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lbauer\Documents\"/>
    </mc:Choice>
  </mc:AlternateContent>
  <xr:revisionPtr revIDLastSave="0" documentId="8_{0D53EDF5-A9C9-4C12-BA50-5302C7DB3876}" xr6:coauthVersionLast="47" xr6:coauthVersionMax="47" xr10:uidLastSave="{00000000-0000-0000-0000-000000000000}"/>
  <bookViews>
    <workbookView xWindow="-110" yWindow="-110" windowWidth="19420" windowHeight="10420" xr2:uid="{072DAF56-181E-4104-9987-A5671E47F74A}"/>
  </bookViews>
  <sheets>
    <sheet name="readme" sheetId="12" r:id="rId1"/>
    <sheet name="nominal" sheetId="7" r:id="rId2"/>
    <sheet name="prices" sheetId="5" r:id="rId3"/>
    <sheet name="PP" sheetId="6" r:id="rId4"/>
    <sheet name="GDP" sheetId="10" r:id="rId5"/>
    <sheet name="List" sheetId="1" r:id="rId6"/>
    <sheet name="data" sheetId="3" r:id="rId7"/>
    <sheet name="nominal.raw" sheetId="4" r:id="rId8"/>
    <sheet name="adjust" sheetId="8" r:id="rId9"/>
    <sheet name="timing" sheetId="9" r:id="rId10"/>
    <sheet name="ARRA" sheetId="11" r:id="rId11"/>
  </sheets>
  <externalReferences>
    <externalReference r:id="rId12"/>
    <externalReference r:id="rId13"/>
  </externalReferences>
  <definedNames>
    <definedName name="_xlnm._FilterDatabase" localSheetId="10" hidden="1">ARRA!$A$8:$S$275</definedName>
    <definedName name="_xlnm._FilterDatabase" localSheetId="6" hidden="1">data!$A$2:$Q$5439</definedName>
    <definedName name="_xlnm._FilterDatabase" localSheetId="5" hidden="1">List!$C$9:$I$9</definedName>
    <definedName name="_ftnref1" localSheetId="9">timing!$N$47</definedName>
    <definedName name="BudgetYear" localSheetId="10">#REF!</definedName>
    <definedName name="BudgetYear">#REF!</definedName>
    <definedName name="cbocurrentyear">OFFSET(#REF!,0,0,COUNTA(#REF!)-5,1)</definedName>
    <definedName name="cboli">'[1]LI Tables'!$G$13:$H$144</definedName>
    <definedName name="cboutid">#REF!</definedName>
    <definedName name="CurrentYear" localSheetId="10">#REF!</definedName>
    <definedName name="CurrentYear">#REF!</definedName>
    <definedName name="CY_2">#REF!</definedName>
    <definedName name="nddapgdp">'[2]%GDP'!$H$2:$H$56</definedName>
    <definedName name="ombli">'[1]LI Tables'!$T$13:$U$144</definedName>
    <definedName name="ombutid">[1]OMB!$A$9:$A$5109</definedName>
    <definedName name="OutYear1" localSheetId="10">#REF!</definedName>
    <definedName name="OutYear1">#REF!</definedName>
    <definedName name="OutYear2" localSheetId="10">#REF!</definedName>
    <definedName name="OutYear2">#REF!</definedName>
    <definedName name="OutYear3" localSheetId="10">#REF!</definedName>
    <definedName name="OutYear3">#REF!</definedName>
    <definedName name="OutYear4" localSheetId="10">#REF!</definedName>
    <definedName name="OutYear4">#REF!</definedName>
    <definedName name="OutYear5" localSheetId="10">#REF!</definedName>
    <definedName name="OutYear5">#REF!</definedName>
    <definedName name="OutYear6" localSheetId="10">#REF!</definedName>
    <definedName name="OutYear6">#REF!</definedName>
    <definedName name="OutYear7" localSheetId="10">#REF!</definedName>
    <definedName name="OutYear7">#REF!</definedName>
    <definedName name="OutYear8" localSheetId="10">#REF!</definedName>
    <definedName name="OutYear8">#REF!</definedName>
    <definedName name="OutYear9" localSheetId="10">#REF!</definedName>
    <definedName name="OutYear9">#REF!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L55" i="10" l="1"/>
  <c r="BK55" i="10"/>
  <c r="BJ55" i="10"/>
  <c r="BI55" i="10"/>
  <c r="BH55" i="10"/>
  <c r="BG55" i="10"/>
  <c r="BF55" i="10"/>
  <c r="BE55" i="10"/>
  <c r="BD55" i="10"/>
  <c r="BC55" i="10"/>
  <c r="BB55" i="10"/>
  <c r="BA55" i="10"/>
  <c r="AZ55" i="10"/>
  <c r="AY55" i="10"/>
  <c r="AX55" i="10"/>
  <c r="BL54" i="10"/>
  <c r="BK54" i="10"/>
  <c r="BJ54" i="10"/>
  <c r="BI54" i="10"/>
  <c r="BH54" i="10"/>
  <c r="BG54" i="10"/>
  <c r="BF54" i="10"/>
  <c r="BE54" i="10"/>
  <c r="BD54" i="10"/>
  <c r="BC54" i="10"/>
  <c r="BB54" i="10"/>
  <c r="BA54" i="10"/>
  <c r="AZ54" i="10"/>
  <c r="AY54" i="10"/>
  <c r="AX54" i="10"/>
  <c r="BL53" i="10"/>
  <c r="BK53" i="10"/>
  <c r="BJ53" i="10"/>
  <c r="BI53" i="10"/>
  <c r="BH53" i="10"/>
  <c r="BG53" i="10"/>
  <c r="BF53" i="10"/>
  <c r="BE53" i="10"/>
  <c r="BD53" i="10"/>
  <c r="BC53" i="10"/>
  <c r="BB53" i="10"/>
  <c r="BA53" i="10"/>
  <c r="AZ53" i="10"/>
  <c r="AY53" i="10"/>
  <c r="AX53" i="10"/>
  <c r="A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B18" i="10"/>
  <c r="A13" i="10"/>
  <c r="A12" i="10"/>
  <c r="B54" i="10"/>
  <c r="A55" i="10"/>
  <c r="B54" i="6"/>
  <c r="A55" i="6"/>
  <c r="B18" i="6"/>
  <c r="A18" i="6"/>
  <c r="B13" i="6"/>
  <c r="A13" i="6"/>
  <c r="B12" i="6"/>
  <c r="A12" i="6"/>
  <c r="B54" i="5"/>
  <c r="A55" i="5"/>
  <c r="BN55" i="7"/>
  <c r="BO55" i="4" s="1"/>
  <c r="BP55" i="4" s="1"/>
  <c r="BN54" i="7"/>
  <c r="BO54" i="4" s="1"/>
  <c r="BP54" i="4" s="1"/>
  <c r="BN53" i="7"/>
  <c r="BO53" i="4" s="1"/>
  <c r="BP53" i="4" s="1"/>
  <c r="BL55" i="7"/>
  <c r="BK55" i="7"/>
  <c r="BJ55" i="7"/>
  <c r="BI55" i="7"/>
  <c r="BH55" i="7"/>
  <c r="BG55" i="7"/>
  <c r="BF55" i="7"/>
  <c r="BE55" i="7"/>
  <c r="BD55" i="7"/>
  <c r="BC55" i="7"/>
  <c r="BB55" i="7"/>
  <c r="BA55" i="7"/>
  <c r="AZ55" i="7"/>
  <c r="AY55" i="7"/>
  <c r="AX55" i="7"/>
  <c r="AW55" i="7"/>
  <c r="BL54" i="7"/>
  <c r="BK54" i="7"/>
  <c r="BJ54" i="7"/>
  <c r="BI54" i="7"/>
  <c r="BH54" i="7"/>
  <c r="BG54" i="7"/>
  <c r="BF54" i="7"/>
  <c r="BE54" i="7"/>
  <c r="BD54" i="7"/>
  <c r="BC54" i="7"/>
  <c r="BB54" i="7"/>
  <c r="BA54" i="7"/>
  <c r="AZ54" i="7"/>
  <c r="AY54" i="7"/>
  <c r="AX54" i="7"/>
  <c r="AW54" i="7"/>
  <c r="BL53" i="7"/>
  <c r="BK53" i="7"/>
  <c r="BJ53" i="7"/>
  <c r="BI53" i="7"/>
  <c r="BH53" i="7"/>
  <c r="BG53" i="7"/>
  <c r="BF53" i="7"/>
  <c r="BE53" i="7"/>
  <c r="BD53" i="7"/>
  <c r="BC53" i="7"/>
  <c r="BB53" i="7"/>
  <c r="BA53" i="7"/>
  <c r="AZ53" i="7"/>
  <c r="AY53" i="7"/>
  <c r="AX53" i="7"/>
  <c r="AW53" i="7"/>
  <c r="B54" i="7"/>
  <c r="A55" i="7"/>
  <c r="BP59" i="4"/>
  <c r="BO59" i="4"/>
  <c r="B46" i="8"/>
  <c r="A45" i="8"/>
  <c r="C58" i="4" l="1"/>
  <c r="C46" i="8" s="1"/>
  <c r="C17" i="4"/>
  <c r="C16" i="4"/>
  <c r="C15" i="4"/>
  <c r="C14" i="4"/>
  <c r="C13" i="4"/>
  <c r="C12" i="4"/>
  <c r="C11" i="4"/>
  <c r="D10" i="4"/>
  <c r="C10" i="4"/>
  <c r="C9" i="4"/>
  <c r="D8" i="4"/>
  <c r="C8" i="4"/>
  <c r="A18" i="7"/>
  <c r="A18" i="5" s="1"/>
  <c r="B18" i="7"/>
  <c r="B18" i="5" s="1"/>
  <c r="A13" i="7" l="1"/>
  <c r="A13" i="5" s="1"/>
  <c r="A12" i="7"/>
  <c r="A12" i="5" s="1"/>
  <c r="BL51" i="8" l="1"/>
  <c r="BK51" i="8"/>
  <c r="BJ51" i="8"/>
  <c r="BI51" i="8"/>
  <c r="BH51" i="8"/>
  <c r="BG51" i="8"/>
  <c r="BF51" i="8"/>
  <c r="BE51" i="8"/>
  <c r="BD51" i="8"/>
  <c r="BC51" i="8"/>
  <c r="BB51" i="8"/>
  <c r="B19" i="8"/>
  <c r="BL18" i="8"/>
  <c r="BK18" i="8"/>
  <c r="BJ18" i="8"/>
  <c r="BI18" i="8"/>
  <c r="BH18" i="8"/>
  <c r="BG18" i="8"/>
  <c r="BF18" i="8"/>
  <c r="BE18" i="8"/>
  <c r="BD18" i="8"/>
  <c r="BC18" i="8"/>
  <c r="BB18" i="8"/>
  <c r="B18" i="8"/>
  <c r="BN59" i="4"/>
  <c r="BN55" i="4"/>
  <c r="A57" i="7"/>
  <c r="A57" i="10" s="1"/>
  <c r="A53" i="7"/>
  <c r="A51" i="7"/>
  <c r="BV51" i="7"/>
  <c r="BU51" i="7"/>
  <c r="BQ59" i="7"/>
  <c r="BW59" i="7"/>
  <c r="BL59" i="7"/>
  <c r="BL59" i="10" s="1"/>
  <c r="BK59" i="7"/>
  <c r="BK59" i="10" s="1"/>
  <c r="BJ59" i="7"/>
  <c r="BJ59" i="10" s="1"/>
  <c r="BI59" i="7"/>
  <c r="BI59" i="10" s="1"/>
  <c r="BH59" i="7"/>
  <c r="BH59" i="10" s="1"/>
  <c r="BG59" i="7"/>
  <c r="BG59" i="10" s="1"/>
  <c r="BF59" i="7"/>
  <c r="BF59" i="10" s="1"/>
  <c r="BE59" i="7"/>
  <c r="BE59" i="10" s="1"/>
  <c r="BD59" i="7"/>
  <c r="BD59" i="10" s="1"/>
  <c r="BC59" i="7"/>
  <c r="BC59" i="10" s="1"/>
  <c r="BB59" i="7"/>
  <c r="BB59" i="10" s="1"/>
  <c r="BA59" i="7"/>
  <c r="BA59" i="10" s="1"/>
  <c r="AZ59" i="7"/>
  <c r="AZ59" i="10" s="1"/>
  <c r="AY59" i="7"/>
  <c r="AY59" i="10" s="1"/>
  <c r="AX59" i="7"/>
  <c r="AX59" i="10" s="1"/>
  <c r="AW59" i="7"/>
  <c r="AW59" i="10" s="1"/>
  <c r="AV59" i="7"/>
  <c r="AV59" i="10" s="1"/>
  <c r="AU59" i="7"/>
  <c r="AU59" i="10" s="1"/>
  <c r="AT59" i="7"/>
  <c r="AT59" i="10" s="1"/>
  <c r="AS59" i="7"/>
  <c r="AS59" i="10" s="1"/>
  <c r="AR59" i="7"/>
  <c r="AR59" i="10" s="1"/>
  <c r="AQ59" i="7"/>
  <c r="AQ59" i="10" s="1"/>
  <c r="AP59" i="7"/>
  <c r="AP59" i="10" s="1"/>
  <c r="AO59" i="7"/>
  <c r="AO59" i="10" s="1"/>
  <c r="AN59" i="7"/>
  <c r="AN59" i="10" s="1"/>
  <c r="AM59" i="7"/>
  <c r="AM59" i="10" s="1"/>
  <c r="AL59" i="7"/>
  <c r="AL59" i="10" s="1"/>
  <c r="AK59" i="7"/>
  <c r="AK59" i="10" s="1"/>
  <c r="AJ59" i="7"/>
  <c r="AJ59" i="10" s="1"/>
  <c r="AI59" i="7"/>
  <c r="AI59" i="10" s="1"/>
  <c r="AH59" i="7"/>
  <c r="AH59" i="10" s="1"/>
  <c r="AG59" i="7"/>
  <c r="AG59" i="10" s="1"/>
  <c r="AF59" i="7"/>
  <c r="AF59" i="10" s="1"/>
  <c r="AE59" i="7"/>
  <c r="AE59" i="10" s="1"/>
  <c r="AD59" i="7"/>
  <c r="AD59" i="10" s="1"/>
  <c r="AC59" i="7"/>
  <c r="AC59" i="10" s="1"/>
  <c r="AB59" i="7"/>
  <c r="AB59" i="10" s="1"/>
  <c r="AA59" i="7"/>
  <c r="AA59" i="10" s="1"/>
  <c r="Z59" i="7"/>
  <c r="Z59" i="10" s="1"/>
  <c r="Y59" i="7"/>
  <c r="Y59" i="10" s="1"/>
  <c r="X59" i="7"/>
  <c r="X59" i="10" s="1"/>
  <c r="W59" i="7"/>
  <c r="W59" i="10" s="1"/>
  <c r="V59" i="7"/>
  <c r="V59" i="10" s="1"/>
  <c r="U59" i="7"/>
  <c r="U59" i="10" s="1"/>
  <c r="T59" i="7"/>
  <c r="T59" i="10" s="1"/>
  <c r="S59" i="7"/>
  <c r="S59" i="10" s="1"/>
  <c r="R59" i="7"/>
  <c r="R59" i="10" s="1"/>
  <c r="Q59" i="7"/>
  <c r="Q59" i="10" s="1"/>
  <c r="P59" i="7"/>
  <c r="P59" i="10" s="1"/>
  <c r="O59" i="7"/>
  <c r="O59" i="10" s="1"/>
  <c r="N59" i="7"/>
  <c r="N59" i="10" s="1"/>
  <c r="M59" i="7"/>
  <c r="M59" i="10" s="1"/>
  <c r="L59" i="7"/>
  <c r="L59" i="10" s="1"/>
  <c r="K59" i="7"/>
  <c r="K59" i="10" s="1"/>
  <c r="J59" i="7"/>
  <c r="J59" i="10" s="1"/>
  <c r="I59" i="7"/>
  <c r="I59" i="10" s="1"/>
  <c r="H59" i="7"/>
  <c r="H59" i="10" s="1"/>
  <c r="G59" i="7"/>
  <c r="G59" i="10" s="1"/>
  <c r="F59" i="7"/>
  <c r="F59" i="10" s="1"/>
  <c r="B59" i="7"/>
  <c r="B59" i="5" s="1"/>
  <c r="BN18" i="8" l="1"/>
  <c r="A57" i="5"/>
  <c r="A57" i="6"/>
  <c r="B59" i="6"/>
  <c r="B59" i="10"/>
  <c r="BN59" i="7"/>
  <c r="BR59" i="7"/>
  <c r="BX59" i="7" s="1"/>
  <c r="A53" i="10" l="1"/>
  <c r="A53" i="6"/>
  <c r="A53" i="5"/>
  <c r="BL18" i="7"/>
  <c r="BK18" i="7"/>
  <c r="BJ18" i="7"/>
  <c r="BI18" i="7"/>
  <c r="BH18" i="7"/>
  <c r="BG18" i="7"/>
  <c r="BF18" i="7"/>
  <c r="BE18" i="7"/>
  <c r="BD18" i="7"/>
  <c r="BC18" i="7"/>
  <c r="BB18" i="7"/>
  <c r="BA18" i="7"/>
  <c r="AZ18" i="7"/>
  <c r="AY18" i="7"/>
  <c r="AX18" i="7"/>
  <c r="AW18" i="7"/>
  <c r="AV18" i="7"/>
  <c r="AU18" i="7"/>
  <c r="AT18" i="7"/>
  <c r="AS18" i="7"/>
  <c r="AR18" i="7"/>
  <c r="AQ18" i="7"/>
  <c r="AP18" i="7"/>
  <c r="AO18" i="7"/>
  <c r="AN18" i="7"/>
  <c r="AM18" i="7"/>
  <c r="AL18" i="7"/>
  <c r="AK18" i="7"/>
  <c r="AJ18" i="7"/>
  <c r="AI18" i="7"/>
  <c r="AH18" i="7"/>
  <c r="AG18" i="7"/>
  <c r="AF18" i="7"/>
  <c r="AE18" i="7"/>
  <c r="AD18" i="7"/>
  <c r="AC18" i="7"/>
  <c r="AB18" i="7"/>
  <c r="AA18" i="7"/>
  <c r="Z18" i="7"/>
  <c r="Y18" i="7"/>
  <c r="X18" i="7"/>
  <c r="W18" i="7"/>
  <c r="V18" i="7"/>
  <c r="U18" i="7"/>
  <c r="T18" i="7"/>
  <c r="S18" i="7"/>
  <c r="R18" i="7"/>
  <c r="Q18" i="7"/>
  <c r="P18" i="7"/>
  <c r="O18" i="7"/>
  <c r="N18" i="7"/>
  <c r="M18" i="7"/>
  <c r="L18" i="7"/>
  <c r="K18" i="7"/>
  <c r="J18" i="7"/>
  <c r="I18" i="7"/>
  <c r="H18" i="7"/>
  <c r="G18" i="7"/>
  <c r="F18" i="7"/>
  <c r="BV25" i="7"/>
  <c r="BU25" i="7"/>
  <c r="BV27" i="7"/>
  <c r="BU27" i="7"/>
  <c r="V59" i="8" a="1"/>
  <c r="Y59" i="8" s="1"/>
  <c r="AX53" i="4"/>
  <c r="AX18" i="4" s="1"/>
  <c r="AW53" i="4"/>
  <c r="AW18" i="4" s="1"/>
  <c r="AV53" i="4"/>
  <c r="AV18" i="4" s="1"/>
  <c r="AU53" i="4"/>
  <c r="AU18" i="4" s="1"/>
  <c r="AT53" i="4"/>
  <c r="AT18" i="4" s="1"/>
  <c r="AS53" i="4"/>
  <c r="AS18" i="4" s="1"/>
  <c r="AR53" i="4"/>
  <c r="AR18" i="4" s="1"/>
  <c r="AQ53" i="4"/>
  <c r="AQ18" i="4" s="1"/>
  <c r="AP53" i="4"/>
  <c r="AP18" i="4" s="1"/>
  <c r="AO53" i="4"/>
  <c r="AO18" i="4" s="1"/>
  <c r="AN53" i="4"/>
  <c r="AN18" i="4" s="1"/>
  <c r="AM53" i="4"/>
  <c r="AM18" i="4" s="1"/>
  <c r="AL53" i="4"/>
  <c r="AL18" i="4" s="1"/>
  <c r="AK53" i="4"/>
  <c r="AK18" i="4" s="1"/>
  <c r="AJ53" i="4"/>
  <c r="AJ18" i="4" s="1"/>
  <c r="AI53" i="4"/>
  <c r="AI18" i="4" s="1"/>
  <c r="AH53" i="4"/>
  <c r="AH18" i="4" s="1"/>
  <c r="AG53" i="4"/>
  <c r="AG18" i="4" s="1"/>
  <c r="AF53" i="4"/>
  <c r="AF18" i="4" s="1"/>
  <c r="AE53" i="4"/>
  <c r="AE18" i="4" s="1"/>
  <c r="AD53" i="4"/>
  <c r="AD18" i="4" s="1"/>
  <c r="AC53" i="4"/>
  <c r="AC18" i="4" s="1"/>
  <c r="AB53" i="4"/>
  <c r="AB18" i="4" s="1"/>
  <c r="AA53" i="4"/>
  <c r="AA18" i="4" s="1"/>
  <c r="Z53" i="4"/>
  <c r="Z18" i="4" s="1"/>
  <c r="Y53" i="4"/>
  <c r="Y18" i="4" s="1"/>
  <c r="X53" i="4"/>
  <c r="X18" i="4" s="1"/>
  <c r="W53" i="4"/>
  <c r="W18" i="4" s="1"/>
  <c r="V53" i="4"/>
  <c r="V18" i="4" s="1"/>
  <c r="U53" i="4"/>
  <c r="U18" i="4" s="1"/>
  <c r="T53" i="4"/>
  <c r="T18" i="4" s="1"/>
  <c r="S53" i="4"/>
  <c r="S18" i="4" s="1"/>
  <c r="R53" i="4"/>
  <c r="R18" i="4" s="1"/>
  <c r="Q53" i="4"/>
  <c r="Q18" i="4" s="1"/>
  <c r="P53" i="4"/>
  <c r="P18" i="4" s="1"/>
  <c r="O53" i="4"/>
  <c r="O18" i="4" s="1"/>
  <c r="N53" i="4"/>
  <c r="N18" i="4" s="1"/>
  <c r="M53" i="4"/>
  <c r="M18" i="4" s="1"/>
  <c r="L53" i="4"/>
  <c r="L18" i="4" s="1"/>
  <c r="K53" i="4"/>
  <c r="K18" i="4" s="1"/>
  <c r="J53" i="4"/>
  <c r="J18" i="4" s="1"/>
  <c r="I53" i="4"/>
  <c r="I18" i="4" s="1"/>
  <c r="H53" i="4"/>
  <c r="H18" i="4" s="1"/>
  <c r="G53" i="4"/>
  <c r="G18" i="4" s="1"/>
  <c r="F53" i="4"/>
  <c r="F18" i="4" s="1"/>
  <c r="AY54" i="4" a="1"/>
  <c r="AY54" i="4" s="1"/>
  <c r="A23" i="8"/>
  <c r="A24" i="8"/>
  <c r="A22" i="8"/>
  <c r="A21" i="8"/>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23" i="9"/>
  <c r="H22" i="9"/>
  <c r="H21" i="9"/>
  <c r="H20" i="9"/>
  <c r="BV19" i="7"/>
  <c r="BL54" i="8"/>
  <c r="BK54" i="8"/>
  <c r="BJ54" i="8"/>
  <c r="BI54" i="8"/>
  <c r="BH54" i="8"/>
  <c r="BG54" i="8"/>
  <c r="BF54" i="8"/>
  <c r="BE54" i="8"/>
  <c r="BD54" i="8"/>
  <c r="BV39" i="7" s="1"/>
  <c r="BC54" i="8"/>
  <c r="BB54" i="8"/>
  <c r="BA54" i="8"/>
  <c r="AZ54" i="8"/>
  <c r="AY54" i="8"/>
  <c r="AX54" i="8"/>
  <c r="AW54" i="8"/>
  <c r="AV54" i="8"/>
  <c r="AU54" i="8"/>
  <c r="AT54" i="8"/>
  <c r="AS54" i="8"/>
  <c r="AR54" i="8"/>
  <c r="AQ54" i="8"/>
  <c r="AP54" i="8"/>
  <c r="AO54" i="8"/>
  <c r="AN54" i="8"/>
  <c r="AM54" i="8"/>
  <c r="AL54" i="8"/>
  <c r="AK54" i="8"/>
  <c r="AJ54" i="8"/>
  <c r="AI54" i="8"/>
  <c r="AH54" i="8"/>
  <c r="H142" i="1"/>
  <c r="AY53" i="4" l="1"/>
  <c r="AY18" i="4" s="1"/>
  <c r="BA54" i="4"/>
  <c r="BA53" i="4" s="1"/>
  <c r="BA18" i="4" s="1"/>
  <c r="BJ54" i="4"/>
  <c r="BJ53" i="4" s="1"/>
  <c r="BJ18" i="4" s="1"/>
  <c r="BI54" i="4"/>
  <c r="BI53" i="4" s="1"/>
  <c r="BI18" i="4" s="1"/>
  <c r="BC54" i="4"/>
  <c r="BC53" i="4" s="1"/>
  <c r="BC18" i="4" s="1"/>
  <c r="BN18" i="7"/>
  <c r="BO18" i="4" s="1"/>
  <c r="BP18" i="4" s="1"/>
  <c r="BD59" i="8"/>
  <c r="AR59" i="8"/>
  <c r="AF59" i="8"/>
  <c r="BH59" i="8"/>
  <c r="AV59" i="8"/>
  <c r="AJ59" i="8"/>
  <c r="X59" i="8"/>
  <c r="BG59" i="8"/>
  <c r="AU59" i="8"/>
  <c r="AI59" i="8"/>
  <c r="W59" i="8"/>
  <c r="BF59" i="8"/>
  <c r="AT59" i="8"/>
  <c r="AH59" i="8"/>
  <c r="V59" i="8"/>
  <c r="BE59" i="8"/>
  <c r="AS59" i="8"/>
  <c r="AG59" i="8"/>
  <c r="BC59" i="8"/>
  <c r="AQ59" i="8"/>
  <c r="AE59" i="8"/>
  <c r="AP59" i="8"/>
  <c r="AO59" i="8"/>
  <c r="BL59" i="8"/>
  <c r="AN59" i="8"/>
  <c r="AY59" i="8"/>
  <c r="AA59" i="8"/>
  <c r="BJ59" i="8"/>
  <c r="AX59" i="8"/>
  <c r="AL59" i="8"/>
  <c r="Z59" i="8"/>
  <c r="BB59" i="8"/>
  <c r="AD59" i="8"/>
  <c r="BA59" i="8"/>
  <c r="AC59" i="8"/>
  <c r="AZ59" i="8"/>
  <c r="AB59" i="8"/>
  <c r="BK59" i="8"/>
  <c r="AM59" i="8"/>
  <c r="BI59" i="8"/>
  <c r="AW59" i="8"/>
  <c r="AK59" i="8"/>
  <c r="BH54" i="4"/>
  <c r="BH53" i="4" s="1"/>
  <c r="BH18" i="4" s="1"/>
  <c r="BG54" i="4"/>
  <c r="BG53" i="4" s="1"/>
  <c r="BG18" i="4" s="1"/>
  <c r="BF54" i="4"/>
  <c r="BF53" i="4" s="1"/>
  <c r="BF18" i="4" s="1"/>
  <c r="BE54" i="4"/>
  <c r="BE53" i="4" s="1"/>
  <c r="BE18" i="4" s="1"/>
  <c r="BD54" i="4"/>
  <c r="BD53" i="4" s="1"/>
  <c r="BB54" i="4"/>
  <c r="BB53" i="4" s="1"/>
  <c r="BB18" i="4" s="1"/>
  <c r="BL54" i="4"/>
  <c r="BL53" i="4" s="1"/>
  <c r="BL18" i="4" s="1"/>
  <c r="AZ54" i="4"/>
  <c r="AZ53" i="4" s="1"/>
  <c r="AZ18" i="4" s="1"/>
  <c r="BK54" i="4"/>
  <c r="BK53" i="4" s="1"/>
  <c r="BK18" i="4" s="1"/>
  <c r="BV37" i="7"/>
  <c r="BN54" i="8"/>
  <c r="B26" i="7"/>
  <c r="B26" i="10" s="1"/>
  <c r="B25" i="7"/>
  <c r="B25" i="10" s="1"/>
  <c r="B28" i="7"/>
  <c r="B28" i="10" s="1"/>
  <c r="BQ18" i="7" l="1"/>
  <c r="BR18" i="7" s="1"/>
  <c r="BD18" i="4"/>
  <c r="BN18" i="4" s="1"/>
  <c r="BN53" i="4"/>
  <c r="BN54" i="4"/>
  <c r="BN59" i="8"/>
  <c r="BS18" i="7"/>
  <c r="BW18" i="7" s="1"/>
  <c r="BS42" i="7"/>
  <c r="B28" i="5"/>
  <c r="B25" i="5"/>
  <c r="B26" i="5"/>
  <c r="B28" i="6"/>
  <c r="B25" i="6"/>
  <c r="B26" i="6"/>
  <c r="BU19" i="7"/>
  <c r="A51" i="10"/>
  <c r="BL63" i="6"/>
  <c r="BK63" i="6"/>
  <c r="BJ63" i="6"/>
  <c r="BI63" i="6"/>
  <c r="BH63" i="6"/>
  <c r="BG63" i="6"/>
  <c r="BF63" i="6"/>
  <c r="BE63" i="6"/>
  <c r="BD63" i="6"/>
  <c r="BC63" i="6"/>
  <c r="BB63" i="6"/>
  <c r="BA63" i="6"/>
  <c r="AZ63" i="6"/>
  <c r="AY63" i="6"/>
  <c r="AX63" i="6"/>
  <c r="AW63" i="6"/>
  <c r="AV63" i="6"/>
  <c r="AU63" i="6"/>
  <c r="AT63" i="6"/>
  <c r="AS63" i="6"/>
  <c r="AR63" i="6"/>
  <c r="AQ63" i="6"/>
  <c r="AP63" i="6"/>
  <c r="AO63" i="6"/>
  <c r="AN63" i="6"/>
  <c r="AM63" i="6"/>
  <c r="AL63" i="6"/>
  <c r="AK63" i="6"/>
  <c r="AJ63" i="6"/>
  <c r="AI63" i="6"/>
  <c r="AH63" i="6"/>
  <c r="AG63" i="6"/>
  <c r="AF63" i="6"/>
  <c r="AE63" i="6"/>
  <c r="AD63" i="6"/>
  <c r="AC63" i="6"/>
  <c r="AB63" i="6"/>
  <c r="AA63" i="6"/>
  <c r="Z63" i="6"/>
  <c r="Y63" i="6"/>
  <c r="X63" i="6"/>
  <c r="W63" i="6"/>
  <c r="V63" i="6"/>
  <c r="T63" i="6"/>
  <c r="S63" i="6"/>
  <c r="R63" i="6"/>
  <c r="Q63" i="6"/>
  <c r="P63" i="6"/>
  <c r="O63" i="6"/>
  <c r="N63" i="6"/>
  <c r="M63" i="6"/>
  <c r="L63" i="6"/>
  <c r="K63" i="6"/>
  <c r="J63" i="6"/>
  <c r="I63" i="6"/>
  <c r="H63" i="6"/>
  <c r="G63" i="6"/>
  <c r="F63" i="6"/>
  <c r="F2" i="6" s="1"/>
  <c r="BX18" i="7" l="1"/>
  <c r="A51" i="6"/>
  <c r="A51" i="5"/>
  <c r="A23" i="7"/>
  <c r="A24" i="7"/>
  <c r="A22" i="7"/>
  <c r="C42" i="8"/>
  <c r="C41" i="8"/>
  <c r="C38" i="8"/>
  <c r="C37" i="8"/>
  <c r="D32" i="8"/>
  <c r="C32" i="8"/>
  <c r="C31" i="8"/>
  <c r="D24" i="8"/>
  <c r="C24" i="8"/>
  <c r="D22" i="8"/>
  <c r="C22" i="8"/>
  <c r="B33" i="8"/>
  <c r="B32" i="8"/>
  <c r="B25" i="8"/>
  <c r="B27" i="8"/>
  <c r="B27" i="7"/>
  <c r="B27" i="10" s="1"/>
  <c r="B33" i="7"/>
  <c r="B33" i="10" s="1"/>
  <c r="B32" i="7"/>
  <c r="B32" i="10" s="1"/>
  <c r="J24" i="4"/>
  <c r="J23" i="4" s="1"/>
  <c r="J23" i="7" s="1"/>
  <c r="I24" i="4"/>
  <c r="I23" i="4" s="1"/>
  <c r="I23" i="7" s="1"/>
  <c r="H24" i="4"/>
  <c r="H23" i="4" s="1"/>
  <c r="H23" i="7" s="1"/>
  <c r="G24" i="4"/>
  <c r="G23" i="4" s="1"/>
  <c r="G23" i="7" s="1"/>
  <c r="F24" i="4"/>
  <c r="BL32" i="4"/>
  <c r="BK32" i="4"/>
  <c r="BJ32" i="4"/>
  <c r="BI32" i="4"/>
  <c r="BH32" i="4"/>
  <c r="BG32" i="4"/>
  <c r="BF32" i="4"/>
  <c r="BE32" i="4"/>
  <c r="BD32" i="4"/>
  <c r="BQ32" i="7" s="1"/>
  <c r="BC32" i="4"/>
  <c r="BB32" i="4"/>
  <c r="BA32" i="4"/>
  <c r="BA32" i="7" s="1"/>
  <c r="AZ32" i="4"/>
  <c r="AZ32" i="7" s="1"/>
  <c r="AY32" i="4"/>
  <c r="AY32" i="7" s="1"/>
  <c r="AX32" i="4"/>
  <c r="AX32" i="7" s="1"/>
  <c r="AW32" i="4"/>
  <c r="AW32" i="7" s="1"/>
  <c r="AV32" i="4"/>
  <c r="AV32" i="7" s="1"/>
  <c r="AU32" i="4"/>
  <c r="AU32" i="7" s="1"/>
  <c r="AT32" i="4"/>
  <c r="AT32" i="7" s="1"/>
  <c r="AS32" i="4"/>
  <c r="AS32" i="7" s="1"/>
  <c r="AR32" i="4"/>
  <c r="AR32" i="7" s="1"/>
  <c r="AQ32" i="4"/>
  <c r="AQ32" i="7" s="1"/>
  <c r="AQ32" i="10" s="1"/>
  <c r="AP32" i="4"/>
  <c r="AP32" i="7" s="1"/>
  <c r="AO32" i="4"/>
  <c r="AO32" i="7" s="1"/>
  <c r="AN32" i="4"/>
  <c r="AN32" i="7" s="1"/>
  <c r="AM32" i="4"/>
  <c r="AM32" i="7" s="1"/>
  <c r="AL32" i="4"/>
  <c r="AL32" i="7" s="1"/>
  <c r="AK32" i="4"/>
  <c r="AK32" i="7" s="1"/>
  <c r="AJ32" i="4"/>
  <c r="AJ32" i="7" s="1"/>
  <c r="AI32" i="4"/>
  <c r="AI32" i="7" s="1"/>
  <c r="AH32" i="4"/>
  <c r="AH32" i="7" s="1"/>
  <c r="AG32" i="4"/>
  <c r="AG32" i="7" s="1"/>
  <c r="AF32" i="4"/>
  <c r="AF32" i="7" s="1"/>
  <c r="AE32" i="4"/>
  <c r="AE32" i="7" s="1"/>
  <c r="AE32" i="10" s="1"/>
  <c r="AD32" i="4"/>
  <c r="AD32" i="7" s="1"/>
  <c r="AC32" i="4"/>
  <c r="AC32" i="7" s="1"/>
  <c r="AB32" i="4"/>
  <c r="AB32" i="7" s="1"/>
  <c r="AA32" i="4"/>
  <c r="AA32" i="7" s="1"/>
  <c r="Z32" i="4"/>
  <c r="Z32" i="7" s="1"/>
  <c r="Y32" i="4"/>
  <c r="Y32" i="7" s="1"/>
  <c r="X32" i="4"/>
  <c r="X32" i="7" s="1"/>
  <c r="W32" i="4"/>
  <c r="W32" i="7" s="1"/>
  <c r="V32" i="4"/>
  <c r="V32" i="7" s="1"/>
  <c r="U32" i="4"/>
  <c r="U32" i="7" s="1"/>
  <c r="T32" i="4"/>
  <c r="T32" i="7" s="1"/>
  <c r="S32" i="4"/>
  <c r="S32" i="7" s="1"/>
  <c r="S32" i="10" s="1"/>
  <c r="R32" i="4"/>
  <c r="R32" i="7" s="1"/>
  <c r="Q32" i="4"/>
  <c r="Q32" i="7" s="1"/>
  <c r="P32" i="4"/>
  <c r="P32" i="7" s="1"/>
  <c r="O32" i="4"/>
  <c r="O32" i="7" s="1"/>
  <c r="N32" i="4"/>
  <c r="N32" i="7" s="1"/>
  <c r="M32" i="4"/>
  <c r="M32" i="7" s="1"/>
  <c r="L32" i="4"/>
  <c r="L32" i="7" s="1"/>
  <c r="K32" i="4"/>
  <c r="K32" i="7" s="1"/>
  <c r="J32" i="4"/>
  <c r="J32" i="7" s="1"/>
  <c r="I32" i="4"/>
  <c r="I32" i="7" s="1"/>
  <c r="H32" i="4"/>
  <c r="H32" i="7" s="1"/>
  <c r="G32" i="4"/>
  <c r="G32" i="7" s="1"/>
  <c r="G32" i="10" s="1"/>
  <c r="F32" i="4"/>
  <c r="BL31" i="4"/>
  <c r="BK31" i="4"/>
  <c r="BJ31" i="4"/>
  <c r="BI31" i="4"/>
  <c r="BH31" i="4"/>
  <c r="BG31" i="4"/>
  <c r="BF31" i="4"/>
  <c r="BE31" i="4"/>
  <c r="BD31" i="4"/>
  <c r="BC31" i="4"/>
  <c r="BB31" i="4"/>
  <c r="BA31" i="4"/>
  <c r="AZ31" i="4"/>
  <c r="AZ33" i="4" s="1"/>
  <c r="AY31" i="4"/>
  <c r="AX31" i="4"/>
  <c r="AW31" i="4"/>
  <c r="AV31" i="4"/>
  <c r="AU31" i="4"/>
  <c r="AT31" i="4"/>
  <c r="AS31" i="4"/>
  <c r="AR31" i="4"/>
  <c r="AQ31" i="4"/>
  <c r="AP31" i="4"/>
  <c r="AO31" i="4"/>
  <c r="AN31"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I31" i="4"/>
  <c r="H31" i="4"/>
  <c r="G31" i="4"/>
  <c r="F31" i="4"/>
  <c r="AW33" i="4" l="1"/>
  <c r="BI33" i="4"/>
  <c r="BN31" i="4"/>
  <c r="F32" i="7"/>
  <c r="F32" i="10" s="1"/>
  <c r="BN32" i="4"/>
  <c r="A22" i="6"/>
  <c r="A22" i="10"/>
  <c r="A24" i="5"/>
  <c r="A24" i="10"/>
  <c r="A23" i="5"/>
  <c r="A23" i="10"/>
  <c r="BF33" i="4"/>
  <c r="BK33" i="4"/>
  <c r="AR33" i="4"/>
  <c r="BD33" i="4"/>
  <c r="BQ33" i="7" s="1"/>
  <c r="AT33" i="4"/>
  <c r="BC33" i="4"/>
  <c r="AY33" i="4"/>
  <c r="BL33" i="4"/>
  <c r="AX33" i="4"/>
  <c r="BJ33" i="4"/>
  <c r="AL33" i="4"/>
  <c r="AU33" i="4"/>
  <c r="BG33" i="4"/>
  <c r="AI33" i="4"/>
  <c r="AK33" i="4"/>
  <c r="AE33" i="4"/>
  <c r="AQ33" i="4"/>
  <c r="S33" i="4"/>
  <c r="BE33" i="4"/>
  <c r="AS33" i="4"/>
  <c r="B27" i="5"/>
  <c r="AV33" i="4"/>
  <c r="BH33" i="4"/>
  <c r="A22" i="5"/>
  <c r="A24" i="6"/>
  <c r="A23" i="6"/>
  <c r="B27" i="6"/>
  <c r="B32" i="5"/>
  <c r="B33" i="5"/>
  <c r="B32" i="6"/>
  <c r="B33" i="6"/>
  <c r="O32" i="10"/>
  <c r="AM32" i="10"/>
  <c r="I32" i="10"/>
  <c r="AG32" i="10"/>
  <c r="AS32" i="10"/>
  <c r="J32" i="10"/>
  <c r="V32" i="10"/>
  <c r="AH32" i="10"/>
  <c r="AT32" i="10"/>
  <c r="K32" i="10"/>
  <c r="W32" i="10"/>
  <c r="AI32" i="10"/>
  <c r="AU32" i="10"/>
  <c r="L32" i="10"/>
  <c r="X32" i="10"/>
  <c r="AJ32" i="10"/>
  <c r="AV32" i="10"/>
  <c r="M32" i="10"/>
  <c r="Y32" i="10"/>
  <c r="AK32" i="10"/>
  <c r="AW32" i="10"/>
  <c r="N32" i="10"/>
  <c r="Z32" i="10"/>
  <c r="AL32" i="10"/>
  <c r="AX32" i="10"/>
  <c r="AA32" i="10"/>
  <c r="AY32" i="10"/>
  <c r="P32" i="10"/>
  <c r="AB32" i="10"/>
  <c r="AN32" i="10"/>
  <c r="AZ32" i="10"/>
  <c r="Q32" i="10"/>
  <c r="AC32" i="10"/>
  <c r="AO32" i="10"/>
  <c r="BA32" i="10"/>
  <c r="R32" i="10"/>
  <c r="AD32" i="10"/>
  <c r="AP32" i="10"/>
  <c r="H32" i="10"/>
  <c r="T32" i="10"/>
  <c r="AF32" i="10"/>
  <c r="AR32" i="10"/>
  <c r="Q33" i="4"/>
  <c r="BA33" i="4"/>
  <c r="AO33" i="4"/>
  <c r="AC33" i="4"/>
  <c r="F23" i="4"/>
  <c r="U33" i="4"/>
  <c r="AG33" i="4"/>
  <c r="H33" i="4"/>
  <c r="T33" i="4"/>
  <c r="AF33" i="4"/>
  <c r="AB33" i="4"/>
  <c r="AN33" i="4"/>
  <c r="AD33" i="4"/>
  <c r="AP33" i="4"/>
  <c r="BB33" i="4"/>
  <c r="AA33" i="4"/>
  <c r="AM33" i="4"/>
  <c r="X33" i="4"/>
  <c r="AJ33" i="4"/>
  <c r="N33" i="4"/>
  <c r="O33" i="4"/>
  <c r="F33" i="4"/>
  <c r="R33" i="4"/>
  <c r="J33" i="4"/>
  <c r="K33" i="4"/>
  <c r="W33" i="4"/>
  <c r="Z33" i="4"/>
  <c r="G33" i="4"/>
  <c r="I33" i="4"/>
  <c r="V33" i="4"/>
  <c r="AH33" i="4"/>
  <c r="L33" i="4"/>
  <c r="M33" i="4"/>
  <c r="Y33" i="4"/>
  <c r="P33" i="4"/>
  <c r="H97" i="1"/>
  <c r="A21" i="7"/>
  <c r="A17" i="7"/>
  <c r="A17" i="10" s="1"/>
  <c r="A16" i="7"/>
  <c r="A16" i="10" s="1"/>
  <c r="A15" i="7"/>
  <c r="A15" i="10" s="1"/>
  <c r="A11" i="7"/>
  <c r="A11" i="10" s="1"/>
  <c r="A10" i="7"/>
  <c r="A9" i="7"/>
  <c r="A14" i="7"/>
  <c r="A8" i="7"/>
  <c r="B21" i="7"/>
  <c r="B21" i="8"/>
  <c r="BN33" i="4" l="1"/>
  <c r="F23" i="7"/>
  <c r="A9" i="6"/>
  <c r="A9" i="10"/>
  <c r="A10" i="6"/>
  <c r="A10" i="10"/>
  <c r="A21" i="6"/>
  <c r="A21" i="10"/>
  <c r="A8" i="5"/>
  <c r="A8" i="10"/>
  <c r="A14" i="6"/>
  <c r="A14" i="10"/>
  <c r="B21" i="6"/>
  <c r="B21" i="10"/>
  <c r="A11" i="5"/>
  <c r="A17" i="6"/>
  <c r="B21" i="5"/>
  <c r="A16" i="5"/>
  <c r="A17" i="5"/>
  <c r="A11" i="6"/>
  <c r="A21" i="5"/>
  <c r="A15" i="6"/>
  <c r="A16" i="6"/>
  <c r="A10" i="5"/>
  <c r="A14" i="5"/>
  <c r="A8" i="6"/>
  <c r="A9" i="5"/>
  <c r="A15" i="5"/>
  <c r="H13" i="1"/>
  <c r="C21" i="8" l="1"/>
  <c r="D21" i="8"/>
  <c r="B39" i="8"/>
  <c r="B38" i="8"/>
  <c r="B39" i="7"/>
  <c r="B38" i="7"/>
  <c r="BL38" i="4"/>
  <c r="BK38" i="4"/>
  <c r="BJ38" i="4"/>
  <c r="BI38" i="4"/>
  <c r="BH38" i="4"/>
  <c r="BG38" i="4"/>
  <c r="BF38" i="4"/>
  <c r="BE38" i="4"/>
  <c r="BD38" i="4"/>
  <c r="BC38" i="4"/>
  <c r="BB38" i="4"/>
  <c r="BA38" i="4"/>
  <c r="AZ38" i="4"/>
  <c r="AY38" i="4"/>
  <c r="AX38" i="4"/>
  <c r="AW38" i="4"/>
  <c r="AV38" i="4"/>
  <c r="AU38" i="4"/>
  <c r="AT38" i="4"/>
  <c r="AS38" i="4"/>
  <c r="AR38" i="4"/>
  <c r="AQ38" i="4"/>
  <c r="AP38" i="4"/>
  <c r="AO38" i="4"/>
  <c r="AN38" i="4"/>
  <c r="AM38" i="4"/>
  <c r="AL38" i="4"/>
  <c r="AK38" i="4"/>
  <c r="AJ38" i="4"/>
  <c r="AI38" i="4"/>
  <c r="AH38" i="4"/>
  <c r="AG38" i="4"/>
  <c r="AF38" i="4"/>
  <c r="AE38" i="4"/>
  <c r="AD38" i="4"/>
  <c r="AC38" i="4"/>
  <c r="AB38" i="4"/>
  <c r="AA38" i="4"/>
  <c r="Z38" i="4"/>
  <c r="Y38" i="4"/>
  <c r="X38" i="4"/>
  <c r="W38" i="4"/>
  <c r="V38" i="4"/>
  <c r="U38" i="4"/>
  <c r="U38" i="7" s="1"/>
  <c r="T38" i="4"/>
  <c r="T38" i="7" s="1"/>
  <c r="S38" i="4"/>
  <c r="S38" i="7" s="1"/>
  <c r="R38" i="4"/>
  <c r="R38" i="7" s="1"/>
  <c r="Q38" i="4"/>
  <c r="Q38" i="7" s="1"/>
  <c r="P38" i="4"/>
  <c r="P38" i="7" s="1"/>
  <c r="O38" i="4"/>
  <c r="O38" i="7" s="1"/>
  <c r="N38" i="4"/>
  <c r="N38" i="7" s="1"/>
  <c r="M38" i="4"/>
  <c r="M38" i="7" s="1"/>
  <c r="L38" i="4"/>
  <c r="L38" i="7" s="1"/>
  <c r="K38" i="4"/>
  <c r="K38" i="7" s="1"/>
  <c r="J38" i="4"/>
  <c r="J38" i="7" s="1"/>
  <c r="I38" i="4"/>
  <c r="I38" i="7" s="1"/>
  <c r="H38" i="4"/>
  <c r="H38" i="7" s="1"/>
  <c r="G38" i="4"/>
  <c r="G38" i="7" s="1"/>
  <c r="F38" i="4"/>
  <c r="F38" i="7" l="1"/>
  <c r="F38" i="10" s="1"/>
  <c r="BN38" i="4"/>
  <c r="B38" i="6"/>
  <c r="B38" i="10"/>
  <c r="B39" i="6"/>
  <c r="B39" i="10"/>
  <c r="B38" i="5"/>
  <c r="B39" i="5"/>
  <c r="I38" i="10"/>
  <c r="O38" i="10"/>
  <c r="J38" i="10"/>
  <c r="P38" i="10"/>
  <c r="K38" i="10"/>
  <c r="Q38" i="10"/>
  <c r="L38" i="10"/>
  <c r="R38" i="10"/>
  <c r="G38" i="10"/>
  <c r="M38" i="10"/>
  <c r="S38" i="10"/>
  <c r="H38" i="10"/>
  <c r="N38" i="10"/>
  <c r="T38" i="10"/>
  <c r="BQ38" i="7"/>
  <c r="B43" i="6"/>
  <c r="B42" i="6"/>
  <c r="B43" i="7"/>
  <c r="B42" i="7"/>
  <c r="A7" i="7"/>
  <c r="A7" i="10" s="1"/>
  <c r="B48" i="7"/>
  <c r="B47" i="7"/>
  <c r="B43" i="8"/>
  <c r="B42" i="8"/>
  <c r="B47" i="6" l="1"/>
  <c r="B47" i="10"/>
  <c r="B48" i="6"/>
  <c r="B48" i="10"/>
  <c r="B42" i="10"/>
  <c r="B42" i="5"/>
  <c r="B43" i="10"/>
  <c r="B43" i="5"/>
  <c r="B48" i="5"/>
  <c r="B47" i="5"/>
  <c r="BP3" i="11"/>
  <c r="BP5" i="11" s="1"/>
  <c r="BP4" i="11" s="1"/>
  <c r="B15" i="7"/>
  <c r="B15" i="10" s="1"/>
  <c r="B16" i="7"/>
  <c r="B16" i="10" s="1"/>
  <c r="B17" i="7"/>
  <c r="B17" i="10" s="1"/>
  <c r="A41" i="8"/>
  <c r="A37" i="8"/>
  <c r="A34" i="8"/>
  <c r="A31" i="8"/>
  <c r="A30" i="8"/>
  <c r="A7" i="8"/>
  <c r="B23" i="8"/>
  <c r="B24" i="8"/>
  <c r="B22" i="8"/>
  <c r="B15" i="8"/>
  <c r="B16" i="8"/>
  <c r="B17" i="8"/>
  <c r="B44" i="6"/>
  <c r="B44" i="7"/>
  <c r="A41" i="7"/>
  <c r="BN51" i="8" l="1"/>
  <c r="A41" i="10"/>
  <c r="A41" i="6"/>
  <c r="A41" i="5"/>
  <c r="B44" i="10"/>
  <c r="B44" i="5"/>
  <c r="BU37" i="7"/>
  <c r="BU39" i="7"/>
  <c r="B17" i="5"/>
  <c r="B17" i="6"/>
  <c r="B16" i="6"/>
  <c r="B15" i="6"/>
  <c r="B16" i="5"/>
  <c r="B15" i="5"/>
  <c r="G6" i="10"/>
  <c r="H6" i="10" s="1"/>
  <c r="I6" i="10" s="1"/>
  <c r="J6" i="10" s="1"/>
  <c r="K6" i="10" s="1"/>
  <c r="L6" i="10" s="1"/>
  <c r="M6" i="10" s="1"/>
  <c r="N6" i="10" s="1"/>
  <c r="O6" i="10" s="1"/>
  <c r="P6" i="10" s="1"/>
  <c r="Q6" i="10" s="1"/>
  <c r="R6" i="10" s="1"/>
  <c r="S6" i="10" s="1"/>
  <c r="T6" i="10" s="1"/>
  <c r="V6" i="10" s="1"/>
  <c r="W6" i="10" s="1"/>
  <c r="X6" i="10" s="1"/>
  <c r="Y6" i="10" s="1"/>
  <c r="Z6" i="10" s="1"/>
  <c r="AA6" i="10" s="1"/>
  <c r="AB6" i="10" s="1"/>
  <c r="AC6" i="10" s="1"/>
  <c r="AD6" i="10" s="1"/>
  <c r="AE6" i="10" s="1"/>
  <c r="AF6" i="10" s="1"/>
  <c r="AG6" i="10" s="1"/>
  <c r="AH6" i="10" s="1"/>
  <c r="AI6" i="10" s="1"/>
  <c r="AJ6" i="10" s="1"/>
  <c r="AK6" i="10" s="1"/>
  <c r="AL6" i="10" s="1"/>
  <c r="AM6" i="10" s="1"/>
  <c r="AN6" i="10" s="1"/>
  <c r="AO6" i="10" s="1"/>
  <c r="AP6" i="10" s="1"/>
  <c r="AQ6" i="10" s="1"/>
  <c r="AR6" i="10" s="1"/>
  <c r="AS6" i="10" s="1"/>
  <c r="AT6" i="10" s="1"/>
  <c r="AU6" i="10" s="1"/>
  <c r="AV6" i="10" s="1"/>
  <c r="AW6" i="10" s="1"/>
  <c r="AX6" i="10" s="1"/>
  <c r="AY6" i="10" s="1"/>
  <c r="AZ6" i="10" s="1"/>
  <c r="BA6" i="10" s="1"/>
  <c r="BB6" i="10" s="1"/>
  <c r="BC6" i="10" s="1"/>
  <c r="BD6" i="10" s="1"/>
  <c r="BE6" i="10" s="1"/>
  <c r="BF6" i="10" s="1"/>
  <c r="BG6" i="10" s="1"/>
  <c r="BH6" i="10" s="1"/>
  <c r="BI6" i="10" s="1"/>
  <c r="BJ6" i="10" s="1"/>
  <c r="BK6" i="10" s="1"/>
  <c r="BL6" i="10" s="1"/>
  <c r="BL2" i="6"/>
  <c r="BL3" i="6" s="1"/>
  <c r="BK2" i="6"/>
  <c r="BJ2" i="6"/>
  <c r="BI2" i="6"/>
  <c r="BH2" i="6"/>
  <c r="BG2" i="6"/>
  <c r="BF2" i="6"/>
  <c r="BE2" i="6"/>
  <c r="BD2" i="6"/>
  <c r="BC2" i="6"/>
  <c r="BB2" i="6"/>
  <c r="BA2" i="6"/>
  <c r="AZ2" i="6"/>
  <c r="AY2" i="6"/>
  <c r="AX2" i="6"/>
  <c r="AW2" i="6"/>
  <c r="AV2" i="6"/>
  <c r="AU2" i="6"/>
  <c r="AT2" i="6"/>
  <c r="AS2" i="6"/>
  <c r="AR2" i="6"/>
  <c r="AQ2" i="6"/>
  <c r="AP2" i="6"/>
  <c r="AO2" i="6"/>
  <c r="AN2" i="6"/>
  <c r="AM2" i="6"/>
  <c r="AL2" i="6"/>
  <c r="AK2" i="6"/>
  <c r="AJ2" i="6"/>
  <c r="AI2" i="6"/>
  <c r="AH2" i="6"/>
  <c r="AG2" i="6"/>
  <c r="AF2" i="6"/>
  <c r="AE2" i="6"/>
  <c r="AD2" i="6"/>
  <c r="AC2" i="6"/>
  <c r="AB2" i="6"/>
  <c r="AA2" i="6"/>
  <c r="Z2" i="6"/>
  <c r="Y2" i="6"/>
  <c r="X2" i="6"/>
  <c r="W2" i="6"/>
  <c r="V2" i="6"/>
  <c r="T2" i="6"/>
  <c r="S2" i="6"/>
  <c r="R2" i="6"/>
  <c r="Q2" i="6"/>
  <c r="P2" i="6"/>
  <c r="O2" i="6"/>
  <c r="N2" i="6"/>
  <c r="M2" i="6"/>
  <c r="L2" i="6"/>
  <c r="K2" i="6"/>
  <c r="J2" i="6"/>
  <c r="I2" i="6"/>
  <c r="H2" i="6"/>
  <c r="G2" i="6"/>
  <c r="G6" i="6"/>
  <c r="H6" i="6" s="1"/>
  <c r="I6" i="6" s="1"/>
  <c r="J6" i="6" s="1"/>
  <c r="K6" i="6" s="1"/>
  <c r="L6" i="6" s="1"/>
  <c r="M6" i="6" s="1"/>
  <c r="N6" i="6" s="1"/>
  <c r="O6" i="6" s="1"/>
  <c r="P6" i="6" s="1"/>
  <c r="Q6" i="6" s="1"/>
  <c r="R6" i="6" s="1"/>
  <c r="S6" i="6" s="1"/>
  <c r="T6" i="6" s="1"/>
  <c r="V6" i="6" s="1"/>
  <c r="W6" i="6" s="1"/>
  <c r="X6" i="6" s="1"/>
  <c r="Y6" i="6" s="1"/>
  <c r="Z6" i="6" s="1"/>
  <c r="AA6" i="6" s="1"/>
  <c r="AB6" i="6" s="1"/>
  <c r="AC6" i="6" s="1"/>
  <c r="AD6" i="6" s="1"/>
  <c r="AE6" i="6" s="1"/>
  <c r="AF6" i="6" s="1"/>
  <c r="AG6" i="6" s="1"/>
  <c r="AH6" i="6" s="1"/>
  <c r="AI6" i="6" s="1"/>
  <c r="AJ6" i="6" s="1"/>
  <c r="AK6" i="6" s="1"/>
  <c r="AL6" i="6" s="1"/>
  <c r="AM6" i="6" s="1"/>
  <c r="AN6" i="6" s="1"/>
  <c r="AO6" i="6" s="1"/>
  <c r="AP6" i="6" s="1"/>
  <c r="AQ6" i="6" s="1"/>
  <c r="AR6" i="6" s="1"/>
  <c r="AS6" i="6" s="1"/>
  <c r="AT6" i="6" s="1"/>
  <c r="AU6" i="6" s="1"/>
  <c r="AV6" i="6" s="1"/>
  <c r="AW6" i="6" s="1"/>
  <c r="AX6" i="6" s="1"/>
  <c r="AY6" i="6" s="1"/>
  <c r="AZ6" i="6" s="1"/>
  <c r="BA6" i="6" s="1"/>
  <c r="BB6" i="6" s="1"/>
  <c r="BC6" i="6" s="1"/>
  <c r="BD6" i="6" s="1"/>
  <c r="BE6" i="6" s="1"/>
  <c r="BF6" i="6" s="1"/>
  <c r="BG6" i="6" s="1"/>
  <c r="BH6" i="6" s="1"/>
  <c r="BI6" i="6" s="1"/>
  <c r="BJ6" i="6" s="1"/>
  <c r="BK6" i="6" s="1"/>
  <c r="BL6" i="6" s="1"/>
  <c r="BL3" i="5"/>
  <c r="BK3" i="5"/>
  <c r="BJ3" i="5"/>
  <c r="BI3" i="5"/>
  <c r="BH3" i="5"/>
  <c r="BG3" i="5"/>
  <c r="BF3" i="5"/>
  <c r="BE3" i="5"/>
  <c r="BD3" i="5"/>
  <c r="BC3" i="5"/>
  <c r="BB3" i="5"/>
  <c r="BA3" i="5"/>
  <c r="AZ3" i="5"/>
  <c r="AY3" i="5"/>
  <c r="AX3" i="5"/>
  <c r="AW3" i="5"/>
  <c r="AV3" i="5"/>
  <c r="AU3" i="5"/>
  <c r="AT3" i="5"/>
  <c r="AS3" i="5"/>
  <c r="AR3" i="5"/>
  <c r="AQ3" i="5"/>
  <c r="AP3" i="5"/>
  <c r="AO3" i="5"/>
  <c r="AN3" i="5"/>
  <c r="AM3" i="5"/>
  <c r="AL3" i="5"/>
  <c r="AK3" i="5"/>
  <c r="AJ3" i="5"/>
  <c r="AI3" i="5"/>
  <c r="AH3" i="5"/>
  <c r="AG3" i="5"/>
  <c r="AF3" i="5"/>
  <c r="AE3" i="5"/>
  <c r="AD3" i="5"/>
  <c r="AC3" i="5"/>
  <c r="AB3" i="5"/>
  <c r="AA3" i="5"/>
  <c r="Z3" i="5"/>
  <c r="Y3" i="5"/>
  <c r="X3" i="5"/>
  <c r="W3" i="5"/>
  <c r="V3" i="5"/>
  <c r="T3" i="5"/>
  <c r="S3" i="5"/>
  <c r="R3" i="5"/>
  <c r="Q3" i="5"/>
  <c r="P3" i="5"/>
  <c r="O3" i="5"/>
  <c r="N3" i="5"/>
  <c r="M3" i="5"/>
  <c r="L3" i="5"/>
  <c r="K3" i="5"/>
  <c r="J3" i="5"/>
  <c r="I3" i="5"/>
  <c r="H3" i="5"/>
  <c r="G3" i="5"/>
  <c r="F3" i="5"/>
  <c r="BL18" i="6" l="1"/>
  <c r="BL55" i="6"/>
  <c r="BL53" i="6"/>
  <c r="BL54" i="6"/>
  <c r="Q18" i="5"/>
  <c r="AD18" i="5"/>
  <c r="AP18" i="5"/>
  <c r="BB18" i="5"/>
  <c r="BB53" i="5"/>
  <c r="BB54" i="5"/>
  <c r="BB55" i="5"/>
  <c r="P18" i="5"/>
  <c r="BA18" i="5"/>
  <c r="BA54" i="5"/>
  <c r="BA55" i="5"/>
  <c r="BA53" i="5"/>
  <c r="F18" i="5"/>
  <c r="R18" i="5"/>
  <c r="AE18" i="5"/>
  <c r="AQ18" i="5"/>
  <c r="BC18" i="5"/>
  <c r="BC53" i="5"/>
  <c r="BC54" i="5"/>
  <c r="BC55" i="5"/>
  <c r="G18" i="5"/>
  <c r="S18" i="5"/>
  <c r="AF18" i="5"/>
  <c r="AR18" i="5"/>
  <c r="BD18" i="5"/>
  <c r="BD53" i="5"/>
  <c r="BD54" i="5"/>
  <c r="BD55" i="5"/>
  <c r="H18" i="5"/>
  <c r="AS18" i="5"/>
  <c r="AT18" i="5"/>
  <c r="BF18" i="5"/>
  <c r="BF53" i="5"/>
  <c r="BF54" i="5"/>
  <c r="BF55" i="5"/>
  <c r="AG18" i="5"/>
  <c r="V18" i="5"/>
  <c r="W18" i="5"/>
  <c r="AI18" i="5"/>
  <c r="AU18" i="5"/>
  <c r="BG18" i="5"/>
  <c r="BG53" i="5"/>
  <c r="BG54" i="5"/>
  <c r="BG55" i="5"/>
  <c r="AC18" i="5"/>
  <c r="K18" i="5"/>
  <c r="BH18" i="5"/>
  <c r="BH53" i="5"/>
  <c r="BH54" i="5"/>
  <c r="BH55" i="5"/>
  <c r="AO18" i="5"/>
  <c r="AH18" i="5"/>
  <c r="AV18" i="5"/>
  <c r="Y18" i="5"/>
  <c r="AK18" i="5"/>
  <c r="AW18" i="5"/>
  <c r="AW53" i="5"/>
  <c r="AW54" i="5"/>
  <c r="AW55" i="5"/>
  <c r="BI18" i="5"/>
  <c r="BI53" i="5"/>
  <c r="BI54" i="5"/>
  <c r="BI55" i="5"/>
  <c r="BE18" i="5"/>
  <c r="BE53" i="5"/>
  <c r="BE54" i="5"/>
  <c r="BE55" i="5"/>
  <c r="I18" i="5"/>
  <c r="J18" i="5"/>
  <c r="X18" i="5"/>
  <c r="AJ18" i="5"/>
  <c r="L18" i="5"/>
  <c r="M18" i="5"/>
  <c r="Z18" i="5"/>
  <c r="AL18" i="5"/>
  <c r="AX18" i="5"/>
  <c r="AX54" i="5"/>
  <c r="AX55" i="5"/>
  <c r="AX53" i="5"/>
  <c r="BJ18" i="5"/>
  <c r="BJ54" i="5"/>
  <c r="BJ55" i="5"/>
  <c r="BJ53" i="5"/>
  <c r="T18" i="5"/>
  <c r="N18" i="5"/>
  <c r="AA18" i="5"/>
  <c r="AM18" i="5"/>
  <c r="AY18" i="5"/>
  <c r="AY55" i="5"/>
  <c r="AY53" i="5"/>
  <c r="AY54" i="5"/>
  <c r="BK18" i="5"/>
  <c r="BK55" i="5"/>
  <c r="BK54" i="5"/>
  <c r="BK53" i="5"/>
  <c r="O18" i="5"/>
  <c r="AB18" i="5"/>
  <c r="AN18" i="5"/>
  <c r="AZ18" i="5"/>
  <c r="AZ54" i="5"/>
  <c r="AZ53" i="5"/>
  <c r="AZ55" i="5"/>
  <c r="BL18" i="5"/>
  <c r="BL55" i="5"/>
  <c r="BL54" i="5"/>
  <c r="BL53" i="5"/>
  <c r="BL59" i="6"/>
  <c r="Q59" i="5"/>
  <c r="AD59" i="5"/>
  <c r="AP59" i="5"/>
  <c r="BB59" i="5"/>
  <c r="G59" i="5"/>
  <c r="S59" i="5"/>
  <c r="AF59" i="5"/>
  <c r="AR59" i="5"/>
  <c r="BD59" i="5"/>
  <c r="AG59" i="5"/>
  <c r="I59" i="5"/>
  <c r="AH59" i="5"/>
  <c r="AT59" i="5"/>
  <c r="BF59" i="5"/>
  <c r="AE59" i="5"/>
  <c r="H59" i="5"/>
  <c r="V59" i="5"/>
  <c r="J59" i="5"/>
  <c r="W59" i="5"/>
  <c r="AI59" i="5"/>
  <c r="AU59" i="5"/>
  <c r="BG59" i="5"/>
  <c r="AQ59" i="5"/>
  <c r="AS59" i="5"/>
  <c r="X59" i="5"/>
  <c r="AV59" i="5"/>
  <c r="BH59" i="5"/>
  <c r="R59" i="5"/>
  <c r="K59" i="5"/>
  <c r="AJ59" i="5"/>
  <c r="L59" i="5"/>
  <c r="Y59" i="5"/>
  <c r="AK59" i="5"/>
  <c r="AW59" i="5"/>
  <c r="BI59" i="5"/>
  <c r="T59" i="5"/>
  <c r="Z59" i="5"/>
  <c r="BJ59" i="5"/>
  <c r="BE59" i="5"/>
  <c r="M59" i="5"/>
  <c r="AL59" i="5"/>
  <c r="N59" i="5"/>
  <c r="AA59" i="5"/>
  <c r="AM59" i="5"/>
  <c r="AY59" i="5"/>
  <c r="BK59" i="5"/>
  <c r="BC59" i="5"/>
  <c r="O59" i="5"/>
  <c r="AB59" i="5"/>
  <c r="AN59" i="5"/>
  <c r="AZ59" i="5"/>
  <c r="BL59" i="5"/>
  <c r="F59" i="5"/>
  <c r="AX59" i="5"/>
  <c r="P59" i="5"/>
  <c r="AC59" i="5"/>
  <c r="AO59" i="5"/>
  <c r="BA59" i="5"/>
  <c r="U32" i="10"/>
  <c r="AB3" i="6"/>
  <c r="AB32" i="5"/>
  <c r="AZ32" i="5"/>
  <c r="I32" i="5"/>
  <c r="Y32" i="5"/>
  <c r="AW32" i="5"/>
  <c r="N32" i="5"/>
  <c r="AA32" i="5"/>
  <c r="AM32" i="5"/>
  <c r="AY32" i="5"/>
  <c r="P32" i="5"/>
  <c r="AO32" i="5"/>
  <c r="Q32" i="5"/>
  <c r="AP32" i="5"/>
  <c r="F32" i="5"/>
  <c r="R32" i="5"/>
  <c r="AE32" i="5"/>
  <c r="AQ32" i="5"/>
  <c r="G32" i="5"/>
  <c r="S32" i="5"/>
  <c r="AF32" i="5"/>
  <c r="AR32" i="5"/>
  <c r="AC32" i="5"/>
  <c r="BA32" i="5"/>
  <c r="AD32" i="5"/>
  <c r="H32" i="5"/>
  <c r="T32" i="5"/>
  <c r="AG32" i="5"/>
  <c r="AS32" i="5"/>
  <c r="O32" i="5"/>
  <c r="V32" i="5"/>
  <c r="J32" i="5"/>
  <c r="W32" i="5"/>
  <c r="AI32" i="5"/>
  <c r="AU32" i="5"/>
  <c r="AN32" i="5"/>
  <c r="AT32" i="5"/>
  <c r="K32" i="5"/>
  <c r="X32" i="5"/>
  <c r="AJ32" i="5"/>
  <c r="AV32" i="5"/>
  <c r="AH32" i="5"/>
  <c r="L32" i="5"/>
  <c r="AK32" i="5"/>
  <c r="M32" i="5"/>
  <c r="Z32" i="5"/>
  <c r="AL32" i="5"/>
  <c r="AX32" i="5"/>
  <c r="N38" i="5"/>
  <c r="O38" i="5"/>
  <c r="Q38" i="5"/>
  <c r="J38" i="5"/>
  <c r="G38" i="5"/>
  <c r="P38" i="5"/>
  <c r="R38" i="5"/>
  <c r="H38" i="5"/>
  <c r="M38" i="5"/>
  <c r="F38" i="5"/>
  <c r="S38" i="5"/>
  <c r="T38" i="5"/>
  <c r="I38" i="5"/>
  <c r="K38" i="5"/>
  <c r="U38" i="10"/>
  <c r="AN3" i="6"/>
  <c r="L38" i="5"/>
  <c r="O3" i="6"/>
  <c r="AZ3" i="6"/>
  <c r="U3" i="5"/>
  <c r="N3" i="6"/>
  <c r="M3" i="6"/>
  <c r="Z3" i="6"/>
  <c r="AL3" i="6"/>
  <c r="AX3" i="6"/>
  <c r="H3" i="6"/>
  <c r="T3" i="6"/>
  <c r="AG3" i="6"/>
  <c r="AS3" i="6"/>
  <c r="BE3" i="6"/>
  <c r="I3" i="6"/>
  <c r="V3" i="6"/>
  <c r="AH3" i="6"/>
  <c r="AT3" i="6"/>
  <c r="AI3" i="6"/>
  <c r="X3" i="6"/>
  <c r="AJ3" i="6"/>
  <c r="L3" i="6"/>
  <c r="Y3" i="6"/>
  <c r="AK3" i="6"/>
  <c r="AW3" i="6"/>
  <c r="BI3" i="6"/>
  <c r="AA3" i="6"/>
  <c r="AM3" i="6"/>
  <c r="AC3" i="6"/>
  <c r="BF3" i="6"/>
  <c r="BJ3" i="6"/>
  <c r="AY3" i="6"/>
  <c r="AO3" i="6"/>
  <c r="AU3" i="6"/>
  <c r="BK3" i="6"/>
  <c r="AV3" i="6"/>
  <c r="BA3" i="6"/>
  <c r="J3" i="6"/>
  <c r="BG3" i="6"/>
  <c r="Q3" i="6"/>
  <c r="AD3" i="6"/>
  <c r="AP3" i="6"/>
  <c r="BB3" i="6"/>
  <c r="K3" i="6"/>
  <c r="BH3" i="6"/>
  <c r="F3" i="6"/>
  <c r="R3" i="6"/>
  <c r="AE3" i="6"/>
  <c r="AQ3" i="6"/>
  <c r="BC3" i="6"/>
  <c r="P3" i="6"/>
  <c r="G3" i="6"/>
  <c r="S3" i="6"/>
  <c r="AF3" i="6"/>
  <c r="AR3" i="6"/>
  <c r="BD3" i="6"/>
  <c r="W3" i="6"/>
  <c r="G6" i="5"/>
  <c r="H6" i="5" s="1"/>
  <c r="I6" i="5" s="1"/>
  <c r="J6" i="5" s="1"/>
  <c r="K6" i="5" s="1"/>
  <c r="L6" i="5" s="1"/>
  <c r="M6" i="5" s="1"/>
  <c r="N6" i="5" s="1"/>
  <c r="O6" i="5" s="1"/>
  <c r="P6" i="5" s="1"/>
  <c r="Q6" i="5" s="1"/>
  <c r="R6" i="5" s="1"/>
  <c r="S6" i="5" s="1"/>
  <c r="T6" i="5" s="1"/>
  <c r="V6" i="5" s="1"/>
  <c r="W6" i="5" s="1"/>
  <c r="X6" i="5" s="1"/>
  <c r="Y6" i="5" s="1"/>
  <c r="Z6" i="5" s="1"/>
  <c r="AA6" i="5" s="1"/>
  <c r="AB6" i="5" s="1"/>
  <c r="AC6" i="5" s="1"/>
  <c r="AD6" i="5" s="1"/>
  <c r="AE6" i="5" s="1"/>
  <c r="AF6" i="5" s="1"/>
  <c r="AG6" i="5" s="1"/>
  <c r="AH6" i="5" s="1"/>
  <c r="AI6" i="5" s="1"/>
  <c r="AJ6" i="5" s="1"/>
  <c r="AK6" i="5" s="1"/>
  <c r="AL6" i="5" s="1"/>
  <c r="AM6" i="5" s="1"/>
  <c r="AN6" i="5" s="1"/>
  <c r="AO6" i="5" s="1"/>
  <c r="AP6" i="5" s="1"/>
  <c r="AQ6" i="5" s="1"/>
  <c r="AR6" i="5" s="1"/>
  <c r="AS6" i="5" s="1"/>
  <c r="AT6" i="5" s="1"/>
  <c r="AU6" i="5" s="1"/>
  <c r="AV6" i="5" s="1"/>
  <c r="AW6" i="5" s="1"/>
  <c r="AX6" i="5" s="1"/>
  <c r="AY6" i="5" s="1"/>
  <c r="AZ6" i="5" s="1"/>
  <c r="BA6" i="5" s="1"/>
  <c r="BB6" i="5" s="1"/>
  <c r="BC6" i="5" s="1"/>
  <c r="BD6" i="5" s="1"/>
  <c r="BE6" i="5" s="1"/>
  <c r="BF6" i="5" s="1"/>
  <c r="BG6" i="5" s="1"/>
  <c r="BH6" i="5" s="1"/>
  <c r="BI6" i="5" s="1"/>
  <c r="BJ6" i="5" s="1"/>
  <c r="BK6" i="5" s="1"/>
  <c r="BL6" i="5" s="1"/>
  <c r="B11" i="8"/>
  <c r="B10" i="8"/>
  <c r="B9" i="8"/>
  <c r="B13" i="8"/>
  <c r="B12" i="8"/>
  <c r="B14" i="8"/>
  <c r="B8" i="8"/>
  <c r="Z18" i="6" l="1"/>
  <c r="AJ18" i="6"/>
  <c r="AL18" i="6"/>
  <c r="AI18" i="6"/>
  <c r="BF18" i="6"/>
  <c r="BF53" i="6"/>
  <c r="BF55" i="6"/>
  <c r="BF54" i="6"/>
  <c r="M18" i="6"/>
  <c r="S18" i="6"/>
  <c r="AD18" i="6"/>
  <c r="AC18" i="6"/>
  <c r="AH18" i="6"/>
  <c r="N18" i="6"/>
  <c r="W18" i="6"/>
  <c r="AB18" i="6"/>
  <c r="BD18" i="6"/>
  <c r="BD54" i="6"/>
  <c r="BD53" i="6"/>
  <c r="BD55" i="6"/>
  <c r="AR18" i="6"/>
  <c r="AF18" i="6"/>
  <c r="AT18" i="6"/>
  <c r="G18" i="6"/>
  <c r="Q18" i="6"/>
  <c r="AM18" i="6"/>
  <c r="V18" i="6"/>
  <c r="AX18" i="6"/>
  <c r="AX53" i="6"/>
  <c r="AX54" i="6"/>
  <c r="AX55" i="6"/>
  <c r="AY18" i="6"/>
  <c r="AY54" i="6"/>
  <c r="AY55" i="6"/>
  <c r="AY53" i="6"/>
  <c r="BB18" i="6"/>
  <c r="BB53" i="6"/>
  <c r="BB54" i="6"/>
  <c r="BB55" i="6"/>
  <c r="AA18" i="6"/>
  <c r="BC18" i="6"/>
  <c r="BC53" i="6"/>
  <c r="BC54" i="6"/>
  <c r="BC55" i="6"/>
  <c r="J18" i="6"/>
  <c r="BI18" i="6"/>
  <c r="BI53" i="6"/>
  <c r="BI54" i="6"/>
  <c r="BI55" i="6"/>
  <c r="BE18" i="6"/>
  <c r="BE54" i="6"/>
  <c r="BE55" i="6"/>
  <c r="BE53" i="6"/>
  <c r="O18" i="6"/>
  <c r="X18" i="6"/>
  <c r="P18" i="6"/>
  <c r="AQ18" i="6"/>
  <c r="BA18" i="6"/>
  <c r="BA53" i="6"/>
  <c r="BA54" i="6"/>
  <c r="BA55" i="6"/>
  <c r="AW18" i="6"/>
  <c r="AW55" i="6"/>
  <c r="AW53" i="6"/>
  <c r="AW54" i="6"/>
  <c r="AS18" i="6"/>
  <c r="BH18" i="6"/>
  <c r="BH54" i="6"/>
  <c r="BH55" i="6"/>
  <c r="BH53" i="6"/>
  <c r="I18" i="6"/>
  <c r="AE18" i="6"/>
  <c r="AV18" i="6"/>
  <c r="AK18" i="6"/>
  <c r="AG18" i="6"/>
  <c r="AN18" i="6"/>
  <c r="R18" i="6"/>
  <c r="BK18" i="6"/>
  <c r="BK54" i="6"/>
  <c r="BK55" i="6"/>
  <c r="BK53" i="6"/>
  <c r="Y18" i="6"/>
  <c r="T18" i="6"/>
  <c r="AO18" i="6"/>
  <c r="K18" i="6"/>
  <c r="BJ18" i="6"/>
  <c r="BJ53" i="6"/>
  <c r="BJ54" i="6"/>
  <c r="BJ55" i="6"/>
  <c r="AP18" i="6"/>
  <c r="BG18" i="6"/>
  <c r="BG53" i="6"/>
  <c r="BG54" i="6"/>
  <c r="BG55" i="6"/>
  <c r="AZ18" i="6"/>
  <c r="AZ55" i="6"/>
  <c r="AZ53" i="6"/>
  <c r="AZ54" i="6"/>
  <c r="F18" i="6"/>
  <c r="AU18" i="6"/>
  <c r="L18" i="6"/>
  <c r="H18" i="6"/>
  <c r="AM13" i="6"/>
  <c r="AM12" i="6"/>
  <c r="AE13" i="6"/>
  <c r="AE12" i="6"/>
  <c r="AV13" i="6"/>
  <c r="AV12" i="6"/>
  <c r="AK13" i="6"/>
  <c r="AK12" i="6"/>
  <c r="AG13" i="6"/>
  <c r="AG12" i="6"/>
  <c r="AN13" i="6"/>
  <c r="AN12" i="6"/>
  <c r="L13" i="6"/>
  <c r="L12" i="6"/>
  <c r="T13" i="6"/>
  <c r="T12" i="6"/>
  <c r="AU13" i="6"/>
  <c r="AU12" i="6"/>
  <c r="W13" i="6"/>
  <c r="W12" i="6"/>
  <c r="AO12" i="6"/>
  <c r="AO13" i="6"/>
  <c r="AJ13" i="6"/>
  <c r="AJ12" i="6"/>
  <c r="AX13" i="6"/>
  <c r="AX12" i="6"/>
  <c r="AB13" i="6"/>
  <c r="AB12" i="6"/>
  <c r="H13" i="6"/>
  <c r="H12" i="6"/>
  <c r="K13" i="6"/>
  <c r="K12" i="6"/>
  <c r="AY13" i="6"/>
  <c r="AY12" i="6"/>
  <c r="X13" i="6"/>
  <c r="X12" i="6"/>
  <c r="AL13" i="6"/>
  <c r="AL12" i="6"/>
  <c r="F12" i="6"/>
  <c r="F13" i="6"/>
  <c r="AR13" i="6"/>
  <c r="AR12" i="6"/>
  <c r="AI13" i="6"/>
  <c r="AI12" i="6"/>
  <c r="Z13" i="6"/>
  <c r="Z12" i="6"/>
  <c r="Y13" i="6"/>
  <c r="Y12" i="6"/>
  <c r="AT13" i="6"/>
  <c r="AT12" i="6"/>
  <c r="M13" i="6"/>
  <c r="M12" i="6"/>
  <c r="S13" i="6"/>
  <c r="S12" i="6"/>
  <c r="AD12" i="6"/>
  <c r="AD13" i="6"/>
  <c r="AC12" i="6"/>
  <c r="AC13" i="6"/>
  <c r="AH13" i="6"/>
  <c r="AH12" i="6"/>
  <c r="N13" i="6"/>
  <c r="N12" i="6"/>
  <c r="AP12" i="6"/>
  <c r="AP13" i="6"/>
  <c r="Q12" i="6"/>
  <c r="Q13" i="6"/>
  <c r="P13" i="6"/>
  <c r="P12" i="6"/>
  <c r="AA13" i="6"/>
  <c r="AA12" i="6"/>
  <c r="I13" i="6"/>
  <c r="I12" i="6"/>
  <c r="AZ13" i="6"/>
  <c r="AZ12" i="6"/>
  <c r="R12" i="6"/>
  <c r="R13" i="6"/>
  <c r="AF13" i="6"/>
  <c r="AF12" i="6"/>
  <c r="V13" i="6"/>
  <c r="V12" i="6"/>
  <c r="J13" i="6"/>
  <c r="J12" i="6"/>
  <c r="O13" i="6"/>
  <c r="O12" i="6"/>
  <c r="G13" i="6"/>
  <c r="G12" i="6"/>
  <c r="AQ13" i="6"/>
  <c r="AQ12" i="6"/>
  <c r="BA12" i="6"/>
  <c r="BA13" i="6"/>
  <c r="AW13" i="6"/>
  <c r="AW12" i="6"/>
  <c r="AS13" i="6"/>
  <c r="AS12" i="6"/>
  <c r="U18" i="5"/>
  <c r="Z59" i="6"/>
  <c r="BD59" i="6"/>
  <c r="K59" i="6"/>
  <c r="AY59" i="6"/>
  <c r="X59" i="6"/>
  <c r="AL59" i="6"/>
  <c r="AT59" i="6"/>
  <c r="M59" i="6"/>
  <c r="AD59" i="6"/>
  <c r="AC59" i="6"/>
  <c r="AH59" i="6"/>
  <c r="N59" i="6"/>
  <c r="BJ59" i="6"/>
  <c r="S59" i="6"/>
  <c r="G59" i="6"/>
  <c r="Q59" i="6"/>
  <c r="AM59" i="6"/>
  <c r="V59" i="6"/>
  <c r="BG59" i="6"/>
  <c r="AA59" i="6"/>
  <c r="I59" i="6"/>
  <c r="AZ59" i="6"/>
  <c r="P59" i="6"/>
  <c r="BC59" i="6"/>
  <c r="J59" i="6"/>
  <c r="BI59" i="6"/>
  <c r="BE59" i="6"/>
  <c r="O59" i="6"/>
  <c r="BF59" i="6"/>
  <c r="AQ59" i="6"/>
  <c r="BA59" i="6"/>
  <c r="AW59" i="6"/>
  <c r="AS59" i="6"/>
  <c r="BB59" i="6"/>
  <c r="AE59" i="6"/>
  <c r="AV59" i="6"/>
  <c r="AK59" i="6"/>
  <c r="AG59" i="6"/>
  <c r="AN59" i="6"/>
  <c r="AI59" i="6"/>
  <c r="R59" i="6"/>
  <c r="BK59" i="6"/>
  <c r="Y59" i="6"/>
  <c r="T59" i="6"/>
  <c r="AP59" i="6"/>
  <c r="F59" i="6"/>
  <c r="AU59" i="6"/>
  <c r="L59" i="6"/>
  <c r="H59" i="6"/>
  <c r="AR59" i="6"/>
  <c r="AF59" i="6"/>
  <c r="W59" i="6"/>
  <c r="BH59" i="6"/>
  <c r="AO59" i="6"/>
  <c r="AJ59" i="6"/>
  <c r="AX59" i="6"/>
  <c r="AB59" i="6"/>
  <c r="U59" i="5"/>
  <c r="AB32" i="6"/>
  <c r="V32" i="6"/>
  <c r="S32" i="6"/>
  <c r="AD32" i="6"/>
  <c r="AC32" i="6"/>
  <c r="AH32" i="6"/>
  <c r="N32" i="6"/>
  <c r="Q32" i="6"/>
  <c r="I32" i="6"/>
  <c r="AZ32" i="6"/>
  <c r="J32" i="6"/>
  <c r="O32" i="6"/>
  <c r="AQ32" i="6"/>
  <c r="BA32" i="6"/>
  <c r="AW32" i="6"/>
  <c r="AS32" i="6"/>
  <c r="AA32" i="6"/>
  <c r="AE32" i="6"/>
  <c r="AV32" i="6"/>
  <c r="AK32" i="6"/>
  <c r="AG32" i="6"/>
  <c r="AN32" i="6"/>
  <c r="R32" i="6"/>
  <c r="Y32" i="6"/>
  <c r="T32" i="6"/>
  <c r="F32" i="6"/>
  <c r="AU32" i="6"/>
  <c r="L32" i="6"/>
  <c r="H32" i="6"/>
  <c r="W32" i="6"/>
  <c r="AO32" i="6"/>
  <c r="AJ32" i="6"/>
  <c r="AX32" i="6"/>
  <c r="AM32" i="6"/>
  <c r="P32" i="6"/>
  <c r="K32" i="6"/>
  <c r="AY32" i="6"/>
  <c r="X32" i="6"/>
  <c r="AL32" i="6"/>
  <c r="AR32" i="6"/>
  <c r="AI32" i="6"/>
  <c r="Z32" i="6"/>
  <c r="G32" i="6"/>
  <c r="AF32" i="6"/>
  <c r="AP32" i="6"/>
  <c r="AT32" i="6"/>
  <c r="M32" i="6"/>
  <c r="U32" i="5"/>
  <c r="U38" i="5"/>
  <c r="J38" i="6"/>
  <c r="R38" i="6"/>
  <c r="T38" i="6"/>
  <c r="P38" i="6"/>
  <c r="O38" i="6"/>
  <c r="K38" i="6"/>
  <c r="F38" i="6"/>
  <c r="H38" i="6"/>
  <c r="S38" i="6"/>
  <c r="N38" i="6"/>
  <c r="I38" i="6"/>
  <c r="L38" i="6"/>
  <c r="M38" i="6"/>
  <c r="G38" i="6"/>
  <c r="Q38" i="6"/>
  <c r="U3" i="6"/>
  <c r="V57" i="8" a="1"/>
  <c r="BL57" i="8" s="1"/>
  <c r="D275" i="11"/>
  <c r="C275" i="11"/>
  <c r="A275" i="11"/>
  <c r="D274" i="11"/>
  <c r="C274" i="11"/>
  <c r="A274" i="11"/>
  <c r="D273" i="11"/>
  <c r="C273" i="11"/>
  <c r="A273" i="11"/>
  <c r="D272" i="11"/>
  <c r="C272" i="11"/>
  <c r="A272" i="11"/>
  <c r="D271" i="11"/>
  <c r="C271" i="11"/>
  <c r="A271" i="11"/>
  <c r="D270" i="11"/>
  <c r="C270" i="11"/>
  <c r="A270" i="11"/>
  <c r="D269" i="11"/>
  <c r="C269" i="11"/>
  <c r="A269" i="11"/>
  <c r="D268" i="11"/>
  <c r="C268" i="11"/>
  <c r="A268" i="11"/>
  <c r="D267" i="11"/>
  <c r="C267" i="11"/>
  <c r="A267" i="11"/>
  <c r="D266" i="11"/>
  <c r="C266" i="11"/>
  <c r="A266" i="11"/>
  <c r="D265" i="11"/>
  <c r="C265" i="11"/>
  <c r="A265" i="11"/>
  <c r="D264" i="11"/>
  <c r="C264" i="11"/>
  <c r="A264" i="11"/>
  <c r="D263" i="11"/>
  <c r="C263" i="11"/>
  <c r="A263" i="11"/>
  <c r="D262" i="11"/>
  <c r="C262" i="11"/>
  <c r="A262" i="11"/>
  <c r="D261" i="11"/>
  <c r="C261" i="11"/>
  <c r="A261" i="11"/>
  <c r="D260" i="11"/>
  <c r="C260" i="11"/>
  <c r="A260" i="11"/>
  <c r="D259" i="11"/>
  <c r="C259" i="11"/>
  <c r="A259" i="11"/>
  <c r="D258" i="11"/>
  <c r="C258" i="11"/>
  <c r="A258" i="11"/>
  <c r="D257" i="11"/>
  <c r="C257" i="11"/>
  <c r="A257" i="11"/>
  <c r="D256" i="11"/>
  <c r="C256" i="11"/>
  <c r="A256" i="11"/>
  <c r="D255" i="11"/>
  <c r="C255" i="11"/>
  <c r="A255" i="11"/>
  <c r="D254" i="11"/>
  <c r="C254" i="11"/>
  <c r="A254" i="11"/>
  <c r="D253" i="11"/>
  <c r="C253" i="11"/>
  <c r="A253" i="11"/>
  <c r="D252" i="11"/>
  <c r="C252" i="11"/>
  <c r="A252" i="11"/>
  <c r="D251" i="11"/>
  <c r="C251" i="11"/>
  <c r="A251" i="11"/>
  <c r="D250" i="11"/>
  <c r="C250" i="11"/>
  <c r="A250" i="11"/>
  <c r="D249" i="11"/>
  <c r="C249" i="11"/>
  <c r="A249" i="11"/>
  <c r="D248" i="11"/>
  <c r="C248" i="11"/>
  <c r="A248" i="11"/>
  <c r="D247" i="11"/>
  <c r="C247" i="11"/>
  <c r="A247" i="11"/>
  <c r="D246" i="11"/>
  <c r="C246" i="11"/>
  <c r="A246" i="11"/>
  <c r="D245" i="11"/>
  <c r="C245" i="11"/>
  <c r="A245" i="11"/>
  <c r="D244" i="11"/>
  <c r="C244" i="11"/>
  <c r="A244" i="11"/>
  <c r="D243" i="11"/>
  <c r="C243" i="11"/>
  <c r="A243" i="11"/>
  <c r="D242" i="11"/>
  <c r="C242" i="11"/>
  <c r="A242" i="11"/>
  <c r="D241" i="11"/>
  <c r="C241" i="11"/>
  <c r="A241" i="11"/>
  <c r="D240" i="11"/>
  <c r="C240" i="11"/>
  <c r="A240" i="11"/>
  <c r="D239" i="11"/>
  <c r="C239" i="11"/>
  <c r="A239" i="11"/>
  <c r="D238" i="11"/>
  <c r="C238" i="11"/>
  <c r="A238" i="11"/>
  <c r="D237" i="11"/>
  <c r="C237" i="11"/>
  <c r="A237" i="11"/>
  <c r="D236" i="11"/>
  <c r="C236" i="11"/>
  <c r="A236" i="11"/>
  <c r="D235" i="11"/>
  <c r="C235" i="11"/>
  <c r="A235" i="11"/>
  <c r="D234" i="11"/>
  <c r="C234" i="11"/>
  <c r="A234" i="11"/>
  <c r="D233" i="11"/>
  <c r="C233" i="11"/>
  <c r="A233" i="11"/>
  <c r="D232" i="11"/>
  <c r="C232" i="11"/>
  <c r="A232" i="11"/>
  <c r="D231" i="11"/>
  <c r="C231" i="11"/>
  <c r="A231" i="11"/>
  <c r="D230" i="11"/>
  <c r="C230" i="11"/>
  <c r="A230" i="11"/>
  <c r="D229" i="11"/>
  <c r="C229" i="11"/>
  <c r="A229" i="11"/>
  <c r="D228" i="11"/>
  <c r="C228" i="11"/>
  <c r="A228" i="11"/>
  <c r="D227" i="11"/>
  <c r="C227" i="11"/>
  <c r="A227" i="11"/>
  <c r="D226" i="11"/>
  <c r="C226" i="11"/>
  <c r="A226" i="11"/>
  <c r="D225" i="11"/>
  <c r="C225" i="11"/>
  <c r="A225" i="11"/>
  <c r="D224" i="11"/>
  <c r="C224" i="11"/>
  <c r="A224" i="11"/>
  <c r="D223" i="11"/>
  <c r="C223" i="11"/>
  <c r="A223" i="11"/>
  <c r="D222" i="11"/>
  <c r="C222" i="11"/>
  <c r="A222" i="11"/>
  <c r="D221" i="11"/>
  <c r="C221" i="11"/>
  <c r="A221" i="11"/>
  <c r="D220" i="11"/>
  <c r="C220" i="11"/>
  <c r="A220" i="11"/>
  <c r="D219" i="11"/>
  <c r="C219" i="11"/>
  <c r="A219" i="11"/>
  <c r="D218" i="11"/>
  <c r="C218" i="11"/>
  <c r="A218" i="11"/>
  <c r="D217" i="11"/>
  <c r="C217" i="11"/>
  <c r="A217" i="11"/>
  <c r="D216" i="11"/>
  <c r="C216" i="11"/>
  <c r="A216" i="11"/>
  <c r="D215" i="11"/>
  <c r="C215" i="11"/>
  <c r="A215" i="11"/>
  <c r="D214" i="11"/>
  <c r="C214" i="11"/>
  <c r="A214" i="11"/>
  <c r="D213" i="11"/>
  <c r="C213" i="11"/>
  <c r="A213" i="11"/>
  <c r="D212" i="11"/>
  <c r="C212" i="11"/>
  <c r="A212" i="11"/>
  <c r="D211" i="11"/>
  <c r="C211" i="11"/>
  <c r="A211" i="11"/>
  <c r="D210" i="11"/>
  <c r="C210" i="11"/>
  <c r="A210" i="11"/>
  <c r="D209" i="11"/>
  <c r="C209" i="11"/>
  <c r="A209" i="11"/>
  <c r="D208" i="11"/>
  <c r="C208" i="11"/>
  <c r="A208" i="11"/>
  <c r="D207" i="11"/>
  <c r="C207" i="11"/>
  <c r="A207" i="11"/>
  <c r="D206" i="11"/>
  <c r="C206" i="11"/>
  <c r="A206" i="11"/>
  <c r="D205" i="11"/>
  <c r="C205" i="11"/>
  <c r="A205" i="11"/>
  <c r="D204" i="11"/>
  <c r="C204" i="11"/>
  <c r="A204" i="11"/>
  <c r="D203" i="11"/>
  <c r="C203" i="11"/>
  <c r="A203" i="11"/>
  <c r="D202" i="11"/>
  <c r="C202" i="11"/>
  <c r="A202" i="11"/>
  <c r="D201" i="11"/>
  <c r="C201" i="11"/>
  <c r="A201" i="11"/>
  <c r="D200" i="11"/>
  <c r="C200" i="11"/>
  <c r="A200" i="11"/>
  <c r="D199" i="11"/>
  <c r="C199" i="11"/>
  <c r="A199" i="11"/>
  <c r="D198" i="11"/>
  <c r="C198" i="11"/>
  <c r="A198" i="11"/>
  <c r="D197" i="11"/>
  <c r="C197" i="11"/>
  <c r="A197" i="11"/>
  <c r="D196" i="11"/>
  <c r="C196" i="11"/>
  <c r="A196" i="11"/>
  <c r="D195" i="11"/>
  <c r="C195" i="11"/>
  <c r="A195" i="11"/>
  <c r="D194" i="11"/>
  <c r="C194" i="11"/>
  <c r="A194" i="11"/>
  <c r="D193" i="11"/>
  <c r="C193" i="11"/>
  <c r="A193" i="11"/>
  <c r="D192" i="11"/>
  <c r="C192" i="11"/>
  <c r="A192" i="11"/>
  <c r="D191" i="11"/>
  <c r="C191" i="11"/>
  <c r="A191" i="11"/>
  <c r="D190" i="11"/>
  <c r="C190" i="11"/>
  <c r="A190" i="11"/>
  <c r="D189" i="11"/>
  <c r="C189" i="11"/>
  <c r="A189" i="11"/>
  <c r="D188" i="11"/>
  <c r="C188" i="11"/>
  <c r="A188" i="11"/>
  <c r="D187" i="11"/>
  <c r="C187" i="11"/>
  <c r="A187" i="11"/>
  <c r="D186" i="11"/>
  <c r="C186" i="11"/>
  <c r="A186" i="11"/>
  <c r="D185" i="11"/>
  <c r="C185" i="11"/>
  <c r="A185" i="11"/>
  <c r="D184" i="11"/>
  <c r="C184" i="11"/>
  <c r="A184" i="11"/>
  <c r="D183" i="11"/>
  <c r="C183" i="11"/>
  <c r="A183" i="11"/>
  <c r="D182" i="11"/>
  <c r="C182" i="11"/>
  <c r="A182" i="11"/>
  <c r="D181" i="11"/>
  <c r="C181" i="11"/>
  <c r="A181" i="11"/>
  <c r="D180" i="11"/>
  <c r="C180" i="11"/>
  <c r="A180" i="11"/>
  <c r="D179" i="11"/>
  <c r="C179" i="11"/>
  <c r="A179" i="11"/>
  <c r="D178" i="11"/>
  <c r="C178" i="11"/>
  <c r="A178" i="11"/>
  <c r="D177" i="11"/>
  <c r="C177" i="11"/>
  <c r="A177" i="11"/>
  <c r="D176" i="11"/>
  <c r="C176" i="11"/>
  <c r="A176" i="11"/>
  <c r="D175" i="11"/>
  <c r="C175" i="11"/>
  <c r="A175" i="11"/>
  <c r="D174" i="11"/>
  <c r="C174" i="11"/>
  <c r="A174" i="11"/>
  <c r="D173" i="11"/>
  <c r="C173" i="11"/>
  <c r="A173" i="11"/>
  <c r="D172" i="11"/>
  <c r="C172" i="11"/>
  <c r="A172" i="11"/>
  <c r="D171" i="11"/>
  <c r="C171" i="11"/>
  <c r="A171" i="11"/>
  <c r="D170" i="11"/>
  <c r="C170" i="11"/>
  <c r="A170" i="11"/>
  <c r="D169" i="11"/>
  <c r="C169" i="11"/>
  <c r="A169" i="11"/>
  <c r="D168" i="11"/>
  <c r="C168" i="11"/>
  <c r="A168" i="11"/>
  <c r="D167" i="11"/>
  <c r="C167" i="11"/>
  <c r="A167" i="11"/>
  <c r="D166" i="11"/>
  <c r="C166" i="11"/>
  <c r="A166" i="11"/>
  <c r="D165" i="11"/>
  <c r="C165" i="11"/>
  <c r="A165" i="11"/>
  <c r="D164" i="11"/>
  <c r="C164" i="11"/>
  <c r="A164" i="11"/>
  <c r="D163" i="11"/>
  <c r="C163" i="11"/>
  <c r="A163" i="11"/>
  <c r="D162" i="11"/>
  <c r="C162" i="11"/>
  <c r="A162" i="11"/>
  <c r="D161" i="11"/>
  <c r="C161" i="11"/>
  <c r="A161" i="11"/>
  <c r="D160" i="11"/>
  <c r="C160" i="11"/>
  <c r="A160" i="11"/>
  <c r="D159" i="11"/>
  <c r="C159" i="11"/>
  <c r="A159" i="11"/>
  <c r="D158" i="11"/>
  <c r="C158" i="11"/>
  <c r="A158" i="11"/>
  <c r="D157" i="11"/>
  <c r="C157" i="11"/>
  <c r="A157" i="11"/>
  <c r="D156" i="11"/>
  <c r="C156" i="11"/>
  <c r="A156" i="11"/>
  <c r="D155" i="11"/>
  <c r="C155" i="11"/>
  <c r="A155" i="11"/>
  <c r="D154" i="11"/>
  <c r="C154" i="11"/>
  <c r="A154" i="11"/>
  <c r="D153" i="11"/>
  <c r="C153" i="11"/>
  <c r="A153" i="11"/>
  <c r="D152" i="11"/>
  <c r="C152" i="11"/>
  <c r="A152" i="11"/>
  <c r="D151" i="11"/>
  <c r="C151" i="11"/>
  <c r="A151" i="11"/>
  <c r="D150" i="11"/>
  <c r="C150" i="11"/>
  <c r="A150" i="11"/>
  <c r="D149" i="11"/>
  <c r="C149" i="11"/>
  <c r="A149" i="11"/>
  <c r="D148" i="11"/>
  <c r="C148" i="11"/>
  <c r="A148" i="11"/>
  <c r="D147" i="11"/>
  <c r="C147" i="11"/>
  <c r="A147" i="11"/>
  <c r="D146" i="11"/>
  <c r="C146" i="11"/>
  <c r="A146" i="11"/>
  <c r="D145" i="11"/>
  <c r="C145" i="11"/>
  <c r="A145" i="11"/>
  <c r="D144" i="11"/>
  <c r="C144" i="11"/>
  <c r="A144" i="11"/>
  <c r="D143" i="11"/>
  <c r="C143" i="11"/>
  <c r="A143" i="11"/>
  <c r="D142" i="11"/>
  <c r="C142" i="11"/>
  <c r="A142" i="11"/>
  <c r="D141" i="11"/>
  <c r="C141" i="11"/>
  <c r="A141" i="11"/>
  <c r="D140" i="11"/>
  <c r="C140" i="11"/>
  <c r="A140" i="11"/>
  <c r="D139" i="11"/>
  <c r="C139" i="11"/>
  <c r="A139" i="11"/>
  <c r="D138" i="11"/>
  <c r="C138" i="11"/>
  <c r="A138" i="11"/>
  <c r="D137" i="11"/>
  <c r="C137" i="11"/>
  <c r="A137" i="11"/>
  <c r="D136" i="11"/>
  <c r="C136" i="11"/>
  <c r="A136" i="11"/>
  <c r="D135" i="11"/>
  <c r="C135" i="11"/>
  <c r="A135" i="11"/>
  <c r="D134" i="11"/>
  <c r="C134" i="11"/>
  <c r="A134" i="11"/>
  <c r="D133" i="11"/>
  <c r="C133" i="11"/>
  <c r="A133" i="11"/>
  <c r="D132" i="11"/>
  <c r="C132" i="11"/>
  <c r="A132" i="11"/>
  <c r="D131" i="11"/>
  <c r="C131" i="11"/>
  <c r="A131" i="11"/>
  <c r="D130" i="11"/>
  <c r="C130" i="11"/>
  <c r="A130" i="11"/>
  <c r="D129" i="11"/>
  <c r="C129" i="11"/>
  <c r="A129" i="11"/>
  <c r="D128" i="11"/>
  <c r="C128" i="11"/>
  <c r="A128" i="11"/>
  <c r="D127" i="11"/>
  <c r="C127" i="11"/>
  <c r="A127" i="11"/>
  <c r="D126" i="11"/>
  <c r="C126" i="11"/>
  <c r="A126" i="11"/>
  <c r="D125" i="11"/>
  <c r="C125" i="11"/>
  <c r="A125" i="11"/>
  <c r="D124" i="11"/>
  <c r="C124" i="11"/>
  <c r="A124" i="11"/>
  <c r="D123" i="11"/>
  <c r="C123" i="11"/>
  <c r="A123" i="11"/>
  <c r="D122" i="11"/>
  <c r="C122" i="11"/>
  <c r="A122" i="11"/>
  <c r="D121" i="11"/>
  <c r="C121" i="11"/>
  <c r="A121" i="11"/>
  <c r="D120" i="11"/>
  <c r="C120" i="11"/>
  <c r="A120" i="11"/>
  <c r="D119" i="11"/>
  <c r="C119" i="11"/>
  <c r="A119" i="11"/>
  <c r="D118" i="11"/>
  <c r="C118" i="11"/>
  <c r="A118" i="11"/>
  <c r="D117" i="11"/>
  <c r="C117" i="11"/>
  <c r="A117" i="11"/>
  <c r="D116" i="11"/>
  <c r="C116" i="11"/>
  <c r="A116" i="11"/>
  <c r="D115" i="11"/>
  <c r="C115" i="11"/>
  <c r="A115" i="11"/>
  <c r="D114" i="11"/>
  <c r="C114" i="11"/>
  <c r="A114" i="11"/>
  <c r="D113" i="11"/>
  <c r="C113" i="11"/>
  <c r="A113" i="11"/>
  <c r="D112" i="11"/>
  <c r="C112" i="11"/>
  <c r="A112" i="11"/>
  <c r="D111" i="11"/>
  <c r="C111" i="11"/>
  <c r="A111" i="11"/>
  <c r="D110" i="11"/>
  <c r="C110" i="11"/>
  <c r="A110" i="11"/>
  <c r="D109" i="11"/>
  <c r="C109" i="11"/>
  <c r="A109" i="11"/>
  <c r="D108" i="11"/>
  <c r="C108" i="11"/>
  <c r="A108" i="11"/>
  <c r="D107" i="11"/>
  <c r="C107" i="11"/>
  <c r="A107" i="11"/>
  <c r="D106" i="11"/>
  <c r="C106" i="11"/>
  <c r="A106" i="11"/>
  <c r="D105" i="11"/>
  <c r="C105" i="11"/>
  <c r="A105" i="11"/>
  <c r="D104" i="11"/>
  <c r="C104" i="11"/>
  <c r="A104" i="11"/>
  <c r="D103" i="11"/>
  <c r="C103" i="11"/>
  <c r="A103" i="11"/>
  <c r="D102" i="11"/>
  <c r="C102" i="11"/>
  <c r="A102" i="11"/>
  <c r="D101" i="11"/>
  <c r="C101" i="11"/>
  <c r="A101" i="11"/>
  <c r="D100" i="11"/>
  <c r="C100" i="11"/>
  <c r="A100" i="11"/>
  <c r="D99" i="11"/>
  <c r="C99" i="11"/>
  <c r="A99" i="11"/>
  <c r="D98" i="11"/>
  <c r="C98" i="11"/>
  <c r="A98" i="11"/>
  <c r="D97" i="11"/>
  <c r="C97" i="11"/>
  <c r="A97" i="11"/>
  <c r="D96" i="11"/>
  <c r="C96" i="11"/>
  <c r="A96" i="11"/>
  <c r="D95" i="11"/>
  <c r="C95" i="11"/>
  <c r="A95" i="11"/>
  <c r="D94" i="11"/>
  <c r="C94" i="11"/>
  <c r="A94" i="11"/>
  <c r="D93" i="11"/>
  <c r="C93" i="11"/>
  <c r="A93" i="11"/>
  <c r="D92" i="11"/>
  <c r="C92" i="11"/>
  <c r="A92" i="11"/>
  <c r="D91" i="11"/>
  <c r="C91" i="11"/>
  <c r="A91" i="11"/>
  <c r="D90" i="11"/>
  <c r="C90" i="11"/>
  <c r="A90" i="11"/>
  <c r="D89" i="11"/>
  <c r="C89" i="11"/>
  <c r="A89" i="11"/>
  <c r="D88" i="11"/>
  <c r="C88" i="11"/>
  <c r="A88" i="11"/>
  <c r="D87" i="11"/>
  <c r="C87" i="11"/>
  <c r="A87" i="11"/>
  <c r="D86" i="11"/>
  <c r="C86" i="11"/>
  <c r="A86" i="11"/>
  <c r="D85" i="11"/>
  <c r="C85" i="11"/>
  <c r="A85" i="11"/>
  <c r="D84" i="11"/>
  <c r="C84" i="11"/>
  <c r="A84" i="11"/>
  <c r="D83" i="11"/>
  <c r="C83" i="11"/>
  <c r="A83" i="11"/>
  <c r="D82" i="11"/>
  <c r="C82" i="11"/>
  <c r="A82" i="11"/>
  <c r="D81" i="11"/>
  <c r="C81" i="11"/>
  <c r="A81" i="11"/>
  <c r="D80" i="11"/>
  <c r="C80" i="11"/>
  <c r="A80" i="11"/>
  <c r="D79" i="11"/>
  <c r="C79" i="11"/>
  <c r="A79" i="11"/>
  <c r="D78" i="11"/>
  <c r="C78" i="11"/>
  <c r="A78" i="11"/>
  <c r="D77" i="11"/>
  <c r="C77" i="11"/>
  <c r="A77" i="11"/>
  <c r="D76" i="11"/>
  <c r="C76" i="11"/>
  <c r="A76" i="11"/>
  <c r="D75" i="11"/>
  <c r="C75" i="11"/>
  <c r="A75" i="11"/>
  <c r="D74" i="11"/>
  <c r="C74" i="11"/>
  <c r="A74" i="11"/>
  <c r="D73" i="11"/>
  <c r="C73" i="11"/>
  <c r="A73" i="11"/>
  <c r="D72" i="11"/>
  <c r="C72" i="11"/>
  <c r="A72" i="11"/>
  <c r="D71" i="11"/>
  <c r="C71" i="11"/>
  <c r="A71" i="11"/>
  <c r="D70" i="11"/>
  <c r="C70" i="11"/>
  <c r="A70" i="11"/>
  <c r="D69" i="11"/>
  <c r="C69" i="11"/>
  <c r="A69" i="11"/>
  <c r="D68" i="11"/>
  <c r="C68" i="11"/>
  <c r="A68" i="11"/>
  <c r="D67" i="11"/>
  <c r="C67" i="11"/>
  <c r="A67" i="11"/>
  <c r="D66" i="11"/>
  <c r="C66" i="11"/>
  <c r="A66" i="11"/>
  <c r="D65" i="11"/>
  <c r="C65" i="11"/>
  <c r="A65" i="11"/>
  <c r="D64" i="11"/>
  <c r="C64" i="11"/>
  <c r="A64" i="11"/>
  <c r="D63" i="11"/>
  <c r="C63" i="11"/>
  <c r="A63" i="11"/>
  <c r="D62" i="11"/>
  <c r="C62" i="11"/>
  <c r="A62" i="11"/>
  <c r="D61" i="11"/>
  <c r="C61" i="11"/>
  <c r="A61" i="11"/>
  <c r="D60" i="11"/>
  <c r="C60" i="11"/>
  <c r="A60" i="11"/>
  <c r="D59" i="11"/>
  <c r="C59" i="11"/>
  <c r="A59" i="11"/>
  <c r="D58" i="11"/>
  <c r="C58" i="11"/>
  <c r="A58" i="11"/>
  <c r="D57" i="11"/>
  <c r="C57" i="11"/>
  <c r="A57" i="11"/>
  <c r="D56" i="11"/>
  <c r="C56" i="11"/>
  <c r="A56" i="11"/>
  <c r="D55" i="11"/>
  <c r="C55" i="11"/>
  <c r="A55" i="11"/>
  <c r="D54" i="11"/>
  <c r="C54" i="11"/>
  <c r="A54" i="11"/>
  <c r="D53" i="11"/>
  <c r="C53" i="11"/>
  <c r="A53" i="11"/>
  <c r="D52" i="11"/>
  <c r="C52" i="11"/>
  <c r="A52" i="11"/>
  <c r="D51" i="11"/>
  <c r="C51" i="11"/>
  <c r="A51" i="11"/>
  <c r="D50" i="11"/>
  <c r="C50" i="11"/>
  <c r="A50" i="11"/>
  <c r="D49" i="11"/>
  <c r="C49" i="11"/>
  <c r="A49" i="11"/>
  <c r="D48" i="11"/>
  <c r="C48" i="11"/>
  <c r="A48" i="11"/>
  <c r="D47" i="11"/>
  <c r="C47" i="11"/>
  <c r="A47" i="11"/>
  <c r="D46" i="11"/>
  <c r="C46" i="11"/>
  <c r="A46" i="11"/>
  <c r="D45" i="11"/>
  <c r="C45" i="11"/>
  <c r="A45" i="11"/>
  <c r="D44" i="11"/>
  <c r="C44" i="11"/>
  <c r="A44" i="11"/>
  <c r="D43" i="11"/>
  <c r="C43" i="11"/>
  <c r="A43" i="11"/>
  <c r="D42" i="11"/>
  <c r="C42" i="11"/>
  <c r="A42" i="11"/>
  <c r="D41" i="11"/>
  <c r="C41" i="11"/>
  <c r="A41" i="11"/>
  <c r="D40" i="11"/>
  <c r="C40" i="11"/>
  <c r="A40" i="11"/>
  <c r="D39" i="11"/>
  <c r="C39" i="11"/>
  <c r="A39" i="11"/>
  <c r="D38" i="11"/>
  <c r="C38" i="11"/>
  <c r="A38" i="11"/>
  <c r="D37" i="11"/>
  <c r="C37" i="11"/>
  <c r="A37" i="11"/>
  <c r="D36" i="11"/>
  <c r="C36" i="11"/>
  <c r="A36" i="11"/>
  <c r="D35" i="11"/>
  <c r="C35" i="11"/>
  <c r="A35" i="11"/>
  <c r="D34" i="11"/>
  <c r="C34" i="11"/>
  <c r="A34" i="11"/>
  <c r="D33" i="11"/>
  <c r="C33" i="11"/>
  <c r="A33" i="11"/>
  <c r="D32" i="11"/>
  <c r="C32" i="11"/>
  <c r="A32" i="11"/>
  <c r="D31" i="11"/>
  <c r="C31" i="11"/>
  <c r="A31" i="11"/>
  <c r="D30" i="11"/>
  <c r="C30" i="11"/>
  <c r="A30" i="11"/>
  <c r="D29" i="11"/>
  <c r="C29" i="11"/>
  <c r="A29" i="11"/>
  <c r="D28" i="11"/>
  <c r="C28" i="11"/>
  <c r="A28" i="11"/>
  <c r="D27" i="11"/>
  <c r="C27" i="11"/>
  <c r="A27" i="11"/>
  <c r="D26" i="11"/>
  <c r="C26" i="11"/>
  <c r="A26" i="11"/>
  <c r="D25" i="11"/>
  <c r="C25" i="11"/>
  <c r="A25" i="11"/>
  <c r="D24" i="11"/>
  <c r="C24" i="11"/>
  <c r="A24" i="11"/>
  <c r="D23" i="11"/>
  <c r="C23" i="11"/>
  <c r="A23" i="11"/>
  <c r="D22" i="11"/>
  <c r="C22" i="11"/>
  <c r="A22" i="11"/>
  <c r="D21" i="11"/>
  <c r="C21" i="11"/>
  <c r="A21" i="11"/>
  <c r="D20" i="11"/>
  <c r="C20" i="11"/>
  <c r="A20" i="11"/>
  <c r="D19" i="11"/>
  <c r="C19" i="11"/>
  <c r="A19" i="11"/>
  <c r="D18" i="11"/>
  <c r="C18" i="11"/>
  <c r="A18" i="11"/>
  <c r="D17" i="11"/>
  <c r="C17" i="11"/>
  <c r="A17" i="11"/>
  <c r="D16" i="11"/>
  <c r="C16" i="11"/>
  <c r="A16" i="11"/>
  <c r="D15" i="11"/>
  <c r="C15" i="11"/>
  <c r="A15" i="11"/>
  <c r="D14" i="11"/>
  <c r="C14" i="11"/>
  <c r="A14" i="11"/>
  <c r="D13" i="11"/>
  <c r="C13" i="11"/>
  <c r="A13" i="11"/>
  <c r="D12" i="11"/>
  <c r="C12" i="11"/>
  <c r="A12" i="11"/>
  <c r="D11" i="11"/>
  <c r="C11" i="11"/>
  <c r="A11" i="11"/>
  <c r="D10" i="11"/>
  <c r="C10" i="11"/>
  <c r="A10" i="11"/>
  <c r="D9" i="11"/>
  <c r="C9" i="11"/>
  <c r="A9" i="11"/>
  <c r="BN8" i="11"/>
  <c r="BO8" i="11" s="1"/>
  <c r="BP8" i="11" s="1"/>
  <c r="BQ8" i="11" s="1"/>
  <c r="BR8" i="11" s="1"/>
  <c r="BS8" i="11" s="1"/>
  <c r="BT8" i="11" s="1"/>
  <c r="BU8" i="11" s="1"/>
  <c r="BV8" i="11" s="1"/>
  <c r="BW8" i="11" s="1"/>
  <c r="BX8" i="11" s="1"/>
  <c r="BC8" i="11"/>
  <c r="BD8" i="11" s="1"/>
  <c r="BE8" i="11" s="1"/>
  <c r="BF8" i="11" s="1"/>
  <c r="BG8" i="11" s="1"/>
  <c r="BH8" i="11" s="1"/>
  <c r="BI8" i="11" s="1"/>
  <c r="BJ8" i="11" s="1"/>
  <c r="BK8" i="11" s="1"/>
  <c r="BL8" i="11" s="1"/>
  <c r="BX3" i="11"/>
  <c r="BX5" i="11" s="1"/>
  <c r="BX4" i="11" s="1"/>
  <c r="BW3" i="11"/>
  <c r="BW5" i="11" s="1"/>
  <c r="BW4" i="11" s="1"/>
  <c r="BV3" i="11"/>
  <c r="BV5" i="11" s="1"/>
  <c r="BV4" i="11" s="1"/>
  <c r="BU3" i="11"/>
  <c r="BU5" i="11" s="1"/>
  <c r="BU4" i="11" s="1"/>
  <c r="BT3" i="11"/>
  <c r="BT5" i="11" s="1"/>
  <c r="BT4" i="11" s="1"/>
  <c r="BS3" i="11"/>
  <c r="BS5" i="11" s="1"/>
  <c r="BS4" i="11" s="1"/>
  <c r="BR3" i="11"/>
  <c r="BR5" i="11" s="1"/>
  <c r="BR4" i="11" s="1"/>
  <c r="BQ3" i="11"/>
  <c r="BQ5" i="11" s="1"/>
  <c r="BQ4" i="11" s="1"/>
  <c r="BO3" i="11"/>
  <c r="BO5" i="11" s="1"/>
  <c r="BO4" i="11" s="1"/>
  <c r="BN3" i="11"/>
  <c r="BN5" i="11" s="1"/>
  <c r="BL3" i="11"/>
  <c r="BL5" i="11" s="1"/>
  <c r="BL4" i="11" s="1"/>
  <c r="BK3" i="11"/>
  <c r="BK5" i="11" s="1"/>
  <c r="BK4" i="11" s="1"/>
  <c r="BJ3" i="11"/>
  <c r="BJ5" i="11" s="1"/>
  <c r="BJ4" i="11" s="1"/>
  <c r="BI3" i="11"/>
  <c r="BI5" i="11" s="1"/>
  <c r="BI4" i="11" s="1"/>
  <c r="BH3" i="11"/>
  <c r="BH5" i="11" s="1"/>
  <c r="BH4" i="11" s="1"/>
  <c r="BG3" i="11"/>
  <c r="BG5" i="11" s="1"/>
  <c r="BG4" i="11" s="1"/>
  <c r="BF3" i="11"/>
  <c r="BF5" i="11" s="1"/>
  <c r="BF4" i="11" s="1"/>
  <c r="BE3" i="11"/>
  <c r="BE5" i="11" s="1"/>
  <c r="BE4" i="11" s="1"/>
  <c r="BD3" i="11"/>
  <c r="BD5" i="11" s="1"/>
  <c r="BD4" i="11" s="1"/>
  <c r="BC3" i="11"/>
  <c r="BC5" i="11" s="1"/>
  <c r="BC4" i="11" s="1"/>
  <c r="BB3" i="11"/>
  <c r="BB5" i="11" s="1"/>
  <c r="BB4" i="11" s="1"/>
  <c r="U18" i="6" l="1"/>
  <c r="U13" i="6"/>
  <c r="U12" i="6"/>
  <c r="BL46" i="8"/>
  <c r="BK46" i="8"/>
  <c r="BJ46" i="8"/>
  <c r="BI46" i="8"/>
  <c r="BH46" i="8"/>
  <c r="BG46" i="8"/>
  <c r="BF46" i="8"/>
  <c r="BC46" i="8"/>
  <c r="BE46" i="8"/>
  <c r="BD46" i="8"/>
  <c r="BT58" i="7" s="1"/>
  <c r="BB46" i="8"/>
  <c r="U59" i="6"/>
  <c r="BN4" i="11"/>
  <c r="BZ5" i="11"/>
  <c r="BC21" i="8"/>
  <c r="BB21" i="8"/>
  <c r="BG21" i="8"/>
  <c r="BL21" i="8"/>
  <c r="BK21" i="8"/>
  <c r="BJ21" i="8"/>
  <c r="BI21" i="8"/>
  <c r="BH21" i="8"/>
  <c r="BF21" i="8"/>
  <c r="BE21" i="8"/>
  <c r="BD21" i="8"/>
  <c r="BK32" i="8"/>
  <c r="BK32" i="7" s="1"/>
  <c r="BJ32" i="8"/>
  <c r="BJ32" i="7" s="1"/>
  <c r="BI32" i="8"/>
  <c r="BI32" i="7" s="1"/>
  <c r="BH32" i="8"/>
  <c r="BH32" i="7" s="1"/>
  <c r="BG32" i="8"/>
  <c r="BG32" i="7" s="1"/>
  <c r="BF32" i="8"/>
  <c r="BF32" i="7" s="1"/>
  <c r="BE32" i="8"/>
  <c r="BE32" i="7" s="1"/>
  <c r="BD32" i="8"/>
  <c r="BB32" i="8"/>
  <c r="BC32" i="8"/>
  <c r="BC32" i="7" s="1"/>
  <c r="BL32" i="8"/>
  <c r="BL32" i="7" s="1"/>
  <c r="BZ4" i="11"/>
  <c r="BZ3" i="11"/>
  <c r="U32" i="6"/>
  <c r="U38" i="6"/>
  <c r="BJ22" i="8"/>
  <c r="BL38" i="8"/>
  <c r="BK38" i="8"/>
  <c r="BJ38" i="8"/>
  <c r="BI38" i="8"/>
  <c r="BC38" i="8"/>
  <c r="BH38" i="8"/>
  <c r="BG38" i="8"/>
  <c r="BF38" i="8"/>
  <c r="BE38" i="8"/>
  <c r="BD38" i="8"/>
  <c r="BB38" i="8"/>
  <c r="BI42" i="8"/>
  <c r="BH42" i="8"/>
  <c r="BG42" i="8"/>
  <c r="BF42" i="8"/>
  <c r="BE42" i="8"/>
  <c r="BD42" i="8"/>
  <c r="BT42" i="7" s="1"/>
  <c r="BW42" i="7" s="1"/>
  <c r="BC42" i="8"/>
  <c r="BJ42" i="8"/>
  <c r="BL42" i="8"/>
  <c r="BK42" i="8"/>
  <c r="BB42" i="8"/>
  <c r="BB24" i="8"/>
  <c r="BB23" i="8" s="1"/>
  <c r="BG41" i="8"/>
  <c r="BF41" i="8"/>
  <c r="BD41" i="8"/>
  <c r="BC41" i="8"/>
  <c r="BL41" i="8"/>
  <c r="BE41" i="8"/>
  <c r="BI41" i="8"/>
  <c r="BK41" i="8"/>
  <c r="BH41" i="8"/>
  <c r="BJ41" i="8"/>
  <c r="BB41" i="8"/>
  <c r="BL37" i="8"/>
  <c r="BK37" i="8"/>
  <c r="BJ37" i="8"/>
  <c r="BF37" i="8"/>
  <c r="BI37" i="8"/>
  <c r="BH37" i="8"/>
  <c r="BG37" i="8"/>
  <c r="BE37" i="8"/>
  <c r="BD37" i="8"/>
  <c r="BC37" i="8"/>
  <c r="BB37" i="8"/>
  <c r="BB34" i="8"/>
  <c r="BL34" i="8"/>
  <c r="BJ31" i="8"/>
  <c r="BH30" i="8"/>
  <c r="BK34" i="8"/>
  <c r="BG30" i="8"/>
  <c r="BE30" i="8"/>
  <c r="BF30" i="8"/>
  <c r="BH34" i="8"/>
  <c r="BF31" i="8"/>
  <c r="BD30" i="8"/>
  <c r="BT30" i="7" s="1"/>
  <c r="BC31" i="8"/>
  <c r="BL30" i="8"/>
  <c r="BJ34" i="8"/>
  <c r="BG34" i="8"/>
  <c r="BE31" i="8"/>
  <c r="BC30" i="8"/>
  <c r="BD34" i="8"/>
  <c r="BK30" i="8"/>
  <c r="BF34" i="8"/>
  <c r="BD31" i="8"/>
  <c r="BE34" i="8"/>
  <c r="BC34" i="8"/>
  <c r="BG31" i="8"/>
  <c r="BI34" i="8"/>
  <c r="BL31" i="8"/>
  <c r="BJ30" i="8"/>
  <c r="BK31" i="8"/>
  <c r="BI30" i="8"/>
  <c r="BI31" i="8"/>
  <c r="BH31" i="8"/>
  <c r="BB31" i="8"/>
  <c r="BB30" i="8"/>
  <c r="BD24" i="8"/>
  <c r="BD23" i="8" s="1"/>
  <c r="BL24" i="8"/>
  <c r="BL23" i="8" s="1"/>
  <c r="BB22" i="8"/>
  <c r="BK22" i="8"/>
  <c r="BC24" i="8"/>
  <c r="BC23" i="8" s="1"/>
  <c r="BL22" i="8"/>
  <c r="BC22" i="8"/>
  <c r="BE24" i="8"/>
  <c r="BE23" i="8" s="1"/>
  <c r="BD22" i="8"/>
  <c r="BF24" i="8"/>
  <c r="BF23" i="8" s="1"/>
  <c r="BE22" i="8"/>
  <c r="BG24" i="8"/>
  <c r="BG23" i="8" s="1"/>
  <c r="BF22" i="8"/>
  <c r="BH24" i="8"/>
  <c r="BH23" i="8" s="1"/>
  <c r="BG22" i="8"/>
  <c r="BI24" i="8"/>
  <c r="BI23" i="8" s="1"/>
  <c r="BH22" i="8"/>
  <c r="BJ24" i="8"/>
  <c r="BJ23" i="8" s="1"/>
  <c r="BI22" i="8"/>
  <c r="BK24" i="8"/>
  <c r="BK23" i="8" s="1"/>
  <c r="BJ57" i="8"/>
  <c r="AY57" i="8"/>
  <c r="AC57" i="8"/>
  <c r="BA57" i="8"/>
  <c r="AD57" i="8"/>
  <c r="AP57" i="8"/>
  <c r="BB57" i="8"/>
  <c r="BK57" i="8"/>
  <c r="AO57" i="8"/>
  <c r="AE57" i="8"/>
  <c r="AQ57" i="8"/>
  <c r="BC57" i="8"/>
  <c r="AX57" i="8"/>
  <c r="AA57" i="8"/>
  <c r="AF57" i="8"/>
  <c r="AR57" i="8"/>
  <c r="BD57" i="8"/>
  <c r="BS22" i="7" s="1"/>
  <c r="AH57" i="8"/>
  <c r="AT57" i="8"/>
  <c r="BF57" i="8"/>
  <c r="AS57" i="8"/>
  <c r="W57" i="8"/>
  <c r="AI57" i="8"/>
  <c r="AU57" i="8"/>
  <c r="BG57" i="8"/>
  <c r="Z57" i="8"/>
  <c r="V57" i="8"/>
  <c r="AG57" i="8"/>
  <c r="BE57" i="8"/>
  <c r="X57" i="8"/>
  <c r="AJ57" i="8"/>
  <c r="AV57" i="8"/>
  <c r="BH57" i="8"/>
  <c r="Y57" i="8"/>
  <c r="AK57" i="8"/>
  <c r="AW57" i="8"/>
  <c r="BI57" i="8"/>
  <c r="AL57" i="8"/>
  <c r="AM57" i="8"/>
  <c r="AB57" i="8"/>
  <c r="AN57" i="8"/>
  <c r="AZ57" i="8"/>
  <c r="G6" i="7"/>
  <c r="H6" i="7" s="1"/>
  <c r="I6" i="7" s="1"/>
  <c r="J6" i="7" s="1"/>
  <c r="K6" i="7" s="1"/>
  <c r="L6" i="7" s="1"/>
  <c r="M6" i="7" s="1"/>
  <c r="N6" i="7" s="1"/>
  <c r="O6" i="7" s="1"/>
  <c r="P6" i="7" s="1"/>
  <c r="Q6" i="7" s="1"/>
  <c r="R6" i="7" s="1"/>
  <c r="S6" i="7" s="1"/>
  <c r="T6" i="7" s="1"/>
  <c r="V6" i="7" s="1"/>
  <c r="W6" i="7" s="1"/>
  <c r="X6" i="7" s="1"/>
  <c r="Y6" i="7" s="1"/>
  <c r="Z6" i="7" s="1"/>
  <c r="AA6" i="7" s="1"/>
  <c r="AB6" i="7" s="1"/>
  <c r="AC6" i="7" s="1"/>
  <c r="AD6" i="7" s="1"/>
  <c r="AE6" i="7" s="1"/>
  <c r="AF6" i="7" s="1"/>
  <c r="AG6" i="7" s="1"/>
  <c r="AH6" i="7" s="1"/>
  <c r="AI6" i="7" s="1"/>
  <c r="AJ6" i="7" s="1"/>
  <c r="AK6" i="7" s="1"/>
  <c r="AL6" i="7" s="1"/>
  <c r="AM6" i="7" s="1"/>
  <c r="AN6" i="7" s="1"/>
  <c r="AO6" i="7" s="1"/>
  <c r="AP6" i="7" s="1"/>
  <c r="AQ6" i="7" s="1"/>
  <c r="AR6" i="7" s="1"/>
  <c r="AS6" i="7" s="1"/>
  <c r="AT6" i="7" s="1"/>
  <c r="AU6" i="7" s="1"/>
  <c r="AV6" i="7" s="1"/>
  <c r="AW6" i="7" s="1"/>
  <c r="AX6" i="7" s="1"/>
  <c r="AY6" i="7" s="1"/>
  <c r="AZ6" i="7" s="1"/>
  <c r="BA6" i="7" s="1"/>
  <c r="BB6" i="7" s="1"/>
  <c r="BC6" i="7" s="1"/>
  <c r="BD6" i="7" s="1"/>
  <c r="BE6" i="7" s="1"/>
  <c r="BF6" i="7" s="1"/>
  <c r="BG6" i="7" s="1"/>
  <c r="BH6" i="7" s="1"/>
  <c r="BI6" i="7" s="1"/>
  <c r="BJ6" i="7" s="1"/>
  <c r="BK6" i="7" s="1"/>
  <c r="BL6" i="7" s="1"/>
  <c r="B49" i="7"/>
  <c r="B49" i="10" s="1"/>
  <c r="A46" i="7"/>
  <c r="A46" i="10" s="1"/>
  <c r="A37" i="7"/>
  <c r="A37" i="10" s="1"/>
  <c r="B35" i="7"/>
  <c r="B35" i="10" s="1"/>
  <c r="A34" i="7"/>
  <c r="A34" i="10" s="1"/>
  <c r="A31" i="7"/>
  <c r="A31" i="10" s="1"/>
  <c r="A30" i="7"/>
  <c r="A30" i="10" s="1"/>
  <c r="B19" i="7"/>
  <c r="B19" i="10" s="1"/>
  <c r="B11" i="7"/>
  <c r="B11" i="10" s="1"/>
  <c r="B10" i="7"/>
  <c r="B10" i="10" s="1"/>
  <c r="B9" i="7"/>
  <c r="B9" i="10" s="1"/>
  <c r="B13" i="7"/>
  <c r="B12" i="7"/>
  <c r="B14" i="7"/>
  <c r="B14" i="10" s="1"/>
  <c r="B8" i="7"/>
  <c r="B8" i="10" s="1"/>
  <c r="B58" i="7"/>
  <c r="B58" i="10" s="1"/>
  <c r="B23" i="7"/>
  <c r="B23" i="10" s="1"/>
  <c r="B24" i="7"/>
  <c r="B24" i="10" s="1"/>
  <c r="B22" i="7"/>
  <c r="B22" i="10" s="1"/>
  <c r="V66" i="8" a="1"/>
  <c r="V66" i="8" s="1"/>
  <c r="V64" i="8" a="1"/>
  <c r="V64" i="8" s="1"/>
  <c r="V63" i="8" a="1"/>
  <c r="V63" i="8" s="1"/>
  <c r="V62" i="8" a="1"/>
  <c r="X62" i="8" s="1"/>
  <c r="V61" i="8" a="1"/>
  <c r="W61" i="8" s="1"/>
  <c r="V58" i="8" a="1"/>
  <c r="Y58" i="8" s="1"/>
  <c r="G5" i="8"/>
  <c r="BL37" i="4"/>
  <c r="BK37" i="4"/>
  <c r="BJ37" i="4"/>
  <c r="BI37" i="4"/>
  <c r="BH37" i="4"/>
  <c r="BG37" i="4"/>
  <c r="BF37" i="4"/>
  <c r="BE37" i="4"/>
  <c r="BD37" i="4"/>
  <c r="BC37" i="4"/>
  <c r="BB37" i="4"/>
  <c r="BA37" i="4"/>
  <c r="AZ37" i="4"/>
  <c r="AY37" i="4"/>
  <c r="AX37" i="4"/>
  <c r="AW37" i="4"/>
  <c r="AV37" i="4"/>
  <c r="AU37" i="4"/>
  <c r="AT37" i="4"/>
  <c r="AS37" i="4"/>
  <c r="AR37" i="4"/>
  <c r="AQ37" i="4"/>
  <c r="AP37" i="4"/>
  <c r="AO37" i="4"/>
  <c r="AN37" i="4"/>
  <c r="AM37" i="4"/>
  <c r="AL37" i="4"/>
  <c r="AK37" i="4"/>
  <c r="AJ37" i="4"/>
  <c r="AI37" i="4"/>
  <c r="AH37" i="4"/>
  <c r="AG37" i="4"/>
  <c r="AF37" i="4"/>
  <c r="AE37" i="4"/>
  <c r="AD37" i="4"/>
  <c r="AC37" i="4"/>
  <c r="AB37" i="4"/>
  <c r="AA37" i="4"/>
  <c r="Z37" i="4"/>
  <c r="Y37" i="4"/>
  <c r="X37" i="4"/>
  <c r="W37" i="4"/>
  <c r="V37" i="4"/>
  <c r="U37" i="4"/>
  <c r="U37" i="7" s="1"/>
  <c r="T37" i="4"/>
  <c r="T37" i="7" s="1"/>
  <c r="S37" i="4"/>
  <c r="S37" i="7" s="1"/>
  <c r="R37" i="4"/>
  <c r="R37" i="7" s="1"/>
  <c r="Q37" i="4"/>
  <c r="Q37" i="7" s="1"/>
  <c r="P37" i="4"/>
  <c r="P37" i="7" s="1"/>
  <c r="O37" i="4"/>
  <c r="O37" i="7" s="1"/>
  <c r="N37" i="4"/>
  <c r="N37" i="7" s="1"/>
  <c r="M37" i="4"/>
  <c r="M37" i="7" s="1"/>
  <c r="L37" i="4"/>
  <c r="L37" i="7" s="1"/>
  <c r="K37" i="4"/>
  <c r="K37" i="7" s="1"/>
  <c r="J37" i="4"/>
  <c r="J37" i="7" s="1"/>
  <c r="I37" i="4"/>
  <c r="I37" i="7" s="1"/>
  <c r="H37" i="4"/>
  <c r="H37" i="7" s="1"/>
  <c r="G37" i="4"/>
  <c r="G37" i="7" s="1"/>
  <c r="F37" i="4"/>
  <c r="BQ31" i="7"/>
  <c r="BA31" i="7"/>
  <c r="BA33" i="7" s="1"/>
  <c r="AZ31" i="7"/>
  <c r="AZ33" i="7" s="1"/>
  <c r="AY31" i="7"/>
  <c r="AY33" i="7" s="1"/>
  <c r="AX31" i="7"/>
  <c r="AX33" i="7" s="1"/>
  <c r="AW31" i="7"/>
  <c r="AW33" i="7" s="1"/>
  <c r="AV31" i="7"/>
  <c r="AV33" i="7" s="1"/>
  <c r="AU31" i="7"/>
  <c r="AU33" i="7" s="1"/>
  <c r="AT31" i="7"/>
  <c r="AT33" i="7" s="1"/>
  <c r="AS31" i="7"/>
  <c r="AS33" i="7" s="1"/>
  <c r="AR31" i="7"/>
  <c r="AR33" i="7" s="1"/>
  <c r="AQ31" i="7"/>
  <c r="AQ33" i="7" s="1"/>
  <c r="AP31" i="7"/>
  <c r="AP33" i="7" s="1"/>
  <c r="AO31" i="7"/>
  <c r="AO33" i="7" s="1"/>
  <c r="AN31" i="7"/>
  <c r="AN33" i="7" s="1"/>
  <c r="AM31" i="7"/>
  <c r="AM33" i="7" s="1"/>
  <c r="AL31" i="7"/>
  <c r="AL33" i="7" s="1"/>
  <c r="AK31" i="7"/>
  <c r="AK33" i="7" s="1"/>
  <c r="AJ31" i="7"/>
  <c r="AJ33" i="7" s="1"/>
  <c r="AI31" i="7"/>
  <c r="AI33" i="7" s="1"/>
  <c r="AH31" i="7"/>
  <c r="AH33" i="7" s="1"/>
  <c r="AG31" i="7"/>
  <c r="AG33" i="7" s="1"/>
  <c r="AF31" i="7"/>
  <c r="AF33" i="7" s="1"/>
  <c r="AE31" i="7"/>
  <c r="AE33" i="7" s="1"/>
  <c r="AD31" i="7"/>
  <c r="AD33" i="7" s="1"/>
  <c r="AC31" i="7"/>
  <c r="AC33" i="7" s="1"/>
  <c r="AB31" i="7"/>
  <c r="AB33" i="7" s="1"/>
  <c r="AA31" i="7"/>
  <c r="AA33" i="7" s="1"/>
  <c r="Z31" i="7"/>
  <c r="Z33" i="7" s="1"/>
  <c r="Y31" i="7"/>
  <c r="Y33" i="7" s="1"/>
  <c r="X31" i="7"/>
  <c r="X33" i="7" s="1"/>
  <c r="W31" i="7"/>
  <c r="W33" i="7" s="1"/>
  <c r="V31" i="7"/>
  <c r="V33" i="7" s="1"/>
  <c r="U31" i="7"/>
  <c r="U33" i="7" s="1"/>
  <c r="U33" i="6" s="1"/>
  <c r="T31" i="7"/>
  <c r="T33" i="7" s="1"/>
  <c r="S31" i="7"/>
  <c r="S33" i="7" s="1"/>
  <c r="R31" i="7"/>
  <c r="R33" i="7" s="1"/>
  <c r="Q31" i="7"/>
  <c r="Q33" i="7" s="1"/>
  <c r="P31" i="7"/>
  <c r="P33" i="7" s="1"/>
  <c r="O31" i="7"/>
  <c r="O33" i="7" s="1"/>
  <c r="N31" i="7"/>
  <c r="N33" i="7" s="1"/>
  <c r="M31" i="7"/>
  <c r="M33" i="7" s="1"/>
  <c r="L31" i="7"/>
  <c r="L33" i="7" s="1"/>
  <c r="K31" i="7"/>
  <c r="K33" i="7" s="1"/>
  <c r="J31" i="7"/>
  <c r="J33" i="7" s="1"/>
  <c r="I31" i="7"/>
  <c r="I33" i="7" s="1"/>
  <c r="H31" i="7"/>
  <c r="H33" i="7" s="1"/>
  <c r="G31" i="7"/>
  <c r="G33" i="7" s="1"/>
  <c r="BL30" i="4"/>
  <c r="BK30" i="4"/>
  <c r="BJ30" i="4"/>
  <c r="BI30" i="4"/>
  <c r="BH30" i="4"/>
  <c r="BG30" i="4"/>
  <c r="BF30" i="4"/>
  <c r="BE30" i="4"/>
  <c r="BD30" i="4"/>
  <c r="BC30" i="4"/>
  <c r="BB30" i="4"/>
  <c r="BA30" i="4"/>
  <c r="AZ30" i="4"/>
  <c r="AY30" i="4"/>
  <c r="AX30" i="4"/>
  <c r="AW30" i="4"/>
  <c r="AV30" i="4"/>
  <c r="AU30" i="4"/>
  <c r="AT30" i="4"/>
  <c r="AS30" i="4"/>
  <c r="AR30" i="4"/>
  <c r="AQ30" i="4"/>
  <c r="AP30" i="4"/>
  <c r="AO30" i="4"/>
  <c r="AN30"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I30" i="4"/>
  <c r="H30" i="4"/>
  <c r="G30" i="4"/>
  <c r="F31" i="7"/>
  <c r="F30" i="4"/>
  <c r="BL24" i="4"/>
  <c r="BK24" i="4"/>
  <c r="BJ24" i="4"/>
  <c r="BI24" i="4"/>
  <c r="BH24" i="4"/>
  <c r="BG24" i="4"/>
  <c r="BF24" i="4"/>
  <c r="BE24" i="4"/>
  <c r="BD24" i="4"/>
  <c r="BD23" i="4" s="1"/>
  <c r="BQ23" i="7" s="1"/>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B12" i="10" l="1"/>
  <c r="B12" i="5"/>
  <c r="B13" i="10"/>
  <c r="B13" i="5"/>
  <c r="BN46" i="8"/>
  <c r="BG33" i="8"/>
  <c r="BK33" i="8"/>
  <c r="BN30" i="4"/>
  <c r="BN24" i="4"/>
  <c r="F22" i="7"/>
  <c r="F22" i="10" s="1"/>
  <c r="BN22" i="4"/>
  <c r="F37" i="7"/>
  <c r="BN37" i="4"/>
  <c r="Y38" i="7"/>
  <c r="Y38" i="6" s="1"/>
  <c r="Y60" i="8"/>
  <c r="BH33" i="8"/>
  <c r="BC33" i="8"/>
  <c r="BG25" i="8"/>
  <c r="BH25" i="8"/>
  <c r="BF25" i="8"/>
  <c r="BK25" i="8"/>
  <c r="BE25" i="8"/>
  <c r="BT46" i="7"/>
  <c r="BT41" i="7"/>
  <c r="BJ25" i="8"/>
  <c r="BI25" i="8"/>
  <c r="BC25" i="8"/>
  <c r="BC27" i="8"/>
  <c r="BE27" i="8"/>
  <c r="BF27" i="8"/>
  <c r="BG27" i="8"/>
  <c r="BD27" i="8"/>
  <c r="BH27" i="8"/>
  <c r="BI27" i="8"/>
  <c r="BJ27" i="8"/>
  <c r="BK27" i="8"/>
  <c r="BL25" i="8"/>
  <c r="BL27" i="8"/>
  <c r="BB27" i="8"/>
  <c r="N22" i="7"/>
  <c r="N22" i="10" s="1"/>
  <c r="O22" i="7"/>
  <c r="O22" i="6" s="1"/>
  <c r="P22" i="7"/>
  <c r="P22" i="6" s="1"/>
  <c r="R22" i="7"/>
  <c r="R22" i="5" s="1"/>
  <c r="G22" i="7"/>
  <c r="G22" i="5" s="1"/>
  <c r="S22" i="7"/>
  <c r="S22" i="10" s="1"/>
  <c r="H22" i="7"/>
  <c r="H22" i="10" s="1"/>
  <c r="T22" i="7"/>
  <c r="T22" i="6" s="1"/>
  <c r="BQ22" i="7"/>
  <c r="I22" i="7"/>
  <c r="I22" i="10" s="1"/>
  <c r="U22" i="7"/>
  <c r="U22" i="6" s="1"/>
  <c r="Q22" i="7"/>
  <c r="Q22" i="5" s="1"/>
  <c r="K22" i="7"/>
  <c r="K22" i="5" s="1"/>
  <c r="M22" i="7"/>
  <c r="M22" i="5" s="1"/>
  <c r="J22" i="7"/>
  <c r="J22" i="10" s="1"/>
  <c r="L22" i="7"/>
  <c r="L22" i="10" s="1"/>
  <c r="W22" i="7"/>
  <c r="W22" i="6" s="1"/>
  <c r="BF33" i="8"/>
  <c r="BJ33" i="8"/>
  <c r="BL48" i="8"/>
  <c r="BL33" i="8"/>
  <c r="BE48" i="8"/>
  <c r="BB48" i="8"/>
  <c r="BC48" i="8"/>
  <c r="BT37" i="7"/>
  <c r="BD48" i="8"/>
  <c r="BG48" i="8"/>
  <c r="BH48" i="8"/>
  <c r="BI48" i="8"/>
  <c r="BF48" i="8"/>
  <c r="BE33" i="8"/>
  <c r="BJ48" i="8"/>
  <c r="BK48" i="8"/>
  <c r="BN21" i="8"/>
  <c r="BN37" i="8"/>
  <c r="BN34" i="8"/>
  <c r="BN41" i="8"/>
  <c r="BN42" i="8"/>
  <c r="BN22" i="8"/>
  <c r="BN30" i="8"/>
  <c r="BN57" i="8"/>
  <c r="BB33" i="8"/>
  <c r="BN31" i="8"/>
  <c r="BI33" i="8"/>
  <c r="BB32" i="7"/>
  <c r="BB32" i="5" s="1"/>
  <c r="BN32" i="8"/>
  <c r="BB25" i="8"/>
  <c r="BN24" i="8"/>
  <c r="BN38" i="8"/>
  <c r="F33" i="7"/>
  <c r="F33" i="10" s="1"/>
  <c r="BI32" i="10"/>
  <c r="BI32" i="5"/>
  <c r="BI32" i="6"/>
  <c r="BL32" i="10"/>
  <c r="BL32" i="6"/>
  <c r="BL32" i="5"/>
  <c r="BG32" i="10"/>
  <c r="BG32" i="5"/>
  <c r="BG32" i="6"/>
  <c r="BK32" i="10"/>
  <c r="BK32" i="5"/>
  <c r="BK32" i="6"/>
  <c r="BH32" i="10"/>
  <c r="BH32" i="5"/>
  <c r="BH32" i="6"/>
  <c r="BT32" i="7"/>
  <c r="BW32" i="7" s="1"/>
  <c r="BD32" i="7"/>
  <c r="BF32" i="10"/>
  <c r="BF32" i="5"/>
  <c r="BF32" i="6"/>
  <c r="BC32" i="10"/>
  <c r="BC32" i="5"/>
  <c r="BC32" i="6"/>
  <c r="BJ32" i="10"/>
  <c r="BJ32" i="5"/>
  <c r="BJ32" i="6"/>
  <c r="BE32" i="10"/>
  <c r="BE32" i="5"/>
  <c r="BE32" i="6"/>
  <c r="AG39" i="4"/>
  <c r="AS39" i="4"/>
  <c r="BE39" i="4"/>
  <c r="V39" i="4"/>
  <c r="AH39" i="4"/>
  <c r="AT39" i="4"/>
  <c r="BF39" i="4"/>
  <c r="W39" i="4"/>
  <c r="AI39" i="4"/>
  <c r="AU39" i="4"/>
  <c r="BG39" i="4"/>
  <c r="X39" i="4"/>
  <c r="AJ39" i="4"/>
  <c r="AV39" i="4"/>
  <c r="BH39" i="4"/>
  <c r="Y39" i="4"/>
  <c r="AK39" i="4"/>
  <c r="AW39" i="4"/>
  <c r="BI39" i="4"/>
  <c r="Z39" i="4"/>
  <c r="AL39" i="4"/>
  <c r="AX39" i="4"/>
  <c r="BJ39" i="4"/>
  <c r="AA39" i="4"/>
  <c r="AM39" i="4"/>
  <c r="AY39" i="4"/>
  <c r="BK39" i="4"/>
  <c r="AB39" i="4"/>
  <c r="AN39" i="4"/>
  <c r="AZ39" i="4"/>
  <c r="AC39" i="4"/>
  <c r="AO39" i="4"/>
  <c r="BA39" i="4"/>
  <c r="AD39" i="4"/>
  <c r="AP39" i="4"/>
  <c r="BB39" i="4"/>
  <c r="AE39" i="4"/>
  <c r="AQ39" i="4"/>
  <c r="BC39" i="4"/>
  <c r="AF39" i="4"/>
  <c r="AR39" i="4"/>
  <c r="BD39" i="4"/>
  <c r="BQ39" i="7" s="1"/>
  <c r="BL39" i="4"/>
  <c r="K33" i="10"/>
  <c r="K33" i="5"/>
  <c r="K33" i="6"/>
  <c r="W33" i="10"/>
  <c r="W33" i="5"/>
  <c r="W33" i="6"/>
  <c r="AI33" i="10"/>
  <c r="AI33" i="5"/>
  <c r="AI33" i="6"/>
  <c r="AU33" i="10"/>
  <c r="AU33" i="5"/>
  <c r="AU33" i="6"/>
  <c r="L33" i="10"/>
  <c r="L33" i="5"/>
  <c r="L33" i="6"/>
  <c r="X33" i="10"/>
  <c r="X33" i="5"/>
  <c r="X33" i="6"/>
  <c r="AJ33" i="10"/>
  <c r="AJ33" i="5"/>
  <c r="AJ33" i="6"/>
  <c r="AV33" i="10"/>
  <c r="AV33" i="5"/>
  <c r="AV33" i="6"/>
  <c r="M33" i="10"/>
  <c r="M33" i="5"/>
  <c r="M33" i="6"/>
  <c r="Y33" i="10"/>
  <c r="Y33" i="5"/>
  <c r="Y33" i="6"/>
  <c r="AK33" i="10"/>
  <c r="AK33" i="5"/>
  <c r="AK33" i="6"/>
  <c r="AW33" i="10"/>
  <c r="AW33" i="5"/>
  <c r="AW33" i="6"/>
  <c r="N33" i="10"/>
  <c r="N33" i="5"/>
  <c r="N33" i="6"/>
  <c r="Z33" i="10"/>
  <c r="Z33" i="5"/>
  <c r="Z33" i="6"/>
  <c r="AL33" i="10"/>
  <c r="AL33" i="5"/>
  <c r="AL33" i="6"/>
  <c r="AX33" i="10"/>
  <c r="AX33" i="5"/>
  <c r="AX33" i="6"/>
  <c r="O33" i="10"/>
  <c r="O33" i="5"/>
  <c r="O33" i="6"/>
  <c r="AA33" i="10"/>
  <c r="AA33" i="5"/>
  <c r="AA33" i="6"/>
  <c r="AM33" i="10"/>
  <c r="AM33" i="5"/>
  <c r="AM33" i="6"/>
  <c r="AY33" i="10"/>
  <c r="AY33" i="5"/>
  <c r="AY33" i="6"/>
  <c r="P33" i="10"/>
  <c r="P33" i="5"/>
  <c r="P33" i="6"/>
  <c r="AB33" i="10"/>
  <c r="AB33" i="6"/>
  <c r="AB33" i="5"/>
  <c r="AN33" i="10"/>
  <c r="AN33" i="5"/>
  <c r="AN33" i="6"/>
  <c r="AZ33" i="10"/>
  <c r="AZ33" i="5"/>
  <c r="AZ33" i="6"/>
  <c r="Q33" i="10"/>
  <c r="Q33" i="5"/>
  <c r="Q33" i="6"/>
  <c r="AC33" i="10"/>
  <c r="AC33" i="5"/>
  <c r="AC33" i="6"/>
  <c r="AO33" i="10"/>
  <c r="AO33" i="5"/>
  <c r="AO33" i="6"/>
  <c r="BA33" i="10"/>
  <c r="BA33" i="5"/>
  <c r="BA33" i="6"/>
  <c r="R33" i="10"/>
  <c r="R33" i="5"/>
  <c r="R33" i="6"/>
  <c r="AD33" i="10"/>
  <c r="AD33" i="5"/>
  <c r="AD33" i="6"/>
  <c r="AP33" i="10"/>
  <c r="AP33" i="5"/>
  <c r="AP33" i="6"/>
  <c r="G33" i="10"/>
  <c r="G33" i="5"/>
  <c r="G33" i="6"/>
  <c r="S33" i="10"/>
  <c r="S33" i="5"/>
  <c r="S33" i="6"/>
  <c r="AE33" i="10"/>
  <c r="AE33" i="5"/>
  <c r="AE33" i="6"/>
  <c r="AQ33" i="10"/>
  <c r="AQ33" i="5"/>
  <c r="AQ33" i="6"/>
  <c r="H33" i="10"/>
  <c r="H33" i="5"/>
  <c r="H33" i="6"/>
  <c r="T33" i="10"/>
  <c r="T33" i="5"/>
  <c r="T33" i="6"/>
  <c r="AF33" i="10"/>
  <c r="AF33" i="5"/>
  <c r="AF33" i="6"/>
  <c r="AR33" i="10"/>
  <c r="AR33" i="5"/>
  <c r="AR33" i="6"/>
  <c r="I33" i="10"/>
  <c r="I33" i="5"/>
  <c r="I33" i="6"/>
  <c r="U33" i="10"/>
  <c r="U33" i="5"/>
  <c r="AG33" i="10"/>
  <c r="AG33" i="5"/>
  <c r="AG33" i="6"/>
  <c r="AS33" i="10"/>
  <c r="AS33" i="5"/>
  <c r="AS33" i="6"/>
  <c r="J33" i="10"/>
  <c r="J33" i="5"/>
  <c r="J33" i="6"/>
  <c r="V33" i="10"/>
  <c r="V33" i="5"/>
  <c r="V33" i="6"/>
  <c r="AH33" i="10"/>
  <c r="AH33" i="5"/>
  <c r="AH33" i="6"/>
  <c r="AT33" i="10"/>
  <c r="AT33" i="5"/>
  <c r="AT33" i="6"/>
  <c r="BT31" i="7"/>
  <c r="BW31" i="7" s="1"/>
  <c r="BD33" i="8"/>
  <c r="BT33" i="7" s="1"/>
  <c r="BW33" i="7" s="1"/>
  <c r="BT21" i="7"/>
  <c r="AI22" i="7"/>
  <c r="AI22" i="10" s="1"/>
  <c r="BB39" i="8"/>
  <c r="BD39" i="8"/>
  <c r="BT38" i="7"/>
  <c r="BE39" i="8"/>
  <c r="BF39" i="8"/>
  <c r="BG39" i="8"/>
  <c r="BH39" i="8"/>
  <c r="BC39" i="8"/>
  <c r="BI39" i="8"/>
  <c r="BJ39" i="8"/>
  <c r="BK39" i="8"/>
  <c r="BL39" i="8"/>
  <c r="F39" i="4"/>
  <c r="R37" i="10"/>
  <c r="R39" i="4"/>
  <c r="G39" i="7"/>
  <c r="G39" i="4"/>
  <c r="S39" i="4"/>
  <c r="H39" i="4"/>
  <c r="T37" i="10"/>
  <c r="T39" i="4"/>
  <c r="I39" i="4"/>
  <c r="U39" i="4"/>
  <c r="J39" i="4"/>
  <c r="K39" i="4"/>
  <c r="L39" i="4"/>
  <c r="M39" i="4"/>
  <c r="N37" i="6"/>
  <c r="N39" i="4"/>
  <c r="O37" i="6"/>
  <c r="O39" i="4"/>
  <c r="P37" i="6"/>
  <c r="P39" i="4"/>
  <c r="Q39" i="4"/>
  <c r="BB43" i="8"/>
  <c r="BF31" i="7"/>
  <c r="BK43" i="8"/>
  <c r="BL43" i="8"/>
  <c r="BJ43" i="8"/>
  <c r="BC43" i="8"/>
  <c r="BD43" i="8"/>
  <c r="BT47" i="7"/>
  <c r="BW47" i="7" s="1"/>
  <c r="BE43" i="8"/>
  <c r="BF43" i="8"/>
  <c r="BG43" i="8"/>
  <c r="BH43" i="8"/>
  <c r="BI43" i="8"/>
  <c r="BI31" i="7"/>
  <c r="BG31" i="7"/>
  <c r="BT34" i="7"/>
  <c r="BW34" i="7" s="1"/>
  <c r="BJ31" i="7"/>
  <c r="V22" i="7"/>
  <c r="V22" i="10" s="1"/>
  <c r="AH22" i="7"/>
  <c r="AG22" i="7"/>
  <c r="X22" i="7"/>
  <c r="X22" i="10" s="1"/>
  <c r="AV22" i="7"/>
  <c r="AV22" i="5" s="1"/>
  <c r="BK31" i="7"/>
  <c r="BB31" i="7"/>
  <c r="BE31" i="7"/>
  <c r="AF22" i="7"/>
  <c r="BH31" i="7"/>
  <c r="AS22" i="7"/>
  <c r="AS22" i="10" s="1"/>
  <c r="AU22" i="7"/>
  <c r="Y22" i="7"/>
  <c r="AK22" i="7"/>
  <c r="AW22" i="7"/>
  <c r="AW22" i="6" s="1"/>
  <c r="BI22" i="7"/>
  <c r="AO22" i="7"/>
  <c r="AO22" i="6" s="1"/>
  <c r="AE22" i="7"/>
  <c r="AE22" i="6" s="1"/>
  <c r="AQ22" i="7"/>
  <c r="BC22" i="7"/>
  <c r="BE22" i="7"/>
  <c r="BC31" i="7"/>
  <c r="BK22" i="7"/>
  <c r="BL31" i="7"/>
  <c r="BH22" i="7"/>
  <c r="G30" i="7"/>
  <c r="G30" i="10" s="1"/>
  <c r="S30" i="7"/>
  <c r="H30" i="7"/>
  <c r="H30" i="5" s="1"/>
  <c r="T30" i="7"/>
  <c r="BQ30" i="7"/>
  <c r="I30" i="7"/>
  <c r="U30" i="7"/>
  <c r="U30" i="6" s="1"/>
  <c r="J30" i="7"/>
  <c r="V30" i="7"/>
  <c r="K30" i="7"/>
  <c r="K30" i="10" s="1"/>
  <c r="L30" i="7"/>
  <c r="L30" i="5" s="1"/>
  <c r="M30" i="7"/>
  <c r="O30" i="7"/>
  <c r="O30" i="6" s="1"/>
  <c r="P30" i="7"/>
  <c r="F30" i="7"/>
  <c r="Q30" i="7"/>
  <c r="N30" i="7"/>
  <c r="R30" i="7"/>
  <c r="R30" i="10" s="1"/>
  <c r="BQ37" i="7"/>
  <c r="AR22" i="7"/>
  <c r="AR22" i="10" s="1"/>
  <c r="BT23" i="7"/>
  <c r="BT24" i="7"/>
  <c r="BG22" i="7"/>
  <c r="BG22" i="10" s="1"/>
  <c r="AJ22" i="7"/>
  <c r="Z22" i="7"/>
  <c r="AL22" i="7"/>
  <c r="AL22" i="5" s="1"/>
  <c r="AX22" i="7"/>
  <c r="BJ22" i="7"/>
  <c r="AN22" i="7"/>
  <c r="AZ22" i="7"/>
  <c r="AB22" i="7"/>
  <c r="AB22" i="10" s="1"/>
  <c r="BL22" i="7"/>
  <c r="AC22" i="7"/>
  <c r="AC22" i="6" s="1"/>
  <c r="BA22" i="7"/>
  <c r="BA22" i="10" s="1"/>
  <c r="AT22" i="7"/>
  <c r="BF22" i="7"/>
  <c r="AA22" i="7"/>
  <c r="AM22" i="7"/>
  <c r="AY22" i="7"/>
  <c r="AY22" i="10" s="1"/>
  <c r="AD22" i="7"/>
  <c r="AP22" i="7"/>
  <c r="AP22" i="6" s="1"/>
  <c r="BB22" i="7"/>
  <c r="G24" i="7"/>
  <c r="S23" i="4"/>
  <c r="S23" i="7" s="1"/>
  <c r="S24" i="7"/>
  <c r="AE23" i="4"/>
  <c r="AQ23" i="4"/>
  <c r="BC23" i="4"/>
  <c r="I31" i="10"/>
  <c r="I31" i="6"/>
  <c r="I31" i="5"/>
  <c r="U31" i="6"/>
  <c r="U31" i="5"/>
  <c r="U31" i="10"/>
  <c r="AG31" i="10"/>
  <c r="AG31" i="6"/>
  <c r="AG31" i="5"/>
  <c r="AS31" i="10"/>
  <c r="AS31" i="6"/>
  <c r="AS31" i="5"/>
  <c r="F24" i="7"/>
  <c r="H24" i="7"/>
  <c r="T23" i="4"/>
  <c r="T23" i="7" s="1"/>
  <c r="T24" i="7"/>
  <c r="AF23" i="4"/>
  <c r="AR23" i="4"/>
  <c r="J31" i="10"/>
  <c r="J31" i="6"/>
  <c r="J31" i="5"/>
  <c r="V31" i="10"/>
  <c r="V31" i="6"/>
  <c r="V31" i="5"/>
  <c r="AH31" i="10"/>
  <c r="AH31" i="6"/>
  <c r="AH31" i="5"/>
  <c r="AT31" i="10"/>
  <c r="AT31" i="6"/>
  <c r="AT31" i="5"/>
  <c r="I24" i="7"/>
  <c r="U23" i="4"/>
  <c r="U23" i="7" s="1"/>
  <c r="U24" i="7"/>
  <c r="AG23" i="4"/>
  <c r="AS23" i="4"/>
  <c r="BE23" i="4"/>
  <c r="K31" i="10"/>
  <c r="K31" i="6"/>
  <c r="K31" i="5"/>
  <c r="W31" i="6"/>
  <c r="W31" i="5"/>
  <c r="W31" i="10"/>
  <c r="AI31" i="6"/>
  <c r="AI31" i="10"/>
  <c r="AI31" i="5"/>
  <c r="AU31" i="10"/>
  <c r="AU31" i="6"/>
  <c r="AU31" i="5"/>
  <c r="J24" i="7"/>
  <c r="V23" i="4"/>
  <c r="AH23" i="4"/>
  <c r="AT23" i="4"/>
  <c r="BF23" i="4"/>
  <c r="L31" i="6"/>
  <c r="L31" i="5"/>
  <c r="L31" i="10"/>
  <c r="X31" i="10"/>
  <c r="X31" i="6"/>
  <c r="X31" i="5"/>
  <c r="AJ31" i="10"/>
  <c r="AJ31" i="6"/>
  <c r="AJ31" i="5"/>
  <c r="AV31" i="10"/>
  <c r="AV31" i="6"/>
  <c r="AV31" i="5"/>
  <c r="AU23" i="4"/>
  <c r="BG23" i="4"/>
  <c r="M31" i="6"/>
  <c r="M31" i="10"/>
  <c r="M31" i="5"/>
  <c r="Y31" i="5"/>
  <c r="Y31" i="6"/>
  <c r="Y31" i="10"/>
  <c r="AK31" i="6"/>
  <c r="AK31" i="10"/>
  <c r="AK31" i="5"/>
  <c r="AW31" i="10"/>
  <c r="AW31" i="6"/>
  <c r="AW31" i="5"/>
  <c r="L23" i="4"/>
  <c r="L23" i="7" s="1"/>
  <c r="L24" i="7"/>
  <c r="X23" i="4"/>
  <c r="AJ23" i="4"/>
  <c r="AV23" i="4"/>
  <c r="BH23" i="4"/>
  <c r="N31" i="10"/>
  <c r="N31" i="6"/>
  <c r="N31" i="5"/>
  <c r="Z31" i="5"/>
  <c r="Z31" i="6"/>
  <c r="Z31" i="10"/>
  <c r="AL31" i="6"/>
  <c r="AL31" i="10"/>
  <c r="AL31" i="5"/>
  <c r="AX31" i="10"/>
  <c r="AX31" i="6"/>
  <c r="AX31" i="5"/>
  <c r="AI23" i="4"/>
  <c r="M23" i="4"/>
  <c r="M23" i="7" s="1"/>
  <c r="M24" i="7"/>
  <c r="Y23" i="4"/>
  <c r="Y24" i="7"/>
  <c r="AK23" i="4"/>
  <c r="AW23" i="4"/>
  <c r="BI23" i="4"/>
  <c r="O31" i="10"/>
  <c r="O31" i="6"/>
  <c r="O31" i="5"/>
  <c r="AA31" i="10"/>
  <c r="AA31" i="5"/>
  <c r="AA31" i="6"/>
  <c r="AM31" i="10"/>
  <c r="AM31" i="6"/>
  <c r="AM31" i="5"/>
  <c r="AY31" i="6"/>
  <c r="AY31" i="5"/>
  <c r="AY31" i="10"/>
  <c r="K23" i="4"/>
  <c r="K24" i="7"/>
  <c r="N23" i="4"/>
  <c r="N23" i="7" s="1"/>
  <c r="N24" i="7"/>
  <c r="Z23" i="4"/>
  <c r="AL23" i="4"/>
  <c r="AX23" i="4"/>
  <c r="BJ23" i="4"/>
  <c r="P31" i="10"/>
  <c r="P31" i="6"/>
  <c r="P31" i="5"/>
  <c r="AB31" i="10"/>
  <c r="AB31" i="6"/>
  <c r="AB31" i="5"/>
  <c r="AN31" i="6"/>
  <c r="AN31" i="5"/>
  <c r="AN31" i="10"/>
  <c r="AZ31" i="10"/>
  <c r="AZ31" i="6"/>
  <c r="AZ31" i="5"/>
  <c r="BD31" i="7"/>
  <c r="O23" i="4"/>
  <c r="O23" i="7" s="1"/>
  <c r="O24" i="7"/>
  <c r="AA23" i="4"/>
  <c r="AM23" i="4"/>
  <c r="AY23" i="4"/>
  <c r="BK23" i="4"/>
  <c r="Q31" i="10"/>
  <c r="Q31" i="6"/>
  <c r="Q31" i="5"/>
  <c r="AC31" i="10"/>
  <c r="AC31" i="6"/>
  <c r="AC31" i="5"/>
  <c r="AO31" i="6"/>
  <c r="AO31" i="5"/>
  <c r="AO31" i="10"/>
  <c r="BA31" i="10"/>
  <c r="BA31" i="6"/>
  <c r="BA31" i="5"/>
  <c r="P23" i="4"/>
  <c r="P23" i="7" s="1"/>
  <c r="P24" i="7"/>
  <c r="AB23" i="4"/>
  <c r="AN23" i="4"/>
  <c r="AZ23" i="4"/>
  <c r="BL23" i="4"/>
  <c r="R31" i="10"/>
  <c r="R31" i="6"/>
  <c r="R31" i="5"/>
  <c r="AD31" i="10"/>
  <c r="AD31" i="6"/>
  <c r="AD31" i="5"/>
  <c r="AP31" i="10"/>
  <c r="AP31" i="6"/>
  <c r="AP31" i="5"/>
  <c r="Q23" i="4"/>
  <c r="Q23" i="7" s="1"/>
  <c r="Q24" i="7"/>
  <c r="AC23" i="4"/>
  <c r="AO23" i="4"/>
  <c r="BA23" i="4"/>
  <c r="G31" i="10"/>
  <c r="G31" i="6"/>
  <c r="G31" i="5"/>
  <c r="S31" i="10"/>
  <c r="S31" i="6"/>
  <c r="S31" i="5"/>
  <c r="AE31" i="6"/>
  <c r="AE31" i="5"/>
  <c r="AE31" i="10"/>
  <c r="AQ31" i="10"/>
  <c r="AQ31" i="6"/>
  <c r="AQ31" i="5"/>
  <c r="W23" i="4"/>
  <c r="R23" i="4"/>
  <c r="R23" i="7" s="1"/>
  <c r="R24" i="7"/>
  <c r="AD23" i="4"/>
  <c r="AP23" i="4"/>
  <c r="BB23" i="4"/>
  <c r="F31" i="10"/>
  <c r="F31" i="6"/>
  <c r="F31" i="5"/>
  <c r="H31" i="10"/>
  <c r="H31" i="6"/>
  <c r="H31" i="5"/>
  <c r="T31" i="10"/>
  <c r="T31" i="6"/>
  <c r="T31" i="5"/>
  <c r="AF31" i="10"/>
  <c r="AF31" i="6"/>
  <c r="AF31" i="5"/>
  <c r="AR31" i="10"/>
  <c r="AR31" i="6"/>
  <c r="AR31" i="5"/>
  <c r="B58" i="6"/>
  <c r="B58" i="5"/>
  <c r="A34" i="6"/>
  <c r="A34" i="5"/>
  <c r="A37" i="6"/>
  <c r="A37" i="5"/>
  <c r="B8" i="6"/>
  <c r="B8" i="5"/>
  <c r="B35" i="6"/>
  <c r="B35" i="5"/>
  <c r="B49" i="6"/>
  <c r="B49" i="5"/>
  <c r="A7" i="6"/>
  <c r="A7" i="5"/>
  <c r="B9" i="6"/>
  <c r="B9" i="5"/>
  <c r="B22" i="6"/>
  <c r="B22" i="5"/>
  <c r="B10" i="6"/>
  <c r="B10" i="5"/>
  <c r="B24" i="6"/>
  <c r="B24" i="5"/>
  <c r="B11" i="5"/>
  <c r="B11" i="6"/>
  <c r="B23" i="6"/>
  <c r="B23" i="5"/>
  <c r="B19" i="6"/>
  <c r="B19" i="5"/>
  <c r="B14" i="6"/>
  <c r="B14" i="5"/>
  <c r="A30" i="6"/>
  <c r="A30" i="5"/>
  <c r="A31" i="6"/>
  <c r="A31" i="5"/>
  <c r="A46" i="6"/>
  <c r="A46" i="5"/>
  <c r="BD22" i="7"/>
  <c r="BT22" i="7"/>
  <c r="BW22" i="7" s="1"/>
  <c r="BD25" i="8"/>
  <c r="BQ24" i="7"/>
  <c r="H5" i="8"/>
  <c r="I5" i="8" s="1"/>
  <c r="J5" i="8" s="1"/>
  <c r="K5" i="8" s="1"/>
  <c r="L5" i="8" s="1"/>
  <c r="M5" i="8" s="1"/>
  <c r="N5" i="8" s="1"/>
  <c r="O5" i="8" s="1"/>
  <c r="P5" i="8" s="1"/>
  <c r="Q5" i="8" s="1"/>
  <c r="R5" i="8" s="1"/>
  <c r="S5" i="8" s="1"/>
  <c r="T5" i="8" s="1"/>
  <c r="V5" i="8" s="1"/>
  <c r="W5" i="8" s="1"/>
  <c r="X5" i="8" s="1"/>
  <c r="Y5" i="8" s="1"/>
  <c r="Z5" i="8" s="1"/>
  <c r="AA5" i="8" s="1"/>
  <c r="AB5" i="8" s="1"/>
  <c r="AC5" i="8" s="1"/>
  <c r="AD5" i="8" s="1"/>
  <c r="AE5" i="8" s="1"/>
  <c r="AF5" i="8" s="1"/>
  <c r="AG5" i="8" s="1"/>
  <c r="AH5" i="8" s="1"/>
  <c r="AI5" i="8" s="1"/>
  <c r="AJ5" i="8" s="1"/>
  <c r="AK5" i="8" s="1"/>
  <c r="AL5" i="8" s="1"/>
  <c r="AM5" i="8" s="1"/>
  <c r="AN5" i="8" s="1"/>
  <c r="AO5" i="8" s="1"/>
  <c r="AP5" i="8" s="1"/>
  <c r="AQ5" i="8" s="1"/>
  <c r="AR5" i="8" s="1"/>
  <c r="AS5" i="8" s="1"/>
  <c r="AT5" i="8" s="1"/>
  <c r="AU5" i="8" s="1"/>
  <c r="AV5" i="8" s="1"/>
  <c r="AW5" i="8" s="1"/>
  <c r="AX5" i="8" s="1"/>
  <c r="AY5" i="8" s="1"/>
  <c r="AZ5" i="8" s="1"/>
  <c r="BA5" i="8" s="1"/>
  <c r="BB5" i="8" s="1"/>
  <c r="BC5" i="8" s="1"/>
  <c r="BD5" i="8" s="1"/>
  <c r="BE5" i="8" s="1"/>
  <c r="BF5" i="8" s="1"/>
  <c r="BG5" i="8" s="1"/>
  <c r="BH5" i="8" s="1"/>
  <c r="BI5" i="8" s="1"/>
  <c r="BJ5" i="8" s="1"/>
  <c r="BK5" i="8" s="1"/>
  <c r="BL5" i="8" s="1"/>
  <c r="AS66" i="8"/>
  <c r="AS30" i="7" s="1"/>
  <c r="AR66" i="8"/>
  <c r="AR30" i="7" s="1"/>
  <c r="BC66" i="8"/>
  <c r="BC30" i="7" s="1"/>
  <c r="AG66" i="8"/>
  <c r="AG30" i="7" s="1"/>
  <c r="BK58" i="8"/>
  <c r="AF66" i="8"/>
  <c r="AF30" i="7" s="1"/>
  <c r="BA58" i="8"/>
  <c r="BA60" i="8" s="1"/>
  <c r="AE66" i="8"/>
  <c r="AE30" i="7" s="1"/>
  <c r="AQ66" i="8"/>
  <c r="AQ30" i="7" s="1"/>
  <c r="AU58" i="8"/>
  <c r="AU60" i="8" s="1"/>
  <c r="AH58" i="8"/>
  <c r="AH60" i="8" s="1"/>
  <c r="BE66" i="8"/>
  <c r="BE30" i="7" s="1"/>
  <c r="AS62" i="8"/>
  <c r="BD66" i="8"/>
  <c r="BS30" i="7" s="1"/>
  <c r="BW30" i="7" s="1"/>
  <c r="BB66" i="8"/>
  <c r="BB30" i="7" s="1"/>
  <c r="AP66" i="8"/>
  <c r="AP30" i="7" s="1"/>
  <c r="AD66" i="8"/>
  <c r="AD30" i="7" s="1"/>
  <c r="BA66" i="8"/>
  <c r="BA30" i="7" s="1"/>
  <c r="AO66" i="8"/>
  <c r="AO30" i="7" s="1"/>
  <c r="AC66" i="8"/>
  <c r="AC30" i="7" s="1"/>
  <c r="BL66" i="8"/>
  <c r="BL30" i="7" s="1"/>
  <c r="AZ66" i="8"/>
  <c r="AZ30" i="7" s="1"/>
  <c r="AN66" i="8"/>
  <c r="AN30" i="7" s="1"/>
  <c r="AB66" i="8"/>
  <c r="AB30" i="7" s="1"/>
  <c r="BK66" i="8"/>
  <c r="BK30" i="7" s="1"/>
  <c r="AY66" i="8"/>
  <c r="AY30" i="7" s="1"/>
  <c r="AM66" i="8"/>
  <c r="AM30" i="7" s="1"/>
  <c r="AA66" i="8"/>
  <c r="AA30" i="7" s="1"/>
  <c r="BJ66" i="8"/>
  <c r="BJ30" i="7" s="1"/>
  <c r="AX66" i="8"/>
  <c r="AX30" i="7" s="1"/>
  <c r="AL66" i="8"/>
  <c r="AL30" i="7" s="1"/>
  <c r="Z66" i="8"/>
  <c r="Z30" i="7" s="1"/>
  <c r="BI66" i="8"/>
  <c r="BI30" i="7" s="1"/>
  <c r="AW66" i="8"/>
  <c r="AW30" i="7" s="1"/>
  <c r="AK66" i="8"/>
  <c r="AK30" i="7" s="1"/>
  <c r="Y66" i="8"/>
  <c r="Y30" i="7" s="1"/>
  <c r="BH66" i="8"/>
  <c r="BH30" i="7" s="1"/>
  <c r="AV66" i="8"/>
  <c r="AV30" i="7" s="1"/>
  <c r="AJ66" i="8"/>
  <c r="AJ30" i="7" s="1"/>
  <c r="X66" i="8"/>
  <c r="X30" i="7" s="1"/>
  <c r="BG66" i="8"/>
  <c r="BG30" i="7" s="1"/>
  <c r="AU66" i="8"/>
  <c r="AU30" i="7" s="1"/>
  <c r="AI66" i="8"/>
  <c r="AI30" i="7" s="1"/>
  <c r="W66" i="8"/>
  <c r="W30" i="7" s="1"/>
  <c r="BF66" i="8"/>
  <c r="BF30" i="7" s="1"/>
  <c r="AT66" i="8"/>
  <c r="AT30" i="7" s="1"/>
  <c r="AH66" i="8"/>
  <c r="AH30" i="7" s="1"/>
  <c r="AO58" i="8"/>
  <c r="AO60" i="8" s="1"/>
  <c r="AI62" i="8"/>
  <c r="AN58" i="8"/>
  <c r="AN60" i="8" s="1"/>
  <c r="AH62" i="8"/>
  <c r="AI58" i="8"/>
  <c r="AI60" i="8" s="1"/>
  <c r="AB62" i="8"/>
  <c r="AA58" i="8"/>
  <c r="AA60" i="8" s="1"/>
  <c r="AS63" i="8"/>
  <c r="V58" i="8"/>
  <c r="V60" i="8" s="1"/>
  <c r="AR63" i="8"/>
  <c r="AE63" i="8"/>
  <c r="BH58" i="8"/>
  <c r="BG62" i="8"/>
  <c r="AP64" i="8"/>
  <c r="BE58" i="8"/>
  <c r="BF62" i="8"/>
  <c r="AG64" i="8"/>
  <c r="AZ62" i="8"/>
  <c r="AT58" i="8"/>
  <c r="AT60" i="8" s="1"/>
  <c r="X58" i="8"/>
  <c r="X60" i="8" s="1"/>
  <c r="AU62" i="8"/>
  <c r="W62" i="8"/>
  <c r="BL58" i="8"/>
  <c r="AS58" i="8"/>
  <c r="AS60" i="8" s="1"/>
  <c r="W58" i="8"/>
  <c r="W60" i="8" s="1"/>
  <c r="AT62" i="8"/>
  <c r="V62" i="8"/>
  <c r="BE64" i="8"/>
  <c r="BD64" i="8"/>
  <c r="AR62" i="8"/>
  <c r="BE63" i="8"/>
  <c r="BB64" i="8"/>
  <c r="BG58" i="8"/>
  <c r="AM58" i="8"/>
  <c r="AM60" i="8" s="1"/>
  <c r="AO62" i="8"/>
  <c r="BD63" i="8"/>
  <c r="AS64" i="8"/>
  <c r="BF58" i="8"/>
  <c r="AJ58" i="8"/>
  <c r="AJ60" i="8" s="1"/>
  <c r="BL62" i="8"/>
  <c r="AN62" i="8"/>
  <c r="BC63" i="8"/>
  <c r="AR64" i="8"/>
  <c r="AZ58" i="8"/>
  <c r="AZ60" i="8" s="1"/>
  <c r="AG58" i="8"/>
  <c r="AG60" i="8" s="1"/>
  <c r="BE62" i="8"/>
  <c r="AG62" i="8"/>
  <c r="AQ63" i="8"/>
  <c r="AF64" i="8"/>
  <c r="AY58" i="8"/>
  <c r="AY60" i="8" s="1"/>
  <c r="AC58" i="8"/>
  <c r="AC60" i="8" s="1"/>
  <c r="BD62" i="8"/>
  <c r="AF62" i="8"/>
  <c r="AG63" i="8"/>
  <c r="AD64" i="8"/>
  <c r="AV58" i="8"/>
  <c r="AV60" i="8" s="1"/>
  <c r="AB58" i="8"/>
  <c r="AB60" i="8" s="1"/>
  <c r="BA62" i="8"/>
  <c r="AC62" i="8"/>
  <c r="AF63" i="8"/>
  <c r="BC64" i="8"/>
  <c r="AQ64" i="8"/>
  <c r="AE64" i="8"/>
  <c r="BA64" i="8"/>
  <c r="AO64" i="8"/>
  <c r="AC64" i="8"/>
  <c r="BL64" i="8"/>
  <c r="AZ64" i="8"/>
  <c r="AN64" i="8"/>
  <c r="AB64" i="8"/>
  <c r="BK64" i="8"/>
  <c r="AY64" i="8"/>
  <c r="AM64" i="8"/>
  <c r="AA64" i="8"/>
  <c r="BJ64" i="8"/>
  <c r="AX64" i="8"/>
  <c r="AL64" i="8"/>
  <c r="Z64" i="8"/>
  <c r="BI64" i="8"/>
  <c r="AW64" i="8"/>
  <c r="AK64" i="8"/>
  <c r="Y64" i="8"/>
  <c r="BH64" i="8"/>
  <c r="AV64" i="8"/>
  <c r="AJ64" i="8"/>
  <c r="X64" i="8"/>
  <c r="BG64" i="8"/>
  <c r="AU64" i="8"/>
  <c r="AI64" i="8"/>
  <c r="W64" i="8"/>
  <c r="BF64" i="8"/>
  <c r="AT64" i="8"/>
  <c r="AH64" i="8"/>
  <c r="BB63" i="8"/>
  <c r="AP63" i="8"/>
  <c r="AD63" i="8"/>
  <c r="BA63" i="8"/>
  <c r="AO63" i="8"/>
  <c r="AC63" i="8"/>
  <c r="BL63" i="8"/>
  <c r="AZ63" i="8"/>
  <c r="AN63" i="8"/>
  <c r="AB63" i="8"/>
  <c r="BK63" i="8"/>
  <c r="AY63" i="8"/>
  <c r="AM63" i="8"/>
  <c r="AA63" i="8"/>
  <c r="BJ63" i="8"/>
  <c r="AX63" i="8"/>
  <c r="AL63" i="8"/>
  <c r="Z63" i="8"/>
  <c r="BI63" i="8"/>
  <c r="AW63" i="8"/>
  <c r="AK63" i="8"/>
  <c r="Y63" i="8"/>
  <c r="BH63" i="8"/>
  <c r="AV63" i="8"/>
  <c r="AJ63" i="8"/>
  <c r="X63" i="8"/>
  <c r="BG63" i="8"/>
  <c r="AU63" i="8"/>
  <c r="AI63" i="8"/>
  <c r="W63" i="8"/>
  <c r="BF63" i="8"/>
  <c r="AT63" i="8"/>
  <c r="AH63" i="8"/>
  <c r="BC62" i="8"/>
  <c r="AQ62" i="8"/>
  <c r="AE62" i="8"/>
  <c r="BB62" i="8"/>
  <c r="AP62" i="8"/>
  <c r="AD62" i="8"/>
  <c r="BK62" i="8"/>
  <c r="AY62" i="8"/>
  <c r="AM62" i="8"/>
  <c r="AA62" i="8"/>
  <c r="BJ62" i="8"/>
  <c r="AX62" i="8"/>
  <c r="AL62" i="8"/>
  <c r="Z62" i="8"/>
  <c r="BI62" i="8"/>
  <c r="AW62" i="8"/>
  <c r="AK62" i="8"/>
  <c r="Y62" i="8"/>
  <c r="BH62" i="8"/>
  <c r="AV62" i="8"/>
  <c r="AJ62" i="8"/>
  <c r="BD61" i="8"/>
  <c r="AR61" i="8"/>
  <c r="AF61" i="8"/>
  <c r="BH61" i="8"/>
  <c r="X61" i="8"/>
  <c r="BG61" i="8"/>
  <c r="AU61" i="8"/>
  <c r="AI61" i="8"/>
  <c r="BF61" i="8"/>
  <c r="AT61" i="8"/>
  <c r="AH61" i="8"/>
  <c r="V61" i="8"/>
  <c r="V65" i="8" s="1"/>
  <c r="BE61" i="8"/>
  <c r="AS61" i="8"/>
  <c r="AG61" i="8"/>
  <c r="BC61" i="8"/>
  <c r="AQ61" i="8"/>
  <c r="AE61" i="8"/>
  <c r="AP61" i="8"/>
  <c r="AO61" i="8"/>
  <c r="BB61" i="8"/>
  <c r="BA61" i="8"/>
  <c r="BL61" i="8"/>
  <c r="AZ61" i="8"/>
  <c r="AB61" i="8"/>
  <c r="BK61" i="8"/>
  <c r="AY61" i="8"/>
  <c r="AA61" i="8"/>
  <c r="BJ61" i="8"/>
  <c r="AX61" i="8"/>
  <c r="AL61" i="8"/>
  <c r="Z61" i="8"/>
  <c r="AD61" i="8"/>
  <c r="AC61" i="8"/>
  <c r="AN61" i="8"/>
  <c r="AM61" i="8"/>
  <c r="BI61" i="8"/>
  <c r="AW61" i="8"/>
  <c r="AK61" i="8"/>
  <c r="Y61" i="8"/>
  <c r="AV61" i="8"/>
  <c r="AJ61" i="8"/>
  <c r="BD58" i="8"/>
  <c r="AR58" i="8"/>
  <c r="AR60" i="8" s="1"/>
  <c r="AF58" i="8"/>
  <c r="AF60" i="8" s="1"/>
  <c r="BC58" i="8"/>
  <c r="AQ58" i="8"/>
  <c r="AQ60" i="8" s="1"/>
  <c r="AE58" i="8"/>
  <c r="AE60" i="8" s="1"/>
  <c r="BB58" i="8"/>
  <c r="AP58" i="8"/>
  <c r="AP60" i="8" s="1"/>
  <c r="AD58" i="8"/>
  <c r="AD60" i="8" s="1"/>
  <c r="BJ58" i="8"/>
  <c r="AX58" i="8"/>
  <c r="AX60" i="8" s="1"/>
  <c r="AL58" i="8"/>
  <c r="AL60" i="8" s="1"/>
  <c r="Z58" i="8"/>
  <c r="Z60" i="8" s="1"/>
  <c r="BI58" i="8"/>
  <c r="AW58" i="8"/>
  <c r="AW60" i="8" s="1"/>
  <c r="AK58" i="8"/>
  <c r="AK60" i="8" s="1"/>
  <c r="Y23" i="7" l="1"/>
  <c r="Y23" i="10" s="1"/>
  <c r="BA65" i="8"/>
  <c r="AG65" i="8"/>
  <c r="Y38" i="10"/>
  <c r="F22" i="5"/>
  <c r="Y38" i="5"/>
  <c r="F22" i="6"/>
  <c r="BN39" i="4"/>
  <c r="K23" i="7"/>
  <c r="K23" i="6" s="1"/>
  <c r="BN23" i="4"/>
  <c r="Y65" i="8"/>
  <c r="AZ65" i="8"/>
  <c r="AZ37" i="7" s="1"/>
  <c r="AU23" i="7"/>
  <c r="AR23" i="7"/>
  <c r="AR23" i="5" s="1"/>
  <c r="AM65" i="8"/>
  <c r="AM37" i="7" s="1"/>
  <c r="BL65" i="8"/>
  <c r="BL37" i="7" s="1"/>
  <c r="AH65" i="8"/>
  <c r="AZ23" i="7"/>
  <c r="AZ23" i="6" s="1"/>
  <c r="AF23" i="7"/>
  <c r="AD65" i="8"/>
  <c r="W65" i="8"/>
  <c r="W37" i="7" s="1"/>
  <c r="BC24" i="7"/>
  <c r="BC24" i="5" s="1"/>
  <c r="BC60" i="8"/>
  <c r="BC23" i="7" s="1"/>
  <c r="BC23" i="6" s="1"/>
  <c r="BJ24" i="7"/>
  <c r="BJ24" i="5" s="1"/>
  <c r="BJ60" i="8"/>
  <c r="BJ23" i="7" s="1"/>
  <c r="BJ23" i="5" s="1"/>
  <c r="AW65" i="8"/>
  <c r="BB24" i="7"/>
  <c r="BB24" i="5" s="1"/>
  <c r="BB60" i="8"/>
  <c r="BB23" i="7" s="1"/>
  <c r="BI65" i="8"/>
  <c r="AB65" i="8"/>
  <c r="AB37" i="7" s="1"/>
  <c r="BE65" i="8"/>
  <c r="BE37" i="7" s="1"/>
  <c r="BS43" i="7"/>
  <c r="BS41" i="7"/>
  <c r="BS51" i="7" s="1"/>
  <c r="BD65" i="8"/>
  <c r="BD37" i="7" s="1"/>
  <c r="AO23" i="7"/>
  <c r="AK23" i="7"/>
  <c r="BE24" i="7"/>
  <c r="BE24" i="5" s="1"/>
  <c r="BE60" i="8"/>
  <c r="BE23" i="7" s="1"/>
  <c r="BE23" i="6" s="1"/>
  <c r="AN23" i="7"/>
  <c r="AX23" i="7"/>
  <c r="AX23" i="6" s="1"/>
  <c r="AT23" i="7"/>
  <c r="AT23" i="10" s="1"/>
  <c r="AC23" i="7"/>
  <c r="AC23" i="5" s="1"/>
  <c r="AN65" i="8"/>
  <c r="BB65" i="8"/>
  <c r="BF65" i="8"/>
  <c r="BF37" i="7" s="1"/>
  <c r="BH24" i="7"/>
  <c r="BH24" i="10" s="1"/>
  <c r="BH60" i="8"/>
  <c r="BH23" i="7" s="1"/>
  <c r="BH23" i="6" s="1"/>
  <c r="AB23" i="7"/>
  <c r="AL23" i="7"/>
  <c r="AL23" i="10" s="1"/>
  <c r="AH23" i="7"/>
  <c r="AH23" i="10" s="1"/>
  <c r="AT65" i="8"/>
  <c r="BI24" i="7"/>
  <c r="BI24" i="6" s="1"/>
  <c r="BI60" i="8"/>
  <c r="BI23" i="7" s="1"/>
  <c r="BI23" i="6" s="1"/>
  <c r="Z65" i="8"/>
  <c r="Z37" i="7" s="1"/>
  <c r="AO65" i="8"/>
  <c r="AI65" i="8"/>
  <c r="AI37" i="7" s="1"/>
  <c r="BL24" i="7"/>
  <c r="BL24" i="5" s="1"/>
  <c r="BL60" i="8"/>
  <c r="BL23" i="7" s="1"/>
  <c r="BL23" i="5" s="1"/>
  <c r="Z23" i="7"/>
  <c r="AI23" i="7"/>
  <c r="V23" i="7"/>
  <c r="AP65" i="8"/>
  <c r="AU65" i="8"/>
  <c r="AU37" i="7" s="1"/>
  <c r="AP23" i="7"/>
  <c r="AP23" i="10" s="1"/>
  <c r="AJ65" i="8"/>
  <c r="AX65" i="8"/>
  <c r="AX37" i="7" s="1"/>
  <c r="AE65" i="8"/>
  <c r="AE37" i="7" s="1"/>
  <c r="BG65" i="8"/>
  <c r="BG24" i="7"/>
  <c r="BG24" i="10" s="1"/>
  <c r="BG60" i="8"/>
  <c r="BG23" i="7" s="1"/>
  <c r="AD23" i="7"/>
  <c r="AD23" i="10" s="1"/>
  <c r="AV23" i="7"/>
  <c r="AL65" i="8"/>
  <c r="AV65" i="8"/>
  <c r="AV37" i="7" s="1"/>
  <c r="BJ65" i="8"/>
  <c r="BJ37" i="7" s="1"/>
  <c r="AQ65" i="8"/>
  <c r="AQ37" i="7" s="1"/>
  <c r="X65" i="8"/>
  <c r="AY23" i="7"/>
  <c r="AJ23" i="7"/>
  <c r="AJ23" i="10" s="1"/>
  <c r="AS23" i="7"/>
  <c r="AS23" i="10" s="1"/>
  <c r="AQ23" i="7"/>
  <c r="AQ23" i="10" s="1"/>
  <c r="BD38" i="7"/>
  <c r="BD38" i="10" s="1"/>
  <c r="BD60" i="8"/>
  <c r="AA65" i="8"/>
  <c r="AA37" i="7" s="1"/>
  <c r="BC65" i="8"/>
  <c r="BH65" i="8"/>
  <c r="AM23" i="7"/>
  <c r="X23" i="7"/>
  <c r="X23" i="10" s="1"/>
  <c r="AG23" i="7"/>
  <c r="AG23" i="6" s="1"/>
  <c r="AE23" i="7"/>
  <c r="AE23" i="10" s="1"/>
  <c r="BF24" i="7"/>
  <c r="BF24" i="10" s="1"/>
  <c r="BF60" i="8"/>
  <c r="BF23" i="7" s="1"/>
  <c r="AC65" i="8"/>
  <c r="AC37" i="7" s="1"/>
  <c r="AK65" i="8"/>
  <c r="AK37" i="7" s="1"/>
  <c r="AY65" i="8"/>
  <c r="AY37" i="7" s="1"/>
  <c r="AF65" i="8"/>
  <c r="AF37" i="7" s="1"/>
  <c r="BK24" i="7"/>
  <c r="BK24" i="6" s="1"/>
  <c r="BK60" i="8"/>
  <c r="BK23" i="7" s="1"/>
  <c r="W23" i="7"/>
  <c r="AA23" i="7"/>
  <c r="BK65" i="8"/>
  <c r="AS65" i="8"/>
  <c r="AR65" i="8"/>
  <c r="AR37" i="7" s="1"/>
  <c r="BA23" i="7"/>
  <c r="AW23" i="7"/>
  <c r="G22" i="10"/>
  <c r="W22" i="10"/>
  <c r="W22" i="5"/>
  <c r="T22" i="5"/>
  <c r="T22" i="10"/>
  <c r="S22" i="6"/>
  <c r="G22" i="6"/>
  <c r="H22" i="5"/>
  <c r="BT51" i="7"/>
  <c r="BT48" i="7"/>
  <c r="BT43" i="7"/>
  <c r="K22" i="10"/>
  <c r="BW21" i="7"/>
  <c r="BT25" i="7"/>
  <c r="BT27" i="7"/>
  <c r="O22" i="10"/>
  <c r="M22" i="10"/>
  <c r="R22" i="10"/>
  <c r="Q22" i="10"/>
  <c r="N22" i="6"/>
  <c r="L22" i="6"/>
  <c r="P22" i="10"/>
  <c r="L22" i="5"/>
  <c r="H22" i="6"/>
  <c r="K22" i="6"/>
  <c r="M22" i="6"/>
  <c r="R22" i="6"/>
  <c r="Q22" i="6"/>
  <c r="N22" i="5"/>
  <c r="U22" i="5"/>
  <c r="S22" i="5"/>
  <c r="I22" i="6"/>
  <c r="J22" i="6"/>
  <c r="J22" i="5"/>
  <c r="P22" i="5"/>
  <c r="O22" i="5"/>
  <c r="U22" i="10"/>
  <c r="I22" i="5"/>
  <c r="BN48" i="8"/>
  <c r="BB32" i="10"/>
  <c r="BN63" i="8"/>
  <c r="BN32" i="7"/>
  <c r="BO32" i="4" s="1"/>
  <c r="BP32" i="4" s="1"/>
  <c r="BN33" i="8"/>
  <c r="BN64" i="8"/>
  <c r="BN61" i="8"/>
  <c r="BN62" i="8"/>
  <c r="BB32" i="6"/>
  <c r="BN27" i="8"/>
  <c r="BN25" i="8"/>
  <c r="BN66" i="8"/>
  <c r="BN39" i="8"/>
  <c r="BN23" i="8"/>
  <c r="BN43" i="8"/>
  <c r="BN58" i="8"/>
  <c r="F33" i="6"/>
  <c r="F33" i="5"/>
  <c r="BN31" i="7"/>
  <c r="BO31" i="4" s="1"/>
  <c r="BP31" i="4" s="1"/>
  <c r="F30" i="10"/>
  <c r="BN22" i="7"/>
  <c r="BO22" i="4" s="1"/>
  <c r="BP22" i="4" s="1"/>
  <c r="BD32" i="10"/>
  <c r="BR32" i="7"/>
  <c r="BX32" i="7" s="1"/>
  <c r="BD32" i="5"/>
  <c r="BD32" i="6"/>
  <c r="BE31" i="6"/>
  <c r="BE33" i="7"/>
  <c r="BB31" i="10"/>
  <c r="BB33" i="7"/>
  <c r="BK31" i="10"/>
  <c r="BK33" i="7"/>
  <c r="BL31" i="6"/>
  <c r="BL33" i="7"/>
  <c r="BJ31" i="6"/>
  <c r="BJ33" i="7"/>
  <c r="BC31" i="10"/>
  <c r="BC33" i="7"/>
  <c r="BH31" i="10"/>
  <c r="BH33" i="7"/>
  <c r="BG31" i="6"/>
  <c r="BG33" i="7"/>
  <c r="BD31" i="10"/>
  <c r="BD33" i="7"/>
  <c r="BI31" i="10"/>
  <c r="BI33" i="7"/>
  <c r="BF31" i="6"/>
  <c r="BF33" i="7"/>
  <c r="BS48" i="7"/>
  <c r="BS9" i="7"/>
  <c r="BS19" i="7" s="1"/>
  <c r="AI22" i="5"/>
  <c r="AI22" i="6"/>
  <c r="AP24" i="7"/>
  <c r="AP38" i="7"/>
  <c r="AI24" i="7"/>
  <c r="AI24" i="5" s="1"/>
  <c r="AI38" i="7"/>
  <c r="BC38" i="7"/>
  <c r="BC38" i="10" s="1"/>
  <c r="AC24" i="7"/>
  <c r="AC24" i="5" s="1"/>
  <c r="AC38" i="7"/>
  <c r="AJ24" i="7"/>
  <c r="AJ38" i="7"/>
  <c r="AN24" i="7"/>
  <c r="AN24" i="5" s="1"/>
  <c r="AN38" i="7"/>
  <c r="BH38" i="7"/>
  <c r="BH38" i="5" s="1"/>
  <c r="BB38" i="7"/>
  <c r="BB38" i="10" s="1"/>
  <c r="AE24" i="7"/>
  <c r="AE24" i="10" s="1"/>
  <c r="AE38" i="7"/>
  <c r="AQ24" i="7"/>
  <c r="AQ38" i="7"/>
  <c r="AY24" i="7"/>
  <c r="AY24" i="6" s="1"/>
  <c r="AY38" i="7"/>
  <c r="W24" i="7"/>
  <c r="W38" i="7"/>
  <c r="BL38" i="7"/>
  <c r="BL38" i="10" s="1"/>
  <c r="BG38" i="7"/>
  <c r="BG38" i="5" s="1"/>
  <c r="AK24" i="7"/>
  <c r="AK38" i="7"/>
  <c r="AF24" i="7"/>
  <c r="AF24" i="6" s="1"/>
  <c r="AF38" i="7"/>
  <c r="AS24" i="7"/>
  <c r="AS24" i="10" s="1"/>
  <c r="AS38" i="7"/>
  <c r="AH24" i="7"/>
  <c r="AH24" i="10" s="1"/>
  <c r="AH38" i="7"/>
  <c r="AU24" i="7"/>
  <c r="AU38" i="7"/>
  <c r="BK38" i="7"/>
  <c r="BK38" i="10" s="1"/>
  <c r="BF38" i="7"/>
  <c r="BF38" i="10" s="1"/>
  <c r="AD24" i="7"/>
  <c r="AD38" i="7"/>
  <c r="AW24" i="7"/>
  <c r="AW38" i="7"/>
  <c r="AR24" i="7"/>
  <c r="AR24" i="6" s="1"/>
  <c r="AR38" i="7"/>
  <c r="Z24" i="7"/>
  <c r="Z24" i="10" s="1"/>
  <c r="Z38" i="7"/>
  <c r="BS38" i="7"/>
  <c r="BW38" i="7" s="1"/>
  <c r="AM24" i="7"/>
  <c r="AM24" i="6" s="1"/>
  <c r="AM38" i="7"/>
  <c r="AO24" i="7"/>
  <c r="AO38" i="7"/>
  <c r="AB24" i="7"/>
  <c r="AB24" i="10" s="1"/>
  <c r="AB38" i="7"/>
  <c r="AG24" i="7"/>
  <c r="AG38" i="7"/>
  <c r="V24" i="7"/>
  <c r="V38" i="7"/>
  <c r="BJ38" i="7"/>
  <c r="BJ38" i="10" s="1"/>
  <c r="AL24" i="7"/>
  <c r="AL38" i="7"/>
  <c r="AV24" i="7"/>
  <c r="AV38" i="7"/>
  <c r="AZ24" i="7"/>
  <c r="AZ24" i="5" s="1"/>
  <c r="AZ38" i="7"/>
  <c r="X24" i="7"/>
  <c r="X24" i="6" s="1"/>
  <c r="X38" i="7"/>
  <c r="BA24" i="7"/>
  <c r="BA24" i="6" s="1"/>
  <c r="BA38" i="7"/>
  <c r="BE38" i="7"/>
  <c r="BE38" i="5" s="1"/>
  <c r="AX24" i="7"/>
  <c r="AX24" i="5" s="1"/>
  <c r="AX38" i="7"/>
  <c r="AT24" i="7"/>
  <c r="AT38" i="7"/>
  <c r="AA24" i="7"/>
  <c r="AA38" i="7"/>
  <c r="BI38" i="7"/>
  <c r="BI38" i="6" s="1"/>
  <c r="I37" i="5"/>
  <c r="BT39" i="7"/>
  <c r="T37" i="6"/>
  <c r="F37" i="6"/>
  <c r="S37" i="10"/>
  <c r="G37" i="6"/>
  <c r="S37" i="6"/>
  <c r="J37" i="6"/>
  <c r="P37" i="10"/>
  <c r="G37" i="5"/>
  <c r="G37" i="10"/>
  <c r="P37" i="5"/>
  <c r="P39" i="7"/>
  <c r="M39" i="7"/>
  <c r="J37" i="10"/>
  <c r="J39" i="7"/>
  <c r="T37" i="5"/>
  <c r="T39" i="7"/>
  <c r="G39" i="10"/>
  <c r="G39" i="6"/>
  <c r="G39" i="5"/>
  <c r="O39" i="7"/>
  <c r="L37" i="10"/>
  <c r="L39" i="7"/>
  <c r="U39" i="7"/>
  <c r="H37" i="6"/>
  <c r="H39" i="7"/>
  <c r="R39" i="7"/>
  <c r="Q37" i="5"/>
  <c r="Q39" i="7"/>
  <c r="N37" i="10"/>
  <c r="N39" i="7"/>
  <c r="K37" i="6"/>
  <c r="K39" i="7"/>
  <c r="I39" i="7"/>
  <c r="S37" i="5"/>
  <c r="S39" i="7"/>
  <c r="F39" i="7"/>
  <c r="M37" i="5"/>
  <c r="M37" i="6"/>
  <c r="M37" i="10"/>
  <c r="I37" i="6"/>
  <c r="K37" i="5"/>
  <c r="I37" i="10"/>
  <c r="K37" i="10"/>
  <c r="F37" i="5"/>
  <c r="F37" i="10"/>
  <c r="Q37" i="6"/>
  <c r="BF31" i="10"/>
  <c r="O37" i="10"/>
  <c r="U37" i="10"/>
  <c r="U37" i="5"/>
  <c r="H37" i="10"/>
  <c r="R37" i="5"/>
  <c r="Q37" i="10"/>
  <c r="N37" i="5"/>
  <c r="U37" i="6"/>
  <c r="R37" i="6"/>
  <c r="O37" i="5"/>
  <c r="J37" i="5"/>
  <c r="L37" i="5"/>
  <c r="H37" i="5"/>
  <c r="L37" i="6"/>
  <c r="BF31" i="5"/>
  <c r="BG31" i="10"/>
  <c r="V22" i="5"/>
  <c r="V22" i="6"/>
  <c r="AG22" i="10"/>
  <c r="AH22" i="6"/>
  <c r="AG22" i="5"/>
  <c r="BG31" i="5"/>
  <c r="BI31" i="5"/>
  <c r="BI31" i="6"/>
  <c r="AH22" i="5"/>
  <c r="AH22" i="10"/>
  <c r="AG22" i="6"/>
  <c r="BJ31" i="5"/>
  <c r="BJ31" i="10"/>
  <c r="X22" i="5"/>
  <c r="Y22" i="6"/>
  <c r="AW22" i="5"/>
  <c r="AV22" i="6"/>
  <c r="X22" i="6"/>
  <c r="AV22" i="10"/>
  <c r="AF22" i="5"/>
  <c r="AF22" i="6"/>
  <c r="AF22" i="10"/>
  <c r="BB31" i="5"/>
  <c r="BE31" i="5"/>
  <c r="BE31" i="10"/>
  <c r="BK31" i="5"/>
  <c r="BK31" i="6"/>
  <c r="AO22" i="10"/>
  <c r="BH31" i="6"/>
  <c r="BB31" i="6"/>
  <c r="BL31" i="10"/>
  <c r="BI22" i="5"/>
  <c r="BH31" i="5"/>
  <c r="AW22" i="10"/>
  <c r="BE22" i="5"/>
  <c r="Y22" i="10"/>
  <c r="AU22" i="6"/>
  <c r="AQ22" i="5"/>
  <c r="AQ22" i="6"/>
  <c r="AQ22" i="10"/>
  <c r="AK22" i="5"/>
  <c r="AK22" i="6"/>
  <c r="BK22" i="5"/>
  <c r="AS22" i="6"/>
  <c r="BK22" i="10"/>
  <c r="BH22" i="6"/>
  <c r="AO22" i="5"/>
  <c r="BI22" i="6"/>
  <c r="BI22" i="10"/>
  <c r="BK22" i="6"/>
  <c r="AU22" i="5"/>
  <c r="BL31" i="5"/>
  <c r="AK22" i="10"/>
  <c r="BE22" i="6"/>
  <c r="BE22" i="10"/>
  <c r="BC22" i="6"/>
  <c r="BC22" i="5"/>
  <c r="BC22" i="10"/>
  <c r="AS22" i="5"/>
  <c r="AU22" i="10"/>
  <c r="Y22" i="5"/>
  <c r="AE22" i="5"/>
  <c r="AE22" i="10"/>
  <c r="BH22" i="5"/>
  <c r="BC31" i="6"/>
  <c r="BH22" i="10"/>
  <c r="BC31" i="5"/>
  <c r="BG22" i="5"/>
  <c r="AB22" i="5"/>
  <c r="AC22" i="5"/>
  <c r="AJ22" i="6"/>
  <c r="AJ22" i="10"/>
  <c r="U30" i="10"/>
  <c r="AC22" i="10"/>
  <c r="AD22" i="5"/>
  <c r="Q30" i="5"/>
  <c r="O30" i="5"/>
  <c r="Q30" i="6"/>
  <c r="P30" i="5"/>
  <c r="J30" i="5"/>
  <c r="P30" i="6"/>
  <c r="AD22" i="6"/>
  <c r="P30" i="10"/>
  <c r="AD22" i="10"/>
  <c r="J30" i="6"/>
  <c r="G30" i="5"/>
  <c r="J30" i="10"/>
  <c r="T30" i="10"/>
  <c r="AA30" i="10"/>
  <c r="F30" i="6"/>
  <c r="H30" i="10"/>
  <c r="N30" i="10"/>
  <c r="Q30" i="10"/>
  <c r="AA22" i="5"/>
  <c r="S30" i="10"/>
  <c r="O30" i="10"/>
  <c r="G30" i="6"/>
  <c r="AA22" i="10"/>
  <c r="M30" i="10"/>
  <c r="AL22" i="10"/>
  <c r="N30" i="5"/>
  <c r="L30" i="6"/>
  <c r="N30" i="6"/>
  <c r="T30" i="5"/>
  <c r="BG30" i="10"/>
  <c r="K30" i="5"/>
  <c r="AA22" i="6"/>
  <c r="V30" i="6"/>
  <c r="AN30" i="10"/>
  <c r="S30" i="5"/>
  <c r="U30" i="5"/>
  <c r="R30" i="5"/>
  <c r="I30" i="10"/>
  <c r="L30" i="10"/>
  <c r="AB22" i="6"/>
  <c r="AR22" i="6"/>
  <c r="R30" i="6"/>
  <c r="AZ22" i="5"/>
  <c r="H30" i="6"/>
  <c r="BL22" i="5"/>
  <c r="BL22" i="6"/>
  <c r="M30" i="5"/>
  <c r="BL22" i="10"/>
  <c r="M30" i="6"/>
  <c r="AL22" i="6"/>
  <c r="K30" i="6"/>
  <c r="V30" i="5"/>
  <c r="BB22" i="10"/>
  <c r="F30" i="5"/>
  <c r="AT22" i="10"/>
  <c r="AZ22" i="6"/>
  <c r="AM22" i="5"/>
  <c r="T30" i="6"/>
  <c r="BB22" i="6"/>
  <c r="AZ22" i="10"/>
  <c r="BB22" i="5"/>
  <c r="BJ22" i="10"/>
  <c r="I30" i="5"/>
  <c r="AX22" i="5"/>
  <c r="V30" i="10"/>
  <c r="I30" i="6"/>
  <c r="S30" i="6"/>
  <c r="BA22" i="5"/>
  <c r="AY22" i="6"/>
  <c r="AX22" i="6"/>
  <c r="AT22" i="5"/>
  <c r="AP22" i="5"/>
  <c r="BA22" i="6"/>
  <c r="AN22" i="5"/>
  <c r="AX22" i="10"/>
  <c r="AJ22" i="5"/>
  <c r="AT22" i="6"/>
  <c r="AP22" i="10"/>
  <c r="AM22" i="10"/>
  <c r="BG22" i="6"/>
  <c r="AN22" i="6"/>
  <c r="BJ22" i="5"/>
  <c r="AN22" i="10"/>
  <c r="AY22" i="5"/>
  <c r="BJ22" i="6"/>
  <c r="AR22" i="5"/>
  <c r="BF22" i="10"/>
  <c r="Z22" i="5"/>
  <c r="Z22" i="6"/>
  <c r="Z22" i="10"/>
  <c r="BH30" i="10"/>
  <c r="BH30" i="6"/>
  <c r="BH30" i="5"/>
  <c r="BK30" i="6"/>
  <c r="BK30" i="5"/>
  <c r="BK30" i="10"/>
  <c r="AS30" i="10"/>
  <c r="AS30" i="6"/>
  <c r="AS30" i="5"/>
  <c r="Y30" i="10"/>
  <c r="Y30" i="6"/>
  <c r="Y30" i="5"/>
  <c r="AB30" i="6"/>
  <c r="AB30" i="5"/>
  <c r="AB30" i="10"/>
  <c r="BE30" i="6"/>
  <c r="BE30" i="5"/>
  <c r="BE30" i="10"/>
  <c r="AH30" i="6"/>
  <c r="AH30" i="10"/>
  <c r="AH30" i="5"/>
  <c r="AT30" i="6"/>
  <c r="AT30" i="10"/>
  <c r="AT30" i="5"/>
  <c r="AW30" i="6"/>
  <c r="AW30" i="5"/>
  <c r="AW30" i="10"/>
  <c r="AZ30" i="10"/>
  <c r="AZ30" i="6"/>
  <c r="AZ30" i="5"/>
  <c r="AQ30" i="6"/>
  <c r="AQ30" i="5"/>
  <c r="AQ30" i="10"/>
  <c r="W30" i="6"/>
  <c r="W30" i="5"/>
  <c r="W30" i="10"/>
  <c r="Z30" i="5"/>
  <c r="Z30" i="10"/>
  <c r="Z30" i="6"/>
  <c r="AC30" i="5"/>
  <c r="AC30" i="6"/>
  <c r="AC30" i="10"/>
  <c r="AE30" i="6"/>
  <c r="AE30" i="5"/>
  <c r="AE30" i="10"/>
  <c r="AK30" i="6"/>
  <c r="AK30" i="10"/>
  <c r="AK30" i="5"/>
  <c r="BF30" i="10"/>
  <c r="BF30" i="6"/>
  <c r="BF30" i="5"/>
  <c r="AI30" i="10"/>
  <c r="AI30" i="5"/>
  <c r="AI30" i="6"/>
  <c r="AL30" i="5"/>
  <c r="AL30" i="10"/>
  <c r="AL30" i="6"/>
  <c r="AO30" i="10"/>
  <c r="AO30" i="6"/>
  <c r="AO30" i="5"/>
  <c r="AU30" i="6"/>
  <c r="AU30" i="10"/>
  <c r="AU30" i="5"/>
  <c r="AX30" i="10"/>
  <c r="AX30" i="6"/>
  <c r="AX30" i="5"/>
  <c r="BA30" i="6"/>
  <c r="BA30" i="5"/>
  <c r="BA30" i="10"/>
  <c r="AF30" i="6"/>
  <c r="AF30" i="5"/>
  <c r="AF30" i="10"/>
  <c r="BJ30" i="5"/>
  <c r="BJ30" i="10"/>
  <c r="BJ30" i="6"/>
  <c r="AD30" i="10"/>
  <c r="AD30" i="6"/>
  <c r="AD30" i="5"/>
  <c r="BL30" i="5"/>
  <c r="BL30" i="10"/>
  <c r="BL30" i="6"/>
  <c r="X30" i="10"/>
  <c r="X30" i="6"/>
  <c r="X30" i="5"/>
  <c r="AP30" i="6"/>
  <c r="AP30" i="5"/>
  <c r="AP30" i="10"/>
  <c r="AG30" i="6"/>
  <c r="AG30" i="5"/>
  <c r="AG30" i="10"/>
  <c r="BI30" i="10"/>
  <c r="BI30" i="6"/>
  <c r="BI30" i="5"/>
  <c r="AJ30" i="5"/>
  <c r="AJ30" i="10"/>
  <c r="AJ30" i="6"/>
  <c r="AM30" i="10"/>
  <c r="AM30" i="6"/>
  <c r="AM30" i="5"/>
  <c r="BB30" i="6"/>
  <c r="BB30" i="5"/>
  <c r="BB30" i="10"/>
  <c r="BC30" i="10"/>
  <c r="BC30" i="6"/>
  <c r="BC30" i="5"/>
  <c r="AV30" i="10"/>
  <c r="AV30" i="5"/>
  <c r="AV30" i="6"/>
  <c r="AY30" i="6"/>
  <c r="AY30" i="10"/>
  <c r="AY30" i="5"/>
  <c r="AR30" i="6"/>
  <c r="AR30" i="10"/>
  <c r="AR30" i="5"/>
  <c r="AM22" i="6"/>
  <c r="BG30" i="5"/>
  <c r="BG30" i="6"/>
  <c r="BF22" i="5"/>
  <c r="BF22" i="6"/>
  <c r="AA30" i="5"/>
  <c r="AN30" i="5"/>
  <c r="AA30" i="6"/>
  <c r="BD24" i="7"/>
  <c r="AN30" i="6"/>
  <c r="X37" i="7"/>
  <c r="BD30" i="7"/>
  <c r="BN30" i="7" s="1"/>
  <c r="BO30" i="4" s="1"/>
  <c r="BP30" i="4" s="1"/>
  <c r="BR31" i="7"/>
  <c r="BX31" i="7" s="1"/>
  <c r="BD31" i="5"/>
  <c r="BD31" i="6"/>
  <c r="N24" i="10"/>
  <c r="N24" i="6"/>
  <c r="N24" i="5"/>
  <c r="L24" i="6"/>
  <c r="L24" i="5"/>
  <c r="L24" i="10"/>
  <c r="H24" i="10"/>
  <c r="H24" i="6"/>
  <c r="H24" i="5"/>
  <c r="N23" i="6"/>
  <c r="N23" i="10"/>
  <c r="N23" i="5"/>
  <c r="Y24" i="6"/>
  <c r="Y24" i="10"/>
  <c r="Y24" i="5"/>
  <c r="L23" i="6"/>
  <c r="L23" i="5"/>
  <c r="L23" i="10"/>
  <c r="J24" i="10"/>
  <c r="J24" i="5"/>
  <c r="J24" i="6"/>
  <c r="H23" i="10"/>
  <c r="H23" i="5"/>
  <c r="H23" i="6"/>
  <c r="J23" i="10"/>
  <c r="J23" i="6"/>
  <c r="J23" i="5"/>
  <c r="S24" i="10"/>
  <c r="S24" i="6"/>
  <c r="S24" i="5"/>
  <c r="K24" i="10"/>
  <c r="K24" i="5"/>
  <c r="K24" i="6"/>
  <c r="M24" i="6"/>
  <c r="M24" i="5"/>
  <c r="M24" i="10"/>
  <c r="S23" i="6"/>
  <c r="S23" i="5"/>
  <c r="S23" i="10"/>
  <c r="M23" i="10"/>
  <c r="M23" i="6"/>
  <c r="M23" i="5"/>
  <c r="G24" i="10"/>
  <c r="G24" i="5"/>
  <c r="G24" i="6"/>
  <c r="O24" i="10"/>
  <c r="O24" i="6"/>
  <c r="O24" i="5"/>
  <c r="G23" i="10"/>
  <c r="G23" i="6"/>
  <c r="G23" i="5"/>
  <c r="Q24" i="10"/>
  <c r="Q24" i="6"/>
  <c r="Q24" i="5"/>
  <c r="O23" i="6"/>
  <c r="O23" i="10"/>
  <c r="O23" i="5"/>
  <c r="Q23" i="10"/>
  <c r="Q23" i="6"/>
  <c r="Q23" i="5"/>
  <c r="U24" i="5"/>
  <c r="U24" i="10"/>
  <c r="U24" i="6"/>
  <c r="U23" i="6"/>
  <c r="U23" i="5"/>
  <c r="U23" i="10"/>
  <c r="R24" i="10"/>
  <c r="R24" i="6"/>
  <c r="R24" i="5"/>
  <c r="P24" i="10"/>
  <c r="P24" i="6"/>
  <c r="P24" i="5"/>
  <c r="I24" i="10"/>
  <c r="I24" i="6"/>
  <c r="I24" i="5"/>
  <c r="R23" i="6"/>
  <c r="R23" i="5"/>
  <c r="R23" i="10"/>
  <c r="P23" i="10"/>
  <c r="P23" i="6"/>
  <c r="P23" i="5"/>
  <c r="I23" i="6"/>
  <c r="I23" i="5"/>
  <c r="I23" i="10"/>
  <c r="T24" i="5"/>
  <c r="T24" i="6"/>
  <c r="T24" i="10"/>
  <c r="F24" i="5"/>
  <c r="F24" i="6"/>
  <c r="F24" i="10"/>
  <c r="T23" i="10"/>
  <c r="T23" i="6"/>
  <c r="T23" i="5"/>
  <c r="F23" i="10"/>
  <c r="F23" i="6"/>
  <c r="F23" i="5"/>
  <c r="BR22" i="7"/>
  <c r="BX22" i="7" s="1"/>
  <c r="BD22" i="10"/>
  <c r="BD22" i="6"/>
  <c r="BD22" i="5"/>
  <c r="BK37" i="7"/>
  <c r="BS24" i="7"/>
  <c r="BS46" i="7"/>
  <c r="BW46" i="7" s="1"/>
  <c r="AJ37" i="7"/>
  <c r="BG37" i="7"/>
  <c r="AG37" i="7"/>
  <c r="BC37" i="7"/>
  <c r="BB37" i="7"/>
  <c r="BH37" i="7"/>
  <c r="AD37" i="7"/>
  <c r="AN37" i="7"/>
  <c r="AW37" i="7"/>
  <c r="AP37" i="7"/>
  <c r="BI37" i="7"/>
  <c r="AS37" i="7"/>
  <c r="AH37" i="7"/>
  <c r="AT37" i="7"/>
  <c r="AL37" i="7"/>
  <c r="AO37" i="7"/>
  <c r="BA37" i="7"/>
  <c r="G6" i="4"/>
  <c r="H6" i="4" s="1"/>
  <c r="I6" i="4" s="1"/>
  <c r="J6" i="4" s="1"/>
  <c r="K6" i="4" s="1"/>
  <c r="L6" i="4" s="1"/>
  <c r="M6" i="4" s="1"/>
  <c r="N6" i="4" s="1"/>
  <c r="O6" i="4" s="1"/>
  <c r="P6" i="4" s="1"/>
  <c r="Q6" i="4" s="1"/>
  <c r="R6" i="4" s="1"/>
  <c r="S6" i="4" s="1"/>
  <c r="T6" i="4" s="1"/>
  <c r="V6" i="4" s="1"/>
  <c r="W6" i="4" s="1"/>
  <c r="X6" i="4" s="1"/>
  <c r="Y6" i="4" s="1"/>
  <c r="Z6" i="4" s="1"/>
  <c r="AA6" i="4" s="1"/>
  <c r="AB6" i="4" s="1"/>
  <c r="AC6" i="4" s="1"/>
  <c r="AD6" i="4" s="1"/>
  <c r="AE6" i="4" s="1"/>
  <c r="AF6" i="4" s="1"/>
  <c r="AG6" i="4" s="1"/>
  <c r="AH6" i="4" s="1"/>
  <c r="AI6" i="4" s="1"/>
  <c r="AJ6" i="4" s="1"/>
  <c r="AK6" i="4" s="1"/>
  <c r="AL6" i="4" s="1"/>
  <c r="AM6" i="4" s="1"/>
  <c r="AN6" i="4" s="1"/>
  <c r="AO6" i="4" s="1"/>
  <c r="AP6" i="4" s="1"/>
  <c r="AQ6" i="4" s="1"/>
  <c r="AR6" i="4" s="1"/>
  <c r="AS6" i="4" s="1"/>
  <c r="AT6" i="4" s="1"/>
  <c r="AU6" i="4" s="1"/>
  <c r="AV6" i="4" s="1"/>
  <c r="AW6" i="4" s="1"/>
  <c r="AX6" i="4" s="1"/>
  <c r="AY6" i="4" s="1"/>
  <c r="AZ6" i="4" s="1"/>
  <c r="BA6" i="4" s="1"/>
  <c r="BB6" i="4" s="1"/>
  <c r="BC6" i="4" s="1"/>
  <c r="BD6" i="4" s="1"/>
  <c r="BE6" i="4" s="1"/>
  <c r="BF6" i="4" s="1"/>
  <c r="BG6" i="4" s="1"/>
  <c r="BH6" i="4" s="1"/>
  <c r="BI6" i="4" s="1"/>
  <c r="BJ6" i="4" s="1"/>
  <c r="BK6" i="4" s="1"/>
  <c r="BL6" i="4" s="1"/>
  <c r="K23" i="10" l="1"/>
  <c r="Y23" i="5"/>
  <c r="Y23" i="6"/>
  <c r="BB24" i="10"/>
  <c r="BE24" i="10"/>
  <c r="BL24" i="10"/>
  <c r="BF24" i="6"/>
  <c r="BH24" i="5"/>
  <c r="BC24" i="10"/>
  <c r="BH24" i="6"/>
  <c r="BR38" i="7"/>
  <c r="BX38" i="7" s="1"/>
  <c r="BF24" i="5"/>
  <c r="BC24" i="6"/>
  <c r="BJ24" i="6"/>
  <c r="BL24" i="6"/>
  <c r="K23" i="5"/>
  <c r="BJ24" i="10"/>
  <c r="BG24" i="5"/>
  <c r="BG24" i="6"/>
  <c r="BE24" i="6"/>
  <c r="BK24" i="10"/>
  <c r="BK24" i="5"/>
  <c r="BB24" i="6"/>
  <c r="BI24" i="10"/>
  <c r="BW43" i="7"/>
  <c r="BW51" i="7"/>
  <c r="BW41" i="7"/>
  <c r="BI24" i="5"/>
  <c r="BS23" i="7"/>
  <c r="BD23" i="7"/>
  <c r="BR23" i="7" s="1"/>
  <c r="BD38" i="5"/>
  <c r="BD38" i="6"/>
  <c r="BN60" i="8"/>
  <c r="BW48" i="7"/>
  <c r="BW24" i="7"/>
  <c r="BS27" i="7"/>
  <c r="BW27" i="7" s="1"/>
  <c r="Y37" i="7"/>
  <c r="Y39" i="7" s="1"/>
  <c r="BN65" i="8"/>
  <c r="V37" i="7"/>
  <c r="V37" i="10" s="1"/>
  <c r="BN24" i="7"/>
  <c r="BO24" i="4" s="1"/>
  <c r="BP24" i="4" s="1"/>
  <c r="BN33" i="7"/>
  <c r="BO33" i="4" s="1"/>
  <c r="BP33" i="4" s="1"/>
  <c r="BN38" i="7"/>
  <c r="BO38" i="4" s="1"/>
  <c r="BP38" i="4" s="1"/>
  <c r="BC33" i="10"/>
  <c r="BC33" i="5"/>
  <c r="BC33" i="6"/>
  <c r="BF33" i="10"/>
  <c r="BF33" i="5"/>
  <c r="BF33" i="6"/>
  <c r="BJ33" i="10"/>
  <c r="BJ33" i="5"/>
  <c r="BJ33" i="6"/>
  <c r="BL33" i="10"/>
  <c r="BL33" i="5"/>
  <c r="BL33" i="6"/>
  <c r="BI33" i="10"/>
  <c r="BI33" i="5"/>
  <c r="BI33" i="6"/>
  <c r="BD33" i="10"/>
  <c r="BR33" i="7"/>
  <c r="BX33" i="7" s="1"/>
  <c r="BD33" i="5"/>
  <c r="BD33" i="6"/>
  <c r="BK33" i="10"/>
  <c r="BK33" i="5"/>
  <c r="BK33" i="6"/>
  <c r="BG33" i="10"/>
  <c r="BG33" i="5"/>
  <c r="BG33" i="6"/>
  <c r="BB33" i="10"/>
  <c r="BB33" i="5"/>
  <c r="BB33" i="6"/>
  <c r="BH33" i="10"/>
  <c r="BH33" i="5"/>
  <c r="BH33" i="6"/>
  <c r="BE33" i="10"/>
  <c r="BE33" i="5"/>
  <c r="BE33" i="6"/>
  <c r="BB39" i="7"/>
  <c r="BB39" i="10" s="1"/>
  <c r="AP39" i="7"/>
  <c r="AP39" i="6" s="1"/>
  <c r="AW24" i="6"/>
  <c r="BA24" i="5"/>
  <c r="AA39" i="7"/>
  <c r="AA39" i="10" s="1"/>
  <c r="AF24" i="5"/>
  <c r="AZ39" i="7"/>
  <c r="AZ39" i="5" s="1"/>
  <c r="AW24" i="10"/>
  <c r="AE24" i="5"/>
  <c r="AE39" i="7"/>
  <c r="AE39" i="10" s="1"/>
  <c r="AF24" i="10"/>
  <c r="AW24" i="5"/>
  <c r="AB24" i="5"/>
  <c r="AE24" i="6"/>
  <c r="AW39" i="7"/>
  <c r="AW39" i="10" s="1"/>
  <c r="AD39" i="7"/>
  <c r="AD39" i="10" s="1"/>
  <c r="AL39" i="7"/>
  <c r="AL39" i="5" s="1"/>
  <c r="AF39" i="7"/>
  <c r="AF39" i="6" s="1"/>
  <c r="AB39" i="7"/>
  <c r="AB39" i="10" s="1"/>
  <c r="AC39" i="7"/>
  <c r="AC39" i="10" s="1"/>
  <c r="Z39" i="7"/>
  <c r="Z39" i="6" s="1"/>
  <c r="AY39" i="7"/>
  <c r="AY39" i="10" s="1"/>
  <c r="AI24" i="6"/>
  <c r="AT24" i="5"/>
  <c r="AT24" i="6"/>
  <c r="AI24" i="10"/>
  <c r="AG24" i="5"/>
  <c r="X24" i="5"/>
  <c r="X24" i="10"/>
  <c r="AZ24" i="6"/>
  <c r="AZ24" i="10"/>
  <c r="AB24" i="6"/>
  <c r="BI39" i="7"/>
  <c r="BI39" i="10" s="1"/>
  <c r="BF39" i="7"/>
  <c r="BF39" i="6" s="1"/>
  <c r="AN24" i="6"/>
  <c r="AN39" i="7"/>
  <c r="AN39" i="5" s="1"/>
  <c r="AM24" i="5"/>
  <c r="AH39" i="7"/>
  <c r="AH39" i="6" s="1"/>
  <c r="AP24" i="10"/>
  <c r="AO39" i="7"/>
  <c r="AO39" i="6" s="1"/>
  <c r="AH24" i="6"/>
  <c r="AR39" i="7"/>
  <c r="AR39" i="5" s="1"/>
  <c r="AK39" i="7"/>
  <c r="AK39" i="10" s="1"/>
  <c r="AP24" i="5"/>
  <c r="V24" i="5"/>
  <c r="AP24" i="6"/>
  <c r="BI38" i="10"/>
  <c r="BI38" i="5"/>
  <c r="AS39" i="7"/>
  <c r="AS39" i="10" s="1"/>
  <c r="AR24" i="10"/>
  <c r="AM24" i="10"/>
  <c r="BA24" i="10"/>
  <c r="AQ24" i="5"/>
  <c r="AG39" i="7"/>
  <c r="AG39" i="10" s="1"/>
  <c r="AQ39" i="7"/>
  <c r="AQ39" i="6" s="1"/>
  <c r="AR24" i="5"/>
  <c r="AN24" i="10"/>
  <c r="BC39" i="7"/>
  <c r="BC39" i="10" s="1"/>
  <c r="BC38" i="6"/>
  <c r="BL39" i="7"/>
  <c r="BL39" i="6" s="1"/>
  <c r="BK39" i="7"/>
  <c r="BK39" i="10" s="1"/>
  <c r="Z24" i="6"/>
  <c r="AT24" i="10"/>
  <c r="AM39" i="7"/>
  <c r="AM39" i="6" s="1"/>
  <c r="AQ24" i="6"/>
  <c r="AI39" i="7"/>
  <c r="AI39" i="6" s="1"/>
  <c r="AQ24" i="10"/>
  <c r="AV24" i="5"/>
  <c r="AV24" i="10"/>
  <c r="AC24" i="6"/>
  <c r="AC24" i="10"/>
  <c r="AY24" i="10"/>
  <c r="AT39" i="7"/>
  <c r="AT39" i="10" s="1"/>
  <c r="BG39" i="7"/>
  <c r="BG39" i="10" s="1"/>
  <c r="AV24" i="6"/>
  <c r="BF38" i="6"/>
  <c r="V24" i="10"/>
  <c r="AG24" i="6"/>
  <c r="BA39" i="7"/>
  <c r="BA39" i="5" s="1"/>
  <c r="V24" i="6"/>
  <c r="AX24" i="6"/>
  <c r="AG24" i="10"/>
  <c r="AS24" i="6"/>
  <c r="AS24" i="5"/>
  <c r="BE39" i="7"/>
  <c r="BE39" i="10" s="1"/>
  <c r="Z24" i="5"/>
  <c r="AH24" i="5"/>
  <c r="AY24" i="5"/>
  <c r="X39" i="7"/>
  <c r="X39" i="5" s="1"/>
  <c r="AX24" i="10"/>
  <c r="BJ39" i="7"/>
  <c r="BJ39" i="10" s="1"/>
  <c r="W24" i="5"/>
  <c r="AJ24" i="5"/>
  <c r="AU24" i="5"/>
  <c r="W24" i="6"/>
  <c r="AJ24" i="6"/>
  <c r="W24" i="10"/>
  <c r="AU24" i="6"/>
  <c r="AJ24" i="10"/>
  <c r="AU24" i="10"/>
  <c r="BB38" i="5"/>
  <c r="BE38" i="6"/>
  <c r="BB38" i="6"/>
  <c r="BC38" i="5"/>
  <c r="BE38" i="10"/>
  <c r="W39" i="7"/>
  <c r="W39" i="10" s="1"/>
  <c r="AL24" i="5"/>
  <c r="BJ38" i="6"/>
  <c r="AL24" i="6"/>
  <c r="AL24" i="10"/>
  <c r="AJ39" i="7"/>
  <c r="AJ39" i="6" s="1"/>
  <c r="AX39" i="7"/>
  <c r="AX39" i="5" s="1"/>
  <c r="AU39" i="7"/>
  <c r="AU39" i="10" s="1"/>
  <c r="BF38" i="5"/>
  <c r="BK38" i="5"/>
  <c r="BK38" i="6"/>
  <c r="BH38" i="6"/>
  <c r="AT38" i="10"/>
  <c r="AT38" i="6"/>
  <c r="AT38" i="5"/>
  <c r="AM38" i="10"/>
  <c r="AM38" i="6"/>
  <c r="AM38" i="5"/>
  <c r="AN38" i="10"/>
  <c r="AN38" i="6"/>
  <c r="AN38" i="5"/>
  <c r="BH38" i="10"/>
  <c r="AL38" i="10"/>
  <c r="AL38" i="6"/>
  <c r="AL38" i="5"/>
  <c r="AK24" i="5"/>
  <c r="AX38" i="10"/>
  <c r="AX38" i="6"/>
  <c r="AX38" i="5"/>
  <c r="AU38" i="10"/>
  <c r="AU38" i="6"/>
  <c r="AU38" i="5"/>
  <c r="W38" i="10"/>
  <c r="W38" i="6"/>
  <c r="W38" i="5"/>
  <c r="AJ38" i="10"/>
  <c r="AJ38" i="6"/>
  <c r="AJ38" i="5"/>
  <c r="BH39" i="7"/>
  <c r="BH39" i="6" s="1"/>
  <c r="AK24" i="6"/>
  <c r="AA24" i="5"/>
  <c r="AK24" i="10"/>
  <c r="V38" i="10"/>
  <c r="V38" i="6"/>
  <c r="V38" i="5"/>
  <c r="Z38" i="10"/>
  <c r="Z38" i="6"/>
  <c r="Z38" i="5"/>
  <c r="AH38" i="5"/>
  <c r="AH38" i="6"/>
  <c r="AH38" i="10"/>
  <c r="AY38" i="10"/>
  <c r="AY38" i="6"/>
  <c r="AY38" i="5"/>
  <c r="AC38" i="10"/>
  <c r="AC38" i="6"/>
  <c r="AC38" i="5"/>
  <c r="AV39" i="7"/>
  <c r="AV39" i="10" s="1"/>
  <c r="AA24" i="6"/>
  <c r="BJ38" i="5"/>
  <c r="BG38" i="6"/>
  <c r="BA38" i="10"/>
  <c r="BA38" i="6"/>
  <c r="BA38" i="5"/>
  <c r="AD24" i="5"/>
  <c r="AA24" i="10"/>
  <c r="AO24" i="5"/>
  <c r="BG38" i="10"/>
  <c r="AG38" i="5"/>
  <c r="AG38" i="6"/>
  <c r="AG38" i="10"/>
  <c r="AR38" i="10"/>
  <c r="AR38" i="6"/>
  <c r="AR38" i="5"/>
  <c r="AS38" i="10"/>
  <c r="AS38" i="6"/>
  <c r="AS38" i="5"/>
  <c r="AQ38" i="10"/>
  <c r="AQ38" i="6"/>
  <c r="AQ38" i="5"/>
  <c r="AV38" i="10"/>
  <c r="AV38" i="6"/>
  <c r="AV38" i="5"/>
  <c r="AD24" i="6"/>
  <c r="AO24" i="6"/>
  <c r="X38" i="10"/>
  <c r="X38" i="6"/>
  <c r="X38" i="5"/>
  <c r="AI38" i="5"/>
  <c r="AI38" i="6"/>
  <c r="AI38" i="10"/>
  <c r="AD24" i="10"/>
  <c r="AO24" i="10"/>
  <c r="BL38" i="5"/>
  <c r="AB38" i="10"/>
  <c r="AB38" i="6"/>
  <c r="AB38" i="5"/>
  <c r="AW38" i="10"/>
  <c r="AW38" i="6"/>
  <c r="AW38" i="5"/>
  <c r="AF38" i="5"/>
  <c r="AF38" i="6"/>
  <c r="AF38" i="10"/>
  <c r="AE38" i="5"/>
  <c r="AE38" i="6"/>
  <c r="AE38" i="10"/>
  <c r="BL38" i="6"/>
  <c r="AZ38" i="10"/>
  <c r="AZ38" i="6"/>
  <c r="AZ38" i="5"/>
  <c r="AP38" i="10"/>
  <c r="AP38" i="6"/>
  <c r="AP38" i="5"/>
  <c r="AA38" i="10"/>
  <c r="AA38" i="6"/>
  <c r="AA38" i="5"/>
  <c r="AO38" i="10"/>
  <c r="AO38" i="6"/>
  <c r="AO38" i="5"/>
  <c r="AD38" i="5"/>
  <c r="AD38" i="6"/>
  <c r="AD38" i="10"/>
  <c r="AK38" i="10"/>
  <c r="AK38" i="6"/>
  <c r="AK38" i="5"/>
  <c r="J39" i="10"/>
  <c r="J39" i="6"/>
  <c r="J39" i="5"/>
  <c r="I39" i="10"/>
  <c r="I39" i="6"/>
  <c r="I39" i="5"/>
  <c r="Q39" i="10"/>
  <c r="Q39" i="6"/>
  <c r="Q39" i="5"/>
  <c r="U39" i="10"/>
  <c r="U39" i="6"/>
  <c r="U39" i="5"/>
  <c r="M39" i="10"/>
  <c r="M39" i="6"/>
  <c r="M39" i="5"/>
  <c r="F39" i="10"/>
  <c r="F39" i="6"/>
  <c r="F39" i="5"/>
  <c r="K39" i="10"/>
  <c r="K39" i="6"/>
  <c r="K39" i="5"/>
  <c r="R39" i="10"/>
  <c r="R39" i="6"/>
  <c r="R39" i="5"/>
  <c r="L39" i="10"/>
  <c r="L39" i="6"/>
  <c r="L39" i="5"/>
  <c r="T39" i="10"/>
  <c r="T39" i="6"/>
  <c r="T39" i="5"/>
  <c r="P39" i="10"/>
  <c r="P39" i="6"/>
  <c r="P39" i="5"/>
  <c r="S39" i="10"/>
  <c r="S39" i="6"/>
  <c r="S39" i="5"/>
  <c r="N39" i="10"/>
  <c r="N39" i="6"/>
  <c r="N39" i="5"/>
  <c r="H39" i="10"/>
  <c r="H39" i="6"/>
  <c r="H39" i="5"/>
  <c r="O39" i="10"/>
  <c r="O39" i="6"/>
  <c r="O39" i="5"/>
  <c r="AP23" i="6"/>
  <c r="V23" i="10"/>
  <c r="V23" i="5"/>
  <c r="AB23" i="10"/>
  <c r="V23" i="6"/>
  <c r="AC23" i="6"/>
  <c r="AC23" i="10"/>
  <c r="AP23" i="5"/>
  <c r="BK23" i="5"/>
  <c r="BK23" i="10"/>
  <c r="BK23" i="6"/>
  <c r="BE23" i="5"/>
  <c r="BE23" i="10"/>
  <c r="AJ23" i="6"/>
  <c r="AJ23" i="5"/>
  <c r="AB23" i="5"/>
  <c r="AB23" i="6"/>
  <c r="BD37" i="6"/>
  <c r="AL23" i="6"/>
  <c r="BF23" i="5"/>
  <c r="AT23" i="5"/>
  <c r="AK23" i="6"/>
  <c r="AS23" i="5"/>
  <c r="AF23" i="6"/>
  <c r="BF23" i="6"/>
  <c r="BF23" i="10"/>
  <c r="AG23" i="5"/>
  <c r="BD24" i="5"/>
  <c r="AG23" i="10"/>
  <c r="BC23" i="10"/>
  <c r="AQ23" i="5"/>
  <c r="AQ23" i="6"/>
  <c r="AW23" i="5"/>
  <c r="BD30" i="6"/>
  <c r="AE23" i="5"/>
  <c r="AR23" i="10"/>
  <c r="BJ23" i="6"/>
  <c r="AL23" i="5"/>
  <c r="BD24" i="10"/>
  <c r="BA23" i="6"/>
  <c r="BA23" i="5"/>
  <c r="BR24" i="7"/>
  <c r="X23" i="5"/>
  <c r="AX23" i="10"/>
  <c r="X23" i="6"/>
  <c r="BC23" i="5"/>
  <c r="AX23" i="5"/>
  <c r="AR23" i="6"/>
  <c r="BA23" i="10"/>
  <c r="BD24" i="6"/>
  <c r="AH23" i="5"/>
  <c r="AZ23" i="5"/>
  <c r="AW23" i="6"/>
  <c r="AF23" i="5"/>
  <c r="AI23" i="10"/>
  <c r="AW23" i="10"/>
  <c r="AF23" i="10"/>
  <c r="AI23" i="5"/>
  <c r="AA23" i="5"/>
  <c r="AI23" i="6"/>
  <c r="Z23" i="5"/>
  <c r="AU23" i="5"/>
  <c r="AV23" i="5"/>
  <c r="AA23" i="10"/>
  <c r="BL23" i="6"/>
  <c r="BL23" i="10"/>
  <c r="Z23" i="6"/>
  <c r="AU23" i="6"/>
  <c r="AD23" i="5"/>
  <c r="AV23" i="6"/>
  <c r="BH23" i="10"/>
  <c r="AA23" i="6"/>
  <c r="Z23" i="10"/>
  <c r="AU23" i="10"/>
  <c r="AD23" i="6"/>
  <c r="AV23" i="10"/>
  <c r="BB23" i="6"/>
  <c r="W23" i="5"/>
  <c r="AZ23" i="10"/>
  <c r="AS23" i="6"/>
  <c r="BB23" i="5"/>
  <c r="W23" i="6"/>
  <c r="AK23" i="5"/>
  <c r="AY23" i="10"/>
  <c r="AY23" i="5"/>
  <c r="BG23" i="5"/>
  <c r="BB23" i="10"/>
  <c r="AO23" i="5"/>
  <c r="W23" i="10"/>
  <c r="AK23" i="10"/>
  <c r="AY23" i="6"/>
  <c r="BG23" i="6"/>
  <c r="AO23" i="6"/>
  <c r="BG23" i="10"/>
  <c r="AO23" i="10"/>
  <c r="BR30" i="7"/>
  <c r="BX30" i="7" s="1"/>
  <c r="AH23" i="6"/>
  <c r="AT23" i="6"/>
  <c r="BJ23" i="10"/>
  <c r="BI23" i="10"/>
  <c r="BI23" i="5"/>
  <c r="AQ37" i="10"/>
  <c r="AQ37" i="6"/>
  <c r="AQ37" i="5"/>
  <c r="AA37" i="6"/>
  <c r="AA37" i="5"/>
  <c r="AA37" i="10"/>
  <c r="AU37" i="6"/>
  <c r="AU37" i="5"/>
  <c r="AU37" i="10"/>
  <c r="AS37" i="6"/>
  <c r="AS37" i="10"/>
  <c r="AS37" i="5"/>
  <c r="AD37" i="6"/>
  <c r="AD37" i="5"/>
  <c r="AD37" i="10"/>
  <c r="AO37" i="6"/>
  <c r="AO37" i="10"/>
  <c r="AO37" i="5"/>
  <c r="BJ37" i="5"/>
  <c r="BJ37" i="10"/>
  <c r="BJ37" i="6"/>
  <c r="BE37" i="6"/>
  <c r="BE37" i="5"/>
  <c r="BE37" i="10"/>
  <c r="X37" i="10"/>
  <c r="X37" i="6"/>
  <c r="X37" i="5"/>
  <c r="AR37" i="10"/>
  <c r="AR37" i="6"/>
  <c r="AR37" i="5"/>
  <c r="AN23" i="5"/>
  <c r="AH37" i="6"/>
  <c r="AH37" i="5"/>
  <c r="AH37" i="10"/>
  <c r="AF37" i="6"/>
  <c r="AF37" i="5"/>
  <c r="AF37" i="10"/>
  <c r="AL37" i="10"/>
  <c r="AL37" i="6"/>
  <c r="AL37" i="5"/>
  <c r="BL37" i="10"/>
  <c r="BL37" i="6"/>
  <c r="BL37" i="5"/>
  <c r="AI37" i="10"/>
  <c r="AI37" i="6"/>
  <c r="AI37" i="5"/>
  <c r="BI37" i="6"/>
  <c r="BI37" i="5"/>
  <c r="BI37" i="10"/>
  <c r="BH37" i="10"/>
  <c r="BH37" i="6"/>
  <c r="BH37" i="5"/>
  <c r="AN23" i="6"/>
  <c r="AZ37" i="6"/>
  <c r="AZ37" i="5"/>
  <c r="AZ37" i="10"/>
  <c r="AM37" i="6"/>
  <c r="AM37" i="5"/>
  <c r="AM37" i="10"/>
  <c r="AX37" i="10"/>
  <c r="AX37" i="6"/>
  <c r="AX37" i="5"/>
  <c r="AN23" i="10"/>
  <c r="AM23" i="5"/>
  <c r="AT37" i="10"/>
  <c r="AT37" i="6"/>
  <c r="AT37" i="5"/>
  <c r="AN37" i="10"/>
  <c r="AN37" i="5"/>
  <c r="AN37" i="6"/>
  <c r="BF37" i="10"/>
  <c r="BF37" i="5"/>
  <c r="BF37" i="6"/>
  <c r="AC37" i="10"/>
  <c r="AC37" i="6"/>
  <c r="AC37" i="5"/>
  <c r="AB37" i="10"/>
  <c r="AB37" i="6"/>
  <c r="AB37" i="5"/>
  <c r="BC37" i="10"/>
  <c r="BC37" i="6"/>
  <c r="BC37" i="5"/>
  <c r="AK37" i="6"/>
  <c r="AK37" i="5"/>
  <c r="AK37" i="10"/>
  <c r="AM23" i="6"/>
  <c r="BG37" i="10"/>
  <c r="BG37" i="6"/>
  <c r="BG37" i="5"/>
  <c r="Z37" i="10"/>
  <c r="Z37" i="6"/>
  <c r="Z37" i="5"/>
  <c r="AG37" i="6"/>
  <c r="AG37" i="10"/>
  <c r="AG37" i="5"/>
  <c r="AV37" i="5"/>
  <c r="AV37" i="10"/>
  <c r="AV37" i="6"/>
  <c r="BH23" i="5"/>
  <c r="AM23" i="10"/>
  <c r="AW37" i="10"/>
  <c r="AW37" i="6"/>
  <c r="AW37" i="5"/>
  <c r="BA37" i="5"/>
  <c r="BA37" i="6"/>
  <c r="BA37" i="10"/>
  <c r="BB37" i="6"/>
  <c r="BB37" i="10"/>
  <c r="BB37" i="5"/>
  <c r="AY37" i="6"/>
  <c r="AY37" i="10"/>
  <c r="AY37" i="5"/>
  <c r="W37" i="10"/>
  <c r="W37" i="5"/>
  <c r="W37" i="6"/>
  <c r="AP37" i="5"/>
  <c r="AP37" i="6"/>
  <c r="AP37" i="10"/>
  <c r="AE37" i="6"/>
  <c r="AE37" i="5"/>
  <c r="AE37" i="10"/>
  <c r="BK37" i="10"/>
  <c r="BK37" i="6"/>
  <c r="BK37" i="5"/>
  <c r="AE23" i="6"/>
  <c r="BD30" i="10"/>
  <c r="AJ37" i="6"/>
  <c r="AJ37" i="5"/>
  <c r="AJ37" i="10"/>
  <c r="BD30" i="5"/>
  <c r="BS37" i="7"/>
  <c r="BW37" i="7" s="1"/>
  <c r="BD23" i="10" l="1"/>
  <c r="BN23" i="7"/>
  <c r="BO23" i="4" s="1"/>
  <c r="BP23" i="4" s="1"/>
  <c r="BD23" i="6"/>
  <c r="BD23" i="5"/>
  <c r="BS25" i="7"/>
  <c r="BW25" i="7" s="1"/>
  <c r="BW23" i="7"/>
  <c r="BX23" i="7" s="1"/>
  <c r="BX24" i="7"/>
  <c r="Y37" i="5"/>
  <c r="Y37" i="10"/>
  <c r="Y37" i="6"/>
  <c r="BN37" i="7"/>
  <c r="BO37" i="4" s="1"/>
  <c r="BP37" i="4" s="1"/>
  <c r="V39" i="7"/>
  <c r="V39" i="10" s="1"/>
  <c r="V37" i="5"/>
  <c r="V37" i="6"/>
  <c r="Y39" i="5"/>
  <c r="Y39" i="10"/>
  <c r="Y39" i="6"/>
  <c r="AZ39" i="10"/>
  <c r="BB39" i="5"/>
  <c r="BB39" i="6"/>
  <c r="AP39" i="10"/>
  <c r="AP39" i="5"/>
  <c r="AA39" i="5"/>
  <c r="AZ39" i="6"/>
  <c r="AA39" i="6"/>
  <c r="AE39" i="5"/>
  <c r="AE39" i="6"/>
  <c r="AW39" i="6"/>
  <c r="AW39" i="5"/>
  <c r="AL39" i="6"/>
  <c r="AL39" i="10"/>
  <c r="AD39" i="5"/>
  <c r="AD39" i="6"/>
  <c r="AB39" i="5"/>
  <c r="AB39" i="6"/>
  <c r="AF39" i="5"/>
  <c r="AF39" i="10"/>
  <c r="AY39" i="6"/>
  <c r="Z39" i="10"/>
  <c r="AS39" i="5"/>
  <c r="AC39" i="6"/>
  <c r="AC39" i="5"/>
  <c r="AR39" i="6"/>
  <c r="AY39" i="5"/>
  <c r="AN39" i="6"/>
  <c r="AN39" i="10"/>
  <c r="Z39" i="5"/>
  <c r="AQ39" i="10"/>
  <c r="BF39" i="10"/>
  <c r="AR39" i="10"/>
  <c r="AH39" i="10"/>
  <c r="AS39" i="6"/>
  <c r="AH39" i="5"/>
  <c r="AK39" i="5"/>
  <c r="AK39" i="6"/>
  <c r="BI39" i="5"/>
  <c r="BI39" i="6"/>
  <c r="AO39" i="10"/>
  <c r="BF39" i="5"/>
  <c r="BL39" i="5"/>
  <c r="AU39" i="5"/>
  <c r="BL39" i="10"/>
  <c r="AQ39" i="5"/>
  <c r="AG39" i="5"/>
  <c r="X39" i="10"/>
  <c r="AO39" i="5"/>
  <c r="AG39" i="6"/>
  <c r="BK39" i="6"/>
  <c r="BC39" i="6"/>
  <c r="BC39" i="5"/>
  <c r="BK39" i="5"/>
  <c r="AI39" i="10"/>
  <c r="BA39" i="6"/>
  <c r="AM39" i="5"/>
  <c r="X39" i="6"/>
  <c r="BA39" i="10"/>
  <c r="AM39" i="10"/>
  <c r="BH39" i="10"/>
  <c r="W39" i="5"/>
  <c r="AI39" i="5"/>
  <c r="BG39" i="5"/>
  <c r="BG39" i="6"/>
  <c r="BE39" i="5"/>
  <c r="BE39" i="6"/>
  <c r="BJ39" i="6"/>
  <c r="AT39" i="5"/>
  <c r="AT39" i="6"/>
  <c r="AU39" i="6"/>
  <c r="AJ39" i="10"/>
  <c r="BH39" i="5"/>
  <c r="BJ39" i="5"/>
  <c r="W39" i="6"/>
  <c r="AX39" i="6"/>
  <c r="AJ39" i="5"/>
  <c r="AX39" i="10"/>
  <c r="AV39" i="5"/>
  <c r="AV39" i="6"/>
  <c r="BS39" i="7"/>
  <c r="BW39" i="7" s="1"/>
  <c r="BR37" i="7"/>
  <c r="BX37" i="7" s="1"/>
  <c r="BD39" i="7"/>
  <c r="BD37" i="10"/>
  <c r="BD37" i="5"/>
  <c r="D10" i="8"/>
  <c r="C10" i="8"/>
  <c r="C9" i="8"/>
  <c r="C14" i="8"/>
  <c r="D8" i="8"/>
  <c r="H118" i="1"/>
  <c r="H112" i="1"/>
  <c r="V39" i="5" l="1"/>
  <c r="V39" i="6"/>
  <c r="BN39" i="7"/>
  <c r="BO39" i="4" s="1"/>
  <c r="BP39" i="4" s="1"/>
  <c r="C8" i="8"/>
  <c r="BF9" i="8"/>
  <c r="BB9" i="8"/>
  <c r="BE9" i="8"/>
  <c r="BI9" i="8"/>
  <c r="BK9" i="8"/>
  <c r="BH9" i="8"/>
  <c r="BD9" i="8"/>
  <c r="BT9" i="7" s="1"/>
  <c r="BW9" i="7" s="1"/>
  <c r="BL9" i="8"/>
  <c r="BG9" i="8"/>
  <c r="BC9" i="8"/>
  <c r="BJ9" i="8"/>
  <c r="C12" i="8"/>
  <c r="BI12" i="8" s="1"/>
  <c r="C13" i="8"/>
  <c r="BB13" i="8" s="1"/>
  <c r="C11" i="8"/>
  <c r="BB10" i="8"/>
  <c r="BD10" i="8"/>
  <c r="BT10" i="7" s="1"/>
  <c r="BW10" i="7" s="1"/>
  <c r="BC10" i="8"/>
  <c r="BL10" i="8"/>
  <c r="BJ10" i="8"/>
  <c r="BG10" i="8"/>
  <c r="BK10" i="8"/>
  <c r="BF10" i="8"/>
  <c r="BI10" i="8"/>
  <c r="BE10" i="8"/>
  <c r="BH10" i="8"/>
  <c r="BB14" i="8"/>
  <c r="BC14" i="8"/>
  <c r="BG14" i="8"/>
  <c r="BK14" i="8"/>
  <c r="BD14" i="8"/>
  <c r="BT14" i="7" s="1"/>
  <c r="BW14" i="7" s="1"/>
  <c r="BH14" i="8"/>
  <c r="BJ14" i="8"/>
  <c r="BF14" i="8"/>
  <c r="BL14" i="8"/>
  <c r="BE14" i="8"/>
  <c r="BI14" i="8"/>
  <c r="BR39" i="7"/>
  <c r="BX39" i="7" s="1"/>
  <c r="BD39" i="10"/>
  <c r="BD39" i="6"/>
  <c r="BD39" i="5"/>
  <c r="H117" i="1"/>
  <c r="H109" i="1"/>
  <c r="H94" i="1"/>
  <c r="C17" i="8" s="1"/>
  <c r="BJ12" i="8" l="1"/>
  <c r="BB12" i="8"/>
  <c r="BN10" i="8"/>
  <c r="BN14" i="8"/>
  <c r="BN9" i="8"/>
  <c r="BG12" i="8"/>
  <c r="BD12" i="8"/>
  <c r="BT12" i="7" s="1"/>
  <c r="BW12" i="7" s="1"/>
  <c r="BL12" i="8"/>
  <c r="BE12" i="8"/>
  <c r="BC12" i="8"/>
  <c r="BH12" i="8"/>
  <c r="BF12" i="8"/>
  <c r="BK12" i="8"/>
  <c r="BK11" i="8"/>
  <c r="BC11" i="8"/>
  <c r="BG11" i="8"/>
  <c r="BB11" i="8"/>
  <c r="BJ11" i="8"/>
  <c r="BF11" i="8"/>
  <c r="BE11" i="8"/>
  <c r="BL11" i="8"/>
  <c r="BI11" i="8"/>
  <c r="BH11" i="8"/>
  <c r="BD11" i="8"/>
  <c r="BT11" i="7" s="1"/>
  <c r="BW11" i="7" s="1"/>
  <c r="BD13" i="8"/>
  <c r="BT13" i="7" s="1"/>
  <c r="BW13" i="7" s="1"/>
  <c r="BE13" i="8"/>
  <c r="BG13" i="8"/>
  <c r="BF13" i="8"/>
  <c r="BC13" i="8"/>
  <c r="BK13" i="8"/>
  <c r="BH13" i="8"/>
  <c r="BL13" i="8"/>
  <c r="BI13" i="8"/>
  <c r="BJ13" i="8"/>
  <c r="BD8" i="8"/>
  <c r="BF8" i="8"/>
  <c r="BC8" i="8"/>
  <c r="BB8" i="8"/>
  <c r="BG8" i="8"/>
  <c r="BE8" i="8"/>
  <c r="BI8" i="8"/>
  <c r="BK8" i="8"/>
  <c r="BJ8" i="8"/>
  <c r="BH8" i="8"/>
  <c r="BL8" i="8"/>
  <c r="BW58" i="7"/>
  <c r="BG17" i="8"/>
  <c r="BJ17" i="8"/>
  <c r="BB17" i="8"/>
  <c r="BD17" i="8"/>
  <c r="BT17" i="7" s="1"/>
  <c r="BW17" i="7" s="1"/>
  <c r="BF17" i="8"/>
  <c r="BH17" i="8"/>
  <c r="BL17" i="8"/>
  <c r="BC17" i="8"/>
  <c r="BE17" i="8"/>
  <c r="BK17" i="8"/>
  <c r="BI17" i="8"/>
  <c r="H68" i="1"/>
  <c r="BN12" i="8" l="1"/>
  <c r="BN13" i="8"/>
  <c r="BN17" i="8"/>
  <c r="BN11" i="8"/>
  <c r="BN8" i="8"/>
  <c r="BT8" i="7"/>
  <c r="BW8" i="7" s="1"/>
  <c r="H69" i="1"/>
  <c r="H61" i="1"/>
  <c r="A5439" i="3"/>
  <c r="A5438" i="3"/>
  <c r="A5437" i="3"/>
  <c r="A5436" i="3"/>
  <c r="A5435" i="3"/>
  <c r="A5434" i="3"/>
  <c r="A5433" i="3"/>
  <c r="A5432" i="3"/>
  <c r="A5431" i="3"/>
  <c r="A5430" i="3"/>
  <c r="A5429" i="3"/>
  <c r="A5428" i="3"/>
  <c r="A5427" i="3"/>
  <c r="A5426" i="3"/>
  <c r="A5425" i="3"/>
  <c r="A5424" i="3"/>
  <c r="A5423" i="3"/>
  <c r="A5422" i="3"/>
  <c r="A5421" i="3"/>
  <c r="A5420" i="3"/>
  <c r="A5419" i="3"/>
  <c r="A5418" i="3"/>
  <c r="A5417" i="3"/>
  <c r="A5416" i="3"/>
  <c r="A5415" i="3"/>
  <c r="A5414" i="3"/>
  <c r="A5413" i="3"/>
  <c r="A5412" i="3"/>
  <c r="A5411" i="3"/>
  <c r="A5410" i="3"/>
  <c r="A5409" i="3"/>
  <c r="A5408" i="3"/>
  <c r="A5407" i="3"/>
  <c r="A5406" i="3"/>
  <c r="A5405" i="3"/>
  <c r="A5404" i="3"/>
  <c r="A5403" i="3"/>
  <c r="A5402" i="3"/>
  <c r="A5401" i="3"/>
  <c r="A5400" i="3"/>
  <c r="A5399" i="3"/>
  <c r="A5398" i="3"/>
  <c r="A5397" i="3"/>
  <c r="A5396" i="3"/>
  <c r="A5395" i="3"/>
  <c r="A5394" i="3"/>
  <c r="A5393" i="3"/>
  <c r="A5392" i="3"/>
  <c r="A5391" i="3"/>
  <c r="A5390" i="3"/>
  <c r="A5389" i="3"/>
  <c r="A5388" i="3"/>
  <c r="A5387" i="3"/>
  <c r="A5386" i="3"/>
  <c r="A5385" i="3"/>
  <c r="A5384" i="3"/>
  <c r="A5383" i="3"/>
  <c r="A5382" i="3"/>
  <c r="A5381" i="3"/>
  <c r="A5380" i="3"/>
  <c r="A5379" i="3"/>
  <c r="A5378" i="3"/>
  <c r="A5377" i="3"/>
  <c r="A5376" i="3"/>
  <c r="A5375" i="3"/>
  <c r="A5374" i="3"/>
  <c r="A5373" i="3"/>
  <c r="A5372" i="3"/>
  <c r="A5371" i="3"/>
  <c r="A5370" i="3"/>
  <c r="A5369" i="3"/>
  <c r="A5368" i="3"/>
  <c r="A5367" i="3"/>
  <c r="A5366" i="3"/>
  <c r="A5365" i="3"/>
  <c r="A5364" i="3"/>
  <c r="A5363" i="3"/>
  <c r="A5362" i="3"/>
  <c r="A5361" i="3"/>
  <c r="A5360" i="3"/>
  <c r="A5359" i="3"/>
  <c r="A5358" i="3"/>
  <c r="A5357" i="3"/>
  <c r="A5356" i="3"/>
  <c r="A5355" i="3"/>
  <c r="A5354" i="3"/>
  <c r="A5353" i="3"/>
  <c r="A5352" i="3"/>
  <c r="A5351" i="3"/>
  <c r="A5350" i="3"/>
  <c r="A5349" i="3"/>
  <c r="A5348" i="3"/>
  <c r="A5347" i="3"/>
  <c r="A5346" i="3"/>
  <c r="A5345" i="3"/>
  <c r="A5344" i="3"/>
  <c r="A5343" i="3"/>
  <c r="A5342" i="3"/>
  <c r="A5341" i="3"/>
  <c r="A5340" i="3"/>
  <c r="A5339" i="3"/>
  <c r="A5338" i="3"/>
  <c r="A5337" i="3"/>
  <c r="A5336" i="3"/>
  <c r="A5335" i="3"/>
  <c r="A5334" i="3"/>
  <c r="A5333" i="3"/>
  <c r="A5332" i="3"/>
  <c r="A5331" i="3"/>
  <c r="A5330" i="3"/>
  <c r="A5329" i="3"/>
  <c r="A5328" i="3"/>
  <c r="A5327" i="3"/>
  <c r="A5326" i="3"/>
  <c r="A5325" i="3"/>
  <c r="A5324" i="3"/>
  <c r="A5323" i="3"/>
  <c r="A5322" i="3"/>
  <c r="A5321" i="3"/>
  <c r="A5320" i="3"/>
  <c r="A5319" i="3"/>
  <c r="A5318" i="3"/>
  <c r="A5317" i="3"/>
  <c r="A5316" i="3"/>
  <c r="A5315" i="3"/>
  <c r="A5314" i="3"/>
  <c r="A5313" i="3"/>
  <c r="A5312" i="3"/>
  <c r="A5311" i="3"/>
  <c r="A5310" i="3"/>
  <c r="A5309" i="3"/>
  <c r="A5308" i="3"/>
  <c r="A5307" i="3"/>
  <c r="A5306" i="3"/>
  <c r="A5305" i="3"/>
  <c r="A5304" i="3"/>
  <c r="A5303" i="3"/>
  <c r="A5302" i="3"/>
  <c r="A5301" i="3"/>
  <c r="A5300" i="3"/>
  <c r="A5299" i="3"/>
  <c r="A5298" i="3"/>
  <c r="A5297" i="3"/>
  <c r="A5296" i="3"/>
  <c r="A5295" i="3"/>
  <c r="A5294" i="3"/>
  <c r="A5293" i="3"/>
  <c r="A5292" i="3"/>
  <c r="A5291" i="3"/>
  <c r="A5290" i="3"/>
  <c r="A5289" i="3"/>
  <c r="A5288" i="3"/>
  <c r="A5287" i="3"/>
  <c r="A5286" i="3"/>
  <c r="A5285" i="3"/>
  <c r="A5284" i="3"/>
  <c r="A5283" i="3"/>
  <c r="A5282" i="3"/>
  <c r="A5281" i="3"/>
  <c r="A5280" i="3"/>
  <c r="A5279" i="3"/>
  <c r="A5278" i="3"/>
  <c r="A5277" i="3"/>
  <c r="A5276" i="3"/>
  <c r="A5275" i="3"/>
  <c r="A5274" i="3"/>
  <c r="A5273" i="3"/>
  <c r="A5272" i="3"/>
  <c r="A5271" i="3"/>
  <c r="A5270" i="3"/>
  <c r="A5269" i="3"/>
  <c r="A5268" i="3"/>
  <c r="A5267" i="3"/>
  <c r="A5266" i="3"/>
  <c r="A5265" i="3"/>
  <c r="A5264" i="3"/>
  <c r="A5263" i="3"/>
  <c r="A5262" i="3"/>
  <c r="A5261" i="3"/>
  <c r="A5260" i="3"/>
  <c r="A5259" i="3"/>
  <c r="A5258" i="3"/>
  <c r="A5257" i="3"/>
  <c r="A5256" i="3"/>
  <c r="A5255" i="3"/>
  <c r="A5254" i="3"/>
  <c r="A5253" i="3"/>
  <c r="A5252" i="3"/>
  <c r="A5251" i="3"/>
  <c r="A5250" i="3"/>
  <c r="A5249" i="3"/>
  <c r="A5248" i="3"/>
  <c r="A5247" i="3"/>
  <c r="A5246" i="3"/>
  <c r="A5245" i="3"/>
  <c r="A5244" i="3"/>
  <c r="A5243" i="3"/>
  <c r="A5242" i="3"/>
  <c r="A5241" i="3"/>
  <c r="A5240" i="3"/>
  <c r="A5239" i="3"/>
  <c r="A5238" i="3"/>
  <c r="A5237" i="3"/>
  <c r="A5236" i="3"/>
  <c r="A5235" i="3"/>
  <c r="A5234" i="3"/>
  <c r="A5233" i="3"/>
  <c r="A5232" i="3"/>
  <c r="A5231" i="3"/>
  <c r="A5230" i="3"/>
  <c r="A5229" i="3"/>
  <c r="A5228" i="3"/>
  <c r="A5227" i="3"/>
  <c r="A5226" i="3"/>
  <c r="A5225" i="3"/>
  <c r="A5224" i="3"/>
  <c r="A5223" i="3"/>
  <c r="A5222" i="3"/>
  <c r="A5221" i="3"/>
  <c r="A5220" i="3"/>
  <c r="A5219" i="3"/>
  <c r="A5218" i="3"/>
  <c r="A5217" i="3"/>
  <c r="A5216" i="3"/>
  <c r="A5215" i="3"/>
  <c r="A5214" i="3"/>
  <c r="A5213" i="3"/>
  <c r="A5212" i="3"/>
  <c r="A5211" i="3"/>
  <c r="A5210" i="3"/>
  <c r="A5209" i="3"/>
  <c r="A5208" i="3"/>
  <c r="A5207" i="3"/>
  <c r="A5206" i="3"/>
  <c r="A5205" i="3"/>
  <c r="A5204" i="3"/>
  <c r="A5203" i="3"/>
  <c r="A5202" i="3"/>
  <c r="A5201" i="3"/>
  <c r="A5200" i="3"/>
  <c r="A5199" i="3"/>
  <c r="A5198" i="3"/>
  <c r="A5197" i="3"/>
  <c r="A5196" i="3"/>
  <c r="A5195" i="3"/>
  <c r="A5194" i="3"/>
  <c r="A5193" i="3"/>
  <c r="A5192" i="3"/>
  <c r="A5191" i="3"/>
  <c r="A5190" i="3"/>
  <c r="A5189" i="3"/>
  <c r="A5188" i="3"/>
  <c r="A5187" i="3"/>
  <c r="A5186" i="3"/>
  <c r="A5185" i="3"/>
  <c r="A5184" i="3"/>
  <c r="A5183" i="3"/>
  <c r="A5182" i="3"/>
  <c r="A5181" i="3"/>
  <c r="A5180" i="3"/>
  <c r="A5179" i="3"/>
  <c r="A5178" i="3"/>
  <c r="A5177" i="3"/>
  <c r="A5176" i="3"/>
  <c r="A5175" i="3"/>
  <c r="A5174" i="3"/>
  <c r="A5173" i="3"/>
  <c r="A5172" i="3"/>
  <c r="A5171" i="3"/>
  <c r="A5170" i="3"/>
  <c r="A5169" i="3"/>
  <c r="A5168" i="3"/>
  <c r="A5167" i="3"/>
  <c r="A5166" i="3"/>
  <c r="A5165" i="3"/>
  <c r="A5164" i="3"/>
  <c r="A5163" i="3"/>
  <c r="A5162" i="3"/>
  <c r="A5161" i="3"/>
  <c r="A5160" i="3"/>
  <c r="A5159" i="3"/>
  <c r="A5158" i="3"/>
  <c r="A5157" i="3"/>
  <c r="A5156" i="3"/>
  <c r="A5155" i="3"/>
  <c r="A5154" i="3"/>
  <c r="A5153" i="3"/>
  <c r="A5152" i="3"/>
  <c r="A5151" i="3"/>
  <c r="A5150" i="3"/>
  <c r="A5149" i="3"/>
  <c r="A5148" i="3"/>
  <c r="A5147" i="3"/>
  <c r="A5146" i="3"/>
  <c r="A5145" i="3"/>
  <c r="A5144" i="3"/>
  <c r="A5143" i="3"/>
  <c r="A5142" i="3"/>
  <c r="A5141" i="3"/>
  <c r="A5140" i="3"/>
  <c r="A5139" i="3"/>
  <c r="A5138" i="3"/>
  <c r="A5137" i="3"/>
  <c r="A5136" i="3"/>
  <c r="A5135" i="3"/>
  <c r="A5134" i="3"/>
  <c r="A5133" i="3"/>
  <c r="A5132" i="3"/>
  <c r="A5131" i="3"/>
  <c r="A5130" i="3"/>
  <c r="A5129" i="3"/>
  <c r="A5128" i="3"/>
  <c r="A5127" i="3"/>
  <c r="A5126" i="3"/>
  <c r="A5125" i="3"/>
  <c r="A5124" i="3"/>
  <c r="A5123" i="3"/>
  <c r="A5122" i="3"/>
  <c r="A5121" i="3"/>
  <c r="A5120" i="3"/>
  <c r="A5119" i="3"/>
  <c r="A5118" i="3"/>
  <c r="A5117" i="3"/>
  <c r="A5116" i="3"/>
  <c r="A5115" i="3"/>
  <c r="A5114" i="3"/>
  <c r="A5113" i="3"/>
  <c r="A5112" i="3"/>
  <c r="A5111" i="3"/>
  <c r="A5110" i="3"/>
  <c r="A5109" i="3"/>
  <c r="A5108" i="3"/>
  <c r="A5107" i="3"/>
  <c r="A5106" i="3"/>
  <c r="A5105" i="3"/>
  <c r="A5104" i="3"/>
  <c r="A5103" i="3"/>
  <c r="A5102" i="3"/>
  <c r="A5101" i="3"/>
  <c r="A5100" i="3"/>
  <c r="A5099" i="3"/>
  <c r="A5098" i="3"/>
  <c r="A5097" i="3"/>
  <c r="A5096" i="3"/>
  <c r="A5095" i="3"/>
  <c r="A5094" i="3"/>
  <c r="A5093" i="3"/>
  <c r="A5092" i="3"/>
  <c r="A5091" i="3"/>
  <c r="A5090" i="3"/>
  <c r="A5089" i="3"/>
  <c r="A5088" i="3"/>
  <c r="A5087" i="3"/>
  <c r="A5086" i="3"/>
  <c r="A5085" i="3"/>
  <c r="A5084" i="3"/>
  <c r="A5083" i="3"/>
  <c r="A5082" i="3"/>
  <c r="A5081" i="3"/>
  <c r="A5080" i="3"/>
  <c r="A5079" i="3"/>
  <c r="A5078" i="3"/>
  <c r="A5077" i="3"/>
  <c r="A5076" i="3"/>
  <c r="A5075" i="3"/>
  <c r="A5074" i="3"/>
  <c r="A5073" i="3"/>
  <c r="A5072" i="3"/>
  <c r="A5071" i="3"/>
  <c r="A5070" i="3"/>
  <c r="A5069" i="3"/>
  <c r="A5068" i="3"/>
  <c r="A5067" i="3"/>
  <c r="A5066" i="3"/>
  <c r="A5065" i="3"/>
  <c r="A5064" i="3"/>
  <c r="A5063" i="3"/>
  <c r="A5062" i="3"/>
  <c r="A5061" i="3"/>
  <c r="A5060" i="3"/>
  <c r="A5059" i="3"/>
  <c r="A5058" i="3"/>
  <c r="A5057" i="3"/>
  <c r="A5056" i="3"/>
  <c r="A5055" i="3"/>
  <c r="A5054" i="3"/>
  <c r="A5053" i="3"/>
  <c r="A5052" i="3"/>
  <c r="A5051" i="3"/>
  <c r="A5050" i="3"/>
  <c r="A5049" i="3"/>
  <c r="A5048" i="3"/>
  <c r="A5047" i="3"/>
  <c r="A5046" i="3"/>
  <c r="A5045" i="3"/>
  <c r="A5044" i="3"/>
  <c r="A5043" i="3"/>
  <c r="A5042" i="3"/>
  <c r="A5041" i="3"/>
  <c r="A5040" i="3"/>
  <c r="A5039" i="3"/>
  <c r="A5038" i="3"/>
  <c r="A5037" i="3"/>
  <c r="A5036" i="3"/>
  <c r="A5035" i="3"/>
  <c r="A5034" i="3"/>
  <c r="A5033" i="3"/>
  <c r="A5032" i="3"/>
  <c r="A5031" i="3"/>
  <c r="A5030" i="3"/>
  <c r="A5029" i="3"/>
  <c r="A5028" i="3"/>
  <c r="A5027" i="3"/>
  <c r="A5026" i="3"/>
  <c r="A5025" i="3"/>
  <c r="A5024" i="3"/>
  <c r="A5023" i="3"/>
  <c r="A5022" i="3"/>
  <c r="A5021" i="3"/>
  <c r="A5020" i="3"/>
  <c r="A5019" i="3"/>
  <c r="A5018" i="3"/>
  <c r="A5017" i="3"/>
  <c r="A5016" i="3"/>
  <c r="A5015" i="3"/>
  <c r="A5014" i="3"/>
  <c r="A5013" i="3"/>
  <c r="A5012" i="3"/>
  <c r="A5011" i="3"/>
  <c r="A5010" i="3"/>
  <c r="A5009" i="3"/>
  <c r="A5008" i="3"/>
  <c r="A5007" i="3"/>
  <c r="A5006" i="3"/>
  <c r="A5005" i="3"/>
  <c r="A5004" i="3"/>
  <c r="A5003" i="3"/>
  <c r="A5002" i="3"/>
  <c r="A5001" i="3"/>
  <c r="A5000" i="3"/>
  <c r="A4999" i="3"/>
  <c r="A4998" i="3"/>
  <c r="A4997" i="3"/>
  <c r="A4996" i="3"/>
  <c r="A4995" i="3"/>
  <c r="A4994" i="3"/>
  <c r="A4993" i="3"/>
  <c r="A4992" i="3"/>
  <c r="A4991" i="3"/>
  <c r="A4990" i="3"/>
  <c r="A4989" i="3"/>
  <c r="A4988" i="3"/>
  <c r="A4987" i="3"/>
  <c r="A4986" i="3"/>
  <c r="A4985" i="3"/>
  <c r="A4984" i="3"/>
  <c r="A4983" i="3"/>
  <c r="A4982" i="3"/>
  <c r="A4981" i="3"/>
  <c r="A4980" i="3"/>
  <c r="A4979" i="3"/>
  <c r="A4978" i="3"/>
  <c r="A4977" i="3"/>
  <c r="A4976" i="3"/>
  <c r="A4975" i="3"/>
  <c r="A4974" i="3"/>
  <c r="A4973" i="3"/>
  <c r="A4972" i="3"/>
  <c r="A4971" i="3"/>
  <c r="A4970" i="3"/>
  <c r="A4969" i="3"/>
  <c r="A4968" i="3"/>
  <c r="A4967" i="3"/>
  <c r="A4966" i="3"/>
  <c r="A4965" i="3"/>
  <c r="A4964" i="3"/>
  <c r="A4963" i="3"/>
  <c r="A4962" i="3"/>
  <c r="A4961" i="3"/>
  <c r="A4960" i="3"/>
  <c r="A4959" i="3"/>
  <c r="A4958" i="3"/>
  <c r="A4957" i="3"/>
  <c r="A4956" i="3"/>
  <c r="A4955" i="3"/>
  <c r="A4954" i="3"/>
  <c r="A4953" i="3"/>
  <c r="A4952" i="3"/>
  <c r="A4951" i="3"/>
  <c r="A4950" i="3"/>
  <c r="A4949" i="3"/>
  <c r="A4948" i="3"/>
  <c r="A4947" i="3"/>
  <c r="A4946" i="3"/>
  <c r="A4945" i="3"/>
  <c r="A4944" i="3"/>
  <c r="A4943" i="3"/>
  <c r="A4942" i="3"/>
  <c r="A4941" i="3"/>
  <c r="A4940" i="3"/>
  <c r="A4939" i="3"/>
  <c r="A4938" i="3"/>
  <c r="A4937" i="3"/>
  <c r="A4936" i="3"/>
  <c r="A4935" i="3"/>
  <c r="A4934" i="3"/>
  <c r="A4933" i="3"/>
  <c r="A4932" i="3"/>
  <c r="A4931" i="3"/>
  <c r="A4930" i="3"/>
  <c r="A4929" i="3"/>
  <c r="A4928" i="3"/>
  <c r="A4927" i="3"/>
  <c r="A4926" i="3"/>
  <c r="A4925" i="3"/>
  <c r="A4924" i="3"/>
  <c r="A4923" i="3"/>
  <c r="A4922" i="3"/>
  <c r="A4921" i="3"/>
  <c r="A4920" i="3"/>
  <c r="A4919" i="3"/>
  <c r="A4918" i="3"/>
  <c r="A4917" i="3"/>
  <c r="A4916" i="3"/>
  <c r="A4915" i="3"/>
  <c r="A4914" i="3"/>
  <c r="A4913" i="3"/>
  <c r="A4912" i="3"/>
  <c r="A4911" i="3"/>
  <c r="A4910" i="3"/>
  <c r="A4909" i="3"/>
  <c r="A4908" i="3"/>
  <c r="A4907" i="3"/>
  <c r="A4906" i="3"/>
  <c r="A4905" i="3"/>
  <c r="A4904" i="3"/>
  <c r="A4903" i="3"/>
  <c r="A4902" i="3"/>
  <c r="A4901" i="3"/>
  <c r="A4900" i="3"/>
  <c r="A4899" i="3"/>
  <c r="A4898" i="3"/>
  <c r="A4897" i="3"/>
  <c r="A4896" i="3"/>
  <c r="A4895" i="3"/>
  <c r="A4894" i="3"/>
  <c r="A4893" i="3"/>
  <c r="A4892" i="3"/>
  <c r="A4891" i="3"/>
  <c r="A4890" i="3"/>
  <c r="A4889" i="3"/>
  <c r="A4888" i="3"/>
  <c r="A4887" i="3"/>
  <c r="A4886" i="3"/>
  <c r="A4885" i="3"/>
  <c r="A4884" i="3"/>
  <c r="A4883" i="3"/>
  <c r="A4882" i="3"/>
  <c r="A4881" i="3"/>
  <c r="A4880" i="3"/>
  <c r="A4879" i="3"/>
  <c r="A4878" i="3"/>
  <c r="A4877" i="3"/>
  <c r="A4876" i="3"/>
  <c r="A4875" i="3"/>
  <c r="A4874" i="3"/>
  <c r="A4873" i="3"/>
  <c r="A4872" i="3"/>
  <c r="A4871" i="3"/>
  <c r="A4870" i="3"/>
  <c r="A4869" i="3"/>
  <c r="A4868" i="3"/>
  <c r="A4867" i="3"/>
  <c r="A4866" i="3"/>
  <c r="A4865" i="3"/>
  <c r="A4864" i="3"/>
  <c r="A4863" i="3"/>
  <c r="A4862" i="3"/>
  <c r="A4861" i="3"/>
  <c r="A4860" i="3"/>
  <c r="A4859" i="3"/>
  <c r="A4858" i="3"/>
  <c r="A4857" i="3"/>
  <c r="A4856" i="3"/>
  <c r="A4855" i="3"/>
  <c r="A4854" i="3"/>
  <c r="A4853" i="3"/>
  <c r="A4852" i="3"/>
  <c r="A4851" i="3"/>
  <c r="A4850" i="3"/>
  <c r="A4849" i="3"/>
  <c r="A4848" i="3"/>
  <c r="A4847" i="3"/>
  <c r="A4846" i="3"/>
  <c r="A4845" i="3"/>
  <c r="A4844" i="3"/>
  <c r="A4843" i="3"/>
  <c r="A4842" i="3"/>
  <c r="A4841" i="3"/>
  <c r="A4840" i="3"/>
  <c r="A4839" i="3"/>
  <c r="A4838" i="3"/>
  <c r="A4837" i="3"/>
  <c r="A4836" i="3"/>
  <c r="A4835" i="3"/>
  <c r="A4834" i="3"/>
  <c r="A4833" i="3"/>
  <c r="A4832" i="3"/>
  <c r="A4831" i="3"/>
  <c r="A4830" i="3"/>
  <c r="A4829" i="3"/>
  <c r="A4828" i="3"/>
  <c r="A4827" i="3"/>
  <c r="A4826" i="3"/>
  <c r="A4825" i="3"/>
  <c r="A4824" i="3"/>
  <c r="A4823" i="3"/>
  <c r="A4822" i="3"/>
  <c r="A4821" i="3"/>
  <c r="A4820" i="3"/>
  <c r="A4819" i="3"/>
  <c r="A4818" i="3"/>
  <c r="A4817" i="3"/>
  <c r="A4816" i="3"/>
  <c r="A4815" i="3"/>
  <c r="A4814" i="3"/>
  <c r="A4813" i="3"/>
  <c r="A4812" i="3"/>
  <c r="A4811" i="3"/>
  <c r="A4810" i="3"/>
  <c r="A4809" i="3"/>
  <c r="A4808" i="3"/>
  <c r="A4807" i="3"/>
  <c r="A4806" i="3"/>
  <c r="A4805" i="3"/>
  <c r="A4804" i="3"/>
  <c r="A4803" i="3"/>
  <c r="A4802" i="3"/>
  <c r="A4801" i="3"/>
  <c r="A4800" i="3"/>
  <c r="A4799" i="3"/>
  <c r="A4798" i="3"/>
  <c r="A4797" i="3"/>
  <c r="A4796" i="3"/>
  <c r="A4795" i="3"/>
  <c r="A4794" i="3"/>
  <c r="A4793" i="3"/>
  <c r="A4792" i="3"/>
  <c r="A4791" i="3"/>
  <c r="A4790" i="3"/>
  <c r="A4789" i="3"/>
  <c r="A4788" i="3"/>
  <c r="A4787" i="3"/>
  <c r="A4786" i="3"/>
  <c r="A4785" i="3"/>
  <c r="A4784" i="3"/>
  <c r="A4783" i="3"/>
  <c r="A4782" i="3"/>
  <c r="A4781" i="3"/>
  <c r="A4780" i="3"/>
  <c r="A4779" i="3"/>
  <c r="A4778" i="3"/>
  <c r="A4777" i="3"/>
  <c r="A4776" i="3"/>
  <c r="A4775" i="3"/>
  <c r="A4774" i="3"/>
  <c r="A4773" i="3"/>
  <c r="A4772" i="3"/>
  <c r="A4771" i="3"/>
  <c r="A4770" i="3"/>
  <c r="A4769" i="3"/>
  <c r="A4768" i="3"/>
  <c r="A4767" i="3"/>
  <c r="A4766" i="3"/>
  <c r="A4765" i="3"/>
  <c r="A4764" i="3"/>
  <c r="A4763" i="3"/>
  <c r="A4762" i="3"/>
  <c r="A4761" i="3"/>
  <c r="A4760" i="3"/>
  <c r="A4759" i="3"/>
  <c r="A4758" i="3"/>
  <c r="A4757" i="3"/>
  <c r="A4756" i="3"/>
  <c r="A4755" i="3"/>
  <c r="A4754" i="3"/>
  <c r="A4753" i="3"/>
  <c r="A4752" i="3"/>
  <c r="A4751" i="3"/>
  <c r="A4750" i="3"/>
  <c r="A4749" i="3"/>
  <c r="A4748" i="3"/>
  <c r="A4747" i="3"/>
  <c r="A4746" i="3"/>
  <c r="A4745" i="3"/>
  <c r="A4744" i="3"/>
  <c r="A4743" i="3"/>
  <c r="A4742" i="3"/>
  <c r="A4741" i="3"/>
  <c r="A4740" i="3"/>
  <c r="A4739" i="3"/>
  <c r="A4738" i="3"/>
  <c r="A4737" i="3"/>
  <c r="A4736" i="3"/>
  <c r="A4735" i="3"/>
  <c r="A4734" i="3"/>
  <c r="A4733" i="3"/>
  <c r="A4732" i="3"/>
  <c r="A4731" i="3"/>
  <c r="A4730" i="3"/>
  <c r="A4729" i="3"/>
  <c r="A4728" i="3"/>
  <c r="A4727" i="3"/>
  <c r="A4726" i="3"/>
  <c r="A4725" i="3"/>
  <c r="A4724" i="3"/>
  <c r="A4723" i="3"/>
  <c r="A4722" i="3"/>
  <c r="A4721" i="3"/>
  <c r="A4720" i="3"/>
  <c r="A4719" i="3"/>
  <c r="A4718" i="3"/>
  <c r="A4717" i="3"/>
  <c r="A4716" i="3"/>
  <c r="A4715" i="3"/>
  <c r="A4714" i="3"/>
  <c r="A4713" i="3"/>
  <c r="A4712" i="3"/>
  <c r="A4711" i="3"/>
  <c r="A4710" i="3"/>
  <c r="A4709" i="3"/>
  <c r="A4708" i="3"/>
  <c r="A4707" i="3"/>
  <c r="A4706" i="3"/>
  <c r="A4705" i="3"/>
  <c r="A4704" i="3"/>
  <c r="A4703" i="3"/>
  <c r="A4702" i="3"/>
  <c r="A4701" i="3"/>
  <c r="A4700" i="3"/>
  <c r="A4699" i="3"/>
  <c r="A4698" i="3"/>
  <c r="A4697" i="3"/>
  <c r="A4696" i="3"/>
  <c r="A4695" i="3"/>
  <c r="A4694" i="3"/>
  <c r="A4693" i="3"/>
  <c r="A4692" i="3"/>
  <c r="A4691" i="3"/>
  <c r="A4690" i="3"/>
  <c r="A4689" i="3"/>
  <c r="A4688" i="3"/>
  <c r="A4687" i="3"/>
  <c r="A4686" i="3"/>
  <c r="A4685" i="3"/>
  <c r="A4684" i="3"/>
  <c r="A4683" i="3"/>
  <c r="A4682" i="3"/>
  <c r="A4681" i="3"/>
  <c r="A4680" i="3"/>
  <c r="A4679" i="3"/>
  <c r="A4678" i="3"/>
  <c r="A4677" i="3"/>
  <c r="A4676" i="3"/>
  <c r="A4675" i="3"/>
  <c r="A4674" i="3"/>
  <c r="A4673" i="3"/>
  <c r="A4672" i="3"/>
  <c r="A4671" i="3"/>
  <c r="A4670" i="3"/>
  <c r="A4669" i="3"/>
  <c r="A4668" i="3"/>
  <c r="A4667" i="3"/>
  <c r="A4666" i="3"/>
  <c r="A4665" i="3"/>
  <c r="A4664" i="3"/>
  <c r="A4663" i="3"/>
  <c r="A4662" i="3"/>
  <c r="A4661" i="3"/>
  <c r="A4660" i="3"/>
  <c r="A4659" i="3"/>
  <c r="A4658" i="3"/>
  <c r="A4657" i="3"/>
  <c r="A4656" i="3"/>
  <c r="A4655" i="3"/>
  <c r="A4654" i="3"/>
  <c r="A4653" i="3"/>
  <c r="A4652" i="3"/>
  <c r="A4651" i="3"/>
  <c r="A4650" i="3"/>
  <c r="A4649" i="3"/>
  <c r="A4648" i="3"/>
  <c r="A4647" i="3"/>
  <c r="A4646" i="3"/>
  <c r="A4645" i="3"/>
  <c r="A4644" i="3"/>
  <c r="A4643" i="3"/>
  <c r="A4642" i="3"/>
  <c r="A4641" i="3"/>
  <c r="A4640" i="3"/>
  <c r="A4639" i="3"/>
  <c r="A4638" i="3"/>
  <c r="A4637" i="3"/>
  <c r="A4636" i="3"/>
  <c r="A4635" i="3"/>
  <c r="A4634" i="3"/>
  <c r="A4633" i="3"/>
  <c r="A4632" i="3"/>
  <c r="A4631" i="3"/>
  <c r="A4630" i="3"/>
  <c r="A4629" i="3"/>
  <c r="A4628" i="3"/>
  <c r="A4627" i="3"/>
  <c r="A4626" i="3"/>
  <c r="A4625" i="3"/>
  <c r="A4624" i="3"/>
  <c r="A4623" i="3"/>
  <c r="A4622" i="3"/>
  <c r="A4621" i="3"/>
  <c r="A4620" i="3"/>
  <c r="A4619" i="3"/>
  <c r="A4618" i="3"/>
  <c r="A4617" i="3"/>
  <c r="A4616" i="3"/>
  <c r="A4615" i="3"/>
  <c r="A4614" i="3"/>
  <c r="A4613" i="3"/>
  <c r="A4612" i="3"/>
  <c r="A4611" i="3"/>
  <c r="A4610" i="3"/>
  <c r="A4609" i="3"/>
  <c r="A4608" i="3"/>
  <c r="A4607" i="3"/>
  <c r="A4606" i="3"/>
  <c r="A4605" i="3"/>
  <c r="A4604" i="3"/>
  <c r="A4603" i="3"/>
  <c r="A4602" i="3"/>
  <c r="A4601" i="3"/>
  <c r="A4600" i="3"/>
  <c r="A4599" i="3"/>
  <c r="A4598" i="3"/>
  <c r="A4597" i="3"/>
  <c r="A4596" i="3"/>
  <c r="A4595" i="3"/>
  <c r="A4594" i="3"/>
  <c r="A4593" i="3"/>
  <c r="A4592" i="3"/>
  <c r="A4591" i="3"/>
  <c r="A4590" i="3"/>
  <c r="A4589" i="3"/>
  <c r="A4588" i="3"/>
  <c r="A4587" i="3"/>
  <c r="A4586" i="3"/>
  <c r="A4585" i="3"/>
  <c r="A4584" i="3"/>
  <c r="A4583" i="3"/>
  <c r="A4582" i="3"/>
  <c r="A4581" i="3"/>
  <c r="A4580" i="3"/>
  <c r="A4579" i="3"/>
  <c r="A4578" i="3"/>
  <c r="A4577" i="3"/>
  <c r="A4576" i="3"/>
  <c r="A4575" i="3"/>
  <c r="A4574" i="3"/>
  <c r="A4573" i="3"/>
  <c r="A4572" i="3"/>
  <c r="A4571" i="3"/>
  <c r="A4570" i="3"/>
  <c r="A4569" i="3"/>
  <c r="A4568" i="3"/>
  <c r="A4567" i="3"/>
  <c r="A4566" i="3"/>
  <c r="A4565" i="3"/>
  <c r="A4564" i="3"/>
  <c r="A4563" i="3"/>
  <c r="A4562" i="3"/>
  <c r="A4561" i="3"/>
  <c r="A4560" i="3"/>
  <c r="A4559" i="3"/>
  <c r="A4558" i="3"/>
  <c r="A4557" i="3"/>
  <c r="A4556" i="3"/>
  <c r="A4555" i="3"/>
  <c r="A4554" i="3"/>
  <c r="A4553" i="3"/>
  <c r="A4552" i="3"/>
  <c r="A4551" i="3"/>
  <c r="A4550" i="3"/>
  <c r="A4549" i="3"/>
  <c r="A4548" i="3"/>
  <c r="A4547" i="3"/>
  <c r="A4546" i="3"/>
  <c r="A4545" i="3"/>
  <c r="A4544" i="3"/>
  <c r="A4543" i="3"/>
  <c r="A4542" i="3"/>
  <c r="A4541" i="3"/>
  <c r="A4540" i="3"/>
  <c r="A4539" i="3"/>
  <c r="A4538" i="3"/>
  <c r="A4537" i="3"/>
  <c r="A4536" i="3"/>
  <c r="A4535" i="3"/>
  <c r="A4534" i="3"/>
  <c r="A4533" i="3"/>
  <c r="A4532" i="3"/>
  <c r="A4531" i="3"/>
  <c r="A4530" i="3"/>
  <c r="A4529" i="3"/>
  <c r="A4528" i="3"/>
  <c r="A4527" i="3"/>
  <c r="A4526" i="3"/>
  <c r="A4525" i="3"/>
  <c r="A4524" i="3"/>
  <c r="A4523" i="3"/>
  <c r="A4522" i="3"/>
  <c r="A4521" i="3"/>
  <c r="A4520" i="3"/>
  <c r="A4519" i="3"/>
  <c r="A4518" i="3"/>
  <c r="A4517" i="3"/>
  <c r="A4516" i="3"/>
  <c r="A4515" i="3"/>
  <c r="A4514" i="3"/>
  <c r="A4513" i="3"/>
  <c r="A4512" i="3"/>
  <c r="A4511" i="3"/>
  <c r="A4510" i="3"/>
  <c r="A4509" i="3"/>
  <c r="A4508" i="3"/>
  <c r="A4507" i="3"/>
  <c r="A4506" i="3"/>
  <c r="A4505" i="3"/>
  <c r="A4504" i="3"/>
  <c r="A4503" i="3"/>
  <c r="A4502" i="3"/>
  <c r="A4501" i="3"/>
  <c r="A4500" i="3"/>
  <c r="A4499" i="3"/>
  <c r="A4498" i="3"/>
  <c r="A4497" i="3"/>
  <c r="A4496" i="3"/>
  <c r="A4495" i="3"/>
  <c r="A4494" i="3"/>
  <c r="A4493" i="3"/>
  <c r="A4492" i="3"/>
  <c r="A4491" i="3"/>
  <c r="A4490" i="3"/>
  <c r="A4489" i="3"/>
  <c r="A4488" i="3"/>
  <c r="A4487" i="3"/>
  <c r="A4486" i="3"/>
  <c r="A4485" i="3"/>
  <c r="A4484" i="3"/>
  <c r="A4483" i="3"/>
  <c r="A4482" i="3"/>
  <c r="A4481" i="3"/>
  <c r="A4480" i="3"/>
  <c r="A4479" i="3"/>
  <c r="A4478" i="3"/>
  <c r="A4477" i="3"/>
  <c r="A4476" i="3"/>
  <c r="A4475" i="3"/>
  <c r="A4474" i="3"/>
  <c r="A4473" i="3"/>
  <c r="A4472" i="3"/>
  <c r="A4471" i="3"/>
  <c r="A4470" i="3"/>
  <c r="A4469" i="3"/>
  <c r="A4468" i="3"/>
  <c r="A4467" i="3"/>
  <c r="A4466" i="3"/>
  <c r="A4465" i="3"/>
  <c r="A4464" i="3"/>
  <c r="A4463" i="3"/>
  <c r="A4462" i="3"/>
  <c r="A4461" i="3"/>
  <c r="A4460" i="3"/>
  <c r="A4459" i="3"/>
  <c r="A4458" i="3"/>
  <c r="A4457" i="3"/>
  <c r="A4456" i="3"/>
  <c r="A4455" i="3"/>
  <c r="A4454" i="3"/>
  <c r="A4453" i="3"/>
  <c r="A4452" i="3"/>
  <c r="A4451" i="3"/>
  <c r="A4450" i="3"/>
  <c r="A4449" i="3"/>
  <c r="A4448" i="3"/>
  <c r="A4447" i="3"/>
  <c r="A4446" i="3"/>
  <c r="A4445" i="3"/>
  <c r="A4444" i="3"/>
  <c r="A4443" i="3"/>
  <c r="A4442" i="3"/>
  <c r="A4441" i="3"/>
  <c r="A4440" i="3"/>
  <c r="A4439" i="3"/>
  <c r="A4438" i="3"/>
  <c r="A4437" i="3"/>
  <c r="A4436" i="3"/>
  <c r="A4435" i="3"/>
  <c r="A4434" i="3"/>
  <c r="A4433" i="3"/>
  <c r="A4432" i="3"/>
  <c r="A4431" i="3"/>
  <c r="A4430" i="3"/>
  <c r="A4429" i="3"/>
  <c r="A4428" i="3"/>
  <c r="A4427" i="3"/>
  <c r="A4426" i="3"/>
  <c r="A4425" i="3"/>
  <c r="A4424" i="3"/>
  <c r="A4423" i="3"/>
  <c r="A4422" i="3"/>
  <c r="A4421" i="3"/>
  <c r="A4420" i="3"/>
  <c r="A4419" i="3"/>
  <c r="A4418" i="3"/>
  <c r="A4417" i="3"/>
  <c r="A4416" i="3"/>
  <c r="A4415" i="3"/>
  <c r="A4414" i="3"/>
  <c r="A4413" i="3"/>
  <c r="A4412" i="3"/>
  <c r="A4411" i="3"/>
  <c r="A4410" i="3"/>
  <c r="A4409" i="3"/>
  <c r="A4408" i="3"/>
  <c r="A4407" i="3"/>
  <c r="A4406" i="3"/>
  <c r="A4405" i="3"/>
  <c r="A4404" i="3"/>
  <c r="A4403" i="3"/>
  <c r="A4402" i="3"/>
  <c r="A4401" i="3"/>
  <c r="A4400" i="3"/>
  <c r="A4399" i="3"/>
  <c r="A4398" i="3"/>
  <c r="A4397" i="3"/>
  <c r="A4396" i="3"/>
  <c r="A4395" i="3"/>
  <c r="A4394" i="3"/>
  <c r="A4393" i="3"/>
  <c r="A4392" i="3"/>
  <c r="A4391" i="3"/>
  <c r="A4390" i="3"/>
  <c r="A4389" i="3"/>
  <c r="A4388" i="3"/>
  <c r="A4387" i="3"/>
  <c r="A4386" i="3"/>
  <c r="A4385" i="3"/>
  <c r="A4384" i="3"/>
  <c r="A4383" i="3"/>
  <c r="A4382" i="3"/>
  <c r="A4381" i="3"/>
  <c r="A4380" i="3"/>
  <c r="A4379" i="3"/>
  <c r="A4378" i="3"/>
  <c r="A4377" i="3"/>
  <c r="A4376" i="3"/>
  <c r="A4375" i="3"/>
  <c r="A4374" i="3"/>
  <c r="A4373" i="3"/>
  <c r="A4372" i="3"/>
  <c r="A4371" i="3"/>
  <c r="A4370" i="3"/>
  <c r="A4369" i="3"/>
  <c r="A4368" i="3"/>
  <c r="A4367" i="3"/>
  <c r="A4366" i="3"/>
  <c r="A4365" i="3"/>
  <c r="A4364" i="3"/>
  <c r="A4363" i="3"/>
  <c r="A4362" i="3"/>
  <c r="A4361" i="3"/>
  <c r="A4360" i="3"/>
  <c r="A4359" i="3"/>
  <c r="A4358" i="3"/>
  <c r="A4357" i="3"/>
  <c r="A4356" i="3"/>
  <c r="A4355" i="3"/>
  <c r="A4354" i="3"/>
  <c r="A4353" i="3"/>
  <c r="A4352" i="3"/>
  <c r="A4351" i="3"/>
  <c r="A4350" i="3"/>
  <c r="A4349" i="3"/>
  <c r="A4348" i="3"/>
  <c r="A4347" i="3"/>
  <c r="A4346" i="3"/>
  <c r="A4345" i="3"/>
  <c r="A4344" i="3"/>
  <c r="A4343" i="3"/>
  <c r="A4342" i="3"/>
  <c r="A4341" i="3"/>
  <c r="A4340" i="3"/>
  <c r="A4339" i="3"/>
  <c r="A4338" i="3"/>
  <c r="A4337" i="3"/>
  <c r="A4336" i="3"/>
  <c r="A4335" i="3"/>
  <c r="A4334" i="3"/>
  <c r="A4333" i="3"/>
  <c r="A4332" i="3"/>
  <c r="A4331" i="3"/>
  <c r="A4330" i="3"/>
  <c r="A4329" i="3"/>
  <c r="A4328" i="3"/>
  <c r="A4327" i="3"/>
  <c r="A4326" i="3"/>
  <c r="A4325" i="3"/>
  <c r="A4324" i="3"/>
  <c r="A4323" i="3"/>
  <c r="A4322" i="3"/>
  <c r="A4321" i="3"/>
  <c r="A4320" i="3"/>
  <c r="A4319" i="3"/>
  <c r="A4318" i="3"/>
  <c r="A4317" i="3"/>
  <c r="A4316" i="3"/>
  <c r="A4315" i="3"/>
  <c r="A4314" i="3"/>
  <c r="A4313" i="3"/>
  <c r="A4312" i="3"/>
  <c r="A4311" i="3"/>
  <c r="A4310" i="3"/>
  <c r="A4309" i="3"/>
  <c r="A4308" i="3"/>
  <c r="A4307" i="3"/>
  <c r="A4306" i="3"/>
  <c r="A4305" i="3"/>
  <c r="A4304" i="3"/>
  <c r="A4303" i="3"/>
  <c r="A4302" i="3"/>
  <c r="A4301" i="3"/>
  <c r="A4300" i="3"/>
  <c r="A4299" i="3"/>
  <c r="A4298" i="3"/>
  <c r="A4297" i="3"/>
  <c r="A4296" i="3"/>
  <c r="A4295" i="3"/>
  <c r="A4294" i="3"/>
  <c r="A4293" i="3"/>
  <c r="A4292" i="3"/>
  <c r="A4291" i="3"/>
  <c r="A4290" i="3"/>
  <c r="A4289" i="3"/>
  <c r="A4288" i="3"/>
  <c r="A4287" i="3"/>
  <c r="A4286" i="3"/>
  <c r="A4285" i="3"/>
  <c r="A4284" i="3"/>
  <c r="A4283" i="3"/>
  <c r="A4282" i="3"/>
  <c r="A4281" i="3"/>
  <c r="A4280" i="3"/>
  <c r="A4279" i="3"/>
  <c r="A4278" i="3"/>
  <c r="A4277" i="3"/>
  <c r="A4276" i="3"/>
  <c r="A4275" i="3"/>
  <c r="A4274" i="3"/>
  <c r="A4273" i="3"/>
  <c r="A4272" i="3"/>
  <c r="A4271" i="3"/>
  <c r="A4270" i="3"/>
  <c r="A4269" i="3"/>
  <c r="A4268" i="3"/>
  <c r="A4267" i="3"/>
  <c r="A4266" i="3"/>
  <c r="A4265" i="3"/>
  <c r="A4264" i="3"/>
  <c r="A4263" i="3"/>
  <c r="A4262" i="3"/>
  <c r="A4261" i="3"/>
  <c r="A4260" i="3"/>
  <c r="A4259" i="3"/>
  <c r="A4258" i="3"/>
  <c r="A4257" i="3"/>
  <c r="A4256" i="3"/>
  <c r="A4255" i="3"/>
  <c r="A4254" i="3"/>
  <c r="A4253" i="3"/>
  <c r="A4252" i="3"/>
  <c r="A4251" i="3"/>
  <c r="A4250" i="3"/>
  <c r="A4249" i="3"/>
  <c r="A4248" i="3"/>
  <c r="A4247" i="3"/>
  <c r="A4246" i="3"/>
  <c r="A4245" i="3"/>
  <c r="A4244" i="3"/>
  <c r="A4243" i="3"/>
  <c r="A4242" i="3"/>
  <c r="A4241" i="3"/>
  <c r="A4240" i="3"/>
  <c r="A4239" i="3"/>
  <c r="A4238" i="3"/>
  <c r="A4237" i="3"/>
  <c r="A4236" i="3"/>
  <c r="A4235" i="3"/>
  <c r="A4234" i="3"/>
  <c r="A4233" i="3"/>
  <c r="A4232" i="3"/>
  <c r="A4231" i="3"/>
  <c r="A4230" i="3"/>
  <c r="A4229" i="3"/>
  <c r="A4228" i="3"/>
  <c r="A4227" i="3"/>
  <c r="A4226" i="3"/>
  <c r="A4225" i="3"/>
  <c r="A4224" i="3"/>
  <c r="A4223" i="3"/>
  <c r="A4222" i="3"/>
  <c r="A4221" i="3"/>
  <c r="A4220" i="3"/>
  <c r="A4219" i="3"/>
  <c r="A4218" i="3"/>
  <c r="A4217" i="3"/>
  <c r="A4216" i="3"/>
  <c r="A4215" i="3"/>
  <c r="A4214" i="3"/>
  <c r="A4213" i="3"/>
  <c r="A4212" i="3"/>
  <c r="A4211" i="3"/>
  <c r="A4210" i="3"/>
  <c r="A4209" i="3"/>
  <c r="A4208" i="3"/>
  <c r="A4207" i="3"/>
  <c r="A4206" i="3"/>
  <c r="A4205" i="3"/>
  <c r="A4204" i="3"/>
  <c r="A4203" i="3"/>
  <c r="A4202" i="3"/>
  <c r="A4201" i="3"/>
  <c r="A4200" i="3"/>
  <c r="A4199" i="3"/>
  <c r="A4198" i="3"/>
  <c r="A4197" i="3"/>
  <c r="A4196" i="3"/>
  <c r="A4195" i="3"/>
  <c r="A4194" i="3"/>
  <c r="A4193" i="3"/>
  <c r="A4192" i="3"/>
  <c r="A4191" i="3"/>
  <c r="A4190" i="3"/>
  <c r="A4189" i="3"/>
  <c r="A4188" i="3"/>
  <c r="A4187" i="3"/>
  <c r="A4186" i="3"/>
  <c r="A4185" i="3"/>
  <c r="A4184" i="3"/>
  <c r="A4183" i="3"/>
  <c r="A4182" i="3"/>
  <c r="A4181" i="3"/>
  <c r="A4180" i="3"/>
  <c r="A4179" i="3"/>
  <c r="A4178" i="3"/>
  <c r="A4177" i="3"/>
  <c r="A4176" i="3"/>
  <c r="A4175" i="3"/>
  <c r="A4174" i="3"/>
  <c r="A4173" i="3"/>
  <c r="A4172" i="3"/>
  <c r="A4171" i="3"/>
  <c r="A4170" i="3"/>
  <c r="A4169" i="3"/>
  <c r="A4168" i="3"/>
  <c r="A4167" i="3"/>
  <c r="A4166" i="3"/>
  <c r="A4165" i="3"/>
  <c r="A4164" i="3"/>
  <c r="A4163" i="3"/>
  <c r="A4162" i="3"/>
  <c r="A4161" i="3"/>
  <c r="A4160" i="3"/>
  <c r="A4159" i="3"/>
  <c r="A4158" i="3"/>
  <c r="A4157" i="3"/>
  <c r="A4156" i="3"/>
  <c r="A4155" i="3"/>
  <c r="A4154" i="3"/>
  <c r="A4153" i="3"/>
  <c r="A4152" i="3"/>
  <c r="A4151" i="3"/>
  <c r="A4150" i="3"/>
  <c r="A4149" i="3"/>
  <c r="A4148" i="3"/>
  <c r="A4147" i="3"/>
  <c r="A4146" i="3"/>
  <c r="A4145" i="3"/>
  <c r="A4144" i="3"/>
  <c r="A4143" i="3"/>
  <c r="A4142" i="3"/>
  <c r="A4141" i="3"/>
  <c r="A4140" i="3"/>
  <c r="A4139" i="3"/>
  <c r="A4138" i="3"/>
  <c r="A4137" i="3"/>
  <c r="A4136" i="3"/>
  <c r="A4135" i="3"/>
  <c r="A4134" i="3"/>
  <c r="A4133" i="3"/>
  <c r="A4132" i="3"/>
  <c r="A4131" i="3"/>
  <c r="A4130" i="3"/>
  <c r="A4129" i="3"/>
  <c r="A4128" i="3"/>
  <c r="A4127" i="3"/>
  <c r="A4126" i="3"/>
  <c r="A4125" i="3"/>
  <c r="A4124" i="3"/>
  <c r="A4123" i="3"/>
  <c r="A4122" i="3"/>
  <c r="A4121" i="3"/>
  <c r="A4120" i="3"/>
  <c r="A4119" i="3"/>
  <c r="A4118" i="3"/>
  <c r="A4117" i="3"/>
  <c r="A4116" i="3"/>
  <c r="A4115" i="3"/>
  <c r="A4114" i="3"/>
  <c r="A4113" i="3"/>
  <c r="A4112" i="3"/>
  <c r="A4111" i="3"/>
  <c r="A4110" i="3"/>
  <c r="A4109" i="3"/>
  <c r="A4108" i="3"/>
  <c r="A4107" i="3"/>
  <c r="A4106" i="3"/>
  <c r="A4105" i="3"/>
  <c r="A4104" i="3"/>
  <c r="A4103" i="3"/>
  <c r="A4102" i="3"/>
  <c r="A4101" i="3"/>
  <c r="A4100" i="3"/>
  <c r="A4099" i="3"/>
  <c r="A4098" i="3"/>
  <c r="A4097" i="3"/>
  <c r="A4096" i="3"/>
  <c r="A4095" i="3"/>
  <c r="A4094" i="3"/>
  <c r="A4093" i="3"/>
  <c r="A4092" i="3"/>
  <c r="A4091" i="3"/>
  <c r="A4090" i="3"/>
  <c r="A4089" i="3"/>
  <c r="A4088" i="3"/>
  <c r="A4087" i="3"/>
  <c r="A4086" i="3"/>
  <c r="A4085" i="3"/>
  <c r="A4084" i="3"/>
  <c r="A4083" i="3"/>
  <c r="A4082" i="3"/>
  <c r="A4081" i="3"/>
  <c r="A4080" i="3"/>
  <c r="A4079" i="3"/>
  <c r="A4078" i="3"/>
  <c r="A4077" i="3"/>
  <c r="A4076" i="3"/>
  <c r="A4075" i="3"/>
  <c r="A4074" i="3"/>
  <c r="A4073" i="3"/>
  <c r="A4072" i="3"/>
  <c r="A4071" i="3"/>
  <c r="A4070" i="3"/>
  <c r="A4069" i="3"/>
  <c r="A4068" i="3"/>
  <c r="A4067" i="3"/>
  <c r="A4066" i="3"/>
  <c r="A4065" i="3"/>
  <c r="A4064" i="3"/>
  <c r="A4063" i="3"/>
  <c r="A4062" i="3"/>
  <c r="A4061" i="3"/>
  <c r="A4060" i="3"/>
  <c r="A4059" i="3"/>
  <c r="A4058" i="3"/>
  <c r="A4057" i="3"/>
  <c r="A4056" i="3"/>
  <c r="A4055" i="3"/>
  <c r="A4054" i="3"/>
  <c r="A4053" i="3"/>
  <c r="A4052" i="3"/>
  <c r="A4051" i="3"/>
  <c r="A4050" i="3"/>
  <c r="A4049" i="3"/>
  <c r="A4048" i="3"/>
  <c r="A4047" i="3"/>
  <c r="A4046" i="3"/>
  <c r="A4045" i="3"/>
  <c r="A4044" i="3"/>
  <c r="A4043" i="3"/>
  <c r="A4042" i="3"/>
  <c r="A4041" i="3"/>
  <c r="A4040" i="3"/>
  <c r="A4039" i="3"/>
  <c r="A4038" i="3"/>
  <c r="A4037" i="3"/>
  <c r="A4036" i="3"/>
  <c r="A4035" i="3"/>
  <c r="A4034" i="3"/>
  <c r="A4033" i="3"/>
  <c r="A4032" i="3"/>
  <c r="A4031" i="3"/>
  <c r="A4030" i="3"/>
  <c r="A4029" i="3"/>
  <c r="A4028" i="3"/>
  <c r="A4027" i="3"/>
  <c r="A4026" i="3"/>
  <c r="A4025" i="3"/>
  <c r="A4024" i="3"/>
  <c r="A4023" i="3"/>
  <c r="A4022" i="3"/>
  <c r="A4021" i="3"/>
  <c r="A4020" i="3"/>
  <c r="A4019" i="3"/>
  <c r="A4018" i="3"/>
  <c r="A4017" i="3"/>
  <c r="A4016" i="3"/>
  <c r="A4015" i="3"/>
  <c r="A4014" i="3"/>
  <c r="A4013" i="3"/>
  <c r="A4012" i="3"/>
  <c r="A4011" i="3"/>
  <c r="A4010" i="3"/>
  <c r="A4009" i="3"/>
  <c r="A4008" i="3"/>
  <c r="A4007" i="3"/>
  <c r="A4006" i="3"/>
  <c r="A4005" i="3"/>
  <c r="A4004" i="3"/>
  <c r="A4003" i="3"/>
  <c r="A4002" i="3"/>
  <c r="A4001" i="3"/>
  <c r="A4000" i="3"/>
  <c r="A3999" i="3"/>
  <c r="A3998" i="3"/>
  <c r="A3997" i="3"/>
  <c r="A3996" i="3"/>
  <c r="A3995" i="3"/>
  <c r="A3994" i="3"/>
  <c r="A3993" i="3"/>
  <c r="A3992" i="3"/>
  <c r="A3991" i="3"/>
  <c r="A3990" i="3"/>
  <c r="A3989" i="3"/>
  <c r="A3988" i="3"/>
  <c r="A3987" i="3"/>
  <c r="A3986" i="3"/>
  <c r="A3985" i="3"/>
  <c r="A3984" i="3"/>
  <c r="A3983" i="3"/>
  <c r="A3982" i="3"/>
  <c r="A3981" i="3"/>
  <c r="A3980" i="3"/>
  <c r="A3979" i="3"/>
  <c r="A3978" i="3"/>
  <c r="A3977" i="3"/>
  <c r="A3976" i="3"/>
  <c r="A3975" i="3"/>
  <c r="A3974" i="3"/>
  <c r="A3973" i="3"/>
  <c r="A3972" i="3"/>
  <c r="A3971" i="3"/>
  <c r="A3970" i="3"/>
  <c r="A3969" i="3"/>
  <c r="A3968" i="3"/>
  <c r="A3967" i="3"/>
  <c r="A3966" i="3"/>
  <c r="A3965" i="3"/>
  <c r="A3964" i="3"/>
  <c r="A3963" i="3"/>
  <c r="A3962" i="3"/>
  <c r="A3961" i="3"/>
  <c r="A3960" i="3"/>
  <c r="A3959" i="3"/>
  <c r="A3958" i="3"/>
  <c r="A3957" i="3"/>
  <c r="A3956" i="3"/>
  <c r="A3955" i="3"/>
  <c r="A3954" i="3"/>
  <c r="A3953" i="3"/>
  <c r="A3952" i="3"/>
  <c r="A3951" i="3"/>
  <c r="A3950" i="3"/>
  <c r="A3949" i="3"/>
  <c r="A3948" i="3"/>
  <c r="A3947" i="3"/>
  <c r="A3946" i="3"/>
  <c r="A3945" i="3"/>
  <c r="A3944" i="3"/>
  <c r="A3943" i="3"/>
  <c r="A3942" i="3"/>
  <c r="A3941" i="3"/>
  <c r="A3940" i="3"/>
  <c r="A3939" i="3"/>
  <c r="A3938" i="3"/>
  <c r="A3937" i="3"/>
  <c r="A3936" i="3"/>
  <c r="A3935" i="3"/>
  <c r="A3934" i="3"/>
  <c r="A3933" i="3"/>
  <c r="A3932" i="3"/>
  <c r="A3931" i="3"/>
  <c r="A3930" i="3"/>
  <c r="A3929" i="3"/>
  <c r="A3928" i="3"/>
  <c r="A3927" i="3"/>
  <c r="A3926" i="3"/>
  <c r="A3925" i="3"/>
  <c r="A3924" i="3"/>
  <c r="A3923" i="3"/>
  <c r="A3922" i="3"/>
  <c r="A3921" i="3"/>
  <c r="A3920" i="3"/>
  <c r="A3919" i="3"/>
  <c r="A3918" i="3"/>
  <c r="A3917" i="3"/>
  <c r="A3916" i="3"/>
  <c r="A3915" i="3"/>
  <c r="A3914" i="3"/>
  <c r="A3913" i="3"/>
  <c r="A3912" i="3"/>
  <c r="A3911" i="3"/>
  <c r="A3910" i="3"/>
  <c r="A3909" i="3"/>
  <c r="A3908" i="3"/>
  <c r="A3907" i="3"/>
  <c r="A3906" i="3"/>
  <c r="A3905" i="3"/>
  <c r="A3904" i="3"/>
  <c r="A3903" i="3"/>
  <c r="A3902" i="3"/>
  <c r="A3901" i="3"/>
  <c r="A3900" i="3"/>
  <c r="A3899" i="3"/>
  <c r="A3898" i="3"/>
  <c r="A3897" i="3"/>
  <c r="A3896" i="3"/>
  <c r="A3895" i="3"/>
  <c r="A3894" i="3"/>
  <c r="A3893" i="3"/>
  <c r="A3892" i="3"/>
  <c r="A3891" i="3"/>
  <c r="A3890" i="3"/>
  <c r="A3889" i="3"/>
  <c r="A3888" i="3"/>
  <c r="A3887" i="3"/>
  <c r="A3886" i="3"/>
  <c r="A3885" i="3"/>
  <c r="A3884" i="3"/>
  <c r="A3883" i="3"/>
  <c r="A3882" i="3"/>
  <c r="A3881" i="3"/>
  <c r="A3880" i="3"/>
  <c r="A3879" i="3"/>
  <c r="A3878" i="3"/>
  <c r="A3877" i="3"/>
  <c r="A3876" i="3"/>
  <c r="A3875" i="3"/>
  <c r="A3874" i="3"/>
  <c r="A3873" i="3"/>
  <c r="A3872" i="3"/>
  <c r="A3871" i="3"/>
  <c r="A3870" i="3"/>
  <c r="A3869" i="3"/>
  <c r="A3868" i="3"/>
  <c r="A3867" i="3"/>
  <c r="A3866" i="3"/>
  <c r="A3865" i="3"/>
  <c r="A3864" i="3"/>
  <c r="A3863" i="3"/>
  <c r="A3862" i="3"/>
  <c r="A3861" i="3"/>
  <c r="A3860" i="3"/>
  <c r="A3859" i="3"/>
  <c r="A3858" i="3"/>
  <c r="A3857" i="3"/>
  <c r="A3856" i="3"/>
  <c r="A3855" i="3"/>
  <c r="A3854" i="3"/>
  <c r="A3853" i="3"/>
  <c r="A3852" i="3"/>
  <c r="A3851" i="3"/>
  <c r="A3850" i="3"/>
  <c r="A3849" i="3"/>
  <c r="A3848" i="3"/>
  <c r="A3847" i="3"/>
  <c r="A3846" i="3"/>
  <c r="A3845" i="3"/>
  <c r="A3844" i="3"/>
  <c r="A3843" i="3"/>
  <c r="A3842" i="3"/>
  <c r="A3841" i="3"/>
  <c r="A3840" i="3"/>
  <c r="A3839" i="3"/>
  <c r="A3838" i="3"/>
  <c r="A3837" i="3"/>
  <c r="A3836" i="3"/>
  <c r="A3835" i="3"/>
  <c r="A3834" i="3"/>
  <c r="A3833" i="3"/>
  <c r="A3832" i="3"/>
  <c r="A3831" i="3"/>
  <c r="A3830" i="3"/>
  <c r="A3829" i="3"/>
  <c r="A3828" i="3"/>
  <c r="A3827" i="3"/>
  <c r="A3826" i="3"/>
  <c r="A3825" i="3"/>
  <c r="A3824" i="3"/>
  <c r="A3823" i="3"/>
  <c r="A3822" i="3"/>
  <c r="A3821" i="3"/>
  <c r="A3820" i="3"/>
  <c r="A3819" i="3"/>
  <c r="A3818" i="3"/>
  <c r="A3817" i="3"/>
  <c r="A3816" i="3"/>
  <c r="A3815" i="3"/>
  <c r="A3814" i="3"/>
  <c r="A3813" i="3"/>
  <c r="A3812" i="3"/>
  <c r="A3811" i="3"/>
  <c r="A3810" i="3"/>
  <c r="A3809" i="3"/>
  <c r="A3808" i="3"/>
  <c r="A3807" i="3"/>
  <c r="A3806" i="3"/>
  <c r="A3805" i="3"/>
  <c r="A3804" i="3"/>
  <c r="A3803" i="3"/>
  <c r="A3802" i="3"/>
  <c r="A3801" i="3"/>
  <c r="A3800" i="3"/>
  <c r="A3799" i="3"/>
  <c r="A3798" i="3"/>
  <c r="A3797" i="3"/>
  <c r="A3796" i="3"/>
  <c r="A3795" i="3"/>
  <c r="A3794" i="3"/>
  <c r="A3793" i="3"/>
  <c r="A3792" i="3"/>
  <c r="A3791" i="3"/>
  <c r="A3790" i="3"/>
  <c r="A3789" i="3"/>
  <c r="A3788" i="3"/>
  <c r="A3787" i="3"/>
  <c r="A3786" i="3"/>
  <c r="A3785" i="3"/>
  <c r="A3784" i="3"/>
  <c r="A3783" i="3"/>
  <c r="A3782" i="3"/>
  <c r="A3781" i="3"/>
  <c r="A3780" i="3"/>
  <c r="A3779" i="3"/>
  <c r="A3778" i="3"/>
  <c r="A3777" i="3"/>
  <c r="A3776" i="3"/>
  <c r="A3775" i="3"/>
  <c r="A3774" i="3"/>
  <c r="A3773" i="3"/>
  <c r="A3772" i="3"/>
  <c r="A3771" i="3"/>
  <c r="A3770" i="3"/>
  <c r="A3769" i="3"/>
  <c r="A3768" i="3"/>
  <c r="A3767" i="3"/>
  <c r="A3766" i="3"/>
  <c r="A3765" i="3"/>
  <c r="A3764" i="3"/>
  <c r="A3763" i="3"/>
  <c r="A3762" i="3"/>
  <c r="A3761" i="3"/>
  <c r="A3760" i="3"/>
  <c r="A3759" i="3"/>
  <c r="A3758" i="3"/>
  <c r="A3757" i="3"/>
  <c r="A3756" i="3"/>
  <c r="A3755" i="3"/>
  <c r="A3754" i="3"/>
  <c r="A3753" i="3"/>
  <c r="A3752" i="3"/>
  <c r="A3751" i="3"/>
  <c r="A3750" i="3"/>
  <c r="A3749" i="3"/>
  <c r="A3748" i="3"/>
  <c r="A3747" i="3"/>
  <c r="A3746" i="3"/>
  <c r="A3745" i="3"/>
  <c r="A3744" i="3"/>
  <c r="A3743" i="3"/>
  <c r="A3742" i="3"/>
  <c r="A3741" i="3"/>
  <c r="A3740" i="3"/>
  <c r="A3739" i="3"/>
  <c r="A3738" i="3"/>
  <c r="A3737" i="3"/>
  <c r="A3736" i="3"/>
  <c r="A3735" i="3"/>
  <c r="A3734" i="3"/>
  <c r="A3733" i="3"/>
  <c r="A3732" i="3"/>
  <c r="A3731" i="3"/>
  <c r="A3730" i="3"/>
  <c r="A3729" i="3"/>
  <c r="A3728" i="3"/>
  <c r="A3727" i="3"/>
  <c r="A3726" i="3"/>
  <c r="A3725" i="3"/>
  <c r="A3724" i="3"/>
  <c r="A3723" i="3"/>
  <c r="A3722" i="3"/>
  <c r="A3721" i="3"/>
  <c r="A3720" i="3"/>
  <c r="A3719" i="3"/>
  <c r="A3718" i="3"/>
  <c r="A3717" i="3"/>
  <c r="A3716" i="3"/>
  <c r="A3715" i="3"/>
  <c r="A3714" i="3"/>
  <c r="A3713" i="3"/>
  <c r="A3712" i="3"/>
  <c r="A3711" i="3"/>
  <c r="A3710" i="3"/>
  <c r="A3709" i="3"/>
  <c r="A3708" i="3"/>
  <c r="A3707" i="3"/>
  <c r="A3706" i="3"/>
  <c r="A3705" i="3"/>
  <c r="A3704" i="3"/>
  <c r="A3703" i="3"/>
  <c r="A3702" i="3"/>
  <c r="A3701" i="3"/>
  <c r="A3700" i="3"/>
  <c r="A3699" i="3"/>
  <c r="A3698" i="3"/>
  <c r="A3697" i="3"/>
  <c r="A3696" i="3"/>
  <c r="A3695" i="3"/>
  <c r="A3694" i="3"/>
  <c r="A3693" i="3"/>
  <c r="A3692" i="3"/>
  <c r="A3691" i="3"/>
  <c r="A3690" i="3"/>
  <c r="A3689" i="3"/>
  <c r="A3688" i="3"/>
  <c r="A3687" i="3"/>
  <c r="A3686" i="3"/>
  <c r="A3685" i="3"/>
  <c r="A3684" i="3"/>
  <c r="A3683" i="3"/>
  <c r="A3682" i="3"/>
  <c r="A3681" i="3"/>
  <c r="A3680" i="3"/>
  <c r="A3679" i="3"/>
  <c r="A3678" i="3"/>
  <c r="A3677" i="3"/>
  <c r="A3676" i="3"/>
  <c r="A3675" i="3"/>
  <c r="A3674" i="3"/>
  <c r="A3673" i="3"/>
  <c r="A3672" i="3"/>
  <c r="A3671" i="3"/>
  <c r="A3670" i="3"/>
  <c r="A3669" i="3"/>
  <c r="A3668" i="3"/>
  <c r="A3667" i="3"/>
  <c r="A3666" i="3"/>
  <c r="A3665" i="3"/>
  <c r="A3664" i="3"/>
  <c r="A3663" i="3"/>
  <c r="A3662" i="3"/>
  <c r="A3661" i="3"/>
  <c r="A3660" i="3"/>
  <c r="A3659" i="3"/>
  <c r="A3658" i="3"/>
  <c r="A3657" i="3"/>
  <c r="A3656" i="3"/>
  <c r="A3655" i="3"/>
  <c r="A3654" i="3"/>
  <c r="A3653" i="3"/>
  <c r="A3652" i="3"/>
  <c r="A3651" i="3"/>
  <c r="A3650" i="3"/>
  <c r="A3649" i="3"/>
  <c r="A3648" i="3"/>
  <c r="A3647" i="3"/>
  <c r="A3646" i="3"/>
  <c r="A3645" i="3"/>
  <c r="A3644" i="3"/>
  <c r="A3643" i="3"/>
  <c r="A3642" i="3"/>
  <c r="A3641" i="3"/>
  <c r="A3640" i="3"/>
  <c r="A3639" i="3"/>
  <c r="A3638" i="3"/>
  <c r="A3637" i="3"/>
  <c r="A3636" i="3"/>
  <c r="A3635" i="3"/>
  <c r="A3634" i="3"/>
  <c r="A3633" i="3"/>
  <c r="A3632" i="3"/>
  <c r="A3631" i="3"/>
  <c r="A3630" i="3"/>
  <c r="A3629" i="3"/>
  <c r="A3628" i="3"/>
  <c r="A3627" i="3"/>
  <c r="A3626" i="3"/>
  <c r="A3625" i="3"/>
  <c r="A3624" i="3"/>
  <c r="A3623" i="3"/>
  <c r="A3622" i="3"/>
  <c r="A3621" i="3"/>
  <c r="A3620" i="3"/>
  <c r="A3619" i="3"/>
  <c r="A3618" i="3"/>
  <c r="A3617" i="3"/>
  <c r="A3616" i="3"/>
  <c r="A3615" i="3"/>
  <c r="A3614" i="3"/>
  <c r="A3613" i="3"/>
  <c r="A3612" i="3"/>
  <c r="A3611" i="3"/>
  <c r="A3610" i="3"/>
  <c r="A3609" i="3"/>
  <c r="A3608" i="3"/>
  <c r="A3607" i="3"/>
  <c r="A3606" i="3"/>
  <c r="A3605" i="3"/>
  <c r="A3604" i="3"/>
  <c r="A3603" i="3"/>
  <c r="A3602" i="3"/>
  <c r="A3601" i="3"/>
  <c r="A3600" i="3"/>
  <c r="A3599" i="3"/>
  <c r="A3598" i="3"/>
  <c r="A3597" i="3"/>
  <c r="A3596" i="3"/>
  <c r="A3595" i="3"/>
  <c r="A3594" i="3"/>
  <c r="A3593" i="3"/>
  <c r="A3592" i="3"/>
  <c r="A3591" i="3"/>
  <c r="A3590" i="3"/>
  <c r="A3589" i="3"/>
  <c r="A3588" i="3"/>
  <c r="A3587" i="3"/>
  <c r="A3586" i="3"/>
  <c r="A3585" i="3"/>
  <c r="A3584" i="3"/>
  <c r="A3583" i="3"/>
  <c r="A3582" i="3"/>
  <c r="A3581" i="3"/>
  <c r="A3580" i="3"/>
  <c r="A3579" i="3"/>
  <c r="A3578" i="3"/>
  <c r="A3577" i="3"/>
  <c r="A3576" i="3"/>
  <c r="A3575" i="3"/>
  <c r="A3574" i="3"/>
  <c r="A3573" i="3"/>
  <c r="A3572" i="3"/>
  <c r="A3571" i="3"/>
  <c r="A3570" i="3"/>
  <c r="A3569" i="3"/>
  <c r="A3568" i="3"/>
  <c r="A3567" i="3"/>
  <c r="A3566" i="3"/>
  <c r="A3565" i="3"/>
  <c r="A3564" i="3"/>
  <c r="A3563" i="3"/>
  <c r="A3562" i="3"/>
  <c r="A3561" i="3"/>
  <c r="A3560" i="3"/>
  <c r="A3559" i="3"/>
  <c r="A3558" i="3"/>
  <c r="A3557" i="3"/>
  <c r="A3556" i="3"/>
  <c r="A3555" i="3"/>
  <c r="A3554" i="3"/>
  <c r="A3553" i="3"/>
  <c r="A3552" i="3"/>
  <c r="A3551" i="3"/>
  <c r="A3550" i="3"/>
  <c r="A3549" i="3"/>
  <c r="A3548" i="3"/>
  <c r="A3547" i="3"/>
  <c r="A3546" i="3"/>
  <c r="A3545" i="3"/>
  <c r="A3544" i="3"/>
  <c r="A3543" i="3"/>
  <c r="A3542" i="3"/>
  <c r="A3541" i="3"/>
  <c r="A3540" i="3"/>
  <c r="A3539" i="3"/>
  <c r="A3538" i="3"/>
  <c r="A3537" i="3"/>
  <c r="A3536" i="3"/>
  <c r="A3535" i="3"/>
  <c r="A3534" i="3"/>
  <c r="A3533" i="3"/>
  <c r="A3532" i="3"/>
  <c r="A3531" i="3"/>
  <c r="A3530" i="3"/>
  <c r="A3529" i="3"/>
  <c r="A3528" i="3"/>
  <c r="A3527" i="3"/>
  <c r="A3526" i="3"/>
  <c r="A3525" i="3"/>
  <c r="A3524" i="3"/>
  <c r="A3523" i="3"/>
  <c r="A3522" i="3"/>
  <c r="A3521" i="3"/>
  <c r="A3520" i="3"/>
  <c r="A3519" i="3"/>
  <c r="A3518" i="3"/>
  <c r="A3517" i="3"/>
  <c r="A3516" i="3"/>
  <c r="A3515" i="3"/>
  <c r="A3514" i="3"/>
  <c r="A3513" i="3"/>
  <c r="A3512" i="3"/>
  <c r="A3511" i="3"/>
  <c r="A3510" i="3"/>
  <c r="A3509" i="3"/>
  <c r="A3508" i="3"/>
  <c r="A3507" i="3"/>
  <c r="A3506" i="3"/>
  <c r="A3505" i="3"/>
  <c r="A3504" i="3"/>
  <c r="A3503" i="3"/>
  <c r="A3502" i="3"/>
  <c r="A3501" i="3"/>
  <c r="A3500" i="3"/>
  <c r="A3499" i="3"/>
  <c r="A3498" i="3"/>
  <c r="A3497" i="3"/>
  <c r="A3496" i="3"/>
  <c r="A3495" i="3"/>
  <c r="A3494" i="3"/>
  <c r="A3493" i="3"/>
  <c r="A3492" i="3"/>
  <c r="A3491" i="3"/>
  <c r="A3490" i="3"/>
  <c r="A3489" i="3"/>
  <c r="A3488" i="3"/>
  <c r="A3487" i="3"/>
  <c r="A3486" i="3"/>
  <c r="A3485" i="3"/>
  <c r="A3484" i="3"/>
  <c r="A3483" i="3"/>
  <c r="A3482" i="3"/>
  <c r="A3481" i="3"/>
  <c r="A3480" i="3"/>
  <c r="A3479" i="3"/>
  <c r="A3478" i="3"/>
  <c r="A3477" i="3"/>
  <c r="A3476" i="3"/>
  <c r="A3475" i="3"/>
  <c r="A3474" i="3"/>
  <c r="A3473" i="3"/>
  <c r="A3472" i="3"/>
  <c r="A3471" i="3"/>
  <c r="A3470" i="3"/>
  <c r="A3469" i="3"/>
  <c r="A3468" i="3"/>
  <c r="A3467" i="3"/>
  <c r="A3466" i="3"/>
  <c r="A3465" i="3"/>
  <c r="A3464" i="3"/>
  <c r="A3463" i="3"/>
  <c r="A3462" i="3"/>
  <c r="A3461" i="3"/>
  <c r="A3460" i="3"/>
  <c r="A3459" i="3"/>
  <c r="A3458" i="3"/>
  <c r="A3457" i="3"/>
  <c r="A3456" i="3"/>
  <c r="A3455" i="3"/>
  <c r="A3454" i="3"/>
  <c r="A3453" i="3"/>
  <c r="A3452" i="3"/>
  <c r="A3451" i="3"/>
  <c r="A3450" i="3"/>
  <c r="A3449" i="3"/>
  <c r="A3448" i="3"/>
  <c r="A3447" i="3"/>
  <c r="A3446" i="3"/>
  <c r="A3445" i="3"/>
  <c r="A3444" i="3"/>
  <c r="A3443" i="3"/>
  <c r="A3442" i="3"/>
  <c r="A3441" i="3"/>
  <c r="A3440" i="3"/>
  <c r="A3439" i="3"/>
  <c r="A3438" i="3"/>
  <c r="A3437" i="3"/>
  <c r="A3436" i="3"/>
  <c r="A3435" i="3"/>
  <c r="A3434" i="3"/>
  <c r="A3433" i="3"/>
  <c r="A3432" i="3"/>
  <c r="A3431" i="3"/>
  <c r="A3430" i="3"/>
  <c r="A3429" i="3"/>
  <c r="A3428" i="3"/>
  <c r="A3427" i="3"/>
  <c r="A3426" i="3"/>
  <c r="A3425" i="3"/>
  <c r="A3424" i="3"/>
  <c r="A3423" i="3"/>
  <c r="A3422" i="3"/>
  <c r="A3421" i="3"/>
  <c r="A3420" i="3"/>
  <c r="A3419" i="3"/>
  <c r="A3418" i="3"/>
  <c r="A3417" i="3"/>
  <c r="A3416" i="3"/>
  <c r="A3415" i="3"/>
  <c r="A3414" i="3"/>
  <c r="A3413" i="3"/>
  <c r="A3412" i="3"/>
  <c r="A3411" i="3"/>
  <c r="A3410" i="3"/>
  <c r="A3409" i="3"/>
  <c r="A3408" i="3"/>
  <c r="A3407" i="3"/>
  <c r="A3406" i="3"/>
  <c r="A3405" i="3"/>
  <c r="A3404" i="3"/>
  <c r="A3403" i="3"/>
  <c r="A3402" i="3"/>
  <c r="A3401" i="3"/>
  <c r="A3400" i="3"/>
  <c r="A3399" i="3"/>
  <c r="A3398" i="3"/>
  <c r="A3397" i="3"/>
  <c r="A3396" i="3"/>
  <c r="A3395" i="3"/>
  <c r="A3394" i="3"/>
  <c r="A3393" i="3"/>
  <c r="A3392" i="3"/>
  <c r="A3391" i="3"/>
  <c r="A3390" i="3"/>
  <c r="A3389" i="3"/>
  <c r="A3388" i="3"/>
  <c r="A3387" i="3"/>
  <c r="A3386" i="3"/>
  <c r="A3385" i="3"/>
  <c r="A3384" i="3"/>
  <c r="A3383" i="3"/>
  <c r="A3382" i="3"/>
  <c r="A3381" i="3"/>
  <c r="A3380" i="3"/>
  <c r="A3379" i="3"/>
  <c r="A3378" i="3"/>
  <c r="A3377" i="3"/>
  <c r="A3376" i="3"/>
  <c r="A3375" i="3"/>
  <c r="A3374" i="3"/>
  <c r="A3373" i="3"/>
  <c r="A3372" i="3"/>
  <c r="A3371" i="3"/>
  <c r="A3370" i="3"/>
  <c r="A3369" i="3"/>
  <c r="A3368" i="3"/>
  <c r="A3367" i="3"/>
  <c r="A3366" i="3"/>
  <c r="A3365" i="3"/>
  <c r="A3364" i="3"/>
  <c r="A3363" i="3"/>
  <c r="A3362" i="3"/>
  <c r="A3361" i="3"/>
  <c r="A3360" i="3"/>
  <c r="A3359" i="3"/>
  <c r="A3358" i="3"/>
  <c r="A3357" i="3"/>
  <c r="A3356" i="3"/>
  <c r="A3355" i="3"/>
  <c r="A3354" i="3"/>
  <c r="A3353" i="3"/>
  <c r="A3352" i="3"/>
  <c r="A3351" i="3"/>
  <c r="A3350" i="3"/>
  <c r="A3349" i="3"/>
  <c r="A3348" i="3"/>
  <c r="A3347" i="3"/>
  <c r="A3346" i="3"/>
  <c r="A3345" i="3"/>
  <c r="A3344" i="3"/>
  <c r="A3343" i="3"/>
  <c r="A3342" i="3"/>
  <c r="A3341" i="3"/>
  <c r="A3340" i="3"/>
  <c r="A3339" i="3"/>
  <c r="A3338" i="3"/>
  <c r="A3337" i="3"/>
  <c r="A3336" i="3"/>
  <c r="A3335" i="3"/>
  <c r="A3334" i="3"/>
  <c r="A3333" i="3"/>
  <c r="A3332" i="3"/>
  <c r="A3331" i="3"/>
  <c r="A3330" i="3"/>
  <c r="A3329" i="3"/>
  <c r="A3328" i="3"/>
  <c r="A3327" i="3"/>
  <c r="A3326" i="3"/>
  <c r="A3325" i="3"/>
  <c r="A3324" i="3"/>
  <c r="A3323" i="3"/>
  <c r="A3322" i="3"/>
  <c r="A3321" i="3"/>
  <c r="A3320" i="3"/>
  <c r="A3319" i="3"/>
  <c r="A3318" i="3"/>
  <c r="A3317" i="3"/>
  <c r="A3316" i="3"/>
  <c r="A3315" i="3"/>
  <c r="A3314" i="3"/>
  <c r="A3313" i="3"/>
  <c r="A3312" i="3"/>
  <c r="A3311" i="3"/>
  <c r="A3310" i="3"/>
  <c r="A3309" i="3"/>
  <c r="A3308" i="3"/>
  <c r="A3307" i="3"/>
  <c r="A3306" i="3"/>
  <c r="A3305" i="3"/>
  <c r="A3304" i="3"/>
  <c r="A3303" i="3"/>
  <c r="A3302" i="3"/>
  <c r="A3301" i="3"/>
  <c r="A3300" i="3"/>
  <c r="A3299" i="3"/>
  <c r="A3298" i="3"/>
  <c r="A3297" i="3"/>
  <c r="A3296" i="3"/>
  <c r="A3295" i="3"/>
  <c r="A3294" i="3"/>
  <c r="A3293" i="3"/>
  <c r="A3292" i="3"/>
  <c r="A3291" i="3"/>
  <c r="A3290" i="3"/>
  <c r="A3289" i="3"/>
  <c r="A3288" i="3"/>
  <c r="A3287" i="3"/>
  <c r="A3286" i="3"/>
  <c r="A3285" i="3"/>
  <c r="A3284" i="3"/>
  <c r="A3283" i="3"/>
  <c r="A3282" i="3"/>
  <c r="A3281" i="3"/>
  <c r="A3280" i="3"/>
  <c r="A3279" i="3"/>
  <c r="A3278" i="3"/>
  <c r="A3277" i="3"/>
  <c r="A3276" i="3"/>
  <c r="A3275" i="3"/>
  <c r="A3274" i="3"/>
  <c r="A3273" i="3"/>
  <c r="A3272" i="3"/>
  <c r="A3271" i="3"/>
  <c r="A3270" i="3"/>
  <c r="A3269" i="3"/>
  <c r="A3268" i="3"/>
  <c r="A3267" i="3"/>
  <c r="A3266" i="3"/>
  <c r="A3265" i="3"/>
  <c r="A3264" i="3"/>
  <c r="A3263" i="3"/>
  <c r="A3262" i="3"/>
  <c r="A3261" i="3"/>
  <c r="A3260" i="3"/>
  <c r="A3259" i="3"/>
  <c r="A3258" i="3"/>
  <c r="A3257" i="3"/>
  <c r="A3256" i="3"/>
  <c r="A3255" i="3"/>
  <c r="A3254" i="3"/>
  <c r="A3253" i="3"/>
  <c r="A3252" i="3"/>
  <c r="A3251" i="3"/>
  <c r="A3250" i="3"/>
  <c r="A3249" i="3"/>
  <c r="A3248" i="3"/>
  <c r="A3247" i="3"/>
  <c r="A3246" i="3"/>
  <c r="A3245" i="3"/>
  <c r="A3244" i="3"/>
  <c r="A3243" i="3"/>
  <c r="A3242" i="3"/>
  <c r="A3241" i="3"/>
  <c r="A3240" i="3"/>
  <c r="A3239" i="3"/>
  <c r="A3238" i="3"/>
  <c r="A3237" i="3"/>
  <c r="A3236" i="3"/>
  <c r="A3235" i="3"/>
  <c r="A3234" i="3"/>
  <c r="A3233" i="3"/>
  <c r="A3232" i="3"/>
  <c r="A3231" i="3"/>
  <c r="A3230" i="3"/>
  <c r="A3229" i="3"/>
  <c r="A3228" i="3"/>
  <c r="A3227" i="3"/>
  <c r="A3226" i="3"/>
  <c r="A3225" i="3"/>
  <c r="A3224" i="3"/>
  <c r="A3223" i="3"/>
  <c r="A3222" i="3"/>
  <c r="A3221" i="3"/>
  <c r="A3220" i="3"/>
  <c r="A3219" i="3"/>
  <c r="A3218" i="3"/>
  <c r="A3217" i="3"/>
  <c r="A3216" i="3"/>
  <c r="A3215" i="3"/>
  <c r="A3214" i="3"/>
  <c r="A3213" i="3"/>
  <c r="A3212" i="3"/>
  <c r="A3211" i="3"/>
  <c r="A3210" i="3"/>
  <c r="A3209" i="3"/>
  <c r="A3208" i="3"/>
  <c r="A3207" i="3"/>
  <c r="A3206" i="3"/>
  <c r="A3205" i="3"/>
  <c r="A3204" i="3"/>
  <c r="A3203" i="3"/>
  <c r="A3202" i="3"/>
  <c r="A3201" i="3"/>
  <c r="A3200" i="3"/>
  <c r="A3199" i="3"/>
  <c r="A3198" i="3"/>
  <c r="A3197" i="3"/>
  <c r="A3196" i="3"/>
  <c r="A3195" i="3"/>
  <c r="A3194" i="3"/>
  <c r="A3193" i="3"/>
  <c r="A3192" i="3"/>
  <c r="A3191" i="3"/>
  <c r="A3190" i="3"/>
  <c r="A3189" i="3"/>
  <c r="A3188" i="3"/>
  <c r="A3187" i="3"/>
  <c r="A3186" i="3"/>
  <c r="A3185" i="3"/>
  <c r="A3184" i="3"/>
  <c r="A3183" i="3"/>
  <c r="A3182" i="3"/>
  <c r="A3181" i="3"/>
  <c r="A3180" i="3"/>
  <c r="A3179" i="3"/>
  <c r="A3178" i="3"/>
  <c r="A3177" i="3"/>
  <c r="A3176" i="3"/>
  <c r="A3175" i="3"/>
  <c r="A3174" i="3"/>
  <c r="A3173" i="3"/>
  <c r="A3172" i="3"/>
  <c r="A3171" i="3"/>
  <c r="A3170" i="3"/>
  <c r="A3169" i="3"/>
  <c r="A3168" i="3"/>
  <c r="A3167" i="3"/>
  <c r="A3166" i="3"/>
  <c r="A3165" i="3"/>
  <c r="A3164" i="3"/>
  <c r="A3163" i="3"/>
  <c r="A3162" i="3"/>
  <c r="A3161" i="3"/>
  <c r="A3160" i="3"/>
  <c r="A3159" i="3"/>
  <c r="A3158" i="3"/>
  <c r="A3157" i="3"/>
  <c r="A3156" i="3"/>
  <c r="A3155" i="3"/>
  <c r="A3154" i="3"/>
  <c r="A3153" i="3"/>
  <c r="A3152" i="3"/>
  <c r="A3151" i="3"/>
  <c r="A3150" i="3"/>
  <c r="A3149" i="3"/>
  <c r="A3148" i="3"/>
  <c r="A3147" i="3"/>
  <c r="A3146" i="3"/>
  <c r="A3145" i="3"/>
  <c r="A3144" i="3"/>
  <c r="A3143" i="3"/>
  <c r="A3142" i="3"/>
  <c r="A3141" i="3"/>
  <c r="A3140" i="3"/>
  <c r="A3139" i="3"/>
  <c r="A3138" i="3"/>
  <c r="A3137" i="3"/>
  <c r="A3136" i="3"/>
  <c r="A3135" i="3"/>
  <c r="A3134" i="3"/>
  <c r="A3133" i="3"/>
  <c r="A3132" i="3"/>
  <c r="A3131" i="3"/>
  <c r="A3130" i="3"/>
  <c r="A3129" i="3"/>
  <c r="A3128" i="3"/>
  <c r="A3127" i="3"/>
  <c r="A3126" i="3"/>
  <c r="A3125" i="3"/>
  <c r="A3124" i="3"/>
  <c r="A3123" i="3"/>
  <c r="A3122" i="3"/>
  <c r="A3121" i="3"/>
  <c r="A3120" i="3"/>
  <c r="A3119" i="3"/>
  <c r="A3118" i="3"/>
  <c r="A3117" i="3"/>
  <c r="A3116" i="3"/>
  <c r="A3115" i="3"/>
  <c r="A3114" i="3"/>
  <c r="A3113" i="3"/>
  <c r="A3112" i="3"/>
  <c r="A3111" i="3"/>
  <c r="A3110" i="3"/>
  <c r="A3109" i="3"/>
  <c r="A3108" i="3"/>
  <c r="A3107" i="3"/>
  <c r="A3106" i="3"/>
  <c r="A3105" i="3"/>
  <c r="A3104" i="3"/>
  <c r="A3103" i="3"/>
  <c r="A3102" i="3"/>
  <c r="A3101" i="3"/>
  <c r="A3100" i="3"/>
  <c r="A3099" i="3"/>
  <c r="A3098" i="3"/>
  <c r="A3097" i="3"/>
  <c r="A3096" i="3"/>
  <c r="A3095" i="3"/>
  <c r="A3094" i="3"/>
  <c r="A3093" i="3"/>
  <c r="A3092" i="3"/>
  <c r="A3091" i="3"/>
  <c r="A3090" i="3"/>
  <c r="A3089" i="3"/>
  <c r="A3088" i="3"/>
  <c r="A3087" i="3"/>
  <c r="A3086" i="3"/>
  <c r="A3085" i="3"/>
  <c r="A3084" i="3"/>
  <c r="A3083" i="3"/>
  <c r="A3082" i="3"/>
  <c r="A3081" i="3"/>
  <c r="A3080" i="3"/>
  <c r="A3079" i="3"/>
  <c r="A3078" i="3"/>
  <c r="A3077" i="3"/>
  <c r="A3076" i="3"/>
  <c r="A3075" i="3"/>
  <c r="A3074" i="3"/>
  <c r="A3073" i="3"/>
  <c r="A3072" i="3"/>
  <c r="A3071" i="3"/>
  <c r="A3070" i="3"/>
  <c r="A3069" i="3"/>
  <c r="A3068" i="3"/>
  <c r="A3067" i="3"/>
  <c r="A3066" i="3"/>
  <c r="A3065" i="3"/>
  <c r="A3064" i="3"/>
  <c r="A3063" i="3"/>
  <c r="A3062" i="3"/>
  <c r="A3061" i="3"/>
  <c r="A3060" i="3"/>
  <c r="A3059" i="3"/>
  <c r="A3058" i="3"/>
  <c r="A3057" i="3"/>
  <c r="A3056" i="3"/>
  <c r="A3055" i="3"/>
  <c r="A3054" i="3"/>
  <c r="A3053" i="3"/>
  <c r="A3052" i="3"/>
  <c r="A3051" i="3"/>
  <c r="A3050" i="3"/>
  <c r="A3049" i="3"/>
  <c r="A3048" i="3"/>
  <c r="A3047" i="3"/>
  <c r="A3046" i="3"/>
  <c r="A3045" i="3"/>
  <c r="A3044" i="3"/>
  <c r="A3043" i="3"/>
  <c r="A3042" i="3"/>
  <c r="A3041" i="3"/>
  <c r="A3040" i="3"/>
  <c r="A3039" i="3"/>
  <c r="A3038" i="3"/>
  <c r="A3037" i="3"/>
  <c r="A3036" i="3"/>
  <c r="A3035" i="3"/>
  <c r="A3034" i="3"/>
  <c r="A3033" i="3"/>
  <c r="A3032" i="3"/>
  <c r="A3031" i="3"/>
  <c r="A3030" i="3"/>
  <c r="A3029" i="3"/>
  <c r="A3028" i="3"/>
  <c r="A3027" i="3"/>
  <c r="A3026" i="3"/>
  <c r="A3025" i="3"/>
  <c r="A3024" i="3"/>
  <c r="A3023" i="3"/>
  <c r="A3022" i="3"/>
  <c r="A3021" i="3"/>
  <c r="A3020" i="3"/>
  <c r="A3019" i="3"/>
  <c r="A3018" i="3"/>
  <c r="A3017" i="3"/>
  <c r="A3016" i="3"/>
  <c r="A3015" i="3"/>
  <c r="A3014" i="3"/>
  <c r="A3013" i="3"/>
  <c r="A3012" i="3"/>
  <c r="A3011" i="3"/>
  <c r="A3010" i="3"/>
  <c r="A3009" i="3"/>
  <c r="A3008" i="3"/>
  <c r="A3007" i="3"/>
  <c r="A3006" i="3"/>
  <c r="A3005" i="3"/>
  <c r="A3004" i="3"/>
  <c r="A3003" i="3"/>
  <c r="A3002" i="3"/>
  <c r="A3001" i="3"/>
  <c r="A3000" i="3"/>
  <c r="A2999" i="3"/>
  <c r="A2998" i="3"/>
  <c r="A2997" i="3"/>
  <c r="A2996" i="3"/>
  <c r="A2995" i="3"/>
  <c r="A2994" i="3"/>
  <c r="A2993" i="3"/>
  <c r="A2992" i="3"/>
  <c r="A2991" i="3"/>
  <c r="A2990" i="3"/>
  <c r="A2989" i="3"/>
  <c r="A2988" i="3"/>
  <c r="A2987" i="3"/>
  <c r="A2986" i="3"/>
  <c r="A2985" i="3"/>
  <c r="A2984" i="3"/>
  <c r="A2983" i="3"/>
  <c r="A2982" i="3"/>
  <c r="A2981" i="3"/>
  <c r="A2980" i="3"/>
  <c r="A2979" i="3"/>
  <c r="A2978" i="3"/>
  <c r="A2977" i="3"/>
  <c r="A2976" i="3"/>
  <c r="A2975" i="3"/>
  <c r="A2974" i="3"/>
  <c r="A2973" i="3"/>
  <c r="A2972" i="3"/>
  <c r="A2971" i="3"/>
  <c r="A2970" i="3"/>
  <c r="A2969" i="3"/>
  <c r="A2968" i="3"/>
  <c r="A2967" i="3"/>
  <c r="A2966" i="3"/>
  <c r="A2965" i="3"/>
  <c r="A2964" i="3"/>
  <c r="A2963" i="3"/>
  <c r="A2962" i="3"/>
  <c r="A2961" i="3"/>
  <c r="A2960" i="3"/>
  <c r="A2959" i="3"/>
  <c r="A2958" i="3"/>
  <c r="A2957" i="3"/>
  <c r="A2956" i="3"/>
  <c r="A2955" i="3"/>
  <c r="A2954" i="3"/>
  <c r="A2953" i="3"/>
  <c r="A2952" i="3"/>
  <c r="A2951" i="3"/>
  <c r="A2950" i="3"/>
  <c r="A2949" i="3"/>
  <c r="A2948" i="3"/>
  <c r="A2947" i="3"/>
  <c r="A2946" i="3"/>
  <c r="A2945" i="3"/>
  <c r="A2944" i="3"/>
  <c r="A2943" i="3"/>
  <c r="A2942" i="3"/>
  <c r="A2941" i="3"/>
  <c r="A2940" i="3"/>
  <c r="A2939" i="3"/>
  <c r="A2938" i="3"/>
  <c r="A2937" i="3"/>
  <c r="A2936" i="3"/>
  <c r="A2935" i="3"/>
  <c r="A2934" i="3"/>
  <c r="A2933" i="3"/>
  <c r="A2932" i="3"/>
  <c r="A2931" i="3"/>
  <c r="A2930" i="3"/>
  <c r="A2929" i="3"/>
  <c r="A2928" i="3"/>
  <c r="A2927" i="3"/>
  <c r="A2926" i="3"/>
  <c r="A2925" i="3"/>
  <c r="A2924" i="3"/>
  <c r="A2923" i="3"/>
  <c r="A2922" i="3"/>
  <c r="A2921" i="3"/>
  <c r="A2920" i="3"/>
  <c r="A2919" i="3"/>
  <c r="A2918" i="3"/>
  <c r="A2917" i="3"/>
  <c r="A2916" i="3"/>
  <c r="A2915" i="3"/>
  <c r="A2914" i="3"/>
  <c r="A2913" i="3"/>
  <c r="A2912" i="3"/>
  <c r="A2911" i="3"/>
  <c r="A2910" i="3"/>
  <c r="A2909" i="3"/>
  <c r="A2908" i="3"/>
  <c r="A2907" i="3"/>
  <c r="A2906" i="3"/>
  <c r="A2905" i="3"/>
  <c r="A2904" i="3"/>
  <c r="A2903" i="3"/>
  <c r="A2902" i="3"/>
  <c r="A2901" i="3"/>
  <c r="A2900" i="3"/>
  <c r="A2899" i="3"/>
  <c r="A2898" i="3"/>
  <c r="A2897" i="3"/>
  <c r="A2896" i="3"/>
  <c r="A2895" i="3"/>
  <c r="A2894" i="3"/>
  <c r="A2893" i="3"/>
  <c r="A2892" i="3"/>
  <c r="A2891" i="3"/>
  <c r="A2890" i="3"/>
  <c r="A2889" i="3"/>
  <c r="A2888" i="3"/>
  <c r="A2887" i="3"/>
  <c r="A2886" i="3"/>
  <c r="A2885" i="3"/>
  <c r="A2884" i="3"/>
  <c r="A2883" i="3"/>
  <c r="A2882" i="3"/>
  <c r="A2881" i="3"/>
  <c r="A2880" i="3"/>
  <c r="A2879" i="3"/>
  <c r="A2878" i="3"/>
  <c r="A2877" i="3"/>
  <c r="A2876" i="3"/>
  <c r="A2875" i="3"/>
  <c r="A2874" i="3"/>
  <c r="A2873" i="3"/>
  <c r="A2872" i="3"/>
  <c r="A2871" i="3"/>
  <c r="A2870" i="3"/>
  <c r="A2869" i="3"/>
  <c r="A2868" i="3"/>
  <c r="A2867" i="3"/>
  <c r="A2866" i="3"/>
  <c r="A2865" i="3"/>
  <c r="A2864" i="3"/>
  <c r="A2863" i="3"/>
  <c r="A2862" i="3"/>
  <c r="A2861" i="3"/>
  <c r="A2860" i="3"/>
  <c r="A2859" i="3"/>
  <c r="A2858" i="3"/>
  <c r="A2857" i="3"/>
  <c r="A2856" i="3"/>
  <c r="A2855" i="3"/>
  <c r="A2854" i="3"/>
  <c r="A2853" i="3"/>
  <c r="A2852" i="3"/>
  <c r="A2851" i="3"/>
  <c r="A2850" i="3"/>
  <c r="A2849" i="3"/>
  <c r="A2848" i="3"/>
  <c r="A2847" i="3"/>
  <c r="A2846" i="3"/>
  <c r="A2845" i="3"/>
  <c r="A2844" i="3"/>
  <c r="A2843" i="3"/>
  <c r="A2842" i="3"/>
  <c r="A2841" i="3"/>
  <c r="A2840" i="3"/>
  <c r="A2839" i="3"/>
  <c r="A2838" i="3"/>
  <c r="A2837" i="3"/>
  <c r="A2836" i="3"/>
  <c r="A2835" i="3"/>
  <c r="A2834" i="3"/>
  <c r="A2833" i="3"/>
  <c r="A2832" i="3"/>
  <c r="A2831" i="3"/>
  <c r="A2830" i="3"/>
  <c r="A2829" i="3"/>
  <c r="A2828" i="3"/>
  <c r="A2827" i="3"/>
  <c r="A2826" i="3"/>
  <c r="A2825" i="3"/>
  <c r="A2824" i="3"/>
  <c r="A2823" i="3"/>
  <c r="A2822" i="3"/>
  <c r="A2821" i="3"/>
  <c r="A2820" i="3"/>
  <c r="A2819" i="3"/>
  <c r="A2818" i="3"/>
  <c r="A2817" i="3"/>
  <c r="A2816" i="3"/>
  <c r="A2815" i="3"/>
  <c r="A2814" i="3"/>
  <c r="A2813" i="3"/>
  <c r="A2812" i="3"/>
  <c r="A2811" i="3"/>
  <c r="A2810" i="3"/>
  <c r="A2809" i="3"/>
  <c r="A2808" i="3"/>
  <c r="A2807" i="3"/>
  <c r="A2806" i="3"/>
  <c r="A2805" i="3"/>
  <c r="A2804" i="3"/>
  <c r="A2803" i="3"/>
  <c r="A2802" i="3"/>
  <c r="A2801" i="3"/>
  <c r="A2800" i="3"/>
  <c r="A2799" i="3"/>
  <c r="A2798" i="3"/>
  <c r="A2797" i="3"/>
  <c r="A2796" i="3"/>
  <c r="A2795" i="3"/>
  <c r="A2794" i="3"/>
  <c r="A2793" i="3"/>
  <c r="A2792" i="3"/>
  <c r="A2791" i="3"/>
  <c r="A2790" i="3"/>
  <c r="A2789" i="3"/>
  <c r="A2788" i="3"/>
  <c r="A2787" i="3"/>
  <c r="A2786" i="3"/>
  <c r="A2785" i="3"/>
  <c r="A2784" i="3"/>
  <c r="A2783" i="3"/>
  <c r="A2782" i="3"/>
  <c r="A2781" i="3"/>
  <c r="A2780" i="3"/>
  <c r="A2779" i="3"/>
  <c r="A2778" i="3"/>
  <c r="A2777" i="3"/>
  <c r="A2776" i="3"/>
  <c r="A2775" i="3"/>
  <c r="A2774" i="3"/>
  <c r="A2773" i="3"/>
  <c r="A2772" i="3"/>
  <c r="A2771" i="3"/>
  <c r="A2770" i="3"/>
  <c r="A2769" i="3"/>
  <c r="A2768" i="3"/>
  <c r="A2767" i="3"/>
  <c r="A2766" i="3"/>
  <c r="A2765" i="3"/>
  <c r="A2764" i="3"/>
  <c r="A2763" i="3"/>
  <c r="A2762" i="3"/>
  <c r="A2761" i="3"/>
  <c r="A2760" i="3"/>
  <c r="A2759" i="3"/>
  <c r="A2758" i="3"/>
  <c r="A2757" i="3"/>
  <c r="A2756" i="3"/>
  <c r="A2755" i="3"/>
  <c r="A2754" i="3"/>
  <c r="A2753" i="3"/>
  <c r="A2752" i="3"/>
  <c r="A2751" i="3"/>
  <c r="A2750" i="3"/>
  <c r="A2749" i="3"/>
  <c r="A2748" i="3"/>
  <c r="A2747" i="3"/>
  <c r="A2746" i="3"/>
  <c r="A2745" i="3"/>
  <c r="A2744" i="3"/>
  <c r="A2743" i="3"/>
  <c r="A2742" i="3"/>
  <c r="A2741" i="3"/>
  <c r="A2740" i="3"/>
  <c r="A2739" i="3"/>
  <c r="A2738" i="3"/>
  <c r="A2737" i="3"/>
  <c r="A2736" i="3"/>
  <c r="A2735" i="3"/>
  <c r="A2734" i="3"/>
  <c r="A2733" i="3"/>
  <c r="A2732" i="3"/>
  <c r="A2731" i="3"/>
  <c r="A2730" i="3"/>
  <c r="A2729" i="3"/>
  <c r="A2728" i="3"/>
  <c r="A2727" i="3"/>
  <c r="A2726" i="3"/>
  <c r="A2725" i="3"/>
  <c r="A2724" i="3"/>
  <c r="A2723" i="3"/>
  <c r="A2722" i="3"/>
  <c r="A2721" i="3"/>
  <c r="A2720" i="3"/>
  <c r="A2719" i="3"/>
  <c r="A2718" i="3"/>
  <c r="A2717" i="3"/>
  <c r="A2716" i="3"/>
  <c r="A2715" i="3"/>
  <c r="A2714" i="3"/>
  <c r="A2713" i="3"/>
  <c r="A2712" i="3"/>
  <c r="A2711" i="3"/>
  <c r="A2710" i="3"/>
  <c r="A2709" i="3"/>
  <c r="A2708" i="3"/>
  <c r="A2707" i="3"/>
  <c r="A2706" i="3"/>
  <c r="A2705" i="3"/>
  <c r="A2704" i="3"/>
  <c r="A2703" i="3"/>
  <c r="A2702" i="3"/>
  <c r="A2701" i="3"/>
  <c r="A2700" i="3"/>
  <c r="A2699" i="3"/>
  <c r="A2698" i="3"/>
  <c r="A2697" i="3"/>
  <c r="A2696" i="3"/>
  <c r="A2695" i="3"/>
  <c r="A2694" i="3"/>
  <c r="A2693" i="3"/>
  <c r="A2692" i="3"/>
  <c r="A2691" i="3"/>
  <c r="A2690" i="3"/>
  <c r="A2689" i="3"/>
  <c r="A2688" i="3"/>
  <c r="A2687" i="3"/>
  <c r="A2686" i="3"/>
  <c r="A2685" i="3"/>
  <c r="A2684" i="3"/>
  <c r="A2683" i="3"/>
  <c r="A2682" i="3"/>
  <c r="A2681" i="3"/>
  <c r="A2680" i="3"/>
  <c r="A2679" i="3"/>
  <c r="A2678" i="3"/>
  <c r="A2677" i="3"/>
  <c r="A2676" i="3"/>
  <c r="A2675" i="3"/>
  <c r="A2674" i="3"/>
  <c r="A2673" i="3"/>
  <c r="A2672" i="3"/>
  <c r="A2671" i="3"/>
  <c r="A2670" i="3"/>
  <c r="A2669" i="3"/>
  <c r="A2668" i="3"/>
  <c r="A2667" i="3"/>
  <c r="A2666" i="3"/>
  <c r="A2665" i="3"/>
  <c r="A2664" i="3"/>
  <c r="A2663" i="3"/>
  <c r="A2662" i="3"/>
  <c r="A2661" i="3"/>
  <c r="A2660" i="3"/>
  <c r="A2659" i="3"/>
  <c r="A2658" i="3"/>
  <c r="A2657" i="3"/>
  <c r="A2656" i="3"/>
  <c r="A2655" i="3"/>
  <c r="A2654" i="3"/>
  <c r="A2653" i="3"/>
  <c r="A2652" i="3"/>
  <c r="A2651" i="3"/>
  <c r="A2650" i="3"/>
  <c r="A2649" i="3"/>
  <c r="A2648" i="3"/>
  <c r="A2647" i="3"/>
  <c r="A2646" i="3"/>
  <c r="A2645" i="3"/>
  <c r="A2644" i="3"/>
  <c r="A2643" i="3"/>
  <c r="A2642" i="3"/>
  <c r="A2641" i="3"/>
  <c r="A2640" i="3"/>
  <c r="A2639" i="3"/>
  <c r="A2638" i="3"/>
  <c r="A2637" i="3"/>
  <c r="A2636" i="3"/>
  <c r="A2635" i="3"/>
  <c r="A2634" i="3"/>
  <c r="A2633" i="3"/>
  <c r="A2632" i="3"/>
  <c r="A2631" i="3"/>
  <c r="A2630" i="3"/>
  <c r="A2629" i="3"/>
  <c r="A2628" i="3"/>
  <c r="A2627" i="3"/>
  <c r="A2626" i="3"/>
  <c r="A2625" i="3"/>
  <c r="A2624" i="3"/>
  <c r="A2623" i="3"/>
  <c r="A2622" i="3"/>
  <c r="A2621" i="3"/>
  <c r="A2620" i="3"/>
  <c r="A2619" i="3"/>
  <c r="A2618" i="3"/>
  <c r="A2617" i="3"/>
  <c r="A2616" i="3"/>
  <c r="A2615" i="3"/>
  <c r="A2614" i="3"/>
  <c r="A2613" i="3"/>
  <c r="A2612" i="3"/>
  <c r="A2611" i="3"/>
  <c r="A2610" i="3"/>
  <c r="A2609" i="3"/>
  <c r="A2608" i="3"/>
  <c r="A2607" i="3"/>
  <c r="A2606" i="3"/>
  <c r="A2605" i="3"/>
  <c r="A2604" i="3"/>
  <c r="A2603" i="3"/>
  <c r="A2602" i="3"/>
  <c r="A2601" i="3"/>
  <c r="A2600" i="3"/>
  <c r="A2599" i="3"/>
  <c r="A2598" i="3"/>
  <c r="A2597" i="3"/>
  <c r="A2596" i="3"/>
  <c r="A2595" i="3"/>
  <c r="A2594" i="3"/>
  <c r="A2593" i="3"/>
  <c r="A2592" i="3"/>
  <c r="A2591" i="3"/>
  <c r="A2590" i="3"/>
  <c r="A2589" i="3"/>
  <c r="A2588" i="3"/>
  <c r="A2587" i="3"/>
  <c r="A2586" i="3"/>
  <c r="A2585" i="3"/>
  <c r="A2584" i="3"/>
  <c r="A2583" i="3"/>
  <c r="A2582" i="3"/>
  <c r="A2581" i="3"/>
  <c r="A2580" i="3"/>
  <c r="A2579" i="3"/>
  <c r="A2578" i="3"/>
  <c r="A2577" i="3"/>
  <c r="A2576" i="3"/>
  <c r="A2575" i="3"/>
  <c r="A2574" i="3"/>
  <c r="A2573" i="3"/>
  <c r="A2572" i="3"/>
  <c r="A2571" i="3"/>
  <c r="A2570" i="3"/>
  <c r="A2569" i="3"/>
  <c r="A2568" i="3"/>
  <c r="A2567" i="3"/>
  <c r="A2566" i="3"/>
  <c r="A2565" i="3"/>
  <c r="A2564" i="3"/>
  <c r="A2563" i="3"/>
  <c r="A2562" i="3"/>
  <c r="A2561" i="3"/>
  <c r="A2560" i="3"/>
  <c r="A2559" i="3"/>
  <c r="A2558" i="3"/>
  <c r="A2557" i="3"/>
  <c r="A2556" i="3"/>
  <c r="A2555" i="3"/>
  <c r="A2554" i="3"/>
  <c r="A2553" i="3"/>
  <c r="A2552" i="3"/>
  <c r="A2551" i="3"/>
  <c r="A2550" i="3"/>
  <c r="A2549" i="3"/>
  <c r="A2548" i="3"/>
  <c r="A2547" i="3"/>
  <c r="A2546" i="3"/>
  <c r="A2545" i="3"/>
  <c r="A2544" i="3"/>
  <c r="A2543" i="3"/>
  <c r="A2542" i="3"/>
  <c r="A2541" i="3"/>
  <c r="A2540" i="3"/>
  <c r="A2539" i="3"/>
  <c r="A2538" i="3"/>
  <c r="A2537" i="3"/>
  <c r="A2536" i="3"/>
  <c r="A2535" i="3"/>
  <c r="A2534" i="3"/>
  <c r="A2533" i="3"/>
  <c r="A2532" i="3"/>
  <c r="A2531" i="3"/>
  <c r="A2530" i="3"/>
  <c r="A2529" i="3"/>
  <c r="A2528" i="3"/>
  <c r="A2527" i="3"/>
  <c r="A2526" i="3"/>
  <c r="A2525" i="3"/>
  <c r="A2524" i="3"/>
  <c r="A2523" i="3"/>
  <c r="A2522" i="3"/>
  <c r="A2521" i="3"/>
  <c r="A2520" i="3"/>
  <c r="A2519" i="3"/>
  <c r="A2518" i="3"/>
  <c r="A2517" i="3"/>
  <c r="A2516" i="3"/>
  <c r="A2515" i="3"/>
  <c r="A2514" i="3"/>
  <c r="A2513" i="3"/>
  <c r="A2512" i="3"/>
  <c r="A2511" i="3"/>
  <c r="A2510" i="3"/>
  <c r="A2509" i="3"/>
  <c r="A2508" i="3"/>
  <c r="A2507" i="3"/>
  <c r="A2506" i="3"/>
  <c r="A2505" i="3"/>
  <c r="A2504" i="3"/>
  <c r="A2503" i="3"/>
  <c r="A2502" i="3"/>
  <c r="A2501" i="3"/>
  <c r="A2500" i="3"/>
  <c r="A2499" i="3"/>
  <c r="A2498" i="3"/>
  <c r="A2497" i="3"/>
  <c r="A2496" i="3"/>
  <c r="A2495" i="3"/>
  <c r="A2494" i="3"/>
  <c r="A2493" i="3"/>
  <c r="A2492" i="3"/>
  <c r="A2491" i="3"/>
  <c r="A2490" i="3"/>
  <c r="A2489" i="3"/>
  <c r="A2488" i="3"/>
  <c r="A2487" i="3"/>
  <c r="A2486" i="3"/>
  <c r="A2485" i="3"/>
  <c r="A2484" i="3"/>
  <c r="A2483" i="3"/>
  <c r="A2482" i="3"/>
  <c r="A2481" i="3"/>
  <c r="A2480" i="3"/>
  <c r="A2479" i="3"/>
  <c r="A2478" i="3"/>
  <c r="A2477" i="3"/>
  <c r="A2476" i="3"/>
  <c r="A2475" i="3"/>
  <c r="A2474" i="3"/>
  <c r="A2473" i="3"/>
  <c r="A2472" i="3"/>
  <c r="A2471" i="3"/>
  <c r="A2470" i="3"/>
  <c r="A2469" i="3"/>
  <c r="A2468" i="3"/>
  <c r="A2467" i="3"/>
  <c r="A2466" i="3"/>
  <c r="A2465" i="3"/>
  <c r="A2464" i="3"/>
  <c r="A2463" i="3"/>
  <c r="A2462" i="3"/>
  <c r="A2461" i="3"/>
  <c r="A2460" i="3"/>
  <c r="A2459" i="3"/>
  <c r="A2458" i="3"/>
  <c r="A2457" i="3"/>
  <c r="A2456" i="3"/>
  <c r="A2455" i="3"/>
  <c r="A2454" i="3"/>
  <c r="A2453" i="3"/>
  <c r="A2452" i="3"/>
  <c r="A2451" i="3"/>
  <c r="A2450" i="3"/>
  <c r="A2449" i="3"/>
  <c r="A2448" i="3"/>
  <c r="A2447" i="3"/>
  <c r="A2446" i="3"/>
  <c r="A2445" i="3"/>
  <c r="A2444" i="3"/>
  <c r="A2443" i="3"/>
  <c r="A2442" i="3"/>
  <c r="A2441" i="3"/>
  <c r="A2440" i="3"/>
  <c r="A2439" i="3"/>
  <c r="A2438" i="3"/>
  <c r="A2437" i="3"/>
  <c r="A2436" i="3"/>
  <c r="A2435" i="3"/>
  <c r="A2434" i="3"/>
  <c r="A2433" i="3"/>
  <c r="A2432" i="3"/>
  <c r="A2431" i="3"/>
  <c r="A2430" i="3"/>
  <c r="A2429" i="3"/>
  <c r="A2428" i="3"/>
  <c r="A2427" i="3"/>
  <c r="A2426" i="3"/>
  <c r="A2425" i="3"/>
  <c r="A2424" i="3"/>
  <c r="A2423" i="3"/>
  <c r="A2422" i="3"/>
  <c r="A2421" i="3"/>
  <c r="A2420" i="3"/>
  <c r="A2419" i="3"/>
  <c r="A2418" i="3"/>
  <c r="A2417" i="3"/>
  <c r="A2416" i="3"/>
  <c r="A2415" i="3"/>
  <c r="A2414" i="3"/>
  <c r="A2413" i="3"/>
  <c r="A2412" i="3"/>
  <c r="A2411" i="3"/>
  <c r="A2410" i="3"/>
  <c r="A2409" i="3"/>
  <c r="A2408" i="3"/>
  <c r="A2407" i="3"/>
  <c r="A2406" i="3"/>
  <c r="A2405" i="3"/>
  <c r="A2404" i="3"/>
  <c r="A2403" i="3"/>
  <c r="A2402" i="3"/>
  <c r="A2401" i="3"/>
  <c r="A2400" i="3"/>
  <c r="A2399" i="3"/>
  <c r="A2398" i="3"/>
  <c r="A2397" i="3"/>
  <c r="A2396" i="3"/>
  <c r="A2395" i="3"/>
  <c r="A2394" i="3"/>
  <c r="A2393" i="3"/>
  <c r="A2392" i="3"/>
  <c r="A2391" i="3"/>
  <c r="A2390" i="3"/>
  <c r="A2389" i="3"/>
  <c r="A2388" i="3"/>
  <c r="A2387" i="3"/>
  <c r="A2386" i="3"/>
  <c r="A2385" i="3"/>
  <c r="A2384" i="3"/>
  <c r="A2383" i="3"/>
  <c r="A2382" i="3"/>
  <c r="A2381" i="3"/>
  <c r="A2380" i="3"/>
  <c r="A2379" i="3"/>
  <c r="A2378" i="3"/>
  <c r="A2377" i="3"/>
  <c r="A2376" i="3"/>
  <c r="A2375" i="3"/>
  <c r="A2374" i="3"/>
  <c r="A2373" i="3"/>
  <c r="A2372" i="3"/>
  <c r="A2371" i="3"/>
  <c r="A2370" i="3"/>
  <c r="A2369" i="3"/>
  <c r="A2368" i="3"/>
  <c r="A2367" i="3"/>
  <c r="A2366" i="3"/>
  <c r="A2365" i="3"/>
  <c r="A2364" i="3"/>
  <c r="A2363" i="3"/>
  <c r="A2362" i="3"/>
  <c r="A2361" i="3"/>
  <c r="A2360" i="3"/>
  <c r="A2359" i="3"/>
  <c r="A2358" i="3"/>
  <c r="A2357" i="3"/>
  <c r="A2356" i="3"/>
  <c r="A2355" i="3"/>
  <c r="A2354" i="3"/>
  <c r="A2353" i="3"/>
  <c r="A2352" i="3"/>
  <c r="A2351" i="3"/>
  <c r="A2350" i="3"/>
  <c r="A2349" i="3"/>
  <c r="A2348" i="3"/>
  <c r="A2347" i="3"/>
  <c r="A2346" i="3"/>
  <c r="A2345" i="3"/>
  <c r="A2344" i="3"/>
  <c r="A2343" i="3"/>
  <c r="A2342" i="3"/>
  <c r="A2341" i="3"/>
  <c r="A2340" i="3"/>
  <c r="A2339" i="3"/>
  <c r="A2338" i="3"/>
  <c r="A2337" i="3"/>
  <c r="A2336" i="3"/>
  <c r="A2335" i="3"/>
  <c r="A2334" i="3"/>
  <c r="A2333" i="3"/>
  <c r="A2332" i="3"/>
  <c r="A2331" i="3"/>
  <c r="A2330" i="3"/>
  <c r="A2329" i="3"/>
  <c r="A2328" i="3"/>
  <c r="A2327" i="3"/>
  <c r="A2326" i="3"/>
  <c r="A2325" i="3"/>
  <c r="A2324" i="3"/>
  <c r="A2323" i="3"/>
  <c r="A2322" i="3"/>
  <c r="A2321" i="3"/>
  <c r="A2320" i="3"/>
  <c r="A2319" i="3"/>
  <c r="A2318" i="3"/>
  <c r="A2317" i="3"/>
  <c r="A2316" i="3"/>
  <c r="A2315" i="3"/>
  <c r="A2314" i="3"/>
  <c r="A2313" i="3"/>
  <c r="A2312" i="3"/>
  <c r="A2311" i="3"/>
  <c r="A2310" i="3"/>
  <c r="A2309" i="3"/>
  <c r="A2308" i="3"/>
  <c r="A2307" i="3"/>
  <c r="A2306" i="3"/>
  <c r="A2305" i="3"/>
  <c r="A2304" i="3"/>
  <c r="A2303" i="3"/>
  <c r="A2302" i="3"/>
  <c r="A2301" i="3"/>
  <c r="A2300" i="3"/>
  <c r="A2299" i="3"/>
  <c r="A2298" i="3"/>
  <c r="A2297" i="3"/>
  <c r="A2296" i="3"/>
  <c r="A2295" i="3"/>
  <c r="A2294" i="3"/>
  <c r="A2293" i="3"/>
  <c r="A2292" i="3"/>
  <c r="A2291" i="3"/>
  <c r="A2290" i="3"/>
  <c r="A2289" i="3"/>
  <c r="A2288" i="3"/>
  <c r="A2287" i="3"/>
  <c r="A2286" i="3"/>
  <c r="A2285" i="3"/>
  <c r="A2284" i="3"/>
  <c r="A2283" i="3"/>
  <c r="A2282" i="3"/>
  <c r="A2281" i="3"/>
  <c r="A2280" i="3"/>
  <c r="A2279" i="3"/>
  <c r="A2278" i="3"/>
  <c r="A2277" i="3"/>
  <c r="A2276" i="3"/>
  <c r="A2275" i="3"/>
  <c r="A2274" i="3"/>
  <c r="A2273" i="3"/>
  <c r="A2272" i="3"/>
  <c r="A2271" i="3"/>
  <c r="A2270" i="3"/>
  <c r="A2269" i="3"/>
  <c r="A2268" i="3"/>
  <c r="A2267" i="3"/>
  <c r="A2266" i="3"/>
  <c r="A2265" i="3"/>
  <c r="A2264" i="3"/>
  <c r="A2263" i="3"/>
  <c r="A2262" i="3"/>
  <c r="A2261" i="3"/>
  <c r="A2260" i="3"/>
  <c r="A2259" i="3"/>
  <c r="A2258" i="3"/>
  <c r="A2257" i="3"/>
  <c r="A2256" i="3"/>
  <c r="A2255" i="3"/>
  <c r="A2254" i="3"/>
  <c r="A2253" i="3"/>
  <c r="A2252" i="3"/>
  <c r="A2251" i="3"/>
  <c r="A2250" i="3"/>
  <c r="A2249" i="3"/>
  <c r="A2248" i="3"/>
  <c r="A2247" i="3"/>
  <c r="A2246" i="3"/>
  <c r="A2245" i="3"/>
  <c r="A2244" i="3"/>
  <c r="A2243" i="3"/>
  <c r="A2242" i="3"/>
  <c r="A2241" i="3"/>
  <c r="A2240" i="3"/>
  <c r="A2239" i="3"/>
  <c r="A2238" i="3"/>
  <c r="A2237" i="3"/>
  <c r="A2236" i="3"/>
  <c r="A2235" i="3"/>
  <c r="A2234" i="3"/>
  <c r="A2233" i="3"/>
  <c r="A2232" i="3"/>
  <c r="A2231" i="3"/>
  <c r="A2230" i="3"/>
  <c r="A2229" i="3"/>
  <c r="A2228" i="3"/>
  <c r="A2227" i="3"/>
  <c r="A2226" i="3"/>
  <c r="A2225" i="3"/>
  <c r="A2224" i="3"/>
  <c r="A2223" i="3"/>
  <c r="A2222" i="3"/>
  <c r="A2221" i="3"/>
  <c r="A2220" i="3"/>
  <c r="A2219" i="3"/>
  <c r="A2218" i="3"/>
  <c r="A2217" i="3"/>
  <c r="A2216" i="3"/>
  <c r="A2215" i="3"/>
  <c r="A2214" i="3"/>
  <c r="A2213" i="3"/>
  <c r="A2212" i="3"/>
  <c r="A2211" i="3"/>
  <c r="A2210" i="3"/>
  <c r="A2209" i="3"/>
  <c r="A2208" i="3"/>
  <c r="A2207" i="3"/>
  <c r="A2206" i="3"/>
  <c r="A2205" i="3"/>
  <c r="A2204" i="3"/>
  <c r="A2203" i="3"/>
  <c r="A2202" i="3"/>
  <c r="A2201" i="3"/>
  <c r="A2200" i="3"/>
  <c r="A2199" i="3"/>
  <c r="A2198" i="3"/>
  <c r="A2197" i="3"/>
  <c r="A2196" i="3"/>
  <c r="A2195" i="3"/>
  <c r="A2194" i="3"/>
  <c r="A2193" i="3"/>
  <c r="A2192" i="3"/>
  <c r="A2191" i="3"/>
  <c r="A2190" i="3"/>
  <c r="A2189" i="3"/>
  <c r="A2188" i="3"/>
  <c r="A2187" i="3"/>
  <c r="A2186" i="3"/>
  <c r="A2185" i="3"/>
  <c r="A2184" i="3"/>
  <c r="A2183" i="3"/>
  <c r="A2182" i="3"/>
  <c r="A2181" i="3"/>
  <c r="A2180" i="3"/>
  <c r="A2179" i="3"/>
  <c r="A2178" i="3"/>
  <c r="A2177" i="3"/>
  <c r="A2176" i="3"/>
  <c r="A2175" i="3"/>
  <c r="A2174" i="3"/>
  <c r="A2173" i="3"/>
  <c r="A2172" i="3"/>
  <c r="A2171" i="3"/>
  <c r="A2170" i="3"/>
  <c r="A2169" i="3"/>
  <c r="A2168" i="3"/>
  <c r="A2167" i="3"/>
  <c r="A2166" i="3"/>
  <c r="A2165" i="3"/>
  <c r="A2164" i="3"/>
  <c r="A2163" i="3"/>
  <c r="A2162" i="3"/>
  <c r="A2161" i="3"/>
  <c r="A2160" i="3"/>
  <c r="A2159" i="3"/>
  <c r="A2158" i="3"/>
  <c r="A2157" i="3"/>
  <c r="A2156" i="3"/>
  <c r="A2155" i="3"/>
  <c r="A2154" i="3"/>
  <c r="A2153" i="3"/>
  <c r="A2152" i="3"/>
  <c r="A2151" i="3"/>
  <c r="A2150" i="3"/>
  <c r="A2149" i="3"/>
  <c r="A2148" i="3"/>
  <c r="A2147" i="3"/>
  <c r="A2146" i="3"/>
  <c r="A2145" i="3"/>
  <c r="A2144" i="3"/>
  <c r="A2143" i="3"/>
  <c r="A2142" i="3"/>
  <c r="A2141" i="3"/>
  <c r="A2140" i="3"/>
  <c r="A2139" i="3"/>
  <c r="A2138" i="3"/>
  <c r="A2137" i="3"/>
  <c r="A2136" i="3"/>
  <c r="A2135" i="3"/>
  <c r="A2134" i="3"/>
  <c r="A2133" i="3"/>
  <c r="A2132" i="3"/>
  <c r="A2131" i="3"/>
  <c r="A2130" i="3"/>
  <c r="A2129" i="3"/>
  <c r="A2128" i="3"/>
  <c r="A2127" i="3"/>
  <c r="A2126" i="3"/>
  <c r="A2125" i="3"/>
  <c r="A2124" i="3"/>
  <c r="A2123" i="3"/>
  <c r="A2122" i="3"/>
  <c r="A2121" i="3"/>
  <c r="A2120" i="3"/>
  <c r="A2119" i="3"/>
  <c r="A2118" i="3"/>
  <c r="A2117" i="3"/>
  <c r="A2116" i="3"/>
  <c r="A2115" i="3"/>
  <c r="A2114" i="3"/>
  <c r="A2113" i="3"/>
  <c r="A2112" i="3"/>
  <c r="A2111" i="3"/>
  <c r="A2110" i="3"/>
  <c r="A2109" i="3"/>
  <c r="A2108" i="3"/>
  <c r="A2107" i="3"/>
  <c r="A2106" i="3"/>
  <c r="A2105" i="3"/>
  <c r="A2104" i="3"/>
  <c r="A2103" i="3"/>
  <c r="A2102" i="3"/>
  <c r="A2101" i="3"/>
  <c r="A2100" i="3"/>
  <c r="A2099" i="3"/>
  <c r="A2098" i="3"/>
  <c r="A2097" i="3"/>
  <c r="A2096" i="3"/>
  <c r="A2095" i="3"/>
  <c r="A2094" i="3"/>
  <c r="A2093" i="3"/>
  <c r="A2092" i="3"/>
  <c r="A2091" i="3"/>
  <c r="A2090" i="3"/>
  <c r="A2089" i="3"/>
  <c r="A2088" i="3"/>
  <c r="A2087" i="3"/>
  <c r="A2086" i="3"/>
  <c r="A2085" i="3"/>
  <c r="A2084" i="3"/>
  <c r="A2083" i="3"/>
  <c r="A2082" i="3"/>
  <c r="A2081" i="3"/>
  <c r="A2080" i="3"/>
  <c r="A2079" i="3"/>
  <c r="A2078" i="3"/>
  <c r="A2077" i="3"/>
  <c r="A2076" i="3"/>
  <c r="A2075" i="3"/>
  <c r="A2074" i="3"/>
  <c r="A2073" i="3"/>
  <c r="A2072" i="3"/>
  <c r="A2071" i="3"/>
  <c r="A2070" i="3"/>
  <c r="A2069" i="3"/>
  <c r="A2068" i="3"/>
  <c r="A2067" i="3"/>
  <c r="A2066" i="3"/>
  <c r="A2065" i="3"/>
  <c r="A2064" i="3"/>
  <c r="A2063" i="3"/>
  <c r="A2062" i="3"/>
  <c r="A2061" i="3"/>
  <c r="A2060" i="3"/>
  <c r="A2059" i="3"/>
  <c r="A2058" i="3"/>
  <c r="A2057" i="3"/>
  <c r="A2056" i="3"/>
  <c r="A2055" i="3"/>
  <c r="A2054" i="3"/>
  <c r="A2053" i="3"/>
  <c r="A2052" i="3"/>
  <c r="A2051" i="3"/>
  <c r="A2050" i="3"/>
  <c r="A2049" i="3"/>
  <c r="A2048" i="3"/>
  <c r="A2047" i="3"/>
  <c r="A2046" i="3"/>
  <c r="A2045" i="3"/>
  <c r="A2044" i="3"/>
  <c r="A2043" i="3"/>
  <c r="A2042" i="3"/>
  <c r="A2041" i="3"/>
  <c r="A2040" i="3"/>
  <c r="A2039" i="3"/>
  <c r="A2038" i="3"/>
  <c r="A2037" i="3"/>
  <c r="A2036" i="3"/>
  <c r="A2035" i="3"/>
  <c r="A2034" i="3"/>
  <c r="A2033" i="3"/>
  <c r="A2032" i="3"/>
  <c r="A2031" i="3"/>
  <c r="A2030" i="3"/>
  <c r="A2029" i="3"/>
  <c r="A2028" i="3"/>
  <c r="A2027" i="3"/>
  <c r="A2026" i="3"/>
  <c r="A2025" i="3"/>
  <c r="A2024" i="3"/>
  <c r="A2023" i="3"/>
  <c r="A2022" i="3"/>
  <c r="A2021" i="3"/>
  <c r="A2020" i="3"/>
  <c r="A2019" i="3"/>
  <c r="A2018" i="3"/>
  <c r="A2017" i="3"/>
  <c r="A2016" i="3"/>
  <c r="A2015" i="3"/>
  <c r="A2014" i="3"/>
  <c r="A2013" i="3"/>
  <c r="A2012" i="3"/>
  <c r="A2011" i="3"/>
  <c r="A2010" i="3"/>
  <c r="A2009" i="3"/>
  <c r="A2008" i="3"/>
  <c r="A2007" i="3"/>
  <c r="A2006" i="3"/>
  <c r="A2005" i="3"/>
  <c r="A2004" i="3"/>
  <c r="A2003" i="3"/>
  <c r="A2002" i="3"/>
  <c r="A2001" i="3"/>
  <c r="A2000" i="3"/>
  <c r="A1999" i="3"/>
  <c r="A1998" i="3"/>
  <c r="A1997" i="3"/>
  <c r="A1996" i="3"/>
  <c r="A1995" i="3"/>
  <c r="A1994" i="3"/>
  <c r="A1993" i="3"/>
  <c r="A1992" i="3"/>
  <c r="A1991" i="3"/>
  <c r="A1990" i="3"/>
  <c r="A1989" i="3"/>
  <c r="A1988" i="3"/>
  <c r="A1987" i="3"/>
  <c r="A1986" i="3"/>
  <c r="A1985" i="3"/>
  <c r="A1984" i="3"/>
  <c r="A1983" i="3"/>
  <c r="A1982" i="3"/>
  <c r="A1981" i="3"/>
  <c r="A1980" i="3"/>
  <c r="A1979" i="3"/>
  <c r="A1978" i="3"/>
  <c r="A1977" i="3"/>
  <c r="A1976" i="3"/>
  <c r="A1975" i="3"/>
  <c r="A1974" i="3"/>
  <c r="A1973" i="3"/>
  <c r="A1972" i="3"/>
  <c r="A1971" i="3"/>
  <c r="A1970" i="3"/>
  <c r="A1969" i="3"/>
  <c r="A1968" i="3"/>
  <c r="A1967" i="3"/>
  <c r="A1966" i="3"/>
  <c r="A1965" i="3"/>
  <c r="A1964" i="3"/>
  <c r="A1963" i="3"/>
  <c r="A1962" i="3"/>
  <c r="A1961" i="3"/>
  <c r="A1960" i="3"/>
  <c r="A1959" i="3"/>
  <c r="A1958" i="3"/>
  <c r="A1957" i="3"/>
  <c r="A1956" i="3"/>
  <c r="A1955" i="3"/>
  <c r="A1954" i="3"/>
  <c r="A1953" i="3"/>
  <c r="A1952" i="3"/>
  <c r="A1951" i="3"/>
  <c r="A1950" i="3"/>
  <c r="A1949" i="3"/>
  <c r="A1948" i="3"/>
  <c r="A1947" i="3"/>
  <c r="A1946" i="3"/>
  <c r="A1945" i="3"/>
  <c r="A1944" i="3"/>
  <c r="A1943" i="3"/>
  <c r="A1942" i="3"/>
  <c r="A1941" i="3"/>
  <c r="A1940" i="3"/>
  <c r="A1939" i="3"/>
  <c r="A1938" i="3"/>
  <c r="A1937" i="3"/>
  <c r="A1936" i="3"/>
  <c r="A1935" i="3"/>
  <c r="A1934" i="3"/>
  <c r="A1933" i="3"/>
  <c r="A1932" i="3"/>
  <c r="A1931" i="3"/>
  <c r="A1930" i="3"/>
  <c r="A1929" i="3"/>
  <c r="A1928" i="3"/>
  <c r="A1927" i="3"/>
  <c r="A1926" i="3"/>
  <c r="A1925" i="3"/>
  <c r="A1924" i="3"/>
  <c r="A1923" i="3"/>
  <c r="A1922" i="3"/>
  <c r="A1921" i="3"/>
  <c r="A1920" i="3"/>
  <c r="A1919" i="3"/>
  <c r="A1918" i="3"/>
  <c r="A1917" i="3"/>
  <c r="A1916" i="3"/>
  <c r="A1915" i="3"/>
  <c r="A1914" i="3"/>
  <c r="A1913" i="3"/>
  <c r="A1912" i="3"/>
  <c r="A1911" i="3"/>
  <c r="A1910" i="3"/>
  <c r="A1909" i="3"/>
  <c r="A1908" i="3"/>
  <c r="A1907" i="3"/>
  <c r="A1906" i="3"/>
  <c r="A1905" i="3"/>
  <c r="A1904" i="3"/>
  <c r="A1903" i="3"/>
  <c r="A1902" i="3"/>
  <c r="A1901" i="3"/>
  <c r="A1900" i="3"/>
  <c r="A1899" i="3"/>
  <c r="A1898" i="3"/>
  <c r="A1897" i="3"/>
  <c r="A1896" i="3"/>
  <c r="A1895" i="3"/>
  <c r="A1894" i="3"/>
  <c r="A1893" i="3"/>
  <c r="A1892" i="3"/>
  <c r="A1891" i="3"/>
  <c r="A1890" i="3"/>
  <c r="A1889" i="3"/>
  <c r="A1888" i="3"/>
  <c r="A1887" i="3"/>
  <c r="A1886" i="3"/>
  <c r="A1885" i="3"/>
  <c r="A1884" i="3"/>
  <c r="A1883" i="3"/>
  <c r="A1882" i="3"/>
  <c r="A1881" i="3"/>
  <c r="A1880" i="3"/>
  <c r="A1879" i="3"/>
  <c r="A1878" i="3"/>
  <c r="A1877" i="3"/>
  <c r="A1876" i="3"/>
  <c r="A1875" i="3"/>
  <c r="A1874" i="3"/>
  <c r="A1873" i="3"/>
  <c r="A1872" i="3"/>
  <c r="A1871" i="3"/>
  <c r="A1870" i="3"/>
  <c r="A1869" i="3"/>
  <c r="A1868" i="3"/>
  <c r="A1867" i="3"/>
  <c r="A1866" i="3"/>
  <c r="A1865" i="3"/>
  <c r="A1864" i="3"/>
  <c r="A1863" i="3"/>
  <c r="A1862" i="3"/>
  <c r="A1861" i="3"/>
  <c r="A1860" i="3"/>
  <c r="A1859" i="3"/>
  <c r="A1858" i="3"/>
  <c r="A1857" i="3"/>
  <c r="A1856" i="3"/>
  <c r="A1855" i="3"/>
  <c r="A1854" i="3"/>
  <c r="A1853" i="3"/>
  <c r="A1852" i="3"/>
  <c r="A1851" i="3"/>
  <c r="A1850" i="3"/>
  <c r="A1849" i="3"/>
  <c r="A1848" i="3"/>
  <c r="A1847" i="3"/>
  <c r="A1846" i="3"/>
  <c r="A1845" i="3"/>
  <c r="A1844" i="3"/>
  <c r="A1843" i="3"/>
  <c r="A1842" i="3"/>
  <c r="A1841" i="3"/>
  <c r="A1840" i="3"/>
  <c r="A1839" i="3"/>
  <c r="A1838" i="3"/>
  <c r="A1837" i="3"/>
  <c r="A1836" i="3"/>
  <c r="A1835" i="3"/>
  <c r="A1834" i="3"/>
  <c r="A1833" i="3"/>
  <c r="A1832" i="3"/>
  <c r="A1831" i="3"/>
  <c r="A1830" i="3"/>
  <c r="A1829" i="3"/>
  <c r="A1828" i="3"/>
  <c r="A1827" i="3"/>
  <c r="A1826" i="3"/>
  <c r="A1825" i="3"/>
  <c r="A1824" i="3"/>
  <c r="A1823" i="3"/>
  <c r="A1822" i="3"/>
  <c r="A1821" i="3"/>
  <c r="A1820" i="3"/>
  <c r="A1819" i="3"/>
  <c r="A1818" i="3"/>
  <c r="A1817" i="3"/>
  <c r="A1816" i="3"/>
  <c r="A1815" i="3"/>
  <c r="A1814" i="3"/>
  <c r="A1813" i="3"/>
  <c r="A1812" i="3"/>
  <c r="A1811" i="3"/>
  <c r="A1810" i="3"/>
  <c r="A1809" i="3"/>
  <c r="A1808" i="3"/>
  <c r="A1807" i="3"/>
  <c r="A1806" i="3"/>
  <c r="A1805" i="3"/>
  <c r="A1804" i="3"/>
  <c r="A1803" i="3"/>
  <c r="A1802" i="3"/>
  <c r="A1801" i="3"/>
  <c r="A1800" i="3"/>
  <c r="A1799" i="3"/>
  <c r="A1798" i="3"/>
  <c r="A1797" i="3"/>
  <c r="A1796" i="3"/>
  <c r="A1795" i="3"/>
  <c r="A1794" i="3"/>
  <c r="A1793" i="3"/>
  <c r="A1792" i="3"/>
  <c r="A1791" i="3"/>
  <c r="A1790" i="3"/>
  <c r="A1789" i="3"/>
  <c r="A1788" i="3"/>
  <c r="A1787" i="3"/>
  <c r="A1786" i="3"/>
  <c r="A1785" i="3"/>
  <c r="A1784" i="3"/>
  <c r="A1783" i="3"/>
  <c r="A1782" i="3"/>
  <c r="A1781" i="3"/>
  <c r="A1780" i="3"/>
  <c r="A1779" i="3"/>
  <c r="A1778" i="3"/>
  <c r="A1777" i="3"/>
  <c r="A1776" i="3"/>
  <c r="A1775" i="3"/>
  <c r="A1774" i="3"/>
  <c r="A1773" i="3"/>
  <c r="A1772" i="3"/>
  <c r="A1771" i="3"/>
  <c r="A1770" i="3"/>
  <c r="A1769" i="3"/>
  <c r="A1768" i="3"/>
  <c r="A1767" i="3"/>
  <c r="A1766" i="3"/>
  <c r="A1765" i="3"/>
  <c r="A1764" i="3"/>
  <c r="A1763" i="3"/>
  <c r="A1762" i="3"/>
  <c r="A1761" i="3"/>
  <c r="A1760" i="3"/>
  <c r="A1759" i="3"/>
  <c r="A1758" i="3"/>
  <c r="A1757" i="3"/>
  <c r="A1756" i="3"/>
  <c r="A1755" i="3"/>
  <c r="A1754" i="3"/>
  <c r="A1753" i="3"/>
  <c r="A1752" i="3"/>
  <c r="A1751" i="3"/>
  <c r="A1750" i="3"/>
  <c r="A1749" i="3"/>
  <c r="A1748" i="3"/>
  <c r="A1747" i="3"/>
  <c r="A1746" i="3"/>
  <c r="A1745" i="3"/>
  <c r="A1744" i="3"/>
  <c r="A1743" i="3"/>
  <c r="A1742" i="3"/>
  <c r="A1741" i="3"/>
  <c r="A1740" i="3"/>
  <c r="A1739" i="3"/>
  <c r="A1738" i="3"/>
  <c r="A1737" i="3"/>
  <c r="A1736" i="3"/>
  <c r="A1735" i="3"/>
  <c r="A1734" i="3"/>
  <c r="A1733" i="3"/>
  <c r="A1732" i="3"/>
  <c r="A1731" i="3"/>
  <c r="A1730" i="3"/>
  <c r="A1729" i="3"/>
  <c r="A1728" i="3"/>
  <c r="A1727" i="3"/>
  <c r="A1726" i="3"/>
  <c r="A1725" i="3"/>
  <c r="A1724" i="3"/>
  <c r="A1723" i="3"/>
  <c r="A1722" i="3"/>
  <c r="A1721" i="3"/>
  <c r="A1720" i="3"/>
  <c r="A1719" i="3"/>
  <c r="A1718" i="3"/>
  <c r="A1717" i="3"/>
  <c r="A1716" i="3"/>
  <c r="A1715" i="3"/>
  <c r="A1714" i="3"/>
  <c r="A1713" i="3"/>
  <c r="A1712" i="3"/>
  <c r="A1711" i="3"/>
  <c r="A1710" i="3"/>
  <c r="A1709" i="3"/>
  <c r="A1708" i="3"/>
  <c r="A1707" i="3"/>
  <c r="A1706" i="3"/>
  <c r="A1705" i="3"/>
  <c r="A1704" i="3"/>
  <c r="A1703" i="3"/>
  <c r="A1702" i="3"/>
  <c r="A1701" i="3"/>
  <c r="A1700" i="3"/>
  <c r="A1699" i="3"/>
  <c r="A1698" i="3"/>
  <c r="A1697" i="3"/>
  <c r="A1696" i="3"/>
  <c r="A1695" i="3"/>
  <c r="A1694" i="3"/>
  <c r="A1693" i="3"/>
  <c r="A1692" i="3"/>
  <c r="A1691" i="3"/>
  <c r="A1690" i="3"/>
  <c r="A1689" i="3"/>
  <c r="A1688" i="3"/>
  <c r="A1687" i="3"/>
  <c r="A1686" i="3"/>
  <c r="A1685" i="3"/>
  <c r="A1684" i="3"/>
  <c r="A1683" i="3"/>
  <c r="A1682" i="3"/>
  <c r="A1681" i="3"/>
  <c r="A1680" i="3"/>
  <c r="A1679" i="3"/>
  <c r="A1678" i="3"/>
  <c r="A1677" i="3"/>
  <c r="A1676" i="3"/>
  <c r="A1675" i="3"/>
  <c r="A1674" i="3"/>
  <c r="A1673" i="3"/>
  <c r="A1672" i="3"/>
  <c r="A1671" i="3"/>
  <c r="A1670" i="3"/>
  <c r="A1669" i="3"/>
  <c r="A1668" i="3"/>
  <c r="A1667" i="3"/>
  <c r="A1666" i="3"/>
  <c r="A1665" i="3"/>
  <c r="A1664" i="3"/>
  <c r="A1663" i="3"/>
  <c r="A1662" i="3"/>
  <c r="A1661" i="3"/>
  <c r="A1660" i="3"/>
  <c r="A1659" i="3"/>
  <c r="A1658" i="3"/>
  <c r="A1657" i="3"/>
  <c r="A1656" i="3"/>
  <c r="A1655" i="3"/>
  <c r="A1654" i="3"/>
  <c r="A1653" i="3"/>
  <c r="A1652" i="3"/>
  <c r="A1651" i="3"/>
  <c r="A1650" i="3"/>
  <c r="A1649" i="3"/>
  <c r="A1648" i="3"/>
  <c r="A1647" i="3"/>
  <c r="A1646" i="3"/>
  <c r="A1645" i="3"/>
  <c r="A1644" i="3"/>
  <c r="A1643" i="3"/>
  <c r="A1642" i="3"/>
  <c r="A1641" i="3"/>
  <c r="A1640" i="3"/>
  <c r="A1639" i="3"/>
  <c r="A1638" i="3"/>
  <c r="A1637" i="3"/>
  <c r="A1636" i="3"/>
  <c r="A1635" i="3"/>
  <c r="A1634" i="3"/>
  <c r="A1633" i="3"/>
  <c r="A1632" i="3"/>
  <c r="A1631" i="3"/>
  <c r="A1630" i="3"/>
  <c r="A1629" i="3"/>
  <c r="A1628" i="3"/>
  <c r="A1627" i="3"/>
  <c r="A1626" i="3"/>
  <c r="A1625" i="3"/>
  <c r="A1624" i="3"/>
  <c r="A1623" i="3"/>
  <c r="A1622" i="3"/>
  <c r="A1621" i="3"/>
  <c r="A1620" i="3"/>
  <c r="A1619" i="3"/>
  <c r="A1618" i="3"/>
  <c r="A1617" i="3"/>
  <c r="A1616" i="3"/>
  <c r="A1615" i="3"/>
  <c r="A1614" i="3"/>
  <c r="A1613" i="3"/>
  <c r="A1612" i="3"/>
  <c r="A1611" i="3"/>
  <c r="A1610" i="3"/>
  <c r="A1609" i="3"/>
  <c r="A1608" i="3"/>
  <c r="A1607" i="3"/>
  <c r="A1606" i="3"/>
  <c r="A1605" i="3"/>
  <c r="A1604" i="3"/>
  <c r="A1603" i="3"/>
  <c r="A1602" i="3"/>
  <c r="A1601" i="3"/>
  <c r="A1600" i="3"/>
  <c r="A1599" i="3"/>
  <c r="A1598" i="3"/>
  <c r="A1597" i="3"/>
  <c r="A1596" i="3"/>
  <c r="A1595" i="3"/>
  <c r="A1594" i="3"/>
  <c r="A1593" i="3"/>
  <c r="A1592" i="3"/>
  <c r="A1591" i="3"/>
  <c r="A1590" i="3"/>
  <c r="A1589" i="3"/>
  <c r="A1588" i="3"/>
  <c r="A1587" i="3"/>
  <c r="A1586" i="3"/>
  <c r="A1585" i="3"/>
  <c r="A1584" i="3"/>
  <c r="A1583" i="3"/>
  <c r="A1582" i="3"/>
  <c r="A1581" i="3"/>
  <c r="A1580" i="3"/>
  <c r="A1579" i="3"/>
  <c r="A1578" i="3"/>
  <c r="A1577" i="3"/>
  <c r="A1576" i="3"/>
  <c r="A1575" i="3"/>
  <c r="A1574" i="3"/>
  <c r="A1573" i="3"/>
  <c r="A1572" i="3"/>
  <c r="A1571" i="3"/>
  <c r="A1570" i="3"/>
  <c r="A1569" i="3"/>
  <c r="A1568" i="3"/>
  <c r="A1567" i="3"/>
  <c r="A1566" i="3"/>
  <c r="A1565" i="3"/>
  <c r="A1564" i="3"/>
  <c r="A1563" i="3"/>
  <c r="A1562" i="3"/>
  <c r="A1561" i="3"/>
  <c r="A1560" i="3"/>
  <c r="A1559" i="3"/>
  <c r="A1558" i="3"/>
  <c r="A1557" i="3"/>
  <c r="A1556" i="3"/>
  <c r="A1555" i="3"/>
  <c r="A1554" i="3"/>
  <c r="A1553" i="3"/>
  <c r="A1552" i="3"/>
  <c r="A1551" i="3"/>
  <c r="A1550" i="3"/>
  <c r="A1549" i="3"/>
  <c r="A1548" i="3"/>
  <c r="A1547" i="3"/>
  <c r="A1546" i="3"/>
  <c r="A1545" i="3"/>
  <c r="A1544" i="3"/>
  <c r="A1543" i="3"/>
  <c r="A1542" i="3"/>
  <c r="A1541" i="3"/>
  <c r="A1540" i="3"/>
  <c r="A1539" i="3"/>
  <c r="A1538" i="3"/>
  <c r="A1537" i="3"/>
  <c r="A1536" i="3"/>
  <c r="A1535" i="3"/>
  <c r="A1534" i="3"/>
  <c r="A1533" i="3"/>
  <c r="A1532" i="3"/>
  <c r="A1531" i="3"/>
  <c r="A1530" i="3"/>
  <c r="A1529" i="3"/>
  <c r="A1528" i="3"/>
  <c r="A1527" i="3"/>
  <c r="A1526" i="3"/>
  <c r="A1525" i="3"/>
  <c r="A1524" i="3"/>
  <c r="A1523" i="3"/>
  <c r="A1522" i="3"/>
  <c r="A1521" i="3"/>
  <c r="A1520" i="3"/>
  <c r="A1519" i="3"/>
  <c r="A1518" i="3"/>
  <c r="A1517" i="3"/>
  <c r="A1516" i="3"/>
  <c r="A1515" i="3"/>
  <c r="A1514" i="3"/>
  <c r="A1513" i="3"/>
  <c r="A1512" i="3"/>
  <c r="A1511" i="3"/>
  <c r="A1510" i="3"/>
  <c r="A1509" i="3"/>
  <c r="A1508" i="3"/>
  <c r="A1507" i="3"/>
  <c r="A1506" i="3"/>
  <c r="A1505" i="3"/>
  <c r="A1504" i="3"/>
  <c r="A1503" i="3"/>
  <c r="A1502" i="3"/>
  <c r="A1501" i="3"/>
  <c r="A1500" i="3"/>
  <c r="A1499" i="3"/>
  <c r="A1498" i="3"/>
  <c r="A1497" i="3"/>
  <c r="A1496" i="3"/>
  <c r="A1495" i="3"/>
  <c r="A1494" i="3"/>
  <c r="A1493" i="3"/>
  <c r="A1492" i="3"/>
  <c r="A1491" i="3"/>
  <c r="A1490" i="3"/>
  <c r="A1489" i="3"/>
  <c r="A1488" i="3"/>
  <c r="A1487" i="3"/>
  <c r="A1486" i="3"/>
  <c r="A1485" i="3"/>
  <c r="A1484" i="3"/>
  <c r="A1483" i="3"/>
  <c r="A1482" i="3"/>
  <c r="A1481" i="3"/>
  <c r="A1480" i="3"/>
  <c r="A1479" i="3"/>
  <c r="A1478" i="3"/>
  <c r="A1477" i="3"/>
  <c r="A1476" i="3"/>
  <c r="A1475" i="3"/>
  <c r="A1474" i="3"/>
  <c r="A1473" i="3"/>
  <c r="A1472" i="3"/>
  <c r="A1471" i="3"/>
  <c r="A1470" i="3"/>
  <c r="A1469" i="3"/>
  <c r="A1468" i="3"/>
  <c r="A1467" i="3"/>
  <c r="A1466" i="3"/>
  <c r="A1465" i="3"/>
  <c r="A1464" i="3"/>
  <c r="A1463" i="3"/>
  <c r="A1462" i="3"/>
  <c r="A1461" i="3"/>
  <c r="A1460" i="3"/>
  <c r="A1459" i="3"/>
  <c r="A1458" i="3"/>
  <c r="A1457" i="3"/>
  <c r="A1456" i="3"/>
  <c r="A1455" i="3"/>
  <c r="A1454" i="3"/>
  <c r="A1453" i="3"/>
  <c r="A1452" i="3"/>
  <c r="A1451" i="3"/>
  <c r="A1450" i="3"/>
  <c r="A1449" i="3"/>
  <c r="A1448" i="3"/>
  <c r="A1447" i="3"/>
  <c r="A1446" i="3"/>
  <c r="A1445" i="3"/>
  <c r="A1444" i="3"/>
  <c r="A1443" i="3"/>
  <c r="A1442" i="3"/>
  <c r="A1441" i="3"/>
  <c r="A1440" i="3"/>
  <c r="A1439" i="3"/>
  <c r="A1438" i="3"/>
  <c r="A1437" i="3"/>
  <c r="A1436" i="3"/>
  <c r="A1435" i="3"/>
  <c r="A1434" i="3"/>
  <c r="A1433" i="3"/>
  <c r="A1432" i="3"/>
  <c r="A1431" i="3"/>
  <c r="A1430" i="3"/>
  <c r="A1429" i="3"/>
  <c r="A1428" i="3"/>
  <c r="A1427" i="3"/>
  <c r="A1426" i="3"/>
  <c r="A1425" i="3"/>
  <c r="A1424" i="3"/>
  <c r="A1423" i="3"/>
  <c r="A1422" i="3"/>
  <c r="A1421" i="3"/>
  <c r="A1420" i="3"/>
  <c r="A1419" i="3"/>
  <c r="A1418" i="3"/>
  <c r="A1417" i="3"/>
  <c r="A1416" i="3"/>
  <c r="A1415" i="3"/>
  <c r="A1414" i="3"/>
  <c r="A1413" i="3"/>
  <c r="A1412" i="3"/>
  <c r="A1411" i="3"/>
  <c r="A1410" i="3"/>
  <c r="A1409" i="3"/>
  <c r="A1408" i="3"/>
  <c r="A1407" i="3"/>
  <c r="A1406" i="3"/>
  <c r="A1405" i="3"/>
  <c r="A1404" i="3"/>
  <c r="A1403" i="3"/>
  <c r="A1402" i="3"/>
  <c r="A1401" i="3"/>
  <c r="A1400" i="3"/>
  <c r="A1399" i="3"/>
  <c r="A1398" i="3"/>
  <c r="A1397" i="3"/>
  <c r="A1396" i="3"/>
  <c r="A1395" i="3"/>
  <c r="A1394" i="3"/>
  <c r="A1393" i="3"/>
  <c r="A1392" i="3"/>
  <c r="A1391" i="3"/>
  <c r="A1390" i="3"/>
  <c r="A1389" i="3"/>
  <c r="A1388" i="3"/>
  <c r="A1387" i="3"/>
  <c r="A1386" i="3"/>
  <c r="A1385" i="3"/>
  <c r="A1384" i="3"/>
  <c r="A1383" i="3"/>
  <c r="A1382" i="3"/>
  <c r="A1381" i="3"/>
  <c r="A1380" i="3"/>
  <c r="A1379" i="3"/>
  <c r="A1378" i="3"/>
  <c r="A1377" i="3"/>
  <c r="A1376" i="3"/>
  <c r="A1375" i="3"/>
  <c r="A1374" i="3"/>
  <c r="A1373" i="3"/>
  <c r="A1372" i="3"/>
  <c r="A1371" i="3"/>
  <c r="A1370" i="3"/>
  <c r="A1369" i="3"/>
  <c r="A1368" i="3"/>
  <c r="A1367" i="3"/>
  <c r="A1366" i="3"/>
  <c r="A1365" i="3"/>
  <c r="A1364" i="3"/>
  <c r="A1363" i="3"/>
  <c r="A1362" i="3"/>
  <c r="A1361" i="3"/>
  <c r="A1360" i="3"/>
  <c r="A1359" i="3"/>
  <c r="A1358" i="3"/>
  <c r="A1357" i="3"/>
  <c r="A1356" i="3"/>
  <c r="A1355" i="3"/>
  <c r="A1354" i="3"/>
  <c r="A1353" i="3"/>
  <c r="A1352" i="3"/>
  <c r="A1351" i="3"/>
  <c r="A1350" i="3"/>
  <c r="A1349" i="3"/>
  <c r="A1348" i="3"/>
  <c r="A1347" i="3"/>
  <c r="A1346" i="3"/>
  <c r="A1345" i="3"/>
  <c r="A1344" i="3"/>
  <c r="A1343" i="3"/>
  <c r="A1342" i="3"/>
  <c r="A1341" i="3"/>
  <c r="A1340" i="3"/>
  <c r="A1339" i="3"/>
  <c r="A1338" i="3"/>
  <c r="A1337" i="3"/>
  <c r="A1336" i="3"/>
  <c r="A1335" i="3"/>
  <c r="A1334" i="3"/>
  <c r="A1333" i="3"/>
  <c r="A1332" i="3"/>
  <c r="A1331" i="3"/>
  <c r="A1330" i="3"/>
  <c r="A1329" i="3"/>
  <c r="A1328" i="3"/>
  <c r="A1327" i="3"/>
  <c r="A1326" i="3"/>
  <c r="A1325" i="3"/>
  <c r="A1324" i="3"/>
  <c r="A1323" i="3"/>
  <c r="A1322" i="3"/>
  <c r="A1321" i="3"/>
  <c r="A1320" i="3"/>
  <c r="A1319" i="3"/>
  <c r="A1318" i="3"/>
  <c r="A1317" i="3"/>
  <c r="A1316" i="3"/>
  <c r="A1315" i="3"/>
  <c r="A1314" i="3"/>
  <c r="A1313" i="3"/>
  <c r="A1312" i="3"/>
  <c r="A1311" i="3"/>
  <c r="A1310" i="3"/>
  <c r="A1309" i="3"/>
  <c r="A1308" i="3"/>
  <c r="A1307" i="3"/>
  <c r="A1306" i="3"/>
  <c r="A1305" i="3"/>
  <c r="A1304" i="3"/>
  <c r="A1303" i="3"/>
  <c r="A1302" i="3"/>
  <c r="A1301" i="3"/>
  <c r="A1300" i="3"/>
  <c r="A1299" i="3"/>
  <c r="A1298" i="3"/>
  <c r="A1297" i="3"/>
  <c r="A1296" i="3"/>
  <c r="A1295" i="3"/>
  <c r="A1294" i="3"/>
  <c r="A1293" i="3"/>
  <c r="A1292" i="3"/>
  <c r="A1291" i="3"/>
  <c r="A1290" i="3"/>
  <c r="A1289" i="3"/>
  <c r="A1288" i="3"/>
  <c r="A1287" i="3"/>
  <c r="A1286" i="3"/>
  <c r="A1285" i="3"/>
  <c r="A1284" i="3"/>
  <c r="A1283" i="3"/>
  <c r="A1282" i="3"/>
  <c r="A1281" i="3"/>
  <c r="A1280" i="3"/>
  <c r="A1279" i="3"/>
  <c r="A1278" i="3"/>
  <c r="A1277" i="3"/>
  <c r="A1276" i="3"/>
  <c r="A1275" i="3"/>
  <c r="A1274" i="3"/>
  <c r="A1273" i="3"/>
  <c r="A1272" i="3"/>
  <c r="A1271" i="3"/>
  <c r="A1270" i="3"/>
  <c r="A1269" i="3"/>
  <c r="A1268" i="3"/>
  <c r="A1267" i="3"/>
  <c r="A1266" i="3"/>
  <c r="A1265" i="3"/>
  <c r="A1264" i="3"/>
  <c r="A1263" i="3"/>
  <c r="A1262" i="3"/>
  <c r="A1261" i="3"/>
  <c r="A1260" i="3"/>
  <c r="A1259" i="3"/>
  <c r="A1258" i="3"/>
  <c r="A1257" i="3"/>
  <c r="A1256" i="3"/>
  <c r="A1255" i="3"/>
  <c r="A1254" i="3"/>
  <c r="A1253" i="3"/>
  <c r="A1252" i="3"/>
  <c r="A1251" i="3"/>
  <c r="A1250" i="3"/>
  <c r="A1249" i="3"/>
  <c r="A1248" i="3"/>
  <c r="A1247" i="3"/>
  <c r="A1246" i="3"/>
  <c r="A1245" i="3"/>
  <c r="A1244" i="3"/>
  <c r="A1243" i="3"/>
  <c r="A1242" i="3"/>
  <c r="A1241" i="3"/>
  <c r="A1240" i="3"/>
  <c r="A1239" i="3"/>
  <c r="A1238" i="3"/>
  <c r="A1237" i="3"/>
  <c r="A1236" i="3"/>
  <c r="A1235" i="3"/>
  <c r="A1234" i="3"/>
  <c r="A1233" i="3"/>
  <c r="A1232" i="3"/>
  <c r="A1231" i="3"/>
  <c r="A1230" i="3"/>
  <c r="A1229" i="3"/>
  <c r="A1228" i="3"/>
  <c r="A1227" i="3"/>
  <c r="A1226" i="3"/>
  <c r="A1225" i="3"/>
  <c r="A1224" i="3"/>
  <c r="A1223" i="3"/>
  <c r="A1222" i="3"/>
  <c r="A1221" i="3"/>
  <c r="A1220" i="3"/>
  <c r="A1219" i="3"/>
  <c r="A1218" i="3"/>
  <c r="A1217" i="3"/>
  <c r="A1216" i="3"/>
  <c r="A1215" i="3"/>
  <c r="A1214" i="3"/>
  <c r="A1213" i="3"/>
  <c r="A1212" i="3"/>
  <c r="A1211" i="3"/>
  <c r="A1210" i="3"/>
  <c r="A1209" i="3"/>
  <c r="A1208" i="3"/>
  <c r="A1207" i="3"/>
  <c r="A1206" i="3"/>
  <c r="A1205" i="3"/>
  <c r="A1204" i="3"/>
  <c r="A1203" i="3"/>
  <c r="A1202" i="3"/>
  <c r="A1201" i="3"/>
  <c r="A1200" i="3"/>
  <c r="A1199" i="3"/>
  <c r="A1198" i="3"/>
  <c r="A1197" i="3"/>
  <c r="A1196" i="3"/>
  <c r="A1195" i="3"/>
  <c r="A1194" i="3"/>
  <c r="A1193" i="3"/>
  <c r="A1192" i="3"/>
  <c r="A1191" i="3"/>
  <c r="A1190" i="3"/>
  <c r="A1189" i="3"/>
  <c r="A1188" i="3"/>
  <c r="A1187" i="3"/>
  <c r="A1186" i="3"/>
  <c r="A1185" i="3"/>
  <c r="A1184" i="3"/>
  <c r="A1183" i="3"/>
  <c r="A1182" i="3"/>
  <c r="A1181" i="3"/>
  <c r="A1180" i="3"/>
  <c r="A1179" i="3"/>
  <c r="A1178" i="3"/>
  <c r="A1177" i="3"/>
  <c r="A1176" i="3"/>
  <c r="A1175" i="3"/>
  <c r="A1174" i="3"/>
  <c r="A1173" i="3"/>
  <c r="A1172" i="3"/>
  <c r="A1171" i="3"/>
  <c r="A1170" i="3"/>
  <c r="A1169" i="3"/>
  <c r="A1168" i="3"/>
  <c r="A1167" i="3"/>
  <c r="A1166" i="3"/>
  <c r="A1165" i="3"/>
  <c r="A1164" i="3"/>
  <c r="A1163" i="3"/>
  <c r="A1162" i="3"/>
  <c r="A1161" i="3"/>
  <c r="A1160" i="3"/>
  <c r="A1159" i="3"/>
  <c r="A1158" i="3"/>
  <c r="A1157" i="3"/>
  <c r="A1156" i="3"/>
  <c r="A1155" i="3"/>
  <c r="A1154" i="3"/>
  <c r="A1153" i="3"/>
  <c r="A1152" i="3"/>
  <c r="A1151" i="3"/>
  <c r="A1150" i="3"/>
  <c r="A1149" i="3"/>
  <c r="A1148" i="3"/>
  <c r="A1147" i="3"/>
  <c r="A1146" i="3"/>
  <c r="A1145" i="3"/>
  <c r="A1144" i="3"/>
  <c r="A1143" i="3"/>
  <c r="A1142" i="3"/>
  <c r="A1141" i="3"/>
  <c r="A1140" i="3"/>
  <c r="A1139" i="3"/>
  <c r="A1138" i="3"/>
  <c r="A1137" i="3"/>
  <c r="A1136" i="3"/>
  <c r="A1135" i="3"/>
  <c r="A1134" i="3"/>
  <c r="A1133" i="3"/>
  <c r="A1132" i="3"/>
  <c r="A1131" i="3"/>
  <c r="A1130" i="3"/>
  <c r="A1129" i="3"/>
  <c r="A1128" i="3"/>
  <c r="A1127" i="3"/>
  <c r="A1126" i="3"/>
  <c r="A1125" i="3"/>
  <c r="A1124" i="3"/>
  <c r="A1123" i="3"/>
  <c r="A1122" i="3"/>
  <c r="A1121" i="3"/>
  <c r="A1120" i="3"/>
  <c r="A1119" i="3"/>
  <c r="A1118" i="3"/>
  <c r="A1117" i="3"/>
  <c r="A1116" i="3"/>
  <c r="A1115" i="3"/>
  <c r="A1114" i="3"/>
  <c r="A1113" i="3"/>
  <c r="A1112" i="3"/>
  <c r="A1111" i="3"/>
  <c r="A1110" i="3"/>
  <c r="A1109" i="3"/>
  <c r="A1108" i="3"/>
  <c r="A1107" i="3"/>
  <c r="A1106" i="3"/>
  <c r="A1105" i="3"/>
  <c r="A1104" i="3"/>
  <c r="A1103" i="3"/>
  <c r="A1102" i="3"/>
  <c r="A1101" i="3"/>
  <c r="A1100" i="3"/>
  <c r="A1099" i="3"/>
  <c r="A1098" i="3"/>
  <c r="A1097" i="3"/>
  <c r="A1096" i="3"/>
  <c r="A1095" i="3"/>
  <c r="A1094" i="3"/>
  <c r="A1093" i="3"/>
  <c r="A1092" i="3"/>
  <c r="A1091" i="3"/>
  <c r="A1090" i="3"/>
  <c r="A1089" i="3"/>
  <c r="A1088" i="3"/>
  <c r="A1087" i="3"/>
  <c r="A1086" i="3"/>
  <c r="A1085" i="3"/>
  <c r="A1084" i="3"/>
  <c r="A1083" i="3"/>
  <c r="A1082" i="3"/>
  <c r="A1081" i="3"/>
  <c r="A1080" i="3"/>
  <c r="A1079" i="3"/>
  <c r="A1078" i="3"/>
  <c r="A1077" i="3"/>
  <c r="A1076" i="3"/>
  <c r="A1075" i="3"/>
  <c r="A1074" i="3"/>
  <c r="A1073" i="3"/>
  <c r="A1072" i="3"/>
  <c r="A1071" i="3"/>
  <c r="A1070" i="3"/>
  <c r="A1069" i="3"/>
  <c r="A1068" i="3"/>
  <c r="A1067" i="3"/>
  <c r="A1066" i="3"/>
  <c r="A1065" i="3"/>
  <c r="A1064" i="3"/>
  <c r="A1063" i="3"/>
  <c r="A1062" i="3"/>
  <c r="A1061" i="3"/>
  <c r="A1060" i="3"/>
  <c r="A1059" i="3"/>
  <c r="A1058" i="3"/>
  <c r="A1057" i="3"/>
  <c r="A1056" i="3"/>
  <c r="A1055" i="3"/>
  <c r="A1054" i="3"/>
  <c r="A1053" i="3"/>
  <c r="A1052" i="3"/>
  <c r="A1051" i="3"/>
  <c r="A1050" i="3"/>
  <c r="A1049" i="3"/>
  <c r="A1048" i="3"/>
  <c r="A1047" i="3"/>
  <c r="A1046" i="3"/>
  <c r="A1045" i="3"/>
  <c r="A1044" i="3"/>
  <c r="A1043" i="3"/>
  <c r="A1042" i="3"/>
  <c r="A1041" i="3"/>
  <c r="A1040" i="3"/>
  <c r="A1039" i="3"/>
  <c r="A1038" i="3"/>
  <c r="A1037" i="3"/>
  <c r="A1036" i="3"/>
  <c r="A1035" i="3"/>
  <c r="A1034" i="3"/>
  <c r="A1033" i="3"/>
  <c r="A1032" i="3"/>
  <c r="A1031" i="3"/>
  <c r="A1030" i="3"/>
  <c r="A1029" i="3"/>
  <c r="A1028" i="3"/>
  <c r="A1027" i="3"/>
  <c r="A1026" i="3"/>
  <c r="A1025" i="3"/>
  <c r="A1024" i="3"/>
  <c r="A1023" i="3"/>
  <c r="A1022" i="3"/>
  <c r="A1021" i="3"/>
  <c r="A1020" i="3"/>
  <c r="A1019" i="3"/>
  <c r="A1018" i="3"/>
  <c r="A1017" i="3"/>
  <c r="A1016" i="3"/>
  <c r="A1015" i="3"/>
  <c r="A1014" i="3"/>
  <c r="A1013" i="3"/>
  <c r="A1012" i="3"/>
  <c r="A1011" i="3"/>
  <c r="A1010" i="3"/>
  <c r="A1009" i="3"/>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CE5441" i="3"/>
  <c r="CE5442" i="3" s="1"/>
  <c r="CE5443" i="3" s="1"/>
  <c r="CD5441" i="3"/>
  <c r="CD5442" i="3" s="1"/>
  <c r="CD5443" i="3" s="1"/>
  <c r="CC5441" i="3"/>
  <c r="CC5442" i="3" s="1"/>
  <c r="CC5443" i="3" s="1"/>
  <c r="CB5441" i="3"/>
  <c r="CB5442" i="3" s="1"/>
  <c r="CB5443" i="3" s="1"/>
  <c r="CA5441" i="3"/>
  <c r="CA5442" i="3" s="1"/>
  <c r="CA5443" i="3" s="1"/>
  <c r="BZ5441" i="3"/>
  <c r="BZ5442" i="3" s="1"/>
  <c r="BZ5443" i="3" s="1"/>
  <c r="BY5441" i="3"/>
  <c r="BY5442" i="3" s="1"/>
  <c r="BY5443" i="3" s="1"/>
  <c r="BX5441" i="3"/>
  <c r="BX5442" i="3" s="1"/>
  <c r="BW5441" i="3"/>
  <c r="BW5442" i="3" s="1"/>
  <c r="BV5441" i="3"/>
  <c r="BV5442" i="3" s="1"/>
  <c r="BU5441" i="3"/>
  <c r="BU5442" i="3" s="1"/>
  <c r="BT5441" i="3"/>
  <c r="BT5442" i="3" s="1"/>
  <c r="BS5441" i="3"/>
  <c r="BS5442" i="3" s="1"/>
  <c r="BR5441" i="3"/>
  <c r="BR5442" i="3" s="1"/>
  <c r="BQ5441" i="3"/>
  <c r="BQ5442" i="3" s="1"/>
  <c r="BP5441" i="3"/>
  <c r="BP5442" i="3" s="1"/>
  <c r="BO5441" i="3"/>
  <c r="BO5442" i="3" s="1"/>
  <c r="BN5441" i="3"/>
  <c r="BN5442" i="3" s="1"/>
  <c r="BM5441" i="3"/>
  <c r="BM5442" i="3" s="1"/>
  <c r="BM5443" i="3" s="1"/>
  <c r="BL5441" i="3"/>
  <c r="BL5442" i="3" s="1"/>
  <c r="BL5443" i="3" s="1"/>
  <c r="BK5441" i="3"/>
  <c r="BK5442" i="3" s="1"/>
  <c r="BK5443" i="3" s="1"/>
  <c r="BJ5441" i="3"/>
  <c r="BJ5442" i="3" s="1"/>
  <c r="BJ5443" i="3" s="1"/>
  <c r="BI5441" i="3"/>
  <c r="BI5442" i="3" s="1"/>
  <c r="BI5443" i="3" s="1"/>
  <c r="BH5441" i="3"/>
  <c r="BH5442" i="3" s="1"/>
  <c r="BH5443" i="3" s="1"/>
  <c r="BG5441" i="3"/>
  <c r="BG5442" i="3" s="1"/>
  <c r="BG5443" i="3" s="1"/>
  <c r="BF5441" i="3"/>
  <c r="BF5442" i="3" s="1"/>
  <c r="BF5443" i="3" s="1"/>
  <c r="BE5441" i="3"/>
  <c r="BE5442" i="3" s="1"/>
  <c r="BE5443" i="3" s="1"/>
  <c r="BD5441" i="3"/>
  <c r="BD5442" i="3" s="1"/>
  <c r="BD5443" i="3" s="1"/>
  <c r="BC5441" i="3"/>
  <c r="BC5442" i="3" s="1"/>
  <c r="BC5443" i="3" s="1"/>
  <c r="BB5441" i="3"/>
  <c r="BB5442" i="3" s="1"/>
  <c r="BB5443" i="3" s="1"/>
  <c r="BA5441" i="3"/>
  <c r="BA5442" i="3" s="1"/>
  <c r="BA5443" i="3" s="1"/>
  <c r="AZ5441" i="3"/>
  <c r="AZ5442" i="3" s="1"/>
  <c r="AZ5443" i="3" s="1"/>
  <c r="AY5441" i="3"/>
  <c r="AY5442" i="3" s="1"/>
  <c r="AY5443" i="3" s="1"/>
  <c r="AX5441" i="3"/>
  <c r="AX5442" i="3" s="1"/>
  <c r="AX5443" i="3" s="1"/>
  <c r="AW5441" i="3"/>
  <c r="AW5442" i="3" s="1"/>
  <c r="AW5443" i="3" s="1"/>
  <c r="AV5441" i="3"/>
  <c r="AV5442" i="3" s="1"/>
  <c r="AV5443" i="3" s="1"/>
  <c r="AU5441" i="3"/>
  <c r="AU5442" i="3" s="1"/>
  <c r="AU5443" i="3" s="1"/>
  <c r="AT5441" i="3"/>
  <c r="AT5442" i="3" s="1"/>
  <c r="AT5443" i="3" s="1"/>
  <c r="AS5441" i="3"/>
  <c r="AS5442" i="3" s="1"/>
  <c r="AS5443" i="3" s="1"/>
  <c r="AR5441" i="3"/>
  <c r="AR5442" i="3" s="1"/>
  <c r="AR5443" i="3" s="1"/>
  <c r="AQ5441" i="3"/>
  <c r="AP5441" i="3"/>
  <c r="AO5441" i="3"/>
  <c r="AO5442" i="3" s="1"/>
  <c r="AO5443" i="3" s="1"/>
  <c r="AN5441" i="3"/>
  <c r="AN5442" i="3" s="1"/>
  <c r="AN5443" i="3" s="1"/>
  <c r="AM5441" i="3"/>
  <c r="AM5442" i="3" s="1"/>
  <c r="AM5443" i="3" s="1"/>
  <c r="AL5441" i="3"/>
  <c r="AL5442" i="3" s="1"/>
  <c r="AL5443" i="3" s="1"/>
  <c r="AK5441" i="3"/>
  <c r="AK5442" i="3" s="1"/>
  <c r="AK5443" i="3" s="1"/>
  <c r="AJ5441" i="3"/>
  <c r="AJ5442" i="3" s="1"/>
  <c r="AJ5443" i="3" s="1"/>
  <c r="AI5441" i="3"/>
  <c r="AI5442" i="3" s="1"/>
  <c r="AI5443" i="3" s="1"/>
  <c r="AH5441" i="3"/>
  <c r="AH5442" i="3" s="1"/>
  <c r="AH5443" i="3" s="1"/>
  <c r="AG5441" i="3"/>
  <c r="AG5442" i="3" s="1"/>
  <c r="AG5443" i="3" s="1"/>
  <c r="AF5441" i="3"/>
  <c r="AF5442" i="3" s="1"/>
  <c r="AF5443" i="3" s="1"/>
  <c r="AE5441" i="3"/>
  <c r="AE5442" i="3" s="1"/>
  <c r="AE5443" i="3" s="1"/>
  <c r="AD5441" i="3"/>
  <c r="AD5442" i="3" s="1"/>
  <c r="AD5443" i="3" s="1"/>
  <c r="AC5441" i="3"/>
  <c r="AC5442" i="3" s="1"/>
  <c r="AC5443" i="3" s="1"/>
  <c r="AB5441" i="3"/>
  <c r="AB5442" i="3" s="1"/>
  <c r="AB5443" i="3" s="1"/>
  <c r="AA5441" i="3"/>
  <c r="AA5442" i="3" s="1"/>
  <c r="AA5443" i="3" s="1"/>
  <c r="Z5441" i="3"/>
  <c r="Z5442" i="3" s="1"/>
  <c r="Z5443" i="3" s="1"/>
  <c r="Y5441" i="3"/>
  <c r="Y5442" i="3" s="1"/>
  <c r="Y5443" i="3" s="1"/>
  <c r="X5441" i="3"/>
  <c r="X5442" i="3" s="1"/>
  <c r="X5443" i="3" s="1"/>
  <c r="W5441" i="3"/>
  <c r="W5442" i="3" s="1"/>
  <c r="W5443" i="3" s="1"/>
  <c r="V5441" i="3"/>
  <c r="V5442" i="3" s="1"/>
  <c r="V5443" i="3" s="1"/>
  <c r="U5441" i="3"/>
  <c r="U5442" i="3" s="1"/>
  <c r="U5443" i="3" s="1"/>
  <c r="T5441" i="3"/>
  <c r="T5442" i="3" s="1"/>
  <c r="T5443" i="3" s="1"/>
  <c r="S5441" i="3"/>
  <c r="S5442" i="3" s="1"/>
  <c r="S5443" i="3" s="1"/>
  <c r="R5441" i="3"/>
  <c r="R5442" i="3" s="1"/>
  <c r="R5443" i="3" s="1"/>
  <c r="BN5443" i="3" l="1"/>
  <c r="BO5443" i="3"/>
  <c r="BP5443" i="3"/>
  <c r="BQ5443" i="3"/>
  <c r="BR5443" i="3"/>
  <c r="BS5443" i="3"/>
  <c r="BT5443" i="3"/>
  <c r="BU5443" i="3"/>
  <c r="BV5443" i="3"/>
  <c r="BW5443" i="3"/>
  <c r="BX5443" i="3"/>
  <c r="BF21" i="4"/>
  <c r="BF25" i="4" s="1"/>
  <c r="AT21" i="4"/>
  <c r="AT25" i="4" s="1"/>
  <c r="BE21" i="4"/>
  <c r="BE25" i="4" s="1"/>
  <c r="AS21" i="4"/>
  <c r="AS25" i="4" s="1"/>
  <c r="BD21" i="4"/>
  <c r="BD25" i="4" s="1"/>
  <c r="AR21" i="4"/>
  <c r="AR25" i="4" s="1"/>
  <c r="AF21" i="4"/>
  <c r="AF25" i="4" s="1"/>
  <c r="T21" i="4"/>
  <c r="T25" i="4" s="1"/>
  <c r="H21" i="4"/>
  <c r="H25" i="4" s="1"/>
  <c r="P21" i="4"/>
  <c r="P25" i="4" s="1"/>
  <c r="BC21" i="4"/>
  <c r="BC25" i="4" s="1"/>
  <c r="AQ21" i="4"/>
  <c r="AQ25" i="4" s="1"/>
  <c r="AE21" i="4"/>
  <c r="AE25" i="4" s="1"/>
  <c r="S21" i="4"/>
  <c r="S25" i="4" s="1"/>
  <c r="G21" i="4"/>
  <c r="G25" i="4" s="1"/>
  <c r="BB21" i="4"/>
  <c r="BB25" i="4" s="1"/>
  <c r="AP21" i="4"/>
  <c r="AP25" i="4" s="1"/>
  <c r="AD21" i="4"/>
  <c r="AD25" i="4" s="1"/>
  <c r="R21" i="4"/>
  <c r="R25" i="4" s="1"/>
  <c r="F21" i="4"/>
  <c r="F25" i="4" s="1"/>
  <c r="AN21" i="4"/>
  <c r="AN25" i="4" s="1"/>
  <c r="BA21" i="4"/>
  <c r="BA25" i="4" s="1"/>
  <c r="AO21" i="4"/>
  <c r="AO25" i="4" s="1"/>
  <c r="AC21" i="4"/>
  <c r="AC25" i="4" s="1"/>
  <c r="Q21" i="4"/>
  <c r="Q25" i="4" s="1"/>
  <c r="AZ21" i="4"/>
  <c r="AZ25" i="4" s="1"/>
  <c r="AB21" i="4"/>
  <c r="AB25" i="4" s="1"/>
  <c r="BL21" i="4"/>
  <c r="BL25" i="4" s="1"/>
  <c r="BK21" i="4"/>
  <c r="BK25" i="4" s="1"/>
  <c r="AY21" i="4"/>
  <c r="AY25" i="4" s="1"/>
  <c r="AM21" i="4"/>
  <c r="AM25" i="4" s="1"/>
  <c r="AA21" i="4"/>
  <c r="AA25" i="4" s="1"/>
  <c r="O21" i="4"/>
  <c r="O25" i="4" s="1"/>
  <c r="AG21" i="4"/>
  <c r="AG25" i="4" s="1"/>
  <c r="BJ21" i="4"/>
  <c r="BJ25" i="4" s="1"/>
  <c r="AX21" i="4"/>
  <c r="AX25" i="4" s="1"/>
  <c r="AL21" i="4"/>
  <c r="AL25" i="4" s="1"/>
  <c r="Z21" i="4"/>
  <c r="Z25" i="4" s="1"/>
  <c r="N21" i="4"/>
  <c r="N25" i="4" s="1"/>
  <c r="J21" i="4"/>
  <c r="J25" i="4" s="1"/>
  <c r="BI21" i="4"/>
  <c r="BI25" i="4" s="1"/>
  <c r="AW21" i="4"/>
  <c r="AW25" i="4" s="1"/>
  <c r="AK21" i="4"/>
  <c r="AK25" i="4" s="1"/>
  <c r="Y21" i="4"/>
  <c r="Y25" i="4" s="1"/>
  <c r="M21" i="4"/>
  <c r="M25" i="4" s="1"/>
  <c r="AH21" i="4"/>
  <c r="AH25" i="4" s="1"/>
  <c r="I21" i="4"/>
  <c r="I25" i="4" s="1"/>
  <c r="BH21" i="4"/>
  <c r="BH25" i="4" s="1"/>
  <c r="AV21" i="4"/>
  <c r="AV25" i="4" s="1"/>
  <c r="AJ21" i="4"/>
  <c r="AJ25" i="4" s="1"/>
  <c r="X21" i="4"/>
  <c r="X25" i="4" s="1"/>
  <c r="L21" i="4"/>
  <c r="L25" i="4" s="1"/>
  <c r="U21" i="4"/>
  <c r="U25" i="4" s="1"/>
  <c r="BG21" i="4"/>
  <c r="BG25" i="4" s="1"/>
  <c r="AU21" i="4"/>
  <c r="AU25" i="4" s="1"/>
  <c r="AI21" i="4"/>
  <c r="AI25" i="4" s="1"/>
  <c r="W21" i="4"/>
  <c r="W25" i="4" s="1"/>
  <c r="K21" i="4"/>
  <c r="K25" i="4" s="1"/>
  <c r="V21" i="4"/>
  <c r="V25" i="4" s="1"/>
  <c r="K142" i="1"/>
  <c r="L12" i="4"/>
  <c r="L12" i="7" s="1"/>
  <c r="L12" i="5" s="1"/>
  <c r="AN13" i="4"/>
  <c r="Z13" i="4"/>
  <c r="AI13" i="4"/>
  <c r="BA11" i="4"/>
  <c r="AB11" i="4"/>
  <c r="W11" i="4"/>
  <c r="AW11" i="4"/>
  <c r="AS11" i="4"/>
  <c r="I12" i="4"/>
  <c r="I12" i="7" s="1"/>
  <c r="I12" i="5" s="1"/>
  <c r="H12" i="4"/>
  <c r="J12" i="4"/>
  <c r="AB13" i="4"/>
  <c r="N13" i="4"/>
  <c r="U13" i="4"/>
  <c r="AO11" i="4"/>
  <c r="P11" i="4"/>
  <c r="P11" i="7" s="1"/>
  <c r="BJ11" i="4"/>
  <c r="AK11" i="4"/>
  <c r="R12" i="4"/>
  <c r="F12" i="4"/>
  <c r="AO13" i="4"/>
  <c r="V13" i="4"/>
  <c r="V13" i="7" s="1"/>
  <c r="V13" i="5" s="1"/>
  <c r="AF13" i="4"/>
  <c r="Q11" i="4"/>
  <c r="AU11" i="4"/>
  <c r="AL11" i="4"/>
  <c r="M11" i="4"/>
  <c r="I11" i="4"/>
  <c r="I11" i="7" s="1"/>
  <c r="S12" i="4"/>
  <c r="AQ13" i="4"/>
  <c r="AC13" i="4"/>
  <c r="AK13" i="4"/>
  <c r="T13" i="4"/>
  <c r="T11" i="4"/>
  <c r="AT11" i="4"/>
  <c r="Z11" i="4"/>
  <c r="BH11" i="4"/>
  <c r="G12" i="4"/>
  <c r="AE13" i="4"/>
  <c r="AE13" i="7" s="1"/>
  <c r="AE13" i="5" s="1"/>
  <c r="Q13" i="4"/>
  <c r="Y13" i="4"/>
  <c r="H13" i="4"/>
  <c r="BB11" i="4"/>
  <c r="BB11" i="7" s="1"/>
  <c r="V11" i="4"/>
  <c r="N11" i="4"/>
  <c r="AV11" i="4"/>
  <c r="L11" i="4"/>
  <c r="BD11" i="4"/>
  <c r="AR11" i="4"/>
  <c r="H11" i="4"/>
  <c r="Q12" i="4"/>
  <c r="S13" i="4"/>
  <c r="AM13" i="4"/>
  <c r="M13" i="4"/>
  <c r="AP11" i="4"/>
  <c r="AP11" i="7" s="1"/>
  <c r="AF11" i="4"/>
  <c r="AJ11" i="4"/>
  <c r="AJ11" i="7" s="1"/>
  <c r="AA11" i="4"/>
  <c r="AG13" i="4"/>
  <c r="Y11" i="4"/>
  <c r="Y11" i="7" s="1"/>
  <c r="M12" i="4"/>
  <c r="G13" i="4"/>
  <c r="AA13" i="4"/>
  <c r="W13" i="4"/>
  <c r="BC11" i="4"/>
  <c r="AD11" i="4"/>
  <c r="BK11" i="4"/>
  <c r="BK11" i="7" s="1"/>
  <c r="BG11" i="4"/>
  <c r="AI11" i="4"/>
  <c r="AI11" i="7" s="1"/>
  <c r="X11" i="4"/>
  <c r="P12" i="4"/>
  <c r="P12" i="7" s="1"/>
  <c r="P12" i="5" s="1"/>
  <c r="AP13" i="4"/>
  <c r="O13" i="4"/>
  <c r="O13" i="7" s="1"/>
  <c r="O13" i="5" s="1"/>
  <c r="AH13" i="4"/>
  <c r="AQ11" i="4"/>
  <c r="R11" i="4"/>
  <c r="R11" i="7" s="1"/>
  <c r="AY11" i="4"/>
  <c r="K11" i="4"/>
  <c r="AH11" i="4"/>
  <c r="AH11" i="7" s="1"/>
  <c r="P13" i="4"/>
  <c r="AC11" i="4"/>
  <c r="AC11" i="7" s="1"/>
  <c r="K12" i="4"/>
  <c r="K12" i="7" s="1"/>
  <c r="K12" i="5" s="1"/>
  <c r="AD13" i="4"/>
  <c r="J13" i="4"/>
  <c r="J13" i="7" s="1"/>
  <c r="J13" i="5" s="1"/>
  <c r="AJ13" i="4"/>
  <c r="AJ13" i="7" s="1"/>
  <c r="AJ13" i="5" s="1"/>
  <c r="AE11" i="4"/>
  <c r="BL11" i="4"/>
  <c r="AM11" i="4"/>
  <c r="AM11" i="7" s="1"/>
  <c r="BF11" i="4"/>
  <c r="BF11" i="7" s="1"/>
  <c r="K13" i="4"/>
  <c r="K13" i="7" s="1"/>
  <c r="K13" i="5" s="1"/>
  <c r="AX11" i="4"/>
  <c r="AX11" i="7" s="1"/>
  <c r="O12" i="4"/>
  <c r="R13" i="4"/>
  <c r="I13" i="4"/>
  <c r="I13" i="7" s="1"/>
  <c r="I13" i="5" s="1"/>
  <c r="X13" i="4"/>
  <c r="X13" i="7" s="1"/>
  <c r="X13" i="5" s="1"/>
  <c r="S11" i="4"/>
  <c r="S11" i="7" s="1"/>
  <c r="AZ11" i="4"/>
  <c r="J11" i="4"/>
  <c r="U11" i="4"/>
  <c r="U11" i="7" s="1"/>
  <c r="N12" i="4"/>
  <c r="F13" i="4"/>
  <c r="AL13" i="4"/>
  <c r="AL13" i="7" s="1"/>
  <c r="AL13" i="5" s="1"/>
  <c r="L13" i="4"/>
  <c r="G11" i="4"/>
  <c r="AN11" i="4"/>
  <c r="AN11" i="7" s="1"/>
  <c r="O11" i="4"/>
  <c r="O11" i="7" s="1"/>
  <c r="BI11" i="4"/>
  <c r="BE11" i="4"/>
  <c r="BE11" i="7" s="1"/>
  <c r="AG11" i="4"/>
  <c r="AG11" i="7" s="1"/>
  <c r="BL9" i="4"/>
  <c r="AZ9" i="4"/>
  <c r="AN9" i="4"/>
  <c r="AN9" i="7" s="1"/>
  <c r="AB9" i="4"/>
  <c r="P9" i="4"/>
  <c r="BL15" i="4"/>
  <c r="AZ15" i="4"/>
  <c r="AN15" i="4"/>
  <c r="AB15" i="4"/>
  <c r="P15" i="4"/>
  <c r="Y15" i="4"/>
  <c r="U15" i="4"/>
  <c r="Q9" i="4"/>
  <c r="Q9" i="7" s="1"/>
  <c r="BK9" i="4"/>
  <c r="AY9" i="4"/>
  <c r="AY9" i="7" s="1"/>
  <c r="AM9" i="4"/>
  <c r="AM9" i="7" s="1"/>
  <c r="AA9" i="4"/>
  <c r="O9" i="4"/>
  <c r="BK15" i="4"/>
  <c r="AY15" i="4"/>
  <c r="AM15" i="4"/>
  <c r="AA15" i="4"/>
  <c r="O15" i="4"/>
  <c r="BJ9" i="4"/>
  <c r="AX9" i="4"/>
  <c r="AX9" i="7" s="1"/>
  <c r="AL9" i="4"/>
  <c r="Z9" i="4"/>
  <c r="Z9" i="7" s="1"/>
  <c r="N9" i="4"/>
  <c r="N9" i="7" s="1"/>
  <c r="BJ15" i="4"/>
  <c r="AX15" i="4"/>
  <c r="AL15" i="4"/>
  <c r="Z15" i="4"/>
  <c r="N15" i="4"/>
  <c r="F9" i="4"/>
  <c r="BI9" i="4"/>
  <c r="AW9" i="4"/>
  <c r="AW9" i="7" s="1"/>
  <c r="AK9" i="4"/>
  <c r="AK9" i="7" s="1"/>
  <c r="Y9" i="4"/>
  <c r="M9" i="4"/>
  <c r="M9" i="7" s="1"/>
  <c r="BI15" i="4"/>
  <c r="AW15" i="4"/>
  <c r="AK15" i="4"/>
  <c r="M15" i="4"/>
  <c r="I15" i="4"/>
  <c r="AP15" i="4"/>
  <c r="BH9" i="4"/>
  <c r="BH9" i="7" s="1"/>
  <c r="AV9" i="4"/>
  <c r="AJ9" i="4"/>
  <c r="AJ9" i="7" s="1"/>
  <c r="X9" i="4"/>
  <c r="X9" i="7" s="1"/>
  <c r="L9" i="4"/>
  <c r="L9" i="7" s="1"/>
  <c r="BH15" i="4"/>
  <c r="AV15" i="4"/>
  <c r="AJ15" i="4"/>
  <c r="X15" i="4"/>
  <c r="L15" i="4"/>
  <c r="J15" i="4"/>
  <c r="AD15" i="4"/>
  <c r="BG9" i="4"/>
  <c r="BG9" i="7" s="1"/>
  <c r="AU9" i="4"/>
  <c r="AI9" i="4"/>
  <c r="AI9" i="7" s="1"/>
  <c r="W9" i="4"/>
  <c r="W9" i="7" s="1"/>
  <c r="K9" i="4"/>
  <c r="K9" i="7" s="1"/>
  <c r="BG15" i="4"/>
  <c r="AU15" i="4"/>
  <c r="AI15" i="4"/>
  <c r="W15" i="4"/>
  <c r="K15" i="4"/>
  <c r="V15" i="4"/>
  <c r="AO15" i="4"/>
  <c r="BF9" i="4"/>
  <c r="BF9" i="7" s="1"/>
  <c r="AT9" i="4"/>
  <c r="AT9" i="7" s="1"/>
  <c r="AH9" i="4"/>
  <c r="AH9" i="7" s="1"/>
  <c r="V9" i="4"/>
  <c r="V9" i="7" s="1"/>
  <c r="J9" i="4"/>
  <c r="J9" i="7" s="1"/>
  <c r="BF15" i="4"/>
  <c r="AT15" i="4"/>
  <c r="AH15" i="4"/>
  <c r="BB15" i="4"/>
  <c r="F11" i="4"/>
  <c r="F11" i="7" s="1"/>
  <c r="BE9" i="4"/>
  <c r="AS9" i="4"/>
  <c r="AG9" i="4"/>
  <c r="AG9" i="7" s="1"/>
  <c r="U9" i="4"/>
  <c r="U9" i="7" s="1"/>
  <c r="I9" i="4"/>
  <c r="I9" i="7" s="1"/>
  <c r="BE15" i="4"/>
  <c r="AS15" i="4"/>
  <c r="AG15" i="4"/>
  <c r="R15" i="4"/>
  <c r="Q15" i="4"/>
  <c r="BD9" i="4"/>
  <c r="AR9" i="4"/>
  <c r="AF9" i="4"/>
  <c r="T9" i="4"/>
  <c r="T9" i="7" s="1"/>
  <c r="H9" i="4"/>
  <c r="H9" i="7" s="1"/>
  <c r="BD15" i="4"/>
  <c r="AR15" i="4"/>
  <c r="AF15" i="4"/>
  <c r="T15" i="4"/>
  <c r="H15" i="4"/>
  <c r="AP9" i="4"/>
  <c r="AP9" i="7" s="1"/>
  <c r="R9" i="4"/>
  <c r="R9" i="7" s="1"/>
  <c r="AC15" i="4"/>
  <c r="BC9" i="4"/>
  <c r="AQ9" i="4"/>
  <c r="AE9" i="4"/>
  <c r="AE9" i="7" s="1"/>
  <c r="S9" i="4"/>
  <c r="S9" i="7" s="1"/>
  <c r="G9" i="4"/>
  <c r="G9" i="7" s="1"/>
  <c r="BC15" i="4"/>
  <c r="AQ15" i="4"/>
  <c r="AE15" i="4"/>
  <c r="S15" i="4"/>
  <c r="G15" i="4"/>
  <c r="BB9" i="4"/>
  <c r="BB9" i="7" s="1"/>
  <c r="AD9" i="4"/>
  <c r="AD9" i="7" s="1"/>
  <c r="BA15" i="4"/>
  <c r="BA9" i="4"/>
  <c r="BA9" i="7" s="1"/>
  <c r="AO9" i="4"/>
  <c r="AO9" i="7" s="1"/>
  <c r="AC9" i="4"/>
  <c r="AC9" i="7" s="1"/>
  <c r="F15" i="4"/>
  <c r="AG16" i="4"/>
  <c r="AG16" i="7" s="1"/>
  <c r="U16" i="4"/>
  <c r="U16" i="7" s="1"/>
  <c r="I16" i="4"/>
  <c r="I16" i="7" s="1"/>
  <c r="AX14" i="4"/>
  <c r="AL14" i="4"/>
  <c r="AL14" i="7" s="1"/>
  <c r="Z14" i="4"/>
  <c r="Z14" i="7" s="1"/>
  <c r="N14" i="4"/>
  <c r="N14" i="7" s="1"/>
  <c r="AG14" i="4"/>
  <c r="AG14" i="7" s="1"/>
  <c r="AN14" i="4"/>
  <c r="AN14" i="7" s="1"/>
  <c r="I17" i="4"/>
  <c r="I17" i="7" s="1"/>
  <c r="AF16" i="4"/>
  <c r="AF16" i="7" s="1"/>
  <c r="T16" i="4"/>
  <c r="T16" i="7" s="1"/>
  <c r="H16" i="4"/>
  <c r="H16" i="7" s="1"/>
  <c r="AW14" i="4"/>
  <c r="AK14" i="4"/>
  <c r="AK14" i="7" s="1"/>
  <c r="Y14" i="4"/>
  <c r="Y14" i="7" s="1"/>
  <c r="M14" i="4"/>
  <c r="M14" i="7" s="1"/>
  <c r="AI16" i="4"/>
  <c r="AI16" i="7" s="1"/>
  <c r="H17" i="4"/>
  <c r="H17" i="7" s="1"/>
  <c r="AE16" i="4"/>
  <c r="AE16" i="7" s="1"/>
  <c r="S16" i="4"/>
  <c r="S16" i="7" s="1"/>
  <c r="G16" i="4"/>
  <c r="G16" i="7" s="1"/>
  <c r="AV14" i="4"/>
  <c r="AV14" i="7" s="1"/>
  <c r="AJ14" i="4"/>
  <c r="AJ14" i="7" s="1"/>
  <c r="X14" i="4"/>
  <c r="X14" i="7" s="1"/>
  <c r="L14" i="4"/>
  <c r="L14" i="7" s="1"/>
  <c r="G17" i="4"/>
  <c r="G17" i="7" s="1"/>
  <c r="AD16" i="4"/>
  <c r="AD16" i="7" s="1"/>
  <c r="R16" i="4"/>
  <c r="R16" i="7" s="1"/>
  <c r="F16" i="4"/>
  <c r="AU14" i="4"/>
  <c r="AU14" i="7" s="1"/>
  <c r="AI14" i="4"/>
  <c r="AI14" i="7" s="1"/>
  <c r="W14" i="4"/>
  <c r="W14" i="7" s="1"/>
  <c r="K14" i="4"/>
  <c r="K14" i="7" s="1"/>
  <c r="U14" i="4"/>
  <c r="U14" i="7" s="1"/>
  <c r="F17" i="4"/>
  <c r="AC16" i="4"/>
  <c r="AC16" i="7" s="1"/>
  <c r="Q16" i="4"/>
  <c r="Q16" i="7" s="1"/>
  <c r="AO16" i="4"/>
  <c r="AO16" i="7" s="1"/>
  <c r="AT14" i="4"/>
  <c r="AT14" i="7" s="1"/>
  <c r="AH14" i="4"/>
  <c r="AH14" i="7" s="1"/>
  <c r="V14" i="4"/>
  <c r="V14" i="7" s="1"/>
  <c r="J14" i="4"/>
  <c r="J14" i="7" s="1"/>
  <c r="BE14" i="4"/>
  <c r="BE14" i="7" s="1"/>
  <c r="K16" i="4"/>
  <c r="K16" i="7" s="1"/>
  <c r="AN16" i="4"/>
  <c r="AN16" i="7" s="1"/>
  <c r="AB16" i="4"/>
  <c r="AB16" i="7" s="1"/>
  <c r="P16" i="4"/>
  <c r="P16" i="7" s="1"/>
  <c r="AS14" i="4"/>
  <c r="AS14" i="7" s="1"/>
  <c r="AZ14" i="4"/>
  <c r="AM16" i="4"/>
  <c r="AM16" i="7" s="1"/>
  <c r="AA16" i="4"/>
  <c r="AA16" i="7" s="1"/>
  <c r="O16" i="4"/>
  <c r="O16" i="7" s="1"/>
  <c r="BD14" i="4"/>
  <c r="BD14" i="7" s="1"/>
  <c r="AR14" i="4"/>
  <c r="AR14" i="7" s="1"/>
  <c r="AF14" i="4"/>
  <c r="AF14" i="7" s="1"/>
  <c r="T14" i="4"/>
  <c r="T14" i="7" s="1"/>
  <c r="H14" i="4"/>
  <c r="H14" i="7" s="1"/>
  <c r="AB14" i="4"/>
  <c r="AB14" i="7" s="1"/>
  <c r="AL16" i="4"/>
  <c r="AL16" i="7" s="1"/>
  <c r="Z16" i="4"/>
  <c r="Z16" i="7" s="1"/>
  <c r="N16" i="4"/>
  <c r="N16" i="7" s="1"/>
  <c r="BC14" i="4"/>
  <c r="BC14" i="7" s="1"/>
  <c r="AQ14" i="4"/>
  <c r="AQ14" i="7" s="1"/>
  <c r="AE14" i="4"/>
  <c r="AE14" i="7" s="1"/>
  <c r="S14" i="4"/>
  <c r="S14" i="7" s="1"/>
  <c r="G14" i="4"/>
  <c r="G14" i="7" s="1"/>
  <c r="AK16" i="4"/>
  <c r="AK16" i="7" s="1"/>
  <c r="Y16" i="4"/>
  <c r="Y16" i="7" s="1"/>
  <c r="M16" i="4"/>
  <c r="M16" i="7" s="1"/>
  <c r="BB14" i="4"/>
  <c r="BB14" i="7" s="1"/>
  <c r="AP14" i="4"/>
  <c r="AP14" i="7" s="1"/>
  <c r="AD14" i="4"/>
  <c r="AD14" i="7" s="1"/>
  <c r="R14" i="4"/>
  <c r="R14" i="7" s="1"/>
  <c r="F14" i="4"/>
  <c r="W16" i="4"/>
  <c r="W16" i="7" s="1"/>
  <c r="AJ16" i="4"/>
  <c r="AJ16" i="7" s="1"/>
  <c r="X16" i="4"/>
  <c r="X16" i="7" s="1"/>
  <c r="L16" i="4"/>
  <c r="L16" i="7" s="1"/>
  <c r="BA14" i="4"/>
  <c r="BA14" i="7" s="1"/>
  <c r="AO14" i="4"/>
  <c r="AO14" i="7" s="1"/>
  <c r="AC14" i="4"/>
  <c r="AC14" i="7" s="1"/>
  <c r="Q14" i="4"/>
  <c r="Q14" i="7" s="1"/>
  <c r="BF14" i="4"/>
  <c r="AH16" i="4"/>
  <c r="AH16" i="7" s="1"/>
  <c r="V16" i="4"/>
  <c r="V16" i="7" s="1"/>
  <c r="J16" i="4"/>
  <c r="J16" i="7" s="1"/>
  <c r="AY14" i="4"/>
  <c r="AY14" i="7" s="1"/>
  <c r="AM14" i="4"/>
  <c r="AM14" i="7" s="1"/>
  <c r="AA14" i="4"/>
  <c r="AA14" i="7" s="1"/>
  <c r="O14" i="4"/>
  <c r="O14" i="7" s="1"/>
  <c r="O9" i="7"/>
  <c r="I14" i="4"/>
  <c r="I14" i="7" s="1"/>
  <c r="P14" i="4"/>
  <c r="P14" i="7" s="1"/>
  <c r="K97" i="1"/>
  <c r="F8" i="4"/>
  <c r="K13" i="1"/>
  <c r="AP5442" i="3"/>
  <c r="AP5443" i="3" s="1"/>
  <c r="AQ5442" i="3"/>
  <c r="AQ5443" i="3" s="1"/>
  <c r="BI17" i="4"/>
  <c r="BI17" i="7" s="1"/>
  <c r="AW17" i="4"/>
  <c r="AW17" i="7" s="1"/>
  <c r="AK17" i="4"/>
  <c r="AK17" i="7" s="1"/>
  <c r="Y17" i="4"/>
  <c r="Y17" i="7" s="1"/>
  <c r="M17" i="4"/>
  <c r="M17" i="7" s="1"/>
  <c r="BH17" i="4"/>
  <c r="BH17" i="7" s="1"/>
  <c r="AV17" i="4"/>
  <c r="AV17" i="7" s="1"/>
  <c r="AJ17" i="4"/>
  <c r="AJ17" i="7" s="1"/>
  <c r="X17" i="4"/>
  <c r="X17" i="7" s="1"/>
  <c r="L17" i="4"/>
  <c r="L17" i="7" s="1"/>
  <c r="AZ17" i="4"/>
  <c r="AZ17" i="7" s="1"/>
  <c r="BG17" i="4"/>
  <c r="BG17" i="7" s="1"/>
  <c r="AU17" i="4"/>
  <c r="AU17" i="7" s="1"/>
  <c r="AI17" i="4"/>
  <c r="AI17" i="7" s="1"/>
  <c r="W17" i="4"/>
  <c r="W17" i="7" s="1"/>
  <c r="K17" i="4"/>
  <c r="K17" i="7" s="1"/>
  <c r="J17" i="4"/>
  <c r="J17" i="7" s="1"/>
  <c r="Z17" i="4"/>
  <c r="Z17" i="7" s="1"/>
  <c r="BF17" i="4"/>
  <c r="BF17" i="7" s="1"/>
  <c r="AT17" i="4"/>
  <c r="AT17" i="7" s="1"/>
  <c r="AH17" i="4"/>
  <c r="AH17" i="7" s="1"/>
  <c r="V17" i="4"/>
  <c r="V17" i="7" s="1"/>
  <c r="N17" i="4"/>
  <c r="N17" i="7" s="1"/>
  <c r="BE17" i="4"/>
  <c r="BE17" i="7" s="1"/>
  <c r="AS17" i="4"/>
  <c r="AS17" i="7" s="1"/>
  <c r="AG17" i="4"/>
  <c r="AG17" i="7" s="1"/>
  <c r="U17" i="4"/>
  <c r="U17" i="7" s="1"/>
  <c r="BC17" i="4"/>
  <c r="BC17" i="7" s="1"/>
  <c r="S17" i="4"/>
  <c r="S17" i="7" s="1"/>
  <c r="BD17" i="4"/>
  <c r="BQ17" i="7" s="1"/>
  <c r="AR17" i="4"/>
  <c r="AR17" i="7" s="1"/>
  <c r="AF17" i="4"/>
  <c r="AF17" i="7" s="1"/>
  <c r="T17" i="4"/>
  <c r="T17" i="7" s="1"/>
  <c r="AQ17" i="4"/>
  <c r="AQ17" i="7" s="1"/>
  <c r="AB17" i="4"/>
  <c r="AB17" i="7" s="1"/>
  <c r="AE17" i="4"/>
  <c r="AE17" i="7" s="1"/>
  <c r="P17" i="4"/>
  <c r="P17" i="7" s="1"/>
  <c r="BJ17" i="4"/>
  <c r="BJ17" i="7" s="1"/>
  <c r="BB17" i="4"/>
  <c r="BB17" i="7" s="1"/>
  <c r="AP17" i="4"/>
  <c r="AP17" i="7" s="1"/>
  <c r="AD17" i="4"/>
  <c r="AD17" i="7" s="1"/>
  <c r="R17" i="4"/>
  <c r="R17" i="7" s="1"/>
  <c r="BL17" i="4"/>
  <c r="BA17" i="4"/>
  <c r="BA17" i="7" s="1"/>
  <c r="AO17" i="4"/>
  <c r="AO17" i="7" s="1"/>
  <c r="AC17" i="4"/>
  <c r="AC17" i="7" s="1"/>
  <c r="Q17" i="4"/>
  <c r="Q17" i="7" s="1"/>
  <c r="AN17" i="4"/>
  <c r="AN17" i="7" s="1"/>
  <c r="AL17" i="4"/>
  <c r="AL17" i="7" s="1"/>
  <c r="AX17" i="4"/>
  <c r="AX17" i="7" s="1"/>
  <c r="BK17" i="4"/>
  <c r="BK17" i="7" s="1"/>
  <c r="AY17" i="4"/>
  <c r="AY17" i="7" s="1"/>
  <c r="AM17" i="4"/>
  <c r="AM17" i="7" s="1"/>
  <c r="AA17" i="4"/>
  <c r="AA17" i="7" s="1"/>
  <c r="O17" i="4"/>
  <c r="O17" i="7" s="1"/>
  <c r="BI12" i="4"/>
  <c r="AI12" i="4"/>
  <c r="BB12" i="4"/>
  <c r="AY13" i="4"/>
  <c r="AY13" i="7" s="1"/>
  <c r="AY13" i="5" s="1"/>
  <c r="Y13" i="7"/>
  <c r="Y13" i="5" s="1"/>
  <c r="BF13" i="4"/>
  <c r="BF13" i="7" s="1"/>
  <c r="AF13" i="7"/>
  <c r="AF13" i="5" s="1"/>
  <c r="BL13" i="4"/>
  <c r="BJ9" i="7"/>
  <c r="AV9" i="7"/>
  <c r="S10" i="4"/>
  <c r="S10" i="7" s="1"/>
  <c r="AZ10" i="4"/>
  <c r="AZ10" i="7" s="1"/>
  <c r="AL10" i="4"/>
  <c r="AL10" i="7" s="1"/>
  <c r="L10" i="4"/>
  <c r="L10" i="7" s="1"/>
  <c r="AS10" i="4"/>
  <c r="AS10" i="7" s="1"/>
  <c r="AD11" i="7"/>
  <c r="AY11" i="7"/>
  <c r="R58" i="4"/>
  <c r="R58" i="7" s="1"/>
  <c r="AM58" i="4"/>
  <c r="AM58" i="7" s="1"/>
  <c r="M58" i="4"/>
  <c r="M58" i="7" s="1"/>
  <c r="AT58" i="4"/>
  <c r="AT58" i="7" s="1"/>
  <c r="T58" i="4"/>
  <c r="T58" i="7" s="1"/>
  <c r="BA58" i="4"/>
  <c r="BA58" i="7" s="1"/>
  <c r="AA58" i="4"/>
  <c r="AA58" i="7" s="1"/>
  <c r="AH58" i="4"/>
  <c r="AH58" i="7" s="1"/>
  <c r="U13" i="7"/>
  <c r="U13" i="5" s="1"/>
  <c r="AC10" i="4"/>
  <c r="AC10" i="7" s="1"/>
  <c r="BG14" i="4"/>
  <c r="BG14" i="7" s="1"/>
  <c r="BJ14" i="4"/>
  <c r="BJ14" i="7" s="1"/>
  <c r="AW12" i="4"/>
  <c r="W12" i="4"/>
  <c r="AL12" i="4"/>
  <c r="AP12" i="4"/>
  <c r="BK12" i="4"/>
  <c r="AM13" i="7"/>
  <c r="AM13" i="5" s="1"/>
  <c r="M13" i="7"/>
  <c r="M13" i="5" s="1"/>
  <c r="AT13" i="4"/>
  <c r="AT13" i="7" s="1"/>
  <c r="AT13" i="5" s="1"/>
  <c r="T13" i="7"/>
  <c r="T13" i="5" s="1"/>
  <c r="BA13" i="4"/>
  <c r="BA13" i="7" s="1"/>
  <c r="BA13" i="5" s="1"/>
  <c r="G10" i="4"/>
  <c r="G10" i="7" s="1"/>
  <c r="AN10" i="4"/>
  <c r="AN10" i="7" s="1"/>
  <c r="Z10" i="4"/>
  <c r="Z10" i="7" s="1"/>
  <c r="BG10" i="4"/>
  <c r="BG10" i="7" s="1"/>
  <c r="AG10" i="4"/>
  <c r="AG10" i="7" s="1"/>
  <c r="AR11" i="7"/>
  <c r="M11" i="7"/>
  <c r="AT11" i="7"/>
  <c r="BH58" i="4"/>
  <c r="BH58" i="7" s="1"/>
  <c r="H58" i="4"/>
  <c r="H58" i="7" s="1"/>
  <c r="BE12" i="4"/>
  <c r="BB13" i="4"/>
  <c r="BB13" i="7" s="1"/>
  <c r="O10" i="4"/>
  <c r="O10" i="7" s="1"/>
  <c r="G58" i="4"/>
  <c r="G58" i="7" s="1"/>
  <c r="V10" i="4"/>
  <c r="V10" i="7" s="1"/>
  <c r="W58" i="4"/>
  <c r="W58" i="7" s="1"/>
  <c r="BL14" i="4"/>
  <c r="AX14" i="7"/>
  <c r="AK12" i="4"/>
  <c r="BD12" i="4"/>
  <c r="BQ12" i="7" s="1"/>
  <c r="AD12" i="4"/>
  <c r="AY12" i="4"/>
  <c r="AA13" i="7"/>
  <c r="AA13" i="5" s="1"/>
  <c r="BH13" i="4"/>
  <c r="BH13" i="7" s="1"/>
  <c r="AH13" i="7"/>
  <c r="AH13" i="5" s="1"/>
  <c r="H13" i="7"/>
  <c r="H13" i="5" s="1"/>
  <c r="AO13" i="7"/>
  <c r="AO13" i="5" s="1"/>
  <c r="BL9" i="7"/>
  <c r="AL9" i="7"/>
  <c r="BC9" i="7"/>
  <c r="BB10" i="4"/>
  <c r="BB10" i="7" s="1"/>
  <c r="AB10" i="4"/>
  <c r="AB10" i="7" s="1"/>
  <c r="N10" i="4"/>
  <c r="N10" i="7" s="1"/>
  <c r="AU10" i="4"/>
  <c r="AU10" i="7" s="1"/>
  <c r="U10" i="4"/>
  <c r="U10" i="7" s="1"/>
  <c r="AF11" i="7"/>
  <c r="BA11" i="7"/>
  <c r="AA11" i="7"/>
  <c r="BH11" i="7"/>
  <c r="AO58" i="4"/>
  <c r="AO58" i="7" s="1"/>
  <c r="O58" i="4"/>
  <c r="O58" i="7" s="1"/>
  <c r="AV58" i="4"/>
  <c r="AV58" i="7" s="1"/>
  <c r="V58" i="4"/>
  <c r="V58" i="7" s="1"/>
  <c r="X58" i="4"/>
  <c r="X58" i="7" s="1"/>
  <c r="AH10" i="4"/>
  <c r="AH10" i="7" s="1"/>
  <c r="BI13" i="4"/>
  <c r="BI13" i="7" s="1"/>
  <c r="BC10" i="4"/>
  <c r="BC10" i="7" s="1"/>
  <c r="AZ14" i="7"/>
  <c r="Y12" i="4"/>
  <c r="BF12" i="4"/>
  <c r="AR12" i="4"/>
  <c r="R12" i="7"/>
  <c r="R12" i="5" s="1"/>
  <c r="AM12" i="4"/>
  <c r="AV13" i="4"/>
  <c r="AV13" i="7" s="1"/>
  <c r="AV13" i="5" s="1"/>
  <c r="BC13" i="4"/>
  <c r="BC13" i="7" s="1"/>
  <c r="AC13" i="7"/>
  <c r="AC13" i="5" s="1"/>
  <c r="AZ9" i="7"/>
  <c r="BE9" i="7"/>
  <c r="AQ9" i="7"/>
  <c r="AP10" i="4"/>
  <c r="AP10" i="7" s="1"/>
  <c r="P10" i="4"/>
  <c r="P10" i="7" s="1"/>
  <c r="BI10" i="4"/>
  <c r="BI10" i="7" s="1"/>
  <c r="AI10" i="4"/>
  <c r="AI10" i="7" s="1"/>
  <c r="I10" i="4"/>
  <c r="I10" i="7" s="1"/>
  <c r="T11" i="7"/>
  <c r="AO11" i="7"/>
  <c r="AV11" i="7"/>
  <c r="V11" i="7"/>
  <c r="AC58" i="4"/>
  <c r="AC58" i="7" s="1"/>
  <c r="BJ58" i="4"/>
  <c r="BJ58" i="7" s="1"/>
  <c r="AJ58" i="4"/>
  <c r="AJ58" i="7" s="1"/>
  <c r="J58" i="4"/>
  <c r="J58" i="7" s="1"/>
  <c r="F58" i="4"/>
  <c r="F58" i="7" s="1"/>
  <c r="Q58" i="4"/>
  <c r="Q58" i="7" s="1"/>
  <c r="BE58" i="4"/>
  <c r="BE58" i="7" s="1"/>
  <c r="BL12" i="4"/>
  <c r="N11" i="7"/>
  <c r="AB58" i="4"/>
  <c r="AB58" i="7" s="1"/>
  <c r="AI13" i="7"/>
  <c r="AI13" i="5" s="1"/>
  <c r="AT12" i="4"/>
  <c r="AF12" i="4"/>
  <c r="BA12" i="4"/>
  <c r="AA12" i="4"/>
  <c r="BJ13" i="4"/>
  <c r="BJ13" i="7" s="1"/>
  <c r="AQ13" i="7"/>
  <c r="AQ13" i="5" s="1"/>
  <c r="Q13" i="7"/>
  <c r="Q13" i="5" s="1"/>
  <c r="AS9" i="7"/>
  <c r="AD10" i="4"/>
  <c r="AD10" i="7" s="1"/>
  <c r="BK10" i="4"/>
  <c r="BK10" i="7" s="1"/>
  <c r="AW10" i="4"/>
  <c r="AW10" i="7" s="1"/>
  <c r="W10" i="4"/>
  <c r="W10" i="7" s="1"/>
  <c r="BD10" i="4"/>
  <c r="H11" i="7"/>
  <c r="BJ11" i="7"/>
  <c r="J11" i="7"/>
  <c r="BC58" i="4"/>
  <c r="BC58" i="7" s="1"/>
  <c r="AX58" i="4"/>
  <c r="AX58" i="7" s="1"/>
  <c r="AU58" i="4"/>
  <c r="AU58" i="7" s="1"/>
  <c r="N13" i="7"/>
  <c r="N13" i="5" s="1"/>
  <c r="H10" i="4"/>
  <c r="H10" i="7" s="1"/>
  <c r="G11" i="7"/>
  <c r="P58" i="4"/>
  <c r="P58" i="7" s="1"/>
  <c r="BH12" i="4"/>
  <c r="AH12" i="4"/>
  <c r="T12" i="4"/>
  <c r="AO12" i="4"/>
  <c r="AX13" i="4"/>
  <c r="AX13" i="7" s="1"/>
  <c r="AX13" i="5" s="1"/>
  <c r="BE13" i="4"/>
  <c r="BE13" i="7" s="1"/>
  <c r="AZ13" i="4"/>
  <c r="AZ13" i="7" s="1"/>
  <c r="AZ13" i="5" s="1"/>
  <c r="AB9" i="7"/>
  <c r="AU9" i="7"/>
  <c r="R10" i="4"/>
  <c r="R10" i="7" s="1"/>
  <c r="AY10" i="4"/>
  <c r="AY10" i="7" s="1"/>
  <c r="AK10" i="4"/>
  <c r="AK10" i="7" s="1"/>
  <c r="K10" i="4"/>
  <c r="K10" i="7" s="1"/>
  <c r="AR10" i="4"/>
  <c r="AR10" i="7" s="1"/>
  <c r="BC11" i="7"/>
  <c r="Q11" i="7"/>
  <c r="X11" i="7"/>
  <c r="AQ58" i="4"/>
  <c r="AQ58" i="7" s="1"/>
  <c r="BL58" i="4"/>
  <c r="BL58" i="7" s="1"/>
  <c r="AL58" i="4"/>
  <c r="AL58" i="7" s="1"/>
  <c r="L58" i="4"/>
  <c r="L58" i="7" s="1"/>
  <c r="AS58" i="4"/>
  <c r="AS58" i="7" s="1"/>
  <c r="Z58" i="4"/>
  <c r="Z58" i="7" s="1"/>
  <c r="BG58" i="4"/>
  <c r="BG58" i="7" s="1"/>
  <c r="AG58" i="4"/>
  <c r="AG58" i="7" s="1"/>
  <c r="N58" i="4"/>
  <c r="N58" i="7" s="1"/>
  <c r="Z12" i="4"/>
  <c r="F10" i="4"/>
  <c r="AS11" i="7"/>
  <c r="AP13" i="7"/>
  <c r="AP13" i="5" s="1"/>
  <c r="AB11" i="7"/>
  <c r="BB58" i="4"/>
  <c r="BB58" i="7" s="1"/>
  <c r="BF14" i="7"/>
  <c r="BI14" i="4"/>
  <c r="BI14" i="7" s="1"/>
  <c r="AV12" i="4"/>
  <c r="V12" i="4"/>
  <c r="AC12" i="4"/>
  <c r="BJ12" i="4"/>
  <c r="L13" i="7"/>
  <c r="L13" i="5" s="1"/>
  <c r="AS13" i="4"/>
  <c r="AS13" i="7" s="1"/>
  <c r="AS13" i="5" s="1"/>
  <c r="S13" i="7"/>
  <c r="S13" i="5" s="1"/>
  <c r="AN13" i="7"/>
  <c r="AN13" i="5" s="1"/>
  <c r="P9" i="7"/>
  <c r="BI9" i="7"/>
  <c r="BA10" i="4"/>
  <c r="BA10" i="7" s="1"/>
  <c r="AM10" i="4"/>
  <c r="AM10" i="7" s="1"/>
  <c r="Y10" i="4"/>
  <c r="Y10" i="7" s="1"/>
  <c r="BF10" i="4"/>
  <c r="BF10" i="7" s="1"/>
  <c r="AF10" i="4"/>
  <c r="AF10" i="7" s="1"/>
  <c r="AQ11" i="7"/>
  <c r="BL11" i="7"/>
  <c r="AL11" i="7"/>
  <c r="L11" i="7"/>
  <c r="AE58" i="4"/>
  <c r="AE58" i="7" s="1"/>
  <c r="AZ58" i="4"/>
  <c r="AZ58" i="7" s="1"/>
  <c r="AQ12" i="4"/>
  <c r="I58" i="4"/>
  <c r="I58" i="7" s="1"/>
  <c r="AE12" i="4"/>
  <c r="Y9" i="7"/>
  <c r="BD58" i="4"/>
  <c r="BD58" i="7" s="1"/>
  <c r="BK14" i="4"/>
  <c r="BK14" i="7" s="1"/>
  <c r="AW14" i="7"/>
  <c r="AJ12" i="4"/>
  <c r="BC12" i="4"/>
  <c r="Q12" i="7"/>
  <c r="Q12" i="5" s="1"/>
  <c r="AX12" i="4"/>
  <c r="Z13" i="7"/>
  <c r="Z13" i="5" s="1"/>
  <c r="BG13" i="4"/>
  <c r="BG13" i="7" s="1"/>
  <c r="AG13" i="7"/>
  <c r="AG13" i="5" s="1"/>
  <c r="G13" i="7"/>
  <c r="G13" i="5" s="1"/>
  <c r="AB13" i="7"/>
  <c r="AB13" i="5" s="1"/>
  <c r="BK9" i="7"/>
  <c r="AO10" i="4"/>
  <c r="AO10" i="7" s="1"/>
  <c r="AA10" i="4"/>
  <c r="AA10" i="7" s="1"/>
  <c r="M10" i="4"/>
  <c r="M10" i="7" s="1"/>
  <c r="AT10" i="4"/>
  <c r="AT10" i="7" s="1"/>
  <c r="AE11" i="7"/>
  <c r="AZ11" i="7"/>
  <c r="Z11" i="7"/>
  <c r="BG11" i="7"/>
  <c r="S58" i="4"/>
  <c r="S58" i="7" s="1"/>
  <c r="AN58" i="4"/>
  <c r="AN58" i="7" s="1"/>
  <c r="U58" i="4"/>
  <c r="U58" i="7" s="1"/>
  <c r="X12" i="4"/>
  <c r="P13" i="7"/>
  <c r="P13" i="5" s="1"/>
  <c r="BH10" i="4"/>
  <c r="BH10" i="7" s="1"/>
  <c r="BI58" i="4"/>
  <c r="BI58" i="7" s="1"/>
  <c r="AS12" i="4"/>
  <c r="F9" i="7"/>
  <c r="AV10" i="4"/>
  <c r="AV10" i="7" s="1"/>
  <c r="BI11" i="7"/>
  <c r="AW58" i="4"/>
  <c r="AW58" i="7" s="1"/>
  <c r="BH14" i="4"/>
  <c r="BH14" i="7" s="1"/>
  <c r="BG12" i="4"/>
  <c r="AG12" i="4"/>
  <c r="AN12" i="4"/>
  <c r="F13" i="7"/>
  <c r="F13" i="5" s="1"/>
  <c r="AW13" i="4"/>
  <c r="AW13" i="7" s="1"/>
  <c r="AW13" i="5" s="1"/>
  <c r="W13" i="7"/>
  <c r="W13" i="5" s="1"/>
  <c r="BD13" i="4"/>
  <c r="AD13" i="7"/>
  <c r="AD13" i="5" s="1"/>
  <c r="AA9" i="7"/>
  <c r="AR9" i="7"/>
  <c r="AQ10" i="4"/>
  <c r="AQ10" i="7" s="1"/>
  <c r="T10" i="4"/>
  <c r="T10" i="7" s="1"/>
  <c r="BJ10" i="4"/>
  <c r="BJ10" i="7" s="1"/>
  <c r="AJ10" i="4"/>
  <c r="AJ10" i="7" s="1"/>
  <c r="J10" i="4"/>
  <c r="J10" i="7" s="1"/>
  <c r="AW11" i="7"/>
  <c r="W11" i="7"/>
  <c r="AP58" i="4"/>
  <c r="AP58" i="7" s="1"/>
  <c r="BK58" i="4"/>
  <c r="BK58" i="7" s="1"/>
  <c r="AK58" i="4"/>
  <c r="AK58" i="7" s="1"/>
  <c r="K58" i="4"/>
  <c r="K58" i="7" s="1"/>
  <c r="AR58" i="4"/>
  <c r="AR58" i="7" s="1"/>
  <c r="AU13" i="4"/>
  <c r="AU13" i="7" s="1"/>
  <c r="AU13" i="5" s="1"/>
  <c r="AU11" i="7"/>
  <c r="AI58" i="4"/>
  <c r="AI58" i="7" s="1"/>
  <c r="AZ12" i="4"/>
  <c r="F12" i="7"/>
  <c r="F12" i="5" s="1"/>
  <c r="AU12" i="4"/>
  <c r="U12" i="4"/>
  <c r="AB12" i="4"/>
  <c r="BK13" i="4"/>
  <c r="BK13" i="7" s="1"/>
  <c r="AK13" i="7"/>
  <c r="AK13" i="5" s="1"/>
  <c r="AR13" i="4"/>
  <c r="AR13" i="7" s="1"/>
  <c r="AR13" i="5" s="1"/>
  <c r="R13" i="7"/>
  <c r="R13" i="5" s="1"/>
  <c r="AF9" i="7"/>
  <c r="AE10" i="4"/>
  <c r="AE10" i="7" s="1"/>
  <c r="BL10" i="4"/>
  <c r="AX10" i="4"/>
  <c r="AX10" i="7" s="1"/>
  <c r="X10" i="4"/>
  <c r="X10" i="7" s="1"/>
  <c r="BE10" i="4"/>
  <c r="BE10" i="7" s="1"/>
  <c r="AK11" i="7"/>
  <c r="K11" i="7"/>
  <c r="AD58" i="4"/>
  <c r="AD58" i="7" s="1"/>
  <c r="AY58" i="4"/>
  <c r="AY58" i="7" s="1"/>
  <c r="Y58" i="4"/>
  <c r="Y58" i="7" s="1"/>
  <c r="BF58" i="4"/>
  <c r="BF58" i="7" s="1"/>
  <c r="AF58" i="4"/>
  <c r="AF58" i="7" s="1"/>
  <c r="Q10" i="4"/>
  <c r="Q10" i="7" s="1"/>
  <c r="AR8" i="4"/>
  <c r="R8" i="4"/>
  <c r="AY8" i="4"/>
  <c r="Y8" i="4"/>
  <c r="BF8" i="4"/>
  <c r="BK8" i="4"/>
  <c r="AF8" i="4"/>
  <c r="BA8" i="4"/>
  <c r="AM8" i="4"/>
  <c r="M8" i="4"/>
  <c r="AH8" i="4"/>
  <c r="U8" i="4"/>
  <c r="T8" i="4"/>
  <c r="AO8" i="4"/>
  <c r="AA8" i="4"/>
  <c r="BH8" i="4"/>
  <c r="V8" i="4"/>
  <c r="BB8" i="4"/>
  <c r="H8" i="4"/>
  <c r="AC8" i="4"/>
  <c r="O8" i="4"/>
  <c r="AV8" i="4"/>
  <c r="J8" i="4"/>
  <c r="BI8" i="4"/>
  <c r="BC8" i="4"/>
  <c r="Q8" i="4"/>
  <c r="BJ8" i="4"/>
  <c r="AJ8" i="4"/>
  <c r="AK8" i="4"/>
  <c r="F8" i="7"/>
  <c r="AQ8" i="4"/>
  <c r="AT8" i="4"/>
  <c r="AX8" i="4"/>
  <c r="X8" i="4"/>
  <c r="AI8" i="4"/>
  <c r="BE8" i="4"/>
  <c r="AE8" i="4"/>
  <c r="BL8" i="4"/>
  <c r="AL8" i="4"/>
  <c r="L8" i="4"/>
  <c r="L19" i="4" s="1"/>
  <c r="AD8" i="4"/>
  <c r="AS8" i="4"/>
  <c r="S8" i="4"/>
  <c r="AZ8" i="4"/>
  <c r="Z8" i="4"/>
  <c r="BG8" i="4"/>
  <c r="AB8" i="4"/>
  <c r="AG8" i="4"/>
  <c r="G8" i="4"/>
  <c r="AN8" i="4"/>
  <c r="N8" i="4"/>
  <c r="AU8" i="4"/>
  <c r="I8" i="4"/>
  <c r="AP8" i="4"/>
  <c r="P8" i="4"/>
  <c r="AW8" i="4"/>
  <c r="W8" i="4"/>
  <c r="BD8" i="4"/>
  <c r="K8" i="4"/>
  <c r="K118" i="1"/>
  <c r="K112" i="1"/>
  <c r="K109" i="1"/>
  <c r="K117" i="1"/>
  <c r="K94" i="1"/>
  <c r="C11" i="1"/>
  <c r="C12" i="1" s="1"/>
  <c r="C13" i="1" s="1"/>
  <c r="C14" i="1" s="1"/>
  <c r="C15" i="1" s="1"/>
  <c r="C16" i="1" s="1"/>
  <c r="C17" i="1" s="1"/>
  <c r="C18" i="1" s="1"/>
  <c r="C19" i="1" s="1"/>
  <c r="C20" i="1" s="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C54" i="1" s="1"/>
  <c r="C55" i="1" s="1"/>
  <c r="H135" i="1"/>
  <c r="K135" i="1" s="1"/>
  <c r="H128" i="1"/>
  <c r="H127" i="1"/>
  <c r="K127" i="1" s="1"/>
  <c r="H145" i="1"/>
  <c r="K145" i="1" s="1"/>
  <c r="H141" i="1"/>
  <c r="K141" i="1" s="1"/>
  <c r="H144" i="1"/>
  <c r="K144" i="1" s="1"/>
  <c r="H143" i="1"/>
  <c r="K143" i="1" s="1"/>
  <c r="H140" i="1"/>
  <c r="K140" i="1" s="1"/>
  <c r="H139" i="1"/>
  <c r="H137" i="1"/>
  <c r="K137" i="1" s="1"/>
  <c r="H136" i="1"/>
  <c r="K136" i="1" s="1"/>
  <c r="H134" i="1"/>
  <c r="K134" i="1" s="1"/>
  <c r="H133" i="1"/>
  <c r="K133" i="1" s="1"/>
  <c r="H132" i="1"/>
  <c r="K132" i="1" s="1"/>
  <c r="H131" i="1"/>
  <c r="K131" i="1" s="1"/>
  <c r="H130" i="1"/>
  <c r="K130" i="1" s="1"/>
  <c r="H129" i="1"/>
  <c r="K129" i="1" s="1"/>
  <c r="H126" i="1"/>
  <c r="K126" i="1" s="1"/>
  <c r="H125" i="1"/>
  <c r="K125" i="1" s="1"/>
  <c r="H124" i="1"/>
  <c r="K124" i="1" s="1"/>
  <c r="H123" i="1"/>
  <c r="K123" i="1" s="1"/>
  <c r="H120" i="1"/>
  <c r="K120" i="1" s="1"/>
  <c r="H119" i="1"/>
  <c r="K119" i="1" s="1"/>
  <c r="H116" i="1"/>
  <c r="K116" i="1" s="1"/>
  <c r="H114" i="1"/>
  <c r="K114" i="1" s="1"/>
  <c r="H113" i="1"/>
  <c r="K113" i="1" s="1"/>
  <c r="H111" i="1"/>
  <c r="K111" i="1" s="1"/>
  <c r="H110" i="1"/>
  <c r="K110" i="1" s="1"/>
  <c r="H115" i="1"/>
  <c r="K115" i="1" s="1"/>
  <c r="H108" i="1"/>
  <c r="K108" i="1" s="1"/>
  <c r="H107" i="1"/>
  <c r="K107" i="1" s="1"/>
  <c r="H106" i="1"/>
  <c r="K106" i="1" s="1"/>
  <c r="H105" i="1"/>
  <c r="K105" i="1" s="1"/>
  <c r="H104" i="1"/>
  <c r="K104" i="1" s="1"/>
  <c r="H102" i="1"/>
  <c r="K102" i="1" s="1"/>
  <c r="H101" i="1"/>
  <c r="K101" i="1" s="1"/>
  <c r="H103" i="1"/>
  <c r="K103" i="1" s="1"/>
  <c r="H100" i="1"/>
  <c r="K100" i="1" s="1"/>
  <c r="H99" i="1"/>
  <c r="K99" i="1" s="1"/>
  <c r="H98" i="1"/>
  <c r="K98" i="1" s="1"/>
  <c r="H96" i="1"/>
  <c r="K96" i="1" s="1"/>
  <c r="H95" i="1"/>
  <c r="K95" i="1" s="1"/>
  <c r="H93" i="1"/>
  <c r="K93" i="1" s="1"/>
  <c r="H92" i="1"/>
  <c r="K92" i="1" s="1"/>
  <c r="H138" i="1"/>
  <c r="K138" i="1" s="1"/>
  <c r="H122" i="1"/>
  <c r="K122" i="1" s="1"/>
  <c r="H121" i="1"/>
  <c r="K121" i="1" s="1"/>
  <c r="H73" i="1"/>
  <c r="K73" i="1" s="1"/>
  <c r="H60" i="1"/>
  <c r="H91" i="1"/>
  <c r="K91" i="1" s="1"/>
  <c r="H90" i="1"/>
  <c r="K90" i="1" s="1"/>
  <c r="H89" i="1"/>
  <c r="K89" i="1" s="1"/>
  <c r="H88" i="1"/>
  <c r="K88" i="1" s="1"/>
  <c r="H86" i="1"/>
  <c r="H85" i="1"/>
  <c r="H84" i="1"/>
  <c r="H83" i="1"/>
  <c r="H82" i="1"/>
  <c r="H79" i="1"/>
  <c r="H81" i="1"/>
  <c r="K81" i="1" s="1"/>
  <c r="H80" i="1"/>
  <c r="K80" i="1" s="1"/>
  <c r="H77" i="1"/>
  <c r="H74" i="1"/>
  <c r="H76" i="1"/>
  <c r="H75" i="1"/>
  <c r="H72" i="1"/>
  <c r="H71" i="1"/>
  <c r="H70" i="1"/>
  <c r="H59" i="1"/>
  <c r="H58" i="1"/>
  <c r="K69" i="1" s="1"/>
  <c r="H57" i="1"/>
  <c r="K68" i="1" s="1"/>
  <c r="H56" i="1"/>
  <c r="H55" i="1"/>
  <c r="H54" i="1"/>
  <c r="H53" i="1"/>
  <c r="H52" i="1"/>
  <c r="H51" i="1"/>
  <c r="H50" i="1"/>
  <c r="K61" i="1" s="1"/>
  <c r="H49" i="1"/>
  <c r="H48" i="1"/>
  <c r="H47" i="1"/>
  <c r="H46" i="1"/>
  <c r="H45" i="1"/>
  <c r="H44" i="1"/>
  <c r="H43" i="1"/>
  <c r="H42" i="1"/>
  <c r="H41" i="1"/>
  <c r="H40" i="1"/>
  <c r="H39" i="1"/>
  <c r="H38" i="1"/>
  <c r="H37" i="1"/>
  <c r="H36" i="1"/>
  <c r="H35" i="1"/>
  <c r="H34" i="1"/>
  <c r="H33" i="1"/>
  <c r="H32" i="1"/>
  <c r="H31" i="1"/>
  <c r="H30" i="1"/>
  <c r="H29" i="1"/>
  <c r="H28" i="1"/>
  <c r="H27" i="1"/>
  <c r="H26" i="1"/>
  <c r="H25" i="1"/>
  <c r="H62" i="1"/>
  <c r="H63" i="1"/>
  <c r="H67" i="1"/>
  <c r="H66" i="1"/>
  <c r="H65" i="1"/>
  <c r="H64" i="1"/>
  <c r="H24" i="1"/>
  <c r="H21" i="1"/>
  <c r="H23" i="1"/>
  <c r="H22" i="1"/>
  <c r="H20" i="1"/>
  <c r="H19" i="1"/>
  <c r="K25" i="1" s="1"/>
  <c r="H18" i="1"/>
  <c r="H17" i="1"/>
  <c r="H16" i="1"/>
  <c r="H15" i="1"/>
  <c r="H14" i="1"/>
  <c r="H11" i="1"/>
  <c r="H10" i="1"/>
  <c r="H87" i="1"/>
  <c r="H78" i="1"/>
  <c r="H12" i="1"/>
  <c r="BC13" i="5" l="1"/>
  <c r="BC13" i="6"/>
  <c r="BI13" i="5"/>
  <c r="BI13" i="6"/>
  <c r="BK13" i="5"/>
  <c r="BK13" i="6"/>
  <c r="BG13" i="5"/>
  <c r="BG13" i="6"/>
  <c r="BF13" i="5"/>
  <c r="BF13" i="6"/>
  <c r="BE13" i="5"/>
  <c r="BE13" i="6"/>
  <c r="BJ13" i="5"/>
  <c r="BJ13" i="6"/>
  <c r="BH13" i="5"/>
  <c r="BH13" i="6"/>
  <c r="BB13" i="5"/>
  <c r="BB13" i="6"/>
  <c r="AL19" i="4"/>
  <c r="P19" i="4"/>
  <c r="O19" i="4"/>
  <c r="AA19" i="4"/>
  <c r="R19" i="4"/>
  <c r="N19" i="4"/>
  <c r="AI19" i="4"/>
  <c r="AJ19" i="4"/>
  <c r="W19" i="4"/>
  <c r="Z19" i="4"/>
  <c r="AC19" i="4"/>
  <c r="G19" i="4"/>
  <c r="S19" i="4"/>
  <c r="H19" i="4"/>
  <c r="AO19" i="4"/>
  <c r="AM19" i="4"/>
  <c r="AK19" i="4"/>
  <c r="Q19" i="4"/>
  <c r="AG19" i="4"/>
  <c r="AD19" i="4"/>
  <c r="AN19" i="4"/>
  <c r="J19" i="4"/>
  <c r="I19" i="4"/>
  <c r="V19" i="4"/>
  <c r="Y19" i="4"/>
  <c r="M19" i="4"/>
  <c r="AF19" i="4"/>
  <c r="AE19" i="4"/>
  <c r="T19" i="4"/>
  <c r="U19" i="4"/>
  <c r="F19" i="4"/>
  <c r="K19" i="4"/>
  <c r="AB19" i="4"/>
  <c r="AH19" i="4"/>
  <c r="X19" i="4"/>
  <c r="BN11" i="4"/>
  <c r="BN12" i="4"/>
  <c r="BN58" i="4"/>
  <c r="F16" i="7"/>
  <c r="F16" i="10" s="1"/>
  <c r="BN21" i="4"/>
  <c r="F14" i="7"/>
  <c r="F14" i="10" s="1"/>
  <c r="BN14" i="4"/>
  <c r="BN13" i="4"/>
  <c r="F10" i="7"/>
  <c r="BN10" i="4"/>
  <c r="BN8" i="4"/>
  <c r="F17" i="7"/>
  <c r="F17" i="10" s="1"/>
  <c r="BN17" i="4"/>
  <c r="BN15" i="4"/>
  <c r="BN9" i="4"/>
  <c r="BH27" i="4"/>
  <c r="AX27" i="4"/>
  <c r="AC27" i="4"/>
  <c r="AQ27" i="4"/>
  <c r="AQ26" i="4"/>
  <c r="V27" i="4"/>
  <c r="I26" i="4"/>
  <c r="I27" i="4"/>
  <c r="BJ27" i="4"/>
  <c r="AO27" i="4"/>
  <c r="BC27" i="4"/>
  <c r="K27" i="4"/>
  <c r="K26" i="4"/>
  <c r="AH27" i="4"/>
  <c r="AG27" i="4"/>
  <c r="AG28" i="4" s="1"/>
  <c r="BA27" i="4"/>
  <c r="P27" i="4"/>
  <c r="W27" i="4"/>
  <c r="M27" i="4"/>
  <c r="M26" i="4"/>
  <c r="O27" i="4"/>
  <c r="AN27" i="4"/>
  <c r="AN28" i="4" s="1"/>
  <c r="H27" i="4"/>
  <c r="AI27" i="4"/>
  <c r="Y27" i="4"/>
  <c r="AA27" i="4"/>
  <c r="AA26" i="4"/>
  <c r="T27" i="4"/>
  <c r="AU27" i="4"/>
  <c r="AU28" i="4" s="1"/>
  <c r="AK27" i="4"/>
  <c r="AM27" i="4"/>
  <c r="R27" i="4"/>
  <c r="AF27" i="4"/>
  <c r="AF26" i="4"/>
  <c r="BG27" i="4"/>
  <c r="AW27" i="4"/>
  <c r="AW28" i="4" s="1"/>
  <c r="AY27" i="4"/>
  <c r="AD27" i="4"/>
  <c r="AR27" i="4"/>
  <c r="AR28" i="4" s="1"/>
  <c r="U27" i="4"/>
  <c r="U26" i="4"/>
  <c r="BI27" i="4"/>
  <c r="BK27" i="4"/>
  <c r="BK28" i="4" s="1"/>
  <c r="AP27" i="4"/>
  <c r="BD27" i="4"/>
  <c r="L27" i="4"/>
  <c r="J27" i="4"/>
  <c r="J26" i="4"/>
  <c r="BL27" i="4"/>
  <c r="BB27" i="4"/>
  <c r="BB28" i="4" s="1"/>
  <c r="AS27" i="4"/>
  <c r="AS28" i="4" s="1"/>
  <c r="X27" i="4"/>
  <c r="N27" i="4"/>
  <c r="AB27" i="4"/>
  <c r="AB26" i="4"/>
  <c r="G27" i="4"/>
  <c r="BE27" i="4"/>
  <c r="BE28" i="4" s="1"/>
  <c r="AJ27" i="4"/>
  <c r="Z27" i="4"/>
  <c r="AZ27" i="4"/>
  <c r="S27" i="4"/>
  <c r="S26" i="4"/>
  <c r="AT27" i="4"/>
  <c r="AT28" i="4" s="1"/>
  <c r="AV27" i="4"/>
  <c r="AV28" i="4" s="1"/>
  <c r="AL27" i="4"/>
  <c r="Q27" i="4"/>
  <c r="AE27" i="4"/>
  <c r="BF27" i="4"/>
  <c r="BF26" i="4"/>
  <c r="F27" i="4"/>
  <c r="B3451" i="3"/>
  <c r="B5399" i="3"/>
  <c r="B5255" i="3"/>
  <c r="B5111" i="3"/>
  <c r="B4967" i="3"/>
  <c r="B5362" i="3"/>
  <c r="B5218" i="3"/>
  <c r="B5074" i="3"/>
  <c r="B4930" i="3"/>
  <c r="B5325" i="3"/>
  <c r="B5181" i="3"/>
  <c r="B5037" i="3"/>
  <c r="B4893" i="3"/>
  <c r="B4749" i="3"/>
  <c r="B4605" i="3"/>
  <c r="B4461" i="3"/>
  <c r="B5336" i="3"/>
  <c r="B5192" i="3"/>
  <c r="B5048" i="3"/>
  <c r="B5419" i="3"/>
  <c r="B5275" i="3"/>
  <c r="B5131" i="3"/>
  <c r="B4987" i="3"/>
  <c r="B4843" i="3"/>
  <c r="B4699" i="3"/>
  <c r="B4555" i="3"/>
  <c r="B5406" i="3"/>
  <c r="B5262" i="3"/>
  <c r="B5118" i="3"/>
  <c r="B4974" i="3"/>
  <c r="B4830" i="3"/>
  <c r="B4686" i="3"/>
  <c r="B4542" i="3"/>
  <c r="B5417" i="3"/>
  <c r="B5273" i="3"/>
  <c r="B5129" i="3"/>
  <c r="B4985" i="3"/>
  <c r="B5392" i="3"/>
  <c r="B5248" i="3"/>
  <c r="B5104" i="3"/>
  <c r="B4960" i="3"/>
  <c r="B4816" i="3"/>
  <c r="B4672" i="3"/>
  <c r="B4528" i="3"/>
  <c r="B5415" i="3"/>
  <c r="B5271" i="3"/>
  <c r="B5127" i="3"/>
  <c r="B4983" i="3"/>
  <c r="B5390" i="3"/>
  <c r="B5246" i="3"/>
  <c r="B5102" i="3"/>
  <c r="B4958" i="3"/>
  <c r="B4814" i="3"/>
  <c r="B4670" i="3"/>
  <c r="B4526" i="3"/>
  <c r="B5389" i="3"/>
  <c r="B5245" i="3"/>
  <c r="B5101" i="3"/>
  <c r="B4957" i="3"/>
  <c r="B5352" i="3"/>
  <c r="B5208" i="3"/>
  <c r="B5064" i="3"/>
  <c r="B4920" i="3"/>
  <c r="B4776" i="3"/>
  <c r="B4632" i="3"/>
  <c r="B4488" i="3"/>
  <c r="B4823" i="3"/>
  <c r="B4679" i="3"/>
  <c r="B4535" i="3"/>
  <c r="B4822" i="3"/>
  <c r="B4678" i="3"/>
  <c r="B4534" i="3"/>
  <c r="B4390" i="3"/>
  <c r="B4246" i="3"/>
  <c r="B4102" i="3"/>
  <c r="B3958" i="3"/>
  <c r="B4353" i="3"/>
  <c r="B4209" i="3"/>
  <c r="B4065" i="3"/>
  <c r="B4880" i="3"/>
  <c r="B4411" i="3"/>
  <c r="B4398" i="3"/>
  <c r="B4254" i="3"/>
  <c r="B4110" i="3"/>
  <c r="B3966" i="3"/>
  <c r="B3822" i="3"/>
  <c r="B4853" i="3"/>
  <c r="B4709" i="3"/>
  <c r="B4565" i="3"/>
  <c r="B4372" i="3"/>
  <c r="B4228" i="3"/>
  <c r="B4084" i="3"/>
  <c r="B3940" i="3"/>
  <c r="B3772" i="3"/>
  <c r="B4815" i="3"/>
  <c r="B4671" i="3"/>
  <c r="B4527" i="3"/>
  <c r="B4394" i="3"/>
  <c r="B4861" i="3"/>
  <c r="B4392" i="3"/>
  <c r="B4248" i="3"/>
  <c r="B4104" i="3"/>
  <c r="B3960" i="3"/>
  <c r="B3816" i="3"/>
  <c r="B4427" i="3"/>
  <c r="B4283" i="3"/>
  <c r="B3790" i="3"/>
  <c r="B3646" i="3"/>
  <c r="B3502" i="3"/>
  <c r="B3358" i="3"/>
  <c r="B3214" i="3"/>
  <c r="B3070" i="3"/>
  <c r="B2926" i="3"/>
  <c r="B2782" i="3"/>
  <c r="B3921" i="3"/>
  <c r="B3765" i="3"/>
  <c r="B3621" i="3"/>
  <c r="B3477" i="3"/>
  <c r="B3333" i="3"/>
  <c r="B3189" i="3"/>
  <c r="B4676" i="3"/>
  <c r="B4532" i="3"/>
  <c r="B3582" i="3"/>
  <c r="B3438" i="3"/>
  <c r="B3294" i="3"/>
  <c r="B3150" i="3"/>
  <c r="B3006" i="3"/>
  <c r="B2862" i="3"/>
  <c r="B2718" i="3"/>
  <c r="B4349" i="3"/>
  <c r="B4205" i="3"/>
  <c r="B3580" i="3"/>
  <c r="B3436" i="3"/>
  <c r="B3292" i="3"/>
  <c r="B3148" i="3"/>
  <c r="B3004" i="3"/>
  <c r="B2860" i="3"/>
  <c r="B2716" i="3"/>
  <c r="B4311" i="3"/>
  <c r="B4167" i="3"/>
  <c r="B4023" i="3"/>
  <c r="B3879" i="3"/>
  <c r="B3663" i="3"/>
  <c r="B4070" i="3"/>
  <c r="B4477" i="3"/>
  <c r="B3432" i="3"/>
  <c r="B3144" i="3"/>
  <c r="B2856" i="3"/>
  <c r="B4103" i="3"/>
  <c r="B3815" i="3"/>
  <c r="B3527" i="3"/>
  <c r="B3239" i="3"/>
  <c r="B4027" i="3"/>
  <c r="B5387" i="3"/>
  <c r="B5243" i="3"/>
  <c r="B5099" i="3"/>
  <c r="B4955" i="3"/>
  <c r="B5350" i="3"/>
  <c r="B5206" i="3"/>
  <c r="B5062" i="3"/>
  <c r="B4918" i="3"/>
  <c r="B5313" i="3"/>
  <c r="B5169" i="3"/>
  <c r="B5025" i="3"/>
  <c r="B4881" i="3"/>
  <c r="B4737" i="3"/>
  <c r="B4593" i="3"/>
  <c r="B4449" i="3"/>
  <c r="B5324" i="3"/>
  <c r="B5180" i="3"/>
  <c r="B5036" i="3"/>
  <c r="B5407" i="3"/>
  <c r="B5263" i="3"/>
  <c r="B5119" i="3"/>
  <c r="B4975" i="3"/>
  <c r="B4831" i="3"/>
  <c r="B4687" i="3"/>
  <c r="B4543" i="3"/>
  <c r="B5394" i="3"/>
  <c r="B5250" i="3"/>
  <c r="B5106" i="3"/>
  <c r="B4962" i="3"/>
  <c r="B4818" i="3"/>
  <c r="B4674" i="3"/>
  <c r="B4530" i="3"/>
  <c r="B5405" i="3"/>
  <c r="B5261" i="3"/>
  <c r="B5117" i="3"/>
  <c r="B4973" i="3"/>
  <c r="B5380" i="3"/>
  <c r="B5236" i="3"/>
  <c r="B5092" i="3"/>
  <c r="B4948" i="3"/>
  <c r="B4804" i="3"/>
  <c r="B4660" i="3"/>
  <c r="B4516" i="3"/>
  <c r="B5403" i="3"/>
  <c r="B5259" i="3"/>
  <c r="B5115" i="3"/>
  <c r="B4971" i="3"/>
  <c r="B5378" i="3"/>
  <c r="B5234" i="3"/>
  <c r="B5090" i="3"/>
  <c r="B4946" i="3"/>
  <c r="B4802" i="3"/>
  <c r="B4658" i="3"/>
  <c r="B4514" i="3"/>
  <c r="B5377" i="3"/>
  <c r="B5233" i="3"/>
  <c r="B5089" i="3"/>
  <c r="B4945" i="3"/>
  <c r="B5340" i="3"/>
  <c r="B5196" i="3"/>
  <c r="B5052" i="3"/>
  <c r="B4908" i="3"/>
  <c r="B4764" i="3"/>
  <c r="B4620" i="3"/>
  <c r="B4476" i="3"/>
  <c r="B4811" i="3"/>
  <c r="B4667" i="3"/>
  <c r="B4523" i="3"/>
  <c r="B4810" i="3"/>
  <c r="B4666" i="3"/>
  <c r="B4522" i="3"/>
  <c r="B4378" i="3"/>
  <c r="B4234" i="3"/>
  <c r="B4090" i="3"/>
  <c r="B3946" i="3"/>
  <c r="B4341" i="3"/>
  <c r="B4197" i="3"/>
  <c r="B4053" i="3"/>
  <c r="B4868" i="3"/>
  <c r="B4399" i="3"/>
  <c r="B4386" i="3"/>
  <c r="B4242" i="3"/>
  <c r="B4098" i="3"/>
  <c r="B3954" i="3"/>
  <c r="B3810" i="3"/>
  <c r="B4841" i="3"/>
  <c r="B4697" i="3"/>
  <c r="B4553" i="3"/>
  <c r="B4360" i="3"/>
  <c r="B4216" i="3"/>
  <c r="B4072" i="3"/>
  <c r="B3928" i="3"/>
  <c r="B3760" i="3"/>
  <c r="B4803" i="3"/>
  <c r="B4659" i="3"/>
  <c r="B4515" i="3"/>
  <c r="B4382" i="3"/>
  <c r="B4849" i="3"/>
  <c r="B4380" i="3"/>
  <c r="B4236" i="3"/>
  <c r="B4092" i="3"/>
  <c r="B3948" i="3"/>
  <c r="B3804" i="3"/>
  <c r="B4415" i="3"/>
  <c r="B4271" i="3"/>
  <c r="B3778" i="3"/>
  <c r="B3634" i="3"/>
  <c r="B3490" i="3"/>
  <c r="B3346" i="3"/>
  <c r="B3202" i="3"/>
  <c r="B3058" i="3"/>
  <c r="B2914" i="3"/>
  <c r="B2770" i="3"/>
  <c r="B3909" i="3"/>
  <c r="B3753" i="3"/>
  <c r="B3609" i="3"/>
  <c r="B3465" i="3"/>
  <c r="B3321" i="3"/>
  <c r="B3177" i="3"/>
  <c r="B4664" i="3"/>
  <c r="B4520" i="3"/>
  <c r="B3570" i="3"/>
  <c r="B3426" i="3"/>
  <c r="B3282" i="3"/>
  <c r="B3138" i="3"/>
  <c r="B2994" i="3"/>
  <c r="B2850" i="3"/>
  <c r="B2706" i="3"/>
  <c r="B4337" i="3"/>
  <c r="B4193" i="3"/>
  <c r="B3568" i="3"/>
  <c r="B3424" i="3"/>
  <c r="B3280" i="3"/>
  <c r="B3136" i="3"/>
  <c r="B2992" i="3"/>
  <c r="B2848" i="3"/>
  <c r="B2704" i="3"/>
  <c r="B4299" i="3"/>
  <c r="B4155" i="3"/>
  <c r="B4011" i="3"/>
  <c r="B3867" i="3"/>
  <c r="B3651" i="3"/>
  <c r="B4058" i="3"/>
  <c r="B3708" i="3"/>
  <c r="B3420" i="3"/>
  <c r="B3132" i="3"/>
  <c r="B2844" i="3"/>
  <c r="B4091" i="3"/>
  <c r="B3803" i="3"/>
  <c r="B3515" i="3"/>
  <c r="B3227" i="3"/>
  <c r="B4015" i="3"/>
  <c r="B5375" i="3"/>
  <c r="B5231" i="3"/>
  <c r="B5087" i="3"/>
  <c r="B4943" i="3"/>
  <c r="B5338" i="3"/>
  <c r="B5194" i="3"/>
  <c r="B5050" i="3"/>
  <c r="B4906" i="3"/>
  <c r="B5301" i="3"/>
  <c r="B5157" i="3"/>
  <c r="B5013" i="3"/>
  <c r="B4869" i="3"/>
  <c r="B4725" i="3"/>
  <c r="B4581" i="3"/>
  <c r="B4437" i="3"/>
  <c r="B5312" i="3"/>
  <c r="B5168" i="3"/>
  <c r="B5024" i="3"/>
  <c r="B5395" i="3"/>
  <c r="B5251" i="3"/>
  <c r="B5107" i="3"/>
  <c r="B4963" i="3"/>
  <c r="B4819" i="3"/>
  <c r="B4675" i="3"/>
  <c r="B4531" i="3"/>
  <c r="B5382" i="3"/>
  <c r="B5238" i="3"/>
  <c r="B5094" i="3"/>
  <c r="B4950" i="3"/>
  <c r="B4806" i="3"/>
  <c r="B4662" i="3"/>
  <c r="B4518" i="3"/>
  <c r="B5393" i="3"/>
  <c r="B5249" i="3"/>
  <c r="B5105" i="3"/>
  <c r="B4961" i="3"/>
  <c r="B5368" i="3"/>
  <c r="B5224" i="3"/>
  <c r="B5080" i="3"/>
  <c r="B4936" i="3"/>
  <c r="B4792" i="3"/>
  <c r="B4648" i="3"/>
  <c r="B4504" i="3"/>
  <c r="B5391" i="3"/>
  <c r="B5247" i="3"/>
  <c r="B5103" i="3"/>
  <c r="B4959" i="3"/>
  <c r="B5366" i="3"/>
  <c r="B5222" i="3"/>
  <c r="B5078" i="3"/>
  <c r="B4934" i="3"/>
  <c r="B4790" i="3"/>
  <c r="B4646" i="3"/>
  <c r="B4502" i="3"/>
  <c r="B5365" i="3"/>
  <c r="B5221" i="3"/>
  <c r="B5077" i="3"/>
  <c r="B4933" i="3"/>
  <c r="B5328" i="3"/>
  <c r="B5184" i="3"/>
  <c r="B5040" i="3"/>
  <c r="B4896" i="3"/>
  <c r="B4752" i="3"/>
  <c r="B4608" i="3"/>
  <c r="B4464" i="3"/>
  <c r="B4799" i="3"/>
  <c r="B4655" i="3"/>
  <c r="B4511" i="3"/>
  <c r="B4798" i="3"/>
  <c r="B4654" i="3"/>
  <c r="B4510" i="3"/>
  <c r="B4366" i="3"/>
  <c r="B4222" i="3"/>
  <c r="B4078" i="3"/>
  <c r="B3934" i="3"/>
  <c r="B4329" i="3"/>
  <c r="B4185" i="3"/>
  <c r="B4041" i="3"/>
  <c r="B4856" i="3"/>
  <c r="B4387" i="3"/>
  <c r="B4374" i="3"/>
  <c r="B4230" i="3"/>
  <c r="B4086" i="3"/>
  <c r="B3942" i="3"/>
  <c r="B3798" i="3"/>
  <c r="B4829" i="3"/>
  <c r="B4685" i="3"/>
  <c r="B4541" i="3"/>
  <c r="B4348" i="3"/>
  <c r="B4204" i="3"/>
  <c r="B4060" i="3"/>
  <c r="B3916" i="3"/>
  <c r="B3748" i="3"/>
  <c r="B4791" i="3"/>
  <c r="B4647" i="3"/>
  <c r="B4503" i="3"/>
  <c r="B4370" i="3"/>
  <c r="B4837" i="3"/>
  <c r="B4368" i="3"/>
  <c r="B4224" i="3"/>
  <c r="B4080" i="3"/>
  <c r="B3936" i="3"/>
  <c r="B3792" i="3"/>
  <c r="B4403" i="3"/>
  <c r="B4259" i="3"/>
  <c r="B3766" i="3"/>
  <c r="B3622" i="3"/>
  <c r="B3478" i="3"/>
  <c r="B3334" i="3"/>
  <c r="B3190" i="3"/>
  <c r="B3046" i="3"/>
  <c r="B2902" i="3"/>
  <c r="B2758" i="3"/>
  <c r="B3897" i="3"/>
  <c r="B3741" i="3"/>
  <c r="B3597" i="3"/>
  <c r="B3453" i="3"/>
  <c r="B3309" i="3"/>
  <c r="B3165" i="3"/>
  <c r="B4652" i="3"/>
  <c r="B3702" i="3"/>
  <c r="B3558" i="3"/>
  <c r="B3414" i="3"/>
  <c r="B3270" i="3"/>
  <c r="B3126" i="3"/>
  <c r="B2982" i="3"/>
  <c r="B2838" i="3"/>
  <c r="B2694" i="3"/>
  <c r="B4325" i="3"/>
  <c r="B3700" i="3"/>
  <c r="B3556" i="3"/>
  <c r="B3412" i="3"/>
  <c r="B3268" i="3"/>
  <c r="B3124" i="3"/>
  <c r="B2980" i="3"/>
  <c r="B2836" i="3"/>
  <c r="B2692" i="3"/>
  <c r="B4287" i="3"/>
  <c r="B4143" i="3"/>
  <c r="B3999" i="3"/>
  <c r="B3855" i="3"/>
  <c r="B3627" i="3"/>
  <c r="B4729" i="3"/>
  <c r="B3684" i="3"/>
  <c r="B3396" i="3"/>
  <c r="B3108" i="3"/>
  <c r="B2820" i="3"/>
  <c r="B4067" i="3"/>
  <c r="B3779" i="3"/>
  <c r="B3491" i="3"/>
  <c r="B3203" i="3"/>
  <c r="B3955" i="3"/>
  <c r="B5363" i="3"/>
  <c r="B5219" i="3"/>
  <c r="B5075" i="3"/>
  <c r="B4931" i="3"/>
  <c r="B5326" i="3"/>
  <c r="B5182" i="3"/>
  <c r="B5038" i="3"/>
  <c r="B5433" i="3"/>
  <c r="B5289" i="3"/>
  <c r="B5145" i="3"/>
  <c r="B5001" i="3"/>
  <c r="B4857" i="3"/>
  <c r="B4713" i="3"/>
  <c r="B4569" i="3"/>
  <c r="B4425" i="3"/>
  <c r="B5300" i="3"/>
  <c r="B5156" i="3"/>
  <c r="B5012" i="3"/>
  <c r="B5383" i="3"/>
  <c r="B5239" i="3"/>
  <c r="B5095" i="3"/>
  <c r="B4951" i="3"/>
  <c r="B4807" i="3"/>
  <c r="B4663" i="3"/>
  <c r="B4519" i="3"/>
  <c r="B5370" i="3"/>
  <c r="B5226" i="3"/>
  <c r="B5082" i="3"/>
  <c r="B4938" i="3"/>
  <c r="B4794" i="3"/>
  <c r="B4650" i="3"/>
  <c r="B4506" i="3"/>
  <c r="B5381" i="3"/>
  <c r="B5237" i="3"/>
  <c r="B5093" i="3"/>
  <c r="B4949" i="3"/>
  <c r="B5356" i="3"/>
  <c r="B5212" i="3"/>
  <c r="B5068" i="3"/>
  <c r="B4924" i="3"/>
  <c r="B4780" i="3"/>
  <c r="B4636" i="3"/>
  <c r="B4492" i="3"/>
  <c r="B5379" i="3"/>
  <c r="B5235" i="3"/>
  <c r="B5091" i="3"/>
  <c r="B4947" i="3"/>
  <c r="B5354" i="3"/>
  <c r="B5210" i="3"/>
  <c r="B5066" i="3"/>
  <c r="B4922" i="3"/>
  <c r="B4778" i="3"/>
  <c r="B4634" i="3"/>
  <c r="B4490" i="3"/>
  <c r="B5353" i="3"/>
  <c r="B5209" i="3"/>
  <c r="B5065" i="3"/>
  <c r="B4921" i="3"/>
  <c r="B5316" i="3"/>
  <c r="B5172" i="3"/>
  <c r="B5028" i="3"/>
  <c r="B4884" i="3"/>
  <c r="B4740" i="3"/>
  <c r="B4596" i="3"/>
  <c r="B4452" i="3"/>
  <c r="B4787" i="3"/>
  <c r="B4643" i="3"/>
  <c r="B4499" i="3"/>
  <c r="B4786" i="3"/>
  <c r="B4642" i="3"/>
  <c r="B4498" i="3"/>
  <c r="B4354" i="3"/>
  <c r="B4210" i="3"/>
  <c r="B4066" i="3"/>
  <c r="B3922" i="3"/>
  <c r="B4317" i="3"/>
  <c r="B4173" i="3"/>
  <c r="B4029" i="3"/>
  <c r="B4844" i="3"/>
  <c r="B4375" i="3"/>
  <c r="B4362" i="3"/>
  <c r="B4218" i="3"/>
  <c r="B4074" i="3"/>
  <c r="B3930" i="3"/>
  <c r="B3786" i="3"/>
  <c r="B4817" i="3"/>
  <c r="B4673" i="3"/>
  <c r="B4529" i="3"/>
  <c r="B4336" i="3"/>
  <c r="B4192" i="3"/>
  <c r="B4048" i="3"/>
  <c r="B3904" i="3"/>
  <c r="B3736" i="3"/>
  <c r="B4779" i="3"/>
  <c r="B4635" i="3"/>
  <c r="B4491" i="3"/>
  <c r="B4358" i="3"/>
  <c r="B4825" i="3"/>
  <c r="B4356" i="3"/>
  <c r="B4212" i="3"/>
  <c r="B4068" i="3"/>
  <c r="B3924" i="3"/>
  <c r="B3780" i="3"/>
  <c r="B4391" i="3"/>
  <c r="B4247" i="3"/>
  <c r="B3754" i="3"/>
  <c r="B3610" i="3"/>
  <c r="B3466" i="3"/>
  <c r="B3322" i="3"/>
  <c r="B3178" i="3"/>
  <c r="B3034" i="3"/>
  <c r="B2890" i="3"/>
  <c r="B2746" i="3"/>
  <c r="B3873" i="3"/>
  <c r="B3729" i="3"/>
  <c r="B3585" i="3"/>
  <c r="B3441" i="3"/>
  <c r="B3297" i="3"/>
  <c r="B3153" i="3"/>
  <c r="B4640" i="3"/>
  <c r="B3690" i="3"/>
  <c r="B3546" i="3"/>
  <c r="B3402" i="3"/>
  <c r="B3258" i="3"/>
  <c r="B3114" i="3"/>
  <c r="B2970" i="3"/>
  <c r="B2826" i="3"/>
  <c r="B4457" i="3"/>
  <c r="B4313" i="3"/>
  <c r="B3688" i="3"/>
  <c r="B3544" i="3"/>
  <c r="B3400" i="3"/>
  <c r="B3256" i="3"/>
  <c r="B3112" i="3"/>
  <c r="B2968" i="3"/>
  <c r="B2824" i="3"/>
  <c r="B4419" i="3"/>
  <c r="B4275" i="3"/>
  <c r="B4131" i="3"/>
  <c r="B3987" i="3"/>
  <c r="B3843" i="3"/>
  <c r="B4286" i="3"/>
  <c r="B4693" i="3"/>
  <c r="B3648" i="3"/>
  <c r="B3360" i="3"/>
  <c r="B3072" i="3"/>
  <c r="B2784" i="3"/>
  <c r="B4031" i="3"/>
  <c r="B3743" i="3"/>
  <c r="B3455" i="3"/>
  <c r="B2650" i="3"/>
  <c r="B3943" i="3"/>
  <c r="B5351" i="3"/>
  <c r="B5207" i="3"/>
  <c r="B5063" i="3"/>
  <c r="B4919" i="3"/>
  <c r="B5314" i="3"/>
  <c r="B5170" i="3"/>
  <c r="B5026" i="3"/>
  <c r="B5421" i="3"/>
  <c r="B5277" i="3"/>
  <c r="B5133" i="3"/>
  <c r="B4989" i="3"/>
  <c r="B4845" i="3"/>
  <c r="B4701" i="3"/>
  <c r="B4557" i="3"/>
  <c r="B5432" i="3"/>
  <c r="B5288" i="3"/>
  <c r="B5144" i="3"/>
  <c r="B5000" i="3"/>
  <c r="B5371" i="3"/>
  <c r="B5227" i="3"/>
  <c r="B5083" i="3"/>
  <c r="B4939" i="3"/>
  <c r="B4795" i="3"/>
  <c r="B4651" i="3"/>
  <c r="B4507" i="3"/>
  <c r="B5358" i="3"/>
  <c r="B5214" i="3"/>
  <c r="B5070" i="3"/>
  <c r="B4926" i="3"/>
  <c r="B4782" i="3"/>
  <c r="B4638" i="3"/>
  <c r="B4494" i="3"/>
  <c r="B5369" i="3"/>
  <c r="B5225" i="3"/>
  <c r="B5081" i="3"/>
  <c r="B4937" i="3"/>
  <c r="B5344" i="3"/>
  <c r="B5200" i="3"/>
  <c r="B5056" i="3"/>
  <c r="B4912" i="3"/>
  <c r="B4768" i="3"/>
  <c r="B4624" i="3"/>
  <c r="B4480" i="3"/>
  <c r="B5367" i="3"/>
  <c r="B5223" i="3"/>
  <c r="B5079" i="3"/>
  <c r="B4935" i="3"/>
  <c r="B5342" i="3"/>
  <c r="B5198" i="3"/>
  <c r="B5054" i="3"/>
  <c r="B4910" i="3"/>
  <c r="B4766" i="3"/>
  <c r="B4622" i="3"/>
  <c r="B4478" i="3"/>
  <c r="B5341" i="3"/>
  <c r="B5197" i="3"/>
  <c r="B5053" i="3"/>
  <c r="B4909" i="3"/>
  <c r="B5304" i="3"/>
  <c r="B5160" i="3"/>
  <c r="B5016" i="3"/>
  <c r="B4872" i="3"/>
  <c r="B4728" i="3"/>
  <c r="B4584" i="3"/>
  <c r="B4440" i="3"/>
  <c r="B4775" i="3"/>
  <c r="B4631" i="3"/>
  <c r="B4487" i="3"/>
  <c r="B4774" i="3"/>
  <c r="B4630" i="3"/>
  <c r="B4486" i="3"/>
  <c r="B4342" i="3"/>
  <c r="B4198" i="3"/>
  <c r="B4054" i="3"/>
  <c r="B3910" i="3"/>
  <c r="B4305" i="3"/>
  <c r="B4161" i="3"/>
  <c r="B4017" i="3"/>
  <c r="B4832" i="3"/>
  <c r="B4363" i="3"/>
  <c r="B4350" i="3"/>
  <c r="B4206" i="3"/>
  <c r="B4062" i="3"/>
  <c r="B3918" i="3"/>
  <c r="B3774" i="3"/>
  <c r="B4805" i="3"/>
  <c r="B4661" i="3"/>
  <c r="B4517" i="3"/>
  <c r="B4324" i="3"/>
  <c r="B4180" i="3"/>
  <c r="B4036" i="3"/>
  <c r="B3892" i="3"/>
  <c r="B3724" i="3"/>
  <c r="B4767" i="3"/>
  <c r="B4623" i="3"/>
  <c r="B4479" i="3"/>
  <c r="B4346" i="3"/>
  <c r="B4813" i="3"/>
  <c r="B4344" i="3"/>
  <c r="B4200" i="3"/>
  <c r="B4056" i="3"/>
  <c r="B3912" i="3"/>
  <c r="B3768" i="3"/>
  <c r="B4379" i="3"/>
  <c r="B4235" i="3"/>
  <c r="B3742" i="3"/>
  <c r="B3598" i="3"/>
  <c r="B3454" i="3"/>
  <c r="B3310" i="3"/>
  <c r="B3166" i="3"/>
  <c r="B3022" i="3"/>
  <c r="B2878" i="3"/>
  <c r="B2734" i="3"/>
  <c r="B3861" i="3"/>
  <c r="B3717" i="3"/>
  <c r="B3573" i="3"/>
  <c r="B3429" i="3"/>
  <c r="B3285" i="3"/>
  <c r="B3141" i="3"/>
  <c r="B4628" i="3"/>
  <c r="B3678" i="3"/>
  <c r="B3534" i="3"/>
  <c r="B3390" i="3"/>
  <c r="B3246" i="3"/>
  <c r="B3102" i="3"/>
  <c r="B2958" i="3"/>
  <c r="B2814" i="3"/>
  <c r="B4445" i="3"/>
  <c r="B4301" i="3"/>
  <c r="B3676" i="3"/>
  <c r="B3532" i="3"/>
  <c r="B3388" i="3"/>
  <c r="B3244" i="3"/>
  <c r="B3100" i="3"/>
  <c r="B2956" i="3"/>
  <c r="B2812" i="3"/>
  <c r="B4407" i="3"/>
  <c r="B4263" i="3"/>
  <c r="B4119" i="3"/>
  <c r="B3975" i="3"/>
  <c r="B3831" i="3"/>
  <c r="B4274" i="3"/>
  <c r="B4681" i="3"/>
  <c r="B3636" i="3"/>
  <c r="B3348" i="3"/>
  <c r="B3060" i="3"/>
  <c r="B2772" i="3"/>
  <c r="B4019" i="3"/>
  <c r="B3731" i="3"/>
  <c r="B3443" i="3"/>
  <c r="B2638" i="3"/>
  <c r="B3883" i="3"/>
  <c r="B5339" i="3"/>
  <c r="B5195" i="3"/>
  <c r="B5051" i="3"/>
  <c r="B4907" i="3"/>
  <c r="B5302" i="3"/>
  <c r="B5158" i="3"/>
  <c r="B5014" i="3"/>
  <c r="B5409" i="3"/>
  <c r="B5265" i="3"/>
  <c r="B5121" i="3"/>
  <c r="B4977" i="3"/>
  <c r="B4833" i="3"/>
  <c r="B4689" i="3"/>
  <c r="B4545" i="3"/>
  <c r="B5420" i="3"/>
  <c r="B5276" i="3"/>
  <c r="B5132" i="3"/>
  <c r="B4988" i="3"/>
  <c r="B5359" i="3"/>
  <c r="B5215" i="3"/>
  <c r="B5071" i="3"/>
  <c r="B4927" i="3"/>
  <c r="B4783" i="3"/>
  <c r="B4639" i="3"/>
  <c r="B4495" i="3"/>
  <c r="B5346" i="3"/>
  <c r="B5202" i="3"/>
  <c r="B5058" i="3"/>
  <c r="B4914" i="3"/>
  <c r="B4770" i="3"/>
  <c r="B4626" i="3"/>
  <c r="B4482" i="3"/>
  <c r="B5357" i="3"/>
  <c r="B5213" i="3"/>
  <c r="B5069" i="3"/>
  <c r="B4925" i="3"/>
  <c r="B5332" i="3"/>
  <c r="B5188" i="3"/>
  <c r="B5044" i="3"/>
  <c r="B4900" i="3"/>
  <c r="B4756" i="3"/>
  <c r="B4612" i="3"/>
  <c r="B4468" i="3"/>
  <c r="B5355" i="3"/>
  <c r="B5211" i="3"/>
  <c r="B5067" i="3"/>
  <c r="B4923" i="3"/>
  <c r="B5330" i="3"/>
  <c r="B5186" i="3"/>
  <c r="B5042" i="3"/>
  <c r="B4898" i="3"/>
  <c r="B4754" i="3"/>
  <c r="B4610" i="3"/>
  <c r="B4466" i="3"/>
  <c r="B5329" i="3"/>
  <c r="B5185" i="3"/>
  <c r="B5041" i="3"/>
  <c r="B5436" i="3"/>
  <c r="B5292" i="3"/>
  <c r="B5148" i="3"/>
  <c r="B5004" i="3"/>
  <c r="B4860" i="3"/>
  <c r="B4716" i="3"/>
  <c r="B4572" i="3"/>
  <c r="B4428" i="3"/>
  <c r="B4763" i="3"/>
  <c r="B4619" i="3"/>
  <c r="B4475" i="3"/>
  <c r="B4762" i="3"/>
  <c r="B4618" i="3"/>
  <c r="B4474" i="3"/>
  <c r="B4330" i="3"/>
  <c r="B4186" i="3"/>
  <c r="B4042" i="3"/>
  <c r="B3898" i="3"/>
  <c r="B4293" i="3"/>
  <c r="B4149" i="3"/>
  <c r="B4005" i="3"/>
  <c r="B4820" i="3"/>
  <c r="B4351" i="3"/>
  <c r="B4338" i="3"/>
  <c r="B4194" i="3"/>
  <c r="B4050" i="3"/>
  <c r="B3906" i="3"/>
  <c r="B3762" i="3"/>
  <c r="B4793" i="3"/>
  <c r="B4649" i="3"/>
  <c r="B4505" i="3"/>
  <c r="B4312" i="3"/>
  <c r="B4168" i="3"/>
  <c r="B4024" i="3"/>
  <c r="B3880" i="3"/>
  <c r="B3712" i="3"/>
  <c r="B4755" i="3"/>
  <c r="B4611" i="3"/>
  <c r="B4467" i="3"/>
  <c r="B4334" i="3"/>
  <c r="B4801" i="3"/>
  <c r="B4332" i="3"/>
  <c r="B4188" i="3"/>
  <c r="B4044" i="3"/>
  <c r="B3900" i="3"/>
  <c r="B3756" i="3"/>
  <c r="B4367" i="3"/>
  <c r="B4223" i="3"/>
  <c r="B3730" i="3"/>
  <c r="B3586" i="3"/>
  <c r="B3442" i="3"/>
  <c r="B3298" i="3"/>
  <c r="B3154" i="3"/>
  <c r="B3010" i="3"/>
  <c r="B2866" i="3"/>
  <c r="B2722" i="3"/>
  <c r="B3849" i="3"/>
  <c r="B3705" i="3"/>
  <c r="B3561" i="3"/>
  <c r="B3417" i="3"/>
  <c r="B3273" i="3"/>
  <c r="B4760" i="3"/>
  <c r="B4616" i="3"/>
  <c r="B3666" i="3"/>
  <c r="B3522" i="3"/>
  <c r="B3378" i="3"/>
  <c r="B3234" i="3"/>
  <c r="B3090" i="3"/>
  <c r="B2946" i="3"/>
  <c r="B2802" i="3"/>
  <c r="B4433" i="3"/>
  <c r="B4289" i="3"/>
  <c r="B3664" i="3"/>
  <c r="B3520" i="3"/>
  <c r="B3376" i="3"/>
  <c r="B3232" i="3"/>
  <c r="B3088" i="3"/>
  <c r="B2944" i="3"/>
  <c r="B2800" i="3"/>
  <c r="B4395" i="3"/>
  <c r="B4251" i="3"/>
  <c r="B4107" i="3"/>
  <c r="B3963" i="3"/>
  <c r="B3807" i="3"/>
  <c r="B4250" i="3"/>
  <c r="B4657" i="3"/>
  <c r="B3612" i="3"/>
  <c r="B3324" i="3"/>
  <c r="B3036" i="3"/>
  <c r="B2748" i="3"/>
  <c r="B3995" i="3"/>
  <c r="B3707" i="3"/>
  <c r="B3419" i="3"/>
  <c r="B4279" i="3"/>
  <c r="B3811" i="3"/>
  <c r="B5327" i="3"/>
  <c r="B5183" i="3"/>
  <c r="B5039" i="3"/>
  <c r="B5434" i="3"/>
  <c r="B5290" i="3"/>
  <c r="B5146" i="3"/>
  <c r="B5002" i="3"/>
  <c r="B5397" i="3"/>
  <c r="B5253" i="3"/>
  <c r="B5109" i="3"/>
  <c r="B4965" i="3"/>
  <c r="B4821" i="3"/>
  <c r="B4677" i="3"/>
  <c r="B4533" i="3"/>
  <c r="B5408" i="3"/>
  <c r="B5264" i="3"/>
  <c r="B5120" i="3"/>
  <c r="B4976" i="3"/>
  <c r="B5347" i="3"/>
  <c r="B5203" i="3"/>
  <c r="B5059" i="3"/>
  <c r="B4915" i="3"/>
  <c r="B4771" i="3"/>
  <c r="B4627" i="3"/>
  <c r="B4483" i="3"/>
  <c r="B5334" i="3"/>
  <c r="B5190" i="3"/>
  <c r="B5046" i="3"/>
  <c r="B4902" i="3"/>
  <c r="B4758" i="3"/>
  <c r="B4614" i="3"/>
  <c r="B4470" i="3"/>
  <c r="B5345" i="3"/>
  <c r="B5201" i="3"/>
  <c r="B5057" i="3"/>
  <c r="B4913" i="3"/>
  <c r="B5320" i="3"/>
  <c r="B5176" i="3"/>
  <c r="B5032" i="3"/>
  <c r="B4888" i="3"/>
  <c r="B4744" i="3"/>
  <c r="B4600" i="3"/>
  <c r="B4456" i="3"/>
  <c r="B5343" i="3"/>
  <c r="B5199" i="3"/>
  <c r="B5055" i="3"/>
  <c r="B4911" i="3"/>
  <c r="B5318" i="3"/>
  <c r="B5174" i="3"/>
  <c r="B5030" i="3"/>
  <c r="B4886" i="3"/>
  <c r="B4742" i="3"/>
  <c r="B4598" i="3"/>
  <c r="B4454" i="3"/>
  <c r="B5317" i="3"/>
  <c r="B5173" i="3"/>
  <c r="B5029" i="3"/>
  <c r="B5424" i="3"/>
  <c r="B5280" i="3"/>
  <c r="B5136" i="3"/>
  <c r="B4992" i="3"/>
  <c r="B4848" i="3"/>
  <c r="B4704" i="3"/>
  <c r="B4560" i="3"/>
  <c r="B4895" i="3"/>
  <c r="B4751" i="3"/>
  <c r="B4607" i="3"/>
  <c r="B4894" i="3"/>
  <c r="B4750" i="3"/>
  <c r="B4606" i="3"/>
  <c r="B4462" i="3"/>
  <c r="B4318" i="3"/>
  <c r="B4174" i="3"/>
  <c r="B4030" i="3"/>
  <c r="B3874" i="3"/>
  <c r="B4281" i="3"/>
  <c r="B4137" i="3"/>
  <c r="B3993" i="3"/>
  <c r="B4808" i="3"/>
  <c r="B4339" i="3"/>
  <c r="B4326" i="3"/>
  <c r="B4182" i="3"/>
  <c r="B4038" i="3"/>
  <c r="B3894" i="3"/>
  <c r="B3750" i="3"/>
  <c r="B4781" i="3"/>
  <c r="B4637" i="3"/>
  <c r="B4493" i="3"/>
  <c r="B4300" i="3"/>
  <c r="B4156" i="3"/>
  <c r="B4012" i="3"/>
  <c r="B3868" i="3"/>
  <c r="B4887" i="3"/>
  <c r="B4743" i="3"/>
  <c r="B4599" i="3"/>
  <c r="B4455" i="3"/>
  <c r="B4322" i="3"/>
  <c r="B4789" i="3"/>
  <c r="B4320" i="3"/>
  <c r="B4176" i="3"/>
  <c r="B4032" i="3"/>
  <c r="B3888" i="3"/>
  <c r="B3744" i="3"/>
  <c r="B4355" i="3"/>
  <c r="B3862" i="3"/>
  <c r="B3718" i="3"/>
  <c r="B3574" i="3"/>
  <c r="B3430" i="3"/>
  <c r="B3286" i="3"/>
  <c r="B3142" i="3"/>
  <c r="B2998" i="3"/>
  <c r="B2854" i="3"/>
  <c r="B2710" i="3"/>
  <c r="B3837" i="3"/>
  <c r="B3693" i="3"/>
  <c r="B3549" i="3"/>
  <c r="B3405" i="3"/>
  <c r="B3261" i="3"/>
  <c r="B4748" i="3"/>
  <c r="B4604" i="3"/>
  <c r="B3654" i="3"/>
  <c r="B3510" i="3"/>
  <c r="B3366" i="3"/>
  <c r="B3222" i="3"/>
  <c r="B3078" i="3"/>
  <c r="B2934" i="3"/>
  <c r="B2790" i="3"/>
  <c r="B4421" i="3"/>
  <c r="B4277" i="3"/>
  <c r="B3652" i="3"/>
  <c r="B3508" i="3"/>
  <c r="B3364" i="3"/>
  <c r="B3220" i="3"/>
  <c r="B3076" i="3"/>
  <c r="B2932" i="3"/>
  <c r="B2788" i="3"/>
  <c r="B4383" i="3"/>
  <c r="B4239" i="3"/>
  <c r="B4095" i="3"/>
  <c r="B3951" i="3"/>
  <c r="B3795" i="3"/>
  <c r="B4214" i="3"/>
  <c r="B4621" i="3"/>
  <c r="B3576" i="3"/>
  <c r="B3288" i="3"/>
  <c r="B3000" i="3"/>
  <c r="B2712" i="3"/>
  <c r="B3959" i="3"/>
  <c r="B3671" i="3"/>
  <c r="B3383" i="3"/>
  <c r="B4243" i="3"/>
  <c r="B3739" i="3"/>
  <c r="B5315" i="3"/>
  <c r="B5171" i="3"/>
  <c r="B5027" i="3"/>
  <c r="B5422" i="3"/>
  <c r="B5278" i="3"/>
  <c r="B5134" i="3"/>
  <c r="B4990" i="3"/>
  <c r="B5385" i="3"/>
  <c r="B5241" i="3"/>
  <c r="B5097" i="3"/>
  <c r="B4953" i="3"/>
  <c r="B4809" i="3"/>
  <c r="B4665" i="3"/>
  <c r="B4521" i="3"/>
  <c r="B5396" i="3"/>
  <c r="B5252" i="3"/>
  <c r="B5108" i="3"/>
  <c r="B4964" i="3"/>
  <c r="B5335" i="3"/>
  <c r="B5191" i="3"/>
  <c r="B5047" i="3"/>
  <c r="B4903" i="3"/>
  <c r="B4759" i="3"/>
  <c r="B4615" i="3"/>
  <c r="B4471" i="3"/>
  <c r="B5322" i="3"/>
  <c r="B5178" i="3"/>
  <c r="B5034" i="3"/>
  <c r="B4890" i="3"/>
  <c r="B4746" i="3"/>
  <c r="B4602" i="3"/>
  <c r="B4458" i="3"/>
  <c r="B5333" i="3"/>
  <c r="B5189" i="3"/>
  <c r="B5045" i="3"/>
  <c r="B4901" i="3"/>
  <c r="B5308" i="3"/>
  <c r="B5164" i="3"/>
  <c r="B5020" i="3"/>
  <c r="B4876" i="3"/>
  <c r="B4732" i="3"/>
  <c r="B4588" i="3"/>
  <c r="B4444" i="3"/>
  <c r="B5331" i="3"/>
  <c r="B5187" i="3"/>
  <c r="B5043" i="3"/>
  <c r="B4899" i="3"/>
  <c r="B5306" i="3"/>
  <c r="B5162" i="3"/>
  <c r="B5018" i="3"/>
  <c r="B4874" i="3"/>
  <c r="B4730" i="3"/>
  <c r="B4586" i="3"/>
  <c r="B4442" i="3"/>
  <c r="B5305" i="3"/>
  <c r="B5161" i="3"/>
  <c r="B5017" i="3"/>
  <c r="B5412" i="3"/>
  <c r="B5268" i="3"/>
  <c r="B5124" i="3"/>
  <c r="B4980" i="3"/>
  <c r="B4836" i="3"/>
  <c r="B4692" i="3"/>
  <c r="B4548" i="3"/>
  <c r="B4883" i="3"/>
  <c r="B4739" i="3"/>
  <c r="B4595" i="3"/>
  <c r="B4882" i="3"/>
  <c r="B4738" i="3"/>
  <c r="B4594" i="3"/>
  <c r="B4450" i="3"/>
  <c r="B4306" i="3"/>
  <c r="B4162" i="3"/>
  <c r="B4018" i="3"/>
  <c r="B4413" i="3"/>
  <c r="B4269" i="3"/>
  <c r="B4125" i="3"/>
  <c r="B3981" i="3"/>
  <c r="B4796" i="3"/>
  <c r="B4327" i="3"/>
  <c r="B4314" i="3"/>
  <c r="B4170" i="3"/>
  <c r="B4026" i="3"/>
  <c r="B3882" i="3"/>
  <c r="B3738" i="3"/>
  <c r="B4769" i="3"/>
  <c r="B4625" i="3"/>
  <c r="B4481" i="3"/>
  <c r="B4288" i="3"/>
  <c r="B4144" i="3"/>
  <c r="B4000" i="3"/>
  <c r="B3844" i="3"/>
  <c r="B4875" i="3"/>
  <c r="B4731" i="3"/>
  <c r="B4587" i="3"/>
  <c r="B4443" i="3"/>
  <c r="B4310" i="3"/>
  <c r="B4777" i="3"/>
  <c r="B4308" i="3"/>
  <c r="B4164" i="3"/>
  <c r="B4020" i="3"/>
  <c r="B3876" i="3"/>
  <c r="B3732" i="3"/>
  <c r="B4343" i="3"/>
  <c r="B3850" i="3"/>
  <c r="B3706" i="3"/>
  <c r="B3562" i="3"/>
  <c r="B3418" i="3"/>
  <c r="B3274" i="3"/>
  <c r="B3130" i="3"/>
  <c r="B2986" i="3"/>
  <c r="B2842" i="3"/>
  <c r="B2698" i="3"/>
  <c r="B3825" i="3"/>
  <c r="B3681" i="3"/>
  <c r="B3537" i="3"/>
  <c r="B3393" i="3"/>
  <c r="B3249" i="3"/>
  <c r="B4736" i="3"/>
  <c r="B4592" i="3"/>
  <c r="B3642" i="3"/>
  <c r="B3498" i="3"/>
  <c r="B3354" i="3"/>
  <c r="B3210" i="3"/>
  <c r="B3066" i="3"/>
  <c r="B2922" i="3"/>
  <c r="B2778" i="3"/>
  <c r="B4409" i="3"/>
  <c r="B4265" i="3"/>
  <c r="B3640" i="3"/>
  <c r="B3496" i="3"/>
  <c r="B3352" i="3"/>
  <c r="B3208" i="3"/>
  <c r="B3064" i="3"/>
  <c r="B2920" i="3"/>
  <c r="B2776" i="3"/>
  <c r="B4371" i="3"/>
  <c r="B4227" i="3"/>
  <c r="B4083" i="3"/>
  <c r="B3939" i="3"/>
  <c r="B3783" i="3"/>
  <c r="B4202" i="3"/>
  <c r="B4609" i="3"/>
  <c r="B3564" i="3"/>
  <c r="B3276" i="3"/>
  <c r="B2988" i="3"/>
  <c r="B2700" i="3"/>
  <c r="B3947" i="3"/>
  <c r="B3659" i="3"/>
  <c r="B3371" i="3"/>
  <c r="B4231" i="3"/>
  <c r="B3667" i="3"/>
  <c r="B3" i="3"/>
  <c r="B5303" i="3"/>
  <c r="B5159" i="3"/>
  <c r="B5015" i="3"/>
  <c r="B5410" i="3"/>
  <c r="B5266" i="3"/>
  <c r="B5122" i="3"/>
  <c r="B4978" i="3"/>
  <c r="B5373" i="3"/>
  <c r="B5229" i="3"/>
  <c r="B5085" i="3"/>
  <c r="B4941" i="3"/>
  <c r="B4797" i="3"/>
  <c r="B4653" i="3"/>
  <c r="B4509" i="3"/>
  <c r="B5384" i="3"/>
  <c r="B5240" i="3"/>
  <c r="B5096" i="3"/>
  <c r="B4952" i="3"/>
  <c r="B5323" i="3"/>
  <c r="B5179" i="3"/>
  <c r="B5035" i="3"/>
  <c r="B4891" i="3"/>
  <c r="B4747" i="3"/>
  <c r="B4603" i="3"/>
  <c r="B4459" i="3"/>
  <c r="B5310" i="3"/>
  <c r="B5166" i="3"/>
  <c r="B5022" i="3"/>
  <c r="B4878" i="3"/>
  <c r="B4734" i="3"/>
  <c r="B4590" i="3"/>
  <c r="B4446" i="3"/>
  <c r="B5321" i="3"/>
  <c r="B5177" i="3"/>
  <c r="B5033" i="3"/>
  <c r="B4889" i="3"/>
  <c r="B5296" i="3"/>
  <c r="B5152" i="3"/>
  <c r="B5008" i="3"/>
  <c r="B4864" i="3"/>
  <c r="B4720" i="3"/>
  <c r="B4576" i="3"/>
  <c r="B4432" i="3"/>
  <c r="B5319" i="3"/>
  <c r="B5175" i="3"/>
  <c r="B5031" i="3"/>
  <c r="B5438" i="3"/>
  <c r="B5294" i="3"/>
  <c r="B5150" i="3"/>
  <c r="B5006" i="3"/>
  <c r="B4862" i="3"/>
  <c r="B4718" i="3"/>
  <c r="B4574" i="3"/>
  <c r="B5437" i="3"/>
  <c r="B5293" i="3"/>
  <c r="B5149" i="3"/>
  <c r="B5005" i="3"/>
  <c r="B5400" i="3"/>
  <c r="B5256" i="3"/>
  <c r="B5112" i="3"/>
  <c r="B4968" i="3"/>
  <c r="B4824" i="3"/>
  <c r="B4680" i="3"/>
  <c r="B4536" i="3"/>
  <c r="B4871" i="3"/>
  <c r="B4727" i="3"/>
  <c r="B4583" i="3"/>
  <c r="B4870" i="3"/>
  <c r="B4726" i="3"/>
  <c r="B4582" i="3"/>
  <c r="B4438" i="3"/>
  <c r="B4294" i="3"/>
  <c r="B4150" i="3"/>
  <c r="B4006" i="3"/>
  <c r="B4401" i="3"/>
  <c r="B4257" i="3"/>
  <c r="B4113" i="3"/>
  <c r="B3969" i="3"/>
  <c r="B4784" i="3"/>
  <c r="B4315" i="3"/>
  <c r="B4302" i="3"/>
  <c r="B4158" i="3"/>
  <c r="B4014" i="3"/>
  <c r="B3870" i="3"/>
  <c r="B3726" i="3"/>
  <c r="B4757" i="3"/>
  <c r="B4613" i="3"/>
  <c r="B4469" i="3"/>
  <c r="B4276" i="3"/>
  <c r="B4132" i="3"/>
  <c r="B3988" i="3"/>
  <c r="B3820" i="3"/>
  <c r="B4863" i="3"/>
  <c r="B4719" i="3"/>
  <c r="B4575" i="3"/>
  <c r="B4431" i="3"/>
  <c r="B4298" i="3"/>
  <c r="B4765" i="3"/>
  <c r="B4296" i="3"/>
  <c r="B4152" i="3"/>
  <c r="B4008" i="3"/>
  <c r="B3864" i="3"/>
  <c r="B3720" i="3"/>
  <c r="B4331" i="3"/>
  <c r="B3838" i="3"/>
  <c r="B3694" i="3"/>
  <c r="B3550" i="3"/>
  <c r="B3406" i="3"/>
  <c r="B3262" i="3"/>
  <c r="B3118" i="3"/>
  <c r="B2974" i="3"/>
  <c r="B2830" i="3"/>
  <c r="B2686" i="3"/>
  <c r="B3813" i="3"/>
  <c r="B3669" i="3"/>
  <c r="B3525" i="3"/>
  <c r="B3381" i="3"/>
  <c r="B3237" i="3"/>
  <c r="B4724" i="3"/>
  <c r="B4580" i="3"/>
  <c r="B3630" i="3"/>
  <c r="B3486" i="3"/>
  <c r="B3342" i="3"/>
  <c r="B3198" i="3"/>
  <c r="B3054" i="3"/>
  <c r="B2910" i="3"/>
  <c r="B2766" i="3"/>
  <c r="B4397" i="3"/>
  <c r="B4253" i="3"/>
  <c r="B3628" i="3"/>
  <c r="B3484" i="3"/>
  <c r="B3340" i="3"/>
  <c r="B3196" i="3"/>
  <c r="B3052" i="3"/>
  <c r="B2908" i="3"/>
  <c r="B2764" i="3"/>
  <c r="B4359" i="3"/>
  <c r="B4215" i="3"/>
  <c r="B4071" i="3"/>
  <c r="B3927" i="3"/>
  <c r="B3771" i="3"/>
  <c r="B4178" i="3"/>
  <c r="B4585" i="3"/>
  <c r="B3540" i="3"/>
  <c r="B3252" i="3"/>
  <c r="B2964" i="3"/>
  <c r="B4211" i="3"/>
  <c r="B3923" i="3"/>
  <c r="B3635" i="3"/>
  <c r="B3347" i="3"/>
  <c r="B4171" i="3"/>
  <c r="B3595" i="3"/>
  <c r="B5435" i="3"/>
  <c r="B5291" i="3"/>
  <c r="B5147" i="3"/>
  <c r="B5003" i="3"/>
  <c r="B5398" i="3"/>
  <c r="B5254" i="3"/>
  <c r="B5110" i="3"/>
  <c r="B4966" i="3"/>
  <c r="B5361" i="3"/>
  <c r="B5217" i="3"/>
  <c r="B5073" i="3"/>
  <c r="B4929" i="3"/>
  <c r="B4785" i="3"/>
  <c r="B4641" i="3"/>
  <c r="B4497" i="3"/>
  <c r="B5372" i="3"/>
  <c r="B5228" i="3"/>
  <c r="B5084" i="3"/>
  <c r="B4940" i="3"/>
  <c r="B5311" i="3"/>
  <c r="B5167" i="3"/>
  <c r="B5023" i="3"/>
  <c r="B4879" i="3"/>
  <c r="B4735" i="3"/>
  <c r="B4591" i="3"/>
  <c r="B4447" i="3"/>
  <c r="B5298" i="3"/>
  <c r="B5154" i="3"/>
  <c r="B5010" i="3"/>
  <c r="B4866" i="3"/>
  <c r="B4722" i="3"/>
  <c r="B4578" i="3"/>
  <c r="B4434" i="3"/>
  <c r="B5309" i="3"/>
  <c r="B5165" i="3"/>
  <c r="B5021" i="3"/>
  <c r="B5428" i="3"/>
  <c r="B5284" i="3"/>
  <c r="B5140" i="3"/>
  <c r="B4996" i="3"/>
  <c r="B4852" i="3"/>
  <c r="B4708" i="3"/>
  <c r="B4564" i="3"/>
  <c r="B4420" i="3"/>
  <c r="B5307" i="3"/>
  <c r="B5163" i="3"/>
  <c r="B5019" i="3"/>
  <c r="B5426" i="3"/>
  <c r="B5282" i="3"/>
  <c r="B5138" i="3"/>
  <c r="B4994" i="3"/>
  <c r="B4850" i="3"/>
  <c r="B4706" i="3"/>
  <c r="B4562" i="3"/>
  <c r="B5425" i="3"/>
  <c r="B5281" i="3"/>
  <c r="B5137" i="3"/>
  <c r="B4993" i="3"/>
  <c r="B5388" i="3"/>
  <c r="B5244" i="3"/>
  <c r="B5100" i="3"/>
  <c r="B4956" i="3"/>
  <c r="B4812" i="3"/>
  <c r="B4668" i="3"/>
  <c r="B4524" i="3"/>
  <c r="B4859" i="3"/>
  <c r="B4715" i="3"/>
  <c r="B4571" i="3"/>
  <c r="B4858" i="3"/>
  <c r="B4714" i="3"/>
  <c r="B4570" i="3"/>
  <c r="B4426" i="3"/>
  <c r="B4282" i="3"/>
  <c r="B4138" i="3"/>
  <c r="B3994" i="3"/>
  <c r="B4389" i="3"/>
  <c r="B4245" i="3"/>
  <c r="B4101" i="3"/>
  <c r="B4916" i="3"/>
  <c r="B4772" i="3"/>
  <c r="B4303" i="3"/>
  <c r="B4290" i="3"/>
  <c r="B4146" i="3"/>
  <c r="B4002" i="3"/>
  <c r="B3858" i="3"/>
  <c r="B3714" i="3"/>
  <c r="B4745" i="3"/>
  <c r="B4601" i="3"/>
  <c r="B4408" i="3"/>
  <c r="B4264" i="3"/>
  <c r="B4120" i="3"/>
  <c r="B3976" i="3"/>
  <c r="B3808" i="3"/>
  <c r="B4851" i="3"/>
  <c r="B4707" i="3"/>
  <c r="B4563" i="3"/>
  <c r="B4430" i="3"/>
  <c r="B4897" i="3"/>
  <c r="B4753" i="3"/>
  <c r="B4284" i="3"/>
  <c r="B4140" i="3"/>
  <c r="B3996" i="3"/>
  <c r="B3852" i="3"/>
  <c r="B4463" i="3"/>
  <c r="B4319" i="3"/>
  <c r="B3826" i="3"/>
  <c r="B3682" i="3"/>
  <c r="B3538" i="3"/>
  <c r="B3394" i="3"/>
  <c r="B3250" i="3"/>
  <c r="B3106" i="3"/>
  <c r="B2962" i="3"/>
  <c r="B2818" i="3"/>
  <c r="B3957" i="3"/>
  <c r="B3801" i="3"/>
  <c r="B3657" i="3"/>
  <c r="B3513" i="3"/>
  <c r="B3369" i="3"/>
  <c r="B3225" i="3"/>
  <c r="B4712" i="3"/>
  <c r="B4568" i="3"/>
  <c r="B3618" i="3"/>
  <c r="B3474" i="3"/>
  <c r="B3330" i="3"/>
  <c r="B3186" i="3"/>
  <c r="B3042" i="3"/>
  <c r="B2898" i="3"/>
  <c r="B2754" i="3"/>
  <c r="B4385" i="3"/>
  <c r="B4241" i="3"/>
  <c r="B3616" i="3"/>
  <c r="B3472" i="3"/>
  <c r="B3328" i="3"/>
  <c r="B3184" i="3"/>
  <c r="B3040" i="3"/>
  <c r="B2896" i="3"/>
  <c r="B2752" i="3"/>
  <c r="B4347" i="3"/>
  <c r="B4203" i="3"/>
  <c r="B4059" i="3"/>
  <c r="B3915" i="3"/>
  <c r="B3735" i="3"/>
  <c r="B4142" i="3"/>
  <c r="B4549" i="3"/>
  <c r="B3504" i="3"/>
  <c r="B3216" i="3"/>
  <c r="B2928" i="3"/>
  <c r="B4175" i="3"/>
  <c r="B3887" i="3"/>
  <c r="B3599" i="3"/>
  <c r="B3311" i="3"/>
  <c r="B4159" i="3"/>
  <c r="B3523" i="3"/>
  <c r="B5423" i="3"/>
  <c r="B5279" i="3"/>
  <c r="B5135" i="3"/>
  <c r="B4991" i="3"/>
  <c r="B5386" i="3"/>
  <c r="B5242" i="3"/>
  <c r="B5098" i="3"/>
  <c r="B4954" i="3"/>
  <c r="B5349" i="3"/>
  <c r="B5205" i="3"/>
  <c r="B5061" i="3"/>
  <c r="B4917" i="3"/>
  <c r="B4773" i="3"/>
  <c r="B4629" i="3"/>
  <c r="B4485" i="3"/>
  <c r="B5360" i="3"/>
  <c r="B5216" i="3"/>
  <c r="B5072" i="3"/>
  <c r="B4928" i="3"/>
  <c r="B5299" i="3"/>
  <c r="B5155" i="3"/>
  <c r="B5011" i="3"/>
  <c r="B4867" i="3"/>
  <c r="B4723" i="3"/>
  <c r="B4579" i="3"/>
  <c r="B5430" i="3"/>
  <c r="B5286" i="3"/>
  <c r="B5142" i="3"/>
  <c r="B4998" i="3"/>
  <c r="B4854" i="3"/>
  <c r="B4710" i="3"/>
  <c r="B4566" i="3"/>
  <c r="B4422" i="3"/>
  <c r="B5297" i="3"/>
  <c r="B5153" i="3"/>
  <c r="B5009" i="3"/>
  <c r="B5416" i="3"/>
  <c r="B5272" i="3"/>
  <c r="B5128" i="3"/>
  <c r="B4984" i="3"/>
  <c r="B4840" i="3"/>
  <c r="B4696" i="3"/>
  <c r="B4552" i="3"/>
  <c r="B5439" i="3"/>
  <c r="B5295" i="3"/>
  <c r="B5151" i="3"/>
  <c r="B5007" i="3"/>
  <c r="B5414" i="3"/>
  <c r="B5270" i="3"/>
  <c r="B5126" i="3"/>
  <c r="B4982" i="3"/>
  <c r="B4838" i="3"/>
  <c r="B4694" i="3"/>
  <c r="B4550" i="3"/>
  <c r="B5413" i="3"/>
  <c r="B5269" i="3"/>
  <c r="B5125" i="3"/>
  <c r="B4981" i="3"/>
  <c r="B5376" i="3"/>
  <c r="B5232" i="3"/>
  <c r="B5088" i="3"/>
  <c r="B4944" i="3"/>
  <c r="B4800" i="3"/>
  <c r="B4656" i="3"/>
  <c r="B4512" i="3"/>
  <c r="B4847" i="3"/>
  <c r="B4703" i="3"/>
  <c r="B4559" i="3"/>
  <c r="B4846" i="3"/>
  <c r="B4702" i="3"/>
  <c r="B4558" i="3"/>
  <c r="B4414" i="3"/>
  <c r="B4270" i="3"/>
  <c r="B4126" i="3"/>
  <c r="B3982" i="3"/>
  <c r="B4377" i="3"/>
  <c r="B4233" i="3"/>
  <c r="B4089" i="3"/>
  <c r="B4904" i="3"/>
  <c r="B4435" i="3"/>
  <c r="B4291" i="3"/>
  <c r="B4278" i="3"/>
  <c r="B4134" i="3"/>
  <c r="B3990" i="3"/>
  <c r="B3846" i="3"/>
  <c r="B4877" i="3"/>
  <c r="B4733" i="3"/>
  <c r="B4589" i="3"/>
  <c r="B4396" i="3"/>
  <c r="B4252" i="3"/>
  <c r="B4108" i="3"/>
  <c r="B3964" i="3"/>
  <c r="B3796" i="3"/>
  <c r="B4839" i="3"/>
  <c r="B4695" i="3"/>
  <c r="B4551" i="3"/>
  <c r="B4418" i="3"/>
  <c r="B4885" i="3"/>
  <c r="B4416" i="3"/>
  <c r="B4272" i="3"/>
  <c r="B4128" i="3"/>
  <c r="B3984" i="3"/>
  <c r="B3840" i="3"/>
  <c r="B4451" i="3"/>
  <c r="B4307" i="3"/>
  <c r="B3814" i="3"/>
  <c r="B3670" i="3"/>
  <c r="B3526" i="3"/>
  <c r="B3382" i="3"/>
  <c r="B3238" i="3"/>
  <c r="B3094" i="3"/>
  <c r="B2950" i="3"/>
  <c r="B2806" i="3"/>
  <c r="B3945" i="3"/>
  <c r="B3789" i="3"/>
  <c r="B3645" i="3"/>
  <c r="B3501" i="3"/>
  <c r="B3357" i="3"/>
  <c r="B3213" i="3"/>
  <c r="B4700" i="3"/>
  <c r="B4556" i="3"/>
  <c r="B3606" i="3"/>
  <c r="B3462" i="3"/>
  <c r="B3318" i="3"/>
  <c r="B3174" i="3"/>
  <c r="B3030" i="3"/>
  <c r="B2886" i="3"/>
  <c r="B2742" i="3"/>
  <c r="B4373" i="3"/>
  <c r="B4229" i="3"/>
  <c r="B3604" i="3"/>
  <c r="B3460" i="3"/>
  <c r="B3316" i="3"/>
  <c r="B3172" i="3"/>
  <c r="B3028" i="3"/>
  <c r="B2884" i="3"/>
  <c r="B2740" i="3"/>
  <c r="B4335" i="3"/>
  <c r="B4191" i="3"/>
  <c r="B4047" i="3"/>
  <c r="B3903" i="3"/>
  <c r="B3723" i="3"/>
  <c r="B4130" i="3"/>
  <c r="B4537" i="3"/>
  <c r="B3492" i="3"/>
  <c r="B3204" i="3"/>
  <c r="B2916" i="3"/>
  <c r="B4163" i="3"/>
  <c r="B3875" i="3"/>
  <c r="B3587" i="3"/>
  <c r="B3299" i="3"/>
  <c r="B4099" i="3"/>
  <c r="B49" i="3"/>
  <c r="B649" i="3"/>
  <c r="B31" i="3"/>
  <c r="B1717" i="3"/>
  <c r="B541" i="3"/>
  <c r="B1081" i="3"/>
  <c r="B1405" i="3"/>
  <c r="B1705" i="3"/>
  <c r="B505" i="3"/>
  <c r="B1057" i="3"/>
  <c r="B1369" i="3"/>
  <c r="B1657" i="3"/>
  <c r="B385" i="3"/>
  <c r="B1009" i="3"/>
  <c r="B121" i="3"/>
  <c r="B697" i="3"/>
  <c r="B55" i="3"/>
  <c r="B37" i="3"/>
  <c r="B589" i="3"/>
  <c r="B1117" i="3"/>
  <c r="B1429" i="3"/>
  <c r="B1681" i="3"/>
  <c r="B565" i="3"/>
  <c r="B1093" i="3"/>
  <c r="B1393" i="3"/>
  <c r="B1693" i="3"/>
  <c r="B445" i="3"/>
  <c r="B1297" i="3"/>
  <c r="B259" i="3"/>
  <c r="B619" i="3"/>
  <c r="B320" i="3"/>
  <c r="B764" i="3"/>
  <c r="B1076" i="3"/>
  <c r="B1364" i="3"/>
  <c r="B1664" i="3"/>
  <c r="B1952" i="3"/>
  <c r="B1909" i="3"/>
  <c r="B2113" i="3"/>
  <c r="B2257" i="3"/>
  <c r="B1886" i="3"/>
  <c r="B494" i="3"/>
  <c r="B938" i="3"/>
  <c r="B1262" i="3"/>
  <c r="B1550" i="3"/>
  <c r="B1826" i="3"/>
  <c r="B362" i="3"/>
  <c r="B314" i="3"/>
  <c r="B830" i="3"/>
  <c r="B182" i="3"/>
  <c r="B662" i="3"/>
  <c r="B1082" i="3"/>
  <c r="B1394" i="3"/>
  <c r="B1694" i="3"/>
  <c r="B475" i="3"/>
  <c r="B1003" i="3"/>
  <c r="B1207" i="3"/>
  <c r="B643" i="3"/>
  <c r="B679" i="3"/>
  <c r="B308" i="3"/>
  <c r="B752" i="3"/>
  <c r="B1064" i="3"/>
  <c r="B1376" i="3"/>
  <c r="B1652" i="3"/>
  <c r="B1940" i="3"/>
  <c r="B595" i="3"/>
  <c r="B499" i="3"/>
  <c r="B224" i="3"/>
  <c r="B704" i="3"/>
  <c r="B321" i="3"/>
  <c r="B981" i="3"/>
  <c r="B94" i="3"/>
  <c r="B550" i="3"/>
  <c r="B1018" i="3"/>
  <c r="B83" i="3"/>
  <c r="B12" i="3"/>
  <c r="B2377" i="3"/>
  <c r="B2521" i="3"/>
  <c r="B2665" i="3"/>
  <c r="B2809" i="3"/>
  <c r="B2953" i="3"/>
  <c r="B3097" i="3"/>
  <c r="B3241" i="3"/>
  <c r="B1946" i="3"/>
  <c r="B2090" i="3"/>
  <c r="B2234" i="3"/>
  <c r="B2378" i="3"/>
  <c r="B2522" i="3"/>
  <c r="B2666" i="3"/>
  <c r="B2810" i="3"/>
  <c r="B591" i="3"/>
  <c r="B1227" i="3"/>
  <c r="B1779" i="3"/>
  <c r="B1935" i="3"/>
  <c r="B2115" i="3"/>
  <c r="B2259" i="3"/>
  <c r="B363" i="3"/>
  <c r="B999" i="3"/>
  <c r="B1611" i="3"/>
  <c r="B292" i="3"/>
  <c r="B628" i="3"/>
  <c r="B169" i="3"/>
  <c r="B745" i="3"/>
  <c r="B91" i="3"/>
  <c r="B85" i="3"/>
  <c r="B625" i="3"/>
  <c r="B1141" i="3"/>
  <c r="B1453" i="3"/>
  <c r="B13" i="3"/>
  <c r="B613" i="3"/>
  <c r="B1105" i="3"/>
  <c r="B1417" i="3"/>
  <c r="B391" i="3"/>
  <c r="B493" i="3"/>
  <c r="B19" i="3"/>
  <c r="B283" i="3"/>
  <c r="B691" i="3"/>
  <c r="B356" i="3"/>
  <c r="B800" i="3"/>
  <c r="B1100" i="3"/>
  <c r="B1388" i="3"/>
  <c r="B205" i="3"/>
  <c r="B793" i="3"/>
  <c r="B115" i="3"/>
  <c r="B133" i="3"/>
  <c r="B685" i="3"/>
  <c r="B1165" i="3"/>
  <c r="B1477" i="3"/>
  <c r="B73" i="3"/>
  <c r="B661" i="3"/>
  <c r="B1129" i="3"/>
  <c r="B1441" i="3"/>
  <c r="B367" i="3"/>
  <c r="B529" i="3"/>
  <c r="B241" i="3"/>
  <c r="B841" i="3"/>
  <c r="B139" i="3"/>
  <c r="B181" i="3"/>
  <c r="B721" i="3"/>
  <c r="B1189" i="3"/>
  <c r="B1489" i="3"/>
  <c r="B109" i="3"/>
  <c r="B709" i="3"/>
  <c r="B1153" i="3"/>
  <c r="B1465" i="3"/>
  <c r="B25" i="3"/>
  <c r="B577" i="3"/>
  <c r="B289" i="3"/>
  <c r="B889" i="3"/>
  <c r="B163" i="3"/>
  <c r="B217" i="3"/>
  <c r="B781" i="3"/>
  <c r="B1213" i="3"/>
  <c r="B1513" i="3"/>
  <c r="B145" i="3"/>
  <c r="B757" i="3"/>
  <c r="B1177" i="3"/>
  <c r="B1501" i="3"/>
  <c r="B61" i="3"/>
  <c r="B637" i="3"/>
  <c r="B79" i="3"/>
  <c r="B319" i="3"/>
  <c r="B1027" i="3"/>
  <c r="B464" i="3"/>
  <c r="B884" i="3"/>
  <c r="B1184" i="3"/>
  <c r="B1472" i="3"/>
  <c r="B1760" i="3"/>
  <c r="B1765" i="3"/>
  <c r="B1957" i="3"/>
  <c r="B2161" i="3"/>
  <c r="B2305" i="3"/>
  <c r="B86" i="3"/>
  <c r="B638" i="3"/>
  <c r="B1058" i="3"/>
  <c r="B1358" i="3"/>
  <c r="B1634" i="3"/>
  <c r="B87" i="3"/>
  <c r="B1753" i="3"/>
  <c r="B506" i="3"/>
  <c r="B998" i="3"/>
  <c r="B386" i="3"/>
  <c r="B818" i="3"/>
  <c r="B1178" i="3"/>
  <c r="B1490" i="3"/>
  <c r="B1778" i="3"/>
  <c r="B787" i="3"/>
  <c r="B1111" i="3"/>
  <c r="B1255" i="3"/>
  <c r="B931" i="3"/>
  <c r="B1075" i="3"/>
  <c r="B452" i="3"/>
  <c r="B872" i="3"/>
  <c r="B1172" i="3"/>
  <c r="B1460" i="3"/>
  <c r="B1748" i="3"/>
  <c r="B2012" i="3"/>
  <c r="B835" i="3"/>
  <c r="B823" i="3"/>
  <c r="B368" i="3"/>
  <c r="B1112" i="3"/>
  <c r="B549" i="3"/>
  <c r="B1185" i="3"/>
  <c r="B250" i="3"/>
  <c r="B706" i="3"/>
  <c r="B1150" i="3"/>
  <c r="B179" i="3"/>
  <c r="B60" i="3"/>
  <c r="B2425" i="3"/>
  <c r="B2569" i="3"/>
  <c r="B2713" i="3"/>
  <c r="B2857" i="3"/>
  <c r="B3001" i="3"/>
  <c r="B3145" i="3"/>
  <c r="B3289" i="3"/>
  <c r="B1994" i="3"/>
  <c r="B2138" i="3"/>
  <c r="B2282" i="3"/>
  <c r="B2426" i="3"/>
  <c r="B2570" i="3"/>
  <c r="B2714" i="3"/>
  <c r="B183" i="3"/>
  <c r="B807" i="3"/>
  <c r="B1419" i="3"/>
  <c r="B1839" i="3"/>
  <c r="B1983" i="3"/>
  <c r="B2163" i="3"/>
  <c r="B2307" i="3"/>
  <c r="B361" i="3"/>
  <c r="B937" i="3"/>
  <c r="B187" i="3"/>
  <c r="B265" i="3"/>
  <c r="B817" i="3"/>
  <c r="B1237" i="3"/>
  <c r="B1537" i="3"/>
  <c r="B193" i="3"/>
  <c r="B805" i="3"/>
  <c r="B1201" i="3"/>
  <c r="B1525" i="3"/>
  <c r="B97" i="3"/>
  <c r="B673" i="3"/>
  <c r="B409" i="3"/>
  <c r="B973" i="3"/>
  <c r="B211" i="3"/>
  <c r="B313" i="3"/>
  <c r="B877" i="3"/>
  <c r="B1261" i="3"/>
  <c r="B1561" i="3"/>
  <c r="B253" i="3"/>
  <c r="B853" i="3"/>
  <c r="B1225" i="3"/>
  <c r="B1549" i="3"/>
  <c r="B157" i="3"/>
  <c r="B733" i="3"/>
  <c r="B127" i="3"/>
  <c r="B343" i="3"/>
  <c r="B56" i="3"/>
  <c r="B560" i="3"/>
  <c r="B932" i="3"/>
  <c r="B1220" i="3"/>
  <c r="B1520" i="3"/>
  <c r="B1796" i="3"/>
  <c r="B1837" i="3"/>
  <c r="B2041" i="3"/>
  <c r="B2185" i="3"/>
  <c r="B1993" i="3"/>
  <c r="B194" i="3"/>
  <c r="B734" i="3"/>
  <c r="B1118" i="3"/>
  <c r="B1406" i="3"/>
  <c r="B1682" i="3"/>
  <c r="B2017" i="3"/>
  <c r="B14" i="3"/>
  <c r="B578" i="3"/>
  <c r="B1322" i="3"/>
  <c r="B446" i="3"/>
  <c r="B890" i="3"/>
  <c r="B1226" i="3"/>
  <c r="B1538" i="3"/>
  <c r="B1838" i="3"/>
  <c r="B919" i="3"/>
  <c r="B1135" i="3"/>
  <c r="B1279" i="3"/>
  <c r="B116" i="3"/>
  <c r="B80" i="3"/>
  <c r="B536" i="3"/>
  <c r="B920" i="3"/>
  <c r="B1232" i="3"/>
  <c r="B1508" i="3"/>
  <c r="B1808" i="3"/>
  <c r="B2036" i="3"/>
  <c r="B1015" i="3"/>
  <c r="B1063" i="3"/>
  <c r="B440" i="3"/>
  <c r="B33" i="3"/>
  <c r="B645" i="3"/>
  <c r="B1293" i="3"/>
  <c r="B334" i="3"/>
  <c r="B790" i="3"/>
  <c r="B1210" i="3"/>
  <c r="B239" i="3"/>
  <c r="B84" i="3"/>
  <c r="B2449" i="3"/>
  <c r="B2593" i="3"/>
  <c r="B2737" i="3"/>
  <c r="B2881" i="3"/>
  <c r="B3025" i="3"/>
  <c r="B3169" i="3"/>
  <c r="B3313" i="3"/>
  <c r="B2018" i="3"/>
  <c r="B2162" i="3"/>
  <c r="B2306" i="3"/>
  <c r="B2450" i="3"/>
  <c r="B2594" i="3"/>
  <c r="B2738" i="3"/>
  <c r="B303" i="3"/>
  <c r="B915" i="3"/>
  <c r="B1539" i="3"/>
  <c r="B1863" i="3"/>
  <c r="B2043" i="3"/>
  <c r="B2187" i="3"/>
  <c r="B2331" i="3"/>
  <c r="B675" i="3"/>
  <c r="B1311" i="3"/>
  <c r="B64" i="3"/>
  <c r="B508" i="3"/>
  <c r="B469" i="3"/>
  <c r="B1021" i="3"/>
  <c r="B235" i="3"/>
  <c r="B349" i="3"/>
  <c r="B913" i="3"/>
  <c r="B1309" i="3"/>
  <c r="B1585" i="3"/>
  <c r="B325" i="3"/>
  <c r="B901" i="3"/>
  <c r="B1249" i="3"/>
  <c r="B1573" i="3"/>
  <c r="B229" i="3"/>
  <c r="B769" i="3"/>
  <c r="B151" i="3"/>
  <c r="B403" i="3"/>
  <c r="B104" i="3"/>
  <c r="B596" i="3"/>
  <c r="B956" i="3"/>
  <c r="B1244" i="3"/>
  <c r="B517" i="3"/>
  <c r="B1069" i="3"/>
  <c r="B271" i="3"/>
  <c r="B397" i="3"/>
  <c r="B961" i="3"/>
  <c r="B1333" i="3"/>
  <c r="B1609" i="3"/>
  <c r="B373" i="3"/>
  <c r="B949" i="3"/>
  <c r="B1273" i="3"/>
  <c r="B1597" i="3"/>
  <c r="B277" i="3"/>
  <c r="B553" i="3"/>
  <c r="B1285" i="3"/>
  <c r="B415" i="3"/>
  <c r="B433" i="3"/>
  <c r="B997" i="3"/>
  <c r="B1357" i="3"/>
  <c r="B1645" i="3"/>
  <c r="B421" i="3"/>
  <c r="B985" i="3"/>
  <c r="B1321" i="3"/>
  <c r="B1621" i="3"/>
  <c r="B301" i="3"/>
  <c r="B601" i="3"/>
  <c r="B7" i="3"/>
  <c r="B1669" i="3"/>
  <c r="B481" i="3"/>
  <c r="B1045" i="3"/>
  <c r="B1381" i="3"/>
  <c r="B1729" i="3"/>
  <c r="B457" i="3"/>
  <c r="B1033" i="3"/>
  <c r="B1345" i="3"/>
  <c r="B1633" i="3"/>
  <c r="B337" i="3"/>
  <c r="B925" i="3"/>
  <c r="B223" i="3"/>
  <c r="B487" i="3"/>
  <c r="B248" i="3"/>
  <c r="B692" i="3"/>
  <c r="B1028" i="3"/>
  <c r="B1316" i="3"/>
  <c r="B1604" i="3"/>
  <c r="B1892" i="3"/>
  <c r="B1885" i="3"/>
  <c r="B2089" i="3"/>
  <c r="B2233" i="3"/>
  <c r="B326" i="3"/>
  <c r="B398" i="3"/>
  <c r="B866" i="3"/>
  <c r="B1214" i="3"/>
  <c r="B1502" i="3"/>
  <c r="B1790" i="3"/>
  <c r="B230" i="3"/>
  <c r="B218" i="3"/>
  <c r="B758" i="3"/>
  <c r="B74" i="3"/>
  <c r="B590" i="3"/>
  <c r="B1022" i="3"/>
  <c r="B1334" i="3"/>
  <c r="B1646" i="3"/>
  <c r="B51" i="3"/>
  <c r="B979" i="3"/>
  <c r="B1183" i="3"/>
  <c r="B511" i="3"/>
  <c r="B535" i="3"/>
  <c r="B236" i="3"/>
  <c r="B680" i="3"/>
  <c r="B1016" i="3"/>
  <c r="B1328" i="3"/>
  <c r="B1616" i="3"/>
  <c r="B1904" i="3"/>
  <c r="B451" i="3"/>
  <c r="B2168" i="3"/>
  <c r="B152" i="3"/>
  <c r="B620" i="3"/>
  <c r="B225" i="3"/>
  <c r="B885" i="3"/>
  <c r="B34" i="3"/>
  <c r="B478" i="3"/>
  <c r="B934" i="3"/>
  <c r="B35" i="3"/>
  <c r="B335" i="3"/>
  <c r="B2353" i="3"/>
  <c r="B2497" i="3"/>
  <c r="B2641" i="3"/>
  <c r="B2785" i="3"/>
  <c r="B2929" i="3"/>
  <c r="B3073" i="3"/>
  <c r="B3217" i="3"/>
  <c r="B1922" i="3"/>
  <c r="B2066" i="3"/>
  <c r="B2210" i="3"/>
  <c r="B2354" i="3"/>
  <c r="B2498" i="3"/>
  <c r="B2642" i="3"/>
  <c r="B2786" i="3"/>
  <c r="B495" i="3"/>
  <c r="B1131" i="3"/>
  <c r="B1707" i="3"/>
  <c r="B1911" i="3"/>
  <c r="B2091" i="3"/>
  <c r="B2235" i="3"/>
  <c r="B829" i="3"/>
  <c r="B355" i="3"/>
  <c r="B656" i="3"/>
  <c r="B1292" i="3"/>
  <c r="B1784" i="3"/>
  <c r="B1897" i="3"/>
  <c r="B2173" i="3"/>
  <c r="B686" i="3"/>
  <c r="B674" i="3"/>
  <c r="B1238" i="3"/>
  <c r="B1658" i="3"/>
  <c r="B290" i="3"/>
  <c r="B542" i="3"/>
  <c r="B134" i="3"/>
  <c r="B854" i="3"/>
  <c r="B1370" i="3"/>
  <c r="B1802" i="3"/>
  <c r="B991" i="3"/>
  <c r="B1267" i="3"/>
  <c r="B607" i="3"/>
  <c r="B500" i="3"/>
  <c r="B1040" i="3"/>
  <c r="B1484" i="3"/>
  <c r="B1928" i="3"/>
  <c r="B907" i="3"/>
  <c r="B188" i="3"/>
  <c r="B2180" i="3"/>
  <c r="B933" i="3"/>
  <c r="B298" i="3"/>
  <c r="B970" i="3"/>
  <c r="B215" i="3"/>
  <c r="B2365" i="3"/>
  <c r="B2581" i="3"/>
  <c r="B2797" i="3"/>
  <c r="B3013" i="3"/>
  <c r="B3229" i="3"/>
  <c r="B2006" i="3"/>
  <c r="B2222" i="3"/>
  <c r="B2438" i="3"/>
  <c r="B2654" i="3"/>
  <c r="B243" i="3"/>
  <c r="B1179" i="3"/>
  <c r="B1851" i="3"/>
  <c r="B2103" i="3"/>
  <c r="B2319" i="3"/>
  <c r="B783" i="3"/>
  <c r="B1503" i="3"/>
  <c r="B328" i="3"/>
  <c r="B664" i="3"/>
  <c r="B195" i="3"/>
  <c r="B759" i="3"/>
  <c r="B1299" i="3"/>
  <c r="B4" i="3"/>
  <c r="B424" i="3"/>
  <c r="B185" i="3"/>
  <c r="B473" i="3"/>
  <c r="B773" i="3"/>
  <c r="B929" i="3"/>
  <c r="B291" i="3"/>
  <c r="B819" i="3"/>
  <c r="B865" i="3"/>
  <c r="B547" i="3"/>
  <c r="B728" i="3"/>
  <c r="B1340" i="3"/>
  <c r="B1820" i="3"/>
  <c r="B1921" i="3"/>
  <c r="B2197" i="3"/>
  <c r="B1813" i="3"/>
  <c r="B770" i="3"/>
  <c r="B1286" i="3"/>
  <c r="B1706" i="3"/>
  <c r="B470" i="3"/>
  <c r="B614" i="3"/>
  <c r="B242" i="3"/>
  <c r="B926" i="3"/>
  <c r="B1418" i="3"/>
  <c r="B1862" i="3"/>
  <c r="B1051" i="3"/>
  <c r="B1291" i="3"/>
  <c r="B751" i="3"/>
  <c r="B572" i="3"/>
  <c r="B1088" i="3"/>
  <c r="B1532" i="3"/>
  <c r="B1964" i="3"/>
  <c r="B20" i="3"/>
  <c r="B260" i="3"/>
  <c r="B81" i="3"/>
  <c r="B1029" i="3"/>
  <c r="B370" i="3"/>
  <c r="B1054" i="3"/>
  <c r="B263" i="3"/>
  <c r="B2389" i="3"/>
  <c r="B2605" i="3"/>
  <c r="B2821" i="3"/>
  <c r="B3037" i="3"/>
  <c r="B3253" i="3"/>
  <c r="B2030" i="3"/>
  <c r="B2246" i="3"/>
  <c r="B2462" i="3"/>
  <c r="B2678" i="3"/>
  <c r="B351" i="3"/>
  <c r="B1275" i="3"/>
  <c r="B1875" i="3"/>
  <c r="B2127" i="3"/>
  <c r="B123" i="3"/>
  <c r="B831" i="3"/>
  <c r="B1563" i="3"/>
  <c r="B364" i="3"/>
  <c r="B676" i="3"/>
  <c r="B231" i="3"/>
  <c r="B795" i="3"/>
  <c r="B1347" i="3"/>
  <c r="B40" i="3"/>
  <c r="B448" i="3"/>
  <c r="B43" i="3"/>
  <c r="B775" i="3"/>
  <c r="B824" i="3"/>
  <c r="B1412" i="3"/>
  <c r="B1844" i="3"/>
  <c r="B1933" i="3"/>
  <c r="B2209" i="3"/>
  <c r="B2005" i="3"/>
  <c r="B806" i="3"/>
  <c r="B1310" i="3"/>
  <c r="B1730" i="3"/>
  <c r="B710" i="3"/>
  <c r="B650" i="3"/>
  <c r="B278" i="3"/>
  <c r="B962" i="3"/>
  <c r="B1442" i="3"/>
  <c r="B15" i="3"/>
  <c r="B1087" i="3"/>
  <c r="B1303" i="3"/>
  <c r="B811" i="3"/>
  <c r="B608" i="3"/>
  <c r="B1124" i="3"/>
  <c r="B1556" i="3"/>
  <c r="B1976" i="3"/>
  <c r="B140" i="3"/>
  <c r="B296" i="3"/>
  <c r="B129" i="3"/>
  <c r="B1089" i="3"/>
  <c r="B406" i="3"/>
  <c r="B1090" i="3"/>
  <c r="B287" i="3"/>
  <c r="B2401" i="3"/>
  <c r="B2617" i="3"/>
  <c r="B2833" i="3"/>
  <c r="B3049" i="3"/>
  <c r="B3265" i="3"/>
  <c r="B2042" i="3"/>
  <c r="B2258" i="3"/>
  <c r="B2474" i="3"/>
  <c r="B2690" i="3"/>
  <c r="B399" i="3"/>
  <c r="B1323" i="3"/>
  <c r="B1887" i="3"/>
  <c r="B2139" i="3"/>
  <c r="B171" i="3"/>
  <c r="B891" i="3"/>
  <c r="B1659" i="3"/>
  <c r="B400" i="3"/>
  <c r="B688" i="3"/>
  <c r="B279" i="3"/>
  <c r="B843" i="3"/>
  <c r="B1395" i="3"/>
  <c r="B76" i="3"/>
  <c r="B484" i="3"/>
  <c r="B233" i="3"/>
  <c r="B521" i="3"/>
  <c r="B797" i="3"/>
  <c r="B953" i="3"/>
  <c r="B375" i="3"/>
  <c r="B903" i="3"/>
  <c r="B1431" i="3"/>
  <c r="B124" i="3"/>
  <c r="B604" i="3"/>
  <c r="B269" i="3"/>
  <c r="B557" i="3"/>
  <c r="B18" i="3"/>
  <c r="B1387" i="3"/>
  <c r="B1531" i="3"/>
  <c r="B1675" i="3"/>
  <c r="B1819" i="3"/>
  <c r="B1963" i="3"/>
  <c r="B2107" i="3"/>
  <c r="B2251" i="3"/>
  <c r="B2144" i="3"/>
  <c r="B2336" i="3"/>
  <c r="B2480" i="3"/>
  <c r="B2624" i="3"/>
  <c r="B2768" i="3"/>
  <c r="B2912" i="3"/>
  <c r="B3056" i="3"/>
  <c r="B3200" i="3"/>
  <c r="B453" i="3"/>
  <c r="B1053" i="3"/>
  <c r="B1485" i="3"/>
  <c r="B1665" i="3"/>
  <c r="B1809" i="3"/>
  <c r="B67" i="3"/>
  <c r="B871" i="3"/>
  <c r="B848" i="3"/>
  <c r="B1436" i="3"/>
  <c r="B1868" i="3"/>
  <c r="B1945" i="3"/>
  <c r="B2221" i="3"/>
  <c r="B26" i="3"/>
  <c r="B842" i="3"/>
  <c r="B1346" i="3"/>
  <c r="B1754" i="3"/>
  <c r="B75" i="3"/>
  <c r="B722" i="3"/>
  <c r="B338" i="3"/>
  <c r="B986" i="3"/>
  <c r="B1466" i="3"/>
  <c r="B27" i="3"/>
  <c r="B1099" i="3"/>
  <c r="B439" i="3"/>
  <c r="B883" i="3"/>
  <c r="B644" i="3"/>
  <c r="B1148" i="3"/>
  <c r="B1580" i="3"/>
  <c r="B2000" i="3"/>
  <c r="B524" i="3"/>
  <c r="B332" i="3"/>
  <c r="B177" i="3"/>
  <c r="B1137" i="3"/>
  <c r="B442" i="3"/>
  <c r="B1126" i="3"/>
  <c r="B311" i="3"/>
  <c r="B2413" i="3"/>
  <c r="B2629" i="3"/>
  <c r="B2845" i="3"/>
  <c r="B3061" i="3"/>
  <c r="B3277" i="3"/>
  <c r="B2054" i="3"/>
  <c r="B2270" i="3"/>
  <c r="B2486" i="3"/>
  <c r="B2702" i="3"/>
  <c r="B447" i="3"/>
  <c r="B1371" i="3"/>
  <c r="B1899" i="3"/>
  <c r="B2151" i="3"/>
  <c r="B219" i="3"/>
  <c r="B939" i="3"/>
  <c r="B1719" i="3"/>
  <c r="B436" i="3"/>
  <c r="B700" i="3"/>
  <c r="B327" i="3"/>
  <c r="B879" i="3"/>
  <c r="B1443" i="3"/>
  <c r="B112" i="3"/>
  <c r="B520" i="3"/>
  <c r="B257" i="3"/>
  <c r="B545" i="3"/>
  <c r="B809" i="3"/>
  <c r="B965" i="3"/>
  <c r="B423" i="3"/>
  <c r="B951" i="3"/>
  <c r="B1467" i="3"/>
  <c r="B160" i="3"/>
  <c r="B5" i="3"/>
  <c r="B293" i="3"/>
  <c r="B581" i="3"/>
  <c r="B30" i="3"/>
  <c r="B1399" i="3"/>
  <c r="B1543" i="3"/>
  <c r="B1687" i="3"/>
  <c r="B1831" i="3"/>
  <c r="B1975" i="3"/>
  <c r="B2119" i="3"/>
  <c r="B2263" i="3"/>
  <c r="B2156" i="3"/>
  <c r="B2348" i="3"/>
  <c r="B2492" i="3"/>
  <c r="B2636" i="3"/>
  <c r="B2780" i="3"/>
  <c r="B2924" i="3"/>
  <c r="B3068" i="3"/>
  <c r="B3212" i="3"/>
  <c r="B513" i="3"/>
  <c r="B1101" i="3"/>
  <c r="B1497" i="3"/>
  <c r="B1677" i="3"/>
  <c r="B1821" i="3"/>
  <c r="B103" i="3"/>
  <c r="B8" i="3"/>
  <c r="B908" i="3"/>
  <c r="B1496" i="3"/>
  <c r="B1916" i="3"/>
  <c r="B1969" i="3"/>
  <c r="B2245" i="3"/>
  <c r="B146" i="3"/>
  <c r="B902" i="3"/>
  <c r="B1382" i="3"/>
  <c r="B1814" i="3"/>
  <c r="B1981" i="3"/>
  <c r="B794" i="3"/>
  <c r="B410" i="3"/>
  <c r="B1046" i="3"/>
  <c r="B1514" i="3"/>
  <c r="B63" i="3"/>
  <c r="B1123" i="3"/>
  <c r="B583" i="3"/>
  <c r="B44" i="3"/>
  <c r="B716" i="3"/>
  <c r="B1208" i="3"/>
  <c r="B1640" i="3"/>
  <c r="B2024" i="3"/>
  <c r="B427" i="3"/>
  <c r="B404" i="3"/>
  <c r="B273" i="3"/>
  <c r="B1233" i="3"/>
  <c r="B514" i="3"/>
  <c r="B1186" i="3"/>
  <c r="B383" i="3"/>
  <c r="B2437" i="3"/>
  <c r="B2653" i="3"/>
  <c r="B2869" i="3"/>
  <c r="B3085" i="3"/>
  <c r="B3301" i="3"/>
  <c r="B2078" i="3"/>
  <c r="B2294" i="3"/>
  <c r="B2510" i="3"/>
  <c r="B2726" i="3"/>
  <c r="B543" i="3"/>
  <c r="B1479" i="3"/>
  <c r="B1923" i="3"/>
  <c r="B2175" i="3"/>
  <c r="B267" i="3"/>
  <c r="B1047" i="3"/>
  <c r="B1767" i="3"/>
  <c r="B472" i="3"/>
  <c r="B712" i="3"/>
  <c r="B387" i="3"/>
  <c r="B927" i="3"/>
  <c r="B1491" i="3"/>
  <c r="B148" i="3"/>
  <c r="B616" i="3"/>
  <c r="B281" i="3"/>
  <c r="B175" i="3"/>
  <c r="B176" i="3"/>
  <c r="B980" i="3"/>
  <c r="B1544" i="3"/>
  <c r="B1988" i="3"/>
  <c r="B2053" i="3"/>
  <c r="B2269" i="3"/>
  <c r="B254" i="3"/>
  <c r="B974" i="3"/>
  <c r="B1430" i="3"/>
  <c r="B1850" i="3"/>
  <c r="B50" i="3"/>
  <c r="B878" i="3"/>
  <c r="B482" i="3"/>
  <c r="B1106" i="3"/>
  <c r="B1562" i="3"/>
  <c r="B559" i="3"/>
  <c r="B1147" i="3"/>
  <c r="B727" i="3"/>
  <c r="B128" i="3"/>
  <c r="B788" i="3"/>
  <c r="B1256" i="3"/>
  <c r="B1676" i="3"/>
  <c r="B2048" i="3"/>
  <c r="B571" i="3"/>
  <c r="B488" i="3"/>
  <c r="B381" i="3"/>
  <c r="B1341" i="3"/>
  <c r="B598" i="3"/>
  <c r="B1246" i="3"/>
  <c r="B24" i="3"/>
  <c r="B2461" i="3"/>
  <c r="B2677" i="3"/>
  <c r="B2893" i="3"/>
  <c r="B3109" i="3"/>
  <c r="B3325" i="3"/>
  <c r="B2102" i="3"/>
  <c r="B2318" i="3"/>
  <c r="B2534" i="3"/>
  <c r="B2750" i="3"/>
  <c r="B651" i="3"/>
  <c r="B1587" i="3"/>
  <c r="B1947" i="3"/>
  <c r="B2199" i="3"/>
  <c r="B315" i="3"/>
  <c r="B1095" i="3"/>
  <c r="B2007" i="3"/>
  <c r="B544" i="3"/>
  <c r="B724" i="3"/>
  <c r="B435" i="3"/>
  <c r="B975" i="3"/>
  <c r="B1527" i="3"/>
  <c r="B172" i="3"/>
  <c r="B17" i="3"/>
  <c r="B305" i="3"/>
  <c r="B605" i="3"/>
  <c r="B833" i="3"/>
  <c r="B989" i="3"/>
  <c r="B507" i="3"/>
  <c r="B1023" i="3"/>
  <c r="B1551" i="3"/>
  <c r="B232" i="3"/>
  <c r="B53" i="3"/>
  <c r="B341" i="3"/>
  <c r="B617" i="3"/>
  <c r="B54" i="3"/>
  <c r="B1423" i="3"/>
  <c r="B1567" i="3"/>
  <c r="B1711" i="3"/>
  <c r="B1855" i="3"/>
  <c r="B1999" i="3"/>
  <c r="B2143" i="3"/>
  <c r="B2287" i="3"/>
  <c r="B2228" i="3"/>
  <c r="B2372" i="3"/>
  <c r="B2516" i="3"/>
  <c r="B2660" i="3"/>
  <c r="B2804" i="3"/>
  <c r="B2948" i="3"/>
  <c r="B3092" i="3"/>
  <c r="B3236" i="3"/>
  <c r="B609" i="3"/>
  <c r="B1209" i="3"/>
  <c r="B1521" i="3"/>
  <c r="B1701" i="3"/>
  <c r="B1845" i="3"/>
  <c r="B369" i="3"/>
  <c r="B873" i="3"/>
  <c r="B1425" i="3"/>
  <c r="B394" i="3"/>
  <c r="B814" i="3"/>
  <c r="B21" i="3"/>
  <c r="B585" i="3"/>
  <c r="B1125" i="3"/>
  <c r="B154" i="3"/>
  <c r="B562" i="3"/>
  <c r="B982" i="3"/>
  <c r="B47" i="3"/>
  <c r="B323" i="3"/>
  <c r="B491" i="3"/>
  <c r="B144" i="3"/>
  <c r="B288" i="3"/>
  <c r="B432" i="3"/>
  <c r="B576" i="3"/>
  <c r="B720" i="3"/>
  <c r="B864" i="3"/>
  <c r="B1008" i="3"/>
  <c r="B1152" i="3"/>
  <c r="B3337" i="3"/>
  <c r="B3481" i="3"/>
  <c r="B3625" i="3"/>
  <c r="B3769" i="3"/>
  <c r="B3913" i="3"/>
  <c r="B4057" i="3"/>
  <c r="B4201" i="3"/>
  <c r="B2942" i="3"/>
  <c r="B3086" i="3"/>
  <c r="B3230" i="3"/>
  <c r="B3374" i="3"/>
  <c r="B3518" i="3"/>
  <c r="B3662" i="3"/>
  <c r="B2427" i="3"/>
  <c r="B2571" i="3"/>
  <c r="B2715" i="3"/>
  <c r="B2859" i="3"/>
  <c r="B3003" i="3"/>
  <c r="B3147" i="3"/>
  <c r="B3291" i="3"/>
  <c r="B928" i="3"/>
  <c r="B1072" i="3"/>
  <c r="B1216" i="3"/>
  <c r="B1360" i="3"/>
  <c r="B1504" i="3"/>
  <c r="B1648" i="3"/>
  <c r="B1145" i="3"/>
  <c r="B1289" i="3"/>
  <c r="B1433" i="3"/>
  <c r="B199" i="3"/>
  <c r="B212" i="3"/>
  <c r="B1004" i="3"/>
  <c r="B1568" i="3"/>
  <c r="B2204" i="3"/>
  <c r="B2065" i="3"/>
  <c r="B2281" i="3"/>
  <c r="B302" i="3"/>
  <c r="B1010" i="3"/>
  <c r="B1454" i="3"/>
  <c r="B1874" i="3"/>
  <c r="B98" i="3"/>
  <c r="B914" i="3"/>
  <c r="B518" i="3"/>
  <c r="B1130" i="3"/>
  <c r="B1586" i="3"/>
  <c r="B631" i="3"/>
  <c r="B1159" i="3"/>
  <c r="B799" i="3"/>
  <c r="B164" i="3"/>
  <c r="B812" i="3"/>
  <c r="B1280" i="3"/>
  <c r="B1700" i="3"/>
  <c r="B2060" i="3"/>
  <c r="B655" i="3"/>
  <c r="B548" i="3"/>
  <c r="B429" i="3"/>
  <c r="B1401" i="3"/>
  <c r="B634" i="3"/>
  <c r="B1282" i="3"/>
  <c r="B36" i="3"/>
  <c r="B2473" i="3"/>
  <c r="B2689" i="3"/>
  <c r="B2905" i="3"/>
  <c r="B3121" i="3"/>
  <c r="B1898" i="3"/>
  <c r="B2114" i="3"/>
  <c r="B2330" i="3"/>
  <c r="B2546" i="3"/>
  <c r="B2762" i="3"/>
  <c r="B699" i="3"/>
  <c r="B1635" i="3"/>
  <c r="B1959" i="3"/>
  <c r="B2211" i="3"/>
  <c r="B411" i="3"/>
  <c r="B1143" i="3"/>
  <c r="B16" i="3"/>
  <c r="B556" i="3"/>
  <c r="B736" i="3"/>
  <c r="B483" i="3"/>
  <c r="B1035" i="3"/>
  <c r="B1575" i="3"/>
  <c r="B208" i="3"/>
  <c r="B41" i="3"/>
  <c r="B329" i="3"/>
  <c r="B629" i="3"/>
  <c r="B845" i="3"/>
  <c r="B1001" i="3"/>
  <c r="B555" i="3"/>
  <c r="B1059" i="3"/>
  <c r="B247" i="3"/>
  <c r="B284" i="3"/>
  <c r="B1052" i="3"/>
  <c r="B1592" i="3"/>
  <c r="B1741" i="3"/>
  <c r="B2077" i="3"/>
  <c r="B2293" i="3"/>
  <c r="B350" i="3"/>
  <c r="B1034" i="3"/>
  <c r="B1478" i="3"/>
  <c r="B39" i="3"/>
  <c r="B158" i="3"/>
  <c r="B950" i="3"/>
  <c r="B554" i="3"/>
  <c r="B1154" i="3"/>
  <c r="B1610" i="3"/>
  <c r="B715" i="3"/>
  <c r="B1171" i="3"/>
  <c r="B847" i="3"/>
  <c r="B200" i="3"/>
  <c r="B836" i="3"/>
  <c r="B1304" i="3"/>
  <c r="B1724" i="3"/>
  <c r="B2192" i="3"/>
  <c r="B739" i="3"/>
  <c r="B584" i="3"/>
  <c r="B477" i="3"/>
  <c r="B1581" i="3"/>
  <c r="B670" i="3"/>
  <c r="B11" i="3"/>
  <c r="B48" i="3"/>
  <c r="B2485" i="3"/>
  <c r="B2701" i="3"/>
  <c r="B2917" i="3"/>
  <c r="B3133" i="3"/>
  <c r="B1910" i="3"/>
  <c r="B2126" i="3"/>
  <c r="B2342" i="3"/>
  <c r="B2558" i="3"/>
  <c r="B2774" i="3"/>
  <c r="B747" i="3"/>
  <c r="B1671" i="3"/>
  <c r="B1971" i="3"/>
  <c r="B2223" i="3"/>
  <c r="B471" i="3"/>
  <c r="B1215" i="3"/>
  <c r="B100" i="3"/>
  <c r="B568" i="3"/>
  <c r="B748" i="3"/>
  <c r="B531" i="3"/>
  <c r="B1083" i="3"/>
  <c r="B1623" i="3"/>
  <c r="B244" i="3"/>
  <c r="B295" i="3"/>
  <c r="B392" i="3"/>
  <c r="B1136" i="3"/>
  <c r="B1628" i="3"/>
  <c r="B1825" i="3"/>
  <c r="B2101" i="3"/>
  <c r="B1801" i="3"/>
  <c r="B434" i="3"/>
  <c r="B1094" i="3"/>
  <c r="B1526" i="3"/>
  <c r="B1789" i="3"/>
  <c r="B266" i="3"/>
  <c r="B1070" i="3"/>
  <c r="B626" i="3"/>
  <c r="B1202" i="3"/>
  <c r="B1670" i="3"/>
  <c r="B859" i="3"/>
  <c r="B1195" i="3"/>
  <c r="B1039" i="3"/>
  <c r="B272" i="3"/>
  <c r="B896" i="3"/>
  <c r="B1352" i="3"/>
  <c r="B1772" i="3"/>
  <c r="B523" i="3"/>
  <c r="B895" i="3"/>
  <c r="B668" i="3"/>
  <c r="B597" i="3"/>
  <c r="B58" i="3"/>
  <c r="B754" i="3"/>
  <c r="B59" i="3"/>
  <c r="B72" i="3"/>
  <c r="B2509" i="3"/>
  <c r="B2725" i="3"/>
  <c r="B2941" i="3"/>
  <c r="B3157" i="3"/>
  <c r="B1934" i="3"/>
  <c r="B2150" i="3"/>
  <c r="B2366" i="3"/>
  <c r="B2582" i="3"/>
  <c r="B2798" i="3"/>
  <c r="B855" i="3"/>
  <c r="B1743" i="3"/>
  <c r="B2019" i="3"/>
  <c r="B2247" i="3"/>
  <c r="B519" i="3"/>
  <c r="B1263" i="3"/>
  <c r="B136" i="3"/>
  <c r="B580" i="3"/>
  <c r="B760" i="3"/>
  <c r="B567" i="3"/>
  <c r="B1107" i="3"/>
  <c r="B1683" i="3"/>
  <c r="B280" i="3"/>
  <c r="B89" i="3"/>
  <c r="B377" i="3"/>
  <c r="B677" i="3"/>
  <c r="B881" i="3"/>
  <c r="B111" i="3"/>
  <c r="B639" i="3"/>
  <c r="B1167" i="3"/>
  <c r="B1695" i="3"/>
  <c r="B340" i="3"/>
  <c r="B125" i="3"/>
  <c r="B413" i="3"/>
  <c r="B689" i="3"/>
  <c r="B1315" i="3"/>
  <c r="B1459" i="3"/>
  <c r="B1603" i="3"/>
  <c r="B1747" i="3"/>
  <c r="B1891" i="3"/>
  <c r="B2035" i="3"/>
  <c r="B2179" i="3"/>
  <c r="B2323" i="3"/>
  <c r="B2264" i="3"/>
  <c r="B2408" i="3"/>
  <c r="B2552" i="3"/>
  <c r="B2696" i="3"/>
  <c r="B2840" i="3"/>
  <c r="B2984" i="3"/>
  <c r="B3128" i="3"/>
  <c r="B141" i="3"/>
  <c r="B753" i="3"/>
  <c r="B1365" i="3"/>
  <c r="B1593" i="3"/>
  <c r="B1737" i="3"/>
  <c r="B307" i="3"/>
  <c r="B428" i="3"/>
  <c r="B1160" i="3"/>
  <c r="B1688" i="3"/>
  <c r="B1849" i="3"/>
  <c r="B2125" i="3"/>
  <c r="B38" i="3"/>
  <c r="B530" i="3"/>
  <c r="B1142" i="3"/>
  <c r="B1574" i="3"/>
  <c r="B62" i="3"/>
  <c r="B374" i="3"/>
  <c r="B99" i="3"/>
  <c r="B698" i="3"/>
  <c r="B1250" i="3"/>
  <c r="B1718" i="3"/>
  <c r="B943" i="3"/>
  <c r="B1219" i="3"/>
  <c r="B476" i="3"/>
  <c r="B344" i="3"/>
  <c r="B944" i="3"/>
  <c r="B1400" i="3"/>
  <c r="B1832" i="3"/>
  <c r="B667" i="3"/>
  <c r="B32" i="3"/>
  <c r="B740" i="3"/>
  <c r="B705" i="3"/>
  <c r="B130" i="3"/>
  <c r="B826" i="3"/>
  <c r="B107" i="3"/>
  <c r="B2317" i="3"/>
  <c r="B2533" i="3"/>
  <c r="B2749" i="3"/>
  <c r="B2965" i="3"/>
  <c r="B3181" i="3"/>
  <c r="B1958" i="3"/>
  <c r="B2174" i="3"/>
  <c r="B2390" i="3"/>
  <c r="B2606" i="3"/>
  <c r="B2822" i="3"/>
  <c r="B963" i="3"/>
  <c r="B1803" i="3"/>
  <c r="B2055" i="3"/>
  <c r="B2271" i="3"/>
  <c r="B579" i="3"/>
  <c r="B1359" i="3"/>
  <c r="B184" i="3"/>
  <c r="B592" i="3"/>
  <c r="B772" i="3"/>
  <c r="B615" i="3"/>
  <c r="B1155" i="3"/>
  <c r="B1731" i="3"/>
  <c r="B316" i="3"/>
  <c r="B113" i="3"/>
  <c r="B401" i="3"/>
  <c r="B701" i="3"/>
  <c r="B893" i="3"/>
  <c r="B159" i="3"/>
  <c r="B687" i="3"/>
  <c r="B1203" i="3"/>
  <c r="B1755" i="3"/>
  <c r="B376" i="3"/>
  <c r="B149" i="3"/>
  <c r="B437" i="3"/>
  <c r="B713" i="3"/>
  <c r="B1327" i="3"/>
  <c r="B1471" i="3"/>
  <c r="B1615" i="3"/>
  <c r="B1759" i="3"/>
  <c r="B1903" i="3"/>
  <c r="B2047" i="3"/>
  <c r="B2191" i="3"/>
  <c r="B2084" i="3"/>
  <c r="B2276" i="3"/>
  <c r="B2420" i="3"/>
  <c r="B2564" i="3"/>
  <c r="B2708" i="3"/>
  <c r="B2852" i="3"/>
  <c r="B2996" i="3"/>
  <c r="B3140" i="3"/>
  <c r="B201" i="3"/>
  <c r="B801" i="3"/>
  <c r="B1389" i="3"/>
  <c r="B1605" i="3"/>
  <c r="B1749" i="3"/>
  <c r="B331" i="3"/>
  <c r="B512" i="3"/>
  <c r="B1196" i="3"/>
  <c r="B1712" i="3"/>
  <c r="B1861" i="3"/>
  <c r="B2137" i="3"/>
  <c r="B122" i="3"/>
  <c r="B566" i="3"/>
  <c r="B1166" i="3"/>
  <c r="B1598" i="3"/>
  <c r="B110" i="3"/>
  <c r="B422" i="3"/>
  <c r="B1777" i="3"/>
  <c r="B746" i="3"/>
  <c r="B1274" i="3"/>
  <c r="B1742" i="3"/>
  <c r="B955" i="3"/>
  <c r="B1231" i="3"/>
  <c r="B2072" i="3"/>
  <c r="B380" i="3"/>
  <c r="B968" i="3"/>
  <c r="B1424" i="3"/>
  <c r="B1856" i="3"/>
  <c r="B703" i="3"/>
  <c r="B68" i="3"/>
  <c r="B776" i="3"/>
  <c r="B777" i="3"/>
  <c r="B166" i="3"/>
  <c r="B862" i="3"/>
  <c r="B131" i="3"/>
  <c r="B2329" i="3"/>
  <c r="B2545" i="3"/>
  <c r="B2761" i="3"/>
  <c r="B2977" i="3"/>
  <c r="B3193" i="3"/>
  <c r="B1970" i="3"/>
  <c r="B2186" i="3"/>
  <c r="B2402" i="3"/>
  <c r="B2618" i="3"/>
  <c r="B2834" i="3"/>
  <c r="B1011" i="3"/>
  <c r="B1815" i="3"/>
  <c r="B2067" i="3"/>
  <c r="B2283" i="3"/>
  <c r="B627" i="3"/>
  <c r="B1407" i="3"/>
  <c r="B220" i="3"/>
  <c r="B640" i="3"/>
  <c r="B784" i="3"/>
  <c r="B663" i="3"/>
  <c r="B1191" i="3"/>
  <c r="B1791" i="3"/>
  <c r="B352" i="3"/>
  <c r="B137" i="3"/>
  <c r="B379" i="3"/>
  <c r="B632" i="3"/>
  <c r="B1268" i="3"/>
  <c r="B1736" i="3"/>
  <c r="B1873" i="3"/>
  <c r="B2149" i="3"/>
  <c r="B206" i="3"/>
  <c r="B602" i="3"/>
  <c r="B1190" i="3"/>
  <c r="B1622" i="3"/>
  <c r="B170" i="3"/>
  <c r="B458" i="3"/>
  <c r="B2029" i="3"/>
  <c r="B782" i="3"/>
  <c r="B1298" i="3"/>
  <c r="B1766" i="3"/>
  <c r="B967" i="3"/>
  <c r="B1243" i="3"/>
  <c r="B463" i="3"/>
  <c r="B416" i="3"/>
  <c r="B992" i="3"/>
  <c r="B1448" i="3"/>
  <c r="B1880" i="3"/>
  <c r="B763" i="3"/>
  <c r="B92" i="3"/>
  <c r="B860" i="3"/>
  <c r="B825" i="3"/>
  <c r="B214" i="3"/>
  <c r="B898" i="3"/>
  <c r="B155" i="3"/>
  <c r="B2341" i="3"/>
  <c r="B2557" i="3"/>
  <c r="B2773" i="3"/>
  <c r="B2989" i="3"/>
  <c r="B3205" i="3"/>
  <c r="B1982" i="3"/>
  <c r="B2198" i="3"/>
  <c r="B2414" i="3"/>
  <c r="B2630" i="3"/>
  <c r="B135" i="3"/>
  <c r="B1071" i="3"/>
  <c r="B1827" i="3"/>
  <c r="B2079" i="3"/>
  <c r="B2295" i="3"/>
  <c r="B735" i="3"/>
  <c r="B1455" i="3"/>
  <c r="B256" i="3"/>
  <c r="B652" i="3"/>
  <c r="B147" i="3"/>
  <c r="B711" i="3"/>
  <c r="B1251" i="3"/>
  <c r="B1995" i="3"/>
  <c r="B388" i="3"/>
  <c r="B161" i="3"/>
  <c r="B449" i="3"/>
  <c r="B749" i="3"/>
  <c r="B917" i="3"/>
  <c r="B255" i="3"/>
  <c r="B771" i="3"/>
  <c r="B1287" i="3"/>
  <c r="B28" i="3"/>
  <c r="B460" i="3"/>
  <c r="B197" i="3"/>
  <c r="B485" i="3"/>
  <c r="B761" i="3"/>
  <c r="B1351" i="3"/>
  <c r="B1495" i="3"/>
  <c r="B1639" i="3"/>
  <c r="B1783" i="3"/>
  <c r="B1927" i="3"/>
  <c r="B2071" i="3"/>
  <c r="B2215" i="3"/>
  <c r="B2108" i="3"/>
  <c r="B2300" i="3"/>
  <c r="B2444" i="3"/>
  <c r="B2588" i="3"/>
  <c r="B2732" i="3"/>
  <c r="B2876" i="3"/>
  <c r="B3020" i="3"/>
  <c r="B3164" i="3"/>
  <c r="B297" i="3"/>
  <c r="B897" i="3"/>
  <c r="B1449" i="3"/>
  <c r="B1629" i="3"/>
  <c r="B1773" i="3"/>
  <c r="B105" i="3"/>
  <c r="B621" i="3"/>
  <c r="B1149" i="3"/>
  <c r="B178" i="3"/>
  <c r="B610" i="3"/>
  <c r="B1030" i="3"/>
  <c r="B309" i="3"/>
  <c r="B861" i="3"/>
  <c r="B1413" i="3"/>
  <c r="B358" i="3"/>
  <c r="B766" i="3"/>
  <c r="B1174" i="3"/>
  <c r="B191" i="3"/>
  <c r="B419" i="3"/>
  <c r="B563" i="3"/>
  <c r="B216" i="3"/>
  <c r="B360" i="3"/>
  <c r="B504" i="3"/>
  <c r="B648" i="3"/>
  <c r="B792" i="3"/>
  <c r="B936" i="3"/>
  <c r="B1080" i="3"/>
  <c r="B1224" i="3"/>
  <c r="B3409" i="3"/>
  <c r="B3553" i="3"/>
  <c r="B3697" i="3"/>
  <c r="B3841" i="3"/>
  <c r="B3985" i="3"/>
  <c r="B4129" i="3"/>
  <c r="B2870" i="3"/>
  <c r="B3014" i="3"/>
  <c r="B3158" i="3"/>
  <c r="B3302" i="3"/>
  <c r="B3446" i="3"/>
  <c r="B3590" i="3"/>
  <c r="B2355" i="3"/>
  <c r="B2499" i="3"/>
  <c r="B2643" i="3"/>
  <c r="B2787" i="3"/>
  <c r="B2931" i="3"/>
  <c r="B3075" i="3"/>
  <c r="B3219" i="3"/>
  <c r="B856" i="3"/>
  <c r="B1000" i="3"/>
  <c r="B1144" i="3"/>
  <c r="B1288" i="3"/>
  <c r="B1432" i="3"/>
  <c r="B1576" i="3"/>
  <c r="B1073" i="3"/>
  <c r="B1217" i="3"/>
  <c r="B1361" i="3"/>
  <c r="B65" i="3"/>
  <c r="B941" i="3"/>
  <c r="B1335" i="3"/>
  <c r="B496" i="3"/>
  <c r="B509" i="3"/>
  <c r="B1363" i="3"/>
  <c r="B1651" i="3"/>
  <c r="B1939" i="3"/>
  <c r="B2227" i="3"/>
  <c r="B2312" i="3"/>
  <c r="B2600" i="3"/>
  <c r="B2888" i="3"/>
  <c r="B3176" i="3"/>
  <c r="B945" i="3"/>
  <c r="B1641" i="3"/>
  <c r="B9" i="3"/>
  <c r="B657" i="3"/>
  <c r="B1281" i="3"/>
  <c r="B346" i="3"/>
  <c r="B886" i="3"/>
  <c r="B213" i="3"/>
  <c r="B909" i="3"/>
  <c r="B46" i="3"/>
  <c r="B526" i="3"/>
  <c r="B1042" i="3"/>
  <c r="B143" i="3"/>
  <c r="B431" i="3"/>
  <c r="B108" i="3"/>
  <c r="B276" i="3"/>
  <c r="B456" i="3"/>
  <c r="B624" i="3"/>
  <c r="B804" i="3"/>
  <c r="B972" i="3"/>
  <c r="B1140" i="3"/>
  <c r="B3361" i="3"/>
  <c r="B3529" i="3"/>
  <c r="B3709" i="3"/>
  <c r="B3877" i="3"/>
  <c r="B4045" i="3"/>
  <c r="B4225" i="3"/>
  <c r="B2990" i="3"/>
  <c r="B3170" i="3"/>
  <c r="B3338" i="3"/>
  <c r="B3506" i="3"/>
  <c r="B3686" i="3"/>
  <c r="B2475" i="3"/>
  <c r="B2655" i="3"/>
  <c r="B2823" i="3"/>
  <c r="B2991" i="3"/>
  <c r="B3171" i="3"/>
  <c r="B832" i="3"/>
  <c r="B1012" i="3"/>
  <c r="B1180" i="3"/>
  <c r="B1348" i="3"/>
  <c r="B1528" i="3"/>
  <c r="B1049" i="3"/>
  <c r="B1229" i="3"/>
  <c r="B1397" i="3"/>
  <c r="B1553" i="3"/>
  <c r="B1697" i="3"/>
  <c r="B1841" i="3"/>
  <c r="B1985" i="3"/>
  <c r="B2129" i="3"/>
  <c r="B2273" i="3"/>
  <c r="B2417" i="3"/>
  <c r="B2561" i="3"/>
  <c r="B2705" i="3"/>
  <c r="B174" i="3"/>
  <c r="B318" i="3"/>
  <c r="B462" i="3"/>
  <c r="B606" i="3"/>
  <c r="B750" i="3"/>
  <c r="B894" i="3"/>
  <c r="B1038" i="3"/>
  <c r="B1182" i="3"/>
  <c r="B1326" i="3"/>
  <c r="B1470" i="3"/>
  <c r="B1614" i="3"/>
  <c r="B1758" i="3"/>
  <c r="B2467" i="3"/>
  <c r="B2611" i="3"/>
  <c r="B2755" i="3"/>
  <c r="B2899" i="3"/>
  <c r="B3043" i="3"/>
  <c r="B3187" i="3"/>
  <c r="B3320" i="3"/>
  <c r="B3464" i="3"/>
  <c r="B209" i="3"/>
  <c r="B977" i="3"/>
  <c r="B1383" i="3"/>
  <c r="B532" i="3"/>
  <c r="B533" i="3"/>
  <c r="B1375" i="3"/>
  <c r="B1663" i="3"/>
  <c r="B1951" i="3"/>
  <c r="B2239" i="3"/>
  <c r="B2324" i="3"/>
  <c r="B2612" i="3"/>
  <c r="B2900" i="3"/>
  <c r="B3188" i="3"/>
  <c r="B993" i="3"/>
  <c r="B1653" i="3"/>
  <c r="B57" i="3"/>
  <c r="B693" i="3"/>
  <c r="B1329" i="3"/>
  <c r="B430" i="3"/>
  <c r="B922" i="3"/>
  <c r="B261" i="3"/>
  <c r="B957" i="3"/>
  <c r="B82" i="3"/>
  <c r="B586" i="3"/>
  <c r="B1078" i="3"/>
  <c r="B167" i="3"/>
  <c r="B443" i="3"/>
  <c r="B120" i="3"/>
  <c r="B300" i="3"/>
  <c r="B468" i="3"/>
  <c r="B636" i="3"/>
  <c r="B816" i="3"/>
  <c r="B984" i="3"/>
  <c r="B1164" i="3"/>
  <c r="B3373" i="3"/>
  <c r="B3541" i="3"/>
  <c r="B3721" i="3"/>
  <c r="B3889" i="3"/>
  <c r="B4069" i="3"/>
  <c r="B4237" i="3"/>
  <c r="B3002" i="3"/>
  <c r="B3182" i="3"/>
  <c r="B3350" i="3"/>
  <c r="B3530" i="3"/>
  <c r="B3698" i="3"/>
  <c r="B2487" i="3"/>
  <c r="B2667" i="3"/>
  <c r="B2835" i="3"/>
  <c r="B3015" i="3"/>
  <c r="B3183" i="3"/>
  <c r="B844" i="3"/>
  <c r="B1024" i="3"/>
  <c r="B1192" i="3"/>
  <c r="B1372" i="3"/>
  <c r="B1540" i="3"/>
  <c r="B1061" i="3"/>
  <c r="B1241" i="3"/>
  <c r="B1409" i="3"/>
  <c r="B1565" i="3"/>
  <c r="B1709" i="3"/>
  <c r="B1853" i="3"/>
  <c r="B1997" i="3"/>
  <c r="B2141" i="3"/>
  <c r="B2285" i="3"/>
  <c r="B2429" i="3"/>
  <c r="B2573" i="3"/>
  <c r="B2717" i="3"/>
  <c r="B186" i="3"/>
  <c r="B330" i="3"/>
  <c r="B474" i="3"/>
  <c r="B618" i="3"/>
  <c r="B762" i="3"/>
  <c r="B906" i="3"/>
  <c r="B1050" i="3"/>
  <c r="B1194" i="3"/>
  <c r="B1338" i="3"/>
  <c r="B1482" i="3"/>
  <c r="B1626" i="3"/>
  <c r="B2335" i="3"/>
  <c r="B2479" i="3"/>
  <c r="B2623" i="3"/>
  <c r="B2767" i="3"/>
  <c r="B2911" i="3"/>
  <c r="B353" i="3"/>
  <c r="B1013" i="3"/>
  <c r="B1515" i="3"/>
  <c r="B29" i="3"/>
  <c r="B593" i="3"/>
  <c r="B1411" i="3"/>
  <c r="B1699" i="3"/>
  <c r="B1987" i="3"/>
  <c r="B2275" i="3"/>
  <c r="B2360" i="3"/>
  <c r="B2648" i="3"/>
  <c r="B2936" i="3"/>
  <c r="B3224" i="3"/>
  <c r="B1161" i="3"/>
  <c r="B1689" i="3"/>
  <c r="B153" i="3"/>
  <c r="B741" i="3"/>
  <c r="B1377" i="3"/>
  <c r="B466" i="3"/>
  <c r="B958" i="3"/>
  <c r="B345" i="3"/>
  <c r="B1005" i="3"/>
  <c r="B118" i="3"/>
  <c r="B622" i="3"/>
  <c r="B1102" i="3"/>
  <c r="B203" i="3"/>
  <c r="B455" i="3"/>
  <c r="B132" i="3"/>
  <c r="B312" i="3"/>
  <c r="B480" i="3"/>
  <c r="B660" i="3"/>
  <c r="B828" i="3"/>
  <c r="B996" i="3"/>
  <c r="B1176" i="3"/>
  <c r="B3385" i="3"/>
  <c r="B3565" i="3"/>
  <c r="B3733" i="3"/>
  <c r="B3901" i="3"/>
  <c r="B4081" i="3"/>
  <c r="B2846" i="3"/>
  <c r="B3026" i="3"/>
  <c r="B3194" i="3"/>
  <c r="B3362" i="3"/>
  <c r="B3542" i="3"/>
  <c r="B3710" i="3"/>
  <c r="B2511" i="3"/>
  <c r="B2679" i="3"/>
  <c r="B2847" i="3"/>
  <c r="B3027" i="3"/>
  <c r="B3195" i="3"/>
  <c r="B868" i="3"/>
  <c r="B1036" i="3"/>
  <c r="B1204" i="3"/>
  <c r="B1384" i="3"/>
  <c r="B1552" i="3"/>
  <c r="B1085" i="3"/>
  <c r="B1253" i="3"/>
  <c r="B1421" i="3"/>
  <c r="B1577" i="3"/>
  <c r="B1721" i="3"/>
  <c r="B1865" i="3"/>
  <c r="B2009" i="3"/>
  <c r="B2153" i="3"/>
  <c r="B2297" i="3"/>
  <c r="B2441" i="3"/>
  <c r="B2585" i="3"/>
  <c r="B2729" i="3"/>
  <c r="B198" i="3"/>
  <c r="B342" i="3"/>
  <c r="B486" i="3"/>
  <c r="B630" i="3"/>
  <c r="B774" i="3"/>
  <c r="B918" i="3"/>
  <c r="B1062" i="3"/>
  <c r="B1206" i="3"/>
  <c r="B1350" i="3"/>
  <c r="B1494" i="3"/>
  <c r="B1638" i="3"/>
  <c r="B2347" i="3"/>
  <c r="B2491" i="3"/>
  <c r="B2635" i="3"/>
  <c r="B2779" i="3"/>
  <c r="B2923" i="3"/>
  <c r="B3067" i="3"/>
  <c r="B3211" i="3"/>
  <c r="B3344" i="3"/>
  <c r="B425" i="3"/>
  <c r="B207" i="3"/>
  <c r="B1599" i="3"/>
  <c r="B77" i="3"/>
  <c r="B641" i="3"/>
  <c r="B1435" i="3"/>
  <c r="B1723" i="3"/>
  <c r="B2011" i="3"/>
  <c r="B2299" i="3"/>
  <c r="B2384" i="3"/>
  <c r="B2672" i="3"/>
  <c r="B2960" i="3"/>
  <c r="B45" i="3"/>
  <c r="B1257" i="3"/>
  <c r="B1713" i="3"/>
  <c r="B189" i="3"/>
  <c r="B789" i="3"/>
  <c r="B1569" i="3"/>
  <c r="B502" i="3"/>
  <c r="B994" i="3"/>
  <c r="B393" i="3"/>
  <c r="B1041" i="3"/>
  <c r="B190" i="3"/>
  <c r="B658" i="3"/>
  <c r="B1138" i="3"/>
  <c r="B227" i="3"/>
  <c r="B467" i="3"/>
  <c r="B156" i="3"/>
  <c r="B324" i="3"/>
  <c r="B492" i="3"/>
  <c r="B672" i="3"/>
  <c r="B840" i="3"/>
  <c r="B1020" i="3"/>
  <c r="B1188" i="3"/>
  <c r="B3397" i="3"/>
  <c r="B3577" i="3"/>
  <c r="B3745" i="3"/>
  <c r="B3925" i="3"/>
  <c r="B4093" i="3"/>
  <c r="B2858" i="3"/>
  <c r="B3038" i="3"/>
  <c r="B3206" i="3"/>
  <c r="B3386" i="3"/>
  <c r="B3554" i="3"/>
  <c r="B2343" i="3"/>
  <c r="B2523" i="3"/>
  <c r="B2691" i="3"/>
  <c r="B2871" i="3"/>
  <c r="B3039" i="3"/>
  <c r="B3207" i="3"/>
  <c r="B880" i="3"/>
  <c r="B1048" i="3"/>
  <c r="B1228" i="3"/>
  <c r="B1396" i="3"/>
  <c r="B1564" i="3"/>
  <c r="B1097" i="3"/>
  <c r="B1265" i="3"/>
  <c r="B1445" i="3"/>
  <c r="B1589" i="3"/>
  <c r="B1733" i="3"/>
  <c r="B1877" i="3"/>
  <c r="B2021" i="3"/>
  <c r="B2165" i="3"/>
  <c r="B2309" i="3"/>
  <c r="B2453" i="3"/>
  <c r="B2597" i="3"/>
  <c r="B2741" i="3"/>
  <c r="B210" i="3"/>
  <c r="B354" i="3"/>
  <c r="B498" i="3"/>
  <c r="B642" i="3"/>
  <c r="B786" i="3"/>
  <c r="B930" i="3"/>
  <c r="B1074" i="3"/>
  <c r="B1218" i="3"/>
  <c r="B1362" i="3"/>
  <c r="B1506" i="3"/>
  <c r="B1650" i="3"/>
  <c r="B2359" i="3"/>
  <c r="B2503" i="3"/>
  <c r="B2647" i="3"/>
  <c r="B2791" i="3"/>
  <c r="B2935" i="3"/>
  <c r="B3079" i="3"/>
  <c r="B3223" i="3"/>
  <c r="B3356" i="3"/>
  <c r="B497" i="3"/>
  <c r="B339" i="3"/>
  <c r="B1647" i="3"/>
  <c r="B101" i="3"/>
  <c r="B665" i="3"/>
  <c r="B1447" i="3"/>
  <c r="B1735" i="3"/>
  <c r="B2023" i="3"/>
  <c r="B2311" i="3"/>
  <c r="B2396" i="3"/>
  <c r="B2684" i="3"/>
  <c r="B2972" i="3"/>
  <c r="B93" i="3"/>
  <c r="B1317" i="3"/>
  <c r="B1725" i="3"/>
  <c r="B237" i="3"/>
  <c r="B837" i="3"/>
  <c r="B22" i="3"/>
  <c r="B538" i="3"/>
  <c r="B1066" i="3"/>
  <c r="B441" i="3"/>
  <c r="B1077" i="3"/>
  <c r="B226" i="3"/>
  <c r="B694" i="3"/>
  <c r="B1198" i="3"/>
  <c r="B251" i="3"/>
  <c r="B479" i="3"/>
  <c r="B168" i="3"/>
  <c r="B336" i="3"/>
  <c r="B516" i="3"/>
  <c r="B684" i="3"/>
  <c r="B852" i="3"/>
  <c r="B1032" i="3"/>
  <c r="B1200" i="3"/>
  <c r="B3421" i="3"/>
  <c r="B3589" i="3"/>
  <c r="B3757" i="3"/>
  <c r="B3937" i="3"/>
  <c r="B4105" i="3"/>
  <c r="B2882" i="3"/>
  <c r="B3050" i="3"/>
  <c r="B3218" i="3"/>
  <c r="B3398" i="3"/>
  <c r="B3566" i="3"/>
  <c r="B2367" i="3"/>
  <c r="B2535" i="3"/>
  <c r="B2703" i="3"/>
  <c r="B2883" i="3"/>
  <c r="B3051" i="3"/>
  <c r="B3231" i="3"/>
  <c r="B892" i="3"/>
  <c r="B1060" i="3"/>
  <c r="B1240" i="3"/>
  <c r="B1408" i="3"/>
  <c r="B1588" i="3"/>
  <c r="B1109" i="3"/>
  <c r="B1277" i="3"/>
  <c r="B1457" i="3"/>
  <c r="B1601" i="3"/>
  <c r="B1745" i="3"/>
  <c r="B1889" i="3"/>
  <c r="B2033" i="3"/>
  <c r="B2177" i="3"/>
  <c r="B2321" i="3"/>
  <c r="B2465" i="3"/>
  <c r="B2609" i="3"/>
  <c r="B2753" i="3"/>
  <c r="B222" i="3"/>
  <c r="B366" i="3"/>
  <c r="B510" i="3"/>
  <c r="B654" i="3"/>
  <c r="B798" i="3"/>
  <c r="B942" i="3"/>
  <c r="B1086" i="3"/>
  <c r="B1230" i="3"/>
  <c r="B1374" i="3"/>
  <c r="B1518" i="3"/>
  <c r="B1662" i="3"/>
  <c r="B2371" i="3"/>
  <c r="B2515" i="3"/>
  <c r="B2659" i="3"/>
  <c r="B2803" i="3"/>
  <c r="B2947" i="3"/>
  <c r="B3091" i="3"/>
  <c r="B569" i="3"/>
  <c r="B459" i="3"/>
  <c r="B2031" i="3"/>
  <c r="B173" i="3"/>
  <c r="B737" i="3"/>
  <c r="B1483" i="3"/>
  <c r="B1771" i="3"/>
  <c r="B2059" i="3"/>
  <c r="B2096" i="3"/>
  <c r="B2432" i="3"/>
  <c r="B2720" i="3"/>
  <c r="B3008" i="3"/>
  <c r="B249" i="3"/>
  <c r="B1437" i="3"/>
  <c r="B1761" i="3"/>
  <c r="B285" i="3"/>
  <c r="B921" i="3"/>
  <c r="B70" i="3"/>
  <c r="B574" i="3"/>
  <c r="B1114" i="3"/>
  <c r="B489" i="3"/>
  <c r="B1173" i="3"/>
  <c r="B262" i="3"/>
  <c r="B730" i="3"/>
  <c r="B1234" i="3"/>
  <c r="B275" i="3"/>
  <c r="B503" i="3"/>
  <c r="B180" i="3"/>
  <c r="B348" i="3"/>
  <c r="B528" i="3"/>
  <c r="B696" i="3"/>
  <c r="B876" i="3"/>
  <c r="B1044" i="3"/>
  <c r="B1212" i="3"/>
  <c r="B3433" i="3"/>
  <c r="B3601" i="3"/>
  <c r="B3781" i="3"/>
  <c r="B3949" i="3"/>
  <c r="B4117" i="3"/>
  <c r="B2894" i="3"/>
  <c r="B3062" i="3"/>
  <c r="B3242" i="3"/>
  <c r="B3410" i="3"/>
  <c r="B3578" i="3"/>
  <c r="B2379" i="3"/>
  <c r="B2547" i="3"/>
  <c r="B2727" i="3"/>
  <c r="B2895" i="3"/>
  <c r="B3063" i="3"/>
  <c r="B3243" i="3"/>
  <c r="B904" i="3"/>
  <c r="B1084" i="3"/>
  <c r="B1252" i="3"/>
  <c r="B1420" i="3"/>
  <c r="B1600" i="3"/>
  <c r="B1121" i="3"/>
  <c r="B1301" i="3"/>
  <c r="B1469" i="3"/>
  <c r="B1613" i="3"/>
  <c r="B1757" i="3"/>
  <c r="B1901" i="3"/>
  <c r="B2045" i="3"/>
  <c r="B2189" i="3"/>
  <c r="B2333" i="3"/>
  <c r="B2477" i="3"/>
  <c r="B2621" i="3"/>
  <c r="B90" i="3"/>
  <c r="B234" i="3"/>
  <c r="B378" i="3"/>
  <c r="B522" i="3"/>
  <c r="B666" i="3"/>
  <c r="B810" i="3"/>
  <c r="B954" i="3"/>
  <c r="B1098" i="3"/>
  <c r="B1242" i="3"/>
  <c r="B1386" i="3"/>
  <c r="B1530" i="3"/>
  <c r="B1674" i="3"/>
  <c r="B2383" i="3"/>
  <c r="B2527" i="3"/>
  <c r="B2671" i="3"/>
  <c r="B2815" i="3"/>
  <c r="B2959" i="3"/>
  <c r="B3103" i="3"/>
  <c r="B3247" i="3"/>
  <c r="B3380" i="3"/>
  <c r="B3524" i="3"/>
  <c r="B3668" i="3"/>
  <c r="B3812" i="3"/>
  <c r="B3956" i="3"/>
  <c r="B4100" i="3"/>
  <c r="B4244" i="3"/>
  <c r="B2013" i="3"/>
  <c r="B2157" i="3"/>
  <c r="B2301" i="3"/>
  <c r="B2445" i="3"/>
  <c r="B2589" i="3"/>
  <c r="B2733" i="3"/>
  <c r="B1378" i="3"/>
  <c r="B1522" i="3"/>
  <c r="B1666" i="3"/>
  <c r="B1810" i="3"/>
  <c r="B1954" i="3"/>
  <c r="B2098" i="3"/>
  <c r="B2242" i="3"/>
  <c r="B719" i="3"/>
  <c r="B863" i="3"/>
  <c r="B1007" i="3"/>
  <c r="B1151" i="3"/>
  <c r="B1295" i="3"/>
  <c r="B1439" i="3"/>
  <c r="B1583" i="3"/>
  <c r="B1727" i="3"/>
  <c r="B653" i="3"/>
  <c r="B603" i="3"/>
  <c r="B52" i="3"/>
  <c r="B221" i="3"/>
  <c r="B857" i="3"/>
  <c r="B1507" i="3"/>
  <c r="B1795" i="3"/>
  <c r="B2083" i="3"/>
  <c r="B2120" i="3"/>
  <c r="B2456" i="3"/>
  <c r="B2744" i="3"/>
  <c r="B3032" i="3"/>
  <c r="B357" i="3"/>
  <c r="B1461" i="3"/>
  <c r="B1785" i="3"/>
  <c r="B333" i="3"/>
  <c r="B969" i="3"/>
  <c r="B106" i="3"/>
  <c r="B646" i="3"/>
  <c r="B1162" i="3"/>
  <c r="B537" i="3"/>
  <c r="B1221" i="3"/>
  <c r="B286" i="3"/>
  <c r="B802" i="3"/>
  <c r="B1258" i="3"/>
  <c r="B299" i="3"/>
  <c r="B515" i="3"/>
  <c r="B192" i="3"/>
  <c r="B372" i="3"/>
  <c r="B540" i="3"/>
  <c r="B708" i="3"/>
  <c r="B888" i="3"/>
  <c r="B1056" i="3"/>
  <c r="B1236" i="3"/>
  <c r="B3445" i="3"/>
  <c r="B3613" i="3"/>
  <c r="B3793" i="3"/>
  <c r="B3961" i="3"/>
  <c r="B4141" i="3"/>
  <c r="B2906" i="3"/>
  <c r="B3074" i="3"/>
  <c r="B3254" i="3"/>
  <c r="B3422" i="3"/>
  <c r="B3602" i="3"/>
  <c r="B2391" i="3"/>
  <c r="B2559" i="3"/>
  <c r="B2739" i="3"/>
  <c r="B2907" i="3"/>
  <c r="B3087" i="3"/>
  <c r="B3255" i="3"/>
  <c r="B916" i="3"/>
  <c r="B1096" i="3"/>
  <c r="B1264" i="3"/>
  <c r="B1444" i="3"/>
  <c r="B1612" i="3"/>
  <c r="B1133" i="3"/>
  <c r="B1313" i="3"/>
  <c r="B1481" i="3"/>
  <c r="B1625" i="3"/>
  <c r="B1769" i="3"/>
  <c r="B1913" i="3"/>
  <c r="B2057" i="3"/>
  <c r="B2201" i="3"/>
  <c r="B2345" i="3"/>
  <c r="B2489" i="3"/>
  <c r="B2633" i="3"/>
  <c r="B102" i="3"/>
  <c r="B246" i="3"/>
  <c r="B390" i="3"/>
  <c r="B534" i="3"/>
  <c r="B678" i="3"/>
  <c r="B822" i="3"/>
  <c r="B966" i="3"/>
  <c r="B1110" i="3"/>
  <c r="B1254" i="3"/>
  <c r="B1398" i="3"/>
  <c r="B1542" i="3"/>
  <c r="B1686" i="3"/>
  <c r="B2395" i="3"/>
  <c r="B2539" i="3"/>
  <c r="B2683" i="3"/>
  <c r="B2827" i="3"/>
  <c r="B2971" i="3"/>
  <c r="B3115" i="3"/>
  <c r="B3248" i="3"/>
  <c r="B3392" i="3"/>
  <c r="B3536" i="3"/>
  <c r="B725" i="3"/>
  <c r="B723" i="3"/>
  <c r="B88" i="3"/>
  <c r="B245" i="3"/>
  <c r="B6" i="3"/>
  <c r="B1519" i="3"/>
  <c r="B1807" i="3"/>
  <c r="B2095" i="3"/>
  <c r="B2132" i="3"/>
  <c r="B2468" i="3"/>
  <c r="B2756" i="3"/>
  <c r="B3044" i="3"/>
  <c r="B405" i="3"/>
  <c r="B1473" i="3"/>
  <c r="B1797" i="3"/>
  <c r="B417" i="3"/>
  <c r="B1017" i="3"/>
  <c r="B142" i="3"/>
  <c r="B682" i="3"/>
  <c r="B1222" i="3"/>
  <c r="B633" i="3"/>
  <c r="B1269" i="3"/>
  <c r="B322" i="3"/>
  <c r="B838" i="3"/>
  <c r="B1270" i="3"/>
  <c r="B347" i="3"/>
  <c r="B527" i="3"/>
  <c r="B204" i="3"/>
  <c r="B384" i="3"/>
  <c r="B552" i="3"/>
  <c r="B732" i="3"/>
  <c r="B900" i="3"/>
  <c r="B1068" i="3"/>
  <c r="B1248" i="3"/>
  <c r="B3457" i="3"/>
  <c r="B3637" i="3"/>
  <c r="B3805" i="3"/>
  <c r="B3973" i="3"/>
  <c r="B4153" i="3"/>
  <c r="B2918" i="3"/>
  <c r="B3098" i="3"/>
  <c r="B3266" i="3"/>
  <c r="B3434" i="3"/>
  <c r="B3614" i="3"/>
  <c r="B2403" i="3"/>
  <c r="B2583" i="3"/>
  <c r="B2751" i="3"/>
  <c r="B2919" i="3"/>
  <c r="B3099" i="3"/>
  <c r="B3267" i="3"/>
  <c r="B940" i="3"/>
  <c r="B1108" i="3"/>
  <c r="B1276" i="3"/>
  <c r="B1456" i="3"/>
  <c r="B1624" i="3"/>
  <c r="B1157" i="3"/>
  <c r="B1325" i="3"/>
  <c r="B1493" i="3"/>
  <c r="B1637" i="3"/>
  <c r="B1781" i="3"/>
  <c r="B1925" i="3"/>
  <c r="B2069" i="3"/>
  <c r="B2213" i="3"/>
  <c r="B2357" i="3"/>
  <c r="B2501" i="3"/>
  <c r="B2645" i="3"/>
  <c r="B114" i="3"/>
  <c r="B258" i="3"/>
  <c r="B402" i="3"/>
  <c r="B546" i="3"/>
  <c r="B690" i="3"/>
  <c r="B834" i="3"/>
  <c r="B978" i="3"/>
  <c r="B1122" i="3"/>
  <c r="B1266" i="3"/>
  <c r="B1410" i="3"/>
  <c r="B1554" i="3"/>
  <c r="B1698" i="3"/>
  <c r="B2407" i="3"/>
  <c r="B2551" i="3"/>
  <c r="B2695" i="3"/>
  <c r="B2839" i="3"/>
  <c r="B2983" i="3"/>
  <c r="B785" i="3"/>
  <c r="B867" i="3"/>
  <c r="B196" i="3"/>
  <c r="B317" i="3"/>
  <c r="B42" i="3"/>
  <c r="B1555" i="3"/>
  <c r="B1843" i="3"/>
  <c r="B2131" i="3"/>
  <c r="B2216" i="3"/>
  <c r="B2504" i="3"/>
  <c r="B2792" i="3"/>
  <c r="B3080" i="3"/>
  <c r="B561" i="3"/>
  <c r="B1509" i="3"/>
  <c r="B1833" i="3"/>
  <c r="B465" i="3"/>
  <c r="B1065" i="3"/>
  <c r="B202" i="3"/>
  <c r="B718" i="3"/>
  <c r="B1294" i="3"/>
  <c r="B681" i="3"/>
  <c r="B1305" i="3"/>
  <c r="B382" i="3"/>
  <c r="B874" i="3"/>
  <c r="B23" i="3"/>
  <c r="B359" i="3"/>
  <c r="B539" i="3"/>
  <c r="B228" i="3"/>
  <c r="B396" i="3"/>
  <c r="B564" i="3"/>
  <c r="B744" i="3"/>
  <c r="B912" i="3"/>
  <c r="B1092" i="3"/>
  <c r="B1260" i="3"/>
  <c r="B3469" i="3"/>
  <c r="B3649" i="3"/>
  <c r="B3817" i="3"/>
  <c r="B3997" i="3"/>
  <c r="B4165" i="3"/>
  <c r="B2930" i="3"/>
  <c r="B3110" i="3"/>
  <c r="B3278" i="3"/>
  <c r="B3458" i="3"/>
  <c r="B3626" i="3"/>
  <c r="B2415" i="3"/>
  <c r="B2595" i="3"/>
  <c r="B2763" i="3"/>
  <c r="B2943" i="3"/>
  <c r="B3111" i="3"/>
  <c r="B3279" i="3"/>
  <c r="B952" i="3"/>
  <c r="B1120" i="3"/>
  <c r="B1300" i="3"/>
  <c r="B1468" i="3"/>
  <c r="B1636" i="3"/>
  <c r="B1169" i="3"/>
  <c r="B1337" i="3"/>
  <c r="B1505" i="3"/>
  <c r="B1649" i="3"/>
  <c r="B1793" i="3"/>
  <c r="B1937" i="3"/>
  <c r="B2081" i="3"/>
  <c r="B2225" i="3"/>
  <c r="B2369" i="3"/>
  <c r="B2513" i="3"/>
  <c r="B2657" i="3"/>
  <c r="B126" i="3"/>
  <c r="B270" i="3"/>
  <c r="B414" i="3"/>
  <c r="B558" i="3"/>
  <c r="B702" i="3"/>
  <c r="B846" i="3"/>
  <c r="B990" i="3"/>
  <c r="B1134" i="3"/>
  <c r="B1278" i="3"/>
  <c r="B1422" i="3"/>
  <c r="B1566" i="3"/>
  <c r="B1710" i="3"/>
  <c r="B2419" i="3"/>
  <c r="B2563" i="3"/>
  <c r="B2707" i="3"/>
  <c r="B2851" i="3"/>
  <c r="B2995" i="3"/>
  <c r="B3139" i="3"/>
  <c r="B3272" i="3"/>
  <c r="B821" i="3"/>
  <c r="B987" i="3"/>
  <c r="B268" i="3"/>
  <c r="B365" i="3"/>
  <c r="B66" i="3"/>
  <c r="B1579" i="3"/>
  <c r="B1867" i="3"/>
  <c r="B2155" i="3"/>
  <c r="B2240" i="3"/>
  <c r="B2528" i="3"/>
  <c r="B2816" i="3"/>
  <c r="B3104" i="3"/>
  <c r="B669" i="3"/>
  <c r="B1533" i="3"/>
  <c r="B1857" i="3"/>
  <c r="B501" i="3"/>
  <c r="B1113" i="3"/>
  <c r="B238" i="3"/>
  <c r="B742" i="3"/>
  <c r="B69" i="3"/>
  <c r="B729" i="3"/>
  <c r="B1353" i="3"/>
  <c r="B418" i="3"/>
  <c r="B910" i="3"/>
  <c r="B71" i="3"/>
  <c r="B371" i="3"/>
  <c r="B551" i="3"/>
  <c r="B240" i="3"/>
  <c r="B408" i="3"/>
  <c r="B588" i="3"/>
  <c r="B756" i="3"/>
  <c r="B924" i="3"/>
  <c r="B1104" i="3"/>
  <c r="B1272" i="3"/>
  <c r="B3493" i="3"/>
  <c r="B3661" i="3"/>
  <c r="B3829" i="3"/>
  <c r="B4009" i="3"/>
  <c r="B4177" i="3"/>
  <c r="B2954" i="3"/>
  <c r="B3122" i="3"/>
  <c r="B3290" i="3"/>
  <c r="B3470" i="3"/>
  <c r="B3638" i="3"/>
  <c r="B2439" i="3"/>
  <c r="B2607" i="3"/>
  <c r="B2775" i="3"/>
  <c r="B2955" i="3"/>
  <c r="B3123" i="3"/>
  <c r="B796" i="3"/>
  <c r="B964" i="3"/>
  <c r="B1132" i="3"/>
  <c r="B1312" i="3"/>
  <c r="B1480" i="3"/>
  <c r="B1660" i="3"/>
  <c r="B1181" i="3"/>
  <c r="B1349" i="3"/>
  <c r="B1517" i="3"/>
  <c r="B1661" i="3"/>
  <c r="B1805" i="3"/>
  <c r="B1949" i="3"/>
  <c r="B2093" i="3"/>
  <c r="B2237" i="3"/>
  <c r="B2381" i="3"/>
  <c r="B2525" i="3"/>
  <c r="B2669" i="3"/>
  <c r="B138" i="3"/>
  <c r="B282" i="3"/>
  <c r="B426" i="3"/>
  <c r="B570" i="3"/>
  <c r="B714" i="3"/>
  <c r="B858" i="3"/>
  <c r="B1002" i="3"/>
  <c r="B1146" i="3"/>
  <c r="B1290" i="3"/>
  <c r="B1434" i="3"/>
  <c r="B1578" i="3"/>
  <c r="B1722" i="3"/>
  <c r="B2431" i="3"/>
  <c r="B2575" i="3"/>
  <c r="B2719" i="3"/>
  <c r="B2863" i="3"/>
  <c r="B3007" i="3"/>
  <c r="B3151" i="3"/>
  <c r="B3284" i="3"/>
  <c r="B869" i="3"/>
  <c r="B1119" i="3"/>
  <c r="B304" i="3"/>
  <c r="B389" i="3"/>
  <c r="B78" i="3"/>
  <c r="B1591" i="3"/>
  <c r="B1879" i="3"/>
  <c r="B2167" i="3"/>
  <c r="B2252" i="3"/>
  <c r="B2540" i="3"/>
  <c r="B2828" i="3"/>
  <c r="B3116" i="3"/>
  <c r="B717" i="3"/>
  <c r="B1545" i="3"/>
  <c r="B1869" i="3"/>
  <c r="B525" i="3"/>
  <c r="B1197" i="3"/>
  <c r="B274" i="3"/>
  <c r="B778" i="3"/>
  <c r="B117" i="3"/>
  <c r="B765" i="3"/>
  <c r="B1557" i="3"/>
  <c r="B454" i="3"/>
  <c r="B946" i="3"/>
  <c r="B95" i="3"/>
  <c r="B395" i="3"/>
  <c r="B575" i="3"/>
  <c r="B252" i="3"/>
  <c r="B420" i="3"/>
  <c r="B600" i="3"/>
  <c r="B768" i="3"/>
  <c r="B948" i="3"/>
  <c r="B1116" i="3"/>
  <c r="B1284" i="3"/>
  <c r="B3505" i="3"/>
  <c r="B3673" i="3"/>
  <c r="B3853" i="3"/>
  <c r="B4021" i="3"/>
  <c r="B4189" i="3"/>
  <c r="B2966" i="3"/>
  <c r="B3134" i="3"/>
  <c r="B3314" i="3"/>
  <c r="B3482" i="3"/>
  <c r="B3650" i="3"/>
  <c r="B2451" i="3"/>
  <c r="B2619" i="3"/>
  <c r="B2799" i="3"/>
  <c r="B2967" i="3"/>
  <c r="B3135" i="3"/>
  <c r="B808" i="3"/>
  <c r="B976" i="3"/>
  <c r="B1156" i="3"/>
  <c r="B1324" i="3"/>
  <c r="B1492" i="3"/>
  <c r="B1025" i="3"/>
  <c r="B1193" i="3"/>
  <c r="B1373" i="3"/>
  <c r="B1529" i="3"/>
  <c r="B1673" i="3"/>
  <c r="B1817" i="3"/>
  <c r="B1961" i="3"/>
  <c r="B2105" i="3"/>
  <c r="B2249" i="3"/>
  <c r="B2393" i="3"/>
  <c r="B2537" i="3"/>
  <c r="B2681" i="3"/>
  <c r="B150" i="3"/>
  <c r="B294" i="3"/>
  <c r="B438" i="3"/>
  <c r="B582" i="3"/>
  <c r="B726" i="3"/>
  <c r="B870" i="3"/>
  <c r="B1014" i="3"/>
  <c r="B1158" i="3"/>
  <c r="B1302" i="3"/>
  <c r="B1446" i="3"/>
  <c r="B1590" i="3"/>
  <c r="B1734" i="3"/>
  <c r="B2443" i="3"/>
  <c r="B2587" i="3"/>
  <c r="B2731" i="3"/>
  <c r="B2875" i="3"/>
  <c r="B3019" i="3"/>
  <c r="B905" i="3"/>
  <c r="B1239" i="3"/>
  <c r="B412" i="3"/>
  <c r="B461" i="3"/>
  <c r="B1339" i="3"/>
  <c r="B1627" i="3"/>
  <c r="B1915" i="3"/>
  <c r="B2203" i="3"/>
  <c r="B2288" i="3"/>
  <c r="B2576" i="3"/>
  <c r="B2864" i="3"/>
  <c r="B3152" i="3"/>
  <c r="B849" i="3"/>
  <c r="B1617" i="3"/>
  <c r="B1881" i="3"/>
  <c r="B573" i="3"/>
  <c r="B1245" i="3"/>
  <c r="B310" i="3"/>
  <c r="B850" i="3"/>
  <c r="B165" i="3"/>
  <c r="B813" i="3"/>
  <c r="B10" i="3"/>
  <c r="B490" i="3"/>
  <c r="B1006" i="3"/>
  <c r="B119" i="3"/>
  <c r="B407" i="3"/>
  <c r="B96" i="3"/>
  <c r="B264" i="3"/>
  <c r="B444" i="3"/>
  <c r="B612" i="3"/>
  <c r="B780" i="3"/>
  <c r="B960" i="3"/>
  <c r="B1128" i="3"/>
  <c r="B3349" i="3"/>
  <c r="B3517" i="3"/>
  <c r="B3685" i="3"/>
  <c r="B3865" i="3"/>
  <c r="B4033" i="3"/>
  <c r="B4213" i="3"/>
  <c r="B2978" i="3"/>
  <c r="B3146" i="3"/>
  <c r="B3326" i="3"/>
  <c r="B3494" i="3"/>
  <c r="B3674" i="3"/>
  <c r="B2463" i="3"/>
  <c r="B2631" i="3"/>
  <c r="B2811" i="3"/>
  <c r="B2979" i="3"/>
  <c r="B3159" i="3"/>
  <c r="B820" i="3"/>
  <c r="B988" i="3"/>
  <c r="B1168" i="3"/>
  <c r="B1336" i="3"/>
  <c r="B1516" i="3"/>
  <c r="B1037" i="3"/>
  <c r="B1205" i="3"/>
  <c r="B1385" i="3"/>
  <c r="B1541" i="3"/>
  <c r="B1685" i="3"/>
  <c r="B1829" i="3"/>
  <c r="B1973" i="3"/>
  <c r="B2117" i="3"/>
  <c r="B2261" i="3"/>
  <c r="B2405" i="3"/>
  <c r="B2549" i="3"/>
  <c r="B2693" i="3"/>
  <c r="B162" i="3"/>
  <c r="B306" i="3"/>
  <c r="B450" i="3"/>
  <c r="B594" i="3"/>
  <c r="B738" i="3"/>
  <c r="B882" i="3"/>
  <c r="B1026" i="3"/>
  <c r="B1170" i="3"/>
  <c r="B1314" i="3"/>
  <c r="B1458" i="3"/>
  <c r="B1602" i="3"/>
  <c r="B1746" i="3"/>
  <c r="B2455" i="3"/>
  <c r="B2599" i="3"/>
  <c r="B2743" i="3"/>
  <c r="B2887" i="3"/>
  <c r="B3031" i="3"/>
  <c r="B3175" i="3"/>
  <c r="B3308" i="3"/>
  <c r="B3452" i="3"/>
  <c r="B3596" i="3"/>
  <c r="B3740" i="3"/>
  <c r="B3884" i="3"/>
  <c r="B4028" i="3"/>
  <c r="B4172" i="3"/>
  <c r="B1941" i="3"/>
  <c r="B2085" i="3"/>
  <c r="B2229" i="3"/>
  <c r="B2373" i="3"/>
  <c r="B2517" i="3"/>
  <c r="B2661" i="3"/>
  <c r="B1306" i="3"/>
  <c r="B1450" i="3"/>
  <c r="B1594" i="3"/>
  <c r="B1738" i="3"/>
  <c r="B1882" i="3"/>
  <c r="B2026" i="3"/>
  <c r="B2170" i="3"/>
  <c r="B647" i="3"/>
  <c r="B791" i="3"/>
  <c r="B935" i="3"/>
  <c r="B1079" i="3"/>
  <c r="B1223" i="3"/>
  <c r="B1367" i="3"/>
  <c r="B1511" i="3"/>
  <c r="B1655" i="3"/>
  <c r="B3055" i="3"/>
  <c r="B3440" i="3"/>
  <c r="B3644" i="3"/>
  <c r="B3824" i="3"/>
  <c r="B3992" i="3"/>
  <c r="B4160" i="3"/>
  <c r="B1965" i="3"/>
  <c r="B2133" i="3"/>
  <c r="B2313" i="3"/>
  <c r="B2481" i="3"/>
  <c r="B2649" i="3"/>
  <c r="B1330" i="3"/>
  <c r="B1498" i="3"/>
  <c r="B1678" i="3"/>
  <c r="B1846" i="3"/>
  <c r="B2014" i="3"/>
  <c r="B2194" i="3"/>
  <c r="B695" i="3"/>
  <c r="B875" i="3"/>
  <c r="B1043" i="3"/>
  <c r="B1211" i="3"/>
  <c r="B1391" i="3"/>
  <c r="B1559" i="3"/>
  <c r="B1739" i="3"/>
  <c r="B1883" i="3"/>
  <c r="B2027" i="3"/>
  <c r="B2171" i="3"/>
  <c r="B1404" i="3"/>
  <c r="B1548" i="3"/>
  <c r="B1692" i="3"/>
  <c r="B1836" i="3"/>
  <c r="B4249" i="3"/>
  <c r="B4393" i="3"/>
  <c r="B3854" i="3"/>
  <c r="B3998" i="3"/>
  <c r="B3387" i="3"/>
  <c r="B3531" i="3"/>
  <c r="B1804" i="3"/>
  <c r="B1948" i="3"/>
  <c r="B2873" i="3"/>
  <c r="B3017" i="3"/>
  <c r="B3161" i="3"/>
  <c r="B3305" i="3"/>
  <c r="B3449" i="3"/>
  <c r="B3593" i="3"/>
  <c r="B3737" i="3"/>
  <c r="B1866" i="3"/>
  <c r="B2010" i="3"/>
  <c r="B2154" i="3"/>
  <c r="B2298" i="3"/>
  <c r="B2442" i="3"/>
  <c r="B2586" i="3"/>
  <c r="B3307" i="3"/>
  <c r="B4316" i="3"/>
  <c r="B4460" i="3"/>
  <c r="B2901" i="3"/>
  <c r="B3045" i="3"/>
  <c r="B2302" i="3"/>
  <c r="B2446" i="3"/>
  <c r="B2590" i="3"/>
  <c r="B2303" i="3"/>
  <c r="B2447" i="3"/>
  <c r="B2591" i="3"/>
  <c r="B2735" i="3"/>
  <c r="B2879" i="3"/>
  <c r="B3023" i="3"/>
  <c r="B3167" i="3"/>
  <c r="B2088" i="3"/>
  <c r="B2232" i="3"/>
  <c r="B2376" i="3"/>
  <c r="B2520" i="3"/>
  <c r="B2664" i="3"/>
  <c r="B3591" i="3"/>
  <c r="B2116" i="3"/>
  <c r="B2260" i="3"/>
  <c r="B2404" i="3"/>
  <c r="B2548" i="3"/>
  <c r="B3785" i="3"/>
  <c r="B3953" i="3"/>
  <c r="B4097" i="3"/>
  <c r="B3439" i="3"/>
  <c r="B3583" i="3"/>
  <c r="B3727" i="3"/>
  <c r="B3871" i="3"/>
  <c r="B3127" i="3"/>
  <c r="B3476" i="3"/>
  <c r="B3656" i="3"/>
  <c r="B3836" i="3"/>
  <c r="B4004" i="3"/>
  <c r="B4184" i="3"/>
  <c r="B1977" i="3"/>
  <c r="B2145" i="3"/>
  <c r="B2325" i="3"/>
  <c r="B2493" i="3"/>
  <c r="B2673" i="3"/>
  <c r="B1342" i="3"/>
  <c r="B1510" i="3"/>
  <c r="B1690" i="3"/>
  <c r="B1858" i="3"/>
  <c r="B2038" i="3"/>
  <c r="B2206" i="3"/>
  <c r="B707" i="3"/>
  <c r="B887" i="3"/>
  <c r="B1055" i="3"/>
  <c r="B1235" i="3"/>
  <c r="B1403" i="3"/>
  <c r="B1571" i="3"/>
  <c r="B1751" i="3"/>
  <c r="B1895" i="3"/>
  <c r="B2039" i="3"/>
  <c r="B2183" i="3"/>
  <c r="B1416" i="3"/>
  <c r="B1560" i="3"/>
  <c r="B1704" i="3"/>
  <c r="B1848" i="3"/>
  <c r="B4261" i="3"/>
  <c r="B3722" i="3"/>
  <c r="B3866" i="3"/>
  <c r="B4010" i="3"/>
  <c r="B3399" i="3"/>
  <c r="B1672" i="3"/>
  <c r="B1816" i="3"/>
  <c r="B1960" i="3"/>
  <c r="B2885" i="3"/>
  <c r="B3029" i="3"/>
  <c r="B3173" i="3"/>
  <c r="B3317" i="3"/>
  <c r="B3461" i="3"/>
  <c r="B3605" i="3"/>
  <c r="B3749" i="3"/>
  <c r="B1878" i="3"/>
  <c r="B2022" i="3"/>
  <c r="B2166" i="3"/>
  <c r="B2310" i="3"/>
  <c r="B2454" i="3"/>
  <c r="B2598" i="3"/>
  <c r="B3319" i="3"/>
  <c r="B4328" i="3"/>
  <c r="B4472" i="3"/>
  <c r="B2913" i="3"/>
  <c r="B3057" i="3"/>
  <c r="B2314" i="3"/>
  <c r="B2458" i="3"/>
  <c r="B2602" i="3"/>
  <c r="B2315" i="3"/>
  <c r="B2459" i="3"/>
  <c r="B2603" i="3"/>
  <c r="B2747" i="3"/>
  <c r="B2891" i="3"/>
  <c r="B3035" i="3"/>
  <c r="B3179" i="3"/>
  <c r="B2100" i="3"/>
  <c r="B2244" i="3"/>
  <c r="B2388" i="3"/>
  <c r="B2532" i="3"/>
  <c r="B2676" i="3"/>
  <c r="B1984" i="3"/>
  <c r="B2128" i="3"/>
  <c r="B2272" i="3"/>
  <c r="B2416" i="3"/>
  <c r="B2560" i="3"/>
  <c r="B3797" i="3"/>
  <c r="B3965" i="3"/>
  <c r="B4109" i="3"/>
  <c r="B3163" i="3"/>
  <c r="B3488" i="3"/>
  <c r="B3680" i="3"/>
  <c r="B3848" i="3"/>
  <c r="B4016" i="3"/>
  <c r="B4196" i="3"/>
  <c r="B1989" i="3"/>
  <c r="B2169" i="3"/>
  <c r="B2337" i="3"/>
  <c r="B2505" i="3"/>
  <c r="B2685" i="3"/>
  <c r="B1354" i="3"/>
  <c r="B1534" i="3"/>
  <c r="B1702" i="3"/>
  <c r="B1870" i="3"/>
  <c r="B2050" i="3"/>
  <c r="B2218" i="3"/>
  <c r="B731" i="3"/>
  <c r="B899" i="3"/>
  <c r="B1067" i="3"/>
  <c r="B1247" i="3"/>
  <c r="B1415" i="3"/>
  <c r="B1595" i="3"/>
  <c r="B1763" i="3"/>
  <c r="B1907" i="3"/>
  <c r="B2051" i="3"/>
  <c r="B2195" i="3"/>
  <c r="B1428" i="3"/>
  <c r="B1572" i="3"/>
  <c r="B1716" i="3"/>
  <c r="B1860" i="3"/>
  <c r="B4273" i="3"/>
  <c r="B3734" i="3"/>
  <c r="B3878" i="3"/>
  <c r="B4022" i="3"/>
  <c r="B3411" i="3"/>
  <c r="B1684" i="3"/>
  <c r="B1828" i="3"/>
  <c r="B1972" i="3"/>
  <c r="B2897" i="3"/>
  <c r="B3041" i="3"/>
  <c r="B3185" i="3"/>
  <c r="B3329" i="3"/>
  <c r="B3473" i="3"/>
  <c r="B3617" i="3"/>
  <c r="B3761" i="3"/>
  <c r="B1890" i="3"/>
  <c r="B2034" i="3"/>
  <c r="B2178" i="3"/>
  <c r="B2322" i="3"/>
  <c r="B2466" i="3"/>
  <c r="B2610" i="3"/>
  <c r="B3331" i="3"/>
  <c r="B4340" i="3"/>
  <c r="B4484" i="3"/>
  <c r="B2925" i="3"/>
  <c r="B3069" i="3"/>
  <c r="B2326" i="3"/>
  <c r="B2470" i="3"/>
  <c r="B2614" i="3"/>
  <c r="B2327" i="3"/>
  <c r="B2471" i="3"/>
  <c r="B2615" i="3"/>
  <c r="B2759" i="3"/>
  <c r="B2903" i="3"/>
  <c r="B3047" i="3"/>
  <c r="B3191" i="3"/>
  <c r="B2112" i="3"/>
  <c r="B2256" i="3"/>
  <c r="B2400" i="3"/>
  <c r="B2544" i="3"/>
  <c r="B4405" i="3"/>
  <c r="B1996" i="3"/>
  <c r="B2140" i="3"/>
  <c r="B2284" i="3"/>
  <c r="B2428" i="3"/>
  <c r="B2572" i="3"/>
  <c r="B3809" i="3"/>
  <c r="B3977" i="3"/>
  <c r="B4121" i="3"/>
  <c r="B3463" i="3"/>
  <c r="B3607" i="3"/>
  <c r="B3751" i="3"/>
  <c r="B3895" i="3"/>
  <c r="B4039" i="3"/>
  <c r="B4183" i="3"/>
  <c r="B2662" i="3"/>
  <c r="B3323" i="3"/>
  <c r="B3467" i="3"/>
  <c r="B3611" i="3"/>
  <c r="B3755" i="3"/>
  <c r="B3899" i="3"/>
  <c r="B4043" i="3"/>
  <c r="B4187" i="3"/>
  <c r="B2796" i="3"/>
  <c r="B2940" i="3"/>
  <c r="B3084" i="3"/>
  <c r="B3228" i="3"/>
  <c r="B3372" i="3"/>
  <c r="B3516" i="3"/>
  <c r="B3660" i="3"/>
  <c r="B4561" i="3"/>
  <c r="B4705" i="3"/>
  <c r="B4154" i="3"/>
  <c r="B3603" i="3"/>
  <c r="B3747" i="3"/>
  <c r="B3199" i="3"/>
  <c r="B3500" i="3"/>
  <c r="B3692" i="3"/>
  <c r="B3860" i="3"/>
  <c r="B4040" i="3"/>
  <c r="B4208" i="3"/>
  <c r="B2001" i="3"/>
  <c r="B2181" i="3"/>
  <c r="B2349" i="3"/>
  <c r="B2529" i="3"/>
  <c r="B2697" i="3"/>
  <c r="B1366" i="3"/>
  <c r="B1546" i="3"/>
  <c r="B1714" i="3"/>
  <c r="B1894" i="3"/>
  <c r="B2062" i="3"/>
  <c r="B2230" i="3"/>
  <c r="B743" i="3"/>
  <c r="B911" i="3"/>
  <c r="B1091" i="3"/>
  <c r="B1259" i="3"/>
  <c r="B1427" i="3"/>
  <c r="B1607" i="3"/>
  <c r="B1775" i="3"/>
  <c r="B1919" i="3"/>
  <c r="B2063" i="3"/>
  <c r="B1296" i="3"/>
  <c r="B1440" i="3"/>
  <c r="B1584" i="3"/>
  <c r="B1728" i="3"/>
  <c r="B1872" i="3"/>
  <c r="B4285" i="3"/>
  <c r="B3746" i="3"/>
  <c r="B3890" i="3"/>
  <c r="B4034" i="3"/>
  <c r="B3423" i="3"/>
  <c r="B1696" i="3"/>
  <c r="B1840" i="3"/>
  <c r="B2765" i="3"/>
  <c r="B2909" i="3"/>
  <c r="B3053" i="3"/>
  <c r="B3197" i="3"/>
  <c r="B3341" i="3"/>
  <c r="B3485" i="3"/>
  <c r="B3629" i="3"/>
  <c r="B3773" i="3"/>
  <c r="B1902" i="3"/>
  <c r="B2046" i="3"/>
  <c r="B2190" i="3"/>
  <c r="B2334" i="3"/>
  <c r="B2478" i="3"/>
  <c r="B2622" i="3"/>
  <c r="B3343" i="3"/>
  <c r="B4352" i="3"/>
  <c r="B4496" i="3"/>
  <c r="B2937" i="3"/>
  <c r="B3081" i="3"/>
  <c r="B2338" i="3"/>
  <c r="B2482" i="3"/>
  <c r="B2626" i="3"/>
  <c r="B2339" i="3"/>
  <c r="B2483" i="3"/>
  <c r="B2627" i="3"/>
  <c r="B2771" i="3"/>
  <c r="B2915" i="3"/>
  <c r="B3059" i="3"/>
  <c r="B1980" i="3"/>
  <c r="B2124" i="3"/>
  <c r="B2268" i="3"/>
  <c r="B2412" i="3"/>
  <c r="B2556" i="3"/>
  <c r="B4417" i="3"/>
  <c r="B2008" i="3"/>
  <c r="B2152" i="3"/>
  <c r="B2296" i="3"/>
  <c r="B2440" i="3"/>
  <c r="B2584" i="3"/>
  <c r="B3821" i="3"/>
  <c r="B3989" i="3"/>
  <c r="B4133" i="3"/>
  <c r="B3475" i="3"/>
  <c r="B3619" i="3"/>
  <c r="B3763" i="3"/>
  <c r="B3907" i="3"/>
  <c r="B4051" i="3"/>
  <c r="B4195" i="3"/>
  <c r="B2674" i="3"/>
  <c r="B3335" i="3"/>
  <c r="B3479" i="3"/>
  <c r="B3623" i="3"/>
  <c r="B3767" i="3"/>
  <c r="B3911" i="3"/>
  <c r="B4055" i="3"/>
  <c r="B4199" i="3"/>
  <c r="B2808" i="3"/>
  <c r="B2952" i="3"/>
  <c r="B3096" i="3"/>
  <c r="B3240" i="3"/>
  <c r="B3384" i="3"/>
  <c r="B3528" i="3"/>
  <c r="B3672" i="3"/>
  <c r="B4573" i="3"/>
  <c r="B4717" i="3"/>
  <c r="B4166" i="3"/>
  <c r="B3615" i="3"/>
  <c r="B3759" i="3"/>
  <c r="B3235" i="3"/>
  <c r="B3512" i="3"/>
  <c r="B3704" i="3"/>
  <c r="B3872" i="3"/>
  <c r="B4052" i="3"/>
  <c r="B4220" i="3"/>
  <c r="B2025" i="3"/>
  <c r="B2193" i="3"/>
  <c r="B2361" i="3"/>
  <c r="B2541" i="3"/>
  <c r="B2709" i="3"/>
  <c r="B1390" i="3"/>
  <c r="B1558" i="3"/>
  <c r="B1726" i="3"/>
  <c r="B1906" i="3"/>
  <c r="B2074" i="3"/>
  <c r="B587" i="3"/>
  <c r="B755" i="3"/>
  <c r="B923" i="3"/>
  <c r="B1103" i="3"/>
  <c r="B1271" i="3"/>
  <c r="B1451" i="3"/>
  <c r="B1619" i="3"/>
  <c r="B1787" i="3"/>
  <c r="B1931" i="3"/>
  <c r="B2075" i="3"/>
  <c r="B1308" i="3"/>
  <c r="B1452" i="3"/>
  <c r="B1596" i="3"/>
  <c r="B1740" i="3"/>
  <c r="B1884" i="3"/>
  <c r="B4297" i="3"/>
  <c r="B3758" i="3"/>
  <c r="B3902" i="3"/>
  <c r="B4046" i="3"/>
  <c r="B3435" i="3"/>
  <c r="B1708" i="3"/>
  <c r="B1852" i="3"/>
  <c r="B2777" i="3"/>
  <c r="B2921" i="3"/>
  <c r="B3065" i="3"/>
  <c r="B3209" i="3"/>
  <c r="B3353" i="3"/>
  <c r="B3497" i="3"/>
  <c r="B3641" i="3"/>
  <c r="B1770" i="3"/>
  <c r="B1914" i="3"/>
  <c r="B2058" i="3"/>
  <c r="B2202" i="3"/>
  <c r="B2346" i="3"/>
  <c r="B2490" i="3"/>
  <c r="B2634" i="3"/>
  <c r="B3355" i="3"/>
  <c r="B4364" i="3"/>
  <c r="B2805" i="3"/>
  <c r="B2949" i="3"/>
  <c r="B3093" i="3"/>
  <c r="B2350" i="3"/>
  <c r="B2494" i="3"/>
  <c r="B2207" i="3"/>
  <c r="B2351" i="3"/>
  <c r="B2495" i="3"/>
  <c r="B2639" i="3"/>
  <c r="B2783" i="3"/>
  <c r="B2927" i="3"/>
  <c r="B3071" i="3"/>
  <c r="B1992" i="3"/>
  <c r="B2136" i="3"/>
  <c r="B2280" i="3"/>
  <c r="B2424" i="3"/>
  <c r="B2568" i="3"/>
  <c r="B4429" i="3"/>
  <c r="B2020" i="3"/>
  <c r="B2164" i="3"/>
  <c r="B2308" i="3"/>
  <c r="B2452" i="3"/>
  <c r="B2596" i="3"/>
  <c r="B3845" i="3"/>
  <c r="B4001" i="3"/>
  <c r="B4145" i="3"/>
  <c r="B3487" i="3"/>
  <c r="B3631" i="3"/>
  <c r="B3775" i="3"/>
  <c r="B3919" i="3"/>
  <c r="B4063" i="3"/>
  <c r="B4207" i="3"/>
  <c r="B3260" i="3"/>
  <c r="B3548" i="3"/>
  <c r="B3716" i="3"/>
  <c r="B3896" i="3"/>
  <c r="B4064" i="3"/>
  <c r="B4232" i="3"/>
  <c r="B2037" i="3"/>
  <c r="B2205" i="3"/>
  <c r="B2385" i="3"/>
  <c r="B2553" i="3"/>
  <c r="B2721" i="3"/>
  <c r="B1402" i="3"/>
  <c r="B1570" i="3"/>
  <c r="B1750" i="3"/>
  <c r="B1918" i="3"/>
  <c r="B2086" i="3"/>
  <c r="B599" i="3"/>
  <c r="B767" i="3"/>
  <c r="B947" i="3"/>
  <c r="B1115" i="3"/>
  <c r="B1283" i="3"/>
  <c r="B1463" i="3"/>
  <c r="B1631" i="3"/>
  <c r="B1799" i="3"/>
  <c r="B1943" i="3"/>
  <c r="B2087" i="3"/>
  <c r="B1320" i="3"/>
  <c r="B1464" i="3"/>
  <c r="B1608" i="3"/>
  <c r="B1752" i="3"/>
  <c r="B1896" i="3"/>
  <c r="B4309" i="3"/>
  <c r="B3770" i="3"/>
  <c r="B3914" i="3"/>
  <c r="B3303" i="3"/>
  <c r="B3447" i="3"/>
  <c r="B1720" i="3"/>
  <c r="B1864" i="3"/>
  <c r="B2789" i="3"/>
  <c r="B2933" i="3"/>
  <c r="B3077" i="3"/>
  <c r="B3221" i="3"/>
  <c r="B3365" i="3"/>
  <c r="B3509" i="3"/>
  <c r="B3653" i="3"/>
  <c r="B1782" i="3"/>
  <c r="B1926" i="3"/>
  <c r="B2070" i="3"/>
  <c r="B2214" i="3"/>
  <c r="B2358" i="3"/>
  <c r="B2502" i="3"/>
  <c r="B2646" i="3"/>
  <c r="B3367" i="3"/>
  <c r="B4376" i="3"/>
  <c r="B2817" i="3"/>
  <c r="B2961" i="3"/>
  <c r="B3105" i="3"/>
  <c r="B2362" i="3"/>
  <c r="B2506" i="3"/>
  <c r="B2219" i="3"/>
  <c r="B2363" i="3"/>
  <c r="B2507" i="3"/>
  <c r="B2651" i="3"/>
  <c r="B2795" i="3"/>
  <c r="B2939" i="3"/>
  <c r="B3083" i="3"/>
  <c r="B2004" i="3"/>
  <c r="B2148" i="3"/>
  <c r="B2292" i="3"/>
  <c r="B2436" i="3"/>
  <c r="B2580" i="3"/>
  <c r="B4441" i="3"/>
  <c r="B2032" i="3"/>
  <c r="B2176" i="3"/>
  <c r="B2320" i="3"/>
  <c r="B2464" i="3"/>
  <c r="B2608" i="3"/>
  <c r="B3869" i="3"/>
  <c r="B4013" i="3"/>
  <c r="B4157" i="3"/>
  <c r="B3499" i="3"/>
  <c r="B3643" i="3"/>
  <c r="B3787" i="3"/>
  <c r="B3931" i="3"/>
  <c r="B4075" i="3"/>
  <c r="B4219" i="3"/>
  <c r="B3215" i="3"/>
  <c r="B3359" i="3"/>
  <c r="B3503" i="3"/>
  <c r="B3647" i="3"/>
  <c r="B3791" i="3"/>
  <c r="B3935" i="3"/>
  <c r="B4079" i="3"/>
  <c r="B2688" i="3"/>
  <c r="B2832" i="3"/>
  <c r="B2976" i="3"/>
  <c r="B3120" i="3"/>
  <c r="B3264" i="3"/>
  <c r="B3408" i="3"/>
  <c r="B3552" i="3"/>
  <c r="B3696" i="3"/>
  <c r="B4597" i="3"/>
  <c r="B4741" i="3"/>
  <c r="B4190" i="3"/>
  <c r="B3639" i="3"/>
  <c r="B3296" i="3"/>
  <c r="B3560" i="3"/>
  <c r="B3728" i="3"/>
  <c r="B3908" i="3"/>
  <c r="B4076" i="3"/>
  <c r="B4256" i="3"/>
  <c r="B2049" i="3"/>
  <c r="B2217" i="3"/>
  <c r="B2397" i="3"/>
  <c r="B2565" i="3"/>
  <c r="B2745" i="3"/>
  <c r="B1414" i="3"/>
  <c r="B1582" i="3"/>
  <c r="B1762" i="3"/>
  <c r="B1930" i="3"/>
  <c r="B2110" i="3"/>
  <c r="B611" i="3"/>
  <c r="B779" i="3"/>
  <c r="B959" i="3"/>
  <c r="B1127" i="3"/>
  <c r="B1307" i="3"/>
  <c r="B1475" i="3"/>
  <c r="B1643" i="3"/>
  <c r="B1811" i="3"/>
  <c r="B1955" i="3"/>
  <c r="B2099" i="3"/>
  <c r="B1332" i="3"/>
  <c r="B1476" i="3"/>
  <c r="B1620" i="3"/>
  <c r="B1764" i="3"/>
  <c r="B1908" i="3"/>
  <c r="B4321" i="3"/>
  <c r="B3782" i="3"/>
  <c r="B3926" i="3"/>
  <c r="B3315" i="3"/>
  <c r="B3459" i="3"/>
  <c r="B1732" i="3"/>
  <c r="B1876" i="3"/>
  <c r="B2801" i="3"/>
  <c r="B2945" i="3"/>
  <c r="B3089" i="3"/>
  <c r="B3233" i="3"/>
  <c r="B3377" i="3"/>
  <c r="B3521" i="3"/>
  <c r="B3665" i="3"/>
  <c r="B1794" i="3"/>
  <c r="B1938" i="3"/>
  <c r="B2082" i="3"/>
  <c r="B2226" i="3"/>
  <c r="B2370" i="3"/>
  <c r="B2514" i="3"/>
  <c r="B2658" i="3"/>
  <c r="B3379" i="3"/>
  <c r="B4388" i="3"/>
  <c r="B2829" i="3"/>
  <c r="B2973" i="3"/>
  <c r="B3117" i="3"/>
  <c r="B2374" i="3"/>
  <c r="B2518" i="3"/>
  <c r="B2231" i="3"/>
  <c r="B2375" i="3"/>
  <c r="B2519" i="3"/>
  <c r="B2663" i="3"/>
  <c r="B2807" i="3"/>
  <c r="B2951" i="3"/>
  <c r="B3095" i="3"/>
  <c r="B2016" i="3"/>
  <c r="B2160" i="3"/>
  <c r="B2304" i="3"/>
  <c r="B2448" i="3"/>
  <c r="B2592" i="3"/>
  <c r="B4453" i="3"/>
  <c r="B2044" i="3"/>
  <c r="B2188" i="3"/>
  <c r="B2332" i="3"/>
  <c r="B2476" i="3"/>
  <c r="B2620" i="3"/>
  <c r="B3881" i="3"/>
  <c r="B4025" i="3"/>
  <c r="B4169" i="3"/>
  <c r="B3511" i="3"/>
  <c r="B3655" i="3"/>
  <c r="B3799" i="3"/>
  <c r="B3332" i="3"/>
  <c r="B3572" i="3"/>
  <c r="B3752" i="3"/>
  <c r="B3920" i="3"/>
  <c r="B4088" i="3"/>
  <c r="B1893" i="3"/>
  <c r="B2061" i="3"/>
  <c r="B2241" i="3"/>
  <c r="B2409" i="3"/>
  <c r="B2577" i="3"/>
  <c r="B2757" i="3"/>
  <c r="B1426" i="3"/>
  <c r="B1606" i="3"/>
  <c r="B1774" i="3"/>
  <c r="B1942" i="3"/>
  <c r="B2122" i="3"/>
  <c r="B623" i="3"/>
  <c r="B803" i="3"/>
  <c r="B971" i="3"/>
  <c r="B1139" i="3"/>
  <c r="B1319" i="3"/>
  <c r="B1487" i="3"/>
  <c r="B1667" i="3"/>
  <c r="B1823" i="3"/>
  <c r="B1967" i="3"/>
  <c r="B2111" i="3"/>
  <c r="B1344" i="3"/>
  <c r="B1488" i="3"/>
  <c r="B1632" i="3"/>
  <c r="B1776" i="3"/>
  <c r="B1920" i="3"/>
  <c r="B4333" i="3"/>
  <c r="B3794" i="3"/>
  <c r="B3938" i="3"/>
  <c r="B3327" i="3"/>
  <c r="B3471" i="3"/>
  <c r="B1744" i="3"/>
  <c r="B1888" i="3"/>
  <c r="B2813" i="3"/>
  <c r="B2957" i="3"/>
  <c r="B3101" i="3"/>
  <c r="B3245" i="3"/>
  <c r="B3389" i="3"/>
  <c r="B3533" i="3"/>
  <c r="B3677" i="3"/>
  <c r="B1806" i="3"/>
  <c r="B1950" i="3"/>
  <c r="B2094" i="3"/>
  <c r="B2238" i="3"/>
  <c r="B2382" i="3"/>
  <c r="B2526" i="3"/>
  <c r="B2670" i="3"/>
  <c r="B3391" i="3"/>
  <c r="B4400" i="3"/>
  <c r="B2841" i="3"/>
  <c r="B2985" i="3"/>
  <c r="B3129" i="3"/>
  <c r="B2386" i="3"/>
  <c r="B2530" i="3"/>
  <c r="B2243" i="3"/>
  <c r="B2387" i="3"/>
  <c r="B2531" i="3"/>
  <c r="B2675" i="3"/>
  <c r="B2819" i="3"/>
  <c r="B2963" i="3"/>
  <c r="B3107" i="3"/>
  <c r="B2028" i="3"/>
  <c r="B2172" i="3"/>
  <c r="B2316" i="3"/>
  <c r="B2460" i="3"/>
  <c r="B2604" i="3"/>
  <c r="B4465" i="3"/>
  <c r="B2056" i="3"/>
  <c r="B2200" i="3"/>
  <c r="B2344" i="3"/>
  <c r="B2488" i="3"/>
  <c r="B2632" i="3"/>
  <c r="B3893" i="3"/>
  <c r="B4037" i="3"/>
  <c r="B3368" i="3"/>
  <c r="B3584" i="3"/>
  <c r="B3764" i="3"/>
  <c r="B3932" i="3"/>
  <c r="B4112" i="3"/>
  <c r="B1905" i="3"/>
  <c r="B2073" i="3"/>
  <c r="B2253" i="3"/>
  <c r="B2421" i="3"/>
  <c r="B2601" i="3"/>
  <c r="B2769" i="3"/>
  <c r="B1438" i="3"/>
  <c r="B1618" i="3"/>
  <c r="B1786" i="3"/>
  <c r="B1966" i="3"/>
  <c r="B2134" i="3"/>
  <c r="B635" i="3"/>
  <c r="B815" i="3"/>
  <c r="B983" i="3"/>
  <c r="B1163" i="3"/>
  <c r="B1331" i="3"/>
  <c r="B1499" i="3"/>
  <c r="B1679" i="3"/>
  <c r="B1835" i="3"/>
  <c r="B1979" i="3"/>
  <c r="B2123" i="3"/>
  <c r="B1356" i="3"/>
  <c r="B1500" i="3"/>
  <c r="B1644" i="3"/>
  <c r="B1788" i="3"/>
  <c r="B1932" i="3"/>
  <c r="B4345" i="3"/>
  <c r="B3806" i="3"/>
  <c r="B3950" i="3"/>
  <c r="B3339" i="3"/>
  <c r="B3483" i="3"/>
  <c r="B1756" i="3"/>
  <c r="B1900" i="3"/>
  <c r="B2825" i="3"/>
  <c r="B2969" i="3"/>
  <c r="B3113" i="3"/>
  <c r="B3257" i="3"/>
  <c r="B3401" i="3"/>
  <c r="B3545" i="3"/>
  <c r="B3689" i="3"/>
  <c r="B1818" i="3"/>
  <c r="B1962" i="3"/>
  <c r="B2106" i="3"/>
  <c r="B2250" i="3"/>
  <c r="B2394" i="3"/>
  <c r="B2538" i="3"/>
  <c r="B3259" i="3"/>
  <c r="B4268" i="3"/>
  <c r="B4412" i="3"/>
  <c r="B2853" i="3"/>
  <c r="B2997" i="3"/>
  <c r="B2254" i="3"/>
  <c r="B2398" i="3"/>
  <c r="B2542" i="3"/>
  <c r="B2255" i="3"/>
  <c r="B2399" i="3"/>
  <c r="B2543" i="3"/>
  <c r="B2687" i="3"/>
  <c r="B2831" i="3"/>
  <c r="B2975" i="3"/>
  <c r="B3119" i="3"/>
  <c r="B2040" i="3"/>
  <c r="B2184" i="3"/>
  <c r="B2328" i="3"/>
  <c r="B2472" i="3"/>
  <c r="B2616" i="3"/>
  <c r="B3543" i="3"/>
  <c r="B2068" i="3"/>
  <c r="B2212" i="3"/>
  <c r="B2356" i="3"/>
  <c r="B2500" i="3"/>
  <c r="B2644" i="3"/>
  <c r="B3905" i="3"/>
  <c r="B4049" i="3"/>
  <c r="B2682" i="3"/>
  <c r="B3535" i="3"/>
  <c r="B3679" i="3"/>
  <c r="B3823" i="3"/>
  <c r="B3967" i="3"/>
  <c r="B4111" i="3"/>
  <c r="B4255" i="3"/>
  <c r="B3251" i="3"/>
  <c r="B3395" i="3"/>
  <c r="B3539" i="3"/>
  <c r="B3683" i="3"/>
  <c r="B3827" i="3"/>
  <c r="B3971" i="3"/>
  <c r="B4115" i="3"/>
  <c r="B2724" i="3"/>
  <c r="B2868" i="3"/>
  <c r="B3012" i="3"/>
  <c r="B3156" i="3"/>
  <c r="B3300" i="3"/>
  <c r="B3444" i="3"/>
  <c r="B3588" i="3"/>
  <c r="B4489" i="3"/>
  <c r="B4633" i="3"/>
  <c r="B4082" i="3"/>
  <c r="B4226" i="3"/>
  <c r="B3675" i="3"/>
  <c r="B3404" i="3"/>
  <c r="B3608" i="3"/>
  <c r="B3776" i="3"/>
  <c r="B3944" i="3"/>
  <c r="B4124" i="3"/>
  <c r="B1917" i="3"/>
  <c r="B2097" i="3"/>
  <c r="B2265" i="3"/>
  <c r="B2433" i="3"/>
  <c r="B2613" i="3"/>
  <c r="B2781" i="3"/>
  <c r="B1462" i="3"/>
  <c r="B1630" i="3"/>
  <c r="B1798" i="3"/>
  <c r="B1978" i="3"/>
  <c r="B2146" i="3"/>
  <c r="B659" i="3"/>
  <c r="B827" i="3"/>
  <c r="B995" i="3"/>
  <c r="B1175" i="3"/>
  <c r="B1343" i="3"/>
  <c r="B1523" i="3"/>
  <c r="B1691" i="3"/>
  <c r="B1847" i="3"/>
  <c r="B1991" i="3"/>
  <c r="B2135" i="3"/>
  <c r="B1368" i="3"/>
  <c r="B1512" i="3"/>
  <c r="B1656" i="3"/>
  <c r="B1800" i="3"/>
  <c r="B1944" i="3"/>
  <c r="B4357" i="3"/>
  <c r="B3818" i="3"/>
  <c r="B3962" i="3"/>
  <c r="B3351" i="3"/>
  <c r="B3495" i="3"/>
  <c r="B1768" i="3"/>
  <c r="B1912" i="3"/>
  <c r="B2837" i="3"/>
  <c r="B2981" i="3"/>
  <c r="B3125" i="3"/>
  <c r="B3269" i="3"/>
  <c r="B3413" i="3"/>
  <c r="B3557" i="3"/>
  <c r="B3701" i="3"/>
  <c r="B1830" i="3"/>
  <c r="B1974" i="3"/>
  <c r="B2118" i="3"/>
  <c r="B2262" i="3"/>
  <c r="B2406" i="3"/>
  <c r="B2550" i="3"/>
  <c r="B3271" i="3"/>
  <c r="B4280" i="3"/>
  <c r="B4424" i="3"/>
  <c r="B2865" i="3"/>
  <c r="B3009" i="3"/>
  <c r="B2266" i="3"/>
  <c r="B2410" i="3"/>
  <c r="B2554" i="3"/>
  <c r="B2267" i="3"/>
  <c r="B2411" i="3"/>
  <c r="B2555" i="3"/>
  <c r="B2699" i="3"/>
  <c r="B2843" i="3"/>
  <c r="B2987" i="3"/>
  <c r="B3131" i="3"/>
  <c r="B2052" i="3"/>
  <c r="B2196" i="3"/>
  <c r="B2340" i="3"/>
  <c r="B2484" i="3"/>
  <c r="B2628" i="3"/>
  <c r="B3555" i="3"/>
  <c r="B2080" i="3"/>
  <c r="B2224" i="3"/>
  <c r="B2368" i="3"/>
  <c r="B2512" i="3"/>
  <c r="B2656" i="3"/>
  <c r="B3917" i="3"/>
  <c r="B4061" i="3"/>
  <c r="B3403" i="3"/>
  <c r="B3547" i="3"/>
  <c r="B3691" i="3"/>
  <c r="B3835" i="3"/>
  <c r="B3979" i="3"/>
  <c r="B4123" i="3"/>
  <c r="B4267" i="3"/>
  <c r="B3263" i="3"/>
  <c r="B3407" i="3"/>
  <c r="B3551" i="3"/>
  <c r="B3695" i="3"/>
  <c r="B3839" i="3"/>
  <c r="B3983" i="3"/>
  <c r="B4127" i="3"/>
  <c r="B2736" i="3"/>
  <c r="B2880" i="3"/>
  <c r="B3024" i="3"/>
  <c r="B3168" i="3"/>
  <c r="B3312" i="3"/>
  <c r="B3456" i="3"/>
  <c r="B3600" i="3"/>
  <c r="B4501" i="3"/>
  <c r="B4645" i="3"/>
  <c r="B4094" i="3"/>
  <c r="B4238" i="3"/>
  <c r="B3687" i="3"/>
  <c r="B3416" i="3"/>
  <c r="B3620" i="3"/>
  <c r="B3788" i="3"/>
  <c r="B3968" i="3"/>
  <c r="B4136" i="3"/>
  <c r="B1929" i="3"/>
  <c r="B2109" i="3"/>
  <c r="B2277" i="3"/>
  <c r="B2457" i="3"/>
  <c r="B2625" i="3"/>
  <c r="B2793" i="3"/>
  <c r="B1474" i="3"/>
  <c r="B1642" i="3"/>
  <c r="B1822" i="3"/>
  <c r="B1990" i="3"/>
  <c r="B2158" i="3"/>
  <c r="B671" i="3"/>
  <c r="B839" i="3"/>
  <c r="B1019" i="3"/>
  <c r="B1187" i="3"/>
  <c r="B1355" i="3"/>
  <c r="B1535" i="3"/>
  <c r="B1703" i="3"/>
  <c r="B1859" i="3"/>
  <c r="B2003" i="3"/>
  <c r="B2147" i="3"/>
  <c r="B1380" i="3"/>
  <c r="B1524" i="3"/>
  <c r="B1668" i="3"/>
  <c r="B1812" i="3"/>
  <c r="B1956" i="3"/>
  <c r="B4369" i="3"/>
  <c r="B3830" i="3"/>
  <c r="B3974" i="3"/>
  <c r="B3363" i="3"/>
  <c r="B3507" i="3"/>
  <c r="B1780" i="3"/>
  <c r="B1924" i="3"/>
  <c r="B2849" i="3"/>
  <c r="B2993" i="3"/>
  <c r="B3137" i="3"/>
  <c r="B3281" i="3"/>
  <c r="B3425" i="3"/>
  <c r="B3569" i="3"/>
  <c r="B3713" i="3"/>
  <c r="B1842" i="3"/>
  <c r="B1986" i="3"/>
  <c r="B2130" i="3"/>
  <c r="B2274" i="3"/>
  <c r="B2418" i="3"/>
  <c r="B2562" i="3"/>
  <c r="B3283" i="3"/>
  <c r="B4292" i="3"/>
  <c r="B4436" i="3"/>
  <c r="B2877" i="3"/>
  <c r="B3021" i="3"/>
  <c r="B2278" i="3"/>
  <c r="B2422" i="3"/>
  <c r="B2566" i="3"/>
  <c r="B2279" i="3"/>
  <c r="B2423" i="3"/>
  <c r="B2567" i="3"/>
  <c r="B2711" i="3"/>
  <c r="B2855" i="3"/>
  <c r="B2999" i="3"/>
  <c r="B3143" i="3"/>
  <c r="B2064" i="3"/>
  <c r="B2208" i="3"/>
  <c r="B2352" i="3"/>
  <c r="B2496" i="3"/>
  <c r="B2640" i="3"/>
  <c r="B3567" i="3"/>
  <c r="B2092" i="3"/>
  <c r="B2236" i="3"/>
  <c r="B2380" i="3"/>
  <c r="B2524" i="3"/>
  <c r="B2668" i="3"/>
  <c r="B3929" i="3"/>
  <c r="B4073" i="3"/>
  <c r="B3415" i="3"/>
  <c r="B3559" i="3"/>
  <c r="B3703" i="3"/>
  <c r="B3847" i="3"/>
  <c r="B3991" i="3"/>
  <c r="B4135" i="3"/>
  <c r="B3428" i="3"/>
  <c r="B3632" i="3"/>
  <c r="B3800" i="3"/>
  <c r="B3980" i="3"/>
  <c r="B4148" i="3"/>
  <c r="B1953" i="3"/>
  <c r="B2121" i="3"/>
  <c r="B2289" i="3"/>
  <c r="B2469" i="3"/>
  <c r="B2637" i="3"/>
  <c r="B1318" i="3"/>
  <c r="B1486" i="3"/>
  <c r="B1654" i="3"/>
  <c r="B1834" i="3"/>
  <c r="B2002" i="3"/>
  <c r="B2182" i="3"/>
  <c r="B683" i="3"/>
  <c r="B851" i="3"/>
  <c r="B1031" i="3"/>
  <c r="B1199" i="3"/>
  <c r="B1379" i="3"/>
  <c r="B1547" i="3"/>
  <c r="B1715" i="3"/>
  <c r="B1871" i="3"/>
  <c r="B2015" i="3"/>
  <c r="B2159" i="3"/>
  <c r="B1392" i="3"/>
  <c r="B1536" i="3"/>
  <c r="B1680" i="3"/>
  <c r="B1824" i="3"/>
  <c r="B1968" i="3"/>
  <c r="B4381" i="3"/>
  <c r="B3842" i="3"/>
  <c r="B3986" i="3"/>
  <c r="B3375" i="3"/>
  <c r="B3519" i="3"/>
  <c r="B1792" i="3"/>
  <c r="B1936" i="3"/>
  <c r="B2861" i="3"/>
  <c r="B3005" i="3"/>
  <c r="B3149" i="3"/>
  <c r="B3293" i="3"/>
  <c r="B3437" i="3"/>
  <c r="B3581" i="3"/>
  <c r="B3725" i="3"/>
  <c r="B1854" i="3"/>
  <c r="B1998" i="3"/>
  <c r="B2142" i="3"/>
  <c r="B2286" i="3"/>
  <c r="B2430" i="3"/>
  <c r="B2574" i="3"/>
  <c r="B3295" i="3"/>
  <c r="B4304" i="3"/>
  <c r="B4448" i="3"/>
  <c r="B2889" i="3"/>
  <c r="B3033" i="3"/>
  <c r="B2290" i="3"/>
  <c r="B2434" i="3"/>
  <c r="B2578" i="3"/>
  <c r="B2291" i="3"/>
  <c r="B2435" i="3"/>
  <c r="B2579" i="3"/>
  <c r="B2723" i="3"/>
  <c r="B2867" i="3"/>
  <c r="B3011" i="3"/>
  <c r="B3155" i="3"/>
  <c r="B2076" i="3"/>
  <c r="B2220" i="3"/>
  <c r="B2364" i="3"/>
  <c r="B2508" i="3"/>
  <c r="B2652" i="3"/>
  <c r="B3579" i="3"/>
  <c r="B2104" i="3"/>
  <c r="B2248" i="3"/>
  <c r="B2392" i="3"/>
  <c r="B2536" i="3"/>
  <c r="B2680" i="3"/>
  <c r="B3941" i="3"/>
  <c r="B4085" i="3"/>
  <c r="B3427" i="3"/>
  <c r="B3571" i="3"/>
  <c r="B3715" i="3"/>
  <c r="B3859" i="3"/>
  <c r="B4003" i="3"/>
  <c r="B4147" i="3"/>
  <c r="B4508" i="3"/>
  <c r="B3287" i="3"/>
  <c r="B3431" i="3"/>
  <c r="B3575" i="3"/>
  <c r="B3719" i="3"/>
  <c r="B3863" i="3"/>
  <c r="B4007" i="3"/>
  <c r="B4151" i="3"/>
  <c r="B2760" i="3"/>
  <c r="B2904" i="3"/>
  <c r="B3048" i="3"/>
  <c r="B3192" i="3"/>
  <c r="B3336" i="3"/>
  <c r="B3480" i="3"/>
  <c r="B3624" i="3"/>
  <c r="B4525" i="3"/>
  <c r="B4669" i="3"/>
  <c r="B4118" i="3"/>
  <c r="B4262" i="3"/>
  <c r="B3711" i="3"/>
  <c r="B5411" i="3"/>
  <c r="B5267" i="3"/>
  <c r="B5123" i="3"/>
  <c r="B4979" i="3"/>
  <c r="B5374" i="3"/>
  <c r="B5230" i="3"/>
  <c r="B5086" i="3"/>
  <c r="B4942" i="3"/>
  <c r="B5337" i="3"/>
  <c r="B5193" i="3"/>
  <c r="B5049" i="3"/>
  <c r="B4905" i="3"/>
  <c r="B4761" i="3"/>
  <c r="B4617" i="3"/>
  <c r="B4473" i="3"/>
  <c r="B5348" i="3"/>
  <c r="B5204" i="3"/>
  <c r="B5060" i="3"/>
  <c r="B5431" i="3"/>
  <c r="B5287" i="3"/>
  <c r="B5143" i="3"/>
  <c r="B4999" i="3"/>
  <c r="B4855" i="3"/>
  <c r="B4711" i="3"/>
  <c r="B4567" i="3"/>
  <c r="B5418" i="3"/>
  <c r="B5274" i="3"/>
  <c r="B5130" i="3"/>
  <c r="B4986" i="3"/>
  <c r="B4842" i="3"/>
  <c r="B4698" i="3"/>
  <c r="B4554" i="3"/>
  <c r="B5429" i="3"/>
  <c r="B5285" i="3"/>
  <c r="B5141" i="3"/>
  <c r="B4997" i="3"/>
  <c r="B5404" i="3"/>
  <c r="B5260" i="3"/>
  <c r="B5116" i="3"/>
  <c r="B4972" i="3"/>
  <c r="B4828" i="3"/>
  <c r="B4684" i="3"/>
  <c r="B4540" i="3"/>
  <c r="B5427" i="3"/>
  <c r="B5283" i="3"/>
  <c r="B5139" i="3"/>
  <c r="B4995" i="3"/>
  <c r="B5402" i="3"/>
  <c r="B5258" i="3"/>
  <c r="B5114" i="3"/>
  <c r="B4970" i="3"/>
  <c r="B4826" i="3"/>
  <c r="B4682" i="3"/>
  <c r="B4538" i="3"/>
  <c r="B5401" i="3"/>
  <c r="B5257" i="3"/>
  <c r="B5113" i="3"/>
  <c r="B4969" i="3"/>
  <c r="B5364" i="3"/>
  <c r="B5220" i="3"/>
  <c r="B5076" i="3"/>
  <c r="B4932" i="3"/>
  <c r="B4788" i="3"/>
  <c r="B4644" i="3"/>
  <c r="B4500" i="3"/>
  <c r="B4835" i="3"/>
  <c r="B4691" i="3"/>
  <c r="B4547" i="3"/>
  <c r="B4834" i="3"/>
  <c r="B4690" i="3"/>
  <c r="B4546" i="3"/>
  <c r="B4402" i="3"/>
  <c r="B4258" i="3"/>
  <c r="B4114" i="3"/>
  <c r="B3970" i="3"/>
  <c r="B4365" i="3"/>
  <c r="B4221" i="3"/>
  <c r="B4077" i="3"/>
  <c r="B4892" i="3"/>
  <c r="B4423" i="3"/>
  <c r="B4410" i="3"/>
  <c r="B4266" i="3"/>
  <c r="B4122" i="3"/>
  <c r="B3978" i="3"/>
  <c r="B3834" i="3"/>
  <c r="B4865" i="3"/>
  <c r="B4721" i="3"/>
  <c r="B4577" i="3"/>
  <c r="B4384" i="3"/>
  <c r="B4240" i="3"/>
  <c r="B4096" i="3"/>
  <c r="B3952" i="3"/>
  <c r="B3784" i="3"/>
  <c r="B4827" i="3"/>
  <c r="B4683" i="3"/>
  <c r="B4539" i="3"/>
  <c r="B4406" i="3"/>
  <c r="B4873" i="3"/>
  <c r="B4404" i="3"/>
  <c r="B4260" i="3"/>
  <c r="B4116" i="3"/>
  <c r="B3972" i="3"/>
  <c r="B3828" i="3"/>
  <c r="B4439" i="3"/>
  <c r="B4295" i="3"/>
  <c r="B3802" i="3"/>
  <c r="B3658" i="3"/>
  <c r="B3514" i="3"/>
  <c r="B3370" i="3"/>
  <c r="B3226" i="3"/>
  <c r="B3082" i="3"/>
  <c r="B2938" i="3"/>
  <c r="B2794" i="3"/>
  <c r="B3933" i="3"/>
  <c r="B3777" i="3"/>
  <c r="B3633" i="3"/>
  <c r="B3489" i="3"/>
  <c r="B3345" i="3"/>
  <c r="B3201" i="3"/>
  <c r="B4688" i="3"/>
  <c r="B4544" i="3"/>
  <c r="B3594" i="3"/>
  <c r="B3450" i="3"/>
  <c r="B3306" i="3"/>
  <c r="B3162" i="3"/>
  <c r="B3018" i="3"/>
  <c r="B2874" i="3"/>
  <c r="B2730" i="3"/>
  <c r="B4361" i="3"/>
  <c r="B4217" i="3"/>
  <c r="B3592" i="3"/>
  <c r="B3448" i="3"/>
  <c r="B3304" i="3"/>
  <c r="B3160" i="3"/>
  <c r="B3016" i="3"/>
  <c r="B2872" i="3"/>
  <c r="B2728" i="3"/>
  <c r="B4323" i="3"/>
  <c r="B4179" i="3"/>
  <c r="B4035" i="3"/>
  <c r="B3891" i="3"/>
  <c r="B3699" i="3"/>
  <c r="B4106" i="3"/>
  <c r="B4513" i="3"/>
  <c r="B3468" i="3"/>
  <c r="B3180" i="3"/>
  <c r="B2892" i="3"/>
  <c r="B4139" i="3"/>
  <c r="B3851" i="3"/>
  <c r="B3563" i="3"/>
  <c r="B3275" i="3"/>
  <c r="B4087" i="3"/>
  <c r="B4181" i="3"/>
  <c r="BL14" i="7"/>
  <c r="BL17" i="7"/>
  <c r="BL17" i="10" s="1"/>
  <c r="BL13" i="7"/>
  <c r="BL13" i="6" s="1"/>
  <c r="BL10" i="7"/>
  <c r="BL10" i="6" s="1"/>
  <c r="K16" i="1"/>
  <c r="K67" i="1"/>
  <c r="AP21" i="7"/>
  <c r="AP26" i="4"/>
  <c r="AP28" i="4"/>
  <c r="BJ28" i="4"/>
  <c r="BJ21" i="7"/>
  <c r="BJ26" i="4"/>
  <c r="P28" i="4"/>
  <c r="P21" i="7"/>
  <c r="P26" i="4"/>
  <c r="V26" i="4"/>
  <c r="V28" i="4"/>
  <c r="V21" i="7"/>
  <c r="AO28" i="4"/>
  <c r="AO26" i="4"/>
  <c r="AO21" i="7"/>
  <c r="I21" i="7"/>
  <c r="I28" i="4"/>
  <c r="O28" i="4"/>
  <c r="O21" i="7"/>
  <c r="O26" i="4"/>
  <c r="F21" i="7"/>
  <c r="F28" i="4"/>
  <c r="F26" i="4"/>
  <c r="L28" i="4"/>
  <c r="L21" i="7"/>
  <c r="L26" i="4"/>
  <c r="AF28" i="4"/>
  <c r="AF21" i="7"/>
  <c r="K28" i="4"/>
  <c r="K21" i="7"/>
  <c r="T26" i="4"/>
  <c r="T28" i="4"/>
  <c r="T21" i="7"/>
  <c r="BB21" i="7"/>
  <c r="BB26" i="4"/>
  <c r="BK21" i="7"/>
  <c r="BK26" i="4"/>
  <c r="AT26" i="4"/>
  <c r="AT21" i="7"/>
  <c r="BH28" i="4"/>
  <c r="BH21" i="7"/>
  <c r="BH26" i="4"/>
  <c r="AS26" i="4"/>
  <c r="AS21" i="7"/>
  <c r="AD21" i="7"/>
  <c r="AD26" i="4"/>
  <c r="AD28" i="4"/>
  <c r="AA28" i="4"/>
  <c r="AA21" i="7"/>
  <c r="AJ28" i="4"/>
  <c r="AJ21" i="7"/>
  <c r="AJ26" i="4"/>
  <c r="AL28" i="4"/>
  <c r="AL21" i="7"/>
  <c r="AL26" i="4"/>
  <c r="AU26" i="4"/>
  <c r="AU21" i="7"/>
  <c r="AX28" i="4"/>
  <c r="AX21" i="7"/>
  <c r="AX26" i="4"/>
  <c r="AQ21" i="7"/>
  <c r="AQ28" i="4"/>
  <c r="AZ28" i="4"/>
  <c r="AZ21" i="7"/>
  <c r="AZ26" i="4"/>
  <c r="W26" i="4"/>
  <c r="W28" i="4"/>
  <c r="W21" i="7"/>
  <c r="AK28" i="4"/>
  <c r="AK21" i="7"/>
  <c r="AK26" i="4"/>
  <c r="AY28" i="4"/>
  <c r="AY21" i="7"/>
  <c r="AY26" i="4"/>
  <c r="AC28" i="4"/>
  <c r="AC26" i="4"/>
  <c r="AC21" i="7"/>
  <c r="BA28" i="4"/>
  <c r="BA26" i="4"/>
  <c r="BA21" i="7"/>
  <c r="BC21" i="7"/>
  <c r="BC26" i="4"/>
  <c r="BC28" i="4"/>
  <c r="BE26" i="4"/>
  <c r="BE21" i="7"/>
  <c r="R21" i="7"/>
  <c r="R26" i="4"/>
  <c r="R28" i="4"/>
  <c r="H21" i="7"/>
  <c r="H28" i="4"/>
  <c r="H26" i="4"/>
  <c r="BF28" i="4"/>
  <c r="BF21" i="7"/>
  <c r="AG26" i="4"/>
  <c r="AG21" i="7"/>
  <c r="BG26" i="4"/>
  <c r="BG28" i="4"/>
  <c r="BG21" i="7"/>
  <c r="AN21" i="7"/>
  <c r="AN26" i="4"/>
  <c r="AH26" i="4"/>
  <c r="AH28" i="4"/>
  <c r="AH21" i="7"/>
  <c r="BL21" i="7"/>
  <c r="AI26" i="4"/>
  <c r="AI28" i="4"/>
  <c r="AI21" i="7"/>
  <c r="AW21" i="7"/>
  <c r="AW26" i="4"/>
  <c r="G21" i="7"/>
  <c r="G28" i="4"/>
  <c r="G26" i="4"/>
  <c r="X28" i="4"/>
  <c r="X21" i="7"/>
  <c r="X26" i="4"/>
  <c r="U28" i="4"/>
  <c r="U21" i="7"/>
  <c r="Y28" i="4"/>
  <c r="Y21" i="7"/>
  <c r="Y26" i="4"/>
  <c r="BI28" i="4"/>
  <c r="BI21" i="7"/>
  <c r="BI26" i="4"/>
  <c r="J21" i="7"/>
  <c r="J28" i="4"/>
  <c r="AB28" i="4"/>
  <c r="AB21" i="7"/>
  <c r="AR26" i="4"/>
  <c r="AR21" i="7"/>
  <c r="AE21" i="7"/>
  <c r="AE26" i="4"/>
  <c r="AE28" i="4"/>
  <c r="N28" i="4"/>
  <c r="N21" i="7"/>
  <c r="N26" i="4"/>
  <c r="S21" i="7"/>
  <c r="S28" i="4"/>
  <c r="BD21" i="7"/>
  <c r="AV21" i="7"/>
  <c r="AV26" i="4"/>
  <c r="M28" i="4"/>
  <c r="M21" i="7"/>
  <c r="Z28" i="4"/>
  <c r="Z21" i="7"/>
  <c r="Z26" i="4"/>
  <c r="AM28" i="4"/>
  <c r="AM21" i="7"/>
  <c r="AM26" i="4"/>
  <c r="Q28" i="4"/>
  <c r="Q26" i="4"/>
  <c r="Q21" i="7"/>
  <c r="V16" i="10"/>
  <c r="V16" i="5"/>
  <c r="V16" i="6"/>
  <c r="O16" i="10"/>
  <c r="O16" i="5"/>
  <c r="O16" i="6"/>
  <c r="S16" i="10"/>
  <c r="S16" i="5"/>
  <c r="S16" i="6"/>
  <c r="AF16" i="10"/>
  <c r="AF16" i="5"/>
  <c r="AF16" i="6"/>
  <c r="AH16" i="10"/>
  <c r="AH16" i="5"/>
  <c r="AH16" i="6"/>
  <c r="N16" i="10"/>
  <c r="N16" i="5"/>
  <c r="N16" i="6"/>
  <c r="AA16" i="10"/>
  <c r="AA16" i="5"/>
  <c r="AA16" i="6"/>
  <c r="AE16" i="10"/>
  <c r="AE16" i="5"/>
  <c r="AE16" i="6"/>
  <c r="I17" i="10"/>
  <c r="I17" i="5"/>
  <c r="I17" i="6"/>
  <c r="Z16" i="10"/>
  <c r="Z16" i="5"/>
  <c r="Z16" i="6"/>
  <c r="AM16" i="10"/>
  <c r="AM16" i="5"/>
  <c r="AM16" i="6"/>
  <c r="AO16" i="10"/>
  <c r="AO16" i="5"/>
  <c r="AO16" i="6"/>
  <c r="R16" i="10"/>
  <c r="R16" i="5"/>
  <c r="R16" i="6"/>
  <c r="H17" i="10"/>
  <c r="H17" i="5"/>
  <c r="H17" i="6"/>
  <c r="AL16" i="10"/>
  <c r="AL16" i="5"/>
  <c r="AL16" i="6"/>
  <c r="Q16" i="10"/>
  <c r="Q16" i="5"/>
  <c r="Q16" i="6"/>
  <c r="AD16" i="10"/>
  <c r="AD16" i="5"/>
  <c r="AD16" i="6"/>
  <c r="AI16" i="10"/>
  <c r="AI16" i="5"/>
  <c r="AI16" i="6"/>
  <c r="AC16" i="10"/>
  <c r="AC16" i="5"/>
  <c r="AC16" i="6"/>
  <c r="G17" i="10"/>
  <c r="G17" i="5"/>
  <c r="G17" i="6"/>
  <c r="M16" i="10"/>
  <c r="M16" i="5"/>
  <c r="M16" i="6"/>
  <c r="P16" i="10"/>
  <c r="P16" i="5"/>
  <c r="P16" i="6"/>
  <c r="Y16" i="10"/>
  <c r="Y16" i="5"/>
  <c r="Y16" i="6"/>
  <c r="AB16" i="10"/>
  <c r="AB16" i="5"/>
  <c r="AB16" i="6"/>
  <c r="L16" i="10"/>
  <c r="L16" i="5"/>
  <c r="L16" i="6"/>
  <c r="AK16" i="10"/>
  <c r="AK16" i="5"/>
  <c r="AK16" i="6"/>
  <c r="AN16" i="10"/>
  <c r="AN16" i="5"/>
  <c r="AN16" i="6"/>
  <c r="X16" i="10"/>
  <c r="X16" i="5"/>
  <c r="X16" i="6"/>
  <c r="K16" i="10"/>
  <c r="K16" i="5"/>
  <c r="K16" i="6"/>
  <c r="I16" i="10"/>
  <c r="I16" i="5"/>
  <c r="I16" i="6"/>
  <c r="AJ16" i="10"/>
  <c r="AJ16" i="5"/>
  <c r="AJ16" i="6"/>
  <c r="U16" i="10"/>
  <c r="U16" i="5"/>
  <c r="U16" i="6"/>
  <c r="W16" i="10"/>
  <c r="W16" i="5"/>
  <c r="W16" i="6"/>
  <c r="H16" i="10"/>
  <c r="H16" i="5"/>
  <c r="H16" i="6"/>
  <c r="AG16" i="10"/>
  <c r="AG16" i="5"/>
  <c r="AG16" i="6"/>
  <c r="J16" i="10"/>
  <c r="J16" i="5"/>
  <c r="J16" i="6"/>
  <c r="G16" i="10"/>
  <c r="G16" i="5"/>
  <c r="G16" i="6"/>
  <c r="T16" i="10"/>
  <c r="T16" i="5"/>
  <c r="T16" i="6"/>
  <c r="K76" i="1"/>
  <c r="K40" i="1"/>
  <c r="K52" i="1"/>
  <c r="K78" i="1"/>
  <c r="BD9" i="7"/>
  <c r="BD9" i="10" s="1"/>
  <c r="BQ9" i="7"/>
  <c r="BD11" i="7"/>
  <c r="BD11" i="10" s="1"/>
  <c r="BQ11" i="7"/>
  <c r="BD10" i="7"/>
  <c r="BD10" i="10" s="1"/>
  <c r="BQ10" i="7"/>
  <c r="BD13" i="7"/>
  <c r="BD13" i="6" s="1"/>
  <c r="BQ13" i="7"/>
  <c r="AW8" i="7"/>
  <c r="AZ8" i="7"/>
  <c r="AT8" i="7"/>
  <c r="AC8" i="7"/>
  <c r="BA8" i="7"/>
  <c r="X8" i="7"/>
  <c r="W8" i="7"/>
  <c r="AX8" i="7"/>
  <c r="P8" i="7"/>
  <c r="AQ8" i="7"/>
  <c r="AF8" i="7"/>
  <c r="AP8" i="7"/>
  <c r="BB8" i="7"/>
  <c r="BG8" i="7"/>
  <c r="M8" i="7"/>
  <c r="Z8" i="7"/>
  <c r="AM8" i="7"/>
  <c r="AD8" i="7"/>
  <c r="V8" i="7"/>
  <c r="AU8" i="7"/>
  <c r="L8" i="7"/>
  <c r="AJ8" i="7"/>
  <c r="BH8" i="7"/>
  <c r="Y8" i="7"/>
  <c r="I8" i="7"/>
  <c r="AK8" i="7"/>
  <c r="BF8" i="7"/>
  <c r="N8" i="7"/>
  <c r="AL8" i="7"/>
  <c r="BJ8" i="7"/>
  <c r="AA8" i="7"/>
  <c r="AY8" i="7"/>
  <c r="S8" i="7"/>
  <c r="AN8" i="7"/>
  <c r="BL8" i="7"/>
  <c r="Q8" i="7"/>
  <c r="AO8" i="7"/>
  <c r="R8" i="7"/>
  <c r="G8" i="7"/>
  <c r="AE8" i="7"/>
  <c r="BC8" i="7"/>
  <c r="T8" i="7"/>
  <c r="AR8" i="7"/>
  <c r="BD8" i="7"/>
  <c r="AV8" i="7"/>
  <c r="AS8" i="7"/>
  <c r="BK8" i="7"/>
  <c r="AG8" i="7"/>
  <c r="BE8" i="7"/>
  <c r="BI8" i="7"/>
  <c r="U8" i="7"/>
  <c r="K8" i="7"/>
  <c r="AB8" i="7"/>
  <c r="AI8" i="7"/>
  <c r="AH8" i="7"/>
  <c r="AG12" i="7"/>
  <c r="X12" i="7"/>
  <c r="AJ12" i="7"/>
  <c r="AQ12" i="7"/>
  <c r="AM12" i="7"/>
  <c r="AD12" i="7"/>
  <c r="BK12" i="7"/>
  <c r="BK12" i="6" s="1"/>
  <c r="BG12" i="7"/>
  <c r="BG12" i="6" s="1"/>
  <c r="BD12" i="7"/>
  <c r="BD12" i="6" s="1"/>
  <c r="AP12" i="7"/>
  <c r="AU12" i="7"/>
  <c r="AO12" i="7"/>
  <c r="AR12" i="7"/>
  <c r="AL12" i="7"/>
  <c r="BB12" i="7"/>
  <c r="BB12" i="6" s="1"/>
  <c r="AB12" i="7"/>
  <c r="BF12" i="7"/>
  <c r="BF12" i="6" s="1"/>
  <c r="AK12" i="7"/>
  <c r="BE12" i="7"/>
  <c r="BE12" i="6" s="1"/>
  <c r="W12" i="7"/>
  <c r="AH12" i="7"/>
  <c r="Y12" i="7"/>
  <c r="AW12" i="7"/>
  <c r="AI12" i="7"/>
  <c r="BH12" i="7"/>
  <c r="BH12" i="6" s="1"/>
  <c r="BI12" i="7"/>
  <c r="BI12" i="6" s="1"/>
  <c r="AS12" i="7"/>
  <c r="AE12" i="7"/>
  <c r="AZ12" i="7"/>
  <c r="BJ12" i="7"/>
  <c r="BJ12" i="6" s="1"/>
  <c r="AA12" i="7"/>
  <c r="BL12" i="7"/>
  <c r="BL12" i="6" s="1"/>
  <c r="AX12" i="7"/>
  <c r="AC12" i="7"/>
  <c r="BA12" i="7"/>
  <c r="V12" i="7"/>
  <c r="Z12" i="7"/>
  <c r="AF12" i="7"/>
  <c r="AN12" i="7"/>
  <c r="BC12" i="7"/>
  <c r="BC12" i="6" s="1"/>
  <c r="AV12" i="7"/>
  <c r="AT12" i="7"/>
  <c r="AY12" i="7"/>
  <c r="BQ21" i="7"/>
  <c r="K27" i="1"/>
  <c r="K85" i="1"/>
  <c r="K23" i="1"/>
  <c r="K64" i="1"/>
  <c r="C56" i="1"/>
  <c r="C57" i="1" s="1"/>
  <c r="C58" i="1" s="1"/>
  <c r="C59" i="1" s="1"/>
  <c r="C60" i="1" s="1"/>
  <c r="C61" i="1" s="1"/>
  <c r="C62" i="1" s="1"/>
  <c r="C63" i="1" s="1"/>
  <c r="K75" i="1"/>
  <c r="K59" i="1"/>
  <c r="K82" i="1"/>
  <c r="K77" i="1"/>
  <c r="K43" i="1"/>
  <c r="K55" i="1"/>
  <c r="K74" i="1"/>
  <c r="K86" i="1"/>
  <c r="K53" i="1"/>
  <c r="K31" i="1"/>
  <c r="K46" i="1"/>
  <c r="K58" i="1"/>
  <c r="K56" i="1"/>
  <c r="K37" i="1"/>
  <c r="K49" i="1"/>
  <c r="K84" i="1"/>
  <c r="K60" i="1"/>
  <c r="K79" i="1"/>
  <c r="K70" i="1"/>
  <c r="K38" i="1"/>
  <c r="K44" i="1"/>
  <c r="K50" i="1"/>
  <c r="K21" i="1"/>
  <c r="K62" i="1"/>
  <c r="K30" i="1"/>
  <c r="K29" i="1"/>
  <c r="K39" i="1"/>
  <c r="K45" i="1"/>
  <c r="K51" i="1"/>
  <c r="K57" i="1"/>
  <c r="K63" i="1"/>
  <c r="K87" i="1"/>
  <c r="K34" i="1"/>
  <c r="K72" i="1"/>
  <c r="K41" i="1"/>
  <c r="K47" i="1"/>
  <c r="K65" i="1"/>
  <c r="K14" i="1"/>
  <c r="K11" i="1"/>
  <c r="K35" i="1"/>
  <c r="K36" i="1"/>
  <c r="K42" i="1"/>
  <c r="K48" i="1"/>
  <c r="K54" i="1"/>
  <c r="K66" i="1"/>
  <c r="K83" i="1"/>
  <c r="K32" i="1"/>
  <c r="K71" i="1"/>
  <c r="K33" i="1"/>
  <c r="K15" i="1"/>
  <c r="K139" i="1"/>
  <c r="K128" i="1"/>
  <c r="AO17" i="5"/>
  <c r="AO17" i="10"/>
  <c r="AO17" i="6"/>
  <c r="R17" i="10"/>
  <c r="R17" i="6"/>
  <c r="R17" i="5"/>
  <c r="P17" i="10"/>
  <c r="P17" i="6"/>
  <c r="P17" i="5"/>
  <c r="AQ17" i="10"/>
  <c r="AQ17" i="6"/>
  <c r="AQ17" i="5"/>
  <c r="BG17" i="10"/>
  <c r="BG17" i="6"/>
  <c r="BG17" i="5"/>
  <c r="AJ17" i="10"/>
  <c r="AJ17" i="6"/>
  <c r="AJ17" i="5"/>
  <c r="Y17" i="10"/>
  <c r="Y17" i="6"/>
  <c r="Y17" i="5"/>
  <c r="BA17" i="5"/>
  <c r="BA17" i="10"/>
  <c r="BA17" i="6"/>
  <c r="AD17" i="10"/>
  <c r="AD17" i="6"/>
  <c r="AD17" i="5"/>
  <c r="S17" i="10"/>
  <c r="S17" i="6"/>
  <c r="S17" i="5"/>
  <c r="AV17" i="10"/>
  <c r="AV17" i="6"/>
  <c r="AV17" i="5"/>
  <c r="AK17" i="10"/>
  <c r="AK17" i="6"/>
  <c r="AK17" i="5"/>
  <c r="AP17" i="10"/>
  <c r="AP17" i="6"/>
  <c r="AP17" i="5"/>
  <c r="AE17" i="10"/>
  <c r="AE17" i="6"/>
  <c r="AE17" i="5"/>
  <c r="T17" i="10"/>
  <c r="T17" i="6"/>
  <c r="T17" i="5"/>
  <c r="BC17" i="10"/>
  <c r="BC17" i="6"/>
  <c r="BC17" i="5"/>
  <c r="N17" i="10"/>
  <c r="N17" i="6"/>
  <c r="N17" i="5"/>
  <c r="BH17" i="10"/>
  <c r="BH17" i="6"/>
  <c r="BH17" i="5"/>
  <c r="AW17" i="10"/>
  <c r="AW17" i="6"/>
  <c r="AW17" i="5"/>
  <c r="BB17" i="10"/>
  <c r="BB17" i="6"/>
  <c r="BB17" i="5"/>
  <c r="AF17" i="10"/>
  <c r="AF17" i="6"/>
  <c r="AF17" i="5"/>
  <c r="U17" i="10"/>
  <c r="U17" i="6"/>
  <c r="U17" i="5"/>
  <c r="BI17" i="10"/>
  <c r="BI17" i="6"/>
  <c r="BI17" i="5"/>
  <c r="AR17" i="10"/>
  <c r="AR17" i="6"/>
  <c r="AR17" i="5"/>
  <c r="AG17" i="5"/>
  <c r="AG17" i="10"/>
  <c r="AG17" i="6"/>
  <c r="Z17" i="10"/>
  <c r="Z17" i="6"/>
  <c r="Z17" i="5"/>
  <c r="AX17" i="10"/>
  <c r="AX17" i="6"/>
  <c r="AX17" i="5"/>
  <c r="AS17" i="10"/>
  <c r="AS17" i="6"/>
  <c r="AS17" i="5"/>
  <c r="V17" i="10"/>
  <c r="V17" i="6"/>
  <c r="V17" i="5"/>
  <c r="O17" i="10"/>
  <c r="O17" i="6"/>
  <c r="O17" i="5"/>
  <c r="AL17" i="10"/>
  <c r="AL17" i="6"/>
  <c r="AL17" i="5"/>
  <c r="BE17" i="5"/>
  <c r="BE17" i="10"/>
  <c r="BE17" i="6"/>
  <c r="AH17" i="10"/>
  <c r="AH17" i="6"/>
  <c r="AH17" i="5"/>
  <c r="AA17" i="10"/>
  <c r="AA17" i="5"/>
  <c r="AA17" i="6"/>
  <c r="AT17" i="10"/>
  <c r="AT17" i="6"/>
  <c r="AT17" i="5"/>
  <c r="J17" i="10"/>
  <c r="J17" i="6"/>
  <c r="J17" i="5"/>
  <c r="AM17" i="10"/>
  <c r="AM17" i="5"/>
  <c r="AM17" i="6"/>
  <c r="AN17" i="10"/>
  <c r="AN17" i="6"/>
  <c r="AN17" i="5"/>
  <c r="BF17" i="10"/>
  <c r="BF17" i="6"/>
  <c r="BF17" i="5"/>
  <c r="K17" i="10"/>
  <c r="K17" i="6"/>
  <c r="K17" i="5"/>
  <c r="AY17" i="10"/>
  <c r="AY17" i="6"/>
  <c r="AY17" i="5"/>
  <c r="W17" i="10"/>
  <c r="W17" i="6"/>
  <c r="W17" i="5"/>
  <c r="AZ17" i="10"/>
  <c r="AZ17" i="6"/>
  <c r="AZ17" i="5"/>
  <c r="BK17" i="10"/>
  <c r="BK17" i="5"/>
  <c r="BK17" i="6"/>
  <c r="Q17" i="6"/>
  <c r="Q17" i="5"/>
  <c r="Q17" i="10"/>
  <c r="AB17" i="10"/>
  <c r="AB17" i="6"/>
  <c r="AB17" i="5"/>
  <c r="AI17" i="10"/>
  <c r="AI17" i="6"/>
  <c r="AI17" i="5"/>
  <c r="L17" i="10"/>
  <c r="L17" i="6"/>
  <c r="L17" i="5"/>
  <c r="AC17" i="10"/>
  <c r="AC17" i="6"/>
  <c r="AC17" i="5"/>
  <c r="BJ17" i="10"/>
  <c r="BJ17" i="6"/>
  <c r="BJ17" i="5"/>
  <c r="AU17" i="10"/>
  <c r="AU17" i="6"/>
  <c r="AU17" i="5"/>
  <c r="X17" i="10"/>
  <c r="X17" i="6"/>
  <c r="X17" i="5"/>
  <c r="M17" i="10"/>
  <c r="M17" i="6"/>
  <c r="M17" i="5"/>
  <c r="BF58" i="6"/>
  <c r="AE58" i="10"/>
  <c r="P58" i="5"/>
  <c r="BC58" i="10"/>
  <c r="BE58" i="10"/>
  <c r="AO58" i="5"/>
  <c r="Y58" i="10"/>
  <c r="N58" i="10"/>
  <c r="Q58" i="10"/>
  <c r="AY58" i="5"/>
  <c r="AR58" i="10"/>
  <c r="BI58" i="6"/>
  <c r="AG58" i="10"/>
  <c r="K58" i="5"/>
  <c r="BB58" i="6"/>
  <c r="BG58" i="10"/>
  <c r="H58" i="10"/>
  <c r="AH58" i="10"/>
  <c r="AD58" i="5"/>
  <c r="AK58" i="10"/>
  <c r="Z58" i="10"/>
  <c r="BH58" i="5"/>
  <c r="AA58" i="10"/>
  <c r="BK58" i="10"/>
  <c r="I58" i="10"/>
  <c r="AS58" i="10"/>
  <c r="J58" i="6"/>
  <c r="W58" i="6"/>
  <c r="BA58" i="5"/>
  <c r="BD17" i="7"/>
  <c r="BR17" i="7" s="1"/>
  <c r="BX17" i="7" s="1"/>
  <c r="AP58" i="6"/>
  <c r="L58" i="6"/>
  <c r="AB58" i="10"/>
  <c r="AJ58" i="10"/>
  <c r="T58" i="6"/>
  <c r="U58" i="5"/>
  <c r="AL58" i="10"/>
  <c r="BJ58" i="6"/>
  <c r="AT58" i="10"/>
  <c r="AN58" i="10"/>
  <c r="BL58" i="10"/>
  <c r="AC58" i="10"/>
  <c r="X58" i="10"/>
  <c r="M58" i="6"/>
  <c r="AW58" i="10"/>
  <c r="AQ58" i="5"/>
  <c r="V58" i="10"/>
  <c r="AM58" i="10"/>
  <c r="AI58" i="10"/>
  <c r="AU58" i="10"/>
  <c r="AV58" i="10"/>
  <c r="G58" i="10"/>
  <c r="R58" i="6"/>
  <c r="AF58" i="10"/>
  <c r="AZ58" i="5"/>
  <c r="AX58" i="10"/>
  <c r="O58" i="10"/>
  <c r="AR13" i="10"/>
  <c r="BE14" i="10"/>
  <c r="BE14" i="6"/>
  <c r="BE14" i="5"/>
  <c r="M9" i="10"/>
  <c r="M9" i="6"/>
  <c r="M9" i="5"/>
  <c r="M14" i="5"/>
  <c r="M14" i="10"/>
  <c r="M14" i="6"/>
  <c r="BH10" i="10"/>
  <c r="BH10" i="6"/>
  <c r="BH10" i="5"/>
  <c r="Z11" i="5"/>
  <c r="Z11" i="10"/>
  <c r="Z11" i="6"/>
  <c r="AO10" i="10"/>
  <c r="AO10" i="6"/>
  <c r="AO10" i="5"/>
  <c r="Q12" i="10"/>
  <c r="Y9" i="10"/>
  <c r="Y9" i="6"/>
  <c r="Y9" i="5"/>
  <c r="AF10" i="5"/>
  <c r="AF10" i="10"/>
  <c r="AF10" i="6"/>
  <c r="AS13" i="10"/>
  <c r="BF14" i="10"/>
  <c r="BF14" i="6"/>
  <c r="BF14" i="5"/>
  <c r="AK10" i="6"/>
  <c r="AK10" i="5"/>
  <c r="AK10" i="10"/>
  <c r="AX13" i="10"/>
  <c r="G11" i="6"/>
  <c r="G11" i="5"/>
  <c r="G11" i="10"/>
  <c r="J13" i="10"/>
  <c r="W14" i="10"/>
  <c r="W14" i="6"/>
  <c r="W14" i="5"/>
  <c r="I10" i="6"/>
  <c r="I10" i="5"/>
  <c r="I10" i="10"/>
  <c r="V13" i="10"/>
  <c r="AI14" i="10"/>
  <c r="AI14" i="6"/>
  <c r="AI14" i="5"/>
  <c r="AL9" i="10"/>
  <c r="AL9" i="5"/>
  <c r="AL9" i="6"/>
  <c r="AX14" i="10"/>
  <c r="AX14" i="6"/>
  <c r="AX14" i="5"/>
  <c r="O10" i="10"/>
  <c r="O10" i="6"/>
  <c r="O10" i="5"/>
  <c r="AM11" i="10"/>
  <c r="AM11" i="6"/>
  <c r="AM11" i="5"/>
  <c r="G10" i="10"/>
  <c r="G10" i="6"/>
  <c r="G10" i="5"/>
  <c r="AC10" i="10"/>
  <c r="AC10" i="6"/>
  <c r="AC10" i="5"/>
  <c r="AQ14" i="10"/>
  <c r="AQ14" i="5"/>
  <c r="AQ14" i="6"/>
  <c r="AA9" i="10"/>
  <c r="AA9" i="6"/>
  <c r="AA9" i="5"/>
  <c r="AA14" i="10"/>
  <c r="AA14" i="6"/>
  <c r="AA14" i="5"/>
  <c r="P13" i="10"/>
  <c r="AZ11" i="6"/>
  <c r="AZ11" i="10"/>
  <c r="AZ11" i="5"/>
  <c r="AD9" i="10"/>
  <c r="AD9" i="6"/>
  <c r="AD9" i="5"/>
  <c r="BF10" i="10"/>
  <c r="BF10" i="6"/>
  <c r="BF10" i="5"/>
  <c r="L13" i="10"/>
  <c r="X11" i="10"/>
  <c r="X11" i="6"/>
  <c r="X11" i="5"/>
  <c r="AY10" i="10"/>
  <c r="AY10" i="6"/>
  <c r="AY10" i="5"/>
  <c r="O12" i="7"/>
  <c r="O12" i="5" s="1"/>
  <c r="H10" i="10"/>
  <c r="H10" i="6"/>
  <c r="H10" i="5"/>
  <c r="W10" i="10"/>
  <c r="W10" i="6"/>
  <c r="W10" i="5"/>
  <c r="AJ13" i="10"/>
  <c r="AI10" i="10"/>
  <c r="AI10" i="6"/>
  <c r="AI10" i="5"/>
  <c r="AV13" i="10"/>
  <c r="BL9" i="10"/>
  <c r="BL9" i="6"/>
  <c r="BL9" i="5"/>
  <c r="BB13" i="10"/>
  <c r="R11" i="10"/>
  <c r="R11" i="6"/>
  <c r="R11" i="5"/>
  <c r="H9" i="10"/>
  <c r="H9" i="6"/>
  <c r="H9" i="5"/>
  <c r="U13" i="10"/>
  <c r="AF13" i="10"/>
  <c r="AS14" i="10"/>
  <c r="AS14" i="6"/>
  <c r="AS14" i="5"/>
  <c r="BE10" i="10"/>
  <c r="BE10" i="6"/>
  <c r="BE10" i="5"/>
  <c r="Q10" i="10"/>
  <c r="Q10" i="6"/>
  <c r="Q10" i="5"/>
  <c r="X10" i="10"/>
  <c r="X10" i="5"/>
  <c r="X10" i="6"/>
  <c r="AK13" i="10"/>
  <c r="BA9" i="10"/>
  <c r="BA9" i="6"/>
  <c r="BA9" i="5"/>
  <c r="AO14" i="10"/>
  <c r="AO14" i="6"/>
  <c r="AO14" i="5"/>
  <c r="AE11" i="10"/>
  <c r="AE11" i="5"/>
  <c r="AE11" i="6"/>
  <c r="I9" i="10"/>
  <c r="I9" i="6"/>
  <c r="I9" i="5"/>
  <c r="J12" i="7"/>
  <c r="J12" i="5" s="1"/>
  <c r="Y10" i="10"/>
  <c r="Y10" i="6"/>
  <c r="Y10" i="5"/>
  <c r="AL13" i="10"/>
  <c r="AB11" i="10"/>
  <c r="AB11" i="6"/>
  <c r="AB11" i="5"/>
  <c r="AX11" i="6"/>
  <c r="AX11" i="10"/>
  <c r="AX11" i="5"/>
  <c r="R10" i="10"/>
  <c r="R10" i="6"/>
  <c r="R10" i="5"/>
  <c r="I13" i="10"/>
  <c r="J11" i="10"/>
  <c r="J11" i="6"/>
  <c r="J11" i="5"/>
  <c r="AW10" i="6"/>
  <c r="AW10" i="5"/>
  <c r="AW10" i="10"/>
  <c r="BJ13" i="10"/>
  <c r="V11" i="5"/>
  <c r="V11" i="10"/>
  <c r="V11" i="6"/>
  <c r="BI10" i="6"/>
  <c r="BI10" i="10"/>
  <c r="BI10" i="5"/>
  <c r="O13" i="10"/>
  <c r="AG11" i="10"/>
  <c r="AG11" i="6"/>
  <c r="AG11" i="5"/>
  <c r="AO13" i="10"/>
  <c r="S14" i="6"/>
  <c r="S14" i="5"/>
  <c r="S14" i="10"/>
  <c r="AR11" i="6"/>
  <c r="AR11" i="5"/>
  <c r="AR11" i="10"/>
  <c r="V9" i="10"/>
  <c r="V9" i="6"/>
  <c r="V9" i="5"/>
  <c r="AK14" i="10"/>
  <c r="AK14" i="6"/>
  <c r="AK14" i="5"/>
  <c r="AS10" i="10"/>
  <c r="AS10" i="6"/>
  <c r="AS10" i="5"/>
  <c r="BF13" i="10"/>
  <c r="K11" i="10"/>
  <c r="K11" i="6"/>
  <c r="K11" i="5"/>
  <c r="AX10" i="5"/>
  <c r="AX10" i="6"/>
  <c r="AX10" i="10"/>
  <c r="BK13" i="10"/>
  <c r="AP9" i="10"/>
  <c r="AP9" i="6"/>
  <c r="AP9" i="5"/>
  <c r="AD13" i="10"/>
  <c r="BH14" i="10"/>
  <c r="BH14" i="6"/>
  <c r="BH14" i="5"/>
  <c r="BE11" i="10"/>
  <c r="BE11" i="6"/>
  <c r="BE11" i="5"/>
  <c r="W9" i="10"/>
  <c r="W9" i="6"/>
  <c r="W9" i="5"/>
  <c r="L11" i="5"/>
  <c r="L11" i="10"/>
  <c r="L11" i="6"/>
  <c r="AM10" i="10"/>
  <c r="AM10" i="6"/>
  <c r="AM10" i="5"/>
  <c r="Q11" i="10"/>
  <c r="Q11" i="6"/>
  <c r="Q11" i="5"/>
  <c r="S9" i="10"/>
  <c r="S9" i="6"/>
  <c r="S9" i="5"/>
  <c r="T12" i="7"/>
  <c r="T12" i="5" s="1"/>
  <c r="AM14" i="10"/>
  <c r="AM14" i="6"/>
  <c r="AM14" i="5"/>
  <c r="AJ11" i="10"/>
  <c r="AJ11" i="6"/>
  <c r="AJ11" i="5"/>
  <c r="BK10" i="5"/>
  <c r="BK10" i="10"/>
  <c r="BK10" i="6"/>
  <c r="AV11" i="10"/>
  <c r="AV11" i="6"/>
  <c r="AV11" i="5"/>
  <c r="P10" i="10"/>
  <c r="P10" i="6"/>
  <c r="P10" i="5"/>
  <c r="BC10" i="10"/>
  <c r="BC10" i="6"/>
  <c r="BC10" i="5"/>
  <c r="H13" i="10"/>
  <c r="U14" i="6"/>
  <c r="U14" i="5"/>
  <c r="U14" i="10"/>
  <c r="AJ9" i="10"/>
  <c r="AJ9" i="6"/>
  <c r="AJ9" i="5"/>
  <c r="L10" i="10"/>
  <c r="L10" i="6"/>
  <c r="L10" i="5"/>
  <c r="Y13" i="10"/>
  <c r="AY9" i="10"/>
  <c r="AY9" i="6"/>
  <c r="AY9" i="5"/>
  <c r="AK11" i="10"/>
  <c r="AK11" i="5"/>
  <c r="AK11" i="6"/>
  <c r="J14" i="6"/>
  <c r="J14" i="10"/>
  <c r="J14" i="5"/>
  <c r="AW9" i="6"/>
  <c r="AW9" i="5"/>
  <c r="AW9" i="10"/>
  <c r="AW14" i="10"/>
  <c r="AW14" i="6"/>
  <c r="AW14" i="5"/>
  <c r="AL11" i="10"/>
  <c r="AL11" i="6"/>
  <c r="AL11" i="5"/>
  <c r="BA10" i="10"/>
  <c r="BA10" i="6"/>
  <c r="BA10" i="5"/>
  <c r="AP13" i="10"/>
  <c r="BC11" i="6"/>
  <c r="BC11" i="5"/>
  <c r="BC11" i="10"/>
  <c r="AG9" i="10"/>
  <c r="AG9" i="6"/>
  <c r="AG9" i="5"/>
  <c r="BJ11" i="10"/>
  <c r="BJ11" i="5"/>
  <c r="BJ11" i="6"/>
  <c r="AD10" i="10"/>
  <c r="AD10" i="6"/>
  <c r="AD10" i="5"/>
  <c r="AI13" i="10"/>
  <c r="O11" i="10"/>
  <c r="O11" i="6"/>
  <c r="O11" i="5"/>
  <c r="AP10" i="10"/>
  <c r="AP10" i="6"/>
  <c r="AP10" i="5"/>
  <c r="R12" i="10"/>
  <c r="BI13" i="10"/>
  <c r="U10" i="10"/>
  <c r="U10" i="6"/>
  <c r="U10" i="5"/>
  <c r="AH13" i="10"/>
  <c r="AU14" i="6"/>
  <c r="AU14" i="5"/>
  <c r="AU14" i="10"/>
  <c r="AX9" i="10"/>
  <c r="AX9" i="5"/>
  <c r="AX9" i="6"/>
  <c r="BJ14" i="10"/>
  <c r="BJ14" i="5"/>
  <c r="BJ14" i="6"/>
  <c r="BF11" i="10"/>
  <c r="BF11" i="6"/>
  <c r="BF11" i="5"/>
  <c r="AL10" i="6"/>
  <c r="AL10" i="5"/>
  <c r="AL10" i="10"/>
  <c r="AY13" i="10"/>
  <c r="N12" i="7"/>
  <c r="N12" i="5" s="1"/>
  <c r="BK11" i="10"/>
  <c r="BK11" i="6"/>
  <c r="BK11" i="5"/>
  <c r="AE10" i="10"/>
  <c r="AE10" i="6"/>
  <c r="AE10" i="5"/>
  <c r="G12" i="7"/>
  <c r="G12" i="5" s="1"/>
  <c r="J10" i="10"/>
  <c r="J10" i="6"/>
  <c r="J10" i="5"/>
  <c r="W13" i="10"/>
  <c r="BK9" i="10"/>
  <c r="BK9" i="6"/>
  <c r="BK9" i="5"/>
  <c r="BK14" i="10"/>
  <c r="BK14" i="6"/>
  <c r="BK14" i="5"/>
  <c r="AK9" i="10"/>
  <c r="AK9" i="6"/>
  <c r="AK9" i="5"/>
  <c r="BL11" i="10"/>
  <c r="BL11" i="6"/>
  <c r="BL11" i="5"/>
  <c r="G9" i="10"/>
  <c r="G9" i="6"/>
  <c r="G9" i="5"/>
  <c r="H12" i="7"/>
  <c r="H12" i="5" s="1"/>
  <c r="BA14" i="10"/>
  <c r="BA14" i="6"/>
  <c r="BA14" i="5"/>
  <c r="AU9" i="10"/>
  <c r="AU9" i="6"/>
  <c r="AU9" i="5"/>
  <c r="AC11" i="10"/>
  <c r="AC11" i="6"/>
  <c r="AC11" i="5"/>
  <c r="AE9" i="10"/>
  <c r="AE9" i="6"/>
  <c r="AE9" i="5"/>
  <c r="Y14" i="10"/>
  <c r="Y14" i="6"/>
  <c r="Y14" i="5"/>
  <c r="AO11" i="6"/>
  <c r="AO11" i="10"/>
  <c r="AO11" i="5"/>
  <c r="AQ9" i="10"/>
  <c r="AQ9" i="6"/>
  <c r="AQ9" i="5"/>
  <c r="H14" i="6"/>
  <c r="H14" i="5"/>
  <c r="H14" i="10"/>
  <c r="AU10" i="6"/>
  <c r="AU10" i="5"/>
  <c r="AU10" i="10"/>
  <c r="BH13" i="10"/>
  <c r="Q9" i="6"/>
  <c r="Q9" i="5"/>
  <c r="Q9" i="10"/>
  <c r="X14" i="10"/>
  <c r="X14" i="6"/>
  <c r="X14" i="5"/>
  <c r="Y11" i="10"/>
  <c r="Y11" i="6"/>
  <c r="Y11" i="5"/>
  <c r="AZ10" i="10"/>
  <c r="AZ10" i="6"/>
  <c r="AZ10" i="5"/>
  <c r="P12" i="10"/>
  <c r="K13" i="10"/>
  <c r="H8" i="7"/>
  <c r="F8" i="10"/>
  <c r="F8" i="6"/>
  <c r="F8" i="5"/>
  <c r="AU11" i="10"/>
  <c r="AU11" i="6"/>
  <c r="AU11" i="5"/>
  <c r="BI11" i="10"/>
  <c r="BI11" i="6"/>
  <c r="BI11" i="5"/>
  <c r="AB13" i="10"/>
  <c r="AD14" i="10"/>
  <c r="AD14" i="5"/>
  <c r="AD14" i="6"/>
  <c r="AQ11" i="10"/>
  <c r="AQ11" i="6"/>
  <c r="AQ11" i="5"/>
  <c r="U9" i="6"/>
  <c r="U9" i="5"/>
  <c r="U9" i="10"/>
  <c r="R9" i="10"/>
  <c r="R9" i="6"/>
  <c r="R9" i="5"/>
  <c r="N14" i="10"/>
  <c r="N14" i="6"/>
  <c r="N14" i="5"/>
  <c r="BB9" i="10"/>
  <c r="BB9" i="6"/>
  <c r="BB9" i="5"/>
  <c r="H11" i="10"/>
  <c r="H11" i="6"/>
  <c r="H11" i="5"/>
  <c r="AS9" i="10"/>
  <c r="AS9" i="6"/>
  <c r="AS9" i="5"/>
  <c r="T11" i="10"/>
  <c r="T11" i="6"/>
  <c r="T11" i="5"/>
  <c r="BE9" i="6"/>
  <c r="BE9" i="5"/>
  <c r="BE9" i="10"/>
  <c r="AH11" i="10"/>
  <c r="AH11" i="6"/>
  <c r="AH11" i="5"/>
  <c r="N10" i="6"/>
  <c r="N10" i="5"/>
  <c r="N10" i="10"/>
  <c r="AA13" i="10"/>
  <c r="AI11" i="6"/>
  <c r="AI11" i="5"/>
  <c r="AI11" i="10"/>
  <c r="BA13" i="10"/>
  <c r="AE14" i="10"/>
  <c r="AE14" i="6"/>
  <c r="AE14" i="5"/>
  <c r="AY11" i="10"/>
  <c r="AY11" i="6"/>
  <c r="AY11" i="5"/>
  <c r="S10" i="10"/>
  <c r="S10" i="6"/>
  <c r="S10" i="5"/>
  <c r="O8" i="7"/>
  <c r="U12" i="7"/>
  <c r="U12" i="5" s="1"/>
  <c r="AW13" i="10"/>
  <c r="I11" i="10"/>
  <c r="I11" i="6"/>
  <c r="I11" i="5"/>
  <c r="W11" i="10"/>
  <c r="W11" i="6"/>
  <c r="W11" i="5"/>
  <c r="BJ10" i="6"/>
  <c r="BJ10" i="10"/>
  <c r="BJ10" i="5"/>
  <c r="F13" i="10"/>
  <c r="AV10" i="10"/>
  <c r="AV10" i="6"/>
  <c r="AV10" i="5"/>
  <c r="G13" i="10"/>
  <c r="AF14" i="10"/>
  <c r="AF14" i="5"/>
  <c r="AF14" i="6"/>
  <c r="AH14" i="10"/>
  <c r="AH14" i="6"/>
  <c r="AH14" i="5"/>
  <c r="F11" i="10"/>
  <c r="F11" i="6"/>
  <c r="F11" i="5"/>
  <c r="AI9" i="10"/>
  <c r="AI9" i="5"/>
  <c r="AI9" i="6"/>
  <c r="AS11" i="6"/>
  <c r="AS11" i="5"/>
  <c r="AS11" i="10"/>
  <c r="AB9" i="10"/>
  <c r="AB9" i="6"/>
  <c r="AB9" i="5"/>
  <c r="AB14" i="10"/>
  <c r="AB14" i="6"/>
  <c r="AB14" i="5"/>
  <c r="N13" i="10"/>
  <c r="BG9" i="10"/>
  <c r="BG9" i="6"/>
  <c r="BG9" i="5"/>
  <c r="M12" i="7"/>
  <c r="M12" i="5" s="1"/>
  <c r="N11" i="5"/>
  <c r="N11" i="10"/>
  <c r="N11" i="6"/>
  <c r="L9" i="10"/>
  <c r="L9" i="6"/>
  <c r="L9" i="5"/>
  <c r="AH10" i="10"/>
  <c r="AH10" i="6"/>
  <c r="AH10" i="5"/>
  <c r="BH11" i="10"/>
  <c r="BH11" i="6"/>
  <c r="BH11" i="5"/>
  <c r="AB10" i="10"/>
  <c r="AB10" i="5"/>
  <c r="AB10" i="6"/>
  <c r="V10" i="10"/>
  <c r="V10" i="6"/>
  <c r="V10" i="5"/>
  <c r="T13" i="10"/>
  <c r="AG14" i="10"/>
  <c r="AG14" i="6"/>
  <c r="AG14" i="5"/>
  <c r="AD11" i="5"/>
  <c r="AD11" i="10"/>
  <c r="AD11" i="6"/>
  <c r="T9" i="10"/>
  <c r="T9" i="6"/>
  <c r="T9" i="5"/>
  <c r="I12" i="10"/>
  <c r="AJ10" i="10"/>
  <c r="AJ10" i="6"/>
  <c r="AJ10" i="5"/>
  <c r="AT9" i="10"/>
  <c r="AT9" i="6"/>
  <c r="AT9" i="5"/>
  <c r="BH9" i="6"/>
  <c r="BH9" i="5"/>
  <c r="BH9" i="10"/>
  <c r="F12" i="10"/>
  <c r="AU13" i="10"/>
  <c r="AW11" i="5"/>
  <c r="AW11" i="10"/>
  <c r="AW11" i="6"/>
  <c r="T10" i="10"/>
  <c r="T10" i="6"/>
  <c r="T10" i="5"/>
  <c r="F9" i="10"/>
  <c r="F9" i="6"/>
  <c r="F9" i="5"/>
  <c r="AG13" i="10"/>
  <c r="AT14" i="10"/>
  <c r="AT14" i="5"/>
  <c r="AT14" i="6"/>
  <c r="BI9" i="10"/>
  <c r="BI9" i="6"/>
  <c r="BI9" i="5"/>
  <c r="BI14" i="10"/>
  <c r="BI14" i="6"/>
  <c r="BI14" i="5"/>
  <c r="F10" i="10"/>
  <c r="F10" i="6"/>
  <c r="F10" i="5"/>
  <c r="AZ13" i="10"/>
  <c r="BB14" i="10"/>
  <c r="BB14" i="5"/>
  <c r="BB14" i="6"/>
  <c r="R14" i="10"/>
  <c r="R14" i="6"/>
  <c r="R14" i="5"/>
  <c r="N9" i="10"/>
  <c r="N9" i="6"/>
  <c r="N9" i="5"/>
  <c r="Z14" i="10"/>
  <c r="Z14" i="6"/>
  <c r="Z14" i="5"/>
  <c r="Z9" i="10"/>
  <c r="Z9" i="6"/>
  <c r="Z9" i="5"/>
  <c r="AL14" i="6"/>
  <c r="AL14" i="5"/>
  <c r="AL14" i="10"/>
  <c r="AA11" i="10"/>
  <c r="AA11" i="6"/>
  <c r="AA11" i="5"/>
  <c r="BB10" i="10"/>
  <c r="BB10" i="6"/>
  <c r="BB10" i="5"/>
  <c r="AM9" i="6"/>
  <c r="AM9" i="5"/>
  <c r="AM9" i="10"/>
  <c r="AG10" i="10"/>
  <c r="AG10" i="5"/>
  <c r="AG10" i="6"/>
  <c r="AT13" i="10"/>
  <c r="BG14" i="6"/>
  <c r="BG14" i="5"/>
  <c r="BG14" i="10"/>
  <c r="AH9" i="5"/>
  <c r="AH9" i="10"/>
  <c r="AH9" i="6"/>
  <c r="J8" i="7"/>
  <c r="AP11" i="10"/>
  <c r="AP11" i="6"/>
  <c r="AP11" i="5"/>
  <c r="O9" i="10"/>
  <c r="O9" i="6"/>
  <c r="O9" i="5"/>
  <c r="O14" i="10"/>
  <c r="O14" i="6"/>
  <c r="O14" i="5"/>
  <c r="P11" i="10"/>
  <c r="P11" i="6"/>
  <c r="P11" i="5"/>
  <c r="AQ10" i="10"/>
  <c r="AQ10" i="6"/>
  <c r="AQ10" i="5"/>
  <c r="S12" i="7"/>
  <c r="S12" i="5" s="1"/>
  <c r="AT10" i="6"/>
  <c r="AT10" i="5"/>
  <c r="AT10" i="10"/>
  <c r="BG13" i="10"/>
  <c r="P9" i="10"/>
  <c r="P9" i="6"/>
  <c r="P9" i="5"/>
  <c r="P14" i="10"/>
  <c r="P14" i="6"/>
  <c r="P14" i="5"/>
  <c r="AE13" i="10"/>
  <c r="BD14" i="6"/>
  <c r="BD14" i="10"/>
  <c r="BD14" i="5"/>
  <c r="AN9" i="10"/>
  <c r="AN9" i="5"/>
  <c r="AN9" i="6"/>
  <c r="AN14" i="10"/>
  <c r="AN14" i="6"/>
  <c r="AN14" i="5"/>
  <c r="K9" i="6"/>
  <c r="K9" i="5"/>
  <c r="K9" i="10"/>
  <c r="AZ9" i="10"/>
  <c r="AZ9" i="5"/>
  <c r="AZ9" i="6"/>
  <c r="AZ14" i="10"/>
  <c r="AZ14" i="6"/>
  <c r="AZ14" i="5"/>
  <c r="BA11" i="6"/>
  <c r="BA11" i="10"/>
  <c r="BA11" i="5"/>
  <c r="BC9" i="10"/>
  <c r="BC9" i="6"/>
  <c r="BC9" i="5"/>
  <c r="L12" i="10"/>
  <c r="BG10" i="10"/>
  <c r="BG10" i="6"/>
  <c r="BG10" i="5"/>
  <c r="M13" i="10"/>
  <c r="V14" i="10"/>
  <c r="V14" i="6"/>
  <c r="V14" i="5"/>
  <c r="AV9" i="6"/>
  <c r="AV9" i="5"/>
  <c r="AV9" i="10"/>
  <c r="AF9" i="10"/>
  <c r="AF9" i="6"/>
  <c r="AF9" i="5"/>
  <c r="AO9" i="10"/>
  <c r="AO9" i="5"/>
  <c r="AO9" i="6"/>
  <c r="AC14" i="10"/>
  <c r="AC14" i="6"/>
  <c r="AC14" i="5"/>
  <c r="BB11" i="10"/>
  <c r="BB11" i="6"/>
  <c r="BB11" i="5"/>
  <c r="AR9" i="10"/>
  <c r="AR9" i="6"/>
  <c r="AR9" i="5"/>
  <c r="M10" i="6"/>
  <c r="M10" i="10"/>
  <c r="M10" i="5"/>
  <c r="Z13" i="10"/>
  <c r="AN13" i="10"/>
  <c r="AP14" i="6"/>
  <c r="AP14" i="10"/>
  <c r="AP14" i="5"/>
  <c r="AY14" i="10"/>
  <c r="AY14" i="6"/>
  <c r="AY14" i="5"/>
  <c r="AR10" i="10"/>
  <c r="AR10" i="6"/>
  <c r="AR10" i="5"/>
  <c r="BE13" i="10"/>
  <c r="K14" i="10"/>
  <c r="K14" i="6"/>
  <c r="K14" i="5"/>
  <c r="Q13" i="10"/>
  <c r="L14" i="10"/>
  <c r="L14" i="6"/>
  <c r="L14" i="5"/>
  <c r="AC13" i="10"/>
  <c r="G14" i="10"/>
  <c r="G14" i="6"/>
  <c r="G14" i="5"/>
  <c r="AF11" i="10"/>
  <c r="AF11" i="6"/>
  <c r="AF11" i="5"/>
  <c r="J9" i="10"/>
  <c r="J9" i="6"/>
  <c r="J9" i="5"/>
  <c r="K12" i="10"/>
  <c r="AT11" i="10"/>
  <c r="AT11" i="6"/>
  <c r="AT11" i="5"/>
  <c r="Z10" i="10"/>
  <c r="Z10" i="6"/>
  <c r="Z10" i="5"/>
  <c r="AM13" i="10"/>
  <c r="BJ9" i="10"/>
  <c r="BJ9" i="6"/>
  <c r="BJ9" i="5"/>
  <c r="AV14" i="10"/>
  <c r="AV14" i="6"/>
  <c r="AV14" i="5"/>
  <c r="R13" i="10"/>
  <c r="BC14" i="10"/>
  <c r="BC14" i="6"/>
  <c r="BC14" i="5"/>
  <c r="U11" i="6"/>
  <c r="U11" i="5"/>
  <c r="U11" i="10"/>
  <c r="BF9" i="5"/>
  <c r="BF9" i="10"/>
  <c r="BF9" i="6"/>
  <c r="AN11" i="6"/>
  <c r="AN11" i="10"/>
  <c r="AN11" i="5"/>
  <c r="BG11" i="6"/>
  <c r="BG11" i="5"/>
  <c r="BG11" i="10"/>
  <c r="AA10" i="10"/>
  <c r="AA10" i="6"/>
  <c r="AA10" i="5"/>
  <c r="S13" i="10"/>
  <c r="AR14" i="10"/>
  <c r="AR14" i="6"/>
  <c r="AR14" i="5"/>
  <c r="K10" i="6"/>
  <c r="K10" i="5"/>
  <c r="K10" i="10"/>
  <c r="X13" i="10"/>
  <c r="AQ13" i="10"/>
  <c r="AJ14" i="10"/>
  <c r="AJ14" i="6"/>
  <c r="AJ14" i="5"/>
  <c r="T14" i="10"/>
  <c r="T14" i="5"/>
  <c r="T14" i="6"/>
  <c r="BC13" i="10"/>
  <c r="I14" i="6"/>
  <c r="I14" i="5"/>
  <c r="I14" i="10"/>
  <c r="X9" i="10"/>
  <c r="X9" i="6"/>
  <c r="X9" i="5"/>
  <c r="S11" i="10"/>
  <c r="S11" i="6"/>
  <c r="S11" i="5"/>
  <c r="M11" i="10"/>
  <c r="M11" i="6"/>
  <c r="M11" i="5"/>
  <c r="AN10" i="10"/>
  <c r="AN10" i="5"/>
  <c r="AN10" i="6"/>
  <c r="AC9" i="6"/>
  <c r="AC9" i="5"/>
  <c r="AC9" i="10"/>
  <c r="Q14" i="10"/>
  <c r="Q14" i="6"/>
  <c r="Q14" i="5"/>
  <c r="BQ8" i="7"/>
  <c r="BQ58" i="7"/>
  <c r="BQ14" i="7"/>
  <c r="K17" i="1"/>
  <c r="K28" i="1"/>
  <c r="K20" i="1"/>
  <c r="K12" i="1"/>
  <c r="K22" i="1"/>
  <c r="K26" i="1"/>
  <c r="K19" i="1"/>
  <c r="K18" i="1"/>
  <c r="K10" i="1"/>
  <c r="K24" i="1"/>
  <c r="BC12" i="10" l="1"/>
  <c r="BC12" i="5"/>
  <c r="AE12" i="5"/>
  <c r="AB12" i="5"/>
  <c r="AQ12" i="5"/>
  <c r="BD13" i="10"/>
  <c r="BD13" i="5"/>
  <c r="AN12" i="5"/>
  <c r="AS12" i="5"/>
  <c r="BB12" i="5"/>
  <c r="AJ12" i="10"/>
  <c r="AJ12" i="5"/>
  <c r="AF12" i="5"/>
  <c r="BI12" i="10"/>
  <c r="BI12" i="5"/>
  <c r="AL12" i="10"/>
  <c r="AL12" i="5"/>
  <c r="X12" i="5"/>
  <c r="Z12" i="10"/>
  <c r="Z12" i="5"/>
  <c r="BH12" i="5"/>
  <c r="AR12" i="10"/>
  <c r="AR12" i="5"/>
  <c r="AG12" i="5"/>
  <c r="BL13" i="5"/>
  <c r="V12" i="10"/>
  <c r="V12" i="5"/>
  <c r="AI12" i="10"/>
  <c r="AI12" i="5"/>
  <c r="AO12" i="5"/>
  <c r="BA12" i="10"/>
  <c r="BA12" i="5"/>
  <c r="AW12" i="10"/>
  <c r="AW12" i="5"/>
  <c r="AU12" i="10"/>
  <c r="AU12" i="5"/>
  <c r="AC12" i="5"/>
  <c r="Y12" i="10"/>
  <c r="Y12" i="5"/>
  <c r="AP12" i="10"/>
  <c r="AP12" i="5"/>
  <c r="AX12" i="5"/>
  <c r="AH12" i="5"/>
  <c r="BR12" i="7"/>
  <c r="BX12" i="7" s="1"/>
  <c r="BD12" i="5"/>
  <c r="BL12" i="10"/>
  <c r="BL12" i="5"/>
  <c r="W12" i="5"/>
  <c r="BG12" i="10"/>
  <c r="BG12" i="5"/>
  <c r="AY12" i="10"/>
  <c r="AY12" i="5"/>
  <c r="AA12" i="10"/>
  <c r="AA12" i="5"/>
  <c r="BE12" i="5"/>
  <c r="BK12" i="10"/>
  <c r="BK12" i="5"/>
  <c r="AT12" i="5"/>
  <c r="BJ12" i="5"/>
  <c r="AK12" i="10"/>
  <c r="AK12" i="5"/>
  <c r="AD12" i="5"/>
  <c r="AV12" i="10"/>
  <c r="AV12" i="5"/>
  <c r="AZ12" i="5"/>
  <c r="BF12" i="10"/>
  <c r="BF12" i="5"/>
  <c r="AM12" i="10"/>
  <c r="AM12" i="5"/>
  <c r="F17" i="6"/>
  <c r="F17" i="5"/>
  <c r="AS8" i="10"/>
  <c r="AQ8" i="5"/>
  <c r="T8" i="10"/>
  <c r="AL8" i="5"/>
  <c r="AM8" i="6"/>
  <c r="BA8" i="5"/>
  <c r="K8" i="6"/>
  <c r="AE8" i="5"/>
  <c r="N8" i="6"/>
  <c r="Z8" i="5"/>
  <c r="AC8" i="10"/>
  <c r="AB8" i="10"/>
  <c r="F14" i="5"/>
  <c r="F14" i="6"/>
  <c r="BN14" i="7"/>
  <c r="BO14" i="4" s="1"/>
  <c r="BP14" i="4" s="1"/>
  <c r="F16" i="6"/>
  <c r="F16" i="5"/>
  <c r="BN27" i="4"/>
  <c r="BN25" i="4"/>
  <c r="AM27" i="7"/>
  <c r="AM28" i="7" s="1"/>
  <c r="AM25" i="7"/>
  <c r="AM26" i="7" s="1"/>
  <c r="U27" i="7"/>
  <c r="U28" i="7" s="1"/>
  <c r="U25" i="7"/>
  <c r="U26" i="7" s="1"/>
  <c r="AI25" i="7"/>
  <c r="AI26" i="7" s="1"/>
  <c r="AI27" i="7"/>
  <c r="AI28" i="7" s="1"/>
  <c r="R25" i="7"/>
  <c r="R26" i="7" s="1"/>
  <c r="R27" i="7"/>
  <c r="R28" i="7" s="1"/>
  <c r="AP27" i="7"/>
  <c r="AP28" i="7" s="1"/>
  <c r="AP25" i="7"/>
  <c r="AP26" i="7" s="1"/>
  <c r="AB25" i="7"/>
  <c r="AB26" i="7" s="1"/>
  <c r="AB27" i="7"/>
  <c r="AB28" i="7" s="1"/>
  <c r="AG27" i="7"/>
  <c r="AG28" i="7" s="1"/>
  <c r="AG25" i="7"/>
  <c r="AG26" i="7" s="1"/>
  <c r="T27" i="7"/>
  <c r="T28" i="7" s="1"/>
  <c r="T25" i="7"/>
  <c r="T26" i="7" s="1"/>
  <c r="V27" i="7"/>
  <c r="V28" i="7" s="1"/>
  <c r="V25" i="7"/>
  <c r="V26" i="7" s="1"/>
  <c r="S27" i="7"/>
  <c r="S28" i="7" s="1"/>
  <c r="S25" i="7"/>
  <c r="S26" i="7" s="1"/>
  <c r="AY27" i="7"/>
  <c r="AY28" i="7" s="1"/>
  <c r="AY25" i="7"/>
  <c r="AY26" i="7" s="1"/>
  <c r="AJ27" i="7"/>
  <c r="AJ28" i="7" s="1"/>
  <c r="AJ25" i="7"/>
  <c r="AJ26" i="7" s="1"/>
  <c r="AL27" i="7"/>
  <c r="AL28" i="7" s="1"/>
  <c r="AL25" i="7"/>
  <c r="AL26" i="7" s="1"/>
  <c r="Z27" i="7"/>
  <c r="Z28" i="7" s="1"/>
  <c r="Z25" i="7"/>
  <c r="Z26" i="7" s="1"/>
  <c r="AQ27" i="7"/>
  <c r="AQ28" i="7" s="1"/>
  <c r="AQ25" i="7"/>
  <c r="AQ26" i="7" s="1"/>
  <c r="F27" i="7"/>
  <c r="F25" i="7"/>
  <c r="N27" i="7"/>
  <c r="N28" i="7" s="1"/>
  <c r="N25" i="7"/>
  <c r="N26" i="7" s="1"/>
  <c r="X27" i="7"/>
  <c r="X28" i="7" s="1"/>
  <c r="X25" i="7"/>
  <c r="X26" i="7" s="1"/>
  <c r="AH25" i="7"/>
  <c r="AH26" i="7" s="1"/>
  <c r="AH27" i="7"/>
  <c r="AH28" i="7" s="1"/>
  <c r="AT27" i="7"/>
  <c r="AT28" i="7" s="1"/>
  <c r="AT25" i="7"/>
  <c r="AT26" i="7" s="1"/>
  <c r="K27" i="7"/>
  <c r="K28" i="7" s="1"/>
  <c r="K25" i="7"/>
  <c r="K26" i="7" s="1"/>
  <c r="AZ27" i="7"/>
  <c r="AZ28" i="7" s="1"/>
  <c r="AZ25" i="7"/>
  <c r="AZ26" i="7" s="1"/>
  <c r="J25" i="7"/>
  <c r="J26" i="7" s="1"/>
  <c r="J27" i="7"/>
  <c r="J28" i="7" s="1"/>
  <c r="AK25" i="7"/>
  <c r="AK26" i="7" s="1"/>
  <c r="AK27" i="7"/>
  <c r="AK28" i="7" s="1"/>
  <c r="AX27" i="7"/>
  <c r="AX28" i="7" s="1"/>
  <c r="AX25" i="7"/>
  <c r="AX26" i="7" s="1"/>
  <c r="AA27" i="7"/>
  <c r="AA28" i="7" s="1"/>
  <c r="AA25" i="7"/>
  <c r="AA26" i="7" s="1"/>
  <c r="O27" i="7"/>
  <c r="O28" i="7" s="1"/>
  <c r="O25" i="7"/>
  <c r="O26" i="7" s="1"/>
  <c r="P27" i="7"/>
  <c r="P28" i="7" s="1"/>
  <c r="P25" i="7"/>
  <c r="P26" i="7" s="1"/>
  <c r="M27" i="7"/>
  <c r="M28" i="7" s="1"/>
  <c r="M25" i="7"/>
  <c r="M26" i="7" s="1"/>
  <c r="BA25" i="7"/>
  <c r="BA26" i="7" s="1"/>
  <c r="BA27" i="7"/>
  <c r="BA28" i="7" s="1"/>
  <c r="W27" i="7"/>
  <c r="W28" i="7" s="1"/>
  <c r="W25" i="7"/>
  <c r="W26" i="7" s="1"/>
  <c r="AU27" i="7"/>
  <c r="AU28" i="7" s="1"/>
  <c r="AU25" i="7"/>
  <c r="AU26" i="7" s="1"/>
  <c r="AF25" i="7"/>
  <c r="AF26" i="7" s="1"/>
  <c r="AF27" i="7"/>
  <c r="AF28" i="7" s="1"/>
  <c r="L25" i="7"/>
  <c r="L26" i="7" s="1"/>
  <c r="L27" i="7"/>
  <c r="L28" i="7" s="1"/>
  <c r="Q25" i="7"/>
  <c r="Q26" i="7" s="1"/>
  <c r="Q27" i="7"/>
  <c r="Q28" i="7" s="1"/>
  <c r="AE27" i="7"/>
  <c r="AE28" i="7" s="1"/>
  <c r="AE25" i="7"/>
  <c r="AE26" i="7" s="1"/>
  <c r="G27" i="7"/>
  <c r="G28" i="7" s="1"/>
  <c r="G25" i="7"/>
  <c r="G26" i="7" s="1"/>
  <c r="AN27" i="7"/>
  <c r="AN28" i="7" s="1"/>
  <c r="AN25" i="7"/>
  <c r="AN26" i="7" s="1"/>
  <c r="AV27" i="7"/>
  <c r="AV28" i="7" s="1"/>
  <c r="AV25" i="7"/>
  <c r="AV26" i="7" s="1"/>
  <c r="AR27" i="7"/>
  <c r="AR28" i="7" s="1"/>
  <c r="AR25" i="7"/>
  <c r="AR26" i="7" s="1"/>
  <c r="H27" i="7"/>
  <c r="H28" i="7" s="1"/>
  <c r="H25" i="7"/>
  <c r="H26" i="7" s="1"/>
  <c r="AD27" i="7"/>
  <c r="AD28" i="7" s="1"/>
  <c r="AD25" i="7"/>
  <c r="AD26" i="7" s="1"/>
  <c r="I27" i="7"/>
  <c r="I28" i="7" s="1"/>
  <c r="I25" i="7"/>
  <c r="I26" i="7" s="1"/>
  <c r="Y25" i="7"/>
  <c r="Y26" i="7" s="1"/>
  <c r="Y27" i="7"/>
  <c r="Y28" i="7" s="1"/>
  <c r="AW27" i="7"/>
  <c r="AW28" i="7" s="1"/>
  <c r="AW25" i="7"/>
  <c r="AW26" i="7" s="1"/>
  <c r="AC27" i="7"/>
  <c r="AC28" i="7" s="1"/>
  <c r="AC25" i="7"/>
  <c r="AC26" i="7" s="1"/>
  <c r="AS27" i="7"/>
  <c r="AS28" i="7" s="1"/>
  <c r="AS25" i="7"/>
  <c r="AS26" i="7" s="1"/>
  <c r="AO25" i="7"/>
  <c r="AO26" i="7" s="1"/>
  <c r="AO27" i="7"/>
  <c r="AO28" i="7" s="1"/>
  <c r="BD27" i="7"/>
  <c r="BD28" i="7" s="1"/>
  <c r="BD25" i="7"/>
  <c r="BD26" i="7" s="1"/>
  <c r="BE27" i="7"/>
  <c r="BE28" i="7" s="1"/>
  <c r="BE25" i="7"/>
  <c r="BE26" i="7" s="1"/>
  <c r="BH27" i="7"/>
  <c r="BH28" i="7" s="1"/>
  <c r="BH25" i="7"/>
  <c r="BH26" i="7" s="1"/>
  <c r="BL25" i="7"/>
  <c r="BL26" i="7" s="1"/>
  <c r="BL27" i="7"/>
  <c r="BL28" i="7" s="1"/>
  <c r="BF27" i="7"/>
  <c r="BF28" i="7" s="1"/>
  <c r="BF25" i="7"/>
  <c r="BF26" i="7" s="1"/>
  <c r="BC27" i="7"/>
  <c r="BC28" i="7" s="1"/>
  <c r="BC25" i="7"/>
  <c r="BC26" i="7" s="1"/>
  <c r="BI27" i="7"/>
  <c r="BI28" i="7" s="1"/>
  <c r="BI25" i="7"/>
  <c r="BI26" i="7" s="1"/>
  <c r="BK25" i="7"/>
  <c r="BK26" i="7" s="1"/>
  <c r="BK27" i="7"/>
  <c r="BK28" i="7" s="1"/>
  <c r="BJ27" i="7"/>
  <c r="BJ28" i="7" s="1"/>
  <c r="BJ25" i="7"/>
  <c r="BJ26" i="7" s="1"/>
  <c r="BG27" i="7"/>
  <c r="BG28" i="7" s="1"/>
  <c r="BG25" i="7"/>
  <c r="BG26" i="7" s="1"/>
  <c r="BB27" i="7"/>
  <c r="BB28" i="7" s="1"/>
  <c r="BB25" i="7"/>
  <c r="BB26" i="7" s="1"/>
  <c r="BL14" i="5"/>
  <c r="BL14" i="6"/>
  <c r="BL14" i="10"/>
  <c r="BN8" i="7"/>
  <c r="BO8" i="4" s="1"/>
  <c r="BP8" i="4" s="1"/>
  <c r="BN12" i="7"/>
  <c r="BO12" i="4" s="1"/>
  <c r="BP12" i="4" s="1"/>
  <c r="BN17" i="7"/>
  <c r="BO17" i="4" s="1"/>
  <c r="BP17" i="4" s="1"/>
  <c r="BN58" i="7"/>
  <c r="AL8" i="6"/>
  <c r="BN21" i="7"/>
  <c r="BO21" i="4" s="1"/>
  <c r="BP21" i="4" s="1"/>
  <c r="BN9" i="7"/>
  <c r="BO9" i="4" s="1"/>
  <c r="BP9" i="4" s="1"/>
  <c r="AL8" i="10"/>
  <c r="BN11" i="7"/>
  <c r="BO11" i="4" s="1"/>
  <c r="BP11" i="4" s="1"/>
  <c r="BN10" i="7"/>
  <c r="BO10" i="4" s="1"/>
  <c r="BP10" i="4" s="1"/>
  <c r="BN13" i="7"/>
  <c r="BO13" i="4" s="1"/>
  <c r="BP13" i="4" s="1"/>
  <c r="BL10" i="5"/>
  <c r="AC8" i="5"/>
  <c r="AC8" i="6"/>
  <c r="BA8" i="10"/>
  <c r="BL17" i="6"/>
  <c r="BL10" i="10"/>
  <c r="T8" i="6"/>
  <c r="AM8" i="5"/>
  <c r="BA8" i="6"/>
  <c r="N8" i="5"/>
  <c r="N8" i="10"/>
  <c r="AM8" i="10"/>
  <c r="AB8" i="5"/>
  <c r="AB8" i="6"/>
  <c r="AC12" i="10"/>
  <c r="AE8" i="10"/>
  <c r="K8" i="10"/>
  <c r="K8" i="5"/>
  <c r="Z8" i="6"/>
  <c r="AE8" i="6"/>
  <c r="Z8" i="10"/>
  <c r="BL17" i="5"/>
  <c r="BL13" i="10"/>
  <c r="BL28" i="4"/>
  <c r="BL26" i="4"/>
  <c r="BQ27" i="7"/>
  <c r="BD28" i="4"/>
  <c r="BQ25" i="7"/>
  <c r="BD26" i="4"/>
  <c r="AQ12" i="10"/>
  <c r="BI8" i="10"/>
  <c r="BE8" i="10"/>
  <c r="AO8" i="6"/>
  <c r="I8" i="10"/>
  <c r="BB8" i="10"/>
  <c r="AW8" i="6"/>
  <c r="AG8" i="10"/>
  <c r="Q8" i="10"/>
  <c r="Y8" i="10"/>
  <c r="AP8" i="10"/>
  <c r="BK8" i="10"/>
  <c r="BL8" i="10"/>
  <c r="BH8" i="6"/>
  <c r="AF8" i="5"/>
  <c r="AK8" i="6"/>
  <c r="AS8" i="5"/>
  <c r="AN8" i="6"/>
  <c r="AJ8" i="10"/>
  <c r="AQ8" i="10"/>
  <c r="AV8" i="10"/>
  <c r="S8" i="5"/>
  <c r="L8" i="6"/>
  <c r="P8" i="10"/>
  <c r="BD8" i="10"/>
  <c r="AY8" i="5"/>
  <c r="AU8" i="10"/>
  <c r="AX8" i="5"/>
  <c r="AZ8" i="5"/>
  <c r="AH8" i="10"/>
  <c r="AR8" i="10"/>
  <c r="AA8" i="10"/>
  <c r="V8" i="10"/>
  <c r="W8" i="6"/>
  <c r="AI8" i="10"/>
  <c r="T8" i="5"/>
  <c r="BJ8" i="10"/>
  <c r="AD8" i="5"/>
  <c r="X8" i="5"/>
  <c r="BC8" i="10"/>
  <c r="R8" i="10"/>
  <c r="BG8" i="10"/>
  <c r="U8" i="6"/>
  <c r="G8" i="6"/>
  <c r="BF8" i="6"/>
  <c r="M8" i="5"/>
  <c r="AT8" i="10"/>
  <c r="BE12" i="10"/>
  <c r="X8" i="6"/>
  <c r="X8" i="10"/>
  <c r="AD8" i="6"/>
  <c r="AD8" i="10"/>
  <c r="BJ8" i="5"/>
  <c r="BJ8" i="6"/>
  <c r="AI8" i="5"/>
  <c r="AI8" i="6"/>
  <c r="M8" i="6"/>
  <c r="BF8" i="5"/>
  <c r="Q8" i="5"/>
  <c r="AD12" i="10"/>
  <c r="AP8" i="6"/>
  <c r="AZ12" i="10"/>
  <c r="Q8" i="6"/>
  <c r="AP8" i="5"/>
  <c r="AG8" i="5"/>
  <c r="AG8" i="6"/>
  <c r="AT12" i="10"/>
  <c r="Y8" i="5"/>
  <c r="AW8" i="5"/>
  <c r="Y8" i="6"/>
  <c r="X12" i="10"/>
  <c r="S8" i="6"/>
  <c r="S8" i="10"/>
  <c r="L8" i="5"/>
  <c r="L8" i="10"/>
  <c r="P8" i="6"/>
  <c r="AV8" i="6"/>
  <c r="P8" i="5"/>
  <c r="AV8" i="5"/>
  <c r="AX8" i="6"/>
  <c r="AQ8" i="6"/>
  <c r="AJ8" i="5"/>
  <c r="BB12" i="10"/>
  <c r="AJ8" i="6"/>
  <c r="AN8" i="5"/>
  <c r="AN8" i="10"/>
  <c r="AS8" i="6"/>
  <c r="AU8" i="5"/>
  <c r="AX8" i="10"/>
  <c r="AU8" i="6"/>
  <c r="BD10" i="5"/>
  <c r="BD8" i="5"/>
  <c r="BD10" i="6"/>
  <c r="AY8" i="6"/>
  <c r="BD8" i="6"/>
  <c r="AY8" i="10"/>
  <c r="AO12" i="10"/>
  <c r="V8" i="6"/>
  <c r="BD9" i="5"/>
  <c r="BD9" i="6"/>
  <c r="AW8" i="10"/>
  <c r="W12" i="10"/>
  <c r="I8" i="5"/>
  <c r="BB8" i="5"/>
  <c r="I8" i="6"/>
  <c r="BB8" i="6"/>
  <c r="BD12" i="10"/>
  <c r="AO8" i="5"/>
  <c r="BE8" i="5"/>
  <c r="BE8" i="6"/>
  <c r="AO8" i="10"/>
  <c r="AS12" i="10"/>
  <c r="M8" i="10"/>
  <c r="BF8" i="10"/>
  <c r="U8" i="10"/>
  <c r="AT8" i="5"/>
  <c r="U8" i="5"/>
  <c r="G8" i="5"/>
  <c r="AT8" i="6"/>
  <c r="G8" i="10"/>
  <c r="AR8" i="5"/>
  <c r="AA8" i="5"/>
  <c r="W8" i="10"/>
  <c r="AA8" i="6"/>
  <c r="AH8" i="5"/>
  <c r="AH8" i="6"/>
  <c r="V8" i="5"/>
  <c r="AR8" i="6"/>
  <c r="W8" i="5"/>
  <c r="AK8" i="10"/>
  <c r="AF12" i="10"/>
  <c r="AZ8" i="10"/>
  <c r="AE12" i="10"/>
  <c r="BI8" i="5"/>
  <c r="AH12" i="10"/>
  <c r="R8" i="6"/>
  <c r="AK8" i="5"/>
  <c r="AZ8" i="6"/>
  <c r="BG8" i="5"/>
  <c r="BI8" i="6"/>
  <c r="BG8" i="6"/>
  <c r="R8" i="5"/>
  <c r="AF8" i="6"/>
  <c r="BH8" i="5"/>
  <c r="BL8" i="5"/>
  <c r="BH8" i="10"/>
  <c r="AF8" i="10"/>
  <c r="BK8" i="5"/>
  <c r="BK8" i="6"/>
  <c r="BD11" i="5"/>
  <c r="BL8" i="6"/>
  <c r="BD11" i="6"/>
  <c r="BR9" i="7"/>
  <c r="BX9" i="7" s="1"/>
  <c r="BR10" i="7"/>
  <c r="BX10" i="7" s="1"/>
  <c r="BR13" i="7"/>
  <c r="BX13" i="7" s="1"/>
  <c r="AA21" i="6"/>
  <c r="AA21" i="10"/>
  <c r="AA21" i="5"/>
  <c r="AL21" i="6"/>
  <c r="AL21" i="10"/>
  <c r="AL21" i="5"/>
  <c r="BG21" i="5"/>
  <c r="BG21" i="10"/>
  <c r="BG21" i="6"/>
  <c r="P21" i="6"/>
  <c r="P21" i="10"/>
  <c r="P21" i="5"/>
  <c r="AV21" i="10"/>
  <c r="AV21" i="6"/>
  <c r="AV21" i="5"/>
  <c r="AX21" i="6"/>
  <c r="AX21" i="10"/>
  <c r="AX21" i="5"/>
  <c r="AO21" i="6"/>
  <c r="AO21" i="10"/>
  <c r="AO21" i="5"/>
  <c r="BR8" i="7"/>
  <c r="BX8" i="7" s="1"/>
  <c r="BK21" i="5"/>
  <c r="BK21" i="10"/>
  <c r="BK21" i="6"/>
  <c r="AK21" i="6"/>
  <c r="AK21" i="10"/>
  <c r="AK21" i="5"/>
  <c r="Y21" i="6"/>
  <c r="Y21" i="10"/>
  <c r="Y21" i="5"/>
  <c r="BH21" i="5"/>
  <c r="BH21" i="10"/>
  <c r="BH21" i="6"/>
  <c r="L21" i="5"/>
  <c r="L21" i="6"/>
  <c r="L21" i="10"/>
  <c r="BI21" i="10"/>
  <c r="BI21" i="6"/>
  <c r="BI21" i="5"/>
  <c r="M21" i="6"/>
  <c r="M21" i="10"/>
  <c r="M21" i="5"/>
  <c r="I21" i="10"/>
  <c r="I21" i="5"/>
  <c r="I21" i="6"/>
  <c r="AH21" i="10"/>
  <c r="AH21" i="5"/>
  <c r="AH21" i="6"/>
  <c r="AJ21" i="10"/>
  <c r="AJ21" i="5"/>
  <c r="AJ21" i="6"/>
  <c r="AS21" i="10"/>
  <c r="AS21" i="5"/>
  <c r="AS21" i="6"/>
  <c r="U21" i="5"/>
  <c r="U21" i="6"/>
  <c r="U21" i="10"/>
  <c r="J21" i="10"/>
  <c r="J21" i="5"/>
  <c r="J21" i="6"/>
  <c r="F21" i="6"/>
  <c r="F21" i="10"/>
  <c r="F21" i="5"/>
  <c r="W21" i="10"/>
  <c r="W21" i="5"/>
  <c r="W21" i="6"/>
  <c r="K21" i="5"/>
  <c r="K21" i="10"/>
  <c r="K21" i="6"/>
  <c r="AG21" i="10"/>
  <c r="AG21" i="5"/>
  <c r="AG21" i="6"/>
  <c r="BF21" i="5"/>
  <c r="BF21" i="10"/>
  <c r="BF21" i="6"/>
  <c r="BE21" i="10"/>
  <c r="BE21" i="6"/>
  <c r="BE21" i="5"/>
  <c r="AE21" i="6"/>
  <c r="AE21" i="10"/>
  <c r="AE21" i="5"/>
  <c r="AF21" i="6"/>
  <c r="AF21" i="10"/>
  <c r="AF21" i="5"/>
  <c r="AD21" i="6"/>
  <c r="AD21" i="10"/>
  <c r="AD21" i="5"/>
  <c r="AU21" i="10"/>
  <c r="AU21" i="5"/>
  <c r="AU21" i="6"/>
  <c r="AI21" i="10"/>
  <c r="AI21" i="5"/>
  <c r="AI21" i="6"/>
  <c r="T21" i="10"/>
  <c r="T21" i="5"/>
  <c r="T21" i="6"/>
  <c r="AP21" i="6"/>
  <c r="AP21" i="10"/>
  <c r="AP21" i="5"/>
  <c r="AQ21" i="6"/>
  <c r="AQ21" i="5"/>
  <c r="AQ21" i="10"/>
  <c r="BL21" i="6"/>
  <c r="BL21" i="5"/>
  <c r="BL21" i="10"/>
  <c r="H21" i="10"/>
  <c r="H21" i="5"/>
  <c r="H21" i="6"/>
  <c r="AN21" i="6"/>
  <c r="AN21" i="10"/>
  <c r="AN21" i="5"/>
  <c r="R21" i="6"/>
  <c r="R21" i="10"/>
  <c r="R21" i="5"/>
  <c r="BC21" i="6"/>
  <c r="BC21" i="5"/>
  <c r="BC21" i="10"/>
  <c r="BB21" i="6"/>
  <c r="BB21" i="5"/>
  <c r="BB21" i="10"/>
  <c r="AR21" i="10"/>
  <c r="AR21" i="5"/>
  <c r="AR21" i="6"/>
  <c r="N21" i="6"/>
  <c r="N21" i="10"/>
  <c r="N21" i="5"/>
  <c r="Z21" i="6"/>
  <c r="Z21" i="10"/>
  <c r="Z21" i="5"/>
  <c r="G21" i="6"/>
  <c r="G21" i="5"/>
  <c r="G21" i="10"/>
  <c r="AY21" i="6"/>
  <c r="AY21" i="10"/>
  <c r="AY21" i="5"/>
  <c r="AZ21" i="6"/>
  <c r="AZ21" i="10"/>
  <c r="AZ21" i="5"/>
  <c r="AM21" i="6"/>
  <c r="AM21" i="10"/>
  <c r="AM21" i="5"/>
  <c r="O21" i="6"/>
  <c r="O21" i="10"/>
  <c r="O21" i="5"/>
  <c r="BR11" i="7"/>
  <c r="BX11" i="7" s="1"/>
  <c r="AB21" i="6"/>
  <c r="AB21" i="10"/>
  <c r="AB21" i="5"/>
  <c r="Q21" i="6"/>
  <c r="Q21" i="10"/>
  <c r="Q21" i="5"/>
  <c r="BJ21" i="10"/>
  <c r="BJ21" i="6"/>
  <c r="BJ21" i="5"/>
  <c r="BA21" i="6"/>
  <c r="BA21" i="10"/>
  <c r="BA21" i="5"/>
  <c r="AC21" i="6"/>
  <c r="AC21" i="10"/>
  <c r="AC21" i="5"/>
  <c r="S21" i="6"/>
  <c r="S21" i="5"/>
  <c r="S21" i="10"/>
  <c r="BC8" i="5"/>
  <c r="BC8" i="6"/>
  <c r="BD58" i="6"/>
  <c r="BR58" i="7"/>
  <c r="BX58" i="7" s="1"/>
  <c r="AN12" i="10"/>
  <c r="AB12" i="10"/>
  <c r="AG12" i="10"/>
  <c r="BJ12" i="10"/>
  <c r="BH12" i="10"/>
  <c r="AX12" i="10"/>
  <c r="C64" i="1"/>
  <c r="C65" i="1" s="1"/>
  <c r="C66" i="1" s="1"/>
  <c r="C67" i="1" s="1"/>
  <c r="C68" i="1" s="1"/>
  <c r="C69" i="1" s="1"/>
  <c r="C70" i="1" s="1"/>
  <c r="C71" i="1" s="1"/>
  <c r="C72" i="1" s="1"/>
  <c r="C73" i="1" s="1"/>
  <c r="C74" i="1" s="1"/>
  <c r="C75" i="1" s="1"/>
  <c r="C76" i="1" s="1"/>
  <c r="C77" i="1" s="1"/>
  <c r="C78" i="1" s="1"/>
  <c r="C79" i="1" s="1"/>
  <c r="C80" i="1" s="1"/>
  <c r="C81" i="1" s="1"/>
  <c r="C82" i="1" s="1"/>
  <c r="C83" i="1" s="1"/>
  <c r="C84" i="1" s="1"/>
  <c r="C85" i="1" s="1"/>
  <c r="C86" i="1" s="1"/>
  <c r="C87" i="1" s="1"/>
  <c r="C88" i="1" s="1"/>
  <c r="C89" i="1" s="1"/>
  <c r="C90" i="1" s="1"/>
  <c r="C91" i="1" s="1"/>
  <c r="C92" i="1" s="1"/>
  <c r="C15" i="8"/>
  <c r="AK15" i="7"/>
  <c r="AK19" i="7" s="1"/>
  <c r="AN15" i="7"/>
  <c r="AN19" i="7" s="1"/>
  <c r="AI15" i="7"/>
  <c r="AI19" i="7" s="1"/>
  <c r="AT15" i="7"/>
  <c r="AD15" i="7"/>
  <c r="AD19" i="7" s="1"/>
  <c r="U15" i="7"/>
  <c r="U19" i="7" s="1"/>
  <c r="AP15" i="7"/>
  <c r="AZ15" i="7"/>
  <c r="Y15" i="7"/>
  <c r="Y19" i="7" s="1"/>
  <c r="W15" i="7"/>
  <c r="W19" i="7" s="1"/>
  <c r="BQ15" i="7"/>
  <c r="BA15" i="7"/>
  <c r="AY15" i="7"/>
  <c r="AB15" i="7"/>
  <c r="AB19" i="7" s="1"/>
  <c r="V15" i="7"/>
  <c r="V19" i="7" s="1"/>
  <c r="AR15" i="7"/>
  <c r="AO15" i="7"/>
  <c r="AO19" i="7" s="1"/>
  <c r="AM15" i="7"/>
  <c r="AM19" i="7" s="1"/>
  <c r="AX15" i="7"/>
  <c r="AV15" i="7"/>
  <c r="AF15" i="7"/>
  <c r="AF19" i="7" s="1"/>
  <c r="AC15" i="7"/>
  <c r="AC19" i="7" s="1"/>
  <c r="AA15" i="7"/>
  <c r="AA19" i="7" s="1"/>
  <c r="AL15" i="7"/>
  <c r="AL19" i="7" s="1"/>
  <c r="AJ15" i="7"/>
  <c r="AJ19" i="7" s="1"/>
  <c r="AS15" i="7"/>
  <c r="T15" i="7"/>
  <c r="T19" i="7" s="1"/>
  <c r="AQ15" i="7"/>
  <c r="Z15" i="7"/>
  <c r="Z19" i="7" s="1"/>
  <c r="AW15" i="7"/>
  <c r="X15" i="7"/>
  <c r="X19" i="7" s="1"/>
  <c r="AU15" i="7"/>
  <c r="AG15" i="7"/>
  <c r="AG19" i="7" s="1"/>
  <c r="AE15" i="7"/>
  <c r="AE19" i="7" s="1"/>
  <c r="C16" i="8"/>
  <c r="BJ16" i="4"/>
  <c r="BJ19" i="4" s="1"/>
  <c r="BC16" i="4"/>
  <c r="BC19" i="4" s="1"/>
  <c r="AZ16" i="4"/>
  <c r="AX16" i="4"/>
  <c r="BI16" i="4"/>
  <c r="BI19" i="4" s="1"/>
  <c r="BG16" i="4"/>
  <c r="BG19" i="4" s="1"/>
  <c r="BA16" i="4"/>
  <c r="AQ16" i="4"/>
  <c r="AW16" i="4"/>
  <c r="AU16" i="4"/>
  <c r="AY16" i="4"/>
  <c r="AR16" i="4"/>
  <c r="BK16" i="4"/>
  <c r="BK19" i="4" s="1"/>
  <c r="BB16" i="4"/>
  <c r="BB19" i="4" s="1"/>
  <c r="BH16" i="4"/>
  <c r="BH19" i="4" s="1"/>
  <c r="BF16" i="4"/>
  <c r="BF19" i="4" s="1"/>
  <c r="AP16" i="4"/>
  <c r="AP19" i="4" s="1"/>
  <c r="AV16" i="4"/>
  <c r="AT16" i="4"/>
  <c r="BE16" i="4"/>
  <c r="BE19" i="4" s="1"/>
  <c r="BD16" i="4"/>
  <c r="AS16" i="4"/>
  <c r="BL16" i="4"/>
  <c r="BL19" i="4" s="1"/>
  <c r="AT58" i="5"/>
  <c r="AY58" i="6"/>
  <c r="AJ58" i="5"/>
  <c r="N58" i="6"/>
  <c r="BA58" i="6"/>
  <c r="AV58" i="5"/>
  <c r="AH58" i="5"/>
  <c r="N58" i="5"/>
  <c r="AH58" i="6"/>
  <c r="BA58" i="10"/>
  <c r="BL47" i="4"/>
  <c r="AZ47" i="4"/>
  <c r="AN47" i="4"/>
  <c r="AB47" i="4"/>
  <c r="P47" i="4"/>
  <c r="O47" i="4"/>
  <c r="BK47" i="4"/>
  <c r="AY47" i="4"/>
  <c r="AM47" i="4"/>
  <c r="AA47" i="4"/>
  <c r="AG47" i="4"/>
  <c r="G47" i="4"/>
  <c r="BJ47" i="4"/>
  <c r="AX47" i="4"/>
  <c r="AL47" i="4"/>
  <c r="Z47" i="4"/>
  <c r="N47" i="4"/>
  <c r="J47" i="4"/>
  <c r="BC47" i="4"/>
  <c r="BI47" i="4"/>
  <c r="AW47" i="4"/>
  <c r="AK47" i="4"/>
  <c r="Y47" i="4"/>
  <c r="M47" i="4"/>
  <c r="W47" i="4"/>
  <c r="I47" i="4"/>
  <c r="AE47" i="4"/>
  <c r="BH47" i="4"/>
  <c r="AV47" i="4"/>
  <c r="AJ47" i="4"/>
  <c r="X47" i="4"/>
  <c r="L47" i="4"/>
  <c r="K47" i="4"/>
  <c r="T47" i="4"/>
  <c r="BG47" i="4"/>
  <c r="AU47" i="4"/>
  <c r="AI47" i="4"/>
  <c r="BF47" i="4"/>
  <c r="AT47" i="4"/>
  <c r="AH47" i="4"/>
  <c r="V47" i="4"/>
  <c r="BE47" i="4"/>
  <c r="AS47" i="4"/>
  <c r="AQ47" i="4"/>
  <c r="BD47" i="4"/>
  <c r="AR47" i="4"/>
  <c r="AF47" i="4"/>
  <c r="BB47" i="4"/>
  <c r="AP47" i="4"/>
  <c r="AD47" i="4"/>
  <c r="R47" i="4"/>
  <c r="Q47" i="4"/>
  <c r="U47" i="4"/>
  <c r="S47" i="4"/>
  <c r="BA47" i="4"/>
  <c r="AO47" i="4"/>
  <c r="AC47" i="4"/>
  <c r="H47" i="4"/>
  <c r="J58" i="10"/>
  <c r="F47" i="4"/>
  <c r="AB58" i="5"/>
  <c r="G58" i="6"/>
  <c r="AB58" i="6"/>
  <c r="AU58" i="5"/>
  <c r="G58" i="5"/>
  <c r="X58" i="5"/>
  <c r="Q58" i="5"/>
  <c r="AR58" i="5"/>
  <c r="AD58" i="10"/>
  <c r="AR58" i="6"/>
  <c r="AD58" i="6"/>
  <c r="AE58" i="5"/>
  <c r="BJ58" i="10"/>
  <c r="V58" i="5"/>
  <c r="BC58" i="5"/>
  <c r="V58" i="6"/>
  <c r="M58" i="10"/>
  <c r="M58" i="5"/>
  <c r="L58" i="10"/>
  <c r="AU58" i="6"/>
  <c r="L58" i="5"/>
  <c r="AY58" i="10"/>
  <c r="AT58" i="6"/>
  <c r="H58" i="5"/>
  <c r="AE58" i="6"/>
  <c r="X58" i="6"/>
  <c r="AJ58" i="6"/>
  <c r="AA58" i="5"/>
  <c r="AA58" i="6"/>
  <c r="AQ58" i="6"/>
  <c r="AQ58" i="10"/>
  <c r="I58" i="5"/>
  <c r="AO58" i="6"/>
  <c r="I58" i="6"/>
  <c r="AX58" i="5"/>
  <c r="BB58" i="10"/>
  <c r="AX58" i="6"/>
  <c r="P58" i="6"/>
  <c r="P58" i="10"/>
  <c r="U58" i="6"/>
  <c r="T58" i="10"/>
  <c r="BC58" i="6"/>
  <c r="AV58" i="6"/>
  <c r="AO58" i="10"/>
  <c r="AI58" i="5"/>
  <c r="AC58" i="5"/>
  <c r="AI58" i="6"/>
  <c r="AC58" i="6"/>
  <c r="BH58" i="6"/>
  <c r="BH58" i="10"/>
  <c r="O58" i="5"/>
  <c r="BI58" i="10"/>
  <c r="O58" i="6"/>
  <c r="AP58" i="10"/>
  <c r="AO46" i="4"/>
  <c r="AO49" i="4" s="1"/>
  <c r="O46" i="4"/>
  <c r="O41" i="4" s="1"/>
  <c r="O44" i="4" s="1"/>
  <c r="AV46" i="4"/>
  <c r="AV41" i="4" s="1"/>
  <c r="AV44" i="4" s="1"/>
  <c r="V46" i="4"/>
  <c r="V49" i="4" s="1"/>
  <c r="F46" i="4"/>
  <c r="AC46" i="4"/>
  <c r="BJ46" i="4"/>
  <c r="AJ46" i="4"/>
  <c r="AJ41" i="4" s="1"/>
  <c r="AJ44" i="4" s="1"/>
  <c r="J46" i="4"/>
  <c r="J41" i="4" s="1"/>
  <c r="J44" i="4" s="1"/>
  <c r="BC46" i="4"/>
  <c r="BC49" i="4" s="1"/>
  <c r="L46" i="4"/>
  <c r="L41" i="4" s="1"/>
  <c r="L44" i="4" s="1"/>
  <c r="AS46" i="4"/>
  <c r="AS41" i="4" s="1"/>
  <c r="AS44" i="4" s="1"/>
  <c r="AE46" i="4"/>
  <c r="AE49" i="4" s="1"/>
  <c r="Q46" i="4"/>
  <c r="Q41" i="4" s="1"/>
  <c r="AX46" i="4"/>
  <c r="AX41" i="4" s="1"/>
  <c r="X46" i="4"/>
  <c r="X49" i="4" s="1"/>
  <c r="BE46" i="4"/>
  <c r="BE49" i="4" s="1"/>
  <c r="AQ46" i="4"/>
  <c r="BL46" i="4"/>
  <c r="AL46" i="4"/>
  <c r="AL41" i="4" s="1"/>
  <c r="AZ46" i="4"/>
  <c r="AZ41" i="4" s="1"/>
  <c r="AZ44" i="4" s="1"/>
  <c r="Z46" i="4"/>
  <c r="Z41" i="4" s="1"/>
  <c r="BG46" i="4"/>
  <c r="BG49" i="4" s="1"/>
  <c r="AG46" i="4"/>
  <c r="AG49" i="4" s="1"/>
  <c r="S46" i="4"/>
  <c r="S41" i="4" s="1"/>
  <c r="AN46" i="4"/>
  <c r="AN41" i="4" s="1"/>
  <c r="AN44" i="4" s="1"/>
  <c r="N46" i="4"/>
  <c r="N41" i="4" s="1"/>
  <c r="AU46" i="4"/>
  <c r="AU49" i="4" s="1"/>
  <c r="U46" i="4"/>
  <c r="U49" i="4" s="1"/>
  <c r="G46" i="4"/>
  <c r="AB46" i="4"/>
  <c r="AB41" i="4" s="1"/>
  <c r="AB44" i="4" s="1"/>
  <c r="BI46" i="4"/>
  <c r="BI49" i="4" s="1"/>
  <c r="AI46" i="4"/>
  <c r="AI41" i="4" s="1"/>
  <c r="I46" i="4"/>
  <c r="I49" i="4" s="1"/>
  <c r="BB46" i="4"/>
  <c r="BB49" i="4" s="1"/>
  <c r="P46" i="4"/>
  <c r="P41" i="4" s="1"/>
  <c r="P44" i="4" s="1"/>
  <c r="AW46" i="4"/>
  <c r="AW41" i="4" s="1"/>
  <c r="AW44" i="4" s="1"/>
  <c r="W46" i="4"/>
  <c r="W41" i="4" s="1"/>
  <c r="BD46" i="4"/>
  <c r="AP46" i="4"/>
  <c r="AP49" i="4" s="1"/>
  <c r="BK46" i="4"/>
  <c r="AK46" i="4"/>
  <c r="K46" i="4"/>
  <c r="AR46" i="4"/>
  <c r="AR41" i="4" s="1"/>
  <c r="AR44" i="4" s="1"/>
  <c r="AD46" i="4"/>
  <c r="AD49" i="4" s="1"/>
  <c r="AY46" i="4"/>
  <c r="AY41" i="4" s="1"/>
  <c r="AY44" i="4" s="1"/>
  <c r="Y46" i="4"/>
  <c r="Y41" i="4" s="1"/>
  <c r="Y44" i="4" s="1"/>
  <c r="BF46" i="4"/>
  <c r="BF41" i="4" s="1"/>
  <c r="BF44" i="4" s="1"/>
  <c r="AF46" i="4"/>
  <c r="R46" i="4"/>
  <c r="R49" i="4" s="1"/>
  <c r="AM46" i="4"/>
  <c r="AM41" i="4" s="1"/>
  <c r="AM44" i="4" s="1"/>
  <c r="M46" i="4"/>
  <c r="AT46" i="4"/>
  <c r="T46" i="4"/>
  <c r="BA46" i="4"/>
  <c r="AA46" i="4"/>
  <c r="BH46" i="4"/>
  <c r="BH49" i="4" s="1"/>
  <c r="AH46" i="4"/>
  <c r="AH49" i="4" s="1"/>
  <c r="H46" i="4"/>
  <c r="H49" i="4" s="1"/>
  <c r="BK34" i="4"/>
  <c r="AK34" i="4"/>
  <c r="K34" i="4"/>
  <c r="BD34" i="4"/>
  <c r="AD34" i="4"/>
  <c r="AY34" i="4"/>
  <c r="AY51" i="4" s="1"/>
  <c r="Y34" i="4"/>
  <c r="BF34" i="4"/>
  <c r="AR34" i="4"/>
  <c r="AR51" i="4" s="1"/>
  <c r="R34" i="4"/>
  <c r="AM34" i="4"/>
  <c r="M34" i="4"/>
  <c r="AT34" i="4"/>
  <c r="AF34" i="4"/>
  <c r="BA34" i="4"/>
  <c r="AA34" i="4"/>
  <c r="BH34" i="4"/>
  <c r="AH34" i="4"/>
  <c r="T34" i="4"/>
  <c r="AO34" i="4"/>
  <c r="O34" i="4"/>
  <c r="O51" i="4" s="1"/>
  <c r="AV34" i="4"/>
  <c r="V34" i="4"/>
  <c r="H34" i="4"/>
  <c r="AC34" i="4"/>
  <c r="BJ34" i="4"/>
  <c r="AJ34" i="4"/>
  <c r="J34" i="4"/>
  <c r="BC34" i="4"/>
  <c r="Q34" i="4"/>
  <c r="AX34" i="4"/>
  <c r="X34" i="4"/>
  <c r="BE34" i="4"/>
  <c r="AQ34" i="4"/>
  <c r="BL34" i="4"/>
  <c r="AB34" i="4"/>
  <c r="AL34" i="4"/>
  <c r="L34" i="4"/>
  <c r="L51" i="4" s="1"/>
  <c r="AS34" i="4"/>
  <c r="AE34" i="4"/>
  <c r="AZ34" i="4"/>
  <c r="Z34" i="4"/>
  <c r="Z51" i="4" s="1"/>
  <c r="BG34" i="4"/>
  <c r="AG34" i="4"/>
  <c r="S34" i="4"/>
  <c r="S51" i="4" s="1"/>
  <c r="AN34" i="4"/>
  <c r="G34" i="4"/>
  <c r="N34" i="4"/>
  <c r="AU34" i="4"/>
  <c r="U34" i="4"/>
  <c r="BI34" i="4"/>
  <c r="AI34" i="4"/>
  <c r="I34" i="4"/>
  <c r="BB34" i="4"/>
  <c r="P34" i="4"/>
  <c r="AW34" i="4"/>
  <c r="AW51" i="4" s="1"/>
  <c r="W34" i="4"/>
  <c r="W51" i="4" s="1"/>
  <c r="F34" i="4"/>
  <c r="AP34" i="4"/>
  <c r="AF58" i="6"/>
  <c r="BF58" i="10"/>
  <c r="AF58" i="5"/>
  <c r="AM58" i="5"/>
  <c r="AM58" i="6"/>
  <c r="Y58" i="5"/>
  <c r="W58" i="10"/>
  <c r="AN58" i="5"/>
  <c r="Y58" i="6"/>
  <c r="W58" i="5"/>
  <c r="AL58" i="5"/>
  <c r="AN58" i="6"/>
  <c r="AL58" i="6"/>
  <c r="H58" i="6"/>
  <c r="Q58" i="6"/>
  <c r="BE58" i="5"/>
  <c r="BD17" i="10"/>
  <c r="BD17" i="6"/>
  <c r="BD17" i="5"/>
  <c r="AZ58" i="6"/>
  <c r="S58" i="5"/>
  <c r="F58" i="5"/>
  <c r="BE58" i="6"/>
  <c r="S58" i="6"/>
  <c r="F58" i="6"/>
  <c r="AG58" i="5"/>
  <c r="S58" i="10"/>
  <c r="F58" i="10"/>
  <c r="AG58" i="6"/>
  <c r="AW58" i="5"/>
  <c r="AW58" i="6"/>
  <c r="AS58" i="5"/>
  <c r="BI58" i="5"/>
  <c r="K58" i="6"/>
  <c r="AZ58" i="10"/>
  <c r="AS58" i="6"/>
  <c r="R58" i="5"/>
  <c r="R58" i="10"/>
  <c r="K58" i="10"/>
  <c r="Z58" i="5"/>
  <c r="T58" i="5"/>
  <c r="J58" i="5"/>
  <c r="U58" i="10"/>
  <c r="Z58" i="6"/>
  <c r="AP58" i="5"/>
  <c r="AK58" i="5"/>
  <c r="AK58" i="6"/>
  <c r="BL58" i="5"/>
  <c r="BK58" i="5"/>
  <c r="BD58" i="5"/>
  <c r="BD58" i="10"/>
  <c r="BK58" i="6"/>
  <c r="BG58" i="5"/>
  <c r="BL58" i="6"/>
  <c r="BG58" i="6"/>
  <c r="BF58" i="5"/>
  <c r="BJ58" i="5"/>
  <c r="BB58" i="5"/>
  <c r="J12" i="10"/>
  <c r="J8" i="6"/>
  <c r="J8" i="5"/>
  <c r="J8" i="10"/>
  <c r="H8" i="6"/>
  <c r="H8" i="10"/>
  <c r="H8" i="5"/>
  <c r="T12" i="10"/>
  <c r="U12" i="10"/>
  <c r="H12" i="10"/>
  <c r="O12" i="10"/>
  <c r="O8" i="10"/>
  <c r="O8" i="6"/>
  <c r="O8" i="5"/>
  <c r="S12" i="10"/>
  <c r="M12" i="10"/>
  <c r="G12" i="10"/>
  <c r="N12" i="10"/>
  <c r="BR14" i="7"/>
  <c r="BX14" i="7" s="1"/>
  <c r="BO58" i="4" l="1"/>
  <c r="BP58" i="4" s="1"/>
  <c r="P51" i="4"/>
  <c r="Y51" i="4"/>
  <c r="AZ51" i="4"/>
  <c r="AI51" i="4"/>
  <c r="J51" i="4"/>
  <c r="AY16" i="7"/>
  <c r="AY16" i="10" s="1"/>
  <c r="AY19" i="4"/>
  <c r="BF51" i="4"/>
  <c r="AS16" i="7"/>
  <c r="AS16" i="6" s="1"/>
  <c r="AS19" i="4"/>
  <c r="AU16" i="7"/>
  <c r="AU16" i="6" s="1"/>
  <c r="AU19" i="4"/>
  <c r="BQ16" i="7"/>
  <c r="BQ19" i="7" s="1"/>
  <c r="BD19" i="4"/>
  <c r="AW16" i="7"/>
  <c r="AW16" i="6" s="1"/>
  <c r="AW19" i="4"/>
  <c r="AQ16" i="7"/>
  <c r="AQ16" i="10" s="1"/>
  <c r="AQ19" i="4"/>
  <c r="AT16" i="7"/>
  <c r="AT16" i="10" s="1"/>
  <c r="AT19" i="4"/>
  <c r="BA16" i="7"/>
  <c r="BA16" i="10" s="1"/>
  <c r="BA19" i="4"/>
  <c r="AV16" i="7"/>
  <c r="AV16" i="10" s="1"/>
  <c r="AV19" i="4"/>
  <c r="AX16" i="7"/>
  <c r="AX16" i="10" s="1"/>
  <c r="AX19" i="4"/>
  <c r="AZ16" i="7"/>
  <c r="AZ16" i="10" s="1"/>
  <c r="AZ19" i="4"/>
  <c r="AR16" i="7"/>
  <c r="AR16" i="5" s="1"/>
  <c r="AR19" i="4"/>
  <c r="AX51" i="4"/>
  <c r="Q51" i="4"/>
  <c r="BN47" i="4"/>
  <c r="AJ51" i="4"/>
  <c r="F46" i="7"/>
  <c r="F41" i="7" s="1"/>
  <c r="BN46" i="4"/>
  <c r="AP16" i="7"/>
  <c r="AP19" i="7" s="1"/>
  <c r="BN16" i="4"/>
  <c r="BN34" i="4"/>
  <c r="AS51" i="4"/>
  <c r="AB51" i="4"/>
  <c r="N51" i="4"/>
  <c r="AL51" i="4"/>
  <c r="AM51" i="4"/>
  <c r="AN51" i="4"/>
  <c r="AV51" i="4"/>
  <c r="F28" i="7"/>
  <c r="BN27" i="7"/>
  <c r="BO27" i="4" s="1"/>
  <c r="BP27" i="4" s="1"/>
  <c r="F26" i="7"/>
  <c r="BN25" i="7"/>
  <c r="BO25" i="4" s="1"/>
  <c r="BP25" i="4" s="1"/>
  <c r="BL15" i="8"/>
  <c r="BD15" i="8"/>
  <c r="BH15" i="8"/>
  <c r="BK15" i="8"/>
  <c r="BG15" i="8"/>
  <c r="BC15" i="8"/>
  <c r="BF15" i="8"/>
  <c r="BB15" i="8"/>
  <c r="BJ15" i="8"/>
  <c r="BI15" i="8"/>
  <c r="BE15" i="8"/>
  <c r="AL25" i="10"/>
  <c r="AL26" i="10" s="1"/>
  <c r="AL25" i="5"/>
  <c r="AL26" i="5" s="1"/>
  <c r="AL25" i="6"/>
  <c r="AL26" i="6" s="1"/>
  <c r="AC25" i="10"/>
  <c r="AC26" i="10" s="1"/>
  <c r="AC25" i="5"/>
  <c r="AC26" i="5" s="1"/>
  <c r="AC25" i="6"/>
  <c r="AC26" i="6" s="1"/>
  <c r="H25" i="10"/>
  <c r="H26" i="10" s="1"/>
  <c r="H25" i="5"/>
  <c r="H26" i="5" s="1"/>
  <c r="H25" i="6"/>
  <c r="H26" i="6" s="1"/>
  <c r="AM27" i="10"/>
  <c r="AM28" i="10" s="1"/>
  <c r="AM27" i="5"/>
  <c r="AM28" i="5" s="1"/>
  <c r="AM27" i="6"/>
  <c r="AM28" i="6" s="1"/>
  <c r="BD25" i="10"/>
  <c r="BD26" i="10" s="1"/>
  <c r="BR25" i="7"/>
  <c r="BX25" i="7" s="1"/>
  <c r="BD25" i="5"/>
  <c r="BD26" i="5" s="1"/>
  <c r="BD25" i="6"/>
  <c r="BD26" i="6" s="1"/>
  <c r="AA27" i="10"/>
  <c r="AA28" i="10" s="1"/>
  <c r="AA27" i="5"/>
  <c r="AA28" i="5" s="1"/>
  <c r="AA27" i="6"/>
  <c r="AA28" i="6" s="1"/>
  <c r="AT25" i="10"/>
  <c r="AT26" i="10" s="1"/>
  <c r="AT25" i="5"/>
  <c r="AT26" i="5" s="1"/>
  <c r="AT25" i="6"/>
  <c r="AT26" i="6" s="1"/>
  <c r="J25" i="10"/>
  <c r="J26" i="10" s="1"/>
  <c r="J25" i="5"/>
  <c r="J26" i="5" s="1"/>
  <c r="J25" i="6"/>
  <c r="J26" i="6" s="1"/>
  <c r="N25" i="10"/>
  <c r="N26" i="10" s="1"/>
  <c r="N25" i="5"/>
  <c r="N26" i="5" s="1"/>
  <c r="N25" i="6"/>
  <c r="N26" i="6" s="1"/>
  <c r="AL27" i="10"/>
  <c r="AL28" i="10" s="1"/>
  <c r="AL27" i="5"/>
  <c r="AL28" i="5" s="1"/>
  <c r="AL27" i="6"/>
  <c r="AL28" i="6" s="1"/>
  <c r="AC27" i="10"/>
  <c r="AC28" i="10" s="1"/>
  <c r="AC27" i="5"/>
  <c r="AC28" i="5" s="1"/>
  <c r="AC27" i="6"/>
  <c r="AC28" i="6" s="1"/>
  <c r="H27" i="10"/>
  <c r="H28" i="10" s="1"/>
  <c r="H27" i="5"/>
  <c r="H28" i="5" s="1"/>
  <c r="H27" i="6"/>
  <c r="H28" i="6" s="1"/>
  <c r="AM25" i="10"/>
  <c r="AM26" i="10" s="1"/>
  <c r="AM25" i="5"/>
  <c r="AM26" i="5" s="1"/>
  <c r="AM25" i="6"/>
  <c r="AM26" i="6" s="1"/>
  <c r="BD27" i="10"/>
  <c r="BD28" i="10" s="1"/>
  <c r="BR27" i="7"/>
  <c r="BX27" i="7" s="1"/>
  <c r="BD27" i="5"/>
  <c r="BD28" i="5" s="1"/>
  <c r="BD27" i="6"/>
  <c r="BD28" i="6" s="1"/>
  <c r="AA25" i="10"/>
  <c r="AA26" i="10" s="1"/>
  <c r="AA25" i="5"/>
  <c r="AA26" i="5" s="1"/>
  <c r="AA25" i="6"/>
  <c r="AA26" i="6" s="1"/>
  <c r="AT27" i="10"/>
  <c r="AT28" i="10" s="1"/>
  <c r="AT27" i="5"/>
  <c r="AT28" i="5" s="1"/>
  <c r="AT27" i="6"/>
  <c r="AT28" i="6" s="1"/>
  <c r="J27" i="10"/>
  <c r="J28" i="10" s="1"/>
  <c r="J27" i="5"/>
  <c r="J28" i="5" s="1"/>
  <c r="J27" i="6"/>
  <c r="J28" i="6" s="1"/>
  <c r="N27" i="10"/>
  <c r="N28" i="10" s="1"/>
  <c r="N27" i="5"/>
  <c r="N28" i="5" s="1"/>
  <c r="N27" i="6"/>
  <c r="N28" i="6" s="1"/>
  <c r="AP25" i="10"/>
  <c r="AP26" i="10" s="1"/>
  <c r="AP25" i="5"/>
  <c r="AP26" i="5" s="1"/>
  <c r="AP25" i="6"/>
  <c r="AP26" i="6" s="1"/>
  <c r="AZ27" i="10"/>
  <c r="AZ28" i="10" s="1"/>
  <c r="AZ27" i="5"/>
  <c r="AZ28" i="5" s="1"/>
  <c r="AZ27" i="6"/>
  <c r="AZ28" i="6" s="1"/>
  <c r="BG25" i="10"/>
  <c r="BG26" i="10" s="1"/>
  <c r="BG25" i="5"/>
  <c r="BG26" i="5" s="1"/>
  <c r="BG25" i="6"/>
  <c r="BG26" i="6" s="1"/>
  <c r="BJ25" i="10"/>
  <c r="BJ26" i="10" s="1"/>
  <c r="BJ25" i="5"/>
  <c r="BJ26" i="5" s="1"/>
  <c r="BJ25" i="6"/>
  <c r="BJ26" i="6" s="1"/>
  <c r="AF25" i="10"/>
  <c r="AF26" i="10" s="1"/>
  <c r="AF25" i="5"/>
  <c r="AF26" i="5" s="1"/>
  <c r="AF25" i="6"/>
  <c r="AF26" i="6" s="1"/>
  <c r="BC25" i="10"/>
  <c r="BC26" i="10" s="1"/>
  <c r="BC25" i="5"/>
  <c r="BC26" i="5" s="1"/>
  <c r="BC25" i="6"/>
  <c r="BC26" i="6" s="1"/>
  <c r="AX25" i="10"/>
  <c r="AX26" i="10" s="1"/>
  <c r="AX25" i="5"/>
  <c r="AX26" i="5" s="1"/>
  <c r="AX25" i="6"/>
  <c r="AX26" i="6" s="1"/>
  <c r="BF25" i="10"/>
  <c r="BF26" i="10" s="1"/>
  <c r="BF25" i="5"/>
  <c r="BF26" i="5" s="1"/>
  <c r="BF25" i="6"/>
  <c r="BF26" i="6" s="1"/>
  <c r="BH25" i="10"/>
  <c r="BH26" i="10" s="1"/>
  <c r="BH25" i="5"/>
  <c r="BH26" i="5" s="1"/>
  <c r="BH25" i="6"/>
  <c r="BH26" i="6" s="1"/>
  <c r="M25" i="10"/>
  <c r="M26" i="10" s="1"/>
  <c r="M25" i="5"/>
  <c r="M26" i="5" s="1"/>
  <c r="M25" i="6"/>
  <c r="M26" i="6" s="1"/>
  <c r="AP27" i="10"/>
  <c r="AP28" i="10" s="1"/>
  <c r="AP27" i="5"/>
  <c r="AP28" i="5" s="1"/>
  <c r="AP27" i="6"/>
  <c r="AP28" i="6" s="1"/>
  <c r="AZ25" i="10"/>
  <c r="AZ26" i="10" s="1"/>
  <c r="AZ25" i="5"/>
  <c r="AZ26" i="5" s="1"/>
  <c r="AZ25" i="6"/>
  <c r="AZ26" i="6" s="1"/>
  <c r="BG27" i="10"/>
  <c r="BG28" i="10" s="1"/>
  <c r="BG27" i="5"/>
  <c r="BG28" i="5" s="1"/>
  <c r="BG27" i="6"/>
  <c r="BG28" i="6" s="1"/>
  <c r="BJ27" i="10"/>
  <c r="BJ28" i="10" s="1"/>
  <c r="BJ27" i="5"/>
  <c r="BJ28" i="5" s="1"/>
  <c r="BJ27" i="6"/>
  <c r="BJ28" i="6" s="1"/>
  <c r="AF27" i="10"/>
  <c r="AF28" i="10" s="1"/>
  <c r="AF27" i="5"/>
  <c r="AF28" i="5" s="1"/>
  <c r="AF27" i="6"/>
  <c r="AF28" i="6" s="1"/>
  <c r="BC27" i="10"/>
  <c r="BC28" i="10" s="1"/>
  <c r="BC27" i="5"/>
  <c r="BC28" i="5" s="1"/>
  <c r="BC27" i="6"/>
  <c r="BC28" i="6" s="1"/>
  <c r="AX27" i="10"/>
  <c r="AX28" i="10" s="1"/>
  <c r="AX27" i="5"/>
  <c r="AX28" i="5" s="1"/>
  <c r="AX27" i="6"/>
  <c r="AX28" i="6" s="1"/>
  <c r="BF27" i="10"/>
  <c r="BF28" i="10" s="1"/>
  <c r="BF27" i="5"/>
  <c r="BF28" i="5" s="1"/>
  <c r="BF27" i="6"/>
  <c r="BF28" i="6" s="1"/>
  <c r="BH27" i="10"/>
  <c r="BH28" i="10" s="1"/>
  <c r="BH27" i="5"/>
  <c r="BH28" i="5" s="1"/>
  <c r="BH27" i="6"/>
  <c r="BH28" i="6" s="1"/>
  <c r="M27" i="10"/>
  <c r="M28" i="10" s="1"/>
  <c r="M27" i="5"/>
  <c r="M28" i="5" s="1"/>
  <c r="M27" i="6"/>
  <c r="M28" i="6" s="1"/>
  <c r="BB25" i="10"/>
  <c r="BB26" i="10" s="1"/>
  <c r="BB25" i="5"/>
  <c r="BB26" i="5" s="1"/>
  <c r="BB25" i="6"/>
  <c r="BB26" i="6" s="1"/>
  <c r="AB27" i="10"/>
  <c r="AB28" i="10" s="1"/>
  <c r="AB27" i="6"/>
  <c r="AB28" i="6" s="1"/>
  <c r="AB27" i="5"/>
  <c r="AB28" i="5" s="1"/>
  <c r="AI25" i="10"/>
  <c r="AI26" i="10" s="1"/>
  <c r="AI25" i="5"/>
  <c r="AI26" i="5" s="1"/>
  <c r="AI25" i="6"/>
  <c r="AI26" i="6" s="1"/>
  <c r="BK27" i="10"/>
  <c r="BK28" i="10" s="1"/>
  <c r="BK27" i="5"/>
  <c r="BK28" i="5" s="1"/>
  <c r="BK27" i="6"/>
  <c r="BK28" i="6" s="1"/>
  <c r="AU25" i="10"/>
  <c r="AU26" i="10" s="1"/>
  <c r="AU25" i="5"/>
  <c r="AU26" i="5" s="1"/>
  <c r="AU25" i="6"/>
  <c r="AU26" i="6" s="1"/>
  <c r="G25" i="10"/>
  <c r="G26" i="10" s="1"/>
  <c r="G25" i="5"/>
  <c r="G26" i="5" s="1"/>
  <c r="G25" i="6"/>
  <c r="G26" i="6" s="1"/>
  <c r="AK25" i="10"/>
  <c r="AK26" i="10" s="1"/>
  <c r="AK25" i="5"/>
  <c r="AK26" i="5" s="1"/>
  <c r="AK25" i="6"/>
  <c r="AK26" i="6" s="1"/>
  <c r="AH25" i="10"/>
  <c r="AH26" i="10" s="1"/>
  <c r="AH25" i="5"/>
  <c r="AH26" i="5" s="1"/>
  <c r="AH25" i="6"/>
  <c r="AH26" i="6" s="1"/>
  <c r="AJ25" i="10"/>
  <c r="AJ26" i="10" s="1"/>
  <c r="AJ25" i="5"/>
  <c r="AJ26" i="5" s="1"/>
  <c r="AJ25" i="6"/>
  <c r="AJ26" i="6" s="1"/>
  <c r="V25" i="10"/>
  <c r="V26" i="10" s="1"/>
  <c r="V25" i="5"/>
  <c r="V26" i="5" s="1"/>
  <c r="V25" i="6"/>
  <c r="V26" i="6" s="1"/>
  <c r="BB27" i="10"/>
  <c r="BB28" i="10" s="1"/>
  <c r="BB27" i="5"/>
  <c r="BB28" i="5" s="1"/>
  <c r="BB27" i="6"/>
  <c r="BB28" i="6" s="1"/>
  <c r="AB25" i="10"/>
  <c r="AB26" i="10" s="1"/>
  <c r="AB25" i="6"/>
  <c r="AB26" i="6" s="1"/>
  <c r="AB25" i="5"/>
  <c r="AB26" i="5" s="1"/>
  <c r="AI27" i="10"/>
  <c r="AI28" i="10" s="1"/>
  <c r="AI27" i="5"/>
  <c r="AI28" i="5" s="1"/>
  <c r="AI27" i="6"/>
  <c r="AI28" i="6" s="1"/>
  <c r="BK25" i="10"/>
  <c r="BK26" i="10" s="1"/>
  <c r="BK25" i="5"/>
  <c r="BK26" i="5" s="1"/>
  <c r="BK25" i="6"/>
  <c r="BK26" i="6" s="1"/>
  <c r="AU27" i="10"/>
  <c r="AU28" i="10" s="1"/>
  <c r="AU27" i="5"/>
  <c r="AU28" i="5" s="1"/>
  <c r="AU27" i="6"/>
  <c r="AU28" i="6" s="1"/>
  <c r="G27" i="10"/>
  <c r="G28" i="10" s="1"/>
  <c r="G27" i="5"/>
  <c r="G28" i="5" s="1"/>
  <c r="G27" i="6"/>
  <c r="G28" i="6" s="1"/>
  <c r="AK27" i="10"/>
  <c r="AK28" i="10" s="1"/>
  <c r="AK27" i="5"/>
  <c r="AK28" i="5" s="1"/>
  <c r="AK27" i="6"/>
  <c r="AK28" i="6" s="1"/>
  <c r="AH27" i="10"/>
  <c r="AH28" i="10" s="1"/>
  <c r="AH27" i="5"/>
  <c r="AH28" i="5" s="1"/>
  <c r="AH27" i="6"/>
  <c r="AH28" i="6" s="1"/>
  <c r="AJ27" i="10"/>
  <c r="AJ28" i="10" s="1"/>
  <c r="AJ27" i="5"/>
  <c r="AJ28" i="5" s="1"/>
  <c r="AJ27" i="6"/>
  <c r="AJ28" i="6" s="1"/>
  <c r="V27" i="10"/>
  <c r="V28" i="10" s="1"/>
  <c r="V27" i="5"/>
  <c r="V28" i="5" s="1"/>
  <c r="V27" i="6"/>
  <c r="V28" i="6" s="1"/>
  <c r="R25" i="10"/>
  <c r="R26" i="10" s="1"/>
  <c r="R25" i="5"/>
  <c r="R26" i="5" s="1"/>
  <c r="R25" i="6"/>
  <c r="R26" i="6" s="1"/>
  <c r="Z25" i="10"/>
  <c r="Z26" i="10" s="1"/>
  <c r="Z25" i="5"/>
  <c r="Z26" i="5" s="1"/>
  <c r="Z25" i="6"/>
  <c r="Z26" i="6" s="1"/>
  <c r="U25" i="10"/>
  <c r="U26" i="10" s="1"/>
  <c r="U25" i="5"/>
  <c r="U26" i="5" s="1"/>
  <c r="U25" i="6"/>
  <c r="U26" i="6" s="1"/>
  <c r="AN27" i="10"/>
  <c r="AN28" i="10" s="1"/>
  <c r="AN27" i="5"/>
  <c r="AN28" i="5" s="1"/>
  <c r="AN27" i="6"/>
  <c r="AN28" i="6" s="1"/>
  <c r="W25" i="10"/>
  <c r="W26" i="10" s="1"/>
  <c r="W25" i="5"/>
  <c r="W26" i="5" s="1"/>
  <c r="W25" i="6"/>
  <c r="W26" i="6" s="1"/>
  <c r="AE25" i="10"/>
  <c r="AE26" i="10" s="1"/>
  <c r="AE25" i="5"/>
  <c r="AE26" i="5" s="1"/>
  <c r="AE25" i="6"/>
  <c r="AE26" i="6" s="1"/>
  <c r="BI25" i="10"/>
  <c r="BI26" i="10" s="1"/>
  <c r="BI25" i="5"/>
  <c r="BI26" i="5" s="1"/>
  <c r="BI25" i="6"/>
  <c r="BI26" i="6" s="1"/>
  <c r="Q25" i="10"/>
  <c r="Q26" i="10" s="1"/>
  <c r="Q25" i="5"/>
  <c r="Q26" i="5" s="1"/>
  <c r="Q25" i="6"/>
  <c r="Q26" i="6" s="1"/>
  <c r="AY27" i="10"/>
  <c r="AY28" i="10" s="1"/>
  <c r="AY27" i="5"/>
  <c r="AY28" i="5" s="1"/>
  <c r="AY27" i="6"/>
  <c r="AY28" i="6" s="1"/>
  <c r="T25" i="10"/>
  <c r="T26" i="10" s="1"/>
  <c r="T25" i="5"/>
  <c r="T26" i="5" s="1"/>
  <c r="T25" i="6"/>
  <c r="T26" i="6" s="1"/>
  <c r="R27" i="10"/>
  <c r="R28" i="10" s="1"/>
  <c r="R27" i="5"/>
  <c r="R28" i="5" s="1"/>
  <c r="R27" i="6"/>
  <c r="R28" i="6" s="1"/>
  <c r="Z27" i="10"/>
  <c r="Z28" i="10" s="1"/>
  <c r="Z27" i="5"/>
  <c r="Z28" i="5" s="1"/>
  <c r="Z27" i="6"/>
  <c r="Z28" i="6" s="1"/>
  <c r="U27" i="10"/>
  <c r="U28" i="10" s="1"/>
  <c r="U27" i="5"/>
  <c r="U28" i="5" s="1"/>
  <c r="U27" i="6"/>
  <c r="U28" i="6" s="1"/>
  <c r="AN25" i="10"/>
  <c r="AN26" i="10" s="1"/>
  <c r="AN25" i="5"/>
  <c r="AN26" i="5" s="1"/>
  <c r="AN25" i="6"/>
  <c r="AN26" i="6" s="1"/>
  <c r="W27" i="10"/>
  <c r="W28" i="10" s="1"/>
  <c r="W27" i="5"/>
  <c r="W28" i="5" s="1"/>
  <c r="W27" i="6"/>
  <c r="W28" i="6" s="1"/>
  <c r="AE27" i="10"/>
  <c r="AE28" i="10" s="1"/>
  <c r="AE27" i="5"/>
  <c r="AE28" i="5" s="1"/>
  <c r="AE27" i="6"/>
  <c r="AE28" i="6" s="1"/>
  <c r="BI27" i="10"/>
  <c r="BI28" i="10" s="1"/>
  <c r="BI27" i="5"/>
  <c r="BI28" i="5" s="1"/>
  <c r="BI27" i="6"/>
  <c r="BI28" i="6" s="1"/>
  <c r="Q27" i="10"/>
  <c r="Q28" i="10" s="1"/>
  <c r="Q27" i="5"/>
  <c r="Q28" i="5" s="1"/>
  <c r="Q27" i="6"/>
  <c r="Q28" i="6" s="1"/>
  <c r="AY25" i="10"/>
  <c r="AY26" i="10" s="1"/>
  <c r="AY25" i="5"/>
  <c r="AY26" i="5" s="1"/>
  <c r="AY25" i="6"/>
  <c r="AY26" i="6" s="1"/>
  <c r="T27" i="10"/>
  <c r="T28" i="10" s="1"/>
  <c r="T27" i="5"/>
  <c r="T28" i="5" s="1"/>
  <c r="T27" i="6"/>
  <c r="T28" i="6" s="1"/>
  <c r="S25" i="10"/>
  <c r="S26" i="10" s="1"/>
  <c r="S25" i="5"/>
  <c r="S26" i="5" s="1"/>
  <c r="S25" i="6"/>
  <c r="S26" i="6" s="1"/>
  <c r="AO25" i="10"/>
  <c r="AO26" i="10" s="1"/>
  <c r="AO25" i="5"/>
  <c r="AO26" i="5" s="1"/>
  <c r="AO25" i="6"/>
  <c r="AO26" i="6" s="1"/>
  <c r="I25" i="10"/>
  <c r="I26" i="10" s="1"/>
  <c r="I25" i="5"/>
  <c r="I26" i="5" s="1"/>
  <c r="I25" i="6"/>
  <c r="I26" i="6" s="1"/>
  <c r="AW25" i="10"/>
  <c r="AW26" i="10" s="1"/>
  <c r="AW25" i="5"/>
  <c r="AW26" i="5" s="1"/>
  <c r="AW25" i="6"/>
  <c r="AW26" i="6" s="1"/>
  <c r="BA25" i="10"/>
  <c r="BA26" i="10" s="1"/>
  <c r="BA25" i="5"/>
  <c r="BA26" i="5" s="1"/>
  <c r="BA25" i="6"/>
  <c r="BA26" i="6" s="1"/>
  <c r="P27" i="10"/>
  <c r="P28" i="10" s="1"/>
  <c r="P27" i="5"/>
  <c r="P28" i="5" s="1"/>
  <c r="P27" i="6"/>
  <c r="P28" i="6" s="1"/>
  <c r="AV25" i="10"/>
  <c r="AV26" i="10" s="1"/>
  <c r="AV25" i="5"/>
  <c r="AV26" i="5" s="1"/>
  <c r="AV25" i="6"/>
  <c r="AV26" i="6" s="1"/>
  <c r="F27" i="10"/>
  <c r="F28" i="10" s="1"/>
  <c r="F27" i="5"/>
  <c r="F28" i="5" s="1"/>
  <c r="F27" i="6"/>
  <c r="F28" i="6" s="1"/>
  <c r="BL27" i="10"/>
  <c r="BL28" i="10" s="1"/>
  <c r="BL27" i="6"/>
  <c r="BL28" i="6" s="1"/>
  <c r="BL27" i="5"/>
  <c r="BL28" i="5" s="1"/>
  <c r="BE25" i="10"/>
  <c r="BE26" i="10" s="1"/>
  <c r="BE25" i="5"/>
  <c r="BE26" i="5" s="1"/>
  <c r="BE25" i="6"/>
  <c r="BE26" i="6" s="1"/>
  <c r="S27" i="10"/>
  <c r="S28" i="10" s="1"/>
  <c r="S27" i="5"/>
  <c r="S28" i="5" s="1"/>
  <c r="S27" i="6"/>
  <c r="S28" i="6" s="1"/>
  <c r="AO27" i="10"/>
  <c r="AO28" i="10" s="1"/>
  <c r="AO27" i="5"/>
  <c r="AO28" i="5" s="1"/>
  <c r="AO27" i="6"/>
  <c r="AO28" i="6" s="1"/>
  <c r="I27" i="10"/>
  <c r="I28" i="10" s="1"/>
  <c r="I27" i="5"/>
  <c r="I28" i="5" s="1"/>
  <c r="I27" i="6"/>
  <c r="I28" i="6" s="1"/>
  <c r="AW27" i="10"/>
  <c r="AW28" i="10" s="1"/>
  <c r="AW27" i="5"/>
  <c r="AW28" i="5" s="1"/>
  <c r="AW27" i="6"/>
  <c r="AW28" i="6" s="1"/>
  <c r="BA27" i="10"/>
  <c r="BA28" i="10" s="1"/>
  <c r="BA27" i="5"/>
  <c r="BA28" i="5" s="1"/>
  <c r="BA27" i="6"/>
  <c r="BA28" i="6" s="1"/>
  <c r="P25" i="10"/>
  <c r="P26" i="10" s="1"/>
  <c r="P25" i="5"/>
  <c r="P26" i="5" s="1"/>
  <c r="P25" i="6"/>
  <c r="P26" i="6" s="1"/>
  <c r="AV27" i="10"/>
  <c r="AV28" i="10" s="1"/>
  <c r="AV27" i="5"/>
  <c r="AV28" i="5" s="1"/>
  <c r="AV27" i="6"/>
  <c r="AV28" i="6" s="1"/>
  <c r="F25" i="10"/>
  <c r="F26" i="10" s="1"/>
  <c r="F25" i="5"/>
  <c r="F26" i="5" s="1"/>
  <c r="F25" i="6"/>
  <c r="F26" i="6" s="1"/>
  <c r="BL25" i="10"/>
  <c r="BL26" i="10" s="1"/>
  <c r="BL25" i="6"/>
  <c r="BL26" i="6" s="1"/>
  <c r="BL25" i="5"/>
  <c r="BL26" i="5" s="1"/>
  <c r="BE27" i="10"/>
  <c r="BE28" i="10" s="1"/>
  <c r="BE27" i="5"/>
  <c r="BE28" i="5" s="1"/>
  <c r="BE27" i="6"/>
  <c r="BE28" i="6" s="1"/>
  <c r="L25" i="10"/>
  <c r="L26" i="10" s="1"/>
  <c r="L25" i="5"/>
  <c r="L26" i="5" s="1"/>
  <c r="L25" i="6"/>
  <c r="L26" i="6" s="1"/>
  <c r="AS25" i="10"/>
  <c r="AS26" i="10" s="1"/>
  <c r="AS25" i="5"/>
  <c r="AS26" i="5" s="1"/>
  <c r="AS25" i="6"/>
  <c r="AS26" i="6" s="1"/>
  <c r="AD25" i="10"/>
  <c r="AD26" i="10" s="1"/>
  <c r="AD25" i="5"/>
  <c r="AD26" i="5" s="1"/>
  <c r="AD25" i="6"/>
  <c r="AD26" i="6" s="1"/>
  <c r="Y25" i="10"/>
  <c r="Y26" i="10" s="1"/>
  <c r="Y25" i="5"/>
  <c r="Y26" i="5" s="1"/>
  <c r="Y25" i="6"/>
  <c r="Y26" i="6" s="1"/>
  <c r="AR25" i="10"/>
  <c r="AR26" i="10" s="1"/>
  <c r="AR25" i="5"/>
  <c r="AR26" i="5" s="1"/>
  <c r="AR25" i="6"/>
  <c r="AR26" i="6" s="1"/>
  <c r="O27" i="10"/>
  <c r="O28" i="10" s="1"/>
  <c r="O27" i="5"/>
  <c r="O28" i="5" s="1"/>
  <c r="O27" i="6"/>
  <c r="O28" i="6" s="1"/>
  <c r="K25" i="10"/>
  <c r="K26" i="10" s="1"/>
  <c r="K25" i="5"/>
  <c r="K26" i="5" s="1"/>
  <c r="K25" i="6"/>
  <c r="K26" i="6" s="1"/>
  <c r="AQ25" i="10"/>
  <c r="AQ26" i="10" s="1"/>
  <c r="AQ25" i="5"/>
  <c r="AQ26" i="5" s="1"/>
  <c r="AQ25" i="6"/>
  <c r="AQ26" i="6" s="1"/>
  <c r="X25" i="10"/>
  <c r="X26" i="10" s="1"/>
  <c r="X25" i="5"/>
  <c r="X26" i="5" s="1"/>
  <c r="X25" i="6"/>
  <c r="X26" i="6" s="1"/>
  <c r="AG25" i="10"/>
  <c r="AG26" i="10" s="1"/>
  <c r="AG25" i="5"/>
  <c r="AG26" i="5" s="1"/>
  <c r="AG25" i="6"/>
  <c r="AG26" i="6" s="1"/>
  <c r="L27" i="10"/>
  <c r="L28" i="10" s="1"/>
  <c r="L27" i="5"/>
  <c r="L28" i="5" s="1"/>
  <c r="L27" i="6"/>
  <c r="L28" i="6" s="1"/>
  <c r="AS27" i="10"/>
  <c r="AS28" i="10" s="1"/>
  <c r="AS27" i="5"/>
  <c r="AS28" i="5" s="1"/>
  <c r="AS27" i="6"/>
  <c r="AS28" i="6" s="1"/>
  <c r="AD27" i="10"/>
  <c r="AD28" i="10" s="1"/>
  <c r="AD27" i="5"/>
  <c r="AD28" i="5" s="1"/>
  <c r="AD27" i="6"/>
  <c r="AD28" i="6" s="1"/>
  <c r="Y27" i="10"/>
  <c r="Y28" i="10" s="1"/>
  <c r="Y27" i="5"/>
  <c r="Y28" i="5" s="1"/>
  <c r="Y27" i="6"/>
  <c r="Y28" i="6" s="1"/>
  <c r="AR27" i="10"/>
  <c r="AR28" i="10" s="1"/>
  <c r="AR27" i="5"/>
  <c r="AR28" i="5" s="1"/>
  <c r="AR27" i="6"/>
  <c r="AR28" i="6" s="1"/>
  <c r="O25" i="10"/>
  <c r="O26" i="10" s="1"/>
  <c r="O25" i="5"/>
  <c r="O26" i="5" s="1"/>
  <c r="O25" i="6"/>
  <c r="O26" i="6" s="1"/>
  <c r="K27" i="10"/>
  <c r="K28" i="10" s="1"/>
  <c r="K27" i="5"/>
  <c r="K28" i="5" s="1"/>
  <c r="K27" i="6"/>
  <c r="K28" i="6" s="1"/>
  <c r="AQ27" i="10"/>
  <c r="AQ28" i="10" s="1"/>
  <c r="AQ27" i="5"/>
  <c r="AQ28" i="5" s="1"/>
  <c r="AQ27" i="6"/>
  <c r="AQ28" i="6" s="1"/>
  <c r="X27" i="10"/>
  <c r="X28" i="10" s="1"/>
  <c r="X27" i="5"/>
  <c r="X28" i="5" s="1"/>
  <c r="X27" i="6"/>
  <c r="X28" i="6" s="1"/>
  <c r="AG27" i="10"/>
  <c r="AG28" i="10" s="1"/>
  <c r="AG27" i="5"/>
  <c r="AG28" i="5" s="1"/>
  <c r="AG27" i="6"/>
  <c r="AG28" i="6" s="1"/>
  <c r="V21" i="10"/>
  <c r="V21" i="5"/>
  <c r="V21" i="6"/>
  <c r="AW21" i="6"/>
  <c r="AW21" i="10"/>
  <c r="AW21" i="5"/>
  <c r="X21" i="5"/>
  <c r="X21" i="6"/>
  <c r="X21" i="10"/>
  <c r="BD21" i="6"/>
  <c r="BD21" i="5"/>
  <c r="BR21" i="7"/>
  <c r="BX21" i="7" s="1"/>
  <c r="BD21" i="10"/>
  <c r="AT21" i="10"/>
  <c r="AT21" i="5"/>
  <c r="AT21" i="6"/>
  <c r="AH15" i="7"/>
  <c r="AH19" i="7" s="1"/>
  <c r="O15" i="7"/>
  <c r="O19" i="7" s="1"/>
  <c r="Q15" i="7"/>
  <c r="Q19" i="7" s="1"/>
  <c r="K15" i="7"/>
  <c r="K19" i="7" s="1"/>
  <c r="N15" i="7"/>
  <c r="N19" i="7" s="1"/>
  <c r="H15" i="7"/>
  <c r="H19" i="7" s="1"/>
  <c r="J15" i="7"/>
  <c r="J19" i="7" s="1"/>
  <c r="M15" i="7"/>
  <c r="M19" i="7" s="1"/>
  <c r="S15" i="7"/>
  <c r="S19" i="7" s="1"/>
  <c r="R15" i="7"/>
  <c r="R19" i="7" s="1"/>
  <c r="P15" i="7"/>
  <c r="P19" i="7" s="1"/>
  <c r="G15" i="7"/>
  <c r="G19" i="7" s="1"/>
  <c r="F15" i="7"/>
  <c r="F19" i="7" s="1"/>
  <c r="I15" i="7"/>
  <c r="I19" i="7" s="1"/>
  <c r="L15" i="7"/>
  <c r="L19" i="7" s="1"/>
  <c r="AS49" i="4"/>
  <c r="V41" i="4"/>
  <c r="V44" i="4" s="1"/>
  <c r="L49" i="4"/>
  <c r="O49" i="4"/>
  <c r="BE41" i="4"/>
  <c r="BE44" i="4" s="1"/>
  <c r="BK16" i="8"/>
  <c r="BK16" i="7" s="1"/>
  <c r="BC16" i="8"/>
  <c r="BC16" i="7" s="1"/>
  <c r="BJ16" i="8"/>
  <c r="BJ16" i="7" s="1"/>
  <c r="BF16" i="8"/>
  <c r="BF16" i="7" s="1"/>
  <c r="BG16" i="8"/>
  <c r="BG16" i="7" s="1"/>
  <c r="BD16" i="8"/>
  <c r="BT16" i="7" s="1"/>
  <c r="BW16" i="7" s="1"/>
  <c r="BL16" i="8"/>
  <c r="BI16" i="8"/>
  <c r="BI16" i="7" s="1"/>
  <c r="BH16" i="8"/>
  <c r="BH16" i="7" s="1"/>
  <c r="BB16" i="8"/>
  <c r="BE16" i="8"/>
  <c r="BE16" i="7" s="1"/>
  <c r="AU15" i="5"/>
  <c r="AU15" i="10"/>
  <c r="AU15" i="6"/>
  <c r="AX15" i="5"/>
  <c r="AX15" i="10"/>
  <c r="AX15" i="6"/>
  <c r="BA15" i="6"/>
  <c r="BA15" i="10"/>
  <c r="BA15" i="5"/>
  <c r="Y15" i="10"/>
  <c r="Y15" i="6"/>
  <c r="Y15" i="5"/>
  <c r="AD15" i="10"/>
  <c r="AD15" i="6"/>
  <c r="AD15" i="5"/>
  <c r="X15" i="10"/>
  <c r="X15" i="6"/>
  <c r="X15" i="5"/>
  <c r="AJ15" i="10"/>
  <c r="AJ15" i="6"/>
  <c r="AJ15" i="5"/>
  <c r="AF15" i="10"/>
  <c r="AF15" i="6"/>
  <c r="AF15" i="5"/>
  <c r="AM15" i="10"/>
  <c r="AM15" i="6"/>
  <c r="AM15" i="5"/>
  <c r="AB15" i="5"/>
  <c r="AB15" i="10"/>
  <c r="AB15" i="6"/>
  <c r="AZ15" i="6"/>
  <c r="AZ15" i="10"/>
  <c r="AZ15" i="5"/>
  <c r="AT15" i="5"/>
  <c r="AT15" i="6"/>
  <c r="AT15" i="10"/>
  <c r="AE15" i="5"/>
  <c r="AE15" i="10"/>
  <c r="AE15" i="6"/>
  <c r="AQ15" i="5"/>
  <c r="AQ15" i="10"/>
  <c r="AQ15" i="6"/>
  <c r="AO15" i="5"/>
  <c r="AO15" i="10"/>
  <c r="AO15" i="6"/>
  <c r="AI15" i="6"/>
  <c r="AI15" i="10"/>
  <c r="AI15" i="5"/>
  <c r="AW15" i="10"/>
  <c r="AW15" i="6"/>
  <c r="AW15" i="5"/>
  <c r="T15" i="6"/>
  <c r="T15" i="10"/>
  <c r="T15" i="5"/>
  <c r="AL15" i="5"/>
  <c r="AL15" i="10"/>
  <c r="AL15" i="6"/>
  <c r="AG15" i="6"/>
  <c r="AG15" i="5"/>
  <c r="AG15" i="10"/>
  <c r="Z15" i="5"/>
  <c r="Z15" i="10"/>
  <c r="Z15" i="6"/>
  <c r="AA15" i="6"/>
  <c r="AA15" i="10"/>
  <c r="AA15" i="5"/>
  <c r="AV15" i="5"/>
  <c r="AV15" i="10"/>
  <c r="AV15" i="6"/>
  <c r="AR15" i="10"/>
  <c r="AR15" i="6"/>
  <c r="AR15" i="5"/>
  <c r="AP15" i="10"/>
  <c r="AP15" i="6"/>
  <c r="AP15" i="5"/>
  <c r="AN15" i="5"/>
  <c r="AN15" i="10"/>
  <c r="AN15" i="6"/>
  <c r="F49" i="4"/>
  <c r="AS15" i="5"/>
  <c r="AS15" i="10"/>
  <c r="AS15" i="6"/>
  <c r="AC15" i="10"/>
  <c r="AC15" i="5"/>
  <c r="AC15" i="6"/>
  <c r="V15" i="6"/>
  <c r="V15" i="10"/>
  <c r="V15" i="5"/>
  <c r="AY15" i="10"/>
  <c r="AY15" i="6"/>
  <c r="AY15" i="5"/>
  <c r="W15" i="10"/>
  <c r="W15" i="6"/>
  <c r="W15" i="5"/>
  <c r="U15" i="10"/>
  <c r="U15" i="6"/>
  <c r="U15" i="5"/>
  <c r="AK15" i="10"/>
  <c r="AK15" i="6"/>
  <c r="AK15" i="5"/>
  <c r="AV49" i="4"/>
  <c r="AJ49" i="4"/>
  <c r="U41" i="4"/>
  <c r="U44" i="4" s="1"/>
  <c r="BD48" i="4"/>
  <c r="BQ48" i="7" s="1"/>
  <c r="F41" i="4"/>
  <c r="Q49" i="4"/>
  <c r="W49" i="4"/>
  <c r="AN49" i="4"/>
  <c r="BG41" i="4"/>
  <c r="BG44" i="4" s="1"/>
  <c r="AI49" i="4"/>
  <c r="J49" i="4"/>
  <c r="BB41" i="4"/>
  <c r="BB44" i="4" s="1"/>
  <c r="Y49" i="4"/>
  <c r="AE41" i="4"/>
  <c r="AE44" i="4" s="1"/>
  <c r="AO41" i="4"/>
  <c r="AO44" i="4" s="1"/>
  <c r="AU41" i="4"/>
  <c r="AU44" i="4" s="1"/>
  <c r="X41" i="4"/>
  <c r="X44" i="4" s="1"/>
  <c r="AM49" i="4"/>
  <c r="S49" i="4"/>
  <c r="BC41" i="4"/>
  <c r="BC44" i="4" s="1"/>
  <c r="I41" i="4"/>
  <c r="I44" i="4" s="1"/>
  <c r="N49" i="4"/>
  <c r="BD49" i="4"/>
  <c r="AX49" i="4"/>
  <c r="BD41" i="4"/>
  <c r="BD44" i="4" s="1"/>
  <c r="Z49" i="4"/>
  <c r="AD47" i="7"/>
  <c r="AD42" i="7" s="1"/>
  <c r="AD42" i="4"/>
  <c r="BF42" i="4"/>
  <c r="BF43" i="4" s="1"/>
  <c r="BF47" i="7"/>
  <c r="BF42" i="7" s="1"/>
  <c r="I47" i="7"/>
  <c r="I42" i="7" s="1"/>
  <c r="I42" i="4"/>
  <c r="AX47" i="7"/>
  <c r="AX42" i="7" s="1"/>
  <c r="AX42" i="4"/>
  <c r="AX43" i="4" s="1"/>
  <c r="AZ47" i="7"/>
  <c r="AZ42" i="7" s="1"/>
  <c r="AZ42" i="4"/>
  <c r="AZ43" i="4" s="1"/>
  <c r="AI44" i="4"/>
  <c r="AP47" i="7"/>
  <c r="AP42" i="7" s="1"/>
  <c r="AP42" i="4"/>
  <c r="AI47" i="7"/>
  <c r="AI42" i="7" s="1"/>
  <c r="AI42" i="4"/>
  <c r="AI43" i="4" s="1"/>
  <c r="W47" i="7"/>
  <c r="W42" i="7" s="1"/>
  <c r="W42" i="4"/>
  <c r="W43" i="4" s="1"/>
  <c r="BJ42" i="4"/>
  <c r="BJ47" i="7"/>
  <c r="BJ42" i="7" s="1"/>
  <c r="BL42" i="4"/>
  <c r="BL47" i="7"/>
  <c r="BL42" i="7" s="1"/>
  <c r="AL44" i="4"/>
  <c r="BB42" i="4"/>
  <c r="BB47" i="7"/>
  <c r="BB42" i="7" s="1"/>
  <c r="AU47" i="7"/>
  <c r="AU42" i="7" s="1"/>
  <c r="AU42" i="4"/>
  <c r="M47" i="7"/>
  <c r="M42" i="7" s="1"/>
  <c r="M42" i="4"/>
  <c r="G47" i="7"/>
  <c r="G42" i="7" s="1"/>
  <c r="G42" i="4"/>
  <c r="F47" i="7"/>
  <c r="F42" i="7" s="1"/>
  <c r="F42" i="4"/>
  <c r="AF47" i="7"/>
  <c r="AF42" i="7" s="1"/>
  <c r="AF42" i="4"/>
  <c r="BG42" i="4"/>
  <c r="BG47" i="7"/>
  <c r="BG42" i="7" s="1"/>
  <c r="Y47" i="7"/>
  <c r="Y42" i="7" s="1"/>
  <c r="Y42" i="4"/>
  <c r="Y43" i="4" s="1"/>
  <c r="AG47" i="7"/>
  <c r="AG42" i="7" s="1"/>
  <c r="AG42" i="4"/>
  <c r="H47" i="7"/>
  <c r="H42" i="7" s="1"/>
  <c r="H42" i="4"/>
  <c r="AR47" i="7"/>
  <c r="AR42" i="7" s="1"/>
  <c r="AR42" i="4"/>
  <c r="AR43" i="4" s="1"/>
  <c r="T47" i="7"/>
  <c r="T42" i="7" s="1"/>
  <c r="T42" i="4"/>
  <c r="AK47" i="7"/>
  <c r="AK42" i="7" s="1"/>
  <c r="AK42" i="4"/>
  <c r="AA47" i="7"/>
  <c r="AA42" i="7" s="1"/>
  <c r="AA42" i="4"/>
  <c r="AX44" i="4"/>
  <c r="AC47" i="7"/>
  <c r="AC42" i="7" s="1"/>
  <c r="AC42" i="4"/>
  <c r="BQ47" i="7"/>
  <c r="BD42" i="4"/>
  <c r="BD47" i="7"/>
  <c r="BD42" i="7" s="1"/>
  <c r="K47" i="7"/>
  <c r="K42" i="7" s="1"/>
  <c r="K42" i="4"/>
  <c r="AW47" i="7"/>
  <c r="AW42" i="7" s="1"/>
  <c r="AW42" i="4"/>
  <c r="AW43" i="4" s="1"/>
  <c r="AM47" i="7"/>
  <c r="AM42" i="7" s="1"/>
  <c r="AM42" i="4"/>
  <c r="AM43" i="4" s="1"/>
  <c r="N44" i="4"/>
  <c r="AO47" i="7"/>
  <c r="AO42" i="7" s="1"/>
  <c r="AO42" i="4"/>
  <c r="AQ47" i="7"/>
  <c r="AQ42" i="7" s="1"/>
  <c r="AQ42" i="4"/>
  <c r="L47" i="7"/>
  <c r="L42" i="7" s="1"/>
  <c r="L42" i="4"/>
  <c r="L43" i="4" s="1"/>
  <c r="BI42" i="4"/>
  <c r="BI47" i="7"/>
  <c r="BI42" i="7" s="1"/>
  <c r="AY47" i="7"/>
  <c r="AY42" i="7" s="1"/>
  <c r="AY42" i="4"/>
  <c r="AY43" i="4" s="1"/>
  <c r="BA47" i="7"/>
  <c r="BA42" i="7" s="1"/>
  <c r="BA42" i="4"/>
  <c r="AS47" i="7"/>
  <c r="AS42" i="7" s="1"/>
  <c r="AS42" i="4"/>
  <c r="AS43" i="4" s="1"/>
  <c r="X47" i="7"/>
  <c r="X42" i="7" s="1"/>
  <c r="X42" i="4"/>
  <c r="BC42" i="4"/>
  <c r="BC47" i="7"/>
  <c r="BC42" i="7" s="1"/>
  <c r="BK42" i="4"/>
  <c r="BK47" i="7"/>
  <c r="BK42" i="7" s="1"/>
  <c r="Q44" i="4"/>
  <c r="S47" i="7"/>
  <c r="S42" i="7" s="1"/>
  <c r="S42" i="4"/>
  <c r="S43" i="4" s="1"/>
  <c r="BE42" i="4"/>
  <c r="BE47" i="7"/>
  <c r="BE42" i="7" s="1"/>
  <c r="AJ47" i="7"/>
  <c r="AJ42" i="7" s="1"/>
  <c r="AJ42" i="4"/>
  <c r="AJ43" i="4" s="1"/>
  <c r="J47" i="7"/>
  <c r="J42" i="7" s="1"/>
  <c r="J42" i="4"/>
  <c r="J43" i="4" s="1"/>
  <c r="O47" i="7"/>
  <c r="O42" i="7" s="1"/>
  <c r="O42" i="4"/>
  <c r="O43" i="4" s="1"/>
  <c r="S44" i="4"/>
  <c r="W44" i="4"/>
  <c r="U47" i="7"/>
  <c r="U42" i="7" s="1"/>
  <c r="U42" i="4"/>
  <c r="V47" i="7"/>
  <c r="V42" i="7" s="1"/>
  <c r="V42" i="4"/>
  <c r="AV47" i="7"/>
  <c r="AV42" i="7" s="1"/>
  <c r="AV42" i="4"/>
  <c r="AV43" i="4" s="1"/>
  <c r="N47" i="7"/>
  <c r="N42" i="7" s="1"/>
  <c r="N42" i="4"/>
  <c r="N43" i="4" s="1"/>
  <c r="P47" i="7"/>
  <c r="P42" i="7" s="1"/>
  <c r="P42" i="4"/>
  <c r="P43" i="4" s="1"/>
  <c r="Q47" i="7"/>
  <c r="Q42" i="7" s="1"/>
  <c r="Q42" i="4"/>
  <c r="Q43" i="4" s="1"/>
  <c r="AH47" i="7"/>
  <c r="AH42" i="7" s="1"/>
  <c r="AH42" i="4"/>
  <c r="BH42" i="4"/>
  <c r="BH47" i="7"/>
  <c r="BH42" i="7" s="1"/>
  <c r="Z47" i="7"/>
  <c r="Z42" i="7" s="1"/>
  <c r="Z42" i="4"/>
  <c r="Z43" i="4" s="1"/>
  <c r="AB47" i="7"/>
  <c r="AB42" i="7" s="1"/>
  <c r="AB42" i="4"/>
  <c r="AB43" i="4" s="1"/>
  <c r="Z44" i="4"/>
  <c r="R47" i="7"/>
  <c r="R42" i="7" s="1"/>
  <c r="R42" i="4"/>
  <c r="AT47" i="7"/>
  <c r="AT42" i="7" s="1"/>
  <c r="AT42" i="4"/>
  <c r="AE47" i="7"/>
  <c r="AE42" i="7" s="1"/>
  <c r="AE42" i="4"/>
  <c r="AL47" i="7"/>
  <c r="AL42" i="7" s="1"/>
  <c r="AL42" i="4"/>
  <c r="AL43" i="4" s="1"/>
  <c r="AN47" i="7"/>
  <c r="AN42" i="7" s="1"/>
  <c r="AN42" i="4"/>
  <c r="AN43" i="4" s="1"/>
  <c r="P49" i="4"/>
  <c r="BF49" i="4"/>
  <c r="AG41" i="4"/>
  <c r="AG44" i="4" s="1"/>
  <c r="AZ49" i="4"/>
  <c r="AD41" i="4"/>
  <c r="AD51" i="4" s="1"/>
  <c r="AL49" i="4"/>
  <c r="BI41" i="4"/>
  <c r="BI44" i="4" s="1"/>
  <c r="AR49" i="4"/>
  <c r="AP41" i="4"/>
  <c r="AP51" i="4" s="1"/>
  <c r="AH41" i="4"/>
  <c r="AH44" i="4" s="1"/>
  <c r="AY49" i="4"/>
  <c r="G46" i="7"/>
  <c r="G48" i="4"/>
  <c r="AT46" i="7"/>
  <c r="AT41" i="7" s="1"/>
  <c r="AT48" i="4"/>
  <c r="BK46" i="7"/>
  <c r="BK41" i="7" s="1"/>
  <c r="BK48" i="4"/>
  <c r="U46" i="7"/>
  <c r="U41" i="7" s="1"/>
  <c r="U48" i="4"/>
  <c r="BE46" i="7"/>
  <c r="BE41" i="7" s="1"/>
  <c r="BE48" i="4"/>
  <c r="AK46" i="7"/>
  <c r="AK41" i="7" s="1"/>
  <c r="AK48" i="4"/>
  <c r="AW49" i="4"/>
  <c r="M46" i="7"/>
  <c r="M41" i="7" s="1"/>
  <c r="M48" i="4"/>
  <c r="AP46" i="7"/>
  <c r="AP41" i="7" s="1"/>
  <c r="AP48" i="4"/>
  <c r="AU46" i="7"/>
  <c r="AU41" i="7" s="1"/>
  <c r="AU48" i="4"/>
  <c r="X46" i="7"/>
  <c r="X41" i="7" s="1"/>
  <c r="X48" i="4"/>
  <c r="V46" i="7"/>
  <c r="V48" i="4"/>
  <c r="AM46" i="7"/>
  <c r="AM41" i="7" s="1"/>
  <c r="AM48" i="4"/>
  <c r="N46" i="7"/>
  <c r="N41" i="7" s="1"/>
  <c r="N48" i="4"/>
  <c r="AX46" i="7"/>
  <c r="AX41" i="7" s="1"/>
  <c r="AX48" i="4"/>
  <c r="AV46" i="7"/>
  <c r="AV41" i="7" s="1"/>
  <c r="AV48" i="4"/>
  <c r="T46" i="7"/>
  <c r="T41" i="7" s="1"/>
  <c r="T48" i="4"/>
  <c r="R46" i="7"/>
  <c r="R41" i="7" s="1"/>
  <c r="R48" i="4"/>
  <c r="W46" i="7"/>
  <c r="W41" i="7" s="1"/>
  <c r="W48" i="4"/>
  <c r="AN46" i="7"/>
  <c r="AN41" i="7" s="1"/>
  <c r="AN48" i="4"/>
  <c r="Q46" i="7"/>
  <c r="Q48" i="4"/>
  <c r="O46" i="7"/>
  <c r="O41" i="7" s="1"/>
  <c r="O48" i="4"/>
  <c r="AQ46" i="7"/>
  <c r="AQ41" i="7" s="1"/>
  <c r="AQ48" i="4"/>
  <c r="S46" i="7"/>
  <c r="S41" i="7" s="1"/>
  <c r="S48" i="4"/>
  <c r="AE46" i="7"/>
  <c r="AE41" i="7" s="1"/>
  <c r="AE48" i="4"/>
  <c r="AO46" i="7"/>
  <c r="AO41" i="7" s="1"/>
  <c r="AO48" i="4"/>
  <c r="AW46" i="7"/>
  <c r="AW41" i="7" s="1"/>
  <c r="AW48" i="4"/>
  <c r="BF46" i="7"/>
  <c r="BF41" i="7" s="1"/>
  <c r="BF48" i="4"/>
  <c r="P46" i="7"/>
  <c r="P48" i="4"/>
  <c r="AG46" i="7"/>
  <c r="AG41" i="7" s="1"/>
  <c r="AG48" i="4"/>
  <c r="AS46" i="7"/>
  <c r="AS41" i="7" s="1"/>
  <c r="AS48" i="4"/>
  <c r="AC46" i="7"/>
  <c r="AC41" i="7" s="1"/>
  <c r="AC48" i="4"/>
  <c r="AF46" i="7"/>
  <c r="AF41" i="7" s="1"/>
  <c r="AF48" i="4"/>
  <c r="AF49" i="4"/>
  <c r="H46" i="7"/>
  <c r="H41" i="7" s="1"/>
  <c r="H48" i="4"/>
  <c r="Y46" i="7"/>
  <c r="Y41" i="7" s="1"/>
  <c r="Y48" i="4"/>
  <c r="BB46" i="7"/>
  <c r="BB41" i="7" s="1"/>
  <c r="BB48" i="4"/>
  <c r="BG46" i="7"/>
  <c r="BG41" i="7" s="1"/>
  <c r="BG48" i="4"/>
  <c r="L46" i="7"/>
  <c r="L41" i="7" s="1"/>
  <c r="L48" i="4"/>
  <c r="AH46" i="7"/>
  <c r="AH41" i="7" s="1"/>
  <c r="AH48" i="4"/>
  <c r="AY46" i="7"/>
  <c r="AY41" i="7" s="1"/>
  <c r="AY48" i="4"/>
  <c r="I46" i="7"/>
  <c r="I41" i="7" s="1"/>
  <c r="I48" i="4"/>
  <c r="Z46" i="7"/>
  <c r="Z41" i="7" s="1"/>
  <c r="Z48" i="4"/>
  <c r="BC46" i="7"/>
  <c r="BC41" i="7" s="1"/>
  <c r="BC48" i="4"/>
  <c r="BH46" i="7"/>
  <c r="BH41" i="7" s="1"/>
  <c r="BH48" i="4"/>
  <c r="AD46" i="7"/>
  <c r="AD41" i="7" s="1"/>
  <c r="AD48" i="4"/>
  <c r="AI46" i="7"/>
  <c r="AI41" i="7" s="1"/>
  <c r="AI48" i="4"/>
  <c r="AZ46" i="7"/>
  <c r="AZ41" i="7" s="1"/>
  <c r="AZ48" i="4"/>
  <c r="J46" i="7"/>
  <c r="J41" i="7" s="1"/>
  <c r="J48" i="4"/>
  <c r="AA46" i="7"/>
  <c r="AA41" i="7" s="1"/>
  <c r="AA48" i="4"/>
  <c r="AR46" i="7"/>
  <c r="AR41" i="7" s="1"/>
  <c r="AR48" i="4"/>
  <c r="BI46" i="7"/>
  <c r="BI41" i="7" s="1"/>
  <c r="BI48" i="4"/>
  <c r="AL46" i="7"/>
  <c r="AL41" i="7" s="1"/>
  <c r="AL48" i="4"/>
  <c r="AJ46" i="7"/>
  <c r="AJ41" i="7" s="1"/>
  <c r="AJ48" i="4"/>
  <c r="AF41" i="4"/>
  <c r="AF44" i="4" s="1"/>
  <c r="BA46" i="7"/>
  <c r="BA41" i="7" s="1"/>
  <c r="BA48" i="4"/>
  <c r="K46" i="7"/>
  <c r="K41" i="7" s="1"/>
  <c r="K48" i="4"/>
  <c r="AB46" i="7"/>
  <c r="AB41" i="7" s="1"/>
  <c r="AB48" i="4"/>
  <c r="BL46" i="7"/>
  <c r="BL41" i="7" s="1"/>
  <c r="BL48" i="4"/>
  <c r="BJ46" i="7"/>
  <c r="BJ41" i="7" s="1"/>
  <c r="BJ48" i="4"/>
  <c r="F48" i="4"/>
  <c r="BA49" i="4"/>
  <c r="AA49" i="4"/>
  <c r="AA41" i="4"/>
  <c r="AA44" i="4" s="1"/>
  <c r="T41" i="4"/>
  <c r="T44" i="4" s="1"/>
  <c r="BL49" i="4"/>
  <c r="BA41" i="4"/>
  <c r="BA51" i="4" s="1"/>
  <c r="T49" i="4"/>
  <c r="G41" i="4"/>
  <c r="G51" i="4" s="1"/>
  <c r="AC41" i="4"/>
  <c r="AC51" i="4" s="1"/>
  <c r="M41" i="4"/>
  <c r="M44" i="4" s="1"/>
  <c r="BJ49" i="4"/>
  <c r="AQ49" i="4"/>
  <c r="AC49" i="4"/>
  <c r="M49" i="4"/>
  <c r="K49" i="4"/>
  <c r="BJ41" i="4"/>
  <c r="BJ51" i="4" s="1"/>
  <c r="AQ41" i="4"/>
  <c r="AQ51" i="4" s="1"/>
  <c r="BL41" i="4"/>
  <c r="BL51" i="4" s="1"/>
  <c r="AK49" i="4"/>
  <c r="G49" i="4"/>
  <c r="K41" i="4"/>
  <c r="K51" i="4" s="1"/>
  <c r="AK41" i="4"/>
  <c r="AK44" i="4" s="1"/>
  <c r="AB49" i="4"/>
  <c r="BH41" i="4"/>
  <c r="BH44" i="4" s="1"/>
  <c r="R41" i="4"/>
  <c r="R51" i="4" s="1"/>
  <c r="AT49" i="4"/>
  <c r="BK49" i="4"/>
  <c r="BK41" i="4"/>
  <c r="BK44" i="4" s="1"/>
  <c r="AT41" i="4"/>
  <c r="AT44" i="4" s="1"/>
  <c r="H34" i="7"/>
  <c r="H35" i="4"/>
  <c r="N34" i="7"/>
  <c r="N35" i="4"/>
  <c r="AB34" i="7"/>
  <c r="AB35" i="4"/>
  <c r="H41" i="4"/>
  <c r="H44" i="4" s="1"/>
  <c r="AU34" i="7"/>
  <c r="AU35" i="4"/>
  <c r="AL34" i="7"/>
  <c r="AL35" i="4"/>
  <c r="AC34" i="7"/>
  <c r="AC35" i="4"/>
  <c r="AT34" i="7"/>
  <c r="AT35" i="4"/>
  <c r="BK34" i="7"/>
  <c r="BK35" i="4"/>
  <c r="M34" i="7"/>
  <c r="M35" i="4"/>
  <c r="AP34" i="7"/>
  <c r="AP35" i="4"/>
  <c r="G34" i="7"/>
  <c r="G35" i="4"/>
  <c r="BL34" i="7"/>
  <c r="BL35" i="4"/>
  <c r="V34" i="7"/>
  <c r="V35" i="4"/>
  <c r="AM34" i="7"/>
  <c r="AM35" i="4"/>
  <c r="F34" i="7"/>
  <c r="F35" i="4"/>
  <c r="AN34" i="7"/>
  <c r="AN35" i="4"/>
  <c r="AQ34" i="7"/>
  <c r="AQ35" i="4"/>
  <c r="AV34" i="7"/>
  <c r="AV35" i="4"/>
  <c r="R34" i="7"/>
  <c r="R35" i="4"/>
  <c r="W34" i="7"/>
  <c r="W35" i="4"/>
  <c r="S34" i="7"/>
  <c r="S35" i="4"/>
  <c r="BE34" i="7"/>
  <c r="BE35" i="4"/>
  <c r="O34" i="7"/>
  <c r="O35" i="4"/>
  <c r="AR34" i="7"/>
  <c r="AR35" i="4"/>
  <c r="AW34" i="7"/>
  <c r="AW35" i="4"/>
  <c r="AG34" i="7"/>
  <c r="AG35" i="4"/>
  <c r="X34" i="7"/>
  <c r="X35" i="4"/>
  <c r="AO34" i="7"/>
  <c r="AO35" i="4"/>
  <c r="BF34" i="7"/>
  <c r="BF35" i="4"/>
  <c r="P34" i="7"/>
  <c r="P35" i="4"/>
  <c r="BG34" i="7"/>
  <c r="BG35" i="4"/>
  <c r="AX34" i="7"/>
  <c r="AX35" i="4"/>
  <c r="T34" i="7"/>
  <c r="T35" i="4"/>
  <c r="Y34" i="7"/>
  <c r="Y35" i="4"/>
  <c r="BB34" i="7"/>
  <c r="BB35" i="4"/>
  <c r="Z34" i="7"/>
  <c r="Z35" i="4"/>
  <c r="Q34" i="7"/>
  <c r="Q35" i="4"/>
  <c r="AH34" i="7"/>
  <c r="AH35" i="4"/>
  <c r="AY34" i="7"/>
  <c r="AY35" i="4"/>
  <c r="I34" i="7"/>
  <c r="I35" i="4"/>
  <c r="AZ34" i="7"/>
  <c r="AZ35" i="4"/>
  <c r="BC34" i="7"/>
  <c r="BC35" i="4"/>
  <c r="BH34" i="7"/>
  <c r="BH35" i="4"/>
  <c r="AD34" i="7"/>
  <c r="AD35" i="4"/>
  <c r="AI34" i="7"/>
  <c r="AI35" i="4"/>
  <c r="AE34" i="7"/>
  <c r="AE35" i="4"/>
  <c r="J34" i="7"/>
  <c r="J35" i="4"/>
  <c r="AA34" i="7"/>
  <c r="AA35" i="4"/>
  <c r="BD34" i="7"/>
  <c r="BD35" i="4"/>
  <c r="BQ34" i="7"/>
  <c r="BD46" i="7"/>
  <c r="BD41" i="7" s="1"/>
  <c r="BQ46" i="7"/>
  <c r="BI34" i="7"/>
  <c r="BI35" i="4"/>
  <c r="AS34" i="7"/>
  <c r="AS35" i="4"/>
  <c r="AJ34" i="7"/>
  <c r="AJ35" i="4"/>
  <c r="BA34" i="7"/>
  <c r="BA35" i="4"/>
  <c r="K34" i="7"/>
  <c r="K35" i="4"/>
  <c r="U34" i="7"/>
  <c r="U35" i="4"/>
  <c r="L34" i="7"/>
  <c r="L35" i="4"/>
  <c r="BJ34" i="7"/>
  <c r="BJ35" i="4"/>
  <c r="AF34" i="7"/>
  <c r="AF35" i="4"/>
  <c r="AK34" i="7"/>
  <c r="AK35" i="4"/>
  <c r="BA19" i="7" l="1"/>
  <c r="AT16" i="5"/>
  <c r="AU19" i="7"/>
  <c r="AR19" i="7"/>
  <c r="AQ19" i="7"/>
  <c r="AX19" i="7"/>
  <c r="AZ19" i="7"/>
  <c r="AV19" i="7"/>
  <c r="AY19" i="7"/>
  <c r="AS19" i="7"/>
  <c r="AT19" i="7"/>
  <c r="AW19" i="7"/>
  <c r="AR16" i="10"/>
  <c r="AY16" i="6"/>
  <c r="BK19" i="8"/>
  <c r="BF19" i="8"/>
  <c r="BC19" i="8"/>
  <c r="BG19" i="8"/>
  <c r="BH19" i="8"/>
  <c r="BD19" i="8"/>
  <c r="BL19" i="8"/>
  <c r="BE19" i="8"/>
  <c r="BI19" i="8"/>
  <c r="BJ19" i="8"/>
  <c r="BB19" i="8"/>
  <c r="AP16" i="10"/>
  <c r="F46" i="6"/>
  <c r="F49" i="6" s="1"/>
  <c r="AS16" i="5"/>
  <c r="AS16" i="10"/>
  <c r="F46" i="10"/>
  <c r="BA16" i="6"/>
  <c r="BA16" i="5"/>
  <c r="F49" i="7"/>
  <c r="AP16" i="5"/>
  <c r="AT16" i="6"/>
  <c r="AV16" i="5"/>
  <c r="F46" i="5"/>
  <c r="F49" i="5" s="1"/>
  <c r="AQ16" i="5"/>
  <c r="AQ16" i="6"/>
  <c r="AU16" i="10"/>
  <c r="AR16" i="6"/>
  <c r="AY16" i="5"/>
  <c r="AZ16" i="5"/>
  <c r="AP16" i="6"/>
  <c r="AZ16" i="6"/>
  <c r="AW16" i="5"/>
  <c r="AW16" i="10"/>
  <c r="AU16" i="5"/>
  <c r="AV16" i="6"/>
  <c r="AX16" i="5"/>
  <c r="AX16" i="6"/>
  <c r="BN19" i="4"/>
  <c r="BN42" i="4"/>
  <c r="BN48" i="4"/>
  <c r="F44" i="4"/>
  <c r="BN41" i="4"/>
  <c r="AO51" i="4"/>
  <c r="BK51" i="4"/>
  <c r="X51" i="4"/>
  <c r="AU51" i="4"/>
  <c r="AG51" i="4"/>
  <c r="H51" i="4"/>
  <c r="AF51" i="4"/>
  <c r="BE51" i="4"/>
  <c r="BC51" i="4"/>
  <c r="BD51" i="4"/>
  <c r="I51" i="4"/>
  <c r="AK51" i="4"/>
  <c r="M51" i="4"/>
  <c r="U51" i="4"/>
  <c r="BH51" i="4"/>
  <c r="F51" i="4"/>
  <c r="AT51" i="4"/>
  <c r="BI51" i="4"/>
  <c r="AH51" i="4"/>
  <c r="AE51" i="4"/>
  <c r="BG51" i="4"/>
  <c r="V51" i="4"/>
  <c r="BB51" i="4"/>
  <c r="T51" i="4"/>
  <c r="AA51" i="4"/>
  <c r="Q46" i="5"/>
  <c r="Q49" i="5" s="1"/>
  <c r="Q41" i="7"/>
  <c r="Q41" i="6" s="1"/>
  <c r="G46" i="10"/>
  <c r="G49" i="10" s="1"/>
  <c r="G41" i="7"/>
  <c r="G51" i="7" s="1"/>
  <c r="G51" i="10" s="1"/>
  <c r="V46" i="6"/>
  <c r="V49" i="6" s="1"/>
  <c r="V41" i="7"/>
  <c r="V41" i="10" s="1"/>
  <c r="P46" i="5"/>
  <c r="P49" i="5" s="1"/>
  <c r="P41" i="7"/>
  <c r="P44" i="7" s="1"/>
  <c r="BB16" i="7"/>
  <c r="BB16" i="5" s="1"/>
  <c r="BN16" i="8"/>
  <c r="BN15" i="8"/>
  <c r="BN47" i="7"/>
  <c r="BO47" i="4" s="1"/>
  <c r="BP47" i="4" s="1"/>
  <c r="BN34" i="7"/>
  <c r="BO34" i="4" s="1"/>
  <c r="BP34" i="4" s="1"/>
  <c r="BN46" i="7"/>
  <c r="BO46" i="4" s="1"/>
  <c r="BP46" i="4" s="1"/>
  <c r="BL44" i="4"/>
  <c r="M15" i="5"/>
  <c r="Q15" i="10"/>
  <c r="BT15" i="7"/>
  <c r="BL15" i="7"/>
  <c r="BC15" i="7"/>
  <c r="BC19" i="7" s="1"/>
  <c r="BJ15" i="7"/>
  <c r="BJ19" i="7" s="1"/>
  <c r="BG15" i="7"/>
  <c r="BG19" i="7" s="1"/>
  <c r="BK15" i="7"/>
  <c r="BK19" i="7" s="1"/>
  <c r="BB15" i="7"/>
  <c r="BB19" i="7" s="1"/>
  <c r="BE15" i="7"/>
  <c r="BE19" i="7" s="1"/>
  <c r="BH15" i="7"/>
  <c r="BH19" i="7" s="1"/>
  <c r="BI15" i="7"/>
  <c r="BI19" i="7" s="1"/>
  <c r="BF15" i="7"/>
  <c r="BF19" i="7" s="1"/>
  <c r="K15" i="6"/>
  <c r="K15" i="10"/>
  <c r="K15" i="5"/>
  <c r="AH15" i="10"/>
  <c r="L15" i="10"/>
  <c r="L15" i="6"/>
  <c r="L15" i="5"/>
  <c r="AH15" i="6"/>
  <c r="AH15" i="5"/>
  <c r="F15" i="6"/>
  <c r="F15" i="10"/>
  <c r="F15" i="5"/>
  <c r="G15" i="6"/>
  <c r="I15" i="6"/>
  <c r="G15" i="10"/>
  <c r="S15" i="5"/>
  <c r="S15" i="10"/>
  <c r="S15" i="6"/>
  <c r="G15" i="5"/>
  <c r="I15" i="5"/>
  <c r="O15" i="5"/>
  <c r="I15" i="10"/>
  <c r="O15" i="10"/>
  <c r="M15" i="6"/>
  <c r="H15" i="5"/>
  <c r="O15" i="6"/>
  <c r="M15" i="10"/>
  <c r="H15" i="6"/>
  <c r="H15" i="10"/>
  <c r="N15" i="5"/>
  <c r="R15" i="6"/>
  <c r="R15" i="10"/>
  <c r="R15" i="5"/>
  <c r="P15" i="5"/>
  <c r="P15" i="6"/>
  <c r="P15" i="10"/>
  <c r="N15" i="6"/>
  <c r="N15" i="10"/>
  <c r="Q15" i="5"/>
  <c r="J15" i="5"/>
  <c r="Q15" i="6"/>
  <c r="J15" i="6"/>
  <c r="J15" i="10"/>
  <c r="V43" i="4"/>
  <c r="BE43" i="4"/>
  <c r="BE16" i="6"/>
  <c r="BE16" i="5"/>
  <c r="BE16" i="10"/>
  <c r="BI16" i="5"/>
  <c r="BI16" i="10"/>
  <c r="BI16" i="6"/>
  <c r="BK16" i="5"/>
  <c r="BK16" i="10"/>
  <c r="BK16" i="6"/>
  <c r="BC16" i="5"/>
  <c r="BC16" i="10"/>
  <c r="BC16" i="6"/>
  <c r="BH16" i="10"/>
  <c r="BH16" i="6"/>
  <c r="BH16" i="5"/>
  <c r="BL16" i="7"/>
  <c r="BD16" i="7"/>
  <c r="BR16" i="7" s="1"/>
  <c r="BX16" i="7" s="1"/>
  <c r="BF16" i="5"/>
  <c r="BF16" i="10"/>
  <c r="BF16" i="6"/>
  <c r="BG16" i="5"/>
  <c r="BG16" i="10"/>
  <c r="BG16" i="6"/>
  <c r="BJ16" i="10"/>
  <c r="BJ16" i="6"/>
  <c r="BJ16" i="5"/>
  <c r="BD15" i="7"/>
  <c r="U43" i="4"/>
  <c r="BG43" i="4"/>
  <c r="F43" i="4"/>
  <c r="AU43" i="4"/>
  <c r="BB43" i="4"/>
  <c r="X43" i="4"/>
  <c r="AE43" i="4"/>
  <c r="AO43" i="4"/>
  <c r="BC43" i="4"/>
  <c r="F51" i="7"/>
  <c r="F51" i="10" s="1"/>
  <c r="BQ41" i="7"/>
  <c r="BQ51" i="7" s="1"/>
  <c r="I43" i="4"/>
  <c r="AW51" i="7"/>
  <c r="AW51" i="10" s="1"/>
  <c r="AH47" i="10"/>
  <c r="AH47" i="5"/>
  <c r="AH47" i="6"/>
  <c r="U47" i="10"/>
  <c r="U47" i="5"/>
  <c r="U47" i="6"/>
  <c r="S47" i="10"/>
  <c r="S47" i="5"/>
  <c r="S47" i="6"/>
  <c r="BA47" i="10"/>
  <c r="BA47" i="5"/>
  <c r="BA47" i="6"/>
  <c r="AQ47" i="10"/>
  <c r="AQ47" i="5"/>
  <c r="AQ47" i="6"/>
  <c r="AR47" i="10"/>
  <c r="AR47" i="5"/>
  <c r="AR47" i="6"/>
  <c r="F47" i="10"/>
  <c r="F47" i="5"/>
  <c r="F47" i="6"/>
  <c r="AT47" i="10"/>
  <c r="AT47" i="5"/>
  <c r="AT47" i="6"/>
  <c r="BJ47" i="10"/>
  <c r="BJ47" i="5"/>
  <c r="BJ47" i="6"/>
  <c r="AZ47" i="10"/>
  <c r="AZ47" i="5"/>
  <c r="AZ47" i="6"/>
  <c r="AE47" i="10"/>
  <c r="AE47" i="5"/>
  <c r="AE47" i="6"/>
  <c r="BL47" i="10"/>
  <c r="BL47" i="5"/>
  <c r="BL47" i="6"/>
  <c r="Q47" i="10"/>
  <c r="Q47" i="5"/>
  <c r="Q47" i="6"/>
  <c r="AO47" i="10"/>
  <c r="AO47" i="5"/>
  <c r="AO47" i="6"/>
  <c r="AC47" i="10"/>
  <c r="AC47" i="5"/>
  <c r="AC47" i="6"/>
  <c r="H47" i="10"/>
  <c r="H47" i="5"/>
  <c r="H47" i="6"/>
  <c r="G47" i="10"/>
  <c r="G47" i="5"/>
  <c r="G47" i="6"/>
  <c r="R47" i="10"/>
  <c r="R47" i="5"/>
  <c r="R47" i="6"/>
  <c r="BK47" i="10"/>
  <c r="BK47" i="5"/>
  <c r="BK47" i="6"/>
  <c r="AX47" i="10"/>
  <c r="AX47" i="5"/>
  <c r="AX47" i="6"/>
  <c r="P47" i="10"/>
  <c r="P47" i="5"/>
  <c r="P47" i="6"/>
  <c r="O47" i="10"/>
  <c r="O47" i="6"/>
  <c r="O47" i="5"/>
  <c r="M47" i="10"/>
  <c r="M47" i="5"/>
  <c r="M47" i="6"/>
  <c r="BC47" i="10"/>
  <c r="BC47" i="5"/>
  <c r="BC47" i="6"/>
  <c r="AM47" i="10"/>
  <c r="AM47" i="5"/>
  <c r="AM47" i="6"/>
  <c r="I47" i="10"/>
  <c r="I47" i="5"/>
  <c r="I47" i="6"/>
  <c r="W47" i="10"/>
  <c r="W47" i="5"/>
  <c r="W47" i="6"/>
  <c r="AB47" i="10"/>
  <c r="AB47" i="6"/>
  <c r="AB47" i="5"/>
  <c r="N47" i="10"/>
  <c r="N47" i="5"/>
  <c r="N47" i="6"/>
  <c r="J47" i="10"/>
  <c r="J47" i="5"/>
  <c r="J47" i="6"/>
  <c r="AY47" i="10"/>
  <c r="AY47" i="5"/>
  <c r="AY47" i="6"/>
  <c r="AA47" i="10"/>
  <c r="AA47" i="5"/>
  <c r="AA47" i="6"/>
  <c r="Y47" i="10"/>
  <c r="Y47" i="5"/>
  <c r="Y47" i="6"/>
  <c r="AU47" i="10"/>
  <c r="AU47" i="5"/>
  <c r="AU47" i="6"/>
  <c r="AI47" i="10"/>
  <c r="AI47" i="5"/>
  <c r="AI47" i="6"/>
  <c r="BF47" i="10"/>
  <c r="BF47" i="5"/>
  <c r="BF47" i="6"/>
  <c r="AG47" i="10"/>
  <c r="AG47" i="5"/>
  <c r="AG47" i="6"/>
  <c r="AN47" i="10"/>
  <c r="AN47" i="5"/>
  <c r="AN47" i="6"/>
  <c r="BI47" i="10"/>
  <c r="BI47" i="5"/>
  <c r="BI47" i="6"/>
  <c r="AW47" i="10"/>
  <c r="AW47" i="5"/>
  <c r="AW47" i="6"/>
  <c r="BG47" i="10"/>
  <c r="BG47" i="5"/>
  <c r="BG47" i="6"/>
  <c r="BB47" i="10"/>
  <c r="BB47" i="5"/>
  <c r="BB47" i="6"/>
  <c r="Z47" i="10"/>
  <c r="Z47" i="5"/>
  <c r="Z47" i="6"/>
  <c r="AV47" i="10"/>
  <c r="AV47" i="5"/>
  <c r="AV47" i="6"/>
  <c r="AJ47" i="10"/>
  <c r="AJ47" i="5"/>
  <c r="AJ47" i="6"/>
  <c r="X47" i="10"/>
  <c r="X47" i="5"/>
  <c r="X47" i="6"/>
  <c r="AK47" i="10"/>
  <c r="AK47" i="5"/>
  <c r="AK47" i="6"/>
  <c r="AP47" i="10"/>
  <c r="AP47" i="5"/>
  <c r="AP47" i="6"/>
  <c r="BH47" i="10"/>
  <c r="BH47" i="5"/>
  <c r="BH47" i="6"/>
  <c r="BE47" i="10"/>
  <c r="BE47" i="5"/>
  <c r="BE47" i="6"/>
  <c r="K47" i="10"/>
  <c r="K47" i="5"/>
  <c r="K47" i="6"/>
  <c r="AD47" i="10"/>
  <c r="AD47" i="5"/>
  <c r="AD47" i="6"/>
  <c r="AL47" i="10"/>
  <c r="AL47" i="5"/>
  <c r="AL47" i="6"/>
  <c r="V47" i="10"/>
  <c r="V47" i="5"/>
  <c r="V47" i="6"/>
  <c r="AS47" i="10"/>
  <c r="AS47" i="5"/>
  <c r="AS47" i="6"/>
  <c r="L47" i="10"/>
  <c r="L47" i="5"/>
  <c r="L47" i="6"/>
  <c r="BD47" i="10"/>
  <c r="BD47" i="5"/>
  <c r="BD47" i="6"/>
  <c r="T47" i="10"/>
  <c r="T47" i="5"/>
  <c r="T47" i="6"/>
  <c r="AF47" i="10"/>
  <c r="AF47" i="5"/>
  <c r="AF47" i="6"/>
  <c r="BI43" i="4"/>
  <c r="BL43" i="4"/>
  <c r="F48" i="7"/>
  <c r="M43" i="4"/>
  <c r="AT43" i="4"/>
  <c r="AH43" i="4"/>
  <c r="AK43" i="4"/>
  <c r="BR47" i="7"/>
  <c r="BX47" i="7" s="1"/>
  <c r="BD43" i="4"/>
  <c r="BQ43" i="7" s="1"/>
  <c r="BQ42" i="7"/>
  <c r="T43" i="4"/>
  <c r="AF43" i="4"/>
  <c r="K44" i="4"/>
  <c r="K43" i="4"/>
  <c r="AC44" i="4"/>
  <c r="AC43" i="4"/>
  <c r="AP44" i="4"/>
  <c r="AP43" i="4"/>
  <c r="BK43" i="4"/>
  <c r="G44" i="4"/>
  <c r="G43" i="4"/>
  <c r="BD48" i="7"/>
  <c r="BA44" i="4"/>
  <c r="BA43" i="4"/>
  <c r="BH43" i="4"/>
  <c r="H43" i="4"/>
  <c r="AQ44" i="4"/>
  <c r="AQ43" i="4"/>
  <c r="BJ44" i="4"/>
  <c r="BJ43" i="4"/>
  <c r="AG43" i="4"/>
  <c r="R44" i="4"/>
  <c r="R43" i="4"/>
  <c r="AD44" i="4"/>
  <c r="AD43" i="4"/>
  <c r="AA43" i="4"/>
  <c r="J46" i="6"/>
  <c r="J49" i="6" s="1"/>
  <c r="J48" i="7"/>
  <c r="AS49" i="7"/>
  <c r="AS48" i="7"/>
  <c r="AE48" i="7"/>
  <c r="W46" i="5"/>
  <c r="W48" i="7"/>
  <c r="AM48" i="7"/>
  <c r="Z48" i="7"/>
  <c r="BB46" i="5"/>
  <c r="BB48" i="7"/>
  <c r="AK46" i="5"/>
  <c r="AK49" i="5" s="1"/>
  <c r="AK48" i="7"/>
  <c r="AZ51" i="7"/>
  <c r="AZ51" i="10" s="1"/>
  <c r="AZ48" i="7"/>
  <c r="BL49" i="7"/>
  <c r="BL48" i="7"/>
  <c r="AL48" i="7"/>
  <c r="AI49" i="7"/>
  <c r="AI48" i="7"/>
  <c r="P48" i="7"/>
  <c r="AQ46" i="5"/>
  <c r="AQ48" i="7"/>
  <c r="T51" i="7"/>
  <c r="T51" i="10" s="1"/>
  <c r="T48" i="7"/>
  <c r="X48" i="7"/>
  <c r="BJ48" i="7"/>
  <c r="AY48" i="7"/>
  <c r="H48" i="7"/>
  <c r="U46" i="10"/>
  <c r="U49" i="10" s="1"/>
  <c r="U48" i="7"/>
  <c r="AJ48" i="7"/>
  <c r="BE46" i="5"/>
  <c r="BE49" i="5" s="1"/>
  <c r="BE48" i="7"/>
  <c r="AB46" i="5"/>
  <c r="AB48" i="7"/>
  <c r="BI46" i="10"/>
  <c r="BI48" i="7"/>
  <c r="AD48" i="7"/>
  <c r="BF46" i="6"/>
  <c r="BF48" i="7"/>
  <c r="O51" i="7"/>
  <c r="O51" i="10" s="1"/>
  <c r="O48" i="7"/>
  <c r="AV48" i="7"/>
  <c r="AU48" i="7"/>
  <c r="I41" i="10"/>
  <c r="I48" i="7"/>
  <c r="AH46" i="5"/>
  <c r="AH48" i="7"/>
  <c r="BK46" i="5"/>
  <c r="BK48" i="7"/>
  <c r="AG48" i="7"/>
  <c r="K44" i="7"/>
  <c r="K48" i="7"/>
  <c r="AR46" i="10"/>
  <c r="AR49" i="10" s="1"/>
  <c r="AR48" i="7"/>
  <c r="BH49" i="7"/>
  <c r="BH48" i="7"/>
  <c r="AF46" i="5"/>
  <c r="AF49" i="5" s="1"/>
  <c r="AF48" i="7"/>
  <c r="AW46" i="10"/>
  <c r="AW48" i="7"/>
  <c r="Q46" i="10"/>
  <c r="Q48" i="7"/>
  <c r="AX41" i="10"/>
  <c r="AX48" i="7"/>
  <c r="AP46" i="5"/>
  <c r="AP49" i="5" s="1"/>
  <c r="AP48" i="7"/>
  <c r="R46" i="10"/>
  <c r="R49" i="10" s="1"/>
  <c r="R48" i="7"/>
  <c r="L46" i="6"/>
  <c r="L49" i="6" s="1"/>
  <c r="L48" i="7"/>
  <c r="AT48" i="7"/>
  <c r="S48" i="7"/>
  <c r="Y44" i="7"/>
  <c r="Y48" i="7"/>
  <c r="BA46" i="10"/>
  <c r="BA49" i="10" s="1"/>
  <c r="BA48" i="7"/>
  <c r="AA51" i="7"/>
  <c r="AA51" i="10" s="1"/>
  <c r="AA48" i="7"/>
  <c r="AC41" i="10"/>
  <c r="AC48" i="7"/>
  <c r="AO41" i="6"/>
  <c r="AO48" i="7"/>
  <c r="AN49" i="7"/>
  <c r="AN48" i="7"/>
  <c r="N46" i="5"/>
  <c r="N49" i="5" s="1"/>
  <c r="N48" i="7"/>
  <c r="M46" i="10"/>
  <c r="M48" i="7"/>
  <c r="V46" i="5"/>
  <c r="V48" i="7"/>
  <c r="BC48" i="7"/>
  <c r="BG46" i="10"/>
  <c r="BG49" i="10" s="1"/>
  <c r="BG48" i="7"/>
  <c r="G48" i="7"/>
  <c r="X49" i="7"/>
  <c r="T49" i="7"/>
  <c r="AQ46" i="6"/>
  <c r="AQ49" i="6" s="1"/>
  <c r="T46" i="5"/>
  <c r="T49" i="5" s="1"/>
  <c r="H46" i="10"/>
  <c r="H49" i="10" s="1"/>
  <c r="AF51" i="7"/>
  <c r="AF51" i="10" s="1"/>
  <c r="X44" i="7"/>
  <c r="AQ46" i="10"/>
  <c r="AQ41" i="5"/>
  <c r="AL46" i="6"/>
  <c r="AL49" i="6" s="1"/>
  <c r="AI46" i="10"/>
  <c r="AI46" i="5"/>
  <c r="AI49" i="5" s="1"/>
  <c r="P46" i="6"/>
  <c r="P49" i="6" s="1"/>
  <c r="X46" i="5"/>
  <c r="X49" i="5" s="1"/>
  <c r="U41" i="10"/>
  <c r="AT46" i="10"/>
  <c r="AT49" i="10" s="1"/>
  <c r="AO46" i="10"/>
  <c r="L46" i="10"/>
  <c r="L49" i="10" s="1"/>
  <c r="G46" i="5"/>
  <c r="BL46" i="5"/>
  <c r="BL46" i="10"/>
  <c r="BL49" i="10" s="1"/>
  <c r="BH46" i="6"/>
  <c r="BH49" i="6" s="1"/>
  <c r="BC46" i="6"/>
  <c r="BC49" i="6" s="1"/>
  <c r="BG41" i="10"/>
  <c r="AP46" i="10"/>
  <c r="AP49" i="10" s="1"/>
  <c r="AI46" i="6"/>
  <c r="BC46" i="5"/>
  <c r="BC49" i="5" s="1"/>
  <c r="AF49" i="7"/>
  <c r="O46" i="5"/>
  <c r="AX46" i="5"/>
  <c r="AX49" i="5" s="1"/>
  <c r="AT46" i="6"/>
  <c r="AT49" i="6" s="1"/>
  <c r="Y46" i="10"/>
  <c r="Y49" i="10" s="1"/>
  <c r="BL46" i="6"/>
  <c r="BL49" i="6" s="1"/>
  <c r="N49" i="7"/>
  <c r="AC46" i="5"/>
  <c r="AO49" i="7"/>
  <c r="I46" i="10"/>
  <c r="I49" i="10" s="1"/>
  <c r="AX46" i="6"/>
  <c r="AX49" i="6" s="1"/>
  <c r="K46" i="10"/>
  <c r="K49" i="10" s="1"/>
  <c r="AL49" i="7"/>
  <c r="AN41" i="6"/>
  <c r="AX49" i="7"/>
  <c r="AQ49" i="7"/>
  <c r="AL46" i="5"/>
  <c r="AL49" i="5" s="1"/>
  <c r="AY46" i="10"/>
  <c r="AY49" i="10" s="1"/>
  <c r="L49" i="7"/>
  <c r="BE41" i="5"/>
  <c r="G46" i="6"/>
  <c r="G49" i="6" s="1"/>
  <c r="AR46" i="6"/>
  <c r="AR49" i="6" s="1"/>
  <c r="L46" i="5"/>
  <c r="AW46" i="6"/>
  <c r="AW49" i="6" s="1"/>
  <c r="AT49" i="7"/>
  <c r="AI41" i="10"/>
  <c r="AW49" i="7"/>
  <c r="X46" i="6"/>
  <c r="AT46" i="5"/>
  <c r="AT49" i="5" s="1"/>
  <c r="T46" i="6"/>
  <c r="T49" i="6" s="1"/>
  <c r="BC49" i="7"/>
  <c r="BG49" i="7"/>
  <c r="AP49" i="7"/>
  <c r="I49" i="7"/>
  <c r="AM46" i="6"/>
  <c r="AM49" i="6" s="1"/>
  <c r="BI49" i="7"/>
  <c r="O49" i="7"/>
  <c r="AV49" i="7"/>
  <c r="AU46" i="5"/>
  <c r="AY49" i="7"/>
  <c r="H49" i="7"/>
  <c r="AY46" i="5"/>
  <c r="H46" i="5"/>
  <c r="BJ41" i="10"/>
  <c r="BJ49" i="7"/>
  <c r="P49" i="7"/>
  <c r="U49" i="7"/>
  <c r="AU46" i="6"/>
  <c r="BF46" i="10"/>
  <c r="AE46" i="6"/>
  <c r="AE49" i="6" s="1"/>
  <c r="Q49" i="7"/>
  <c r="N46" i="6"/>
  <c r="AU46" i="10"/>
  <c r="AU49" i="10" s="1"/>
  <c r="BK46" i="10"/>
  <c r="BK49" i="10" s="1"/>
  <c r="AL46" i="10"/>
  <c r="AL49" i="10" s="1"/>
  <c r="AD46" i="5"/>
  <c r="AH46" i="6"/>
  <c r="BF44" i="7"/>
  <c r="AE46" i="10"/>
  <c r="AE49" i="10" s="1"/>
  <c r="BK51" i="7"/>
  <c r="BK51" i="10" s="1"/>
  <c r="AD46" i="6"/>
  <c r="AD49" i="6" s="1"/>
  <c r="AH41" i="5"/>
  <c r="S49" i="7"/>
  <c r="Q46" i="6"/>
  <c r="AD46" i="10"/>
  <c r="AD49" i="10" s="1"/>
  <c r="W46" i="10"/>
  <c r="W49" i="10" s="1"/>
  <c r="AV46" i="5"/>
  <c r="AK46" i="6"/>
  <c r="AK49" i="6" s="1"/>
  <c r="BI41" i="5"/>
  <c r="AV46" i="6"/>
  <c r="X46" i="10"/>
  <c r="X49" i="10" s="1"/>
  <c r="T46" i="10"/>
  <c r="AR46" i="5"/>
  <c r="AR49" i="5" s="1"/>
  <c r="P46" i="10"/>
  <c r="AB46" i="10"/>
  <c r="AB49" i="10" s="1"/>
  <c r="AF46" i="6"/>
  <c r="AF49" i="6" s="1"/>
  <c r="AX46" i="10"/>
  <c r="AB41" i="10"/>
  <c r="AM51" i="7"/>
  <c r="AM51" i="10" s="1"/>
  <c r="AU44" i="7"/>
  <c r="U46" i="5"/>
  <c r="J46" i="10"/>
  <c r="J49" i="10" s="1"/>
  <c r="H46" i="6"/>
  <c r="AE51" i="7"/>
  <c r="AE51" i="10" s="1"/>
  <c r="AF46" i="10"/>
  <c r="AP46" i="6"/>
  <c r="AP49" i="6" s="1"/>
  <c r="U46" i="6"/>
  <c r="U49" i="6" s="1"/>
  <c r="BH46" i="10"/>
  <c r="AY46" i="6"/>
  <c r="AY49" i="6" s="1"/>
  <c r="H51" i="7"/>
  <c r="H51" i="10" s="1"/>
  <c r="O46" i="6"/>
  <c r="O49" i="6" s="1"/>
  <c r="AB49" i="7"/>
  <c r="BI46" i="5"/>
  <c r="AH46" i="10"/>
  <c r="AH49" i="10" s="1"/>
  <c r="BG46" i="5"/>
  <c r="BG49" i="5" s="1"/>
  <c r="BF49" i="7"/>
  <c r="AW46" i="5"/>
  <c r="O46" i="10"/>
  <c r="O49" i="10" s="1"/>
  <c r="R46" i="5"/>
  <c r="BK46" i="6"/>
  <c r="AB46" i="6"/>
  <c r="AB49" i="6" s="1"/>
  <c r="BI46" i="6"/>
  <c r="BC51" i="7"/>
  <c r="BC51" i="10" s="1"/>
  <c r="AH49" i="7"/>
  <c r="BG46" i="6"/>
  <c r="BG49" i="6" s="1"/>
  <c r="BF46" i="5"/>
  <c r="BF49" i="5" s="1"/>
  <c r="BK49" i="7"/>
  <c r="BC46" i="10"/>
  <c r="BC49" i="10" s="1"/>
  <c r="R46" i="6"/>
  <c r="R49" i="6" s="1"/>
  <c r="AV46" i="10"/>
  <c r="AV49" i="10" s="1"/>
  <c r="AU49" i="7"/>
  <c r="AD49" i="7"/>
  <c r="AS46" i="6"/>
  <c r="AS49" i="6" s="1"/>
  <c r="G49" i="7"/>
  <c r="AD41" i="6"/>
  <c r="AY51" i="7"/>
  <c r="AY51" i="10" s="1"/>
  <c r="V49" i="7"/>
  <c r="AR51" i="7"/>
  <c r="AR51" i="10" s="1"/>
  <c r="AZ49" i="7"/>
  <c r="N46" i="10"/>
  <c r="M46" i="5"/>
  <c r="AK46" i="10"/>
  <c r="AK49" i="10" s="1"/>
  <c r="Z49" i="7"/>
  <c r="BB46" i="6"/>
  <c r="AN46" i="10"/>
  <c r="AN49" i="10" s="1"/>
  <c r="N44" i="7"/>
  <c r="M49" i="7"/>
  <c r="BE49" i="7"/>
  <c r="AK49" i="7"/>
  <c r="Z46" i="6"/>
  <c r="Z49" i="6" s="1"/>
  <c r="AN46" i="5"/>
  <c r="AN49" i="5" s="1"/>
  <c r="M41" i="10"/>
  <c r="BE46" i="10"/>
  <c r="BE49" i="10" s="1"/>
  <c r="AK41" i="10"/>
  <c r="BA46" i="6"/>
  <c r="BA49" i="6" s="1"/>
  <c r="Z46" i="5"/>
  <c r="BB49" i="7"/>
  <c r="AN46" i="6"/>
  <c r="AN49" i="6" s="1"/>
  <c r="BE46" i="6"/>
  <c r="Z46" i="10"/>
  <c r="BB44" i="7"/>
  <c r="BB46" i="10"/>
  <c r="BB49" i="10" s="1"/>
  <c r="M46" i="6"/>
  <c r="M49" i="6" s="1"/>
  <c r="Z41" i="6"/>
  <c r="Y46" i="5"/>
  <c r="Y49" i="5" s="1"/>
  <c r="Y46" i="6"/>
  <c r="AO46" i="5"/>
  <c r="I46" i="5"/>
  <c r="Y49" i="7"/>
  <c r="AO46" i="6"/>
  <c r="AO49" i="6" s="1"/>
  <c r="AC46" i="6"/>
  <c r="I46" i="6"/>
  <c r="I49" i="6" s="1"/>
  <c r="AE49" i="7"/>
  <c r="W41" i="5"/>
  <c r="V46" i="10"/>
  <c r="BJ46" i="5"/>
  <c r="BJ49" i="5" s="1"/>
  <c r="AS46" i="5"/>
  <c r="AS49" i="5" s="1"/>
  <c r="AS46" i="10"/>
  <c r="S46" i="5"/>
  <c r="W46" i="6"/>
  <c r="W49" i="6" s="1"/>
  <c r="BJ46" i="6"/>
  <c r="BJ49" i="6" s="1"/>
  <c r="BA49" i="7"/>
  <c r="AJ46" i="5"/>
  <c r="AJ49" i="5" s="1"/>
  <c r="AA49" i="7"/>
  <c r="AZ46" i="5"/>
  <c r="AS41" i="5"/>
  <c r="S46" i="6"/>
  <c r="S49" i="6" s="1"/>
  <c r="W49" i="7"/>
  <c r="BJ46" i="10"/>
  <c r="BJ49" i="10" s="1"/>
  <c r="BA46" i="5"/>
  <c r="BA49" i="5" s="1"/>
  <c r="AJ46" i="6"/>
  <c r="AA46" i="5"/>
  <c r="AZ46" i="6"/>
  <c r="S51" i="7"/>
  <c r="S51" i="10" s="1"/>
  <c r="K49" i="7"/>
  <c r="AJ46" i="10"/>
  <c r="AJ49" i="10" s="1"/>
  <c r="AA46" i="6"/>
  <c r="AA49" i="6" s="1"/>
  <c r="AZ46" i="10"/>
  <c r="AZ49" i="10" s="1"/>
  <c r="AG49" i="7"/>
  <c r="S46" i="10"/>
  <c r="S49" i="10" s="1"/>
  <c r="AM49" i="7"/>
  <c r="K46" i="5"/>
  <c r="AJ49" i="7"/>
  <c r="AA46" i="10"/>
  <c r="AG46" i="5"/>
  <c r="AG49" i="5" s="1"/>
  <c r="AM46" i="5"/>
  <c r="AM49" i="5" s="1"/>
  <c r="AP41" i="5"/>
  <c r="AC49" i="7"/>
  <c r="K46" i="6"/>
  <c r="AJ44" i="7"/>
  <c r="J41" i="5"/>
  <c r="BH46" i="5"/>
  <c r="AG46" i="10"/>
  <c r="AG49" i="10" s="1"/>
  <c r="AG46" i="6"/>
  <c r="AE46" i="5"/>
  <c r="R49" i="7"/>
  <c r="AM46" i="10"/>
  <c r="AC46" i="10"/>
  <c r="AC49" i="10" s="1"/>
  <c r="AR49" i="7"/>
  <c r="J49" i="7"/>
  <c r="J46" i="5"/>
  <c r="J49" i="5" s="1"/>
  <c r="BR46" i="7"/>
  <c r="BX46" i="7" s="1"/>
  <c r="AA35" i="7"/>
  <c r="AA34" i="10"/>
  <c r="AA34" i="6"/>
  <c r="AA34" i="5"/>
  <c r="Z34" i="5"/>
  <c r="Z35" i="7"/>
  <c r="Z34" i="6"/>
  <c r="Z34" i="10"/>
  <c r="T35" i="7"/>
  <c r="T34" i="10"/>
  <c r="T34" i="6"/>
  <c r="T34" i="5"/>
  <c r="S34" i="5"/>
  <c r="S35" i="7"/>
  <c r="S34" i="10"/>
  <c r="S34" i="6"/>
  <c r="AV34" i="10"/>
  <c r="AV34" i="6"/>
  <c r="AV34" i="5"/>
  <c r="AV35" i="7"/>
  <c r="AC34" i="10"/>
  <c r="AC34" i="5"/>
  <c r="AC34" i="6"/>
  <c r="AC35" i="7"/>
  <c r="BA35" i="7"/>
  <c r="BA34" i="5"/>
  <c r="BA34" i="6"/>
  <c r="BA34" i="10"/>
  <c r="U34" i="6"/>
  <c r="U35" i="7"/>
  <c r="U34" i="5"/>
  <c r="U34" i="10"/>
  <c r="AJ34" i="10"/>
  <c r="AJ34" i="6"/>
  <c r="AJ34" i="5"/>
  <c r="AJ35" i="7"/>
  <c r="BD51" i="7"/>
  <c r="BD51" i="10" s="1"/>
  <c r="BD46" i="6"/>
  <c r="BD46" i="10"/>
  <c r="BD46" i="5"/>
  <c r="BD49" i="7"/>
  <c r="F49" i="10"/>
  <c r="J34" i="10"/>
  <c r="J34" i="6"/>
  <c r="J34" i="5"/>
  <c r="J35" i="7"/>
  <c r="AD34" i="10"/>
  <c r="AD34" i="6"/>
  <c r="AD34" i="5"/>
  <c r="AD35" i="7"/>
  <c r="BB34" i="10"/>
  <c r="BB34" i="6"/>
  <c r="BB34" i="5"/>
  <c r="BB35" i="7"/>
  <c r="AX35" i="7"/>
  <c r="AX34" i="5"/>
  <c r="AX34" i="10"/>
  <c r="AX34" i="6"/>
  <c r="BF34" i="10"/>
  <c r="BF34" i="6"/>
  <c r="BF34" i="5"/>
  <c r="BF35" i="7"/>
  <c r="W34" i="6"/>
  <c r="W35" i="7"/>
  <c r="W34" i="5"/>
  <c r="W34" i="10"/>
  <c r="AQ34" i="5"/>
  <c r="AQ34" i="6"/>
  <c r="AQ35" i="7"/>
  <c r="AQ34" i="10"/>
  <c r="AM34" i="6"/>
  <c r="AM34" i="5"/>
  <c r="AM35" i="7"/>
  <c r="AM34" i="10"/>
  <c r="AL34" i="6"/>
  <c r="AL34" i="5"/>
  <c r="AL34" i="10"/>
  <c r="AL35" i="7"/>
  <c r="AS34" i="6"/>
  <c r="AS34" i="5"/>
  <c r="AS34" i="10"/>
  <c r="AS35" i="7"/>
  <c r="AE34" i="10"/>
  <c r="AE34" i="6"/>
  <c r="AE34" i="5"/>
  <c r="AE35" i="7"/>
  <c r="BH34" i="5"/>
  <c r="BH35" i="7"/>
  <c r="BH34" i="10"/>
  <c r="BH34" i="6"/>
  <c r="F41" i="10"/>
  <c r="F44" i="7"/>
  <c r="F41" i="6"/>
  <c r="F41" i="5"/>
  <c r="BG35" i="7"/>
  <c r="BG34" i="10"/>
  <c r="BG34" i="6"/>
  <c r="BG34" i="5"/>
  <c r="AO34" i="6"/>
  <c r="AO34" i="10"/>
  <c r="AO34" i="5"/>
  <c r="AO35" i="7"/>
  <c r="AN35" i="7"/>
  <c r="AN34" i="6"/>
  <c r="AN34" i="10"/>
  <c r="AN34" i="5"/>
  <c r="V34" i="10"/>
  <c r="V34" i="6"/>
  <c r="V34" i="5"/>
  <c r="V35" i="7"/>
  <c r="AU34" i="10"/>
  <c r="AU34" i="6"/>
  <c r="AU34" i="5"/>
  <c r="AU35" i="7"/>
  <c r="BI34" i="10"/>
  <c r="BI34" i="6"/>
  <c r="BI34" i="5"/>
  <c r="BI35" i="7"/>
  <c r="AI34" i="10"/>
  <c r="AI34" i="6"/>
  <c r="AI34" i="5"/>
  <c r="AI35" i="7"/>
  <c r="BC34" i="10"/>
  <c r="BC34" i="6"/>
  <c r="BC34" i="5"/>
  <c r="BC35" i="7"/>
  <c r="AY34" i="10"/>
  <c r="AY34" i="6"/>
  <c r="AY34" i="5"/>
  <c r="AY35" i="7"/>
  <c r="P34" i="10"/>
  <c r="P35" i="7"/>
  <c r="P34" i="6"/>
  <c r="P34" i="5"/>
  <c r="X34" i="5"/>
  <c r="X34" i="10"/>
  <c r="X34" i="6"/>
  <c r="X35" i="7"/>
  <c r="AR34" i="10"/>
  <c r="AR34" i="6"/>
  <c r="AR34" i="5"/>
  <c r="AR35" i="7"/>
  <c r="F34" i="10"/>
  <c r="F34" i="6"/>
  <c r="F34" i="5"/>
  <c r="F35" i="7"/>
  <c r="BL34" i="6"/>
  <c r="BL34" i="10"/>
  <c r="BL34" i="5"/>
  <c r="BL35" i="7"/>
  <c r="M35" i="7"/>
  <c r="M34" i="5"/>
  <c r="M34" i="6"/>
  <c r="M34" i="10"/>
  <c r="AF34" i="10"/>
  <c r="AF34" i="6"/>
  <c r="AF34" i="5"/>
  <c r="AF35" i="7"/>
  <c r="AB35" i="7"/>
  <c r="AB34" i="6"/>
  <c r="AB34" i="10"/>
  <c r="AB34" i="5"/>
  <c r="AW41" i="5"/>
  <c r="AW41" i="10"/>
  <c r="AW44" i="7"/>
  <c r="AW41" i="6"/>
  <c r="AZ35" i="7"/>
  <c r="AZ34" i="6"/>
  <c r="AZ34" i="10"/>
  <c r="AZ34" i="5"/>
  <c r="AH34" i="10"/>
  <c r="AH34" i="6"/>
  <c r="AH34" i="5"/>
  <c r="AH35" i="7"/>
  <c r="AG35" i="7"/>
  <c r="AG34" i="10"/>
  <c r="AG34" i="6"/>
  <c r="AG34" i="5"/>
  <c r="O35" i="7"/>
  <c r="O34" i="5"/>
  <c r="O34" i="6"/>
  <c r="O34" i="10"/>
  <c r="G34" i="10"/>
  <c r="G34" i="6"/>
  <c r="G34" i="5"/>
  <c r="G35" i="7"/>
  <c r="BK34" i="5"/>
  <c r="BK34" i="6"/>
  <c r="BK35" i="7"/>
  <c r="BK34" i="10"/>
  <c r="BJ34" i="10"/>
  <c r="BJ34" i="5"/>
  <c r="BJ34" i="6"/>
  <c r="BJ35" i="7"/>
  <c r="K34" i="10"/>
  <c r="K34" i="6"/>
  <c r="K34" i="5"/>
  <c r="K35" i="7"/>
  <c r="N34" i="10"/>
  <c r="N34" i="6"/>
  <c r="N34" i="5"/>
  <c r="N35" i="7"/>
  <c r="AK34" i="10"/>
  <c r="AK34" i="6"/>
  <c r="AK34" i="5"/>
  <c r="AK35" i="7"/>
  <c r="BD34" i="10"/>
  <c r="BD35" i="7"/>
  <c r="BD34" i="6"/>
  <c r="BD34" i="5"/>
  <c r="BR34" i="7"/>
  <c r="I35" i="7"/>
  <c r="I34" i="10"/>
  <c r="I34" i="6"/>
  <c r="I34" i="5"/>
  <c r="Q35" i="7"/>
  <c r="Q34" i="10"/>
  <c r="Q34" i="6"/>
  <c r="Q34" i="5"/>
  <c r="Y35" i="7"/>
  <c r="Y34" i="6"/>
  <c r="Y34" i="10"/>
  <c r="Y34" i="5"/>
  <c r="AW34" i="6"/>
  <c r="AW34" i="5"/>
  <c r="AW34" i="10"/>
  <c r="AW35" i="7"/>
  <c r="BE34" i="10"/>
  <c r="BE34" i="6"/>
  <c r="BE34" i="5"/>
  <c r="BE35" i="7"/>
  <c r="R35" i="7"/>
  <c r="R34" i="10"/>
  <c r="R34" i="6"/>
  <c r="R34" i="5"/>
  <c r="AP35" i="7"/>
  <c r="AP34" i="10"/>
  <c r="AP34" i="6"/>
  <c r="AP34" i="5"/>
  <c r="AT34" i="10"/>
  <c r="AT34" i="6"/>
  <c r="AT34" i="5"/>
  <c r="AT35" i="7"/>
  <c r="L34" i="10"/>
  <c r="L34" i="6"/>
  <c r="L34" i="5"/>
  <c r="L35" i="7"/>
  <c r="H35" i="7"/>
  <c r="H34" i="6"/>
  <c r="H34" i="10"/>
  <c r="H34" i="5"/>
  <c r="BL19" i="7" l="1"/>
  <c r="BD19" i="7"/>
  <c r="BN19" i="8"/>
  <c r="BN51" i="4"/>
  <c r="BN43" i="4"/>
  <c r="BX34" i="7"/>
  <c r="BT19" i="7"/>
  <c r="BW19" i="7" s="1"/>
  <c r="BW15" i="7"/>
  <c r="BB16" i="6"/>
  <c r="BB16" i="10"/>
  <c r="BN15" i="7"/>
  <c r="BO15" i="4" s="1"/>
  <c r="BP15" i="4" s="1"/>
  <c r="BN41" i="7"/>
  <c r="BO41" i="4" s="1"/>
  <c r="BP41" i="4" s="1"/>
  <c r="BN42" i="7"/>
  <c r="BO42" i="4" s="1"/>
  <c r="BP42" i="4" s="1"/>
  <c r="BN48" i="7"/>
  <c r="BO48" i="4" s="1"/>
  <c r="BP48" i="4" s="1"/>
  <c r="BN16" i="7"/>
  <c r="BO16" i="4" s="1"/>
  <c r="BP16" i="4" s="1"/>
  <c r="BE15" i="10"/>
  <c r="BK15" i="10"/>
  <c r="BC15" i="10"/>
  <c r="AR51" i="5"/>
  <c r="AR51" i="6"/>
  <c r="AE51" i="5"/>
  <c r="AE51" i="6"/>
  <c r="BK51" i="5"/>
  <c r="BK51" i="6"/>
  <c r="AA51" i="5"/>
  <c r="AA51" i="6"/>
  <c r="AF51" i="5"/>
  <c r="AF51" i="6"/>
  <c r="AY51" i="5"/>
  <c r="AY51" i="6"/>
  <c r="BC51" i="5"/>
  <c r="BC51" i="6"/>
  <c r="H51" i="5"/>
  <c r="H51" i="6"/>
  <c r="S51" i="5"/>
  <c r="S51" i="6"/>
  <c r="BD51" i="5"/>
  <c r="BD51" i="6"/>
  <c r="AM51" i="5"/>
  <c r="AM51" i="6"/>
  <c r="O51" i="5"/>
  <c r="O51" i="6"/>
  <c r="AW51" i="5"/>
  <c r="AW51" i="6"/>
  <c r="G51" i="5"/>
  <c r="G51" i="6"/>
  <c r="AZ51" i="5"/>
  <c r="AZ51" i="6"/>
  <c r="T51" i="5"/>
  <c r="T51" i="6"/>
  <c r="F51" i="5"/>
  <c r="F51" i="6"/>
  <c r="Q41" i="5"/>
  <c r="Q44" i="5" s="1"/>
  <c r="AF49" i="10"/>
  <c r="BH15" i="5"/>
  <c r="BC15" i="5"/>
  <c r="BI15" i="5"/>
  <c r="BB15" i="5"/>
  <c r="BH15" i="10"/>
  <c r="BK15" i="6"/>
  <c r="BG15" i="10"/>
  <c r="BB15" i="10"/>
  <c r="BH15" i="6"/>
  <c r="BE15" i="6"/>
  <c r="BK15" i="5"/>
  <c r="BJ15" i="5"/>
  <c r="BR15" i="7"/>
  <c r="BC15" i="6"/>
  <c r="BL15" i="10"/>
  <c r="BI15" i="6"/>
  <c r="BB15" i="6"/>
  <c r="BI15" i="10"/>
  <c r="BJ15" i="6"/>
  <c r="BL15" i="5"/>
  <c r="BJ15" i="10"/>
  <c r="BF15" i="6"/>
  <c r="BF15" i="10"/>
  <c r="BG15" i="6"/>
  <c r="BE15" i="5"/>
  <c r="BG15" i="5"/>
  <c r="BF15" i="5"/>
  <c r="BL15" i="6"/>
  <c r="BD15" i="10"/>
  <c r="BD15" i="6"/>
  <c r="BD15" i="5"/>
  <c r="BD16" i="6"/>
  <c r="BD16" i="5"/>
  <c r="BD16" i="10"/>
  <c r="BL16" i="5"/>
  <c r="BL16" i="10"/>
  <c r="BL16" i="6"/>
  <c r="X41" i="5"/>
  <c r="X41" i="10"/>
  <c r="AL41" i="6"/>
  <c r="AC41" i="6"/>
  <c r="Y41" i="6"/>
  <c r="Y41" i="10"/>
  <c r="AV41" i="10"/>
  <c r="AH49" i="5"/>
  <c r="K41" i="10"/>
  <c r="I41" i="5"/>
  <c r="U51" i="7"/>
  <c r="U51" i="10" s="1"/>
  <c r="AT43" i="7"/>
  <c r="AT43" i="5" s="1"/>
  <c r="P41" i="5"/>
  <c r="BF51" i="7"/>
  <c r="BF51" i="10" s="1"/>
  <c r="P51" i="7"/>
  <c r="P51" i="10" s="1"/>
  <c r="AO41" i="5"/>
  <c r="BL51" i="7"/>
  <c r="BL51" i="10" s="1"/>
  <c r="R51" i="7"/>
  <c r="R51" i="10" s="1"/>
  <c r="AH51" i="7"/>
  <c r="AH51" i="10" s="1"/>
  <c r="BI51" i="7"/>
  <c r="BI51" i="10" s="1"/>
  <c r="M51" i="7"/>
  <c r="M51" i="10" s="1"/>
  <c r="BA51" i="7"/>
  <c r="BA51" i="10" s="1"/>
  <c r="BE51" i="7"/>
  <c r="BE51" i="10" s="1"/>
  <c r="L51" i="7"/>
  <c r="L51" i="10" s="1"/>
  <c r="AK51" i="7"/>
  <c r="AK51" i="10" s="1"/>
  <c r="K51" i="7"/>
  <c r="K51" i="10" s="1"/>
  <c r="AO51" i="7"/>
  <c r="AO51" i="10" s="1"/>
  <c r="AQ51" i="7"/>
  <c r="AQ51" i="10" s="1"/>
  <c r="AS51" i="7"/>
  <c r="AS51" i="10" s="1"/>
  <c r="F43" i="7"/>
  <c r="BG51" i="7"/>
  <c r="BG51" i="10" s="1"/>
  <c r="AU51" i="7"/>
  <c r="AU51" i="10" s="1"/>
  <c r="AV51" i="7"/>
  <c r="AV51" i="10" s="1"/>
  <c r="AT51" i="7"/>
  <c r="AT51" i="10" s="1"/>
  <c r="W51" i="7"/>
  <c r="W51" i="10" s="1"/>
  <c r="AL51" i="7"/>
  <c r="AL51" i="10" s="1"/>
  <c r="Y51" i="7"/>
  <c r="Y51" i="10" s="1"/>
  <c r="J51" i="7"/>
  <c r="J51" i="10" s="1"/>
  <c r="Q51" i="7"/>
  <c r="Q51" i="10" s="1"/>
  <c r="BH51" i="7"/>
  <c r="BH51" i="10" s="1"/>
  <c r="AB51" i="7"/>
  <c r="AB51" i="10" s="1"/>
  <c r="AJ51" i="7"/>
  <c r="AJ51" i="10" s="1"/>
  <c r="X51" i="7"/>
  <c r="X51" i="10" s="1"/>
  <c r="AD51" i="7"/>
  <c r="AD51" i="10" s="1"/>
  <c r="AX51" i="7"/>
  <c r="AX51" i="10" s="1"/>
  <c r="I51" i="7"/>
  <c r="I51" i="10" s="1"/>
  <c r="N51" i="7"/>
  <c r="N51" i="10" s="1"/>
  <c r="BJ51" i="7"/>
  <c r="BJ51" i="10" s="1"/>
  <c r="AG51" i="7"/>
  <c r="AG51" i="10" s="1"/>
  <c r="AP51" i="7"/>
  <c r="AP51" i="10" s="1"/>
  <c r="BB51" i="7"/>
  <c r="BB51" i="10" s="1"/>
  <c r="AC51" i="7"/>
  <c r="AC51" i="10" s="1"/>
  <c r="AW43" i="7"/>
  <c r="AW43" i="6" s="1"/>
  <c r="V51" i="7"/>
  <c r="V51" i="10" s="1"/>
  <c r="Z51" i="7"/>
  <c r="Z51" i="10" s="1"/>
  <c r="AN51" i="7"/>
  <c r="AN51" i="10" s="1"/>
  <c r="AI51" i="7"/>
  <c r="AI51" i="10" s="1"/>
  <c r="X41" i="6"/>
  <c r="X44" i="6" s="1"/>
  <c r="T43" i="7"/>
  <c r="V48" i="10"/>
  <c r="V48" i="5"/>
  <c r="V48" i="6"/>
  <c r="R48" i="10"/>
  <c r="R48" i="5"/>
  <c r="R48" i="6"/>
  <c r="I48" i="10"/>
  <c r="I48" i="5"/>
  <c r="I48" i="6"/>
  <c r="AY48" i="10"/>
  <c r="AY48" i="5"/>
  <c r="AY48" i="6"/>
  <c r="AI48" i="10"/>
  <c r="AI48" i="5"/>
  <c r="AI48" i="6"/>
  <c r="Z48" i="10"/>
  <c r="Z48" i="5"/>
  <c r="Z48" i="6"/>
  <c r="K42" i="10"/>
  <c r="K42" i="5"/>
  <c r="K42" i="6"/>
  <c r="AP42" i="6"/>
  <c r="AP42" i="5"/>
  <c r="AP42" i="10"/>
  <c r="AJ42" i="10"/>
  <c r="AJ42" i="5"/>
  <c r="AJ42" i="6"/>
  <c r="J42" i="5"/>
  <c r="J42" i="10"/>
  <c r="J42" i="6"/>
  <c r="BC42" i="6"/>
  <c r="BC42" i="10"/>
  <c r="BC42" i="5"/>
  <c r="P42" i="6"/>
  <c r="P42" i="5"/>
  <c r="P42" i="10"/>
  <c r="AC42" i="6"/>
  <c r="AC42" i="5"/>
  <c r="AC42" i="10"/>
  <c r="BG42" i="10"/>
  <c r="BG42" i="5"/>
  <c r="BG42" i="6"/>
  <c r="AN42" i="10"/>
  <c r="AN42" i="6"/>
  <c r="AN42" i="5"/>
  <c r="AE42" i="6"/>
  <c r="AE42" i="5"/>
  <c r="AE42" i="10"/>
  <c r="AA48" i="10"/>
  <c r="AA48" i="5"/>
  <c r="AA48" i="6"/>
  <c r="Y42" i="10"/>
  <c r="Y42" i="5"/>
  <c r="Y42" i="6"/>
  <c r="M48" i="10"/>
  <c r="M48" i="5"/>
  <c r="M48" i="6"/>
  <c r="BA48" i="10"/>
  <c r="BA48" i="5"/>
  <c r="BA48" i="6"/>
  <c r="AP48" i="10"/>
  <c r="AP48" i="5"/>
  <c r="AP48" i="6"/>
  <c r="AR48" i="10"/>
  <c r="AR48" i="5"/>
  <c r="AR48" i="6"/>
  <c r="AU48" i="10"/>
  <c r="AU48" i="5"/>
  <c r="AU48" i="6"/>
  <c r="AB48" i="10"/>
  <c r="AB48" i="6"/>
  <c r="AB48" i="5"/>
  <c r="BJ48" i="10"/>
  <c r="BJ48" i="5"/>
  <c r="BJ48" i="6"/>
  <c r="AL48" i="10"/>
  <c r="AL48" i="5"/>
  <c r="AL48" i="6"/>
  <c r="AM48" i="10"/>
  <c r="AM48" i="5"/>
  <c r="AM48" i="6"/>
  <c r="F48" i="10"/>
  <c r="F48" i="5"/>
  <c r="F48" i="6"/>
  <c r="AS42" i="6"/>
  <c r="AS42" i="5"/>
  <c r="AS42" i="10"/>
  <c r="T42" i="6"/>
  <c r="T42" i="10"/>
  <c r="T42" i="5"/>
  <c r="R42" i="6"/>
  <c r="R42" i="5"/>
  <c r="R42" i="10"/>
  <c r="BJ42" i="6"/>
  <c r="BJ42" i="5"/>
  <c r="BJ42" i="10"/>
  <c r="AR42" i="6"/>
  <c r="AR42" i="10"/>
  <c r="AR42" i="5"/>
  <c r="S42" i="6"/>
  <c r="S42" i="10"/>
  <c r="S42" i="5"/>
  <c r="N48" i="10"/>
  <c r="N48" i="5"/>
  <c r="N48" i="6"/>
  <c r="Y48" i="10"/>
  <c r="Y48" i="5"/>
  <c r="Y48" i="6"/>
  <c r="AX48" i="10"/>
  <c r="AX48" i="5"/>
  <c r="AX48" i="6"/>
  <c r="K48" i="10"/>
  <c r="K48" i="5"/>
  <c r="K48" i="6"/>
  <c r="AV48" i="10"/>
  <c r="AV48" i="5"/>
  <c r="AV48" i="6"/>
  <c r="BE48" i="10"/>
  <c r="BE48" i="5"/>
  <c r="BE48" i="6"/>
  <c r="X48" i="10"/>
  <c r="X48" i="5"/>
  <c r="X48" i="6"/>
  <c r="BL48" i="10"/>
  <c r="BL48" i="6"/>
  <c r="BL48" i="5"/>
  <c r="W48" i="10"/>
  <c r="W48" i="5"/>
  <c r="W48" i="6"/>
  <c r="AL42" i="6"/>
  <c r="AL42" i="5"/>
  <c r="AL42" i="10"/>
  <c r="BE42" i="6"/>
  <c r="BE42" i="10"/>
  <c r="BE42" i="5"/>
  <c r="AK42" i="10"/>
  <c r="AK42" i="5"/>
  <c r="AK42" i="6"/>
  <c r="AV42" i="10"/>
  <c r="AV42" i="5"/>
  <c r="AV42" i="6"/>
  <c r="AI42" i="10"/>
  <c r="AI42" i="5"/>
  <c r="AI42" i="6"/>
  <c r="AA42" i="6"/>
  <c r="AA42" i="5"/>
  <c r="AA42" i="10"/>
  <c r="N42" i="6"/>
  <c r="N42" i="10"/>
  <c r="N42" i="5"/>
  <c r="I42" i="6"/>
  <c r="I42" i="5"/>
  <c r="I42" i="10"/>
  <c r="M42" i="10"/>
  <c r="M42" i="5"/>
  <c r="M42" i="6"/>
  <c r="G42" i="6"/>
  <c r="G42" i="5"/>
  <c r="G42" i="10"/>
  <c r="AO42" i="6"/>
  <c r="AO42" i="10"/>
  <c r="AO42" i="5"/>
  <c r="BR48" i="7"/>
  <c r="BX48" i="7" s="1"/>
  <c r="BD48" i="10"/>
  <c r="BD48" i="5"/>
  <c r="BD48" i="6"/>
  <c r="AW42" i="10"/>
  <c r="AW42" i="5"/>
  <c r="AW42" i="6"/>
  <c r="AG42" i="6"/>
  <c r="AG42" i="5"/>
  <c r="AG42" i="10"/>
  <c r="G48" i="10"/>
  <c r="G48" i="5"/>
  <c r="G48" i="6"/>
  <c r="AN48" i="10"/>
  <c r="AN48" i="5"/>
  <c r="AN48" i="6"/>
  <c r="S48" i="10"/>
  <c r="S48" i="5"/>
  <c r="S48" i="6"/>
  <c r="Q48" i="10"/>
  <c r="Q48" i="5"/>
  <c r="Q48" i="6"/>
  <c r="AG48" i="10"/>
  <c r="AG48" i="5"/>
  <c r="AG48" i="6"/>
  <c r="O48" i="10"/>
  <c r="O48" i="5"/>
  <c r="O48" i="6"/>
  <c r="AJ48" i="10"/>
  <c r="AJ48" i="5"/>
  <c r="AJ48" i="6"/>
  <c r="T48" i="10"/>
  <c r="T48" i="5"/>
  <c r="T48" i="6"/>
  <c r="AZ48" i="10"/>
  <c r="AZ48" i="5"/>
  <c r="AZ48" i="6"/>
  <c r="AE48" i="10"/>
  <c r="AE48" i="5"/>
  <c r="AE48" i="6"/>
  <c r="V42" i="5"/>
  <c r="V42" i="10"/>
  <c r="V42" i="6"/>
  <c r="BI48" i="10"/>
  <c r="BI48" i="5"/>
  <c r="BI48" i="6"/>
  <c r="BF42" i="5"/>
  <c r="BF42" i="10"/>
  <c r="BF42" i="6"/>
  <c r="O43" i="7"/>
  <c r="AZ43" i="7"/>
  <c r="BR42" i="7"/>
  <c r="BX42" i="7" s="1"/>
  <c r="BD42" i="6"/>
  <c r="BD42" i="10"/>
  <c r="BD42" i="5"/>
  <c r="AX42" i="6"/>
  <c r="AX42" i="10"/>
  <c r="AX42" i="5"/>
  <c r="AT42" i="5"/>
  <c r="AT42" i="10"/>
  <c r="AT42" i="6"/>
  <c r="AQ42" i="6"/>
  <c r="AQ42" i="10"/>
  <c r="AQ42" i="5"/>
  <c r="U42" i="6"/>
  <c r="U42" i="10"/>
  <c r="U42" i="5"/>
  <c r="BH48" i="10"/>
  <c r="BH48" i="5"/>
  <c r="BH48" i="6"/>
  <c r="BG48" i="10"/>
  <c r="BG48" i="5"/>
  <c r="BG48" i="6"/>
  <c r="AO48" i="10"/>
  <c r="AO48" i="5"/>
  <c r="AO48" i="6"/>
  <c r="AT48" i="10"/>
  <c r="AT48" i="5"/>
  <c r="AT48" i="6"/>
  <c r="AW48" i="10"/>
  <c r="AW48" i="5"/>
  <c r="AW48" i="6"/>
  <c r="BK48" i="10"/>
  <c r="BK48" i="5"/>
  <c r="BK48" i="6"/>
  <c r="BF48" i="10"/>
  <c r="BF48" i="5"/>
  <c r="BF48" i="6"/>
  <c r="U48" i="10"/>
  <c r="U48" i="5"/>
  <c r="U48" i="6"/>
  <c r="AQ48" i="10"/>
  <c r="AQ48" i="5"/>
  <c r="AQ48" i="6"/>
  <c r="AK48" i="10"/>
  <c r="AK48" i="5"/>
  <c r="AK48" i="6"/>
  <c r="AS48" i="10"/>
  <c r="AS48" i="5"/>
  <c r="AS48" i="6"/>
  <c r="AD42" i="6"/>
  <c r="AD42" i="5"/>
  <c r="AD42" i="10"/>
  <c r="BH42" i="10"/>
  <c r="BH42" i="5"/>
  <c r="BH42" i="6"/>
  <c r="X42" i="10"/>
  <c r="X42" i="5"/>
  <c r="X42" i="6"/>
  <c r="Z42" i="6"/>
  <c r="Z42" i="5"/>
  <c r="Z42" i="10"/>
  <c r="AU42" i="10"/>
  <c r="AU42" i="5"/>
  <c r="AU42" i="6"/>
  <c r="AY42" i="6"/>
  <c r="AY42" i="10"/>
  <c r="AY42" i="5"/>
  <c r="AB42" i="6"/>
  <c r="AB42" i="10"/>
  <c r="AB42" i="5"/>
  <c r="AM42" i="6"/>
  <c r="AM42" i="5"/>
  <c r="AM42" i="10"/>
  <c r="O42" i="6"/>
  <c r="O42" i="5"/>
  <c r="O42" i="10"/>
  <c r="H42" i="6"/>
  <c r="H42" i="10"/>
  <c r="H42" i="5"/>
  <c r="Q42" i="6"/>
  <c r="Q42" i="5"/>
  <c r="Q42" i="10"/>
  <c r="BB42" i="6"/>
  <c r="BB42" i="5"/>
  <c r="BB42" i="10"/>
  <c r="BI42" i="10"/>
  <c r="BI42" i="5"/>
  <c r="BI42" i="6"/>
  <c r="W42" i="10"/>
  <c r="W42" i="5"/>
  <c r="W42" i="6"/>
  <c r="BL42" i="6"/>
  <c r="BL42" i="5"/>
  <c r="BL42" i="10"/>
  <c r="X43" i="7"/>
  <c r="BC48" i="10"/>
  <c r="BC48" i="5"/>
  <c r="BC48" i="6"/>
  <c r="AC48" i="10"/>
  <c r="AC48" i="5"/>
  <c r="AC48" i="6"/>
  <c r="L48" i="10"/>
  <c r="L48" i="5"/>
  <c r="L48" i="6"/>
  <c r="AF48" i="10"/>
  <c r="AF48" i="5"/>
  <c r="AF48" i="6"/>
  <c r="AH48" i="10"/>
  <c r="AH48" i="5"/>
  <c r="AH48" i="6"/>
  <c r="AD48" i="10"/>
  <c r="AD48" i="5"/>
  <c r="AD48" i="6"/>
  <c r="H48" i="10"/>
  <c r="H48" i="5"/>
  <c r="H48" i="6"/>
  <c r="P48" i="10"/>
  <c r="P48" i="5"/>
  <c r="P48" i="6"/>
  <c r="BB48" i="10"/>
  <c r="BB48" i="5"/>
  <c r="BB48" i="6"/>
  <c r="J48" i="10"/>
  <c r="J48" i="5"/>
  <c r="J48" i="6"/>
  <c r="L42" i="10"/>
  <c r="L42" i="5"/>
  <c r="L42" i="6"/>
  <c r="AF42" i="6"/>
  <c r="AF42" i="10"/>
  <c r="AF42" i="5"/>
  <c r="BK42" i="6"/>
  <c r="BK42" i="5"/>
  <c r="BK42" i="10"/>
  <c r="AZ42" i="6"/>
  <c r="AZ42" i="10"/>
  <c r="AZ42" i="5"/>
  <c r="F42" i="6"/>
  <c r="F42" i="10"/>
  <c r="F42" i="5"/>
  <c r="BA42" i="6"/>
  <c r="BA42" i="5"/>
  <c r="BA42" i="10"/>
  <c r="AH42" i="5"/>
  <c r="AH42" i="10"/>
  <c r="AH42" i="6"/>
  <c r="BB49" i="5"/>
  <c r="AQ49" i="5"/>
  <c r="AN44" i="7"/>
  <c r="AZ41" i="6"/>
  <c r="AO41" i="10"/>
  <c r="AO44" i="10" s="1"/>
  <c r="AZ49" i="5"/>
  <c r="AQ49" i="10"/>
  <c r="AO44" i="7"/>
  <c r="AV49" i="5"/>
  <c r="AT41" i="10"/>
  <c r="L41" i="10"/>
  <c r="AT41" i="5"/>
  <c r="AT44" i="7"/>
  <c r="I44" i="7"/>
  <c r="O44" i="7"/>
  <c r="O41" i="6"/>
  <c r="O41" i="10"/>
  <c r="O44" i="10" s="1"/>
  <c r="Q49" i="10"/>
  <c r="AZ44" i="7"/>
  <c r="T44" i="7"/>
  <c r="AZ41" i="10"/>
  <c r="AZ44" i="10" s="1"/>
  <c r="T41" i="6"/>
  <c r="T41" i="10"/>
  <c r="T41" i="5"/>
  <c r="AZ41" i="5"/>
  <c r="U43" i="7"/>
  <c r="O41" i="5"/>
  <c r="AO49" i="10"/>
  <c r="AO43" i="7"/>
  <c r="AW49" i="10"/>
  <c r="Y43" i="7"/>
  <c r="AH44" i="7"/>
  <c r="Y41" i="5"/>
  <c r="Y44" i="5" s="1"/>
  <c r="AT41" i="6"/>
  <c r="Q43" i="7"/>
  <c r="R43" i="7"/>
  <c r="AH43" i="7"/>
  <c r="AJ43" i="7"/>
  <c r="J43" i="7"/>
  <c r="I43" i="7"/>
  <c r="AX43" i="7"/>
  <c r="M41" i="5"/>
  <c r="AM41" i="6"/>
  <c r="AM44" i="6" s="1"/>
  <c r="AM43" i="7"/>
  <c r="V43" i="7"/>
  <c r="AV43" i="7"/>
  <c r="BB43" i="7"/>
  <c r="G41" i="5"/>
  <c r="G44" i="5" s="1"/>
  <c r="G43" i="7"/>
  <c r="Z43" i="7"/>
  <c r="BG43" i="7"/>
  <c r="M41" i="6"/>
  <c r="BR41" i="7"/>
  <c r="BX41" i="7" s="1"/>
  <c r="BD43" i="7"/>
  <c r="AQ43" i="7"/>
  <c r="AL43" i="7"/>
  <c r="Q49" i="6"/>
  <c r="BK41" i="10"/>
  <c r="BK44" i="10" s="1"/>
  <c r="BK43" i="7"/>
  <c r="K43" i="7"/>
  <c r="S41" i="10"/>
  <c r="S43" i="7"/>
  <c r="AR41" i="6"/>
  <c r="AR44" i="6" s="1"/>
  <c r="AR43" i="7"/>
  <c r="M43" i="7"/>
  <c r="BE43" i="7"/>
  <c r="N43" i="7"/>
  <c r="L43" i="7"/>
  <c r="AG43" i="7"/>
  <c r="BF43" i="7"/>
  <c r="AB43" i="7"/>
  <c r="BA43" i="7"/>
  <c r="AY44" i="7"/>
  <c r="AY43" i="7"/>
  <c r="AF43" i="7"/>
  <c r="BI43" i="7"/>
  <c r="AP43" i="7"/>
  <c r="AN43" i="7"/>
  <c r="P43" i="7"/>
  <c r="AE41" i="6"/>
  <c r="AE44" i="6" s="1"/>
  <c r="AE43" i="7"/>
  <c r="AA44" i="7"/>
  <c r="AA43" i="7"/>
  <c r="BJ43" i="7"/>
  <c r="AD43" i="7"/>
  <c r="AC43" i="7"/>
  <c r="AI43" i="7"/>
  <c r="W43" i="7"/>
  <c r="H41" i="5"/>
  <c r="H44" i="5" s="1"/>
  <c r="H43" i="7"/>
  <c r="BC43" i="7"/>
  <c r="BL43" i="7"/>
  <c r="BH43" i="7"/>
  <c r="AK43" i="7"/>
  <c r="AU43" i="7"/>
  <c r="AS43" i="7"/>
  <c r="AL41" i="10"/>
  <c r="AL44" i="10" s="1"/>
  <c r="AB49" i="5"/>
  <c r="AA41" i="6"/>
  <c r="I41" i="6"/>
  <c r="I44" i="6" s="1"/>
  <c r="AA41" i="10"/>
  <c r="AG41" i="6"/>
  <c r="AG44" i="6" s="1"/>
  <c r="AA41" i="5"/>
  <c r="AA44" i="5" s="1"/>
  <c r="V49" i="5"/>
  <c r="BK44" i="7"/>
  <c r="BI49" i="10"/>
  <c r="BF49" i="6"/>
  <c r="BK49" i="5"/>
  <c r="AL44" i="7"/>
  <c r="AI41" i="6"/>
  <c r="AL41" i="5"/>
  <c r="M49" i="10"/>
  <c r="H49" i="6"/>
  <c r="AF41" i="10"/>
  <c r="K41" i="6"/>
  <c r="K44" i="6" s="1"/>
  <c r="AF41" i="6"/>
  <c r="AV44" i="7"/>
  <c r="AF44" i="7"/>
  <c r="AC44" i="7"/>
  <c r="K41" i="5"/>
  <c r="K44" i="5" s="1"/>
  <c r="AV41" i="6"/>
  <c r="AF41" i="5"/>
  <c r="AF44" i="5" s="1"/>
  <c r="W49" i="5"/>
  <c r="AX41" i="5"/>
  <c r="AX44" i="5" s="1"/>
  <c r="AV41" i="5"/>
  <c r="AV44" i="5" s="1"/>
  <c r="P41" i="6"/>
  <c r="AC49" i="5"/>
  <c r="AX41" i="6"/>
  <c r="AX44" i="7"/>
  <c r="P41" i="10"/>
  <c r="W44" i="7"/>
  <c r="AC41" i="5"/>
  <c r="G49" i="5"/>
  <c r="O49" i="5"/>
  <c r="N49" i="6"/>
  <c r="AS41" i="10"/>
  <c r="AX49" i="10"/>
  <c r="AQ41" i="6"/>
  <c r="AQ44" i="6" s="1"/>
  <c r="AQ41" i="10"/>
  <c r="AQ44" i="10" s="1"/>
  <c r="AI49" i="10"/>
  <c r="AQ44" i="7"/>
  <c r="N49" i="10"/>
  <c r="AW49" i="5"/>
  <c r="AI44" i="7"/>
  <c r="AI41" i="5"/>
  <c r="AI44" i="5" s="1"/>
  <c r="AG41" i="10"/>
  <c r="BA41" i="6"/>
  <c r="W41" i="6"/>
  <c r="AU49" i="6"/>
  <c r="P49" i="10"/>
  <c r="AH49" i="6"/>
  <c r="J41" i="6"/>
  <c r="J44" i="6" s="1"/>
  <c r="U44" i="7"/>
  <c r="BE44" i="7"/>
  <c r="AS44" i="7"/>
  <c r="AG44" i="7"/>
  <c r="V49" i="10"/>
  <c r="AH41" i="6"/>
  <c r="AH44" i="6" s="1"/>
  <c r="G44" i="7"/>
  <c r="U41" i="5"/>
  <c r="U44" i="5" s="1"/>
  <c r="BL41" i="10"/>
  <c r="BL44" i="10" s="1"/>
  <c r="AZ49" i="6"/>
  <c r="AH41" i="10"/>
  <c r="AH44" i="10" s="1"/>
  <c r="G41" i="10"/>
  <c r="G44" i="10" s="1"/>
  <c r="BH41" i="5"/>
  <c r="BH44" i="5" s="1"/>
  <c r="BL49" i="5"/>
  <c r="U41" i="6"/>
  <c r="U44" i="6" s="1"/>
  <c r="BL41" i="5"/>
  <c r="L41" i="5"/>
  <c r="BL44" i="7"/>
  <c r="L44" i="7"/>
  <c r="AS41" i="6"/>
  <c r="AI49" i="6"/>
  <c r="Z41" i="10"/>
  <c r="Z44" i="10" s="1"/>
  <c r="AG49" i="6"/>
  <c r="AP44" i="7"/>
  <c r="X49" i="6"/>
  <c r="L41" i="6"/>
  <c r="N41" i="10"/>
  <c r="AU49" i="5"/>
  <c r="M49" i="5"/>
  <c r="AB41" i="5"/>
  <c r="BG41" i="5"/>
  <c r="BK41" i="6"/>
  <c r="BK44" i="6" s="1"/>
  <c r="BK41" i="5"/>
  <c r="BK44" i="5" s="1"/>
  <c r="BL41" i="6"/>
  <c r="BL44" i="6" s="1"/>
  <c r="BJ41" i="5"/>
  <c r="BC44" i="7"/>
  <c r="BG41" i="6"/>
  <c r="BE49" i="6"/>
  <c r="BE41" i="6"/>
  <c r="BE44" i="6" s="1"/>
  <c r="BC41" i="5"/>
  <c r="BC44" i="5" s="1"/>
  <c r="BG44" i="7"/>
  <c r="BC41" i="6"/>
  <c r="BE41" i="10"/>
  <c r="BC41" i="10"/>
  <c r="BC44" i="10" s="1"/>
  <c r="BH44" i="7"/>
  <c r="BI44" i="7"/>
  <c r="BH41" i="10"/>
  <c r="BH44" i="10" s="1"/>
  <c r="BJ41" i="6"/>
  <c r="BJ44" i="6" s="1"/>
  <c r="AD49" i="5"/>
  <c r="BH41" i="6"/>
  <c r="K49" i="5"/>
  <c r="AY41" i="5"/>
  <c r="M44" i="7"/>
  <c r="R44" i="7"/>
  <c r="AR41" i="5"/>
  <c r="W41" i="10"/>
  <c r="BA41" i="10"/>
  <c r="BA44" i="10" s="1"/>
  <c r="AG41" i="5"/>
  <c r="AG44" i="5" s="1"/>
  <c r="L49" i="5"/>
  <c r="BB49" i="6"/>
  <c r="AB44" i="7"/>
  <c r="AS49" i="10"/>
  <c r="Y49" i="6"/>
  <c r="AV49" i="6"/>
  <c r="AN41" i="10"/>
  <c r="AN44" i="10" s="1"/>
  <c r="AU41" i="6"/>
  <c r="H49" i="5"/>
  <c r="AU41" i="10"/>
  <c r="BB41" i="5"/>
  <c r="AM44" i="7"/>
  <c r="BA44" i="7"/>
  <c r="AN41" i="5"/>
  <c r="H44" i="7"/>
  <c r="BK49" i="6"/>
  <c r="N41" i="6"/>
  <c r="T49" i="10"/>
  <c r="AE41" i="5"/>
  <c r="J41" i="10"/>
  <c r="J44" i="10" s="1"/>
  <c r="R41" i="10"/>
  <c r="AR41" i="10"/>
  <c r="BJ44" i="7"/>
  <c r="AM49" i="10"/>
  <c r="AE41" i="10"/>
  <c r="AE44" i="10" s="1"/>
  <c r="R41" i="6"/>
  <c r="R44" i="6" s="1"/>
  <c r="H41" i="10"/>
  <c r="G41" i="6"/>
  <c r="AM41" i="5"/>
  <c r="BH49" i="10"/>
  <c r="AC49" i="6"/>
  <c r="Z49" i="5"/>
  <c r="AP41" i="10"/>
  <c r="AD41" i="10"/>
  <c r="U49" i="5"/>
  <c r="I49" i="5"/>
  <c r="AY49" i="5"/>
  <c r="Z49" i="10"/>
  <c r="BI41" i="6"/>
  <c r="BF41" i="5"/>
  <c r="BF44" i="5" s="1"/>
  <c r="N41" i="5"/>
  <c r="N44" i="5" s="1"/>
  <c r="BI41" i="10"/>
  <c r="BI44" i="10" s="1"/>
  <c r="R49" i="5"/>
  <c r="BF41" i="6"/>
  <c r="AR44" i="7"/>
  <c r="AE49" i="5"/>
  <c r="AE44" i="7"/>
  <c r="AP41" i="6"/>
  <c r="AP44" i="6" s="1"/>
  <c r="AD41" i="5"/>
  <c r="AD44" i="5" s="1"/>
  <c r="AB41" i="6"/>
  <c r="AB44" i="6" s="1"/>
  <c r="AD44" i="7"/>
  <c r="S41" i="6"/>
  <c r="S44" i="6" s="1"/>
  <c r="AA49" i="5"/>
  <c r="BA41" i="5"/>
  <c r="BA44" i="5" s="1"/>
  <c r="AY41" i="6"/>
  <c r="AY44" i="6" s="1"/>
  <c r="BI49" i="5"/>
  <c r="AK41" i="6"/>
  <c r="AK44" i="6" s="1"/>
  <c r="AY41" i="10"/>
  <c r="AK44" i="7"/>
  <c r="BB41" i="6"/>
  <c r="AA49" i="10"/>
  <c r="BB41" i="10"/>
  <c r="Q44" i="7"/>
  <c r="AM41" i="10"/>
  <c r="AM44" i="10" s="1"/>
  <c r="Z41" i="5"/>
  <c r="Z44" i="5" s="1"/>
  <c r="BF41" i="10"/>
  <c r="S41" i="5"/>
  <c r="S44" i="5" s="1"/>
  <c r="Z44" i="7"/>
  <c r="BF49" i="10"/>
  <c r="AU41" i="5"/>
  <c r="J44" i="7"/>
  <c r="R41" i="5"/>
  <c r="R44" i="5" s="1"/>
  <c r="H41" i="6"/>
  <c r="H44" i="6" s="1"/>
  <c r="BI49" i="6"/>
  <c r="AK41" i="5"/>
  <c r="AO49" i="5"/>
  <c r="Q41" i="10"/>
  <c r="Q44" i="10" s="1"/>
  <c r="S44" i="7"/>
  <c r="AJ49" i="6"/>
  <c r="K49" i="6"/>
  <c r="V41" i="5"/>
  <c r="S49" i="5"/>
  <c r="BH49" i="5"/>
  <c r="AJ41" i="5"/>
  <c r="AJ44" i="5" s="1"/>
  <c r="AJ41" i="6"/>
  <c r="AJ44" i="6" s="1"/>
  <c r="AJ41" i="10"/>
  <c r="AJ44" i="10" s="1"/>
  <c r="V44" i="7"/>
  <c r="V41" i="6"/>
  <c r="V44" i="6" s="1"/>
  <c r="AW44" i="6"/>
  <c r="AR35" i="6"/>
  <c r="F44" i="5"/>
  <c r="W35" i="10"/>
  <c r="AC35" i="10"/>
  <c r="Q44" i="6"/>
  <c r="BE35" i="5"/>
  <c r="Y35" i="10"/>
  <c r="BD35" i="6"/>
  <c r="K35" i="5"/>
  <c r="BJ35" i="6"/>
  <c r="O35" i="6"/>
  <c r="AZ35" i="6"/>
  <c r="AF35" i="6"/>
  <c r="AR35" i="10"/>
  <c r="AY35" i="6"/>
  <c r="AE35" i="10"/>
  <c r="W35" i="5"/>
  <c r="T35" i="10"/>
  <c r="AE35" i="6"/>
  <c r="V44" i="10"/>
  <c r="BF35" i="10"/>
  <c r="AA35" i="10"/>
  <c r="BE35" i="6"/>
  <c r="Y35" i="6"/>
  <c r="K35" i="6"/>
  <c r="BJ35" i="5"/>
  <c r="O35" i="5"/>
  <c r="AW44" i="10"/>
  <c r="AF35" i="10"/>
  <c r="BL35" i="5"/>
  <c r="P35" i="5"/>
  <c r="AY35" i="10"/>
  <c r="BI44" i="5"/>
  <c r="F44" i="6"/>
  <c r="AQ35" i="10"/>
  <c r="J35" i="5"/>
  <c r="BD49" i="5"/>
  <c r="U35" i="10"/>
  <c r="L35" i="10"/>
  <c r="AI35" i="10"/>
  <c r="BB35" i="10"/>
  <c r="Z35" i="5"/>
  <c r="BE35" i="10"/>
  <c r="BD35" i="10"/>
  <c r="AK35" i="5"/>
  <c r="M44" i="10"/>
  <c r="K35" i="10"/>
  <c r="BJ35" i="10"/>
  <c r="AC44" i="10"/>
  <c r="BL35" i="10"/>
  <c r="P35" i="6"/>
  <c r="BG35" i="5"/>
  <c r="U44" i="10"/>
  <c r="W35" i="6"/>
  <c r="J35" i="6"/>
  <c r="AD44" i="6"/>
  <c r="BD49" i="10"/>
  <c r="U35" i="5"/>
  <c r="S35" i="6"/>
  <c r="AZ35" i="10"/>
  <c r="AK35" i="6"/>
  <c r="AW44" i="5"/>
  <c r="BL35" i="6"/>
  <c r="AU35" i="5"/>
  <c r="AN35" i="5"/>
  <c r="BG35" i="6"/>
  <c r="F44" i="10"/>
  <c r="AS35" i="10"/>
  <c r="AL35" i="10"/>
  <c r="AQ35" i="6"/>
  <c r="J35" i="10"/>
  <c r="BD49" i="6"/>
  <c r="BA35" i="10"/>
  <c r="S35" i="10"/>
  <c r="Y35" i="5"/>
  <c r="BC35" i="10"/>
  <c r="T35" i="6"/>
  <c r="AW35" i="10"/>
  <c r="I35" i="5"/>
  <c r="AS44" i="5"/>
  <c r="BG44" i="10"/>
  <c r="R35" i="5"/>
  <c r="AW35" i="5"/>
  <c r="I35" i="6"/>
  <c r="AK35" i="10"/>
  <c r="AH35" i="5"/>
  <c r="P35" i="10"/>
  <c r="AU35" i="6"/>
  <c r="AN35" i="10"/>
  <c r="BG35" i="10"/>
  <c r="BH35" i="6"/>
  <c r="AS35" i="5"/>
  <c r="AL35" i="5"/>
  <c r="AQ35" i="5"/>
  <c r="BD41" i="10"/>
  <c r="BD41" i="5"/>
  <c r="BD41" i="6"/>
  <c r="BD44" i="7"/>
  <c r="U35" i="6"/>
  <c r="BA35" i="6"/>
  <c r="AW35" i="6"/>
  <c r="M35" i="10"/>
  <c r="AU35" i="10"/>
  <c r="AN35" i="6"/>
  <c r="BH35" i="10"/>
  <c r="AS35" i="6"/>
  <c r="AL35" i="6"/>
  <c r="AQ44" i="5"/>
  <c r="BA35" i="5"/>
  <c r="S35" i="5"/>
  <c r="AF35" i="5"/>
  <c r="AP35" i="5"/>
  <c r="I35" i="10"/>
  <c r="I44" i="10"/>
  <c r="AT35" i="5"/>
  <c r="AP35" i="6"/>
  <c r="R35" i="10"/>
  <c r="BK35" i="10"/>
  <c r="G35" i="5"/>
  <c r="AI44" i="10"/>
  <c r="BJ44" i="10"/>
  <c r="AH35" i="10"/>
  <c r="M35" i="6"/>
  <c r="AO35" i="5"/>
  <c r="AO44" i="6"/>
  <c r="AM35" i="10"/>
  <c r="AD35" i="5"/>
  <c r="AV35" i="5"/>
  <c r="AX44" i="10"/>
  <c r="BD35" i="5"/>
  <c r="O35" i="10"/>
  <c r="R35" i="6"/>
  <c r="W44" i="5"/>
  <c r="H35" i="5"/>
  <c r="AT35" i="6"/>
  <c r="AP35" i="10"/>
  <c r="N35" i="5"/>
  <c r="G35" i="6"/>
  <c r="AN44" i="6"/>
  <c r="M35" i="5"/>
  <c r="X35" i="6"/>
  <c r="BE44" i="5"/>
  <c r="Z44" i="6"/>
  <c r="V35" i="5"/>
  <c r="AO35" i="10"/>
  <c r="BH35" i="5"/>
  <c r="AP44" i="5"/>
  <c r="AD35" i="6"/>
  <c r="AJ35" i="5"/>
  <c r="AV35" i="6"/>
  <c r="AB44" i="10"/>
  <c r="AK44" i="10"/>
  <c r="AY35" i="5"/>
  <c r="AT35" i="10"/>
  <c r="Q35" i="5"/>
  <c r="N35" i="6"/>
  <c r="BK35" i="6"/>
  <c r="G35" i="10"/>
  <c r="AG35" i="5"/>
  <c r="AB35" i="5"/>
  <c r="F35" i="5"/>
  <c r="X35" i="10"/>
  <c r="BI35" i="5"/>
  <c r="V35" i="6"/>
  <c r="AO35" i="6"/>
  <c r="AM35" i="5"/>
  <c r="AX35" i="6"/>
  <c r="AD35" i="10"/>
  <c r="AJ35" i="6"/>
  <c r="AV35" i="10"/>
  <c r="Z35" i="10"/>
  <c r="AH35" i="6"/>
  <c r="H35" i="10"/>
  <c r="H35" i="6"/>
  <c r="AH44" i="5"/>
  <c r="L35" i="5"/>
  <c r="Q35" i="6"/>
  <c r="N35" i="10"/>
  <c r="BK35" i="5"/>
  <c r="AG35" i="6"/>
  <c r="AB35" i="10"/>
  <c r="F35" i="6"/>
  <c r="X35" i="5"/>
  <c r="BC35" i="5"/>
  <c r="AI35" i="5"/>
  <c r="BI35" i="6"/>
  <c r="V35" i="10"/>
  <c r="J44" i="5"/>
  <c r="AM35" i="6"/>
  <c r="BF35" i="5"/>
  <c r="AX35" i="10"/>
  <c r="BB35" i="5"/>
  <c r="AJ35" i="10"/>
  <c r="AC35" i="6"/>
  <c r="Z35" i="6"/>
  <c r="AA35" i="5"/>
  <c r="L35" i="6"/>
  <c r="Q35" i="10"/>
  <c r="AG35" i="10"/>
  <c r="AZ35" i="5"/>
  <c r="AB35" i="6"/>
  <c r="F35" i="10"/>
  <c r="AR35" i="5"/>
  <c r="BC35" i="6"/>
  <c r="AI35" i="6"/>
  <c r="BI35" i="10"/>
  <c r="AE35" i="5"/>
  <c r="BF35" i="6"/>
  <c r="AX35" i="5"/>
  <c r="BB35" i="6"/>
  <c r="AC35" i="5"/>
  <c r="T35" i="5"/>
  <c r="AA35" i="6"/>
  <c r="BR51" i="7" l="1"/>
  <c r="BX51" i="7" s="1"/>
  <c r="BR19" i="7"/>
  <c r="BX19" i="7" s="1"/>
  <c r="BX15" i="7"/>
  <c r="BN51" i="7"/>
  <c r="BO51" i="4" s="1"/>
  <c r="BP51" i="4" s="1"/>
  <c r="BN19" i="7"/>
  <c r="BO19" i="4" s="1"/>
  <c r="BP19" i="4" s="1"/>
  <c r="F43" i="5"/>
  <c r="BN43" i="7"/>
  <c r="BO43" i="4" s="1"/>
  <c r="BP43" i="4" s="1"/>
  <c r="AC51" i="5"/>
  <c r="AC51" i="6"/>
  <c r="BG51" i="5"/>
  <c r="BG51" i="6"/>
  <c r="U51" i="5"/>
  <c r="U51" i="6"/>
  <c r="BB51" i="5"/>
  <c r="BB51" i="6"/>
  <c r="BH51" i="5"/>
  <c r="BH51" i="6"/>
  <c r="AH51" i="5"/>
  <c r="AH51" i="6"/>
  <c r="AP51" i="5"/>
  <c r="AP51" i="6"/>
  <c r="Q51" i="5"/>
  <c r="Q51" i="6"/>
  <c r="AS51" i="5"/>
  <c r="AS51" i="6"/>
  <c r="R51" i="5"/>
  <c r="R51" i="6"/>
  <c r="AQ51" i="5"/>
  <c r="AQ51" i="6"/>
  <c r="AG51" i="5"/>
  <c r="AG51" i="6"/>
  <c r="BL51" i="5"/>
  <c r="BL51" i="6"/>
  <c r="BJ51" i="5"/>
  <c r="BJ51" i="6"/>
  <c r="AO51" i="5"/>
  <c r="AO51" i="6"/>
  <c r="J51" i="5"/>
  <c r="J51" i="6"/>
  <c r="N51" i="5"/>
  <c r="N51" i="6"/>
  <c r="K51" i="5"/>
  <c r="K51" i="6"/>
  <c r="P51" i="5"/>
  <c r="P51" i="6"/>
  <c r="I51" i="5"/>
  <c r="I51" i="6"/>
  <c r="Y51" i="5"/>
  <c r="Y51" i="6"/>
  <c r="AK51" i="5"/>
  <c r="AK51" i="6"/>
  <c r="AI51" i="5"/>
  <c r="AI51" i="6"/>
  <c r="AX51" i="5"/>
  <c r="AX51" i="6"/>
  <c r="L51" i="5"/>
  <c r="L51" i="6"/>
  <c r="BF51" i="5"/>
  <c r="BF51" i="6"/>
  <c r="AL51" i="5"/>
  <c r="AL51" i="6"/>
  <c r="AN51" i="5"/>
  <c r="AN51" i="6"/>
  <c r="AD51" i="5"/>
  <c r="AD51" i="6"/>
  <c r="W51" i="5"/>
  <c r="W51" i="6"/>
  <c r="BE51" i="5"/>
  <c r="BE51" i="6"/>
  <c r="Z51" i="5"/>
  <c r="Z51" i="6"/>
  <c r="AT51" i="5"/>
  <c r="AT51" i="6"/>
  <c r="X51" i="5"/>
  <c r="X51" i="6"/>
  <c r="BA51" i="5"/>
  <c r="BA51" i="6"/>
  <c r="V51" i="5"/>
  <c r="V51" i="6"/>
  <c r="AJ51" i="5"/>
  <c r="AJ51" i="6"/>
  <c r="AV51" i="5"/>
  <c r="AV51" i="6"/>
  <c r="M51" i="5"/>
  <c r="M51" i="6"/>
  <c r="AU51" i="5"/>
  <c r="AU51" i="6"/>
  <c r="AB51" i="5"/>
  <c r="AB51" i="6"/>
  <c r="BI51" i="5"/>
  <c r="BI51" i="6"/>
  <c r="I44" i="5"/>
  <c r="Y44" i="6"/>
  <c r="AL44" i="6"/>
  <c r="X44" i="10"/>
  <c r="Y44" i="10"/>
  <c r="K44" i="10"/>
  <c r="AW43" i="10"/>
  <c r="P44" i="5"/>
  <c r="X44" i="5"/>
  <c r="AT44" i="5"/>
  <c r="AV44" i="10"/>
  <c r="AC44" i="6"/>
  <c r="AO44" i="5"/>
  <c r="M44" i="5"/>
  <c r="T43" i="5"/>
  <c r="AW43" i="5"/>
  <c r="T43" i="10"/>
  <c r="T44" i="5"/>
  <c r="AT43" i="10"/>
  <c r="AT43" i="6"/>
  <c r="F43" i="6"/>
  <c r="AA44" i="10"/>
  <c r="F43" i="10"/>
  <c r="T44" i="6"/>
  <c r="AI44" i="6"/>
  <c r="AZ44" i="5"/>
  <c r="T43" i="6"/>
  <c r="Q43" i="6"/>
  <c r="Q43" i="10"/>
  <c r="Q43" i="5"/>
  <c r="H43" i="6"/>
  <c r="H43" i="5"/>
  <c r="H43" i="10"/>
  <c r="AN43" i="6"/>
  <c r="AN43" i="10"/>
  <c r="AN43" i="5"/>
  <c r="N43" i="10"/>
  <c r="N43" i="5"/>
  <c r="N43" i="6"/>
  <c r="AQ43" i="6"/>
  <c r="AQ43" i="5"/>
  <c r="AQ43" i="10"/>
  <c r="AV43" i="10"/>
  <c r="AV43" i="5"/>
  <c r="AV43" i="6"/>
  <c r="AP43" i="5"/>
  <c r="AP43" i="6"/>
  <c r="AP43" i="10"/>
  <c r="BE43" i="6"/>
  <c r="BE43" i="10"/>
  <c r="BE43" i="5"/>
  <c r="V43" i="6"/>
  <c r="V43" i="10"/>
  <c r="V43" i="5"/>
  <c r="BI43" i="10"/>
  <c r="BI43" i="5"/>
  <c r="BI43" i="6"/>
  <c r="AI43" i="5"/>
  <c r="AI43" i="10"/>
  <c r="AI43" i="6"/>
  <c r="AF43" i="6"/>
  <c r="AF43" i="5"/>
  <c r="AF43" i="10"/>
  <c r="AR43" i="6"/>
  <c r="AR43" i="10"/>
  <c r="AR43" i="5"/>
  <c r="BR43" i="7"/>
  <c r="BX43" i="7" s="1"/>
  <c r="BD43" i="6"/>
  <c r="BD43" i="5"/>
  <c r="BD43" i="10"/>
  <c r="AS43" i="6"/>
  <c r="AS43" i="10"/>
  <c r="AS43" i="5"/>
  <c r="AC43" i="6"/>
  <c r="AC43" i="5"/>
  <c r="AC43" i="10"/>
  <c r="Y43" i="10"/>
  <c r="Y43" i="5"/>
  <c r="Y43" i="6"/>
  <c r="X43" i="10"/>
  <c r="X43" i="5"/>
  <c r="X43" i="6"/>
  <c r="AM43" i="6"/>
  <c r="AM43" i="10"/>
  <c r="AM43" i="5"/>
  <c r="AD43" i="6"/>
  <c r="AD43" i="10"/>
  <c r="AD43" i="5"/>
  <c r="AY43" i="6"/>
  <c r="AY43" i="5"/>
  <c r="AY43" i="10"/>
  <c r="S43" i="6"/>
  <c r="S43" i="5"/>
  <c r="S43" i="10"/>
  <c r="AX43" i="10"/>
  <c r="AX43" i="5"/>
  <c r="AX43" i="6"/>
  <c r="W43" i="5"/>
  <c r="W43" i="10"/>
  <c r="W43" i="6"/>
  <c r="AU43" i="5"/>
  <c r="AU43" i="10"/>
  <c r="AU43" i="6"/>
  <c r="BJ43" i="10"/>
  <c r="BJ43" i="5"/>
  <c r="BJ43" i="6"/>
  <c r="BG43" i="5"/>
  <c r="BG43" i="10"/>
  <c r="BG43" i="6"/>
  <c r="I43" i="6"/>
  <c r="I43" i="10"/>
  <c r="I43" i="5"/>
  <c r="AZ43" i="6"/>
  <c r="AZ43" i="10"/>
  <c r="AZ43" i="5"/>
  <c r="AK43" i="10"/>
  <c r="AK43" i="5"/>
  <c r="AK43" i="6"/>
  <c r="AA43" i="6"/>
  <c r="AA43" i="10"/>
  <c r="AA43" i="5"/>
  <c r="BA43" i="6"/>
  <c r="BA43" i="5"/>
  <c r="BA43" i="10"/>
  <c r="K43" i="5"/>
  <c r="K43" i="10"/>
  <c r="K43" i="6"/>
  <c r="Z43" i="10"/>
  <c r="Z43" i="5"/>
  <c r="Z43" i="6"/>
  <c r="J43" i="6"/>
  <c r="J43" i="5"/>
  <c r="J43" i="10"/>
  <c r="AO43" i="6"/>
  <c r="AO43" i="5"/>
  <c r="AO43" i="10"/>
  <c r="BH43" i="10"/>
  <c r="BH43" i="5"/>
  <c r="BH43" i="6"/>
  <c r="AB43" i="6"/>
  <c r="AB43" i="5"/>
  <c r="AB43" i="10"/>
  <c r="BK43" i="10"/>
  <c r="BK43" i="6"/>
  <c r="BK43" i="5"/>
  <c r="G43" i="6"/>
  <c r="G43" i="5"/>
  <c r="G43" i="10"/>
  <c r="AJ43" i="10"/>
  <c r="AJ43" i="5"/>
  <c r="AJ43" i="6"/>
  <c r="AG44" i="10"/>
  <c r="BL43" i="10"/>
  <c r="BL43" i="6"/>
  <c r="BL43" i="5"/>
  <c r="AE43" i="6"/>
  <c r="AE43" i="10"/>
  <c r="AE43" i="5"/>
  <c r="BF43" i="6"/>
  <c r="BF43" i="5"/>
  <c r="BF43" i="10"/>
  <c r="AH43" i="6"/>
  <c r="AH43" i="5"/>
  <c r="AH43" i="10"/>
  <c r="G44" i="6"/>
  <c r="BC43" i="5"/>
  <c r="BC43" i="6"/>
  <c r="BC43" i="10"/>
  <c r="AG43" i="6"/>
  <c r="AG43" i="10"/>
  <c r="AG43" i="5"/>
  <c r="R43" i="6"/>
  <c r="R43" i="5"/>
  <c r="R43" i="10"/>
  <c r="O43" i="6"/>
  <c r="O43" i="5"/>
  <c r="O43" i="10"/>
  <c r="M43" i="10"/>
  <c r="M43" i="5"/>
  <c r="M43" i="6"/>
  <c r="P43" i="6"/>
  <c r="P43" i="5"/>
  <c r="P43" i="10"/>
  <c r="L43" i="10"/>
  <c r="L43" i="5"/>
  <c r="L43" i="6"/>
  <c r="AL43" i="10"/>
  <c r="AL43" i="5"/>
  <c r="AL43" i="6"/>
  <c r="BB43" i="6"/>
  <c r="BB43" i="5"/>
  <c r="BB43" i="10"/>
  <c r="U43" i="6"/>
  <c r="U43" i="10"/>
  <c r="U43" i="5"/>
  <c r="L44" i="10"/>
  <c r="W44" i="10"/>
  <c r="AZ44" i="6"/>
  <c r="O44" i="6"/>
  <c r="AT44" i="6"/>
  <c r="O44" i="5"/>
  <c r="AV44" i="6"/>
  <c r="AC44" i="5"/>
  <c r="S44" i="10"/>
  <c r="AF44" i="10"/>
  <c r="AT44" i="10"/>
  <c r="BA44" i="6"/>
  <c r="T44" i="10"/>
  <c r="AU44" i="5"/>
  <c r="M44" i="6"/>
  <c r="AA44" i="6"/>
  <c r="P44" i="10"/>
  <c r="AR44" i="5"/>
  <c r="AL44" i="5"/>
  <c r="AS44" i="10"/>
  <c r="AK44" i="5"/>
  <c r="P44" i="6"/>
  <c r="W44" i="6"/>
  <c r="AU44" i="10"/>
  <c r="AX44" i="6"/>
  <c r="L44" i="5"/>
  <c r="AN44" i="5"/>
  <c r="R44" i="10"/>
  <c r="L44" i="6"/>
  <c r="BL44" i="5"/>
  <c r="AY44" i="5"/>
  <c r="AF44" i="6"/>
  <c r="N44" i="10"/>
  <c r="AU44" i="6"/>
  <c r="AS44" i="6"/>
  <c r="AB44" i="5"/>
  <c r="BG44" i="5"/>
  <c r="BF44" i="6"/>
  <c r="BJ44" i="5"/>
  <c r="BI44" i="6"/>
  <c r="H44" i="10"/>
  <c r="AP44" i="10"/>
  <c r="AD44" i="10"/>
  <c r="BG44" i="6"/>
  <c r="BE44" i="10"/>
  <c r="BC44" i="6"/>
  <c r="BF44" i="10"/>
  <c r="BB44" i="5"/>
  <c r="N44" i="6"/>
  <c r="BH44" i="6"/>
  <c r="AE44" i="5"/>
  <c r="AR44" i="10"/>
  <c r="AY44" i="10"/>
  <c r="AM44" i="5"/>
  <c r="V44" i="5"/>
  <c r="BB44" i="10"/>
  <c r="BB44" i="6"/>
  <c r="BD44" i="6"/>
  <c r="BD44" i="5"/>
  <c r="BD44" i="10"/>
  <c r="C93" i="1" l="1"/>
  <c r="C94" i="1" s="1"/>
  <c r="C95" i="1" s="1"/>
  <c r="C96" i="1" s="1"/>
  <c r="C97" i="1" s="1"/>
  <c r="C98" i="1" s="1"/>
  <c r="C99" i="1" s="1"/>
  <c r="C100" i="1" s="1"/>
  <c r="C101" i="1" s="1"/>
  <c r="C102" i="1" s="1"/>
  <c r="C103" i="1" s="1"/>
  <c r="C104" i="1" s="1"/>
  <c r="C105" i="1" s="1"/>
  <c r="C106" i="1" s="1"/>
  <c r="C107" i="1" s="1"/>
  <c r="C108" i="1" s="1"/>
  <c r="C109" i="1" s="1"/>
  <c r="C110" i="1" s="1"/>
  <c r="C111" i="1" s="1"/>
  <c r="C112" i="1" s="1"/>
  <c r="C113" i="1" s="1"/>
  <c r="C114" i="1" s="1"/>
  <c r="C115" i="1" s="1"/>
  <c r="C116" i="1" s="1"/>
  <c r="C117" i="1" s="1"/>
  <c r="C118" i="1" s="1"/>
  <c r="F19" i="6"/>
  <c r="F19" i="10"/>
  <c r="F19" i="5"/>
  <c r="I19" i="10"/>
  <c r="I19" i="6"/>
  <c r="I19" i="5"/>
  <c r="U19" i="6"/>
  <c r="U19" i="5"/>
  <c r="U19" i="10"/>
  <c r="BG19" i="10"/>
  <c r="BG19" i="6"/>
  <c r="BG19" i="5"/>
  <c r="BD19" i="6"/>
  <c r="BD19" i="10"/>
  <c r="BD19" i="5"/>
  <c r="AF19" i="10"/>
  <c r="AF19" i="6"/>
  <c r="AF19" i="5"/>
  <c r="AV19" i="10"/>
  <c r="AV19" i="5"/>
  <c r="AV19" i="6"/>
  <c r="AA19" i="5"/>
  <c r="AA19" i="6"/>
  <c r="AA19" i="10"/>
  <c r="AK19" i="10"/>
  <c r="AK19" i="6"/>
  <c r="AK19" i="5"/>
  <c r="H19" i="10"/>
  <c r="H19" i="5"/>
  <c r="H19" i="6"/>
  <c r="AH19" i="10"/>
  <c r="AH19" i="5"/>
  <c r="AH19" i="6"/>
  <c r="Y19" i="10"/>
  <c r="Y19" i="6"/>
  <c r="Y19" i="5"/>
  <c r="K19" i="10"/>
  <c r="K19" i="6"/>
  <c r="K19" i="5"/>
  <c r="AG19" i="6"/>
  <c r="AG19" i="10"/>
  <c r="AG19" i="5"/>
  <c r="AE19" i="6"/>
  <c r="AE19" i="5"/>
  <c r="AE19" i="10"/>
  <c r="L19" i="10"/>
  <c r="L19" i="6"/>
  <c r="L19" i="5"/>
  <c r="AX19" i="10"/>
  <c r="AX19" i="5"/>
  <c r="AX19" i="6"/>
  <c r="BC19" i="5"/>
  <c r="BC19" i="10"/>
  <c r="BC19" i="6"/>
  <c r="AD19" i="10"/>
  <c r="AD19" i="6"/>
  <c r="AD19" i="5"/>
  <c r="M19" i="5"/>
  <c r="M19" i="6"/>
  <c r="M19" i="10"/>
  <c r="BF19" i="6"/>
  <c r="BF19" i="10"/>
  <c r="BF19" i="5"/>
  <c r="AL19" i="5"/>
  <c r="AL19" i="10"/>
  <c r="AL19" i="6"/>
  <c r="X19" i="10"/>
  <c r="X19" i="6"/>
  <c r="X19" i="5"/>
  <c r="AU19" i="6"/>
  <c r="AU19" i="10"/>
  <c r="AU19" i="5"/>
  <c r="T19" i="5"/>
  <c r="T19" i="6"/>
  <c r="T19" i="10"/>
  <c r="P19" i="6"/>
  <c r="P19" i="5"/>
  <c r="P19" i="10"/>
  <c r="AP19" i="6"/>
  <c r="AP19" i="10"/>
  <c r="AP19" i="5"/>
  <c r="AC19" i="10"/>
  <c r="AC19" i="5"/>
  <c r="AC19" i="6"/>
  <c r="AM19" i="5"/>
  <c r="AM19" i="6"/>
  <c r="AM19" i="10"/>
  <c r="Z19" i="6"/>
  <c r="Z19" i="10"/>
  <c r="Z19" i="5"/>
  <c r="G19" i="5"/>
  <c r="G19" i="6"/>
  <c r="G19" i="10"/>
  <c r="J19" i="5"/>
  <c r="J19" i="10"/>
  <c r="J19" i="6"/>
  <c r="W19" i="10"/>
  <c r="W19" i="5"/>
  <c r="W19" i="6"/>
  <c r="BI19" i="10"/>
  <c r="BI19" i="5"/>
  <c r="BI19" i="6"/>
  <c r="AQ19" i="6"/>
  <c r="AQ19" i="10"/>
  <c r="AQ19" i="5"/>
  <c r="AY19" i="10"/>
  <c r="AY19" i="6"/>
  <c r="AY19" i="5"/>
  <c r="AT19" i="6"/>
  <c r="AT19" i="10"/>
  <c r="AT19" i="5"/>
  <c r="V19" i="6"/>
  <c r="V19" i="10"/>
  <c r="V19" i="5"/>
  <c r="BL19" i="10"/>
  <c r="BL19" i="5"/>
  <c r="BL19" i="6"/>
  <c r="AJ19" i="5"/>
  <c r="AJ19" i="10"/>
  <c r="AJ19" i="6"/>
  <c r="AW19" i="5"/>
  <c r="AW19" i="10"/>
  <c r="AW19" i="6"/>
  <c r="AI19" i="6"/>
  <c r="AI19" i="5"/>
  <c r="AI19" i="10"/>
  <c r="BJ19" i="10"/>
  <c r="BJ19" i="6"/>
  <c r="BJ19" i="5"/>
  <c r="BB19" i="6"/>
  <c r="BB19" i="5"/>
  <c r="BB19" i="10"/>
  <c r="AN19" i="6"/>
  <c r="AN19" i="10"/>
  <c r="AN19" i="5"/>
  <c r="AR19" i="6"/>
  <c r="AR19" i="10"/>
  <c r="AR19" i="5"/>
  <c r="BE19" i="10"/>
  <c r="BE19" i="5"/>
  <c r="BE19" i="6"/>
  <c r="BH19" i="10"/>
  <c r="BH19" i="5"/>
  <c r="BH19" i="6"/>
  <c r="AB19" i="10"/>
  <c r="AB19" i="6"/>
  <c r="AB19" i="5"/>
  <c r="AS19" i="6"/>
  <c r="AS19" i="5"/>
  <c r="AS19" i="10"/>
  <c r="Q19" i="5"/>
  <c r="Q19" i="6"/>
  <c r="Q19" i="10"/>
  <c r="N19" i="5"/>
  <c r="N19" i="6"/>
  <c r="N19" i="10"/>
  <c r="BA19" i="10"/>
  <c r="BA19" i="6"/>
  <c r="BA19" i="5"/>
  <c r="R19" i="6"/>
  <c r="R19" i="10"/>
  <c r="R19" i="5"/>
  <c r="BK19" i="10"/>
  <c r="BK19" i="6"/>
  <c r="BK19" i="5"/>
  <c r="S19" i="6"/>
  <c r="S19" i="5"/>
  <c r="S19" i="10"/>
  <c r="O19" i="6"/>
  <c r="O19" i="5"/>
  <c r="O19" i="10"/>
  <c r="AZ19" i="10"/>
  <c r="AZ19" i="5"/>
  <c r="AZ19" i="6"/>
  <c r="AO19" i="10"/>
  <c r="AO19" i="5"/>
  <c r="AO19" i="6"/>
  <c r="C119" i="1" l="1"/>
  <c r="C120" i="1" s="1"/>
  <c r="C121" i="1" s="1"/>
  <c r="C122" i="1" s="1"/>
  <c r="C123" i="1" s="1"/>
  <c r="C124" i="1" s="1"/>
  <c r="C125" i="1" s="1"/>
  <c r="C126" i="1" s="1"/>
  <c r="C127" i="1" s="1"/>
  <c r="C128" i="1" s="1"/>
  <c r="C129" i="1" s="1"/>
  <c r="C130" i="1" s="1"/>
  <c r="C131" i="1" s="1"/>
  <c r="C132" i="1" s="1"/>
  <c r="C133" i="1" s="1"/>
  <c r="C134" i="1" s="1"/>
  <c r="C135" i="1" s="1"/>
  <c r="C136" i="1" s="1"/>
  <c r="C137" i="1" s="1"/>
  <c r="C138" i="1" s="1"/>
  <c r="C139" i="1" s="1"/>
  <c r="C140" i="1" s="1"/>
  <c r="C141" i="1" s="1"/>
  <c r="C142" i="1" s="1"/>
  <c r="C143" i="1" s="1"/>
  <c r="C144" i="1" s="1"/>
  <c r="C14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Kogan</author>
  </authors>
  <commentList>
    <comment ref="U3" authorId="0" shapeId="0" xr:uid="{137B76D2-23C9-440B-B88A-BA47F197D14D}">
      <text>
        <r>
          <rPr>
            <b/>
            <sz val="11"/>
            <color indexed="81"/>
            <rFont val="Tahoma"/>
            <family val="2"/>
          </rPr>
          <t>Richard Kogan:</t>
        </r>
        <r>
          <rPr>
            <sz val="11"/>
            <color indexed="81"/>
            <rFont val="Tahoma"/>
            <family val="2"/>
          </rPr>
          <t xml:space="preserve">
average of 1976 and 1977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Richard Kogan</author>
  </authors>
  <commentList>
    <comment ref="U3" authorId="0" shapeId="0" xr:uid="{47958D95-F5A3-42B3-9D54-C0ED0FB41AF4}">
      <text>
        <r>
          <rPr>
            <b/>
            <sz val="11"/>
            <color indexed="81"/>
            <rFont val="Tahoma"/>
            <family val="2"/>
          </rPr>
          <t>Richard Kogan:</t>
        </r>
        <r>
          <rPr>
            <sz val="11"/>
            <color indexed="81"/>
            <rFont val="Tahoma"/>
            <family val="2"/>
          </rPr>
          <t xml:space="preserve">
average of 1976 and 1977</t>
        </r>
      </text>
    </comment>
    <comment ref="B63" authorId="0" shapeId="0" xr:uid="{2952E83B-4027-4DCE-BD71-D9B2F8D59435}">
      <text>
        <r>
          <rPr>
            <b/>
            <sz val="11"/>
            <color indexed="81"/>
            <rFont val="Tahoma"/>
            <family val="2"/>
          </rPr>
          <t>Richard Kogan:</t>
        </r>
        <r>
          <rPr>
            <sz val="11"/>
            <color indexed="81"/>
            <rFont val="Tahoma"/>
            <family val="2"/>
          </rPr>
          <t xml:space="preserve">
Because the SSA population estimates are as of January 1, they are halfway through the pre-1977 fiscal year and so can be taken as FY average levels.  But from 1977 on, the middle of the fiscal year would be March 1.  So from then on, we approximate the FY average level by taking 75% of the "current year" and 25% of the "next year" levels.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Richard Kogan</author>
  </authors>
  <commentList>
    <comment ref="U3" authorId="0" shapeId="0" xr:uid="{B3A759A3-FD32-44B0-85D9-437A123B07D2}">
      <text>
        <r>
          <rPr>
            <b/>
            <sz val="11"/>
            <color indexed="81"/>
            <rFont val="Tahoma"/>
            <family val="2"/>
          </rPr>
          <t>Richard Kogan:</t>
        </r>
        <r>
          <rPr>
            <sz val="11"/>
            <color indexed="81"/>
            <rFont val="Tahoma"/>
            <family val="2"/>
          </rPr>
          <t xml:space="preserve">
average of 1976 and 1977</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Richard Kogan</author>
  </authors>
  <commentList>
    <comment ref="D16" authorId="0" shapeId="0" xr:uid="{EEC70DD8-8010-423A-B81A-B57BDE5203AA}">
      <text>
        <r>
          <rPr>
            <b/>
            <sz val="10"/>
            <color indexed="81"/>
            <rFont val="Tahoma"/>
            <family val="2"/>
          </rPr>
          <t>Author:</t>
        </r>
        <r>
          <rPr>
            <sz val="10"/>
            <color indexed="81"/>
            <rFont val="Tahoma"/>
            <family val="2"/>
          </rPr>
          <t xml:space="preserve">
William Chen:
OMB fails to list its T-Code, 16, but it still exists in the database.
YOU HAVE TO ADD THE 16 TO THE DATABASE CELL YOURSELF FOR THE FORMULA TO TAG IT AS LOW-INCOME.</t>
        </r>
      </text>
    </comment>
    <comment ref="D142" authorId="1" shapeId="0" xr:uid="{7509FAC2-2C8D-4B2F-9D38-9F1EC84DD0DB}">
      <text>
        <r>
          <rPr>
            <b/>
            <sz val="11"/>
            <color indexed="81"/>
            <rFont val="Tahoma"/>
            <family val="2"/>
          </rPr>
          <t>Richard Kogan:</t>
        </r>
        <r>
          <rPr>
            <sz val="11"/>
            <color indexed="81"/>
            <rFont val="Tahoma"/>
            <family val="2"/>
          </rPr>
          <t xml:space="preserve">
OMB fails to list its T-Code, 20, but it still exists in the database. YOU HAVE TO ADD THE 20 TO THE DATABASE CELL YOURSELF FOR THE FORMULA TO TAG IT AS LOW-INCOME.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Richard Kogan</author>
  </authors>
  <commentList>
    <comment ref="O3012" authorId="0" shapeId="0" xr:uid="{8B3CC3A1-9521-4AA7-98A3-369986FAAF69}">
      <text>
        <r>
          <rPr>
            <b/>
            <sz val="11"/>
            <color indexed="81"/>
            <rFont val="Tahoma"/>
            <family val="2"/>
          </rPr>
          <t>Richard Kogan:</t>
        </r>
        <r>
          <rPr>
            <sz val="11"/>
            <color indexed="81"/>
            <rFont val="Tahoma"/>
            <family val="2"/>
          </rPr>
          <t xml:space="preserve">
This portion of the Student Financial Assistance Account (overwhelmingly Pell Grants) is coded as </t>
        </r>
        <r>
          <rPr>
            <b/>
            <sz val="11"/>
            <color indexed="81"/>
            <rFont val="Tahoma"/>
            <family val="2"/>
          </rPr>
          <t xml:space="preserve">discretionary </t>
        </r>
        <r>
          <rPr>
            <sz val="11"/>
            <color indexed="81"/>
            <rFont val="Tahoma"/>
            <family val="2"/>
          </rPr>
          <t>in OMB and CBO databases, but is effectively mandatory, as explained in OMB Analytical Perspectives for the last decade.  This analysis therefore treats it as mandatory and produces internally consistent results by recoding Column O to read "mandatory."</t>
        </r>
      </text>
    </comment>
    <comment ref="O3013" authorId="0" shapeId="0" xr:uid="{DE7832A9-41E4-4C52-9C0A-C5727F8A7B59}">
      <text>
        <r>
          <rPr>
            <b/>
            <sz val="11"/>
            <color indexed="81"/>
            <rFont val="Tahoma"/>
            <family val="2"/>
          </rPr>
          <t>Richard Kogan:</t>
        </r>
        <r>
          <rPr>
            <sz val="11"/>
            <color indexed="81"/>
            <rFont val="Tahoma"/>
            <family val="2"/>
          </rPr>
          <t xml:space="preserve">
This portion of the Student Financial Assistance Account (overwhelmingly Pell Grants) is coded as discretionary in OMB and CBO databases, but is effectively mandatory, as explained in OMB Analytical Perspectives for the last decade.  This analysis therefore treats it as mandatory and produces internally consistent results by recoding Column O to read "mandatory."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Richard Kogan</author>
  </authors>
  <commentList>
    <comment ref="BP6" authorId="0" shapeId="0" xr:uid="{CE1E7C29-E6E3-4629-943A-91A01FD95E20}">
      <text>
        <r>
          <rPr>
            <b/>
            <sz val="11"/>
            <color indexed="81"/>
            <rFont val="Tahoma"/>
            <family val="2"/>
          </rPr>
          <t>Richard Kogan:</t>
        </r>
        <r>
          <rPr>
            <sz val="11"/>
            <color indexed="81"/>
            <rFont val="Tahoma"/>
            <family val="2"/>
          </rPr>
          <t xml:space="preserve">
The difference reflects the amount of adjustments (for timing shifts, ARRA, TARP, and the S&amp;L rescue) that occur on the "nominal"  tab.  If the switches on that tab are set to zero (so no adjustments are made), all these differences must equal zero.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Richard Kogan</author>
    <author>Author</author>
  </authors>
  <commentList>
    <comment ref="B59" authorId="0" shapeId="0" xr:uid="{8B51EBCE-D9F0-48F1-B990-615859B50F74}">
      <text>
        <r>
          <rPr>
            <b/>
            <sz val="11"/>
            <color indexed="81"/>
            <rFont val="Tahoma"/>
            <family val="2"/>
          </rPr>
          <t>Richard Kogan:</t>
        </r>
        <r>
          <rPr>
            <sz val="11"/>
            <color indexed="81"/>
            <rFont val="Tahoma"/>
            <family val="2"/>
          </rPr>
          <t xml:space="preserve">
Note that I assume that for the Medicare LIS, there is no interaction between ARRA and the timing shifts.</t>
        </r>
      </text>
    </comment>
    <comment ref="B63" authorId="1" shapeId="0" xr:uid="{78C15873-06F9-4CF1-88EE-F063DE796471}">
      <text>
        <r>
          <rPr>
            <b/>
            <sz val="11"/>
            <color indexed="81"/>
            <rFont val="Tahoma"/>
            <family val="2"/>
          </rPr>
          <t>Author:</t>
        </r>
        <r>
          <rPr>
            <sz val="11"/>
            <color indexed="81"/>
            <rFont val="Tahoma"/>
            <family val="2"/>
          </rPr>
          <t xml:space="preserve">
A very small portion of these timing anomalies are for Vets Pensions, a targeted program.  But I cannot accurately split them out and they are too small to make a difference.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Richard Kogan</author>
    <author>Administrator</author>
  </authors>
  <commentList>
    <comment ref="D7" authorId="0" shapeId="0" xr:uid="{443EA08D-7E59-417E-B3AB-F9D9B31495D7}">
      <text>
        <r>
          <rPr>
            <b/>
            <sz val="11"/>
            <color indexed="81"/>
            <rFont val="Tahoma"/>
            <family val="2"/>
          </rPr>
          <t>Richard Kogan:</t>
        </r>
        <r>
          <rPr>
            <sz val="11"/>
            <color indexed="81"/>
            <rFont val="Tahoma"/>
            <family val="2"/>
          </rPr>
          <t xml:space="preserve">
This is overwhelmingly in compensation, but I am unable to split it between compensation and pensions.</t>
        </r>
      </text>
    </comment>
    <comment ref="G7" authorId="0" shapeId="0" xr:uid="{80BDB1E8-9F23-4397-84FD-5B68CC89018F}">
      <text>
        <r>
          <rPr>
            <b/>
            <sz val="11"/>
            <color indexed="81"/>
            <rFont val="Tahoma"/>
            <family val="2"/>
          </rPr>
          <t>Richard Kogan:</t>
        </r>
        <r>
          <rPr>
            <sz val="11"/>
            <color indexed="81"/>
            <rFont val="Tahoma"/>
            <family val="2"/>
          </rPr>
          <t xml:space="preserve">
The figures are approximations by RK based on LIS as a share of the Rx Drug account.  In turn, the timing shifts within the Rx Drug account are from CBO's February 2021 database.  For prior years they are RK approximations based on timing shifts as a % of Rx drug costs in CBO's projection, with that % applied to OMB's historical Rx Drug spending.</t>
        </r>
      </text>
    </comment>
    <comment ref="S29" authorId="1" shapeId="0" xr:uid="{A7E5E634-131B-4F96-BE1E-8F90E934AFDC}">
      <text>
        <r>
          <rPr>
            <b/>
            <sz val="8"/>
            <color indexed="81"/>
            <rFont val="Tahoma"/>
            <family val="2"/>
          </rPr>
          <t>Administrator:</t>
        </r>
        <r>
          <rPr>
            <sz val="8"/>
            <color indexed="81"/>
            <rFont val="Tahoma"/>
            <family val="2"/>
          </rPr>
          <t xml:space="preserve">
The 1997, 1998, and 1999 shifts for revenues in the spreadsheet should have the opposite sign--they should be -0.9, -4.126, and 5.026.  That would be consistent with what Congress actually did, shifting revenues out of 1997 and 1998 and into 1999.  
When we bring the revenue timing shifts into HEB, we give them the opposite sign, because we want to undo what Congress did.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Richard Kogan</author>
    <author>Author</author>
  </authors>
  <commentList>
    <comment ref="E180" authorId="0" shapeId="0" xr:uid="{1363988F-6D8A-4AF9-BC15-8225A97F9504}">
      <text>
        <r>
          <rPr>
            <b/>
            <sz val="11"/>
            <color indexed="81"/>
            <rFont val="Tahoma"/>
            <family val="2"/>
          </rPr>
          <t>Richard Kogan:</t>
        </r>
        <r>
          <rPr>
            <sz val="11"/>
            <color indexed="81"/>
            <rFont val="Tahoma"/>
            <family val="2"/>
          </rPr>
          <t xml:space="preserve">
I manually changed the agency code from 209 to 16 to match OMB's database.</t>
        </r>
      </text>
    </comment>
    <comment ref="E262" authorId="0" shapeId="0" xr:uid="{824D9817-E133-4198-9D73-C4FB2461253B}">
      <text>
        <r>
          <rPr>
            <b/>
            <sz val="11"/>
            <color indexed="81"/>
            <rFont val="Tahoma"/>
            <family val="2"/>
          </rPr>
          <t>Richard Kogan:</t>
        </r>
        <r>
          <rPr>
            <sz val="11"/>
            <color indexed="81"/>
            <rFont val="Tahoma"/>
            <family val="2"/>
          </rPr>
          <t xml:space="preserve">
I manually changed the agency code from 209 to 16 to match OMB's database.</t>
        </r>
      </text>
    </comment>
    <comment ref="BC271" authorId="1" shapeId="0" xr:uid="{96576CEC-DD2E-4A52-A202-95295068264E}">
      <text>
        <r>
          <rPr>
            <b/>
            <sz val="8"/>
            <color indexed="81"/>
            <rFont val="Tahoma"/>
            <family val="2"/>
          </rPr>
          <t>Author:</t>
        </r>
        <r>
          <rPr>
            <sz val="8"/>
            <color indexed="81"/>
            <rFont val="Tahoma"/>
            <family val="2"/>
          </rPr>
          <t xml:space="preserve">
supplemental grants, in ARRA
</t>
        </r>
      </text>
    </comment>
  </commentList>
</comments>
</file>

<file path=xl/sharedStrings.xml><?xml version="1.0" encoding="utf-8"?>
<sst xmlns="http://schemas.openxmlformats.org/spreadsheetml/2006/main" count="78507" uniqueCount="8474">
  <si>
    <t>discretionary</t>
  </si>
  <si>
    <t>mandatory</t>
  </si>
  <si>
    <t>OMB Version</t>
  </si>
  <si>
    <t>Count</t>
  </si>
  <si>
    <t>Name</t>
  </si>
  <si>
    <t>Account #</t>
  </si>
  <si>
    <t>Function</t>
  </si>
  <si>
    <t>Unique ID</t>
  </si>
  <si>
    <t>Label</t>
  </si>
  <si>
    <t>Operation of Indian programs (501)</t>
  </si>
  <si>
    <t>2100</t>
  </si>
  <si>
    <t>501</t>
  </si>
  <si>
    <t>14</t>
  </si>
  <si>
    <t>LI</t>
  </si>
  <si>
    <t>Contract support costs (IHS)</t>
  </si>
  <si>
    <t>0344</t>
  </si>
  <si>
    <t xml:space="preserve">Contract Support Costs (BIA) </t>
  </si>
  <si>
    <t>Indian education</t>
  </si>
  <si>
    <t>0101</t>
  </si>
  <si>
    <t>91</t>
  </si>
  <si>
    <t>Education for the disadvantaged*</t>
  </si>
  <si>
    <t>0900</t>
  </si>
  <si>
    <t>split</t>
  </si>
  <si>
    <t>Student financial assistance (mostly Pell grants)</t>
  </si>
  <si>
    <t>0200</t>
  </si>
  <si>
    <t>502</t>
  </si>
  <si>
    <t>Higher education</t>
  </si>
  <si>
    <t>0201</t>
  </si>
  <si>
    <t>Temporary employment assistance</t>
  </si>
  <si>
    <t>0173</t>
  </si>
  <si>
    <t>504</t>
  </si>
  <si>
    <t>16</t>
  </si>
  <si>
    <t>Training and employment services (Incl Jobs Corps until 07)*</t>
  </si>
  <si>
    <t>0174</t>
  </si>
  <si>
    <t>Community service employment for older Americans</t>
  </si>
  <si>
    <t>0175</t>
  </si>
  <si>
    <t>Jobs corps</t>
  </si>
  <si>
    <t>0181</t>
  </si>
  <si>
    <t>Job opportunities and basic skills training program</t>
  </si>
  <si>
    <t>1509</t>
  </si>
  <si>
    <t>75</t>
  </si>
  <si>
    <t>Promoting safe and stable families</t>
  </si>
  <si>
    <t>1512</t>
  </si>
  <si>
    <t>506</t>
  </si>
  <si>
    <t>Children and families services programs</t>
  </si>
  <si>
    <t>1536</t>
  </si>
  <si>
    <t>Community services program (Social services)</t>
  </si>
  <si>
    <t>0500</t>
  </si>
  <si>
    <t>81</t>
  </si>
  <si>
    <t>rental assistance program - RHS</t>
  </si>
  <si>
    <t>0137</t>
  </si>
  <si>
    <t>604</t>
  </si>
  <si>
    <t>12</t>
  </si>
  <si>
    <t>rural housing assistance grants</t>
  </si>
  <si>
    <t>1953</t>
  </si>
  <si>
    <t>farm labor program account - housing loans and grants</t>
  </si>
  <si>
    <t>1954</t>
  </si>
  <si>
    <t>Multifamily Housing Revitalization Program Account</t>
  </si>
  <si>
    <t>2002</t>
  </si>
  <si>
    <t>mutual and self-help housing</t>
  </si>
  <si>
    <t>2006</t>
  </si>
  <si>
    <t>HUD public housing interest subsidy payments</t>
  </si>
  <si>
    <t>1810</t>
  </si>
  <si>
    <t>20</t>
  </si>
  <si>
    <t>Affordable Housing Program</t>
  </si>
  <si>
    <t>1500</t>
  </si>
  <si>
    <t>51</t>
  </si>
  <si>
    <t>1501</t>
  </si>
  <si>
    <t>Housing counseling assistance</t>
  </si>
  <si>
    <t>0156</t>
  </si>
  <si>
    <t>86</t>
  </si>
  <si>
    <t>public housing operating fund</t>
  </si>
  <si>
    <t>0163</t>
  </si>
  <si>
    <t>Annual contributions for assisted housing</t>
  </si>
  <si>
    <t>0164</t>
  </si>
  <si>
    <t>Troubled projects operating subsidy</t>
  </si>
  <si>
    <t>0172</t>
  </si>
  <si>
    <t>self-help ownership opportunity program</t>
  </si>
  <si>
    <t>0176</t>
  </si>
  <si>
    <t>Congregate services</t>
  </si>
  <si>
    <t>0178</t>
  </si>
  <si>
    <t>Emergency shelter grants program</t>
  </si>
  <si>
    <t>Supportive housing program</t>
  </si>
  <si>
    <t>0188</t>
  </si>
  <si>
    <t>Homeless assistance grants</t>
  </si>
  <si>
    <t>0192</t>
  </si>
  <si>
    <t>Section 8 moderate rehabilitation, single room occupancy</t>
  </si>
  <si>
    <t>0195</t>
  </si>
  <si>
    <t>Homeownership and Opportunity for People Everywhere Grants (HOPE Grants)</t>
  </si>
  <si>
    <t>0196</t>
  </si>
  <si>
    <t>Drug elimination grants for low-income housing</t>
  </si>
  <si>
    <t>0197</t>
  </si>
  <si>
    <t>Shelter plus care</t>
  </si>
  <si>
    <t>0204</t>
  </si>
  <si>
    <t>HOME investment partnership program</t>
  </si>
  <si>
    <t>0205</t>
  </si>
  <si>
    <t>Other assisted housing programs</t>
  </si>
  <si>
    <t>0206</t>
  </si>
  <si>
    <t>revitalization of severely distressed public housing (HOPE VI)</t>
  </si>
  <si>
    <t>0218</t>
  </si>
  <si>
    <t>Youthbuild program</t>
  </si>
  <si>
    <t>0219</t>
  </si>
  <si>
    <t>Innovative homeless initiatives demonstration program</t>
  </si>
  <si>
    <t>0221</t>
  </si>
  <si>
    <t>Shelter plus care renewals</t>
  </si>
  <si>
    <t>0232</t>
  </si>
  <si>
    <t>Native Hawaiian housing block grant</t>
  </si>
  <si>
    <t>0235</t>
  </si>
  <si>
    <t>Housing for persons with disabilities</t>
  </si>
  <si>
    <t>0237</t>
  </si>
  <si>
    <t>Tenant-based rental assistance*</t>
  </si>
  <si>
    <t>0302</t>
  </si>
  <si>
    <t>Project-based rental assistance*</t>
  </si>
  <si>
    <t>0303</t>
  </si>
  <si>
    <t>public housing capital fund</t>
  </si>
  <si>
    <t>0304</t>
  </si>
  <si>
    <t>0306</t>
  </si>
  <si>
    <t>Housing opportunities for persons with AIDS</t>
  </si>
  <si>
    <t>0308</t>
  </si>
  <si>
    <t>Development of additional new subsidized housing</t>
  </si>
  <si>
    <t>0310</t>
  </si>
  <si>
    <t>Preserving existing housing investment</t>
  </si>
  <si>
    <t>0312</t>
  </si>
  <si>
    <t>Native American housing block grant</t>
  </si>
  <si>
    <t>0313</t>
  </si>
  <si>
    <t>Section 8 reserve preservation account</t>
  </si>
  <si>
    <t>0316</t>
  </si>
  <si>
    <t>0318</t>
  </si>
  <si>
    <t>Housing Certificate Fund</t>
  </si>
  <si>
    <t>0319</t>
  </si>
  <si>
    <t>Housing for the Elderly</t>
  </si>
  <si>
    <t>0320</t>
  </si>
  <si>
    <t>Rural housing and economic development</t>
  </si>
  <si>
    <t>0324</t>
  </si>
  <si>
    <t>Permanent Supportive Housing</t>
  </si>
  <si>
    <t>0342</t>
  </si>
  <si>
    <t>Choice Neighborhoods</t>
  </si>
  <si>
    <t>0349</t>
  </si>
  <si>
    <t>Homeownership Assistance Fund</t>
  </si>
  <si>
    <t>4043</t>
  </si>
  <si>
    <t>Flexible Subsidy Fund</t>
  </si>
  <si>
    <t>4044</t>
  </si>
  <si>
    <t>Nehemiah Housing Opportunity Fund</t>
  </si>
  <si>
    <t>4071</t>
  </si>
  <si>
    <t>commodity assistance program</t>
  </si>
  <si>
    <t>3507</t>
  </si>
  <si>
    <t>605</t>
  </si>
  <si>
    <t>special supplemental feeding programs for women, infants, and children</t>
  </si>
  <si>
    <t>3510</t>
  </si>
  <si>
    <t>emergency food and shelter program</t>
  </si>
  <si>
    <t>0707</t>
  </si>
  <si>
    <t>70</t>
  </si>
  <si>
    <t>lead hazard reduction</t>
  </si>
  <si>
    <t>451</t>
  </si>
  <si>
    <t>Indian health services</t>
  </si>
  <si>
    <t>0390</t>
  </si>
  <si>
    <t>551</t>
  </si>
  <si>
    <t>Indian health facilities</t>
  </si>
  <si>
    <t>0391</t>
  </si>
  <si>
    <t>Health Resources and Services 551</t>
  </si>
  <si>
    <t>0350</t>
  </si>
  <si>
    <t>Health Resources and Services 552</t>
  </si>
  <si>
    <t>552</t>
  </si>
  <si>
    <t>BIA operation of Indian programs</t>
  </si>
  <si>
    <t>302</t>
  </si>
  <si>
    <t>Rural Housing Insurance Fund</t>
  </si>
  <si>
    <t>2081</t>
  </si>
  <si>
    <t>371</t>
  </si>
  <si>
    <t>job access and reverse commute grants**</t>
  </si>
  <si>
    <t>1125</t>
  </si>
  <si>
    <t>401</t>
  </si>
  <si>
    <t>69</t>
  </si>
  <si>
    <t>452</t>
  </si>
  <si>
    <t>Low Income Home Energy Assistance Programs (LIHEAP)</t>
  </si>
  <si>
    <t>1502</t>
  </si>
  <si>
    <t>609</t>
  </si>
  <si>
    <t>refugee and entrant assistance</t>
  </si>
  <si>
    <t>1503</t>
  </si>
  <si>
    <t>Child care &amp; development block grant</t>
  </si>
  <si>
    <t>1515</t>
  </si>
  <si>
    <t>Payment to legal services corporation</t>
  </si>
  <si>
    <t>0501</t>
  </si>
  <si>
    <t>752</t>
  </si>
  <si>
    <t>Family Self-Sufficiency</t>
  </si>
  <si>
    <t>0406</t>
  </si>
  <si>
    <t>48</t>
  </si>
  <si>
    <t>Rental Housing Assistance Fund</t>
  </si>
  <si>
    <t>4041</t>
  </si>
  <si>
    <t>Nonprofit sponsor assistance liquidating account</t>
  </si>
  <si>
    <t>4042</t>
  </si>
  <si>
    <t>1545</t>
  </si>
  <si>
    <t>Payment where energy credit exceeds liability for tax</t>
  </si>
  <si>
    <t>0907</t>
  </si>
  <si>
    <t>271</t>
  </si>
  <si>
    <t>Payment Where American Opportunity Credit Exceeds Liability for TAX</t>
  </si>
  <si>
    <t>0932</t>
  </si>
  <si>
    <t>Academic Competitiveness/SMART Grant Program</t>
  </si>
  <si>
    <t>Welfare to Work Jobs</t>
  </si>
  <si>
    <t>0177</t>
  </si>
  <si>
    <t>Social Services Block Grant</t>
  </si>
  <si>
    <t>Health insurance supplement to earned income credit</t>
  </si>
  <si>
    <t>0920</t>
  </si>
  <si>
    <t>Payment Where Health Coverage Tax Credit Exceeds Liability for Tax</t>
  </si>
  <si>
    <t>0923</t>
  </si>
  <si>
    <t>Payment Where COBRA Credit Exceeds Liability for Tax</t>
  </si>
  <si>
    <t>0936</t>
  </si>
  <si>
    <t>Refundable Premium Assistance Tax Credit</t>
  </si>
  <si>
    <t>0949</t>
  </si>
  <si>
    <t>Payment Where Small Business Health Insurance Tax Credit Exceeds Liability for Tax</t>
  </si>
  <si>
    <t>0951</t>
  </si>
  <si>
    <t>Pre-Existing Condition Insurance Plan Program</t>
  </si>
  <si>
    <t>0113</t>
  </si>
  <si>
    <t>Early Retiree Reinsurance Program</t>
  </si>
  <si>
    <t>0114</t>
  </si>
  <si>
    <t>Affordable Insurance Exchange Grants</t>
  </si>
  <si>
    <t>0115</t>
  </si>
  <si>
    <t>Prevention and Public Health Fund</t>
  </si>
  <si>
    <t>0116</t>
  </si>
  <si>
    <t>Pregnancy Assistance Fund</t>
  </si>
  <si>
    <t>0117</t>
  </si>
  <si>
    <t>Consumer Operated and Oriented Plan Program Account</t>
  </si>
  <si>
    <t>0118</t>
  </si>
  <si>
    <t>0524</t>
  </si>
  <si>
    <t>Health Insurance Reform Implementation Fund</t>
  </si>
  <si>
    <t>0119</t>
  </si>
  <si>
    <t>Reduced Cost Sharing for Individuals Enrolling in Qualified Health Plans</t>
  </si>
  <si>
    <t>0126</t>
  </si>
  <si>
    <t>Grants to States for Medicaid</t>
  </si>
  <si>
    <t>0512</t>
  </si>
  <si>
    <t>Children's Health Insurance Fund</t>
  </si>
  <si>
    <t>0515</t>
  </si>
  <si>
    <t>Child Enrollment Contingency Fund</t>
  </si>
  <si>
    <t>5551</t>
  </si>
  <si>
    <t>Troubled Asset Relief Program, Housing Programs</t>
  </si>
  <si>
    <t>0136</t>
  </si>
  <si>
    <t>Grants to States for Low-Income Housing Projects in Lieu of Low-Income Housing Credit Allocations</t>
  </si>
  <si>
    <t>0139</t>
  </si>
  <si>
    <t>Payment Where Tax Credit to Aid First-Time Homebuyers Exceeds Liability for Tax</t>
  </si>
  <si>
    <t>0930</t>
  </si>
  <si>
    <t>Low-rent Public Housing_loans and Other Expenses</t>
  </si>
  <si>
    <t>4098</t>
  </si>
  <si>
    <t>Consolidated fee fund</t>
  </si>
  <si>
    <t>5486</t>
  </si>
  <si>
    <t>Housing Trust Fund</t>
  </si>
  <si>
    <t>5528</t>
  </si>
  <si>
    <t>95</t>
  </si>
  <si>
    <t>Payment Where Recovery Rebate Exceeds Liability for Tax</t>
  </si>
  <si>
    <t>0905</t>
  </si>
  <si>
    <t>Payment Where Earned Income Credit Exceeds Liability for Tax</t>
  </si>
  <si>
    <t>0906</t>
  </si>
  <si>
    <t>Payment Where Child Tax Credit Exceeds Liability for Tax</t>
  </si>
  <si>
    <t>0922</t>
  </si>
  <si>
    <t>Payment Where Alternative Minimum Tax Credit Exceeds Liability for Tax</t>
  </si>
  <si>
    <t>0929</t>
  </si>
  <si>
    <t>Payment Where Making Work Pay Credit Exceeds Liability for Tax</t>
  </si>
  <si>
    <t>0933</t>
  </si>
  <si>
    <t>Payment Where Adoption Credit Exceeds Liability for Tax</t>
  </si>
  <si>
    <t>0950</t>
  </si>
  <si>
    <t>Payments to States for Child Support Enforcement and Family Support Programs</t>
  </si>
  <si>
    <t>Contingency Fund</t>
  </si>
  <si>
    <t>1522</t>
  </si>
  <si>
    <t>Child Care Entitlement to States</t>
  </si>
  <si>
    <t>1550</t>
  </si>
  <si>
    <t>Temporary Assistance for Needy Families</t>
  </si>
  <si>
    <t>1552</t>
  </si>
  <si>
    <t>Recovery of Beneficiary Overpayments from SSI Program</t>
  </si>
  <si>
    <t>309600</t>
  </si>
  <si>
    <t>Federal Share of Child Support Collections</t>
  </si>
  <si>
    <t>Payments to States from receipts for child support</t>
  </si>
  <si>
    <t>5734</t>
  </si>
  <si>
    <t>0102</t>
  </si>
  <si>
    <t>701</t>
  </si>
  <si>
    <t>36</t>
  </si>
  <si>
    <t>Pensions benefits</t>
  </si>
  <si>
    <t>0154</t>
  </si>
  <si>
    <t>Supplemental Nutrition Assistance Program</t>
  </si>
  <si>
    <t>3505</t>
  </si>
  <si>
    <t>Child Nutrition Programs</t>
  </si>
  <si>
    <t>3539</t>
  </si>
  <si>
    <t>Supplemental Security Income Program</t>
  </si>
  <si>
    <t>28</t>
  </si>
  <si>
    <t>Green retrofit program for multifamily housing</t>
  </si>
  <si>
    <t>Public housing fund</t>
  </si>
  <si>
    <t>Agency Code</t>
  </si>
  <si>
    <t>Agency Name</t>
  </si>
  <si>
    <t>Bureau Code</t>
  </si>
  <si>
    <t>Bureau Name</t>
  </si>
  <si>
    <t>Account Code</t>
  </si>
  <si>
    <t>Account Name</t>
  </si>
  <si>
    <t>Treasury Agency Code</t>
  </si>
  <si>
    <t>Subfunction Code</t>
  </si>
  <si>
    <t>Subfunction Title</t>
  </si>
  <si>
    <t>BEA Category</t>
  </si>
  <si>
    <t>Grant/non-grant split</t>
  </si>
  <si>
    <t>On- or Off- Budget</t>
  </si>
  <si>
    <t>TQ</t>
  </si>
  <si>
    <t>007</t>
  </si>
  <si>
    <t>Department of Defense--Military Programs</t>
  </si>
  <si>
    <t>00</t>
  </si>
  <si>
    <t/>
  </si>
  <si>
    <t>Receipts, Department of Defense-Military</t>
  </si>
  <si>
    <t>050</t>
  </si>
  <si>
    <t>051</t>
  </si>
  <si>
    <t>Department of Defense-Military</t>
  </si>
  <si>
    <t>Mandatory</t>
  </si>
  <si>
    <t>Nongrant</t>
  </si>
  <si>
    <t>On-budget</t>
  </si>
  <si>
    <t>129200</t>
  </si>
  <si>
    <t>Residue of Funds of Quasi-governmental Organizations</t>
  </si>
  <si>
    <t>21</t>
  </si>
  <si>
    <t>140000</t>
  </si>
  <si>
    <t>Receipt roll-up, historical file only</t>
  </si>
  <si>
    <t>184000</t>
  </si>
  <si>
    <t>Rent of Equipment and Other Personal Property</t>
  </si>
  <si>
    <t>97</t>
  </si>
  <si>
    <t>184017</t>
  </si>
  <si>
    <t>Rent of equipment and other personal property, Navy</t>
  </si>
  <si>
    <t>17</t>
  </si>
  <si>
    <t>184021</t>
  </si>
  <si>
    <t>Rent of equipment and other personal property, Army</t>
  </si>
  <si>
    <t>184057</t>
  </si>
  <si>
    <t>Rent of equipment and other personal property, Air Force</t>
  </si>
  <si>
    <t>57</t>
  </si>
  <si>
    <t>223600</t>
  </si>
  <si>
    <t>Sale of Certain Materials in National Defense Stockpile</t>
  </si>
  <si>
    <t>246200</t>
  </si>
  <si>
    <t>Deposits for Survivor Annuity Benefits</t>
  </si>
  <si>
    <t>246217</t>
  </si>
  <si>
    <t>Deposits for survivor annuity benefits, Navy</t>
  </si>
  <si>
    <t>246221</t>
  </si>
  <si>
    <t>Deposits for survivor annuity benefits, Army</t>
  </si>
  <si>
    <t>246257</t>
  </si>
  <si>
    <t>Deposits for survivor annuity benefits, Air Force</t>
  </si>
  <si>
    <t>263600</t>
  </si>
  <si>
    <t>Proceeds of sales from stockpile materials</t>
  </si>
  <si>
    <t>263610</t>
  </si>
  <si>
    <t>Proceeds of sales to the public from stockpile materials, strat.</t>
  </si>
  <si>
    <t>47</t>
  </si>
  <si>
    <t>263611</t>
  </si>
  <si>
    <t>Proceeds of sales to the public from stockpile materials, DPA</t>
  </si>
  <si>
    <t>263620</t>
  </si>
  <si>
    <t>Proceeds of sales to Federal agencies from stockpile materials, strategic and critical materials</t>
  </si>
  <si>
    <t>263621</t>
  </si>
  <si>
    <t>Proceeds of sales to Federal agencies from stockpile materials, DPA</t>
  </si>
  <si>
    <t>264400</t>
  </si>
  <si>
    <t>Defense Vessel Transfer Receipt Account</t>
  </si>
  <si>
    <t>Discretionary</t>
  </si>
  <si>
    <t>265100</t>
  </si>
  <si>
    <t>Sale of scrap and salvage materials</t>
  </si>
  <si>
    <t>265197</t>
  </si>
  <si>
    <t>Sale of Scrap and Salvage Materials</t>
  </si>
  <si>
    <t>276130</t>
  </si>
  <si>
    <t>Family Housing Improvement Fund, Downward Reestimates of Subsidies</t>
  </si>
  <si>
    <t>277230</t>
  </si>
  <si>
    <t>Defense Export Loan Guarantee, Downward Reestimates of Subsidies</t>
  </si>
  <si>
    <t>278230</t>
  </si>
  <si>
    <t>Arms Initiative, Downward Reestimates of Subsidies</t>
  </si>
  <si>
    <t>301900</t>
  </si>
  <si>
    <t>Recoveries for Government Property Lost or Damaged</t>
  </si>
  <si>
    <t>301917</t>
  </si>
  <si>
    <t>Recoveries for Government property lost or damaged, not otherwise classified, Navy</t>
  </si>
  <si>
    <t>301921</t>
  </si>
  <si>
    <t>Recoveries for Government property lost or damaged, not otherwise classified, Army</t>
  </si>
  <si>
    <t>301957</t>
  </si>
  <si>
    <t>Recoveries for Government property lost or damaged, not otherwise classified, Air Force</t>
  </si>
  <si>
    <t>304100</t>
  </si>
  <si>
    <t>Recoveries under the Foreign Military Sales Program</t>
  </si>
  <si>
    <t>304117</t>
  </si>
  <si>
    <t>Recoveries under the Foreign Military Sales Program, Navy</t>
  </si>
  <si>
    <t>304121</t>
  </si>
  <si>
    <t>Recoveries under the Foreign Military Sales Program, Army</t>
  </si>
  <si>
    <t>304157</t>
  </si>
  <si>
    <t>Recoveries under the Foreign Military Sales Program, Air Force</t>
  </si>
  <si>
    <t>304197</t>
  </si>
  <si>
    <t>Recoveries under the Foreign Military Sales Program, Defense Agencies</t>
  </si>
  <si>
    <t>321000</t>
  </si>
  <si>
    <t>General fund proprietary receipts, DOD Mil, not otherwise class.</t>
  </si>
  <si>
    <t>321017</t>
  </si>
  <si>
    <t>General Fund Proprietary Receipts, not Otherwise Classified, Navy</t>
  </si>
  <si>
    <t>321021</t>
  </si>
  <si>
    <t>General Fund Proprietary Receipts, not Otherwise Classified, Army</t>
  </si>
  <si>
    <t>321057</t>
  </si>
  <si>
    <t>General Fund Proprietary Receipts, not Otherwise Classified, Air Force</t>
  </si>
  <si>
    <t>321097</t>
  </si>
  <si>
    <t>General Fund Proprietary Receipts, not Otherwise Classified, Defense Agencies</t>
  </si>
  <si>
    <t>388517</t>
  </si>
  <si>
    <t>Undistributed Intragovernmental Payments and Receivables from Cancelled Accounts, Navy</t>
  </si>
  <si>
    <t>388520</t>
  </si>
  <si>
    <t>Undistributed intragovernmental payments</t>
  </si>
  <si>
    <t>388521</t>
  </si>
  <si>
    <t>Undistributed Intragovernmental Payments and Receivables from Cancelled Accounts, Army</t>
  </si>
  <si>
    <t>388557</t>
  </si>
  <si>
    <t>Undistributed Intragovernmental Payments and Receivables from Cancelled Accounts, Air Force</t>
  </si>
  <si>
    <t>388597</t>
  </si>
  <si>
    <t>Undistributed Intragovernmental Payments and Receivables from Cancelled Accounts, Defense Agencies</t>
  </si>
  <si>
    <t>509810</t>
  </si>
  <si>
    <t>Restoration of the Rocky Mountain Arsenal, Army</t>
  </si>
  <si>
    <t>518510</t>
  </si>
  <si>
    <t>Payment from the General Fund, Kaho'olawe Island Fund</t>
  </si>
  <si>
    <t>518710</t>
  </si>
  <si>
    <t>Defense Cooperation, Department of Defense-Military</t>
  </si>
  <si>
    <t>519300</t>
  </si>
  <si>
    <t>Overseas Military Facility, Investment and Recovery</t>
  </si>
  <si>
    <t>519530</t>
  </si>
  <si>
    <t>Proceeds from the Transfer or Disposition of Commissary Facilities</t>
  </si>
  <si>
    <t>524500</t>
  </si>
  <si>
    <t>National Defense Stockpile Transaction Fund</t>
  </si>
  <si>
    <t>524510</t>
  </si>
  <si>
    <t>Earned Receipts from the Public, National Defense Stockpile Transaction Fund</t>
  </si>
  <si>
    <t>524520</t>
  </si>
  <si>
    <t>Rotation Receipts, National Defense Stockpile Transaction Fund</t>
  </si>
  <si>
    <t>539410</t>
  </si>
  <si>
    <t>Cash Equalization Proceeds from Acquisition of Facilities</t>
  </si>
  <si>
    <t>542910</t>
  </si>
  <si>
    <t>Rossmoor Liquidating Trust Settlement Account</t>
  </si>
  <si>
    <t>544110</t>
  </si>
  <si>
    <t>Contributions for Burdensharing and Other Cooperative Activities (Kuwait)</t>
  </si>
  <si>
    <t>544130</t>
  </si>
  <si>
    <t>Contributions for Burdensharing and Other Cooperative Activities (Japan)</t>
  </si>
  <si>
    <t>544140</t>
  </si>
  <si>
    <t>Contributions for Burdensharing and Other Cooperative Activities (So. Korea)</t>
  </si>
  <si>
    <t>544170</t>
  </si>
  <si>
    <t>Contributions for Burdensharing and Other Cooperative Activities (Saudi Arabia)</t>
  </si>
  <si>
    <t>561310</t>
  </si>
  <si>
    <t>Contributions for Mutually Beneficial Activities (Kuwait)</t>
  </si>
  <si>
    <t>561640</t>
  </si>
  <si>
    <t>Proceeds, Support of Athletic Programs</t>
  </si>
  <si>
    <t>575110</t>
  </si>
  <si>
    <t>Collections, Contributions to the Cooperative Threat Reduction Program</t>
  </si>
  <si>
    <t>575310</t>
  </si>
  <si>
    <t>Contributions from Applicants, Renewable Energy Impact Assessments and Mitigation, Defense</t>
  </si>
  <si>
    <t>800810</t>
  </si>
  <si>
    <t>Office of Naval Records &amp; History fund, Contributions</t>
  </si>
  <si>
    <t>809610</t>
  </si>
  <si>
    <t>Dependent's Education Gift Fund</t>
  </si>
  <si>
    <t>816310</t>
  </si>
  <si>
    <t>Contributions, Department of Defense General Gift Fund Deposits, Department</t>
  </si>
  <si>
    <t>816510</t>
  </si>
  <si>
    <t>Foreign National Employees Separation Pay Trust Fund</t>
  </si>
  <si>
    <t>816810</t>
  </si>
  <si>
    <t>Payment from the General Fund, National Security Education Trust Fund</t>
  </si>
  <si>
    <t>817010</t>
  </si>
  <si>
    <t>The Fisher House Trust Fund, Air Force</t>
  </si>
  <si>
    <t>833510</t>
  </si>
  <si>
    <t>Payment to Voluntary Separation Incentive Fund</t>
  </si>
  <si>
    <t>871610</t>
  </si>
  <si>
    <t>Deposits, Department of the Navy general gift fund</t>
  </si>
  <si>
    <t>872310</t>
  </si>
  <si>
    <t>Profits from sale of ships' stores, Navy</t>
  </si>
  <si>
    <t>873010</t>
  </si>
  <si>
    <t>Contributions, U.S. Naval Academy Museum fund</t>
  </si>
  <si>
    <t>873310</t>
  </si>
  <si>
    <t>Contributions, U.S. Naval Academy general gift fund</t>
  </si>
  <si>
    <t>892710</t>
  </si>
  <si>
    <t>Deposits, Department of the Army general gift fund</t>
  </si>
  <si>
    <t>892810</t>
  </si>
  <si>
    <t>Deposits, Department of the Air Force general gift fund</t>
  </si>
  <si>
    <t>992210</t>
  </si>
  <si>
    <t>Lease and disposal of DOD real property, Miscellaneous special funds</t>
  </si>
  <si>
    <t>992230</t>
  </si>
  <si>
    <t>Other Proprietary Receipts, Miscellaneous Special Funds</t>
  </si>
  <si>
    <t>992310</t>
  </si>
  <si>
    <t>Disposal of Department of Defense Real Property</t>
  </si>
  <si>
    <t>992410</t>
  </si>
  <si>
    <t>Lease of Department of Defense Real Property</t>
  </si>
  <si>
    <t>997110</t>
  </si>
  <si>
    <t>Deposits, Other DOD Trust Funds</t>
  </si>
  <si>
    <t>997130</t>
  </si>
  <si>
    <t>Profits from Sale of Ships' Shores, Other DOD Trust Funds</t>
  </si>
  <si>
    <t>05</t>
  </si>
  <si>
    <t>Military Personnel</t>
  </si>
  <si>
    <t>0000</t>
  </si>
  <si>
    <t>Military personnel plug</t>
  </si>
  <si>
    <t>0001</t>
  </si>
  <si>
    <t>Accrual for military retirement</t>
  </si>
  <si>
    <t>0041</t>
  </si>
  <si>
    <t>Concurrent Receipt Accrual Payments to the Military Retirement Fund</t>
  </si>
  <si>
    <t>1000</t>
  </si>
  <si>
    <t>Medicare-Eligible Retiree Health Fund Contribution, Navy</t>
  </si>
  <si>
    <t>1001</t>
  </si>
  <si>
    <t>Medicare-Eligible Retiree Health Fund Contribution, Marine Corps</t>
  </si>
  <si>
    <t>1002</t>
  </si>
  <si>
    <t>Medicare-Eligible Retiree Health Fund Contribution, Reserve Personnel, Navy</t>
  </si>
  <si>
    <t>1003</t>
  </si>
  <si>
    <t>Medicare-Eligible Retiree Health Fund Contribution, Reserve Personnel, Marine Corps</t>
  </si>
  <si>
    <t>1004</t>
  </si>
  <si>
    <t>Medicare-Eligible Retiree Health Fund Contribution, Army</t>
  </si>
  <si>
    <t>1005</t>
  </si>
  <si>
    <t>Medicare-Eligible Retiree Health Fund Contribution, Reserve Personnel, Army</t>
  </si>
  <si>
    <t>1006</t>
  </si>
  <si>
    <t>Medicare-Eligible Retiree Health Fund Contribution, National Guard Personnel, Army</t>
  </si>
  <si>
    <t>1007</t>
  </si>
  <si>
    <t>Medicare-Eligible Retiree Health Fund Contribution, Air Force</t>
  </si>
  <si>
    <t>1008</t>
  </si>
  <si>
    <t>Medicare-Eligible Retiree Health Fund Contribution, Reserve Personnel, Air Force</t>
  </si>
  <si>
    <t>1009</t>
  </si>
  <si>
    <t>Medicare-Eligible Retiree Health Fund Contribution, National Guard Personnel, Air Force</t>
  </si>
  <si>
    <t>1105</t>
  </si>
  <si>
    <t>Military Personnel, Marine Corps</t>
  </si>
  <si>
    <t>1108</t>
  </si>
  <si>
    <t>Reserve Personnel, Marine Corps</t>
  </si>
  <si>
    <t>1405</t>
  </si>
  <si>
    <t>Reserve Personnel, Navy</t>
  </si>
  <si>
    <t>1453</t>
  </si>
  <si>
    <t>Military Personnel, Navy</t>
  </si>
  <si>
    <t>2010</t>
  </si>
  <si>
    <t>Military Personnel, Army</t>
  </si>
  <si>
    <t>2060</t>
  </si>
  <si>
    <t>National Guard Personnel, Army</t>
  </si>
  <si>
    <t>2070</t>
  </si>
  <si>
    <t>Reserve Personnel, Army</t>
  </si>
  <si>
    <t>3500</t>
  </si>
  <si>
    <t>Military Personnel, Air Force</t>
  </si>
  <si>
    <t>3700</t>
  </si>
  <si>
    <t>Reserve Personnel, Air Force</t>
  </si>
  <si>
    <t>3850</t>
  </si>
  <si>
    <t>National Guard Personnel, Air Force</t>
  </si>
  <si>
    <t>7777</t>
  </si>
  <si>
    <t>Imputed Accruals for Military Retirement Costs</t>
  </si>
  <si>
    <t>10</t>
  </si>
  <si>
    <t>Operation and Maintenance</t>
  </si>
  <si>
    <t>Operation and maintenance plug</t>
  </si>
  <si>
    <t>0100</t>
  </si>
  <si>
    <t>Operation and Maintenance, Defense-wide</t>
  </si>
  <si>
    <t>Grant</t>
  </si>
  <si>
    <t>0104</t>
  </si>
  <si>
    <t>United States Court of Appeals for the Armed Forces</t>
  </si>
  <si>
    <t>0105</t>
  </si>
  <si>
    <t>Drug Interdiction and Counter-Drug Activities, Defense</t>
  </si>
  <si>
    <t>0106</t>
  </si>
  <si>
    <t>Goodwill games</t>
  </si>
  <si>
    <t>0107</t>
  </si>
  <si>
    <t>Office of the Inspector General</t>
  </si>
  <si>
    <t>0111</t>
  </si>
  <si>
    <t>Department of Defense Acquisition Workforce Development Account</t>
  </si>
  <si>
    <t>Summer Olympics</t>
  </si>
  <si>
    <t>Overseas Contingency Operations Transfer Fund</t>
  </si>
  <si>
    <t>0130</t>
  </si>
  <si>
    <t>Defense Health Program</t>
  </si>
  <si>
    <t>0131</t>
  </si>
  <si>
    <t>Real property maintenance</t>
  </si>
  <si>
    <t>0132</t>
  </si>
  <si>
    <t>Disaster relief</t>
  </si>
  <si>
    <t>0134</t>
  </si>
  <si>
    <t>Cooperative Threat Reduction Account</t>
  </si>
  <si>
    <t>0810</t>
  </si>
  <si>
    <t>The Department of Defense Environmental Restoration Accounts</t>
  </si>
  <si>
    <t>0811</t>
  </si>
  <si>
    <t>Environmental Restoration, Formerly Used Defense Sites</t>
  </si>
  <si>
    <t>0812</t>
  </si>
  <si>
    <t>Tenth International Pan American games</t>
  </si>
  <si>
    <t>0819</t>
  </si>
  <si>
    <t>Overseas Humanitarian, Disaster, and Civic Aid</t>
  </si>
  <si>
    <t>0827</t>
  </si>
  <si>
    <t>World university games</t>
  </si>
  <si>
    <t>0828</t>
  </si>
  <si>
    <t>Defense Reinvestment for Economic Growth</t>
  </si>
  <si>
    <t>0829</t>
  </si>
  <si>
    <t>World Cup USA 1994</t>
  </si>
  <si>
    <t>0832</t>
  </si>
  <si>
    <t>1995 Special olympics world games</t>
  </si>
  <si>
    <t>0833</t>
  </si>
  <si>
    <t>Emergency Response Fund</t>
  </si>
  <si>
    <t>0838</t>
  </si>
  <si>
    <t>Support for International Sporting Competitions</t>
  </si>
  <si>
    <t>0839</t>
  </si>
  <si>
    <t>Quality of Life Enhancements</t>
  </si>
  <si>
    <t>0840</t>
  </si>
  <si>
    <t>OPLAN 34A-35 P.O.W. Payments</t>
  </si>
  <si>
    <t>0841</t>
  </si>
  <si>
    <t>Pentagon renovation transfer fund</t>
  </si>
  <si>
    <t>1106</t>
  </si>
  <si>
    <t>Operation and Maintenance, Marine Corps</t>
  </si>
  <si>
    <t>1107</t>
  </si>
  <si>
    <t>Operation and Maintenance, Marine Corps Reserve</t>
  </si>
  <si>
    <t>1236</t>
  </si>
  <si>
    <t>Payment to Kaho'olawe Island Conveyance, Remediation, and Environmental Restoration Fund</t>
  </si>
  <si>
    <t>1705</t>
  </si>
  <si>
    <t>National Board for the Promotion of Rifle Practice, Army</t>
  </si>
  <si>
    <t>1804</t>
  </si>
  <si>
    <t>Operation and Maintenance, Navy</t>
  </si>
  <si>
    <t>1806</t>
  </si>
  <si>
    <t>Operation and Maintenance, Navy Reserve</t>
  </si>
  <si>
    <t>2020</t>
  </si>
  <si>
    <t>Operation and Maintenance, Army</t>
  </si>
  <si>
    <t>2065</t>
  </si>
  <si>
    <t>Operation and Maintenance, Army National Guard</t>
  </si>
  <si>
    <t>2080</t>
  </si>
  <si>
    <t>Operation and Maintenance, Army Reserve</t>
  </si>
  <si>
    <t>2087</t>
  </si>
  <si>
    <t>2091</t>
  </si>
  <si>
    <t>Afghanistan Security Forces Fund</t>
  </si>
  <si>
    <t>2092</t>
  </si>
  <si>
    <t>Iraq Security Forces Fund</t>
  </si>
  <si>
    <t>2095</t>
  </si>
  <si>
    <t>Pakistan Counterinsurgency Fund</t>
  </si>
  <si>
    <t>2096</t>
  </si>
  <si>
    <t>Afghanistan Infrastructure Fund</t>
  </si>
  <si>
    <t>2097</t>
  </si>
  <si>
    <t>Iraq Train and Equip Fund</t>
  </si>
  <si>
    <t>2099</t>
  </si>
  <si>
    <t>Counter-Islamic State of Iraq and Syria Train and Equip Fund</t>
  </si>
  <si>
    <t>3400</t>
  </si>
  <si>
    <t>Operation and Maintenance, Air Force</t>
  </si>
  <si>
    <t>3410</t>
  </si>
  <si>
    <t>Operation and Maintenance, Space Force</t>
  </si>
  <si>
    <t>3740</t>
  </si>
  <si>
    <t>Operation and Maintenance, Air Force Reserve</t>
  </si>
  <si>
    <t>3840</t>
  </si>
  <si>
    <t>Operation and Maintenance, Air National Guard</t>
  </si>
  <si>
    <t>4965</t>
  </si>
  <si>
    <t>Emergency Response</t>
  </si>
  <si>
    <t>5185</t>
  </si>
  <si>
    <t>Kaho' Olawe Island Conveyance, Remediation, and Environmental Restoration Fund</t>
  </si>
  <si>
    <t>5188</t>
  </si>
  <si>
    <t>5189</t>
  </si>
  <si>
    <t>5193</t>
  </si>
  <si>
    <t>Overseas Military Facility Investment Recovery</t>
  </si>
  <si>
    <t>5613</t>
  </si>
  <si>
    <t>Mutually Beneficial Activities</t>
  </si>
  <si>
    <t>5616</t>
  </si>
  <si>
    <t>Support of Athletic Programs</t>
  </si>
  <si>
    <t>5750</t>
  </si>
  <si>
    <t>Department of Defense Vietnam War Commemoration Fund</t>
  </si>
  <si>
    <t>9922</t>
  </si>
  <si>
    <t>Miscellaneous Special Funds</t>
  </si>
  <si>
    <t>9927</t>
  </si>
  <si>
    <t>Allied Contributions and Cooperation Account</t>
  </si>
  <si>
    <t>15</t>
  </si>
  <si>
    <t>Procurement</t>
  </si>
  <si>
    <t>Procurement - New Account</t>
  </si>
  <si>
    <t>0300</t>
  </si>
  <si>
    <t>Procurement, Defense-wide</t>
  </si>
  <si>
    <t>National Guard and Reserve Equipment</t>
  </si>
  <si>
    <t>0360</t>
  </si>
  <si>
    <t>Defense Production Act Purchases</t>
  </si>
  <si>
    <t>0361</t>
  </si>
  <si>
    <t>Defense Production Act Program Account</t>
  </si>
  <si>
    <t>0380</t>
  </si>
  <si>
    <t>Coastal Defense Augmentation</t>
  </si>
  <si>
    <t>Chemical Agents and Munitions Destruction, Defense</t>
  </si>
  <si>
    <t>1109</t>
  </si>
  <si>
    <t>Procurement, Marine Corps</t>
  </si>
  <si>
    <t>1505</t>
  </si>
  <si>
    <t>Procurement of aircraft and missiles, Navy</t>
  </si>
  <si>
    <t>1506</t>
  </si>
  <si>
    <t>Aircraft Procurement, Navy</t>
  </si>
  <si>
    <t>1507</t>
  </si>
  <si>
    <t>Weapons Procurement, Navy</t>
  </si>
  <si>
    <t>1508</t>
  </si>
  <si>
    <t>Procurement of Ammunition, Navy and Marine Corps</t>
  </si>
  <si>
    <t>1611</t>
  </si>
  <si>
    <t>Shipbuilding and Conversion, Navy</t>
  </si>
  <si>
    <t>1612</t>
  </si>
  <si>
    <t>National Sea-Based Deterrence Fund</t>
  </si>
  <si>
    <t>Other Procurement, Navy</t>
  </si>
  <si>
    <t>2031</t>
  </si>
  <si>
    <t>Aircraft Procurement, Army</t>
  </si>
  <si>
    <t>2032</t>
  </si>
  <si>
    <t>Missile Procurement, Army</t>
  </si>
  <si>
    <t>2033</t>
  </si>
  <si>
    <t>Procurement of Weapons and Tracked Combat Vehicles, Army</t>
  </si>
  <si>
    <t>2034</t>
  </si>
  <si>
    <t>Procurement of Ammunition, Army</t>
  </si>
  <si>
    <t>2035</t>
  </si>
  <si>
    <t>Other Procurement, Army</t>
  </si>
  <si>
    <t>2093</t>
  </si>
  <si>
    <t>Joint Improvised-Threat Defeat Fund</t>
  </si>
  <si>
    <t>3010</t>
  </si>
  <si>
    <t>Aircraft Procurement, Air Force</t>
  </si>
  <si>
    <t>3011</t>
  </si>
  <si>
    <t>Procurement of Ammunition, Air Force</t>
  </si>
  <si>
    <t>3020</t>
  </si>
  <si>
    <t>Missile Procurement, Air Force</t>
  </si>
  <si>
    <t>3021</t>
  </si>
  <si>
    <t>Space Procurement, Air Force</t>
  </si>
  <si>
    <t>3022</t>
  </si>
  <si>
    <t>Procurement, Space Force</t>
  </si>
  <si>
    <t>3080</t>
  </si>
  <si>
    <t>Other Procurement, Air Force</t>
  </si>
  <si>
    <t>Research, Development, Test, and Evaluation</t>
  </si>
  <si>
    <t>Research, development, test, and evaluation plug</t>
  </si>
  <si>
    <t>0400</t>
  </si>
  <si>
    <t>Research, Development, Test and Evaluation, Defense-wide</t>
  </si>
  <si>
    <t>0402</t>
  </si>
  <si>
    <t>Department of Defense Rapid Prototyping Fund</t>
  </si>
  <si>
    <t>0450</t>
  </si>
  <si>
    <t>Developmental Test and Evaluation</t>
  </si>
  <si>
    <t>0460</t>
  </si>
  <si>
    <t>Operational Test and Evaluation, Defense</t>
  </si>
  <si>
    <t>1319</t>
  </si>
  <si>
    <t>Research, Development, Test and Evaluation, Navy</t>
  </si>
  <si>
    <t>2040</t>
  </si>
  <si>
    <t>Research, Development, Test and Evaluation, Army</t>
  </si>
  <si>
    <t>3600</t>
  </si>
  <si>
    <t>Research, Development, Test and Evaluation, Air Force</t>
  </si>
  <si>
    <t>3620</t>
  </si>
  <si>
    <t>Research, Development, Test, and Evaluation, Space Force</t>
  </si>
  <si>
    <t>5753</t>
  </si>
  <si>
    <t>Contributions for Renewable Energy Impact Assessments and Mitigation, Defense</t>
  </si>
  <si>
    <t>9002</t>
  </si>
  <si>
    <t>Prepare Americans for Future Pandemics</t>
  </si>
  <si>
    <t>25</t>
  </si>
  <si>
    <t>Military Construction</t>
  </si>
  <si>
    <t>Military construction plug</t>
  </si>
  <si>
    <t>Chemical Demilitarization Construction, Defense-wide</t>
  </si>
  <si>
    <t>Military Construction, Defense-wide</t>
  </si>
  <si>
    <t>0510</t>
  </si>
  <si>
    <t>Department of Defense Base Closure Account 1990</t>
  </si>
  <si>
    <t>Department of Defense Base Closure Account 2005</t>
  </si>
  <si>
    <t>0516</t>
  </si>
  <si>
    <t>Department of Defense Base Closure Account</t>
  </si>
  <si>
    <t>0804</t>
  </si>
  <si>
    <t>North Atlantic Treaty Organization Security Investment Program</t>
  </si>
  <si>
    <t>1205</t>
  </si>
  <si>
    <t>Military Construction, Navy and Marine Corps</t>
  </si>
  <si>
    <t>1235</t>
  </si>
  <si>
    <t>Military Construction, Navy Reserve</t>
  </si>
  <si>
    <t>2050</t>
  </si>
  <si>
    <t>Military Construction, Army</t>
  </si>
  <si>
    <t>2085</t>
  </si>
  <si>
    <t>Military Construction, Army National Guard</t>
  </si>
  <si>
    <t>2086</t>
  </si>
  <si>
    <t>Military Construction, Army Reserve</t>
  </si>
  <si>
    <t>3300</t>
  </si>
  <si>
    <t>Military Construction, Air Force</t>
  </si>
  <si>
    <t>3730</t>
  </si>
  <si>
    <t>Military Construction, Air Force Reserve</t>
  </si>
  <si>
    <t>3830</t>
  </si>
  <si>
    <t>Military Construction, Air National Guard</t>
  </si>
  <si>
    <t>30</t>
  </si>
  <si>
    <t>Family Housing</t>
  </si>
  <si>
    <t>Family housing plug</t>
  </si>
  <si>
    <t>0702</t>
  </si>
  <si>
    <t>Family housing, Army</t>
  </si>
  <si>
    <t>0703</t>
  </si>
  <si>
    <t>Family housing, Navy and Marine Corps</t>
  </si>
  <si>
    <t>0704</t>
  </si>
  <si>
    <t>Family housing, Air Force</t>
  </si>
  <si>
    <t>0706</t>
  </si>
  <si>
    <t>Family housing, Defense-wide</t>
  </si>
  <si>
    <t>0720</t>
  </si>
  <si>
    <t>Family Housing Construction, Army</t>
  </si>
  <si>
    <t>0725</t>
  </si>
  <si>
    <t>Family Housing Operation and Maintenance, Army</t>
  </si>
  <si>
    <t>0730</t>
  </si>
  <si>
    <t>Family Housing Construction, Navy and Marine Corps</t>
  </si>
  <si>
    <t>0735</t>
  </si>
  <si>
    <t>Family Housing Operation and Maintenance, Navy and Marine Corps</t>
  </si>
  <si>
    <t>0740</t>
  </si>
  <si>
    <t>Family Housing Construction, Air Force</t>
  </si>
  <si>
    <t>0745</t>
  </si>
  <si>
    <t>Family Housing Operation and Maintenance, Air Force</t>
  </si>
  <si>
    <t>0760</t>
  </si>
  <si>
    <t>Family Housing Construction, Defense-wide</t>
  </si>
  <si>
    <t>0765</t>
  </si>
  <si>
    <t>Family Housing Operation and Maintenance, Defense-wide</t>
  </si>
  <si>
    <t>0834</t>
  </si>
  <si>
    <t>Department of Defense Family Housing Improvement Fund</t>
  </si>
  <si>
    <t>0836</t>
  </si>
  <si>
    <t>Military Unaccompanied Housing Improvement Fund</t>
  </si>
  <si>
    <t>4090</t>
  </si>
  <si>
    <t>Homeowners Assistance Fund</t>
  </si>
  <si>
    <t>5429</t>
  </si>
  <si>
    <t>37</t>
  </si>
  <si>
    <t>Special Foreign Currency Program</t>
  </si>
  <si>
    <t>0800</t>
  </si>
  <si>
    <t>Special foreign currency program</t>
  </si>
  <si>
    <t>40</t>
  </si>
  <si>
    <t>Revolving and Management Funds</t>
  </si>
  <si>
    <t>Revolving funds plug</t>
  </si>
  <si>
    <t>0701</t>
  </si>
  <si>
    <t>UNKNOWN REVOLVING FUND HISTORICAL ACCOUNT</t>
  </si>
  <si>
    <t>3910</t>
  </si>
  <si>
    <t>ADP equipment management fund</t>
  </si>
  <si>
    <t>3970</t>
  </si>
  <si>
    <t>Army management fund</t>
  </si>
  <si>
    <t>3980</t>
  </si>
  <si>
    <t>Navy Management Fund</t>
  </si>
  <si>
    <t>4002</t>
  </si>
  <si>
    <t>Laundry service, Naval Academy</t>
  </si>
  <si>
    <t>4093</t>
  </si>
  <si>
    <t>William Langer jewel bearing plant revolving fund</t>
  </si>
  <si>
    <t>4179</t>
  </si>
  <si>
    <t>Reserve Mobilization Income Insurance Fund</t>
  </si>
  <si>
    <t>4528</t>
  </si>
  <si>
    <t>Army Conventional Ammunition Working Capital Fund</t>
  </si>
  <si>
    <t>4555</t>
  </si>
  <si>
    <t>4557</t>
  </si>
  <si>
    <t>National Defense Sealift Fund</t>
  </si>
  <si>
    <t>4911</t>
  </si>
  <si>
    <t>Navy stock fund</t>
  </si>
  <si>
    <t>4912</t>
  </si>
  <si>
    <t>Navy industrial fund</t>
  </si>
  <si>
    <t>4914</t>
  </si>
  <si>
    <t>Marine Corps industrial fund</t>
  </si>
  <si>
    <t>4921</t>
  </si>
  <si>
    <t>Air Force stock fund</t>
  </si>
  <si>
    <t>4922</t>
  </si>
  <si>
    <t>Air Force industrial fund</t>
  </si>
  <si>
    <t>493001</t>
  </si>
  <si>
    <t>Working Capital Fund, Army</t>
  </si>
  <si>
    <t>493002</t>
  </si>
  <si>
    <t>Working Capital Fund, Navy</t>
  </si>
  <si>
    <t>493003</t>
  </si>
  <si>
    <t>Working Capital Fund, Air Force</t>
  </si>
  <si>
    <t>493004</t>
  </si>
  <si>
    <t>Working Capital Fund, Defense Commissary Agency</t>
  </si>
  <si>
    <t>493005</t>
  </si>
  <si>
    <t>Working Capital Fund, Defense-wide</t>
  </si>
  <si>
    <t>4931</t>
  </si>
  <si>
    <t>Buildings Maintenance Fund</t>
  </si>
  <si>
    <t>4932</t>
  </si>
  <si>
    <t>Defense Counterintelligence and Security Agency Working Capital Fund</t>
  </si>
  <si>
    <t>4950</t>
  </si>
  <si>
    <t>Pentagon Reservation Maintenance Revolving Fund</t>
  </si>
  <si>
    <t>4961</t>
  </si>
  <si>
    <t>Defense stock fund</t>
  </si>
  <si>
    <t>4962</t>
  </si>
  <si>
    <t>Defense industrial fund</t>
  </si>
  <si>
    <t>4991</t>
  </si>
  <si>
    <t>Army stock fund</t>
  </si>
  <si>
    <t>4992</t>
  </si>
  <si>
    <t>Army industrial fund</t>
  </si>
  <si>
    <t>9931</t>
  </si>
  <si>
    <t>Defense production guarantees</t>
  </si>
  <si>
    <t>45</t>
  </si>
  <si>
    <t>Allowances</t>
  </si>
  <si>
    <t>3999</t>
  </si>
  <si>
    <t>Department of Defense Closed Accounts</t>
  </si>
  <si>
    <t>Spectrum Relocation, Department of Defense</t>
  </si>
  <si>
    <t>55</t>
  </si>
  <si>
    <t>Trust Funds</t>
  </si>
  <si>
    <t>Trust funds plug</t>
  </si>
  <si>
    <t>0766</t>
  </si>
  <si>
    <t>General Fund Payment, Surcharge Collections, Sales of Commissary Stores, Defense</t>
  </si>
  <si>
    <t>8164</t>
  </si>
  <si>
    <t>Surcharge Collections, Sales of Commissary Stores, Defense</t>
  </si>
  <si>
    <t>8165</t>
  </si>
  <si>
    <t>Foreign National Employees Separation Pay</t>
  </si>
  <si>
    <t>8168</t>
  </si>
  <si>
    <t>National Security Education Trust Fund</t>
  </si>
  <si>
    <t>8335</t>
  </si>
  <si>
    <t>Voluntary Separation Incentive Fund</t>
  </si>
  <si>
    <t>8337</t>
  </si>
  <si>
    <t>Host Nation Support Fund for Relocation</t>
  </si>
  <si>
    <t>8928</t>
  </si>
  <si>
    <t>Department of the Air Force general gift fund</t>
  </si>
  <si>
    <t>9971</t>
  </si>
  <si>
    <t>Other DOD Trust Funds</t>
  </si>
  <si>
    <t>9972</t>
  </si>
  <si>
    <t>Department of the Navy trust funds</t>
  </si>
  <si>
    <t>9981</t>
  </si>
  <si>
    <t>Other DOD Trust Revolving Funds</t>
  </si>
  <si>
    <t>024</t>
  </si>
  <si>
    <t>Department of Homeland Security</t>
  </si>
  <si>
    <t>Management Directorate</t>
  </si>
  <si>
    <t>0112</t>
  </si>
  <si>
    <t>Operations and Support</t>
  </si>
  <si>
    <t>900</t>
  </si>
  <si>
    <t>9001</t>
  </si>
  <si>
    <t>Allowance for Discretionary Programs (Defense)</t>
  </si>
  <si>
    <t>94</t>
  </si>
  <si>
    <t>009</t>
  </si>
  <si>
    <t>Department of Health and Human Services</t>
  </si>
  <si>
    <t>Centers for Disease Control and Prevention</t>
  </si>
  <si>
    <t>0943</t>
  </si>
  <si>
    <t>CDC-wide Activities and Program Support</t>
  </si>
  <si>
    <t>053</t>
  </si>
  <si>
    <t>Atomic energy defense activities</t>
  </si>
  <si>
    <t>012</t>
  </si>
  <si>
    <t>Department of Labor</t>
  </si>
  <si>
    <t>Office of Workers' Compensation Programs</t>
  </si>
  <si>
    <t>1523</t>
  </si>
  <si>
    <t>Energy Employees Occupational Illness Compensation Fund</t>
  </si>
  <si>
    <t>1524</t>
  </si>
  <si>
    <t>Administrative Expenses, Energy Employees Occupational Illness Compensation Fund</t>
  </si>
  <si>
    <t>019</t>
  </si>
  <si>
    <t>Department of Energy</t>
  </si>
  <si>
    <t>223200</t>
  </si>
  <si>
    <t>Proceeds from Sale of Excess DOE Assets</t>
  </si>
  <si>
    <t>89</t>
  </si>
  <si>
    <t>552010</t>
  </si>
  <si>
    <t>Payment to the Pajarito Plateau Homesteaders Compensation Fund</t>
  </si>
  <si>
    <t>National Nuclear Security Administration</t>
  </si>
  <si>
    <t>0240</t>
  </si>
  <si>
    <t>Weapons Activities</t>
  </si>
  <si>
    <t>0309</t>
  </si>
  <si>
    <t>Defense Nuclear Nonproliferation</t>
  </si>
  <si>
    <t>Cerro Grande Fire Activities</t>
  </si>
  <si>
    <t>Federal Salaries and Expenses</t>
  </si>
  <si>
    <t>0314</t>
  </si>
  <si>
    <t>Naval Reactors</t>
  </si>
  <si>
    <t>Environmental and Other Defense Activities</t>
  </si>
  <si>
    <t>0220</t>
  </si>
  <si>
    <t>Weapons activities</t>
  </si>
  <si>
    <t>0241</t>
  </si>
  <si>
    <t>New production reactor</t>
  </si>
  <si>
    <t>0242</t>
  </si>
  <si>
    <t>Defense Environmental Restoration and Waste Management</t>
  </si>
  <si>
    <t>0243</t>
  </si>
  <si>
    <t>Other Defense Activities</t>
  </si>
  <si>
    <t>0244</t>
  </si>
  <si>
    <t>Defense Nuclear Waste Disposal</t>
  </si>
  <si>
    <t>0249</t>
  </si>
  <si>
    <t>Defense Environmental Services</t>
  </si>
  <si>
    <t>0251</t>
  </si>
  <si>
    <t>Defense Environmental Cleanup</t>
  </si>
  <si>
    <t>Energy Programs</t>
  </si>
  <si>
    <t>Nuclear Energy</t>
  </si>
  <si>
    <t>202</t>
  </si>
  <si>
    <t>Corps of Engineers--Civil Works</t>
  </si>
  <si>
    <t>3130</t>
  </si>
  <si>
    <t>Formerly Utilized Sites Remedial Action Program</t>
  </si>
  <si>
    <t>96</t>
  </si>
  <si>
    <t>347</t>
  </si>
  <si>
    <t>Defense Nuclear Facilities Safety Board</t>
  </si>
  <si>
    <t>3900</t>
  </si>
  <si>
    <t>Salaries and Expenses</t>
  </si>
  <si>
    <t>001</t>
  </si>
  <si>
    <t>Legislative Branch</t>
  </si>
  <si>
    <t>Legislative Branch Boards and Commissions</t>
  </si>
  <si>
    <t>2999</t>
  </si>
  <si>
    <t>Commission on Review of Overseas Military Facility Structure of the United States</t>
  </si>
  <si>
    <t>054</t>
  </si>
  <si>
    <t>Defense-related activities</t>
  </si>
  <si>
    <t>006</t>
  </si>
  <si>
    <t>Department of Commerce</t>
  </si>
  <si>
    <t>Bureau of Industry and Security</t>
  </si>
  <si>
    <t>Operations and Administration</t>
  </si>
  <si>
    <t>13</t>
  </si>
  <si>
    <t>Health Resources and Services Administration</t>
  </si>
  <si>
    <t>0315</t>
  </si>
  <si>
    <t>Emergency health</t>
  </si>
  <si>
    <t>38</t>
  </si>
  <si>
    <t>Centers for Medicare and Medicaid Services</t>
  </si>
  <si>
    <t>0517</t>
  </si>
  <si>
    <t>Payment to health care trust funds for post-1956 military service wage credits</t>
  </si>
  <si>
    <t>011</t>
  </si>
  <si>
    <t>Department of Justice</t>
  </si>
  <si>
    <t>03</t>
  </si>
  <si>
    <t>General Administration</t>
  </si>
  <si>
    <t>0129</t>
  </si>
  <si>
    <t>0202</t>
  </si>
  <si>
    <t>Telecommunications Carrier Compliance Fund</t>
  </si>
  <si>
    <t>Legal Activities and U.S. Marshals</t>
  </si>
  <si>
    <t>0128</t>
  </si>
  <si>
    <t>Salaries and Expenses, General Legal Activities</t>
  </si>
  <si>
    <t>06</t>
  </si>
  <si>
    <t>Radiation Exposure Compensation</t>
  </si>
  <si>
    <t>Administrative expenses</t>
  </si>
  <si>
    <t>0333</t>
  </si>
  <si>
    <t>Payment to Radiation Exposure Compensation Trust Fund</t>
  </si>
  <si>
    <t>8116</t>
  </si>
  <si>
    <t>Radiation Exposure Compensation Trust Fund</t>
  </si>
  <si>
    <t>811610</t>
  </si>
  <si>
    <t>Payment from the General Fund, Radiation Exposure Compensation Trust Fund</t>
  </si>
  <si>
    <t>Federal Bureau of Investigation</t>
  </si>
  <si>
    <t>016</t>
  </si>
  <si>
    <t>Social Security Administration</t>
  </si>
  <si>
    <t>0421</t>
  </si>
  <si>
    <t>Payment to Social Security Trust Funds Post-1956 Military Service Wage Credits</t>
  </si>
  <si>
    <t>5520</t>
  </si>
  <si>
    <t>Pajarito Plateau Homesteaders Compensation Fund</t>
  </si>
  <si>
    <t>0233</t>
  </si>
  <si>
    <t>SPR Petroleum Account</t>
  </si>
  <si>
    <t>021</t>
  </si>
  <si>
    <t>Department of Transportation</t>
  </si>
  <si>
    <t>Maritime Administration</t>
  </si>
  <si>
    <t>1710</t>
  </si>
  <si>
    <t>Ready Reserve Force</t>
  </si>
  <si>
    <t>1711</t>
  </si>
  <si>
    <t>Maritime Security Program</t>
  </si>
  <si>
    <t>1717</t>
  </si>
  <si>
    <t>Cable Security Fleet</t>
  </si>
  <si>
    <t>1718</t>
  </si>
  <si>
    <t>Tanker Security Program</t>
  </si>
  <si>
    <t>1752</t>
  </si>
  <si>
    <t>Maritime Guaranteed Loan (Title XI) Program Account</t>
  </si>
  <si>
    <t>023</t>
  </si>
  <si>
    <t>General Services Administration</t>
  </si>
  <si>
    <t>General Activities</t>
  </si>
  <si>
    <t>3913</t>
  </si>
  <si>
    <t>Emergency health activities, consolidated working fund</t>
  </si>
  <si>
    <t>60</t>
  </si>
  <si>
    <t>United States Coast Guard</t>
  </si>
  <si>
    <t>0610</t>
  </si>
  <si>
    <t>0613</t>
  </si>
  <si>
    <t>Procurement, Construction, and Improvements</t>
  </si>
  <si>
    <t>65</t>
  </si>
  <si>
    <t>Cybersecurity and Infrastructure Security Agency</t>
  </si>
  <si>
    <t>0412</t>
  </si>
  <si>
    <t>0565</t>
  </si>
  <si>
    <t>Infrastructure Protection and Information Security</t>
  </si>
  <si>
    <t>0566</t>
  </si>
  <si>
    <t>0805</t>
  </si>
  <si>
    <t>Research and Development</t>
  </si>
  <si>
    <t>1911</t>
  </si>
  <si>
    <t>Cybersecurity Response and Recovery Fund</t>
  </si>
  <si>
    <t>Federal Emergency Management Agency</t>
  </si>
  <si>
    <t>0414</t>
  </si>
  <si>
    <t>0700</t>
  </si>
  <si>
    <t>0712</t>
  </si>
  <si>
    <t>Administrative and Regional Operations</t>
  </si>
  <si>
    <t>80</t>
  </si>
  <si>
    <t>Science and Technology</t>
  </si>
  <si>
    <t>85</t>
  </si>
  <si>
    <t>Countering Weapons of Mass Destruction Office</t>
  </si>
  <si>
    <t>0860</t>
  </si>
  <si>
    <t>90</t>
  </si>
  <si>
    <t>Information Analysis and Infrastructure Protection</t>
  </si>
  <si>
    <t>Operating Expenses</t>
  </si>
  <si>
    <t>0910</t>
  </si>
  <si>
    <t>Management and Administration</t>
  </si>
  <si>
    <t>0911</t>
  </si>
  <si>
    <t>Assessments and Evaluation</t>
  </si>
  <si>
    <t>184</t>
  </si>
  <si>
    <t>International Assistance Programs</t>
  </si>
  <si>
    <t>Special Assistance Initiatives</t>
  </si>
  <si>
    <t>1090</t>
  </si>
  <si>
    <t>Assistance to the Nicarauguan democratic assistance</t>
  </si>
  <si>
    <t>11</t>
  </si>
  <si>
    <t>200</t>
  </si>
  <si>
    <t>Other Defense--Civil Programs</t>
  </si>
  <si>
    <t>Military Retirement</t>
  </si>
  <si>
    <t>0040</t>
  </si>
  <si>
    <t>Payment to Military Retirement Fund</t>
  </si>
  <si>
    <t>809730</t>
  </si>
  <si>
    <t>Federal Contributions, Military Retirement Fund</t>
  </si>
  <si>
    <t>07</t>
  </si>
  <si>
    <t>Retiree Health Care</t>
  </si>
  <si>
    <t>0850</t>
  </si>
  <si>
    <t>Payment to Department of Defense Medicare-Eligible Retiree Health Care Fund</t>
  </si>
  <si>
    <t>547230</t>
  </si>
  <si>
    <t>Federal Contributions, DoD Medicare-Eligible Retiree Health Care Fund</t>
  </si>
  <si>
    <t>Selective Service System</t>
  </si>
  <si>
    <t>236</t>
  </si>
  <si>
    <t>National Commission on Military, National, and Public Service</t>
  </si>
  <si>
    <t>2978</t>
  </si>
  <si>
    <t>245</t>
  </si>
  <si>
    <t>National Security Commission on Artificial Intelligence</t>
  </si>
  <si>
    <t>2765</t>
  </si>
  <si>
    <t>Expenses, National Security Commission on Artificial Intelligence</t>
  </si>
  <si>
    <t>246</t>
  </si>
  <si>
    <t>National Commission on Military Aviation Safety</t>
  </si>
  <si>
    <t>2865</t>
  </si>
  <si>
    <t>316</t>
  </si>
  <si>
    <t>Central Intelligence Agency</t>
  </si>
  <si>
    <t>Central Intelligence Agency Retirement and Disability System Fund</t>
  </si>
  <si>
    <t>56</t>
  </si>
  <si>
    <t>3401</t>
  </si>
  <si>
    <t>Enhanced security countermeasures capabilities</t>
  </si>
  <si>
    <t>346</t>
  </si>
  <si>
    <t>Defense Manpower Commission</t>
  </si>
  <si>
    <t>0066</t>
  </si>
  <si>
    <t>Salaries and expenses</t>
  </si>
  <si>
    <t>422</t>
  </si>
  <si>
    <t>National Science Foundation</t>
  </si>
  <si>
    <t>Research and Related Activities</t>
  </si>
  <si>
    <t>49</t>
  </si>
  <si>
    <t>447</t>
  </si>
  <si>
    <t>Renegotiation Board</t>
  </si>
  <si>
    <t>467</t>
  </si>
  <si>
    <t>Intelligence Community Management Account</t>
  </si>
  <si>
    <t>0401</t>
  </si>
  <si>
    <t>479</t>
  </si>
  <si>
    <t>Military Compensation and Retirement Modernization Commission</t>
  </si>
  <si>
    <t>2994</t>
  </si>
  <si>
    <t>535</t>
  </si>
  <si>
    <t>Privacy and Civil Liberties Oversight Board</t>
  </si>
  <si>
    <t>2724</t>
  </si>
  <si>
    <t>005</t>
  </si>
  <si>
    <t>Department of Agriculture</t>
  </si>
  <si>
    <t>68</t>
  </si>
  <si>
    <t>Foreign Agricultural Service</t>
  </si>
  <si>
    <t>2273</t>
  </si>
  <si>
    <t>P.L. 480 title I food for progress credits, program account</t>
  </si>
  <si>
    <t>150</t>
  </si>
  <si>
    <t>151</t>
  </si>
  <si>
    <t>International development and humanitarian assistance</t>
  </si>
  <si>
    <t>2274</t>
  </si>
  <si>
    <t>Expenses, Public Law 480, Foreign Assistance Programs, Agriculture Liquidating Account</t>
  </si>
  <si>
    <t>2277</t>
  </si>
  <si>
    <t>Public Law 480 Title I Direct Credit and Food for Progress Program Account</t>
  </si>
  <si>
    <t>2278</t>
  </si>
  <si>
    <t>Food for Peace Title II Grants</t>
  </si>
  <si>
    <t>2279</t>
  </si>
  <si>
    <t>Debt reduction - program account</t>
  </si>
  <si>
    <t>2903</t>
  </si>
  <si>
    <t>McGovern-Dole International Food for Education and Child Nutrition Program</t>
  </si>
  <si>
    <t>3200</t>
  </si>
  <si>
    <t>Office of international cooperation and development</t>
  </si>
  <si>
    <t>International Reconstruction and Other Assistance</t>
  </si>
  <si>
    <t>2089</t>
  </si>
  <si>
    <t>Iraq Relief and Reconstruction Fund, Army</t>
  </si>
  <si>
    <t>2090</t>
  </si>
  <si>
    <t>Operating Expenses of the Coalition Provisional Authority</t>
  </si>
  <si>
    <t>014</t>
  </si>
  <si>
    <t>Department of State</t>
  </si>
  <si>
    <t>277630</t>
  </si>
  <si>
    <t>Repatriation Loans, Downward Reestimate of Subsidies</t>
  </si>
  <si>
    <t>19</t>
  </si>
  <si>
    <t>Other</t>
  </si>
  <si>
    <t>United States Emergency Refugee and Migration Assistance Fund</t>
  </si>
  <si>
    <t>1015</t>
  </si>
  <si>
    <t>Complex Crises Fund</t>
  </si>
  <si>
    <t>72</t>
  </si>
  <si>
    <t>1022</t>
  </si>
  <si>
    <t>International Narcotics Control and Law Enforcement</t>
  </si>
  <si>
    <t>1030</t>
  </si>
  <si>
    <t>Global HIV/AIDs Initiative</t>
  </si>
  <si>
    <t>1031</t>
  </si>
  <si>
    <t>Global Health Programs</t>
  </si>
  <si>
    <t>1121</t>
  </si>
  <si>
    <t>Democracy Fund</t>
  </si>
  <si>
    <t>1143</t>
  </si>
  <si>
    <t>Migration and Refugee Assistance</t>
  </si>
  <si>
    <t>1154</t>
  </si>
  <si>
    <t>Andean Counterdrug Programs</t>
  </si>
  <si>
    <t>015</t>
  </si>
  <si>
    <t>Department of the Treasury</t>
  </si>
  <si>
    <t>286200</t>
  </si>
  <si>
    <t>Receipts roll-up, historical file only</t>
  </si>
  <si>
    <t>286800</t>
  </si>
  <si>
    <t>Dollar Conversion of Foreign Currency Loan Repayments</t>
  </si>
  <si>
    <t>295800</t>
  </si>
  <si>
    <t>Fiscal Service</t>
  </si>
  <si>
    <t>5816</t>
  </si>
  <si>
    <t>Confiscated and Vested Iraqi Property and Assets</t>
  </si>
  <si>
    <t>Receipts, International development and humanitarian assistance</t>
  </si>
  <si>
    <t>805400</t>
  </si>
  <si>
    <t>Advances from State cooperating agencies, FHA misc. trust, DOT</t>
  </si>
  <si>
    <t>826400</t>
  </si>
  <si>
    <t>Advances for highway research program, Miscellaneous trust, DOT</t>
  </si>
  <si>
    <t>826410</t>
  </si>
  <si>
    <t>Advances for Highway Research Program, Miscellaneous Trust</t>
  </si>
  <si>
    <t>826510</t>
  </si>
  <si>
    <t>Contributions from States, Etc., Cooperative Work, Forest Highways, FHA, Miscellaneous Trust</t>
  </si>
  <si>
    <t>837110</t>
  </si>
  <si>
    <t>Deposits for Cooperative Work, International Highway Transportation Outreach Program</t>
  </si>
  <si>
    <t>850200</t>
  </si>
  <si>
    <t>U.S. dollars advanced from foreign governments for technical assistance, DOT</t>
  </si>
  <si>
    <t>863210</t>
  </si>
  <si>
    <t>Deposits, Equipment, Supplies, Etc., for Cooperating Countries, Miscellaneous Trust</t>
  </si>
  <si>
    <t>977110</t>
  </si>
  <si>
    <t>Proprietary Receipts, Miscellaneous Trust Funds</t>
  </si>
  <si>
    <t>Federal Highway Administration</t>
  </si>
  <si>
    <t>0553</t>
  </si>
  <si>
    <t>Darien Gap Highway</t>
  </si>
  <si>
    <t>Miscellaneous Trust Funds</t>
  </si>
  <si>
    <t>100</t>
  </si>
  <si>
    <t>Executive Office of the President</t>
  </si>
  <si>
    <t>Unanticipated Needs</t>
  </si>
  <si>
    <t>1096</t>
  </si>
  <si>
    <t>Iraq Relief and Reconstruction Fund</t>
  </si>
  <si>
    <t>824510</t>
  </si>
  <si>
    <t>Gifts and donations, Peace Corps</t>
  </si>
  <si>
    <t>Millennium Challenge Corporation</t>
  </si>
  <si>
    <t>2750</t>
  </si>
  <si>
    <t>International Security Assistance</t>
  </si>
  <si>
    <t>1037</t>
  </si>
  <si>
    <t>Economic Support Fund</t>
  </si>
  <si>
    <t>Central America and Caribbean Emergency Disaster Recovery Fund</t>
  </si>
  <si>
    <t>272430</t>
  </si>
  <si>
    <t>Foreign Military Financing, Downward Reestimates of Subsidies</t>
  </si>
  <si>
    <t>Multilateral Assistance</t>
  </si>
  <si>
    <t>0071</t>
  </si>
  <si>
    <t>Strategic Climate Fund</t>
  </si>
  <si>
    <t>0072</t>
  </si>
  <si>
    <t>Contribution to the Inter-American Development Bank</t>
  </si>
  <si>
    <t>0073</t>
  </si>
  <si>
    <t>Contribution to the International Development Association</t>
  </si>
  <si>
    <t>0076</t>
  </si>
  <si>
    <t>Contribution to the Asian Development Bank</t>
  </si>
  <si>
    <t>0077</t>
  </si>
  <si>
    <t>Contribution to the International Bank for Reconstruction and Development</t>
  </si>
  <si>
    <t>0079</t>
  </si>
  <si>
    <t>Contribution to the African Development Fund</t>
  </si>
  <si>
    <t>0080</t>
  </si>
  <si>
    <t>Clean Technology Fund Program Account</t>
  </si>
  <si>
    <t>0082</t>
  </si>
  <si>
    <t>Contribution to the African Development Bank</t>
  </si>
  <si>
    <t>0084</t>
  </si>
  <si>
    <t>Contribution to Multilateral Investment Guarantee Agency</t>
  </si>
  <si>
    <t>0086</t>
  </si>
  <si>
    <t>Contribution to the special facility for Sub-Saharan Africa</t>
  </si>
  <si>
    <t>0088</t>
  </si>
  <si>
    <t>Contribution to the European Bank for Reconstruction and Development</t>
  </si>
  <si>
    <t>0089</t>
  </si>
  <si>
    <t>Contribution to Enterprise for the Americas Multilateral Investment Fund</t>
  </si>
  <si>
    <t>0091</t>
  </si>
  <si>
    <t>Debt Restructuring</t>
  </si>
  <si>
    <t>0092</t>
  </si>
  <si>
    <t>Contribution for the EBRD small and medium enterprise support fund</t>
  </si>
  <si>
    <t>0095</t>
  </si>
  <si>
    <t>Contribution to the Green Climate Fund</t>
  </si>
  <si>
    <t>International Organizations and Programs</t>
  </si>
  <si>
    <t>Contribution to the North American Development Bank</t>
  </si>
  <si>
    <t>1028</t>
  </si>
  <si>
    <t>Global Fund to Fight AIDS, Tuberculosis and Malaria</t>
  </si>
  <si>
    <t>1039</t>
  </si>
  <si>
    <t>Contributions to the International Fund for Agricultural Development</t>
  </si>
  <si>
    <t>1045</t>
  </si>
  <si>
    <t>International Affairs Technical Assistance Program</t>
  </si>
  <si>
    <t>1475</t>
  </si>
  <si>
    <t>Global Agriculture and Food Security Program</t>
  </si>
  <si>
    <t>272330</t>
  </si>
  <si>
    <t>Debt Restructuring, Downward Reestimates of Subsidies</t>
  </si>
  <si>
    <t>Agency for International Development</t>
  </si>
  <si>
    <t>Capital Investment Fund of the United States Agency for International Development.</t>
  </si>
  <si>
    <t>0301</t>
  </si>
  <si>
    <t>Loan Guarantees to Israel Program Account</t>
  </si>
  <si>
    <t>Loan Guarantees to Egypt Program Account</t>
  </si>
  <si>
    <t>0305</t>
  </si>
  <si>
    <t>Conflict Stabilization Operations</t>
  </si>
  <si>
    <t>Assistance for Europe, Eurasia and Central Asia</t>
  </si>
  <si>
    <t>Microenterprise and Small Enterprise Development Program Account</t>
  </si>
  <si>
    <t>Urban and Environmental Credit Program Account</t>
  </si>
  <si>
    <t>Ukraine Loan Guarantees Program Account</t>
  </si>
  <si>
    <t>0409</t>
  </si>
  <si>
    <t>MENA Loan Guarantee Program Account</t>
  </si>
  <si>
    <t>Operating Expenses of the Agency for International Development</t>
  </si>
  <si>
    <t>Operating Expenses, Office of Inspector General</t>
  </si>
  <si>
    <t>1010</t>
  </si>
  <si>
    <t>Assistance for Eastern Europe and the Baltic States</t>
  </si>
  <si>
    <t>1013</t>
  </si>
  <si>
    <t>American schools and hospitals abroad</t>
  </si>
  <si>
    <t>1014</t>
  </si>
  <si>
    <t>Development Fund for Africa</t>
  </si>
  <si>
    <t>1021</t>
  </si>
  <si>
    <t>Development Assistance Program</t>
  </si>
  <si>
    <t>1027</t>
  </si>
  <si>
    <t>Transition Initiatives</t>
  </si>
  <si>
    <t>1033</t>
  </si>
  <si>
    <t>HIV/AIDS Working Capital Fund</t>
  </si>
  <si>
    <t>1035</t>
  </si>
  <si>
    <t>International Disaster Assistance</t>
  </si>
  <si>
    <t>1040</t>
  </si>
  <si>
    <t>Sub-Saharan Africa Disaster Assistance</t>
  </si>
  <si>
    <t>1093</t>
  </si>
  <si>
    <t>Assistance for the Independent States of the Former Soviet Union</t>
  </si>
  <si>
    <t>1095</t>
  </si>
  <si>
    <t>Child Survival and Health Programs</t>
  </si>
  <si>
    <t>1264</t>
  </si>
  <si>
    <t>Development Credit Authority Program Account</t>
  </si>
  <si>
    <t>267630</t>
  </si>
  <si>
    <t>Downward Reestimates, MENA Loan Guarantee Program</t>
  </si>
  <si>
    <t>272530</t>
  </si>
  <si>
    <t>Loan Guarantees to Israel, Downward Reestimates of Subsidies</t>
  </si>
  <si>
    <t>273030</t>
  </si>
  <si>
    <t>Microenterprise and Small Enterprise Development, Downward Reestimates of Subsidies</t>
  </si>
  <si>
    <t>273130</t>
  </si>
  <si>
    <t>Ukraine Loan Guarantees Program, Downward Reestimates</t>
  </si>
  <si>
    <t>274430</t>
  </si>
  <si>
    <t>Urban and Environmental Credit Program, Downward Reestimates of Subsidies</t>
  </si>
  <si>
    <t>275230</t>
  </si>
  <si>
    <t>Development Credit Authority Program Account, Downward Reestimates of Loan Guarantees</t>
  </si>
  <si>
    <t>278530</t>
  </si>
  <si>
    <t>Loan Guarantees to Egypt, Downward Reestimates of Subsidies</t>
  </si>
  <si>
    <t>294100</t>
  </si>
  <si>
    <t>Dollar Repayments of Loans, Agency for International Development</t>
  </si>
  <si>
    <t>304200</t>
  </si>
  <si>
    <t>Recoveries from various enterprise funds</t>
  </si>
  <si>
    <t>3990</t>
  </si>
  <si>
    <t>4103</t>
  </si>
  <si>
    <t>Economic Assistance Loans Liquidating Account</t>
  </si>
  <si>
    <t>4175</t>
  </si>
  <si>
    <t>Property Management Fund</t>
  </si>
  <si>
    <t>4340</t>
  </si>
  <si>
    <t>Housing and Other Credit Guaranty Programs Liquidating Account</t>
  </si>
  <si>
    <t>4341</t>
  </si>
  <si>
    <t>Private Sector Revolving Fund Liquidating Account</t>
  </si>
  <si>
    <t>4513</t>
  </si>
  <si>
    <t>Working Capital Fund</t>
  </si>
  <si>
    <t>4590</t>
  </si>
  <si>
    <t>Advance acquisition of property--revolving fund</t>
  </si>
  <si>
    <t>850210</t>
  </si>
  <si>
    <t>Foreign advances, Technical Assistance, AID</t>
  </si>
  <si>
    <t>882410</t>
  </si>
  <si>
    <t>Gifts and Donations, Agency for International Development</t>
  </si>
  <si>
    <t>972110</t>
  </si>
  <si>
    <t>Miscellaneous Credit Reform Accounts, AID</t>
  </si>
  <si>
    <t>9911</t>
  </si>
  <si>
    <t>Miscellaneous appropriations, AID</t>
  </si>
  <si>
    <t>Miscellaneous Trust Funds, AID</t>
  </si>
  <si>
    <t>997100</t>
  </si>
  <si>
    <t>Overseas Private Investment Corporation</t>
  </si>
  <si>
    <t>Overseas Private Investment Corporation Program Account</t>
  </si>
  <si>
    <t>71</t>
  </si>
  <si>
    <t>274910</t>
  </si>
  <si>
    <t>Overseas Private Investment Corporation Loans, Negative Subsidies</t>
  </si>
  <si>
    <t>274930</t>
  </si>
  <si>
    <t>Overseas Private Investment Corporation Loans, Downward Reestimates of Subsidy</t>
  </si>
  <si>
    <t>4030</t>
  </si>
  <si>
    <t>Overseas Private Investment Corporation Liquidating Account</t>
  </si>
  <si>
    <t>4184</t>
  </si>
  <si>
    <t>Overseas Private Investment Corporation Noncredit Account</t>
  </si>
  <si>
    <t>22</t>
  </si>
  <si>
    <t>United States International Development Finance Corporation</t>
  </si>
  <si>
    <t>0110</t>
  </si>
  <si>
    <t>United States International Development Finance Corporation Program Account</t>
  </si>
  <si>
    <t>77</t>
  </si>
  <si>
    <t>United States International Development Finance Corporation Inspector General</t>
  </si>
  <si>
    <t>268510</t>
  </si>
  <si>
    <t>United States International Development Finance Corporation Loans, Negative Subsidies</t>
  </si>
  <si>
    <t>268730</t>
  </si>
  <si>
    <t>268930</t>
  </si>
  <si>
    <t>United States International Development Finance Corporation Loans, Downward Reestimates of Subsidy</t>
  </si>
  <si>
    <t>4483</t>
  </si>
  <si>
    <t>United States International Development Finance Corporation Corporate Capital Account</t>
  </si>
  <si>
    <t>Trade and Development Agency</t>
  </si>
  <si>
    <t>35</t>
  </si>
  <si>
    <t>Peace Corps</t>
  </si>
  <si>
    <t>5395</t>
  </si>
  <si>
    <t>Host Country Resident Contractors Separation Liability Fund</t>
  </si>
  <si>
    <t>539510</t>
  </si>
  <si>
    <t>Agency Contributions, Host Country Resident Contractors Separation Liability Fund</t>
  </si>
  <si>
    <t>824610</t>
  </si>
  <si>
    <t>Advances from Foreign Governments, Peace Corps</t>
  </si>
  <si>
    <t>Peace Corps Miscellaneous Trust Fund</t>
  </si>
  <si>
    <t>997200</t>
  </si>
  <si>
    <t>Miscellaneous Trust Funds, Peace Corps</t>
  </si>
  <si>
    <t>Inter-American Foundation</t>
  </si>
  <si>
    <t>3100</t>
  </si>
  <si>
    <t>8243</t>
  </si>
  <si>
    <t>Gifts and Contributions, Inter-American Foundation</t>
  </si>
  <si>
    <t>824310</t>
  </si>
  <si>
    <t>50</t>
  </si>
  <si>
    <t>African Development Foundation</t>
  </si>
  <si>
    <t>8239</t>
  </si>
  <si>
    <t>Gifts and Donations, African Development Foundation</t>
  </si>
  <si>
    <t>823910</t>
  </si>
  <si>
    <t>0062</t>
  </si>
  <si>
    <t>Humanitarian assist. for the Nicaragua democratic resistance</t>
  </si>
  <si>
    <t>1029</t>
  </si>
  <si>
    <t>Tsunami Recovery and Reconstruction Fund</t>
  </si>
  <si>
    <t>Special Assistance for Israel</t>
  </si>
  <si>
    <t>1086</t>
  </si>
  <si>
    <t>Israel-United States binational industrial research and development foundation</t>
  </si>
  <si>
    <t>Anti-terrorism assistance</t>
  </si>
  <si>
    <t>152</t>
  </si>
  <si>
    <t>International security assistance</t>
  </si>
  <si>
    <t>1032</t>
  </si>
  <si>
    <t>Peacekeeping Operations</t>
  </si>
  <si>
    <t>1041</t>
  </si>
  <si>
    <t>Global Security Contingency Fund</t>
  </si>
  <si>
    <t>1071</t>
  </si>
  <si>
    <t>Nonproliferation and Disarmament Fund</t>
  </si>
  <si>
    <t>1075</t>
  </si>
  <si>
    <t>Nonproliferation, Antiterrorism, Demining, and Related Programs</t>
  </si>
  <si>
    <t>1080</t>
  </si>
  <si>
    <t>Military assistance</t>
  </si>
  <si>
    <t>1081</t>
  </si>
  <si>
    <t>International Military Education and Training</t>
  </si>
  <si>
    <t>1082</t>
  </si>
  <si>
    <t>Foreign Military Financing Program</t>
  </si>
  <si>
    <t>1083</t>
  </si>
  <si>
    <t>Pakistan Counterinsurgency Capability Fund</t>
  </si>
  <si>
    <t>1084</t>
  </si>
  <si>
    <t>Military-to-military contact program</t>
  </si>
  <si>
    <t>1085</t>
  </si>
  <si>
    <t>Foreign Military Financing Loan Program Account</t>
  </si>
  <si>
    <t>1087</t>
  </si>
  <si>
    <t>Military assistance, South Vietnamese forces</t>
  </si>
  <si>
    <t>1088</t>
  </si>
  <si>
    <t>Assistance for relocation of facilities in Israel</t>
  </si>
  <si>
    <t>1089</t>
  </si>
  <si>
    <t>Counter-terrorism assistance to Israel</t>
  </si>
  <si>
    <t>296800</t>
  </si>
  <si>
    <t>Repayment of Loans, Foreign Military Credit Sales</t>
  </si>
  <si>
    <t>304000</t>
  </si>
  <si>
    <t>Recoveries roll-up, historical file only</t>
  </si>
  <si>
    <t>4121</t>
  </si>
  <si>
    <t>Foreign Military Loan Liquidating Account</t>
  </si>
  <si>
    <t>1038</t>
  </si>
  <si>
    <t>Central American Reconciliation Assistance</t>
  </si>
  <si>
    <t>Demobilization and transition fund</t>
  </si>
  <si>
    <t>Emergency security assistance for Israel</t>
  </si>
  <si>
    <t>8338</t>
  </si>
  <si>
    <t>United States Commission on Improving the Effectiveness of the United Nations</t>
  </si>
  <si>
    <t>153</t>
  </si>
  <si>
    <t>Conduct of foreign affairs</t>
  </si>
  <si>
    <t>833810</t>
  </si>
  <si>
    <t>Salaries and Expenses, Foreign Claims Settlement Commission</t>
  </si>
  <si>
    <t>Payment of Vietnam and U.S.S. Pueblo prisoner of war claims</t>
  </si>
  <si>
    <t>515110</t>
  </si>
  <si>
    <t>International Center, Washington, D.C., Sale and Rent of Real Property</t>
  </si>
  <si>
    <t>517710</t>
  </si>
  <si>
    <t>Proprietary Receipts, International Litigation Fund</t>
  </si>
  <si>
    <t>517720</t>
  </si>
  <si>
    <t>Federal Payments, International Litigation Fund</t>
  </si>
  <si>
    <t>571310</t>
  </si>
  <si>
    <t>Expedited Passport Fees, Consular and Border Security Programs</t>
  </si>
  <si>
    <t>571330</t>
  </si>
  <si>
    <t>Passport Security Surcharge, Consular and Border Security Programs</t>
  </si>
  <si>
    <t>571340</t>
  </si>
  <si>
    <t>Western Hemisphere Travel Surcharge, Consular and Border Security Programs</t>
  </si>
  <si>
    <t>571350</t>
  </si>
  <si>
    <t>Machine-Readable Visa Fee, Consular and Border Security Programs</t>
  </si>
  <si>
    <t>571360</t>
  </si>
  <si>
    <t>Immigrant Visa Security Surcharge, Consular and Border Security Programs</t>
  </si>
  <si>
    <t>571370</t>
  </si>
  <si>
    <t>Affidavit of Support Fee, Consular and Border Security Programs</t>
  </si>
  <si>
    <t>571380</t>
  </si>
  <si>
    <t>Diversity Immigrant Lottery Fee, Consular and Border Security Programs</t>
  </si>
  <si>
    <t>881310</t>
  </si>
  <si>
    <t>Payments from Federal Funds, International Center for Middle Eastern-Western Dialogue Trust Fund</t>
  </si>
  <si>
    <t>882110</t>
  </si>
  <si>
    <t>Unconditional Gift Fund</t>
  </si>
  <si>
    <t>882210</t>
  </si>
  <si>
    <t>Deposits, Conditional Gift Fund</t>
  </si>
  <si>
    <t>882230</t>
  </si>
  <si>
    <t>Proprietary receipt, State Department conditional gift fund</t>
  </si>
  <si>
    <t>Administration of Foreign Affairs</t>
  </si>
  <si>
    <t>Arms control and disarmament activities</t>
  </si>
  <si>
    <t>Diplomatic Programs</t>
  </si>
  <si>
    <t>0120</t>
  </si>
  <si>
    <t>Capital Investment Fund</t>
  </si>
  <si>
    <t>0121</t>
  </si>
  <si>
    <t>0507</t>
  </si>
  <si>
    <t>Centralized Information Technology Modernization Program</t>
  </si>
  <si>
    <t>0520</t>
  </si>
  <si>
    <t>Protection of Foreign Missions and Officials</t>
  </si>
  <si>
    <t>0522</t>
  </si>
  <si>
    <t>Emergencies in the Diplomatic and Consular Service</t>
  </si>
  <si>
    <t>0523</t>
  </si>
  <si>
    <t>Payment to the American Institute in Taiwan</t>
  </si>
  <si>
    <t>0529</t>
  </si>
  <si>
    <t>Office of Inspector General</t>
  </si>
  <si>
    <t>0535</t>
  </si>
  <si>
    <t>Embassy Security, Construction, and Maintenance</t>
  </si>
  <si>
    <t>0538</t>
  </si>
  <si>
    <t>Security and Maintenance of United States Missions (special Foreign Currency Program)</t>
  </si>
  <si>
    <t>0540</t>
  </si>
  <si>
    <t>Payment to Foreign Service Retirement and Disability Fund</t>
  </si>
  <si>
    <t>0545</t>
  </si>
  <si>
    <t>Representation Expenses</t>
  </si>
  <si>
    <t>0600</t>
  </si>
  <si>
    <t>Repatriation loans liquidating account</t>
  </si>
  <si>
    <t>0601</t>
  </si>
  <si>
    <t>Repatriation Loans Program Account</t>
  </si>
  <si>
    <t>1158</t>
  </si>
  <si>
    <t>Sudan Claims</t>
  </si>
  <si>
    <t>4519</t>
  </si>
  <si>
    <t>5515</t>
  </si>
  <si>
    <t>H&amp;L Fraud Prevention and Detection Fee</t>
  </si>
  <si>
    <t>5713</t>
  </si>
  <si>
    <t>Consular and Border Security Programs</t>
  </si>
  <si>
    <t>818680</t>
  </si>
  <si>
    <t>Federal Contributions, Foreign Service Retirement and Disability Fund</t>
  </si>
  <si>
    <t>International Organizations and Conferences</t>
  </si>
  <si>
    <t>1124</t>
  </si>
  <si>
    <t>Contributions for International Peacekeeping Activities</t>
  </si>
  <si>
    <t>International conferences and contingencies</t>
  </si>
  <si>
    <t>1126</t>
  </si>
  <si>
    <t>Contributions to International Organizations</t>
  </si>
  <si>
    <t>1127</t>
  </si>
  <si>
    <t>Missions to international organizations</t>
  </si>
  <si>
    <t>1130</t>
  </si>
  <si>
    <t>Arrearage payments</t>
  </si>
  <si>
    <t>1147</t>
  </si>
  <si>
    <t>International trade negotiations</t>
  </si>
  <si>
    <t>Other Department of State</t>
  </si>
  <si>
    <t>Counterterrorism research and development</t>
  </si>
  <si>
    <t>Russian, Eurasian, and East European research and training program</t>
  </si>
  <si>
    <t>1151</t>
  </si>
  <si>
    <t>U.S. bilateral science and technology agreements</t>
  </si>
  <si>
    <t>1155</t>
  </si>
  <si>
    <t>Payment to International Center for Middle Eastern-Western Dialogue Trust Fund</t>
  </si>
  <si>
    <t>5151</t>
  </si>
  <si>
    <t>International Center, Washington, D.C.</t>
  </si>
  <si>
    <t>5177</t>
  </si>
  <si>
    <t>International Litigation Fund</t>
  </si>
  <si>
    <t>8813</t>
  </si>
  <si>
    <t>Center for Middle Eastern-Western Dialogue Trust Fund</t>
  </si>
  <si>
    <t>1036</t>
  </si>
  <si>
    <t>Payment to the Foreign Service Retirement and Disability Fund</t>
  </si>
  <si>
    <t>1091</t>
  </si>
  <si>
    <t>Promotion of security and stability in Central America</t>
  </si>
  <si>
    <t>321</t>
  </si>
  <si>
    <t>U.S. Commission for the Preservation of America's Heritage Abroad</t>
  </si>
  <si>
    <t>8268</t>
  </si>
  <si>
    <t>Gifts and donations</t>
  </si>
  <si>
    <t>826810</t>
  </si>
  <si>
    <t>Gifts and donations, Commission for the Preservation of America's Heritage Abroad</t>
  </si>
  <si>
    <t>322</t>
  </si>
  <si>
    <t>Commission for the Study of International Migration and Cooperative Economic Development</t>
  </si>
  <si>
    <t>1400</t>
  </si>
  <si>
    <t>334</t>
  </si>
  <si>
    <t>Comm. on Org. of Gov. for Conduct of Foreign Policy</t>
  </si>
  <si>
    <t>Comm on Org of the Gov for Conduct of Foreign Poli</t>
  </si>
  <si>
    <t>0060</t>
  </si>
  <si>
    <t>336</t>
  </si>
  <si>
    <t>Commission on the Ukraine Famine</t>
  </si>
  <si>
    <t>0050</t>
  </si>
  <si>
    <t>Commission on the Ukraine Famine: Salaries and expenses</t>
  </si>
  <si>
    <t>8033</t>
  </si>
  <si>
    <t>803300</t>
  </si>
  <si>
    <t>Gifts and donations, Commission on the Ukraine famine</t>
  </si>
  <si>
    <t>378</t>
  </si>
  <si>
    <t>International Trade Commission</t>
  </si>
  <si>
    <t>34</t>
  </si>
  <si>
    <t>458</t>
  </si>
  <si>
    <t>United States Institute of Peace</t>
  </si>
  <si>
    <t>1300</t>
  </si>
  <si>
    <t>8283</t>
  </si>
  <si>
    <t>Gifts and contributions</t>
  </si>
  <si>
    <t>828300</t>
  </si>
  <si>
    <t>0145</t>
  </si>
  <si>
    <t>Open World Leadership Center Trust Fund</t>
  </si>
  <si>
    <t>09</t>
  </si>
  <si>
    <t>154</t>
  </si>
  <si>
    <t>Foreign information and exchange activities</t>
  </si>
  <si>
    <t>8148</t>
  </si>
  <si>
    <t>814810</t>
  </si>
  <si>
    <t>Gifts and Donations, Open World Leadership Center Trust Fund</t>
  </si>
  <si>
    <t>814830</t>
  </si>
  <si>
    <t>Payment from the General Fund, Open World Leadership Center Trust Fund</t>
  </si>
  <si>
    <t>Receipts, Foreign information and exchange activities</t>
  </si>
  <si>
    <t>816610</t>
  </si>
  <si>
    <t>Payment to American Studies Endowment Fund</t>
  </si>
  <si>
    <t>816710</t>
  </si>
  <si>
    <t>Proprietary Receipts from the Public, Special International Programs, USIA</t>
  </si>
  <si>
    <t>816720</t>
  </si>
  <si>
    <t>Contributions, Educational and Cultural Exchange, USIA</t>
  </si>
  <si>
    <t>827130</t>
  </si>
  <si>
    <t>Payment from the general fund, Israeli Arab Scholarship program</t>
  </si>
  <si>
    <t>827230</t>
  </si>
  <si>
    <t>Payment from the general fund, Eastern Europe Student Exchange Endowment Fund</t>
  </si>
  <si>
    <t>67</t>
  </si>
  <si>
    <t>827630</t>
  </si>
  <si>
    <t>Payment from the General Fund, Eisenhower Exchange Fellowship Program Trust Fund</t>
  </si>
  <si>
    <t>International Information Programs</t>
  </si>
  <si>
    <t>0209</t>
  </si>
  <si>
    <t>Educational and Cultural Exchange Programs</t>
  </si>
  <si>
    <t>Technology fund</t>
  </si>
  <si>
    <t>Miscellaneous trust funds, Information and exchange programs</t>
  </si>
  <si>
    <t>East-West Center</t>
  </si>
  <si>
    <t>0203</t>
  </si>
  <si>
    <t>North-South Center</t>
  </si>
  <si>
    <t>Salaries and expenses (special foreign currency program)</t>
  </si>
  <si>
    <t>0210</t>
  </si>
  <si>
    <t>National Endowment for Democracy</t>
  </si>
  <si>
    <t>Payment to the Eisenhower Exchange Fellowship Program Trust Fund</t>
  </si>
  <si>
    <t>Office of the Inspector General, USIA</t>
  </si>
  <si>
    <t>0525</t>
  </si>
  <si>
    <t>Payment to the Asia Foundation</t>
  </si>
  <si>
    <t>1150</t>
  </si>
  <si>
    <t>Eighth Pan American games</t>
  </si>
  <si>
    <t>5149</t>
  </si>
  <si>
    <t>Educational exchange fund, payments by Finland, World W</t>
  </si>
  <si>
    <t>8166</t>
  </si>
  <si>
    <t>American studies endowment fund</t>
  </si>
  <si>
    <t>8271</t>
  </si>
  <si>
    <t>Israeli Arab scholarship program</t>
  </si>
  <si>
    <t>8276</t>
  </si>
  <si>
    <t>Israeli Arab and Eisenhower Exchange Fellowship Programs</t>
  </si>
  <si>
    <t>Miscellaneous expired special foreign currency programs</t>
  </si>
  <si>
    <t>382</t>
  </si>
  <si>
    <t>Japan-United States Friendship Commission</t>
  </si>
  <si>
    <t>Payment to the Japan-United States friendship trust fund</t>
  </si>
  <si>
    <t>8025</t>
  </si>
  <si>
    <t>Japan-United States Friendship Trust Fund</t>
  </si>
  <si>
    <t>802530</t>
  </si>
  <si>
    <t>Other, Japan - United States Friendship Commission Trust Fund</t>
  </si>
  <si>
    <t>514</t>
  </si>
  <si>
    <t>U.S. Agency for Global Media</t>
  </si>
  <si>
    <t>Broadcasting Capital Improvements</t>
  </si>
  <si>
    <t>International Broadcasting Operations</t>
  </si>
  <si>
    <t>0208</t>
  </si>
  <si>
    <t>Broadcasting to Cuba</t>
  </si>
  <si>
    <t>519</t>
  </si>
  <si>
    <t>Vietnam Education Foundation</t>
  </si>
  <si>
    <t>5365</t>
  </si>
  <si>
    <t>Vietnam Debt Repayment Fund</t>
  </si>
  <si>
    <t>536510</t>
  </si>
  <si>
    <t>Transfers from Liquidating Accounts, Vietnam Debt Repayment Fund</t>
  </si>
  <si>
    <t>166100</t>
  </si>
  <si>
    <t>155</t>
  </si>
  <si>
    <t>International financial programs</t>
  </si>
  <si>
    <t>286900</t>
  </si>
  <si>
    <t>Repayment of Loans and Credits to Foreign Nations</t>
  </si>
  <si>
    <t>Departmental Offices</t>
  </si>
  <si>
    <t>4444</t>
  </si>
  <si>
    <t>Exchange Stabilization Fund</t>
  </si>
  <si>
    <t>267130</t>
  </si>
  <si>
    <t>New Arrangements to Borrow (IMF), Downward Reestimates of Subsidies</t>
  </si>
  <si>
    <t>International Monetary Programs</t>
  </si>
  <si>
    <t>0002</t>
  </si>
  <si>
    <t>Supplementary financing facility, International Monetary Fund</t>
  </si>
  <si>
    <t>0003</t>
  </si>
  <si>
    <t>United States Quota, International Monetary Fund</t>
  </si>
  <si>
    <t>0005</t>
  </si>
  <si>
    <t>Contribution to enhanced structural adjustment facility of International Monetary Fund</t>
  </si>
  <si>
    <t>0006</t>
  </si>
  <si>
    <t>United States Quota IMF Direct Loan Program Account</t>
  </si>
  <si>
    <t>0074</t>
  </si>
  <si>
    <t>Loans to International Monetary Fund</t>
  </si>
  <si>
    <t>0085</t>
  </si>
  <si>
    <t>Loans to the IMF Direct Loan Program Account</t>
  </si>
  <si>
    <t>Contributions to IMF Facilities and Trust Funds</t>
  </si>
  <si>
    <t>Military Sales Program</t>
  </si>
  <si>
    <t>Receipts, International financial programs</t>
  </si>
  <si>
    <t>4116</t>
  </si>
  <si>
    <t>Special Defense Acquisition Fund</t>
  </si>
  <si>
    <t>4117</t>
  </si>
  <si>
    <t>Liquidation of foreign military sales fund</t>
  </si>
  <si>
    <t>8238</t>
  </si>
  <si>
    <t>Kuwait civil reconstruction trust fund</t>
  </si>
  <si>
    <t>823810</t>
  </si>
  <si>
    <t>Kuwait Civil Reconstruction Trust Fund</t>
  </si>
  <si>
    <t>8242</t>
  </si>
  <si>
    <t>Foreign Military Sales Trust Fund</t>
  </si>
  <si>
    <t>824210</t>
  </si>
  <si>
    <t>Deposits, Advances, Foreign Military Sales Trust Fund</t>
  </si>
  <si>
    <t>International Commodity Agreements</t>
  </si>
  <si>
    <t>0043</t>
  </si>
  <si>
    <t>Contributions to international buffer stocks</t>
  </si>
  <si>
    <t>310800</t>
  </si>
  <si>
    <t>Return of contribution to international buffer stocks</t>
  </si>
  <si>
    <t>351</t>
  </si>
  <si>
    <t>Export-Import Bank of the United States</t>
  </si>
  <si>
    <t>Export-Import Bank Loans Program Account</t>
  </si>
  <si>
    <t>83</t>
  </si>
  <si>
    <t>Inspector General</t>
  </si>
  <si>
    <t>272710</t>
  </si>
  <si>
    <t>Export-Import Bank Loans, Negative Subsidies</t>
  </si>
  <si>
    <t>272730</t>
  </si>
  <si>
    <t>Export-Import Bank Loans, Downward Reestimates of Subsidies</t>
  </si>
  <si>
    <t>4027</t>
  </si>
  <si>
    <t>Export-Import Bank of the United States Liquidating Account</t>
  </si>
  <si>
    <t>250</t>
  </si>
  <si>
    <t>251</t>
  </si>
  <si>
    <t>General science and basic research</t>
  </si>
  <si>
    <t>0222</t>
  </si>
  <si>
    <t>Science</t>
  </si>
  <si>
    <t>2299</t>
  </si>
  <si>
    <t>Advanced Research Projects Agency--Climate</t>
  </si>
  <si>
    <t>Scientific activities overseas (special foreign currency program)</t>
  </si>
  <si>
    <t>Education and Human Resources</t>
  </si>
  <si>
    <t>0150</t>
  </si>
  <si>
    <t>Academic Research Infrastructure</t>
  </si>
  <si>
    <t>0180</t>
  </si>
  <si>
    <t>Agency Operations and Award Management</t>
  </si>
  <si>
    <t>Office of the National Science Board</t>
  </si>
  <si>
    <t>0551</t>
  </si>
  <si>
    <t>Major Research Equipment and Facilities Construction</t>
  </si>
  <si>
    <t>8960</t>
  </si>
  <si>
    <t>Donations</t>
  </si>
  <si>
    <t>896010</t>
  </si>
  <si>
    <t>Donations, National Science Foundation</t>
  </si>
  <si>
    <t>Smithsonian Institution</t>
  </si>
  <si>
    <t>0103</t>
  </si>
  <si>
    <t>Facilities Capital</t>
  </si>
  <si>
    <t>33</t>
  </si>
  <si>
    <t>026</t>
  </si>
  <si>
    <t>National Aeronautics and Space Administration</t>
  </si>
  <si>
    <t>Receipts, Space flight, research, and supporting activities</t>
  </si>
  <si>
    <t>252</t>
  </si>
  <si>
    <t>Space flight, research, and supporting activities</t>
  </si>
  <si>
    <t>Research and program management</t>
  </si>
  <si>
    <t>Space flight, control, and data communications</t>
  </si>
  <si>
    <t>Construction of facilities</t>
  </si>
  <si>
    <t>0108</t>
  </si>
  <si>
    <t>Research and development</t>
  </si>
  <si>
    <t>0109</t>
  </si>
  <si>
    <t>Science, Aeronautics and Technology</t>
  </si>
  <si>
    <t>Human Space Flight</t>
  </si>
  <si>
    <t>Mission Support</t>
  </si>
  <si>
    <t>Science, Aeronautics, and Exploration</t>
  </si>
  <si>
    <t>Space Operations</t>
  </si>
  <si>
    <t>0122</t>
  </si>
  <si>
    <t>Safety, Security and Mission Services</t>
  </si>
  <si>
    <t>0124</t>
  </si>
  <si>
    <t>Exploration</t>
  </si>
  <si>
    <t>Science, Technology, Engineering, and Mathematics Engagement</t>
  </si>
  <si>
    <t>Construction and Environmental Compliance and Restoration</t>
  </si>
  <si>
    <t>Space Technology</t>
  </si>
  <si>
    <t>4546</t>
  </si>
  <si>
    <t>8977</t>
  </si>
  <si>
    <t>National Space Grant Program</t>
  </si>
  <si>
    <t>897710</t>
  </si>
  <si>
    <t>Gifts and Donations, National Space Grant Program</t>
  </si>
  <si>
    <t>897910</t>
  </si>
  <si>
    <t>International Cooperation</t>
  </si>
  <si>
    <t>898010</t>
  </si>
  <si>
    <t>Gifts and donations, National Aeronautics and Space Adminstration</t>
  </si>
  <si>
    <t>Miscellaneous trust funds</t>
  </si>
  <si>
    <t>270210</t>
  </si>
  <si>
    <t>Rural Electrification and Telephone Loans, Negative Subsidies</t>
  </si>
  <si>
    <t>270</t>
  </si>
  <si>
    <t>Energy supply</t>
  </si>
  <si>
    <t>270230</t>
  </si>
  <si>
    <t>Rural Electrification and Telephone Loans, Downward Reestimates of Subsidies</t>
  </si>
  <si>
    <t>National Institute of Food and Agriculture</t>
  </si>
  <si>
    <t>Biomass Research and Development</t>
  </si>
  <si>
    <t>Rural Utilities Service</t>
  </si>
  <si>
    <t>1230</t>
  </si>
  <si>
    <t>Rural Electrification and Telecommunications Loans Program Account</t>
  </si>
  <si>
    <t>Salaries and expenses (Rural Electrification Administration)</t>
  </si>
  <si>
    <t>3101</t>
  </si>
  <si>
    <t>Reimbursement to the Rural elec. &amp; tel. revolv. fund for int.</t>
  </si>
  <si>
    <t>4230</t>
  </si>
  <si>
    <t>Rural Electrification and Telecommunications Liquidating Account</t>
  </si>
  <si>
    <t>4231</t>
  </si>
  <si>
    <t>Rural telephone bank liquidating account</t>
  </si>
  <si>
    <t>Rural Business-Cooperative Service</t>
  </si>
  <si>
    <t>3104</t>
  </si>
  <si>
    <t>Rural economic development loans liquidating account</t>
  </si>
  <si>
    <t>010</t>
  </si>
  <si>
    <t>Department of the Interior</t>
  </si>
  <si>
    <t>817610</t>
  </si>
  <si>
    <t>Federal Payment, Crow Creek Sioux Tribe Infrastructure Development Trust Fund</t>
  </si>
  <si>
    <t>United States Geological Survey</t>
  </si>
  <si>
    <t>0801</t>
  </si>
  <si>
    <t>Barrow area gas operation, exploration, and development</t>
  </si>
  <si>
    <t>Exploration of national petroleum reserve in Alaska</t>
  </si>
  <si>
    <t>0140</t>
  </si>
  <si>
    <t>Grants for Specified Energy Property in Lieu of Tax Credits, Recovery Act</t>
  </si>
  <si>
    <t>Energy security reserve</t>
  </si>
  <si>
    <t>Biomass Energy Development</t>
  </si>
  <si>
    <t>Internal Revenue Service</t>
  </si>
  <si>
    <t>0947</t>
  </si>
  <si>
    <t>Payment to Issuer of New Clean Renewable Energy Bonds</t>
  </si>
  <si>
    <t>223000</t>
  </si>
  <si>
    <t>Oil and Gas Sale Proceeds at NPRs.</t>
  </si>
  <si>
    <t>223300</t>
  </si>
  <si>
    <t>Proceeds from Uranium Sales</t>
  </si>
  <si>
    <t>224200</t>
  </si>
  <si>
    <t>Sale and Transmission of Electric Energy, Alaska</t>
  </si>
  <si>
    <t>224500</t>
  </si>
  <si>
    <t>Sale and Transmission of Electric Energy, Falcon Dam</t>
  </si>
  <si>
    <t>224700</t>
  </si>
  <si>
    <t>Sale and Transmission of Electric Energy, Southwestern Power Administration</t>
  </si>
  <si>
    <t>224800</t>
  </si>
  <si>
    <t>Sale and Transmission of Electric Energy, Southeastern Power Administration</t>
  </si>
  <si>
    <t>224900</t>
  </si>
  <si>
    <t>Sale of Power and Other Utilities, not Otherwise Classified</t>
  </si>
  <si>
    <t>267910</t>
  </si>
  <si>
    <t>Title 17 Innovative Technology Loan Guarantees, Negative Subsidies</t>
  </si>
  <si>
    <t>279730</t>
  </si>
  <si>
    <t>DOE Loan Guarantees Downward Reestimate Account</t>
  </si>
  <si>
    <t>288900</t>
  </si>
  <si>
    <t>Repayments on Miscellaneous Recoverable Costs, not Otherwise Classified</t>
  </si>
  <si>
    <t>500000</t>
  </si>
  <si>
    <t>Reclamation fund</t>
  </si>
  <si>
    <t>500026</t>
  </si>
  <si>
    <t>Reclamation Fund, All Other, Sale of Electric Energy, Bonneville Power Administration</t>
  </si>
  <si>
    <t>500027</t>
  </si>
  <si>
    <t>Reclamation Fund, All Other, Sale of Power and Other Utilities (WAPA)</t>
  </si>
  <si>
    <t>517810</t>
  </si>
  <si>
    <t>Falcon and Amistad Operating and Maintenance Fund Receipts</t>
  </si>
  <si>
    <t>522600</t>
  </si>
  <si>
    <t>Revenues for Enrichment of Uranium</t>
  </si>
  <si>
    <t>522710</t>
  </si>
  <si>
    <t>Nuclear Waste Disposal Fund</t>
  </si>
  <si>
    <t>523140</t>
  </si>
  <si>
    <t>General Fund Payment - Defense, Decontamination and Decommissioning Fund</t>
  </si>
  <si>
    <t>552310</t>
  </si>
  <si>
    <t>OCS Receipts, Ultra-deepwater and Unconventional Natural Gas and Other Petroleum Research Fund</t>
  </si>
  <si>
    <t>553010</t>
  </si>
  <si>
    <t>Receipts from Uranium Sales and Remediation</t>
  </si>
  <si>
    <t>556510</t>
  </si>
  <si>
    <t>Transfer of Sales of Power and Energy Related Services, SWPA</t>
  </si>
  <si>
    <t>564900</t>
  </si>
  <si>
    <t>Deposits from Sale and Transmission of Electric Energy, Southwestern Power Administration</t>
  </si>
  <si>
    <t>565200</t>
  </si>
  <si>
    <t>Deposits from sale &amp; transmission of electric energy, historical</t>
  </si>
  <si>
    <t>565300</t>
  </si>
  <si>
    <t>Deposits from Sale and Transmission of Electric Energy, Southeastern Power Administration</t>
  </si>
  <si>
    <t>857510</t>
  </si>
  <si>
    <t>Advances for Cooperative Work</t>
  </si>
  <si>
    <t>857600</t>
  </si>
  <si>
    <t>Gifts and Donations</t>
  </si>
  <si>
    <t>Geothermal Resources Development Fund</t>
  </si>
  <si>
    <t>Title 17 Innovative Technology Loan Guarantee Program</t>
  </si>
  <si>
    <t>0213</t>
  </si>
  <si>
    <t>Fossil Energy and Carbon Management</t>
  </si>
  <si>
    <t>Naval Petroleum and Oil Shale Reserves</t>
  </si>
  <si>
    <t>0224</t>
  </si>
  <si>
    <t>Energy Supply and Conservation</t>
  </si>
  <si>
    <t>0226</t>
  </si>
  <si>
    <t>Uranium Supply and Enrichment Activities</t>
  </si>
  <si>
    <t>Clean Coal Technology</t>
  </si>
  <si>
    <t>0250</t>
  </si>
  <si>
    <t>Non-defense Site Acceleration Completion</t>
  </si>
  <si>
    <t>Non-defense Environmental Cleanup</t>
  </si>
  <si>
    <t>Electricity</t>
  </si>
  <si>
    <t>Legacy Management</t>
  </si>
  <si>
    <t>0321</t>
  </si>
  <si>
    <t>Energy Efficiency and Renewable Energy</t>
  </si>
  <si>
    <t>0336</t>
  </si>
  <si>
    <t>Energy Transformation Acceleration Fund, Recovery Act</t>
  </si>
  <si>
    <t>0337</t>
  </si>
  <si>
    <t>Advanced Research Projects Agency--Energy</t>
  </si>
  <si>
    <t>Office of Indian Energy Policy and Programs</t>
  </si>
  <si>
    <t>Tribal Energy Loan Guarantee Program</t>
  </si>
  <si>
    <t>2250</t>
  </si>
  <si>
    <t>Cybersecurity, Energy Security, and Emergency Response</t>
  </si>
  <si>
    <t>2297</t>
  </si>
  <si>
    <t>Office of Clean Energy Demonstrations</t>
  </si>
  <si>
    <t>4180</t>
  </si>
  <si>
    <t>Isotope Production and Distribution Program Fund</t>
  </si>
  <si>
    <t>5180</t>
  </si>
  <si>
    <t>Alternative Fuels Production</t>
  </si>
  <si>
    <t>5227</t>
  </si>
  <si>
    <t>Nuclear Waste Disposal</t>
  </si>
  <si>
    <t>5231</t>
  </si>
  <si>
    <t>Uranium Enrichment Decontamination and Decommissioning Fund</t>
  </si>
  <si>
    <t>5428</t>
  </si>
  <si>
    <t>Elk Hills School Lands Fund</t>
  </si>
  <si>
    <t>5523</t>
  </si>
  <si>
    <t>Ultra-deepwater and Unconventional Natural Gas and Other Petroleum Research Fund</t>
  </si>
  <si>
    <t>5530</t>
  </si>
  <si>
    <t>Uranium Sales and Remediation</t>
  </si>
  <si>
    <t>8575</t>
  </si>
  <si>
    <t>Power Marketing Administration</t>
  </si>
  <si>
    <t>Operation and Maintenance, Southeastern Power Administration</t>
  </si>
  <si>
    <t>Operation and Maintenance, Southwestern Power Administration</t>
  </si>
  <si>
    <t>Operation and Maintenance, Alaska Power Administration</t>
  </si>
  <si>
    <t>4045</t>
  </si>
  <si>
    <t>Bonneville Power Administration Fund</t>
  </si>
  <si>
    <t>4404</t>
  </si>
  <si>
    <t>Western Area Power Administration, Borrowing Authority, Recovery Act</t>
  </si>
  <si>
    <t>4452</t>
  </si>
  <si>
    <t>Colorado River Basins Power Marketing Fund, Western Area Power Administration</t>
  </si>
  <si>
    <t>5068</t>
  </si>
  <si>
    <t>Construction, Rehabilitation, Operation and Maintenance, Western Area Power Administration</t>
  </si>
  <si>
    <t>5069</t>
  </si>
  <si>
    <t>Emergency Fund, Western Area Power Administration</t>
  </si>
  <si>
    <t>5178</t>
  </si>
  <si>
    <t>Falcon and Amistad Operating and Maintenance Fund</t>
  </si>
  <si>
    <t>5565</t>
  </si>
  <si>
    <t>White River Minimum Flow</t>
  </si>
  <si>
    <t>5649</t>
  </si>
  <si>
    <t>Continuing Fund, Southwestern Power Administration</t>
  </si>
  <si>
    <t>5653</t>
  </si>
  <si>
    <t>Continuing Fund, Southeastern Power Administration</t>
  </si>
  <si>
    <t>Departmental Administration</t>
  </si>
  <si>
    <t>8576</t>
  </si>
  <si>
    <t>Gifts and donations, Department of Energy</t>
  </si>
  <si>
    <t>020</t>
  </si>
  <si>
    <t>Environmental Protection Agency</t>
  </si>
  <si>
    <t>392</t>
  </si>
  <si>
    <t>National Alcohol Fuels Commission</t>
  </si>
  <si>
    <t>1700</t>
  </si>
  <si>
    <t>431</t>
  </si>
  <si>
    <t>Nuclear Waste Technical Review Board</t>
  </si>
  <si>
    <t>437</t>
  </si>
  <si>
    <t>Office of the Nuclear Waste Negotiator</t>
  </si>
  <si>
    <t>0070</t>
  </si>
  <si>
    <t>455</t>
  </si>
  <si>
    <t>Tennessee Valley Authority</t>
  </si>
  <si>
    <t>4110</t>
  </si>
  <si>
    <t>Tennessee Valley Authority Fund</t>
  </si>
  <si>
    <t>64</t>
  </si>
  <si>
    <t>486</t>
  </si>
  <si>
    <t>United States Enrichment Corporation Fund</t>
  </si>
  <si>
    <t>4054</t>
  </si>
  <si>
    <t>534</t>
  </si>
  <si>
    <t>Office of the Federal Coordinator for Alaska Natural Gas Transportation Projects</t>
  </si>
  <si>
    <t>2850</t>
  </si>
  <si>
    <t>0948</t>
  </si>
  <si>
    <t>Payment to Issuer of Qualified Energy Conservation Bonds</t>
  </si>
  <si>
    <t>272</t>
  </si>
  <si>
    <t>Energy conservation</t>
  </si>
  <si>
    <t>279530</t>
  </si>
  <si>
    <t>DOE ATVM Direct Loans Downward Reestimate Account</t>
  </si>
  <si>
    <t>0215</t>
  </si>
  <si>
    <t>Energy Conservation</t>
  </si>
  <si>
    <t>0322</t>
  </si>
  <si>
    <t>Advanced Technology Vehicles Manufacturing Loan Program Account</t>
  </si>
  <si>
    <t>025</t>
  </si>
  <si>
    <t>Department of Housing and Urban Development</t>
  </si>
  <si>
    <t>Community Planning and Development</t>
  </si>
  <si>
    <t>0179</t>
  </si>
  <si>
    <t>Assistance for solar and conservation improvements</t>
  </si>
  <si>
    <t>Housing Programs</t>
  </si>
  <si>
    <t>Energy Innovation Fund</t>
  </si>
  <si>
    <t>0143</t>
  </si>
  <si>
    <t>223400</t>
  </si>
  <si>
    <t>Sale of Strategic Petroleum Reserve Oil</t>
  </si>
  <si>
    <t>274</t>
  </si>
  <si>
    <t>Emergency energy preparedness</t>
  </si>
  <si>
    <t>518210</t>
  </si>
  <si>
    <t>Receipts, Strategic Petroleum Reserve Entitlements and Royalties</t>
  </si>
  <si>
    <t>527600</t>
  </si>
  <si>
    <t>Proceeds from SPR Oil Sales, SPR Operating Account</t>
  </si>
  <si>
    <t>528910</t>
  </si>
  <si>
    <t>Proceeds from Sale of Weeks Island Oil, SPR Decommissioning Fund</t>
  </si>
  <si>
    <t>536930</t>
  </si>
  <si>
    <t>Sale of Northeast Home Heating Oil Reserve</t>
  </si>
  <si>
    <t>561510</t>
  </si>
  <si>
    <t>Proceeds from Sale of Oil, Energy Security and Infrastructure Modernization Fund</t>
  </si>
  <si>
    <t>Strategic Petroleum Reserve</t>
  </si>
  <si>
    <t>0234</t>
  </si>
  <si>
    <t>Emergency preparedness</t>
  </si>
  <si>
    <t>5369</t>
  </si>
  <si>
    <t>Northeast Home Heating Oil Reserve</t>
  </si>
  <si>
    <t>5615</t>
  </si>
  <si>
    <t>Energy Security and Infrastructure Modernization Fund</t>
  </si>
  <si>
    <t>089400</t>
  </si>
  <si>
    <t>Fees and Recoveries, Federal Energy Regulatory Commission</t>
  </si>
  <si>
    <t>276</t>
  </si>
  <si>
    <t>Energy information, policy, and regulation</t>
  </si>
  <si>
    <t>522810</t>
  </si>
  <si>
    <t>Miscellaneous Revenues, Departmental Administration</t>
  </si>
  <si>
    <t>523000</t>
  </si>
  <si>
    <t>Fees and Recoveries, Federal Energy Regulatory Commissions ,Energy</t>
  </si>
  <si>
    <t>0212</t>
  </si>
  <si>
    <t>Federal Energy Regulatory Commission</t>
  </si>
  <si>
    <t>0216</t>
  </si>
  <si>
    <t>Energy Information Administration</t>
  </si>
  <si>
    <t>0217</t>
  </si>
  <si>
    <t>Economic Regulation</t>
  </si>
  <si>
    <t>0346</t>
  </si>
  <si>
    <t>Office of Technology Transitions</t>
  </si>
  <si>
    <t>0228</t>
  </si>
  <si>
    <t>0236</t>
  </si>
  <si>
    <t>4563</t>
  </si>
  <si>
    <t>429</t>
  </si>
  <si>
    <t>Nuclear Regulatory Commission</t>
  </si>
  <si>
    <t>31</t>
  </si>
  <si>
    <t>528010</t>
  </si>
  <si>
    <t>Nuclear Facility Fees, Nuclear Regulatory Commission</t>
  </si>
  <si>
    <t>430</t>
  </si>
  <si>
    <t>Nuclear Safety Oversight Committee</t>
  </si>
  <si>
    <t>531</t>
  </si>
  <si>
    <t>Electric Reliability Organization</t>
  </si>
  <si>
    <t>5522</t>
  </si>
  <si>
    <t>544</t>
  </si>
  <si>
    <t>National Oilheat Research Alliance</t>
  </si>
  <si>
    <t>5643</t>
  </si>
  <si>
    <t>53</t>
  </si>
  <si>
    <t>Natural Resources Conservation Service</t>
  </si>
  <si>
    <t>Watershed Rehabilitation Program</t>
  </si>
  <si>
    <t>300</t>
  </si>
  <si>
    <t>301</t>
  </si>
  <si>
    <t>Water resources</t>
  </si>
  <si>
    <t>1066</t>
  </si>
  <si>
    <t>Watershed Surveys and Planning</t>
  </si>
  <si>
    <t>1072</t>
  </si>
  <si>
    <t>Watershed and Flood Prevention Operations</t>
  </si>
  <si>
    <t>8210</t>
  </si>
  <si>
    <t>Miscellaneous Contributed Funds</t>
  </si>
  <si>
    <t>Receipts, Water resources</t>
  </si>
  <si>
    <t>274230</t>
  </si>
  <si>
    <t>Bureau of Reclamation Loans, Downward Reestimates of Subsidies</t>
  </si>
  <si>
    <t>500028</t>
  </si>
  <si>
    <t>Reclamation Fund, Other Proprietary Receipts from the Public</t>
  </si>
  <si>
    <t>505810</t>
  </si>
  <si>
    <t>Receipts from operations of North Platte project (Gering and Fort Laramie, Goshen, and Pathfinder Irrigation Distric</t>
  </si>
  <si>
    <t>510900</t>
  </si>
  <si>
    <t>Recreation, entrance and use fees, Bureau of Reclamation</t>
  </si>
  <si>
    <t>517330</t>
  </si>
  <si>
    <t>Central Valley Project Restoration Fund, Revenue</t>
  </si>
  <si>
    <t>517410</t>
  </si>
  <si>
    <t>State Contributions to Principal, Utah Mitigation and Conservation Fund</t>
  </si>
  <si>
    <t>517430</t>
  </si>
  <si>
    <t>Federal Contributions to Principal, Utah Mitigation and Conservation Fund</t>
  </si>
  <si>
    <t>517440</t>
  </si>
  <si>
    <t>Contributions from Project Beneficiaries (District), Utah Mitigation and Reclamation Fund</t>
  </si>
  <si>
    <t>517450</t>
  </si>
  <si>
    <t>Contributions from Project Beneficiaries (WAPA), Utah Mitigation and Conservation Fund</t>
  </si>
  <si>
    <t>517460</t>
  </si>
  <si>
    <t>Annual Appropriations for Commission, Utah Mitigation and Conservation Fund</t>
  </si>
  <si>
    <t>524410</t>
  </si>
  <si>
    <t>Receipts from sale of obsolete vessels, Interior share</t>
  </si>
  <si>
    <t>548310</t>
  </si>
  <si>
    <t>Federal Payments, San Gabriel Basin Restoration Fund</t>
  </si>
  <si>
    <t>553710</t>
  </si>
  <si>
    <t>San Joaquin River Restoration Fund Receipts</t>
  </si>
  <si>
    <t>553730</t>
  </si>
  <si>
    <t>559310</t>
  </si>
  <si>
    <t>Reclamation Water Settlements Fund</t>
  </si>
  <si>
    <t>565610</t>
  </si>
  <si>
    <t>Revenues, Colorado River Dam Fund, Boulder Canyon Project</t>
  </si>
  <si>
    <t>570410</t>
  </si>
  <si>
    <t>Water Storage Enhancement Receipts</t>
  </si>
  <si>
    <t>807010</t>
  </si>
  <si>
    <t>Deposits, Reclamation Trust Funds</t>
  </si>
  <si>
    <t>04</t>
  </si>
  <si>
    <t>Bureau of Land Management</t>
  </si>
  <si>
    <t>9926</t>
  </si>
  <si>
    <t>Permanent Operating Funds</t>
  </si>
  <si>
    <t>Bureau of Reclamation</t>
  </si>
  <si>
    <t>0667</t>
  </si>
  <si>
    <t>Bureau of Reclamation Loan Liquidating Account</t>
  </si>
  <si>
    <t>0680</t>
  </si>
  <si>
    <t>Water and Related Resources</t>
  </si>
  <si>
    <t>0685</t>
  </si>
  <si>
    <t>Bureau of Reclamation Loan Program Account</t>
  </si>
  <si>
    <t>0687</t>
  </si>
  <si>
    <t>California Bay-Delta Restoration</t>
  </si>
  <si>
    <t>2638</t>
  </si>
  <si>
    <t>Taos Settlement Fund</t>
  </si>
  <si>
    <t>4079</t>
  </si>
  <si>
    <t>Lower Colorado River Basin Development Fund</t>
  </si>
  <si>
    <t>4081</t>
  </si>
  <si>
    <t>Upper Colorado River Basin Fund</t>
  </si>
  <si>
    <t>4524</t>
  </si>
  <si>
    <t>5065</t>
  </si>
  <si>
    <t>Policy and Administration</t>
  </si>
  <si>
    <t>5173</t>
  </si>
  <si>
    <t>Central Valley Project Restoration Fund</t>
  </si>
  <si>
    <t>5483</t>
  </si>
  <si>
    <t>San Gabriel Basin Restoration Fund</t>
  </si>
  <si>
    <t>5537</t>
  </si>
  <si>
    <t>San Joaquin Restoration Fund</t>
  </si>
  <si>
    <t>5593</t>
  </si>
  <si>
    <t>5656</t>
  </si>
  <si>
    <t>Colorado River Dam Fund, Boulder Canyon Project</t>
  </si>
  <si>
    <t>5668</t>
  </si>
  <si>
    <t>Blackfeet Water Settlement Implementation Fund</t>
  </si>
  <si>
    <t>8070</t>
  </si>
  <si>
    <t>Reclamation Trust Funds</t>
  </si>
  <si>
    <t>Miscellaneous permanent appropriations</t>
  </si>
  <si>
    <t>Central Utah Project</t>
  </si>
  <si>
    <t>0787</t>
  </si>
  <si>
    <t>Central Utah Project Completion Account</t>
  </si>
  <si>
    <t>5174</t>
  </si>
  <si>
    <t>Utah Reclamation Mitigation and Conservation Account</t>
  </si>
  <si>
    <t>84</t>
  </si>
  <si>
    <t>Miscellaneous expiring appropriations</t>
  </si>
  <si>
    <t>International Commissions</t>
  </si>
  <si>
    <t>1069</t>
  </si>
  <si>
    <t>Salaries and Expenses, IBWC</t>
  </si>
  <si>
    <t>1078</t>
  </si>
  <si>
    <t>Construction, IBWC</t>
  </si>
  <si>
    <t>American Sections, International Commissions</t>
  </si>
  <si>
    <t>501300</t>
  </si>
  <si>
    <t>Licensee Benefit Charge</t>
  </si>
  <si>
    <t>565600</t>
  </si>
  <si>
    <t>0254</t>
  </si>
  <si>
    <t>Water Infrastructure Finance and Innovation Program Account</t>
  </si>
  <si>
    <t>3112</t>
  </si>
  <si>
    <t>Mississippi River and Tributaries</t>
  </si>
  <si>
    <t>3121</t>
  </si>
  <si>
    <t>Investigations</t>
  </si>
  <si>
    <t>3122</t>
  </si>
  <si>
    <t>Construction</t>
  </si>
  <si>
    <t>3123</t>
  </si>
  <si>
    <t>3124</t>
  </si>
  <si>
    <t>Expenses</t>
  </si>
  <si>
    <t>3125</t>
  </si>
  <si>
    <t>Flood Control and Coastal Emergencies</t>
  </si>
  <si>
    <t>3126</t>
  </si>
  <si>
    <t>Regulatory Program</t>
  </si>
  <si>
    <t>3128</t>
  </si>
  <si>
    <t>Washington Aqueduct</t>
  </si>
  <si>
    <t>3132</t>
  </si>
  <si>
    <t>Office of the Assistant Secretary of the Army for Civil Works</t>
  </si>
  <si>
    <t>3139</t>
  </si>
  <si>
    <t>4902</t>
  </si>
  <si>
    <t>Revolving Fund</t>
  </si>
  <si>
    <t>506620</t>
  </si>
  <si>
    <t>Hydraulic mining in California, water storage and use of facilities, debris reservoirs</t>
  </si>
  <si>
    <t>509000</t>
  </si>
  <si>
    <t>Receipts from Leases of Lands Acquired for Flood Control, Navigation, and Allied Purposes</t>
  </si>
  <si>
    <t>549310</t>
  </si>
  <si>
    <t>User Fees, Fund for Non-Federal Use of Disposal Facilities</t>
  </si>
  <si>
    <t>599900</t>
  </si>
  <si>
    <t>User Fee Plug, Interior</t>
  </si>
  <si>
    <t>8333</t>
  </si>
  <si>
    <t>Coastal Wetlands Restoration Trust Fund</t>
  </si>
  <si>
    <t>8861</t>
  </si>
  <si>
    <t>Inland Waterways Trust Fund</t>
  </si>
  <si>
    <t>8862</t>
  </si>
  <si>
    <t>Rivers and Harbors Contributed Funds</t>
  </si>
  <si>
    <t>886200</t>
  </si>
  <si>
    <t>Contributions, rivers and harbors, Corps of Engineers</t>
  </si>
  <si>
    <t>886210</t>
  </si>
  <si>
    <t>Contributions, Rivers and Harbors, Other Than Port and Harbor User Fees</t>
  </si>
  <si>
    <t>8863</t>
  </si>
  <si>
    <t>Harbor Maintenance Trust Fund</t>
  </si>
  <si>
    <t>886330</t>
  </si>
  <si>
    <t>Transfer of Tolls from the Saint Lawrence Seaway Development Corporation, Harbor Maintenance Trust Fund</t>
  </si>
  <si>
    <t>8868</t>
  </si>
  <si>
    <t>Oil spill research</t>
  </si>
  <si>
    <t>886900</t>
  </si>
  <si>
    <t>Advances, rivers and harbors, Corps of Engineers</t>
  </si>
  <si>
    <t>9921</t>
  </si>
  <si>
    <t>Permanent Appropriations</t>
  </si>
  <si>
    <t>348</t>
  </si>
  <si>
    <t>Delaware River Basin Commission</t>
  </si>
  <si>
    <t>Salaries and expenses [MARTHA]</t>
  </si>
  <si>
    <t>46</t>
  </si>
  <si>
    <t>Contribution to Delaware River Basin Commission</t>
  </si>
  <si>
    <t>425</t>
  </si>
  <si>
    <t>National Water Commission</t>
  </si>
  <si>
    <t>454</t>
  </si>
  <si>
    <t>Susquehanna River Basin Commission</t>
  </si>
  <si>
    <t>Contribution to Susquehanna River Basin Commission</t>
  </si>
  <si>
    <t>464</t>
  </si>
  <si>
    <t>Water Resources Council</t>
  </si>
  <si>
    <t>Consolidated working fund</t>
  </si>
  <si>
    <t>Water resources planning</t>
  </si>
  <si>
    <t>815610</t>
  </si>
  <si>
    <t>Pacific-Northwest River Basin Comm., General fund contributions</t>
  </si>
  <si>
    <t>815630</t>
  </si>
  <si>
    <t>Pacific-Northwest River Basin Comm., Fees for admin. services</t>
  </si>
  <si>
    <t>815710</t>
  </si>
  <si>
    <t>Great Lakes Basin Commission, General fund contributions, WRC</t>
  </si>
  <si>
    <t>815730</t>
  </si>
  <si>
    <t>Great Lakes Basin Commission, Fees for administrative services</t>
  </si>
  <si>
    <t>815810</t>
  </si>
  <si>
    <t>Basin Commissions, General fund contributions, WRC</t>
  </si>
  <si>
    <t>815910</t>
  </si>
  <si>
    <t>New England River Basin Comm., General fund contributions, WRC</t>
  </si>
  <si>
    <t>815930</t>
  </si>
  <si>
    <t>New England River Basin Comm., Fees for administrative services</t>
  </si>
  <si>
    <t>816010</t>
  </si>
  <si>
    <t>Ohio River Basin Comm., General fund contributions, WRC</t>
  </si>
  <si>
    <t>816030</t>
  </si>
  <si>
    <t>Ohio River Basin Comm, Fees for administrative services, WRC</t>
  </si>
  <si>
    <t>816110</t>
  </si>
  <si>
    <t>Missouri River Basin Commission, General fund contributions, WRC</t>
  </si>
  <si>
    <t>816130</t>
  </si>
  <si>
    <t>Missouri River Basin Commission, Fees for administrative service</t>
  </si>
  <si>
    <t>816210</t>
  </si>
  <si>
    <t>Upper Mississippi River Basin Comm., General fund contributions</t>
  </si>
  <si>
    <t>River Basin Commissions</t>
  </si>
  <si>
    <t>9912</t>
  </si>
  <si>
    <t>River basin commissions</t>
  </si>
  <si>
    <t>181100</t>
  </si>
  <si>
    <t>National Grasslands</t>
  </si>
  <si>
    <t>Conservation and land management</t>
  </si>
  <si>
    <t>222100</t>
  </si>
  <si>
    <t>National Forest Fund</t>
  </si>
  <si>
    <t>222200</t>
  </si>
  <si>
    <t>Timber purchaser road construction credits, nat. forests fund</t>
  </si>
  <si>
    <t>271430</t>
  </si>
  <si>
    <t>Agricultural Resource Conservation, Downward Reestimates of Subsidies</t>
  </si>
  <si>
    <t>500800</t>
  </si>
  <si>
    <t>National forests fund</t>
  </si>
  <si>
    <t>500810</t>
  </si>
  <si>
    <t>National Forests Fund</t>
  </si>
  <si>
    <t>501010</t>
  </si>
  <si>
    <t>Forest service recreation fees</t>
  </si>
  <si>
    <t>520100</t>
  </si>
  <si>
    <t>National forests fund, payments to states</t>
  </si>
  <si>
    <t>520110</t>
  </si>
  <si>
    <t>National Forests Fund, Payments to States</t>
  </si>
  <si>
    <t>520140</t>
  </si>
  <si>
    <t>Timber Purchaser Road Construction Credits</t>
  </si>
  <si>
    <t>520210</t>
  </si>
  <si>
    <t>Timber Roads, Purchaser Elections</t>
  </si>
  <si>
    <t>520300</t>
  </si>
  <si>
    <t>National forests fund, Roads and trails for States</t>
  </si>
  <si>
    <t>520310</t>
  </si>
  <si>
    <t>National Forests Fund, Roads and Trails for States</t>
  </si>
  <si>
    <t>520410</t>
  </si>
  <si>
    <t>Timber Salvage Sales</t>
  </si>
  <si>
    <t>520610</t>
  </si>
  <si>
    <t>Deposits, Brush Disposal</t>
  </si>
  <si>
    <t>520700</t>
  </si>
  <si>
    <t>Receipts, Cooperative Range Improvements</t>
  </si>
  <si>
    <t>520810</t>
  </si>
  <si>
    <t>Deposits, Acquisitions of Lands for National Forests, Special Acts</t>
  </si>
  <si>
    <t>521110</t>
  </si>
  <si>
    <t>Deposits for Payments to School Funds, Arizona and New Mexico</t>
  </si>
  <si>
    <t>521200</t>
  </si>
  <si>
    <t>Receipts for Construction of Facilities or Land Acquisition, Forest Service</t>
  </si>
  <si>
    <t>521210</t>
  </si>
  <si>
    <t>Receipts for Construction of Administrative Improvements - Arizona Land Conveyances</t>
  </si>
  <si>
    <t>521230</t>
  </si>
  <si>
    <t>Receipts for Construction of Administrative Improvements-Taos NM, Land Conveyances</t>
  </si>
  <si>
    <t>521310</t>
  </si>
  <si>
    <t>National forests fund, payments to Minnesota (Cook, Lake, and St. Louis Counties)</t>
  </si>
  <si>
    <t>521410</t>
  </si>
  <si>
    <t>Royalties from character merchandising</t>
  </si>
  <si>
    <t>521510</t>
  </si>
  <si>
    <t>Forfeitures and recoveries, Forest Service lands</t>
  </si>
  <si>
    <t>521600</t>
  </si>
  <si>
    <t>Deposits, Acquisition of lands to complete land exchanges</t>
  </si>
  <si>
    <t>521610</t>
  </si>
  <si>
    <t>Land Acquisition Proceeds for Exchanges, Acquisition of Lands to Complete Land Exchanges</t>
  </si>
  <si>
    <t>521640</t>
  </si>
  <si>
    <t>Facility Realignment and Enhancement Receipts, Acquisition of Lands to Complete Land Exchanges</t>
  </si>
  <si>
    <t>521710</t>
  </si>
  <si>
    <t>Tongass Timber Supply Fund</t>
  </si>
  <si>
    <t>521910</t>
  </si>
  <si>
    <t>Rents and Charges for Quarters, Forest Service</t>
  </si>
  <si>
    <t>522000</t>
  </si>
  <si>
    <t>Transfer of certain National Forest fund receipts</t>
  </si>
  <si>
    <t>522400</t>
  </si>
  <si>
    <t>Strawberry Valley land transfer</t>
  </si>
  <si>
    <t>522510</t>
  </si>
  <si>
    <t>Pacific Yew sales, Forest Service</t>
  </si>
  <si>
    <t>526410</t>
  </si>
  <si>
    <t>Timber Sales Pipeline Restoration Fund</t>
  </si>
  <si>
    <t>527710</t>
  </si>
  <si>
    <t>Midewin National Tallgrass Prairie Rental Fees</t>
  </si>
  <si>
    <t>536010</t>
  </si>
  <si>
    <t>Charges, User Fees, and Natural Resource Utilization, Land between the Lakes, Forest Service</t>
  </si>
  <si>
    <t>536110</t>
  </si>
  <si>
    <t>Administration of Rights-of-way and Other Land Uses</t>
  </si>
  <si>
    <t>536310</t>
  </si>
  <si>
    <t>Miscellaneous Collections, Valles Caldera Fund</t>
  </si>
  <si>
    <t>554010</t>
  </si>
  <si>
    <t>Funds Retained, Stewardship Contracting Product Sales</t>
  </si>
  <si>
    <t>563410</t>
  </si>
  <si>
    <t>Fees, Communications Site Administration</t>
  </si>
  <si>
    <t>589600</t>
  </si>
  <si>
    <t>National grasslands</t>
  </si>
  <si>
    <t>589610</t>
  </si>
  <si>
    <t>802810</t>
  </si>
  <si>
    <t>Forest Service Cooperative Fund</t>
  </si>
  <si>
    <t>802830</t>
  </si>
  <si>
    <t>General Fund Payment from Wildland Fire Management, Forest Service Cooperative Fund</t>
  </si>
  <si>
    <t>803410</t>
  </si>
  <si>
    <t>Gifts, Donations, and Bequests for Forest and Rangeland Research, Forest Service</t>
  </si>
  <si>
    <t>803910</t>
  </si>
  <si>
    <t>Transfer from TVA for Land between the Lakes Trust Fund</t>
  </si>
  <si>
    <t>972210</t>
  </si>
  <si>
    <t>Miscellaneous Special Funds, Forest Service</t>
  </si>
  <si>
    <t>Farm Service Agency</t>
  </si>
  <si>
    <t>3304</t>
  </si>
  <si>
    <t>Grassroots Source Water Protection Program</t>
  </si>
  <si>
    <t>3305</t>
  </si>
  <si>
    <t>Reforestation Pilot Program</t>
  </si>
  <si>
    <t>3315</t>
  </si>
  <si>
    <t>Agricultural Conservation Program</t>
  </si>
  <si>
    <t>3319</t>
  </si>
  <si>
    <t>Conservation Reserve Program</t>
  </si>
  <si>
    <t>3933</t>
  </si>
  <si>
    <t>4336</t>
  </si>
  <si>
    <t>Commodity Credit Corporation Fund</t>
  </si>
  <si>
    <t>4503</t>
  </si>
  <si>
    <t>Conservation loans</t>
  </si>
  <si>
    <t>Private Lands Conservation Operations</t>
  </si>
  <si>
    <t>Farm Security and Rural Investment Programs</t>
  </si>
  <si>
    <t>Urban Agriculture Program</t>
  </si>
  <si>
    <t>Resource Conservation and Development</t>
  </si>
  <si>
    <t>Wetlands Reserve Program</t>
  </si>
  <si>
    <t>Healthy Forests Reserve Program</t>
  </si>
  <si>
    <t>2268</t>
  </si>
  <si>
    <t>Great Plains Conservation Program</t>
  </si>
  <si>
    <t>3320</t>
  </si>
  <si>
    <t>Water Bank Program</t>
  </si>
  <si>
    <t>3322</t>
  </si>
  <si>
    <t>Wildlife Habitat Incentives Program</t>
  </si>
  <si>
    <t>3336</t>
  </si>
  <si>
    <t>Forestry Incentives Program</t>
  </si>
  <si>
    <t>Forest Service</t>
  </si>
  <si>
    <t>1103</t>
  </si>
  <si>
    <t>Capital Improvement and Maintenance</t>
  </si>
  <si>
    <t>1104</t>
  </si>
  <si>
    <t>Forest and Rangeland Research</t>
  </si>
  <si>
    <t>State and Private Forestry</t>
  </si>
  <si>
    <t>National Forest System</t>
  </si>
  <si>
    <t>1115</t>
  </si>
  <si>
    <t>Wildland Fire Management</t>
  </si>
  <si>
    <t>1119</t>
  </si>
  <si>
    <t>Management of National Forest Lands for Subsistence Uses</t>
  </si>
  <si>
    <t>1122</t>
  </si>
  <si>
    <t>Forest Service Operations</t>
  </si>
  <si>
    <t>2262</t>
  </si>
  <si>
    <t>Forest roads and trails</t>
  </si>
  <si>
    <t>4605</t>
  </si>
  <si>
    <t>5207</t>
  </si>
  <si>
    <t>Range Betterment Fund</t>
  </si>
  <si>
    <t>5225</t>
  </si>
  <si>
    <t>Pacific yew sales, Forest Service</t>
  </si>
  <si>
    <t>5540</t>
  </si>
  <si>
    <t>Stewardship Contracting Product Sales</t>
  </si>
  <si>
    <t>8034</t>
  </si>
  <si>
    <t>Gifts, donations and bequests for forest and range land research</t>
  </si>
  <si>
    <t>Forest Service Permanent Appropriations</t>
  </si>
  <si>
    <t>9923</t>
  </si>
  <si>
    <t>Land Acquisition</t>
  </si>
  <si>
    <t>9974</t>
  </si>
  <si>
    <t>Forest Service Trust Funds</t>
  </si>
  <si>
    <t>National Oceanic and Atmospheric Administration</t>
  </si>
  <si>
    <t>1462</t>
  </si>
  <si>
    <t>Coastal Impact Assistance</t>
  </si>
  <si>
    <t>4313</t>
  </si>
  <si>
    <t>Coastal Zone Management Fund</t>
  </si>
  <si>
    <t>5362</t>
  </si>
  <si>
    <t>Environmental Improvement and Restoration Fund</t>
  </si>
  <si>
    <t>Rent and Bonuses from Land Leases for Resource Exploration and Extraction</t>
  </si>
  <si>
    <t>203200</t>
  </si>
  <si>
    <t>Hardrock Mining Holding Fee</t>
  </si>
  <si>
    <t>203900</t>
  </si>
  <si>
    <t>Royalties on Natural Resources, not Otherwise Classified</t>
  </si>
  <si>
    <t>222900</t>
  </si>
  <si>
    <t>Sale of Timber, Wildlife and Other Natural Land Products, not Otherwise Classified</t>
  </si>
  <si>
    <t>241900</t>
  </si>
  <si>
    <t>Fees and other charges</t>
  </si>
  <si>
    <t>241910</t>
  </si>
  <si>
    <t>Fees and Other Charges for Program Services</t>
  </si>
  <si>
    <t>243000</t>
  </si>
  <si>
    <t>Receipts from grazing fees, Federal share, Interior</t>
  </si>
  <si>
    <t>248400</t>
  </si>
  <si>
    <t>Receipts from Grazing Fees, Federal Share</t>
  </si>
  <si>
    <t>500024</t>
  </si>
  <si>
    <t>Reclamation Fund, Royalties on Natural Resources</t>
  </si>
  <si>
    <t>500025</t>
  </si>
  <si>
    <t>Reclamation Fund, Sale of Timber and Other Products</t>
  </si>
  <si>
    <t>500029</t>
  </si>
  <si>
    <t>Reclamation Fund, Sale of Public Domain</t>
  </si>
  <si>
    <t>500300</t>
  </si>
  <si>
    <t>Receipts from Mineral Leasing, Public Lands</t>
  </si>
  <si>
    <t>500500</t>
  </si>
  <si>
    <t>Land and water conservation fund</t>
  </si>
  <si>
    <t>500520</t>
  </si>
  <si>
    <t>Land and water conservation fund, surplus property sales</t>
  </si>
  <si>
    <t>501530</t>
  </si>
  <si>
    <t>Receipts from sale of coal, Abandoned mine recl. fund, Interior</t>
  </si>
  <si>
    <t>501580</t>
  </si>
  <si>
    <t>Receipts from debt collection activities</t>
  </si>
  <si>
    <t>501600</t>
  </si>
  <si>
    <t>Receipts from Grazing, Etc., Public Lands outside Grazing Districts</t>
  </si>
  <si>
    <t>501710</t>
  </si>
  <si>
    <t>Service Charges, Deposits, and Forfeitures, BLM</t>
  </si>
  <si>
    <t>501810</t>
  </si>
  <si>
    <t>Deposits for Road Maintenance and Reconstruction</t>
  </si>
  <si>
    <t>503200</t>
  </si>
  <si>
    <t>Receipts from Grazing, Etc., Public Lands within Grazing Districts</t>
  </si>
  <si>
    <t>504400</t>
  </si>
  <si>
    <t>Receipts from grazing, etc., public lands within grazing districts, miscellaneous</t>
  </si>
  <si>
    <t>504500</t>
  </si>
  <si>
    <t>Receipts from Oil and Gas Leases,National Petroleum Reserve in Alaska,Interior</t>
  </si>
  <si>
    <t>504510</t>
  </si>
  <si>
    <t>Receipts from Oil and Gas Leases, National Petroleum Reserve in Alaska, MMS</t>
  </si>
  <si>
    <t>504810</t>
  </si>
  <si>
    <t>Rents and Charges for Quarters, Bureau of Land Management, Interior</t>
  </si>
  <si>
    <t>505010</t>
  </si>
  <si>
    <t>Rents and Charges for Quarters, Fish and Wildlife Service</t>
  </si>
  <si>
    <t>509210</t>
  </si>
  <si>
    <t>Proceeds from Sales, Water Resources Development Project, Fish and Wildlife Service</t>
  </si>
  <si>
    <t>510800</t>
  </si>
  <si>
    <t>Recreation, Entrance and Use Fees, Bureau of Land Management</t>
  </si>
  <si>
    <t>512800</t>
  </si>
  <si>
    <t>Receipts from Sale of Public Lands in Nevada, BLM</t>
  </si>
  <si>
    <t>512910</t>
  </si>
  <si>
    <t>Payments to States and Counties from Land Sales</t>
  </si>
  <si>
    <t>513200</t>
  </si>
  <si>
    <t>Grazing Fees for Range Improvements, Taylor Grazing Act, As Amended</t>
  </si>
  <si>
    <t>513300</t>
  </si>
  <si>
    <t>Receipts from sale of public lands and materials, State share</t>
  </si>
  <si>
    <t>513400</t>
  </si>
  <si>
    <t>Moneys due Oklahoma from royalties, oil and gas, south half of Red River, Act of 3-4-23, as amended</t>
  </si>
  <si>
    <t>513500</t>
  </si>
  <si>
    <t>Fees from Leased Grazing Lands, Pierce Act</t>
  </si>
  <si>
    <t>513600</t>
  </si>
  <si>
    <t>Sale of Timber and Other Products from Revested Oregon and California Grant Lands</t>
  </si>
  <si>
    <t>514300</t>
  </si>
  <si>
    <t>Payment from the General Fund, Cooperative Endangered Species Conservation Fund</t>
  </si>
  <si>
    <t>515010</t>
  </si>
  <si>
    <t>Donation to wildlife conservation and appreciation fund</t>
  </si>
  <si>
    <t>515030</t>
  </si>
  <si>
    <t>Federal Payment, Wildlife Conservation and Appreciation Fund</t>
  </si>
  <si>
    <t>516510</t>
  </si>
  <si>
    <t>Forest Ecosystem Health and Recovery, Disposal of Salvage Timber</t>
  </si>
  <si>
    <t>519810</t>
  </si>
  <si>
    <t>Natural Resources Damages from Legal Actions</t>
  </si>
  <si>
    <t>523210</t>
  </si>
  <si>
    <t>Land Sales, Southern Nevada Public Land Management</t>
  </si>
  <si>
    <t>524310</t>
  </si>
  <si>
    <t>524810</t>
  </si>
  <si>
    <t>Leases of Lands Acquired for Flood Control, Navigation, and Allied Purposes</t>
  </si>
  <si>
    <t>526010</t>
  </si>
  <si>
    <t>Surplus Land Sales, Federal Land Disposal Account</t>
  </si>
  <si>
    <t>529410</t>
  </si>
  <si>
    <t>Sale of Natural Gas and Oil Shale, Naval Oil Shale Reserves 1 and 3</t>
  </si>
  <si>
    <t>542620</t>
  </si>
  <si>
    <t>Federal Payment, Multinational Species Conservation Fund</t>
  </si>
  <si>
    <t>543510</t>
  </si>
  <si>
    <t>Payments from the general fund, African Elephant Conservation Fund</t>
  </si>
  <si>
    <t>546510</t>
  </si>
  <si>
    <t>Land Sale, Deschutes County, Oregon</t>
  </si>
  <si>
    <t>546910</t>
  </si>
  <si>
    <t>Lincoln County Land Act Land Sales</t>
  </si>
  <si>
    <t>548510</t>
  </si>
  <si>
    <t>Funds Reserved, Title II Projects on Federal Lands</t>
  </si>
  <si>
    <t>548530</t>
  </si>
  <si>
    <t>Payment from the General Fund, Title II Projects on Federal Lands</t>
  </si>
  <si>
    <t>555410</t>
  </si>
  <si>
    <t>Washington County, Utah Land Acquisition Account</t>
  </si>
  <si>
    <t>555630</t>
  </si>
  <si>
    <t>Payment from Federal Land Disposal Account to Owyhee Land Acquisition Account</t>
  </si>
  <si>
    <t>557310</t>
  </si>
  <si>
    <t>Rent from Mineral Leases, Permit Processing Improvement Fund</t>
  </si>
  <si>
    <t>557330</t>
  </si>
  <si>
    <t>Oil and Gas Permit Processing Fee - 85%</t>
  </si>
  <si>
    <t>557340</t>
  </si>
  <si>
    <t>Oil and Gas Permit Processing Fee - 15%</t>
  </si>
  <si>
    <t>557510</t>
  </si>
  <si>
    <t>Geothermal Lease Revenues, Department of Interior Share</t>
  </si>
  <si>
    <t>557610</t>
  </si>
  <si>
    <t>Lease Revenues from Naval Petroleum Reserve Numbered 2 Lands</t>
  </si>
  <si>
    <t>561210</t>
  </si>
  <si>
    <t>Ojito Land Acquisition</t>
  </si>
  <si>
    <t>566210</t>
  </si>
  <si>
    <t>Sale of Water, Section 40(d) Mineral Leasing Act of 1920</t>
  </si>
  <si>
    <t>588100</t>
  </si>
  <si>
    <t>Sale of Public Lands and Materials</t>
  </si>
  <si>
    <t>588200</t>
  </si>
  <si>
    <t>Oregon and California Land-grant Fund</t>
  </si>
  <si>
    <t>588400</t>
  </si>
  <si>
    <t>Funds reserved, Oregon and California grant lands</t>
  </si>
  <si>
    <t>588410</t>
  </si>
  <si>
    <t>Deposits, Oregon and California Grant Lands</t>
  </si>
  <si>
    <t>588430</t>
  </si>
  <si>
    <t>Payments from the General Fund, Oregon and California Land Grants</t>
  </si>
  <si>
    <t>589611</t>
  </si>
  <si>
    <t>Receipts from national grasslands, Bureau of Land Management</t>
  </si>
  <si>
    <t>589700</t>
  </si>
  <si>
    <t>Coos Bay Wagon Road Grant Fund</t>
  </si>
  <si>
    <t>589800</t>
  </si>
  <si>
    <t>Deposits, Coos Bay wagon road grant lands, 75% fund</t>
  </si>
  <si>
    <t>589810</t>
  </si>
  <si>
    <t>Funds Reserved, Coos Bay Wagon Road Grant Lands</t>
  </si>
  <si>
    <t>589830</t>
  </si>
  <si>
    <t>Payments from the General Fund, Coos Bay Wagon Road Grant Lands</t>
  </si>
  <si>
    <t>806910</t>
  </si>
  <si>
    <t>Contributions and Deposits, BLM</t>
  </si>
  <si>
    <t>821610</t>
  </si>
  <si>
    <t>Deposits, Contributed Funds, Fish and Wildlife Service</t>
  </si>
  <si>
    <t>856510</t>
  </si>
  <si>
    <t>Receipts, trustee, Alaska townsites, BLM, Interior</t>
  </si>
  <si>
    <t>Management of Lands and Resources</t>
  </si>
  <si>
    <t>1110</t>
  </si>
  <si>
    <t>1116</t>
  </si>
  <si>
    <t>Oregon and California Grant Lands</t>
  </si>
  <si>
    <t>2640</t>
  </si>
  <si>
    <t>Abandoned Well Remediation Fund</t>
  </si>
  <si>
    <t>4525</t>
  </si>
  <si>
    <t>5011</t>
  </si>
  <si>
    <t>Recreation development and operation of recreation facilities</t>
  </si>
  <si>
    <t>5017</t>
  </si>
  <si>
    <t>Service Charges, Deposits, and Forfeitures</t>
  </si>
  <si>
    <t>5033</t>
  </si>
  <si>
    <t>5132</t>
  </si>
  <si>
    <t>Range Improvements</t>
  </si>
  <si>
    <t>Miscellaneous Permanent Payment Accounts</t>
  </si>
  <si>
    <t>Bureau of Ocean Energy Management</t>
  </si>
  <si>
    <t>1917</t>
  </si>
  <si>
    <t>Ocean Energy Management</t>
  </si>
  <si>
    <t>08</t>
  </si>
  <si>
    <t>Office of Surface Mining Reclamation and Enforcement</t>
  </si>
  <si>
    <t>1801</t>
  </si>
  <si>
    <t>Regulation and Technology</t>
  </si>
  <si>
    <t>1803</t>
  </si>
  <si>
    <t>Payments to States in Lieu of Coal Fee Receipts</t>
  </si>
  <si>
    <t>5015</t>
  </si>
  <si>
    <t>Abandoned Mine Reclamation Fund</t>
  </si>
  <si>
    <t>18</t>
  </si>
  <si>
    <t>United States Fish and Wildlife Service</t>
  </si>
  <si>
    <t>Resource Management</t>
  </si>
  <si>
    <t>1652</t>
  </si>
  <si>
    <t>Multinational Species Conservation Fund</t>
  </si>
  <si>
    <t>1658</t>
  </si>
  <si>
    <t>Commercial salmon fishery capacity reduction</t>
  </si>
  <si>
    <t>1692</t>
  </si>
  <si>
    <t>Rewards and operations</t>
  </si>
  <si>
    <t>1694</t>
  </si>
  <si>
    <t>State and Tribal Wildlife Grants</t>
  </si>
  <si>
    <t>1696</t>
  </si>
  <si>
    <t>Neotropical Migratory Bird Conservation</t>
  </si>
  <si>
    <t>5020</t>
  </si>
  <si>
    <t>5050</t>
  </si>
  <si>
    <t>Operation and maintenance of quarters</t>
  </si>
  <si>
    <t>5143</t>
  </si>
  <si>
    <t>Cooperative Endangered Species Conservation Fund</t>
  </si>
  <si>
    <t>5150</t>
  </si>
  <si>
    <t>Wildlife Conservation and Appreciation Fund</t>
  </si>
  <si>
    <t>5241</t>
  </si>
  <si>
    <t>North American Wetlands Conservation Fund</t>
  </si>
  <si>
    <t>5435</t>
  </si>
  <si>
    <t>African elephant conservation fund</t>
  </si>
  <si>
    <t>5474</t>
  </si>
  <si>
    <t>State Wildlife Grants</t>
  </si>
  <si>
    <t>5495</t>
  </si>
  <si>
    <t>Private Stewardship Grants</t>
  </si>
  <si>
    <t>5496</t>
  </si>
  <si>
    <t>Landowner Incentive Program</t>
  </si>
  <si>
    <t>8216</t>
  </si>
  <si>
    <t>Contributed Funds</t>
  </si>
  <si>
    <t>Miscellaneous Permanent Appropriations</t>
  </si>
  <si>
    <t>Bureau of Safety and Environmental Enforcement</t>
  </si>
  <si>
    <t>Offshore Safety and Environmental Enforcement</t>
  </si>
  <si>
    <t>1920</t>
  </si>
  <si>
    <t>Oil Spill Research</t>
  </si>
  <si>
    <t>8370</t>
  </si>
  <si>
    <t>76</t>
  </si>
  <si>
    <t>Bureau of Indian Affairs</t>
  </si>
  <si>
    <t>Operation of Indian Programs</t>
  </si>
  <si>
    <t>Youth conservation corps</t>
  </si>
  <si>
    <t>Management of Federal Lands for Subsistence Uses</t>
  </si>
  <si>
    <t>5243</t>
  </si>
  <si>
    <t>National Forests Fund, Payment to States</t>
  </si>
  <si>
    <t>5248</t>
  </si>
  <si>
    <t>5535</t>
  </si>
  <si>
    <t>States Share from Certain Gulf of Mexico Leases</t>
  </si>
  <si>
    <t>Department-Wide Programs</t>
  </si>
  <si>
    <t>1618</t>
  </si>
  <si>
    <t>Natural Resource Damage Assessment Fund</t>
  </si>
  <si>
    <t>2641</t>
  </si>
  <si>
    <t>Energy Community Revitalization Program</t>
  </si>
  <si>
    <t>5715</t>
  </si>
  <si>
    <t>National Parks and Public Land Legacy Restoration Fund</t>
  </si>
  <si>
    <t>International Fisheries Commissions</t>
  </si>
  <si>
    <t>Forest and Wildlife Conservation, Military Reservations</t>
  </si>
  <si>
    <t>5285</t>
  </si>
  <si>
    <t>Forest products program</t>
  </si>
  <si>
    <t>528510</t>
  </si>
  <si>
    <t>Reserve account, forest products program, Army</t>
  </si>
  <si>
    <t>387</t>
  </si>
  <si>
    <t>Marine Mammal Commission</t>
  </si>
  <si>
    <t>2200</t>
  </si>
  <si>
    <t>500900</t>
  </si>
  <si>
    <t>Recreation use fees, Forest Service</t>
  </si>
  <si>
    <t>303</t>
  </si>
  <si>
    <t>Recreational resources</t>
  </si>
  <si>
    <t>500910</t>
  </si>
  <si>
    <t>507200</t>
  </si>
  <si>
    <t>Fees, Operation and Maintenance of Recreation Facilities, Forest Service</t>
  </si>
  <si>
    <t>526810</t>
  </si>
  <si>
    <t>Recreational Fee Demonstration Program, Forest Service</t>
  </si>
  <si>
    <t>500540</t>
  </si>
  <si>
    <t>Land and water conservation fund, special recreation use fees</t>
  </si>
  <si>
    <t>500600</t>
  </si>
  <si>
    <t>Recreation use fees, National Park Service</t>
  </si>
  <si>
    <t>500610</t>
  </si>
  <si>
    <t>Recreation use fees under 16 U.S.C. 4601-6a</t>
  </si>
  <si>
    <t>501100</t>
  </si>
  <si>
    <t>Special Recreation Use Fees, Bureau of Land Management</t>
  </si>
  <si>
    <t>502800</t>
  </si>
  <si>
    <t>Special recreation use fees, U.S. Fish and Wildlife Service</t>
  </si>
  <si>
    <t>502940</t>
  </si>
  <si>
    <t>Payment from the General Fund, Wildlife Conservation and Restoration Account, Federal Aid in Wildlife Restoration Fund</t>
  </si>
  <si>
    <t>504910</t>
  </si>
  <si>
    <t>Rents and Charges for Quarters, National Park Service</t>
  </si>
  <si>
    <t>505610</t>
  </si>
  <si>
    <t>Fee Collection Support, Public Lands</t>
  </si>
  <si>
    <t>505710</t>
  </si>
  <si>
    <t>Fee Collection Support, National Park System</t>
  </si>
  <si>
    <t>507610</t>
  </si>
  <si>
    <t>Delaware Water Gap Route 209 commercial operation fees, National Park Service, DOI</t>
  </si>
  <si>
    <t>507800</t>
  </si>
  <si>
    <t>Fees, National Park System Visitors Facilities Fund, National Park Service</t>
  </si>
  <si>
    <t>509110</t>
  </si>
  <si>
    <t>National Wildlife Refuge Fund</t>
  </si>
  <si>
    <t>510700</t>
  </si>
  <si>
    <t>Recreation, Entrance and Use Fees, National Park Service</t>
  </si>
  <si>
    <t>510910</t>
  </si>
  <si>
    <t>Recreation Enhancement Fee Program</t>
  </si>
  <si>
    <t>511010</t>
  </si>
  <si>
    <t>Recreation Enhancement Fee, National Park System</t>
  </si>
  <si>
    <t>513730</t>
  </si>
  <si>
    <t>Entrance Fees, Refuge Units</t>
  </si>
  <si>
    <t>516310</t>
  </si>
  <si>
    <t>Rental Payments, Park Buildings Lease and Maintenance Fund</t>
  </si>
  <si>
    <t>516410</t>
  </si>
  <si>
    <t>Transportation Fees, Transportation System Fund</t>
  </si>
  <si>
    <t>516910</t>
  </si>
  <si>
    <t>Concession Improvement Accounts Deposit</t>
  </si>
  <si>
    <t>523310</t>
  </si>
  <si>
    <t>Everglades Restoration Account (Farm Bill)</t>
  </si>
  <si>
    <t>524710</t>
  </si>
  <si>
    <t>User Fees for Filming and Photography on Public Lands</t>
  </si>
  <si>
    <t>525210</t>
  </si>
  <si>
    <t>Recreation Enhancement Fee, Fish and Wildlife Service</t>
  </si>
  <si>
    <t>526210</t>
  </si>
  <si>
    <t>Annual Passes, National Park Passport Program</t>
  </si>
  <si>
    <t>541210</t>
  </si>
  <si>
    <t>Miscellaneous Fees, Glacier Bay National Park Resource Protection</t>
  </si>
  <si>
    <t>541310</t>
  </si>
  <si>
    <t>Recreation Enhancement Fee, BLM</t>
  </si>
  <si>
    <t>543110</t>
  </si>
  <si>
    <t>Park Concessions Franchise Fees</t>
  </si>
  <si>
    <t>566310</t>
  </si>
  <si>
    <t>Deposits for Educational Expenses, Children of Employees, Yellowstone (including Visitor Fees, Leased Federal Acquired Properties)</t>
  </si>
  <si>
    <t>566610</t>
  </si>
  <si>
    <t>Fees from visitors to Grand Teton and Yellowstone National Parks, 25% fund</t>
  </si>
  <si>
    <t>566710</t>
  </si>
  <si>
    <t>Fees from leased Federally acquired properties, Independence National Historical Park</t>
  </si>
  <si>
    <t>576210</t>
  </si>
  <si>
    <t>Fees, National Park Medical Services Fund</t>
  </si>
  <si>
    <t>803710</t>
  </si>
  <si>
    <t>Donations to National Park Service</t>
  </si>
  <si>
    <t>806810</t>
  </si>
  <si>
    <t>Contribution for Jefferson National Expansion Memorial, NPS</t>
  </si>
  <si>
    <t>8356</t>
  </si>
  <si>
    <t>Donations and contributed funds</t>
  </si>
  <si>
    <t>Natural resource damage assessment fund</t>
  </si>
  <si>
    <t>5028</t>
  </si>
  <si>
    <t>Development and operation of recreation facilities</t>
  </si>
  <si>
    <t>5029</t>
  </si>
  <si>
    <t>Federal Aid in Wildlife Restoration</t>
  </si>
  <si>
    <t>5137</t>
  </si>
  <si>
    <t>Migratory Bird Conservation Account</t>
  </si>
  <si>
    <t>5252</t>
  </si>
  <si>
    <t>Recreation Enhancement Fee Program, FWS</t>
  </si>
  <si>
    <t>8151</t>
  </si>
  <si>
    <t>Sport Fish Restoration</t>
  </si>
  <si>
    <t>National Biological Service</t>
  </si>
  <si>
    <t>5038</t>
  </si>
  <si>
    <t>24</t>
  </si>
  <si>
    <t>National Park Service</t>
  </si>
  <si>
    <t>Urban Park and Recreation Fund</t>
  </si>
  <si>
    <t>Operation of the National Park System</t>
  </si>
  <si>
    <t>Road construction</t>
  </si>
  <si>
    <t>Construction (and Major Maintenance)</t>
  </si>
  <si>
    <t>1042</t>
  </si>
  <si>
    <t>National Recreation and Preservation</t>
  </si>
  <si>
    <t>1043</t>
  </si>
  <si>
    <t>Illinois and Michigan canal national heritage-corridor Commission</t>
  </si>
  <si>
    <t>1044</t>
  </si>
  <si>
    <t>Jefferson National Expansion Memorial Commission</t>
  </si>
  <si>
    <t>1049</t>
  </si>
  <si>
    <t>United States Park Police</t>
  </si>
  <si>
    <t>2645</t>
  </si>
  <si>
    <t>Centennial Challenge</t>
  </si>
  <si>
    <t>4488</t>
  </si>
  <si>
    <t>Visitor Experience Improvements Fund</t>
  </si>
  <si>
    <t>5035</t>
  </si>
  <si>
    <t>Land Acquisition and State Assistance</t>
  </si>
  <si>
    <t>5077</t>
  </si>
  <si>
    <t>Commemorative activities fund</t>
  </si>
  <si>
    <t>5078</t>
  </si>
  <si>
    <t>National park system visitor facilities fund</t>
  </si>
  <si>
    <t>5140</t>
  </si>
  <si>
    <t>Historic Preservation Fund</t>
  </si>
  <si>
    <t>9924</t>
  </si>
  <si>
    <t>Other Permanent Appropriations</t>
  </si>
  <si>
    <t>9928</t>
  </si>
  <si>
    <t>Recreation Fee Permanent Appropriations</t>
  </si>
  <si>
    <t>Everglades Watershed Protection</t>
  </si>
  <si>
    <t>5039</t>
  </si>
  <si>
    <t>Priority Federal Land Acquisitions and Exchanges</t>
  </si>
  <si>
    <t>5233</t>
  </si>
  <si>
    <t>Everglades Restoration Account</t>
  </si>
  <si>
    <t>0509</t>
  </si>
  <si>
    <t>Sandhill crane wildlife refuge</t>
  </si>
  <si>
    <t>5095</t>
  </si>
  <si>
    <t>Wildlife Conservation</t>
  </si>
  <si>
    <t>509500</t>
  </si>
  <si>
    <t>Sales of Hunting and Fishing Permits, Military Reservations</t>
  </si>
  <si>
    <t>509510</t>
  </si>
  <si>
    <t>Sales of hunting and fishing permits, military reservation</t>
  </si>
  <si>
    <t>509517</t>
  </si>
  <si>
    <t>Sales of hunting and fishing permits, military reservation, Navy</t>
  </si>
  <si>
    <t>509521</t>
  </si>
  <si>
    <t>Sales of hunting and fishing permits, military reservation, Army</t>
  </si>
  <si>
    <t>509557</t>
  </si>
  <si>
    <t>Sales of hunting and fishing permits, military reservation, Air Force</t>
  </si>
  <si>
    <t>500700</t>
  </si>
  <si>
    <t>Special Recreation Use Fees, Corps of Engineers</t>
  </si>
  <si>
    <t>5570</t>
  </si>
  <si>
    <t>Interagency America the Beautiful Pass Revenues</t>
  </si>
  <si>
    <t>557010</t>
  </si>
  <si>
    <t>Fees, Interagency America the Beautiful Pass Revenues</t>
  </si>
  <si>
    <t>5607</t>
  </si>
  <si>
    <t>Special Use Permit Fees</t>
  </si>
  <si>
    <t>560710</t>
  </si>
  <si>
    <t>Fees, Special Use Permit Fees</t>
  </si>
  <si>
    <t>306</t>
  </si>
  <si>
    <t>Advisory Council on Historic Preservation</t>
  </si>
  <si>
    <t>2300</t>
  </si>
  <si>
    <t>8298</t>
  </si>
  <si>
    <t>829810</t>
  </si>
  <si>
    <t>Donations, Advisory Council on Historic Preservation</t>
  </si>
  <si>
    <t>386</t>
  </si>
  <si>
    <t>Lowell Historical Canyon District Commission</t>
  </si>
  <si>
    <t>John F. Kennedy Center for the Performing Arts</t>
  </si>
  <si>
    <t>512</t>
  </si>
  <si>
    <t>Presidio Trust</t>
  </si>
  <si>
    <t>4331</t>
  </si>
  <si>
    <t>516</t>
  </si>
  <si>
    <t>Oklahoma City National Memorial Trust</t>
  </si>
  <si>
    <t>4333</t>
  </si>
  <si>
    <t>Hazardous Materials Management</t>
  </si>
  <si>
    <t>304</t>
  </si>
  <si>
    <t>Pollution control and abatement</t>
  </si>
  <si>
    <t>3318</t>
  </si>
  <si>
    <t>Colorado River Basin Salinity Control Program</t>
  </si>
  <si>
    <t>3337</t>
  </si>
  <si>
    <t>Rural Clean Water Program</t>
  </si>
  <si>
    <t>Rural Development</t>
  </si>
  <si>
    <t>Rural Community Advancement Program</t>
  </si>
  <si>
    <t>1455</t>
  </si>
  <si>
    <t>Gulf Coast Ecosystem Restoration Science, Observation, Monitoring, and Technology</t>
  </si>
  <si>
    <t>Litter prevention and cleanup</t>
  </si>
  <si>
    <t>Central Hazardous Materials Fund</t>
  </si>
  <si>
    <t>291700</t>
  </si>
  <si>
    <t>Repayments of loans from local educational agencies, EPA</t>
  </si>
  <si>
    <t>Receipts, Pollution control and abatement</t>
  </si>
  <si>
    <t>Operations, research, and facilities</t>
  </si>
  <si>
    <t>State and Tribal Assistance Grants</t>
  </si>
  <si>
    <t>Scientific activities overseas (Special foreign currency prog.</t>
  </si>
  <si>
    <t>Environmental Programs and Management</t>
  </si>
  <si>
    <t>Buildings and Facilities</t>
  </si>
  <si>
    <t>Abatement, Control, and Compliance Loan Program Account</t>
  </si>
  <si>
    <t>Program and Research Operations</t>
  </si>
  <si>
    <t>Payment to the Hazardous Substance Superfund</t>
  </si>
  <si>
    <t>Payment to the Leaking Underground Storage Tank Trust Fund</t>
  </si>
  <si>
    <t>275330</t>
  </si>
  <si>
    <t>Downward Reestimates of Subsidies, Abatement, Control and Compliance Loans</t>
  </si>
  <si>
    <t>Repayments of Loans from Local Educational Agencies, EPA</t>
  </si>
  <si>
    <t>322900</t>
  </si>
  <si>
    <t>Cellulosic Biofuel Waiver Credits, Renewal Fuel Program</t>
  </si>
  <si>
    <t>4310</t>
  </si>
  <si>
    <t>Reregistration and Expedited Processing Revolving Fund</t>
  </si>
  <si>
    <t>4321</t>
  </si>
  <si>
    <t>Abatement, control, and compliance direct loan liquidating account</t>
  </si>
  <si>
    <t>4330</t>
  </si>
  <si>
    <t>Hazardous Waste Electronic Manifest System Fund</t>
  </si>
  <si>
    <t>4565</t>
  </si>
  <si>
    <t>529300</t>
  </si>
  <si>
    <t>Licensing fees for pesticides, chemicals, and ocean dumping, EPA</t>
  </si>
  <si>
    <t>529500</t>
  </si>
  <si>
    <t>Environmental Services</t>
  </si>
  <si>
    <t>5297</t>
  </si>
  <si>
    <t>Exxon Valdez settlement fund</t>
  </si>
  <si>
    <t>5374</t>
  </si>
  <si>
    <t>Pesticide Registration Fund</t>
  </si>
  <si>
    <t>537410</t>
  </si>
  <si>
    <t>Registration Service Fees, Pesticide Registration Fund</t>
  </si>
  <si>
    <t>566410</t>
  </si>
  <si>
    <t>User Fees, TSCA Service Fee Fund</t>
  </si>
  <si>
    <t>814310</t>
  </si>
  <si>
    <t>Loan repayments, Asbestos trust fund, EPA</t>
  </si>
  <si>
    <t>8145</t>
  </si>
  <si>
    <t>Hazardous Substance Superfund</t>
  </si>
  <si>
    <t>814516</t>
  </si>
  <si>
    <t>Payment from the General Fund, Hazardous Substance Superfund, Recovery Act</t>
  </si>
  <si>
    <t>814540</t>
  </si>
  <si>
    <t>Recoveries, Hazardous Substance Superfund</t>
  </si>
  <si>
    <t>814550</t>
  </si>
  <si>
    <t>Interfund Transactions, Hazardous Substance Superfund</t>
  </si>
  <si>
    <t>814560</t>
  </si>
  <si>
    <t>Future Clean Up Cost Settlements, Hazardous Substance Superfund Trust Fund</t>
  </si>
  <si>
    <t>8153</t>
  </si>
  <si>
    <t>Leaking Underground Storage Tank Trust Fund</t>
  </si>
  <si>
    <t>815330</t>
  </si>
  <si>
    <t>Recoveries, Leaking Underground Storage Tank Trust Fund</t>
  </si>
  <si>
    <t>815340</t>
  </si>
  <si>
    <t>Payment from the General Fund, Leaking Underground Storage Tank Trust Fund</t>
  </si>
  <si>
    <t>8221</t>
  </si>
  <si>
    <t>Inland Oil Spill Programs</t>
  </si>
  <si>
    <t>8741</t>
  </si>
  <si>
    <t>Miscellaneous contributed funds</t>
  </si>
  <si>
    <t>874110</t>
  </si>
  <si>
    <t>Inspector General (trust funds)</t>
  </si>
  <si>
    <t>517030</t>
  </si>
  <si>
    <t>Reimbursement pursuant to liabilities, Deepwater port liability fund</t>
  </si>
  <si>
    <t>818540</t>
  </si>
  <si>
    <t>Recoveries, Oil Spill Liability Trust Fund</t>
  </si>
  <si>
    <t>0611</t>
  </si>
  <si>
    <t>Environmental Compliance and Restoration</t>
  </si>
  <si>
    <t>5167</t>
  </si>
  <si>
    <t>Offshore oil pollution compensation fund</t>
  </si>
  <si>
    <t>5168</t>
  </si>
  <si>
    <t>Pollution fund</t>
  </si>
  <si>
    <t>5170</t>
  </si>
  <si>
    <t>Deepwater port liability fund</t>
  </si>
  <si>
    <t>8314</t>
  </si>
  <si>
    <t>Trust Fund Share of Expenses</t>
  </si>
  <si>
    <t>8349</t>
  </si>
  <si>
    <t>Maritime Oil Spill Programs</t>
  </si>
  <si>
    <t>377</t>
  </si>
  <si>
    <t>International Cultural and Trade Center Commission</t>
  </si>
  <si>
    <t>1800</t>
  </si>
  <si>
    <t>380</t>
  </si>
  <si>
    <t>Interstate Commission on the Potomac River Basin</t>
  </si>
  <si>
    <t>0446</t>
  </si>
  <si>
    <t>Contribution to Interstate Commission on the Potomac River Basin</t>
  </si>
  <si>
    <t>410</t>
  </si>
  <si>
    <t>National Commission on Water Quality</t>
  </si>
  <si>
    <t>0061</t>
  </si>
  <si>
    <t>510</t>
  </si>
  <si>
    <t>Chemical Safety and Hazard Investigation Board</t>
  </si>
  <si>
    <t>4368</t>
  </si>
  <si>
    <t>Damage Assessment and Restoration Revolving Fund</t>
  </si>
  <si>
    <t>Other natural resources</t>
  </si>
  <si>
    <t>225100</t>
  </si>
  <si>
    <t>Fees for LANDSAT Data, Public, NOAA</t>
  </si>
  <si>
    <t>225200</t>
  </si>
  <si>
    <t>Fees for Maps and Charts, Public, NOAA</t>
  </si>
  <si>
    <t>241920</t>
  </si>
  <si>
    <t>Fees and other charges for other services</t>
  </si>
  <si>
    <t>511700</t>
  </si>
  <si>
    <t>Pribilof Islands Fund</t>
  </si>
  <si>
    <t>528310</t>
  </si>
  <si>
    <t>Gifts, Marine Mammal Unusual Mortality Event Fund</t>
  </si>
  <si>
    <t>1450</t>
  </si>
  <si>
    <t>Operations, Research, and Facilities</t>
  </si>
  <si>
    <t>1451</t>
  </si>
  <si>
    <t>Pacific Coastal Salmon Recovery</t>
  </si>
  <si>
    <t>1460</t>
  </si>
  <si>
    <t>Procurement, Acquisition and Construction</t>
  </si>
  <si>
    <t>1465</t>
  </si>
  <si>
    <t>Medicare-Eligible Retiree Health Fund Contribution, NOAA</t>
  </si>
  <si>
    <t>4316</t>
  </si>
  <si>
    <t>5284</t>
  </si>
  <si>
    <t>Limited Access System Administration Fund</t>
  </si>
  <si>
    <t>5598</t>
  </si>
  <si>
    <t>North Pacific Fishery Observer Fund</t>
  </si>
  <si>
    <t>8105</t>
  </si>
  <si>
    <t>Aviation weather services program</t>
  </si>
  <si>
    <t>8220</t>
  </si>
  <si>
    <t>North Pacific Marine Research Institute Fund</t>
  </si>
  <si>
    <t>225900</t>
  </si>
  <si>
    <t>Sale of publications and reproductions, not otherwise classified</t>
  </si>
  <si>
    <t>501910</t>
  </si>
  <si>
    <t>Payments for Telecommunications Services, Geological Survey</t>
  </si>
  <si>
    <t>505200</t>
  </si>
  <si>
    <t>Rents and charges for quarters, Off. of the Secretary , Interior</t>
  </si>
  <si>
    <t>505310</t>
  </si>
  <si>
    <t>Rents and Charges for Quarters, Office of Youth Programs, Interior</t>
  </si>
  <si>
    <t>505510</t>
  </si>
  <si>
    <t>Rents and Charges for Quarters, Geological Survey</t>
  </si>
  <si>
    <t>524910</t>
  </si>
  <si>
    <t>Timber Sale Pipeline Restoration Fund</t>
  </si>
  <si>
    <t>828710</t>
  </si>
  <si>
    <t>Contributions, Bureau of Mines</t>
  </si>
  <si>
    <t>835610</t>
  </si>
  <si>
    <t>836910</t>
  </si>
  <si>
    <t>Take Pride in America, Interior</t>
  </si>
  <si>
    <t>856210</t>
  </si>
  <si>
    <t>Contributed Funds, Geological Survey</t>
  </si>
  <si>
    <t>1145</t>
  </si>
  <si>
    <t>Gold creek property account</t>
  </si>
  <si>
    <t>4053</t>
  </si>
  <si>
    <t>Helium Fund</t>
  </si>
  <si>
    <t>5572</t>
  </si>
  <si>
    <t>Surveys, Investigations, and Research</t>
  </si>
  <si>
    <t>4556</t>
  </si>
  <si>
    <t>5055</t>
  </si>
  <si>
    <t>8562</t>
  </si>
  <si>
    <t>Bureau of Mines</t>
  </si>
  <si>
    <t>0956</t>
  </si>
  <si>
    <t>Drainage of anthracite mines</t>
  </si>
  <si>
    <t>0959</t>
  </si>
  <si>
    <t>Mines and Minerals</t>
  </si>
  <si>
    <t>8287</t>
  </si>
  <si>
    <t>Contributed funds</t>
  </si>
  <si>
    <t>5579</t>
  </si>
  <si>
    <t>Construction management</t>
  </si>
  <si>
    <t>Oil spill emergency fund</t>
  </si>
  <si>
    <t>5052</t>
  </si>
  <si>
    <t>8369</t>
  </si>
  <si>
    <t>Take pride in America, gifts and bequests</t>
  </si>
  <si>
    <t>Office of the Solicitor</t>
  </si>
  <si>
    <t>88</t>
  </si>
  <si>
    <t>1113</t>
  </si>
  <si>
    <t>Office of Natural Resources Revenue</t>
  </si>
  <si>
    <t>4523</t>
  </si>
  <si>
    <t>4529</t>
  </si>
  <si>
    <t>Interior Franchise Fund</t>
  </si>
  <si>
    <t>820710</t>
  </si>
  <si>
    <t>General Fund Payments, Lower Brule Sioux Tribe Terrestrial Wildlife Habitat Restoration Trust Fund</t>
  </si>
  <si>
    <t>820910</t>
  </si>
  <si>
    <t>General Fund Payments, Cheyenne River Sioux Tribe Terrestrial Wildlife Habitat Restoration Trust Fund</t>
  </si>
  <si>
    <t>1738</t>
  </si>
  <si>
    <t>Payment to terrestrial wildlife habitat restoration trust fund</t>
  </si>
  <si>
    <t>8209</t>
  </si>
  <si>
    <t>Cheyenne River Sioux Tribe Terrestrial Wildlife Habitat Restoration Trust Fund</t>
  </si>
  <si>
    <t>4365</t>
  </si>
  <si>
    <t>3129</t>
  </si>
  <si>
    <t>Payment to South Dakota Terrestrial Wildlife Habitat Restoration Trust Fund</t>
  </si>
  <si>
    <t>8217</t>
  </si>
  <si>
    <t>South Dakota Terrestrial Wildlife Habitat Restoration Trust Fund</t>
  </si>
  <si>
    <t>821710</t>
  </si>
  <si>
    <t>Payment from the General Fund, South Dakota Terrestrial Wildlife Habitat Restoration Trust Fund</t>
  </si>
  <si>
    <t>487</t>
  </si>
  <si>
    <t>Morris K. Udall and Stewart L. Udall Foundation</t>
  </si>
  <si>
    <t>0925</t>
  </si>
  <si>
    <t>Environmental Dispute Resolution Fund</t>
  </si>
  <si>
    <t>5415</t>
  </si>
  <si>
    <t>541510</t>
  </si>
  <si>
    <t>Fees for Services, Non-federal Entities, Environmental Dispute Resolution Fund</t>
  </si>
  <si>
    <t>515</t>
  </si>
  <si>
    <t>Commission on Ocean Policy</t>
  </si>
  <si>
    <t>2955</t>
  </si>
  <si>
    <t>270110</t>
  </si>
  <si>
    <t>Agriculture Credit Insurance, Negative Subsidies</t>
  </si>
  <si>
    <t>350</t>
  </si>
  <si>
    <t>Farm income stabilization</t>
  </si>
  <si>
    <t>270130</t>
  </si>
  <si>
    <t>Agriculture Credit Insurance, Downward Reestimates of Subsidies</t>
  </si>
  <si>
    <t>270830</t>
  </si>
  <si>
    <t>P.L. 480 Loan Program, Downward Reestimates of Subsidies</t>
  </si>
  <si>
    <t>271630</t>
  </si>
  <si>
    <t>P.L. 480 Loan Program, Food for Progress Credits, Downward Reestimates of Subsidies</t>
  </si>
  <si>
    <t>275430</t>
  </si>
  <si>
    <t>Apple Loan Program, Downward Reestimates of Subsidies</t>
  </si>
  <si>
    <t>275610</t>
  </si>
  <si>
    <t>Negative Subsidies, Farm Storage Facility Loans</t>
  </si>
  <si>
    <t>275630</t>
  </si>
  <si>
    <t>Farm Storage Facility Loans, Downward Reestimate of Subsidies</t>
  </si>
  <si>
    <t>275730</t>
  </si>
  <si>
    <t>Commodity Credit Corporation Export Guarantee Financing, Downward Reestimate of Subsidies</t>
  </si>
  <si>
    <t>279310</t>
  </si>
  <si>
    <t>Commodity Credit Corporation Export Guarantee Financing, Negative Subsidies</t>
  </si>
  <si>
    <t>Payment from the Commodity Credit Corporation Fund, Tobacco Trust Fund</t>
  </si>
  <si>
    <t>Farm Production and Conservation</t>
  </si>
  <si>
    <t>Farm Production and Conservation Business Center</t>
  </si>
  <si>
    <t>Agricultural Marketing Service</t>
  </si>
  <si>
    <t>8412</t>
  </si>
  <si>
    <t>Milk Market Orders Assessment Fund</t>
  </si>
  <si>
    <t>Risk Management Agency</t>
  </si>
  <si>
    <t>2707</t>
  </si>
  <si>
    <t>RMA Salaries and Expenses</t>
  </si>
  <si>
    <t>4085</t>
  </si>
  <si>
    <t>Federal Crop Insurance Corporation Fund</t>
  </si>
  <si>
    <t>0170</t>
  </si>
  <si>
    <t>State Mediation Grants</t>
  </si>
  <si>
    <t>Assistance for Socially Disadvantaged Farmers and Ranchers</t>
  </si>
  <si>
    <t>1140</t>
  </si>
  <si>
    <t>Agricultural Credit Insurance Fund Program Account</t>
  </si>
  <si>
    <t>1144</t>
  </si>
  <si>
    <t>Discrimination Claims Settlement</t>
  </si>
  <si>
    <t>1336</t>
  </si>
  <si>
    <t>Commodity Credit Corporation Export Loans Program Account</t>
  </si>
  <si>
    <t>2701</t>
  </si>
  <si>
    <t>USDA Supplemental Assistance</t>
  </si>
  <si>
    <t>3301</t>
  </si>
  <si>
    <t>Farm Storage Facility Loans Program Account</t>
  </si>
  <si>
    <t>3302</t>
  </si>
  <si>
    <t>Apple loans program account</t>
  </si>
  <si>
    <t>3303</t>
  </si>
  <si>
    <t>Emergency Boll Weevil Loan Program Account</t>
  </si>
  <si>
    <t>Sugar act program</t>
  </si>
  <si>
    <t>3314</t>
  </si>
  <si>
    <t>Dairy indemnity program</t>
  </si>
  <si>
    <t>3317</t>
  </si>
  <si>
    <t>Aquaculture Assistance, Recovery Act</t>
  </si>
  <si>
    <t>3333</t>
  </si>
  <si>
    <t>Cropland conversion and conservation reserve</t>
  </si>
  <si>
    <t>3335</t>
  </si>
  <si>
    <t>Cropland adjustment program</t>
  </si>
  <si>
    <t>4140</t>
  </si>
  <si>
    <t>Agricultural Credit Insurance Fund Liquidating Account</t>
  </si>
  <si>
    <t>4338</t>
  </si>
  <si>
    <t>Commodity Credit Corporation Guaranteed Loans Liquidating Account</t>
  </si>
  <si>
    <t>4501</t>
  </si>
  <si>
    <t>Game bird protection</t>
  </si>
  <si>
    <t>4507</t>
  </si>
  <si>
    <t>Purchase of commodities for donations</t>
  </si>
  <si>
    <t>5531</t>
  </si>
  <si>
    <t>Agricultural Disaster Relief Fund</t>
  </si>
  <si>
    <t>5635</t>
  </si>
  <si>
    <t>Pima Agriculture Cotton Trust Fund</t>
  </si>
  <si>
    <t>5636</t>
  </si>
  <si>
    <t>Agriculture Wool Apparel Manufacturers Trust Fund</t>
  </si>
  <si>
    <t>8161</t>
  </si>
  <si>
    <t>Tobacco Trust Fund</t>
  </si>
  <si>
    <t>Agricultural Resource Conservation Demonstration Program Account</t>
  </si>
  <si>
    <t>1406</t>
  </si>
  <si>
    <t>Trade Adjustment Assistance for Farmers</t>
  </si>
  <si>
    <t>2271</t>
  </si>
  <si>
    <t>Public Law 480 Title I Ocean Freight Differential Grants</t>
  </si>
  <si>
    <t>Food and Nutrition Service</t>
  </si>
  <si>
    <t>3513</t>
  </si>
  <si>
    <t>P.L. 102-552 Temporary Assistance</t>
  </si>
  <si>
    <t>352</t>
  </si>
  <si>
    <t>Farm Credit Administration</t>
  </si>
  <si>
    <t>4131</t>
  </si>
  <si>
    <t>Limitation on Administrative Expenses</t>
  </si>
  <si>
    <t>78</t>
  </si>
  <si>
    <t>353</t>
  </si>
  <si>
    <t>Farm Credit System Assistance Board</t>
  </si>
  <si>
    <t>4132</t>
  </si>
  <si>
    <t>Revolving fund for administrative expenses</t>
  </si>
  <si>
    <t>354</t>
  </si>
  <si>
    <t>Farm Credit System Financial Assistance Corporation</t>
  </si>
  <si>
    <t>4134</t>
  </si>
  <si>
    <t>Financial Assistance Corporation assistance fund liquidating account</t>
  </si>
  <si>
    <t>8202</t>
  </si>
  <si>
    <t>Financial assistance corporation trust fund</t>
  </si>
  <si>
    <t>355</t>
  </si>
  <si>
    <t>Farm Credit System Insurance Corporation</t>
  </si>
  <si>
    <t>4171</t>
  </si>
  <si>
    <t>Farm Credit System Insurance Fund</t>
  </si>
  <si>
    <t>Receipts, Agricultural research and services</t>
  </si>
  <si>
    <t>Agricultural research and services</t>
  </si>
  <si>
    <t>262400</t>
  </si>
  <si>
    <t>Proceeds from Sale of Real Property</t>
  </si>
  <si>
    <t>520510</t>
  </si>
  <si>
    <t>Federal Payment, Native American Institutions Endowment Fund</t>
  </si>
  <si>
    <t>522100</t>
  </si>
  <si>
    <t>Proceeds of Land Sales, ARS</t>
  </si>
  <si>
    <t>801510</t>
  </si>
  <si>
    <t>Deposits of Fees, Inspection and Grading of Farm Products, AMS</t>
  </si>
  <si>
    <t>804410</t>
  </si>
  <si>
    <t>Deposits of Fees, Inspection and Grading of Farm Products, Animal and Plant Health Inspection Service</t>
  </si>
  <si>
    <t>810010</t>
  </si>
  <si>
    <t>Payments from General Fund, Wool Research, Development, and Promotion Trust Fund</t>
  </si>
  <si>
    <t>810110</t>
  </si>
  <si>
    <t>Deposits, Feed and Attendants for Animals in Quarantine, APHIS</t>
  </si>
  <si>
    <t>813710</t>
  </si>
  <si>
    <t>Deposits of Fees, Inspection and Grading of Farm Products, Food Safety and Quality Service</t>
  </si>
  <si>
    <t>820310</t>
  </si>
  <si>
    <t>Gifts and Bequests, Departmental Administration</t>
  </si>
  <si>
    <t>820610</t>
  </si>
  <si>
    <t>Deposits of miscellaneous contributed funds, Economic Statistics, and Cooperative Service</t>
  </si>
  <si>
    <t>821010</t>
  </si>
  <si>
    <t>Deposits of miscellaneous contributed funds, Soil Conservation Service</t>
  </si>
  <si>
    <t>821410</t>
  </si>
  <si>
    <t>Deposits of Miscellaneous Contributed Funds, Science and Education Administration</t>
  </si>
  <si>
    <t>821810</t>
  </si>
  <si>
    <t>Deposits of miscellaneous contributed funds, National Agricultural Statistics Service</t>
  </si>
  <si>
    <t>822610</t>
  </si>
  <si>
    <t>Deposits of Miscellaneous Contributed Funds, APHIS</t>
  </si>
  <si>
    <t>822710</t>
  </si>
  <si>
    <t>Deposits of miscellaneous contributed funds, Economic Research Service</t>
  </si>
  <si>
    <t>822900</t>
  </si>
  <si>
    <t>Deposits of miscellaneous contributed funds, Ag. Cooperative Svc</t>
  </si>
  <si>
    <t>823210</t>
  </si>
  <si>
    <t>Deposits of Miscellaneous Contributed Funds, Foreign Agricultural Service.</t>
  </si>
  <si>
    <t>855910</t>
  </si>
  <si>
    <t>Payment from Commodity Credit Corporation Fund, Emergency Citrus Disease Research and Development Trust Fund</t>
  </si>
  <si>
    <t>977210</t>
  </si>
  <si>
    <t>Office of the Secretary</t>
  </si>
  <si>
    <t>0012</t>
  </si>
  <si>
    <t>Fund for Rural America</t>
  </si>
  <si>
    <t>8203</t>
  </si>
  <si>
    <t>Gifts and Bequests</t>
  </si>
  <si>
    <t>9913</t>
  </si>
  <si>
    <t>Executive Operations</t>
  </si>
  <si>
    <t>Common Computing Environment</t>
  </si>
  <si>
    <t>0123</t>
  </si>
  <si>
    <t>Office of the Chief Economist</t>
  </si>
  <si>
    <t>0133</t>
  </si>
  <si>
    <t>Nonrecurring Expenses Fund</t>
  </si>
  <si>
    <t>0503</t>
  </si>
  <si>
    <t>Office of Budget and Program Analysis</t>
  </si>
  <si>
    <t>0705</t>
  </si>
  <si>
    <t>Office of Hearings and Appeals</t>
  </si>
  <si>
    <t>4609</t>
  </si>
  <si>
    <t>9914</t>
  </si>
  <si>
    <t>Departmental Management</t>
  </si>
  <si>
    <t>9915</t>
  </si>
  <si>
    <t>Office of Civil Rights</t>
  </si>
  <si>
    <t>3800</t>
  </si>
  <si>
    <t>Office of the General Counsel</t>
  </si>
  <si>
    <t>Office of Chief Information Officer</t>
  </si>
  <si>
    <t>0013</t>
  </si>
  <si>
    <t>Office of the Chief Information Officer</t>
  </si>
  <si>
    <t>Economic Research Service</t>
  </si>
  <si>
    <t>1701</t>
  </si>
  <si>
    <t>8227</t>
  </si>
  <si>
    <t>Office of Chief Financial Officer</t>
  </si>
  <si>
    <t>0014</t>
  </si>
  <si>
    <t>Office of the Chief Financial Officer</t>
  </si>
  <si>
    <t>National Agricultural Statistics Service</t>
  </si>
  <si>
    <t>8218</t>
  </si>
  <si>
    <t>Agricultural Research Service</t>
  </si>
  <si>
    <t>1401</t>
  </si>
  <si>
    <t>8214</t>
  </si>
  <si>
    <t>Agriculture Buildings and Facilities and Rental Payments</t>
  </si>
  <si>
    <t>0502</t>
  </si>
  <si>
    <t>Extension Activities</t>
  </si>
  <si>
    <t>Outreach for Socially Disadvantaged Farmers</t>
  </si>
  <si>
    <t>Research and Education Activities</t>
  </si>
  <si>
    <t>Integrated Activities</t>
  </si>
  <si>
    <t>8559</t>
  </si>
  <si>
    <t>Emergency Citrus Disease Research and Development Trust Fund</t>
  </si>
  <si>
    <t>32</t>
  </si>
  <si>
    <t>Animal and Plant Health Inspection Service</t>
  </si>
  <si>
    <t>1600</t>
  </si>
  <si>
    <t>1601</t>
  </si>
  <si>
    <t>5222</t>
  </si>
  <si>
    <t>Animal quarantine station</t>
  </si>
  <si>
    <t>Food Safety and Inspection Service</t>
  </si>
  <si>
    <t>8137</t>
  </si>
  <si>
    <t>Expenses and Refunds, Inspection and Grading of Farm Products</t>
  </si>
  <si>
    <t>Grain Inspection, Packers and Stockyards Administration</t>
  </si>
  <si>
    <t>2400</t>
  </si>
  <si>
    <t>4050</t>
  </si>
  <si>
    <t>Limitation on Inspection and Weighing Services Expenses</t>
  </si>
  <si>
    <t>2500</t>
  </si>
  <si>
    <t>Marketing Services</t>
  </si>
  <si>
    <t>2501</t>
  </si>
  <si>
    <t>Payments to States and Possessions</t>
  </si>
  <si>
    <t>Fee Funded Inspection, Weighing, and Examination Services</t>
  </si>
  <si>
    <t>5070</t>
  </si>
  <si>
    <t>Perishable Agricultural Commodities Act Fund</t>
  </si>
  <si>
    <t>8015</t>
  </si>
  <si>
    <t>0403</t>
  </si>
  <si>
    <t>4144</t>
  </si>
  <si>
    <t>Alternative Agricultural Research and Commercialization Corporation Revolving Fund</t>
  </si>
  <si>
    <t>8229</t>
  </si>
  <si>
    <t>2900</t>
  </si>
  <si>
    <t>2901</t>
  </si>
  <si>
    <t>8232</t>
  </si>
  <si>
    <t>58</t>
  </si>
  <si>
    <t>U.S. Customs and Border Protection</t>
  </si>
  <si>
    <t>0530</t>
  </si>
  <si>
    <t>Israel-United States binational agricultural research and development fund</t>
  </si>
  <si>
    <t>324</t>
  </si>
  <si>
    <t>Commission on Agricultural Workers</t>
  </si>
  <si>
    <t>0057</t>
  </si>
  <si>
    <t>397</t>
  </si>
  <si>
    <t>National Commission on Agricultural Finance</t>
  </si>
  <si>
    <t>270610</t>
  </si>
  <si>
    <t>Rural Housing Insurance, Negative Subsidies</t>
  </si>
  <si>
    <t>370</t>
  </si>
  <si>
    <t>Mortgage credit</t>
  </si>
  <si>
    <t>270630</t>
  </si>
  <si>
    <t>Rural Housing Insurance, Downward Reestimates of Subsidies</t>
  </si>
  <si>
    <t>63</t>
  </si>
  <si>
    <t>Rural Housing Service</t>
  </si>
  <si>
    <t>Rural Housing Assistance Grants</t>
  </si>
  <si>
    <t>Self-help housing land development loan fund program account</t>
  </si>
  <si>
    <t>Rural Housing Insurance Fund Program Account</t>
  </si>
  <si>
    <t>4141</t>
  </si>
  <si>
    <t>Rural Housing Insurance Fund Liquidating Account</t>
  </si>
  <si>
    <t>4222</t>
  </si>
  <si>
    <t>Self-help housing land development loan fund liquidating account</t>
  </si>
  <si>
    <t>248500</t>
  </si>
  <si>
    <t>GSE Fees Pursuant to P.L. 112-78 Sec. 401</t>
  </si>
  <si>
    <t>279010</t>
  </si>
  <si>
    <t>GSE Mortgage-backed Securities Direct Loans, Negative Subsidies</t>
  </si>
  <si>
    <t>279030</t>
  </si>
  <si>
    <t>GSE Mortgage-backed Securities Direct Loans, Downward Reestimates of Subsidies</t>
  </si>
  <si>
    <t>289100</t>
  </si>
  <si>
    <t>Proceeds, Grants for Emergency Mortgage Relief Derived from Emergency Homeowners' Relief Fund</t>
  </si>
  <si>
    <t>289400</t>
  </si>
  <si>
    <t>Proceeds, GSE Equity Related Transactions</t>
  </si>
  <si>
    <t>0125</t>
  </si>
  <si>
    <t>GSE Preferred Stock Purchase Agreements</t>
  </si>
  <si>
    <t>GSE Mortgage-backed Securities Purchase Program Account</t>
  </si>
  <si>
    <t>Federal Financing Bank</t>
  </si>
  <si>
    <t>7018</t>
  </si>
  <si>
    <t>Oregon veterans housing, FFB direct loans</t>
  </si>
  <si>
    <t>Receipts, Mortgage credit</t>
  </si>
  <si>
    <t>269430</t>
  </si>
  <si>
    <t>Emergency Homeowners' Relief Fund, Downward Reestimates</t>
  </si>
  <si>
    <t>269530</t>
  </si>
  <si>
    <t>Home Ownership Preservation Equity Fund, Downward Reestimates of Subsidies</t>
  </si>
  <si>
    <t>271910</t>
  </si>
  <si>
    <t>FHA-General and Special Risk, Negative Subsidies</t>
  </si>
  <si>
    <t>271930</t>
  </si>
  <si>
    <t>FHA-General and Special Risk, Downward Reestimates of Subsidies</t>
  </si>
  <si>
    <t>274330</t>
  </si>
  <si>
    <t>Indian Housing Loan Guarantees, Downward Reestimates of Subsidies</t>
  </si>
  <si>
    <t>276230</t>
  </si>
  <si>
    <t>Title VI Indian Loan Guarantee Downward Reestimate</t>
  </si>
  <si>
    <t>277330</t>
  </si>
  <si>
    <t>Community Development Loan Guarantees, Downward Reestimates</t>
  </si>
  <si>
    <t>279930</t>
  </si>
  <si>
    <t>Native Hawaiian Housing Loan Guarantees, Downward Reestimates of Subsidies</t>
  </si>
  <si>
    <t>527210</t>
  </si>
  <si>
    <t>Office of Federal Housing Enterprise Oversight</t>
  </si>
  <si>
    <t>530010</t>
  </si>
  <si>
    <t>FHA mutual mortgage insurance guaranteed loan, Negative subsidies</t>
  </si>
  <si>
    <t>530040</t>
  </si>
  <si>
    <t>FHA mutual mortgage insurance guaranteed loan, Subsidy balance transfer</t>
  </si>
  <si>
    <t>530110</t>
  </si>
  <si>
    <t>GNMA-guarantees of Mortgage Backed Securities Guarantee Loans, Negative Subsidies</t>
  </si>
  <si>
    <t>Public and Indian Housing Programs</t>
  </si>
  <si>
    <t>Public and Indian Housing</t>
  </si>
  <si>
    <t>0223</t>
  </si>
  <si>
    <t>Indian Housing Loan Guarantee Fund Program Account</t>
  </si>
  <si>
    <t>Native Hawaiian Housing Loan Guarantee Fund Program Account</t>
  </si>
  <si>
    <t>0183</t>
  </si>
  <si>
    <t>FHA-Mutual Mortgage Insurance Program Account</t>
  </si>
  <si>
    <t>FHA-General and Special Risk Program Account</t>
  </si>
  <si>
    <t>FHA-Mutual Mortgage Insurance Capital Reserve Account</t>
  </si>
  <si>
    <t>0343</t>
  </si>
  <si>
    <t>Home Ownership Preservation Equity Fund Program Account</t>
  </si>
  <si>
    <t>0407</t>
  </si>
  <si>
    <t>Emergency Homeowners' Relief Fund</t>
  </si>
  <si>
    <t>4070</t>
  </si>
  <si>
    <t>FHA-Mutual Mortgage and Cooperative Housing Insurance Funds Liquidating Account</t>
  </si>
  <si>
    <t>4072</t>
  </si>
  <si>
    <t>FHA-General and Special Risk Insurance Funds Liquidating Account</t>
  </si>
  <si>
    <t>4115</t>
  </si>
  <si>
    <t>Housing for the Elderly or Handicapped Fund Liquidating Account</t>
  </si>
  <si>
    <t>Government National Mortgage Association</t>
  </si>
  <si>
    <t>0186</t>
  </si>
  <si>
    <t>Guarantees of Mortgage-backed Securities Loan Guarantee Program Account</t>
  </si>
  <si>
    <t>0238</t>
  </si>
  <si>
    <t>Guarantees of Mortgage-backed Securities Capital Reserve Account</t>
  </si>
  <si>
    <t>0480</t>
  </si>
  <si>
    <t>Guarantees of Mortgage-Backed Securities Pass-Through Assistance</t>
  </si>
  <si>
    <t>4016</t>
  </si>
  <si>
    <t>Management and liquidating functions fund</t>
  </si>
  <si>
    <t>4206</t>
  </si>
  <si>
    <t>Participation sales fund</t>
  </si>
  <si>
    <t>4238</t>
  </si>
  <si>
    <t>Guarantees of Mortgage-backed Securities Liquidating Account</t>
  </si>
  <si>
    <t>Office of the Government National Mortgage Association Personnel Compensation and Benefits</t>
  </si>
  <si>
    <t>5272</t>
  </si>
  <si>
    <t>163400</t>
  </si>
  <si>
    <t>Payments by enterprises kindred to franchise taxes</t>
  </si>
  <si>
    <t>4136</t>
  </si>
  <si>
    <t>Farm Credit Revolving Fund</t>
  </si>
  <si>
    <t>364</t>
  </si>
  <si>
    <t>Federal Housing Finance Board</t>
  </si>
  <si>
    <t>4039</t>
  </si>
  <si>
    <t>537</t>
  </si>
  <si>
    <t>Federal Housing Finance Agency</t>
  </si>
  <si>
    <t>5532</t>
  </si>
  <si>
    <t>Federal Housing Finance Agency, Administrative Expenses</t>
  </si>
  <si>
    <t>5564</t>
  </si>
  <si>
    <t>027</t>
  </si>
  <si>
    <t>Office of Personnel Management</t>
  </si>
  <si>
    <t>539130</t>
  </si>
  <si>
    <t>Postal Service Contributions for Benefits Paid to Retirees, Postal Service Retiree Health Benefits Fund</t>
  </si>
  <si>
    <t>372</t>
  </si>
  <si>
    <t>Postal service</t>
  </si>
  <si>
    <t>539150</t>
  </si>
  <si>
    <t>Postal Service Contributions from Escrow Account, Postal Service Retiree Health Benefits Fund</t>
  </si>
  <si>
    <t>440</t>
  </si>
  <si>
    <t>Postal Service</t>
  </si>
  <si>
    <t>Off-budget</t>
  </si>
  <si>
    <t>Postal Regulatory Commission, Salaries and Expenses</t>
  </si>
  <si>
    <t>Payment to the Postal Service Fund</t>
  </si>
  <si>
    <t>Payment to Postal Service fund for nonfunded liabilities</t>
  </si>
  <si>
    <t>4020</t>
  </si>
  <si>
    <t>Postal Service Fund</t>
  </si>
  <si>
    <t>1878</t>
  </si>
  <si>
    <t>Emergency assistance to Rhode Island program account</t>
  </si>
  <si>
    <t>373</t>
  </si>
  <si>
    <t>Deposit insurance</t>
  </si>
  <si>
    <t>Comptroller of the Currency</t>
  </si>
  <si>
    <t>4264</t>
  </si>
  <si>
    <t>Public Enterprise Fund, Comptroller of the Currency</t>
  </si>
  <si>
    <t>8413</t>
  </si>
  <si>
    <t>Assessment Funds</t>
  </si>
  <si>
    <t>Office of Thrift Supervision</t>
  </si>
  <si>
    <t>4108</t>
  </si>
  <si>
    <t>357</t>
  </si>
  <si>
    <t>Federal Deposit Insurance Corporation</t>
  </si>
  <si>
    <t>Federal Deposit Insurance Corporation, activities</t>
  </si>
  <si>
    <t>4037</t>
  </si>
  <si>
    <t>FSLIC fund</t>
  </si>
  <si>
    <t>82</t>
  </si>
  <si>
    <t>4038</t>
  </si>
  <si>
    <t>Federal Asset Disposition Association fund</t>
  </si>
  <si>
    <t>8419</t>
  </si>
  <si>
    <t>Bank Insurance</t>
  </si>
  <si>
    <t>4064</t>
  </si>
  <si>
    <t>Bank insurance fund</t>
  </si>
  <si>
    <t>Deposit Insurance</t>
  </si>
  <si>
    <t>4066</t>
  </si>
  <si>
    <t>Savings association insurance fund</t>
  </si>
  <si>
    <t>4457</t>
  </si>
  <si>
    <t>Senior Unsecured Debt Guarantee</t>
  </si>
  <si>
    <t>4596</t>
  </si>
  <si>
    <t>Deposit Insurance Fund</t>
  </si>
  <si>
    <t>FSLIC Resolution</t>
  </si>
  <si>
    <t>4065</t>
  </si>
  <si>
    <t>FSLIC Resolution Fund</t>
  </si>
  <si>
    <t>Orderly Liquidation</t>
  </si>
  <si>
    <t>5586</t>
  </si>
  <si>
    <t>Orderly Liquidation Fund</t>
  </si>
  <si>
    <t>FDIC_Office of Inspector General</t>
  </si>
  <si>
    <t>4595</t>
  </si>
  <si>
    <t>415</t>
  </si>
  <si>
    <t>National Credit Union Administration</t>
  </si>
  <si>
    <t>4056</t>
  </si>
  <si>
    <t>Operating Fund</t>
  </si>
  <si>
    <t>4468</t>
  </si>
  <si>
    <t>Credit Union Share Insurance Fund</t>
  </si>
  <si>
    <t>4470</t>
  </si>
  <si>
    <t>Central Liquidity Facility</t>
  </si>
  <si>
    <t>4472</t>
  </si>
  <si>
    <t>Community Development Revolving Loan Fund</t>
  </si>
  <si>
    <t>4477</t>
  </si>
  <si>
    <t>Temporary Corporate Credit Union Stabilization Fund</t>
  </si>
  <si>
    <t>448</t>
  </si>
  <si>
    <t>Resolution Trust Corporation</t>
  </si>
  <si>
    <t>4055</t>
  </si>
  <si>
    <t>Resolution Trust Corporation revolving fund</t>
  </si>
  <si>
    <t>483</t>
  </si>
  <si>
    <t>National Commission on Financial Institutions Reform, Recovery, and Enforcement</t>
  </si>
  <si>
    <t>0960</t>
  </si>
  <si>
    <t>Library of Congress</t>
  </si>
  <si>
    <t>376</t>
  </si>
  <si>
    <t>Other advancement of commerce</t>
  </si>
  <si>
    <t>Copyright Office, Salaries and Expenses</t>
  </si>
  <si>
    <t>5175</t>
  </si>
  <si>
    <t>Payments to Copyright Owners</t>
  </si>
  <si>
    <t>Copyright Royalty Tribunal: Salaries and expenses</t>
  </si>
  <si>
    <t>Census Monitoring Board</t>
  </si>
  <si>
    <t>National Commission on Manufactured Housing</t>
  </si>
  <si>
    <t>3750</t>
  </si>
  <si>
    <t>Competitiveness Policy Council</t>
  </si>
  <si>
    <t>Other Legislative Branch Boards and Commissions</t>
  </si>
  <si>
    <t>Receipts, Other advancement of commerce</t>
  </si>
  <si>
    <t>083200</t>
  </si>
  <si>
    <t>U.S. Travel and Tourism Administration Facilitation Fees</t>
  </si>
  <si>
    <t>246500</t>
  </si>
  <si>
    <t>Fees for Foreign Fishing Operations</t>
  </si>
  <si>
    <t>271710</t>
  </si>
  <si>
    <t>Fisheries Finance, Negative Subsidies</t>
  </si>
  <si>
    <t>271730</t>
  </si>
  <si>
    <t>Fisheries Finance, Downward Reestimates of Subsidies</t>
  </si>
  <si>
    <t>275910</t>
  </si>
  <si>
    <t>Emergency Steel Guaranteed Loans, Negative Subsidies</t>
  </si>
  <si>
    <t>275930</t>
  </si>
  <si>
    <t>Emergency Steel Guaranteed Loans Downward Reestimates of Subsidies</t>
  </si>
  <si>
    <t>276930</t>
  </si>
  <si>
    <t>Emergency Oil and Gas Guaranteed Loans, Downward Reestimates of Subsidies</t>
  </si>
  <si>
    <t>512100</t>
  </si>
  <si>
    <t>Fishermen's guaranty fund</t>
  </si>
  <si>
    <t>512110</t>
  </si>
  <si>
    <t>Fees collected, Fishermen's guaranty fund</t>
  </si>
  <si>
    <t>512310</t>
  </si>
  <si>
    <t>Fisheries Loan Fund</t>
  </si>
  <si>
    <t>512700</t>
  </si>
  <si>
    <t>Patent and Trademark Surcharges</t>
  </si>
  <si>
    <t>558310</t>
  </si>
  <si>
    <t>Fisheries Enforcement Asset Forfeiture Fund, Deposits (PDF Account)</t>
  </si>
  <si>
    <t>558410</t>
  </si>
  <si>
    <t>Sanctuaries Enforcement Asset Forfeiture Fund, Deposits (PDF Account)</t>
  </si>
  <si>
    <t>850110</t>
  </si>
  <si>
    <t>854610</t>
  </si>
  <si>
    <t>Fees for Administrative Services, Public, Science and Technical Research</t>
  </si>
  <si>
    <t>854620</t>
  </si>
  <si>
    <t>Fees for Administrative Services, Trust Funds, National Technical Information Service</t>
  </si>
  <si>
    <t>854630</t>
  </si>
  <si>
    <t>Fees for Administrative Services, Federal Funds, Science and Technical Research</t>
  </si>
  <si>
    <t>858020</t>
  </si>
  <si>
    <t>Commerce, Contributions, educational and cultural exchange</t>
  </si>
  <si>
    <t>Emergency Steel, Oil, and Gas Guaranteed Loan Program Account</t>
  </si>
  <si>
    <t>HCHB Renovation and Modernization</t>
  </si>
  <si>
    <t>0127</t>
  </si>
  <si>
    <t>National Intellectual Property Law Enforcement Coordination Council</t>
  </si>
  <si>
    <t>0160</t>
  </si>
  <si>
    <t>4511</t>
  </si>
  <si>
    <t>4564</t>
  </si>
  <si>
    <t>Franchise Fund</t>
  </si>
  <si>
    <t>5603</t>
  </si>
  <si>
    <t>Concrete Masonry Products Board</t>
  </si>
  <si>
    <t>8501</t>
  </si>
  <si>
    <t>Economic Development Administration</t>
  </si>
  <si>
    <t>Miscellaneous appropriations</t>
  </si>
  <si>
    <t>Bureau of the Census</t>
  </si>
  <si>
    <t>Supplemental Surveys</t>
  </si>
  <si>
    <t>Censuses and Survey Programs</t>
  </si>
  <si>
    <t>4512</t>
  </si>
  <si>
    <t>Census Working Capital Fund</t>
  </si>
  <si>
    <t>Bureau of Economic Analysis</t>
  </si>
  <si>
    <t>4323</t>
  </si>
  <si>
    <t>Economics and Statistics Administration Revolving Fund</t>
  </si>
  <si>
    <t>International Trade Administration</t>
  </si>
  <si>
    <t>United States Travel and Tourism Promotion</t>
  </si>
  <si>
    <t>1250</t>
  </si>
  <si>
    <t>1805</t>
  </si>
  <si>
    <t>Participation in United States expositions</t>
  </si>
  <si>
    <t>5521</t>
  </si>
  <si>
    <t>Grants to Manufacturers of Worsted Wool Fabrics</t>
  </si>
  <si>
    <t>Minority Business Development Agency</t>
  </si>
  <si>
    <t>Minority Business Development</t>
  </si>
  <si>
    <t>9003</t>
  </si>
  <si>
    <t>Small Business Manufacturing</t>
  </si>
  <si>
    <t>44</t>
  </si>
  <si>
    <t>United States Travel and Tourism Administration</t>
  </si>
  <si>
    <t>1456</t>
  </si>
  <si>
    <t>Fisheries Finance Program Account</t>
  </si>
  <si>
    <t>2055</t>
  </si>
  <si>
    <t>Fisheries Disaster Assistance</t>
  </si>
  <si>
    <t>4417</t>
  </si>
  <si>
    <t>Federal Ship Financing Fund Fishing Vessels Liquidating Account</t>
  </si>
  <si>
    <t>5120</t>
  </si>
  <si>
    <t>Fishermen's Contingency Fund</t>
  </si>
  <si>
    <t>5121</t>
  </si>
  <si>
    <t>5122</t>
  </si>
  <si>
    <t>Foreign fishing observer fund</t>
  </si>
  <si>
    <t>5123</t>
  </si>
  <si>
    <t>Fisheries loan fund</t>
  </si>
  <si>
    <t>5124</t>
  </si>
  <si>
    <t>Fisheries promotional fund</t>
  </si>
  <si>
    <t>5139</t>
  </si>
  <si>
    <t>Promote and Develop Fishery Products and Research Pertaining to American Fisheries</t>
  </si>
  <si>
    <t>5583</t>
  </si>
  <si>
    <t>Fisheries Enforcement Asset Forfeiture Fund</t>
  </si>
  <si>
    <t>U.S. Patent and Trademark Office</t>
  </si>
  <si>
    <t>Patent and Trademark Fee Reserve Fund</t>
  </si>
  <si>
    <t>Technology Administration</t>
  </si>
  <si>
    <t>1100</t>
  </si>
  <si>
    <t>54</t>
  </si>
  <si>
    <t>National Technical Information Service</t>
  </si>
  <si>
    <t>4295</t>
  </si>
  <si>
    <t>NTIS Revolving Fund</t>
  </si>
  <si>
    <t>8546</t>
  </si>
  <si>
    <t>Information products and services</t>
  </si>
  <si>
    <t>National Institute of Standards and Technology</t>
  </si>
  <si>
    <t>Scientific and Technical Research and Services</t>
  </si>
  <si>
    <t>0513</t>
  </si>
  <si>
    <t>Public Safety Communications Research Fund</t>
  </si>
  <si>
    <t>Construction of Research Facilities</t>
  </si>
  <si>
    <t>Industrial Technology Services</t>
  </si>
  <si>
    <t>4650</t>
  </si>
  <si>
    <t>National Telecommunications and Information Administration</t>
  </si>
  <si>
    <t>State and Local Implementation Fund</t>
  </si>
  <si>
    <t>0550</t>
  </si>
  <si>
    <t>0554</t>
  </si>
  <si>
    <t>Broadband Technology Opportunities Program, Recovery Act</t>
  </si>
  <si>
    <t>0556</t>
  </si>
  <si>
    <t>Digital-to-Analog Converter Box Program, Recovery Act</t>
  </si>
  <si>
    <t>0560</t>
  </si>
  <si>
    <t>Broadband Connectivity Fund</t>
  </si>
  <si>
    <t>0561</t>
  </si>
  <si>
    <t>Connecting Minority Communities Fund</t>
  </si>
  <si>
    <t>4358</t>
  </si>
  <si>
    <t>Network Construction Fund</t>
  </si>
  <si>
    <t>4421</t>
  </si>
  <si>
    <t>First Responder Network Authority</t>
  </si>
  <si>
    <t>5396</t>
  </si>
  <si>
    <t>Digital Television Transition and Public Safety Fund</t>
  </si>
  <si>
    <t>8233</t>
  </si>
  <si>
    <t>Public Safety Trust Fund</t>
  </si>
  <si>
    <t>Fees Collected, Fishermen's Guaranty Fund</t>
  </si>
  <si>
    <t>5116</t>
  </si>
  <si>
    <t>Fishermen's Protective Fund</t>
  </si>
  <si>
    <t>Fishermen's Guaranty Fund</t>
  </si>
  <si>
    <t>269110</t>
  </si>
  <si>
    <t>Economic Stabilization, Negative Subsidies</t>
  </si>
  <si>
    <t>269130</t>
  </si>
  <si>
    <t>Economic Stabilization, Downward Reestimates of Subsidies</t>
  </si>
  <si>
    <t>278430</t>
  </si>
  <si>
    <t>Small Business Lending Fund Direct Loans, Downward Reestimates of Subsidies</t>
  </si>
  <si>
    <t>279210</t>
  </si>
  <si>
    <t>Troubled Asset Relief Program, Negative Subsidies</t>
  </si>
  <si>
    <t>279230</t>
  </si>
  <si>
    <t>Troubled Asset Relief Program, Downward Reestimates of Subsidies</t>
  </si>
  <si>
    <t>289200</t>
  </si>
  <si>
    <t>Proceeds from the sale of Chrysler warrants</t>
  </si>
  <si>
    <t>Terrorism Insurance Program</t>
  </si>
  <si>
    <t>Office of Financial Stability</t>
  </si>
  <si>
    <t>Troubled Asset Relief Program Account</t>
  </si>
  <si>
    <t>Special Inspector General for the Troubled Asset Relief Program</t>
  </si>
  <si>
    <t>Troubled Asset Relief Program Equity Purchase Program</t>
  </si>
  <si>
    <t>0138</t>
  </si>
  <si>
    <t>Manufacturing Financing Program Account</t>
  </si>
  <si>
    <t>0141</t>
  </si>
  <si>
    <t>Small Business Lending Fund Program Account</t>
  </si>
  <si>
    <t>0142</t>
  </si>
  <si>
    <t>State Small Business Credit Initiative</t>
  </si>
  <si>
    <t>1889</t>
  </si>
  <si>
    <t>Economic Stabilization Program Account</t>
  </si>
  <si>
    <t>1893</t>
  </si>
  <si>
    <t>Special Inspector General for Pandemic Recovery</t>
  </si>
  <si>
    <t>4274</t>
  </si>
  <si>
    <t>Exchange Stabilization Fund-Money Market Mutual Fund Guaranty Facility</t>
  </si>
  <si>
    <t>5590</t>
  </si>
  <si>
    <t>Financial Research Fund</t>
  </si>
  <si>
    <t>Chrysler Corporation loan guarantee program</t>
  </si>
  <si>
    <t>5688</t>
  </si>
  <si>
    <t>Continued Dumping and Subsidy Offset</t>
  </si>
  <si>
    <t>0931</t>
  </si>
  <si>
    <t>Payment Where Certain Tax Credits Exceed Liability for Corporate Tax</t>
  </si>
  <si>
    <t>National Highway Traffic Safety Administration</t>
  </si>
  <si>
    <t>0654</t>
  </si>
  <si>
    <t>Consumer Assistance to Recycle and Save Program</t>
  </si>
  <si>
    <t>4549</t>
  </si>
  <si>
    <t>Federal Citizen Services Fund</t>
  </si>
  <si>
    <t>5533</t>
  </si>
  <si>
    <t>Payments to Wool Manufacturers</t>
  </si>
  <si>
    <t>5544</t>
  </si>
  <si>
    <t>Pima Cotton Trust Fund</t>
  </si>
  <si>
    <t>811910</t>
  </si>
  <si>
    <t>Mobile Home Inspection and Monitoring Fees, Manufactured Housing Fee Trust Fund</t>
  </si>
  <si>
    <t>0167</t>
  </si>
  <si>
    <t>Mobile home standards program</t>
  </si>
  <si>
    <t>Payment to Manufactured Housing Fees Trust Fund</t>
  </si>
  <si>
    <t>5270</t>
  </si>
  <si>
    <t>Interstate Land Sales</t>
  </si>
  <si>
    <t>5271</t>
  </si>
  <si>
    <t>Manufactured home inspection and monitoring</t>
  </si>
  <si>
    <t>8119</t>
  </si>
  <si>
    <t>Manufactured Housing Fees Trust Fund</t>
  </si>
  <si>
    <t>811930</t>
  </si>
  <si>
    <t>General Fund Payment, Manufactured Housing Fee Trust Fund</t>
  </si>
  <si>
    <t>028</t>
  </si>
  <si>
    <t>Small Business Administration</t>
  </si>
  <si>
    <t>73</t>
  </si>
  <si>
    <t>White House Conference on Small Business</t>
  </si>
  <si>
    <t>Office of Advocacy</t>
  </si>
  <si>
    <t>Entrepreneurial Development Program</t>
  </si>
  <si>
    <t>Emergency EIDL Grants</t>
  </si>
  <si>
    <t>Shuttered Venue Operators</t>
  </si>
  <si>
    <t>Restaurant Revitalization Fund</t>
  </si>
  <si>
    <t>Business Loans Program Account</t>
  </si>
  <si>
    <t>1161</t>
  </si>
  <si>
    <t>Information Technology System Modernization and Working Capital Fund</t>
  </si>
  <si>
    <t>272210</t>
  </si>
  <si>
    <t>Business Loan Program, Negative Subsidies</t>
  </si>
  <si>
    <t>272230</t>
  </si>
  <si>
    <t>Business Loan Program, Downward Reestimates of Subsidies</t>
  </si>
  <si>
    <t>4147</t>
  </si>
  <si>
    <t>Pollution Control Equipment Fund Liquidating Account</t>
  </si>
  <si>
    <t>4154</t>
  </si>
  <si>
    <t>Business Loan Fund Liquidating Account</t>
  </si>
  <si>
    <t>4156</t>
  </si>
  <si>
    <t>Surety Bond Guarantees Revolving Fund</t>
  </si>
  <si>
    <t>4157</t>
  </si>
  <si>
    <t>Lease guarantees revolving fund</t>
  </si>
  <si>
    <t>8466</t>
  </si>
  <si>
    <t>Business assistance trust fund</t>
  </si>
  <si>
    <t>9932</t>
  </si>
  <si>
    <t>SBA, FFB - Small business investment companies debentures</t>
  </si>
  <si>
    <t>9933</t>
  </si>
  <si>
    <t>SBA, FFB - Sec. 503 guaranteed loans, FFB direct loans</t>
  </si>
  <si>
    <t>9934</t>
  </si>
  <si>
    <t>SBA, FFB - Small business development company loans - FFB loan asset purchases</t>
  </si>
  <si>
    <t>858110</t>
  </si>
  <si>
    <t>General Fund Payment, Trade Enforcement Trust Fund</t>
  </si>
  <si>
    <t>Office of the United States Trade Representative</t>
  </si>
  <si>
    <t>1750</t>
  </si>
  <si>
    <t>General Fund Payment to the Trade Enforcement Trust Fund</t>
  </si>
  <si>
    <t>8581</t>
  </si>
  <si>
    <t>Trade Enforcement Trust Fund</t>
  </si>
  <si>
    <t>5512</t>
  </si>
  <si>
    <t>Spectrum Relocation Fund</t>
  </si>
  <si>
    <t>318</t>
  </si>
  <si>
    <t>Christopher Columbus Quincentenary Jubilee Commission</t>
  </si>
  <si>
    <t>Christopher Columbus Quincentennary Jubilee Commission</t>
  </si>
  <si>
    <t>8095</t>
  </si>
  <si>
    <t>809510</t>
  </si>
  <si>
    <t>Gifts and donations, Christopher Columbus Quincetennary Jubilee Commission</t>
  </si>
  <si>
    <t>339</t>
  </si>
  <si>
    <t>Commodity Futures Trading Commission</t>
  </si>
  <si>
    <t>4334</t>
  </si>
  <si>
    <t>Customer Protection Fund</t>
  </si>
  <si>
    <t>356</t>
  </si>
  <si>
    <t>Federal Communications Commission</t>
  </si>
  <si>
    <t>27</t>
  </si>
  <si>
    <t>Spectrum Auction Program Account</t>
  </si>
  <si>
    <t>Pioneer's preference settlement</t>
  </si>
  <si>
    <t>Emergency Broadband Connectivity Fund</t>
  </si>
  <si>
    <t>1912</t>
  </si>
  <si>
    <t>Secure and Trusted Communications Networks Act Reimbursement Program</t>
  </si>
  <si>
    <t>1913</t>
  </si>
  <si>
    <t>Emergency Connectivity Fund for Educational Connections and Devices</t>
  </si>
  <si>
    <t>242900</t>
  </si>
  <si>
    <t>Fees for Services</t>
  </si>
  <si>
    <t>273630</t>
  </si>
  <si>
    <t>Spectrum Auction Direct Loan, Downward Reestimates of Subsidies</t>
  </si>
  <si>
    <t>5183</t>
  </si>
  <si>
    <t>Universal Service Fund</t>
  </si>
  <si>
    <t>518350</t>
  </si>
  <si>
    <t>Return of Capital from Sale of Non-Federal Investments, Universal Service Fund</t>
  </si>
  <si>
    <t>5610</t>
  </si>
  <si>
    <t>TV Broadcaster Relocation Fund</t>
  </si>
  <si>
    <t>5700</t>
  </si>
  <si>
    <t>Telecommunications Relay Services Fund, Federal Communications Commission</t>
  </si>
  <si>
    <t>362</t>
  </si>
  <si>
    <t>Federal Financial Institutions Examination Council</t>
  </si>
  <si>
    <t>5026</t>
  </si>
  <si>
    <t>Registry Fees</t>
  </si>
  <si>
    <t>5547</t>
  </si>
  <si>
    <t>Federal Financial Institutions Examination Council Activities</t>
  </si>
  <si>
    <t>Federal Financial Institutions Examination Council Appraisal Subcommittee</t>
  </si>
  <si>
    <t>Federal Trade Commission</t>
  </si>
  <si>
    <t>29</t>
  </si>
  <si>
    <t>395</t>
  </si>
  <si>
    <t>National Commission on American Indian, Alaska Native, and Native Hawaiian Housing</t>
  </si>
  <si>
    <t>National Commission on Migrant Education</t>
  </si>
  <si>
    <t>Self-help development and technical assistance</t>
  </si>
  <si>
    <t>1866</t>
  </si>
  <si>
    <t>Investment in National Consumer Cooperative Bank</t>
  </si>
  <si>
    <t>4001</t>
  </si>
  <si>
    <t>National Consumer Cooperative Bank fund</t>
  </si>
  <si>
    <t>406</t>
  </si>
  <si>
    <t>National Commission on Supplies and Shortages</t>
  </si>
  <si>
    <t>419</t>
  </si>
  <si>
    <t>National Institute of Building Sciences</t>
  </si>
  <si>
    <t>Payment to the National Institute of Building Sciences</t>
  </si>
  <si>
    <t>3601</t>
  </si>
  <si>
    <t>8222</t>
  </si>
  <si>
    <t>National Institute of Building Sciences trust fund</t>
  </si>
  <si>
    <t>822210</t>
  </si>
  <si>
    <t>Payment fm. General Fund, Nat. Institute of Building Sciences TF</t>
  </si>
  <si>
    <t>449</t>
  </si>
  <si>
    <t>Securities and Exchange Commission</t>
  </si>
  <si>
    <t>085100</t>
  </si>
  <si>
    <t>Registration and Filing Fees, SEC</t>
  </si>
  <si>
    <t>5566</t>
  </si>
  <si>
    <t>Securities and Exchange Commission Reserve Fund</t>
  </si>
  <si>
    <t>5567</t>
  </si>
  <si>
    <t>Investor Protection Fund</t>
  </si>
  <si>
    <t>459</t>
  </si>
  <si>
    <t>United States Metric Board</t>
  </si>
  <si>
    <t>8278</t>
  </si>
  <si>
    <t>477</t>
  </si>
  <si>
    <t>Emergency Loan Guarantee Board</t>
  </si>
  <si>
    <t>Emergency loan guarantee fund</t>
  </si>
  <si>
    <t>526</t>
  </si>
  <si>
    <t>Public Company Accounting Oversight Board</t>
  </si>
  <si>
    <t>5376</t>
  </si>
  <si>
    <t>537660</t>
  </si>
  <si>
    <t>Civil Monetary Penalties, Public Company Accounting Oversight Board</t>
  </si>
  <si>
    <t>527</t>
  </si>
  <si>
    <t>Standard Setting Body</t>
  </si>
  <si>
    <t>5377</t>
  </si>
  <si>
    <t>Payment to Standard Setting Body</t>
  </si>
  <si>
    <t>528</t>
  </si>
  <si>
    <t>Telecommunications Development Fund</t>
  </si>
  <si>
    <t>5388</t>
  </si>
  <si>
    <t>538890</t>
  </si>
  <si>
    <t>Capitilization income from auction deposit earnings</t>
  </si>
  <si>
    <t>543</t>
  </si>
  <si>
    <t>National Association of Registered Agents and Brokers</t>
  </si>
  <si>
    <t>5743</t>
  </si>
  <si>
    <t>576</t>
  </si>
  <si>
    <t>Securities Investor Protection Corporation</t>
  </si>
  <si>
    <t>5600</t>
  </si>
  <si>
    <t>580</t>
  </si>
  <si>
    <t>Corporation for Travel Promotion</t>
  </si>
  <si>
    <t>5585</t>
  </si>
  <si>
    <t>Travel Promotion Fund</t>
  </si>
  <si>
    <t>581</t>
  </si>
  <si>
    <t>Bureau of Consumer Financial Protection</t>
  </si>
  <si>
    <t>5577</t>
  </si>
  <si>
    <t>Bureau of Consumer Financial Protection Fund</t>
  </si>
  <si>
    <t>5578</t>
  </si>
  <si>
    <t>Consumer Financial Civil Penalty Fund</t>
  </si>
  <si>
    <t>9054</t>
  </si>
  <si>
    <t>8029</t>
  </si>
  <si>
    <t>Highway Construction: Mount St. Helens National Monument</t>
  </si>
  <si>
    <t>400</t>
  </si>
  <si>
    <t>Ground transportation</t>
  </si>
  <si>
    <t>9973</t>
  </si>
  <si>
    <t>8215</t>
  </si>
  <si>
    <t>Construction (trust Fund)</t>
  </si>
  <si>
    <t>Transportation Services Economic Relief</t>
  </si>
  <si>
    <t>1825</t>
  </si>
  <si>
    <t>Payment to FRA for AMTRAK Debt Restructuring</t>
  </si>
  <si>
    <t>244400</t>
  </si>
  <si>
    <t>Railroad Safety Inspection Fees, DOT</t>
  </si>
  <si>
    <t>272030</t>
  </si>
  <si>
    <t>High Priority Corridor Loans, Downward Reestimates of Subsidies</t>
  </si>
  <si>
    <t>273530</t>
  </si>
  <si>
    <t>Alameda Corridor, Downward Reestimates of Subsidies</t>
  </si>
  <si>
    <t>276010</t>
  </si>
  <si>
    <t>Railroad Rehabilitation and Improvement Financing, Negative Subsidies</t>
  </si>
  <si>
    <t>276030</t>
  </si>
  <si>
    <t>Downward Reestimates, Railroad Rehabilitation and Improvement Program</t>
  </si>
  <si>
    <t>276810</t>
  </si>
  <si>
    <t>Transportation Infrastructure Finance and Innovation Program, Negative Subsidies</t>
  </si>
  <si>
    <t>276830</t>
  </si>
  <si>
    <t>Transportation Infrastructure Finance and Innovation Program, Interest on Downward Reestimates</t>
  </si>
  <si>
    <t>805410</t>
  </si>
  <si>
    <t>Advances from State Cooperating Agencies and Foreign Governments, FHA Miscellaneous Trust</t>
  </si>
  <si>
    <t>805420</t>
  </si>
  <si>
    <t>Advances from Other Federal Agencies, FHA Miscellaneous Trust</t>
  </si>
  <si>
    <t>810218</t>
  </si>
  <si>
    <t>Transfer from the Leaking Underground Storage Tank Trust Fund, Highway Trust Fund (Highway Account)</t>
  </si>
  <si>
    <t>810226</t>
  </si>
  <si>
    <t>Transportation Infrastructure Finance and Innovation Program, Downward Reestimates of Subsidies (FHWA)</t>
  </si>
  <si>
    <t>810227</t>
  </si>
  <si>
    <t>Transportation infrastructure finance and innovation program, downward reestimates of subsidies (FHWA)</t>
  </si>
  <si>
    <t>810250</t>
  </si>
  <si>
    <t>MHighway trust fund reimbursement from general fund</t>
  </si>
  <si>
    <t>863410</t>
  </si>
  <si>
    <t>Payment From The General Fund, National Surface Transportation and Innovative Finance Bureau Highway Trust Fund Account, Upward Reestimates</t>
  </si>
  <si>
    <t>American Jobs Plan Funding for Transportation Infrastructure</t>
  </si>
  <si>
    <t>Supplemental Discretionary Grants for a National Surface Transportation System, Recovery Act</t>
  </si>
  <si>
    <t>National Infrastructure Investments</t>
  </si>
  <si>
    <t>0149</t>
  </si>
  <si>
    <t>General Fund Payment To National Surface Transportation and Innovative Finance Bureau Highway Trust Fund Account, Upward Reestimates</t>
  </si>
  <si>
    <t>0161</t>
  </si>
  <si>
    <t>Electric Vehicle Fleet</t>
  </si>
  <si>
    <t>0162</t>
  </si>
  <si>
    <t>Thriving Communities</t>
  </si>
  <si>
    <t>National Surface Transportation and Innovative Finance Bureau</t>
  </si>
  <si>
    <t>0542</t>
  </si>
  <si>
    <t>TIFIA General Fund Program Account</t>
  </si>
  <si>
    <t>0750</t>
  </si>
  <si>
    <t>Railroad Rehabilitation and Improvement Program</t>
  </si>
  <si>
    <t>8548</t>
  </si>
  <si>
    <t>Gifts and bequests</t>
  </si>
  <si>
    <t>8634</t>
  </si>
  <si>
    <t>TIFIA Highway Trust Fund Program Account</t>
  </si>
  <si>
    <t>Emergency Relief Program</t>
  </si>
  <si>
    <t>0504</t>
  </si>
  <si>
    <t>Highway Infrastructure Investment, Recovery Act</t>
  </si>
  <si>
    <t>High priority corridors loan program account</t>
  </si>
  <si>
    <t>0534</t>
  </si>
  <si>
    <t>Payment to the Highway Trust Fund</t>
  </si>
  <si>
    <t>TIFIA General Fund Program Account, Federal Highway Administration, Transportation</t>
  </si>
  <si>
    <t>0543</t>
  </si>
  <si>
    <t>Orange County (CA) Toll Road Demonstration Project Program Account</t>
  </si>
  <si>
    <t>0548</t>
  </si>
  <si>
    <t>Highway Infrastructure Programs</t>
  </si>
  <si>
    <t>0549</t>
  </si>
  <si>
    <t>State Infrastructure Banks</t>
  </si>
  <si>
    <t>0640</t>
  </si>
  <si>
    <t>Appalachian Development Highway System</t>
  </si>
  <si>
    <t>5460</t>
  </si>
  <si>
    <t>Ellsworth housing settlement</t>
  </si>
  <si>
    <t>8019</t>
  </si>
  <si>
    <t>Highway-related Safety Grants</t>
  </si>
  <si>
    <t>8072</t>
  </si>
  <si>
    <t>Appalachian Development Highway System (Highway Trust Fund)</t>
  </si>
  <si>
    <t>8083</t>
  </si>
  <si>
    <t>Federal-aid Highways</t>
  </si>
  <si>
    <t>8102</t>
  </si>
  <si>
    <t>Highway Trust Fund</t>
  </si>
  <si>
    <t>810213</t>
  </si>
  <si>
    <t>Payment from the General Fund, Highway Trust Fund (Mass Transit)</t>
  </si>
  <si>
    <t>810234</t>
  </si>
  <si>
    <t>Payment from the General Fund, Highway Trust Fund (Highway)</t>
  </si>
  <si>
    <t>8309</t>
  </si>
  <si>
    <t>Right-of-way Revolving Fund Program Account</t>
  </si>
  <si>
    <t>8402</t>
  </si>
  <si>
    <t>Right-of-way Revolving Fund Liquidating Account</t>
  </si>
  <si>
    <t>Miscellaneous Appropriations</t>
  </si>
  <si>
    <t>Miscellaneous Highway Trust Funds</t>
  </si>
  <si>
    <t>Federal Motor Carrier Safety Administration</t>
  </si>
  <si>
    <t>8048</t>
  </si>
  <si>
    <t>National Motor Carrier Safety Program</t>
  </si>
  <si>
    <t>8055</t>
  </si>
  <si>
    <t>Motor Carrier Safety</t>
  </si>
  <si>
    <t>8158</t>
  </si>
  <si>
    <t>Motor Carrier Safety Grants</t>
  </si>
  <si>
    <t>8159</t>
  </si>
  <si>
    <t>Motor Carrier Safety Operations and Programs</t>
  </si>
  <si>
    <t>8274</t>
  </si>
  <si>
    <t>Border Enforcement Program</t>
  </si>
  <si>
    <t>0650</t>
  </si>
  <si>
    <t>Operations and Research</t>
  </si>
  <si>
    <t>0651</t>
  </si>
  <si>
    <t>Miscellaneous safety programs</t>
  </si>
  <si>
    <t>0660</t>
  </si>
  <si>
    <t>National Driver Register Modernization</t>
  </si>
  <si>
    <t>8016</t>
  </si>
  <si>
    <t>Operations and Research (Highway Trust Fund)</t>
  </si>
  <si>
    <t>8020</t>
  </si>
  <si>
    <t>Highway Traffic Safety Grants</t>
  </si>
  <si>
    <t>Federal Railroad Administration</t>
  </si>
  <si>
    <t>Efficiency Incentive Grants to the National Railroad Passenger Corporation</t>
  </si>
  <si>
    <t>Operating Subsidy Grants to the National Railroad Passenger Corporation</t>
  </si>
  <si>
    <t>Northeast Corridor Improvement Program</t>
  </si>
  <si>
    <t>Emergency Railroad Rehabilitation and Repair</t>
  </si>
  <si>
    <t>Capital and Debt Service Grants to the National Railroad Passenger Corporation</t>
  </si>
  <si>
    <t>Restoration and Enhancement Grants</t>
  </si>
  <si>
    <t>Magnetic Levitation Technology Deployment Program</t>
  </si>
  <si>
    <t>0536</t>
  </si>
  <si>
    <t>Alameda corridor direct loan financing program</t>
  </si>
  <si>
    <t>Safety and Operations</t>
  </si>
  <si>
    <t>Rail Safety Technology Program</t>
  </si>
  <si>
    <t>Railroad Safety Grants</t>
  </si>
  <si>
    <t>Grants to the National Railroad Passenger Corporation</t>
  </si>
  <si>
    <t>Emergency rail facilities restoration</t>
  </si>
  <si>
    <t>0708</t>
  </si>
  <si>
    <t>Settlements of railroad litigation</t>
  </si>
  <si>
    <t>0713</t>
  </si>
  <si>
    <t>Freightline rehabilitation</t>
  </si>
  <si>
    <t>0714</t>
  </si>
  <si>
    <t>Local rail freight assistance</t>
  </si>
  <si>
    <t>0715</t>
  </si>
  <si>
    <t>Intercity Passenger Rail Grant Program</t>
  </si>
  <si>
    <t>0716</t>
  </si>
  <si>
    <t>Rail Line Relocation and Improvement Program</t>
  </si>
  <si>
    <t>0717</t>
  </si>
  <si>
    <t>Mandatory passenger rail service payments</t>
  </si>
  <si>
    <t>0719</t>
  </si>
  <si>
    <t>Capital Assistance for High Speed Rail Corridors and Intercity Passenger Rail Service</t>
  </si>
  <si>
    <t>Amtrak corridor improvement loans liquidating account</t>
  </si>
  <si>
    <t>0722</t>
  </si>
  <si>
    <t>Next Generation High-speed Rail</t>
  </si>
  <si>
    <t>0723</t>
  </si>
  <si>
    <t>Pennsylvania Station Redevelopment Project</t>
  </si>
  <si>
    <t>0726</t>
  </si>
  <si>
    <t>Rhode Island rail development</t>
  </si>
  <si>
    <t>Alaska Railroad Rehabilitation</t>
  </si>
  <si>
    <t>Railroad Research and Development</t>
  </si>
  <si>
    <t>0747</t>
  </si>
  <si>
    <t>Conrail commuter transition assistance</t>
  </si>
  <si>
    <t>0752</t>
  </si>
  <si>
    <t>Passenger Rail Improvement, Modernization, and Expansion Grants</t>
  </si>
  <si>
    <t>0755</t>
  </si>
  <si>
    <t>High-speed rail trainsets and facilities</t>
  </si>
  <si>
    <t>0758</t>
  </si>
  <si>
    <t>West Virginia rail development</t>
  </si>
  <si>
    <t>1774</t>
  </si>
  <si>
    <t>Northeast Corridor Grants to the National Railroad Passenger Corporation</t>
  </si>
  <si>
    <t>1775</t>
  </si>
  <si>
    <t>National Network Grants to the National Railroad Passenger Corporation</t>
  </si>
  <si>
    <t>2810</t>
  </si>
  <si>
    <t>Federal-State Partnership for State of Good Repair</t>
  </si>
  <si>
    <t>2811</t>
  </si>
  <si>
    <t>Consolidated Rail Infrastructure and Safety Improvements</t>
  </si>
  <si>
    <t>4100</t>
  </si>
  <si>
    <t>Regional rail reorganization program</t>
  </si>
  <si>
    <t>4400</t>
  </si>
  <si>
    <t>Alaska Railroad revolving fund</t>
  </si>
  <si>
    <t>4411</t>
  </si>
  <si>
    <t>Railroad Rehabilitation and Improvement Liquidating Account</t>
  </si>
  <si>
    <t>Northeast corridor improvement program</t>
  </si>
  <si>
    <t>Trust fund share of next generation high-speed rail</t>
  </si>
  <si>
    <t>Federal Transit Administration</t>
  </si>
  <si>
    <t>1101</t>
  </si>
  <si>
    <t>Transit Capital Assistance, Recovery Act</t>
  </si>
  <si>
    <t>1102</t>
  </si>
  <si>
    <t>Fixed Guideway Infrastructure Investment, Recovery Act</t>
  </si>
  <si>
    <t>1120</t>
  </si>
  <si>
    <t>Administrative Expenses</t>
  </si>
  <si>
    <t>Research, Training, and Human Resources</t>
  </si>
  <si>
    <t>Miscellaneous Expired Accounts</t>
  </si>
  <si>
    <t>Job Access and Reverse Commute Grants</t>
  </si>
  <si>
    <t>Interstate Transfer Grants-transit</t>
  </si>
  <si>
    <t>1128</t>
  </si>
  <si>
    <t>Washington Metropolitan Area Transit Authority</t>
  </si>
  <si>
    <t>1129</t>
  </si>
  <si>
    <t>Formula Grants</t>
  </si>
  <si>
    <t>1131</t>
  </si>
  <si>
    <t>Grants for Energy Efficiency and Greenhouse Gas Reductions</t>
  </si>
  <si>
    <t>1134</t>
  </si>
  <si>
    <t>Capital Investment Grants</t>
  </si>
  <si>
    <t>1136</t>
  </si>
  <si>
    <t>University Transportation Research</t>
  </si>
  <si>
    <t>1137</t>
  </si>
  <si>
    <t>Transit Research</t>
  </si>
  <si>
    <t>Public Transportation Emergency Relief Program</t>
  </si>
  <si>
    <t>1142</t>
  </si>
  <si>
    <t>Technical Assistance and Training</t>
  </si>
  <si>
    <t>2812</t>
  </si>
  <si>
    <t>Transit Infrastructure Grants</t>
  </si>
  <si>
    <t>8191</t>
  </si>
  <si>
    <t>Discretionary Grants (Highway Trust Fund, Mass Transit Account)</t>
  </si>
  <si>
    <t>8350</t>
  </si>
  <si>
    <t>Transit Formula Grants</t>
  </si>
  <si>
    <t>Miscellaneous expired accounts</t>
  </si>
  <si>
    <t>Pipeline and Hazardous Materials Safety Administration</t>
  </si>
  <si>
    <t>Cooperative automotive research</t>
  </si>
  <si>
    <t>61</t>
  </si>
  <si>
    <t>Surface Transportation Board</t>
  </si>
  <si>
    <t>Transportation Security Administration</t>
  </si>
  <si>
    <t>0410</t>
  </si>
  <si>
    <t>Surface Transportation Security</t>
  </si>
  <si>
    <t>0557</t>
  </si>
  <si>
    <t>Intelligence and Vetting</t>
  </si>
  <si>
    <t>332</t>
  </si>
  <si>
    <t>Commission on Highway Beautification</t>
  </si>
  <si>
    <t>0053</t>
  </si>
  <si>
    <t>379</t>
  </si>
  <si>
    <t>Interstate Commerce Commission</t>
  </si>
  <si>
    <t>Receipts, Ground transportation</t>
  </si>
  <si>
    <t>Payments for directed rail service</t>
  </si>
  <si>
    <t>291900</t>
  </si>
  <si>
    <t>Recoveries from railroad loan guarantees, ICC</t>
  </si>
  <si>
    <t>390</t>
  </si>
  <si>
    <t>Motor Carrier Ratemaking Study Commission</t>
  </si>
  <si>
    <t>2700</t>
  </si>
  <si>
    <t>460</t>
  </si>
  <si>
    <t>United States Railway Association</t>
  </si>
  <si>
    <t>98</t>
  </si>
  <si>
    <t>Payments for purchase of Conrail securities</t>
  </si>
  <si>
    <t>4198</t>
  </si>
  <si>
    <t>463</t>
  </si>
  <si>
    <t>Interest payments</t>
  </si>
  <si>
    <t>7098</t>
  </si>
  <si>
    <t>WMATA (FFB) loan</t>
  </si>
  <si>
    <t>472</t>
  </si>
  <si>
    <t>521</t>
  </si>
  <si>
    <t>United States-Canada Alaska Rail Commission</t>
  </si>
  <si>
    <t>2993</t>
  </si>
  <si>
    <t>Contribution to United States-Canada Alaska Rail Commission</t>
  </si>
  <si>
    <t>575</t>
  </si>
  <si>
    <t>National Railroad Passenger Corporation Office of Inspector General</t>
  </si>
  <si>
    <t>2996</t>
  </si>
  <si>
    <t>276610</t>
  </si>
  <si>
    <t>Air Transportation Safety and System Stabilization Act, Negative Subsidies</t>
  </si>
  <si>
    <t>402</t>
  </si>
  <si>
    <t>Air transportation</t>
  </si>
  <si>
    <t>277130</t>
  </si>
  <si>
    <t>Air Transportation Stabilization Guaranteed Loan, Downward Reestimates of Subsidies</t>
  </si>
  <si>
    <t>289700</t>
  </si>
  <si>
    <t>Proceeds, Air Carrier Equity Related Transactions</t>
  </si>
  <si>
    <t>Air Transportation Stabilization Program Account</t>
  </si>
  <si>
    <t>1894</t>
  </si>
  <si>
    <t>Air Carrier Worker Support</t>
  </si>
  <si>
    <t>246300</t>
  </si>
  <si>
    <t>Metropolitan Washington Airport Revenues</t>
  </si>
  <si>
    <t>542230</t>
  </si>
  <si>
    <t>Property Disposal or Lease Proceeds, Aviation User Fee</t>
  </si>
  <si>
    <t>542250</t>
  </si>
  <si>
    <t>Settlements and Miscellaneous Receipts, Aviation User Fees</t>
  </si>
  <si>
    <t>810330</t>
  </si>
  <si>
    <t>Registration fees, Airport and airway trust fund</t>
  </si>
  <si>
    <t>810350</t>
  </si>
  <si>
    <t>Refunds from Federal Fund Payments, Airport and Airway Trust Fund</t>
  </si>
  <si>
    <t>Aviation Manufacturing Jobs Protection Program</t>
  </si>
  <si>
    <t>Compensation for Air Carriers</t>
  </si>
  <si>
    <t>Payments to air carriers</t>
  </si>
  <si>
    <t>Compensation for General Aviation Operations</t>
  </si>
  <si>
    <t>1731</t>
  </si>
  <si>
    <t>Transportation Demonstration Program</t>
  </si>
  <si>
    <t>5423</t>
  </si>
  <si>
    <t>Essential Air Service and Rural Airport Improvement Fund</t>
  </si>
  <si>
    <t>8304</t>
  </si>
  <si>
    <t>Payments to Air Carriers</t>
  </si>
  <si>
    <t>Federal Aviation Administration</t>
  </si>
  <si>
    <t>US Aeronaut Exposition</t>
  </si>
  <si>
    <t>Payment to the Airport and Airway Trust Fund</t>
  </si>
  <si>
    <t>1301</t>
  </si>
  <si>
    <t>Operations</t>
  </si>
  <si>
    <t>1303</t>
  </si>
  <si>
    <t>Facilities, engineering and development</t>
  </si>
  <si>
    <t>1304</t>
  </si>
  <si>
    <t>Facilities and Equipment, Recovery Act</t>
  </si>
  <si>
    <t>1305</t>
  </si>
  <si>
    <t>Grants-in-aid for Airports</t>
  </si>
  <si>
    <t>1306</t>
  </si>
  <si>
    <t>Grants-in-aid for Airports, Recovery Act</t>
  </si>
  <si>
    <t>1333</t>
  </si>
  <si>
    <t>Metropolitan Washington Airports</t>
  </si>
  <si>
    <t>1334</t>
  </si>
  <si>
    <t>Research, Engineering and Development</t>
  </si>
  <si>
    <t>1399</t>
  </si>
  <si>
    <t>Aircraft purchase loan guarantee program</t>
  </si>
  <si>
    <t>2813</t>
  </si>
  <si>
    <t>Payment to Grants-in-aid for Airports</t>
  </si>
  <si>
    <t>2815</t>
  </si>
  <si>
    <t>Relief for Airports</t>
  </si>
  <si>
    <t>2816</t>
  </si>
  <si>
    <t>Emergency FAA Employee Leave Fund</t>
  </si>
  <si>
    <t>4120</t>
  </si>
  <si>
    <t>Aviation Insurance Revolving Fund</t>
  </si>
  <si>
    <t>4562</t>
  </si>
  <si>
    <t>Administrative Services Franchise Fund</t>
  </si>
  <si>
    <t>5422</t>
  </si>
  <si>
    <t>Aviation User Fees</t>
  </si>
  <si>
    <t>810360</t>
  </si>
  <si>
    <t>General Fund Payment, Airport and Airway Trust Fund</t>
  </si>
  <si>
    <t>8104</t>
  </si>
  <si>
    <t>Trust Fund Share of FAA Activities (Airport and Airway Trust Fund)</t>
  </si>
  <si>
    <t>8106</t>
  </si>
  <si>
    <t>Grants-in-aid for Airports (Airport and Airway Trust Fund)</t>
  </si>
  <si>
    <t>810610</t>
  </si>
  <si>
    <t>General Fund Payment, Grants-in-Aid for Airports</t>
  </si>
  <si>
    <t>8107</t>
  </si>
  <si>
    <t>Facilities and Equipment (Airport and Airway Trust Fund)</t>
  </si>
  <si>
    <t>8108</t>
  </si>
  <si>
    <t>Research, Engineering and Development (Airport and Airway Trust Fund)</t>
  </si>
  <si>
    <t>9998</t>
  </si>
  <si>
    <t>Grants-in-aid for airports (Federal funds)</t>
  </si>
  <si>
    <t>090000</t>
  </si>
  <si>
    <t>Passenger Security Fees Returned to the General Fund</t>
  </si>
  <si>
    <t>538510</t>
  </si>
  <si>
    <t>Fees, Aviation Security Capital Fund</t>
  </si>
  <si>
    <t>554510</t>
  </si>
  <si>
    <t>Fees, Airport Checkpoint Screening Fund</t>
  </si>
  <si>
    <t>0541</t>
  </si>
  <si>
    <t>Federal Air Marshals</t>
  </si>
  <si>
    <t>Transportation Security Support</t>
  </si>
  <si>
    <t>0802</t>
  </si>
  <si>
    <t>Security, Enforcement, and Investigations</t>
  </si>
  <si>
    <t>0508</t>
  </si>
  <si>
    <t>Transportation Security</t>
  </si>
  <si>
    <t>Aeronautics</t>
  </si>
  <si>
    <t>312</t>
  </si>
  <si>
    <t>Aviation Safety Commission</t>
  </si>
  <si>
    <t>Aviation Safety Commission: Salaries and expenses</t>
  </si>
  <si>
    <t>319</t>
  </si>
  <si>
    <t>Citizens' Commission on Public Service and Compensation</t>
  </si>
  <si>
    <t>1226</t>
  </si>
  <si>
    <t>309950</t>
  </si>
  <si>
    <t>Reimbursement from the Panama Canal Commission</t>
  </si>
  <si>
    <t>403</t>
  </si>
  <si>
    <t>Water transportation</t>
  </si>
  <si>
    <t>263500</t>
  </si>
  <si>
    <t>Proceeds from surplus vessels</t>
  </si>
  <si>
    <t>269600</t>
  </si>
  <si>
    <t>Maritime (Title XI) Loan Program, Negative Subsidy Receipt Account</t>
  </si>
  <si>
    <t>272830</t>
  </si>
  <si>
    <t>Maritime (title XI) Loan Program, Downward Reestimates of Subsidies</t>
  </si>
  <si>
    <t>309900</t>
  </si>
  <si>
    <t>Miscellaneous Recoveries and Refunds, not Otherwise Classified</t>
  </si>
  <si>
    <t>850310</t>
  </si>
  <si>
    <t>Gifts and Bequests, Maritime Administration, Transportation</t>
  </si>
  <si>
    <t>853310</t>
  </si>
  <si>
    <t>Deposits, Coast Guard general gift fund, DOT</t>
  </si>
  <si>
    <t>854700</t>
  </si>
  <si>
    <t>Special studies, services and projects, Maritime Administration, Transportation</t>
  </si>
  <si>
    <t>854710</t>
  </si>
  <si>
    <t>Special Studies, Services and Projects, Maritime Administration, Transportation</t>
  </si>
  <si>
    <t>Great Lakes St. Lawrence Seaway Development Corporation</t>
  </si>
  <si>
    <t>4089</t>
  </si>
  <si>
    <t>8003</t>
  </si>
  <si>
    <t>Operations and Maintenance</t>
  </si>
  <si>
    <t>1708</t>
  </si>
  <si>
    <t>Ship Construction</t>
  </si>
  <si>
    <t>1709</t>
  </si>
  <si>
    <t>Operating-differential Subsidies</t>
  </si>
  <si>
    <t>1712</t>
  </si>
  <si>
    <t>State Maritime Academy Operations</t>
  </si>
  <si>
    <t>1713</t>
  </si>
  <si>
    <t>Port Infrastructure Development Program</t>
  </si>
  <si>
    <t>Operations and Training</t>
  </si>
  <si>
    <t>1751</t>
  </si>
  <si>
    <t>Ocean Freight Differential</t>
  </si>
  <si>
    <t>1768</t>
  </si>
  <si>
    <t>Ship Disposal</t>
  </si>
  <si>
    <t>1770</t>
  </si>
  <si>
    <t>Assistance to Small Shipyards</t>
  </si>
  <si>
    <t>4301</t>
  </si>
  <si>
    <t>Federal Ship Financing Fund Liquidating Account</t>
  </si>
  <si>
    <t>4302</t>
  </si>
  <si>
    <t>War Risk Insurance Revolving Fund</t>
  </si>
  <si>
    <t>4303</t>
  </si>
  <si>
    <t>Vessel Operations Revolving Fund</t>
  </si>
  <si>
    <t>5560</t>
  </si>
  <si>
    <t>Port of Guam Improvement Enterprise Fund</t>
  </si>
  <si>
    <t>8503</t>
  </si>
  <si>
    <t>8547</t>
  </si>
  <si>
    <t>Miscellaneous Trust Funds, Maritime Administration</t>
  </si>
  <si>
    <t>Special studies, services and projects</t>
  </si>
  <si>
    <t>4061</t>
  </si>
  <si>
    <t>Panama Canal Revolving Fund</t>
  </si>
  <si>
    <t>031100</t>
  </si>
  <si>
    <t>Tonnage Duty Increases</t>
  </si>
  <si>
    <t>242100</t>
  </si>
  <si>
    <t>Marine Safety Fees</t>
  </si>
  <si>
    <t>287400</t>
  </si>
  <si>
    <t>Boat safety payment, Coast Guard</t>
  </si>
  <si>
    <t>571010</t>
  </si>
  <si>
    <t>Sale of Real Property, U.S. Coast Guard Housing Special Fund</t>
  </si>
  <si>
    <t>571030</t>
  </si>
  <si>
    <t>Sale of Real Property, Coast Guard Housing Fund</t>
  </si>
  <si>
    <t>814740</t>
  </si>
  <si>
    <t>Transfer from National Recreation Boating Safety and Improvement Fund</t>
  </si>
  <si>
    <t>General Gift Fund</t>
  </si>
  <si>
    <t>0247</t>
  </si>
  <si>
    <t>Port safety development</t>
  </si>
  <si>
    <t>0602</t>
  </si>
  <si>
    <t>Retired Pay</t>
  </si>
  <si>
    <t>0603</t>
  </si>
  <si>
    <t>Coast Guard Housing Fund</t>
  </si>
  <si>
    <t>0612</t>
  </si>
  <si>
    <t>Reserve Training</t>
  </si>
  <si>
    <t>0614</t>
  </si>
  <si>
    <t>Alteration of Bridges</t>
  </si>
  <si>
    <t>0615</t>
  </si>
  <si>
    <t>0616</t>
  </si>
  <si>
    <t>Medicare-Eligible Retiree Health Fund Contribution, Homeland Security</t>
  </si>
  <si>
    <t>4535</t>
  </si>
  <si>
    <t>Supply Fund</t>
  </si>
  <si>
    <t>4743</t>
  </si>
  <si>
    <t>Yard Fund</t>
  </si>
  <si>
    <t>5710</t>
  </si>
  <si>
    <t>8149</t>
  </si>
  <si>
    <t>Boat Safety</t>
  </si>
  <si>
    <t>8533</t>
  </si>
  <si>
    <t>Miscellaneous Trust Revolving Funds</t>
  </si>
  <si>
    <t>Advisory Commission on Conferences in Ocean Shipping</t>
  </si>
  <si>
    <t>325</t>
  </si>
  <si>
    <t>Commission on American Shipbuilding</t>
  </si>
  <si>
    <t>0052</t>
  </si>
  <si>
    <t>366</t>
  </si>
  <si>
    <t>Federal Maritime Commission</t>
  </si>
  <si>
    <t>518410</t>
  </si>
  <si>
    <t>User fees, Automated Tariff Filing and Information System Fund</t>
  </si>
  <si>
    <t>438</t>
  </si>
  <si>
    <t>Panama Canal Commission</t>
  </si>
  <si>
    <t>4060</t>
  </si>
  <si>
    <t>Corporation: Panama Canal Company</t>
  </si>
  <si>
    <t>4073</t>
  </si>
  <si>
    <t>Panama Canal Commission dissolution fund</t>
  </si>
  <si>
    <t>519010</t>
  </si>
  <si>
    <t>Tolls and other revenues, Panama Canal Commission Fund</t>
  </si>
  <si>
    <t>519020</t>
  </si>
  <si>
    <t>Payment from Panama Canal Company, Panama Canal Commission Fund</t>
  </si>
  <si>
    <t>085500</t>
  </si>
  <si>
    <t>Hazardous Materials Transportation Registration, Filing, and Permit Fees, Administrative Costs</t>
  </si>
  <si>
    <t>407</t>
  </si>
  <si>
    <t>Other transportation</t>
  </si>
  <si>
    <t>248000</t>
  </si>
  <si>
    <t>Tariff Filing Fees</t>
  </si>
  <si>
    <t>517200</t>
  </si>
  <si>
    <t>Pipeline Safety Fund</t>
  </si>
  <si>
    <t>517240</t>
  </si>
  <si>
    <t>Underground Natural Gas Storage Facility Safety</t>
  </si>
  <si>
    <t>528210</t>
  </si>
  <si>
    <t>Hazardous Materials Transportation Registration, Filing, and Permit Fees, Emergency Preparedness Grants</t>
  </si>
  <si>
    <t>854810</t>
  </si>
  <si>
    <t>Deposits, gifts and donations, National Highway Traffic Safety Administration, DOT</t>
  </si>
  <si>
    <t>Transportation research activities overseas (special foreign currency program)</t>
  </si>
  <si>
    <t>Financial Management Capital</t>
  </si>
  <si>
    <t>Rental payments</t>
  </si>
  <si>
    <t>Small and Disadvantaged Business Utilization and Outreach</t>
  </si>
  <si>
    <t>Transportation Planning, Research, and Development</t>
  </si>
  <si>
    <t>0147</t>
  </si>
  <si>
    <t>New Headquarters Building</t>
  </si>
  <si>
    <t>0155</t>
  </si>
  <si>
    <t>Minority Business Resource Center Program</t>
  </si>
  <si>
    <t>0159</t>
  </si>
  <si>
    <t>Cyber Security Initiatives</t>
  </si>
  <si>
    <t>1730</t>
  </si>
  <si>
    <t>Research and Technology</t>
  </si>
  <si>
    <t>1850</t>
  </si>
  <si>
    <t>Commission on aviation security and terrorism</t>
  </si>
  <si>
    <t>4520</t>
  </si>
  <si>
    <t>4522</t>
  </si>
  <si>
    <t>Working Capital Fund, Volpe National Transportation Systems Center</t>
  </si>
  <si>
    <t>8066</t>
  </si>
  <si>
    <t>Trust fund share of rental payments</t>
  </si>
  <si>
    <t>0661</t>
  </si>
  <si>
    <t>Next Generation 911 Implementation Grants</t>
  </si>
  <si>
    <t>0152</t>
  </si>
  <si>
    <t>AMTRAK reform council</t>
  </si>
  <si>
    <t>Research and Special Programs</t>
  </si>
  <si>
    <t>Operational Expenses</t>
  </si>
  <si>
    <t>Hazardous Materials Safety</t>
  </si>
  <si>
    <t>5172</t>
  </si>
  <si>
    <t>Pipeline Safety</t>
  </si>
  <si>
    <t>5282</t>
  </si>
  <si>
    <t>Emergency Preparedness Grants</t>
  </si>
  <si>
    <t>8121</t>
  </si>
  <si>
    <t>Trust Fund Share of Pipeline Safety</t>
  </si>
  <si>
    <t>8346</t>
  </si>
  <si>
    <t>Alaska pipeline task force</t>
  </si>
  <si>
    <t>Bureau of Transportation Statistics</t>
  </si>
  <si>
    <t>Transportation statistics</t>
  </si>
  <si>
    <t>423</t>
  </si>
  <si>
    <t>National Transportation Policy Study Commission</t>
  </si>
  <si>
    <t>0046</t>
  </si>
  <si>
    <t>424</t>
  </si>
  <si>
    <t>National Transportation Safety Board</t>
  </si>
  <si>
    <t>0311</t>
  </si>
  <si>
    <t>Emergency Fund</t>
  </si>
  <si>
    <t>278630</t>
  </si>
  <si>
    <t>Rural Energy for America Program, Downward Reestimates of Subsidies</t>
  </si>
  <si>
    <t>450</t>
  </si>
  <si>
    <t>Community development</t>
  </si>
  <si>
    <t>0015</t>
  </si>
  <si>
    <t>Healthy Foods Financing Initiative</t>
  </si>
  <si>
    <t>1908</t>
  </si>
  <si>
    <t>Rural Energy for America Program</t>
  </si>
  <si>
    <t>Southeast Alaska economic disaster fund</t>
  </si>
  <si>
    <t>General departmental management</t>
  </si>
  <si>
    <t>King Cove Road and Airstrip</t>
  </si>
  <si>
    <t>267710</t>
  </si>
  <si>
    <t>Community Development Financial Institutions Fund, Negative Subsidies</t>
  </si>
  <si>
    <t>276330</t>
  </si>
  <si>
    <t>Community Development Financial Institutions Fund, Downward Re-estimate of Subsidies</t>
  </si>
  <si>
    <t>852420</t>
  </si>
  <si>
    <t>General Fund Payment, Capital Magnet Fund</t>
  </si>
  <si>
    <t>852430</t>
  </si>
  <si>
    <t>Payment from the Community Development Financial Institutions Fund</t>
  </si>
  <si>
    <t>852440</t>
  </si>
  <si>
    <t>Affordable Housing Allocation, Capital Magnet Fund</t>
  </si>
  <si>
    <t>United States Community Adjustment and Investment Program</t>
  </si>
  <si>
    <t>Payment to Capital Magnet Fund</t>
  </si>
  <si>
    <t>Community Development Financial Institutions Fund Program, Emergency Support</t>
  </si>
  <si>
    <t>Emergency Capital Investment Fund</t>
  </si>
  <si>
    <t>1881</t>
  </si>
  <si>
    <t>Community Development Financial Institutions Fund Program Account</t>
  </si>
  <si>
    <t>8524</t>
  </si>
  <si>
    <t>Capital Magnet Fund, Community Development Financial Institutions</t>
  </si>
  <si>
    <t>811210</t>
  </si>
  <si>
    <t>Gifts and Donations, Pennsylvania Avenue Development Corporation</t>
  </si>
  <si>
    <t>Real Property Activities</t>
  </si>
  <si>
    <t>Pennsylvania Avenue activities</t>
  </si>
  <si>
    <t>4084</t>
  </si>
  <si>
    <t>Land acquisition and development fund</t>
  </si>
  <si>
    <t>4236</t>
  </si>
  <si>
    <t>National Flood Insurance Fund</t>
  </si>
  <si>
    <t>8200</t>
  </si>
  <si>
    <t>Gift and bequests, fire administration</t>
  </si>
  <si>
    <t>809310</t>
  </si>
  <si>
    <t>0331</t>
  </si>
  <si>
    <t>Moving to work</t>
  </si>
  <si>
    <t>Planning assistance</t>
  </si>
  <si>
    <t>Community Development Fund</t>
  </si>
  <si>
    <t>0165</t>
  </si>
  <si>
    <t>Zoning Reform</t>
  </si>
  <si>
    <t>0166</t>
  </si>
  <si>
    <t>Community Revitalization Fund</t>
  </si>
  <si>
    <t>0169</t>
  </si>
  <si>
    <t>Main Street Grants</t>
  </si>
  <si>
    <t>Urban Development Action Grants</t>
  </si>
  <si>
    <t>0171</t>
  </si>
  <si>
    <t>Urban homesteading</t>
  </si>
  <si>
    <t>Home loan guarantee program account</t>
  </si>
  <si>
    <t>0182</t>
  </si>
  <si>
    <t>Rental rehabilitation grants</t>
  </si>
  <si>
    <t>0187</t>
  </si>
  <si>
    <t>Supplemental assistance for facilities to assist the homeless</t>
  </si>
  <si>
    <t>0198</t>
  </si>
  <si>
    <t>Community Development Loan Guarantees Program Account</t>
  </si>
  <si>
    <t>National cities in schools community development program</t>
  </si>
  <si>
    <t>Capacity building for community development and affordable housing</t>
  </si>
  <si>
    <t>Brownfields Redevelopment</t>
  </si>
  <si>
    <t>Empowerment Zones/enterprise Communities/renewal Communities</t>
  </si>
  <si>
    <t>Neighborhood Stabilization Program</t>
  </si>
  <si>
    <t>4015</t>
  </si>
  <si>
    <t>Revolving Fund (liquidating Programs)</t>
  </si>
  <si>
    <t>4034</t>
  </si>
  <si>
    <t>Urban renewal programs</t>
  </si>
  <si>
    <t>4036</t>
  </si>
  <si>
    <t>Rehabilitation loan fund liquidating account</t>
  </si>
  <si>
    <t>4097</t>
  </si>
  <si>
    <t>Community Development Loan Guarantees Liquidating Account</t>
  </si>
  <si>
    <t>4237</t>
  </si>
  <si>
    <t>New communities fund</t>
  </si>
  <si>
    <t>Other Assisted Housing Programs</t>
  </si>
  <si>
    <t>4040</t>
  </si>
  <si>
    <t>Community disposal operations fund</t>
  </si>
  <si>
    <t>Policy Development and Research</t>
  </si>
  <si>
    <t>Office of Lead Hazard Control and Healthy Homes</t>
  </si>
  <si>
    <t>Lead Hazard Reduction</t>
  </si>
  <si>
    <t>Low-income housing demonstration program</t>
  </si>
  <si>
    <t>New community assistance grants</t>
  </si>
  <si>
    <t>0189</t>
  </si>
  <si>
    <t>0335</t>
  </si>
  <si>
    <t>Administrative Support Offices</t>
  </si>
  <si>
    <t>0338</t>
  </si>
  <si>
    <t>0339</t>
  </si>
  <si>
    <t>0341</t>
  </si>
  <si>
    <t>Transformation Initiative</t>
  </si>
  <si>
    <t>0479</t>
  </si>
  <si>
    <t>Program Offices</t>
  </si>
  <si>
    <t>4586</t>
  </si>
  <si>
    <t>Information Technology Fund</t>
  </si>
  <si>
    <t>8093</t>
  </si>
  <si>
    <t>323</t>
  </si>
  <si>
    <t>Commission of Fine Arts</t>
  </si>
  <si>
    <t>2600</t>
  </si>
  <si>
    <t>394</t>
  </si>
  <si>
    <t>National Capital Planning Commission</t>
  </si>
  <si>
    <t>Receipts, Community development</t>
  </si>
  <si>
    <t>428</t>
  </si>
  <si>
    <t>Neighborhood Reinvestment Corporation</t>
  </si>
  <si>
    <t>Payment to the Neighborhood Reinvestment Corporation</t>
  </si>
  <si>
    <t>267530</t>
  </si>
  <si>
    <t>Biorefinery Assistance, Downward Reestimates of Subsidies</t>
  </si>
  <si>
    <t>Area and regional development</t>
  </si>
  <si>
    <t>268030</t>
  </si>
  <si>
    <t>Rural Microenterprise Investment, Downward Reestimate of Subsidy</t>
  </si>
  <si>
    <t>270310</t>
  </si>
  <si>
    <t>Rural Water and Waste Disposal, Negative Subsidies</t>
  </si>
  <si>
    <t>270330</t>
  </si>
  <si>
    <t>Rural Water and Waste Disposal, Downward Reestimates of Subsidies</t>
  </si>
  <si>
    <t>270410</t>
  </si>
  <si>
    <t>Rural development insurance, negatives subsidies</t>
  </si>
  <si>
    <t>270430</t>
  </si>
  <si>
    <t>Rural development insurance, Downward reestimates of subsidies</t>
  </si>
  <si>
    <t>270510</t>
  </si>
  <si>
    <t>Rural Community Facility, Negative Subsidies</t>
  </si>
  <si>
    <t>270530</t>
  </si>
  <si>
    <t>Rural Community Facility, Downward Reestimates of Subsidies</t>
  </si>
  <si>
    <t>270710</t>
  </si>
  <si>
    <t>Rural Business and Industry, Negative Subsidies</t>
  </si>
  <si>
    <t>270730</t>
  </si>
  <si>
    <t>Rural Business and Industry, Downward Reestimates of Subsidies</t>
  </si>
  <si>
    <t>271030</t>
  </si>
  <si>
    <t>Rural Development Loans, Downward Reestimates of Subsidies</t>
  </si>
  <si>
    <t>271130</t>
  </si>
  <si>
    <t>Rural Telephone Bank Loans, Downward Reestimates of Subsidies</t>
  </si>
  <si>
    <t>271330</t>
  </si>
  <si>
    <t>Economic Development Loans, Downward Reestimates of Subsidies</t>
  </si>
  <si>
    <t>271530</t>
  </si>
  <si>
    <t>Self-help housing land development, Downward reestimates of subsidies</t>
  </si>
  <si>
    <t>274630</t>
  </si>
  <si>
    <t>Downward Reestimates, Distance Learning, Telemedicine, and Broadband Program</t>
  </si>
  <si>
    <t>274830</t>
  </si>
  <si>
    <t>Rural Business Investment, Downward Reestimates of Subsidies</t>
  </si>
  <si>
    <t>813910</t>
  </si>
  <si>
    <t>Rural telephone bank trust fund</t>
  </si>
  <si>
    <t>0404</t>
  </si>
  <si>
    <t>Northern Great Plains Regional Authority</t>
  </si>
  <si>
    <t>Farm Credit Administration plug</t>
  </si>
  <si>
    <t>1231</t>
  </si>
  <si>
    <t>Rural Telephone Bank Program Account</t>
  </si>
  <si>
    <t>1232</t>
  </si>
  <si>
    <t>Distance Learning, Telemedicine, and Broadband Program</t>
  </si>
  <si>
    <t>1233</t>
  </si>
  <si>
    <t>Local television loan guarantee program account</t>
  </si>
  <si>
    <t>1980</t>
  </si>
  <si>
    <t>Rural Water and Waste Disposal Program Account</t>
  </si>
  <si>
    <t>2042</t>
  </si>
  <si>
    <t>High Energy Cost Grants</t>
  </si>
  <si>
    <t>2082</t>
  </si>
  <si>
    <t>Rural development insurance fund program account</t>
  </si>
  <si>
    <t>3102</t>
  </si>
  <si>
    <t>Purchase of rural telephone bank capital stock</t>
  </si>
  <si>
    <t>4142</t>
  </si>
  <si>
    <t>Rural Communication Development Fund Liquidating Account</t>
  </si>
  <si>
    <t>4155</t>
  </si>
  <si>
    <t>Rural Development Insurance Fund Liquidating Account</t>
  </si>
  <si>
    <t>8139</t>
  </si>
  <si>
    <t>Rural telephone bank equity fund</t>
  </si>
  <si>
    <t>1951</t>
  </si>
  <si>
    <t>Rural Community Facilities Program Account</t>
  </si>
  <si>
    <t>2001</t>
  </si>
  <si>
    <t>2067</t>
  </si>
  <si>
    <t>Rural Community Fire Protection Grants</t>
  </si>
  <si>
    <t>8488</t>
  </si>
  <si>
    <t>State rural rehabilitation funds</t>
  </si>
  <si>
    <t>Rural Empowerment Zones and Enterprise Communities Grants</t>
  </si>
  <si>
    <t>1900</t>
  </si>
  <si>
    <t>Rural Cooperative Development Grants</t>
  </si>
  <si>
    <t>1902</t>
  </si>
  <si>
    <t>Rural Business Program Account</t>
  </si>
  <si>
    <t>1906</t>
  </si>
  <si>
    <t>National Sheep Industry Improvement Center</t>
  </si>
  <si>
    <t>1907</t>
  </si>
  <si>
    <t>Rural Business Investment Program Account</t>
  </si>
  <si>
    <t>1955</t>
  </si>
  <si>
    <t>Rural Microentrepreneur Assistance Program</t>
  </si>
  <si>
    <t>2068</t>
  </si>
  <si>
    <t>Rural development planning grants</t>
  </si>
  <si>
    <t>2069</t>
  </si>
  <si>
    <t>Intermediary Relending Program Fund Account</t>
  </si>
  <si>
    <t>2072</t>
  </si>
  <si>
    <t>Alcohol fuels credit guarantee program account</t>
  </si>
  <si>
    <t>2073</t>
  </si>
  <si>
    <t>Energy Assistance Payments</t>
  </si>
  <si>
    <t>3105</t>
  </si>
  <si>
    <t>Rural Economic Development Grants</t>
  </si>
  <si>
    <t>3106</t>
  </si>
  <si>
    <t>Biorefinery Assistance Program Account</t>
  </si>
  <si>
    <t>3108</t>
  </si>
  <si>
    <t>Rural Economic Development Loans Program Account</t>
  </si>
  <si>
    <t>Salaries and expenses (Rural Development Administration)</t>
  </si>
  <si>
    <t>4233</t>
  </si>
  <si>
    <t>Rural Development Loan Fund Liquidating Account</t>
  </si>
  <si>
    <t>850910</t>
  </si>
  <si>
    <t>General fund contributions, Regional Action Planning Commission, Commerce</t>
  </si>
  <si>
    <t>850930</t>
  </si>
  <si>
    <t>Fees for administrative services, Regional Action Planning Commission, Commerce</t>
  </si>
  <si>
    <t>Economic development guaranteed loans</t>
  </si>
  <si>
    <t>Economic Development Assistance Programs</t>
  </si>
  <si>
    <t>4406</t>
  </si>
  <si>
    <t>Economic Development Revolving Fund Liquidating Account</t>
  </si>
  <si>
    <t>Regional Innovation Hubs</t>
  </si>
  <si>
    <t>Regional Development Program</t>
  </si>
  <si>
    <t>Regional development programs</t>
  </si>
  <si>
    <t>8509</t>
  </si>
  <si>
    <t>Regional development commissions</t>
  </si>
  <si>
    <t>4315</t>
  </si>
  <si>
    <t>Coastal energy impact fund</t>
  </si>
  <si>
    <t>272930</t>
  </si>
  <si>
    <t>Indian Loan Guarantee, Downward Reestimates of Subsidies</t>
  </si>
  <si>
    <t>274730</t>
  </si>
  <si>
    <t>Indian Direct Loan, Downward Reestimates of Subsidies</t>
  </si>
  <si>
    <t>505110</t>
  </si>
  <si>
    <t>Rents and Charges for Quarters, Bureau of Indian Affairs</t>
  </si>
  <si>
    <t>513010</t>
  </si>
  <si>
    <t>Revenues, Indian Arts and Crafts Board, BIA, Interior</t>
  </si>
  <si>
    <t>519710</t>
  </si>
  <si>
    <t>Payment from Tribal Economic Recovery Funds</t>
  </si>
  <si>
    <t>519720</t>
  </si>
  <si>
    <t>Earnings on Investment, Tribal Economic Recovery Funds</t>
  </si>
  <si>
    <t>524010</t>
  </si>
  <si>
    <t>Deposits, Operation and Maintenance, Indian Irrigation Systems</t>
  </si>
  <si>
    <t>524210</t>
  </si>
  <si>
    <t>Alaska Resupply Program</t>
  </si>
  <si>
    <t>526510</t>
  </si>
  <si>
    <t>Federal Fund Payments, Tribal Special Fund</t>
  </si>
  <si>
    <t>526530</t>
  </si>
  <si>
    <t>Interest on Investments in GSEs, Tribal Special Fund</t>
  </si>
  <si>
    <t>526540</t>
  </si>
  <si>
    <t>Return of Principal from Private Sector Investments, Tribal Special Fund</t>
  </si>
  <si>
    <t>526550</t>
  </si>
  <si>
    <t>Miscellaneous Sales of Assets, Tribal Special Fund</t>
  </si>
  <si>
    <t>564810</t>
  </si>
  <si>
    <t>Power Revenues, Indian Irrigation Projects</t>
  </si>
  <si>
    <t>567010</t>
  </si>
  <si>
    <t>Judgment Fund Payment, Trust Land Consolidation Fund</t>
  </si>
  <si>
    <t>803010</t>
  </si>
  <si>
    <t>Federal Fund Payments, Tribal Trust Fund</t>
  </si>
  <si>
    <t>803040</t>
  </si>
  <si>
    <t>Return of Principal from Private Sector Investments, Tribal Trust Fund</t>
  </si>
  <si>
    <t>803050</t>
  </si>
  <si>
    <t>Miscellaneous Sales of Assets, Tribal Trust Fund</t>
  </si>
  <si>
    <t>806010</t>
  </si>
  <si>
    <t>Bequest of Geo. C. Edgeter, Indian Tribal Funds</t>
  </si>
  <si>
    <t>832710</t>
  </si>
  <si>
    <t>NCIRWRS-TF- Federal Payments to the Trust Fund</t>
  </si>
  <si>
    <t>836513</t>
  </si>
  <si>
    <t>Eastern Indian Land Claims, Maine, Indian Tribal Funds</t>
  </si>
  <si>
    <t>836532</t>
  </si>
  <si>
    <t>Indian Tribal Funds, Return of Principal from Private Sector Investments</t>
  </si>
  <si>
    <t>836610</t>
  </si>
  <si>
    <t>Cooperative Fund (Papago), Bureau of Indian Affairs</t>
  </si>
  <si>
    <t>836630</t>
  </si>
  <si>
    <t>Cooperative Fund (Papago), Bureau of Indian Affairs, Gifts and Donations</t>
  </si>
  <si>
    <t>836810</t>
  </si>
  <si>
    <t>Payment from the General Fund, Navajo Rehabilitation Trust Fund</t>
  </si>
  <si>
    <t>850010</t>
  </si>
  <si>
    <t>Sale of agricultural products, Deposits, proceeds, etc., Indian</t>
  </si>
  <si>
    <t>850030</t>
  </si>
  <si>
    <t>Fees for services, Indian Tribal Funds, Interior</t>
  </si>
  <si>
    <t>856310</t>
  </si>
  <si>
    <t>Contributions, funds for the advancement of the Indian race, Bureau of Indian Affairs</t>
  </si>
  <si>
    <t>Payments for Tribal Leases</t>
  </si>
  <si>
    <t>2103</t>
  </si>
  <si>
    <t>Indian Land Consolidation</t>
  </si>
  <si>
    <t>2204</t>
  </si>
  <si>
    <t>White Earth Settlement Fund</t>
  </si>
  <si>
    <t>2240</t>
  </si>
  <si>
    <t>Contract Support Costs</t>
  </si>
  <si>
    <t>2301</t>
  </si>
  <si>
    <t>2303</t>
  </si>
  <si>
    <t>Indian Land and Water Claim Settlements and Miscellaneous Payments to Indians</t>
  </si>
  <si>
    <t>2304</t>
  </si>
  <si>
    <t>Payments to Papago trust and cooperative fund</t>
  </si>
  <si>
    <t>2305</t>
  </si>
  <si>
    <t>Payment to Tribal Economic Recovery Funds</t>
  </si>
  <si>
    <t>2368</t>
  </si>
  <si>
    <t>Navajo rehabilitation trust fund</t>
  </si>
  <si>
    <t>2624</t>
  </si>
  <si>
    <t>Payment to Utah Paiute Economic Development and Tribal Gov. Fu</t>
  </si>
  <si>
    <t>2627</t>
  </si>
  <si>
    <t>Indian direct loan program account</t>
  </si>
  <si>
    <t>2628</t>
  </si>
  <si>
    <t>Indian Guaranteed Loan Program Account</t>
  </si>
  <si>
    <t>4320</t>
  </si>
  <si>
    <t>Liquidation of Hoonah Housing Project revolving fund</t>
  </si>
  <si>
    <t>4409</t>
  </si>
  <si>
    <t>Revolving Fund for Loans Liquidating Account</t>
  </si>
  <si>
    <t>4410</t>
  </si>
  <si>
    <t>Indian Loan Guaranty and Insurance Fund Liquidating Account</t>
  </si>
  <si>
    <t>5051</t>
  </si>
  <si>
    <t>Operation and Maintenance of Quarters</t>
  </si>
  <si>
    <t>5740</t>
  </si>
  <si>
    <t>Selis-Qlispe Ksanka Settlement Trust Fund</t>
  </si>
  <si>
    <t>9925</t>
  </si>
  <si>
    <t>Bureau of Indian Education</t>
  </si>
  <si>
    <t>2105</t>
  </si>
  <si>
    <t>Education Construction</t>
  </si>
  <si>
    <t>Bureau of Trust Funds Administration</t>
  </si>
  <si>
    <t>5265</t>
  </si>
  <si>
    <t>Tribal Special Fund</t>
  </si>
  <si>
    <t>5670</t>
  </si>
  <si>
    <t>Trust Land Consolidation Fund</t>
  </si>
  <si>
    <t>8030</t>
  </si>
  <si>
    <t>Tribal Trust Fund</t>
  </si>
  <si>
    <t>Office of the Special Trustee for American Indians</t>
  </si>
  <si>
    <t>2310</t>
  </si>
  <si>
    <t>Payment to tribe, Lower Brule Sioux Trust Fund</t>
  </si>
  <si>
    <t>2311</t>
  </si>
  <si>
    <t>Miscellaneous Indian trust payments</t>
  </si>
  <si>
    <t>8366</t>
  </si>
  <si>
    <t>Cooperative Fund (Papago)</t>
  </si>
  <si>
    <t>862010</t>
  </si>
  <si>
    <t>Payment to the Cheyenne River Sioux Tribal Recovery Trust Fund</t>
  </si>
  <si>
    <t>1887</t>
  </si>
  <si>
    <t>Payment to the Santee Sioux Tribe Development Trust Fund</t>
  </si>
  <si>
    <t>1888</t>
  </si>
  <si>
    <t>Payment to the Yankton Sioux Tribe Development Trust Fund</t>
  </si>
  <si>
    <t>8620</t>
  </si>
  <si>
    <t>Cheyenne River Sioux Tribal Recovery Trust Fund</t>
  </si>
  <si>
    <t>8625</t>
  </si>
  <si>
    <t>Gulf Coast Restoration Trust Fund</t>
  </si>
  <si>
    <t>8626</t>
  </si>
  <si>
    <t>Santee Sioux Tribe Development Trust Fund</t>
  </si>
  <si>
    <t>862610</t>
  </si>
  <si>
    <t>8627</t>
  </si>
  <si>
    <t>Yankton Sioux Tribe Development Trust Fund</t>
  </si>
  <si>
    <t>862710</t>
  </si>
  <si>
    <t>309</t>
  </si>
  <si>
    <t>Appalachian Regional Commission</t>
  </si>
  <si>
    <t>809010</t>
  </si>
  <si>
    <t>General Fund Contributions, Appalachian Regional Commission</t>
  </si>
  <si>
    <t>809030</t>
  </si>
  <si>
    <t>Fees for Services, Appalachian Regional Commission</t>
  </si>
  <si>
    <t>340</t>
  </si>
  <si>
    <t>Community Development Credit Unions Rev. Fund</t>
  </si>
  <si>
    <t>Community Development Credit Unions Revolving Fund</t>
  </si>
  <si>
    <t>Community development credit union revolving loan fund</t>
  </si>
  <si>
    <t>384</t>
  </si>
  <si>
    <t>Joint Federal-State Land Use Planning Comm.</t>
  </si>
  <si>
    <t>Joint Federal-State Land Use Planning Commission</t>
  </si>
  <si>
    <t>0058</t>
  </si>
  <si>
    <t>8061</t>
  </si>
  <si>
    <t>Cooperative funds</t>
  </si>
  <si>
    <t>806100</t>
  </si>
  <si>
    <t>Cooperative funds, Joint Federal-State Land Use Planning Comm.</t>
  </si>
  <si>
    <t>469</t>
  </si>
  <si>
    <t>Joint Federal-State Commission on Policies and Programs Affecting Alaska Natives</t>
  </si>
  <si>
    <t>1950</t>
  </si>
  <si>
    <t>8321</t>
  </si>
  <si>
    <t>Joint Federal-State Commission on Policies and Programs Affecting Alaska Natives Trust Fund</t>
  </si>
  <si>
    <t>832110</t>
  </si>
  <si>
    <t>Gifts and Donations, Joint Federal-State Commission on Policies and Programs affecting Alaska Natives trust fund</t>
  </si>
  <si>
    <t>478</t>
  </si>
  <si>
    <t>National Council on Indian Opportunities</t>
  </si>
  <si>
    <t>513</t>
  </si>
  <si>
    <t>Denali Commission</t>
  </si>
  <si>
    <t>1200</t>
  </si>
  <si>
    <t>8056</t>
  </si>
  <si>
    <t>Denali Commission Trust Fund</t>
  </si>
  <si>
    <t>517</t>
  </si>
  <si>
    <t>Delta Regional Authority</t>
  </si>
  <si>
    <t>569</t>
  </si>
  <si>
    <t>Southwest Border Regional Commission</t>
  </si>
  <si>
    <t>573</t>
  </si>
  <si>
    <t>Northern Border Regional Commission</t>
  </si>
  <si>
    <t>3742</t>
  </si>
  <si>
    <t>574</t>
  </si>
  <si>
    <t>Southeast Crescent Regional Commission</t>
  </si>
  <si>
    <t>3744</t>
  </si>
  <si>
    <t>586</t>
  </si>
  <si>
    <t>Gulf Coast Ecosystem Restoration Council</t>
  </si>
  <si>
    <t>Emergency Forest Restoration Program</t>
  </si>
  <si>
    <t>453</t>
  </si>
  <si>
    <t>Disaster relief and insurance</t>
  </si>
  <si>
    <t>3316</t>
  </si>
  <si>
    <t>Emergency Conservation Program</t>
  </si>
  <si>
    <t>089700</t>
  </si>
  <si>
    <t>Radiological Emergency Preparedness</t>
  </si>
  <si>
    <t>263800</t>
  </si>
  <si>
    <t>Mobile home receipts</t>
  </si>
  <si>
    <t>274030</t>
  </si>
  <si>
    <t>Disaster Assistance, Downward Reestimates</t>
  </si>
  <si>
    <t>570110</t>
  </si>
  <si>
    <t>Fees, National Flood Insurance Reserve Fund</t>
  </si>
  <si>
    <t>824410</t>
  </si>
  <si>
    <t>Office of the Secretary and Executive Management</t>
  </si>
  <si>
    <t>8244</t>
  </si>
  <si>
    <t>Office of Health Affairs</t>
  </si>
  <si>
    <t>0413</t>
  </si>
  <si>
    <t>Federal Assistance</t>
  </si>
  <si>
    <t>Flood Hazard Mapping and Risk Analysis Program</t>
  </si>
  <si>
    <t>State and Local Programs</t>
  </si>
  <si>
    <t>Firefighter Assistance Grants</t>
  </si>
  <si>
    <t>0564</t>
  </si>
  <si>
    <t>United States Fire Administration</t>
  </si>
  <si>
    <t>National Predisaster Mitigation Grants</t>
  </si>
  <si>
    <t>Disaster Relief Fund</t>
  </si>
  <si>
    <t>Disaster Assistance Direct Loan Program Account</t>
  </si>
  <si>
    <t>0710</t>
  </si>
  <si>
    <t>Office of the Undersecretary for Emergency Preparedness and Response</t>
  </si>
  <si>
    <t>0711</t>
  </si>
  <si>
    <t>Readiness, Mitigation, Response, and Recovery</t>
  </si>
  <si>
    <t>Radiological Emergency Preparedness Program</t>
  </si>
  <si>
    <t>National Pre-disaster Mitigation Fund</t>
  </si>
  <si>
    <t>National Flood Mitigation Fund</t>
  </si>
  <si>
    <t>5464</t>
  </si>
  <si>
    <t>Flood Map Modernization Fund</t>
  </si>
  <si>
    <t>5701</t>
  </si>
  <si>
    <t>National Flood Insurance Reserve Fund</t>
  </si>
  <si>
    <t>3981</t>
  </si>
  <si>
    <t>Disaster assistance fund</t>
  </si>
  <si>
    <t>1152</t>
  </si>
  <si>
    <t>Disaster Loans Program Account</t>
  </si>
  <si>
    <t>272130</t>
  </si>
  <si>
    <t>Disaster Loan Program, Downward Reestimates of Subsidies</t>
  </si>
  <si>
    <t>4153</t>
  </si>
  <si>
    <t>Disaster Loan Fund Liquidating Account</t>
  </si>
  <si>
    <t>0033</t>
  </si>
  <si>
    <t>Unanticipated Needs for Natural Disasters</t>
  </si>
  <si>
    <t>442</t>
  </si>
  <si>
    <t>President's Commission on Catastrophic Nuclear Accidents</t>
  </si>
  <si>
    <t>Presidential Commission on Catastrophic Nuclear Accidents</t>
  </si>
  <si>
    <t>500</t>
  </si>
  <si>
    <t>Elementary, secondary, and vocational education</t>
  </si>
  <si>
    <t>836110</t>
  </si>
  <si>
    <t>Gifts and Donations, Bureau of Indian Affairs</t>
  </si>
  <si>
    <t>8361</t>
  </si>
  <si>
    <t>2106</t>
  </si>
  <si>
    <t>Operation of Indian Education Programs</t>
  </si>
  <si>
    <t>0945</t>
  </si>
  <si>
    <t>Payment to Issuer of Qualified Zone Academy Bonds</t>
  </si>
  <si>
    <t>0946</t>
  </si>
  <si>
    <t>Payment to Issuer of Qualified School Construction Bonds</t>
  </si>
  <si>
    <t>018</t>
  </si>
  <si>
    <t>Department of Education</t>
  </si>
  <si>
    <t>889320</t>
  </si>
  <si>
    <t>To promote the education of the blind, principal, Education</t>
  </si>
  <si>
    <t>Office of Elementary and Secondary Education</t>
  </si>
  <si>
    <t>0011</t>
  </si>
  <si>
    <t>Reading Excellence</t>
  </si>
  <si>
    <t>Education Jobs Fund</t>
  </si>
  <si>
    <t>Indian Education</t>
  </si>
  <si>
    <t>Impact Aid</t>
  </si>
  <si>
    <t>Safe Schools and Citizenship Education</t>
  </si>
  <si>
    <t>Infrastructure</t>
  </si>
  <si>
    <t>Chicago Litigation Settlement</t>
  </si>
  <si>
    <t>Education Stabilization Fund</t>
  </si>
  <si>
    <t>Education Reform</t>
  </si>
  <si>
    <t>Education for the Disadvantaged</t>
  </si>
  <si>
    <t>School Improvement Programs</t>
  </si>
  <si>
    <t>1909</t>
  </si>
  <si>
    <t>State Fiscal Stabilization Fund, Recovery Act</t>
  </si>
  <si>
    <t>Office of Innovation and Improvement</t>
  </si>
  <si>
    <t>Innovation and Improvement</t>
  </si>
  <si>
    <t>Office of English Language Acquisition</t>
  </si>
  <si>
    <t>English Language Acquisition</t>
  </si>
  <si>
    <t>Office of Special Education and Rehabilitative Services</t>
  </si>
  <si>
    <t>Special Education</t>
  </si>
  <si>
    <t>American Printing House for the Blind</t>
  </si>
  <si>
    <t>8893</t>
  </si>
  <si>
    <t>Promotion of education for the blind</t>
  </si>
  <si>
    <t>Office of Career, Technical, and Adult Education</t>
  </si>
  <si>
    <t>Career, Technical and Adult Education</t>
  </si>
  <si>
    <t>Office of Postsecondary Education</t>
  </si>
  <si>
    <t>Higher Education</t>
  </si>
  <si>
    <t>Disaster Education Recovery</t>
  </si>
  <si>
    <t>349</t>
  </si>
  <si>
    <t>District of Columbia</t>
  </si>
  <si>
    <t>District of Columbia General and Special Payments</t>
  </si>
  <si>
    <t>1737</t>
  </si>
  <si>
    <t>Federal Payment to Jump Start Public School Reform</t>
  </si>
  <si>
    <t>1817</t>
  </si>
  <si>
    <t>Federal Payment for School Improvement</t>
  </si>
  <si>
    <t>0340</t>
  </si>
  <si>
    <t>Health Education Assistance Loans Program Account</t>
  </si>
  <si>
    <t>4305</t>
  </si>
  <si>
    <t>Health Education Assistance Loans Liquidating Account</t>
  </si>
  <si>
    <t>Indian Education Scholarship Holding Fund</t>
  </si>
  <si>
    <t>Eisenhower College Grants</t>
  </si>
  <si>
    <t>Payment Where American Opportunity Credit Exceeds Liability for Tax</t>
  </si>
  <si>
    <t>022100</t>
  </si>
  <si>
    <t>FFEL guarantee agency reserve recoveries</t>
  </si>
  <si>
    <t>271810</t>
  </si>
  <si>
    <t>Federal Family Education Loan Program, Negative Subsidies</t>
  </si>
  <si>
    <t>271830</t>
  </si>
  <si>
    <t>Federal Family Education Loan Program, Downward Reestimates of Subsidies</t>
  </si>
  <si>
    <t>274130</t>
  </si>
  <si>
    <t>College Housing and Academic Facilities Loan, Downward Reestimates of Subsidies</t>
  </si>
  <si>
    <t>278110</t>
  </si>
  <si>
    <t>Federal Direct Student Loan Program, Negative Subsidies</t>
  </si>
  <si>
    <t>278130</t>
  </si>
  <si>
    <t>Federal Direct Student Loan Program, Downward Reestimates of Subsidies</t>
  </si>
  <si>
    <t>279410</t>
  </si>
  <si>
    <t>TEACH Grant Program, Negative Subsidies</t>
  </si>
  <si>
    <t>279430</t>
  </si>
  <si>
    <t>TEACH Grant Program, Downward Reestimates of Subsidies</t>
  </si>
  <si>
    <t>279830</t>
  </si>
  <si>
    <t>Health Education Assistance Loans, Downward Reestimates of Subsidies</t>
  </si>
  <si>
    <t>291500</t>
  </si>
  <si>
    <t>Repayment of Loans, Capital Contributions, Higher Education Activities</t>
  </si>
  <si>
    <t>555710</t>
  </si>
  <si>
    <t>Student Financial Assistance Debt Collection</t>
  </si>
  <si>
    <t>National Technical Institute for the Deaf</t>
  </si>
  <si>
    <t>Gallaudet University</t>
  </si>
  <si>
    <t>0604</t>
  </si>
  <si>
    <t>Special institutions for the handicapped</t>
  </si>
  <si>
    <t>College construction loan insurance</t>
  </si>
  <si>
    <t>College Housing and Academic Facilities Loans Program Account</t>
  </si>
  <si>
    <t>College Housing and Academic Facilities Loans Liquidating Account</t>
  </si>
  <si>
    <t>Howard University</t>
  </si>
  <si>
    <t>1901</t>
  </si>
  <si>
    <t>Historically Black College and University Capital Financing - program account</t>
  </si>
  <si>
    <t>Office of Federal Student Aid</t>
  </si>
  <si>
    <t>Student Financial Assistance</t>
  </si>
  <si>
    <t>Student Aid Administration</t>
  </si>
  <si>
    <t>TEACH Grant Program Account</t>
  </si>
  <si>
    <t>0230</t>
  </si>
  <si>
    <t>Federal Family Education Loan Liquidating Account</t>
  </si>
  <si>
    <t>0231</t>
  </si>
  <si>
    <t>Federal Family Education Loan Program Account</t>
  </si>
  <si>
    <t>Federal Direct Student Loan Program Account</t>
  </si>
  <si>
    <t>Free Community College</t>
  </si>
  <si>
    <t>4248</t>
  </si>
  <si>
    <t>Perkins loan revolving fund</t>
  </si>
  <si>
    <t>4256</t>
  </si>
  <si>
    <t>Federal family education loan insurance fund</t>
  </si>
  <si>
    <t>4257</t>
  </si>
  <si>
    <t>Federal Student Loan Reserve Fund</t>
  </si>
  <si>
    <t>4299</t>
  </si>
  <si>
    <t>5557</t>
  </si>
  <si>
    <t>7005</t>
  </si>
  <si>
    <t>Guarantees of SLMA obligations, FFB direct loans</t>
  </si>
  <si>
    <t>Educational Benefits</t>
  </si>
  <si>
    <t>0825</t>
  </si>
  <si>
    <t>Payment to the Henry M. Jackson Foundation</t>
  </si>
  <si>
    <t>313</t>
  </si>
  <si>
    <t>Barry Goldwater Scholarship and Excellence in Education Foundation</t>
  </si>
  <si>
    <t>Payment to the Barry Goldwater scholarship and exc. in educ.</t>
  </si>
  <si>
    <t>8281</t>
  </si>
  <si>
    <t>828110</t>
  </si>
  <si>
    <t>Federal Payment, Barry Goldwater Scholarship and Excellence in Education Foundation</t>
  </si>
  <si>
    <t>1736</t>
  </si>
  <si>
    <t>Federal Payment for Resident Tuition Support</t>
  </si>
  <si>
    <t>Harry S Truman Scholarship Foundation</t>
  </si>
  <si>
    <t>Payment to the Harry S. Truman scholarship memorial trust fund</t>
  </si>
  <si>
    <t>Payment to the Harry S Truman Scholarship Memorial Trust Fund</t>
  </si>
  <si>
    <t>8296</t>
  </si>
  <si>
    <t>Harry S Truman Memorial Scholarship Trust Fund</t>
  </si>
  <si>
    <t>829630</t>
  </si>
  <si>
    <t>General Fund Payment, Harry S Truman Scholarship Trust Fund</t>
  </si>
  <si>
    <t>Institute of American Indian and Alaska Native Culture and Arts Development</t>
  </si>
  <si>
    <t>Payment to the Institute</t>
  </si>
  <si>
    <t>381</t>
  </si>
  <si>
    <t>James Madison Memorial Fellowship Foundation</t>
  </si>
  <si>
    <t>8282</t>
  </si>
  <si>
    <t>James Madison Memorial Fellowship Trust Fund</t>
  </si>
  <si>
    <t>828210</t>
  </si>
  <si>
    <t>Gifts and Donations, James Madison Memorial Fellowship Foundation</t>
  </si>
  <si>
    <t>828230</t>
  </si>
  <si>
    <t>Payment from General Fund, James Madison Memorial Fellowship Foundation</t>
  </si>
  <si>
    <t>National Commission on Responsibilities for Financing Postsecondary Education</t>
  </si>
  <si>
    <t>405</t>
  </si>
  <si>
    <t>National Commission on Student Financial Assist.</t>
  </si>
  <si>
    <t>8199</t>
  </si>
  <si>
    <t>Grants, gifts and bequests</t>
  </si>
  <si>
    <t>Nat Comm on Financing of Postsecondary Education</t>
  </si>
  <si>
    <t>0059</t>
  </si>
  <si>
    <t>National commission on the financing of postsecondary educ</t>
  </si>
  <si>
    <t>465</t>
  </si>
  <si>
    <t>Christopher Columbus Fellowship Foundation</t>
  </si>
  <si>
    <t>8187</t>
  </si>
  <si>
    <t>818730</t>
  </si>
  <si>
    <t>Gifts and Donations, Christopher Columbus Fellowship Foundation</t>
  </si>
  <si>
    <t>818750</t>
  </si>
  <si>
    <t>General Fund Payment, Christopher Columbus Scholarship Fund</t>
  </si>
  <si>
    <t>Federal Payment to Morris K. Udall and Stewart L. Udall Foundation Trust Fund</t>
  </si>
  <si>
    <t>8615</t>
  </si>
  <si>
    <t>861510</t>
  </si>
  <si>
    <t>General Fund Payments, Morris K. Udall Scholarship Fund</t>
  </si>
  <si>
    <t>503</t>
  </si>
  <si>
    <t>Research and general education aids</t>
  </si>
  <si>
    <t>Salaries and Expenses, Library of Congress</t>
  </si>
  <si>
    <t>National Library Service For The Blind And Print Disabled</t>
  </si>
  <si>
    <t>National film preservation board, Salaries and expenses</t>
  </si>
  <si>
    <t>0144</t>
  </si>
  <si>
    <t>Collection and distribution of library materials (special foreign currency program)</t>
  </si>
  <si>
    <t>0146</t>
  </si>
  <si>
    <t>Furniture and Furnishings</t>
  </si>
  <si>
    <t>4325</t>
  </si>
  <si>
    <t>Cooperative Acquisitions Program Revolving Fund</t>
  </si>
  <si>
    <t>4339</t>
  </si>
  <si>
    <t>Duplication Services</t>
  </si>
  <si>
    <t>4346</t>
  </si>
  <si>
    <t>Gift Shop, Decimal Classification, Photo Duplication, and Related Services</t>
  </si>
  <si>
    <t>4543</t>
  </si>
  <si>
    <t>Fedlink Program and Federal Research Program</t>
  </si>
  <si>
    <t>5075</t>
  </si>
  <si>
    <t>Oliver Wendell Holmes devise fund</t>
  </si>
  <si>
    <t>803110</t>
  </si>
  <si>
    <t>Contributions, Library of Congress Gift Fund</t>
  </si>
  <si>
    <t>803210</t>
  </si>
  <si>
    <t>Contributions, Library of Congress Permanent Loan Account</t>
  </si>
  <si>
    <t>820810</t>
  </si>
  <si>
    <t>Deposits, Service Fees, Library of Congress</t>
  </si>
  <si>
    <t>Gift and Trust Fund Accounts</t>
  </si>
  <si>
    <t>Government Accountability Office</t>
  </si>
  <si>
    <t>820800</t>
  </si>
  <si>
    <t>Deposits, service fees, Library of Congress</t>
  </si>
  <si>
    <t>0527</t>
  </si>
  <si>
    <t>Endowment for children's educational television</t>
  </si>
  <si>
    <t>Public Telecommunications Facilities, Planning and Construction</t>
  </si>
  <si>
    <t>0552</t>
  </si>
  <si>
    <t>Information Infrastructure Grants</t>
  </si>
  <si>
    <t>1830</t>
  </si>
  <si>
    <t>Grants to Hoover Institution on War, Revolution, and Peace</t>
  </si>
  <si>
    <t>Receipts, Research and general education aids</t>
  </si>
  <si>
    <t>825710</t>
  </si>
  <si>
    <t>National education commission on time and learning - gift</t>
  </si>
  <si>
    <t>825810</t>
  </si>
  <si>
    <t>Contributions</t>
  </si>
  <si>
    <t>832410</t>
  </si>
  <si>
    <t>National Institute for Literacy Gifts</t>
  </si>
  <si>
    <t>856000</t>
  </si>
  <si>
    <t>Special Statistical Compilations and Surveys</t>
  </si>
  <si>
    <t>8257</t>
  </si>
  <si>
    <t>8324</t>
  </si>
  <si>
    <t>National institute for literacy gifts</t>
  </si>
  <si>
    <t>Institute of Education Sciences</t>
  </si>
  <si>
    <t>Program Administration</t>
  </si>
  <si>
    <t>Educational &amp; research overseas (Special For. Currency Prog</t>
  </si>
  <si>
    <t>Headquarters renovation</t>
  </si>
  <si>
    <t>8258</t>
  </si>
  <si>
    <t>8560</t>
  </si>
  <si>
    <t>Special statistical compilations and surveys</t>
  </si>
  <si>
    <t>855030</t>
  </si>
  <si>
    <t>Transfer from NASA Gifts, Endeavor Teacher Fellowship Trust Fund</t>
  </si>
  <si>
    <t>8978</t>
  </si>
  <si>
    <t>Science, Space, and Technology Education Trust Fund</t>
  </si>
  <si>
    <t>897810</t>
  </si>
  <si>
    <t>Transfer from Construction of Facilities, Science, Space and Technology Education Trust Fund</t>
  </si>
  <si>
    <t>2602</t>
  </si>
  <si>
    <t>National Capital Arts and Cultural Affairs</t>
  </si>
  <si>
    <t>327</t>
  </si>
  <si>
    <t>Commission on Education of the Deaf</t>
  </si>
  <si>
    <t>Commission on Education of the Deaf: Salaries and Expen</t>
  </si>
  <si>
    <t>344</t>
  </si>
  <si>
    <t>Corporation for Public Broadcasting</t>
  </si>
  <si>
    <t>0151</t>
  </si>
  <si>
    <t>391</t>
  </si>
  <si>
    <t>National Afro-American History and Culture Commission</t>
  </si>
  <si>
    <t>National Center for the Study of Afro-American History and Culture</t>
  </si>
  <si>
    <t>National Center for the Study of Afro-American History</t>
  </si>
  <si>
    <t>National Commission on Libraries and Information Science</t>
  </si>
  <si>
    <t>White House conference on library and information services</t>
  </si>
  <si>
    <t>8078</t>
  </si>
  <si>
    <t>807810</t>
  </si>
  <si>
    <t>Contributions, National Commission on Libraries and Information Science</t>
  </si>
  <si>
    <t>827710</t>
  </si>
  <si>
    <t>Contributions, White House Conference on Library and Information Services</t>
  </si>
  <si>
    <t>417</t>
  </si>
  <si>
    <t>National Endowment for the Arts</t>
  </si>
  <si>
    <t>Grants and Administration</t>
  </si>
  <si>
    <t>59</t>
  </si>
  <si>
    <t>Arts and artifacts indemnity fund</t>
  </si>
  <si>
    <t>Challenge America arts fund</t>
  </si>
  <si>
    <t>8040</t>
  </si>
  <si>
    <t>Gifts and Donations, National Endowment for the Arts</t>
  </si>
  <si>
    <t>804010</t>
  </si>
  <si>
    <t>418</t>
  </si>
  <si>
    <t>National Endowment for the Humanities</t>
  </si>
  <si>
    <t>43</t>
  </si>
  <si>
    <t>8050</t>
  </si>
  <si>
    <t>Gifts and Donations, National Endowment for the Humanities</t>
  </si>
  <si>
    <t>805010</t>
  </si>
  <si>
    <t>Museum programs and related research (special foreign currency program)</t>
  </si>
  <si>
    <t>Legacy Fund</t>
  </si>
  <si>
    <t>Repair, restoration and alteration of facilities</t>
  </si>
  <si>
    <t>Salaries and Expenses, National Gallery of Art</t>
  </si>
  <si>
    <t>Repair, Restoration, and Renovation of Buildings, National Gallery of Art</t>
  </si>
  <si>
    <t>Operations and Maintenance, JFK Center for the Performing Arts</t>
  </si>
  <si>
    <t>Capital Repair and Restoration, JFK Center for the Performing Arts</t>
  </si>
  <si>
    <t>Salaries and Expenses, Woodrow Wilson International Center for Scholars</t>
  </si>
  <si>
    <t>Payment to endowment fund, Woodrow Wilson international center for scholars</t>
  </si>
  <si>
    <t>8188</t>
  </si>
  <si>
    <t>Endowment challenge fund</t>
  </si>
  <si>
    <t>8190</t>
  </si>
  <si>
    <t>Canal Zone biological area fund</t>
  </si>
  <si>
    <t>819010</t>
  </si>
  <si>
    <t>Deposits, Canal Zone Biological Area Fund, Smithsonian</t>
  </si>
  <si>
    <t>456</t>
  </si>
  <si>
    <t>United States Holocaust Memorial Museum</t>
  </si>
  <si>
    <t>Holocaust Memorial Museum</t>
  </si>
  <si>
    <t>8279</t>
  </si>
  <si>
    <t>827900</t>
  </si>
  <si>
    <t>Gifts and donations, U.S. Holocaust Memorial Council</t>
  </si>
  <si>
    <t>827910</t>
  </si>
  <si>
    <t>Donations, Gifts and Donations</t>
  </si>
  <si>
    <t>474</t>
  </si>
  <si>
    <t>Institute of Museum and Library Services</t>
  </si>
  <si>
    <t>Office of Museum and Library Services: Grants and Administration</t>
  </si>
  <si>
    <t>8080</t>
  </si>
  <si>
    <t>808010</t>
  </si>
  <si>
    <t>Gifts and Donations, Institute of Museum Services</t>
  </si>
  <si>
    <t>492</t>
  </si>
  <si>
    <t>National Education Goals Panel</t>
  </si>
  <si>
    <t>2650</t>
  </si>
  <si>
    <t>Training and employment</t>
  </si>
  <si>
    <t>Administration for Children and Families</t>
  </si>
  <si>
    <t>813110</t>
  </si>
  <si>
    <t>Gifts and bequests, Labor, Dept. Management</t>
  </si>
  <si>
    <t>Employment and Training Administration</t>
  </si>
  <si>
    <t>Training and Employment Services</t>
  </si>
  <si>
    <t>Community Service Employment for Older Americans</t>
  </si>
  <si>
    <t>State Unemployment Insurance and Employment Service Operations</t>
  </si>
  <si>
    <t>Job Corps</t>
  </si>
  <si>
    <t>TAA Community College and Career Training Grant Fund</t>
  </si>
  <si>
    <t>0326</t>
  </si>
  <si>
    <t>Federal Unemployment Benefits and Allowances</t>
  </si>
  <si>
    <t>8042</t>
  </si>
  <si>
    <t>Unemployment Trust Fund</t>
  </si>
  <si>
    <t>8131</t>
  </si>
  <si>
    <t>Office of Job Corps</t>
  </si>
  <si>
    <t>867500</t>
  </si>
  <si>
    <t>Deposits, special statistical work, BLS</t>
  </si>
  <si>
    <t>505</t>
  </si>
  <si>
    <t>Other labor services</t>
  </si>
  <si>
    <t>Office of the American Workplace</t>
  </si>
  <si>
    <t>Wage and Hour Division</t>
  </si>
  <si>
    <t>Wage and Hour Division H-2B</t>
  </si>
  <si>
    <t>5393</t>
  </si>
  <si>
    <t>H-1 B and L Fraud Prevention and Detection</t>
  </si>
  <si>
    <t>Employment Standards Administration</t>
  </si>
  <si>
    <t>Bureau of Labor Statistics</t>
  </si>
  <si>
    <t>8675</t>
  </si>
  <si>
    <t>Special statistical work</t>
  </si>
  <si>
    <t>Office of Federal Contract Compliance Programs</t>
  </si>
  <si>
    <t>0148</t>
  </si>
  <si>
    <t>23</t>
  </si>
  <si>
    <t>Office of Labor Management Standards</t>
  </si>
  <si>
    <t>IT Modernization</t>
  </si>
  <si>
    <t>Office of Disability Employment Policy</t>
  </si>
  <si>
    <t>4601</t>
  </si>
  <si>
    <t>338</t>
  </si>
  <si>
    <t>Committee for Purchase From People Who Are Blind or Severely Disabled</t>
  </si>
  <si>
    <t>Committee for Purchase From People who are Blind or Severely Disabled, activities</t>
  </si>
  <si>
    <t>2000</t>
  </si>
  <si>
    <t>367</t>
  </si>
  <si>
    <t>Federal Mediation and Conciliation Service</t>
  </si>
  <si>
    <t>93</t>
  </si>
  <si>
    <t>420</t>
  </si>
  <si>
    <t>National Labor Relations Board</t>
  </si>
  <si>
    <t>421</t>
  </si>
  <si>
    <t>National Mediation Board</t>
  </si>
  <si>
    <t>444</t>
  </si>
  <si>
    <t>President's Council on Youth Opportunities</t>
  </si>
  <si>
    <t>Universal Preschool</t>
  </si>
  <si>
    <t>Social services</t>
  </si>
  <si>
    <t>State Legalization Impact Assistance Grants</t>
  </si>
  <si>
    <t>Promoting Safe and Stable Families</t>
  </si>
  <si>
    <t>1534</t>
  </si>
  <si>
    <t>Children and Families Services Programs</t>
  </si>
  <si>
    <t>8905</t>
  </si>
  <si>
    <t>Administration for Community Living</t>
  </si>
  <si>
    <t>Aging and Disability Services Programs</t>
  </si>
  <si>
    <t>3965</t>
  </si>
  <si>
    <t>Grants management fund</t>
  </si>
  <si>
    <t>Program Support Center</t>
  </si>
  <si>
    <t>9941</t>
  </si>
  <si>
    <t>HHS Service and Supply Fund</t>
  </si>
  <si>
    <t>Social Impact Demonstration Projects</t>
  </si>
  <si>
    <t>Rehabilitation Services</t>
  </si>
  <si>
    <t>Economic Opportunity Act close-out activities</t>
  </si>
  <si>
    <t>The Points of Light Foundation</t>
  </si>
  <si>
    <t>0055</t>
  </si>
  <si>
    <t>ACTION</t>
  </si>
  <si>
    <t>898100</t>
  </si>
  <si>
    <t>Gifts and donations, Action</t>
  </si>
  <si>
    <t>315</t>
  </si>
  <si>
    <t>Cabinet Comm. on Opportunities for Spanish</t>
  </si>
  <si>
    <t>Cabinet Comm on Opportunities for Spanish Speaking</t>
  </si>
  <si>
    <t>341</t>
  </si>
  <si>
    <t>Community Services Administration (vice Organization)</t>
  </si>
  <si>
    <t>Community Services Administration</t>
  </si>
  <si>
    <t>District of Columbia Courts</t>
  </si>
  <si>
    <t>1790</t>
  </si>
  <si>
    <t>Federal Payment to the Mayor of the District of Columbia</t>
  </si>
  <si>
    <t>408</t>
  </si>
  <si>
    <t>Nat Comm on the International Year of the Child</t>
  </si>
  <si>
    <t>413</t>
  </si>
  <si>
    <t>National Council on Disability</t>
  </si>
  <si>
    <t>8077</t>
  </si>
  <si>
    <t>807710</t>
  </si>
  <si>
    <t>Gifts and donations, National Council on the Handicapped</t>
  </si>
  <si>
    <t>485</t>
  </si>
  <si>
    <t>Corporation for National and Community Service</t>
  </si>
  <si>
    <t>Domestic Volunteer Service Programs, Operating Expenses</t>
  </si>
  <si>
    <t>2720</t>
  </si>
  <si>
    <t>National and Community Service Programs, Operating Expenses</t>
  </si>
  <si>
    <t>2721</t>
  </si>
  <si>
    <t>2722</t>
  </si>
  <si>
    <t>2723</t>
  </si>
  <si>
    <t>VISTA Advance Payments Revolving Fund</t>
  </si>
  <si>
    <t>2726</t>
  </si>
  <si>
    <t>Payment to the National Service Trust Fund</t>
  </si>
  <si>
    <t>2728</t>
  </si>
  <si>
    <t>826730</t>
  </si>
  <si>
    <t>Payment from the General Fund, National Service Trust Fund</t>
  </si>
  <si>
    <t>826740</t>
  </si>
  <si>
    <t>Payment from the General Fund, National Service Trust Fund, Recovery Act</t>
  </si>
  <si>
    <t>826750</t>
  </si>
  <si>
    <t>Payment from the Operating Expenses, National Service Trust Fund</t>
  </si>
  <si>
    <t>898110</t>
  </si>
  <si>
    <t>Gifts and Contributions</t>
  </si>
  <si>
    <t>Other Commissions and Boards</t>
  </si>
  <si>
    <t>2992</t>
  </si>
  <si>
    <t>Commission to Eliminate Child Abuse and Neglect Fatalities</t>
  </si>
  <si>
    <t>545</t>
  </si>
  <si>
    <t>Alyce Spotted Bear and Walter Soboleff Commission on Native Children</t>
  </si>
  <si>
    <t>Alyce Spotted Bear and Walter Soboleff Com. on Native Children</t>
  </si>
  <si>
    <t>2987</t>
  </si>
  <si>
    <t>Medicare Payment Advisory Commission</t>
  </si>
  <si>
    <t>550</t>
  </si>
  <si>
    <t>Health care services</t>
  </si>
  <si>
    <t>Medicaid and CHIP Payment and Access Commission</t>
  </si>
  <si>
    <t>Prospective Payment Assessment Commission</t>
  </si>
  <si>
    <t>267403</t>
  </si>
  <si>
    <t>Consumer Operated and Oriented Plan Direct Loan Program, Downward Reestimate of Subsidies</t>
  </si>
  <si>
    <t>275830</t>
  </si>
  <si>
    <t>Downward Reestimates of Subsidies, Health Centers</t>
  </si>
  <si>
    <t>Land and Water Conservation Fund, Surplus Property Sales</t>
  </si>
  <si>
    <t>507110</t>
  </si>
  <si>
    <t>Rent and Charges for Quarters, Indian Health Service</t>
  </si>
  <si>
    <t>562710</t>
  </si>
  <si>
    <t>General Fund Payment, State Response to the Opioid Abuse Crisis, CURES Act</t>
  </si>
  <si>
    <t>807310</t>
  </si>
  <si>
    <t>Contributions, Indian Health Facilities</t>
  </si>
  <si>
    <t>807430</t>
  </si>
  <si>
    <t>Payments from the General Fund, Ricky Ray Hemophilia Relief Fund</t>
  </si>
  <si>
    <t>824910</t>
  </si>
  <si>
    <t>Contributions to PHS, Unconditional gift fund</t>
  </si>
  <si>
    <t>825410</t>
  </si>
  <si>
    <t>Contributions, PHS Conditional Gift Fund</t>
  </si>
  <si>
    <t>851110</t>
  </si>
  <si>
    <t>Contributions to the Indian Health Service Gift Fund</t>
  </si>
  <si>
    <t>855510</t>
  </si>
  <si>
    <t>Other, St. Elizabeth's Hospital, HHS</t>
  </si>
  <si>
    <t>855900</t>
  </si>
  <si>
    <t>Deposits patients benefit fund, St. Elizabeths Hospital</t>
  </si>
  <si>
    <t>888910</t>
  </si>
  <si>
    <t>Deposits, Patients Benefits Fund, PHS Hospitals</t>
  </si>
  <si>
    <t>Gifts and Contributions, Miscellaneous Trust Funds</t>
  </si>
  <si>
    <t>Vaccine Injury Compensation</t>
  </si>
  <si>
    <t>Maternal, Infant, and Early Childhood Home Visiting Programs</t>
  </si>
  <si>
    <t>Covered Countermeasure Process Fund</t>
  </si>
  <si>
    <t>Health Resources and Services</t>
  </si>
  <si>
    <t>0355</t>
  </si>
  <si>
    <t>Payment to the Ricky Ray Hemophilia Relief Fund</t>
  </si>
  <si>
    <t>8074</t>
  </si>
  <si>
    <t>Ricky Ray Hemophilia Relief Fund</t>
  </si>
  <si>
    <t>8175</t>
  </si>
  <si>
    <t>Vaccine Injury Compensation Program Trust Fund</t>
  </si>
  <si>
    <t>Medical Facilities Guarantee and Loan Fund</t>
  </si>
  <si>
    <t>Indian Health Service</t>
  </si>
  <si>
    <t>Indian Health Services</t>
  </si>
  <si>
    <t>Indian Health Facilities</t>
  </si>
  <si>
    <t>0944</t>
  </si>
  <si>
    <t>Agency for Toxic Substances and Disease Registry, Toxic Substances and Environmental Public Health</t>
  </si>
  <si>
    <t>Infectious Diseases Rapid Response Reserve Fund</t>
  </si>
  <si>
    <t>World Trade Center Health Program Fund</t>
  </si>
  <si>
    <t>4553</t>
  </si>
  <si>
    <t>CDC Working Capital Fund</t>
  </si>
  <si>
    <t>8252</t>
  </si>
  <si>
    <t>Toxic Substances and Environmental Public Health, Agency for Toxic Substances and Disease Registry</t>
  </si>
  <si>
    <t>Substance Abuse and Mental Health Services Administration</t>
  </si>
  <si>
    <t>Alcohol, Drug Abuse, and Mental Health Administration</t>
  </si>
  <si>
    <t>1362</t>
  </si>
  <si>
    <t>Rate Review Grants</t>
  </si>
  <si>
    <t>Cost-sharing Reductions</t>
  </si>
  <si>
    <t>Medicare Health Information Technology Incentive Payments, Recovery Act</t>
  </si>
  <si>
    <t>0511</t>
  </si>
  <si>
    <t>Program Management</t>
  </si>
  <si>
    <t>State Grants and Demonstrations</t>
  </si>
  <si>
    <t>Center for Medicare and Medicaid Innovation</t>
  </si>
  <si>
    <t>Consumer Operated and Oriented Plan Program Contingency Fund</t>
  </si>
  <si>
    <t>4420</t>
  </si>
  <si>
    <t>Health maintenance organization loan and loan guarantee fund</t>
  </si>
  <si>
    <t>5733</t>
  </si>
  <si>
    <t>Risk Adjustment Program Payments</t>
  </si>
  <si>
    <t>5735</t>
  </si>
  <si>
    <t>Transitional Reinsurance Program</t>
  </si>
  <si>
    <t>No Surprises Implementation Fund</t>
  </si>
  <si>
    <t>Office of the National Coordinator for Health Information Technology</t>
  </si>
  <si>
    <t>Medicare Hearings and Appeals</t>
  </si>
  <si>
    <t>Public Health and Social Services Emergency Fund</t>
  </si>
  <si>
    <t>Prevention and Wellness Fund, Recovery Act</t>
  </si>
  <si>
    <t>Payment to the State Response to the Opioid Abuse Crisis Account, CURES Act</t>
  </si>
  <si>
    <t>Defense Production Act Medical Supplies Enhancement</t>
  </si>
  <si>
    <t>9005</t>
  </si>
  <si>
    <t>Invest in Maternal Health</t>
  </si>
  <si>
    <t>General Departmental Management</t>
  </si>
  <si>
    <t>HHS Accrual Contribution to the Uniformed Services Retiree Health Care Fund</t>
  </si>
  <si>
    <t>0379</t>
  </si>
  <si>
    <t>Retirement Pay and Medical Benefits for Commissioned Officers</t>
  </si>
  <si>
    <t>5745</t>
  </si>
  <si>
    <t>Debt Collection Fund</t>
  </si>
  <si>
    <t>Health Activities Funds</t>
  </si>
  <si>
    <t>92</t>
  </si>
  <si>
    <t>Supplemental Payments to UMWA Plans</t>
  </si>
  <si>
    <t>Refundable Premium Tax Credit</t>
  </si>
  <si>
    <t>Payment Where Cobra Credit Exceeds Liability for Tax</t>
  </si>
  <si>
    <t>0416</t>
  </si>
  <si>
    <t>Administrative Expenses, Children's Health Insurance Program</t>
  </si>
  <si>
    <t>Biodefense Countermeasures</t>
  </si>
  <si>
    <t>Public Health Programs</t>
  </si>
  <si>
    <t>Government Payment for Annuitants, Employees Health Benefits</t>
  </si>
  <si>
    <t>5391</t>
  </si>
  <si>
    <t>Postal Service Retiree Health Benefits Fund</t>
  </si>
  <si>
    <t>Employees and Retired Employees Health Benefits Funds</t>
  </si>
  <si>
    <t>029</t>
  </si>
  <si>
    <t>Department of Veterans Affairs</t>
  </si>
  <si>
    <t>Asset Infrastructure Review Commission</t>
  </si>
  <si>
    <t>5472</t>
  </si>
  <si>
    <t>Department of Defense Medicare-Eligible Retiree Health Care Fund</t>
  </si>
  <si>
    <t>441</t>
  </si>
  <si>
    <t>Pres.Comm.for Study of Ethical Problems in Medicine</t>
  </si>
  <si>
    <t>Pres. Comm. for Study of Ethical Problems in Medicine</t>
  </si>
  <si>
    <t>President's Comm. for the Study of Ethical Problems in</t>
  </si>
  <si>
    <t>476</t>
  </si>
  <si>
    <t>United Mine Workers of America Benefit Funds</t>
  </si>
  <si>
    <t>8260</t>
  </si>
  <si>
    <t>United Mine Workers of America 1992 Benefit Plan</t>
  </si>
  <si>
    <t>8295</t>
  </si>
  <si>
    <t>United Mine Workers of America Combined Benefit Fund</t>
  </si>
  <si>
    <t>829530</t>
  </si>
  <si>
    <t>Transfers from Abandoned Mine Reclamation Fund</t>
  </si>
  <si>
    <t>829540</t>
  </si>
  <si>
    <t>Federal Payment to United Mine Workers of America</t>
  </si>
  <si>
    <t>8535</t>
  </si>
  <si>
    <t>United Mine Workers of America 1993 Benefit Plan</t>
  </si>
  <si>
    <t>Health research and training</t>
  </si>
  <si>
    <t>514510</t>
  </si>
  <si>
    <t>Cooperative Research and Development Agreements, NIH</t>
  </si>
  <si>
    <t>514610</t>
  </si>
  <si>
    <t>Cooperative Research and Development Agreements, Centers for Disease Control</t>
  </si>
  <si>
    <t>514710</t>
  </si>
  <si>
    <t>Cooperative Research and Development Agreements, ADAMHA</t>
  </si>
  <si>
    <t>562810</t>
  </si>
  <si>
    <t>General Fund Payment, NIH Innovation, CURES Act</t>
  </si>
  <si>
    <t>573610</t>
  </si>
  <si>
    <t>Transfers from Presidential Election Campaign Fund</t>
  </si>
  <si>
    <t>824810</t>
  </si>
  <si>
    <t>Contributions, N.I.H., Unconditional Gift Fund</t>
  </si>
  <si>
    <t>825010</t>
  </si>
  <si>
    <t>Centers for Disease Control, Gifts and Donations</t>
  </si>
  <si>
    <t>825310</t>
  </si>
  <si>
    <t>Contributions, N.I.H., Conditional Gift Fund</t>
  </si>
  <si>
    <t>888810</t>
  </si>
  <si>
    <t>Deposits, Patients Benefit Fund, N.I.H.</t>
  </si>
  <si>
    <t>National Institutes of Health</t>
  </si>
  <si>
    <t>Payment to the NIH Innovation Account, CURES Act</t>
  </si>
  <si>
    <t>5628</t>
  </si>
  <si>
    <t>NIH Innovation, Cures Act</t>
  </si>
  <si>
    <t>Agency for Healthcare Research and Quality</t>
  </si>
  <si>
    <t>Healthcare Research and Quality</t>
  </si>
  <si>
    <t>Transfers from the Patient-Centered Outcomes Research Trust Fund</t>
  </si>
  <si>
    <t>3902</t>
  </si>
  <si>
    <t>Section 241 Evaluation Transactions Account</t>
  </si>
  <si>
    <t>0952</t>
  </si>
  <si>
    <t>Therapeutic Discovery Program Grants and Administration</t>
  </si>
  <si>
    <t>The Mildred and Claude Pepper Foundation</t>
  </si>
  <si>
    <t>0826</t>
  </si>
  <si>
    <t>Mildred and Claude Pepper Foundation</t>
  </si>
  <si>
    <t>412</t>
  </si>
  <si>
    <t>National Commission on Marihuana and Drug Abuse</t>
  </si>
  <si>
    <t>579</t>
  </si>
  <si>
    <t>Patient-Centered Outcomes Research Trust Fund</t>
  </si>
  <si>
    <t>1299</t>
  </si>
  <si>
    <t>Payment to the Patient-Centered Outcomes Research Trust Fund</t>
  </si>
  <si>
    <t>8299</t>
  </si>
  <si>
    <t>829930</t>
  </si>
  <si>
    <t>Payment from the General Fund, Patient-Centered Outcomes Research Trust Fund</t>
  </si>
  <si>
    <t>829940</t>
  </si>
  <si>
    <t>Transfers from FHI Trust Fund, PCORTF</t>
  </si>
  <si>
    <t>829950</t>
  </si>
  <si>
    <t>Transfers from FSMI Trust Fund, PCORTF</t>
  </si>
  <si>
    <t>554</t>
  </si>
  <si>
    <t>Consumer and occupational health and safety</t>
  </si>
  <si>
    <t>514810</t>
  </si>
  <si>
    <t>Cooperative Research and Development Agreements, FDA</t>
  </si>
  <si>
    <t>562910</t>
  </si>
  <si>
    <t>General Fund Payment, FDA Innovation, CURES Act</t>
  </si>
  <si>
    <t>825100</t>
  </si>
  <si>
    <t>Special statistical work, vital statistics, HRA</t>
  </si>
  <si>
    <t>Food and Drug Administration</t>
  </si>
  <si>
    <t>Payment to the FDA Innovation Account, CURES Act</t>
  </si>
  <si>
    <t>4309</t>
  </si>
  <si>
    <t>Revolving Fund for Certification and Other Services</t>
  </si>
  <si>
    <t>4613</t>
  </si>
  <si>
    <t>FDA Working Capital Fund</t>
  </si>
  <si>
    <t>5629</t>
  </si>
  <si>
    <t>FDA Innovation, Cures Act</t>
  </si>
  <si>
    <t>Occupational Safety and Health Administration</t>
  </si>
  <si>
    <t>Mine Safety and Health Administration</t>
  </si>
  <si>
    <t>8288</t>
  </si>
  <si>
    <t>Special Action Office for Drug Abuse Prevention</t>
  </si>
  <si>
    <t>343</t>
  </si>
  <si>
    <t>Consumer Product Safety Commission</t>
  </si>
  <si>
    <t>8079</t>
  </si>
  <si>
    <t>368</t>
  </si>
  <si>
    <t>Federal Mine Safety and Health Review Commission</t>
  </si>
  <si>
    <t>2800</t>
  </si>
  <si>
    <t>432</t>
  </si>
  <si>
    <t>Occupational Safety and Health Review Commission</t>
  </si>
  <si>
    <t>570</t>
  </si>
  <si>
    <t>571</t>
  </si>
  <si>
    <t>Medicare</t>
  </si>
  <si>
    <t>310530</t>
  </si>
  <si>
    <t>Quinquennial Adjustment for Military Service Credits, Federal Hospital Insurance</t>
  </si>
  <si>
    <t>800432</t>
  </si>
  <si>
    <t>Gifts, Medicare Prescription Drug Accounts, FSMI</t>
  </si>
  <si>
    <t>800435</t>
  </si>
  <si>
    <t>Premiums Collected for Medicare Prescription Drug Account, FSMI</t>
  </si>
  <si>
    <t>800436</t>
  </si>
  <si>
    <t>Payments from States, Medicare Prescription Drug Account, FSMI</t>
  </si>
  <si>
    <t>800439</t>
  </si>
  <si>
    <t>Federal Contributions, Transitional Assistance Account, FSMI</t>
  </si>
  <si>
    <t>800440</t>
  </si>
  <si>
    <t>Basic Premium, Medicare Advantage, FSMI Trust Fund</t>
  </si>
  <si>
    <t>800441</t>
  </si>
  <si>
    <t>Federal Supplementary Medical Insurance Fund, other</t>
  </si>
  <si>
    <t>800442</t>
  </si>
  <si>
    <t>Gifts, FSMI Fund</t>
  </si>
  <si>
    <t>800445</t>
  </si>
  <si>
    <t>Medicare Refunds, SMI</t>
  </si>
  <si>
    <t>800448</t>
  </si>
  <si>
    <t>Affordable Care Act Medicare Shared Savings Models, SMI</t>
  </si>
  <si>
    <t>800450</t>
  </si>
  <si>
    <t>Premiums Collected for the Aged, FSMI Fund</t>
  </si>
  <si>
    <t>800470</t>
  </si>
  <si>
    <t>Premiums Collected for the Disabled, FSMI Fund</t>
  </si>
  <si>
    <t>800483</t>
  </si>
  <si>
    <t>Transfers from DOD, SMI</t>
  </si>
  <si>
    <t>800540</t>
  </si>
  <si>
    <t>FHI Trust Fund, Basic Premium, Medicare Advantage</t>
  </si>
  <si>
    <t>800541</t>
  </si>
  <si>
    <t>FHI Trust Fund, other</t>
  </si>
  <si>
    <t>800542</t>
  </si>
  <si>
    <t>FHI Trust Fund, Gifts</t>
  </si>
  <si>
    <t>800553</t>
  </si>
  <si>
    <t>FHI Trust Fund, Medicare Refunds</t>
  </si>
  <si>
    <t>800575</t>
  </si>
  <si>
    <t>FHI Trust Fund, Fed. pay. for professional standards revision</t>
  </si>
  <si>
    <t>800579</t>
  </si>
  <si>
    <t>FHI Trust Fund, Payments for Pre-1957 Military Service (Quinquennial Adjustment)</t>
  </si>
  <si>
    <t>800580</t>
  </si>
  <si>
    <t>Affordable Care Act Medicare Shared Savings Models (HI)</t>
  </si>
  <si>
    <t>800584</t>
  </si>
  <si>
    <t>Transfers from DOD, HI</t>
  </si>
  <si>
    <t>800590</t>
  </si>
  <si>
    <t>FHI Trust Fund, Premiums Collected for Uninsured Individuals not Otherwise Eligible</t>
  </si>
  <si>
    <t>818440</t>
  </si>
  <si>
    <t>FSMI basic catastrophic premium</t>
  </si>
  <si>
    <t>0519</t>
  </si>
  <si>
    <t>Quality Improvement Organizations</t>
  </si>
  <si>
    <t>0580</t>
  </si>
  <si>
    <t>Payments to Health Care Trust Funds</t>
  </si>
  <si>
    <t>8004</t>
  </si>
  <si>
    <t>Federal Supplementary Medical Insurance Trust Fund</t>
  </si>
  <si>
    <t>800410</t>
  </si>
  <si>
    <t>Federal Contributions, FSMI Fund</t>
  </si>
  <si>
    <t>800434</t>
  </si>
  <si>
    <t>Federal Contribution, State Low-income Determinations, Prescription Drug Account, FSMI</t>
  </si>
  <si>
    <t>800446</t>
  </si>
  <si>
    <t>Federal Contribution for Admin. Contribution for Admin. Costs, Prescription Drug Account, FSMI</t>
  </si>
  <si>
    <t>800447</t>
  </si>
  <si>
    <t>Federal Contributions for Benefits, Prescription Drug Account, SMI</t>
  </si>
  <si>
    <t>800460</t>
  </si>
  <si>
    <t>Miscellaneous Federal Payments, Federal Supplementary Medical Insurance Trust Fund</t>
  </si>
  <si>
    <t>8005</t>
  </si>
  <si>
    <t>Federal Hospital Insurance Trust Fund</t>
  </si>
  <si>
    <t>800535</t>
  </si>
  <si>
    <t>FHI Trust Fund, Taxation on OASDI Benefits</t>
  </si>
  <si>
    <t>800544</t>
  </si>
  <si>
    <t>FHI Trust Fund, Payment from the General Fund for Health Care Fraud and Abuse Control Account</t>
  </si>
  <si>
    <t>800546</t>
  </si>
  <si>
    <t>FHI Trust Fund, Transfers from General Fund (criminal Fines)</t>
  </si>
  <si>
    <t>800547</t>
  </si>
  <si>
    <t>FHI Trust Fund, Transfers from General Fund (civil Monetary Penalties)</t>
  </si>
  <si>
    <t>800548</t>
  </si>
  <si>
    <t>FHI Trust Fund, Transfers from General Fund (asset Forfeitures)</t>
  </si>
  <si>
    <t>800560</t>
  </si>
  <si>
    <t>FHI Trust Fund, Payments from the General Fund (uninsured and Program Management)</t>
  </si>
  <si>
    <t>8184</t>
  </si>
  <si>
    <t>Federal supplementary medical insurance trust fund, catastro.</t>
  </si>
  <si>
    <t>8307</t>
  </si>
  <si>
    <t>Transitional Drug Assistance, Federal Supplementary Medical Insurance Trust Fund</t>
  </si>
  <si>
    <t>8308</t>
  </si>
  <si>
    <t>Medicare Prescription Drug Account, Federal Supplementary Insurance Trust Fund</t>
  </si>
  <si>
    <t>8393</t>
  </si>
  <si>
    <t>Health Care Fraud and Abuse Control Account</t>
  </si>
  <si>
    <t>149830</t>
  </si>
  <si>
    <t>Interest Payments on Normalized Transfer from FHI</t>
  </si>
  <si>
    <t>0415</t>
  </si>
  <si>
    <t>Administrative Costs, The Medicare Improvements for Patients and Providers Act</t>
  </si>
  <si>
    <t>600</t>
  </si>
  <si>
    <t>601</t>
  </si>
  <si>
    <t>General retirement and disability insurance (excluding social se</t>
  </si>
  <si>
    <t>287200</t>
  </si>
  <si>
    <t>Repayment of advances to UI trust fund</t>
  </si>
  <si>
    <t>287300</t>
  </si>
  <si>
    <t>Repayment of advances to Workmen's Compensation account</t>
  </si>
  <si>
    <t>309720</t>
  </si>
  <si>
    <t>Recovery from the Black Lung Disability Trust Fund of payments p</t>
  </si>
  <si>
    <t>813030</t>
  </si>
  <si>
    <t>Repayable advances, Longshoremen</t>
  </si>
  <si>
    <t>813430</t>
  </si>
  <si>
    <t>Repayable advances to Workmen's Compensation account</t>
  </si>
  <si>
    <t>814450</t>
  </si>
  <si>
    <t>Repayable advances from the general fund, Black Lung fund</t>
  </si>
  <si>
    <t>814470</t>
  </si>
  <si>
    <t>Payment from the General Fund for Prepayment Premium, Black Lung Disability Trust Fund</t>
  </si>
  <si>
    <t>814481</t>
  </si>
  <si>
    <t>Offsets to Black Lung interest payments</t>
  </si>
  <si>
    <t>814482</t>
  </si>
  <si>
    <t>Cancellation of offsets to Black Lung interest payments</t>
  </si>
  <si>
    <t>831500</t>
  </si>
  <si>
    <t>Advances from District of Columbia, employees' compensation, Labor</t>
  </si>
  <si>
    <t>0327</t>
  </si>
  <si>
    <t>Advances to the Unemployment Trust Fund and Other Funds</t>
  </si>
  <si>
    <t>Employee Benefits Security Administration</t>
  </si>
  <si>
    <t>Pension Benefit Guaranty Corporation</t>
  </si>
  <si>
    <t>4204</t>
  </si>
  <si>
    <t>Pension Benefit Guaranty Corporation Fund</t>
  </si>
  <si>
    <t>Special Benefits for Disabled Coal Miners</t>
  </si>
  <si>
    <t>0329</t>
  </si>
  <si>
    <t>Black Lung Disability Trust Fund Refinancing</t>
  </si>
  <si>
    <t>1521</t>
  </si>
  <si>
    <t>Special Benefits</t>
  </si>
  <si>
    <t>8144</t>
  </si>
  <si>
    <t>Black Lung Disability Trust Fund</t>
  </si>
  <si>
    <t>Special Workers' Compensation Expenses</t>
  </si>
  <si>
    <t>149500</t>
  </si>
  <si>
    <t>Interest Payments on Repayable Advances to the Black Lung Disability Trust Fund</t>
  </si>
  <si>
    <t>149700</t>
  </si>
  <si>
    <t>Payment of Interest on Advances to the Railroad Retirement Board</t>
  </si>
  <si>
    <t>287700</t>
  </si>
  <si>
    <t>Repayment of Advances by the Railroad Retirement Board</t>
  </si>
  <si>
    <t>289600</t>
  </si>
  <si>
    <t>Excess of Proceeds from Debt Obligations Issued by the Black Lung Disability Trust Fund and the Market Value of Outstanding Repayable Advances</t>
  </si>
  <si>
    <t>1823</t>
  </si>
  <si>
    <t>Special payment to recipients of certain retirement benefits</t>
  </si>
  <si>
    <t>1868</t>
  </si>
  <si>
    <t>Advances to the Railroad Retirement account</t>
  </si>
  <si>
    <t>1714</t>
  </si>
  <si>
    <t>Federal Payment to the District of Columbia Pension Fund</t>
  </si>
  <si>
    <t>550010</t>
  </si>
  <si>
    <t>Federal Contribution, Federal Supplemental District of Columbia Pension Fund</t>
  </si>
  <si>
    <t>5511</t>
  </si>
  <si>
    <t>District of Columbia Federal Pension Fund</t>
  </si>
  <si>
    <t>551110</t>
  </si>
  <si>
    <t>Federal Contribution, DC Federal Pension Fund</t>
  </si>
  <si>
    <t>551130</t>
  </si>
  <si>
    <t>Transfers from DC Federal pension liability trust fund</t>
  </si>
  <si>
    <t>8230</t>
  </si>
  <si>
    <t>District of Columbia Federal Pension Liability Trust Fund</t>
  </si>
  <si>
    <t>823010</t>
  </si>
  <si>
    <t>Proceeds from the Sale of DC Retirement Fund Assets, District of Columbia Federal Pension Liability Trust Fund</t>
  </si>
  <si>
    <t>404</t>
  </si>
  <si>
    <t>National Commission on Social Security</t>
  </si>
  <si>
    <t>443</t>
  </si>
  <si>
    <t>President's Commission on Pension Policy</t>
  </si>
  <si>
    <t>446</t>
  </si>
  <si>
    <t>Railroad Retirement Board</t>
  </si>
  <si>
    <t>Dual Benefits Payments Account</t>
  </si>
  <si>
    <t>Federal Payments to the Railroad Retirement Accounts</t>
  </si>
  <si>
    <t>Economic Recovery Payments</t>
  </si>
  <si>
    <t>Administrative Expenses, Recovery Act</t>
  </si>
  <si>
    <t>Payment to Limitation on Administration</t>
  </si>
  <si>
    <t>Payment to Limitation on the Office of Inspector General, Railroad Retirement Board</t>
  </si>
  <si>
    <t>Special management improvement fund</t>
  </si>
  <si>
    <t>Repayment of Advances by Railroad Retirement Board</t>
  </si>
  <si>
    <t>8010</t>
  </si>
  <si>
    <t>Railroad Social Security Equivalent Benefit Account</t>
  </si>
  <si>
    <t>801011</t>
  </si>
  <si>
    <t>Railroad Social Security Equivalent Benefit Account, Military Service Credits</t>
  </si>
  <si>
    <t>801012</t>
  </si>
  <si>
    <t>Railroad Social Security Equivalent Benefit Account, Income Tax Credits</t>
  </si>
  <si>
    <t>801031</t>
  </si>
  <si>
    <t>Railroad Social Security Equivalent Benefit Account, Receipts from Federal Old-age Survivors Ins. Trust Fund</t>
  </si>
  <si>
    <t>801032</t>
  </si>
  <si>
    <t>Railroad Social Security Equivalent Benefit Account, Receipts from Federal Disability Insurance Trust Fund</t>
  </si>
  <si>
    <t>801033</t>
  </si>
  <si>
    <t>Railroad Social Security Equivalent Benefit Account, General Fund Payment for Payroll Tax Holiday (PL 111-312)</t>
  </si>
  <si>
    <t>801040</t>
  </si>
  <si>
    <t>Advances from the General Fund for Financial Interchange Interest, Social Security Equivalent Benefit Account</t>
  </si>
  <si>
    <t>801090</t>
  </si>
  <si>
    <t>Railroad Social Security Equivalent Benefit Account, Advances from the General Fund</t>
  </si>
  <si>
    <t>8011</t>
  </si>
  <si>
    <t>Rail Industry Pension Fund</t>
  </si>
  <si>
    <t>801116</t>
  </si>
  <si>
    <t>Payment from the National Railroad Retirement Investment Trust, Rail Industry Pension Fund</t>
  </si>
  <si>
    <t>801131</t>
  </si>
  <si>
    <t>Receipts from Federal Old-age Survivors Insurance Trust Fund, Rail Industry Pension Fund</t>
  </si>
  <si>
    <t>801132</t>
  </si>
  <si>
    <t>Receipts from Federal Disability Insurance Trust Fund, Rail Industry Pension Fund</t>
  </si>
  <si>
    <t>801160</t>
  </si>
  <si>
    <t>Transfer from UTF, Rail industry pension fund</t>
  </si>
  <si>
    <t>801170</t>
  </si>
  <si>
    <t>Federal Payments to Railroad Retirement Trust Funds, Rail Industry Pension Fund</t>
  </si>
  <si>
    <t>801190</t>
  </si>
  <si>
    <t>Repayable Advances from General Fund, Rail Industry Pension Fund</t>
  </si>
  <si>
    <t>801195</t>
  </si>
  <si>
    <t>Interest on Advances to Railroad Social Security Equivalent Benefit Account, Rail Industry Pension Fund</t>
  </si>
  <si>
    <t>8012</t>
  </si>
  <si>
    <t>Supplemental annuity pension fund</t>
  </si>
  <si>
    <t>801212</t>
  </si>
  <si>
    <t>Unnegotiated checks, Supplemental Annuity Pension Fund, RRB</t>
  </si>
  <si>
    <t>8018</t>
  </si>
  <si>
    <t>Limitation on the Office of Inspector General</t>
  </si>
  <si>
    <t>801810</t>
  </si>
  <si>
    <t>General Fund Payment, Limitation on the Office of Inspector General</t>
  </si>
  <si>
    <t>8118</t>
  </si>
  <si>
    <t>National Railroad Retirement Investment Trust</t>
  </si>
  <si>
    <t>811840</t>
  </si>
  <si>
    <t>Payment from the Rail Industry Pension Fund, National Railroad Retirement Investment Trust</t>
  </si>
  <si>
    <t>811850</t>
  </si>
  <si>
    <t>Payment from the Social Security Equivalent Benefit Account, National Railroad Retirement Investment Trust</t>
  </si>
  <si>
    <t>811860</t>
  </si>
  <si>
    <t>Payment from the Supplemental Annuity Pension Fund, National Railroad Retirement Investment Trust</t>
  </si>
  <si>
    <t>8237</t>
  </si>
  <si>
    <t>Limitation on Administration</t>
  </si>
  <si>
    <t>823710</t>
  </si>
  <si>
    <t>General Fund Payment, Limitation on Administration</t>
  </si>
  <si>
    <t>8262</t>
  </si>
  <si>
    <t>Limitation on Administration, Recovery Act</t>
  </si>
  <si>
    <t>8553</t>
  </si>
  <si>
    <t>United Mine Workers of America Pension Funds</t>
  </si>
  <si>
    <t>8339</t>
  </si>
  <si>
    <t>Foreign service national separation liability trust fund</t>
  </si>
  <si>
    <t>602</t>
  </si>
  <si>
    <t>Federal employee retirement and disability</t>
  </si>
  <si>
    <t>833910</t>
  </si>
  <si>
    <t>Foreign Service National Separation Liability Trust Fund</t>
  </si>
  <si>
    <t>United States Tax Court</t>
  </si>
  <si>
    <t>8115</t>
  </si>
  <si>
    <t>Tax Court Judges Survivors Annuity Fund</t>
  </si>
  <si>
    <t>002</t>
  </si>
  <si>
    <t>Judicial Branch</t>
  </si>
  <si>
    <t>Judicial Retirement Funds</t>
  </si>
  <si>
    <t>8110</t>
  </si>
  <si>
    <t>Judicial Survivors' Annuities Fund</t>
  </si>
  <si>
    <t>8122</t>
  </si>
  <si>
    <t>Judicial Officers' Retirement Fund</t>
  </si>
  <si>
    <t>8124</t>
  </si>
  <si>
    <t>United States Court of Federal Claims Judges' Retirement Fund</t>
  </si>
  <si>
    <t>850510</t>
  </si>
  <si>
    <t>855810</t>
  </si>
  <si>
    <t>Foreign Service National Separation Liability Trust Fund, APHIS</t>
  </si>
  <si>
    <t>8505</t>
  </si>
  <si>
    <t>834710</t>
  </si>
  <si>
    <t>8344</t>
  </si>
  <si>
    <t>515510</t>
  </si>
  <si>
    <t>Payment to Panama Canal Commission Compensation Fund</t>
  </si>
  <si>
    <t>5155</t>
  </si>
  <si>
    <t>Panama Canal Commission Compensation Fund</t>
  </si>
  <si>
    <t>549710</t>
  </si>
  <si>
    <t>Employing Agency Contributions, Foreign Service National Defined Contributions Retirement Fund</t>
  </si>
  <si>
    <t>549750</t>
  </si>
  <si>
    <t>Employee Contributions, Foreign Service National Defined Contributions Retirement Fund, State</t>
  </si>
  <si>
    <t>818650</t>
  </si>
  <si>
    <t>Receipts from Civil Service Retirement and Disability Fund, Foreign Service Retirement and Disability Fund</t>
  </si>
  <si>
    <t>834010</t>
  </si>
  <si>
    <t>834110</t>
  </si>
  <si>
    <t>5497</t>
  </si>
  <si>
    <t>Foreign Service National Defined Contributions Retirement Fund</t>
  </si>
  <si>
    <t>8186</t>
  </si>
  <si>
    <t>Foreign Service Retirement and Disability Fund</t>
  </si>
  <si>
    <t>8340</t>
  </si>
  <si>
    <t>0942</t>
  </si>
  <si>
    <t>Payment Where Tax Credit for Certain Government Retirees Exceeds Liability for Tax</t>
  </si>
  <si>
    <t>Annuities under special acts</t>
  </si>
  <si>
    <t>Government Payment for Annuitants, Employee Life Insurance</t>
  </si>
  <si>
    <t>0806</t>
  </si>
  <si>
    <t>Emergency Federal Employee Leave Fund</t>
  </si>
  <si>
    <t>539140</t>
  </si>
  <si>
    <t>Surplus Contributions from Civil Service Retirement and Disability Fund, Postal Service Retiree Health Benefits Fund</t>
  </si>
  <si>
    <t>8135</t>
  </si>
  <si>
    <t>Civil Service Retirement and Disability Fund</t>
  </si>
  <si>
    <t>813560</t>
  </si>
  <si>
    <t>Foreign Service Receipts, Civil Service Retirement and Disability Fund</t>
  </si>
  <si>
    <t>813570</t>
  </si>
  <si>
    <t>Re-employed Annuitants Salary Offset, Civil Service Retirement and Disability Fund</t>
  </si>
  <si>
    <t>8424</t>
  </si>
  <si>
    <t>Employees Life Insurance Fund</t>
  </si>
  <si>
    <t>8342</t>
  </si>
  <si>
    <t>834210</t>
  </si>
  <si>
    <t>8345</t>
  </si>
  <si>
    <t>834510</t>
  </si>
  <si>
    <t>Foreign Service National separation liability trust fund</t>
  </si>
  <si>
    <t>0030</t>
  </si>
  <si>
    <t>Retired pay, Defense</t>
  </si>
  <si>
    <t>8097</t>
  </si>
  <si>
    <t>Military Retirement Fund</t>
  </si>
  <si>
    <t>8212</t>
  </si>
  <si>
    <t>District of Columbia Judicial Retirement and Survivors Annuity Fund</t>
  </si>
  <si>
    <t>821240</t>
  </si>
  <si>
    <t>Proceeds from the Sale of DC Judges Retirement Fund Assets</t>
  </si>
  <si>
    <t>369</t>
  </si>
  <si>
    <t>Federal Retirement Thrift Investment Board</t>
  </si>
  <si>
    <t>Payment from the general fund</t>
  </si>
  <si>
    <t>26</t>
  </si>
  <si>
    <t>5290</t>
  </si>
  <si>
    <t>Program Expenses</t>
  </si>
  <si>
    <t>529000</t>
  </si>
  <si>
    <t>Reimbursement for Program Expenses, Federal Retirement Thrift Investment Board</t>
  </si>
  <si>
    <t>8285</t>
  </si>
  <si>
    <t>Receipts, Unemployment compensation</t>
  </si>
  <si>
    <t>603</t>
  </si>
  <si>
    <t>Unemployment compensation</t>
  </si>
  <si>
    <t>284400</t>
  </si>
  <si>
    <t>Repayment of advances by UI Trust Fund</t>
  </si>
  <si>
    <t>287100</t>
  </si>
  <si>
    <t>Repayment of loans or advances to unemployment trust fund</t>
  </si>
  <si>
    <t>804210</t>
  </si>
  <si>
    <t>Deposits by Federal Agencies to the Federal Employees Compensation Account, Unemployment Trust Fund</t>
  </si>
  <si>
    <t>804211</t>
  </si>
  <si>
    <t>Non-repayable Advances for Unemployment Compensation, Unemployment Trust Fund</t>
  </si>
  <si>
    <t>804270</t>
  </si>
  <si>
    <t>Unemployment trust fund, Railroad unemployment insurance account</t>
  </si>
  <si>
    <t>804275</t>
  </si>
  <si>
    <t>Repayable Advances from General Fund for Employment Security Administration Account, Unemployment Trust Fund</t>
  </si>
  <si>
    <t>804280</t>
  </si>
  <si>
    <t>Repayable Advances for Unemployment Compensation, Unemployment Trust Fund</t>
  </si>
  <si>
    <t>804290</t>
  </si>
  <si>
    <t>Repayable advances from general fund for extended benefits</t>
  </si>
  <si>
    <t>0168</t>
  </si>
  <si>
    <t>Short Time Compensation Programs</t>
  </si>
  <si>
    <t>Payments to the Unemployment Trust Fund</t>
  </si>
  <si>
    <t>Federal Additional Unemployment Compensation Program, Recovery</t>
  </si>
  <si>
    <t>4510</t>
  </si>
  <si>
    <t>Advances to the Employment Security Administration Account of the Unemployment Trust Fund</t>
  </si>
  <si>
    <t>804213</t>
  </si>
  <si>
    <t>Payments from the General Fund for Administrative Cost for Extended Unemployment Benefit, Unemployment Trust Fund</t>
  </si>
  <si>
    <t>287120</t>
  </si>
  <si>
    <t>Repayment of Repayable General Fund Advances to the Federal Unemployment Account (FUA)</t>
  </si>
  <si>
    <t>Conrail labor protection</t>
  </si>
  <si>
    <t>Regional rail transportation protective account</t>
  </si>
  <si>
    <t>Railroad Unemployment Insurance Extended Benefit Payments, Recovery Act</t>
  </si>
  <si>
    <t>Railroad Unemployment Insurance Extended Benefit Payments</t>
  </si>
  <si>
    <t>Administrative Expenses, Railroad Unemployment Insurance Extended Benefit Payments</t>
  </si>
  <si>
    <t>Railroad Unemployment Insurance Enhanced Benefit Payments</t>
  </si>
  <si>
    <t>Railroad Unemployment Insurance Waiver of 7 Day Period</t>
  </si>
  <si>
    <t>Repayment of RRUI advances by UI Trust Fund</t>
  </si>
  <si>
    <t>801150</t>
  </si>
  <si>
    <t>Interest on Advances to Railroad Unemployment Insurance Account, Rail Industry Pension Fund</t>
  </si>
  <si>
    <t>8051</t>
  </si>
  <si>
    <t>Railroad Unemployment Insurance Trust Fund</t>
  </si>
  <si>
    <t>277930</t>
  </si>
  <si>
    <t>Multifamily Housing Revitalization Fund, Downward Reestimates of Subsidies</t>
  </si>
  <si>
    <t>Housing assistance</t>
  </si>
  <si>
    <t>Rental Assistance Program</t>
  </si>
  <si>
    <t>Farm Labor Program Account</t>
  </si>
  <si>
    <t>Mutual and Self-help Housing Grants</t>
  </si>
  <si>
    <t>Homeowner Assistance Fund</t>
  </si>
  <si>
    <t>Emergency Rental Assistance</t>
  </si>
  <si>
    <t>267810</t>
  </si>
  <si>
    <t>Green Retrofit Program for Multifamily Housing, Downward Reestimates of Subsidies</t>
  </si>
  <si>
    <t>856010</t>
  </si>
  <si>
    <t>Affordable Housing Allocation, Housing Trust Fund</t>
  </si>
  <si>
    <t>856020</t>
  </si>
  <si>
    <t>General Fund Payment, Housing Trust Fund</t>
  </si>
  <si>
    <t>Public Housing Operating Fund</t>
  </si>
  <si>
    <t>Drug Elimination Grants for Low-income Housing</t>
  </si>
  <si>
    <t>Revitalization of Severely Distressed Public Housing (HOPE VI)</t>
  </si>
  <si>
    <t>Native Hawaiian Housing Block Grant</t>
  </si>
  <si>
    <t>Tenant Based Rental Assistance</t>
  </si>
  <si>
    <t>Public Housing Capital Fund</t>
  </si>
  <si>
    <t>Prevention of Resident Displacement</t>
  </si>
  <si>
    <t>Native American Programs</t>
  </si>
  <si>
    <t>Choice Neighborhoods Initiative</t>
  </si>
  <si>
    <t>Self-Sufficiency Programs</t>
  </si>
  <si>
    <t>0481</t>
  </si>
  <si>
    <t>Public Housing Fund</t>
  </si>
  <si>
    <t>Self-help and Assisted Homeownership Opportunity Program</t>
  </si>
  <si>
    <t>Homeless Assistance Grants</t>
  </si>
  <si>
    <t>Home Investment Partnership Program</t>
  </si>
  <si>
    <t>Shelter Plus Care Renewals</t>
  </si>
  <si>
    <t>Housing Opportunities for Persons with AIDS</t>
  </si>
  <si>
    <t>Rural Housing and Economic Development</t>
  </si>
  <si>
    <t>Payment to the Housing Trust Fund</t>
  </si>
  <si>
    <t>Housing Counseling Assistance</t>
  </si>
  <si>
    <t>Housing for Persons with Disabilities</t>
  </si>
  <si>
    <t>Project-based Rental Assistance</t>
  </si>
  <si>
    <t>Green Retrofit Program for Multifamily Housing, Recovery Act</t>
  </si>
  <si>
    <t>0482</t>
  </si>
  <si>
    <t>Green and Resilient Retrofit Program for Multifamily Housing</t>
  </si>
  <si>
    <t>0332</t>
  </si>
  <si>
    <t>Executive Offices</t>
  </si>
  <si>
    <t>Executive Direction</t>
  </si>
  <si>
    <t>0334</t>
  </si>
  <si>
    <t>Housing</t>
  </si>
  <si>
    <t>4598</t>
  </si>
  <si>
    <t>National Commission on Severely Distressed Public Housing</t>
  </si>
  <si>
    <t>0020</t>
  </si>
  <si>
    <t>468</t>
  </si>
  <si>
    <t>FDIC Affordable Housing Program</t>
  </si>
  <si>
    <t>Affordable Housing and Bank Enterprise (FDIC)</t>
  </si>
  <si>
    <t>530</t>
  </si>
  <si>
    <t>520930</t>
  </si>
  <si>
    <t>General Fund Payment, Funds for Strengthening Markets, Income, and Supply (section 32)</t>
  </si>
  <si>
    <t>Food and nutrition assistance</t>
  </si>
  <si>
    <t>5209</t>
  </si>
  <si>
    <t>Funds for Strengthening Markets, Income, and Supply (section 32)</t>
  </si>
  <si>
    <t>3503</t>
  </si>
  <si>
    <t>Food Donations Programs</t>
  </si>
  <si>
    <t>Commodity Assistance Program</t>
  </si>
  <si>
    <t>3508</t>
  </si>
  <si>
    <t>Nutrition Programs Administration</t>
  </si>
  <si>
    <t>Special Supplemental Nutrition Program for Women, Infants, and Children (WIC)</t>
  </si>
  <si>
    <t>Emergency Food and Shelter</t>
  </si>
  <si>
    <t>310700</t>
  </si>
  <si>
    <t>Other income security</t>
  </si>
  <si>
    <t>Program administration</t>
  </si>
  <si>
    <t>Low Income Home Energy Assistance</t>
  </si>
  <si>
    <t>Refugee and Entrant Assistance</t>
  </si>
  <si>
    <t>1513</t>
  </si>
  <si>
    <t>Child Care for American Families</t>
  </si>
  <si>
    <t>Payments to States for the Child Care and Development Block Grant</t>
  </si>
  <si>
    <t>Payments for Foster Care and Permanency</t>
  </si>
  <si>
    <t>1553</t>
  </si>
  <si>
    <t>Children's Research and Technical Assistance</t>
  </si>
  <si>
    <t>8273</t>
  </si>
  <si>
    <t>Gifts and donations, refugee assistance</t>
  </si>
  <si>
    <t>Special assistance to refugees from Cambodia and Vietnam</t>
  </si>
  <si>
    <t>Payment to United States Virgin Islands and Puerto Rico for Disaster Tax Relief</t>
  </si>
  <si>
    <t>U.S. Coronavirus Payments</t>
  </si>
  <si>
    <t>U.S. Coronavirus Refundable Credits</t>
  </si>
  <si>
    <t>Child and Dependent Care Tax Credit</t>
  </si>
  <si>
    <t>Payments to Social Security Trust Funds</t>
  </si>
  <si>
    <t>National Paid Family and Medical Leave</t>
  </si>
  <si>
    <t>241700</t>
  </si>
  <si>
    <t>SSI, Attorney Fees</t>
  </si>
  <si>
    <t>241800</t>
  </si>
  <si>
    <t>Receipts from SSI Administrative Fee</t>
  </si>
  <si>
    <t>5419</t>
  </si>
  <si>
    <t>State Supplemental Fees</t>
  </si>
  <si>
    <t>541910</t>
  </si>
  <si>
    <t>State Supplemental Fees, SSI</t>
  </si>
  <si>
    <t>800527</t>
  </si>
  <si>
    <t>FHI Trust Fund, Interest on Inter-trust Fund Borrowings</t>
  </si>
  <si>
    <t>650</t>
  </si>
  <si>
    <t>651</t>
  </si>
  <si>
    <t>Social security</t>
  </si>
  <si>
    <t>149810</t>
  </si>
  <si>
    <t>Interest Payments on Normalized Transfer from FOASI</t>
  </si>
  <si>
    <t>149820</t>
  </si>
  <si>
    <t>Interest Payments on Normalized Transfer from FDI</t>
  </si>
  <si>
    <t>0417</t>
  </si>
  <si>
    <t>0418</t>
  </si>
  <si>
    <t>0419</t>
  </si>
  <si>
    <t>Payment to Limitation on Administrative Expenses</t>
  </si>
  <si>
    <t>310510</t>
  </si>
  <si>
    <t>Quinquennial Adjustment for Pre-1957 Military Service Credits, FOASI</t>
  </si>
  <si>
    <t>310520</t>
  </si>
  <si>
    <t>Quinquennial Adjustment for Pre-1957 Military Service Credits, FDI</t>
  </si>
  <si>
    <t>017</t>
  </si>
  <si>
    <t>8006</t>
  </si>
  <si>
    <t>Federal Old-age and Survivors Insurance Trust Fund</t>
  </si>
  <si>
    <t>800617</t>
  </si>
  <si>
    <t>FOASI, Payments for Pre-1957 Military Service (Quinquennial Adjustment)</t>
  </si>
  <si>
    <t>800618</t>
  </si>
  <si>
    <t>FOASI, General Fund Payments for Payroll Tax Holiday (PL 111-312)</t>
  </si>
  <si>
    <t>800624</t>
  </si>
  <si>
    <t>FOASI, Refunds for Voluntary Income Tax Withholding, Principal</t>
  </si>
  <si>
    <t>800628</t>
  </si>
  <si>
    <t>FOASI, Non-Attorney Fees</t>
  </si>
  <si>
    <t>800629</t>
  </si>
  <si>
    <t>FOASI, Proprietary receipts from the public</t>
  </si>
  <si>
    <t>800631</t>
  </si>
  <si>
    <t>FOASI, Attorney Fees</t>
  </si>
  <si>
    <t>800641</t>
  </si>
  <si>
    <t>FOASI, Other</t>
  </si>
  <si>
    <t>800642</t>
  </si>
  <si>
    <t>FOASI, Gifts</t>
  </si>
  <si>
    <t>800643</t>
  </si>
  <si>
    <t>FOASI, Federal payments for administrative expenses</t>
  </si>
  <si>
    <t>800660</t>
  </si>
  <si>
    <t>FOASI, Federal Payments to the FOASI Trust Fund</t>
  </si>
  <si>
    <t>800670</t>
  </si>
  <si>
    <t>FOASI, Federal payments for special benefits</t>
  </si>
  <si>
    <t>800690</t>
  </si>
  <si>
    <t>FOASI, Tax Refund Offset</t>
  </si>
  <si>
    <t>800697</t>
  </si>
  <si>
    <t>FOASI, Interest from DI</t>
  </si>
  <si>
    <t>8007</t>
  </si>
  <si>
    <t>Federal Disability Insurance Trust Fund</t>
  </si>
  <si>
    <t>800718</t>
  </si>
  <si>
    <t>FDI, General Fund Payments for Payroll Tax Holiday (PL 111-312)</t>
  </si>
  <si>
    <t>800724</t>
  </si>
  <si>
    <t>FDI, Refunds for Voluntary Income Tax Withholding, Principal</t>
  </si>
  <si>
    <t>800727</t>
  </si>
  <si>
    <t>FDI, Interest on Inter-trust Fund Borrowings</t>
  </si>
  <si>
    <t>800729</t>
  </si>
  <si>
    <t>FDI, Proprietary receipts from the public</t>
  </si>
  <si>
    <t>800731</t>
  </si>
  <si>
    <t>Attorney Fees, Federal Disability Insurance Trust Fund</t>
  </si>
  <si>
    <t>800741</t>
  </si>
  <si>
    <t>FDI, Other</t>
  </si>
  <si>
    <t>800742</t>
  </si>
  <si>
    <t>FDI, Gifts</t>
  </si>
  <si>
    <t>800750</t>
  </si>
  <si>
    <t>FDI, Interest Payments by Railroad Retirement Board</t>
  </si>
  <si>
    <t>800760</t>
  </si>
  <si>
    <t>FDI, Federal Payments to the FDI Trust Fund</t>
  </si>
  <si>
    <t>800790</t>
  </si>
  <si>
    <t>FDI, Tax Refund Offset</t>
  </si>
  <si>
    <t>800798</t>
  </si>
  <si>
    <t>FDI, S.S. equiv. benefit acct,interchange with RRB(reverse flow)</t>
  </si>
  <si>
    <t>8704</t>
  </si>
  <si>
    <t>274530</t>
  </si>
  <si>
    <t>700</t>
  </si>
  <si>
    <t>Income security for veterans</t>
  </si>
  <si>
    <t>Special Benefits for Certain World War II Veterans</t>
  </si>
  <si>
    <t>813210</t>
  </si>
  <si>
    <t>NSLI Fund, Premium and Other Receipts</t>
  </si>
  <si>
    <t>813230</t>
  </si>
  <si>
    <t>NSLI Fund, Payments from General and Special Funds</t>
  </si>
  <si>
    <t>815010</t>
  </si>
  <si>
    <t>Premium and other receipts, USGLI, VA</t>
  </si>
  <si>
    <t>815030</t>
  </si>
  <si>
    <t>Payments from general and special funds, USGLI, VA</t>
  </si>
  <si>
    <t>Benefits Programs</t>
  </si>
  <si>
    <t>Compensation and Pensions</t>
  </si>
  <si>
    <t>Veterans Insurance and Indemnities</t>
  </si>
  <si>
    <t>Burial benefits</t>
  </si>
  <si>
    <t>0153</t>
  </si>
  <si>
    <t>Compensation</t>
  </si>
  <si>
    <t>Filipino Veterans Equity Compensation Fund</t>
  </si>
  <si>
    <t>4009</t>
  </si>
  <si>
    <t>Servicemembers' Group Life Insurance Fund</t>
  </si>
  <si>
    <t>4010</t>
  </si>
  <si>
    <t>Veterans Reopened Insurance Fund</t>
  </si>
  <si>
    <t>4012</t>
  </si>
  <si>
    <t>Service-disabled Veterans Insurance Fund</t>
  </si>
  <si>
    <t>8132</t>
  </si>
  <si>
    <t>National Service Life Insurance Fund</t>
  </si>
  <si>
    <t>8150</t>
  </si>
  <si>
    <t>United States Government Life Insurance Fund</t>
  </si>
  <si>
    <t>8455</t>
  </si>
  <si>
    <t>Veterans Special Life Insurance Fund</t>
  </si>
  <si>
    <t>Armed Forces Retirement Home</t>
  </si>
  <si>
    <t>General Fund Payment, Armed Forces Retirement Home</t>
  </si>
  <si>
    <t>8463</t>
  </si>
  <si>
    <t>Soldiers' and airmen's home revolving fund</t>
  </si>
  <si>
    <t>8522</t>
  </si>
  <si>
    <t>Armed Forces Retirement Home Trust Fund</t>
  </si>
  <si>
    <t>852240</t>
  </si>
  <si>
    <t>Other Receipts, Armed Forces Retirement Home</t>
  </si>
  <si>
    <t>852250</t>
  </si>
  <si>
    <t>Gifts, Armed Forces Retirement Home</t>
  </si>
  <si>
    <t>852260</t>
  </si>
  <si>
    <t>Property Sales/Leases, Armed Forces Retirement Home</t>
  </si>
  <si>
    <t>852280</t>
  </si>
  <si>
    <t>General Fund Payment to the Armed Forces Retirement Home</t>
  </si>
  <si>
    <t>Veterans Employment and Training</t>
  </si>
  <si>
    <t>702</t>
  </si>
  <si>
    <t>Veterans education, training, and rehabilitation</t>
  </si>
  <si>
    <t>247300</t>
  </si>
  <si>
    <t>Contributions from Military Personnel, Veteran's Educational Assistance Act of 1984</t>
  </si>
  <si>
    <t>813310</t>
  </si>
  <si>
    <t>Deductions from Military Pay, Post-Vietnam Era Veterans Education Account</t>
  </si>
  <si>
    <t>813320</t>
  </si>
  <si>
    <t>Contributions, Post-Vietnam Era Veterans Education Account</t>
  </si>
  <si>
    <t>Vocational rehabilitation and employment administration</t>
  </si>
  <si>
    <t>Readjustment Benefits</t>
  </si>
  <si>
    <t>Vocational rehabilitation loans program account</t>
  </si>
  <si>
    <t>4260</t>
  </si>
  <si>
    <t>Miscellaneous veterans programs loan fund liquidating account</t>
  </si>
  <si>
    <t>8133</t>
  </si>
  <si>
    <t>Post-Vietnam Era Veterans Education Account</t>
  </si>
  <si>
    <t>8098</t>
  </si>
  <si>
    <t>Education Benefits Fund</t>
  </si>
  <si>
    <t>809810</t>
  </si>
  <si>
    <t>Employing Agency Contributions, Education Benefits Fund</t>
  </si>
  <si>
    <t>243100</t>
  </si>
  <si>
    <t>Fees and Other Charges for Medical Services</t>
  </si>
  <si>
    <t>703</t>
  </si>
  <si>
    <t>Hospital and medical care for veterans</t>
  </si>
  <si>
    <t>501410</t>
  </si>
  <si>
    <t>Medical cost recovery</t>
  </si>
  <si>
    <t>528710</t>
  </si>
  <si>
    <t>Pharmaceutical Co-payments, MCCF</t>
  </si>
  <si>
    <t>528711</t>
  </si>
  <si>
    <t>Medical Care Collections Fund, Third Party Prescription Claims</t>
  </si>
  <si>
    <t>528712</t>
  </si>
  <si>
    <t>Enhanced-use Lease Proceeds, MCCF</t>
  </si>
  <si>
    <t>528713</t>
  </si>
  <si>
    <t>Fee Basis 3rd Party MCCF</t>
  </si>
  <si>
    <t>528714</t>
  </si>
  <si>
    <t>Fee Basis First Party Collections, Medical Care Collections Fund</t>
  </si>
  <si>
    <t>528730</t>
  </si>
  <si>
    <t>First Party Collections, MCCF</t>
  </si>
  <si>
    <t>528740</t>
  </si>
  <si>
    <t>Third Party Collections, MCCF</t>
  </si>
  <si>
    <t>528760</t>
  </si>
  <si>
    <t>Parking Fees, MCCF</t>
  </si>
  <si>
    <t>528770</t>
  </si>
  <si>
    <t>Compensated Work Therapy, MCCF</t>
  </si>
  <si>
    <t>528780</t>
  </si>
  <si>
    <t>Payments from Compensation and Pension, MCCF</t>
  </si>
  <si>
    <t>528790</t>
  </si>
  <si>
    <t>MCCF, Long-term Care Copayments</t>
  </si>
  <si>
    <t>535810</t>
  </si>
  <si>
    <t>Pharmaceutical Copayments, Veterans Health Services Improvement Fund</t>
  </si>
  <si>
    <t>Veterans Health Administration</t>
  </si>
  <si>
    <t>Emergency Department of Veterans Affairs Employee Leave Fund</t>
  </si>
  <si>
    <t>Medical Community Care</t>
  </si>
  <si>
    <t>Medical Support and Compliance</t>
  </si>
  <si>
    <t>Medical Services</t>
  </si>
  <si>
    <t>Medical and Prosthetic Research</t>
  </si>
  <si>
    <t>Medical Facilities</t>
  </si>
  <si>
    <t>DOD-VA Health Care Sharing Incentive Fund</t>
  </si>
  <si>
    <t>Joint Department of Defense-Department of Veterans Affairs Medical Facility Demonstration Fund</t>
  </si>
  <si>
    <t>Veterans Choice Fund</t>
  </si>
  <si>
    <t>Veterans Medical Care and Health Fund</t>
  </si>
  <si>
    <t>5287</t>
  </si>
  <si>
    <t>Medical Care Collections Fund</t>
  </si>
  <si>
    <t>Construction, Major Projects</t>
  </si>
  <si>
    <t>Construction, Minor Projects</t>
  </si>
  <si>
    <t>Grants for Construction of State Extended Care Facilities</t>
  </si>
  <si>
    <t>1123</t>
  </si>
  <si>
    <t>Veterans Electronic Health Care Record</t>
  </si>
  <si>
    <t>185</t>
  </si>
  <si>
    <t>Medical Center Research Organizations</t>
  </si>
  <si>
    <t>4026</t>
  </si>
  <si>
    <t>99</t>
  </si>
  <si>
    <t>704</t>
  </si>
  <si>
    <t>Veterans housing</t>
  </si>
  <si>
    <t>246600</t>
  </si>
  <si>
    <t>Fees for the Veterans Affairs Loan Guarantee Housing Program</t>
  </si>
  <si>
    <t>273330</t>
  </si>
  <si>
    <t>Housing Downward Reestimates</t>
  </si>
  <si>
    <t>275110</t>
  </si>
  <si>
    <t>Native American Veteran Housing Loans, Negative Subsidies</t>
  </si>
  <si>
    <t>275130</t>
  </si>
  <si>
    <t>Native American Direct Loans, Downward Reestimate of Subsidies</t>
  </si>
  <si>
    <t>275510</t>
  </si>
  <si>
    <t>Housing Negative Subsidies</t>
  </si>
  <si>
    <t>531530</t>
  </si>
  <si>
    <t>GIF direct loans, downward reestimate of subsidies</t>
  </si>
  <si>
    <t>531730</t>
  </si>
  <si>
    <t>Loan guaranty direct loans, downward reestimate of subsidies</t>
  </si>
  <si>
    <t>Veterans Housing Benefit Program Fund</t>
  </si>
  <si>
    <t>Native American Veteran Housing Loan Program Account</t>
  </si>
  <si>
    <t>4025</t>
  </si>
  <si>
    <t>Housing Liquidating Account</t>
  </si>
  <si>
    <t>8053</t>
  </si>
  <si>
    <t>Pershing Hall memorial fund</t>
  </si>
  <si>
    <t>705</t>
  </si>
  <si>
    <t>Other veterans benefits and services</t>
  </si>
  <si>
    <t>812810</t>
  </si>
  <si>
    <t>Transitional Housing Loans, Payment from the General Fund</t>
  </si>
  <si>
    <t>812910</t>
  </si>
  <si>
    <t>Gifts and Donations, National Cemetery Gift Fund</t>
  </si>
  <si>
    <t>818010</t>
  </si>
  <si>
    <t>General Post Fund, National Homes, Deposits</t>
  </si>
  <si>
    <t>3901</t>
  </si>
  <si>
    <t>4014</t>
  </si>
  <si>
    <t>Canteen Service Revolving Fund</t>
  </si>
  <si>
    <t>8180</t>
  </si>
  <si>
    <t>General Post Fund, National Homes</t>
  </si>
  <si>
    <t>National cemetery administration</t>
  </si>
  <si>
    <t>General Operating Expenses, Veterans Benefits Administration</t>
  </si>
  <si>
    <t>4379</t>
  </si>
  <si>
    <t>Veterans Affairs Life Insurance</t>
  </si>
  <si>
    <t>National Cemetery Administration</t>
  </si>
  <si>
    <t>Information Technology Systems</t>
  </si>
  <si>
    <t>Grants for Construction of Veterans Cemeteries</t>
  </si>
  <si>
    <t>Board of Veterans Appeals</t>
  </si>
  <si>
    <t>4018</t>
  </si>
  <si>
    <t>Pershing Hall revolving fund</t>
  </si>
  <si>
    <t>4537</t>
  </si>
  <si>
    <t>4539</t>
  </si>
  <si>
    <t>Other Defense Civil Programs</t>
  </si>
  <si>
    <t>856900</t>
  </si>
  <si>
    <t>Contributions, American Battle Monuments Commission</t>
  </si>
  <si>
    <t>74</t>
  </si>
  <si>
    <t>American Battle Monuments Commission</t>
  </si>
  <si>
    <t>Foreign Currency Fluctuations Account</t>
  </si>
  <si>
    <t>8569</t>
  </si>
  <si>
    <t>856910</t>
  </si>
  <si>
    <t>Receipts, Other veterans benefits and services</t>
  </si>
  <si>
    <t>Cemeterial Expenses</t>
  </si>
  <si>
    <t>1809</t>
  </si>
  <si>
    <t>5602</t>
  </si>
  <si>
    <t>National Military Cemeteries Concessions, Army</t>
  </si>
  <si>
    <t>560210</t>
  </si>
  <si>
    <t>Concessions Fees, Army National Military Cemeteries</t>
  </si>
  <si>
    <t>342</t>
  </si>
  <si>
    <t>Construction Corregidor-Bataan Memorial</t>
  </si>
  <si>
    <t>Construction, Corregidor - Bataan Memorial</t>
  </si>
  <si>
    <t>345</t>
  </si>
  <si>
    <t>United States Court of Appeals for Veterans Claims</t>
  </si>
  <si>
    <t>8290</t>
  </si>
  <si>
    <t>Court of Appeals for Veterans Claims Retirement Fund</t>
  </si>
  <si>
    <t>518</t>
  </si>
  <si>
    <t>National Veterans Business Development Corporation</t>
  </si>
  <si>
    <t>750</t>
  </si>
  <si>
    <t>751</t>
  </si>
  <si>
    <t>Federal law enforcement activities</t>
  </si>
  <si>
    <t>0135</t>
  </si>
  <si>
    <t>Office for Civil Rights</t>
  </si>
  <si>
    <t>513110</t>
  </si>
  <si>
    <t>Diversion Control Fee Account, DEA</t>
  </si>
  <si>
    <t>890610</t>
  </si>
  <si>
    <t>Gifts, Drug Enforcement Administration</t>
  </si>
  <si>
    <t>Counterterrorism Fund</t>
  </si>
  <si>
    <t>Tactical Law Enforcement Wireless Communications</t>
  </si>
  <si>
    <t>Justice Information Sharing Technology</t>
  </si>
  <si>
    <t>0328</t>
  </si>
  <si>
    <t>Emergency drug funding</t>
  </si>
  <si>
    <t>Quantico training center</t>
  </si>
  <si>
    <t>Executive Office for Immigration Review</t>
  </si>
  <si>
    <t>4526</t>
  </si>
  <si>
    <t>United States Parole Commission</t>
  </si>
  <si>
    <t>1061</t>
  </si>
  <si>
    <t>Interagency Law Enforcement</t>
  </si>
  <si>
    <t>0323</t>
  </si>
  <si>
    <t>Interagency Crime and Drug Enforcement</t>
  </si>
  <si>
    <t>National Security Division</t>
  </si>
  <si>
    <t>Foreign Terrorist Tracking Task Force</t>
  </si>
  <si>
    <t>Drug Enforcement Administration</t>
  </si>
  <si>
    <t>5131</t>
  </si>
  <si>
    <t>Diversion Control Fee Account</t>
  </si>
  <si>
    <t>8906</t>
  </si>
  <si>
    <t>Drug abuse prevention and control gift fund</t>
  </si>
  <si>
    <t>Bureau of Alcohol, Tobacco, Firearms, and Explosives</t>
  </si>
  <si>
    <t>Laboratory facilities and headquarters</t>
  </si>
  <si>
    <t>8528</t>
  </si>
  <si>
    <t>Violent Crime Reduction Program</t>
  </si>
  <si>
    <t>Office of Justice Programs</t>
  </si>
  <si>
    <t>Weed and Seed Program Fund</t>
  </si>
  <si>
    <t>Financial Crimes Enforcement Network</t>
  </si>
  <si>
    <t>5697</t>
  </si>
  <si>
    <t>Treasury Forfeiture Fund</t>
  </si>
  <si>
    <t>8526</t>
  </si>
  <si>
    <t>Alcohol and Tobacco Tax and Trade Bureau</t>
  </si>
  <si>
    <t>0913</t>
  </si>
  <si>
    <t>Enforcement</t>
  </si>
  <si>
    <t>508730</t>
  </si>
  <si>
    <t>Immigration User Fee</t>
  </si>
  <si>
    <t>508810</t>
  </si>
  <si>
    <t>Immigration Examination Fee</t>
  </si>
  <si>
    <t>508910</t>
  </si>
  <si>
    <t>Land Border Inspection Fee</t>
  </si>
  <si>
    <t>510610</t>
  </si>
  <si>
    <t>H-1B Nonimmigrant Petitioner Account</t>
  </si>
  <si>
    <t>512610</t>
  </si>
  <si>
    <t>Breached Bond Penalties Greater Than $8M, Breached Bond Detention Fund</t>
  </si>
  <si>
    <t>537810</t>
  </si>
  <si>
    <t>Student and Exchange Visitor Fee</t>
  </si>
  <si>
    <t>538910</t>
  </si>
  <si>
    <t>H-1B and L Fraud Prevention and Detection Account</t>
  </si>
  <si>
    <t>539010</t>
  </si>
  <si>
    <t>Unclaimed Checkpoint Money</t>
  </si>
  <si>
    <t>545110</t>
  </si>
  <si>
    <t>Fines and Penalties, Immigration Enforcement Account</t>
  </si>
  <si>
    <t>554310</t>
  </si>
  <si>
    <t>International Registered Traveler Program Fund</t>
  </si>
  <si>
    <t>556910</t>
  </si>
  <si>
    <t>Fees, APEC Business Travel Card</t>
  </si>
  <si>
    <t>569400</t>
  </si>
  <si>
    <t>Fees, Customs and Border Protection Services at User Fee Facilities</t>
  </si>
  <si>
    <t>569520</t>
  </si>
  <si>
    <t>Customs Conveyance, Passenger, and Other Fees</t>
  </si>
  <si>
    <t>569530</t>
  </si>
  <si>
    <t>US Customs User Fees Account, Merchandise Processing</t>
  </si>
  <si>
    <t>569540</t>
  </si>
  <si>
    <t>US Customs User Fees Account, Excess Inspection Fees (1994-1997)</t>
  </si>
  <si>
    <t>569550</t>
  </si>
  <si>
    <t>Elimination of NAFTA Certain Customs Fees Exemption</t>
  </si>
  <si>
    <t>569560</t>
  </si>
  <si>
    <t>Customs Fees, Inflation Adjustment</t>
  </si>
  <si>
    <t>570210</t>
  </si>
  <si>
    <t>Temporary L-1 Visa Fees, 9-11 Response and Biometric Exit Account</t>
  </si>
  <si>
    <t>570230</t>
  </si>
  <si>
    <t>Temporary H-1B Visa Fees, 9-11 Response and Biometric Exit Account</t>
  </si>
  <si>
    <t>887010</t>
  </si>
  <si>
    <t>Payments to Donor Ports Via USACE Operations and Maintance Acct, Harbor Maintenance Fee Collection</t>
  </si>
  <si>
    <t>Analysis and Operations</t>
  </si>
  <si>
    <t>4640</t>
  </si>
  <si>
    <t>0521</t>
  </si>
  <si>
    <t>Office of Biometric Identity Management</t>
  </si>
  <si>
    <t>Citizenship and Immigration Services</t>
  </si>
  <si>
    <t>0408</t>
  </si>
  <si>
    <t>5088</t>
  </si>
  <si>
    <t>Immigration Examinations Fee</t>
  </si>
  <si>
    <t>5106</t>
  </si>
  <si>
    <t>5389</t>
  </si>
  <si>
    <t>Immigration support</t>
  </si>
  <si>
    <t>United States Secret Service</t>
  </si>
  <si>
    <t>0405</t>
  </si>
  <si>
    <t>Contribution for Annuity Benefits, United States Secret Service</t>
  </si>
  <si>
    <t>Office of the Under Secretary for Border and Transportation Security</t>
  </si>
  <si>
    <t>Federal Law Enforcement Training Center</t>
  </si>
  <si>
    <t>0606</t>
  </si>
  <si>
    <t>Payments to the Government of Puerto Rico</t>
  </si>
  <si>
    <t>3906</t>
  </si>
  <si>
    <t>U.S. Immigration and Customs Enforcement</t>
  </si>
  <si>
    <t>Automation Modernization, Immigration and Customs Enforcement</t>
  </si>
  <si>
    <t>0531</t>
  </si>
  <si>
    <t>Automation Modernization, Customs and Border Protection</t>
  </si>
  <si>
    <t>0532</t>
  </si>
  <si>
    <t>0533</t>
  </si>
  <si>
    <t>Border Security Fencing, Infrastructure, and Technology</t>
  </si>
  <si>
    <t>0544</t>
  </si>
  <si>
    <t>Air and Marine Interdiction, Operations, Maintenance, and Procurement</t>
  </si>
  <si>
    <t>4363</t>
  </si>
  <si>
    <t>Enhanced Inspectional Services</t>
  </si>
  <si>
    <t>5543</t>
  </si>
  <si>
    <t>International Registered Traveler</t>
  </si>
  <si>
    <t>5569</t>
  </si>
  <si>
    <t>APEC Business Travel Card</t>
  </si>
  <si>
    <t>5595</t>
  </si>
  <si>
    <t>Electronic System for Travel Authorization</t>
  </si>
  <si>
    <t>5702</t>
  </si>
  <si>
    <t>9-11 Response and Biometric Exit Account</t>
  </si>
  <si>
    <t>8789</t>
  </si>
  <si>
    <t>U.S. Customs Refunds, Transfers and Expenses, Unclaimed and Abandoned Goods</t>
  </si>
  <si>
    <t>0803</t>
  </si>
  <si>
    <t>0411</t>
  </si>
  <si>
    <t>0861</t>
  </si>
  <si>
    <t>0862</t>
  </si>
  <si>
    <t>Procurement, Construction and Improvements</t>
  </si>
  <si>
    <t>Fair Housing and Equal Opportunity</t>
  </si>
  <si>
    <t>Fair Housing Activities</t>
  </si>
  <si>
    <t>Office of National Drug Control Policy</t>
  </si>
  <si>
    <t>1457</t>
  </si>
  <si>
    <t>0034</t>
  </si>
  <si>
    <t>256</t>
  </si>
  <si>
    <t>Commission on Combating Synthetic Opioid Trafficking</t>
  </si>
  <si>
    <t>1760</t>
  </si>
  <si>
    <t>Administrative Conference of the United States</t>
  </si>
  <si>
    <t>8280</t>
  </si>
  <si>
    <t>828010</t>
  </si>
  <si>
    <t>Gifts and Bequests, Administrative Conference of the United States</t>
  </si>
  <si>
    <t>310</t>
  </si>
  <si>
    <t>Access Board</t>
  </si>
  <si>
    <t>326</t>
  </si>
  <si>
    <t>Commission on Civil Rights</t>
  </si>
  <si>
    <t>335</t>
  </si>
  <si>
    <t>Comm. on Review of Nat. Policy Toward Gambling</t>
  </si>
  <si>
    <t>Comm on Review of National Policy Toward Gambling</t>
  </si>
  <si>
    <t>Equal Employment Opportunity Commission</t>
  </si>
  <si>
    <t>4019</t>
  </si>
  <si>
    <t>EEOC Education, Technical Assistance, and Training Revolving Fund</t>
  </si>
  <si>
    <t>396</t>
  </si>
  <si>
    <t>Nat. Comm. for Review of Federal and State Laws</t>
  </si>
  <si>
    <t>Nat. Comm. for the Review of Federal and State Laws</t>
  </si>
  <si>
    <t>0063</t>
  </si>
  <si>
    <t>National Commission for the Review of Federal and State</t>
  </si>
  <si>
    <t>Select Commission on Immigration &amp; Refugee Policy</t>
  </si>
  <si>
    <t>Select Commission on Immigration and Refugee Policy</t>
  </si>
  <si>
    <t>Federal litigative and judicial activities</t>
  </si>
  <si>
    <t>5023</t>
  </si>
  <si>
    <t>Tax courts independent counsel, U.S. Tax Court</t>
  </si>
  <si>
    <t>5633</t>
  </si>
  <si>
    <t>U. S. Tax Court Fees</t>
  </si>
  <si>
    <t>Receipts, Federal litigative and judicial activities</t>
  </si>
  <si>
    <t>511410</t>
  </si>
  <si>
    <t>Proceeds from Sale of Property, Judiciary Information Technology Fund</t>
  </si>
  <si>
    <t>511430</t>
  </si>
  <si>
    <t>Advances and Reimbursements, Judiciary Information Technology Fund</t>
  </si>
  <si>
    <t>Supreme Court of the United States</t>
  </si>
  <si>
    <t>Care of the Building and Grounds</t>
  </si>
  <si>
    <t>Acquisition of property as an addition to the grounds</t>
  </si>
  <si>
    <t>United States Court of Appeals for the Federal Circuit</t>
  </si>
  <si>
    <t>Court of Customs and Patent Appeals</t>
  </si>
  <si>
    <t>United States Court of International Trade</t>
  </si>
  <si>
    <t>Court of Claims</t>
  </si>
  <si>
    <t>0505</t>
  </si>
  <si>
    <t>Courts of Appeals, District Courts, and Other Judicial Services</t>
  </si>
  <si>
    <t>0921</t>
  </si>
  <si>
    <t>Bankruptcy courts, salaries and expenses</t>
  </si>
  <si>
    <t>Commission for structural alternatives for the Federal Courts of Appeals</t>
  </si>
  <si>
    <t>Defender Services</t>
  </si>
  <si>
    <t>Fees of Jurors and Commissioners</t>
  </si>
  <si>
    <t>0926</t>
  </si>
  <si>
    <t>Expenses of Operation and Maintenance of the Courts</t>
  </si>
  <si>
    <t>Salaries and expenses of magistrates</t>
  </si>
  <si>
    <t>Court Security</t>
  </si>
  <si>
    <t>Space and facilities</t>
  </si>
  <si>
    <t>Furniture and furnishings</t>
  </si>
  <si>
    <t>0934</t>
  </si>
  <si>
    <t>Speedy trial planning</t>
  </si>
  <si>
    <t>0937</t>
  </si>
  <si>
    <t>Special rail reorganization court</t>
  </si>
  <si>
    <t>5100</t>
  </si>
  <si>
    <t>Judiciary Filing Fees</t>
  </si>
  <si>
    <t>5101</t>
  </si>
  <si>
    <t>Registry Administration</t>
  </si>
  <si>
    <t>5114</t>
  </si>
  <si>
    <t>Judiciary Information Technology Fund</t>
  </si>
  <si>
    <t>5115</t>
  </si>
  <si>
    <t>National Fine Center</t>
  </si>
  <si>
    <t>Administrative Office of the United States Courts</t>
  </si>
  <si>
    <t>0927</t>
  </si>
  <si>
    <t>Judicial survivors' annuity program</t>
  </si>
  <si>
    <t>0940</t>
  </si>
  <si>
    <t>Study of construction of office building</t>
  </si>
  <si>
    <t>Chapter 7 Trustee Fund</t>
  </si>
  <si>
    <t>Federal Judicial Center</t>
  </si>
  <si>
    <t>0928</t>
  </si>
  <si>
    <t>8123</t>
  </si>
  <si>
    <t>Gifts and donations, Federal Judicial Center Foundation</t>
  </si>
  <si>
    <t>0941</t>
  </si>
  <si>
    <t>Payment to Judiciary Trust Funds</t>
  </si>
  <si>
    <t>811040</t>
  </si>
  <si>
    <t>Federal Payment to Judicial Survivors Annuities Fund</t>
  </si>
  <si>
    <t>8120</t>
  </si>
  <si>
    <t>Operation of the Public Defender Service for D.C.</t>
  </si>
  <si>
    <t>812240</t>
  </si>
  <si>
    <t>Federal Payment to Judicial Officers Retirement Fund</t>
  </si>
  <si>
    <t>812410</t>
  </si>
  <si>
    <t>Federal Payment to Claims Court Judges' Retirement Fund</t>
  </si>
  <si>
    <t>National Commission on Judicial Discipline and Removal</t>
  </si>
  <si>
    <t>National commission on judicial discipline and removal</t>
  </si>
  <si>
    <t>39</t>
  </si>
  <si>
    <t>United States Sentencing Commission</t>
  </si>
  <si>
    <t>0938</t>
  </si>
  <si>
    <t>42</t>
  </si>
  <si>
    <t>Violent Crime Reduction Programs</t>
  </si>
  <si>
    <t>8516</t>
  </si>
  <si>
    <t>Violent crime reduction programs</t>
  </si>
  <si>
    <t>The Judiciary, activities</t>
  </si>
  <si>
    <t>Commission on review of the appelate court system</t>
  </si>
  <si>
    <t>507310</t>
  </si>
  <si>
    <t>Fees for Bankruptcy Oversight, U.S. Trustees System</t>
  </si>
  <si>
    <t>Detention Trustee</t>
  </si>
  <si>
    <t>Legal Activities Office Automation</t>
  </si>
  <si>
    <t>Legal activities office automation</t>
  </si>
  <si>
    <t>Fees and Expenses of Witnesses</t>
  </si>
  <si>
    <t>Salaries and Expenses, Antitrust Division</t>
  </si>
  <si>
    <t>Salaries and Expenses, United States Attorneys</t>
  </si>
  <si>
    <t>Salaries and Expenses, United States Marshals Service</t>
  </si>
  <si>
    <t>Independent Counsel</t>
  </si>
  <si>
    <t>Salaries and Expenses, Community Relations Service</t>
  </si>
  <si>
    <t>1020</t>
  </si>
  <si>
    <t>Federal Prisoner Detention</t>
  </si>
  <si>
    <t>4575</t>
  </si>
  <si>
    <t>Justice Prisoner and Alien Transportation System Fund, U.S. Marshals</t>
  </si>
  <si>
    <t>5042</t>
  </si>
  <si>
    <t>Assets Forfeiture Fund</t>
  </si>
  <si>
    <t>5073</t>
  </si>
  <si>
    <t>United States Trustee System Fund</t>
  </si>
  <si>
    <t>311200</t>
  </si>
  <si>
    <t>Reimbursement from Federal Agencies for Payments Made As a Result of Discriminatory Conduct</t>
  </si>
  <si>
    <t>Payment to Justice, FIRREA Related Claims</t>
  </si>
  <si>
    <t>Real property, miscellaneous accounts</t>
  </si>
  <si>
    <t>Federal Payment to the District of Columbia Judicial Retirement and Survivors Annuity Fund</t>
  </si>
  <si>
    <t>821230</t>
  </si>
  <si>
    <t>Federal Payments, D.C. Judicial Retirement and Survivors Annuity</t>
  </si>
  <si>
    <t>385</t>
  </si>
  <si>
    <t>Legal Services Corporation</t>
  </si>
  <si>
    <t>Payment to the Legal Services Corporation</t>
  </si>
  <si>
    <t>State Justice Institute</t>
  </si>
  <si>
    <t>National Bankruptcy Review Commission</t>
  </si>
  <si>
    <t>812310</t>
  </si>
  <si>
    <t>Gifts and Donations, Federal Judicial Center Foundation</t>
  </si>
  <si>
    <t>511</t>
  </si>
  <si>
    <t>Court Services and Offender Supervision Agency for the District of Columbia</t>
  </si>
  <si>
    <t>1734</t>
  </si>
  <si>
    <t>Federal Payment to the Court Services and Offender Supervision Agency for the District of Columbia</t>
  </si>
  <si>
    <t>Federal Prison System</t>
  </si>
  <si>
    <t>753</t>
  </si>
  <si>
    <t>Federal correctional activities</t>
  </si>
  <si>
    <t>1060</t>
  </si>
  <si>
    <t>4500</t>
  </si>
  <si>
    <t>Federal Prison Industries, Incorporated</t>
  </si>
  <si>
    <t>8408</t>
  </si>
  <si>
    <t>Commissary Funds, Federal Prisons (Trust Revolving Fund)</t>
  </si>
  <si>
    <t>8605</t>
  </si>
  <si>
    <t>754</t>
  </si>
  <si>
    <t>Criminal justice assistance</t>
  </si>
  <si>
    <t>504130</t>
  </si>
  <si>
    <t>Payment from the general fund, Crime victims fund</t>
  </si>
  <si>
    <t>National Drug Intelligence Center</t>
  </si>
  <si>
    <t>Victims Compensation Fund</t>
  </si>
  <si>
    <t>September 11th Victim Compensation (general Fund)</t>
  </si>
  <si>
    <t>5608</t>
  </si>
  <si>
    <t>United States Victims of State Sponsored Terrorism Fund</t>
  </si>
  <si>
    <t>Research, Evaluation, and Statistics</t>
  </si>
  <si>
    <t>Public Safety Officer Benefits</t>
  </si>
  <si>
    <t>State and Local Law Enforcement Assistance</t>
  </si>
  <si>
    <t>Juvenile Justice Programs</t>
  </si>
  <si>
    <t>Community Oriented Policing Services</t>
  </si>
  <si>
    <t>Violence against Women Prevention and Prosecution Programs</t>
  </si>
  <si>
    <t>0420</t>
  </si>
  <si>
    <t>Salaries and Expenses, Office of Justice Programs</t>
  </si>
  <si>
    <t>4169</t>
  </si>
  <si>
    <t>Revolving fund</t>
  </si>
  <si>
    <t>5041</t>
  </si>
  <si>
    <t>Crime Victims Fund</t>
  </si>
  <si>
    <t>5606</t>
  </si>
  <si>
    <t>Domestic Trafficking Victims' Fund</t>
  </si>
  <si>
    <t>8586</t>
  </si>
  <si>
    <t>Violent crime reduction programs, State and local law enforcement assistance</t>
  </si>
  <si>
    <t>5099</t>
  </si>
  <si>
    <t>Reimbursement to state and local law enforcement agencies</t>
  </si>
  <si>
    <t>1461</t>
  </si>
  <si>
    <t>Counterdrug Technology Assessment Center</t>
  </si>
  <si>
    <t>Federal Drug Control Programs</t>
  </si>
  <si>
    <t>1070</t>
  </si>
  <si>
    <t>High Intensity Drug Trafficking Areas Program</t>
  </si>
  <si>
    <t>499</t>
  </si>
  <si>
    <t>Ounce of Prevention Council</t>
  </si>
  <si>
    <t>Ounce of prevention council</t>
  </si>
  <si>
    <t>584</t>
  </si>
  <si>
    <t>Indian Law and Order Commission</t>
  </si>
  <si>
    <t>2971</t>
  </si>
  <si>
    <t>587</t>
  </si>
  <si>
    <t>Public Defender Service for the District of Columbia</t>
  </si>
  <si>
    <t>1733</t>
  </si>
  <si>
    <t>Federal Payment to the District of Columbia Public Defender Service</t>
  </si>
  <si>
    <t>Senate</t>
  </si>
  <si>
    <t>800</t>
  </si>
  <si>
    <t>801</t>
  </si>
  <si>
    <t>Legislative functions</t>
  </si>
  <si>
    <t>Compensation of Members, Senate</t>
  </si>
  <si>
    <t>Mileage of the Vice President and Senators</t>
  </si>
  <si>
    <t>Expense allowances of the Vice President, President Pro Tempore, Majority and Minority Leaders and Majority and Minority Whips</t>
  </si>
  <si>
    <t>Representation allowances for the Majority and Minority Leaders</t>
  </si>
  <si>
    <t>Salaries, Officers and Employees</t>
  </si>
  <si>
    <t>Payments to widows and heirs of deceased members of Congress</t>
  </si>
  <si>
    <t>Miscellaneous Items</t>
  </si>
  <si>
    <t>Secretary of the Senate</t>
  </si>
  <si>
    <t>Sergeant at Arms and Doorkeeper of the Senate</t>
  </si>
  <si>
    <t>Inquiries and Investigations</t>
  </si>
  <si>
    <t>Expenses of United States Senate Caucus on International Narcotics Control</t>
  </si>
  <si>
    <t>Senators' Official Personnel and Office Expense Account</t>
  </si>
  <si>
    <t>Official mail costs</t>
  </si>
  <si>
    <t>Stationery (revolving fund)</t>
  </si>
  <si>
    <t>Automobiles and maintenance</t>
  </si>
  <si>
    <t>Office of Senate Legal Counsel</t>
  </si>
  <si>
    <t>Expense allowances of the Secretary of the Senate, Sergeant at Arms, and Doorkeeper of the Senate and secretaries for the majority and for the minority of the Senat</t>
  </si>
  <si>
    <t>Joint Study Panel on Social Security Administration, Senate</t>
  </si>
  <si>
    <t>Office of Senate fair employment practices</t>
  </si>
  <si>
    <t>0184</t>
  </si>
  <si>
    <t>Settlement and awards reserve, Senate</t>
  </si>
  <si>
    <t>0185</t>
  </si>
  <si>
    <t>Office of the Legislative Counsel of the Senate</t>
  </si>
  <si>
    <t>Congressional Use of Foreign Currency, Senate</t>
  </si>
  <si>
    <t>4022</t>
  </si>
  <si>
    <t>Senate restaurant fund (revolving fund)</t>
  </si>
  <si>
    <t>4047</t>
  </si>
  <si>
    <t>Senate barber and beauty shops (revolving fund)</t>
  </si>
  <si>
    <t>4051</t>
  </si>
  <si>
    <t>Senate health promotion revolving fund</t>
  </si>
  <si>
    <t>4052</t>
  </si>
  <si>
    <t>Senate office of public records revolving fund</t>
  </si>
  <si>
    <t>4062</t>
  </si>
  <si>
    <t>Senate gift shop revolving fund</t>
  </si>
  <si>
    <t>4086</t>
  </si>
  <si>
    <t>Senate photographic studio revolving fund</t>
  </si>
  <si>
    <t>4087</t>
  </si>
  <si>
    <t>Senate recording studio revolving fund</t>
  </si>
  <si>
    <t>Senate Items</t>
  </si>
  <si>
    <t>Senate Revolving Funds</t>
  </si>
  <si>
    <t>House of Representatives</t>
  </si>
  <si>
    <t>Compensation of Members and Related Administrative Expenses</t>
  </si>
  <si>
    <t>Mileage of Members</t>
  </si>
  <si>
    <t>Payment to Widows and Heirs of Deceased Members of Congress</t>
  </si>
  <si>
    <t>Salaries, officers and employees</t>
  </si>
  <si>
    <t>0440</t>
  </si>
  <si>
    <t>0488</t>
  </si>
  <si>
    <t>Congressional Use of Foreign Currency, House of Representatives</t>
  </si>
  <si>
    <t>4003</t>
  </si>
  <si>
    <t>House of Representatives restaurant fund (revolving fund)</t>
  </si>
  <si>
    <t>4004</t>
  </si>
  <si>
    <t>Recording studio (revolving fund)</t>
  </si>
  <si>
    <t>4006</t>
  </si>
  <si>
    <t>Beauty shop (revolving fund)</t>
  </si>
  <si>
    <t>4007</t>
  </si>
  <si>
    <t>House barber shops (revolving fund)</t>
  </si>
  <si>
    <t>4008</t>
  </si>
  <si>
    <t>Office of the attending physician (revolving fund)</t>
  </si>
  <si>
    <t>4011</t>
  </si>
  <si>
    <t>Page residence hall and meal plan</t>
  </si>
  <si>
    <t>4091</t>
  </si>
  <si>
    <t>Legislative service organizations relvolving fund, House of Representatives</t>
  </si>
  <si>
    <t>House Revolving Funds</t>
  </si>
  <si>
    <t>Joint Items</t>
  </si>
  <si>
    <t>Capitol Guide Service and Special Services Office</t>
  </si>
  <si>
    <t>Joint Committee on Printing</t>
  </si>
  <si>
    <t>Joint Economic Committee</t>
  </si>
  <si>
    <t>Joint Congressional Committee on Inaugural Ceremonies of 2013</t>
  </si>
  <si>
    <t>0190</t>
  </si>
  <si>
    <t>Office of Congressional Accessibility Services</t>
  </si>
  <si>
    <t>Legislative Branch emergency response fund</t>
  </si>
  <si>
    <t>0425</t>
  </si>
  <si>
    <t>Office of the Attending Physician</t>
  </si>
  <si>
    <t>Joint Committee on Taxation</t>
  </si>
  <si>
    <t>5083</t>
  </si>
  <si>
    <t>United States Capitol Police memorial fund</t>
  </si>
  <si>
    <t>508310</t>
  </si>
  <si>
    <t>United States Capitol Police Memorial Fund</t>
  </si>
  <si>
    <t>Office of Congressional Workplace Rights</t>
  </si>
  <si>
    <t>Joint Committee on Inaugural Ceremonies of 1993</t>
  </si>
  <si>
    <t>0820</t>
  </si>
  <si>
    <t>Education of pages</t>
  </si>
  <si>
    <t>Awards and Settlements Funds</t>
  </si>
  <si>
    <t>Capitol Police</t>
  </si>
  <si>
    <t>0461</t>
  </si>
  <si>
    <t>Security Enhancements</t>
  </si>
  <si>
    <t>02</t>
  </si>
  <si>
    <t>0474</t>
  </si>
  <si>
    <t>Salaries</t>
  </si>
  <si>
    <t>0476</t>
  </si>
  <si>
    <t>General Expenses</t>
  </si>
  <si>
    <t>0477</t>
  </si>
  <si>
    <t>8094</t>
  </si>
  <si>
    <t>Contributions and donations</t>
  </si>
  <si>
    <t>809410</t>
  </si>
  <si>
    <t>Contributions and donations, Office of Technology Assessment</t>
  </si>
  <si>
    <t>Congressional Budget Office</t>
  </si>
  <si>
    <t>Architect of the Capitol</t>
  </si>
  <si>
    <t>Capitol Construction and Operations</t>
  </si>
  <si>
    <t>01</t>
  </si>
  <si>
    <t>Contingent expenses</t>
  </si>
  <si>
    <t>Acquisition of property as an addition to the Capitol grounds</t>
  </si>
  <si>
    <t>Capitol Building</t>
  </si>
  <si>
    <t>Alterations and improvements, buildings and grounds, to provide facilities for the physically handicapped</t>
  </si>
  <si>
    <t>Capitol Grounds</t>
  </si>
  <si>
    <t>West central front of the Capitol</t>
  </si>
  <si>
    <t>Congressional Cemetery</t>
  </si>
  <si>
    <t>Construction of an extension to the New Senate Office Building</t>
  </si>
  <si>
    <t>Senate Office Buildings</t>
  </si>
  <si>
    <t>House Office Buildings</t>
  </si>
  <si>
    <t>Installation of solar collectors in house office building</t>
  </si>
  <si>
    <t>Capitol Power Plant</t>
  </si>
  <si>
    <t>Expansion of facilities, capital power plant</t>
  </si>
  <si>
    <t>Modifications and enlargement, Capitol Power Plant</t>
  </si>
  <si>
    <t>House Office Buildings Fund</t>
  </si>
  <si>
    <t>Library Buildings and Grounds</t>
  </si>
  <si>
    <t>0158</t>
  </si>
  <si>
    <t>Library of Congress James Madison Memorial Building</t>
  </si>
  <si>
    <t>Capitol complex security enhancements</t>
  </si>
  <si>
    <t>Capitol Visitor Center</t>
  </si>
  <si>
    <t>Capitol Police Buildings, Grounds, and Security</t>
  </si>
  <si>
    <t>1833</t>
  </si>
  <si>
    <t>House Historic Buildings Revitalization Trust Fund</t>
  </si>
  <si>
    <t>Senate restaurant fund</t>
  </si>
  <si>
    <t>4200</t>
  </si>
  <si>
    <t>House of Representatives gymnasium</t>
  </si>
  <si>
    <t>4296</t>
  </si>
  <si>
    <t>Capitol Visitor Center Revolving Fund</t>
  </si>
  <si>
    <t>4518</t>
  </si>
  <si>
    <t>Judiciary Office Building Development and Operations Fund</t>
  </si>
  <si>
    <t>818910</t>
  </si>
  <si>
    <t>Botanic Garden</t>
  </si>
  <si>
    <t>8292</t>
  </si>
  <si>
    <t>829210</t>
  </si>
  <si>
    <t>Gifts and Donations, Botanic Garden</t>
  </si>
  <si>
    <t>Congressional Research Service, Salaries and Expenses</t>
  </si>
  <si>
    <t>Government Publishing Office</t>
  </si>
  <si>
    <t>Printing and binding</t>
  </si>
  <si>
    <t>Congressional Publishing</t>
  </si>
  <si>
    <t>514400</t>
  </si>
  <si>
    <t>Payment for space and services, GAO</t>
  </si>
  <si>
    <t>8269</t>
  </si>
  <si>
    <t>826910</t>
  </si>
  <si>
    <t>Contributions, Government Accountability Office</t>
  </si>
  <si>
    <t>Commission on Security and Cooperation in Europe: Salaries and expenses</t>
  </si>
  <si>
    <t>Biomedical Ethics: Salaries and expenses</t>
  </si>
  <si>
    <t>International Conferences and Contingencies: House and Senate expenses</t>
  </si>
  <si>
    <t>Cost-Accounting Standards Board: Salaries and expenses</t>
  </si>
  <si>
    <t>Commission on Immigration Reform</t>
  </si>
  <si>
    <t>Railroad Accounting Principles Board: Salaries and expenses</t>
  </si>
  <si>
    <t>Commission on Railroad Retirement Reform</t>
  </si>
  <si>
    <t>Payment to the Congressional Award Board</t>
  </si>
  <si>
    <t>Physician Payment Review Commission</t>
  </si>
  <si>
    <t>Prescription Drug Payment Review Commission</t>
  </si>
  <si>
    <t>United States Bipartisan Commission on Comprehensive Health Care</t>
  </si>
  <si>
    <t>National Commission on Acquired Immune Deficiency Syndrome</t>
  </si>
  <si>
    <t>National Commission on Children</t>
  </si>
  <si>
    <t>National Commission to Prevent Infant Mortality</t>
  </si>
  <si>
    <t>National Commission on Terrorist Attacks upon the United States</t>
  </si>
  <si>
    <t>Dwight David Eisenhower Centennial Commission, expenses</t>
  </si>
  <si>
    <t>2101</t>
  </si>
  <si>
    <t>Gambling Impact Study Commission</t>
  </si>
  <si>
    <t>2780</t>
  </si>
  <si>
    <t>United States Semiquincentennial Commission</t>
  </si>
  <si>
    <t>2973</t>
  </si>
  <si>
    <t>United States-China Economic and Security Review Commission</t>
  </si>
  <si>
    <t>2975</t>
  </si>
  <si>
    <t>United States Commission on International Religious Freedom</t>
  </si>
  <si>
    <t>2989</t>
  </si>
  <si>
    <t>Dwight D. Eisenhower Memorial Commission</t>
  </si>
  <si>
    <t>2990</t>
  </si>
  <si>
    <t>Capital Construction, Dwight D. Eisenhower Memorial Commission</t>
  </si>
  <si>
    <t>5549</t>
  </si>
  <si>
    <t>Dwight D. Eisenhower Memorial Fund</t>
  </si>
  <si>
    <t>554910</t>
  </si>
  <si>
    <t>Gifts and Contributions, Dwight D. Eisenhower Memorial Fund</t>
  </si>
  <si>
    <t>5589</t>
  </si>
  <si>
    <t>World War I Centennial Commission</t>
  </si>
  <si>
    <t>558910</t>
  </si>
  <si>
    <t>Gifts and Bequests, World War I Centennial Commission</t>
  </si>
  <si>
    <t>8075</t>
  </si>
  <si>
    <t>Gifts and donations, Millennial Housing Commission</t>
  </si>
  <si>
    <t>807510</t>
  </si>
  <si>
    <t>8270</t>
  </si>
  <si>
    <t>Gifts and donations, National Commission on Children</t>
  </si>
  <si>
    <t>827010</t>
  </si>
  <si>
    <t>Gifts and Donations, National Commission on Children</t>
  </si>
  <si>
    <t>8275</t>
  </si>
  <si>
    <t>John C. Stennis Center for Public Service Training and Development</t>
  </si>
  <si>
    <t>827510</t>
  </si>
  <si>
    <t>Payments, John C. Stennis Center for Public Service Training and Development</t>
  </si>
  <si>
    <t>827530</t>
  </si>
  <si>
    <t>Donations, John C. Stennis Center</t>
  </si>
  <si>
    <t>8300</t>
  </si>
  <si>
    <t>U.S. Capitol Preservation Commission</t>
  </si>
  <si>
    <t>830010</t>
  </si>
  <si>
    <t>Coin Sale Surcharges, U.S. Capitol Preservation Commission</t>
  </si>
  <si>
    <t>830030</t>
  </si>
  <si>
    <t>Gifts and Donations, U.S. Capitol Preservation Commission</t>
  </si>
  <si>
    <t>Payment to John C. Stennis Center</t>
  </si>
  <si>
    <t>247</t>
  </si>
  <si>
    <t>400 Years of African-American History Commission</t>
  </si>
  <si>
    <t>5721</t>
  </si>
  <si>
    <t>Economic stabilization expenses</t>
  </si>
  <si>
    <t>802</t>
  </si>
  <si>
    <t>Executive direction and management</t>
  </si>
  <si>
    <t>Allowances and Office Staff for Former Presidents</t>
  </si>
  <si>
    <t>Expenses, Presidential Transition</t>
  </si>
  <si>
    <t>Pre-Election Presidential Transition</t>
  </si>
  <si>
    <t>The White House</t>
  </si>
  <si>
    <t>Compensation of the President</t>
  </si>
  <si>
    <t>Compensation of the President and the White House Office</t>
  </si>
  <si>
    <t>1073</t>
  </si>
  <si>
    <t>Armstrong Resolution Account</t>
  </si>
  <si>
    <t>Executive Residence at the White House</t>
  </si>
  <si>
    <t>White House Repair and Restoration</t>
  </si>
  <si>
    <t>Special Assistance to the President and the Official Residence of the Vice President</t>
  </si>
  <si>
    <t>0211</t>
  </si>
  <si>
    <t>Operating expenses</t>
  </si>
  <si>
    <t>1454</t>
  </si>
  <si>
    <t>8241</t>
  </si>
  <si>
    <t>Donations for the Official Residence of the Vice President</t>
  </si>
  <si>
    <t>824110</t>
  </si>
  <si>
    <t>Donations, Donations for the Official Residence of the Vice President</t>
  </si>
  <si>
    <t>Council of Economic Advisers</t>
  </si>
  <si>
    <t>Council on Environmental Quality and Office of Environmental Quality</t>
  </si>
  <si>
    <t>3963</t>
  </si>
  <si>
    <t>Management Fund, Office of Environmental Quality</t>
  </si>
  <si>
    <t>Council on International Economic Policy</t>
  </si>
  <si>
    <t>Council on Wage and Price Stability</t>
  </si>
  <si>
    <t>Office of Policy Development</t>
  </si>
  <si>
    <t>National Security Council and Homeland Security Council</t>
  </si>
  <si>
    <t>Office of the  National Cyber Director</t>
  </si>
  <si>
    <t>National Space Council</t>
  </si>
  <si>
    <t>0048</t>
  </si>
  <si>
    <t>National Critical Materials Council</t>
  </si>
  <si>
    <t>Office of Administration</t>
  </si>
  <si>
    <t>0038</t>
  </si>
  <si>
    <t>Presidential Transition Administrative Support</t>
  </si>
  <si>
    <t>Armstrong Resolution</t>
  </si>
  <si>
    <t>Armstrong resolution account</t>
  </si>
  <si>
    <t>Office of National Service</t>
  </si>
  <si>
    <t>Office of national service</t>
  </si>
  <si>
    <t>Office of Management and Budget</t>
  </si>
  <si>
    <t>8240</t>
  </si>
  <si>
    <t>824010</t>
  </si>
  <si>
    <t>Gifts and donations, Office of National Drug Control Policy</t>
  </si>
  <si>
    <t>Office of Science and Technology Policy</t>
  </si>
  <si>
    <t>Office of Telecommunications Policy</t>
  </si>
  <si>
    <t>White House Conference for a Drug Free America</t>
  </si>
  <si>
    <t>Office of Drug Abuse Policy</t>
  </si>
  <si>
    <t>Data-Driven Innovation</t>
  </si>
  <si>
    <t>0035</t>
  </si>
  <si>
    <t>Partnership Fund for Program Integrity Innovation</t>
  </si>
  <si>
    <t>0036</t>
  </si>
  <si>
    <t>Information Technology Oversight and Reform</t>
  </si>
  <si>
    <t>0037</t>
  </si>
  <si>
    <t>Intellectual Property Enforcement Coordinator</t>
  </si>
  <si>
    <t>Expenses of Management Improvement</t>
  </si>
  <si>
    <t>Expenses of management improvement</t>
  </si>
  <si>
    <t>Presidential Transition</t>
  </si>
  <si>
    <t>Administrative Support</t>
  </si>
  <si>
    <t>Other Federal Drug Control Programs</t>
  </si>
  <si>
    <t>5001</t>
  </si>
  <si>
    <t>Special forfeiture fund</t>
  </si>
  <si>
    <t>Economic Stabilization Activities</t>
  </si>
  <si>
    <t>Economic Stabilization Activities - Salaries and expenses</t>
  </si>
  <si>
    <t>416</t>
  </si>
  <si>
    <t>National Economic Commission</t>
  </si>
  <si>
    <t>National Economic Commission, Salaries &amp; Expenses</t>
  </si>
  <si>
    <t>National economic commission, salaries and expenses</t>
  </si>
  <si>
    <t>Receipts, Central fiscal operations</t>
  </si>
  <si>
    <t>803</t>
  </si>
  <si>
    <t>Central fiscal operations</t>
  </si>
  <si>
    <t>241400</t>
  </si>
  <si>
    <t>Charges for services to trust funds</t>
  </si>
  <si>
    <t>241300</t>
  </si>
  <si>
    <t>Charges for Services to Public Enterprise Funds</t>
  </si>
  <si>
    <t>Charges for Services to Trust Funds</t>
  </si>
  <si>
    <t>229200</t>
  </si>
  <si>
    <t>Recovery of Mint Manufacturing Expense</t>
  </si>
  <si>
    <t>Charges for services to public enterprise funds</t>
  </si>
  <si>
    <t>241600</t>
  </si>
  <si>
    <t>Charges for Administrative Expenses of Social Security Act As Amended</t>
  </si>
  <si>
    <t>508010</t>
  </si>
  <si>
    <t>Gifts to the United States for Reduction of the Public Debt</t>
  </si>
  <si>
    <t>543210</t>
  </si>
  <si>
    <t>New Installment Agreements, IRS Miscellaneous Retained Fees</t>
  </si>
  <si>
    <t>543230</t>
  </si>
  <si>
    <t>Restructured Installment Agreements, IRS Miscellaneous Retained Fees</t>
  </si>
  <si>
    <t>543250</t>
  </si>
  <si>
    <t>General User Fees, IRS Miscellaneous Retained Fees</t>
  </si>
  <si>
    <t>543270</t>
  </si>
  <si>
    <t>Photocopying and Historical Conservation Easement Fees, IRS Miscellaneous Retained Fees</t>
  </si>
  <si>
    <t>543310</t>
  </si>
  <si>
    <t>Underpayment and Fraud Collection</t>
  </si>
  <si>
    <t>544510</t>
  </si>
  <si>
    <t>Non Federal Fee, Debt Collection Fund</t>
  </si>
  <si>
    <t>544520</t>
  </si>
  <si>
    <t>Debt Collection Improvement Fund, Federal Receipts</t>
  </si>
  <si>
    <t>581110</t>
  </si>
  <si>
    <t>Coinage Profit Fund</t>
  </si>
  <si>
    <t>581111</t>
  </si>
  <si>
    <t>World War II Coin Fund</t>
  </si>
  <si>
    <t>581120</t>
  </si>
  <si>
    <t>Proceeds from the sale of Olympic coins, Coinage profit fund</t>
  </si>
  <si>
    <t>581130</t>
  </si>
  <si>
    <t>Proceeds from the sale of Statue of Liberty-Ellis Island commemorative coins, Coinage Profit Fund</t>
  </si>
  <si>
    <t>581140</t>
  </si>
  <si>
    <t>Mt. Rushmore Coin Program, HTF</t>
  </si>
  <si>
    <t>581150</t>
  </si>
  <si>
    <t>USO Coin Program, HTF</t>
  </si>
  <si>
    <t>581160</t>
  </si>
  <si>
    <t>Korean Coin Program, HTF</t>
  </si>
  <si>
    <t>581170</t>
  </si>
  <si>
    <t>Proceeds for Sale of 1992 Olympic Commemorative Coin, HTF</t>
  </si>
  <si>
    <t>581180</t>
  </si>
  <si>
    <t>Proceeds from sale of 1992 White House commemorative Coins</t>
  </si>
  <si>
    <t>581190</t>
  </si>
  <si>
    <t>Proceeds from sale of Christopher Columbus Quincentenary Coins</t>
  </si>
  <si>
    <t>879010</t>
  </si>
  <si>
    <t>Gifts and Bequests, Office of the Secretary</t>
  </si>
  <si>
    <t>888600</t>
  </si>
  <si>
    <t>Deposits, National Defense Conditional Gift Fund</t>
  </si>
  <si>
    <t>Treasury Building and Annex Repair and Restoration</t>
  </si>
  <si>
    <t>Department-Wide Systems and Capital Investments Programs</t>
  </si>
  <si>
    <t>Treasury Inspector General for Tax Administration</t>
  </si>
  <si>
    <t>Committee on Foreign Investment in the United States Fund</t>
  </si>
  <si>
    <t>Office of Terrorism and Financial Intelligence</t>
  </si>
  <si>
    <t>4170</t>
  </si>
  <si>
    <t>Liquidation of Reconstruction Finance Corporation</t>
  </si>
  <si>
    <t>4560</t>
  </si>
  <si>
    <t>Treasury Franchise Fund</t>
  </si>
  <si>
    <t>8790</t>
  </si>
  <si>
    <t>4521</t>
  </si>
  <si>
    <t>Administering the Public Debt</t>
  </si>
  <si>
    <t>0562</t>
  </si>
  <si>
    <t>Reimbursements to Federal Reserve Banks</t>
  </si>
  <si>
    <t>Payment of Government Losses in Shipment</t>
  </si>
  <si>
    <t>1802</t>
  </si>
  <si>
    <t>Financial Agent Services</t>
  </si>
  <si>
    <t>1884</t>
  </si>
  <si>
    <t>Federal Reserve Bank Reimbursement Fund</t>
  </si>
  <si>
    <t>4109</t>
  </si>
  <si>
    <t>Check Forgery Insurance Fund</t>
  </si>
  <si>
    <t>Bureau of Engraving and Printing</t>
  </si>
  <si>
    <t>4502</t>
  </si>
  <si>
    <t>Bureau of Engraving and Printing Fund</t>
  </si>
  <si>
    <t>United States Mint</t>
  </si>
  <si>
    <t>1616</t>
  </si>
  <si>
    <t>4159</t>
  </si>
  <si>
    <t>United States Mint Public Enterprise Fund</t>
  </si>
  <si>
    <t>Expansion and improvements</t>
  </si>
  <si>
    <t>0912</t>
  </si>
  <si>
    <t>Taxpayer Services</t>
  </si>
  <si>
    <t>0914</t>
  </si>
  <si>
    <t>Investigation, collection, and taxpayer service</t>
  </si>
  <si>
    <t>0917</t>
  </si>
  <si>
    <t>Earned income tax credit compliance initiative</t>
  </si>
  <si>
    <t>0919</t>
  </si>
  <si>
    <t>Operations Support</t>
  </si>
  <si>
    <t>Business Systems Modernization</t>
  </si>
  <si>
    <t>Health Insurance Tax Credit Administration</t>
  </si>
  <si>
    <t>4413</t>
  </si>
  <si>
    <t>Federal Tax Lien Revolving Fund</t>
  </si>
  <si>
    <t>5432</t>
  </si>
  <si>
    <t>IRS Miscellaneous Retained Fees</t>
  </si>
  <si>
    <t>5433</t>
  </si>
  <si>
    <t>Informant Payments</t>
  </si>
  <si>
    <t>5510</t>
  </si>
  <si>
    <t>Private Collection Agent Program</t>
  </si>
  <si>
    <t>383</t>
  </si>
  <si>
    <t>Joint Commission on the Coinage</t>
  </si>
  <si>
    <t>804</t>
  </si>
  <si>
    <t>General property and records management</t>
  </si>
  <si>
    <t>384000</t>
  </si>
  <si>
    <t>Real Property Disposal, GSA</t>
  </si>
  <si>
    <t>384200</t>
  </si>
  <si>
    <t>Broker Rebates, GSA</t>
  </si>
  <si>
    <t>525000</t>
  </si>
  <si>
    <t>Recoveries of Transportation Charges</t>
  </si>
  <si>
    <t>525300</t>
  </si>
  <si>
    <t>Operating Expenses, Disposal of Surplus Real and Related Property</t>
  </si>
  <si>
    <t>525400</t>
  </si>
  <si>
    <t>GSA property receipts</t>
  </si>
  <si>
    <t>525410</t>
  </si>
  <si>
    <t>Receipts of Rent, Leases and Lease Payments for Government Owned Real Property</t>
  </si>
  <si>
    <t>525420</t>
  </si>
  <si>
    <t>Other Receipts, Surplus Real and Related Personal Property</t>
  </si>
  <si>
    <t>525430</t>
  </si>
  <si>
    <t>Transfers of Surplus Real and Related Personal Property Receipts</t>
  </si>
  <si>
    <t>525500</t>
  </si>
  <si>
    <t>Receipts for Operating for Property Management and Disposal Serv</t>
  </si>
  <si>
    <t>535110</t>
  </si>
  <si>
    <t>Sale of property, Lorton Correctional Complex</t>
  </si>
  <si>
    <t>538110</t>
  </si>
  <si>
    <t>Acquisition Workforce Training Fund</t>
  </si>
  <si>
    <t>819810</t>
  </si>
  <si>
    <t>Unconditional Gifts of Real, Personal, or Other Property</t>
  </si>
  <si>
    <t>Real Property Relocation</t>
  </si>
  <si>
    <t>Rare silver dollar program</t>
  </si>
  <si>
    <t>4542</t>
  </si>
  <si>
    <t>Federal Buildings Fund</t>
  </si>
  <si>
    <t>Federal Buildings Fund, Recovery Act</t>
  </si>
  <si>
    <t>4614</t>
  </si>
  <si>
    <t>Federal Capital Revolving Fund</t>
  </si>
  <si>
    <t>5254</t>
  </si>
  <si>
    <t>Disposal of Surplus Real and Related Personal Property</t>
  </si>
  <si>
    <t>5594</t>
  </si>
  <si>
    <t>Asset Proceeds and Space Management Fund</t>
  </si>
  <si>
    <t>8198</t>
  </si>
  <si>
    <t>Supply and Technology Activities</t>
  </si>
  <si>
    <t>4530</t>
  </si>
  <si>
    <t>General Supply Fund</t>
  </si>
  <si>
    <t>4533</t>
  </si>
  <si>
    <t>Federal telecommunications fund</t>
  </si>
  <si>
    <t>4534</t>
  </si>
  <si>
    <t>Acquisition Services Fund</t>
  </si>
  <si>
    <t>4541</t>
  </si>
  <si>
    <t>Automatic data processing fund</t>
  </si>
  <si>
    <t>4548</t>
  </si>
  <si>
    <t>5250</t>
  </si>
  <si>
    <t>Expenses of Transportation Audit Contracts and Contract Administration</t>
  </si>
  <si>
    <t>Government-wide Policy</t>
  </si>
  <si>
    <t>Electronic Government (E-GOV) Fund</t>
  </si>
  <si>
    <t>Civilian Board of Contract Appeals</t>
  </si>
  <si>
    <t>0623</t>
  </si>
  <si>
    <t>Electric Vehicles Fund</t>
  </si>
  <si>
    <t>4480</t>
  </si>
  <si>
    <t>Virgin Islands Corporation liquidation fund</t>
  </si>
  <si>
    <t>4540</t>
  </si>
  <si>
    <t>5381</t>
  </si>
  <si>
    <t>Federal Protective Service</t>
  </si>
  <si>
    <t>290</t>
  </si>
  <si>
    <t>Public Buildings Reform Board</t>
  </si>
  <si>
    <t>2860</t>
  </si>
  <si>
    <t>Public Buildings Reform Board Salaries and Expenses</t>
  </si>
  <si>
    <t>329</t>
  </si>
  <si>
    <t>Commission on Federal Paperwork</t>
  </si>
  <si>
    <t>Commission on Federal paperwork: Salaries and Expenses</t>
  </si>
  <si>
    <t>330</t>
  </si>
  <si>
    <t>Commission on Government Procurement</t>
  </si>
  <si>
    <t>393</t>
  </si>
  <si>
    <t>National Archives and Records Administration</t>
  </si>
  <si>
    <t>National Historical Publications and Records Commission</t>
  </si>
  <si>
    <t>Repairs and Restoration</t>
  </si>
  <si>
    <t>Electronic Record Archives</t>
  </si>
  <si>
    <t>Office of the Inspector General--National Archives and Records Administration</t>
  </si>
  <si>
    <t>4578</t>
  </si>
  <si>
    <t>Records Center Revolving Fund</t>
  </si>
  <si>
    <t>8127</t>
  </si>
  <si>
    <t>National Archives Gift Fund</t>
  </si>
  <si>
    <t>812710</t>
  </si>
  <si>
    <t>Gifts and Bequests, National Archives Gift Fund</t>
  </si>
  <si>
    <t>812750</t>
  </si>
  <si>
    <t>Proceeds from Non-Federal Securities not Immediately Reinvested, National Archives Gift Fund</t>
  </si>
  <si>
    <t>8436</t>
  </si>
  <si>
    <t>National Archives Trust Fund</t>
  </si>
  <si>
    <t>805</t>
  </si>
  <si>
    <t>Central personnel management</t>
  </si>
  <si>
    <t>Payment to Civil Service Retirement and Disability Fund</t>
  </si>
  <si>
    <t>Flexible Benefits Plan Reserve</t>
  </si>
  <si>
    <t>4571</t>
  </si>
  <si>
    <t>813550</t>
  </si>
  <si>
    <t>General Fund Payment to the Civil Service Retirement and Disability Fund</t>
  </si>
  <si>
    <t>305</t>
  </si>
  <si>
    <t>Advisory Committee on Federal Pay</t>
  </si>
  <si>
    <t>365</t>
  </si>
  <si>
    <t>Federal Labor Relations Authority</t>
  </si>
  <si>
    <t>389</t>
  </si>
  <si>
    <t>Merit Systems Protection Board</t>
  </si>
  <si>
    <t>41</t>
  </si>
  <si>
    <t>Office of the Special Counsel</t>
  </si>
  <si>
    <t>434</t>
  </si>
  <si>
    <t>Office of Government Ethics</t>
  </si>
  <si>
    <t>436</t>
  </si>
  <si>
    <t>Office of Special Counsel</t>
  </si>
  <si>
    <t>62</t>
  </si>
  <si>
    <t>470</t>
  </si>
  <si>
    <t>National Advisory Council on the Public Service</t>
  </si>
  <si>
    <t>2350</t>
  </si>
  <si>
    <t>8294</t>
  </si>
  <si>
    <t>829410</t>
  </si>
  <si>
    <t>Gifts and donations, National Advisory Council on the Public Services</t>
  </si>
  <si>
    <t>1117</t>
  </si>
  <si>
    <t>Payments to States, northern spotted owl guarantee, Forest Service</t>
  </si>
  <si>
    <t>806</t>
  </si>
  <si>
    <t>General purpose fiscal assistance</t>
  </si>
  <si>
    <t>277430</t>
  </si>
  <si>
    <t>Assistance to American Samoa Direct Loans, Downward Reestimates of Subsidies</t>
  </si>
  <si>
    <t>545510</t>
  </si>
  <si>
    <t>Property Sales, Dutch John</t>
  </si>
  <si>
    <t>557410</t>
  </si>
  <si>
    <t>Geothermal Lease Revenues, County Share</t>
  </si>
  <si>
    <t>5455</t>
  </si>
  <si>
    <t>Dutch John community assistance</t>
  </si>
  <si>
    <t>5091</t>
  </si>
  <si>
    <t>5003</t>
  </si>
  <si>
    <t>Mineral Leasing and Associated Payments</t>
  </si>
  <si>
    <t>5045</t>
  </si>
  <si>
    <t>National Petroleum Reserve, Alaska</t>
  </si>
  <si>
    <t>5488</t>
  </si>
  <si>
    <t>Payment to Alaska, Arctic National Wildlife Refuge</t>
  </si>
  <si>
    <t>5574</t>
  </si>
  <si>
    <t>Geothermal Lease Revenues, Payment to Counties</t>
  </si>
  <si>
    <t>Insular Affairs</t>
  </si>
  <si>
    <t>Payments to the United States Territories, Fiscal Assistance</t>
  </si>
  <si>
    <t>National Indian Gaming Commission</t>
  </si>
  <si>
    <t>5141</t>
  </si>
  <si>
    <t>National Indian Gaming Commission, Gaming Activity Fees</t>
  </si>
  <si>
    <t>1114</t>
  </si>
  <si>
    <t>Payments in Lieu of Taxes</t>
  </si>
  <si>
    <t>Workers Compensation Programs</t>
  </si>
  <si>
    <t>309800</t>
  </si>
  <si>
    <t>Recoveries &amp; refunds, State &amp; Local Government Fiscal Assistance</t>
  </si>
  <si>
    <t>811110</t>
  </si>
  <si>
    <t>Deposits, State &amp; local government fiscal assistance trust fund</t>
  </si>
  <si>
    <t>1892</t>
  </si>
  <si>
    <t>Coronavirus Relief Fund</t>
  </si>
  <si>
    <t>Office of Revenue Sharing</t>
  </si>
  <si>
    <t>Antirecession financial assistance fund</t>
  </si>
  <si>
    <t>2111</t>
  </si>
  <si>
    <t>Payments to State &amp; local government fiscal assist. trust fund</t>
  </si>
  <si>
    <t>8111</t>
  </si>
  <si>
    <t>State and local government fiscal assistance trust fund</t>
  </si>
  <si>
    <t>New York City loan guarantee program</t>
  </si>
  <si>
    <t>Temporary State Fiscal Assistance Fund</t>
  </si>
  <si>
    <t>5680</t>
  </si>
  <si>
    <t>Guam World War II Claims Fund</t>
  </si>
  <si>
    <t>5737</t>
  </si>
  <si>
    <t>Internal Revenue Collections for Puerto Rico</t>
  </si>
  <si>
    <t>0935</t>
  </si>
  <si>
    <t>Build America Bond Payments, Recovery Act</t>
  </si>
  <si>
    <t>5105</t>
  </si>
  <si>
    <t>Payments to States under Federal Power Act</t>
  </si>
  <si>
    <t>5687</t>
  </si>
  <si>
    <t>Refunds, Transfers, and Expenses of Operation, Puerto Rico</t>
  </si>
  <si>
    <t>308</t>
  </si>
  <si>
    <t>American Revolution Bicentennial Administration</t>
  </si>
  <si>
    <t>328</t>
  </si>
  <si>
    <t>Payment to Puerto Rico Oversight Board</t>
  </si>
  <si>
    <t>Puerto Rico Oversight Board</t>
  </si>
  <si>
    <t>5619</t>
  </si>
  <si>
    <t>Receipts, General purpose fiscal assistance</t>
  </si>
  <si>
    <t>Loans to the District of Columbia for capital projects</t>
  </si>
  <si>
    <t>Repayable advances to the District of Columbia program account</t>
  </si>
  <si>
    <t>Loans to stadium sinking fund</t>
  </si>
  <si>
    <t>Federal payment for water and sewer services</t>
  </si>
  <si>
    <t>Federal payment to the District of Columbia</t>
  </si>
  <si>
    <t>295000</t>
  </si>
  <si>
    <t>Repayment of loans and advances to the District of Columbia</t>
  </si>
  <si>
    <t>295100</t>
  </si>
  <si>
    <t>Repayment of advances to stadium sinking fund</t>
  </si>
  <si>
    <t>295200</t>
  </si>
  <si>
    <t>Repayments of advances to D.C. general fund</t>
  </si>
  <si>
    <t>Federal payment to the District of Columbia criminal justice system</t>
  </si>
  <si>
    <t>Federal Payment to the District of Columbia Courts</t>
  </si>
  <si>
    <t>Federal Payment for Defender Services in District of Columbia Courts</t>
  </si>
  <si>
    <t>Federal payment for family court act</t>
  </si>
  <si>
    <t>5676</t>
  </si>
  <si>
    <t>District of Columbia Crime Victims Compensation Fund</t>
  </si>
  <si>
    <t>District of Columbia Corrections</t>
  </si>
  <si>
    <t>1704</t>
  </si>
  <si>
    <t>Payment to the District of Columbia Corrections Trustee, Operations</t>
  </si>
  <si>
    <t>Payment to the District of Columbia Corrections Trustee for correctional facilities, construction, and repair</t>
  </si>
  <si>
    <t>1735</t>
  </si>
  <si>
    <t>Payment to the District of Columbia corrections trustee, operations</t>
  </si>
  <si>
    <t>1703</t>
  </si>
  <si>
    <t>Federal payment for management reform</t>
  </si>
  <si>
    <t>1707</t>
  </si>
  <si>
    <t>Federal Support for Economic Development and Management Reforms in the District</t>
  </si>
  <si>
    <t>Federal payment for medicare coordinated care demonstration project</t>
  </si>
  <si>
    <t>1771</t>
  </si>
  <si>
    <t>Federal Payment for Emergency Planning and Security Costs in the District of Columbia</t>
  </si>
  <si>
    <t>4446</t>
  </si>
  <si>
    <t>Federal Payment for Water and Sewer Services</t>
  </si>
  <si>
    <t>District of Columbia Financing</t>
  </si>
  <si>
    <t>Public Information Programs of the Superintendent of Documents, Salaries and Expenses</t>
  </si>
  <si>
    <t>808</t>
  </si>
  <si>
    <t>Other general government</t>
  </si>
  <si>
    <t>0207</t>
  </si>
  <si>
    <t>Acquisition of site and general plans and designs of buildings</t>
  </si>
  <si>
    <t>Project planning</t>
  </si>
  <si>
    <t>4505</t>
  </si>
  <si>
    <t>Government Publishing Office Business Operations Revolving Fund</t>
  </si>
  <si>
    <t>Bicentennial Expenses, The Judiciary</t>
  </si>
  <si>
    <t>Bicentennial activities</t>
  </si>
  <si>
    <t>1533</t>
  </si>
  <si>
    <t>Disabled Voter Services</t>
  </si>
  <si>
    <t>836510</t>
  </si>
  <si>
    <t>Indian Tribal Funds, Awards</t>
  </si>
  <si>
    <t>836512</t>
  </si>
  <si>
    <t>Federal Payment to the Alaska Native Fund, Indian Tribal Funds</t>
  </si>
  <si>
    <t>836535</t>
  </si>
  <si>
    <t>Indian tribal funds, sale of minerals</t>
  </si>
  <si>
    <t>2202</t>
  </si>
  <si>
    <t>Eastern Indian land claims settlement fund</t>
  </si>
  <si>
    <t>2366</t>
  </si>
  <si>
    <t>Payment to the Alaska Native Escrow Account</t>
  </si>
  <si>
    <t>Federal Trust Programs</t>
  </si>
  <si>
    <t>Assistance to Territories</t>
  </si>
  <si>
    <t>Trust Territory of the Pacific Islands</t>
  </si>
  <si>
    <t>Compact of Free Association</t>
  </si>
  <si>
    <t>Micronesian claims fund, Trust Territory of the Pacific Islands</t>
  </si>
  <si>
    <t>Guam Power Liquidating Account</t>
  </si>
  <si>
    <t>Civil liberties public education fund</t>
  </si>
  <si>
    <t>121000</t>
  </si>
  <si>
    <t>Contributions to "conscience fund"</t>
  </si>
  <si>
    <t>129900</t>
  </si>
  <si>
    <t>Gifts to the United States, not Otherwise Classified</t>
  </si>
  <si>
    <t>309100</t>
  </si>
  <si>
    <t>Recoveries from Federal agencies for fire fighting services</t>
  </si>
  <si>
    <t>310100</t>
  </si>
  <si>
    <t>Recoveries from Federal Agencies for Settlement of Claims for Contract Disputes</t>
  </si>
  <si>
    <t>Expanded Access to Financial Services</t>
  </si>
  <si>
    <t>1855</t>
  </si>
  <si>
    <t>Cybersecurity Enhancement Account</t>
  </si>
  <si>
    <t>5081</t>
  </si>
  <si>
    <t>Presidential Election Campaign Fund</t>
  </si>
  <si>
    <t>5407</t>
  </si>
  <si>
    <t>Sallie Mae Assessments</t>
  </si>
  <si>
    <t>1808</t>
  </si>
  <si>
    <t>Payments to the Governments of Guam, Virgin Islands &amp; Am. Samo</t>
  </si>
  <si>
    <t>Postal savings system liquidation</t>
  </si>
  <si>
    <t>1811</t>
  </si>
  <si>
    <t>Payment of anti-terrorism judgments</t>
  </si>
  <si>
    <t>1895</t>
  </si>
  <si>
    <t>Claims, Judgments, and Relief Acts</t>
  </si>
  <si>
    <t>8865</t>
  </si>
  <si>
    <t>Rebate of Saint Lawrence seaway tolls</t>
  </si>
  <si>
    <t>Department of the Treasury, activities</t>
  </si>
  <si>
    <t>Energy-Efficient Federal Motor Vehicle Fleet Procurement, Recovery Act</t>
  </si>
  <si>
    <t>Technology Modernization Fund</t>
  </si>
  <si>
    <t>Election Reform Payments</t>
  </si>
  <si>
    <t>Election Reform Reimbursements</t>
  </si>
  <si>
    <t>5640</t>
  </si>
  <si>
    <t>Environmental Review Improvement Fund</t>
  </si>
  <si>
    <t>Intergovernmental personnel assistance</t>
  </si>
  <si>
    <t>1237</t>
  </si>
  <si>
    <t>Information technology systems and related expenses</t>
  </si>
  <si>
    <t>Ryukyu Islands, Army</t>
  </si>
  <si>
    <t>Construction of power systems</t>
  </si>
  <si>
    <t>Advisory Commission on Intergovernmental Relations</t>
  </si>
  <si>
    <t>8155</t>
  </si>
  <si>
    <t>815510</t>
  </si>
  <si>
    <t>Contributions, Advisory Commission on Intergovernmental Relations</t>
  </si>
  <si>
    <t>815520</t>
  </si>
  <si>
    <t>Fees and charges, Advisory Commission on Intergovernmental Relations</t>
  </si>
  <si>
    <t>8091</t>
  </si>
  <si>
    <t>Gifts and donations, Amer. Revolution Bicentennial Administrat.</t>
  </si>
  <si>
    <t>809500</t>
  </si>
  <si>
    <t>Gifts and donations, American Revolution Bicentennial Commission</t>
  </si>
  <si>
    <t>331</t>
  </si>
  <si>
    <t>Commission on National and Community Service</t>
  </si>
  <si>
    <t>2150</t>
  </si>
  <si>
    <t>333</t>
  </si>
  <si>
    <t>Commission on the Bicentennial of the U.S. Constitution</t>
  </si>
  <si>
    <t>0054</t>
  </si>
  <si>
    <t>8092</t>
  </si>
  <si>
    <t>809210</t>
  </si>
  <si>
    <t>Gifts and donations, Commission on the Bicentennial of the U.S. Constitution</t>
  </si>
  <si>
    <t>360</t>
  </si>
  <si>
    <t>Federal Election Commission</t>
  </si>
  <si>
    <t>Franklin Delano Roosevelt Memorial Commission</t>
  </si>
  <si>
    <t>Miscellaneous expired appropriations</t>
  </si>
  <si>
    <t>United States Interagency Council on Homelessness</t>
  </si>
  <si>
    <t>388</t>
  </si>
  <si>
    <t>Martin Luther King, Jr. Federal Holiday Commission</t>
  </si>
  <si>
    <t>409</t>
  </si>
  <si>
    <t>Nat Comm on the Observance of Inter Year of Women</t>
  </si>
  <si>
    <t>8024</t>
  </si>
  <si>
    <t>411</t>
  </si>
  <si>
    <t>414</t>
  </si>
  <si>
    <t>National Council on Public Works Improvement</t>
  </si>
  <si>
    <t>426</t>
  </si>
  <si>
    <t>Native Hawaiians Study Commission</t>
  </si>
  <si>
    <t>435</t>
  </si>
  <si>
    <t>Office of Navajo and Hopi Indian Relocation</t>
  </si>
  <si>
    <t>Receipts, Other general government</t>
  </si>
  <si>
    <t>445</t>
  </si>
  <si>
    <t>Privacy Protection Study Commission</t>
  </si>
  <si>
    <t>473</t>
  </si>
  <si>
    <t>Federal Permitting Improvement Steering Council</t>
  </si>
  <si>
    <t>Federal Permitting Improvement Council</t>
  </si>
  <si>
    <t>5761</t>
  </si>
  <si>
    <t>475</t>
  </si>
  <si>
    <t>Thomas Jefferson Commemoration Commission</t>
  </si>
  <si>
    <t>0961</t>
  </si>
  <si>
    <t>491</t>
  </si>
  <si>
    <t>JFK Assassination Records Review Board</t>
  </si>
  <si>
    <t>John F. Kennedy Assassination Records Review Board</t>
  </si>
  <si>
    <t>Miscellaneous Deposits, Miscellaneous Trust Funds, Independent Agencies</t>
  </si>
  <si>
    <t>525</t>
  </si>
  <si>
    <t>Election Assistance Commission</t>
  </si>
  <si>
    <t>1650</t>
  </si>
  <si>
    <t>1651</t>
  </si>
  <si>
    <t>Election Security Grants</t>
  </si>
  <si>
    <t>Election Data Collection Grants</t>
  </si>
  <si>
    <t>539</t>
  </si>
  <si>
    <t>Recovery Accountability and Transparency Board</t>
  </si>
  <si>
    <t>Recovery Act Accountability and Transparency Board</t>
  </si>
  <si>
    <t>3725</t>
  </si>
  <si>
    <t>542</t>
  </si>
  <si>
    <t>Council of the Inspectors General on Integrity and Efficiency</t>
  </si>
  <si>
    <t>1654</t>
  </si>
  <si>
    <t>Pandemic Response Accountability Committee</t>
  </si>
  <si>
    <t>4592</t>
  </si>
  <si>
    <t>Inspectors General Council Fund</t>
  </si>
  <si>
    <t>388540</t>
  </si>
  <si>
    <t>Undistributed Intragovernmental Payments and Receivables from Cancelled Accounts</t>
  </si>
  <si>
    <t>809</t>
  </si>
  <si>
    <t>Deductions for offsetting receipts</t>
  </si>
  <si>
    <t>322000</t>
  </si>
  <si>
    <t>All Other General Fund Proprietary Receipts Including Budget Clearing Accounts</t>
  </si>
  <si>
    <t>388500</t>
  </si>
  <si>
    <t>Undistributed Intragovernmental Payments</t>
  </si>
  <si>
    <t>Undistributed intragovernmental payments and receivables from cancelled accounts</t>
  </si>
  <si>
    <t>330500</t>
  </si>
  <si>
    <t>Transfer of Excess Receipts to the General Fund, Trust Fund Payments</t>
  </si>
  <si>
    <t>Receipts, Deductions for offsetting receipts</t>
  </si>
  <si>
    <t>310210</t>
  </si>
  <si>
    <t>Recoveries from Fed.agencies resulting from reductions in the civilian salaries of mil.retirees,Fed.Funds,Tres.</t>
  </si>
  <si>
    <t>310220</t>
  </si>
  <si>
    <t>Recoveries from Fed. agen. resulting from reductions in the civ. salaries of mil. ret.,Trust Funds ,Tres.</t>
  </si>
  <si>
    <t>310230</t>
  </si>
  <si>
    <t>Recoveries fm reductions in civ salaries of mil retirees, OffBud</t>
  </si>
  <si>
    <t>320000</t>
  </si>
  <si>
    <t>Receivables from Cancelled Accounts</t>
  </si>
  <si>
    <t>All Other General Fund Proprietary Receipts</t>
  </si>
  <si>
    <t>Transfer of excess receipts to the general fund, trust fund payments</t>
  </si>
  <si>
    <t>387500</t>
  </si>
  <si>
    <t>Budget Clearing Account (suspense)</t>
  </si>
  <si>
    <t>Transfer of Excess Receipts to the General Fund, Federal Energy Regulatory Commission</t>
  </si>
  <si>
    <t>388510</t>
  </si>
  <si>
    <t>322077</t>
  </si>
  <si>
    <t>388577</t>
  </si>
  <si>
    <t>388044</t>
  </si>
  <si>
    <t>387538</t>
  </si>
  <si>
    <t>322070</t>
  </si>
  <si>
    <t>322016</t>
  </si>
  <si>
    <t>Collections of Receivables from Canceled Accounts</t>
  </si>
  <si>
    <t>322030</t>
  </si>
  <si>
    <t>All other general fund proprietary receipts including budget clearing accounts</t>
  </si>
  <si>
    <t>387530</t>
  </si>
  <si>
    <t>322055</t>
  </si>
  <si>
    <t>388555</t>
  </si>
  <si>
    <t>322067</t>
  </si>
  <si>
    <t>322068</t>
  </si>
  <si>
    <t>388568</t>
  </si>
  <si>
    <t>322076</t>
  </si>
  <si>
    <t>930</t>
  </si>
  <si>
    <t>Miscellaneous Receipts Below the Reporting Threshold</t>
  </si>
  <si>
    <t>901000</t>
  </si>
  <si>
    <t>Miscellaneous Unconverted Offsetting Receipts</t>
  </si>
  <si>
    <t>168200</t>
  </si>
  <si>
    <t>Gain by Exchange on Foreign Currency Denominated Public Debt Securities</t>
  </si>
  <si>
    <t>901</t>
  </si>
  <si>
    <t>Interest on Treasury debt securities (gross)</t>
  </si>
  <si>
    <t>Net interest</t>
  </si>
  <si>
    <t>Restoration of Lost Interest, Medicare Trust Funds</t>
  </si>
  <si>
    <t>Interest on the Public Debt</t>
  </si>
  <si>
    <t>Public debt principal (exchange losses)</t>
  </si>
  <si>
    <t>Interest on Treasury Debt Securities (gross)</t>
  </si>
  <si>
    <t>0555</t>
  </si>
  <si>
    <t>Interest Paid to Trust Fund Receipt Accounts - Shadow Account</t>
  </si>
  <si>
    <t>Interest Paid to Expenditure Accounts - Shadow Account</t>
  </si>
  <si>
    <t>Interest Paid to Federal Fund Receipt Accounts - Shadow Account</t>
  </si>
  <si>
    <t>803121</t>
  </si>
  <si>
    <t>Income from Donated Securities, Library of Congress Gift Fund</t>
  </si>
  <si>
    <t>902</t>
  </si>
  <si>
    <t>Interest received by on-budget trust funds</t>
  </si>
  <si>
    <t>Undistributed Offsetting Receipts</t>
  </si>
  <si>
    <t>Receipts, Interest received by on-budget trust funds</t>
  </si>
  <si>
    <t>800420</t>
  </si>
  <si>
    <t>Interest Received by Trust Fund, FSMI Fund</t>
  </si>
  <si>
    <t>800437</t>
  </si>
  <si>
    <t>Interest, Medicare Prescription Drug Account, FSMI</t>
  </si>
  <si>
    <t>800520</t>
  </si>
  <si>
    <t>FHI Trust Fund, Interest Received by Trust Funds</t>
  </si>
  <si>
    <t>800550</t>
  </si>
  <si>
    <t>FHI Trust Fund, Interest Payments by Railroad Retirement Board</t>
  </si>
  <si>
    <t>800820</t>
  </si>
  <si>
    <t>Office of Naval Records &amp; History fund, Interest on investments</t>
  </si>
  <si>
    <t>801010</t>
  </si>
  <si>
    <t>Railroad Social Security Equivalent Benefit Account, Interest and Profits on Investments in Public Debt Securities</t>
  </si>
  <si>
    <t>801018</t>
  </si>
  <si>
    <t>Railroad Social Security Equivalent Benefit Account, Interest Transferred to Federal Hospital Insurance Trust Fund</t>
  </si>
  <si>
    <t>801110</t>
  </si>
  <si>
    <t>Interest and Profits on Investments in Public Debt Securities, Rail Industry Pension Fund</t>
  </si>
  <si>
    <t>801118</t>
  </si>
  <si>
    <t>Interest Transferred to Federal Hospital Insurance Trust Fund, Rail Industry Pension Fund</t>
  </si>
  <si>
    <t>801210</t>
  </si>
  <si>
    <t>Interest and Profits on Investments in Public Debt Securities, Supplemental Annuity Pension Fund</t>
  </si>
  <si>
    <t>801520</t>
  </si>
  <si>
    <t>Interest on Investments in Public Debt Securities, AMS</t>
  </si>
  <si>
    <t>802220</t>
  </si>
  <si>
    <t>Bequest of Gertrude M. Hubbard, Library of Congress, interest</t>
  </si>
  <si>
    <t>802520</t>
  </si>
  <si>
    <t>Interest on Investment in Public Debt Securities, Japan-United States Friendship Commission</t>
  </si>
  <si>
    <t>803020</t>
  </si>
  <si>
    <t>Earnings on Investments, Tribal Trust Fund</t>
  </si>
  <si>
    <t>803220</t>
  </si>
  <si>
    <t>Interest, Library of Congress Permanent Loan Account</t>
  </si>
  <si>
    <t>803420</t>
  </si>
  <si>
    <t>Interest on Investments in Public Debt Securities, Forest Service</t>
  </si>
  <si>
    <t>803720</t>
  </si>
  <si>
    <t>Earnings on Investments, Donations to National Park Service</t>
  </si>
  <si>
    <t>804220</t>
  </si>
  <si>
    <t>Unemployment Trust Fund, Interest and Profits on Investments in Public Debt Securities</t>
  </si>
  <si>
    <t>804620</t>
  </si>
  <si>
    <t>Interest and profits on investments in public debt securities, Reforestation Trust Fund, Agriculture</t>
  </si>
  <si>
    <t>805220</t>
  </si>
  <si>
    <t>Earnings on investments, preservation, birthplace of Abraham Lincoln, NPS</t>
  </si>
  <si>
    <t>805320</t>
  </si>
  <si>
    <t>Earnings on Investments, Pershing Hall Memorial Fund</t>
  </si>
  <si>
    <t>806020</t>
  </si>
  <si>
    <t>Bequest of George C. Edgeter, interest on investments, Indian Tribal funds</t>
  </si>
  <si>
    <t>806320</t>
  </si>
  <si>
    <t>Interest on investments, Major General Fred C. Ainsworth, Army</t>
  </si>
  <si>
    <t>807420</t>
  </si>
  <si>
    <t>Interest on Investments, Ricky Ray Hemophilia Relief Fund</t>
  </si>
  <si>
    <t>809720</t>
  </si>
  <si>
    <t>Earnings on Investments, Military Retirement Fund</t>
  </si>
  <si>
    <t>809820</t>
  </si>
  <si>
    <t>Interest on Investments, Education Benefits Fund</t>
  </si>
  <si>
    <t>810220</t>
  </si>
  <si>
    <t>Earnings on Investments, Highway Trust Fund</t>
  </si>
  <si>
    <t>810230</t>
  </si>
  <si>
    <t>Highway Trust Fund, Interest (mass Transit Account)</t>
  </si>
  <si>
    <t>810320</t>
  </si>
  <si>
    <t>Interest, Airport and Airway Trust Fund</t>
  </si>
  <si>
    <t>811020</t>
  </si>
  <si>
    <t>Judicial Survivors Annuity, Interest and Profits on Investments</t>
  </si>
  <si>
    <t>811520</t>
  </si>
  <si>
    <t>Tax Court Judges Survivors Annuity, Interest and Profits on Investments</t>
  </si>
  <si>
    <t>811620</t>
  </si>
  <si>
    <t>Earnings on Investments, Radiation Exposure Compensation Trust Fund</t>
  </si>
  <si>
    <t>811820</t>
  </si>
  <si>
    <t>Earnings on Investments in Federal Securities, National Railroad Retirement Investment Trust</t>
  </si>
  <si>
    <t>812220</t>
  </si>
  <si>
    <t>Interest and Profits on Investments, Judicial Officers' Annuity</t>
  </si>
  <si>
    <t>812420</t>
  </si>
  <si>
    <t>Interest, Claims Court Judges' Retirement Fund</t>
  </si>
  <si>
    <t>812720</t>
  </si>
  <si>
    <t>Earnings on Investments in Federal Securities, National Archives Gift Fund</t>
  </si>
  <si>
    <t>813020</t>
  </si>
  <si>
    <t>Longshoremen's &amp; Harbor Workers Compensation Act, Earnings on investments, Special workers', Labor</t>
  </si>
  <si>
    <t>813220</t>
  </si>
  <si>
    <t>NSLI Fund, Interest</t>
  </si>
  <si>
    <t>813420</t>
  </si>
  <si>
    <t>Workmen's Compensation Act within District of Columbia, Earnings on investments, Special workers', Labor</t>
  </si>
  <si>
    <t>813525</t>
  </si>
  <si>
    <t>FFB, TVA, and USPS Interest, Civil Service Retirement and Disability Fund</t>
  </si>
  <si>
    <t>813540</t>
  </si>
  <si>
    <t>Treasury Interest, Civil Service Retirement and Disability Fund</t>
  </si>
  <si>
    <t>813920</t>
  </si>
  <si>
    <t>Interest on investments, Rural telephone bank equity account</t>
  </si>
  <si>
    <t>814320</t>
  </si>
  <si>
    <t>Earnings on Investments, Asbestos Trust Fund</t>
  </si>
  <si>
    <t>814420</t>
  </si>
  <si>
    <t>Interest on Investment in Public Debt Securities, Black Lung Disability Trust Fund</t>
  </si>
  <si>
    <t>814520</t>
  </si>
  <si>
    <t>Interest and Profits on Investments, Hazardous Substance Superfund</t>
  </si>
  <si>
    <t>814620</t>
  </si>
  <si>
    <t>Interest and profits on investments, Post-closure liability fund</t>
  </si>
  <si>
    <t>814730</t>
  </si>
  <si>
    <t>Earnings on Investments, Aquatic Resources Trust Fund</t>
  </si>
  <si>
    <t>814820</t>
  </si>
  <si>
    <t>Earnings on Investments, Open World Leadership Center Trust Fund</t>
  </si>
  <si>
    <t>815020</t>
  </si>
  <si>
    <t>Interest and Profits on Investments in Public Debt Securities, USGLI</t>
  </si>
  <si>
    <t>815320</t>
  </si>
  <si>
    <t>Earnings on Investments, Leaking Underground Storage Tank Trust Fund</t>
  </si>
  <si>
    <t>816820</t>
  </si>
  <si>
    <t>Earnings on Investments, National Security Education Trust Fund</t>
  </si>
  <si>
    <t>817520</t>
  </si>
  <si>
    <t>Interest and Profits on Investments, Vaccine Injury Compensation Trust Fund</t>
  </si>
  <si>
    <t>817620</t>
  </si>
  <si>
    <t>Interest Earned, Crow Creek Sioux Tribe Infrastructure Development Trust Fund</t>
  </si>
  <si>
    <t>818020</t>
  </si>
  <si>
    <t>General Post Fund, National Homes, Interest on Investments</t>
  </si>
  <si>
    <t>818220</t>
  </si>
  <si>
    <t>Interest received by trust funds, FHI Reserve Trust Fund, HIMD</t>
  </si>
  <si>
    <t>818420</t>
  </si>
  <si>
    <t>FSMI catastrophic interest</t>
  </si>
  <si>
    <t>818520</t>
  </si>
  <si>
    <t>Earnings on Investments</t>
  </si>
  <si>
    <t>818620</t>
  </si>
  <si>
    <t>Interest on Investments, Foreign Service Retirement and Disability Fund</t>
  </si>
  <si>
    <t>818720</t>
  </si>
  <si>
    <t>Christopher Columbus scholarship fund, Earnings on investments</t>
  </si>
  <si>
    <t>818820</t>
  </si>
  <si>
    <t>Int. on investm., Endowment chall. fund, W W Center for Scholars</t>
  </si>
  <si>
    <t>819720</t>
  </si>
  <si>
    <t>National Archives gift fund, interest on investments, GSA</t>
  </si>
  <si>
    <t>820220</t>
  </si>
  <si>
    <t>Interest on investments, Financial Assistance Corporation trust fund</t>
  </si>
  <si>
    <t>820720</t>
  </si>
  <si>
    <t>Earnings on Investments, Lower Brule Sioux Tribe Terrestrial Wildlife Habitat Restoration Trust Fund</t>
  </si>
  <si>
    <t>820920</t>
  </si>
  <si>
    <t>Earnings on Investments, Cheyenne River Sioux Tribe Terrestrial Wildlife Habitat Restoration Trust Fund</t>
  </si>
  <si>
    <t>821220</t>
  </si>
  <si>
    <t>Earnings on Investments, District of Columbia Judicial Retirement and Survivors Annuity Fund</t>
  </si>
  <si>
    <t>821720</t>
  </si>
  <si>
    <t>Earnings on Investments, South Dakota Terrestrial Wildlife Habitat Restoration Trust Fund</t>
  </si>
  <si>
    <t>822220</t>
  </si>
  <si>
    <t>Interest on Investments, Nat. Institute of Building Sciences TF</t>
  </si>
  <si>
    <t>823020</t>
  </si>
  <si>
    <t>Earnings on Investments, District of Columbia Federal Pension Liability Trust Fund</t>
  </si>
  <si>
    <t>823320</t>
  </si>
  <si>
    <t>Earnings on Federal Investments, Public Safety Trust Fund</t>
  </si>
  <si>
    <t>824420</t>
  </si>
  <si>
    <t>Earnings on Investments, Gifts and Bequests for Disaster Relie</t>
  </si>
  <si>
    <t>824820</t>
  </si>
  <si>
    <t>Earnings on investments, N.I.H., Unconditional gift fund</t>
  </si>
  <si>
    <t>824920</t>
  </si>
  <si>
    <t>Interest on Investments, PHS, Unconditional Gift Fund</t>
  </si>
  <si>
    <t>825420</t>
  </si>
  <si>
    <t>Interest on investments, PHS conditional gift fund</t>
  </si>
  <si>
    <t>826720</t>
  </si>
  <si>
    <t>Interest on Investment, National Service Trust Fund</t>
  </si>
  <si>
    <t>827520</t>
  </si>
  <si>
    <t>Interest Received by Trust Fund, J. C. Stennis Center</t>
  </si>
  <si>
    <t>827620</t>
  </si>
  <si>
    <t>828120</t>
  </si>
  <si>
    <t>Interest on Investments, Barry Goldwater Scholarship and Excellence in Education Foundation</t>
  </si>
  <si>
    <t>828220</t>
  </si>
  <si>
    <t>Earnings on Investments, James Madison Memorial Fellowship Foundation</t>
  </si>
  <si>
    <t>829020</t>
  </si>
  <si>
    <t>Earnings on Investment, Court of Veterans Appeals Retirement Fund, LVE</t>
  </si>
  <si>
    <t>829620</t>
  </si>
  <si>
    <t>Interest on Investments, Harry S Truman Memorial Scholarship Trust Fund</t>
  </si>
  <si>
    <t>829920</t>
  </si>
  <si>
    <t>Interest Received by Trust Funds, PCORTF</t>
  </si>
  <si>
    <t>830020</t>
  </si>
  <si>
    <t>Interest on Investments, U.S. Capitol Preservation Commission</t>
  </si>
  <si>
    <t>832720</t>
  </si>
  <si>
    <t>NCIRWRS-TF- Interest on Investments</t>
  </si>
  <si>
    <t>833520</t>
  </si>
  <si>
    <t>833720</t>
  </si>
  <si>
    <t>Earnings on Investments, Host National Support for U.S. Relocation Activities</t>
  </si>
  <si>
    <t>835820</t>
  </si>
  <si>
    <t>Earnings on Investments, Support for U.S. Relocation to Guam Activities</t>
  </si>
  <si>
    <t>836520</t>
  </si>
  <si>
    <t>Earnings on Investments, Indian Tribal Funds</t>
  </si>
  <si>
    <t>836620</t>
  </si>
  <si>
    <t>Cooperative Fund (Papago), Bureau of Indian Affairs, Interest on Investments</t>
  </si>
  <si>
    <t>836820</t>
  </si>
  <si>
    <t>Interest on investments, Navajo Rehabilitation Trust Fund, NRD</t>
  </si>
  <si>
    <t>850021</t>
  </si>
  <si>
    <t>Interest on investments, Indian Tribal Funds, Interior</t>
  </si>
  <si>
    <t>850120</t>
  </si>
  <si>
    <t>Income on investments, Commerce, Gifts and bequests</t>
  </si>
  <si>
    <t>850320</t>
  </si>
  <si>
    <t>Income on investments, Maritime Administration, Transportation</t>
  </si>
  <si>
    <t>852220</t>
  </si>
  <si>
    <t>Interest from Investments, Armed Forces Retirement Home</t>
  </si>
  <si>
    <t>853320</t>
  </si>
  <si>
    <t>Earnings on investments, Coast Guard general gift fund, DOT</t>
  </si>
  <si>
    <t>854820</t>
  </si>
  <si>
    <t>Earnings on Investments, National Highway Traffic Safety Administration</t>
  </si>
  <si>
    <t>855020</t>
  </si>
  <si>
    <t>Earnings on investments, endeavor teacher fellowship trust fund</t>
  </si>
  <si>
    <t>855520</t>
  </si>
  <si>
    <t>Interest on investments, St. Elizabeth's, HHS</t>
  </si>
  <si>
    <t>856320</t>
  </si>
  <si>
    <t>Earnings on Investments, Funds Contributed for the Advancement of the Indian Race</t>
  </si>
  <si>
    <t>856920</t>
  </si>
  <si>
    <t>Earnings on Investments, American Battle Monuments Commission</t>
  </si>
  <si>
    <t>861520</t>
  </si>
  <si>
    <t>Interest on Investments, Morris K. Udall Scholarship Fund</t>
  </si>
  <si>
    <t>862520</t>
  </si>
  <si>
    <t>Earnings on Investments, Gulf Coast Restoration Trust Fund</t>
  </si>
  <si>
    <t>871620</t>
  </si>
  <si>
    <t>Interest on investments, Navy general gift fund</t>
  </si>
  <si>
    <t>873020</t>
  </si>
  <si>
    <t>Income on investments, U.S. Naval Academy Museum fund</t>
  </si>
  <si>
    <t>873320</t>
  </si>
  <si>
    <t>Income on investments, U.S. Naval Academy general gift fund</t>
  </si>
  <si>
    <t>879020</t>
  </si>
  <si>
    <t>Interest and profits on investments in public debt securities, Office of the Secretary, Treasury</t>
  </si>
  <si>
    <t>881320</t>
  </si>
  <si>
    <t>Earnings on Investments, International Center for Middle Eastern-Western Dialogue Trust Fund</t>
  </si>
  <si>
    <t>882120</t>
  </si>
  <si>
    <t>Earnings on Investments, Unconditional Gift Fund</t>
  </si>
  <si>
    <t>882220</t>
  </si>
  <si>
    <t>Interest on investments, State conditional gift fund</t>
  </si>
  <si>
    <t>886120</t>
  </si>
  <si>
    <t>Interest and Profits on Investments in Public Debt Securities, Inland Waterways Trust Fund</t>
  </si>
  <si>
    <t>886320</t>
  </si>
  <si>
    <t>Earnings on Investments, Harbor Maintenance Trust Fund</t>
  </si>
  <si>
    <t>888820</t>
  </si>
  <si>
    <t>Earnings on investments, Patients benefit fund, N.I.H.</t>
  </si>
  <si>
    <t>888920</t>
  </si>
  <si>
    <t>Interest on Investments, Patients Benefits Fund, PHS Hospitals</t>
  </si>
  <si>
    <t>889310</t>
  </si>
  <si>
    <t>To promote the education of the blind, earnings on investments</t>
  </si>
  <si>
    <t>890220</t>
  </si>
  <si>
    <t>Interest on Investments, Esther Cattel Schmitt Gift Fund, Treasury</t>
  </si>
  <si>
    <t>892720</t>
  </si>
  <si>
    <t>Interest on investments, Department of the Army general gift fund</t>
  </si>
  <si>
    <t>892820</t>
  </si>
  <si>
    <t>Interest on investments, Department of the Air Force general gift fund</t>
  </si>
  <si>
    <t>897820</t>
  </si>
  <si>
    <t>Earnings on Investments, Science, Space and Technology Education Trust Fund</t>
  </si>
  <si>
    <t>977120</t>
  </si>
  <si>
    <t>Interest, Miscellaneous Trust Funds</t>
  </si>
  <si>
    <t>Interest, Miscellaneous Trust Funds, Independent Agencies</t>
  </si>
  <si>
    <t>Interest, Miscellaneous Trust Funds, USIA</t>
  </si>
  <si>
    <t>Interest, Special Worker's Compensation Expenses</t>
  </si>
  <si>
    <t>977920</t>
  </si>
  <si>
    <t>Interest, Miscellaneous Trust Funds, Government-wide</t>
  </si>
  <si>
    <t>997120</t>
  </si>
  <si>
    <t>Interest, Other DOD Trust Funds</t>
  </si>
  <si>
    <t>800620</t>
  </si>
  <si>
    <t>FOASI, Interest Received by Trust Funds</t>
  </si>
  <si>
    <t>903</t>
  </si>
  <si>
    <t>Interest received by off-budget trust funds</t>
  </si>
  <si>
    <t>800623</t>
  </si>
  <si>
    <t>Interest on advances, Title XVI, administrative expenses, FOASI</t>
  </si>
  <si>
    <t>800625</t>
  </si>
  <si>
    <t>FOASI, Refunds for Voluntary Income Tax Withholding, Interest</t>
  </si>
  <si>
    <t>800720</t>
  </si>
  <si>
    <t>FDI, Interest Received by Trust Funds</t>
  </si>
  <si>
    <t>800725</t>
  </si>
  <si>
    <t>FDI, Refunds for Voluntary Income Tax Withholding, Interest</t>
  </si>
  <si>
    <t>908</t>
  </si>
  <si>
    <t>Other interest</t>
  </si>
  <si>
    <t>507520</t>
  </si>
  <si>
    <t>Oliver Wendell Holmes Devise Fund, Interest</t>
  </si>
  <si>
    <t>517520</t>
  </si>
  <si>
    <t>Interest on Investments in Public Debt Securities, Copyright Office</t>
  </si>
  <si>
    <t>517521</t>
  </si>
  <si>
    <t>Unrealized Discount, Copyright Office</t>
  </si>
  <si>
    <t>803221</t>
  </si>
  <si>
    <t>Income from Donated Securities, Library of Congress</t>
  </si>
  <si>
    <t>143500</t>
  </si>
  <si>
    <t>General Fund Proprietary Interest Receipts, not Otherwise Classified</t>
  </si>
  <si>
    <t>520520</t>
  </si>
  <si>
    <t>Earnings on Investments, Native American Institutions Endowment Fund</t>
  </si>
  <si>
    <t>553120</t>
  </si>
  <si>
    <t>Earnings on Investments, Agricultural Disaster Relief Fund</t>
  </si>
  <si>
    <t>511920</t>
  </si>
  <si>
    <t>Interest and profits on investments in public debt securities, Fishing Vessel and Gear Damage Compensation Fund</t>
  </si>
  <si>
    <t>511921</t>
  </si>
  <si>
    <t>Unrealized discount, Fishing vessel and gear damage comp. fund</t>
  </si>
  <si>
    <t>512020</t>
  </si>
  <si>
    <t>Interest on investments, Fishermen's contingency fund</t>
  </si>
  <si>
    <t>512021</t>
  </si>
  <si>
    <t>Unrealized discount, Fishermen's contingency fund</t>
  </si>
  <si>
    <t>512120</t>
  </si>
  <si>
    <t>Interest on investments, Fishermen's guaranty fund</t>
  </si>
  <si>
    <t>512220</t>
  </si>
  <si>
    <t>Earnings on investments, foreign fishing observer's fund, Commerce</t>
  </si>
  <si>
    <t>512221</t>
  </si>
  <si>
    <t>Unrealized discount, foreign fishing observer's fund, DOC</t>
  </si>
  <si>
    <t>512320</t>
  </si>
  <si>
    <t>Interest on Investments, Fisheries Loan Fund</t>
  </si>
  <si>
    <t>512420</t>
  </si>
  <si>
    <t>Earnings on Investments, Fisheries Promotional Fund</t>
  </si>
  <si>
    <t>512421</t>
  </si>
  <si>
    <t>Unrealized discount, Fisheries Promotional Fund</t>
  </si>
  <si>
    <t>536220</t>
  </si>
  <si>
    <t>Interest Earned, Environmental Improvement and Restoration Fund</t>
  </si>
  <si>
    <t>560320</t>
  </si>
  <si>
    <t>Earnings on Federal Investment, Concrete Masonry Products Board</t>
  </si>
  <si>
    <t>143517</t>
  </si>
  <si>
    <t>General Fund Proprietary Interest Receipts, not Otherwise Classified, Navy</t>
  </si>
  <si>
    <t>143597</t>
  </si>
  <si>
    <t>General Fund Proprietary Interest Receipts, not Otherwise Classified, Defense Agencies</t>
  </si>
  <si>
    <t>518720</t>
  </si>
  <si>
    <t>Earnings on Investments, Defense Cooperation</t>
  </si>
  <si>
    <t>555120</t>
  </si>
  <si>
    <t>Interest, Child Enrollment Contingency Fund</t>
  </si>
  <si>
    <t>800429</t>
  </si>
  <si>
    <t>Other Proprietary Interest from the Public, FSMI Fund</t>
  </si>
  <si>
    <t>800529</t>
  </si>
  <si>
    <t>FHI Trust Fund, Other Proprietary Interest from the Public</t>
  </si>
  <si>
    <t>149900</t>
  </si>
  <si>
    <t>Interest received from credit reform financial accounts</t>
  </si>
  <si>
    <t>149910</t>
  </si>
  <si>
    <t>Miscellaneous interest collections not otherwise classified</t>
  </si>
  <si>
    <t>500021</t>
  </si>
  <si>
    <t>Reclamation Fund, Miscellaneous Interest</t>
  </si>
  <si>
    <t>501500</t>
  </si>
  <si>
    <t>Coal mining reclamation</t>
  </si>
  <si>
    <t>501520</t>
  </si>
  <si>
    <t>Interest on late payment of coal mining reclamation fees</t>
  </si>
  <si>
    <t>501570</t>
  </si>
  <si>
    <t>Interest on Late Payment of Coal Mining Reclamation Fees</t>
  </si>
  <si>
    <t>501590</t>
  </si>
  <si>
    <t>Earnings on Investments, Abandoned Mine Reclamation Fund</t>
  </si>
  <si>
    <t>502920</t>
  </si>
  <si>
    <t>Earnings on Investments, Federal Aid to Wildlife Restoration Fund</t>
  </si>
  <si>
    <t>502921</t>
  </si>
  <si>
    <t>Unrealized disc., Fed. Aid to Wildlife Restor. Fund, Interior</t>
  </si>
  <si>
    <t>516620</t>
  </si>
  <si>
    <t>Earnings on investments, CWFS</t>
  </si>
  <si>
    <t>517420</t>
  </si>
  <si>
    <t>Interest on Principal, Utah Mitigation and Conservation Fund</t>
  </si>
  <si>
    <t>519820</t>
  </si>
  <si>
    <t>Natural Resources Damages from Legal Actions, EOI</t>
  </si>
  <si>
    <t>523220</t>
  </si>
  <si>
    <t>Earnings on Investments, Southern Nevada Public Land Management</t>
  </si>
  <si>
    <t>524020</t>
  </si>
  <si>
    <t>Earnings on Investments, Operation and Maintenance, Indian Irrigation Systems</t>
  </si>
  <si>
    <t>524021</t>
  </si>
  <si>
    <t>Unrealized discount, Ops. and maint., Indian irrigation systems</t>
  </si>
  <si>
    <t>526520</t>
  </si>
  <si>
    <t>Earnings on Investment, Tribal Special Fund</t>
  </si>
  <si>
    <t>542520</t>
  </si>
  <si>
    <t>546920</t>
  </si>
  <si>
    <t>Interest, Lincoln County Land Act Land Sales</t>
  </si>
  <si>
    <t>548320</t>
  </si>
  <si>
    <t>Earnings on Investments, San Gabriel Basin Restoration Fund</t>
  </si>
  <si>
    <t>559320</t>
  </si>
  <si>
    <t>Earnings on Investments, Reclamation Water Settlement Fund</t>
  </si>
  <si>
    <t>563720</t>
  </si>
  <si>
    <t>Earnings on Investments, High-Hazard Indian Dam Safety Deferred Maintenance Fund</t>
  </si>
  <si>
    <t>563820</t>
  </si>
  <si>
    <t>Earnings on Investments, Low-Hazard Indian Dam Safety Deferred Maintenance Fund</t>
  </si>
  <si>
    <t>563920</t>
  </si>
  <si>
    <t>Earnings on Investments, Indian Irrigation Fund</t>
  </si>
  <si>
    <t>564820</t>
  </si>
  <si>
    <t>Earnings on Investments, Indian Irrigation Projects</t>
  </si>
  <si>
    <t>564821</t>
  </si>
  <si>
    <t>Unrealized discount, Indian irrigation projects</t>
  </si>
  <si>
    <t>571520</t>
  </si>
  <si>
    <t>Earnings on Investments, National Parks and Public Land Legacy Restoration Fund</t>
  </si>
  <si>
    <t>803030</t>
  </si>
  <si>
    <t>Interest on Investments in GSEs, Tribal Trust Fund</t>
  </si>
  <si>
    <t>836522</t>
  </si>
  <si>
    <t>Indian Tribal Funds, Interest, Other</t>
  </si>
  <si>
    <t>850022</t>
  </si>
  <si>
    <t>Interest, other, Deposits, proceeds, etc., Indian Tribal funds</t>
  </si>
  <si>
    <t>856322</t>
  </si>
  <si>
    <t>Interest,other,deposits,funds contributed for the advancement of the Indian race</t>
  </si>
  <si>
    <t>504220</t>
  </si>
  <si>
    <t>Interest and Profit on Investment, Department of Justice Assets Forfeiture Fund</t>
  </si>
  <si>
    <t>504221</t>
  </si>
  <si>
    <t>Unrealized discounts, DOJ Assets forfeiture fund</t>
  </si>
  <si>
    <t>507320</t>
  </si>
  <si>
    <t>Earnings on Investments, U.S. Trustees System</t>
  </si>
  <si>
    <t>507321</t>
  </si>
  <si>
    <t>Unrealized discounts, U.S. trustees system</t>
  </si>
  <si>
    <t>560820</t>
  </si>
  <si>
    <t>Earnings on Investments, United States Victims of State Sponsored Terrorism Fund</t>
  </si>
  <si>
    <t>149600</t>
  </si>
  <si>
    <t>Interest on unemployment insurance loans to States</t>
  </si>
  <si>
    <t>515520</t>
  </si>
  <si>
    <t>Interest on Investments, Panama Canal Commission</t>
  </si>
  <si>
    <t>515521</t>
  </si>
  <si>
    <t>Unrealized premium or discounts, Panama Comm. Fund, Labor</t>
  </si>
  <si>
    <t>804214</t>
  </si>
  <si>
    <t>CMIA Interest, Unemployment Trust Fund</t>
  </si>
  <si>
    <t>804229</t>
  </si>
  <si>
    <t>Proprietary interest, unemployment trust fund</t>
  </si>
  <si>
    <t>804240</t>
  </si>
  <si>
    <t>Interest on Unemployment Insurance Loans to States, Federal Unemployment Account, Unemployment Trust Fund</t>
  </si>
  <si>
    <t>814440</t>
  </si>
  <si>
    <t>Miscellaneous Interest, Black Lung Disability Trust Fund</t>
  </si>
  <si>
    <t>Interest on Investments, Fishermen's Guaranty Fund</t>
  </si>
  <si>
    <t>512121</t>
  </si>
  <si>
    <t>Unrealized discount, Fishermen's guaranty fund</t>
  </si>
  <si>
    <t>549720</t>
  </si>
  <si>
    <t>Interest on Investments, Foreign Service National Defined Contributions Retirement Fund</t>
  </si>
  <si>
    <t>133700</t>
  </si>
  <si>
    <t>Interest on Loans to the Helium Fund, Department of Interior</t>
  </si>
  <si>
    <t>133800</t>
  </si>
  <si>
    <t>Interest on Loans to the Presidio</t>
  </si>
  <si>
    <t>133900</t>
  </si>
  <si>
    <t>Interest on loans for isotope production and distribution fund</t>
  </si>
  <si>
    <t>134000</t>
  </si>
  <si>
    <t>Interest on loans to Defense Security Assistance Agency</t>
  </si>
  <si>
    <t>134500</t>
  </si>
  <si>
    <t>Interest on loans to Fed. Savings &amp; Loan Insurance Corp.</t>
  </si>
  <si>
    <t>134700</t>
  </si>
  <si>
    <t>Interest on Loans to the Nuclear Waste Disposal Fund and Interim Storage Fund</t>
  </si>
  <si>
    <t>134900</t>
  </si>
  <si>
    <t>Interest on loans to alternative fuels production</t>
  </si>
  <si>
    <t>135000</t>
  </si>
  <si>
    <t>Interest on Loans to the Secretary of Transportation, Ocean Freight Differential</t>
  </si>
  <si>
    <t>135100</t>
  </si>
  <si>
    <t>Interest on Loans to BPA</t>
  </si>
  <si>
    <t>135200</t>
  </si>
  <si>
    <t>Int. on loans for Emergency Home Purchase Assistance Act of 1974</t>
  </si>
  <si>
    <t>135400</t>
  </si>
  <si>
    <t>Interest on Loans for Housing for the Elderly or Handicapped</t>
  </si>
  <si>
    <t>135500</t>
  </si>
  <si>
    <t>Interest on Loans to Land Acquisition and Development Fund, PADC</t>
  </si>
  <si>
    <t>135700</t>
  </si>
  <si>
    <t>Interest on loans to the Secretary of Transportation, regional rail reorganization</t>
  </si>
  <si>
    <t>135900</t>
  </si>
  <si>
    <t>Interest on Notes to Disaster Loan Fund, Small Business Administration</t>
  </si>
  <si>
    <t>136000</t>
  </si>
  <si>
    <t>Interest on Loans to Western Area Power Administration</t>
  </si>
  <si>
    <t>136100</t>
  </si>
  <si>
    <t>Interest on Loans to the Secretary of Transportation, Railroad Rehabilitation and Improvement Fund</t>
  </si>
  <si>
    <t>136200</t>
  </si>
  <si>
    <t>Interest on loans to the Secretary of Transportation, Aircraft Purchase Loan Guarantee Program, FAA</t>
  </si>
  <si>
    <t>136300</t>
  </si>
  <si>
    <t>Interest on Loans for College Housing and Academic Facilities Loans, Education</t>
  </si>
  <si>
    <t>136500</t>
  </si>
  <si>
    <t>Int. on loans to the Sec. Trans., Grants to Nat. RR Psr Corp,FRA</t>
  </si>
  <si>
    <t>136600</t>
  </si>
  <si>
    <t>Interest on Loans to the Secretary of Transportation, Federal Ship Financing Fund</t>
  </si>
  <si>
    <t>136700</t>
  </si>
  <si>
    <t>Interest on loans, Prision Industries Fund, TCJ</t>
  </si>
  <si>
    <t>137800</t>
  </si>
  <si>
    <t>Interest on Loans to the Federal Crop Insurance Corporation, Agriculture</t>
  </si>
  <si>
    <t>138000</t>
  </si>
  <si>
    <t>Interest on Loans to A.I.D. Housing Guaranty Program</t>
  </si>
  <si>
    <t>140100</t>
  </si>
  <si>
    <t>Interest on Loans to Commodity Credit Corporation</t>
  </si>
  <si>
    <t>140220</t>
  </si>
  <si>
    <t>Interest on loans to Export-Import Bank</t>
  </si>
  <si>
    <t>140300</t>
  </si>
  <si>
    <t>Interest on loans to G.N.M.A., management &amp; liquidating function</t>
  </si>
  <si>
    <t>140400</t>
  </si>
  <si>
    <t>Interest on loans to G.N.M.A., special assistance functions</t>
  </si>
  <si>
    <t>140500</t>
  </si>
  <si>
    <t>Interest on Loans to H.U.D., College Housing Loans, Education</t>
  </si>
  <si>
    <t>140700</t>
  </si>
  <si>
    <t>Interest on loans to H.U.D., urban renewal fund</t>
  </si>
  <si>
    <t>140800</t>
  </si>
  <si>
    <t>Interest on loans for low rent public housing programs</t>
  </si>
  <si>
    <t>140900</t>
  </si>
  <si>
    <t>Interest on Loans to Agricultural Credit Insurance Fund</t>
  </si>
  <si>
    <t>141000</t>
  </si>
  <si>
    <t>Interest on Investment, Economic Development Revolving Fund</t>
  </si>
  <si>
    <t>141100</t>
  </si>
  <si>
    <t>Interest on Loans to V.A., Direct Loans to Veterans and Reserves</t>
  </si>
  <si>
    <t>141300</t>
  </si>
  <si>
    <t>Interest on Loans to Temporary Corporate Credit Union Stabilization Fund, NCUA</t>
  </si>
  <si>
    <t>141500</t>
  </si>
  <si>
    <t>Interest on Loans to Federal Deposit Insurance Corporation</t>
  </si>
  <si>
    <t>141700</t>
  </si>
  <si>
    <t>Interest on Loans to Tennessee Valley Authority</t>
  </si>
  <si>
    <t>141800</t>
  </si>
  <si>
    <t>Interest on Loans to Federal Financing Bank</t>
  </si>
  <si>
    <t>142000</t>
  </si>
  <si>
    <t>Interest on Loans to F.H.A., General Insurance Fund</t>
  </si>
  <si>
    <t>142100</t>
  </si>
  <si>
    <t>Interest on loans to National Oceanic and Atmospheric Admin.</t>
  </si>
  <si>
    <t>142200</t>
  </si>
  <si>
    <t>Interest on Loans, Higher Education Facilities Loan Fund</t>
  </si>
  <si>
    <t>142400</t>
  </si>
  <si>
    <t>Interest on Investment, Colorado River Projects</t>
  </si>
  <si>
    <t>142500</t>
  </si>
  <si>
    <t>Interest on Loans to Rural Development Insurance Fund</t>
  </si>
  <si>
    <t>142700</t>
  </si>
  <si>
    <t>Interest on Advances to Colorado River Dam Fund, Boulder Canyon Project</t>
  </si>
  <si>
    <t>142800</t>
  </si>
  <si>
    <t>Interest on Advances to Small Business Administration</t>
  </si>
  <si>
    <t>143000</t>
  </si>
  <si>
    <t>Interest on Loans to Rural Housing Insurance Fund</t>
  </si>
  <si>
    <t>143200</t>
  </si>
  <si>
    <t>Interest on loans to National insurance development fund, FEMA</t>
  </si>
  <si>
    <t>143300</t>
  </si>
  <si>
    <t>Interest on Loans to National Flood Insurance Fund, DHS</t>
  </si>
  <si>
    <t>143600</t>
  </si>
  <si>
    <t>Interest on loans to Secretary of Commerce, Federal ship financing fund</t>
  </si>
  <si>
    <t>143700</t>
  </si>
  <si>
    <t>Interest on loans to new communities guarantee fund, Metro. dev.</t>
  </si>
  <si>
    <t>143900</t>
  </si>
  <si>
    <t>Interest on Loans to Rural Telephone Bank</t>
  </si>
  <si>
    <t>144100</t>
  </si>
  <si>
    <t>Interest on loans to the District of Columbia</t>
  </si>
  <si>
    <t>144900</t>
  </si>
  <si>
    <t>Interest on loans to States, municipalities &amp; otr. public bodies</t>
  </si>
  <si>
    <t>144910</t>
  </si>
  <si>
    <t>Interest on Loans to States, Municipalities and Other Public Bodies, not Otherwise Classified</t>
  </si>
  <si>
    <t>145000</t>
  </si>
  <si>
    <t>Interest Payments from States, Cash Management Improvement</t>
  </si>
  <si>
    <t>145100</t>
  </si>
  <si>
    <t>Interest on Rural Electrification Administration loans</t>
  </si>
  <si>
    <t>146300</t>
  </si>
  <si>
    <t>International Monetary Fund</t>
  </si>
  <si>
    <t>146310</t>
  </si>
  <si>
    <t>Interest on Quota in International Monetary Fund</t>
  </si>
  <si>
    <t>146320</t>
  </si>
  <si>
    <t>Interest on Loans to International Monetary Fund</t>
  </si>
  <si>
    <t>146400</t>
  </si>
  <si>
    <t>Interest Received on Loans and Credits to Foreign Nations</t>
  </si>
  <si>
    <t>146600</t>
  </si>
  <si>
    <t>Interest on loans, AID</t>
  </si>
  <si>
    <t>148400</t>
  </si>
  <si>
    <t>Interest on Deposits in Tax and Loan Accounts</t>
  </si>
  <si>
    <t>149100</t>
  </si>
  <si>
    <t>Interest on Net Investments, Panama Canal Commission</t>
  </si>
  <si>
    <t>Interest Received from Credit Financing Accounts</t>
  </si>
  <si>
    <t>149999</t>
  </si>
  <si>
    <t>Miscellaneous Interfund Interest Collections--Historical</t>
  </si>
  <si>
    <t>150110</t>
  </si>
  <si>
    <t>Interest on Loans or Advances to the Extended Unemployment Compensation Account</t>
  </si>
  <si>
    <t>150120</t>
  </si>
  <si>
    <t>Interest on Loans and Repayable Advances to the Federal Unemployment Account</t>
  </si>
  <si>
    <t>310000</t>
  </si>
  <si>
    <t>Prepayment Premiums on Loans to the FFB</t>
  </si>
  <si>
    <t>559020</t>
  </si>
  <si>
    <t>Interest, Financial Research Fund</t>
  </si>
  <si>
    <t>569320</t>
  </si>
  <si>
    <t>Earnings on Investments, Customs Forfeiture Fund</t>
  </si>
  <si>
    <t>569720</t>
  </si>
  <si>
    <t>Earnings on Investments, Treasury Forfeiture Fund</t>
  </si>
  <si>
    <t>971100</t>
  </si>
  <si>
    <t>Miscellaneous interest on loans</t>
  </si>
  <si>
    <t>Payments to the farm credit system financial assistance corporation liquidating account</t>
  </si>
  <si>
    <t>1851</t>
  </si>
  <si>
    <t>Payment to the Resolution Funding Corporation</t>
  </si>
  <si>
    <t>1860</t>
  </si>
  <si>
    <t>Interest on Uninvested Funds</t>
  </si>
  <si>
    <t>1875</t>
  </si>
  <si>
    <t>Restitution of Forgone Interest</t>
  </si>
  <si>
    <t>1877</t>
  </si>
  <si>
    <t>Federal Interest Liabilities to States</t>
  </si>
  <si>
    <t>1880</t>
  </si>
  <si>
    <t>Interest Paid to Credit Financing Accounts</t>
  </si>
  <si>
    <t>0904</t>
  </si>
  <si>
    <t>Refunding Internal Revenue Collections, Interest</t>
  </si>
  <si>
    <t>Restoration of foregone interest</t>
  </si>
  <si>
    <t>800714</t>
  </si>
  <si>
    <t>CMIA Interest, Federal Disability Insurance Trust Fund</t>
  </si>
  <si>
    <t>522720</t>
  </si>
  <si>
    <t>Earnings on Investments, Nuclear Waste Disposal Fund</t>
  </si>
  <si>
    <t>522721</t>
  </si>
  <si>
    <t>Unrealized discount, nuclear waste disposal fund, Energy</t>
  </si>
  <si>
    <t>523120</t>
  </si>
  <si>
    <t>Earnings on Investments, Decontamination and Decommissioning Fund</t>
  </si>
  <si>
    <t>810214</t>
  </si>
  <si>
    <t>CMIA Interest, Highway Trust Fund (highway Account)</t>
  </si>
  <si>
    <t>810229</t>
  </si>
  <si>
    <t>Miscellaneous Interest, Highway Trust Fund</t>
  </si>
  <si>
    <t>149400</t>
  </si>
  <si>
    <t>Interest on Defense Production Activities</t>
  </si>
  <si>
    <t>Refunds under Renegotiation Act</t>
  </si>
  <si>
    <t>516720</t>
  </si>
  <si>
    <t>Interest &amp; profits on invest., Offshore Oil Pollution Comp. Fund</t>
  </si>
  <si>
    <t>516750</t>
  </si>
  <si>
    <t>Miscellaneous interest,Offshore Oil Pollution Compensation Fund</t>
  </si>
  <si>
    <t>517020</t>
  </si>
  <si>
    <t>Interest, Deepwater Port Liability Fund, DOT</t>
  </si>
  <si>
    <t>570120</t>
  </si>
  <si>
    <t>Earnings on Investments, National Flood Insurance Reserve Fund</t>
  </si>
  <si>
    <t>Receipts, Other interest</t>
  </si>
  <si>
    <t>539120</t>
  </si>
  <si>
    <t>Earnings on Investments, Postal Service Retiree Health Benefits Fund</t>
  </si>
  <si>
    <t>500120</t>
  </si>
  <si>
    <t>Earnings on investments, special forfeiture fund</t>
  </si>
  <si>
    <t>146800</t>
  </si>
  <si>
    <t>Interest on Foreign Military Credit Sales</t>
  </si>
  <si>
    <t>146820</t>
  </si>
  <si>
    <t>Interest on foreign military credit sales</t>
  </si>
  <si>
    <t>Interest on Loans, AID</t>
  </si>
  <si>
    <t>547220</t>
  </si>
  <si>
    <t>Earnings on Investments, DoD Medicare-Eligible Retiree Health Care Fund</t>
  </si>
  <si>
    <t>550020</t>
  </si>
  <si>
    <t>Earnings on Investments in U.S. Securities, Federal Supplemental District of Columbia Pension Fund</t>
  </si>
  <si>
    <t>551120</t>
  </si>
  <si>
    <t>Earnings on Investments, DC Federal Pension Fund</t>
  </si>
  <si>
    <t>518320</t>
  </si>
  <si>
    <t>Earnings on Federal Investments, Universal Service Fund</t>
  </si>
  <si>
    <t>518330</t>
  </si>
  <si>
    <t>812730</t>
  </si>
  <si>
    <t>Interest and Dividends on Non-Federal Securities, National Archives Gift Fund</t>
  </si>
  <si>
    <t>149200</t>
  </si>
  <si>
    <t>Post-Judgment Interest</t>
  </si>
  <si>
    <t>556720</t>
  </si>
  <si>
    <t>Interest, Investor Protection Fund</t>
  </si>
  <si>
    <t>537620</t>
  </si>
  <si>
    <t>Interest on Investments</t>
  </si>
  <si>
    <t>537720</t>
  </si>
  <si>
    <t>553220</t>
  </si>
  <si>
    <t>Interest Earnings on Investments In Treasury Securities, FHFA</t>
  </si>
  <si>
    <t>560020</t>
  </si>
  <si>
    <t>Earnings on Investments, SIPC</t>
  </si>
  <si>
    <t>557720</t>
  </si>
  <si>
    <t>Earnings on Investments, Bureau of Consumer Financial Protection Fund</t>
  </si>
  <si>
    <t>149300</t>
  </si>
  <si>
    <t>Interest Received from Outer Continental Shelf Escrow Account</t>
  </si>
  <si>
    <t>542530</t>
  </si>
  <si>
    <t>Court Award, OCS Escrow Account Interest, Environmental Improvement and Restoration Fund</t>
  </si>
  <si>
    <t>909</t>
  </si>
  <si>
    <t>Other investment income</t>
  </si>
  <si>
    <t>812740</t>
  </si>
  <si>
    <t>Realized Gains on Non-Federal Securities, National Archives Gift Fund</t>
  </si>
  <si>
    <t>811810</t>
  </si>
  <si>
    <t>Gains and Losses on Non-Federal Securities, National Railroad Retirement Investment Trust</t>
  </si>
  <si>
    <t>811830</t>
  </si>
  <si>
    <t>Interest and Dividends on Non-Federal Securities, National Railroad Retirement Investment Trust</t>
  </si>
  <si>
    <t>538810</t>
  </si>
  <si>
    <t>Interest on Investments, Telecommunications Development Fund</t>
  </si>
  <si>
    <t>9008</t>
  </si>
  <si>
    <t>Allowance for Discretionary Programs (Non-Defense)</t>
  </si>
  <si>
    <t>920</t>
  </si>
  <si>
    <t>924</t>
  </si>
  <si>
    <t>9032</t>
  </si>
  <si>
    <t>926</t>
  </si>
  <si>
    <t>Spectrum relocation</t>
  </si>
  <si>
    <t>9006</t>
  </si>
  <si>
    <t>Critical Supply Chain Resilience Fund</t>
  </si>
  <si>
    <t>927</t>
  </si>
  <si>
    <t>Other American Jobs Plan Proposals</t>
  </si>
  <si>
    <t>9007</t>
  </si>
  <si>
    <t>Semiconductor Manufacturing and Research</t>
  </si>
  <si>
    <t>Public Health Resilience</t>
  </si>
  <si>
    <t>9011</t>
  </si>
  <si>
    <t>American Jobs Plan Funding for Research and Development</t>
  </si>
  <si>
    <t>9053</t>
  </si>
  <si>
    <t>Digital Infrastructure, Adoption, and Affordability</t>
  </si>
  <si>
    <t>American Jobs Plan Funding for Climate Resilience</t>
  </si>
  <si>
    <t>928</t>
  </si>
  <si>
    <t>Other American Jobs Plan Infrastructure and Climate Proposals</t>
  </si>
  <si>
    <t>Carbon-Free Power and Low Carbon Materials Procurement</t>
  </si>
  <si>
    <t>9013</t>
  </si>
  <si>
    <t>American Jobs Plan Funding for Civilian Climate Corps</t>
  </si>
  <si>
    <t>9052</t>
  </si>
  <si>
    <t>Green Bank</t>
  </si>
  <si>
    <t>9055</t>
  </si>
  <si>
    <t>Subsidies for State and Local Infrastructure Bonds</t>
  </si>
  <si>
    <t>299999</t>
  </si>
  <si>
    <t>Imputed employer retirement contribution, Military retire. fund</t>
  </si>
  <si>
    <t>950</t>
  </si>
  <si>
    <t>951</t>
  </si>
  <si>
    <t>Employer share, employee retirement (on-budget)</t>
  </si>
  <si>
    <t>547210</t>
  </si>
  <si>
    <t>Non-DoD Employing Agency Contributions, DoD Medicare-Eligible Retiree Health Care Fund</t>
  </si>
  <si>
    <t>547250</t>
  </si>
  <si>
    <t>Department of Defense Contributions, DoD Medicare-Eligible Retiree Health Care Fund</t>
  </si>
  <si>
    <t>800002</t>
  </si>
  <si>
    <t>Employer share, employee retirement, Inter fund plug</t>
  </si>
  <si>
    <t>800512</t>
  </si>
  <si>
    <t>FHI Trust Fund, Federal Employer Contributions (FICA)</t>
  </si>
  <si>
    <t>800513</t>
  </si>
  <si>
    <t>FHI Trust Fund, Postal Service Employer Contributions (FICA)</t>
  </si>
  <si>
    <t>800565</t>
  </si>
  <si>
    <t>FHI Trust Fund, Payments for Military Service Credits</t>
  </si>
  <si>
    <t>809710</t>
  </si>
  <si>
    <t>Employing Agency Contributions, Military Retirement Fund</t>
  </si>
  <si>
    <t>809740</t>
  </si>
  <si>
    <t>Federal Contributions (concurrent Receipt Accruals), Military Retirement Fund</t>
  </si>
  <si>
    <t>811030</t>
  </si>
  <si>
    <t>Judicial Survivors Annuity, Employing Agency Contributions</t>
  </si>
  <si>
    <t>811530</t>
  </si>
  <si>
    <t>Tax Court judges survivors annuity, employing agency contributions</t>
  </si>
  <si>
    <t>813520</t>
  </si>
  <si>
    <t>Agency Contributions, Civil Service Retirement and Disability Fund</t>
  </si>
  <si>
    <t>813522</t>
  </si>
  <si>
    <t>Postal Service Agency Contributions, Civil Service Retirement and Disability Fund</t>
  </si>
  <si>
    <t>813523</t>
  </si>
  <si>
    <t>Postal Service Supplemental Contributions, Civil Service Retirement and Disability Fund</t>
  </si>
  <si>
    <t>813580</t>
  </si>
  <si>
    <t>Credits for Withholding and Contributions, Civil Service Retirement and Disability Fund</t>
  </si>
  <si>
    <t>818640</t>
  </si>
  <si>
    <t>Employing Agency Contributions, Foreign Service Retirement and Disability Fund</t>
  </si>
  <si>
    <t>829030</t>
  </si>
  <si>
    <t>Employing Agency Contributions, Court of Appeals for Veterans Claims Retirement Fund</t>
  </si>
  <si>
    <t>977910</t>
  </si>
  <si>
    <t>Employing agency contributions, Miscellaneous trust funds, government-wide</t>
  </si>
  <si>
    <t>800612</t>
  </si>
  <si>
    <t>FOASI, Federal Employer Contributions (FICA Taxes)</t>
  </si>
  <si>
    <t>952</t>
  </si>
  <si>
    <t>Employer share, employee retirement (off-budget)</t>
  </si>
  <si>
    <t>800665</t>
  </si>
  <si>
    <t>FOASI, Payments for Post-1956 Military Service Credits</t>
  </si>
  <si>
    <t>800712</t>
  </si>
  <si>
    <t>FDI, Federal Employer Contributions (FICA Taxes)</t>
  </si>
  <si>
    <t>800765</t>
  </si>
  <si>
    <t>FDI, Payments for Post-1956 Military Service Credits</t>
  </si>
  <si>
    <t>182000</t>
  </si>
  <si>
    <t>Rent and Bonuses on Outer Continental Shelf Lands</t>
  </si>
  <si>
    <t>953</t>
  </si>
  <si>
    <t>Rents and royalties on the Outer Continental Shelf</t>
  </si>
  <si>
    <t>202000</t>
  </si>
  <si>
    <t>Royalties on Outer Continental Shelf Lands</t>
  </si>
  <si>
    <t>202500</t>
  </si>
  <si>
    <t>Arctic National Wildlife Refuge (ANWR) Oil and Gas Leasing Revenues, Federal Share</t>
  </si>
  <si>
    <t>500510</t>
  </si>
  <si>
    <t>Outer Continental Shelf Royalties, LWCF Share from Certain Gulf of Mexico Leases</t>
  </si>
  <si>
    <t>500570</t>
  </si>
  <si>
    <t>Land and Water Conservation Fund, Rent Receipts, Outer Continental Shelf Lands</t>
  </si>
  <si>
    <t>500580</t>
  </si>
  <si>
    <t>Land and Water Conservation Fund, Royalty Receipts, Outer Continental Shelf</t>
  </si>
  <si>
    <t>500590</t>
  </si>
  <si>
    <t>Outer Continental Shelf Rents and Bonuses, LWCF Share from Certain Gulf of Mexico Leases</t>
  </si>
  <si>
    <t>514000</t>
  </si>
  <si>
    <t>Hist. preservation fnd, rent rcpts, outer cont. shelf lands</t>
  </si>
  <si>
    <t>514010</t>
  </si>
  <si>
    <t>Historic Preservation Fund, Rent Receipts, Outer Continental Shelf Lands</t>
  </si>
  <si>
    <t>542510</t>
  </si>
  <si>
    <t>Court Award, OCS Rent and Bonuses, Environmental Improvement and Restoration Fund</t>
  </si>
  <si>
    <t>553510</t>
  </si>
  <si>
    <t>Outer Continental Shelf Rentals and Bonuses, State Share from Certain Gulf of Mexico Leases</t>
  </si>
  <si>
    <t>553520</t>
  </si>
  <si>
    <t>Outer Continental Shelf Royalties</t>
  </si>
  <si>
    <t>557210</t>
  </si>
  <si>
    <t>Outer Continental Shelf Revenues, Coastal Impact Assistance</t>
  </si>
  <si>
    <t>223100</t>
  </si>
  <si>
    <t>Privatization of Elk Hills</t>
  </si>
  <si>
    <t>954</t>
  </si>
  <si>
    <t>Sale of major assets</t>
  </si>
  <si>
    <t>261300</t>
  </si>
  <si>
    <t>Proceeds from the Sale of United States Enrichment Corporation</t>
  </si>
  <si>
    <t>261400</t>
  </si>
  <si>
    <t>Proceeds from Sale of Securities from the AIG Credit Facility Trust</t>
  </si>
  <si>
    <t>264700</t>
  </si>
  <si>
    <t>Proceeds from Sale of Power Marketing Administrations: APA, SEPA, SWPA, WAPA</t>
  </si>
  <si>
    <t>264900</t>
  </si>
  <si>
    <t>Proceeds from sale of equipment and other personal property</t>
  </si>
  <si>
    <t>542810</t>
  </si>
  <si>
    <t>247400</t>
  </si>
  <si>
    <t>Auction Receipts</t>
  </si>
  <si>
    <t>959</t>
  </si>
  <si>
    <t>Other undistributed offsetting receipts</t>
  </si>
  <si>
    <t>539610</t>
  </si>
  <si>
    <t>542710</t>
  </si>
  <si>
    <t>Spectrum Auction Subsidy Fund</t>
  </si>
  <si>
    <t>548810</t>
  </si>
  <si>
    <t>Arctic National Wildlife Refuge, Rent, Royalties and Bonuses, (Alaska Share)</t>
  </si>
  <si>
    <t>551210</t>
  </si>
  <si>
    <t>Spectrum Relocation Receipts</t>
  </si>
  <si>
    <t>561010</t>
  </si>
  <si>
    <t>TV Broadcaster Relocation Fund Receipts</t>
  </si>
  <si>
    <t>823310</t>
  </si>
  <si>
    <t>Spectrum Auction Receipts, Public Safety Trust Fund</t>
  </si>
  <si>
    <t>subtotal</t>
  </si>
  <si>
    <t>mllions</t>
  </si>
  <si>
    <t>billions</t>
  </si>
  <si>
    <t>Low-rent Public Housing, loans and Other Expenses</t>
  </si>
  <si>
    <t>Consumer Operated and Oriented Plan Program Account, contingency fund</t>
  </si>
  <si>
    <t>Consumer Operated and Oriented Plan Program Account, downward reestimates</t>
  </si>
  <si>
    <t>dollars in billions</t>
  </si>
  <si>
    <t>Youth build program</t>
  </si>
  <si>
    <t>without any adjustments; dollars in billions</t>
  </si>
  <si>
    <t>Medicaid</t>
  </si>
  <si>
    <t>Medicaid plus CHIP</t>
  </si>
  <si>
    <t>EITC</t>
  </si>
  <si>
    <t>CTC</t>
  </si>
  <si>
    <t>SSI</t>
  </si>
  <si>
    <t>All discretionary programs</t>
  </si>
  <si>
    <t>All mandatory programs (excludes net interest)</t>
  </si>
  <si>
    <t>Social Security</t>
  </si>
  <si>
    <t>Social Security: Function 650 mandatory</t>
  </si>
  <si>
    <t>Nondefense</t>
  </si>
  <si>
    <t>NDD</t>
  </si>
  <si>
    <t>(By fiscal year, in billions of dollars)</t>
  </si>
  <si>
    <t>Fiscal</t>
  </si>
  <si>
    <t>Number</t>
  </si>
  <si>
    <t xml:space="preserve">Military </t>
  </si>
  <si>
    <t>Social</t>
  </si>
  <si>
    <t>Military</t>
  </si>
  <si>
    <t>Outlays</t>
  </si>
  <si>
    <t>Total</t>
  </si>
  <si>
    <t>Year</t>
  </si>
  <si>
    <t>of checks</t>
  </si>
  <si>
    <t>Vets</t>
  </si>
  <si>
    <t>OCS</t>
  </si>
  <si>
    <t>Retirement</t>
  </si>
  <si>
    <t>Security</t>
  </si>
  <si>
    <t>Pay</t>
  </si>
  <si>
    <t>Revenues</t>
  </si>
  <si>
    <t>Excise Tax</t>
  </si>
  <si>
    <t>Delay</t>
  </si>
  <si>
    <t>Social Security adjustment corrects for excess amounts transferred to IRS for voluntary income tax withholding.  The adjustment was made in 2006; CBO calculated the amounts applied to each prior year.</t>
  </si>
  <si>
    <t>Federal retirement</t>
  </si>
  <si>
    <t>veterans compensation, etc.</t>
  </si>
  <si>
    <t>Outer Continental Shelf</t>
  </si>
  <si>
    <t>TOTAL mandatory outlays</t>
  </si>
  <si>
    <t>military pay (discretionary)</t>
  </si>
  <si>
    <t>Programs of special interest:</t>
  </si>
  <si>
    <t>As percentages of GDP</t>
  </si>
  <si>
    <t>Δ</t>
  </si>
  <si>
    <t>timing</t>
  </si>
  <si>
    <t>ARRA</t>
  </si>
  <si>
    <t>raw</t>
  </si>
  <si>
    <t>bottom row is ==&gt;</t>
  </si>
  <si>
    <t>subtotal (millions)</t>
  </si>
  <si>
    <t>in billions</t>
  </si>
  <si>
    <t>Budget Authority</t>
  </si>
  <si>
    <t>UTID</t>
  </si>
  <si>
    <t>Low Income?</t>
  </si>
  <si>
    <t>Health?</t>
  </si>
  <si>
    <t>TID</t>
  </si>
  <si>
    <t>SubAcct</t>
  </si>
  <si>
    <t>SubFunc</t>
  </si>
  <si>
    <t>Func</t>
  </si>
  <si>
    <t>Title</t>
  </si>
  <si>
    <t>HouseSpendComm</t>
  </si>
  <si>
    <t>SenateSpendComm</t>
  </si>
  <si>
    <t>HouseAuthComm</t>
  </si>
  <si>
    <t>SenateAuthComm</t>
  </si>
  <si>
    <t>AgencyBureau</t>
  </si>
  <si>
    <t>AgencyBureauTitle</t>
  </si>
  <si>
    <t>Agency</t>
  </si>
  <si>
    <t>AgencyTitle</t>
  </si>
  <si>
    <t>CBOCategoryCode</t>
  </si>
  <si>
    <t>PFlag</t>
  </si>
  <si>
    <t>17110601051</t>
  </si>
  <si>
    <t>DE02</t>
  </si>
  <si>
    <t>Operation and maintenance, Marine Corps</t>
  </si>
  <si>
    <t>DE</t>
  </si>
  <si>
    <t>66</t>
  </si>
  <si>
    <t>00710</t>
  </si>
  <si>
    <t xml:space="preserve">Department of Defense--Military                                 </t>
  </si>
  <si>
    <t xml:space="preserve">STIM09    </t>
  </si>
  <si>
    <t>17110701051</t>
  </si>
  <si>
    <t>Operation and maintenance, Marine Corps Reserve</t>
  </si>
  <si>
    <t>17120501051</t>
  </si>
  <si>
    <t>DE03</t>
  </si>
  <si>
    <t xml:space="preserve">Military construction, Navy and Marine Corps                    </t>
  </si>
  <si>
    <t>MC</t>
  </si>
  <si>
    <t>00725</t>
  </si>
  <si>
    <t>17131901051</t>
  </si>
  <si>
    <t>Research, development, test, and evaluation, Navy</t>
  </si>
  <si>
    <t>00720</t>
  </si>
  <si>
    <t>17180401051</t>
  </si>
  <si>
    <t>Operation and maintenance, Navy</t>
  </si>
  <si>
    <t>17180601051</t>
  </si>
  <si>
    <t>Operation and maintenance, Navy Reserve</t>
  </si>
  <si>
    <t>21072001051</t>
  </si>
  <si>
    <t>DE01</t>
  </si>
  <si>
    <t>Family housing construction, Army</t>
  </si>
  <si>
    <t>00730</t>
  </si>
  <si>
    <t>21072501051</t>
  </si>
  <si>
    <t>Family housing operation and maintenance, Army</t>
  </si>
  <si>
    <t>21202001051</t>
  </si>
  <si>
    <t>Operation and maintenance, Army</t>
  </si>
  <si>
    <t>21204001051</t>
  </si>
  <si>
    <t>Research, development, test, and evaluation, Army</t>
  </si>
  <si>
    <t>21205001051</t>
  </si>
  <si>
    <t>DE05</t>
  </si>
  <si>
    <t>Military construction, Army</t>
  </si>
  <si>
    <t>21206501051</t>
  </si>
  <si>
    <t>Operation and maintenance, Army National Guard</t>
  </si>
  <si>
    <t>21208001051</t>
  </si>
  <si>
    <t>Operation and maintenance, Army Reserve</t>
  </si>
  <si>
    <t>21208501051</t>
  </si>
  <si>
    <t>Military construction, Army National Guard</t>
  </si>
  <si>
    <t>57074001051</t>
  </si>
  <si>
    <t>Family housing construction, Air Force</t>
  </si>
  <si>
    <t>57074501051</t>
  </si>
  <si>
    <t>Family housing operation and maintenance, Air Force</t>
  </si>
  <si>
    <t>57330001051</t>
  </si>
  <si>
    <t>Military construction, Air Force</t>
  </si>
  <si>
    <t>57340001051</t>
  </si>
  <si>
    <t>Operation and maintenance, Air Force</t>
  </si>
  <si>
    <t>57360001051</t>
  </si>
  <si>
    <t>Research, development, test, and evaluation, Air Force</t>
  </si>
  <si>
    <t>57374001051</t>
  </si>
  <si>
    <t>Operation and maintenance, Air Force Reserve</t>
  </si>
  <si>
    <t>57383001051</t>
  </si>
  <si>
    <t>Military construction, Air National Guard</t>
  </si>
  <si>
    <t>57384001051</t>
  </si>
  <si>
    <t>Operation and maintenance, Air National Guard</t>
  </si>
  <si>
    <t>97010701051</t>
  </si>
  <si>
    <t>97013001051</t>
  </si>
  <si>
    <t>DE07</t>
  </si>
  <si>
    <t>Defense health program</t>
  </si>
  <si>
    <t>97040001051</t>
  </si>
  <si>
    <t>Research, development, test, and evaluation, Defense-wide</t>
  </si>
  <si>
    <t>97050001051</t>
  </si>
  <si>
    <t>Military construction, Defense-wide</t>
  </si>
  <si>
    <t>97409003051</t>
  </si>
  <si>
    <t>Homeowners assistance fund</t>
  </si>
  <si>
    <t>89025101053</t>
  </si>
  <si>
    <t xml:space="preserve">Defense environmental cleanup                                   </t>
  </si>
  <si>
    <t>EW</t>
  </si>
  <si>
    <t>01910</t>
  </si>
  <si>
    <t xml:space="preserve">Department of Energy                                            </t>
  </si>
  <si>
    <t>96313001053</t>
  </si>
  <si>
    <t>Formerly utilized sites remedial action program</t>
  </si>
  <si>
    <t>20200</t>
  </si>
  <si>
    <t>Corps of Engineers-Civil Works</t>
  </si>
  <si>
    <t xml:space="preserve">Corps of Engineers-Civil Works                                  </t>
  </si>
  <si>
    <t>72030001151</t>
  </si>
  <si>
    <t>Capital Investment Fund of the United States Agency for Internat</t>
  </si>
  <si>
    <t>FA</t>
  </si>
  <si>
    <t>18415</t>
  </si>
  <si>
    <t xml:space="preserve">International Assistance Programs                               </t>
  </si>
  <si>
    <t>19011301153</t>
  </si>
  <si>
    <t>DE04</t>
  </si>
  <si>
    <t>Diplomatic and consular programs</t>
  </si>
  <si>
    <t>01405</t>
  </si>
  <si>
    <t xml:space="preserve">Department of State                                             </t>
  </si>
  <si>
    <t>19012001153</t>
  </si>
  <si>
    <t>Capital investment fund</t>
  </si>
  <si>
    <t>19052901153</t>
  </si>
  <si>
    <t>49010001251</t>
  </si>
  <si>
    <t>Research and related activities</t>
  </si>
  <si>
    <t>CJ</t>
  </si>
  <si>
    <t>52</t>
  </si>
  <si>
    <t>87</t>
  </si>
  <si>
    <t>42200</t>
  </si>
  <si>
    <t xml:space="preserve">National Science Foundation                                     </t>
  </si>
  <si>
    <t>49010601251</t>
  </si>
  <si>
    <t>Education and human resources</t>
  </si>
  <si>
    <t>49030001251</t>
  </si>
  <si>
    <t>49055101251</t>
  </si>
  <si>
    <t>Major research equipment and facilities construction</t>
  </si>
  <si>
    <t>89022201251</t>
  </si>
  <si>
    <t>01920</t>
  </si>
  <si>
    <t>80010901252</t>
  </si>
  <si>
    <t>02600</t>
  </si>
  <si>
    <t xml:space="preserve">National Aeronautics and Space Administration                   </t>
  </si>
  <si>
    <t>80012001252</t>
  </si>
  <si>
    <t xml:space="preserve">Science                                                         </t>
  </si>
  <si>
    <t>80012201252</t>
  </si>
  <si>
    <t xml:space="preserve">Cross Agency Support                                            </t>
  </si>
  <si>
    <t>80012401252</t>
  </si>
  <si>
    <t xml:space="preserve">Exploration                                                     </t>
  </si>
  <si>
    <t>89020801271</t>
  </si>
  <si>
    <t xml:space="preserve">Title 17 innovative technology loan guarantee program           </t>
  </si>
  <si>
    <t>89021301271</t>
  </si>
  <si>
    <t>Fossil energy research and development</t>
  </si>
  <si>
    <t>89031501271</t>
  </si>
  <si>
    <t xml:space="preserve">Non-defense environmental cleanup                               </t>
  </si>
  <si>
    <t>89031801271</t>
  </si>
  <si>
    <t xml:space="preserve">Electricity Delivery and Energy Reliability                     </t>
  </si>
  <si>
    <t>89032101271</t>
  </si>
  <si>
    <t xml:space="preserve">Energy Efficiency and Renewable Energy                          </t>
  </si>
  <si>
    <t>89506802271</t>
  </si>
  <si>
    <t>Construction, rehabilitation, operation and maintenance, Western</t>
  </si>
  <si>
    <t>01950</t>
  </si>
  <si>
    <t>89523102271</t>
  </si>
  <si>
    <t>Uranium enrichment decontamination and decommissioning fund</t>
  </si>
  <si>
    <t>89023601276</t>
  </si>
  <si>
    <t>01960</t>
  </si>
  <si>
    <t>12100201301</t>
  </si>
  <si>
    <t>Watershed rehabilitation program</t>
  </si>
  <si>
    <t>AR</t>
  </si>
  <si>
    <t>00553</t>
  </si>
  <si>
    <t xml:space="preserve">Department of Agriculture                                       </t>
  </si>
  <si>
    <t>12107201301</t>
  </si>
  <si>
    <t>Watershed and flood prevention operations</t>
  </si>
  <si>
    <t>14068001301</t>
  </si>
  <si>
    <t>Water and related resources</t>
  </si>
  <si>
    <t>01010</t>
  </si>
  <si>
    <t xml:space="preserve">Department of the Interior                                      </t>
  </si>
  <si>
    <t>19107801301</t>
  </si>
  <si>
    <t>01415</t>
  </si>
  <si>
    <t>96311201301</t>
  </si>
  <si>
    <t>DE06</t>
  </si>
  <si>
    <t xml:space="preserve">Mississippi River and tributaries.                              </t>
  </si>
  <si>
    <t>96312101301</t>
  </si>
  <si>
    <t xml:space="preserve">Investigations                                                  </t>
  </si>
  <si>
    <t>96312201301</t>
  </si>
  <si>
    <t>96312301301</t>
  </si>
  <si>
    <t>Operation and maintenance</t>
  </si>
  <si>
    <t>96312601301</t>
  </si>
  <si>
    <t>Regulatory program</t>
  </si>
  <si>
    <t>12110301302</t>
  </si>
  <si>
    <t>Capital improvement and maintenance</t>
  </si>
  <si>
    <t>IN</t>
  </si>
  <si>
    <t>00596</t>
  </si>
  <si>
    <t>12111501302</t>
  </si>
  <si>
    <t>Wildland fire management</t>
  </si>
  <si>
    <t>14110901302</t>
  </si>
  <si>
    <t>Management of lands and resources</t>
  </si>
  <si>
    <t>01004</t>
  </si>
  <si>
    <t>14111001302</t>
  </si>
  <si>
    <t>14112501302</t>
  </si>
  <si>
    <t>01095</t>
  </si>
  <si>
    <t xml:space="preserve">Department-Wide Programs                                        </t>
  </si>
  <si>
    <t>14161101302</t>
  </si>
  <si>
    <t>Resource management</t>
  </si>
  <si>
    <t>01018</t>
  </si>
  <si>
    <t>14161201302</t>
  </si>
  <si>
    <t>14103601303</t>
  </si>
  <si>
    <t>Operation of the national park system</t>
  </si>
  <si>
    <t>01024</t>
  </si>
  <si>
    <t>14103901303</t>
  </si>
  <si>
    <t>Construction and major maintenance</t>
  </si>
  <si>
    <t>14514002303</t>
  </si>
  <si>
    <t>Historic preservation fund</t>
  </si>
  <si>
    <t>20814507304</t>
  </si>
  <si>
    <t>Hazardous substance superfund</t>
  </si>
  <si>
    <t>02000</t>
  </si>
  <si>
    <t xml:space="preserve">Environmental Protection Agency                                 </t>
  </si>
  <si>
    <t>20815307304</t>
  </si>
  <si>
    <t>Leaking underground storage tank trust fund</t>
  </si>
  <si>
    <t>68010301304</t>
  </si>
  <si>
    <t>State and tribal assistance grants</t>
  </si>
  <si>
    <t>68011201304</t>
  </si>
  <si>
    <t xml:space="preserve">Office of Inspector General                                     </t>
  </si>
  <si>
    <t>13145001306</t>
  </si>
  <si>
    <t>00648</t>
  </si>
  <si>
    <t xml:space="preserve">Department of Commerce                                          </t>
  </si>
  <si>
    <t>13146001306</t>
  </si>
  <si>
    <t>Procurement, acquisition and construction</t>
  </si>
  <si>
    <t>14010401306</t>
  </si>
  <si>
    <t>01088</t>
  </si>
  <si>
    <t>14080401306</t>
  </si>
  <si>
    <t>Surveys, investigations, and research</t>
  </si>
  <si>
    <t>01012</t>
  </si>
  <si>
    <t>12060001351</t>
  </si>
  <si>
    <t>00549</t>
  </si>
  <si>
    <t>12114001351</t>
  </si>
  <si>
    <t>Agricultural credit insurance fund program account</t>
  </si>
  <si>
    <t>12011701352</t>
  </si>
  <si>
    <t xml:space="preserve">Agriculture buildings and facilities and rental payments        </t>
  </si>
  <si>
    <t>00505</t>
  </si>
  <si>
    <t>12090001352</t>
  </si>
  <si>
    <t>00508</t>
  </si>
  <si>
    <t>12140101352</t>
  </si>
  <si>
    <t>Buildings and facilities</t>
  </si>
  <si>
    <t>00518</t>
  </si>
  <si>
    <t>12208101371</t>
  </si>
  <si>
    <t>Rural housing insurance fund program account</t>
  </si>
  <si>
    <t>00563</t>
  </si>
  <si>
    <t>13012601376</t>
  </si>
  <si>
    <t>00605</t>
  </si>
  <si>
    <t>13045001376</t>
  </si>
  <si>
    <t>Periodic censuses and programs</t>
  </si>
  <si>
    <t>00607</t>
  </si>
  <si>
    <t>13050001376</t>
  </si>
  <si>
    <t>Scientific and technical research and services</t>
  </si>
  <si>
    <t>00655</t>
  </si>
  <si>
    <t>13051501376</t>
  </si>
  <si>
    <t>Construction of research facilities</t>
  </si>
  <si>
    <t>13058701376</t>
  </si>
  <si>
    <t>Advanced Broadband Program</t>
  </si>
  <si>
    <t>00660</t>
  </si>
  <si>
    <t>13539602376</t>
  </si>
  <si>
    <t xml:space="preserve">Digital television transition and public safety fund            </t>
  </si>
  <si>
    <t>73010001376</t>
  </si>
  <si>
    <t>FS</t>
  </si>
  <si>
    <t>02800</t>
  </si>
  <si>
    <t xml:space="preserve">Small Business Administration                                   </t>
  </si>
  <si>
    <t>73020001376</t>
  </si>
  <si>
    <t>73115401376</t>
  </si>
  <si>
    <t xml:space="preserve">Business loans program account                                  </t>
  </si>
  <si>
    <t>73415603376</t>
  </si>
  <si>
    <t>Surety bond guarantees revolving fund</t>
  </si>
  <si>
    <t>69012501401</t>
  </si>
  <si>
    <t>Capital and debt service grants to the National Railroad Passeng</t>
  </si>
  <si>
    <t>TT</t>
  </si>
  <si>
    <t>02127</t>
  </si>
  <si>
    <t xml:space="preserve">Department of Transportation                                    </t>
  </si>
  <si>
    <t>69071501401</t>
  </si>
  <si>
    <t xml:space="preserve">Intercity passenger rail grant program                          </t>
  </si>
  <si>
    <t>69113401401</t>
  </si>
  <si>
    <t>Capital investment grants</t>
  </si>
  <si>
    <t>02136</t>
  </si>
  <si>
    <t>69808307401</t>
  </si>
  <si>
    <t>Federal-aid highways</t>
  </si>
  <si>
    <t>02115</t>
  </si>
  <si>
    <t>69835007401</t>
  </si>
  <si>
    <t xml:space="preserve">Formula and bus grants                                          </t>
  </si>
  <si>
    <t>69999701401</t>
  </si>
  <si>
    <t>Supplemental discretionary grants for a national transportation system</t>
  </si>
  <si>
    <t>02155</t>
  </si>
  <si>
    <t>69130601402</t>
  </si>
  <si>
    <t>Grants-in-aid for airports Stimulus</t>
  </si>
  <si>
    <t>02112</t>
  </si>
  <si>
    <t>69130701402</t>
  </si>
  <si>
    <t>Facilities and Equipment Stimulus</t>
  </si>
  <si>
    <t>70055001402</t>
  </si>
  <si>
    <t xml:space="preserve">Aviation security                                               </t>
  </si>
  <si>
    <t>HS</t>
  </si>
  <si>
    <t>02445</t>
  </si>
  <si>
    <t xml:space="preserve">Transportation Security Administration                          </t>
  </si>
  <si>
    <t xml:space="preserve">Department of Homeland Security                                 </t>
  </si>
  <si>
    <t>80012601402</t>
  </si>
  <si>
    <t xml:space="preserve">Aeronautics                                                     </t>
  </si>
  <si>
    <t>69177001403</t>
  </si>
  <si>
    <t xml:space="preserve">Assistance to Small Shipyards                                   </t>
  </si>
  <si>
    <t>02170</t>
  </si>
  <si>
    <t>70061301403</t>
  </si>
  <si>
    <t>Acquisition, construction, and improvements</t>
  </si>
  <si>
    <t>02460</t>
  </si>
  <si>
    <t>70061401403</t>
  </si>
  <si>
    <t>Alteration of bridges</t>
  </si>
  <si>
    <t>69013001407</t>
  </si>
  <si>
    <t>02156</t>
  </si>
  <si>
    <t>20188101451</t>
  </si>
  <si>
    <t>Community development financial institutions fund program accoun</t>
  </si>
  <si>
    <t>01505</t>
  </si>
  <si>
    <t xml:space="preserve">Department of the Treasury                                      </t>
  </si>
  <si>
    <t>86016201451</t>
  </si>
  <si>
    <t>Community development fund</t>
  </si>
  <si>
    <t>02506</t>
  </si>
  <si>
    <t xml:space="preserve">Department of Housing and Urban Development                     </t>
  </si>
  <si>
    <t>86017401451</t>
  </si>
  <si>
    <t>Lead hazard reduction</t>
  </si>
  <si>
    <t>02532</t>
  </si>
  <si>
    <t>86018901451</t>
  </si>
  <si>
    <t>02535</t>
  </si>
  <si>
    <t>12123201452</t>
  </si>
  <si>
    <t>Distance learning, telemedicine, and broadband program</t>
  </si>
  <si>
    <t>00560</t>
  </si>
  <si>
    <t>12190201452</t>
  </si>
  <si>
    <t xml:space="preserve">Rural Business Program Account                                  </t>
  </si>
  <si>
    <t>00565</t>
  </si>
  <si>
    <t>Rural Business - Cooperative Service</t>
  </si>
  <si>
    <t>12195101452</t>
  </si>
  <si>
    <t xml:space="preserve">Rural Community Facilities Program Account                      </t>
  </si>
  <si>
    <t>12198001452</t>
  </si>
  <si>
    <t xml:space="preserve">Rural water and waste disposal program account                  </t>
  </si>
  <si>
    <t>13205001452</t>
  </si>
  <si>
    <t>Economic development assistance programs</t>
  </si>
  <si>
    <t>00606</t>
  </si>
  <si>
    <t>14210001452</t>
  </si>
  <si>
    <t>Operation of Indian programs</t>
  </si>
  <si>
    <t>01076</t>
  </si>
  <si>
    <t xml:space="preserve">Bureau of Indian Affairs and Bureau of Indian Education         </t>
  </si>
  <si>
    <t>14230101452</t>
  </si>
  <si>
    <t>14262801452</t>
  </si>
  <si>
    <t>Indian guaranteed loan program account</t>
  </si>
  <si>
    <t>70056101453</t>
  </si>
  <si>
    <t>Firefighter assistance grants</t>
  </si>
  <si>
    <t>02470</t>
  </si>
  <si>
    <t xml:space="preserve">Federal Emergency Management Agency                             </t>
  </si>
  <si>
    <t>91010201501</t>
  </si>
  <si>
    <t>Impact aid</t>
  </si>
  <si>
    <t>LA</t>
  </si>
  <si>
    <t>01810</t>
  </si>
  <si>
    <t xml:space="preserve">Department of Education                                         </t>
  </si>
  <si>
    <t>91020401501</t>
  </si>
  <si>
    <t>Innovation and improvement</t>
  </si>
  <si>
    <t>01812</t>
  </si>
  <si>
    <t>91030001501</t>
  </si>
  <si>
    <t>Special education</t>
  </si>
  <si>
    <t>01820</t>
  </si>
  <si>
    <t>91090001501</t>
  </si>
  <si>
    <t>Education for the disadvantaged</t>
  </si>
  <si>
    <t>91100001501</t>
  </si>
  <si>
    <t>School improvement programs</t>
  </si>
  <si>
    <t>91888201501</t>
  </si>
  <si>
    <t>State stabilization fund</t>
  </si>
  <si>
    <t>01800</t>
  </si>
  <si>
    <t>91020001502</t>
  </si>
  <si>
    <t>Student financial assistance</t>
  </si>
  <si>
    <t>01845</t>
  </si>
  <si>
    <t xml:space="preserve">Office of Federal Student Aid                                   </t>
  </si>
  <si>
    <t>91020101502</t>
  </si>
  <si>
    <t>01840</t>
  </si>
  <si>
    <t>91020201502</t>
  </si>
  <si>
    <t>Student aid administration</t>
  </si>
  <si>
    <t>33010301503</t>
  </si>
  <si>
    <t>Facilities capital</t>
  </si>
  <si>
    <t>45200</t>
  </si>
  <si>
    <t xml:space="preserve">Other Independent Agencies                                      </t>
  </si>
  <si>
    <t>59010001503</t>
  </si>
  <si>
    <t>National Endowment for the Arts: grants and administration</t>
  </si>
  <si>
    <t>41700</t>
  </si>
  <si>
    <t>91110001503</t>
  </si>
  <si>
    <t>Institute of education sciences</t>
  </si>
  <si>
    <t>01850</t>
  </si>
  <si>
    <t>16017401504</t>
  </si>
  <si>
    <t>Training and employment services</t>
  </si>
  <si>
    <t>01205</t>
  </si>
  <si>
    <t xml:space="preserve">Department of Labor                                             </t>
  </si>
  <si>
    <t>16017501504</t>
  </si>
  <si>
    <t>16018101504</t>
  </si>
  <si>
    <t xml:space="preserve">Office of Job Corps                                             </t>
  </si>
  <si>
    <t>01225</t>
  </si>
  <si>
    <t>16010601505</t>
  </si>
  <si>
    <t>16016501505</t>
  </si>
  <si>
    <t>75014201506</t>
  </si>
  <si>
    <t>Aging services programs</t>
  </si>
  <si>
    <t>00975</t>
  </si>
  <si>
    <t>Administration on Aging</t>
  </si>
  <si>
    <t xml:space="preserve">Department of Health and Human Services                         </t>
  </si>
  <si>
    <t>75153601506</t>
  </si>
  <si>
    <t>00970</t>
  </si>
  <si>
    <t>91030101506</t>
  </si>
  <si>
    <t>Rehabilitation services and disability research</t>
  </si>
  <si>
    <t>95272101506</t>
  </si>
  <si>
    <t>Inspector general</t>
  </si>
  <si>
    <t>48500</t>
  </si>
  <si>
    <t>95272801506</t>
  </si>
  <si>
    <t xml:space="preserve">Operating Expenses                                              </t>
  </si>
  <si>
    <t>95997207506</t>
  </si>
  <si>
    <t>75012801551</t>
  </si>
  <si>
    <t>00992</t>
  </si>
  <si>
    <t>75013001551</t>
  </si>
  <si>
    <t>Office of the National Coordinator for Health Information Techno</t>
  </si>
  <si>
    <t>00990</t>
  </si>
  <si>
    <t>75035001551</t>
  </si>
  <si>
    <t>Health resources and services</t>
  </si>
  <si>
    <t>00915</t>
  </si>
  <si>
    <t>75039001551</t>
  </si>
  <si>
    <t>00917</t>
  </si>
  <si>
    <t>75039101551</t>
  </si>
  <si>
    <t>75094301551</t>
  </si>
  <si>
    <t>Disease control, research, and training</t>
  </si>
  <si>
    <t>00920</t>
  </si>
  <si>
    <t>75991201551</t>
  </si>
  <si>
    <t>75083801552</t>
  </si>
  <si>
    <t>00925</t>
  </si>
  <si>
    <t>75084601552</t>
  </si>
  <si>
    <t>Office of the Director (Health research)</t>
  </si>
  <si>
    <t>75084801552</t>
  </si>
  <si>
    <t>National center for research resources (Health research)</t>
  </si>
  <si>
    <t>75170001552</t>
  </si>
  <si>
    <t xml:space="preserve">Healthcare research and quality                                 </t>
  </si>
  <si>
    <t>00933</t>
  </si>
  <si>
    <t>60823707601</t>
  </si>
  <si>
    <t xml:space="preserve">Limitation on administration                                    </t>
  </si>
  <si>
    <t>44600</t>
  </si>
  <si>
    <t>Unemployment trust fund</t>
  </si>
  <si>
    <t>86019201604</t>
  </si>
  <si>
    <t>86020501604</t>
  </si>
  <si>
    <t>Home investment partnership program</t>
  </si>
  <si>
    <t>86030301604</t>
  </si>
  <si>
    <t xml:space="preserve">Project-based rental assistance                                 </t>
  </si>
  <si>
    <t>02503</t>
  </si>
  <si>
    <t>86030401604</t>
  </si>
  <si>
    <t>Public housing capital fund</t>
  </si>
  <si>
    <t>86031301604</t>
  </si>
  <si>
    <t>12350501605</t>
  </si>
  <si>
    <t>Food stamp program</t>
  </si>
  <si>
    <t>00584</t>
  </si>
  <si>
    <t>12351001605</t>
  </si>
  <si>
    <t>Special supplemental nutrition program for women, infants, and c</t>
  </si>
  <si>
    <t>12353901605</t>
  </si>
  <si>
    <t>Child nutrition programs</t>
  </si>
  <si>
    <t>70070701605</t>
  </si>
  <si>
    <t>Emergency food and shelter</t>
  </si>
  <si>
    <t>28040001609</t>
  </si>
  <si>
    <t>01600</t>
  </si>
  <si>
    <t xml:space="preserve">Social Security Administration                                  </t>
  </si>
  <si>
    <t>75151501609</t>
  </si>
  <si>
    <t>Payments to States for the child care and development block gran</t>
  </si>
  <si>
    <t>20800607651</t>
  </si>
  <si>
    <t>Federal old-age and survivors insurance trust fund</t>
  </si>
  <si>
    <t>28888001651</t>
  </si>
  <si>
    <t>Social security administration NCC and workload</t>
  </si>
  <si>
    <t>36016201703</t>
  </si>
  <si>
    <t>02915</t>
  </si>
  <si>
    <t xml:space="preserve">Veterans Health Administration                                  </t>
  </si>
  <si>
    <t xml:space="preserve">Department of Veterans Affairs                                  </t>
  </si>
  <si>
    <t>36018101703</t>
  </si>
  <si>
    <t>Grants for construction of State extended care facilities</t>
  </si>
  <si>
    <t>02940</t>
  </si>
  <si>
    <t>36012901705</t>
  </si>
  <si>
    <t xml:space="preserve">National cemetery administration                                </t>
  </si>
  <si>
    <t>36015101705</t>
  </si>
  <si>
    <t xml:space="preserve">General operating expenses                                      </t>
  </si>
  <si>
    <t>36016701705</t>
  </si>
  <si>
    <t xml:space="preserve">Information technology systems                                  </t>
  </si>
  <si>
    <t>36017001705</t>
  </si>
  <si>
    <t>15032801751</t>
  </si>
  <si>
    <t>01103</t>
  </si>
  <si>
    <t xml:space="preserve">Department of Justice                                           </t>
  </si>
  <si>
    <t>70010001751</t>
  </si>
  <si>
    <t>Departmental operations</t>
  </si>
  <si>
    <t>02410</t>
  </si>
  <si>
    <t xml:space="preserve">Departmental Management and Operations                          </t>
  </si>
  <si>
    <t>70020001751</t>
  </si>
  <si>
    <t>02420</t>
  </si>
  <si>
    <t>70053001751</t>
  </si>
  <si>
    <t>Salaries and expenses, Customs and Border Protection</t>
  </si>
  <si>
    <t>02458</t>
  </si>
  <si>
    <t>Customs and Border Protection</t>
  </si>
  <si>
    <t>70053201751</t>
  </si>
  <si>
    <t>Construction, Customs and Border Protection</t>
  </si>
  <si>
    <t>70053301751</t>
  </si>
  <si>
    <t xml:space="preserve">Border security fencing, infrastructure, and technology         </t>
  </si>
  <si>
    <t>70054301751</t>
  </si>
  <si>
    <t>Automation modernization, Immigration and Customs Enforcement</t>
  </si>
  <si>
    <t>02455</t>
  </si>
  <si>
    <t>Immigration and Customs Enforcement</t>
  </si>
  <si>
    <t>91140001751</t>
  </si>
  <si>
    <t>01880</t>
  </si>
  <si>
    <t>15040401754</t>
  </si>
  <si>
    <t>State and local law enforcement assistance</t>
  </si>
  <si>
    <t>01121</t>
  </si>
  <si>
    <t>15040601754</t>
  </si>
  <si>
    <t>Community oriented policing services</t>
  </si>
  <si>
    <t>15040901754</t>
  </si>
  <si>
    <t xml:space="preserve">Violence against women prevention and prosecution programs      </t>
  </si>
  <si>
    <t>70056001754</t>
  </si>
  <si>
    <t>State and local programs</t>
  </si>
  <si>
    <t>05010701801</t>
  </si>
  <si>
    <t>LB</t>
  </si>
  <si>
    <t>00135</t>
  </si>
  <si>
    <t xml:space="preserve">Government Accountability Office                                </t>
  </si>
  <si>
    <t xml:space="preserve">Legislative Branch                                              </t>
  </si>
  <si>
    <t>11888701802</t>
  </si>
  <si>
    <t>10000</t>
  </si>
  <si>
    <t xml:space="preserve">Executive Office of the President                               </t>
  </si>
  <si>
    <t>20011901803</t>
  </si>
  <si>
    <t>20091201803</t>
  </si>
  <si>
    <t>01545</t>
  </si>
  <si>
    <t>20091301803</t>
  </si>
  <si>
    <t>20091901803</t>
  </si>
  <si>
    <t>20092801803</t>
  </si>
  <si>
    <t>Health insurance tax credit administration</t>
  </si>
  <si>
    <t>20180101803</t>
  </si>
  <si>
    <t>01510</t>
  </si>
  <si>
    <t>Financial Management Service</t>
  </si>
  <si>
    <t>47010801804</t>
  </si>
  <si>
    <t>02330</t>
  </si>
  <si>
    <t xml:space="preserve">General Services Administration                                 </t>
  </si>
  <si>
    <t>47050501804</t>
  </si>
  <si>
    <t>Energy efficient federal motor vehicle fleet procurement</t>
  </si>
  <si>
    <t>02300</t>
  </si>
  <si>
    <t>47454204804</t>
  </si>
  <si>
    <t>Federal buildings fund</t>
  </si>
  <si>
    <t>02305</t>
  </si>
  <si>
    <t>20999901271</t>
  </si>
  <si>
    <t>BA01</t>
  </si>
  <si>
    <t>Title 48 Grants 09STIM</t>
  </si>
  <si>
    <t>89404503271</t>
  </si>
  <si>
    <t>BD02</t>
  </si>
  <si>
    <t>Bonneville Power Administration fund</t>
  </si>
  <si>
    <t>89999902271</t>
  </si>
  <si>
    <t>BD01</t>
  </si>
  <si>
    <t>Western Area Power Administration borrowing authority</t>
  </si>
  <si>
    <t>12140601351</t>
  </si>
  <si>
    <t>Trade adjustment assistance for farmers</t>
  </si>
  <si>
    <t>00568</t>
  </si>
  <si>
    <t>12433603351</t>
  </si>
  <si>
    <t>Commodity Credit Corporation fund</t>
  </si>
  <si>
    <t>BD04</t>
  </si>
  <si>
    <t>12553102351</t>
  </si>
  <si>
    <t>BD03</t>
  </si>
  <si>
    <t xml:space="preserve">Agricultural Disaster Relief Fund                               </t>
  </si>
  <si>
    <t>99999909371</t>
  </si>
  <si>
    <t>BA20</t>
  </si>
  <si>
    <t>Fannie Mae and Freddie Mac in federal budget</t>
  </si>
  <si>
    <t>99999</t>
  </si>
  <si>
    <t xml:space="preserve">New Bureau                                                      </t>
  </si>
  <si>
    <t>999</t>
  </si>
  <si>
    <t xml:space="preserve">New Agency                                                      </t>
  </si>
  <si>
    <t>18402003372</t>
  </si>
  <si>
    <t>Postal Service fund</t>
  </si>
  <si>
    <t>44000</t>
  </si>
  <si>
    <t>BA04</t>
  </si>
  <si>
    <t>20568802376</t>
  </si>
  <si>
    <t>BA03</t>
  </si>
  <si>
    <t>Continued dumping and subsidy offset</t>
  </si>
  <si>
    <t>16032601504</t>
  </si>
  <si>
    <t>Federal unemployment benefits and allowances</t>
  </si>
  <si>
    <t>20092301551</t>
  </si>
  <si>
    <t>BA02</t>
  </si>
  <si>
    <t>Payment where health care credit exceeds liability for tax</t>
  </si>
  <si>
    <t>24020601551</t>
  </si>
  <si>
    <t>AA03</t>
  </si>
  <si>
    <t>Government payment for annuitants, employees health benefits</t>
  </si>
  <si>
    <t>02700</t>
  </si>
  <si>
    <t xml:space="preserve">Office of Personnel Management                                  </t>
  </si>
  <si>
    <t>24539102551</t>
  </si>
  <si>
    <t xml:space="preserve">Postal Service retiree health benefits fund                     </t>
  </si>
  <si>
    <t>75051201551</t>
  </si>
  <si>
    <t>AA02</t>
  </si>
  <si>
    <t>Grants to States for medicaid</t>
  </si>
  <si>
    <t>00938</t>
  </si>
  <si>
    <t>AA04</t>
  </si>
  <si>
    <t>AA08</t>
  </si>
  <si>
    <t>AA10</t>
  </si>
  <si>
    <t>AA11</t>
  </si>
  <si>
    <t>AA12</t>
  </si>
  <si>
    <t>75051501551</t>
  </si>
  <si>
    <t>State children's health insurance fund</t>
  </si>
  <si>
    <t>99999901551</t>
  </si>
  <si>
    <t>Health care for unemployed workers under COBRA</t>
  </si>
  <si>
    <t>20800407571</t>
  </si>
  <si>
    <t>BB01</t>
  </si>
  <si>
    <t>Federal supplementary medical insurance trust fund</t>
  </si>
  <si>
    <t>BD05</t>
  </si>
  <si>
    <t>20800507571</t>
  </si>
  <si>
    <t>Federal hospital insurance trust fund</t>
  </si>
  <si>
    <t>75830807571</t>
  </si>
  <si>
    <t>BB02</t>
  </si>
  <si>
    <t>Medicare prescription drug account, Federal supplementary insura</t>
  </si>
  <si>
    <t>99999999602</t>
  </si>
  <si>
    <t>Refundable tax credit for pensioners</t>
  </si>
  <si>
    <t>16032601603</t>
  </si>
  <si>
    <t>60805107603</t>
  </si>
  <si>
    <t>Railroad unemployment insurance trust fund</t>
  </si>
  <si>
    <t>20090601609</t>
  </si>
  <si>
    <t>Payment where earned income credit exceeds liability for tax</t>
  </si>
  <si>
    <t>20092201609</t>
  </si>
  <si>
    <t>Payment where child credit exceeds liability for tax</t>
  </si>
  <si>
    <t>20099901609</t>
  </si>
  <si>
    <t>Misc Tax Credits in 09STIM</t>
  </si>
  <si>
    <t>75150101609</t>
  </si>
  <si>
    <t>AA07</t>
  </si>
  <si>
    <t>Payments to States for child support enforcement and family supp</t>
  </si>
  <si>
    <t>75154501609</t>
  </si>
  <si>
    <t>Payments to States for foster care and adoption assistance</t>
  </si>
  <si>
    <t>75155201609</t>
  </si>
  <si>
    <t>Temporary assistance for needy families</t>
  </si>
  <si>
    <t>99999999651</t>
  </si>
  <si>
    <t>One-Time Payment 2009 Stimulus</t>
  </si>
  <si>
    <t>20999901806</t>
  </si>
  <si>
    <t>Low Income Housing Credit - 09STIM</t>
  </si>
  <si>
    <t>16999081908</t>
  </si>
  <si>
    <t>CB02</t>
  </si>
  <si>
    <t>Interest on UI loans to states</t>
  </si>
  <si>
    <t>XX</t>
  </si>
  <si>
    <t>01200</t>
  </si>
  <si>
    <r>
      <t xml:space="preserve">Remove timing anomalies: </t>
    </r>
    <r>
      <rPr>
        <sz val="12"/>
        <color rgb="FFFF0000"/>
        <rFont val="Calibri"/>
        <family val="2"/>
        <scheme val="minor"/>
      </rPr>
      <t>(subtract these amounts; they start in 1977)</t>
    </r>
  </si>
  <si>
    <t>Not LI</t>
  </si>
  <si>
    <t>col I</t>
  </si>
  <si>
    <t>col F</t>
  </si>
  <si>
    <t>col E</t>
  </si>
  <si>
    <t>col D</t>
  </si>
  <si>
    <t>col G</t>
  </si>
  <si>
    <t>Remove timing anomalies by subtracting amounts on the "adjust" tab</t>
  </si>
  <si>
    <t>defense</t>
  </si>
  <si>
    <t>indexed to 2019 = 1.000</t>
  </si>
  <si>
    <t>CPI-U * population</t>
  </si>
  <si>
    <t>FY estimate, millions</t>
  </si>
  <si>
    <t>Fiscal Year GDP (OMB Historical Table 10.1) in billions</t>
  </si>
  <si>
    <t>Also adjusted for changes in prices (i.e., adjusted for inflation): $2019 dollars in billions</t>
  </si>
  <si>
    <t>ACA Premium Tax Credit</t>
  </si>
  <si>
    <t>Pell Grants</t>
  </si>
  <si>
    <t>TARP</t>
  </si>
  <si>
    <t>health</t>
  </si>
  <si>
    <t>non-health</t>
  </si>
  <si>
    <t>by subtraction</t>
  </si>
  <si>
    <t>Operation of Indian education programs</t>
  </si>
  <si>
    <t>Column BN in ARRA</t>
  </si>
  <si>
    <t>indexed to FY 2019 = 1.000</t>
  </si>
  <si>
    <t>comment</t>
  </si>
  <si>
    <t>Found in OMB's Outlays Data?</t>
  </si>
  <si>
    <t>(split)</t>
  </si>
  <si>
    <t>Veterans' medical care</t>
  </si>
  <si>
    <t>All other NDD programs</t>
  </si>
  <si>
    <t>Purple shaded rows are affected by TARP.</t>
  </si>
  <si>
    <t>https://www.ssa.gov/OACT/HistEst/PopHome.html</t>
  </si>
  <si>
    <t>US CY population (SSA 2021 Trustees' report)</t>
  </si>
  <si>
    <t>SSI (excludes discretionary SSI)</t>
  </si>
  <si>
    <t>SNAP (includes NAP, excludes discretionary SNAP)</t>
  </si>
  <si>
    <t>Child Nutrition (excludes discretionary Child Nutrition)</t>
  </si>
  <si>
    <t>CBO March baseline database, 3-23-2009 in millions: ARRA amounts only</t>
  </si>
  <si>
    <t>CBO table, Timing Shifts in Outlays and Revenues, February 2021 baseline</t>
  </si>
  <si>
    <t>8042.603.16</t>
  </si>
  <si>
    <t>Targeted NDD programs</t>
  </si>
  <si>
    <t>targeted share of NDD programs</t>
  </si>
  <si>
    <t>Targeted share of mandatory programs</t>
  </si>
  <si>
    <t>Targeted (Low-Income) Accounts</t>
  </si>
  <si>
    <t>PLEASE READ THE NOTES in COLUMN N.</t>
  </si>
  <si>
    <t>notes</t>
  </si>
  <si>
    <t>share of all mandatory programs</t>
  </si>
  <si>
    <t>NDD (Non-Defense Discretionary) programs</t>
  </si>
  <si>
    <r>
      <t xml:space="preserve">OMB public database, FY 2022, 5-28-2021, </t>
    </r>
    <r>
      <rPr>
        <b/>
        <sz val="12"/>
        <color rgb="FFFF0000"/>
        <rFont val="Calibri"/>
        <family val="2"/>
        <scheme val="minor"/>
      </rPr>
      <t xml:space="preserve">outlays </t>
    </r>
    <r>
      <rPr>
        <b/>
        <sz val="12"/>
        <color theme="1"/>
        <rFont val="Calibri"/>
        <family val="2"/>
        <scheme val="minor"/>
      </rPr>
      <t>in thousands.  Columns A-D have been inserted by CBPP.</t>
    </r>
  </si>
  <si>
    <t>CBO uses 376 rather than 48 as the agency ID in its database (as does the Budget Appendix)</t>
  </si>
  <si>
    <t>Discretionary accounts are listed first and indicated by this shading.</t>
  </si>
  <si>
    <t>Mandatory accounts are listed second and indicated by this shading.</t>
  </si>
  <si>
    <t>Targeted</t>
  </si>
  <si>
    <t>Targeted?</t>
  </si>
  <si>
    <t>NOTE</t>
  </si>
  <si>
    <t>This analysis recodes as mandatory the so-called "discretionary" portion of this this account; we treat the entire account as mandatory.</t>
  </si>
  <si>
    <t>TARP accounts are on "data" rows 2007, 2008, 2012, 2015.  They are exclusively mandatory outlays, not health, not low income, not on Bob's special list, not affected by ARRA, and not subject to timing anomalies.</t>
  </si>
  <si>
    <t>Remove ARRA outlays by subtracting amounts on the "adjust" tab.</t>
  </si>
  <si>
    <t>Yellow shaded rows are affected by the Savings &amp; Loan rescue.</t>
  </si>
  <si>
    <t>Green shaded rows need no adjustments.</t>
  </si>
  <si>
    <t>Remove TARP outlays by subtracting amounts on the "adjust" tab.</t>
  </si>
  <si>
    <t>Remove Savings &amp; Loan rescue outlays by subtracting amounts on the "adjust" tab.</t>
  </si>
  <si>
    <r>
      <t xml:space="preserve">Remove ARRA outlays: </t>
    </r>
    <r>
      <rPr>
        <sz val="12"/>
        <color rgb="FFFF0000"/>
        <rFont val="Calibri"/>
        <family val="2"/>
        <scheme val="minor"/>
      </rPr>
      <t>(subtract these amounts):</t>
    </r>
  </si>
  <si>
    <t>BIF, RTC, and the FSLIC Resolution Fund ==&gt;</t>
  </si>
  <si>
    <t>Blue shaded rows are affected by timing anomalies.</t>
  </si>
  <si>
    <t>11-yr total</t>
  </si>
  <si>
    <t>1962-2019</t>
  </si>
  <si>
    <t>S&amp;L</t>
  </si>
  <si>
    <t>Total ARRA, from above</t>
  </si>
  <si>
    <t>excluding net interest</t>
  </si>
  <si>
    <t>BR minus BW</t>
  </si>
  <si>
    <t>Test for 2011 to make sure all adjustments (when selected by inserting a "1" in cells A2 through A5) are correctly reflected:</t>
  </si>
  <si>
    <r>
      <t xml:space="preserve">Columns </t>
    </r>
    <r>
      <rPr>
        <b/>
        <sz val="11"/>
        <color theme="1"/>
        <rFont val="Calibri"/>
        <family val="2"/>
        <scheme val="minor"/>
      </rPr>
      <t>BR</t>
    </r>
    <r>
      <rPr>
        <sz val="11"/>
        <color theme="1"/>
        <rFont val="Calibri"/>
        <family val="2"/>
        <scheme val="minor"/>
      </rPr>
      <t xml:space="preserve"> and </t>
    </r>
    <r>
      <rPr>
        <b/>
        <sz val="11"/>
        <color theme="1"/>
        <rFont val="Calibri"/>
        <family val="2"/>
        <scheme val="minor"/>
      </rPr>
      <t>BW</t>
    </r>
    <r>
      <rPr>
        <sz val="11"/>
        <color theme="1"/>
        <rFont val="Calibri"/>
        <family val="2"/>
        <scheme val="minor"/>
      </rPr>
      <t xml:space="preserve"> must be equal (i.e., have equal adjustments).</t>
    </r>
  </si>
  <si>
    <t>MCare LIS</t>
  </si>
  <si>
    <t>UI Trust Fund, F 603 benefits, mandatory</t>
  </si>
  <si>
    <t>3a</t>
  </si>
  <si>
    <t>3b</t>
  </si>
  <si>
    <t>Treasury Code</t>
  </si>
  <si>
    <t>LIS timing anomalies under current law (from "timing")</t>
  </si>
  <si>
    <t>FYI: Medicare Low-Income drug benefit (Low-Income Subsidy or LIS), LIS timing anomalies removed</t>
  </si>
  <si>
    <t>approximations</t>
  </si>
  <si>
    <t>Targeted mandatory programs (not including Medicare LIS)</t>
  </si>
  <si>
    <t>Medicare LIS</t>
  </si>
  <si>
    <t>Medicare except LIS</t>
  </si>
  <si>
    <t>col J</t>
  </si>
  <si>
    <t>col N</t>
  </si>
  <si>
    <r>
      <t xml:space="preserve">Adjustments to nominal outlays: ARRA, TARP, Savings and Loan, timing anomalies: these adjustments, if selected using switches on the "nominal" tab, will convert the unadjusted data on the "nominal.raw" tab into </t>
    </r>
    <r>
      <rPr>
        <b/>
        <i/>
        <sz val="14"/>
        <color theme="1"/>
        <rFont val="Calibri"/>
        <family val="2"/>
        <scheme val="minor"/>
      </rPr>
      <t>adjusted</t>
    </r>
    <r>
      <rPr>
        <b/>
        <sz val="14"/>
        <color theme="1"/>
        <rFont val="Calibri"/>
        <family val="2"/>
        <scheme val="minor"/>
      </rPr>
      <t xml:space="preserve"> data on the "nominal" tab.</t>
    </r>
  </si>
  <si>
    <r>
      <rPr>
        <b/>
        <sz val="11"/>
        <color theme="2" tint="-0.499984740745262"/>
        <rFont val="Calibri"/>
        <family val="2"/>
        <scheme val="minor"/>
      </rPr>
      <t xml:space="preserve">CPI-U </t>
    </r>
    <r>
      <rPr>
        <sz val="11"/>
        <color theme="2" tint="-0.499984740745262"/>
        <rFont val="Calibri"/>
        <family val="2"/>
        <scheme val="minor"/>
      </rPr>
      <t>(spliced, fiscal year)</t>
    </r>
  </si>
  <si>
    <t>Targeted mandatory programs including Medicare LIS</t>
  </si>
  <si>
    <t>Student loans (mandatory amounts, 7 direct loan and FFEL accounts)</t>
  </si>
  <si>
    <t>Others:</t>
  </si>
  <si>
    <t>by addition</t>
  </si>
  <si>
    <r>
      <rPr>
        <sz val="9"/>
        <color theme="1"/>
        <rFont val="Calibri"/>
        <family val="2"/>
        <scheme val="minor"/>
      </rPr>
      <t xml:space="preserve">∑ </t>
    </r>
    <r>
      <rPr>
        <sz val="11"/>
        <color theme="1"/>
        <rFont val="Calibri"/>
        <family val="2"/>
        <scheme val="minor"/>
      </rPr>
      <t>all 4</t>
    </r>
  </si>
  <si>
    <r>
      <t xml:space="preserve">I inserted these columns so that the columns in </t>
    </r>
    <r>
      <rPr>
        <b/>
        <sz val="11"/>
        <color theme="1"/>
        <rFont val="Calibri"/>
        <family val="2"/>
        <scheme val="minor"/>
      </rPr>
      <t>data</t>
    </r>
    <r>
      <rPr>
        <sz val="11"/>
        <color theme="1"/>
        <rFont val="Calibri"/>
        <family val="2"/>
        <scheme val="minor"/>
      </rPr>
      <t xml:space="preserve"> and </t>
    </r>
    <r>
      <rPr>
        <b/>
        <sz val="11"/>
        <color theme="1"/>
        <rFont val="Calibri"/>
        <family val="2"/>
        <scheme val="minor"/>
      </rPr>
      <t>ARRA</t>
    </r>
    <r>
      <rPr>
        <sz val="11"/>
        <color theme="1"/>
        <rFont val="Calibri"/>
        <family val="2"/>
        <scheme val="minor"/>
      </rPr>
      <t xml:space="preserve"> would match.  2009 outlays should be Column BN in both.</t>
    </r>
  </si>
  <si>
    <r>
      <t>=LEFT(RIGHT(E11,9),4)&amp;"."&amp;RIGHT(E11,3)&amp;"."&amp;MID(E11,</t>
    </r>
    <r>
      <rPr>
        <b/>
        <i/>
        <sz val="11"/>
        <rFont val="Calibri"/>
        <family val="2"/>
        <scheme val="minor"/>
      </rPr>
      <t>1</t>
    </r>
    <r>
      <rPr>
        <i/>
        <sz val="11"/>
        <color theme="1"/>
        <rFont val="Calibri"/>
        <family val="2"/>
        <scheme val="minor"/>
      </rPr>
      <t>,2)</t>
    </r>
  </si>
  <si>
    <t>split created by RK</t>
  </si>
  <si>
    <t>other MCare</t>
  </si>
  <si>
    <t>TANF/AFDC (includes CSE; it cannot be pulled out of "data")</t>
  </si>
  <si>
    <t>Medicare's Rx drug Low-Income Subsidy (LIS)</t>
  </si>
  <si>
    <t>SUBTOTAL (1-11: Medicaid &amp; CHIP through Medicare LIS)</t>
  </si>
  <si>
    <t>This analysis treats as targeted both the discretionary and mandatory portions of this account.</t>
  </si>
  <si>
    <t>This analysis treats as targeted only the mandatory portion of this account.</t>
  </si>
  <si>
    <t>Accounts containing both mandatory and discretionary amounts, each tracked separately.</t>
  </si>
  <si>
    <r>
      <t xml:space="preserve">Nominal outlays: </t>
    </r>
    <r>
      <rPr>
        <b/>
        <sz val="12"/>
        <color theme="1"/>
        <rFont val="Calibri"/>
        <family val="2"/>
        <scheme val="minor"/>
      </rPr>
      <t>special-interest, discretionary, mandatory, total</t>
    </r>
  </si>
  <si>
    <t>Medicare: Function 570 net mandatory excluding Rx LIS</t>
  </si>
  <si>
    <t>from row 53 below</t>
  </si>
  <si>
    <t>Targeted share of all mandatory programs</t>
  </si>
  <si>
    <t>Medicare Low-Income drug benefit (Low-Income Subsidy or LIS), including current-law timing anomalies</t>
  </si>
  <si>
    <t>ARRA's Δ to Rx Drug acct *.34</t>
  </si>
  <si>
    <r>
      <t xml:space="preserve">Remove outlays for Savings &amp; Loan rescue legislation, 1989 </t>
    </r>
    <r>
      <rPr>
        <sz val="12"/>
        <color rgb="FFFF0000"/>
        <rFont val="Calibri"/>
        <family val="2"/>
        <scheme val="minor"/>
      </rPr>
      <t>(subtract these amounts: three mandatory accounts in F 373: rows 1878, 1885, and 1897)</t>
    </r>
  </si>
  <si>
    <t>The five TARP accounts ==&gt;</t>
  </si>
  <si>
    <r>
      <t xml:space="preserve">Remove TARP outlays </t>
    </r>
    <r>
      <rPr>
        <sz val="12"/>
        <color rgb="FFFF0000"/>
        <rFont val="Calibri"/>
        <family val="2"/>
        <scheme val="minor"/>
      </rPr>
      <t>(subtract these amounts; four mandatory accounts in F 376 and one in F 604)</t>
    </r>
  </si>
  <si>
    <t>List of targeted (low-income) discretionary and mandatory programs</t>
  </si>
  <si>
    <t>below (F 570), minus LIS</t>
  </si>
  <si>
    <t>from below plus LIS (row 53)</t>
  </si>
  <si>
    <t>Almost every account or subtotal is affected by ARRA, so there's no special shading.</t>
  </si>
  <si>
    <t>SUBTOTAL (1, 2, 3a: UI, Soc Sec, MCare excluding Rx low-income subsidy)</t>
  </si>
  <si>
    <t>total, 1962-2019</t>
  </si>
  <si>
    <t>this</t>
  </si>
  <si>
    <t>difference</t>
  </si>
  <si>
    <t>nominal</t>
  </si>
  <si>
    <r>
      <t xml:space="preserve">Nominal (but adjusted): dollars in billions.  </t>
    </r>
    <r>
      <rPr>
        <b/>
        <sz val="12"/>
        <color theme="1"/>
        <rFont val="Calibri"/>
        <family val="2"/>
        <scheme val="minor"/>
      </rPr>
      <t>This tab shows the data on the "nominal-raw" tab but adjusted to remove timing anomalies and ARRA / TARP / Savings &amp; Loan rescue outlays: insert "1" in cells A2, A3, A4, and A5, respectively, to use adjusted date; leave them blank to use raw data.</t>
    </r>
  </si>
  <si>
    <t>Also adjusted for changes in both prices and population: dollars in billions</t>
  </si>
  <si>
    <t>Total targeted programs, discretionary and mandatory (includes Medicare LIS)</t>
  </si>
  <si>
    <t>Medicare: Function 570 net mandatory including Rx LIS</t>
  </si>
  <si>
    <t>SUBTOTAL (1, 2, 3b: UI, Soc Sec, MCare including Rx LIS)</t>
  </si>
  <si>
    <t>Richard Kogan of the Center on Budget and Policy Priorities produced these interactive budget tables with five decades of budget data, authored Appendices A and B, and provided guidance on the analysis of these data for Robert Greenstein's Hamilton Project Framing Paper "Targeting, Universalism, and Other Factors Affecting Social Programs' Political Strength." For details on the data and analysis produced in these spreadsheets, please see Appendix A and for details on the programs, please see Appendix B. These budget tables were last updated in March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</si>
</sst>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164" formatCode="#,##0.0"/>
    <numFmt numFmtId="165" formatCode="0.000"/>
    <numFmt numFmtId="166" formatCode="0.0%"/>
    <numFmt numFmtId="167" formatCode="#,##0.000"/>
    <numFmt numFmtId="168" formatCode="0.0"/>
  </numFmts>
  <fonts count="47"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sz val="11"/>
      <name val="Calibri"/>
      <family val="2"/>
      <scheme val="minor"/>
    </font>
    <font>
      <b/>
      <sz val="11"/>
      <name val="Calibri"/>
      <family val="2"/>
      <scheme val="minor"/>
    </font>
    <font>
      <b/>
      <sz val="10"/>
      <color indexed="81"/>
      <name val="Tahoma"/>
      <family val="2"/>
    </font>
    <font>
      <sz val="10"/>
      <color indexed="81"/>
      <name val="Tahoma"/>
      <family val="2"/>
    </font>
    <font>
      <b/>
      <sz val="16"/>
      <color theme="1"/>
      <name val="Calibri"/>
      <family val="2"/>
      <scheme val="minor"/>
    </font>
    <font>
      <b/>
      <sz val="12"/>
      <color theme="1"/>
      <name val="Calibri"/>
      <family val="2"/>
      <scheme val="minor"/>
    </font>
    <font>
      <b/>
      <sz val="12"/>
      <color rgb="FFFF0000"/>
      <name val="Calibri"/>
      <family val="2"/>
      <scheme val="minor"/>
    </font>
    <font>
      <b/>
      <sz val="11"/>
      <color indexed="81"/>
      <name val="Tahoma"/>
      <family val="2"/>
    </font>
    <font>
      <sz val="11"/>
      <color indexed="81"/>
      <name val="Tahoma"/>
      <family val="2"/>
    </font>
    <font>
      <sz val="11"/>
      <color theme="1"/>
      <name val="Calibri"/>
      <family val="2"/>
      <scheme val="minor"/>
    </font>
    <font>
      <b/>
      <sz val="14"/>
      <color theme="0"/>
      <name val="Calibri"/>
      <family val="2"/>
      <scheme val="minor"/>
    </font>
    <font>
      <sz val="11"/>
      <color rgb="FF7030A0"/>
      <name val="Calibri"/>
      <family val="2"/>
      <scheme val="minor"/>
    </font>
    <font>
      <i/>
      <sz val="11"/>
      <color theme="1"/>
      <name val="Calibri"/>
      <family val="2"/>
      <scheme val="minor"/>
    </font>
    <font>
      <u/>
      <sz val="11"/>
      <color theme="1"/>
      <name val="Calibri"/>
      <family val="2"/>
      <scheme val="minor"/>
    </font>
    <font>
      <sz val="10"/>
      <name val="Arial"/>
      <family val="2"/>
    </font>
    <font>
      <b/>
      <sz val="8"/>
      <color indexed="81"/>
      <name val="Tahoma"/>
      <family val="2"/>
    </font>
    <font>
      <sz val="8"/>
      <color indexed="81"/>
      <name val="Tahoma"/>
      <family val="2"/>
    </font>
    <font>
      <sz val="12"/>
      <color theme="1"/>
      <name val="Calibri"/>
      <family val="2"/>
      <scheme val="minor"/>
    </font>
    <font>
      <u/>
      <sz val="11"/>
      <color rgb="FF7030A0"/>
      <name val="Calibri"/>
      <family val="2"/>
      <scheme val="minor"/>
    </font>
    <font>
      <b/>
      <sz val="11"/>
      <color rgb="FF7030A0"/>
      <name val="Calibri"/>
      <family val="2"/>
      <scheme val="minor"/>
    </font>
    <font>
      <u/>
      <sz val="11"/>
      <color theme="10"/>
      <name val="Calibri"/>
      <family val="2"/>
      <scheme val="minor"/>
    </font>
    <font>
      <i/>
      <sz val="11"/>
      <color rgb="FF7030A0"/>
      <name val="Calibri"/>
      <family val="2"/>
      <scheme val="minor"/>
    </font>
    <font>
      <b/>
      <i/>
      <sz val="11"/>
      <color theme="1"/>
      <name val="Calibri"/>
      <family val="2"/>
      <scheme val="minor"/>
    </font>
    <font>
      <sz val="11"/>
      <color theme="1"/>
      <name val="Calibri"/>
      <family val="2"/>
    </font>
    <font>
      <b/>
      <sz val="16"/>
      <name val="Calibri"/>
      <family val="2"/>
      <scheme val="minor"/>
    </font>
    <font>
      <sz val="12"/>
      <color rgb="FFFF0000"/>
      <name val="Calibri"/>
      <family val="2"/>
      <scheme val="minor"/>
    </font>
    <font>
      <u/>
      <sz val="11"/>
      <color rgb="FFFF0000"/>
      <name val="Calibri"/>
      <family val="2"/>
      <scheme val="minor"/>
    </font>
    <font>
      <u/>
      <sz val="11"/>
      <color rgb="FF0000FF"/>
      <name val="Calibri"/>
      <family val="2"/>
      <scheme val="minor"/>
    </font>
    <font>
      <i/>
      <sz val="11"/>
      <color rgb="FFFF0000"/>
      <name val="Calibri"/>
      <family val="2"/>
      <scheme val="minor"/>
    </font>
    <font>
      <i/>
      <sz val="11"/>
      <name val="Calibri"/>
      <family val="2"/>
      <scheme val="minor"/>
    </font>
    <font>
      <u/>
      <sz val="11"/>
      <name val="Calibri"/>
      <family val="2"/>
      <scheme val="minor"/>
    </font>
    <font>
      <sz val="11"/>
      <color rgb="FF0000FF"/>
      <name val="Calibri"/>
      <family val="2"/>
      <scheme val="minor"/>
    </font>
    <font>
      <b/>
      <sz val="14"/>
      <color theme="1"/>
      <name val="Calibri"/>
      <family val="2"/>
      <scheme val="minor"/>
    </font>
    <font>
      <b/>
      <i/>
      <sz val="14"/>
      <color theme="1"/>
      <name val="Calibri"/>
      <family val="2"/>
      <scheme val="minor"/>
    </font>
    <font>
      <sz val="11"/>
      <color theme="2" tint="-0.499984740745262"/>
      <name val="Calibri"/>
      <family val="2"/>
      <scheme val="minor"/>
    </font>
    <font>
      <i/>
      <sz val="11"/>
      <color theme="2" tint="-0.499984740745262"/>
      <name val="Calibri"/>
      <family val="2"/>
      <scheme val="minor"/>
    </font>
    <font>
      <b/>
      <sz val="11"/>
      <color theme="2" tint="-0.499984740745262"/>
      <name val="Calibri"/>
      <family val="2"/>
      <scheme val="minor"/>
    </font>
    <font>
      <sz val="9"/>
      <color theme="1"/>
      <name val="Calibri"/>
      <family val="2"/>
      <scheme val="minor"/>
    </font>
    <font>
      <b/>
      <i/>
      <sz val="11"/>
      <name val="Calibri"/>
      <family val="2"/>
      <scheme val="minor"/>
    </font>
    <font>
      <i/>
      <u/>
      <sz val="11"/>
      <name val="Calibri"/>
      <family val="2"/>
      <scheme val="minor"/>
    </font>
    <font>
      <i/>
      <u/>
      <sz val="11"/>
      <color rgb="FF7030A0"/>
      <name val="Calibri"/>
      <family val="2"/>
      <scheme val="minor"/>
    </font>
  </fonts>
  <fills count="21">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CCFF"/>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0" tint="-4.9989318521683403E-2"/>
        <bgColor indexed="64"/>
      </patternFill>
    </fill>
    <fill>
      <patternFill patternType="solid">
        <fgColor rgb="FFCCFFCC"/>
        <bgColor indexed="64"/>
      </patternFill>
    </fill>
    <fill>
      <patternFill patternType="solid">
        <fgColor theme="7" tint="0.59999389629810485"/>
        <bgColor indexed="64"/>
      </patternFill>
    </fill>
    <fill>
      <patternFill patternType="solid">
        <fgColor theme="5" tint="0.39997558519241921"/>
        <bgColor indexed="64"/>
      </patternFill>
    </fill>
  </fills>
  <borders count="36">
    <border>
      <left/>
      <right/>
      <top/>
      <bottom/>
      <diagonal/>
    </border>
    <border>
      <left/>
      <right/>
      <top/>
      <bottom style="medium">
        <color indexed="64"/>
      </bottom>
      <diagonal/>
    </border>
    <border>
      <left/>
      <right/>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style="medium">
        <color indexed="64"/>
      </right>
      <top/>
      <bottom/>
      <diagonal/>
    </border>
    <border>
      <left/>
      <right style="thin">
        <color indexed="64"/>
      </right>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s>
  <cellStyleXfs count="4">
    <xf numFmtId="0" fontId="0" fillId="0" borderId="0"/>
    <xf numFmtId="9" fontId="15" fillId="0" borderId="0" applyFont="0" applyFill="0" applyBorder="0" applyAlignment="0" applyProtection="0"/>
    <xf numFmtId="0" fontId="20" fillId="0" borderId="0"/>
    <xf numFmtId="0" fontId="26" fillId="0" borderId="0" applyNumberFormat="0" applyFill="0" applyBorder="0" applyAlignment="0" applyProtection="0"/>
  </cellStyleXfs>
  <cellXfs count="544">
    <xf numFmtId="0" fontId="0" fillId="0" borderId="0" xfId="0"/>
    <xf numFmtId="0" fontId="0" fillId="2" borderId="0" xfId="0" applyFill="1"/>
    <xf numFmtId="0" fontId="0" fillId="3" borderId="0" xfId="0" applyFill="1"/>
    <xf numFmtId="0" fontId="0" fillId="4" borderId="0" xfId="0" applyFill="1"/>
    <xf numFmtId="0" fontId="1" fillId="5" borderId="0" xfId="0" applyFont="1" applyFill="1" applyAlignment="1">
      <alignment horizontal="centerContinuous" vertical="center"/>
    </xf>
    <xf numFmtId="0" fontId="0" fillId="5" borderId="0" xfId="0" applyFill="1"/>
    <xf numFmtId="0" fontId="1" fillId="6" borderId="0" xfId="0" applyFont="1" applyFill="1" applyAlignment="1">
      <alignment horizontal="centerContinuous"/>
    </xf>
    <xf numFmtId="0" fontId="0" fillId="6" borderId="0" xfId="0" applyFill="1"/>
    <xf numFmtId="0" fontId="0" fillId="0" borderId="0" xfId="0" applyAlignment="1">
      <alignment horizontal="center" wrapText="1"/>
    </xf>
    <xf numFmtId="0" fontId="0" fillId="2" borderId="0" xfId="0" applyFill="1" applyAlignment="1">
      <alignment horizontal="center"/>
    </xf>
    <xf numFmtId="3" fontId="0" fillId="0" borderId="0" xfId="0" applyNumberFormat="1"/>
    <xf numFmtId="0" fontId="0" fillId="4" borderId="0" xfId="0" applyFill="1" applyAlignment="1">
      <alignment horizontal="left"/>
    </xf>
    <xf numFmtId="0" fontId="0" fillId="3" borderId="0" xfId="0" applyFill="1" applyAlignment="1">
      <alignment horizontal="left"/>
    </xf>
    <xf numFmtId="0" fontId="0" fillId="0" borderId="0" xfId="0" applyAlignment="1">
      <alignment horizontal="center"/>
    </xf>
    <xf numFmtId="3" fontId="2" fillId="0" borderId="0" xfId="0" applyNumberFormat="1" applyFont="1"/>
    <xf numFmtId="0" fontId="10" fillId="0" borderId="0" xfId="0" applyFont="1"/>
    <xf numFmtId="49" fontId="0" fillId="0" borderId="0" xfId="0" applyNumberFormat="1"/>
    <xf numFmtId="49" fontId="0" fillId="0" borderId="0" xfId="0" applyNumberFormat="1" applyAlignment="1">
      <alignment horizontal="center"/>
    </xf>
    <xf numFmtId="49" fontId="0" fillId="0" borderId="0" xfId="0" applyNumberFormat="1" applyAlignment="1" applyProtection="1">
      <alignment horizontal="center"/>
      <protection locked="0"/>
    </xf>
    <xf numFmtId="0" fontId="0" fillId="9" borderId="0" xfId="0" applyFill="1"/>
    <xf numFmtId="49" fontId="0" fillId="10" borderId="0" xfId="0" applyNumberFormat="1" applyFill="1"/>
    <xf numFmtId="0" fontId="0" fillId="10" borderId="0" xfId="0" applyFill="1"/>
    <xf numFmtId="49" fontId="0" fillId="11" borderId="0" xfId="0" applyNumberFormat="1" applyFill="1"/>
    <xf numFmtId="0" fontId="0" fillId="11" borderId="0" xfId="0" applyFill="1"/>
    <xf numFmtId="49" fontId="0" fillId="12" borderId="0" xfId="0" applyNumberFormat="1" applyFill="1"/>
    <xf numFmtId="0" fontId="0" fillId="12" borderId="0" xfId="0" applyFill="1"/>
    <xf numFmtId="49" fontId="0" fillId="0" borderId="0" xfId="0" applyNumberFormat="1" applyAlignment="1">
      <alignment horizontal="right"/>
    </xf>
    <xf numFmtId="164" fontId="0" fillId="0" borderId="0" xfId="0" applyNumberFormat="1"/>
    <xf numFmtId="0" fontId="3" fillId="13" borderId="1" xfId="0" applyFont="1" applyFill="1" applyBorder="1" applyAlignment="1">
      <alignment horizontal="center" vertical="top" wrapText="1"/>
    </xf>
    <xf numFmtId="0" fontId="3" fillId="13" borderId="1" xfId="0" applyFont="1" applyFill="1" applyBorder="1" applyAlignment="1">
      <alignment vertical="top"/>
    </xf>
    <xf numFmtId="0" fontId="3" fillId="13" borderId="1" xfId="0" applyFont="1" applyFill="1" applyBorder="1" applyAlignment="1">
      <alignment horizontal="right" vertical="top"/>
    </xf>
    <xf numFmtId="0" fontId="0" fillId="0" borderId="0" xfId="0" applyFill="1"/>
    <xf numFmtId="49" fontId="2" fillId="8" borderId="0" xfId="0" applyNumberFormat="1" applyFont="1" applyFill="1" applyAlignment="1">
      <alignment horizontal="center"/>
    </xf>
    <xf numFmtId="0" fontId="0" fillId="0" borderId="1" xfId="0" applyBorder="1"/>
    <xf numFmtId="0" fontId="3" fillId="0" borderId="1" xfId="0" applyFont="1" applyBorder="1" applyAlignment="1">
      <alignment horizontal="center"/>
    </xf>
    <xf numFmtId="0" fontId="4" fillId="7" borderId="1" xfId="0" applyFont="1" applyFill="1" applyBorder="1" applyAlignment="1">
      <alignment horizontal="center" vertical="top" wrapText="1"/>
    </xf>
    <xf numFmtId="0" fontId="4" fillId="7" borderId="1" xfId="0" applyFont="1" applyFill="1" applyBorder="1" applyAlignment="1">
      <alignment horizontal="center" vertical="center" wrapText="1"/>
    </xf>
    <xf numFmtId="0" fontId="0" fillId="0" borderId="0" xfId="0" applyBorder="1" applyAlignment="1">
      <alignment horizontal="center" wrapText="1"/>
    </xf>
    <xf numFmtId="0" fontId="0" fillId="0" borderId="0" xfId="0" applyBorder="1"/>
    <xf numFmtId="0" fontId="16" fillId="5" borderId="0" xfId="0" applyFont="1" applyFill="1" applyAlignment="1">
      <alignment horizontal="centerContinuous" vertical="center"/>
    </xf>
    <xf numFmtId="0" fontId="0" fillId="3" borderId="0" xfId="0" applyFill="1" applyAlignment="1">
      <alignment horizontal="center" vertical="center"/>
    </xf>
    <xf numFmtId="0" fontId="0" fillId="0" borderId="2" xfId="0" applyBorder="1"/>
    <xf numFmtId="0" fontId="0" fillId="3" borderId="0" xfId="0" applyFill="1" applyAlignment="1">
      <alignment horizontal="center"/>
    </xf>
    <xf numFmtId="0" fontId="3" fillId="0" borderId="0" xfId="0" applyFont="1"/>
    <xf numFmtId="0" fontId="17" fillId="0" borderId="0" xfId="0" applyFont="1"/>
    <xf numFmtId="0" fontId="2" fillId="0" borderId="0" xfId="0" applyFont="1"/>
    <xf numFmtId="0" fontId="3" fillId="0" borderId="1" xfId="0" applyFont="1" applyBorder="1"/>
    <xf numFmtId="0" fontId="3" fillId="10" borderId="1" xfId="0" applyFont="1" applyFill="1" applyBorder="1" applyAlignment="1">
      <alignment horizontal="right"/>
    </xf>
    <xf numFmtId="0" fontId="18" fillId="0" borderId="0" xfId="0" applyFont="1"/>
    <xf numFmtId="0" fontId="7" fillId="2" borderId="1" xfId="0" applyFont="1" applyFill="1" applyBorder="1" applyAlignment="1">
      <alignment horizontal="center" vertical="center" wrapText="1"/>
    </xf>
    <xf numFmtId="0" fontId="7" fillId="14" borderId="1" xfId="0" applyFont="1" applyFill="1" applyBorder="1" applyAlignment="1">
      <alignment horizontal="center" vertical="center" wrapText="1"/>
    </xf>
    <xf numFmtId="0" fontId="7" fillId="14" borderId="3" xfId="0" applyFont="1" applyFill="1" applyBorder="1" applyAlignment="1">
      <alignment horizontal="center" vertical="center" wrapText="1"/>
    </xf>
    <xf numFmtId="0" fontId="0" fillId="14" borderId="4" xfId="0" applyFill="1" applyBorder="1" applyAlignment="1">
      <alignment horizontal="center"/>
    </xf>
    <xf numFmtId="0" fontId="0" fillId="14" borderId="5" xfId="0" applyFill="1" applyBorder="1" applyAlignment="1">
      <alignment horizontal="center"/>
    </xf>
    <xf numFmtId="0" fontId="0" fillId="13" borderId="1" xfId="0" applyFill="1" applyBorder="1"/>
    <xf numFmtId="0" fontId="0" fillId="13" borderId="0" xfId="0" applyFill="1"/>
    <xf numFmtId="3" fontId="6" fillId="0" borderId="0" xfId="0" applyNumberFormat="1" applyFont="1"/>
    <xf numFmtId="0" fontId="6" fillId="0" borderId="0" xfId="0" applyFont="1"/>
    <xf numFmtId="0" fontId="18" fillId="13" borderId="0" xfId="0" applyFont="1" applyFill="1"/>
    <xf numFmtId="166" fontId="18" fillId="0" borderId="0" xfId="1" applyNumberFormat="1" applyFont="1"/>
    <xf numFmtId="164" fontId="6" fillId="0" borderId="0" xfId="0" applyNumberFormat="1" applyFont="1"/>
    <xf numFmtId="0" fontId="0" fillId="0" borderId="6" xfId="0" applyBorder="1"/>
    <xf numFmtId="164" fontId="0" fillId="10" borderId="0" xfId="0" applyNumberFormat="1" applyFill="1"/>
    <xf numFmtId="166" fontId="18" fillId="10" borderId="0" xfId="1" applyNumberFormat="1" applyFont="1" applyFill="1"/>
    <xf numFmtId="164" fontId="6" fillId="10" borderId="0" xfId="0" applyNumberFormat="1" applyFont="1" applyFill="1"/>
    <xf numFmtId="0" fontId="0" fillId="14" borderId="0" xfId="0" applyFill="1" applyBorder="1" applyAlignment="1">
      <alignment horizontal="center"/>
    </xf>
    <xf numFmtId="0" fontId="2" fillId="14" borderId="0" xfId="0" applyFont="1" applyFill="1" applyBorder="1" applyAlignment="1">
      <alignment horizontal="center"/>
    </xf>
    <xf numFmtId="0" fontId="0" fillId="2" borderId="6" xfId="0" applyFill="1" applyBorder="1" applyAlignment="1">
      <alignment horizontal="center"/>
    </xf>
    <xf numFmtId="49" fontId="0" fillId="0" borderId="6" xfId="0" applyNumberFormat="1" applyBorder="1"/>
    <xf numFmtId="49" fontId="0" fillId="0" borderId="6" xfId="0" applyNumberFormat="1" applyBorder="1" applyAlignment="1">
      <alignment horizontal="center"/>
    </xf>
    <xf numFmtId="49" fontId="0" fillId="0" borderId="6" xfId="0" applyNumberFormat="1" applyBorder="1" applyAlignment="1" applyProtection="1">
      <alignment horizontal="center"/>
      <protection locked="0"/>
    </xf>
    <xf numFmtId="0" fontId="0" fillId="9" borderId="6" xfId="0" applyFill="1" applyBorder="1"/>
    <xf numFmtId="0" fontId="0" fillId="14" borderId="6" xfId="0" applyFill="1" applyBorder="1" applyAlignment="1">
      <alignment horizontal="center"/>
    </xf>
    <xf numFmtId="164" fontId="3" fillId="0" borderId="0" xfId="0" applyNumberFormat="1" applyFont="1"/>
    <xf numFmtId="164" fontId="19" fillId="0" borderId="0" xfId="0" applyNumberFormat="1" applyFont="1"/>
    <xf numFmtId="0" fontId="2" fillId="0" borderId="0" xfId="0" applyFont="1" applyAlignment="1">
      <alignment horizontal="center"/>
    </xf>
    <xf numFmtId="3" fontId="0" fillId="0" borderId="6" xfId="0" applyNumberFormat="1" applyBorder="1"/>
    <xf numFmtId="0" fontId="5" fillId="12" borderId="1" xfId="0" applyFont="1" applyFill="1" applyBorder="1"/>
    <xf numFmtId="0" fontId="3" fillId="12" borderId="1" xfId="0" applyFont="1" applyFill="1" applyBorder="1"/>
    <xf numFmtId="0" fontId="2" fillId="0" borderId="1" xfId="0" applyFont="1" applyBorder="1"/>
    <xf numFmtId="0" fontId="0" fillId="12" borderId="1" xfId="0" applyFill="1" applyBorder="1" applyAlignment="1">
      <alignment horizontal="center"/>
    </xf>
    <xf numFmtId="0" fontId="19" fillId="0" borderId="0" xfId="0" applyFont="1"/>
    <xf numFmtId="0" fontId="23" fillId="0" borderId="0" xfId="0" applyFont="1"/>
    <xf numFmtId="0" fontId="25" fillId="0" borderId="0" xfId="0" applyFont="1"/>
    <xf numFmtId="0" fontId="3" fillId="13" borderId="1" xfId="0" applyFont="1" applyFill="1" applyBorder="1"/>
    <xf numFmtId="0" fontId="27" fillId="0" borderId="0" xfId="0" applyFont="1"/>
    <xf numFmtId="167" fontId="0" fillId="0" borderId="0" xfId="0" applyNumberFormat="1"/>
    <xf numFmtId="167" fontId="3" fillId="0" borderId="0" xfId="0" applyNumberFormat="1" applyFont="1"/>
    <xf numFmtId="0" fontId="0" fillId="0" borderId="8" xfId="0" applyBorder="1"/>
    <xf numFmtId="0" fontId="5" fillId="8" borderId="7" xfId="0" applyFont="1" applyFill="1" applyBorder="1" applyAlignment="1">
      <alignment horizontal="center"/>
    </xf>
    <xf numFmtId="0" fontId="30" fillId="0" borderId="0" xfId="0" applyFont="1"/>
    <xf numFmtId="0" fontId="28" fillId="0" borderId="0" xfId="0" applyFont="1" applyAlignment="1">
      <alignment horizontal="right"/>
    </xf>
    <xf numFmtId="0" fontId="5" fillId="0" borderId="0" xfId="0" applyFont="1"/>
    <xf numFmtId="0" fontId="7" fillId="0" borderId="0" xfId="0" applyFont="1"/>
    <xf numFmtId="0" fontId="18" fillId="0" borderId="0" xfId="0" quotePrefix="1" applyFont="1"/>
    <xf numFmtId="0" fontId="0" fillId="10" borderId="6" xfId="0" applyFill="1" applyBorder="1" applyAlignment="1">
      <alignment horizontal="centerContinuous"/>
    </xf>
    <xf numFmtId="0" fontId="0" fillId="14" borderId="6" xfId="0" applyFill="1" applyBorder="1" applyAlignment="1">
      <alignment horizontal="centerContinuous"/>
    </xf>
    <xf numFmtId="0" fontId="7" fillId="0" borderId="14" xfId="0" applyFont="1" applyBorder="1" applyAlignment="1">
      <alignment horizontal="center" vertical="top" wrapText="1"/>
    </xf>
    <xf numFmtId="49" fontId="5" fillId="0" borderId="1" xfId="0" applyNumberFormat="1" applyFont="1" applyBorder="1" applyAlignment="1">
      <alignment horizontal="center" vertical="top" wrapText="1"/>
    </xf>
    <xf numFmtId="0" fontId="5" fillId="0" borderId="1" xfId="0" applyFont="1" applyBorder="1" applyAlignment="1">
      <alignment horizontal="center" vertical="top" wrapText="1"/>
    </xf>
    <xf numFmtId="0" fontId="5" fillId="0" borderId="15" xfId="0" applyFont="1" applyBorder="1" applyAlignment="1">
      <alignment horizontal="center" vertical="top" wrapText="1"/>
    </xf>
    <xf numFmtId="0" fontId="7" fillId="10" borderId="16" xfId="0" applyFont="1" applyFill="1" applyBorder="1"/>
    <xf numFmtId="0" fontId="7" fillId="10" borderId="1" xfId="0" applyFont="1" applyFill="1" applyBorder="1"/>
    <xf numFmtId="0" fontId="7" fillId="14" borderId="1" xfId="0" applyFont="1" applyFill="1" applyBorder="1"/>
    <xf numFmtId="0" fontId="6" fillId="0" borderId="17" xfId="0" applyFont="1" applyBorder="1" applyAlignment="1">
      <alignment horizontal="center" vertical="center"/>
    </xf>
    <xf numFmtId="0" fontId="0" fillId="0" borderId="0" xfId="0" quotePrefix="1" applyAlignment="1">
      <alignment horizontal="center"/>
    </xf>
    <xf numFmtId="0" fontId="0" fillId="0" borderId="0" xfId="0" quotePrefix="1"/>
    <xf numFmtId="0" fontId="2" fillId="0" borderId="0" xfId="0" applyFont="1" applyAlignment="1">
      <alignment horizontal="left"/>
    </xf>
    <xf numFmtId="0" fontId="2" fillId="13" borderId="0" xfId="0" applyFont="1" applyFill="1"/>
    <xf numFmtId="0" fontId="5" fillId="15" borderId="0" xfId="0" applyFont="1" applyFill="1" applyAlignment="1">
      <alignment horizontal="center"/>
    </xf>
    <xf numFmtId="3" fontId="0" fillId="13" borderId="0" xfId="0" applyNumberFormat="1" applyFill="1"/>
    <xf numFmtId="168" fontId="0" fillId="0" borderId="0" xfId="0" applyNumberFormat="1"/>
    <xf numFmtId="0" fontId="12" fillId="0" borderId="0" xfId="0" applyFont="1"/>
    <xf numFmtId="0" fontId="2" fillId="0" borderId="17" xfId="0" quotePrefix="1" applyFont="1" applyBorder="1" applyAlignment="1">
      <alignment horizontal="center" vertical="center" wrapText="1"/>
    </xf>
    <xf numFmtId="0" fontId="17" fillId="0" borderId="0" xfId="0" applyFont="1" applyAlignment="1">
      <alignment horizontal="center"/>
    </xf>
    <xf numFmtId="0" fontId="3" fillId="0" borderId="0" xfId="0" applyFont="1" applyFill="1"/>
    <xf numFmtId="0" fontId="5" fillId="0" borderId="0" xfId="0" applyFont="1" applyFill="1" applyBorder="1" applyAlignment="1">
      <alignment horizontal="center"/>
    </xf>
    <xf numFmtId="0" fontId="6" fillId="0" borderId="0" xfId="0" applyFont="1" applyFill="1" applyBorder="1"/>
    <xf numFmtId="49" fontId="17" fillId="0" borderId="0" xfId="0" applyNumberFormat="1" applyFont="1" applyFill="1"/>
    <xf numFmtId="49" fontId="24" fillId="0" borderId="0" xfId="0" applyNumberFormat="1" applyFont="1" applyFill="1"/>
    <xf numFmtId="0" fontId="0" fillId="0" borderId="1" xfId="0" applyFill="1" applyBorder="1"/>
    <xf numFmtId="0" fontId="24" fillId="0" borderId="0" xfId="0" applyFont="1"/>
    <xf numFmtId="0" fontId="19" fillId="13" borderId="0" xfId="0" applyFont="1" applyFill="1"/>
    <xf numFmtId="0" fontId="31" fillId="0" borderId="0" xfId="0" applyFont="1" applyAlignment="1">
      <alignment horizontal="center"/>
    </xf>
    <xf numFmtId="0" fontId="3" fillId="13" borderId="0" xfId="0" applyFont="1" applyFill="1"/>
    <xf numFmtId="0" fontId="33" fillId="0" borderId="0" xfId="3" applyFont="1"/>
    <xf numFmtId="3" fontId="0" fillId="0" borderId="0" xfId="0" applyNumberFormat="1" applyFont="1"/>
    <xf numFmtId="0" fontId="0" fillId="0" borderId="0" xfId="0" applyFont="1"/>
    <xf numFmtId="0" fontId="0" fillId="13" borderId="2" xfId="0" applyFill="1" applyBorder="1"/>
    <xf numFmtId="3" fontId="2" fillId="13" borderId="0" xfId="0" applyNumberFormat="1" applyFont="1" applyFill="1"/>
    <xf numFmtId="3" fontId="0" fillId="10" borderId="0" xfId="0" applyNumberFormat="1" applyFill="1"/>
    <xf numFmtId="10" fontId="0" fillId="0" borderId="0" xfId="1" applyNumberFormat="1" applyFont="1"/>
    <xf numFmtId="10" fontId="3" fillId="0" borderId="0" xfId="1" applyNumberFormat="1" applyFont="1"/>
    <xf numFmtId="168" fontId="3" fillId="0" borderId="0" xfId="1" applyNumberFormat="1" applyFont="1"/>
    <xf numFmtId="168" fontId="34" fillId="0" borderId="0" xfId="0" applyNumberFormat="1" applyFont="1"/>
    <xf numFmtId="165" fontId="18" fillId="0" borderId="0" xfId="0" applyNumberFormat="1" applyFont="1"/>
    <xf numFmtId="165" fontId="18" fillId="10" borderId="0" xfId="0" applyNumberFormat="1" applyFont="1" applyFill="1"/>
    <xf numFmtId="49" fontId="27" fillId="0" borderId="0" xfId="0" applyNumberFormat="1" applyFont="1" applyFill="1"/>
    <xf numFmtId="0" fontId="2" fillId="0" borderId="0" xfId="0" applyFont="1" applyBorder="1"/>
    <xf numFmtId="0" fontId="2" fillId="0" borderId="0" xfId="0" applyFont="1" applyFill="1" applyAlignment="1">
      <alignment horizontal="left"/>
    </xf>
    <xf numFmtId="0" fontId="5" fillId="0" borderId="0" xfId="0" applyFont="1" applyFill="1" applyAlignment="1">
      <alignment horizontal="left"/>
    </xf>
    <xf numFmtId="0" fontId="0" fillId="15" borderId="0" xfId="0" applyFill="1"/>
    <xf numFmtId="0" fontId="12" fillId="15" borderId="0" xfId="0" applyFont="1" applyFill="1"/>
    <xf numFmtId="49" fontId="25" fillId="0" borderId="0" xfId="0" applyNumberFormat="1" applyFont="1" applyFill="1"/>
    <xf numFmtId="164" fontId="7" fillId="0" borderId="0" xfId="0" applyNumberFormat="1" applyFont="1" applyFill="1"/>
    <xf numFmtId="164" fontId="7" fillId="10" borderId="0" xfId="0" applyNumberFormat="1" applyFont="1" applyFill="1"/>
    <xf numFmtId="0" fontId="17" fillId="16" borderId="0" xfId="0" applyFont="1" applyFill="1"/>
    <xf numFmtId="0" fontId="27" fillId="16" borderId="0" xfId="0" applyFont="1" applyFill="1"/>
    <xf numFmtId="0" fontId="25" fillId="16" borderId="0" xfId="0" applyFont="1" applyFill="1"/>
    <xf numFmtId="0" fontId="0" fillId="11" borderId="0" xfId="0" applyFill="1" applyAlignment="1">
      <alignment horizontal="center"/>
    </xf>
    <xf numFmtId="49" fontId="0" fillId="11" borderId="0" xfId="0" applyNumberFormat="1" applyFill="1" applyAlignment="1">
      <alignment horizontal="center"/>
    </xf>
    <xf numFmtId="0" fontId="2" fillId="14" borderId="4" xfId="0" applyFont="1" applyFill="1" applyBorder="1" applyAlignment="1">
      <alignment horizontal="center"/>
    </xf>
    <xf numFmtId="0" fontId="35" fillId="0" borderId="0" xfId="0" applyFont="1" applyAlignment="1">
      <alignment horizontal="centerContinuous"/>
    </xf>
    <xf numFmtId="0" fontId="2" fillId="0" borderId="0" xfId="0" applyFont="1" applyFill="1"/>
    <xf numFmtId="0" fontId="2" fillId="0" borderId="0" xfId="0" applyFont="1" applyFill="1" applyAlignment="1">
      <alignment horizontal="center"/>
    </xf>
    <xf numFmtId="0" fontId="2" fillId="0" borderId="0" xfId="0" quotePrefix="1" applyFont="1" applyAlignment="1">
      <alignment horizontal="center"/>
    </xf>
    <xf numFmtId="0" fontId="34" fillId="0" borderId="0" xfId="0" applyFont="1" applyAlignment="1">
      <alignment horizontal="centerContinuous"/>
    </xf>
    <xf numFmtId="164" fontId="0" fillId="0" borderId="0" xfId="0" applyNumberFormat="1" applyFont="1"/>
    <xf numFmtId="0" fontId="25" fillId="0" borderId="0" xfId="0" applyFont="1" applyFill="1"/>
    <xf numFmtId="0" fontId="17" fillId="0" borderId="0" xfId="0" applyFont="1" applyFill="1"/>
    <xf numFmtId="168" fontId="15" fillId="0" borderId="0" xfId="1" applyNumberFormat="1" applyFont="1"/>
    <xf numFmtId="10" fontId="15" fillId="0" borderId="0" xfId="1" applyNumberFormat="1" applyFont="1"/>
    <xf numFmtId="164" fontId="3" fillId="0" borderId="0" xfId="1" applyNumberFormat="1" applyFont="1"/>
    <xf numFmtId="164" fontId="3" fillId="10" borderId="0" xfId="0" applyNumberFormat="1" applyFont="1" applyFill="1"/>
    <xf numFmtId="164" fontId="7" fillId="0" borderId="0" xfId="0" applyNumberFormat="1" applyFont="1"/>
    <xf numFmtId="167" fontId="3" fillId="0" borderId="0" xfId="0" applyNumberFormat="1" applyFont="1" applyFill="1"/>
    <xf numFmtId="165" fontId="6" fillId="0" borderId="0" xfId="0" applyNumberFormat="1" applyFont="1" applyFill="1" applyBorder="1"/>
    <xf numFmtId="0" fontId="4" fillId="0" borderId="0" xfId="0" applyFont="1" applyFill="1" applyBorder="1" applyAlignment="1">
      <alignment horizontal="center" vertical="top" wrapText="1"/>
    </xf>
    <xf numFmtId="0" fontId="0" fillId="2" borderId="0" xfId="0" applyFill="1" applyBorder="1" applyAlignment="1">
      <alignment horizontal="left"/>
    </xf>
    <xf numFmtId="164" fontId="0" fillId="10" borderId="0" xfId="0" applyNumberFormat="1" applyFont="1" applyFill="1"/>
    <xf numFmtId="164" fontId="19" fillId="10" borderId="0" xfId="0" applyNumberFormat="1" applyFont="1" applyFill="1"/>
    <xf numFmtId="0" fontId="2" fillId="8" borderId="0" xfId="0" applyFont="1" applyFill="1" applyAlignment="1">
      <alignment horizontal="center"/>
    </xf>
    <xf numFmtId="164" fontId="3" fillId="0" borderId="0" xfId="0" applyNumberFormat="1" applyFont="1" applyFill="1"/>
    <xf numFmtId="167" fontId="3" fillId="0" borderId="8" xfId="0" applyNumberFormat="1" applyFont="1" applyFill="1" applyBorder="1"/>
    <xf numFmtId="0" fontId="0" fillId="13" borderId="0" xfId="0" applyFont="1" applyFill="1"/>
    <xf numFmtId="168" fontId="17" fillId="0" borderId="0" xfId="0" applyNumberFormat="1" applyFont="1"/>
    <xf numFmtId="167" fontId="2" fillId="0" borderId="0" xfId="0" applyNumberFormat="1" applyFont="1"/>
    <xf numFmtId="0" fontId="0" fillId="0" borderId="1" xfId="0" applyBorder="1" applyAlignment="1">
      <alignment horizontal="center"/>
    </xf>
    <xf numFmtId="0" fontId="3" fillId="2" borderId="0" xfId="0" applyFont="1" applyFill="1" applyAlignment="1">
      <alignment horizontal="left" vertical="center"/>
    </xf>
    <xf numFmtId="0" fontId="3" fillId="3" borderId="0" xfId="0" applyFont="1" applyFill="1" applyAlignment="1">
      <alignment horizontal="left" vertical="center"/>
    </xf>
    <xf numFmtId="0" fontId="3" fillId="4" borderId="0" xfId="0" applyFont="1" applyFill="1" applyAlignment="1">
      <alignment horizontal="left" vertical="center"/>
    </xf>
    <xf numFmtId="0" fontId="0" fillId="4" borderId="0" xfId="0" applyFill="1" applyBorder="1" applyAlignment="1">
      <alignment horizontal="left"/>
    </xf>
    <xf numFmtId="0" fontId="0" fillId="19" borderId="0" xfId="0" applyFill="1" applyAlignment="1">
      <alignment horizontal="left"/>
    </xf>
    <xf numFmtId="0" fontId="0" fillId="19" borderId="0" xfId="0" applyFill="1"/>
    <xf numFmtId="49" fontId="0" fillId="19" borderId="0" xfId="0" applyNumberFormat="1" applyFill="1"/>
    <xf numFmtId="164" fontId="0" fillId="0" borderId="0" xfId="0" applyNumberFormat="1" applyFill="1"/>
    <xf numFmtId="3" fontId="0" fillId="0" borderId="0" xfId="0" applyNumberFormat="1" applyFill="1"/>
    <xf numFmtId="0" fontId="6" fillId="0" borderId="0" xfId="3" applyFont="1"/>
    <xf numFmtId="49" fontId="0" fillId="12" borderId="0" xfId="0" applyNumberFormat="1" applyFill="1" applyAlignment="1">
      <alignment horizontal="center"/>
    </xf>
    <xf numFmtId="0" fontId="0" fillId="12" borderId="4" xfId="0" applyFill="1" applyBorder="1" applyAlignment="1">
      <alignment horizontal="center"/>
    </xf>
    <xf numFmtId="164" fontId="6" fillId="0" borderId="0" xfId="0" applyNumberFormat="1" applyFont="1" applyFill="1"/>
    <xf numFmtId="49" fontId="0" fillId="0" borderId="0" xfId="0" applyNumberFormat="1" applyFill="1"/>
    <xf numFmtId="49" fontId="0" fillId="0" borderId="0" xfId="0" applyNumberFormat="1" applyFill="1" applyAlignment="1">
      <alignment horizontal="center"/>
    </xf>
    <xf numFmtId="167" fontId="0" fillId="10" borderId="0" xfId="0" applyNumberFormat="1" applyFill="1"/>
    <xf numFmtId="0" fontId="3" fillId="16" borderId="1" xfId="0" applyFont="1" applyFill="1" applyBorder="1" applyAlignment="1">
      <alignment vertical="top"/>
    </xf>
    <xf numFmtId="2" fontId="0" fillId="0" borderId="0" xfId="0" applyNumberFormat="1" applyAlignment="1">
      <alignment horizontal="center"/>
    </xf>
    <xf numFmtId="2" fontId="0" fillId="0" borderId="6" xfId="0" applyNumberFormat="1" applyBorder="1" applyAlignment="1">
      <alignment horizontal="center"/>
    </xf>
    <xf numFmtId="166" fontId="6" fillId="0" borderId="0" xfId="1" applyNumberFormat="1" applyFont="1"/>
    <xf numFmtId="0" fontId="34" fillId="0" borderId="0" xfId="0" applyFont="1"/>
    <xf numFmtId="164" fontId="0" fillId="0" borderId="0" xfId="0" applyNumberFormat="1" applyBorder="1"/>
    <xf numFmtId="164" fontId="0" fillId="10" borderId="0" xfId="0" applyNumberFormat="1" applyFill="1" applyBorder="1"/>
    <xf numFmtId="3" fontId="0" fillId="0" borderId="0" xfId="0" applyNumberFormat="1" applyBorder="1"/>
    <xf numFmtId="0" fontId="5" fillId="0" borderId="0" xfId="0" applyFont="1" applyBorder="1"/>
    <xf numFmtId="164" fontId="3" fillId="0" borderId="0" xfId="0" applyNumberFormat="1" applyFont="1" applyBorder="1"/>
    <xf numFmtId="166" fontId="6" fillId="10" borderId="0" xfId="1" applyNumberFormat="1" applyFont="1" applyFill="1"/>
    <xf numFmtId="49" fontId="17" fillId="0" borderId="0" xfId="0" applyNumberFormat="1" applyFont="1" applyFill="1" applyAlignment="1">
      <alignment horizontal="center"/>
    </xf>
    <xf numFmtId="0" fontId="12" fillId="15" borderId="0" xfId="0" applyFont="1" applyFill="1" applyAlignment="1">
      <alignment vertical="center"/>
    </xf>
    <xf numFmtId="0" fontId="18" fillId="0" borderId="20" xfId="0" applyFont="1" applyBorder="1"/>
    <xf numFmtId="0" fontId="0" fillId="0" borderId="21" xfId="0" applyBorder="1"/>
    <xf numFmtId="0" fontId="0" fillId="0" borderId="22" xfId="0" applyBorder="1"/>
    <xf numFmtId="165" fontId="7" fillId="0" borderId="0" xfId="0" applyNumberFormat="1" applyFont="1" applyBorder="1"/>
    <xf numFmtId="0" fontId="25" fillId="0" borderId="0" xfId="0" applyFont="1" applyBorder="1"/>
    <xf numFmtId="10" fontId="3" fillId="0" borderId="0" xfId="1" applyNumberFormat="1" applyFont="1" applyBorder="1"/>
    <xf numFmtId="164" fontId="0" fillId="0" borderId="0" xfId="0" applyNumberFormat="1" applyFont="1" applyFill="1"/>
    <xf numFmtId="10" fontId="0" fillId="0" borderId="0" xfId="1" applyNumberFormat="1" applyFont="1" applyFill="1"/>
    <xf numFmtId="0" fontId="0" fillId="0" borderId="0" xfId="0" applyFont="1" applyFill="1"/>
    <xf numFmtId="0" fontId="30" fillId="0" borderId="0" xfId="2" applyFont="1"/>
    <xf numFmtId="0" fontId="15" fillId="0" borderId="0" xfId="0" applyFont="1"/>
    <xf numFmtId="0" fontId="6" fillId="0" borderId="0" xfId="2" applyFont="1"/>
    <xf numFmtId="14" fontId="6" fillId="0" borderId="0" xfId="2" applyNumberFormat="1" applyFont="1"/>
    <xf numFmtId="0" fontId="6" fillId="0" borderId="0" xfId="2" quotePrefix="1" applyFont="1"/>
    <xf numFmtId="0" fontId="6" fillId="0" borderId="2" xfId="2" applyFont="1" applyBorder="1"/>
    <xf numFmtId="0" fontId="36" fillId="0" borderId="0" xfId="2" applyFont="1" applyAlignment="1">
      <alignment horizontal="right"/>
    </xf>
    <xf numFmtId="0" fontId="6" fillId="0" borderId="0" xfId="2" applyFont="1" applyAlignment="1">
      <alignment horizontal="left"/>
    </xf>
    <xf numFmtId="0" fontId="6" fillId="0" borderId="0" xfId="2" applyFont="1" applyAlignment="1">
      <alignment horizontal="right"/>
    </xf>
    <xf numFmtId="0" fontId="6" fillId="0" borderId="0" xfId="2" applyFont="1" applyAlignment="1">
      <alignment horizontal="center"/>
    </xf>
    <xf numFmtId="0" fontId="6" fillId="0" borderId="1" xfId="2" applyFont="1" applyBorder="1" applyAlignment="1">
      <alignment horizontal="right"/>
    </xf>
    <xf numFmtId="0" fontId="6" fillId="0" borderId="1" xfId="2" applyFont="1" applyBorder="1"/>
    <xf numFmtId="0" fontId="6" fillId="0" borderId="1" xfId="2" applyFont="1" applyBorder="1" applyAlignment="1">
      <alignment horizontal="center"/>
    </xf>
    <xf numFmtId="0" fontId="6" fillId="0" borderId="1" xfId="2" applyFont="1" applyBorder="1" applyAlignment="1">
      <alignment horizontal="center" wrapText="1"/>
    </xf>
    <xf numFmtId="165" fontId="2" fillId="0" borderId="0" xfId="2" applyNumberFormat="1" applyFont="1"/>
    <xf numFmtId="0" fontId="2" fillId="0" borderId="0" xfId="2" applyFont="1"/>
    <xf numFmtId="2" fontId="2" fillId="0" borderId="0" xfId="2" applyNumberFormat="1" applyFont="1"/>
    <xf numFmtId="165" fontId="2" fillId="0" borderId="0" xfId="2" applyNumberFormat="1" applyFont="1" applyAlignment="1">
      <alignment horizontal="right"/>
    </xf>
    <xf numFmtId="8" fontId="6" fillId="0" borderId="0" xfId="2" applyNumberFormat="1" applyFont="1"/>
    <xf numFmtId="0" fontId="6" fillId="0" borderId="0" xfId="2" applyFont="1" applyAlignment="1">
      <alignment horizontal="right" vertical="center"/>
    </xf>
    <xf numFmtId="0" fontId="36" fillId="0" borderId="0" xfId="2" applyFont="1"/>
    <xf numFmtId="165" fontId="32" fillId="0" borderId="0" xfId="2" applyNumberFormat="1" applyFont="1" applyAlignment="1">
      <alignment horizontal="right"/>
    </xf>
    <xf numFmtId="3" fontId="6" fillId="0" borderId="0" xfId="2" applyNumberFormat="1" applyFont="1"/>
    <xf numFmtId="0" fontId="6" fillId="0" borderId="6" xfId="2" applyFont="1" applyBorder="1"/>
    <xf numFmtId="0" fontId="36" fillId="0" borderId="6" xfId="2" applyFont="1" applyBorder="1"/>
    <xf numFmtId="165" fontId="2" fillId="0" borderId="6" xfId="2" applyNumberFormat="1" applyFont="1" applyBorder="1" applyAlignment="1">
      <alignment horizontal="right"/>
    </xf>
    <xf numFmtId="165" fontId="2" fillId="0" borderId="6" xfId="2" applyNumberFormat="1" applyFont="1" applyBorder="1"/>
    <xf numFmtId="0" fontId="2" fillId="0" borderId="6" xfId="2" applyFont="1" applyBorder="1"/>
    <xf numFmtId="165" fontId="6" fillId="0" borderId="0" xfId="2" applyNumberFormat="1" applyFont="1"/>
    <xf numFmtId="165" fontId="37" fillId="0" borderId="0" xfId="2" applyNumberFormat="1" applyFont="1" applyAlignment="1">
      <alignment horizontal="right"/>
    </xf>
    <xf numFmtId="0" fontId="34" fillId="0" borderId="0" xfId="0" applyFont="1" applyBorder="1"/>
    <xf numFmtId="166" fontId="18" fillId="0" borderId="0" xfId="1" applyNumberFormat="1" applyFont="1" applyBorder="1"/>
    <xf numFmtId="165" fontId="3" fillId="0" borderId="8" xfId="0" applyNumberFormat="1" applyFont="1" applyFill="1" applyBorder="1"/>
    <xf numFmtId="165" fontId="3" fillId="0" borderId="0" xfId="0" applyNumberFormat="1" applyFont="1" applyFill="1" applyBorder="1"/>
    <xf numFmtId="165" fontId="7" fillId="0" borderId="0" xfId="0" applyNumberFormat="1" applyFont="1" applyFill="1" applyBorder="1"/>
    <xf numFmtId="0" fontId="27" fillId="0" borderId="0" xfId="0" applyFont="1" applyBorder="1"/>
    <xf numFmtId="0" fontId="4" fillId="7" borderId="0" xfId="0" applyFont="1" applyFill="1" applyBorder="1" applyAlignment="1">
      <alignment horizontal="center" vertical="top" wrapText="1"/>
    </xf>
    <xf numFmtId="0" fontId="2" fillId="2" borderId="0" xfId="0" applyFont="1" applyFill="1" applyBorder="1" applyAlignment="1">
      <alignment horizontal="center" vertical="center"/>
    </xf>
    <xf numFmtId="0" fontId="0" fillId="2" borderId="0" xfId="0" applyFill="1" applyBorder="1" applyAlignment="1">
      <alignment horizontal="center" vertical="center"/>
    </xf>
    <xf numFmtId="0" fontId="0" fillId="2" borderId="0" xfId="0" applyFill="1" applyBorder="1"/>
    <xf numFmtId="0" fontId="0" fillId="4" borderId="0" xfId="0" applyFill="1" applyBorder="1"/>
    <xf numFmtId="3" fontId="6" fillId="2" borderId="0" xfId="0" applyNumberFormat="1" applyFont="1" applyFill="1" applyBorder="1" applyAlignment="1">
      <alignment horizontal="left"/>
    </xf>
    <xf numFmtId="0" fontId="0" fillId="2" borderId="1" xfId="0" applyFill="1" applyBorder="1" applyAlignment="1">
      <alignment horizontal="center" vertical="center"/>
    </xf>
    <xf numFmtId="0" fontId="0" fillId="2" borderId="1" xfId="0" applyFill="1" applyBorder="1" applyAlignment="1">
      <alignment horizontal="left"/>
    </xf>
    <xf numFmtId="0" fontId="0" fillId="2" borderId="1" xfId="0" applyFill="1" applyBorder="1" applyAlignment="1">
      <alignment horizontal="center"/>
    </xf>
    <xf numFmtId="0" fontId="0" fillId="2" borderId="1" xfId="0" applyFill="1" applyBorder="1"/>
    <xf numFmtId="0" fontId="17" fillId="0" borderId="0" xfId="0" applyFont="1" applyBorder="1" applyAlignment="1">
      <alignment horizontal="center"/>
    </xf>
    <xf numFmtId="0" fontId="18" fillId="0" borderId="0" xfId="0" applyFont="1" applyAlignment="1">
      <alignment horizontal="center"/>
    </xf>
    <xf numFmtId="0" fontId="0" fillId="0" borderId="0" xfId="0" applyBorder="1" applyAlignment="1">
      <alignment horizontal="center"/>
    </xf>
    <xf numFmtId="0" fontId="35" fillId="0" borderId="0" xfId="0" applyFont="1" applyAlignment="1">
      <alignment horizontal="center"/>
    </xf>
    <xf numFmtId="0" fontId="18" fillId="0" borderId="0" xfId="0" applyFont="1" applyAlignment="1">
      <alignment horizontal="centerContinuous"/>
    </xf>
    <xf numFmtId="0" fontId="0" fillId="0" borderId="0" xfId="0" applyAlignment="1">
      <alignment horizontal="centerContinuous"/>
    </xf>
    <xf numFmtId="0" fontId="0" fillId="0" borderId="6" xfId="0" applyFont="1" applyBorder="1" applyAlignment="1">
      <alignment horizontal="centerContinuous"/>
    </xf>
    <xf numFmtId="0" fontId="3" fillId="0" borderId="6" xfId="0" applyFont="1" applyBorder="1" applyAlignment="1">
      <alignment horizontal="centerContinuous"/>
    </xf>
    <xf numFmtId="166" fontId="18" fillId="10" borderId="0" xfId="1" applyNumberFormat="1" applyFont="1" applyFill="1" applyBorder="1"/>
    <xf numFmtId="0" fontId="0" fillId="0" borderId="0" xfId="0" applyAlignment="1">
      <alignment horizontal="right"/>
    </xf>
    <xf numFmtId="166" fontId="3" fillId="0" borderId="0" xfId="1" applyNumberFormat="1" applyFont="1" applyFill="1"/>
    <xf numFmtId="9" fontId="0" fillId="0" borderId="0" xfId="1" applyNumberFormat="1" applyFont="1"/>
    <xf numFmtId="0" fontId="0" fillId="20" borderId="0" xfId="0" applyFill="1"/>
    <xf numFmtId="0" fontId="0" fillId="20" borderId="0" xfId="0" applyFill="1" applyBorder="1" applyAlignment="1">
      <alignment horizontal="left"/>
    </xf>
    <xf numFmtId="0" fontId="0" fillId="20" borderId="0" xfId="0" applyFill="1" applyAlignment="1">
      <alignment horizontal="left"/>
    </xf>
    <xf numFmtId="49" fontId="0" fillId="20" borderId="0" xfId="0" applyNumberFormat="1" applyFill="1"/>
    <xf numFmtId="49" fontId="0" fillId="20" borderId="0" xfId="0" applyNumberFormat="1" applyFill="1" applyAlignment="1">
      <alignment horizontal="center"/>
    </xf>
    <xf numFmtId="49" fontId="0" fillId="20" borderId="0" xfId="0" applyNumberFormat="1" applyFill="1" applyAlignment="1" applyProtection="1">
      <alignment horizontal="center"/>
      <protection locked="0"/>
    </xf>
    <xf numFmtId="2" fontId="0" fillId="20" borderId="0" xfId="0" applyNumberFormat="1" applyFill="1" applyAlignment="1">
      <alignment horizontal="center"/>
    </xf>
    <xf numFmtId="0" fontId="2" fillId="20" borderId="4" xfId="0" applyFont="1" applyFill="1" applyBorder="1" applyAlignment="1">
      <alignment horizontal="center"/>
    </xf>
    <xf numFmtId="165" fontId="2" fillId="0" borderId="0" xfId="0" applyNumberFormat="1" applyFont="1" applyFill="1" applyAlignment="1">
      <alignment horizontal="center" wrapText="1"/>
    </xf>
    <xf numFmtId="0" fontId="2" fillId="0" borderId="0" xfId="0" applyFont="1" applyFill="1" applyBorder="1" applyAlignment="1">
      <alignment vertical="center"/>
    </xf>
    <xf numFmtId="49" fontId="3" fillId="20" borderId="0" xfId="0" applyNumberFormat="1" applyFont="1" applyFill="1" applyAlignment="1">
      <alignment horizontal="center"/>
    </xf>
    <xf numFmtId="49" fontId="0" fillId="8" borderId="0" xfId="0" applyNumberFormat="1" applyFill="1" applyAlignment="1">
      <alignment horizontal="center"/>
    </xf>
    <xf numFmtId="49" fontId="0" fillId="3" borderId="0" xfId="0" applyNumberFormat="1" applyFill="1"/>
    <xf numFmtId="0" fontId="18" fillId="0" borderId="0" xfId="0" applyFont="1" applyBorder="1"/>
    <xf numFmtId="0" fontId="0" fillId="0" borderId="0" xfId="0" applyFont="1" applyBorder="1" applyAlignment="1">
      <alignment horizontal="centerContinuous"/>
    </xf>
    <xf numFmtId="0" fontId="3" fillId="0" borderId="0" xfId="0" applyFont="1" applyBorder="1" applyAlignment="1">
      <alignment horizontal="centerContinuous"/>
    </xf>
    <xf numFmtId="0" fontId="0" fillId="0" borderId="20" xfId="0" applyBorder="1"/>
    <xf numFmtId="0" fontId="18" fillId="15" borderId="20" xfId="0" applyFont="1" applyFill="1" applyBorder="1"/>
    <xf numFmtId="0" fontId="0" fillId="15" borderId="21" xfId="0" applyFill="1" applyBorder="1"/>
    <xf numFmtId="0" fontId="18" fillId="0" borderId="2" xfId="0" applyFont="1" applyBorder="1"/>
    <xf numFmtId="0" fontId="18" fillId="15" borderId="0" xfId="0" applyFont="1" applyFill="1"/>
    <xf numFmtId="49" fontId="0" fillId="10" borderId="0" xfId="0" applyNumberFormat="1" applyFill="1" applyAlignment="1">
      <alignment horizontal="center"/>
    </xf>
    <xf numFmtId="49" fontId="0" fillId="10" borderId="0" xfId="0" applyNumberFormat="1" applyFill="1" applyAlignment="1" applyProtection="1">
      <alignment horizontal="center"/>
      <protection locked="0"/>
    </xf>
    <xf numFmtId="2" fontId="0" fillId="10" borderId="0" xfId="0" applyNumberFormat="1" applyFill="1" applyAlignment="1">
      <alignment horizontal="center"/>
    </xf>
    <xf numFmtId="0" fontId="0" fillId="15" borderId="14" xfId="0" applyFill="1" applyBorder="1"/>
    <xf numFmtId="0" fontId="0" fillId="11" borderId="14" xfId="0" applyFill="1" applyBorder="1"/>
    <xf numFmtId="164" fontId="2" fillId="0" borderId="0" xfId="0" applyNumberFormat="1" applyFont="1"/>
    <xf numFmtId="167" fontId="0" fillId="0" borderId="0" xfId="0" applyNumberFormat="1" applyBorder="1"/>
    <xf numFmtId="0" fontId="6" fillId="16" borderId="0" xfId="0" applyFont="1" applyFill="1"/>
    <xf numFmtId="0" fontId="6" fillId="11" borderId="0" xfId="0" applyFont="1" applyFill="1"/>
    <xf numFmtId="0" fontId="6" fillId="15" borderId="0" xfId="0" applyFont="1" applyFill="1"/>
    <xf numFmtId="0" fontId="40" fillId="0" borderId="0" xfId="0" applyFont="1"/>
    <xf numFmtId="0" fontId="40" fillId="13" borderId="0" xfId="0" applyFont="1" applyFill="1"/>
    <xf numFmtId="1" fontId="41" fillId="0" borderId="0" xfId="0" applyNumberFormat="1" applyFont="1"/>
    <xf numFmtId="165" fontId="41" fillId="0" borderId="0" xfId="0" applyNumberFormat="1" applyFont="1"/>
    <xf numFmtId="165" fontId="41" fillId="10" borderId="0" xfId="0" applyNumberFormat="1" applyFont="1" applyFill="1"/>
    <xf numFmtId="3" fontId="6" fillId="13" borderId="0" xfId="0" applyNumberFormat="1" applyFont="1" applyFill="1"/>
    <xf numFmtId="0" fontId="7" fillId="13" borderId="1" xfId="0" applyFont="1" applyFill="1" applyBorder="1"/>
    <xf numFmtId="0" fontId="0" fillId="0" borderId="0" xfId="0" applyFill="1" applyBorder="1" applyAlignment="1">
      <alignment horizontal="centerContinuous"/>
    </xf>
    <xf numFmtId="0" fontId="7" fillId="0" borderId="0" xfId="0" applyFont="1" applyFill="1" applyBorder="1"/>
    <xf numFmtId="166" fontId="3" fillId="13" borderId="0" xfId="1" applyNumberFormat="1" applyFont="1" applyFill="1"/>
    <xf numFmtId="0" fontId="3" fillId="0" borderId="1" xfId="0" applyFont="1" applyBorder="1" applyAlignment="1">
      <alignment horizontal="right"/>
    </xf>
    <xf numFmtId="165" fontId="2" fillId="0" borderId="0" xfId="0" applyNumberFormat="1" applyFont="1" applyBorder="1"/>
    <xf numFmtId="165" fontId="2" fillId="0" borderId="6" xfId="0" applyNumberFormat="1" applyFont="1" applyBorder="1"/>
    <xf numFmtId="165" fontId="32" fillId="0" borderId="0" xfId="0" applyNumberFormat="1" applyFont="1" applyBorder="1"/>
    <xf numFmtId="165" fontId="0" fillId="0" borderId="0" xfId="0" applyNumberFormat="1" applyBorder="1"/>
    <xf numFmtId="165" fontId="25" fillId="0" borderId="0" xfId="0" applyNumberFormat="1" applyFont="1" applyBorder="1"/>
    <xf numFmtId="165" fontId="25" fillId="11" borderId="0" xfId="0" applyNumberFormat="1" applyFont="1" applyFill="1" applyBorder="1"/>
    <xf numFmtId="165" fontId="17" fillId="11" borderId="0" xfId="0" applyNumberFormat="1" applyFont="1" applyFill="1" applyBorder="1"/>
    <xf numFmtId="165" fontId="25" fillId="0" borderId="0" xfId="0" applyNumberFormat="1" applyFont="1" applyFill="1" applyBorder="1"/>
    <xf numFmtId="0" fontId="0" fillId="0" borderId="26" xfId="0" applyBorder="1" applyAlignment="1">
      <alignment horizontal="center"/>
    </xf>
    <xf numFmtId="167" fontId="3" fillId="0" borderId="0" xfId="0" applyNumberFormat="1" applyFont="1" applyFill="1" applyBorder="1"/>
    <xf numFmtId="165" fontId="3" fillId="0" borderId="0" xfId="0" applyNumberFormat="1" applyFont="1" applyBorder="1"/>
    <xf numFmtId="0" fontId="0" fillId="0" borderId="28" xfId="0" applyBorder="1" applyAlignment="1">
      <alignment horizontal="center"/>
    </xf>
    <xf numFmtId="0" fontId="0" fillId="0" borderId="4" xfId="0" applyBorder="1"/>
    <xf numFmtId="165" fontId="5" fillId="0" borderId="0" xfId="0" applyNumberFormat="1" applyFont="1" applyBorder="1"/>
    <xf numFmtId="0" fontId="29" fillId="0" borderId="27" xfId="0" applyFont="1" applyBorder="1" applyAlignment="1">
      <alignment horizontal="center"/>
    </xf>
    <xf numFmtId="0" fontId="0" fillId="0" borderId="18" xfId="0" applyBorder="1"/>
    <xf numFmtId="167" fontId="17" fillId="0" borderId="8" xfId="0" applyNumberFormat="1" applyFont="1" applyBorder="1"/>
    <xf numFmtId="167" fontId="0" fillId="0" borderId="18" xfId="0" applyNumberFormat="1" applyBorder="1"/>
    <xf numFmtId="167" fontId="17" fillId="0" borderId="12" xfId="0" applyNumberFormat="1" applyFont="1" applyBorder="1"/>
    <xf numFmtId="167" fontId="24" fillId="0" borderId="8" xfId="0" applyNumberFormat="1" applyFont="1" applyBorder="1"/>
    <xf numFmtId="167" fontId="0" fillId="0" borderId="18" xfId="0" applyNumberFormat="1" applyFont="1" applyFill="1" applyBorder="1"/>
    <xf numFmtId="167" fontId="19" fillId="0" borderId="18" xfId="0" applyNumberFormat="1" applyFont="1" applyFill="1" applyBorder="1"/>
    <xf numFmtId="167" fontId="25" fillId="0" borderId="8" xfId="0" applyNumberFormat="1" applyFont="1" applyBorder="1"/>
    <xf numFmtId="167" fontId="3" fillId="0" borderId="18" xfId="0" applyNumberFormat="1" applyFont="1" applyFill="1" applyBorder="1"/>
    <xf numFmtId="167" fontId="0" fillId="0" borderId="8" xfId="0" applyNumberFormat="1" applyBorder="1"/>
    <xf numFmtId="49" fontId="5" fillId="0" borderId="0" xfId="0" applyNumberFormat="1" applyFont="1" applyFill="1"/>
    <xf numFmtId="168" fontId="0" fillId="0" borderId="0" xfId="0" applyNumberFormat="1" applyAlignment="1">
      <alignment horizontal="right"/>
    </xf>
    <xf numFmtId="49" fontId="2" fillId="0" borderId="0" xfId="0" applyNumberFormat="1" applyFont="1" applyFill="1" applyAlignment="1">
      <alignment horizontal="center"/>
    </xf>
    <xf numFmtId="167" fontId="0" fillId="0" borderId="0" xfId="0" applyNumberFormat="1" applyFill="1"/>
    <xf numFmtId="167" fontId="0" fillId="0" borderId="18" xfId="0" applyNumberFormat="1" applyFill="1" applyBorder="1"/>
    <xf numFmtId="165" fontId="0" fillId="0" borderId="18" xfId="0" applyNumberFormat="1" applyFill="1" applyBorder="1"/>
    <xf numFmtId="165" fontId="0" fillId="0" borderId="4" xfId="0" applyNumberFormat="1" applyBorder="1"/>
    <xf numFmtId="165" fontId="3" fillId="0" borderId="4" xfId="0" applyNumberFormat="1" applyFont="1" applyBorder="1"/>
    <xf numFmtId="165" fontId="19" fillId="0" borderId="4" xfId="0" applyNumberFormat="1" applyFont="1" applyBorder="1"/>
    <xf numFmtId="164" fontId="5" fillId="0" borderId="0" xfId="0" applyNumberFormat="1" applyFont="1"/>
    <xf numFmtId="164" fontId="5" fillId="10" borderId="0" xfId="0" applyNumberFormat="1" applyFont="1" applyFill="1"/>
    <xf numFmtId="165" fontId="6" fillId="0" borderId="18" xfId="2" applyNumberFormat="1" applyFont="1" applyBorder="1"/>
    <xf numFmtId="165" fontId="6" fillId="0" borderId="13" xfId="2" applyNumberFormat="1" applyFont="1" applyBorder="1"/>
    <xf numFmtId="0" fontId="6" fillId="0" borderId="28" xfId="2" applyFont="1" applyBorder="1" applyAlignment="1">
      <alignment horizontal="center"/>
    </xf>
    <xf numFmtId="0" fontId="6" fillId="0" borderId="27" xfId="2" applyFont="1" applyBorder="1" applyAlignment="1">
      <alignment horizontal="center"/>
    </xf>
    <xf numFmtId="0" fontId="15" fillId="0" borderId="8" xfId="0" applyFont="1" applyBorder="1"/>
    <xf numFmtId="0" fontId="15" fillId="0" borderId="18" xfId="0" applyFont="1" applyBorder="1"/>
    <xf numFmtId="165" fontId="2" fillId="0" borderId="8" xfId="2" applyNumberFormat="1" applyFont="1" applyBorder="1"/>
    <xf numFmtId="165" fontId="2" fillId="0" borderId="18" xfId="2" applyNumberFormat="1" applyFont="1" applyBorder="1"/>
    <xf numFmtId="165" fontId="2" fillId="0" borderId="8" xfId="2" applyNumberFormat="1" applyFont="1" applyBorder="1" applyAlignment="1">
      <alignment horizontal="right"/>
    </xf>
    <xf numFmtId="165" fontId="2" fillId="0" borderId="12" xfId="2" applyNumberFormat="1" applyFont="1" applyBorder="1" applyAlignment="1">
      <alignment horizontal="right"/>
    </xf>
    <xf numFmtId="0" fontId="0" fillId="2" borderId="0" xfId="0" applyFill="1" applyBorder="1" applyAlignment="1">
      <alignment horizontal="center"/>
    </xf>
    <xf numFmtId="0" fontId="0" fillId="3" borderId="0" xfId="0" applyFill="1" applyBorder="1" applyAlignment="1">
      <alignment horizontal="center"/>
    </xf>
    <xf numFmtId="0" fontId="2" fillId="3" borderId="0" xfId="0" applyFont="1" applyFill="1" applyAlignment="1">
      <alignment horizontal="center"/>
    </xf>
    <xf numFmtId="49" fontId="2" fillId="3" borderId="0" xfId="0" applyNumberFormat="1" applyFont="1" applyFill="1" applyAlignment="1">
      <alignment horizontal="center"/>
    </xf>
    <xf numFmtId="0" fontId="2" fillId="2" borderId="0" xfId="0" applyFont="1" applyFill="1" applyBorder="1" applyAlignment="1">
      <alignment horizontal="center"/>
    </xf>
    <xf numFmtId="0" fontId="2" fillId="8" borderId="0" xfId="0" applyFont="1" applyFill="1" applyBorder="1" applyAlignment="1">
      <alignment horizontal="center"/>
    </xf>
    <xf numFmtId="49" fontId="2" fillId="2" borderId="0" xfId="0" applyNumberFormat="1" applyFont="1" applyFill="1" applyBorder="1" applyAlignment="1">
      <alignment horizontal="center"/>
    </xf>
    <xf numFmtId="0" fontId="2" fillId="2" borderId="1" xfId="0" applyFont="1" applyFill="1" applyBorder="1" applyAlignment="1">
      <alignment horizontal="center"/>
    </xf>
    <xf numFmtId="0" fontId="2" fillId="3" borderId="0" xfId="0" applyFont="1" applyFill="1" applyBorder="1" applyAlignment="1">
      <alignment horizontal="center"/>
    </xf>
    <xf numFmtId="164" fontId="19" fillId="0" borderId="0" xfId="0" applyNumberFormat="1" applyFont="1" applyFill="1"/>
    <xf numFmtId="0" fontId="34" fillId="0" borderId="0" xfId="0" applyFont="1" applyAlignment="1">
      <alignment horizontal="center"/>
    </xf>
    <xf numFmtId="0" fontId="5" fillId="0" borderId="0" xfId="0" applyFont="1" applyFill="1"/>
    <xf numFmtId="164" fontId="27" fillId="0" borderId="0" xfId="0" applyNumberFormat="1" applyFont="1"/>
    <xf numFmtId="168" fontId="26" fillId="13" borderId="0" xfId="3" applyNumberFormat="1" applyFill="1"/>
    <xf numFmtId="168" fontId="2" fillId="0" borderId="0" xfId="0" applyNumberFormat="1" applyFont="1" applyFill="1"/>
    <xf numFmtId="168" fontId="0" fillId="13" borderId="0" xfId="0" applyNumberFormat="1" applyFill="1"/>
    <xf numFmtId="168" fontId="6" fillId="0" borderId="0" xfId="0" applyNumberFormat="1" applyFont="1" applyFill="1"/>
    <xf numFmtId="168" fontId="19" fillId="0" borderId="0" xfId="0" applyNumberFormat="1" applyFont="1"/>
    <xf numFmtId="168" fontId="3" fillId="0" borderId="0" xfId="0" applyNumberFormat="1" applyFont="1"/>
    <xf numFmtId="168" fontId="0" fillId="0" borderId="0" xfId="0" applyNumberFormat="1" applyFont="1"/>
    <xf numFmtId="168" fontId="7" fillId="0" borderId="0" xfId="0" applyNumberFormat="1" applyFont="1" applyFill="1"/>
    <xf numFmtId="168" fontId="0" fillId="0" borderId="0" xfId="1" applyNumberFormat="1" applyFont="1"/>
    <xf numFmtId="168" fontId="0" fillId="0" borderId="2" xfId="0" applyNumberFormat="1" applyBorder="1"/>
    <xf numFmtId="168" fontId="0" fillId="13" borderId="2" xfId="0" applyNumberFormat="1" applyFill="1" applyBorder="1"/>
    <xf numFmtId="168" fontId="0" fillId="15" borderId="0" xfId="0" applyNumberFormat="1" applyFill="1"/>
    <xf numFmtId="168" fontId="27" fillId="0" borderId="0" xfId="0" applyNumberFormat="1" applyFont="1"/>
    <xf numFmtId="168" fontId="24" fillId="0" borderId="0" xfId="0" applyNumberFormat="1" applyFont="1"/>
    <xf numFmtId="168" fontId="25" fillId="0" borderId="0" xfId="0" applyNumberFormat="1" applyFont="1"/>
    <xf numFmtId="167" fontId="0" fillId="0" borderId="0" xfId="0" applyNumberFormat="1" applyFont="1" applyFill="1"/>
    <xf numFmtId="168" fontId="35" fillId="0" borderId="0" xfId="0" applyNumberFormat="1" applyFont="1"/>
    <xf numFmtId="165" fontId="6" fillId="0" borderId="0" xfId="0" applyNumberFormat="1" applyFont="1" applyFill="1" applyBorder="1" applyAlignment="1"/>
    <xf numFmtId="165" fontId="17" fillId="16" borderId="8" xfId="0" applyNumberFormat="1" applyFont="1" applyFill="1" applyBorder="1"/>
    <xf numFmtId="165" fontId="17" fillId="0" borderId="0" xfId="0" applyNumberFormat="1" applyFont="1" applyBorder="1"/>
    <xf numFmtId="165" fontId="0" fillId="0" borderId="4" xfId="0" applyNumberFormat="1" applyFill="1" applyBorder="1"/>
    <xf numFmtId="165" fontId="3" fillId="0" borderId="18" xfId="0" applyNumberFormat="1" applyFont="1" applyBorder="1"/>
    <xf numFmtId="165" fontId="0" fillId="0" borderId="18" xfId="0" applyNumberFormat="1" applyBorder="1"/>
    <xf numFmtId="0" fontId="0" fillId="0" borderId="27" xfId="0" applyBorder="1" applyAlignment="1">
      <alignment horizontal="center"/>
    </xf>
    <xf numFmtId="165" fontId="2" fillId="0" borderId="8" xfId="0" applyNumberFormat="1" applyFont="1" applyBorder="1"/>
    <xf numFmtId="165" fontId="2" fillId="0" borderId="18" xfId="0" applyNumberFormat="1" applyFont="1" applyBorder="1"/>
    <xf numFmtId="165" fontId="2" fillId="0" borderId="12" xfId="0" applyNumberFormat="1" applyFont="1" applyBorder="1"/>
    <xf numFmtId="165" fontId="2" fillId="0" borderId="13" xfId="0" applyNumberFormat="1" applyFont="1" applyBorder="1"/>
    <xf numFmtId="165" fontId="24" fillId="0" borderId="0" xfId="0" applyNumberFormat="1" applyFont="1" applyBorder="1"/>
    <xf numFmtId="165" fontId="32" fillId="0" borderId="18" xfId="0" applyNumberFormat="1" applyFont="1" applyBorder="1"/>
    <xf numFmtId="165" fontId="24" fillId="16" borderId="8" xfId="0" applyNumberFormat="1" applyFont="1" applyFill="1" applyBorder="1"/>
    <xf numFmtId="165" fontId="7" fillId="0" borderId="8" xfId="0" applyNumberFormat="1" applyFont="1" applyBorder="1"/>
    <xf numFmtId="165" fontId="7" fillId="0" borderId="18" xfId="0" applyNumberFormat="1" applyFont="1" applyBorder="1"/>
    <xf numFmtId="165" fontId="7" fillId="0" borderId="8" xfId="0" applyNumberFormat="1" applyFont="1" applyFill="1" applyBorder="1"/>
    <xf numFmtId="165" fontId="7" fillId="0" borderId="18" xfId="0" applyNumberFormat="1" applyFont="1" applyFill="1" applyBorder="1"/>
    <xf numFmtId="165" fontId="3" fillId="0" borderId="8" xfId="0" applyNumberFormat="1" applyFont="1" applyBorder="1"/>
    <xf numFmtId="165" fontId="3" fillId="0" borderId="18" xfId="0" applyNumberFormat="1" applyFont="1" applyFill="1" applyBorder="1"/>
    <xf numFmtId="165" fontId="0" fillId="0" borderId="8" xfId="0" applyNumberFormat="1" applyBorder="1"/>
    <xf numFmtId="165" fontId="25" fillId="16" borderId="8" xfId="0" applyNumberFormat="1" applyFont="1" applyFill="1" applyBorder="1"/>
    <xf numFmtId="165" fontId="5" fillId="0" borderId="18" xfId="0" applyNumberFormat="1" applyFont="1" applyBorder="1"/>
    <xf numFmtId="165" fontId="5" fillId="0" borderId="8" xfId="0" applyNumberFormat="1" applyFont="1" applyBorder="1"/>
    <xf numFmtId="165" fontId="25" fillId="0" borderId="18" xfId="0" applyNumberFormat="1" applyFont="1" applyBorder="1"/>
    <xf numFmtId="165" fontId="25" fillId="15" borderId="18" xfId="0" applyNumberFormat="1" applyFont="1" applyFill="1" applyBorder="1"/>
    <xf numFmtId="165" fontId="6" fillId="16" borderId="8" xfId="0" applyNumberFormat="1" applyFont="1" applyFill="1" applyBorder="1"/>
    <xf numFmtId="165" fontId="25" fillId="0" borderId="8" xfId="0" applyNumberFormat="1" applyFont="1" applyFill="1" applyBorder="1"/>
    <xf numFmtId="165" fontId="25" fillId="0" borderId="18" xfId="0" applyNumberFormat="1" applyFont="1" applyFill="1" applyBorder="1"/>
    <xf numFmtId="165" fontId="7" fillId="16" borderId="8" xfId="0" applyNumberFormat="1" applyFont="1" applyFill="1" applyBorder="1"/>
    <xf numFmtId="0" fontId="0" fillId="0" borderId="3" xfId="0" applyBorder="1" applyAlignment="1">
      <alignment horizontal="center"/>
    </xf>
    <xf numFmtId="165" fontId="19" fillId="0" borderId="4" xfId="0" applyNumberFormat="1" applyFont="1" applyFill="1" applyBorder="1"/>
    <xf numFmtId="165" fontId="3" fillId="0" borderId="4" xfId="0" applyNumberFormat="1" applyFont="1" applyFill="1" applyBorder="1"/>
    <xf numFmtId="0" fontId="0" fillId="0" borderId="0" xfId="0" applyFill="1" applyBorder="1"/>
    <xf numFmtId="10" fontId="19" fillId="0" borderId="0" xfId="1" applyNumberFormat="1" applyFont="1" applyFill="1"/>
    <xf numFmtId="10" fontId="3" fillId="0" borderId="0" xfId="1" applyNumberFormat="1" applyFont="1" applyFill="1"/>
    <xf numFmtId="3" fontId="2" fillId="10" borderId="0" xfId="0" applyNumberFormat="1" applyFont="1" applyFill="1"/>
    <xf numFmtId="0" fontId="0" fillId="13" borderId="0" xfId="0" applyFill="1" applyBorder="1"/>
    <xf numFmtId="168" fontId="2" fillId="0" borderId="0" xfId="0" applyNumberFormat="1" applyFont="1" applyBorder="1"/>
    <xf numFmtId="0" fontId="0" fillId="18" borderId="14" xfId="0" applyFill="1" applyBorder="1"/>
    <xf numFmtId="167" fontId="3" fillId="0" borderId="8" xfId="1" applyNumberFormat="1" applyFont="1" applyBorder="1"/>
    <xf numFmtId="167" fontId="3" fillId="0" borderId="18" xfId="1" applyNumberFormat="1" applyFont="1" applyBorder="1"/>
    <xf numFmtId="165" fontId="6" fillId="0" borderId="8" xfId="0" applyNumberFormat="1" applyFont="1" applyFill="1" applyBorder="1" applyAlignment="1"/>
    <xf numFmtId="165" fontId="6" fillId="0" borderId="18" xfId="0" applyNumberFormat="1" applyFont="1" applyFill="1" applyBorder="1" applyAlignment="1"/>
    <xf numFmtId="167" fontId="3" fillId="0" borderId="0" xfId="1" applyNumberFormat="1" applyFont="1" applyBorder="1"/>
    <xf numFmtId="165" fontId="6" fillId="0" borderId="4" xfId="0" applyNumberFormat="1" applyFont="1" applyFill="1" applyBorder="1" applyAlignment="1"/>
    <xf numFmtId="0" fontId="17" fillId="0" borderId="0" xfId="0" applyFont="1" applyBorder="1"/>
    <xf numFmtId="167" fontId="0" fillId="0" borderId="13" xfId="0" applyNumberFormat="1" applyFont="1" applyFill="1" applyBorder="1"/>
    <xf numFmtId="165" fontId="0" fillId="0" borderId="5" xfId="0" applyNumberFormat="1" applyFont="1" applyBorder="1"/>
    <xf numFmtId="0" fontId="2" fillId="0" borderId="0" xfId="0" applyFont="1" applyFill="1" applyBorder="1" applyAlignment="1">
      <alignment horizontal="left"/>
    </xf>
    <xf numFmtId="164" fontId="6" fillId="0" borderId="0" xfId="0" applyNumberFormat="1" applyFont="1" applyFill="1" applyBorder="1"/>
    <xf numFmtId="164" fontId="0" fillId="0" borderId="0" xfId="0" applyNumberFormat="1" applyFill="1" applyBorder="1"/>
    <xf numFmtId="0" fontId="0" fillId="0" borderId="0" xfId="0" applyFont="1" applyBorder="1"/>
    <xf numFmtId="0" fontId="0" fillId="13" borderId="0" xfId="0" applyFont="1" applyFill="1" applyBorder="1"/>
    <xf numFmtId="0" fontId="5" fillId="0" borderId="0" xfId="0" applyFont="1" applyFill="1" applyBorder="1"/>
    <xf numFmtId="0" fontId="0" fillId="0" borderId="0" xfId="0" applyFont="1" applyAlignment="1">
      <alignment horizontal="centerContinuous"/>
    </xf>
    <xf numFmtId="164" fontId="7" fillId="0" borderId="0" xfId="1" applyNumberFormat="1" applyFont="1"/>
    <xf numFmtId="164" fontId="15" fillId="0" borderId="0" xfId="1" applyNumberFormat="1" applyFont="1" applyBorder="1"/>
    <xf numFmtId="0" fontId="0" fillId="15" borderId="22" xfId="0" applyFill="1" applyBorder="1"/>
    <xf numFmtId="0" fontId="18" fillId="11" borderId="12" xfId="0" applyFont="1" applyFill="1" applyBorder="1"/>
    <xf numFmtId="0" fontId="0" fillId="11" borderId="6" xfId="0" applyFill="1" applyBorder="1"/>
    <xf numFmtId="0" fontId="0" fillId="11" borderId="0" xfId="0" applyFill="1" applyBorder="1"/>
    <xf numFmtId="0" fontId="0" fillId="11" borderId="18" xfId="0" applyFill="1" applyBorder="1"/>
    <xf numFmtId="164" fontId="0" fillId="0" borderId="0" xfId="0" applyNumberFormat="1" applyFont="1" applyBorder="1"/>
    <xf numFmtId="0" fontId="17" fillId="0" borderId="0" xfId="0" applyFont="1" applyFill="1" applyAlignment="1">
      <alignment horizontal="center"/>
    </xf>
    <xf numFmtId="0" fontId="0" fillId="0" borderId="10" xfId="0" applyFill="1" applyBorder="1" applyAlignment="1"/>
    <xf numFmtId="0" fontId="0" fillId="0" borderId="11" xfId="0" applyFill="1" applyBorder="1" applyAlignment="1"/>
    <xf numFmtId="0" fontId="0" fillId="0" borderId="6" xfId="0" applyFill="1" applyBorder="1" applyAlignment="1"/>
    <xf numFmtId="0" fontId="0" fillId="0" borderId="13" xfId="0" applyFill="1" applyBorder="1" applyAlignment="1"/>
    <xf numFmtId="0" fontId="0" fillId="0" borderId="0" xfId="0" applyFill="1" applyBorder="1" applyAlignment="1"/>
    <xf numFmtId="0" fontId="6" fillId="0" borderId="0" xfId="2" applyFont="1" applyAlignment="1">
      <alignment horizontal="centerContinuous"/>
    </xf>
    <xf numFmtId="0" fontId="27" fillId="0" borderId="0" xfId="0" applyFont="1" applyAlignment="1">
      <alignment horizontal="centerContinuous"/>
    </xf>
    <xf numFmtId="164" fontId="33" fillId="0" borderId="0" xfId="0" applyNumberFormat="1" applyFont="1" applyFill="1"/>
    <xf numFmtId="164" fontId="0" fillId="10" borderId="0" xfId="0" applyNumberFormat="1" applyFont="1" applyFill="1" applyBorder="1"/>
    <xf numFmtId="0" fontId="18" fillId="0" borderId="0" xfId="0" applyFont="1" applyBorder="1" applyAlignment="1">
      <alignment horizontal="centerContinuous"/>
    </xf>
    <xf numFmtId="164" fontId="33" fillId="10" borderId="0" xfId="0" applyNumberFormat="1" applyFont="1" applyFill="1"/>
    <xf numFmtId="164" fontId="3" fillId="10" borderId="0" xfId="0" applyNumberFormat="1" applyFont="1" applyFill="1" applyBorder="1"/>
    <xf numFmtId="164" fontId="3" fillId="10" borderId="0" xfId="1" applyNumberFormat="1" applyFont="1" applyFill="1"/>
    <xf numFmtId="164" fontId="7" fillId="10" borderId="0" xfId="1" applyNumberFormat="1" applyFont="1" applyFill="1"/>
    <xf numFmtId="0" fontId="0" fillId="10" borderId="0" xfId="0" applyFill="1" applyBorder="1"/>
    <xf numFmtId="168" fontId="2" fillId="10" borderId="0" xfId="0" applyNumberFormat="1" applyFont="1" applyFill="1" applyBorder="1"/>
    <xf numFmtId="168" fontId="0" fillId="13" borderId="0" xfId="0" applyNumberFormat="1" applyFont="1" applyFill="1"/>
    <xf numFmtId="0" fontId="45" fillId="0" borderId="0" xfId="0" applyFont="1" applyAlignment="1">
      <alignment horizontal="centerContinuous"/>
    </xf>
    <xf numFmtId="0" fontId="46" fillId="0" borderId="0" xfId="0" applyFont="1" applyAlignment="1">
      <alignment horizontal="centerContinuous"/>
    </xf>
    <xf numFmtId="49" fontId="17" fillId="0" borderId="0" xfId="0" applyNumberFormat="1" applyFont="1" applyFill="1" applyBorder="1" applyAlignment="1">
      <alignment horizontal="center"/>
    </xf>
    <xf numFmtId="49" fontId="17" fillId="0" borderId="0" xfId="0" applyNumberFormat="1" applyFont="1" applyFill="1" applyBorder="1"/>
    <xf numFmtId="168" fontId="0" fillId="0" borderId="0" xfId="0" applyNumberFormat="1" applyFont="1" applyBorder="1"/>
    <xf numFmtId="49" fontId="24" fillId="0" borderId="0" xfId="0" applyNumberFormat="1" applyFont="1" applyFill="1" applyAlignment="1">
      <alignment horizontal="center"/>
    </xf>
    <xf numFmtId="168" fontId="19" fillId="13" borderId="0" xfId="0" applyNumberFormat="1" applyFont="1" applyFill="1"/>
    <xf numFmtId="168" fontId="6" fillId="0" borderId="0" xfId="0" applyNumberFormat="1" applyFont="1" applyFill="1" applyBorder="1"/>
    <xf numFmtId="0" fontId="3" fillId="20" borderId="0" xfId="0" applyFont="1" applyFill="1"/>
    <xf numFmtId="167" fontId="0" fillId="0" borderId="18" xfId="0" applyNumberFormat="1" applyFont="1" applyBorder="1"/>
    <xf numFmtId="165" fontId="0" fillId="0" borderId="4" xfId="0" applyNumberFormat="1" applyFont="1" applyFill="1" applyBorder="1"/>
    <xf numFmtId="165" fontId="0" fillId="0" borderId="4" xfId="0" applyNumberFormat="1" applyFont="1" applyBorder="1"/>
    <xf numFmtId="164" fontId="19" fillId="0" borderId="0" xfId="1" applyNumberFormat="1" applyFont="1"/>
    <xf numFmtId="164" fontId="19" fillId="0" borderId="0" xfId="1" applyNumberFormat="1" applyFont="1" applyFill="1"/>
    <xf numFmtId="0" fontId="25" fillId="0" borderId="0" xfId="0" applyNumberFormat="1" applyFont="1" applyFill="1"/>
    <xf numFmtId="0" fontId="17" fillId="0" borderId="0" xfId="0" applyNumberFormat="1" applyFont="1" applyFill="1"/>
    <xf numFmtId="0" fontId="17" fillId="0" borderId="0" xfId="0" applyNumberFormat="1" applyFont="1" applyFill="1" applyAlignment="1">
      <alignment horizontal="center"/>
    </xf>
    <xf numFmtId="0" fontId="17" fillId="16" borderId="0" xfId="0" applyFont="1" applyFill="1" applyBorder="1"/>
    <xf numFmtId="0" fontId="24" fillId="16" borderId="0" xfId="0" applyFont="1" applyFill="1"/>
    <xf numFmtId="167" fontId="19" fillId="0" borderId="0" xfId="0" applyNumberFormat="1" applyFont="1"/>
    <xf numFmtId="0" fontId="19" fillId="0" borderId="0" xfId="0" applyFont="1" applyFill="1"/>
    <xf numFmtId="165" fontId="24" fillId="0" borderId="8" xfId="0" applyNumberFormat="1" applyFont="1" applyFill="1" applyBorder="1"/>
    <xf numFmtId="164" fontId="17" fillId="0" borderId="0" xfId="0" applyNumberFormat="1" applyFont="1"/>
    <xf numFmtId="164" fontId="24" fillId="0" borderId="0" xfId="0" applyNumberFormat="1" applyFont="1"/>
    <xf numFmtId="168" fontId="17" fillId="0" borderId="0" xfId="0" applyNumberFormat="1" applyFont="1" applyBorder="1"/>
    <xf numFmtId="0" fontId="27" fillId="0" borderId="0" xfId="0" applyFont="1" applyFill="1"/>
    <xf numFmtId="0" fontId="5" fillId="8" borderId="5" xfId="0" applyFont="1" applyFill="1" applyBorder="1" applyAlignment="1">
      <alignment horizontal="center"/>
    </xf>
    <xf numFmtId="0" fontId="18" fillId="16" borderId="12" xfId="0" applyFont="1" applyFill="1" applyBorder="1"/>
    <xf numFmtId="0" fontId="0" fillId="16" borderId="6" xfId="0" applyFill="1" applyBorder="1"/>
    <xf numFmtId="0" fontId="0" fillId="16" borderId="13" xfId="0" applyFill="1" applyBorder="1"/>
    <xf numFmtId="0" fontId="18" fillId="18" borderId="12" xfId="0" applyFont="1" applyFill="1" applyBorder="1"/>
    <xf numFmtId="0" fontId="0" fillId="18" borderId="6" xfId="0" applyFill="1" applyBorder="1"/>
    <xf numFmtId="0" fontId="0" fillId="18" borderId="13" xfId="0" applyFill="1" applyBorder="1"/>
    <xf numFmtId="0" fontId="10" fillId="0" borderId="6" xfId="0" applyFont="1" applyBorder="1"/>
    <xf numFmtId="10" fontId="0" fillId="0" borderId="0" xfId="1" applyNumberFormat="1" applyFont="1" applyBorder="1"/>
    <xf numFmtId="0" fontId="35" fillId="0" borderId="0" xfId="2" applyFont="1" applyAlignment="1">
      <alignment horizontal="centerContinuous"/>
    </xf>
    <xf numFmtId="0" fontId="0" fillId="17" borderId="9" xfId="0" applyFont="1" applyFill="1" applyBorder="1" applyAlignment="1">
      <alignment horizontal="center" vertical="center" wrapText="1"/>
    </xf>
    <xf numFmtId="0" fontId="0" fillId="17" borderId="10" xfId="0" applyFont="1" applyFill="1" applyBorder="1" applyAlignment="1">
      <alignment horizontal="center" vertical="center" wrapText="1"/>
    </xf>
    <xf numFmtId="0" fontId="0" fillId="17" borderId="11" xfId="0" applyFont="1" applyFill="1" applyBorder="1" applyAlignment="1">
      <alignment horizontal="center" vertical="center" wrapText="1"/>
    </xf>
    <xf numFmtId="0" fontId="0" fillId="17" borderId="12" xfId="0" applyFont="1" applyFill="1" applyBorder="1" applyAlignment="1">
      <alignment horizontal="center" vertical="center" wrapText="1"/>
    </xf>
    <xf numFmtId="0" fontId="0" fillId="17" borderId="6" xfId="0" applyFont="1" applyFill="1" applyBorder="1" applyAlignment="1">
      <alignment horizontal="center" vertical="center" wrapText="1"/>
    </xf>
    <xf numFmtId="0" fontId="0" fillId="17" borderId="13" xfId="0" applyFont="1" applyFill="1" applyBorder="1" applyAlignment="1">
      <alignment horizontal="center" vertical="center" wrapText="1"/>
    </xf>
    <xf numFmtId="0" fontId="3" fillId="0" borderId="29" xfId="0" applyFont="1" applyBorder="1" applyAlignment="1">
      <alignment horizontal="center" wrapText="1"/>
    </xf>
    <xf numFmtId="0" fontId="3" fillId="0" borderId="30" xfId="0" applyFont="1" applyBorder="1" applyAlignment="1">
      <alignment horizontal="center" wrapText="1"/>
    </xf>
    <xf numFmtId="165" fontId="2" fillId="17" borderId="19" xfId="0" applyNumberFormat="1" applyFont="1" applyFill="1" applyBorder="1" applyAlignment="1">
      <alignment horizontal="center" wrapText="1"/>
    </xf>
    <xf numFmtId="165" fontId="2" fillId="17" borderId="0" xfId="0" applyNumberFormat="1" applyFont="1" applyFill="1" applyAlignment="1">
      <alignment horizontal="center" wrapText="1"/>
    </xf>
    <xf numFmtId="168" fontId="2" fillId="15" borderId="32" xfId="0" applyNumberFormat="1" applyFont="1" applyFill="1" applyBorder="1" applyAlignment="1">
      <alignment vertical="center" wrapText="1"/>
    </xf>
    <xf numFmtId="168" fontId="2" fillId="15" borderId="31" xfId="0" applyNumberFormat="1" applyFont="1" applyFill="1" applyBorder="1" applyAlignment="1">
      <alignment vertical="center" wrapText="1"/>
    </xf>
    <xf numFmtId="168" fontId="2" fillId="15" borderId="33" xfId="0" applyNumberFormat="1" applyFont="1" applyFill="1" applyBorder="1" applyAlignment="1">
      <alignment vertical="center" wrapText="1"/>
    </xf>
    <xf numFmtId="168" fontId="2" fillId="15" borderId="8" xfId="0" applyNumberFormat="1" applyFont="1" applyFill="1" applyBorder="1" applyAlignment="1">
      <alignment vertical="center" wrapText="1"/>
    </xf>
    <xf numFmtId="168" fontId="2" fillId="15" borderId="0" xfId="0" applyNumberFormat="1" applyFont="1" applyFill="1" applyBorder="1" applyAlignment="1">
      <alignment vertical="center" wrapText="1"/>
    </xf>
    <xf numFmtId="168" fontId="2" fillId="15" borderId="18" xfId="0" applyNumberFormat="1" applyFont="1" applyFill="1" applyBorder="1" applyAlignment="1">
      <alignment vertical="center" wrapText="1"/>
    </xf>
    <xf numFmtId="168" fontId="2" fillId="15" borderId="34" xfId="0" applyNumberFormat="1" applyFont="1" applyFill="1" applyBorder="1" applyAlignment="1">
      <alignment vertical="center" wrapText="1"/>
    </xf>
    <xf numFmtId="168" fontId="2" fillId="15" borderId="2" xfId="0" applyNumberFormat="1" applyFont="1" applyFill="1" applyBorder="1" applyAlignment="1">
      <alignment vertical="center" wrapText="1"/>
    </xf>
    <xf numFmtId="168" fontId="2" fillId="15" borderId="35" xfId="0" applyNumberFormat="1" applyFont="1" applyFill="1" applyBorder="1" applyAlignment="1">
      <alignment vertical="center" wrapText="1"/>
    </xf>
    <xf numFmtId="0" fontId="38" fillId="17" borderId="23" xfId="0" applyFont="1" applyFill="1" applyBorder="1" applyAlignment="1">
      <alignment vertical="center" wrapText="1"/>
    </xf>
    <xf numFmtId="0" fontId="38" fillId="17" borderId="24" xfId="0" applyFont="1" applyFill="1" applyBorder="1" applyAlignment="1">
      <alignment vertical="center" wrapText="1"/>
    </xf>
    <xf numFmtId="0" fontId="38" fillId="17" borderId="25" xfId="0" applyFont="1" applyFill="1" applyBorder="1" applyAlignment="1">
      <alignment vertical="center" wrapText="1"/>
    </xf>
    <xf numFmtId="0" fontId="6" fillId="0" borderId="6" xfId="2" applyFont="1" applyBorder="1" applyAlignment="1">
      <alignment horizontal="center"/>
    </xf>
    <xf numFmtId="0" fontId="6" fillId="0" borderId="6" xfId="2" applyFont="1" applyBorder="1"/>
    <xf numFmtId="0" fontId="6" fillId="0" borderId="0" xfId="2" applyFont="1" applyAlignment="1">
      <alignment horizontal="left" vertical="top" wrapText="1"/>
    </xf>
    <xf numFmtId="0" fontId="0" fillId="15" borderId="9" xfId="0" applyFill="1" applyBorder="1" applyAlignment="1">
      <alignment wrapText="1"/>
    </xf>
    <xf numFmtId="0" fontId="0" fillId="15" borderId="10" xfId="0" applyFill="1" applyBorder="1" applyAlignment="1">
      <alignment wrapText="1"/>
    </xf>
    <xf numFmtId="0" fontId="0" fillId="15" borderId="11" xfId="0" applyFill="1" applyBorder="1" applyAlignment="1">
      <alignment wrapText="1"/>
    </xf>
    <xf numFmtId="0" fontId="0" fillId="15" borderId="12" xfId="0" applyFill="1" applyBorder="1" applyAlignment="1">
      <alignment wrapText="1"/>
    </xf>
    <xf numFmtId="0" fontId="0" fillId="15" borderId="6" xfId="0" applyFill="1" applyBorder="1" applyAlignment="1">
      <alignment wrapText="1"/>
    </xf>
    <xf numFmtId="0" fontId="0" fillId="15" borderId="13" xfId="0" applyFill="1" applyBorder="1" applyAlignment="1">
      <alignment wrapText="1"/>
    </xf>
    <xf numFmtId="0" fontId="0" fillId="0" borderId="0" xfId="0" applyAlignment="1">
      <alignment wrapText="1"/>
    </xf>
    <xf numFmtId="0" fontId="18" fillId="0" borderId="0" xfId="0" applyFont="1" applyAlignment="1">
      <alignment horizontal="left" vertical="top" wrapText="1"/>
    </xf>
    <xf numFmtId="0" fontId="18" fillId="0" borderId="0" xfId="0" applyFont="1" applyAlignment="1">
      <alignment vertical="top" wrapText="1"/>
    </xf>
  </cellXfs>
  <cellStyles count="4">
    <cellStyle name="Hyperlink" xfId="3" builtinId="8"/>
    <cellStyle name="Normal" xfId="0" builtinId="0"/>
    <cellStyle name="Normal 2" xfId="2" xr:uid="{F02873B4-605F-45F9-8332-B00F011C8292}"/>
    <cellStyle name="Percent" xfId="1" builtinId="5"/>
  </cellStyles>
  <dxfs count="8">
    <dxf>
      <fill>
        <patternFill>
          <bgColor theme="6"/>
        </patternFill>
      </fill>
    </dxf>
    <dxf>
      <fill>
        <patternFill>
          <bgColor theme="6"/>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0000FF"/>
      <color rgb="FFCCFFCC"/>
      <color rgb="FFCCFFFF"/>
      <color rgb="FFFFFFCC"/>
      <color rgb="FFFFCCFF"/>
      <color rgb="FFFF99FF"/>
      <color rgb="FF99FF99"/>
      <color rgb="FFF8527A"/>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cbpp-my.sharepoint.com/personal/kogan_cbpp_org/Documents/spend/Low%20Income/LI%20mandatory%20outlays,%2012-24-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365cbpp.sharepoint.com/sites/FedFP/Budget/NDD%20Policy%20Basi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harts"/>
      <sheetName val="SUMMARY"/>
      <sheetName val="Adjust"/>
      <sheetName val="OMB"/>
      <sheetName val="CBO"/>
      <sheetName val="ARRA"/>
      <sheetName val="Timing"/>
      <sheetName val="LIS"/>
      <sheetName val="LI Tables"/>
    </sheetNames>
    <sheetDataSet>
      <sheetData sheetId="0"/>
      <sheetData sheetId="1"/>
      <sheetData sheetId="2"/>
      <sheetData sheetId="3"/>
      <sheetData sheetId="4">
        <row r="9">
          <cell r="A9" t="str">
            <v>.051.</v>
          </cell>
        </row>
        <row r="10">
          <cell r="A10" t="str">
            <v>129200.051.21</v>
          </cell>
        </row>
        <row r="11">
          <cell r="A11" t="str">
            <v>140000.051.</v>
          </cell>
        </row>
        <row r="12">
          <cell r="A12" t="str">
            <v>184000.051.97</v>
          </cell>
        </row>
        <row r="13">
          <cell r="A13" t="str">
            <v>184017.051.17</v>
          </cell>
        </row>
        <row r="14">
          <cell r="A14" t="str">
            <v>184021.051.21</v>
          </cell>
        </row>
        <row r="15">
          <cell r="A15" t="str">
            <v>184057.051.57</v>
          </cell>
        </row>
        <row r="16">
          <cell r="A16" t="str">
            <v>223600.051.97</v>
          </cell>
        </row>
        <row r="17">
          <cell r="A17" t="str">
            <v>246200.051.97</v>
          </cell>
        </row>
        <row r="18">
          <cell r="A18" t="str">
            <v>246217.051.17</v>
          </cell>
        </row>
        <row r="19">
          <cell r="A19" t="str">
            <v>246221.051.21</v>
          </cell>
        </row>
        <row r="20">
          <cell r="A20" t="str">
            <v>246257.051.57</v>
          </cell>
        </row>
        <row r="21">
          <cell r="A21" t="str">
            <v>263600.051.</v>
          </cell>
        </row>
        <row r="22">
          <cell r="A22" t="str">
            <v>263610.051.47</v>
          </cell>
        </row>
        <row r="23">
          <cell r="A23" t="str">
            <v>263611.051.</v>
          </cell>
        </row>
        <row r="24">
          <cell r="A24" t="str">
            <v>263620.051.97</v>
          </cell>
        </row>
        <row r="25">
          <cell r="A25" t="str">
            <v>263621.051.97</v>
          </cell>
        </row>
        <row r="26">
          <cell r="A26" t="str">
            <v>264400.051.97</v>
          </cell>
        </row>
        <row r="27">
          <cell r="A27" t="str">
            <v>265100.051.97</v>
          </cell>
        </row>
        <row r="28">
          <cell r="A28" t="str">
            <v>265197.051.97</v>
          </cell>
        </row>
        <row r="29">
          <cell r="A29" t="str">
            <v>276130.051.97</v>
          </cell>
        </row>
        <row r="30">
          <cell r="A30" t="str">
            <v>277230.051.97</v>
          </cell>
        </row>
        <row r="31">
          <cell r="A31" t="str">
            <v>278230.051.21</v>
          </cell>
        </row>
        <row r="32">
          <cell r="A32" t="str">
            <v>301900.051.21</v>
          </cell>
        </row>
        <row r="33">
          <cell r="A33" t="str">
            <v>301917.051.17</v>
          </cell>
        </row>
        <row r="34">
          <cell r="A34" t="str">
            <v>301921.051.21</v>
          </cell>
        </row>
        <row r="35">
          <cell r="A35" t="str">
            <v>301957.051.57</v>
          </cell>
        </row>
        <row r="36">
          <cell r="A36" t="str">
            <v>304100.051.57</v>
          </cell>
        </row>
        <row r="37">
          <cell r="A37" t="str">
            <v>304117.051.17</v>
          </cell>
        </row>
        <row r="38">
          <cell r="A38" t="str">
            <v>304121.051.21</v>
          </cell>
        </row>
        <row r="39">
          <cell r="A39" t="str">
            <v>304157.051.57</v>
          </cell>
        </row>
        <row r="40">
          <cell r="A40" t="str">
            <v>304197.051.97</v>
          </cell>
        </row>
        <row r="41">
          <cell r="A41" t="str">
            <v>321000.051.00</v>
          </cell>
        </row>
        <row r="42">
          <cell r="A42" t="str">
            <v>321017.051.17</v>
          </cell>
        </row>
        <row r="43">
          <cell r="A43" t="str">
            <v>321021.051.21</v>
          </cell>
        </row>
        <row r="44">
          <cell r="A44" t="str">
            <v>321057.051.57</v>
          </cell>
        </row>
        <row r="45">
          <cell r="A45" t="str">
            <v>321097.051.97</v>
          </cell>
        </row>
        <row r="46">
          <cell r="A46" t="str">
            <v>388517.051.17</v>
          </cell>
        </row>
        <row r="47">
          <cell r="A47" t="str">
            <v>388520.051.57</v>
          </cell>
        </row>
        <row r="48">
          <cell r="A48" t="str">
            <v>388521.051.21</v>
          </cell>
        </row>
        <row r="49">
          <cell r="A49" t="str">
            <v>388557.051.57</v>
          </cell>
        </row>
        <row r="50">
          <cell r="A50" t="str">
            <v>388597.051.97</v>
          </cell>
        </row>
        <row r="51">
          <cell r="A51" t="str">
            <v>509810.051.21</v>
          </cell>
        </row>
        <row r="52">
          <cell r="A52" t="str">
            <v>518510.051.17</v>
          </cell>
        </row>
        <row r="53">
          <cell r="A53" t="str">
            <v>518710.051.97</v>
          </cell>
        </row>
        <row r="54">
          <cell r="A54" t="str">
            <v>519300.051.97</v>
          </cell>
        </row>
        <row r="55">
          <cell r="A55" t="str">
            <v>519530.051.97</v>
          </cell>
        </row>
        <row r="56">
          <cell r="A56" t="str">
            <v>524500.051.</v>
          </cell>
        </row>
        <row r="57">
          <cell r="A57" t="str">
            <v>524510.051.97</v>
          </cell>
        </row>
        <row r="58">
          <cell r="A58" t="str">
            <v>524520.051.97</v>
          </cell>
        </row>
        <row r="59">
          <cell r="A59" t="str">
            <v>539410.051.97</v>
          </cell>
        </row>
        <row r="60">
          <cell r="A60" t="str">
            <v>542910.051.17</v>
          </cell>
        </row>
        <row r="61">
          <cell r="A61" t="str">
            <v>544110.051.97</v>
          </cell>
        </row>
        <row r="62">
          <cell r="A62" t="str">
            <v>544130.051.97</v>
          </cell>
        </row>
        <row r="63">
          <cell r="A63" t="str">
            <v>544140.051.97</v>
          </cell>
        </row>
        <row r="64">
          <cell r="A64" t="str">
            <v>561310.051.97</v>
          </cell>
        </row>
        <row r="65">
          <cell r="A65" t="str">
            <v>561640.051.57</v>
          </cell>
        </row>
        <row r="66">
          <cell r="A66" t="str">
            <v>575110.051.97</v>
          </cell>
        </row>
        <row r="67">
          <cell r="A67" t="str">
            <v>575310.051.97</v>
          </cell>
        </row>
        <row r="68">
          <cell r="A68" t="str">
            <v>800810.051.17</v>
          </cell>
        </row>
        <row r="69">
          <cell r="A69" t="str">
            <v>809610.051.97</v>
          </cell>
        </row>
        <row r="70">
          <cell r="A70" t="str">
            <v>816310.051.97</v>
          </cell>
        </row>
        <row r="71">
          <cell r="A71" t="str">
            <v>816510.051.97</v>
          </cell>
        </row>
        <row r="72">
          <cell r="A72" t="str">
            <v>816810.051.97</v>
          </cell>
        </row>
        <row r="73">
          <cell r="A73" t="str">
            <v>817010.051.57</v>
          </cell>
        </row>
        <row r="74">
          <cell r="A74" t="str">
            <v>833510.051.97</v>
          </cell>
        </row>
        <row r="75">
          <cell r="A75" t="str">
            <v>871610.051.17</v>
          </cell>
        </row>
        <row r="76">
          <cell r="A76" t="str">
            <v>872310.051.17</v>
          </cell>
        </row>
        <row r="77">
          <cell r="A77" t="str">
            <v>873010.051.17</v>
          </cell>
        </row>
        <row r="78">
          <cell r="A78" t="str">
            <v>873310.051.17</v>
          </cell>
        </row>
        <row r="79">
          <cell r="A79" t="str">
            <v>892710.051.21</v>
          </cell>
        </row>
        <row r="80">
          <cell r="A80" t="str">
            <v>892810.051.57</v>
          </cell>
        </row>
        <row r="81">
          <cell r="A81" t="str">
            <v>992210.051.97</v>
          </cell>
        </row>
        <row r="82">
          <cell r="A82" t="str">
            <v>992230.051.97</v>
          </cell>
        </row>
        <row r="83">
          <cell r="A83" t="str">
            <v>992310.051.97</v>
          </cell>
        </row>
        <row r="84">
          <cell r="A84" t="str">
            <v>992410.051.97</v>
          </cell>
        </row>
        <row r="85">
          <cell r="A85" t="str">
            <v>997110.051.21</v>
          </cell>
        </row>
        <row r="86">
          <cell r="A86" t="str">
            <v>997130.051.17</v>
          </cell>
        </row>
        <row r="87">
          <cell r="A87" t="str">
            <v>0000.051.</v>
          </cell>
        </row>
        <row r="88">
          <cell r="A88" t="str">
            <v>0001.051.21</v>
          </cell>
        </row>
        <row r="89">
          <cell r="A89" t="str">
            <v>0041.051.97</v>
          </cell>
        </row>
        <row r="90">
          <cell r="A90" t="str">
            <v>1000.051.17</v>
          </cell>
        </row>
        <row r="91">
          <cell r="A91" t="str">
            <v>1001.051.17</v>
          </cell>
        </row>
        <row r="92">
          <cell r="A92" t="str">
            <v>1002.051.17</v>
          </cell>
        </row>
        <row r="93">
          <cell r="A93" t="str">
            <v>1003.051.17</v>
          </cell>
        </row>
        <row r="94">
          <cell r="A94" t="str">
            <v>1004.051.21</v>
          </cell>
        </row>
        <row r="95">
          <cell r="A95" t="str">
            <v>1005.051.21</v>
          </cell>
        </row>
        <row r="96">
          <cell r="A96" t="str">
            <v>1006.051.21</v>
          </cell>
        </row>
        <row r="97">
          <cell r="A97" t="str">
            <v>1007.051.57</v>
          </cell>
        </row>
        <row r="98">
          <cell r="A98" t="str">
            <v>1008.051.57</v>
          </cell>
        </row>
        <row r="99">
          <cell r="A99" t="str">
            <v>1009.051.57</v>
          </cell>
        </row>
        <row r="100">
          <cell r="A100" t="str">
            <v>1105.051.17</v>
          </cell>
        </row>
        <row r="101">
          <cell r="A101" t="str">
            <v>1105.051.17</v>
          </cell>
        </row>
        <row r="102">
          <cell r="A102" t="str">
            <v>1108.051.17</v>
          </cell>
        </row>
        <row r="103">
          <cell r="A103" t="str">
            <v>1405.051.17</v>
          </cell>
        </row>
        <row r="104">
          <cell r="A104" t="str">
            <v>1453.051.17</v>
          </cell>
        </row>
        <row r="105">
          <cell r="A105" t="str">
            <v>1453.051.17</v>
          </cell>
        </row>
        <row r="106">
          <cell r="A106" t="str">
            <v>2010.051.21</v>
          </cell>
        </row>
        <row r="107">
          <cell r="A107" t="str">
            <v>2010.051.21</v>
          </cell>
        </row>
        <row r="108">
          <cell r="A108" t="str">
            <v>2060.051.21</v>
          </cell>
        </row>
        <row r="109">
          <cell r="A109" t="str">
            <v>2070.051.21</v>
          </cell>
        </row>
        <row r="110">
          <cell r="A110" t="str">
            <v>3500.051.57</v>
          </cell>
        </row>
        <row r="111">
          <cell r="A111" t="str">
            <v>3500.051.57</v>
          </cell>
        </row>
        <row r="112">
          <cell r="A112" t="str">
            <v>3700.051.57</v>
          </cell>
        </row>
        <row r="113">
          <cell r="A113" t="str">
            <v>3850.051.57</v>
          </cell>
        </row>
        <row r="114">
          <cell r="A114" t="str">
            <v>7777.051.97</v>
          </cell>
        </row>
        <row r="115">
          <cell r="A115" t="str">
            <v>0000.051.</v>
          </cell>
        </row>
        <row r="116">
          <cell r="A116" t="str">
            <v>0100.051.97</v>
          </cell>
        </row>
        <row r="117">
          <cell r="A117" t="str">
            <v>0100.051.97</v>
          </cell>
        </row>
        <row r="118">
          <cell r="A118" t="str">
            <v>0100.051.97</v>
          </cell>
        </row>
        <row r="119">
          <cell r="A119" t="str">
            <v>0104.051.97</v>
          </cell>
        </row>
        <row r="120">
          <cell r="A120" t="str">
            <v>0105.051.97</v>
          </cell>
        </row>
        <row r="121">
          <cell r="A121" t="str">
            <v>0106.051.97</v>
          </cell>
        </row>
        <row r="122">
          <cell r="A122" t="str">
            <v>0107.051.97</v>
          </cell>
        </row>
        <row r="123">
          <cell r="A123" t="str">
            <v>0111.051.97</v>
          </cell>
        </row>
        <row r="124">
          <cell r="A124" t="str">
            <v>0111.051.97</v>
          </cell>
        </row>
        <row r="125">
          <cell r="A125" t="str">
            <v>0116.051.97</v>
          </cell>
        </row>
        <row r="126">
          <cell r="A126" t="str">
            <v>0118.051.97</v>
          </cell>
        </row>
        <row r="127">
          <cell r="A127" t="str">
            <v>0130.051.97</v>
          </cell>
        </row>
        <row r="128">
          <cell r="A128" t="str">
            <v>0130.051.97</v>
          </cell>
        </row>
        <row r="129">
          <cell r="A129" t="str">
            <v>0131.051.97</v>
          </cell>
        </row>
        <row r="130">
          <cell r="A130" t="str">
            <v>0132.051.97</v>
          </cell>
        </row>
        <row r="131">
          <cell r="A131" t="str">
            <v>0134.051.97</v>
          </cell>
        </row>
        <row r="132">
          <cell r="A132" t="str">
            <v>0134.051.97</v>
          </cell>
        </row>
        <row r="133">
          <cell r="A133" t="str">
            <v>0810.051.97</v>
          </cell>
        </row>
        <row r="134">
          <cell r="A134" t="str">
            <v>0811.051.97</v>
          </cell>
        </row>
        <row r="135">
          <cell r="A135" t="str">
            <v>0812.051.97</v>
          </cell>
        </row>
        <row r="136">
          <cell r="A136" t="str">
            <v>0819.051.97</v>
          </cell>
        </row>
        <row r="137">
          <cell r="A137" t="str">
            <v>0827.051.97</v>
          </cell>
        </row>
        <row r="138">
          <cell r="A138" t="str">
            <v>0828.051.97</v>
          </cell>
        </row>
        <row r="139">
          <cell r="A139" t="str">
            <v>0829.051.97</v>
          </cell>
        </row>
        <row r="140">
          <cell r="A140" t="str">
            <v>0832.051.97</v>
          </cell>
        </row>
        <row r="141">
          <cell r="A141" t="str">
            <v>0833.051.97</v>
          </cell>
        </row>
        <row r="142">
          <cell r="A142" t="str">
            <v>0833.051.97</v>
          </cell>
        </row>
        <row r="143">
          <cell r="A143" t="str">
            <v>0838.051.97</v>
          </cell>
        </row>
        <row r="144">
          <cell r="A144" t="str">
            <v>0839.051.97</v>
          </cell>
        </row>
        <row r="145">
          <cell r="A145" t="str">
            <v>0840.051.97</v>
          </cell>
        </row>
        <row r="146">
          <cell r="A146" t="str">
            <v>0841.051.97</v>
          </cell>
        </row>
        <row r="147">
          <cell r="A147" t="str">
            <v>1106.051.17</v>
          </cell>
        </row>
        <row r="148">
          <cell r="A148" t="str">
            <v>1106.051.17</v>
          </cell>
        </row>
        <row r="149">
          <cell r="A149" t="str">
            <v>1107.051.17</v>
          </cell>
        </row>
        <row r="150">
          <cell r="A150" t="str">
            <v>1236.051.17</v>
          </cell>
        </row>
        <row r="151">
          <cell r="A151" t="str">
            <v>1705.051.21</v>
          </cell>
        </row>
        <row r="152">
          <cell r="A152" t="str">
            <v>1804.051.17</v>
          </cell>
        </row>
        <row r="153">
          <cell r="A153" t="str">
            <v>1804.051.17</v>
          </cell>
        </row>
        <row r="154">
          <cell r="A154" t="str">
            <v>1804.051.17</v>
          </cell>
        </row>
        <row r="155">
          <cell r="A155" t="str">
            <v>1806.051.17</v>
          </cell>
        </row>
        <row r="156">
          <cell r="A156" t="str">
            <v>2020.051.21</v>
          </cell>
        </row>
        <row r="157">
          <cell r="A157" t="str">
            <v>2020.051.21</v>
          </cell>
        </row>
        <row r="158">
          <cell r="A158" t="str">
            <v>2065.051.21</v>
          </cell>
        </row>
        <row r="159">
          <cell r="A159" t="str">
            <v>2080.051.21</v>
          </cell>
        </row>
        <row r="160">
          <cell r="A160" t="str">
            <v>2087.051.21</v>
          </cell>
        </row>
        <row r="161">
          <cell r="A161" t="str">
            <v>2091.051.21</v>
          </cell>
        </row>
        <row r="162">
          <cell r="A162" t="str">
            <v>2092.051.21</v>
          </cell>
        </row>
        <row r="163">
          <cell r="A163" t="str">
            <v>2095.051.21</v>
          </cell>
        </row>
        <row r="164">
          <cell r="A164" t="str">
            <v>2096.051.21</v>
          </cell>
        </row>
        <row r="165">
          <cell r="A165" t="str">
            <v>2097.051.21</v>
          </cell>
        </row>
        <row r="166">
          <cell r="A166" t="str">
            <v>2099.051.21</v>
          </cell>
        </row>
        <row r="167">
          <cell r="A167" t="str">
            <v>3400.051.57</v>
          </cell>
        </row>
        <row r="168">
          <cell r="A168" t="str">
            <v>3400.051.57</v>
          </cell>
        </row>
        <row r="169">
          <cell r="A169" t="str">
            <v>3410.051.57</v>
          </cell>
        </row>
        <row r="170">
          <cell r="A170" t="str">
            <v>3740.051.57</v>
          </cell>
        </row>
        <row r="171">
          <cell r="A171" t="str">
            <v>3840.051.57</v>
          </cell>
        </row>
        <row r="172">
          <cell r="A172" t="str">
            <v>4965.051.97</v>
          </cell>
        </row>
        <row r="173">
          <cell r="A173" t="str">
            <v>5185.051.17</v>
          </cell>
        </row>
        <row r="174">
          <cell r="A174" t="str">
            <v>5188.051.97</v>
          </cell>
        </row>
        <row r="175">
          <cell r="A175" t="str">
            <v>5189.051.97</v>
          </cell>
        </row>
        <row r="176">
          <cell r="A176" t="str">
            <v>5193.051.97</v>
          </cell>
        </row>
        <row r="177">
          <cell r="A177" t="str">
            <v>5613.051.97</v>
          </cell>
        </row>
        <row r="178">
          <cell r="A178" t="str">
            <v>5616.051.57</v>
          </cell>
        </row>
        <row r="179">
          <cell r="A179" t="str">
            <v>5750.051.97</v>
          </cell>
        </row>
        <row r="180">
          <cell r="A180" t="str">
            <v>9922.051.97</v>
          </cell>
        </row>
        <row r="181">
          <cell r="A181" t="str">
            <v>9922.051.97</v>
          </cell>
        </row>
        <row r="182">
          <cell r="A182" t="str">
            <v>9927.051.97</v>
          </cell>
        </row>
        <row r="183">
          <cell r="A183" t="str">
            <v>9927.051.97</v>
          </cell>
        </row>
        <row r="184">
          <cell r="A184" t="str">
            <v>0000.051.</v>
          </cell>
        </row>
        <row r="185">
          <cell r="A185" t="str">
            <v>0300.051.97</v>
          </cell>
        </row>
        <row r="186">
          <cell r="A186" t="str">
            <v>0350.051.97</v>
          </cell>
        </row>
        <row r="187">
          <cell r="A187" t="str">
            <v>0360.051.97</v>
          </cell>
        </row>
        <row r="188">
          <cell r="A188" t="str">
            <v>0380.051.17</v>
          </cell>
        </row>
        <row r="189">
          <cell r="A189" t="str">
            <v>0390.051.97</v>
          </cell>
        </row>
        <row r="190">
          <cell r="A190" t="str">
            <v>1109.051.17</v>
          </cell>
        </row>
        <row r="191">
          <cell r="A191" t="str">
            <v>1109.051.17</v>
          </cell>
        </row>
        <row r="192">
          <cell r="A192" t="str">
            <v>1505.051.17</v>
          </cell>
        </row>
        <row r="193">
          <cell r="A193" t="str">
            <v>1506.051.17</v>
          </cell>
        </row>
        <row r="194">
          <cell r="A194" t="str">
            <v>1506.051.17</v>
          </cell>
        </row>
        <row r="195">
          <cell r="A195" t="str">
            <v>1507.051.17</v>
          </cell>
        </row>
        <row r="196">
          <cell r="A196" t="str">
            <v>1507.051.17</v>
          </cell>
        </row>
        <row r="197">
          <cell r="A197" t="str">
            <v>1508.051.17</v>
          </cell>
        </row>
        <row r="198">
          <cell r="A198" t="str">
            <v>1611.051.17</v>
          </cell>
        </row>
        <row r="199">
          <cell r="A199" t="str">
            <v>1612.051.17</v>
          </cell>
        </row>
        <row r="200">
          <cell r="A200" t="str">
            <v>1810.051.17</v>
          </cell>
        </row>
        <row r="201">
          <cell r="A201" t="str">
            <v>1810.051.17</v>
          </cell>
        </row>
        <row r="202">
          <cell r="A202" t="str">
            <v>2031.051.21</v>
          </cell>
        </row>
        <row r="203">
          <cell r="A203" t="str">
            <v>2031.051.21</v>
          </cell>
        </row>
        <row r="204">
          <cell r="A204" t="str">
            <v>2032.051.21</v>
          </cell>
        </row>
        <row r="205">
          <cell r="A205" t="str">
            <v>2033.051.21</v>
          </cell>
        </row>
        <row r="206">
          <cell r="A206" t="str">
            <v>2034.051.21</v>
          </cell>
        </row>
        <row r="207">
          <cell r="A207" t="str">
            <v>2034.051.21</v>
          </cell>
        </row>
        <row r="208">
          <cell r="A208" t="str">
            <v>2035.051.21</v>
          </cell>
        </row>
        <row r="209">
          <cell r="A209" t="str">
            <v>2035.051.21</v>
          </cell>
        </row>
        <row r="210">
          <cell r="A210" t="str">
            <v>2093.051.97</v>
          </cell>
        </row>
        <row r="211">
          <cell r="A211" t="str">
            <v>3010.051.57</v>
          </cell>
        </row>
        <row r="212">
          <cell r="A212" t="str">
            <v>3010.051.57</v>
          </cell>
        </row>
        <row r="213">
          <cell r="A213" t="str">
            <v>3011.051.57</v>
          </cell>
        </row>
        <row r="214">
          <cell r="A214" t="str">
            <v>3020.051.57</v>
          </cell>
        </row>
        <row r="215">
          <cell r="A215" t="str">
            <v>3020.051.57</v>
          </cell>
        </row>
        <row r="216">
          <cell r="A216" t="str">
            <v>3021.051.57</v>
          </cell>
        </row>
        <row r="217">
          <cell r="A217" t="str">
            <v>3022.051.</v>
          </cell>
        </row>
        <row r="218">
          <cell r="A218" t="str">
            <v>3080.051.57</v>
          </cell>
        </row>
        <row r="219">
          <cell r="A219" t="str">
            <v>3080.051.57</v>
          </cell>
        </row>
        <row r="220">
          <cell r="A220" t="str">
            <v>0000.051.</v>
          </cell>
        </row>
        <row r="221">
          <cell r="A221" t="str">
            <v>0400.051.97</v>
          </cell>
        </row>
        <row r="222">
          <cell r="A222" t="str">
            <v>0400.051.97</v>
          </cell>
        </row>
        <row r="223">
          <cell r="A223" t="str">
            <v>0402.051.97</v>
          </cell>
        </row>
        <row r="224">
          <cell r="A224" t="str">
            <v>0450.051.97</v>
          </cell>
        </row>
        <row r="225">
          <cell r="A225" t="str">
            <v>0460.051.97</v>
          </cell>
        </row>
        <row r="226">
          <cell r="A226" t="str">
            <v>1319.051.17</v>
          </cell>
        </row>
        <row r="227">
          <cell r="A227" t="str">
            <v>1319.051.17</v>
          </cell>
        </row>
        <row r="228">
          <cell r="A228" t="str">
            <v>1319.051.17</v>
          </cell>
        </row>
        <row r="229">
          <cell r="A229" t="str">
            <v>2040.051.21</v>
          </cell>
        </row>
        <row r="230">
          <cell r="A230" t="str">
            <v>2040.051.21</v>
          </cell>
        </row>
        <row r="231">
          <cell r="A231" t="str">
            <v>2040.051.21</v>
          </cell>
        </row>
        <row r="232">
          <cell r="A232" t="str">
            <v>3600.051.57</v>
          </cell>
        </row>
        <row r="233">
          <cell r="A233" t="str">
            <v>3600.051.57</v>
          </cell>
        </row>
        <row r="234">
          <cell r="A234" t="str">
            <v>3600.051.57</v>
          </cell>
        </row>
        <row r="235">
          <cell r="A235" t="str">
            <v>3620.051.</v>
          </cell>
        </row>
        <row r="236">
          <cell r="A236" t="str">
            <v>5753.051.97</v>
          </cell>
        </row>
        <row r="237">
          <cell r="A237" t="str">
            <v>0000.051.</v>
          </cell>
        </row>
        <row r="238">
          <cell r="A238" t="str">
            <v>0000.051.</v>
          </cell>
        </row>
        <row r="239">
          <cell r="A239" t="str">
            <v>0391.051.97</v>
          </cell>
        </row>
        <row r="240">
          <cell r="A240" t="str">
            <v>0500.051.97</v>
          </cell>
        </row>
        <row r="241">
          <cell r="A241" t="str">
            <v>0510.051.97</v>
          </cell>
        </row>
        <row r="242">
          <cell r="A242" t="str">
            <v>0512.051.97</v>
          </cell>
        </row>
        <row r="243">
          <cell r="A243" t="str">
            <v>0516.051.97</v>
          </cell>
        </row>
        <row r="244">
          <cell r="A244" t="str">
            <v>0804.051.97</v>
          </cell>
        </row>
        <row r="245">
          <cell r="A245" t="str">
            <v>1205.051.17</v>
          </cell>
        </row>
        <row r="246">
          <cell r="A246" t="str">
            <v>1235.051.17</v>
          </cell>
        </row>
        <row r="247">
          <cell r="A247" t="str">
            <v>2050.051.21</v>
          </cell>
        </row>
        <row r="248">
          <cell r="A248" t="str">
            <v>2085.051.21</v>
          </cell>
        </row>
        <row r="249">
          <cell r="A249" t="str">
            <v>2085.051.21</v>
          </cell>
        </row>
        <row r="250">
          <cell r="A250" t="str">
            <v>2086.051.21</v>
          </cell>
        </row>
        <row r="251">
          <cell r="A251" t="str">
            <v>3300.051.57</v>
          </cell>
        </row>
        <row r="252">
          <cell r="A252" t="str">
            <v>3730.051.57</v>
          </cell>
        </row>
        <row r="253">
          <cell r="A253" t="str">
            <v>3830.051.57</v>
          </cell>
        </row>
        <row r="254">
          <cell r="A254" t="str">
            <v>0000.051.</v>
          </cell>
        </row>
        <row r="255">
          <cell r="A255" t="str">
            <v>0702.051.21</v>
          </cell>
        </row>
        <row r="256">
          <cell r="A256" t="str">
            <v>0703.051.17</v>
          </cell>
        </row>
        <row r="257">
          <cell r="A257" t="str">
            <v>0704.051.57</v>
          </cell>
        </row>
        <row r="258">
          <cell r="A258" t="str">
            <v>0706.051.97</v>
          </cell>
        </row>
        <row r="259">
          <cell r="A259" t="str">
            <v>0720.051.21</v>
          </cell>
        </row>
        <row r="260">
          <cell r="A260" t="str">
            <v>0725.051.21</v>
          </cell>
        </row>
        <row r="261">
          <cell r="A261" t="str">
            <v>0730.051.17</v>
          </cell>
        </row>
        <row r="262">
          <cell r="A262" t="str">
            <v>0735.051.17</v>
          </cell>
        </row>
        <row r="263">
          <cell r="A263" t="str">
            <v>0740.051.57</v>
          </cell>
        </row>
        <row r="264">
          <cell r="A264" t="str">
            <v>0745.051.57</v>
          </cell>
        </row>
        <row r="265">
          <cell r="A265" t="str">
            <v>0760.051.97</v>
          </cell>
        </row>
        <row r="266">
          <cell r="A266" t="str">
            <v>0765.051.97</v>
          </cell>
        </row>
        <row r="267">
          <cell r="A267" t="str">
            <v>0834.051.97</v>
          </cell>
        </row>
        <row r="268">
          <cell r="A268" t="str">
            <v>0834.051.97</v>
          </cell>
        </row>
        <row r="269">
          <cell r="A269" t="str">
            <v>0836.051.97</v>
          </cell>
        </row>
        <row r="270">
          <cell r="A270" t="str">
            <v>4090.051.97</v>
          </cell>
        </row>
        <row r="271">
          <cell r="A271" t="str">
            <v>4090.051.97</v>
          </cell>
        </row>
        <row r="272">
          <cell r="A272" t="str">
            <v>5429.051.17</v>
          </cell>
        </row>
        <row r="273">
          <cell r="A273" t="str">
            <v>0800.051.97</v>
          </cell>
        </row>
        <row r="274">
          <cell r="A274" t="str">
            <v>0000.051.</v>
          </cell>
        </row>
        <row r="275">
          <cell r="A275" t="str">
            <v>0701.051.</v>
          </cell>
        </row>
        <row r="276">
          <cell r="A276" t="str">
            <v>3910.051.97</v>
          </cell>
        </row>
        <row r="277">
          <cell r="A277" t="str">
            <v>3910.051.97</v>
          </cell>
        </row>
        <row r="278">
          <cell r="A278" t="str">
            <v>3970.051.21</v>
          </cell>
        </row>
        <row r="279">
          <cell r="A279" t="str">
            <v>3980.051.17</v>
          </cell>
        </row>
        <row r="280">
          <cell r="A280" t="str">
            <v>4002.051.17</v>
          </cell>
        </row>
        <row r="281">
          <cell r="A281" t="str">
            <v>4093.051.97</v>
          </cell>
        </row>
        <row r="282">
          <cell r="A282" t="str">
            <v>4093.051.97</v>
          </cell>
        </row>
        <row r="283">
          <cell r="A283" t="str">
            <v>4179.051.97</v>
          </cell>
        </row>
        <row r="284">
          <cell r="A284" t="str">
            <v>4179.051.97</v>
          </cell>
        </row>
        <row r="285">
          <cell r="A285" t="str">
            <v>4528.051.21</v>
          </cell>
        </row>
        <row r="286">
          <cell r="A286" t="str">
            <v>4555.051.97</v>
          </cell>
        </row>
        <row r="287">
          <cell r="A287" t="str">
            <v>4555.051.97</v>
          </cell>
        </row>
        <row r="288">
          <cell r="A288" t="str">
            <v>4555.051.97</v>
          </cell>
        </row>
        <row r="289">
          <cell r="A289" t="str">
            <v>4557.051.17</v>
          </cell>
        </row>
        <row r="290">
          <cell r="A290" t="str">
            <v>4911.051.17</v>
          </cell>
        </row>
        <row r="291">
          <cell r="A291" t="str">
            <v>4911.051.17</v>
          </cell>
        </row>
        <row r="292">
          <cell r="A292" t="str">
            <v>4912.051.17</v>
          </cell>
        </row>
        <row r="293">
          <cell r="A293" t="str">
            <v>4912.051.17</v>
          </cell>
        </row>
        <row r="294">
          <cell r="A294" t="str">
            <v>4914.051.17</v>
          </cell>
        </row>
        <row r="295">
          <cell r="A295" t="str">
            <v>4914.051.17</v>
          </cell>
        </row>
        <row r="296">
          <cell r="A296" t="str">
            <v>4921.051.57</v>
          </cell>
        </row>
        <row r="297">
          <cell r="A297" t="str">
            <v>4921.051.57</v>
          </cell>
        </row>
        <row r="298">
          <cell r="A298" t="str">
            <v>4922.051.57</v>
          </cell>
        </row>
        <row r="299">
          <cell r="A299" t="str">
            <v>4922.051.57</v>
          </cell>
        </row>
        <row r="300">
          <cell r="A300" t="str">
            <v>493001.051.97</v>
          </cell>
        </row>
        <row r="301">
          <cell r="A301" t="str">
            <v>493001.051.97</v>
          </cell>
        </row>
        <row r="302">
          <cell r="A302" t="str">
            <v>493002.051.97</v>
          </cell>
        </row>
        <row r="303">
          <cell r="A303" t="str">
            <v>493003.051.97</v>
          </cell>
        </row>
        <row r="304">
          <cell r="A304" t="str">
            <v>493003.051.97</v>
          </cell>
        </row>
        <row r="305">
          <cell r="A305" t="str">
            <v>493004.051.97</v>
          </cell>
        </row>
        <row r="306">
          <cell r="A306" t="str">
            <v>493005.051.97</v>
          </cell>
        </row>
        <row r="307">
          <cell r="A307" t="str">
            <v>4931.051.97</v>
          </cell>
        </row>
        <row r="308">
          <cell r="A308" t="str">
            <v>4932.051.97</v>
          </cell>
        </row>
        <row r="309">
          <cell r="A309" t="str">
            <v>4950.051.97</v>
          </cell>
        </row>
        <row r="310">
          <cell r="A310" t="str">
            <v>4950.051.97</v>
          </cell>
        </row>
        <row r="311">
          <cell r="A311" t="str">
            <v>4961.051.97</v>
          </cell>
        </row>
        <row r="312">
          <cell r="A312" t="str">
            <v>4961.051.97</v>
          </cell>
        </row>
        <row r="313">
          <cell r="A313" t="str">
            <v>4962.051.97</v>
          </cell>
        </row>
        <row r="314">
          <cell r="A314" t="str">
            <v>4962.051.97</v>
          </cell>
        </row>
        <row r="315">
          <cell r="A315" t="str">
            <v>4991.051.21</v>
          </cell>
        </row>
        <row r="316">
          <cell r="A316" t="str">
            <v>4991.051.21</v>
          </cell>
        </row>
        <row r="317">
          <cell r="A317" t="str">
            <v>4992.051.21</v>
          </cell>
        </row>
        <row r="318">
          <cell r="A318" t="str">
            <v>4992.051.21</v>
          </cell>
        </row>
        <row r="319">
          <cell r="A319" t="str">
            <v>9931.051.97</v>
          </cell>
        </row>
        <row r="320">
          <cell r="A320" t="str">
            <v>3999.051.97</v>
          </cell>
        </row>
        <row r="321">
          <cell r="A321" t="str">
            <v>9931.051.97</v>
          </cell>
        </row>
        <row r="322">
          <cell r="A322" t="str">
            <v>0000.051.</v>
          </cell>
        </row>
        <row r="323">
          <cell r="A323" t="str">
            <v>0766.051.97</v>
          </cell>
        </row>
        <row r="324">
          <cell r="A324" t="str">
            <v>8164.051.97</v>
          </cell>
        </row>
        <row r="325">
          <cell r="A325" t="str">
            <v>8165.051.97</v>
          </cell>
        </row>
        <row r="326">
          <cell r="A326" t="str">
            <v>8168.051.97</v>
          </cell>
        </row>
        <row r="327">
          <cell r="A327" t="str">
            <v>8335.051.97</v>
          </cell>
        </row>
        <row r="328">
          <cell r="A328" t="str">
            <v>8337.051.97</v>
          </cell>
        </row>
        <row r="329">
          <cell r="A329" t="str">
            <v>8928.051.57</v>
          </cell>
        </row>
        <row r="330">
          <cell r="A330" t="str">
            <v>9971.051.21</v>
          </cell>
        </row>
        <row r="331">
          <cell r="A331" t="str">
            <v>9972.051.17</v>
          </cell>
        </row>
        <row r="332">
          <cell r="A332" t="str">
            <v>9981.051.97</v>
          </cell>
        </row>
        <row r="333">
          <cell r="A333" t="str">
            <v>9015.051.99</v>
          </cell>
        </row>
        <row r="334">
          <cell r="A334" t="str">
            <v>9041.051.99</v>
          </cell>
        </row>
        <row r="335">
          <cell r="A335" t="str">
            <v>0943.053.75</v>
          </cell>
        </row>
        <row r="336">
          <cell r="A336" t="str">
            <v>1523.053.16</v>
          </cell>
        </row>
        <row r="337">
          <cell r="A337" t="str">
            <v>1524.053.16</v>
          </cell>
        </row>
        <row r="338">
          <cell r="A338" t="str">
            <v>223200.053.89</v>
          </cell>
        </row>
        <row r="339">
          <cell r="A339" t="str">
            <v>552010.053.89</v>
          </cell>
        </row>
        <row r="340">
          <cell r="A340" t="str">
            <v>0240.053.89</v>
          </cell>
        </row>
        <row r="341">
          <cell r="A341" t="str">
            <v>0309.053.89</v>
          </cell>
        </row>
        <row r="342">
          <cell r="A342" t="str">
            <v>0312.053.89</v>
          </cell>
        </row>
        <row r="343">
          <cell r="A343" t="str">
            <v>0313.053.89</v>
          </cell>
        </row>
        <row r="344">
          <cell r="A344" t="str">
            <v>0313.053.89</v>
          </cell>
        </row>
        <row r="345">
          <cell r="A345" t="str">
            <v>0314.053.89</v>
          </cell>
        </row>
        <row r="346">
          <cell r="A346" t="str">
            <v>0220.053.89</v>
          </cell>
        </row>
        <row r="347">
          <cell r="A347" t="str">
            <v>0240.053.89</v>
          </cell>
        </row>
        <row r="348">
          <cell r="A348" t="str">
            <v>0241.053.89</v>
          </cell>
        </row>
        <row r="349">
          <cell r="A349" t="str">
            <v>0242.053.89</v>
          </cell>
        </row>
        <row r="350">
          <cell r="A350" t="str">
            <v>0243.053.89</v>
          </cell>
        </row>
        <row r="351">
          <cell r="A351" t="str">
            <v>0244.053.89</v>
          </cell>
        </row>
        <row r="352">
          <cell r="A352" t="str">
            <v>0249.053.89</v>
          </cell>
        </row>
        <row r="353">
          <cell r="A353" t="str">
            <v>0251.053.89</v>
          </cell>
        </row>
        <row r="354">
          <cell r="A354" t="str">
            <v>0319.053.89</v>
          </cell>
        </row>
        <row r="355">
          <cell r="A355" t="str">
            <v>3130.053.96</v>
          </cell>
        </row>
        <row r="356">
          <cell r="A356" t="str">
            <v>3900.053.95</v>
          </cell>
        </row>
        <row r="357">
          <cell r="A357" t="str">
            <v>9015.053.99</v>
          </cell>
        </row>
        <row r="358">
          <cell r="A358" t="str">
            <v>2999.054.48</v>
          </cell>
        </row>
        <row r="359">
          <cell r="A359" t="str">
            <v>0300.054.13</v>
          </cell>
        </row>
        <row r="360">
          <cell r="A360" t="str">
            <v>0315.054.</v>
          </cell>
        </row>
        <row r="361">
          <cell r="A361" t="str">
            <v>0517.054.75</v>
          </cell>
        </row>
        <row r="362">
          <cell r="A362" t="str">
            <v>0129.054.15</v>
          </cell>
        </row>
        <row r="363">
          <cell r="A363" t="str">
            <v>0202.054.15</v>
          </cell>
        </row>
        <row r="364">
          <cell r="A364" t="str">
            <v>0128.054.15</v>
          </cell>
        </row>
        <row r="365">
          <cell r="A365" t="str">
            <v>0105.054.15</v>
          </cell>
        </row>
        <row r="366">
          <cell r="A366" t="str">
            <v>0333.054.15</v>
          </cell>
        </row>
        <row r="367">
          <cell r="A367" t="str">
            <v>0333.054.15</v>
          </cell>
        </row>
        <row r="368">
          <cell r="A368" t="str">
            <v>8116.054.15</v>
          </cell>
        </row>
        <row r="369">
          <cell r="A369" t="str">
            <v>8116.054.15</v>
          </cell>
        </row>
        <row r="370">
          <cell r="A370" t="str">
            <v>811610.054.15</v>
          </cell>
        </row>
        <row r="371">
          <cell r="A371" t="str">
            <v>811610.054.15</v>
          </cell>
        </row>
        <row r="372">
          <cell r="A372" t="str">
            <v>0200.054.15</v>
          </cell>
        </row>
        <row r="373">
          <cell r="A373" t="str">
            <v>0200.054.15</v>
          </cell>
        </row>
        <row r="374">
          <cell r="A374" t="str">
            <v>0421.054.28</v>
          </cell>
        </row>
        <row r="375">
          <cell r="A375" t="str">
            <v>5520.054.89</v>
          </cell>
        </row>
        <row r="376">
          <cell r="A376" t="str">
            <v>0233.054.89</v>
          </cell>
        </row>
        <row r="377">
          <cell r="A377" t="str">
            <v>1710.054.69</v>
          </cell>
        </row>
        <row r="378">
          <cell r="A378" t="str">
            <v>1711.054.69</v>
          </cell>
        </row>
        <row r="379">
          <cell r="A379" t="str">
            <v>1752.054.69</v>
          </cell>
        </row>
        <row r="380">
          <cell r="A380" t="str">
            <v>3913.054.47</v>
          </cell>
        </row>
        <row r="381">
          <cell r="A381" t="str">
            <v>0610.054.70</v>
          </cell>
        </row>
        <row r="382">
          <cell r="A382" t="str">
            <v>0613.054.70</v>
          </cell>
        </row>
        <row r="383">
          <cell r="A383" t="str">
            <v>0412.054.70</v>
          </cell>
        </row>
        <row r="384">
          <cell r="A384" t="str">
            <v>0565.054.70</v>
          </cell>
        </row>
        <row r="385">
          <cell r="A385" t="str">
            <v>0566.054.70</v>
          </cell>
        </row>
        <row r="386">
          <cell r="A386" t="str">
            <v>0805.054.70</v>
          </cell>
        </row>
        <row r="387">
          <cell r="A387" t="str">
            <v>0414.054.70</v>
          </cell>
        </row>
        <row r="388">
          <cell r="A388" t="str">
            <v>0700.054.70</v>
          </cell>
        </row>
        <row r="389">
          <cell r="A389" t="str">
            <v>0700.054.70</v>
          </cell>
        </row>
        <row r="390">
          <cell r="A390" t="str">
            <v>0712.054.70</v>
          </cell>
        </row>
        <row r="391">
          <cell r="A391" t="str">
            <v>0800.054.70</v>
          </cell>
        </row>
        <row r="392">
          <cell r="A392" t="str">
            <v>0860.054.70</v>
          </cell>
        </row>
        <row r="393">
          <cell r="A393" t="str">
            <v>0900.054.70</v>
          </cell>
        </row>
        <row r="394">
          <cell r="A394" t="str">
            <v>0910.054.70</v>
          </cell>
        </row>
        <row r="395">
          <cell r="A395" t="str">
            <v>0911.054.70</v>
          </cell>
        </row>
        <row r="396">
          <cell r="A396" t="str">
            <v>1090.054.11</v>
          </cell>
        </row>
        <row r="397">
          <cell r="A397" t="str">
            <v>0040.054.97</v>
          </cell>
        </row>
        <row r="398">
          <cell r="A398" t="str">
            <v>809730.054.97</v>
          </cell>
        </row>
        <row r="399">
          <cell r="A399" t="str">
            <v>0850.054.97</v>
          </cell>
        </row>
        <row r="400">
          <cell r="A400" t="str">
            <v>547230.054.97</v>
          </cell>
        </row>
        <row r="401">
          <cell r="A401" t="str">
            <v>0400.054.90</v>
          </cell>
        </row>
        <row r="402">
          <cell r="A402" t="str">
            <v>2978.054.48</v>
          </cell>
        </row>
        <row r="403">
          <cell r="A403" t="str">
            <v>2765.054.48</v>
          </cell>
        </row>
        <row r="404">
          <cell r="A404" t="str">
            <v>2865.054.48</v>
          </cell>
        </row>
        <row r="405">
          <cell r="A405" t="str">
            <v>3400.054.56</v>
          </cell>
        </row>
        <row r="406">
          <cell r="A406" t="str">
            <v>3401.054.56</v>
          </cell>
        </row>
        <row r="407">
          <cell r="A407" t="str">
            <v>0066.054.</v>
          </cell>
        </row>
        <row r="408">
          <cell r="A408" t="str">
            <v>0100.054.49</v>
          </cell>
        </row>
        <row r="409">
          <cell r="A409" t="str">
            <v>0100.054.</v>
          </cell>
        </row>
        <row r="410">
          <cell r="A410" t="str">
            <v>0401.054.95</v>
          </cell>
        </row>
        <row r="411">
          <cell r="A411" t="str">
            <v>2994.054.48</v>
          </cell>
        </row>
        <row r="412">
          <cell r="A412" t="str">
            <v>2724.054.95</v>
          </cell>
        </row>
        <row r="413">
          <cell r="A413" t="str">
            <v>9001.054.94</v>
          </cell>
        </row>
        <row r="414">
          <cell r="A414" t="str">
            <v>2273.151.12</v>
          </cell>
        </row>
        <row r="415">
          <cell r="A415" t="str">
            <v>2274.151.12</v>
          </cell>
        </row>
        <row r="416">
          <cell r="A416" t="str">
            <v>2274.151.12</v>
          </cell>
        </row>
        <row r="417">
          <cell r="A417" t="str">
            <v>2277.151.12</v>
          </cell>
        </row>
        <row r="418">
          <cell r="A418" t="str">
            <v>2277.151.12</v>
          </cell>
        </row>
        <row r="419">
          <cell r="A419" t="str">
            <v>2278.151.12</v>
          </cell>
        </row>
        <row r="420">
          <cell r="A420" t="str">
            <v>2278.151.12</v>
          </cell>
        </row>
        <row r="421">
          <cell r="A421" t="str">
            <v>2279.151.12</v>
          </cell>
        </row>
        <row r="422">
          <cell r="A422" t="str">
            <v>2903.151.12</v>
          </cell>
        </row>
        <row r="423">
          <cell r="A423" t="str">
            <v>2903.151.12</v>
          </cell>
        </row>
        <row r="424">
          <cell r="A424" t="str">
            <v>3200.151.12</v>
          </cell>
        </row>
        <row r="425">
          <cell r="A425" t="str">
            <v>2089.151.21</v>
          </cell>
        </row>
        <row r="426">
          <cell r="A426" t="str">
            <v>2089.151.21</v>
          </cell>
        </row>
        <row r="427">
          <cell r="A427" t="str">
            <v>2090.151.21</v>
          </cell>
        </row>
        <row r="428">
          <cell r="A428" t="str">
            <v>277630.151.19</v>
          </cell>
        </row>
        <row r="429">
          <cell r="A429" t="str">
            <v>0040.151.19</v>
          </cell>
        </row>
        <row r="430">
          <cell r="A430" t="str">
            <v>1015.151.72</v>
          </cell>
        </row>
        <row r="431">
          <cell r="A431" t="str">
            <v>1022.151.19</v>
          </cell>
        </row>
        <row r="432">
          <cell r="A432" t="str">
            <v>1030.151.19</v>
          </cell>
        </row>
        <row r="433">
          <cell r="A433" t="str">
            <v>1031.151.19</v>
          </cell>
        </row>
        <row r="434">
          <cell r="A434" t="str">
            <v>1121.151.19</v>
          </cell>
        </row>
        <row r="435">
          <cell r="A435" t="str">
            <v>1143.151.19</v>
          </cell>
        </row>
        <row r="436">
          <cell r="A436" t="str">
            <v>1154.151.19</v>
          </cell>
        </row>
        <row r="437">
          <cell r="A437" t="str">
            <v>286200.151.</v>
          </cell>
        </row>
        <row r="438">
          <cell r="A438" t="str">
            <v>286800.151.20</v>
          </cell>
        </row>
        <row r="439">
          <cell r="A439" t="str">
            <v>295800.151.</v>
          </cell>
        </row>
        <row r="440">
          <cell r="A440" t="str">
            <v>5816.151.20</v>
          </cell>
        </row>
        <row r="441">
          <cell r="A441" t="str">
            <v>.151.</v>
          </cell>
        </row>
        <row r="442">
          <cell r="A442" t="str">
            <v>805400.151.69</v>
          </cell>
        </row>
        <row r="443">
          <cell r="A443" t="str">
            <v>826400.151.69</v>
          </cell>
        </row>
        <row r="444">
          <cell r="A444" t="str">
            <v>826410.151.69</v>
          </cell>
        </row>
        <row r="445">
          <cell r="A445" t="str">
            <v>826510.151.69</v>
          </cell>
        </row>
        <row r="446">
          <cell r="A446" t="str">
            <v>837110.151.69</v>
          </cell>
        </row>
        <row r="447">
          <cell r="A447" t="str">
            <v>850200.151.69</v>
          </cell>
        </row>
        <row r="448">
          <cell r="A448" t="str">
            <v>863210.151.69</v>
          </cell>
        </row>
        <row r="449">
          <cell r="A449" t="str">
            <v>977110.151.69</v>
          </cell>
        </row>
        <row r="450">
          <cell r="A450" t="str">
            <v>0553.151.</v>
          </cell>
        </row>
        <row r="451">
          <cell r="A451" t="str">
            <v>9971.151.69</v>
          </cell>
        </row>
        <row r="452">
          <cell r="A452" t="str">
            <v>1096.151.11</v>
          </cell>
        </row>
        <row r="453">
          <cell r="A453" t="str">
            <v>1550.151.72</v>
          </cell>
        </row>
        <row r="454">
          <cell r="A454" t="str">
            <v>824510.151.11</v>
          </cell>
        </row>
        <row r="455">
          <cell r="A455" t="str">
            <v>2750.151.95</v>
          </cell>
        </row>
        <row r="456">
          <cell r="A456" t="str">
            <v>1037.151.72</v>
          </cell>
        </row>
        <row r="457">
          <cell r="A457" t="str">
            <v>1096.151.72</v>
          </cell>
        </row>
        <row r="458">
          <cell r="A458" t="str">
            <v>272430.151.11</v>
          </cell>
        </row>
        <row r="459">
          <cell r="A459" t="str">
            <v>0071.151.11</v>
          </cell>
        </row>
        <row r="460">
          <cell r="A460" t="str">
            <v>0072.151.11</v>
          </cell>
        </row>
        <row r="461">
          <cell r="A461" t="str">
            <v>0073.151.11</v>
          </cell>
        </row>
        <row r="462">
          <cell r="A462" t="str">
            <v>0076.151.11</v>
          </cell>
        </row>
        <row r="463">
          <cell r="A463" t="str">
            <v>0077.151.11</v>
          </cell>
        </row>
        <row r="464">
          <cell r="A464" t="str">
            <v>0079.151.11</v>
          </cell>
        </row>
        <row r="465">
          <cell r="A465" t="str">
            <v>0080.151.11</v>
          </cell>
        </row>
        <row r="466">
          <cell r="A466" t="str">
            <v>0082.151.11</v>
          </cell>
        </row>
        <row r="467">
          <cell r="A467" t="str">
            <v>0084.151.11</v>
          </cell>
        </row>
        <row r="468">
          <cell r="A468" t="str">
            <v>0086.151.11</v>
          </cell>
        </row>
        <row r="469">
          <cell r="A469" t="str">
            <v>0088.151.11</v>
          </cell>
        </row>
        <row r="470">
          <cell r="A470" t="str">
            <v>0089.151.11</v>
          </cell>
        </row>
        <row r="471">
          <cell r="A471" t="str">
            <v>0091.151.11</v>
          </cell>
        </row>
        <row r="472">
          <cell r="A472" t="str">
            <v>0091.151.11</v>
          </cell>
        </row>
        <row r="473">
          <cell r="A473" t="str">
            <v>0092.151.11</v>
          </cell>
        </row>
        <row r="474">
          <cell r="A474" t="str">
            <v>1005.151.19</v>
          </cell>
        </row>
        <row r="475">
          <cell r="A475" t="str">
            <v>1008.151.11</v>
          </cell>
        </row>
        <row r="476">
          <cell r="A476" t="str">
            <v>1008.151.11</v>
          </cell>
        </row>
        <row r="477">
          <cell r="A477" t="str">
            <v>1028.151.72</v>
          </cell>
        </row>
        <row r="478">
          <cell r="A478" t="str">
            <v>1039.151.11</v>
          </cell>
        </row>
        <row r="479">
          <cell r="A479" t="str">
            <v>1045.151.11</v>
          </cell>
        </row>
        <row r="480">
          <cell r="A480" t="str">
            <v>1475.151.11</v>
          </cell>
        </row>
        <row r="481">
          <cell r="A481" t="str">
            <v>272330.151.11</v>
          </cell>
        </row>
        <row r="482">
          <cell r="A482" t="str">
            <v>.151.</v>
          </cell>
        </row>
        <row r="483">
          <cell r="A483" t="str">
            <v>0000.151.</v>
          </cell>
        </row>
        <row r="484">
          <cell r="A484" t="str">
            <v>0300.151.72</v>
          </cell>
        </row>
        <row r="485">
          <cell r="A485" t="str">
            <v>0301.151.72</v>
          </cell>
        </row>
        <row r="486">
          <cell r="A486" t="str">
            <v>0304.151.72</v>
          </cell>
        </row>
        <row r="487">
          <cell r="A487" t="str">
            <v>0305.151.72</v>
          </cell>
        </row>
        <row r="488">
          <cell r="A488" t="str">
            <v>0306.151.72</v>
          </cell>
        </row>
        <row r="489">
          <cell r="A489" t="str">
            <v>0400.151.72</v>
          </cell>
        </row>
        <row r="490">
          <cell r="A490" t="str">
            <v>0400.151.72</v>
          </cell>
        </row>
        <row r="491">
          <cell r="A491" t="str">
            <v>0401.151.72</v>
          </cell>
        </row>
        <row r="492">
          <cell r="A492" t="str">
            <v>0401.151.72</v>
          </cell>
        </row>
        <row r="493">
          <cell r="A493" t="str">
            <v>0402.151.72</v>
          </cell>
        </row>
        <row r="494">
          <cell r="A494" t="str">
            <v>0402.151.72</v>
          </cell>
        </row>
        <row r="495">
          <cell r="A495" t="str">
            <v>0409.151.72</v>
          </cell>
        </row>
        <row r="496">
          <cell r="A496" t="str">
            <v>0409.151.72</v>
          </cell>
        </row>
        <row r="497">
          <cell r="A497" t="str">
            <v>1000.151.72</v>
          </cell>
        </row>
        <row r="498">
          <cell r="A498" t="str">
            <v>1007.151.72</v>
          </cell>
        </row>
        <row r="499">
          <cell r="A499" t="str">
            <v>1010.151.72</v>
          </cell>
        </row>
        <row r="500">
          <cell r="A500" t="str">
            <v>1013.151.11</v>
          </cell>
        </row>
        <row r="501">
          <cell r="A501" t="str">
            <v>1014.151.72</v>
          </cell>
        </row>
        <row r="502">
          <cell r="A502" t="str">
            <v>1021.151.72</v>
          </cell>
        </row>
        <row r="503">
          <cell r="A503" t="str">
            <v>1027.151.72</v>
          </cell>
        </row>
        <row r="504">
          <cell r="A504" t="str">
            <v>1033.151.72</v>
          </cell>
        </row>
        <row r="505">
          <cell r="A505" t="str">
            <v>1033.151.72</v>
          </cell>
        </row>
        <row r="506">
          <cell r="A506" t="str">
            <v>1035.151.72</v>
          </cell>
        </row>
        <row r="507">
          <cell r="A507" t="str">
            <v>1040.151.72</v>
          </cell>
        </row>
        <row r="508">
          <cell r="A508" t="str">
            <v>1093.151.72</v>
          </cell>
        </row>
        <row r="509">
          <cell r="A509" t="str">
            <v>1095.151.72</v>
          </cell>
        </row>
        <row r="510">
          <cell r="A510" t="str">
            <v>1264.151.72</v>
          </cell>
        </row>
        <row r="511">
          <cell r="A511" t="str">
            <v>1264.151.72</v>
          </cell>
        </row>
        <row r="512">
          <cell r="A512" t="str">
            <v>267630.151.72</v>
          </cell>
        </row>
        <row r="513">
          <cell r="A513" t="str">
            <v>272530.151.72</v>
          </cell>
        </row>
        <row r="514">
          <cell r="A514" t="str">
            <v>273030.151.72</v>
          </cell>
        </row>
        <row r="515">
          <cell r="A515" t="str">
            <v>273130.151.72</v>
          </cell>
        </row>
        <row r="516">
          <cell r="A516" t="str">
            <v>274430.151.72</v>
          </cell>
        </row>
        <row r="517">
          <cell r="A517" t="str">
            <v>275230.151.72</v>
          </cell>
        </row>
        <row r="518">
          <cell r="A518" t="str">
            <v>278530.151.72</v>
          </cell>
        </row>
        <row r="519">
          <cell r="A519" t="str">
            <v>294100.151.72</v>
          </cell>
        </row>
        <row r="520">
          <cell r="A520" t="str">
            <v>304200.151.72</v>
          </cell>
        </row>
        <row r="521">
          <cell r="A521" t="str">
            <v>304200.151.72</v>
          </cell>
        </row>
        <row r="522">
          <cell r="A522" t="str">
            <v>3990.151.</v>
          </cell>
        </row>
        <row r="523">
          <cell r="A523" t="str">
            <v>4103.151.72</v>
          </cell>
        </row>
        <row r="524">
          <cell r="A524" t="str">
            <v>4175.151.72</v>
          </cell>
        </row>
        <row r="525">
          <cell r="A525" t="str">
            <v>4175.151.72</v>
          </cell>
        </row>
        <row r="526">
          <cell r="A526" t="str">
            <v>4340.151.72</v>
          </cell>
        </row>
        <row r="527">
          <cell r="A527" t="str">
            <v>4341.151.72</v>
          </cell>
        </row>
        <row r="528">
          <cell r="A528" t="str">
            <v>4341.151.72</v>
          </cell>
        </row>
        <row r="529">
          <cell r="A529" t="str">
            <v>4513.151.72</v>
          </cell>
        </row>
        <row r="530">
          <cell r="A530" t="str">
            <v>4590.151.72</v>
          </cell>
        </row>
        <row r="531">
          <cell r="A531" t="str">
            <v>4590.151.72</v>
          </cell>
        </row>
        <row r="532">
          <cell r="A532" t="str">
            <v>850210.151.72</v>
          </cell>
        </row>
        <row r="533">
          <cell r="A533" t="str">
            <v>882410.151.72</v>
          </cell>
        </row>
        <row r="534">
          <cell r="A534" t="str">
            <v>972110.151.72</v>
          </cell>
        </row>
        <row r="535">
          <cell r="A535" t="str">
            <v>9911.151.11</v>
          </cell>
        </row>
        <row r="536">
          <cell r="A536" t="str">
            <v>9971.151.72</v>
          </cell>
        </row>
        <row r="537">
          <cell r="A537" t="str">
            <v>9971.151.72</v>
          </cell>
        </row>
        <row r="538">
          <cell r="A538" t="str">
            <v>997100.151.72</v>
          </cell>
        </row>
        <row r="539">
          <cell r="A539" t="str">
            <v>0100.151.71</v>
          </cell>
        </row>
        <row r="540">
          <cell r="A540" t="str">
            <v>0100.151.71</v>
          </cell>
        </row>
        <row r="541">
          <cell r="A541" t="str">
            <v>274910.151.71</v>
          </cell>
        </row>
        <row r="542">
          <cell r="A542" t="str">
            <v>274930.151.71</v>
          </cell>
        </row>
        <row r="543">
          <cell r="A543" t="str">
            <v>4030.151.71</v>
          </cell>
        </row>
        <row r="544">
          <cell r="A544" t="str">
            <v>4030.151.71</v>
          </cell>
        </row>
        <row r="545">
          <cell r="A545" t="str">
            <v>4184.151.71</v>
          </cell>
        </row>
        <row r="546">
          <cell r="A546" t="str">
            <v>4184.151.71</v>
          </cell>
        </row>
        <row r="547">
          <cell r="A547" t="str">
            <v>0110.151.77</v>
          </cell>
        </row>
        <row r="548">
          <cell r="A548" t="str">
            <v>0110.151.77</v>
          </cell>
        </row>
        <row r="549">
          <cell r="A549" t="str">
            <v>0111.151.77</v>
          </cell>
        </row>
        <row r="550">
          <cell r="A550" t="str">
            <v>268510.151.77</v>
          </cell>
        </row>
        <row r="551">
          <cell r="A551" t="str">
            <v>268930.151.77</v>
          </cell>
        </row>
        <row r="552">
          <cell r="A552" t="str">
            <v>4103.151.77</v>
          </cell>
        </row>
        <row r="553">
          <cell r="A553" t="str">
            <v>4340.151.77</v>
          </cell>
        </row>
        <row r="554">
          <cell r="A554" t="str">
            <v>4483.151.77</v>
          </cell>
        </row>
        <row r="555">
          <cell r="A555" t="str">
            <v>4483.151.77</v>
          </cell>
        </row>
        <row r="556">
          <cell r="A556" t="str">
            <v>1001.151.11</v>
          </cell>
        </row>
        <row r="557">
          <cell r="A557" t="str">
            <v>.151.11</v>
          </cell>
        </row>
        <row r="558">
          <cell r="A558" t="str">
            <v>0100.151.11</v>
          </cell>
        </row>
        <row r="559">
          <cell r="A559" t="str">
            <v>5395.151.11</v>
          </cell>
        </row>
        <row r="560">
          <cell r="A560" t="str">
            <v>539510.151.11</v>
          </cell>
        </row>
        <row r="561">
          <cell r="A561" t="str">
            <v>824610.151.11</v>
          </cell>
        </row>
        <row r="562">
          <cell r="A562" t="str">
            <v>9972.151.11</v>
          </cell>
        </row>
        <row r="563">
          <cell r="A563" t="str">
            <v>9972.151.11</v>
          </cell>
        </row>
        <row r="564">
          <cell r="A564" t="str">
            <v>997200.151.11</v>
          </cell>
        </row>
        <row r="565">
          <cell r="A565" t="str">
            <v>3100.151.11</v>
          </cell>
        </row>
        <row r="566">
          <cell r="A566" t="str">
            <v>8243.151.11</v>
          </cell>
        </row>
        <row r="567">
          <cell r="A567" t="str">
            <v>824310.151.11</v>
          </cell>
        </row>
        <row r="568">
          <cell r="A568" t="str">
            <v>0700.151.11</v>
          </cell>
        </row>
        <row r="569">
          <cell r="A569" t="str">
            <v>8239.151.11</v>
          </cell>
        </row>
        <row r="570">
          <cell r="A570" t="str">
            <v>823910.151.11</v>
          </cell>
        </row>
        <row r="571">
          <cell r="A571" t="str">
            <v>0062.151.11</v>
          </cell>
        </row>
        <row r="572">
          <cell r="A572" t="str">
            <v>1029.151.72</v>
          </cell>
        </row>
        <row r="573">
          <cell r="A573" t="str">
            <v>1086.151.11</v>
          </cell>
        </row>
        <row r="574">
          <cell r="A574" t="str">
            <v>0114.152.19</v>
          </cell>
        </row>
        <row r="575">
          <cell r="A575" t="str">
            <v>1032.152.72</v>
          </cell>
        </row>
        <row r="576">
          <cell r="A576" t="str">
            <v>1037.152.72</v>
          </cell>
        </row>
        <row r="577">
          <cell r="A577" t="str">
            <v>1041.152.11</v>
          </cell>
        </row>
        <row r="578">
          <cell r="A578" t="str">
            <v>1071.152.11</v>
          </cell>
        </row>
        <row r="579">
          <cell r="A579" t="str">
            <v>1075.152.11</v>
          </cell>
        </row>
        <row r="580">
          <cell r="A580" t="str">
            <v>1080.152.11</v>
          </cell>
        </row>
        <row r="581">
          <cell r="A581" t="str">
            <v>1081.152.11</v>
          </cell>
        </row>
        <row r="582">
          <cell r="A582" t="str">
            <v>1082.152.11</v>
          </cell>
        </row>
        <row r="583">
          <cell r="A583" t="str">
            <v>1082.152.11</v>
          </cell>
        </row>
        <row r="584">
          <cell r="A584" t="str">
            <v>1083.152.11</v>
          </cell>
        </row>
        <row r="585">
          <cell r="A585" t="str">
            <v>1084.152.11</v>
          </cell>
        </row>
        <row r="586">
          <cell r="A586" t="str">
            <v>1085.152.11</v>
          </cell>
        </row>
        <row r="587">
          <cell r="A587" t="str">
            <v>1085.152.11</v>
          </cell>
        </row>
        <row r="588">
          <cell r="A588" t="str">
            <v>1087.152.</v>
          </cell>
        </row>
        <row r="589">
          <cell r="A589" t="str">
            <v>1088.152.11</v>
          </cell>
        </row>
        <row r="590">
          <cell r="A590" t="str">
            <v>1089.152.11</v>
          </cell>
        </row>
        <row r="591">
          <cell r="A591" t="str">
            <v>272430.152.11</v>
          </cell>
        </row>
        <row r="592">
          <cell r="A592" t="str">
            <v>296800.152.11</v>
          </cell>
        </row>
        <row r="593">
          <cell r="A593" t="str">
            <v>304000.152.</v>
          </cell>
        </row>
        <row r="594">
          <cell r="A594" t="str">
            <v>4121.152.11</v>
          </cell>
        </row>
        <row r="595">
          <cell r="A595" t="str">
            <v>4121.152.11</v>
          </cell>
        </row>
        <row r="596">
          <cell r="A596" t="str">
            <v>1038.152.72</v>
          </cell>
        </row>
        <row r="597">
          <cell r="A597" t="str">
            <v>1500.152.72</v>
          </cell>
        </row>
        <row r="598">
          <cell r="A598" t="str">
            <v>1084.152.11</v>
          </cell>
        </row>
        <row r="599">
          <cell r="A599" t="str">
            <v>8338.153.48</v>
          </cell>
        </row>
        <row r="600">
          <cell r="A600" t="str">
            <v>833810.153.48</v>
          </cell>
        </row>
        <row r="601">
          <cell r="A601" t="str">
            <v>0100.153.15</v>
          </cell>
        </row>
        <row r="602">
          <cell r="A602" t="str">
            <v>0104.153.15</v>
          </cell>
        </row>
        <row r="603">
          <cell r="A603" t="str">
            <v>515110.153.19</v>
          </cell>
        </row>
        <row r="604">
          <cell r="A604" t="str">
            <v>517710.153.19</v>
          </cell>
        </row>
        <row r="605">
          <cell r="A605" t="str">
            <v>571310.153.19</v>
          </cell>
        </row>
        <row r="606">
          <cell r="A606" t="str">
            <v>571330.153.19</v>
          </cell>
        </row>
        <row r="607">
          <cell r="A607" t="str">
            <v>571340.153.19</v>
          </cell>
        </row>
        <row r="608">
          <cell r="A608" t="str">
            <v>571350.153.19</v>
          </cell>
        </row>
        <row r="609">
          <cell r="A609" t="str">
            <v>571360.153.19</v>
          </cell>
        </row>
        <row r="610">
          <cell r="A610" t="str">
            <v>571370.153.19</v>
          </cell>
        </row>
        <row r="611">
          <cell r="A611" t="str">
            <v>571380.153.19</v>
          </cell>
        </row>
        <row r="612">
          <cell r="A612" t="str">
            <v>881310.153.19</v>
          </cell>
        </row>
        <row r="613">
          <cell r="A613" t="str">
            <v>882110.153.19</v>
          </cell>
        </row>
        <row r="614">
          <cell r="A614" t="str">
            <v>882210.153.19</v>
          </cell>
        </row>
        <row r="615">
          <cell r="A615" t="str">
            <v>882230.153.</v>
          </cell>
        </row>
        <row r="616">
          <cell r="A616" t="str">
            <v>0100.153.94</v>
          </cell>
        </row>
        <row r="617">
          <cell r="A617" t="str">
            <v>0113.153.19</v>
          </cell>
        </row>
        <row r="618">
          <cell r="A618" t="str">
            <v>0113.153.19</v>
          </cell>
        </row>
        <row r="619">
          <cell r="A619" t="str">
            <v>0120.153.19</v>
          </cell>
        </row>
        <row r="620">
          <cell r="A620" t="str">
            <v>0121.153.19</v>
          </cell>
        </row>
        <row r="621">
          <cell r="A621" t="str">
            <v>0507.153.19</v>
          </cell>
        </row>
        <row r="622">
          <cell r="A622" t="str">
            <v>0520.153.19</v>
          </cell>
        </row>
        <row r="623">
          <cell r="A623" t="str">
            <v>0522.153.19</v>
          </cell>
        </row>
        <row r="624">
          <cell r="A624" t="str">
            <v>0523.153.19</v>
          </cell>
        </row>
        <row r="625">
          <cell r="A625" t="str">
            <v>0529.153.19</v>
          </cell>
        </row>
        <row r="626">
          <cell r="A626" t="str">
            <v>0535.153.19</v>
          </cell>
        </row>
        <row r="627">
          <cell r="A627" t="str">
            <v>0538.153.19</v>
          </cell>
        </row>
        <row r="628">
          <cell r="A628" t="str">
            <v>0540.153.19</v>
          </cell>
        </row>
        <row r="629">
          <cell r="A629" t="str">
            <v>0545.153.19</v>
          </cell>
        </row>
        <row r="630">
          <cell r="A630" t="str">
            <v>0600.153.19</v>
          </cell>
        </row>
        <row r="631">
          <cell r="A631" t="str">
            <v>0600.153.19</v>
          </cell>
        </row>
        <row r="632">
          <cell r="A632" t="str">
            <v>0601.153.19</v>
          </cell>
        </row>
        <row r="633">
          <cell r="A633" t="str">
            <v>0601.153.19</v>
          </cell>
        </row>
        <row r="634">
          <cell r="A634" t="str">
            <v>4519.153.19</v>
          </cell>
        </row>
        <row r="635">
          <cell r="A635" t="str">
            <v>5515.153.19</v>
          </cell>
        </row>
        <row r="636">
          <cell r="A636" t="str">
            <v>5515.153.19</v>
          </cell>
        </row>
        <row r="637">
          <cell r="A637" t="str">
            <v>5713.153.19</v>
          </cell>
        </row>
        <row r="638">
          <cell r="A638" t="str">
            <v>818680.153.19</v>
          </cell>
        </row>
        <row r="639">
          <cell r="A639" t="str">
            <v>9971.153.19</v>
          </cell>
        </row>
        <row r="640">
          <cell r="A640" t="str">
            <v>9971.153.19</v>
          </cell>
        </row>
        <row r="641">
          <cell r="A641" t="str">
            <v>1124.153.19</v>
          </cell>
        </row>
        <row r="642">
          <cell r="A642" t="str">
            <v>1125.153.19</v>
          </cell>
        </row>
        <row r="643">
          <cell r="A643" t="str">
            <v>1126.153.19</v>
          </cell>
        </row>
        <row r="644">
          <cell r="A644" t="str">
            <v>1127.153.19</v>
          </cell>
        </row>
        <row r="645">
          <cell r="A645" t="str">
            <v>1130.153.19</v>
          </cell>
        </row>
        <row r="646">
          <cell r="A646" t="str">
            <v>1147.153.19</v>
          </cell>
        </row>
        <row r="647">
          <cell r="A647" t="str">
            <v>0000.153.</v>
          </cell>
        </row>
        <row r="648">
          <cell r="A648" t="str">
            <v>0116.153.19</v>
          </cell>
        </row>
        <row r="649">
          <cell r="A649" t="str">
            <v>0118.153.19</v>
          </cell>
        </row>
        <row r="650">
          <cell r="A650" t="str">
            <v>1151.153.19</v>
          </cell>
        </row>
        <row r="651">
          <cell r="A651" t="str">
            <v>1155.153.19</v>
          </cell>
        </row>
        <row r="652">
          <cell r="A652" t="str">
            <v>5151.153.19</v>
          </cell>
        </row>
        <row r="653">
          <cell r="A653" t="str">
            <v>5151.153.19</v>
          </cell>
        </row>
        <row r="654">
          <cell r="A654" t="str">
            <v>5177.153.19</v>
          </cell>
        </row>
        <row r="655">
          <cell r="A655" t="str">
            <v>5177.153.19</v>
          </cell>
        </row>
        <row r="656">
          <cell r="A656" t="str">
            <v>8813.153.19</v>
          </cell>
        </row>
        <row r="657">
          <cell r="A657" t="str">
            <v>1036.153.72</v>
          </cell>
        </row>
        <row r="658">
          <cell r="A658" t="str">
            <v>1091.153.11</v>
          </cell>
        </row>
        <row r="659">
          <cell r="A659" t="str">
            <v>3700.153.95</v>
          </cell>
        </row>
        <row r="660">
          <cell r="A660" t="str">
            <v>8268.153.95</v>
          </cell>
        </row>
        <row r="661">
          <cell r="A661" t="str">
            <v>826810.153.95</v>
          </cell>
        </row>
        <row r="662">
          <cell r="A662" t="str">
            <v>1400.153.48</v>
          </cell>
        </row>
        <row r="663">
          <cell r="A663" t="str">
            <v>0060.153.</v>
          </cell>
        </row>
        <row r="664">
          <cell r="A664" t="str">
            <v>0050.153.48</v>
          </cell>
        </row>
        <row r="665">
          <cell r="A665" t="str">
            <v>8033.153.48</v>
          </cell>
        </row>
        <row r="666">
          <cell r="A666" t="str">
            <v>803300.153.48</v>
          </cell>
        </row>
        <row r="667">
          <cell r="A667" t="str">
            <v>0100.153.34</v>
          </cell>
        </row>
        <row r="668">
          <cell r="A668" t="str">
            <v>1300.153.95</v>
          </cell>
        </row>
        <row r="669">
          <cell r="A669" t="str">
            <v>8283.153.95</v>
          </cell>
        </row>
        <row r="670">
          <cell r="A670" t="str">
            <v>828300.153.95</v>
          </cell>
        </row>
        <row r="671">
          <cell r="A671" t="str">
            <v>0145.154.09</v>
          </cell>
        </row>
        <row r="672">
          <cell r="A672" t="str">
            <v>8148.154.09</v>
          </cell>
        </row>
        <row r="673">
          <cell r="A673" t="str">
            <v>814810.154.09</v>
          </cell>
        </row>
        <row r="674">
          <cell r="A674" t="str">
            <v>814830.154.09</v>
          </cell>
        </row>
        <row r="675">
          <cell r="A675" t="str">
            <v>0000.154.</v>
          </cell>
        </row>
        <row r="676">
          <cell r="A676" t="str">
            <v>816610.154.19</v>
          </cell>
        </row>
        <row r="677">
          <cell r="A677" t="str">
            <v>816710.154.19</v>
          </cell>
        </row>
        <row r="678">
          <cell r="A678" t="str">
            <v>816720.154.19</v>
          </cell>
        </row>
        <row r="679">
          <cell r="A679" t="str">
            <v>827130.154.19</v>
          </cell>
        </row>
        <row r="680">
          <cell r="A680" t="str">
            <v>827230.154.67</v>
          </cell>
        </row>
        <row r="681">
          <cell r="A681" t="str">
            <v>827630.154.95</v>
          </cell>
        </row>
        <row r="682">
          <cell r="A682" t="str">
            <v>0201.154.19</v>
          </cell>
        </row>
        <row r="683">
          <cell r="A683" t="str">
            <v>0209.154.19</v>
          </cell>
        </row>
        <row r="684">
          <cell r="A684" t="str">
            <v>0209.154.19</v>
          </cell>
        </row>
        <row r="685">
          <cell r="A685" t="str">
            <v>0400.154.19</v>
          </cell>
        </row>
        <row r="686">
          <cell r="A686" t="str">
            <v>9972.154.19</v>
          </cell>
        </row>
        <row r="687">
          <cell r="A687" t="str">
            <v>0202.154.19</v>
          </cell>
        </row>
        <row r="688">
          <cell r="A688" t="str">
            <v>0202.154.19</v>
          </cell>
        </row>
        <row r="689">
          <cell r="A689" t="str">
            <v>0203.154.19</v>
          </cell>
        </row>
        <row r="690">
          <cell r="A690" t="str">
            <v>0205.154.67</v>
          </cell>
        </row>
        <row r="691">
          <cell r="A691" t="str">
            <v>0210.154.19</v>
          </cell>
        </row>
        <row r="692">
          <cell r="A692" t="str">
            <v>0220.154.95</v>
          </cell>
        </row>
        <row r="693">
          <cell r="A693" t="str">
            <v>0300.154.67</v>
          </cell>
        </row>
        <row r="694">
          <cell r="A694" t="str">
            <v>0525.154.19</v>
          </cell>
        </row>
        <row r="695">
          <cell r="A695" t="str">
            <v>1150.154.</v>
          </cell>
        </row>
        <row r="696">
          <cell r="A696" t="str">
            <v>5149.154.</v>
          </cell>
        </row>
        <row r="697">
          <cell r="A697" t="str">
            <v>8166.154.19</v>
          </cell>
        </row>
        <row r="698">
          <cell r="A698" t="str">
            <v>8166.154.19</v>
          </cell>
        </row>
        <row r="699">
          <cell r="A699" t="str">
            <v>8271.154.67</v>
          </cell>
        </row>
        <row r="700">
          <cell r="A700" t="str">
            <v>8276.154.95</v>
          </cell>
        </row>
        <row r="701">
          <cell r="A701" t="str">
            <v>9911.154.</v>
          </cell>
        </row>
        <row r="702">
          <cell r="A702" t="str">
            <v>.154.95</v>
          </cell>
        </row>
        <row r="703">
          <cell r="A703" t="str">
            <v>0800.154.95</v>
          </cell>
        </row>
        <row r="704">
          <cell r="A704" t="str">
            <v>8025.154.95</v>
          </cell>
        </row>
        <row r="705">
          <cell r="A705" t="str">
            <v>8025.154.95</v>
          </cell>
        </row>
        <row r="706">
          <cell r="A706" t="str">
            <v>802530.154.95</v>
          </cell>
        </row>
        <row r="707">
          <cell r="A707" t="str">
            <v>0204.154.95</v>
          </cell>
        </row>
        <row r="708">
          <cell r="A708" t="str">
            <v>0206.154.95</v>
          </cell>
        </row>
        <row r="709">
          <cell r="A709" t="str">
            <v>0208.154.95</v>
          </cell>
        </row>
        <row r="710">
          <cell r="A710" t="str">
            <v>5365.154.95</v>
          </cell>
        </row>
        <row r="711">
          <cell r="A711" t="str">
            <v>536510.154.95</v>
          </cell>
        </row>
        <row r="712">
          <cell r="A712" t="str">
            <v>166100.155.</v>
          </cell>
        </row>
        <row r="713">
          <cell r="A713" t="str">
            <v>286900.155.20</v>
          </cell>
        </row>
        <row r="714">
          <cell r="A714" t="str">
            <v>4444.155.20</v>
          </cell>
        </row>
        <row r="715">
          <cell r="A715" t="str">
            <v>267130.155.11</v>
          </cell>
        </row>
        <row r="716">
          <cell r="A716" t="str">
            <v>0002.155.11</v>
          </cell>
        </row>
        <row r="717">
          <cell r="A717" t="str">
            <v>0003.155.11</v>
          </cell>
        </row>
        <row r="718">
          <cell r="A718" t="str">
            <v>0003.155.11</v>
          </cell>
        </row>
        <row r="719">
          <cell r="A719" t="str">
            <v>0005.155.11</v>
          </cell>
        </row>
        <row r="720">
          <cell r="A720" t="str">
            <v>0006.155.11</v>
          </cell>
        </row>
        <row r="721">
          <cell r="A721" t="str">
            <v>0006.155.11</v>
          </cell>
        </row>
        <row r="722">
          <cell r="A722" t="str">
            <v>0074.155.11</v>
          </cell>
        </row>
        <row r="723">
          <cell r="A723" t="str">
            <v>0085.155.11</v>
          </cell>
        </row>
        <row r="724">
          <cell r="A724" t="str">
            <v>0085.155.11</v>
          </cell>
        </row>
        <row r="725">
          <cell r="A725" t="str">
            <v>267130.155.11</v>
          </cell>
        </row>
        <row r="726">
          <cell r="A726" t="str">
            <v>.155.11</v>
          </cell>
        </row>
        <row r="727">
          <cell r="A727" t="str">
            <v>4116.155.11</v>
          </cell>
        </row>
        <row r="728">
          <cell r="A728" t="str">
            <v>4117.155.11</v>
          </cell>
        </row>
        <row r="729">
          <cell r="A729" t="str">
            <v>8238.155.11</v>
          </cell>
        </row>
        <row r="730">
          <cell r="A730" t="str">
            <v>823810.155.11</v>
          </cell>
        </row>
        <row r="731">
          <cell r="A731" t="str">
            <v>8242.155.11</v>
          </cell>
        </row>
        <row r="732">
          <cell r="A732" t="str">
            <v>824210.155.11</v>
          </cell>
        </row>
        <row r="733">
          <cell r="A733" t="str">
            <v>0043.155.11</v>
          </cell>
        </row>
        <row r="734">
          <cell r="A734" t="str">
            <v>310800.155.11</v>
          </cell>
        </row>
        <row r="735">
          <cell r="A735" t="str">
            <v>0100.155.83</v>
          </cell>
        </row>
        <row r="736">
          <cell r="A736" t="str">
            <v>0100.155.83</v>
          </cell>
        </row>
        <row r="737">
          <cell r="A737" t="str">
            <v>0105.155.83</v>
          </cell>
        </row>
        <row r="738">
          <cell r="A738" t="str">
            <v>272710.155.83</v>
          </cell>
        </row>
        <row r="739">
          <cell r="A739" t="str">
            <v>272730.155.83</v>
          </cell>
        </row>
        <row r="740">
          <cell r="A740" t="str">
            <v>4027.155.83</v>
          </cell>
        </row>
        <row r="741">
          <cell r="A741" t="str">
            <v>4027.155.83</v>
          </cell>
        </row>
        <row r="742">
          <cell r="A742" t="str">
            <v>1804.251.17</v>
          </cell>
        </row>
        <row r="743">
          <cell r="A743" t="str">
            <v>0240.251.89</v>
          </cell>
        </row>
        <row r="744">
          <cell r="A744" t="str">
            <v>0222.251.89</v>
          </cell>
        </row>
        <row r="745">
          <cell r="A745" t="str">
            <v>0100.251.49</v>
          </cell>
        </row>
        <row r="746">
          <cell r="A746" t="str">
            <v>0102.251.49</v>
          </cell>
        </row>
        <row r="747">
          <cell r="A747" t="str">
            <v>0106.251.49</v>
          </cell>
        </row>
        <row r="748">
          <cell r="A748" t="str">
            <v>0106.251.49</v>
          </cell>
        </row>
        <row r="749">
          <cell r="A749" t="str">
            <v>0150.251.49</v>
          </cell>
        </row>
        <row r="750">
          <cell r="A750" t="str">
            <v>0180.251.49</v>
          </cell>
        </row>
        <row r="751">
          <cell r="A751" t="str">
            <v>0300.251.49</v>
          </cell>
        </row>
        <row r="752">
          <cell r="A752" t="str">
            <v>0350.251.49</v>
          </cell>
        </row>
        <row r="753">
          <cell r="A753" t="str">
            <v>0551.251.49</v>
          </cell>
        </row>
        <row r="754">
          <cell r="A754" t="str">
            <v>8960.251.49</v>
          </cell>
        </row>
        <row r="755">
          <cell r="A755" t="str">
            <v>896010.251.49</v>
          </cell>
        </row>
        <row r="756">
          <cell r="A756" t="str">
            <v>0103.251.33</v>
          </cell>
        </row>
        <row r="757">
          <cell r="A757" t="str">
            <v>.252.80</v>
          </cell>
        </row>
        <row r="758">
          <cell r="A758" t="str">
            <v>0103.252.80</v>
          </cell>
        </row>
        <row r="759">
          <cell r="A759" t="str">
            <v>0105.252.80</v>
          </cell>
        </row>
        <row r="760">
          <cell r="A760" t="str">
            <v>0107.252.80</v>
          </cell>
        </row>
        <row r="761">
          <cell r="A761" t="str">
            <v>0108.252.80</v>
          </cell>
        </row>
        <row r="762">
          <cell r="A762" t="str">
            <v>0109.252.80</v>
          </cell>
        </row>
        <row r="763">
          <cell r="A763" t="str">
            <v>0110.252.80</v>
          </cell>
        </row>
        <row r="764">
          <cell r="A764" t="str">
            <v>0111.252.80</v>
          </cell>
        </row>
        <row r="765">
          <cell r="A765" t="str">
            <v>0112.252.80</v>
          </cell>
        </row>
        <row r="766">
          <cell r="A766" t="str">
            <v>0114.252.80</v>
          </cell>
        </row>
        <row r="767">
          <cell r="A767" t="str">
            <v>0115.252.80</v>
          </cell>
        </row>
        <row r="768">
          <cell r="A768" t="str">
            <v>0115.252.80</v>
          </cell>
        </row>
        <row r="769">
          <cell r="A769" t="str">
            <v>0120.252.80</v>
          </cell>
        </row>
        <row r="770">
          <cell r="A770" t="str">
            <v>0122.252.80</v>
          </cell>
        </row>
        <row r="771">
          <cell r="A771" t="str">
            <v>0124.252.80</v>
          </cell>
        </row>
        <row r="772">
          <cell r="A772" t="str">
            <v>0128.252.80</v>
          </cell>
        </row>
        <row r="773">
          <cell r="A773" t="str">
            <v>0130.252.80</v>
          </cell>
        </row>
        <row r="774">
          <cell r="A774" t="str">
            <v>0131.252.80</v>
          </cell>
        </row>
        <row r="775">
          <cell r="A775" t="str">
            <v>4546.252.80</v>
          </cell>
        </row>
        <row r="776">
          <cell r="A776" t="str">
            <v>8977.252.80</v>
          </cell>
        </row>
        <row r="777">
          <cell r="A777" t="str">
            <v>897710.252.80</v>
          </cell>
        </row>
        <row r="778">
          <cell r="A778" t="str">
            <v>897910.252.80</v>
          </cell>
        </row>
        <row r="779">
          <cell r="A779" t="str">
            <v>898010.252.80</v>
          </cell>
        </row>
        <row r="780">
          <cell r="A780" t="str">
            <v>9971.252.80</v>
          </cell>
        </row>
        <row r="781">
          <cell r="A781" t="str">
            <v>270210.271.12</v>
          </cell>
        </row>
        <row r="782">
          <cell r="A782" t="str">
            <v>270210.271.12</v>
          </cell>
        </row>
        <row r="783">
          <cell r="A783" t="str">
            <v>270230.271.12</v>
          </cell>
        </row>
        <row r="784">
          <cell r="A784" t="str">
            <v>1003.271.12</v>
          </cell>
        </row>
        <row r="785">
          <cell r="A785" t="str">
            <v>1230.271.12</v>
          </cell>
        </row>
        <row r="786">
          <cell r="A786" t="str">
            <v>1230.271.12</v>
          </cell>
        </row>
        <row r="787">
          <cell r="A787" t="str">
            <v>3100.271.12</v>
          </cell>
        </row>
        <row r="788">
          <cell r="A788" t="str">
            <v>3101.271.12</v>
          </cell>
        </row>
        <row r="789">
          <cell r="A789" t="str">
            <v>4230.271.12</v>
          </cell>
        </row>
        <row r="790">
          <cell r="A790" t="str">
            <v>4230.271.12</v>
          </cell>
        </row>
        <row r="791">
          <cell r="A791" t="str">
            <v>4231.271.12</v>
          </cell>
        </row>
        <row r="792">
          <cell r="A792" t="str">
            <v>3104.271.12</v>
          </cell>
        </row>
        <row r="793">
          <cell r="A793" t="str">
            <v>817610.271.14</v>
          </cell>
        </row>
        <row r="794">
          <cell r="A794" t="str">
            <v>0801.271.14</v>
          </cell>
        </row>
        <row r="795">
          <cell r="A795" t="str">
            <v>0805.271.14</v>
          </cell>
        </row>
        <row r="796">
          <cell r="A796" t="str">
            <v>0140.271.20</v>
          </cell>
        </row>
        <row r="797">
          <cell r="A797" t="str">
            <v>0112.271.20</v>
          </cell>
        </row>
        <row r="798">
          <cell r="A798" t="str">
            <v>0114.271.20</v>
          </cell>
        </row>
        <row r="799">
          <cell r="A799" t="str">
            <v>0114.271.20</v>
          </cell>
        </row>
        <row r="800">
          <cell r="A800" t="str">
            <v>0907.271.20</v>
          </cell>
        </row>
        <row r="801">
          <cell r="A801" t="str">
            <v>0947.271.20</v>
          </cell>
        </row>
        <row r="802">
          <cell r="A802" t="str">
            <v>223000.271.89</v>
          </cell>
        </row>
        <row r="803">
          <cell r="A803" t="str">
            <v>223300.271.89</v>
          </cell>
        </row>
        <row r="804">
          <cell r="A804" t="str">
            <v>224200.271.89</v>
          </cell>
        </row>
        <row r="805">
          <cell r="A805" t="str">
            <v>224500.271.89</v>
          </cell>
        </row>
        <row r="806">
          <cell r="A806" t="str">
            <v>224700.271.89</v>
          </cell>
        </row>
        <row r="807">
          <cell r="A807" t="str">
            <v>224800.271.89</v>
          </cell>
        </row>
        <row r="808">
          <cell r="A808" t="str">
            <v>224800.271.89</v>
          </cell>
        </row>
        <row r="809">
          <cell r="A809" t="str">
            <v>224900.271.89</v>
          </cell>
        </row>
        <row r="810">
          <cell r="A810" t="str">
            <v>267910.271.89</v>
          </cell>
        </row>
        <row r="811">
          <cell r="A811" t="str">
            <v>279730.271.89</v>
          </cell>
        </row>
        <row r="812">
          <cell r="A812" t="str">
            <v>288900.271.89</v>
          </cell>
        </row>
        <row r="813">
          <cell r="A813" t="str">
            <v>500000.271.89</v>
          </cell>
        </row>
        <row r="814">
          <cell r="A814" t="str">
            <v>500026.271.89</v>
          </cell>
        </row>
        <row r="815">
          <cell r="A815" t="str">
            <v>500027.271.89</v>
          </cell>
        </row>
        <row r="816">
          <cell r="A816" t="str">
            <v>500027.271.89</v>
          </cell>
        </row>
        <row r="817">
          <cell r="A817" t="str">
            <v>517810.271.89</v>
          </cell>
        </row>
        <row r="818">
          <cell r="A818" t="str">
            <v>522600.271.89</v>
          </cell>
        </row>
        <row r="819">
          <cell r="A819" t="str">
            <v>522600.271.89</v>
          </cell>
        </row>
        <row r="820">
          <cell r="A820" t="str">
            <v>522710.271.89</v>
          </cell>
        </row>
        <row r="821">
          <cell r="A821" t="str">
            <v>523140.271.89</v>
          </cell>
        </row>
        <row r="822">
          <cell r="A822" t="str">
            <v>552310.271.89</v>
          </cell>
        </row>
        <row r="823">
          <cell r="A823" t="str">
            <v>553010.271.89</v>
          </cell>
        </row>
        <row r="824">
          <cell r="A824" t="str">
            <v>556510.271.89</v>
          </cell>
        </row>
        <row r="825">
          <cell r="A825" t="str">
            <v>564900.271.89</v>
          </cell>
        </row>
        <row r="826">
          <cell r="A826" t="str">
            <v>565200.271.89</v>
          </cell>
        </row>
        <row r="827">
          <cell r="A827" t="str">
            <v>565300.271.89</v>
          </cell>
        </row>
        <row r="828">
          <cell r="A828" t="str">
            <v>567110.271.</v>
          </cell>
        </row>
        <row r="829">
          <cell r="A829" t="str">
            <v>857510.271.89</v>
          </cell>
        </row>
        <row r="830">
          <cell r="A830" t="str">
            <v>857600.271.89</v>
          </cell>
        </row>
        <row r="831">
          <cell r="A831" t="str">
            <v>0206.271.89</v>
          </cell>
        </row>
        <row r="832">
          <cell r="A832" t="str">
            <v>0206.271.89</v>
          </cell>
        </row>
        <row r="833">
          <cell r="A833" t="str">
            <v>0208.271.89</v>
          </cell>
        </row>
        <row r="834">
          <cell r="A834" t="str">
            <v>0208.271.89</v>
          </cell>
        </row>
        <row r="835">
          <cell r="A835" t="str">
            <v>0213.271.89</v>
          </cell>
        </row>
        <row r="836">
          <cell r="A836" t="str">
            <v>0219.271.89</v>
          </cell>
        </row>
        <row r="837">
          <cell r="A837" t="str">
            <v>0224.271.89</v>
          </cell>
        </row>
        <row r="838">
          <cell r="A838" t="str">
            <v>0224.271.89</v>
          </cell>
        </row>
        <row r="839">
          <cell r="A839" t="str">
            <v>0226.271.89</v>
          </cell>
        </row>
        <row r="840">
          <cell r="A840" t="str">
            <v>0235.271.89</v>
          </cell>
        </row>
        <row r="841">
          <cell r="A841" t="str">
            <v>0250.271.89</v>
          </cell>
        </row>
        <row r="842">
          <cell r="A842" t="str">
            <v>0315.271.89</v>
          </cell>
        </row>
        <row r="843">
          <cell r="A843" t="str">
            <v>0315.271.89</v>
          </cell>
        </row>
        <row r="844">
          <cell r="A844" t="str">
            <v>0318.271.89</v>
          </cell>
        </row>
        <row r="845">
          <cell r="A845" t="str">
            <v>0319.271.89</v>
          </cell>
        </row>
        <row r="846">
          <cell r="A846" t="str">
            <v>0320.271.89</v>
          </cell>
        </row>
        <row r="847">
          <cell r="A847" t="str">
            <v>0321.271.89</v>
          </cell>
        </row>
        <row r="848">
          <cell r="A848" t="str">
            <v>0336.271.89</v>
          </cell>
        </row>
        <row r="849">
          <cell r="A849" t="str">
            <v>0337.271.89</v>
          </cell>
        </row>
        <row r="850">
          <cell r="A850" t="str">
            <v>0342.271.89</v>
          </cell>
        </row>
        <row r="851">
          <cell r="A851" t="str">
            <v>0350.271.89</v>
          </cell>
        </row>
        <row r="852">
          <cell r="A852" t="str">
            <v>2250.271.89</v>
          </cell>
        </row>
        <row r="853">
          <cell r="A853" t="str">
            <v>2295.271.</v>
          </cell>
        </row>
        <row r="854">
          <cell r="A854" t="str">
            <v>2296.271.</v>
          </cell>
        </row>
        <row r="855">
          <cell r="A855" t="str">
            <v>4180.271.89</v>
          </cell>
        </row>
        <row r="856">
          <cell r="A856" t="str">
            <v>5180.271.89</v>
          </cell>
        </row>
        <row r="857">
          <cell r="A857" t="str">
            <v>5180.271.89</v>
          </cell>
        </row>
        <row r="858">
          <cell r="A858" t="str">
            <v>5227.271.89</v>
          </cell>
        </row>
        <row r="859">
          <cell r="A859" t="str">
            <v>5231.271.89</v>
          </cell>
        </row>
        <row r="860">
          <cell r="A860" t="str">
            <v>5428.271.89</v>
          </cell>
        </row>
        <row r="861">
          <cell r="A861" t="str">
            <v>5523.271.89</v>
          </cell>
        </row>
        <row r="862">
          <cell r="A862" t="str">
            <v>5530.271.89</v>
          </cell>
        </row>
        <row r="863">
          <cell r="A863" t="str">
            <v>8575.271.89</v>
          </cell>
        </row>
        <row r="864">
          <cell r="A864" t="str">
            <v>8575.271.89</v>
          </cell>
        </row>
        <row r="865">
          <cell r="A865" t="str">
            <v>0302.271.89</v>
          </cell>
        </row>
        <row r="866">
          <cell r="A866" t="str">
            <v>0303.271.89</v>
          </cell>
        </row>
        <row r="867">
          <cell r="A867" t="str">
            <v>0303.271.89</v>
          </cell>
        </row>
        <row r="868">
          <cell r="A868" t="str">
            <v>0304.271.89</v>
          </cell>
        </row>
        <row r="869">
          <cell r="A869" t="str">
            <v>4045.271.89</v>
          </cell>
        </row>
        <row r="870">
          <cell r="A870" t="str">
            <v>4404.271.89</v>
          </cell>
        </row>
        <row r="871">
          <cell r="A871" t="str">
            <v>4404.271.89</v>
          </cell>
        </row>
        <row r="872">
          <cell r="A872" t="str">
            <v>4452.271.89</v>
          </cell>
        </row>
        <row r="873">
          <cell r="A873" t="str">
            <v>5068.271.89</v>
          </cell>
        </row>
        <row r="874">
          <cell r="A874" t="str">
            <v>5068.271.89</v>
          </cell>
        </row>
        <row r="875">
          <cell r="A875" t="str">
            <v>5069.271.89</v>
          </cell>
        </row>
        <row r="876">
          <cell r="A876" t="str">
            <v>5069.271.89</v>
          </cell>
        </row>
        <row r="877">
          <cell r="A877" t="str">
            <v>5178.271.89</v>
          </cell>
        </row>
        <row r="878">
          <cell r="A878" t="str">
            <v>5565.271.89</v>
          </cell>
        </row>
        <row r="879">
          <cell r="A879" t="str">
            <v>5649.271.89</v>
          </cell>
        </row>
        <row r="880">
          <cell r="A880" t="str">
            <v>5653.271.89</v>
          </cell>
        </row>
        <row r="881">
          <cell r="A881" t="str">
            <v>5653.271.89</v>
          </cell>
        </row>
        <row r="882">
          <cell r="A882" t="str">
            <v>0205.271.89</v>
          </cell>
        </row>
        <row r="883">
          <cell r="A883" t="str">
            <v>0205.271.89</v>
          </cell>
        </row>
        <row r="884">
          <cell r="A884" t="str">
            <v>8576.271.89</v>
          </cell>
        </row>
        <row r="885">
          <cell r="A885" t="str">
            <v>0107.271.68</v>
          </cell>
        </row>
        <row r="886">
          <cell r="A886" t="str">
            <v>1700.271.</v>
          </cell>
        </row>
        <row r="887">
          <cell r="A887" t="str">
            <v>0500.271.48</v>
          </cell>
        </row>
        <row r="888">
          <cell r="A888" t="str">
            <v>0070.271.48</v>
          </cell>
        </row>
        <row r="889">
          <cell r="A889" t="str">
            <v>4110.271.64</v>
          </cell>
        </row>
        <row r="890">
          <cell r="A890" t="str">
            <v>4110.271.64</v>
          </cell>
        </row>
        <row r="891">
          <cell r="A891" t="str">
            <v>4054.271.95</v>
          </cell>
        </row>
        <row r="892">
          <cell r="A892" t="str">
            <v>2850.271.95</v>
          </cell>
        </row>
        <row r="893">
          <cell r="A893" t="str">
            <v>0948.272.20</v>
          </cell>
        </row>
        <row r="894">
          <cell r="A894" t="str">
            <v>279530.272.89</v>
          </cell>
        </row>
        <row r="895">
          <cell r="A895" t="str">
            <v>0215.272.89</v>
          </cell>
        </row>
        <row r="896">
          <cell r="A896" t="str">
            <v>0215.272.89</v>
          </cell>
        </row>
        <row r="897">
          <cell r="A897" t="str">
            <v>0224.272.89</v>
          </cell>
        </row>
        <row r="898">
          <cell r="A898" t="str">
            <v>0224.272.89</v>
          </cell>
        </row>
        <row r="899">
          <cell r="A899" t="str">
            <v>0321.272.89</v>
          </cell>
        </row>
        <row r="900">
          <cell r="A900" t="str">
            <v>0321.272.89</v>
          </cell>
        </row>
        <row r="901">
          <cell r="A901" t="str">
            <v>0322.272.89</v>
          </cell>
        </row>
        <row r="902">
          <cell r="A902" t="str">
            <v>0322.272.89</v>
          </cell>
        </row>
        <row r="903">
          <cell r="A903" t="str">
            <v>0179.272.86</v>
          </cell>
        </row>
        <row r="904">
          <cell r="A904" t="str">
            <v>0179.272.86</v>
          </cell>
        </row>
        <row r="905">
          <cell r="A905" t="str">
            <v>0401.272.86</v>
          </cell>
        </row>
        <row r="906">
          <cell r="A906" t="str">
            <v>0143.272.86</v>
          </cell>
        </row>
        <row r="907">
          <cell r="A907" t="str">
            <v>223400.274.89</v>
          </cell>
        </row>
        <row r="908">
          <cell r="A908" t="str">
            <v>223400.274.89</v>
          </cell>
        </row>
        <row r="909">
          <cell r="A909" t="str">
            <v>518210.274.89</v>
          </cell>
        </row>
        <row r="910">
          <cell r="A910" t="str">
            <v>527600.274.89</v>
          </cell>
        </row>
        <row r="911">
          <cell r="A911" t="str">
            <v>528910.274.89</v>
          </cell>
        </row>
        <row r="912">
          <cell r="A912" t="str">
            <v>536930.274.89</v>
          </cell>
        </row>
        <row r="913">
          <cell r="A913" t="str">
            <v>536930.274.89</v>
          </cell>
        </row>
        <row r="914">
          <cell r="A914" t="str">
            <v>561510.274.89</v>
          </cell>
        </row>
        <row r="915">
          <cell r="A915" t="str">
            <v>0218.274.89</v>
          </cell>
        </row>
        <row r="916">
          <cell r="A916" t="str">
            <v>0233.274.89</v>
          </cell>
        </row>
        <row r="917">
          <cell r="A917" t="str">
            <v>0233.274.89</v>
          </cell>
        </row>
        <row r="918">
          <cell r="A918" t="str">
            <v>0234.274.89</v>
          </cell>
        </row>
        <row r="919">
          <cell r="A919" t="str">
            <v>5369.274.89</v>
          </cell>
        </row>
        <row r="920">
          <cell r="A920" t="str">
            <v>5369.274.89</v>
          </cell>
        </row>
        <row r="921">
          <cell r="A921" t="str">
            <v>5615.274.89</v>
          </cell>
        </row>
        <row r="922">
          <cell r="A922" t="str">
            <v>089400.276.89</v>
          </cell>
        </row>
        <row r="923">
          <cell r="A923" t="str">
            <v>522810.276.89</v>
          </cell>
        </row>
        <row r="924">
          <cell r="A924" t="str">
            <v>522810.276.89</v>
          </cell>
        </row>
        <row r="925">
          <cell r="A925" t="str">
            <v>523000.276.89</v>
          </cell>
        </row>
        <row r="926">
          <cell r="A926" t="str">
            <v>0212.276.89</v>
          </cell>
        </row>
        <row r="927">
          <cell r="A927" t="str">
            <v>0216.276.89</v>
          </cell>
        </row>
        <row r="928">
          <cell r="A928" t="str">
            <v>0217.276.89</v>
          </cell>
        </row>
        <row r="929">
          <cell r="A929" t="str">
            <v>0217.276.89</v>
          </cell>
        </row>
        <row r="930">
          <cell r="A930" t="str">
            <v>0228.276.89</v>
          </cell>
        </row>
        <row r="931">
          <cell r="A931" t="str">
            <v>0236.276.89</v>
          </cell>
        </row>
        <row r="932">
          <cell r="A932" t="str">
            <v>0351.276.89</v>
          </cell>
        </row>
        <row r="933">
          <cell r="A933" t="str">
            <v>4563.276.89</v>
          </cell>
        </row>
        <row r="934">
          <cell r="A934" t="str">
            <v>0200.276.31</v>
          </cell>
        </row>
        <row r="935">
          <cell r="A935" t="str">
            <v>0300.276.31</v>
          </cell>
        </row>
        <row r="936">
          <cell r="A936" t="str">
            <v>528010.276.31</v>
          </cell>
        </row>
        <row r="937">
          <cell r="A937" t="str">
            <v>3100.276.</v>
          </cell>
        </row>
        <row r="938">
          <cell r="A938" t="str">
            <v>5522.276.95</v>
          </cell>
        </row>
        <row r="939">
          <cell r="A939" t="str">
            <v>5643.276.48</v>
          </cell>
        </row>
        <row r="940">
          <cell r="A940" t="str">
            <v>1002.301.12</v>
          </cell>
        </row>
        <row r="941">
          <cell r="A941" t="str">
            <v>1002.301.12</v>
          </cell>
        </row>
        <row r="942">
          <cell r="A942" t="str">
            <v>1002.301.12</v>
          </cell>
        </row>
        <row r="943">
          <cell r="A943" t="str">
            <v>1066.301.12</v>
          </cell>
        </row>
        <row r="944">
          <cell r="A944" t="str">
            <v>1072.301.12</v>
          </cell>
        </row>
        <row r="945">
          <cell r="A945" t="str">
            <v>1072.301.12</v>
          </cell>
        </row>
        <row r="946">
          <cell r="A946" t="str">
            <v>1072.301.12</v>
          </cell>
        </row>
        <row r="947">
          <cell r="A947" t="str">
            <v>8210.301.12</v>
          </cell>
        </row>
        <row r="948">
          <cell r="A948" t="str">
            <v>.301.14</v>
          </cell>
        </row>
        <row r="949">
          <cell r="A949" t="str">
            <v>274230.301.14</v>
          </cell>
        </row>
        <row r="950">
          <cell r="A950" t="str">
            <v>500000.301.14</v>
          </cell>
        </row>
        <row r="951">
          <cell r="A951" t="str">
            <v>500028.301.14</v>
          </cell>
        </row>
        <row r="952">
          <cell r="A952" t="str">
            <v>505810.301.14</v>
          </cell>
        </row>
        <row r="953">
          <cell r="A953" t="str">
            <v>510900.301.14</v>
          </cell>
        </row>
        <row r="954">
          <cell r="A954" t="str">
            <v>517330.301.14</v>
          </cell>
        </row>
        <row r="955">
          <cell r="A955" t="str">
            <v>517330.301.14</v>
          </cell>
        </row>
        <row r="956">
          <cell r="A956" t="str">
            <v>517410.301.14</v>
          </cell>
        </row>
        <row r="957">
          <cell r="A957" t="str">
            <v>517430.301.14</v>
          </cell>
        </row>
        <row r="958">
          <cell r="A958" t="str">
            <v>517440.301.14</v>
          </cell>
        </row>
        <row r="959">
          <cell r="A959" t="str">
            <v>517450.301.14</v>
          </cell>
        </row>
        <row r="960">
          <cell r="A960" t="str">
            <v>517450.301.14</v>
          </cell>
        </row>
        <row r="961">
          <cell r="A961" t="str">
            <v>517460.301.14</v>
          </cell>
        </row>
        <row r="962">
          <cell r="A962" t="str">
            <v>524410.301.14</v>
          </cell>
        </row>
        <row r="963">
          <cell r="A963" t="str">
            <v>548310.301.14</v>
          </cell>
        </row>
        <row r="964">
          <cell r="A964" t="str">
            <v>553710.301.14</v>
          </cell>
        </row>
        <row r="965">
          <cell r="A965" t="str">
            <v>553730.301.14</v>
          </cell>
        </row>
        <row r="966">
          <cell r="A966" t="str">
            <v>559310.301.14</v>
          </cell>
        </row>
        <row r="967">
          <cell r="A967" t="str">
            <v>565610.301.14</v>
          </cell>
        </row>
        <row r="968">
          <cell r="A968" t="str">
            <v>807010.301.14</v>
          </cell>
        </row>
        <row r="969">
          <cell r="A969" t="str">
            <v>9926.301.14</v>
          </cell>
        </row>
        <row r="970">
          <cell r="A970" t="str">
            <v>0667.301.14</v>
          </cell>
        </row>
        <row r="971">
          <cell r="A971" t="str">
            <v>0667.301.14</v>
          </cell>
        </row>
        <row r="972">
          <cell r="A972" t="str">
            <v>0667.301.14</v>
          </cell>
        </row>
        <row r="973">
          <cell r="A973" t="str">
            <v>0680.301.14</v>
          </cell>
        </row>
        <row r="974">
          <cell r="A974" t="str">
            <v>0680.301.14</v>
          </cell>
        </row>
        <row r="975">
          <cell r="A975" t="str">
            <v>0680.301.14</v>
          </cell>
        </row>
        <row r="976">
          <cell r="A976" t="str">
            <v>0685.301.14</v>
          </cell>
        </row>
        <row r="977">
          <cell r="A977" t="str">
            <v>0685.301.14</v>
          </cell>
        </row>
        <row r="978">
          <cell r="A978" t="str">
            <v>0685.301.14</v>
          </cell>
        </row>
        <row r="979">
          <cell r="A979" t="str">
            <v>0685.301.14</v>
          </cell>
        </row>
        <row r="980">
          <cell r="A980" t="str">
            <v>0687.301.14</v>
          </cell>
        </row>
        <row r="981">
          <cell r="A981" t="str">
            <v>2638.301.14</v>
          </cell>
        </row>
        <row r="982">
          <cell r="A982" t="str">
            <v>4079.301.14</v>
          </cell>
        </row>
        <row r="983">
          <cell r="A983" t="str">
            <v>4079.301.14</v>
          </cell>
        </row>
        <row r="984">
          <cell r="A984" t="str">
            <v>4081.301.14</v>
          </cell>
        </row>
        <row r="985">
          <cell r="A985" t="str">
            <v>4081.301.14</v>
          </cell>
        </row>
        <row r="986">
          <cell r="A986" t="str">
            <v>4524.301.14</v>
          </cell>
        </row>
        <row r="987">
          <cell r="A987" t="str">
            <v>5065.301.14</v>
          </cell>
        </row>
        <row r="988">
          <cell r="A988" t="str">
            <v>5173.301.14</v>
          </cell>
        </row>
        <row r="989">
          <cell r="A989" t="str">
            <v>5483.301.14</v>
          </cell>
        </row>
        <row r="990">
          <cell r="A990" t="str">
            <v>5537.301.14</v>
          </cell>
        </row>
        <row r="991">
          <cell r="A991" t="str">
            <v>5593.301.14</v>
          </cell>
        </row>
        <row r="992">
          <cell r="A992" t="str">
            <v>5656.301.14</v>
          </cell>
        </row>
        <row r="993">
          <cell r="A993" t="str">
            <v>5656.301.14</v>
          </cell>
        </row>
        <row r="994">
          <cell r="A994" t="str">
            <v>5656.301.14</v>
          </cell>
        </row>
        <row r="995">
          <cell r="A995" t="str">
            <v>5668.301.14</v>
          </cell>
        </row>
        <row r="996">
          <cell r="A996" t="str">
            <v>8070.301.14</v>
          </cell>
        </row>
        <row r="997">
          <cell r="A997" t="str">
            <v>9922.301.14</v>
          </cell>
        </row>
        <row r="998">
          <cell r="A998" t="str">
            <v>9922.301.14</v>
          </cell>
        </row>
        <row r="999">
          <cell r="A999" t="str">
            <v>0787.301.14</v>
          </cell>
        </row>
        <row r="1000">
          <cell r="A1000" t="str">
            <v>5174.301.14</v>
          </cell>
        </row>
        <row r="1001">
          <cell r="A1001" t="str">
            <v>5174.301.14</v>
          </cell>
        </row>
        <row r="1002">
          <cell r="A1002" t="str">
            <v>9911.301.14</v>
          </cell>
        </row>
        <row r="1003">
          <cell r="A1003" t="str">
            <v>9911.301.14</v>
          </cell>
        </row>
        <row r="1004">
          <cell r="A1004" t="str">
            <v>1069.301.19</v>
          </cell>
        </row>
        <row r="1005">
          <cell r="A1005" t="str">
            <v>1078.301.19</v>
          </cell>
        </row>
        <row r="1006">
          <cell r="A1006" t="str">
            <v>1082.301.19</v>
          </cell>
        </row>
        <row r="1007">
          <cell r="A1007" t="str">
            <v>501300.301.89</v>
          </cell>
        </row>
        <row r="1008">
          <cell r="A1008" t="str">
            <v>565600.301.89</v>
          </cell>
        </row>
        <row r="1009">
          <cell r="A1009" t="str">
            <v>0254.301.68</v>
          </cell>
        </row>
        <row r="1010">
          <cell r="A1010" t="str">
            <v>.301.</v>
          </cell>
        </row>
        <row r="1011">
          <cell r="A1011" t="str">
            <v>3112.301.96</v>
          </cell>
        </row>
        <row r="1012">
          <cell r="A1012" t="str">
            <v>3121.301.96</v>
          </cell>
        </row>
        <row r="1013">
          <cell r="A1013" t="str">
            <v>3122.301.96</v>
          </cell>
        </row>
        <row r="1014">
          <cell r="A1014" t="str">
            <v>3122.301.96</v>
          </cell>
        </row>
        <row r="1015">
          <cell r="A1015" t="str">
            <v>3123.301.96</v>
          </cell>
        </row>
        <row r="1016">
          <cell r="A1016" t="str">
            <v>3123.301.96</v>
          </cell>
        </row>
        <row r="1017">
          <cell r="A1017" t="str">
            <v>3124.301.96</v>
          </cell>
        </row>
        <row r="1018">
          <cell r="A1018" t="str">
            <v>3125.301.96</v>
          </cell>
        </row>
        <row r="1019">
          <cell r="A1019" t="str">
            <v>3126.301.96</v>
          </cell>
        </row>
        <row r="1020">
          <cell r="A1020" t="str">
            <v>3128.301.96</v>
          </cell>
        </row>
        <row r="1021">
          <cell r="A1021" t="str">
            <v>3132.301.96</v>
          </cell>
        </row>
        <row r="1022">
          <cell r="A1022" t="str">
            <v>4902.301.96</v>
          </cell>
        </row>
        <row r="1023">
          <cell r="A1023" t="str">
            <v>4902.301.96</v>
          </cell>
        </row>
        <row r="1024">
          <cell r="A1024" t="str">
            <v>506620.301.96</v>
          </cell>
        </row>
        <row r="1025">
          <cell r="A1025" t="str">
            <v>509000.301.96</v>
          </cell>
        </row>
        <row r="1026">
          <cell r="A1026" t="str">
            <v>549310.301.96</v>
          </cell>
        </row>
        <row r="1027">
          <cell r="A1027" t="str">
            <v>599900.301.</v>
          </cell>
        </row>
        <row r="1028">
          <cell r="A1028" t="str">
            <v>8333.301.96</v>
          </cell>
        </row>
        <row r="1029">
          <cell r="A1029" t="str">
            <v>8861.301.96</v>
          </cell>
        </row>
        <row r="1030">
          <cell r="A1030" t="str">
            <v>8862.301.96</v>
          </cell>
        </row>
        <row r="1031">
          <cell r="A1031" t="str">
            <v>886200.301.96</v>
          </cell>
        </row>
        <row r="1032">
          <cell r="A1032" t="str">
            <v>886210.301.96</v>
          </cell>
        </row>
        <row r="1033">
          <cell r="A1033" t="str">
            <v>8863.301.96</v>
          </cell>
        </row>
        <row r="1034">
          <cell r="A1034" t="str">
            <v>886330.301.96</v>
          </cell>
        </row>
        <row r="1035">
          <cell r="A1035" t="str">
            <v>8868.301.96</v>
          </cell>
        </row>
        <row r="1036">
          <cell r="A1036" t="str">
            <v>886900.301.96</v>
          </cell>
        </row>
        <row r="1037">
          <cell r="A1037" t="str">
            <v>9921.301.96</v>
          </cell>
        </row>
        <row r="1038">
          <cell r="A1038" t="str">
            <v>0100.301.46</v>
          </cell>
        </row>
        <row r="1039">
          <cell r="A1039" t="str">
            <v>0102.301.46</v>
          </cell>
        </row>
        <row r="1040">
          <cell r="A1040" t="str">
            <v>0000.301.</v>
          </cell>
        </row>
        <row r="1041">
          <cell r="A1041" t="str">
            <v>0500.301.46</v>
          </cell>
        </row>
        <row r="1042">
          <cell r="A1042" t="str">
            <v>0501.301.46</v>
          </cell>
        </row>
        <row r="1043">
          <cell r="A1043" t="str">
            <v>.301.85</v>
          </cell>
        </row>
        <row r="1044">
          <cell r="A1044" t="str">
            <v>0000.301.85</v>
          </cell>
        </row>
        <row r="1045">
          <cell r="A1045" t="str">
            <v>0100.301.85</v>
          </cell>
        </row>
        <row r="1046">
          <cell r="A1046" t="str">
            <v>0100.301.85</v>
          </cell>
        </row>
        <row r="1047">
          <cell r="A1047" t="str">
            <v>815610.301.85</v>
          </cell>
        </row>
        <row r="1048">
          <cell r="A1048" t="str">
            <v>815630.301.85</v>
          </cell>
        </row>
        <row r="1049">
          <cell r="A1049" t="str">
            <v>815710.301.85</v>
          </cell>
        </row>
        <row r="1050">
          <cell r="A1050" t="str">
            <v>815730.301.85</v>
          </cell>
        </row>
        <row r="1051">
          <cell r="A1051" t="str">
            <v>815810.301.85</v>
          </cell>
        </row>
        <row r="1052">
          <cell r="A1052" t="str">
            <v>815910.301.85</v>
          </cell>
        </row>
        <row r="1053">
          <cell r="A1053" t="str">
            <v>815930.301.85</v>
          </cell>
        </row>
        <row r="1054">
          <cell r="A1054" t="str">
            <v>816010.301.85</v>
          </cell>
        </row>
        <row r="1055">
          <cell r="A1055" t="str">
            <v>816030.301.85</v>
          </cell>
        </row>
        <row r="1056">
          <cell r="A1056" t="str">
            <v>816110.301.85</v>
          </cell>
        </row>
        <row r="1057">
          <cell r="A1057" t="str">
            <v>816130.301.85</v>
          </cell>
        </row>
        <row r="1058">
          <cell r="A1058" t="str">
            <v>816210.301.85</v>
          </cell>
        </row>
        <row r="1059">
          <cell r="A1059" t="str">
            <v>9971.301.85</v>
          </cell>
        </row>
        <row r="1060">
          <cell r="A1060" t="str">
            <v>9912.301.46</v>
          </cell>
        </row>
        <row r="1061">
          <cell r="A1061" t="str">
            <v>181100.302.12</v>
          </cell>
        </row>
        <row r="1062">
          <cell r="A1062" t="str">
            <v>222100.302.12</v>
          </cell>
        </row>
        <row r="1063">
          <cell r="A1063" t="str">
            <v>222200.302.12</v>
          </cell>
        </row>
        <row r="1064">
          <cell r="A1064" t="str">
            <v>271430.302.12</v>
          </cell>
        </row>
        <row r="1065">
          <cell r="A1065" t="str">
            <v>500800.302.12</v>
          </cell>
        </row>
        <row r="1066">
          <cell r="A1066" t="str">
            <v>500810.302.12</v>
          </cell>
        </row>
        <row r="1067">
          <cell r="A1067" t="str">
            <v>501010.302.12</v>
          </cell>
        </row>
        <row r="1068">
          <cell r="A1068" t="str">
            <v>520100.302.12</v>
          </cell>
        </row>
        <row r="1069">
          <cell r="A1069" t="str">
            <v>520110.302.12</v>
          </cell>
        </row>
        <row r="1070">
          <cell r="A1070" t="str">
            <v>520110.302.12</v>
          </cell>
        </row>
        <row r="1071">
          <cell r="A1071" t="str">
            <v>520140.302.12</v>
          </cell>
        </row>
        <row r="1072">
          <cell r="A1072" t="str">
            <v>520210.302.12</v>
          </cell>
        </row>
        <row r="1073">
          <cell r="A1073" t="str">
            <v>520300.302.12</v>
          </cell>
        </row>
        <row r="1074">
          <cell r="A1074" t="str">
            <v>520310.302.12</v>
          </cell>
        </row>
        <row r="1075">
          <cell r="A1075" t="str">
            <v>520410.302.12</v>
          </cell>
        </row>
        <row r="1076">
          <cell r="A1076" t="str">
            <v>520610.302.12</v>
          </cell>
        </row>
        <row r="1077">
          <cell r="A1077" t="str">
            <v>520700.302.12</v>
          </cell>
        </row>
        <row r="1078">
          <cell r="A1078" t="str">
            <v>520810.302.12</v>
          </cell>
        </row>
        <row r="1079">
          <cell r="A1079" t="str">
            <v>521110.302.12</v>
          </cell>
        </row>
        <row r="1080">
          <cell r="A1080" t="str">
            <v>521200.302.12</v>
          </cell>
        </row>
        <row r="1081">
          <cell r="A1081" t="str">
            <v>521210.302.12</v>
          </cell>
        </row>
        <row r="1082">
          <cell r="A1082" t="str">
            <v>521230.302.12</v>
          </cell>
        </row>
        <row r="1083">
          <cell r="A1083" t="str">
            <v>521310.302.12</v>
          </cell>
        </row>
        <row r="1084">
          <cell r="A1084" t="str">
            <v>521410.302.12</v>
          </cell>
        </row>
        <row r="1085">
          <cell r="A1085" t="str">
            <v>521510.302.12</v>
          </cell>
        </row>
        <row r="1086">
          <cell r="A1086" t="str">
            <v>521600.302.12</v>
          </cell>
        </row>
        <row r="1087">
          <cell r="A1087" t="str">
            <v>521610.302.12</v>
          </cell>
        </row>
        <row r="1088">
          <cell r="A1088" t="str">
            <v>521640.302.12</v>
          </cell>
        </row>
        <row r="1089">
          <cell r="A1089" t="str">
            <v>521710.302.12</v>
          </cell>
        </row>
        <row r="1090">
          <cell r="A1090" t="str">
            <v>521910.302.12</v>
          </cell>
        </row>
        <row r="1091">
          <cell r="A1091" t="str">
            <v>522000.302.12</v>
          </cell>
        </row>
        <row r="1092">
          <cell r="A1092" t="str">
            <v>522400.302.12</v>
          </cell>
        </row>
        <row r="1093">
          <cell r="A1093" t="str">
            <v>522510.302.12</v>
          </cell>
        </row>
        <row r="1094">
          <cell r="A1094" t="str">
            <v>526410.302.12</v>
          </cell>
        </row>
        <row r="1095">
          <cell r="A1095" t="str">
            <v>527710.302.12</v>
          </cell>
        </row>
        <row r="1096">
          <cell r="A1096" t="str">
            <v>536010.302.12</v>
          </cell>
        </row>
        <row r="1097">
          <cell r="A1097" t="str">
            <v>536110.302.12</v>
          </cell>
        </row>
        <row r="1098">
          <cell r="A1098" t="str">
            <v>536310.302.12</v>
          </cell>
        </row>
        <row r="1099">
          <cell r="A1099" t="str">
            <v>554010.302.12</v>
          </cell>
        </row>
        <row r="1100">
          <cell r="A1100" t="str">
            <v>563410.302.12</v>
          </cell>
        </row>
        <row r="1101">
          <cell r="A1101" t="str">
            <v>587010.302.12</v>
          </cell>
        </row>
        <row r="1102">
          <cell r="A1102" t="str">
            <v>589600.302.12</v>
          </cell>
        </row>
        <row r="1103">
          <cell r="A1103" t="str">
            <v>589610.302.12</v>
          </cell>
        </row>
        <row r="1104">
          <cell r="A1104" t="str">
            <v>599900.302.12</v>
          </cell>
        </row>
        <row r="1105">
          <cell r="A1105" t="str">
            <v>802810.302.12</v>
          </cell>
        </row>
        <row r="1106">
          <cell r="A1106" t="str">
            <v>802830.302.12</v>
          </cell>
        </row>
        <row r="1107">
          <cell r="A1107" t="str">
            <v>803410.302.12</v>
          </cell>
        </row>
        <row r="1108">
          <cell r="A1108" t="str">
            <v>803910.302.12</v>
          </cell>
        </row>
        <row r="1109">
          <cell r="A1109" t="str">
            <v>972210.302.12</v>
          </cell>
        </row>
        <row r="1110">
          <cell r="A1110" t="str">
            <v>3304.302.12</v>
          </cell>
        </row>
        <row r="1111">
          <cell r="A1111" t="str">
            <v>3304.302.12</v>
          </cell>
        </row>
        <row r="1112">
          <cell r="A1112" t="str">
            <v>3305.302.12</v>
          </cell>
        </row>
        <row r="1113">
          <cell r="A1113" t="str">
            <v>3315.302.12</v>
          </cell>
        </row>
        <row r="1114">
          <cell r="A1114" t="str">
            <v>3319.302.12</v>
          </cell>
        </row>
        <row r="1115">
          <cell r="A1115" t="str">
            <v>3933.302.12</v>
          </cell>
        </row>
        <row r="1116">
          <cell r="A1116" t="str">
            <v>4336.302.12</v>
          </cell>
        </row>
        <row r="1117">
          <cell r="A1117" t="str">
            <v>4336.302.12</v>
          </cell>
        </row>
        <row r="1118">
          <cell r="A1118" t="str">
            <v>4503.302.12</v>
          </cell>
        </row>
        <row r="1119">
          <cell r="A1119" t="str">
            <v>1000.302.12</v>
          </cell>
        </row>
        <row r="1120">
          <cell r="A1120" t="str">
            <v>1004.302.12</v>
          </cell>
        </row>
        <row r="1121">
          <cell r="A1121" t="str">
            <v>1004.302.12</v>
          </cell>
        </row>
        <row r="1122">
          <cell r="A1122" t="str">
            <v>1010.302.12</v>
          </cell>
        </row>
        <row r="1123">
          <cell r="A1123" t="str">
            <v>1010.302.12</v>
          </cell>
        </row>
        <row r="1124">
          <cell r="A1124" t="str">
            <v>1080.302.12</v>
          </cell>
        </row>
        <row r="1125">
          <cell r="A1125" t="str">
            <v>1090.302.12</v>
          </cell>
        </row>
        <row r="1126">
          <cell r="A1126" t="str">
            <v>2268.302.12</v>
          </cell>
        </row>
        <row r="1127">
          <cell r="A1127" t="str">
            <v>3320.302.12</v>
          </cell>
        </row>
        <row r="1128">
          <cell r="A1128" t="str">
            <v>3320.302.12</v>
          </cell>
        </row>
        <row r="1129">
          <cell r="A1129" t="str">
            <v>3322.302.12</v>
          </cell>
        </row>
        <row r="1130">
          <cell r="A1130" t="str">
            <v>3336.302.12</v>
          </cell>
        </row>
        <row r="1131">
          <cell r="A1131" t="str">
            <v>8210.302.12</v>
          </cell>
        </row>
        <row r="1132">
          <cell r="A1132" t="str">
            <v>1103.302.12</v>
          </cell>
        </row>
        <row r="1133">
          <cell r="A1133" t="str">
            <v>1103.302.12</v>
          </cell>
        </row>
        <row r="1134">
          <cell r="A1134" t="str">
            <v>1104.302.12</v>
          </cell>
        </row>
        <row r="1135">
          <cell r="A1135" t="str">
            <v>1104.302.12</v>
          </cell>
        </row>
        <row r="1136">
          <cell r="A1136" t="str">
            <v>1104.302.12</v>
          </cell>
        </row>
        <row r="1137">
          <cell r="A1137" t="str">
            <v>1105.302.12</v>
          </cell>
        </row>
        <row r="1138">
          <cell r="A1138" t="str">
            <v>1105.302.12</v>
          </cell>
        </row>
        <row r="1139">
          <cell r="A1139" t="str">
            <v>1105.302.12</v>
          </cell>
        </row>
        <row r="1140">
          <cell r="A1140" t="str">
            <v>1106.302.12</v>
          </cell>
        </row>
        <row r="1141">
          <cell r="A1141" t="str">
            <v>1106.302.12</v>
          </cell>
        </row>
        <row r="1142">
          <cell r="A1142" t="str">
            <v>1115.302.12</v>
          </cell>
        </row>
        <row r="1143">
          <cell r="A1143" t="str">
            <v>1115.302.12</v>
          </cell>
        </row>
        <row r="1144">
          <cell r="A1144" t="str">
            <v>1119.302.12</v>
          </cell>
        </row>
        <row r="1145">
          <cell r="A1145" t="str">
            <v>1119.302.12</v>
          </cell>
        </row>
        <row r="1146">
          <cell r="A1146" t="str">
            <v>2262.302.12</v>
          </cell>
        </row>
        <row r="1147">
          <cell r="A1147" t="str">
            <v>4605.302.12</v>
          </cell>
        </row>
        <row r="1148">
          <cell r="A1148" t="str">
            <v>5207.302.12</v>
          </cell>
        </row>
        <row r="1149">
          <cell r="A1149" t="str">
            <v>5225.302.12</v>
          </cell>
        </row>
        <row r="1150">
          <cell r="A1150" t="str">
            <v>5540.302.12</v>
          </cell>
        </row>
        <row r="1151">
          <cell r="A1151" t="str">
            <v>8034.302.12</v>
          </cell>
        </row>
        <row r="1152">
          <cell r="A1152" t="str">
            <v>9921.302.12</v>
          </cell>
        </row>
        <row r="1153">
          <cell r="A1153" t="str">
            <v>9921.302.12</v>
          </cell>
        </row>
        <row r="1154">
          <cell r="A1154" t="str">
            <v>9923.302.12</v>
          </cell>
        </row>
        <row r="1155">
          <cell r="A1155" t="str">
            <v>9923.302.12</v>
          </cell>
        </row>
        <row r="1156">
          <cell r="A1156" t="str">
            <v>9974.302.12</v>
          </cell>
        </row>
        <row r="1157">
          <cell r="A1157" t="str">
            <v>9974.302.12</v>
          </cell>
        </row>
        <row r="1158">
          <cell r="A1158" t="str">
            <v>1462.302.13</v>
          </cell>
        </row>
        <row r="1159">
          <cell r="A1159" t="str">
            <v>4313.302.13</v>
          </cell>
        </row>
        <row r="1160">
          <cell r="A1160" t="str">
            <v>4313.302.13</v>
          </cell>
        </row>
        <row r="1161">
          <cell r="A1161" t="str">
            <v>5362.302.13</v>
          </cell>
        </row>
        <row r="1162">
          <cell r="A1162" t="str">
            <v>.302.14</v>
          </cell>
        </row>
        <row r="1163">
          <cell r="A1163" t="str">
            <v>181100.302.14</v>
          </cell>
        </row>
        <row r="1164">
          <cell r="A1164" t="str">
            <v>203200.302.14</v>
          </cell>
        </row>
        <row r="1165">
          <cell r="A1165" t="str">
            <v>203900.302.14</v>
          </cell>
        </row>
        <row r="1166">
          <cell r="A1166" t="str">
            <v>222900.302.14</v>
          </cell>
        </row>
        <row r="1167">
          <cell r="A1167" t="str">
            <v>241900.302.14</v>
          </cell>
        </row>
        <row r="1168">
          <cell r="A1168" t="str">
            <v>241910.302.14</v>
          </cell>
        </row>
        <row r="1169">
          <cell r="A1169" t="str">
            <v>243000.302.14</v>
          </cell>
        </row>
        <row r="1170">
          <cell r="A1170" t="str">
            <v>248400.302.14</v>
          </cell>
        </row>
        <row r="1171">
          <cell r="A1171" t="str">
            <v>500000.302.14</v>
          </cell>
        </row>
        <row r="1172">
          <cell r="A1172" t="str">
            <v>500024.302.14</v>
          </cell>
        </row>
        <row r="1173">
          <cell r="A1173" t="str">
            <v>500025.302.14</v>
          </cell>
        </row>
        <row r="1174">
          <cell r="A1174" t="str">
            <v>500029.302.14</v>
          </cell>
        </row>
        <row r="1175">
          <cell r="A1175" t="str">
            <v>500300.302.14</v>
          </cell>
        </row>
        <row r="1176">
          <cell r="A1176" t="str">
            <v>500500.302.14</v>
          </cell>
        </row>
        <row r="1177">
          <cell r="A1177" t="str">
            <v>500520.302.14</v>
          </cell>
        </row>
        <row r="1178">
          <cell r="A1178" t="str">
            <v>501530.302.14</v>
          </cell>
        </row>
        <row r="1179">
          <cell r="A1179" t="str">
            <v>501580.302.14</v>
          </cell>
        </row>
        <row r="1180">
          <cell r="A1180" t="str">
            <v>501600.302.14</v>
          </cell>
        </row>
        <row r="1181">
          <cell r="A1181" t="str">
            <v>501710.302.14</v>
          </cell>
        </row>
        <row r="1182">
          <cell r="A1182" t="str">
            <v>501710.302.14</v>
          </cell>
        </row>
        <row r="1183">
          <cell r="A1183" t="str">
            <v>501810.302.14</v>
          </cell>
        </row>
        <row r="1184">
          <cell r="A1184" t="str">
            <v>503200.302.14</v>
          </cell>
        </row>
        <row r="1185">
          <cell r="A1185" t="str">
            <v>504400.302.14</v>
          </cell>
        </row>
        <row r="1186">
          <cell r="A1186" t="str">
            <v>504500.302.14</v>
          </cell>
        </row>
        <row r="1187">
          <cell r="A1187" t="str">
            <v>504510.302.14</v>
          </cell>
        </row>
        <row r="1188">
          <cell r="A1188" t="str">
            <v>504810.302.14</v>
          </cell>
        </row>
        <row r="1189">
          <cell r="A1189" t="str">
            <v>505010.302.14</v>
          </cell>
        </row>
        <row r="1190">
          <cell r="A1190" t="str">
            <v>509210.302.14</v>
          </cell>
        </row>
        <row r="1191">
          <cell r="A1191" t="str">
            <v>510800.302.14</v>
          </cell>
        </row>
        <row r="1192">
          <cell r="A1192" t="str">
            <v>512800.302.14</v>
          </cell>
        </row>
        <row r="1193">
          <cell r="A1193" t="str">
            <v>512910.302.14</v>
          </cell>
        </row>
        <row r="1194">
          <cell r="A1194" t="str">
            <v>513200.302.14</v>
          </cell>
        </row>
        <row r="1195">
          <cell r="A1195" t="str">
            <v>513300.302.14</v>
          </cell>
        </row>
        <row r="1196">
          <cell r="A1196" t="str">
            <v>513400.302.14</v>
          </cell>
        </row>
        <row r="1197">
          <cell r="A1197" t="str">
            <v>513500.302.14</v>
          </cell>
        </row>
        <row r="1198">
          <cell r="A1198" t="str">
            <v>513600.302.14</v>
          </cell>
        </row>
        <row r="1199">
          <cell r="A1199" t="str">
            <v>514300.302.14</v>
          </cell>
        </row>
        <row r="1200">
          <cell r="A1200" t="str">
            <v>515010.302.14</v>
          </cell>
        </row>
        <row r="1201">
          <cell r="A1201" t="str">
            <v>515030.302.14</v>
          </cell>
        </row>
        <row r="1202">
          <cell r="A1202" t="str">
            <v>516510.302.14</v>
          </cell>
        </row>
        <row r="1203">
          <cell r="A1203" t="str">
            <v>519810.302.14</v>
          </cell>
        </row>
        <row r="1204">
          <cell r="A1204" t="str">
            <v>523210.302.14</v>
          </cell>
        </row>
        <row r="1205">
          <cell r="A1205" t="str">
            <v>524310.302.14</v>
          </cell>
        </row>
        <row r="1206">
          <cell r="A1206" t="str">
            <v>524810.302.14</v>
          </cell>
        </row>
        <row r="1207">
          <cell r="A1207" t="str">
            <v>526010.302.14</v>
          </cell>
        </row>
        <row r="1208">
          <cell r="A1208" t="str">
            <v>529410.302.14</v>
          </cell>
        </row>
        <row r="1209">
          <cell r="A1209" t="str">
            <v>542620.302.14</v>
          </cell>
        </row>
        <row r="1210">
          <cell r="A1210" t="str">
            <v>543510.302.14</v>
          </cell>
        </row>
        <row r="1211">
          <cell r="A1211" t="str">
            <v>546510.302.14</v>
          </cell>
        </row>
        <row r="1212">
          <cell r="A1212" t="str">
            <v>546910.302.14</v>
          </cell>
        </row>
        <row r="1213">
          <cell r="A1213" t="str">
            <v>548510.302.14</v>
          </cell>
        </row>
        <row r="1214">
          <cell r="A1214" t="str">
            <v>548530.302.14</v>
          </cell>
        </row>
        <row r="1215">
          <cell r="A1215" t="str">
            <v>555410.302.14</v>
          </cell>
        </row>
        <row r="1216">
          <cell r="A1216" t="str">
            <v>555630.302.14</v>
          </cell>
        </row>
        <row r="1217">
          <cell r="A1217" t="str">
            <v>557310.302.14</v>
          </cell>
        </row>
        <row r="1218">
          <cell r="A1218" t="str">
            <v>557330.302.14</v>
          </cell>
        </row>
        <row r="1219">
          <cell r="A1219" t="str">
            <v>557340.302.14</v>
          </cell>
        </row>
        <row r="1220">
          <cell r="A1220" t="str">
            <v>557510.302.14</v>
          </cell>
        </row>
        <row r="1221">
          <cell r="A1221" t="str">
            <v>557610.302.14</v>
          </cell>
        </row>
        <row r="1222">
          <cell r="A1222" t="str">
            <v>561210.302.14</v>
          </cell>
        </row>
        <row r="1223">
          <cell r="A1223" t="str">
            <v>562510.302.14</v>
          </cell>
        </row>
        <row r="1224">
          <cell r="A1224" t="str">
            <v>566210.302.14</v>
          </cell>
        </row>
        <row r="1225">
          <cell r="A1225" t="str">
            <v>588100.302.14</v>
          </cell>
        </row>
        <row r="1226">
          <cell r="A1226" t="str">
            <v>588200.302.14</v>
          </cell>
        </row>
        <row r="1227">
          <cell r="A1227" t="str">
            <v>588400.302.14</v>
          </cell>
        </row>
        <row r="1228">
          <cell r="A1228" t="str">
            <v>588410.302.14</v>
          </cell>
        </row>
        <row r="1229">
          <cell r="A1229" t="str">
            <v>588430.302.14</v>
          </cell>
        </row>
        <row r="1230">
          <cell r="A1230" t="str">
            <v>589611.302.14</v>
          </cell>
        </row>
        <row r="1231">
          <cell r="A1231" t="str">
            <v>589700.302.14</v>
          </cell>
        </row>
        <row r="1232">
          <cell r="A1232" t="str">
            <v>589800.302.14</v>
          </cell>
        </row>
        <row r="1233">
          <cell r="A1233" t="str">
            <v>589810.302.14</v>
          </cell>
        </row>
        <row r="1234">
          <cell r="A1234" t="str">
            <v>589830.302.14</v>
          </cell>
        </row>
        <row r="1235">
          <cell r="A1235" t="str">
            <v>599900.302.14</v>
          </cell>
        </row>
        <row r="1236">
          <cell r="A1236" t="str">
            <v>806910.302.14</v>
          </cell>
        </row>
        <row r="1237">
          <cell r="A1237" t="str">
            <v>821610.302.14</v>
          </cell>
        </row>
        <row r="1238">
          <cell r="A1238" t="str">
            <v>856510.302.14</v>
          </cell>
        </row>
        <row r="1239">
          <cell r="A1239" t="str">
            <v>900710.302.14</v>
          </cell>
        </row>
        <row r="1240">
          <cell r="A1240" t="str">
            <v>1109.302.14</v>
          </cell>
        </row>
        <row r="1241">
          <cell r="A1241" t="str">
            <v>1109.302.14</v>
          </cell>
        </row>
        <row r="1242">
          <cell r="A1242" t="str">
            <v>1110.302.14</v>
          </cell>
        </row>
        <row r="1243">
          <cell r="A1243" t="str">
            <v>1116.302.14</v>
          </cell>
        </row>
        <row r="1244">
          <cell r="A1244" t="str">
            <v>2640.302.14</v>
          </cell>
        </row>
        <row r="1245">
          <cell r="A1245" t="str">
            <v>4525.302.14</v>
          </cell>
        </row>
        <row r="1246">
          <cell r="A1246" t="str">
            <v>5011.302.14</v>
          </cell>
        </row>
        <row r="1247">
          <cell r="A1247" t="str">
            <v>5017.302.14</v>
          </cell>
        </row>
        <row r="1248">
          <cell r="A1248" t="str">
            <v>5033.302.14</v>
          </cell>
        </row>
        <row r="1249">
          <cell r="A1249" t="str">
            <v>5132.302.14</v>
          </cell>
        </row>
        <row r="1250">
          <cell r="A1250" t="str">
            <v>9921.302.14</v>
          </cell>
        </row>
        <row r="1251">
          <cell r="A1251" t="str">
            <v>9921.302.14</v>
          </cell>
        </row>
        <row r="1252">
          <cell r="A1252" t="str">
            <v>9921.302.14</v>
          </cell>
        </row>
        <row r="1253">
          <cell r="A1253" t="str">
            <v>9926.302.14</v>
          </cell>
        </row>
        <row r="1254">
          <cell r="A1254" t="str">
            <v>9971.302.14</v>
          </cell>
        </row>
        <row r="1255">
          <cell r="A1255" t="str">
            <v>1917.302.14</v>
          </cell>
        </row>
        <row r="1256">
          <cell r="A1256" t="str">
            <v>1917.302.14</v>
          </cell>
        </row>
        <row r="1257">
          <cell r="A1257" t="str">
            <v>1801.302.14</v>
          </cell>
        </row>
        <row r="1258">
          <cell r="A1258" t="str">
            <v>1801.302.14</v>
          </cell>
        </row>
        <row r="1259">
          <cell r="A1259" t="str">
            <v>1803.302.14</v>
          </cell>
        </row>
        <row r="1260">
          <cell r="A1260" t="str">
            <v>1803.302.14</v>
          </cell>
        </row>
        <row r="1261">
          <cell r="A1261" t="str">
            <v>5015.302.14</v>
          </cell>
        </row>
        <row r="1262">
          <cell r="A1262" t="str">
            <v>5015.302.14</v>
          </cell>
        </row>
        <row r="1263">
          <cell r="A1263" t="str">
            <v>5015.302.14</v>
          </cell>
        </row>
        <row r="1264">
          <cell r="A1264" t="str">
            <v>5015.302.14</v>
          </cell>
        </row>
        <row r="1265">
          <cell r="A1265" t="str">
            <v>1611.302.14</v>
          </cell>
        </row>
        <row r="1266">
          <cell r="A1266" t="str">
            <v>1611.302.14</v>
          </cell>
        </row>
        <row r="1267">
          <cell r="A1267" t="str">
            <v>1611.302.14</v>
          </cell>
        </row>
        <row r="1268">
          <cell r="A1268" t="str">
            <v>1612.302.14</v>
          </cell>
        </row>
        <row r="1269">
          <cell r="A1269" t="str">
            <v>1612.302.14</v>
          </cell>
        </row>
        <row r="1270">
          <cell r="A1270" t="str">
            <v>1652.302.14</v>
          </cell>
        </row>
        <row r="1271">
          <cell r="A1271" t="str">
            <v>1652.302.14</v>
          </cell>
        </row>
        <row r="1272">
          <cell r="A1272" t="str">
            <v>1658.302.14</v>
          </cell>
        </row>
        <row r="1273">
          <cell r="A1273" t="str">
            <v>1692.302.14</v>
          </cell>
        </row>
        <row r="1274">
          <cell r="A1274" t="str">
            <v>1694.302.14</v>
          </cell>
        </row>
        <row r="1275">
          <cell r="A1275" t="str">
            <v>1696.302.14</v>
          </cell>
        </row>
        <row r="1276">
          <cell r="A1276" t="str">
            <v>5020.302.14</v>
          </cell>
        </row>
        <row r="1277">
          <cell r="A1277" t="str">
            <v>5050.302.14</v>
          </cell>
        </row>
        <row r="1278">
          <cell r="A1278" t="str">
            <v>5143.302.14</v>
          </cell>
        </row>
        <row r="1279">
          <cell r="A1279" t="str">
            <v>5143.302.14</v>
          </cell>
        </row>
        <row r="1280">
          <cell r="A1280" t="str">
            <v>5143.302.14</v>
          </cell>
        </row>
        <row r="1281">
          <cell r="A1281" t="str">
            <v>5143.302.14</v>
          </cell>
        </row>
        <row r="1282">
          <cell r="A1282" t="str">
            <v>5150.302.14</v>
          </cell>
        </row>
        <row r="1283">
          <cell r="A1283" t="str">
            <v>5150.302.14</v>
          </cell>
        </row>
        <row r="1284">
          <cell r="A1284" t="str">
            <v>5150.302.14</v>
          </cell>
        </row>
        <row r="1285">
          <cell r="A1285" t="str">
            <v>5241.302.14</v>
          </cell>
        </row>
        <row r="1286">
          <cell r="A1286" t="str">
            <v>5241.302.14</v>
          </cell>
        </row>
        <row r="1287">
          <cell r="A1287" t="str">
            <v>5435.302.14</v>
          </cell>
        </row>
        <row r="1288">
          <cell r="A1288" t="str">
            <v>5474.302.14</v>
          </cell>
        </row>
        <row r="1289">
          <cell r="A1289" t="str">
            <v>5495.302.14</v>
          </cell>
        </row>
        <row r="1290">
          <cell r="A1290" t="str">
            <v>5496.302.14</v>
          </cell>
        </row>
        <row r="1291">
          <cell r="A1291" t="str">
            <v>8216.302.14</v>
          </cell>
        </row>
        <row r="1292">
          <cell r="A1292" t="str">
            <v>9927.302.14</v>
          </cell>
        </row>
        <row r="1293">
          <cell r="A1293" t="str">
            <v>9927.302.14</v>
          </cell>
        </row>
        <row r="1294">
          <cell r="A1294" t="str">
            <v>9927.302.14</v>
          </cell>
        </row>
        <row r="1295">
          <cell r="A1295" t="str">
            <v>1700.302.14</v>
          </cell>
        </row>
        <row r="1296">
          <cell r="A1296" t="str">
            <v>1920.302.14</v>
          </cell>
        </row>
        <row r="1297">
          <cell r="A1297" t="str">
            <v>8370.302.14</v>
          </cell>
        </row>
        <row r="1298">
          <cell r="A1298" t="str">
            <v>2100.302.14</v>
          </cell>
        </row>
        <row r="1299">
          <cell r="A1299" t="str">
            <v>0109.302.14</v>
          </cell>
        </row>
        <row r="1300">
          <cell r="A1300" t="str">
            <v>0109.302.14</v>
          </cell>
        </row>
        <row r="1301">
          <cell r="A1301" t="str">
            <v>0124.302.14</v>
          </cell>
        </row>
        <row r="1302">
          <cell r="A1302" t="str">
            <v>5243.302.14</v>
          </cell>
        </row>
        <row r="1303">
          <cell r="A1303" t="str">
            <v>5243.302.14</v>
          </cell>
        </row>
        <row r="1304">
          <cell r="A1304" t="str">
            <v>5248.302.14</v>
          </cell>
        </row>
        <row r="1305">
          <cell r="A1305" t="str">
            <v>5248.302.14</v>
          </cell>
        </row>
        <row r="1306">
          <cell r="A1306" t="str">
            <v>5535.302.14</v>
          </cell>
        </row>
        <row r="1307">
          <cell r="A1307" t="str">
            <v>5625.302.14</v>
          </cell>
        </row>
        <row r="1308">
          <cell r="A1308" t="str">
            <v>9911.302.14</v>
          </cell>
        </row>
        <row r="1309">
          <cell r="A1309" t="str">
            <v>1125.302.14</v>
          </cell>
        </row>
        <row r="1310">
          <cell r="A1310" t="str">
            <v>1125.302.14</v>
          </cell>
        </row>
        <row r="1311">
          <cell r="A1311" t="str">
            <v>1618.302.14</v>
          </cell>
        </row>
        <row r="1312">
          <cell r="A1312" t="str">
            <v>1618.302.14</v>
          </cell>
        </row>
        <row r="1313">
          <cell r="A1313" t="str">
            <v>1087.302.19</v>
          </cell>
        </row>
        <row r="1314">
          <cell r="A1314" t="str">
            <v>5285.302.21</v>
          </cell>
        </row>
        <row r="1315">
          <cell r="A1315" t="str">
            <v>528510.302.21</v>
          </cell>
        </row>
        <row r="1316">
          <cell r="A1316" t="str">
            <v>2200.302.95</v>
          </cell>
        </row>
        <row r="1317">
          <cell r="A1317" t="str">
            <v>500900.303.12</v>
          </cell>
        </row>
        <row r="1318">
          <cell r="A1318" t="str">
            <v>500910.303.12</v>
          </cell>
        </row>
        <row r="1319">
          <cell r="A1319" t="str">
            <v>507200.303.12</v>
          </cell>
        </row>
        <row r="1320">
          <cell r="A1320" t="str">
            <v>526810.303.12</v>
          </cell>
        </row>
        <row r="1321">
          <cell r="A1321" t="str">
            <v>1106.303.12</v>
          </cell>
        </row>
        <row r="1322">
          <cell r="A1322" t="str">
            <v>9921.303.12</v>
          </cell>
        </row>
        <row r="1323">
          <cell r="A1323" t="str">
            <v>9921.303.12</v>
          </cell>
        </row>
        <row r="1324">
          <cell r="A1324" t="str">
            <v>9923.303.12</v>
          </cell>
        </row>
        <row r="1325">
          <cell r="A1325" t="str">
            <v>.303.14</v>
          </cell>
        </row>
        <row r="1326">
          <cell r="A1326" t="str">
            <v>500500.303.14</v>
          </cell>
        </row>
        <row r="1327">
          <cell r="A1327" t="str">
            <v>500540.303.14</v>
          </cell>
        </row>
        <row r="1328">
          <cell r="A1328" t="str">
            <v>500600.303.14</v>
          </cell>
        </row>
        <row r="1329">
          <cell r="A1329" t="str">
            <v>500610.303.14</v>
          </cell>
        </row>
        <row r="1330">
          <cell r="A1330" t="str">
            <v>501100.303.14</v>
          </cell>
        </row>
        <row r="1331">
          <cell r="A1331" t="str">
            <v>502800.303.14</v>
          </cell>
        </row>
        <row r="1332">
          <cell r="A1332" t="str">
            <v>502940.303.14</v>
          </cell>
        </row>
        <row r="1333">
          <cell r="A1333" t="str">
            <v>504910.303.14</v>
          </cell>
        </row>
        <row r="1334">
          <cell r="A1334" t="str">
            <v>505610.303.14</v>
          </cell>
        </row>
        <row r="1335">
          <cell r="A1335" t="str">
            <v>505710.303.14</v>
          </cell>
        </row>
        <row r="1336">
          <cell r="A1336" t="str">
            <v>507610.303.14</v>
          </cell>
        </row>
        <row r="1337">
          <cell r="A1337" t="str">
            <v>507800.303.14</v>
          </cell>
        </row>
        <row r="1338">
          <cell r="A1338" t="str">
            <v>509110.303.14</v>
          </cell>
        </row>
        <row r="1339">
          <cell r="A1339" t="str">
            <v>510700.303.14</v>
          </cell>
        </row>
        <row r="1340">
          <cell r="A1340" t="str">
            <v>510910.303.14</v>
          </cell>
        </row>
        <row r="1341">
          <cell r="A1341" t="str">
            <v>511010.303.14</v>
          </cell>
        </row>
        <row r="1342">
          <cell r="A1342" t="str">
            <v>513730.303.14</v>
          </cell>
        </row>
        <row r="1343">
          <cell r="A1343" t="str">
            <v>516310.303.14</v>
          </cell>
        </row>
        <row r="1344">
          <cell r="A1344" t="str">
            <v>516410.303.14</v>
          </cell>
        </row>
        <row r="1345">
          <cell r="A1345" t="str">
            <v>516910.303.14</v>
          </cell>
        </row>
        <row r="1346">
          <cell r="A1346" t="str">
            <v>523310.303.14</v>
          </cell>
        </row>
        <row r="1347">
          <cell r="A1347" t="str">
            <v>524710.303.14</v>
          </cell>
        </row>
        <row r="1348">
          <cell r="A1348" t="str">
            <v>525210.303.14</v>
          </cell>
        </row>
        <row r="1349">
          <cell r="A1349" t="str">
            <v>526210.303.14</v>
          </cell>
        </row>
        <row r="1350">
          <cell r="A1350" t="str">
            <v>541210.303.14</v>
          </cell>
        </row>
        <row r="1351">
          <cell r="A1351" t="str">
            <v>541310.303.14</v>
          </cell>
        </row>
        <row r="1352">
          <cell r="A1352" t="str">
            <v>543110.303.14</v>
          </cell>
        </row>
        <row r="1353">
          <cell r="A1353" t="str">
            <v>566310.303.14</v>
          </cell>
        </row>
        <row r="1354">
          <cell r="A1354" t="str">
            <v>566610.303.14</v>
          </cell>
        </row>
        <row r="1355">
          <cell r="A1355" t="str">
            <v>566710.303.14</v>
          </cell>
        </row>
        <row r="1356">
          <cell r="A1356" t="str">
            <v>576210.303.</v>
          </cell>
        </row>
        <row r="1357">
          <cell r="A1357" t="str">
            <v>599900.303.14</v>
          </cell>
        </row>
        <row r="1358">
          <cell r="A1358" t="str">
            <v>803710.303.14</v>
          </cell>
        </row>
        <row r="1359">
          <cell r="A1359" t="str">
            <v>806810.303.14</v>
          </cell>
        </row>
        <row r="1360">
          <cell r="A1360" t="str">
            <v>0680.303.14</v>
          </cell>
        </row>
        <row r="1361">
          <cell r="A1361" t="str">
            <v>8356.303.14</v>
          </cell>
        </row>
        <row r="1362">
          <cell r="A1362" t="str">
            <v>1618.303.14</v>
          </cell>
        </row>
        <row r="1363">
          <cell r="A1363" t="str">
            <v>1618.303.14</v>
          </cell>
        </row>
        <row r="1364">
          <cell r="A1364" t="str">
            <v>5028.303.14</v>
          </cell>
        </row>
        <row r="1365">
          <cell r="A1365" t="str">
            <v>5029.303.14</v>
          </cell>
        </row>
        <row r="1366">
          <cell r="A1366" t="str">
            <v>5029.303.14</v>
          </cell>
        </row>
        <row r="1367">
          <cell r="A1367" t="str">
            <v>5029.303.14</v>
          </cell>
        </row>
        <row r="1368">
          <cell r="A1368" t="str">
            <v>5029.303.14</v>
          </cell>
        </row>
        <row r="1369">
          <cell r="A1369" t="str">
            <v>5137.303.14</v>
          </cell>
        </row>
        <row r="1370">
          <cell r="A1370" t="str">
            <v>5252.303.14</v>
          </cell>
        </row>
        <row r="1371">
          <cell r="A1371" t="str">
            <v>8151.303.14</v>
          </cell>
        </row>
        <row r="1372">
          <cell r="A1372" t="str">
            <v>8151.303.14</v>
          </cell>
        </row>
        <row r="1373">
          <cell r="A1373" t="str">
            <v>9923.303.14</v>
          </cell>
        </row>
        <row r="1374">
          <cell r="A1374" t="str">
            <v>9923.303.14</v>
          </cell>
        </row>
        <row r="1375">
          <cell r="A1375" t="str">
            <v>5038.303.14</v>
          </cell>
        </row>
        <row r="1376">
          <cell r="A1376" t="str">
            <v>1031.303.14</v>
          </cell>
        </row>
        <row r="1377">
          <cell r="A1377" t="str">
            <v>1031.303.14</v>
          </cell>
        </row>
        <row r="1378">
          <cell r="A1378" t="str">
            <v>1036.303.14</v>
          </cell>
        </row>
        <row r="1379">
          <cell r="A1379" t="str">
            <v>1036.303.14</v>
          </cell>
        </row>
        <row r="1380">
          <cell r="A1380" t="str">
            <v>1037.303.14</v>
          </cell>
        </row>
        <row r="1381">
          <cell r="A1381" t="str">
            <v>1039.303.14</v>
          </cell>
        </row>
        <row r="1382">
          <cell r="A1382" t="str">
            <v>1039.303.14</v>
          </cell>
        </row>
        <row r="1383">
          <cell r="A1383" t="str">
            <v>1042.303.14</v>
          </cell>
        </row>
        <row r="1384">
          <cell r="A1384" t="str">
            <v>1042.303.14</v>
          </cell>
        </row>
        <row r="1385">
          <cell r="A1385" t="str">
            <v>1043.303.14</v>
          </cell>
        </row>
        <row r="1386">
          <cell r="A1386" t="str">
            <v>1044.303.14</v>
          </cell>
        </row>
        <row r="1387">
          <cell r="A1387" t="str">
            <v>1049.303.14</v>
          </cell>
        </row>
        <row r="1388">
          <cell r="A1388" t="str">
            <v>2645.303.14</v>
          </cell>
        </row>
        <row r="1389">
          <cell r="A1389" t="str">
            <v>2645.303.14</v>
          </cell>
        </row>
        <row r="1390">
          <cell r="A1390" t="str">
            <v>4488.303.14</v>
          </cell>
        </row>
        <row r="1391">
          <cell r="A1391" t="str">
            <v>5035.303.14</v>
          </cell>
        </row>
        <row r="1392">
          <cell r="A1392" t="str">
            <v>5035.303.14</v>
          </cell>
        </row>
        <row r="1393">
          <cell r="A1393" t="str">
            <v>5035.303.14</v>
          </cell>
        </row>
        <row r="1394">
          <cell r="A1394" t="str">
            <v>5077.303.14</v>
          </cell>
        </row>
        <row r="1395">
          <cell r="A1395" t="str">
            <v>5078.303.14</v>
          </cell>
        </row>
        <row r="1396">
          <cell r="A1396" t="str">
            <v>5140.303.14</v>
          </cell>
        </row>
        <row r="1397">
          <cell r="A1397" t="str">
            <v>5140.303.14</v>
          </cell>
        </row>
        <row r="1398">
          <cell r="A1398" t="str">
            <v>9924.303.14</v>
          </cell>
        </row>
        <row r="1399">
          <cell r="A1399" t="str">
            <v>9924.303.14</v>
          </cell>
        </row>
        <row r="1400">
          <cell r="A1400" t="str">
            <v>9928.303.14</v>
          </cell>
        </row>
        <row r="1401">
          <cell r="A1401" t="str">
            <v>9972.303.14</v>
          </cell>
        </row>
        <row r="1402">
          <cell r="A1402" t="str">
            <v>0140.303.14</v>
          </cell>
        </row>
        <row r="1403">
          <cell r="A1403" t="str">
            <v>5039.303.14</v>
          </cell>
        </row>
        <row r="1404">
          <cell r="A1404" t="str">
            <v>5233.303.14</v>
          </cell>
        </row>
        <row r="1405">
          <cell r="A1405" t="str">
            <v>5233.303.14</v>
          </cell>
        </row>
        <row r="1406">
          <cell r="A1406" t="str">
            <v>0509.303.</v>
          </cell>
        </row>
        <row r="1407">
          <cell r="A1407" t="str">
            <v>5095.303.97</v>
          </cell>
        </row>
        <row r="1408">
          <cell r="A1408" t="str">
            <v>509500.303.97</v>
          </cell>
        </row>
        <row r="1409">
          <cell r="A1409" t="str">
            <v>509510.303.</v>
          </cell>
        </row>
        <row r="1410">
          <cell r="A1410" t="str">
            <v>509517.303.17</v>
          </cell>
        </row>
        <row r="1411">
          <cell r="A1411" t="str">
            <v>509521.303.21</v>
          </cell>
        </row>
        <row r="1412">
          <cell r="A1412" t="str">
            <v>509557.303.57</v>
          </cell>
        </row>
        <row r="1413">
          <cell r="A1413" t="str">
            <v>3123.303.96</v>
          </cell>
        </row>
        <row r="1414">
          <cell r="A1414" t="str">
            <v>500700.303.96</v>
          </cell>
        </row>
        <row r="1415">
          <cell r="A1415" t="str">
            <v>5570.303.96</v>
          </cell>
        </row>
        <row r="1416">
          <cell r="A1416" t="str">
            <v>557010.303.96</v>
          </cell>
        </row>
        <row r="1417">
          <cell r="A1417" t="str">
            <v>5607.303.96</v>
          </cell>
        </row>
        <row r="1418">
          <cell r="A1418" t="str">
            <v>560710.303.96</v>
          </cell>
        </row>
        <row r="1419">
          <cell r="A1419" t="str">
            <v>2300.303.95</v>
          </cell>
        </row>
        <row r="1420">
          <cell r="A1420" t="str">
            <v>2300.303.95</v>
          </cell>
        </row>
        <row r="1421">
          <cell r="A1421" t="str">
            <v>8298.303.95</v>
          </cell>
        </row>
        <row r="1422">
          <cell r="A1422" t="str">
            <v>829810.303.95</v>
          </cell>
        </row>
        <row r="1423">
          <cell r="A1423" t="str">
            <v>1400.303.</v>
          </cell>
        </row>
        <row r="1424">
          <cell r="A1424" t="str">
            <v>0000.303.33</v>
          </cell>
        </row>
        <row r="1425">
          <cell r="A1425" t="str">
            <v>1038.303.33</v>
          </cell>
        </row>
        <row r="1426">
          <cell r="A1426" t="str">
            <v>4331.303.95</v>
          </cell>
        </row>
        <row r="1427">
          <cell r="A1427" t="str">
            <v>4333.303.95</v>
          </cell>
        </row>
        <row r="1428">
          <cell r="A1428" t="str">
            <v>0500.304.12</v>
          </cell>
        </row>
        <row r="1429">
          <cell r="A1429" t="str">
            <v>3318.304.12</v>
          </cell>
        </row>
        <row r="1430">
          <cell r="A1430" t="str">
            <v>3337.304.12</v>
          </cell>
        </row>
        <row r="1431">
          <cell r="A1431" t="str">
            <v>0400.304.12</v>
          </cell>
        </row>
        <row r="1432">
          <cell r="A1432" t="str">
            <v>0400.304.12</v>
          </cell>
        </row>
        <row r="1433">
          <cell r="A1433" t="str">
            <v>1455.304.13</v>
          </cell>
        </row>
        <row r="1434">
          <cell r="A1434" t="str">
            <v>1455.304.13</v>
          </cell>
        </row>
        <row r="1435">
          <cell r="A1435" t="str">
            <v>0000.304.14</v>
          </cell>
        </row>
        <row r="1436">
          <cell r="A1436" t="str">
            <v>1121.304.14</v>
          </cell>
        </row>
        <row r="1437">
          <cell r="A1437" t="str">
            <v>291700.304.20</v>
          </cell>
        </row>
        <row r="1438">
          <cell r="A1438" t="str">
            <v>.304.</v>
          </cell>
        </row>
        <row r="1439">
          <cell r="A1439" t="str">
            <v>0100.304.</v>
          </cell>
        </row>
        <row r="1440">
          <cell r="A1440" t="str">
            <v>0103.304.68</v>
          </cell>
        </row>
        <row r="1441">
          <cell r="A1441" t="str">
            <v>0103.304.68</v>
          </cell>
        </row>
        <row r="1442">
          <cell r="A1442" t="str">
            <v>0104.304.68</v>
          </cell>
        </row>
        <row r="1443">
          <cell r="A1443" t="str">
            <v>0107.304.68</v>
          </cell>
        </row>
        <row r="1444">
          <cell r="A1444" t="str">
            <v>0108.304.68</v>
          </cell>
        </row>
        <row r="1445">
          <cell r="A1445" t="str">
            <v>0108.304.68</v>
          </cell>
        </row>
        <row r="1446">
          <cell r="A1446" t="str">
            <v>0110.304.68</v>
          </cell>
        </row>
        <row r="1447">
          <cell r="A1447" t="str">
            <v>0112.304.68</v>
          </cell>
        </row>
        <row r="1448">
          <cell r="A1448" t="str">
            <v>0118.304.68</v>
          </cell>
        </row>
        <row r="1449">
          <cell r="A1449" t="str">
            <v>0118.304.68</v>
          </cell>
        </row>
        <row r="1450">
          <cell r="A1450" t="str">
            <v>0118.304.68</v>
          </cell>
        </row>
        <row r="1451">
          <cell r="A1451" t="str">
            <v>0200.304.68</v>
          </cell>
        </row>
        <row r="1452">
          <cell r="A1452" t="str">
            <v>0250.304.68</v>
          </cell>
        </row>
        <row r="1453">
          <cell r="A1453" t="str">
            <v>0251.304.68</v>
          </cell>
        </row>
        <row r="1454">
          <cell r="A1454" t="str">
            <v>275330.304.68</v>
          </cell>
        </row>
        <row r="1455">
          <cell r="A1455" t="str">
            <v>291700.304.68</v>
          </cell>
        </row>
        <row r="1456">
          <cell r="A1456" t="str">
            <v>322900.304.68</v>
          </cell>
        </row>
        <row r="1457">
          <cell r="A1457" t="str">
            <v>4310.304.68</v>
          </cell>
        </row>
        <row r="1458">
          <cell r="A1458" t="str">
            <v>4321.304.68</v>
          </cell>
        </row>
        <row r="1459">
          <cell r="A1459" t="str">
            <v>4321.304.68</v>
          </cell>
        </row>
        <row r="1460">
          <cell r="A1460" t="str">
            <v>4330.304.68</v>
          </cell>
        </row>
        <row r="1461">
          <cell r="A1461" t="str">
            <v>4565.304.68</v>
          </cell>
        </row>
        <row r="1462">
          <cell r="A1462" t="str">
            <v>529300.304.68</v>
          </cell>
        </row>
        <row r="1463">
          <cell r="A1463" t="str">
            <v>529500.304.20</v>
          </cell>
        </row>
        <row r="1464">
          <cell r="A1464" t="str">
            <v>5297.304.68</v>
          </cell>
        </row>
        <row r="1465">
          <cell r="A1465" t="str">
            <v>5374.304.68</v>
          </cell>
        </row>
        <row r="1466">
          <cell r="A1466" t="str">
            <v>537410.304.68</v>
          </cell>
        </row>
        <row r="1467">
          <cell r="A1467" t="str">
            <v>5664.304.68</v>
          </cell>
        </row>
        <row r="1468">
          <cell r="A1468" t="str">
            <v>566410.304.68</v>
          </cell>
        </row>
        <row r="1469">
          <cell r="A1469" t="str">
            <v>814310.304.68</v>
          </cell>
        </row>
        <row r="1470">
          <cell r="A1470" t="str">
            <v>8145.304.68</v>
          </cell>
        </row>
        <row r="1471">
          <cell r="A1471" t="str">
            <v>8145.304.68</v>
          </cell>
        </row>
        <row r="1472">
          <cell r="A1472" t="str">
            <v>8145.304.68</v>
          </cell>
        </row>
        <row r="1473">
          <cell r="A1473" t="str">
            <v>814516.304.20</v>
          </cell>
        </row>
        <row r="1474">
          <cell r="A1474" t="str">
            <v>814540.304.68</v>
          </cell>
        </row>
        <row r="1475">
          <cell r="A1475" t="str">
            <v>814550.304.68</v>
          </cell>
        </row>
        <row r="1476">
          <cell r="A1476" t="str">
            <v>814560.304.68</v>
          </cell>
        </row>
        <row r="1477">
          <cell r="A1477" t="str">
            <v>8153.304.68</v>
          </cell>
        </row>
        <row r="1478">
          <cell r="A1478" t="str">
            <v>8153.304.68</v>
          </cell>
        </row>
        <row r="1479">
          <cell r="A1479" t="str">
            <v>815330.304.68</v>
          </cell>
        </row>
        <row r="1480">
          <cell r="A1480" t="str">
            <v>815340.304.20</v>
          </cell>
        </row>
        <row r="1481">
          <cell r="A1481" t="str">
            <v>8221.304.68</v>
          </cell>
        </row>
        <row r="1482">
          <cell r="A1482" t="str">
            <v>8741.304.68</v>
          </cell>
        </row>
        <row r="1483">
          <cell r="A1483" t="str">
            <v>874110.304.68</v>
          </cell>
        </row>
        <row r="1484">
          <cell r="A1484" t="str">
            <v>9971.304.68</v>
          </cell>
        </row>
        <row r="1485">
          <cell r="A1485" t="str">
            <v>517030.304.69</v>
          </cell>
        </row>
        <row r="1486">
          <cell r="A1486" t="str">
            <v>818540.304.70</v>
          </cell>
        </row>
        <row r="1487">
          <cell r="A1487" t="str">
            <v>0610.304.70</v>
          </cell>
        </row>
        <row r="1488">
          <cell r="A1488" t="str">
            <v>0611.304.70</v>
          </cell>
        </row>
        <row r="1489">
          <cell r="A1489" t="str">
            <v>5167.304.69</v>
          </cell>
        </row>
        <row r="1490">
          <cell r="A1490" t="str">
            <v>5168.304.69</v>
          </cell>
        </row>
        <row r="1491">
          <cell r="A1491" t="str">
            <v>5170.304.69</v>
          </cell>
        </row>
        <row r="1492">
          <cell r="A1492" t="str">
            <v>8314.304.70</v>
          </cell>
        </row>
        <row r="1493">
          <cell r="A1493" t="str">
            <v>8349.304.70</v>
          </cell>
        </row>
        <row r="1494">
          <cell r="A1494" t="str">
            <v>1800.304.48</v>
          </cell>
        </row>
        <row r="1495">
          <cell r="A1495" t="str">
            <v>0446.304.46</v>
          </cell>
        </row>
        <row r="1496">
          <cell r="A1496" t="str">
            <v>0061.304.</v>
          </cell>
        </row>
        <row r="1497">
          <cell r="A1497" t="str">
            <v>3850.304.95</v>
          </cell>
        </row>
        <row r="1498">
          <cell r="A1498" t="str">
            <v>4368.306.12</v>
          </cell>
        </row>
        <row r="1499">
          <cell r="A1499" t="str">
            <v>4368.306.12</v>
          </cell>
        </row>
        <row r="1500">
          <cell r="A1500" t="str">
            <v>225100.306.13</v>
          </cell>
        </row>
        <row r="1501">
          <cell r="A1501" t="str">
            <v>225200.306.13</v>
          </cell>
        </row>
        <row r="1502">
          <cell r="A1502" t="str">
            <v>241900.306.13</v>
          </cell>
        </row>
        <row r="1503">
          <cell r="A1503" t="str">
            <v>241920.306.13</v>
          </cell>
        </row>
        <row r="1504">
          <cell r="A1504" t="str">
            <v>511700.306.13</v>
          </cell>
        </row>
        <row r="1505">
          <cell r="A1505" t="str">
            <v>528310.306.13</v>
          </cell>
        </row>
        <row r="1506">
          <cell r="A1506" t="str">
            <v>1450.306.13</v>
          </cell>
        </row>
        <row r="1507">
          <cell r="A1507" t="str">
            <v>1450.306.13</v>
          </cell>
        </row>
        <row r="1508">
          <cell r="A1508" t="str">
            <v>1450.306.13</v>
          </cell>
        </row>
        <row r="1509">
          <cell r="A1509" t="str">
            <v>1451.306.13</v>
          </cell>
        </row>
        <row r="1510">
          <cell r="A1510" t="str">
            <v>1460.306.13</v>
          </cell>
        </row>
        <row r="1511">
          <cell r="A1511" t="str">
            <v>1460.306.13</v>
          </cell>
        </row>
        <row r="1512">
          <cell r="A1512" t="str">
            <v>1460.306.13</v>
          </cell>
        </row>
        <row r="1513">
          <cell r="A1513" t="str">
            <v>1465.306.13</v>
          </cell>
        </row>
        <row r="1514">
          <cell r="A1514" t="str">
            <v>4313.306.13</v>
          </cell>
        </row>
        <row r="1515">
          <cell r="A1515" t="str">
            <v>4313.306.13</v>
          </cell>
        </row>
        <row r="1516">
          <cell r="A1516" t="str">
            <v>4313.306.13</v>
          </cell>
        </row>
        <row r="1517">
          <cell r="A1517" t="str">
            <v>4316.306.13</v>
          </cell>
        </row>
        <row r="1518">
          <cell r="A1518" t="str">
            <v>4316.306.13</v>
          </cell>
        </row>
        <row r="1519">
          <cell r="A1519" t="str">
            <v>5284.306.13</v>
          </cell>
        </row>
        <row r="1520">
          <cell r="A1520" t="str">
            <v>5598.306.13</v>
          </cell>
        </row>
        <row r="1521">
          <cell r="A1521" t="str">
            <v>8105.306.13</v>
          </cell>
        </row>
        <row r="1522">
          <cell r="A1522" t="str">
            <v>8220.306.13</v>
          </cell>
        </row>
        <row r="1523">
          <cell r="A1523" t="str">
            <v>.306.14</v>
          </cell>
        </row>
        <row r="1524">
          <cell r="A1524" t="str">
            <v>225900.306.14</v>
          </cell>
        </row>
        <row r="1525">
          <cell r="A1525" t="str">
            <v>501910.306.14</v>
          </cell>
        </row>
        <row r="1526">
          <cell r="A1526" t="str">
            <v>505200.306.14</v>
          </cell>
        </row>
        <row r="1527">
          <cell r="A1527" t="str">
            <v>505310.306.14</v>
          </cell>
        </row>
        <row r="1528">
          <cell r="A1528" t="str">
            <v>505510.306.14</v>
          </cell>
        </row>
        <row r="1529">
          <cell r="A1529" t="str">
            <v>524910.306.14</v>
          </cell>
        </row>
        <row r="1530">
          <cell r="A1530" t="str">
            <v>828710.306.14</v>
          </cell>
        </row>
        <row r="1531">
          <cell r="A1531" t="str">
            <v>835610.306.14</v>
          </cell>
        </row>
        <row r="1532">
          <cell r="A1532" t="str">
            <v>836910.306.14</v>
          </cell>
        </row>
        <row r="1533">
          <cell r="A1533" t="str">
            <v>856210.306.14</v>
          </cell>
        </row>
        <row r="1534">
          <cell r="A1534" t="str">
            <v>1145.306.14</v>
          </cell>
        </row>
        <row r="1535">
          <cell r="A1535" t="str">
            <v>4053.306.14</v>
          </cell>
        </row>
        <row r="1536">
          <cell r="A1536" t="str">
            <v>5572.306.14</v>
          </cell>
        </row>
        <row r="1537">
          <cell r="A1537" t="str">
            <v>9922.306.14</v>
          </cell>
        </row>
        <row r="1538">
          <cell r="A1538" t="str">
            <v>0804.306.14</v>
          </cell>
        </row>
        <row r="1539">
          <cell r="A1539" t="str">
            <v>0804.306.14</v>
          </cell>
        </row>
        <row r="1540">
          <cell r="A1540" t="str">
            <v>0804.306.14</v>
          </cell>
        </row>
        <row r="1541">
          <cell r="A1541" t="str">
            <v>4556.306.14</v>
          </cell>
        </row>
        <row r="1542">
          <cell r="A1542" t="str">
            <v>5055.306.14</v>
          </cell>
        </row>
        <row r="1543">
          <cell r="A1543" t="str">
            <v>8562.306.14</v>
          </cell>
        </row>
        <row r="1544">
          <cell r="A1544" t="str">
            <v>0956.306.14</v>
          </cell>
        </row>
        <row r="1545">
          <cell r="A1545" t="str">
            <v>0956.306.14</v>
          </cell>
        </row>
        <row r="1546">
          <cell r="A1546" t="str">
            <v>0959.306.14</v>
          </cell>
        </row>
        <row r="1547">
          <cell r="A1547" t="str">
            <v>0959.306.14</v>
          </cell>
        </row>
        <row r="1548">
          <cell r="A1548" t="str">
            <v>8287.306.14</v>
          </cell>
        </row>
        <row r="1549">
          <cell r="A1549" t="str">
            <v>5579.306.14</v>
          </cell>
        </row>
        <row r="1550">
          <cell r="A1550" t="str">
            <v>0102.306.14</v>
          </cell>
        </row>
        <row r="1551">
          <cell r="A1551" t="str">
            <v>0103.306.14</v>
          </cell>
        </row>
        <row r="1552">
          <cell r="A1552" t="str">
            <v>0105.306.14</v>
          </cell>
        </row>
        <row r="1553">
          <cell r="A1553" t="str">
            <v>0105.306.14</v>
          </cell>
        </row>
        <row r="1554">
          <cell r="A1554" t="str">
            <v>0119.306.14</v>
          </cell>
        </row>
        <row r="1555">
          <cell r="A1555" t="str">
            <v>5052.306.14</v>
          </cell>
        </row>
        <row r="1556">
          <cell r="A1556" t="str">
            <v>8369.306.14</v>
          </cell>
        </row>
        <row r="1557">
          <cell r="A1557" t="str">
            <v>9911.306.14</v>
          </cell>
        </row>
        <row r="1558">
          <cell r="A1558" t="str">
            <v>0107.306.14</v>
          </cell>
        </row>
        <row r="1559">
          <cell r="A1559" t="str">
            <v>0104.306.14</v>
          </cell>
        </row>
        <row r="1560">
          <cell r="A1560" t="str">
            <v>0104.306.14</v>
          </cell>
        </row>
        <row r="1561">
          <cell r="A1561" t="str">
            <v>1113.306.14</v>
          </cell>
        </row>
        <row r="1562">
          <cell r="A1562" t="str">
            <v>4523.306.14</v>
          </cell>
        </row>
        <row r="1563">
          <cell r="A1563" t="str">
            <v>4523.306.14</v>
          </cell>
        </row>
        <row r="1564">
          <cell r="A1564" t="str">
            <v>4529.306.14</v>
          </cell>
        </row>
        <row r="1565">
          <cell r="A1565" t="str">
            <v>4529.306.14</v>
          </cell>
        </row>
        <row r="1566">
          <cell r="A1566" t="str">
            <v>820710.306.20</v>
          </cell>
        </row>
        <row r="1567">
          <cell r="A1567" t="str">
            <v>820910.306.20</v>
          </cell>
        </row>
        <row r="1568">
          <cell r="A1568" t="str">
            <v>1738.306.20</v>
          </cell>
        </row>
        <row r="1569">
          <cell r="A1569" t="str">
            <v>8209.306.20</v>
          </cell>
        </row>
        <row r="1570">
          <cell r="A1570" t="str">
            <v>4365.306.68</v>
          </cell>
        </row>
        <row r="1571">
          <cell r="A1571" t="str">
            <v>4365.306.68</v>
          </cell>
        </row>
        <row r="1572">
          <cell r="A1572" t="str">
            <v>3129.306.96</v>
          </cell>
        </row>
        <row r="1573">
          <cell r="A1573" t="str">
            <v>8217.306.96</v>
          </cell>
        </row>
        <row r="1574">
          <cell r="A1574" t="str">
            <v>8217.306.96</v>
          </cell>
        </row>
        <row r="1575">
          <cell r="A1575" t="str">
            <v>821710.306.96</v>
          </cell>
        </row>
        <row r="1576">
          <cell r="A1576" t="str">
            <v>0925.306.95</v>
          </cell>
        </row>
        <row r="1577">
          <cell r="A1577" t="str">
            <v>0925.306.95</v>
          </cell>
        </row>
        <row r="1578">
          <cell r="A1578" t="str">
            <v>5415.306.95</v>
          </cell>
        </row>
        <row r="1579">
          <cell r="A1579" t="str">
            <v>5415.306.95</v>
          </cell>
        </row>
        <row r="1580">
          <cell r="A1580" t="str">
            <v>541510.306.95</v>
          </cell>
        </row>
        <row r="1581">
          <cell r="A1581" t="str">
            <v>2955.306.48</v>
          </cell>
        </row>
        <row r="1582">
          <cell r="A1582" t="str">
            <v>270110.351.12</v>
          </cell>
        </row>
        <row r="1583">
          <cell r="A1583" t="str">
            <v>270110.351.12</v>
          </cell>
        </row>
        <row r="1584">
          <cell r="A1584" t="str">
            <v>270130.351.12</v>
          </cell>
        </row>
        <row r="1585">
          <cell r="A1585" t="str">
            <v>270830.351.12</v>
          </cell>
        </row>
        <row r="1586">
          <cell r="A1586" t="str">
            <v>271630.351.12</v>
          </cell>
        </row>
        <row r="1587">
          <cell r="A1587" t="str">
            <v>275430.351.12</v>
          </cell>
        </row>
        <row r="1588">
          <cell r="A1588" t="str">
            <v>275610.351.12</v>
          </cell>
        </row>
        <row r="1589">
          <cell r="A1589" t="str">
            <v>275630.351.12</v>
          </cell>
        </row>
        <row r="1590">
          <cell r="A1590" t="str">
            <v>275730.351.12</v>
          </cell>
        </row>
        <row r="1591">
          <cell r="A1591" t="str">
            <v>279310.351.12</v>
          </cell>
        </row>
        <row r="1592">
          <cell r="A1592" t="str">
            <v>816130.351.12</v>
          </cell>
        </row>
        <row r="1593">
          <cell r="A1593" t="str">
            <v>0180.351.12</v>
          </cell>
        </row>
        <row r="1594">
          <cell r="A1594" t="str">
            <v>0180.351.12</v>
          </cell>
        </row>
        <row r="1595">
          <cell r="A1595" t="str">
            <v>0000.351.12</v>
          </cell>
        </row>
        <row r="1596">
          <cell r="A1596" t="str">
            <v>8412.351.12</v>
          </cell>
        </row>
        <row r="1597">
          <cell r="A1597" t="str">
            <v>2707.351.12</v>
          </cell>
        </row>
        <row r="1598">
          <cell r="A1598" t="str">
            <v>2707.351.12</v>
          </cell>
        </row>
        <row r="1599">
          <cell r="A1599" t="str">
            <v>4085.351.12</v>
          </cell>
        </row>
        <row r="1600">
          <cell r="A1600" t="str">
            <v>4085.351.12</v>
          </cell>
        </row>
        <row r="1601">
          <cell r="A1601" t="str">
            <v>0170.351.12</v>
          </cell>
        </row>
        <row r="1602">
          <cell r="A1602" t="str">
            <v>0170.351.12</v>
          </cell>
        </row>
        <row r="1603">
          <cell r="A1603" t="str">
            <v>0600.351.12</v>
          </cell>
        </row>
        <row r="1604">
          <cell r="A1604" t="str">
            <v>1140.351.12</v>
          </cell>
        </row>
        <row r="1605">
          <cell r="A1605" t="str">
            <v>1140.351.12</v>
          </cell>
        </row>
        <row r="1606">
          <cell r="A1606" t="str">
            <v>1144.351.12</v>
          </cell>
        </row>
        <row r="1607">
          <cell r="A1607" t="str">
            <v>1336.351.12</v>
          </cell>
        </row>
        <row r="1608">
          <cell r="A1608" t="str">
            <v>1336.351.12</v>
          </cell>
        </row>
        <row r="1609">
          <cell r="A1609" t="str">
            <v>2701.351.12</v>
          </cell>
        </row>
        <row r="1610">
          <cell r="A1610" t="str">
            <v>3301.351.12</v>
          </cell>
        </row>
        <row r="1611">
          <cell r="A1611" t="str">
            <v>3302.351.12</v>
          </cell>
        </row>
        <row r="1612">
          <cell r="A1612" t="str">
            <v>3302.351.12</v>
          </cell>
        </row>
        <row r="1613">
          <cell r="A1613" t="str">
            <v>3303.351.12</v>
          </cell>
        </row>
        <row r="1614">
          <cell r="A1614" t="str">
            <v>3303.351.12</v>
          </cell>
        </row>
        <row r="1615">
          <cell r="A1615" t="str">
            <v>3305.351.12</v>
          </cell>
        </row>
        <row r="1616">
          <cell r="A1616" t="str">
            <v>3314.351.12</v>
          </cell>
        </row>
        <row r="1617">
          <cell r="A1617" t="str">
            <v>3314.351.12</v>
          </cell>
        </row>
        <row r="1618">
          <cell r="A1618" t="str">
            <v>3317.351.12</v>
          </cell>
        </row>
        <row r="1619">
          <cell r="A1619" t="str">
            <v>3317.351.12</v>
          </cell>
        </row>
        <row r="1620">
          <cell r="A1620" t="str">
            <v>3333.351.12</v>
          </cell>
        </row>
        <row r="1621">
          <cell r="A1621" t="str">
            <v>3335.351.12</v>
          </cell>
        </row>
        <row r="1622">
          <cell r="A1622" t="str">
            <v>3335.351.12</v>
          </cell>
        </row>
        <row r="1623">
          <cell r="A1623" t="str">
            <v>4140.351.12</v>
          </cell>
        </row>
        <row r="1624">
          <cell r="A1624" t="str">
            <v>4140.351.12</v>
          </cell>
        </row>
        <row r="1625">
          <cell r="A1625" t="str">
            <v>4336.351.12</v>
          </cell>
        </row>
        <row r="1626">
          <cell r="A1626" t="str">
            <v>4336.351.12</v>
          </cell>
        </row>
        <row r="1627">
          <cell r="A1627" t="str">
            <v>4336.351.12</v>
          </cell>
        </row>
        <row r="1628">
          <cell r="A1628" t="str">
            <v>4338.351.12</v>
          </cell>
        </row>
        <row r="1629">
          <cell r="A1629" t="str">
            <v>4501.351.12</v>
          </cell>
        </row>
        <row r="1630">
          <cell r="A1630" t="str">
            <v>4507.351.12</v>
          </cell>
        </row>
        <row r="1631">
          <cell r="A1631" t="str">
            <v>5531.351.12</v>
          </cell>
        </row>
        <row r="1632">
          <cell r="A1632" t="str">
            <v>5635.351.12</v>
          </cell>
        </row>
        <row r="1633">
          <cell r="A1633" t="str">
            <v>5636.351.12</v>
          </cell>
        </row>
        <row r="1634">
          <cell r="A1634" t="str">
            <v>8161.351.12</v>
          </cell>
        </row>
        <row r="1635">
          <cell r="A1635" t="str">
            <v>2086.351.12</v>
          </cell>
        </row>
        <row r="1636">
          <cell r="A1636" t="str">
            <v>2086.351.12</v>
          </cell>
        </row>
        <row r="1637">
          <cell r="A1637" t="str">
            <v>2086.351.12</v>
          </cell>
        </row>
        <row r="1638">
          <cell r="A1638" t="str">
            <v>1406.351.12</v>
          </cell>
        </row>
        <row r="1639">
          <cell r="A1639" t="str">
            <v>2271.351.12</v>
          </cell>
        </row>
        <row r="1640">
          <cell r="A1640" t="str">
            <v>2271.351.12</v>
          </cell>
        </row>
        <row r="1641">
          <cell r="A1641" t="str">
            <v>2277.351.12</v>
          </cell>
        </row>
        <row r="1642">
          <cell r="A1642" t="str">
            <v>2277.351.12</v>
          </cell>
        </row>
        <row r="1643">
          <cell r="A1643" t="str">
            <v>3513.351.12</v>
          </cell>
        </row>
        <row r="1644">
          <cell r="A1644" t="str">
            <v>4131.351.78</v>
          </cell>
        </row>
        <row r="1645">
          <cell r="A1645" t="str">
            <v>4131.351.78</v>
          </cell>
        </row>
        <row r="1646">
          <cell r="A1646" t="str">
            <v>4132.351.78</v>
          </cell>
        </row>
        <row r="1647">
          <cell r="A1647" t="str">
            <v>4132.351.78</v>
          </cell>
        </row>
        <row r="1648">
          <cell r="A1648" t="str">
            <v>4134.351.78</v>
          </cell>
        </row>
        <row r="1649">
          <cell r="A1649" t="str">
            <v>8202.351.78</v>
          </cell>
        </row>
        <row r="1650">
          <cell r="A1650" t="str">
            <v>4171.351.78</v>
          </cell>
        </row>
        <row r="1651">
          <cell r="A1651" t="str">
            <v>.352.12</v>
          </cell>
        </row>
        <row r="1652">
          <cell r="A1652" t="str">
            <v>249400.352.12</v>
          </cell>
        </row>
        <row r="1653">
          <cell r="A1653" t="str">
            <v>249500.352.12</v>
          </cell>
        </row>
        <row r="1654">
          <cell r="A1654" t="str">
            <v>249600.352.12</v>
          </cell>
        </row>
        <row r="1655">
          <cell r="A1655" t="str">
            <v>249800.352.</v>
          </cell>
        </row>
        <row r="1656">
          <cell r="A1656" t="str">
            <v>249900.352.</v>
          </cell>
        </row>
        <row r="1657">
          <cell r="A1657" t="str">
            <v>262400.352.12</v>
          </cell>
        </row>
        <row r="1658">
          <cell r="A1658" t="str">
            <v>520510.352.12</v>
          </cell>
        </row>
        <row r="1659">
          <cell r="A1659" t="str">
            <v>522100.352.12</v>
          </cell>
        </row>
        <row r="1660">
          <cell r="A1660" t="str">
            <v>801510.352.12</v>
          </cell>
        </row>
        <row r="1661">
          <cell r="A1661" t="str">
            <v>804410.352.12</v>
          </cell>
        </row>
        <row r="1662">
          <cell r="A1662" t="str">
            <v>810010.352.12</v>
          </cell>
        </row>
        <row r="1663">
          <cell r="A1663" t="str">
            <v>810110.352.12</v>
          </cell>
        </row>
        <row r="1664">
          <cell r="A1664" t="str">
            <v>813710.352.12</v>
          </cell>
        </row>
        <row r="1665">
          <cell r="A1665" t="str">
            <v>820310.352.12</v>
          </cell>
        </row>
        <row r="1666">
          <cell r="A1666" t="str">
            <v>820610.352.12</v>
          </cell>
        </row>
        <row r="1667">
          <cell r="A1667" t="str">
            <v>821010.352.12</v>
          </cell>
        </row>
        <row r="1668">
          <cell r="A1668" t="str">
            <v>821410.352.12</v>
          </cell>
        </row>
        <row r="1669">
          <cell r="A1669" t="str">
            <v>821810.352.12</v>
          </cell>
        </row>
        <row r="1670">
          <cell r="A1670" t="str">
            <v>822610.352.12</v>
          </cell>
        </row>
        <row r="1671">
          <cell r="A1671" t="str">
            <v>822710.352.12</v>
          </cell>
        </row>
        <row r="1672">
          <cell r="A1672" t="str">
            <v>822900.352.12</v>
          </cell>
        </row>
        <row r="1673">
          <cell r="A1673" t="str">
            <v>823210.352.12</v>
          </cell>
        </row>
        <row r="1674">
          <cell r="A1674" t="str">
            <v>855910.352.12</v>
          </cell>
        </row>
        <row r="1675">
          <cell r="A1675" t="str">
            <v>977210.352.12</v>
          </cell>
        </row>
        <row r="1676">
          <cell r="A1676" t="str">
            <v>0012.352.12</v>
          </cell>
        </row>
        <row r="1677">
          <cell r="A1677" t="str">
            <v>0012.352.12</v>
          </cell>
        </row>
        <row r="1678">
          <cell r="A1678" t="str">
            <v>8203.352.12</v>
          </cell>
        </row>
        <row r="1679">
          <cell r="A1679" t="str">
            <v>9913.352.12</v>
          </cell>
        </row>
        <row r="1680">
          <cell r="A1680" t="str">
            <v>9913.352.12</v>
          </cell>
        </row>
        <row r="1681">
          <cell r="A1681" t="str">
            <v>0113.352.12</v>
          </cell>
        </row>
        <row r="1682">
          <cell r="A1682" t="str">
            <v>0123.352.12</v>
          </cell>
        </row>
        <row r="1683">
          <cell r="A1683" t="str">
            <v>0123.352.12</v>
          </cell>
        </row>
        <row r="1684">
          <cell r="A1684" t="str">
            <v>0503.352.12</v>
          </cell>
        </row>
        <row r="1685">
          <cell r="A1685" t="str">
            <v>0705.352.12</v>
          </cell>
        </row>
        <row r="1686">
          <cell r="A1686" t="str">
            <v>0705.352.12</v>
          </cell>
        </row>
        <row r="1687">
          <cell r="A1687" t="str">
            <v>0706.352.12</v>
          </cell>
        </row>
        <row r="1688">
          <cell r="A1688" t="str">
            <v>4609.352.12</v>
          </cell>
        </row>
        <row r="1689">
          <cell r="A1689" t="str">
            <v>9914.352.12</v>
          </cell>
        </row>
        <row r="1690">
          <cell r="A1690" t="str">
            <v>9914.352.12</v>
          </cell>
        </row>
        <row r="1691">
          <cell r="A1691" t="str">
            <v>9915.352.12</v>
          </cell>
        </row>
        <row r="1692">
          <cell r="A1692" t="str">
            <v>9915.352.12</v>
          </cell>
        </row>
        <row r="1693">
          <cell r="A1693" t="str">
            <v>9915.352.12</v>
          </cell>
        </row>
        <row r="1694">
          <cell r="A1694" t="str">
            <v>3800.352.12</v>
          </cell>
        </row>
        <row r="1695">
          <cell r="A1695" t="str">
            <v>0900.352.12</v>
          </cell>
        </row>
        <row r="1696">
          <cell r="A1696" t="str">
            <v>2300.352.12</v>
          </cell>
        </row>
        <row r="1697">
          <cell r="A1697" t="str">
            <v>0013.352.12</v>
          </cell>
        </row>
        <row r="1698">
          <cell r="A1698" t="str">
            <v>1701.352.12</v>
          </cell>
        </row>
        <row r="1699">
          <cell r="A1699" t="str">
            <v>1701.352.12</v>
          </cell>
        </row>
        <row r="1700">
          <cell r="A1700" t="str">
            <v>8227.352.12</v>
          </cell>
        </row>
        <row r="1701">
          <cell r="A1701" t="str">
            <v>0014.352.12</v>
          </cell>
        </row>
        <row r="1702">
          <cell r="A1702" t="str">
            <v>1801.352.12</v>
          </cell>
        </row>
        <row r="1703">
          <cell r="A1703" t="str">
            <v>1801.352.12</v>
          </cell>
        </row>
        <row r="1704">
          <cell r="A1704" t="str">
            <v>8218.352.12</v>
          </cell>
        </row>
        <row r="1705">
          <cell r="A1705" t="str">
            <v>1400.352.12</v>
          </cell>
        </row>
        <row r="1706">
          <cell r="A1706" t="str">
            <v>1400.352.12</v>
          </cell>
        </row>
        <row r="1707">
          <cell r="A1707" t="str">
            <v>1400.352.12</v>
          </cell>
        </row>
        <row r="1708">
          <cell r="A1708" t="str">
            <v>1401.352.12</v>
          </cell>
        </row>
        <row r="1709">
          <cell r="A1709" t="str">
            <v>8214.352.12</v>
          </cell>
        </row>
        <row r="1710">
          <cell r="A1710" t="str">
            <v>0117.352.12</v>
          </cell>
        </row>
        <row r="1711">
          <cell r="A1711" t="str">
            <v>0502.352.12</v>
          </cell>
        </row>
        <row r="1712">
          <cell r="A1712" t="str">
            <v>0502.352.12</v>
          </cell>
        </row>
        <row r="1713">
          <cell r="A1713" t="str">
            <v>0502.352.12</v>
          </cell>
        </row>
        <row r="1714">
          <cell r="A1714" t="str">
            <v>0520.352.12</v>
          </cell>
        </row>
        <row r="1715">
          <cell r="A1715" t="str">
            <v>0520.352.12</v>
          </cell>
        </row>
        <row r="1716">
          <cell r="A1716" t="str">
            <v>0520.352.12</v>
          </cell>
        </row>
        <row r="1717">
          <cell r="A1717" t="str">
            <v>0601.352.12</v>
          </cell>
        </row>
        <row r="1718">
          <cell r="A1718" t="str">
            <v>0601.352.12</v>
          </cell>
        </row>
        <row r="1719">
          <cell r="A1719" t="str">
            <v>0601.352.12</v>
          </cell>
        </row>
        <row r="1720">
          <cell r="A1720" t="str">
            <v>1500.352.12</v>
          </cell>
        </row>
        <row r="1721">
          <cell r="A1721" t="str">
            <v>1500.352.12</v>
          </cell>
        </row>
        <row r="1722">
          <cell r="A1722" t="str">
            <v>1500.352.12</v>
          </cell>
        </row>
        <row r="1723">
          <cell r="A1723" t="str">
            <v>1500.352.12</v>
          </cell>
        </row>
        <row r="1724">
          <cell r="A1724" t="str">
            <v>1501.352.12</v>
          </cell>
        </row>
        <row r="1725">
          <cell r="A1725" t="str">
            <v>1501.352.12</v>
          </cell>
        </row>
        <row r="1726">
          <cell r="A1726" t="str">
            <v>1502.352.12</v>
          </cell>
        </row>
        <row r="1727">
          <cell r="A1727" t="str">
            <v>1502.352.12</v>
          </cell>
        </row>
        <row r="1728">
          <cell r="A1728" t="str">
            <v>1502.352.12</v>
          </cell>
        </row>
        <row r="1729">
          <cell r="A1729" t="str">
            <v>8559.352.12</v>
          </cell>
        </row>
        <row r="1730">
          <cell r="A1730" t="str">
            <v>1600.352.12</v>
          </cell>
        </row>
        <row r="1731">
          <cell r="A1731" t="str">
            <v>1600.352.12</v>
          </cell>
        </row>
        <row r="1732">
          <cell r="A1732" t="str">
            <v>1601.352.12</v>
          </cell>
        </row>
        <row r="1733">
          <cell r="A1733" t="str">
            <v>5222.352.12</v>
          </cell>
        </row>
        <row r="1734">
          <cell r="A1734" t="str">
            <v>9971.352.12</v>
          </cell>
        </row>
        <row r="1735">
          <cell r="A1735" t="str">
            <v>8137.352.12</v>
          </cell>
        </row>
        <row r="1736">
          <cell r="A1736" t="str">
            <v>2400.352.12</v>
          </cell>
        </row>
        <row r="1737">
          <cell r="A1737" t="str">
            <v>4050.352.12</v>
          </cell>
        </row>
        <row r="1738">
          <cell r="A1738" t="str">
            <v>4050.352.12</v>
          </cell>
        </row>
        <row r="1739">
          <cell r="A1739" t="str">
            <v>2400.352.12</v>
          </cell>
        </row>
        <row r="1740">
          <cell r="A1740" t="str">
            <v>2500.352.12</v>
          </cell>
        </row>
        <row r="1741">
          <cell r="A1741" t="str">
            <v>2500.352.12</v>
          </cell>
        </row>
        <row r="1742">
          <cell r="A1742" t="str">
            <v>2501.352.12</v>
          </cell>
        </row>
        <row r="1743">
          <cell r="A1743" t="str">
            <v>2501.352.12</v>
          </cell>
        </row>
        <row r="1744">
          <cell r="A1744" t="str">
            <v>2501.352.12</v>
          </cell>
        </row>
        <row r="1745">
          <cell r="A1745" t="str">
            <v>2501.352.12</v>
          </cell>
        </row>
        <row r="1746">
          <cell r="A1746" t="str">
            <v>4050.352.12</v>
          </cell>
        </row>
        <row r="1747">
          <cell r="A1747" t="str">
            <v>5070.352.12</v>
          </cell>
        </row>
        <row r="1748">
          <cell r="A1748" t="str">
            <v>8015.352.12</v>
          </cell>
        </row>
        <row r="1749">
          <cell r="A1749" t="str">
            <v>9972.352.12</v>
          </cell>
        </row>
        <row r="1750">
          <cell r="A1750" t="str">
            <v>0403.352.12</v>
          </cell>
        </row>
        <row r="1751">
          <cell r="A1751" t="str">
            <v>4144.352.12</v>
          </cell>
        </row>
        <row r="1752">
          <cell r="A1752" t="str">
            <v>8229.352.12</v>
          </cell>
        </row>
        <row r="1753">
          <cell r="A1753" t="str">
            <v>2900.352.12</v>
          </cell>
        </row>
        <row r="1754">
          <cell r="A1754" t="str">
            <v>2900.352.12</v>
          </cell>
        </row>
        <row r="1755">
          <cell r="A1755" t="str">
            <v>2901.352.12</v>
          </cell>
        </row>
        <row r="1756">
          <cell r="A1756" t="str">
            <v>3200.352.12</v>
          </cell>
        </row>
        <row r="1757">
          <cell r="A1757" t="str">
            <v>8232.352.12</v>
          </cell>
        </row>
        <row r="1758">
          <cell r="A1758" t="str">
            <v>0530.352.70</v>
          </cell>
        </row>
        <row r="1759">
          <cell r="A1759" t="str">
            <v>0041.352.11</v>
          </cell>
        </row>
        <row r="1760">
          <cell r="A1760" t="str">
            <v>0057.352.48</v>
          </cell>
        </row>
        <row r="1761">
          <cell r="A1761" t="str">
            <v>0101.352.95</v>
          </cell>
        </row>
        <row r="1762">
          <cell r="A1762" t="str">
            <v>270610.371.12</v>
          </cell>
        </row>
        <row r="1763">
          <cell r="A1763" t="str">
            <v>270630.371.12</v>
          </cell>
        </row>
        <row r="1764">
          <cell r="A1764" t="str">
            <v>0012.371.12</v>
          </cell>
        </row>
        <row r="1765">
          <cell r="A1765" t="str">
            <v>1953.371.12</v>
          </cell>
        </row>
        <row r="1766">
          <cell r="A1766" t="str">
            <v>2080.371.12</v>
          </cell>
        </row>
        <row r="1767">
          <cell r="A1767" t="str">
            <v>2081.371.12</v>
          </cell>
        </row>
        <row r="1768">
          <cell r="A1768" t="str">
            <v>2081.371.12</v>
          </cell>
        </row>
        <row r="1769">
          <cell r="A1769" t="str">
            <v>4141.371.12</v>
          </cell>
        </row>
        <row r="1770">
          <cell r="A1770" t="str">
            <v>4141.371.12</v>
          </cell>
        </row>
        <row r="1771">
          <cell r="A1771" t="str">
            <v>4222.371.12</v>
          </cell>
        </row>
        <row r="1772">
          <cell r="A1772" t="str">
            <v>4222.371.12</v>
          </cell>
        </row>
        <row r="1773">
          <cell r="A1773" t="str">
            <v>9912.371.12</v>
          </cell>
        </row>
        <row r="1774">
          <cell r="A1774" t="str">
            <v>248500.371.20</v>
          </cell>
        </row>
        <row r="1775">
          <cell r="A1775" t="str">
            <v>279010.371.20</v>
          </cell>
        </row>
        <row r="1776">
          <cell r="A1776" t="str">
            <v>279030.371.20</v>
          </cell>
        </row>
        <row r="1777">
          <cell r="A1777" t="str">
            <v>289100.371.86</v>
          </cell>
        </row>
        <row r="1778">
          <cell r="A1778" t="str">
            <v>289400.371.20</v>
          </cell>
        </row>
        <row r="1779">
          <cell r="A1779" t="str">
            <v>0125.371.20</v>
          </cell>
        </row>
        <row r="1780">
          <cell r="A1780" t="str">
            <v>0126.371.20</v>
          </cell>
        </row>
        <row r="1781">
          <cell r="A1781" t="str">
            <v>7018.371.20</v>
          </cell>
        </row>
        <row r="1782">
          <cell r="A1782" t="str">
            <v>.371.86</v>
          </cell>
        </row>
        <row r="1783">
          <cell r="A1783" t="str">
            <v>269430.371.</v>
          </cell>
        </row>
        <row r="1784">
          <cell r="A1784" t="str">
            <v>271910.371.86</v>
          </cell>
        </row>
        <row r="1785">
          <cell r="A1785" t="str">
            <v>271910.371.86</v>
          </cell>
        </row>
        <row r="1786">
          <cell r="A1786" t="str">
            <v>271930.371.86</v>
          </cell>
        </row>
        <row r="1787">
          <cell r="A1787" t="str">
            <v>274330.371.86</v>
          </cell>
        </row>
        <row r="1788">
          <cell r="A1788" t="str">
            <v>276230.371.86</v>
          </cell>
        </row>
        <row r="1789">
          <cell r="A1789" t="str">
            <v>277330.371.86</v>
          </cell>
        </row>
        <row r="1790">
          <cell r="A1790" t="str">
            <v>279930.371.86</v>
          </cell>
        </row>
        <row r="1791">
          <cell r="A1791" t="str">
            <v>527210.371.86</v>
          </cell>
        </row>
        <row r="1792">
          <cell r="A1792" t="str">
            <v>530010.371.86</v>
          </cell>
        </row>
        <row r="1793">
          <cell r="A1793" t="str">
            <v>530040.371.86</v>
          </cell>
        </row>
        <row r="1794">
          <cell r="A1794" t="str">
            <v>530110.371.86</v>
          </cell>
        </row>
        <row r="1795">
          <cell r="A1795" t="str">
            <v>0000.371.86</v>
          </cell>
        </row>
        <row r="1796">
          <cell r="A1796" t="str">
            <v>0223.371.86</v>
          </cell>
        </row>
        <row r="1797">
          <cell r="A1797" t="str">
            <v>0223.371.86</v>
          </cell>
        </row>
        <row r="1798">
          <cell r="A1798" t="str">
            <v>0233.371.86</v>
          </cell>
        </row>
        <row r="1799">
          <cell r="A1799" t="str">
            <v>0233.371.86</v>
          </cell>
        </row>
        <row r="1800">
          <cell r="A1800" t="str">
            <v>0183.371.86</v>
          </cell>
        </row>
        <row r="1801">
          <cell r="A1801" t="str">
            <v>0183.371.86</v>
          </cell>
        </row>
        <row r="1802">
          <cell r="A1802" t="str">
            <v>0200.371.86</v>
          </cell>
        </row>
        <row r="1803">
          <cell r="A1803" t="str">
            <v>0200.371.86</v>
          </cell>
        </row>
        <row r="1804">
          <cell r="A1804" t="str">
            <v>0236.371.86</v>
          </cell>
        </row>
        <row r="1805">
          <cell r="A1805" t="str">
            <v>0236.371.86</v>
          </cell>
        </row>
        <row r="1806">
          <cell r="A1806" t="str">
            <v>0343.371.86</v>
          </cell>
        </row>
        <row r="1807">
          <cell r="A1807" t="str">
            <v>0407.371.86</v>
          </cell>
        </row>
        <row r="1808">
          <cell r="A1808" t="str">
            <v>4070.371.86</v>
          </cell>
        </row>
        <row r="1809">
          <cell r="A1809" t="str">
            <v>4070.371.86</v>
          </cell>
        </row>
        <row r="1810">
          <cell r="A1810" t="str">
            <v>4072.371.86</v>
          </cell>
        </row>
        <row r="1811">
          <cell r="A1811" t="str">
            <v>4115.371.86</v>
          </cell>
        </row>
        <row r="1812">
          <cell r="A1812" t="str">
            <v>4115.371.86</v>
          </cell>
        </row>
        <row r="1813">
          <cell r="A1813" t="str">
            <v>0186.371.86</v>
          </cell>
        </row>
        <row r="1814">
          <cell r="A1814" t="str">
            <v>0186.371.86</v>
          </cell>
        </row>
        <row r="1815">
          <cell r="A1815" t="str">
            <v>0238.371.86</v>
          </cell>
        </row>
        <row r="1816">
          <cell r="A1816" t="str">
            <v>0238.371.86</v>
          </cell>
        </row>
        <row r="1817">
          <cell r="A1817" t="str">
            <v>4016.371.86</v>
          </cell>
        </row>
        <row r="1818">
          <cell r="A1818" t="str">
            <v>4206.371.86</v>
          </cell>
        </row>
        <row r="1819">
          <cell r="A1819" t="str">
            <v>4238.371.86</v>
          </cell>
        </row>
        <row r="1820">
          <cell r="A1820" t="str">
            <v>0336.371.86</v>
          </cell>
        </row>
        <row r="1821">
          <cell r="A1821" t="str">
            <v>5272.371.86</v>
          </cell>
        </row>
        <row r="1822">
          <cell r="A1822" t="str">
            <v>5272.371.86</v>
          </cell>
        </row>
        <row r="1823">
          <cell r="A1823" t="str">
            <v>.371.78</v>
          </cell>
        </row>
        <row r="1824">
          <cell r="A1824" t="str">
            <v>0000.371.78</v>
          </cell>
        </row>
        <row r="1825">
          <cell r="A1825" t="str">
            <v>163400.371.78</v>
          </cell>
        </row>
        <row r="1826">
          <cell r="A1826" t="str">
            <v>4136.371.78</v>
          </cell>
        </row>
        <row r="1827">
          <cell r="A1827" t="str">
            <v>4039.371.95</v>
          </cell>
        </row>
        <row r="1828">
          <cell r="A1828" t="str">
            <v>5532.371.95</v>
          </cell>
        </row>
        <row r="1829">
          <cell r="A1829" t="str">
            <v>5564.371.95</v>
          </cell>
        </row>
        <row r="1830">
          <cell r="A1830" t="str">
            <v>572030.372.47</v>
          </cell>
        </row>
        <row r="1831">
          <cell r="A1831" t="str">
            <v>858324.372.47</v>
          </cell>
        </row>
        <row r="1832">
          <cell r="A1832" t="str">
            <v>539130.372.24</v>
          </cell>
        </row>
        <row r="1833">
          <cell r="A1833" t="str">
            <v>539150.372.24</v>
          </cell>
        </row>
        <row r="1834">
          <cell r="A1834" t="str">
            <v>0100.372.18</v>
          </cell>
        </row>
        <row r="1835">
          <cell r="A1835" t="str">
            <v>0200.372.18</v>
          </cell>
        </row>
        <row r="1836">
          <cell r="A1836" t="str">
            <v>1001.372.18</v>
          </cell>
        </row>
        <row r="1837">
          <cell r="A1837" t="str">
            <v>1001.372.18</v>
          </cell>
        </row>
        <row r="1838">
          <cell r="A1838" t="str">
            <v>1004.372.18</v>
          </cell>
        </row>
        <row r="1839">
          <cell r="A1839" t="str">
            <v>4020.372.18</v>
          </cell>
        </row>
        <row r="1840">
          <cell r="A1840" t="str">
            <v>1878.373.20</v>
          </cell>
        </row>
        <row r="1841">
          <cell r="A1841" t="str">
            <v>4264.373.20</v>
          </cell>
        </row>
        <row r="1842">
          <cell r="A1842" t="str">
            <v>8413.373.20</v>
          </cell>
        </row>
        <row r="1843">
          <cell r="A1843" t="str">
            <v>4108.373.20</v>
          </cell>
        </row>
        <row r="1844">
          <cell r="A1844" t="str">
            <v>4108.373.20</v>
          </cell>
        </row>
        <row r="1845">
          <cell r="A1845" t="str">
            <v>4037.373.82</v>
          </cell>
        </row>
        <row r="1846">
          <cell r="A1846" t="str">
            <v>4038.373.82</v>
          </cell>
        </row>
        <row r="1847">
          <cell r="A1847" t="str">
            <v>8419.373.51</v>
          </cell>
        </row>
        <row r="1848">
          <cell r="A1848" t="str">
            <v>4064.373.51</v>
          </cell>
        </row>
        <row r="1849">
          <cell r="A1849" t="str">
            <v>4064.373.51</v>
          </cell>
        </row>
        <row r="1850">
          <cell r="A1850" t="str">
            <v>4066.373.51</v>
          </cell>
        </row>
        <row r="1851">
          <cell r="A1851" t="str">
            <v>4066.373.51</v>
          </cell>
        </row>
        <row r="1852">
          <cell r="A1852" t="str">
            <v>4457.373.51</v>
          </cell>
        </row>
        <row r="1853">
          <cell r="A1853" t="str">
            <v>4596.373.51</v>
          </cell>
        </row>
        <row r="1854">
          <cell r="A1854" t="str">
            <v>4596.373.51</v>
          </cell>
        </row>
        <row r="1855">
          <cell r="A1855" t="str">
            <v>4065.373.51</v>
          </cell>
        </row>
        <row r="1856">
          <cell r="A1856" t="str">
            <v>4065.373.51</v>
          </cell>
        </row>
        <row r="1857">
          <cell r="A1857" t="str">
            <v>5586.373.51</v>
          </cell>
        </row>
        <row r="1858">
          <cell r="A1858" t="str">
            <v>4595.373.51</v>
          </cell>
        </row>
        <row r="1859">
          <cell r="A1859" t="str">
            <v>4595.373.51</v>
          </cell>
        </row>
        <row r="1860">
          <cell r="A1860" t="str">
            <v>4056.373.25</v>
          </cell>
        </row>
        <row r="1861">
          <cell r="A1861" t="str">
            <v>4468.373.25</v>
          </cell>
        </row>
        <row r="1862">
          <cell r="A1862" t="str">
            <v>4470.373.25</v>
          </cell>
        </row>
        <row r="1863">
          <cell r="A1863" t="str">
            <v>4470.373.25</v>
          </cell>
        </row>
        <row r="1864">
          <cell r="A1864" t="str">
            <v>4472.373.25</v>
          </cell>
        </row>
        <row r="1865">
          <cell r="A1865" t="str">
            <v>4472.373.25</v>
          </cell>
        </row>
        <row r="1866">
          <cell r="A1866" t="str">
            <v>4477.373.25</v>
          </cell>
        </row>
        <row r="1867">
          <cell r="A1867" t="str">
            <v>4055.373.22</v>
          </cell>
        </row>
        <row r="1868">
          <cell r="A1868" t="str">
            <v>4055.373.22</v>
          </cell>
        </row>
        <row r="1869">
          <cell r="A1869" t="str">
            <v>0960.373.48</v>
          </cell>
        </row>
        <row r="1870">
          <cell r="A1870" t="str">
            <v>0000.376.03</v>
          </cell>
        </row>
        <row r="1871">
          <cell r="A1871" t="str">
            <v>0102.376.03</v>
          </cell>
        </row>
        <row r="1872">
          <cell r="A1872" t="str">
            <v>5175.376.03</v>
          </cell>
        </row>
        <row r="1873">
          <cell r="A1873" t="str">
            <v>5175.376.03</v>
          </cell>
        </row>
        <row r="1874">
          <cell r="A1874" t="str">
            <v>0310.376.09</v>
          </cell>
        </row>
        <row r="1875">
          <cell r="A1875" t="str">
            <v>2050.376.48</v>
          </cell>
        </row>
        <row r="1876">
          <cell r="A1876" t="str">
            <v>2900.376.48</v>
          </cell>
        </row>
        <row r="1877">
          <cell r="A1877" t="str">
            <v>3750.376.95</v>
          </cell>
        </row>
        <row r="1878">
          <cell r="A1878" t="str">
            <v>9911.376.09</v>
          </cell>
        </row>
        <row r="1879">
          <cell r="A1879" t="str">
            <v>.376.13</v>
          </cell>
        </row>
        <row r="1880">
          <cell r="A1880" t="str">
            <v>083200.376.13</v>
          </cell>
        </row>
        <row r="1881">
          <cell r="A1881" t="str">
            <v>246500.376.13</v>
          </cell>
        </row>
        <row r="1882">
          <cell r="A1882" t="str">
            <v>271710.376.13</v>
          </cell>
        </row>
        <row r="1883">
          <cell r="A1883" t="str">
            <v>271730.376.13</v>
          </cell>
        </row>
        <row r="1884">
          <cell r="A1884" t="str">
            <v>275910.376.13</v>
          </cell>
        </row>
        <row r="1885">
          <cell r="A1885" t="str">
            <v>275930.376.13</v>
          </cell>
        </row>
        <row r="1886">
          <cell r="A1886" t="str">
            <v>276930.376.13</v>
          </cell>
        </row>
        <row r="1887">
          <cell r="A1887" t="str">
            <v>512100.376.13</v>
          </cell>
        </row>
        <row r="1888">
          <cell r="A1888" t="str">
            <v>512110.376.13</v>
          </cell>
        </row>
        <row r="1889">
          <cell r="A1889" t="str">
            <v>512310.376.13</v>
          </cell>
        </row>
        <row r="1890">
          <cell r="A1890" t="str">
            <v>512700.376.13</v>
          </cell>
        </row>
        <row r="1891">
          <cell r="A1891" t="str">
            <v>558310.376.13</v>
          </cell>
        </row>
        <row r="1892">
          <cell r="A1892" t="str">
            <v>558410.376.13</v>
          </cell>
        </row>
        <row r="1893">
          <cell r="A1893" t="str">
            <v>850110.376.13</v>
          </cell>
        </row>
        <row r="1894">
          <cell r="A1894" t="str">
            <v>854610.376.13</v>
          </cell>
        </row>
        <row r="1895">
          <cell r="A1895" t="str">
            <v>854620.376.13</v>
          </cell>
        </row>
        <row r="1896">
          <cell r="A1896" t="str">
            <v>854630.376.13</v>
          </cell>
        </row>
        <row r="1897">
          <cell r="A1897" t="str">
            <v>858020.376.13</v>
          </cell>
        </row>
        <row r="1898">
          <cell r="A1898" t="str">
            <v>0120.376.13</v>
          </cell>
        </row>
        <row r="1899">
          <cell r="A1899" t="str">
            <v>0122.376.13</v>
          </cell>
        </row>
        <row r="1900">
          <cell r="A1900" t="str">
            <v>0122.376.13</v>
          </cell>
        </row>
        <row r="1901">
          <cell r="A1901" t="str">
            <v>0123.376.13</v>
          </cell>
        </row>
        <row r="1902">
          <cell r="A1902" t="str">
            <v>0126.376.13</v>
          </cell>
        </row>
        <row r="1903">
          <cell r="A1903" t="str">
            <v>0127.376.13</v>
          </cell>
        </row>
        <row r="1904">
          <cell r="A1904" t="str">
            <v>0133.376.</v>
          </cell>
        </row>
        <row r="1905">
          <cell r="A1905" t="str">
            <v>0160.376.13</v>
          </cell>
        </row>
        <row r="1906">
          <cell r="A1906" t="str">
            <v>4511.376.13</v>
          </cell>
        </row>
        <row r="1907">
          <cell r="A1907" t="str">
            <v>4564.376.13</v>
          </cell>
        </row>
        <row r="1908">
          <cell r="A1908" t="str">
            <v>5603.376.13</v>
          </cell>
        </row>
        <row r="1909">
          <cell r="A1909" t="str">
            <v>8501.376.13</v>
          </cell>
        </row>
        <row r="1910">
          <cell r="A1910" t="str">
            <v>9911.376.13</v>
          </cell>
        </row>
        <row r="1911">
          <cell r="A1911" t="str">
            <v>9911.376.13</v>
          </cell>
        </row>
        <row r="1912">
          <cell r="A1912" t="str">
            <v>0401.376.13</v>
          </cell>
        </row>
        <row r="1913">
          <cell r="A1913" t="str">
            <v>0401.376.13</v>
          </cell>
        </row>
        <row r="1914">
          <cell r="A1914" t="str">
            <v>0450.376.13</v>
          </cell>
        </row>
        <row r="1915">
          <cell r="A1915" t="str">
            <v>4512.376.13</v>
          </cell>
        </row>
        <row r="1916">
          <cell r="A1916" t="str">
            <v>1500.376.13</v>
          </cell>
        </row>
        <row r="1917">
          <cell r="A1917" t="str">
            <v>4323.376.13</v>
          </cell>
        </row>
        <row r="1918">
          <cell r="A1918" t="str">
            <v>0124.376.13</v>
          </cell>
        </row>
        <row r="1919">
          <cell r="A1919" t="str">
            <v>1250.376.13</v>
          </cell>
        </row>
        <row r="1920">
          <cell r="A1920" t="str">
            <v>1805.376.13</v>
          </cell>
        </row>
        <row r="1921">
          <cell r="A1921" t="str">
            <v>5521.376.13</v>
          </cell>
        </row>
        <row r="1922">
          <cell r="A1922" t="str">
            <v>0300.376.13</v>
          </cell>
        </row>
        <row r="1923">
          <cell r="A1923" t="str">
            <v>0201.376.13</v>
          </cell>
        </row>
        <row r="1924">
          <cell r="A1924" t="str">
            <v>0201.376.13</v>
          </cell>
        </row>
        <row r="1925">
          <cell r="A1925" t="str">
            <v>0700.376.13</v>
          </cell>
        </row>
        <row r="1926">
          <cell r="A1926" t="str">
            <v>0700.376.13</v>
          </cell>
        </row>
        <row r="1927">
          <cell r="A1927" t="str">
            <v>0000.376.13</v>
          </cell>
        </row>
        <row r="1928">
          <cell r="A1928" t="str">
            <v>1450.376.13</v>
          </cell>
        </row>
        <row r="1929">
          <cell r="A1929" t="str">
            <v>1456.376.13</v>
          </cell>
        </row>
        <row r="1930">
          <cell r="A1930" t="str">
            <v>1456.376.13</v>
          </cell>
        </row>
        <row r="1931">
          <cell r="A1931" t="str">
            <v>2055.376.13</v>
          </cell>
        </row>
        <row r="1932">
          <cell r="A1932" t="str">
            <v>4417.376.13</v>
          </cell>
        </row>
        <row r="1933">
          <cell r="A1933" t="str">
            <v>5120.376.13</v>
          </cell>
        </row>
        <row r="1934">
          <cell r="A1934" t="str">
            <v>5121.376.13</v>
          </cell>
        </row>
        <row r="1935">
          <cell r="A1935" t="str">
            <v>5122.376.13</v>
          </cell>
        </row>
        <row r="1936">
          <cell r="A1936" t="str">
            <v>5123.376.13</v>
          </cell>
        </row>
        <row r="1937">
          <cell r="A1937" t="str">
            <v>5124.376.13</v>
          </cell>
        </row>
        <row r="1938">
          <cell r="A1938" t="str">
            <v>5139.376.13</v>
          </cell>
        </row>
        <row r="1939">
          <cell r="A1939" t="str">
            <v>5139.376.13</v>
          </cell>
        </row>
        <row r="1940">
          <cell r="A1940" t="str">
            <v>5139.376.13</v>
          </cell>
        </row>
        <row r="1941">
          <cell r="A1941" t="str">
            <v>5139.376.13</v>
          </cell>
        </row>
        <row r="1942">
          <cell r="A1942" t="str">
            <v>5583.376.13</v>
          </cell>
        </row>
        <row r="1943">
          <cell r="A1943" t="str">
            <v>1006.376.13</v>
          </cell>
        </row>
        <row r="1944">
          <cell r="A1944" t="str">
            <v>1006.376.13</v>
          </cell>
        </row>
        <row r="1945">
          <cell r="A1945" t="str">
            <v>1008.376.13</v>
          </cell>
        </row>
        <row r="1946">
          <cell r="A1946" t="str">
            <v>1100.376.13</v>
          </cell>
        </row>
        <row r="1947">
          <cell r="A1947" t="str">
            <v>4295.376.13</v>
          </cell>
        </row>
        <row r="1948">
          <cell r="A1948" t="str">
            <v>8546.376.13</v>
          </cell>
        </row>
        <row r="1949">
          <cell r="A1949" t="str">
            <v>0500.376.13</v>
          </cell>
        </row>
        <row r="1950">
          <cell r="A1950" t="str">
            <v>0500.376.13</v>
          </cell>
        </row>
        <row r="1951">
          <cell r="A1951" t="str">
            <v>0513.376.13</v>
          </cell>
        </row>
        <row r="1952">
          <cell r="A1952" t="str">
            <v>0515.376.13</v>
          </cell>
        </row>
        <row r="1953">
          <cell r="A1953" t="str">
            <v>0525.376.13</v>
          </cell>
        </row>
        <row r="1954">
          <cell r="A1954" t="str">
            <v>0525.376.13</v>
          </cell>
        </row>
        <row r="1955">
          <cell r="A1955" t="str">
            <v>4650.376.13</v>
          </cell>
        </row>
        <row r="1956">
          <cell r="A1956" t="str">
            <v>0516.376.13</v>
          </cell>
        </row>
        <row r="1957">
          <cell r="A1957" t="str">
            <v>0550.376.13</v>
          </cell>
        </row>
        <row r="1958">
          <cell r="A1958" t="str">
            <v>0554.376.13</v>
          </cell>
        </row>
        <row r="1959">
          <cell r="A1959" t="str">
            <v>0556.376.13</v>
          </cell>
        </row>
        <row r="1960">
          <cell r="A1960" t="str">
            <v>4358.376.13</v>
          </cell>
        </row>
        <row r="1961">
          <cell r="A1961" t="str">
            <v>4421.376.13</v>
          </cell>
        </row>
        <row r="1962">
          <cell r="A1962" t="str">
            <v>5396.376.13</v>
          </cell>
        </row>
        <row r="1963">
          <cell r="A1963" t="str">
            <v>5396.376.13</v>
          </cell>
        </row>
        <row r="1964">
          <cell r="A1964" t="str">
            <v>8233.376.13</v>
          </cell>
        </row>
        <row r="1965">
          <cell r="A1965" t="str">
            <v>0100.376.97</v>
          </cell>
        </row>
        <row r="1966">
          <cell r="A1966" t="str">
            <v>512110.376.19</v>
          </cell>
        </row>
        <row r="1967">
          <cell r="A1967" t="str">
            <v>5116.376.19</v>
          </cell>
        </row>
        <row r="1968">
          <cell r="A1968" t="str">
            <v>5121.376.19</v>
          </cell>
        </row>
        <row r="1969">
          <cell r="A1969" t="str">
            <v>278430.376.20</v>
          </cell>
        </row>
        <row r="1970">
          <cell r="A1970" t="str">
            <v>279210.376.20</v>
          </cell>
        </row>
        <row r="1971">
          <cell r="A1971" t="str">
            <v>279230.376.20</v>
          </cell>
        </row>
        <row r="1972">
          <cell r="A1972" t="str">
            <v>289200.376.20</v>
          </cell>
        </row>
        <row r="1973">
          <cell r="A1973" t="str">
            <v>0123.376.20</v>
          </cell>
        </row>
        <row r="1974">
          <cell r="A1974" t="str">
            <v>0128.376.20</v>
          </cell>
        </row>
        <row r="1975">
          <cell r="A1975" t="str">
            <v>0132.376.20</v>
          </cell>
        </row>
        <row r="1976">
          <cell r="A1976" t="str">
            <v>0133.376.20</v>
          </cell>
        </row>
        <row r="1977">
          <cell r="A1977" t="str">
            <v>0133.376.20</v>
          </cell>
        </row>
        <row r="1978">
          <cell r="A1978" t="str">
            <v>0134.376.20</v>
          </cell>
        </row>
        <row r="1979">
          <cell r="A1979" t="str">
            <v>0141.376.20</v>
          </cell>
        </row>
        <row r="1980">
          <cell r="A1980" t="str">
            <v>0142.376.20</v>
          </cell>
        </row>
        <row r="1981">
          <cell r="A1981" t="str">
            <v>4274.376.20</v>
          </cell>
        </row>
        <row r="1982">
          <cell r="A1982" t="str">
            <v>5590.376.20</v>
          </cell>
        </row>
        <row r="1983">
          <cell r="A1983" t="str">
            <v>5590.376.20</v>
          </cell>
        </row>
        <row r="1984">
          <cell r="A1984" t="str">
            <v>5590.376.20</v>
          </cell>
        </row>
        <row r="1985">
          <cell r="A1985" t="str">
            <v>0113.376.20</v>
          </cell>
        </row>
        <row r="1986">
          <cell r="A1986" t="str">
            <v>5688.376.20</v>
          </cell>
        </row>
        <row r="1987">
          <cell r="A1987" t="str">
            <v>0931.376.20</v>
          </cell>
        </row>
        <row r="1988">
          <cell r="A1988" t="str">
            <v>0654.376.69</v>
          </cell>
        </row>
        <row r="1989">
          <cell r="A1989" t="str">
            <v>4549.376.47</v>
          </cell>
        </row>
        <row r="1990">
          <cell r="A1990" t="str">
            <v>5533.376.70</v>
          </cell>
        </row>
        <row r="1991">
          <cell r="A1991" t="str">
            <v>5544.376.70</v>
          </cell>
        </row>
        <row r="1992">
          <cell r="A1992" t="str">
            <v>811910.376.86</v>
          </cell>
        </row>
        <row r="1993">
          <cell r="A1993" t="str">
            <v>0167.376.86</v>
          </cell>
        </row>
        <row r="1994">
          <cell r="A1994" t="str">
            <v>0234.376.86</v>
          </cell>
        </row>
        <row r="1995">
          <cell r="A1995" t="str">
            <v>5270.376.86</v>
          </cell>
        </row>
        <row r="1996">
          <cell r="A1996" t="str">
            <v>5271.376.86</v>
          </cell>
        </row>
        <row r="1997">
          <cell r="A1997" t="str">
            <v>8119.376.86</v>
          </cell>
        </row>
        <row r="1998">
          <cell r="A1998" t="str">
            <v>8119.376.86</v>
          </cell>
        </row>
        <row r="1999">
          <cell r="A1999" t="str">
            <v>811930.376.86</v>
          </cell>
        </row>
        <row r="2000">
          <cell r="A2000" t="str">
            <v>4206.376.86</v>
          </cell>
        </row>
        <row r="2001">
          <cell r="A2001" t="str">
            <v>0143.376.86</v>
          </cell>
        </row>
        <row r="2002">
          <cell r="A2002" t="str">
            <v>0100.376.73</v>
          </cell>
        </row>
        <row r="2003">
          <cell r="A2003" t="str">
            <v>0100.376.73</v>
          </cell>
        </row>
        <row r="2004">
          <cell r="A2004" t="str">
            <v>0104.376.73</v>
          </cell>
        </row>
        <row r="2005">
          <cell r="A2005" t="str">
            <v>0200.376.73</v>
          </cell>
        </row>
        <row r="2006">
          <cell r="A2006" t="str">
            <v>0300.376.73</v>
          </cell>
        </row>
        <row r="2007">
          <cell r="A2007" t="str">
            <v>0400.376.73</v>
          </cell>
        </row>
        <row r="2008">
          <cell r="A2008" t="str">
            <v>1154.376.73</v>
          </cell>
        </row>
        <row r="2009">
          <cell r="A2009" t="str">
            <v>1154.376.73</v>
          </cell>
        </row>
        <row r="2010">
          <cell r="A2010" t="str">
            <v>272230.376.73</v>
          </cell>
        </row>
        <row r="2011">
          <cell r="A2011" t="str">
            <v>4147.376.73</v>
          </cell>
        </row>
        <row r="2012">
          <cell r="A2012" t="str">
            <v>4147.376.73</v>
          </cell>
        </row>
        <row r="2013">
          <cell r="A2013" t="str">
            <v>4154.376.73</v>
          </cell>
        </row>
        <row r="2014">
          <cell r="A2014" t="str">
            <v>4154.376.73</v>
          </cell>
        </row>
        <row r="2015">
          <cell r="A2015" t="str">
            <v>4156.376.73</v>
          </cell>
        </row>
        <row r="2016">
          <cell r="A2016" t="str">
            <v>4157.376.73</v>
          </cell>
        </row>
        <row r="2017">
          <cell r="A2017" t="str">
            <v>8466.376.73</v>
          </cell>
        </row>
        <row r="2018">
          <cell r="A2018" t="str">
            <v>9932.376.73</v>
          </cell>
        </row>
        <row r="2019">
          <cell r="A2019" t="str">
            <v>9933.376.73</v>
          </cell>
        </row>
        <row r="2020">
          <cell r="A2020" t="str">
            <v>9934.376.73</v>
          </cell>
        </row>
        <row r="2021">
          <cell r="A2021" t="str">
            <v>858110.376.11</v>
          </cell>
        </row>
        <row r="2022">
          <cell r="A2022" t="str">
            <v>0400.376.11</v>
          </cell>
        </row>
        <row r="2023">
          <cell r="A2023" t="str">
            <v>1750.376.11</v>
          </cell>
        </row>
        <row r="2024">
          <cell r="A2024" t="str">
            <v>8581.376.11</v>
          </cell>
        </row>
        <row r="2025">
          <cell r="A2025" t="str">
            <v>5512.376.11</v>
          </cell>
        </row>
        <row r="2026">
          <cell r="A2026" t="str">
            <v>0800.376.76</v>
          </cell>
        </row>
        <row r="2027">
          <cell r="A2027" t="str">
            <v>8095.376.76</v>
          </cell>
        </row>
        <row r="2028">
          <cell r="A2028" t="str">
            <v>809510.376.76</v>
          </cell>
        </row>
        <row r="2029">
          <cell r="A2029" t="str">
            <v>1400.376.95</v>
          </cell>
        </row>
        <row r="2030">
          <cell r="A2030" t="str">
            <v>4334.376.95</v>
          </cell>
        </row>
        <row r="2031">
          <cell r="A2031" t="str">
            <v>0100.376.27</v>
          </cell>
        </row>
        <row r="2032">
          <cell r="A2032" t="str">
            <v>0300.376.27</v>
          </cell>
        </row>
        <row r="2033">
          <cell r="A2033" t="str">
            <v>0400.376.27</v>
          </cell>
        </row>
        <row r="2034">
          <cell r="A2034" t="str">
            <v>1000.376.27</v>
          </cell>
        </row>
        <row r="2035">
          <cell r="A2035" t="str">
            <v>242900.376.27</v>
          </cell>
        </row>
        <row r="2036">
          <cell r="A2036" t="str">
            <v>273630.376.27</v>
          </cell>
        </row>
        <row r="2037">
          <cell r="A2037" t="str">
            <v>5183.376.27</v>
          </cell>
        </row>
        <row r="2038">
          <cell r="A2038" t="str">
            <v>5183.376.27</v>
          </cell>
        </row>
        <row r="2039">
          <cell r="A2039" t="str">
            <v>5183.376.27</v>
          </cell>
        </row>
        <row r="2040">
          <cell r="A2040" t="str">
            <v>518350.376.27</v>
          </cell>
        </row>
        <row r="2041">
          <cell r="A2041" t="str">
            <v>5610.376.27</v>
          </cell>
        </row>
        <row r="2042">
          <cell r="A2042" t="str">
            <v>5700.376.27</v>
          </cell>
        </row>
        <row r="2043">
          <cell r="A2043" t="str">
            <v>5026.376.95</v>
          </cell>
        </row>
        <row r="2044">
          <cell r="A2044" t="str">
            <v>5547.376.95</v>
          </cell>
        </row>
        <row r="2045">
          <cell r="A2045" t="str">
            <v>5026.376.95</v>
          </cell>
        </row>
        <row r="2046">
          <cell r="A2046" t="str">
            <v>5026.376.95</v>
          </cell>
        </row>
        <row r="2047">
          <cell r="A2047" t="str">
            <v>0100.376.29</v>
          </cell>
        </row>
        <row r="2048">
          <cell r="A2048" t="str">
            <v>0700.376.48</v>
          </cell>
        </row>
        <row r="2049">
          <cell r="A2049" t="str">
            <v>0200.376.95</v>
          </cell>
        </row>
        <row r="2050">
          <cell r="A2050" t="str">
            <v>0201.376.95</v>
          </cell>
        </row>
        <row r="2051">
          <cell r="A2051" t="str">
            <v>1866.376.95</v>
          </cell>
        </row>
        <row r="2052">
          <cell r="A2052" t="str">
            <v>4001.376.95</v>
          </cell>
        </row>
        <row r="2053">
          <cell r="A2053" t="str">
            <v>0800.376.</v>
          </cell>
        </row>
        <row r="2054">
          <cell r="A2054" t="str">
            <v>3600.376.</v>
          </cell>
        </row>
        <row r="2055">
          <cell r="A2055" t="str">
            <v>3601.376.95</v>
          </cell>
        </row>
        <row r="2056">
          <cell r="A2056" t="str">
            <v>3601.376.95</v>
          </cell>
        </row>
        <row r="2057">
          <cell r="A2057" t="str">
            <v>8222.376.95</v>
          </cell>
        </row>
        <row r="2058">
          <cell r="A2058" t="str">
            <v>822210.376.95</v>
          </cell>
        </row>
        <row r="2059">
          <cell r="A2059" t="str">
            <v>0100.376.50</v>
          </cell>
        </row>
        <row r="2060">
          <cell r="A2060" t="str">
            <v>085100.376.50</v>
          </cell>
        </row>
        <row r="2061">
          <cell r="A2061" t="str">
            <v>5566.376.50</v>
          </cell>
        </row>
        <row r="2062">
          <cell r="A2062" t="str">
            <v>5567.376.50</v>
          </cell>
        </row>
        <row r="2063">
          <cell r="A2063" t="str">
            <v>3100.376.</v>
          </cell>
        </row>
        <row r="2064">
          <cell r="A2064" t="str">
            <v>8278.376.</v>
          </cell>
        </row>
        <row r="2065">
          <cell r="A2065" t="str">
            <v>0000.376.</v>
          </cell>
        </row>
        <row r="2066">
          <cell r="A2066" t="str">
            <v>5376.376.95</v>
          </cell>
        </row>
        <row r="2067">
          <cell r="A2067" t="str">
            <v>5376.376.95</v>
          </cell>
        </row>
        <row r="2068">
          <cell r="A2068" t="str">
            <v>537660.376.95</v>
          </cell>
        </row>
        <row r="2069">
          <cell r="A2069" t="str">
            <v>5377.376.95</v>
          </cell>
        </row>
        <row r="2070">
          <cell r="A2070" t="str">
            <v>5388.376.95</v>
          </cell>
        </row>
        <row r="2071">
          <cell r="A2071" t="str">
            <v>538890.376.95</v>
          </cell>
        </row>
        <row r="2072">
          <cell r="A2072" t="str">
            <v>5743.376.95</v>
          </cell>
        </row>
        <row r="2073">
          <cell r="A2073" t="str">
            <v>5600.376.95</v>
          </cell>
        </row>
        <row r="2074">
          <cell r="A2074" t="str">
            <v>5585.376.95</v>
          </cell>
        </row>
        <row r="2075">
          <cell r="A2075" t="str">
            <v>5577.376.95</v>
          </cell>
        </row>
        <row r="2076">
          <cell r="A2076" t="str">
            <v>5577.376.95</v>
          </cell>
        </row>
        <row r="2077">
          <cell r="A2077" t="str">
            <v>5578.376.95</v>
          </cell>
        </row>
        <row r="2078">
          <cell r="A2078" t="str">
            <v>8029.401.12</v>
          </cell>
        </row>
        <row r="2079">
          <cell r="A2079" t="str">
            <v>9973.401.12</v>
          </cell>
        </row>
        <row r="2080">
          <cell r="A2080" t="str">
            <v>8215.401.14</v>
          </cell>
        </row>
        <row r="2081">
          <cell r="A2081" t="str">
            <v>8215.401.14</v>
          </cell>
        </row>
        <row r="2082">
          <cell r="A2082" t="str">
            <v>1825.401.20</v>
          </cell>
        </row>
        <row r="2083">
          <cell r="A2083" t="str">
            <v>8153.401.68</v>
          </cell>
        </row>
        <row r="2084">
          <cell r="A2084" t="str">
            <v>244400.401.69</v>
          </cell>
        </row>
        <row r="2085">
          <cell r="A2085" t="str">
            <v>272030.401.69</v>
          </cell>
        </row>
        <row r="2086">
          <cell r="A2086" t="str">
            <v>273530.401.69</v>
          </cell>
        </row>
        <row r="2087">
          <cell r="A2087" t="str">
            <v>276010.401.69</v>
          </cell>
        </row>
        <row r="2088">
          <cell r="A2088" t="str">
            <v>276030.401.69</v>
          </cell>
        </row>
        <row r="2089">
          <cell r="A2089" t="str">
            <v>276810.401.69</v>
          </cell>
        </row>
        <row r="2090">
          <cell r="A2090" t="str">
            <v>276830.401.69</v>
          </cell>
        </row>
        <row r="2091">
          <cell r="A2091" t="str">
            <v>805400.401.69</v>
          </cell>
        </row>
        <row r="2092">
          <cell r="A2092" t="str">
            <v>805410.401.69</v>
          </cell>
        </row>
        <row r="2093">
          <cell r="A2093" t="str">
            <v>805420.401.69</v>
          </cell>
        </row>
        <row r="2094">
          <cell r="A2094" t="str">
            <v>810218.401.69</v>
          </cell>
        </row>
        <row r="2095">
          <cell r="A2095" t="str">
            <v>810226.401.69</v>
          </cell>
        </row>
        <row r="2096">
          <cell r="A2096" t="str">
            <v>810227.401.20</v>
          </cell>
        </row>
        <row r="2097">
          <cell r="A2097" t="str">
            <v>810250.401.</v>
          </cell>
        </row>
        <row r="2098">
          <cell r="A2098" t="str">
            <v>826510.401.69</v>
          </cell>
        </row>
        <row r="2099">
          <cell r="A2099" t="str">
            <v>0106.401.69</v>
          </cell>
        </row>
        <row r="2100">
          <cell r="A2100" t="str">
            <v>0106.401.69</v>
          </cell>
        </row>
        <row r="2101">
          <cell r="A2101" t="str">
            <v>0143.401.69</v>
          </cell>
        </row>
        <row r="2102">
          <cell r="A2102" t="str">
            <v>0143.401.69</v>
          </cell>
        </row>
        <row r="2103">
          <cell r="A2103" t="str">
            <v>0148.401.69</v>
          </cell>
        </row>
        <row r="2104">
          <cell r="A2104" t="str">
            <v>0170.401.69</v>
          </cell>
        </row>
        <row r="2105">
          <cell r="A2105" t="str">
            <v>0170.401.69</v>
          </cell>
        </row>
        <row r="2106">
          <cell r="A2106" t="str">
            <v>0542.401.69</v>
          </cell>
        </row>
        <row r="2107">
          <cell r="A2107" t="str">
            <v>0750.401.69</v>
          </cell>
        </row>
        <row r="2108">
          <cell r="A2108" t="str">
            <v>0750.401.69</v>
          </cell>
        </row>
        <row r="2109">
          <cell r="A2109" t="str">
            <v>8548.401.69</v>
          </cell>
        </row>
        <row r="2110">
          <cell r="A2110" t="str">
            <v>8634.401.69</v>
          </cell>
        </row>
        <row r="2111">
          <cell r="A2111" t="str">
            <v>0500.401.69</v>
          </cell>
        </row>
        <row r="2112">
          <cell r="A2112" t="str">
            <v>0504.401.69</v>
          </cell>
        </row>
        <row r="2113">
          <cell r="A2113" t="str">
            <v>0504.401.69</v>
          </cell>
        </row>
        <row r="2114">
          <cell r="A2114" t="str">
            <v>0510.401.69</v>
          </cell>
        </row>
        <row r="2115">
          <cell r="A2115" t="str">
            <v>0534.401.69</v>
          </cell>
        </row>
        <row r="2116">
          <cell r="A2116" t="str">
            <v>0542.401.69</v>
          </cell>
        </row>
        <row r="2117">
          <cell r="A2117" t="str">
            <v>0542.401.69</v>
          </cell>
        </row>
        <row r="2118">
          <cell r="A2118" t="str">
            <v>0543.401.69</v>
          </cell>
        </row>
        <row r="2119">
          <cell r="A2119" t="str">
            <v>0543.401.69</v>
          </cell>
        </row>
        <row r="2120">
          <cell r="A2120" t="str">
            <v>0548.401.69</v>
          </cell>
        </row>
        <row r="2121">
          <cell r="A2121" t="str">
            <v>0549.401.69</v>
          </cell>
        </row>
        <row r="2122">
          <cell r="A2122" t="str">
            <v>0640.401.69</v>
          </cell>
        </row>
        <row r="2123">
          <cell r="A2123" t="str">
            <v>5460.401.69</v>
          </cell>
        </row>
        <row r="2124">
          <cell r="A2124" t="str">
            <v>8019.401.69</v>
          </cell>
        </row>
        <row r="2125">
          <cell r="A2125" t="str">
            <v>8019.401.69</v>
          </cell>
        </row>
        <row r="2126">
          <cell r="A2126" t="str">
            <v>8072.401.69</v>
          </cell>
        </row>
        <row r="2127">
          <cell r="A2127" t="str">
            <v>8072.401.69</v>
          </cell>
        </row>
        <row r="2128">
          <cell r="A2128" t="str">
            <v>8083.401.69</v>
          </cell>
        </row>
        <row r="2129">
          <cell r="A2129" t="str">
            <v>8083.401.69</v>
          </cell>
        </row>
        <row r="2130">
          <cell r="A2130" t="str">
            <v>8083.401.69</v>
          </cell>
        </row>
        <row r="2131">
          <cell r="A2131" t="str">
            <v>8083.401.69</v>
          </cell>
        </row>
        <row r="2132">
          <cell r="A2132" t="str">
            <v>8102.401.69</v>
          </cell>
        </row>
        <row r="2133">
          <cell r="A2133" t="str">
            <v>810213.401.69</v>
          </cell>
        </row>
        <row r="2134">
          <cell r="A2134" t="str">
            <v>810234.401.69</v>
          </cell>
        </row>
        <row r="2135">
          <cell r="A2135" t="str">
            <v>8309.401.69</v>
          </cell>
        </row>
        <row r="2136">
          <cell r="A2136" t="str">
            <v>8402.401.69</v>
          </cell>
        </row>
        <row r="2137">
          <cell r="A2137" t="str">
            <v>8402.401.69</v>
          </cell>
        </row>
        <row r="2138">
          <cell r="A2138" t="str">
            <v>8402.401.69</v>
          </cell>
        </row>
        <row r="2139">
          <cell r="A2139" t="str">
            <v>9911.401.69</v>
          </cell>
        </row>
        <row r="2140">
          <cell r="A2140" t="str">
            <v>9911.401.69</v>
          </cell>
        </row>
        <row r="2141">
          <cell r="A2141" t="str">
            <v>9911.401.69</v>
          </cell>
        </row>
        <row r="2142">
          <cell r="A2142" t="str">
            <v>9971.401.69</v>
          </cell>
        </row>
        <row r="2143">
          <cell r="A2143" t="str">
            <v>9972.401.69</v>
          </cell>
        </row>
        <row r="2144">
          <cell r="A2144" t="str">
            <v>9972.401.69</v>
          </cell>
        </row>
        <row r="2145">
          <cell r="A2145" t="str">
            <v>8048.401.69</v>
          </cell>
        </row>
        <row r="2146">
          <cell r="A2146" t="str">
            <v>8048.401.69</v>
          </cell>
        </row>
        <row r="2147">
          <cell r="A2147" t="str">
            <v>8055.401.69</v>
          </cell>
        </row>
        <row r="2148">
          <cell r="A2148" t="str">
            <v>8055.401.69</v>
          </cell>
        </row>
        <row r="2149">
          <cell r="A2149" t="str">
            <v>8055.401.69</v>
          </cell>
        </row>
        <row r="2150">
          <cell r="A2150" t="str">
            <v>8158.401.69</v>
          </cell>
        </row>
        <row r="2151">
          <cell r="A2151" t="str">
            <v>8158.401.69</v>
          </cell>
        </row>
        <row r="2152">
          <cell r="A2152" t="str">
            <v>8159.401.69</v>
          </cell>
        </row>
        <row r="2153">
          <cell r="A2153" t="str">
            <v>8274.401.69</v>
          </cell>
        </row>
        <row r="2154">
          <cell r="A2154" t="str">
            <v>8274.401.69</v>
          </cell>
        </row>
        <row r="2155">
          <cell r="A2155" t="str">
            <v>0650.401.69</v>
          </cell>
        </row>
        <row r="2156">
          <cell r="A2156" t="str">
            <v>0651.401.69</v>
          </cell>
        </row>
        <row r="2157">
          <cell r="A2157" t="str">
            <v>0651.401.69</v>
          </cell>
        </row>
        <row r="2158">
          <cell r="A2158" t="str">
            <v>0660.401.69</v>
          </cell>
        </row>
        <row r="2159">
          <cell r="A2159" t="str">
            <v>8016.401.69</v>
          </cell>
        </row>
        <row r="2160">
          <cell r="A2160" t="str">
            <v>8020.401.69</v>
          </cell>
        </row>
        <row r="2161">
          <cell r="A2161" t="str">
            <v>8020.401.69</v>
          </cell>
        </row>
        <row r="2162">
          <cell r="A2162" t="str">
            <v>8020.401.69</v>
          </cell>
        </row>
        <row r="2163">
          <cell r="A2163" t="str">
            <v>0120.401.69</v>
          </cell>
        </row>
        <row r="2164">
          <cell r="A2164" t="str">
            <v>0121.401.69</v>
          </cell>
        </row>
        <row r="2165">
          <cell r="A2165" t="str">
            <v>0121.401.69</v>
          </cell>
        </row>
        <row r="2166">
          <cell r="A2166" t="str">
            <v>0123.401.69</v>
          </cell>
        </row>
        <row r="2167">
          <cell r="A2167" t="str">
            <v>0123.401.69</v>
          </cell>
        </row>
        <row r="2168">
          <cell r="A2168" t="str">
            <v>0124.401.69</v>
          </cell>
        </row>
        <row r="2169">
          <cell r="A2169" t="str">
            <v>0124.401.69</v>
          </cell>
        </row>
        <row r="2170">
          <cell r="A2170" t="str">
            <v>0125.401.69</v>
          </cell>
        </row>
        <row r="2171">
          <cell r="A2171" t="str">
            <v>0125.401.69</v>
          </cell>
        </row>
        <row r="2172">
          <cell r="A2172" t="str">
            <v>0127.401.69</v>
          </cell>
        </row>
        <row r="2173">
          <cell r="A2173" t="str">
            <v>0129.401.69</v>
          </cell>
        </row>
        <row r="2174">
          <cell r="A2174" t="str">
            <v>0536.401.69</v>
          </cell>
        </row>
        <row r="2175">
          <cell r="A2175" t="str">
            <v>0700.401.69</v>
          </cell>
        </row>
        <row r="2176">
          <cell r="A2176" t="str">
            <v>0700.401.69</v>
          </cell>
        </row>
        <row r="2177">
          <cell r="A2177" t="str">
            <v>0701.401.69</v>
          </cell>
        </row>
        <row r="2178">
          <cell r="A2178" t="str">
            <v>0701.401.69</v>
          </cell>
        </row>
        <row r="2179">
          <cell r="A2179" t="str">
            <v>0702.401.69</v>
          </cell>
        </row>
        <row r="2180">
          <cell r="A2180" t="str">
            <v>0704.401.69</v>
          </cell>
        </row>
        <row r="2181">
          <cell r="A2181" t="str">
            <v>0704.401.69</v>
          </cell>
        </row>
        <row r="2182">
          <cell r="A2182" t="str">
            <v>0704.401.69</v>
          </cell>
        </row>
        <row r="2183">
          <cell r="A2183" t="str">
            <v>0705.401.69</v>
          </cell>
        </row>
        <row r="2184">
          <cell r="A2184" t="str">
            <v>0708.401.69</v>
          </cell>
        </row>
        <row r="2185">
          <cell r="A2185" t="str">
            <v>0708.401.69</v>
          </cell>
        </row>
        <row r="2186">
          <cell r="A2186" t="str">
            <v>0713.401.69</v>
          </cell>
        </row>
        <row r="2187">
          <cell r="A2187" t="str">
            <v>0714.401.69</v>
          </cell>
        </row>
        <row r="2188">
          <cell r="A2188" t="str">
            <v>0715.401.69</v>
          </cell>
        </row>
        <row r="2189">
          <cell r="A2189" t="str">
            <v>0716.401.69</v>
          </cell>
        </row>
        <row r="2190">
          <cell r="A2190" t="str">
            <v>0717.401.69</v>
          </cell>
        </row>
        <row r="2191">
          <cell r="A2191" t="str">
            <v>0719.401.69</v>
          </cell>
        </row>
        <row r="2192">
          <cell r="A2192" t="str">
            <v>0719.401.69</v>
          </cell>
        </row>
        <row r="2193">
          <cell r="A2193" t="str">
            <v>0720.401.69</v>
          </cell>
        </row>
        <row r="2194">
          <cell r="A2194" t="str">
            <v>0720.401.69</v>
          </cell>
        </row>
        <row r="2195">
          <cell r="A2195" t="str">
            <v>0722.401.69</v>
          </cell>
        </row>
        <row r="2196">
          <cell r="A2196" t="str">
            <v>0722.401.69</v>
          </cell>
        </row>
        <row r="2197">
          <cell r="A2197" t="str">
            <v>0723.401.69</v>
          </cell>
        </row>
        <row r="2198">
          <cell r="A2198" t="str">
            <v>0723.401.69</v>
          </cell>
        </row>
        <row r="2199">
          <cell r="A2199" t="str">
            <v>0726.401.69</v>
          </cell>
        </row>
        <row r="2200">
          <cell r="A2200" t="str">
            <v>0730.401.69</v>
          </cell>
        </row>
        <row r="2201">
          <cell r="A2201" t="str">
            <v>0745.401.69</v>
          </cell>
        </row>
        <row r="2202">
          <cell r="A2202" t="str">
            <v>0745.401.69</v>
          </cell>
        </row>
        <row r="2203">
          <cell r="A2203" t="str">
            <v>0747.401.69</v>
          </cell>
        </row>
        <row r="2204">
          <cell r="A2204" t="str">
            <v>0747.401.69</v>
          </cell>
        </row>
        <row r="2205">
          <cell r="A2205" t="str">
            <v>0750.401.69</v>
          </cell>
        </row>
        <row r="2206">
          <cell r="A2206" t="str">
            <v>0750.401.69</v>
          </cell>
        </row>
        <row r="2207">
          <cell r="A2207" t="str">
            <v>0755.401.69</v>
          </cell>
        </row>
        <row r="2208">
          <cell r="A2208" t="str">
            <v>0758.401.69</v>
          </cell>
        </row>
        <row r="2209">
          <cell r="A2209" t="str">
            <v>1130.401.</v>
          </cell>
        </row>
        <row r="2210">
          <cell r="A2210" t="str">
            <v>1130.401.</v>
          </cell>
        </row>
        <row r="2211">
          <cell r="A2211" t="str">
            <v>1774.401.69</v>
          </cell>
        </row>
        <row r="2212">
          <cell r="A2212" t="str">
            <v>1774.401.69</v>
          </cell>
        </row>
        <row r="2213">
          <cell r="A2213" t="str">
            <v>1775.401.69</v>
          </cell>
        </row>
        <row r="2214">
          <cell r="A2214" t="str">
            <v>1775.401.69</v>
          </cell>
        </row>
        <row r="2215">
          <cell r="A2215" t="str">
            <v>2810.401.69</v>
          </cell>
        </row>
        <row r="2216">
          <cell r="A2216" t="str">
            <v>2810.401.69</v>
          </cell>
        </row>
        <row r="2217">
          <cell r="A2217" t="str">
            <v>2811.401.69</v>
          </cell>
        </row>
        <row r="2218">
          <cell r="A2218" t="str">
            <v>2811.401.69</v>
          </cell>
        </row>
        <row r="2219">
          <cell r="A2219" t="str">
            <v>4100.401.69</v>
          </cell>
        </row>
        <row r="2220">
          <cell r="A2220" t="str">
            <v>4100.401.69</v>
          </cell>
        </row>
        <row r="2221">
          <cell r="A2221" t="str">
            <v>4400.401.69</v>
          </cell>
        </row>
        <row r="2222">
          <cell r="A2222" t="str">
            <v>4411.401.69</v>
          </cell>
        </row>
        <row r="2223">
          <cell r="A2223" t="str">
            <v>4411.401.69</v>
          </cell>
        </row>
        <row r="2224">
          <cell r="A2224" t="str">
            <v>9914.401.69</v>
          </cell>
        </row>
        <row r="2225">
          <cell r="A2225" t="str">
            <v>9914.401.69</v>
          </cell>
        </row>
        <row r="2226">
          <cell r="A2226" t="str">
            <v>9973.401.69</v>
          </cell>
        </row>
        <row r="2227">
          <cell r="A2227" t="str">
            <v>1101.401.69</v>
          </cell>
        </row>
        <row r="2228">
          <cell r="A2228" t="str">
            <v>1101.401.69</v>
          </cell>
        </row>
        <row r="2229">
          <cell r="A2229" t="str">
            <v>1102.401.69</v>
          </cell>
        </row>
        <row r="2230">
          <cell r="A2230" t="str">
            <v>1102.401.69</v>
          </cell>
        </row>
        <row r="2231">
          <cell r="A2231" t="str">
            <v>1120.401.69</v>
          </cell>
        </row>
        <row r="2232">
          <cell r="A2232" t="str">
            <v>1121.401.69</v>
          </cell>
        </row>
        <row r="2233">
          <cell r="A2233" t="str">
            <v>1121.401.69</v>
          </cell>
        </row>
        <row r="2234">
          <cell r="A2234" t="str">
            <v>1122.401.69</v>
          </cell>
        </row>
        <row r="2235">
          <cell r="A2235" t="str">
            <v>1125.401.69</v>
          </cell>
        </row>
        <row r="2236">
          <cell r="A2236" t="str">
            <v>1125.401.69</v>
          </cell>
        </row>
        <row r="2237">
          <cell r="A2237" t="str">
            <v>1127.401.69</v>
          </cell>
        </row>
        <row r="2238">
          <cell r="A2238" t="str">
            <v>1127.401.69</v>
          </cell>
        </row>
        <row r="2239">
          <cell r="A2239" t="str">
            <v>1128.401.69</v>
          </cell>
        </row>
        <row r="2240">
          <cell r="A2240" t="str">
            <v>1129.401.69</v>
          </cell>
        </row>
        <row r="2241">
          <cell r="A2241" t="str">
            <v>1129.401.69</v>
          </cell>
        </row>
        <row r="2242">
          <cell r="A2242" t="str">
            <v>1129.401.69</v>
          </cell>
        </row>
        <row r="2243">
          <cell r="A2243" t="str">
            <v>1129.401.69</v>
          </cell>
        </row>
        <row r="2244">
          <cell r="A2244" t="str">
            <v>1131.401.69</v>
          </cell>
        </row>
        <row r="2245">
          <cell r="A2245" t="str">
            <v>1134.401.69</v>
          </cell>
        </row>
        <row r="2246">
          <cell r="A2246" t="str">
            <v>1134.401.69</v>
          </cell>
        </row>
        <row r="2247">
          <cell r="A2247" t="str">
            <v>1136.401.69</v>
          </cell>
        </row>
        <row r="2248">
          <cell r="A2248" t="str">
            <v>1137.401.69</v>
          </cell>
        </row>
        <row r="2249">
          <cell r="A2249" t="str">
            <v>1137.401.69</v>
          </cell>
        </row>
        <row r="2250">
          <cell r="A2250" t="str">
            <v>1140.401.69</v>
          </cell>
        </row>
        <row r="2251">
          <cell r="A2251" t="str">
            <v>1142.401.69</v>
          </cell>
        </row>
        <row r="2252">
          <cell r="A2252" t="str">
            <v>2812.401.69</v>
          </cell>
        </row>
        <row r="2253">
          <cell r="A2253" t="str">
            <v>8191.401.69</v>
          </cell>
        </row>
        <row r="2254">
          <cell r="A2254" t="str">
            <v>8191.401.69</v>
          </cell>
        </row>
        <row r="2255">
          <cell r="A2255" t="str">
            <v>8350.401.69</v>
          </cell>
        </row>
        <row r="2256">
          <cell r="A2256" t="str">
            <v>8350.401.69</v>
          </cell>
        </row>
        <row r="2257">
          <cell r="A2257" t="str">
            <v>9913.401.69</v>
          </cell>
        </row>
        <row r="2258">
          <cell r="A2258" t="str">
            <v>9913.401.69</v>
          </cell>
        </row>
        <row r="2259">
          <cell r="A2259" t="str">
            <v>0107.401.69</v>
          </cell>
        </row>
        <row r="2260">
          <cell r="A2260" t="str">
            <v>0301.401.69</v>
          </cell>
        </row>
        <row r="2261">
          <cell r="A2261" t="str">
            <v>0410.401.70</v>
          </cell>
        </row>
        <row r="2262">
          <cell r="A2262" t="str">
            <v>0550.401.70</v>
          </cell>
        </row>
        <row r="2263">
          <cell r="A2263" t="str">
            <v>0551.401.70</v>
          </cell>
        </row>
        <row r="2264">
          <cell r="A2264" t="str">
            <v>0557.401.70</v>
          </cell>
        </row>
        <row r="2265">
          <cell r="A2265" t="str">
            <v>0557.401.70</v>
          </cell>
        </row>
        <row r="2266">
          <cell r="A2266" t="str">
            <v>0053.401.</v>
          </cell>
        </row>
        <row r="2267">
          <cell r="A2267" t="str">
            <v>.401.30</v>
          </cell>
        </row>
        <row r="2268">
          <cell r="A2268" t="str">
            <v>0100.401.30</v>
          </cell>
        </row>
        <row r="2269">
          <cell r="A2269" t="str">
            <v>0103.401.30</v>
          </cell>
        </row>
        <row r="2270">
          <cell r="A2270" t="str">
            <v>291900.401.30</v>
          </cell>
        </row>
        <row r="2271">
          <cell r="A2271" t="str">
            <v>2700.401.</v>
          </cell>
        </row>
        <row r="2272">
          <cell r="A2272" t="str">
            <v>0100.401.98</v>
          </cell>
        </row>
        <row r="2273">
          <cell r="A2273" t="str">
            <v>0111.401.98</v>
          </cell>
        </row>
        <row r="2274">
          <cell r="A2274" t="str">
            <v>4198.401.98</v>
          </cell>
        </row>
        <row r="2275">
          <cell r="A2275" t="str">
            <v>0300.401.46</v>
          </cell>
        </row>
        <row r="2276">
          <cell r="A2276" t="str">
            <v>0300.401.46</v>
          </cell>
        </row>
        <row r="2277">
          <cell r="A2277" t="str">
            <v>7098.401.46</v>
          </cell>
        </row>
        <row r="2278">
          <cell r="A2278" t="str">
            <v>0301.401.95</v>
          </cell>
        </row>
        <row r="2279">
          <cell r="A2279" t="str">
            <v>2993.401.48</v>
          </cell>
        </row>
        <row r="2280">
          <cell r="A2280" t="str">
            <v>2996.401.48</v>
          </cell>
        </row>
        <row r="2281">
          <cell r="A2281" t="str">
            <v>276610.402.20</v>
          </cell>
        </row>
        <row r="2282">
          <cell r="A2282" t="str">
            <v>277130.402.20</v>
          </cell>
        </row>
        <row r="2283">
          <cell r="A2283" t="str">
            <v>0122.402.20</v>
          </cell>
        </row>
        <row r="2284">
          <cell r="A2284" t="str">
            <v>0122.402.20</v>
          </cell>
        </row>
        <row r="2285">
          <cell r="A2285" t="str">
            <v>246300.402.69</v>
          </cell>
        </row>
        <row r="2286">
          <cell r="A2286" t="str">
            <v>542230.402.69</v>
          </cell>
        </row>
        <row r="2287">
          <cell r="A2287" t="str">
            <v>542250.402.69</v>
          </cell>
        </row>
        <row r="2288">
          <cell r="A2288" t="str">
            <v>810330.402.20</v>
          </cell>
        </row>
        <row r="2289">
          <cell r="A2289" t="str">
            <v>810350.402.69</v>
          </cell>
        </row>
        <row r="2290">
          <cell r="A2290" t="str">
            <v>0111.402.69</v>
          </cell>
        </row>
        <row r="2291">
          <cell r="A2291" t="str">
            <v>0111.402.69</v>
          </cell>
        </row>
        <row r="2292">
          <cell r="A2292" t="str">
            <v>0150.402.69</v>
          </cell>
        </row>
        <row r="2293">
          <cell r="A2293" t="str">
            <v>0156.402.69</v>
          </cell>
        </row>
        <row r="2294">
          <cell r="A2294" t="str">
            <v>5423.402.69</v>
          </cell>
        </row>
        <row r="2295">
          <cell r="A2295" t="str">
            <v>5423.402.69</v>
          </cell>
        </row>
        <row r="2296">
          <cell r="A2296" t="str">
            <v>8304.402.69</v>
          </cell>
        </row>
        <row r="2297">
          <cell r="A2297" t="str">
            <v>0000.402.</v>
          </cell>
        </row>
        <row r="2298">
          <cell r="A2298" t="str">
            <v>1301.402.69</v>
          </cell>
        </row>
        <row r="2299">
          <cell r="A2299" t="str">
            <v>1303.402.69</v>
          </cell>
        </row>
        <row r="2300">
          <cell r="A2300" t="str">
            <v>1304.402.69</v>
          </cell>
        </row>
        <row r="2301">
          <cell r="A2301" t="str">
            <v>1305.402.69</v>
          </cell>
        </row>
        <row r="2302">
          <cell r="A2302" t="str">
            <v>1306.402.69</v>
          </cell>
        </row>
        <row r="2303">
          <cell r="A2303" t="str">
            <v>1306.402.69</v>
          </cell>
        </row>
        <row r="2304">
          <cell r="A2304" t="str">
            <v>1333.402.</v>
          </cell>
        </row>
        <row r="2305">
          <cell r="A2305" t="str">
            <v>1334.402.69</v>
          </cell>
        </row>
        <row r="2306">
          <cell r="A2306" t="str">
            <v>1399.402.69</v>
          </cell>
        </row>
        <row r="2307">
          <cell r="A2307" t="str">
            <v>2813.402.69</v>
          </cell>
        </row>
        <row r="2308">
          <cell r="A2308" t="str">
            <v>4120.402.69</v>
          </cell>
        </row>
        <row r="2309">
          <cell r="A2309" t="str">
            <v>4120.402.69</v>
          </cell>
        </row>
        <row r="2310">
          <cell r="A2310" t="str">
            <v>4562.402.69</v>
          </cell>
        </row>
        <row r="2311">
          <cell r="A2311" t="str">
            <v>5422.402.69</v>
          </cell>
        </row>
        <row r="2312">
          <cell r="A2312" t="str">
            <v>5422.402.69</v>
          </cell>
        </row>
        <row r="2313">
          <cell r="A2313" t="str">
            <v>8104.402.69</v>
          </cell>
        </row>
        <row r="2314">
          <cell r="A2314" t="str">
            <v>8106.402.69</v>
          </cell>
        </row>
        <row r="2315">
          <cell r="A2315" t="str">
            <v>8106.402.69</v>
          </cell>
        </row>
        <row r="2316">
          <cell r="A2316" t="str">
            <v>810610.402.69</v>
          </cell>
        </row>
        <row r="2317">
          <cell r="A2317" t="str">
            <v>8107.402.69</v>
          </cell>
        </row>
        <row r="2318">
          <cell r="A2318" t="str">
            <v>8107.402.69</v>
          </cell>
        </row>
        <row r="2319">
          <cell r="A2319" t="str">
            <v>8108.402.69</v>
          </cell>
        </row>
        <row r="2320">
          <cell r="A2320" t="str">
            <v>8108.402.69</v>
          </cell>
        </row>
        <row r="2321">
          <cell r="A2321" t="str">
            <v>9912.402.69</v>
          </cell>
        </row>
        <row r="2322">
          <cell r="A2322" t="str">
            <v>9998.402.</v>
          </cell>
        </row>
        <row r="2323">
          <cell r="A2323" t="str">
            <v>090000.402.70</v>
          </cell>
        </row>
        <row r="2324">
          <cell r="A2324" t="str">
            <v>538510.402.70</v>
          </cell>
        </row>
        <row r="2325">
          <cell r="A2325" t="str">
            <v>554510.402.70</v>
          </cell>
        </row>
        <row r="2326">
          <cell r="A2326" t="str">
            <v>0410.402.70</v>
          </cell>
        </row>
        <row r="2327">
          <cell r="A2327" t="str">
            <v>0410.402.70</v>
          </cell>
        </row>
        <row r="2328">
          <cell r="A2328" t="str">
            <v>0541.402.70</v>
          </cell>
        </row>
        <row r="2329">
          <cell r="A2329" t="str">
            <v>0550.402.70</v>
          </cell>
        </row>
        <row r="2330">
          <cell r="A2330" t="str">
            <v>0550.402.70</v>
          </cell>
        </row>
        <row r="2331">
          <cell r="A2331" t="str">
            <v>0551.402.70</v>
          </cell>
        </row>
        <row r="2332">
          <cell r="A2332" t="str">
            <v>0551.402.70</v>
          </cell>
        </row>
        <row r="2333">
          <cell r="A2333" t="str">
            <v>0554.402.70</v>
          </cell>
        </row>
        <row r="2334">
          <cell r="A2334" t="str">
            <v>0557.402.70</v>
          </cell>
        </row>
        <row r="2335">
          <cell r="A2335" t="str">
            <v>0557.402.70</v>
          </cell>
        </row>
        <row r="2336">
          <cell r="A2336" t="str">
            <v>0802.402.70</v>
          </cell>
        </row>
        <row r="2337">
          <cell r="A2337" t="str">
            <v>0508.402.70</v>
          </cell>
        </row>
        <row r="2338">
          <cell r="A2338" t="str">
            <v>0103.402.80</v>
          </cell>
        </row>
        <row r="2339">
          <cell r="A2339" t="str">
            <v>0107.402.80</v>
          </cell>
        </row>
        <row r="2340">
          <cell r="A2340" t="str">
            <v>0108.402.80</v>
          </cell>
        </row>
        <row r="2341">
          <cell r="A2341" t="str">
            <v>0110.402.80</v>
          </cell>
        </row>
        <row r="2342">
          <cell r="A2342" t="str">
            <v>0112.402.80</v>
          </cell>
        </row>
        <row r="2343">
          <cell r="A2343" t="str">
            <v>0114.402.80</v>
          </cell>
        </row>
        <row r="2344">
          <cell r="A2344" t="str">
            <v>0126.402.80</v>
          </cell>
        </row>
        <row r="2345">
          <cell r="A2345" t="str">
            <v>0053.402.48</v>
          </cell>
        </row>
        <row r="2346">
          <cell r="A2346" t="str">
            <v>1226.402.48</v>
          </cell>
        </row>
        <row r="2347">
          <cell r="A2347" t="str">
            <v>1236.402.48</v>
          </cell>
        </row>
        <row r="2348">
          <cell r="A2348" t="str">
            <v>309950.403.20</v>
          </cell>
        </row>
        <row r="2349">
          <cell r="A2349" t="str">
            <v>.403.</v>
          </cell>
        </row>
        <row r="2350">
          <cell r="A2350" t="str">
            <v>263500.403.</v>
          </cell>
        </row>
        <row r="2351">
          <cell r="A2351" t="str">
            <v>272830.403.69</v>
          </cell>
        </row>
        <row r="2352">
          <cell r="A2352" t="str">
            <v>309900.403.69</v>
          </cell>
        </row>
        <row r="2353">
          <cell r="A2353" t="str">
            <v>850310.403.69</v>
          </cell>
        </row>
        <row r="2354">
          <cell r="A2354" t="str">
            <v>853310.403.69</v>
          </cell>
        </row>
        <row r="2355">
          <cell r="A2355" t="str">
            <v>854700.403.69</v>
          </cell>
        </row>
        <row r="2356">
          <cell r="A2356" t="str">
            <v>854710.403.69</v>
          </cell>
        </row>
        <row r="2357">
          <cell r="A2357" t="str">
            <v>4089.403.69</v>
          </cell>
        </row>
        <row r="2358">
          <cell r="A2358" t="str">
            <v>4089.403.69</v>
          </cell>
        </row>
        <row r="2359">
          <cell r="A2359" t="str">
            <v>8003.403.69</v>
          </cell>
        </row>
        <row r="2360">
          <cell r="A2360" t="str">
            <v>1708.403.69</v>
          </cell>
        </row>
        <row r="2361">
          <cell r="A2361" t="str">
            <v>1709.403.69</v>
          </cell>
        </row>
        <row r="2362">
          <cell r="A2362" t="str">
            <v>1712.403.69</v>
          </cell>
        </row>
        <row r="2363">
          <cell r="A2363" t="str">
            <v>1713.403.69</v>
          </cell>
        </row>
        <row r="2364">
          <cell r="A2364" t="str">
            <v>1750.403.69</v>
          </cell>
        </row>
        <row r="2365">
          <cell r="A2365" t="str">
            <v>1750.403.69</v>
          </cell>
        </row>
        <row r="2366">
          <cell r="A2366" t="str">
            <v>1751.403.69</v>
          </cell>
        </row>
        <row r="2367">
          <cell r="A2367" t="str">
            <v>1752.403.69</v>
          </cell>
        </row>
        <row r="2368">
          <cell r="A2368" t="str">
            <v>1752.403.69</v>
          </cell>
        </row>
        <row r="2369">
          <cell r="A2369" t="str">
            <v>1768.403.69</v>
          </cell>
        </row>
        <row r="2370">
          <cell r="A2370" t="str">
            <v>1770.403.69</v>
          </cell>
        </row>
        <row r="2371">
          <cell r="A2371" t="str">
            <v>4301.403.69</v>
          </cell>
        </row>
        <row r="2372">
          <cell r="A2372" t="str">
            <v>4302.403.69</v>
          </cell>
        </row>
        <row r="2373">
          <cell r="A2373" t="str">
            <v>4303.403.69</v>
          </cell>
        </row>
        <row r="2374">
          <cell r="A2374" t="str">
            <v>5560.403.69</v>
          </cell>
        </row>
        <row r="2375">
          <cell r="A2375" t="str">
            <v>8503.403.69</v>
          </cell>
        </row>
        <row r="2376">
          <cell r="A2376" t="str">
            <v>8547.403.69</v>
          </cell>
        </row>
        <row r="2377">
          <cell r="A2377" t="str">
            <v>8547.403.69</v>
          </cell>
        </row>
        <row r="2378">
          <cell r="A2378" t="str">
            <v>4061.403.95</v>
          </cell>
        </row>
        <row r="2379">
          <cell r="A2379" t="str">
            <v>4061.403.95</v>
          </cell>
        </row>
        <row r="2380">
          <cell r="A2380" t="str">
            <v>031100.403.70</v>
          </cell>
        </row>
        <row r="2381">
          <cell r="A2381" t="str">
            <v>242100.403.70</v>
          </cell>
        </row>
        <row r="2382">
          <cell r="A2382" t="str">
            <v>287400.403.69</v>
          </cell>
        </row>
        <row r="2383">
          <cell r="A2383" t="str">
            <v>571010.403.70</v>
          </cell>
        </row>
        <row r="2384">
          <cell r="A2384" t="str">
            <v>571030.403.70</v>
          </cell>
        </row>
        <row r="2385">
          <cell r="A2385" t="str">
            <v>571030.403.70</v>
          </cell>
        </row>
        <row r="2386">
          <cell r="A2386" t="str">
            <v>814740.403.70</v>
          </cell>
        </row>
        <row r="2387">
          <cell r="A2387" t="str">
            <v>853310.403.70</v>
          </cell>
        </row>
        <row r="2388">
          <cell r="A2388" t="str">
            <v>0247.403.69</v>
          </cell>
        </row>
        <row r="2389">
          <cell r="A2389" t="str">
            <v>0602.403.70</v>
          </cell>
        </row>
        <row r="2390">
          <cell r="A2390" t="str">
            <v>0603.403.70</v>
          </cell>
        </row>
        <row r="2391">
          <cell r="A2391" t="str">
            <v>0610.403.70</v>
          </cell>
        </row>
        <row r="2392">
          <cell r="A2392" t="str">
            <v>0612.403.70</v>
          </cell>
        </row>
        <row r="2393">
          <cell r="A2393" t="str">
            <v>0613.403.70</v>
          </cell>
        </row>
        <row r="2394">
          <cell r="A2394" t="str">
            <v>0613.403.70</v>
          </cell>
        </row>
        <row r="2395">
          <cell r="A2395" t="str">
            <v>0614.403.70</v>
          </cell>
        </row>
        <row r="2396">
          <cell r="A2396" t="str">
            <v>0615.403.70</v>
          </cell>
        </row>
        <row r="2397">
          <cell r="A2397" t="str">
            <v>0616.403.70</v>
          </cell>
        </row>
        <row r="2398">
          <cell r="A2398" t="str">
            <v>4535.403.70</v>
          </cell>
        </row>
        <row r="2399">
          <cell r="A2399" t="str">
            <v>4743.403.70</v>
          </cell>
        </row>
        <row r="2400">
          <cell r="A2400" t="str">
            <v>5710.403.70</v>
          </cell>
        </row>
        <row r="2401">
          <cell r="A2401" t="str">
            <v>8149.403.70</v>
          </cell>
        </row>
        <row r="2402">
          <cell r="A2402" t="str">
            <v>8149.403.70</v>
          </cell>
        </row>
        <row r="2403">
          <cell r="A2403" t="str">
            <v>8149.403.70</v>
          </cell>
        </row>
        <row r="2404">
          <cell r="A2404" t="str">
            <v>8149.403.70</v>
          </cell>
        </row>
        <row r="2405">
          <cell r="A2405" t="str">
            <v>8533.403.70</v>
          </cell>
        </row>
        <row r="2406">
          <cell r="A2406" t="str">
            <v>9981.403.70</v>
          </cell>
        </row>
        <row r="2407">
          <cell r="A2407" t="str">
            <v>9981.403.70</v>
          </cell>
        </row>
        <row r="2408">
          <cell r="A2408" t="str">
            <v>2500.403.48</v>
          </cell>
        </row>
        <row r="2409">
          <cell r="A2409" t="str">
            <v>0052.403.</v>
          </cell>
        </row>
        <row r="2410">
          <cell r="A2410" t="str">
            <v>0100.403.65</v>
          </cell>
        </row>
        <row r="2411">
          <cell r="A2411" t="str">
            <v>518410.403.65</v>
          </cell>
        </row>
        <row r="2412">
          <cell r="A2412" t="str">
            <v>309950.403.95</v>
          </cell>
        </row>
        <row r="2413">
          <cell r="A2413" t="str">
            <v>4060.403.95</v>
          </cell>
        </row>
        <row r="2414">
          <cell r="A2414" t="str">
            <v>4073.403.95</v>
          </cell>
        </row>
        <row r="2415">
          <cell r="A2415" t="str">
            <v>519010.403.95</v>
          </cell>
        </row>
        <row r="2416">
          <cell r="A2416" t="str">
            <v>519020.403.95</v>
          </cell>
        </row>
        <row r="2417">
          <cell r="A2417" t="str">
            <v>085500.407.69</v>
          </cell>
        </row>
        <row r="2418">
          <cell r="A2418" t="str">
            <v>248000.407.69</v>
          </cell>
        </row>
        <row r="2419">
          <cell r="A2419" t="str">
            <v>517200.407.69</v>
          </cell>
        </row>
        <row r="2420">
          <cell r="A2420" t="str">
            <v>517240.407.69</v>
          </cell>
        </row>
        <row r="2421">
          <cell r="A2421" t="str">
            <v>528210.407.69</v>
          </cell>
        </row>
        <row r="2422">
          <cell r="A2422" t="str">
            <v>854810.407.69</v>
          </cell>
        </row>
        <row r="2423">
          <cell r="A2423" t="str">
            <v>0102.407.69</v>
          </cell>
        </row>
        <row r="2424">
          <cell r="A2424" t="str">
            <v>0105.407.69</v>
          </cell>
        </row>
        <row r="2425">
          <cell r="A2425" t="str">
            <v>0116.407.69</v>
          </cell>
        </row>
        <row r="2426">
          <cell r="A2426" t="str">
            <v>0117.407.69</v>
          </cell>
        </row>
        <row r="2427">
          <cell r="A2427" t="str">
            <v>0118.407.69</v>
          </cell>
        </row>
        <row r="2428">
          <cell r="A2428" t="str">
            <v>0119.407.69</v>
          </cell>
        </row>
        <row r="2429">
          <cell r="A2429" t="str">
            <v>0142.407.69</v>
          </cell>
        </row>
        <row r="2430">
          <cell r="A2430" t="str">
            <v>0147.407.69</v>
          </cell>
        </row>
        <row r="2431">
          <cell r="A2431" t="str">
            <v>0155.407.69</v>
          </cell>
        </row>
        <row r="2432">
          <cell r="A2432" t="str">
            <v>0155.407.69</v>
          </cell>
        </row>
        <row r="2433">
          <cell r="A2433" t="str">
            <v>0159.407.69</v>
          </cell>
        </row>
        <row r="2434">
          <cell r="A2434" t="str">
            <v>1730.407.69</v>
          </cell>
        </row>
        <row r="2435">
          <cell r="A2435" t="str">
            <v>1850.407.69</v>
          </cell>
        </row>
        <row r="2436">
          <cell r="A2436" t="str">
            <v>4520.407.69</v>
          </cell>
        </row>
        <row r="2437">
          <cell r="A2437" t="str">
            <v>4522.407.69</v>
          </cell>
        </row>
        <row r="2438">
          <cell r="A2438" t="str">
            <v>8066.407.69</v>
          </cell>
        </row>
        <row r="2439">
          <cell r="A2439" t="str">
            <v>8548.407.69</v>
          </cell>
        </row>
        <row r="2440">
          <cell r="A2440" t="str">
            <v>1301.407.69</v>
          </cell>
        </row>
        <row r="2441">
          <cell r="A2441" t="str">
            <v>0661.407.69</v>
          </cell>
        </row>
        <row r="2442">
          <cell r="A2442" t="str">
            <v>0152.407.69</v>
          </cell>
        </row>
        <row r="2443">
          <cell r="A2443" t="str">
            <v>0104.407.69</v>
          </cell>
        </row>
        <row r="2444">
          <cell r="A2444" t="str">
            <v>0104.407.69</v>
          </cell>
        </row>
        <row r="2445">
          <cell r="A2445" t="str">
            <v>1400.407.69</v>
          </cell>
        </row>
        <row r="2446">
          <cell r="A2446" t="str">
            <v>1401.407.69</v>
          </cell>
        </row>
        <row r="2447">
          <cell r="A2447" t="str">
            <v>5172.407.69</v>
          </cell>
        </row>
        <row r="2448">
          <cell r="A2448" t="str">
            <v>5172.407.69</v>
          </cell>
        </row>
        <row r="2449">
          <cell r="A2449" t="str">
            <v>5282.407.69</v>
          </cell>
        </row>
        <row r="2450">
          <cell r="A2450" t="str">
            <v>5282.407.69</v>
          </cell>
        </row>
        <row r="2451">
          <cell r="A2451" t="str">
            <v>5282.407.69</v>
          </cell>
        </row>
        <row r="2452">
          <cell r="A2452" t="str">
            <v>8121.407.69</v>
          </cell>
        </row>
        <row r="2453">
          <cell r="A2453" t="str">
            <v>8121.407.69</v>
          </cell>
        </row>
        <row r="2454">
          <cell r="A2454" t="str">
            <v>8346.407.69</v>
          </cell>
        </row>
        <row r="2455">
          <cell r="A2455" t="str">
            <v>0130.407.69</v>
          </cell>
        </row>
        <row r="2456">
          <cell r="A2456" t="str">
            <v>0305.407.69</v>
          </cell>
        </row>
        <row r="2457">
          <cell r="A2457" t="str">
            <v>0046.407.</v>
          </cell>
        </row>
        <row r="2458">
          <cell r="A2458" t="str">
            <v>0000.407.95</v>
          </cell>
        </row>
        <row r="2459">
          <cell r="A2459" t="str">
            <v>0310.407.95</v>
          </cell>
        </row>
        <row r="2460">
          <cell r="A2460" t="str">
            <v>0311.407.95</v>
          </cell>
        </row>
        <row r="2461">
          <cell r="A2461" t="str">
            <v>278630.451.12</v>
          </cell>
        </row>
        <row r="2462">
          <cell r="A2462" t="str">
            <v>0400.451.12</v>
          </cell>
        </row>
        <row r="2463">
          <cell r="A2463" t="str">
            <v>0400.451.12</v>
          </cell>
        </row>
        <row r="2464">
          <cell r="A2464" t="str">
            <v>0015.451.12</v>
          </cell>
        </row>
        <row r="2465">
          <cell r="A2465" t="str">
            <v>1908.451.12</v>
          </cell>
        </row>
        <row r="2466">
          <cell r="A2466" t="str">
            <v>1908.451.12</v>
          </cell>
        </row>
        <row r="2467">
          <cell r="A2467" t="str">
            <v>1108.451.12</v>
          </cell>
        </row>
        <row r="2468">
          <cell r="A2468" t="str">
            <v>1108.451.12</v>
          </cell>
        </row>
        <row r="2469">
          <cell r="A2469" t="str">
            <v>0120.451.75</v>
          </cell>
        </row>
        <row r="2470">
          <cell r="A2470" t="str">
            <v>0125.451.14</v>
          </cell>
        </row>
        <row r="2471">
          <cell r="A2471" t="str">
            <v>0125.451.14</v>
          </cell>
        </row>
        <row r="2472">
          <cell r="A2472" t="str">
            <v>267710.451.20</v>
          </cell>
        </row>
        <row r="2473">
          <cell r="A2473" t="str">
            <v>276330.451.20</v>
          </cell>
        </row>
        <row r="2474">
          <cell r="A2474" t="str">
            <v>852430.451.20</v>
          </cell>
        </row>
        <row r="2475">
          <cell r="A2475" t="str">
            <v>852440.451.20</v>
          </cell>
        </row>
        <row r="2476">
          <cell r="A2476" t="str">
            <v>0118.451.20</v>
          </cell>
        </row>
        <row r="2477">
          <cell r="A2477" t="str">
            <v>0118.451.20</v>
          </cell>
        </row>
        <row r="2478">
          <cell r="A2478" t="str">
            <v>1881.451.20</v>
          </cell>
        </row>
        <row r="2479">
          <cell r="A2479" t="str">
            <v>1881.451.20</v>
          </cell>
        </row>
        <row r="2480">
          <cell r="A2480" t="str">
            <v>8524.451.20</v>
          </cell>
        </row>
        <row r="2481">
          <cell r="A2481" t="str">
            <v>8524.451.20</v>
          </cell>
        </row>
        <row r="2482">
          <cell r="A2482" t="str">
            <v>811210.451.47</v>
          </cell>
        </row>
        <row r="2483">
          <cell r="A2483" t="str">
            <v>0118.451.47</v>
          </cell>
        </row>
        <row r="2484">
          <cell r="A2484" t="str">
            <v>0118.451.47</v>
          </cell>
        </row>
        <row r="2485">
          <cell r="A2485" t="str">
            <v>4084.451.47</v>
          </cell>
        </row>
        <row r="2486">
          <cell r="A2486" t="str">
            <v>4084.451.47</v>
          </cell>
        </row>
        <row r="2487">
          <cell r="A2487" t="str">
            <v>0700.451.70</v>
          </cell>
        </row>
        <row r="2488">
          <cell r="A2488" t="str">
            <v>4236.451.70</v>
          </cell>
        </row>
        <row r="2489">
          <cell r="A2489" t="str">
            <v>4236.451.70</v>
          </cell>
        </row>
        <row r="2490">
          <cell r="A2490" t="str">
            <v>8200.451.58</v>
          </cell>
        </row>
        <row r="2491">
          <cell r="A2491" t="str">
            <v>809310.451.86</v>
          </cell>
        </row>
        <row r="2492">
          <cell r="A2492" t="str">
            <v>0164.451.86</v>
          </cell>
        </row>
        <row r="2493">
          <cell r="A2493" t="str">
            <v>0331.451.86</v>
          </cell>
        </row>
        <row r="2494">
          <cell r="A2494" t="str">
            <v>0331.451.86</v>
          </cell>
        </row>
        <row r="2495">
          <cell r="A2495" t="str">
            <v>0104.451.86</v>
          </cell>
        </row>
        <row r="2496">
          <cell r="A2496" t="str">
            <v>0104.451.86</v>
          </cell>
        </row>
        <row r="2497">
          <cell r="A2497" t="str">
            <v>0162.451.86</v>
          </cell>
        </row>
        <row r="2498">
          <cell r="A2498" t="str">
            <v>0162.451.86</v>
          </cell>
        </row>
        <row r="2499">
          <cell r="A2499" t="str">
            <v>0170.451.86</v>
          </cell>
        </row>
        <row r="2500">
          <cell r="A2500" t="str">
            <v>0171.451.86</v>
          </cell>
        </row>
        <row r="2501">
          <cell r="A2501" t="str">
            <v>0175.451.86</v>
          </cell>
        </row>
        <row r="2502">
          <cell r="A2502" t="str">
            <v>0182.451.86</v>
          </cell>
        </row>
        <row r="2503">
          <cell r="A2503" t="str">
            <v>0187.451.86</v>
          </cell>
        </row>
        <row r="2504">
          <cell r="A2504" t="str">
            <v>0198.451.86</v>
          </cell>
        </row>
        <row r="2505">
          <cell r="A2505" t="str">
            <v>0198.451.86</v>
          </cell>
        </row>
        <row r="2506">
          <cell r="A2506" t="str">
            <v>0198.451.86</v>
          </cell>
        </row>
        <row r="2507">
          <cell r="A2507" t="str">
            <v>0220.451.86</v>
          </cell>
        </row>
        <row r="2508">
          <cell r="A2508" t="str">
            <v>0220.451.86</v>
          </cell>
        </row>
        <row r="2509">
          <cell r="A2509" t="str">
            <v>0222.451.86</v>
          </cell>
        </row>
        <row r="2510">
          <cell r="A2510" t="str">
            <v>0314.451.86</v>
          </cell>
        </row>
        <row r="2511">
          <cell r="A2511" t="str">
            <v>0315.451.86</v>
          </cell>
        </row>
        <row r="2512">
          <cell r="A2512" t="str">
            <v>0344.451.86</v>
          </cell>
        </row>
        <row r="2513">
          <cell r="A2513" t="str">
            <v>4015.451.86</v>
          </cell>
        </row>
        <row r="2514">
          <cell r="A2514" t="str">
            <v>4015.451.86</v>
          </cell>
        </row>
        <row r="2515">
          <cell r="A2515" t="str">
            <v>4034.451.86</v>
          </cell>
        </row>
        <row r="2516">
          <cell r="A2516" t="str">
            <v>4034.451.86</v>
          </cell>
        </row>
        <row r="2517">
          <cell r="A2517" t="str">
            <v>4036.451.86</v>
          </cell>
        </row>
        <row r="2518">
          <cell r="A2518" t="str">
            <v>4097.451.86</v>
          </cell>
        </row>
        <row r="2519">
          <cell r="A2519" t="str">
            <v>4097.451.86</v>
          </cell>
        </row>
        <row r="2520">
          <cell r="A2520" t="str">
            <v>4237.451.86</v>
          </cell>
        </row>
        <row r="2521">
          <cell r="A2521" t="str">
            <v>9911.451.86</v>
          </cell>
        </row>
        <row r="2522">
          <cell r="A2522" t="str">
            <v>9911.451.86</v>
          </cell>
        </row>
        <row r="2523">
          <cell r="A2523" t="str">
            <v>0206.451.86</v>
          </cell>
        </row>
        <row r="2524">
          <cell r="A2524" t="str">
            <v>4040.451.86</v>
          </cell>
        </row>
        <row r="2525">
          <cell r="A2525" t="str">
            <v>4206.451.86</v>
          </cell>
        </row>
        <row r="2526">
          <cell r="A2526" t="str">
            <v>0108.451.86</v>
          </cell>
        </row>
        <row r="2527">
          <cell r="A2527" t="str">
            <v>0174.451.86</v>
          </cell>
        </row>
        <row r="2528">
          <cell r="A2528" t="str">
            <v>0174.451.86</v>
          </cell>
        </row>
        <row r="2529">
          <cell r="A2529" t="str">
            <v>0118.451.86</v>
          </cell>
        </row>
        <row r="2530">
          <cell r="A2530" t="str">
            <v>0143.451.86</v>
          </cell>
        </row>
        <row r="2531">
          <cell r="A2531" t="str">
            <v>0149.451.86</v>
          </cell>
        </row>
        <row r="2532">
          <cell r="A2532" t="str">
            <v>0149.451.86</v>
          </cell>
        </row>
        <row r="2533">
          <cell r="A2533" t="str">
            <v>0189.451.86</v>
          </cell>
        </row>
        <row r="2534">
          <cell r="A2534" t="str">
            <v>0335.451.86</v>
          </cell>
        </row>
        <row r="2535">
          <cell r="A2535" t="str">
            <v>0338.451.86</v>
          </cell>
        </row>
        <row r="2536">
          <cell r="A2536" t="str">
            <v>0339.451.86</v>
          </cell>
        </row>
        <row r="2537">
          <cell r="A2537" t="str">
            <v>0341.451.86</v>
          </cell>
        </row>
        <row r="2538">
          <cell r="A2538" t="str">
            <v>0402.451.86</v>
          </cell>
        </row>
        <row r="2539">
          <cell r="A2539" t="str">
            <v>0479.451.86</v>
          </cell>
        </row>
        <row r="2540">
          <cell r="A2540" t="str">
            <v>4586.451.86</v>
          </cell>
        </row>
        <row r="2541">
          <cell r="A2541" t="str">
            <v>8093.451.86</v>
          </cell>
        </row>
        <row r="2542">
          <cell r="A2542" t="str">
            <v>8093.451.86</v>
          </cell>
        </row>
        <row r="2543">
          <cell r="A2543" t="str">
            <v>2600.451.95</v>
          </cell>
        </row>
        <row r="2544">
          <cell r="A2544" t="str">
            <v>.451.95</v>
          </cell>
        </row>
        <row r="2545">
          <cell r="A2545" t="str">
            <v>0000.451.95</v>
          </cell>
        </row>
        <row r="2546">
          <cell r="A2546" t="str">
            <v>2500.451.95</v>
          </cell>
        </row>
        <row r="2547">
          <cell r="A2547" t="str">
            <v>1300.451.82</v>
          </cell>
        </row>
        <row r="2548">
          <cell r="A2548" t="str">
            <v>1300.451.82</v>
          </cell>
        </row>
        <row r="2549">
          <cell r="A2549" t="str">
            <v>267530.452.12</v>
          </cell>
        </row>
        <row r="2550">
          <cell r="A2550" t="str">
            <v>268030.452.12</v>
          </cell>
        </row>
        <row r="2551">
          <cell r="A2551" t="str">
            <v>270310.452.12</v>
          </cell>
        </row>
        <row r="2552">
          <cell r="A2552" t="str">
            <v>270310.452.12</v>
          </cell>
        </row>
        <row r="2553">
          <cell r="A2553" t="str">
            <v>270330.452.12</v>
          </cell>
        </row>
        <row r="2554">
          <cell r="A2554" t="str">
            <v>270410.452.12</v>
          </cell>
        </row>
        <row r="2555">
          <cell r="A2555" t="str">
            <v>270430.452.12</v>
          </cell>
        </row>
        <row r="2556">
          <cell r="A2556" t="str">
            <v>270510.452.12</v>
          </cell>
        </row>
        <row r="2557">
          <cell r="A2557" t="str">
            <v>270510.452.12</v>
          </cell>
        </row>
        <row r="2558">
          <cell r="A2558" t="str">
            <v>270530.452.12</v>
          </cell>
        </row>
        <row r="2559">
          <cell r="A2559" t="str">
            <v>270710.452.12</v>
          </cell>
        </row>
        <row r="2560">
          <cell r="A2560" t="str">
            <v>270710.452.12</v>
          </cell>
        </row>
        <row r="2561">
          <cell r="A2561" t="str">
            <v>270730.452.12</v>
          </cell>
        </row>
        <row r="2562">
          <cell r="A2562" t="str">
            <v>271030.452.12</v>
          </cell>
        </row>
        <row r="2563">
          <cell r="A2563" t="str">
            <v>271130.452.12</v>
          </cell>
        </row>
        <row r="2564">
          <cell r="A2564" t="str">
            <v>271330.452.12</v>
          </cell>
        </row>
        <row r="2565">
          <cell r="A2565" t="str">
            <v>271530.452.12</v>
          </cell>
        </row>
        <row r="2566">
          <cell r="A2566" t="str">
            <v>274630.452.12</v>
          </cell>
        </row>
        <row r="2567">
          <cell r="A2567" t="str">
            <v>813910.452.12</v>
          </cell>
        </row>
        <row r="2568">
          <cell r="A2568" t="str">
            <v>0012.452.12</v>
          </cell>
        </row>
        <row r="2569">
          <cell r="A2569" t="str">
            <v>0400.452.12</v>
          </cell>
        </row>
        <row r="2570">
          <cell r="A2570" t="str">
            <v>0400.452.12</v>
          </cell>
        </row>
        <row r="2571">
          <cell r="A2571" t="str">
            <v>0400.452.12</v>
          </cell>
        </row>
        <row r="2572">
          <cell r="A2572" t="str">
            <v>0403.452.12</v>
          </cell>
        </row>
        <row r="2573">
          <cell r="A2573" t="str">
            <v>0403.452.12</v>
          </cell>
        </row>
        <row r="2574">
          <cell r="A2574" t="str">
            <v>0404.452.12</v>
          </cell>
        </row>
        <row r="2575">
          <cell r="A2575" t="str">
            <v>0000.452.12</v>
          </cell>
        </row>
        <row r="2576">
          <cell r="A2576" t="str">
            <v>1231.452.12</v>
          </cell>
        </row>
        <row r="2577">
          <cell r="A2577" t="str">
            <v>1231.452.12</v>
          </cell>
        </row>
        <row r="2578">
          <cell r="A2578" t="str">
            <v>1232.452.12</v>
          </cell>
        </row>
        <row r="2579">
          <cell r="A2579" t="str">
            <v>1232.452.12</v>
          </cell>
        </row>
        <row r="2580">
          <cell r="A2580" t="str">
            <v>1232.452.12</v>
          </cell>
        </row>
        <row r="2581">
          <cell r="A2581" t="str">
            <v>1233.452.12</v>
          </cell>
        </row>
        <row r="2582">
          <cell r="A2582" t="str">
            <v>1980.452.12</v>
          </cell>
        </row>
        <row r="2583">
          <cell r="A2583" t="str">
            <v>1980.452.12</v>
          </cell>
        </row>
        <row r="2584">
          <cell r="A2584" t="str">
            <v>1980.452.12</v>
          </cell>
        </row>
        <row r="2585">
          <cell r="A2585" t="str">
            <v>2042.452.12</v>
          </cell>
        </row>
        <row r="2586">
          <cell r="A2586" t="str">
            <v>2082.452.12</v>
          </cell>
        </row>
        <row r="2587">
          <cell r="A2587" t="str">
            <v>2082.452.12</v>
          </cell>
        </row>
        <row r="2588">
          <cell r="A2588" t="str">
            <v>2082.452.12</v>
          </cell>
        </row>
        <row r="2589">
          <cell r="A2589" t="str">
            <v>3102.452.12</v>
          </cell>
        </row>
        <row r="2590">
          <cell r="A2590" t="str">
            <v>4142.452.12</v>
          </cell>
        </row>
        <row r="2591">
          <cell r="A2591" t="str">
            <v>4155.452.12</v>
          </cell>
        </row>
        <row r="2592">
          <cell r="A2592" t="str">
            <v>4231.452.12</v>
          </cell>
        </row>
        <row r="2593">
          <cell r="A2593" t="str">
            <v>8139.452.12</v>
          </cell>
        </row>
        <row r="2594">
          <cell r="A2594" t="str">
            <v>1951.452.12</v>
          </cell>
        </row>
        <row r="2595">
          <cell r="A2595" t="str">
            <v>1951.452.12</v>
          </cell>
        </row>
        <row r="2596">
          <cell r="A2596" t="str">
            <v>1951.452.12</v>
          </cell>
        </row>
        <row r="2597">
          <cell r="A2597" t="str">
            <v>2001.452.12</v>
          </cell>
        </row>
        <row r="2598">
          <cell r="A2598" t="str">
            <v>2067.452.12</v>
          </cell>
        </row>
        <row r="2599">
          <cell r="A2599" t="str">
            <v>2067.452.12</v>
          </cell>
        </row>
        <row r="2600">
          <cell r="A2600" t="str">
            <v>2067.452.12</v>
          </cell>
        </row>
        <row r="2601">
          <cell r="A2601" t="str">
            <v>8488.452.12</v>
          </cell>
        </row>
        <row r="2602">
          <cell r="A2602" t="str">
            <v>0402.452.12</v>
          </cell>
        </row>
        <row r="2603">
          <cell r="A2603" t="str">
            <v>1900.452.12</v>
          </cell>
        </row>
        <row r="2604">
          <cell r="A2604" t="str">
            <v>1900.452.12</v>
          </cell>
        </row>
        <row r="2605">
          <cell r="A2605" t="str">
            <v>1900.452.12</v>
          </cell>
        </row>
        <row r="2606">
          <cell r="A2606" t="str">
            <v>1902.452.12</v>
          </cell>
        </row>
        <row r="2607">
          <cell r="A2607" t="str">
            <v>1902.452.12</v>
          </cell>
        </row>
        <row r="2608">
          <cell r="A2608" t="str">
            <v>1902.452.12</v>
          </cell>
        </row>
        <row r="2609">
          <cell r="A2609" t="str">
            <v>1906.452.</v>
          </cell>
        </row>
        <row r="2610">
          <cell r="A2610" t="str">
            <v>1907.452.12</v>
          </cell>
        </row>
        <row r="2611">
          <cell r="A2611" t="str">
            <v>1955.452.12</v>
          </cell>
        </row>
        <row r="2612">
          <cell r="A2612" t="str">
            <v>1955.452.12</v>
          </cell>
        </row>
        <row r="2613">
          <cell r="A2613" t="str">
            <v>2068.452.12</v>
          </cell>
        </row>
        <row r="2614">
          <cell r="A2614" t="str">
            <v>2069.452.12</v>
          </cell>
        </row>
        <row r="2615">
          <cell r="A2615" t="str">
            <v>2069.452.12</v>
          </cell>
        </row>
        <row r="2616">
          <cell r="A2616" t="str">
            <v>2072.452.12</v>
          </cell>
        </row>
        <row r="2617">
          <cell r="A2617" t="str">
            <v>2073.452.12</v>
          </cell>
        </row>
        <row r="2618">
          <cell r="A2618" t="str">
            <v>2073.452.12</v>
          </cell>
        </row>
        <row r="2619">
          <cell r="A2619" t="str">
            <v>3105.452.12</v>
          </cell>
        </row>
        <row r="2620">
          <cell r="A2620" t="str">
            <v>3106.452.12</v>
          </cell>
        </row>
        <row r="2621">
          <cell r="A2621" t="str">
            <v>3108.452.12</v>
          </cell>
        </row>
        <row r="2622">
          <cell r="A2622" t="str">
            <v>3108.452.12</v>
          </cell>
        </row>
        <row r="2623">
          <cell r="A2623" t="str">
            <v>3400.452.12</v>
          </cell>
        </row>
        <row r="2624">
          <cell r="A2624" t="str">
            <v>4233.452.12</v>
          </cell>
        </row>
        <row r="2625">
          <cell r="A2625" t="str">
            <v>4233.452.12</v>
          </cell>
        </row>
        <row r="2626">
          <cell r="A2626" t="str">
            <v>4233.452.12</v>
          </cell>
        </row>
        <row r="2627">
          <cell r="A2627" t="str">
            <v>4233.452.12</v>
          </cell>
        </row>
        <row r="2628">
          <cell r="A2628" t="str">
            <v>0801.452.12</v>
          </cell>
        </row>
        <row r="2629">
          <cell r="A2629" t="str">
            <v>.452.13</v>
          </cell>
        </row>
        <row r="2630">
          <cell r="A2630" t="str">
            <v>850910.452.13</v>
          </cell>
        </row>
        <row r="2631">
          <cell r="A2631" t="str">
            <v>850930.452.13</v>
          </cell>
        </row>
        <row r="2632">
          <cell r="A2632" t="str">
            <v>0125.452.13</v>
          </cell>
        </row>
        <row r="2633">
          <cell r="A2633" t="str">
            <v>0128.452.13</v>
          </cell>
        </row>
        <row r="2634">
          <cell r="A2634" t="str">
            <v>2050.452.13</v>
          </cell>
        </row>
        <row r="2635">
          <cell r="A2635" t="str">
            <v>2050.452.13</v>
          </cell>
        </row>
        <row r="2636">
          <cell r="A2636" t="str">
            <v>4406.452.13</v>
          </cell>
        </row>
        <row r="2637">
          <cell r="A2637" t="str">
            <v>4406.452.13</v>
          </cell>
        </row>
        <row r="2638">
          <cell r="A2638" t="str">
            <v>9911.452.13</v>
          </cell>
        </row>
        <row r="2639">
          <cell r="A2639" t="str">
            <v>9911.452.13</v>
          </cell>
        </row>
        <row r="2640">
          <cell r="A2640" t="str">
            <v>2100.452.13</v>
          </cell>
        </row>
        <row r="2641">
          <cell r="A2641" t="str">
            <v>2100.452.13</v>
          </cell>
        </row>
        <row r="2642">
          <cell r="A2642" t="str">
            <v>8509.452.13</v>
          </cell>
        </row>
        <row r="2643">
          <cell r="A2643" t="str">
            <v>8509.452.13</v>
          </cell>
        </row>
        <row r="2644">
          <cell r="A2644" t="str">
            <v>8509.452.13</v>
          </cell>
        </row>
        <row r="2645">
          <cell r="A2645" t="str">
            <v>4315.452.13</v>
          </cell>
        </row>
        <row r="2646">
          <cell r="A2646" t="str">
            <v>4315.452.13</v>
          </cell>
        </row>
        <row r="2647">
          <cell r="A2647" t="str">
            <v>4315.452.13</v>
          </cell>
        </row>
        <row r="2648">
          <cell r="A2648" t="str">
            <v>272930.452.14</v>
          </cell>
        </row>
        <row r="2649">
          <cell r="A2649" t="str">
            <v>274730.452.14</v>
          </cell>
        </row>
        <row r="2650">
          <cell r="A2650" t="str">
            <v>505110.452.14</v>
          </cell>
        </row>
        <row r="2651">
          <cell r="A2651" t="str">
            <v>513010.452.14</v>
          </cell>
        </row>
        <row r="2652">
          <cell r="A2652" t="str">
            <v>519710.452.14</v>
          </cell>
        </row>
        <row r="2653">
          <cell r="A2653" t="str">
            <v>519720.452.14</v>
          </cell>
        </row>
        <row r="2654">
          <cell r="A2654" t="str">
            <v>524010.452.14</v>
          </cell>
        </row>
        <row r="2655">
          <cell r="A2655" t="str">
            <v>524210.452.14</v>
          </cell>
        </row>
        <row r="2656">
          <cell r="A2656" t="str">
            <v>526510.452.14</v>
          </cell>
        </row>
        <row r="2657">
          <cell r="A2657" t="str">
            <v>526530.452.14</v>
          </cell>
        </row>
        <row r="2658">
          <cell r="A2658" t="str">
            <v>526540.452.14</v>
          </cell>
        </row>
        <row r="2659">
          <cell r="A2659" t="str">
            <v>526550.452.14</v>
          </cell>
        </row>
        <row r="2660">
          <cell r="A2660" t="str">
            <v>564810.452.14</v>
          </cell>
        </row>
        <row r="2661">
          <cell r="A2661" t="str">
            <v>567010.452.14</v>
          </cell>
        </row>
        <row r="2662">
          <cell r="A2662" t="str">
            <v>803010.452.14</v>
          </cell>
        </row>
        <row r="2663">
          <cell r="A2663" t="str">
            <v>803040.452.14</v>
          </cell>
        </row>
        <row r="2664">
          <cell r="A2664" t="str">
            <v>803050.452.14</v>
          </cell>
        </row>
        <row r="2665">
          <cell r="A2665" t="str">
            <v>806010.452.14</v>
          </cell>
        </row>
        <row r="2666">
          <cell r="A2666" t="str">
            <v>832710.452.14</v>
          </cell>
        </row>
        <row r="2667">
          <cell r="A2667" t="str">
            <v>836513.452.14</v>
          </cell>
        </row>
        <row r="2668">
          <cell r="A2668" t="str">
            <v>836532.452.14</v>
          </cell>
        </row>
        <row r="2669">
          <cell r="A2669" t="str">
            <v>836610.452.14</v>
          </cell>
        </row>
        <row r="2670">
          <cell r="A2670" t="str">
            <v>836630.452.14</v>
          </cell>
        </row>
        <row r="2671">
          <cell r="A2671" t="str">
            <v>836810.452.14</v>
          </cell>
        </row>
        <row r="2672">
          <cell r="A2672" t="str">
            <v>850010.452.14</v>
          </cell>
        </row>
        <row r="2673">
          <cell r="A2673" t="str">
            <v>850030.452.14</v>
          </cell>
        </row>
        <row r="2674">
          <cell r="A2674" t="str">
            <v>856310.452.14</v>
          </cell>
        </row>
        <row r="2675">
          <cell r="A2675" t="str">
            <v>0200.452.</v>
          </cell>
        </row>
        <row r="2676">
          <cell r="A2676" t="str">
            <v>2100.452.14</v>
          </cell>
        </row>
        <row r="2677">
          <cell r="A2677" t="str">
            <v>2100.452.14</v>
          </cell>
        </row>
        <row r="2678">
          <cell r="A2678" t="str">
            <v>2103.452.14</v>
          </cell>
        </row>
        <row r="2679">
          <cell r="A2679" t="str">
            <v>2204.452.14</v>
          </cell>
        </row>
        <row r="2680">
          <cell r="A2680" t="str">
            <v>2204.452.14</v>
          </cell>
        </row>
        <row r="2681">
          <cell r="A2681" t="str">
            <v>2240.452.14</v>
          </cell>
        </row>
        <row r="2682">
          <cell r="A2682" t="str">
            <v>2301.452.14</v>
          </cell>
        </row>
        <row r="2683">
          <cell r="A2683" t="str">
            <v>2303.452.14</v>
          </cell>
        </row>
        <row r="2684">
          <cell r="A2684" t="str">
            <v>2303.452.14</v>
          </cell>
        </row>
        <row r="2685">
          <cell r="A2685" t="str">
            <v>2304.452.14</v>
          </cell>
        </row>
        <row r="2686">
          <cell r="A2686" t="str">
            <v>2305.452.14</v>
          </cell>
        </row>
        <row r="2687">
          <cell r="A2687" t="str">
            <v>2368.452.14</v>
          </cell>
        </row>
        <row r="2688">
          <cell r="A2688" t="str">
            <v>2624.452.14</v>
          </cell>
        </row>
        <row r="2689">
          <cell r="A2689" t="str">
            <v>2627.452.14</v>
          </cell>
        </row>
        <row r="2690">
          <cell r="A2690" t="str">
            <v>2627.452.14</v>
          </cell>
        </row>
        <row r="2691">
          <cell r="A2691" t="str">
            <v>2627.452.14</v>
          </cell>
        </row>
        <row r="2692">
          <cell r="A2692" t="str">
            <v>2627.452.14</v>
          </cell>
        </row>
        <row r="2693">
          <cell r="A2693" t="str">
            <v>2628.452.14</v>
          </cell>
        </row>
        <row r="2694">
          <cell r="A2694" t="str">
            <v>2628.452.14</v>
          </cell>
        </row>
        <row r="2695">
          <cell r="A2695" t="str">
            <v>2628.452.14</v>
          </cell>
        </row>
        <row r="2696">
          <cell r="A2696" t="str">
            <v>2628.452.14</v>
          </cell>
        </row>
        <row r="2697">
          <cell r="A2697" t="str">
            <v>4320.452.14</v>
          </cell>
        </row>
        <row r="2698">
          <cell r="A2698" t="str">
            <v>4409.452.14</v>
          </cell>
        </row>
        <row r="2699">
          <cell r="A2699" t="str">
            <v>4409.452.14</v>
          </cell>
        </row>
        <row r="2700">
          <cell r="A2700" t="str">
            <v>4410.452.14</v>
          </cell>
        </row>
        <row r="2701">
          <cell r="A2701" t="str">
            <v>4410.452.14</v>
          </cell>
        </row>
        <row r="2702">
          <cell r="A2702" t="str">
            <v>5051.452.14</v>
          </cell>
        </row>
        <row r="2703">
          <cell r="A2703" t="str">
            <v>9925.452.14</v>
          </cell>
        </row>
        <row r="2704">
          <cell r="A2704" t="str">
            <v>2105.452.14</v>
          </cell>
        </row>
        <row r="2705">
          <cell r="A2705" t="str">
            <v>5265.452.14</v>
          </cell>
        </row>
        <row r="2706">
          <cell r="A2706" t="str">
            <v>5670.452.14</v>
          </cell>
        </row>
        <row r="2707">
          <cell r="A2707" t="str">
            <v>8030.452.14</v>
          </cell>
        </row>
        <row r="2708">
          <cell r="A2708" t="str">
            <v>5670.452.14</v>
          </cell>
        </row>
        <row r="2709">
          <cell r="A2709" t="str">
            <v>2103.452.14</v>
          </cell>
        </row>
        <row r="2710">
          <cell r="A2710" t="str">
            <v>2310.452.14</v>
          </cell>
        </row>
        <row r="2711">
          <cell r="A2711" t="str">
            <v>2311.452.14</v>
          </cell>
        </row>
        <row r="2712">
          <cell r="A2712" t="str">
            <v>5265.452.14</v>
          </cell>
        </row>
        <row r="2713">
          <cell r="A2713" t="str">
            <v>5670.452.14</v>
          </cell>
        </row>
        <row r="2714">
          <cell r="A2714" t="str">
            <v>8030.452.14</v>
          </cell>
        </row>
        <row r="2715">
          <cell r="A2715" t="str">
            <v>8366.452.14</v>
          </cell>
        </row>
        <row r="2716">
          <cell r="A2716" t="str">
            <v>9922.452.14</v>
          </cell>
        </row>
        <row r="2717">
          <cell r="A2717" t="str">
            <v>9973.452.14</v>
          </cell>
        </row>
        <row r="2718">
          <cell r="A2718" t="str">
            <v>862010.452.20</v>
          </cell>
        </row>
        <row r="2719">
          <cell r="A2719" t="str">
            <v>1805.452.20</v>
          </cell>
        </row>
        <row r="2720">
          <cell r="A2720" t="str">
            <v>1887.452.20</v>
          </cell>
        </row>
        <row r="2721">
          <cell r="A2721" t="str">
            <v>1888.452.20</v>
          </cell>
        </row>
        <row r="2722">
          <cell r="A2722" t="str">
            <v>8620.452.20</v>
          </cell>
        </row>
        <row r="2723">
          <cell r="A2723" t="str">
            <v>8625.452.20</v>
          </cell>
        </row>
        <row r="2724">
          <cell r="A2724" t="str">
            <v>8626.452.20</v>
          </cell>
        </row>
        <row r="2725">
          <cell r="A2725" t="str">
            <v>862610.452.20</v>
          </cell>
        </row>
        <row r="2726">
          <cell r="A2726" t="str">
            <v>8627.452.20</v>
          </cell>
        </row>
        <row r="2727">
          <cell r="A2727" t="str">
            <v>862710.452.20</v>
          </cell>
        </row>
        <row r="2728">
          <cell r="A2728" t="str">
            <v>0215.452.89</v>
          </cell>
        </row>
        <row r="2729">
          <cell r="A2729" t="str">
            <v>0200.452.46</v>
          </cell>
        </row>
        <row r="2730">
          <cell r="A2730" t="str">
            <v>0200.452.46</v>
          </cell>
        </row>
        <row r="2731">
          <cell r="A2731" t="str">
            <v>809010.452.46</v>
          </cell>
        </row>
        <row r="2732">
          <cell r="A2732" t="str">
            <v>809030.452.46</v>
          </cell>
        </row>
        <row r="2733">
          <cell r="A2733" t="str">
            <v>9971.452.46</v>
          </cell>
        </row>
        <row r="2734">
          <cell r="A2734" t="str">
            <v>4472.452.</v>
          </cell>
        </row>
        <row r="2735">
          <cell r="A2735" t="str">
            <v>0058.452.</v>
          </cell>
        </row>
        <row r="2736">
          <cell r="A2736" t="str">
            <v>0058.452.</v>
          </cell>
        </row>
        <row r="2737">
          <cell r="A2737" t="str">
            <v>8061.452.</v>
          </cell>
        </row>
        <row r="2738">
          <cell r="A2738" t="str">
            <v>8061.452.</v>
          </cell>
        </row>
        <row r="2739">
          <cell r="A2739" t="str">
            <v>806100.452.</v>
          </cell>
        </row>
        <row r="2740">
          <cell r="A2740" t="str">
            <v>4110.452.64</v>
          </cell>
        </row>
        <row r="2741">
          <cell r="A2741" t="str">
            <v>1950.452.48</v>
          </cell>
        </row>
        <row r="2742">
          <cell r="A2742" t="str">
            <v>8321.452.48</v>
          </cell>
        </row>
        <row r="2743">
          <cell r="A2743" t="str">
            <v>832110.452.48</v>
          </cell>
        </row>
        <row r="2744">
          <cell r="A2744" t="str">
            <v>0000.452.</v>
          </cell>
        </row>
        <row r="2745">
          <cell r="A2745" t="str">
            <v>1200.452.95</v>
          </cell>
        </row>
        <row r="2746">
          <cell r="A2746" t="str">
            <v>1200.452.95</v>
          </cell>
        </row>
        <row r="2747">
          <cell r="A2747" t="str">
            <v>8056.452.95</v>
          </cell>
        </row>
        <row r="2748">
          <cell r="A2748" t="str">
            <v>0750.452.95</v>
          </cell>
        </row>
        <row r="2749">
          <cell r="A2749" t="str">
            <v>0750.452.95</v>
          </cell>
        </row>
        <row r="2750">
          <cell r="A2750" t="str">
            <v>3742.452.95</v>
          </cell>
        </row>
        <row r="2751">
          <cell r="A2751" t="str">
            <v>1770.452.95</v>
          </cell>
        </row>
        <row r="2752">
          <cell r="A2752" t="str">
            <v>0171.453.12</v>
          </cell>
        </row>
        <row r="2753">
          <cell r="A2753" t="str">
            <v>3316.453.12</v>
          </cell>
        </row>
        <row r="2754">
          <cell r="A2754" t="str">
            <v>3316.453.12</v>
          </cell>
        </row>
        <row r="2755">
          <cell r="A2755" t="str">
            <v>9911.453.13</v>
          </cell>
        </row>
        <row r="2756">
          <cell r="A2756" t="str">
            <v>9911.453.13</v>
          </cell>
        </row>
        <row r="2757">
          <cell r="A2757" t="str">
            <v>089700.453.70</v>
          </cell>
        </row>
        <row r="2758">
          <cell r="A2758" t="str">
            <v>089700.453.70</v>
          </cell>
        </row>
        <row r="2759">
          <cell r="A2759" t="str">
            <v>263800.453.58</v>
          </cell>
        </row>
        <row r="2760">
          <cell r="A2760" t="str">
            <v>274030.453.70</v>
          </cell>
        </row>
        <row r="2761">
          <cell r="A2761" t="str">
            <v>570110.453.70</v>
          </cell>
        </row>
        <row r="2762">
          <cell r="A2762" t="str">
            <v>824410.453.70</v>
          </cell>
        </row>
        <row r="2763">
          <cell r="A2763" t="str">
            <v>824410.453.70</v>
          </cell>
        </row>
        <row r="2764">
          <cell r="A2764" t="str">
            <v>0100.453.70</v>
          </cell>
        </row>
        <row r="2765">
          <cell r="A2765" t="str">
            <v>8244.453.70</v>
          </cell>
        </row>
        <row r="2766">
          <cell r="A2766" t="str">
            <v>8244.453.70</v>
          </cell>
        </row>
        <row r="2767">
          <cell r="A2767" t="str">
            <v>0112.453.70</v>
          </cell>
        </row>
        <row r="2768">
          <cell r="A2768" t="str">
            <v>0117.453.70</v>
          </cell>
        </row>
        <row r="2769">
          <cell r="A2769" t="str">
            <v>0566.453.70</v>
          </cell>
        </row>
        <row r="2770">
          <cell r="A2770" t="str">
            <v>0117.453.70</v>
          </cell>
        </row>
        <row r="2771">
          <cell r="A2771" t="str">
            <v>0413.453.70</v>
          </cell>
        </row>
        <row r="2772">
          <cell r="A2772" t="str">
            <v>0413.453.70</v>
          </cell>
        </row>
        <row r="2773">
          <cell r="A2773" t="str">
            <v>0414.453.70</v>
          </cell>
        </row>
        <row r="2774">
          <cell r="A2774" t="str">
            <v>0500.453.70</v>
          </cell>
        </row>
        <row r="2775">
          <cell r="A2775" t="str">
            <v>0560.453.70</v>
          </cell>
        </row>
        <row r="2776">
          <cell r="A2776" t="str">
            <v>0560.453.70</v>
          </cell>
        </row>
        <row r="2777">
          <cell r="A2777" t="str">
            <v>0561.453.70</v>
          </cell>
        </row>
        <row r="2778">
          <cell r="A2778" t="str">
            <v>0561.453.70</v>
          </cell>
        </row>
        <row r="2779">
          <cell r="A2779" t="str">
            <v>0564.453.70</v>
          </cell>
        </row>
        <row r="2780">
          <cell r="A2780" t="str">
            <v>0564.453.70</v>
          </cell>
        </row>
        <row r="2781">
          <cell r="A2781" t="str">
            <v>0700.453.70</v>
          </cell>
        </row>
        <row r="2782">
          <cell r="A2782" t="str">
            <v>0700.453.70</v>
          </cell>
        </row>
        <row r="2783">
          <cell r="A2783" t="str">
            <v>0701.453.70</v>
          </cell>
        </row>
        <row r="2784">
          <cell r="A2784" t="str">
            <v>0701.453.70</v>
          </cell>
        </row>
        <row r="2785">
          <cell r="A2785" t="str">
            <v>0702.453.70</v>
          </cell>
        </row>
        <row r="2786">
          <cell r="A2786" t="str">
            <v>0702.453.70</v>
          </cell>
        </row>
        <row r="2787">
          <cell r="A2787" t="str">
            <v>0703.453.70</v>
          </cell>
        </row>
        <row r="2788">
          <cell r="A2788" t="str">
            <v>0703.453.70</v>
          </cell>
        </row>
        <row r="2789">
          <cell r="A2789" t="str">
            <v>0710.453.70</v>
          </cell>
        </row>
        <row r="2790">
          <cell r="A2790" t="str">
            <v>0711.453.70</v>
          </cell>
        </row>
        <row r="2791">
          <cell r="A2791" t="str">
            <v>0712.453.70</v>
          </cell>
        </row>
        <row r="2792">
          <cell r="A2792" t="str">
            <v>0715.453.70</v>
          </cell>
        </row>
        <row r="2793">
          <cell r="A2793" t="str">
            <v>0716.453.70</v>
          </cell>
        </row>
        <row r="2794">
          <cell r="A2794" t="str">
            <v>0717.453.70</v>
          </cell>
        </row>
        <row r="2795">
          <cell r="A2795" t="str">
            <v>4236.453.70</v>
          </cell>
        </row>
        <row r="2796">
          <cell r="A2796" t="str">
            <v>4236.453.70</v>
          </cell>
        </row>
        <row r="2797">
          <cell r="A2797" t="str">
            <v>4236.453.70</v>
          </cell>
        </row>
        <row r="2798">
          <cell r="A2798" t="str">
            <v>4236.453.70</v>
          </cell>
        </row>
        <row r="2799">
          <cell r="A2799" t="str">
            <v>5464.453.70</v>
          </cell>
        </row>
        <row r="2800">
          <cell r="A2800" t="str">
            <v>5701.453.70</v>
          </cell>
        </row>
        <row r="2801">
          <cell r="A2801" t="str">
            <v>0411.453.70</v>
          </cell>
        </row>
        <row r="2802">
          <cell r="A2802" t="str">
            <v>0861.453.70</v>
          </cell>
        </row>
        <row r="2803">
          <cell r="A2803" t="str">
            <v>3981.453.86</v>
          </cell>
        </row>
        <row r="2804">
          <cell r="A2804" t="str">
            <v>0143.453.86</v>
          </cell>
        </row>
        <row r="2805">
          <cell r="A2805" t="str">
            <v>1152.453.73</v>
          </cell>
        </row>
        <row r="2806">
          <cell r="A2806" t="str">
            <v>1152.453.73</v>
          </cell>
        </row>
        <row r="2807">
          <cell r="A2807" t="str">
            <v>272130.453.73</v>
          </cell>
        </row>
        <row r="2808">
          <cell r="A2808" t="str">
            <v>4153.453.73</v>
          </cell>
        </row>
        <row r="2809">
          <cell r="A2809" t="str">
            <v>4153.453.73</v>
          </cell>
        </row>
        <row r="2810">
          <cell r="A2810" t="str">
            <v>0033.453.11</v>
          </cell>
        </row>
        <row r="2811">
          <cell r="A2811" t="str">
            <v>2200.453.48</v>
          </cell>
        </row>
        <row r="2812">
          <cell r="A2812" t="str">
            <v>2065.501.21</v>
          </cell>
        </row>
        <row r="2813">
          <cell r="A2813" t="str">
            <v>836110.501.14</v>
          </cell>
        </row>
        <row r="2814">
          <cell r="A2814" t="str">
            <v>2100.501.14</v>
          </cell>
        </row>
        <row r="2815">
          <cell r="A2815" t="str">
            <v>2100.501.14</v>
          </cell>
        </row>
        <row r="2816">
          <cell r="A2816" t="str">
            <v>8361.501.14</v>
          </cell>
        </row>
        <row r="2817">
          <cell r="A2817" t="str">
            <v>2106.501.14</v>
          </cell>
        </row>
        <row r="2818">
          <cell r="A2818" t="str">
            <v>2106.501.14</v>
          </cell>
        </row>
        <row r="2819">
          <cell r="A2819" t="str">
            <v>0945.501.20</v>
          </cell>
        </row>
        <row r="2820">
          <cell r="A2820" t="str">
            <v>0946.501.20</v>
          </cell>
        </row>
        <row r="2821">
          <cell r="A2821" t="str">
            <v>889320.501.91</v>
          </cell>
        </row>
        <row r="2822">
          <cell r="A2822" t="str">
            <v>0011.501.91</v>
          </cell>
        </row>
        <row r="2823">
          <cell r="A2823" t="str">
            <v>0011.501.91</v>
          </cell>
        </row>
        <row r="2824">
          <cell r="A2824" t="str">
            <v>0012.501.91</v>
          </cell>
        </row>
        <row r="2825">
          <cell r="A2825" t="str">
            <v>0014.501.</v>
          </cell>
        </row>
        <row r="2826">
          <cell r="A2826" t="str">
            <v>0101.501.91</v>
          </cell>
        </row>
        <row r="2827">
          <cell r="A2827" t="str">
            <v>0101.501.91</v>
          </cell>
        </row>
        <row r="2828">
          <cell r="A2828" t="str">
            <v>0102.501.91</v>
          </cell>
        </row>
        <row r="2829">
          <cell r="A2829" t="str">
            <v>0102.501.91</v>
          </cell>
        </row>
        <row r="2830">
          <cell r="A2830" t="str">
            <v>0203.501.91</v>
          </cell>
        </row>
        <row r="2831">
          <cell r="A2831" t="str">
            <v>0203.501.91</v>
          </cell>
        </row>
        <row r="2832">
          <cell r="A2832" t="str">
            <v>0220.501.91</v>
          </cell>
        </row>
        <row r="2833">
          <cell r="A2833" t="str">
            <v>0500.501.91</v>
          </cell>
        </row>
        <row r="2834">
          <cell r="A2834" t="str">
            <v>0500.501.91</v>
          </cell>
        </row>
        <row r="2835">
          <cell r="A2835" t="str">
            <v>0900.501.91</v>
          </cell>
        </row>
        <row r="2836">
          <cell r="A2836" t="str">
            <v>0900.501.91</v>
          </cell>
        </row>
        <row r="2837">
          <cell r="A2837" t="str">
            <v>1000.501.91</v>
          </cell>
        </row>
        <row r="2838">
          <cell r="A2838" t="str">
            <v>1000.501.91</v>
          </cell>
        </row>
        <row r="2839">
          <cell r="A2839" t="str">
            <v>1909.501.91</v>
          </cell>
        </row>
        <row r="2840">
          <cell r="A2840" t="str">
            <v>1909.501.91</v>
          </cell>
        </row>
        <row r="2841">
          <cell r="A2841" t="str">
            <v>0204.501.91</v>
          </cell>
        </row>
        <row r="2842">
          <cell r="A2842" t="str">
            <v>0204.501.91</v>
          </cell>
        </row>
        <row r="2843">
          <cell r="A2843" t="str">
            <v>1300.501.91</v>
          </cell>
        </row>
        <row r="2844">
          <cell r="A2844" t="str">
            <v>1300.501.91</v>
          </cell>
        </row>
        <row r="2845">
          <cell r="A2845" t="str">
            <v>0300.501.91</v>
          </cell>
        </row>
        <row r="2846">
          <cell r="A2846" t="str">
            <v>0300.501.91</v>
          </cell>
        </row>
        <row r="2847">
          <cell r="A2847" t="str">
            <v>0600.501.91</v>
          </cell>
        </row>
        <row r="2848">
          <cell r="A2848" t="str">
            <v>0600.501.91</v>
          </cell>
        </row>
        <row r="2849">
          <cell r="A2849" t="str">
            <v>8893.501.91</v>
          </cell>
        </row>
        <row r="2850">
          <cell r="A2850" t="str">
            <v>0400.501.91</v>
          </cell>
        </row>
        <row r="2851">
          <cell r="A2851" t="str">
            <v>0400.501.91</v>
          </cell>
        </row>
        <row r="2852">
          <cell r="A2852" t="str">
            <v>0400.501.91</v>
          </cell>
        </row>
        <row r="2853">
          <cell r="A2853" t="str">
            <v>0400.501.91</v>
          </cell>
        </row>
        <row r="2854">
          <cell r="A2854" t="str">
            <v>0201.501.91</v>
          </cell>
        </row>
        <row r="2855">
          <cell r="A2855" t="str">
            <v>0013.501.91</v>
          </cell>
        </row>
        <row r="2856">
          <cell r="A2856" t="str">
            <v>1737.501.20</v>
          </cell>
        </row>
        <row r="2857">
          <cell r="A2857" t="str">
            <v>1817.501.20</v>
          </cell>
        </row>
        <row r="2858">
          <cell r="A2858" t="str">
            <v>1817.501.20</v>
          </cell>
        </row>
        <row r="2859">
          <cell r="A2859" t="str">
            <v>0600.501.95</v>
          </cell>
        </row>
        <row r="2860">
          <cell r="A2860" t="str">
            <v>9911.502.09</v>
          </cell>
        </row>
        <row r="2861">
          <cell r="A2861" t="str">
            <v>0340.502.75</v>
          </cell>
        </row>
        <row r="2862">
          <cell r="A2862" t="str">
            <v>0340.502.75</v>
          </cell>
        </row>
        <row r="2863">
          <cell r="A2863" t="str">
            <v>4305.502.75</v>
          </cell>
        </row>
        <row r="2864">
          <cell r="A2864" t="str">
            <v>2010.502.14</v>
          </cell>
        </row>
        <row r="2865">
          <cell r="A2865" t="str">
            <v>2010.502.14</v>
          </cell>
        </row>
        <row r="2866">
          <cell r="A2866" t="str">
            <v>0000.502.20</v>
          </cell>
        </row>
        <row r="2867">
          <cell r="A2867" t="str">
            <v>0932.502.20</v>
          </cell>
        </row>
        <row r="2868">
          <cell r="A2868" t="str">
            <v>022100.502.91</v>
          </cell>
        </row>
        <row r="2869">
          <cell r="A2869" t="str">
            <v>271810.502.91</v>
          </cell>
        </row>
        <row r="2870">
          <cell r="A2870" t="str">
            <v>271830.502.91</v>
          </cell>
        </row>
        <row r="2871">
          <cell r="A2871" t="str">
            <v>274130.502.91</v>
          </cell>
        </row>
        <row r="2872">
          <cell r="A2872" t="str">
            <v>278110.502.91</v>
          </cell>
        </row>
        <row r="2873">
          <cell r="A2873" t="str">
            <v>278130.502.91</v>
          </cell>
        </row>
        <row r="2874">
          <cell r="A2874" t="str">
            <v>279410.502.91</v>
          </cell>
        </row>
        <row r="2875">
          <cell r="A2875" t="str">
            <v>279430.502.91</v>
          </cell>
        </row>
        <row r="2876">
          <cell r="A2876" t="str">
            <v>279830.502.91</v>
          </cell>
        </row>
        <row r="2877">
          <cell r="A2877" t="str">
            <v>291500.502.91</v>
          </cell>
        </row>
        <row r="2878">
          <cell r="A2878" t="str">
            <v>555710.502.91</v>
          </cell>
        </row>
        <row r="2879">
          <cell r="A2879" t="str">
            <v>0601.502.91</v>
          </cell>
        </row>
        <row r="2880">
          <cell r="A2880" t="str">
            <v>0602.502.91</v>
          </cell>
        </row>
        <row r="2881">
          <cell r="A2881" t="str">
            <v>0604.502.91</v>
          </cell>
        </row>
        <row r="2882">
          <cell r="A2882" t="str">
            <v>0604.502.91</v>
          </cell>
        </row>
        <row r="2883">
          <cell r="A2883" t="str">
            <v>0201.502.91</v>
          </cell>
        </row>
        <row r="2884">
          <cell r="A2884" t="str">
            <v>0201.502.91</v>
          </cell>
        </row>
        <row r="2885">
          <cell r="A2885" t="str">
            <v>0201.502.91</v>
          </cell>
        </row>
        <row r="2886">
          <cell r="A2886" t="str">
            <v>0210.502.91</v>
          </cell>
        </row>
        <row r="2887">
          <cell r="A2887" t="str">
            <v>0241.502.91</v>
          </cell>
        </row>
        <row r="2888">
          <cell r="A2888" t="str">
            <v>0241.502.91</v>
          </cell>
        </row>
        <row r="2889">
          <cell r="A2889" t="str">
            <v>0242.502.91</v>
          </cell>
        </row>
        <row r="2890">
          <cell r="A2890" t="str">
            <v>0242.502.91</v>
          </cell>
        </row>
        <row r="2891">
          <cell r="A2891" t="str">
            <v>0242.502.91</v>
          </cell>
        </row>
        <row r="2892">
          <cell r="A2892" t="str">
            <v>0603.502.91</v>
          </cell>
        </row>
        <row r="2893">
          <cell r="A2893" t="str">
            <v>1901.502.91</v>
          </cell>
        </row>
        <row r="2894">
          <cell r="A2894" t="str">
            <v>0200.502.91</v>
          </cell>
        </row>
        <row r="2895">
          <cell r="A2895" t="str">
            <v>0200.502.91</v>
          </cell>
        </row>
        <row r="2896">
          <cell r="A2896" t="str">
            <v>0200.502.91</v>
          </cell>
        </row>
        <row r="2897">
          <cell r="A2897" t="str">
            <v>0202.502.91</v>
          </cell>
        </row>
        <row r="2898">
          <cell r="A2898" t="str">
            <v>0202.502.91</v>
          </cell>
        </row>
        <row r="2899">
          <cell r="A2899" t="str">
            <v>0205.502.91</v>
          </cell>
        </row>
        <row r="2900">
          <cell r="A2900" t="str">
            <v>0206.502.91</v>
          </cell>
        </row>
        <row r="2901">
          <cell r="A2901" t="str">
            <v>0230.502.91</v>
          </cell>
        </row>
        <row r="2902">
          <cell r="A2902" t="str">
            <v>0231.502.91</v>
          </cell>
        </row>
        <row r="2903">
          <cell r="A2903" t="str">
            <v>0231.502.91</v>
          </cell>
        </row>
        <row r="2904">
          <cell r="A2904" t="str">
            <v>0243.502.91</v>
          </cell>
        </row>
        <row r="2905">
          <cell r="A2905" t="str">
            <v>0243.502.91</v>
          </cell>
        </row>
        <row r="2906">
          <cell r="A2906" t="str">
            <v>0247.502.91</v>
          </cell>
        </row>
        <row r="2907">
          <cell r="A2907" t="str">
            <v>4248.502.91</v>
          </cell>
        </row>
        <row r="2908">
          <cell r="A2908" t="str">
            <v>4256.502.91</v>
          </cell>
        </row>
        <row r="2909">
          <cell r="A2909" t="str">
            <v>4257.502.91</v>
          </cell>
        </row>
        <row r="2910">
          <cell r="A2910" t="str">
            <v>4299.502.91</v>
          </cell>
        </row>
        <row r="2911">
          <cell r="A2911" t="str">
            <v>5557.502.91</v>
          </cell>
        </row>
        <row r="2912">
          <cell r="A2912" t="str">
            <v>7005.502.91</v>
          </cell>
        </row>
        <row r="2913">
          <cell r="A2913" t="str">
            <v>0013.502.91</v>
          </cell>
        </row>
        <row r="2914">
          <cell r="A2914" t="str">
            <v>4206.502.86</v>
          </cell>
        </row>
        <row r="2915">
          <cell r="A2915" t="str">
            <v>0825.502.97</v>
          </cell>
        </row>
        <row r="2916">
          <cell r="A2916" t="str">
            <v>0500.502.95</v>
          </cell>
        </row>
        <row r="2917">
          <cell r="A2917" t="str">
            <v>8281.502.95</v>
          </cell>
        </row>
        <row r="2918">
          <cell r="A2918" t="str">
            <v>828110.502.95</v>
          </cell>
        </row>
        <row r="2919">
          <cell r="A2919" t="str">
            <v>1736.502.20</v>
          </cell>
        </row>
        <row r="2920">
          <cell r="A2920" t="str">
            <v>0900.502.48</v>
          </cell>
        </row>
        <row r="2921">
          <cell r="A2921" t="str">
            <v>0950.502.95</v>
          </cell>
        </row>
        <row r="2922">
          <cell r="A2922" t="str">
            <v>8296.502.95</v>
          </cell>
        </row>
        <row r="2923">
          <cell r="A2923" t="str">
            <v>829630.502.95</v>
          </cell>
        </row>
        <row r="2924">
          <cell r="A2924" t="str">
            <v>2900.502.95</v>
          </cell>
        </row>
        <row r="2925">
          <cell r="A2925" t="str">
            <v>2900.502.95</v>
          </cell>
        </row>
        <row r="2926">
          <cell r="A2926" t="str">
            <v>0200.502.95</v>
          </cell>
        </row>
        <row r="2927">
          <cell r="A2927" t="str">
            <v>8282.502.95</v>
          </cell>
        </row>
        <row r="2928">
          <cell r="A2928" t="str">
            <v>828210.502.95</v>
          </cell>
        </row>
        <row r="2929">
          <cell r="A2929" t="str">
            <v>828230.502.95</v>
          </cell>
        </row>
        <row r="2930">
          <cell r="A2930" t="str">
            <v>0400.502.48</v>
          </cell>
        </row>
        <row r="2931">
          <cell r="A2931" t="str">
            <v>0401.502.</v>
          </cell>
        </row>
        <row r="2932">
          <cell r="A2932" t="str">
            <v>8199.502.48</v>
          </cell>
        </row>
        <row r="2933">
          <cell r="A2933" t="str">
            <v>0059.502.</v>
          </cell>
        </row>
        <row r="2934">
          <cell r="A2934" t="str">
            <v>0100.502.76</v>
          </cell>
        </row>
        <row r="2935">
          <cell r="A2935" t="str">
            <v>8187.502.76</v>
          </cell>
        </row>
        <row r="2936">
          <cell r="A2936" t="str">
            <v>818730.502.76</v>
          </cell>
        </row>
        <row r="2937">
          <cell r="A2937" t="str">
            <v>818750.502.76</v>
          </cell>
        </row>
        <row r="2938">
          <cell r="A2938" t="str">
            <v>0900.502.95</v>
          </cell>
        </row>
        <row r="2939">
          <cell r="A2939" t="str">
            <v>8615.502.95</v>
          </cell>
        </row>
        <row r="2940">
          <cell r="A2940" t="str">
            <v>861510.502.95</v>
          </cell>
        </row>
        <row r="2941">
          <cell r="A2941" t="str">
            <v>0000.503.03</v>
          </cell>
        </row>
        <row r="2942">
          <cell r="A2942" t="str">
            <v>0101.503.03</v>
          </cell>
        </row>
        <row r="2943">
          <cell r="A2943" t="str">
            <v>0141.503.03</v>
          </cell>
        </row>
        <row r="2944">
          <cell r="A2944" t="str">
            <v>0143.503.03</v>
          </cell>
        </row>
        <row r="2945">
          <cell r="A2945" t="str">
            <v>0144.503.03</v>
          </cell>
        </row>
        <row r="2946">
          <cell r="A2946" t="str">
            <v>0146.503.03</v>
          </cell>
        </row>
        <row r="2947">
          <cell r="A2947" t="str">
            <v>4325.503.03</v>
          </cell>
        </row>
        <row r="2948">
          <cell r="A2948" t="str">
            <v>4339.503.03</v>
          </cell>
        </row>
        <row r="2949">
          <cell r="A2949" t="str">
            <v>4346.503.03</v>
          </cell>
        </row>
        <row r="2950">
          <cell r="A2950" t="str">
            <v>4543.503.03</v>
          </cell>
        </row>
        <row r="2951">
          <cell r="A2951" t="str">
            <v>5075.503.03</v>
          </cell>
        </row>
        <row r="2952">
          <cell r="A2952" t="str">
            <v>803110.503.03</v>
          </cell>
        </row>
        <row r="2953">
          <cell r="A2953" t="str">
            <v>803210.503.03</v>
          </cell>
        </row>
        <row r="2954">
          <cell r="A2954" t="str">
            <v>820810.503.03</v>
          </cell>
        </row>
        <row r="2955">
          <cell r="A2955" t="str">
            <v>9971.503.03</v>
          </cell>
        </row>
        <row r="2956">
          <cell r="A2956" t="str">
            <v>9971.503.03</v>
          </cell>
        </row>
        <row r="2957">
          <cell r="A2957" t="str">
            <v>820800.503.05</v>
          </cell>
        </row>
        <row r="2958">
          <cell r="A2958" t="str">
            <v>0527.503.13</v>
          </cell>
        </row>
        <row r="2959">
          <cell r="A2959" t="str">
            <v>0551.503.13</v>
          </cell>
        </row>
        <row r="2960">
          <cell r="A2960" t="str">
            <v>0551.503.13</v>
          </cell>
        </row>
        <row r="2961">
          <cell r="A2961" t="str">
            <v>0552.503.13</v>
          </cell>
        </row>
        <row r="2962">
          <cell r="A2962" t="str">
            <v>0552.503.13</v>
          </cell>
        </row>
        <row r="2963">
          <cell r="A2963" t="str">
            <v>1830.503.20</v>
          </cell>
        </row>
        <row r="2964">
          <cell r="A2964" t="str">
            <v>.503.</v>
          </cell>
        </row>
        <row r="2965">
          <cell r="A2965" t="str">
            <v>825710.503.48</v>
          </cell>
        </row>
        <row r="2966">
          <cell r="A2966" t="str">
            <v>825810.503.91</v>
          </cell>
        </row>
        <row r="2967">
          <cell r="A2967" t="str">
            <v>832410.503.91</v>
          </cell>
        </row>
        <row r="2968">
          <cell r="A2968" t="str">
            <v>856000.503.91</v>
          </cell>
        </row>
        <row r="2969">
          <cell r="A2969" t="str">
            <v>8257.503.48</v>
          </cell>
        </row>
        <row r="2970">
          <cell r="A2970" t="str">
            <v>8324.503.91</v>
          </cell>
        </row>
        <row r="2971">
          <cell r="A2971" t="str">
            <v>1100.503.91</v>
          </cell>
        </row>
        <row r="2972">
          <cell r="A2972" t="str">
            <v>1100.503.91</v>
          </cell>
        </row>
        <row r="2973">
          <cell r="A2973" t="str">
            <v>0249.503.91</v>
          </cell>
        </row>
        <row r="2974">
          <cell r="A2974" t="str">
            <v>0800.503.91</v>
          </cell>
        </row>
        <row r="2975">
          <cell r="A2975" t="str">
            <v>0800.503.91</v>
          </cell>
        </row>
        <row r="2976">
          <cell r="A2976" t="str">
            <v>0802.503.91</v>
          </cell>
        </row>
        <row r="2977">
          <cell r="A2977" t="str">
            <v>1500.503.91</v>
          </cell>
        </row>
        <row r="2978">
          <cell r="A2978" t="str">
            <v>8258.503.91</v>
          </cell>
        </row>
        <row r="2979">
          <cell r="A2979" t="str">
            <v>8560.503.91</v>
          </cell>
        </row>
        <row r="2980">
          <cell r="A2980" t="str">
            <v>855030.503.80</v>
          </cell>
        </row>
        <row r="2981">
          <cell r="A2981" t="str">
            <v>8978.503.80</v>
          </cell>
        </row>
        <row r="2982">
          <cell r="A2982" t="str">
            <v>897810.503.80</v>
          </cell>
        </row>
        <row r="2983">
          <cell r="A2983" t="str">
            <v>2602.503.95</v>
          </cell>
        </row>
        <row r="2984">
          <cell r="A2984" t="str">
            <v>0200.503.48</v>
          </cell>
        </row>
        <row r="2985">
          <cell r="A2985" t="str">
            <v>0151.503.20</v>
          </cell>
        </row>
        <row r="2986">
          <cell r="A2986" t="str">
            <v>0151.503.20</v>
          </cell>
        </row>
        <row r="2987">
          <cell r="A2987" t="str">
            <v>0200.503.27</v>
          </cell>
        </row>
        <row r="2988">
          <cell r="A2988" t="str">
            <v>3800.503.95</v>
          </cell>
        </row>
        <row r="2989">
          <cell r="A2989" t="str">
            <v>3800.503.95</v>
          </cell>
        </row>
        <row r="2990">
          <cell r="A2990" t="str">
            <v>2700.503.95</v>
          </cell>
        </row>
        <row r="2991">
          <cell r="A2991" t="str">
            <v>2701.503.95</v>
          </cell>
        </row>
        <row r="2992">
          <cell r="A2992" t="str">
            <v>8078.503.95</v>
          </cell>
        </row>
        <row r="2993">
          <cell r="A2993" t="str">
            <v>807810.503.95</v>
          </cell>
        </row>
        <row r="2994">
          <cell r="A2994" t="str">
            <v>827710.503.95</v>
          </cell>
        </row>
        <row r="2995">
          <cell r="A2995" t="str">
            <v>9971.503.95</v>
          </cell>
        </row>
        <row r="2996">
          <cell r="A2996" t="str">
            <v>0100.503.59</v>
          </cell>
        </row>
        <row r="2997">
          <cell r="A2997" t="str">
            <v>0100.503.59</v>
          </cell>
        </row>
        <row r="2998">
          <cell r="A2998" t="str">
            <v>0100.503.59</v>
          </cell>
        </row>
        <row r="2999">
          <cell r="A2999" t="str">
            <v>0101.503.59</v>
          </cell>
        </row>
        <row r="3000">
          <cell r="A3000" t="str">
            <v>0400.503.59</v>
          </cell>
        </row>
        <row r="3001">
          <cell r="A3001" t="str">
            <v>0400.503.59</v>
          </cell>
        </row>
        <row r="3002">
          <cell r="A3002" t="str">
            <v>8040.503.59</v>
          </cell>
        </row>
        <row r="3003">
          <cell r="A3003" t="str">
            <v>804010.503.59</v>
          </cell>
        </row>
        <row r="3004">
          <cell r="A3004" t="str">
            <v>0200.503.43</v>
          </cell>
        </row>
        <row r="3005">
          <cell r="A3005" t="str">
            <v>0200.503.43</v>
          </cell>
        </row>
        <row r="3006">
          <cell r="A3006" t="str">
            <v>8050.503.43</v>
          </cell>
        </row>
        <row r="3007">
          <cell r="A3007" t="str">
            <v>805010.503.43</v>
          </cell>
        </row>
        <row r="3008">
          <cell r="A3008" t="str">
            <v>0000.503.33</v>
          </cell>
        </row>
        <row r="3009">
          <cell r="A3009" t="str">
            <v>0100.503.33</v>
          </cell>
        </row>
        <row r="3010">
          <cell r="A3010" t="str">
            <v>0102.503.33</v>
          </cell>
        </row>
        <row r="3011">
          <cell r="A3011" t="str">
            <v>0103.503.33</v>
          </cell>
        </row>
        <row r="3012">
          <cell r="A3012" t="str">
            <v>0104.503.33</v>
          </cell>
        </row>
        <row r="3013">
          <cell r="A3013" t="str">
            <v>0132.503.33</v>
          </cell>
        </row>
        <row r="3014">
          <cell r="A3014" t="str">
            <v>0133.503.33</v>
          </cell>
        </row>
        <row r="3015">
          <cell r="A3015" t="str">
            <v>0200.503.33</v>
          </cell>
        </row>
        <row r="3016">
          <cell r="A3016" t="str">
            <v>0201.503.33</v>
          </cell>
        </row>
        <row r="3017">
          <cell r="A3017" t="str">
            <v>0302.503.33</v>
          </cell>
        </row>
        <row r="3018">
          <cell r="A3018" t="str">
            <v>0303.503.33</v>
          </cell>
        </row>
        <row r="3019">
          <cell r="A3019" t="str">
            <v>0400.503.33</v>
          </cell>
        </row>
        <row r="3020">
          <cell r="A3020" t="str">
            <v>0401.503.33</v>
          </cell>
        </row>
        <row r="3021">
          <cell r="A3021" t="str">
            <v>8188.503.33</v>
          </cell>
        </row>
        <row r="3022">
          <cell r="A3022" t="str">
            <v>8190.503.33</v>
          </cell>
        </row>
        <row r="3023">
          <cell r="A3023" t="str">
            <v>819010.503.33</v>
          </cell>
        </row>
        <row r="3024">
          <cell r="A3024" t="str">
            <v>3300.503.95</v>
          </cell>
        </row>
        <row r="3025">
          <cell r="A3025" t="str">
            <v>3300.503.95</v>
          </cell>
        </row>
        <row r="3026">
          <cell r="A3026" t="str">
            <v>8279.503.95</v>
          </cell>
        </row>
        <row r="3027">
          <cell r="A3027" t="str">
            <v>827900.503.95</v>
          </cell>
        </row>
        <row r="3028">
          <cell r="A3028" t="str">
            <v>827910.503.95</v>
          </cell>
        </row>
        <row r="3029">
          <cell r="A3029" t="str">
            <v>0300.503.53</v>
          </cell>
        </row>
        <row r="3030">
          <cell r="A3030" t="str">
            <v>0300.503.53</v>
          </cell>
        </row>
        <row r="3031">
          <cell r="A3031" t="str">
            <v>0300.503.53</v>
          </cell>
        </row>
        <row r="3032">
          <cell r="A3032" t="str">
            <v>8080.503.59</v>
          </cell>
        </row>
        <row r="3033">
          <cell r="A3033" t="str">
            <v>808010.503.53</v>
          </cell>
        </row>
        <row r="3034">
          <cell r="A3034" t="str">
            <v>2650.503.95</v>
          </cell>
        </row>
        <row r="3035">
          <cell r="A3035" t="str">
            <v>9911.504.13</v>
          </cell>
        </row>
        <row r="3036">
          <cell r="A3036" t="str">
            <v>1509.504.75</v>
          </cell>
        </row>
        <row r="3037">
          <cell r="A3037" t="str">
            <v>1509.504.75</v>
          </cell>
        </row>
        <row r="3038">
          <cell r="A3038" t="str">
            <v>1509.504.75</v>
          </cell>
        </row>
        <row r="3039">
          <cell r="A3039" t="str">
            <v>813110.504.16</v>
          </cell>
        </row>
        <row r="3040">
          <cell r="A3040" t="str">
            <v>813110.504.16</v>
          </cell>
        </row>
        <row r="3041">
          <cell r="A3041" t="str">
            <v>0172.504.16</v>
          </cell>
        </row>
        <row r="3042">
          <cell r="A3042" t="str">
            <v>0172.504.16</v>
          </cell>
        </row>
        <row r="3043">
          <cell r="A3043" t="str">
            <v>0173.504.16</v>
          </cell>
        </row>
        <row r="3044">
          <cell r="A3044" t="str">
            <v>0173.504.16</v>
          </cell>
        </row>
        <row r="3045">
          <cell r="A3045" t="str">
            <v>0174.504.16</v>
          </cell>
        </row>
        <row r="3046">
          <cell r="A3046" t="str">
            <v>0174.504.16</v>
          </cell>
        </row>
        <row r="3047">
          <cell r="A3047" t="str">
            <v>0174.504.16</v>
          </cell>
        </row>
        <row r="3048">
          <cell r="A3048" t="str">
            <v>0175.504.16</v>
          </cell>
        </row>
        <row r="3049">
          <cell r="A3049" t="str">
            <v>0175.504.16</v>
          </cell>
        </row>
        <row r="3050">
          <cell r="A3050" t="str">
            <v>0177.504.16</v>
          </cell>
        </row>
        <row r="3051">
          <cell r="A3051" t="str">
            <v>0179.504.16</v>
          </cell>
        </row>
        <row r="3052">
          <cell r="A3052" t="str">
            <v>0179.504.16</v>
          </cell>
        </row>
        <row r="3053">
          <cell r="A3053" t="str">
            <v>0179.504.16</v>
          </cell>
        </row>
        <row r="3054">
          <cell r="A3054" t="str">
            <v>0181.504.16</v>
          </cell>
        </row>
        <row r="3055">
          <cell r="A3055" t="str">
            <v>0187.504.16</v>
          </cell>
        </row>
        <row r="3056">
          <cell r="A3056" t="str">
            <v>0326.504.16</v>
          </cell>
        </row>
        <row r="3057">
          <cell r="A3057" t="str">
            <v>0326.504.16</v>
          </cell>
        </row>
        <row r="3058">
          <cell r="A3058" t="str">
            <v>8042.504.16</v>
          </cell>
        </row>
        <row r="3059">
          <cell r="A3059" t="str">
            <v>8042.504.16</v>
          </cell>
        </row>
        <row r="3060">
          <cell r="A3060" t="str">
            <v>8131.504.16</v>
          </cell>
        </row>
        <row r="3061">
          <cell r="A3061" t="str">
            <v>0181.504.16</v>
          </cell>
        </row>
        <row r="3062">
          <cell r="A3062" t="str">
            <v>5660.504.91</v>
          </cell>
        </row>
        <row r="3063">
          <cell r="A3063" t="str">
            <v>867500.505.</v>
          </cell>
        </row>
        <row r="3064">
          <cell r="A3064" t="str">
            <v>0104.505.16</v>
          </cell>
        </row>
        <row r="3065">
          <cell r="A3065" t="str">
            <v>0163.505.16</v>
          </cell>
        </row>
        <row r="3066">
          <cell r="A3066" t="str">
            <v>0142.505.16</v>
          </cell>
        </row>
        <row r="3067">
          <cell r="A3067" t="str">
            <v>0143.505.16</v>
          </cell>
        </row>
        <row r="3068">
          <cell r="A3068" t="str">
            <v>5393.505.16</v>
          </cell>
        </row>
        <row r="3069">
          <cell r="A3069" t="str">
            <v>0105.505.16</v>
          </cell>
        </row>
        <row r="3070">
          <cell r="A3070" t="str">
            <v>0105.505.16</v>
          </cell>
        </row>
        <row r="3071">
          <cell r="A3071" t="str">
            <v>0200.505.16</v>
          </cell>
        </row>
        <row r="3072">
          <cell r="A3072" t="str">
            <v>8675.505.16</v>
          </cell>
        </row>
        <row r="3073">
          <cell r="A3073" t="str">
            <v>0148.505.16</v>
          </cell>
        </row>
        <row r="3074">
          <cell r="A3074" t="str">
            <v>0150.505.16</v>
          </cell>
        </row>
        <row r="3075">
          <cell r="A3075" t="str">
            <v>0106.505.16</v>
          </cell>
        </row>
        <row r="3076">
          <cell r="A3076" t="str">
            <v>0151.505.16</v>
          </cell>
        </row>
        <row r="3077">
          <cell r="A3077" t="str">
            <v>0162.505.16</v>
          </cell>
        </row>
        <row r="3078">
          <cell r="A3078" t="str">
            <v>0165.505.16</v>
          </cell>
        </row>
        <row r="3079">
          <cell r="A3079" t="str">
            <v>0165.505.16</v>
          </cell>
        </row>
        <row r="3080">
          <cell r="A3080" t="str">
            <v>0166.505.16</v>
          </cell>
        </row>
        <row r="3081">
          <cell r="A3081" t="str">
            <v>4601.505.16</v>
          </cell>
        </row>
        <row r="3082">
          <cell r="A3082" t="str">
            <v>2000.505.95</v>
          </cell>
        </row>
        <row r="3083">
          <cell r="A3083" t="str">
            <v>0100.505.93</v>
          </cell>
        </row>
        <row r="3084">
          <cell r="A3084" t="str">
            <v>0100.505.63</v>
          </cell>
        </row>
        <row r="3085">
          <cell r="A3085" t="str">
            <v>2400.505.95</v>
          </cell>
        </row>
        <row r="3086">
          <cell r="A3086" t="str">
            <v>0000.505.</v>
          </cell>
        </row>
        <row r="3087">
          <cell r="A3087" t="str">
            <v>1508.506.75</v>
          </cell>
        </row>
        <row r="3088">
          <cell r="A3088" t="str">
            <v>1508.506.75</v>
          </cell>
        </row>
        <row r="3089">
          <cell r="A3089" t="str">
            <v>1508.506.75</v>
          </cell>
        </row>
        <row r="3090">
          <cell r="A3090" t="str">
            <v>1512.506.75</v>
          </cell>
        </row>
        <row r="3091">
          <cell r="A3091" t="str">
            <v>1512.506.75</v>
          </cell>
        </row>
        <row r="3092">
          <cell r="A3092" t="str">
            <v>1512.506.75</v>
          </cell>
        </row>
        <row r="3093">
          <cell r="A3093" t="str">
            <v>1512.506.75</v>
          </cell>
        </row>
        <row r="3094">
          <cell r="A3094" t="str">
            <v>1534.506.75</v>
          </cell>
        </row>
        <row r="3095">
          <cell r="A3095" t="str">
            <v>1534.506.75</v>
          </cell>
        </row>
        <row r="3096">
          <cell r="A3096" t="str">
            <v>1536.506.75</v>
          </cell>
        </row>
        <row r="3097">
          <cell r="A3097" t="str">
            <v>1536.506.75</v>
          </cell>
        </row>
        <row r="3098">
          <cell r="A3098" t="str">
            <v>1536.506.75</v>
          </cell>
        </row>
        <row r="3099">
          <cell r="A3099" t="str">
            <v>8905.506.75</v>
          </cell>
        </row>
        <row r="3100">
          <cell r="A3100" t="str">
            <v>0142.506.75</v>
          </cell>
        </row>
        <row r="3101">
          <cell r="A3101" t="str">
            <v>0142.506.75</v>
          </cell>
        </row>
        <row r="3102">
          <cell r="A3102" t="str">
            <v>0142.506.75</v>
          </cell>
        </row>
        <row r="3103">
          <cell r="A3103" t="str">
            <v>0120.506.75</v>
          </cell>
        </row>
        <row r="3104">
          <cell r="A3104" t="str">
            <v>3965.506.75</v>
          </cell>
        </row>
        <row r="3105">
          <cell r="A3105" t="str">
            <v>9941.506.75</v>
          </cell>
        </row>
        <row r="3106">
          <cell r="A3106" t="str">
            <v>0146.506.20</v>
          </cell>
        </row>
        <row r="3107">
          <cell r="A3107" t="str">
            <v>1801.506.20</v>
          </cell>
        </row>
        <row r="3108">
          <cell r="A3108" t="str">
            <v>0301.506.91</v>
          </cell>
        </row>
        <row r="3109">
          <cell r="A3109" t="str">
            <v>0301.506.91</v>
          </cell>
        </row>
        <row r="3110">
          <cell r="A3110" t="str">
            <v>0301.506.91</v>
          </cell>
        </row>
        <row r="3111">
          <cell r="A3111" t="str">
            <v>0301.506.91</v>
          </cell>
        </row>
        <row r="3112">
          <cell r="A3112" t="str">
            <v>0802.506.91</v>
          </cell>
        </row>
        <row r="3113">
          <cell r="A3113" t="str">
            <v>0115.506.47</v>
          </cell>
        </row>
        <row r="3114">
          <cell r="A3114" t="str">
            <v>0055.506.11</v>
          </cell>
        </row>
        <row r="3115">
          <cell r="A3115" t="str">
            <v>898100.506.44</v>
          </cell>
        </row>
        <row r="3116">
          <cell r="A3116" t="str">
            <v>3500.506.</v>
          </cell>
        </row>
        <row r="3117">
          <cell r="A3117" t="str">
            <v>0500.506.81</v>
          </cell>
        </row>
        <row r="3118">
          <cell r="A3118" t="str">
            <v>0500.506.81</v>
          </cell>
        </row>
        <row r="3119">
          <cell r="A3119" t="str">
            <v>1790.506.20</v>
          </cell>
        </row>
        <row r="3120">
          <cell r="A3120" t="str">
            <v>2000.506.</v>
          </cell>
        </row>
        <row r="3121">
          <cell r="A3121" t="str">
            <v>8072.506.</v>
          </cell>
        </row>
        <row r="3122">
          <cell r="A3122" t="str">
            <v>3500.506.95</v>
          </cell>
        </row>
        <row r="3123">
          <cell r="A3123" t="str">
            <v>8077.506.95</v>
          </cell>
        </row>
        <row r="3124">
          <cell r="A3124" t="str">
            <v>807710.506.95</v>
          </cell>
        </row>
        <row r="3125">
          <cell r="A3125" t="str">
            <v>0103.506.95</v>
          </cell>
        </row>
        <row r="3126">
          <cell r="A3126" t="str">
            <v>0103.506.95</v>
          </cell>
        </row>
        <row r="3127">
          <cell r="A3127" t="str">
            <v>2720.506.95</v>
          </cell>
        </row>
        <row r="3128">
          <cell r="A3128" t="str">
            <v>2720.506.95</v>
          </cell>
        </row>
        <row r="3129">
          <cell r="A3129" t="str">
            <v>2721.506.95</v>
          </cell>
        </row>
        <row r="3130">
          <cell r="A3130" t="str">
            <v>2722.506.95</v>
          </cell>
        </row>
        <row r="3131">
          <cell r="A3131" t="str">
            <v>2723.506.95</v>
          </cell>
        </row>
        <row r="3132">
          <cell r="A3132" t="str">
            <v>2723.506.95</v>
          </cell>
        </row>
        <row r="3133">
          <cell r="A3133" t="str">
            <v>2726.506.95</v>
          </cell>
        </row>
        <row r="3134">
          <cell r="A3134" t="str">
            <v>2728.506.95</v>
          </cell>
        </row>
        <row r="3135">
          <cell r="A3135" t="str">
            <v>2728.506.95</v>
          </cell>
        </row>
        <row r="3136">
          <cell r="A3136" t="str">
            <v>826730.506.95</v>
          </cell>
        </row>
        <row r="3137">
          <cell r="A3137" t="str">
            <v>826730.506.95</v>
          </cell>
        </row>
        <row r="3138">
          <cell r="A3138" t="str">
            <v>826740.506.95</v>
          </cell>
        </row>
        <row r="3139">
          <cell r="A3139" t="str">
            <v>826750.506.95</v>
          </cell>
        </row>
        <row r="3140">
          <cell r="A3140" t="str">
            <v>898110.506.95</v>
          </cell>
        </row>
        <row r="3141">
          <cell r="A3141" t="str">
            <v>9972.506.95</v>
          </cell>
        </row>
        <row r="3142">
          <cell r="A3142" t="str">
            <v>9972.506.95</v>
          </cell>
        </row>
        <row r="3143">
          <cell r="A3143" t="str">
            <v>2992.506.48</v>
          </cell>
        </row>
        <row r="3144">
          <cell r="A3144" t="str">
            <v>2987.506.</v>
          </cell>
        </row>
        <row r="3145">
          <cell r="A3145" t="str">
            <v>1550.551.48</v>
          </cell>
        </row>
        <row r="3146">
          <cell r="A3146" t="str">
            <v>1801.551.09</v>
          </cell>
        </row>
        <row r="3147">
          <cell r="A3147" t="str">
            <v>1801.551.09</v>
          </cell>
        </row>
        <row r="3148">
          <cell r="A3148" t="str">
            <v>3400.551.95</v>
          </cell>
        </row>
        <row r="3149">
          <cell r="A3149" t="str">
            <v>3400.551.95</v>
          </cell>
        </row>
        <row r="3150">
          <cell r="A3150" t="str">
            <v>267403.551.75</v>
          </cell>
        </row>
        <row r="3151">
          <cell r="A3151" t="str">
            <v>275830.551.75</v>
          </cell>
        </row>
        <row r="3152">
          <cell r="A3152" t="str">
            <v>500520.551.75</v>
          </cell>
        </row>
        <row r="3153">
          <cell r="A3153" t="str">
            <v>507110.551.75</v>
          </cell>
        </row>
        <row r="3154">
          <cell r="A3154" t="str">
            <v>562710.551.75</v>
          </cell>
        </row>
        <row r="3155">
          <cell r="A3155" t="str">
            <v>807310.551.75</v>
          </cell>
        </row>
        <row r="3156">
          <cell r="A3156" t="str">
            <v>807430.551.75</v>
          </cell>
        </row>
        <row r="3157">
          <cell r="A3157" t="str">
            <v>807430.551.75</v>
          </cell>
        </row>
        <row r="3158">
          <cell r="A3158" t="str">
            <v>824910.551.75</v>
          </cell>
        </row>
        <row r="3159">
          <cell r="A3159" t="str">
            <v>825410.551.75</v>
          </cell>
        </row>
        <row r="3160">
          <cell r="A3160" t="str">
            <v>851110.551.75</v>
          </cell>
        </row>
        <row r="3161">
          <cell r="A3161" t="str">
            <v>855510.551.75</v>
          </cell>
        </row>
        <row r="3162">
          <cell r="A3162" t="str">
            <v>855900.551.75</v>
          </cell>
        </row>
        <row r="3163">
          <cell r="A3163" t="str">
            <v>888910.551.75</v>
          </cell>
        </row>
        <row r="3164">
          <cell r="A3164" t="str">
            <v>977110.551.75</v>
          </cell>
        </row>
        <row r="3165">
          <cell r="A3165" t="str">
            <v>0320.551.75</v>
          </cell>
        </row>
        <row r="3166">
          <cell r="A3166" t="str">
            <v>0321.551.75</v>
          </cell>
        </row>
        <row r="3167">
          <cell r="A3167" t="str">
            <v>0343.551.75</v>
          </cell>
        </row>
        <row r="3168">
          <cell r="A3168" t="str">
            <v>0350.551.75</v>
          </cell>
        </row>
        <row r="3169">
          <cell r="A3169" t="str">
            <v>0350.551.75</v>
          </cell>
        </row>
        <row r="3170">
          <cell r="A3170" t="str">
            <v>0350.551.75</v>
          </cell>
        </row>
        <row r="3171">
          <cell r="A3171" t="str">
            <v>0350.551.75</v>
          </cell>
        </row>
        <row r="3172">
          <cell r="A3172" t="str">
            <v>0355.551.75</v>
          </cell>
        </row>
        <row r="3173">
          <cell r="A3173" t="str">
            <v>8074.551.75</v>
          </cell>
        </row>
        <row r="3174">
          <cell r="A3174" t="str">
            <v>8074.551.75</v>
          </cell>
        </row>
        <row r="3175">
          <cell r="A3175" t="str">
            <v>8175.551.75</v>
          </cell>
        </row>
        <row r="3176">
          <cell r="A3176" t="str">
            <v>8175.551.75</v>
          </cell>
        </row>
        <row r="3177">
          <cell r="A3177" t="str">
            <v>9931.551.75</v>
          </cell>
        </row>
        <row r="3178">
          <cell r="A3178" t="str">
            <v>0200.551.</v>
          </cell>
        </row>
        <row r="3179">
          <cell r="A3179" t="str">
            <v>0344.551.75</v>
          </cell>
        </row>
        <row r="3180">
          <cell r="A3180" t="str">
            <v>0390.551.75</v>
          </cell>
        </row>
        <row r="3181">
          <cell r="A3181" t="str">
            <v>0390.551.75</v>
          </cell>
        </row>
        <row r="3182">
          <cell r="A3182" t="str">
            <v>0391.551.75</v>
          </cell>
        </row>
        <row r="3183">
          <cell r="A3183" t="str">
            <v>0391.551.75</v>
          </cell>
        </row>
        <row r="3184">
          <cell r="A3184" t="str">
            <v>0943.551.75</v>
          </cell>
        </row>
        <row r="3185">
          <cell r="A3185" t="str">
            <v>0943.551.75</v>
          </cell>
        </row>
        <row r="3186">
          <cell r="A3186" t="str">
            <v>0943.551.75</v>
          </cell>
        </row>
        <row r="3187">
          <cell r="A3187" t="str">
            <v>0944.551.75</v>
          </cell>
        </row>
        <row r="3188">
          <cell r="A3188" t="str">
            <v>0944.551.75</v>
          </cell>
        </row>
        <row r="3189">
          <cell r="A3189" t="str">
            <v>0945.551.75</v>
          </cell>
        </row>
        <row r="3190">
          <cell r="A3190" t="str">
            <v>0946.551.75</v>
          </cell>
        </row>
        <row r="3191">
          <cell r="A3191" t="str">
            <v>0960.551.75</v>
          </cell>
        </row>
        <row r="3192">
          <cell r="A3192" t="str">
            <v>4553.551.75</v>
          </cell>
        </row>
        <row r="3193">
          <cell r="A3193" t="str">
            <v>8252.551.75</v>
          </cell>
        </row>
        <row r="3194">
          <cell r="A3194" t="str">
            <v>0000.551.75</v>
          </cell>
        </row>
        <row r="3195">
          <cell r="A3195" t="str">
            <v>1362.551.75</v>
          </cell>
        </row>
        <row r="3196">
          <cell r="A3196" t="str">
            <v>1362.551.75</v>
          </cell>
        </row>
        <row r="3197">
          <cell r="A3197" t="str">
            <v>1362.551.75</v>
          </cell>
        </row>
        <row r="3198">
          <cell r="A3198" t="str">
            <v>0112.551.75</v>
          </cell>
        </row>
        <row r="3199">
          <cell r="A3199" t="str">
            <v>0113.551.75</v>
          </cell>
        </row>
        <row r="3200">
          <cell r="A3200" t="str">
            <v>0114.551.75</v>
          </cell>
        </row>
        <row r="3201">
          <cell r="A3201" t="str">
            <v>0115.551.75</v>
          </cell>
        </row>
        <row r="3202">
          <cell r="A3202" t="str">
            <v>0118.551.75</v>
          </cell>
        </row>
        <row r="3203">
          <cell r="A3203" t="str">
            <v>0126.551.75</v>
          </cell>
        </row>
        <row r="3204">
          <cell r="A3204" t="str">
            <v>0126.551.75</v>
          </cell>
        </row>
        <row r="3205">
          <cell r="A3205" t="str">
            <v>0508.551.75</v>
          </cell>
        </row>
        <row r="3206">
          <cell r="A3206" t="str">
            <v>0511.551.75</v>
          </cell>
        </row>
        <row r="3207">
          <cell r="A3207" t="str">
            <v>0511.551.75</v>
          </cell>
        </row>
        <row r="3208">
          <cell r="A3208" t="str">
            <v>0512.551.75</v>
          </cell>
        </row>
        <row r="3209">
          <cell r="A3209" t="str">
            <v>0512.551.75</v>
          </cell>
        </row>
        <row r="3210">
          <cell r="A3210" t="str">
            <v>0514.551.75</v>
          </cell>
        </row>
        <row r="3211">
          <cell r="A3211" t="str">
            <v>0515.551.75</v>
          </cell>
        </row>
        <row r="3212">
          <cell r="A3212" t="str">
            <v>0516.551.75</v>
          </cell>
        </row>
        <row r="3213">
          <cell r="A3213" t="str">
            <v>0516.551.75</v>
          </cell>
        </row>
        <row r="3214">
          <cell r="A3214" t="str">
            <v>0522.551.75</v>
          </cell>
        </row>
        <row r="3215">
          <cell r="A3215" t="str">
            <v>0524.551.75</v>
          </cell>
        </row>
        <row r="3216">
          <cell r="A3216" t="str">
            <v>4420.551.75</v>
          </cell>
        </row>
        <row r="3217">
          <cell r="A3217" t="str">
            <v>5551.551.75</v>
          </cell>
        </row>
        <row r="3218">
          <cell r="A3218" t="str">
            <v>5733.551.75</v>
          </cell>
        </row>
        <row r="3219">
          <cell r="A3219" t="str">
            <v>5735.551.75</v>
          </cell>
        </row>
        <row r="3220">
          <cell r="A3220" t="str">
            <v>0116.551.75</v>
          </cell>
        </row>
        <row r="3221">
          <cell r="A3221" t="str">
            <v>0117.551.75</v>
          </cell>
        </row>
        <row r="3222">
          <cell r="A3222" t="str">
            <v>0119.551.75</v>
          </cell>
        </row>
        <row r="3223">
          <cell r="A3223" t="str">
            <v>0120.551.75</v>
          </cell>
        </row>
        <row r="3224">
          <cell r="A3224" t="str">
            <v>0125.551.75</v>
          </cell>
        </row>
        <row r="3225">
          <cell r="A3225" t="str">
            <v>0130.551.75</v>
          </cell>
        </row>
        <row r="3226">
          <cell r="A3226" t="str">
            <v>0130.551.75</v>
          </cell>
        </row>
        <row r="3227">
          <cell r="A3227" t="str">
            <v>0139.551.75</v>
          </cell>
        </row>
        <row r="3228">
          <cell r="A3228" t="str">
            <v>0139.551.75</v>
          </cell>
        </row>
        <row r="3229">
          <cell r="A3229" t="str">
            <v>0140.551.75</v>
          </cell>
        </row>
        <row r="3230">
          <cell r="A3230" t="str">
            <v>0140.551.75</v>
          </cell>
        </row>
        <row r="3231">
          <cell r="A3231" t="str">
            <v>0144.551.75</v>
          </cell>
        </row>
        <row r="3232">
          <cell r="A3232" t="str">
            <v>0146.551.75</v>
          </cell>
        </row>
        <row r="3233">
          <cell r="A3233" t="str">
            <v>9912.551.75</v>
          </cell>
        </row>
        <row r="3234">
          <cell r="A3234" t="str">
            <v>9912.551.75</v>
          </cell>
        </row>
        <row r="3235">
          <cell r="A3235" t="str">
            <v>9912.551.75</v>
          </cell>
        </row>
        <row r="3236">
          <cell r="A3236" t="str">
            <v>9912.551.75</v>
          </cell>
        </row>
        <row r="3237">
          <cell r="A3237" t="str">
            <v>0170.551.75</v>
          </cell>
        </row>
        <row r="3238">
          <cell r="A3238" t="str">
            <v>0379.551.75</v>
          </cell>
        </row>
        <row r="3239">
          <cell r="A3239" t="str">
            <v>0379.551.75</v>
          </cell>
        </row>
        <row r="3240">
          <cell r="A3240" t="str">
            <v>9913.551.75</v>
          </cell>
        </row>
        <row r="3241">
          <cell r="A3241" t="str">
            <v>9913.551.75</v>
          </cell>
        </row>
        <row r="3242">
          <cell r="A3242" t="str">
            <v>9941.551.75</v>
          </cell>
        </row>
        <row r="3243">
          <cell r="A3243" t="str">
            <v>9971.551.75</v>
          </cell>
        </row>
        <row r="3244">
          <cell r="A3244" t="str">
            <v>0128.551.75</v>
          </cell>
        </row>
        <row r="3245">
          <cell r="A3245" t="str">
            <v>0128.551.75</v>
          </cell>
        </row>
        <row r="3246">
          <cell r="A3246" t="str">
            <v>1804.551.14</v>
          </cell>
        </row>
        <row r="3247">
          <cell r="A3247" t="str">
            <v>5015.551.14</v>
          </cell>
        </row>
        <row r="3248">
          <cell r="A3248" t="str">
            <v>5015.551.14</v>
          </cell>
        </row>
        <row r="3249">
          <cell r="A3249" t="str">
            <v>0920.551.20</v>
          </cell>
        </row>
        <row r="3250">
          <cell r="A3250" t="str">
            <v>0923.551.20</v>
          </cell>
        </row>
        <row r="3251">
          <cell r="A3251" t="str">
            <v>0936.551.20</v>
          </cell>
        </row>
        <row r="3252">
          <cell r="A3252" t="str">
            <v>0949.551.20</v>
          </cell>
        </row>
        <row r="3253">
          <cell r="A3253" t="str">
            <v>0949.551.20</v>
          </cell>
        </row>
        <row r="3254">
          <cell r="A3254" t="str">
            <v>0951.551.20</v>
          </cell>
        </row>
        <row r="3255">
          <cell r="A3255" t="str">
            <v>0416.551.28</v>
          </cell>
        </row>
        <row r="3256">
          <cell r="A3256" t="str">
            <v>0619.551.47</v>
          </cell>
        </row>
        <row r="3257">
          <cell r="A3257" t="str">
            <v>5720.551.47</v>
          </cell>
        </row>
        <row r="3258">
          <cell r="A3258" t="str">
            <v>8433.551.47</v>
          </cell>
        </row>
        <row r="3259">
          <cell r="A3259" t="str">
            <v>8433.551.47</v>
          </cell>
        </row>
        <row r="3260">
          <cell r="A3260" t="str">
            <v>0714.551.70</v>
          </cell>
        </row>
        <row r="3261">
          <cell r="A3261" t="str">
            <v>0700.551.70</v>
          </cell>
        </row>
        <row r="3262">
          <cell r="A3262" t="str">
            <v>0713.551.70</v>
          </cell>
        </row>
        <row r="3263">
          <cell r="A3263" t="str">
            <v>0206.551.24</v>
          </cell>
        </row>
        <row r="3264">
          <cell r="A3264" t="str">
            <v>5391.551.24</v>
          </cell>
        </row>
        <row r="3265">
          <cell r="A3265" t="str">
            <v>9981.551.24</v>
          </cell>
        </row>
        <row r="3266">
          <cell r="A3266" t="str">
            <v>9981.551.24</v>
          </cell>
        </row>
        <row r="3267">
          <cell r="A3267" t="str">
            <v>5472.551.97</v>
          </cell>
        </row>
        <row r="3268">
          <cell r="A3268" t="str">
            <v>3800.551.</v>
          </cell>
        </row>
        <row r="3269">
          <cell r="A3269" t="str">
            <v>8260.551.95</v>
          </cell>
        </row>
        <row r="3270">
          <cell r="A3270" t="str">
            <v>8295.551.95</v>
          </cell>
        </row>
        <row r="3271">
          <cell r="A3271" t="str">
            <v>829530.551.95</v>
          </cell>
        </row>
        <row r="3272">
          <cell r="A3272" t="str">
            <v>829540.551.95</v>
          </cell>
        </row>
        <row r="3273">
          <cell r="A3273" t="str">
            <v>8535.551.95</v>
          </cell>
        </row>
        <row r="3274">
          <cell r="A3274" t="str">
            <v>9043.551.99</v>
          </cell>
        </row>
        <row r="3275">
          <cell r="A3275" t="str">
            <v>9087.551.99</v>
          </cell>
        </row>
        <row r="3276">
          <cell r="A3276" t="str">
            <v>9088.551.</v>
          </cell>
        </row>
        <row r="3277">
          <cell r="A3277" t="str">
            <v>2040.552.21</v>
          </cell>
        </row>
        <row r="3278">
          <cell r="A3278" t="str">
            <v>514510.552.75</v>
          </cell>
        </row>
        <row r="3279">
          <cell r="A3279" t="str">
            <v>514610.552.75</v>
          </cell>
        </row>
        <row r="3280">
          <cell r="A3280" t="str">
            <v>514710.552.75</v>
          </cell>
        </row>
        <row r="3281">
          <cell r="A3281" t="str">
            <v>562810.552.75</v>
          </cell>
        </row>
        <row r="3282">
          <cell r="A3282" t="str">
            <v>573610.552.75</v>
          </cell>
        </row>
        <row r="3283">
          <cell r="A3283" t="str">
            <v>824810.552.75</v>
          </cell>
        </row>
        <row r="3284">
          <cell r="A3284" t="str">
            <v>825010.552.75</v>
          </cell>
        </row>
        <row r="3285">
          <cell r="A3285" t="str">
            <v>825310.552.75</v>
          </cell>
        </row>
        <row r="3286">
          <cell r="A3286" t="str">
            <v>888810.552.75</v>
          </cell>
        </row>
        <row r="3287">
          <cell r="A3287" t="str">
            <v>0350.552.75</v>
          </cell>
        </row>
        <row r="3288">
          <cell r="A3288" t="str">
            <v>0350.552.75</v>
          </cell>
        </row>
        <row r="3289">
          <cell r="A3289" t="str">
            <v>0350.552.75</v>
          </cell>
        </row>
        <row r="3290">
          <cell r="A3290" t="str">
            <v>9931.552.75</v>
          </cell>
        </row>
        <row r="3291">
          <cell r="A3291" t="str">
            <v>9931.552.75</v>
          </cell>
        </row>
        <row r="3292">
          <cell r="A3292" t="str">
            <v>0943.552.75</v>
          </cell>
        </row>
        <row r="3293">
          <cell r="A3293" t="str">
            <v>0943.552.75</v>
          </cell>
        </row>
        <row r="3294">
          <cell r="A3294" t="str">
            <v>0943.552.75</v>
          </cell>
        </row>
        <row r="3295">
          <cell r="A3295" t="str">
            <v>0147.552.75</v>
          </cell>
        </row>
        <row r="3296">
          <cell r="A3296" t="str">
            <v>5628.552.75</v>
          </cell>
        </row>
        <row r="3297">
          <cell r="A3297" t="str">
            <v>9915.552.75</v>
          </cell>
        </row>
        <row r="3298">
          <cell r="A3298" t="str">
            <v>9915.552.75</v>
          </cell>
        </row>
        <row r="3299">
          <cell r="A3299" t="str">
            <v>9915.552.75</v>
          </cell>
        </row>
        <row r="3300">
          <cell r="A3300" t="str">
            <v>1362.552.75</v>
          </cell>
        </row>
        <row r="3301">
          <cell r="A3301" t="str">
            <v>1362.552.75</v>
          </cell>
        </row>
        <row r="3302">
          <cell r="A3302" t="str">
            <v>1362.552.75</v>
          </cell>
        </row>
        <row r="3303">
          <cell r="A3303" t="str">
            <v>1700.552.75</v>
          </cell>
        </row>
        <row r="3304">
          <cell r="A3304" t="str">
            <v>1700.552.75</v>
          </cell>
        </row>
        <row r="3305">
          <cell r="A3305" t="str">
            <v>0511.552.75</v>
          </cell>
        </row>
        <row r="3306">
          <cell r="A3306" t="str">
            <v>0511.552.75</v>
          </cell>
        </row>
        <row r="3307">
          <cell r="A3307" t="str">
            <v>0120.552.75</v>
          </cell>
        </row>
        <row r="3308">
          <cell r="A3308" t="str">
            <v>0145.552.75</v>
          </cell>
        </row>
        <row r="3309">
          <cell r="A3309" t="str">
            <v>3902.552.75</v>
          </cell>
        </row>
        <row r="3310">
          <cell r="A3310" t="str">
            <v>3965.552.75</v>
          </cell>
        </row>
        <row r="3311">
          <cell r="A3311" t="str">
            <v>9913.552.75</v>
          </cell>
        </row>
        <row r="3312">
          <cell r="A3312" t="str">
            <v>0952.552.20</v>
          </cell>
        </row>
        <row r="3313">
          <cell r="A3313" t="str">
            <v>4206.552.86</v>
          </cell>
        </row>
        <row r="3314">
          <cell r="A3314" t="str">
            <v>0826.552.97</v>
          </cell>
        </row>
        <row r="3315">
          <cell r="A3315" t="str">
            <v>0000.552.</v>
          </cell>
        </row>
        <row r="3316">
          <cell r="A3316" t="str">
            <v>1299.552.95</v>
          </cell>
        </row>
        <row r="3317">
          <cell r="A3317" t="str">
            <v>8299.552.95</v>
          </cell>
        </row>
        <row r="3318">
          <cell r="A3318" t="str">
            <v>829930.552.95</v>
          </cell>
        </row>
        <row r="3319">
          <cell r="A3319" t="str">
            <v>829940.552.95</v>
          </cell>
        </row>
        <row r="3320">
          <cell r="A3320" t="str">
            <v>829950.552.95</v>
          </cell>
        </row>
        <row r="3321">
          <cell r="A3321" t="str">
            <v>3700.554.12</v>
          </cell>
        </row>
        <row r="3322">
          <cell r="A3322" t="str">
            <v>3700.554.12</v>
          </cell>
        </row>
        <row r="3323">
          <cell r="A3323" t="str">
            <v>514810.554.75</v>
          </cell>
        </row>
        <row r="3324">
          <cell r="A3324" t="str">
            <v>562910.554.75</v>
          </cell>
        </row>
        <row r="3325">
          <cell r="A3325" t="str">
            <v>825100.554.75</v>
          </cell>
        </row>
        <row r="3326">
          <cell r="A3326" t="str">
            <v>0148.554.75</v>
          </cell>
        </row>
        <row r="3327">
          <cell r="A3327" t="str">
            <v>4309.554.75</v>
          </cell>
        </row>
        <row r="3328">
          <cell r="A3328" t="str">
            <v>4613.554.75</v>
          </cell>
        </row>
        <row r="3329">
          <cell r="A3329" t="str">
            <v>5629.554.75</v>
          </cell>
        </row>
        <row r="3330">
          <cell r="A3330" t="str">
            <v>9911.554.75</v>
          </cell>
        </row>
        <row r="3331">
          <cell r="A3331" t="str">
            <v>9911.554.75</v>
          </cell>
        </row>
        <row r="3332">
          <cell r="A3332" t="str">
            <v>9911.554.75</v>
          </cell>
        </row>
        <row r="3333">
          <cell r="A3333" t="str">
            <v>0400.554.16</v>
          </cell>
        </row>
        <row r="3334">
          <cell r="A3334" t="str">
            <v>0400.554.16</v>
          </cell>
        </row>
        <row r="3335">
          <cell r="A3335" t="str">
            <v>1200.554.16</v>
          </cell>
        </row>
        <row r="3336">
          <cell r="A3336" t="str">
            <v>1200.554.16</v>
          </cell>
        </row>
        <row r="3337">
          <cell r="A3337" t="str">
            <v>8288.554.16</v>
          </cell>
        </row>
        <row r="3338">
          <cell r="A3338" t="str">
            <v>9912.554.</v>
          </cell>
        </row>
        <row r="3339">
          <cell r="A3339" t="str">
            <v>9912.554.</v>
          </cell>
        </row>
        <row r="3340">
          <cell r="A3340" t="str">
            <v>0100.554.61</v>
          </cell>
        </row>
        <row r="3341">
          <cell r="A3341" t="str">
            <v>8079.554.61</v>
          </cell>
        </row>
        <row r="3342">
          <cell r="A3342" t="str">
            <v>2800.554.95</v>
          </cell>
        </row>
        <row r="3343">
          <cell r="A3343" t="str">
            <v>2100.554.95</v>
          </cell>
        </row>
        <row r="3344">
          <cell r="A3344" t="str">
            <v>1550.571.48</v>
          </cell>
        </row>
        <row r="3345">
          <cell r="A3345" t="str">
            <v>310530.571.75</v>
          </cell>
        </row>
        <row r="3346">
          <cell r="A3346" t="str">
            <v>800435.571.75</v>
          </cell>
        </row>
        <row r="3347">
          <cell r="A3347" t="str">
            <v>800436.571.75</v>
          </cell>
        </row>
        <row r="3348">
          <cell r="A3348" t="str">
            <v>800439.571.75</v>
          </cell>
        </row>
        <row r="3349">
          <cell r="A3349" t="str">
            <v>800440.571.75</v>
          </cell>
        </row>
        <row r="3350">
          <cell r="A3350" t="str">
            <v>800441.571.</v>
          </cell>
        </row>
        <row r="3351">
          <cell r="A3351" t="str">
            <v>800442.571.75</v>
          </cell>
        </row>
        <row r="3352">
          <cell r="A3352" t="str">
            <v>800445.571.75</v>
          </cell>
        </row>
        <row r="3353">
          <cell r="A3353" t="str">
            <v>800448.571.75</v>
          </cell>
        </row>
        <row r="3354">
          <cell r="A3354" t="str">
            <v>800450.571.75</v>
          </cell>
        </row>
        <row r="3355">
          <cell r="A3355" t="str">
            <v>800470.571.75</v>
          </cell>
        </row>
        <row r="3356">
          <cell r="A3356" t="str">
            <v>800483.571.20</v>
          </cell>
        </row>
        <row r="3357">
          <cell r="A3357" t="str">
            <v>800540.571.75</v>
          </cell>
        </row>
        <row r="3358">
          <cell r="A3358" t="str">
            <v>800541.571.</v>
          </cell>
        </row>
        <row r="3359">
          <cell r="A3359" t="str">
            <v>800542.571.75</v>
          </cell>
        </row>
        <row r="3360">
          <cell r="A3360" t="str">
            <v>800553.571.75</v>
          </cell>
        </row>
        <row r="3361">
          <cell r="A3361" t="str">
            <v>800575.571.20</v>
          </cell>
        </row>
        <row r="3362">
          <cell r="A3362" t="str">
            <v>800579.571.20</v>
          </cell>
        </row>
        <row r="3363">
          <cell r="A3363" t="str">
            <v>800580.571.75</v>
          </cell>
        </row>
        <row r="3364">
          <cell r="A3364" t="str">
            <v>800584.571.20</v>
          </cell>
        </row>
        <row r="3365">
          <cell r="A3365" t="str">
            <v>800590.571.75</v>
          </cell>
        </row>
        <row r="3366">
          <cell r="A3366" t="str">
            <v>818440.571.20</v>
          </cell>
        </row>
        <row r="3367">
          <cell r="A3367" t="str">
            <v>0519.571.75</v>
          </cell>
        </row>
        <row r="3368">
          <cell r="A3368" t="str">
            <v>0580.571.75</v>
          </cell>
        </row>
        <row r="3369">
          <cell r="A3369" t="str">
            <v>8004.571.75</v>
          </cell>
        </row>
        <row r="3370">
          <cell r="A3370" t="str">
            <v>8004.571.75</v>
          </cell>
        </row>
        <row r="3371">
          <cell r="A3371" t="str">
            <v>800410.571.75</v>
          </cell>
        </row>
        <row r="3372">
          <cell r="A3372" t="str">
            <v>800434.571.75</v>
          </cell>
        </row>
        <row r="3373">
          <cell r="A3373" t="str">
            <v>800446.571.75</v>
          </cell>
        </row>
        <row r="3374">
          <cell r="A3374" t="str">
            <v>800447.571.75</v>
          </cell>
        </row>
        <row r="3375">
          <cell r="A3375" t="str">
            <v>800460.571.75</v>
          </cell>
        </row>
        <row r="3376">
          <cell r="A3376" t="str">
            <v>8005.571.75</v>
          </cell>
        </row>
        <row r="3377">
          <cell r="A3377" t="str">
            <v>8005.571.75</v>
          </cell>
        </row>
        <row r="3378">
          <cell r="A3378" t="str">
            <v>800535.571.75</v>
          </cell>
        </row>
        <row r="3379">
          <cell r="A3379" t="str">
            <v>800544.571.75</v>
          </cell>
        </row>
        <row r="3380">
          <cell r="A3380" t="str">
            <v>800546.571.75</v>
          </cell>
        </row>
        <row r="3381">
          <cell r="A3381" t="str">
            <v>800547.571.75</v>
          </cell>
        </row>
        <row r="3382">
          <cell r="A3382" t="str">
            <v>800548.571.75</v>
          </cell>
        </row>
        <row r="3383">
          <cell r="A3383" t="str">
            <v>800560.571.75</v>
          </cell>
        </row>
        <row r="3384">
          <cell r="A3384" t="str">
            <v>8184.571.20</v>
          </cell>
        </row>
        <row r="3385">
          <cell r="A3385" t="str">
            <v>8307.571.75</v>
          </cell>
        </row>
        <row r="3386">
          <cell r="A3386" t="str">
            <v>8307.571.75</v>
          </cell>
        </row>
        <row r="3387">
          <cell r="A3387" t="str">
            <v>8308.571.75</v>
          </cell>
        </row>
        <row r="3388">
          <cell r="A3388" t="str">
            <v>8308.571.75</v>
          </cell>
        </row>
        <row r="3389">
          <cell r="A3389" t="str">
            <v>8393.571.75</v>
          </cell>
        </row>
        <row r="3390">
          <cell r="A3390" t="str">
            <v>8393.571.75</v>
          </cell>
        </row>
        <row r="3391">
          <cell r="A3391" t="str">
            <v>149830.571.20</v>
          </cell>
        </row>
        <row r="3392">
          <cell r="A3392" t="str">
            <v>0415.571.28</v>
          </cell>
        </row>
        <row r="3393">
          <cell r="A3393" t="str">
            <v>9022.571.99</v>
          </cell>
        </row>
        <row r="3394">
          <cell r="A3394" t="str">
            <v>1804.601.14</v>
          </cell>
        </row>
        <row r="3395">
          <cell r="A3395" t="str">
            <v>287200.601.</v>
          </cell>
        </row>
        <row r="3396">
          <cell r="A3396" t="str">
            <v>287300.601.</v>
          </cell>
        </row>
        <row r="3397">
          <cell r="A3397" t="str">
            <v>309720.601.20</v>
          </cell>
        </row>
        <row r="3398">
          <cell r="A3398" t="str">
            <v>813030.601.</v>
          </cell>
        </row>
        <row r="3399">
          <cell r="A3399" t="str">
            <v>813430.601.</v>
          </cell>
        </row>
        <row r="3400">
          <cell r="A3400" t="str">
            <v>814450.601.20</v>
          </cell>
        </row>
        <row r="3401">
          <cell r="A3401" t="str">
            <v>814470.601.16</v>
          </cell>
        </row>
        <row r="3402">
          <cell r="A3402" t="str">
            <v>814481.601.20</v>
          </cell>
        </row>
        <row r="3403">
          <cell r="A3403" t="str">
            <v>814482.601.20</v>
          </cell>
        </row>
        <row r="3404">
          <cell r="A3404" t="str">
            <v>831500.601.20</v>
          </cell>
        </row>
        <row r="3405">
          <cell r="A3405" t="str">
            <v>0327.601.16</v>
          </cell>
        </row>
        <row r="3406">
          <cell r="A3406" t="str">
            <v>1700.601.16</v>
          </cell>
        </row>
        <row r="3407">
          <cell r="A3407" t="str">
            <v>4204.601.16</v>
          </cell>
        </row>
        <row r="3408">
          <cell r="A3408" t="str">
            <v>4204.601.16</v>
          </cell>
        </row>
        <row r="3409">
          <cell r="A3409" t="str">
            <v>0169.601.16</v>
          </cell>
        </row>
        <row r="3410">
          <cell r="A3410" t="str">
            <v>0169.601.16</v>
          </cell>
        </row>
        <row r="3411">
          <cell r="A3411" t="str">
            <v>0329.601.16</v>
          </cell>
        </row>
        <row r="3412">
          <cell r="A3412" t="str">
            <v>1521.601.16</v>
          </cell>
        </row>
        <row r="3413">
          <cell r="A3413" t="str">
            <v>8144.601.16</v>
          </cell>
        </row>
        <row r="3414">
          <cell r="A3414" t="str">
            <v>9971.601.16</v>
          </cell>
        </row>
        <row r="3415">
          <cell r="A3415" t="str">
            <v>9971.601.16</v>
          </cell>
        </row>
        <row r="3416">
          <cell r="A3416" t="str">
            <v>149500.601.20</v>
          </cell>
        </row>
        <row r="3417">
          <cell r="A3417" t="str">
            <v>149700.601.20</v>
          </cell>
        </row>
        <row r="3418">
          <cell r="A3418" t="str">
            <v>287700.601.20</v>
          </cell>
        </row>
        <row r="3419">
          <cell r="A3419" t="str">
            <v>289600.601.20</v>
          </cell>
        </row>
        <row r="3420">
          <cell r="A3420" t="str">
            <v>1823.601.20</v>
          </cell>
        </row>
        <row r="3421">
          <cell r="A3421" t="str">
            <v>1868.601.20</v>
          </cell>
        </row>
        <row r="3422">
          <cell r="A3422" t="str">
            <v>1714.601.20</v>
          </cell>
        </row>
        <row r="3423">
          <cell r="A3423" t="str">
            <v>550010.601.20</v>
          </cell>
        </row>
        <row r="3424">
          <cell r="A3424" t="str">
            <v>5511.601.20</v>
          </cell>
        </row>
        <row r="3425">
          <cell r="A3425" t="str">
            <v>551110.601.20</v>
          </cell>
        </row>
        <row r="3426">
          <cell r="A3426" t="str">
            <v>551130.601.20</v>
          </cell>
        </row>
        <row r="3427">
          <cell r="A3427" t="str">
            <v>8230.601.20</v>
          </cell>
        </row>
        <row r="3428">
          <cell r="A3428" t="str">
            <v>823010.601.20</v>
          </cell>
        </row>
        <row r="3429">
          <cell r="A3429" t="str">
            <v>1600.601.</v>
          </cell>
        </row>
        <row r="3430">
          <cell r="A3430" t="str">
            <v>2300.601.</v>
          </cell>
        </row>
        <row r="3431">
          <cell r="A3431" t="str">
            <v>0111.601.60</v>
          </cell>
        </row>
        <row r="3432">
          <cell r="A3432" t="str">
            <v>0111.601.60</v>
          </cell>
        </row>
        <row r="3433">
          <cell r="A3433" t="str">
            <v>0113.601.60</v>
          </cell>
        </row>
        <row r="3434">
          <cell r="A3434" t="str">
            <v>0113.601.60</v>
          </cell>
        </row>
        <row r="3435">
          <cell r="A3435" t="str">
            <v>0115.601.60</v>
          </cell>
        </row>
        <row r="3436">
          <cell r="A3436" t="str">
            <v>0116.601.60</v>
          </cell>
        </row>
        <row r="3437">
          <cell r="A3437" t="str">
            <v>0200.601.60</v>
          </cell>
        </row>
        <row r="3438">
          <cell r="A3438" t="str">
            <v>287700.601.60</v>
          </cell>
        </row>
        <row r="3439">
          <cell r="A3439" t="str">
            <v>8010.601.60</v>
          </cell>
        </row>
        <row r="3440">
          <cell r="A3440" t="str">
            <v>8010.601.60</v>
          </cell>
        </row>
        <row r="3441">
          <cell r="A3441" t="str">
            <v>801011.601.60</v>
          </cell>
        </row>
        <row r="3442">
          <cell r="A3442" t="str">
            <v>801012.601.60</v>
          </cell>
        </row>
        <row r="3443">
          <cell r="A3443" t="str">
            <v>801031.601.60</v>
          </cell>
        </row>
        <row r="3444">
          <cell r="A3444" t="str">
            <v>801032.601.60</v>
          </cell>
        </row>
        <row r="3445">
          <cell r="A3445" t="str">
            <v>801033.601.60</v>
          </cell>
        </row>
        <row r="3446">
          <cell r="A3446" t="str">
            <v>801040.601.60</v>
          </cell>
        </row>
        <row r="3447">
          <cell r="A3447" t="str">
            <v>801090.601.60</v>
          </cell>
        </row>
        <row r="3448">
          <cell r="A3448" t="str">
            <v>8011.601.60</v>
          </cell>
        </row>
        <row r="3449">
          <cell r="A3449" t="str">
            <v>8011.601.60</v>
          </cell>
        </row>
        <row r="3450">
          <cell r="A3450" t="str">
            <v>801116.601.60</v>
          </cell>
        </row>
        <row r="3451">
          <cell r="A3451" t="str">
            <v>801131.601.60</v>
          </cell>
        </row>
        <row r="3452">
          <cell r="A3452" t="str">
            <v>801132.601.60</v>
          </cell>
        </row>
        <row r="3453">
          <cell r="A3453" t="str">
            <v>801160.601.60</v>
          </cell>
        </row>
        <row r="3454">
          <cell r="A3454" t="str">
            <v>801170.601.60</v>
          </cell>
        </row>
        <row r="3455">
          <cell r="A3455" t="str">
            <v>801190.601.60</v>
          </cell>
        </row>
        <row r="3456">
          <cell r="A3456" t="str">
            <v>801195.601.60</v>
          </cell>
        </row>
        <row r="3457">
          <cell r="A3457" t="str">
            <v>8012.601.60</v>
          </cell>
        </row>
        <row r="3458">
          <cell r="A3458" t="str">
            <v>8012.601.60</v>
          </cell>
        </row>
        <row r="3459">
          <cell r="A3459" t="str">
            <v>801212.601.60</v>
          </cell>
        </row>
        <row r="3460">
          <cell r="A3460" t="str">
            <v>8018.601.60</v>
          </cell>
        </row>
        <row r="3461">
          <cell r="A3461" t="str">
            <v>8118.601.60</v>
          </cell>
        </row>
        <row r="3462">
          <cell r="A3462" t="str">
            <v>811840.601.60</v>
          </cell>
        </row>
        <row r="3463">
          <cell r="A3463" t="str">
            <v>811850.601.60</v>
          </cell>
        </row>
        <row r="3464">
          <cell r="A3464" t="str">
            <v>811860.601.60</v>
          </cell>
        </row>
        <row r="3465">
          <cell r="A3465" t="str">
            <v>8237.601.60</v>
          </cell>
        </row>
        <row r="3466">
          <cell r="A3466" t="str">
            <v>8237.601.60</v>
          </cell>
        </row>
        <row r="3467">
          <cell r="A3467" t="str">
            <v>8262.601.60</v>
          </cell>
        </row>
        <row r="3468">
          <cell r="A3468" t="str">
            <v>829540.601.95</v>
          </cell>
        </row>
        <row r="3469">
          <cell r="A3469" t="str">
            <v>8553.601.</v>
          </cell>
        </row>
        <row r="3470">
          <cell r="A3470" t="str">
            <v>8339.602.03</v>
          </cell>
        </row>
        <row r="3471">
          <cell r="A3471" t="str">
            <v>833910.602.03</v>
          </cell>
        </row>
        <row r="3472">
          <cell r="A3472" t="str">
            <v>8115.602.23</v>
          </cell>
        </row>
        <row r="3473">
          <cell r="A3473" t="str">
            <v>8110.602.10</v>
          </cell>
        </row>
        <row r="3474">
          <cell r="A3474" t="str">
            <v>8122.602.10</v>
          </cell>
        </row>
        <row r="3475">
          <cell r="A3475" t="str">
            <v>8124.602.10</v>
          </cell>
        </row>
        <row r="3476">
          <cell r="A3476" t="str">
            <v>850510.602.12</v>
          </cell>
        </row>
        <row r="3477">
          <cell r="A3477" t="str">
            <v>855810.602.12</v>
          </cell>
        </row>
        <row r="3478">
          <cell r="A3478" t="str">
            <v>8505.602.12</v>
          </cell>
        </row>
        <row r="3479">
          <cell r="A3479" t="str">
            <v>834710.602.13</v>
          </cell>
        </row>
        <row r="3480">
          <cell r="A3480" t="str">
            <v>8344.602.13</v>
          </cell>
        </row>
        <row r="3481">
          <cell r="A3481" t="str">
            <v>8344.602.13</v>
          </cell>
        </row>
        <row r="3482">
          <cell r="A3482" t="str">
            <v>8536.602.75</v>
          </cell>
        </row>
        <row r="3483">
          <cell r="A3483" t="str">
            <v>515510.602.16</v>
          </cell>
        </row>
        <row r="3484">
          <cell r="A3484" t="str">
            <v>1521.602.16</v>
          </cell>
        </row>
        <row r="3485">
          <cell r="A3485" t="str">
            <v>5155.602.16</v>
          </cell>
        </row>
        <row r="3486">
          <cell r="A3486" t="str">
            <v>549710.602.19</v>
          </cell>
        </row>
        <row r="3487">
          <cell r="A3487" t="str">
            <v>549750.602.19</v>
          </cell>
        </row>
        <row r="3488">
          <cell r="A3488" t="str">
            <v>818650.602.19</v>
          </cell>
        </row>
        <row r="3489">
          <cell r="A3489" t="str">
            <v>834010.602.19</v>
          </cell>
        </row>
        <row r="3490">
          <cell r="A3490" t="str">
            <v>834110.602.19</v>
          </cell>
        </row>
        <row r="3491">
          <cell r="A3491" t="str">
            <v>5497.602.19</v>
          </cell>
        </row>
        <row r="3492">
          <cell r="A3492" t="str">
            <v>8186.602.19</v>
          </cell>
        </row>
        <row r="3493">
          <cell r="A3493" t="str">
            <v>8340.602.19</v>
          </cell>
        </row>
        <row r="3494">
          <cell r="A3494" t="str">
            <v>0942.602.20</v>
          </cell>
        </row>
        <row r="3495">
          <cell r="A3495" t="str">
            <v>0620.602.47</v>
          </cell>
        </row>
        <row r="3496">
          <cell r="A3496" t="str">
            <v>8432.602.47</v>
          </cell>
        </row>
        <row r="3497">
          <cell r="A3497" t="str">
            <v>8432.602.47</v>
          </cell>
        </row>
        <row r="3498">
          <cell r="A3498" t="str">
            <v>8583.602.47</v>
          </cell>
        </row>
        <row r="3499">
          <cell r="A3499" t="str">
            <v>8583.602.47</v>
          </cell>
        </row>
        <row r="3500">
          <cell r="A3500" t="str">
            <v>858370.602.47</v>
          </cell>
        </row>
        <row r="3501">
          <cell r="A3501" t="str">
            <v>0112.602.24</v>
          </cell>
        </row>
        <row r="3502">
          <cell r="A3502" t="str">
            <v>0500.602.24</v>
          </cell>
        </row>
        <row r="3503">
          <cell r="A3503" t="str">
            <v>539140.602.24</v>
          </cell>
        </row>
        <row r="3504">
          <cell r="A3504" t="str">
            <v>8135.602.24</v>
          </cell>
        </row>
        <row r="3505">
          <cell r="A3505" t="str">
            <v>8135.602.24</v>
          </cell>
        </row>
        <row r="3506">
          <cell r="A3506" t="str">
            <v>813560.602.24</v>
          </cell>
        </row>
        <row r="3507">
          <cell r="A3507" t="str">
            <v>813570.602.24</v>
          </cell>
        </row>
        <row r="3508">
          <cell r="A3508" t="str">
            <v>8424.602.24</v>
          </cell>
        </row>
        <row r="3509">
          <cell r="A3509" t="str">
            <v>8424.602.24</v>
          </cell>
        </row>
        <row r="3510">
          <cell r="A3510" t="str">
            <v>8342.602.72</v>
          </cell>
        </row>
        <row r="3511">
          <cell r="A3511" t="str">
            <v>834210.602.72</v>
          </cell>
        </row>
        <row r="3512">
          <cell r="A3512" t="str">
            <v>8345.602.11</v>
          </cell>
        </row>
        <row r="3513">
          <cell r="A3513" t="str">
            <v>834510.602.11</v>
          </cell>
        </row>
        <row r="3514">
          <cell r="A3514" t="str">
            <v>0030.602.97</v>
          </cell>
        </row>
        <row r="3515">
          <cell r="A3515" t="str">
            <v>8097.602.97</v>
          </cell>
        </row>
        <row r="3516">
          <cell r="A3516" t="str">
            <v>8212.602.20</v>
          </cell>
        </row>
        <row r="3517">
          <cell r="A3517" t="str">
            <v>821240.602.20</v>
          </cell>
        </row>
        <row r="3518">
          <cell r="A3518" t="str">
            <v>0101.602.26</v>
          </cell>
        </row>
        <row r="3519">
          <cell r="A3519" t="str">
            <v>5290.602.26</v>
          </cell>
        </row>
        <row r="3520">
          <cell r="A3520" t="str">
            <v>529000.602.26</v>
          </cell>
        </row>
        <row r="3521">
          <cell r="A3521" t="str">
            <v>8285.602.95</v>
          </cell>
        </row>
        <row r="3522">
          <cell r="A3522" t="str">
            <v>8285.602.95</v>
          </cell>
        </row>
        <row r="3523">
          <cell r="A3523" t="str">
            <v>.603.</v>
          </cell>
        </row>
        <row r="3524">
          <cell r="A3524" t="str">
            <v>284400.603.</v>
          </cell>
        </row>
        <row r="3525">
          <cell r="A3525" t="str">
            <v>287100.603.</v>
          </cell>
        </row>
        <row r="3526">
          <cell r="A3526" t="str">
            <v>804210.603.16</v>
          </cell>
        </row>
        <row r="3527">
          <cell r="A3527" t="str">
            <v>804211.603.16</v>
          </cell>
        </row>
        <row r="3528">
          <cell r="A3528" t="str">
            <v>804270.603.</v>
          </cell>
        </row>
        <row r="3529">
          <cell r="A3529" t="str">
            <v>804275.603.20</v>
          </cell>
        </row>
        <row r="3530">
          <cell r="A3530" t="str">
            <v>804280.603.20</v>
          </cell>
        </row>
        <row r="3531">
          <cell r="A3531" t="str">
            <v>804290.603.</v>
          </cell>
        </row>
        <row r="3532">
          <cell r="A3532" t="str">
            <v>0168.603.16</v>
          </cell>
        </row>
        <row r="3533">
          <cell r="A3533" t="str">
            <v>0178.603.16</v>
          </cell>
        </row>
        <row r="3534">
          <cell r="A3534" t="str">
            <v>0179.603.16</v>
          </cell>
        </row>
        <row r="3535">
          <cell r="A3535" t="str">
            <v>0179.603.16</v>
          </cell>
        </row>
        <row r="3536">
          <cell r="A3536" t="str">
            <v>0179.603.16</v>
          </cell>
        </row>
        <row r="3537">
          <cell r="A3537" t="str">
            <v>0326.603.16</v>
          </cell>
        </row>
        <row r="3538">
          <cell r="A3538" t="str">
            <v>0327.603.16</v>
          </cell>
        </row>
        <row r="3539">
          <cell r="A3539" t="str">
            <v>1800.603.16</v>
          </cell>
        </row>
        <row r="3540">
          <cell r="A3540" t="str">
            <v>4510.603.16</v>
          </cell>
        </row>
        <row r="3541">
          <cell r="A3541" t="str">
            <v>8042.603.16</v>
          </cell>
        </row>
        <row r="3542">
          <cell r="A3542" t="str">
            <v>8042.603.16</v>
          </cell>
        </row>
        <row r="3543">
          <cell r="A3543" t="str">
            <v>8042.603.16</v>
          </cell>
        </row>
        <row r="3544">
          <cell r="A3544" t="str">
            <v>8042.603.16</v>
          </cell>
        </row>
        <row r="3545">
          <cell r="A3545" t="str">
            <v>804213.603.16</v>
          </cell>
        </row>
        <row r="3546">
          <cell r="A3546" t="str">
            <v>287120.603.20</v>
          </cell>
        </row>
        <row r="3547">
          <cell r="A3547" t="str">
            <v>0707.603.69</v>
          </cell>
        </row>
        <row r="3548">
          <cell r="A3548" t="str">
            <v>0707.603.69</v>
          </cell>
        </row>
        <row r="3549">
          <cell r="A3549" t="str">
            <v>0000.603.60</v>
          </cell>
        </row>
        <row r="3550">
          <cell r="A3550" t="str">
            <v>0110.603.60</v>
          </cell>
        </row>
        <row r="3551">
          <cell r="A3551" t="str">
            <v>0113.603.60</v>
          </cell>
        </row>
        <row r="3552">
          <cell r="A3552" t="str">
            <v>0114.603.60</v>
          </cell>
        </row>
        <row r="3553">
          <cell r="A3553" t="str">
            <v>0117.603.60</v>
          </cell>
        </row>
        <row r="3554">
          <cell r="A3554" t="str">
            <v>0118.603.60</v>
          </cell>
        </row>
        <row r="3555">
          <cell r="A3555" t="str">
            <v>289100.603.60</v>
          </cell>
        </row>
        <row r="3556">
          <cell r="A3556" t="str">
            <v>801150.603.60</v>
          </cell>
        </row>
        <row r="3557">
          <cell r="A3557" t="str">
            <v>8051.603.60</v>
          </cell>
        </row>
        <row r="3558">
          <cell r="A3558" t="str">
            <v>8051.603.60</v>
          </cell>
        </row>
        <row r="3559">
          <cell r="A3559" t="str">
            <v>277930.604.12</v>
          </cell>
        </row>
        <row r="3560">
          <cell r="A3560" t="str">
            <v>0137.604.12</v>
          </cell>
        </row>
        <row r="3561">
          <cell r="A3561" t="str">
            <v>1953.604.12</v>
          </cell>
        </row>
        <row r="3562">
          <cell r="A3562" t="str">
            <v>1953.604.12</v>
          </cell>
        </row>
        <row r="3563">
          <cell r="A3563" t="str">
            <v>1954.604.12</v>
          </cell>
        </row>
        <row r="3564">
          <cell r="A3564" t="str">
            <v>2002.604.12</v>
          </cell>
        </row>
        <row r="3565">
          <cell r="A3565" t="str">
            <v>2002.604.12</v>
          </cell>
        </row>
        <row r="3566">
          <cell r="A3566" t="str">
            <v>2006.604.12</v>
          </cell>
        </row>
        <row r="3567">
          <cell r="A3567" t="str">
            <v>2006.604.12</v>
          </cell>
        </row>
        <row r="3568">
          <cell r="A3568" t="str">
            <v>0136.604.20</v>
          </cell>
        </row>
        <row r="3569">
          <cell r="A3569" t="str">
            <v>0139.604.20</v>
          </cell>
        </row>
        <row r="3570">
          <cell r="A3570" t="str">
            <v>1810.604.20</v>
          </cell>
        </row>
        <row r="3571">
          <cell r="A3571" t="str">
            <v>0930.604.20</v>
          </cell>
        </row>
        <row r="3572">
          <cell r="A3572" t="str">
            <v>267810.604.86</v>
          </cell>
        </row>
        <row r="3573">
          <cell r="A3573" t="str">
            <v>856010.604.86</v>
          </cell>
        </row>
        <row r="3574">
          <cell r="A3574" t="str">
            <v>0109.604.</v>
          </cell>
        </row>
        <row r="3575">
          <cell r="A3575" t="str">
            <v>0163.604.86</v>
          </cell>
        </row>
        <row r="3576">
          <cell r="A3576" t="str">
            <v>0163.604.86</v>
          </cell>
        </row>
        <row r="3577">
          <cell r="A3577" t="str">
            <v>0164.604.86</v>
          </cell>
        </row>
        <row r="3578">
          <cell r="A3578" t="str">
            <v>0164.604.86</v>
          </cell>
        </row>
        <row r="3579">
          <cell r="A3579" t="str">
            <v>0197.604.86</v>
          </cell>
        </row>
        <row r="3580">
          <cell r="A3580" t="str">
            <v>0218.604.86</v>
          </cell>
        </row>
        <row r="3581">
          <cell r="A3581" t="str">
            <v>0235.604.86</v>
          </cell>
        </row>
        <row r="3582">
          <cell r="A3582" t="str">
            <v>0235.604.86</v>
          </cell>
        </row>
        <row r="3583">
          <cell r="A3583" t="str">
            <v>0302.604.86</v>
          </cell>
        </row>
        <row r="3584">
          <cell r="A3584" t="str">
            <v>0304.604.86</v>
          </cell>
        </row>
        <row r="3585">
          <cell r="A3585" t="str">
            <v>0304.604.86</v>
          </cell>
        </row>
        <row r="3586">
          <cell r="A3586" t="str">
            <v>0311.604.86</v>
          </cell>
        </row>
        <row r="3587">
          <cell r="A3587" t="str">
            <v>0311.604.86</v>
          </cell>
        </row>
        <row r="3588">
          <cell r="A3588" t="str">
            <v>0312.604.86</v>
          </cell>
        </row>
        <row r="3589">
          <cell r="A3589" t="str">
            <v>0313.604.86</v>
          </cell>
        </row>
        <row r="3590">
          <cell r="A3590" t="str">
            <v>0313.604.86</v>
          </cell>
        </row>
        <row r="3591">
          <cell r="A3591" t="str">
            <v>0313.604.86</v>
          </cell>
        </row>
        <row r="3592">
          <cell r="A3592" t="str">
            <v>0313.604.86</v>
          </cell>
        </row>
        <row r="3593">
          <cell r="A3593" t="str">
            <v>0316.604.86</v>
          </cell>
        </row>
        <row r="3594">
          <cell r="A3594" t="str">
            <v>0319.604.86</v>
          </cell>
        </row>
        <row r="3595">
          <cell r="A3595" t="str">
            <v>0319.604.86</v>
          </cell>
        </row>
        <row r="3596">
          <cell r="A3596" t="str">
            <v>0319.604.86</v>
          </cell>
        </row>
        <row r="3597">
          <cell r="A3597" t="str">
            <v>0349.604.86</v>
          </cell>
        </row>
        <row r="3598">
          <cell r="A3598" t="str">
            <v>0350.604.86</v>
          </cell>
        </row>
        <row r="3599">
          <cell r="A3599" t="str">
            <v>0406.604.86</v>
          </cell>
        </row>
        <row r="3600">
          <cell r="A3600" t="str">
            <v>4098.604.86</v>
          </cell>
        </row>
        <row r="3601">
          <cell r="A3601" t="str">
            <v>4098.604.86</v>
          </cell>
        </row>
        <row r="3602">
          <cell r="A3602" t="str">
            <v>0176.604.86</v>
          </cell>
        </row>
        <row r="3603">
          <cell r="A3603" t="str">
            <v>0181.604.86</v>
          </cell>
        </row>
        <row r="3604">
          <cell r="A3604" t="str">
            <v>0188.604.86</v>
          </cell>
        </row>
        <row r="3605">
          <cell r="A3605" t="str">
            <v>0192.604.86</v>
          </cell>
        </row>
        <row r="3606">
          <cell r="A3606" t="str">
            <v>0192.604.86</v>
          </cell>
        </row>
        <row r="3607">
          <cell r="A3607" t="str">
            <v>0204.604.86</v>
          </cell>
        </row>
        <row r="3608">
          <cell r="A3608" t="str">
            <v>0205.604.86</v>
          </cell>
        </row>
        <row r="3609">
          <cell r="A3609" t="str">
            <v>0219.604.86</v>
          </cell>
        </row>
        <row r="3610">
          <cell r="A3610" t="str">
            <v>0221.604.86</v>
          </cell>
        </row>
        <row r="3611">
          <cell r="A3611" t="str">
            <v>0232.604.86</v>
          </cell>
        </row>
        <row r="3612">
          <cell r="A3612" t="str">
            <v>0308.604.86</v>
          </cell>
        </row>
        <row r="3613">
          <cell r="A3613" t="str">
            <v>0308.604.86</v>
          </cell>
        </row>
        <row r="3614">
          <cell r="A3614" t="str">
            <v>0324.604.86</v>
          </cell>
        </row>
        <row r="3615">
          <cell r="A3615" t="str">
            <v>0342.604.86</v>
          </cell>
        </row>
        <row r="3616">
          <cell r="A3616" t="str">
            <v>8560.604.86</v>
          </cell>
        </row>
        <row r="3617">
          <cell r="A3617" t="str">
            <v>0156.604.86</v>
          </cell>
        </row>
        <row r="3618">
          <cell r="A3618" t="str">
            <v>0172.604.86</v>
          </cell>
        </row>
        <row r="3619">
          <cell r="A3619" t="str">
            <v>0178.604.86</v>
          </cell>
        </row>
        <row r="3620">
          <cell r="A3620" t="str">
            <v>0178.604.86</v>
          </cell>
        </row>
        <row r="3621">
          <cell r="A3621" t="str">
            <v>0195.604.86</v>
          </cell>
        </row>
        <row r="3622">
          <cell r="A3622" t="str">
            <v>0196.604.86</v>
          </cell>
        </row>
        <row r="3623">
          <cell r="A3623" t="str">
            <v>0196.604.86</v>
          </cell>
        </row>
        <row r="3624">
          <cell r="A3624" t="str">
            <v>0206.604.86</v>
          </cell>
        </row>
        <row r="3625">
          <cell r="A3625" t="str">
            <v>0237.604.86</v>
          </cell>
        </row>
        <row r="3626">
          <cell r="A3626" t="str">
            <v>0237.604.86</v>
          </cell>
        </row>
        <row r="3627">
          <cell r="A3627" t="str">
            <v>0303.604.86</v>
          </cell>
        </row>
        <row r="3628">
          <cell r="A3628" t="str">
            <v>0303.604.86</v>
          </cell>
        </row>
        <row r="3629">
          <cell r="A3629" t="str">
            <v>0306.604.86</v>
          </cell>
        </row>
        <row r="3630">
          <cell r="A3630" t="str">
            <v>0310.604.86</v>
          </cell>
        </row>
        <row r="3631">
          <cell r="A3631" t="str">
            <v>0320.604.86</v>
          </cell>
        </row>
        <row r="3632">
          <cell r="A3632" t="str">
            <v>0320.604.86</v>
          </cell>
        </row>
        <row r="3633">
          <cell r="A3633" t="str">
            <v>4041.604.86</v>
          </cell>
        </row>
        <row r="3634">
          <cell r="A3634" t="str">
            <v>4041.604.86</v>
          </cell>
        </row>
        <row r="3635">
          <cell r="A3635" t="str">
            <v>4042.604.86</v>
          </cell>
        </row>
        <row r="3636">
          <cell r="A3636" t="str">
            <v>4042.604.86</v>
          </cell>
        </row>
        <row r="3637">
          <cell r="A3637" t="str">
            <v>4043.604.86</v>
          </cell>
        </row>
        <row r="3638">
          <cell r="A3638" t="str">
            <v>4044.604.86</v>
          </cell>
        </row>
        <row r="3639">
          <cell r="A3639" t="str">
            <v>4071.604.86</v>
          </cell>
        </row>
        <row r="3640">
          <cell r="A3640" t="str">
            <v>0143.604.86</v>
          </cell>
        </row>
        <row r="3641">
          <cell r="A3641" t="str">
            <v>0332.604.86</v>
          </cell>
        </row>
        <row r="3642">
          <cell r="A3642" t="str">
            <v>0333.604.86</v>
          </cell>
        </row>
        <row r="3643">
          <cell r="A3643" t="str">
            <v>0334.604.86</v>
          </cell>
        </row>
        <row r="3644">
          <cell r="A3644" t="str">
            <v>0335.604.86</v>
          </cell>
        </row>
        <row r="3645">
          <cell r="A3645" t="str">
            <v>0337.604.86</v>
          </cell>
        </row>
        <row r="3646">
          <cell r="A3646" t="str">
            <v>4598.604.86</v>
          </cell>
        </row>
        <row r="3647">
          <cell r="A3647" t="str">
            <v>5486.604.86</v>
          </cell>
        </row>
        <row r="3648">
          <cell r="A3648" t="str">
            <v>0030.604.48</v>
          </cell>
        </row>
        <row r="3649">
          <cell r="A3649" t="str">
            <v>0020.604.48</v>
          </cell>
        </row>
        <row r="3650">
          <cell r="A3650" t="str">
            <v>1500.604.51</v>
          </cell>
        </row>
        <row r="3651">
          <cell r="A3651" t="str">
            <v>5528.604.95</v>
          </cell>
        </row>
        <row r="3652">
          <cell r="A3652" t="str">
            <v>249300.605.12</v>
          </cell>
        </row>
        <row r="3653">
          <cell r="A3653" t="str">
            <v>520930.605.12</v>
          </cell>
        </row>
        <row r="3654">
          <cell r="A3654" t="str">
            <v>5209.605.12</v>
          </cell>
        </row>
        <row r="3655">
          <cell r="A3655" t="str">
            <v>5209.605.12</v>
          </cell>
        </row>
        <row r="3656">
          <cell r="A3656" t="str">
            <v>3503.605.12</v>
          </cell>
        </row>
        <row r="3657">
          <cell r="A3657" t="str">
            <v>3503.605.12</v>
          </cell>
        </row>
        <row r="3658">
          <cell r="A3658" t="str">
            <v>3503.605.12</v>
          </cell>
        </row>
        <row r="3659">
          <cell r="A3659" t="str">
            <v>3503.605.12</v>
          </cell>
        </row>
        <row r="3660">
          <cell r="A3660" t="str">
            <v>3505.605.12</v>
          </cell>
        </row>
        <row r="3661">
          <cell r="A3661" t="str">
            <v>3505.605.12</v>
          </cell>
        </row>
        <row r="3662">
          <cell r="A3662" t="str">
            <v>3505.605.12</v>
          </cell>
        </row>
        <row r="3663">
          <cell r="A3663" t="str">
            <v>3507.605.12</v>
          </cell>
        </row>
        <row r="3664">
          <cell r="A3664" t="str">
            <v>3507.605.12</v>
          </cell>
        </row>
        <row r="3665">
          <cell r="A3665" t="str">
            <v>3507.605.12</v>
          </cell>
        </row>
        <row r="3666">
          <cell r="A3666" t="str">
            <v>3507.605.12</v>
          </cell>
        </row>
        <row r="3667">
          <cell r="A3667" t="str">
            <v>3508.605.12</v>
          </cell>
        </row>
        <row r="3668">
          <cell r="A3668" t="str">
            <v>3508.605.12</v>
          </cell>
        </row>
        <row r="3669">
          <cell r="A3669" t="str">
            <v>3510.605.12</v>
          </cell>
        </row>
        <row r="3670">
          <cell r="A3670" t="str">
            <v>3510.605.12</v>
          </cell>
        </row>
        <row r="3671">
          <cell r="A3671" t="str">
            <v>3510.605.12</v>
          </cell>
        </row>
        <row r="3672">
          <cell r="A3672" t="str">
            <v>3539.605.12</v>
          </cell>
        </row>
        <row r="3673">
          <cell r="A3673" t="str">
            <v>3539.605.12</v>
          </cell>
        </row>
        <row r="3674">
          <cell r="A3674" t="str">
            <v>3539.605.12</v>
          </cell>
        </row>
        <row r="3675">
          <cell r="A3675" t="str">
            <v>3539.605.12</v>
          </cell>
        </row>
        <row r="3676">
          <cell r="A3676" t="str">
            <v>0413.605.70</v>
          </cell>
        </row>
        <row r="3677">
          <cell r="A3677" t="str">
            <v>0707.605.70</v>
          </cell>
        </row>
        <row r="3678">
          <cell r="A3678" t="str">
            <v>310700.609.75</v>
          </cell>
        </row>
        <row r="3679">
          <cell r="A3679" t="str">
            <v>1500.609.75</v>
          </cell>
        </row>
        <row r="3680">
          <cell r="A3680" t="str">
            <v>1500.609.75</v>
          </cell>
        </row>
        <row r="3681">
          <cell r="A3681" t="str">
            <v>1501.609.75</v>
          </cell>
        </row>
        <row r="3682">
          <cell r="A3682" t="str">
            <v>1501.609.75</v>
          </cell>
        </row>
        <row r="3683">
          <cell r="A3683" t="str">
            <v>1502.609.75</v>
          </cell>
        </row>
        <row r="3684">
          <cell r="A3684" t="str">
            <v>1502.609.75</v>
          </cell>
        </row>
        <row r="3685">
          <cell r="A3685" t="str">
            <v>1502.609.75</v>
          </cell>
        </row>
        <row r="3686">
          <cell r="A3686" t="str">
            <v>1503.609.75</v>
          </cell>
        </row>
        <row r="3687">
          <cell r="A3687" t="str">
            <v>1503.609.75</v>
          </cell>
        </row>
        <row r="3688">
          <cell r="A3688" t="str">
            <v>1503.609.75</v>
          </cell>
        </row>
        <row r="3689">
          <cell r="A3689" t="str">
            <v>1515.609.75</v>
          </cell>
        </row>
        <row r="3690">
          <cell r="A3690" t="str">
            <v>1515.609.75</v>
          </cell>
        </row>
        <row r="3691">
          <cell r="A3691" t="str">
            <v>1522.609.75</v>
          </cell>
        </row>
        <row r="3692">
          <cell r="A3692" t="str">
            <v>1522.609.75</v>
          </cell>
        </row>
        <row r="3693">
          <cell r="A3693" t="str">
            <v>1545.609.75</v>
          </cell>
        </row>
        <row r="3694">
          <cell r="A3694" t="str">
            <v>1545.609.75</v>
          </cell>
        </row>
        <row r="3695">
          <cell r="A3695" t="str">
            <v>1545.609.75</v>
          </cell>
        </row>
        <row r="3696">
          <cell r="A3696" t="str">
            <v>1545.609.75</v>
          </cell>
        </row>
        <row r="3697">
          <cell r="A3697" t="str">
            <v>1550.609.75</v>
          </cell>
        </row>
        <row r="3698">
          <cell r="A3698" t="str">
            <v>1550.609.75</v>
          </cell>
        </row>
        <row r="3699">
          <cell r="A3699" t="str">
            <v>1552.609.75</v>
          </cell>
        </row>
        <row r="3700">
          <cell r="A3700" t="str">
            <v>1552.609.75</v>
          </cell>
        </row>
        <row r="3701">
          <cell r="A3701" t="str">
            <v>1553.609.75</v>
          </cell>
        </row>
        <row r="3702">
          <cell r="A3702" t="str">
            <v>1553.609.75</v>
          </cell>
        </row>
        <row r="3703">
          <cell r="A3703" t="str">
            <v>1553.609.75</v>
          </cell>
        </row>
        <row r="3704">
          <cell r="A3704" t="str">
            <v>5734.609.75</v>
          </cell>
        </row>
        <row r="3705">
          <cell r="A3705" t="str">
            <v>8273.609.75</v>
          </cell>
        </row>
        <row r="3706">
          <cell r="A3706" t="str">
            <v>0120.609.75</v>
          </cell>
        </row>
        <row r="3707">
          <cell r="A3707" t="str">
            <v>0128.609.75</v>
          </cell>
        </row>
        <row r="3708">
          <cell r="A3708" t="str">
            <v>1144.609.</v>
          </cell>
        </row>
        <row r="3709">
          <cell r="A3709" t="str">
            <v>0159.609.20</v>
          </cell>
        </row>
        <row r="3710">
          <cell r="A3710" t="str">
            <v>0905.609.20</v>
          </cell>
        </row>
        <row r="3711">
          <cell r="A3711" t="str">
            <v>0905.609.20</v>
          </cell>
        </row>
        <row r="3712">
          <cell r="A3712" t="str">
            <v>0906.609.20</v>
          </cell>
        </row>
        <row r="3713">
          <cell r="A3713" t="str">
            <v>0922.609.20</v>
          </cell>
        </row>
        <row r="3714">
          <cell r="A3714" t="str">
            <v>0929.609.20</v>
          </cell>
        </row>
        <row r="3715">
          <cell r="A3715" t="str">
            <v>0933.609.20</v>
          </cell>
        </row>
        <row r="3716">
          <cell r="A3716" t="str">
            <v>0950.609.20</v>
          </cell>
        </row>
        <row r="3717">
          <cell r="A3717" t="str">
            <v>0400.609.28</v>
          </cell>
        </row>
        <row r="3718">
          <cell r="A3718" t="str">
            <v>0404.609.28</v>
          </cell>
        </row>
        <row r="3719">
          <cell r="A3719" t="str">
            <v>0406.609.28</v>
          </cell>
        </row>
        <row r="3720">
          <cell r="A3720" t="str">
            <v>0406.609.28</v>
          </cell>
        </row>
        <row r="3721">
          <cell r="A3721" t="str">
            <v>0406.609.28</v>
          </cell>
        </row>
        <row r="3722">
          <cell r="A3722" t="str">
            <v>0406.609.28</v>
          </cell>
        </row>
        <row r="3723">
          <cell r="A3723" t="str">
            <v>241700.609.28</v>
          </cell>
        </row>
        <row r="3724">
          <cell r="A3724" t="str">
            <v>241800.609.75</v>
          </cell>
        </row>
        <row r="3725">
          <cell r="A3725" t="str">
            <v>309600.609.75</v>
          </cell>
        </row>
        <row r="3726">
          <cell r="A3726" t="str">
            <v>5419.609.28</v>
          </cell>
        </row>
        <row r="3727">
          <cell r="A3727" t="str">
            <v>541910.609.28</v>
          </cell>
        </row>
        <row r="3728">
          <cell r="A3728" t="str">
            <v>541910.609.28</v>
          </cell>
        </row>
        <row r="3729">
          <cell r="A3729" t="str">
            <v>800527.651.20</v>
          </cell>
        </row>
        <row r="3730">
          <cell r="A3730" t="str">
            <v>149810.651.20</v>
          </cell>
        </row>
        <row r="3731">
          <cell r="A3731" t="str">
            <v>149820.651.20</v>
          </cell>
        </row>
        <row r="3732">
          <cell r="A3732" t="str">
            <v>0400.651.28</v>
          </cell>
        </row>
        <row r="3733">
          <cell r="A3733" t="str">
            <v>0404.651.28</v>
          </cell>
        </row>
        <row r="3734">
          <cell r="A3734" t="str">
            <v>0404.651.28</v>
          </cell>
        </row>
        <row r="3735">
          <cell r="A3735" t="str">
            <v>0417.651.28</v>
          </cell>
        </row>
        <row r="3736">
          <cell r="A3736" t="str">
            <v>0418.651.28</v>
          </cell>
        </row>
        <row r="3737">
          <cell r="A3737" t="str">
            <v>310510.651.28</v>
          </cell>
        </row>
        <row r="3738">
          <cell r="A3738" t="str">
            <v>310520.651.28</v>
          </cell>
        </row>
        <row r="3739">
          <cell r="A3739" t="str">
            <v>8006.651.28</v>
          </cell>
        </row>
        <row r="3740">
          <cell r="A3740" t="str">
            <v>8006.651.28</v>
          </cell>
        </row>
        <row r="3741">
          <cell r="A3741" t="str">
            <v>800617.651.20</v>
          </cell>
        </row>
        <row r="3742">
          <cell r="A3742" t="str">
            <v>800618.651.28</v>
          </cell>
        </row>
        <row r="3743">
          <cell r="A3743" t="str">
            <v>800624.651.28</v>
          </cell>
        </row>
        <row r="3744">
          <cell r="A3744" t="str">
            <v>800628.651.28</v>
          </cell>
        </row>
        <row r="3745">
          <cell r="A3745" t="str">
            <v>800629.651.20</v>
          </cell>
        </row>
        <row r="3746">
          <cell r="A3746" t="str">
            <v>800631.651.28</v>
          </cell>
        </row>
        <row r="3747">
          <cell r="A3747" t="str">
            <v>800641.651.</v>
          </cell>
        </row>
        <row r="3748">
          <cell r="A3748" t="str">
            <v>800642.651.28</v>
          </cell>
        </row>
        <row r="3749">
          <cell r="A3749" t="str">
            <v>800643.651.20</v>
          </cell>
        </row>
        <row r="3750">
          <cell r="A3750" t="str">
            <v>800660.651.28</v>
          </cell>
        </row>
        <row r="3751">
          <cell r="A3751" t="str">
            <v>800660.651.28</v>
          </cell>
        </row>
        <row r="3752">
          <cell r="A3752" t="str">
            <v>800670.651.20</v>
          </cell>
        </row>
        <row r="3753">
          <cell r="A3753" t="str">
            <v>800690.651.28</v>
          </cell>
        </row>
        <row r="3754">
          <cell r="A3754" t="str">
            <v>800697.651.</v>
          </cell>
        </row>
        <row r="3755">
          <cell r="A3755" t="str">
            <v>8007.651.28</v>
          </cell>
        </row>
        <row r="3756">
          <cell r="A3756" t="str">
            <v>8007.651.28</v>
          </cell>
        </row>
        <row r="3757">
          <cell r="A3757" t="str">
            <v>8007.651.28</v>
          </cell>
        </row>
        <row r="3758">
          <cell r="A3758" t="str">
            <v>8007.651.28</v>
          </cell>
        </row>
        <row r="3759">
          <cell r="A3759" t="str">
            <v>800718.651.28</v>
          </cell>
        </row>
        <row r="3760">
          <cell r="A3760" t="str">
            <v>800724.651.28</v>
          </cell>
        </row>
        <row r="3761">
          <cell r="A3761" t="str">
            <v>800727.651.20</v>
          </cell>
        </row>
        <row r="3762">
          <cell r="A3762" t="str">
            <v>800729.651.20</v>
          </cell>
        </row>
        <row r="3763">
          <cell r="A3763" t="str">
            <v>800731.651.28</v>
          </cell>
        </row>
        <row r="3764">
          <cell r="A3764" t="str">
            <v>800741.651.</v>
          </cell>
        </row>
        <row r="3765">
          <cell r="A3765" t="str">
            <v>800742.651.28</v>
          </cell>
        </row>
        <row r="3766">
          <cell r="A3766" t="str">
            <v>800750.651.20</v>
          </cell>
        </row>
        <row r="3767">
          <cell r="A3767" t="str">
            <v>800760.651.28</v>
          </cell>
        </row>
        <row r="3768">
          <cell r="A3768" t="str">
            <v>800790.651.28</v>
          </cell>
        </row>
        <row r="3769">
          <cell r="A3769" t="str">
            <v>800798.651.</v>
          </cell>
        </row>
        <row r="3770">
          <cell r="A3770" t="str">
            <v>8704.651.28</v>
          </cell>
        </row>
        <row r="3771">
          <cell r="A3771" t="str">
            <v>8704.651.28</v>
          </cell>
        </row>
        <row r="3772">
          <cell r="A3772" t="str">
            <v>274530.701.75</v>
          </cell>
        </row>
        <row r="3773">
          <cell r="A3773" t="str">
            <v>0401.701.28</v>
          </cell>
        </row>
        <row r="3774">
          <cell r="A3774" t="str">
            <v>0401.701.28</v>
          </cell>
        </row>
        <row r="3775">
          <cell r="A3775" t="str">
            <v>813210.701.36</v>
          </cell>
        </row>
        <row r="3776">
          <cell r="A3776" t="str">
            <v>813230.701.36</v>
          </cell>
        </row>
        <row r="3777">
          <cell r="A3777" t="str">
            <v>815010.701.36</v>
          </cell>
        </row>
        <row r="3778">
          <cell r="A3778" t="str">
            <v>815030.701.36</v>
          </cell>
        </row>
        <row r="3779">
          <cell r="A3779" t="str">
            <v>0102.701.36</v>
          </cell>
        </row>
        <row r="3780">
          <cell r="A3780" t="str">
            <v>0120.701.36</v>
          </cell>
        </row>
        <row r="3781">
          <cell r="A3781" t="str">
            <v>0139.701.36</v>
          </cell>
        </row>
        <row r="3782">
          <cell r="A3782" t="str">
            <v>0153.701.36</v>
          </cell>
        </row>
        <row r="3783">
          <cell r="A3783" t="str">
            <v>0154.701.36</v>
          </cell>
        </row>
        <row r="3784">
          <cell r="A3784" t="str">
            <v>1121.701.36</v>
          </cell>
        </row>
        <row r="3785">
          <cell r="A3785" t="str">
            <v>4009.701.36</v>
          </cell>
        </row>
        <row r="3786">
          <cell r="A3786" t="str">
            <v>4010.701.36</v>
          </cell>
        </row>
        <row r="3787">
          <cell r="A3787" t="str">
            <v>4012.701.36</v>
          </cell>
        </row>
        <row r="3788">
          <cell r="A3788" t="str">
            <v>8132.701.36</v>
          </cell>
        </row>
        <row r="3789">
          <cell r="A3789" t="str">
            <v>8150.701.36</v>
          </cell>
        </row>
        <row r="3790">
          <cell r="A3790" t="str">
            <v>8455.701.36</v>
          </cell>
        </row>
        <row r="3791">
          <cell r="A3791" t="str">
            <v>0100.701.84</v>
          </cell>
        </row>
        <row r="3792">
          <cell r="A3792" t="str">
            <v>8463.701.84</v>
          </cell>
        </row>
        <row r="3793">
          <cell r="A3793" t="str">
            <v>8463.701.84</v>
          </cell>
        </row>
        <row r="3794">
          <cell r="A3794" t="str">
            <v>8522.701.84</v>
          </cell>
        </row>
        <row r="3795">
          <cell r="A3795" t="str">
            <v>8522.701.84</v>
          </cell>
        </row>
        <row r="3796">
          <cell r="A3796" t="str">
            <v>852240.701.84</v>
          </cell>
        </row>
        <row r="3797">
          <cell r="A3797" t="str">
            <v>852250.701.84</v>
          </cell>
        </row>
        <row r="3798">
          <cell r="A3798" t="str">
            <v>852260.701.84</v>
          </cell>
        </row>
        <row r="3799">
          <cell r="A3799" t="str">
            <v>852280.701.84</v>
          </cell>
        </row>
        <row r="3800">
          <cell r="A3800" t="str">
            <v>0164.702.16</v>
          </cell>
        </row>
        <row r="3801">
          <cell r="A3801" t="str">
            <v>247300.702.36</v>
          </cell>
        </row>
        <row r="3802">
          <cell r="A3802" t="str">
            <v>813310.702.36</v>
          </cell>
        </row>
        <row r="3803">
          <cell r="A3803" t="str">
            <v>813320.702.36</v>
          </cell>
        </row>
        <row r="3804">
          <cell r="A3804" t="str">
            <v>0132.702.36</v>
          </cell>
        </row>
        <row r="3805">
          <cell r="A3805" t="str">
            <v>0137.702.36</v>
          </cell>
        </row>
        <row r="3806">
          <cell r="A3806" t="str">
            <v>0137.702.36</v>
          </cell>
        </row>
        <row r="3807">
          <cell r="A3807" t="str">
            <v>0140.702.36</v>
          </cell>
        </row>
        <row r="3808">
          <cell r="A3808" t="str">
            <v>4260.702.36</v>
          </cell>
        </row>
        <row r="3809">
          <cell r="A3809" t="str">
            <v>4260.702.36</v>
          </cell>
        </row>
        <row r="3810">
          <cell r="A3810" t="str">
            <v>8133.702.36</v>
          </cell>
        </row>
        <row r="3811">
          <cell r="A3811" t="str">
            <v>8098.702.97</v>
          </cell>
        </row>
        <row r="3812">
          <cell r="A3812" t="str">
            <v>809810.702.97</v>
          </cell>
        </row>
        <row r="3813">
          <cell r="A3813" t="str">
            <v>243100.703.36</v>
          </cell>
        </row>
        <row r="3814">
          <cell r="A3814" t="str">
            <v>243100.703.36</v>
          </cell>
        </row>
        <row r="3815">
          <cell r="A3815" t="str">
            <v>501410.703.36</v>
          </cell>
        </row>
        <row r="3816">
          <cell r="A3816" t="str">
            <v>501410.703.36</v>
          </cell>
        </row>
        <row r="3817">
          <cell r="A3817" t="str">
            <v>528710.703.36</v>
          </cell>
        </row>
        <row r="3818">
          <cell r="A3818" t="str">
            <v>528711.703.36</v>
          </cell>
        </row>
        <row r="3819">
          <cell r="A3819" t="str">
            <v>528712.703.36</v>
          </cell>
        </row>
        <row r="3820">
          <cell r="A3820" t="str">
            <v>528713.703.36</v>
          </cell>
        </row>
        <row r="3821">
          <cell r="A3821" t="str">
            <v>528730.703.36</v>
          </cell>
        </row>
        <row r="3822">
          <cell r="A3822" t="str">
            <v>528740.703.36</v>
          </cell>
        </row>
        <row r="3823">
          <cell r="A3823" t="str">
            <v>528760.703.36</v>
          </cell>
        </row>
        <row r="3824">
          <cell r="A3824" t="str">
            <v>528770.703.36</v>
          </cell>
        </row>
        <row r="3825">
          <cell r="A3825" t="str">
            <v>528780.703.36</v>
          </cell>
        </row>
        <row r="3826">
          <cell r="A3826" t="str">
            <v>528790.703.36</v>
          </cell>
        </row>
        <row r="3827">
          <cell r="A3827" t="str">
            <v>535810.703.36</v>
          </cell>
        </row>
        <row r="3828">
          <cell r="A3828" t="str">
            <v>535810.703.36</v>
          </cell>
        </row>
        <row r="3829">
          <cell r="A3829" t="str">
            <v>0140.703.36</v>
          </cell>
        </row>
        <row r="3830">
          <cell r="A3830" t="str">
            <v>0140.703.36</v>
          </cell>
        </row>
        <row r="3831">
          <cell r="A3831" t="str">
            <v>0152.703.36</v>
          </cell>
        </row>
        <row r="3832">
          <cell r="A3832" t="str">
            <v>0152.703.36</v>
          </cell>
        </row>
        <row r="3833">
          <cell r="A3833" t="str">
            <v>0160.703.36</v>
          </cell>
        </row>
        <row r="3834">
          <cell r="A3834" t="str">
            <v>0160.703.36</v>
          </cell>
        </row>
        <row r="3835">
          <cell r="A3835" t="str">
            <v>0160.703.36</v>
          </cell>
        </row>
        <row r="3836">
          <cell r="A3836" t="str">
            <v>0161.703.36</v>
          </cell>
        </row>
        <row r="3837">
          <cell r="A3837" t="str">
            <v>0162.703.36</v>
          </cell>
        </row>
        <row r="3838">
          <cell r="A3838" t="str">
            <v>0162.703.36</v>
          </cell>
        </row>
        <row r="3839">
          <cell r="A3839" t="str">
            <v>0162.703.36</v>
          </cell>
        </row>
        <row r="3840">
          <cell r="A3840" t="str">
            <v>0165.703.36</v>
          </cell>
        </row>
        <row r="3841">
          <cell r="A3841" t="str">
            <v>0169.703.36</v>
          </cell>
        </row>
        <row r="3842">
          <cell r="A3842" t="str">
            <v>0172.703.36</v>
          </cell>
        </row>
        <row r="3843">
          <cell r="A3843" t="str">
            <v>0110.703.36</v>
          </cell>
        </row>
        <row r="3844">
          <cell r="A3844" t="str">
            <v>0110.703.36</v>
          </cell>
        </row>
        <row r="3845">
          <cell r="A3845" t="str">
            <v>0111.703.36</v>
          </cell>
        </row>
        <row r="3846">
          <cell r="A3846" t="str">
            <v>0111.703.36</v>
          </cell>
        </row>
        <row r="3847">
          <cell r="A3847" t="str">
            <v>0181.703.36</v>
          </cell>
        </row>
        <row r="3848">
          <cell r="A3848" t="str">
            <v>1123.703.36</v>
          </cell>
        </row>
        <row r="3849">
          <cell r="A3849" t="str">
            <v>4026.703.99</v>
          </cell>
        </row>
        <row r="3850">
          <cell r="A3850" t="str">
            <v>4206.704.86</v>
          </cell>
        </row>
        <row r="3851">
          <cell r="A3851" t="str">
            <v>246600.704.36</v>
          </cell>
        </row>
        <row r="3852">
          <cell r="A3852" t="str">
            <v>273330.704.36</v>
          </cell>
        </row>
        <row r="3853">
          <cell r="A3853" t="str">
            <v>275110.704.36</v>
          </cell>
        </row>
        <row r="3854">
          <cell r="A3854" t="str">
            <v>275130.704.36</v>
          </cell>
        </row>
        <row r="3855">
          <cell r="A3855" t="str">
            <v>275510.704.36</v>
          </cell>
        </row>
        <row r="3856">
          <cell r="A3856" t="str">
            <v>531530.704.36</v>
          </cell>
        </row>
        <row r="3857">
          <cell r="A3857" t="str">
            <v>531730.704.36</v>
          </cell>
        </row>
        <row r="3858">
          <cell r="A3858" t="str">
            <v>1119.704.36</v>
          </cell>
        </row>
        <row r="3859">
          <cell r="A3859" t="str">
            <v>1119.704.36</v>
          </cell>
        </row>
        <row r="3860">
          <cell r="A3860" t="str">
            <v>1120.704.36</v>
          </cell>
        </row>
        <row r="3861">
          <cell r="A3861" t="str">
            <v>1120.704.36</v>
          </cell>
        </row>
        <row r="3862">
          <cell r="A3862" t="str">
            <v>4025.704.36</v>
          </cell>
        </row>
        <row r="3863">
          <cell r="A3863" t="str">
            <v>8053.705.20</v>
          </cell>
        </row>
        <row r="3864">
          <cell r="A3864" t="str">
            <v>9971.705.20</v>
          </cell>
        </row>
        <row r="3865">
          <cell r="A3865" t="str">
            <v>812810.705.36</v>
          </cell>
        </row>
        <row r="3866">
          <cell r="A3866" t="str">
            <v>812910.705.36</v>
          </cell>
        </row>
        <row r="3867">
          <cell r="A3867" t="str">
            <v>818010.705.36</v>
          </cell>
        </row>
        <row r="3868">
          <cell r="A3868" t="str">
            <v>3901.705.36</v>
          </cell>
        </row>
        <row r="3869">
          <cell r="A3869" t="str">
            <v>4014.705.36</v>
          </cell>
        </row>
        <row r="3870">
          <cell r="A3870" t="str">
            <v>8180.705.36</v>
          </cell>
        </row>
        <row r="3871">
          <cell r="A3871" t="str">
            <v>0129.705.99</v>
          </cell>
        </row>
        <row r="3872">
          <cell r="A3872" t="str">
            <v>0151.705.36</v>
          </cell>
        </row>
        <row r="3873">
          <cell r="A3873" t="str">
            <v>0129.705.36</v>
          </cell>
        </row>
        <row r="3874">
          <cell r="A3874" t="str">
            <v>0142.705.36</v>
          </cell>
        </row>
        <row r="3875">
          <cell r="A3875" t="str">
            <v>0151.705.36</v>
          </cell>
        </row>
        <row r="3876">
          <cell r="A3876" t="str">
            <v>0151.705.36</v>
          </cell>
        </row>
        <row r="3877">
          <cell r="A3877" t="str">
            <v>0167.705.36</v>
          </cell>
        </row>
        <row r="3878">
          <cell r="A3878" t="str">
            <v>0167.705.36</v>
          </cell>
        </row>
        <row r="3879">
          <cell r="A3879" t="str">
            <v>0170.705.36</v>
          </cell>
        </row>
        <row r="3880">
          <cell r="A3880" t="str">
            <v>0183.705.36</v>
          </cell>
        </row>
        <row r="3881">
          <cell r="A3881" t="str">
            <v>0183.705.36</v>
          </cell>
        </row>
        <row r="3882">
          <cell r="A3882" t="str">
            <v>1122.705.36</v>
          </cell>
        </row>
        <row r="3883">
          <cell r="A3883" t="str">
            <v>4018.705.36</v>
          </cell>
        </row>
        <row r="3884">
          <cell r="A3884" t="str">
            <v>4018.705.36</v>
          </cell>
        </row>
        <row r="3885">
          <cell r="A3885" t="str">
            <v>4537.705.36</v>
          </cell>
        </row>
        <row r="3886">
          <cell r="A3886" t="str">
            <v>4537.705.36</v>
          </cell>
        </row>
        <row r="3887">
          <cell r="A3887" t="str">
            <v>4539.705.36</v>
          </cell>
        </row>
        <row r="3888">
          <cell r="A3888" t="str">
            <v>856900.705.74</v>
          </cell>
        </row>
        <row r="3889">
          <cell r="A3889" t="str">
            <v>0100.705.74</v>
          </cell>
        </row>
        <row r="3890">
          <cell r="A3890" t="str">
            <v>0100.705.74</v>
          </cell>
        </row>
        <row r="3891">
          <cell r="A3891" t="str">
            <v>0101.705.74</v>
          </cell>
        </row>
        <row r="3892">
          <cell r="A3892" t="str">
            <v>8569.705.74</v>
          </cell>
        </row>
        <row r="3893">
          <cell r="A3893" t="str">
            <v>856910.705.74</v>
          </cell>
        </row>
        <row r="3894">
          <cell r="A3894" t="str">
            <v>.705.</v>
          </cell>
        </row>
        <row r="3895">
          <cell r="A3895" t="str">
            <v>1805.705.21</v>
          </cell>
        </row>
        <row r="3896">
          <cell r="A3896" t="str">
            <v>1809.705.21</v>
          </cell>
        </row>
        <row r="3897">
          <cell r="A3897" t="str">
            <v>5602.705.21</v>
          </cell>
        </row>
        <row r="3898">
          <cell r="A3898" t="str">
            <v>560210.705.21</v>
          </cell>
        </row>
        <row r="3899">
          <cell r="A3899" t="str">
            <v>0000.705.</v>
          </cell>
        </row>
        <row r="3900">
          <cell r="A3900" t="str">
            <v>0300.705.95</v>
          </cell>
        </row>
        <row r="3901">
          <cell r="A3901" t="str">
            <v>8290.705.95</v>
          </cell>
        </row>
        <row r="3902">
          <cell r="A3902" t="str">
            <v>0350.705.95</v>
          </cell>
        </row>
        <row r="3903">
          <cell r="A3903" t="str">
            <v>0120.751.75</v>
          </cell>
        </row>
        <row r="3904">
          <cell r="A3904" t="str">
            <v>0135.751.75</v>
          </cell>
        </row>
        <row r="3905">
          <cell r="A3905" t="str">
            <v>0135.751.75</v>
          </cell>
        </row>
        <row r="3906">
          <cell r="A3906" t="str">
            <v>513110.751.15</v>
          </cell>
        </row>
        <row r="3907">
          <cell r="A3907" t="str">
            <v>890610.751.15</v>
          </cell>
        </row>
        <row r="3908">
          <cell r="A3908" t="str">
            <v>0129.751.15</v>
          </cell>
        </row>
        <row r="3909">
          <cell r="A3909" t="str">
            <v>0130.751.15</v>
          </cell>
        </row>
        <row r="3910">
          <cell r="A3910" t="str">
            <v>0132.751.15</v>
          </cell>
        </row>
        <row r="3911">
          <cell r="A3911" t="str">
            <v>0132.751.15</v>
          </cell>
        </row>
        <row r="3912">
          <cell r="A3912" t="str">
            <v>0134.751.15</v>
          </cell>
        </row>
        <row r="3913">
          <cell r="A3913" t="str">
            <v>0134.751.15</v>
          </cell>
        </row>
        <row r="3914">
          <cell r="A3914" t="str">
            <v>0202.751.15</v>
          </cell>
        </row>
        <row r="3915">
          <cell r="A3915" t="str">
            <v>0328.751.15</v>
          </cell>
        </row>
        <row r="3916">
          <cell r="A3916" t="str">
            <v>0331.751.15</v>
          </cell>
        </row>
        <row r="3917">
          <cell r="A3917" t="str">
            <v>0332.751.15</v>
          </cell>
        </row>
        <row r="3918">
          <cell r="A3918" t="str">
            <v>0339.751.15</v>
          </cell>
        </row>
        <row r="3919">
          <cell r="A3919" t="str">
            <v>4526.751.15</v>
          </cell>
        </row>
        <row r="3920">
          <cell r="A3920" t="str">
            <v>1061.751.15</v>
          </cell>
        </row>
        <row r="3921">
          <cell r="A3921" t="str">
            <v>0133.751.15</v>
          </cell>
        </row>
        <row r="3922">
          <cell r="A3922" t="str">
            <v>0323.751.15</v>
          </cell>
        </row>
        <row r="3923">
          <cell r="A3923" t="str">
            <v>1300.751.15</v>
          </cell>
        </row>
        <row r="3924">
          <cell r="A3924" t="str">
            <v>0200.751.15</v>
          </cell>
        </row>
        <row r="3925">
          <cell r="A3925" t="str">
            <v>0200.751.15</v>
          </cell>
        </row>
        <row r="3926">
          <cell r="A3926" t="str">
            <v>0203.751.15</v>
          </cell>
        </row>
        <row r="3927">
          <cell r="A3927" t="str">
            <v>0204.751.15</v>
          </cell>
        </row>
        <row r="3928">
          <cell r="A3928" t="str">
            <v>1100.751.15</v>
          </cell>
        </row>
        <row r="3929">
          <cell r="A3929" t="str">
            <v>1100.751.15</v>
          </cell>
        </row>
        <row r="3930">
          <cell r="A3930" t="str">
            <v>1101.751.15</v>
          </cell>
        </row>
        <row r="3931">
          <cell r="A3931" t="str">
            <v>5131.751.15</v>
          </cell>
        </row>
        <row r="3932">
          <cell r="A3932" t="str">
            <v>8906.751.15</v>
          </cell>
        </row>
        <row r="3933">
          <cell r="A3933" t="str">
            <v>0700.751.15</v>
          </cell>
        </row>
        <row r="3934">
          <cell r="A3934" t="str">
            <v>0700.751.15</v>
          </cell>
        </row>
        <row r="3935">
          <cell r="A3935" t="str">
            <v>0700.751.15</v>
          </cell>
        </row>
        <row r="3936">
          <cell r="A3936" t="str">
            <v>0701.751.15</v>
          </cell>
        </row>
        <row r="3937">
          <cell r="A3937" t="str">
            <v>0720.751.15</v>
          </cell>
        </row>
        <row r="3938">
          <cell r="A3938" t="str">
            <v>8528.751.15</v>
          </cell>
        </row>
        <row r="3939">
          <cell r="A3939" t="str">
            <v>0334.751.15</v>
          </cell>
        </row>
        <row r="3940">
          <cell r="A3940" t="str">
            <v>0334.751.15</v>
          </cell>
        </row>
        <row r="3941">
          <cell r="A3941" t="str">
            <v>0173.751.20</v>
          </cell>
        </row>
        <row r="3942">
          <cell r="A3942" t="str">
            <v>0117.751.20</v>
          </cell>
        </row>
        <row r="3943">
          <cell r="A3943" t="str">
            <v>5697.751.20</v>
          </cell>
        </row>
        <row r="3944">
          <cell r="A3944" t="str">
            <v>5697.751.20</v>
          </cell>
        </row>
        <row r="3945">
          <cell r="A3945" t="str">
            <v>5697.751.20</v>
          </cell>
        </row>
        <row r="3946">
          <cell r="A3946" t="str">
            <v>5697.751.20</v>
          </cell>
        </row>
        <row r="3947">
          <cell r="A3947" t="str">
            <v>8526.751.20</v>
          </cell>
        </row>
        <row r="3948">
          <cell r="A3948" t="str">
            <v>1501.751.20</v>
          </cell>
        </row>
        <row r="3949">
          <cell r="A3949" t="str">
            <v>1008.751.20</v>
          </cell>
        </row>
        <row r="3950">
          <cell r="A3950" t="str">
            <v>0913.751.20</v>
          </cell>
        </row>
        <row r="3951">
          <cell r="A3951" t="str">
            <v>0913.751.20</v>
          </cell>
        </row>
        <row r="3952">
          <cell r="A3952" t="str">
            <v>0400.751.</v>
          </cell>
        </row>
        <row r="3953">
          <cell r="A3953" t="str">
            <v>0402.751.</v>
          </cell>
        </row>
        <row r="3954">
          <cell r="A3954" t="str">
            <v>0405.751.</v>
          </cell>
        </row>
        <row r="3955">
          <cell r="A3955" t="str">
            <v>0804.751.</v>
          </cell>
        </row>
        <row r="3956">
          <cell r="A3956" t="str">
            <v>0700.751.91</v>
          </cell>
        </row>
        <row r="3957">
          <cell r="A3957" t="str">
            <v>1400.751.91</v>
          </cell>
        </row>
        <row r="3958">
          <cell r="A3958" t="str">
            <v>508730.751.70</v>
          </cell>
        </row>
        <row r="3959">
          <cell r="A3959" t="str">
            <v>508810.751.70</v>
          </cell>
        </row>
        <row r="3960">
          <cell r="A3960" t="str">
            <v>508910.751.70</v>
          </cell>
        </row>
        <row r="3961">
          <cell r="A3961" t="str">
            <v>510610.751.70</v>
          </cell>
        </row>
        <row r="3962">
          <cell r="A3962" t="str">
            <v>512610.751.70</v>
          </cell>
        </row>
        <row r="3963">
          <cell r="A3963" t="str">
            <v>537810.751.70</v>
          </cell>
        </row>
        <row r="3964">
          <cell r="A3964" t="str">
            <v>538910.751.70</v>
          </cell>
        </row>
        <row r="3965">
          <cell r="A3965" t="str">
            <v>539010.751.70</v>
          </cell>
        </row>
        <row r="3966">
          <cell r="A3966" t="str">
            <v>545110.751.70</v>
          </cell>
        </row>
        <row r="3967">
          <cell r="A3967" t="str">
            <v>554310.751.70</v>
          </cell>
        </row>
        <row r="3968">
          <cell r="A3968" t="str">
            <v>556910.751.70</v>
          </cell>
        </row>
        <row r="3969">
          <cell r="A3969" t="str">
            <v>569400.751.70</v>
          </cell>
        </row>
        <row r="3970">
          <cell r="A3970" t="str">
            <v>569400.751.70</v>
          </cell>
        </row>
        <row r="3971">
          <cell r="A3971" t="str">
            <v>569520.751.70</v>
          </cell>
        </row>
        <row r="3972">
          <cell r="A3972" t="str">
            <v>569530.751.70</v>
          </cell>
        </row>
        <row r="3973">
          <cell r="A3973" t="str">
            <v>569540.751.70</v>
          </cell>
        </row>
        <row r="3974">
          <cell r="A3974" t="str">
            <v>569550.751.70</v>
          </cell>
        </row>
        <row r="3975">
          <cell r="A3975" t="str">
            <v>569560.751.70</v>
          </cell>
        </row>
        <row r="3976">
          <cell r="A3976" t="str">
            <v>570210.751.70</v>
          </cell>
        </row>
        <row r="3977">
          <cell r="A3977" t="str">
            <v>570230.751.70</v>
          </cell>
        </row>
        <row r="3978">
          <cell r="A3978" t="str">
            <v>0100.751.70</v>
          </cell>
        </row>
        <row r="3979">
          <cell r="A3979" t="str">
            <v>0102.751.70</v>
          </cell>
        </row>
        <row r="3980">
          <cell r="A3980" t="str">
            <v>0115.751.70</v>
          </cell>
        </row>
        <row r="3981">
          <cell r="A3981" t="str">
            <v>4640.751.70</v>
          </cell>
        </row>
        <row r="3982">
          <cell r="A3982" t="str">
            <v>0112.751.70</v>
          </cell>
        </row>
        <row r="3983">
          <cell r="A3983" t="str">
            <v>0112.751.70</v>
          </cell>
        </row>
        <row r="3984">
          <cell r="A3984" t="str">
            <v>0406.751.70</v>
          </cell>
        </row>
        <row r="3985">
          <cell r="A3985" t="str">
            <v>0521.751.70</v>
          </cell>
        </row>
        <row r="3986">
          <cell r="A3986" t="str">
            <v>0801.751.70</v>
          </cell>
        </row>
        <row r="3987">
          <cell r="A3987" t="str">
            <v>4640.751.70</v>
          </cell>
        </row>
        <row r="3988">
          <cell r="A3988" t="str">
            <v>0115.751.70</v>
          </cell>
        </row>
        <row r="3989">
          <cell r="A3989" t="str">
            <v>0200.751.70</v>
          </cell>
        </row>
        <row r="3990">
          <cell r="A3990" t="str">
            <v>0300.751.70</v>
          </cell>
        </row>
        <row r="3991">
          <cell r="A3991" t="str">
            <v>0300.751.70</v>
          </cell>
        </row>
        <row r="3992">
          <cell r="A3992" t="str">
            <v>0407.751.70</v>
          </cell>
        </row>
        <row r="3993">
          <cell r="A3993" t="str">
            <v>0408.751.70</v>
          </cell>
        </row>
        <row r="3994">
          <cell r="A3994" t="str">
            <v>5088.751.</v>
          </cell>
        </row>
        <row r="3995">
          <cell r="A3995" t="str">
            <v>5088.751.</v>
          </cell>
        </row>
        <row r="3996">
          <cell r="A3996" t="str">
            <v>5106.751.</v>
          </cell>
        </row>
        <row r="3997">
          <cell r="A3997" t="str">
            <v>5389.751.</v>
          </cell>
        </row>
        <row r="3998">
          <cell r="A3998" t="str">
            <v>9921.751.15</v>
          </cell>
        </row>
        <row r="3999">
          <cell r="A3999" t="str">
            <v>0400.751.70</v>
          </cell>
        </row>
        <row r="4000">
          <cell r="A4000" t="str">
            <v>0400.751.70</v>
          </cell>
        </row>
        <row r="4001">
          <cell r="A4001" t="str">
            <v>0401.751.70</v>
          </cell>
        </row>
        <row r="4002">
          <cell r="A4002" t="str">
            <v>0405.751.70</v>
          </cell>
        </row>
        <row r="4003">
          <cell r="A4003" t="str">
            <v>0804.751.70</v>
          </cell>
        </row>
        <row r="4004">
          <cell r="A4004" t="str">
            <v>0520.751.70</v>
          </cell>
        </row>
        <row r="4005">
          <cell r="A4005" t="str">
            <v>0509.751.70</v>
          </cell>
        </row>
        <row r="4006">
          <cell r="A4006" t="str">
            <v>0509.751.70</v>
          </cell>
        </row>
        <row r="4007">
          <cell r="A4007" t="str">
            <v>0510.751.70</v>
          </cell>
        </row>
        <row r="4008">
          <cell r="A4008" t="str">
            <v>0606.751.20</v>
          </cell>
        </row>
        <row r="4009">
          <cell r="A4009" t="str">
            <v>3906.751.20</v>
          </cell>
        </row>
        <row r="4010">
          <cell r="A4010" t="str">
            <v>0540.751.70</v>
          </cell>
        </row>
        <row r="4011">
          <cell r="A4011" t="str">
            <v>0540.751.70</v>
          </cell>
        </row>
        <row r="4012">
          <cell r="A4012" t="str">
            <v>0543.751.70</v>
          </cell>
        </row>
        <row r="4013">
          <cell r="A4013" t="str">
            <v>0545.751.70</v>
          </cell>
        </row>
        <row r="4014">
          <cell r="A4014" t="str">
            <v>0530.751.70</v>
          </cell>
        </row>
        <row r="4015">
          <cell r="A4015" t="str">
            <v>0530.751.70</v>
          </cell>
        </row>
        <row r="4016">
          <cell r="A4016" t="str">
            <v>0531.751.70</v>
          </cell>
        </row>
        <row r="4017">
          <cell r="A4017" t="str">
            <v>0532.751.70</v>
          </cell>
        </row>
        <row r="4018">
          <cell r="A4018" t="str">
            <v>0533.751.70</v>
          </cell>
        </row>
        <row r="4019">
          <cell r="A4019" t="str">
            <v>0544.751.70</v>
          </cell>
        </row>
        <row r="4020">
          <cell r="A4020" t="str">
            <v>4363.751.70</v>
          </cell>
        </row>
        <row r="4021">
          <cell r="A4021" t="str">
            <v>5543.751.70</v>
          </cell>
        </row>
        <row r="4022">
          <cell r="A4022" t="str">
            <v>5569.751.70</v>
          </cell>
        </row>
        <row r="4023">
          <cell r="A4023" t="str">
            <v>5595.751.70</v>
          </cell>
        </row>
        <row r="4024">
          <cell r="A4024" t="str">
            <v>5702.751.70</v>
          </cell>
        </row>
        <row r="4025">
          <cell r="A4025" t="str">
            <v>5703.751.70</v>
          </cell>
        </row>
        <row r="4026">
          <cell r="A4026" t="str">
            <v>8789.751.70</v>
          </cell>
        </row>
        <row r="4027">
          <cell r="A4027" t="str">
            <v>0521.751.70</v>
          </cell>
        </row>
        <row r="4028">
          <cell r="A4028" t="str">
            <v>0566.751.70</v>
          </cell>
        </row>
        <row r="4029">
          <cell r="A4029" t="str">
            <v>0415.751.70</v>
          </cell>
        </row>
        <row r="4030">
          <cell r="A4030" t="str">
            <v>0800.751.70</v>
          </cell>
        </row>
        <row r="4031">
          <cell r="A4031" t="str">
            <v>0803.751.70</v>
          </cell>
        </row>
        <row r="4032">
          <cell r="A4032" t="str">
            <v>0411.751.70</v>
          </cell>
        </row>
        <row r="4033">
          <cell r="A4033" t="str">
            <v>0860.751.70</v>
          </cell>
        </row>
        <row r="4034">
          <cell r="A4034" t="str">
            <v>0861.751.70</v>
          </cell>
        </row>
        <row r="4035">
          <cell r="A4035" t="str">
            <v>0862.751.70</v>
          </cell>
        </row>
        <row r="4036">
          <cell r="A4036" t="str">
            <v>0900.751.70</v>
          </cell>
        </row>
        <row r="4037">
          <cell r="A4037" t="str">
            <v>0910.751.70</v>
          </cell>
        </row>
        <row r="4038">
          <cell r="A4038" t="str">
            <v>0911.751.70</v>
          </cell>
        </row>
        <row r="4039">
          <cell r="A4039" t="str">
            <v>0144.751.86</v>
          </cell>
        </row>
        <row r="4040">
          <cell r="A4040" t="str">
            <v>0144.751.86</v>
          </cell>
        </row>
        <row r="4041">
          <cell r="A4041" t="str">
            <v>0143.751.86</v>
          </cell>
        </row>
        <row r="4042">
          <cell r="A4042" t="str">
            <v>0335.751.86</v>
          </cell>
        </row>
        <row r="4043">
          <cell r="A4043" t="str">
            <v>0340.751.86</v>
          </cell>
        </row>
        <row r="4044">
          <cell r="A4044" t="str">
            <v>1457.751.11</v>
          </cell>
        </row>
        <row r="4045">
          <cell r="A4045" t="str">
            <v>0034.751.11</v>
          </cell>
        </row>
        <row r="4046">
          <cell r="A4046" t="str">
            <v>1700.751.95</v>
          </cell>
        </row>
        <row r="4047">
          <cell r="A4047" t="str">
            <v>8280.751.95</v>
          </cell>
        </row>
        <row r="4048">
          <cell r="A4048" t="str">
            <v>828010.751.95</v>
          </cell>
        </row>
        <row r="4049">
          <cell r="A4049" t="str">
            <v>3200.751.95</v>
          </cell>
        </row>
        <row r="4050">
          <cell r="A4050" t="str">
            <v>1900.751.95</v>
          </cell>
        </row>
        <row r="4051">
          <cell r="A4051" t="str">
            <v>0000.751.</v>
          </cell>
        </row>
        <row r="4052">
          <cell r="A4052" t="str">
            <v>0100.751.45</v>
          </cell>
        </row>
        <row r="4053">
          <cell r="A4053" t="str">
            <v>0100.751.45</v>
          </cell>
        </row>
        <row r="4054">
          <cell r="A4054" t="str">
            <v>4019.751.45</v>
          </cell>
        </row>
        <row r="4055">
          <cell r="A4055" t="str">
            <v>0063.751.</v>
          </cell>
        </row>
        <row r="4056">
          <cell r="A4056" t="str">
            <v>2600.751.</v>
          </cell>
        </row>
        <row r="4057">
          <cell r="A4057" t="str">
            <v>0100.752.23</v>
          </cell>
        </row>
        <row r="4058">
          <cell r="A4058" t="str">
            <v>0102.752.23</v>
          </cell>
        </row>
        <row r="4059">
          <cell r="A4059" t="str">
            <v>5023.752.23</v>
          </cell>
        </row>
        <row r="4060">
          <cell r="A4060" t="str">
            <v>5633.752.23</v>
          </cell>
        </row>
        <row r="4061">
          <cell r="A4061" t="str">
            <v>.752.10</v>
          </cell>
        </row>
        <row r="4062">
          <cell r="A4062" t="str">
            <v>511410.752.10</v>
          </cell>
        </row>
        <row r="4063">
          <cell r="A4063" t="str">
            <v>511430.752.10</v>
          </cell>
        </row>
        <row r="4064">
          <cell r="A4064" t="str">
            <v>0100.752.10</v>
          </cell>
        </row>
        <row r="4065">
          <cell r="A4065" t="str">
            <v>0100.752.10</v>
          </cell>
        </row>
        <row r="4066">
          <cell r="A4066" t="str">
            <v>0103.752.10</v>
          </cell>
        </row>
        <row r="4067">
          <cell r="A4067" t="str">
            <v>0104.752.10</v>
          </cell>
        </row>
        <row r="4068">
          <cell r="A4068" t="str">
            <v>0510.752.10</v>
          </cell>
        </row>
        <row r="4069">
          <cell r="A4069" t="str">
            <v>0510.752.10</v>
          </cell>
        </row>
        <row r="4070">
          <cell r="A4070" t="str">
            <v>0300.752.</v>
          </cell>
        </row>
        <row r="4071">
          <cell r="A4071" t="str">
            <v>0400.752.10</v>
          </cell>
        </row>
        <row r="4072">
          <cell r="A4072" t="str">
            <v>0400.752.10</v>
          </cell>
        </row>
        <row r="4073">
          <cell r="A4073" t="str">
            <v>0505.752.</v>
          </cell>
        </row>
        <row r="4074">
          <cell r="A4074" t="str">
            <v>0920.752.10</v>
          </cell>
        </row>
        <row r="4075">
          <cell r="A4075" t="str">
            <v>0920.752.10</v>
          </cell>
        </row>
        <row r="4076">
          <cell r="A4076" t="str">
            <v>0921.752.10</v>
          </cell>
        </row>
        <row r="4077">
          <cell r="A4077" t="str">
            <v>0922.752.10</v>
          </cell>
        </row>
        <row r="4078">
          <cell r="A4078" t="str">
            <v>0923.752.10</v>
          </cell>
        </row>
        <row r="4079">
          <cell r="A4079" t="str">
            <v>0925.752.10</v>
          </cell>
        </row>
        <row r="4080">
          <cell r="A4080" t="str">
            <v>0926.752.10</v>
          </cell>
        </row>
        <row r="4081">
          <cell r="A4081" t="str">
            <v>0929.752.10</v>
          </cell>
        </row>
        <row r="4082">
          <cell r="A4082" t="str">
            <v>0930.752.10</v>
          </cell>
        </row>
        <row r="4083">
          <cell r="A4083" t="str">
            <v>0931.752.10</v>
          </cell>
        </row>
        <row r="4084">
          <cell r="A4084" t="str">
            <v>0932.752.10</v>
          </cell>
        </row>
        <row r="4085">
          <cell r="A4085" t="str">
            <v>0934.752.10</v>
          </cell>
        </row>
        <row r="4086">
          <cell r="A4086" t="str">
            <v>0937.752.10</v>
          </cell>
        </row>
        <row r="4087">
          <cell r="A4087" t="str">
            <v>5100.752.10</v>
          </cell>
        </row>
        <row r="4088">
          <cell r="A4088" t="str">
            <v>5101.752.10</v>
          </cell>
        </row>
        <row r="4089">
          <cell r="A4089" t="str">
            <v>5114.752.10</v>
          </cell>
        </row>
        <row r="4090">
          <cell r="A4090" t="str">
            <v>5114.752.10</v>
          </cell>
        </row>
        <row r="4091">
          <cell r="A4091" t="str">
            <v>5115.752.10</v>
          </cell>
        </row>
        <row r="4092">
          <cell r="A4092" t="str">
            <v>0927.752.10</v>
          </cell>
        </row>
        <row r="4093">
          <cell r="A4093" t="str">
            <v>0936.752.10</v>
          </cell>
        </row>
        <row r="4094">
          <cell r="A4094" t="str">
            <v>0940.752.10</v>
          </cell>
        </row>
        <row r="4095">
          <cell r="A4095" t="str">
            <v>0928.752.10</v>
          </cell>
        </row>
        <row r="4096">
          <cell r="A4096" t="str">
            <v>8123.752.10</v>
          </cell>
        </row>
        <row r="4097">
          <cell r="A4097" t="str">
            <v>0941.752.10</v>
          </cell>
        </row>
        <row r="4098">
          <cell r="A4098" t="str">
            <v>811040.752.10</v>
          </cell>
        </row>
        <row r="4099">
          <cell r="A4099" t="str">
            <v>8120.752.10</v>
          </cell>
        </row>
        <row r="4100">
          <cell r="A4100" t="str">
            <v>812240.752.10</v>
          </cell>
        </row>
        <row r="4101">
          <cell r="A4101" t="str">
            <v>812410.752.10</v>
          </cell>
        </row>
        <row r="4102">
          <cell r="A4102" t="str">
            <v>0950.752.48</v>
          </cell>
        </row>
        <row r="4103">
          <cell r="A4103" t="str">
            <v>0938.752.10</v>
          </cell>
        </row>
        <row r="4104">
          <cell r="A4104" t="str">
            <v>8516.752.10</v>
          </cell>
        </row>
        <row r="4105">
          <cell r="A4105" t="str">
            <v>0000.752.</v>
          </cell>
        </row>
        <row r="4106">
          <cell r="A4106" t="str">
            <v>507310.752.15</v>
          </cell>
        </row>
        <row r="4107">
          <cell r="A4107" t="str">
            <v>0136.752.15</v>
          </cell>
        </row>
        <row r="4108">
          <cell r="A4108" t="str">
            <v>0137.752.15</v>
          </cell>
        </row>
        <row r="4109">
          <cell r="A4109" t="str">
            <v>0128.752.15</v>
          </cell>
        </row>
        <row r="4110">
          <cell r="A4110" t="str">
            <v>0128.752.15</v>
          </cell>
        </row>
        <row r="4111">
          <cell r="A4111" t="str">
            <v>0137.752.15</v>
          </cell>
        </row>
        <row r="4112">
          <cell r="A4112" t="str">
            <v>0311.752.15</v>
          </cell>
        </row>
        <row r="4113">
          <cell r="A4113" t="str">
            <v>0311.752.15</v>
          </cell>
        </row>
        <row r="4114">
          <cell r="A4114" t="str">
            <v>0319.752.15</v>
          </cell>
        </row>
        <row r="4115">
          <cell r="A4115" t="str">
            <v>0322.752.15</v>
          </cell>
        </row>
        <row r="4116">
          <cell r="A4116" t="str">
            <v>0322.752.15</v>
          </cell>
        </row>
        <row r="4117">
          <cell r="A4117" t="str">
            <v>0324.752.15</v>
          </cell>
        </row>
        <row r="4118">
          <cell r="A4118" t="str">
            <v>0324.752.15</v>
          </cell>
        </row>
        <row r="4119">
          <cell r="A4119" t="str">
            <v>0327.752.15</v>
          </cell>
        </row>
        <row r="4120">
          <cell r="A4120" t="str">
            <v>0500.752.15</v>
          </cell>
        </row>
        <row r="4121">
          <cell r="A4121" t="str">
            <v>1020.752.15</v>
          </cell>
        </row>
        <row r="4122">
          <cell r="A4122" t="str">
            <v>4575.752.15</v>
          </cell>
        </row>
        <row r="4123">
          <cell r="A4123" t="str">
            <v>5042.752.15</v>
          </cell>
        </row>
        <row r="4124">
          <cell r="A4124" t="str">
            <v>5042.752.15</v>
          </cell>
        </row>
        <row r="4125">
          <cell r="A4125" t="str">
            <v>5042.752.15</v>
          </cell>
        </row>
        <row r="4126">
          <cell r="A4126" t="str">
            <v>5042.752.15</v>
          </cell>
        </row>
        <row r="4127">
          <cell r="A4127" t="str">
            <v>5073.752.15</v>
          </cell>
        </row>
        <row r="4128">
          <cell r="A4128" t="str">
            <v>5073.752.15</v>
          </cell>
        </row>
        <row r="4129">
          <cell r="A4129" t="str">
            <v>311200.752.20</v>
          </cell>
        </row>
        <row r="4130">
          <cell r="A4130" t="str">
            <v>0177.752.20</v>
          </cell>
        </row>
        <row r="4131">
          <cell r="A4131" t="str">
            <v>1000.752.47</v>
          </cell>
        </row>
        <row r="4132">
          <cell r="A4132" t="str">
            <v>1713.752.20</v>
          </cell>
        </row>
        <row r="4133">
          <cell r="A4133" t="str">
            <v>821230.752.20</v>
          </cell>
        </row>
        <row r="4134">
          <cell r="A4134" t="str">
            <v>0100.752.95</v>
          </cell>
        </row>
        <row r="4135">
          <cell r="A4135" t="str">
            <v>0501.752.20</v>
          </cell>
        </row>
        <row r="4136">
          <cell r="A4136" t="str">
            <v>0500.752.48</v>
          </cell>
        </row>
        <row r="4137">
          <cell r="A4137" t="str">
            <v>0052.752.48</v>
          </cell>
        </row>
        <row r="4138">
          <cell r="A4138" t="str">
            <v>0052.752.48</v>
          </cell>
        </row>
        <row r="4139">
          <cell r="A4139" t="str">
            <v>1090.752.48</v>
          </cell>
        </row>
        <row r="4140">
          <cell r="A4140" t="str">
            <v>812310.752.10</v>
          </cell>
        </row>
        <row r="4141">
          <cell r="A4141" t="str">
            <v>1734.752.95</v>
          </cell>
        </row>
        <row r="4142">
          <cell r="A4142" t="str">
            <v>1734.752.95</v>
          </cell>
        </row>
        <row r="4143">
          <cell r="A4143" t="str">
            <v>1003.753.15</v>
          </cell>
        </row>
        <row r="4144">
          <cell r="A4144" t="str">
            <v>1060.753.15</v>
          </cell>
        </row>
        <row r="4145">
          <cell r="A4145" t="str">
            <v>4500.753.15</v>
          </cell>
        </row>
        <row r="4146">
          <cell r="A4146" t="str">
            <v>4500.753.15</v>
          </cell>
        </row>
        <row r="4147">
          <cell r="A4147" t="str">
            <v>8408.753.15</v>
          </cell>
        </row>
        <row r="4148">
          <cell r="A4148" t="str">
            <v>8605.754.75</v>
          </cell>
        </row>
        <row r="4149">
          <cell r="A4149" t="str">
            <v>8605.754.75</v>
          </cell>
        </row>
        <row r="4150">
          <cell r="A4150" t="str">
            <v>504130.754.15</v>
          </cell>
        </row>
        <row r="4151">
          <cell r="A4151" t="str">
            <v>1102.754.15</v>
          </cell>
        </row>
        <row r="4152">
          <cell r="A4152" t="str">
            <v>0139.754.15</v>
          </cell>
        </row>
        <row r="4153">
          <cell r="A4153" t="str">
            <v>0340.754.15</v>
          </cell>
        </row>
        <row r="4154">
          <cell r="A4154" t="str">
            <v>5608.754.15</v>
          </cell>
        </row>
        <row r="4155">
          <cell r="A4155" t="str">
            <v>1103.754.15</v>
          </cell>
        </row>
        <row r="4156">
          <cell r="A4156" t="str">
            <v>1103.754.15</v>
          </cell>
        </row>
        <row r="4157">
          <cell r="A4157" t="str">
            <v>1060.754.15</v>
          </cell>
        </row>
        <row r="4158">
          <cell r="A4158" t="str">
            <v>1060.754.15</v>
          </cell>
        </row>
        <row r="4159">
          <cell r="A4159" t="str">
            <v>0401.754.15</v>
          </cell>
        </row>
        <row r="4160">
          <cell r="A4160" t="str">
            <v>0401.754.15</v>
          </cell>
        </row>
        <row r="4161">
          <cell r="A4161" t="str">
            <v>0403.754.15</v>
          </cell>
        </row>
        <row r="4162">
          <cell r="A4162" t="str">
            <v>0403.754.15</v>
          </cell>
        </row>
        <row r="4163">
          <cell r="A4163" t="str">
            <v>0404.754.15</v>
          </cell>
        </row>
        <row r="4164">
          <cell r="A4164" t="str">
            <v>0404.754.15</v>
          </cell>
        </row>
        <row r="4165">
          <cell r="A4165" t="str">
            <v>0405.754.15</v>
          </cell>
        </row>
        <row r="4166">
          <cell r="A4166" t="str">
            <v>0405.754.15</v>
          </cell>
        </row>
        <row r="4167">
          <cell r="A4167" t="str">
            <v>0406.754.15</v>
          </cell>
        </row>
        <row r="4168">
          <cell r="A4168" t="str">
            <v>0406.754.15</v>
          </cell>
        </row>
        <row r="4169">
          <cell r="A4169" t="str">
            <v>0409.754.15</v>
          </cell>
        </row>
        <row r="4170">
          <cell r="A4170" t="str">
            <v>0409.754.15</v>
          </cell>
        </row>
        <row r="4171">
          <cell r="A4171" t="str">
            <v>0409.754.15</v>
          </cell>
        </row>
        <row r="4172">
          <cell r="A4172" t="str">
            <v>0420.754.15</v>
          </cell>
        </row>
        <row r="4173">
          <cell r="A4173" t="str">
            <v>4169.754.15</v>
          </cell>
        </row>
        <row r="4174">
          <cell r="A4174" t="str">
            <v>4169.754.15</v>
          </cell>
        </row>
        <row r="4175">
          <cell r="A4175" t="str">
            <v>5041.754.15</v>
          </cell>
        </row>
        <row r="4176">
          <cell r="A4176" t="str">
            <v>5041.754.15</v>
          </cell>
        </row>
        <row r="4177">
          <cell r="A4177" t="str">
            <v>5041.754.15</v>
          </cell>
        </row>
        <row r="4178">
          <cell r="A4178" t="str">
            <v>5606.754.15</v>
          </cell>
        </row>
        <row r="4179">
          <cell r="A4179" t="str">
            <v>8586.754.15</v>
          </cell>
        </row>
        <row r="4180">
          <cell r="A4180" t="str">
            <v>8586.754.15</v>
          </cell>
        </row>
        <row r="4181">
          <cell r="A4181" t="str">
            <v>5099.754.20</v>
          </cell>
        </row>
        <row r="4182">
          <cell r="A4182" t="str">
            <v>0560.754.70</v>
          </cell>
        </row>
        <row r="4183">
          <cell r="A4183" t="str">
            <v>0560.754.70</v>
          </cell>
        </row>
        <row r="4184">
          <cell r="A4184" t="str">
            <v>1461.754.11</v>
          </cell>
        </row>
        <row r="4185">
          <cell r="A4185" t="str">
            <v>1070.754.11</v>
          </cell>
        </row>
        <row r="4186">
          <cell r="A4186" t="str">
            <v>1070.754.11</v>
          </cell>
        </row>
        <row r="4187">
          <cell r="A4187" t="str">
            <v>1461.754.11</v>
          </cell>
        </row>
        <row r="4188">
          <cell r="A4188" t="str">
            <v>0100.754.95</v>
          </cell>
        </row>
        <row r="4189">
          <cell r="A4189" t="str">
            <v>0100.754.95</v>
          </cell>
        </row>
        <row r="4190">
          <cell r="A4190" t="str">
            <v>2971.754.48</v>
          </cell>
        </row>
        <row r="4191">
          <cell r="A4191" t="str">
            <v>1733.754.95</v>
          </cell>
        </row>
        <row r="4192">
          <cell r="A4192" t="str">
            <v>0000.801.00</v>
          </cell>
        </row>
        <row r="4193">
          <cell r="A4193" t="str">
            <v>0100.801.00</v>
          </cell>
        </row>
        <row r="4194">
          <cell r="A4194" t="str">
            <v>0101.801.00</v>
          </cell>
        </row>
        <row r="4195">
          <cell r="A4195" t="str">
            <v>0107.801.00</v>
          </cell>
        </row>
        <row r="4196">
          <cell r="A4196" t="str">
            <v>0108.801.00</v>
          </cell>
        </row>
        <row r="4197">
          <cell r="A4197" t="str">
            <v>0110.801.00</v>
          </cell>
        </row>
        <row r="4198">
          <cell r="A4198" t="str">
            <v>0115.801.00</v>
          </cell>
        </row>
        <row r="4199">
          <cell r="A4199" t="str">
            <v>0123.801.00</v>
          </cell>
        </row>
        <row r="4200">
          <cell r="A4200" t="str">
            <v>0126.801.00</v>
          </cell>
        </row>
        <row r="4201">
          <cell r="A4201" t="str">
            <v>0127.801.00</v>
          </cell>
        </row>
        <row r="4202">
          <cell r="A4202" t="str">
            <v>0128.801.00</v>
          </cell>
        </row>
        <row r="4203">
          <cell r="A4203" t="str">
            <v>0129.801.00</v>
          </cell>
        </row>
        <row r="4204">
          <cell r="A4204" t="str">
            <v>0130.801.00</v>
          </cell>
        </row>
        <row r="4205">
          <cell r="A4205" t="str">
            <v>0132.801.00</v>
          </cell>
        </row>
        <row r="4206">
          <cell r="A4206" t="str">
            <v>0140.801.00</v>
          </cell>
        </row>
        <row r="4207">
          <cell r="A4207" t="str">
            <v>0140.801.00</v>
          </cell>
        </row>
        <row r="4208">
          <cell r="A4208" t="str">
            <v>0165.801.00</v>
          </cell>
        </row>
        <row r="4209">
          <cell r="A4209" t="str">
            <v>0171.801.00</v>
          </cell>
        </row>
        <row r="4210">
          <cell r="A4210" t="str">
            <v>0172.801.00</v>
          </cell>
        </row>
        <row r="4211">
          <cell r="A4211" t="str">
            <v>0173.801.00</v>
          </cell>
        </row>
        <row r="4212">
          <cell r="A4212" t="str">
            <v>0183.801.00</v>
          </cell>
        </row>
        <row r="4213">
          <cell r="A4213" t="str">
            <v>0184.801.00</v>
          </cell>
        </row>
        <row r="4214">
          <cell r="A4214" t="str">
            <v>0185.801.00</v>
          </cell>
        </row>
        <row r="4215">
          <cell r="A4215" t="str">
            <v>0188.801.00</v>
          </cell>
        </row>
        <row r="4216">
          <cell r="A4216" t="str">
            <v>4022.801.00</v>
          </cell>
        </row>
        <row r="4217">
          <cell r="A4217" t="str">
            <v>4047.801.00</v>
          </cell>
        </row>
        <row r="4218">
          <cell r="A4218" t="str">
            <v>4051.801.00</v>
          </cell>
        </row>
        <row r="4219">
          <cell r="A4219" t="str">
            <v>4052.801.00</v>
          </cell>
        </row>
        <row r="4220">
          <cell r="A4220" t="str">
            <v>4062.801.00</v>
          </cell>
        </row>
        <row r="4221">
          <cell r="A4221" t="str">
            <v>4086.801.00</v>
          </cell>
        </row>
        <row r="4222">
          <cell r="A4222" t="str">
            <v>4087.801.00</v>
          </cell>
        </row>
        <row r="4223">
          <cell r="A4223" t="str">
            <v>9911.801.00</v>
          </cell>
        </row>
        <row r="4224">
          <cell r="A4224" t="str">
            <v>9932.801.00</v>
          </cell>
        </row>
        <row r="4225">
          <cell r="A4225" t="str">
            <v>0000.801.00</v>
          </cell>
        </row>
        <row r="4226">
          <cell r="A4226" t="str">
            <v>0200.801.00</v>
          </cell>
        </row>
        <row r="4227">
          <cell r="A4227" t="str">
            <v>0208.801.00</v>
          </cell>
        </row>
        <row r="4228">
          <cell r="A4228" t="str">
            <v>0215.801.00</v>
          </cell>
        </row>
        <row r="4229">
          <cell r="A4229" t="str">
            <v>0400.801.00</v>
          </cell>
        </row>
        <row r="4230">
          <cell r="A4230" t="str">
            <v>0410.801.00</v>
          </cell>
        </row>
        <row r="4231">
          <cell r="A4231" t="str">
            <v>0440.801.00</v>
          </cell>
        </row>
        <row r="4232">
          <cell r="A4232" t="str">
            <v>0440.801.00</v>
          </cell>
        </row>
        <row r="4233">
          <cell r="A4233" t="str">
            <v>0488.801.00</v>
          </cell>
        </row>
        <row r="4234">
          <cell r="A4234" t="str">
            <v>4003.801.00</v>
          </cell>
        </row>
        <row r="4235">
          <cell r="A4235" t="str">
            <v>4003.801.00</v>
          </cell>
        </row>
        <row r="4236">
          <cell r="A4236" t="str">
            <v>4004.801.00</v>
          </cell>
        </row>
        <row r="4237">
          <cell r="A4237" t="str">
            <v>4004.801.00</v>
          </cell>
        </row>
        <row r="4238">
          <cell r="A4238" t="str">
            <v>4006.801.00</v>
          </cell>
        </row>
        <row r="4239">
          <cell r="A4239" t="str">
            <v>4007.801.00</v>
          </cell>
        </row>
        <row r="4240">
          <cell r="A4240" t="str">
            <v>4008.801.00</v>
          </cell>
        </row>
        <row r="4241">
          <cell r="A4241" t="str">
            <v>4011.801.00</v>
          </cell>
        </row>
        <row r="4242">
          <cell r="A4242" t="str">
            <v>4091.801.00</v>
          </cell>
        </row>
        <row r="4243">
          <cell r="A4243" t="str">
            <v>9931.801.00</v>
          </cell>
        </row>
        <row r="4244">
          <cell r="A4244" t="str">
            <v>0174.801.00</v>
          </cell>
        </row>
        <row r="4245">
          <cell r="A4245" t="str">
            <v>0180.801.00</v>
          </cell>
        </row>
        <row r="4246">
          <cell r="A4246" t="str">
            <v>0181.801.00</v>
          </cell>
        </row>
        <row r="4247">
          <cell r="A4247" t="str">
            <v>0186.801.00</v>
          </cell>
        </row>
        <row r="4248">
          <cell r="A4248" t="str">
            <v>0190.801.00</v>
          </cell>
        </row>
        <row r="4249">
          <cell r="A4249" t="str">
            <v>0420.801.00</v>
          </cell>
        </row>
        <row r="4250">
          <cell r="A4250" t="str">
            <v>0425.801.00</v>
          </cell>
        </row>
        <row r="4251">
          <cell r="A4251" t="str">
            <v>0460.801.00</v>
          </cell>
        </row>
        <row r="4252">
          <cell r="A4252" t="str">
            <v>5083.801.00</v>
          </cell>
        </row>
        <row r="4253">
          <cell r="A4253" t="str">
            <v>508310.801.00</v>
          </cell>
        </row>
        <row r="4254">
          <cell r="A4254" t="str">
            <v>0000.801.00</v>
          </cell>
        </row>
        <row r="4255">
          <cell r="A4255" t="str">
            <v>0180.801.00</v>
          </cell>
        </row>
        <row r="4256">
          <cell r="A4256" t="str">
            <v>0181.801.00</v>
          </cell>
        </row>
        <row r="4257">
          <cell r="A4257" t="str">
            <v>0186.801.00</v>
          </cell>
        </row>
        <row r="4258">
          <cell r="A4258" t="str">
            <v>0425.801.00</v>
          </cell>
        </row>
        <row r="4259">
          <cell r="A4259" t="str">
            <v>0460.801.00</v>
          </cell>
        </row>
        <row r="4260">
          <cell r="A4260" t="str">
            <v>0820.801.00</v>
          </cell>
        </row>
        <row r="4261">
          <cell r="A4261" t="str">
            <v>0825.801.00</v>
          </cell>
        </row>
        <row r="4262">
          <cell r="A4262" t="str">
            <v>1450.801.09</v>
          </cell>
        </row>
        <row r="4263">
          <cell r="A4263" t="str">
            <v>1600.801.09</v>
          </cell>
        </row>
        <row r="4264">
          <cell r="A4264" t="str">
            <v>0461.801.02</v>
          </cell>
        </row>
        <row r="4265">
          <cell r="A4265" t="str">
            <v>0474.801.02</v>
          </cell>
        </row>
        <row r="4266">
          <cell r="A4266" t="str">
            <v>0476.801.02</v>
          </cell>
        </row>
        <row r="4267">
          <cell r="A4267" t="str">
            <v>0477.801.02</v>
          </cell>
        </row>
        <row r="4268">
          <cell r="A4268" t="str">
            <v>0700.801.09</v>
          </cell>
        </row>
        <row r="4269">
          <cell r="A4269" t="str">
            <v>8094.801.09</v>
          </cell>
        </row>
        <row r="4270">
          <cell r="A4270" t="str">
            <v>809410.801.09</v>
          </cell>
        </row>
        <row r="4271">
          <cell r="A4271" t="str">
            <v>0000.801.08</v>
          </cell>
        </row>
        <row r="4272">
          <cell r="A4272" t="str">
            <v>0100.801.08</v>
          </cell>
        </row>
        <row r="4273">
          <cell r="A4273" t="str">
            <v>0000.801.</v>
          </cell>
        </row>
        <row r="4274">
          <cell r="A4274" t="str">
            <v>0100.801.01</v>
          </cell>
        </row>
        <row r="4275">
          <cell r="A4275" t="str">
            <v>0102.801.01</v>
          </cell>
        </row>
        <row r="4276">
          <cell r="A4276" t="str">
            <v>0104.801.01</v>
          </cell>
        </row>
        <row r="4277">
          <cell r="A4277" t="str">
            <v>0105.801.01</v>
          </cell>
        </row>
        <row r="4278">
          <cell r="A4278" t="str">
            <v>0106.801.01</v>
          </cell>
        </row>
        <row r="4279">
          <cell r="A4279" t="str">
            <v>0108.801.01</v>
          </cell>
        </row>
        <row r="4280">
          <cell r="A4280" t="str">
            <v>0109.801.01</v>
          </cell>
        </row>
        <row r="4281">
          <cell r="A4281" t="str">
            <v>0110.801.01</v>
          </cell>
        </row>
        <row r="4282">
          <cell r="A4282" t="str">
            <v>0122.801.01</v>
          </cell>
        </row>
        <row r="4283">
          <cell r="A4283" t="str">
            <v>0123.801.01</v>
          </cell>
        </row>
        <row r="4284">
          <cell r="A4284" t="str">
            <v>0127.801.01</v>
          </cell>
        </row>
        <row r="4285">
          <cell r="A4285" t="str">
            <v>0129.801.01</v>
          </cell>
        </row>
        <row r="4286">
          <cell r="A4286" t="str">
            <v>0133.801.01</v>
          </cell>
        </row>
        <row r="4287">
          <cell r="A4287" t="str">
            <v>0135.801.01</v>
          </cell>
        </row>
        <row r="4288">
          <cell r="A4288" t="str">
            <v>0136.801.01</v>
          </cell>
        </row>
        <row r="4289">
          <cell r="A4289" t="str">
            <v>0137.801.01</v>
          </cell>
        </row>
        <row r="4290">
          <cell r="A4290" t="str">
            <v>0155.801.01</v>
          </cell>
        </row>
        <row r="4291">
          <cell r="A4291" t="str">
            <v>0158.801.01</v>
          </cell>
        </row>
        <row r="4292">
          <cell r="A4292" t="str">
            <v>0160.801.01</v>
          </cell>
        </row>
        <row r="4293">
          <cell r="A4293" t="str">
            <v>0161.801.01</v>
          </cell>
        </row>
        <row r="4294">
          <cell r="A4294" t="str">
            <v>0171.801.01</v>
          </cell>
        </row>
        <row r="4295">
          <cell r="A4295" t="str">
            <v>1833.801.01</v>
          </cell>
        </row>
        <row r="4296">
          <cell r="A4296" t="str">
            <v>4022.801.00</v>
          </cell>
        </row>
        <row r="4297">
          <cell r="A4297" t="str">
            <v>4200.801.01</v>
          </cell>
        </row>
        <row r="4298">
          <cell r="A4298" t="str">
            <v>4296.801.01</v>
          </cell>
        </row>
        <row r="4299">
          <cell r="A4299" t="str">
            <v>4518.801.01</v>
          </cell>
        </row>
        <row r="4300">
          <cell r="A4300" t="str">
            <v>4518.801.01</v>
          </cell>
        </row>
        <row r="4301">
          <cell r="A4301" t="str">
            <v>4607.801.</v>
          </cell>
        </row>
        <row r="4302">
          <cell r="A4302" t="str">
            <v>818910.801.01</v>
          </cell>
        </row>
        <row r="4303">
          <cell r="A4303" t="str">
            <v>0200.801.09</v>
          </cell>
        </row>
        <row r="4304">
          <cell r="A4304" t="str">
            <v>0200.801.09</v>
          </cell>
        </row>
        <row r="4305">
          <cell r="A4305" t="str">
            <v>8292.801.09</v>
          </cell>
        </row>
        <row r="4306">
          <cell r="A4306" t="str">
            <v>8292.801.09</v>
          </cell>
        </row>
        <row r="4307">
          <cell r="A4307" t="str">
            <v>829210.801.09</v>
          </cell>
        </row>
        <row r="4308">
          <cell r="A4308" t="str">
            <v>0127.801.03</v>
          </cell>
        </row>
        <row r="4309">
          <cell r="A4309" t="str">
            <v>0202.801.04</v>
          </cell>
        </row>
        <row r="4310">
          <cell r="A4310" t="str">
            <v>0203.801.04</v>
          </cell>
        </row>
        <row r="4311">
          <cell r="A4311" t="str">
            <v>0107.801.05</v>
          </cell>
        </row>
        <row r="4312">
          <cell r="A4312" t="str">
            <v>514400.801.05</v>
          </cell>
        </row>
        <row r="4313">
          <cell r="A4313" t="str">
            <v>8269.801.05</v>
          </cell>
        </row>
        <row r="4314">
          <cell r="A4314" t="str">
            <v>826910.801.05</v>
          </cell>
        </row>
        <row r="4315">
          <cell r="A4315" t="str">
            <v>0110.801.09</v>
          </cell>
        </row>
        <row r="4316">
          <cell r="A4316" t="str">
            <v>0400.801.09</v>
          </cell>
        </row>
        <row r="4317">
          <cell r="A4317" t="str">
            <v>0500.801.09</v>
          </cell>
        </row>
        <row r="4318">
          <cell r="A4318" t="str">
            <v>0600.801.</v>
          </cell>
        </row>
        <row r="4319">
          <cell r="A4319" t="str">
            <v>0650.801.95</v>
          </cell>
        </row>
        <row r="4320">
          <cell r="A4320" t="str">
            <v>0800.801.09</v>
          </cell>
        </row>
        <row r="4321">
          <cell r="A4321" t="str">
            <v>0850.801.48</v>
          </cell>
        </row>
        <row r="4322">
          <cell r="A4322" t="str">
            <v>0900.801.09</v>
          </cell>
        </row>
        <row r="4323">
          <cell r="A4323" t="str">
            <v>1000.801.95</v>
          </cell>
        </row>
        <row r="4324">
          <cell r="A4324" t="str">
            <v>1000.801.95</v>
          </cell>
        </row>
        <row r="4325">
          <cell r="A4325" t="str">
            <v>1001.801.95</v>
          </cell>
        </row>
        <row r="4326">
          <cell r="A4326" t="str">
            <v>1100.801.09</v>
          </cell>
        </row>
        <row r="4327">
          <cell r="A4327" t="str">
            <v>1300.801.09</v>
          </cell>
        </row>
        <row r="4328">
          <cell r="A4328" t="str">
            <v>1400.801.09</v>
          </cell>
        </row>
        <row r="4329">
          <cell r="A4329" t="str">
            <v>1500.801.48</v>
          </cell>
        </row>
        <row r="4330">
          <cell r="A4330" t="str">
            <v>1501.801.09</v>
          </cell>
        </row>
        <row r="4331">
          <cell r="A4331" t="str">
            <v>1700.801.76</v>
          </cell>
        </row>
        <row r="4332">
          <cell r="A4332" t="str">
            <v>2101.801.48</v>
          </cell>
        </row>
        <row r="4333">
          <cell r="A4333" t="str">
            <v>2973.801.48</v>
          </cell>
        </row>
        <row r="4334">
          <cell r="A4334" t="str">
            <v>2975.801.48</v>
          </cell>
        </row>
        <row r="4335">
          <cell r="A4335" t="str">
            <v>2990.801.48</v>
          </cell>
        </row>
        <row r="4336">
          <cell r="A4336" t="str">
            <v>5549.801.48</v>
          </cell>
        </row>
        <row r="4337">
          <cell r="A4337" t="str">
            <v>554910.801.48</v>
          </cell>
        </row>
        <row r="4338">
          <cell r="A4338" t="str">
            <v>558910.801.48</v>
          </cell>
        </row>
        <row r="4339">
          <cell r="A4339" t="str">
            <v>8075.801.48</v>
          </cell>
        </row>
        <row r="4340">
          <cell r="A4340" t="str">
            <v>807510.801.48</v>
          </cell>
        </row>
        <row r="4341">
          <cell r="A4341" t="str">
            <v>8270.801.09</v>
          </cell>
        </row>
        <row r="4342">
          <cell r="A4342" t="str">
            <v>8270.801.09</v>
          </cell>
        </row>
        <row r="4343">
          <cell r="A4343" t="str">
            <v>827010.801.09</v>
          </cell>
        </row>
        <row r="4344">
          <cell r="A4344" t="str">
            <v>8275.801.09</v>
          </cell>
        </row>
        <row r="4345">
          <cell r="A4345" t="str">
            <v>827510.801.09</v>
          </cell>
        </row>
        <row r="4346">
          <cell r="A4346" t="str">
            <v>827530.801.09</v>
          </cell>
        </row>
        <row r="4347">
          <cell r="A4347" t="str">
            <v>8300.801.09</v>
          </cell>
        </row>
        <row r="4348">
          <cell r="A4348" t="str">
            <v>830010.801.09</v>
          </cell>
        </row>
        <row r="4349">
          <cell r="A4349" t="str">
            <v>830030.801.09</v>
          </cell>
        </row>
        <row r="4350">
          <cell r="A4350" t="str">
            <v>9911.801.09</v>
          </cell>
        </row>
        <row r="4351">
          <cell r="A4351" t="str">
            <v>9911.801.09</v>
          </cell>
        </row>
        <row r="4352">
          <cell r="A4352" t="str">
            <v>1200.801.09</v>
          </cell>
        </row>
        <row r="4353">
          <cell r="A4353" t="str">
            <v>0000.802.20</v>
          </cell>
        </row>
        <row r="4354">
          <cell r="A4354" t="str">
            <v>0105.802.47</v>
          </cell>
        </row>
        <row r="4355">
          <cell r="A4355" t="str">
            <v>0107.802.47</v>
          </cell>
        </row>
        <row r="4356">
          <cell r="A4356" t="str">
            <v>0603.802.47</v>
          </cell>
        </row>
        <row r="4357">
          <cell r="A4357" t="str">
            <v>0001.802.11</v>
          </cell>
        </row>
        <row r="4358">
          <cell r="A4358" t="str">
            <v>0110.802.11</v>
          </cell>
        </row>
        <row r="4359">
          <cell r="A4359" t="str">
            <v>0209.802.11</v>
          </cell>
        </row>
        <row r="4360">
          <cell r="A4360" t="str">
            <v>1073.802.11</v>
          </cell>
        </row>
        <row r="4361">
          <cell r="A4361" t="str">
            <v>0109.802.11</v>
          </cell>
        </row>
        <row r="4362">
          <cell r="A4362" t="str">
            <v>0210.802.11</v>
          </cell>
        </row>
        <row r="4363">
          <cell r="A4363" t="str">
            <v>0211.802.11</v>
          </cell>
        </row>
        <row r="4364">
          <cell r="A4364" t="str">
            <v>1454.802.11</v>
          </cell>
        </row>
        <row r="4365">
          <cell r="A4365" t="str">
            <v>8241.802.11</v>
          </cell>
        </row>
        <row r="4366">
          <cell r="A4366" t="str">
            <v>824110.802.11</v>
          </cell>
        </row>
        <row r="4367">
          <cell r="A4367" t="str">
            <v>1900.802.11</v>
          </cell>
        </row>
        <row r="4368">
          <cell r="A4368" t="str">
            <v>1453.802.11</v>
          </cell>
        </row>
        <row r="4369">
          <cell r="A4369" t="str">
            <v>3963.802.11</v>
          </cell>
        </row>
        <row r="4370">
          <cell r="A4370" t="str">
            <v>3963.802.11</v>
          </cell>
        </row>
        <row r="4371">
          <cell r="A4371" t="str">
            <v>1456.802.</v>
          </cell>
        </row>
        <row r="4372">
          <cell r="A4372" t="str">
            <v>1600.802.11</v>
          </cell>
        </row>
        <row r="4373">
          <cell r="A4373" t="str">
            <v>2200.802.11</v>
          </cell>
        </row>
        <row r="4374">
          <cell r="A4374" t="str">
            <v>2000.802.11</v>
          </cell>
        </row>
        <row r="4375">
          <cell r="A4375" t="str">
            <v>0020.802.11</v>
          </cell>
        </row>
        <row r="4376">
          <cell r="A4376" t="str">
            <v>0048.802.11</v>
          </cell>
        </row>
        <row r="4377">
          <cell r="A4377" t="str">
            <v>0111.802.11</v>
          </cell>
        </row>
        <row r="4378">
          <cell r="A4378" t="str">
            <v>0038.802.11</v>
          </cell>
        </row>
        <row r="4379">
          <cell r="A4379" t="str">
            <v>0108.802.11</v>
          </cell>
        </row>
        <row r="4380">
          <cell r="A4380" t="str">
            <v>1073.802.11</v>
          </cell>
        </row>
        <row r="4381">
          <cell r="A4381" t="str">
            <v>2700.802.11</v>
          </cell>
        </row>
        <row r="4382">
          <cell r="A4382" t="str">
            <v>0300.802.11</v>
          </cell>
        </row>
        <row r="4383">
          <cell r="A4383" t="str">
            <v>1457.802.11</v>
          </cell>
        </row>
        <row r="4384">
          <cell r="A4384" t="str">
            <v>8240.802.11</v>
          </cell>
        </row>
        <row r="4385">
          <cell r="A4385" t="str">
            <v>824010.802.11</v>
          </cell>
        </row>
        <row r="4386">
          <cell r="A4386" t="str">
            <v>2600.802.11</v>
          </cell>
        </row>
        <row r="4387">
          <cell r="A4387" t="str">
            <v>0400.802.11</v>
          </cell>
        </row>
        <row r="4388">
          <cell r="A4388" t="str">
            <v>0601.802.</v>
          </cell>
        </row>
        <row r="4389">
          <cell r="A4389" t="str">
            <v>0800.802.11</v>
          </cell>
        </row>
        <row r="4390">
          <cell r="A4390" t="str">
            <v>0212.802.11</v>
          </cell>
        </row>
        <row r="4391">
          <cell r="A4391" t="str">
            <v>0000.802.</v>
          </cell>
        </row>
        <row r="4392">
          <cell r="A4392" t="str">
            <v>0030.802.11</v>
          </cell>
        </row>
        <row r="4393">
          <cell r="A4393" t="str">
            <v>0035.802.11</v>
          </cell>
        </row>
        <row r="4394">
          <cell r="A4394" t="str">
            <v>0036.802.11</v>
          </cell>
        </row>
        <row r="4395">
          <cell r="A4395" t="str">
            <v>0037.802.11</v>
          </cell>
        </row>
        <row r="4396">
          <cell r="A4396" t="str">
            <v>1751.802.11</v>
          </cell>
        </row>
        <row r="4397">
          <cell r="A4397" t="str">
            <v>0061.802.11</v>
          </cell>
        </row>
        <row r="4398">
          <cell r="A4398" t="str">
            <v>0108.802.11</v>
          </cell>
        </row>
        <row r="4399">
          <cell r="A4399" t="str">
            <v>1460.802.11</v>
          </cell>
        </row>
        <row r="4400">
          <cell r="A4400" t="str">
            <v>5001.802.11</v>
          </cell>
        </row>
        <row r="4401">
          <cell r="A4401" t="str">
            <v>0058.802.11</v>
          </cell>
        </row>
        <row r="4402">
          <cell r="A4402" t="str">
            <v>2100.802.48</v>
          </cell>
        </row>
        <row r="4403">
          <cell r="A4403" t="str">
            <v>.803.</v>
          </cell>
        </row>
        <row r="4404">
          <cell r="A4404" t="str">
            <v>241400.803.</v>
          </cell>
        </row>
        <row r="4405">
          <cell r="A4405" t="str">
            <v>241300.803.05</v>
          </cell>
        </row>
        <row r="4406">
          <cell r="A4406" t="str">
            <v>241400.803.19</v>
          </cell>
        </row>
        <row r="4407">
          <cell r="A4407" t="str">
            <v>229200.803.20</v>
          </cell>
        </row>
        <row r="4408">
          <cell r="A4408" t="str">
            <v>241300.803.20</v>
          </cell>
        </row>
        <row r="4409">
          <cell r="A4409" t="str">
            <v>241600.803.20</v>
          </cell>
        </row>
        <row r="4410">
          <cell r="A4410" t="str">
            <v>508010.803.20</v>
          </cell>
        </row>
        <row r="4411">
          <cell r="A4411" t="str">
            <v>543210.803.20</v>
          </cell>
        </row>
        <row r="4412">
          <cell r="A4412" t="str">
            <v>543210.803.20</v>
          </cell>
        </row>
        <row r="4413">
          <cell r="A4413" t="str">
            <v>543230.803.20</v>
          </cell>
        </row>
        <row r="4414">
          <cell r="A4414" t="str">
            <v>543230.803.20</v>
          </cell>
        </row>
        <row r="4415">
          <cell r="A4415" t="str">
            <v>543250.803.20</v>
          </cell>
        </row>
        <row r="4416">
          <cell r="A4416" t="str">
            <v>543250.803.20</v>
          </cell>
        </row>
        <row r="4417">
          <cell r="A4417" t="str">
            <v>543270.803.20</v>
          </cell>
        </row>
        <row r="4418">
          <cell r="A4418" t="str">
            <v>543310.803.20</v>
          </cell>
        </row>
        <row r="4419">
          <cell r="A4419" t="str">
            <v>544510.803.20</v>
          </cell>
        </row>
        <row r="4420">
          <cell r="A4420" t="str">
            <v>544520.803.20</v>
          </cell>
        </row>
        <row r="4421">
          <cell r="A4421" t="str">
            <v>581110.803.20</v>
          </cell>
        </row>
        <row r="4422">
          <cell r="A4422" t="str">
            <v>581111.803.20</v>
          </cell>
        </row>
        <row r="4423">
          <cell r="A4423" t="str">
            <v>581120.803.20</v>
          </cell>
        </row>
        <row r="4424">
          <cell r="A4424" t="str">
            <v>581130.803.20</v>
          </cell>
        </row>
        <row r="4425">
          <cell r="A4425" t="str">
            <v>581140.803.20</v>
          </cell>
        </row>
        <row r="4426">
          <cell r="A4426" t="str">
            <v>581150.803.20</v>
          </cell>
        </row>
        <row r="4427">
          <cell r="A4427" t="str">
            <v>581160.803.20</v>
          </cell>
        </row>
        <row r="4428">
          <cell r="A4428" t="str">
            <v>581170.803.20</v>
          </cell>
        </row>
        <row r="4429">
          <cell r="A4429" t="str">
            <v>581180.803.20</v>
          </cell>
        </row>
        <row r="4430">
          <cell r="A4430" t="str">
            <v>581190.803.20</v>
          </cell>
        </row>
        <row r="4431">
          <cell r="A4431" t="str">
            <v>879010.803.20</v>
          </cell>
        </row>
        <row r="4432">
          <cell r="A4432" t="str">
            <v>888600.803.20</v>
          </cell>
        </row>
        <row r="4433">
          <cell r="A4433" t="str">
            <v>0101.803.20</v>
          </cell>
        </row>
        <row r="4434">
          <cell r="A4434" t="str">
            <v>0106.803.20</v>
          </cell>
        </row>
        <row r="4435">
          <cell r="A4435" t="str">
            <v>0108.803.20</v>
          </cell>
        </row>
        <row r="4436">
          <cell r="A4436" t="str">
            <v>0115.803.20</v>
          </cell>
        </row>
        <row r="4437">
          <cell r="A4437" t="str">
            <v>0119.803.20</v>
          </cell>
        </row>
        <row r="4438">
          <cell r="A4438" t="str">
            <v>0129.803.20</v>
          </cell>
        </row>
        <row r="4439">
          <cell r="A4439" t="str">
            <v>0165.803.20</v>
          </cell>
        </row>
        <row r="4440">
          <cell r="A4440" t="str">
            <v>1804.803.20</v>
          </cell>
        </row>
        <row r="4441">
          <cell r="A4441" t="str">
            <v>4170.803.20</v>
          </cell>
        </row>
        <row r="4442">
          <cell r="A4442" t="str">
            <v>4501.803.20</v>
          </cell>
        </row>
        <row r="4443">
          <cell r="A4443" t="str">
            <v>4560.803.20</v>
          </cell>
        </row>
        <row r="4444">
          <cell r="A4444" t="str">
            <v>8790.803.20</v>
          </cell>
        </row>
        <row r="4445">
          <cell r="A4445" t="str">
            <v>9921.803.20</v>
          </cell>
        </row>
        <row r="4446">
          <cell r="A4446" t="str">
            <v>4521.803.20</v>
          </cell>
        </row>
        <row r="4447">
          <cell r="A4447" t="str">
            <v>0520.803.20</v>
          </cell>
        </row>
        <row r="4448">
          <cell r="A4448" t="str">
            <v>0520.803.20</v>
          </cell>
        </row>
        <row r="4449">
          <cell r="A4449" t="str">
            <v>0560.803.20</v>
          </cell>
        </row>
        <row r="4450">
          <cell r="A4450" t="str">
            <v>0560.803.20</v>
          </cell>
        </row>
        <row r="4451">
          <cell r="A4451" t="str">
            <v>0562.803.20</v>
          </cell>
        </row>
        <row r="4452">
          <cell r="A4452" t="str">
            <v>1710.803.20</v>
          </cell>
        </row>
        <row r="4453">
          <cell r="A4453" t="str">
            <v>1801.803.20</v>
          </cell>
        </row>
        <row r="4454">
          <cell r="A4454" t="str">
            <v>1801.803.20</v>
          </cell>
        </row>
        <row r="4455">
          <cell r="A4455" t="str">
            <v>1802.803.20</v>
          </cell>
        </row>
        <row r="4456">
          <cell r="A4456" t="str">
            <v>1884.803.20</v>
          </cell>
        </row>
        <row r="4457">
          <cell r="A4457" t="str">
            <v>4109.803.20</v>
          </cell>
        </row>
        <row r="4458">
          <cell r="A4458" t="str">
            <v>4109.803.20</v>
          </cell>
        </row>
        <row r="4459">
          <cell r="A4459" t="str">
            <v>1008.803.20</v>
          </cell>
        </row>
        <row r="4460">
          <cell r="A4460" t="str">
            <v>4502.803.20</v>
          </cell>
        </row>
        <row r="4461">
          <cell r="A4461" t="str">
            <v>1616.803.20</v>
          </cell>
        </row>
        <row r="4462">
          <cell r="A4462" t="str">
            <v>4159.803.20</v>
          </cell>
        </row>
        <row r="4463">
          <cell r="A4463" t="str">
            <v>4159.803.20</v>
          </cell>
        </row>
        <row r="4464">
          <cell r="A4464" t="str">
            <v>9911.803.20</v>
          </cell>
        </row>
        <row r="4465">
          <cell r="A4465" t="str">
            <v>0912.803.20</v>
          </cell>
        </row>
        <row r="4466">
          <cell r="A4466" t="str">
            <v>0912.803.20</v>
          </cell>
        </row>
        <row r="4467">
          <cell r="A4467" t="str">
            <v>0912.803.20</v>
          </cell>
        </row>
        <row r="4468">
          <cell r="A4468" t="str">
            <v>0913.803.20</v>
          </cell>
        </row>
        <row r="4469">
          <cell r="A4469" t="str">
            <v>0913.803.20</v>
          </cell>
        </row>
        <row r="4470">
          <cell r="A4470" t="str">
            <v>0914.803.20</v>
          </cell>
        </row>
        <row r="4471">
          <cell r="A4471" t="str">
            <v>0917.803.20</v>
          </cell>
        </row>
        <row r="4472">
          <cell r="A4472" t="str">
            <v>0919.803.20</v>
          </cell>
        </row>
        <row r="4473">
          <cell r="A4473" t="str">
            <v>0919.803.20</v>
          </cell>
        </row>
        <row r="4474">
          <cell r="A4474" t="str">
            <v>0921.803.20</v>
          </cell>
        </row>
        <row r="4475">
          <cell r="A4475" t="str">
            <v>0928.803.20</v>
          </cell>
        </row>
        <row r="4476">
          <cell r="A4476" t="str">
            <v>4413.803.20</v>
          </cell>
        </row>
        <row r="4477">
          <cell r="A4477" t="str">
            <v>5432.803.20</v>
          </cell>
        </row>
        <row r="4478">
          <cell r="A4478" t="str">
            <v>5433.803.20</v>
          </cell>
        </row>
        <row r="4479">
          <cell r="A4479" t="str">
            <v>5510.803.20</v>
          </cell>
        </row>
        <row r="4480">
          <cell r="A4480" t="str">
            <v>241400.803.69</v>
          </cell>
        </row>
        <row r="4481">
          <cell r="A4481" t="str">
            <v>0000.803.</v>
          </cell>
        </row>
        <row r="4482">
          <cell r="A4482" t="str">
            <v>241400.803.33</v>
          </cell>
        </row>
        <row r="4483">
          <cell r="A4483" t="str">
            <v>0000.804.47</v>
          </cell>
        </row>
        <row r="4484">
          <cell r="A4484" t="str">
            <v>384000.804.47</v>
          </cell>
        </row>
        <row r="4485">
          <cell r="A4485" t="str">
            <v>384200.804.47</v>
          </cell>
        </row>
        <row r="4486">
          <cell r="A4486" t="str">
            <v>500500.804.47</v>
          </cell>
        </row>
        <row r="4487">
          <cell r="A4487" t="str">
            <v>500520.804.47</v>
          </cell>
        </row>
        <row r="4488">
          <cell r="A4488" t="str">
            <v>525000.804.47</v>
          </cell>
        </row>
        <row r="4489">
          <cell r="A4489" t="str">
            <v>525300.804.47</v>
          </cell>
        </row>
        <row r="4490">
          <cell r="A4490" t="str">
            <v>525400.804.47</v>
          </cell>
        </row>
        <row r="4491">
          <cell r="A4491" t="str">
            <v>525410.804.47</v>
          </cell>
        </row>
        <row r="4492">
          <cell r="A4492" t="str">
            <v>525420.804.47</v>
          </cell>
        </row>
        <row r="4493">
          <cell r="A4493" t="str">
            <v>525430.804.47</v>
          </cell>
        </row>
        <row r="4494">
          <cell r="A4494" t="str">
            <v>525500.804.47</v>
          </cell>
        </row>
        <row r="4495">
          <cell r="A4495" t="str">
            <v>535110.804.47</v>
          </cell>
        </row>
        <row r="4496">
          <cell r="A4496" t="str">
            <v>538110.804.47</v>
          </cell>
        </row>
        <row r="4497">
          <cell r="A4497" t="str">
            <v>819810.804.47</v>
          </cell>
        </row>
        <row r="4498">
          <cell r="A4498" t="str">
            <v>0535.804.47</v>
          </cell>
        </row>
        <row r="4499">
          <cell r="A4499" t="str">
            <v>0614.804.47</v>
          </cell>
        </row>
        <row r="4500">
          <cell r="A4500" t="str">
            <v>0701.804.47</v>
          </cell>
        </row>
        <row r="4501">
          <cell r="A4501" t="str">
            <v>1000.804.47</v>
          </cell>
        </row>
        <row r="4502">
          <cell r="A4502" t="str">
            <v>4542.804.47</v>
          </cell>
        </row>
        <row r="4503">
          <cell r="A4503" t="str">
            <v>4543.804.47</v>
          </cell>
        </row>
        <row r="4504">
          <cell r="A4504" t="str">
            <v>4614.804.47</v>
          </cell>
        </row>
        <row r="4505">
          <cell r="A4505" t="str">
            <v>5254.804.47</v>
          </cell>
        </row>
        <row r="4506">
          <cell r="A4506" t="str">
            <v>8198.804.47</v>
          </cell>
        </row>
        <row r="4507">
          <cell r="A4507" t="str">
            <v>4530.804.47</v>
          </cell>
        </row>
        <row r="4508">
          <cell r="A4508" t="str">
            <v>4530.804.47</v>
          </cell>
        </row>
        <row r="4509">
          <cell r="A4509" t="str">
            <v>4533.804.47</v>
          </cell>
        </row>
        <row r="4510">
          <cell r="A4510" t="str">
            <v>4534.804.47</v>
          </cell>
        </row>
        <row r="4511">
          <cell r="A4511" t="str">
            <v>4541.804.47</v>
          </cell>
        </row>
        <row r="4512">
          <cell r="A4512" t="str">
            <v>4548.804.47</v>
          </cell>
        </row>
        <row r="4513">
          <cell r="A4513" t="str">
            <v>5250.804.47</v>
          </cell>
        </row>
        <row r="4514">
          <cell r="A4514" t="str">
            <v>0108.804.47</v>
          </cell>
        </row>
        <row r="4515">
          <cell r="A4515" t="str">
            <v>0110.804.47</v>
          </cell>
        </row>
        <row r="4516">
          <cell r="A4516" t="str">
            <v>0401.804.47</v>
          </cell>
        </row>
        <row r="4517">
          <cell r="A4517" t="str">
            <v>0600.804.47</v>
          </cell>
        </row>
        <row r="4518">
          <cell r="A4518" t="str">
            <v>0610.804.47</v>
          </cell>
        </row>
        <row r="4519">
          <cell r="A4519" t="str">
            <v>4480.804.47</v>
          </cell>
        </row>
        <row r="4520">
          <cell r="A4520" t="str">
            <v>4540.804.47</v>
          </cell>
        </row>
        <row r="4521">
          <cell r="A4521" t="str">
            <v>5381.804.47</v>
          </cell>
        </row>
        <row r="4522">
          <cell r="A4522" t="str">
            <v>0542.804.70</v>
          </cell>
        </row>
        <row r="4523">
          <cell r="A4523" t="str">
            <v>0542.804.70</v>
          </cell>
        </row>
        <row r="4524">
          <cell r="A4524" t="str">
            <v>2860.804.48</v>
          </cell>
        </row>
        <row r="4525">
          <cell r="A4525" t="str">
            <v>0000.804.56</v>
          </cell>
        </row>
        <row r="4526">
          <cell r="A4526" t="str">
            <v>1200.804.48</v>
          </cell>
        </row>
        <row r="4527">
          <cell r="A4527" t="str">
            <v>0500.804.</v>
          </cell>
        </row>
        <row r="4528">
          <cell r="A4528" t="str">
            <v>1800.804.48</v>
          </cell>
        </row>
        <row r="4529">
          <cell r="A4529" t="str">
            <v>0300.804.88</v>
          </cell>
        </row>
        <row r="4530">
          <cell r="A4530" t="str">
            <v>0300.804.88</v>
          </cell>
        </row>
        <row r="4531">
          <cell r="A4531" t="str">
            <v>0301.804.88</v>
          </cell>
        </row>
        <row r="4532">
          <cell r="A4532" t="str">
            <v>0302.804.88</v>
          </cell>
        </row>
        <row r="4533">
          <cell r="A4533" t="str">
            <v>0303.804.88</v>
          </cell>
        </row>
        <row r="4534">
          <cell r="A4534" t="str">
            <v>0305.804.88</v>
          </cell>
        </row>
        <row r="4535">
          <cell r="A4535" t="str">
            <v>4578.804.88</v>
          </cell>
        </row>
        <row r="4536">
          <cell r="A4536" t="str">
            <v>8127.804.88</v>
          </cell>
        </row>
        <row r="4537">
          <cell r="A4537" t="str">
            <v>812710.804.88</v>
          </cell>
        </row>
        <row r="4538">
          <cell r="A4538" t="str">
            <v>812750.804.88</v>
          </cell>
        </row>
        <row r="4539">
          <cell r="A4539" t="str">
            <v>8436.804.88</v>
          </cell>
        </row>
        <row r="4540">
          <cell r="A4540" t="str">
            <v>853630.805.75</v>
          </cell>
        </row>
        <row r="4541">
          <cell r="A4541" t="str">
            <v>0149.805.75</v>
          </cell>
        </row>
        <row r="4542">
          <cell r="A4542" t="str">
            <v>0617.805.47</v>
          </cell>
        </row>
        <row r="4543">
          <cell r="A4543" t="str">
            <v>0618.805.47</v>
          </cell>
        </row>
        <row r="4544">
          <cell r="A4544" t="str">
            <v>0621.805.47</v>
          </cell>
        </row>
        <row r="4545">
          <cell r="A4545" t="str">
            <v>858350.805.47</v>
          </cell>
        </row>
        <row r="4546">
          <cell r="A4546" t="str">
            <v>0100.805.24</v>
          </cell>
        </row>
        <row r="4547">
          <cell r="A4547" t="str">
            <v>0200.805.24</v>
          </cell>
        </row>
        <row r="4548">
          <cell r="A4548" t="str">
            <v>0400.805.24</v>
          </cell>
        </row>
        <row r="4549">
          <cell r="A4549" t="str">
            <v>0800.805.24</v>
          </cell>
        </row>
        <row r="4550">
          <cell r="A4550" t="str">
            <v>4571.805.24</v>
          </cell>
        </row>
        <row r="4551">
          <cell r="A4551" t="str">
            <v>4571.805.24</v>
          </cell>
        </row>
        <row r="4552">
          <cell r="A4552" t="str">
            <v>813550.805.24</v>
          </cell>
        </row>
        <row r="4553">
          <cell r="A4553" t="str">
            <v>1800.805.95</v>
          </cell>
        </row>
        <row r="4554">
          <cell r="A4554" t="str">
            <v>2800.805.48</v>
          </cell>
        </row>
        <row r="4555">
          <cell r="A4555" t="str">
            <v>0100.805.54</v>
          </cell>
        </row>
        <row r="4556">
          <cell r="A4556" t="str">
            <v>0100.805.41</v>
          </cell>
        </row>
        <row r="4557">
          <cell r="A4557" t="str">
            <v>0101.805.41</v>
          </cell>
        </row>
        <row r="4558">
          <cell r="A4558" t="str">
            <v>1100.805.95</v>
          </cell>
        </row>
        <row r="4559">
          <cell r="A4559" t="str">
            <v>0100.805.62</v>
          </cell>
        </row>
        <row r="4560">
          <cell r="A4560" t="str">
            <v>2350.805.95</v>
          </cell>
        </row>
        <row r="4561">
          <cell r="A4561" t="str">
            <v>8294.805.95</v>
          </cell>
        </row>
        <row r="4562">
          <cell r="A4562" t="str">
            <v>829410.805.95</v>
          </cell>
        </row>
        <row r="4563">
          <cell r="A4563" t="str">
            <v>1117.806.12</v>
          </cell>
        </row>
        <row r="4564">
          <cell r="A4564" t="str">
            <v>9921.806.12</v>
          </cell>
        </row>
        <row r="4565">
          <cell r="A4565" t="str">
            <v>9921.806.12</v>
          </cell>
        </row>
        <row r="4566">
          <cell r="A4566" t="str">
            <v>277430.806.14</v>
          </cell>
        </row>
        <row r="4567">
          <cell r="A4567" t="str">
            <v>545510.806.14</v>
          </cell>
        </row>
        <row r="4568">
          <cell r="A4568" t="str">
            <v>557410.806.14</v>
          </cell>
        </row>
        <row r="4569">
          <cell r="A4569" t="str">
            <v>9921.806.14</v>
          </cell>
        </row>
        <row r="4570">
          <cell r="A4570" t="str">
            <v>9921.806.14</v>
          </cell>
        </row>
        <row r="4571">
          <cell r="A4571" t="str">
            <v>1803.806.14</v>
          </cell>
        </row>
        <row r="4572">
          <cell r="A4572" t="str">
            <v>5455.806.14</v>
          </cell>
        </row>
        <row r="4573">
          <cell r="A4573" t="str">
            <v>9922.806.14</v>
          </cell>
        </row>
        <row r="4574">
          <cell r="A4574" t="str">
            <v>5091.806.14</v>
          </cell>
        </row>
        <row r="4575">
          <cell r="A4575" t="str">
            <v>5091.806.14</v>
          </cell>
        </row>
        <row r="4576">
          <cell r="A4576" t="str">
            <v>5091.806.14</v>
          </cell>
        </row>
        <row r="4577">
          <cell r="A4577" t="str">
            <v>5091.806.14</v>
          </cell>
        </row>
        <row r="4578">
          <cell r="A4578" t="str">
            <v>0102.806.14</v>
          </cell>
        </row>
        <row r="4579">
          <cell r="A4579" t="str">
            <v>5003.806.14</v>
          </cell>
        </row>
        <row r="4580">
          <cell r="A4580" t="str">
            <v>5003.806.14</v>
          </cell>
        </row>
        <row r="4581">
          <cell r="A4581" t="str">
            <v>5045.806.14</v>
          </cell>
        </row>
        <row r="4582">
          <cell r="A4582" t="str">
            <v>5488.806.14</v>
          </cell>
        </row>
        <row r="4583">
          <cell r="A4583" t="str">
            <v>5574.806.14</v>
          </cell>
        </row>
        <row r="4584">
          <cell r="A4584" t="str">
            <v>0418.806.14</v>
          </cell>
        </row>
        <row r="4585">
          <cell r="A4585" t="str">
            <v>0418.806.14</v>
          </cell>
        </row>
        <row r="4586">
          <cell r="A4586" t="str">
            <v>0418.806.14</v>
          </cell>
        </row>
        <row r="4587">
          <cell r="A4587" t="str">
            <v>0118.806.14</v>
          </cell>
        </row>
        <row r="4588">
          <cell r="A4588" t="str">
            <v>5141.806.14</v>
          </cell>
        </row>
        <row r="4589">
          <cell r="A4589" t="str">
            <v>1114.806.14</v>
          </cell>
        </row>
        <row r="4590">
          <cell r="A4590" t="str">
            <v>1114.806.14</v>
          </cell>
        </row>
        <row r="4591">
          <cell r="A4591" t="str">
            <v>1114.806.14</v>
          </cell>
        </row>
        <row r="4592">
          <cell r="A4592" t="str">
            <v>0170.806.16</v>
          </cell>
        </row>
        <row r="4593">
          <cell r="A4593" t="str">
            <v>0170.806.16</v>
          </cell>
        </row>
        <row r="4594">
          <cell r="A4594" t="str">
            <v>309800.806.20</v>
          </cell>
        </row>
        <row r="4595">
          <cell r="A4595" t="str">
            <v>811110.806.</v>
          </cell>
        </row>
        <row r="4596">
          <cell r="A4596" t="str">
            <v>0107.806.20</v>
          </cell>
        </row>
        <row r="4597">
          <cell r="A4597" t="str">
            <v>0108.806.</v>
          </cell>
        </row>
        <row r="4598">
          <cell r="A4598" t="str">
            <v>2111.806.</v>
          </cell>
        </row>
        <row r="4599">
          <cell r="A4599" t="str">
            <v>8111.806.20</v>
          </cell>
        </row>
        <row r="4600">
          <cell r="A4600" t="str">
            <v>8111.806.20</v>
          </cell>
        </row>
        <row r="4601">
          <cell r="A4601" t="str">
            <v>0110.806.20</v>
          </cell>
        </row>
        <row r="4602">
          <cell r="A4602" t="str">
            <v>1803.806.20</v>
          </cell>
        </row>
        <row r="4603">
          <cell r="A4603" t="str">
            <v>5737.806.20</v>
          </cell>
        </row>
        <row r="4604">
          <cell r="A4604" t="str">
            <v>0935.806.20</v>
          </cell>
        </row>
        <row r="4605">
          <cell r="A4605" t="str">
            <v>0935.806.20</v>
          </cell>
        </row>
        <row r="4606">
          <cell r="A4606" t="str">
            <v>5105.806.89</v>
          </cell>
        </row>
        <row r="4607">
          <cell r="A4607" t="str">
            <v>5105.806.89</v>
          </cell>
        </row>
        <row r="4608">
          <cell r="A4608" t="str">
            <v>9922.806.20</v>
          </cell>
        </row>
        <row r="4609">
          <cell r="A4609" t="str">
            <v>9922.806.20</v>
          </cell>
        </row>
        <row r="4610">
          <cell r="A4610" t="str">
            <v>5687.806.70</v>
          </cell>
        </row>
        <row r="4611">
          <cell r="A4611" t="str">
            <v>5687.806.70</v>
          </cell>
        </row>
        <row r="4612">
          <cell r="A4612" t="str">
            <v>5687.806.70</v>
          </cell>
        </row>
        <row r="4613">
          <cell r="A4613" t="str">
            <v>9921.806.96</v>
          </cell>
        </row>
        <row r="4614">
          <cell r="A4614" t="str">
            <v>9921.806.96</v>
          </cell>
        </row>
        <row r="4615">
          <cell r="A4615" t="str">
            <v>1900.806.76</v>
          </cell>
        </row>
        <row r="4616">
          <cell r="A4616" t="str">
            <v>5619.806.48</v>
          </cell>
        </row>
        <row r="4617">
          <cell r="A4617" t="str">
            <v>.806.20</v>
          </cell>
        </row>
        <row r="4618">
          <cell r="A4618" t="str">
            <v>0137.806.20</v>
          </cell>
        </row>
        <row r="4619">
          <cell r="A4619" t="str">
            <v>0137.806.20</v>
          </cell>
        </row>
        <row r="4620">
          <cell r="A4620" t="str">
            <v>0144.806.20</v>
          </cell>
        </row>
        <row r="4621">
          <cell r="A4621" t="str">
            <v>0145.806.20</v>
          </cell>
        </row>
        <row r="4622">
          <cell r="A4622" t="str">
            <v>0155.806.20</v>
          </cell>
        </row>
        <row r="4623">
          <cell r="A4623" t="str">
            <v>0155.806.20</v>
          </cell>
        </row>
        <row r="4624">
          <cell r="A4624" t="str">
            <v>1700.806.20</v>
          </cell>
        </row>
        <row r="4625">
          <cell r="A4625" t="str">
            <v>1700.806.20</v>
          </cell>
        </row>
        <row r="4626">
          <cell r="A4626" t="str">
            <v>295000.806.20</v>
          </cell>
        </row>
        <row r="4627">
          <cell r="A4627" t="str">
            <v>295100.806.20</v>
          </cell>
        </row>
        <row r="4628">
          <cell r="A4628" t="str">
            <v>295200.806.20</v>
          </cell>
        </row>
        <row r="4629">
          <cell r="A4629" t="str">
            <v>1708.806.20</v>
          </cell>
        </row>
        <row r="4630">
          <cell r="A4630" t="str">
            <v>1712.806.95</v>
          </cell>
        </row>
        <row r="4631">
          <cell r="A4631" t="str">
            <v>1712.806.95</v>
          </cell>
        </row>
        <row r="4632">
          <cell r="A4632" t="str">
            <v>1736.806.95</v>
          </cell>
        </row>
        <row r="4633">
          <cell r="A4633" t="str">
            <v>1736.806.95</v>
          </cell>
        </row>
        <row r="4634">
          <cell r="A4634" t="str">
            <v>1760.806.95</v>
          </cell>
        </row>
        <row r="4635">
          <cell r="A4635" t="str">
            <v>1760.806.95</v>
          </cell>
        </row>
        <row r="4636">
          <cell r="A4636" t="str">
            <v>5676.806.95</v>
          </cell>
        </row>
        <row r="4637">
          <cell r="A4637" t="str">
            <v>1704.806.20</v>
          </cell>
        </row>
        <row r="4638">
          <cell r="A4638" t="str">
            <v>1705.806.20</v>
          </cell>
        </row>
        <row r="4639">
          <cell r="A4639" t="str">
            <v>1735.806.95</v>
          </cell>
        </row>
        <row r="4640">
          <cell r="A4640" t="str">
            <v>1735.806.95</v>
          </cell>
        </row>
        <row r="4641">
          <cell r="A4641" t="str">
            <v>0155.806.20</v>
          </cell>
        </row>
        <row r="4642">
          <cell r="A4642" t="str">
            <v>1703.806.20</v>
          </cell>
        </row>
        <row r="4643">
          <cell r="A4643" t="str">
            <v>1707.806.20</v>
          </cell>
        </row>
        <row r="4644">
          <cell r="A4644" t="str">
            <v>1707.806.20</v>
          </cell>
        </row>
        <row r="4645">
          <cell r="A4645" t="str">
            <v>1709.806.20</v>
          </cell>
        </row>
        <row r="4646">
          <cell r="A4646" t="str">
            <v>1771.806.20</v>
          </cell>
        </row>
        <row r="4647">
          <cell r="A4647" t="str">
            <v>1771.806.20</v>
          </cell>
        </row>
        <row r="4648">
          <cell r="A4648" t="str">
            <v>4446.806.20</v>
          </cell>
        </row>
        <row r="4649">
          <cell r="A4649" t="str">
            <v>295000.806.20</v>
          </cell>
        </row>
        <row r="4650">
          <cell r="A4650" t="str">
            <v>0201.808.04</v>
          </cell>
        </row>
        <row r="4651">
          <cell r="A4651" t="str">
            <v>0207.808.04</v>
          </cell>
        </row>
        <row r="4652">
          <cell r="A4652" t="str">
            <v>0208.808.04</v>
          </cell>
        </row>
        <row r="4653">
          <cell r="A4653" t="str">
            <v>4505.808.04</v>
          </cell>
        </row>
        <row r="4654">
          <cell r="A4654" t="str">
            <v>4505.808.04</v>
          </cell>
        </row>
        <row r="4655">
          <cell r="A4655" t="str">
            <v>0933.808.10</v>
          </cell>
        </row>
        <row r="4656">
          <cell r="A4656" t="str">
            <v>1533.808.75</v>
          </cell>
        </row>
        <row r="4657">
          <cell r="A4657" t="str">
            <v>1533.808.75</v>
          </cell>
        </row>
        <row r="4658">
          <cell r="A4658" t="str">
            <v>836510.808.14</v>
          </cell>
        </row>
        <row r="4659">
          <cell r="A4659" t="str">
            <v>836512.808.14</v>
          </cell>
        </row>
        <row r="4660">
          <cell r="A4660" t="str">
            <v>836535.808.14</v>
          </cell>
        </row>
        <row r="4661">
          <cell r="A4661" t="str">
            <v>2202.808.14</v>
          </cell>
        </row>
        <row r="4662">
          <cell r="A4662" t="str">
            <v>2304.808.14</v>
          </cell>
        </row>
        <row r="4663">
          <cell r="A4663" t="str">
            <v>2366.808.14</v>
          </cell>
        </row>
        <row r="4664">
          <cell r="A4664" t="str">
            <v>9925.808.14</v>
          </cell>
        </row>
        <row r="4665">
          <cell r="A4665" t="str">
            <v>0128.808.</v>
          </cell>
        </row>
        <row r="4666">
          <cell r="A4666" t="str">
            <v>0412.808.14</v>
          </cell>
        </row>
        <row r="4667">
          <cell r="A4667" t="str">
            <v>0412.808.14</v>
          </cell>
        </row>
        <row r="4668">
          <cell r="A4668" t="str">
            <v>0412.808.14</v>
          </cell>
        </row>
        <row r="4669">
          <cell r="A4669" t="str">
            <v>0412.808.14</v>
          </cell>
        </row>
        <row r="4670">
          <cell r="A4670" t="str">
            <v>0414.808.14</v>
          </cell>
        </row>
        <row r="4671">
          <cell r="A4671" t="str">
            <v>0414.808.14</v>
          </cell>
        </row>
        <row r="4672">
          <cell r="A4672" t="str">
            <v>0415.808.14</v>
          </cell>
        </row>
        <row r="4673">
          <cell r="A4673" t="str">
            <v>0415.808.14</v>
          </cell>
        </row>
        <row r="4674">
          <cell r="A4674" t="str">
            <v>0416.808.14</v>
          </cell>
        </row>
        <row r="4675">
          <cell r="A4675" t="str">
            <v>0419.808.14</v>
          </cell>
        </row>
        <row r="4676">
          <cell r="A4676" t="str">
            <v>0120.808.14</v>
          </cell>
        </row>
        <row r="4677">
          <cell r="A4677" t="str">
            <v>9973.808.14</v>
          </cell>
        </row>
        <row r="4678">
          <cell r="A4678" t="str">
            <v>0329.808.15</v>
          </cell>
        </row>
        <row r="4679">
          <cell r="A4679" t="str">
            <v>121000.808.20</v>
          </cell>
        </row>
        <row r="4680">
          <cell r="A4680" t="str">
            <v>129900.808.20</v>
          </cell>
        </row>
        <row r="4681">
          <cell r="A4681" t="str">
            <v>309100.808.20</v>
          </cell>
        </row>
        <row r="4682">
          <cell r="A4682" t="str">
            <v>310100.808.20</v>
          </cell>
        </row>
        <row r="4683">
          <cell r="A4683" t="str">
            <v>310100.808.20</v>
          </cell>
        </row>
        <row r="4684">
          <cell r="A4684" t="str">
            <v>0121.808.20</v>
          </cell>
        </row>
        <row r="4685">
          <cell r="A4685" t="str">
            <v>1855.808.20</v>
          </cell>
        </row>
        <row r="4686">
          <cell r="A4686" t="str">
            <v>5081.808.20</v>
          </cell>
        </row>
        <row r="4687">
          <cell r="A4687" t="str">
            <v>5407.808.20</v>
          </cell>
        </row>
        <row r="4688">
          <cell r="A4688" t="str">
            <v>1808.808.20</v>
          </cell>
        </row>
        <row r="4689">
          <cell r="A4689" t="str">
            <v>1809.808.20</v>
          </cell>
        </row>
        <row r="4690">
          <cell r="A4690" t="str">
            <v>1811.808.20</v>
          </cell>
        </row>
        <row r="4691">
          <cell r="A4691" t="str">
            <v>1895.808.20</v>
          </cell>
        </row>
        <row r="4692">
          <cell r="A4692" t="str">
            <v>8865.808.20</v>
          </cell>
        </row>
        <row r="4693">
          <cell r="A4693" t="str">
            <v>9971.808.20</v>
          </cell>
        </row>
        <row r="4694">
          <cell r="A4694" t="str">
            <v>0000.808.</v>
          </cell>
        </row>
        <row r="4695">
          <cell r="A4695" t="str">
            <v>0505.808.47</v>
          </cell>
        </row>
        <row r="4696">
          <cell r="A4696" t="str">
            <v>0616.808.47</v>
          </cell>
        </row>
        <row r="4697">
          <cell r="A4697" t="str">
            <v>0601.808.47</v>
          </cell>
        </row>
        <row r="4698">
          <cell r="A4698" t="str">
            <v>0602.808.47</v>
          </cell>
        </row>
        <row r="4699">
          <cell r="A4699" t="str">
            <v>5640.808.47</v>
          </cell>
        </row>
        <row r="4700">
          <cell r="A4700" t="str">
            <v>0300.808.24</v>
          </cell>
        </row>
        <row r="4701">
          <cell r="A4701" t="str">
            <v>1237.808.11</v>
          </cell>
        </row>
        <row r="4702">
          <cell r="A4702" t="str">
            <v>2701.808.</v>
          </cell>
        </row>
        <row r="4703">
          <cell r="A4703" t="str">
            <v>0100.808.55</v>
          </cell>
        </row>
        <row r="4704">
          <cell r="A4704" t="str">
            <v>8155.808.55</v>
          </cell>
        </row>
        <row r="4705">
          <cell r="A4705" t="str">
            <v>815510.808.55</v>
          </cell>
        </row>
        <row r="4706">
          <cell r="A4706" t="str">
            <v>815520.808.55</v>
          </cell>
        </row>
        <row r="4707">
          <cell r="A4707" t="str">
            <v>1900.808.76</v>
          </cell>
        </row>
        <row r="4708">
          <cell r="A4708" t="str">
            <v>8091.808.</v>
          </cell>
        </row>
        <row r="4709">
          <cell r="A4709" t="str">
            <v>8091.808.</v>
          </cell>
        </row>
        <row r="4710">
          <cell r="A4710" t="str">
            <v>809500.808.76</v>
          </cell>
        </row>
        <row r="4711">
          <cell r="A4711" t="str">
            <v>2150.808.95</v>
          </cell>
        </row>
        <row r="4712">
          <cell r="A4712" t="str">
            <v>2150.808.95</v>
          </cell>
        </row>
        <row r="4713">
          <cell r="A4713" t="str">
            <v>0054.808.76</v>
          </cell>
        </row>
        <row r="4714">
          <cell r="A4714" t="str">
            <v>8092.808.76</v>
          </cell>
        </row>
        <row r="4715">
          <cell r="A4715" t="str">
            <v>809210.808.76</v>
          </cell>
        </row>
        <row r="4716">
          <cell r="A4716" t="str">
            <v>1600.808.95</v>
          </cell>
        </row>
        <row r="4717">
          <cell r="A4717" t="str">
            <v>0000.808.76</v>
          </cell>
        </row>
        <row r="4718">
          <cell r="A4718" t="str">
            <v>0700.808.76</v>
          </cell>
        </row>
        <row r="4719">
          <cell r="A4719" t="str">
            <v>1300.808.48</v>
          </cell>
        </row>
        <row r="4720">
          <cell r="A4720" t="str">
            <v>0600.808.76</v>
          </cell>
        </row>
        <row r="4721">
          <cell r="A4721" t="str">
            <v>2500.808.</v>
          </cell>
        </row>
        <row r="4722">
          <cell r="A4722" t="str">
            <v>8024.808.</v>
          </cell>
        </row>
        <row r="4723">
          <cell r="A4723" t="str">
            <v>1500.808.</v>
          </cell>
        </row>
        <row r="4724">
          <cell r="A4724" t="str">
            <v>1900.808.48</v>
          </cell>
        </row>
        <row r="4725">
          <cell r="A4725" t="str">
            <v>0700.808.</v>
          </cell>
        </row>
        <row r="4726">
          <cell r="A4726" t="str">
            <v>1100.808.48</v>
          </cell>
        </row>
        <row r="4727">
          <cell r="A4727" t="str">
            <v>.808.95</v>
          </cell>
        </row>
        <row r="4728">
          <cell r="A4728" t="str">
            <v>9911.808.95</v>
          </cell>
        </row>
        <row r="4729">
          <cell r="A4729" t="str">
            <v>2200.808.</v>
          </cell>
        </row>
        <row r="4730">
          <cell r="A4730" t="str">
            <v>5761.808.</v>
          </cell>
        </row>
        <row r="4731">
          <cell r="A4731" t="str">
            <v>0961.808.48</v>
          </cell>
        </row>
        <row r="4732">
          <cell r="A4732" t="str">
            <v>1001.808.48</v>
          </cell>
        </row>
        <row r="4733">
          <cell r="A4733" t="str">
            <v>977110.808.95</v>
          </cell>
        </row>
        <row r="4734">
          <cell r="A4734" t="str">
            <v>9911.808.95</v>
          </cell>
        </row>
        <row r="4735">
          <cell r="A4735" t="str">
            <v>1650.808.95</v>
          </cell>
        </row>
        <row r="4736">
          <cell r="A4736" t="str">
            <v>1651.808.95</v>
          </cell>
        </row>
        <row r="4737">
          <cell r="A4737" t="str">
            <v>1651.808.95</v>
          </cell>
        </row>
        <row r="4738">
          <cell r="A4738" t="str">
            <v>1652.808.95</v>
          </cell>
        </row>
        <row r="4739">
          <cell r="A4739" t="str">
            <v>1652.808.95</v>
          </cell>
        </row>
        <row r="4740">
          <cell r="A4740" t="str">
            <v>3725.808.95</v>
          </cell>
        </row>
        <row r="4741">
          <cell r="A4741" t="str">
            <v>4592.808.95</v>
          </cell>
        </row>
        <row r="4742">
          <cell r="A4742" t="str">
            <v>388540.809.00</v>
          </cell>
        </row>
        <row r="4743">
          <cell r="A4743" t="str">
            <v>322000.809.00</v>
          </cell>
        </row>
        <row r="4744">
          <cell r="A4744" t="str">
            <v>322000.809.01</v>
          </cell>
        </row>
        <row r="4745">
          <cell r="A4745" t="str">
            <v>322000.809.03</v>
          </cell>
        </row>
        <row r="4746">
          <cell r="A4746" t="str">
            <v>388500.809.03</v>
          </cell>
        </row>
        <row r="4747">
          <cell r="A4747" t="str">
            <v>322000.809.10</v>
          </cell>
        </row>
        <row r="4748">
          <cell r="A4748" t="str">
            <v>388500.809.10</v>
          </cell>
        </row>
        <row r="4749">
          <cell r="A4749" t="str">
            <v>322000.809.12</v>
          </cell>
        </row>
        <row r="4750">
          <cell r="A4750" t="str">
            <v>388500.809.12</v>
          </cell>
        </row>
        <row r="4751">
          <cell r="A4751" t="str">
            <v>322000.809.13</v>
          </cell>
        </row>
        <row r="4752">
          <cell r="A4752" t="str">
            <v>388500.809.13</v>
          </cell>
        </row>
        <row r="4753">
          <cell r="A4753" t="str">
            <v>322000.809.75</v>
          </cell>
        </row>
        <row r="4754">
          <cell r="A4754" t="str">
            <v>330500.809.75</v>
          </cell>
        </row>
        <row r="4755">
          <cell r="A4755" t="str">
            <v>388500.809.75</v>
          </cell>
        </row>
        <row r="4756">
          <cell r="A4756" t="str">
            <v>322000.809.14</v>
          </cell>
        </row>
        <row r="4757">
          <cell r="A4757" t="str">
            <v>388500.809.14</v>
          </cell>
        </row>
        <row r="4758">
          <cell r="A4758" t="str">
            <v>322000.809.15</v>
          </cell>
        </row>
        <row r="4759">
          <cell r="A4759" t="str">
            <v>388500.809.15</v>
          </cell>
        </row>
        <row r="4760">
          <cell r="A4760" t="str">
            <v>322000.809.16</v>
          </cell>
        </row>
        <row r="4761">
          <cell r="A4761" t="str">
            <v>388500.809.16</v>
          </cell>
        </row>
        <row r="4762">
          <cell r="A4762" t="str">
            <v>322000.809.19</v>
          </cell>
        </row>
        <row r="4763">
          <cell r="A4763" t="str">
            <v>388500.809.19</v>
          </cell>
        </row>
        <row r="4764">
          <cell r="A4764" t="str">
            <v>.809.</v>
          </cell>
        </row>
        <row r="4765">
          <cell r="A4765" t="str">
            <v>310210.809.20</v>
          </cell>
        </row>
        <row r="4766">
          <cell r="A4766" t="str">
            <v>310220.809.20</v>
          </cell>
        </row>
        <row r="4767">
          <cell r="A4767" t="str">
            <v>310230.809.20</v>
          </cell>
        </row>
        <row r="4768">
          <cell r="A4768" t="str">
            <v>320000.809.20</v>
          </cell>
        </row>
        <row r="4769">
          <cell r="A4769" t="str">
            <v>322000.809.20</v>
          </cell>
        </row>
        <row r="4770">
          <cell r="A4770" t="str">
            <v>330500.809.20</v>
          </cell>
        </row>
        <row r="4771">
          <cell r="A4771" t="str">
            <v>387500.809.20</v>
          </cell>
        </row>
        <row r="4772">
          <cell r="A4772" t="str">
            <v>388500.809.20</v>
          </cell>
        </row>
        <row r="4773">
          <cell r="A4773" t="str">
            <v>322000.809.28</v>
          </cell>
        </row>
        <row r="4774">
          <cell r="A4774" t="str">
            <v>322000.809.91</v>
          </cell>
        </row>
        <row r="4775">
          <cell r="A4775" t="str">
            <v>388500.809.91</v>
          </cell>
        </row>
        <row r="4776">
          <cell r="A4776" t="str">
            <v>322000.809.89</v>
          </cell>
        </row>
        <row r="4777">
          <cell r="A4777" t="str">
            <v>330500.809.89</v>
          </cell>
        </row>
        <row r="4778">
          <cell r="A4778" t="str">
            <v>388500.809.89</v>
          </cell>
        </row>
        <row r="4779">
          <cell r="A4779" t="str">
            <v>322000.809.68</v>
          </cell>
        </row>
        <row r="4780">
          <cell r="A4780" t="str">
            <v>388500.809.68</v>
          </cell>
        </row>
        <row r="4781">
          <cell r="A4781" t="str">
            <v>322000.809.69</v>
          </cell>
        </row>
        <row r="4782">
          <cell r="A4782" t="str">
            <v>388500.809.69</v>
          </cell>
        </row>
        <row r="4783">
          <cell r="A4783" t="str">
            <v>322000.809.47</v>
          </cell>
        </row>
        <row r="4784">
          <cell r="A4784" t="str">
            <v>388500.809.47</v>
          </cell>
        </row>
        <row r="4785">
          <cell r="A4785" t="str">
            <v>322000.809.70</v>
          </cell>
        </row>
        <row r="4786">
          <cell r="A4786" t="str">
            <v>388500.809.70</v>
          </cell>
        </row>
        <row r="4787">
          <cell r="A4787" t="str">
            <v>322000.809.86</v>
          </cell>
        </row>
        <row r="4788">
          <cell r="A4788" t="str">
            <v>388510.809.86</v>
          </cell>
        </row>
        <row r="4789">
          <cell r="A4789" t="str">
            <v>322000.809.80</v>
          </cell>
        </row>
        <row r="4790">
          <cell r="A4790" t="str">
            <v>388500.809.80</v>
          </cell>
        </row>
        <row r="4791">
          <cell r="A4791" t="str">
            <v>322000.809.24</v>
          </cell>
        </row>
        <row r="4792">
          <cell r="A4792" t="str">
            <v>322000.809.73</v>
          </cell>
        </row>
        <row r="4793">
          <cell r="A4793" t="str">
            <v>322000.809.36</v>
          </cell>
        </row>
        <row r="4794">
          <cell r="A4794" t="str">
            <v>388500.809.36</v>
          </cell>
        </row>
        <row r="4795">
          <cell r="A4795" t="str">
            <v>322000.809.11</v>
          </cell>
        </row>
        <row r="4796">
          <cell r="A4796" t="str">
            <v>388517.809.11</v>
          </cell>
        </row>
        <row r="4797">
          <cell r="A4797" t="str">
            <v>322077.809.95</v>
          </cell>
        </row>
        <row r="4798">
          <cell r="A4798" t="str">
            <v>388577.809.95</v>
          </cell>
        </row>
        <row r="4799">
          <cell r="A4799" t="str">
            <v>320000.809.72</v>
          </cell>
        </row>
        <row r="4800">
          <cell r="A4800" t="str">
            <v>322000.809.72</v>
          </cell>
        </row>
        <row r="4801">
          <cell r="A4801" t="str">
            <v>388500.809.72</v>
          </cell>
        </row>
        <row r="4802">
          <cell r="A4802" t="str">
            <v>320000.809.71</v>
          </cell>
        </row>
        <row r="4803">
          <cell r="A4803" t="str">
            <v>388044.809.11</v>
          </cell>
        </row>
        <row r="4804">
          <cell r="A4804" t="str">
            <v>387538.809.11</v>
          </cell>
        </row>
        <row r="4805">
          <cell r="A4805" t="str">
            <v>322000.809.96</v>
          </cell>
        </row>
        <row r="4806">
          <cell r="A4806" t="str">
            <v>388500.809.96</v>
          </cell>
        </row>
        <row r="4807">
          <cell r="A4807" t="str">
            <v>322070.809.95</v>
          </cell>
        </row>
        <row r="4808">
          <cell r="A4808" t="str">
            <v>322000.809.45</v>
          </cell>
        </row>
        <row r="4809">
          <cell r="A4809" t="str">
            <v>322000.809.83</v>
          </cell>
        </row>
        <row r="4810">
          <cell r="A4810" t="str">
            <v>388500.809.83</v>
          </cell>
        </row>
        <row r="4811">
          <cell r="A4811" t="str">
            <v>322000.809.27</v>
          </cell>
        </row>
        <row r="4812">
          <cell r="A4812" t="str">
            <v>322016.809.95</v>
          </cell>
        </row>
        <row r="4813">
          <cell r="A4813" t="str">
            <v>322000.809.65</v>
          </cell>
        </row>
        <row r="4814">
          <cell r="A4814" t="str">
            <v>322000.809.29</v>
          </cell>
        </row>
        <row r="4815">
          <cell r="A4815" t="str">
            <v>322000.809.88</v>
          </cell>
        </row>
        <row r="4816">
          <cell r="A4816" t="str">
            <v>322000.809.59</v>
          </cell>
        </row>
        <row r="4817">
          <cell r="A4817" t="str">
            <v>388500.809.59</v>
          </cell>
        </row>
        <row r="4818">
          <cell r="A4818" t="str">
            <v>322000.809.63</v>
          </cell>
        </row>
        <row r="4819">
          <cell r="A4819" t="str">
            <v>320000.809.49</v>
          </cell>
        </row>
        <row r="4820">
          <cell r="A4820" t="str">
            <v>322000.809.49</v>
          </cell>
        </row>
        <row r="4821">
          <cell r="A4821" t="str">
            <v>322030.809.95</v>
          </cell>
        </row>
        <row r="4822">
          <cell r="A4822" t="str">
            <v>322000.809.31</v>
          </cell>
        </row>
        <row r="4823">
          <cell r="A4823" t="str">
            <v>322000.809.50</v>
          </cell>
        </row>
        <row r="4824">
          <cell r="A4824" t="str">
            <v>322000.809.33</v>
          </cell>
        </row>
        <row r="4825">
          <cell r="A4825" t="str">
            <v>387530.809.95</v>
          </cell>
        </row>
        <row r="4826">
          <cell r="A4826" t="str">
            <v>322055.809.95</v>
          </cell>
        </row>
        <row r="4827">
          <cell r="A4827" t="str">
            <v>388555.809.95</v>
          </cell>
        </row>
        <row r="4828">
          <cell r="A4828" t="str">
            <v>322067.809.95</v>
          </cell>
        </row>
        <row r="4829">
          <cell r="A4829" t="str">
            <v>322068.809.95</v>
          </cell>
        </row>
        <row r="4830">
          <cell r="A4830" t="str">
            <v>388568.809.95</v>
          </cell>
        </row>
        <row r="4831">
          <cell r="A4831" t="str">
            <v>322076.809.95</v>
          </cell>
        </row>
        <row r="4832">
          <cell r="A4832" t="str">
            <v>901000.809.99</v>
          </cell>
        </row>
        <row r="4833">
          <cell r="A4833" t="str">
            <v>168200.901.20</v>
          </cell>
        </row>
        <row r="4834">
          <cell r="A4834" t="str">
            <v>0504.901.20</v>
          </cell>
        </row>
        <row r="4835">
          <cell r="A4835" t="str">
            <v>0502.901.20</v>
          </cell>
        </row>
        <row r="4836">
          <cell r="A4836" t="str">
            <v>0550.901.20</v>
          </cell>
        </row>
        <row r="4837">
          <cell r="A4837" t="str">
            <v>0555.901.20</v>
          </cell>
        </row>
        <row r="4838">
          <cell r="A4838" t="str">
            <v>0556.901.20</v>
          </cell>
        </row>
        <row r="4839">
          <cell r="A4839" t="str">
            <v>0557.901.20</v>
          </cell>
        </row>
        <row r="4840">
          <cell r="A4840" t="str">
            <v>803121.902.03</v>
          </cell>
        </row>
        <row r="4841">
          <cell r="A4841" t="str">
            <v>.902.</v>
          </cell>
        </row>
        <row r="4842">
          <cell r="A4842" t="str">
            <v>800420.902.75</v>
          </cell>
        </row>
        <row r="4843">
          <cell r="A4843" t="str">
            <v>800437.902.75</v>
          </cell>
        </row>
        <row r="4844">
          <cell r="A4844" t="str">
            <v>800520.902.75</v>
          </cell>
        </row>
        <row r="4845">
          <cell r="A4845" t="str">
            <v>800550.902.75</v>
          </cell>
        </row>
        <row r="4846">
          <cell r="A4846" t="str">
            <v>800820.902.17</v>
          </cell>
        </row>
        <row r="4847">
          <cell r="A4847" t="str">
            <v>801010.902.60</v>
          </cell>
        </row>
        <row r="4848">
          <cell r="A4848" t="str">
            <v>801018.902.60</v>
          </cell>
        </row>
        <row r="4849">
          <cell r="A4849" t="str">
            <v>801110.902.60</v>
          </cell>
        </row>
        <row r="4850">
          <cell r="A4850" t="str">
            <v>801118.902.60</v>
          </cell>
        </row>
        <row r="4851">
          <cell r="A4851" t="str">
            <v>801210.902.60</v>
          </cell>
        </row>
        <row r="4852">
          <cell r="A4852" t="str">
            <v>801520.902.12</v>
          </cell>
        </row>
        <row r="4853">
          <cell r="A4853" t="str">
            <v>802220.902.03</v>
          </cell>
        </row>
        <row r="4854">
          <cell r="A4854" t="str">
            <v>802520.902.95</v>
          </cell>
        </row>
        <row r="4855">
          <cell r="A4855" t="str">
            <v>803020.902.14</v>
          </cell>
        </row>
        <row r="4856">
          <cell r="A4856" t="str">
            <v>803220.902.03</v>
          </cell>
        </row>
        <row r="4857">
          <cell r="A4857" t="str">
            <v>803420.902.12</v>
          </cell>
        </row>
        <row r="4858">
          <cell r="A4858" t="str">
            <v>803720.902.14</v>
          </cell>
        </row>
        <row r="4859">
          <cell r="A4859" t="str">
            <v>804220.902.16</v>
          </cell>
        </row>
        <row r="4860">
          <cell r="A4860" t="str">
            <v>804620.902.12</v>
          </cell>
        </row>
        <row r="4861">
          <cell r="A4861" t="str">
            <v>805220.902.14</v>
          </cell>
        </row>
        <row r="4862">
          <cell r="A4862" t="str">
            <v>805320.902.20</v>
          </cell>
        </row>
        <row r="4863">
          <cell r="A4863" t="str">
            <v>806020.902.14</v>
          </cell>
        </row>
        <row r="4864">
          <cell r="A4864" t="str">
            <v>806320.902.21</v>
          </cell>
        </row>
        <row r="4865">
          <cell r="A4865" t="str">
            <v>807420.902.75</v>
          </cell>
        </row>
        <row r="4866">
          <cell r="A4866" t="str">
            <v>809720.902.97</v>
          </cell>
        </row>
        <row r="4867">
          <cell r="A4867" t="str">
            <v>809820.902.97</v>
          </cell>
        </row>
        <row r="4868">
          <cell r="A4868" t="str">
            <v>810220.902.69</v>
          </cell>
        </row>
        <row r="4869">
          <cell r="A4869" t="str">
            <v>810230.902.20</v>
          </cell>
        </row>
        <row r="4870">
          <cell r="A4870" t="str">
            <v>810320.902.69</v>
          </cell>
        </row>
        <row r="4871">
          <cell r="A4871" t="str">
            <v>811020.902.10</v>
          </cell>
        </row>
        <row r="4872">
          <cell r="A4872" t="str">
            <v>811520.902.23</v>
          </cell>
        </row>
        <row r="4873">
          <cell r="A4873" t="str">
            <v>811620.902.15</v>
          </cell>
        </row>
        <row r="4874">
          <cell r="A4874" t="str">
            <v>811820.902.60</v>
          </cell>
        </row>
        <row r="4875">
          <cell r="A4875" t="str">
            <v>812220.902.10</v>
          </cell>
        </row>
        <row r="4876">
          <cell r="A4876" t="str">
            <v>812420.902.10</v>
          </cell>
        </row>
        <row r="4877">
          <cell r="A4877" t="str">
            <v>812720.902.88</v>
          </cell>
        </row>
        <row r="4878">
          <cell r="A4878" t="str">
            <v>813020.902.16</v>
          </cell>
        </row>
        <row r="4879">
          <cell r="A4879" t="str">
            <v>813220.902.36</v>
          </cell>
        </row>
        <row r="4880">
          <cell r="A4880" t="str">
            <v>813420.902.16</v>
          </cell>
        </row>
        <row r="4881">
          <cell r="A4881" t="str">
            <v>813525.902.24</v>
          </cell>
        </row>
        <row r="4882">
          <cell r="A4882" t="str">
            <v>813540.902.24</v>
          </cell>
        </row>
        <row r="4883">
          <cell r="A4883" t="str">
            <v>813920.902.12</v>
          </cell>
        </row>
        <row r="4884">
          <cell r="A4884" t="str">
            <v>814320.902.68</v>
          </cell>
        </row>
        <row r="4885">
          <cell r="A4885" t="str">
            <v>814420.902.20</v>
          </cell>
        </row>
        <row r="4886">
          <cell r="A4886" t="str">
            <v>814520.902.68</v>
          </cell>
        </row>
        <row r="4887">
          <cell r="A4887" t="str">
            <v>814620.902.68</v>
          </cell>
        </row>
        <row r="4888">
          <cell r="A4888" t="str">
            <v>814730.902.70</v>
          </cell>
        </row>
        <row r="4889">
          <cell r="A4889" t="str">
            <v>814820.902.09</v>
          </cell>
        </row>
        <row r="4890">
          <cell r="A4890" t="str">
            <v>815020.902.36</v>
          </cell>
        </row>
        <row r="4891">
          <cell r="A4891" t="str">
            <v>815320.902.68</v>
          </cell>
        </row>
        <row r="4892">
          <cell r="A4892" t="str">
            <v>816820.902.97</v>
          </cell>
        </row>
        <row r="4893">
          <cell r="A4893" t="str">
            <v>817520.902.75</v>
          </cell>
        </row>
        <row r="4894">
          <cell r="A4894" t="str">
            <v>817620.902.14</v>
          </cell>
        </row>
        <row r="4895">
          <cell r="A4895" t="str">
            <v>818020.902.36</v>
          </cell>
        </row>
        <row r="4896">
          <cell r="A4896" t="str">
            <v>818220.902.20</v>
          </cell>
        </row>
        <row r="4897">
          <cell r="A4897" t="str">
            <v>818420.902.20</v>
          </cell>
        </row>
        <row r="4898">
          <cell r="A4898" t="str">
            <v>818520.902.70</v>
          </cell>
        </row>
        <row r="4899">
          <cell r="A4899" t="str">
            <v>818620.902.19</v>
          </cell>
        </row>
        <row r="4900">
          <cell r="A4900" t="str">
            <v>818720.902.76</v>
          </cell>
        </row>
        <row r="4901">
          <cell r="A4901" t="str">
            <v>818820.902.33</v>
          </cell>
        </row>
        <row r="4902">
          <cell r="A4902" t="str">
            <v>819720.902.47</v>
          </cell>
        </row>
        <row r="4903">
          <cell r="A4903" t="str">
            <v>820220.902.78</v>
          </cell>
        </row>
        <row r="4904">
          <cell r="A4904" t="str">
            <v>820720.902.20</v>
          </cell>
        </row>
        <row r="4905">
          <cell r="A4905" t="str">
            <v>820920.902.20</v>
          </cell>
        </row>
        <row r="4906">
          <cell r="A4906" t="str">
            <v>821220.902.20</v>
          </cell>
        </row>
        <row r="4907">
          <cell r="A4907" t="str">
            <v>821720.902.96</v>
          </cell>
        </row>
        <row r="4908">
          <cell r="A4908" t="str">
            <v>822220.902.95</v>
          </cell>
        </row>
        <row r="4909">
          <cell r="A4909" t="str">
            <v>823020.902.20</v>
          </cell>
        </row>
        <row r="4910">
          <cell r="A4910" t="str">
            <v>823320.902.13</v>
          </cell>
        </row>
        <row r="4911">
          <cell r="A4911" t="str">
            <v>824420.902.70</v>
          </cell>
        </row>
        <row r="4912">
          <cell r="A4912" t="str">
            <v>824820.902.75</v>
          </cell>
        </row>
        <row r="4913">
          <cell r="A4913" t="str">
            <v>824920.902.75</v>
          </cell>
        </row>
        <row r="4914">
          <cell r="A4914" t="str">
            <v>825420.902.75</v>
          </cell>
        </row>
        <row r="4915">
          <cell r="A4915" t="str">
            <v>826720.902.95</v>
          </cell>
        </row>
        <row r="4916">
          <cell r="A4916" t="str">
            <v>827520.902.09</v>
          </cell>
        </row>
        <row r="4917">
          <cell r="A4917" t="str">
            <v>827620.902.95</v>
          </cell>
        </row>
        <row r="4918">
          <cell r="A4918" t="str">
            <v>828120.902.95</v>
          </cell>
        </row>
        <row r="4919">
          <cell r="A4919" t="str">
            <v>828220.902.95</v>
          </cell>
        </row>
        <row r="4920">
          <cell r="A4920" t="str">
            <v>829020.902.95</v>
          </cell>
        </row>
        <row r="4921">
          <cell r="A4921" t="str">
            <v>829620.902.95</v>
          </cell>
        </row>
        <row r="4922">
          <cell r="A4922" t="str">
            <v>829920.902.95</v>
          </cell>
        </row>
        <row r="4923">
          <cell r="A4923" t="str">
            <v>830020.902.09</v>
          </cell>
        </row>
        <row r="4924">
          <cell r="A4924" t="str">
            <v>832720.902.14</v>
          </cell>
        </row>
        <row r="4925">
          <cell r="A4925" t="str">
            <v>833520.902.97</v>
          </cell>
        </row>
        <row r="4926">
          <cell r="A4926" t="str">
            <v>833720.902.97</v>
          </cell>
        </row>
        <row r="4927">
          <cell r="A4927" t="str">
            <v>835820.902.97</v>
          </cell>
        </row>
        <row r="4928">
          <cell r="A4928" t="str">
            <v>836520.902.14</v>
          </cell>
        </row>
        <row r="4929">
          <cell r="A4929" t="str">
            <v>836620.902.14</v>
          </cell>
        </row>
        <row r="4930">
          <cell r="A4930" t="str">
            <v>836820.902.14</v>
          </cell>
        </row>
        <row r="4931">
          <cell r="A4931" t="str">
            <v>850021.902.14</v>
          </cell>
        </row>
        <row r="4932">
          <cell r="A4932" t="str">
            <v>850120.902.13</v>
          </cell>
        </row>
        <row r="4933">
          <cell r="A4933" t="str">
            <v>850320.902.69</v>
          </cell>
        </row>
        <row r="4934">
          <cell r="A4934" t="str">
            <v>852220.902.97</v>
          </cell>
        </row>
        <row r="4935">
          <cell r="A4935" t="str">
            <v>853320.902.69</v>
          </cell>
        </row>
        <row r="4936">
          <cell r="A4936" t="str">
            <v>853620.902.75</v>
          </cell>
        </row>
        <row r="4937">
          <cell r="A4937" t="str">
            <v>854820.902.69</v>
          </cell>
        </row>
        <row r="4938">
          <cell r="A4938" t="str">
            <v>855020.902.80</v>
          </cell>
        </row>
        <row r="4939">
          <cell r="A4939" t="str">
            <v>855520.902.75</v>
          </cell>
        </row>
        <row r="4940">
          <cell r="A4940" t="str">
            <v>856320.902.14</v>
          </cell>
        </row>
        <row r="4941">
          <cell r="A4941" t="str">
            <v>856920.902.74</v>
          </cell>
        </row>
        <row r="4942">
          <cell r="A4942" t="str">
            <v>858325.902.47</v>
          </cell>
        </row>
        <row r="4943">
          <cell r="A4943" t="str">
            <v>858340.902.47</v>
          </cell>
        </row>
        <row r="4944">
          <cell r="A4944" t="str">
            <v>861520.902.95</v>
          </cell>
        </row>
        <row r="4945">
          <cell r="A4945" t="str">
            <v>862520.902.20</v>
          </cell>
        </row>
        <row r="4946">
          <cell r="A4946" t="str">
            <v>871620.902.17</v>
          </cell>
        </row>
        <row r="4947">
          <cell r="A4947" t="str">
            <v>873020.902.17</v>
          </cell>
        </row>
        <row r="4948">
          <cell r="A4948" t="str">
            <v>873320.902.17</v>
          </cell>
        </row>
        <row r="4949">
          <cell r="A4949" t="str">
            <v>879020.902.20</v>
          </cell>
        </row>
        <row r="4950">
          <cell r="A4950" t="str">
            <v>881320.902.19</v>
          </cell>
        </row>
        <row r="4951">
          <cell r="A4951" t="str">
            <v>882120.902.19</v>
          </cell>
        </row>
        <row r="4952">
          <cell r="A4952" t="str">
            <v>882220.902.19</v>
          </cell>
        </row>
        <row r="4953">
          <cell r="A4953" t="str">
            <v>886120.902.96</v>
          </cell>
        </row>
        <row r="4954">
          <cell r="A4954" t="str">
            <v>886320.902.96</v>
          </cell>
        </row>
        <row r="4955">
          <cell r="A4955" t="str">
            <v>888820.902.75</v>
          </cell>
        </row>
        <row r="4956">
          <cell r="A4956" t="str">
            <v>888920.902.75</v>
          </cell>
        </row>
        <row r="4957">
          <cell r="A4957" t="str">
            <v>889310.902.91</v>
          </cell>
        </row>
        <row r="4958">
          <cell r="A4958" t="str">
            <v>890220.902.20</v>
          </cell>
        </row>
        <row r="4959">
          <cell r="A4959" t="str">
            <v>892720.902.21</v>
          </cell>
        </row>
        <row r="4960">
          <cell r="A4960" t="str">
            <v>892820.902.57</v>
          </cell>
        </row>
        <row r="4961">
          <cell r="A4961" t="str">
            <v>897820.902.80</v>
          </cell>
        </row>
        <row r="4962">
          <cell r="A4962" t="str">
            <v>977120.902.75</v>
          </cell>
        </row>
        <row r="4963">
          <cell r="A4963" t="str">
            <v>977120.902.95</v>
          </cell>
        </row>
        <row r="4964">
          <cell r="A4964" t="str">
            <v>977120.902.19</v>
          </cell>
        </row>
        <row r="4965">
          <cell r="A4965" t="str">
            <v>977120.902.16</v>
          </cell>
        </row>
        <row r="4966">
          <cell r="A4966" t="str">
            <v>977920.902.20</v>
          </cell>
        </row>
        <row r="4967">
          <cell r="A4967" t="str">
            <v>997120.902.17</v>
          </cell>
        </row>
        <row r="4968">
          <cell r="A4968" t="str">
            <v>800620.903.28</v>
          </cell>
        </row>
        <row r="4969">
          <cell r="A4969" t="str">
            <v>800623.903.</v>
          </cell>
        </row>
        <row r="4970">
          <cell r="A4970" t="str">
            <v>800625.903.28</v>
          </cell>
        </row>
        <row r="4971">
          <cell r="A4971" t="str">
            <v>800720.903.28</v>
          </cell>
        </row>
        <row r="4972">
          <cell r="A4972" t="str">
            <v>800725.903.28</v>
          </cell>
        </row>
        <row r="4973">
          <cell r="A4973" t="str">
            <v>.908.</v>
          </cell>
        </row>
        <row r="4974">
          <cell r="A4974" t="str">
            <v>507520.908.03</v>
          </cell>
        </row>
        <row r="4975">
          <cell r="A4975" t="str">
            <v>517520.908.03</v>
          </cell>
        </row>
        <row r="4976">
          <cell r="A4976" t="str">
            <v>517521.908.03</v>
          </cell>
        </row>
        <row r="4977">
          <cell r="A4977" t="str">
            <v>803221.908.03</v>
          </cell>
        </row>
        <row r="4978">
          <cell r="A4978" t="str">
            <v>143500.908.12</v>
          </cell>
        </row>
        <row r="4979">
          <cell r="A4979" t="str">
            <v>520520.908.12</v>
          </cell>
        </row>
        <row r="4980">
          <cell r="A4980" t="str">
            <v>553120.908.12</v>
          </cell>
        </row>
        <row r="4981">
          <cell r="A4981" t="str">
            <v>143500.908.13</v>
          </cell>
        </row>
        <row r="4982">
          <cell r="A4982" t="str">
            <v>511920.908.13</v>
          </cell>
        </row>
        <row r="4983">
          <cell r="A4983" t="str">
            <v>511921.908.13</v>
          </cell>
        </row>
        <row r="4984">
          <cell r="A4984" t="str">
            <v>512020.908.13</v>
          </cell>
        </row>
        <row r="4985">
          <cell r="A4985" t="str">
            <v>512021.908.13</v>
          </cell>
        </row>
        <row r="4986">
          <cell r="A4986" t="str">
            <v>512120.908.13</v>
          </cell>
        </row>
        <row r="4987">
          <cell r="A4987" t="str">
            <v>512220.908.13</v>
          </cell>
        </row>
        <row r="4988">
          <cell r="A4988" t="str">
            <v>512221.908.13</v>
          </cell>
        </row>
        <row r="4989">
          <cell r="A4989" t="str">
            <v>512320.908.13</v>
          </cell>
        </row>
        <row r="4990">
          <cell r="A4990" t="str">
            <v>512420.908.13</v>
          </cell>
        </row>
        <row r="4991">
          <cell r="A4991" t="str">
            <v>512421.908.13</v>
          </cell>
        </row>
        <row r="4992">
          <cell r="A4992" t="str">
            <v>536220.908.13</v>
          </cell>
        </row>
        <row r="4993">
          <cell r="A4993" t="str">
            <v>560320.908.</v>
          </cell>
        </row>
        <row r="4994">
          <cell r="A4994" t="str">
            <v>143517.908.17</v>
          </cell>
        </row>
        <row r="4995">
          <cell r="A4995" t="str">
            <v>143597.908.97</v>
          </cell>
        </row>
        <row r="4996">
          <cell r="A4996" t="str">
            <v>518720.908.97</v>
          </cell>
        </row>
        <row r="4997">
          <cell r="A4997" t="str">
            <v>143500.908.75</v>
          </cell>
        </row>
        <row r="4998">
          <cell r="A4998" t="str">
            <v>555120.908.75</v>
          </cell>
        </row>
        <row r="4999">
          <cell r="A4999" t="str">
            <v>800429.908.75</v>
          </cell>
        </row>
        <row r="5000">
          <cell r="A5000" t="str">
            <v>800529.908.75</v>
          </cell>
        </row>
        <row r="5001">
          <cell r="A5001" t="str">
            <v>.908.14</v>
          </cell>
        </row>
        <row r="5002">
          <cell r="A5002" t="str">
            <v>143500.908.14</v>
          </cell>
        </row>
        <row r="5003">
          <cell r="A5003" t="str">
            <v>149900.908.14</v>
          </cell>
        </row>
        <row r="5004">
          <cell r="A5004" t="str">
            <v>149910.908.14</v>
          </cell>
        </row>
        <row r="5005">
          <cell r="A5005" t="str">
            <v>500000.908.14</v>
          </cell>
        </row>
        <row r="5006">
          <cell r="A5006" t="str">
            <v>500021.908.14</v>
          </cell>
        </row>
        <row r="5007">
          <cell r="A5007" t="str">
            <v>501500.908.14</v>
          </cell>
        </row>
        <row r="5008">
          <cell r="A5008" t="str">
            <v>501520.908.14</v>
          </cell>
        </row>
        <row r="5009">
          <cell r="A5009" t="str">
            <v>501570.908.14</v>
          </cell>
        </row>
        <row r="5010">
          <cell r="A5010" t="str">
            <v>501590.908.14</v>
          </cell>
        </row>
        <row r="5011">
          <cell r="A5011" t="str">
            <v>502920.908.14</v>
          </cell>
        </row>
        <row r="5012">
          <cell r="A5012" t="str">
            <v>502921.908.14</v>
          </cell>
        </row>
        <row r="5013">
          <cell r="A5013" t="str">
            <v>516620.908.14</v>
          </cell>
        </row>
        <row r="5014">
          <cell r="A5014" t="str">
            <v>517420.908.14</v>
          </cell>
        </row>
        <row r="5015">
          <cell r="A5015" t="str">
            <v>519820.908.14</v>
          </cell>
        </row>
        <row r="5016">
          <cell r="A5016" t="str">
            <v>523220.908.14</v>
          </cell>
        </row>
        <row r="5017">
          <cell r="A5017" t="str">
            <v>524020.908.14</v>
          </cell>
        </row>
        <row r="5018">
          <cell r="A5018" t="str">
            <v>524021.908.14</v>
          </cell>
        </row>
        <row r="5019">
          <cell r="A5019" t="str">
            <v>526520.908.14</v>
          </cell>
        </row>
        <row r="5020">
          <cell r="A5020" t="str">
            <v>542520.908.14</v>
          </cell>
        </row>
        <row r="5021">
          <cell r="A5021" t="str">
            <v>546920.908.14</v>
          </cell>
        </row>
        <row r="5022">
          <cell r="A5022" t="str">
            <v>548320.908.14</v>
          </cell>
        </row>
        <row r="5023">
          <cell r="A5023" t="str">
            <v>559320.908.14</v>
          </cell>
        </row>
        <row r="5024">
          <cell r="A5024" t="str">
            <v>563720.908.14</v>
          </cell>
        </row>
        <row r="5025">
          <cell r="A5025" t="str">
            <v>563820.908.14</v>
          </cell>
        </row>
        <row r="5026">
          <cell r="A5026" t="str">
            <v>563920.908.14</v>
          </cell>
        </row>
        <row r="5027">
          <cell r="A5027" t="str">
            <v>564820.908.14</v>
          </cell>
        </row>
        <row r="5028">
          <cell r="A5028" t="str">
            <v>564821.908.14</v>
          </cell>
        </row>
        <row r="5029">
          <cell r="A5029" t="str">
            <v>803030.908.14</v>
          </cell>
        </row>
        <row r="5030">
          <cell r="A5030" t="str">
            <v>836522.908.14</v>
          </cell>
        </row>
        <row r="5031">
          <cell r="A5031" t="str">
            <v>850022.908.14</v>
          </cell>
        </row>
        <row r="5032">
          <cell r="A5032" t="str">
            <v>856322.908.14</v>
          </cell>
        </row>
        <row r="5033">
          <cell r="A5033" t="str">
            <v>143500.908.15</v>
          </cell>
        </row>
        <row r="5034">
          <cell r="A5034" t="str">
            <v>504220.908.15</v>
          </cell>
        </row>
        <row r="5035">
          <cell r="A5035" t="str">
            <v>504221.908.15</v>
          </cell>
        </row>
        <row r="5036">
          <cell r="A5036" t="str">
            <v>507320.908.15</v>
          </cell>
        </row>
        <row r="5037">
          <cell r="A5037" t="str">
            <v>507321.908.15</v>
          </cell>
        </row>
        <row r="5038">
          <cell r="A5038" t="str">
            <v>560820.908.15</v>
          </cell>
        </row>
        <row r="5039">
          <cell r="A5039" t="str">
            <v>143500.908.16</v>
          </cell>
        </row>
        <row r="5040">
          <cell r="A5040" t="str">
            <v>149600.908.16</v>
          </cell>
        </row>
        <row r="5041">
          <cell r="A5041" t="str">
            <v>515520.908.16</v>
          </cell>
        </row>
        <row r="5042">
          <cell r="A5042" t="str">
            <v>515521.908.16</v>
          </cell>
        </row>
        <row r="5043">
          <cell r="A5043" t="str">
            <v>804214.908.16</v>
          </cell>
        </row>
        <row r="5044">
          <cell r="A5044" t="str">
            <v>804229.908.</v>
          </cell>
        </row>
        <row r="5045">
          <cell r="A5045" t="str">
            <v>804240.908.16</v>
          </cell>
        </row>
        <row r="5046">
          <cell r="A5046" t="str">
            <v>814440.908.16</v>
          </cell>
        </row>
        <row r="5047">
          <cell r="A5047" t="str">
            <v>143500.908.19</v>
          </cell>
        </row>
        <row r="5048">
          <cell r="A5048" t="str">
            <v>512120.908.19</v>
          </cell>
        </row>
        <row r="5049">
          <cell r="A5049" t="str">
            <v>512121.908.19</v>
          </cell>
        </row>
        <row r="5050">
          <cell r="A5050" t="str">
            <v>549720.908.19</v>
          </cell>
        </row>
        <row r="5051">
          <cell r="A5051" t="str">
            <v>.908.</v>
          </cell>
        </row>
        <row r="5052">
          <cell r="A5052" t="str">
            <v>133700.908.20</v>
          </cell>
        </row>
        <row r="5053">
          <cell r="A5053" t="str">
            <v>133800.908.20</v>
          </cell>
        </row>
        <row r="5054">
          <cell r="A5054" t="str">
            <v>133900.908.20</v>
          </cell>
        </row>
        <row r="5055">
          <cell r="A5055" t="str">
            <v>134000.908.20</v>
          </cell>
        </row>
        <row r="5056">
          <cell r="A5056" t="str">
            <v>134500.908.20</v>
          </cell>
        </row>
        <row r="5057">
          <cell r="A5057" t="str">
            <v>134700.908.20</v>
          </cell>
        </row>
        <row r="5058">
          <cell r="A5058" t="str">
            <v>134900.908.20</v>
          </cell>
        </row>
        <row r="5059">
          <cell r="A5059" t="str">
            <v>135000.908.20</v>
          </cell>
        </row>
        <row r="5060">
          <cell r="A5060" t="str">
            <v>135100.908.20</v>
          </cell>
        </row>
        <row r="5061">
          <cell r="A5061" t="str">
            <v>135200.908.20</v>
          </cell>
        </row>
        <row r="5062">
          <cell r="A5062" t="str">
            <v>135400.908.20</v>
          </cell>
        </row>
        <row r="5063">
          <cell r="A5063" t="str">
            <v>135500.908.20</v>
          </cell>
        </row>
        <row r="5064">
          <cell r="A5064" t="str">
            <v>135700.908.20</v>
          </cell>
        </row>
        <row r="5065">
          <cell r="A5065" t="str">
            <v>135900.908.20</v>
          </cell>
        </row>
        <row r="5066">
          <cell r="A5066" t="str">
            <v>136000.908.20</v>
          </cell>
        </row>
        <row r="5067">
          <cell r="A5067" t="str">
            <v>136100.908.20</v>
          </cell>
        </row>
        <row r="5068">
          <cell r="A5068" t="str">
            <v>136200.908.20</v>
          </cell>
        </row>
        <row r="5069">
          <cell r="A5069" t="str">
            <v>136300.908.20</v>
          </cell>
        </row>
        <row r="5070">
          <cell r="A5070" t="str">
            <v>136500.908.20</v>
          </cell>
        </row>
        <row r="5071">
          <cell r="A5071" t="str">
            <v>136600.908.20</v>
          </cell>
        </row>
        <row r="5072">
          <cell r="A5072" t="str">
            <v>136700.908.20</v>
          </cell>
        </row>
        <row r="5073">
          <cell r="A5073" t="str">
            <v>137800.908.20</v>
          </cell>
        </row>
        <row r="5074">
          <cell r="A5074" t="str">
            <v>138000.908.72</v>
          </cell>
        </row>
        <row r="5075">
          <cell r="A5075" t="str">
            <v>140100.908.20</v>
          </cell>
        </row>
        <row r="5076">
          <cell r="A5076" t="str">
            <v>140220.908.20</v>
          </cell>
        </row>
        <row r="5077">
          <cell r="A5077" t="str">
            <v>140300.908.20</v>
          </cell>
        </row>
        <row r="5078">
          <cell r="A5078" t="str">
            <v>140400.908.20</v>
          </cell>
        </row>
        <row r="5079">
          <cell r="A5079" t="str">
            <v>140500.908.20</v>
          </cell>
        </row>
        <row r="5080">
          <cell r="A5080" t="str">
            <v>140700.908.20</v>
          </cell>
        </row>
        <row r="5081">
          <cell r="A5081" t="str">
            <v>140800.908.20</v>
          </cell>
        </row>
        <row r="5082">
          <cell r="A5082" t="str">
            <v>140900.908.20</v>
          </cell>
        </row>
        <row r="5083">
          <cell r="A5083" t="str">
            <v>141000.908.13</v>
          </cell>
        </row>
        <row r="5084">
          <cell r="A5084" t="str">
            <v>141100.908.20</v>
          </cell>
        </row>
        <row r="5085">
          <cell r="A5085" t="str">
            <v>141300.908.20</v>
          </cell>
        </row>
        <row r="5086">
          <cell r="A5086" t="str">
            <v>141500.908.20</v>
          </cell>
        </row>
        <row r="5087">
          <cell r="A5087" t="str">
            <v>141700.908.20</v>
          </cell>
        </row>
        <row r="5088">
          <cell r="A5088" t="str">
            <v>141800.908.20</v>
          </cell>
        </row>
        <row r="5089">
          <cell r="A5089" t="str">
            <v>142000.908.20</v>
          </cell>
        </row>
        <row r="5090">
          <cell r="A5090" t="str">
            <v>142100.908.13</v>
          </cell>
        </row>
        <row r="5091">
          <cell r="A5091" t="str">
            <v>142200.908.91</v>
          </cell>
        </row>
        <row r="5092">
          <cell r="A5092" t="str">
            <v>142400.908.14</v>
          </cell>
        </row>
        <row r="5093">
          <cell r="A5093" t="str">
            <v>142500.908.20</v>
          </cell>
        </row>
        <row r="5094">
          <cell r="A5094" t="str">
            <v>142700.908.14</v>
          </cell>
        </row>
        <row r="5095">
          <cell r="A5095" t="str">
            <v>142800.908.73</v>
          </cell>
        </row>
        <row r="5096">
          <cell r="A5096" t="str">
            <v>143000.908.20</v>
          </cell>
        </row>
        <row r="5097">
          <cell r="A5097" t="str">
            <v>143200.908.20</v>
          </cell>
        </row>
        <row r="5098">
          <cell r="A5098" t="str">
            <v>143300.908.20</v>
          </cell>
        </row>
        <row r="5099">
          <cell r="A5099" t="str">
            <v>143500.908.20</v>
          </cell>
        </row>
        <row r="5100">
          <cell r="A5100" t="str">
            <v>143600.908.20</v>
          </cell>
        </row>
        <row r="5101">
          <cell r="A5101" t="str">
            <v>143700.908.20</v>
          </cell>
        </row>
        <row r="5102">
          <cell r="A5102" t="str">
            <v>143900.908.20</v>
          </cell>
        </row>
        <row r="5103">
          <cell r="A5103" t="str">
            <v>144100.908.20</v>
          </cell>
        </row>
        <row r="5104">
          <cell r="A5104" t="str">
            <v>144900.908.</v>
          </cell>
        </row>
        <row r="5105">
          <cell r="A5105" t="str">
            <v>144910.908.20</v>
          </cell>
        </row>
        <row r="5106">
          <cell r="A5106" t="str">
            <v>145000.908.20</v>
          </cell>
        </row>
        <row r="5107">
          <cell r="A5107" t="str">
            <v>145100.908.</v>
          </cell>
        </row>
        <row r="5108">
          <cell r="A5108" t="str">
            <v>146300.908.</v>
          </cell>
        </row>
        <row r="5109">
          <cell r="A5109" t="str">
            <v>146310.908.20</v>
          </cell>
        </row>
      </sheetData>
      <sheetData sheetId="5"/>
      <sheetData sheetId="6"/>
      <sheetData sheetId="7"/>
      <sheetData sheetId="8">
        <row r="5">
          <cell r="F5">
            <v>2006</v>
          </cell>
        </row>
      </sheetData>
      <sheetData sheetId="9">
        <row r="13">
          <cell r="G13" t="str">
            <v>2100.501.14</v>
          </cell>
          <cell r="H13" t="str">
            <v>LI</v>
          </cell>
          <cell r="T13" t="str">
            <v>2100.501.14</v>
          </cell>
          <cell r="U13" t="str">
            <v>LI</v>
          </cell>
        </row>
        <row r="14">
          <cell r="G14" t="str">
            <v>0344.551.75</v>
          </cell>
          <cell r="H14" t="str">
            <v>LI</v>
          </cell>
          <cell r="T14" t="str">
            <v>0344.551.75</v>
          </cell>
          <cell r="U14" t="str">
            <v>LI</v>
          </cell>
        </row>
        <row r="15">
          <cell r="G15" t="str">
            <v>2240.452.14</v>
          </cell>
          <cell r="H15" t="str">
            <v>LI</v>
          </cell>
          <cell r="T15" t="str">
            <v>2240.452.14</v>
          </cell>
          <cell r="U15" t="str">
            <v>LI</v>
          </cell>
        </row>
        <row r="16">
          <cell r="G16" t="str">
            <v>0101.501.91</v>
          </cell>
          <cell r="H16" t="str">
            <v>LI</v>
          </cell>
          <cell r="T16" t="str">
            <v>0101.501.91</v>
          </cell>
          <cell r="U16" t="str">
            <v>LI</v>
          </cell>
        </row>
        <row r="17">
          <cell r="G17" t="str">
            <v>0900.501.91</v>
          </cell>
          <cell r="H17" t="str">
            <v>LI</v>
          </cell>
          <cell r="T17" t="str">
            <v>0900.501.91</v>
          </cell>
          <cell r="U17" t="str">
            <v>LI</v>
          </cell>
        </row>
        <row r="18">
          <cell r="G18" t="str">
            <v>0200.502.91</v>
          </cell>
          <cell r="H18" t="str">
            <v>LI</v>
          </cell>
          <cell r="T18" t="str">
            <v>0200.502.91</v>
          </cell>
          <cell r="U18" t="str">
            <v>LI</v>
          </cell>
        </row>
        <row r="19">
          <cell r="G19" t="str">
            <v>0201.502.91</v>
          </cell>
          <cell r="H19" t="str">
            <v>LI</v>
          </cell>
          <cell r="T19" t="str">
            <v>0201.502.91</v>
          </cell>
          <cell r="U19" t="str">
            <v>LI</v>
          </cell>
        </row>
        <row r="20">
          <cell r="G20" t="str">
            <v>0173.504.16</v>
          </cell>
          <cell r="H20" t="str">
            <v>LI</v>
          </cell>
          <cell r="T20" t="str">
            <v>0173.504.16</v>
          </cell>
          <cell r="U20" t="str">
            <v>LI</v>
          </cell>
        </row>
        <row r="21">
          <cell r="G21" t="str">
            <v>0174.504.16</v>
          </cell>
          <cell r="H21" t="str">
            <v>LI</v>
          </cell>
          <cell r="T21" t="str">
            <v>0174.504.16</v>
          </cell>
          <cell r="U21" t="str">
            <v>LI</v>
          </cell>
        </row>
        <row r="22">
          <cell r="G22" t="str">
            <v>0175.504.16</v>
          </cell>
          <cell r="H22" t="str">
            <v>LI</v>
          </cell>
          <cell r="T22" t="str">
            <v>0175.504.16</v>
          </cell>
          <cell r="U22" t="str">
            <v>LI</v>
          </cell>
        </row>
        <row r="23">
          <cell r="G23" t="str">
            <v>0181.504.16</v>
          </cell>
          <cell r="H23" t="str">
            <v>LI</v>
          </cell>
          <cell r="T23" t="str">
            <v>0181.504.16</v>
          </cell>
          <cell r="U23" t="str">
            <v>LI</v>
          </cell>
        </row>
        <row r="24">
          <cell r="G24" t="str">
            <v>1509.504.75</v>
          </cell>
          <cell r="H24" t="str">
            <v>LI</v>
          </cell>
          <cell r="T24" t="str">
            <v>1509.504.75</v>
          </cell>
          <cell r="U24" t="str">
            <v>LI</v>
          </cell>
        </row>
        <row r="25">
          <cell r="G25" t="str">
            <v>1512.506.75</v>
          </cell>
          <cell r="H25" t="str">
            <v>LI</v>
          </cell>
          <cell r="T25" t="str">
            <v>1512.506.75</v>
          </cell>
          <cell r="U25" t="str">
            <v>LI</v>
          </cell>
        </row>
        <row r="26">
          <cell r="G26" t="str">
            <v>1536.506.75</v>
          </cell>
          <cell r="H26" t="str">
            <v>LI</v>
          </cell>
          <cell r="T26" t="str">
            <v>1536.506.75</v>
          </cell>
          <cell r="U26" t="str">
            <v>LI</v>
          </cell>
        </row>
        <row r="27">
          <cell r="G27" t="str">
            <v>0500.506.81</v>
          </cell>
          <cell r="H27" t="str">
            <v>LI</v>
          </cell>
          <cell r="T27" t="str">
            <v>0500.506.81</v>
          </cell>
          <cell r="U27" t="str">
            <v>LI</v>
          </cell>
        </row>
        <row r="28">
          <cell r="G28" t="str">
            <v>0137.604.12</v>
          </cell>
          <cell r="H28" t="str">
            <v>LI</v>
          </cell>
          <cell r="T28" t="str">
            <v>0137.604.12</v>
          </cell>
          <cell r="U28" t="str">
            <v>LI</v>
          </cell>
        </row>
        <row r="29">
          <cell r="G29" t="str">
            <v>1953.604.12</v>
          </cell>
          <cell r="H29" t="str">
            <v>LI</v>
          </cell>
          <cell r="T29" t="str">
            <v>1953.604.12</v>
          </cell>
          <cell r="U29" t="str">
            <v>LI</v>
          </cell>
        </row>
        <row r="30">
          <cell r="G30" t="str">
            <v>1954.604.12</v>
          </cell>
          <cell r="H30" t="str">
            <v>LI</v>
          </cell>
          <cell r="T30" t="str">
            <v>1954.604.12</v>
          </cell>
          <cell r="U30" t="str">
            <v>LI</v>
          </cell>
        </row>
        <row r="31">
          <cell r="G31" t="str">
            <v>2002.604.12</v>
          </cell>
          <cell r="H31" t="str">
            <v>LI</v>
          </cell>
          <cell r="T31" t="str">
            <v>2002.604.12</v>
          </cell>
          <cell r="U31" t="str">
            <v>LI</v>
          </cell>
        </row>
        <row r="32">
          <cell r="G32" t="str">
            <v>2006.604.12</v>
          </cell>
          <cell r="H32" t="str">
            <v>LI</v>
          </cell>
          <cell r="T32" t="str">
            <v>2006.604.12</v>
          </cell>
          <cell r="U32" t="str">
            <v>LI</v>
          </cell>
        </row>
        <row r="33">
          <cell r="G33" t="str">
            <v>1810.604.20</v>
          </cell>
          <cell r="H33" t="str">
            <v>LI</v>
          </cell>
          <cell r="T33" t="str">
            <v>1810.604.20</v>
          </cell>
          <cell r="U33" t="str">
            <v>LI</v>
          </cell>
        </row>
        <row r="34">
          <cell r="G34" t="str">
            <v>1500.604.51</v>
          </cell>
          <cell r="H34" t="str">
            <v>LI</v>
          </cell>
          <cell r="T34" t="str">
            <v>1500.604.51</v>
          </cell>
          <cell r="U34" t="str">
            <v>LI</v>
          </cell>
        </row>
        <row r="35">
          <cell r="G35" t="str">
            <v>1501.604.51</v>
          </cell>
          <cell r="H35" t="str">
            <v>LI</v>
          </cell>
          <cell r="T35" t="str">
            <v>1501.604.51</v>
          </cell>
          <cell r="U35" t="str">
            <v>LI</v>
          </cell>
        </row>
        <row r="36">
          <cell r="G36" t="str">
            <v>0156.604.86</v>
          </cell>
          <cell r="H36" t="str">
            <v>LI</v>
          </cell>
          <cell r="T36" t="str">
            <v>0156.604.86</v>
          </cell>
          <cell r="U36" t="str">
            <v>LI</v>
          </cell>
        </row>
        <row r="37">
          <cell r="G37" t="str">
            <v>0156.506.86</v>
          </cell>
          <cell r="H37" t="str">
            <v>LI</v>
          </cell>
          <cell r="T37" t="str">
            <v>0156.506.86</v>
          </cell>
          <cell r="U37" t="str">
            <v>LI</v>
          </cell>
        </row>
        <row r="38">
          <cell r="G38" t="str">
            <v>0163.604.86</v>
          </cell>
          <cell r="H38" t="str">
            <v>LI</v>
          </cell>
          <cell r="T38" t="str">
            <v>0163.604.86</v>
          </cell>
          <cell r="U38" t="str">
            <v>LI</v>
          </cell>
        </row>
        <row r="39">
          <cell r="G39" t="str">
            <v>0164.604.86</v>
          </cell>
          <cell r="H39" t="str">
            <v>LI</v>
          </cell>
          <cell r="T39" t="str">
            <v>0164.604.86</v>
          </cell>
          <cell r="U39" t="str">
            <v>LI</v>
          </cell>
        </row>
        <row r="40">
          <cell r="G40" t="str">
            <v>0172.604.86</v>
          </cell>
          <cell r="H40" t="str">
            <v>LI</v>
          </cell>
          <cell r="T40" t="str">
            <v>0172.604.86</v>
          </cell>
          <cell r="U40" t="str">
            <v>LI</v>
          </cell>
        </row>
        <row r="41">
          <cell r="G41" t="str">
            <v>0176.604.86</v>
          </cell>
          <cell r="H41" t="str">
            <v>LI</v>
          </cell>
          <cell r="T41" t="str">
            <v>0176.604.86</v>
          </cell>
          <cell r="U41" t="str">
            <v>LI</v>
          </cell>
        </row>
        <row r="42">
          <cell r="G42" t="str">
            <v>0178.604.86</v>
          </cell>
          <cell r="H42" t="str">
            <v>LI</v>
          </cell>
          <cell r="T42" t="str">
            <v>0178.604.86</v>
          </cell>
          <cell r="U42" t="str">
            <v>LI</v>
          </cell>
        </row>
        <row r="43">
          <cell r="G43" t="str">
            <v>0181.604.86</v>
          </cell>
          <cell r="H43" t="str">
            <v>LI</v>
          </cell>
          <cell r="T43" t="str">
            <v>0181.604.86</v>
          </cell>
          <cell r="U43" t="str">
            <v>LI</v>
          </cell>
        </row>
        <row r="44">
          <cell r="G44" t="str">
            <v>0188.604.86</v>
          </cell>
          <cell r="H44" t="str">
            <v>LI</v>
          </cell>
          <cell r="T44" t="str">
            <v>0188.604.86</v>
          </cell>
          <cell r="U44" t="str">
            <v>LI</v>
          </cell>
        </row>
        <row r="45">
          <cell r="G45" t="str">
            <v>0192.604.86</v>
          </cell>
          <cell r="H45" t="str">
            <v>LI</v>
          </cell>
          <cell r="T45" t="str">
            <v>0192.604.86</v>
          </cell>
          <cell r="U45" t="str">
            <v>LI</v>
          </cell>
        </row>
        <row r="46">
          <cell r="G46" t="str">
            <v>0195.604.86</v>
          </cell>
          <cell r="H46" t="str">
            <v>LI</v>
          </cell>
          <cell r="T46" t="str">
            <v>0195.604.86</v>
          </cell>
          <cell r="U46" t="str">
            <v>LI</v>
          </cell>
        </row>
        <row r="47">
          <cell r="G47" t="str">
            <v>0196.604.86</v>
          </cell>
          <cell r="H47" t="str">
            <v>LI</v>
          </cell>
          <cell r="T47" t="str">
            <v>0196.604.86</v>
          </cell>
          <cell r="U47" t="str">
            <v>LI</v>
          </cell>
        </row>
        <row r="48">
          <cell r="G48" t="str">
            <v>0197.604.86</v>
          </cell>
          <cell r="H48" t="str">
            <v>LI</v>
          </cell>
          <cell r="T48" t="str">
            <v>0197.604.86</v>
          </cell>
          <cell r="U48" t="str">
            <v>LI</v>
          </cell>
        </row>
        <row r="49">
          <cell r="G49" t="str">
            <v>0204.604.86</v>
          </cell>
          <cell r="H49" t="str">
            <v>LI</v>
          </cell>
          <cell r="T49" t="str">
            <v>0204.604.86</v>
          </cell>
          <cell r="U49" t="str">
            <v>LI</v>
          </cell>
        </row>
        <row r="50">
          <cell r="G50" t="str">
            <v>0205.604.86</v>
          </cell>
          <cell r="H50" t="str">
            <v>LI</v>
          </cell>
          <cell r="T50" t="str">
            <v>0205.604.86</v>
          </cell>
          <cell r="U50" t="str">
            <v>LI</v>
          </cell>
        </row>
        <row r="51">
          <cell r="G51" t="str">
            <v>0206.604.86</v>
          </cell>
          <cell r="H51" t="str">
            <v>LI</v>
          </cell>
          <cell r="T51" t="str">
            <v>0206.604.86</v>
          </cell>
          <cell r="U51" t="str">
            <v>LI</v>
          </cell>
        </row>
        <row r="52">
          <cell r="G52" t="str">
            <v>0218.604.86</v>
          </cell>
          <cell r="H52" t="str">
            <v>LI</v>
          </cell>
          <cell r="T52" t="str">
            <v>0218.604.86</v>
          </cell>
          <cell r="U52" t="str">
            <v>LI</v>
          </cell>
        </row>
        <row r="53">
          <cell r="G53" t="str">
            <v>0219.604.86</v>
          </cell>
          <cell r="H53" t="str">
            <v>LI</v>
          </cell>
          <cell r="T53" t="str">
            <v>0219.604.86</v>
          </cell>
          <cell r="U53" t="str">
            <v>LI</v>
          </cell>
        </row>
        <row r="54">
          <cell r="G54" t="str">
            <v>0221.604.86</v>
          </cell>
          <cell r="H54" t="str">
            <v>LI</v>
          </cell>
          <cell r="T54" t="str">
            <v>0221.604.86</v>
          </cell>
          <cell r="U54" t="str">
            <v>LI</v>
          </cell>
        </row>
        <row r="55">
          <cell r="G55" t="str">
            <v>0232.604.86</v>
          </cell>
          <cell r="H55" t="str">
            <v>LI</v>
          </cell>
          <cell r="T55" t="str">
            <v>0232.604.86</v>
          </cell>
          <cell r="U55" t="str">
            <v>LI</v>
          </cell>
        </row>
        <row r="56">
          <cell r="G56" t="str">
            <v>0235.604.86</v>
          </cell>
          <cell r="H56" t="str">
            <v>LI</v>
          </cell>
          <cell r="T56" t="str">
            <v>0235.604.86</v>
          </cell>
          <cell r="U56" t="str">
            <v>LI</v>
          </cell>
        </row>
        <row r="57">
          <cell r="G57" t="str">
            <v>0237.604.86</v>
          </cell>
          <cell r="H57" t="str">
            <v>LI</v>
          </cell>
          <cell r="T57" t="str">
            <v>0237.604.86</v>
          </cell>
          <cell r="U57" t="str">
            <v>LI</v>
          </cell>
        </row>
        <row r="58">
          <cell r="G58" t="str">
            <v>0302.604.86</v>
          </cell>
          <cell r="H58" t="str">
            <v>LI</v>
          </cell>
          <cell r="T58" t="str">
            <v>0302.604.86</v>
          </cell>
          <cell r="U58" t="str">
            <v>LI</v>
          </cell>
        </row>
        <row r="59">
          <cell r="G59" t="str">
            <v>0303.604.86</v>
          </cell>
          <cell r="H59" t="str">
            <v>LI</v>
          </cell>
          <cell r="T59" t="str">
            <v>0303.604.86</v>
          </cell>
          <cell r="U59" t="str">
            <v>LI</v>
          </cell>
        </row>
        <row r="60">
          <cell r="G60" t="str">
            <v>0304.604.86</v>
          </cell>
          <cell r="H60" t="str">
            <v>LI</v>
          </cell>
          <cell r="T60" t="str">
            <v>0304.604.86</v>
          </cell>
          <cell r="U60" t="str">
            <v>LI</v>
          </cell>
        </row>
        <row r="61">
          <cell r="G61" t="str">
            <v>0306.604.86</v>
          </cell>
          <cell r="H61" t="str">
            <v>LI</v>
          </cell>
          <cell r="T61" t="str">
            <v>0306.604.86</v>
          </cell>
          <cell r="U61" t="str">
            <v>LI</v>
          </cell>
        </row>
        <row r="62">
          <cell r="G62" t="str">
            <v>0308.604.86</v>
          </cell>
          <cell r="H62" t="str">
            <v>LI</v>
          </cell>
          <cell r="T62" t="str">
            <v>0308.604.86</v>
          </cell>
          <cell r="U62" t="str">
            <v>LI</v>
          </cell>
        </row>
        <row r="63">
          <cell r="G63" t="str">
            <v>0310.604.86</v>
          </cell>
          <cell r="H63" t="str">
            <v>LI</v>
          </cell>
          <cell r="T63" t="str">
            <v>0310.604.86</v>
          </cell>
          <cell r="U63" t="str">
            <v>LI</v>
          </cell>
        </row>
        <row r="64">
          <cell r="G64" t="str">
            <v>0312.604.86</v>
          </cell>
          <cell r="H64" t="str">
            <v>LI</v>
          </cell>
          <cell r="T64" t="str">
            <v>0312.604.86</v>
          </cell>
          <cell r="U64" t="str">
            <v>LI</v>
          </cell>
        </row>
        <row r="65">
          <cell r="G65" t="str">
            <v>0313.604.86</v>
          </cell>
          <cell r="H65" t="str">
            <v>LI</v>
          </cell>
          <cell r="T65" t="str">
            <v>0313.604.86</v>
          </cell>
          <cell r="U65" t="str">
            <v>LI</v>
          </cell>
        </row>
        <row r="66">
          <cell r="G66" t="str">
            <v>0316.604.86</v>
          </cell>
          <cell r="H66" t="str">
            <v>LI</v>
          </cell>
          <cell r="T66" t="str">
            <v>0316.604.86</v>
          </cell>
          <cell r="U66" t="str">
            <v>LI</v>
          </cell>
        </row>
        <row r="67">
          <cell r="G67" t="str">
            <v>0318.604.86</v>
          </cell>
          <cell r="H67" t="str">
            <v>LI</v>
          </cell>
          <cell r="T67" t="str">
            <v>0318.604.86</v>
          </cell>
          <cell r="U67" t="str">
            <v>LI</v>
          </cell>
        </row>
        <row r="68">
          <cell r="G68" t="str">
            <v>0319.604.86</v>
          </cell>
          <cell r="H68" t="str">
            <v>LI</v>
          </cell>
          <cell r="T68" t="str">
            <v>0319.604.86</v>
          </cell>
          <cell r="U68" t="str">
            <v>LI</v>
          </cell>
        </row>
        <row r="69">
          <cell r="G69" t="str">
            <v>0320.604.86</v>
          </cell>
          <cell r="H69" t="str">
            <v>LI</v>
          </cell>
          <cell r="T69" t="str">
            <v>0320.604.86</v>
          </cell>
          <cell r="U69" t="str">
            <v>LI</v>
          </cell>
        </row>
        <row r="70">
          <cell r="G70" t="str">
            <v>0324.604.86</v>
          </cell>
          <cell r="H70" t="str">
            <v>LI</v>
          </cell>
          <cell r="T70" t="str">
            <v>0324.604.86</v>
          </cell>
          <cell r="U70" t="str">
            <v>LI</v>
          </cell>
        </row>
        <row r="71">
          <cell r="G71" t="str">
            <v>0342.604.86</v>
          </cell>
          <cell r="H71" t="str">
            <v>LI</v>
          </cell>
          <cell r="T71" t="str">
            <v>0342.604.86</v>
          </cell>
          <cell r="U71" t="str">
            <v>LI</v>
          </cell>
        </row>
        <row r="72">
          <cell r="G72" t="str">
            <v>0349.604.86</v>
          </cell>
          <cell r="H72" t="str">
            <v>LI</v>
          </cell>
          <cell r="T72" t="str">
            <v>0349.604.86</v>
          </cell>
          <cell r="U72" t="str">
            <v>LI</v>
          </cell>
        </row>
        <row r="73">
          <cell r="G73" t="str">
            <v>4043.604.86</v>
          </cell>
          <cell r="H73" t="str">
            <v>LI</v>
          </cell>
          <cell r="T73" t="str">
            <v>4043.604.86</v>
          </cell>
          <cell r="U73" t="str">
            <v>LI</v>
          </cell>
        </row>
        <row r="74">
          <cell r="G74" t="str">
            <v>4044.604.86</v>
          </cell>
          <cell r="H74" t="str">
            <v>LI</v>
          </cell>
          <cell r="T74" t="str">
            <v>4044.604.86</v>
          </cell>
          <cell r="U74" t="str">
            <v>LI</v>
          </cell>
        </row>
        <row r="75">
          <cell r="G75" t="str">
            <v>4071.604.86</v>
          </cell>
          <cell r="H75" t="str">
            <v>LI</v>
          </cell>
          <cell r="T75" t="str">
            <v>4071.604.86</v>
          </cell>
          <cell r="U75" t="str">
            <v>LI</v>
          </cell>
        </row>
        <row r="76">
          <cell r="G76" t="str">
            <v>3507.605.12</v>
          </cell>
          <cell r="H76" t="str">
            <v>LI</v>
          </cell>
          <cell r="T76" t="str">
            <v>3507.605.12</v>
          </cell>
          <cell r="U76" t="str">
            <v>LI</v>
          </cell>
        </row>
        <row r="77">
          <cell r="G77" t="str">
            <v>3510.605.12</v>
          </cell>
          <cell r="H77" t="str">
            <v>LI</v>
          </cell>
          <cell r="T77" t="str">
            <v>3510.605.12</v>
          </cell>
          <cell r="U77" t="str">
            <v>LI</v>
          </cell>
        </row>
        <row r="78">
          <cell r="G78" t="str">
            <v>0707.605.70</v>
          </cell>
          <cell r="H78" t="str">
            <v>LI</v>
          </cell>
          <cell r="T78" t="str">
            <v>0707.605.70</v>
          </cell>
          <cell r="U78" t="str">
            <v>LI</v>
          </cell>
        </row>
        <row r="79">
          <cell r="G79" t="str">
            <v>0174.451.86</v>
          </cell>
          <cell r="H79" t="str">
            <v>LI</v>
          </cell>
          <cell r="T79" t="str">
            <v>0174.451.86</v>
          </cell>
          <cell r="U79" t="str">
            <v>LI</v>
          </cell>
        </row>
        <row r="80">
          <cell r="G80" t="str">
            <v>0390.551.75</v>
          </cell>
          <cell r="H80" t="str">
            <v>LI</v>
          </cell>
          <cell r="T80" t="str">
            <v>0390.551.75</v>
          </cell>
          <cell r="U80" t="str">
            <v>LI</v>
          </cell>
        </row>
        <row r="81">
          <cell r="G81" t="str">
            <v>0391.551.75</v>
          </cell>
          <cell r="H81" t="str">
            <v>LI</v>
          </cell>
          <cell r="T81" t="str">
            <v>0391.551.75</v>
          </cell>
          <cell r="U81" t="str">
            <v>LI</v>
          </cell>
        </row>
        <row r="82">
          <cell r="G82" t="str">
            <v>0350.551.75</v>
          </cell>
          <cell r="H82" t="str">
            <v>LI</v>
          </cell>
          <cell r="T82" t="str">
            <v>0350.551.75</v>
          </cell>
          <cell r="U82" t="str">
            <v>LI</v>
          </cell>
        </row>
        <row r="83">
          <cell r="G83" t="str">
            <v>0350.552.75</v>
          </cell>
          <cell r="H83" t="str">
            <v>LI</v>
          </cell>
          <cell r="T83" t="str">
            <v>0350.552.75</v>
          </cell>
          <cell r="U83" t="str">
            <v>LI</v>
          </cell>
        </row>
        <row r="84">
          <cell r="G84" t="str">
            <v>2100.302.14</v>
          </cell>
          <cell r="H84" t="str">
            <v>LI</v>
          </cell>
          <cell r="T84" t="str">
            <v>2100.302.14</v>
          </cell>
          <cell r="U84" t="str">
            <v>LI</v>
          </cell>
        </row>
        <row r="85">
          <cell r="G85" t="str">
            <v>2081.371.12</v>
          </cell>
          <cell r="H85" t="str">
            <v>LI</v>
          </cell>
          <cell r="T85" t="str">
            <v>2081.371.12</v>
          </cell>
          <cell r="U85" t="str">
            <v>LI</v>
          </cell>
        </row>
        <row r="86">
          <cell r="G86" t="str">
            <v>1125.401.69</v>
          </cell>
          <cell r="H86" t="str">
            <v>LI</v>
          </cell>
          <cell r="T86" t="str">
            <v>1125.401.69</v>
          </cell>
          <cell r="U86" t="str">
            <v>LI</v>
          </cell>
        </row>
        <row r="87">
          <cell r="G87" t="str">
            <v>2100.452.14</v>
          </cell>
          <cell r="H87" t="str">
            <v>LI</v>
          </cell>
          <cell r="T87" t="str">
            <v>2100.452.14</v>
          </cell>
          <cell r="U87" t="str">
            <v>LI</v>
          </cell>
        </row>
        <row r="88">
          <cell r="G88" t="str">
            <v>1502.609.75</v>
          </cell>
          <cell r="H88" t="str">
            <v>LI</v>
          </cell>
          <cell r="T88" t="str">
            <v>1502.609.75</v>
          </cell>
          <cell r="U88" t="str">
            <v>LI</v>
          </cell>
        </row>
        <row r="89">
          <cell r="G89" t="str">
            <v>1503.609.75</v>
          </cell>
          <cell r="H89" t="str">
            <v>LI</v>
          </cell>
          <cell r="T89" t="str">
            <v>1503.609.75</v>
          </cell>
          <cell r="U89" t="str">
            <v>LI</v>
          </cell>
        </row>
        <row r="90">
          <cell r="G90" t="str">
            <v>1515.609.75</v>
          </cell>
          <cell r="H90" t="str">
            <v>LI</v>
          </cell>
          <cell r="T90" t="str">
            <v>1515.609.75</v>
          </cell>
          <cell r="U90" t="str">
            <v>LI</v>
          </cell>
        </row>
        <row r="91">
          <cell r="G91" t="str">
            <v>0501.752.20</v>
          </cell>
          <cell r="H91" t="str">
            <v>LI</v>
          </cell>
          <cell r="T91" t="str">
            <v>0501.752.20</v>
          </cell>
          <cell r="U91" t="str">
            <v>LI</v>
          </cell>
        </row>
        <row r="92">
          <cell r="G92" t="str">
            <v>0350.604.86</v>
          </cell>
          <cell r="H92" t="str">
            <v>LI</v>
          </cell>
          <cell r="T92" t="str">
            <v>0350.604.86</v>
          </cell>
          <cell r="U92" t="str">
            <v>LI</v>
          </cell>
        </row>
        <row r="93">
          <cell r="G93" t="str">
            <v>0406.604.86</v>
          </cell>
          <cell r="H93" t="str">
            <v>LI</v>
          </cell>
          <cell r="T93" t="str">
            <v>0406.604.86</v>
          </cell>
          <cell r="U93" t="str">
            <v>LI</v>
          </cell>
        </row>
        <row r="94">
          <cell r="G94" t="str">
            <v>1300.808.48</v>
          </cell>
          <cell r="H94" t="str">
            <v>LI</v>
          </cell>
          <cell r="T94" t="str">
            <v>1300.808.48</v>
          </cell>
          <cell r="U94" t="str">
            <v>LI</v>
          </cell>
        </row>
        <row r="95">
          <cell r="G95" t="str">
            <v>4041.604.86</v>
          </cell>
          <cell r="H95" t="str">
            <v>LI</v>
          </cell>
          <cell r="T95" t="str">
            <v>4041.604.86</v>
          </cell>
          <cell r="U95" t="str">
            <v>LI</v>
          </cell>
        </row>
        <row r="96">
          <cell r="G96" t="str">
            <v>4042.604.86</v>
          </cell>
          <cell r="H96" t="str">
            <v>LI</v>
          </cell>
          <cell r="T96" t="str">
            <v>4042.604.86</v>
          </cell>
          <cell r="U96" t="str">
            <v>LI</v>
          </cell>
        </row>
        <row r="97">
          <cell r="G97" t="str">
            <v>1545.609.75</v>
          </cell>
          <cell r="H97" t="str">
            <v>LI</v>
          </cell>
          <cell r="T97" t="str">
            <v>1545.609.75</v>
          </cell>
          <cell r="U97" t="str">
            <v>LI</v>
          </cell>
        </row>
        <row r="98">
          <cell r="G98" t="str">
            <v>0907.271.20</v>
          </cell>
          <cell r="H98" t="str">
            <v>LI</v>
          </cell>
          <cell r="T98" t="str">
            <v>0907.271.20</v>
          </cell>
          <cell r="U98" t="str">
            <v>LI</v>
          </cell>
        </row>
        <row r="99">
          <cell r="G99" t="str">
            <v>0954.271.20</v>
          </cell>
          <cell r="H99" t="str">
            <v>LI</v>
          </cell>
          <cell r="T99" t="str">
            <v>0954.271.20</v>
          </cell>
          <cell r="U99" t="str">
            <v>LI</v>
          </cell>
        </row>
        <row r="100">
          <cell r="G100" t="str">
            <v>0932.502.20</v>
          </cell>
          <cell r="H100" t="str">
            <v>LI</v>
          </cell>
          <cell r="T100" t="str">
            <v>0932.502.20</v>
          </cell>
          <cell r="U100" t="str">
            <v>LI</v>
          </cell>
        </row>
        <row r="101">
          <cell r="G101" t="str">
            <v>0205.502.91</v>
          </cell>
          <cell r="H101" t="str">
            <v>LI</v>
          </cell>
          <cell r="T101" t="str">
            <v>0205.502.91</v>
          </cell>
          <cell r="U101" t="str">
            <v>LI</v>
          </cell>
        </row>
        <row r="102">
          <cell r="G102" t="str">
            <v>0177.504.16</v>
          </cell>
          <cell r="H102" t="str">
            <v>LI</v>
          </cell>
          <cell r="T102" t="str">
            <v>0177.504.16</v>
          </cell>
          <cell r="U102" t="str">
            <v>LI</v>
          </cell>
        </row>
        <row r="103">
          <cell r="G103" t="str">
            <v>1534.506.75</v>
          </cell>
          <cell r="H103" t="str">
            <v>LI</v>
          </cell>
          <cell r="T103" t="str">
            <v>1534.506.75</v>
          </cell>
          <cell r="U103" t="str">
            <v>LI</v>
          </cell>
        </row>
        <row r="104">
          <cell r="G104" t="str">
            <v>0920.551.20</v>
          </cell>
          <cell r="H104" t="str">
            <v>LI</v>
          </cell>
          <cell r="T104" t="str">
            <v>0920.551.20</v>
          </cell>
          <cell r="U104" t="str">
            <v>LI</v>
          </cell>
        </row>
        <row r="105">
          <cell r="G105" t="str">
            <v>0923.551.20</v>
          </cell>
          <cell r="H105" t="str">
            <v>LI</v>
          </cell>
          <cell r="T105" t="str">
            <v>0923.551.20</v>
          </cell>
          <cell r="U105" t="str">
            <v>LI</v>
          </cell>
        </row>
        <row r="106">
          <cell r="G106" t="str">
            <v>0936.551.20</v>
          </cell>
          <cell r="H106" t="str">
            <v>LI</v>
          </cell>
          <cell r="T106" t="str">
            <v>0936.551.20</v>
          </cell>
          <cell r="U106" t="str">
            <v>LI</v>
          </cell>
        </row>
        <row r="107">
          <cell r="G107" t="str">
            <v>0949.551.20</v>
          </cell>
          <cell r="H107" t="str">
            <v>LI</v>
          </cell>
          <cell r="T107" t="str">
            <v>0949.551.20</v>
          </cell>
          <cell r="U107" t="str">
            <v>LI</v>
          </cell>
        </row>
        <row r="108">
          <cell r="G108" t="str">
            <v>0951.551.20</v>
          </cell>
          <cell r="H108" t="str">
            <v>LI</v>
          </cell>
          <cell r="T108" t="str">
            <v>0951.551.20</v>
          </cell>
          <cell r="U108" t="str">
            <v>LI</v>
          </cell>
        </row>
        <row r="109">
          <cell r="G109" t="str">
            <v>0113.551.75</v>
          </cell>
          <cell r="H109" t="str">
            <v>LI</v>
          </cell>
          <cell r="T109" t="str">
            <v>0113.551.75</v>
          </cell>
          <cell r="U109" t="str">
            <v>LI</v>
          </cell>
        </row>
        <row r="110">
          <cell r="G110" t="str">
            <v>0114.551.75</v>
          </cell>
          <cell r="H110" t="str">
            <v>LI</v>
          </cell>
          <cell r="T110" t="str">
            <v>0114.551.75</v>
          </cell>
          <cell r="U110" t="str">
            <v>LI</v>
          </cell>
        </row>
        <row r="111">
          <cell r="G111" t="str">
            <v>0115.551.75</v>
          </cell>
          <cell r="H111" t="str">
            <v>LI</v>
          </cell>
          <cell r="T111" t="str">
            <v>0115.551.75</v>
          </cell>
          <cell r="U111" t="str">
            <v>LI</v>
          </cell>
        </row>
        <row r="112">
          <cell r="G112" t="str">
            <v>0116.551.75</v>
          </cell>
          <cell r="H112" t="str">
            <v>LI</v>
          </cell>
          <cell r="T112" t="str">
            <v>0116.551.75</v>
          </cell>
          <cell r="U112" t="str">
            <v>LI</v>
          </cell>
        </row>
        <row r="113">
          <cell r="G113" t="str">
            <v>0117.551.75</v>
          </cell>
          <cell r="H113" t="str">
            <v>LI</v>
          </cell>
          <cell r="T113" t="str">
            <v>0117.551.75</v>
          </cell>
          <cell r="U113" t="str">
            <v>LI</v>
          </cell>
        </row>
        <row r="114">
          <cell r="G114" t="str">
            <v>0118.551.75</v>
          </cell>
          <cell r="H114" t="str">
            <v>LI</v>
          </cell>
          <cell r="T114" t="str">
            <v>0524.551.75</v>
          </cell>
          <cell r="U114" t="str">
            <v>LI</v>
          </cell>
        </row>
        <row r="115">
          <cell r="G115" t="str">
            <v>0119.551.75</v>
          </cell>
          <cell r="H115" t="str">
            <v>LI</v>
          </cell>
          <cell r="T115" t="str">
            <v>0119.551.75</v>
          </cell>
          <cell r="U115" t="str">
            <v>LI</v>
          </cell>
        </row>
        <row r="116">
          <cell r="G116" t="str">
            <v>0126.551.75</v>
          </cell>
          <cell r="H116" t="str">
            <v>LI</v>
          </cell>
          <cell r="T116" t="str">
            <v>0126.551.75</v>
          </cell>
          <cell r="U116" t="str">
            <v>LI</v>
          </cell>
        </row>
        <row r="117">
          <cell r="G117" t="str">
            <v>0512.551.75</v>
          </cell>
          <cell r="H117" t="str">
            <v>LI</v>
          </cell>
          <cell r="T117" t="str">
            <v>0512.551.75</v>
          </cell>
          <cell r="U117" t="str">
            <v>LI</v>
          </cell>
        </row>
        <row r="118">
          <cell r="G118" t="str">
            <v>0515.551.75</v>
          </cell>
          <cell r="H118" t="str">
            <v>LI</v>
          </cell>
          <cell r="T118" t="str">
            <v>0515.551.75</v>
          </cell>
          <cell r="U118" t="str">
            <v>LI</v>
          </cell>
        </row>
        <row r="119">
          <cell r="G119" t="str">
            <v>5551.551.75</v>
          </cell>
          <cell r="H119" t="str">
            <v>LI</v>
          </cell>
          <cell r="T119" t="str">
            <v>5551.551.75</v>
          </cell>
          <cell r="U119" t="str">
            <v>LI</v>
          </cell>
        </row>
        <row r="120">
          <cell r="G120" t="str">
            <v>0136.604.20</v>
          </cell>
          <cell r="H120" t="str">
            <v>LI</v>
          </cell>
          <cell r="T120" t="str">
            <v>0136.604.20</v>
          </cell>
          <cell r="U120" t="str">
            <v>LI</v>
          </cell>
        </row>
        <row r="121">
          <cell r="G121" t="str">
            <v>0139.604.20</v>
          </cell>
          <cell r="H121" t="str">
            <v>LI</v>
          </cell>
          <cell r="T121" t="str">
            <v>0139.604.20</v>
          </cell>
          <cell r="U121" t="str">
            <v>LI</v>
          </cell>
        </row>
        <row r="122">
          <cell r="G122" t="str">
            <v>0930.604.20</v>
          </cell>
          <cell r="H122" t="str">
            <v>LI</v>
          </cell>
          <cell r="T122" t="str">
            <v>0930.604.20</v>
          </cell>
          <cell r="U122" t="str">
            <v>LI</v>
          </cell>
        </row>
        <row r="123">
          <cell r="G123" t="str">
            <v>4098.604.86</v>
          </cell>
          <cell r="H123" t="str">
            <v>LI</v>
          </cell>
          <cell r="T123" t="str">
            <v>4098.604.86</v>
          </cell>
          <cell r="U123" t="str">
            <v>LI</v>
          </cell>
        </row>
        <row r="124">
          <cell r="G124" t="str">
            <v>5486.604.86</v>
          </cell>
          <cell r="H124" t="str">
            <v>LI</v>
          </cell>
          <cell r="T124" t="str">
            <v>5486.604.86</v>
          </cell>
          <cell r="U124" t="str">
            <v>LI</v>
          </cell>
        </row>
        <row r="125">
          <cell r="G125" t="str">
            <v>5553.604.86</v>
          </cell>
          <cell r="H125" t="str">
            <v>LI</v>
          </cell>
          <cell r="T125" t="str">
            <v>5553.604.86</v>
          </cell>
          <cell r="U125" t="str">
            <v>LI</v>
          </cell>
        </row>
        <row r="126">
          <cell r="G126" t="str">
            <v>5528.604.95</v>
          </cell>
          <cell r="H126" t="str">
            <v>LI</v>
          </cell>
          <cell r="T126" t="str">
            <v>5528.604.95</v>
          </cell>
          <cell r="U126" t="str">
            <v>LI</v>
          </cell>
        </row>
        <row r="127">
          <cell r="G127" t="str">
            <v>0905.609.20</v>
          </cell>
          <cell r="H127" t="str">
            <v>LI</v>
          </cell>
          <cell r="T127" t="str">
            <v>0905.609.20</v>
          </cell>
          <cell r="U127" t="str">
            <v>LI</v>
          </cell>
        </row>
        <row r="128">
          <cell r="G128" t="str">
            <v>0906.609.20</v>
          </cell>
          <cell r="H128" t="str">
            <v>LI</v>
          </cell>
          <cell r="T128" t="str">
            <v>0906.609.20</v>
          </cell>
          <cell r="U128" t="str">
            <v>LI</v>
          </cell>
        </row>
        <row r="129">
          <cell r="G129" t="str">
            <v>0922.609.20</v>
          </cell>
          <cell r="H129" t="str">
            <v>LI</v>
          </cell>
          <cell r="T129" t="str">
            <v>0922.609.20</v>
          </cell>
          <cell r="U129" t="str">
            <v>LI</v>
          </cell>
        </row>
        <row r="130">
          <cell r="G130" t="str">
            <v>0929.609.20</v>
          </cell>
          <cell r="H130" t="str">
            <v>LI</v>
          </cell>
          <cell r="T130" t="str">
            <v>0929.609.20</v>
          </cell>
          <cell r="U130" t="str">
            <v>LI</v>
          </cell>
        </row>
        <row r="131">
          <cell r="G131" t="str">
            <v>0933.609.20</v>
          </cell>
          <cell r="H131" t="str">
            <v>LI</v>
          </cell>
          <cell r="T131" t="str">
            <v>0933.609.20</v>
          </cell>
          <cell r="U131" t="str">
            <v>LI</v>
          </cell>
        </row>
        <row r="132">
          <cell r="G132" t="str">
            <v>0950.609.20</v>
          </cell>
          <cell r="H132" t="str">
            <v>LI</v>
          </cell>
          <cell r="T132" t="str">
            <v>0950.609.20</v>
          </cell>
          <cell r="U132" t="str">
            <v>LI</v>
          </cell>
        </row>
        <row r="133">
          <cell r="G133" t="str">
            <v>1501.609.75</v>
          </cell>
          <cell r="H133" t="str">
            <v>LI</v>
          </cell>
          <cell r="T133" t="str">
            <v>1501.609.75</v>
          </cell>
          <cell r="U133" t="str">
            <v>LI</v>
          </cell>
        </row>
        <row r="134">
          <cell r="G134" t="str">
            <v>1522.609.75</v>
          </cell>
          <cell r="H134" t="str">
            <v>LI</v>
          </cell>
          <cell r="T134" t="str">
            <v>1522.609.75</v>
          </cell>
          <cell r="U134" t="str">
            <v>LI</v>
          </cell>
        </row>
        <row r="135">
          <cell r="G135" t="str">
            <v>1550.609.75</v>
          </cell>
          <cell r="H135" t="str">
            <v>LI</v>
          </cell>
          <cell r="T135" t="str">
            <v>1550.609.75</v>
          </cell>
          <cell r="U135" t="str">
            <v>LI</v>
          </cell>
        </row>
        <row r="136">
          <cell r="G136" t="str">
            <v>1552.609.75</v>
          </cell>
          <cell r="H136" t="str">
            <v>LI</v>
          </cell>
          <cell r="T136" t="str">
            <v>1552.609.75</v>
          </cell>
          <cell r="U136" t="str">
            <v>LI</v>
          </cell>
        </row>
        <row r="137">
          <cell r="G137" t="str">
            <v>9991.609.75</v>
          </cell>
          <cell r="H137" t="str">
            <v>LI</v>
          </cell>
          <cell r="T137" t="str">
            <v>309600.609.75</v>
          </cell>
          <cell r="U137" t="str">
            <v>LI</v>
          </cell>
        </row>
        <row r="138">
          <cell r="G138" t="str">
            <v>9992.609.75</v>
          </cell>
          <cell r="H138" t="str">
            <v>LI</v>
          </cell>
          <cell r="T138" t="str">
            <v>310700.609.75</v>
          </cell>
          <cell r="U138" t="str">
            <v>LI</v>
          </cell>
        </row>
        <row r="139">
          <cell r="G139" t="str">
            <v>5734.609.75</v>
          </cell>
          <cell r="H139" t="str">
            <v>LI</v>
          </cell>
          <cell r="T139" t="str">
            <v>5734.609.75</v>
          </cell>
          <cell r="U139" t="str">
            <v>LI</v>
          </cell>
        </row>
        <row r="140">
          <cell r="G140" t="str">
            <v>0352.551.75</v>
          </cell>
          <cell r="H140" t="str">
            <v>LI</v>
          </cell>
          <cell r="T140" t="str">
            <v>0352.551.75</v>
          </cell>
          <cell r="U140" t="str">
            <v>LI</v>
          </cell>
        </row>
        <row r="141">
          <cell r="G141" t="str">
            <v>0102.701.36</v>
          </cell>
          <cell r="H141" t="str">
            <v>LI</v>
          </cell>
          <cell r="T141" t="str">
            <v>0154.701.36</v>
          </cell>
          <cell r="U141" t="str">
            <v>LI</v>
          </cell>
        </row>
        <row r="142">
          <cell r="G142" t="str">
            <v>3505.605.12</v>
          </cell>
          <cell r="H142" t="str">
            <v>LI</v>
          </cell>
          <cell r="T142" t="str">
            <v>3505.605.12</v>
          </cell>
          <cell r="U142" t="str">
            <v>LI</v>
          </cell>
        </row>
        <row r="143">
          <cell r="G143" t="str">
            <v>3539.605.12</v>
          </cell>
          <cell r="H143" t="str">
            <v>LI</v>
          </cell>
          <cell r="T143" t="str">
            <v>3539.605.12</v>
          </cell>
          <cell r="U143" t="str">
            <v>LI</v>
          </cell>
        </row>
        <row r="144">
          <cell r="G144" t="str">
            <v>0406.609.28</v>
          </cell>
          <cell r="H144" t="str">
            <v>LI</v>
          </cell>
          <cell r="T144" t="str">
            <v>0406.609.28</v>
          </cell>
          <cell r="U144" t="str">
            <v>LI</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Summary"/>
      <sheetName val="Details"/>
      <sheetName val="%GDP"/>
      <sheetName val="OMB Outlays"/>
      <sheetName val="CBPP Baseline 2016"/>
      <sheetName val="LI Table"/>
      <sheetName val="Category"/>
      <sheetName val="2012"/>
      <sheetName val="Quick Notes"/>
      <sheetName val="Outlays"/>
      <sheetName val="CBPP Baseline"/>
    </sheetNames>
    <sheetDataSet>
      <sheetData sheetId="0"/>
      <sheetData sheetId="1"/>
      <sheetData sheetId="2"/>
      <sheetData sheetId="3">
        <row r="2">
          <cell r="H2">
            <v>3.3267834384051793E-2</v>
          </cell>
        </row>
        <row r="3">
          <cell r="H3">
            <v>3.4837908929436459E-2</v>
          </cell>
        </row>
        <row r="4">
          <cell r="H4">
            <v>3.6351059320435954E-2</v>
          </cell>
        </row>
        <row r="5">
          <cell r="H5">
            <v>3.766811734909245E-2</v>
          </cell>
        </row>
        <row r="6">
          <cell r="H6">
            <v>3.9830136197966617E-2</v>
          </cell>
        </row>
        <row r="7">
          <cell r="H7">
            <v>4.1139241231209739E-2</v>
          </cell>
        </row>
        <row r="8">
          <cell r="H8">
            <v>3.9837560324696986E-2</v>
          </cell>
        </row>
        <row r="9">
          <cell r="H9">
            <v>3.5225991041433376E-2</v>
          </cell>
        </row>
        <row r="10">
          <cell r="H10">
            <v>3.6548652860853612E-2</v>
          </cell>
        </row>
        <row r="11">
          <cell r="H11">
            <v>3.8883344947735196E-2</v>
          </cell>
        </row>
        <row r="12">
          <cell r="H12">
            <v>4.0350803230964787E-2</v>
          </cell>
        </row>
        <row r="13">
          <cell r="H13">
            <v>3.9305807783779796E-2</v>
          </cell>
        </row>
        <row r="14">
          <cell r="H14">
            <v>3.8680346521329567E-2</v>
          </cell>
        </row>
        <row r="15">
          <cell r="H15">
            <v>4.3678907860424686E-2</v>
          </cell>
        </row>
        <row r="16">
          <cell r="H16">
            <v>4.7870277471338207E-2</v>
          </cell>
        </row>
        <row r="17">
          <cell r="H17">
            <v>4.9081543107167065E-2</v>
          </cell>
        </row>
        <row r="18">
          <cell r="H18">
            <v>5.0065794642759169E-2</v>
          </cell>
        </row>
        <row r="19">
          <cell r="H19">
            <v>4.7945628544469418E-2</v>
          </cell>
        </row>
        <row r="20">
          <cell r="H20">
            <v>5.0663503857121157E-2</v>
          </cell>
        </row>
        <row r="21">
          <cell r="H21">
            <v>4.7777912663894598E-2</v>
          </cell>
        </row>
        <row r="22">
          <cell r="H22">
            <v>4.2251756753698404E-2</v>
          </cell>
        </row>
        <row r="23">
          <cell r="H23">
            <v>4.0504472402253563E-2</v>
          </cell>
        </row>
        <row r="24">
          <cell r="H24">
            <v>3.8302107480093356E-2</v>
          </cell>
        </row>
        <row r="25">
          <cell r="H25">
            <v>3.8095827415625096E-2</v>
          </cell>
        </row>
        <row r="26">
          <cell r="H26">
            <v>3.6306519548946765E-2</v>
          </cell>
        </row>
        <row r="27">
          <cell r="H27">
            <v>3.3803308099291079E-2</v>
          </cell>
        </row>
        <row r="28">
          <cell r="H28">
            <v>3.365570999733275E-2</v>
          </cell>
        </row>
        <row r="29">
          <cell r="H29">
            <v>3.3177272633426243E-2</v>
          </cell>
        </row>
        <row r="30">
          <cell r="H30">
            <v>3.3888507760457175E-2</v>
          </cell>
        </row>
        <row r="31">
          <cell r="H31">
            <v>3.4954507246258218E-2</v>
          </cell>
        </row>
        <row r="32">
          <cell r="H32">
            <v>3.5930294457028077E-2</v>
          </cell>
        </row>
        <row r="33">
          <cell r="H33">
            <v>3.6398291071244614E-2</v>
          </cell>
        </row>
        <row r="34">
          <cell r="H34">
            <v>3.5993514962905329E-2</v>
          </cell>
        </row>
        <row r="35">
          <cell r="H35">
            <v>3.5762426895765059E-2</v>
          </cell>
        </row>
        <row r="36">
          <cell r="H36">
            <v>3.3437303176438518E-2</v>
          </cell>
        </row>
        <row r="37">
          <cell r="H37">
            <v>3.2459707245770325E-2</v>
          </cell>
        </row>
        <row r="38">
          <cell r="H38">
            <v>3.1463014249341142E-2</v>
          </cell>
        </row>
        <row r="39">
          <cell r="H39">
            <v>3.1191758604283151E-2</v>
          </cell>
        </row>
        <row r="40">
          <cell r="H40">
            <v>3.1499280660609766E-2</v>
          </cell>
        </row>
        <row r="41">
          <cell r="H41">
            <v>3.2463776346895165E-2</v>
          </cell>
        </row>
        <row r="42">
          <cell r="H42">
            <v>3.5395930825878705E-2</v>
          </cell>
        </row>
        <row r="43">
          <cell r="H43">
            <v>3.7008583776199713E-2</v>
          </cell>
        </row>
        <row r="44">
          <cell r="H44">
            <v>3.6481388418403329E-2</v>
          </cell>
        </row>
        <row r="45">
          <cell r="H45">
            <v>3.6848749112605078E-2</v>
          </cell>
        </row>
        <row r="46">
          <cell r="H46">
            <v>3.6292867216672638E-2</v>
          </cell>
        </row>
        <row r="47">
          <cell r="H47">
            <v>3.4470812475127247E-2</v>
          </cell>
        </row>
        <row r="48">
          <cell r="H48">
            <v>3.5414516596423987E-2</v>
          </cell>
        </row>
        <row r="49">
          <cell r="H49">
            <v>4.0293383606523257E-2</v>
          </cell>
        </row>
        <row r="50">
          <cell r="H50">
            <v>4.4485124311795646E-2</v>
          </cell>
        </row>
        <row r="51">
          <cell r="H51">
            <v>4.2118387557179685E-2</v>
          </cell>
        </row>
        <row r="52">
          <cell r="H52">
            <v>3.8407337503314667E-2</v>
          </cell>
        </row>
        <row r="53">
          <cell r="H53">
            <v>3.4898536860046556E-2</v>
          </cell>
        </row>
        <row r="54">
          <cell r="H54">
            <v>3.3764701106497486E-2</v>
          </cell>
        </row>
        <row r="55">
          <cell r="H55">
            <v>3.2547020429158295E-2</v>
          </cell>
        </row>
        <row r="56">
          <cell r="H56">
            <v>3.2507962289945111E-2</v>
          </cell>
        </row>
      </sheetData>
      <sheetData sheetId="4"/>
      <sheetData sheetId="5"/>
      <sheetData sheetId="6"/>
      <sheetData sheetId="7"/>
      <sheetData sheetId="8"/>
      <sheetData sheetId="9"/>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www.ssa.gov/OACT/HistEst/PopHome.html"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35613-DD17-4737-B835-E807D343D2C0}">
  <sheetPr>
    <tabColor rgb="FF00B0F0"/>
  </sheetPr>
  <dimension ref="A1:K20"/>
  <sheetViews>
    <sheetView tabSelected="1" workbookViewId="0">
      <selection activeCell="F3" sqref="F3"/>
    </sheetView>
  </sheetViews>
  <sheetFormatPr defaultRowHeight="14.5" x14ac:dyDescent="0.35"/>
  <sheetData>
    <row r="1" spans="1:11" ht="89.5" customHeight="1" x14ac:dyDescent="0.35">
      <c r="A1" s="542" t="s">
        <v>8473</v>
      </c>
      <c r="B1" s="542"/>
      <c r="C1" s="542"/>
      <c r="D1" s="542"/>
      <c r="E1" s="542"/>
      <c r="F1" s="542"/>
      <c r="G1" s="542"/>
      <c r="H1" s="542"/>
      <c r="I1" s="542"/>
      <c r="J1" s="542"/>
      <c r="K1" s="543"/>
    </row>
    <row r="2" spans="1:11" x14ac:dyDescent="0.35">
      <c r="A2" s="543"/>
      <c r="B2" s="543"/>
      <c r="C2" s="543"/>
      <c r="D2" s="543"/>
      <c r="E2" s="543"/>
      <c r="F2" s="543"/>
      <c r="G2" s="543"/>
      <c r="H2" s="543"/>
      <c r="I2" s="543"/>
      <c r="J2" s="543"/>
      <c r="K2" s="543"/>
    </row>
    <row r="3" spans="1:11" x14ac:dyDescent="0.35">
      <c r="A3" s="543"/>
      <c r="B3" s="543"/>
      <c r="C3" s="543"/>
      <c r="D3" s="543"/>
      <c r="E3" s="543"/>
      <c r="F3" s="543"/>
      <c r="G3" s="543"/>
      <c r="H3" s="543"/>
      <c r="I3" s="543"/>
      <c r="J3" s="543"/>
      <c r="K3" s="543"/>
    </row>
    <row r="4" spans="1:11" x14ac:dyDescent="0.35">
      <c r="A4" s="543"/>
      <c r="B4" s="543"/>
      <c r="C4" s="543"/>
      <c r="D4" s="543"/>
      <c r="E4" s="543"/>
      <c r="F4" s="543"/>
      <c r="G4" s="543"/>
      <c r="H4" s="543"/>
      <c r="I4" s="543"/>
      <c r="J4" s="543"/>
      <c r="K4" s="543"/>
    </row>
    <row r="5" spans="1:11" x14ac:dyDescent="0.35">
      <c r="A5" s="541"/>
      <c r="B5" s="541"/>
      <c r="C5" s="541"/>
      <c r="D5" s="541"/>
      <c r="E5" s="541"/>
      <c r="F5" s="541"/>
      <c r="G5" s="541"/>
      <c r="H5" s="541"/>
      <c r="I5" s="541"/>
      <c r="J5" s="541"/>
      <c r="K5" s="541"/>
    </row>
    <row r="6" spans="1:11" x14ac:dyDescent="0.35">
      <c r="A6" s="541"/>
      <c r="B6" s="541"/>
      <c r="C6" s="541"/>
      <c r="D6" s="541"/>
      <c r="E6" s="541"/>
      <c r="F6" s="541"/>
      <c r="G6" s="541"/>
      <c r="H6" s="541"/>
      <c r="I6" s="541"/>
      <c r="J6" s="541"/>
      <c r="K6" s="541"/>
    </row>
    <row r="7" spans="1:11" x14ac:dyDescent="0.35">
      <c r="A7" s="541"/>
      <c r="B7" s="541"/>
      <c r="C7" s="541"/>
      <c r="D7" s="541"/>
      <c r="E7" s="541"/>
      <c r="F7" s="541"/>
      <c r="G7" s="541"/>
      <c r="H7" s="541"/>
      <c r="I7" s="541"/>
      <c r="J7" s="541"/>
      <c r="K7" s="541"/>
    </row>
    <row r="8" spans="1:11" x14ac:dyDescent="0.35">
      <c r="A8" s="541"/>
      <c r="B8" s="541"/>
      <c r="C8" s="541"/>
      <c r="D8" s="541"/>
      <c r="E8" s="541"/>
      <c r="F8" s="541"/>
      <c r="G8" s="541"/>
      <c r="H8" s="541"/>
      <c r="I8" s="541"/>
      <c r="J8" s="541"/>
      <c r="K8" s="541"/>
    </row>
    <row r="9" spans="1:11" x14ac:dyDescent="0.35">
      <c r="A9" s="541"/>
      <c r="B9" s="541"/>
      <c r="C9" s="541"/>
      <c r="D9" s="541"/>
      <c r="E9" s="541"/>
      <c r="F9" s="541"/>
      <c r="G9" s="541"/>
      <c r="H9" s="541"/>
      <c r="I9" s="541"/>
      <c r="J9" s="541"/>
      <c r="K9" s="541"/>
    </row>
    <row r="10" spans="1:11" x14ac:dyDescent="0.35">
      <c r="A10" s="541"/>
      <c r="B10" s="541"/>
      <c r="C10" s="541"/>
      <c r="D10" s="541"/>
      <c r="E10" s="541"/>
      <c r="F10" s="541"/>
      <c r="G10" s="541"/>
      <c r="H10" s="541"/>
      <c r="I10" s="541"/>
      <c r="J10" s="541"/>
      <c r="K10" s="541"/>
    </row>
    <row r="11" spans="1:11" x14ac:dyDescent="0.35">
      <c r="A11" s="541"/>
      <c r="B11" s="541"/>
      <c r="C11" s="541"/>
      <c r="D11" s="541"/>
      <c r="E11" s="541"/>
      <c r="F11" s="541"/>
      <c r="G11" s="541"/>
      <c r="H11" s="541"/>
      <c r="I11" s="541"/>
      <c r="J11" s="541"/>
      <c r="K11" s="541"/>
    </row>
    <row r="12" spans="1:11" x14ac:dyDescent="0.35">
      <c r="A12" s="541"/>
      <c r="B12" s="541"/>
      <c r="C12" s="541"/>
      <c r="D12" s="541"/>
      <c r="E12" s="541"/>
      <c r="F12" s="541"/>
      <c r="G12" s="541"/>
      <c r="H12" s="541"/>
      <c r="I12" s="541"/>
      <c r="J12" s="541"/>
      <c r="K12" s="541"/>
    </row>
    <row r="13" spans="1:11" x14ac:dyDescent="0.35">
      <c r="A13" s="541"/>
      <c r="B13" s="541"/>
      <c r="C13" s="541"/>
      <c r="D13" s="541"/>
      <c r="E13" s="541"/>
      <c r="F13" s="541"/>
      <c r="G13" s="541"/>
      <c r="H13" s="541"/>
      <c r="I13" s="541"/>
      <c r="J13" s="541"/>
      <c r="K13" s="541"/>
    </row>
    <row r="14" spans="1:11" x14ac:dyDescent="0.35">
      <c r="A14" s="541"/>
      <c r="B14" s="541"/>
      <c r="C14" s="541"/>
      <c r="D14" s="541"/>
      <c r="E14" s="541"/>
      <c r="F14" s="541"/>
      <c r="G14" s="541"/>
      <c r="H14" s="541"/>
      <c r="I14" s="541"/>
      <c r="J14" s="541"/>
      <c r="K14" s="541"/>
    </row>
    <row r="15" spans="1:11" x14ac:dyDescent="0.35">
      <c r="A15" s="541"/>
      <c r="B15" s="541"/>
      <c r="C15" s="541"/>
      <c r="D15" s="541"/>
      <c r="E15" s="541"/>
      <c r="F15" s="541"/>
      <c r="G15" s="541"/>
      <c r="H15" s="541"/>
      <c r="I15" s="541"/>
      <c r="J15" s="541"/>
      <c r="K15" s="541"/>
    </row>
    <row r="16" spans="1:11" x14ac:dyDescent="0.35">
      <c r="A16" s="541"/>
      <c r="B16" s="541"/>
      <c r="C16" s="541"/>
      <c r="D16" s="541"/>
      <c r="E16" s="541"/>
      <c r="F16" s="541"/>
      <c r="G16" s="541"/>
      <c r="H16" s="541"/>
      <c r="I16" s="541"/>
      <c r="J16" s="541"/>
      <c r="K16" s="541"/>
    </row>
    <row r="17" spans="1:11" x14ac:dyDescent="0.35">
      <c r="A17" s="541"/>
      <c r="B17" s="541"/>
      <c r="C17" s="541"/>
      <c r="D17" s="541"/>
      <c r="E17" s="541"/>
      <c r="F17" s="541"/>
      <c r="G17" s="541"/>
      <c r="H17" s="541"/>
      <c r="I17" s="541"/>
      <c r="J17" s="541"/>
      <c r="K17" s="541"/>
    </row>
    <row r="18" spans="1:11" x14ac:dyDescent="0.35">
      <c r="A18" s="541"/>
      <c r="B18" s="541"/>
      <c r="C18" s="541"/>
      <c r="D18" s="541"/>
      <c r="E18" s="541"/>
      <c r="F18" s="541"/>
      <c r="G18" s="541"/>
      <c r="H18" s="541"/>
      <c r="I18" s="541"/>
      <c r="J18" s="541"/>
      <c r="K18" s="541"/>
    </row>
    <row r="19" spans="1:11" x14ac:dyDescent="0.35">
      <c r="A19" s="541"/>
      <c r="B19" s="541"/>
      <c r="C19" s="541"/>
      <c r="D19" s="541"/>
      <c r="E19" s="541"/>
      <c r="F19" s="541"/>
      <c r="G19" s="541"/>
      <c r="H19" s="541"/>
      <c r="I19" s="541"/>
      <c r="J19" s="541"/>
      <c r="K19" s="541"/>
    </row>
    <row r="20" spans="1:11" x14ac:dyDescent="0.35">
      <c r="A20" s="541"/>
      <c r="B20" s="541"/>
      <c r="C20" s="541"/>
      <c r="D20" s="541"/>
      <c r="E20" s="541"/>
      <c r="F20" s="541"/>
      <c r="G20" s="541"/>
      <c r="H20" s="541"/>
      <c r="I20" s="541"/>
      <c r="J20" s="541"/>
      <c r="K20" s="541"/>
    </row>
  </sheetData>
  <mergeCells count="1">
    <mergeCell ref="A1:J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36E8B-F3AB-4DD9-8074-94081CE82DED}">
  <sheetPr>
    <tabColor rgb="FFFFCCFF"/>
  </sheetPr>
  <dimension ref="A1:AF81"/>
  <sheetViews>
    <sheetView zoomScale="80" zoomScaleNormal="80" zoomScaleSheetLayoutView="98" workbookViewId="0">
      <pane xSplit="3" ySplit="8" topLeftCell="D9" activePane="bottomRight" state="frozen"/>
      <selection pane="topRight" activeCell="D1" sqref="D1"/>
      <selection pane="bottomLeft" activeCell="A9" sqref="A9"/>
      <selection pane="bottomRight"/>
    </sheetView>
  </sheetViews>
  <sheetFormatPr defaultColWidth="12.453125" defaultRowHeight="14.5" x14ac:dyDescent="0.35"/>
  <cols>
    <col min="1" max="1" width="8.54296875" style="218" customWidth="1"/>
    <col min="2" max="2" width="12" style="218" customWidth="1"/>
    <col min="3" max="3" width="3.453125" style="218" customWidth="1"/>
    <col min="4" max="4" width="9" style="218" customWidth="1"/>
    <col min="5" max="5" width="7.7265625" style="218" bestFit="1" customWidth="1"/>
    <col min="6" max="6" width="10.7265625" style="218" bestFit="1" customWidth="1"/>
    <col min="7" max="7" width="10.7265625" style="218" customWidth="1"/>
    <col min="8" max="8" width="12.7265625" style="218" customWidth="1"/>
    <col min="9" max="9" width="7.7265625" style="218" bestFit="1" customWidth="1"/>
    <col min="10" max="10" width="12.1796875" style="218" bestFit="1" customWidth="1"/>
    <col min="11" max="11" width="9.26953125" style="218" bestFit="1" customWidth="1"/>
    <col min="12" max="12" width="2.7265625" style="218" customWidth="1"/>
    <col min="13" max="13" width="9" style="218" bestFit="1" customWidth="1"/>
    <col min="14" max="14" width="14.54296875" style="218" bestFit="1" customWidth="1"/>
    <col min="15" max="15" width="3.453125" style="218" customWidth="1"/>
    <col min="16" max="16" width="11.26953125" style="218" customWidth="1"/>
    <col min="17" max="17" width="8.453125" style="218" customWidth="1"/>
    <col min="18" max="18" width="11.1796875" style="218" bestFit="1" customWidth="1"/>
    <col min="19" max="16384" width="12.453125" style="218"/>
  </cols>
  <sheetData>
    <row r="1" spans="1:19" ht="21" x14ac:dyDescent="0.5">
      <c r="A1" s="216" t="s">
        <v>8385</v>
      </c>
      <c r="R1" s="219"/>
    </row>
    <row r="2" spans="1:19" x14ac:dyDescent="0.35">
      <c r="A2" s="218" t="s">
        <v>7701</v>
      </c>
      <c r="S2" s="220"/>
    </row>
    <row r="3" spans="1:19" ht="6" customHeight="1" thickBot="1" x14ac:dyDescent="0.4">
      <c r="A3" s="221"/>
      <c r="B3" s="221"/>
      <c r="C3" s="221"/>
      <c r="D3" s="221"/>
      <c r="E3" s="221"/>
      <c r="F3" s="221"/>
      <c r="G3" s="221"/>
      <c r="H3" s="221"/>
      <c r="I3" s="221"/>
      <c r="J3" s="221"/>
      <c r="K3" s="221"/>
      <c r="L3" s="221"/>
      <c r="M3" s="221"/>
      <c r="N3" s="221"/>
      <c r="O3" s="221"/>
      <c r="P3" s="221"/>
      <c r="Q3" s="221"/>
      <c r="R3" s="221"/>
    </row>
    <row r="4" spans="1:19" ht="15" thickTop="1" x14ac:dyDescent="0.35"/>
    <row r="5" spans="1:19" x14ac:dyDescent="0.35">
      <c r="D5" s="532" t="s">
        <v>304</v>
      </c>
      <c r="E5" s="532"/>
      <c r="F5" s="532"/>
      <c r="G5" s="532"/>
      <c r="H5" s="532"/>
      <c r="I5" s="532"/>
      <c r="J5" s="532"/>
      <c r="K5" s="532"/>
      <c r="L5" s="533"/>
      <c r="M5" s="533"/>
      <c r="N5" s="222" t="s">
        <v>346</v>
      </c>
      <c r="R5" s="223"/>
    </row>
    <row r="6" spans="1:19" x14ac:dyDescent="0.35">
      <c r="A6" s="224" t="s">
        <v>7702</v>
      </c>
      <c r="B6" s="224" t="s">
        <v>7703</v>
      </c>
      <c r="D6" s="225"/>
      <c r="E6" s="225"/>
      <c r="F6" s="225"/>
      <c r="G6" s="509" t="s">
        <v>8442</v>
      </c>
      <c r="H6" s="462"/>
      <c r="I6" s="225"/>
      <c r="J6" s="225" t="s">
        <v>7704</v>
      </c>
      <c r="K6" s="225" t="s">
        <v>7705</v>
      </c>
      <c r="L6" s="225"/>
      <c r="M6" s="225"/>
      <c r="N6" s="225" t="s">
        <v>7706</v>
      </c>
      <c r="O6" s="225"/>
      <c r="P6" s="225" t="s">
        <v>7707</v>
      </c>
      <c r="Q6" s="225"/>
      <c r="R6" s="225" t="s">
        <v>7708</v>
      </c>
    </row>
    <row r="7" spans="1:19" ht="15" thickBot="1" x14ac:dyDescent="0.4">
      <c r="A7" s="226" t="s">
        <v>7709</v>
      </c>
      <c r="B7" s="226" t="s">
        <v>7710</v>
      </c>
      <c r="C7" s="227"/>
      <c r="D7" s="228" t="s">
        <v>7711</v>
      </c>
      <c r="E7" s="228" t="s">
        <v>7694</v>
      </c>
      <c r="F7" s="228" t="s">
        <v>5143</v>
      </c>
      <c r="G7" s="354" t="s">
        <v>8420</v>
      </c>
      <c r="H7" s="355" t="s">
        <v>8443</v>
      </c>
      <c r="I7" s="228" t="s">
        <v>7712</v>
      </c>
      <c r="J7" s="228" t="s">
        <v>7713</v>
      </c>
      <c r="K7" s="228" t="s">
        <v>7714</v>
      </c>
      <c r="L7" s="228"/>
      <c r="M7" s="229" t="s">
        <v>7708</v>
      </c>
      <c r="N7" s="228" t="s">
        <v>7715</v>
      </c>
      <c r="O7" s="228"/>
      <c r="P7" s="228" t="s">
        <v>7708</v>
      </c>
      <c r="Q7" s="228"/>
      <c r="R7" s="228" t="s">
        <v>7716</v>
      </c>
    </row>
    <row r="8" spans="1:19" x14ac:dyDescent="0.35">
      <c r="A8" s="217"/>
      <c r="B8" s="217"/>
      <c r="C8" s="217"/>
      <c r="D8" s="217"/>
      <c r="E8" s="217"/>
      <c r="F8" s="217"/>
      <c r="G8" s="356"/>
      <c r="H8" s="357"/>
      <c r="I8" s="217"/>
      <c r="J8" s="217"/>
      <c r="K8" s="217"/>
      <c r="L8" s="217"/>
      <c r="M8" s="217"/>
      <c r="N8" s="217"/>
      <c r="O8" s="217"/>
      <c r="P8" s="217"/>
      <c r="Q8" s="217"/>
      <c r="R8" s="217"/>
      <c r="S8" s="217"/>
    </row>
    <row r="9" spans="1:19" x14ac:dyDescent="0.35">
      <c r="A9" s="218">
        <v>1977</v>
      </c>
      <c r="B9" s="218">
        <v>13</v>
      </c>
      <c r="D9" s="230">
        <v>0.7</v>
      </c>
      <c r="E9" s="230">
        <v>0.31</v>
      </c>
      <c r="F9" s="230">
        <v>0</v>
      </c>
      <c r="G9" s="358"/>
      <c r="H9" s="359"/>
      <c r="I9" s="231"/>
      <c r="J9" s="231"/>
      <c r="K9" s="230"/>
      <c r="L9" s="230"/>
      <c r="M9" s="230">
        <v>1.01</v>
      </c>
      <c r="N9" s="231"/>
      <c r="O9" s="231"/>
      <c r="P9" s="230">
        <v>1.01</v>
      </c>
      <c r="Q9" s="231"/>
      <c r="R9" s="231"/>
    </row>
    <row r="10" spans="1:19" x14ac:dyDescent="0.35">
      <c r="A10" s="218">
        <v>1978</v>
      </c>
      <c r="B10" s="218">
        <v>12</v>
      </c>
      <c r="D10" s="230">
        <v>0.1</v>
      </c>
      <c r="E10" s="230">
        <v>0.09</v>
      </c>
      <c r="F10" s="230">
        <v>0</v>
      </c>
      <c r="G10" s="358"/>
      <c r="H10" s="359"/>
      <c r="I10" s="231"/>
      <c r="J10" s="231"/>
      <c r="K10" s="230"/>
      <c r="L10" s="230"/>
      <c r="M10" s="230">
        <v>0.19</v>
      </c>
      <c r="N10" s="231"/>
      <c r="O10" s="231"/>
      <c r="P10" s="230">
        <v>0.19</v>
      </c>
      <c r="Q10" s="231"/>
      <c r="R10" s="231"/>
    </row>
    <row r="11" spans="1:19" x14ac:dyDescent="0.35">
      <c r="A11" s="218">
        <v>1979</v>
      </c>
      <c r="B11" s="218">
        <v>11</v>
      </c>
      <c r="D11" s="230">
        <v>-0.8</v>
      </c>
      <c r="E11" s="230">
        <v>-0.4</v>
      </c>
      <c r="F11" s="230">
        <v>0</v>
      </c>
      <c r="G11" s="358"/>
      <c r="H11" s="359"/>
      <c r="I11" s="231"/>
      <c r="J11" s="231"/>
      <c r="K11" s="230"/>
      <c r="L11" s="230"/>
      <c r="M11" s="230">
        <v>-1.2000000000000002</v>
      </c>
      <c r="N11" s="231"/>
      <c r="O11" s="231"/>
      <c r="P11" s="230">
        <v>-1.2000000000000002</v>
      </c>
      <c r="Q11" s="231"/>
      <c r="R11" s="231"/>
    </row>
    <row r="12" spans="1:19" x14ac:dyDescent="0.35">
      <c r="A12" s="218">
        <v>1980</v>
      </c>
      <c r="B12" s="218">
        <v>12</v>
      </c>
      <c r="D12" s="230">
        <v>0</v>
      </c>
      <c r="E12" s="230">
        <v>0</v>
      </c>
      <c r="F12" s="230">
        <v>0</v>
      </c>
      <c r="G12" s="358"/>
      <c r="H12" s="359"/>
      <c r="I12" s="231"/>
      <c r="J12" s="231"/>
      <c r="K12" s="230"/>
      <c r="L12" s="230"/>
      <c r="M12" s="230">
        <v>0</v>
      </c>
      <c r="N12" s="231"/>
      <c r="O12" s="231"/>
      <c r="P12" s="230">
        <v>0</v>
      </c>
      <c r="Q12" s="231"/>
      <c r="R12" s="231"/>
    </row>
    <row r="13" spans="1:19" x14ac:dyDescent="0.35">
      <c r="A13" s="218">
        <v>1981</v>
      </c>
      <c r="B13" s="218">
        <v>12</v>
      </c>
      <c r="D13" s="230">
        <v>0</v>
      </c>
      <c r="E13" s="230">
        <v>0</v>
      </c>
      <c r="F13" s="230">
        <v>0</v>
      </c>
      <c r="G13" s="358"/>
      <c r="H13" s="359"/>
      <c r="I13" s="231"/>
      <c r="J13" s="231"/>
      <c r="K13" s="230"/>
      <c r="L13" s="230"/>
      <c r="M13" s="230">
        <v>0</v>
      </c>
      <c r="N13" s="231"/>
      <c r="O13" s="231"/>
      <c r="P13" s="230">
        <v>0</v>
      </c>
      <c r="Q13" s="231"/>
      <c r="R13" s="231"/>
    </row>
    <row r="14" spans="1:19" x14ac:dyDescent="0.35">
      <c r="A14" s="218">
        <v>1982</v>
      </c>
      <c r="B14" s="218">
        <v>12</v>
      </c>
      <c r="D14" s="230">
        <v>0</v>
      </c>
      <c r="E14" s="230">
        <v>0</v>
      </c>
      <c r="F14" s="230">
        <v>0</v>
      </c>
      <c r="G14" s="358"/>
      <c r="H14" s="359"/>
      <c r="I14" s="231"/>
      <c r="J14" s="231"/>
      <c r="K14" s="230"/>
      <c r="L14" s="230"/>
      <c r="M14" s="230">
        <v>0</v>
      </c>
      <c r="N14" s="231"/>
      <c r="O14" s="231"/>
      <c r="P14" s="230">
        <v>0</v>
      </c>
      <c r="Q14" s="231"/>
      <c r="R14" s="231"/>
    </row>
    <row r="15" spans="1:19" x14ac:dyDescent="0.35">
      <c r="A15" s="218">
        <v>1983</v>
      </c>
      <c r="B15" s="218">
        <v>13</v>
      </c>
      <c r="D15" s="230">
        <v>1.1659999999999999</v>
      </c>
      <c r="E15" s="230">
        <v>0.68100000000000005</v>
      </c>
      <c r="F15" s="230">
        <v>0</v>
      </c>
      <c r="G15" s="358"/>
      <c r="H15" s="359"/>
      <c r="I15" s="231"/>
      <c r="J15" s="231"/>
      <c r="K15" s="230"/>
      <c r="L15" s="230"/>
      <c r="M15" s="230">
        <v>1.847</v>
      </c>
      <c r="N15" s="231"/>
      <c r="O15" s="231"/>
      <c r="P15" s="230">
        <v>1.847</v>
      </c>
      <c r="Q15" s="231"/>
      <c r="R15" s="231"/>
    </row>
    <row r="16" spans="1:19" x14ac:dyDescent="0.35">
      <c r="A16" s="218">
        <v>1984</v>
      </c>
      <c r="B16" s="218">
        <v>11</v>
      </c>
      <c r="D16" s="230">
        <v>-1.1659999999999999</v>
      </c>
      <c r="E16" s="230">
        <v>-0.68100000000000005</v>
      </c>
      <c r="F16" s="230">
        <v>0</v>
      </c>
      <c r="G16" s="358"/>
      <c r="H16" s="359"/>
      <c r="I16" s="231"/>
      <c r="J16" s="231"/>
      <c r="K16" s="230"/>
      <c r="L16" s="230"/>
      <c r="M16" s="230">
        <v>-1.847</v>
      </c>
      <c r="N16" s="231"/>
      <c r="O16" s="231"/>
      <c r="P16" s="230">
        <v>-1.847</v>
      </c>
      <c r="Q16" s="231"/>
      <c r="R16" s="231"/>
    </row>
    <row r="17" spans="1:19" x14ac:dyDescent="0.35">
      <c r="A17" s="218">
        <v>1985</v>
      </c>
      <c r="B17" s="218">
        <v>12</v>
      </c>
      <c r="D17" s="230">
        <v>0</v>
      </c>
      <c r="E17" s="230">
        <v>0</v>
      </c>
      <c r="F17" s="230">
        <v>0</v>
      </c>
      <c r="G17" s="358"/>
      <c r="H17" s="359"/>
      <c r="I17" s="231"/>
      <c r="J17" s="231"/>
      <c r="K17" s="230"/>
      <c r="L17" s="230"/>
      <c r="M17" s="230">
        <v>0</v>
      </c>
      <c r="N17" s="231"/>
      <c r="O17" s="231"/>
      <c r="P17" s="230">
        <v>0</v>
      </c>
      <c r="Q17" s="231"/>
      <c r="R17" s="231"/>
    </row>
    <row r="18" spans="1:19" x14ac:dyDescent="0.35">
      <c r="A18" s="218">
        <v>1986</v>
      </c>
      <c r="B18" s="218">
        <v>12</v>
      </c>
      <c r="D18" s="230">
        <v>0</v>
      </c>
      <c r="E18" s="230">
        <v>0</v>
      </c>
      <c r="F18" s="230">
        <v>0</v>
      </c>
      <c r="G18" s="358"/>
      <c r="H18" s="359"/>
      <c r="I18" s="231"/>
      <c r="J18" s="231"/>
      <c r="K18" s="230"/>
      <c r="L18" s="230"/>
      <c r="M18" s="230">
        <v>0</v>
      </c>
      <c r="N18" s="231"/>
      <c r="O18" s="231"/>
      <c r="P18" s="230">
        <v>0</v>
      </c>
      <c r="Q18" s="231"/>
      <c r="R18" s="231"/>
    </row>
    <row r="19" spans="1:19" x14ac:dyDescent="0.35">
      <c r="A19" s="218">
        <v>1987</v>
      </c>
      <c r="B19" s="218">
        <v>12</v>
      </c>
      <c r="D19" s="230">
        <v>0</v>
      </c>
      <c r="E19" s="230">
        <v>0</v>
      </c>
      <c r="F19" s="230">
        <v>0</v>
      </c>
      <c r="G19" s="358"/>
      <c r="H19" s="359"/>
      <c r="I19" s="231"/>
      <c r="J19" s="231"/>
      <c r="K19" s="230"/>
      <c r="L19" s="230"/>
      <c r="M19" s="230">
        <v>0</v>
      </c>
      <c r="N19" s="231"/>
      <c r="O19" s="231"/>
      <c r="P19" s="230">
        <v>0</v>
      </c>
      <c r="Q19" s="231"/>
      <c r="R19" s="231"/>
    </row>
    <row r="20" spans="1:19" x14ac:dyDescent="0.35">
      <c r="A20" s="218">
        <v>1988</v>
      </c>
      <c r="B20" s="218">
        <v>13</v>
      </c>
      <c r="D20" s="230">
        <v>1.2450000000000001</v>
      </c>
      <c r="E20" s="230">
        <v>0.875</v>
      </c>
      <c r="F20" s="230">
        <v>0.2</v>
      </c>
      <c r="G20" s="358"/>
      <c r="H20" s="352">
        <f t="shared" ref="H20:H63" si="0">+F20-G20</f>
        <v>0.2</v>
      </c>
      <c r="I20" s="230"/>
      <c r="J20" s="230"/>
      <c r="K20" s="230"/>
      <c r="L20" s="230"/>
      <c r="M20" s="230">
        <v>2.3200000000000003</v>
      </c>
      <c r="N20" s="230"/>
      <c r="O20" s="230"/>
      <c r="P20" s="230">
        <v>2.3200000000000003</v>
      </c>
      <c r="Q20" s="231"/>
      <c r="R20" s="231"/>
    </row>
    <row r="21" spans="1:19" x14ac:dyDescent="0.35">
      <c r="A21" s="218">
        <v>1989</v>
      </c>
      <c r="B21" s="218">
        <v>12</v>
      </c>
      <c r="D21" s="230">
        <v>-6.0000000000000001E-3</v>
      </c>
      <c r="E21" s="230">
        <v>0.18300000000000005</v>
      </c>
      <c r="F21" s="230">
        <v>0.1</v>
      </c>
      <c r="G21" s="358"/>
      <c r="H21" s="352">
        <f t="shared" si="0"/>
        <v>0.1</v>
      </c>
      <c r="I21" s="230"/>
      <c r="J21" s="230"/>
      <c r="K21" s="230"/>
      <c r="L21" s="230"/>
      <c r="M21" s="230">
        <v>0.27700000000000002</v>
      </c>
      <c r="N21" s="230"/>
      <c r="O21" s="230"/>
      <c r="P21" s="230">
        <v>0.27700000000000002</v>
      </c>
      <c r="Q21" s="231"/>
      <c r="R21" s="231"/>
    </row>
    <row r="22" spans="1:19" x14ac:dyDescent="0.35">
      <c r="A22" s="218">
        <v>1990</v>
      </c>
      <c r="B22" s="218">
        <v>11</v>
      </c>
      <c r="D22" s="230">
        <v>-1.2390000000000001</v>
      </c>
      <c r="E22" s="230">
        <v>-1.0580000000000001</v>
      </c>
      <c r="F22" s="230">
        <v>-0.3</v>
      </c>
      <c r="G22" s="358"/>
      <c r="H22" s="352">
        <f t="shared" si="0"/>
        <v>-0.3</v>
      </c>
      <c r="I22" s="230"/>
      <c r="J22" s="230"/>
      <c r="K22" s="230"/>
      <c r="L22" s="230"/>
      <c r="M22" s="230">
        <v>-2.597</v>
      </c>
      <c r="N22" s="230"/>
      <c r="O22" s="230"/>
      <c r="P22" s="230">
        <v>-2.597</v>
      </c>
      <c r="Q22" s="231"/>
      <c r="R22" s="231"/>
    </row>
    <row r="23" spans="1:19" x14ac:dyDescent="0.35">
      <c r="A23" s="218">
        <v>1991</v>
      </c>
      <c r="B23" s="218">
        <v>12</v>
      </c>
      <c r="D23" s="230">
        <v>0</v>
      </c>
      <c r="E23" s="230">
        <v>0</v>
      </c>
      <c r="F23" s="230">
        <v>0</v>
      </c>
      <c r="G23" s="358"/>
      <c r="H23" s="352">
        <f t="shared" si="0"/>
        <v>0</v>
      </c>
      <c r="I23" s="231"/>
      <c r="J23" s="231"/>
      <c r="K23" s="230"/>
      <c r="L23" s="230"/>
      <c r="M23" s="230">
        <v>0</v>
      </c>
      <c r="N23" s="231"/>
      <c r="O23" s="231"/>
      <c r="P23" s="230">
        <v>0</v>
      </c>
      <c r="Q23" s="231"/>
      <c r="R23" s="231"/>
    </row>
    <row r="24" spans="1:19" x14ac:dyDescent="0.35">
      <c r="A24" s="218">
        <v>1992</v>
      </c>
      <c r="B24" s="218">
        <v>12</v>
      </c>
      <c r="D24" s="230">
        <v>0</v>
      </c>
      <c r="E24" s="230">
        <v>0</v>
      </c>
      <c r="F24" s="230">
        <v>0</v>
      </c>
      <c r="G24" s="358"/>
      <c r="H24" s="352">
        <f t="shared" si="0"/>
        <v>0</v>
      </c>
      <c r="I24" s="231"/>
      <c r="J24" s="231"/>
      <c r="K24" s="230"/>
      <c r="L24" s="230"/>
      <c r="M24" s="230">
        <v>0</v>
      </c>
      <c r="N24" s="231"/>
      <c r="O24" s="231"/>
      <c r="P24" s="230">
        <v>0</v>
      </c>
      <c r="Q24" s="231"/>
      <c r="R24" s="231"/>
    </row>
    <row r="25" spans="1:19" x14ac:dyDescent="0.35">
      <c r="A25" s="218">
        <v>1993</v>
      </c>
      <c r="B25" s="218">
        <v>12</v>
      </c>
      <c r="D25" s="230">
        <v>0</v>
      </c>
      <c r="E25" s="230">
        <v>0</v>
      </c>
      <c r="F25" s="230">
        <v>0</v>
      </c>
      <c r="G25" s="358"/>
      <c r="H25" s="352">
        <f t="shared" si="0"/>
        <v>0</v>
      </c>
      <c r="I25" s="231"/>
      <c r="J25" s="231"/>
      <c r="K25" s="230"/>
      <c r="L25" s="230"/>
      <c r="M25" s="230">
        <v>0</v>
      </c>
      <c r="N25" s="231"/>
      <c r="O25" s="231"/>
      <c r="P25" s="230">
        <v>0</v>
      </c>
      <c r="Q25" s="231"/>
      <c r="R25" s="231"/>
    </row>
    <row r="26" spans="1:19" x14ac:dyDescent="0.35">
      <c r="A26" s="218">
        <v>1994</v>
      </c>
      <c r="B26" s="218">
        <v>13</v>
      </c>
      <c r="D26" s="230">
        <v>1.363</v>
      </c>
      <c r="E26" s="230">
        <v>1.8819999999999999</v>
      </c>
      <c r="F26" s="230">
        <v>0.97899999999999998</v>
      </c>
      <c r="G26" s="358"/>
      <c r="H26" s="352">
        <f t="shared" si="0"/>
        <v>0.97899999999999998</v>
      </c>
      <c r="I26" s="230"/>
      <c r="J26" s="230"/>
      <c r="K26" s="230"/>
      <c r="L26" s="230"/>
      <c r="M26" s="230">
        <v>4.2240000000000002</v>
      </c>
      <c r="N26" s="230">
        <v>1.839</v>
      </c>
      <c r="O26" s="230"/>
      <c r="P26" s="230">
        <v>6.0630000000000006</v>
      </c>
      <c r="Q26" s="231"/>
      <c r="R26" s="231"/>
    </row>
    <row r="27" spans="1:19" x14ac:dyDescent="0.35">
      <c r="A27" s="218">
        <v>1995</v>
      </c>
      <c r="B27" s="218">
        <v>12</v>
      </c>
      <c r="D27" s="230">
        <v>0.13500000000000001</v>
      </c>
      <c r="E27" s="230">
        <v>0.311</v>
      </c>
      <c r="F27" s="230">
        <v>0.32600000000000001</v>
      </c>
      <c r="G27" s="358"/>
      <c r="H27" s="352">
        <f t="shared" si="0"/>
        <v>0.32600000000000001</v>
      </c>
      <c r="I27" s="230"/>
      <c r="J27" s="230"/>
      <c r="K27" s="230"/>
      <c r="L27" s="230"/>
      <c r="M27" s="230">
        <v>0.77200000000000002</v>
      </c>
      <c r="N27" s="230">
        <v>0.30299999999999999</v>
      </c>
      <c r="O27" s="230"/>
      <c r="P27" s="230">
        <v>1.075</v>
      </c>
      <c r="Q27" s="231"/>
      <c r="R27" s="231"/>
    </row>
    <row r="28" spans="1:19" x14ac:dyDescent="0.35">
      <c r="A28" s="218">
        <v>1996</v>
      </c>
      <c r="B28" s="218">
        <v>11</v>
      </c>
      <c r="D28" s="230">
        <v>-1.498</v>
      </c>
      <c r="E28" s="230">
        <v>-2.1930000000000001</v>
      </c>
      <c r="F28" s="230">
        <v>-1.3049999999999999</v>
      </c>
      <c r="G28" s="358"/>
      <c r="H28" s="352">
        <f t="shared" si="0"/>
        <v>-1.3049999999999999</v>
      </c>
      <c r="I28" s="230"/>
      <c r="J28" s="230"/>
      <c r="K28" s="230"/>
      <c r="L28" s="230"/>
      <c r="M28" s="230">
        <v>-4.9959999999999996</v>
      </c>
      <c r="N28" s="230">
        <v>-2.1419999999999999</v>
      </c>
      <c r="O28" s="230"/>
      <c r="P28" s="230">
        <v>-7.1379999999999999</v>
      </c>
      <c r="Q28" s="231"/>
      <c r="R28" s="231"/>
    </row>
    <row r="29" spans="1:19" x14ac:dyDescent="0.35">
      <c r="A29" s="218">
        <v>1997</v>
      </c>
      <c r="B29" s="218">
        <v>12</v>
      </c>
      <c r="D29" s="230">
        <v>0</v>
      </c>
      <c r="E29" s="230">
        <v>0</v>
      </c>
      <c r="F29" s="230">
        <v>0</v>
      </c>
      <c r="G29" s="358"/>
      <c r="H29" s="352">
        <f t="shared" si="0"/>
        <v>0</v>
      </c>
      <c r="I29" s="230"/>
      <c r="J29" s="230"/>
      <c r="K29" s="230"/>
      <c r="L29" s="230"/>
      <c r="M29" s="230">
        <v>0</v>
      </c>
      <c r="N29" s="230">
        <v>0</v>
      </c>
      <c r="O29" s="231"/>
      <c r="P29" s="230">
        <v>0</v>
      </c>
      <c r="Q29" s="231"/>
      <c r="R29" s="230">
        <v>-0.9</v>
      </c>
      <c r="S29" s="218" t="s">
        <v>7717</v>
      </c>
    </row>
    <row r="30" spans="1:19" x14ac:dyDescent="0.35">
      <c r="A30" s="218">
        <v>1998</v>
      </c>
      <c r="B30" s="218">
        <v>12</v>
      </c>
      <c r="D30" s="230">
        <v>0</v>
      </c>
      <c r="E30" s="230">
        <v>0</v>
      </c>
      <c r="F30" s="230">
        <v>0</v>
      </c>
      <c r="G30" s="358"/>
      <c r="H30" s="352">
        <f t="shared" si="0"/>
        <v>0</v>
      </c>
      <c r="I30" s="230"/>
      <c r="J30" s="230"/>
      <c r="K30" s="230"/>
      <c r="L30" s="230"/>
      <c r="M30" s="230">
        <v>0</v>
      </c>
      <c r="N30" s="230">
        <v>0</v>
      </c>
      <c r="O30" s="231"/>
      <c r="P30" s="230">
        <v>0</v>
      </c>
      <c r="Q30" s="231"/>
      <c r="R30" s="230">
        <v>-4.1260000000000003</v>
      </c>
      <c r="S30" s="218" t="s">
        <v>7718</v>
      </c>
    </row>
    <row r="31" spans="1:19" x14ac:dyDescent="0.35">
      <c r="A31" s="218">
        <v>1999</v>
      </c>
      <c r="B31" s="218">
        <v>12</v>
      </c>
      <c r="D31" s="230">
        <v>0</v>
      </c>
      <c r="E31" s="230">
        <v>0</v>
      </c>
      <c r="F31" s="230">
        <v>0</v>
      </c>
      <c r="G31" s="358"/>
      <c r="H31" s="352">
        <f t="shared" si="0"/>
        <v>0</v>
      </c>
      <c r="I31" s="230"/>
      <c r="J31" s="230"/>
      <c r="K31" s="230"/>
      <c r="L31" s="230"/>
      <c r="M31" s="230">
        <v>0</v>
      </c>
      <c r="N31" s="230">
        <v>0</v>
      </c>
      <c r="O31" s="231"/>
      <c r="P31" s="230">
        <v>0</v>
      </c>
      <c r="Q31" s="231"/>
      <c r="R31" s="230">
        <v>5.0259999999999998</v>
      </c>
    </row>
    <row r="32" spans="1:19" x14ac:dyDescent="0.35">
      <c r="A32" s="218">
        <v>2000</v>
      </c>
      <c r="B32" s="218">
        <v>13</v>
      </c>
      <c r="D32" s="230">
        <v>1.9470000000000001</v>
      </c>
      <c r="E32" s="230">
        <v>2.4129999999999998</v>
      </c>
      <c r="F32" s="230">
        <v>0</v>
      </c>
      <c r="G32" s="358"/>
      <c r="H32" s="352">
        <f t="shared" si="0"/>
        <v>0</v>
      </c>
      <c r="I32" s="230"/>
      <c r="J32" s="230"/>
      <c r="K32" s="230"/>
      <c r="L32" s="230"/>
      <c r="M32" s="230">
        <v>4.3599999999999994</v>
      </c>
      <c r="N32" s="230">
        <v>2.7</v>
      </c>
      <c r="O32" s="231"/>
      <c r="P32" s="230">
        <v>7.06</v>
      </c>
      <c r="Q32" s="231"/>
      <c r="R32" s="230">
        <v>0</v>
      </c>
    </row>
    <row r="33" spans="1:32" x14ac:dyDescent="0.35">
      <c r="A33" s="218">
        <v>2001</v>
      </c>
      <c r="B33" s="218">
        <v>11</v>
      </c>
      <c r="D33" s="230">
        <v>-1.9470000000000001</v>
      </c>
      <c r="E33" s="230">
        <v>-2.4129999999999998</v>
      </c>
      <c r="F33" s="230">
        <v>3.1909999999999998</v>
      </c>
      <c r="G33" s="358"/>
      <c r="H33" s="352">
        <f t="shared" si="0"/>
        <v>3.1909999999999998</v>
      </c>
      <c r="I33" s="230"/>
      <c r="J33" s="230"/>
      <c r="K33" s="230"/>
      <c r="L33" s="230"/>
      <c r="M33" s="230">
        <v>-1.1689999999999996</v>
      </c>
      <c r="N33" s="230">
        <v>-2.7</v>
      </c>
      <c r="O33" s="230"/>
      <c r="P33" s="230">
        <v>-3.8689999999999998</v>
      </c>
      <c r="Q33" s="232"/>
      <c r="R33" s="230">
        <v>-23.2</v>
      </c>
    </row>
    <row r="34" spans="1:32" x14ac:dyDescent="0.35">
      <c r="A34" s="218">
        <v>2002</v>
      </c>
      <c r="B34" s="218">
        <v>12</v>
      </c>
      <c r="D34" s="230">
        <v>0</v>
      </c>
      <c r="E34" s="230">
        <v>0</v>
      </c>
      <c r="F34" s="230">
        <v>-3.1909999999999998</v>
      </c>
      <c r="G34" s="358"/>
      <c r="H34" s="352">
        <f t="shared" si="0"/>
        <v>-3.1909999999999998</v>
      </c>
      <c r="I34" s="230"/>
      <c r="J34" s="230"/>
      <c r="K34" s="230">
        <v>0.67200000000000004</v>
      </c>
      <c r="L34" s="230"/>
      <c r="M34" s="230">
        <v>-2.5189999999999997</v>
      </c>
      <c r="N34" s="230">
        <v>0</v>
      </c>
      <c r="O34" s="230"/>
      <c r="P34" s="230">
        <v>-2.5189999999999997</v>
      </c>
      <c r="Q34" s="232"/>
      <c r="R34" s="230">
        <v>23.2</v>
      </c>
    </row>
    <row r="35" spans="1:32" x14ac:dyDescent="0.35">
      <c r="A35" s="218">
        <v>2003</v>
      </c>
      <c r="B35" s="218">
        <v>12</v>
      </c>
      <c r="D35" s="230">
        <v>0</v>
      </c>
      <c r="E35" s="230">
        <v>0</v>
      </c>
      <c r="F35" s="230">
        <v>0</v>
      </c>
      <c r="G35" s="358"/>
      <c r="H35" s="352">
        <f t="shared" si="0"/>
        <v>0</v>
      </c>
      <c r="I35" s="230"/>
      <c r="J35" s="230"/>
      <c r="K35" s="230">
        <v>1.1479999999999999</v>
      </c>
      <c r="L35" s="230"/>
      <c r="M35" s="230">
        <v>1.1479999999999999</v>
      </c>
      <c r="N35" s="230">
        <v>0</v>
      </c>
      <c r="O35" s="233"/>
      <c r="P35" s="230">
        <v>1.1479999999999999</v>
      </c>
      <c r="Q35" s="232"/>
      <c r="R35" s="230">
        <v>-5.5</v>
      </c>
      <c r="T35" s="234"/>
      <c r="U35" s="235"/>
      <c r="V35" s="235"/>
      <c r="W35" s="235"/>
      <c r="X35" s="235"/>
      <c r="Y35" s="235"/>
      <c r="Z35" s="235"/>
      <c r="AA35" s="235"/>
      <c r="AB35" s="235"/>
      <c r="AC35" s="235"/>
      <c r="AD35" s="235"/>
      <c r="AE35" s="235"/>
      <c r="AF35" s="235"/>
    </row>
    <row r="36" spans="1:32" x14ac:dyDescent="0.35">
      <c r="A36" s="224">
        <v>2004</v>
      </c>
      <c r="B36" s="224">
        <v>12</v>
      </c>
      <c r="C36" s="236"/>
      <c r="D36" s="233">
        <v>0</v>
      </c>
      <c r="E36" s="233">
        <v>0</v>
      </c>
      <c r="F36" s="233">
        <v>0</v>
      </c>
      <c r="G36" s="360"/>
      <c r="H36" s="352">
        <f t="shared" si="0"/>
        <v>0</v>
      </c>
      <c r="I36" s="237"/>
      <c r="J36" s="237"/>
      <c r="K36" s="233">
        <v>1.478</v>
      </c>
      <c r="L36" s="233"/>
      <c r="M36" s="230">
        <v>1.478</v>
      </c>
      <c r="N36" s="233">
        <v>0</v>
      </c>
      <c r="O36" s="233"/>
      <c r="P36" s="230">
        <v>1.478</v>
      </c>
      <c r="Q36" s="232"/>
      <c r="R36" s="233">
        <v>0.99500000000000011</v>
      </c>
      <c r="U36" s="235"/>
      <c r="V36" s="235"/>
      <c r="W36" s="235"/>
      <c r="X36" s="235"/>
      <c r="Y36" s="235"/>
      <c r="Z36" s="235"/>
      <c r="AA36" s="235"/>
      <c r="AB36" s="235"/>
      <c r="AC36" s="235"/>
      <c r="AD36" s="235"/>
      <c r="AE36" s="235"/>
      <c r="AF36" s="235"/>
    </row>
    <row r="37" spans="1:32" x14ac:dyDescent="0.35">
      <c r="A37" s="224">
        <v>2005</v>
      </c>
      <c r="B37" s="224">
        <v>13</v>
      </c>
      <c r="C37" s="236"/>
      <c r="D37" s="233">
        <v>2.6560000000000001</v>
      </c>
      <c r="E37" s="233">
        <v>2.7280000000000002</v>
      </c>
      <c r="F37" s="233">
        <v>4.0999999999999996</v>
      </c>
      <c r="G37" s="360"/>
      <c r="H37" s="352">
        <f t="shared" si="0"/>
        <v>4.0999999999999996</v>
      </c>
      <c r="I37" s="233"/>
      <c r="J37" s="233"/>
      <c r="K37" s="233">
        <v>1.859</v>
      </c>
      <c r="L37" s="233"/>
      <c r="M37" s="230">
        <v>11.343</v>
      </c>
      <c r="N37" s="233">
        <v>4</v>
      </c>
      <c r="O37" s="231"/>
      <c r="P37" s="230">
        <v>15.343</v>
      </c>
      <c r="Q37" s="231"/>
      <c r="R37" s="233">
        <v>4.5049999999999999</v>
      </c>
      <c r="U37" s="235"/>
      <c r="V37" s="235"/>
      <c r="W37" s="235"/>
      <c r="X37" s="235"/>
      <c r="Y37" s="235"/>
      <c r="Z37" s="235"/>
      <c r="AA37" s="235"/>
      <c r="AB37" s="235"/>
      <c r="AC37" s="235"/>
      <c r="AD37" s="235"/>
      <c r="AE37" s="235"/>
      <c r="AF37" s="235"/>
    </row>
    <row r="38" spans="1:32" x14ac:dyDescent="0.35">
      <c r="A38" s="224">
        <v>2006</v>
      </c>
      <c r="B38" s="224">
        <v>12</v>
      </c>
      <c r="C38" s="236"/>
      <c r="D38" s="233">
        <v>0.48899999999999988</v>
      </c>
      <c r="E38" s="233">
        <v>0.33199999999999985</v>
      </c>
      <c r="F38" s="233">
        <v>-8.8000000000000007</v>
      </c>
      <c r="G38" s="360">
        <v>-1.167</v>
      </c>
      <c r="H38" s="352">
        <f t="shared" si="0"/>
        <v>-7.6330000000000009</v>
      </c>
      <c r="I38" s="233">
        <v>0.253</v>
      </c>
      <c r="J38" s="233"/>
      <c r="K38" s="233">
        <v>-5.6509999999999998</v>
      </c>
      <c r="L38" s="233"/>
      <c r="M38" s="230">
        <v>-13.377000000000001</v>
      </c>
      <c r="N38" s="233">
        <v>0.125</v>
      </c>
      <c r="O38" s="233"/>
      <c r="P38" s="230">
        <v>-13.252000000000001</v>
      </c>
      <c r="Q38" s="232"/>
      <c r="R38" s="233">
        <v>2.952</v>
      </c>
    </row>
    <row r="39" spans="1:32" x14ac:dyDescent="0.35">
      <c r="A39" s="224">
        <v>2007</v>
      </c>
      <c r="B39" s="224">
        <v>11</v>
      </c>
      <c r="C39" s="236"/>
      <c r="D39" s="233">
        <v>-3.145</v>
      </c>
      <c r="E39" s="233">
        <v>-3.06</v>
      </c>
      <c r="F39" s="233">
        <v>4.7</v>
      </c>
      <c r="G39" s="360">
        <v>1.327</v>
      </c>
      <c r="H39" s="352">
        <f t="shared" si="0"/>
        <v>3.3730000000000002</v>
      </c>
      <c r="I39" s="233">
        <v>7.1999999999999995E-2</v>
      </c>
      <c r="J39" s="233"/>
      <c r="K39" s="233">
        <v>-1.298</v>
      </c>
      <c r="L39" s="233"/>
      <c r="M39" s="230">
        <v>-2.7309999999999999</v>
      </c>
      <c r="N39" s="233">
        <v>-4.125</v>
      </c>
      <c r="O39" s="233"/>
      <c r="P39" s="230">
        <v>-6.8559999999999999</v>
      </c>
      <c r="Q39" s="232"/>
      <c r="R39" s="233">
        <v>-2.952</v>
      </c>
    </row>
    <row r="40" spans="1:32" x14ac:dyDescent="0.35">
      <c r="A40" s="224">
        <v>2008</v>
      </c>
      <c r="B40" s="224">
        <v>12</v>
      </c>
      <c r="C40" s="236"/>
      <c r="D40" s="233">
        <v>0</v>
      </c>
      <c r="E40" s="233">
        <v>0</v>
      </c>
      <c r="F40" s="233">
        <v>0</v>
      </c>
      <c r="G40" s="360">
        <v>0</v>
      </c>
      <c r="H40" s="352">
        <f t="shared" si="0"/>
        <v>0</v>
      </c>
      <c r="I40" s="233">
        <v>-0.32500000000000001</v>
      </c>
      <c r="J40" s="233"/>
      <c r="K40" s="233"/>
      <c r="L40" s="233"/>
      <c r="M40" s="230">
        <v>-0.32500000000000001</v>
      </c>
      <c r="N40" s="233">
        <v>0</v>
      </c>
      <c r="O40" s="231"/>
      <c r="P40" s="230">
        <v>-0.32500000000000001</v>
      </c>
      <c r="Q40" s="231"/>
      <c r="R40" s="233">
        <v>0</v>
      </c>
    </row>
    <row r="41" spans="1:32" x14ac:dyDescent="0.35">
      <c r="A41" s="224">
        <v>2009</v>
      </c>
      <c r="B41" s="224">
        <v>12</v>
      </c>
      <c r="C41" s="236"/>
      <c r="D41" s="233">
        <v>0</v>
      </c>
      <c r="E41" s="233">
        <v>0</v>
      </c>
      <c r="F41" s="233">
        <v>0</v>
      </c>
      <c r="G41" s="360">
        <v>0</v>
      </c>
      <c r="H41" s="352">
        <f t="shared" si="0"/>
        <v>0</v>
      </c>
      <c r="I41" s="233">
        <v>0</v>
      </c>
      <c r="J41" s="233"/>
      <c r="K41" s="233"/>
      <c r="L41" s="233"/>
      <c r="M41" s="230">
        <v>0</v>
      </c>
      <c r="N41" s="233">
        <v>0</v>
      </c>
      <c r="O41" s="231"/>
      <c r="P41" s="230">
        <v>0</v>
      </c>
      <c r="Q41" s="231"/>
      <c r="R41" s="233">
        <v>0</v>
      </c>
      <c r="U41" s="238"/>
      <c r="Y41" s="238"/>
      <c r="AA41" s="238"/>
    </row>
    <row r="42" spans="1:32" x14ac:dyDescent="0.35">
      <c r="A42" s="224">
        <v>2010</v>
      </c>
      <c r="B42" s="224">
        <v>12</v>
      </c>
      <c r="C42" s="236"/>
      <c r="D42" s="233">
        <v>0</v>
      </c>
      <c r="E42" s="233">
        <v>0</v>
      </c>
      <c r="F42" s="233">
        <v>0</v>
      </c>
      <c r="G42" s="360">
        <v>0</v>
      </c>
      <c r="H42" s="352">
        <f t="shared" si="0"/>
        <v>0</v>
      </c>
      <c r="I42" s="233">
        <v>0</v>
      </c>
      <c r="J42" s="233"/>
      <c r="K42" s="233"/>
      <c r="L42" s="233"/>
      <c r="M42" s="230">
        <v>0</v>
      </c>
      <c r="N42" s="233">
        <v>0</v>
      </c>
      <c r="O42" s="231"/>
      <c r="P42" s="230">
        <v>0</v>
      </c>
      <c r="Q42" s="231"/>
      <c r="R42" s="233">
        <v>0</v>
      </c>
    </row>
    <row r="43" spans="1:32" x14ac:dyDescent="0.35">
      <c r="A43" s="224">
        <v>2011</v>
      </c>
      <c r="B43" s="224">
        <v>13</v>
      </c>
      <c r="C43" s="236"/>
      <c r="D43" s="233">
        <v>4.1429999999999998</v>
      </c>
      <c r="E43" s="233">
        <v>3.9239999999999999</v>
      </c>
      <c r="F43" s="233">
        <v>15.087999999999999</v>
      </c>
      <c r="G43" s="360">
        <v>1.7809999999999999</v>
      </c>
      <c r="H43" s="352">
        <f t="shared" si="0"/>
        <v>13.306999999999999</v>
      </c>
      <c r="I43" s="233">
        <v>0</v>
      </c>
      <c r="J43" s="233">
        <v>3.8759999999999999</v>
      </c>
      <c r="K43" s="233"/>
      <c r="L43" s="233"/>
      <c r="M43" s="230">
        <v>27.031000000000002</v>
      </c>
      <c r="N43" s="233">
        <v>4.29</v>
      </c>
      <c r="O43" s="231"/>
      <c r="P43" s="230">
        <v>31.321000000000002</v>
      </c>
      <c r="Q43" s="231"/>
      <c r="R43" s="233">
        <v>0</v>
      </c>
    </row>
    <row r="44" spans="1:32" x14ac:dyDescent="0.35">
      <c r="A44" s="218">
        <v>2012</v>
      </c>
      <c r="B44" s="218">
        <v>11</v>
      </c>
      <c r="D44" s="230">
        <v>-4.1429999999999998</v>
      </c>
      <c r="E44" s="233">
        <v>-3.9239999999999999</v>
      </c>
      <c r="F44" s="230">
        <v>-15.087999999999999</v>
      </c>
      <c r="G44" s="358">
        <v>-1.839</v>
      </c>
      <c r="H44" s="352">
        <f t="shared" si="0"/>
        <v>-13.248999999999999</v>
      </c>
      <c r="I44" s="230">
        <v>0.46800000000000003</v>
      </c>
      <c r="J44" s="233">
        <v>-3.8759999999999999</v>
      </c>
      <c r="K44" s="230"/>
      <c r="L44" s="230"/>
      <c r="M44" s="230">
        <v>-26.563000000000002</v>
      </c>
      <c r="N44" s="233">
        <v>-4.29</v>
      </c>
      <c r="O44" s="231"/>
      <c r="P44" s="230">
        <v>-30.853000000000002</v>
      </c>
      <c r="Q44" s="231"/>
      <c r="R44" s="233">
        <v>0</v>
      </c>
    </row>
    <row r="45" spans="1:32" x14ac:dyDescent="0.35">
      <c r="A45" s="224">
        <v>2013</v>
      </c>
      <c r="B45" s="224">
        <v>12</v>
      </c>
      <c r="D45" s="233">
        <v>0</v>
      </c>
      <c r="E45" s="233">
        <v>0</v>
      </c>
      <c r="F45" s="233">
        <v>0</v>
      </c>
      <c r="G45" s="360">
        <v>0</v>
      </c>
      <c r="H45" s="352">
        <f t="shared" si="0"/>
        <v>0</v>
      </c>
      <c r="I45" s="233">
        <v>-0.46800000000000003</v>
      </c>
      <c r="J45" s="233">
        <v>0</v>
      </c>
      <c r="K45" s="233"/>
      <c r="L45" s="233"/>
      <c r="M45" s="230">
        <v>-0.46800000000000003</v>
      </c>
      <c r="N45" s="233">
        <v>0</v>
      </c>
      <c r="O45" s="231"/>
      <c r="P45" s="230">
        <v>-0.46800000000000003</v>
      </c>
      <c r="Q45" s="231"/>
      <c r="R45" s="233">
        <v>0</v>
      </c>
    </row>
    <row r="46" spans="1:32" x14ac:dyDescent="0.35">
      <c r="A46" s="224">
        <v>2014</v>
      </c>
      <c r="B46" s="224">
        <v>12</v>
      </c>
      <c r="D46" s="233">
        <v>0</v>
      </c>
      <c r="E46" s="233">
        <v>0</v>
      </c>
      <c r="F46" s="233">
        <v>0</v>
      </c>
      <c r="G46" s="360">
        <v>0</v>
      </c>
      <c r="H46" s="352">
        <f t="shared" si="0"/>
        <v>0</v>
      </c>
      <c r="I46" s="233">
        <v>0</v>
      </c>
      <c r="J46" s="233">
        <v>0</v>
      </c>
      <c r="K46" s="233"/>
      <c r="L46" s="233"/>
      <c r="M46" s="230">
        <v>0</v>
      </c>
      <c r="N46" s="233">
        <v>0</v>
      </c>
      <c r="O46" s="231"/>
      <c r="P46" s="230">
        <v>0</v>
      </c>
      <c r="Q46" s="231"/>
      <c r="R46" s="233">
        <v>0</v>
      </c>
    </row>
    <row r="47" spans="1:32" x14ac:dyDescent="0.35">
      <c r="A47" s="224">
        <v>2015</v>
      </c>
      <c r="B47" s="224">
        <v>12</v>
      </c>
      <c r="D47" s="233">
        <v>0</v>
      </c>
      <c r="E47" s="233">
        <v>0</v>
      </c>
      <c r="F47" s="233">
        <v>0</v>
      </c>
      <c r="G47" s="360">
        <v>0</v>
      </c>
      <c r="H47" s="352">
        <f t="shared" si="0"/>
        <v>0</v>
      </c>
      <c r="I47" s="233">
        <v>0</v>
      </c>
      <c r="J47" s="233">
        <v>0</v>
      </c>
      <c r="K47" s="233"/>
      <c r="L47" s="233"/>
      <c r="M47" s="230">
        <v>0</v>
      </c>
      <c r="N47" s="233">
        <v>0</v>
      </c>
      <c r="O47" s="231"/>
      <c r="P47" s="230">
        <v>0</v>
      </c>
      <c r="Q47" s="231"/>
      <c r="R47" s="233">
        <v>0</v>
      </c>
    </row>
    <row r="48" spans="1:32" x14ac:dyDescent="0.35">
      <c r="A48" s="224">
        <v>2016</v>
      </c>
      <c r="B48" s="224">
        <v>13</v>
      </c>
      <c r="D48" s="233">
        <v>6.577</v>
      </c>
      <c r="E48" s="233">
        <v>4.3710000000000004</v>
      </c>
      <c r="F48" s="233">
        <v>21.669452389112752</v>
      </c>
      <c r="G48" s="360">
        <v>2.129</v>
      </c>
      <c r="H48" s="352">
        <f t="shared" si="0"/>
        <v>19.540452389112751</v>
      </c>
      <c r="I48" s="233">
        <v>0</v>
      </c>
      <c r="J48" s="233">
        <v>4.3499999999999996</v>
      </c>
      <c r="K48" s="233"/>
      <c r="L48" s="233"/>
      <c r="M48" s="230">
        <v>36.967452389112758</v>
      </c>
      <c r="N48" s="233">
        <v>3.99</v>
      </c>
      <c r="O48" s="231"/>
      <c r="P48" s="230">
        <v>40.95745238911276</v>
      </c>
      <c r="Q48" s="231"/>
      <c r="R48" s="233">
        <v>0</v>
      </c>
    </row>
    <row r="49" spans="1:19" x14ac:dyDescent="0.35">
      <c r="A49" s="224">
        <v>2017</v>
      </c>
      <c r="B49" s="224">
        <v>12</v>
      </c>
      <c r="D49" s="233">
        <v>0.83699999999999997</v>
      </c>
      <c r="E49" s="233">
        <v>0.10100000000000001</v>
      </c>
      <c r="F49" s="233">
        <v>1.9239999999999999</v>
      </c>
      <c r="G49" s="360">
        <v>0.42399999999999999</v>
      </c>
      <c r="H49" s="352">
        <f t="shared" si="0"/>
        <v>1.5</v>
      </c>
      <c r="I49" s="233">
        <v>0.23799999999999999</v>
      </c>
      <c r="J49" s="233">
        <v>0.15</v>
      </c>
      <c r="K49" s="230"/>
      <c r="L49" s="230"/>
      <c r="M49" s="230">
        <v>3.25</v>
      </c>
      <c r="N49" s="233">
        <v>6.0000000000000005E-2</v>
      </c>
      <c r="O49" s="231"/>
      <c r="P49" s="230">
        <v>3.31</v>
      </c>
      <c r="Q49" s="231"/>
      <c r="R49" s="233">
        <v>0.19600000000000001</v>
      </c>
    </row>
    <row r="50" spans="1:19" x14ac:dyDescent="0.35">
      <c r="A50" s="224">
        <v>2018</v>
      </c>
      <c r="B50" s="224">
        <v>11</v>
      </c>
      <c r="D50" s="233">
        <v>-7.4139999999999997</v>
      </c>
      <c r="E50" s="233">
        <v>-4.4720000000000004</v>
      </c>
      <c r="F50" s="233">
        <v>-23.593</v>
      </c>
      <c r="G50" s="360">
        <v>-2.681</v>
      </c>
      <c r="H50" s="352">
        <f t="shared" si="0"/>
        <v>-20.911999999999999</v>
      </c>
      <c r="I50" s="233">
        <v>-0.23799999999999999</v>
      </c>
      <c r="J50" s="233">
        <v>-4.5</v>
      </c>
      <c r="K50" s="230"/>
      <c r="L50" s="230"/>
      <c r="M50" s="230">
        <v>-40.216999999999999</v>
      </c>
      <c r="N50" s="233">
        <v>-4.05</v>
      </c>
      <c r="O50" s="231"/>
      <c r="P50" s="230">
        <v>-44.266999999999996</v>
      </c>
      <c r="Q50" s="231"/>
      <c r="R50" s="233">
        <v>-0.19600000000000001</v>
      </c>
    </row>
    <row r="51" spans="1:19" x14ac:dyDescent="0.35">
      <c r="A51" s="224">
        <v>2019</v>
      </c>
      <c r="B51" s="224">
        <v>12</v>
      </c>
      <c r="D51" s="233">
        <v>0</v>
      </c>
      <c r="E51" s="233">
        <v>0</v>
      </c>
      <c r="F51" s="233">
        <v>0</v>
      </c>
      <c r="G51" s="360">
        <v>0</v>
      </c>
      <c r="H51" s="352">
        <f t="shared" si="0"/>
        <v>0</v>
      </c>
      <c r="I51" s="233">
        <v>0</v>
      </c>
      <c r="J51" s="233">
        <v>0</v>
      </c>
      <c r="K51" s="230"/>
      <c r="L51" s="230"/>
      <c r="M51" s="230">
        <v>0</v>
      </c>
      <c r="N51" s="233">
        <v>0</v>
      </c>
      <c r="O51" s="231"/>
      <c r="P51" s="230">
        <v>0</v>
      </c>
      <c r="Q51" s="231"/>
      <c r="R51" s="233">
        <v>0</v>
      </c>
    </row>
    <row r="52" spans="1:19" x14ac:dyDescent="0.35">
      <c r="A52" s="224">
        <v>2020</v>
      </c>
      <c r="B52" s="218">
        <v>12</v>
      </c>
      <c r="D52" s="233">
        <v>0</v>
      </c>
      <c r="E52" s="233">
        <v>0</v>
      </c>
      <c r="F52" s="233">
        <v>0</v>
      </c>
      <c r="G52" s="360">
        <v>0</v>
      </c>
      <c r="H52" s="352">
        <f t="shared" si="0"/>
        <v>0</v>
      </c>
      <c r="I52" s="233">
        <v>0</v>
      </c>
      <c r="J52" s="233">
        <v>0</v>
      </c>
      <c r="K52" s="230"/>
      <c r="L52" s="230"/>
      <c r="M52" s="230">
        <v>0</v>
      </c>
      <c r="N52" s="233">
        <v>0</v>
      </c>
      <c r="O52" s="231"/>
      <c r="P52" s="230">
        <v>0</v>
      </c>
      <c r="Q52" s="231"/>
      <c r="R52" s="233">
        <v>0</v>
      </c>
    </row>
    <row r="53" spans="1:19" x14ac:dyDescent="0.35">
      <c r="A53" s="224">
        <v>2021</v>
      </c>
      <c r="B53" s="218">
        <v>12</v>
      </c>
      <c r="D53" s="233">
        <v>0</v>
      </c>
      <c r="E53" s="233">
        <v>0</v>
      </c>
      <c r="F53" s="233">
        <v>0</v>
      </c>
      <c r="G53" s="360">
        <v>0</v>
      </c>
      <c r="H53" s="352">
        <f t="shared" si="0"/>
        <v>0</v>
      </c>
      <c r="I53" s="233">
        <v>0</v>
      </c>
      <c r="J53" s="233">
        <v>0</v>
      </c>
      <c r="K53" s="230"/>
      <c r="L53" s="231"/>
      <c r="M53" s="230">
        <v>0</v>
      </c>
      <c r="N53" s="233">
        <v>0</v>
      </c>
      <c r="O53" s="230"/>
      <c r="P53" s="230">
        <v>0</v>
      </c>
      <c r="Q53" s="231"/>
      <c r="R53" s="233">
        <v>0</v>
      </c>
    </row>
    <row r="54" spans="1:19" x14ac:dyDescent="0.35">
      <c r="A54" s="224">
        <v>2022</v>
      </c>
      <c r="B54" s="218">
        <v>13</v>
      </c>
      <c r="C54" s="236"/>
      <c r="D54" s="233">
        <v>11.034000000000001</v>
      </c>
      <c r="E54" s="233">
        <v>4.6710000000000003</v>
      </c>
      <c r="F54" s="233">
        <v>40.832999999999998</v>
      </c>
      <c r="G54" s="360">
        <v>3.032</v>
      </c>
      <c r="H54" s="352">
        <f t="shared" si="0"/>
        <v>37.801000000000002</v>
      </c>
      <c r="I54" s="233">
        <v>0</v>
      </c>
      <c r="J54" s="233">
        <v>5.0999999999999996</v>
      </c>
      <c r="K54" s="230"/>
      <c r="L54" s="231"/>
      <c r="M54" s="230">
        <v>61.637999999999998</v>
      </c>
      <c r="N54" s="233">
        <v>4.93</v>
      </c>
      <c r="O54" s="230"/>
      <c r="P54" s="230">
        <v>66.567999999999998</v>
      </c>
      <c r="Q54" s="231"/>
      <c r="R54" s="233">
        <v>0</v>
      </c>
    </row>
    <row r="55" spans="1:19" x14ac:dyDescent="0.35">
      <c r="A55" s="224">
        <v>2023</v>
      </c>
      <c r="B55" s="218">
        <v>12</v>
      </c>
      <c r="C55" s="236"/>
      <c r="D55" s="233">
        <v>0.76</v>
      </c>
      <c r="E55" s="233">
        <v>0.39300000000000002</v>
      </c>
      <c r="F55" s="233">
        <v>3.88</v>
      </c>
      <c r="G55" s="360">
        <v>0.57199999999999995</v>
      </c>
      <c r="H55" s="352">
        <f t="shared" si="0"/>
        <v>3.3079999999999998</v>
      </c>
      <c r="I55" s="233">
        <v>0.27500000000000002</v>
      </c>
      <c r="J55" s="233">
        <v>0.2</v>
      </c>
      <c r="K55" s="230"/>
      <c r="L55" s="231"/>
      <c r="M55" s="230">
        <v>5.508</v>
      </c>
      <c r="N55" s="233">
        <v>0.13</v>
      </c>
      <c r="O55" s="230"/>
      <c r="P55" s="230">
        <v>5.6379999999999999</v>
      </c>
      <c r="Q55" s="231"/>
      <c r="R55" s="233">
        <v>0</v>
      </c>
    </row>
    <row r="56" spans="1:19" x14ac:dyDescent="0.35">
      <c r="A56" s="224">
        <v>2024</v>
      </c>
      <c r="B56" s="218">
        <v>11</v>
      </c>
      <c r="C56" s="236"/>
      <c r="D56" s="233">
        <v>-11.792999999999999</v>
      </c>
      <c r="E56" s="233">
        <v>-5.0640000000000001</v>
      </c>
      <c r="F56" s="233">
        <v>-44.713000000000001</v>
      </c>
      <c r="G56" s="360">
        <v>-3.24</v>
      </c>
      <c r="H56" s="352">
        <f t="shared" si="0"/>
        <v>-41.472999999999999</v>
      </c>
      <c r="I56" s="233">
        <v>-0.27500000000000002</v>
      </c>
      <c r="J56" s="233">
        <v>-5.3</v>
      </c>
      <c r="K56" s="230"/>
      <c r="L56" s="231"/>
      <c r="M56" s="230">
        <v>-67.144999999999996</v>
      </c>
      <c r="N56" s="233">
        <v>-5.0599999999999996</v>
      </c>
      <c r="O56" s="230"/>
      <c r="P56" s="230">
        <v>-72.204999999999998</v>
      </c>
      <c r="Q56" s="231"/>
      <c r="R56" s="233">
        <v>0</v>
      </c>
    </row>
    <row r="57" spans="1:19" x14ac:dyDescent="0.35">
      <c r="A57" s="224">
        <v>2025</v>
      </c>
      <c r="B57" s="218">
        <v>12</v>
      </c>
      <c r="C57" s="236"/>
      <c r="D57" s="233">
        <v>0</v>
      </c>
      <c r="E57" s="233">
        <v>0</v>
      </c>
      <c r="F57" s="233">
        <v>0</v>
      </c>
      <c r="G57" s="360">
        <v>0</v>
      </c>
      <c r="H57" s="352">
        <f t="shared" si="0"/>
        <v>0</v>
      </c>
      <c r="I57" s="233">
        <v>0</v>
      </c>
      <c r="J57" s="233">
        <v>0</v>
      </c>
      <c r="K57" s="230"/>
      <c r="L57" s="231"/>
      <c r="M57" s="230">
        <v>0</v>
      </c>
      <c r="N57" s="233">
        <v>0</v>
      </c>
      <c r="O57" s="230"/>
      <c r="P57" s="230">
        <v>0</v>
      </c>
      <c r="Q57" s="231"/>
      <c r="R57" s="233">
        <v>0</v>
      </c>
    </row>
    <row r="58" spans="1:19" x14ac:dyDescent="0.35">
      <c r="A58" s="224">
        <v>2026</v>
      </c>
      <c r="B58" s="218">
        <v>12</v>
      </c>
      <c r="C58" s="236"/>
      <c r="D58" s="233">
        <v>0</v>
      </c>
      <c r="E58" s="233">
        <v>0</v>
      </c>
      <c r="F58" s="233">
        <v>0</v>
      </c>
      <c r="G58" s="360">
        <v>0</v>
      </c>
      <c r="H58" s="352">
        <f t="shared" si="0"/>
        <v>0</v>
      </c>
      <c r="I58" s="233">
        <v>0</v>
      </c>
      <c r="J58" s="233">
        <v>0</v>
      </c>
      <c r="K58" s="230"/>
      <c r="L58" s="231"/>
      <c r="M58" s="230">
        <v>0</v>
      </c>
      <c r="N58" s="233">
        <v>0</v>
      </c>
      <c r="O58" s="230"/>
      <c r="P58" s="230">
        <v>0</v>
      </c>
      <c r="Q58" s="231"/>
      <c r="R58" s="233">
        <v>0</v>
      </c>
    </row>
    <row r="59" spans="1:19" x14ac:dyDescent="0.35">
      <c r="A59" s="224">
        <v>2027</v>
      </c>
      <c r="B59" s="218">
        <v>12</v>
      </c>
      <c r="C59" s="236"/>
      <c r="D59" s="233">
        <v>0</v>
      </c>
      <c r="E59" s="233">
        <v>0</v>
      </c>
      <c r="F59" s="233">
        <v>0</v>
      </c>
      <c r="G59" s="360">
        <v>0</v>
      </c>
      <c r="H59" s="352">
        <f t="shared" si="0"/>
        <v>0</v>
      </c>
      <c r="I59" s="233">
        <v>0</v>
      </c>
      <c r="J59" s="233">
        <v>0</v>
      </c>
      <c r="K59" s="230"/>
      <c r="L59" s="231"/>
      <c r="M59" s="230">
        <v>0</v>
      </c>
      <c r="N59" s="233">
        <v>0</v>
      </c>
      <c r="O59" s="230"/>
      <c r="P59" s="230">
        <v>0</v>
      </c>
      <c r="Q59" s="231"/>
      <c r="R59" s="233">
        <v>0</v>
      </c>
    </row>
    <row r="60" spans="1:19" x14ac:dyDescent="0.35">
      <c r="A60" s="224">
        <v>2028</v>
      </c>
      <c r="B60" s="218">
        <v>13</v>
      </c>
      <c r="C60" s="236"/>
      <c r="D60" s="233">
        <v>13.942</v>
      </c>
      <c r="E60" s="233">
        <v>5.657</v>
      </c>
      <c r="F60" s="233">
        <v>69.007999999999996</v>
      </c>
      <c r="G60" s="360">
        <v>4.75</v>
      </c>
      <c r="H60" s="352">
        <f t="shared" si="0"/>
        <v>64.257999999999996</v>
      </c>
      <c r="I60" s="233">
        <v>0.37</v>
      </c>
      <c r="J60" s="233">
        <v>6</v>
      </c>
      <c r="K60" s="230"/>
      <c r="L60" s="231"/>
      <c r="M60" s="230">
        <v>94.977000000000004</v>
      </c>
      <c r="N60" s="233">
        <v>5.8</v>
      </c>
      <c r="O60" s="230"/>
      <c r="P60" s="230">
        <v>100.777</v>
      </c>
      <c r="Q60" s="231"/>
      <c r="R60" s="233">
        <v>0</v>
      </c>
    </row>
    <row r="61" spans="1:19" x14ac:dyDescent="0.35">
      <c r="A61" s="224">
        <v>2029</v>
      </c>
      <c r="B61" s="218">
        <v>11</v>
      </c>
      <c r="C61" s="236"/>
      <c r="D61" s="233">
        <v>-13.942</v>
      </c>
      <c r="E61" s="233">
        <v>-5.657</v>
      </c>
      <c r="F61" s="233">
        <v>-69.007999999999996</v>
      </c>
      <c r="G61" s="360">
        <v>-4.7699999999999996</v>
      </c>
      <c r="H61" s="352">
        <f t="shared" si="0"/>
        <v>-64.238</v>
      </c>
      <c r="I61" s="233">
        <v>0.03</v>
      </c>
      <c r="J61" s="233">
        <v>-6</v>
      </c>
      <c r="K61" s="230"/>
      <c r="L61" s="231"/>
      <c r="M61" s="233">
        <v>-94.576999999999998</v>
      </c>
      <c r="N61" s="233">
        <v>-5.8</v>
      </c>
      <c r="O61" s="230"/>
      <c r="P61" s="233">
        <v>-100.377</v>
      </c>
      <c r="Q61" s="231"/>
      <c r="R61" s="233">
        <v>0</v>
      </c>
    </row>
    <row r="62" spans="1:19" x14ac:dyDescent="0.35">
      <c r="A62" s="218">
        <v>2030</v>
      </c>
      <c r="B62" s="218">
        <v>12</v>
      </c>
      <c r="C62" s="236"/>
      <c r="D62" s="233">
        <v>0</v>
      </c>
      <c r="E62" s="233">
        <v>0</v>
      </c>
      <c r="F62" s="233">
        <v>0</v>
      </c>
      <c r="G62" s="360">
        <v>0</v>
      </c>
      <c r="H62" s="352">
        <f t="shared" si="0"/>
        <v>0</v>
      </c>
      <c r="I62" s="233">
        <v>-0.4</v>
      </c>
      <c r="J62" s="233">
        <v>0</v>
      </c>
      <c r="K62" s="230"/>
      <c r="L62" s="231"/>
      <c r="M62" s="233">
        <v>-0.4</v>
      </c>
      <c r="N62" s="233">
        <v>0</v>
      </c>
      <c r="O62" s="230"/>
      <c r="P62" s="233">
        <v>-0.4</v>
      </c>
      <c r="Q62" s="231"/>
      <c r="R62" s="233">
        <v>0</v>
      </c>
    </row>
    <row r="63" spans="1:19" x14ac:dyDescent="0.35">
      <c r="A63" s="239">
        <v>2031</v>
      </c>
      <c r="B63" s="239">
        <v>12</v>
      </c>
      <c r="C63" s="240"/>
      <c r="D63" s="241">
        <v>0</v>
      </c>
      <c r="E63" s="241">
        <v>0</v>
      </c>
      <c r="F63" s="241">
        <v>0</v>
      </c>
      <c r="G63" s="361">
        <v>0</v>
      </c>
      <c r="H63" s="353">
        <f t="shared" si="0"/>
        <v>0</v>
      </c>
      <c r="I63" s="241">
        <v>0</v>
      </c>
      <c r="J63" s="241">
        <v>0</v>
      </c>
      <c r="K63" s="242"/>
      <c r="L63" s="243"/>
      <c r="M63" s="241">
        <v>0</v>
      </c>
      <c r="N63" s="241">
        <v>0</v>
      </c>
      <c r="O63" s="242"/>
      <c r="P63" s="241">
        <v>0</v>
      </c>
      <c r="Q63" s="243"/>
      <c r="R63" s="241">
        <v>0</v>
      </c>
      <c r="S63" s="239"/>
    </row>
    <row r="64" spans="1:19" x14ac:dyDescent="0.35">
      <c r="E64" s="244"/>
      <c r="F64" s="244"/>
      <c r="G64" s="244"/>
      <c r="H64" s="244"/>
      <c r="K64" s="244"/>
    </row>
    <row r="65" spans="1:27" ht="15" customHeight="1" x14ac:dyDescent="0.35">
      <c r="A65" s="534" t="s">
        <v>7719</v>
      </c>
      <c r="B65" s="534"/>
      <c r="C65" s="534"/>
      <c r="D65" s="534"/>
      <c r="E65" s="534"/>
      <c r="F65" s="534"/>
      <c r="G65" s="534"/>
      <c r="H65" s="534"/>
      <c r="I65" s="534"/>
      <c r="J65" s="534"/>
      <c r="K65" s="534"/>
      <c r="L65" s="534"/>
      <c r="M65" s="534"/>
      <c r="N65" s="534"/>
      <c r="O65" s="534"/>
      <c r="P65" s="534"/>
      <c r="Q65" s="534"/>
      <c r="R65" s="534"/>
    </row>
    <row r="66" spans="1:27" x14ac:dyDescent="0.35">
      <c r="A66" s="534"/>
      <c r="B66" s="534"/>
      <c r="C66" s="534"/>
      <c r="D66" s="534"/>
      <c r="E66" s="534"/>
      <c r="F66" s="534"/>
      <c r="G66" s="534"/>
      <c r="H66" s="534"/>
      <c r="I66" s="534"/>
      <c r="J66" s="534"/>
      <c r="K66" s="534"/>
      <c r="L66" s="534"/>
      <c r="M66" s="534"/>
      <c r="N66" s="534"/>
      <c r="O66" s="534"/>
      <c r="P66" s="534"/>
      <c r="Q66" s="534"/>
      <c r="R66" s="534"/>
    </row>
    <row r="67" spans="1:27" x14ac:dyDescent="0.35">
      <c r="D67" s="244"/>
      <c r="E67" s="244"/>
      <c r="F67" s="244"/>
      <c r="G67" s="244"/>
      <c r="H67" s="244"/>
      <c r="I67" s="244"/>
      <c r="J67" s="244"/>
      <c r="K67" s="244"/>
    </row>
    <row r="68" spans="1:27" x14ac:dyDescent="0.35">
      <c r="D68" s="244"/>
      <c r="E68" s="244"/>
      <c r="F68" s="244"/>
      <c r="G68" s="244"/>
      <c r="H68" s="244"/>
      <c r="I68" s="244"/>
      <c r="J68" s="244"/>
      <c r="M68" s="244"/>
      <c r="N68" s="244"/>
    </row>
    <row r="69" spans="1:27" x14ac:dyDescent="0.35">
      <c r="D69" s="244"/>
      <c r="E69" s="244"/>
      <c r="F69" s="244"/>
      <c r="G69" s="244"/>
      <c r="H69" s="244"/>
      <c r="I69" s="244"/>
      <c r="J69" s="244"/>
    </row>
    <row r="70" spans="1:27" x14ac:dyDescent="0.35">
      <c r="A70" s="224"/>
      <c r="D70" s="245"/>
      <c r="E70" s="245"/>
      <c r="F70" s="244"/>
      <c r="G70" s="244"/>
      <c r="H70" s="244"/>
      <c r="I70" s="244"/>
      <c r="J70" s="244"/>
      <c r="T70" s="245"/>
      <c r="U70" s="245"/>
      <c r="V70" s="245"/>
      <c r="W70" s="245"/>
      <c r="X70" s="245"/>
      <c r="Y70" s="245"/>
      <c r="Z70" s="245"/>
      <c r="AA70" s="245"/>
    </row>
    <row r="71" spans="1:27" x14ac:dyDescent="0.35">
      <c r="D71" s="245"/>
      <c r="E71" s="245"/>
      <c r="F71" s="244"/>
      <c r="G71" s="244"/>
      <c r="H71" s="244"/>
      <c r="I71" s="244"/>
      <c r="J71" s="244"/>
    </row>
    <row r="72" spans="1:27" x14ac:dyDescent="0.35">
      <c r="D72" s="245"/>
      <c r="E72" s="245"/>
      <c r="F72" s="244"/>
      <c r="G72" s="244"/>
      <c r="H72" s="244"/>
      <c r="I72" s="244"/>
      <c r="J72" s="244"/>
    </row>
    <row r="73" spans="1:27" x14ac:dyDescent="0.35">
      <c r="D73" s="245"/>
      <c r="E73" s="245"/>
      <c r="F73" s="244"/>
      <c r="G73" s="244"/>
      <c r="H73" s="244"/>
      <c r="I73" s="244"/>
      <c r="J73" s="244"/>
    </row>
    <row r="74" spans="1:27" x14ac:dyDescent="0.35">
      <c r="D74" s="245"/>
      <c r="E74" s="245"/>
      <c r="F74" s="244"/>
      <c r="G74" s="244"/>
      <c r="H74" s="244"/>
      <c r="I74" s="244"/>
      <c r="J74" s="244"/>
    </row>
    <row r="75" spans="1:27" x14ac:dyDescent="0.35">
      <c r="D75" s="245"/>
      <c r="E75" s="245"/>
      <c r="F75" s="244"/>
      <c r="G75" s="244"/>
      <c r="H75" s="244"/>
      <c r="I75" s="244"/>
      <c r="J75" s="244"/>
    </row>
    <row r="76" spans="1:27" x14ac:dyDescent="0.35">
      <c r="D76" s="245"/>
      <c r="E76" s="245"/>
      <c r="F76" s="244"/>
      <c r="G76" s="244"/>
      <c r="H76" s="244"/>
      <c r="I76" s="244"/>
      <c r="J76" s="244"/>
    </row>
    <row r="77" spans="1:27" x14ac:dyDescent="0.35">
      <c r="D77" s="245"/>
      <c r="E77" s="245"/>
      <c r="F77" s="244"/>
      <c r="G77" s="244"/>
      <c r="H77" s="244"/>
      <c r="I77" s="244"/>
      <c r="J77" s="244"/>
    </row>
    <row r="78" spans="1:27" x14ac:dyDescent="0.35">
      <c r="D78" s="245"/>
      <c r="E78" s="245"/>
      <c r="F78" s="244"/>
      <c r="G78" s="244"/>
      <c r="H78" s="244"/>
      <c r="I78" s="244"/>
      <c r="J78" s="244"/>
    </row>
    <row r="79" spans="1:27" x14ac:dyDescent="0.35">
      <c r="D79" s="245"/>
      <c r="E79" s="245"/>
      <c r="F79" s="244"/>
      <c r="G79" s="244"/>
      <c r="H79" s="244"/>
    </row>
    <row r="80" spans="1:27" x14ac:dyDescent="0.35">
      <c r="D80" s="245"/>
      <c r="E80" s="245"/>
      <c r="F80" s="244"/>
      <c r="G80" s="244"/>
      <c r="H80" s="244"/>
    </row>
    <row r="81" spans="4:5" x14ac:dyDescent="0.35">
      <c r="D81" s="245"/>
      <c r="E81" s="245"/>
    </row>
  </sheetData>
  <mergeCells count="2">
    <mergeCell ref="D5:M5"/>
    <mergeCell ref="A65:R66"/>
  </mergeCells>
  <pageMargins left="0.75" right="0.75" top="1" bottom="1" header="0.5" footer="0.5"/>
  <pageSetup scale="58"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71593-161E-4CD6-86AD-289AADF5269C}">
  <sheetPr>
    <tabColor rgb="FFFFCCFF"/>
  </sheetPr>
  <dimension ref="A1:BZ279"/>
  <sheetViews>
    <sheetView zoomScale="80" zoomScaleNormal="80" workbookViewId="0">
      <pane xSplit="19" ySplit="8" topLeftCell="T9" activePane="bottomRight" state="frozen"/>
      <selection pane="topRight" activeCell="H1" sqref="H1"/>
      <selection pane="bottomLeft" activeCell="A11" sqref="A11"/>
      <selection pane="bottomRight"/>
    </sheetView>
  </sheetViews>
  <sheetFormatPr defaultRowHeight="14.5" x14ac:dyDescent="0.35"/>
  <cols>
    <col min="1" max="1" width="14.7265625" customWidth="1"/>
    <col min="2" max="2" width="10.7265625" customWidth="1"/>
    <col min="3" max="3" width="12.7265625" customWidth="1"/>
    <col min="4" max="4" width="11.7265625" customWidth="1"/>
    <col min="5" max="5" width="13.7265625" customWidth="1"/>
    <col min="9" max="9" width="42.7265625" customWidth="1"/>
    <col min="10" max="13" width="0" hidden="1" customWidth="1"/>
    <col min="15" max="15" width="16.7265625" customWidth="1"/>
    <col min="17" max="17" width="10.7265625" customWidth="1"/>
    <col min="18" max="18" width="4.7265625" customWidth="1"/>
    <col min="20" max="53" width="2.26953125" hidden="1" customWidth="1"/>
    <col min="54" max="64" width="8.81640625" hidden="1" customWidth="1"/>
    <col min="65" max="65" width="2.7265625" customWidth="1"/>
    <col min="77" max="77" width="1.7265625" customWidth="1"/>
    <col min="78" max="78" width="10.7265625" customWidth="1"/>
  </cols>
  <sheetData>
    <row r="1" spans="1:78" ht="21" x14ac:dyDescent="0.5">
      <c r="A1" s="90" t="s">
        <v>8384</v>
      </c>
      <c r="I1" s="115"/>
      <c r="T1" s="535" t="s">
        <v>8440</v>
      </c>
      <c r="U1" s="536"/>
      <c r="V1" s="536"/>
      <c r="W1" s="536"/>
      <c r="X1" s="536"/>
      <c r="Y1" s="536"/>
      <c r="Z1" s="536"/>
      <c r="AA1" s="536"/>
      <c r="AB1" s="536"/>
      <c r="AC1" s="536"/>
      <c r="AD1" s="536"/>
      <c r="AE1" s="536"/>
      <c r="AF1" s="536"/>
      <c r="AG1" s="536"/>
      <c r="AH1" s="536"/>
      <c r="AI1" s="536"/>
      <c r="AJ1" s="536"/>
      <c r="AK1" s="536"/>
      <c r="AL1" s="536"/>
      <c r="AM1" s="536"/>
      <c r="AN1" s="536"/>
      <c r="AO1" s="536"/>
      <c r="AP1" s="536"/>
      <c r="AQ1" s="536"/>
      <c r="AR1" s="536"/>
      <c r="AS1" s="536"/>
      <c r="AT1" s="536"/>
      <c r="AU1" s="536"/>
      <c r="AV1" s="536"/>
      <c r="AW1" s="536"/>
      <c r="AX1" s="536"/>
      <c r="AY1" s="536"/>
      <c r="AZ1" s="536"/>
      <c r="BA1" s="537"/>
    </row>
    <row r="2" spans="1:78" x14ac:dyDescent="0.35">
      <c r="A2" s="461"/>
      <c r="B2" s="461"/>
      <c r="C2" s="461"/>
      <c r="D2" s="461"/>
      <c r="E2" s="461"/>
      <c r="F2" s="461"/>
      <c r="G2" s="461"/>
      <c r="H2" s="461"/>
      <c r="I2" s="461"/>
      <c r="J2" s="457"/>
      <c r="K2" s="457"/>
      <c r="L2" s="458"/>
      <c r="S2" s="91" t="s">
        <v>7731</v>
      </c>
      <c r="T2" s="538"/>
      <c r="U2" s="539"/>
      <c r="V2" s="539"/>
      <c r="W2" s="539"/>
      <c r="X2" s="539"/>
      <c r="Y2" s="539"/>
      <c r="Z2" s="539"/>
      <c r="AA2" s="539"/>
      <c r="AB2" s="539"/>
      <c r="AC2" s="539"/>
      <c r="AD2" s="539"/>
      <c r="AE2" s="539"/>
      <c r="AF2" s="539"/>
      <c r="AG2" s="539"/>
      <c r="AH2" s="539"/>
      <c r="AI2" s="539"/>
      <c r="AJ2" s="539"/>
      <c r="AK2" s="539"/>
      <c r="AL2" s="539"/>
      <c r="AM2" s="539"/>
      <c r="AN2" s="539"/>
      <c r="AO2" s="539"/>
      <c r="AP2" s="539"/>
      <c r="AQ2" s="539"/>
      <c r="AR2" s="539"/>
      <c r="AS2" s="539"/>
      <c r="AT2" s="539"/>
      <c r="AU2" s="539"/>
      <c r="AV2" s="539"/>
      <c r="AW2" s="539"/>
      <c r="AX2" s="539"/>
      <c r="AY2" s="539"/>
      <c r="AZ2" s="539"/>
      <c r="BA2" s="540"/>
      <c r="BL2" s="91" t="s">
        <v>7731</v>
      </c>
      <c r="BN2" s="92">
        <v>275</v>
      </c>
      <c r="BZ2" s="61" t="s">
        <v>8412</v>
      </c>
    </row>
    <row r="3" spans="1:78" x14ac:dyDescent="0.35">
      <c r="A3" s="461"/>
      <c r="B3" s="461"/>
      <c r="C3" s="461"/>
      <c r="D3" s="461"/>
      <c r="E3" s="461"/>
      <c r="F3" s="461"/>
      <c r="G3" s="461"/>
      <c r="H3" s="461"/>
      <c r="I3" s="461"/>
      <c r="J3" s="459"/>
      <c r="K3" s="459"/>
      <c r="L3" s="460"/>
      <c r="S3" s="91" t="s">
        <v>7732</v>
      </c>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10">
        <f t="shared" ref="BB3:BL3" si="0">SUBTOTAL(9,BB9:BB275)</f>
        <v>379041</v>
      </c>
      <c r="BC3" s="10">
        <f t="shared" si="0"/>
        <v>114676</v>
      </c>
      <c r="BD3" s="10">
        <f t="shared" si="0"/>
        <v>53607</v>
      </c>
      <c r="BE3" s="10">
        <f t="shared" si="0"/>
        <v>11223</v>
      </c>
      <c r="BF3" s="10">
        <f t="shared" si="0"/>
        <v>9822</v>
      </c>
      <c r="BG3" s="10">
        <f t="shared" si="0"/>
        <v>16139</v>
      </c>
      <c r="BH3" s="10">
        <f t="shared" si="0"/>
        <v>5748</v>
      </c>
      <c r="BI3" s="10">
        <f t="shared" si="0"/>
        <v>-3649</v>
      </c>
      <c r="BJ3" s="10">
        <f t="shared" si="0"/>
        <v>-3100</v>
      </c>
      <c r="BK3" s="10">
        <f t="shared" si="0"/>
        <v>-1454</v>
      </c>
      <c r="BL3" s="10">
        <f t="shared" si="0"/>
        <v>-1403</v>
      </c>
      <c r="BM3" s="110"/>
      <c r="BN3" s="10">
        <f t="shared" ref="BN3:BX3" si="1">SUBTOTAL(9,BN9:BN275)</f>
        <v>120088</v>
      </c>
      <c r="BO3" s="10">
        <f t="shared" si="1"/>
        <v>219324</v>
      </c>
      <c r="BP3" s="10">
        <f t="shared" si="1"/>
        <v>126253</v>
      </c>
      <c r="BQ3" s="10">
        <f t="shared" si="1"/>
        <v>46144</v>
      </c>
      <c r="BR3" s="10">
        <f t="shared" si="1"/>
        <v>30286</v>
      </c>
      <c r="BS3" s="10">
        <f t="shared" si="1"/>
        <v>27895</v>
      </c>
      <c r="BT3" s="10">
        <f t="shared" si="1"/>
        <v>11739</v>
      </c>
      <c r="BU3" s="10">
        <f t="shared" si="1"/>
        <v>-1540</v>
      </c>
      <c r="BV3" s="10">
        <f t="shared" si="1"/>
        <v>-2494</v>
      </c>
      <c r="BW3" s="10">
        <f t="shared" si="1"/>
        <v>-1106</v>
      </c>
      <c r="BX3" s="10">
        <f t="shared" si="1"/>
        <v>-1273</v>
      </c>
      <c r="BY3" s="10"/>
      <c r="BZ3" s="10">
        <f>SUM(BN3:BX3)</f>
        <v>575316</v>
      </c>
    </row>
    <row r="4" spans="1:78" x14ac:dyDescent="0.35">
      <c r="E4" s="93"/>
      <c r="S4" s="91" t="s">
        <v>7733</v>
      </c>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56">
        <f t="shared" ref="BB4:BL4" si="2">BB5/1000</f>
        <v>378.86599999999999</v>
      </c>
      <c r="BC4" s="56">
        <f t="shared" si="2"/>
        <v>113.92100000000001</v>
      </c>
      <c r="BD4" s="56">
        <f t="shared" si="2"/>
        <v>53.451999999999998</v>
      </c>
      <c r="BE4" s="56">
        <f t="shared" si="2"/>
        <v>11.223000000000001</v>
      </c>
      <c r="BF4" s="56">
        <f t="shared" si="2"/>
        <v>9.8219999999999992</v>
      </c>
      <c r="BG4" s="56">
        <f t="shared" si="2"/>
        <v>16.138999999999999</v>
      </c>
      <c r="BH4" s="56">
        <f t="shared" si="2"/>
        <v>5.7480000000000002</v>
      </c>
      <c r="BI4" s="56">
        <f t="shared" si="2"/>
        <v>-3.649</v>
      </c>
      <c r="BJ4" s="56">
        <f t="shared" si="2"/>
        <v>-3.1</v>
      </c>
      <c r="BK4" s="56">
        <f t="shared" si="2"/>
        <v>-1.454</v>
      </c>
      <c r="BL4" s="56">
        <f t="shared" si="2"/>
        <v>-1.403</v>
      </c>
      <c r="BM4" s="310"/>
      <c r="BN4" s="56">
        <f t="shared" ref="BN4:BX4" si="3">BN5/1000</f>
        <v>119.913</v>
      </c>
      <c r="BO4" s="56">
        <f t="shared" si="3"/>
        <v>218.56899999999999</v>
      </c>
      <c r="BP4" s="56">
        <f t="shared" si="3"/>
        <v>126.098</v>
      </c>
      <c r="BQ4" s="56">
        <f t="shared" si="3"/>
        <v>46.143999999999998</v>
      </c>
      <c r="BR4" s="56">
        <f t="shared" si="3"/>
        <v>30.286000000000001</v>
      </c>
      <c r="BS4" s="56">
        <f t="shared" si="3"/>
        <v>27.895</v>
      </c>
      <c r="BT4" s="56">
        <f t="shared" si="3"/>
        <v>11.739000000000001</v>
      </c>
      <c r="BU4" s="56">
        <f t="shared" si="3"/>
        <v>-1.54</v>
      </c>
      <c r="BV4" s="56">
        <f t="shared" si="3"/>
        <v>-2.4940000000000002</v>
      </c>
      <c r="BW4" s="56">
        <f t="shared" si="3"/>
        <v>-1.1060000000000001</v>
      </c>
      <c r="BX4" s="56">
        <f t="shared" si="3"/>
        <v>-1.2729999999999999</v>
      </c>
      <c r="BY4" s="56"/>
      <c r="BZ4" s="10">
        <f>SUM(BN4:BX4)</f>
        <v>574.23099999999999</v>
      </c>
    </row>
    <row r="5" spans="1:78" x14ac:dyDescent="0.35">
      <c r="E5" s="93"/>
      <c r="S5" s="91" t="s">
        <v>8416</v>
      </c>
      <c r="BB5" s="10">
        <f t="shared" ref="BB5:BL5" si="4">+BB3-BB275</f>
        <v>378866</v>
      </c>
      <c r="BC5" s="10">
        <f t="shared" si="4"/>
        <v>113921</v>
      </c>
      <c r="BD5" s="10">
        <f t="shared" si="4"/>
        <v>53452</v>
      </c>
      <c r="BE5" s="10">
        <f t="shared" si="4"/>
        <v>11223</v>
      </c>
      <c r="BF5" s="10">
        <f t="shared" si="4"/>
        <v>9822</v>
      </c>
      <c r="BG5" s="10">
        <f t="shared" si="4"/>
        <v>16139</v>
      </c>
      <c r="BH5" s="10">
        <f t="shared" si="4"/>
        <v>5748</v>
      </c>
      <c r="BI5" s="10">
        <f t="shared" si="4"/>
        <v>-3649</v>
      </c>
      <c r="BJ5" s="10">
        <f t="shared" si="4"/>
        <v>-3100</v>
      </c>
      <c r="BK5" s="10">
        <f t="shared" si="4"/>
        <v>-1454</v>
      </c>
      <c r="BL5" s="10">
        <f t="shared" si="4"/>
        <v>-1403</v>
      </c>
      <c r="BM5" s="55"/>
      <c r="BN5" s="10">
        <f t="shared" ref="BN5:BX5" si="5">+BN3-BN275</f>
        <v>119913</v>
      </c>
      <c r="BO5" s="10">
        <f t="shared" si="5"/>
        <v>218569</v>
      </c>
      <c r="BP5" s="10">
        <f t="shared" si="5"/>
        <v>126098</v>
      </c>
      <c r="BQ5" s="10">
        <f t="shared" si="5"/>
        <v>46144</v>
      </c>
      <c r="BR5" s="10">
        <f t="shared" si="5"/>
        <v>30286</v>
      </c>
      <c r="BS5" s="10">
        <f t="shared" si="5"/>
        <v>27895</v>
      </c>
      <c r="BT5" s="10">
        <f t="shared" si="5"/>
        <v>11739</v>
      </c>
      <c r="BU5" s="10">
        <f t="shared" si="5"/>
        <v>-1540</v>
      </c>
      <c r="BV5" s="10">
        <f t="shared" si="5"/>
        <v>-2494</v>
      </c>
      <c r="BW5" s="10">
        <f t="shared" si="5"/>
        <v>-1106</v>
      </c>
      <c r="BX5" s="10">
        <f t="shared" si="5"/>
        <v>-1273</v>
      </c>
      <c r="BZ5" s="10">
        <f>SUM(BN5:BX5)</f>
        <v>574231</v>
      </c>
    </row>
    <row r="6" spans="1:78" x14ac:dyDescent="0.35">
      <c r="A6" s="94" t="s">
        <v>8441</v>
      </c>
      <c r="E6" s="93"/>
      <c r="BM6" s="55"/>
    </row>
    <row r="7" spans="1:78" ht="15" thickBot="1" x14ac:dyDescent="0.4">
      <c r="BB7" s="95" t="s">
        <v>7734</v>
      </c>
      <c r="BC7" s="95"/>
      <c r="BD7" s="95"/>
      <c r="BE7" s="95"/>
      <c r="BF7" s="95"/>
      <c r="BG7" s="95"/>
      <c r="BH7" s="95"/>
      <c r="BI7" s="95"/>
      <c r="BJ7" s="95"/>
      <c r="BK7" s="95"/>
      <c r="BL7" s="95"/>
      <c r="BM7" s="55"/>
      <c r="BN7" s="96" t="s">
        <v>7707</v>
      </c>
      <c r="BO7" s="96"/>
      <c r="BP7" s="96"/>
      <c r="BQ7" s="96"/>
      <c r="BR7" s="96"/>
      <c r="BS7" s="96"/>
      <c r="BT7" s="96"/>
      <c r="BU7" s="96"/>
      <c r="BV7" s="96"/>
      <c r="BW7" s="96"/>
      <c r="BX7" s="96"/>
      <c r="BY7" s="312"/>
    </row>
    <row r="8" spans="1:78" ht="35.15" customHeight="1" thickBot="1" x14ac:dyDescent="0.4">
      <c r="A8" s="97" t="s">
        <v>7735</v>
      </c>
      <c r="B8" s="97" t="s">
        <v>7736</v>
      </c>
      <c r="C8" s="97" t="s">
        <v>292</v>
      </c>
      <c r="D8" s="97" t="s">
        <v>7737</v>
      </c>
      <c r="E8" s="98" t="s">
        <v>7738</v>
      </c>
      <c r="F8" s="99" t="s">
        <v>7739</v>
      </c>
      <c r="G8" s="98" t="s">
        <v>7740</v>
      </c>
      <c r="H8" s="98" t="s">
        <v>7741</v>
      </c>
      <c r="I8" s="99" t="s">
        <v>7742</v>
      </c>
      <c r="J8" s="99" t="s">
        <v>7743</v>
      </c>
      <c r="K8" s="99" t="s">
        <v>7744</v>
      </c>
      <c r="L8" s="98" t="s">
        <v>7745</v>
      </c>
      <c r="M8" s="98" t="s">
        <v>7746</v>
      </c>
      <c r="N8" s="98" t="s">
        <v>7747</v>
      </c>
      <c r="O8" s="99" t="s">
        <v>7748</v>
      </c>
      <c r="P8" s="98" t="s">
        <v>7749</v>
      </c>
      <c r="Q8" s="99" t="s">
        <v>7750</v>
      </c>
      <c r="R8" s="98" t="s">
        <v>7751</v>
      </c>
      <c r="S8" s="100" t="s">
        <v>7752</v>
      </c>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101">
        <v>2009</v>
      </c>
      <c r="BC8" s="102">
        <f>+BB8+1</f>
        <v>2010</v>
      </c>
      <c r="BD8" s="102">
        <f t="shared" ref="BD8:BL8" si="6">+BC8+1</f>
        <v>2011</v>
      </c>
      <c r="BE8" s="102">
        <f t="shared" si="6"/>
        <v>2012</v>
      </c>
      <c r="BF8" s="102">
        <f t="shared" si="6"/>
        <v>2013</v>
      </c>
      <c r="BG8" s="102">
        <f t="shared" si="6"/>
        <v>2014</v>
      </c>
      <c r="BH8" s="102">
        <f t="shared" si="6"/>
        <v>2015</v>
      </c>
      <c r="BI8" s="102">
        <f t="shared" si="6"/>
        <v>2016</v>
      </c>
      <c r="BJ8" s="102">
        <f t="shared" si="6"/>
        <v>2017</v>
      </c>
      <c r="BK8" s="102">
        <f t="shared" si="6"/>
        <v>2018</v>
      </c>
      <c r="BL8" s="102">
        <f t="shared" si="6"/>
        <v>2019</v>
      </c>
      <c r="BM8" s="311"/>
      <c r="BN8" s="103">
        <f>+BB8</f>
        <v>2009</v>
      </c>
      <c r="BO8" s="103">
        <f>+BN8+1</f>
        <v>2010</v>
      </c>
      <c r="BP8" s="103">
        <f t="shared" ref="BP8:BX8" si="7">+BO8+1</f>
        <v>2011</v>
      </c>
      <c r="BQ8" s="103">
        <f t="shared" si="7"/>
        <v>2012</v>
      </c>
      <c r="BR8" s="103">
        <f t="shared" si="7"/>
        <v>2013</v>
      </c>
      <c r="BS8" s="103">
        <f t="shared" si="7"/>
        <v>2014</v>
      </c>
      <c r="BT8" s="103">
        <f t="shared" si="7"/>
        <v>2015</v>
      </c>
      <c r="BU8" s="103">
        <f t="shared" si="7"/>
        <v>2016</v>
      </c>
      <c r="BV8" s="103">
        <f t="shared" si="7"/>
        <v>2017</v>
      </c>
      <c r="BW8" s="103">
        <f t="shared" si="7"/>
        <v>2018</v>
      </c>
      <c r="BX8" s="103">
        <f t="shared" si="7"/>
        <v>2019</v>
      </c>
      <c r="BY8" s="313"/>
    </row>
    <row r="9" spans="1:78" x14ac:dyDescent="0.35">
      <c r="A9" s="104" t="str">
        <f>LEFT(RIGHT(E9,9),4)&amp;"."&amp;RIGHT(E9,3)&amp;"."&amp;MID(E9,1,2)</f>
        <v>1106.051.17</v>
      </c>
      <c r="B9" s="113" t="s">
        <v>8351</v>
      </c>
      <c r="C9" s="105" t="str">
        <f>IF(R9="30","Net Interest",IF(R9="01","Defense",IF(OR(R9="10",R9="20"),"Mandatory","NDD")))</f>
        <v>Defense</v>
      </c>
      <c r="D9" s="106" t="str">
        <f>IF(OR(H9="550",H9="570",G9="703"),"Health","Not Health")</f>
        <v>Not Health</v>
      </c>
      <c r="E9" s="75" t="s">
        <v>7753</v>
      </c>
      <c r="F9" s="75" t="s">
        <v>7754</v>
      </c>
      <c r="G9" s="75" t="s">
        <v>302</v>
      </c>
      <c r="H9" s="75" t="s">
        <v>301</v>
      </c>
      <c r="I9" s="107" t="s">
        <v>7755</v>
      </c>
      <c r="J9" s="75" t="s">
        <v>7756</v>
      </c>
      <c r="K9" s="75" t="s">
        <v>7756</v>
      </c>
      <c r="L9" s="75" t="s">
        <v>1297</v>
      </c>
      <c r="M9" s="75" t="s">
        <v>7757</v>
      </c>
      <c r="N9" s="75" t="s">
        <v>7758</v>
      </c>
      <c r="O9" s="75" t="s">
        <v>520</v>
      </c>
      <c r="P9" s="75" t="s">
        <v>296</v>
      </c>
      <c r="Q9" s="45" t="s">
        <v>7759</v>
      </c>
      <c r="R9" s="75" t="s">
        <v>6255</v>
      </c>
      <c r="S9" s="75" t="s">
        <v>7760</v>
      </c>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45">
        <v>114</v>
      </c>
      <c r="BC9" s="45">
        <v>0</v>
      </c>
      <c r="BD9" s="45">
        <v>0</v>
      </c>
      <c r="BE9" s="45">
        <v>0</v>
      </c>
      <c r="BF9" s="45">
        <v>0</v>
      </c>
      <c r="BG9" s="45">
        <v>0</v>
      </c>
      <c r="BH9" s="45">
        <v>0</v>
      </c>
      <c r="BI9" s="45">
        <v>0</v>
      </c>
      <c r="BJ9" s="45">
        <v>0</v>
      </c>
      <c r="BK9" s="45">
        <v>0</v>
      </c>
      <c r="BL9" s="45">
        <v>0</v>
      </c>
      <c r="BM9" s="108"/>
      <c r="BN9" s="45">
        <v>36</v>
      </c>
      <c r="BO9" s="45">
        <v>53</v>
      </c>
      <c r="BP9" s="45">
        <v>19</v>
      </c>
      <c r="BQ9" s="45">
        <v>4</v>
      </c>
      <c r="BR9" s="45">
        <v>1</v>
      </c>
      <c r="BS9" s="45">
        <v>0</v>
      </c>
      <c r="BT9" s="45">
        <v>0</v>
      </c>
      <c r="BU9" s="45">
        <v>0</v>
      </c>
      <c r="BV9" s="45">
        <v>0</v>
      </c>
      <c r="BW9" s="45">
        <v>0</v>
      </c>
      <c r="BX9" s="45">
        <v>0</v>
      </c>
      <c r="BY9" s="153"/>
    </row>
    <row r="10" spans="1:78" x14ac:dyDescent="0.35">
      <c r="A10" s="104" t="str">
        <f t="shared" ref="A10:A73" si="8">LEFT(RIGHT(E10,9),4)&amp;"."&amp;RIGHT(E10,3)&amp;"."&amp;MID(E10,1,2)</f>
        <v>1107.051.17</v>
      </c>
      <c r="B10" s="113" t="s">
        <v>8351</v>
      </c>
      <c r="C10" s="105" t="str">
        <f t="shared" ref="C10:C73" si="9">IF(R10="30","Net Interest",IF(R10="01","Defense",IF(OR(R10="10",R10="20"),"Mandatory","NDD")))</f>
        <v>Defense</v>
      </c>
      <c r="D10" s="106" t="str">
        <f t="shared" ref="D10:D73" si="10">IF(OR(H10="550",H10="570",G10="703"),"Health","Not Health")</f>
        <v>Not Health</v>
      </c>
      <c r="E10" s="75" t="s">
        <v>7761</v>
      </c>
      <c r="F10" s="75" t="s">
        <v>7754</v>
      </c>
      <c r="G10" s="75" t="s">
        <v>302</v>
      </c>
      <c r="H10" s="75" t="s">
        <v>301</v>
      </c>
      <c r="I10" s="107" t="s">
        <v>7762</v>
      </c>
      <c r="J10" s="75" t="s">
        <v>7756</v>
      </c>
      <c r="K10" s="75" t="s">
        <v>7756</v>
      </c>
      <c r="L10" s="75" t="s">
        <v>1297</v>
      </c>
      <c r="M10" s="75" t="s">
        <v>7757</v>
      </c>
      <c r="N10" s="75" t="s">
        <v>7758</v>
      </c>
      <c r="O10" s="75" t="s">
        <v>520</v>
      </c>
      <c r="P10" s="75" t="s">
        <v>296</v>
      </c>
      <c r="Q10" s="45" t="s">
        <v>7759</v>
      </c>
      <c r="R10" s="75" t="s">
        <v>6255</v>
      </c>
      <c r="S10" s="75" t="s">
        <v>7760</v>
      </c>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45">
        <v>40</v>
      </c>
      <c r="BC10" s="45">
        <v>0</v>
      </c>
      <c r="BD10" s="45">
        <v>0</v>
      </c>
      <c r="BE10" s="45">
        <v>0</v>
      </c>
      <c r="BF10" s="45">
        <v>0</v>
      </c>
      <c r="BG10" s="45">
        <v>0</v>
      </c>
      <c r="BH10" s="45">
        <v>0</v>
      </c>
      <c r="BI10" s="45">
        <v>0</v>
      </c>
      <c r="BJ10" s="45">
        <v>0</v>
      </c>
      <c r="BK10" s="45">
        <v>0</v>
      </c>
      <c r="BL10" s="45">
        <v>0</v>
      </c>
      <c r="BM10" s="108"/>
      <c r="BN10" s="45">
        <v>11</v>
      </c>
      <c r="BO10" s="45">
        <v>18</v>
      </c>
      <c r="BP10" s="45">
        <v>8</v>
      </c>
      <c r="BQ10" s="45">
        <v>2</v>
      </c>
      <c r="BR10" s="45">
        <v>0</v>
      </c>
      <c r="BS10" s="45">
        <v>0</v>
      </c>
      <c r="BT10" s="45">
        <v>0</v>
      </c>
      <c r="BU10" s="45">
        <v>0</v>
      </c>
      <c r="BV10" s="45">
        <v>0</v>
      </c>
      <c r="BW10" s="45">
        <v>0</v>
      </c>
      <c r="BX10" s="45">
        <v>0</v>
      </c>
      <c r="BY10" s="45"/>
    </row>
    <row r="11" spans="1:78" x14ac:dyDescent="0.35">
      <c r="A11" s="104" t="str">
        <f t="shared" si="8"/>
        <v>1205.051.17</v>
      </c>
      <c r="B11" s="113" t="s">
        <v>8351</v>
      </c>
      <c r="C11" s="105" t="str">
        <f t="shared" si="9"/>
        <v>Defense</v>
      </c>
      <c r="D11" s="106" t="str">
        <f t="shared" si="10"/>
        <v>Not Health</v>
      </c>
      <c r="E11" s="75" t="s">
        <v>7763</v>
      </c>
      <c r="F11" s="75" t="s">
        <v>7764</v>
      </c>
      <c r="G11" s="75" t="s">
        <v>302</v>
      </c>
      <c r="H11" s="75" t="s">
        <v>301</v>
      </c>
      <c r="I11" s="107" t="s">
        <v>7765</v>
      </c>
      <c r="J11" s="75" t="s">
        <v>7766</v>
      </c>
      <c r="K11" s="75" t="s">
        <v>7766</v>
      </c>
      <c r="L11" s="75" t="s">
        <v>1297</v>
      </c>
      <c r="M11" s="75" t="s">
        <v>7757</v>
      </c>
      <c r="N11" s="75" t="s">
        <v>7767</v>
      </c>
      <c r="O11" s="75" t="s">
        <v>703</v>
      </c>
      <c r="P11" s="75" t="s">
        <v>296</v>
      </c>
      <c r="Q11" s="45" t="s">
        <v>7759</v>
      </c>
      <c r="R11" s="75" t="s">
        <v>6255</v>
      </c>
      <c r="S11" s="75" t="s">
        <v>7760</v>
      </c>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45">
        <v>280</v>
      </c>
      <c r="BC11" s="45">
        <v>0</v>
      </c>
      <c r="BD11" s="45">
        <v>0</v>
      </c>
      <c r="BE11" s="45">
        <v>0</v>
      </c>
      <c r="BF11" s="45">
        <v>0</v>
      </c>
      <c r="BG11" s="45">
        <v>0</v>
      </c>
      <c r="BH11" s="45">
        <v>0</v>
      </c>
      <c r="BI11" s="45">
        <v>0</v>
      </c>
      <c r="BJ11" s="45">
        <v>0</v>
      </c>
      <c r="BK11" s="45">
        <v>0</v>
      </c>
      <c r="BL11" s="45">
        <v>0</v>
      </c>
      <c r="BM11" s="108"/>
      <c r="BN11" s="45">
        <v>15</v>
      </c>
      <c r="BO11" s="45">
        <v>78</v>
      </c>
      <c r="BP11" s="45">
        <v>105</v>
      </c>
      <c r="BQ11" s="45">
        <v>55</v>
      </c>
      <c r="BR11" s="45">
        <v>17</v>
      </c>
      <c r="BS11" s="45">
        <v>5</v>
      </c>
      <c r="BT11" s="45">
        <v>1</v>
      </c>
      <c r="BU11" s="45">
        <v>0</v>
      </c>
      <c r="BV11" s="45">
        <v>0</v>
      </c>
      <c r="BW11" s="45">
        <v>0</v>
      </c>
      <c r="BX11" s="45">
        <v>0</v>
      </c>
      <c r="BY11" s="45"/>
    </row>
    <row r="12" spans="1:78" x14ac:dyDescent="0.35">
      <c r="A12" s="104" t="str">
        <f t="shared" si="8"/>
        <v>1319.051.17</v>
      </c>
      <c r="B12" s="113" t="s">
        <v>8351</v>
      </c>
      <c r="C12" s="105" t="str">
        <f t="shared" si="9"/>
        <v>Defense</v>
      </c>
      <c r="D12" s="106" t="str">
        <f t="shared" si="10"/>
        <v>Not Health</v>
      </c>
      <c r="E12" s="75" t="s">
        <v>7768</v>
      </c>
      <c r="F12" s="75" t="s">
        <v>7754</v>
      </c>
      <c r="G12" s="75" t="s">
        <v>302</v>
      </c>
      <c r="H12" s="75" t="s">
        <v>301</v>
      </c>
      <c r="I12" s="107" t="s">
        <v>7769</v>
      </c>
      <c r="J12" s="75" t="s">
        <v>7756</v>
      </c>
      <c r="K12" s="75" t="s">
        <v>7756</v>
      </c>
      <c r="L12" s="75" t="s">
        <v>1297</v>
      </c>
      <c r="M12" s="75" t="s">
        <v>7757</v>
      </c>
      <c r="N12" s="75" t="s">
        <v>7770</v>
      </c>
      <c r="O12" s="75" t="s">
        <v>680</v>
      </c>
      <c r="P12" s="75" t="s">
        <v>296</v>
      </c>
      <c r="Q12" s="45" t="s">
        <v>7759</v>
      </c>
      <c r="R12" s="75" t="s">
        <v>6255</v>
      </c>
      <c r="S12" s="75" t="s">
        <v>7760</v>
      </c>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45">
        <v>75</v>
      </c>
      <c r="BC12" s="45">
        <v>0</v>
      </c>
      <c r="BD12" s="45">
        <v>0</v>
      </c>
      <c r="BE12" s="45">
        <v>0</v>
      </c>
      <c r="BF12" s="45">
        <v>0</v>
      </c>
      <c r="BG12" s="45">
        <v>0</v>
      </c>
      <c r="BH12" s="45">
        <v>0</v>
      </c>
      <c r="BI12" s="45">
        <v>0</v>
      </c>
      <c r="BJ12" s="45">
        <v>0</v>
      </c>
      <c r="BK12" s="45">
        <v>0</v>
      </c>
      <c r="BL12" s="45">
        <v>0</v>
      </c>
      <c r="BM12" s="108"/>
      <c r="BN12" s="45">
        <v>20</v>
      </c>
      <c r="BO12" s="45">
        <v>34</v>
      </c>
      <c r="BP12" s="45">
        <v>16</v>
      </c>
      <c r="BQ12" s="45">
        <v>3</v>
      </c>
      <c r="BR12" s="45">
        <v>1</v>
      </c>
      <c r="BS12" s="45">
        <v>0</v>
      </c>
      <c r="BT12" s="45">
        <v>0</v>
      </c>
      <c r="BU12" s="45">
        <v>0</v>
      </c>
      <c r="BV12" s="45">
        <v>0</v>
      </c>
      <c r="BW12" s="45">
        <v>0</v>
      </c>
      <c r="BX12" s="45">
        <v>0</v>
      </c>
      <c r="BY12" s="45"/>
    </row>
    <row r="13" spans="1:78" x14ac:dyDescent="0.35">
      <c r="A13" s="104" t="str">
        <f t="shared" si="8"/>
        <v>1804.051.17</v>
      </c>
      <c r="B13" s="113" t="s">
        <v>8351</v>
      </c>
      <c r="C13" s="105" t="str">
        <f t="shared" si="9"/>
        <v>Defense</v>
      </c>
      <c r="D13" s="106" t="str">
        <f t="shared" si="10"/>
        <v>Not Health</v>
      </c>
      <c r="E13" s="75" t="s">
        <v>7771</v>
      </c>
      <c r="F13" s="75" t="s">
        <v>7764</v>
      </c>
      <c r="G13" s="75" t="s">
        <v>302</v>
      </c>
      <c r="H13" s="75" t="s">
        <v>301</v>
      </c>
      <c r="I13" s="107" t="s">
        <v>7772</v>
      </c>
      <c r="J13" s="75" t="s">
        <v>7756</v>
      </c>
      <c r="K13" s="75" t="s">
        <v>7756</v>
      </c>
      <c r="L13" s="75" t="s">
        <v>1297</v>
      </c>
      <c r="M13" s="75" t="s">
        <v>7757</v>
      </c>
      <c r="N13" s="75" t="s">
        <v>7758</v>
      </c>
      <c r="O13" s="75" t="s">
        <v>520</v>
      </c>
      <c r="P13" s="75" t="s">
        <v>296</v>
      </c>
      <c r="Q13" s="45" t="s">
        <v>7759</v>
      </c>
      <c r="R13" s="75" t="s">
        <v>6255</v>
      </c>
      <c r="S13" s="75" t="s">
        <v>7760</v>
      </c>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45">
        <v>657</v>
      </c>
      <c r="BC13" s="45">
        <v>0</v>
      </c>
      <c r="BD13" s="45">
        <v>0</v>
      </c>
      <c r="BE13" s="45">
        <v>0</v>
      </c>
      <c r="BF13" s="45">
        <v>0</v>
      </c>
      <c r="BG13" s="45">
        <v>0</v>
      </c>
      <c r="BH13" s="45">
        <v>0</v>
      </c>
      <c r="BI13" s="45">
        <v>0</v>
      </c>
      <c r="BJ13" s="45">
        <v>0</v>
      </c>
      <c r="BK13" s="45">
        <v>0</v>
      </c>
      <c r="BL13" s="45">
        <v>0</v>
      </c>
      <c r="BM13" s="108"/>
      <c r="BN13" s="45">
        <v>254</v>
      </c>
      <c r="BO13" s="45">
        <v>307</v>
      </c>
      <c r="BP13" s="45">
        <v>68</v>
      </c>
      <c r="BQ13" s="45">
        <v>18</v>
      </c>
      <c r="BR13" s="45">
        <v>5</v>
      </c>
      <c r="BS13" s="45">
        <v>1</v>
      </c>
      <c r="BT13" s="45">
        <v>1</v>
      </c>
      <c r="BU13" s="45">
        <v>0</v>
      </c>
      <c r="BV13" s="45">
        <v>0</v>
      </c>
      <c r="BW13" s="45">
        <v>0</v>
      </c>
      <c r="BX13" s="45">
        <v>0</v>
      </c>
      <c r="BY13" s="45"/>
    </row>
    <row r="14" spans="1:78" x14ac:dyDescent="0.35">
      <c r="A14" s="104" t="str">
        <f t="shared" si="8"/>
        <v>1806.051.17</v>
      </c>
      <c r="B14" s="113" t="s">
        <v>8351</v>
      </c>
      <c r="C14" s="105" t="str">
        <f t="shared" si="9"/>
        <v>Defense</v>
      </c>
      <c r="D14" s="106" t="str">
        <f t="shared" si="10"/>
        <v>Not Health</v>
      </c>
      <c r="E14" s="75" t="s">
        <v>7773</v>
      </c>
      <c r="F14" s="75" t="s">
        <v>7754</v>
      </c>
      <c r="G14" s="75" t="s">
        <v>302</v>
      </c>
      <c r="H14" s="75" t="s">
        <v>301</v>
      </c>
      <c r="I14" s="107" t="s">
        <v>7774</v>
      </c>
      <c r="J14" s="75" t="s">
        <v>7756</v>
      </c>
      <c r="K14" s="75" t="s">
        <v>7756</v>
      </c>
      <c r="L14" s="75" t="s">
        <v>1297</v>
      </c>
      <c r="M14" s="75" t="s">
        <v>7757</v>
      </c>
      <c r="N14" s="75" t="s">
        <v>7758</v>
      </c>
      <c r="O14" s="75" t="s">
        <v>520</v>
      </c>
      <c r="P14" s="75" t="s">
        <v>296</v>
      </c>
      <c r="Q14" s="45" t="s">
        <v>7759</v>
      </c>
      <c r="R14" s="75" t="s">
        <v>6255</v>
      </c>
      <c r="S14" s="75" t="s">
        <v>7760</v>
      </c>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45">
        <v>55</v>
      </c>
      <c r="BC14" s="45">
        <v>0</v>
      </c>
      <c r="BD14" s="45">
        <v>0</v>
      </c>
      <c r="BE14" s="45">
        <v>0</v>
      </c>
      <c r="BF14" s="45">
        <v>0</v>
      </c>
      <c r="BG14" s="45">
        <v>0</v>
      </c>
      <c r="BH14" s="45">
        <v>0</v>
      </c>
      <c r="BI14" s="45">
        <v>0</v>
      </c>
      <c r="BJ14" s="45">
        <v>0</v>
      </c>
      <c r="BK14" s="45">
        <v>0</v>
      </c>
      <c r="BL14" s="45">
        <v>0</v>
      </c>
      <c r="BM14" s="108"/>
      <c r="BN14" s="45">
        <v>19</v>
      </c>
      <c r="BO14" s="45">
        <v>26</v>
      </c>
      <c r="BP14" s="45">
        <v>8</v>
      </c>
      <c r="BQ14" s="45">
        <v>1</v>
      </c>
      <c r="BR14" s="45">
        <v>1</v>
      </c>
      <c r="BS14" s="45">
        <v>0</v>
      </c>
      <c r="BT14" s="45">
        <v>0</v>
      </c>
      <c r="BU14" s="45">
        <v>0</v>
      </c>
      <c r="BV14" s="45">
        <v>0</v>
      </c>
      <c r="BW14" s="45">
        <v>0</v>
      </c>
      <c r="BX14" s="45">
        <v>0</v>
      </c>
      <c r="BY14" s="45"/>
    </row>
    <row r="15" spans="1:78" x14ac:dyDescent="0.35">
      <c r="A15" s="104" t="str">
        <f t="shared" si="8"/>
        <v>0720.051.21</v>
      </c>
      <c r="B15" s="113" t="s">
        <v>8351</v>
      </c>
      <c r="C15" s="105" t="str">
        <f t="shared" si="9"/>
        <v>Defense</v>
      </c>
      <c r="D15" s="106" t="str">
        <f t="shared" si="10"/>
        <v>Not Health</v>
      </c>
      <c r="E15" s="75" t="s">
        <v>7775</v>
      </c>
      <c r="F15" s="75" t="s">
        <v>7776</v>
      </c>
      <c r="G15" s="75" t="s">
        <v>302</v>
      </c>
      <c r="H15" s="75" t="s">
        <v>301</v>
      </c>
      <c r="I15" s="107" t="s">
        <v>7777</v>
      </c>
      <c r="J15" s="75" t="s">
        <v>7766</v>
      </c>
      <c r="K15" s="75" t="s">
        <v>7766</v>
      </c>
      <c r="L15" s="75" t="s">
        <v>1297</v>
      </c>
      <c r="M15" s="75" t="s">
        <v>7757</v>
      </c>
      <c r="N15" s="75" t="s">
        <v>7778</v>
      </c>
      <c r="O15" s="75" t="s">
        <v>731</v>
      </c>
      <c r="P15" s="75" t="s">
        <v>296</v>
      </c>
      <c r="Q15" s="45" t="s">
        <v>7759</v>
      </c>
      <c r="R15" s="75" t="s">
        <v>6255</v>
      </c>
      <c r="S15" s="75" t="s">
        <v>7760</v>
      </c>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45">
        <v>35</v>
      </c>
      <c r="BC15" s="45">
        <v>0</v>
      </c>
      <c r="BD15" s="45">
        <v>0</v>
      </c>
      <c r="BE15" s="45">
        <v>0</v>
      </c>
      <c r="BF15" s="45">
        <v>0</v>
      </c>
      <c r="BG15" s="45">
        <v>0</v>
      </c>
      <c r="BH15" s="45">
        <v>0</v>
      </c>
      <c r="BI15" s="45">
        <v>0</v>
      </c>
      <c r="BJ15" s="45">
        <v>0</v>
      </c>
      <c r="BK15" s="45">
        <v>0</v>
      </c>
      <c r="BL15" s="45">
        <v>0</v>
      </c>
      <c r="BM15" s="108"/>
      <c r="BN15" s="45">
        <v>2</v>
      </c>
      <c r="BO15" s="45">
        <v>9</v>
      </c>
      <c r="BP15" s="45">
        <v>11</v>
      </c>
      <c r="BQ15" s="45">
        <v>6</v>
      </c>
      <c r="BR15" s="45">
        <v>4</v>
      </c>
      <c r="BS15" s="45">
        <v>2</v>
      </c>
      <c r="BT15" s="45">
        <v>0</v>
      </c>
      <c r="BU15" s="45">
        <v>0</v>
      </c>
      <c r="BV15" s="45">
        <v>0</v>
      </c>
      <c r="BW15" s="45">
        <v>0</v>
      </c>
      <c r="BX15" s="45">
        <v>0</v>
      </c>
      <c r="BY15" s="45"/>
    </row>
    <row r="16" spans="1:78" x14ac:dyDescent="0.35">
      <c r="A16" s="104" t="str">
        <f t="shared" si="8"/>
        <v>0725.051.21</v>
      </c>
      <c r="B16" s="113" t="s">
        <v>8351</v>
      </c>
      <c r="C16" s="105" t="str">
        <f t="shared" si="9"/>
        <v>Defense</v>
      </c>
      <c r="D16" s="106" t="str">
        <f t="shared" si="10"/>
        <v>Not Health</v>
      </c>
      <c r="E16" s="75" t="s">
        <v>7779</v>
      </c>
      <c r="F16" s="75" t="s">
        <v>7776</v>
      </c>
      <c r="G16" s="75" t="s">
        <v>302</v>
      </c>
      <c r="H16" s="75" t="s">
        <v>301</v>
      </c>
      <c r="I16" s="107" t="s">
        <v>7780</v>
      </c>
      <c r="J16" s="75" t="s">
        <v>7766</v>
      </c>
      <c r="K16" s="75" t="s">
        <v>7766</v>
      </c>
      <c r="L16" s="75" t="s">
        <v>1297</v>
      </c>
      <c r="M16" s="75" t="s">
        <v>7757</v>
      </c>
      <c r="N16" s="75" t="s">
        <v>7778</v>
      </c>
      <c r="O16" s="75" t="s">
        <v>731</v>
      </c>
      <c r="P16" s="75" t="s">
        <v>296</v>
      </c>
      <c r="Q16" s="45" t="s">
        <v>7759</v>
      </c>
      <c r="R16" s="75" t="s">
        <v>6255</v>
      </c>
      <c r="S16" s="75" t="s">
        <v>7760</v>
      </c>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45">
        <v>4</v>
      </c>
      <c r="BC16" s="45">
        <v>0</v>
      </c>
      <c r="BD16" s="45">
        <v>0</v>
      </c>
      <c r="BE16" s="45">
        <v>0</v>
      </c>
      <c r="BF16" s="45">
        <v>0</v>
      </c>
      <c r="BG16" s="45">
        <v>0</v>
      </c>
      <c r="BH16" s="45">
        <v>0</v>
      </c>
      <c r="BI16" s="45">
        <v>0</v>
      </c>
      <c r="BJ16" s="45">
        <v>0</v>
      </c>
      <c r="BK16" s="45">
        <v>0</v>
      </c>
      <c r="BL16" s="45">
        <v>0</v>
      </c>
      <c r="BM16" s="108"/>
      <c r="BN16" s="45">
        <v>2</v>
      </c>
      <c r="BO16" s="45">
        <v>2</v>
      </c>
      <c r="BP16" s="45">
        <v>0</v>
      </c>
      <c r="BQ16" s="45">
        <v>0</v>
      </c>
      <c r="BR16" s="45">
        <v>0</v>
      </c>
      <c r="BS16" s="45">
        <v>0</v>
      </c>
      <c r="BT16" s="45">
        <v>0</v>
      </c>
      <c r="BU16" s="45">
        <v>0</v>
      </c>
      <c r="BV16" s="45">
        <v>0</v>
      </c>
      <c r="BW16" s="45">
        <v>0</v>
      </c>
      <c r="BX16" s="45">
        <v>0</v>
      </c>
      <c r="BY16" s="45"/>
    </row>
    <row r="17" spans="1:77" x14ac:dyDescent="0.35">
      <c r="A17" s="104" t="str">
        <f t="shared" si="8"/>
        <v>2020.051.21</v>
      </c>
      <c r="B17" s="113" t="s">
        <v>8351</v>
      </c>
      <c r="C17" s="105" t="str">
        <f t="shared" si="9"/>
        <v>Defense</v>
      </c>
      <c r="D17" s="106" t="str">
        <f t="shared" si="10"/>
        <v>Not Health</v>
      </c>
      <c r="E17" s="75" t="s">
        <v>7781</v>
      </c>
      <c r="F17" s="75" t="s">
        <v>7754</v>
      </c>
      <c r="G17" s="75" t="s">
        <v>302</v>
      </c>
      <c r="H17" s="75" t="s">
        <v>301</v>
      </c>
      <c r="I17" s="107" t="s">
        <v>7782</v>
      </c>
      <c r="J17" s="75" t="s">
        <v>7756</v>
      </c>
      <c r="K17" s="75" t="s">
        <v>7756</v>
      </c>
      <c r="L17" s="75" t="s">
        <v>1297</v>
      </c>
      <c r="M17" s="75" t="s">
        <v>7757</v>
      </c>
      <c r="N17" s="75" t="s">
        <v>7758</v>
      </c>
      <c r="O17" s="75" t="s">
        <v>520</v>
      </c>
      <c r="P17" s="75" t="s">
        <v>296</v>
      </c>
      <c r="Q17" s="45" t="s">
        <v>7759</v>
      </c>
      <c r="R17" s="75" t="s">
        <v>6255</v>
      </c>
      <c r="S17" s="75" t="s">
        <v>7760</v>
      </c>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45">
        <v>1475</v>
      </c>
      <c r="BC17" s="45">
        <v>0</v>
      </c>
      <c r="BD17" s="45">
        <v>0</v>
      </c>
      <c r="BE17" s="45">
        <v>0</v>
      </c>
      <c r="BF17" s="45">
        <v>0</v>
      </c>
      <c r="BG17" s="45">
        <v>0</v>
      </c>
      <c r="BH17" s="45">
        <v>0</v>
      </c>
      <c r="BI17" s="45">
        <v>0</v>
      </c>
      <c r="BJ17" s="45">
        <v>0</v>
      </c>
      <c r="BK17" s="45">
        <v>0</v>
      </c>
      <c r="BL17" s="45">
        <v>0</v>
      </c>
      <c r="BM17" s="108"/>
      <c r="BN17" s="45">
        <v>568</v>
      </c>
      <c r="BO17" s="45">
        <v>681</v>
      </c>
      <c r="BP17" s="45">
        <v>150</v>
      </c>
      <c r="BQ17" s="45">
        <v>49</v>
      </c>
      <c r="BR17" s="45">
        <v>16</v>
      </c>
      <c r="BS17" s="45">
        <v>6</v>
      </c>
      <c r="BT17" s="45">
        <v>1</v>
      </c>
      <c r="BU17" s="45">
        <v>0</v>
      </c>
      <c r="BV17" s="45">
        <v>0</v>
      </c>
      <c r="BW17" s="45">
        <v>0</v>
      </c>
      <c r="BX17" s="45">
        <v>0</v>
      </c>
      <c r="BY17" s="45"/>
    </row>
    <row r="18" spans="1:77" x14ac:dyDescent="0.35">
      <c r="A18" s="104" t="str">
        <f t="shared" si="8"/>
        <v>2040.051.21</v>
      </c>
      <c r="B18" s="113" t="s">
        <v>8351</v>
      </c>
      <c r="C18" s="105" t="str">
        <f t="shared" si="9"/>
        <v>Defense</v>
      </c>
      <c r="D18" s="106" t="str">
        <f t="shared" si="10"/>
        <v>Not Health</v>
      </c>
      <c r="E18" s="75" t="s">
        <v>7783</v>
      </c>
      <c r="F18" s="75" t="s">
        <v>7754</v>
      </c>
      <c r="G18" s="75" t="s">
        <v>302</v>
      </c>
      <c r="H18" s="75" t="s">
        <v>301</v>
      </c>
      <c r="I18" s="107" t="s">
        <v>7784</v>
      </c>
      <c r="J18" s="75" t="s">
        <v>7756</v>
      </c>
      <c r="K18" s="75" t="s">
        <v>7756</v>
      </c>
      <c r="L18" s="75" t="s">
        <v>1297</v>
      </c>
      <c r="M18" s="75" t="s">
        <v>7757</v>
      </c>
      <c r="N18" s="75" t="s">
        <v>7770</v>
      </c>
      <c r="O18" s="75" t="s">
        <v>680</v>
      </c>
      <c r="P18" s="75" t="s">
        <v>296</v>
      </c>
      <c r="Q18" s="45" t="s">
        <v>7759</v>
      </c>
      <c r="R18" s="75" t="s">
        <v>6255</v>
      </c>
      <c r="S18" s="75" t="s">
        <v>7760</v>
      </c>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45">
        <v>75</v>
      </c>
      <c r="BC18" s="45">
        <v>0</v>
      </c>
      <c r="BD18" s="45">
        <v>0</v>
      </c>
      <c r="BE18" s="45">
        <v>0</v>
      </c>
      <c r="BF18" s="45">
        <v>0</v>
      </c>
      <c r="BG18" s="45">
        <v>0</v>
      </c>
      <c r="BH18" s="45">
        <v>0</v>
      </c>
      <c r="BI18" s="45">
        <v>0</v>
      </c>
      <c r="BJ18" s="45">
        <v>0</v>
      </c>
      <c r="BK18" s="45">
        <v>0</v>
      </c>
      <c r="BL18" s="45">
        <v>0</v>
      </c>
      <c r="BM18" s="108"/>
      <c r="BN18" s="45">
        <v>17</v>
      </c>
      <c r="BO18" s="45">
        <v>32</v>
      </c>
      <c r="BP18" s="45">
        <v>18</v>
      </c>
      <c r="BQ18" s="45">
        <v>4</v>
      </c>
      <c r="BR18" s="45">
        <v>2</v>
      </c>
      <c r="BS18" s="45">
        <v>1</v>
      </c>
      <c r="BT18" s="45">
        <v>0</v>
      </c>
      <c r="BU18" s="45">
        <v>0</v>
      </c>
      <c r="BV18" s="45">
        <v>0</v>
      </c>
      <c r="BW18" s="45">
        <v>0</v>
      </c>
      <c r="BX18" s="45">
        <v>0</v>
      </c>
      <c r="BY18" s="45"/>
    </row>
    <row r="19" spans="1:77" x14ac:dyDescent="0.35">
      <c r="A19" s="104" t="str">
        <f t="shared" si="8"/>
        <v>2050.051.21</v>
      </c>
      <c r="B19" s="113" t="s">
        <v>8351</v>
      </c>
      <c r="C19" s="105" t="str">
        <f t="shared" si="9"/>
        <v>Defense</v>
      </c>
      <c r="D19" s="106" t="str">
        <f t="shared" si="10"/>
        <v>Not Health</v>
      </c>
      <c r="E19" s="75" t="s">
        <v>7785</v>
      </c>
      <c r="F19" s="75" t="s">
        <v>7786</v>
      </c>
      <c r="G19" s="75" t="s">
        <v>302</v>
      </c>
      <c r="H19" s="75" t="s">
        <v>301</v>
      </c>
      <c r="I19" s="107" t="s">
        <v>7787</v>
      </c>
      <c r="J19" s="75" t="s">
        <v>7766</v>
      </c>
      <c r="K19" s="75" t="s">
        <v>7766</v>
      </c>
      <c r="L19" s="75" t="s">
        <v>1297</v>
      </c>
      <c r="M19" s="75" t="s">
        <v>7757</v>
      </c>
      <c r="N19" s="75" t="s">
        <v>7767</v>
      </c>
      <c r="O19" s="75" t="s">
        <v>703</v>
      </c>
      <c r="P19" s="75" t="s">
        <v>296</v>
      </c>
      <c r="Q19" s="45" t="s">
        <v>7759</v>
      </c>
      <c r="R19" s="75" t="s">
        <v>6255</v>
      </c>
      <c r="S19" s="75" t="s">
        <v>7760</v>
      </c>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45">
        <v>180</v>
      </c>
      <c r="BC19" s="45">
        <v>0</v>
      </c>
      <c r="BD19" s="45">
        <v>0</v>
      </c>
      <c r="BE19" s="45">
        <v>0</v>
      </c>
      <c r="BF19" s="45">
        <v>0</v>
      </c>
      <c r="BG19" s="45">
        <v>0</v>
      </c>
      <c r="BH19" s="45">
        <v>0</v>
      </c>
      <c r="BI19" s="45">
        <v>0</v>
      </c>
      <c r="BJ19" s="45">
        <v>0</v>
      </c>
      <c r="BK19" s="45">
        <v>0</v>
      </c>
      <c r="BL19" s="45">
        <v>0</v>
      </c>
      <c r="BM19" s="108"/>
      <c r="BN19" s="45">
        <v>1</v>
      </c>
      <c r="BO19" s="45">
        <v>38</v>
      </c>
      <c r="BP19" s="45">
        <v>71</v>
      </c>
      <c r="BQ19" s="45">
        <v>46</v>
      </c>
      <c r="BR19" s="45">
        <v>16</v>
      </c>
      <c r="BS19" s="45">
        <v>5</v>
      </c>
      <c r="BT19" s="45">
        <v>1</v>
      </c>
      <c r="BU19" s="45">
        <v>0</v>
      </c>
      <c r="BV19" s="45">
        <v>0</v>
      </c>
      <c r="BW19" s="45">
        <v>0</v>
      </c>
      <c r="BX19" s="45">
        <v>0</v>
      </c>
      <c r="BY19" s="45"/>
    </row>
    <row r="20" spans="1:77" x14ac:dyDescent="0.35">
      <c r="A20" s="104" t="str">
        <f t="shared" si="8"/>
        <v>2065.051.21</v>
      </c>
      <c r="B20" s="113" t="s">
        <v>8351</v>
      </c>
      <c r="C20" s="105" t="str">
        <f t="shared" si="9"/>
        <v>Defense</v>
      </c>
      <c r="D20" s="106" t="str">
        <f t="shared" si="10"/>
        <v>Not Health</v>
      </c>
      <c r="E20" s="75" t="s">
        <v>7788</v>
      </c>
      <c r="F20" s="75" t="s">
        <v>7754</v>
      </c>
      <c r="G20" s="75" t="s">
        <v>302</v>
      </c>
      <c r="H20" s="75" t="s">
        <v>301</v>
      </c>
      <c r="I20" s="107" t="s">
        <v>7789</v>
      </c>
      <c r="J20" s="75" t="s">
        <v>7756</v>
      </c>
      <c r="K20" s="75" t="s">
        <v>7756</v>
      </c>
      <c r="L20" s="75" t="s">
        <v>1297</v>
      </c>
      <c r="M20" s="75" t="s">
        <v>7757</v>
      </c>
      <c r="N20" s="75" t="s">
        <v>7758</v>
      </c>
      <c r="O20" s="75" t="s">
        <v>520</v>
      </c>
      <c r="P20" s="75" t="s">
        <v>296</v>
      </c>
      <c r="Q20" s="45" t="s">
        <v>7759</v>
      </c>
      <c r="R20" s="75" t="s">
        <v>6255</v>
      </c>
      <c r="S20" s="75" t="s">
        <v>7760</v>
      </c>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45">
        <v>266</v>
      </c>
      <c r="BC20" s="45">
        <v>0</v>
      </c>
      <c r="BD20" s="45">
        <v>0</v>
      </c>
      <c r="BE20" s="45">
        <v>0</v>
      </c>
      <c r="BF20" s="45">
        <v>0</v>
      </c>
      <c r="BG20" s="45">
        <v>0</v>
      </c>
      <c r="BH20" s="45">
        <v>0</v>
      </c>
      <c r="BI20" s="45">
        <v>0</v>
      </c>
      <c r="BJ20" s="45">
        <v>0</v>
      </c>
      <c r="BK20" s="45">
        <v>0</v>
      </c>
      <c r="BL20" s="45">
        <v>0</v>
      </c>
      <c r="BM20" s="108"/>
      <c r="BN20" s="45">
        <v>95</v>
      </c>
      <c r="BO20" s="45">
        <v>124</v>
      </c>
      <c r="BP20" s="45">
        <v>35</v>
      </c>
      <c r="BQ20" s="45">
        <v>7</v>
      </c>
      <c r="BR20" s="45">
        <v>2</v>
      </c>
      <c r="BS20" s="45">
        <v>1</v>
      </c>
      <c r="BT20" s="45">
        <v>0</v>
      </c>
      <c r="BU20" s="45">
        <v>0</v>
      </c>
      <c r="BV20" s="45">
        <v>0</v>
      </c>
      <c r="BW20" s="45">
        <v>0</v>
      </c>
      <c r="BX20" s="45">
        <v>0</v>
      </c>
      <c r="BY20" s="45"/>
    </row>
    <row r="21" spans="1:77" x14ac:dyDescent="0.35">
      <c r="A21" s="104" t="str">
        <f t="shared" si="8"/>
        <v>2080.051.21</v>
      </c>
      <c r="B21" s="113" t="s">
        <v>8351</v>
      </c>
      <c r="C21" s="105" t="str">
        <f t="shared" si="9"/>
        <v>Defense</v>
      </c>
      <c r="D21" s="106" t="str">
        <f t="shared" si="10"/>
        <v>Not Health</v>
      </c>
      <c r="E21" s="75" t="s">
        <v>7790</v>
      </c>
      <c r="F21" s="75" t="s">
        <v>7754</v>
      </c>
      <c r="G21" s="75" t="s">
        <v>302</v>
      </c>
      <c r="H21" s="75" t="s">
        <v>301</v>
      </c>
      <c r="I21" s="107" t="s">
        <v>7791</v>
      </c>
      <c r="J21" s="75" t="s">
        <v>7756</v>
      </c>
      <c r="K21" s="75" t="s">
        <v>7756</v>
      </c>
      <c r="L21" s="75" t="s">
        <v>1297</v>
      </c>
      <c r="M21" s="75" t="s">
        <v>7757</v>
      </c>
      <c r="N21" s="75" t="s">
        <v>7758</v>
      </c>
      <c r="O21" s="75" t="s">
        <v>520</v>
      </c>
      <c r="P21" s="75" t="s">
        <v>296</v>
      </c>
      <c r="Q21" s="45" t="s">
        <v>7759</v>
      </c>
      <c r="R21" s="75" t="s">
        <v>6255</v>
      </c>
      <c r="S21" s="75" t="s">
        <v>7760</v>
      </c>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45">
        <v>98</v>
      </c>
      <c r="BC21" s="45">
        <v>0</v>
      </c>
      <c r="BD21" s="45">
        <v>0</v>
      </c>
      <c r="BE21" s="45">
        <v>0</v>
      </c>
      <c r="BF21" s="45">
        <v>0</v>
      </c>
      <c r="BG21" s="45">
        <v>0</v>
      </c>
      <c r="BH21" s="45">
        <v>0</v>
      </c>
      <c r="BI21" s="45">
        <v>0</v>
      </c>
      <c r="BJ21" s="45">
        <v>0</v>
      </c>
      <c r="BK21" s="45">
        <v>0</v>
      </c>
      <c r="BL21" s="45">
        <v>0</v>
      </c>
      <c r="BM21" s="108"/>
      <c r="BN21" s="45">
        <v>32</v>
      </c>
      <c r="BO21" s="45">
        <v>46</v>
      </c>
      <c r="BP21" s="45">
        <v>16</v>
      </c>
      <c r="BQ21" s="45">
        <v>3</v>
      </c>
      <c r="BR21" s="45">
        <v>0</v>
      </c>
      <c r="BS21" s="45">
        <v>0</v>
      </c>
      <c r="BT21" s="45">
        <v>0</v>
      </c>
      <c r="BU21" s="45">
        <v>0</v>
      </c>
      <c r="BV21" s="45">
        <v>0</v>
      </c>
      <c r="BW21" s="45">
        <v>0</v>
      </c>
      <c r="BX21" s="45">
        <v>0</v>
      </c>
      <c r="BY21" s="45"/>
    </row>
    <row r="22" spans="1:77" x14ac:dyDescent="0.35">
      <c r="A22" s="104" t="str">
        <f t="shared" si="8"/>
        <v>2085.051.21</v>
      </c>
      <c r="B22" s="113" t="s">
        <v>8351</v>
      </c>
      <c r="C22" s="105" t="str">
        <f t="shared" si="9"/>
        <v>Defense</v>
      </c>
      <c r="D22" s="106" t="str">
        <f t="shared" si="10"/>
        <v>Not Health</v>
      </c>
      <c r="E22" s="75" t="s">
        <v>7792</v>
      </c>
      <c r="F22" s="75" t="s">
        <v>7754</v>
      </c>
      <c r="G22" s="75" t="s">
        <v>302</v>
      </c>
      <c r="H22" s="75" t="s">
        <v>301</v>
      </c>
      <c r="I22" s="107" t="s">
        <v>7793</v>
      </c>
      <c r="J22" s="75" t="s">
        <v>7766</v>
      </c>
      <c r="K22" s="75" t="s">
        <v>7766</v>
      </c>
      <c r="L22" s="75" t="s">
        <v>1297</v>
      </c>
      <c r="M22" s="75" t="s">
        <v>7757</v>
      </c>
      <c r="N22" s="75" t="s">
        <v>7767</v>
      </c>
      <c r="O22" s="75" t="s">
        <v>703</v>
      </c>
      <c r="P22" s="75" t="s">
        <v>296</v>
      </c>
      <c r="Q22" s="45" t="s">
        <v>7759</v>
      </c>
      <c r="R22" s="75" t="s">
        <v>6255</v>
      </c>
      <c r="S22" s="75" t="s">
        <v>7760</v>
      </c>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45">
        <v>50</v>
      </c>
      <c r="BC22" s="45">
        <v>0</v>
      </c>
      <c r="BD22" s="45">
        <v>0</v>
      </c>
      <c r="BE22" s="45">
        <v>0</v>
      </c>
      <c r="BF22" s="45">
        <v>0</v>
      </c>
      <c r="BG22" s="45">
        <v>0</v>
      </c>
      <c r="BH22" s="45">
        <v>0</v>
      </c>
      <c r="BI22" s="45">
        <v>0</v>
      </c>
      <c r="BJ22" s="45">
        <v>0</v>
      </c>
      <c r="BK22" s="45">
        <v>0</v>
      </c>
      <c r="BL22" s="45">
        <v>0</v>
      </c>
      <c r="BM22" s="108"/>
      <c r="BN22" s="45">
        <v>1</v>
      </c>
      <c r="BO22" s="45">
        <v>10</v>
      </c>
      <c r="BP22" s="45">
        <v>17</v>
      </c>
      <c r="BQ22" s="45">
        <v>11</v>
      </c>
      <c r="BR22" s="45">
        <v>5</v>
      </c>
      <c r="BS22" s="45">
        <v>3</v>
      </c>
      <c r="BT22" s="45">
        <v>1</v>
      </c>
      <c r="BU22" s="45">
        <v>0</v>
      </c>
      <c r="BV22" s="45">
        <v>0</v>
      </c>
      <c r="BW22" s="45">
        <v>0</v>
      </c>
      <c r="BX22" s="45">
        <v>0</v>
      </c>
      <c r="BY22" s="45"/>
    </row>
    <row r="23" spans="1:77" x14ac:dyDescent="0.35">
      <c r="A23" s="104" t="str">
        <f t="shared" si="8"/>
        <v>0740.051.57</v>
      </c>
      <c r="B23" s="113" t="s">
        <v>8351</v>
      </c>
      <c r="C23" s="105" t="str">
        <f t="shared" si="9"/>
        <v>Defense</v>
      </c>
      <c r="D23" s="106" t="str">
        <f t="shared" si="10"/>
        <v>Not Health</v>
      </c>
      <c r="E23" s="75" t="s">
        <v>7794</v>
      </c>
      <c r="F23" s="75" t="s">
        <v>7776</v>
      </c>
      <c r="G23" s="75" t="s">
        <v>302</v>
      </c>
      <c r="H23" s="75" t="s">
        <v>301</v>
      </c>
      <c r="I23" s="107" t="s">
        <v>7795</v>
      </c>
      <c r="J23" s="75" t="s">
        <v>7766</v>
      </c>
      <c r="K23" s="75" t="s">
        <v>7766</v>
      </c>
      <c r="L23" s="75" t="s">
        <v>1297</v>
      </c>
      <c r="M23" s="75" t="s">
        <v>7757</v>
      </c>
      <c r="N23" s="75" t="s">
        <v>7778</v>
      </c>
      <c r="O23" s="75" t="s">
        <v>731</v>
      </c>
      <c r="P23" s="75" t="s">
        <v>296</v>
      </c>
      <c r="Q23" s="45" t="s">
        <v>7759</v>
      </c>
      <c r="R23" s="75" t="s">
        <v>6255</v>
      </c>
      <c r="S23" s="75" t="s">
        <v>7760</v>
      </c>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45">
        <v>80</v>
      </c>
      <c r="BC23" s="45">
        <v>0</v>
      </c>
      <c r="BD23" s="45">
        <v>0</v>
      </c>
      <c r="BE23" s="45">
        <v>0</v>
      </c>
      <c r="BF23" s="45">
        <v>0</v>
      </c>
      <c r="BG23" s="45">
        <v>0</v>
      </c>
      <c r="BH23" s="45">
        <v>0</v>
      </c>
      <c r="BI23" s="45">
        <v>0</v>
      </c>
      <c r="BJ23" s="45">
        <v>0</v>
      </c>
      <c r="BK23" s="45">
        <v>0</v>
      </c>
      <c r="BL23" s="45">
        <v>0</v>
      </c>
      <c r="BM23" s="108"/>
      <c r="BN23" s="45">
        <v>4</v>
      </c>
      <c r="BO23" s="45">
        <v>14</v>
      </c>
      <c r="BP23" s="45">
        <v>23</v>
      </c>
      <c r="BQ23" s="45">
        <v>20</v>
      </c>
      <c r="BR23" s="45">
        <v>10</v>
      </c>
      <c r="BS23" s="45">
        <v>4</v>
      </c>
      <c r="BT23" s="45">
        <v>2</v>
      </c>
      <c r="BU23" s="45">
        <v>0</v>
      </c>
      <c r="BV23" s="45">
        <v>0</v>
      </c>
      <c r="BW23" s="45">
        <v>0</v>
      </c>
      <c r="BX23" s="45">
        <v>0</v>
      </c>
      <c r="BY23" s="45"/>
    </row>
    <row r="24" spans="1:77" x14ac:dyDescent="0.35">
      <c r="A24" s="104" t="str">
        <f t="shared" si="8"/>
        <v>0745.051.57</v>
      </c>
      <c r="B24" s="113" t="s">
        <v>8351</v>
      </c>
      <c r="C24" s="105" t="str">
        <f t="shared" si="9"/>
        <v>Defense</v>
      </c>
      <c r="D24" s="106" t="str">
        <f t="shared" si="10"/>
        <v>Not Health</v>
      </c>
      <c r="E24" s="75" t="s">
        <v>7796</v>
      </c>
      <c r="F24" s="75" t="s">
        <v>7776</v>
      </c>
      <c r="G24" s="75" t="s">
        <v>302</v>
      </c>
      <c r="H24" s="75" t="s">
        <v>301</v>
      </c>
      <c r="I24" s="107" t="s">
        <v>7797</v>
      </c>
      <c r="J24" s="75" t="s">
        <v>7766</v>
      </c>
      <c r="K24" s="75" t="s">
        <v>7766</v>
      </c>
      <c r="L24" s="75" t="s">
        <v>1297</v>
      </c>
      <c r="M24" s="75" t="s">
        <v>7757</v>
      </c>
      <c r="N24" s="75" t="s">
        <v>7778</v>
      </c>
      <c r="O24" s="75" t="s">
        <v>731</v>
      </c>
      <c r="P24" s="75" t="s">
        <v>296</v>
      </c>
      <c r="Q24" s="45" t="s">
        <v>7759</v>
      </c>
      <c r="R24" s="75" t="s">
        <v>6255</v>
      </c>
      <c r="S24" s="75" t="s">
        <v>7760</v>
      </c>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45">
        <v>16</v>
      </c>
      <c r="BC24" s="45">
        <v>0</v>
      </c>
      <c r="BD24" s="45">
        <v>0</v>
      </c>
      <c r="BE24" s="45">
        <v>0</v>
      </c>
      <c r="BF24" s="45">
        <v>0</v>
      </c>
      <c r="BG24" s="45">
        <v>0</v>
      </c>
      <c r="BH24" s="45">
        <v>0</v>
      </c>
      <c r="BI24" s="45">
        <v>0</v>
      </c>
      <c r="BJ24" s="45">
        <v>0</v>
      </c>
      <c r="BK24" s="45">
        <v>0</v>
      </c>
      <c r="BL24" s="45">
        <v>0</v>
      </c>
      <c r="BM24" s="108"/>
      <c r="BN24" s="45">
        <v>5</v>
      </c>
      <c r="BO24" s="45">
        <v>7</v>
      </c>
      <c r="BP24" s="45">
        <v>2</v>
      </c>
      <c r="BQ24" s="45">
        <v>1</v>
      </c>
      <c r="BR24" s="45">
        <v>0</v>
      </c>
      <c r="BS24" s="45">
        <v>0</v>
      </c>
      <c r="BT24" s="45">
        <v>0</v>
      </c>
      <c r="BU24" s="45">
        <v>0</v>
      </c>
      <c r="BV24" s="45">
        <v>0</v>
      </c>
      <c r="BW24" s="45">
        <v>0</v>
      </c>
      <c r="BX24" s="45">
        <v>0</v>
      </c>
      <c r="BY24" s="45"/>
    </row>
    <row r="25" spans="1:77" x14ac:dyDescent="0.35">
      <c r="A25" s="104" t="str">
        <f t="shared" si="8"/>
        <v>3300.051.57</v>
      </c>
      <c r="B25" s="113" t="s">
        <v>8351</v>
      </c>
      <c r="C25" s="105" t="str">
        <f t="shared" si="9"/>
        <v>Defense</v>
      </c>
      <c r="D25" s="106" t="str">
        <f t="shared" si="10"/>
        <v>Not Health</v>
      </c>
      <c r="E25" s="75" t="s">
        <v>7798</v>
      </c>
      <c r="F25" s="75" t="s">
        <v>7764</v>
      </c>
      <c r="G25" s="75" t="s">
        <v>302</v>
      </c>
      <c r="H25" s="75" t="s">
        <v>301</v>
      </c>
      <c r="I25" s="107" t="s">
        <v>7799</v>
      </c>
      <c r="J25" s="75" t="s">
        <v>7766</v>
      </c>
      <c r="K25" s="75" t="s">
        <v>7766</v>
      </c>
      <c r="L25" s="75" t="s">
        <v>1297</v>
      </c>
      <c r="M25" s="75" t="s">
        <v>7757</v>
      </c>
      <c r="N25" s="75" t="s">
        <v>7767</v>
      </c>
      <c r="O25" s="75" t="s">
        <v>703</v>
      </c>
      <c r="P25" s="75" t="s">
        <v>296</v>
      </c>
      <c r="Q25" s="45" t="s">
        <v>7759</v>
      </c>
      <c r="R25" s="75" t="s">
        <v>6255</v>
      </c>
      <c r="S25" s="75" t="s">
        <v>7760</v>
      </c>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45">
        <v>180</v>
      </c>
      <c r="BC25" s="45">
        <v>0</v>
      </c>
      <c r="BD25" s="45">
        <v>0</v>
      </c>
      <c r="BE25" s="45">
        <v>0</v>
      </c>
      <c r="BF25" s="45">
        <v>0</v>
      </c>
      <c r="BG25" s="45">
        <v>0</v>
      </c>
      <c r="BH25" s="45">
        <v>0</v>
      </c>
      <c r="BI25" s="45">
        <v>0</v>
      </c>
      <c r="BJ25" s="45">
        <v>0</v>
      </c>
      <c r="BK25" s="45">
        <v>0</v>
      </c>
      <c r="BL25" s="45">
        <v>0</v>
      </c>
      <c r="BM25" s="108"/>
      <c r="BN25" s="45">
        <v>8</v>
      </c>
      <c r="BO25" s="45">
        <v>45</v>
      </c>
      <c r="BP25" s="45">
        <v>67</v>
      </c>
      <c r="BQ25" s="45">
        <v>38</v>
      </c>
      <c r="BR25" s="45">
        <v>12</v>
      </c>
      <c r="BS25" s="45">
        <v>5</v>
      </c>
      <c r="BT25" s="45">
        <v>3</v>
      </c>
      <c r="BU25" s="45">
        <v>0</v>
      </c>
      <c r="BV25" s="45">
        <v>0</v>
      </c>
      <c r="BW25" s="45">
        <v>0</v>
      </c>
      <c r="BX25" s="45">
        <v>0</v>
      </c>
      <c r="BY25" s="45"/>
    </row>
    <row r="26" spans="1:77" x14ac:dyDescent="0.35">
      <c r="A26" s="104" t="str">
        <f t="shared" si="8"/>
        <v>3400.051.57</v>
      </c>
      <c r="B26" s="113" t="s">
        <v>8351</v>
      </c>
      <c r="C26" s="105" t="str">
        <f t="shared" si="9"/>
        <v>Defense</v>
      </c>
      <c r="D26" s="106" t="str">
        <f t="shared" si="10"/>
        <v>Not Health</v>
      </c>
      <c r="E26" s="75" t="s">
        <v>7800</v>
      </c>
      <c r="F26" s="75" t="s">
        <v>7754</v>
      </c>
      <c r="G26" s="75" t="s">
        <v>302</v>
      </c>
      <c r="H26" s="75" t="s">
        <v>301</v>
      </c>
      <c r="I26" s="107" t="s">
        <v>7801</v>
      </c>
      <c r="J26" s="75" t="s">
        <v>7756</v>
      </c>
      <c r="K26" s="75" t="s">
        <v>7756</v>
      </c>
      <c r="L26" s="75" t="s">
        <v>1297</v>
      </c>
      <c r="M26" s="75" t="s">
        <v>7757</v>
      </c>
      <c r="N26" s="75" t="s">
        <v>7758</v>
      </c>
      <c r="O26" s="75" t="s">
        <v>520</v>
      </c>
      <c r="P26" s="75" t="s">
        <v>296</v>
      </c>
      <c r="Q26" s="45" t="s">
        <v>7759</v>
      </c>
      <c r="R26" s="75" t="s">
        <v>6255</v>
      </c>
      <c r="S26" s="75" t="s">
        <v>7760</v>
      </c>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45">
        <v>1096</v>
      </c>
      <c r="BC26" s="45">
        <v>0</v>
      </c>
      <c r="BD26" s="45">
        <v>0</v>
      </c>
      <c r="BE26" s="45">
        <v>0</v>
      </c>
      <c r="BF26" s="45">
        <v>0</v>
      </c>
      <c r="BG26" s="45">
        <v>0</v>
      </c>
      <c r="BH26" s="45">
        <v>0</v>
      </c>
      <c r="BI26" s="45">
        <v>0</v>
      </c>
      <c r="BJ26" s="45">
        <v>0</v>
      </c>
      <c r="BK26" s="45">
        <v>0</v>
      </c>
      <c r="BL26" s="45">
        <v>0</v>
      </c>
      <c r="BM26" s="108"/>
      <c r="BN26" s="45">
        <v>407</v>
      </c>
      <c r="BO26" s="45">
        <v>518</v>
      </c>
      <c r="BP26" s="45">
        <v>134</v>
      </c>
      <c r="BQ26" s="45">
        <v>24</v>
      </c>
      <c r="BR26" s="45">
        <v>4</v>
      </c>
      <c r="BS26" s="45">
        <v>2</v>
      </c>
      <c r="BT26" s="45">
        <v>1</v>
      </c>
      <c r="BU26" s="45">
        <v>0</v>
      </c>
      <c r="BV26" s="45">
        <v>0</v>
      </c>
      <c r="BW26" s="45">
        <v>0</v>
      </c>
      <c r="BX26" s="45">
        <v>0</v>
      </c>
      <c r="BY26" s="45"/>
    </row>
    <row r="27" spans="1:77" x14ac:dyDescent="0.35">
      <c r="A27" s="104" t="str">
        <f t="shared" si="8"/>
        <v>3600.051.57</v>
      </c>
      <c r="B27" s="113" t="s">
        <v>8351</v>
      </c>
      <c r="C27" s="105" t="str">
        <f t="shared" si="9"/>
        <v>Defense</v>
      </c>
      <c r="D27" s="106" t="str">
        <f t="shared" si="10"/>
        <v>Not Health</v>
      </c>
      <c r="E27" s="75" t="s">
        <v>7802</v>
      </c>
      <c r="F27" s="75" t="s">
        <v>7754</v>
      </c>
      <c r="G27" s="75" t="s">
        <v>302</v>
      </c>
      <c r="H27" s="75" t="s">
        <v>301</v>
      </c>
      <c r="I27" s="107" t="s">
        <v>7803</v>
      </c>
      <c r="J27" s="75" t="s">
        <v>7756</v>
      </c>
      <c r="K27" s="75" t="s">
        <v>7756</v>
      </c>
      <c r="L27" s="75" t="s">
        <v>1297</v>
      </c>
      <c r="M27" s="75" t="s">
        <v>7757</v>
      </c>
      <c r="N27" s="75" t="s">
        <v>7770</v>
      </c>
      <c r="O27" s="75" t="s">
        <v>680</v>
      </c>
      <c r="P27" s="75" t="s">
        <v>296</v>
      </c>
      <c r="Q27" s="45" t="s">
        <v>7759</v>
      </c>
      <c r="R27" s="75" t="s">
        <v>6255</v>
      </c>
      <c r="S27" s="75" t="s">
        <v>7760</v>
      </c>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45">
        <v>75</v>
      </c>
      <c r="BC27" s="45">
        <v>0</v>
      </c>
      <c r="BD27" s="45">
        <v>0</v>
      </c>
      <c r="BE27" s="45">
        <v>0</v>
      </c>
      <c r="BF27" s="45">
        <v>0</v>
      </c>
      <c r="BG27" s="45">
        <v>0</v>
      </c>
      <c r="BH27" s="45">
        <v>0</v>
      </c>
      <c r="BI27" s="45">
        <v>0</v>
      </c>
      <c r="BJ27" s="45">
        <v>0</v>
      </c>
      <c r="BK27" s="45">
        <v>0</v>
      </c>
      <c r="BL27" s="45">
        <v>0</v>
      </c>
      <c r="BM27" s="108"/>
      <c r="BN27" s="45">
        <v>23</v>
      </c>
      <c r="BO27" s="45">
        <v>35</v>
      </c>
      <c r="BP27" s="45">
        <v>14</v>
      </c>
      <c r="BQ27" s="45">
        <v>2</v>
      </c>
      <c r="BR27" s="45">
        <v>1</v>
      </c>
      <c r="BS27" s="45">
        <v>0</v>
      </c>
      <c r="BT27" s="45">
        <v>0</v>
      </c>
      <c r="BU27" s="45">
        <v>0</v>
      </c>
      <c r="BV27" s="45">
        <v>0</v>
      </c>
      <c r="BW27" s="45">
        <v>0</v>
      </c>
      <c r="BX27" s="45">
        <v>0</v>
      </c>
      <c r="BY27" s="45"/>
    </row>
    <row r="28" spans="1:77" x14ac:dyDescent="0.35">
      <c r="A28" s="104" t="str">
        <f t="shared" si="8"/>
        <v>3740.051.57</v>
      </c>
      <c r="B28" s="113" t="s">
        <v>8351</v>
      </c>
      <c r="C28" s="105" t="str">
        <f t="shared" si="9"/>
        <v>Defense</v>
      </c>
      <c r="D28" s="106" t="str">
        <f t="shared" si="10"/>
        <v>Not Health</v>
      </c>
      <c r="E28" s="75" t="s">
        <v>7804</v>
      </c>
      <c r="F28" s="75" t="s">
        <v>7776</v>
      </c>
      <c r="G28" s="75" t="s">
        <v>302</v>
      </c>
      <c r="H28" s="75" t="s">
        <v>301</v>
      </c>
      <c r="I28" s="107" t="s">
        <v>7805</v>
      </c>
      <c r="J28" s="75" t="s">
        <v>7756</v>
      </c>
      <c r="K28" s="75" t="s">
        <v>7756</v>
      </c>
      <c r="L28" s="75" t="s">
        <v>1297</v>
      </c>
      <c r="M28" s="75" t="s">
        <v>7757</v>
      </c>
      <c r="N28" s="75" t="s">
        <v>7758</v>
      </c>
      <c r="O28" s="75" t="s">
        <v>520</v>
      </c>
      <c r="P28" s="75" t="s">
        <v>296</v>
      </c>
      <c r="Q28" s="45" t="s">
        <v>7759</v>
      </c>
      <c r="R28" s="75" t="s">
        <v>6255</v>
      </c>
      <c r="S28" s="75" t="s">
        <v>7760</v>
      </c>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45">
        <v>13</v>
      </c>
      <c r="BC28" s="45">
        <v>0</v>
      </c>
      <c r="BD28" s="45">
        <v>0</v>
      </c>
      <c r="BE28" s="45">
        <v>0</v>
      </c>
      <c r="BF28" s="45">
        <v>0</v>
      </c>
      <c r="BG28" s="45">
        <v>0</v>
      </c>
      <c r="BH28" s="45">
        <v>0</v>
      </c>
      <c r="BI28" s="45">
        <v>0</v>
      </c>
      <c r="BJ28" s="45">
        <v>0</v>
      </c>
      <c r="BK28" s="45">
        <v>0</v>
      </c>
      <c r="BL28" s="45">
        <v>0</v>
      </c>
      <c r="BM28" s="108"/>
      <c r="BN28" s="45">
        <v>5</v>
      </c>
      <c r="BO28" s="45">
        <v>6</v>
      </c>
      <c r="BP28" s="45">
        <v>1</v>
      </c>
      <c r="BQ28" s="45">
        <v>0</v>
      </c>
      <c r="BR28" s="45">
        <v>0</v>
      </c>
      <c r="BS28" s="45">
        <v>0</v>
      </c>
      <c r="BT28" s="45">
        <v>0</v>
      </c>
      <c r="BU28" s="45">
        <v>0</v>
      </c>
      <c r="BV28" s="45">
        <v>0</v>
      </c>
      <c r="BW28" s="45">
        <v>0</v>
      </c>
      <c r="BX28" s="45">
        <v>0</v>
      </c>
      <c r="BY28" s="45"/>
    </row>
    <row r="29" spans="1:77" x14ac:dyDescent="0.35">
      <c r="A29" s="104" t="str">
        <f t="shared" si="8"/>
        <v>3830.051.57</v>
      </c>
      <c r="B29" s="113" t="s">
        <v>8351</v>
      </c>
      <c r="C29" s="105" t="str">
        <f t="shared" si="9"/>
        <v>Defense</v>
      </c>
      <c r="D29" s="106" t="str">
        <f t="shared" si="10"/>
        <v>Not Health</v>
      </c>
      <c r="E29" s="75" t="s">
        <v>7806</v>
      </c>
      <c r="F29" s="75" t="s">
        <v>7776</v>
      </c>
      <c r="G29" s="75" t="s">
        <v>302</v>
      </c>
      <c r="H29" s="75" t="s">
        <v>301</v>
      </c>
      <c r="I29" s="107" t="s">
        <v>7807</v>
      </c>
      <c r="J29" s="75" t="s">
        <v>7766</v>
      </c>
      <c r="K29" s="75" t="s">
        <v>7766</v>
      </c>
      <c r="L29" s="75" t="s">
        <v>1297</v>
      </c>
      <c r="M29" s="75" t="s">
        <v>7757</v>
      </c>
      <c r="N29" s="75" t="s">
        <v>7767</v>
      </c>
      <c r="O29" s="75" t="s">
        <v>703</v>
      </c>
      <c r="P29" s="75" t="s">
        <v>296</v>
      </c>
      <c r="Q29" s="45" t="s">
        <v>7759</v>
      </c>
      <c r="R29" s="75" t="s">
        <v>6255</v>
      </c>
      <c r="S29" s="75" t="s">
        <v>7760</v>
      </c>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45">
        <v>50</v>
      </c>
      <c r="BC29" s="45">
        <v>0</v>
      </c>
      <c r="BD29" s="45">
        <v>0</v>
      </c>
      <c r="BE29" s="45">
        <v>0</v>
      </c>
      <c r="BF29" s="45">
        <v>0</v>
      </c>
      <c r="BG29" s="45">
        <v>0</v>
      </c>
      <c r="BH29" s="45">
        <v>0</v>
      </c>
      <c r="BI29" s="45">
        <v>0</v>
      </c>
      <c r="BJ29" s="45">
        <v>0</v>
      </c>
      <c r="BK29" s="45">
        <v>0</v>
      </c>
      <c r="BL29" s="45">
        <v>0</v>
      </c>
      <c r="BM29" s="108"/>
      <c r="BN29" s="45">
        <v>1</v>
      </c>
      <c r="BO29" s="45">
        <v>14</v>
      </c>
      <c r="BP29" s="45">
        <v>22</v>
      </c>
      <c r="BQ29" s="45">
        <v>10</v>
      </c>
      <c r="BR29" s="45">
        <v>2</v>
      </c>
      <c r="BS29" s="45">
        <v>1</v>
      </c>
      <c r="BT29" s="45">
        <v>0</v>
      </c>
      <c r="BU29" s="45">
        <v>0</v>
      </c>
      <c r="BV29" s="45">
        <v>0</v>
      </c>
      <c r="BW29" s="45">
        <v>0</v>
      </c>
      <c r="BX29" s="45">
        <v>0</v>
      </c>
      <c r="BY29" s="45"/>
    </row>
    <row r="30" spans="1:77" x14ac:dyDescent="0.35">
      <c r="A30" s="104" t="str">
        <f t="shared" si="8"/>
        <v>3840.051.57</v>
      </c>
      <c r="B30" s="113" t="s">
        <v>8351</v>
      </c>
      <c r="C30" s="105" t="str">
        <f t="shared" si="9"/>
        <v>Defense</v>
      </c>
      <c r="D30" s="106" t="str">
        <f t="shared" si="10"/>
        <v>Not Health</v>
      </c>
      <c r="E30" s="75" t="s">
        <v>7808</v>
      </c>
      <c r="F30" s="75" t="s">
        <v>7754</v>
      </c>
      <c r="G30" s="75" t="s">
        <v>302</v>
      </c>
      <c r="H30" s="75" t="s">
        <v>301</v>
      </c>
      <c r="I30" s="107" t="s">
        <v>7809</v>
      </c>
      <c r="J30" s="75" t="s">
        <v>7756</v>
      </c>
      <c r="K30" s="75" t="s">
        <v>7756</v>
      </c>
      <c r="L30" s="75" t="s">
        <v>1297</v>
      </c>
      <c r="M30" s="75" t="s">
        <v>7757</v>
      </c>
      <c r="N30" s="75" t="s">
        <v>7758</v>
      </c>
      <c r="O30" s="75" t="s">
        <v>520</v>
      </c>
      <c r="P30" s="75" t="s">
        <v>296</v>
      </c>
      <c r="Q30" s="45" t="s">
        <v>7759</v>
      </c>
      <c r="R30" s="75" t="s">
        <v>6255</v>
      </c>
      <c r="S30" s="75" t="s">
        <v>7760</v>
      </c>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45">
        <v>26</v>
      </c>
      <c r="BC30" s="45">
        <v>0</v>
      </c>
      <c r="BD30" s="45">
        <v>0</v>
      </c>
      <c r="BE30" s="45">
        <v>0</v>
      </c>
      <c r="BF30" s="45">
        <v>0</v>
      </c>
      <c r="BG30" s="45">
        <v>0</v>
      </c>
      <c r="BH30" s="45">
        <v>0</v>
      </c>
      <c r="BI30" s="45">
        <v>0</v>
      </c>
      <c r="BJ30" s="45">
        <v>0</v>
      </c>
      <c r="BK30" s="45">
        <v>0</v>
      </c>
      <c r="BL30" s="45">
        <v>0</v>
      </c>
      <c r="BM30" s="108"/>
      <c r="BN30" s="45">
        <v>10</v>
      </c>
      <c r="BO30" s="45">
        <v>12</v>
      </c>
      <c r="BP30" s="45">
        <v>3</v>
      </c>
      <c r="BQ30" s="45">
        <v>1</v>
      </c>
      <c r="BR30" s="45">
        <v>0</v>
      </c>
      <c r="BS30" s="45">
        <v>0</v>
      </c>
      <c r="BT30" s="45">
        <v>0</v>
      </c>
      <c r="BU30" s="45">
        <v>0</v>
      </c>
      <c r="BV30" s="45">
        <v>0</v>
      </c>
      <c r="BW30" s="45">
        <v>0</v>
      </c>
      <c r="BX30" s="45">
        <v>0</v>
      </c>
      <c r="BY30" s="45"/>
    </row>
    <row r="31" spans="1:77" x14ac:dyDescent="0.35">
      <c r="A31" s="104" t="str">
        <f t="shared" si="8"/>
        <v>0107.051.97</v>
      </c>
      <c r="B31" s="113" t="s">
        <v>8351</v>
      </c>
      <c r="C31" s="105" t="str">
        <f t="shared" si="9"/>
        <v>Defense</v>
      </c>
      <c r="D31" s="106" t="str">
        <f t="shared" si="10"/>
        <v>Not Health</v>
      </c>
      <c r="E31" s="75" t="s">
        <v>7810</v>
      </c>
      <c r="F31" s="75" t="s">
        <v>7754</v>
      </c>
      <c r="G31" s="75" t="s">
        <v>302</v>
      </c>
      <c r="H31" s="75" t="s">
        <v>301</v>
      </c>
      <c r="I31" s="107" t="s">
        <v>532</v>
      </c>
      <c r="J31" s="75" t="s">
        <v>7756</v>
      </c>
      <c r="K31" s="75" t="s">
        <v>7756</v>
      </c>
      <c r="L31" s="75" t="s">
        <v>1297</v>
      </c>
      <c r="M31" s="75" t="s">
        <v>7757</v>
      </c>
      <c r="N31" s="75" t="s">
        <v>7758</v>
      </c>
      <c r="O31" s="75" t="s">
        <v>520</v>
      </c>
      <c r="P31" s="75" t="s">
        <v>296</v>
      </c>
      <c r="Q31" s="45" t="s">
        <v>7759</v>
      </c>
      <c r="R31" s="75" t="s">
        <v>6255</v>
      </c>
      <c r="S31" s="75" t="s">
        <v>7760</v>
      </c>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45">
        <v>15</v>
      </c>
      <c r="BC31" s="45">
        <v>0</v>
      </c>
      <c r="BD31" s="45">
        <v>0</v>
      </c>
      <c r="BE31" s="45">
        <v>0</v>
      </c>
      <c r="BF31" s="45">
        <v>0</v>
      </c>
      <c r="BG31" s="45">
        <v>0</v>
      </c>
      <c r="BH31" s="45">
        <v>0</v>
      </c>
      <c r="BI31" s="45">
        <v>0</v>
      </c>
      <c r="BJ31" s="45">
        <v>0</v>
      </c>
      <c r="BK31" s="45">
        <v>0</v>
      </c>
      <c r="BL31" s="45">
        <v>0</v>
      </c>
      <c r="BM31" s="108"/>
      <c r="BN31" s="45">
        <v>5</v>
      </c>
      <c r="BO31" s="45">
        <v>6</v>
      </c>
      <c r="BP31" s="45">
        <v>4</v>
      </c>
      <c r="BQ31" s="45">
        <v>0</v>
      </c>
      <c r="BR31" s="45">
        <v>0</v>
      </c>
      <c r="BS31" s="45">
        <v>0</v>
      </c>
      <c r="BT31" s="45">
        <v>0</v>
      </c>
      <c r="BU31" s="45">
        <v>0</v>
      </c>
      <c r="BV31" s="45">
        <v>0</v>
      </c>
      <c r="BW31" s="45">
        <v>0</v>
      </c>
      <c r="BX31" s="45">
        <v>0</v>
      </c>
      <c r="BY31" s="45"/>
    </row>
    <row r="32" spans="1:77" x14ac:dyDescent="0.35">
      <c r="A32" s="104" t="str">
        <f t="shared" si="8"/>
        <v>0130.051.97</v>
      </c>
      <c r="B32" s="113" t="s">
        <v>8351</v>
      </c>
      <c r="C32" s="105" t="str">
        <f t="shared" si="9"/>
        <v>Defense</v>
      </c>
      <c r="D32" s="106" t="str">
        <f t="shared" si="10"/>
        <v>Not Health</v>
      </c>
      <c r="E32" s="75" t="s">
        <v>7811</v>
      </c>
      <c r="F32" s="75" t="s">
        <v>7812</v>
      </c>
      <c r="G32" s="75" t="s">
        <v>302</v>
      </c>
      <c r="H32" s="75" t="s">
        <v>301</v>
      </c>
      <c r="I32" s="107" t="s">
        <v>7813</v>
      </c>
      <c r="J32" s="75" t="s">
        <v>7756</v>
      </c>
      <c r="K32" s="75" t="s">
        <v>7756</v>
      </c>
      <c r="L32" s="75" t="s">
        <v>1297</v>
      </c>
      <c r="M32" s="75" t="s">
        <v>7757</v>
      </c>
      <c r="N32" s="75" t="s">
        <v>7758</v>
      </c>
      <c r="O32" s="75" t="s">
        <v>520</v>
      </c>
      <c r="P32" s="75" t="s">
        <v>296</v>
      </c>
      <c r="Q32" s="45" t="s">
        <v>7759</v>
      </c>
      <c r="R32" s="75" t="s">
        <v>6255</v>
      </c>
      <c r="S32" s="75" t="s">
        <v>7760</v>
      </c>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45">
        <v>400</v>
      </c>
      <c r="BC32" s="45">
        <v>0</v>
      </c>
      <c r="BD32" s="45">
        <v>0</v>
      </c>
      <c r="BE32" s="45">
        <v>0</v>
      </c>
      <c r="BF32" s="45">
        <v>0</v>
      </c>
      <c r="BG32" s="45">
        <v>0</v>
      </c>
      <c r="BH32" s="45">
        <v>0</v>
      </c>
      <c r="BI32" s="45">
        <v>0</v>
      </c>
      <c r="BJ32" s="45">
        <v>0</v>
      </c>
      <c r="BK32" s="45">
        <v>0</v>
      </c>
      <c r="BL32" s="45">
        <v>0</v>
      </c>
      <c r="BM32" s="108"/>
      <c r="BN32" s="45">
        <v>158</v>
      </c>
      <c r="BO32" s="45">
        <v>191</v>
      </c>
      <c r="BP32" s="45">
        <v>39</v>
      </c>
      <c r="BQ32" s="45">
        <v>8</v>
      </c>
      <c r="BR32" s="45">
        <v>2</v>
      </c>
      <c r="BS32" s="45">
        <v>0</v>
      </c>
      <c r="BT32" s="45">
        <v>0</v>
      </c>
      <c r="BU32" s="45">
        <v>0</v>
      </c>
      <c r="BV32" s="45">
        <v>0</v>
      </c>
      <c r="BW32" s="45">
        <v>0</v>
      </c>
      <c r="BX32" s="45">
        <v>0</v>
      </c>
      <c r="BY32" s="45"/>
    </row>
    <row r="33" spans="1:77" x14ac:dyDescent="0.35">
      <c r="A33" s="104" t="str">
        <f t="shared" si="8"/>
        <v>0400.051.97</v>
      </c>
      <c r="B33" s="113" t="s">
        <v>8351</v>
      </c>
      <c r="C33" s="105" t="str">
        <f t="shared" si="9"/>
        <v>Defense</v>
      </c>
      <c r="D33" s="106" t="str">
        <f t="shared" si="10"/>
        <v>Not Health</v>
      </c>
      <c r="E33" s="75" t="s">
        <v>7814</v>
      </c>
      <c r="F33" s="75" t="s">
        <v>7754</v>
      </c>
      <c r="G33" s="75" t="s">
        <v>302</v>
      </c>
      <c r="H33" s="75" t="s">
        <v>301</v>
      </c>
      <c r="I33" s="107" t="s">
        <v>7815</v>
      </c>
      <c r="J33" s="75" t="s">
        <v>7756</v>
      </c>
      <c r="K33" s="75" t="s">
        <v>7756</v>
      </c>
      <c r="L33" s="75" t="s">
        <v>1297</v>
      </c>
      <c r="M33" s="75" t="s">
        <v>7757</v>
      </c>
      <c r="N33" s="75" t="s">
        <v>7770</v>
      </c>
      <c r="O33" s="75" t="s">
        <v>680</v>
      </c>
      <c r="P33" s="75" t="s">
        <v>296</v>
      </c>
      <c r="Q33" s="45" t="s">
        <v>7759</v>
      </c>
      <c r="R33" s="75" t="s">
        <v>6255</v>
      </c>
      <c r="S33" s="75" t="s">
        <v>7760</v>
      </c>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45">
        <v>75</v>
      </c>
      <c r="BC33" s="45">
        <v>0</v>
      </c>
      <c r="BD33" s="45">
        <v>0</v>
      </c>
      <c r="BE33" s="45">
        <v>0</v>
      </c>
      <c r="BF33" s="45">
        <v>0</v>
      </c>
      <c r="BG33" s="45">
        <v>0</v>
      </c>
      <c r="BH33" s="45">
        <v>0</v>
      </c>
      <c r="BI33" s="45">
        <v>0</v>
      </c>
      <c r="BJ33" s="45">
        <v>0</v>
      </c>
      <c r="BK33" s="45">
        <v>0</v>
      </c>
      <c r="BL33" s="45">
        <v>0</v>
      </c>
      <c r="BM33" s="108"/>
      <c r="BN33" s="45">
        <v>19</v>
      </c>
      <c r="BO33" s="45">
        <v>33</v>
      </c>
      <c r="BP33" s="45">
        <v>18</v>
      </c>
      <c r="BQ33" s="45">
        <v>3</v>
      </c>
      <c r="BR33" s="45">
        <v>1</v>
      </c>
      <c r="BS33" s="45">
        <v>0</v>
      </c>
      <c r="BT33" s="45">
        <v>0</v>
      </c>
      <c r="BU33" s="45">
        <v>0</v>
      </c>
      <c r="BV33" s="45">
        <v>0</v>
      </c>
      <c r="BW33" s="45">
        <v>0</v>
      </c>
      <c r="BX33" s="45">
        <v>0</v>
      </c>
      <c r="BY33" s="45"/>
    </row>
    <row r="34" spans="1:77" x14ac:dyDescent="0.35">
      <c r="A34" s="104" t="str">
        <f t="shared" si="8"/>
        <v>0500.051.97</v>
      </c>
      <c r="B34" s="113" t="s">
        <v>8351</v>
      </c>
      <c r="C34" s="105" t="str">
        <f t="shared" si="9"/>
        <v>Defense</v>
      </c>
      <c r="D34" s="106" t="str">
        <f t="shared" si="10"/>
        <v>Not Health</v>
      </c>
      <c r="E34" s="75" t="s">
        <v>7816</v>
      </c>
      <c r="F34" s="75" t="s">
        <v>7764</v>
      </c>
      <c r="G34" s="75" t="s">
        <v>302</v>
      </c>
      <c r="H34" s="75" t="s">
        <v>301</v>
      </c>
      <c r="I34" s="107" t="s">
        <v>7817</v>
      </c>
      <c r="J34" s="75" t="s">
        <v>7766</v>
      </c>
      <c r="K34" s="75" t="s">
        <v>7766</v>
      </c>
      <c r="L34" s="75" t="s">
        <v>1297</v>
      </c>
      <c r="M34" s="75" t="s">
        <v>7757</v>
      </c>
      <c r="N34" s="75" t="s">
        <v>7767</v>
      </c>
      <c r="O34" s="75" t="s">
        <v>703</v>
      </c>
      <c r="P34" s="75" t="s">
        <v>296</v>
      </c>
      <c r="Q34" s="45" t="s">
        <v>7759</v>
      </c>
      <c r="R34" s="75" t="s">
        <v>6255</v>
      </c>
      <c r="S34" s="75" t="s">
        <v>7760</v>
      </c>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45">
        <v>1450</v>
      </c>
      <c r="BC34" s="45">
        <v>0</v>
      </c>
      <c r="BD34" s="45">
        <v>0</v>
      </c>
      <c r="BE34" s="45">
        <v>0</v>
      </c>
      <c r="BF34" s="45">
        <v>0</v>
      </c>
      <c r="BG34" s="45">
        <v>0</v>
      </c>
      <c r="BH34" s="45">
        <v>0</v>
      </c>
      <c r="BI34" s="45">
        <v>0</v>
      </c>
      <c r="BJ34" s="45">
        <v>0</v>
      </c>
      <c r="BK34" s="45">
        <v>0</v>
      </c>
      <c r="BL34" s="45">
        <v>0</v>
      </c>
      <c r="BM34" s="108"/>
      <c r="BN34" s="45">
        <v>48</v>
      </c>
      <c r="BO34" s="45">
        <v>376</v>
      </c>
      <c r="BP34" s="45">
        <v>503</v>
      </c>
      <c r="BQ34" s="45">
        <v>290</v>
      </c>
      <c r="BR34" s="45">
        <v>158</v>
      </c>
      <c r="BS34" s="45">
        <v>57</v>
      </c>
      <c r="BT34" s="45">
        <v>15</v>
      </c>
      <c r="BU34" s="45">
        <v>0</v>
      </c>
      <c r="BV34" s="45">
        <v>0</v>
      </c>
      <c r="BW34" s="45">
        <v>0</v>
      </c>
      <c r="BX34" s="45">
        <v>0</v>
      </c>
      <c r="BY34" s="45"/>
    </row>
    <row r="35" spans="1:77" x14ac:dyDescent="0.35">
      <c r="A35" s="104" t="str">
        <f t="shared" si="8"/>
        <v>4090.051.97</v>
      </c>
      <c r="B35" s="113" t="s">
        <v>8351</v>
      </c>
      <c r="C35" s="105" t="str">
        <f t="shared" si="9"/>
        <v>Defense</v>
      </c>
      <c r="D35" s="106" t="str">
        <f t="shared" si="10"/>
        <v>Not Health</v>
      </c>
      <c r="E35" s="75" t="s">
        <v>7818</v>
      </c>
      <c r="F35" s="75" t="s">
        <v>7776</v>
      </c>
      <c r="G35" s="75" t="s">
        <v>302</v>
      </c>
      <c r="H35" s="75" t="s">
        <v>301</v>
      </c>
      <c r="I35" s="107" t="s">
        <v>7819</v>
      </c>
      <c r="J35" s="75" t="s">
        <v>7766</v>
      </c>
      <c r="K35" s="75" t="s">
        <v>7766</v>
      </c>
      <c r="L35" s="75" t="s">
        <v>1297</v>
      </c>
      <c r="M35" s="75" t="s">
        <v>7757</v>
      </c>
      <c r="N35" s="75" t="s">
        <v>7778</v>
      </c>
      <c r="O35" s="75" t="s">
        <v>731</v>
      </c>
      <c r="P35" s="75" t="s">
        <v>296</v>
      </c>
      <c r="Q35" s="45" t="s">
        <v>7759</v>
      </c>
      <c r="R35" s="75" t="s">
        <v>6255</v>
      </c>
      <c r="S35" s="75" t="s">
        <v>7760</v>
      </c>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45">
        <v>555</v>
      </c>
      <c r="BC35" s="45">
        <v>0</v>
      </c>
      <c r="BD35" s="45">
        <v>0</v>
      </c>
      <c r="BE35" s="45">
        <v>0</v>
      </c>
      <c r="BF35" s="45">
        <v>0</v>
      </c>
      <c r="BG35" s="45">
        <v>0</v>
      </c>
      <c r="BH35" s="45">
        <v>0</v>
      </c>
      <c r="BI35" s="45">
        <v>0</v>
      </c>
      <c r="BJ35" s="45">
        <v>0</v>
      </c>
      <c r="BK35" s="45">
        <v>0</v>
      </c>
      <c r="BL35" s="45">
        <v>0</v>
      </c>
      <c r="BM35" s="108"/>
      <c r="BN35" s="45">
        <v>111</v>
      </c>
      <c r="BO35" s="45">
        <v>250</v>
      </c>
      <c r="BP35" s="45">
        <v>111</v>
      </c>
      <c r="BQ35" s="45">
        <v>28</v>
      </c>
      <c r="BR35" s="45">
        <v>17</v>
      </c>
      <c r="BS35" s="45">
        <v>11</v>
      </c>
      <c r="BT35" s="45">
        <v>11</v>
      </c>
      <c r="BU35" s="45">
        <v>0</v>
      </c>
      <c r="BV35" s="45">
        <v>0</v>
      </c>
      <c r="BW35" s="45">
        <v>0</v>
      </c>
      <c r="BX35" s="45">
        <v>0</v>
      </c>
      <c r="BY35" s="45"/>
    </row>
    <row r="36" spans="1:77" x14ac:dyDescent="0.35">
      <c r="A36" s="104" t="str">
        <f t="shared" si="8"/>
        <v>0251.053.89</v>
      </c>
      <c r="B36" s="113" t="s">
        <v>8351</v>
      </c>
      <c r="C36" s="105" t="str">
        <f t="shared" si="9"/>
        <v>Defense</v>
      </c>
      <c r="D36" s="106" t="str">
        <f t="shared" si="10"/>
        <v>Not Health</v>
      </c>
      <c r="E36" s="75" t="s">
        <v>7820</v>
      </c>
      <c r="F36" s="75" t="s">
        <v>7764</v>
      </c>
      <c r="G36" s="75" t="s">
        <v>868</v>
      </c>
      <c r="H36" s="75" t="s">
        <v>301</v>
      </c>
      <c r="I36" s="107" t="s">
        <v>7821</v>
      </c>
      <c r="J36" s="75" t="s">
        <v>7822</v>
      </c>
      <c r="K36" s="75" t="s">
        <v>7822</v>
      </c>
      <c r="L36" s="75" t="s">
        <v>1297</v>
      </c>
      <c r="M36" s="75" t="s">
        <v>7757</v>
      </c>
      <c r="N36" s="75" t="s">
        <v>7823</v>
      </c>
      <c r="O36" s="75" t="s">
        <v>893</v>
      </c>
      <c r="P36" s="75" t="s">
        <v>877</v>
      </c>
      <c r="Q36" s="45" t="s">
        <v>7824</v>
      </c>
      <c r="R36" s="75" t="s">
        <v>6255</v>
      </c>
      <c r="S36" s="75" t="s">
        <v>7760</v>
      </c>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45">
        <v>5127</v>
      </c>
      <c r="BC36" s="45">
        <v>0</v>
      </c>
      <c r="BD36" s="45">
        <v>0</v>
      </c>
      <c r="BE36" s="45">
        <v>0</v>
      </c>
      <c r="BF36" s="45">
        <v>0</v>
      </c>
      <c r="BG36" s="45">
        <v>0</v>
      </c>
      <c r="BH36" s="45">
        <v>0</v>
      </c>
      <c r="BI36" s="45">
        <v>0</v>
      </c>
      <c r="BJ36" s="45">
        <v>0</v>
      </c>
      <c r="BK36" s="45">
        <v>0</v>
      </c>
      <c r="BL36" s="45">
        <v>0</v>
      </c>
      <c r="BM36" s="108"/>
      <c r="BN36" s="45">
        <v>513</v>
      </c>
      <c r="BO36" s="45">
        <v>1538</v>
      </c>
      <c r="BP36" s="45">
        <v>1794</v>
      </c>
      <c r="BQ36" s="45">
        <v>1282</v>
      </c>
      <c r="BR36" s="45">
        <v>0</v>
      </c>
      <c r="BS36" s="45">
        <v>0</v>
      </c>
      <c r="BT36" s="45">
        <v>0</v>
      </c>
      <c r="BU36" s="45">
        <v>0</v>
      </c>
      <c r="BV36" s="45">
        <v>0</v>
      </c>
      <c r="BW36" s="45">
        <v>0</v>
      </c>
      <c r="BX36" s="45">
        <v>0</v>
      </c>
      <c r="BY36" s="45"/>
    </row>
    <row r="37" spans="1:77" x14ac:dyDescent="0.35">
      <c r="A37" s="104" t="str">
        <f t="shared" si="8"/>
        <v>3130.053.96</v>
      </c>
      <c r="B37" s="113" t="s">
        <v>8351</v>
      </c>
      <c r="C37" s="105" t="str">
        <f t="shared" si="9"/>
        <v>Defense</v>
      </c>
      <c r="D37" s="106" t="str">
        <f t="shared" si="10"/>
        <v>Not Health</v>
      </c>
      <c r="E37" s="75" t="s">
        <v>7825</v>
      </c>
      <c r="F37" s="75" t="s">
        <v>7776</v>
      </c>
      <c r="G37" s="75" t="s">
        <v>868</v>
      </c>
      <c r="H37" s="75" t="s">
        <v>301</v>
      </c>
      <c r="I37" s="107" t="s">
        <v>7826</v>
      </c>
      <c r="J37" s="75" t="s">
        <v>7822</v>
      </c>
      <c r="K37" s="75" t="s">
        <v>7822</v>
      </c>
      <c r="L37" s="75" t="s">
        <v>1297</v>
      </c>
      <c r="M37" s="75" t="s">
        <v>7757</v>
      </c>
      <c r="N37" s="75" t="s">
        <v>7827</v>
      </c>
      <c r="O37" s="75" t="s">
        <v>7828</v>
      </c>
      <c r="P37" s="75" t="s">
        <v>910</v>
      </c>
      <c r="Q37" s="45" t="s">
        <v>7829</v>
      </c>
      <c r="R37" s="75" t="s">
        <v>6255</v>
      </c>
      <c r="S37" s="75" t="s">
        <v>7760</v>
      </c>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45">
        <v>100</v>
      </c>
      <c r="BC37" s="45">
        <v>0</v>
      </c>
      <c r="BD37" s="45">
        <v>0</v>
      </c>
      <c r="BE37" s="45">
        <v>0</v>
      </c>
      <c r="BF37" s="45">
        <v>0</v>
      </c>
      <c r="BG37" s="45">
        <v>0</v>
      </c>
      <c r="BH37" s="45">
        <v>0</v>
      </c>
      <c r="BI37" s="45">
        <v>0</v>
      </c>
      <c r="BJ37" s="45">
        <v>0</v>
      </c>
      <c r="BK37" s="45">
        <v>0</v>
      </c>
      <c r="BL37" s="45">
        <v>0</v>
      </c>
      <c r="BM37" s="108"/>
      <c r="BN37" s="45">
        <v>30</v>
      </c>
      <c r="BO37" s="45">
        <v>50</v>
      </c>
      <c r="BP37" s="45">
        <v>20</v>
      </c>
      <c r="BQ37" s="45">
        <v>0</v>
      </c>
      <c r="BR37" s="45">
        <v>0</v>
      </c>
      <c r="BS37" s="45">
        <v>0</v>
      </c>
      <c r="BT37" s="45">
        <v>0</v>
      </c>
      <c r="BU37" s="45">
        <v>0</v>
      </c>
      <c r="BV37" s="45">
        <v>0</v>
      </c>
      <c r="BW37" s="45">
        <v>0</v>
      </c>
      <c r="BX37" s="45">
        <v>0</v>
      </c>
      <c r="BY37" s="45"/>
    </row>
    <row r="38" spans="1:77" x14ac:dyDescent="0.35">
      <c r="A38" s="104" t="str">
        <f t="shared" si="8"/>
        <v>0300.151.72</v>
      </c>
      <c r="B38" s="113" t="s">
        <v>8351</v>
      </c>
      <c r="C38" s="105" t="str">
        <f t="shared" si="9"/>
        <v>NDD</v>
      </c>
      <c r="D38" s="106" t="str">
        <f t="shared" si="10"/>
        <v>Not Health</v>
      </c>
      <c r="E38" s="75" t="s">
        <v>7830</v>
      </c>
      <c r="F38" s="75" t="s">
        <v>7776</v>
      </c>
      <c r="G38" s="75" t="s">
        <v>1078</v>
      </c>
      <c r="H38" s="75" t="s">
        <v>1077</v>
      </c>
      <c r="I38" s="107" t="s">
        <v>7831</v>
      </c>
      <c r="J38" s="75" t="s">
        <v>7832</v>
      </c>
      <c r="K38" s="75" t="s">
        <v>7832</v>
      </c>
      <c r="L38" s="75" t="s">
        <v>1922</v>
      </c>
      <c r="M38" s="75" t="s">
        <v>1004</v>
      </c>
      <c r="N38" s="75" t="s">
        <v>7833</v>
      </c>
      <c r="O38" s="75" t="s">
        <v>1208</v>
      </c>
      <c r="P38" s="75" t="s">
        <v>1016</v>
      </c>
      <c r="Q38" s="45" t="s">
        <v>7834</v>
      </c>
      <c r="R38" s="75" t="s">
        <v>940</v>
      </c>
      <c r="S38" s="75" t="s">
        <v>7760</v>
      </c>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45">
        <v>38</v>
      </c>
      <c r="BC38" s="45">
        <v>0</v>
      </c>
      <c r="BD38" s="45">
        <v>0</v>
      </c>
      <c r="BE38" s="45">
        <v>0</v>
      </c>
      <c r="BF38" s="45">
        <v>0</v>
      </c>
      <c r="BG38" s="45">
        <v>0</v>
      </c>
      <c r="BH38" s="45">
        <v>0</v>
      </c>
      <c r="BI38" s="45">
        <v>0</v>
      </c>
      <c r="BJ38" s="45">
        <v>0</v>
      </c>
      <c r="BK38" s="45">
        <v>0</v>
      </c>
      <c r="BL38" s="45">
        <v>0</v>
      </c>
      <c r="BM38" s="108"/>
      <c r="BN38" s="45">
        <v>19</v>
      </c>
      <c r="BO38" s="45">
        <v>16</v>
      </c>
      <c r="BP38" s="45">
        <v>2</v>
      </c>
      <c r="BQ38" s="45">
        <v>1</v>
      </c>
      <c r="BR38" s="45">
        <v>0</v>
      </c>
      <c r="BS38" s="45">
        <v>0</v>
      </c>
      <c r="BT38" s="45">
        <v>0</v>
      </c>
      <c r="BU38" s="45">
        <v>0</v>
      </c>
      <c r="BV38" s="45">
        <v>0</v>
      </c>
      <c r="BW38" s="45">
        <v>0</v>
      </c>
      <c r="BX38" s="45">
        <v>0</v>
      </c>
      <c r="BY38" s="45"/>
    </row>
    <row r="39" spans="1:77" x14ac:dyDescent="0.35">
      <c r="A39" s="104" t="str">
        <f t="shared" si="8"/>
        <v>0113.153.19</v>
      </c>
      <c r="B39" s="113" t="s">
        <v>8351</v>
      </c>
      <c r="C39" s="105" t="str">
        <f t="shared" si="9"/>
        <v>NDD</v>
      </c>
      <c r="D39" s="106" t="str">
        <f t="shared" si="10"/>
        <v>Not Health</v>
      </c>
      <c r="E39" s="75" t="s">
        <v>7835</v>
      </c>
      <c r="F39" s="75" t="s">
        <v>7836</v>
      </c>
      <c r="G39" s="75" t="s">
        <v>1380</v>
      </c>
      <c r="H39" s="75" t="s">
        <v>1077</v>
      </c>
      <c r="I39" s="107" t="s">
        <v>7837</v>
      </c>
      <c r="J39" s="75" t="s">
        <v>7832</v>
      </c>
      <c r="K39" s="75" t="s">
        <v>7832</v>
      </c>
      <c r="L39" s="75" t="s">
        <v>1922</v>
      </c>
      <c r="M39" s="75" t="s">
        <v>1004</v>
      </c>
      <c r="N39" s="75" t="s">
        <v>7838</v>
      </c>
      <c r="O39" s="75" t="s">
        <v>1413</v>
      </c>
      <c r="P39" s="75" t="s">
        <v>1097</v>
      </c>
      <c r="Q39" s="45" t="s">
        <v>7839</v>
      </c>
      <c r="R39" s="75" t="s">
        <v>940</v>
      </c>
      <c r="S39" s="75" t="s">
        <v>7760</v>
      </c>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45">
        <v>90</v>
      </c>
      <c r="BC39" s="45">
        <v>0</v>
      </c>
      <c r="BD39" s="45">
        <v>0</v>
      </c>
      <c r="BE39" s="45">
        <v>0</v>
      </c>
      <c r="BF39" s="45">
        <v>0</v>
      </c>
      <c r="BG39" s="45">
        <v>0</v>
      </c>
      <c r="BH39" s="45">
        <v>0</v>
      </c>
      <c r="BI39" s="45">
        <v>0</v>
      </c>
      <c r="BJ39" s="45">
        <v>0</v>
      </c>
      <c r="BK39" s="45">
        <v>0</v>
      </c>
      <c r="BL39" s="45">
        <v>0</v>
      </c>
      <c r="BM39" s="108"/>
      <c r="BN39" s="45">
        <v>27</v>
      </c>
      <c r="BO39" s="45">
        <v>31</v>
      </c>
      <c r="BP39" s="45">
        <v>18</v>
      </c>
      <c r="BQ39" s="45">
        <v>9</v>
      </c>
      <c r="BR39" s="45">
        <v>5</v>
      </c>
      <c r="BS39" s="45">
        <v>0</v>
      </c>
      <c r="BT39" s="45">
        <v>0</v>
      </c>
      <c r="BU39" s="45">
        <v>0</v>
      </c>
      <c r="BV39" s="45">
        <v>0</v>
      </c>
      <c r="BW39" s="45">
        <v>0</v>
      </c>
      <c r="BX39" s="45">
        <v>0</v>
      </c>
      <c r="BY39" s="45"/>
    </row>
    <row r="40" spans="1:77" x14ac:dyDescent="0.35">
      <c r="A40" s="104" t="str">
        <f t="shared" si="8"/>
        <v>0120.153.19</v>
      </c>
      <c r="B40" s="113" t="s">
        <v>8351</v>
      </c>
      <c r="C40" s="105" t="str">
        <f t="shared" si="9"/>
        <v>NDD</v>
      </c>
      <c r="D40" s="106" t="str">
        <f t="shared" si="10"/>
        <v>Not Health</v>
      </c>
      <c r="E40" s="75" t="s">
        <v>7840</v>
      </c>
      <c r="F40" s="75" t="s">
        <v>7776</v>
      </c>
      <c r="G40" s="75" t="s">
        <v>1380</v>
      </c>
      <c r="H40" s="75" t="s">
        <v>1077</v>
      </c>
      <c r="I40" s="107" t="s">
        <v>7841</v>
      </c>
      <c r="J40" s="75" t="s">
        <v>7832</v>
      </c>
      <c r="K40" s="75" t="s">
        <v>7832</v>
      </c>
      <c r="L40" s="75" t="s">
        <v>1922</v>
      </c>
      <c r="M40" s="75" t="s">
        <v>1004</v>
      </c>
      <c r="N40" s="75" t="s">
        <v>7838</v>
      </c>
      <c r="O40" s="75" t="s">
        <v>1413</v>
      </c>
      <c r="P40" s="75" t="s">
        <v>1097</v>
      </c>
      <c r="Q40" s="45" t="s">
        <v>7839</v>
      </c>
      <c r="R40" s="75" t="s">
        <v>940</v>
      </c>
      <c r="S40" s="75" t="s">
        <v>7760</v>
      </c>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45">
        <v>290</v>
      </c>
      <c r="BC40" s="45">
        <v>0</v>
      </c>
      <c r="BD40" s="45">
        <v>0</v>
      </c>
      <c r="BE40" s="45">
        <v>0</v>
      </c>
      <c r="BF40" s="45">
        <v>0</v>
      </c>
      <c r="BG40" s="45">
        <v>0</v>
      </c>
      <c r="BH40" s="45">
        <v>0</v>
      </c>
      <c r="BI40" s="45">
        <v>0</v>
      </c>
      <c r="BJ40" s="45">
        <v>0</v>
      </c>
      <c r="BK40" s="45">
        <v>0</v>
      </c>
      <c r="BL40" s="45">
        <v>0</v>
      </c>
      <c r="BM40" s="108"/>
      <c r="BN40" s="45">
        <v>44</v>
      </c>
      <c r="BO40" s="45">
        <v>101</v>
      </c>
      <c r="BP40" s="45">
        <v>87</v>
      </c>
      <c r="BQ40" s="45">
        <v>44</v>
      </c>
      <c r="BR40" s="45">
        <v>14</v>
      </c>
      <c r="BS40" s="45">
        <v>0</v>
      </c>
      <c r="BT40" s="45">
        <v>0</v>
      </c>
      <c r="BU40" s="45">
        <v>0</v>
      </c>
      <c r="BV40" s="45">
        <v>0</v>
      </c>
      <c r="BW40" s="45">
        <v>0</v>
      </c>
      <c r="BX40" s="45">
        <v>0</v>
      </c>
      <c r="BY40" s="45"/>
    </row>
    <row r="41" spans="1:77" x14ac:dyDescent="0.35">
      <c r="A41" s="104" t="str">
        <f t="shared" si="8"/>
        <v>0120.153.19</v>
      </c>
      <c r="B41" s="113" t="s">
        <v>8351</v>
      </c>
      <c r="C41" s="105" t="str">
        <f t="shared" si="9"/>
        <v>NDD</v>
      </c>
      <c r="D41" s="106" t="str">
        <f t="shared" si="10"/>
        <v>Not Health</v>
      </c>
      <c r="E41" s="75" t="s">
        <v>7840</v>
      </c>
      <c r="F41" s="75" t="s">
        <v>7754</v>
      </c>
      <c r="G41" s="75" t="s">
        <v>1380</v>
      </c>
      <c r="H41" s="75" t="s">
        <v>1077</v>
      </c>
      <c r="I41" s="107" t="s">
        <v>7841</v>
      </c>
      <c r="J41" s="75" t="s">
        <v>7832</v>
      </c>
      <c r="K41" s="75" t="s">
        <v>7832</v>
      </c>
      <c r="L41" s="75" t="s">
        <v>1922</v>
      </c>
      <c r="M41" s="75" t="s">
        <v>1004</v>
      </c>
      <c r="N41" s="75" t="s">
        <v>7838</v>
      </c>
      <c r="O41" s="75" t="s">
        <v>1413</v>
      </c>
      <c r="P41" s="75" t="s">
        <v>1097</v>
      </c>
      <c r="Q41" s="45" t="s">
        <v>7839</v>
      </c>
      <c r="R41" s="75" t="s">
        <v>940</v>
      </c>
      <c r="S41" s="75" t="s">
        <v>7760</v>
      </c>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45">
        <v>-38</v>
      </c>
      <c r="BC41" s="45">
        <v>0</v>
      </c>
      <c r="BD41" s="45">
        <v>0</v>
      </c>
      <c r="BE41" s="45">
        <v>0</v>
      </c>
      <c r="BF41" s="45">
        <v>0</v>
      </c>
      <c r="BG41" s="45">
        <v>0</v>
      </c>
      <c r="BH41" s="45">
        <v>0</v>
      </c>
      <c r="BI41" s="45">
        <v>0</v>
      </c>
      <c r="BJ41" s="45">
        <v>0</v>
      </c>
      <c r="BK41" s="45">
        <v>0</v>
      </c>
      <c r="BL41" s="45">
        <v>0</v>
      </c>
      <c r="BM41" s="108"/>
      <c r="BN41" s="45">
        <v>-6</v>
      </c>
      <c r="BO41" s="45">
        <v>-13</v>
      </c>
      <c r="BP41" s="45">
        <v>-11</v>
      </c>
      <c r="BQ41" s="45">
        <v>-6</v>
      </c>
      <c r="BR41" s="45">
        <v>-2</v>
      </c>
      <c r="BS41" s="45">
        <v>0</v>
      </c>
      <c r="BT41" s="45">
        <v>0</v>
      </c>
      <c r="BU41" s="45">
        <v>0</v>
      </c>
      <c r="BV41" s="45">
        <v>0</v>
      </c>
      <c r="BW41" s="45">
        <v>0</v>
      </c>
      <c r="BX41" s="45">
        <v>0</v>
      </c>
      <c r="BY41" s="45"/>
    </row>
    <row r="42" spans="1:77" x14ac:dyDescent="0.35">
      <c r="A42" s="104" t="str">
        <f t="shared" si="8"/>
        <v>0529.153.19</v>
      </c>
      <c r="B42" s="113" t="s">
        <v>8351</v>
      </c>
      <c r="C42" s="105" t="str">
        <f t="shared" si="9"/>
        <v>NDD</v>
      </c>
      <c r="D42" s="106" t="str">
        <f t="shared" si="10"/>
        <v>Not Health</v>
      </c>
      <c r="E42" s="75" t="s">
        <v>7842</v>
      </c>
      <c r="F42" s="75" t="s">
        <v>7754</v>
      </c>
      <c r="G42" s="75" t="s">
        <v>1380</v>
      </c>
      <c r="H42" s="75" t="s">
        <v>1077</v>
      </c>
      <c r="I42" s="107" t="s">
        <v>532</v>
      </c>
      <c r="J42" s="75" t="s">
        <v>7832</v>
      </c>
      <c r="K42" s="75" t="s">
        <v>7832</v>
      </c>
      <c r="L42" s="75" t="s">
        <v>1922</v>
      </c>
      <c r="M42" s="75" t="s">
        <v>1004</v>
      </c>
      <c r="N42" s="75" t="s">
        <v>7838</v>
      </c>
      <c r="O42" s="75" t="s">
        <v>1413</v>
      </c>
      <c r="P42" s="75" t="s">
        <v>1097</v>
      </c>
      <c r="Q42" s="45" t="s">
        <v>7839</v>
      </c>
      <c r="R42" s="75" t="s">
        <v>940</v>
      </c>
      <c r="S42" s="75" t="s">
        <v>7760</v>
      </c>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45">
        <v>2</v>
      </c>
      <c r="BC42" s="45">
        <v>0</v>
      </c>
      <c r="BD42" s="45">
        <v>0</v>
      </c>
      <c r="BE42" s="45">
        <v>0</v>
      </c>
      <c r="BF42" s="45">
        <v>0</v>
      </c>
      <c r="BG42" s="45">
        <v>0</v>
      </c>
      <c r="BH42" s="45">
        <v>0</v>
      </c>
      <c r="BI42" s="45">
        <v>0</v>
      </c>
      <c r="BJ42" s="45">
        <v>0</v>
      </c>
      <c r="BK42" s="45">
        <v>0</v>
      </c>
      <c r="BL42" s="45">
        <v>0</v>
      </c>
      <c r="BM42" s="108"/>
      <c r="BN42" s="45">
        <v>1</v>
      </c>
      <c r="BO42" s="45">
        <v>1</v>
      </c>
      <c r="BP42" s="45">
        <v>0</v>
      </c>
      <c r="BQ42" s="45">
        <v>0</v>
      </c>
      <c r="BR42" s="45">
        <v>0</v>
      </c>
      <c r="BS42" s="45">
        <v>0</v>
      </c>
      <c r="BT42" s="45">
        <v>0</v>
      </c>
      <c r="BU42" s="45">
        <v>0</v>
      </c>
      <c r="BV42" s="45">
        <v>0</v>
      </c>
      <c r="BW42" s="45">
        <v>0</v>
      </c>
      <c r="BX42" s="45">
        <v>0</v>
      </c>
      <c r="BY42" s="45"/>
    </row>
    <row r="43" spans="1:77" x14ac:dyDescent="0.35">
      <c r="A43" s="104" t="str">
        <f t="shared" si="8"/>
        <v>0100.251.49</v>
      </c>
      <c r="B43" s="113" t="s">
        <v>8351</v>
      </c>
      <c r="C43" s="105" t="str">
        <f t="shared" si="9"/>
        <v>NDD</v>
      </c>
      <c r="D43" s="106" t="str">
        <f t="shared" si="10"/>
        <v>Not Health</v>
      </c>
      <c r="E43" s="75" t="s">
        <v>7843</v>
      </c>
      <c r="F43" s="75" t="s">
        <v>7754</v>
      </c>
      <c r="G43" s="75" t="s">
        <v>1632</v>
      </c>
      <c r="H43" s="75" t="s">
        <v>1631</v>
      </c>
      <c r="I43" s="107" t="s">
        <v>7844</v>
      </c>
      <c r="J43" s="75" t="s">
        <v>7845</v>
      </c>
      <c r="K43" s="75" t="s">
        <v>7845</v>
      </c>
      <c r="L43" s="75" t="s">
        <v>7846</v>
      </c>
      <c r="M43" s="75" t="s">
        <v>7847</v>
      </c>
      <c r="N43" s="75" t="s">
        <v>7848</v>
      </c>
      <c r="O43" s="75" t="s">
        <v>1057</v>
      </c>
      <c r="P43" s="75" t="s">
        <v>1056</v>
      </c>
      <c r="Q43" s="45" t="s">
        <v>7849</v>
      </c>
      <c r="R43" s="75" t="s">
        <v>940</v>
      </c>
      <c r="S43" s="75" t="s">
        <v>7760</v>
      </c>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45">
        <v>2500</v>
      </c>
      <c r="BC43" s="45">
        <v>0</v>
      </c>
      <c r="BD43" s="45">
        <v>0</v>
      </c>
      <c r="BE43" s="45">
        <v>0</v>
      </c>
      <c r="BF43" s="45">
        <v>0</v>
      </c>
      <c r="BG43" s="45">
        <v>0</v>
      </c>
      <c r="BH43" s="45">
        <v>0</v>
      </c>
      <c r="BI43" s="45">
        <v>0</v>
      </c>
      <c r="BJ43" s="45">
        <v>0</v>
      </c>
      <c r="BK43" s="45">
        <v>0</v>
      </c>
      <c r="BL43" s="45">
        <v>0</v>
      </c>
      <c r="BM43" s="108"/>
      <c r="BN43" s="45">
        <v>300</v>
      </c>
      <c r="BO43" s="45">
        <v>1125</v>
      </c>
      <c r="BP43" s="45">
        <v>625</v>
      </c>
      <c r="BQ43" s="45">
        <v>250</v>
      </c>
      <c r="BR43" s="45">
        <v>125</v>
      </c>
      <c r="BS43" s="45">
        <v>50</v>
      </c>
      <c r="BT43" s="45">
        <v>13</v>
      </c>
      <c r="BU43" s="45">
        <v>0</v>
      </c>
      <c r="BV43" s="45">
        <v>0</v>
      </c>
      <c r="BW43" s="45">
        <v>0</v>
      </c>
      <c r="BX43" s="45">
        <v>0</v>
      </c>
      <c r="BY43" s="45"/>
    </row>
    <row r="44" spans="1:77" x14ac:dyDescent="0.35">
      <c r="A44" s="104" t="str">
        <f t="shared" si="8"/>
        <v>0106.251.49</v>
      </c>
      <c r="B44" s="113" t="s">
        <v>8351</v>
      </c>
      <c r="C44" s="105" t="str">
        <f t="shared" si="9"/>
        <v>NDD</v>
      </c>
      <c r="D44" s="106" t="str">
        <f t="shared" si="10"/>
        <v>Not Health</v>
      </c>
      <c r="E44" s="75" t="s">
        <v>7850</v>
      </c>
      <c r="F44" s="75" t="s">
        <v>7754</v>
      </c>
      <c r="G44" s="75" t="s">
        <v>1632</v>
      </c>
      <c r="H44" s="75" t="s">
        <v>1631</v>
      </c>
      <c r="I44" s="107" t="s">
        <v>7851</v>
      </c>
      <c r="J44" s="75" t="s">
        <v>7845</v>
      </c>
      <c r="K44" s="75" t="s">
        <v>7845</v>
      </c>
      <c r="L44" s="75" t="s">
        <v>7846</v>
      </c>
      <c r="M44" s="75" t="s">
        <v>7847</v>
      </c>
      <c r="N44" s="75" t="s">
        <v>7848</v>
      </c>
      <c r="O44" s="75" t="s">
        <v>1057</v>
      </c>
      <c r="P44" s="75" t="s">
        <v>1056</v>
      </c>
      <c r="Q44" s="45" t="s">
        <v>7849</v>
      </c>
      <c r="R44" s="75" t="s">
        <v>940</v>
      </c>
      <c r="S44" s="75" t="s">
        <v>7760</v>
      </c>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45">
        <v>100</v>
      </c>
      <c r="BC44" s="45">
        <v>0</v>
      </c>
      <c r="BD44" s="45">
        <v>0</v>
      </c>
      <c r="BE44" s="45">
        <v>0</v>
      </c>
      <c r="BF44" s="45">
        <v>0</v>
      </c>
      <c r="BG44" s="45">
        <v>0</v>
      </c>
      <c r="BH44" s="45">
        <v>0</v>
      </c>
      <c r="BI44" s="45">
        <v>0</v>
      </c>
      <c r="BJ44" s="45">
        <v>0</v>
      </c>
      <c r="BK44" s="45">
        <v>0</v>
      </c>
      <c r="BL44" s="45">
        <v>0</v>
      </c>
      <c r="BM44" s="108"/>
      <c r="BN44" s="45">
        <v>10</v>
      </c>
      <c r="BO44" s="45">
        <v>40</v>
      </c>
      <c r="BP44" s="45">
        <v>28</v>
      </c>
      <c r="BQ44" s="45">
        <v>15</v>
      </c>
      <c r="BR44" s="45">
        <v>5</v>
      </c>
      <c r="BS44" s="45">
        <v>1</v>
      </c>
      <c r="BT44" s="45">
        <v>0</v>
      </c>
      <c r="BU44" s="45">
        <v>0</v>
      </c>
      <c r="BV44" s="45">
        <v>0</v>
      </c>
      <c r="BW44" s="45">
        <v>0</v>
      </c>
      <c r="BX44" s="45">
        <v>0</v>
      </c>
      <c r="BY44" s="45"/>
    </row>
    <row r="45" spans="1:77" x14ac:dyDescent="0.35">
      <c r="A45" s="104" t="str">
        <f t="shared" si="8"/>
        <v>0300.251.49</v>
      </c>
      <c r="B45" s="113" t="s">
        <v>8351</v>
      </c>
      <c r="C45" s="105" t="str">
        <f t="shared" si="9"/>
        <v>NDD</v>
      </c>
      <c r="D45" s="106" t="str">
        <f t="shared" si="10"/>
        <v>Not Health</v>
      </c>
      <c r="E45" s="75" t="s">
        <v>7852</v>
      </c>
      <c r="F45" s="75" t="s">
        <v>7776</v>
      </c>
      <c r="G45" s="75" t="s">
        <v>1632</v>
      </c>
      <c r="H45" s="75" t="s">
        <v>1631</v>
      </c>
      <c r="I45" s="107" t="s">
        <v>532</v>
      </c>
      <c r="J45" s="75" t="s">
        <v>7845</v>
      </c>
      <c r="K45" s="75" t="s">
        <v>7845</v>
      </c>
      <c r="L45" s="75" t="s">
        <v>7846</v>
      </c>
      <c r="M45" s="75" t="s">
        <v>1106</v>
      </c>
      <c r="N45" s="75" t="s">
        <v>7848</v>
      </c>
      <c r="O45" s="75" t="s">
        <v>1057</v>
      </c>
      <c r="P45" s="75" t="s">
        <v>1056</v>
      </c>
      <c r="Q45" s="45" t="s">
        <v>7849</v>
      </c>
      <c r="R45" s="75" t="s">
        <v>940</v>
      </c>
      <c r="S45" s="75" t="s">
        <v>7760</v>
      </c>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45">
        <v>2</v>
      </c>
      <c r="BC45" s="45">
        <v>0</v>
      </c>
      <c r="BD45" s="45">
        <v>0</v>
      </c>
      <c r="BE45" s="45">
        <v>0</v>
      </c>
      <c r="BF45" s="45">
        <v>0</v>
      </c>
      <c r="BG45" s="45">
        <v>0</v>
      </c>
      <c r="BH45" s="45">
        <v>0</v>
      </c>
      <c r="BI45" s="45">
        <v>0</v>
      </c>
      <c r="BJ45" s="45">
        <v>0</v>
      </c>
      <c r="BK45" s="45">
        <v>0</v>
      </c>
      <c r="BL45" s="45">
        <v>0</v>
      </c>
      <c r="BM45" s="108"/>
      <c r="BN45" s="45">
        <v>0</v>
      </c>
      <c r="BO45" s="45">
        <v>1</v>
      </c>
      <c r="BP45" s="45">
        <v>1</v>
      </c>
      <c r="BQ45" s="45">
        <v>0</v>
      </c>
      <c r="BR45" s="45">
        <v>0</v>
      </c>
      <c r="BS45" s="45">
        <v>0</v>
      </c>
      <c r="BT45" s="45">
        <v>0</v>
      </c>
      <c r="BU45" s="45">
        <v>0</v>
      </c>
      <c r="BV45" s="45">
        <v>0</v>
      </c>
      <c r="BW45" s="45">
        <v>0</v>
      </c>
      <c r="BX45" s="45">
        <v>0</v>
      </c>
      <c r="BY45" s="45"/>
    </row>
    <row r="46" spans="1:77" x14ac:dyDescent="0.35">
      <c r="A46" s="104" t="str">
        <f t="shared" si="8"/>
        <v>0551.251.49</v>
      </c>
      <c r="B46" s="113" t="s">
        <v>8351</v>
      </c>
      <c r="C46" s="105" t="str">
        <f t="shared" si="9"/>
        <v>NDD</v>
      </c>
      <c r="D46" s="106" t="str">
        <f t="shared" si="10"/>
        <v>Not Health</v>
      </c>
      <c r="E46" s="75" t="s">
        <v>7853</v>
      </c>
      <c r="F46" s="75" t="s">
        <v>7776</v>
      </c>
      <c r="G46" s="75" t="s">
        <v>1632</v>
      </c>
      <c r="H46" s="75" t="s">
        <v>1631</v>
      </c>
      <c r="I46" s="107" t="s">
        <v>7854</v>
      </c>
      <c r="J46" s="75" t="s">
        <v>7845</v>
      </c>
      <c r="K46" s="75" t="s">
        <v>7845</v>
      </c>
      <c r="L46" s="75" t="s">
        <v>7846</v>
      </c>
      <c r="M46" s="75" t="s">
        <v>7847</v>
      </c>
      <c r="N46" s="75" t="s">
        <v>7848</v>
      </c>
      <c r="O46" s="75" t="s">
        <v>1057</v>
      </c>
      <c r="P46" s="75" t="s">
        <v>1056</v>
      </c>
      <c r="Q46" s="45" t="s">
        <v>7849</v>
      </c>
      <c r="R46" s="75" t="s">
        <v>940</v>
      </c>
      <c r="S46" s="75" t="s">
        <v>7760</v>
      </c>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45">
        <v>400</v>
      </c>
      <c r="BC46" s="45">
        <v>0</v>
      </c>
      <c r="BD46" s="45">
        <v>0</v>
      </c>
      <c r="BE46" s="45">
        <v>0</v>
      </c>
      <c r="BF46" s="45">
        <v>0</v>
      </c>
      <c r="BG46" s="45">
        <v>0</v>
      </c>
      <c r="BH46" s="45">
        <v>0</v>
      </c>
      <c r="BI46" s="45">
        <v>0</v>
      </c>
      <c r="BJ46" s="45">
        <v>0</v>
      </c>
      <c r="BK46" s="45">
        <v>0</v>
      </c>
      <c r="BL46" s="45">
        <v>0</v>
      </c>
      <c r="BM46" s="108"/>
      <c r="BN46" s="45">
        <v>32</v>
      </c>
      <c r="BO46" s="45">
        <v>100</v>
      </c>
      <c r="BP46" s="45">
        <v>140</v>
      </c>
      <c r="BQ46" s="45">
        <v>84</v>
      </c>
      <c r="BR46" s="45">
        <v>32</v>
      </c>
      <c r="BS46" s="45">
        <v>12</v>
      </c>
      <c r="BT46" s="45">
        <v>0</v>
      </c>
      <c r="BU46" s="45">
        <v>0</v>
      </c>
      <c r="BV46" s="45">
        <v>0</v>
      </c>
      <c r="BW46" s="45">
        <v>0</v>
      </c>
      <c r="BX46" s="45">
        <v>0</v>
      </c>
      <c r="BY46" s="45"/>
    </row>
    <row r="47" spans="1:77" x14ac:dyDescent="0.35">
      <c r="A47" s="104" t="str">
        <f t="shared" si="8"/>
        <v>0222.251.89</v>
      </c>
      <c r="B47" s="113" t="s">
        <v>8351</v>
      </c>
      <c r="C47" s="105" t="str">
        <f t="shared" si="9"/>
        <v>NDD</v>
      </c>
      <c r="D47" s="106" t="str">
        <f t="shared" si="10"/>
        <v>Not Health</v>
      </c>
      <c r="E47" s="75" t="s">
        <v>7855</v>
      </c>
      <c r="F47" s="75" t="s">
        <v>7754</v>
      </c>
      <c r="G47" s="75" t="s">
        <v>1632</v>
      </c>
      <c r="H47" s="75" t="s">
        <v>1631</v>
      </c>
      <c r="I47" s="107" t="s">
        <v>1635</v>
      </c>
      <c r="J47" s="75" t="s">
        <v>7822</v>
      </c>
      <c r="K47" s="75" t="s">
        <v>7822</v>
      </c>
      <c r="L47" s="75" t="s">
        <v>7846</v>
      </c>
      <c r="M47" s="75" t="s">
        <v>5814</v>
      </c>
      <c r="N47" s="75" t="s">
        <v>7856</v>
      </c>
      <c r="O47" s="75" t="s">
        <v>908</v>
      </c>
      <c r="P47" s="75" t="s">
        <v>877</v>
      </c>
      <c r="Q47" s="45" t="s">
        <v>7824</v>
      </c>
      <c r="R47" s="75" t="s">
        <v>940</v>
      </c>
      <c r="S47" s="75" t="s">
        <v>7760</v>
      </c>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45">
        <v>400</v>
      </c>
      <c r="BC47" s="45">
        <v>0</v>
      </c>
      <c r="BD47" s="45">
        <v>0</v>
      </c>
      <c r="BE47" s="45">
        <v>0</v>
      </c>
      <c r="BF47" s="45">
        <v>0</v>
      </c>
      <c r="BG47" s="45">
        <v>0</v>
      </c>
      <c r="BH47" s="45">
        <v>0</v>
      </c>
      <c r="BI47" s="45">
        <v>0</v>
      </c>
      <c r="BJ47" s="45">
        <v>0</v>
      </c>
      <c r="BK47" s="45">
        <v>0</v>
      </c>
      <c r="BL47" s="45">
        <v>0</v>
      </c>
      <c r="BM47" s="108"/>
      <c r="BN47" s="45">
        <v>56</v>
      </c>
      <c r="BO47" s="45">
        <v>140</v>
      </c>
      <c r="BP47" s="45">
        <v>160</v>
      </c>
      <c r="BQ47" s="45">
        <v>44</v>
      </c>
      <c r="BR47" s="45">
        <v>0</v>
      </c>
      <c r="BS47" s="45">
        <v>0</v>
      </c>
      <c r="BT47" s="45">
        <v>0</v>
      </c>
      <c r="BU47" s="45">
        <v>0</v>
      </c>
      <c r="BV47" s="45">
        <v>0</v>
      </c>
      <c r="BW47" s="45">
        <v>0</v>
      </c>
      <c r="BX47" s="45">
        <v>0</v>
      </c>
      <c r="BY47" s="45"/>
    </row>
    <row r="48" spans="1:77" x14ac:dyDescent="0.35">
      <c r="A48" s="104" t="str">
        <f t="shared" si="8"/>
        <v>0222.251.89</v>
      </c>
      <c r="B48" s="113" t="s">
        <v>8351</v>
      </c>
      <c r="C48" s="105" t="str">
        <f t="shared" si="9"/>
        <v>NDD</v>
      </c>
      <c r="D48" s="106" t="str">
        <f t="shared" si="10"/>
        <v>Not Health</v>
      </c>
      <c r="E48" s="75" t="s">
        <v>7855</v>
      </c>
      <c r="F48" s="75" t="s">
        <v>7764</v>
      </c>
      <c r="G48" s="75" t="s">
        <v>1632</v>
      </c>
      <c r="H48" s="75" t="s">
        <v>1631</v>
      </c>
      <c r="I48" s="107" t="s">
        <v>1635</v>
      </c>
      <c r="J48" s="75" t="s">
        <v>7822</v>
      </c>
      <c r="K48" s="75" t="s">
        <v>7822</v>
      </c>
      <c r="L48" s="75" t="s">
        <v>7846</v>
      </c>
      <c r="M48" s="75" t="s">
        <v>5814</v>
      </c>
      <c r="N48" s="75" t="s">
        <v>7856</v>
      </c>
      <c r="O48" s="75" t="s">
        <v>908</v>
      </c>
      <c r="P48" s="75" t="s">
        <v>877</v>
      </c>
      <c r="Q48" s="45" t="s">
        <v>7824</v>
      </c>
      <c r="R48" s="75" t="s">
        <v>940</v>
      </c>
      <c r="S48" s="75" t="s">
        <v>7760</v>
      </c>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45">
        <v>1600</v>
      </c>
      <c r="BC48" s="45">
        <v>0</v>
      </c>
      <c r="BD48" s="45">
        <v>0</v>
      </c>
      <c r="BE48" s="45">
        <v>0</v>
      </c>
      <c r="BF48" s="45">
        <v>0</v>
      </c>
      <c r="BG48" s="45">
        <v>0</v>
      </c>
      <c r="BH48" s="45">
        <v>0</v>
      </c>
      <c r="BI48" s="45">
        <v>0</v>
      </c>
      <c r="BJ48" s="45">
        <v>0</v>
      </c>
      <c r="BK48" s="45">
        <v>0</v>
      </c>
      <c r="BL48" s="45">
        <v>0</v>
      </c>
      <c r="BM48" s="108"/>
      <c r="BN48" s="45">
        <v>480</v>
      </c>
      <c r="BO48" s="45">
        <v>800</v>
      </c>
      <c r="BP48" s="45">
        <v>320</v>
      </c>
      <c r="BQ48" s="45">
        <v>0</v>
      </c>
      <c r="BR48" s="45">
        <v>0</v>
      </c>
      <c r="BS48" s="45">
        <v>0</v>
      </c>
      <c r="BT48" s="45">
        <v>0</v>
      </c>
      <c r="BU48" s="45">
        <v>0</v>
      </c>
      <c r="BV48" s="45">
        <v>0</v>
      </c>
      <c r="BW48" s="45">
        <v>0</v>
      </c>
      <c r="BX48" s="45">
        <v>0</v>
      </c>
      <c r="BY48" s="45"/>
    </row>
    <row r="49" spans="1:77" x14ac:dyDescent="0.35">
      <c r="A49" s="104" t="str">
        <f t="shared" si="8"/>
        <v>0109.252.80</v>
      </c>
      <c r="B49" s="113" t="s">
        <v>8351</v>
      </c>
      <c r="C49" s="105" t="str">
        <f t="shared" si="9"/>
        <v>NDD</v>
      </c>
      <c r="D49" s="106" t="str">
        <f t="shared" si="10"/>
        <v>Not Health</v>
      </c>
      <c r="E49" s="75" t="s">
        <v>7857</v>
      </c>
      <c r="F49" s="75" t="s">
        <v>7776</v>
      </c>
      <c r="G49" s="75" t="s">
        <v>1658</v>
      </c>
      <c r="H49" s="75" t="s">
        <v>1631</v>
      </c>
      <c r="I49" s="107" t="s">
        <v>1428</v>
      </c>
      <c r="J49" s="75" t="s">
        <v>7845</v>
      </c>
      <c r="K49" s="75" t="s">
        <v>7845</v>
      </c>
      <c r="L49" s="75" t="s">
        <v>7846</v>
      </c>
      <c r="M49" s="75" t="s">
        <v>1106</v>
      </c>
      <c r="N49" s="75" t="s">
        <v>7858</v>
      </c>
      <c r="O49" s="75" t="s">
        <v>1656</v>
      </c>
      <c r="P49" s="75" t="s">
        <v>1655</v>
      </c>
      <c r="Q49" s="45" t="s">
        <v>7859</v>
      </c>
      <c r="R49" s="75" t="s">
        <v>940</v>
      </c>
      <c r="S49" s="75" t="s">
        <v>7760</v>
      </c>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45">
        <v>2</v>
      </c>
      <c r="BC49" s="45">
        <v>0</v>
      </c>
      <c r="BD49" s="45">
        <v>0</v>
      </c>
      <c r="BE49" s="45">
        <v>0</v>
      </c>
      <c r="BF49" s="45">
        <v>0</v>
      </c>
      <c r="BG49" s="45">
        <v>0</v>
      </c>
      <c r="BH49" s="45">
        <v>0</v>
      </c>
      <c r="BI49" s="45">
        <v>0</v>
      </c>
      <c r="BJ49" s="45">
        <v>0</v>
      </c>
      <c r="BK49" s="45">
        <v>0</v>
      </c>
      <c r="BL49" s="45">
        <v>0</v>
      </c>
      <c r="BM49" s="108"/>
      <c r="BN49" s="45">
        <v>0</v>
      </c>
      <c r="BO49" s="45">
        <v>1</v>
      </c>
      <c r="BP49" s="45">
        <v>1</v>
      </c>
      <c r="BQ49" s="45">
        <v>0</v>
      </c>
      <c r="BR49" s="45">
        <v>0</v>
      </c>
      <c r="BS49" s="45">
        <v>0</v>
      </c>
      <c r="BT49" s="45">
        <v>0</v>
      </c>
      <c r="BU49" s="45">
        <v>0</v>
      </c>
      <c r="BV49" s="45">
        <v>0</v>
      </c>
      <c r="BW49" s="45">
        <v>0</v>
      </c>
      <c r="BX49" s="45">
        <v>0</v>
      </c>
      <c r="BY49" s="45"/>
    </row>
    <row r="50" spans="1:77" x14ac:dyDescent="0.35">
      <c r="A50" s="104" t="str">
        <f t="shared" si="8"/>
        <v>0120.252.80</v>
      </c>
      <c r="B50" s="113" t="s">
        <v>8351</v>
      </c>
      <c r="C50" s="105" t="str">
        <f t="shared" si="9"/>
        <v>NDD</v>
      </c>
      <c r="D50" s="106" t="str">
        <f t="shared" si="10"/>
        <v>Not Health</v>
      </c>
      <c r="E50" s="75" t="s">
        <v>7860</v>
      </c>
      <c r="F50" s="75" t="s">
        <v>7776</v>
      </c>
      <c r="G50" s="75" t="s">
        <v>1658</v>
      </c>
      <c r="H50" s="75" t="s">
        <v>1631</v>
      </c>
      <c r="I50" s="107" t="s">
        <v>7861</v>
      </c>
      <c r="J50" s="75" t="s">
        <v>7845</v>
      </c>
      <c r="K50" s="75" t="s">
        <v>7845</v>
      </c>
      <c r="L50" s="75" t="s">
        <v>7846</v>
      </c>
      <c r="M50" s="75" t="s">
        <v>1106</v>
      </c>
      <c r="N50" s="75" t="s">
        <v>7858</v>
      </c>
      <c r="O50" s="75" t="s">
        <v>1656</v>
      </c>
      <c r="P50" s="75" t="s">
        <v>1655</v>
      </c>
      <c r="Q50" s="45" t="s">
        <v>7859</v>
      </c>
      <c r="R50" s="75" t="s">
        <v>940</v>
      </c>
      <c r="S50" s="75" t="s">
        <v>7760</v>
      </c>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45">
        <v>400</v>
      </c>
      <c r="BC50" s="45">
        <v>0</v>
      </c>
      <c r="BD50" s="45">
        <v>0</v>
      </c>
      <c r="BE50" s="45">
        <v>0</v>
      </c>
      <c r="BF50" s="45">
        <v>0</v>
      </c>
      <c r="BG50" s="45">
        <v>0</v>
      </c>
      <c r="BH50" s="45">
        <v>0</v>
      </c>
      <c r="BI50" s="45">
        <v>0</v>
      </c>
      <c r="BJ50" s="45">
        <v>0</v>
      </c>
      <c r="BK50" s="45">
        <v>0</v>
      </c>
      <c r="BL50" s="45">
        <v>0</v>
      </c>
      <c r="BM50" s="108"/>
      <c r="BN50" s="45">
        <v>116</v>
      </c>
      <c r="BO50" s="45">
        <v>188</v>
      </c>
      <c r="BP50" s="45">
        <v>80</v>
      </c>
      <c r="BQ50" s="45">
        <v>12</v>
      </c>
      <c r="BR50" s="45">
        <v>3</v>
      </c>
      <c r="BS50" s="45">
        <v>0</v>
      </c>
      <c r="BT50" s="45">
        <v>0</v>
      </c>
      <c r="BU50" s="45">
        <v>0</v>
      </c>
      <c r="BV50" s="45">
        <v>0</v>
      </c>
      <c r="BW50" s="45">
        <v>0</v>
      </c>
      <c r="BX50" s="45">
        <v>0</v>
      </c>
      <c r="BY50" s="45"/>
    </row>
    <row r="51" spans="1:77" x14ac:dyDescent="0.35">
      <c r="A51" s="104" t="str">
        <f t="shared" si="8"/>
        <v>0122.252.80</v>
      </c>
      <c r="B51" s="113" t="s">
        <v>8351</v>
      </c>
      <c r="C51" s="105" t="str">
        <f t="shared" si="9"/>
        <v>NDD</v>
      </c>
      <c r="D51" s="106" t="str">
        <f t="shared" si="10"/>
        <v>Not Health</v>
      </c>
      <c r="E51" s="75" t="s">
        <v>7862</v>
      </c>
      <c r="F51" s="75" t="s">
        <v>7776</v>
      </c>
      <c r="G51" s="75" t="s">
        <v>1658</v>
      </c>
      <c r="H51" s="75" t="s">
        <v>1631</v>
      </c>
      <c r="I51" s="107" t="s">
        <v>7863</v>
      </c>
      <c r="J51" s="75" t="s">
        <v>7845</v>
      </c>
      <c r="K51" s="75" t="s">
        <v>7845</v>
      </c>
      <c r="L51" s="75" t="s">
        <v>7846</v>
      </c>
      <c r="M51" s="75" t="s">
        <v>1106</v>
      </c>
      <c r="N51" s="75" t="s">
        <v>7858</v>
      </c>
      <c r="O51" s="75" t="s">
        <v>1656</v>
      </c>
      <c r="P51" s="75" t="s">
        <v>1655</v>
      </c>
      <c r="Q51" s="45" t="s">
        <v>7859</v>
      </c>
      <c r="R51" s="75" t="s">
        <v>940</v>
      </c>
      <c r="S51" s="75" t="s">
        <v>7760</v>
      </c>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45">
        <v>50</v>
      </c>
      <c r="BC51" s="45">
        <v>0</v>
      </c>
      <c r="BD51" s="45">
        <v>0</v>
      </c>
      <c r="BE51" s="45">
        <v>0</v>
      </c>
      <c r="BF51" s="45">
        <v>0</v>
      </c>
      <c r="BG51" s="45">
        <v>0</v>
      </c>
      <c r="BH51" s="45">
        <v>0</v>
      </c>
      <c r="BI51" s="45">
        <v>0</v>
      </c>
      <c r="BJ51" s="45">
        <v>0</v>
      </c>
      <c r="BK51" s="45">
        <v>0</v>
      </c>
      <c r="BL51" s="45">
        <v>0</v>
      </c>
      <c r="BM51" s="108"/>
      <c r="BN51" s="45">
        <v>25</v>
      </c>
      <c r="BO51" s="45">
        <v>25</v>
      </c>
      <c r="BP51" s="45">
        <v>0</v>
      </c>
      <c r="BQ51" s="45">
        <v>0</v>
      </c>
      <c r="BR51" s="45">
        <v>0</v>
      </c>
      <c r="BS51" s="45">
        <v>0</v>
      </c>
      <c r="BT51" s="45">
        <v>0</v>
      </c>
      <c r="BU51" s="45">
        <v>0</v>
      </c>
      <c r="BV51" s="45">
        <v>0</v>
      </c>
      <c r="BW51" s="45">
        <v>0</v>
      </c>
      <c r="BX51" s="45">
        <v>0</v>
      </c>
      <c r="BY51" s="45"/>
    </row>
    <row r="52" spans="1:77" x14ac:dyDescent="0.35">
      <c r="A52" s="104" t="str">
        <f t="shared" si="8"/>
        <v>0124.252.80</v>
      </c>
      <c r="B52" s="113" t="s">
        <v>8351</v>
      </c>
      <c r="C52" s="105" t="str">
        <f t="shared" si="9"/>
        <v>NDD</v>
      </c>
      <c r="D52" s="106" t="str">
        <f t="shared" si="10"/>
        <v>Not Health</v>
      </c>
      <c r="E52" s="75" t="s">
        <v>7864</v>
      </c>
      <c r="F52" s="75" t="s">
        <v>7776</v>
      </c>
      <c r="G52" s="75" t="s">
        <v>1658</v>
      </c>
      <c r="H52" s="75" t="s">
        <v>1631</v>
      </c>
      <c r="I52" s="107" t="s">
        <v>7865</v>
      </c>
      <c r="J52" s="75" t="s">
        <v>7845</v>
      </c>
      <c r="K52" s="75" t="s">
        <v>7845</v>
      </c>
      <c r="L52" s="75" t="s">
        <v>7846</v>
      </c>
      <c r="M52" s="75" t="s">
        <v>1106</v>
      </c>
      <c r="N52" s="75" t="s">
        <v>7858</v>
      </c>
      <c r="O52" s="75" t="s">
        <v>1656</v>
      </c>
      <c r="P52" s="75" t="s">
        <v>1655</v>
      </c>
      <c r="Q52" s="45" t="s">
        <v>7859</v>
      </c>
      <c r="R52" s="75" t="s">
        <v>940</v>
      </c>
      <c r="S52" s="75" t="s">
        <v>7760</v>
      </c>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45">
        <v>400</v>
      </c>
      <c r="BC52" s="45">
        <v>0</v>
      </c>
      <c r="BD52" s="45">
        <v>0</v>
      </c>
      <c r="BE52" s="45">
        <v>0</v>
      </c>
      <c r="BF52" s="45">
        <v>0</v>
      </c>
      <c r="BG52" s="45">
        <v>0</v>
      </c>
      <c r="BH52" s="45">
        <v>0</v>
      </c>
      <c r="BI52" s="45">
        <v>0</v>
      </c>
      <c r="BJ52" s="45">
        <v>0</v>
      </c>
      <c r="BK52" s="45">
        <v>0</v>
      </c>
      <c r="BL52" s="45">
        <v>0</v>
      </c>
      <c r="BM52" s="108"/>
      <c r="BN52" s="45">
        <v>140</v>
      </c>
      <c r="BO52" s="45">
        <v>200</v>
      </c>
      <c r="BP52" s="45">
        <v>40</v>
      </c>
      <c r="BQ52" s="45">
        <v>12</v>
      </c>
      <c r="BR52" s="45">
        <v>4</v>
      </c>
      <c r="BS52" s="45">
        <v>0</v>
      </c>
      <c r="BT52" s="45">
        <v>0</v>
      </c>
      <c r="BU52" s="45">
        <v>0</v>
      </c>
      <c r="BV52" s="45">
        <v>0</v>
      </c>
      <c r="BW52" s="45">
        <v>0</v>
      </c>
      <c r="BX52" s="45">
        <v>0</v>
      </c>
      <c r="BY52" s="45"/>
    </row>
    <row r="53" spans="1:77" x14ac:dyDescent="0.35">
      <c r="A53" s="104" t="str">
        <f t="shared" si="8"/>
        <v>0208.271.89</v>
      </c>
      <c r="B53" s="113" t="s">
        <v>8351</v>
      </c>
      <c r="C53" s="105" t="str">
        <f t="shared" si="9"/>
        <v>NDD</v>
      </c>
      <c r="D53" s="106" t="str">
        <f t="shared" si="10"/>
        <v>Not Health</v>
      </c>
      <c r="E53" s="75" t="s">
        <v>7866</v>
      </c>
      <c r="F53" s="75" t="s">
        <v>7776</v>
      </c>
      <c r="G53" s="75" t="s">
        <v>193</v>
      </c>
      <c r="H53" s="75" t="s">
        <v>1690</v>
      </c>
      <c r="I53" s="107" t="s">
        <v>7867</v>
      </c>
      <c r="J53" s="75" t="s">
        <v>7822</v>
      </c>
      <c r="K53" s="75" t="s">
        <v>7822</v>
      </c>
      <c r="L53" s="75" t="s">
        <v>730</v>
      </c>
      <c r="M53" s="75" t="s">
        <v>5814</v>
      </c>
      <c r="N53" s="75" t="s">
        <v>7856</v>
      </c>
      <c r="O53" s="75" t="s">
        <v>908</v>
      </c>
      <c r="P53" s="75" t="s">
        <v>877</v>
      </c>
      <c r="Q53" s="45" t="s">
        <v>7824</v>
      </c>
      <c r="R53" s="75" t="s">
        <v>940</v>
      </c>
      <c r="S53" s="75" t="s">
        <v>7760</v>
      </c>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45">
        <v>6000</v>
      </c>
      <c r="BC53" s="45">
        <v>0</v>
      </c>
      <c r="BD53" s="45">
        <v>0</v>
      </c>
      <c r="BE53" s="45">
        <v>0</v>
      </c>
      <c r="BF53" s="45">
        <v>0</v>
      </c>
      <c r="BG53" s="45">
        <v>0</v>
      </c>
      <c r="BH53" s="45">
        <v>0</v>
      </c>
      <c r="BI53" s="45">
        <v>0</v>
      </c>
      <c r="BJ53" s="45">
        <v>0</v>
      </c>
      <c r="BK53" s="45">
        <v>0</v>
      </c>
      <c r="BL53" s="45">
        <v>0</v>
      </c>
      <c r="BM53" s="108"/>
      <c r="BN53" s="45">
        <v>60</v>
      </c>
      <c r="BO53" s="45">
        <v>1200</v>
      </c>
      <c r="BP53" s="45">
        <v>1500</v>
      </c>
      <c r="BQ53" s="45">
        <v>1500</v>
      </c>
      <c r="BR53" s="45">
        <v>1200</v>
      </c>
      <c r="BS53" s="45">
        <v>540</v>
      </c>
      <c r="BT53" s="45">
        <v>0</v>
      </c>
      <c r="BU53" s="45">
        <v>0</v>
      </c>
      <c r="BV53" s="45">
        <v>0</v>
      </c>
      <c r="BW53" s="45">
        <v>0</v>
      </c>
      <c r="BX53" s="45">
        <v>0</v>
      </c>
      <c r="BY53" s="45"/>
    </row>
    <row r="54" spans="1:77" x14ac:dyDescent="0.35">
      <c r="A54" s="104" t="str">
        <f t="shared" si="8"/>
        <v>0213.271.89</v>
      </c>
      <c r="B54" s="113" t="s">
        <v>8351</v>
      </c>
      <c r="C54" s="105" t="str">
        <f t="shared" si="9"/>
        <v>NDD</v>
      </c>
      <c r="D54" s="106" t="str">
        <f t="shared" si="10"/>
        <v>Not Health</v>
      </c>
      <c r="E54" s="75" t="s">
        <v>7868</v>
      </c>
      <c r="F54" s="75" t="s">
        <v>7764</v>
      </c>
      <c r="G54" s="75" t="s">
        <v>193</v>
      </c>
      <c r="H54" s="75" t="s">
        <v>1690</v>
      </c>
      <c r="I54" s="107" t="s">
        <v>7869</v>
      </c>
      <c r="J54" s="75" t="s">
        <v>7822</v>
      </c>
      <c r="K54" s="75" t="s">
        <v>7822</v>
      </c>
      <c r="L54" s="75" t="s">
        <v>272</v>
      </c>
      <c r="M54" s="75" t="s">
        <v>5814</v>
      </c>
      <c r="N54" s="75" t="s">
        <v>7856</v>
      </c>
      <c r="O54" s="75" t="s">
        <v>908</v>
      </c>
      <c r="P54" s="75" t="s">
        <v>877</v>
      </c>
      <c r="Q54" s="45" t="s">
        <v>7824</v>
      </c>
      <c r="R54" s="75" t="s">
        <v>940</v>
      </c>
      <c r="S54" s="75" t="s">
        <v>7760</v>
      </c>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45">
        <v>3400</v>
      </c>
      <c r="BC54" s="45">
        <v>0</v>
      </c>
      <c r="BD54" s="45">
        <v>0</v>
      </c>
      <c r="BE54" s="45">
        <v>0</v>
      </c>
      <c r="BF54" s="45">
        <v>0</v>
      </c>
      <c r="BG54" s="45">
        <v>0</v>
      </c>
      <c r="BH54" s="45">
        <v>0</v>
      </c>
      <c r="BI54" s="45">
        <v>0</v>
      </c>
      <c r="BJ54" s="45">
        <v>0</v>
      </c>
      <c r="BK54" s="45">
        <v>0</v>
      </c>
      <c r="BL54" s="45">
        <v>0</v>
      </c>
      <c r="BM54" s="108"/>
      <c r="BN54" s="45">
        <v>102</v>
      </c>
      <c r="BO54" s="45">
        <v>340</v>
      </c>
      <c r="BP54" s="45">
        <v>612</v>
      </c>
      <c r="BQ54" s="45">
        <v>680</v>
      </c>
      <c r="BR54" s="45">
        <v>850</v>
      </c>
      <c r="BS54" s="45">
        <v>680</v>
      </c>
      <c r="BT54" s="45">
        <v>136</v>
      </c>
      <c r="BU54" s="45">
        <v>0</v>
      </c>
      <c r="BV54" s="45">
        <v>0</v>
      </c>
      <c r="BW54" s="45">
        <v>0</v>
      </c>
      <c r="BX54" s="45">
        <v>0</v>
      </c>
      <c r="BY54" s="45"/>
    </row>
    <row r="55" spans="1:77" x14ac:dyDescent="0.35">
      <c r="A55" s="104" t="str">
        <f t="shared" si="8"/>
        <v>0315.271.89</v>
      </c>
      <c r="B55" s="113" t="s">
        <v>8351</v>
      </c>
      <c r="C55" s="105" t="str">
        <f t="shared" si="9"/>
        <v>NDD</v>
      </c>
      <c r="D55" s="106" t="str">
        <f t="shared" si="10"/>
        <v>Not Health</v>
      </c>
      <c r="E55" s="75" t="s">
        <v>7870</v>
      </c>
      <c r="F55" s="75" t="s">
        <v>7754</v>
      </c>
      <c r="G55" s="75" t="s">
        <v>193</v>
      </c>
      <c r="H55" s="75" t="s">
        <v>1690</v>
      </c>
      <c r="I55" s="107" t="s">
        <v>7871</v>
      </c>
      <c r="J55" s="75" t="s">
        <v>7822</v>
      </c>
      <c r="K55" s="75" t="s">
        <v>7822</v>
      </c>
      <c r="L55" s="75" t="s">
        <v>1297</v>
      </c>
      <c r="M55" s="75" t="s">
        <v>5814</v>
      </c>
      <c r="N55" s="75" t="s">
        <v>7856</v>
      </c>
      <c r="O55" s="75" t="s">
        <v>908</v>
      </c>
      <c r="P55" s="75" t="s">
        <v>877</v>
      </c>
      <c r="Q55" s="45" t="s">
        <v>7824</v>
      </c>
      <c r="R55" s="75" t="s">
        <v>940</v>
      </c>
      <c r="S55" s="75" t="s">
        <v>7760</v>
      </c>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45">
        <v>483</v>
      </c>
      <c r="BC55" s="45">
        <v>0</v>
      </c>
      <c r="BD55" s="45">
        <v>0</v>
      </c>
      <c r="BE55" s="45">
        <v>0</v>
      </c>
      <c r="BF55" s="45">
        <v>0</v>
      </c>
      <c r="BG55" s="45">
        <v>0</v>
      </c>
      <c r="BH55" s="45">
        <v>0</v>
      </c>
      <c r="BI55" s="45">
        <v>0</v>
      </c>
      <c r="BJ55" s="45">
        <v>0</v>
      </c>
      <c r="BK55" s="45">
        <v>0</v>
      </c>
      <c r="BL55" s="45">
        <v>0</v>
      </c>
      <c r="BM55" s="108"/>
      <c r="BN55" s="45">
        <v>48</v>
      </c>
      <c r="BO55" s="45">
        <v>145</v>
      </c>
      <c r="BP55" s="45">
        <v>169</v>
      </c>
      <c r="BQ55" s="45">
        <v>121</v>
      </c>
      <c r="BR55" s="45">
        <v>0</v>
      </c>
      <c r="BS55" s="45">
        <v>0</v>
      </c>
      <c r="BT55" s="45">
        <v>0</v>
      </c>
      <c r="BU55" s="45">
        <v>0</v>
      </c>
      <c r="BV55" s="45">
        <v>0</v>
      </c>
      <c r="BW55" s="45">
        <v>0</v>
      </c>
      <c r="BX55" s="45">
        <v>0</v>
      </c>
      <c r="BY55" s="45"/>
    </row>
    <row r="56" spans="1:77" x14ac:dyDescent="0.35">
      <c r="A56" s="104" t="str">
        <f t="shared" si="8"/>
        <v>0318.271.89</v>
      </c>
      <c r="B56" s="113" t="s">
        <v>8351</v>
      </c>
      <c r="C56" s="105" t="str">
        <f t="shared" si="9"/>
        <v>NDD</v>
      </c>
      <c r="D56" s="106" t="str">
        <f t="shared" si="10"/>
        <v>Not Health</v>
      </c>
      <c r="E56" s="75" t="s">
        <v>7872</v>
      </c>
      <c r="F56" s="75" t="s">
        <v>7776</v>
      </c>
      <c r="G56" s="75" t="s">
        <v>193</v>
      </c>
      <c r="H56" s="75" t="s">
        <v>1690</v>
      </c>
      <c r="I56" s="107" t="s">
        <v>7873</v>
      </c>
      <c r="J56" s="75" t="s">
        <v>7822</v>
      </c>
      <c r="K56" s="75" t="s">
        <v>7822</v>
      </c>
      <c r="L56" s="75" t="s">
        <v>63</v>
      </c>
      <c r="M56" s="75" t="s">
        <v>1855</v>
      </c>
      <c r="N56" s="75" t="s">
        <v>7856</v>
      </c>
      <c r="O56" s="75" t="s">
        <v>908</v>
      </c>
      <c r="P56" s="75" t="s">
        <v>877</v>
      </c>
      <c r="Q56" s="45" t="s">
        <v>7824</v>
      </c>
      <c r="R56" s="75" t="s">
        <v>940</v>
      </c>
      <c r="S56" s="75" t="s">
        <v>7760</v>
      </c>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45">
        <v>4500</v>
      </c>
      <c r="BC56" s="45">
        <v>0</v>
      </c>
      <c r="BD56" s="45">
        <v>0</v>
      </c>
      <c r="BE56" s="45">
        <v>0</v>
      </c>
      <c r="BF56" s="45">
        <v>0</v>
      </c>
      <c r="BG56" s="45">
        <v>0</v>
      </c>
      <c r="BH56" s="45">
        <v>0</v>
      </c>
      <c r="BI56" s="45">
        <v>0</v>
      </c>
      <c r="BJ56" s="45">
        <v>0</v>
      </c>
      <c r="BK56" s="45">
        <v>0</v>
      </c>
      <c r="BL56" s="45">
        <v>0</v>
      </c>
      <c r="BM56" s="108"/>
      <c r="BN56" s="45">
        <v>45</v>
      </c>
      <c r="BO56" s="45">
        <v>675</v>
      </c>
      <c r="BP56" s="45">
        <v>1575</v>
      </c>
      <c r="BQ56" s="45">
        <v>1575</v>
      </c>
      <c r="BR56" s="45">
        <v>450</v>
      </c>
      <c r="BS56" s="45">
        <v>180</v>
      </c>
      <c r="BT56" s="45">
        <v>0</v>
      </c>
      <c r="BU56" s="45">
        <v>0</v>
      </c>
      <c r="BV56" s="45">
        <v>0</v>
      </c>
      <c r="BW56" s="45">
        <v>0</v>
      </c>
      <c r="BX56" s="45">
        <v>0</v>
      </c>
      <c r="BY56" s="45"/>
    </row>
    <row r="57" spans="1:77" x14ac:dyDescent="0.35">
      <c r="A57" s="104" t="str">
        <f t="shared" si="8"/>
        <v>0321.271.89</v>
      </c>
      <c r="B57" s="113" t="s">
        <v>8351</v>
      </c>
      <c r="C57" s="105" t="str">
        <f t="shared" si="9"/>
        <v>NDD</v>
      </c>
      <c r="D57" s="106" t="str">
        <f t="shared" si="10"/>
        <v>Not Health</v>
      </c>
      <c r="E57" s="75" t="s">
        <v>7874</v>
      </c>
      <c r="F57" s="75" t="s">
        <v>7836</v>
      </c>
      <c r="G57" s="75" t="s">
        <v>193</v>
      </c>
      <c r="H57" s="75" t="s">
        <v>1690</v>
      </c>
      <c r="I57" s="107" t="s">
        <v>7875</v>
      </c>
      <c r="J57" s="75" t="s">
        <v>7822</v>
      </c>
      <c r="K57" s="75" t="s">
        <v>7822</v>
      </c>
      <c r="L57" s="75" t="s">
        <v>63</v>
      </c>
      <c r="M57" s="75" t="s">
        <v>1855</v>
      </c>
      <c r="N57" s="75" t="s">
        <v>7856</v>
      </c>
      <c r="O57" s="75" t="s">
        <v>908</v>
      </c>
      <c r="P57" s="75" t="s">
        <v>877</v>
      </c>
      <c r="Q57" s="45" t="s">
        <v>7824</v>
      </c>
      <c r="R57" s="75" t="s">
        <v>940</v>
      </c>
      <c r="S57" s="75" t="s">
        <v>7760</v>
      </c>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45">
        <v>16800</v>
      </c>
      <c r="BC57" s="45">
        <v>0</v>
      </c>
      <c r="BD57" s="45">
        <v>0</v>
      </c>
      <c r="BE57" s="45">
        <v>0</v>
      </c>
      <c r="BF57" s="45">
        <v>0</v>
      </c>
      <c r="BG57" s="45">
        <v>0</v>
      </c>
      <c r="BH57" s="45">
        <v>0</v>
      </c>
      <c r="BI57" s="45">
        <v>0</v>
      </c>
      <c r="BJ57" s="45">
        <v>0</v>
      </c>
      <c r="BK57" s="45">
        <v>0</v>
      </c>
      <c r="BL57" s="45">
        <v>0</v>
      </c>
      <c r="BM57" s="108"/>
      <c r="BN57" s="45">
        <v>445</v>
      </c>
      <c r="BO57" s="45">
        <v>2045</v>
      </c>
      <c r="BP57" s="45">
        <v>3340</v>
      </c>
      <c r="BQ57" s="45">
        <v>3715</v>
      </c>
      <c r="BR57" s="45">
        <v>3300</v>
      </c>
      <c r="BS57" s="45">
        <v>2540</v>
      </c>
      <c r="BT57" s="45">
        <v>1048</v>
      </c>
      <c r="BU57" s="45">
        <v>267</v>
      </c>
      <c r="BV57" s="45">
        <v>100</v>
      </c>
      <c r="BW57" s="45">
        <v>0</v>
      </c>
      <c r="BX57" s="45">
        <v>0</v>
      </c>
      <c r="BY57" s="45"/>
    </row>
    <row r="58" spans="1:77" x14ac:dyDescent="0.35">
      <c r="A58" s="104" t="str">
        <f t="shared" si="8"/>
        <v>5068.271.89</v>
      </c>
      <c r="B58" s="113" t="s">
        <v>8351</v>
      </c>
      <c r="C58" s="105" t="str">
        <f t="shared" si="9"/>
        <v>NDD</v>
      </c>
      <c r="D58" s="106" t="str">
        <f t="shared" si="10"/>
        <v>Not Health</v>
      </c>
      <c r="E58" s="75" t="s">
        <v>7876</v>
      </c>
      <c r="F58" s="75" t="s">
        <v>7776</v>
      </c>
      <c r="G58" s="75" t="s">
        <v>193</v>
      </c>
      <c r="H58" s="75" t="s">
        <v>1690</v>
      </c>
      <c r="I58" s="107" t="s">
        <v>7877</v>
      </c>
      <c r="J58" s="75" t="s">
        <v>7822</v>
      </c>
      <c r="K58" s="75" t="s">
        <v>7822</v>
      </c>
      <c r="L58" s="75" t="s">
        <v>272</v>
      </c>
      <c r="M58" s="75" t="s">
        <v>5814</v>
      </c>
      <c r="N58" s="75" t="s">
        <v>7878</v>
      </c>
      <c r="O58" s="75" t="s">
        <v>1816</v>
      </c>
      <c r="P58" s="75" t="s">
        <v>877</v>
      </c>
      <c r="Q58" s="45" t="s">
        <v>7824</v>
      </c>
      <c r="R58" s="75" t="s">
        <v>940</v>
      </c>
      <c r="S58" s="75" t="s">
        <v>7760</v>
      </c>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45">
        <v>10</v>
      </c>
      <c r="BC58" s="45">
        <v>0</v>
      </c>
      <c r="BD58" s="45">
        <v>0</v>
      </c>
      <c r="BE58" s="45">
        <v>0</v>
      </c>
      <c r="BF58" s="45">
        <v>0</v>
      </c>
      <c r="BG58" s="45">
        <v>0</v>
      </c>
      <c r="BH58" s="45">
        <v>0</v>
      </c>
      <c r="BI58" s="45">
        <v>0</v>
      </c>
      <c r="BJ58" s="45">
        <v>0</v>
      </c>
      <c r="BK58" s="45">
        <v>0</v>
      </c>
      <c r="BL58" s="45">
        <v>0</v>
      </c>
      <c r="BM58" s="108"/>
      <c r="BN58" s="45">
        <v>4</v>
      </c>
      <c r="BO58" s="45">
        <v>5</v>
      </c>
      <c r="BP58" s="45">
        <v>2</v>
      </c>
      <c r="BQ58" s="45">
        <v>0</v>
      </c>
      <c r="BR58" s="45">
        <v>0</v>
      </c>
      <c r="BS58" s="45">
        <v>0</v>
      </c>
      <c r="BT58" s="45">
        <v>0</v>
      </c>
      <c r="BU58" s="45">
        <v>0</v>
      </c>
      <c r="BV58" s="45">
        <v>0</v>
      </c>
      <c r="BW58" s="45">
        <v>0</v>
      </c>
      <c r="BX58" s="45">
        <v>0</v>
      </c>
      <c r="BY58" s="45"/>
    </row>
    <row r="59" spans="1:77" x14ac:dyDescent="0.35">
      <c r="A59" s="104" t="str">
        <f t="shared" si="8"/>
        <v>5231.271.89</v>
      </c>
      <c r="B59" s="113" t="s">
        <v>8351</v>
      </c>
      <c r="C59" s="105" t="str">
        <f t="shared" si="9"/>
        <v>NDD</v>
      </c>
      <c r="D59" s="106" t="str">
        <f t="shared" si="10"/>
        <v>Not Health</v>
      </c>
      <c r="E59" s="75" t="s">
        <v>7879</v>
      </c>
      <c r="F59" s="75" t="s">
        <v>7754</v>
      </c>
      <c r="G59" s="75" t="s">
        <v>193</v>
      </c>
      <c r="H59" s="75" t="s">
        <v>1690</v>
      </c>
      <c r="I59" s="107" t="s">
        <v>7880</v>
      </c>
      <c r="J59" s="75" t="s">
        <v>7822</v>
      </c>
      <c r="K59" s="75" t="s">
        <v>7822</v>
      </c>
      <c r="L59" s="75" t="s">
        <v>1297</v>
      </c>
      <c r="M59" s="75" t="s">
        <v>5814</v>
      </c>
      <c r="N59" s="75" t="s">
        <v>7856</v>
      </c>
      <c r="O59" s="75" t="s">
        <v>908</v>
      </c>
      <c r="P59" s="75" t="s">
        <v>877</v>
      </c>
      <c r="Q59" s="45" t="s">
        <v>7824</v>
      </c>
      <c r="R59" s="75" t="s">
        <v>940</v>
      </c>
      <c r="S59" s="75" t="s">
        <v>7760</v>
      </c>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45">
        <v>390</v>
      </c>
      <c r="BC59" s="45">
        <v>0</v>
      </c>
      <c r="BD59" s="45">
        <v>0</v>
      </c>
      <c r="BE59" s="45">
        <v>0</v>
      </c>
      <c r="BF59" s="45">
        <v>0</v>
      </c>
      <c r="BG59" s="45">
        <v>0</v>
      </c>
      <c r="BH59" s="45">
        <v>0</v>
      </c>
      <c r="BI59" s="45">
        <v>0</v>
      </c>
      <c r="BJ59" s="45">
        <v>0</v>
      </c>
      <c r="BK59" s="45">
        <v>0</v>
      </c>
      <c r="BL59" s="45">
        <v>0</v>
      </c>
      <c r="BM59" s="108"/>
      <c r="BN59" s="45">
        <v>39</v>
      </c>
      <c r="BO59" s="45">
        <v>117</v>
      </c>
      <c r="BP59" s="45">
        <v>137</v>
      </c>
      <c r="BQ59" s="45">
        <v>98</v>
      </c>
      <c r="BR59" s="45">
        <v>0</v>
      </c>
      <c r="BS59" s="45">
        <v>0</v>
      </c>
      <c r="BT59" s="45">
        <v>0</v>
      </c>
      <c r="BU59" s="45">
        <v>0</v>
      </c>
      <c r="BV59" s="45">
        <v>0</v>
      </c>
      <c r="BW59" s="45">
        <v>0</v>
      </c>
      <c r="BX59" s="45">
        <v>0</v>
      </c>
      <c r="BY59" s="45"/>
    </row>
    <row r="60" spans="1:77" x14ac:dyDescent="0.35">
      <c r="A60" s="104" t="str">
        <f t="shared" si="8"/>
        <v>0236.276.89</v>
      </c>
      <c r="B60" s="113" t="s">
        <v>8351</v>
      </c>
      <c r="C60" s="105" t="str">
        <f t="shared" si="9"/>
        <v>NDD</v>
      </c>
      <c r="D60" s="106" t="str">
        <f t="shared" si="10"/>
        <v>Not Health</v>
      </c>
      <c r="E60" s="75" t="s">
        <v>7881</v>
      </c>
      <c r="F60" s="75" t="s">
        <v>7776</v>
      </c>
      <c r="G60" s="75" t="s">
        <v>1903</v>
      </c>
      <c r="H60" s="75" t="s">
        <v>1690</v>
      </c>
      <c r="I60" s="107" t="s">
        <v>532</v>
      </c>
      <c r="J60" s="75" t="s">
        <v>7822</v>
      </c>
      <c r="K60" s="75" t="s">
        <v>7822</v>
      </c>
      <c r="L60" s="75" t="s">
        <v>730</v>
      </c>
      <c r="M60" s="75" t="s">
        <v>5814</v>
      </c>
      <c r="N60" s="75" t="s">
        <v>7882</v>
      </c>
      <c r="O60" s="75" t="s">
        <v>1838</v>
      </c>
      <c r="P60" s="75" t="s">
        <v>877</v>
      </c>
      <c r="Q60" s="45" t="s">
        <v>7824</v>
      </c>
      <c r="R60" s="75" t="s">
        <v>940</v>
      </c>
      <c r="S60" s="75" t="s">
        <v>7760</v>
      </c>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45">
        <v>15</v>
      </c>
      <c r="BC60" s="45">
        <v>0</v>
      </c>
      <c r="BD60" s="45">
        <v>0</v>
      </c>
      <c r="BE60" s="45">
        <v>0</v>
      </c>
      <c r="BF60" s="45">
        <v>0</v>
      </c>
      <c r="BG60" s="45">
        <v>0</v>
      </c>
      <c r="BH60" s="45">
        <v>0</v>
      </c>
      <c r="BI60" s="45">
        <v>0</v>
      </c>
      <c r="BJ60" s="45">
        <v>0</v>
      </c>
      <c r="BK60" s="45">
        <v>0</v>
      </c>
      <c r="BL60" s="45">
        <v>0</v>
      </c>
      <c r="BM60" s="108"/>
      <c r="BN60" s="45">
        <v>6</v>
      </c>
      <c r="BO60" s="45">
        <v>9</v>
      </c>
      <c r="BP60" s="45">
        <v>0</v>
      </c>
      <c r="BQ60" s="45">
        <v>0</v>
      </c>
      <c r="BR60" s="45">
        <v>0</v>
      </c>
      <c r="BS60" s="45">
        <v>0</v>
      </c>
      <c r="BT60" s="45">
        <v>0</v>
      </c>
      <c r="BU60" s="45">
        <v>0</v>
      </c>
      <c r="BV60" s="45">
        <v>0</v>
      </c>
      <c r="BW60" s="45">
        <v>0</v>
      </c>
      <c r="BX60" s="45">
        <v>0</v>
      </c>
      <c r="BY60" s="45"/>
    </row>
    <row r="61" spans="1:77" x14ac:dyDescent="0.35">
      <c r="A61" s="104" t="str">
        <f t="shared" si="8"/>
        <v>1002.301.12</v>
      </c>
      <c r="B61" s="113" t="s">
        <v>8351</v>
      </c>
      <c r="C61" s="105" t="str">
        <f t="shared" si="9"/>
        <v>NDD</v>
      </c>
      <c r="D61" s="106" t="str">
        <f t="shared" si="10"/>
        <v>Not Health</v>
      </c>
      <c r="E61" s="75" t="s">
        <v>7883</v>
      </c>
      <c r="F61" s="75" t="s">
        <v>7754</v>
      </c>
      <c r="G61" s="75" t="s">
        <v>1937</v>
      </c>
      <c r="H61" s="75" t="s">
        <v>1936</v>
      </c>
      <c r="I61" s="107" t="s">
        <v>7884</v>
      </c>
      <c r="J61" s="75" t="s">
        <v>7885</v>
      </c>
      <c r="K61" s="75" t="s">
        <v>7885</v>
      </c>
      <c r="L61" s="75" t="s">
        <v>63</v>
      </c>
      <c r="M61" s="75" t="s">
        <v>1855</v>
      </c>
      <c r="N61" s="75" t="s">
        <v>7886</v>
      </c>
      <c r="O61" s="75" t="s">
        <v>1934</v>
      </c>
      <c r="P61" s="75" t="s">
        <v>1071</v>
      </c>
      <c r="Q61" s="45" t="s">
        <v>7887</v>
      </c>
      <c r="R61" s="75" t="s">
        <v>940</v>
      </c>
      <c r="S61" s="75" t="s">
        <v>7760</v>
      </c>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45">
        <v>50</v>
      </c>
      <c r="BC61" s="45">
        <v>0</v>
      </c>
      <c r="BD61" s="45">
        <v>0</v>
      </c>
      <c r="BE61" s="45">
        <v>0</v>
      </c>
      <c r="BF61" s="45">
        <v>0</v>
      </c>
      <c r="BG61" s="45">
        <v>0</v>
      </c>
      <c r="BH61" s="45">
        <v>0</v>
      </c>
      <c r="BI61" s="45">
        <v>0</v>
      </c>
      <c r="BJ61" s="45">
        <v>0</v>
      </c>
      <c r="BK61" s="45">
        <v>0</v>
      </c>
      <c r="BL61" s="45">
        <v>0</v>
      </c>
      <c r="BM61" s="108"/>
      <c r="BN61" s="45">
        <v>10</v>
      </c>
      <c r="BO61" s="45">
        <v>33</v>
      </c>
      <c r="BP61" s="45">
        <v>8</v>
      </c>
      <c r="BQ61" s="45">
        <v>0</v>
      </c>
      <c r="BR61" s="45">
        <v>0</v>
      </c>
      <c r="BS61" s="45">
        <v>0</v>
      </c>
      <c r="BT61" s="45">
        <v>0</v>
      </c>
      <c r="BU61" s="45">
        <v>0</v>
      </c>
      <c r="BV61" s="45">
        <v>0</v>
      </c>
      <c r="BW61" s="45">
        <v>0</v>
      </c>
      <c r="BX61" s="45">
        <v>0</v>
      </c>
      <c r="BY61" s="45"/>
    </row>
    <row r="62" spans="1:77" x14ac:dyDescent="0.35">
      <c r="A62" s="104" t="str">
        <f t="shared" si="8"/>
        <v>1072.301.12</v>
      </c>
      <c r="B62" s="113" t="s">
        <v>8351</v>
      </c>
      <c r="C62" s="105" t="str">
        <f t="shared" si="9"/>
        <v>NDD</v>
      </c>
      <c r="D62" s="106" t="str">
        <f t="shared" si="10"/>
        <v>Not Health</v>
      </c>
      <c r="E62" s="75" t="s">
        <v>7888</v>
      </c>
      <c r="F62" s="75" t="s">
        <v>7754</v>
      </c>
      <c r="G62" s="75" t="s">
        <v>1937</v>
      </c>
      <c r="H62" s="75" t="s">
        <v>1936</v>
      </c>
      <c r="I62" s="107" t="s">
        <v>7889</v>
      </c>
      <c r="J62" s="75" t="s">
        <v>7885</v>
      </c>
      <c r="K62" s="75" t="s">
        <v>7885</v>
      </c>
      <c r="L62" s="75" t="s">
        <v>185</v>
      </c>
      <c r="M62" s="75" t="s">
        <v>1855</v>
      </c>
      <c r="N62" s="75" t="s">
        <v>7886</v>
      </c>
      <c r="O62" s="75" t="s">
        <v>1934</v>
      </c>
      <c r="P62" s="75" t="s">
        <v>1071</v>
      </c>
      <c r="Q62" s="45" t="s">
        <v>7887</v>
      </c>
      <c r="R62" s="75" t="s">
        <v>940</v>
      </c>
      <c r="S62" s="75" t="s">
        <v>7760</v>
      </c>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45">
        <v>290</v>
      </c>
      <c r="BC62" s="45">
        <v>0</v>
      </c>
      <c r="BD62" s="45">
        <v>0</v>
      </c>
      <c r="BE62" s="45">
        <v>0</v>
      </c>
      <c r="BF62" s="45">
        <v>0</v>
      </c>
      <c r="BG62" s="45">
        <v>0</v>
      </c>
      <c r="BH62" s="45">
        <v>0</v>
      </c>
      <c r="BI62" s="45">
        <v>0</v>
      </c>
      <c r="BJ62" s="45">
        <v>0</v>
      </c>
      <c r="BK62" s="45">
        <v>0</v>
      </c>
      <c r="BL62" s="45">
        <v>0</v>
      </c>
      <c r="BM62" s="108"/>
      <c r="BN62" s="45">
        <v>44</v>
      </c>
      <c r="BO62" s="45">
        <v>131</v>
      </c>
      <c r="BP62" s="45">
        <v>87</v>
      </c>
      <c r="BQ62" s="45">
        <v>29</v>
      </c>
      <c r="BR62" s="45">
        <v>0</v>
      </c>
      <c r="BS62" s="45">
        <v>0</v>
      </c>
      <c r="BT62" s="45">
        <v>0</v>
      </c>
      <c r="BU62" s="45">
        <v>0</v>
      </c>
      <c r="BV62" s="45">
        <v>0</v>
      </c>
      <c r="BW62" s="45">
        <v>0</v>
      </c>
      <c r="BX62" s="45">
        <v>0</v>
      </c>
      <c r="BY62" s="45"/>
    </row>
    <row r="63" spans="1:77" x14ac:dyDescent="0.35">
      <c r="A63" s="104" t="str">
        <f t="shared" si="8"/>
        <v>0680.301.14</v>
      </c>
      <c r="B63" s="113" t="s">
        <v>8351</v>
      </c>
      <c r="C63" s="105" t="str">
        <f t="shared" si="9"/>
        <v>NDD</v>
      </c>
      <c r="D63" s="106" t="str">
        <f t="shared" si="10"/>
        <v>Not Health</v>
      </c>
      <c r="E63" s="75" t="s">
        <v>7890</v>
      </c>
      <c r="F63" s="75" t="s">
        <v>7764</v>
      </c>
      <c r="G63" s="75" t="s">
        <v>1937</v>
      </c>
      <c r="H63" s="75" t="s">
        <v>1936</v>
      </c>
      <c r="I63" s="107" t="s">
        <v>7891</v>
      </c>
      <c r="J63" s="75" t="s">
        <v>7822</v>
      </c>
      <c r="K63" s="75" t="s">
        <v>7822</v>
      </c>
      <c r="L63" s="75" t="s">
        <v>272</v>
      </c>
      <c r="M63" s="75" t="s">
        <v>5814</v>
      </c>
      <c r="N63" s="75" t="s">
        <v>7892</v>
      </c>
      <c r="O63" s="75" t="s">
        <v>1985</v>
      </c>
      <c r="P63" s="75" t="s">
        <v>1709</v>
      </c>
      <c r="Q63" s="45" t="s">
        <v>7893</v>
      </c>
      <c r="R63" s="75" t="s">
        <v>940</v>
      </c>
      <c r="S63" s="75" t="s">
        <v>7760</v>
      </c>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45">
        <v>1000</v>
      </c>
      <c r="BC63" s="45">
        <v>0</v>
      </c>
      <c r="BD63" s="45">
        <v>0</v>
      </c>
      <c r="BE63" s="45">
        <v>0</v>
      </c>
      <c r="BF63" s="45">
        <v>0</v>
      </c>
      <c r="BG63" s="45">
        <v>0</v>
      </c>
      <c r="BH63" s="45">
        <v>0</v>
      </c>
      <c r="BI63" s="45">
        <v>0</v>
      </c>
      <c r="BJ63" s="45">
        <v>0</v>
      </c>
      <c r="BK63" s="45">
        <v>0</v>
      </c>
      <c r="BL63" s="45">
        <v>0</v>
      </c>
      <c r="BM63" s="108"/>
      <c r="BN63" s="45">
        <v>180</v>
      </c>
      <c r="BO63" s="45">
        <v>500</v>
      </c>
      <c r="BP63" s="45">
        <v>200</v>
      </c>
      <c r="BQ63" s="45">
        <v>120</v>
      </c>
      <c r="BR63" s="45">
        <v>0</v>
      </c>
      <c r="BS63" s="45">
        <v>0</v>
      </c>
      <c r="BT63" s="45">
        <v>0</v>
      </c>
      <c r="BU63" s="45">
        <v>0</v>
      </c>
      <c r="BV63" s="45">
        <v>0</v>
      </c>
      <c r="BW63" s="45">
        <v>0</v>
      </c>
      <c r="BX63" s="45">
        <v>0</v>
      </c>
      <c r="BY63" s="45"/>
    </row>
    <row r="64" spans="1:77" x14ac:dyDescent="0.35">
      <c r="A64" s="104" t="str">
        <f t="shared" si="8"/>
        <v>1078.301.19</v>
      </c>
      <c r="B64" s="113" t="s">
        <v>8351</v>
      </c>
      <c r="C64" s="105" t="str">
        <f t="shared" si="9"/>
        <v>NDD</v>
      </c>
      <c r="D64" s="106" t="str">
        <f t="shared" si="10"/>
        <v>Not Health</v>
      </c>
      <c r="E64" s="75" t="s">
        <v>7894</v>
      </c>
      <c r="F64" s="75" t="s">
        <v>7764</v>
      </c>
      <c r="G64" s="75" t="s">
        <v>1937</v>
      </c>
      <c r="H64" s="75" t="s">
        <v>1936</v>
      </c>
      <c r="I64" s="107" t="s">
        <v>2028</v>
      </c>
      <c r="J64" s="75" t="s">
        <v>7832</v>
      </c>
      <c r="K64" s="75" t="s">
        <v>7832</v>
      </c>
      <c r="L64" s="75" t="s">
        <v>272</v>
      </c>
      <c r="M64" s="75" t="s">
        <v>5814</v>
      </c>
      <c r="N64" s="75" t="s">
        <v>7895</v>
      </c>
      <c r="O64" s="75" t="s">
        <v>2024</v>
      </c>
      <c r="P64" s="75" t="s">
        <v>1097</v>
      </c>
      <c r="Q64" s="45" t="s">
        <v>7839</v>
      </c>
      <c r="R64" s="75" t="s">
        <v>940</v>
      </c>
      <c r="S64" s="75" t="s">
        <v>7760</v>
      </c>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45">
        <v>220</v>
      </c>
      <c r="BC64" s="45">
        <v>0</v>
      </c>
      <c r="BD64" s="45">
        <v>0</v>
      </c>
      <c r="BE64" s="45">
        <v>0</v>
      </c>
      <c r="BF64" s="45">
        <v>0</v>
      </c>
      <c r="BG64" s="45">
        <v>0</v>
      </c>
      <c r="BH64" s="45">
        <v>0</v>
      </c>
      <c r="BI64" s="45">
        <v>0</v>
      </c>
      <c r="BJ64" s="45">
        <v>0</v>
      </c>
      <c r="BK64" s="45">
        <v>0</v>
      </c>
      <c r="BL64" s="45">
        <v>0</v>
      </c>
      <c r="BM64" s="108"/>
      <c r="BN64" s="45">
        <v>11</v>
      </c>
      <c r="BO64" s="45">
        <v>44</v>
      </c>
      <c r="BP64" s="45">
        <v>66</v>
      </c>
      <c r="BQ64" s="45">
        <v>66</v>
      </c>
      <c r="BR64" s="45">
        <v>33</v>
      </c>
      <c r="BS64" s="45">
        <v>0</v>
      </c>
      <c r="BT64" s="45">
        <v>0</v>
      </c>
      <c r="BU64" s="45">
        <v>0</v>
      </c>
      <c r="BV64" s="45">
        <v>0</v>
      </c>
      <c r="BW64" s="45">
        <v>0</v>
      </c>
      <c r="BX64" s="45">
        <v>0</v>
      </c>
      <c r="BY64" s="45"/>
    </row>
    <row r="65" spans="1:77" x14ac:dyDescent="0.35">
      <c r="A65" s="104" t="str">
        <f t="shared" si="8"/>
        <v>3112.301.96</v>
      </c>
      <c r="B65" s="113" t="s">
        <v>8351</v>
      </c>
      <c r="C65" s="105" t="str">
        <f t="shared" si="9"/>
        <v>NDD</v>
      </c>
      <c r="D65" s="106" t="str">
        <f t="shared" si="10"/>
        <v>Not Health</v>
      </c>
      <c r="E65" s="75" t="s">
        <v>7896</v>
      </c>
      <c r="F65" s="75" t="s">
        <v>7897</v>
      </c>
      <c r="G65" s="75" t="s">
        <v>1937</v>
      </c>
      <c r="H65" s="75" t="s">
        <v>1936</v>
      </c>
      <c r="I65" s="107" t="s">
        <v>7898</v>
      </c>
      <c r="J65" s="75" t="s">
        <v>7822</v>
      </c>
      <c r="K65" s="75" t="s">
        <v>7822</v>
      </c>
      <c r="L65" s="75" t="s">
        <v>185</v>
      </c>
      <c r="M65" s="75" t="s">
        <v>2486</v>
      </c>
      <c r="N65" s="75" t="s">
        <v>7827</v>
      </c>
      <c r="O65" s="75" t="s">
        <v>7828</v>
      </c>
      <c r="P65" s="75" t="s">
        <v>910</v>
      </c>
      <c r="Q65" s="45" t="s">
        <v>7829</v>
      </c>
      <c r="R65" s="75" t="s">
        <v>940</v>
      </c>
      <c r="S65" s="75" t="s">
        <v>7760</v>
      </c>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45">
        <v>375</v>
      </c>
      <c r="BC65" s="45">
        <v>0</v>
      </c>
      <c r="BD65" s="45">
        <v>0</v>
      </c>
      <c r="BE65" s="45">
        <v>0</v>
      </c>
      <c r="BF65" s="45">
        <v>0</v>
      </c>
      <c r="BG65" s="45">
        <v>0</v>
      </c>
      <c r="BH65" s="45">
        <v>0</v>
      </c>
      <c r="BI65" s="45">
        <v>0</v>
      </c>
      <c r="BJ65" s="45">
        <v>0</v>
      </c>
      <c r="BK65" s="45">
        <v>0</v>
      </c>
      <c r="BL65" s="45">
        <v>0</v>
      </c>
      <c r="BM65" s="108"/>
      <c r="BN65" s="45">
        <v>188</v>
      </c>
      <c r="BO65" s="45">
        <v>94</v>
      </c>
      <c r="BP65" s="45">
        <v>45</v>
      </c>
      <c r="BQ65" s="45">
        <v>38</v>
      </c>
      <c r="BR65" s="45">
        <v>11</v>
      </c>
      <c r="BS65" s="45">
        <v>0</v>
      </c>
      <c r="BT65" s="45">
        <v>0</v>
      </c>
      <c r="BU65" s="45">
        <v>0</v>
      </c>
      <c r="BV65" s="45">
        <v>0</v>
      </c>
      <c r="BW65" s="45">
        <v>0</v>
      </c>
      <c r="BX65" s="45">
        <v>0</v>
      </c>
      <c r="BY65" s="45"/>
    </row>
    <row r="66" spans="1:77" x14ac:dyDescent="0.35">
      <c r="A66" s="104" t="str">
        <f t="shared" si="8"/>
        <v>3121.301.96</v>
      </c>
      <c r="B66" s="113" t="s">
        <v>8351</v>
      </c>
      <c r="C66" s="105" t="str">
        <f t="shared" si="9"/>
        <v>NDD</v>
      </c>
      <c r="D66" s="106" t="str">
        <f t="shared" si="10"/>
        <v>Not Health</v>
      </c>
      <c r="E66" s="75" t="s">
        <v>7899</v>
      </c>
      <c r="F66" s="75" t="s">
        <v>7776</v>
      </c>
      <c r="G66" s="75" t="s">
        <v>1937</v>
      </c>
      <c r="H66" s="75" t="s">
        <v>1936</v>
      </c>
      <c r="I66" s="107" t="s">
        <v>7900</v>
      </c>
      <c r="J66" s="75" t="s">
        <v>7822</v>
      </c>
      <c r="K66" s="75" t="s">
        <v>7822</v>
      </c>
      <c r="L66" s="75" t="s">
        <v>185</v>
      </c>
      <c r="M66" s="75" t="s">
        <v>2486</v>
      </c>
      <c r="N66" s="75" t="s">
        <v>7827</v>
      </c>
      <c r="O66" s="75" t="s">
        <v>7828</v>
      </c>
      <c r="P66" s="75" t="s">
        <v>910</v>
      </c>
      <c r="Q66" s="45" t="s">
        <v>7829</v>
      </c>
      <c r="R66" s="75" t="s">
        <v>940</v>
      </c>
      <c r="S66" s="75" t="s">
        <v>7760</v>
      </c>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45">
        <v>25</v>
      </c>
      <c r="BC66" s="45">
        <v>0</v>
      </c>
      <c r="BD66" s="45">
        <v>0</v>
      </c>
      <c r="BE66" s="45">
        <v>0</v>
      </c>
      <c r="BF66" s="45">
        <v>0</v>
      </c>
      <c r="BG66" s="45">
        <v>0</v>
      </c>
      <c r="BH66" s="45">
        <v>0</v>
      </c>
      <c r="BI66" s="45">
        <v>0</v>
      </c>
      <c r="BJ66" s="45">
        <v>0</v>
      </c>
      <c r="BK66" s="45">
        <v>0</v>
      </c>
      <c r="BL66" s="45">
        <v>0</v>
      </c>
      <c r="BM66" s="108"/>
      <c r="BN66" s="45">
        <v>10</v>
      </c>
      <c r="BO66" s="45">
        <v>15</v>
      </c>
      <c r="BP66" s="45">
        <v>0</v>
      </c>
      <c r="BQ66" s="45">
        <v>0</v>
      </c>
      <c r="BR66" s="45">
        <v>0</v>
      </c>
      <c r="BS66" s="45">
        <v>0</v>
      </c>
      <c r="BT66" s="45">
        <v>0</v>
      </c>
      <c r="BU66" s="45">
        <v>0</v>
      </c>
      <c r="BV66" s="45">
        <v>0</v>
      </c>
      <c r="BW66" s="45">
        <v>0</v>
      </c>
      <c r="BX66" s="45">
        <v>0</v>
      </c>
      <c r="BY66" s="45"/>
    </row>
    <row r="67" spans="1:77" x14ac:dyDescent="0.35">
      <c r="A67" s="104" t="str">
        <f t="shared" si="8"/>
        <v>3122.301.96</v>
      </c>
      <c r="B67" s="113" t="s">
        <v>8351</v>
      </c>
      <c r="C67" s="105" t="str">
        <f t="shared" si="9"/>
        <v>NDD</v>
      </c>
      <c r="D67" s="106" t="str">
        <f t="shared" si="10"/>
        <v>Not Health</v>
      </c>
      <c r="E67" s="75" t="s">
        <v>7901</v>
      </c>
      <c r="F67" s="75" t="s">
        <v>7786</v>
      </c>
      <c r="G67" s="75" t="s">
        <v>1937</v>
      </c>
      <c r="H67" s="75" t="s">
        <v>1936</v>
      </c>
      <c r="I67" s="107" t="s">
        <v>2040</v>
      </c>
      <c r="J67" s="75" t="s">
        <v>7822</v>
      </c>
      <c r="K67" s="75" t="s">
        <v>7822</v>
      </c>
      <c r="L67" s="75" t="s">
        <v>185</v>
      </c>
      <c r="M67" s="75" t="s">
        <v>2486</v>
      </c>
      <c r="N67" s="75" t="s">
        <v>7827</v>
      </c>
      <c r="O67" s="75" t="s">
        <v>7828</v>
      </c>
      <c r="P67" s="75" t="s">
        <v>910</v>
      </c>
      <c r="Q67" s="45" t="s">
        <v>7829</v>
      </c>
      <c r="R67" s="75" t="s">
        <v>940</v>
      </c>
      <c r="S67" s="75" t="s">
        <v>7760</v>
      </c>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45">
        <v>2000</v>
      </c>
      <c r="BC67" s="45">
        <v>0</v>
      </c>
      <c r="BD67" s="45">
        <v>0</v>
      </c>
      <c r="BE67" s="45">
        <v>0</v>
      </c>
      <c r="BF67" s="45">
        <v>0</v>
      </c>
      <c r="BG67" s="45">
        <v>0</v>
      </c>
      <c r="BH67" s="45">
        <v>0</v>
      </c>
      <c r="BI67" s="45">
        <v>0</v>
      </c>
      <c r="BJ67" s="45">
        <v>0</v>
      </c>
      <c r="BK67" s="45">
        <v>0</v>
      </c>
      <c r="BL67" s="45">
        <v>0</v>
      </c>
      <c r="BM67" s="108"/>
      <c r="BN67" s="45">
        <v>100</v>
      </c>
      <c r="BO67" s="45">
        <v>700</v>
      </c>
      <c r="BP67" s="45">
        <v>500</v>
      </c>
      <c r="BQ67" s="45">
        <v>340</v>
      </c>
      <c r="BR67" s="45">
        <v>260</v>
      </c>
      <c r="BS67" s="45">
        <v>100</v>
      </c>
      <c r="BT67" s="45">
        <v>0</v>
      </c>
      <c r="BU67" s="45">
        <v>0</v>
      </c>
      <c r="BV67" s="45">
        <v>0</v>
      </c>
      <c r="BW67" s="45">
        <v>0</v>
      </c>
      <c r="BX67" s="45">
        <v>0</v>
      </c>
      <c r="BY67" s="45"/>
    </row>
    <row r="68" spans="1:77" x14ac:dyDescent="0.35">
      <c r="A68" s="104" t="str">
        <f t="shared" si="8"/>
        <v>3123.301.96</v>
      </c>
      <c r="B68" s="113" t="s">
        <v>8351</v>
      </c>
      <c r="C68" s="105" t="str">
        <f t="shared" si="9"/>
        <v>NDD</v>
      </c>
      <c r="D68" s="106" t="str">
        <f t="shared" si="10"/>
        <v>Not Health</v>
      </c>
      <c r="E68" s="75" t="s">
        <v>7902</v>
      </c>
      <c r="F68" s="75" t="s">
        <v>7786</v>
      </c>
      <c r="G68" s="75" t="s">
        <v>1937</v>
      </c>
      <c r="H68" s="75" t="s">
        <v>1936</v>
      </c>
      <c r="I68" s="107" t="s">
        <v>7903</v>
      </c>
      <c r="J68" s="75" t="s">
        <v>7822</v>
      </c>
      <c r="K68" s="75" t="s">
        <v>7822</v>
      </c>
      <c r="L68" s="75" t="s">
        <v>185</v>
      </c>
      <c r="M68" s="75" t="s">
        <v>2486</v>
      </c>
      <c r="N68" s="75" t="s">
        <v>7827</v>
      </c>
      <c r="O68" s="75" t="s">
        <v>7828</v>
      </c>
      <c r="P68" s="75" t="s">
        <v>910</v>
      </c>
      <c r="Q68" s="45" t="s">
        <v>7829</v>
      </c>
      <c r="R68" s="75" t="s">
        <v>940</v>
      </c>
      <c r="S68" s="75" t="s">
        <v>7760</v>
      </c>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45">
        <v>2075</v>
      </c>
      <c r="BC68" s="45">
        <v>0</v>
      </c>
      <c r="BD68" s="45">
        <v>0</v>
      </c>
      <c r="BE68" s="45">
        <v>0</v>
      </c>
      <c r="BF68" s="45">
        <v>0</v>
      </c>
      <c r="BG68" s="45">
        <v>0</v>
      </c>
      <c r="BH68" s="45">
        <v>0</v>
      </c>
      <c r="BI68" s="45">
        <v>0</v>
      </c>
      <c r="BJ68" s="45">
        <v>0</v>
      </c>
      <c r="BK68" s="45">
        <v>0</v>
      </c>
      <c r="BL68" s="45">
        <v>0</v>
      </c>
      <c r="BM68" s="108"/>
      <c r="BN68" s="45">
        <v>830</v>
      </c>
      <c r="BO68" s="45">
        <v>830</v>
      </c>
      <c r="BP68" s="45">
        <v>415</v>
      </c>
      <c r="BQ68" s="45">
        <v>0</v>
      </c>
      <c r="BR68" s="45">
        <v>0</v>
      </c>
      <c r="BS68" s="45">
        <v>0</v>
      </c>
      <c r="BT68" s="45">
        <v>0</v>
      </c>
      <c r="BU68" s="45">
        <v>0</v>
      </c>
      <c r="BV68" s="45">
        <v>0</v>
      </c>
      <c r="BW68" s="45">
        <v>0</v>
      </c>
      <c r="BX68" s="45">
        <v>0</v>
      </c>
      <c r="BY68" s="45"/>
    </row>
    <row r="69" spans="1:77" x14ac:dyDescent="0.35">
      <c r="A69" s="104" t="str">
        <f t="shared" si="8"/>
        <v>3126.301.96</v>
      </c>
      <c r="B69" s="113" t="s">
        <v>8351</v>
      </c>
      <c r="C69" s="105" t="str">
        <f t="shared" si="9"/>
        <v>NDD</v>
      </c>
      <c r="D69" s="106" t="str">
        <f t="shared" si="10"/>
        <v>Not Health</v>
      </c>
      <c r="E69" s="75" t="s">
        <v>7904</v>
      </c>
      <c r="F69" s="75" t="s">
        <v>7776</v>
      </c>
      <c r="G69" s="75" t="s">
        <v>1937</v>
      </c>
      <c r="H69" s="75" t="s">
        <v>1936</v>
      </c>
      <c r="I69" s="107" t="s">
        <v>7905</v>
      </c>
      <c r="J69" s="75" t="s">
        <v>7822</v>
      </c>
      <c r="K69" s="75" t="s">
        <v>7822</v>
      </c>
      <c r="L69" s="75" t="s">
        <v>185</v>
      </c>
      <c r="M69" s="75" t="s">
        <v>2486</v>
      </c>
      <c r="N69" s="75" t="s">
        <v>7827</v>
      </c>
      <c r="O69" s="75" t="s">
        <v>7828</v>
      </c>
      <c r="P69" s="75" t="s">
        <v>910</v>
      </c>
      <c r="Q69" s="45" t="s">
        <v>7829</v>
      </c>
      <c r="R69" s="75" t="s">
        <v>940</v>
      </c>
      <c r="S69" s="75" t="s">
        <v>7760</v>
      </c>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45">
        <v>25</v>
      </c>
      <c r="BC69" s="45">
        <v>0</v>
      </c>
      <c r="BD69" s="45">
        <v>0</v>
      </c>
      <c r="BE69" s="45">
        <v>0</v>
      </c>
      <c r="BF69" s="45">
        <v>0</v>
      </c>
      <c r="BG69" s="45">
        <v>0</v>
      </c>
      <c r="BH69" s="45">
        <v>0</v>
      </c>
      <c r="BI69" s="45">
        <v>0</v>
      </c>
      <c r="BJ69" s="45">
        <v>0</v>
      </c>
      <c r="BK69" s="45">
        <v>0</v>
      </c>
      <c r="BL69" s="45">
        <v>0</v>
      </c>
      <c r="BM69" s="108"/>
      <c r="BN69" s="45">
        <v>13</v>
      </c>
      <c r="BO69" s="45">
        <v>13</v>
      </c>
      <c r="BP69" s="45">
        <v>0</v>
      </c>
      <c r="BQ69" s="45">
        <v>0</v>
      </c>
      <c r="BR69" s="45">
        <v>0</v>
      </c>
      <c r="BS69" s="45">
        <v>0</v>
      </c>
      <c r="BT69" s="45">
        <v>0</v>
      </c>
      <c r="BU69" s="45">
        <v>0</v>
      </c>
      <c r="BV69" s="45">
        <v>0</v>
      </c>
      <c r="BW69" s="45">
        <v>0</v>
      </c>
      <c r="BX69" s="45">
        <v>0</v>
      </c>
      <c r="BY69" s="45"/>
    </row>
    <row r="70" spans="1:77" x14ac:dyDescent="0.35">
      <c r="A70" s="104" t="str">
        <f t="shared" si="8"/>
        <v>1103.302.12</v>
      </c>
      <c r="B70" s="113" t="s">
        <v>8351</v>
      </c>
      <c r="C70" s="105" t="str">
        <f t="shared" si="9"/>
        <v>NDD</v>
      </c>
      <c r="D70" s="106" t="str">
        <f t="shared" si="10"/>
        <v>Not Health</v>
      </c>
      <c r="E70" s="75" t="s">
        <v>7906</v>
      </c>
      <c r="F70" s="75" t="s">
        <v>7754</v>
      </c>
      <c r="G70" s="75" t="s">
        <v>164</v>
      </c>
      <c r="H70" s="75" t="s">
        <v>1936</v>
      </c>
      <c r="I70" s="107" t="s">
        <v>7907</v>
      </c>
      <c r="J70" s="75" t="s">
        <v>7908</v>
      </c>
      <c r="K70" s="75" t="s">
        <v>7908</v>
      </c>
      <c r="L70" s="75" t="s">
        <v>63</v>
      </c>
      <c r="M70" s="75" t="s">
        <v>1855</v>
      </c>
      <c r="N70" s="75" t="s">
        <v>7909</v>
      </c>
      <c r="O70" s="75" t="s">
        <v>2244</v>
      </c>
      <c r="P70" s="75" t="s">
        <v>1071</v>
      </c>
      <c r="Q70" s="45" t="s">
        <v>7887</v>
      </c>
      <c r="R70" s="75" t="s">
        <v>940</v>
      </c>
      <c r="S70" s="75" t="s">
        <v>7760</v>
      </c>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45">
        <v>650</v>
      </c>
      <c r="BC70" s="45">
        <v>0</v>
      </c>
      <c r="BD70" s="45">
        <v>0</v>
      </c>
      <c r="BE70" s="45">
        <v>0</v>
      </c>
      <c r="BF70" s="45">
        <v>0</v>
      </c>
      <c r="BG70" s="45">
        <v>0</v>
      </c>
      <c r="BH70" s="45">
        <v>0</v>
      </c>
      <c r="BI70" s="45">
        <v>0</v>
      </c>
      <c r="BJ70" s="45">
        <v>0</v>
      </c>
      <c r="BK70" s="45">
        <v>0</v>
      </c>
      <c r="BL70" s="45">
        <v>0</v>
      </c>
      <c r="BM70" s="108"/>
      <c r="BN70" s="45">
        <v>221</v>
      </c>
      <c r="BO70" s="45">
        <v>364</v>
      </c>
      <c r="BP70" s="45">
        <v>65</v>
      </c>
      <c r="BQ70" s="45">
        <v>0</v>
      </c>
      <c r="BR70" s="45">
        <v>0</v>
      </c>
      <c r="BS70" s="45">
        <v>0</v>
      </c>
      <c r="BT70" s="45">
        <v>0</v>
      </c>
      <c r="BU70" s="45">
        <v>0</v>
      </c>
      <c r="BV70" s="45">
        <v>0</v>
      </c>
      <c r="BW70" s="45">
        <v>0</v>
      </c>
      <c r="BX70" s="45">
        <v>0</v>
      </c>
      <c r="BY70" s="45"/>
    </row>
    <row r="71" spans="1:77" x14ac:dyDescent="0.35">
      <c r="A71" s="104" t="str">
        <f t="shared" si="8"/>
        <v>1115.302.12</v>
      </c>
      <c r="B71" s="113" t="s">
        <v>8351</v>
      </c>
      <c r="C71" s="105" t="str">
        <f t="shared" si="9"/>
        <v>NDD</v>
      </c>
      <c r="D71" s="106" t="str">
        <f t="shared" si="10"/>
        <v>Not Health</v>
      </c>
      <c r="E71" s="75" t="s">
        <v>7910</v>
      </c>
      <c r="F71" s="75" t="s">
        <v>7764</v>
      </c>
      <c r="G71" s="75" t="s">
        <v>164</v>
      </c>
      <c r="H71" s="75" t="s">
        <v>1936</v>
      </c>
      <c r="I71" s="107" t="s">
        <v>7911</v>
      </c>
      <c r="J71" s="75" t="s">
        <v>7908</v>
      </c>
      <c r="K71" s="75" t="s">
        <v>7908</v>
      </c>
      <c r="L71" s="75" t="s">
        <v>272</v>
      </c>
      <c r="M71" s="75" t="s">
        <v>5814</v>
      </c>
      <c r="N71" s="75" t="s">
        <v>7909</v>
      </c>
      <c r="O71" s="75" t="s">
        <v>2244</v>
      </c>
      <c r="P71" s="75" t="s">
        <v>1071</v>
      </c>
      <c r="Q71" s="45" t="s">
        <v>7887</v>
      </c>
      <c r="R71" s="75" t="s">
        <v>940</v>
      </c>
      <c r="S71" s="75" t="s">
        <v>7760</v>
      </c>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45">
        <v>500</v>
      </c>
      <c r="BC71" s="45">
        <v>0</v>
      </c>
      <c r="BD71" s="45">
        <v>0</v>
      </c>
      <c r="BE71" s="45">
        <v>0</v>
      </c>
      <c r="BF71" s="45">
        <v>0</v>
      </c>
      <c r="BG71" s="45">
        <v>0</v>
      </c>
      <c r="BH71" s="45">
        <v>0</v>
      </c>
      <c r="BI71" s="45">
        <v>0</v>
      </c>
      <c r="BJ71" s="45">
        <v>0</v>
      </c>
      <c r="BK71" s="45">
        <v>0</v>
      </c>
      <c r="BL71" s="45">
        <v>0</v>
      </c>
      <c r="BM71" s="108"/>
      <c r="BN71" s="45">
        <v>100</v>
      </c>
      <c r="BO71" s="45">
        <v>225</v>
      </c>
      <c r="BP71" s="45">
        <v>75</v>
      </c>
      <c r="BQ71" s="45">
        <v>75</v>
      </c>
      <c r="BR71" s="45">
        <v>25</v>
      </c>
      <c r="BS71" s="45">
        <v>0</v>
      </c>
      <c r="BT71" s="45">
        <v>0</v>
      </c>
      <c r="BU71" s="45">
        <v>0</v>
      </c>
      <c r="BV71" s="45">
        <v>0</v>
      </c>
      <c r="BW71" s="45">
        <v>0</v>
      </c>
      <c r="BX71" s="45">
        <v>0</v>
      </c>
      <c r="BY71" s="45"/>
    </row>
    <row r="72" spans="1:77" x14ac:dyDescent="0.35">
      <c r="A72" s="104" t="str">
        <f t="shared" si="8"/>
        <v>1109.302.14</v>
      </c>
      <c r="B72" s="113" t="s">
        <v>8351</v>
      </c>
      <c r="C72" s="105" t="str">
        <f t="shared" si="9"/>
        <v>NDD</v>
      </c>
      <c r="D72" s="106" t="str">
        <f t="shared" si="10"/>
        <v>Not Health</v>
      </c>
      <c r="E72" s="75" t="s">
        <v>7912</v>
      </c>
      <c r="F72" s="75" t="s">
        <v>7776</v>
      </c>
      <c r="G72" s="75" t="s">
        <v>164</v>
      </c>
      <c r="H72" s="75" t="s">
        <v>1936</v>
      </c>
      <c r="I72" s="107" t="s">
        <v>7913</v>
      </c>
      <c r="J72" s="75" t="s">
        <v>7908</v>
      </c>
      <c r="K72" s="75" t="s">
        <v>7908</v>
      </c>
      <c r="L72" s="75" t="s">
        <v>272</v>
      </c>
      <c r="M72" s="75" t="s">
        <v>5814</v>
      </c>
      <c r="N72" s="75" t="s">
        <v>7914</v>
      </c>
      <c r="O72" s="75" t="s">
        <v>1982</v>
      </c>
      <c r="P72" s="75" t="s">
        <v>1709</v>
      </c>
      <c r="Q72" s="45" t="s">
        <v>7893</v>
      </c>
      <c r="R72" s="75" t="s">
        <v>940</v>
      </c>
      <c r="S72" s="75" t="s">
        <v>7760</v>
      </c>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45">
        <v>125</v>
      </c>
      <c r="BC72" s="45">
        <v>0</v>
      </c>
      <c r="BD72" s="45">
        <v>0</v>
      </c>
      <c r="BE72" s="45">
        <v>0</v>
      </c>
      <c r="BF72" s="45">
        <v>0</v>
      </c>
      <c r="BG72" s="45">
        <v>0</v>
      </c>
      <c r="BH72" s="45">
        <v>0</v>
      </c>
      <c r="BI72" s="45">
        <v>0</v>
      </c>
      <c r="BJ72" s="45">
        <v>0</v>
      </c>
      <c r="BK72" s="45">
        <v>0</v>
      </c>
      <c r="BL72" s="45">
        <v>0</v>
      </c>
      <c r="BM72" s="108"/>
      <c r="BN72" s="45">
        <v>38</v>
      </c>
      <c r="BO72" s="45">
        <v>75</v>
      </c>
      <c r="BP72" s="45">
        <v>13</v>
      </c>
      <c r="BQ72" s="45">
        <v>0</v>
      </c>
      <c r="BR72" s="45">
        <v>0</v>
      </c>
      <c r="BS72" s="45">
        <v>0</v>
      </c>
      <c r="BT72" s="45">
        <v>0</v>
      </c>
      <c r="BU72" s="45">
        <v>0</v>
      </c>
      <c r="BV72" s="45">
        <v>0</v>
      </c>
      <c r="BW72" s="45">
        <v>0</v>
      </c>
      <c r="BX72" s="45">
        <v>0</v>
      </c>
      <c r="BY72" s="45"/>
    </row>
    <row r="73" spans="1:77" x14ac:dyDescent="0.35">
      <c r="A73" s="104" t="str">
        <f t="shared" si="8"/>
        <v>1110.302.14</v>
      </c>
      <c r="B73" s="113" t="s">
        <v>8351</v>
      </c>
      <c r="C73" s="105" t="str">
        <f t="shared" si="9"/>
        <v>NDD</v>
      </c>
      <c r="D73" s="106" t="str">
        <f t="shared" si="10"/>
        <v>Not Health</v>
      </c>
      <c r="E73" s="75" t="s">
        <v>7915</v>
      </c>
      <c r="F73" s="75" t="s">
        <v>7776</v>
      </c>
      <c r="G73" s="75" t="s">
        <v>164</v>
      </c>
      <c r="H73" s="75" t="s">
        <v>1936</v>
      </c>
      <c r="I73" s="107" t="s">
        <v>2040</v>
      </c>
      <c r="J73" s="75" t="s">
        <v>7908</v>
      </c>
      <c r="K73" s="75" t="s">
        <v>7908</v>
      </c>
      <c r="L73" s="75" t="s">
        <v>272</v>
      </c>
      <c r="M73" s="75" t="s">
        <v>5814</v>
      </c>
      <c r="N73" s="75" t="s">
        <v>7914</v>
      </c>
      <c r="O73" s="75" t="s">
        <v>1982</v>
      </c>
      <c r="P73" s="75" t="s">
        <v>1709</v>
      </c>
      <c r="Q73" s="45" t="s">
        <v>7893</v>
      </c>
      <c r="R73" s="75" t="s">
        <v>940</v>
      </c>
      <c r="S73" s="75" t="s">
        <v>7760</v>
      </c>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45">
        <v>180</v>
      </c>
      <c r="BC73" s="45">
        <v>0</v>
      </c>
      <c r="BD73" s="45">
        <v>0</v>
      </c>
      <c r="BE73" s="45">
        <v>0</v>
      </c>
      <c r="BF73" s="45">
        <v>0</v>
      </c>
      <c r="BG73" s="45">
        <v>0</v>
      </c>
      <c r="BH73" s="45">
        <v>0</v>
      </c>
      <c r="BI73" s="45">
        <v>0</v>
      </c>
      <c r="BJ73" s="45">
        <v>0</v>
      </c>
      <c r="BK73" s="45">
        <v>0</v>
      </c>
      <c r="BL73" s="45">
        <v>0</v>
      </c>
      <c r="BM73" s="108"/>
      <c r="BN73" s="45">
        <v>9</v>
      </c>
      <c r="BO73" s="45">
        <v>63</v>
      </c>
      <c r="BP73" s="45">
        <v>36</v>
      </c>
      <c r="BQ73" s="45">
        <v>36</v>
      </c>
      <c r="BR73" s="45">
        <v>36</v>
      </c>
      <c r="BS73" s="45">
        <v>0</v>
      </c>
      <c r="BT73" s="45">
        <v>0</v>
      </c>
      <c r="BU73" s="45">
        <v>0</v>
      </c>
      <c r="BV73" s="45">
        <v>0</v>
      </c>
      <c r="BW73" s="45">
        <v>0</v>
      </c>
      <c r="BX73" s="45">
        <v>0</v>
      </c>
      <c r="BY73" s="45"/>
    </row>
    <row r="74" spans="1:77" x14ac:dyDescent="0.35">
      <c r="A74" s="104" t="str">
        <f t="shared" ref="A74:A137" si="11">LEFT(RIGHT(E74,9),4)&amp;"."&amp;RIGHT(E74,3)&amp;"."&amp;MID(E74,1,2)</f>
        <v>1125.302.14</v>
      </c>
      <c r="B74" s="113" t="s">
        <v>8351</v>
      </c>
      <c r="C74" s="105" t="str">
        <f t="shared" ref="C74:C137" si="12">IF(R74="30","Net Interest",IF(R74="01","Defense",IF(OR(R74="10",R74="20"),"Mandatory","NDD")))</f>
        <v>NDD</v>
      </c>
      <c r="D74" s="106" t="str">
        <f t="shared" ref="D74:D137" si="13">IF(OR(H74="550",H74="570",G74="703"),"Health","Not Health")</f>
        <v>Not Health</v>
      </c>
      <c r="E74" s="75" t="s">
        <v>7916</v>
      </c>
      <c r="F74" s="75" t="s">
        <v>7836</v>
      </c>
      <c r="G74" s="75" t="s">
        <v>164</v>
      </c>
      <c r="H74" s="75" t="s">
        <v>1936</v>
      </c>
      <c r="I74" s="107" t="s">
        <v>7911</v>
      </c>
      <c r="J74" s="75" t="s">
        <v>7908</v>
      </c>
      <c r="K74" s="75" t="s">
        <v>7908</v>
      </c>
      <c r="L74" s="75" t="s">
        <v>272</v>
      </c>
      <c r="M74" s="75" t="s">
        <v>2486</v>
      </c>
      <c r="N74" s="75" t="s">
        <v>7917</v>
      </c>
      <c r="O74" s="75" t="s">
        <v>7918</v>
      </c>
      <c r="P74" s="75" t="s">
        <v>1709</v>
      </c>
      <c r="Q74" s="45" t="s">
        <v>7893</v>
      </c>
      <c r="R74" s="75" t="s">
        <v>940</v>
      </c>
      <c r="S74" s="75" t="s">
        <v>7760</v>
      </c>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45">
        <v>15</v>
      </c>
      <c r="BC74" s="45">
        <v>0</v>
      </c>
      <c r="BD74" s="45">
        <v>0</v>
      </c>
      <c r="BE74" s="45">
        <v>0</v>
      </c>
      <c r="BF74" s="45">
        <v>0</v>
      </c>
      <c r="BG74" s="45">
        <v>0</v>
      </c>
      <c r="BH74" s="45">
        <v>0</v>
      </c>
      <c r="BI74" s="45">
        <v>0</v>
      </c>
      <c r="BJ74" s="45">
        <v>0</v>
      </c>
      <c r="BK74" s="45">
        <v>0</v>
      </c>
      <c r="BL74" s="45">
        <v>0</v>
      </c>
      <c r="BM74" s="108"/>
      <c r="BN74" s="45">
        <v>0</v>
      </c>
      <c r="BO74" s="45">
        <v>15</v>
      </c>
      <c r="BP74" s="45">
        <v>0</v>
      </c>
      <c r="BQ74" s="45">
        <v>0</v>
      </c>
      <c r="BR74" s="45">
        <v>0</v>
      </c>
      <c r="BS74" s="45">
        <v>0</v>
      </c>
      <c r="BT74" s="45">
        <v>0</v>
      </c>
      <c r="BU74" s="45">
        <v>0</v>
      </c>
      <c r="BV74" s="45">
        <v>0</v>
      </c>
      <c r="BW74" s="45">
        <v>0</v>
      </c>
      <c r="BX74" s="45">
        <v>0</v>
      </c>
      <c r="BY74" s="45"/>
    </row>
    <row r="75" spans="1:77" x14ac:dyDescent="0.35">
      <c r="A75" s="104" t="str">
        <f t="shared" si="11"/>
        <v>1611.302.14</v>
      </c>
      <c r="B75" s="113" t="s">
        <v>8351</v>
      </c>
      <c r="C75" s="105" t="str">
        <f t="shared" si="12"/>
        <v>NDD</v>
      </c>
      <c r="D75" s="106" t="str">
        <f t="shared" si="13"/>
        <v>Not Health</v>
      </c>
      <c r="E75" s="75" t="s">
        <v>7919</v>
      </c>
      <c r="F75" s="75" t="s">
        <v>7776</v>
      </c>
      <c r="G75" s="75" t="s">
        <v>164</v>
      </c>
      <c r="H75" s="75" t="s">
        <v>1936</v>
      </c>
      <c r="I75" s="107" t="s">
        <v>7920</v>
      </c>
      <c r="J75" s="75" t="s">
        <v>7908</v>
      </c>
      <c r="K75" s="75" t="s">
        <v>7908</v>
      </c>
      <c r="L75" s="75" t="s">
        <v>272</v>
      </c>
      <c r="M75" s="75" t="s">
        <v>2486</v>
      </c>
      <c r="N75" s="75" t="s">
        <v>7921</v>
      </c>
      <c r="O75" s="75" t="s">
        <v>2449</v>
      </c>
      <c r="P75" s="75" t="s">
        <v>1709</v>
      </c>
      <c r="Q75" s="45" t="s">
        <v>7893</v>
      </c>
      <c r="R75" s="75" t="s">
        <v>940</v>
      </c>
      <c r="S75" s="75" t="s">
        <v>7760</v>
      </c>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45">
        <v>165</v>
      </c>
      <c r="BC75" s="45">
        <v>0</v>
      </c>
      <c r="BD75" s="45">
        <v>0</v>
      </c>
      <c r="BE75" s="45">
        <v>0</v>
      </c>
      <c r="BF75" s="45">
        <v>0</v>
      </c>
      <c r="BG75" s="45">
        <v>0</v>
      </c>
      <c r="BH75" s="45">
        <v>0</v>
      </c>
      <c r="BI75" s="45">
        <v>0</v>
      </c>
      <c r="BJ75" s="45">
        <v>0</v>
      </c>
      <c r="BK75" s="45">
        <v>0</v>
      </c>
      <c r="BL75" s="45">
        <v>0</v>
      </c>
      <c r="BM75" s="108"/>
      <c r="BN75" s="45">
        <v>50</v>
      </c>
      <c r="BO75" s="45">
        <v>66</v>
      </c>
      <c r="BP75" s="45">
        <v>33</v>
      </c>
      <c r="BQ75" s="45">
        <v>17</v>
      </c>
      <c r="BR75" s="45">
        <v>0</v>
      </c>
      <c r="BS75" s="45">
        <v>0</v>
      </c>
      <c r="BT75" s="45">
        <v>0</v>
      </c>
      <c r="BU75" s="45">
        <v>0</v>
      </c>
      <c r="BV75" s="45">
        <v>0</v>
      </c>
      <c r="BW75" s="45">
        <v>0</v>
      </c>
      <c r="BX75" s="45">
        <v>0</v>
      </c>
      <c r="BY75" s="45"/>
    </row>
    <row r="76" spans="1:77" x14ac:dyDescent="0.35">
      <c r="A76" s="104" t="str">
        <f t="shared" si="11"/>
        <v>1612.302.14</v>
      </c>
      <c r="B76" s="113" t="s">
        <v>8351</v>
      </c>
      <c r="C76" s="105" t="str">
        <f t="shared" si="12"/>
        <v>NDD</v>
      </c>
      <c r="D76" s="106" t="str">
        <f t="shared" si="13"/>
        <v>Not Health</v>
      </c>
      <c r="E76" s="75" t="s">
        <v>7922</v>
      </c>
      <c r="F76" s="75" t="s">
        <v>7754</v>
      </c>
      <c r="G76" s="75" t="s">
        <v>164</v>
      </c>
      <c r="H76" s="75" t="s">
        <v>1936</v>
      </c>
      <c r="I76" s="107" t="s">
        <v>2040</v>
      </c>
      <c r="J76" s="75" t="s">
        <v>7908</v>
      </c>
      <c r="K76" s="75" t="s">
        <v>7908</v>
      </c>
      <c r="L76" s="75" t="s">
        <v>272</v>
      </c>
      <c r="M76" s="75" t="s">
        <v>2486</v>
      </c>
      <c r="N76" s="75" t="s">
        <v>7921</v>
      </c>
      <c r="O76" s="75" t="s">
        <v>2449</v>
      </c>
      <c r="P76" s="75" t="s">
        <v>1709</v>
      </c>
      <c r="Q76" s="45" t="s">
        <v>7893</v>
      </c>
      <c r="R76" s="75" t="s">
        <v>940</v>
      </c>
      <c r="S76" s="75" t="s">
        <v>7760</v>
      </c>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45">
        <v>115</v>
      </c>
      <c r="BC76" s="45">
        <v>0</v>
      </c>
      <c r="BD76" s="45">
        <v>0</v>
      </c>
      <c r="BE76" s="45">
        <v>0</v>
      </c>
      <c r="BF76" s="45">
        <v>0</v>
      </c>
      <c r="BG76" s="45">
        <v>0</v>
      </c>
      <c r="BH76" s="45">
        <v>0</v>
      </c>
      <c r="BI76" s="45">
        <v>0</v>
      </c>
      <c r="BJ76" s="45">
        <v>0</v>
      </c>
      <c r="BK76" s="45">
        <v>0</v>
      </c>
      <c r="BL76" s="45">
        <v>0</v>
      </c>
      <c r="BM76" s="108"/>
      <c r="BN76" s="45">
        <v>12</v>
      </c>
      <c r="BO76" s="45">
        <v>52</v>
      </c>
      <c r="BP76" s="45">
        <v>40</v>
      </c>
      <c r="BQ76" s="45">
        <v>8</v>
      </c>
      <c r="BR76" s="45">
        <v>3</v>
      </c>
      <c r="BS76" s="45">
        <v>0</v>
      </c>
      <c r="BT76" s="45">
        <v>0</v>
      </c>
      <c r="BU76" s="45">
        <v>0</v>
      </c>
      <c r="BV76" s="45">
        <v>0</v>
      </c>
      <c r="BW76" s="45">
        <v>0</v>
      </c>
      <c r="BX76" s="45">
        <v>0</v>
      </c>
      <c r="BY76" s="45"/>
    </row>
    <row r="77" spans="1:77" x14ac:dyDescent="0.35">
      <c r="A77" s="104" t="str">
        <f t="shared" si="11"/>
        <v>1036.303.14</v>
      </c>
      <c r="B77" s="113" t="s">
        <v>8351</v>
      </c>
      <c r="C77" s="105" t="str">
        <f t="shared" si="12"/>
        <v>NDD</v>
      </c>
      <c r="D77" s="106" t="str">
        <f t="shared" si="13"/>
        <v>Not Health</v>
      </c>
      <c r="E77" s="75" t="s">
        <v>7923</v>
      </c>
      <c r="F77" s="75" t="s">
        <v>7776</v>
      </c>
      <c r="G77" s="75" t="s">
        <v>2514</v>
      </c>
      <c r="H77" s="75" t="s">
        <v>1936</v>
      </c>
      <c r="I77" s="107" t="s">
        <v>7924</v>
      </c>
      <c r="J77" s="75" t="s">
        <v>7908</v>
      </c>
      <c r="K77" s="75" t="s">
        <v>7908</v>
      </c>
      <c r="L77" s="75" t="s">
        <v>272</v>
      </c>
      <c r="M77" s="75" t="s">
        <v>5814</v>
      </c>
      <c r="N77" s="75" t="s">
        <v>7925</v>
      </c>
      <c r="O77" s="75" t="s">
        <v>2601</v>
      </c>
      <c r="P77" s="75" t="s">
        <v>1709</v>
      </c>
      <c r="Q77" s="45" t="s">
        <v>7893</v>
      </c>
      <c r="R77" s="75" t="s">
        <v>940</v>
      </c>
      <c r="S77" s="75" t="s">
        <v>7760</v>
      </c>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45">
        <v>146</v>
      </c>
      <c r="BC77" s="45">
        <v>0</v>
      </c>
      <c r="BD77" s="45">
        <v>0</v>
      </c>
      <c r="BE77" s="45">
        <v>0</v>
      </c>
      <c r="BF77" s="45">
        <v>0</v>
      </c>
      <c r="BG77" s="45">
        <v>0</v>
      </c>
      <c r="BH77" s="45">
        <v>0</v>
      </c>
      <c r="BI77" s="45">
        <v>0</v>
      </c>
      <c r="BJ77" s="45">
        <v>0</v>
      </c>
      <c r="BK77" s="45">
        <v>0</v>
      </c>
      <c r="BL77" s="45">
        <v>0</v>
      </c>
      <c r="BM77" s="108"/>
      <c r="BN77" s="45">
        <v>58</v>
      </c>
      <c r="BO77" s="45">
        <v>73</v>
      </c>
      <c r="BP77" s="45">
        <v>15</v>
      </c>
      <c r="BQ77" s="45">
        <v>0</v>
      </c>
      <c r="BR77" s="45">
        <v>0</v>
      </c>
      <c r="BS77" s="45">
        <v>0</v>
      </c>
      <c r="BT77" s="45">
        <v>0</v>
      </c>
      <c r="BU77" s="45">
        <v>0</v>
      </c>
      <c r="BV77" s="45">
        <v>0</v>
      </c>
      <c r="BW77" s="45">
        <v>0</v>
      </c>
      <c r="BX77" s="45">
        <v>0</v>
      </c>
      <c r="BY77" s="45"/>
    </row>
    <row r="78" spans="1:77" x14ac:dyDescent="0.35">
      <c r="A78" s="104" t="str">
        <f t="shared" si="11"/>
        <v>1039.303.14</v>
      </c>
      <c r="B78" s="113" t="s">
        <v>8351</v>
      </c>
      <c r="C78" s="105" t="str">
        <f t="shared" si="12"/>
        <v>NDD</v>
      </c>
      <c r="D78" s="106" t="str">
        <f t="shared" si="13"/>
        <v>Not Health</v>
      </c>
      <c r="E78" s="75" t="s">
        <v>7926</v>
      </c>
      <c r="F78" s="75" t="s">
        <v>7776</v>
      </c>
      <c r="G78" s="75" t="s">
        <v>2514</v>
      </c>
      <c r="H78" s="75" t="s">
        <v>1936</v>
      </c>
      <c r="I78" s="107" t="s">
        <v>7927</v>
      </c>
      <c r="J78" s="75" t="s">
        <v>7908</v>
      </c>
      <c r="K78" s="75" t="s">
        <v>7908</v>
      </c>
      <c r="L78" s="75" t="s">
        <v>272</v>
      </c>
      <c r="M78" s="75" t="s">
        <v>5814</v>
      </c>
      <c r="N78" s="75" t="s">
        <v>7925</v>
      </c>
      <c r="O78" s="75" t="s">
        <v>2601</v>
      </c>
      <c r="P78" s="75" t="s">
        <v>1709</v>
      </c>
      <c r="Q78" s="45" t="s">
        <v>7893</v>
      </c>
      <c r="R78" s="75" t="s">
        <v>940</v>
      </c>
      <c r="S78" s="75" t="s">
        <v>7760</v>
      </c>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45">
        <v>589</v>
      </c>
      <c r="BC78" s="45">
        <v>0</v>
      </c>
      <c r="BD78" s="45">
        <v>0</v>
      </c>
      <c r="BE78" s="45">
        <v>0</v>
      </c>
      <c r="BF78" s="45">
        <v>0</v>
      </c>
      <c r="BG78" s="45">
        <v>0</v>
      </c>
      <c r="BH78" s="45">
        <v>0</v>
      </c>
      <c r="BI78" s="45">
        <v>0</v>
      </c>
      <c r="BJ78" s="45">
        <v>0</v>
      </c>
      <c r="BK78" s="45">
        <v>0</v>
      </c>
      <c r="BL78" s="45">
        <v>0</v>
      </c>
      <c r="BM78" s="108"/>
      <c r="BN78" s="45">
        <v>29</v>
      </c>
      <c r="BO78" s="45">
        <v>130</v>
      </c>
      <c r="BP78" s="45">
        <v>147</v>
      </c>
      <c r="BQ78" s="45">
        <v>147</v>
      </c>
      <c r="BR78" s="45">
        <v>0</v>
      </c>
      <c r="BS78" s="45">
        <v>0</v>
      </c>
      <c r="BT78" s="45">
        <v>0</v>
      </c>
      <c r="BU78" s="45">
        <v>0</v>
      </c>
      <c r="BV78" s="45">
        <v>0</v>
      </c>
      <c r="BW78" s="45">
        <v>0</v>
      </c>
      <c r="BX78" s="45">
        <v>0</v>
      </c>
      <c r="BY78" s="45"/>
    </row>
    <row r="79" spans="1:77" x14ac:dyDescent="0.35">
      <c r="A79" s="104" t="str">
        <f t="shared" si="11"/>
        <v>5140.303.14</v>
      </c>
      <c r="B79" s="113" t="s">
        <v>8351</v>
      </c>
      <c r="C79" s="105" t="str">
        <f t="shared" si="12"/>
        <v>NDD</v>
      </c>
      <c r="D79" s="106" t="str">
        <f t="shared" si="13"/>
        <v>Not Health</v>
      </c>
      <c r="E79" s="75" t="s">
        <v>7928</v>
      </c>
      <c r="F79" s="75" t="s">
        <v>7754</v>
      </c>
      <c r="G79" s="75" t="s">
        <v>2514</v>
      </c>
      <c r="H79" s="75" t="s">
        <v>1936</v>
      </c>
      <c r="I79" s="107" t="s">
        <v>7929</v>
      </c>
      <c r="J79" s="75" t="s">
        <v>7908</v>
      </c>
      <c r="K79" s="75" t="s">
        <v>7908</v>
      </c>
      <c r="L79" s="75" t="s">
        <v>272</v>
      </c>
      <c r="M79" s="75" t="s">
        <v>5814</v>
      </c>
      <c r="N79" s="75" t="s">
        <v>7925</v>
      </c>
      <c r="O79" s="75" t="s">
        <v>2601</v>
      </c>
      <c r="P79" s="75" t="s">
        <v>1709</v>
      </c>
      <c r="Q79" s="45" t="s">
        <v>7893</v>
      </c>
      <c r="R79" s="75" t="s">
        <v>940</v>
      </c>
      <c r="S79" s="75" t="s">
        <v>7760</v>
      </c>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45">
        <v>15</v>
      </c>
      <c r="BC79" s="45">
        <v>0</v>
      </c>
      <c r="BD79" s="45">
        <v>0</v>
      </c>
      <c r="BE79" s="45">
        <v>0</v>
      </c>
      <c r="BF79" s="45">
        <v>0</v>
      </c>
      <c r="BG79" s="45">
        <v>0</v>
      </c>
      <c r="BH79" s="45">
        <v>0</v>
      </c>
      <c r="BI79" s="45">
        <v>0</v>
      </c>
      <c r="BJ79" s="45">
        <v>0</v>
      </c>
      <c r="BK79" s="45">
        <v>0</v>
      </c>
      <c r="BL79" s="45">
        <v>0</v>
      </c>
      <c r="BM79" s="108"/>
      <c r="BN79" s="45">
        <v>2</v>
      </c>
      <c r="BO79" s="45">
        <v>5</v>
      </c>
      <c r="BP79" s="45">
        <v>5</v>
      </c>
      <c r="BQ79" s="45">
        <v>2</v>
      </c>
      <c r="BR79" s="45">
        <v>1</v>
      </c>
      <c r="BS79" s="45">
        <v>0</v>
      </c>
      <c r="BT79" s="45">
        <v>0</v>
      </c>
      <c r="BU79" s="45">
        <v>0</v>
      </c>
      <c r="BV79" s="45">
        <v>0</v>
      </c>
      <c r="BW79" s="45">
        <v>0</v>
      </c>
      <c r="BX79" s="45">
        <v>0</v>
      </c>
      <c r="BY79" s="45"/>
    </row>
    <row r="80" spans="1:77" x14ac:dyDescent="0.35">
      <c r="A80" s="104" t="str">
        <f t="shared" si="11"/>
        <v>8145.304.20</v>
      </c>
      <c r="B80" s="113" t="s">
        <v>8351</v>
      </c>
      <c r="C80" s="105" t="str">
        <f t="shared" si="12"/>
        <v>NDD</v>
      </c>
      <c r="D80" s="106" t="str">
        <f t="shared" si="13"/>
        <v>Not Health</v>
      </c>
      <c r="E80" s="75" t="s">
        <v>7930</v>
      </c>
      <c r="F80" s="75" t="s">
        <v>7776</v>
      </c>
      <c r="G80" s="75" t="s">
        <v>2675</v>
      </c>
      <c r="H80" s="75" t="s">
        <v>1936</v>
      </c>
      <c r="I80" s="107" t="s">
        <v>7931</v>
      </c>
      <c r="J80" s="75" t="s">
        <v>7908</v>
      </c>
      <c r="K80" s="75" t="s">
        <v>7908</v>
      </c>
      <c r="L80" s="75" t="s">
        <v>730</v>
      </c>
      <c r="M80" s="75" t="s">
        <v>2486</v>
      </c>
      <c r="N80" s="75" t="s">
        <v>7932</v>
      </c>
      <c r="O80" s="75" t="s">
        <v>1842</v>
      </c>
      <c r="P80" s="75" t="s">
        <v>1841</v>
      </c>
      <c r="Q80" s="45" t="s">
        <v>7933</v>
      </c>
      <c r="R80" s="75" t="s">
        <v>940</v>
      </c>
      <c r="S80" s="75" t="s">
        <v>7760</v>
      </c>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45">
        <v>600</v>
      </c>
      <c r="BC80" s="45">
        <v>0</v>
      </c>
      <c r="BD80" s="45">
        <v>0</v>
      </c>
      <c r="BE80" s="45">
        <v>0</v>
      </c>
      <c r="BF80" s="45">
        <v>0</v>
      </c>
      <c r="BG80" s="45">
        <v>0</v>
      </c>
      <c r="BH80" s="45">
        <v>0</v>
      </c>
      <c r="BI80" s="45">
        <v>0</v>
      </c>
      <c r="BJ80" s="45">
        <v>0</v>
      </c>
      <c r="BK80" s="45">
        <v>0</v>
      </c>
      <c r="BL80" s="45">
        <v>0</v>
      </c>
      <c r="BM80" s="108"/>
      <c r="BN80" s="45">
        <v>78</v>
      </c>
      <c r="BO80" s="45">
        <v>282</v>
      </c>
      <c r="BP80" s="45">
        <v>120</v>
      </c>
      <c r="BQ80" s="45">
        <v>60</v>
      </c>
      <c r="BR80" s="45">
        <v>30</v>
      </c>
      <c r="BS80" s="45">
        <v>0</v>
      </c>
      <c r="BT80" s="45">
        <v>0</v>
      </c>
      <c r="BU80" s="45">
        <v>0</v>
      </c>
      <c r="BV80" s="45">
        <v>0</v>
      </c>
      <c r="BW80" s="45">
        <v>0</v>
      </c>
      <c r="BX80" s="45">
        <v>0</v>
      </c>
      <c r="BY80" s="45"/>
    </row>
    <row r="81" spans="1:77" x14ac:dyDescent="0.35">
      <c r="A81" s="104" t="str">
        <f t="shared" si="11"/>
        <v>8153.304.20</v>
      </c>
      <c r="B81" s="113" t="s">
        <v>8351</v>
      </c>
      <c r="C81" s="105" t="str">
        <f t="shared" si="12"/>
        <v>NDD</v>
      </c>
      <c r="D81" s="106" t="str">
        <f t="shared" si="13"/>
        <v>Not Health</v>
      </c>
      <c r="E81" s="75" t="s">
        <v>7934</v>
      </c>
      <c r="F81" s="75" t="s">
        <v>7776</v>
      </c>
      <c r="G81" s="75" t="s">
        <v>2675</v>
      </c>
      <c r="H81" s="75" t="s">
        <v>1936</v>
      </c>
      <c r="I81" s="107" t="s">
        <v>7935</v>
      </c>
      <c r="J81" s="75" t="s">
        <v>7908</v>
      </c>
      <c r="K81" s="75" t="s">
        <v>7908</v>
      </c>
      <c r="L81" s="75" t="s">
        <v>185</v>
      </c>
      <c r="M81" s="75" t="s">
        <v>2486</v>
      </c>
      <c r="N81" s="75" t="s">
        <v>7932</v>
      </c>
      <c r="O81" s="75" t="s">
        <v>1842</v>
      </c>
      <c r="P81" s="75" t="s">
        <v>1841</v>
      </c>
      <c r="Q81" s="45" t="s">
        <v>7933</v>
      </c>
      <c r="R81" s="75" t="s">
        <v>940</v>
      </c>
      <c r="S81" s="75" t="s">
        <v>7760</v>
      </c>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45">
        <v>200</v>
      </c>
      <c r="BC81" s="45">
        <v>0</v>
      </c>
      <c r="BD81" s="45">
        <v>0</v>
      </c>
      <c r="BE81" s="45">
        <v>0</v>
      </c>
      <c r="BF81" s="45">
        <v>0</v>
      </c>
      <c r="BG81" s="45">
        <v>0</v>
      </c>
      <c r="BH81" s="45">
        <v>0</v>
      </c>
      <c r="BI81" s="45">
        <v>0</v>
      </c>
      <c r="BJ81" s="45">
        <v>0</v>
      </c>
      <c r="BK81" s="45">
        <v>0</v>
      </c>
      <c r="BL81" s="45">
        <v>0</v>
      </c>
      <c r="BM81" s="108"/>
      <c r="BN81" s="45">
        <v>26</v>
      </c>
      <c r="BO81" s="45">
        <v>94</v>
      </c>
      <c r="BP81" s="45">
        <v>40</v>
      </c>
      <c r="BQ81" s="45">
        <v>20</v>
      </c>
      <c r="BR81" s="45">
        <v>20</v>
      </c>
      <c r="BS81" s="45">
        <v>0</v>
      </c>
      <c r="BT81" s="45">
        <v>0</v>
      </c>
      <c r="BU81" s="45">
        <v>0</v>
      </c>
      <c r="BV81" s="45">
        <v>0</v>
      </c>
      <c r="BW81" s="45">
        <v>0</v>
      </c>
      <c r="BX81" s="45">
        <v>0</v>
      </c>
      <c r="BY81" s="45"/>
    </row>
    <row r="82" spans="1:77" x14ac:dyDescent="0.35">
      <c r="A82" s="104" t="str">
        <f t="shared" si="11"/>
        <v>0103.304.68</v>
      </c>
      <c r="B82" s="113" t="s">
        <v>8351</v>
      </c>
      <c r="C82" s="105" t="str">
        <f t="shared" si="12"/>
        <v>NDD</v>
      </c>
      <c r="D82" s="106" t="str">
        <f t="shared" si="13"/>
        <v>Not Health</v>
      </c>
      <c r="E82" s="75" t="s">
        <v>7936</v>
      </c>
      <c r="F82" s="75" t="s">
        <v>7764</v>
      </c>
      <c r="G82" s="75" t="s">
        <v>2675</v>
      </c>
      <c r="H82" s="75" t="s">
        <v>1936</v>
      </c>
      <c r="I82" s="107" t="s">
        <v>7937</v>
      </c>
      <c r="J82" s="75" t="s">
        <v>7908</v>
      </c>
      <c r="K82" s="75" t="s">
        <v>7908</v>
      </c>
      <c r="L82" s="75" t="s">
        <v>185</v>
      </c>
      <c r="M82" s="75" t="s">
        <v>2486</v>
      </c>
      <c r="N82" s="75" t="s">
        <v>7932</v>
      </c>
      <c r="O82" s="75" t="s">
        <v>1842</v>
      </c>
      <c r="P82" s="75" t="s">
        <v>1841</v>
      </c>
      <c r="Q82" s="45" t="s">
        <v>7933</v>
      </c>
      <c r="R82" s="75" t="s">
        <v>940</v>
      </c>
      <c r="S82" s="75" t="s">
        <v>7760</v>
      </c>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45">
        <v>4000</v>
      </c>
      <c r="BC82" s="45">
        <v>0</v>
      </c>
      <c r="BD82" s="45">
        <v>0</v>
      </c>
      <c r="BE82" s="45">
        <v>0</v>
      </c>
      <c r="BF82" s="45">
        <v>0</v>
      </c>
      <c r="BG82" s="45">
        <v>0</v>
      </c>
      <c r="BH82" s="45">
        <v>0</v>
      </c>
      <c r="BI82" s="45">
        <v>0</v>
      </c>
      <c r="BJ82" s="45">
        <v>0</v>
      </c>
      <c r="BK82" s="45">
        <v>0</v>
      </c>
      <c r="BL82" s="45">
        <v>0</v>
      </c>
      <c r="BM82" s="108"/>
      <c r="BN82" s="45">
        <v>120</v>
      </c>
      <c r="BO82" s="45">
        <v>920</v>
      </c>
      <c r="BP82" s="45">
        <v>1200</v>
      </c>
      <c r="BQ82" s="45">
        <v>800</v>
      </c>
      <c r="BR82" s="45">
        <v>400</v>
      </c>
      <c r="BS82" s="45">
        <v>240</v>
      </c>
      <c r="BT82" s="45">
        <v>80</v>
      </c>
      <c r="BU82" s="45">
        <v>48</v>
      </c>
      <c r="BV82" s="45">
        <v>24</v>
      </c>
      <c r="BW82" s="45">
        <v>28</v>
      </c>
      <c r="BX82" s="45">
        <v>0</v>
      </c>
      <c r="BY82" s="45"/>
    </row>
    <row r="83" spans="1:77" x14ac:dyDescent="0.35">
      <c r="A83" s="104" t="str">
        <f t="shared" si="11"/>
        <v>0103.304.68</v>
      </c>
      <c r="B83" s="113" t="s">
        <v>8351</v>
      </c>
      <c r="C83" s="105" t="str">
        <f t="shared" si="12"/>
        <v>NDD</v>
      </c>
      <c r="D83" s="106" t="str">
        <f t="shared" si="13"/>
        <v>Not Health</v>
      </c>
      <c r="E83" s="75" t="s">
        <v>7936</v>
      </c>
      <c r="F83" s="75" t="s">
        <v>7836</v>
      </c>
      <c r="G83" s="75" t="s">
        <v>2675</v>
      </c>
      <c r="H83" s="75" t="s">
        <v>1936</v>
      </c>
      <c r="I83" s="107" t="s">
        <v>7937</v>
      </c>
      <c r="J83" s="75" t="s">
        <v>7908</v>
      </c>
      <c r="K83" s="75" t="s">
        <v>7908</v>
      </c>
      <c r="L83" s="75" t="s">
        <v>185</v>
      </c>
      <c r="M83" s="75" t="s">
        <v>2486</v>
      </c>
      <c r="N83" s="75" t="s">
        <v>7932</v>
      </c>
      <c r="O83" s="75" t="s">
        <v>1842</v>
      </c>
      <c r="P83" s="75" t="s">
        <v>1841</v>
      </c>
      <c r="Q83" s="45" t="s">
        <v>7933</v>
      </c>
      <c r="R83" s="75" t="s">
        <v>940</v>
      </c>
      <c r="S83" s="75" t="s">
        <v>7760</v>
      </c>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45">
        <v>2000</v>
      </c>
      <c r="BC83" s="45">
        <v>0</v>
      </c>
      <c r="BD83" s="45">
        <v>0</v>
      </c>
      <c r="BE83" s="45">
        <v>0</v>
      </c>
      <c r="BF83" s="45">
        <v>0</v>
      </c>
      <c r="BG83" s="45">
        <v>0</v>
      </c>
      <c r="BH83" s="45">
        <v>0</v>
      </c>
      <c r="BI83" s="45">
        <v>0</v>
      </c>
      <c r="BJ83" s="45">
        <v>0</v>
      </c>
      <c r="BK83" s="45">
        <v>0</v>
      </c>
      <c r="BL83" s="45">
        <v>0</v>
      </c>
      <c r="BM83" s="108"/>
      <c r="BN83" s="45">
        <v>60</v>
      </c>
      <c r="BO83" s="45">
        <v>460</v>
      </c>
      <c r="BP83" s="45">
        <v>600</v>
      </c>
      <c r="BQ83" s="45">
        <v>440</v>
      </c>
      <c r="BR83" s="45">
        <v>200</v>
      </c>
      <c r="BS83" s="45">
        <v>80</v>
      </c>
      <c r="BT83" s="45">
        <v>40</v>
      </c>
      <c r="BU83" s="45">
        <v>20</v>
      </c>
      <c r="BV83" s="45">
        <v>12</v>
      </c>
      <c r="BW83" s="45">
        <v>14</v>
      </c>
      <c r="BX83" s="45">
        <v>0</v>
      </c>
      <c r="BY83" s="45"/>
    </row>
    <row r="84" spans="1:77" x14ac:dyDescent="0.35">
      <c r="A84" s="104" t="str">
        <f t="shared" si="11"/>
        <v>0103.304.68</v>
      </c>
      <c r="B84" s="113" t="s">
        <v>8351</v>
      </c>
      <c r="C84" s="105" t="str">
        <f t="shared" si="12"/>
        <v>NDD</v>
      </c>
      <c r="D84" s="106" t="str">
        <f t="shared" si="13"/>
        <v>Not Health</v>
      </c>
      <c r="E84" s="75" t="s">
        <v>7936</v>
      </c>
      <c r="F84" s="75" t="s">
        <v>7786</v>
      </c>
      <c r="G84" s="75" t="s">
        <v>2675</v>
      </c>
      <c r="H84" s="75" t="s">
        <v>1936</v>
      </c>
      <c r="I84" s="107" t="s">
        <v>7937</v>
      </c>
      <c r="J84" s="75" t="s">
        <v>7908</v>
      </c>
      <c r="K84" s="75" t="s">
        <v>7908</v>
      </c>
      <c r="L84" s="75" t="s">
        <v>185</v>
      </c>
      <c r="M84" s="75" t="s">
        <v>2486</v>
      </c>
      <c r="N84" s="75" t="s">
        <v>7932</v>
      </c>
      <c r="O84" s="75" t="s">
        <v>1842</v>
      </c>
      <c r="P84" s="75" t="s">
        <v>1841</v>
      </c>
      <c r="Q84" s="45" t="s">
        <v>7933</v>
      </c>
      <c r="R84" s="75" t="s">
        <v>940</v>
      </c>
      <c r="S84" s="75" t="s">
        <v>7760</v>
      </c>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45">
        <v>300</v>
      </c>
      <c r="BC84" s="45">
        <v>0</v>
      </c>
      <c r="BD84" s="45">
        <v>0</v>
      </c>
      <c r="BE84" s="45">
        <v>0</v>
      </c>
      <c r="BF84" s="45">
        <v>0</v>
      </c>
      <c r="BG84" s="45">
        <v>0</v>
      </c>
      <c r="BH84" s="45">
        <v>0</v>
      </c>
      <c r="BI84" s="45">
        <v>0</v>
      </c>
      <c r="BJ84" s="45">
        <v>0</v>
      </c>
      <c r="BK84" s="45">
        <v>0</v>
      </c>
      <c r="BL84" s="45">
        <v>0</v>
      </c>
      <c r="BM84" s="108"/>
      <c r="BN84" s="45">
        <v>39</v>
      </c>
      <c r="BO84" s="45">
        <v>129</v>
      </c>
      <c r="BP84" s="45">
        <v>48</v>
      </c>
      <c r="BQ84" s="45">
        <v>27</v>
      </c>
      <c r="BR84" s="45">
        <v>15</v>
      </c>
      <c r="BS84" s="45">
        <v>9</v>
      </c>
      <c r="BT84" s="45">
        <v>9</v>
      </c>
      <c r="BU84" s="45">
        <v>9</v>
      </c>
      <c r="BV84" s="45">
        <v>9</v>
      </c>
      <c r="BW84" s="45">
        <v>6</v>
      </c>
      <c r="BX84" s="45">
        <v>0</v>
      </c>
      <c r="BY84" s="45"/>
    </row>
    <row r="85" spans="1:77" x14ac:dyDescent="0.35">
      <c r="A85" s="104" t="str">
        <f t="shared" si="11"/>
        <v>0103.304.68</v>
      </c>
      <c r="B85" s="113" t="s">
        <v>8351</v>
      </c>
      <c r="C85" s="105" t="str">
        <f t="shared" si="12"/>
        <v>NDD</v>
      </c>
      <c r="D85" s="106" t="str">
        <f t="shared" si="13"/>
        <v>Not Health</v>
      </c>
      <c r="E85" s="75" t="s">
        <v>7936</v>
      </c>
      <c r="F85" s="75" t="s">
        <v>7897</v>
      </c>
      <c r="G85" s="75" t="s">
        <v>2675</v>
      </c>
      <c r="H85" s="75" t="s">
        <v>1936</v>
      </c>
      <c r="I85" s="107" t="s">
        <v>7937</v>
      </c>
      <c r="J85" s="75" t="s">
        <v>7908</v>
      </c>
      <c r="K85" s="75" t="s">
        <v>7908</v>
      </c>
      <c r="L85" s="75" t="s">
        <v>185</v>
      </c>
      <c r="M85" s="75" t="s">
        <v>2486</v>
      </c>
      <c r="N85" s="75" t="s">
        <v>7932</v>
      </c>
      <c r="O85" s="75" t="s">
        <v>1842</v>
      </c>
      <c r="P85" s="75" t="s">
        <v>1841</v>
      </c>
      <c r="Q85" s="45" t="s">
        <v>7933</v>
      </c>
      <c r="R85" s="75" t="s">
        <v>940</v>
      </c>
      <c r="S85" s="75" t="s">
        <v>7760</v>
      </c>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45">
        <v>100</v>
      </c>
      <c r="BC85" s="45">
        <v>0</v>
      </c>
      <c r="BD85" s="45">
        <v>0</v>
      </c>
      <c r="BE85" s="45">
        <v>0</v>
      </c>
      <c r="BF85" s="45">
        <v>0</v>
      </c>
      <c r="BG85" s="45">
        <v>0</v>
      </c>
      <c r="BH85" s="45">
        <v>0</v>
      </c>
      <c r="BI85" s="45">
        <v>0</v>
      </c>
      <c r="BJ85" s="45">
        <v>0</v>
      </c>
      <c r="BK85" s="45">
        <v>0</v>
      </c>
      <c r="BL85" s="45">
        <v>0</v>
      </c>
      <c r="BM85" s="108"/>
      <c r="BN85" s="45">
        <v>4</v>
      </c>
      <c r="BO85" s="45">
        <v>81</v>
      </c>
      <c r="BP85" s="45">
        <v>12</v>
      </c>
      <c r="BQ85" s="45">
        <v>3</v>
      </c>
      <c r="BR85" s="45">
        <v>0</v>
      </c>
      <c r="BS85" s="45">
        <v>0</v>
      </c>
      <c r="BT85" s="45">
        <v>0</v>
      </c>
      <c r="BU85" s="45">
        <v>0</v>
      </c>
      <c r="BV85" s="45">
        <v>0</v>
      </c>
      <c r="BW85" s="45">
        <v>0</v>
      </c>
      <c r="BX85" s="45">
        <v>0</v>
      </c>
      <c r="BY85" s="45"/>
    </row>
    <row r="86" spans="1:77" x14ac:dyDescent="0.35">
      <c r="A86" s="104" t="str">
        <f t="shared" si="11"/>
        <v>0112.304.68</v>
      </c>
      <c r="B86" s="113" t="s">
        <v>8351</v>
      </c>
      <c r="C86" s="105" t="str">
        <f t="shared" si="12"/>
        <v>NDD</v>
      </c>
      <c r="D86" s="106" t="str">
        <f t="shared" si="13"/>
        <v>Not Health</v>
      </c>
      <c r="E86" s="75" t="s">
        <v>7938</v>
      </c>
      <c r="F86" s="75" t="s">
        <v>7776</v>
      </c>
      <c r="G86" s="75" t="s">
        <v>2675</v>
      </c>
      <c r="H86" s="75" t="s">
        <v>1936</v>
      </c>
      <c r="I86" s="107" t="s">
        <v>7939</v>
      </c>
      <c r="J86" s="75" t="s">
        <v>7908</v>
      </c>
      <c r="K86" s="75" t="s">
        <v>7908</v>
      </c>
      <c r="L86" s="75" t="s">
        <v>730</v>
      </c>
      <c r="M86" s="75" t="s">
        <v>2486</v>
      </c>
      <c r="N86" s="75" t="s">
        <v>7932</v>
      </c>
      <c r="O86" s="75" t="s">
        <v>1842</v>
      </c>
      <c r="P86" s="75" t="s">
        <v>1841</v>
      </c>
      <c r="Q86" s="45" t="s">
        <v>7933</v>
      </c>
      <c r="R86" s="75" t="s">
        <v>940</v>
      </c>
      <c r="S86" s="75" t="s">
        <v>7760</v>
      </c>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45">
        <v>20</v>
      </c>
      <c r="BC86" s="45">
        <v>0</v>
      </c>
      <c r="BD86" s="45">
        <v>0</v>
      </c>
      <c r="BE86" s="45">
        <v>0</v>
      </c>
      <c r="BF86" s="45">
        <v>0</v>
      </c>
      <c r="BG86" s="45">
        <v>0</v>
      </c>
      <c r="BH86" s="45">
        <v>0</v>
      </c>
      <c r="BI86" s="45">
        <v>0</v>
      </c>
      <c r="BJ86" s="45">
        <v>0</v>
      </c>
      <c r="BK86" s="45">
        <v>0</v>
      </c>
      <c r="BL86" s="45">
        <v>0</v>
      </c>
      <c r="BM86" s="108"/>
      <c r="BN86" s="45">
        <v>9</v>
      </c>
      <c r="BO86" s="45">
        <v>11</v>
      </c>
      <c r="BP86" s="45">
        <v>0</v>
      </c>
      <c r="BQ86" s="45">
        <v>0</v>
      </c>
      <c r="BR86" s="45">
        <v>0</v>
      </c>
      <c r="BS86" s="45">
        <v>0</v>
      </c>
      <c r="BT86" s="45">
        <v>0</v>
      </c>
      <c r="BU86" s="45">
        <v>0</v>
      </c>
      <c r="BV86" s="45">
        <v>0</v>
      </c>
      <c r="BW86" s="45">
        <v>0</v>
      </c>
      <c r="BX86" s="45">
        <v>0</v>
      </c>
      <c r="BY86" s="45"/>
    </row>
    <row r="87" spans="1:77" x14ac:dyDescent="0.35">
      <c r="A87" s="104" t="str">
        <f t="shared" si="11"/>
        <v>1450.306.13</v>
      </c>
      <c r="B87" s="113" t="s">
        <v>8351</v>
      </c>
      <c r="C87" s="105" t="str">
        <f t="shared" si="12"/>
        <v>NDD</v>
      </c>
      <c r="D87" s="106" t="str">
        <f t="shared" si="13"/>
        <v>Not Health</v>
      </c>
      <c r="E87" s="75" t="s">
        <v>7940</v>
      </c>
      <c r="F87" s="75" t="s">
        <v>7836</v>
      </c>
      <c r="G87" s="75" t="s">
        <v>2659</v>
      </c>
      <c r="H87" s="75" t="s">
        <v>1936</v>
      </c>
      <c r="I87" s="107" t="s">
        <v>2690</v>
      </c>
      <c r="J87" s="75" t="s">
        <v>7845</v>
      </c>
      <c r="K87" s="75" t="s">
        <v>7845</v>
      </c>
      <c r="L87" s="75" t="s">
        <v>272</v>
      </c>
      <c r="M87" s="75" t="s">
        <v>1106</v>
      </c>
      <c r="N87" s="75" t="s">
        <v>7941</v>
      </c>
      <c r="O87" s="75" t="s">
        <v>2273</v>
      </c>
      <c r="P87" s="75" t="s">
        <v>926</v>
      </c>
      <c r="Q87" s="45" t="s">
        <v>7942</v>
      </c>
      <c r="R87" s="75" t="s">
        <v>940</v>
      </c>
      <c r="S87" s="75" t="s">
        <v>7760</v>
      </c>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45">
        <v>230</v>
      </c>
      <c r="BC87" s="45">
        <v>0</v>
      </c>
      <c r="BD87" s="45">
        <v>0</v>
      </c>
      <c r="BE87" s="45">
        <v>0</v>
      </c>
      <c r="BF87" s="45">
        <v>0</v>
      </c>
      <c r="BG87" s="45">
        <v>0</v>
      </c>
      <c r="BH87" s="45">
        <v>0</v>
      </c>
      <c r="BI87" s="45">
        <v>0</v>
      </c>
      <c r="BJ87" s="45">
        <v>0</v>
      </c>
      <c r="BK87" s="45">
        <v>0</v>
      </c>
      <c r="BL87" s="45">
        <v>0</v>
      </c>
      <c r="BM87" s="108"/>
      <c r="BN87" s="45">
        <v>74</v>
      </c>
      <c r="BO87" s="45">
        <v>115</v>
      </c>
      <c r="BP87" s="45">
        <v>23</v>
      </c>
      <c r="BQ87" s="45">
        <v>14</v>
      </c>
      <c r="BR87" s="45">
        <v>0</v>
      </c>
      <c r="BS87" s="45">
        <v>0</v>
      </c>
      <c r="BT87" s="45">
        <v>0</v>
      </c>
      <c r="BU87" s="45">
        <v>0</v>
      </c>
      <c r="BV87" s="45">
        <v>0</v>
      </c>
      <c r="BW87" s="45">
        <v>0</v>
      </c>
      <c r="BX87" s="45">
        <v>0</v>
      </c>
      <c r="BY87" s="45"/>
    </row>
    <row r="88" spans="1:77" x14ac:dyDescent="0.35">
      <c r="A88" s="104" t="str">
        <f t="shared" si="11"/>
        <v>1460.306.13</v>
      </c>
      <c r="B88" s="113" t="s">
        <v>8351</v>
      </c>
      <c r="C88" s="105" t="str">
        <f t="shared" si="12"/>
        <v>NDD</v>
      </c>
      <c r="D88" s="106" t="str">
        <f t="shared" si="13"/>
        <v>Not Health</v>
      </c>
      <c r="E88" s="75" t="s">
        <v>7943</v>
      </c>
      <c r="F88" s="75" t="s">
        <v>7754</v>
      </c>
      <c r="G88" s="75" t="s">
        <v>2659</v>
      </c>
      <c r="H88" s="75" t="s">
        <v>1936</v>
      </c>
      <c r="I88" s="107" t="s">
        <v>7944</v>
      </c>
      <c r="J88" s="75" t="s">
        <v>7845</v>
      </c>
      <c r="K88" s="75" t="s">
        <v>7845</v>
      </c>
      <c r="L88" s="75" t="s">
        <v>272</v>
      </c>
      <c r="M88" s="75" t="s">
        <v>1106</v>
      </c>
      <c r="N88" s="75" t="s">
        <v>7941</v>
      </c>
      <c r="O88" s="75" t="s">
        <v>2273</v>
      </c>
      <c r="P88" s="75" t="s">
        <v>926</v>
      </c>
      <c r="Q88" s="45" t="s">
        <v>7942</v>
      </c>
      <c r="R88" s="75" t="s">
        <v>940</v>
      </c>
      <c r="S88" s="75" t="s">
        <v>7760</v>
      </c>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45">
        <v>600</v>
      </c>
      <c r="BC88" s="45">
        <v>0</v>
      </c>
      <c r="BD88" s="45">
        <v>0</v>
      </c>
      <c r="BE88" s="45">
        <v>0</v>
      </c>
      <c r="BF88" s="45">
        <v>0</v>
      </c>
      <c r="BG88" s="45">
        <v>0</v>
      </c>
      <c r="BH88" s="45">
        <v>0</v>
      </c>
      <c r="BI88" s="45">
        <v>0</v>
      </c>
      <c r="BJ88" s="45">
        <v>0</v>
      </c>
      <c r="BK88" s="45">
        <v>0</v>
      </c>
      <c r="BL88" s="45">
        <v>0</v>
      </c>
      <c r="BM88" s="108"/>
      <c r="BN88" s="45">
        <v>120</v>
      </c>
      <c r="BO88" s="45">
        <v>300</v>
      </c>
      <c r="BP88" s="45">
        <v>90</v>
      </c>
      <c r="BQ88" s="45">
        <v>90</v>
      </c>
      <c r="BR88" s="45">
        <v>0</v>
      </c>
      <c r="BS88" s="45">
        <v>0</v>
      </c>
      <c r="BT88" s="45">
        <v>0</v>
      </c>
      <c r="BU88" s="45">
        <v>0</v>
      </c>
      <c r="BV88" s="45">
        <v>0</v>
      </c>
      <c r="BW88" s="45">
        <v>0</v>
      </c>
      <c r="BX88" s="45">
        <v>0</v>
      </c>
      <c r="BY88" s="45"/>
    </row>
    <row r="89" spans="1:77" x14ac:dyDescent="0.35">
      <c r="A89" s="104" t="str">
        <f t="shared" si="11"/>
        <v>0104.306.14</v>
      </c>
      <c r="B89" s="113" t="s">
        <v>8351</v>
      </c>
      <c r="C89" s="105" t="str">
        <f t="shared" si="12"/>
        <v>NDD</v>
      </c>
      <c r="D89" s="106" t="str">
        <f t="shared" si="13"/>
        <v>Not Health</v>
      </c>
      <c r="E89" s="75" t="s">
        <v>7945</v>
      </c>
      <c r="F89" s="75" t="s">
        <v>7776</v>
      </c>
      <c r="G89" s="75" t="s">
        <v>2659</v>
      </c>
      <c r="H89" s="75" t="s">
        <v>1936</v>
      </c>
      <c r="I89" s="107" t="s">
        <v>1055</v>
      </c>
      <c r="J89" s="75" t="s">
        <v>7908</v>
      </c>
      <c r="K89" s="75" t="s">
        <v>7908</v>
      </c>
      <c r="L89" s="75" t="s">
        <v>272</v>
      </c>
      <c r="M89" s="75" t="s">
        <v>5814</v>
      </c>
      <c r="N89" s="75" t="s">
        <v>7946</v>
      </c>
      <c r="O89" s="75" t="s">
        <v>1428</v>
      </c>
      <c r="P89" s="75" t="s">
        <v>1709</v>
      </c>
      <c r="Q89" s="45" t="s">
        <v>7893</v>
      </c>
      <c r="R89" s="75" t="s">
        <v>940</v>
      </c>
      <c r="S89" s="75" t="s">
        <v>7760</v>
      </c>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45">
        <v>15</v>
      </c>
      <c r="BC89" s="45">
        <v>0</v>
      </c>
      <c r="BD89" s="45">
        <v>0</v>
      </c>
      <c r="BE89" s="45">
        <v>0</v>
      </c>
      <c r="BF89" s="45">
        <v>0</v>
      </c>
      <c r="BG89" s="45">
        <v>0</v>
      </c>
      <c r="BH89" s="45">
        <v>0</v>
      </c>
      <c r="BI89" s="45">
        <v>0</v>
      </c>
      <c r="BJ89" s="45">
        <v>0</v>
      </c>
      <c r="BK89" s="45">
        <v>0</v>
      </c>
      <c r="BL89" s="45">
        <v>0</v>
      </c>
      <c r="BM89" s="108"/>
      <c r="BN89" s="45">
        <v>6</v>
      </c>
      <c r="BO89" s="45">
        <v>9</v>
      </c>
      <c r="BP89" s="45">
        <v>0</v>
      </c>
      <c r="BQ89" s="45">
        <v>0</v>
      </c>
      <c r="BR89" s="45">
        <v>0</v>
      </c>
      <c r="BS89" s="45">
        <v>0</v>
      </c>
      <c r="BT89" s="45">
        <v>0</v>
      </c>
      <c r="BU89" s="45">
        <v>0</v>
      </c>
      <c r="BV89" s="45">
        <v>0</v>
      </c>
      <c r="BW89" s="45">
        <v>0</v>
      </c>
      <c r="BX89" s="45">
        <v>0</v>
      </c>
      <c r="BY89" s="45"/>
    </row>
    <row r="90" spans="1:77" x14ac:dyDescent="0.35">
      <c r="A90" s="104" t="str">
        <f t="shared" si="11"/>
        <v>0804.306.14</v>
      </c>
      <c r="B90" s="113" t="s">
        <v>8351</v>
      </c>
      <c r="C90" s="105" t="str">
        <f t="shared" si="12"/>
        <v>NDD</v>
      </c>
      <c r="D90" s="106" t="str">
        <f t="shared" si="13"/>
        <v>Not Health</v>
      </c>
      <c r="E90" s="75" t="s">
        <v>7947</v>
      </c>
      <c r="F90" s="75" t="s">
        <v>7776</v>
      </c>
      <c r="G90" s="75" t="s">
        <v>2659</v>
      </c>
      <c r="H90" s="75" t="s">
        <v>1936</v>
      </c>
      <c r="I90" s="107" t="s">
        <v>7948</v>
      </c>
      <c r="J90" s="75" t="s">
        <v>7908</v>
      </c>
      <c r="K90" s="75" t="s">
        <v>7908</v>
      </c>
      <c r="L90" s="75" t="s">
        <v>272</v>
      </c>
      <c r="M90" s="75" t="s">
        <v>5814</v>
      </c>
      <c r="N90" s="75" t="s">
        <v>7949</v>
      </c>
      <c r="O90" s="75" t="s">
        <v>1713</v>
      </c>
      <c r="P90" s="75" t="s">
        <v>1709</v>
      </c>
      <c r="Q90" s="45" t="s">
        <v>7893</v>
      </c>
      <c r="R90" s="75" t="s">
        <v>940</v>
      </c>
      <c r="S90" s="75" t="s">
        <v>7760</v>
      </c>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45">
        <v>140</v>
      </c>
      <c r="BC90" s="45">
        <v>0</v>
      </c>
      <c r="BD90" s="45">
        <v>0</v>
      </c>
      <c r="BE90" s="45">
        <v>0</v>
      </c>
      <c r="BF90" s="45">
        <v>0</v>
      </c>
      <c r="BG90" s="45">
        <v>0</v>
      </c>
      <c r="BH90" s="45">
        <v>0</v>
      </c>
      <c r="BI90" s="45">
        <v>0</v>
      </c>
      <c r="BJ90" s="45">
        <v>0</v>
      </c>
      <c r="BK90" s="45">
        <v>0</v>
      </c>
      <c r="BL90" s="45">
        <v>0</v>
      </c>
      <c r="BM90" s="108"/>
      <c r="BN90" s="45">
        <v>56</v>
      </c>
      <c r="BO90" s="45">
        <v>70</v>
      </c>
      <c r="BP90" s="45">
        <v>14</v>
      </c>
      <c r="BQ90" s="45">
        <v>0</v>
      </c>
      <c r="BR90" s="45">
        <v>0</v>
      </c>
      <c r="BS90" s="45">
        <v>0</v>
      </c>
      <c r="BT90" s="45">
        <v>0</v>
      </c>
      <c r="BU90" s="45">
        <v>0</v>
      </c>
      <c r="BV90" s="45">
        <v>0</v>
      </c>
      <c r="BW90" s="45">
        <v>0</v>
      </c>
      <c r="BX90" s="45">
        <v>0</v>
      </c>
      <c r="BY90" s="45"/>
    </row>
    <row r="91" spans="1:77" x14ac:dyDescent="0.35">
      <c r="A91" s="104" t="str">
        <f t="shared" si="11"/>
        <v>0600.351.12</v>
      </c>
      <c r="B91" s="113" t="s">
        <v>8351</v>
      </c>
      <c r="C91" s="105" t="str">
        <f t="shared" si="12"/>
        <v>NDD</v>
      </c>
      <c r="D91" s="106" t="str">
        <f t="shared" si="13"/>
        <v>Not Health</v>
      </c>
      <c r="E91" s="75" t="s">
        <v>7950</v>
      </c>
      <c r="F91" s="75" t="s">
        <v>7776</v>
      </c>
      <c r="G91" s="75" t="s">
        <v>1620</v>
      </c>
      <c r="H91" s="75" t="s">
        <v>2880</v>
      </c>
      <c r="I91" s="107" t="s">
        <v>1055</v>
      </c>
      <c r="J91" s="75" t="s">
        <v>7885</v>
      </c>
      <c r="K91" s="75" t="s">
        <v>7885</v>
      </c>
      <c r="L91" s="75" t="s">
        <v>63</v>
      </c>
      <c r="M91" s="75" t="s">
        <v>1855</v>
      </c>
      <c r="N91" s="75" t="s">
        <v>7951</v>
      </c>
      <c r="O91" s="75" t="s">
        <v>2216</v>
      </c>
      <c r="P91" s="75" t="s">
        <v>1071</v>
      </c>
      <c r="Q91" s="45" t="s">
        <v>7887</v>
      </c>
      <c r="R91" s="75" t="s">
        <v>940</v>
      </c>
      <c r="S91" s="75" t="s">
        <v>7760</v>
      </c>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45">
        <v>50</v>
      </c>
      <c r="BC91" s="45">
        <v>0</v>
      </c>
      <c r="BD91" s="45">
        <v>0</v>
      </c>
      <c r="BE91" s="45">
        <v>0</v>
      </c>
      <c r="BF91" s="45">
        <v>0</v>
      </c>
      <c r="BG91" s="45">
        <v>0</v>
      </c>
      <c r="BH91" s="45">
        <v>0</v>
      </c>
      <c r="BI91" s="45">
        <v>0</v>
      </c>
      <c r="BJ91" s="45">
        <v>0</v>
      </c>
      <c r="BK91" s="45">
        <v>0</v>
      </c>
      <c r="BL91" s="45">
        <v>0</v>
      </c>
      <c r="BM91" s="108"/>
      <c r="BN91" s="45">
        <v>45</v>
      </c>
      <c r="BO91" s="45">
        <v>5</v>
      </c>
      <c r="BP91" s="45">
        <v>0</v>
      </c>
      <c r="BQ91" s="45">
        <v>0</v>
      </c>
      <c r="BR91" s="45">
        <v>0</v>
      </c>
      <c r="BS91" s="45">
        <v>0</v>
      </c>
      <c r="BT91" s="45">
        <v>0</v>
      </c>
      <c r="BU91" s="45">
        <v>0</v>
      </c>
      <c r="BV91" s="45">
        <v>0</v>
      </c>
      <c r="BW91" s="45">
        <v>0</v>
      </c>
      <c r="BX91" s="45">
        <v>0</v>
      </c>
      <c r="BY91" s="45"/>
    </row>
    <row r="92" spans="1:77" x14ac:dyDescent="0.35">
      <c r="A92" s="104" t="str">
        <f t="shared" si="11"/>
        <v>1140.351.12</v>
      </c>
      <c r="B92" s="113" t="s">
        <v>8351</v>
      </c>
      <c r="C92" s="105" t="str">
        <f t="shared" si="12"/>
        <v>NDD</v>
      </c>
      <c r="D92" s="106" t="str">
        <f t="shared" si="13"/>
        <v>Not Health</v>
      </c>
      <c r="E92" s="75" t="s">
        <v>7952</v>
      </c>
      <c r="F92" s="75" t="s">
        <v>7836</v>
      </c>
      <c r="G92" s="75" t="s">
        <v>1620</v>
      </c>
      <c r="H92" s="75" t="s">
        <v>2880</v>
      </c>
      <c r="I92" s="107" t="s">
        <v>7953</v>
      </c>
      <c r="J92" s="75" t="s">
        <v>7885</v>
      </c>
      <c r="K92" s="75" t="s">
        <v>7885</v>
      </c>
      <c r="L92" s="75" t="s">
        <v>63</v>
      </c>
      <c r="M92" s="75" t="s">
        <v>1855</v>
      </c>
      <c r="N92" s="75" t="s">
        <v>7951</v>
      </c>
      <c r="O92" s="75" t="s">
        <v>2216</v>
      </c>
      <c r="P92" s="75" t="s">
        <v>1071</v>
      </c>
      <c r="Q92" s="45" t="s">
        <v>7887</v>
      </c>
      <c r="R92" s="75" t="s">
        <v>940</v>
      </c>
      <c r="S92" s="75" t="s">
        <v>7760</v>
      </c>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45">
        <v>20</v>
      </c>
      <c r="BC92" s="45">
        <v>0</v>
      </c>
      <c r="BD92" s="45">
        <v>0</v>
      </c>
      <c r="BE92" s="45">
        <v>0</v>
      </c>
      <c r="BF92" s="45">
        <v>0</v>
      </c>
      <c r="BG92" s="45">
        <v>0</v>
      </c>
      <c r="BH92" s="45">
        <v>0</v>
      </c>
      <c r="BI92" s="45">
        <v>0</v>
      </c>
      <c r="BJ92" s="45">
        <v>0</v>
      </c>
      <c r="BK92" s="45">
        <v>0</v>
      </c>
      <c r="BL92" s="45">
        <v>0</v>
      </c>
      <c r="BM92" s="108"/>
      <c r="BN92" s="45">
        <v>20</v>
      </c>
      <c r="BO92" s="45">
        <v>0</v>
      </c>
      <c r="BP92" s="45">
        <v>0</v>
      </c>
      <c r="BQ92" s="45">
        <v>0</v>
      </c>
      <c r="BR92" s="45">
        <v>0</v>
      </c>
      <c r="BS92" s="45">
        <v>0</v>
      </c>
      <c r="BT92" s="45">
        <v>0</v>
      </c>
      <c r="BU92" s="45">
        <v>0</v>
      </c>
      <c r="BV92" s="45">
        <v>0</v>
      </c>
      <c r="BW92" s="45">
        <v>0</v>
      </c>
      <c r="BX92" s="45">
        <v>0</v>
      </c>
      <c r="BY92" s="45"/>
    </row>
    <row r="93" spans="1:77" x14ac:dyDescent="0.35">
      <c r="A93" s="104" t="str">
        <f t="shared" si="11"/>
        <v>0117.352.12</v>
      </c>
      <c r="B93" s="113" t="s">
        <v>8351</v>
      </c>
      <c r="C93" s="105" t="str">
        <f t="shared" si="12"/>
        <v>NDD</v>
      </c>
      <c r="D93" s="106" t="str">
        <f t="shared" si="13"/>
        <v>Not Health</v>
      </c>
      <c r="E93" s="75" t="s">
        <v>7954</v>
      </c>
      <c r="F93" s="75" t="s">
        <v>7776</v>
      </c>
      <c r="G93" s="75" t="s">
        <v>2959</v>
      </c>
      <c r="H93" s="75" t="s">
        <v>2880</v>
      </c>
      <c r="I93" s="107" t="s">
        <v>7955</v>
      </c>
      <c r="J93" s="75" t="s">
        <v>7885</v>
      </c>
      <c r="K93" s="75" t="s">
        <v>7885</v>
      </c>
      <c r="L93" s="75" t="s">
        <v>63</v>
      </c>
      <c r="M93" s="75" t="s">
        <v>1855</v>
      </c>
      <c r="N93" s="75" t="s">
        <v>7956</v>
      </c>
      <c r="O93" s="75" t="s">
        <v>1838</v>
      </c>
      <c r="P93" s="75" t="s">
        <v>1071</v>
      </c>
      <c r="Q93" s="45" t="s">
        <v>7887</v>
      </c>
      <c r="R93" s="75" t="s">
        <v>940</v>
      </c>
      <c r="S93" s="75" t="s">
        <v>7760</v>
      </c>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45">
        <v>24</v>
      </c>
      <c r="BC93" s="45">
        <v>0</v>
      </c>
      <c r="BD93" s="45">
        <v>0</v>
      </c>
      <c r="BE93" s="45">
        <v>0</v>
      </c>
      <c r="BF93" s="45">
        <v>0</v>
      </c>
      <c r="BG93" s="45">
        <v>0</v>
      </c>
      <c r="BH93" s="45">
        <v>0</v>
      </c>
      <c r="BI93" s="45">
        <v>0</v>
      </c>
      <c r="BJ93" s="45">
        <v>0</v>
      </c>
      <c r="BK93" s="45">
        <v>0</v>
      </c>
      <c r="BL93" s="45">
        <v>0</v>
      </c>
      <c r="BM93" s="108"/>
      <c r="BN93" s="45">
        <v>5</v>
      </c>
      <c r="BO93" s="45">
        <v>17</v>
      </c>
      <c r="BP93" s="45">
        <v>3</v>
      </c>
      <c r="BQ93" s="45">
        <v>0</v>
      </c>
      <c r="BR93" s="45">
        <v>0</v>
      </c>
      <c r="BS93" s="45">
        <v>0</v>
      </c>
      <c r="BT93" s="45">
        <v>0</v>
      </c>
      <c r="BU93" s="45">
        <v>0</v>
      </c>
      <c r="BV93" s="45">
        <v>0</v>
      </c>
      <c r="BW93" s="45">
        <v>0</v>
      </c>
      <c r="BX93" s="45">
        <v>0</v>
      </c>
      <c r="BY93" s="45"/>
    </row>
    <row r="94" spans="1:77" x14ac:dyDescent="0.35">
      <c r="A94" s="104" t="str">
        <f t="shared" si="11"/>
        <v>0900.352.12</v>
      </c>
      <c r="B94" s="113" t="s">
        <v>8351</v>
      </c>
      <c r="C94" s="105" t="str">
        <f t="shared" si="12"/>
        <v>NDD</v>
      </c>
      <c r="D94" s="106" t="str">
        <f t="shared" si="13"/>
        <v>Not Health</v>
      </c>
      <c r="E94" s="75" t="s">
        <v>7957</v>
      </c>
      <c r="F94" s="75" t="s">
        <v>7754</v>
      </c>
      <c r="G94" s="75" t="s">
        <v>2959</v>
      </c>
      <c r="H94" s="75" t="s">
        <v>2880</v>
      </c>
      <c r="I94" s="107" t="s">
        <v>532</v>
      </c>
      <c r="J94" s="75" t="s">
        <v>7885</v>
      </c>
      <c r="K94" s="75" t="s">
        <v>7885</v>
      </c>
      <c r="L94" s="75" t="s">
        <v>63</v>
      </c>
      <c r="M94" s="75" t="s">
        <v>1855</v>
      </c>
      <c r="N94" s="75" t="s">
        <v>7958</v>
      </c>
      <c r="O94" s="75" t="s">
        <v>532</v>
      </c>
      <c r="P94" s="75" t="s">
        <v>1071</v>
      </c>
      <c r="Q94" s="45" t="s">
        <v>7887</v>
      </c>
      <c r="R94" s="75" t="s">
        <v>940</v>
      </c>
      <c r="S94" s="75" t="s">
        <v>7760</v>
      </c>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45">
        <v>23</v>
      </c>
      <c r="BC94" s="45">
        <v>0</v>
      </c>
      <c r="BD94" s="45">
        <v>0</v>
      </c>
      <c r="BE94" s="45">
        <v>0</v>
      </c>
      <c r="BF94" s="45">
        <v>0</v>
      </c>
      <c r="BG94" s="45">
        <v>0</v>
      </c>
      <c r="BH94" s="45">
        <v>0</v>
      </c>
      <c r="BI94" s="45">
        <v>0</v>
      </c>
      <c r="BJ94" s="45">
        <v>0</v>
      </c>
      <c r="BK94" s="45">
        <v>0</v>
      </c>
      <c r="BL94" s="45">
        <v>0</v>
      </c>
      <c r="BM94" s="108"/>
      <c r="BN94" s="45">
        <v>17</v>
      </c>
      <c r="BO94" s="45">
        <v>6</v>
      </c>
      <c r="BP94" s="45">
        <v>0</v>
      </c>
      <c r="BQ94" s="45">
        <v>0</v>
      </c>
      <c r="BR94" s="45">
        <v>0</v>
      </c>
      <c r="BS94" s="45">
        <v>0</v>
      </c>
      <c r="BT94" s="45">
        <v>0</v>
      </c>
      <c r="BU94" s="45">
        <v>0</v>
      </c>
      <c r="BV94" s="45">
        <v>0</v>
      </c>
      <c r="BW94" s="45">
        <v>0</v>
      </c>
      <c r="BX94" s="45">
        <v>0</v>
      </c>
      <c r="BY94" s="45"/>
    </row>
    <row r="95" spans="1:77" x14ac:dyDescent="0.35">
      <c r="A95" s="104" t="str">
        <f t="shared" si="11"/>
        <v>1401.352.12</v>
      </c>
      <c r="B95" s="113" t="s">
        <v>8351</v>
      </c>
      <c r="C95" s="105" t="str">
        <f t="shared" si="12"/>
        <v>NDD</v>
      </c>
      <c r="D95" s="106" t="str">
        <f t="shared" si="13"/>
        <v>Not Health</v>
      </c>
      <c r="E95" s="75" t="s">
        <v>7959</v>
      </c>
      <c r="F95" s="75" t="s">
        <v>7754</v>
      </c>
      <c r="G95" s="75" t="s">
        <v>2959</v>
      </c>
      <c r="H95" s="75" t="s">
        <v>2880</v>
      </c>
      <c r="I95" s="107" t="s">
        <v>7960</v>
      </c>
      <c r="J95" s="75" t="s">
        <v>7885</v>
      </c>
      <c r="K95" s="75" t="s">
        <v>7885</v>
      </c>
      <c r="L95" s="75" t="s">
        <v>63</v>
      </c>
      <c r="M95" s="75" t="s">
        <v>1855</v>
      </c>
      <c r="N95" s="75" t="s">
        <v>7961</v>
      </c>
      <c r="O95" s="75" t="s">
        <v>3051</v>
      </c>
      <c r="P95" s="75" t="s">
        <v>1071</v>
      </c>
      <c r="Q95" s="45" t="s">
        <v>7887</v>
      </c>
      <c r="R95" s="75" t="s">
        <v>940</v>
      </c>
      <c r="S95" s="75" t="s">
        <v>7760</v>
      </c>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45">
        <v>176</v>
      </c>
      <c r="BC95" s="45">
        <v>0</v>
      </c>
      <c r="BD95" s="45">
        <v>0</v>
      </c>
      <c r="BE95" s="45">
        <v>0</v>
      </c>
      <c r="BF95" s="45">
        <v>0</v>
      </c>
      <c r="BG95" s="45">
        <v>0</v>
      </c>
      <c r="BH95" s="45">
        <v>0</v>
      </c>
      <c r="BI95" s="45">
        <v>0</v>
      </c>
      <c r="BJ95" s="45">
        <v>0</v>
      </c>
      <c r="BK95" s="45">
        <v>0</v>
      </c>
      <c r="BL95" s="45">
        <v>0</v>
      </c>
      <c r="BM95" s="108"/>
      <c r="BN95" s="45">
        <v>34</v>
      </c>
      <c r="BO95" s="45">
        <v>124</v>
      </c>
      <c r="BP95" s="45">
        <v>18</v>
      </c>
      <c r="BQ95" s="45">
        <v>0</v>
      </c>
      <c r="BR95" s="45">
        <v>0</v>
      </c>
      <c r="BS95" s="45">
        <v>0</v>
      </c>
      <c r="BT95" s="45">
        <v>0</v>
      </c>
      <c r="BU95" s="45">
        <v>0</v>
      </c>
      <c r="BV95" s="45">
        <v>0</v>
      </c>
      <c r="BW95" s="45">
        <v>0</v>
      </c>
      <c r="BX95" s="45">
        <v>0</v>
      </c>
      <c r="BY95" s="45"/>
    </row>
    <row r="96" spans="1:77" x14ac:dyDescent="0.35">
      <c r="A96" s="104" t="str">
        <f t="shared" si="11"/>
        <v>2081.371.12</v>
      </c>
      <c r="B96" s="113" t="s">
        <v>13</v>
      </c>
      <c r="C96" s="105" t="str">
        <f t="shared" si="12"/>
        <v>NDD</v>
      </c>
      <c r="D96" s="106" t="str">
        <f t="shared" si="13"/>
        <v>Not Health</v>
      </c>
      <c r="E96" s="75" t="s">
        <v>7962</v>
      </c>
      <c r="F96" s="75" t="s">
        <v>7776</v>
      </c>
      <c r="G96" s="75" t="s">
        <v>167</v>
      </c>
      <c r="H96" s="75" t="s">
        <v>3101</v>
      </c>
      <c r="I96" s="107" t="s">
        <v>7963</v>
      </c>
      <c r="J96" s="75" t="s">
        <v>7885</v>
      </c>
      <c r="K96" s="75" t="s">
        <v>7885</v>
      </c>
      <c r="L96" s="75" t="s">
        <v>2600</v>
      </c>
      <c r="M96" s="75" t="s">
        <v>1073</v>
      </c>
      <c r="N96" s="75" t="s">
        <v>7964</v>
      </c>
      <c r="O96" s="75" t="s">
        <v>3106</v>
      </c>
      <c r="P96" s="75" t="s">
        <v>1071</v>
      </c>
      <c r="Q96" s="45" t="s">
        <v>7887</v>
      </c>
      <c r="R96" s="75" t="s">
        <v>940</v>
      </c>
      <c r="S96" s="75" t="s">
        <v>7760</v>
      </c>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45">
        <v>67</v>
      </c>
      <c r="BC96" s="45">
        <v>0</v>
      </c>
      <c r="BD96" s="45">
        <v>0</v>
      </c>
      <c r="BE96" s="45">
        <v>0</v>
      </c>
      <c r="BF96" s="45">
        <v>0</v>
      </c>
      <c r="BG96" s="45">
        <v>0</v>
      </c>
      <c r="BH96" s="45">
        <v>0</v>
      </c>
      <c r="BI96" s="45">
        <v>0</v>
      </c>
      <c r="BJ96" s="45">
        <v>0</v>
      </c>
      <c r="BK96" s="45">
        <v>0</v>
      </c>
      <c r="BL96" s="45">
        <v>0</v>
      </c>
      <c r="BM96" s="108"/>
      <c r="BN96" s="45">
        <v>25</v>
      </c>
      <c r="BO96" s="45">
        <v>40</v>
      </c>
      <c r="BP96" s="45">
        <v>0</v>
      </c>
      <c r="BQ96" s="45">
        <v>0</v>
      </c>
      <c r="BR96" s="45">
        <v>0</v>
      </c>
      <c r="BS96" s="45">
        <v>0</v>
      </c>
      <c r="BT96" s="45">
        <v>0</v>
      </c>
      <c r="BU96" s="45">
        <v>0</v>
      </c>
      <c r="BV96" s="45">
        <v>0</v>
      </c>
      <c r="BW96" s="45">
        <v>0</v>
      </c>
      <c r="BX96" s="45">
        <v>0</v>
      </c>
      <c r="BY96" s="45"/>
    </row>
    <row r="97" spans="1:77" x14ac:dyDescent="0.35">
      <c r="A97" s="104" t="str">
        <f t="shared" si="11"/>
        <v>2081.371.12</v>
      </c>
      <c r="B97" s="113" t="s">
        <v>13</v>
      </c>
      <c r="C97" s="105" t="str">
        <f t="shared" si="12"/>
        <v>NDD</v>
      </c>
      <c r="D97" s="106" t="str">
        <f t="shared" si="13"/>
        <v>Not Health</v>
      </c>
      <c r="E97" s="75" t="s">
        <v>7962</v>
      </c>
      <c r="F97" s="75" t="s">
        <v>7754</v>
      </c>
      <c r="G97" s="75" t="s">
        <v>167</v>
      </c>
      <c r="H97" s="75" t="s">
        <v>3101</v>
      </c>
      <c r="I97" s="107" t="s">
        <v>7963</v>
      </c>
      <c r="J97" s="75" t="s">
        <v>7885</v>
      </c>
      <c r="K97" s="75" t="s">
        <v>7885</v>
      </c>
      <c r="L97" s="75" t="s">
        <v>2600</v>
      </c>
      <c r="M97" s="75" t="s">
        <v>1073</v>
      </c>
      <c r="N97" s="75" t="s">
        <v>7964</v>
      </c>
      <c r="O97" s="75" t="s">
        <v>3106</v>
      </c>
      <c r="P97" s="75" t="s">
        <v>1071</v>
      </c>
      <c r="Q97" s="45" t="s">
        <v>7887</v>
      </c>
      <c r="R97" s="75" t="s">
        <v>940</v>
      </c>
      <c r="S97" s="75" t="s">
        <v>7760</v>
      </c>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45">
        <v>133</v>
      </c>
      <c r="BC97" s="45">
        <v>0</v>
      </c>
      <c r="BD97" s="45">
        <v>0</v>
      </c>
      <c r="BE97" s="45">
        <v>0</v>
      </c>
      <c r="BF97" s="45">
        <v>0</v>
      </c>
      <c r="BG97" s="45">
        <v>0</v>
      </c>
      <c r="BH97" s="45">
        <v>0</v>
      </c>
      <c r="BI97" s="45">
        <v>0</v>
      </c>
      <c r="BJ97" s="45">
        <v>0</v>
      </c>
      <c r="BK97" s="45">
        <v>0</v>
      </c>
      <c r="BL97" s="45">
        <v>0</v>
      </c>
      <c r="BM97" s="108"/>
      <c r="BN97" s="45">
        <v>67</v>
      </c>
      <c r="BO97" s="45">
        <v>67</v>
      </c>
      <c r="BP97" s="45">
        <v>0</v>
      </c>
      <c r="BQ97" s="45">
        <v>0</v>
      </c>
      <c r="BR97" s="45">
        <v>0</v>
      </c>
      <c r="BS97" s="45">
        <v>0</v>
      </c>
      <c r="BT97" s="45">
        <v>0</v>
      </c>
      <c r="BU97" s="45">
        <v>0</v>
      </c>
      <c r="BV97" s="45">
        <v>0</v>
      </c>
      <c r="BW97" s="45">
        <v>0</v>
      </c>
      <c r="BX97" s="45">
        <v>0</v>
      </c>
      <c r="BY97" s="45"/>
    </row>
    <row r="98" spans="1:77" x14ac:dyDescent="0.35">
      <c r="A98" s="104" t="str">
        <f t="shared" si="11"/>
        <v>0126.376.13</v>
      </c>
      <c r="B98" s="113" t="s">
        <v>8351</v>
      </c>
      <c r="C98" s="105" t="str">
        <f t="shared" si="12"/>
        <v>NDD</v>
      </c>
      <c r="D98" s="106" t="str">
        <f t="shared" si="13"/>
        <v>Not Health</v>
      </c>
      <c r="E98" s="75" t="s">
        <v>7965</v>
      </c>
      <c r="F98" s="75" t="s">
        <v>7754</v>
      </c>
      <c r="G98" s="75" t="s">
        <v>3275</v>
      </c>
      <c r="H98" s="75" t="s">
        <v>3101</v>
      </c>
      <c r="I98" s="107" t="s">
        <v>532</v>
      </c>
      <c r="J98" s="75" t="s">
        <v>7845</v>
      </c>
      <c r="K98" s="75" t="s">
        <v>7845</v>
      </c>
      <c r="L98" s="75" t="s">
        <v>730</v>
      </c>
      <c r="M98" s="75" t="s">
        <v>1106</v>
      </c>
      <c r="N98" s="75" t="s">
        <v>7966</v>
      </c>
      <c r="O98" s="75" t="s">
        <v>3035</v>
      </c>
      <c r="P98" s="75" t="s">
        <v>926</v>
      </c>
      <c r="Q98" s="45" t="s">
        <v>7942</v>
      </c>
      <c r="R98" s="75" t="s">
        <v>940</v>
      </c>
      <c r="S98" s="75" t="s">
        <v>7760</v>
      </c>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45">
        <v>6</v>
      </c>
      <c r="BC98" s="45">
        <v>0</v>
      </c>
      <c r="BD98" s="45">
        <v>0</v>
      </c>
      <c r="BE98" s="45">
        <v>0</v>
      </c>
      <c r="BF98" s="45">
        <v>0</v>
      </c>
      <c r="BG98" s="45">
        <v>0</v>
      </c>
      <c r="BH98" s="45">
        <v>0</v>
      </c>
      <c r="BI98" s="45">
        <v>0</v>
      </c>
      <c r="BJ98" s="45">
        <v>0</v>
      </c>
      <c r="BK98" s="45">
        <v>0</v>
      </c>
      <c r="BL98" s="45">
        <v>0</v>
      </c>
      <c r="BM98" s="108"/>
      <c r="BN98" s="45">
        <v>2</v>
      </c>
      <c r="BO98" s="45">
        <v>4</v>
      </c>
      <c r="BP98" s="45">
        <v>0</v>
      </c>
      <c r="BQ98" s="45">
        <v>0</v>
      </c>
      <c r="BR98" s="45">
        <v>0</v>
      </c>
      <c r="BS98" s="45">
        <v>0</v>
      </c>
      <c r="BT98" s="45">
        <v>0</v>
      </c>
      <c r="BU98" s="45">
        <v>0</v>
      </c>
      <c r="BV98" s="45">
        <v>0</v>
      </c>
      <c r="BW98" s="45">
        <v>0</v>
      </c>
      <c r="BX98" s="45">
        <v>0</v>
      </c>
      <c r="BY98" s="45"/>
    </row>
    <row r="99" spans="1:77" x14ac:dyDescent="0.35">
      <c r="A99" s="104" t="str">
        <f t="shared" si="11"/>
        <v>0450.376.13</v>
      </c>
      <c r="B99" s="113" t="s">
        <v>8351</v>
      </c>
      <c r="C99" s="105" t="str">
        <f t="shared" si="12"/>
        <v>NDD</v>
      </c>
      <c r="D99" s="106" t="str">
        <f t="shared" si="13"/>
        <v>Not Health</v>
      </c>
      <c r="E99" s="75" t="s">
        <v>7967</v>
      </c>
      <c r="F99" s="75" t="s">
        <v>7754</v>
      </c>
      <c r="G99" s="75" t="s">
        <v>3275</v>
      </c>
      <c r="H99" s="75" t="s">
        <v>3101</v>
      </c>
      <c r="I99" s="107" t="s">
        <v>7968</v>
      </c>
      <c r="J99" s="75" t="s">
        <v>7845</v>
      </c>
      <c r="K99" s="75" t="s">
        <v>7845</v>
      </c>
      <c r="L99" s="75" t="s">
        <v>3062</v>
      </c>
      <c r="M99" s="75" t="s">
        <v>3233</v>
      </c>
      <c r="N99" s="75" t="s">
        <v>7969</v>
      </c>
      <c r="O99" s="75" t="s">
        <v>3335</v>
      </c>
      <c r="P99" s="75" t="s">
        <v>926</v>
      </c>
      <c r="Q99" s="45" t="s">
        <v>7942</v>
      </c>
      <c r="R99" s="75" t="s">
        <v>940</v>
      </c>
      <c r="S99" s="75" t="s">
        <v>7760</v>
      </c>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45">
        <v>1000</v>
      </c>
      <c r="BC99" s="45">
        <v>0</v>
      </c>
      <c r="BD99" s="45">
        <v>0</v>
      </c>
      <c r="BE99" s="45">
        <v>0</v>
      </c>
      <c r="BF99" s="45">
        <v>0</v>
      </c>
      <c r="BG99" s="45">
        <v>0</v>
      </c>
      <c r="BH99" s="45">
        <v>0</v>
      </c>
      <c r="BI99" s="45">
        <v>0</v>
      </c>
      <c r="BJ99" s="45">
        <v>0</v>
      </c>
      <c r="BK99" s="45">
        <v>0</v>
      </c>
      <c r="BL99" s="45">
        <v>0</v>
      </c>
      <c r="BM99" s="108"/>
      <c r="BN99" s="45">
        <v>400</v>
      </c>
      <c r="BO99" s="45">
        <v>600</v>
      </c>
      <c r="BP99" s="45">
        <v>0</v>
      </c>
      <c r="BQ99" s="45">
        <v>0</v>
      </c>
      <c r="BR99" s="45">
        <v>0</v>
      </c>
      <c r="BS99" s="45">
        <v>0</v>
      </c>
      <c r="BT99" s="45">
        <v>0</v>
      </c>
      <c r="BU99" s="45">
        <v>0</v>
      </c>
      <c r="BV99" s="45">
        <v>0</v>
      </c>
      <c r="BW99" s="45">
        <v>0</v>
      </c>
      <c r="BX99" s="45">
        <v>0</v>
      </c>
      <c r="BY99" s="45"/>
    </row>
    <row r="100" spans="1:77" x14ac:dyDescent="0.35">
      <c r="A100" s="104" t="str">
        <f t="shared" si="11"/>
        <v>0500.376.13</v>
      </c>
      <c r="B100" s="113" t="s">
        <v>8351</v>
      </c>
      <c r="C100" s="105" t="str">
        <f t="shared" si="12"/>
        <v>NDD</v>
      </c>
      <c r="D100" s="106" t="str">
        <f t="shared" si="13"/>
        <v>Not Health</v>
      </c>
      <c r="E100" s="75" t="s">
        <v>7970</v>
      </c>
      <c r="F100" s="75" t="s">
        <v>7776</v>
      </c>
      <c r="G100" s="75" t="s">
        <v>3275</v>
      </c>
      <c r="H100" s="75" t="s">
        <v>3101</v>
      </c>
      <c r="I100" s="107" t="s">
        <v>7971</v>
      </c>
      <c r="J100" s="75" t="s">
        <v>7845</v>
      </c>
      <c r="K100" s="75" t="s">
        <v>7845</v>
      </c>
      <c r="L100" s="75" t="s">
        <v>730</v>
      </c>
      <c r="M100" s="75" t="s">
        <v>1106</v>
      </c>
      <c r="N100" s="75" t="s">
        <v>7972</v>
      </c>
      <c r="O100" s="75" t="s">
        <v>3385</v>
      </c>
      <c r="P100" s="75" t="s">
        <v>926</v>
      </c>
      <c r="Q100" s="45" t="s">
        <v>7942</v>
      </c>
      <c r="R100" s="75" t="s">
        <v>940</v>
      </c>
      <c r="S100" s="75" t="s">
        <v>7760</v>
      </c>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45">
        <v>220</v>
      </c>
      <c r="BC100" s="45">
        <v>0</v>
      </c>
      <c r="BD100" s="45">
        <v>0</v>
      </c>
      <c r="BE100" s="45">
        <v>0</v>
      </c>
      <c r="BF100" s="45">
        <v>0</v>
      </c>
      <c r="BG100" s="45">
        <v>0</v>
      </c>
      <c r="BH100" s="45">
        <v>0</v>
      </c>
      <c r="BI100" s="45">
        <v>0</v>
      </c>
      <c r="BJ100" s="45">
        <v>0</v>
      </c>
      <c r="BK100" s="45">
        <v>0</v>
      </c>
      <c r="BL100" s="45">
        <v>0</v>
      </c>
      <c r="BM100" s="108"/>
      <c r="BN100" s="45">
        <v>85</v>
      </c>
      <c r="BO100" s="45">
        <v>131</v>
      </c>
      <c r="BP100" s="45">
        <v>4</v>
      </c>
      <c r="BQ100" s="45">
        <v>0</v>
      </c>
      <c r="BR100" s="45">
        <v>0</v>
      </c>
      <c r="BS100" s="45">
        <v>0</v>
      </c>
      <c r="BT100" s="45">
        <v>0</v>
      </c>
      <c r="BU100" s="45">
        <v>0</v>
      </c>
      <c r="BV100" s="45">
        <v>0</v>
      </c>
      <c r="BW100" s="45">
        <v>0</v>
      </c>
      <c r="BX100" s="45">
        <v>0</v>
      </c>
      <c r="BY100" s="45"/>
    </row>
    <row r="101" spans="1:77" x14ac:dyDescent="0.35">
      <c r="A101" s="104" t="str">
        <f t="shared" si="11"/>
        <v>0500.376.13</v>
      </c>
      <c r="B101" s="113" t="s">
        <v>8351</v>
      </c>
      <c r="C101" s="105" t="str">
        <f t="shared" si="12"/>
        <v>NDD</v>
      </c>
      <c r="D101" s="106" t="str">
        <f t="shared" si="13"/>
        <v>Not Health</v>
      </c>
      <c r="E101" s="75" t="s">
        <v>7970</v>
      </c>
      <c r="F101" s="75" t="s">
        <v>7754</v>
      </c>
      <c r="G101" s="75" t="s">
        <v>3275</v>
      </c>
      <c r="H101" s="75" t="s">
        <v>3101</v>
      </c>
      <c r="I101" s="107" t="s">
        <v>7971</v>
      </c>
      <c r="J101" s="75" t="s">
        <v>7845</v>
      </c>
      <c r="K101" s="75" t="s">
        <v>7845</v>
      </c>
      <c r="L101" s="75" t="s">
        <v>730</v>
      </c>
      <c r="M101" s="75" t="s">
        <v>1106</v>
      </c>
      <c r="N101" s="75" t="s">
        <v>7972</v>
      </c>
      <c r="O101" s="75" t="s">
        <v>3385</v>
      </c>
      <c r="P101" s="75" t="s">
        <v>926</v>
      </c>
      <c r="Q101" s="45" t="s">
        <v>7942</v>
      </c>
      <c r="R101" s="75" t="s">
        <v>940</v>
      </c>
      <c r="S101" s="75" t="s">
        <v>7760</v>
      </c>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75"/>
      <c r="BB101" s="45">
        <v>20</v>
      </c>
      <c r="BC101" s="45">
        <v>0</v>
      </c>
      <c r="BD101" s="45">
        <v>0</v>
      </c>
      <c r="BE101" s="45">
        <v>0</v>
      </c>
      <c r="BF101" s="45">
        <v>0</v>
      </c>
      <c r="BG101" s="45">
        <v>0</v>
      </c>
      <c r="BH101" s="45">
        <v>0</v>
      </c>
      <c r="BI101" s="45">
        <v>0</v>
      </c>
      <c r="BJ101" s="45">
        <v>0</v>
      </c>
      <c r="BK101" s="45">
        <v>0</v>
      </c>
      <c r="BL101" s="45">
        <v>0</v>
      </c>
      <c r="BM101" s="108"/>
      <c r="BN101" s="45">
        <v>8</v>
      </c>
      <c r="BO101" s="45">
        <v>12</v>
      </c>
      <c r="BP101" s="45">
        <v>0</v>
      </c>
      <c r="BQ101" s="45">
        <v>0</v>
      </c>
      <c r="BR101" s="45">
        <v>0</v>
      </c>
      <c r="BS101" s="45">
        <v>0</v>
      </c>
      <c r="BT101" s="45">
        <v>0</v>
      </c>
      <c r="BU101" s="45">
        <v>0</v>
      </c>
      <c r="BV101" s="45">
        <v>0</v>
      </c>
      <c r="BW101" s="45">
        <v>0</v>
      </c>
      <c r="BX101" s="45">
        <v>0</v>
      </c>
      <c r="BY101" s="45"/>
    </row>
    <row r="102" spans="1:77" x14ac:dyDescent="0.35">
      <c r="A102" s="104" t="str">
        <f t="shared" si="11"/>
        <v>0515.376.13</v>
      </c>
      <c r="B102" s="113" t="s">
        <v>8351</v>
      </c>
      <c r="C102" s="105" t="str">
        <f t="shared" si="12"/>
        <v>NDD</v>
      </c>
      <c r="D102" s="106" t="str">
        <f t="shared" si="13"/>
        <v>Not Health</v>
      </c>
      <c r="E102" s="75" t="s">
        <v>7973</v>
      </c>
      <c r="F102" s="75" t="s">
        <v>7776</v>
      </c>
      <c r="G102" s="75" t="s">
        <v>3275</v>
      </c>
      <c r="H102" s="75" t="s">
        <v>3101</v>
      </c>
      <c r="I102" s="107" t="s">
        <v>7974</v>
      </c>
      <c r="J102" s="75" t="s">
        <v>7845</v>
      </c>
      <c r="K102" s="75" t="s">
        <v>7845</v>
      </c>
      <c r="L102" s="75" t="s">
        <v>7846</v>
      </c>
      <c r="M102" s="75" t="s">
        <v>1106</v>
      </c>
      <c r="N102" s="75" t="s">
        <v>7972</v>
      </c>
      <c r="O102" s="75" t="s">
        <v>3385</v>
      </c>
      <c r="P102" s="75" t="s">
        <v>926</v>
      </c>
      <c r="Q102" s="45" t="s">
        <v>7942</v>
      </c>
      <c r="R102" s="75" t="s">
        <v>940</v>
      </c>
      <c r="S102" s="75" t="s">
        <v>7760</v>
      </c>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45">
        <v>360</v>
      </c>
      <c r="BC102" s="45">
        <v>0</v>
      </c>
      <c r="BD102" s="45">
        <v>0</v>
      </c>
      <c r="BE102" s="45">
        <v>0</v>
      </c>
      <c r="BF102" s="45">
        <v>0</v>
      </c>
      <c r="BG102" s="45">
        <v>0</v>
      </c>
      <c r="BH102" s="45">
        <v>0</v>
      </c>
      <c r="BI102" s="45">
        <v>0</v>
      </c>
      <c r="BJ102" s="45">
        <v>0</v>
      </c>
      <c r="BK102" s="45">
        <v>0</v>
      </c>
      <c r="BL102" s="45">
        <v>0</v>
      </c>
      <c r="BM102" s="108"/>
      <c r="BN102" s="45">
        <v>22</v>
      </c>
      <c r="BO102" s="45">
        <v>72</v>
      </c>
      <c r="BP102" s="45">
        <v>58</v>
      </c>
      <c r="BQ102" s="45">
        <v>115</v>
      </c>
      <c r="BR102" s="45">
        <v>58</v>
      </c>
      <c r="BS102" s="45">
        <v>36</v>
      </c>
      <c r="BT102" s="45">
        <v>0</v>
      </c>
      <c r="BU102" s="45">
        <v>0</v>
      </c>
      <c r="BV102" s="45">
        <v>0</v>
      </c>
      <c r="BW102" s="45">
        <v>0</v>
      </c>
      <c r="BX102" s="45">
        <v>0</v>
      </c>
      <c r="BY102" s="45"/>
    </row>
    <row r="103" spans="1:77" x14ac:dyDescent="0.35">
      <c r="A103" s="104" t="str">
        <f t="shared" si="11"/>
        <v>0587.376.13</v>
      </c>
      <c r="B103" s="113" t="s">
        <v>8351</v>
      </c>
      <c r="C103" s="105" t="str">
        <f t="shared" si="12"/>
        <v>NDD</v>
      </c>
      <c r="D103" s="106" t="str">
        <f t="shared" si="13"/>
        <v>Not Health</v>
      </c>
      <c r="E103" s="75" t="s">
        <v>7975</v>
      </c>
      <c r="F103" s="75" t="s">
        <v>7776</v>
      </c>
      <c r="G103" s="75" t="s">
        <v>3275</v>
      </c>
      <c r="H103" s="75" t="s">
        <v>3101</v>
      </c>
      <c r="I103" s="107" t="s">
        <v>7976</v>
      </c>
      <c r="J103" s="75" t="s">
        <v>7845</v>
      </c>
      <c r="K103" s="75" t="s">
        <v>7845</v>
      </c>
      <c r="L103" s="75" t="s">
        <v>730</v>
      </c>
      <c r="M103" s="75" t="s">
        <v>1106</v>
      </c>
      <c r="N103" s="75" t="s">
        <v>7977</v>
      </c>
      <c r="O103" s="75" t="s">
        <v>3392</v>
      </c>
      <c r="P103" s="75" t="s">
        <v>926</v>
      </c>
      <c r="Q103" s="45" t="s">
        <v>7942</v>
      </c>
      <c r="R103" s="75" t="s">
        <v>940</v>
      </c>
      <c r="S103" s="75" t="s">
        <v>7760</v>
      </c>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c r="AY103" s="75"/>
      <c r="AZ103" s="75"/>
      <c r="BA103" s="75"/>
      <c r="BB103" s="45">
        <v>4700</v>
      </c>
      <c r="BC103" s="45">
        <v>0</v>
      </c>
      <c r="BD103" s="45">
        <v>0</v>
      </c>
      <c r="BE103" s="45">
        <v>0</v>
      </c>
      <c r="BF103" s="45">
        <v>0</v>
      </c>
      <c r="BG103" s="45">
        <v>0</v>
      </c>
      <c r="BH103" s="45">
        <v>0</v>
      </c>
      <c r="BI103" s="45">
        <v>0</v>
      </c>
      <c r="BJ103" s="45">
        <v>0</v>
      </c>
      <c r="BK103" s="45">
        <v>0</v>
      </c>
      <c r="BL103" s="45">
        <v>0</v>
      </c>
      <c r="BM103" s="108"/>
      <c r="BN103" s="45">
        <v>84</v>
      </c>
      <c r="BO103" s="45">
        <v>756</v>
      </c>
      <c r="BP103" s="45">
        <v>860</v>
      </c>
      <c r="BQ103" s="45">
        <v>1250</v>
      </c>
      <c r="BR103" s="45">
        <v>1210</v>
      </c>
      <c r="BS103" s="45">
        <v>390</v>
      </c>
      <c r="BT103" s="45">
        <v>150</v>
      </c>
      <c r="BU103" s="45">
        <v>0</v>
      </c>
      <c r="BV103" s="45">
        <v>0</v>
      </c>
      <c r="BW103" s="45">
        <v>0</v>
      </c>
      <c r="BX103" s="45">
        <v>0</v>
      </c>
      <c r="BY103" s="45"/>
    </row>
    <row r="104" spans="1:77" x14ac:dyDescent="0.35">
      <c r="A104" s="104" t="str">
        <f t="shared" si="11"/>
        <v>5396.376.13</v>
      </c>
      <c r="B104" s="113" t="s">
        <v>8351</v>
      </c>
      <c r="C104" s="105" t="str">
        <f t="shared" si="12"/>
        <v>NDD</v>
      </c>
      <c r="D104" s="106" t="str">
        <f t="shared" si="13"/>
        <v>Not Health</v>
      </c>
      <c r="E104" s="75" t="s">
        <v>7978</v>
      </c>
      <c r="F104" s="75" t="s">
        <v>7776</v>
      </c>
      <c r="G104" s="75" t="s">
        <v>3275</v>
      </c>
      <c r="H104" s="75" t="s">
        <v>3101</v>
      </c>
      <c r="I104" s="107" t="s">
        <v>7979</v>
      </c>
      <c r="J104" s="75" t="s">
        <v>7845</v>
      </c>
      <c r="K104" s="75" t="s">
        <v>7845</v>
      </c>
      <c r="L104" s="75" t="s">
        <v>730</v>
      </c>
      <c r="M104" s="75" t="s">
        <v>1106</v>
      </c>
      <c r="N104" s="75" t="s">
        <v>7977</v>
      </c>
      <c r="O104" s="75" t="s">
        <v>3392</v>
      </c>
      <c r="P104" s="75" t="s">
        <v>926</v>
      </c>
      <c r="Q104" s="45" t="s">
        <v>7942</v>
      </c>
      <c r="R104" s="75" t="s">
        <v>940</v>
      </c>
      <c r="S104" s="75" t="s">
        <v>7760</v>
      </c>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c r="AY104" s="75"/>
      <c r="AZ104" s="75"/>
      <c r="BA104" s="75"/>
      <c r="BB104" s="45">
        <v>650</v>
      </c>
      <c r="BC104" s="45">
        <v>0</v>
      </c>
      <c r="BD104" s="45">
        <v>0</v>
      </c>
      <c r="BE104" s="45">
        <v>0</v>
      </c>
      <c r="BF104" s="45">
        <v>0</v>
      </c>
      <c r="BG104" s="45">
        <v>0</v>
      </c>
      <c r="BH104" s="45">
        <v>0</v>
      </c>
      <c r="BI104" s="45">
        <v>0</v>
      </c>
      <c r="BJ104" s="45">
        <v>0</v>
      </c>
      <c r="BK104" s="45">
        <v>0</v>
      </c>
      <c r="BL104" s="45">
        <v>0</v>
      </c>
      <c r="BM104" s="108"/>
      <c r="BN104" s="45">
        <v>410</v>
      </c>
      <c r="BO104" s="45">
        <v>50</v>
      </c>
      <c r="BP104" s="45">
        <v>0</v>
      </c>
      <c r="BQ104" s="45">
        <v>0</v>
      </c>
      <c r="BR104" s="45">
        <v>0</v>
      </c>
      <c r="BS104" s="45">
        <v>0</v>
      </c>
      <c r="BT104" s="45">
        <v>0</v>
      </c>
      <c r="BU104" s="45">
        <v>0</v>
      </c>
      <c r="BV104" s="45">
        <v>0</v>
      </c>
      <c r="BW104" s="45">
        <v>0</v>
      </c>
      <c r="BX104" s="45">
        <v>0</v>
      </c>
      <c r="BY104" s="45"/>
    </row>
    <row r="105" spans="1:77" x14ac:dyDescent="0.35">
      <c r="A105" s="104" t="str">
        <f t="shared" si="11"/>
        <v>0100.376.73</v>
      </c>
      <c r="B105" s="113" t="s">
        <v>8351</v>
      </c>
      <c r="C105" s="105" t="str">
        <f t="shared" si="12"/>
        <v>NDD</v>
      </c>
      <c r="D105" s="106" t="str">
        <f t="shared" si="13"/>
        <v>Not Health</v>
      </c>
      <c r="E105" s="75" t="s">
        <v>7980</v>
      </c>
      <c r="F105" s="75" t="s">
        <v>7786</v>
      </c>
      <c r="G105" s="75" t="s">
        <v>3275</v>
      </c>
      <c r="H105" s="75" t="s">
        <v>3101</v>
      </c>
      <c r="I105" s="107" t="s">
        <v>1055</v>
      </c>
      <c r="J105" s="75" t="s">
        <v>7981</v>
      </c>
      <c r="K105" s="75" t="s">
        <v>7981</v>
      </c>
      <c r="L105" s="75" t="s">
        <v>730</v>
      </c>
      <c r="M105" s="75" t="s">
        <v>1106</v>
      </c>
      <c r="N105" s="75" t="s">
        <v>7982</v>
      </c>
      <c r="O105" s="75" t="s">
        <v>3474</v>
      </c>
      <c r="P105" s="75" t="s">
        <v>3473</v>
      </c>
      <c r="Q105" s="45" t="s">
        <v>7983</v>
      </c>
      <c r="R105" s="75" t="s">
        <v>940</v>
      </c>
      <c r="S105" s="75" t="s">
        <v>7760</v>
      </c>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75"/>
      <c r="BB105" s="45">
        <v>69</v>
      </c>
      <c r="BC105" s="45">
        <v>0</v>
      </c>
      <c r="BD105" s="45">
        <v>0</v>
      </c>
      <c r="BE105" s="45">
        <v>0</v>
      </c>
      <c r="BF105" s="45">
        <v>0</v>
      </c>
      <c r="BG105" s="45">
        <v>0</v>
      </c>
      <c r="BH105" s="45">
        <v>0</v>
      </c>
      <c r="BI105" s="45">
        <v>0</v>
      </c>
      <c r="BJ105" s="45">
        <v>0</v>
      </c>
      <c r="BK105" s="45">
        <v>0</v>
      </c>
      <c r="BL105" s="45">
        <v>0</v>
      </c>
      <c r="BM105" s="108"/>
      <c r="BN105" s="45">
        <v>27</v>
      </c>
      <c r="BO105" s="45">
        <v>38</v>
      </c>
      <c r="BP105" s="45">
        <v>3</v>
      </c>
      <c r="BQ105" s="45">
        <v>1</v>
      </c>
      <c r="BR105" s="45">
        <v>0</v>
      </c>
      <c r="BS105" s="45">
        <v>0</v>
      </c>
      <c r="BT105" s="45">
        <v>0</v>
      </c>
      <c r="BU105" s="45">
        <v>0</v>
      </c>
      <c r="BV105" s="45">
        <v>0</v>
      </c>
      <c r="BW105" s="45">
        <v>0</v>
      </c>
      <c r="BX105" s="45">
        <v>0</v>
      </c>
      <c r="BY105" s="45"/>
    </row>
    <row r="106" spans="1:77" x14ac:dyDescent="0.35">
      <c r="A106" s="104" t="str">
        <f t="shared" si="11"/>
        <v>0200.376.73</v>
      </c>
      <c r="B106" s="113" t="s">
        <v>8351</v>
      </c>
      <c r="C106" s="105" t="str">
        <f t="shared" si="12"/>
        <v>NDD</v>
      </c>
      <c r="D106" s="106" t="str">
        <f t="shared" si="13"/>
        <v>Not Health</v>
      </c>
      <c r="E106" s="75" t="s">
        <v>7984</v>
      </c>
      <c r="F106" s="75" t="s">
        <v>7776</v>
      </c>
      <c r="G106" s="75" t="s">
        <v>3275</v>
      </c>
      <c r="H106" s="75" t="s">
        <v>3101</v>
      </c>
      <c r="I106" s="107" t="s">
        <v>1428</v>
      </c>
      <c r="J106" s="75" t="s">
        <v>7981</v>
      </c>
      <c r="K106" s="75" t="s">
        <v>7981</v>
      </c>
      <c r="L106" s="75" t="s">
        <v>730</v>
      </c>
      <c r="M106" s="75" t="s">
        <v>1106</v>
      </c>
      <c r="N106" s="75" t="s">
        <v>7982</v>
      </c>
      <c r="O106" s="75" t="s">
        <v>3474</v>
      </c>
      <c r="P106" s="75" t="s">
        <v>3473</v>
      </c>
      <c r="Q106" s="45" t="s">
        <v>7983</v>
      </c>
      <c r="R106" s="75" t="s">
        <v>940</v>
      </c>
      <c r="S106" s="75" t="s">
        <v>7760</v>
      </c>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45">
        <v>10</v>
      </c>
      <c r="BC106" s="45">
        <v>0</v>
      </c>
      <c r="BD106" s="45">
        <v>0</v>
      </c>
      <c r="BE106" s="45">
        <v>0</v>
      </c>
      <c r="BF106" s="45">
        <v>0</v>
      </c>
      <c r="BG106" s="45">
        <v>0</v>
      </c>
      <c r="BH106" s="45">
        <v>0</v>
      </c>
      <c r="BI106" s="45">
        <v>0</v>
      </c>
      <c r="BJ106" s="45">
        <v>0</v>
      </c>
      <c r="BK106" s="45">
        <v>0</v>
      </c>
      <c r="BL106" s="45">
        <v>0</v>
      </c>
      <c r="BM106" s="108"/>
      <c r="BN106" s="45">
        <v>4</v>
      </c>
      <c r="BO106" s="45">
        <v>6</v>
      </c>
      <c r="BP106" s="45">
        <v>0</v>
      </c>
      <c r="BQ106" s="45">
        <v>0</v>
      </c>
      <c r="BR106" s="45">
        <v>0</v>
      </c>
      <c r="BS106" s="45">
        <v>0</v>
      </c>
      <c r="BT106" s="45">
        <v>0</v>
      </c>
      <c r="BU106" s="45">
        <v>0</v>
      </c>
      <c r="BV106" s="45">
        <v>0</v>
      </c>
      <c r="BW106" s="45">
        <v>0</v>
      </c>
      <c r="BX106" s="45">
        <v>0</v>
      </c>
      <c r="BY106" s="45"/>
    </row>
    <row r="107" spans="1:77" x14ac:dyDescent="0.35">
      <c r="A107" s="104" t="str">
        <f t="shared" si="11"/>
        <v>1154.376.73</v>
      </c>
      <c r="B107" s="113" t="s">
        <v>8351</v>
      </c>
      <c r="C107" s="105" t="str">
        <f t="shared" si="12"/>
        <v>NDD</v>
      </c>
      <c r="D107" s="106" t="str">
        <f t="shared" si="13"/>
        <v>Not Health</v>
      </c>
      <c r="E107" s="75" t="s">
        <v>7985</v>
      </c>
      <c r="F107" s="75" t="s">
        <v>7776</v>
      </c>
      <c r="G107" s="75" t="s">
        <v>3275</v>
      </c>
      <c r="H107" s="75" t="s">
        <v>3101</v>
      </c>
      <c r="I107" s="107" t="s">
        <v>7986</v>
      </c>
      <c r="J107" s="75" t="s">
        <v>7981</v>
      </c>
      <c r="K107" s="75" t="s">
        <v>7981</v>
      </c>
      <c r="L107" s="75" t="s">
        <v>3379</v>
      </c>
      <c r="M107" s="75" t="s">
        <v>862</v>
      </c>
      <c r="N107" s="75" t="s">
        <v>7982</v>
      </c>
      <c r="O107" s="75" t="s">
        <v>3474</v>
      </c>
      <c r="P107" s="75" t="s">
        <v>3473</v>
      </c>
      <c r="Q107" s="45" t="s">
        <v>7983</v>
      </c>
      <c r="R107" s="75" t="s">
        <v>940</v>
      </c>
      <c r="S107" s="75" t="s">
        <v>7760</v>
      </c>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45">
        <v>630</v>
      </c>
      <c r="BC107" s="45">
        <v>0</v>
      </c>
      <c r="BD107" s="45">
        <v>0</v>
      </c>
      <c r="BE107" s="45">
        <v>0</v>
      </c>
      <c r="BF107" s="45">
        <v>0</v>
      </c>
      <c r="BG107" s="45">
        <v>0</v>
      </c>
      <c r="BH107" s="45">
        <v>0</v>
      </c>
      <c r="BI107" s="45">
        <v>0</v>
      </c>
      <c r="BJ107" s="45">
        <v>0</v>
      </c>
      <c r="BK107" s="45">
        <v>0</v>
      </c>
      <c r="BL107" s="45">
        <v>0</v>
      </c>
      <c r="BM107" s="108"/>
      <c r="BN107" s="45">
        <v>63</v>
      </c>
      <c r="BO107" s="45">
        <v>342</v>
      </c>
      <c r="BP107" s="45">
        <v>145</v>
      </c>
      <c r="BQ107" s="45">
        <v>61</v>
      </c>
      <c r="BR107" s="45">
        <v>19</v>
      </c>
      <c r="BS107" s="45">
        <v>0</v>
      </c>
      <c r="BT107" s="45">
        <v>0</v>
      </c>
      <c r="BU107" s="45">
        <v>0</v>
      </c>
      <c r="BV107" s="45">
        <v>0</v>
      </c>
      <c r="BW107" s="45">
        <v>0</v>
      </c>
      <c r="BX107" s="45">
        <v>0</v>
      </c>
      <c r="BY107" s="45"/>
    </row>
    <row r="108" spans="1:77" x14ac:dyDescent="0.35">
      <c r="A108" s="104" t="str">
        <f t="shared" si="11"/>
        <v>1154.376.73</v>
      </c>
      <c r="B108" s="113" t="s">
        <v>8351</v>
      </c>
      <c r="C108" s="105" t="str">
        <f t="shared" si="12"/>
        <v>NDD</v>
      </c>
      <c r="D108" s="106" t="str">
        <f t="shared" si="13"/>
        <v>Not Health</v>
      </c>
      <c r="E108" s="75" t="s">
        <v>7985</v>
      </c>
      <c r="F108" s="75" t="s">
        <v>7836</v>
      </c>
      <c r="G108" s="75" t="s">
        <v>3275</v>
      </c>
      <c r="H108" s="75" t="s">
        <v>3101</v>
      </c>
      <c r="I108" s="107" t="s">
        <v>7986</v>
      </c>
      <c r="J108" s="75" t="s">
        <v>7981</v>
      </c>
      <c r="K108" s="75" t="s">
        <v>7981</v>
      </c>
      <c r="L108" s="75" t="s">
        <v>730</v>
      </c>
      <c r="M108" s="75" t="s">
        <v>1106</v>
      </c>
      <c r="N108" s="75" t="s">
        <v>7982</v>
      </c>
      <c r="O108" s="75" t="s">
        <v>3474</v>
      </c>
      <c r="P108" s="75" t="s">
        <v>3473</v>
      </c>
      <c r="Q108" s="45" t="s">
        <v>7983</v>
      </c>
      <c r="R108" s="75" t="s">
        <v>940</v>
      </c>
      <c r="S108" s="75" t="s">
        <v>7760</v>
      </c>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45">
        <v>6</v>
      </c>
      <c r="BC108" s="45">
        <v>0</v>
      </c>
      <c r="BD108" s="45">
        <v>0</v>
      </c>
      <c r="BE108" s="45">
        <v>0</v>
      </c>
      <c r="BF108" s="45">
        <v>0</v>
      </c>
      <c r="BG108" s="45">
        <v>0</v>
      </c>
      <c r="BH108" s="45">
        <v>0</v>
      </c>
      <c r="BI108" s="45">
        <v>0</v>
      </c>
      <c r="BJ108" s="45">
        <v>0</v>
      </c>
      <c r="BK108" s="45">
        <v>0</v>
      </c>
      <c r="BL108" s="45">
        <v>0</v>
      </c>
      <c r="BM108" s="108"/>
      <c r="BN108" s="45">
        <v>0</v>
      </c>
      <c r="BO108" s="45">
        <v>3</v>
      </c>
      <c r="BP108" s="45">
        <v>2</v>
      </c>
      <c r="BQ108" s="45">
        <v>1</v>
      </c>
      <c r="BR108" s="45">
        <v>0</v>
      </c>
      <c r="BS108" s="45">
        <v>0</v>
      </c>
      <c r="BT108" s="45">
        <v>0</v>
      </c>
      <c r="BU108" s="45">
        <v>0</v>
      </c>
      <c r="BV108" s="45">
        <v>0</v>
      </c>
      <c r="BW108" s="45">
        <v>0</v>
      </c>
      <c r="BX108" s="45">
        <v>0</v>
      </c>
      <c r="BY108" s="45"/>
    </row>
    <row r="109" spans="1:77" x14ac:dyDescent="0.35">
      <c r="A109" s="104" t="str">
        <f t="shared" si="11"/>
        <v>4156.376.73</v>
      </c>
      <c r="B109" s="113" t="s">
        <v>8351</v>
      </c>
      <c r="C109" s="105" t="str">
        <f t="shared" si="12"/>
        <v>NDD</v>
      </c>
      <c r="D109" s="106" t="str">
        <f t="shared" si="13"/>
        <v>Not Health</v>
      </c>
      <c r="E109" s="75" t="s">
        <v>7987</v>
      </c>
      <c r="F109" s="75" t="s">
        <v>7776</v>
      </c>
      <c r="G109" s="75" t="s">
        <v>3275</v>
      </c>
      <c r="H109" s="75" t="s">
        <v>3101</v>
      </c>
      <c r="I109" s="107" t="s">
        <v>7988</v>
      </c>
      <c r="J109" s="75" t="s">
        <v>7981</v>
      </c>
      <c r="K109" s="75" t="s">
        <v>7981</v>
      </c>
      <c r="L109" s="75" t="s">
        <v>730</v>
      </c>
      <c r="M109" s="75" t="s">
        <v>1106</v>
      </c>
      <c r="N109" s="75" t="s">
        <v>7982</v>
      </c>
      <c r="O109" s="75" t="s">
        <v>3474</v>
      </c>
      <c r="P109" s="75" t="s">
        <v>3473</v>
      </c>
      <c r="Q109" s="45" t="s">
        <v>7983</v>
      </c>
      <c r="R109" s="75" t="s">
        <v>940</v>
      </c>
      <c r="S109" s="75" t="s">
        <v>7760</v>
      </c>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45">
        <v>15</v>
      </c>
      <c r="BC109" s="45">
        <v>0</v>
      </c>
      <c r="BD109" s="45">
        <v>0</v>
      </c>
      <c r="BE109" s="45">
        <v>0</v>
      </c>
      <c r="BF109" s="45">
        <v>0</v>
      </c>
      <c r="BG109" s="45">
        <v>0</v>
      </c>
      <c r="BH109" s="45">
        <v>0</v>
      </c>
      <c r="BI109" s="45">
        <v>0</v>
      </c>
      <c r="BJ109" s="45">
        <v>0</v>
      </c>
      <c r="BK109" s="45">
        <v>0</v>
      </c>
      <c r="BL109" s="45">
        <v>0</v>
      </c>
      <c r="BM109" s="108"/>
      <c r="BN109" s="45">
        <v>2</v>
      </c>
      <c r="BO109" s="45">
        <v>8</v>
      </c>
      <c r="BP109" s="45">
        <v>6</v>
      </c>
      <c r="BQ109" s="45">
        <v>0</v>
      </c>
      <c r="BR109" s="45">
        <v>0</v>
      </c>
      <c r="BS109" s="45">
        <v>0</v>
      </c>
      <c r="BT109" s="45">
        <v>0</v>
      </c>
      <c r="BU109" s="45">
        <v>0</v>
      </c>
      <c r="BV109" s="45">
        <v>0</v>
      </c>
      <c r="BW109" s="45">
        <v>0</v>
      </c>
      <c r="BX109" s="45">
        <v>0</v>
      </c>
      <c r="BY109" s="45"/>
    </row>
    <row r="110" spans="1:77" x14ac:dyDescent="0.35">
      <c r="A110" s="104" t="str">
        <f t="shared" si="11"/>
        <v>0125.401.69</v>
      </c>
      <c r="B110" s="113" t="s">
        <v>8351</v>
      </c>
      <c r="C110" s="105" t="str">
        <f t="shared" si="12"/>
        <v>NDD</v>
      </c>
      <c r="D110" s="106" t="str">
        <f t="shared" si="13"/>
        <v>Not Health</v>
      </c>
      <c r="E110" s="75" t="s">
        <v>7989</v>
      </c>
      <c r="F110" s="75" t="s">
        <v>7764</v>
      </c>
      <c r="G110" s="75" t="s">
        <v>170</v>
      </c>
      <c r="H110" s="75" t="s">
        <v>3620</v>
      </c>
      <c r="I110" s="107" t="s">
        <v>7990</v>
      </c>
      <c r="J110" s="75" t="s">
        <v>7991</v>
      </c>
      <c r="K110" s="75" t="s">
        <v>7991</v>
      </c>
      <c r="L110" s="75" t="s">
        <v>185</v>
      </c>
      <c r="M110" s="75" t="s">
        <v>1106</v>
      </c>
      <c r="N110" s="75" t="s">
        <v>7992</v>
      </c>
      <c r="O110" s="75" t="s">
        <v>3730</v>
      </c>
      <c r="P110" s="75" t="s">
        <v>966</v>
      </c>
      <c r="Q110" s="45" t="s">
        <v>7993</v>
      </c>
      <c r="R110" s="75" t="s">
        <v>940</v>
      </c>
      <c r="S110" s="75" t="s">
        <v>7760</v>
      </c>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45">
        <v>1300</v>
      </c>
      <c r="BC110" s="45">
        <v>0</v>
      </c>
      <c r="BD110" s="45">
        <v>0</v>
      </c>
      <c r="BE110" s="45">
        <v>0</v>
      </c>
      <c r="BF110" s="45">
        <v>0</v>
      </c>
      <c r="BG110" s="45">
        <v>0</v>
      </c>
      <c r="BH110" s="45">
        <v>0</v>
      </c>
      <c r="BI110" s="45">
        <v>0</v>
      </c>
      <c r="BJ110" s="45">
        <v>0</v>
      </c>
      <c r="BK110" s="45">
        <v>0</v>
      </c>
      <c r="BL110" s="45">
        <v>0</v>
      </c>
      <c r="BM110" s="108"/>
      <c r="BN110" s="45">
        <v>1231</v>
      </c>
      <c r="BO110" s="45">
        <v>1</v>
      </c>
      <c r="BP110" s="45">
        <v>1</v>
      </c>
      <c r="BQ110" s="45">
        <v>1</v>
      </c>
      <c r="BR110" s="45">
        <v>1</v>
      </c>
      <c r="BS110" s="45">
        <v>0</v>
      </c>
      <c r="BT110" s="45">
        <v>0</v>
      </c>
      <c r="BU110" s="45">
        <v>0</v>
      </c>
      <c r="BV110" s="45">
        <v>0</v>
      </c>
      <c r="BW110" s="45">
        <v>0</v>
      </c>
      <c r="BX110" s="45">
        <v>0</v>
      </c>
      <c r="BY110" s="45"/>
    </row>
    <row r="111" spans="1:77" x14ac:dyDescent="0.35">
      <c r="A111" s="104" t="str">
        <f t="shared" si="11"/>
        <v>0715.401.69</v>
      </c>
      <c r="B111" s="113" t="s">
        <v>8351</v>
      </c>
      <c r="C111" s="105" t="str">
        <f t="shared" si="12"/>
        <v>NDD</v>
      </c>
      <c r="D111" s="106" t="str">
        <f t="shared" si="13"/>
        <v>Not Health</v>
      </c>
      <c r="E111" s="75" t="s">
        <v>7994</v>
      </c>
      <c r="F111" s="75" t="s">
        <v>7754</v>
      </c>
      <c r="G111" s="75" t="s">
        <v>170</v>
      </c>
      <c r="H111" s="75" t="s">
        <v>3620</v>
      </c>
      <c r="I111" s="107" t="s">
        <v>7995</v>
      </c>
      <c r="J111" s="75" t="s">
        <v>7991</v>
      </c>
      <c r="K111" s="75" t="s">
        <v>7991</v>
      </c>
      <c r="L111" s="75" t="s">
        <v>185</v>
      </c>
      <c r="M111" s="75" t="s">
        <v>1106</v>
      </c>
      <c r="N111" s="75" t="s">
        <v>7992</v>
      </c>
      <c r="O111" s="75" t="s">
        <v>3730</v>
      </c>
      <c r="P111" s="75" t="s">
        <v>966</v>
      </c>
      <c r="Q111" s="45" t="s">
        <v>7993</v>
      </c>
      <c r="R111" s="75" t="s">
        <v>940</v>
      </c>
      <c r="S111" s="75" t="s">
        <v>7760</v>
      </c>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45">
        <v>8000</v>
      </c>
      <c r="BC111" s="45">
        <v>0</v>
      </c>
      <c r="BD111" s="45">
        <v>0</v>
      </c>
      <c r="BE111" s="45">
        <v>0</v>
      </c>
      <c r="BF111" s="45">
        <v>0</v>
      </c>
      <c r="BG111" s="45">
        <v>0</v>
      </c>
      <c r="BH111" s="45">
        <v>0</v>
      </c>
      <c r="BI111" s="45">
        <v>0</v>
      </c>
      <c r="BJ111" s="45">
        <v>0</v>
      </c>
      <c r="BK111" s="45">
        <v>0</v>
      </c>
      <c r="BL111" s="45">
        <v>0</v>
      </c>
      <c r="BM111" s="108"/>
      <c r="BN111" s="45">
        <v>160</v>
      </c>
      <c r="BO111" s="45">
        <v>320</v>
      </c>
      <c r="BP111" s="45">
        <v>640</v>
      </c>
      <c r="BQ111" s="45">
        <v>800</v>
      </c>
      <c r="BR111" s="45">
        <v>1600</v>
      </c>
      <c r="BS111" s="45">
        <v>1600</v>
      </c>
      <c r="BT111" s="45">
        <v>1200</v>
      </c>
      <c r="BU111" s="45">
        <v>800</v>
      </c>
      <c r="BV111" s="45">
        <v>400</v>
      </c>
      <c r="BW111" s="45">
        <v>320</v>
      </c>
      <c r="BX111" s="45">
        <v>160</v>
      </c>
      <c r="BY111" s="45"/>
    </row>
    <row r="112" spans="1:77" x14ac:dyDescent="0.35">
      <c r="A112" s="104" t="str">
        <f t="shared" si="11"/>
        <v>1134.401.69</v>
      </c>
      <c r="B112" s="113" t="s">
        <v>8351</v>
      </c>
      <c r="C112" s="105" t="str">
        <f t="shared" si="12"/>
        <v>NDD</v>
      </c>
      <c r="D112" s="106" t="str">
        <f t="shared" si="13"/>
        <v>Not Health</v>
      </c>
      <c r="E112" s="75" t="s">
        <v>7996</v>
      </c>
      <c r="F112" s="75" t="s">
        <v>7754</v>
      </c>
      <c r="G112" s="75" t="s">
        <v>170</v>
      </c>
      <c r="H112" s="75" t="s">
        <v>3620</v>
      </c>
      <c r="I112" s="107" t="s">
        <v>7997</v>
      </c>
      <c r="J112" s="75" t="s">
        <v>7991</v>
      </c>
      <c r="K112" s="75" t="s">
        <v>7991</v>
      </c>
      <c r="L112" s="75" t="s">
        <v>185</v>
      </c>
      <c r="M112" s="75" t="s">
        <v>1073</v>
      </c>
      <c r="N112" s="75" t="s">
        <v>7998</v>
      </c>
      <c r="O112" s="75" t="s">
        <v>3792</v>
      </c>
      <c r="P112" s="75" t="s">
        <v>966</v>
      </c>
      <c r="Q112" s="45" t="s">
        <v>7993</v>
      </c>
      <c r="R112" s="75" t="s">
        <v>940</v>
      </c>
      <c r="S112" s="75" t="s">
        <v>7760</v>
      </c>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45">
        <v>750</v>
      </c>
      <c r="BC112" s="45">
        <v>0</v>
      </c>
      <c r="BD112" s="45">
        <v>0</v>
      </c>
      <c r="BE112" s="45">
        <v>0</v>
      </c>
      <c r="BF112" s="45">
        <v>0</v>
      </c>
      <c r="BG112" s="45">
        <v>0</v>
      </c>
      <c r="BH112" s="45">
        <v>0</v>
      </c>
      <c r="BI112" s="45">
        <v>0</v>
      </c>
      <c r="BJ112" s="45">
        <v>0</v>
      </c>
      <c r="BK112" s="45">
        <v>0</v>
      </c>
      <c r="BL112" s="45">
        <v>0</v>
      </c>
      <c r="BM112" s="108"/>
      <c r="BN112" s="45">
        <v>68</v>
      </c>
      <c r="BO112" s="45">
        <v>150</v>
      </c>
      <c r="BP112" s="45">
        <v>135</v>
      </c>
      <c r="BQ112" s="45">
        <v>128</v>
      </c>
      <c r="BR112" s="45">
        <v>97</v>
      </c>
      <c r="BS112" s="45">
        <v>82</v>
      </c>
      <c r="BT112" s="45">
        <v>68</v>
      </c>
      <c r="BU112" s="45">
        <v>22</v>
      </c>
      <c r="BV112" s="45">
        <v>0</v>
      </c>
      <c r="BW112" s="45">
        <v>0</v>
      </c>
      <c r="BX112" s="45">
        <v>0</v>
      </c>
      <c r="BY112" s="45"/>
    </row>
    <row r="113" spans="1:77" x14ac:dyDescent="0.35">
      <c r="A113" s="104" t="str">
        <f t="shared" si="11"/>
        <v>8083.401.69</v>
      </c>
      <c r="B113" s="113" t="s">
        <v>8351</v>
      </c>
      <c r="C113" s="105" t="str">
        <f t="shared" si="12"/>
        <v>NDD</v>
      </c>
      <c r="D113" s="106" t="str">
        <f t="shared" si="13"/>
        <v>Not Health</v>
      </c>
      <c r="E113" s="75" t="s">
        <v>7999</v>
      </c>
      <c r="F113" s="75" t="s">
        <v>7764</v>
      </c>
      <c r="G113" s="75" t="s">
        <v>170</v>
      </c>
      <c r="H113" s="75" t="s">
        <v>3620</v>
      </c>
      <c r="I113" s="107" t="s">
        <v>8000</v>
      </c>
      <c r="J113" s="75" t="s">
        <v>7991</v>
      </c>
      <c r="K113" s="75" t="s">
        <v>7991</v>
      </c>
      <c r="L113" s="75" t="s">
        <v>185</v>
      </c>
      <c r="M113" s="75" t="s">
        <v>2486</v>
      </c>
      <c r="N113" s="75" t="s">
        <v>8001</v>
      </c>
      <c r="O113" s="75" t="s">
        <v>1146</v>
      </c>
      <c r="P113" s="75" t="s">
        <v>966</v>
      </c>
      <c r="Q113" s="45" t="s">
        <v>7993</v>
      </c>
      <c r="R113" s="75" t="s">
        <v>940</v>
      </c>
      <c r="S113" s="75" t="s">
        <v>7760</v>
      </c>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45">
        <v>27500</v>
      </c>
      <c r="BC113" s="45">
        <v>0</v>
      </c>
      <c r="BD113" s="45">
        <v>0</v>
      </c>
      <c r="BE113" s="45">
        <v>0</v>
      </c>
      <c r="BF113" s="45">
        <v>0</v>
      </c>
      <c r="BG113" s="45">
        <v>0</v>
      </c>
      <c r="BH113" s="45">
        <v>0</v>
      </c>
      <c r="BI113" s="45">
        <v>0</v>
      </c>
      <c r="BJ113" s="45">
        <v>0</v>
      </c>
      <c r="BK113" s="45">
        <v>0</v>
      </c>
      <c r="BL113" s="45">
        <v>0</v>
      </c>
      <c r="BM113" s="108"/>
      <c r="BN113" s="45">
        <v>2750</v>
      </c>
      <c r="BO113" s="45">
        <v>10340</v>
      </c>
      <c r="BP113" s="45">
        <v>9185</v>
      </c>
      <c r="BQ113" s="45">
        <v>2860</v>
      </c>
      <c r="BR113" s="45">
        <v>1843</v>
      </c>
      <c r="BS113" s="45">
        <v>468</v>
      </c>
      <c r="BT113" s="45">
        <v>54</v>
      </c>
      <c r="BU113" s="45">
        <v>0</v>
      </c>
      <c r="BV113" s="45">
        <v>0</v>
      </c>
      <c r="BW113" s="45">
        <v>0</v>
      </c>
      <c r="BX113" s="45">
        <v>0</v>
      </c>
      <c r="BY113" s="45"/>
    </row>
    <row r="114" spans="1:77" x14ac:dyDescent="0.35">
      <c r="A114" s="104" t="str">
        <f t="shared" si="11"/>
        <v>8350.401.69</v>
      </c>
      <c r="B114" s="113" t="s">
        <v>8351</v>
      </c>
      <c r="C114" s="105" t="str">
        <f t="shared" si="12"/>
        <v>NDD</v>
      </c>
      <c r="D114" s="106" t="str">
        <f t="shared" si="13"/>
        <v>Not Health</v>
      </c>
      <c r="E114" s="75" t="s">
        <v>8002</v>
      </c>
      <c r="F114" s="75" t="s">
        <v>7776</v>
      </c>
      <c r="G114" s="75" t="s">
        <v>170</v>
      </c>
      <c r="H114" s="75" t="s">
        <v>3620</v>
      </c>
      <c r="I114" s="107" t="s">
        <v>8003</v>
      </c>
      <c r="J114" s="75" t="s">
        <v>7991</v>
      </c>
      <c r="K114" s="75" t="s">
        <v>7991</v>
      </c>
      <c r="L114" s="75" t="s">
        <v>185</v>
      </c>
      <c r="M114" s="75" t="s">
        <v>1073</v>
      </c>
      <c r="N114" s="75" t="s">
        <v>7998</v>
      </c>
      <c r="O114" s="75" t="s">
        <v>3792</v>
      </c>
      <c r="P114" s="75" t="s">
        <v>966</v>
      </c>
      <c r="Q114" s="45" t="s">
        <v>7993</v>
      </c>
      <c r="R114" s="75" t="s">
        <v>940</v>
      </c>
      <c r="S114" s="75" t="s">
        <v>7760</v>
      </c>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45">
        <v>750</v>
      </c>
      <c r="BC114" s="45">
        <v>0</v>
      </c>
      <c r="BD114" s="45">
        <v>0</v>
      </c>
      <c r="BE114" s="45">
        <v>0</v>
      </c>
      <c r="BF114" s="45">
        <v>0</v>
      </c>
      <c r="BG114" s="45">
        <v>0</v>
      </c>
      <c r="BH114" s="45">
        <v>0</v>
      </c>
      <c r="BI114" s="45">
        <v>0</v>
      </c>
      <c r="BJ114" s="45">
        <v>0</v>
      </c>
      <c r="BK114" s="45">
        <v>0</v>
      </c>
      <c r="BL114" s="45">
        <v>0</v>
      </c>
      <c r="BM114" s="108"/>
      <c r="BN114" s="45">
        <v>68</v>
      </c>
      <c r="BO114" s="45">
        <v>150</v>
      </c>
      <c r="BP114" s="45">
        <v>135</v>
      </c>
      <c r="BQ114" s="45">
        <v>128</v>
      </c>
      <c r="BR114" s="45">
        <v>97</v>
      </c>
      <c r="BS114" s="45">
        <v>82</v>
      </c>
      <c r="BT114" s="45">
        <v>68</v>
      </c>
      <c r="BU114" s="45">
        <v>22</v>
      </c>
      <c r="BV114" s="45">
        <v>0</v>
      </c>
      <c r="BW114" s="45">
        <v>0</v>
      </c>
      <c r="BX114" s="45">
        <v>0</v>
      </c>
      <c r="BY114" s="45"/>
    </row>
    <row r="115" spans="1:77" x14ac:dyDescent="0.35">
      <c r="A115" s="104" t="str">
        <f t="shared" si="11"/>
        <v>8350.401.69</v>
      </c>
      <c r="B115" s="113" t="s">
        <v>8351</v>
      </c>
      <c r="C115" s="105" t="str">
        <f t="shared" si="12"/>
        <v>NDD</v>
      </c>
      <c r="D115" s="106" t="str">
        <f t="shared" si="13"/>
        <v>Not Health</v>
      </c>
      <c r="E115" s="75" t="s">
        <v>8002</v>
      </c>
      <c r="F115" s="75" t="s">
        <v>7754</v>
      </c>
      <c r="G115" s="75" t="s">
        <v>170</v>
      </c>
      <c r="H115" s="75" t="s">
        <v>3620</v>
      </c>
      <c r="I115" s="107" t="s">
        <v>8003</v>
      </c>
      <c r="J115" s="75" t="s">
        <v>7991</v>
      </c>
      <c r="K115" s="75" t="s">
        <v>7991</v>
      </c>
      <c r="L115" s="75" t="s">
        <v>185</v>
      </c>
      <c r="M115" s="75" t="s">
        <v>1073</v>
      </c>
      <c r="N115" s="75" t="s">
        <v>7998</v>
      </c>
      <c r="O115" s="75" t="s">
        <v>3792</v>
      </c>
      <c r="P115" s="75" t="s">
        <v>966</v>
      </c>
      <c r="Q115" s="45" t="s">
        <v>7993</v>
      </c>
      <c r="R115" s="75" t="s">
        <v>940</v>
      </c>
      <c r="S115" s="75" t="s">
        <v>7760</v>
      </c>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45">
        <v>6900</v>
      </c>
      <c r="BC115" s="45">
        <v>0</v>
      </c>
      <c r="BD115" s="45">
        <v>0</v>
      </c>
      <c r="BE115" s="45">
        <v>0</v>
      </c>
      <c r="BF115" s="45">
        <v>0</v>
      </c>
      <c r="BG115" s="45">
        <v>0</v>
      </c>
      <c r="BH115" s="45">
        <v>0</v>
      </c>
      <c r="BI115" s="45">
        <v>0</v>
      </c>
      <c r="BJ115" s="45">
        <v>0</v>
      </c>
      <c r="BK115" s="45">
        <v>0</v>
      </c>
      <c r="BL115" s="45">
        <v>0</v>
      </c>
      <c r="BM115" s="108"/>
      <c r="BN115" s="45">
        <v>621</v>
      </c>
      <c r="BO115" s="45">
        <v>1742</v>
      </c>
      <c r="BP115" s="45">
        <v>2037</v>
      </c>
      <c r="BQ115" s="45">
        <v>1745</v>
      </c>
      <c r="BR115" s="45">
        <v>755</v>
      </c>
      <c r="BS115" s="45">
        <v>0</v>
      </c>
      <c r="BT115" s="45">
        <v>0</v>
      </c>
      <c r="BU115" s="45">
        <v>0</v>
      </c>
      <c r="BV115" s="45">
        <v>0</v>
      </c>
      <c r="BW115" s="45">
        <v>0</v>
      </c>
      <c r="BX115" s="45">
        <v>0</v>
      </c>
      <c r="BY115" s="45"/>
    </row>
    <row r="116" spans="1:77" x14ac:dyDescent="0.35">
      <c r="A116" s="104" t="str">
        <f t="shared" si="11"/>
        <v>9997.401.69</v>
      </c>
      <c r="B116" s="113" t="s">
        <v>8351</v>
      </c>
      <c r="C116" s="105" t="str">
        <f t="shared" si="12"/>
        <v>NDD</v>
      </c>
      <c r="D116" s="106" t="str">
        <f t="shared" si="13"/>
        <v>Not Health</v>
      </c>
      <c r="E116" s="75" t="s">
        <v>8004</v>
      </c>
      <c r="F116" s="75" t="s">
        <v>7776</v>
      </c>
      <c r="G116" s="75" t="s">
        <v>170</v>
      </c>
      <c r="H116" s="75" t="s">
        <v>3620</v>
      </c>
      <c r="I116" s="107" t="s">
        <v>8005</v>
      </c>
      <c r="J116" s="75" t="s">
        <v>7991</v>
      </c>
      <c r="K116" s="75" t="s">
        <v>7991</v>
      </c>
      <c r="L116" s="75" t="s">
        <v>185</v>
      </c>
      <c r="M116" s="75" t="s">
        <v>1106</v>
      </c>
      <c r="N116" s="75" t="s">
        <v>8006</v>
      </c>
      <c r="O116" s="75" t="s">
        <v>3017</v>
      </c>
      <c r="P116" s="75" t="s">
        <v>966</v>
      </c>
      <c r="Q116" s="45" t="s">
        <v>7993</v>
      </c>
      <c r="R116" s="75" t="s">
        <v>940</v>
      </c>
      <c r="S116" s="75" t="s">
        <v>7760</v>
      </c>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45">
        <v>1500</v>
      </c>
      <c r="BC116" s="45">
        <v>0</v>
      </c>
      <c r="BD116" s="45">
        <v>0</v>
      </c>
      <c r="BE116" s="45">
        <v>0</v>
      </c>
      <c r="BF116" s="45">
        <v>0</v>
      </c>
      <c r="BG116" s="45">
        <v>0</v>
      </c>
      <c r="BH116" s="45">
        <v>0</v>
      </c>
      <c r="BI116" s="45">
        <v>0</v>
      </c>
      <c r="BJ116" s="45">
        <v>0</v>
      </c>
      <c r="BK116" s="45">
        <v>0</v>
      </c>
      <c r="BL116" s="45">
        <v>0</v>
      </c>
      <c r="BM116" s="108"/>
      <c r="BN116" s="45">
        <v>0</v>
      </c>
      <c r="BO116" s="45">
        <v>180</v>
      </c>
      <c r="BP116" s="45">
        <v>540</v>
      </c>
      <c r="BQ116" s="45">
        <v>420</v>
      </c>
      <c r="BR116" s="45">
        <v>225</v>
      </c>
      <c r="BS116" s="45">
        <v>105</v>
      </c>
      <c r="BT116" s="45">
        <v>30</v>
      </c>
      <c r="BU116" s="45">
        <v>0</v>
      </c>
      <c r="BV116" s="45">
        <v>0</v>
      </c>
      <c r="BW116" s="45">
        <v>0</v>
      </c>
      <c r="BX116" s="45">
        <v>0</v>
      </c>
      <c r="BY116" s="45"/>
    </row>
    <row r="117" spans="1:77" x14ac:dyDescent="0.35">
      <c r="A117" s="104" t="str">
        <f t="shared" si="11"/>
        <v>1306.402.69</v>
      </c>
      <c r="B117" s="113" t="s">
        <v>8351</v>
      </c>
      <c r="C117" s="105" t="str">
        <f t="shared" si="12"/>
        <v>NDD</v>
      </c>
      <c r="D117" s="106" t="str">
        <f t="shared" si="13"/>
        <v>Not Health</v>
      </c>
      <c r="E117" s="75" t="s">
        <v>8007</v>
      </c>
      <c r="F117" s="75" t="s">
        <v>7776</v>
      </c>
      <c r="G117" s="75" t="s">
        <v>3865</v>
      </c>
      <c r="H117" s="75" t="s">
        <v>3620</v>
      </c>
      <c r="I117" s="107" t="s">
        <v>8008</v>
      </c>
      <c r="J117" s="75" t="s">
        <v>7991</v>
      </c>
      <c r="K117" s="75" t="s">
        <v>7991</v>
      </c>
      <c r="L117" s="75" t="s">
        <v>185</v>
      </c>
      <c r="M117" s="75" t="s">
        <v>1106</v>
      </c>
      <c r="N117" s="75" t="s">
        <v>8009</v>
      </c>
      <c r="O117" s="75" t="s">
        <v>3894</v>
      </c>
      <c r="P117" s="75" t="s">
        <v>966</v>
      </c>
      <c r="Q117" s="45" t="s">
        <v>7993</v>
      </c>
      <c r="R117" s="75" t="s">
        <v>940</v>
      </c>
      <c r="S117" s="75" t="s">
        <v>7760</v>
      </c>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45">
        <v>1100</v>
      </c>
      <c r="BC117" s="45">
        <v>0</v>
      </c>
      <c r="BD117" s="45">
        <v>0</v>
      </c>
      <c r="BE117" s="45">
        <v>0</v>
      </c>
      <c r="BF117" s="45">
        <v>0</v>
      </c>
      <c r="BG117" s="45">
        <v>0</v>
      </c>
      <c r="BH117" s="45">
        <v>0</v>
      </c>
      <c r="BI117" s="45">
        <v>0</v>
      </c>
      <c r="BJ117" s="45">
        <v>0</v>
      </c>
      <c r="BK117" s="45">
        <v>0</v>
      </c>
      <c r="BL117" s="45">
        <v>0</v>
      </c>
      <c r="BM117" s="108"/>
      <c r="BN117" s="45">
        <v>55</v>
      </c>
      <c r="BO117" s="45">
        <v>209</v>
      </c>
      <c r="BP117" s="45">
        <v>462</v>
      </c>
      <c r="BQ117" s="45">
        <v>220</v>
      </c>
      <c r="BR117" s="45">
        <v>110</v>
      </c>
      <c r="BS117" s="45">
        <v>44</v>
      </c>
      <c r="BT117" s="45">
        <v>0</v>
      </c>
      <c r="BU117" s="45">
        <v>0</v>
      </c>
      <c r="BV117" s="45">
        <v>0</v>
      </c>
      <c r="BW117" s="45">
        <v>0</v>
      </c>
      <c r="BX117" s="45">
        <v>0</v>
      </c>
      <c r="BY117" s="45"/>
    </row>
    <row r="118" spans="1:77" x14ac:dyDescent="0.35">
      <c r="A118" s="104" t="str">
        <f t="shared" si="11"/>
        <v>1307.402.69</v>
      </c>
      <c r="B118" s="113" t="s">
        <v>8351</v>
      </c>
      <c r="C118" s="105" t="str">
        <f t="shared" si="12"/>
        <v>NDD</v>
      </c>
      <c r="D118" s="106" t="str">
        <f t="shared" si="13"/>
        <v>Not Health</v>
      </c>
      <c r="E118" s="75" t="s">
        <v>8010</v>
      </c>
      <c r="F118" s="75" t="s">
        <v>7776</v>
      </c>
      <c r="G118" s="75" t="s">
        <v>3865</v>
      </c>
      <c r="H118" s="75" t="s">
        <v>3620</v>
      </c>
      <c r="I118" s="107" t="s">
        <v>8011</v>
      </c>
      <c r="J118" s="75" t="s">
        <v>7991</v>
      </c>
      <c r="K118" s="75" t="s">
        <v>7991</v>
      </c>
      <c r="L118" s="75" t="s">
        <v>185</v>
      </c>
      <c r="M118" s="75" t="s">
        <v>1106</v>
      </c>
      <c r="N118" s="75" t="s">
        <v>8009</v>
      </c>
      <c r="O118" s="75" t="s">
        <v>3894</v>
      </c>
      <c r="P118" s="75" t="s">
        <v>966</v>
      </c>
      <c r="Q118" s="45" t="s">
        <v>7993</v>
      </c>
      <c r="R118" s="75" t="s">
        <v>940</v>
      </c>
      <c r="S118" s="75" t="s">
        <v>7760</v>
      </c>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45">
        <v>200</v>
      </c>
      <c r="BC118" s="45">
        <v>0</v>
      </c>
      <c r="BD118" s="45">
        <v>0</v>
      </c>
      <c r="BE118" s="45">
        <v>0</v>
      </c>
      <c r="BF118" s="45">
        <v>0</v>
      </c>
      <c r="BG118" s="45">
        <v>0</v>
      </c>
      <c r="BH118" s="45">
        <v>0</v>
      </c>
      <c r="BI118" s="45">
        <v>0</v>
      </c>
      <c r="BJ118" s="45">
        <v>0</v>
      </c>
      <c r="BK118" s="45">
        <v>0</v>
      </c>
      <c r="BL118" s="45">
        <v>0</v>
      </c>
      <c r="BM118" s="108"/>
      <c r="BN118" s="45">
        <v>20</v>
      </c>
      <c r="BO118" s="45">
        <v>60</v>
      </c>
      <c r="BP118" s="45">
        <v>80</v>
      </c>
      <c r="BQ118" s="45">
        <v>40</v>
      </c>
      <c r="BR118" s="45">
        <v>0</v>
      </c>
      <c r="BS118" s="45">
        <v>0</v>
      </c>
      <c r="BT118" s="45">
        <v>0</v>
      </c>
      <c r="BU118" s="45">
        <v>0</v>
      </c>
      <c r="BV118" s="45">
        <v>0</v>
      </c>
      <c r="BW118" s="45">
        <v>0</v>
      </c>
      <c r="BX118" s="45">
        <v>0</v>
      </c>
      <c r="BY118" s="45"/>
    </row>
    <row r="119" spans="1:77" x14ac:dyDescent="0.35">
      <c r="A119" s="104" t="str">
        <f t="shared" si="11"/>
        <v>0550.402.70</v>
      </c>
      <c r="B119" s="113" t="s">
        <v>8351</v>
      </c>
      <c r="C119" s="105" t="str">
        <f t="shared" si="12"/>
        <v>NDD</v>
      </c>
      <c r="D119" s="106" t="str">
        <f t="shared" si="13"/>
        <v>Not Health</v>
      </c>
      <c r="E119" s="75" t="s">
        <v>8012</v>
      </c>
      <c r="F119" s="75" t="s">
        <v>7776</v>
      </c>
      <c r="G119" s="75" t="s">
        <v>3865</v>
      </c>
      <c r="H119" s="75" t="s">
        <v>3620</v>
      </c>
      <c r="I119" s="107" t="s">
        <v>8013</v>
      </c>
      <c r="J119" s="75" t="s">
        <v>8014</v>
      </c>
      <c r="K119" s="75" t="s">
        <v>8014</v>
      </c>
      <c r="L119" s="75" t="s">
        <v>1654</v>
      </c>
      <c r="M119" s="75" t="s">
        <v>1106</v>
      </c>
      <c r="N119" s="75" t="s">
        <v>8015</v>
      </c>
      <c r="O119" s="75" t="s">
        <v>8016</v>
      </c>
      <c r="P119" s="75" t="s">
        <v>854</v>
      </c>
      <c r="Q119" s="45" t="s">
        <v>8017</v>
      </c>
      <c r="R119" s="75" t="s">
        <v>940</v>
      </c>
      <c r="S119" s="75" t="s">
        <v>7760</v>
      </c>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45">
        <v>1000</v>
      </c>
      <c r="BC119" s="45">
        <v>0</v>
      </c>
      <c r="BD119" s="45">
        <v>0</v>
      </c>
      <c r="BE119" s="45">
        <v>0</v>
      </c>
      <c r="BF119" s="45">
        <v>0</v>
      </c>
      <c r="BG119" s="45">
        <v>0</v>
      </c>
      <c r="BH119" s="45">
        <v>0</v>
      </c>
      <c r="BI119" s="45">
        <v>0</v>
      </c>
      <c r="BJ119" s="45">
        <v>0</v>
      </c>
      <c r="BK119" s="45">
        <v>0</v>
      </c>
      <c r="BL119" s="45">
        <v>0</v>
      </c>
      <c r="BM119" s="108"/>
      <c r="BN119" s="45">
        <v>30</v>
      </c>
      <c r="BO119" s="45">
        <v>190</v>
      </c>
      <c r="BP119" s="45">
        <v>420</v>
      </c>
      <c r="BQ119" s="45">
        <v>200</v>
      </c>
      <c r="BR119" s="45">
        <v>120</v>
      </c>
      <c r="BS119" s="45">
        <v>40</v>
      </c>
      <c r="BT119" s="45">
        <v>0</v>
      </c>
      <c r="BU119" s="45">
        <v>0</v>
      </c>
      <c r="BV119" s="45">
        <v>0</v>
      </c>
      <c r="BW119" s="45">
        <v>0</v>
      </c>
      <c r="BX119" s="45">
        <v>0</v>
      </c>
      <c r="BY119" s="45"/>
    </row>
    <row r="120" spans="1:77" x14ac:dyDescent="0.35">
      <c r="A120" s="104" t="str">
        <f t="shared" si="11"/>
        <v>0126.402.80</v>
      </c>
      <c r="B120" s="113" t="s">
        <v>8351</v>
      </c>
      <c r="C120" s="105" t="str">
        <f t="shared" si="12"/>
        <v>NDD</v>
      </c>
      <c r="D120" s="106" t="str">
        <f t="shared" si="13"/>
        <v>Not Health</v>
      </c>
      <c r="E120" s="75" t="s">
        <v>8018</v>
      </c>
      <c r="F120" s="75" t="s">
        <v>7776</v>
      </c>
      <c r="G120" s="75" t="s">
        <v>3865</v>
      </c>
      <c r="H120" s="75" t="s">
        <v>3620</v>
      </c>
      <c r="I120" s="107" t="s">
        <v>8019</v>
      </c>
      <c r="J120" s="75" t="s">
        <v>7845</v>
      </c>
      <c r="K120" s="75" t="s">
        <v>7845</v>
      </c>
      <c r="L120" s="75" t="s">
        <v>185</v>
      </c>
      <c r="M120" s="75" t="s">
        <v>1106</v>
      </c>
      <c r="N120" s="75" t="s">
        <v>7858</v>
      </c>
      <c r="O120" s="75" t="s">
        <v>1656</v>
      </c>
      <c r="P120" s="75" t="s">
        <v>1655</v>
      </c>
      <c r="Q120" s="45" t="s">
        <v>7859</v>
      </c>
      <c r="R120" s="75" t="s">
        <v>940</v>
      </c>
      <c r="S120" s="75" t="s">
        <v>7760</v>
      </c>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45">
        <v>150</v>
      </c>
      <c r="BC120" s="45">
        <v>0</v>
      </c>
      <c r="BD120" s="45">
        <v>0</v>
      </c>
      <c r="BE120" s="45">
        <v>0</v>
      </c>
      <c r="BF120" s="45">
        <v>0</v>
      </c>
      <c r="BG120" s="45">
        <v>0</v>
      </c>
      <c r="BH120" s="45">
        <v>0</v>
      </c>
      <c r="BI120" s="45">
        <v>0</v>
      </c>
      <c r="BJ120" s="45">
        <v>0</v>
      </c>
      <c r="BK120" s="45">
        <v>0</v>
      </c>
      <c r="BL120" s="45">
        <v>0</v>
      </c>
      <c r="BM120" s="108"/>
      <c r="BN120" s="45">
        <v>44</v>
      </c>
      <c r="BO120" s="45">
        <v>71</v>
      </c>
      <c r="BP120" s="45">
        <v>30</v>
      </c>
      <c r="BQ120" s="45">
        <v>4</v>
      </c>
      <c r="BR120" s="45">
        <v>2</v>
      </c>
      <c r="BS120" s="45">
        <v>0</v>
      </c>
      <c r="BT120" s="45">
        <v>0</v>
      </c>
      <c r="BU120" s="45">
        <v>0</v>
      </c>
      <c r="BV120" s="45">
        <v>0</v>
      </c>
      <c r="BW120" s="45">
        <v>0</v>
      </c>
      <c r="BX120" s="45">
        <v>0</v>
      </c>
      <c r="BY120" s="45"/>
    </row>
    <row r="121" spans="1:77" x14ac:dyDescent="0.35">
      <c r="A121" s="104" t="str">
        <f t="shared" si="11"/>
        <v>1770.403.69</v>
      </c>
      <c r="B121" s="113" t="s">
        <v>8351</v>
      </c>
      <c r="C121" s="105" t="str">
        <f t="shared" si="12"/>
        <v>NDD</v>
      </c>
      <c r="D121" s="106" t="str">
        <f t="shared" si="13"/>
        <v>Not Health</v>
      </c>
      <c r="E121" s="75" t="s">
        <v>8020</v>
      </c>
      <c r="F121" s="75" t="s">
        <v>7776</v>
      </c>
      <c r="G121" s="75" t="s">
        <v>3961</v>
      </c>
      <c r="H121" s="75" t="s">
        <v>3620</v>
      </c>
      <c r="I121" s="107" t="s">
        <v>8021</v>
      </c>
      <c r="J121" s="75" t="s">
        <v>7991</v>
      </c>
      <c r="K121" s="75" t="s">
        <v>7991</v>
      </c>
      <c r="L121" s="75" t="s">
        <v>1297</v>
      </c>
      <c r="M121" s="75" t="s">
        <v>1106</v>
      </c>
      <c r="N121" s="75" t="s">
        <v>8022</v>
      </c>
      <c r="O121" s="75" t="s">
        <v>968</v>
      </c>
      <c r="P121" s="75" t="s">
        <v>966</v>
      </c>
      <c r="Q121" s="45" t="s">
        <v>7993</v>
      </c>
      <c r="R121" s="75" t="s">
        <v>940</v>
      </c>
      <c r="S121" s="75" t="s">
        <v>7760</v>
      </c>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45">
        <v>100</v>
      </c>
      <c r="BC121" s="45">
        <v>0</v>
      </c>
      <c r="BD121" s="45">
        <v>0</v>
      </c>
      <c r="BE121" s="45">
        <v>0</v>
      </c>
      <c r="BF121" s="45">
        <v>0</v>
      </c>
      <c r="BG121" s="45">
        <v>0</v>
      </c>
      <c r="BH121" s="45">
        <v>0</v>
      </c>
      <c r="BI121" s="45">
        <v>0</v>
      </c>
      <c r="BJ121" s="45">
        <v>0</v>
      </c>
      <c r="BK121" s="45">
        <v>0</v>
      </c>
      <c r="BL121" s="45">
        <v>0</v>
      </c>
      <c r="BM121" s="108"/>
      <c r="BN121" s="45">
        <v>0</v>
      </c>
      <c r="BO121" s="45">
        <v>50</v>
      </c>
      <c r="BP121" s="45">
        <v>50</v>
      </c>
      <c r="BQ121" s="45">
        <v>0</v>
      </c>
      <c r="BR121" s="45">
        <v>0</v>
      </c>
      <c r="BS121" s="45">
        <v>0</v>
      </c>
      <c r="BT121" s="45">
        <v>0</v>
      </c>
      <c r="BU121" s="45">
        <v>0</v>
      </c>
      <c r="BV121" s="45">
        <v>0</v>
      </c>
      <c r="BW121" s="45">
        <v>0</v>
      </c>
      <c r="BX121" s="45">
        <v>0</v>
      </c>
      <c r="BY121" s="45"/>
    </row>
    <row r="122" spans="1:77" x14ac:dyDescent="0.35">
      <c r="A122" s="104" t="str">
        <f t="shared" si="11"/>
        <v>0613.403.70</v>
      </c>
      <c r="B122" s="113" t="s">
        <v>8351</v>
      </c>
      <c r="C122" s="105" t="str">
        <f t="shared" si="12"/>
        <v>NDD</v>
      </c>
      <c r="D122" s="106" t="str">
        <f t="shared" si="13"/>
        <v>Not Health</v>
      </c>
      <c r="E122" s="75" t="s">
        <v>8023</v>
      </c>
      <c r="F122" s="75" t="s">
        <v>7764</v>
      </c>
      <c r="G122" s="75" t="s">
        <v>3961</v>
      </c>
      <c r="H122" s="75" t="s">
        <v>3620</v>
      </c>
      <c r="I122" s="107" t="s">
        <v>8024</v>
      </c>
      <c r="J122" s="75" t="s">
        <v>8014</v>
      </c>
      <c r="K122" s="75" t="s">
        <v>8014</v>
      </c>
      <c r="L122" s="75" t="s">
        <v>185</v>
      </c>
      <c r="M122" s="75" t="s">
        <v>1106</v>
      </c>
      <c r="N122" s="75" t="s">
        <v>8025</v>
      </c>
      <c r="O122" s="75" t="s">
        <v>985</v>
      </c>
      <c r="P122" s="75" t="s">
        <v>854</v>
      </c>
      <c r="Q122" s="45" t="s">
        <v>8017</v>
      </c>
      <c r="R122" s="75" t="s">
        <v>940</v>
      </c>
      <c r="S122" s="75" t="s">
        <v>7760</v>
      </c>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45">
        <v>98</v>
      </c>
      <c r="BC122" s="45">
        <v>0</v>
      </c>
      <c r="BD122" s="45">
        <v>0</v>
      </c>
      <c r="BE122" s="45">
        <v>0</v>
      </c>
      <c r="BF122" s="45">
        <v>0</v>
      </c>
      <c r="BG122" s="45">
        <v>0</v>
      </c>
      <c r="BH122" s="45">
        <v>0</v>
      </c>
      <c r="BI122" s="45">
        <v>0</v>
      </c>
      <c r="BJ122" s="45">
        <v>0</v>
      </c>
      <c r="BK122" s="45">
        <v>0</v>
      </c>
      <c r="BL122" s="45">
        <v>0</v>
      </c>
      <c r="BM122" s="108"/>
      <c r="BN122" s="45">
        <v>6</v>
      </c>
      <c r="BO122" s="45">
        <v>25</v>
      </c>
      <c r="BP122" s="45">
        <v>22</v>
      </c>
      <c r="BQ122" s="45">
        <v>18</v>
      </c>
      <c r="BR122" s="45">
        <v>11</v>
      </c>
      <c r="BS122" s="45">
        <v>5</v>
      </c>
      <c r="BT122" s="45">
        <v>10</v>
      </c>
      <c r="BU122" s="45">
        <v>0</v>
      </c>
      <c r="BV122" s="45">
        <v>0</v>
      </c>
      <c r="BW122" s="45">
        <v>0</v>
      </c>
      <c r="BX122" s="45">
        <v>0</v>
      </c>
      <c r="BY122" s="45"/>
    </row>
    <row r="123" spans="1:77" x14ac:dyDescent="0.35">
      <c r="A123" s="104" t="str">
        <f t="shared" si="11"/>
        <v>0614.403.70</v>
      </c>
      <c r="B123" s="113" t="s">
        <v>8351</v>
      </c>
      <c r="C123" s="105" t="str">
        <f t="shared" si="12"/>
        <v>NDD</v>
      </c>
      <c r="D123" s="106" t="str">
        <f t="shared" si="13"/>
        <v>Not Health</v>
      </c>
      <c r="E123" s="75" t="s">
        <v>8026</v>
      </c>
      <c r="F123" s="75" t="s">
        <v>7776</v>
      </c>
      <c r="G123" s="75" t="s">
        <v>3961</v>
      </c>
      <c r="H123" s="75" t="s">
        <v>3620</v>
      </c>
      <c r="I123" s="107" t="s">
        <v>8027</v>
      </c>
      <c r="J123" s="75" t="s">
        <v>8014</v>
      </c>
      <c r="K123" s="75" t="s">
        <v>8014</v>
      </c>
      <c r="L123" s="75" t="s">
        <v>185</v>
      </c>
      <c r="M123" s="75" t="s">
        <v>1106</v>
      </c>
      <c r="N123" s="75" t="s">
        <v>8025</v>
      </c>
      <c r="O123" s="75" t="s">
        <v>985</v>
      </c>
      <c r="P123" s="75" t="s">
        <v>854</v>
      </c>
      <c r="Q123" s="45" t="s">
        <v>8017</v>
      </c>
      <c r="R123" s="75" t="s">
        <v>940</v>
      </c>
      <c r="S123" s="75" t="s">
        <v>7760</v>
      </c>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45">
        <v>142</v>
      </c>
      <c r="BC123" s="45">
        <v>0</v>
      </c>
      <c r="BD123" s="45">
        <v>0</v>
      </c>
      <c r="BE123" s="45">
        <v>0</v>
      </c>
      <c r="BF123" s="45">
        <v>0</v>
      </c>
      <c r="BG123" s="45">
        <v>0</v>
      </c>
      <c r="BH123" s="45">
        <v>0</v>
      </c>
      <c r="BI123" s="45">
        <v>0</v>
      </c>
      <c r="BJ123" s="45">
        <v>0</v>
      </c>
      <c r="BK123" s="45">
        <v>0</v>
      </c>
      <c r="BL123" s="45">
        <v>0</v>
      </c>
      <c r="BM123" s="108"/>
      <c r="BN123" s="45">
        <v>14</v>
      </c>
      <c r="BO123" s="45">
        <v>61</v>
      </c>
      <c r="BP123" s="45">
        <v>38</v>
      </c>
      <c r="BQ123" s="45">
        <v>18</v>
      </c>
      <c r="BR123" s="45">
        <v>10</v>
      </c>
      <c r="BS123" s="45">
        <v>0</v>
      </c>
      <c r="BT123" s="45">
        <v>0</v>
      </c>
      <c r="BU123" s="45">
        <v>0</v>
      </c>
      <c r="BV123" s="45">
        <v>0</v>
      </c>
      <c r="BW123" s="45">
        <v>0</v>
      </c>
      <c r="BX123" s="45">
        <v>0</v>
      </c>
      <c r="BY123" s="45"/>
    </row>
    <row r="124" spans="1:77" x14ac:dyDescent="0.35">
      <c r="A124" s="104" t="str">
        <f t="shared" si="11"/>
        <v>0130.407.69</v>
      </c>
      <c r="B124" s="113" t="s">
        <v>8351</v>
      </c>
      <c r="C124" s="105" t="str">
        <f t="shared" si="12"/>
        <v>NDD</v>
      </c>
      <c r="D124" s="106" t="str">
        <f t="shared" si="13"/>
        <v>Not Health</v>
      </c>
      <c r="E124" s="75" t="s">
        <v>8028</v>
      </c>
      <c r="F124" s="75" t="s">
        <v>7754</v>
      </c>
      <c r="G124" s="75" t="s">
        <v>4067</v>
      </c>
      <c r="H124" s="75" t="s">
        <v>3620</v>
      </c>
      <c r="I124" s="107" t="s">
        <v>1055</v>
      </c>
      <c r="J124" s="75" t="s">
        <v>7991</v>
      </c>
      <c r="K124" s="75" t="s">
        <v>7991</v>
      </c>
      <c r="L124" s="75" t="s">
        <v>185</v>
      </c>
      <c r="M124" s="75" t="s">
        <v>1106</v>
      </c>
      <c r="N124" s="75" t="s">
        <v>8029</v>
      </c>
      <c r="O124" s="75" t="s">
        <v>1428</v>
      </c>
      <c r="P124" s="75" t="s">
        <v>966</v>
      </c>
      <c r="Q124" s="45" t="s">
        <v>7993</v>
      </c>
      <c r="R124" s="75" t="s">
        <v>940</v>
      </c>
      <c r="S124" s="75" t="s">
        <v>7760</v>
      </c>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45">
        <v>20</v>
      </c>
      <c r="BC124" s="45">
        <v>0</v>
      </c>
      <c r="BD124" s="45">
        <v>0</v>
      </c>
      <c r="BE124" s="45">
        <v>0</v>
      </c>
      <c r="BF124" s="45">
        <v>0</v>
      </c>
      <c r="BG124" s="45">
        <v>0</v>
      </c>
      <c r="BH124" s="45">
        <v>0</v>
      </c>
      <c r="BI124" s="45">
        <v>0</v>
      </c>
      <c r="BJ124" s="45">
        <v>0</v>
      </c>
      <c r="BK124" s="45">
        <v>0</v>
      </c>
      <c r="BL124" s="45">
        <v>0</v>
      </c>
      <c r="BM124" s="108"/>
      <c r="BN124" s="45">
        <v>9</v>
      </c>
      <c r="BO124" s="45">
        <v>11</v>
      </c>
      <c r="BP124" s="45">
        <v>0</v>
      </c>
      <c r="BQ124" s="45">
        <v>0</v>
      </c>
      <c r="BR124" s="45">
        <v>0</v>
      </c>
      <c r="BS124" s="45">
        <v>0</v>
      </c>
      <c r="BT124" s="45">
        <v>0</v>
      </c>
      <c r="BU124" s="45">
        <v>0</v>
      </c>
      <c r="BV124" s="45">
        <v>0</v>
      </c>
      <c r="BW124" s="45">
        <v>0</v>
      </c>
      <c r="BX124" s="45">
        <v>0</v>
      </c>
      <c r="BY124" s="45"/>
    </row>
    <row r="125" spans="1:77" x14ac:dyDescent="0.35">
      <c r="A125" s="104" t="str">
        <f t="shared" si="11"/>
        <v>1881.451.20</v>
      </c>
      <c r="B125" s="113" t="s">
        <v>8351</v>
      </c>
      <c r="C125" s="105" t="str">
        <f t="shared" si="12"/>
        <v>NDD</v>
      </c>
      <c r="D125" s="106" t="str">
        <f t="shared" si="13"/>
        <v>Not Health</v>
      </c>
      <c r="E125" s="75" t="s">
        <v>8030</v>
      </c>
      <c r="F125" s="75" t="s">
        <v>7776</v>
      </c>
      <c r="G125" s="75" t="s">
        <v>153</v>
      </c>
      <c r="H125" s="75" t="s">
        <v>4125</v>
      </c>
      <c r="I125" s="107" t="s">
        <v>8031</v>
      </c>
      <c r="J125" s="75" t="s">
        <v>7981</v>
      </c>
      <c r="K125" s="75" t="s">
        <v>7981</v>
      </c>
      <c r="L125" s="75" t="s">
        <v>2600</v>
      </c>
      <c r="M125" s="75" t="s">
        <v>1073</v>
      </c>
      <c r="N125" s="75" t="s">
        <v>8032</v>
      </c>
      <c r="O125" s="75" t="s">
        <v>1582</v>
      </c>
      <c r="P125" s="75" t="s">
        <v>1119</v>
      </c>
      <c r="Q125" s="45" t="s">
        <v>8033</v>
      </c>
      <c r="R125" s="75" t="s">
        <v>940</v>
      </c>
      <c r="S125" s="75" t="s">
        <v>7760</v>
      </c>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75"/>
      <c r="BB125" s="45">
        <v>100</v>
      </c>
      <c r="BC125" s="45">
        <v>0</v>
      </c>
      <c r="BD125" s="45">
        <v>0</v>
      </c>
      <c r="BE125" s="45">
        <v>0</v>
      </c>
      <c r="BF125" s="45">
        <v>0</v>
      </c>
      <c r="BG125" s="45">
        <v>0</v>
      </c>
      <c r="BH125" s="45">
        <v>0</v>
      </c>
      <c r="BI125" s="45">
        <v>0</v>
      </c>
      <c r="BJ125" s="45">
        <v>0</v>
      </c>
      <c r="BK125" s="45">
        <v>0</v>
      </c>
      <c r="BL125" s="45">
        <v>0</v>
      </c>
      <c r="BM125" s="108"/>
      <c r="BN125" s="45">
        <v>10</v>
      </c>
      <c r="BO125" s="45">
        <v>55</v>
      </c>
      <c r="BP125" s="45">
        <v>30</v>
      </c>
      <c r="BQ125" s="45">
        <v>3</v>
      </c>
      <c r="BR125" s="45">
        <v>0</v>
      </c>
      <c r="BS125" s="45">
        <v>0</v>
      </c>
      <c r="BT125" s="45">
        <v>0</v>
      </c>
      <c r="BU125" s="45">
        <v>0</v>
      </c>
      <c r="BV125" s="45">
        <v>0</v>
      </c>
      <c r="BW125" s="45">
        <v>0</v>
      </c>
      <c r="BX125" s="45">
        <v>0</v>
      </c>
      <c r="BY125" s="45"/>
    </row>
    <row r="126" spans="1:77" x14ac:dyDescent="0.35">
      <c r="A126" s="104" t="str">
        <f t="shared" si="11"/>
        <v>0162.451.86</v>
      </c>
      <c r="B126" s="113" t="s">
        <v>8351</v>
      </c>
      <c r="C126" s="105" t="str">
        <f t="shared" si="12"/>
        <v>NDD</v>
      </c>
      <c r="D126" s="106" t="str">
        <f t="shared" si="13"/>
        <v>Not Health</v>
      </c>
      <c r="E126" s="75" t="s">
        <v>8034</v>
      </c>
      <c r="F126" s="75" t="s">
        <v>7754</v>
      </c>
      <c r="G126" s="75" t="s">
        <v>153</v>
      </c>
      <c r="H126" s="75" t="s">
        <v>4125</v>
      </c>
      <c r="I126" s="107" t="s">
        <v>8035</v>
      </c>
      <c r="J126" s="75" t="s">
        <v>7991</v>
      </c>
      <c r="K126" s="75" t="s">
        <v>7991</v>
      </c>
      <c r="L126" s="75" t="s">
        <v>2600</v>
      </c>
      <c r="M126" s="75" t="s">
        <v>1073</v>
      </c>
      <c r="N126" s="75" t="s">
        <v>8036</v>
      </c>
      <c r="O126" s="75" t="s">
        <v>1874</v>
      </c>
      <c r="P126" s="75" t="s">
        <v>1872</v>
      </c>
      <c r="Q126" s="45" t="s">
        <v>8037</v>
      </c>
      <c r="R126" s="75" t="s">
        <v>940</v>
      </c>
      <c r="S126" s="75" t="s">
        <v>7760</v>
      </c>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75"/>
      <c r="AZ126" s="75"/>
      <c r="BA126" s="75"/>
      <c r="BB126" s="45">
        <v>1000</v>
      </c>
      <c r="BC126" s="45">
        <v>0</v>
      </c>
      <c r="BD126" s="45">
        <v>0</v>
      </c>
      <c r="BE126" s="45">
        <v>0</v>
      </c>
      <c r="BF126" s="45">
        <v>0</v>
      </c>
      <c r="BG126" s="45">
        <v>0</v>
      </c>
      <c r="BH126" s="45">
        <v>0</v>
      </c>
      <c r="BI126" s="45">
        <v>0</v>
      </c>
      <c r="BJ126" s="45">
        <v>0</v>
      </c>
      <c r="BK126" s="45">
        <v>0</v>
      </c>
      <c r="BL126" s="45">
        <v>0</v>
      </c>
      <c r="BM126" s="108"/>
      <c r="BN126" s="45">
        <v>10</v>
      </c>
      <c r="BO126" s="45">
        <v>250</v>
      </c>
      <c r="BP126" s="45">
        <v>520</v>
      </c>
      <c r="BQ126" s="45">
        <v>200</v>
      </c>
      <c r="BR126" s="45">
        <v>20</v>
      </c>
      <c r="BS126" s="45">
        <v>0</v>
      </c>
      <c r="BT126" s="45">
        <v>0</v>
      </c>
      <c r="BU126" s="45">
        <v>0</v>
      </c>
      <c r="BV126" s="45">
        <v>0</v>
      </c>
      <c r="BW126" s="45">
        <v>0</v>
      </c>
      <c r="BX126" s="45">
        <v>0</v>
      </c>
      <c r="BY126" s="45"/>
    </row>
    <row r="127" spans="1:77" x14ac:dyDescent="0.35">
      <c r="A127" s="104" t="str">
        <f t="shared" si="11"/>
        <v>0162.451.86</v>
      </c>
      <c r="B127" s="113" t="s">
        <v>8351</v>
      </c>
      <c r="C127" s="105" t="str">
        <f t="shared" si="12"/>
        <v>NDD</v>
      </c>
      <c r="D127" s="106" t="str">
        <f t="shared" si="13"/>
        <v>Not Health</v>
      </c>
      <c r="E127" s="75" t="s">
        <v>8034</v>
      </c>
      <c r="F127" s="75" t="s">
        <v>7836</v>
      </c>
      <c r="G127" s="75" t="s">
        <v>153</v>
      </c>
      <c r="H127" s="75" t="s">
        <v>4125</v>
      </c>
      <c r="I127" s="107" t="s">
        <v>8035</v>
      </c>
      <c r="J127" s="75" t="s">
        <v>7991</v>
      </c>
      <c r="K127" s="75" t="s">
        <v>7991</v>
      </c>
      <c r="L127" s="75" t="s">
        <v>2600</v>
      </c>
      <c r="M127" s="75" t="s">
        <v>1073</v>
      </c>
      <c r="N127" s="75" t="s">
        <v>8036</v>
      </c>
      <c r="O127" s="75" t="s">
        <v>1874</v>
      </c>
      <c r="P127" s="75" t="s">
        <v>1872</v>
      </c>
      <c r="Q127" s="45" t="s">
        <v>8037</v>
      </c>
      <c r="R127" s="75" t="s">
        <v>940</v>
      </c>
      <c r="S127" s="75" t="s">
        <v>7760</v>
      </c>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75"/>
      <c r="AZ127" s="75"/>
      <c r="BA127" s="75"/>
      <c r="BB127" s="45">
        <v>2000</v>
      </c>
      <c r="BC127" s="45">
        <v>0</v>
      </c>
      <c r="BD127" s="45">
        <v>0</v>
      </c>
      <c r="BE127" s="45">
        <v>0</v>
      </c>
      <c r="BF127" s="45">
        <v>0</v>
      </c>
      <c r="BG127" s="45">
        <v>0</v>
      </c>
      <c r="BH127" s="45">
        <v>0</v>
      </c>
      <c r="BI127" s="45">
        <v>0</v>
      </c>
      <c r="BJ127" s="45">
        <v>0</v>
      </c>
      <c r="BK127" s="45">
        <v>0</v>
      </c>
      <c r="BL127" s="45">
        <v>0</v>
      </c>
      <c r="BM127" s="108"/>
      <c r="BN127" s="45">
        <v>120</v>
      </c>
      <c r="BO127" s="45">
        <v>480</v>
      </c>
      <c r="BP127" s="45">
        <v>700</v>
      </c>
      <c r="BQ127" s="45">
        <v>440</v>
      </c>
      <c r="BR127" s="45">
        <v>200</v>
      </c>
      <c r="BS127" s="45">
        <v>40</v>
      </c>
      <c r="BT127" s="45">
        <v>0</v>
      </c>
      <c r="BU127" s="45">
        <v>0</v>
      </c>
      <c r="BV127" s="45">
        <v>0</v>
      </c>
      <c r="BW127" s="45">
        <v>0</v>
      </c>
      <c r="BX127" s="45">
        <v>0</v>
      </c>
      <c r="BY127" s="45"/>
    </row>
    <row r="128" spans="1:77" x14ac:dyDescent="0.35">
      <c r="A128" s="104" t="str">
        <f t="shared" si="11"/>
        <v>0174.451.86</v>
      </c>
      <c r="B128" s="113" t="s">
        <v>13</v>
      </c>
      <c r="C128" s="105" t="str">
        <f t="shared" si="12"/>
        <v>NDD</v>
      </c>
      <c r="D128" s="106" t="str">
        <f t="shared" si="13"/>
        <v>Not Health</v>
      </c>
      <c r="E128" s="75" t="s">
        <v>8038</v>
      </c>
      <c r="F128" s="75" t="s">
        <v>7754</v>
      </c>
      <c r="G128" s="75" t="s">
        <v>153</v>
      </c>
      <c r="H128" s="75" t="s">
        <v>4125</v>
      </c>
      <c r="I128" s="107" t="s">
        <v>8039</v>
      </c>
      <c r="J128" s="75" t="s">
        <v>7991</v>
      </c>
      <c r="K128" s="75" t="s">
        <v>7991</v>
      </c>
      <c r="L128" s="75" t="s">
        <v>2600</v>
      </c>
      <c r="M128" s="75" t="s">
        <v>1073</v>
      </c>
      <c r="N128" s="75" t="s">
        <v>8040</v>
      </c>
      <c r="O128" s="75" t="s">
        <v>4202</v>
      </c>
      <c r="P128" s="75" t="s">
        <v>1872</v>
      </c>
      <c r="Q128" s="45" t="s">
        <v>8037</v>
      </c>
      <c r="R128" s="75" t="s">
        <v>940</v>
      </c>
      <c r="S128" s="75" t="s">
        <v>7760</v>
      </c>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75"/>
      <c r="AZ128" s="75"/>
      <c r="BA128" s="75"/>
      <c r="BB128" s="45">
        <v>100</v>
      </c>
      <c r="BC128" s="45">
        <v>0</v>
      </c>
      <c r="BD128" s="45">
        <v>0</v>
      </c>
      <c r="BE128" s="45">
        <v>0</v>
      </c>
      <c r="BF128" s="45">
        <v>0</v>
      </c>
      <c r="BG128" s="45">
        <v>0</v>
      </c>
      <c r="BH128" s="45">
        <v>0</v>
      </c>
      <c r="BI128" s="45">
        <v>0</v>
      </c>
      <c r="BJ128" s="45">
        <v>0</v>
      </c>
      <c r="BK128" s="45">
        <v>0</v>
      </c>
      <c r="BL128" s="45">
        <v>0</v>
      </c>
      <c r="BM128" s="108"/>
      <c r="BN128" s="45">
        <v>1</v>
      </c>
      <c r="BO128" s="45">
        <v>14</v>
      </c>
      <c r="BP128" s="45">
        <v>30</v>
      </c>
      <c r="BQ128" s="45">
        <v>34</v>
      </c>
      <c r="BR128" s="45">
        <v>20</v>
      </c>
      <c r="BS128" s="45">
        <v>0</v>
      </c>
      <c r="BT128" s="45">
        <v>0</v>
      </c>
      <c r="BU128" s="45">
        <v>0</v>
      </c>
      <c r="BV128" s="45">
        <v>0</v>
      </c>
      <c r="BW128" s="45">
        <v>0</v>
      </c>
      <c r="BX128" s="45">
        <v>0</v>
      </c>
      <c r="BY128" s="45"/>
    </row>
    <row r="129" spans="1:77" x14ac:dyDescent="0.35">
      <c r="A129" s="104" t="str">
        <f t="shared" si="11"/>
        <v>0189.451.86</v>
      </c>
      <c r="B129" s="113" t="s">
        <v>8351</v>
      </c>
      <c r="C129" s="105" t="str">
        <f t="shared" si="12"/>
        <v>NDD</v>
      </c>
      <c r="D129" s="106" t="str">
        <f t="shared" si="13"/>
        <v>Not Health</v>
      </c>
      <c r="E129" s="75" t="s">
        <v>8041</v>
      </c>
      <c r="F129" s="75" t="s">
        <v>7776</v>
      </c>
      <c r="G129" s="75" t="s">
        <v>153</v>
      </c>
      <c r="H129" s="75" t="s">
        <v>4125</v>
      </c>
      <c r="I129" s="107" t="s">
        <v>1428</v>
      </c>
      <c r="J129" s="75" t="s">
        <v>7991</v>
      </c>
      <c r="K129" s="75" t="s">
        <v>7991</v>
      </c>
      <c r="L129" s="75" t="s">
        <v>2600</v>
      </c>
      <c r="M129" s="75" t="s">
        <v>1073</v>
      </c>
      <c r="N129" s="75" t="s">
        <v>8042</v>
      </c>
      <c r="O129" s="75" t="s">
        <v>1013</v>
      </c>
      <c r="P129" s="75" t="s">
        <v>1872</v>
      </c>
      <c r="Q129" s="45" t="s">
        <v>8037</v>
      </c>
      <c r="R129" s="75" t="s">
        <v>940</v>
      </c>
      <c r="S129" s="75" t="s">
        <v>7760</v>
      </c>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75"/>
      <c r="BA129" s="75"/>
      <c r="BB129" s="45">
        <v>15</v>
      </c>
      <c r="BC129" s="45">
        <v>0</v>
      </c>
      <c r="BD129" s="45">
        <v>0</v>
      </c>
      <c r="BE129" s="45">
        <v>0</v>
      </c>
      <c r="BF129" s="45">
        <v>0</v>
      </c>
      <c r="BG129" s="45">
        <v>0</v>
      </c>
      <c r="BH129" s="45">
        <v>0</v>
      </c>
      <c r="BI129" s="45">
        <v>0</v>
      </c>
      <c r="BJ129" s="45">
        <v>0</v>
      </c>
      <c r="BK129" s="45">
        <v>0</v>
      </c>
      <c r="BL129" s="45">
        <v>0</v>
      </c>
      <c r="BM129" s="108"/>
      <c r="BN129" s="45">
        <v>6</v>
      </c>
      <c r="BO129" s="45">
        <v>8</v>
      </c>
      <c r="BP129" s="45">
        <v>0</v>
      </c>
      <c r="BQ129" s="45">
        <v>0</v>
      </c>
      <c r="BR129" s="45">
        <v>0</v>
      </c>
      <c r="BS129" s="45">
        <v>0</v>
      </c>
      <c r="BT129" s="45">
        <v>0</v>
      </c>
      <c r="BU129" s="45">
        <v>0</v>
      </c>
      <c r="BV129" s="45">
        <v>0</v>
      </c>
      <c r="BW129" s="45">
        <v>0</v>
      </c>
      <c r="BX129" s="45">
        <v>0</v>
      </c>
      <c r="BY129" s="45"/>
    </row>
    <row r="130" spans="1:77" x14ac:dyDescent="0.35">
      <c r="A130" s="104" t="str">
        <f t="shared" si="11"/>
        <v>1232.452.12</v>
      </c>
      <c r="B130" s="113" t="s">
        <v>8351</v>
      </c>
      <c r="C130" s="105" t="str">
        <f t="shared" si="12"/>
        <v>NDD</v>
      </c>
      <c r="D130" s="106" t="str">
        <f t="shared" si="13"/>
        <v>Not Health</v>
      </c>
      <c r="E130" s="75" t="s">
        <v>8043</v>
      </c>
      <c r="F130" s="75" t="s">
        <v>7776</v>
      </c>
      <c r="G130" s="75" t="s">
        <v>172</v>
      </c>
      <c r="H130" s="75" t="s">
        <v>4125</v>
      </c>
      <c r="I130" s="107" t="s">
        <v>8044</v>
      </c>
      <c r="J130" s="75" t="s">
        <v>7885</v>
      </c>
      <c r="K130" s="75" t="s">
        <v>7885</v>
      </c>
      <c r="L130" s="75" t="s">
        <v>63</v>
      </c>
      <c r="M130" s="75" t="s">
        <v>1855</v>
      </c>
      <c r="N130" s="75" t="s">
        <v>8045</v>
      </c>
      <c r="O130" s="75" t="s">
        <v>1696</v>
      </c>
      <c r="P130" s="75" t="s">
        <v>1071</v>
      </c>
      <c r="Q130" s="45" t="s">
        <v>7887</v>
      </c>
      <c r="R130" s="75" t="s">
        <v>940</v>
      </c>
      <c r="S130" s="75" t="s">
        <v>7760</v>
      </c>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75"/>
      <c r="BA130" s="75"/>
      <c r="BB130" s="45">
        <v>2500</v>
      </c>
      <c r="BC130" s="45">
        <v>0</v>
      </c>
      <c r="BD130" s="45">
        <v>0</v>
      </c>
      <c r="BE130" s="45">
        <v>0</v>
      </c>
      <c r="BF130" s="45">
        <v>0</v>
      </c>
      <c r="BG130" s="45">
        <v>0</v>
      </c>
      <c r="BH130" s="45">
        <v>0</v>
      </c>
      <c r="BI130" s="45">
        <v>0</v>
      </c>
      <c r="BJ130" s="45">
        <v>0</v>
      </c>
      <c r="BK130" s="45">
        <v>0</v>
      </c>
      <c r="BL130" s="45">
        <v>0</v>
      </c>
      <c r="BM130" s="108"/>
      <c r="BN130" s="45">
        <v>63</v>
      </c>
      <c r="BO130" s="45">
        <v>350</v>
      </c>
      <c r="BP130" s="45">
        <v>588</v>
      </c>
      <c r="BQ130" s="45">
        <v>575</v>
      </c>
      <c r="BR130" s="45">
        <v>475</v>
      </c>
      <c r="BS130" s="45">
        <v>325</v>
      </c>
      <c r="BT130" s="45">
        <v>125</v>
      </c>
      <c r="BU130" s="45">
        <v>0</v>
      </c>
      <c r="BV130" s="45">
        <v>0</v>
      </c>
      <c r="BW130" s="45">
        <v>0</v>
      </c>
      <c r="BX130" s="45">
        <v>0</v>
      </c>
      <c r="BY130" s="45"/>
    </row>
    <row r="131" spans="1:77" x14ac:dyDescent="0.35">
      <c r="A131" s="104" t="str">
        <f t="shared" si="11"/>
        <v>1902.452.12</v>
      </c>
      <c r="B131" s="113" t="s">
        <v>8351</v>
      </c>
      <c r="C131" s="105" t="str">
        <f t="shared" si="12"/>
        <v>NDD</v>
      </c>
      <c r="D131" s="106" t="str">
        <f t="shared" si="13"/>
        <v>Not Health</v>
      </c>
      <c r="E131" s="75" t="s">
        <v>8046</v>
      </c>
      <c r="F131" s="75" t="s">
        <v>7776</v>
      </c>
      <c r="G131" s="75" t="s">
        <v>172</v>
      </c>
      <c r="H131" s="75" t="s">
        <v>4125</v>
      </c>
      <c r="I131" s="107" t="s">
        <v>8047</v>
      </c>
      <c r="J131" s="75" t="s">
        <v>7885</v>
      </c>
      <c r="K131" s="75" t="s">
        <v>7885</v>
      </c>
      <c r="L131" s="75" t="s">
        <v>63</v>
      </c>
      <c r="M131" s="75" t="s">
        <v>1855</v>
      </c>
      <c r="N131" s="75" t="s">
        <v>8048</v>
      </c>
      <c r="O131" s="75" t="s">
        <v>8049</v>
      </c>
      <c r="P131" s="75" t="s">
        <v>1071</v>
      </c>
      <c r="Q131" s="45" t="s">
        <v>7887</v>
      </c>
      <c r="R131" s="75" t="s">
        <v>940</v>
      </c>
      <c r="S131" s="75" t="s">
        <v>7760</v>
      </c>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75"/>
      <c r="BA131" s="75"/>
      <c r="BB131" s="45">
        <v>150</v>
      </c>
      <c r="BC131" s="45">
        <v>0</v>
      </c>
      <c r="BD131" s="45">
        <v>0</v>
      </c>
      <c r="BE131" s="45">
        <v>0</v>
      </c>
      <c r="BF131" s="45">
        <v>0</v>
      </c>
      <c r="BG131" s="45">
        <v>0</v>
      </c>
      <c r="BH131" s="45">
        <v>0</v>
      </c>
      <c r="BI131" s="45">
        <v>0</v>
      </c>
      <c r="BJ131" s="45">
        <v>0</v>
      </c>
      <c r="BK131" s="45">
        <v>0</v>
      </c>
      <c r="BL131" s="45">
        <v>0</v>
      </c>
      <c r="BM131" s="108"/>
      <c r="BN131" s="45">
        <v>9</v>
      </c>
      <c r="BO131" s="45">
        <v>30</v>
      </c>
      <c r="BP131" s="45">
        <v>42</v>
      </c>
      <c r="BQ131" s="45">
        <v>30</v>
      </c>
      <c r="BR131" s="45">
        <v>18</v>
      </c>
      <c r="BS131" s="45">
        <v>15</v>
      </c>
      <c r="BT131" s="45">
        <v>3</v>
      </c>
      <c r="BU131" s="45">
        <v>0</v>
      </c>
      <c r="BV131" s="45">
        <v>0</v>
      </c>
      <c r="BW131" s="45">
        <v>0</v>
      </c>
      <c r="BX131" s="45">
        <v>0</v>
      </c>
      <c r="BY131" s="45"/>
    </row>
    <row r="132" spans="1:77" x14ac:dyDescent="0.35">
      <c r="A132" s="104" t="str">
        <f t="shared" si="11"/>
        <v>1951.452.12</v>
      </c>
      <c r="B132" s="113" t="s">
        <v>8351</v>
      </c>
      <c r="C132" s="105" t="str">
        <f t="shared" si="12"/>
        <v>NDD</v>
      </c>
      <c r="D132" s="106" t="str">
        <f t="shared" si="13"/>
        <v>Not Health</v>
      </c>
      <c r="E132" s="75" t="s">
        <v>8050</v>
      </c>
      <c r="F132" s="75" t="s">
        <v>7776</v>
      </c>
      <c r="G132" s="75" t="s">
        <v>172</v>
      </c>
      <c r="H132" s="75" t="s">
        <v>4125</v>
      </c>
      <c r="I132" s="107" t="s">
        <v>8051</v>
      </c>
      <c r="J132" s="75" t="s">
        <v>7885</v>
      </c>
      <c r="K132" s="75" t="s">
        <v>7885</v>
      </c>
      <c r="L132" s="75" t="s">
        <v>63</v>
      </c>
      <c r="M132" s="75" t="s">
        <v>1855</v>
      </c>
      <c r="N132" s="75" t="s">
        <v>7964</v>
      </c>
      <c r="O132" s="75" t="s">
        <v>3106</v>
      </c>
      <c r="P132" s="75" t="s">
        <v>1071</v>
      </c>
      <c r="Q132" s="45" t="s">
        <v>7887</v>
      </c>
      <c r="R132" s="75" t="s">
        <v>940</v>
      </c>
      <c r="S132" s="75" t="s">
        <v>7760</v>
      </c>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45">
        <v>130</v>
      </c>
      <c r="BC132" s="45">
        <v>0</v>
      </c>
      <c r="BD132" s="45">
        <v>0</v>
      </c>
      <c r="BE132" s="45">
        <v>0</v>
      </c>
      <c r="BF132" s="45">
        <v>0</v>
      </c>
      <c r="BG132" s="45">
        <v>0</v>
      </c>
      <c r="BH132" s="45">
        <v>0</v>
      </c>
      <c r="BI132" s="45">
        <v>0</v>
      </c>
      <c r="BJ132" s="45">
        <v>0</v>
      </c>
      <c r="BK132" s="45">
        <v>0</v>
      </c>
      <c r="BL132" s="45">
        <v>0</v>
      </c>
      <c r="BM132" s="108"/>
      <c r="BN132" s="45">
        <v>8</v>
      </c>
      <c r="BO132" s="45">
        <v>26</v>
      </c>
      <c r="BP132" s="45">
        <v>36</v>
      </c>
      <c r="BQ132" s="45">
        <v>26</v>
      </c>
      <c r="BR132" s="45">
        <v>16</v>
      </c>
      <c r="BS132" s="45">
        <v>13</v>
      </c>
      <c r="BT132" s="45">
        <v>3</v>
      </c>
      <c r="BU132" s="45">
        <v>0</v>
      </c>
      <c r="BV132" s="45">
        <v>0</v>
      </c>
      <c r="BW132" s="45">
        <v>0</v>
      </c>
      <c r="BX132" s="45">
        <v>0</v>
      </c>
      <c r="BY132" s="45"/>
    </row>
    <row r="133" spans="1:77" x14ac:dyDescent="0.35">
      <c r="A133" s="104" t="str">
        <f t="shared" si="11"/>
        <v>1980.452.12</v>
      </c>
      <c r="B133" s="113" t="s">
        <v>8351</v>
      </c>
      <c r="C133" s="105" t="str">
        <f t="shared" si="12"/>
        <v>NDD</v>
      </c>
      <c r="D133" s="106" t="str">
        <f t="shared" si="13"/>
        <v>Not Health</v>
      </c>
      <c r="E133" s="75" t="s">
        <v>8052</v>
      </c>
      <c r="F133" s="75" t="s">
        <v>7776</v>
      </c>
      <c r="G133" s="75" t="s">
        <v>172</v>
      </c>
      <c r="H133" s="75" t="s">
        <v>4125</v>
      </c>
      <c r="I133" s="107" t="s">
        <v>8053</v>
      </c>
      <c r="J133" s="75" t="s">
        <v>7885</v>
      </c>
      <c r="K133" s="75" t="s">
        <v>7885</v>
      </c>
      <c r="L133" s="75" t="s">
        <v>63</v>
      </c>
      <c r="M133" s="75" t="s">
        <v>1855</v>
      </c>
      <c r="N133" s="75" t="s">
        <v>8045</v>
      </c>
      <c r="O133" s="75" t="s">
        <v>1696</v>
      </c>
      <c r="P133" s="75" t="s">
        <v>1071</v>
      </c>
      <c r="Q133" s="45" t="s">
        <v>7887</v>
      </c>
      <c r="R133" s="75" t="s">
        <v>940</v>
      </c>
      <c r="S133" s="75" t="s">
        <v>7760</v>
      </c>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75"/>
      <c r="BA133" s="75"/>
      <c r="BB133" s="45">
        <v>1380</v>
      </c>
      <c r="BC133" s="45">
        <v>0</v>
      </c>
      <c r="BD133" s="45">
        <v>0</v>
      </c>
      <c r="BE133" s="45">
        <v>0</v>
      </c>
      <c r="BF133" s="45">
        <v>0</v>
      </c>
      <c r="BG133" s="45">
        <v>0</v>
      </c>
      <c r="BH133" s="45">
        <v>0</v>
      </c>
      <c r="BI133" s="45">
        <v>0</v>
      </c>
      <c r="BJ133" s="45">
        <v>0</v>
      </c>
      <c r="BK133" s="45">
        <v>0</v>
      </c>
      <c r="BL133" s="45">
        <v>0</v>
      </c>
      <c r="BM133" s="108"/>
      <c r="BN133" s="45">
        <v>55</v>
      </c>
      <c r="BO133" s="45">
        <v>276</v>
      </c>
      <c r="BP133" s="45">
        <v>414</v>
      </c>
      <c r="BQ133" s="45">
        <v>331</v>
      </c>
      <c r="BR133" s="45">
        <v>138</v>
      </c>
      <c r="BS133" s="45">
        <v>110</v>
      </c>
      <c r="BT133" s="45">
        <v>28</v>
      </c>
      <c r="BU133" s="45">
        <v>0</v>
      </c>
      <c r="BV133" s="45">
        <v>0</v>
      </c>
      <c r="BW133" s="45">
        <v>0</v>
      </c>
      <c r="BX133" s="45">
        <v>0</v>
      </c>
      <c r="BY133" s="45"/>
    </row>
    <row r="134" spans="1:77" x14ac:dyDescent="0.35">
      <c r="A134" s="104" t="str">
        <f t="shared" si="11"/>
        <v>2050.452.13</v>
      </c>
      <c r="B134" s="113" t="s">
        <v>8351</v>
      </c>
      <c r="C134" s="105" t="str">
        <f t="shared" si="12"/>
        <v>NDD</v>
      </c>
      <c r="D134" s="106" t="str">
        <f t="shared" si="13"/>
        <v>Not Health</v>
      </c>
      <c r="E134" s="75" t="s">
        <v>8054</v>
      </c>
      <c r="F134" s="75" t="s">
        <v>7754</v>
      </c>
      <c r="G134" s="75" t="s">
        <v>172</v>
      </c>
      <c r="H134" s="75" t="s">
        <v>4125</v>
      </c>
      <c r="I134" s="107" t="s">
        <v>8055</v>
      </c>
      <c r="J134" s="75" t="s">
        <v>7845</v>
      </c>
      <c r="K134" s="75" t="s">
        <v>7845</v>
      </c>
      <c r="L134" s="75" t="s">
        <v>185</v>
      </c>
      <c r="M134" s="75" t="s">
        <v>2486</v>
      </c>
      <c r="N134" s="75" t="s">
        <v>8056</v>
      </c>
      <c r="O134" s="75" t="s">
        <v>3333</v>
      </c>
      <c r="P134" s="75" t="s">
        <v>926</v>
      </c>
      <c r="Q134" s="45" t="s">
        <v>7942</v>
      </c>
      <c r="R134" s="75" t="s">
        <v>940</v>
      </c>
      <c r="S134" s="75" t="s">
        <v>7760</v>
      </c>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5"/>
      <c r="BA134" s="75"/>
      <c r="BB134" s="45">
        <v>150</v>
      </c>
      <c r="BC134" s="45">
        <v>0</v>
      </c>
      <c r="BD134" s="45">
        <v>0</v>
      </c>
      <c r="BE134" s="45">
        <v>0</v>
      </c>
      <c r="BF134" s="45">
        <v>0</v>
      </c>
      <c r="BG134" s="45">
        <v>0</v>
      </c>
      <c r="BH134" s="45">
        <v>0</v>
      </c>
      <c r="BI134" s="45">
        <v>0</v>
      </c>
      <c r="BJ134" s="45">
        <v>0</v>
      </c>
      <c r="BK134" s="45">
        <v>0</v>
      </c>
      <c r="BL134" s="45">
        <v>0</v>
      </c>
      <c r="BM134" s="108"/>
      <c r="BN134" s="45">
        <v>8</v>
      </c>
      <c r="BO134" s="45">
        <v>33</v>
      </c>
      <c r="BP134" s="45">
        <v>33</v>
      </c>
      <c r="BQ134" s="45">
        <v>42</v>
      </c>
      <c r="BR134" s="45">
        <v>30</v>
      </c>
      <c r="BS134" s="45">
        <v>5</v>
      </c>
      <c r="BT134" s="45">
        <v>0</v>
      </c>
      <c r="BU134" s="45">
        <v>0</v>
      </c>
      <c r="BV134" s="45">
        <v>0</v>
      </c>
      <c r="BW134" s="45">
        <v>0</v>
      </c>
      <c r="BX134" s="45">
        <v>0</v>
      </c>
      <c r="BY134" s="45"/>
    </row>
    <row r="135" spans="1:77" x14ac:dyDescent="0.35">
      <c r="A135" s="104" t="str">
        <f t="shared" si="11"/>
        <v>2100.452.14</v>
      </c>
      <c r="B135" s="113" t="s">
        <v>13</v>
      </c>
      <c r="C135" s="105" t="str">
        <f t="shared" si="12"/>
        <v>NDD</v>
      </c>
      <c r="D135" s="106" t="str">
        <f t="shared" si="13"/>
        <v>Not Health</v>
      </c>
      <c r="E135" s="75" t="s">
        <v>8057</v>
      </c>
      <c r="F135" s="75" t="s">
        <v>7776</v>
      </c>
      <c r="G135" s="75" t="s">
        <v>172</v>
      </c>
      <c r="H135" s="75" t="s">
        <v>4125</v>
      </c>
      <c r="I135" s="107" t="s">
        <v>8058</v>
      </c>
      <c r="J135" s="75" t="s">
        <v>7908</v>
      </c>
      <c r="K135" s="75" t="s">
        <v>7908</v>
      </c>
      <c r="L135" s="75" t="s">
        <v>272</v>
      </c>
      <c r="M135" s="75" t="s">
        <v>5034</v>
      </c>
      <c r="N135" s="75" t="s">
        <v>8059</v>
      </c>
      <c r="O135" s="75" t="s">
        <v>8060</v>
      </c>
      <c r="P135" s="75" t="s">
        <v>1709</v>
      </c>
      <c r="Q135" s="45" t="s">
        <v>7893</v>
      </c>
      <c r="R135" s="75" t="s">
        <v>940</v>
      </c>
      <c r="S135" s="75" t="s">
        <v>7760</v>
      </c>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5"/>
      <c r="BA135" s="75"/>
      <c r="BB135" s="45">
        <v>40</v>
      </c>
      <c r="BC135" s="45">
        <v>0</v>
      </c>
      <c r="BD135" s="45">
        <v>0</v>
      </c>
      <c r="BE135" s="45">
        <v>0</v>
      </c>
      <c r="BF135" s="45">
        <v>0</v>
      </c>
      <c r="BG135" s="45">
        <v>0</v>
      </c>
      <c r="BH135" s="45">
        <v>0</v>
      </c>
      <c r="BI135" s="45">
        <v>0</v>
      </c>
      <c r="BJ135" s="45">
        <v>0</v>
      </c>
      <c r="BK135" s="45">
        <v>0</v>
      </c>
      <c r="BL135" s="45">
        <v>0</v>
      </c>
      <c r="BM135" s="108"/>
      <c r="BN135" s="45">
        <v>18</v>
      </c>
      <c r="BO135" s="45">
        <v>16</v>
      </c>
      <c r="BP135" s="45">
        <v>6</v>
      </c>
      <c r="BQ135" s="45">
        <v>0</v>
      </c>
      <c r="BR135" s="45">
        <v>0</v>
      </c>
      <c r="BS135" s="45">
        <v>0</v>
      </c>
      <c r="BT135" s="45">
        <v>0</v>
      </c>
      <c r="BU135" s="45">
        <v>0</v>
      </c>
      <c r="BV135" s="45">
        <v>0</v>
      </c>
      <c r="BW135" s="45">
        <v>0</v>
      </c>
      <c r="BX135" s="45">
        <v>0</v>
      </c>
      <c r="BY135" s="45"/>
    </row>
    <row r="136" spans="1:77" x14ac:dyDescent="0.35">
      <c r="A136" s="104" t="str">
        <f t="shared" si="11"/>
        <v>2301.452.14</v>
      </c>
      <c r="B136" s="113" t="s">
        <v>8351</v>
      </c>
      <c r="C136" s="105" t="str">
        <f t="shared" si="12"/>
        <v>NDD</v>
      </c>
      <c r="D136" s="106" t="str">
        <f t="shared" si="13"/>
        <v>Not Health</v>
      </c>
      <c r="E136" s="75" t="s">
        <v>8061</v>
      </c>
      <c r="F136" s="75" t="s">
        <v>7776</v>
      </c>
      <c r="G136" s="75" t="s">
        <v>172</v>
      </c>
      <c r="H136" s="75" t="s">
        <v>4125</v>
      </c>
      <c r="I136" s="107" t="s">
        <v>2040</v>
      </c>
      <c r="J136" s="75" t="s">
        <v>7908</v>
      </c>
      <c r="K136" s="75" t="s">
        <v>7908</v>
      </c>
      <c r="L136" s="75" t="s">
        <v>272</v>
      </c>
      <c r="M136" s="75" t="s">
        <v>5034</v>
      </c>
      <c r="N136" s="75" t="s">
        <v>8059</v>
      </c>
      <c r="O136" s="75" t="s">
        <v>8060</v>
      </c>
      <c r="P136" s="75" t="s">
        <v>1709</v>
      </c>
      <c r="Q136" s="45" t="s">
        <v>7893</v>
      </c>
      <c r="R136" s="75" t="s">
        <v>940</v>
      </c>
      <c r="S136" s="75" t="s">
        <v>7760</v>
      </c>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75"/>
      <c r="AZ136" s="75"/>
      <c r="BA136" s="75"/>
      <c r="BB136" s="45">
        <v>450</v>
      </c>
      <c r="BC136" s="45">
        <v>0</v>
      </c>
      <c r="BD136" s="45">
        <v>0</v>
      </c>
      <c r="BE136" s="45">
        <v>0</v>
      </c>
      <c r="BF136" s="45">
        <v>0</v>
      </c>
      <c r="BG136" s="45">
        <v>0</v>
      </c>
      <c r="BH136" s="45">
        <v>0</v>
      </c>
      <c r="BI136" s="45">
        <v>0</v>
      </c>
      <c r="BJ136" s="45">
        <v>0</v>
      </c>
      <c r="BK136" s="45">
        <v>0</v>
      </c>
      <c r="BL136" s="45">
        <v>0</v>
      </c>
      <c r="BM136" s="108"/>
      <c r="BN136" s="45">
        <v>63</v>
      </c>
      <c r="BO136" s="45">
        <v>158</v>
      </c>
      <c r="BP136" s="45">
        <v>126</v>
      </c>
      <c r="BQ136" s="45">
        <v>72</v>
      </c>
      <c r="BR136" s="45">
        <v>32</v>
      </c>
      <c r="BS136" s="45">
        <v>0</v>
      </c>
      <c r="BT136" s="45">
        <v>0</v>
      </c>
      <c r="BU136" s="45">
        <v>0</v>
      </c>
      <c r="BV136" s="45">
        <v>0</v>
      </c>
      <c r="BW136" s="45">
        <v>0</v>
      </c>
      <c r="BX136" s="45">
        <v>0</v>
      </c>
      <c r="BY136" s="45"/>
    </row>
    <row r="137" spans="1:77" x14ac:dyDescent="0.35">
      <c r="A137" s="104" t="str">
        <f t="shared" si="11"/>
        <v>2628.452.14</v>
      </c>
      <c r="B137" s="113" t="s">
        <v>8351</v>
      </c>
      <c r="C137" s="105" t="str">
        <f t="shared" si="12"/>
        <v>NDD</v>
      </c>
      <c r="D137" s="106" t="str">
        <f t="shared" si="13"/>
        <v>Not Health</v>
      </c>
      <c r="E137" s="75" t="s">
        <v>8062</v>
      </c>
      <c r="F137" s="75" t="s">
        <v>7776</v>
      </c>
      <c r="G137" s="75" t="s">
        <v>172</v>
      </c>
      <c r="H137" s="75" t="s">
        <v>4125</v>
      </c>
      <c r="I137" s="107" t="s">
        <v>8063</v>
      </c>
      <c r="J137" s="75" t="s">
        <v>7908</v>
      </c>
      <c r="K137" s="75" t="s">
        <v>7908</v>
      </c>
      <c r="L137" s="75" t="s">
        <v>272</v>
      </c>
      <c r="M137" s="75" t="s">
        <v>5034</v>
      </c>
      <c r="N137" s="75" t="s">
        <v>8059</v>
      </c>
      <c r="O137" s="75" t="s">
        <v>8060</v>
      </c>
      <c r="P137" s="75" t="s">
        <v>1709</v>
      </c>
      <c r="Q137" s="45" t="s">
        <v>7893</v>
      </c>
      <c r="R137" s="75" t="s">
        <v>940</v>
      </c>
      <c r="S137" s="75" t="s">
        <v>7760</v>
      </c>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75"/>
      <c r="AZ137" s="75"/>
      <c r="BA137" s="75"/>
      <c r="BB137" s="45">
        <v>10</v>
      </c>
      <c r="BC137" s="45">
        <v>0</v>
      </c>
      <c r="BD137" s="45">
        <v>0</v>
      </c>
      <c r="BE137" s="45">
        <v>0</v>
      </c>
      <c r="BF137" s="45">
        <v>0</v>
      </c>
      <c r="BG137" s="45">
        <v>0</v>
      </c>
      <c r="BH137" s="45">
        <v>0</v>
      </c>
      <c r="BI137" s="45">
        <v>0</v>
      </c>
      <c r="BJ137" s="45">
        <v>0</v>
      </c>
      <c r="BK137" s="45">
        <v>0</v>
      </c>
      <c r="BL137" s="45">
        <v>0</v>
      </c>
      <c r="BM137" s="108"/>
      <c r="BN137" s="45">
        <v>4</v>
      </c>
      <c r="BO137" s="45">
        <v>5</v>
      </c>
      <c r="BP137" s="45">
        <v>1</v>
      </c>
      <c r="BQ137" s="45">
        <v>0</v>
      </c>
      <c r="BR137" s="45">
        <v>0</v>
      </c>
      <c r="BS137" s="45">
        <v>0</v>
      </c>
      <c r="BT137" s="45">
        <v>0</v>
      </c>
      <c r="BU137" s="45">
        <v>0</v>
      </c>
      <c r="BV137" s="45">
        <v>0</v>
      </c>
      <c r="BW137" s="45">
        <v>0</v>
      </c>
      <c r="BX137" s="45">
        <v>0</v>
      </c>
      <c r="BY137" s="45"/>
    </row>
    <row r="138" spans="1:77" x14ac:dyDescent="0.35">
      <c r="A138" s="104" t="str">
        <f t="shared" ref="A138:A201" si="14">LEFT(RIGHT(E138,9),4)&amp;"."&amp;RIGHT(E138,3)&amp;"."&amp;MID(E138,1,2)</f>
        <v>0561.453.70</v>
      </c>
      <c r="B138" s="113" t="s">
        <v>8351</v>
      </c>
      <c r="C138" s="105" t="str">
        <f t="shared" ref="C138:C201" si="15">IF(R138="30","Net Interest",IF(R138="01","Defense",IF(OR(R138="10",R138="20"),"Mandatory","NDD")))</f>
        <v>NDD</v>
      </c>
      <c r="D138" s="106" t="str">
        <f t="shared" ref="D138:D201" si="16">IF(OR(H138="550",H138="570",G138="703"),"Health","Not Health")</f>
        <v>Not Health</v>
      </c>
      <c r="E138" s="75" t="s">
        <v>8064</v>
      </c>
      <c r="F138" s="75" t="s">
        <v>7776</v>
      </c>
      <c r="G138" s="75" t="s">
        <v>4500</v>
      </c>
      <c r="H138" s="75" t="s">
        <v>4125</v>
      </c>
      <c r="I138" s="107" t="s">
        <v>8065</v>
      </c>
      <c r="J138" s="75" t="s">
        <v>8014</v>
      </c>
      <c r="K138" s="75" t="s">
        <v>8014</v>
      </c>
      <c r="L138" s="75" t="s">
        <v>7846</v>
      </c>
      <c r="M138" s="75" t="s">
        <v>3233</v>
      </c>
      <c r="N138" s="75" t="s">
        <v>8066</v>
      </c>
      <c r="O138" s="75" t="s">
        <v>8067</v>
      </c>
      <c r="P138" s="75" t="s">
        <v>854</v>
      </c>
      <c r="Q138" s="45" t="s">
        <v>8017</v>
      </c>
      <c r="R138" s="75" t="s">
        <v>940</v>
      </c>
      <c r="S138" s="75" t="s">
        <v>7760</v>
      </c>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75"/>
      <c r="BA138" s="75"/>
      <c r="BB138" s="45">
        <v>210</v>
      </c>
      <c r="BC138" s="45">
        <v>0</v>
      </c>
      <c r="BD138" s="45">
        <v>0</v>
      </c>
      <c r="BE138" s="45">
        <v>0</v>
      </c>
      <c r="BF138" s="45">
        <v>0</v>
      </c>
      <c r="BG138" s="45">
        <v>0</v>
      </c>
      <c r="BH138" s="45">
        <v>0</v>
      </c>
      <c r="BI138" s="45">
        <v>0</v>
      </c>
      <c r="BJ138" s="45">
        <v>0</v>
      </c>
      <c r="BK138" s="45">
        <v>0</v>
      </c>
      <c r="BL138" s="45">
        <v>0</v>
      </c>
      <c r="BM138" s="108"/>
      <c r="BN138" s="45">
        <v>8</v>
      </c>
      <c r="BO138" s="45">
        <v>84</v>
      </c>
      <c r="BP138" s="45">
        <v>63</v>
      </c>
      <c r="BQ138" s="45">
        <v>32</v>
      </c>
      <c r="BR138" s="45">
        <v>19</v>
      </c>
      <c r="BS138" s="45">
        <v>0</v>
      </c>
      <c r="BT138" s="45">
        <v>0</v>
      </c>
      <c r="BU138" s="45">
        <v>0</v>
      </c>
      <c r="BV138" s="45">
        <v>0</v>
      </c>
      <c r="BW138" s="45">
        <v>0</v>
      </c>
      <c r="BX138" s="45">
        <v>0</v>
      </c>
      <c r="BY138" s="45"/>
    </row>
    <row r="139" spans="1:77" x14ac:dyDescent="0.35">
      <c r="A139" s="104" t="str">
        <f t="shared" si="14"/>
        <v>0102.501.91</v>
      </c>
      <c r="B139" s="113" t="s">
        <v>8351</v>
      </c>
      <c r="C139" s="105" t="str">
        <f t="shared" si="15"/>
        <v>NDD</v>
      </c>
      <c r="D139" s="106" t="str">
        <f t="shared" si="16"/>
        <v>Not Health</v>
      </c>
      <c r="E139" s="75" t="s">
        <v>8068</v>
      </c>
      <c r="F139" s="75" t="s">
        <v>7776</v>
      </c>
      <c r="G139" s="75" t="s">
        <v>11</v>
      </c>
      <c r="H139" s="75" t="s">
        <v>4550</v>
      </c>
      <c r="I139" s="107" t="s">
        <v>8069</v>
      </c>
      <c r="J139" s="75" t="s">
        <v>8070</v>
      </c>
      <c r="K139" s="75" t="s">
        <v>8070</v>
      </c>
      <c r="L139" s="75" t="s">
        <v>3554</v>
      </c>
      <c r="M139" s="75" t="s">
        <v>7847</v>
      </c>
      <c r="N139" s="75" t="s">
        <v>8071</v>
      </c>
      <c r="O139" s="75" t="s">
        <v>4565</v>
      </c>
      <c r="P139" s="75" t="s">
        <v>4561</v>
      </c>
      <c r="Q139" s="45" t="s">
        <v>8072</v>
      </c>
      <c r="R139" s="75" t="s">
        <v>940</v>
      </c>
      <c r="S139" s="75" t="s">
        <v>7760</v>
      </c>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75"/>
      <c r="AZ139" s="75"/>
      <c r="BA139" s="75"/>
      <c r="BB139" s="45">
        <v>100</v>
      </c>
      <c r="BC139" s="45">
        <v>0</v>
      </c>
      <c r="BD139" s="45">
        <v>0</v>
      </c>
      <c r="BE139" s="45">
        <v>0</v>
      </c>
      <c r="BF139" s="45">
        <v>0</v>
      </c>
      <c r="BG139" s="45">
        <v>0</v>
      </c>
      <c r="BH139" s="45">
        <v>0</v>
      </c>
      <c r="BI139" s="45">
        <v>0</v>
      </c>
      <c r="BJ139" s="45">
        <v>0</v>
      </c>
      <c r="BK139" s="45">
        <v>0</v>
      </c>
      <c r="BL139" s="45">
        <v>0</v>
      </c>
      <c r="BM139" s="108"/>
      <c r="BN139" s="45">
        <v>10</v>
      </c>
      <c r="BO139" s="45">
        <v>27</v>
      </c>
      <c r="BP139" s="45">
        <v>49</v>
      </c>
      <c r="BQ139" s="45">
        <v>14</v>
      </c>
      <c r="BR139" s="45">
        <v>0</v>
      </c>
      <c r="BS139" s="45">
        <v>0</v>
      </c>
      <c r="BT139" s="45">
        <v>0</v>
      </c>
      <c r="BU139" s="45">
        <v>0</v>
      </c>
      <c r="BV139" s="45">
        <v>0</v>
      </c>
      <c r="BW139" s="45">
        <v>0</v>
      </c>
      <c r="BX139" s="45">
        <v>0</v>
      </c>
      <c r="BY139" s="45"/>
    </row>
    <row r="140" spans="1:77" x14ac:dyDescent="0.35">
      <c r="A140" s="104" t="str">
        <f t="shared" si="14"/>
        <v>0204.501.91</v>
      </c>
      <c r="B140" s="113" t="s">
        <v>8351</v>
      </c>
      <c r="C140" s="105" t="str">
        <f t="shared" si="15"/>
        <v>NDD</v>
      </c>
      <c r="D140" s="106" t="str">
        <f t="shared" si="16"/>
        <v>Not Health</v>
      </c>
      <c r="E140" s="75" t="s">
        <v>8073</v>
      </c>
      <c r="F140" s="75" t="s">
        <v>7776</v>
      </c>
      <c r="G140" s="75" t="s">
        <v>11</v>
      </c>
      <c r="H140" s="75" t="s">
        <v>4550</v>
      </c>
      <c r="I140" s="107" t="s">
        <v>8074</v>
      </c>
      <c r="J140" s="75" t="s">
        <v>8070</v>
      </c>
      <c r="K140" s="75" t="s">
        <v>8070</v>
      </c>
      <c r="L140" s="75" t="s">
        <v>3554</v>
      </c>
      <c r="M140" s="75" t="s">
        <v>7847</v>
      </c>
      <c r="N140" s="75" t="s">
        <v>8075</v>
      </c>
      <c r="O140" s="75" t="s">
        <v>4580</v>
      </c>
      <c r="P140" s="75" t="s">
        <v>4561</v>
      </c>
      <c r="Q140" s="45" t="s">
        <v>8072</v>
      </c>
      <c r="R140" s="75" t="s">
        <v>940</v>
      </c>
      <c r="S140" s="75" t="s">
        <v>7760</v>
      </c>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75"/>
      <c r="AZ140" s="75"/>
      <c r="BA140" s="75"/>
      <c r="BB140" s="45">
        <v>200</v>
      </c>
      <c r="BC140" s="45">
        <v>0</v>
      </c>
      <c r="BD140" s="45">
        <v>0</v>
      </c>
      <c r="BE140" s="45">
        <v>0</v>
      </c>
      <c r="BF140" s="45">
        <v>0</v>
      </c>
      <c r="BG140" s="45">
        <v>0</v>
      </c>
      <c r="BH140" s="45">
        <v>0</v>
      </c>
      <c r="BI140" s="45">
        <v>0</v>
      </c>
      <c r="BJ140" s="45">
        <v>0</v>
      </c>
      <c r="BK140" s="45">
        <v>0</v>
      </c>
      <c r="BL140" s="45">
        <v>0</v>
      </c>
      <c r="BM140" s="108"/>
      <c r="BN140" s="45">
        <v>10</v>
      </c>
      <c r="BO140" s="45">
        <v>90</v>
      </c>
      <c r="BP140" s="45">
        <v>70</v>
      </c>
      <c r="BQ140" s="45">
        <v>30</v>
      </c>
      <c r="BR140" s="45">
        <v>0</v>
      </c>
      <c r="BS140" s="45">
        <v>0</v>
      </c>
      <c r="BT140" s="45">
        <v>0</v>
      </c>
      <c r="BU140" s="45">
        <v>0</v>
      </c>
      <c r="BV140" s="45">
        <v>0</v>
      </c>
      <c r="BW140" s="45">
        <v>0</v>
      </c>
      <c r="BX140" s="45">
        <v>0</v>
      </c>
      <c r="BY140" s="45"/>
    </row>
    <row r="141" spans="1:77" x14ac:dyDescent="0.35">
      <c r="A141" s="104" t="str">
        <f t="shared" si="14"/>
        <v>0300.501.91</v>
      </c>
      <c r="B141" s="113" t="s">
        <v>8351</v>
      </c>
      <c r="C141" s="105" t="str">
        <f t="shared" si="15"/>
        <v>NDD</v>
      </c>
      <c r="D141" s="106" t="str">
        <f t="shared" si="16"/>
        <v>Not Health</v>
      </c>
      <c r="E141" s="75" t="s">
        <v>8076</v>
      </c>
      <c r="F141" s="75" t="s">
        <v>7776</v>
      </c>
      <c r="G141" s="75" t="s">
        <v>11</v>
      </c>
      <c r="H141" s="75" t="s">
        <v>4550</v>
      </c>
      <c r="I141" s="107" t="s">
        <v>8077</v>
      </c>
      <c r="J141" s="75" t="s">
        <v>8070</v>
      </c>
      <c r="K141" s="75" t="s">
        <v>8070</v>
      </c>
      <c r="L141" s="75" t="s">
        <v>3554</v>
      </c>
      <c r="M141" s="75" t="s">
        <v>7847</v>
      </c>
      <c r="N141" s="75" t="s">
        <v>8078</v>
      </c>
      <c r="O141" s="75" t="s">
        <v>4584</v>
      </c>
      <c r="P141" s="75" t="s">
        <v>4561</v>
      </c>
      <c r="Q141" s="45" t="s">
        <v>8072</v>
      </c>
      <c r="R141" s="75" t="s">
        <v>940</v>
      </c>
      <c r="S141" s="75" t="s">
        <v>7760</v>
      </c>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5"/>
      <c r="BA141" s="75"/>
      <c r="BB141" s="45">
        <v>12200</v>
      </c>
      <c r="BC141" s="45">
        <v>0</v>
      </c>
      <c r="BD141" s="45">
        <v>0</v>
      </c>
      <c r="BE141" s="45">
        <v>0</v>
      </c>
      <c r="BF141" s="45">
        <v>0</v>
      </c>
      <c r="BG141" s="45">
        <v>0</v>
      </c>
      <c r="BH141" s="45">
        <v>0</v>
      </c>
      <c r="BI141" s="45">
        <v>0</v>
      </c>
      <c r="BJ141" s="45">
        <v>0</v>
      </c>
      <c r="BK141" s="45">
        <v>0</v>
      </c>
      <c r="BL141" s="45">
        <v>0</v>
      </c>
      <c r="BM141" s="108"/>
      <c r="BN141" s="45">
        <v>732</v>
      </c>
      <c r="BO141" s="45">
        <v>5734</v>
      </c>
      <c r="BP141" s="45">
        <v>5124</v>
      </c>
      <c r="BQ141" s="45">
        <v>610</v>
      </c>
      <c r="BR141" s="45">
        <v>0</v>
      </c>
      <c r="BS141" s="45">
        <v>0</v>
      </c>
      <c r="BT141" s="45">
        <v>0</v>
      </c>
      <c r="BU141" s="45">
        <v>0</v>
      </c>
      <c r="BV141" s="45">
        <v>0</v>
      </c>
      <c r="BW141" s="45">
        <v>0</v>
      </c>
      <c r="BX141" s="45">
        <v>0</v>
      </c>
      <c r="BY141" s="45"/>
    </row>
    <row r="142" spans="1:77" x14ac:dyDescent="0.35">
      <c r="A142" s="104" t="str">
        <f t="shared" si="14"/>
        <v>0900.501.91</v>
      </c>
      <c r="B142" s="113" t="s">
        <v>13</v>
      </c>
      <c r="C142" s="105" t="str">
        <f t="shared" si="15"/>
        <v>NDD</v>
      </c>
      <c r="D142" s="106" t="str">
        <f t="shared" si="16"/>
        <v>Not Health</v>
      </c>
      <c r="E142" s="75" t="s">
        <v>8079</v>
      </c>
      <c r="F142" s="75" t="s">
        <v>7776</v>
      </c>
      <c r="G142" s="75" t="s">
        <v>11</v>
      </c>
      <c r="H142" s="75" t="s">
        <v>4550</v>
      </c>
      <c r="I142" s="107" t="s">
        <v>8080</v>
      </c>
      <c r="J142" s="75" t="s">
        <v>8070</v>
      </c>
      <c r="K142" s="75" t="s">
        <v>8070</v>
      </c>
      <c r="L142" s="75" t="s">
        <v>3554</v>
      </c>
      <c r="M142" s="75" t="s">
        <v>7847</v>
      </c>
      <c r="N142" s="75" t="s">
        <v>8071</v>
      </c>
      <c r="O142" s="75" t="s">
        <v>4565</v>
      </c>
      <c r="P142" s="75" t="s">
        <v>4561</v>
      </c>
      <c r="Q142" s="45" t="s">
        <v>8072</v>
      </c>
      <c r="R142" s="75" t="s">
        <v>940</v>
      </c>
      <c r="S142" s="75" t="s">
        <v>7760</v>
      </c>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75"/>
      <c r="AZ142" s="75"/>
      <c r="BA142" s="75"/>
      <c r="BB142" s="45">
        <v>13000</v>
      </c>
      <c r="BC142" s="45">
        <v>0</v>
      </c>
      <c r="BD142" s="45">
        <v>0</v>
      </c>
      <c r="BE142" s="45">
        <v>0</v>
      </c>
      <c r="BF142" s="45">
        <v>0</v>
      </c>
      <c r="BG142" s="45">
        <v>0</v>
      </c>
      <c r="BH142" s="45">
        <v>0</v>
      </c>
      <c r="BI142" s="45">
        <v>0</v>
      </c>
      <c r="BJ142" s="45">
        <v>0</v>
      </c>
      <c r="BK142" s="45">
        <v>0</v>
      </c>
      <c r="BL142" s="45">
        <v>0</v>
      </c>
      <c r="BM142" s="108"/>
      <c r="BN142" s="45">
        <v>494</v>
      </c>
      <c r="BO142" s="45">
        <v>6210</v>
      </c>
      <c r="BP142" s="45">
        <v>5776</v>
      </c>
      <c r="BQ142" s="45">
        <v>520</v>
      </c>
      <c r="BR142" s="45">
        <v>0</v>
      </c>
      <c r="BS142" s="45">
        <v>0</v>
      </c>
      <c r="BT142" s="45">
        <v>0</v>
      </c>
      <c r="BU142" s="45">
        <v>0</v>
      </c>
      <c r="BV142" s="45">
        <v>0</v>
      </c>
      <c r="BW142" s="45">
        <v>0</v>
      </c>
      <c r="BX142" s="45">
        <v>0</v>
      </c>
      <c r="BY142" s="45"/>
    </row>
    <row r="143" spans="1:77" x14ac:dyDescent="0.35">
      <c r="A143" s="104" t="str">
        <f t="shared" si="14"/>
        <v>1000.501.91</v>
      </c>
      <c r="B143" s="113" t="s">
        <v>8351</v>
      </c>
      <c r="C143" s="105" t="str">
        <f t="shared" si="15"/>
        <v>NDD</v>
      </c>
      <c r="D143" s="106" t="str">
        <f t="shared" si="16"/>
        <v>Not Health</v>
      </c>
      <c r="E143" s="75" t="s">
        <v>8081</v>
      </c>
      <c r="F143" s="75" t="s">
        <v>7764</v>
      </c>
      <c r="G143" s="75" t="s">
        <v>11</v>
      </c>
      <c r="H143" s="75" t="s">
        <v>4550</v>
      </c>
      <c r="I143" s="107" t="s">
        <v>8082</v>
      </c>
      <c r="J143" s="75" t="s">
        <v>8070</v>
      </c>
      <c r="K143" s="75" t="s">
        <v>8070</v>
      </c>
      <c r="L143" s="75" t="s">
        <v>3554</v>
      </c>
      <c r="M143" s="75" t="s">
        <v>7847</v>
      </c>
      <c r="N143" s="75" t="s">
        <v>8071</v>
      </c>
      <c r="O143" s="75" t="s">
        <v>4565</v>
      </c>
      <c r="P143" s="75" t="s">
        <v>4561</v>
      </c>
      <c r="Q143" s="45" t="s">
        <v>8072</v>
      </c>
      <c r="R143" s="75" t="s">
        <v>940</v>
      </c>
      <c r="S143" s="75" t="s">
        <v>7760</v>
      </c>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45">
        <v>720</v>
      </c>
      <c r="BC143" s="45">
        <v>0</v>
      </c>
      <c r="BD143" s="45">
        <v>0</v>
      </c>
      <c r="BE143" s="45">
        <v>0</v>
      </c>
      <c r="BF143" s="45">
        <v>0</v>
      </c>
      <c r="BG143" s="45">
        <v>0</v>
      </c>
      <c r="BH143" s="45">
        <v>0</v>
      </c>
      <c r="BI143" s="45">
        <v>0</v>
      </c>
      <c r="BJ143" s="45">
        <v>0</v>
      </c>
      <c r="BK143" s="45">
        <v>0</v>
      </c>
      <c r="BL143" s="45">
        <v>0</v>
      </c>
      <c r="BM143" s="108"/>
      <c r="BN143" s="45">
        <v>14</v>
      </c>
      <c r="BO143" s="45">
        <v>418</v>
      </c>
      <c r="BP143" s="45">
        <v>216</v>
      </c>
      <c r="BQ143" s="45">
        <v>72</v>
      </c>
      <c r="BR143" s="45">
        <v>0</v>
      </c>
      <c r="BS143" s="45">
        <v>0</v>
      </c>
      <c r="BT143" s="45">
        <v>0</v>
      </c>
      <c r="BU143" s="45">
        <v>0</v>
      </c>
      <c r="BV143" s="45">
        <v>0</v>
      </c>
      <c r="BW143" s="45">
        <v>0</v>
      </c>
      <c r="BX143" s="45">
        <v>0</v>
      </c>
      <c r="BY143" s="45"/>
    </row>
    <row r="144" spans="1:77" x14ac:dyDescent="0.35">
      <c r="A144" s="104" t="str">
        <f t="shared" si="14"/>
        <v>8882.501.91</v>
      </c>
      <c r="B144" s="113" t="s">
        <v>8351</v>
      </c>
      <c r="C144" s="105" t="str">
        <f t="shared" si="15"/>
        <v>NDD</v>
      </c>
      <c r="D144" s="106" t="str">
        <f t="shared" si="16"/>
        <v>Not Health</v>
      </c>
      <c r="E144" s="75" t="s">
        <v>8083</v>
      </c>
      <c r="F144" s="75" t="s">
        <v>7776</v>
      </c>
      <c r="G144" s="75" t="s">
        <v>11</v>
      </c>
      <c r="H144" s="75" t="s">
        <v>4550</v>
      </c>
      <c r="I144" s="107" t="s">
        <v>8084</v>
      </c>
      <c r="J144" s="75" t="s">
        <v>8070</v>
      </c>
      <c r="K144" s="75" t="s">
        <v>8070</v>
      </c>
      <c r="L144" s="75" t="s">
        <v>3554</v>
      </c>
      <c r="M144" s="75" t="s">
        <v>7847</v>
      </c>
      <c r="N144" s="75" t="s">
        <v>8085</v>
      </c>
      <c r="O144" s="75" t="s">
        <v>4562</v>
      </c>
      <c r="P144" s="75" t="s">
        <v>4561</v>
      </c>
      <c r="Q144" s="45" t="s">
        <v>8072</v>
      </c>
      <c r="R144" s="75" t="s">
        <v>940</v>
      </c>
      <c r="S144" s="75" t="s">
        <v>7760</v>
      </c>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c r="AY144" s="75"/>
      <c r="AZ144" s="75"/>
      <c r="BA144" s="75"/>
      <c r="BB144" s="45">
        <v>53600</v>
      </c>
      <c r="BC144" s="45">
        <v>0</v>
      </c>
      <c r="BD144" s="45">
        <v>0</v>
      </c>
      <c r="BE144" s="45">
        <v>0</v>
      </c>
      <c r="BF144" s="45">
        <v>0</v>
      </c>
      <c r="BG144" s="45">
        <v>0</v>
      </c>
      <c r="BH144" s="45">
        <v>0</v>
      </c>
      <c r="BI144" s="45">
        <v>0</v>
      </c>
      <c r="BJ144" s="45">
        <v>0</v>
      </c>
      <c r="BK144" s="45">
        <v>0</v>
      </c>
      <c r="BL144" s="45">
        <v>0</v>
      </c>
      <c r="BM144" s="108"/>
      <c r="BN144" s="45">
        <v>6540</v>
      </c>
      <c r="BO144" s="45">
        <v>28377</v>
      </c>
      <c r="BP144" s="45">
        <v>16070</v>
      </c>
      <c r="BQ144" s="45">
        <v>2363</v>
      </c>
      <c r="BR144" s="45">
        <v>250</v>
      </c>
      <c r="BS144" s="45">
        <v>0</v>
      </c>
      <c r="BT144" s="45">
        <v>0</v>
      </c>
      <c r="BU144" s="45">
        <v>0</v>
      </c>
      <c r="BV144" s="45">
        <v>0</v>
      </c>
      <c r="BW144" s="45">
        <v>0</v>
      </c>
      <c r="BX144" s="45">
        <v>0</v>
      </c>
      <c r="BY144" s="45"/>
    </row>
    <row r="145" spans="1:77" x14ac:dyDescent="0.35">
      <c r="A145" s="104" t="str">
        <f t="shared" si="14"/>
        <v>0200.502.91</v>
      </c>
      <c r="B145" s="113" t="s">
        <v>13</v>
      </c>
      <c r="C145" s="105" t="str">
        <f t="shared" si="15"/>
        <v>NDD</v>
      </c>
      <c r="D145" s="106" t="str">
        <f t="shared" si="16"/>
        <v>Not Health</v>
      </c>
      <c r="E145" s="75" t="s">
        <v>8086</v>
      </c>
      <c r="F145" s="75" t="s">
        <v>7754</v>
      </c>
      <c r="G145" s="75" t="s">
        <v>25</v>
      </c>
      <c r="H145" s="75" t="s">
        <v>4550</v>
      </c>
      <c r="I145" s="107" t="s">
        <v>8087</v>
      </c>
      <c r="J145" s="75" t="s">
        <v>8070</v>
      </c>
      <c r="K145" s="75" t="s">
        <v>8070</v>
      </c>
      <c r="L145" s="75" t="s">
        <v>3554</v>
      </c>
      <c r="M145" s="75" t="s">
        <v>7847</v>
      </c>
      <c r="N145" s="75" t="s">
        <v>8088</v>
      </c>
      <c r="O145" s="75" t="s">
        <v>8089</v>
      </c>
      <c r="P145" s="75" t="s">
        <v>4561</v>
      </c>
      <c r="Q145" s="45" t="s">
        <v>8072</v>
      </c>
      <c r="R145" s="75" t="s">
        <v>940</v>
      </c>
      <c r="S145" s="75" t="s">
        <v>7760</v>
      </c>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75"/>
      <c r="AZ145" s="75"/>
      <c r="BA145" s="75"/>
      <c r="BB145" s="45">
        <v>15840</v>
      </c>
      <c r="BC145" s="45">
        <v>0</v>
      </c>
      <c r="BD145" s="45">
        <v>0</v>
      </c>
      <c r="BE145" s="45">
        <v>0</v>
      </c>
      <c r="BF145" s="45">
        <v>0</v>
      </c>
      <c r="BG145" s="45">
        <v>0</v>
      </c>
      <c r="BH145" s="45">
        <v>0</v>
      </c>
      <c r="BI145" s="45">
        <v>0</v>
      </c>
      <c r="BJ145" s="45">
        <v>0</v>
      </c>
      <c r="BK145" s="45">
        <v>0</v>
      </c>
      <c r="BL145" s="45">
        <v>0</v>
      </c>
      <c r="BM145" s="108"/>
      <c r="BN145" s="45">
        <v>913</v>
      </c>
      <c r="BO145" s="45">
        <v>14167</v>
      </c>
      <c r="BP145" s="45">
        <v>6</v>
      </c>
      <c r="BQ145" s="45">
        <v>0</v>
      </c>
      <c r="BR145" s="45">
        <v>0</v>
      </c>
      <c r="BS145" s="45">
        <v>0</v>
      </c>
      <c r="BT145" s="45">
        <v>0</v>
      </c>
      <c r="BU145" s="45">
        <v>0</v>
      </c>
      <c r="BV145" s="45">
        <v>0</v>
      </c>
      <c r="BW145" s="45">
        <v>0</v>
      </c>
      <c r="BX145" s="45">
        <v>0</v>
      </c>
      <c r="BY145" s="45"/>
    </row>
    <row r="146" spans="1:77" x14ac:dyDescent="0.35">
      <c r="A146" s="104" t="str">
        <f t="shared" si="14"/>
        <v>0201.502.91</v>
      </c>
      <c r="B146" s="113" t="s">
        <v>13</v>
      </c>
      <c r="C146" s="105" t="str">
        <f t="shared" si="15"/>
        <v>NDD</v>
      </c>
      <c r="D146" s="106" t="str">
        <f t="shared" si="16"/>
        <v>Not Health</v>
      </c>
      <c r="E146" s="75" t="s">
        <v>8090</v>
      </c>
      <c r="F146" s="75" t="s">
        <v>7776</v>
      </c>
      <c r="G146" s="75" t="s">
        <v>25</v>
      </c>
      <c r="H146" s="75" t="s">
        <v>4550</v>
      </c>
      <c r="I146" s="107" t="s">
        <v>26</v>
      </c>
      <c r="J146" s="75" t="s">
        <v>8070</v>
      </c>
      <c r="K146" s="75" t="s">
        <v>8070</v>
      </c>
      <c r="L146" s="75" t="s">
        <v>3554</v>
      </c>
      <c r="M146" s="75" t="s">
        <v>7847</v>
      </c>
      <c r="N146" s="75" t="s">
        <v>8091</v>
      </c>
      <c r="O146" s="75" t="s">
        <v>4591</v>
      </c>
      <c r="P146" s="75" t="s">
        <v>4561</v>
      </c>
      <c r="Q146" s="45" t="s">
        <v>8072</v>
      </c>
      <c r="R146" s="75" t="s">
        <v>940</v>
      </c>
      <c r="S146" s="75" t="s">
        <v>7760</v>
      </c>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c r="AY146" s="75"/>
      <c r="AZ146" s="75"/>
      <c r="BA146" s="75"/>
      <c r="BB146" s="45">
        <v>100</v>
      </c>
      <c r="BC146" s="45">
        <v>0</v>
      </c>
      <c r="BD146" s="45">
        <v>0</v>
      </c>
      <c r="BE146" s="45">
        <v>0</v>
      </c>
      <c r="BF146" s="45">
        <v>0</v>
      </c>
      <c r="BG146" s="45">
        <v>0</v>
      </c>
      <c r="BH146" s="45">
        <v>0</v>
      </c>
      <c r="BI146" s="45">
        <v>0</v>
      </c>
      <c r="BJ146" s="45">
        <v>0</v>
      </c>
      <c r="BK146" s="45">
        <v>0</v>
      </c>
      <c r="BL146" s="45">
        <v>0</v>
      </c>
      <c r="BM146" s="108"/>
      <c r="BN146" s="45">
        <v>5</v>
      </c>
      <c r="BO146" s="45">
        <v>68</v>
      </c>
      <c r="BP146" s="45">
        <v>18</v>
      </c>
      <c r="BQ146" s="45">
        <v>9</v>
      </c>
      <c r="BR146" s="45">
        <v>0</v>
      </c>
      <c r="BS146" s="45">
        <v>0</v>
      </c>
      <c r="BT146" s="45">
        <v>0</v>
      </c>
      <c r="BU146" s="45">
        <v>0</v>
      </c>
      <c r="BV146" s="45">
        <v>0</v>
      </c>
      <c r="BW146" s="45">
        <v>0</v>
      </c>
      <c r="BX146" s="45">
        <v>0</v>
      </c>
      <c r="BY146" s="45"/>
    </row>
    <row r="147" spans="1:77" x14ac:dyDescent="0.35">
      <c r="A147" s="104" t="str">
        <f t="shared" si="14"/>
        <v>0202.502.91</v>
      </c>
      <c r="B147" s="113" t="s">
        <v>8351</v>
      </c>
      <c r="C147" s="105" t="str">
        <f t="shared" si="15"/>
        <v>NDD</v>
      </c>
      <c r="D147" s="106" t="str">
        <f t="shared" si="16"/>
        <v>Not Health</v>
      </c>
      <c r="E147" s="75" t="s">
        <v>8092</v>
      </c>
      <c r="F147" s="75" t="s">
        <v>7776</v>
      </c>
      <c r="G147" s="75" t="s">
        <v>25</v>
      </c>
      <c r="H147" s="75" t="s">
        <v>4550</v>
      </c>
      <c r="I147" s="107" t="s">
        <v>8093</v>
      </c>
      <c r="J147" s="75" t="s">
        <v>8070</v>
      </c>
      <c r="K147" s="75" t="s">
        <v>8070</v>
      </c>
      <c r="L147" s="75" t="s">
        <v>3554</v>
      </c>
      <c r="M147" s="75" t="s">
        <v>7847</v>
      </c>
      <c r="N147" s="75" t="s">
        <v>8088</v>
      </c>
      <c r="O147" s="75" t="s">
        <v>8089</v>
      </c>
      <c r="P147" s="75" t="s">
        <v>4561</v>
      </c>
      <c r="Q147" s="45" t="s">
        <v>8072</v>
      </c>
      <c r="R147" s="75" t="s">
        <v>940</v>
      </c>
      <c r="S147" s="75" t="s">
        <v>7760</v>
      </c>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45">
        <v>60</v>
      </c>
      <c r="BC147" s="45">
        <v>0</v>
      </c>
      <c r="BD147" s="45">
        <v>0</v>
      </c>
      <c r="BE147" s="45">
        <v>0</v>
      </c>
      <c r="BF147" s="45">
        <v>0</v>
      </c>
      <c r="BG147" s="45">
        <v>0</v>
      </c>
      <c r="BH147" s="45">
        <v>0</v>
      </c>
      <c r="BI147" s="45">
        <v>0</v>
      </c>
      <c r="BJ147" s="45">
        <v>0</v>
      </c>
      <c r="BK147" s="45">
        <v>0</v>
      </c>
      <c r="BL147" s="45">
        <v>0</v>
      </c>
      <c r="BM147" s="108"/>
      <c r="BN147" s="45">
        <v>32</v>
      </c>
      <c r="BO147" s="45">
        <v>19</v>
      </c>
      <c r="BP147" s="45">
        <v>6</v>
      </c>
      <c r="BQ147" s="45">
        <v>3</v>
      </c>
      <c r="BR147" s="45">
        <v>0</v>
      </c>
      <c r="BS147" s="45">
        <v>0</v>
      </c>
      <c r="BT147" s="45">
        <v>0</v>
      </c>
      <c r="BU147" s="45">
        <v>0</v>
      </c>
      <c r="BV147" s="45">
        <v>0</v>
      </c>
      <c r="BW147" s="45">
        <v>0</v>
      </c>
      <c r="BX147" s="45">
        <v>0</v>
      </c>
      <c r="BY147" s="45"/>
    </row>
    <row r="148" spans="1:77" x14ac:dyDescent="0.35">
      <c r="A148" s="104" t="str">
        <f t="shared" si="14"/>
        <v>0103.503.33</v>
      </c>
      <c r="B148" s="113" t="s">
        <v>8351</v>
      </c>
      <c r="C148" s="105" t="str">
        <f t="shared" si="15"/>
        <v>NDD</v>
      </c>
      <c r="D148" s="106" t="str">
        <f t="shared" si="16"/>
        <v>Not Health</v>
      </c>
      <c r="E148" s="75" t="s">
        <v>8094</v>
      </c>
      <c r="F148" s="75" t="s">
        <v>7776</v>
      </c>
      <c r="G148" s="75" t="s">
        <v>4707</v>
      </c>
      <c r="H148" s="75" t="s">
        <v>4550</v>
      </c>
      <c r="I148" s="107" t="s">
        <v>8095</v>
      </c>
      <c r="J148" s="75" t="s">
        <v>7908</v>
      </c>
      <c r="K148" s="75" t="s">
        <v>7908</v>
      </c>
      <c r="L148" s="75" t="s">
        <v>185</v>
      </c>
      <c r="M148" s="75" t="s">
        <v>2847</v>
      </c>
      <c r="N148" s="75" t="s">
        <v>8096</v>
      </c>
      <c r="O148" s="75" t="s">
        <v>1651</v>
      </c>
      <c r="P148" s="75" t="s">
        <v>1936</v>
      </c>
      <c r="Q148" s="45" t="s">
        <v>8097</v>
      </c>
      <c r="R148" s="75" t="s">
        <v>940</v>
      </c>
      <c r="S148" s="75" t="s">
        <v>7760</v>
      </c>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c r="AY148" s="75"/>
      <c r="AZ148" s="75"/>
      <c r="BA148" s="75"/>
      <c r="BB148" s="45">
        <v>25</v>
      </c>
      <c r="BC148" s="45">
        <v>0</v>
      </c>
      <c r="BD148" s="45">
        <v>0</v>
      </c>
      <c r="BE148" s="45">
        <v>0</v>
      </c>
      <c r="BF148" s="45">
        <v>0</v>
      </c>
      <c r="BG148" s="45">
        <v>0</v>
      </c>
      <c r="BH148" s="45">
        <v>0</v>
      </c>
      <c r="BI148" s="45">
        <v>0</v>
      </c>
      <c r="BJ148" s="45">
        <v>0</v>
      </c>
      <c r="BK148" s="45">
        <v>0</v>
      </c>
      <c r="BL148" s="45">
        <v>0</v>
      </c>
      <c r="BM148" s="108"/>
      <c r="BN148" s="45">
        <v>3</v>
      </c>
      <c r="BO148" s="45">
        <v>10</v>
      </c>
      <c r="BP148" s="45">
        <v>10</v>
      </c>
      <c r="BQ148" s="45">
        <v>3</v>
      </c>
      <c r="BR148" s="45">
        <v>0</v>
      </c>
      <c r="BS148" s="45">
        <v>0</v>
      </c>
      <c r="BT148" s="45">
        <v>0</v>
      </c>
      <c r="BU148" s="45">
        <v>0</v>
      </c>
      <c r="BV148" s="45">
        <v>0</v>
      </c>
      <c r="BW148" s="45">
        <v>0</v>
      </c>
      <c r="BX148" s="45">
        <v>0</v>
      </c>
      <c r="BY148" s="45"/>
    </row>
    <row r="149" spans="1:77" x14ac:dyDescent="0.35">
      <c r="A149" s="104" t="str">
        <f t="shared" si="14"/>
        <v>0100.503.59</v>
      </c>
      <c r="B149" s="113" t="s">
        <v>8351</v>
      </c>
      <c r="C149" s="105" t="str">
        <f t="shared" si="15"/>
        <v>NDD</v>
      </c>
      <c r="D149" s="106" t="str">
        <f t="shared" si="16"/>
        <v>Not Health</v>
      </c>
      <c r="E149" s="75" t="s">
        <v>8098</v>
      </c>
      <c r="F149" s="75" t="s">
        <v>7776</v>
      </c>
      <c r="G149" s="75" t="s">
        <v>4707</v>
      </c>
      <c r="H149" s="75" t="s">
        <v>4550</v>
      </c>
      <c r="I149" s="107" t="s">
        <v>8099</v>
      </c>
      <c r="J149" s="75" t="s">
        <v>7908</v>
      </c>
      <c r="K149" s="75" t="s">
        <v>7908</v>
      </c>
      <c r="L149" s="75" t="s">
        <v>3554</v>
      </c>
      <c r="M149" s="75" t="s">
        <v>7847</v>
      </c>
      <c r="N149" s="75" t="s">
        <v>8100</v>
      </c>
      <c r="O149" s="75" t="s">
        <v>4788</v>
      </c>
      <c r="P149" s="75" t="s">
        <v>1936</v>
      </c>
      <c r="Q149" s="45" t="s">
        <v>8097</v>
      </c>
      <c r="R149" s="75" t="s">
        <v>940</v>
      </c>
      <c r="S149" s="75" t="s">
        <v>7760</v>
      </c>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75"/>
      <c r="AZ149" s="75"/>
      <c r="BA149" s="75"/>
      <c r="BB149" s="45">
        <v>50</v>
      </c>
      <c r="BC149" s="45">
        <v>0</v>
      </c>
      <c r="BD149" s="45">
        <v>0</v>
      </c>
      <c r="BE149" s="45">
        <v>0</v>
      </c>
      <c r="BF149" s="45">
        <v>0</v>
      </c>
      <c r="BG149" s="45">
        <v>0</v>
      </c>
      <c r="BH149" s="45">
        <v>0</v>
      </c>
      <c r="BI149" s="45">
        <v>0</v>
      </c>
      <c r="BJ149" s="45">
        <v>0</v>
      </c>
      <c r="BK149" s="45">
        <v>0</v>
      </c>
      <c r="BL149" s="45">
        <v>0</v>
      </c>
      <c r="BM149" s="108"/>
      <c r="BN149" s="45">
        <v>5</v>
      </c>
      <c r="BO149" s="45">
        <v>25</v>
      </c>
      <c r="BP149" s="45">
        <v>20</v>
      </c>
      <c r="BQ149" s="45">
        <v>0</v>
      </c>
      <c r="BR149" s="45">
        <v>0</v>
      </c>
      <c r="BS149" s="45">
        <v>0</v>
      </c>
      <c r="BT149" s="45">
        <v>0</v>
      </c>
      <c r="BU149" s="45">
        <v>0</v>
      </c>
      <c r="BV149" s="45">
        <v>0</v>
      </c>
      <c r="BW149" s="45">
        <v>0</v>
      </c>
      <c r="BX149" s="45">
        <v>0</v>
      </c>
      <c r="BY149" s="45"/>
    </row>
    <row r="150" spans="1:77" x14ac:dyDescent="0.35">
      <c r="A150" s="104" t="str">
        <f t="shared" si="14"/>
        <v>1100.503.91</v>
      </c>
      <c r="B150" s="113" t="s">
        <v>8351</v>
      </c>
      <c r="C150" s="105" t="str">
        <f t="shared" si="15"/>
        <v>NDD</v>
      </c>
      <c r="D150" s="106" t="str">
        <f t="shared" si="16"/>
        <v>Not Health</v>
      </c>
      <c r="E150" s="75" t="s">
        <v>8101</v>
      </c>
      <c r="F150" s="75" t="s">
        <v>7776</v>
      </c>
      <c r="G150" s="75" t="s">
        <v>4707</v>
      </c>
      <c r="H150" s="75" t="s">
        <v>4550</v>
      </c>
      <c r="I150" s="107" t="s">
        <v>8102</v>
      </c>
      <c r="J150" s="75" t="s">
        <v>8070</v>
      </c>
      <c r="K150" s="75" t="s">
        <v>8070</v>
      </c>
      <c r="L150" s="75" t="s">
        <v>3554</v>
      </c>
      <c r="M150" s="75" t="s">
        <v>7847</v>
      </c>
      <c r="N150" s="75" t="s">
        <v>8103</v>
      </c>
      <c r="O150" s="75" t="s">
        <v>4755</v>
      </c>
      <c r="P150" s="75" t="s">
        <v>4561</v>
      </c>
      <c r="Q150" s="45" t="s">
        <v>8072</v>
      </c>
      <c r="R150" s="75" t="s">
        <v>940</v>
      </c>
      <c r="S150" s="75" t="s">
        <v>7760</v>
      </c>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c r="AY150" s="75"/>
      <c r="AZ150" s="75"/>
      <c r="BA150" s="75"/>
      <c r="BB150" s="45">
        <v>250</v>
      </c>
      <c r="BC150" s="45">
        <v>0</v>
      </c>
      <c r="BD150" s="45">
        <v>0</v>
      </c>
      <c r="BE150" s="45">
        <v>0</v>
      </c>
      <c r="BF150" s="45">
        <v>0</v>
      </c>
      <c r="BG150" s="45">
        <v>0</v>
      </c>
      <c r="BH150" s="45">
        <v>0</v>
      </c>
      <c r="BI150" s="45">
        <v>0</v>
      </c>
      <c r="BJ150" s="45">
        <v>0</v>
      </c>
      <c r="BK150" s="45">
        <v>0</v>
      </c>
      <c r="BL150" s="45">
        <v>0</v>
      </c>
      <c r="BM150" s="108"/>
      <c r="BN150" s="45">
        <v>13</v>
      </c>
      <c r="BO150" s="45">
        <v>75</v>
      </c>
      <c r="BP150" s="45">
        <v>75</v>
      </c>
      <c r="BQ150" s="45">
        <v>75</v>
      </c>
      <c r="BR150" s="45">
        <v>12</v>
      </c>
      <c r="BS150" s="45">
        <v>0</v>
      </c>
      <c r="BT150" s="45">
        <v>0</v>
      </c>
      <c r="BU150" s="45">
        <v>0</v>
      </c>
      <c r="BV150" s="45">
        <v>0</v>
      </c>
      <c r="BW150" s="45">
        <v>0</v>
      </c>
      <c r="BX150" s="45">
        <v>0</v>
      </c>
      <c r="BY150" s="45"/>
    </row>
    <row r="151" spans="1:77" x14ac:dyDescent="0.35">
      <c r="A151" s="104" t="str">
        <f t="shared" si="14"/>
        <v>0174.504.16</v>
      </c>
      <c r="B151" s="113" t="s">
        <v>13</v>
      </c>
      <c r="C151" s="105" t="str">
        <f t="shared" si="15"/>
        <v>NDD</v>
      </c>
      <c r="D151" s="106" t="str">
        <f t="shared" si="16"/>
        <v>Not Health</v>
      </c>
      <c r="E151" s="75" t="s">
        <v>8104</v>
      </c>
      <c r="F151" s="75" t="s">
        <v>7776</v>
      </c>
      <c r="G151" s="75" t="s">
        <v>30</v>
      </c>
      <c r="H151" s="75" t="s">
        <v>4550</v>
      </c>
      <c r="I151" s="107" t="s">
        <v>8105</v>
      </c>
      <c r="J151" s="75" t="s">
        <v>8070</v>
      </c>
      <c r="K151" s="75" t="s">
        <v>8070</v>
      </c>
      <c r="L151" s="75" t="s">
        <v>3554</v>
      </c>
      <c r="M151" s="75" t="s">
        <v>7847</v>
      </c>
      <c r="N151" s="75" t="s">
        <v>8106</v>
      </c>
      <c r="O151" s="75" t="s">
        <v>4838</v>
      </c>
      <c r="P151" s="75" t="s">
        <v>870</v>
      </c>
      <c r="Q151" s="45" t="s">
        <v>8107</v>
      </c>
      <c r="R151" s="75" t="s">
        <v>940</v>
      </c>
      <c r="S151" s="75" t="s">
        <v>7760</v>
      </c>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45">
        <v>3950</v>
      </c>
      <c r="BC151" s="45">
        <v>0</v>
      </c>
      <c r="BD151" s="45">
        <v>0</v>
      </c>
      <c r="BE151" s="45">
        <v>0</v>
      </c>
      <c r="BF151" s="45">
        <v>0</v>
      </c>
      <c r="BG151" s="45">
        <v>0</v>
      </c>
      <c r="BH151" s="45">
        <v>0</v>
      </c>
      <c r="BI151" s="45">
        <v>0</v>
      </c>
      <c r="BJ151" s="45">
        <v>0</v>
      </c>
      <c r="BK151" s="45">
        <v>0</v>
      </c>
      <c r="BL151" s="45">
        <v>0</v>
      </c>
      <c r="BM151" s="108"/>
      <c r="BN151" s="45">
        <v>475</v>
      </c>
      <c r="BO151" s="45">
        <v>1930</v>
      </c>
      <c r="BP151" s="45">
        <v>1138</v>
      </c>
      <c r="BQ151" s="45">
        <v>242</v>
      </c>
      <c r="BR151" s="45">
        <v>0</v>
      </c>
      <c r="BS151" s="45">
        <v>0</v>
      </c>
      <c r="BT151" s="45">
        <v>0</v>
      </c>
      <c r="BU151" s="45">
        <v>0</v>
      </c>
      <c r="BV151" s="45">
        <v>0</v>
      </c>
      <c r="BW151" s="45">
        <v>0</v>
      </c>
      <c r="BX151" s="45">
        <v>0</v>
      </c>
      <c r="BY151" s="45"/>
    </row>
    <row r="152" spans="1:77" x14ac:dyDescent="0.35">
      <c r="A152" s="104" t="str">
        <f t="shared" si="14"/>
        <v>0175.504.16</v>
      </c>
      <c r="B152" s="113" t="s">
        <v>13</v>
      </c>
      <c r="C152" s="105" t="str">
        <f t="shared" si="15"/>
        <v>NDD</v>
      </c>
      <c r="D152" s="106" t="str">
        <f t="shared" si="16"/>
        <v>Not Health</v>
      </c>
      <c r="E152" s="75" t="s">
        <v>8108</v>
      </c>
      <c r="F152" s="75" t="s">
        <v>7776</v>
      </c>
      <c r="G152" s="75" t="s">
        <v>30</v>
      </c>
      <c r="H152" s="75" t="s">
        <v>4550</v>
      </c>
      <c r="I152" s="107" t="s">
        <v>34</v>
      </c>
      <c r="J152" s="75" t="s">
        <v>8070</v>
      </c>
      <c r="K152" s="75" t="s">
        <v>8070</v>
      </c>
      <c r="L152" s="75" t="s">
        <v>3554</v>
      </c>
      <c r="M152" s="75" t="s">
        <v>7847</v>
      </c>
      <c r="N152" s="75" t="s">
        <v>8106</v>
      </c>
      <c r="O152" s="75" t="s">
        <v>4838</v>
      </c>
      <c r="P152" s="75" t="s">
        <v>870</v>
      </c>
      <c r="Q152" s="45" t="s">
        <v>8107</v>
      </c>
      <c r="R152" s="75" t="s">
        <v>940</v>
      </c>
      <c r="S152" s="75" t="s">
        <v>7760</v>
      </c>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c r="AY152" s="75"/>
      <c r="AZ152" s="75"/>
      <c r="BA152" s="75"/>
      <c r="BB152" s="45">
        <v>120</v>
      </c>
      <c r="BC152" s="45">
        <v>0</v>
      </c>
      <c r="BD152" s="45">
        <v>0</v>
      </c>
      <c r="BE152" s="45">
        <v>0</v>
      </c>
      <c r="BF152" s="45">
        <v>0</v>
      </c>
      <c r="BG152" s="45">
        <v>0</v>
      </c>
      <c r="BH152" s="45">
        <v>0</v>
      </c>
      <c r="BI152" s="45">
        <v>0</v>
      </c>
      <c r="BJ152" s="45">
        <v>0</v>
      </c>
      <c r="BK152" s="45">
        <v>0</v>
      </c>
      <c r="BL152" s="45">
        <v>0</v>
      </c>
      <c r="BM152" s="108"/>
      <c r="BN152" s="45">
        <v>18</v>
      </c>
      <c r="BO152" s="45">
        <v>96</v>
      </c>
      <c r="BP152" s="45">
        <v>6</v>
      </c>
      <c r="BQ152" s="45">
        <v>0</v>
      </c>
      <c r="BR152" s="45">
        <v>0</v>
      </c>
      <c r="BS152" s="45">
        <v>0</v>
      </c>
      <c r="BT152" s="45">
        <v>0</v>
      </c>
      <c r="BU152" s="45">
        <v>0</v>
      </c>
      <c r="BV152" s="45">
        <v>0</v>
      </c>
      <c r="BW152" s="45">
        <v>0</v>
      </c>
      <c r="BX152" s="45">
        <v>0</v>
      </c>
      <c r="BY152" s="45"/>
    </row>
    <row r="153" spans="1:77" x14ac:dyDescent="0.35">
      <c r="A153" s="104" t="str">
        <f t="shared" si="14"/>
        <v>0181.504.16</v>
      </c>
      <c r="B153" s="113" t="s">
        <v>13</v>
      </c>
      <c r="C153" s="105" t="str">
        <f t="shared" si="15"/>
        <v>NDD</v>
      </c>
      <c r="D153" s="106" t="str">
        <f t="shared" si="16"/>
        <v>Not Health</v>
      </c>
      <c r="E153" s="75" t="s">
        <v>8109</v>
      </c>
      <c r="F153" s="75" t="s">
        <v>7776</v>
      </c>
      <c r="G153" s="75" t="s">
        <v>30</v>
      </c>
      <c r="H153" s="75" t="s">
        <v>4550</v>
      </c>
      <c r="I153" s="107" t="s">
        <v>8110</v>
      </c>
      <c r="J153" s="75" t="s">
        <v>8070</v>
      </c>
      <c r="K153" s="75" t="s">
        <v>8070</v>
      </c>
      <c r="L153" s="75" t="s">
        <v>3090</v>
      </c>
      <c r="M153" s="75" t="s">
        <v>2963</v>
      </c>
      <c r="N153" s="75" t="s">
        <v>8111</v>
      </c>
      <c r="O153" s="75" t="s">
        <v>3035</v>
      </c>
      <c r="P153" s="75" t="s">
        <v>870</v>
      </c>
      <c r="Q153" s="45" t="s">
        <v>8107</v>
      </c>
      <c r="R153" s="75" t="s">
        <v>940</v>
      </c>
      <c r="S153" s="75" t="s">
        <v>7760</v>
      </c>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c r="AY153" s="75"/>
      <c r="AZ153" s="75"/>
      <c r="BA153" s="75"/>
      <c r="BB153" s="45">
        <v>250</v>
      </c>
      <c r="BC153" s="45">
        <v>0</v>
      </c>
      <c r="BD153" s="45">
        <v>0</v>
      </c>
      <c r="BE153" s="45">
        <v>0</v>
      </c>
      <c r="BF153" s="45">
        <v>0</v>
      </c>
      <c r="BG153" s="45">
        <v>0</v>
      </c>
      <c r="BH153" s="45">
        <v>0</v>
      </c>
      <c r="BI153" s="45">
        <v>0</v>
      </c>
      <c r="BJ153" s="45">
        <v>0</v>
      </c>
      <c r="BK153" s="45">
        <v>0</v>
      </c>
      <c r="BL153" s="45">
        <v>0</v>
      </c>
      <c r="BM153" s="108"/>
      <c r="BN153" s="45">
        <v>25</v>
      </c>
      <c r="BO153" s="45">
        <v>100</v>
      </c>
      <c r="BP153" s="45">
        <v>75</v>
      </c>
      <c r="BQ153" s="45">
        <v>50</v>
      </c>
      <c r="BR153" s="45">
        <v>0</v>
      </c>
      <c r="BS153" s="45">
        <v>0</v>
      </c>
      <c r="BT153" s="45">
        <v>0</v>
      </c>
      <c r="BU153" s="45">
        <v>0</v>
      </c>
      <c r="BV153" s="45">
        <v>0</v>
      </c>
      <c r="BW153" s="45">
        <v>0</v>
      </c>
      <c r="BX153" s="45">
        <v>0</v>
      </c>
      <c r="BY153" s="45"/>
    </row>
    <row r="154" spans="1:77" x14ac:dyDescent="0.35">
      <c r="A154" s="104" t="str">
        <f t="shared" si="14"/>
        <v>0106.505.16</v>
      </c>
      <c r="B154" s="113" t="s">
        <v>8351</v>
      </c>
      <c r="C154" s="105" t="str">
        <f t="shared" si="15"/>
        <v>NDD</v>
      </c>
      <c r="D154" s="106" t="str">
        <f t="shared" si="16"/>
        <v>Not Health</v>
      </c>
      <c r="E154" s="75" t="s">
        <v>8112</v>
      </c>
      <c r="F154" s="75" t="s">
        <v>7776</v>
      </c>
      <c r="G154" s="75" t="s">
        <v>4852</v>
      </c>
      <c r="H154" s="75" t="s">
        <v>4550</v>
      </c>
      <c r="I154" s="107" t="s">
        <v>532</v>
      </c>
      <c r="J154" s="75" t="s">
        <v>8070</v>
      </c>
      <c r="K154" s="75" t="s">
        <v>8070</v>
      </c>
      <c r="L154" s="75" t="s">
        <v>3554</v>
      </c>
      <c r="M154" s="75" t="s">
        <v>7847</v>
      </c>
      <c r="N154" s="75" t="s">
        <v>8111</v>
      </c>
      <c r="O154" s="75" t="s">
        <v>3035</v>
      </c>
      <c r="P154" s="75" t="s">
        <v>870</v>
      </c>
      <c r="Q154" s="45" t="s">
        <v>8107</v>
      </c>
      <c r="R154" s="75" t="s">
        <v>940</v>
      </c>
      <c r="S154" s="75" t="s">
        <v>7760</v>
      </c>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c r="AY154" s="75"/>
      <c r="AZ154" s="75"/>
      <c r="BA154" s="75"/>
      <c r="BB154" s="45">
        <v>6</v>
      </c>
      <c r="BC154" s="45">
        <v>0</v>
      </c>
      <c r="BD154" s="45">
        <v>0</v>
      </c>
      <c r="BE154" s="45">
        <v>0</v>
      </c>
      <c r="BF154" s="45">
        <v>0</v>
      </c>
      <c r="BG154" s="45">
        <v>0</v>
      </c>
      <c r="BH154" s="45">
        <v>0</v>
      </c>
      <c r="BI154" s="45">
        <v>0</v>
      </c>
      <c r="BJ154" s="45">
        <v>0</v>
      </c>
      <c r="BK154" s="45">
        <v>0</v>
      </c>
      <c r="BL154" s="45">
        <v>0</v>
      </c>
      <c r="BM154" s="108"/>
      <c r="BN154" s="45">
        <v>1</v>
      </c>
      <c r="BO154" s="45">
        <v>3</v>
      </c>
      <c r="BP154" s="45">
        <v>2</v>
      </c>
      <c r="BQ154" s="45">
        <v>0</v>
      </c>
      <c r="BR154" s="45">
        <v>0</v>
      </c>
      <c r="BS154" s="45">
        <v>0</v>
      </c>
      <c r="BT154" s="45">
        <v>0</v>
      </c>
      <c r="BU154" s="45">
        <v>0</v>
      </c>
      <c r="BV154" s="45">
        <v>0</v>
      </c>
      <c r="BW154" s="45">
        <v>0</v>
      </c>
      <c r="BX154" s="45">
        <v>0</v>
      </c>
      <c r="BY154" s="45"/>
    </row>
    <row r="155" spans="1:77" x14ac:dyDescent="0.35">
      <c r="A155" s="104" t="str">
        <f t="shared" si="14"/>
        <v>0165.505.16</v>
      </c>
      <c r="B155" s="113" t="s">
        <v>8351</v>
      </c>
      <c r="C155" s="105" t="str">
        <f t="shared" si="15"/>
        <v>NDD</v>
      </c>
      <c r="D155" s="106" t="str">
        <f t="shared" si="16"/>
        <v>Not Health</v>
      </c>
      <c r="E155" s="75" t="s">
        <v>8113</v>
      </c>
      <c r="F155" s="75" t="s">
        <v>7776</v>
      </c>
      <c r="G155" s="75" t="s">
        <v>4852</v>
      </c>
      <c r="H155" s="75" t="s">
        <v>4550</v>
      </c>
      <c r="I155" s="107" t="s">
        <v>1055</v>
      </c>
      <c r="J155" s="75" t="s">
        <v>8070</v>
      </c>
      <c r="K155" s="75" t="s">
        <v>8070</v>
      </c>
      <c r="L155" s="75" t="s">
        <v>3554</v>
      </c>
      <c r="M155" s="75" t="s">
        <v>7847</v>
      </c>
      <c r="N155" s="75" t="s">
        <v>8111</v>
      </c>
      <c r="O155" s="75" t="s">
        <v>3035</v>
      </c>
      <c r="P155" s="75" t="s">
        <v>870</v>
      </c>
      <c r="Q155" s="45" t="s">
        <v>8107</v>
      </c>
      <c r="R155" s="75" t="s">
        <v>940</v>
      </c>
      <c r="S155" s="75" t="s">
        <v>7760</v>
      </c>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75"/>
      <c r="AZ155" s="75"/>
      <c r="BA155" s="75"/>
      <c r="BB155" s="45">
        <v>80</v>
      </c>
      <c r="BC155" s="45">
        <v>0</v>
      </c>
      <c r="BD155" s="45">
        <v>0</v>
      </c>
      <c r="BE155" s="45">
        <v>0</v>
      </c>
      <c r="BF155" s="45">
        <v>0</v>
      </c>
      <c r="BG155" s="45">
        <v>0</v>
      </c>
      <c r="BH155" s="45">
        <v>0</v>
      </c>
      <c r="BI155" s="45">
        <v>0</v>
      </c>
      <c r="BJ155" s="45">
        <v>0</v>
      </c>
      <c r="BK155" s="45">
        <v>0</v>
      </c>
      <c r="BL155" s="45">
        <v>0</v>
      </c>
      <c r="BM155" s="108"/>
      <c r="BN155" s="45">
        <v>24</v>
      </c>
      <c r="BO155" s="45">
        <v>36</v>
      </c>
      <c r="BP155" s="45">
        <v>12</v>
      </c>
      <c r="BQ155" s="45">
        <v>8</v>
      </c>
      <c r="BR155" s="45">
        <v>0</v>
      </c>
      <c r="BS155" s="45">
        <v>0</v>
      </c>
      <c r="BT155" s="45">
        <v>0</v>
      </c>
      <c r="BU155" s="45">
        <v>0</v>
      </c>
      <c r="BV155" s="45">
        <v>0</v>
      </c>
      <c r="BW155" s="45">
        <v>0</v>
      </c>
      <c r="BX155" s="45">
        <v>0</v>
      </c>
      <c r="BY155" s="45"/>
    </row>
    <row r="156" spans="1:77" x14ac:dyDescent="0.35">
      <c r="A156" s="104" t="str">
        <f t="shared" si="14"/>
        <v>0142.506.75</v>
      </c>
      <c r="B156" s="113" t="s">
        <v>8351</v>
      </c>
      <c r="C156" s="105" t="str">
        <f t="shared" si="15"/>
        <v>NDD</v>
      </c>
      <c r="D156" s="106" t="str">
        <f t="shared" si="16"/>
        <v>Not Health</v>
      </c>
      <c r="E156" s="75" t="s">
        <v>8114</v>
      </c>
      <c r="F156" s="75" t="s">
        <v>7776</v>
      </c>
      <c r="G156" s="75" t="s">
        <v>43</v>
      </c>
      <c r="H156" s="75" t="s">
        <v>4550</v>
      </c>
      <c r="I156" s="107" t="s">
        <v>8115</v>
      </c>
      <c r="J156" s="75" t="s">
        <v>8070</v>
      </c>
      <c r="K156" s="75" t="s">
        <v>8070</v>
      </c>
      <c r="L156" s="75" t="s">
        <v>3554</v>
      </c>
      <c r="M156" s="75" t="s">
        <v>7847</v>
      </c>
      <c r="N156" s="75" t="s">
        <v>8116</v>
      </c>
      <c r="O156" s="75" t="s">
        <v>8117</v>
      </c>
      <c r="P156" s="75" t="s">
        <v>863</v>
      </c>
      <c r="Q156" s="45" t="s">
        <v>8118</v>
      </c>
      <c r="R156" s="75" t="s">
        <v>940</v>
      </c>
      <c r="S156" s="75" t="s">
        <v>7760</v>
      </c>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c r="AY156" s="75"/>
      <c r="AZ156" s="75"/>
      <c r="BA156" s="75"/>
      <c r="BB156" s="45">
        <v>100</v>
      </c>
      <c r="BC156" s="45">
        <v>0</v>
      </c>
      <c r="BD156" s="45">
        <v>0</v>
      </c>
      <c r="BE156" s="45">
        <v>0</v>
      </c>
      <c r="BF156" s="45">
        <v>0</v>
      </c>
      <c r="BG156" s="45">
        <v>0</v>
      </c>
      <c r="BH156" s="45">
        <v>0</v>
      </c>
      <c r="BI156" s="45">
        <v>0</v>
      </c>
      <c r="BJ156" s="45">
        <v>0</v>
      </c>
      <c r="BK156" s="45">
        <v>0</v>
      </c>
      <c r="BL156" s="45">
        <v>0</v>
      </c>
      <c r="BM156" s="108"/>
      <c r="BN156" s="45">
        <v>20</v>
      </c>
      <c r="BO156" s="45">
        <v>60</v>
      </c>
      <c r="BP156" s="45">
        <v>15</v>
      </c>
      <c r="BQ156" s="45">
        <v>5</v>
      </c>
      <c r="BR156" s="45">
        <v>0</v>
      </c>
      <c r="BS156" s="45">
        <v>0</v>
      </c>
      <c r="BT156" s="45">
        <v>0</v>
      </c>
      <c r="BU156" s="45">
        <v>0</v>
      </c>
      <c r="BV156" s="45">
        <v>0</v>
      </c>
      <c r="BW156" s="45">
        <v>0</v>
      </c>
      <c r="BX156" s="45">
        <v>0</v>
      </c>
      <c r="BY156" s="45"/>
    </row>
    <row r="157" spans="1:77" x14ac:dyDescent="0.35">
      <c r="A157" s="104" t="str">
        <f t="shared" si="14"/>
        <v>1536.506.75</v>
      </c>
      <c r="B157" s="113" t="s">
        <v>13</v>
      </c>
      <c r="C157" s="105" t="str">
        <f t="shared" si="15"/>
        <v>NDD</v>
      </c>
      <c r="D157" s="106" t="str">
        <f t="shared" si="16"/>
        <v>Not Health</v>
      </c>
      <c r="E157" s="75" t="s">
        <v>8119</v>
      </c>
      <c r="F157" s="75" t="s">
        <v>7776</v>
      </c>
      <c r="G157" s="75" t="s">
        <v>43</v>
      </c>
      <c r="H157" s="75" t="s">
        <v>4550</v>
      </c>
      <c r="I157" s="107" t="s">
        <v>44</v>
      </c>
      <c r="J157" s="75" t="s">
        <v>8070</v>
      </c>
      <c r="K157" s="75" t="s">
        <v>8070</v>
      </c>
      <c r="L157" s="75" t="s">
        <v>3554</v>
      </c>
      <c r="M157" s="75" t="s">
        <v>2963</v>
      </c>
      <c r="N157" s="75" t="s">
        <v>8120</v>
      </c>
      <c r="O157" s="75" t="s">
        <v>4835</v>
      </c>
      <c r="P157" s="75" t="s">
        <v>863</v>
      </c>
      <c r="Q157" s="45" t="s">
        <v>8118</v>
      </c>
      <c r="R157" s="75" t="s">
        <v>940</v>
      </c>
      <c r="S157" s="75" t="s">
        <v>7760</v>
      </c>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75"/>
      <c r="AZ157" s="75"/>
      <c r="BA157" s="75"/>
      <c r="BB157" s="45">
        <v>1000</v>
      </c>
      <c r="BC157" s="45">
        <v>0</v>
      </c>
      <c r="BD157" s="45">
        <v>0</v>
      </c>
      <c r="BE157" s="45">
        <v>0</v>
      </c>
      <c r="BF157" s="45">
        <v>0</v>
      </c>
      <c r="BG157" s="45">
        <v>0</v>
      </c>
      <c r="BH157" s="45">
        <v>0</v>
      </c>
      <c r="BI157" s="45">
        <v>0</v>
      </c>
      <c r="BJ157" s="45">
        <v>0</v>
      </c>
      <c r="BK157" s="45">
        <v>0</v>
      </c>
      <c r="BL157" s="45">
        <v>0</v>
      </c>
      <c r="BM157" s="108"/>
      <c r="BN157" s="45">
        <v>82</v>
      </c>
      <c r="BO157" s="45">
        <v>156</v>
      </c>
      <c r="BP157" s="45">
        <v>295</v>
      </c>
      <c r="BQ157" s="45">
        <v>273</v>
      </c>
      <c r="BR157" s="45">
        <v>194</v>
      </c>
      <c r="BS157" s="45">
        <v>0</v>
      </c>
      <c r="BT157" s="45">
        <v>0</v>
      </c>
      <c r="BU157" s="45">
        <v>0</v>
      </c>
      <c r="BV157" s="45">
        <v>0</v>
      </c>
      <c r="BW157" s="45">
        <v>0</v>
      </c>
      <c r="BX157" s="45">
        <v>0</v>
      </c>
      <c r="BY157" s="45"/>
    </row>
    <row r="158" spans="1:77" x14ac:dyDescent="0.35">
      <c r="A158" s="104" t="str">
        <f t="shared" si="14"/>
        <v>1536.506.75</v>
      </c>
      <c r="B158" s="113" t="s">
        <v>13</v>
      </c>
      <c r="C158" s="105" t="str">
        <f t="shared" si="15"/>
        <v>NDD</v>
      </c>
      <c r="D158" s="106" t="str">
        <f t="shared" si="16"/>
        <v>Not Health</v>
      </c>
      <c r="E158" s="75" t="s">
        <v>8119</v>
      </c>
      <c r="F158" s="75" t="s">
        <v>7754</v>
      </c>
      <c r="G158" s="75" t="s">
        <v>43</v>
      </c>
      <c r="H158" s="75" t="s">
        <v>4550</v>
      </c>
      <c r="I158" s="107" t="s">
        <v>44</v>
      </c>
      <c r="J158" s="75" t="s">
        <v>8070</v>
      </c>
      <c r="K158" s="75" t="s">
        <v>8070</v>
      </c>
      <c r="L158" s="75" t="s">
        <v>3554</v>
      </c>
      <c r="M158" s="75" t="s">
        <v>2963</v>
      </c>
      <c r="N158" s="75" t="s">
        <v>8120</v>
      </c>
      <c r="O158" s="75" t="s">
        <v>4835</v>
      </c>
      <c r="P158" s="75" t="s">
        <v>863</v>
      </c>
      <c r="Q158" s="45" t="s">
        <v>8118</v>
      </c>
      <c r="R158" s="75" t="s">
        <v>940</v>
      </c>
      <c r="S158" s="75" t="s">
        <v>7760</v>
      </c>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c r="AX158" s="75"/>
      <c r="AY158" s="75"/>
      <c r="AZ158" s="75"/>
      <c r="BA158" s="75"/>
      <c r="BB158" s="45">
        <v>1100</v>
      </c>
      <c r="BC158" s="45">
        <v>0</v>
      </c>
      <c r="BD158" s="45">
        <v>0</v>
      </c>
      <c r="BE158" s="45">
        <v>0</v>
      </c>
      <c r="BF158" s="45">
        <v>0</v>
      </c>
      <c r="BG158" s="45">
        <v>0</v>
      </c>
      <c r="BH158" s="45">
        <v>0</v>
      </c>
      <c r="BI158" s="45">
        <v>0</v>
      </c>
      <c r="BJ158" s="45">
        <v>0</v>
      </c>
      <c r="BK158" s="45">
        <v>0</v>
      </c>
      <c r="BL158" s="45">
        <v>0</v>
      </c>
      <c r="BM158" s="108"/>
      <c r="BN158" s="45">
        <v>90</v>
      </c>
      <c r="BO158" s="45">
        <v>172</v>
      </c>
      <c r="BP158" s="45">
        <v>325</v>
      </c>
      <c r="BQ158" s="45">
        <v>301</v>
      </c>
      <c r="BR158" s="45">
        <v>212</v>
      </c>
      <c r="BS158" s="45">
        <v>0</v>
      </c>
      <c r="BT158" s="45">
        <v>0</v>
      </c>
      <c r="BU158" s="45">
        <v>0</v>
      </c>
      <c r="BV158" s="45">
        <v>0</v>
      </c>
      <c r="BW158" s="45">
        <v>0</v>
      </c>
      <c r="BX158" s="45">
        <v>0</v>
      </c>
      <c r="BY158" s="45"/>
    </row>
    <row r="159" spans="1:77" x14ac:dyDescent="0.35">
      <c r="A159" s="104" t="str">
        <f t="shared" si="14"/>
        <v>1536.506.75</v>
      </c>
      <c r="B159" s="113" t="s">
        <v>13</v>
      </c>
      <c r="C159" s="105" t="str">
        <f t="shared" si="15"/>
        <v>NDD</v>
      </c>
      <c r="D159" s="106" t="str">
        <f t="shared" si="16"/>
        <v>Not Health</v>
      </c>
      <c r="E159" s="75" t="s">
        <v>8119</v>
      </c>
      <c r="F159" s="75" t="s">
        <v>7764</v>
      </c>
      <c r="G159" s="75" t="s">
        <v>43</v>
      </c>
      <c r="H159" s="75" t="s">
        <v>4550</v>
      </c>
      <c r="I159" s="107" t="s">
        <v>44</v>
      </c>
      <c r="J159" s="75" t="s">
        <v>8070</v>
      </c>
      <c r="K159" s="75" t="s">
        <v>8070</v>
      </c>
      <c r="L159" s="75" t="s">
        <v>3554</v>
      </c>
      <c r="M159" s="75" t="s">
        <v>2963</v>
      </c>
      <c r="N159" s="75" t="s">
        <v>8120</v>
      </c>
      <c r="O159" s="75" t="s">
        <v>4835</v>
      </c>
      <c r="P159" s="75" t="s">
        <v>863</v>
      </c>
      <c r="Q159" s="45" t="s">
        <v>8118</v>
      </c>
      <c r="R159" s="75" t="s">
        <v>940</v>
      </c>
      <c r="S159" s="75" t="s">
        <v>7760</v>
      </c>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75"/>
      <c r="AW159" s="75"/>
      <c r="AX159" s="75"/>
      <c r="AY159" s="75"/>
      <c r="AZ159" s="75"/>
      <c r="BA159" s="75"/>
      <c r="BB159" s="45">
        <v>1000</v>
      </c>
      <c r="BC159" s="45">
        <v>0</v>
      </c>
      <c r="BD159" s="45">
        <v>0</v>
      </c>
      <c r="BE159" s="45">
        <v>0</v>
      </c>
      <c r="BF159" s="45">
        <v>0</v>
      </c>
      <c r="BG159" s="45">
        <v>0</v>
      </c>
      <c r="BH159" s="45">
        <v>0</v>
      </c>
      <c r="BI159" s="45">
        <v>0</v>
      </c>
      <c r="BJ159" s="45">
        <v>0</v>
      </c>
      <c r="BK159" s="45">
        <v>0</v>
      </c>
      <c r="BL159" s="45">
        <v>0</v>
      </c>
      <c r="BM159" s="108"/>
      <c r="BN159" s="45">
        <v>232</v>
      </c>
      <c r="BO159" s="45">
        <v>236</v>
      </c>
      <c r="BP159" s="45">
        <v>265</v>
      </c>
      <c r="BQ159" s="45">
        <v>173</v>
      </c>
      <c r="BR159" s="45">
        <v>94</v>
      </c>
      <c r="BS159" s="45">
        <v>0</v>
      </c>
      <c r="BT159" s="45">
        <v>0</v>
      </c>
      <c r="BU159" s="45">
        <v>0</v>
      </c>
      <c r="BV159" s="45">
        <v>0</v>
      </c>
      <c r="BW159" s="45">
        <v>0</v>
      </c>
      <c r="BX159" s="45">
        <v>0</v>
      </c>
      <c r="BY159" s="45"/>
    </row>
    <row r="160" spans="1:77" x14ac:dyDescent="0.35">
      <c r="A160" s="104" t="str">
        <f t="shared" si="14"/>
        <v>1536.506.75</v>
      </c>
      <c r="B160" s="113" t="s">
        <v>13</v>
      </c>
      <c r="C160" s="105" t="str">
        <f t="shared" si="15"/>
        <v>NDD</v>
      </c>
      <c r="D160" s="106" t="str">
        <f t="shared" si="16"/>
        <v>Not Health</v>
      </c>
      <c r="E160" s="75" t="s">
        <v>8119</v>
      </c>
      <c r="F160" s="75" t="s">
        <v>7836</v>
      </c>
      <c r="G160" s="75" t="s">
        <v>43</v>
      </c>
      <c r="H160" s="75" t="s">
        <v>4550</v>
      </c>
      <c r="I160" s="107" t="s">
        <v>44</v>
      </c>
      <c r="J160" s="75" t="s">
        <v>8070</v>
      </c>
      <c r="K160" s="75" t="s">
        <v>8070</v>
      </c>
      <c r="L160" s="75" t="s">
        <v>3554</v>
      </c>
      <c r="M160" s="75" t="s">
        <v>2963</v>
      </c>
      <c r="N160" s="75" t="s">
        <v>8120</v>
      </c>
      <c r="O160" s="75" t="s">
        <v>4835</v>
      </c>
      <c r="P160" s="75" t="s">
        <v>863</v>
      </c>
      <c r="Q160" s="45" t="s">
        <v>8118</v>
      </c>
      <c r="R160" s="75" t="s">
        <v>940</v>
      </c>
      <c r="S160" s="75" t="s">
        <v>7760</v>
      </c>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c r="AY160" s="75"/>
      <c r="AZ160" s="75"/>
      <c r="BA160" s="75"/>
      <c r="BB160" s="45">
        <v>50</v>
      </c>
      <c r="BC160" s="45">
        <v>0</v>
      </c>
      <c r="BD160" s="45">
        <v>0</v>
      </c>
      <c r="BE160" s="45">
        <v>0</v>
      </c>
      <c r="BF160" s="45">
        <v>0</v>
      </c>
      <c r="BG160" s="45">
        <v>0</v>
      </c>
      <c r="BH160" s="45">
        <v>0</v>
      </c>
      <c r="BI160" s="45">
        <v>0</v>
      </c>
      <c r="BJ160" s="45">
        <v>0</v>
      </c>
      <c r="BK160" s="45">
        <v>0</v>
      </c>
      <c r="BL160" s="45">
        <v>0</v>
      </c>
      <c r="BM160" s="108"/>
      <c r="BN160" s="45">
        <v>4</v>
      </c>
      <c r="BO160" s="45">
        <v>11</v>
      </c>
      <c r="BP160" s="45">
        <v>18</v>
      </c>
      <c r="BQ160" s="45">
        <v>10</v>
      </c>
      <c r="BR160" s="45">
        <v>5</v>
      </c>
      <c r="BS160" s="45">
        <v>0</v>
      </c>
      <c r="BT160" s="45">
        <v>0</v>
      </c>
      <c r="BU160" s="45">
        <v>0</v>
      </c>
      <c r="BV160" s="45">
        <v>0</v>
      </c>
      <c r="BW160" s="45">
        <v>0</v>
      </c>
      <c r="BX160" s="45">
        <v>0</v>
      </c>
      <c r="BY160" s="45"/>
    </row>
    <row r="161" spans="1:77" x14ac:dyDescent="0.35">
      <c r="A161" s="104" t="str">
        <f t="shared" si="14"/>
        <v>0301.506.91</v>
      </c>
      <c r="B161" s="113" t="s">
        <v>8351</v>
      </c>
      <c r="C161" s="105" t="str">
        <f t="shared" si="15"/>
        <v>NDD</v>
      </c>
      <c r="D161" s="106" t="str">
        <f t="shared" si="16"/>
        <v>Not Health</v>
      </c>
      <c r="E161" s="75" t="s">
        <v>8121</v>
      </c>
      <c r="F161" s="75" t="s">
        <v>7776</v>
      </c>
      <c r="G161" s="75" t="s">
        <v>43</v>
      </c>
      <c r="H161" s="75" t="s">
        <v>4550</v>
      </c>
      <c r="I161" s="107" t="s">
        <v>8122</v>
      </c>
      <c r="J161" s="75" t="s">
        <v>8070</v>
      </c>
      <c r="K161" s="75" t="s">
        <v>8070</v>
      </c>
      <c r="L161" s="75" t="s">
        <v>3554</v>
      </c>
      <c r="M161" s="75" t="s">
        <v>7847</v>
      </c>
      <c r="N161" s="75" t="s">
        <v>8078</v>
      </c>
      <c r="O161" s="75" t="s">
        <v>4584</v>
      </c>
      <c r="P161" s="75" t="s">
        <v>4561</v>
      </c>
      <c r="Q161" s="45" t="s">
        <v>8072</v>
      </c>
      <c r="R161" s="75" t="s">
        <v>940</v>
      </c>
      <c r="S161" s="75" t="s">
        <v>7760</v>
      </c>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c r="AY161" s="75"/>
      <c r="AZ161" s="75"/>
      <c r="BA161" s="75"/>
      <c r="BB161" s="45">
        <v>680</v>
      </c>
      <c r="BC161" s="45">
        <v>0</v>
      </c>
      <c r="BD161" s="45">
        <v>0</v>
      </c>
      <c r="BE161" s="45">
        <v>0</v>
      </c>
      <c r="BF161" s="45">
        <v>0</v>
      </c>
      <c r="BG161" s="45">
        <v>0</v>
      </c>
      <c r="BH161" s="45">
        <v>0</v>
      </c>
      <c r="BI161" s="45">
        <v>0</v>
      </c>
      <c r="BJ161" s="45">
        <v>0</v>
      </c>
      <c r="BK161" s="45">
        <v>0</v>
      </c>
      <c r="BL161" s="45">
        <v>0</v>
      </c>
      <c r="BM161" s="108"/>
      <c r="BN161" s="45">
        <v>111</v>
      </c>
      <c r="BO161" s="45">
        <v>379</v>
      </c>
      <c r="BP161" s="45">
        <v>190</v>
      </c>
      <c r="BQ161" s="45">
        <v>0</v>
      </c>
      <c r="BR161" s="45">
        <v>0</v>
      </c>
      <c r="BS161" s="45">
        <v>0</v>
      </c>
      <c r="BT161" s="45">
        <v>0</v>
      </c>
      <c r="BU161" s="45">
        <v>0</v>
      </c>
      <c r="BV161" s="45">
        <v>0</v>
      </c>
      <c r="BW161" s="45">
        <v>0</v>
      </c>
      <c r="BX161" s="45">
        <v>0</v>
      </c>
      <c r="BY161" s="45"/>
    </row>
    <row r="162" spans="1:77" x14ac:dyDescent="0.35">
      <c r="A162" s="104" t="str">
        <f t="shared" si="14"/>
        <v>2721.506.95</v>
      </c>
      <c r="B162" s="113" t="s">
        <v>8351</v>
      </c>
      <c r="C162" s="105" t="str">
        <f t="shared" si="15"/>
        <v>NDD</v>
      </c>
      <c r="D162" s="106" t="str">
        <f t="shared" si="16"/>
        <v>Not Health</v>
      </c>
      <c r="E162" s="75" t="s">
        <v>8123</v>
      </c>
      <c r="F162" s="75" t="s">
        <v>7776</v>
      </c>
      <c r="G162" s="75" t="s">
        <v>43</v>
      </c>
      <c r="H162" s="75" t="s">
        <v>4550</v>
      </c>
      <c r="I162" s="107" t="s">
        <v>8124</v>
      </c>
      <c r="J162" s="75" t="s">
        <v>8070</v>
      </c>
      <c r="K162" s="75" t="s">
        <v>8070</v>
      </c>
      <c r="L162" s="75" t="s">
        <v>3554</v>
      </c>
      <c r="M162" s="75" t="s">
        <v>7847</v>
      </c>
      <c r="N162" s="75" t="s">
        <v>8125</v>
      </c>
      <c r="O162" s="75" t="s">
        <v>4922</v>
      </c>
      <c r="P162" s="75" t="s">
        <v>1936</v>
      </c>
      <c r="Q162" s="45" t="s">
        <v>8097</v>
      </c>
      <c r="R162" s="75" t="s">
        <v>940</v>
      </c>
      <c r="S162" s="75" t="s">
        <v>7760</v>
      </c>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45">
        <v>1</v>
      </c>
      <c r="BC162" s="45">
        <v>0</v>
      </c>
      <c r="BD162" s="45">
        <v>0</v>
      </c>
      <c r="BE162" s="45">
        <v>0</v>
      </c>
      <c r="BF162" s="45">
        <v>0</v>
      </c>
      <c r="BG162" s="45">
        <v>0</v>
      </c>
      <c r="BH162" s="45">
        <v>0</v>
      </c>
      <c r="BI162" s="45">
        <v>0</v>
      </c>
      <c r="BJ162" s="45">
        <v>0</v>
      </c>
      <c r="BK162" s="45">
        <v>0</v>
      </c>
      <c r="BL162" s="45">
        <v>0</v>
      </c>
      <c r="BM162" s="108"/>
      <c r="BN162" s="45">
        <v>0</v>
      </c>
      <c r="BO162" s="45">
        <v>0</v>
      </c>
      <c r="BP162" s="45">
        <v>0</v>
      </c>
      <c r="BQ162" s="45">
        <v>0</v>
      </c>
      <c r="BR162" s="45">
        <v>0</v>
      </c>
      <c r="BS162" s="45">
        <v>0</v>
      </c>
      <c r="BT162" s="45">
        <v>0</v>
      </c>
      <c r="BU162" s="45">
        <v>0</v>
      </c>
      <c r="BV162" s="45">
        <v>0</v>
      </c>
      <c r="BW162" s="45">
        <v>0</v>
      </c>
      <c r="BX162" s="45">
        <v>0</v>
      </c>
      <c r="BY162" s="45"/>
    </row>
    <row r="163" spans="1:77" x14ac:dyDescent="0.35">
      <c r="A163" s="104" t="str">
        <f t="shared" si="14"/>
        <v>2728.506.95</v>
      </c>
      <c r="B163" s="113" t="s">
        <v>8351</v>
      </c>
      <c r="C163" s="105" t="str">
        <f t="shared" si="15"/>
        <v>NDD</v>
      </c>
      <c r="D163" s="106" t="str">
        <f t="shared" si="16"/>
        <v>Not Health</v>
      </c>
      <c r="E163" s="75" t="s">
        <v>8126</v>
      </c>
      <c r="F163" s="75" t="s">
        <v>7776</v>
      </c>
      <c r="G163" s="75" t="s">
        <v>43</v>
      </c>
      <c r="H163" s="75" t="s">
        <v>4550</v>
      </c>
      <c r="I163" s="107" t="s">
        <v>8127</v>
      </c>
      <c r="J163" s="75" t="s">
        <v>8070</v>
      </c>
      <c r="K163" s="75" t="s">
        <v>8070</v>
      </c>
      <c r="L163" s="75" t="s">
        <v>3090</v>
      </c>
      <c r="M163" s="75" t="s">
        <v>2963</v>
      </c>
      <c r="N163" s="75" t="s">
        <v>8125</v>
      </c>
      <c r="O163" s="75" t="s">
        <v>4922</v>
      </c>
      <c r="P163" s="75" t="s">
        <v>1936</v>
      </c>
      <c r="Q163" s="45" t="s">
        <v>8097</v>
      </c>
      <c r="R163" s="75" t="s">
        <v>940</v>
      </c>
      <c r="S163" s="75" t="s">
        <v>7760</v>
      </c>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75"/>
      <c r="AZ163" s="75"/>
      <c r="BA163" s="75"/>
      <c r="BB163" s="45">
        <v>160</v>
      </c>
      <c r="BC163" s="45">
        <v>0</v>
      </c>
      <c r="BD163" s="45">
        <v>0</v>
      </c>
      <c r="BE163" s="45">
        <v>0</v>
      </c>
      <c r="BF163" s="45">
        <v>0</v>
      </c>
      <c r="BG163" s="45">
        <v>0</v>
      </c>
      <c r="BH163" s="45">
        <v>0</v>
      </c>
      <c r="BI163" s="45">
        <v>0</v>
      </c>
      <c r="BJ163" s="45">
        <v>0</v>
      </c>
      <c r="BK163" s="45">
        <v>0</v>
      </c>
      <c r="BL163" s="45">
        <v>0</v>
      </c>
      <c r="BM163" s="108"/>
      <c r="BN163" s="45">
        <v>24</v>
      </c>
      <c r="BO163" s="45">
        <v>56</v>
      </c>
      <c r="BP163" s="45">
        <v>56</v>
      </c>
      <c r="BQ163" s="45">
        <v>24</v>
      </c>
      <c r="BR163" s="45">
        <v>0</v>
      </c>
      <c r="BS163" s="45">
        <v>0</v>
      </c>
      <c r="BT163" s="45">
        <v>0</v>
      </c>
      <c r="BU163" s="45">
        <v>0</v>
      </c>
      <c r="BV163" s="45">
        <v>0</v>
      </c>
      <c r="BW163" s="45">
        <v>0</v>
      </c>
      <c r="BX163" s="45">
        <v>0</v>
      </c>
      <c r="BY163" s="45"/>
    </row>
    <row r="164" spans="1:77" x14ac:dyDescent="0.35">
      <c r="A164" s="104" t="str">
        <f t="shared" si="14"/>
        <v>9972.506.95</v>
      </c>
      <c r="B164" s="113" t="s">
        <v>8351</v>
      </c>
      <c r="C164" s="105" t="str">
        <f t="shared" si="15"/>
        <v>NDD</v>
      </c>
      <c r="D164" s="106" t="str">
        <f t="shared" si="16"/>
        <v>Not Health</v>
      </c>
      <c r="E164" s="75" t="s">
        <v>8128</v>
      </c>
      <c r="F164" s="75" t="s">
        <v>7776</v>
      </c>
      <c r="G164" s="75" t="s">
        <v>43</v>
      </c>
      <c r="H164" s="75" t="s">
        <v>4550</v>
      </c>
      <c r="I164" s="107" t="s">
        <v>1506</v>
      </c>
      <c r="J164" s="75" t="s">
        <v>8070</v>
      </c>
      <c r="K164" s="75" t="s">
        <v>8070</v>
      </c>
      <c r="L164" s="75" t="s">
        <v>3554</v>
      </c>
      <c r="M164" s="75" t="s">
        <v>7847</v>
      </c>
      <c r="N164" s="75" t="s">
        <v>8125</v>
      </c>
      <c r="O164" s="75" t="s">
        <v>4922</v>
      </c>
      <c r="P164" s="75" t="s">
        <v>1936</v>
      </c>
      <c r="Q164" s="45" t="s">
        <v>8097</v>
      </c>
      <c r="R164" s="75" t="s">
        <v>940</v>
      </c>
      <c r="S164" s="75" t="s">
        <v>7760</v>
      </c>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75"/>
      <c r="AZ164" s="75"/>
      <c r="BA164" s="75"/>
      <c r="BB164" s="45">
        <v>40</v>
      </c>
      <c r="BC164" s="45">
        <v>0</v>
      </c>
      <c r="BD164" s="45">
        <v>0</v>
      </c>
      <c r="BE164" s="45">
        <v>0</v>
      </c>
      <c r="BF164" s="45">
        <v>0</v>
      </c>
      <c r="BG164" s="45">
        <v>0</v>
      </c>
      <c r="BH164" s="45">
        <v>0</v>
      </c>
      <c r="BI164" s="45">
        <v>0</v>
      </c>
      <c r="BJ164" s="45">
        <v>0</v>
      </c>
      <c r="BK164" s="45">
        <v>0</v>
      </c>
      <c r="BL164" s="45">
        <v>0</v>
      </c>
      <c r="BM164" s="108"/>
      <c r="BN164" s="45">
        <v>1</v>
      </c>
      <c r="BO164" s="45">
        <v>4</v>
      </c>
      <c r="BP164" s="45">
        <v>5</v>
      </c>
      <c r="BQ164" s="45">
        <v>5</v>
      </c>
      <c r="BR164" s="45">
        <v>5</v>
      </c>
      <c r="BS164" s="45">
        <v>4</v>
      </c>
      <c r="BT164" s="45">
        <v>4</v>
      </c>
      <c r="BU164" s="45">
        <v>2</v>
      </c>
      <c r="BV164" s="45">
        <v>0</v>
      </c>
      <c r="BW164" s="45">
        <v>0</v>
      </c>
      <c r="BX164" s="45">
        <v>0</v>
      </c>
      <c r="BY164" s="45"/>
    </row>
    <row r="165" spans="1:77" x14ac:dyDescent="0.35">
      <c r="A165" s="104" t="str">
        <f t="shared" si="14"/>
        <v>0128.551.75</v>
      </c>
      <c r="B165" s="113" t="s">
        <v>8351</v>
      </c>
      <c r="C165" s="105" t="str">
        <f t="shared" si="15"/>
        <v>NDD</v>
      </c>
      <c r="D165" s="106" t="str">
        <f t="shared" si="16"/>
        <v>Health</v>
      </c>
      <c r="E165" s="75" t="s">
        <v>8129</v>
      </c>
      <c r="F165" s="75" t="s">
        <v>7776</v>
      </c>
      <c r="G165" s="75" t="s">
        <v>156</v>
      </c>
      <c r="H165" s="75" t="s">
        <v>4949</v>
      </c>
      <c r="I165" s="107" t="s">
        <v>532</v>
      </c>
      <c r="J165" s="75" t="s">
        <v>8070</v>
      </c>
      <c r="K165" s="75" t="s">
        <v>8070</v>
      </c>
      <c r="L165" s="75" t="s">
        <v>730</v>
      </c>
      <c r="M165" s="75" t="s">
        <v>3233</v>
      </c>
      <c r="N165" s="75" t="s">
        <v>8130</v>
      </c>
      <c r="O165" s="75" t="s">
        <v>532</v>
      </c>
      <c r="P165" s="75" t="s">
        <v>863</v>
      </c>
      <c r="Q165" s="45" t="s">
        <v>8118</v>
      </c>
      <c r="R165" s="75" t="s">
        <v>940</v>
      </c>
      <c r="S165" s="75" t="s">
        <v>7760</v>
      </c>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45">
        <v>17</v>
      </c>
      <c r="BC165" s="45">
        <v>0</v>
      </c>
      <c r="BD165" s="45">
        <v>0</v>
      </c>
      <c r="BE165" s="45">
        <v>0</v>
      </c>
      <c r="BF165" s="45">
        <v>0</v>
      </c>
      <c r="BG165" s="45">
        <v>0</v>
      </c>
      <c r="BH165" s="45">
        <v>0</v>
      </c>
      <c r="BI165" s="45">
        <v>0</v>
      </c>
      <c r="BJ165" s="45">
        <v>0</v>
      </c>
      <c r="BK165" s="45">
        <v>0</v>
      </c>
      <c r="BL165" s="45">
        <v>0</v>
      </c>
      <c r="BM165" s="108"/>
      <c r="BN165" s="45">
        <v>8</v>
      </c>
      <c r="BO165" s="45">
        <v>9</v>
      </c>
      <c r="BP165" s="45">
        <v>0</v>
      </c>
      <c r="BQ165" s="45">
        <v>0</v>
      </c>
      <c r="BR165" s="45">
        <v>0</v>
      </c>
      <c r="BS165" s="45">
        <v>0</v>
      </c>
      <c r="BT165" s="45">
        <v>0</v>
      </c>
      <c r="BU165" s="45">
        <v>0</v>
      </c>
      <c r="BV165" s="45">
        <v>0</v>
      </c>
      <c r="BW165" s="45">
        <v>0</v>
      </c>
      <c r="BX165" s="45">
        <v>0</v>
      </c>
      <c r="BY165" s="45"/>
    </row>
    <row r="166" spans="1:77" x14ac:dyDescent="0.35">
      <c r="A166" s="104" t="str">
        <f t="shared" si="14"/>
        <v>0130.551.75</v>
      </c>
      <c r="B166" s="113" t="s">
        <v>8351</v>
      </c>
      <c r="C166" s="105" t="str">
        <f t="shared" si="15"/>
        <v>NDD</v>
      </c>
      <c r="D166" s="106" t="str">
        <f t="shared" si="16"/>
        <v>Health</v>
      </c>
      <c r="E166" s="75" t="s">
        <v>8131</v>
      </c>
      <c r="F166" s="75" t="s">
        <v>7776</v>
      </c>
      <c r="G166" s="75" t="s">
        <v>156</v>
      </c>
      <c r="H166" s="75" t="s">
        <v>4949</v>
      </c>
      <c r="I166" s="107" t="s">
        <v>8132</v>
      </c>
      <c r="J166" s="75" t="s">
        <v>8070</v>
      </c>
      <c r="K166" s="75" t="s">
        <v>8070</v>
      </c>
      <c r="L166" s="75" t="s">
        <v>3554</v>
      </c>
      <c r="M166" s="75" t="s">
        <v>7847</v>
      </c>
      <c r="N166" s="75" t="s">
        <v>8133</v>
      </c>
      <c r="O166" s="75" t="s">
        <v>3035</v>
      </c>
      <c r="P166" s="75" t="s">
        <v>863</v>
      </c>
      <c r="Q166" s="45" t="s">
        <v>8118</v>
      </c>
      <c r="R166" s="75" t="s">
        <v>940</v>
      </c>
      <c r="S166" s="75" t="s">
        <v>7760</v>
      </c>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75"/>
      <c r="AZ166" s="75"/>
      <c r="BA166" s="75"/>
      <c r="BB166" s="45">
        <v>2000</v>
      </c>
      <c r="BC166" s="45">
        <v>0</v>
      </c>
      <c r="BD166" s="45">
        <v>0</v>
      </c>
      <c r="BE166" s="45">
        <v>0</v>
      </c>
      <c r="BF166" s="45">
        <v>0</v>
      </c>
      <c r="BG166" s="45">
        <v>0</v>
      </c>
      <c r="BH166" s="45">
        <v>0</v>
      </c>
      <c r="BI166" s="45">
        <v>0</v>
      </c>
      <c r="BJ166" s="45">
        <v>0</v>
      </c>
      <c r="BK166" s="45">
        <v>0</v>
      </c>
      <c r="BL166" s="45">
        <v>0</v>
      </c>
      <c r="BM166" s="108"/>
      <c r="BN166" s="45">
        <v>300</v>
      </c>
      <c r="BO166" s="45">
        <v>1280</v>
      </c>
      <c r="BP166" s="45">
        <v>360</v>
      </c>
      <c r="BQ166" s="45">
        <v>40</v>
      </c>
      <c r="BR166" s="45">
        <v>0</v>
      </c>
      <c r="BS166" s="45">
        <v>0</v>
      </c>
      <c r="BT166" s="45">
        <v>0</v>
      </c>
      <c r="BU166" s="45">
        <v>0</v>
      </c>
      <c r="BV166" s="45">
        <v>0</v>
      </c>
      <c r="BW166" s="45">
        <v>0</v>
      </c>
      <c r="BX166" s="45">
        <v>0</v>
      </c>
      <c r="BY166" s="45"/>
    </row>
    <row r="167" spans="1:77" x14ac:dyDescent="0.35">
      <c r="A167" s="104" t="str">
        <f t="shared" si="14"/>
        <v>0130.551.75</v>
      </c>
      <c r="B167" s="113" t="s">
        <v>8351</v>
      </c>
      <c r="C167" s="105" t="str">
        <f t="shared" si="15"/>
        <v>NDD</v>
      </c>
      <c r="D167" s="106" t="str">
        <f t="shared" si="16"/>
        <v>Health</v>
      </c>
      <c r="E167" s="75" t="s">
        <v>8131</v>
      </c>
      <c r="F167" s="75" t="s">
        <v>7754</v>
      </c>
      <c r="G167" s="75" t="s">
        <v>156</v>
      </c>
      <c r="H167" s="75" t="s">
        <v>4949</v>
      </c>
      <c r="I167" s="107" t="s">
        <v>8132</v>
      </c>
      <c r="J167" s="75" t="s">
        <v>8070</v>
      </c>
      <c r="K167" s="75" t="s">
        <v>8070</v>
      </c>
      <c r="L167" s="75" t="s">
        <v>3554</v>
      </c>
      <c r="M167" s="75" t="s">
        <v>7847</v>
      </c>
      <c r="N167" s="75" t="s">
        <v>8133</v>
      </c>
      <c r="O167" s="75" t="s">
        <v>3035</v>
      </c>
      <c r="P167" s="75" t="s">
        <v>863</v>
      </c>
      <c r="Q167" s="45" t="s">
        <v>8118</v>
      </c>
      <c r="R167" s="75" t="s">
        <v>940</v>
      </c>
      <c r="S167" s="75" t="s">
        <v>7760</v>
      </c>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75"/>
      <c r="AZ167" s="75"/>
      <c r="BA167" s="75"/>
      <c r="BB167" s="45">
        <v>-20</v>
      </c>
      <c r="BC167" s="45">
        <v>0</v>
      </c>
      <c r="BD167" s="45">
        <v>0</v>
      </c>
      <c r="BE167" s="45">
        <v>0</v>
      </c>
      <c r="BF167" s="45">
        <v>0</v>
      </c>
      <c r="BG167" s="45">
        <v>0</v>
      </c>
      <c r="BH167" s="45">
        <v>0</v>
      </c>
      <c r="BI167" s="45">
        <v>0</v>
      </c>
      <c r="BJ167" s="45">
        <v>0</v>
      </c>
      <c r="BK167" s="45">
        <v>0</v>
      </c>
      <c r="BL167" s="45">
        <v>0</v>
      </c>
      <c r="BM167" s="108"/>
      <c r="BN167" s="45">
        <v>-3</v>
      </c>
      <c r="BO167" s="45">
        <v>-13</v>
      </c>
      <c r="BP167" s="45">
        <v>-4</v>
      </c>
      <c r="BQ167" s="45">
        <v>0</v>
      </c>
      <c r="BR167" s="45">
        <v>0</v>
      </c>
      <c r="BS167" s="45">
        <v>0</v>
      </c>
      <c r="BT167" s="45">
        <v>0</v>
      </c>
      <c r="BU167" s="45">
        <v>0</v>
      </c>
      <c r="BV167" s="45">
        <v>0</v>
      </c>
      <c r="BW167" s="45">
        <v>0</v>
      </c>
      <c r="BX167" s="45">
        <v>0</v>
      </c>
      <c r="BY167" s="45"/>
    </row>
    <row r="168" spans="1:77" x14ac:dyDescent="0.35">
      <c r="A168" s="104" t="str">
        <f t="shared" si="14"/>
        <v>0350.551.75</v>
      </c>
      <c r="B168" s="113" t="s">
        <v>13</v>
      </c>
      <c r="C168" s="105" t="str">
        <f t="shared" si="15"/>
        <v>NDD</v>
      </c>
      <c r="D168" s="106" t="str">
        <f t="shared" si="16"/>
        <v>Health</v>
      </c>
      <c r="E168" s="75" t="s">
        <v>8134</v>
      </c>
      <c r="F168" s="75" t="s">
        <v>7776</v>
      </c>
      <c r="G168" s="75" t="s">
        <v>156</v>
      </c>
      <c r="H168" s="75" t="s">
        <v>4949</v>
      </c>
      <c r="I168" s="107" t="s">
        <v>8135</v>
      </c>
      <c r="J168" s="75" t="s">
        <v>8070</v>
      </c>
      <c r="K168" s="75" t="s">
        <v>8070</v>
      </c>
      <c r="L168" s="75" t="s">
        <v>730</v>
      </c>
      <c r="M168" s="75" t="s">
        <v>7847</v>
      </c>
      <c r="N168" s="75" t="s">
        <v>8136</v>
      </c>
      <c r="O168" s="75" t="s">
        <v>931</v>
      </c>
      <c r="P168" s="75" t="s">
        <v>863</v>
      </c>
      <c r="Q168" s="45" t="s">
        <v>8118</v>
      </c>
      <c r="R168" s="75" t="s">
        <v>940</v>
      </c>
      <c r="S168" s="75" t="s">
        <v>7760</v>
      </c>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c r="AY168" s="75"/>
      <c r="AZ168" s="75"/>
      <c r="BA168" s="75"/>
      <c r="BB168" s="45">
        <v>500</v>
      </c>
      <c r="BC168" s="45">
        <v>0</v>
      </c>
      <c r="BD168" s="45">
        <v>0</v>
      </c>
      <c r="BE168" s="45">
        <v>0</v>
      </c>
      <c r="BF168" s="45">
        <v>0</v>
      </c>
      <c r="BG168" s="45">
        <v>0</v>
      </c>
      <c r="BH168" s="45">
        <v>0</v>
      </c>
      <c r="BI168" s="45">
        <v>0</v>
      </c>
      <c r="BJ168" s="45">
        <v>0</v>
      </c>
      <c r="BK168" s="45">
        <v>0</v>
      </c>
      <c r="BL168" s="45">
        <v>0</v>
      </c>
      <c r="BM168" s="108"/>
      <c r="BN168" s="45">
        <v>265</v>
      </c>
      <c r="BO168" s="45">
        <v>210</v>
      </c>
      <c r="BP168" s="45">
        <v>15</v>
      </c>
      <c r="BQ168" s="45">
        <v>0</v>
      </c>
      <c r="BR168" s="45">
        <v>0</v>
      </c>
      <c r="BS168" s="45">
        <v>0</v>
      </c>
      <c r="BT168" s="45">
        <v>0</v>
      </c>
      <c r="BU168" s="45">
        <v>0</v>
      </c>
      <c r="BV168" s="45">
        <v>0</v>
      </c>
      <c r="BW168" s="45">
        <v>0</v>
      </c>
      <c r="BX168" s="45">
        <v>0</v>
      </c>
      <c r="BY168" s="45"/>
    </row>
    <row r="169" spans="1:77" x14ac:dyDescent="0.35">
      <c r="A169" s="104" t="str">
        <f t="shared" si="14"/>
        <v>0350.551.75</v>
      </c>
      <c r="B169" s="113" t="s">
        <v>13</v>
      </c>
      <c r="C169" s="105" t="str">
        <f t="shared" si="15"/>
        <v>NDD</v>
      </c>
      <c r="D169" s="106" t="str">
        <f t="shared" si="16"/>
        <v>Health</v>
      </c>
      <c r="E169" s="75" t="s">
        <v>8134</v>
      </c>
      <c r="F169" s="75" t="s">
        <v>7754</v>
      </c>
      <c r="G169" s="75" t="s">
        <v>156</v>
      </c>
      <c r="H169" s="75" t="s">
        <v>4949</v>
      </c>
      <c r="I169" s="107" t="s">
        <v>8135</v>
      </c>
      <c r="J169" s="75" t="s">
        <v>8070</v>
      </c>
      <c r="K169" s="75" t="s">
        <v>8070</v>
      </c>
      <c r="L169" s="75" t="s">
        <v>730</v>
      </c>
      <c r="M169" s="75" t="s">
        <v>7847</v>
      </c>
      <c r="N169" s="75" t="s">
        <v>8136</v>
      </c>
      <c r="O169" s="75" t="s">
        <v>931</v>
      </c>
      <c r="P169" s="75" t="s">
        <v>863</v>
      </c>
      <c r="Q169" s="45" t="s">
        <v>8118</v>
      </c>
      <c r="R169" s="75" t="s">
        <v>940</v>
      </c>
      <c r="S169" s="75" t="s">
        <v>7760</v>
      </c>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45">
        <v>1500</v>
      </c>
      <c r="BC169" s="45">
        <v>0</v>
      </c>
      <c r="BD169" s="45">
        <v>0</v>
      </c>
      <c r="BE169" s="45">
        <v>0</v>
      </c>
      <c r="BF169" s="45">
        <v>0</v>
      </c>
      <c r="BG169" s="45">
        <v>0</v>
      </c>
      <c r="BH169" s="45">
        <v>0</v>
      </c>
      <c r="BI169" s="45">
        <v>0</v>
      </c>
      <c r="BJ169" s="45">
        <v>0</v>
      </c>
      <c r="BK169" s="45">
        <v>0</v>
      </c>
      <c r="BL169" s="45">
        <v>0</v>
      </c>
      <c r="BM169" s="108"/>
      <c r="BN169" s="45">
        <v>255</v>
      </c>
      <c r="BO169" s="45">
        <v>570</v>
      </c>
      <c r="BP169" s="45">
        <v>300</v>
      </c>
      <c r="BQ169" s="45">
        <v>225</v>
      </c>
      <c r="BR169" s="45">
        <v>75</v>
      </c>
      <c r="BS169" s="45">
        <v>60</v>
      </c>
      <c r="BT169" s="45">
        <v>0</v>
      </c>
      <c r="BU169" s="45">
        <v>0</v>
      </c>
      <c r="BV169" s="45">
        <v>0</v>
      </c>
      <c r="BW169" s="45">
        <v>0</v>
      </c>
      <c r="BX169" s="45">
        <v>0</v>
      </c>
      <c r="BY169" s="45"/>
    </row>
    <row r="170" spans="1:77" x14ac:dyDescent="0.35">
      <c r="A170" s="104" t="str">
        <f t="shared" si="14"/>
        <v>0350.551.75</v>
      </c>
      <c r="B170" s="113" t="s">
        <v>13</v>
      </c>
      <c r="C170" s="105" t="str">
        <f t="shared" si="15"/>
        <v>NDD</v>
      </c>
      <c r="D170" s="106" t="str">
        <f t="shared" si="16"/>
        <v>Health</v>
      </c>
      <c r="E170" s="75" t="s">
        <v>8134</v>
      </c>
      <c r="F170" s="75" t="s">
        <v>7836</v>
      </c>
      <c r="G170" s="75" t="s">
        <v>156</v>
      </c>
      <c r="H170" s="75" t="s">
        <v>4949</v>
      </c>
      <c r="I170" s="107" t="s">
        <v>8135</v>
      </c>
      <c r="J170" s="75" t="s">
        <v>8070</v>
      </c>
      <c r="K170" s="75" t="s">
        <v>8070</v>
      </c>
      <c r="L170" s="75" t="s">
        <v>730</v>
      </c>
      <c r="M170" s="75" t="s">
        <v>7847</v>
      </c>
      <c r="N170" s="75" t="s">
        <v>8136</v>
      </c>
      <c r="O170" s="75" t="s">
        <v>931</v>
      </c>
      <c r="P170" s="75" t="s">
        <v>863</v>
      </c>
      <c r="Q170" s="45" t="s">
        <v>8118</v>
      </c>
      <c r="R170" s="75" t="s">
        <v>940</v>
      </c>
      <c r="S170" s="75" t="s">
        <v>7760</v>
      </c>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75"/>
      <c r="AZ170" s="75"/>
      <c r="BA170" s="75"/>
      <c r="BB170" s="45">
        <v>500</v>
      </c>
      <c r="BC170" s="45">
        <v>0</v>
      </c>
      <c r="BD170" s="45">
        <v>0</v>
      </c>
      <c r="BE170" s="45">
        <v>0</v>
      </c>
      <c r="BF170" s="45">
        <v>0</v>
      </c>
      <c r="BG170" s="45">
        <v>0</v>
      </c>
      <c r="BH170" s="45">
        <v>0</v>
      </c>
      <c r="BI170" s="45">
        <v>0</v>
      </c>
      <c r="BJ170" s="45">
        <v>0</v>
      </c>
      <c r="BK170" s="45">
        <v>0</v>
      </c>
      <c r="BL170" s="45">
        <v>0</v>
      </c>
      <c r="BM170" s="108"/>
      <c r="BN170" s="45">
        <v>235</v>
      </c>
      <c r="BO170" s="45">
        <v>125</v>
      </c>
      <c r="BP170" s="45">
        <v>100</v>
      </c>
      <c r="BQ170" s="45">
        <v>30</v>
      </c>
      <c r="BR170" s="45">
        <v>0</v>
      </c>
      <c r="BS170" s="45">
        <v>0</v>
      </c>
      <c r="BT170" s="45">
        <v>0</v>
      </c>
      <c r="BU170" s="45">
        <v>0</v>
      </c>
      <c r="BV170" s="45">
        <v>0</v>
      </c>
      <c r="BW170" s="45">
        <v>0</v>
      </c>
      <c r="BX170" s="45">
        <v>0</v>
      </c>
      <c r="BY170" s="45"/>
    </row>
    <row r="171" spans="1:77" x14ac:dyDescent="0.35">
      <c r="A171" s="104" t="str">
        <f t="shared" si="14"/>
        <v>0390.551.75</v>
      </c>
      <c r="B171" s="113" t="s">
        <v>13</v>
      </c>
      <c r="C171" s="105" t="str">
        <f t="shared" si="15"/>
        <v>NDD</v>
      </c>
      <c r="D171" s="106" t="str">
        <f t="shared" si="16"/>
        <v>Health</v>
      </c>
      <c r="E171" s="75" t="s">
        <v>8137</v>
      </c>
      <c r="F171" s="75" t="s">
        <v>7776</v>
      </c>
      <c r="G171" s="75" t="s">
        <v>156</v>
      </c>
      <c r="H171" s="75" t="s">
        <v>4949</v>
      </c>
      <c r="I171" s="107" t="s">
        <v>4991</v>
      </c>
      <c r="J171" s="75" t="s">
        <v>7908</v>
      </c>
      <c r="K171" s="75" t="s">
        <v>7908</v>
      </c>
      <c r="L171" s="75" t="s">
        <v>272</v>
      </c>
      <c r="M171" s="75" t="s">
        <v>5034</v>
      </c>
      <c r="N171" s="75" t="s">
        <v>8138</v>
      </c>
      <c r="O171" s="75" t="s">
        <v>4991</v>
      </c>
      <c r="P171" s="75" t="s">
        <v>863</v>
      </c>
      <c r="Q171" s="45" t="s">
        <v>8118</v>
      </c>
      <c r="R171" s="75" t="s">
        <v>940</v>
      </c>
      <c r="S171" s="75" t="s">
        <v>7760</v>
      </c>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45">
        <v>85</v>
      </c>
      <c r="BC171" s="45">
        <v>0</v>
      </c>
      <c r="BD171" s="45">
        <v>0</v>
      </c>
      <c r="BE171" s="45">
        <v>0</v>
      </c>
      <c r="BF171" s="45">
        <v>0</v>
      </c>
      <c r="BG171" s="45">
        <v>0</v>
      </c>
      <c r="BH171" s="45">
        <v>0</v>
      </c>
      <c r="BI171" s="45">
        <v>0</v>
      </c>
      <c r="BJ171" s="45">
        <v>0</v>
      </c>
      <c r="BK171" s="45">
        <v>0</v>
      </c>
      <c r="BL171" s="45">
        <v>0</v>
      </c>
      <c r="BM171" s="108"/>
      <c r="BN171" s="45">
        <v>39</v>
      </c>
      <c r="BO171" s="45">
        <v>45</v>
      </c>
      <c r="BP171" s="45">
        <v>1</v>
      </c>
      <c r="BQ171" s="45">
        <v>0</v>
      </c>
      <c r="BR171" s="45">
        <v>0</v>
      </c>
      <c r="BS171" s="45">
        <v>0</v>
      </c>
      <c r="BT171" s="45">
        <v>0</v>
      </c>
      <c r="BU171" s="45">
        <v>0</v>
      </c>
      <c r="BV171" s="45">
        <v>0</v>
      </c>
      <c r="BW171" s="45">
        <v>0</v>
      </c>
      <c r="BX171" s="45">
        <v>0</v>
      </c>
      <c r="BY171" s="45"/>
    </row>
    <row r="172" spans="1:77" x14ac:dyDescent="0.35">
      <c r="A172" s="104" t="str">
        <f t="shared" si="14"/>
        <v>0391.551.75</v>
      </c>
      <c r="B172" s="113" t="s">
        <v>13</v>
      </c>
      <c r="C172" s="105" t="str">
        <f t="shared" si="15"/>
        <v>NDD</v>
      </c>
      <c r="D172" s="106" t="str">
        <f t="shared" si="16"/>
        <v>Health</v>
      </c>
      <c r="E172" s="75" t="s">
        <v>8139</v>
      </c>
      <c r="F172" s="75" t="s">
        <v>7776</v>
      </c>
      <c r="G172" s="75" t="s">
        <v>156</v>
      </c>
      <c r="H172" s="75" t="s">
        <v>4949</v>
      </c>
      <c r="I172" s="107" t="s">
        <v>157</v>
      </c>
      <c r="J172" s="75" t="s">
        <v>7908</v>
      </c>
      <c r="K172" s="75" t="s">
        <v>7908</v>
      </c>
      <c r="L172" s="75" t="s">
        <v>272</v>
      </c>
      <c r="M172" s="75" t="s">
        <v>5034</v>
      </c>
      <c r="N172" s="75" t="s">
        <v>8138</v>
      </c>
      <c r="O172" s="75" t="s">
        <v>4991</v>
      </c>
      <c r="P172" s="75" t="s">
        <v>863</v>
      </c>
      <c r="Q172" s="45" t="s">
        <v>8118</v>
      </c>
      <c r="R172" s="75" t="s">
        <v>940</v>
      </c>
      <c r="S172" s="75" t="s">
        <v>7760</v>
      </c>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c r="AY172" s="75"/>
      <c r="AZ172" s="75"/>
      <c r="BA172" s="75"/>
      <c r="BB172" s="45">
        <v>415</v>
      </c>
      <c r="BC172" s="45">
        <v>0</v>
      </c>
      <c r="BD172" s="45">
        <v>0</v>
      </c>
      <c r="BE172" s="45">
        <v>0</v>
      </c>
      <c r="BF172" s="45">
        <v>0</v>
      </c>
      <c r="BG172" s="45">
        <v>0</v>
      </c>
      <c r="BH172" s="45">
        <v>0</v>
      </c>
      <c r="BI172" s="45">
        <v>0</v>
      </c>
      <c r="BJ172" s="45">
        <v>0</v>
      </c>
      <c r="BK172" s="45">
        <v>0</v>
      </c>
      <c r="BL172" s="45">
        <v>0</v>
      </c>
      <c r="BM172" s="108"/>
      <c r="BN172" s="45">
        <v>120</v>
      </c>
      <c r="BO172" s="45">
        <v>116</v>
      </c>
      <c r="BP172" s="45">
        <v>71</v>
      </c>
      <c r="BQ172" s="45">
        <v>62</v>
      </c>
      <c r="BR172" s="45">
        <v>21</v>
      </c>
      <c r="BS172" s="45">
        <v>0</v>
      </c>
      <c r="BT172" s="45">
        <v>0</v>
      </c>
      <c r="BU172" s="45">
        <v>0</v>
      </c>
      <c r="BV172" s="45">
        <v>0</v>
      </c>
      <c r="BW172" s="45">
        <v>0</v>
      </c>
      <c r="BX172" s="45">
        <v>0</v>
      </c>
      <c r="BY172" s="45"/>
    </row>
    <row r="173" spans="1:77" x14ac:dyDescent="0.35">
      <c r="A173" s="104" t="str">
        <f t="shared" si="14"/>
        <v>0943.551.75</v>
      </c>
      <c r="B173" s="113" t="s">
        <v>8351</v>
      </c>
      <c r="C173" s="105" t="str">
        <f t="shared" si="15"/>
        <v>NDD</v>
      </c>
      <c r="D173" s="106" t="str">
        <f t="shared" si="16"/>
        <v>Health</v>
      </c>
      <c r="E173" s="75" t="s">
        <v>8140</v>
      </c>
      <c r="F173" s="75" t="s">
        <v>7776</v>
      </c>
      <c r="G173" s="75" t="s">
        <v>156</v>
      </c>
      <c r="H173" s="75" t="s">
        <v>4949</v>
      </c>
      <c r="I173" s="107" t="s">
        <v>8141</v>
      </c>
      <c r="J173" s="75" t="s">
        <v>8070</v>
      </c>
      <c r="K173" s="75" t="s">
        <v>8070</v>
      </c>
      <c r="L173" s="75" t="s">
        <v>730</v>
      </c>
      <c r="M173" s="75" t="s">
        <v>7847</v>
      </c>
      <c r="N173" s="75" t="s">
        <v>8142</v>
      </c>
      <c r="O173" s="75" t="s">
        <v>865</v>
      </c>
      <c r="P173" s="75" t="s">
        <v>863</v>
      </c>
      <c r="Q173" s="45" t="s">
        <v>8118</v>
      </c>
      <c r="R173" s="75" t="s">
        <v>940</v>
      </c>
      <c r="S173" s="75" t="s">
        <v>7760</v>
      </c>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45">
        <v>1000</v>
      </c>
      <c r="BC173" s="45">
        <v>0</v>
      </c>
      <c r="BD173" s="45">
        <v>0</v>
      </c>
      <c r="BE173" s="45">
        <v>0</v>
      </c>
      <c r="BF173" s="45">
        <v>0</v>
      </c>
      <c r="BG173" s="45">
        <v>0</v>
      </c>
      <c r="BH173" s="45">
        <v>0</v>
      </c>
      <c r="BI173" s="45">
        <v>0</v>
      </c>
      <c r="BJ173" s="45">
        <v>0</v>
      </c>
      <c r="BK173" s="45">
        <v>0</v>
      </c>
      <c r="BL173" s="45">
        <v>0</v>
      </c>
      <c r="BM173" s="108"/>
      <c r="BN173" s="45">
        <v>216</v>
      </c>
      <c r="BO173" s="45">
        <v>597</v>
      </c>
      <c r="BP173" s="45">
        <v>141</v>
      </c>
      <c r="BQ173" s="45">
        <v>30</v>
      </c>
      <c r="BR173" s="45">
        <v>0</v>
      </c>
      <c r="BS173" s="45">
        <v>0</v>
      </c>
      <c r="BT173" s="45">
        <v>0</v>
      </c>
      <c r="BU173" s="45">
        <v>0</v>
      </c>
      <c r="BV173" s="45">
        <v>0</v>
      </c>
      <c r="BW173" s="45">
        <v>0</v>
      </c>
      <c r="BX173" s="45">
        <v>0</v>
      </c>
      <c r="BY173" s="45"/>
    </row>
    <row r="174" spans="1:77" x14ac:dyDescent="0.35">
      <c r="A174" s="104" t="str">
        <f t="shared" si="14"/>
        <v>9912.551.75</v>
      </c>
      <c r="B174" s="113" t="s">
        <v>8351</v>
      </c>
      <c r="C174" s="105" t="str">
        <f t="shared" si="15"/>
        <v>NDD</v>
      </c>
      <c r="D174" s="106" t="str">
        <f t="shared" si="16"/>
        <v>Health</v>
      </c>
      <c r="E174" s="75" t="s">
        <v>8143</v>
      </c>
      <c r="F174" s="75" t="s">
        <v>7776</v>
      </c>
      <c r="G174" s="75" t="s">
        <v>156</v>
      </c>
      <c r="H174" s="75" t="s">
        <v>4949</v>
      </c>
      <c r="I174" s="107" t="s">
        <v>4132</v>
      </c>
      <c r="J174" s="75" t="s">
        <v>8070</v>
      </c>
      <c r="K174" s="75" t="s">
        <v>8070</v>
      </c>
      <c r="L174" s="75" t="s">
        <v>730</v>
      </c>
      <c r="M174" s="75" t="s">
        <v>7847</v>
      </c>
      <c r="N174" s="75" t="s">
        <v>8133</v>
      </c>
      <c r="O174" s="75" t="s">
        <v>3035</v>
      </c>
      <c r="P174" s="75" t="s">
        <v>863</v>
      </c>
      <c r="Q174" s="45" t="s">
        <v>8118</v>
      </c>
      <c r="R174" s="75" t="s">
        <v>940</v>
      </c>
      <c r="S174" s="75" t="s">
        <v>7760</v>
      </c>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75"/>
      <c r="AZ174" s="75"/>
      <c r="BA174" s="75"/>
      <c r="BB174" s="45">
        <v>50</v>
      </c>
      <c r="BC174" s="45">
        <v>0</v>
      </c>
      <c r="BD174" s="45">
        <v>0</v>
      </c>
      <c r="BE174" s="45">
        <v>0</v>
      </c>
      <c r="BF174" s="45">
        <v>0</v>
      </c>
      <c r="BG174" s="45">
        <v>0</v>
      </c>
      <c r="BH174" s="45">
        <v>0</v>
      </c>
      <c r="BI174" s="45">
        <v>0</v>
      </c>
      <c r="BJ174" s="45">
        <v>0</v>
      </c>
      <c r="BK174" s="45">
        <v>0</v>
      </c>
      <c r="BL174" s="45">
        <v>0</v>
      </c>
      <c r="BM174" s="108"/>
      <c r="BN174" s="45">
        <v>10</v>
      </c>
      <c r="BO174" s="45">
        <v>28</v>
      </c>
      <c r="BP174" s="45">
        <v>8</v>
      </c>
      <c r="BQ174" s="45">
        <v>3</v>
      </c>
      <c r="BR174" s="45">
        <v>1</v>
      </c>
      <c r="BS174" s="45">
        <v>0</v>
      </c>
      <c r="BT174" s="45">
        <v>0</v>
      </c>
      <c r="BU174" s="45">
        <v>0</v>
      </c>
      <c r="BV174" s="45">
        <v>0</v>
      </c>
      <c r="BW174" s="45">
        <v>0</v>
      </c>
      <c r="BX174" s="45">
        <v>0</v>
      </c>
      <c r="BY174" s="45"/>
    </row>
    <row r="175" spans="1:77" x14ac:dyDescent="0.35">
      <c r="A175" s="104" t="str">
        <f t="shared" si="14"/>
        <v>0838.552.75</v>
      </c>
      <c r="B175" s="113" t="s">
        <v>8351</v>
      </c>
      <c r="C175" s="105" t="str">
        <f t="shared" si="15"/>
        <v>NDD</v>
      </c>
      <c r="D175" s="106" t="str">
        <f t="shared" si="16"/>
        <v>Health</v>
      </c>
      <c r="E175" s="75" t="s">
        <v>8144</v>
      </c>
      <c r="F175" s="75" t="s">
        <v>7776</v>
      </c>
      <c r="G175" s="75" t="s">
        <v>162</v>
      </c>
      <c r="H175" s="75" t="s">
        <v>4949</v>
      </c>
      <c r="I175" s="107" t="s">
        <v>7960</v>
      </c>
      <c r="J175" s="75" t="s">
        <v>8070</v>
      </c>
      <c r="K175" s="75" t="s">
        <v>8070</v>
      </c>
      <c r="L175" s="75" t="s">
        <v>730</v>
      </c>
      <c r="M175" s="75" t="s">
        <v>7847</v>
      </c>
      <c r="N175" s="75" t="s">
        <v>8145</v>
      </c>
      <c r="O175" s="75" t="s">
        <v>5086</v>
      </c>
      <c r="P175" s="75" t="s">
        <v>863</v>
      </c>
      <c r="Q175" s="45" t="s">
        <v>8118</v>
      </c>
      <c r="R175" s="75" t="s">
        <v>940</v>
      </c>
      <c r="S175" s="75" t="s">
        <v>7760</v>
      </c>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45">
        <v>500</v>
      </c>
      <c r="BC175" s="45">
        <v>0</v>
      </c>
      <c r="BD175" s="45">
        <v>0</v>
      </c>
      <c r="BE175" s="45">
        <v>0</v>
      </c>
      <c r="BF175" s="45">
        <v>0</v>
      </c>
      <c r="BG175" s="45">
        <v>0</v>
      </c>
      <c r="BH175" s="45">
        <v>0</v>
      </c>
      <c r="BI175" s="45">
        <v>0</v>
      </c>
      <c r="BJ175" s="45">
        <v>0</v>
      </c>
      <c r="BK175" s="45">
        <v>0</v>
      </c>
      <c r="BL175" s="45">
        <v>0</v>
      </c>
      <c r="BM175" s="108"/>
      <c r="BN175" s="45">
        <v>43</v>
      </c>
      <c r="BO175" s="45">
        <v>199</v>
      </c>
      <c r="BP175" s="45">
        <v>109</v>
      </c>
      <c r="BQ175" s="45">
        <v>84</v>
      </c>
      <c r="BR175" s="45">
        <v>34</v>
      </c>
      <c r="BS175" s="45">
        <v>29</v>
      </c>
      <c r="BT175" s="45">
        <v>0</v>
      </c>
      <c r="BU175" s="45">
        <v>0</v>
      </c>
      <c r="BV175" s="45">
        <v>0</v>
      </c>
      <c r="BW175" s="45">
        <v>0</v>
      </c>
      <c r="BX175" s="45">
        <v>0</v>
      </c>
      <c r="BY175" s="45"/>
    </row>
    <row r="176" spans="1:77" x14ac:dyDescent="0.35">
      <c r="A176" s="104" t="str">
        <f t="shared" si="14"/>
        <v>0846.552.75</v>
      </c>
      <c r="B176" s="113" t="s">
        <v>8351</v>
      </c>
      <c r="C176" s="105" t="str">
        <f t="shared" si="15"/>
        <v>NDD</v>
      </c>
      <c r="D176" s="106" t="str">
        <f t="shared" si="16"/>
        <v>Health</v>
      </c>
      <c r="E176" s="75" t="s">
        <v>8146</v>
      </c>
      <c r="F176" s="75" t="s">
        <v>7754</v>
      </c>
      <c r="G176" s="75" t="s">
        <v>162</v>
      </c>
      <c r="H176" s="75" t="s">
        <v>4949</v>
      </c>
      <c r="I176" s="107" t="s">
        <v>8147</v>
      </c>
      <c r="J176" s="75" t="s">
        <v>8070</v>
      </c>
      <c r="K176" s="75" t="s">
        <v>8070</v>
      </c>
      <c r="L176" s="75" t="s">
        <v>730</v>
      </c>
      <c r="M176" s="75" t="s">
        <v>7847</v>
      </c>
      <c r="N176" s="75" t="s">
        <v>8145</v>
      </c>
      <c r="O176" s="75" t="s">
        <v>5086</v>
      </c>
      <c r="P176" s="75" t="s">
        <v>863</v>
      </c>
      <c r="Q176" s="45" t="s">
        <v>8118</v>
      </c>
      <c r="R176" s="75" t="s">
        <v>940</v>
      </c>
      <c r="S176" s="75" t="s">
        <v>7760</v>
      </c>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c r="AY176" s="75"/>
      <c r="AZ176" s="75"/>
      <c r="BA176" s="75"/>
      <c r="BB176" s="45">
        <v>8200</v>
      </c>
      <c r="BC176" s="45">
        <v>0</v>
      </c>
      <c r="BD176" s="45">
        <v>0</v>
      </c>
      <c r="BE176" s="45">
        <v>0</v>
      </c>
      <c r="BF176" s="45">
        <v>0</v>
      </c>
      <c r="BG176" s="45">
        <v>0</v>
      </c>
      <c r="BH176" s="45">
        <v>0</v>
      </c>
      <c r="BI176" s="45">
        <v>0</v>
      </c>
      <c r="BJ176" s="45">
        <v>0</v>
      </c>
      <c r="BK176" s="45">
        <v>0</v>
      </c>
      <c r="BL176" s="45">
        <v>0</v>
      </c>
      <c r="BM176" s="108"/>
      <c r="BN176" s="45">
        <v>738</v>
      </c>
      <c r="BO176" s="45">
        <v>2747</v>
      </c>
      <c r="BP176" s="45">
        <v>3130</v>
      </c>
      <c r="BQ176" s="45">
        <v>1211</v>
      </c>
      <c r="BR176" s="45">
        <v>90</v>
      </c>
      <c r="BS176" s="45">
        <v>38</v>
      </c>
      <c r="BT176" s="45">
        <v>0</v>
      </c>
      <c r="BU176" s="45">
        <v>0</v>
      </c>
      <c r="BV176" s="45">
        <v>0</v>
      </c>
      <c r="BW176" s="45">
        <v>0</v>
      </c>
      <c r="BX176" s="45">
        <v>0</v>
      </c>
      <c r="BY176" s="45"/>
    </row>
    <row r="177" spans="1:77" x14ac:dyDescent="0.35">
      <c r="A177" s="104" t="str">
        <f t="shared" si="14"/>
        <v>0848.552.75</v>
      </c>
      <c r="B177" s="113" t="s">
        <v>8351</v>
      </c>
      <c r="C177" s="105" t="str">
        <f t="shared" si="15"/>
        <v>NDD</v>
      </c>
      <c r="D177" s="106" t="str">
        <f t="shared" si="16"/>
        <v>Health</v>
      </c>
      <c r="E177" s="75" t="s">
        <v>8148</v>
      </c>
      <c r="F177" s="75" t="s">
        <v>7776</v>
      </c>
      <c r="G177" s="75" t="s">
        <v>162</v>
      </c>
      <c r="H177" s="75" t="s">
        <v>4949</v>
      </c>
      <c r="I177" s="107" t="s">
        <v>8149</v>
      </c>
      <c r="J177" s="75" t="s">
        <v>8070</v>
      </c>
      <c r="K177" s="75" t="s">
        <v>8070</v>
      </c>
      <c r="L177" s="75" t="s">
        <v>730</v>
      </c>
      <c r="M177" s="75" t="s">
        <v>7847</v>
      </c>
      <c r="N177" s="75" t="s">
        <v>8145</v>
      </c>
      <c r="O177" s="75" t="s">
        <v>5086</v>
      </c>
      <c r="P177" s="75" t="s">
        <v>863</v>
      </c>
      <c r="Q177" s="45" t="s">
        <v>8118</v>
      </c>
      <c r="R177" s="75" t="s">
        <v>940</v>
      </c>
      <c r="S177" s="75" t="s">
        <v>7760</v>
      </c>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75"/>
      <c r="AZ177" s="75"/>
      <c r="BA177" s="75"/>
      <c r="BB177" s="45">
        <v>1300</v>
      </c>
      <c r="BC177" s="45">
        <v>0</v>
      </c>
      <c r="BD177" s="45">
        <v>0</v>
      </c>
      <c r="BE177" s="45">
        <v>0</v>
      </c>
      <c r="BF177" s="45">
        <v>0</v>
      </c>
      <c r="BG177" s="45">
        <v>0</v>
      </c>
      <c r="BH177" s="45">
        <v>0</v>
      </c>
      <c r="BI177" s="45">
        <v>0</v>
      </c>
      <c r="BJ177" s="45">
        <v>0</v>
      </c>
      <c r="BK177" s="45">
        <v>0</v>
      </c>
      <c r="BL177" s="45">
        <v>0</v>
      </c>
      <c r="BM177" s="108"/>
      <c r="BN177" s="45">
        <v>74</v>
      </c>
      <c r="BO177" s="45">
        <v>340</v>
      </c>
      <c r="BP177" s="45">
        <v>464</v>
      </c>
      <c r="BQ177" s="45">
        <v>210</v>
      </c>
      <c r="BR177" s="45">
        <v>125</v>
      </c>
      <c r="BS177" s="45">
        <v>51</v>
      </c>
      <c r="BT177" s="45">
        <v>27</v>
      </c>
      <c r="BU177" s="45">
        <v>0</v>
      </c>
      <c r="BV177" s="45">
        <v>0</v>
      </c>
      <c r="BW177" s="45">
        <v>0</v>
      </c>
      <c r="BX177" s="45">
        <v>0</v>
      </c>
      <c r="BY177" s="45"/>
    </row>
    <row r="178" spans="1:77" x14ac:dyDescent="0.35">
      <c r="A178" s="104" t="str">
        <f t="shared" si="14"/>
        <v>1700.552.75</v>
      </c>
      <c r="B178" s="113" t="s">
        <v>8351</v>
      </c>
      <c r="C178" s="105" t="str">
        <f t="shared" si="15"/>
        <v>NDD</v>
      </c>
      <c r="D178" s="106" t="str">
        <f t="shared" si="16"/>
        <v>Health</v>
      </c>
      <c r="E178" s="75" t="s">
        <v>8150</v>
      </c>
      <c r="F178" s="75" t="s">
        <v>7776</v>
      </c>
      <c r="G178" s="75" t="s">
        <v>162</v>
      </c>
      <c r="H178" s="75" t="s">
        <v>4949</v>
      </c>
      <c r="I178" s="107" t="s">
        <v>8151</v>
      </c>
      <c r="J178" s="75" t="s">
        <v>8070</v>
      </c>
      <c r="K178" s="75" t="s">
        <v>8070</v>
      </c>
      <c r="L178" s="75" t="s">
        <v>730</v>
      </c>
      <c r="M178" s="75" t="s">
        <v>7847</v>
      </c>
      <c r="N178" s="75" t="s">
        <v>8152</v>
      </c>
      <c r="O178" s="75" t="s">
        <v>5090</v>
      </c>
      <c r="P178" s="75" t="s">
        <v>863</v>
      </c>
      <c r="Q178" s="45" t="s">
        <v>8118</v>
      </c>
      <c r="R178" s="75" t="s">
        <v>940</v>
      </c>
      <c r="S178" s="75" t="s">
        <v>7760</v>
      </c>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75"/>
      <c r="AZ178" s="75"/>
      <c r="BA178" s="75"/>
      <c r="BB178" s="45">
        <v>1100</v>
      </c>
      <c r="BC178" s="45">
        <v>0</v>
      </c>
      <c r="BD178" s="45">
        <v>0</v>
      </c>
      <c r="BE178" s="45">
        <v>0</v>
      </c>
      <c r="BF178" s="45">
        <v>0</v>
      </c>
      <c r="BG178" s="45">
        <v>0</v>
      </c>
      <c r="BH178" s="45">
        <v>0</v>
      </c>
      <c r="BI178" s="45">
        <v>0</v>
      </c>
      <c r="BJ178" s="45">
        <v>0</v>
      </c>
      <c r="BK178" s="45">
        <v>0</v>
      </c>
      <c r="BL178" s="45">
        <v>0</v>
      </c>
      <c r="BM178" s="108"/>
      <c r="BN178" s="45">
        <v>99</v>
      </c>
      <c r="BO178" s="45">
        <v>367</v>
      </c>
      <c r="BP178" s="45">
        <v>420</v>
      </c>
      <c r="BQ178" s="45">
        <v>162</v>
      </c>
      <c r="BR178" s="45">
        <v>12</v>
      </c>
      <c r="BS178" s="45">
        <v>6</v>
      </c>
      <c r="BT178" s="45">
        <v>0</v>
      </c>
      <c r="BU178" s="45">
        <v>0</v>
      </c>
      <c r="BV178" s="45">
        <v>0</v>
      </c>
      <c r="BW178" s="45">
        <v>0</v>
      </c>
      <c r="BX178" s="45">
        <v>0</v>
      </c>
      <c r="BY178" s="45"/>
    </row>
    <row r="179" spans="1:77" x14ac:dyDescent="0.35">
      <c r="A179" s="104" t="str">
        <f t="shared" si="14"/>
        <v>8237.601.60</v>
      </c>
      <c r="B179" s="113" t="s">
        <v>8351</v>
      </c>
      <c r="C179" s="105" t="str">
        <f t="shared" si="15"/>
        <v>NDD</v>
      </c>
      <c r="D179" s="106" t="str">
        <f t="shared" si="16"/>
        <v>Not Health</v>
      </c>
      <c r="E179" s="75" t="s">
        <v>8153</v>
      </c>
      <c r="F179" s="75" t="s">
        <v>7776</v>
      </c>
      <c r="G179" s="75" t="s">
        <v>5233</v>
      </c>
      <c r="H179" s="75" t="s">
        <v>5232</v>
      </c>
      <c r="I179" s="107" t="s">
        <v>8154</v>
      </c>
      <c r="J179" s="75" t="s">
        <v>8070</v>
      </c>
      <c r="K179" s="75" t="s">
        <v>8070</v>
      </c>
      <c r="L179" s="75" t="s">
        <v>3554</v>
      </c>
      <c r="M179" s="75" t="s">
        <v>7847</v>
      </c>
      <c r="N179" s="75" t="s">
        <v>8155</v>
      </c>
      <c r="O179" s="75" t="s">
        <v>5300</v>
      </c>
      <c r="P179" s="75" t="s">
        <v>1936</v>
      </c>
      <c r="Q179" s="45" t="s">
        <v>8097</v>
      </c>
      <c r="R179" s="75" t="s">
        <v>940</v>
      </c>
      <c r="S179" s="75" t="s">
        <v>7760</v>
      </c>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75"/>
      <c r="AZ179" s="75"/>
      <c r="BA179" s="75"/>
      <c r="BB179" s="45">
        <v>1</v>
      </c>
      <c r="BC179" s="45">
        <v>0</v>
      </c>
      <c r="BD179" s="45">
        <v>0</v>
      </c>
      <c r="BE179" s="45">
        <v>0</v>
      </c>
      <c r="BF179" s="45">
        <v>0</v>
      </c>
      <c r="BG179" s="45">
        <v>0</v>
      </c>
      <c r="BH179" s="45">
        <v>0</v>
      </c>
      <c r="BI179" s="45">
        <v>0</v>
      </c>
      <c r="BJ179" s="45">
        <v>0</v>
      </c>
      <c r="BK179" s="45">
        <v>0</v>
      </c>
      <c r="BL179" s="45">
        <v>0</v>
      </c>
      <c r="BM179" s="108"/>
      <c r="BN179" s="45">
        <v>1</v>
      </c>
      <c r="BO179" s="45">
        <v>0</v>
      </c>
      <c r="BP179" s="45">
        <v>0</v>
      </c>
      <c r="BQ179" s="45">
        <v>0</v>
      </c>
      <c r="BR179" s="45">
        <v>0</v>
      </c>
      <c r="BS179" s="45">
        <v>0</v>
      </c>
      <c r="BT179" s="45">
        <v>0</v>
      </c>
      <c r="BU179" s="45">
        <v>0</v>
      </c>
      <c r="BV179" s="45">
        <v>0</v>
      </c>
      <c r="BW179" s="45">
        <v>0</v>
      </c>
      <c r="BX179" s="45">
        <v>0</v>
      </c>
      <c r="BY179" s="45"/>
    </row>
    <row r="180" spans="1:77" x14ac:dyDescent="0.35">
      <c r="A180" s="104" t="str">
        <f t="shared" si="14"/>
        <v>8042.603.16</v>
      </c>
      <c r="B180" s="113" t="s">
        <v>8351</v>
      </c>
      <c r="C180" s="105" t="str">
        <f t="shared" si="15"/>
        <v>NDD</v>
      </c>
      <c r="D180" s="106" t="str">
        <f t="shared" si="16"/>
        <v>Not Health</v>
      </c>
      <c r="E180" s="171">
        <v>16804207603</v>
      </c>
      <c r="F180" s="75" t="s">
        <v>7764</v>
      </c>
      <c r="G180" s="75" t="s">
        <v>5445</v>
      </c>
      <c r="H180" s="75" t="s">
        <v>5232</v>
      </c>
      <c r="I180" s="107" t="s">
        <v>8156</v>
      </c>
      <c r="J180" s="75" t="s">
        <v>8070</v>
      </c>
      <c r="K180" s="75" t="s">
        <v>8070</v>
      </c>
      <c r="L180" s="75" t="s">
        <v>3090</v>
      </c>
      <c r="M180" s="75" t="s">
        <v>2963</v>
      </c>
      <c r="N180" s="75" t="s">
        <v>8106</v>
      </c>
      <c r="O180" s="75" t="s">
        <v>4838</v>
      </c>
      <c r="P180" s="75" t="s">
        <v>870</v>
      </c>
      <c r="Q180" s="45" t="s">
        <v>8107</v>
      </c>
      <c r="R180" s="75" t="s">
        <v>940</v>
      </c>
      <c r="S180" s="75" t="s">
        <v>7760</v>
      </c>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c r="AY180" s="75"/>
      <c r="AZ180" s="75"/>
      <c r="BA180" s="75"/>
      <c r="BB180" s="45">
        <v>400</v>
      </c>
      <c r="BC180" s="45">
        <v>0</v>
      </c>
      <c r="BD180" s="45">
        <v>0</v>
      </c>
      <c r="BE180" s="45">
        <v>0</v>
      </c>
      <c r="BF180" s="45">
        <v>0</v>
      </c>
      <c r="BG180" s="45">
        <v>0</v>
      </c>
      <c r="BH180" s="45">
        <v>0</v>
      </c>
      <c r="BI180" s="45">
        <v>0</v>
      </c>
      <c r="BJ180" s="45">
        <v>0</v>
      </c>
      <c r="BK180" s="45">
        <v>0</v>
      </c>
      <c r="BL180" s="45">
        <v>0</v>
      </c>
      <c r="BM180" s="108"/>
      <c r="BN180" s="45">
        <v>120</v>
      </c>
      <c r="BO180" s="45">
        <v>200</v>
      </c>
      <c r="BP180" s="45">
        <v>80</v>
      </c>
      <c r="BQ180" s="45">
        <v>0</v>
      </c>
      <c r="BR180" s="45">
        <v>0</v>
      </c>
      <c r="BS180" s="45">
        <v>0</v>
      </c>
      <c r="BT180" s="45">
        <v>0</v>
      </c>
      <c r="BU180" s="45">
        <v>0</v>
      </c>
      <c r="BV180" s="45">
        <v>0</v>
      </c>
      <c r="BW180" s="45">
        <v>0</v>
      </c>
      <c r="BX180" s="45">
        <v>0</v>
      </c>
      <c r="BY180" s="45"/>
    </row>
    <row r="181" spans="1:77" x14ac:dyDescent="0.35">
      <c r="A181" s="104" t="str">
        <f t="shared" si="14"/>
        <v>0192.604.86</v>
      </c>
      <c r="B181" s="113" t="s">
        <v>13</v>
      </c>
      <c r="C181" s="105" t="str">
        <f t="shared" si="15"/>
        <v>NDD</v>
      </c>
      <c r="D181" s="106" t="str">
        <f t="shared" si="16"/>
        <v>Not Health</v>
      </c>
      <c r="E181" s="75" t="s">
        <v>8157</v>
      </c>
      <c r="F181" s="75" t="s">
        <v>7754</v>
      </c>
      <c r="G181" s="75" t="s">
        <v>51</v>
      </c>
      <c r="H181" s="75" t="s">
        <v>5232</v>
      </c>
      <c r="I181" s="107" t="s">
        <v>84</v>
      </c>
      <c r="J181" s="75" t="s">
        <v>7991</v>
      </c>
      <c r="K181" s="75" t="s">
        <v>7991</v>
      </c>
      <c r="L181" s="75" t="s">
        <v>2600</v>
      </c>
      <c r="M181" s="75" t="s">
        <v>1073</v>
      </c>
      <c r="N181" s="75" t="s">
        <v>8036</v>
      </c>
      <c r="O181" s="75" t="s">
        <v>1874</v>
      </c>
      <c r="P181" s="75" t="s">
        <v>1872</v>
      </c>
      <c r="Q181" s="45" t="s">
        <v>8037</v>
      </c>
      <c r="R181" s="75" t="s">
        <v>940</v>
      </c>
      <c r="S181" s="75" t="s">
        <v>7760</v>
      </c>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45">
        <v>1500</v>
      </c>
      <c r="BC181" s="45">
        <v>0</v>
      </c>
      <c r="BD181" s="45">
        <v>0</v>
      </c>
      <c r="BE181" s="45">
        <v>0</v>
      </c>
      <c r="BF181" s="45">
        <v>0</v>
      </c>
      <c r="BG181" s="45">
        <v>0</v>
      </c>
      <c r="BH181" s="45">
        <v>0</v>
      </c>
      <c r="BI181" s="45">
        <v>0</v>
      </c>
      <c r="BJ181" s="45">
        <v>0</v>
      </c>
      <c r="BK181" s="45">
        <v>0</v>
      </c>
      <c r="BL181" s="45">
        <v>0</v>
      </c>
      <c r="BM181" s="108"/>
      <c r="BN181" s="45">
        <v>15</v>
      </c>
      <c r="BO181" s="45">
        <v>255</v>
      </c>
      <c r="BP181" s="45">
        <v>690</v>
      </c>
      <c r="BQ181" s="45">
        <v>225</v>
      </c>
      <c r="BR181" s="45">
        <v>120</v>
      </c>
      <c r="BS181" s="45">
        <v>0</v>
      </c>
      <c r="BT181" s="45">
        <v>0</v>
      </c>
      <c r="BU181" s="45">
        <v>0</v>
      </c>
      <c r="BV181" s="45">
        <v>0</v>
      </c>
      <c r="BW181" s="45">
        <v>0</v>
      </c>
      <c r="BX181" s="45">
        <v>0</v>
      </c>
      <c r="BY181" s="45"/>
    </row>
    <row r="182" spans="1:77" x14ac:dyDescent="0.35">
      <c r="A182" s="104" t="str">
        <f t="shared" si="14"/>
        <v>0205.604.86</v>
      </c>
      <c r="B182" s="113" t="s">
        <v>13</v>
      </c>
      <c r="C182" s="105" t="str">
        <f t="shared" si="15"/>
        <v>NDD</v>
      </c>
      <c r="D182" s="106" t="str">
        <f t="shared" si="16"/>
        <v>Not Health</v>
      </c>
      <c r="E182" s="75" t="s">
        <v>8158</v>
      </c>
      <c r="F182" s="75" t="s">
        <v>7764</v>
      </c>
      <c r="G182" s="75" t="s">
        <v>51</v>
      </c>
      <c r="H182" s="75" t="s">
        <v>5232</v>
      </c>
      <c r="I182" s="107" t="s">
        <v>8159</v>
      </c>
      <c r="J182" s="75" t="s">
        <v>7991</v>
      </c>
      <c r="K182" s="75" t="s">
        <v>7991</v>
      </c>
      <c r="L182" s="75" t="s">
        <v>2600</v>
      </c>
      <c r="M182" s="75" t="s">
        <v>1073</v>
      </c>
      <c r="N182" s="75" t="s">
        <v>8036</v>
      </c>
      <c r="O182" s="75" t="s">
        <v>1874</v>
      </c>
      <c r="P182" s="75" t="s">
        <v>1872</v>
      </c>
      <c r="Q182" s="45" t="s">
        <v>8037</v>
      </c>
      <c r="R182" s="75" t="s">
        <v>940</v>
      </c>
      <c r="S182" s="75" t="s">
        <v>7760</v>
      </c>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c r="AY182" s="75"/>
      <c r="AZ182" s="75"/>
      <c r="BA182" s="75"/>
      <c r="BB182" s="45">
        <v>2250</v>
      </c>
      <c r="BC182" s="45">
        <v>0</v>
      </c>
      <c r="BD182" s="45">
        <v>0</v>
      </c>
      <c r="BE182" s="45">
        <v>0</v>
      </c>
      <c r="BF182" s="45">
        <v>0</v>
      </c>
      <c r="BG182" s="45">
        <v>0</v>
      </c>
      <c r="BH182" s="45">
        <v>0</v>
      </c>
      <c r="BI182" s="45">
        <v>0</v>
      </c>
      <c r="BJ182" s="45">
        <v>0</v>
      </c>
      <c r="BK182" s="45">
        <v>0</v>
      </c>
      <c r="BL182" s="45">
        <v>0</v>
      </c>
      <c r="BM182" s="108"/>
      <c r="BN182" s="45">
        <v>23</v>
      </c>
      <c r="BO182" s="45">
        <v>270</v>
      </c>
      <c r="BP182" s="45">
        <v>630</v>
      </c>
      <c r="BQ182" s="45">
        <v>563</v>
      </c>
      <c r="BR182" s="45">
        <v>338</v>
      </c>
      <c r="BS182" s="45">
        <v>0</v>
      </c>
      <c r="BT182" s="45">
        <v>0</v>
      </c>
      <c r="BU182" s="45">
        <v>0</v>
      </c>
      <c r="BV182" s="45">
        <v>0</v>
      </c>
      <c r="BW182" s="45">
        <v>0</v>
      </c>
      <c r="BX182" s="45">
        <v>0</v>
      </c>
      <c r="BY182" s="45"/>
    </row>
    <row r="183" spans="1:77" x14ac:dyDescent="0.35">
      <c r="A183" s="104" t="str">
        <f t="shared" si="14"/>
        <v>0303.604.86</v>
      </c>
      <c r="B183" s="113" t="s">
        <v>13</v>
      </c>
      <c r="C183" s="105" t="str">
        <f t="shared" si="15"/>
        <v>NDD</v>
      </c>
      <c r="D183" s="106" t="str">
        <f t="shared" si="16"/>
        <v>Not Health</v>
      </c>
      <c r="E183" s="75" t="s">
        <v>8160</v>
      </c>
      <c r="F183" s="75" t="s">
        <v>7786</v>
      </c>
      <c r="G183" s="75" t="s">
        <v>51</v>
      </c>
      <c r="H183" s="75" t="s">
        <v>5232</v>
      </c>
      <c r="I183" s="107" t="s">
        <v>8161</v>
      </c>
      <c r="J183" s="75" t="s">
        <v>7991</v>
      </c>
      <c r="K183" s="75" t="s">
        <v>7991</v>
      </c>
      <c r="L183" s="75" t="s">
        <v>2600</v>
      </c>
      <c r="M183" s="75" t="s">
        <v>1073</v>
      </c>
      <c r="N183" s="75" t="s">
        <v>8162</v>
      </c>
      <c r="O183" s="75" t="s">
        <v>3155</v>
      </c>
      <c r="P183" s="75" t="s">
        <v>1872</v>
      </c>
      <c r="Q183" s="45" t="s">
        <v>8037</v>
      </c>
      <c r="R183" s="75" t="s">
        <v>940</v>
      </c>
      <c r="S183" s="75" t="s">
        <v>7760</v>
      </c>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75"/>
      <c r="AZ183" s="75"/>
      <c r="BA183" s="75"/>
      <c r="BB183" s="45">
        <v>2250</v>
      </c>
      <c r="BC183" s="45">
        <v>0</v>
      </c>
      <c r="BD183" s="45">
        <v>0</v>
      </c>
      <c r="BE183" s="45">
        <v>0</v>
      </c>
      <c r="BF183" s="45">
        <v>0</v>
      </c>
      <c r="BG183" s="45">
        <v>0</v>
      </c>
      <c r="BH183" s="45">
        <v>0</v>
      </c>
      <c r="BI183" s="45">
        <v>0</v>
      </c>
      <c r="BJ183" s="45">
        <v>0</v>
      </c>
      <c r="BK183" s="45">
        <v>0</v>
      </c>
      <c r="BL183" s="45">
        <v>0</v>
      </c>
      <c r="BM183" s="108"/>
      <c r="BN183" s="45">
        <v>45</v>
      </c>
      <c r="BO183" s="45">
        <v>675</v>
      </c>
      <c r="BP183" s="45">
        <v>675</v>
      </c>
      <c r="BQ183" s="45">
        <v>450</v>
      </c>
      <c r="BR183" s="45">
        <v>360</v>
      </c>
      <c r="BS183" s="45">
        <v>23</v>
      </c>
      <c r="BT183" s="45">
        <v>23</v>
      </c>
      <c r="BU183" s="45">
        <v>0</v>
      </c>
      <c r="BV183" s="45">
        <v>0</v>
      </c>
      <c r="BW183" s="45">
        <v>0</v>
      </c>
      <c r="BX183" s="45">
        <v>0</v>
      </c>
      <c r="BY183" s="45"/>
    </row>
    <row r="184" spans="1:77" x14ac:dyDescent="0.35">
      <c r="A184" s="104" t="str">
        <f t="shared" si="14"/>
        <v>0304.604.86</v>
      </c>
      <c r="B184" s="113" t="s">
        <v>13</v>
      </c>
      <c r="C184" s="105" t="str">
        <f t="shared" si="15"/>
        <v>NDD</v>
      </c>
      <c r="D184" s="106" t="str">
        <f t="shared" si="16"/>
        <v>Not Health</v>
      </c>
      <c r="E184" s="75" t="s">
        <v>8163</v>
      </c>
      <c r="F184" s="75" t="s">
        <v>7776</v>
      </c>
      <c r="G184" s="75" t="s">
        <v>51</v>
      </c>
      <c r="H184" s="75" t="s">
        <v>5232</v>
      </c>
      <c r="I184" s="107" t="s">
        <v>8164</v>
      </c>
      <c r="J184" s="75" t="s">
        <v>7991</v>
      </c>
      <c r="K184" s="75" t="s">
        <v>7991</v>
      </c>
      <c r="L184" s="75" t="s">
        <v>2600</v>
      </c>
      <c r="M184" s="75" t="s">
        <v>1073</v>
      </c>
      <c r="N184" s="75" t="s">
        <v>8162</v>
      </c>
      <c r="O184" s="75" t="s">
        <v>3155</v>
      </c>
      <c r="P184" s="75" t="s">
        <v>1872</v>
      </c>
      <c r="Q184" s="45" t="s">
        <v>8037</v>
      </c>
      <c r="R184" s="75" t="s">
        <v>940</v>
      </c>
      <c r="S184" s="75" t="s">
        <v>7760</v>
      </c>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75"/>
      <c r="AZ184" s="75"/>
      <c r="BA184" s="75"/>
      <c r="BB184" s="45">
        <v>4000</v>
      </c>
      <c r="BC184" s="45">
        <v>0</v>
      </c>
      <c r="BD184" s="45">
        <v>0</v>
      </c>
      <c r="BE184" s="45">
        <v>0</v>
      </c>
      <c r="BF184" s="45">
        <v>0</v>
      </c>
      <c r="BG184" s="45">
        <v>0</v>
      </c>
      <c r="BH184" s="45">
        <v>0</v>
      </c>
      <c r="BI184" s="45">
        <v>0</v>
      </c>
      <c r="BJ184" s="45">
        <v>0</v>
      </c>
      <c r="BK184" s="45">
        <v>0</v>
      </c>
      <c r="BL184" s="45">
        <v>0</v>
      </c>
      <c r="BM184" s="108"/>
      <c r="BN184" s="45">
        <v>80</v>
      </c>
      <c r="BO184" s="45">
        <v>1200</v>
      </c>
      <c r="BP184" s="45">
        <v>1200</v>
      </c>
      <c r="BQ184" s="45">
        <v>800</v>
      </c>
      <c r="BR184" s="45">
        <v>640</v>
      </c>
      <c r="BS184" s="45">
        <v>40</v>
      </c>
      <c r="BT184" s="45">
        <v>40</v>
      </c>
      <c r="BU184" s="45">
        <v>0</v>
      </c>
      <c r="BV184" s="45">
        <v>0</v>
      </c>
      <c r="BW184" s="45">
        <v>0</v>
      </c>
      <c r="BX184" s="45">
        <v>0</v>
      </c>
      <c r="BY184" s="45"/>
    </row>
    <row r="185" spans="1:77" x14ac:dyDescent="0.35">
      <c r="A185" s="104" t="str">
        <f t="shared" si="14"/>
        <v>0313.604.86</v>
      </c>
      <c r="B185" s="113" t="s">
        <v>13</v>
      </c>
      <c r="C185" s="105" t="str">
        <f t="shared" si="15"/>
        <v>NDD</v>
      </c>
      <c r="D185" s="106" t="str">
        <f t="shared" si="16"/>
        <v>Not Health</v>
      </c>
      <c r="E185" s="75" t="s">
        <v>8165</v>
      </c>
      <c r="F185" s="75" t="s">
        <v>7754</v>
      </c>
      <c r="G185" s="75" t="s">
        <v>51</v>
      </c>
      <c r="H185" s="75" t="s">
        <v>5232</v>
      </c>
      <c r="I185" s="107" t="s">
        <v>123</v>
      </c>
      <c r="J185" s="75" t="s">
        <v>7991</v>
      </c>
      <c r="K185" s="75" t="s">
        <v>7991</v>
      </c>
      <c r="L185" s="75" t="s">
        <v>2600</v>
      </c>
      <c r="M185" s="75" t="s">
        <v>1073</v>
      </c>
      <c r="N185" s="75" t="s">
        <v>8162</v>
      </c>
      <c r="O185" s="75" t="s">
        <v>3155</v>
      </c>
      <c r="P185" s="75" t="s">
        <v>1872</v>
      </c>
      <c r="Q185" s="45" t="s">
        <v>8037</v>
      </c>
      <c r="R185" s="75" t="s">
        <v>940</v>
      </c>
      <c r="S185" s="75" t="s">
        <v>7760</v>
      </c>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75"/>
      <c r="AZ185" s="75"/>
      <c r="BA185" s="75"/>
      <c r="BB185" s="45">
        <v>510</v>
      </c>
      <c r="BC185" s="45">
        <v>0</v>
      </c>
      <c r="BD185" s="45">
        <v>0</v>
      </c>
      <c r="BE185" s="45">
        <v>0</v>
      </c>
      <c r="BF185" s="45">
        <v>0</v>
      </c>
      <c r="BG185" s="45">
        <v>0</v>
      </c>
      <c r="BH185" s="45">
        <v>0</v>
      </c>
      <c r="BI185" s="45">
        <v>0</v>
      </c>
      <c r="BJ185" s="45">
        <v>0</v>
      </c>
      <c r="BK185" s="45">
        <v>0</v>
      </c>
      <c r="BL185" s="45">
        <v>0</v>
      </c>
      <c r="BM185" s="108"/>
      <c r="BN185" s="45">
        <v>189</v>
      </c>
      <c r="BO185" s="45">
        <v>102</v>
      </c>
      <c r="BP185" s="45">
        <v>71</v>
      </c>
      <c r="BQ185" s="45">
        <v>61</v>
      </c>
      <c r="BR185" s="45">
        <v>51</v>
      </c>
      <c r="BS185" s="45">
        <v>0</v>
      </c>
      <c r="BT185" s="45">
        <v>0</v>
      </c>
      <c r="BU185" s="45">
        <v>0</v>
      </c>
      <c r="BV185" s="45">
        <v>0</v>
      </c>
      <c r="BW185" s="45">
        <v>0</v>
      </c>
      <c r="BX185" s="45">
        <v>0</v>
      </c>
      <c r="BY185" s="45"/>
    </row>
    <row r="186" spans="1:77" x14ac:dyDescent="0.35">
      <c r="A186" s="104" t="str">
        <f t="shared" si="14"/>
        <v>3505.605.12</v>
      </c>
      <c r="B186" s="113" t="s">
        <v>8351</v>
      </c>
      <c r="C186" s="105" t="str">
        <f t="shared" si="15"/>
        <v>NDD</v>
      </c>
      <c r="D186" s="106" t="str">
        <f t="shared" si="16"/>
        <v>Not Health</v>
      </c>
      <c r="E186" s="75" t="s">
        <v>8166</v>
      </c>
      <c r="F186" s="75" t="s">
        <v>7754</v>
      </c>
      <c r="G186" s="75" t="s">
        <v>146</v>
      </c>
      <c r="H186" s="75" t="s">
        <v>5232</v>
      </c>
      <c r="I186" s="107" t="s">
        <v>8167</v>
      </c>
      <c r="J186" s="75" t="s">
        <v>7885</v>
      </c>
      <c r="K186" s="75" t="s">
        <v>7885</v>
      </c>
      <c r="L186" s="75" t="s">
        <v>63</v>
      </c>
      <c r="M186" s="75" t="s">
        <v>1855</v>
      </c>
      <c r="N186" s="75" t="s">
        <v>8168</v>
      </c>
      <c r="O186" s="75" t="s">
        <v>2956</v>
      </c>
      <c r="P186" s="75" t="s">
        <v>1071</v>
      </c>
      <c r="Q186" s="45" t="s">
        <v>7887</v>
      </c>
      <c r="R186" s="75" t="s">
        <v>940</v>
      </c>
      <c r="S186" s="75" t="s">
        <v>7760</v>
      </c>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45">
        <v>150</v>
      </c>
      <c r="BC186" s="45">
        <v>0</v>
      </c>
      <c r="BD186" s="45">
        <v>0</v>
      </c>
      <c r="BE186" s="45">
        <v>0</v>
      </c>
      <c r="BF186" s="45">
        <v>0</v>
      </c>
      <c r="BG186" s="45">
        <v>0</v>
      </c>
      <c r="BH186" s="45">
        <v>0</v>
      </c>
      <c r="BI186" s="45">
        <v>0</v>
      </c>
      <c r="BJ186" s="45">
        <v>0</v>
      </c>
      <c r="BK186" s="45">
        <v>0</v>
      </c>
      <c r="BL186" s="45">
        <v>0</v>
      </c>
      <c r="BM186" s="108"/>
      <c r="BN186" s="45">
        <v>105</v>
      </c>
      <c r="BO186" s="45">
        <v>45</v>
      </c>
      <c r="BP186" s="45">
        <v>0</v>
      </c>
      <c r="BQ186" s="45">
        <v>0</v>
      </c>
      <c r="BR186" s="45">
        <v>0</v>
      </c>
      <c r="BS186" s="45">
        <v>0</v>
      </c>
      <c r="BT186" s="45">
        <v>0</v>
      </c>
      <c r="BU186" s="45">
        <v>0</v>
      </c>
      <c r="BV186" s="45">
        <v>0</v>
      </c>
      <c r="BW186" s="45">
        <v>0</v>
      </c>
      <c r="BX186" s="45">
        <v>0</v>
      </c>
      <c r="BY186" s="45"/>
    </row>
    <row r="187" spans="1:77" x14ac:dyDescent="0.35">
      <c r="A187" s="104" t="str">
        <f t="shared" si="14"/>
        <v>3510.605.12</v>
      </c>
      <c r="B187" s="113" t="s">
        <v>13</v>
      </c>
      <c r="C187" s="105" t="str">
        <f t="shared" si="15"/>
        <v>NDD</v>
      </c>
      <c r="D187" s="106" t="str">
        <f t="shared" si="16"/>
        <v>Not Health</v>
      </c>
      <c r="E187" s="75" t="s">
        <v>8169</v>
      </c>
      <c r="F187" s="75" t="s">
        <v>7776</v>
      </c>
      <c r="G187" s="75" t="s">
        <v>146</v>
      </c>
      <c r="H187" s="75" t="s">
        <v>5232</v>
      </c>
      <c r="I187" s="107" t="s">
        <v>8170</v>
      </c>
      <c r="J187" s="75" t="s">
        <v>7885</v>
      </c>
      <c r="K187" s="75" t="s">
        <v>7885</v>
      </c>
      <c r="L187" s="75" t="s">
        <v>3554</v>
      </c>
      <c r="M187" s="75" t="s">
        <v>1855</v>
      </c>
      <c r="N187" s="75" t="s">
        <v>8168</v>
      </c>
      <c r="O187" s="75" t="s">
        <v>2956</v>
      </c>
      <c r="P187" s="75" t="s">
        <v>1071</v>
      </c>
      <c r="Q187" s="45" t="s">
        <v>7887</v>
      </c>
      <c r="R187" s="75" t="s">
        <v>940</v>
      </c>
      <c r="S187" s="75" t="s">
        <v>7760</v>
      </c>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c r="AY187" s="75"/>
      <c r="AZ187" s="75"/>
      <c r="BA187" s="75"/>
      <c r="BB187" s="45">
        <v>100</v>
      </c>
      <c r="BC187" s="45">
        <v>0</v>
      </c>
      <c r="BD187" s="45">
        <v>0</v>
      </c>
      <c r="BE187" s="45">
        <v>0</v>
      </c>
      <c r="BF187" s="45">
        <v>0</v>
      </c>
      <c r="BG187" s="45">
        <v>0</v>
      </c>
      <c r="BH187" s="45">
        <v>0</v>
      </c>
      <c r="BI187" s="45">
        <v>0</v>
      </c>
      <c r="BJ187" s="45">
        <v>0</v>
      </c>
      <c r="BK187" s="45">
        <v>0</v>
      </c>
      <c r="BL187" s="45">
        <v>0</v>
      </c>
      <c r="BM187" s="108"/>
      <c r="BN187" s="45">
        <v>10</v>
      </c>
      <c r="BO187" s="45">
        <v>40</v>
      </c>
      <c r="BP187" s="45">
        <v>45</v>
      </c>
      <c r="BQ187" s="45">
        <v>5</v>
      </c>
      <c r="BR187" s="45">
        <v>0</v>
      </c>
      <c r="BS187" s="45">
        <v>0</v>
      </c>
      <c r="BT187" s="45">
        <v>0</v>
      </c>
      <c r="BU187" s="45">
        <v>0</v>
      </c>
      <c r="BV187" s="45">
        <v>0</v>
      </c>
      <c r="BW187" s="45">
        <v>0</v>
      </c>
      <c r="BX187" s="45">
        <v>0</v>
      </c>
      <c r="BY187" s="45"/>
    </row>
    <row r="188" spans="1:77" x14ac:dyDescent="0.35">
      <c r="A188" s="104" t="str">
        <f t="shared" si="14"/>
        <v>3510.605.12</v>
      </c>
      <c r="B188" s="113" t="s">
        <v>13</v>
      </c>
      <c r="C188" s="105" t="str">
        <f t="shared" si="15"/>
        <v>NDD</v>
      </c>
      <c r="D188" s="106" t="str">
        <f t="shared" si="16"/>
        <v>Not Health</v>
      </c>
      <c r="E188" s="75" t="s">
        <v>8169</v>
      </c>
      <c r="F188" s="75" t="s">
        <v>7754</v>
      </c>
      <c r="G188" s="75" t="s">
        <v>146</v>
      </c>
      <c r="H188" s="75" t="s">
        <v>5232</v>
      </c>
      <c r="I188" s="107" t="s">
        <v>8170</v>
      </c>
      <c r="J188" s="75" t="s">
        <v>7885</v>
      </c>
      <c r="K188" s="75" t="s">
        <v>7885</v>
      </c>
      <c r="L188" s="75" t="s">
        <v>3554</v>
      </c>
      <c r="M188" s="75" t="s">
        <v>1855</v>
      </c>
      <c r="N188" s="75" t="s">
        <v>8168</v>
      </c>
      <c r="O188" s="75" t="s">
        <v>2956</v>
      </c>
      <c r="P188" s="75" t="s">
        <v>1071</v>
      </c>
      <c r="Q188" s="45" t="s">
        <v>7887</v>
      </c>
      <c r="R188" s="75" t="s">
        <v>940</v>
      </c>
      <c r="S188" s="75" t="s">
        <v>7760</v>
      </c>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c r="AY188" s="75"/>
      <c r="AZ188" s="75"/>
      <c r="BA188" s="75"/>
      <c r="BB188" s="45">
        <v>400</v>
      </c>
      <c r="BC188" s="45">
        <v>0</v>
      </c>
      <c r="BD188" s="45">
        <v>0</v>
      </c>
      <c r="BE188" s="45">
        <v>0</v>
      </c>
      <c r="BF188" s="45">
        <v>0</v>
      </c>
      <c r="BG188" s="45">
        <v>0</v>
      </c>
      <c r="BH188" s="45">
        <v>0</v>
      </c>
      <c r="BI188" s="45">
        <v>0</v>
      </c>
      <c r="BJ188" s="45">
        <v>0</v>
      </c>
      <c r="BK188" s="45">
        <v>0</v>
      </c>
      <c r="BL188" s="45">
        <v>0</v>
      </c>
      <c r="BM188" s="108"/>
      <c r="BN188" s="45">
        <v>104</v>
      </c>
      <c r="BO188" s="45">
        <v>212</v>
      </c>
      <c r="BP188" s="45">
        <v>84</v>
      </c>
      <c r="BQ188" s="45">
        <v>0</v>
      </c>
      <c r="BR188" s="45">
        <v>0</v>
      </c>
      <c r="BS188" s="45">
        <v>0</v>
      </c>
      <c r="BT188" s="45">
        <v>0</v>
      </c>
      <c r="BU188" s="45">
        <v>0</v>
      </c>
      <c r="BV188" s="45">
        <v>0</v>
      </c>
      <c r="BW188" s="45">
        <v>0</v>
      </c>
      <c r="BX188" s="45">
        <v>0</v>
      </c>
      <c r="BY188" s="45"/>
    </row>
    <row r="189" spans="1:77" x14ac:dyDescent="0.35">
      <c r="A189" s="104" t="str">
        <f t="shared" si="14"/>
        <v>3539.605.12</v>
      </c>
      <c r="B189" s="113" t="s">
        <v>8351</v>
      </c>
      <c r="C189" s="105" t="str">
        <f t="shared" si="15"/>
        <v>NDD</v>
      </c>
      <c r="D189" s="106" t="str">
        <f t="shared" si="16"/>
        <v>Not Health</v>
      </c>
      <c r="E189" s="75" t="s">
        <v>8171</v>
      </c>
      <c r="F189" s="75" t="s">
        <v>7764</v>
      </c>
      <c r="G189" s="75" t="s">
        <v>146</v>
      </c>
      <c r="H189" s="75" t="s">
        <v>5232</v>
      </c>
      <c r="I189" s="107" t="s">
        <v>8172</v>
      </c>
      <c r="J189" s="75" t="s">
        <v>7885</v>
      </c>
      <c r="K189" s="75" t="s">
        <v>7885</v>
      </c>
      <c r="L189" s="75" t="s">
        <v>3554</v>
      </c>
      <c r="M189" s="75" t="s">
        <v>1855</v>
      </c>
      <c r="N189" s="75" t="s">
        <v>8168</v>
      </c>
      <c r="O189" s="75" t="s">
        <v>2956</v>
      </c>
      <c r="P189" s="75" t="s">
        <v>1071</v>
      </c>
      <c r="Q189" s="45" t="s">
        <v>7887</v>
      </c>
      <c r="R189" s="75" t="s">
        <v>940</v>
      </c>
      <c r="S189" s="75" t="s">
        <v>7760</v>
      </c>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75"/>
      <c r="AZ189" s="75"/>
      <c r="BA189" s="75"/>
      <c r="BB189" s="45">
        <v>100</v>
      </c>
      <c r="BC189" s="45">
        <v>0</v>
      </c>
      <c r="BD189" s="45">
        <v>0</v>
      </c>
      <c r="BE189" s="45">
        <v>0</v>
      </c>
      <c r="BF189" s="45">
        <v>0</v>
      </c>
      <c r="BG189" s="45">
        <v>0</v>
      </c>
      <c r="BH189" s="45">
        <v>0</v>
      </c>
      <c r="BI189" s="45">
        <v>0</v>
      </c>
      <c r="BJ189" s="45">
        <v>0</v>
      </c>
      <c r="BK189" s="45">
        <v>0</v>
      </c>
      <c r="BL189" s="45">
        <v>0</v>
      </c>
      <c r="BM189" s="108"/>
      <c r="BN189" s="45">
        <v>50</v>
      </c>
      <c r="BO189" s="45">
        <v>50</v>
      </c>
      <c r="BP189" s="45">
        <v>0</v>
      </c>
      <c r="BQ189" s="45">
        <v>0</v>
      </c>
      <c r="BR189" s="45">
        <v>0</v>
      </c>
      <c r="BS189" s="45">
        <v>0</v>
      </c>
      <c r="BT189" s="45">
        <v>0</v>
      </c>
      <c r="BU189" s="45">
        <v>0</v>
      </c>
      <c r="BV189" s="45">
        <v>0</v>
      </c>
      <c r="BW189" s="45">
        <v>0</v>
      </c>
      <c r="BX189" s="45">
        <v>0</v>
      </c>
      <c r="BY189" s="45"/>
    </row>
    <row r="190" spans="1:77" x14ac:dyDescent="0.35">
      <c r="A190" s="104" t="str">
        <f t="shared" si="14"/>
        <v>0707.605.70</v>
      </c>
      <c r="B190" s="113" t="s">
        <v>13</v>
      </c>
      <c r="C190" s="105" t="str">
        <f t="shared" si="15"/>
        <v>NDD</v>
      </c>
      <c r="D190" s="106" t="str">
        <f t="shared" si="16"/>
        <v>Not Health</v>
      </c>
      <c r="E190" s="75" t="s">
        <v>8173</v>
      </c>
      <c r="F190" s="75" t="s">
        <v>7776</v>
      </c>
      <c r="G190" s="75" t="s">
        <v>146</v>
      </c>
      <c r="H190" s="75" t="s">
        <v>5232</v>
      </c>
      <c r="I190" s="107" t="s">
        <v>8174</v>
      </c>
      <c r="J190" s="75" t="s">
        <v>8014</v>
      </c>
      <c r="K190" s="75" t="s">
        <v>8014</v>
      </c>
      <c r="L190" s="75" t="s">
        <v>63</v>
      </c>
      <c r="M190" s="75" t="s">
        <v>3233</v>
      </c>
      <c r="N190" s="75" t="s">
        <v>8066</v>
      </c>
      <c r="O190" s="75" t="s">
        <v>8067</v>
      </c>
      <c r="P190" s="75" t="s">
        <v>854</v>
      </c>
      <c r="Q190" s="45" t="s">
        <v>8017</v>
      </c>
      <c r="R190" s="75" t="s">
        <v>940</v>
      </c>
      <c r="S190" s="75" t="s">
        <v>7760</v>
      </c>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45">
        <v>100</v>
      </c>
      <c r="BC190" s="45">
        <v>0</v>
      </c>
      <c r="BD190" s="45">
        <v>0</v>
      </c>
      <c r="BE190" s="45">
        <v>0</v>
      </c>
      <c r="BF190" s="45">
        <v>0</v>
      </c>
      <c r="BG190" s="45">
        <v>0</v>
      </c>
      <c r="BH190" s="45">
        <v>0</v>
      </c>
      <c r="BI190" s="45">
        <v>0</v>
      </c>
      <c r="BJ190" s="45">
        <v>0</v>
      </c>
      <c r="BK190" s="45">
        <v>0</v>
      </c>
      <c r="BL190" s="45">
        <v>0</v>
      </c>
      <c r="BM190" s="108"/>
      <c r="BN190" s="45">
        <v>100</v>
      </c>
      <c r="BO190" s="45">
        <v>0</v>
      </c>
      <c r="BP190" s="45">
        <v>0</v>
      </c>
      <c r="BQ190" s="45">
        <v>0</v>
      </c>
      <c r="BR190" s="45">
        <v>0</v>
      </c>
      <c r="BS190" s="45">
        <v>0</v>
      </c>
      <c r="BT190" s="45">
        <v>0</v>
      </c>
      <c r="BU190" s="45">
        <v>0</v>
      </c>
      <c r="BV190" s="45">
        <v>0</v>
      </c>
      <c r="BW190" s="45">
        <v>0</v>
      </c>
      <c r="BX190" s="45">
        <v>0</v>
      </c>
      <c r="BY190" s="45"/>
    </row>
    <row r="191" spans="1:77" x14ac:dyDescent="0.35">
      <c r="A191" s="104" t="str">
        <f t="shared" si="14"/>
        <v>0400.609.28</v>
      </c>
      <c r="B191" s="113" t="s">
        <v>8351</v>
      </c>
      <c r="C191" s="105" t="str">
        <f t="shared" si="15"/>
        <v>NDD</v>
      </c>
      <c r="D191" s="106" t="str">
        <f t="shared" si="16"/>
        <v>Not Health</v>
      </c>
      <c r="E191" s="75" t="s">
        <v>8175</v>
      </c>
      <c r="F191" s="75" t="s">
        <v>7776</v>
      </c>
      <c r="G191" s="75" t="s">
        <v>175</v>
      </c>
      <c r="H191" s="75" t="s">
        <v>5232</v>
      </c>
      <c r="I191" s="107" t="s">
        <v>532</v>
      </c>
      <c r="J191" s="75" t="s">
        <v>8070</v>
      </c>
      <c r="K191" s="75" t="s">
        <v>8070</v>
      </c>
      <c r="L191" s="75" t="s">
        <v>3090</v>
      </c>
      <c r="M191" s="75" t="s">
        <v>2963</v>
      </c>
      <c r="N191" s="75" t="s">
        <v>8176</v>
      </c>
      <c r="O191" s="75" t="s">
        <v>959</v>
      </c>
      <c r="P191" s="75" t="s">
        <v>958</v>
      </c>
      <c r="Q191" s="45" t="s">
        <v>8177</v>
      </c>
      <c r="R191" s="75" t="s">
        <v>940</v>
      </c>
      <c r="S191" s="75" t="s">
        <v>7760</v>
      </c>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45">
        <v>2</v>
      </c>
      <c r="BC191" s="45">
        <v>0</v>
      </c>
      <c r="BD191" s="45">
        <v>0</v>
      </c>
      <c r="BE191" s="45">
        <v>0</v>
      </c>
      <c r="BF191" s="45">
        <v>0</v>
      </c>
      <c r="BG191" s="45">
        <v>0</v>
      </c>
      <c r="BH191" s="45">
        <v>0</v>
      </c>
      <c r="BI191" s="45">
        <v>0</v>
      </c>
      <c r="BJ191" s="45">
        <v>0</v>
      </c>
      <c r="BK191" s="45">
        <v>0</v>
      </c>
      <c r="BL191" s="45">
        <v>0</v>
      </c>
      <c r="BM191" s="108"/>
      <c r="BN191" s="45">
        <v>2</v>
      </c>
      <c r="BO191" s="45">
        <v>0</v>
      </c>
      <c r="BP191" s="45">
        <v>0</v>
      </c>
      <c r="BQ191" s="45">
        <v>0</v>
      </c>
      <c r="BR191" s="45">
        <v>0</v>
      </c>
      <c r="BS191" s="45">
        <v>0</v>
      </c>
      <c r="BT191" s="45">
        <v>0</v>
      </c>
      <c r="BU191" s="45">
        <v>0</v>
      </c>
      <c r="BV191" s="45">
        <v>0</v>
      </c>
      <c r="BW191" s="45">
        <v>0</v>
      </c>
      <c r="BX191" s="45">
        <v>0</v>
      </c>
      <c r="BY191" s="45"/>
    </row>
    <row r="192" spans="1:77" x14ac:dyDescent="0.35">
      <c r="A192" s="104" t="str">
        <f t="shared" si="14"/>
        <v>1515.609.75</v>
      </c>
      <c r="B192" s="113" t="s">
        <v>13</v>
      </c>
      <c r="C192" s="105" t="str">
        <f t="shared" si="15"/>
        <v>NDD</v>
      </c>
      <c r="D192" s="106" t="str">
        <f t="shared" si="16"/>
        <v>Not Health</v>
      </c>
      <c r="E192" s="75" t="s">
        <v>8178</v>
      </c>
      <c r="F192" s="75" t="s">
        <v>7776</v>
      </c>
      <c r="G192" s="75" t="s">
        <v>175</v>
      </c>
      <c r="H192" s="75" t="s">
        <v>5232</v>
      </c>
      <c r="I192" s="107" t="s">
        <v>8179</v>
      </c>
      <c r="J192" s="75" t="s">
        <v>8070</v>
      </c>
      <c r="K192" s="75" t="s">
        <v>8070</v>
      </c>
      <c r="L192" s="75" t="s">
        <v>3554</v>
      </c>
      <c r="M192" s="75" t="s">
        <v>2963</v>
      </c>
      <c r="N192" s="75" t="s">
        <v>8120</v>
      </c>
      <c r="O192" s="75" t="s">
        <v>4835</v>
      </c>
      <c r="P192" s="75" t="s">
        <v>863</v>
      </c>
      <c r="Q192" s="45" t="s">
        <v>8118</v>
      </c>
      <c r="R192" s="75" t="s">
        <v>940</v>
      </c>
      <c r="S192" s="75" t="s">
        <v>7760</v>
      </c>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45">
        <v>2000</v>
      </c>
      <c r="BC192" s="45">
        <v>0</v>
      </c>
      <c r="BD192" s="45">
        <v>0</v>
      </c>
      <c r="BE192" s="45">
        <v>0</v>
      </c>
      <c r="BF192" s="45">
        <v>0</v>
      </c>
      <c r="BG192" s="45">
        <v>0</v>
      </c>
      <c r="BH192" s="45">
        <v>0</v>
      </c>
      <c r="BI192" s="45">
        <v>0</v>
      </c>
      <c r="BJ192" s="45">
        <v>0</v>
      </c>
      <c r="BK192" s="45">
        <v>0</v>
      </c>
      <c r="BL192" s="45">
        <v>0</v>
      </c>
      <c r="BM192" s="108"/>
      <c r="BN192" s="45">
        <v>660</v>
      </c>
      <c r="BO192" s="45">
        <v>480</v>
      </c>
      <c r="BP192" s="45">
        <v>460</v>
      </c>
      <c r="BQ192" s="45">
        <v>400</v>
      </c>
      <c r="BR192" s="45">
        <v>0</v>
      </c>
      <c r="BS192" s="45">
        <v>0</v>
      </c>
      <c r="BT192" s="45">
        <v>0</v>
      </c>
      <c r="BU192" s="45">
        <v>0</v>
      </c>
      <c r="BV192" s="45">
        <v>0</v>
      </c>
      <c r="BW192" s="45">
        <v>0</v>
      </c>
      <c r="BX192" s="45">
        <v>0</v>
      </c>
      <c r="BY192" s="45"/>
    </row>
    <row r="193" spans="1:77" x14ac:dyDescent="0.35">
      <c r="A193" s="104" t="str">
        <f t="shared" si="14"/>
        <v>8006.651.20</v>
      </c>
      <c r="B193" s="113" t="s">
        <v>8351</v>
      </c>
      <c r="C193" s="105" t="str">
        <f t="shared" si="15"/>
        <v>NDD</v>
      </c>
      <c r="D193" s="106" t="str">
        <f t="shared" si="16"/>
        <v>Not Health</v>
      </c>
      <c r="E193" s="75" t="s">
        <v>8180</v>
      </c>
      <c r="F193" s="75" t="s">
        <v>7776</v>
      </c>
      <c r="G193" s="75" t="s">
        <v>5579</v>
      </c>
      <c r="H193" s="75" t="s">
        <v>5578</v>
      </c>
      <c r="I193" s="107" t="s">
        <v>8181</v>
      </c>
      <c r="J193" s="75" t="s">
        <v>8070</v>
      </c>
      <c r="K193" s="75" t="s">
        <v>8070</v>
      </c>
      <c r="L193" s="75" t="s">
        <v>3090</v>
      </c>
      <c r="M193" s="75" t="s">
        <v>2963</v>
      </c>
      <c r="N193" s="75" t="s">
        <v>8176</v>
      </c>
      <c r="O193" s="75" t="s">
        <v>959</v>
      </c>
      <c r="P193" s="75" t="s">
        <v>958</v>
      </c>
      <c r="Q193" s="45" t="s">
        <v>8177</v>
      </c>
      <c r="R193" s="75" t="s">
        <v>940</v>
      </c>
      <c r="S193" s="75" t="s">
        <v>7760</v>
      </c>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45">
        <v>90</v>
      </c>
      <c r="BC193" s="45">
        <v>0</v>
      </c>
      <c r="BD193" s="45">
        <v>0</v>
      </c>
      <c r="BE193" s="45">
        <v>0</v>
      </c>
      <c r="BF193" s="45">
        <v>0</v>
      </c>
      <c r="BG193" s="45">
        <v>0</v>
      </c>
      <c r="BH193" s="45">
        <v>0</v>
      </c>
      <c r="BI193" s="45">
        <v>0</v>
      </c>
      <c r="BJ193" s="45">
        <v>0</v>
      </c>
      <c r="BK193" s="45">
        <v>0</v>
      </c>
      <c r="BL193" s="45">
        <v>0</v>
      </c>
      <c r="BM193" s="108"/>
      <c r="BN193" s="45">
        <v>79</v>
      </c>
      <c r="BO193" s="45">
        <v>11</v>
      </c>
      <c r="BP193" s="45">
        <v>0</v>
      </c>
      <c r="BQ193" s="45">
        <v>0</v>
      </c>
      <c r="BR193" s="45">
        <v>0</v>
      </c>
      <c r="BS193" s="45">
        <v>0</v>
      </c>
      <c r="BT193" s="45">
        <v>0</v>
      </c>
      <c r="BU193" s="45">
        <v>0</v>
      </c>
      <c r="BV193" s="45">
        <v>0</v>
      </c>
      <c r="BW193" s="45">
        <v>0</v>
      </c>
      <c r="BX193" s="45">
        <v>0</v>
      </c>
      <c r="BY193" s="45"/>
    </row>
    <row r="194" spans="1:77" x14ac:dyDescent="0.35">
      <c r="A194" s="104" t="str">
        <f t="shared" si="14"/>
        <v>8880.651.28</v>
      </c>
      <c r="B194" s="113" t="s">
        <v>8351</v>
      </c>
      <c r="C194" s="105" t="str">
        <f t="shared" si="15"/>
        <v>NDD</v>
      </c>
      <c r="D194" s="106" t="str">
        <f t="shared" si="16"/>
        <v>Not Health</v>
      </c>
      <c r="E194" s="75" t="s">
        <v>8182</v>
      </c>
      <c r="F194" s="75" t="s">
        <v>7776</v>
      </c>
      <c r="G194" s="75" t="s">
        <v>5579</v>
      </c>
      <c r="H194" s="75" t="s">
        <v>5578</v>
      </c>
      <c r="I194" s="107" t="s">
        <v>8183</v>
      </c>
      <c r="J194" s="75" t="s">
        <v>8070</v>
      </c>
      <c r="K194" s="75" t="s">
        <v>8070</v>
      </c>
      <c r="L194" s="75" t="s">
        <v>3090</v>
      </c>
      <c r="M194" s="75" t="s">
        <v>2963</v>
      </c>
      <c r="N194" s="75" t="s">
        <v>8176</v>
      </c>
      <c r="O194" s="75" t="s">
        <v>959</v>
      </c>
      <c r="P194" s="75" t="s">
        <v>958</v>
      </c>
      <c r="Q194" s="45" t="s">
        <v>8177</v>
      </c>
      <c r="R194" s="75" t="s">
        <v>940</v>
      </c>
      <c r="S194" s="75" t="s">
        <v>7760</v>
      </c>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45">
        <v>1000</v>
      </c>
      <c r="BC194" s="45">
        <v>0</v>
      </c>
      <c r="BD194" s="45">
        <v>0</v>
      </c>
      <c r="BE194" s="45">
        <v>0</v>
      </c>
      <c r="BF194" s="45">
        <v>0</v>
      </c>
      <c r="BG194" s="45">
        <v>0</v>
      </c>
      <c r="BH194" s="45">
        <v>0</v>
      </c>
      <c r="BI194" s="45">
        <v>0</v>
      </c>
      <c r="BJ194" s="45">
        <v>0</v>
      </c>
      <c r="BK194" s="45">
        <v>0</v>
      </c>
      <c r="BL194" s="45">
        <v>0</v>
      </c>
      <c r="BM194" s="108"/>
      <c r="BN194" s="45">
        <v>455</v>
      </c>
      <c r="BO194" s="45">
        <v>112</v>
      </c>
      <c r="BP194" s="45">
        <v>133</v>
      </c>
      <c r="BQ194" s="45">
        <v>150</v>
      </c>
      <c r="BR194" s="45">
        <v>150</v>
      </c>
      <c r="BS194" s="45">
        <v>0</v>
      </c>
      <c r="BT194" s="45">
        <v>0</v>
      </c>
      <c r="BU194" s="45">
        <v>0</v>
      </c>
      <c r="BV194" s="45">
        <v>0</v>
      </c>
      <c r="BW194" s="45">
        <v>0</v>
      </c>
      <c r="BX194" s="45">
        <v>0</v>
      </c>
      <c r="BY194" s="45"/>
    </row>
    <row r="195" spans="1:77" x14ac:dyDescent="0.35">
      <c r="A195" s="104" t="str">
        <f t="shared" si="14"/>
        <v>0162.703.36</v>
      </c>
      <c r="B195" s="113" t="s">
        <v>8351</v>
      </c>
      <c r="C195" s="105" t="str">
        <f t="shared" si="15"/>
        <v>NDD</v>
      </c>
      <c r="D195" s="106" t="str">
        <f t="shared" si="16"/>
        <v>Health</v>
      </c>
      <c r="E195" s="75" t="s">
        <v>8184</v>
      </c>
      <c r="F195" s="75" t="s">
        <v>7776</v>
      </c>
      <c r="G195" s="75" t="s">
        <v>5714</v>
      </c>
      <c r="H195" s="75" t="s">
        <v>5648</v>
      </c>
      <c r="I195" s="107" t="s">
        <v>5748</v>
      </c>
      <c r="J195" s="75" t="s">
        <v>7766</v>
      </c>
      <c r="K195" s="75" t="s">
        <v>7766</v>
      </c>
      <c r="L195" s="75" t="s">
        <v>1049</v>
      </c>
      <c r="M195" s="75" t="s">
        <v>1009</v>
      </c>
      <c r="N195" s="75" t="s">
        <v>8185</v>
      </c>
      <c r="O195" s="75" t="s">
        <v>8186</v>
      </c>
      <c r="P195" s="75" t="s">
        <v>5046</v>
      </c>
      <c r="Q195" s="45" t="s">
        <v>8187</v>
      </c>
      <c r="R195" s="75" t="s">
        <v>940</v>
      </c>
      <c r="S195" s="75" t="s">
        <v>7760</v>
      </c>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45">
        <v>1000</v>
      </c>
      <c r="BC195" s="45">
        <v>0</v>
      </c>
      <c r="BD195" s="45">
        <v>0</v>
      </c>
      <c r="BE195" s="45">
        <v>0</v>
      </c>
      <c r="BF195" s="45">
        <v>0</v>
      </c>
      <c r="BG195" s="45">
        <v>0</v>
      </c>
      <c r="BH195" s="45">
        <v>0</v>
      </c>
      <c r="BI195" s="45">
        <v>0</v>
      </c>
      <c r="BJ195" s="45">
        <v>0</v>
      </c>
      <c r="BK195" s="45">
        <v>0</v>
      </c>
      <c r="BL195" s="45">
        <v>0</v>
      </c>
      <c r="BM195" s="108"/>
      <c r="BN195" s="45">
        <v>200</v>
      </c>
      <c r="BO195" s="45">
        <v>600</v>
      </c>
      <c r="BP195" s="45">
        <v>150</v>
      </c>
      <c r="BQ195" s="45">
        <v>50</v>
      </c>
      <c r="BR195" s="45">
        <v>0</v>
      </c>
      <c r="BS195" s="45">
        <v>0</v>
      </c>
      <c r="BT195" s="45">
        <v>0</v>
      </c>
      <c r="BU195" s="45">
        <v>0</v>
      </c>
      <c r="BV195" s="45">
        <v>0</v>
      </c>
      <c r="BW195" s="45">
        <v>0</v>
      </c>
      <c r="BX195" s="45">
        <v>0</v>
      </c>
      <c r="BY195" s="45"/>
    </row>
    <row r="196" spans="1:77" x14ac:dyDescent="0.35">
      <c r="A196" s="104" t="str">
        <f t="shared" si="14"/>
        <v>0181.703.36</v>
      </c>
      <c r="B196" s="113" t="s">
        <v>8351</v>
      </c>
      <c r="C196" s="105" t="str">
        <f t="shared" si="15"/>
        <v>NDD</v>
      </c>
      <c r="D196" s="106" t="str">
        <f t="shared" si="16"/>
        <v>Health</v>
      </c>
      <c r="E196" s="75" t="s">
        <v>8188</v>
      </c>
      <c r="F196" s="75" t="s">
        <v>7776</v>
      </c>
      <c r="G196" s="75" t="s">
        <v>5714</v>
      </c>
      <c r="H196" s="75" t="s">
        <v>5648</v>
      </c>
      <c r="I196" s="107" t="s">
        <v>8189</v>
      </c>
      <c r="J196" s="75" t="s">
        <v>7766</v>
      </c>
      <c r="K196" s="75" t="s">
        <v>7766</v>
      </c>
      <c r="L196" s="75" t="s">
        <v>1049</v>
      </c>
      <c r="M196" s="75" t="s">
        <v>1009</v>
      </c>
      <c r="N196" s="75" t="s">
        <v>8190</v>
      </c>
      <c r="O196" s="75" t="s">
        <v>1838</v>
      </c>
      <c r="P196" s="75" t="s">
        <v>5046</v>
      </c>
      <c r="Q196" s="45" t="s">
        <v>8187</v>
      </c>
      <c r="R196" s="75" t="s">
        <v>940</v>
      </c>
      <c r="S196" s="75" t="s">
        <v>7760</v>
      </c>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45">
        <v>150</v>
      </c>
      <c r="BC196" s="45">
        <v>0</v>
      </c>
      <c r="BD196" s="45">
        <v>0</v>
      </c>
      <c r="BE196" s="45">
        <v>0</v>
      </c>
      <c r="BF196" s="45">
        <v>0</v>
      </c>
      <c r="BG196" s="45">
        <v>0</v>
      </c>
      <c r="BH196" s="45">
        <v>0</v>
      </c>
      <c r="BI196" s="45">
        <v>0</v>
      </c>
      <c r="BJ196" s="45">
        <v>0</v>
      </c>
      <c r="BK196" s="45">
        <v>0</v>
      </c>
      <c r="BL196" s="45">
        <v>0</v>
      </c>
      <c r="BM196" s="108"/>
      <c r="BN196" s="45">
        <v>0</v>
      </c>
      <c r="BO196" s="45">
        <v>15</v>
      </c>
      <c r="BP196" s="45">
        <v>72</v>
      </c>
      <c r="BQ196" s="45">
        <v>63</v>
      </c>
      <c r="BR196" s="45">
        <v>0</v>
      </c>
      <c r="BS196" s="45">
        <v>0</v>
      </c>
      <c r="BT196" s="45">
        <v>0</v>
      </c>
      <c r="BU196" s="45">
        <v>0</v>
      </c>
      <c r="BV196" s="45">
        <v>0</v>
      </c>
      <c r="BW196" s="45">
        <v>0</v>
      </c>
      <c r="BX196" s="45">
        <v>0</v>
      </c>
      <c r="BY196" s="45"/>
    </row>
    <row r="197" spans="1:77" x14ac:dyDescent="0.35">
      <c r="A197" s="104" t="str">
        <f t="shared" si="14"/>
        <v>0129.705.36</v>
      </c>
      <c r="B197" s="113" t="s">
        <v>8351</v>
      </c>
      <c r="C197" s="105" t="str">
        <f t="shared" si="15"/>
        <v>NDD</v>
      </c>
      <c r="D197" s="106" t="str">
        <f t="shared" si="16"/>
        <v>Not Health</v>
      </c>
      <c r="E197" s="75" t="s">
        <v>8191</v>
      </c>
      <c r="F197" s="75" t="s">
        <v>7776</v>
      </c>
      <c r="G197" s="75" t="s">
        <v>5786</v>
      </c>
      <c r="H197" s="75" t="s">
        <v>5648</v>
      </c>
      <c r="I197" s="107" t="s">
        <v>8192</v>
      </c>
      <c r="J197" s="75" t="s">
        <v>7766</v>
      </c>
      <c r="K197" s="75" t="s">
        <v>7766</v>
      </c>
      <c r="L197" s="75" t="s">
        <v>1049</v>
      </c>
      <c r="M197" s="75" t="s">
        <v>1009</v>
      </c>
      <c r="N197" s="75" t="s">
        <v>8190</v>
      </c>
      <c r="O197" s="75" t="s">
        <v>1838</v>
      </c>
      <c r="P197" s="75" t="s">
        <v>5046</v>
      </c>
      <c r="Q197" s="45" t="s">
        <v>8187</v>
      </c>
      <c r="R197" s="75" t="s">
        <v>940</v>
      </c>
      <c r="S197" s="75" t="s">
        <v>7760</v>
      </c>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45">
        <v>50</v>
      </c>
      <c r="BC197" s="45">
        <v>0</v>
      </c>
      <c r="BD197" s="45">
        <v>0</v>
      </c>
      <c r="BE197" s="45">
        <v>0</v>
      </c>
      <c r="BF197" s="45">
        <v>0</v>
      </c>
      <c r="BG197" s="45">
        <v>0</v>
      </c>
      <c r="BH197" s="45">
        <v>0</v>
      </c>
      <c r="BI197" s="45">
        <v>0</v>
      </c>
      <c r="BJ197" s="45">
        <v>0</v>
      </c>
      <c r="BK197" s="45">
        <v>0</v>
      </c>
      <c r="BL197" s="45">
        <v>0</v>
      </c>
      <c r="BM197" s="108"/>
      <c r="BN197" s="45">
        <v>0</v>
      </c>
      <c r="BO197" s="45">
        <v>15</v>
      </c>
      <c r="BP197" s="45">
        <v>25</v>
      </c>
      <c r="BQ197" s="45">
        <v>10</v>
      </c>
      <c r="BR197" s="45">
        <v>0</v>
      </c>
      <c r="BS197" s="45">
        <v>0</v>
      </c>
      <c r="BT197" s="45">
        <v>0</v>
      </c>
      <c r="BU197" s="45">
        <v>0</v>
      </c>
      <c r="BV197" s="45">
        <v>0</v>
      </c>
      <c r="BW197" s="45">
        <v>0</v>
      </c>
      <c r="BX197" s="45">
        <v>0</v>
      </c>
      <c r="BY197" s="45"/>
    </row>
    <row r="198" spans="1:77" x14ac:dyDescent="0.35">
      <c r="A198" s="104" t="str">
        <f t="shared" si="14"/>
        <v>0151.705.36</v>
      </c>
      <c r="B198" s="113" t="s">
        <v>8351</v>
      </c>
      <c r="C198" s="105" t="str">
        <f t="shared" si="15"/>
        <v>NDD</v>
      </c>
      <c r="D198" s="106" t="str">
        <f t="shared" si="16"/>
        <v>Not Health</v>
      </c>
      <c r="E198" s="75" t="s">
        <v>8193</v>
      </c>
      <c r="F198" s="75" t="s">
        <v>7754</v>
      </c>
      <c r="G198" s="75" t="s">
        <v>5786</v>
      </c>
      <c r="H198" s="75" t="s">
        <v>5648</v>
      </c>
      <c r="I198" s="107" t="s">
        <v>8194</v>
      </c>
      <c r="J198" s="75" t="s">
        <v>7766</v>
      </c>
      <c r="K198" s="75" t="s">
        <v>7766</v>
      </c>
      <c r="L198" s="75" t="s">
        <v>1049</v>
      </c>
      <c r="M198" s="75" t="s">
        <v>1009</v>
      </c>
      <c r="N198" s="75" t="s">
        <v>8190</v>
      </c>
      <c r="O198" s="75" t="s">
        <v>1838</v>
      </c>
      <c r="P198" s="75" t="s">
        <v>5046</v>
      </c>
      <c r="Q198" s="45" t="s">
        <v>8187</v>
      </c>
      <c r="R198" s="75" t="s">
        <v>940</v>
      </c>
      <c r="S198" s="75" t="s">
        <v>7760</v>
      </c>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45">
        <v>7</v>
      </c>
      <c r="BC198" s="45">
        <v>0</v>
      </c>
      <c r="BD198" s="45">
        <v>0</v>
      </c>
      <c r="BE198" s="45">
        <v>0</v>
      </c>
      <c r="BF198" s="45">
        <v>0</v>
      </c>
      <c r="BG198" s="45">
        <v>0</v>
      </c>
      <c r="BH198" s="45">
        <v>0</v>
      </c>
      <c r="BI198" s="45">
        <v>0</v>
      </c>
      <c r="BJ198" s="45">
        <v>0</v>
      </c>
      <c r="BK198" s="45">
        <v>0</v>
      </c>
      <c r="BL198" s="45">
        <v>0</v>
      </c>
      <c r="BM198" s="108"/>
      <c r="BN198" s="45">
        <v>6</v>
      </c>
      <c r="BO198" s="45">
        <v>1</v>
      </c>
      <c r="BP198" s="45">
        <v>0</v>
      </c>
      <c r="BQ198" s="45">
        <v>0</v>
      </c>
      <c r="BR198" s="45">
        <v>0</v>
      </c>
      <c r="BS198" s="45">
        <v>0</v>
      </c>
      <c r="BT198" s="45">
        <v>0</v>
      </c>
      <c r="BU198" s="45">
        <v>0</v>
      </c>
      <c r="BV198" s="45">
        <v>0</v>
      </c>
      <c r="BW198" s="45">
        <v>0</v>
      </c>
      <c r="BX198" s="45">
        <v>0</v>
      </c>
      <c r="BY198" s="45"/>
    </row>
    <row r="199" spans="1:77" x14ac:dyDescent="0.35">
      <c r="A199" s="104" t="str">
        <f t="shared" si="14"/>
        <v>0151.705.36</v>
      </c>
      <c r="B199" s="113" t="s">
        <v>8351</v>
      </c>
      <c r="C199" s="105" t="str">
        <f t="shared" si="15"/>
        <v>NDD</v>
      </c>
      <c r="D199" s="106" t="str">
        <f t="shared" si="16"/>
        <v>Not Health</v>
      </c>
      <c r="E199" s="75" t="s">
        <v>8193</v>
      </c>
      <c r="F199" s="75" t="s">
        <v>7764</v>
      </c>
      <c r="G199" s="75" t="s">
        <v>5786</v>
      </c>
      <c r="H199" s="75" t="s">
        <v>5648</v>
      </c>
      <c r="I199" s="107" t="s">
        <v>8194</v>
      </c>
      <c r="J199" s="75" t="s">
        <v>7766</v>
      </c>
      <c r="K199" s="75" t="s">
        <v>7766</v>
      </c>
      <c r="L199" s="75" t="s">
        <v>1049</v>
      </c>
      <c r="M199" s="75" t="s">
        <v>1009</v>
      </c>
      <c r="N199" s="75" t="s">
        <v>8190</v>
      </c>
      <c r="O199" s="75" t="s">
        <v>1838</v>
      </c>
      <c r="P199" s="75" t="s">
        <v>5046</v>
      </c>
      <c r="Q199" s="45" t="s">
        <v>8187</v>
      </c>
      <c r="R199" s="75" t="s">
        <v>940</v>
      </c>
      <c r="S199" s="75" t="s">
        <v>7760</v>
      </c>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45">
        <v>150</v>
      </c>
      <c r="BC199" s="45">
        <v>0</v>
      </c>
      <c r="BD199" s="45">
        <v>0</v>
      </c>
      <c r="BE199" s="45">
        <v>0</v>
      </c>
      <c r="BF199" s="45">
        <v>0</v>
      </c>
      <c r="BG199" s="45">
        <v>0</v>
      </c>
      <c r="BH199" s="45">
        <v>0</v>
      </c>
      <c r="BI199" s="45">
        <v>0</v>
      </c>
      <c r="BJ199" s="45">
        <v>0</v>
      </c>
      <c r="BK199" s="45">
        <v>0</v>
      </c>
      <c r="BL199" s="45">
        <v>0</v>
      </c>
      <c r="BM199" s="108"/>
      <c r="BN199" s="45">
        <v>45</v>
      </c>
      <c r="BO199" s="45">
        <v>75</v>
      </c>
      <c r="BP199" s="45">
        <v>30</v>
      </c>
      <c r="BQ199" s="45">
        <v>0</v>
      </c>
      <c r="BR199" s="45">
        <v>0</v>
      </c>
      <c r="BS199" s="45">
        <v>0</v>
      </c>
      <c r="BT199" s="45">
        <v>0</v>
      </c>
      <c r="BU199" s="45">
        <v>0</v>
      </c>
      <c r="BV199" s="45">
        <v>0</v>
      </c>
      <c r="BW199" s="45">
        <v>0</v>
      </c>
      <c r="BX199" s="45">
        <v>0</v>
      </c>
      <c r="BY199" s="45"/>
    </row>
    <row r="200" spans="1:77" x14ac:dyDescent="0.35">
      <c r="A200" s="104" t="str">
        <f t="shared" si="14"/>
        <v>0167.705.36</v>
      </c>
      <c r="B200" s="113" t="s">
        <v>8351</v>
      </c>
      <c r="C200" s="105" t="str">
        <f t="shared" si="15"/>
        <v>NDD</v>
      </c>
      <c r="D200" s="106" t="str">
        <f t="shared" si="16"/>
        <v>Not Health</v>
      </c>
      <c r="E200" s="75" t="s">
        <v>8195</v>
      </c>
      <c r="F200" s="75" t="s">
        <v>7754</v>
      </c>
      <c r="G200" s="75" t="s">
        <v>5786</v>
      </c>
      <c r="H200" s="75" t="s">
        <v>5648</v>
      </c>
      <c r="I200" s="107" t="s">
        <v>8196</v>
      </c>
      <c r="J200" s="75" t="s">
        <v>7766</v>
      </c>
      <c r="K200" s="75" t="s">
        <v>7766</v>
      </c>
      <c r="L200" s="75" t="s">
        <v>1049</v>
      </c>
      <c r="M200" s="75" t="s">
        <v>1009</v>
      </c>
      <c r="N200" s="75" t="s">
        <v>8190</v>
      </c>
      <c r="O200" s="75" t="s">
        <v>1838</v>
      </c>
      <c r="P200" s="75" t="s">
        <v>5046</v>
      </c>
      <c r="Q200" s="45" t="s">
        <v>8187</v>
      </c>
      <c r="R200" s="75" t="s">
        <v>940</v>
      </c>
      <c r="S200" s="75" t="s">
        <v>7760</v>
      </c>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45">
        <v>50</v>
      </c>
      <c r="BC200" s="45">
        <v>0</v>
      </c>
      <c r="BD200" s="45">
        <v>0</v>
      </c>
      <c r="BE200" s="45">
        <v>0</v>
      </c>
      <c r="BF200" s="45">
        <v>0</v>
      </c>
      <c r="BG200" s="45">
        <v>0</v>
      </c>
      <c r="BH200" s="45">
        <v>0</v>
      </c>
      <c r="BI200" s="45">
        <v>0</v>
      </c>
      <c r="BJ200" s="45">
        <v>0</v>
      </c>
      <c r="BK200" s="45">
        <v>0</v>
      </c>
      <c r="BL200" s="45">
        <v>0</v>
      </c>
      <c r="BM200" s="108"/>
      <c r="BN200" s="45">
        <v>5</v>
      </c>
      <c r="BO200" s="45">
        <v>15</v>
      </c>
      <c r="BP200" s="45">
        <v>20</v>
      </c>
      <c r="BQ200" s="45">
        <v>10</v>
      </c>
      <c r="BR200" s="45">
        <v>0</v>
      </c>
      <c r="BS200" s="45">
        <v>0</v>
      </c>
      <c r="BT200" s="45">
        <v>0</v>
      </c>
      <c r="BU200" s="45">
        <v>0</v>
      </c>
      <c r="BV200" s="45">
        <v>0</v>
      </c>
      <c r="BW200" s="45">
        <v>0</v>
      </c>
      <c r="BX200" s="45">
        <v>0</v>
      </c>
      <c r="BY200" s="45"/>
    </row>
    <row r="201" spans="1:77" x14ac:dyDescent="0.35">
      <c r="A201" s="104" t="str">
        <f t="shared" si="14"/>
        <v>0170.705.36</v>
      </c>
      <c r="B201" s="113" t="s">
        <v>8351</v>
      </c>
      <c r="C201" s="105" t="str">
        <f t="shared" si="15"/>
        <v>NDD</v>
      </c>
      <c r="D201" s="106" t="str">
        <f t="shared" si="16"/>
        <v>Not Health</v>
      </c>
      <c r="E201" s="75" t="s">
        <v>8197</v>
      </c>
      <c r="F201" s="75" t="s">
        <v>7776</v>
      </c>
      <c r="G201" s="75" t="s">
        <v>5786</v>
      </c>
      <c r="H201" s="75" t="s">
        <v>5648</v>
      </c>
      <c r="I201" s="107" t="s">
        <v>1428</v>
      </c>
      <c r="J201" s="75" t="s">
        <v>7766</v>
      </c>
      <c r="K201" s="75" t="s">
        <v>7766</v>
      </c>
      <c r="L201" s="75" t="s">
        <v>1049</v>
      </c>
      <c r="M201" s="75" t="s">
        <v>1009</v>
      </c>
      <c r="N201" s="75" t="s">
        <v>8190</v>
      </c>
      <c r="O201" s="75" t="s">
        <v>1838</v>
      </c>
      <c r="P201" s="75" t="s">
        <v>5046</v>
      </c>
      <c r="Q201" s="45" t="s">
        <v>8187</v>
      </c>
      <c r="R201" s="75" t="s">
        <v>940</v>
      </c>
      <c r="S201" s="75" t="s">
        <v>7760</v>
      </c>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45">
        <v>1</v>
      </c>
      <c r="BC201" s="45">
        <v>0</v>
      </c>
      <c r="BD201" s="45">
        <v>0</v>
      </c>
      <c r="BE201" s="45">
        <v>0</v>
      </c>
      <c r="BF201" s="45">
        <v>0</v>
      </c>
      <c r="BG201" s="45">
        <v>0</v>
      </c>
      <c r="BH201" s="45">
        <v>0</v>
      </c>
      <c r="BI201" s="45">
        <v>0</v>
      </c>
      <c r="BJ201" s="45">
        <v>0</v>
      </c>
      <c r="BK201" s="45">
        <v>0</v>
      </c>
      <c r="BL201" s="45">
        <v>0</v>
      </c>
      <c r="BM201" s="108"/>
      <c r="BN201" s="45">
        <v>0</v>
      </c>
      <c r="BO201" s="45">
        <v>1</v>
      </c>
      <c r="BP201" s="45">
        <v>0</v>
      </c>
      <c r="BQ201" s="45">
        <v>0</v>
      </c>
      <c r="BR201" s="45">
        <v>0</v>
      </c>
      <c r="BS201" s="45">
        <v>0</v>
      </c>
      <c r="BT201" s="45">
        <v>0</v>
      </c>
      <c r="BU201" s="45">
        <v>0</v>
      </c>
      <c r="BV201" s="45">
        <v>0</v>
      </c>
      <c r="BW201" s="45">
        <v>0</v>
      </c>
      <c r="BX201" s="45">
        <v>0</v>
      </c>
      <c r="BY201" s="45"/>
    </row>
    <row r="202" spans="1:77" x14ac:dyDescent="0.35">
      <c r="A202" s="104" t="str">
        <f t="shared" ref="A202:A265" si="17">LEFT(RIGHT(E202,9),4)&amp;"."&amp;RIGHT(E202,3)&amp;"."&amp;MID(E202,1,2)</f>
        <v>0328.751.15</v>
      </c>
      <c r="B202" s="113" t="s">
        <v>8351</v>
      </c>
      <c r="C202" s="105" t="str">
        <f t="shared" ref="C202:C265" si="18">IF(R202="30","Net Interest",IF(R202="01","Defense",IF(OR(R202="10",R202="20"),"Mandatory","NDD")))</f>
        <v>NDD</v>
      </c>
      <c r="D202" s="106" t="str">
        <f t="shared" ref="D202:D265" si="19">IF(OR(H202="550",H202="570",G202="703"),"Health","Not Health")</f>
        <v>Not Health</v>
      </c>
      <c r="E202" s="75" t="s">
        <v>8198</v>
      </c>
      <c r="F202" s="75" t="s">
        <v>7764</v>
      </c>
      <c r="G202" s="75" t="s">
        <v>5836</v>
      </c>
      <c r="H202" s="75" t="s">
        <v>5835</v>
      </c>
      <c r="I202" s="107" t="s">
        <v>1428</v>
      </c>
      <c r="J202" s="75" t="s">
        <v>7845</v>
      </c>
      <c r="K202" s="75" t="s">
        <v>7845</v>
      </c>
      <c r="L202" s="75" t="s">
        <v>6058</v>
      </c>
      <c r="M202" s="75" t="s">
        <v>70</v>
      </c>
      <c r="N202" s="75" t="s">
        <v>8199</v>
      </c>
      <c r="O202" s="75" t="s">
        <v>941</v>
      </c>
      <c r="P202" s="75" t="s">
        <v>938</v>
      </c>
      <c r="Q202" s="45" t="s">
        <v>8200</v>
      </c>
      <c r="R202" s="75" t="s">
        <v>940</v>
      </c>
      <c r="S202" s="75" t="s">
        <v>7760</v>
      </c>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45">
        <v>2</v>
      </c>
      <c r="BC202" s="45">
        <v>0</v>
      </c>
      <c r="BD202" s="45">
        <v>0</v>
      </c>
      <c r="BE202" s="45">
        <v>0</v>
      </c>
      <c r="BF202" s="45">
        <v>0</v>
      </c>
      <c r="BG202" s="45">
        <v>0</v>
      </c>
      <c r="BH202" s="45">
        <v>0</v>
      </c>
      <c r="BI202" s="45">
        <v>0</v>
      </c>
      <c r="BJ202" s="45">
        <v>0</v>
      </c>
      <c r="BK202" s="45">
        <v>0</v>
      </c>
      <c r="BL202" s="45">
        <v>0</v>
      </c>
      <c r="BM202" s="108"/>
      <c r="BN202" s="45">
        <v>2</v>
      </c>
      <c r="BO202" s="45">
        <v>0</v>
      </c>
      <c r="BP202" s="45">
        <v>0</v>
      </c>
      <c r="BQ202" s="45">
        <v>0</v>
      </c>
      <c r="BR202" s="45">
        <v>0</v>
      </c>
      <c r="BS202" s="45">
        <v>0</v>
      </c>
      <c r="BT202" s="45">
        <v>0</v>
      </c>
      <c r="BU202" s="45">
        <v>0</v>
      </c>
      <c r="BV202" s="45">
        <v>0</v>
      </c>
      <c r="BW202" s="45">
        <v>0</v>
      </c>
      <c r="BX202" s="45">
        <v>0</v>
      </c>
      <c r="BY202" s="45"/>
    </row>
    <row r="203" spans="1:77" x14ac:dyDescent="0.35">
      <c r="A203" s="104" t="str">
        <f t="shared" si="17"/>
        <v>0100.751.70</v>
      </c>
      <c r="B203" s="113" t="s">
        <v>8351</v>
      </c>
      <c r="C203" s="105" t="str">
        <f t="shared" si="18"/>
        <v>NDD</v>
      </c>
      <c r="D203" s="106" t="str">
        <f t="shared" si="19"/>
        <v>Not Health</v>
      </c>
      <c r="E203" s="75" t="s">
        <v>8201</v>
      </c>
      <c r="F203" s="75" t="s">
        <v>7776</v>
      </c>
      <c r="G203" s="75" t="s">
        <v>5836</v>
      </c>
      <c r="H203" s="75" t="s">
        <v>5835</v>
      </c>
      <c r="I203" s="107" t="s">
        <v>8202</v>
      </c>
      <c r="J203" s="75" t="s">
        <v>8014</v>
      </c>
      <c r="K203" s="75" t="s">
        <v>8014</v>
      </c>
      <c r="L203" s="75" t="s">
        <v>1654</v>
      </c>
      <c r="M203" s="75" t="s">
        <v>3233</v>
      </c>
      <c r="N203" s="75" t="s">
        <v>8203</v>
      </c>
      <c r="O203" s="75" t="s">
        <v>8204</v>
      </c>
      <c r="P203" s="75" t="s">
        <v>854</v>
      </c>
      <c r="Q203" s="45" t="s">
        <v>8017</v>
      </c>
      <c r="R203" s="75" t="s">
        <v>940</v>
      </c>
      <c r="S203" s="75" t="s">
        <v>7760</v>
      </c>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45">
        <v>200</v>
      </c>
      <c r="BC203" s="45">
        <v>0</v>
      </c>
      <c r="BD203" s="45">
        <v>0</v>
      </c>
      <c r="BE203" s="45">
        <v>0</v>
      </c>
      <c r="BF203" s="45">
        <v>0</v>
      </c>
      <c r="BG203" s="45">
        <v>0</v>
      </c>
      <c r="BH203" s="45">
        <v>0</v>
      </c>
      <c r="BI203" s="45">
        <v>0</v>
      </c>
      <c r="BJ203" s="45">
        <v>0</v>
      </c>
      <c r="BK203" s="45">
        <v>0</v>
      </c>
      <c r="BL203" s="45">
        <v>0</v>
      </c>
      <c r="BM203" s="108"/>
      <c r="BN203" s="45">
        <v>140</v>
      </c>
      <c r="BO203" s="45">
        <v>30</v>
      </c>
      <c r="BP203" s="45">
        <v>30</v>
      </c>
      <c r="BQ203" s="45">
        <v>0</v>
      </c>
      <c r="BR203" s="45">
        <v>0</v>
      </c>
      <c r="BS203" s="45">
        <v>0</v>
      </c>
      <c r="BT203" s="45">
        <v>0</v>
      </c>
      <c r="BU203" s="45">
        <v>0</v>
      </c>
      <c r="BV203" s="45">
        <v>0</v>
      </c>
      <c r="BW203" s="45">
        <v>0</v>
      </c>
      <c r="BX203" s="45">
        <v>0</v>
      </c>
      <c r="BY203" s="45"/>
    </row>
    <row r="204" spans="1:77" x14ac:dyDescent="0.35">
      <c r="A204" s="104" t="str">
        <f t="shared" si="17"/>
        <v>0200.751.70</v>
      </c>
      <c r="B204" s="113" t="s">
        <v>8351</v>
      </c>
      <c r="C204" s="105" t="str">
        <f t="shared" si="18"/>
        <v>NDD</v>
      </c>
      <c r="D204" s="106" t="str">
        <f t="shared" si="19"/>
        <v>Not Health</v>
      </c>
      <c r="E204" s="75" t="s">
        <v>8205</v>
      </c>
      <c r="F204" s="75" t="s">
        <v>7754</v>
      </c>
      <c r="G204" s="75" t="s">
        <v>5836</v>
      </c>
      <c r="H204" s="75" t="s">
        <v>5835</v>
      </c>
      <c r="I204" s="107" t="s">
        <v>1011</v>
      </c>
      <c r="J204" s="75" t="s">
        <v>8014</v>
      </c>
      <c r="K204" s="75" t="s">
        <v>8014</v>
      </c>
      <c r="L204" s="75" t="s">
        <v>1654</v>
      </c>
      <c r="M204" s="75" t="s">
        <v>3233</v>
      </c>
      <c r="N204" s="75" t="s">
        <v>8206</v>
      </c>
      <c r="O204" s="75" t="s">
        <v>532</v>
      </c>
      <c r="P204" s="75" t="s">
        <v>854</v>
      </c>
      <c r="Q204" s="45" t="s">
        <v>8017</v>
      </c>
      <c r="R204" s="75" t="s">
        <v>940</v>
      </c>
      <c r="S204" s="75" t="s">
        <v>7760</v>
      </c>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45">
        <v>5</v>
      </c>
      <c r="BC204" s="45">
        <v>0</v>
      </c>
      <c r="BD204" s="45">
        <v>0</v>
      </c>
      <c r="BE204" s="45">
        <v>0</v>
      </c>
      <c r="BF204" s="45">
        <v>0</v>
      </c>
      <c r="BG204" s="45">
        <v>0</v>
      </c>
      <c r="BH204" s="45">
        <v>0</v>
      </c>
      <c r="BI204" s="45">
        <v>0</v>
      </c>
      <c r="BJ204" s="45">
        <v>0</v>
      </c>
      <c r="BK204" s="45">
        <v>0</v>
      </c>
      <c r="BL204" s="45">
        <v>0</v>
      </c>
      <c r="BM204" s="108"/>
      <c r="BN204" s="45">
        <v>5</v>
      </c>
      <c r="BO204" s="45">
        <v>1</v>
      </c>
      <c r="BP204" s="45">
        <v>0</v>
      </c>
      <c r="BQ204" s="45">
        <v>0</v>
      </c>
      <c r="BR204" s="45">
        <v>0</v>
      </c>
      <c r="BS204" s="45">
        <v>0</v>
      </c>
      <c r="BT204" s="45">
        <v>0</v>
      </c>
      <c r="BU204" s="45">
        <v>0</v>
      </c>
      <c r="BV204" s="45">
        <v>0</v>
      </c>
      <c r="BW204" s="45">
        <v>0</v>
      </c>
      <c r="BX204" s="45">
        <v>0</v>
      </c>
      <c r="BY204" s="45"/>
    </row>
    <row r="205" spans="1:77" x14ac:dyDescent="0.35">
      <c r="A205" s="104" t="str">
        <f t="shared" si="17"/>
        <v>0530.751.70</v>
      </c>
      <c r="B205" s="113" t="s">
        <v>8351</v>
      </c>
      <c r="C205" s="105" t="str">
        <f t="shared" si="18"/>
        <v>NDD</v>
      </c>
      <c r="D205" s="106" t="str">
        <f t="shared" si="19"/>
        <v>Not Health</v>
      </c>
      <c r="E205" s="75" t="s">
        <v>8207</v>
      </c>
      <c r="F205" s="75" t="s">
        <v>7754</v>
      </c>
      <c r="G205" s="75" t="s">
        <v>5836</v>
      </c>
      <c r="H205" s="75" t="s">
        <v>5835</v>
      </c>
      <c r="I205" s="107" t="s">
        <v>8208</v>
      </c>
      <c r="J205" s="75" t="s">
        <v>8014</v>
      </c>
      <c r="K205" s="75" t="s">
        <v>8014</v>
      </c>
      <c r="L205" s="75" t="s">
        <v>1654</v>
      </c>
      <c r="M205" s="75" t="s">
        <v>70</v>
      </c>
      <c r="N205" s="75" t="s">
        <v>8209</v>
      </c>
      <c r="O205" s="75" t="s">
        <v>8210</v>
      </c>
      <c r="P205" s="75" t="s">
        <v>854</v>
      </c>
      <c r="Q205" s="45" t="s">
        <v>8017</v>
      </c>
      <c r="R205" s="75" t="s">
        <v>940</v>
      </c>
      <c r="S205" s="75" t="s">
        <v>7760</v>
      </c>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c r="AY205" s="75"/>
      <c r="AZ205" s="75"/>
      <c r="BA205" s="75"/>
      <c r="BB205" s="45">
        <v>160</v>
      </c>
      <c r="BC205" s="45">
        <v>0</v>
      </c>
      <c r="BD205" s="45">
        <v>0</v>
      </c>
      <c r="BE205" s="45">
        <v>0</v>
      </c>
      <c r="BF205" s="45">
        <v>0</v>
      </c>
      <c r="BG205" s="45">
        <v>0</v>
      </c>
      <c r="BH205" s="45">
        <v>0</v>
      </c>
      <c r="BI205" s="45">
        <v>0</v>
      </c>
      <c r="BJ205" s="45">
        <v>0</v>
      </c>
      <c r="BK205" s="45">
        <v>0</v>
      </c>
      <c r="BL205" s="45">
        <v>0</v>
      </c>
      <c r="BM205" s="108"/>
      <c r="BN205" s="45">
        <v>128</v>
      </c>
      <c r="BO205" s="45">
        <v>16</v>
      </c>
      <c r="BP205" s="45">
        <v>16</v>
      </c>
      <c r="BQ205" s="45">
        <v>0</v>
      </c>
      <c r="BR205" s="45">
        <v>0</v>
      </c>
      <c r="BS205" s="45">
        <v>0</v>
      </c>
      <c r="BT205" s="45">
        <v>0</v>
      </c>
      <c r="BU205" s="45">
        <v>0</v>
      </c>
      <c r="BV205" s="45">
        <v>0</v>
      </c>
      <c r="BW205" s="45">
        <v>0</v>
      </c>
      <c r="BX205" s="45">
        <v>0</v>
      </c>
      <c r="BY205" s="45"/>
    </row>
    <row r="206" spans="1:77" x14ac:dyDescent="0.35">
      <c r="A206" s="104" t="str">
        <f t="shared" si="17"/>
        <v>0532.751.70</v>
      </c>
      <c r="B206" s="113" t="s">
        <v>8351</v>
      </c>
      <c r="C206" s="105" t="str">
        <f t="shared" si="18"/>
        <v>NDD</v>
      </c>
      <c r="D206" s="106" t="str">
        <f t="shared" si="19"/>
        <v>Not Health</v>
      </c>
      <c r="E206" s="75" t="s">
        <v>8211</v>
      </c>
      <c r="F206" s="75" t="s">
        <v>7754</v>
      </c>
      <c r="G206" s="75" t="s">
        <v>5836</v>
      </c>
      <c r="H206" s="75" t="s">
        <v>5835</v>
      </c>
      <c r="I206" s="107" t="s">
        <v>8212</v>
      </c>
      <c r="J206" s="75" t="s">
        <v>8014</v>
      </c>
      <c r="K206" s="75" t="s">
        <v>8014</v>
      </c>
      <c r="L206" s="75" t="s">
        <v>1654</v>
      </c>
      <c r="M206" s="75" t="s">
        <v>70</v>
      </c>
      <c r="N206" s="75" t="s">
        <v>8209</v>
      </c>
      <c r="O206" s="75" t="s">
        <v>8210</v>
      </c>
      <c r="P206" s="75" t="s">
        <v>854</v>
      </c>
      <c r="Q206" s="45" t="s">
        <v>8017</v>
      </c>
      <c r="R206" s="75" t="s">
        <v>940</v>
      </c>
      <c r="S206" s="75" t="s">
        <v>7760</v>
      </c>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c r="AY206" s="75"/>
      <c r="AZ206" s="75"/>
      <c r="BA206" s="75"/>
      <c r="BB206" s="45">
        <v>420</v>
      </c>
      <c r="BC206" s="45">
        <v>0</v>
      </c>
      <c r="BD206" s="45">
        <v>0</v>
      </c>
      <c r="BE206" s="45">
        <v>0</v>
      </c>
      <c r="BF206" s="45">
        <v>0</v>
      </c>
      <c r="BG206" s="45">
        <v>0</v>
      </c>
      <c r="BH206" s="45">
        <v>0</v>
      </c>
      <c r="BI206" s="45">
        <v>0</v>
      </c>
      <c r="BJ206" s="45">
        <v>0</v>
      </c>
      <c r="BK206" s="45">
        <v>0</v>
      </c>
      <c r="BL206" s="45">
        <v>0</v>
      </c>
      <c r="BM206" s="108"/>
      <c r="BN206" s="45">
        <v>42</v>
      </c>
      <c r="BO206" s="45">
        <v>126</v>
      </c>
      <c r="BP206" s="45">
        <v>168</v>
      </c>
      <c r="BQ206" s="45">
        <v>84</v>
      </c>
      <c r="BR206" s="45">
        <v>0</v>
      </c>
      <c r="BS206" s="45">
        <v>0</v>
      </c>
      <c r="BT206" s="45">
        <v>0</v>
      </c>
      <c r="BU206" s="45">
        <v>0</v>
      </c>
      <c r="BV206" s="45">
        <v>0</v>
      </c>
      <c r="BW206" s="45">
        <v>0</v>
      </c>
      <c r="BX206" s="45">
        <v>0</v>
      </c>
      <c r="BY206" s="45"/>
    </row>
    <row r="207" spans="1:77" x14ac:dyDescent="0.35">
      <c r="A207" s="104" t="str">
        <f t="shared" si="17"/>
        <v>0533.751.70</v>
      </c>
      <c r="B207" s="113" t="s">
        <v>8351</v>
      </c>
      <c r="C207" s="105" t="str">
        <f t="shared" si="18"/>
        <v>NDD</v>
      </c>
      <c r="D207" s="106" t="str">
        <f t="shared" si="19"/>
        <v>Not Health</v>
      </c>
      <c r="E207" s="75" t="s">
        <v>8213</v>
      </c>
      <c r="F207" s="75" t="s">
        <v>7776</v>
      </c>
      <c r="G207" s="75" t="s">
        <v>5836</v>
      </c>
      <c r="H207" s="75" t="s">
        <v>5835</v>
      </c>
      <c r="I207" s="107" t="s">
        <v>8214</v>
      </c>
      <c r="J207" s="75" t="s">
        <v>8014</v>
      </c>
      <c r="K207" s="75" t="s">
        <v>8014</v>
      </c>
      <c r="L207" s="75" t="s">
        <v>1654</v>
      </c>
      <c r="M207" s="75" t="s">
        <v>3233</v>
      </c>
      <c r="N207" s="75" t="s">
        <v>8209</v>
      </c>
      <c r="O207" s="75" t="s">
        <v>8210</v>
      </c>
      <c r="P207" s="75" t="s">
        <v>854</v>
      </c>
      <c r="Q207" s="45" t="s">
        <v>8017</v>
      </c>
      <c r="R207" s="75" t="s">
        <v>940</v>
      </c>
      <c r="S207" s="75" t="s">
        <v>7760</v>
      </c>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c r="AX207" s="75"/>
      <c r="AY207" s="75"/>
      <c r="AZ207" s="75"/>
      <c r="BA207" s="75"/>
      <c r="BB207" s="45">
        <v>100</v>
      </c>
      <c r="BC207" s="45">
        <v>0</v>
      </c>
      <c r="BD207" s="45">
        <v>0</v>
      </c>
      <c r="BE207" s="45">
        <v>0</v>
      </c>
      <c r="BF207" s="45">
        <v>0</v>
      </c>
      <c r="BG207" s="45">
        <v>0</v>
      </c>
      <c r="BH207" s="45">
        <v>0</v>
      </c>
      <c r="BI207" s="45">
        <v>0</v>
      </c>
      <c r="BJ207" s="45">
        <v>0</v>
      </c>
      <c r="BK207" s="45">
        <v>0</v>
      </c>
      <c r="BL207" s="45">
        <v>0</v>
      </c>
      <c r="BM207" s="108"/>
      <c r="BN207" s="45">
        <v>15</v>
      </c>
      <c r="BO207" s="45">
        <v>20</v>
      </c>
      <c r="BP207" s="45">
        <v>25</v>
      </c>
      <c r="BQ207" s="45">
        <v>30</v>
      </c>
      <c r="BR207" s="45">
        <v>10</v>
      </c>
      <c r="BS207" s="45">
        <v>0</v>
      </c>
      <c r="BT207" s="45">
        <v>0</v>
      </c>
      <c r="BU207" s="45">
        <v>0</v>
      </c>
      <c r="BV207" s="45">
        <v>0</v>
      </c>
      <c r="BW207" s="45">
        <v>0</v>
      </c>
      <c r="BX207" s="45">
        <v>0</v>
      </c>
      <c r="BY207" s="45"/>
    </row>
    <row r="208" spans="1:77" x14ac:dyDescent="0.35">
      <c r="A208" s="104" t="str">
        <f t="shared" si="17"/>
        <v>0543.751.70</v>
      </c>
      <c r="B208" s="113" t="s">
        <v>8351</v>
      </c>
      <c r="C208" s="105" t="str">
        <f t="shared" si="18"/>
        <v>NDD</v>
      </c>
      <c r="D208" s="106" t="str">
        <f t="shared" si="19"/>
        <v>Not Health</v>
      </c>
      <c r="E208" s="75" t="s">
        <v>8215</v>
      </c>
      <c r="F208" s="75" t="s">
        <v>7776</v>
      </c>
      <c r="G208" s="75" t="s">
        <v>5836</v>
      </c>
      <c r="H208" s="75" t="s">
        <v>5835</v>
      </c>
      <c r="I208" s="107" t="s">
        <v>8216</v>
      </c>
      <c r="J208" s="75" t="s">
        <v>8014</v>
      </c>
      <c r="K208" s="75" t="s">
        <v>8014</v>
      </c>
      <c r="L208" s="75" t="s">
        <v>6058</v>
      </c>
      <c r="M208" s="75" t="s">
        <v>70</v>
      </c>
      <c r="N208" s="75" t="s">
        <v>8217</v>
      </c>
      <c r="O208" s="75" t="s">
        <v>8218</v>
      </c>
      <c r="P208" s="75" t="s">
        <v>854</v>
      </c>
      <c r="Q208" s="45" t="s">
        <v>8017</v>
      </c>
      <c r="R208" s="75" t="s">
        <v>940</v>
      </c>
      <c r="S208" s="75" t="s">
        <v>7760</v>
      </c>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c r="AV208" s="75"/>
      <c r="AW208" s="75"/>
      <c r="AX208" s="75"/>
      <c r="AY208" s="75"/>
      <c r="AZ208" s="75"/>
      <c r="BA208" s="75"/>
      <c r="BB208" s="45">
        <v>20</v>
      </c>
      <c r="BC208" s="45">
        <v>0</v>
      </c>
      <c r="BD208" s="45">
        <v>0</v>
      </c>
      <c r="BE208" s="45">
        <v>0</v>
      </c>
      <c r="BF208" s="45">
        <v>0</v>
      </c>
      <c r="BG208" s="45">
        <v>0</v>
      </c>
      <c r="BH208" s="45">
        <v>0</v>
      </c>
      <c r="BI208" s="45">
        <v>0</v>
      </c>
      <c r="BJ208" s="45">
        <v>0</v>
      </c>
      <c r="BK208" s="45">
        <v>0</v>
      </c>
      <c r="BL208" s="45">
        <v>0</v>
      </c>
      <c r="BM208" s="108"/>
      <c r="BN208" s="45">
        <v>12</v>
      </c>
      <c r="BO208" s="45">
        <v>8</v>
      </c>
      <c r="BP208" s="45">
        <v>0</v>
      </c>
      <c r="BQ208" s="45">
        <v>0</v>
      </c>
      <c r="BR208" s="45">
        <v>0</v>
      </c>
      <c r="BS208" s="45">
        <v>0</v>
      </c>
      <c r="BT208" s="45">
        <v>0</v>
      </c>
      <c r="BU208" s="45">
        <v>0</v>
      </c>
      <c r="BV208" s="45">
        <v>0</v>
      </c>
      <c r="BW208" s="45">
        <v>0</v>
      </c>
      <c r="BX208" s="45">
        <v>0</v>
      </c>
      <c r="BY208" s="45"/>
    </row>
    <row r="209" spans="1:77" x14ac:dyDescent="0.35">
      <c r="A209" s="104" t="str">
        <f t="shared" si="17"/>
        <v>1400.751.91</v>
      </c>
      <c r="B209" s="113" t="s">
        <v>8351</v>
      </c>
      <c r="C209" s="105" t="str">
        <f t="shared" si="18"/>
        <v>NDD</v>
      </c>
      <c r="D209" s="106" t="str">
        <f t="shared" si="19"/>
        <v>Not Health</v>
      </c>
      <c r="E209" s="75" t="s">
        <v>8219</v>
      </c>
      <c r="F209" s="75" t="s">
        <v>7776</v>
      </c>
      <c r="G209" s="75" t="s">
        <v>5836</v>
      </c>
      <c r="H209" s="75" t="s">
        <v>5835</v>
      </c>
      <c r="I209" s="107" t="s">
        <v>532</v>
      </c>
      <c r="J209" s="75" t="s">
        <v>8070</v>
      </c>
      <c r="K209" s="75" t="s">
        <v>8070</v>
      </c>
      <c r="L209" s="75" t="s">
        <v>3554</v>
      </c>
      <c r="M209" s="75" t="s">
        <v>7847</v>
      </c>
      <c r="N209" s="75" t="s">
        <v>8220</v>
      </c>
      <c r="O209" s="75" t="s">
        <v>3035</v>
      </c>
      <c r="P209" s="75" t="s">
        <v>4561</v>
      </c>
      <c r="Q209" s="45" t="s">
        <v>8072</v>
      </c>
      <c r="R209" s="75" t="s">
        <v>940</v>
      </c>
      <c r="S209" s="75" t="s">
        <v>7760</v>
      </c>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c r="AY209" s="75"/>
      <c r="AZ209" s="75"/>
      <c r="BA209" s="75"/>
      <c r="BB209" s="45">
        <v>14</v>
      </c>
      <c r="BC209" s="45">
        <v>0</v>
      </c>
      <c r="BD209" s="45">
        <v>0</v>
      </c>
      <c r="BE209" s="45">
        <v>0</v>
      </c>
      <c r="BF209" s="45">
        <v>0</v>
      </c>
      <c r="BG209" s="45">
        <v>0</v>
      </c>
      <c r="BH209" s="45">
        <v>0</v>
      </c>
      <c r="BI209" s="45">
        <v>0</v>
      </c>
      <c r="BJ209" s="45">
        <v>0</v>
      </c>
      <c r="BK209" s="45">
        <v>0</v>
      </c>
      <c r="BL209" s="45">
        <v>0</v>
      </c>
      <c r="BM209" s="108"/>
      <c r="BN209" s="45">
        <v>12</v>
      </c>
      <c r="BO209" s="45">
        <v>2</v>
      </c>
      <c r="BP209" s="45">
        <v>0</v>
      </c>
      <c r="BQ209" s="45">
        <v>0</v>
      </c>
      <c r="BR209" s="45">
        <v>0</v>
      </c>
      <c r="BS209" s="45">
        <v>0</v>
      </c>
      <c r="BT209" s="45">
        <v>0</v>
      </c>
      <c r="BU209" s="45">
        <v>0</v>
      </c>
      <c r="BV209" s="45">
        <v>0</v>
      </c>
      <c r="BW209" s="45">
        <v>0</v>
      </c>
      <c r="BX209" s="45">
        <v>0</v>
      </c>
      <c r="BY209" s="45"/>
    </row>
    <row r="210" spans="1:77" x14ac:dyDescent="0.35">
      <c r="A210" s="104" t="str">
        <f t="shared" si="17"/>
        <v>0404.754.15</v>
      </c>
      <c r="B210" s="113" t="s">
        <v>8351</v>
      </c>
      <c r="C210" s="105" t="str">
        <f t="shared" si="18"/>
        <v>NDD</v>
      </c>
      <c r="D210" s="106" t="str">
        <f t="shared" si="19"/>
        <v>Not Health</v>
      </c>
      <c r="E210" s="75" t="s">
        <v>8221</v>
      </c>
      <c r="F210" s="75" t="s">
        <v>7764</v>
      </c>
      <c r="G210" s="75" t="s">
        <v>6110</v>
      </c>
      <c r="H210" s="75" t="s">
        <v>5835</v>
      </c>
      <c r="I210" s="107" t="s">
        <v>8222</v>
      </c>
      <c r="J210" s="75" t="s">
        <v>7845</v>
      </c>
      <c r="K210" s="75" t="s">
        <v>7845</v>
      </c>
      <c r="L210" s="75" t="s">
        <v>6058</v>
      </c>
      <c r="M210" s="75" t="s">
        <v>70</v>
      </c>
      <c r="N210" s="75" t="s">
        <v>8223</v>
      </c>
      <c r="O210" s="75" t="s">
        <v>5868</v>
      </c>
      <c r="P210" s="75" t="s">
        <v>938</v>
      </c>
      <c r="Q210" s="45" t="s">
        <v>8200</v>
      </c>
      <c r="R210" s="75" t="s">
        <v>940</v>
      </c>
      <c r="S210" s="75" t="s">
        <v>7760</v>
      </c>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75"/>
      <c r="AW210" s="75"/>
      <c r="AX210" s="75"/>
      <c r="AY210" s="75"/>
      <c r="AZ210" s="75"/>
      <c r="BA210" s="75"/>
      <c r="BB210" s="45">
        <v>2765</v>
      </c>
      <c r="BC210" s="45">
        <v>0</v>
      </c>
      <c r="BD210" s="45">
        <v>0</v>
      </c>
      <c r="BE210" s="45">
        <v>0</v>
      </c>
      <c r="BF210" s="45">
        <v>0</v>
      </c>
      <c r="BG210" s="45">
        <v>0</v>
      </c>
      <c r="BH210" s="45">
        <v>0</v>
      </c>
      <c r="BI210" s="45">
        <v>0</v>
      </c>
      <c r="BJ210" s="45">
        <v>0</v>
      </c>
      <c r="BK210" s="45">
        <v>0</v>
      </c>
      <c r="BL210" s="45">
        <v>0</v>
      </c>
      <c r="BM210" s="108"/>
      <c r="BN210" s="45">
        <v>415</v>
      </c>
      <c r="BO210" s="45">
        <v>830</v>
      </c>
      <c r="BP210" s="45">
        <v>553</v>
      </c>
      <c r="BQ210" s="45">
        <v>415</v>
      </c>
      <c r="BR210" s="45">
        <v>553</v>
      </c>
      <c r="BS210" s="45">
        <v>0</v>
      </c>
      <c r="BT210" s="45">
        <v>0</v>
      </c>
      <c r="BU210" s="45">
        <v>0</v>
      </c>
      <c r="BV210" s="45">
        <v>0</v>
      </c>
      <c r="BW210" s="45">
        <v>0</v>
      </c>
      <c r="BX210" s="45">
        <v>0</v>
      </c>
      <c r="BY210" s="45"/>
    </row>
    <row r="211" spans="1:77" x14ac:dyDescent="0.35">
      <c r="A211" s="104" t="str">
        <f t="shared" si="17"/>
        <v>0406.754.15</v>
      </c>
      <c r="B211" s="113" t="s">
        <v>8351</v>
      </c>
      <c r="C211" s="105" t="str">
        <f t="shared" si="18"/>
        <v>NDD</v>
      </c>
      <c r="D211" s="106" t="str">
        <f t="shared" si="19"/>
        <v>Not Health</v>
      </c>
      <c r="E211" s="75" t="s">
        <v>8224</v>
      </c>
      <c r="F211" s="75" t="s">
        <v>7776</v>
      </c>
      <c r="G211" s="75" t="s">
        <v>6110</v>
      </c>
      <c r="H211" s="75" t="s">
        <v>5835</v>
      </c>
      <c r="I211" s="107" t="s">
        <v>8225</v>
      </c>
      <c r="J211" s="75" t="s">
        <v>7845</v>
      </c>
      <c r="K211" s="75" t="s">
        <v>7845</v>
      </c>
      <c r="L211" s="75" t="s">
        <v>6058</v>
      </c>
      <c r="M211" s="75" t="s">
        <v>70</v>
      </c>
      <c r="N211" s="75" t="s">
        <v>8223</v>
      </c>
      <c r="O211" s="75" t="s">
        <v>5868</v>
      </c>
      <c r="P211" s="75" t="s">
        <v>938</v>
      </c>
      <c r="Q211" s="45" t="s">
        <v>8200</v>
      </c>
      <c r="R211" s="75" t="s">
        <v>940</v>
      </c>
      <c r="S211" s="75" t="s">
        <v>7760</v>
      </c>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c r="AY211" s="75"/>
      <c r="AZ211" s="75"/>
      <c r="BA211" s="75"/>
      <c r="BB211" s="45">
        <v>1000</v>
      </c>
      <c r="BC211" s="45">
        <v>0</v>
      </c>
      <c r="BD211" s="45">
        <v>0</v>
      </c>
      <c r="BE211" s="45">
        <v>0</v>
      </c>
      <c r="BF211" s="45">
        <v>0</v>
      </c>
      <c r="BG211" s="45">
        <v>0</v>
      </c>
      <c r="BH211" s="45">
        <v>0</v>
      </c>
      <c r="BI211" s="45">
        <v>0</v>
      </c>
      <c r="BJ211" s="45">
        <v>0</v>
      </c>
      <c r="BK211" s="45">
        <v>0</v>
      </c>
      <c r="BL211" s="45">
        <v>0</v>
      </c>
      <c r="BM211" s="108"/>
      <c r="BN211" s="45">
        <v>100</v>
      </c>
      <c r="BO211" s="45">
        <v>280</v>
      </c>
      <c r="BP211" s="45">
        <v>250</v>
      </c>
      <c r="BQ211" s="45">
        <v>200</v>
      </c>
      <c r="BR211" s="45">
        <v>170</v>
      </c>
      <c r="BS211" s="45">
        <v>0</v>
      </c>
      <c r="BT211" s="45">
        <v>0</v>
      </c>
      <c r="BU211" s="45">
        <v>0</v>
      </c>
      <c r="BV211" s="45">
        <v>0</v>
      </c>
      <c r="BW211" s="45">
        <v>0</v>
      </c>
      <c r="BX211" s="45">
        <v>0</v>
      </c>
      <c r="BY211" s="45"/>
    </row>
    <row r="212" spans="1:77" x14ac:dyDescent="0.35">
      <c r="A212" s="104" t="str">
        <f t="shared" si="17"/>
        <v>0406.754.15</v>
      </c>
      <c r="B212" s="113" t="s">
        <v>8351</v>
      </c>
      <c r="C212" s="105" t="str">
        <f t="shared" si="18"/>
        <v>NDD</v>
      </c>
      <c r="D212" s="106" t="str">
        <f t="shared" si="19"/>
        <v>Not Health</v>
      </c>
      <c r="E212" s="75" t="s">
        <v>8224</v>
      </c>
      <c r="F212" s="75" t="s">
        <v>7754</v>
      </c>
      <c r="G212" s="75" t="s">
        <v>6110</v>
      </c>
      <c r="H212" s="75" t="s">
        <v>5835</v>
      </c>
      <c r="I212" s="107" t="s">
        <v>8225</v>
      </c>
      <c r="J212" s="75" t="s">
        <v>7845</v>
      </c>
      <c r="K212" s="75" t="s">
        <v>7845</v>
      </c>
      <c r="L212" s="75" t="s">
        <v>6058</v>
      </c>
      <c r="M212" s="75" t="s">
        <v>70</v>
      </c>
      <c r="N212" s="75" t="s">
        <v>8223</v>
      </c>
      <c r="O212" s="75" t="s">
        <v>5868</v>
      </c>
      <c r="P212" s="75" t="s">
        <v>938</v>
      </c>
      <c r="Q212" s="45" t="s">
        <v>8200</v>
      </c>
      <c r="R212" s="75" t="s">
        <v>940</v>
      </c>
      <c r="S212" s="75" t="s">
        <v>7760</v>
      </c>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75"/>
      <c r="AW212" s="75"/>
      <c r="AX212" s="75"/>
      <c r="AY212" s="75"/>
      <c r="AZ212" s="75"/>
      <c r="BA212" s="75"/>
      <c r="BB212" s="45">
        <v>10</v>
      </c>
      <c r="BC212" s="45">
        <v>0</v>
      </c>
      <c r="BD212" s="45">
        <v>0</v>
      </c>
      <c r="BE212" s="45">
        <v>0</v>
      </c>
      <c r="BF212" s="45">
        <v>0</v>
      </c>
      <c r="BG212" s="45">
        <v>0</v>
      </c>
      <c r="BH212" s="45">
        <v>0</v>
      </c>
      <c r="BI212" s="45">
        <v>0</v>
      </c>
      <c r="BJ212" s="45">
        <v>0</v>
      </c>
      <c r="BK212" s="45">
        <v>0</v>
      </c>
      <c r="BL212" s="45">
        <v>0</v>
      </c>
      <c r="BM212" s="108"/>
      <c r="BN212" s="45">
        <v>9</v>
      </c>
      <c r="BO212" s="45">
        <v>1</v>
      </c>
      <c r="BP212" s="45">
        <v>0</v>
      </c>
      <c r="BQ212" s="45">
        <v>0</v>
      </c>
      <c r="BR212" s="45">
        <v>0</v>
      </c>
      <c r="BS212" s="45">
        <v>0</v>
      </c>
      <c r="BT212" s="45">
        <v>0</v>
      </c>
      <c r="BU212" s="45">
        <v>0</v>
      </c>
      <c r="BV212" s="45">
        <v>0</v>
      </c>
      <c r="BW212" s="45">
        <v>0</v>
      </c>
      <c r="BX212" s="45">
        <v>0</v>
      </c>
      <c r="BY212" s="45"/>
    </row>
    <row r="213" spans="1:77" x14ac:dyDescent="0.35">
      <c r="A213" s="104" t="str">
        <f t="shared" si="17"/>
        <v>0409.754.15</v>
      </c>
      <c r="B213" s="113" t="s">
        <v>8351</v>
      </c>
      <c r="C213" s="105" t="str">
        <f t="shared" si="18"/>
        <v>NDD</v>
      </c>
      <c r="D213" s="106" t="str">
        <f t="shared" si="19"/>
        <v>Not Health</v>
      </c>
      <c r="E213" s="75" t="s">
        <v>8226</v>
      </c>
      <c r="F213" s="75" t="s">
        <v>7776</v>
      </c>
      <c r="G213" s="75" t="s">
        <v>6110</v>
      </c>
      <c r="H213" s="75" t="s">
        <v>5835</v>
      </c>
      <c r="I213" s="107" t="s">
        <v>8227</v>
      </c>
      <c r="J213" s="75" t="s">
        <v>7845</v>
      </c>
      <c r="K213" s="75" t="s">
        <v>7845</v>
      </c>
      <c r="L213" s="75" t="s">
        <v>6058</v>
      </c>
      <c r="M213" s="75" t="s">
        <v>70</v>
      </c>
      <c r="N213" s="75" t="s">
        <v>8223</v>
      </c>
      <c r="O213" s="75" t="s">
        <v>5868</v>
      </c>
      <c r="P213" s="75" t="s">
        <v>938</v>
      </c>
      <c r="Q213" s="45" t="s">
        <v>8200</v>
      </c>
      <c r="R213" s="75" t="s">
        <v>940</v>
      </c>
      <c r="S213" s="75" t="s">
        <v>7760</v>
      </c>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c r="AU213" s="75"/>
      <c r="AV213" s="75"/>
      <c r="AW213" s="75"/>
      <c r="AX213" s="75"/>
      <c r="AY213" s="75"/>
      <c r="AZ213" s="75"/>
      <c r="BA213" s="75"/>
      <c r="BB213" s="45">
        <v>225</v>
      </c>
      <c r="BC213" s="45">
        <v>0</v>
      </c>
      <c r="BD213" s="45">
        <v>0</v>
      </c>
      <c r="BE213" s="45">
        <v>0</v>
      </c>
      <c r="BF213" s="45">
        <v>0</v>
      </c>
      <c r="BG213" s="45">
        <v>0</v>
      </c>
      <c r="BH213" s="45">
        <v>0</v>
      </c>
      <c r="BI213" s="45">
        <v>0</v>
      </c>
      <c r="BJ213" s="45">
        <v>0</v>
      </c>
      <c r="BK213" s="45">
        <v>0</v>
      </c>
      <c r="BL213" s="45">
        <v>0</v>
      </c>
      <c r="BM213" s="108"/>
      <c r="BN213" s="45">
        <v>50</v>
      </c>
      <c r="BO213" s="45">
        <v>68</v>
      </c>
      <c r="BP213" s="45">
        <v>45</v>
      </c>
      <c r="BQ213" s="45">
        <v>34</v>
      </c>
      <c r="BR213" s="45">
        <v>29</v>
      </c>
      <c r="BS213" s="45">
        <v>0</v>
      </c>
      <c r="BT213" s="45">
        <v>0</v>
      </c>
      <c r="BU213" s="45">
        <v>0</v>
      </c>
      <c r="BV213" s="45">
        <v>0</v>
      </c>
      <c r="BW213" s="45">
        <v>0</v>
      </c>
      <c r="BX213" s="45">
        <v>0</v>
      </c>
      <c r="BY213" s="45"/>
    </row>
    <row r="214" spans="1:77" x14ac:dyDescent="0.35">
      <c r="A214" s="104" t="str">
        <f t="shared" si="17"/>
        <v>0560.754.70</v>
      </c>
      <c r="B214" s="113" t="s">
        <v>8351</v>
      </c>
      <c r="C214" s="105" t="str">
        <f t="shared" si="18"/>
        <v>NDD</v>
      </c>
      <c r="D214" s="106" t="str">
        <f t="shared" si="19"/>
        <v>Not Health</v>
      </c>
      <c r="E214" s="75" t="s">
        <v>8228</v>
      </c>
      <c r="F214" s="75" t="s">
        <v>7776</v>
      </c>
      <c r="G214" s="75" t="s">
        <v>6110</v>
      </c>
      <c r="H214" s="75" t="s">
        <v>5835</v>
      </c>
      <c r="I214" s="107" t="s">
        <v>8229</v>
      </c>
      <c r="J214" s="75" t="s">
        <v>8014</v>
      </c>
      <c r="K214" s="75" t="s">
        <v>8014</v>
      </c>
      <c r="L214" s="75" t="s">
        <v>1654</v>
      </c>
      <c r="M214" s="75" t="s">
        <v>3233</v>
      </c>
      <c r="N214" s="75" t="s">
        <v>8066</v>
      </c>
      <c r="O214" s="75" t="s">
        <v>8067</v>
      </c>
      <c r="P214" s="75" t="s">
        <v>854</v>
      </c>
      <c r="Q214" s="45" t="s">
        <v>8017</v>
      </c>
      <c r="R214" s="75" t="s">
        <v>940</v>
      </c>
      <c r="S214" s="75" t="s">
        <v>7760</v>
      </c>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c r="AX214" s="75"/>
      <c r="AY214" s="75"/>
      <c r="AZ214" s="75"/>
      <c r="BA214" s="75"/>
      <c r="BB214" s="45">
        <v>300</v>
      </c>
      <c r="BC214" s="45">
        <v>0</v>
      </c>
      <c r="BD214" s="45">
        <v>0</v>
      </c>
      <c r="BE214" s="45">
        <v>0</v>
      </c>
      <c r="BF214" s="45">
        <v>0</v>
      </c>
      <c r="BG214" s="45">
        <v>0</v>
      </c>
      <c r="BH214" s="45">
        <v>0</v>
      </c>
      <c r="BI214" s="45">
        <v>0</v>
      </c>
      <c r="BJ214" s="45">
        <v>0</v>
      </c>
      <c r="BK214" s="45">
        <v>0</v>
      </c>
      <c r="BL214" s="45">
        <v>0</v>
      </c>
      <c r="BM214" s="108"/>
      <c r="BN214" s="45">
        <v>6</v>
      </c>
      <c r="BO214" s="45">
        <v>30</v>
      </c>
      <c r="BP214" s="45">
        <v>75</v>
      </c>
      <c r="BQ214" s="45">
        <v>75</v>
      </c>
      <c r="BR214" s="45">
        <v>60</v>
      </c>
      <c r="BS214" s="45">
        <v>48</v>
      </c>
      <c r="BT214" s="45">
        <v>0</v>
      </c>
      <c r="BU214" s="45">
        <v>0</v>
      </c>
      <c r="BV214" s="45">
        <v>0</v>
      </c>
      <c r="BW214" s="45">
        <v>0</v>
      </c>
      <c r="BX214" s="45">
        <v>0</v>
      </c>
      <c r="BY214" s="45"/>
    </row>
    <row r="215" spans="1:77" x14ac:dyDescent="0.35">
      <c r="A215" s="104" t="str">
        <f t="shared" si="17"/>
        <v>0107.801.05</v>
      </c>
      <c r="B215" s="113" t="s">
        <v>8351</v>
      </c>
      <c r="C215" s="105" t="str">
        <f t="shared" si="18"/>
        <v>NDD</v>
      </c>
      <c r="D215" s="106" t="str">
        <f t="shared" si="19"/>
        <v>Not Health</v>
      </c>
      <c r="E215" s="75" t="s">
        <v>8230</v>
      </c>
      <c r="F215" s="75" t="s">
        <v>7776</v>
      </c>
      <c r="G215" s="75" t="s">
        <v>6154</v>
      </c>
      <c r="H215" s="75" t="s">
        <v>6153</v>
      </c>
      <c r="I215" s="107" t="s">
        <v>1055</v>
      </c>
      <c r="J215" s="75" t="s">
        <v>8231</v>
      </c>
      <c r="K215" s="75" t="s">
        <v>8231</v>
      </c>
      <c r="L215" s="75" t="s">
        <v>3062</v>
      </c>
      <c r="M215" s="75" t="s">
        <v>3233</v>
      </c>
      <c r="N215" s="75" t="s">
        <v>8232</v>
      </c>
      <c r="O215" s="75" t="s">
        <v>8233</v>
      </c>
      <c r="P215" s="75" t="s">
        <v>919</v>
      </c>
      <c r="Q215" s="45" t="s">
        <v>8234</v>
      </c>
      <c r="R215" s="75" t="s">
        <v>940</v>
      </c>
      <c r="S215" s="75" t="s">
        <v>7760</v>
      </c>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c r="AY215" s="75"/>
      <c r="AZ215" s="75"/>
      <c r="BA215" s="75"/>
      <c r="BB215" s="45">
        <v>25</v>
      </c>
      <c r="BC215" s="45">
        <v>0</v>
      </c>
      <c r="BD215" s="45">
        <v>0</v>
      </c>
      <c r="BE215" s="45">
        <v>0</v>
      </c>
      <c r="BF215" s="45">
        <v>0</v>
      </c>
      <c r="BG215" s="45">
        <v>0</v>
      </c>
      <c r="BH215" s="45">
        <v>0</v>
      </c>
      <c r="BI215" s="45">
        <v>0</v>
      </c>
      <c r="BJ215" s="45">
        <v>0</v>
      </c>
      <c r="BK215" s="45">
        <v>0</v>
      </c>
      <c r="BL215" s="45">
        <v>0</v>
      </c>
      <c r="BM215" s="108"/>
      <c r="BN215" s="45">
        <v>8</v>
      </c>
      <c r="BO215" s="45">
        <v>15</v>
      </c>
      <c r="BP215" s="45">
        <v>3</v>
      </c>
      <c r="BQ215" s="45">
        <v>0</v>
      </c>
      <c r="BR215" s="45">
        <v>0</v>
      </c>
      <c r="BS215" s="45">
        <v>0</v>
      </c>
      <c r="BT215" s="45">
        <v>0</v>
      </c>
      <c r="BU215" s="45">
        <v>0</v>
      </c>
      <c r="BV215" s="45">
        <v>0</v>
      </c>
      <c r="BW215" s="45">
        <v>0</v>
      </c>
      <c r="BX215" s="45">
        <v>0</v>
      </c>
      <c r="BY215" s="45"/>
    </row>
    <row r="216" spans="1:77" x14ac:dyDescent="0.35">
      <c r="A216" s="104" t="str">
        <f t="shared" si="17"/>
        <v>8887.802.11</v>
      </c>
      <c r="B216" s="113" t="s">
        <v>8351</v>
      </c>
      <c r="C216" s="105" t="str">
        <f t="shared" si="18"/>
        <v>NDD</v>
      </c>
      <c r="D216" s="106" t="str">
        <f t="shared" si="19"/>
        <v>Not Health</v>
      </c>
      <c r="E216" s="75" t="s">
        <v>8235</v>
      </c>
      <c r="F216" s="75" t="s">
        <v>7776</v>
      </c>
      <c r="G216" s="75" t="s">
        <v>6360</v>
      </c>
      <c r="H216" s="75" t="s">
        <v>6153</v>
      </c>
      <c r="I216" s="107" t="s">
        <v>6856</v>
      </c>
      <c r="J216" s="75" t="s">
        <v>7981</v>
      </c>
      <c r="K216" s="75" t="s">
        <v>7981</v>
      </c>
      <c r="L216" s="75" t="s">
        <v>3062</v>
      </c>
      <c r="M216" s="75" t="s">
        <v>3233</v>
      </c>
      <c r="N216" s="75" t="s">
        <v>8236</v>
      </c>
      <c r="O216" s="75" t="s">
        <v>1151</v>
      </c>
      <c r="P216" s="75" t="s">
        <v>1150</v>
      </c>
      <c r="Q216" s="45" t="s">
        <v>8237</v>
      </c>
      <c r="R216" s="75" t="s">
        <v>940</v>
      </c>
      <c r="S216" s="75" t="s">
        <v>7760</v>
      </c>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c r="AX216" s="75"/>
      <c r="AY216" s="75"/>
      <c r="AZ216" s="75"/>
      <c r="BA216" s="75"/>
      <c r="BB216" s="45">
        <v>84</v>
      </c>
      <c r="BC216" s="45">
        <v>0</v>
      </c>
      <c r="BD216" s="45">
        <v>0</v>
      </c>
      <c r="BE216" s="45">
        <v>0</v>
      </c>
      <c r="BF216" s="45">
        <v>0</v>
      </c>
      <c r="BG216" s="45">
        <v>0</v>
      </c>
      <c r="BH216" s="45">
        <v>0</v>
      </c>
      <c r="BI216" s="45">
        <v>0</v>
      </c>
      <c r="BJ216" s="45">
        <v>0</v>
      </c>
      <c r="BK216" s="45">
        <v>0</v>
      </c>
      <c r="BL216" s="45">
        <v>0</v>
      </c>
      <c r="BM216" s="108"/>
      <c r="BN216" s="45">
        <v>28</v>
      </c>
      <c r="BO216" s="45">
        <v>28</v>
      </c>
      <c r="BP216" s="45">
        <v>28</v>
      </c>
      <c r="BQ216" s="45">
        <v>0</v>
      </c>
      <c r="BR216" s="45">
        <v>0</v>
      </c>
      <c r="BS216" s="45">
        <v>0</v>
      </c>
      <c r="BT216" s="45">
        <v>0</v>
      </c>
      <c r="BU216" s="45">
        <v>0</v>
      </c>
      <c r="BV216" s="45">
        <v>0</v>
      </c>
      <c r="BW216" s="45">
        <v>0</v>
      </c>
      <c r="BX216" s="45">
        <v>0</v>
      </c>
      <c r="BY216" s="45"/>
    </row>
    <row r="217" spans="1:77" x14ac:dyDescent="0.35">
      <c r="A217" s="104" t="str">
        <f t="shared" si="17"/>
        <v>0119.803.20</v>
      </c>
      <c r="B217" s="113" t="s">
        <v>8351</v>
      </c>
      <c r="C217" s="105" t="str">
        <f t="shared" si="18"/>
        <v>NDD</v>
      </c>
      <c r="D217" s="106" t="str">
        <f t="shared" si="19"/>
        <v>Not Health</v>
      </c>
      <c r="E217" s="75" t="s">
        <v>8238</v>
      </c>
      <c r="F217" s="75" t="s">
        <v>7776</v>
      </c>
      <c r="G217" s="75" t="s">
        <v>6428</v>
      </c>
      <c r="H217" s="75" t="s">
        <v>6153</v>
      </c>
      <c r="I217" s="107" t="s">
        <v>6482</v>
      </c>
      <c r="J217" s="75" t="s">
        <v>7981</v>
      </c>
      <c r="K217" s="75" t="s">
        <v>7981</v>
      </c>
      <c r="L217" s="75" t="s">
        <v>3090</v>
      </c>
      <c r="M217" s="75" t="s">
        <v>2963</v>
      </c>
      <c r="N217" s="75" t="s">
        <v>8032</v>
      </c>
      <c r="O217" s="75" t="s">
        <v>1582</v>
      </c>
      <c r="P217" s="75" t="s">
        <v>1119</v>
      </c>
      <c r="Q217" s="45" t="s">
        <v>8033</v>
      </c>
      <c r="R217" s="75" t="s">
        <v>940</v>
      </c>
      <c r="S217" s="75" t="s">
        <v>7760</v>
      </c>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45">
        <v>7</v>
      </c>
      <c r="BC217" s="45">
        <v>0</v>
      </c>
      <c r="BD217" s="45">
        <v>0</v>
      </c>
      <c r="BE217" s="45">
        <v>0</v>
      </c>
      <c r="BF217" s="45">
        <v>0</v>
      </c>
      <c r="BG217" s="45">
        <v>0</v>
      </c>
      <c r="BH217" s="45">
        <v>0</v>
      </c>
      <c r="BI217" s="45">
        <v>0</v>
      </c>
      <c r="BJ217" s="45">
        <v>0</v>
      </c>
      <c r="BK217" s="45">
        <v>0</v>
      </c>
      <c r="BL217" s="45">
        <v>0</v>
      </c>
      <c r="BM217" s="108"/>
      <c r="BN217" s="45">
        <v>2</v>
      </c>
      <c r="BO217" s="45">
        <v>3</v>
      </c>
      <c r="BP217" s="45">
        <v>1</v>
      </c>
      <c r="BQ217" s="45">
        <v>1</v>
      </c>
      <c r="BR217" s="45">
        <v>0</v>
      </c>
      <c r="BS217" s="45">
        <v>0</v>
      </c>
      <c r="BT217" s="45">
        <v>0</v>
      </c>
      <c r="BU217" s="45">
        <v>0</v>
      </c>
      <c r="BV217" s="45">
        <v>0</v>
      </c>
      <c r="BW217" s="45">
        <v>0</v>
      </c>
      <c r="BX217" s="45">
        <v>0</v>
      </c>
      <c r="BY217" s="45"/>
    </row>
    <row r="218" spans="1:77" x14ac:dyDescent="0.35">
      <c r="A218" s="104" t="str">
        <f t="shared" si="17"/>
        <v>0912.803.20</v>
      </c>
      <c r="B218" s="113" t="s">
        <v>8351</v>
      </c>
      <c r="C218" s="105" t="str">
        <f t="shared" si="18"/>
        <v>NDD</v>
      </c>
      <c r="D218" s="106" t="str">
        <f t="shared" si="19"/>
        <v>Not Health</v>
      </c>
      <c r="E218" s="75" t="s">
        <v>8239</v>
      </c>
      <c r="F218" s="75" t="s">
        <v>7776</v>
      </c>
      <c r="G218" s="75" t="s">
        <v>6428</v>
      </c>
      <c r="H218" s="75" t="s">
        <v>6153</v>
      </c>
      <c r="I218" s="107" t="s">
        <v>6510</v>
      </c>
      <c r="J218" s="75" t="s">
        <v>7981</v>
      </c>
      <c r="K218" s="75" t="s">
        <v>7981</v>
      </c>
      <c r="L218" s="75" t="s">
        <v>3090</v>
      </c>
      <c r="M218" s="75" t="s">
        <v>2963</v>
      </c>
      <c r="N218" s="75" t="s">
        <v>8240</v>
      </c>
      <c r="O218" s="75" t="s">
        <v>1721</v>
      </c>
      <c r="P218" s="75" t="s">
        <v>1119</v>
      </c>
      <c r="Q218" s="45" t="s">
        <v>8033</v>
      </c>
      <c r="R218" s="75" t="s">
        <v>940</v>
      </c>
      <c r="S218" s="75" t="s">
        <v>7760</v>
      </c>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75"/>
      <c r="AW218" s="75"/>
      <c r="AX218" s="75"/>
      <c r="AY218" s="75"/>
      <c r="AZ218" s="75"/>
      <c r="BA218" s="75"/>
      <c r="BB218" s="45">
        <v>27</v>
      </c>
      <c r="BC218" s="45">
        <v>0</v>
      </c>
      <c r="BD218" s="45">
        <v>0</v>
      </c>
      <c r="BE218" s="45">
        <v>0</v>
      </c>
      <c r="BF218" s="45">
        <v>0</v>
      </c>
      <c r="BG218" s="45">
        <v>0</v>
      </c>
      <c r="BH218" s="45">
        <v>0</v>
      </c>
      <c r="BI218" s="45">
        <v>0</v>
      </c>
      <c r="BJ218" s="45">
        <v>0</v>
      </c>
      <c r="BK218" s="45">
        <v>0</v>
      </c>
      <c r="BL218" s="45">
        <v>0</v>
      </c>
      <c r="BM218" s="108"/>
      <c r="BN218" s="45">
        <v>24</v>
      </c>
      <c r="BO218" s="45">
        <v>3</v>
      </c>
      <c r="BP218" s="45">
        <v>0</v>
      </c>
      <c r="BQ218" s="45">
        <v>0</v>
      </c>
      <c r="BR218" s="45">
        <v>0</v>
      </c>
      <c r="BS218" s="45">
        <v>0</v>
      </c>
      <c r="BT218" s="45">
        <v>0</v>
      </c>
      <c r="BU218" s="45">
        <v>0</v>
      </c>
      <c r="BV218" s="45">
        <v>0</v>
      </c>
      <c r="BW218" s="45">
        <v>0</v>
      </c>
      <c r="BX218" s="45">
        <v>0</v>
      </c>
      <c r="BY218" s="45"/>
    </row>
    <row r="219" spans="1:77" x14ac:dyDescent="0.35">
      <c r="A219" s="104" t="str">
        <f t="shared" si="17"/>
        <v>0913.803.20</v>
      </c>
      <c r="B219" s="113" t="s">
        <v>8351</v>
      </c>
      <c r="C219" s="105" t="str">
        <f t="shared" si="18"/>
        <v>NDD</v>
      </c>
      <c r="D219" s="106" t="str">
        <f t="shared" si="19"/>
        <v>Not Health</v>
      </c>
      <c r="E219" s="75" t="s">
        <v>8241</v>
      </c>
      <c r="F219" s="75" t="s">
        <v>7776</v>
      </c>
      <c r="G219" s="75" t="s">
        <v>6428</v>
      </c>
      <c r="H219" s="75" t="s">
        <v>6153</v>
      </c>
      <c r="I219" s="107" t="s">
        <v>5876</v>
      </c>
      <c r="J219" s="75" t="s">
        <v>7981</v>
      </c>
      <c r="K219" s="75" t="s">
        <v>7981</v>
      </c>
      <c r="L219" s="75" t="s">
        <v>3090</v>
      </c>
      <c r="M219" s="75" t="s">
        <v>2963</v>
      </c>
      <c r="N219" s="75" t="s">
        <v>8240</v>
      </c>
      <c r="O219" s="75" t="s">
        <v>1721</v>
      </c>
      <c r="P219" s="75" t="s">
        <v>1119</v>
      </c>
      <c r="Q219" s="45" t="s">
        <v>8033</v>
      </c>
      <c r="R219" s="75" t="s">
        <v>940</v>
      </c>
      <c r="S219" s="75" t="s">
        <v>7760</v>
      </c>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c r="AX219" s="75"/>
      <c r="AY219" s="75"/>
      <c r="AZ219" s="75"/>
      <c r="BA219" s="75"/>
      <c r="BB219" s="45">
        <v>50</v>
      </c>
      <c r="BC219" s="45">
        <v>0</v>
      </c>
      <c r="BD219" s="45">
        <v>0</v>
      </c>
      <c r="BE219" s="45">
        <v>0</v>
      </c>
      <c r="BF219" s="45">
        <v>0</v>
      </c>
      <c r="BG219" s="45">
        <v>0</v>
      </c>
      <c r="BH219" s="45">
        <v>0</v>
      </c>
      <c r="BI219" s="45">
        <v>0</v>
      </c>
      <c r="BJ219" s="45">
        <v>0</v>
      </c>
      <c r="BK219" s="45">
        <v>0</v>
      </c>
      <c r="BL219" s="45">
        <v>0</v>
      </c>
      <c r="BM219" s="108"/>
      <c r="BN219" s="45">
        <v>43</v>
      </c>
      <c r="BO219" s="45">
        <v>6</v>
      </c>
      <c r="BP219" s="45">
        <v>0</v>
      </c>
      <c r="BQ219" s="45">
        <v>0</v>
      </c>
      <c r="BR219" s="45">
        <v>0</v>
      </c>
      <c r="BS219" s="45">
        <v>0</v>
      </c>
      <c r="BT219" s="45">
        <v>0</v>
      </c>
      <c r="BU219" s="45">
        <v>0</v>
      </c>
      <c r="BV219" s="45">
        <v>0</v>
      </c>
      <c r="BW219" s="45">
        <v>0</v>
      </c>
      <c r="BX219" s="45">
        <v>0</v>
      </c>
      <c r="BY219" s="45"/>
    </row>
    <row r="220" spans="1:77" x14ac:dyDescent="0.35">
      <c r="A220" s="104" t="str">
        <f t="shared" si="17"/>
        <v>0919.803.20</v>
      </c>
      <c r="B220" s="113" t="s">
        <v>8351</v>
      </c>
      <c r="C220" s="105" t="str">
        <f t="shared" si="18"/>
        <v>NDD</v>
      </c>
      <c r="D220" s="106" t="str">
        <f t="shared" si="19"/>
        <v>Not Health</v>
      </c>
      <c r="E220" s="75" t="s">
        <v>8242</v>
      </c>
      <c r="F220" s="75" t="s">
        <v>7776</v>
      </c>
      <c r="G220" s="75" t="s">
        <v>6428</v>
      </c>
      <c r="H220" s="75" t="s">
        <v>6153</v>
      </c>
      <c r="I220" s="107" t="s">
        <v>6516</v>
      </c>
      <c r="J220" s="75" t="s">
        <v>7981</v>
      </c>
      <c r="K220" s="75" t="s">
        <v>7981</v>
      </c>
      <c r="L220" s="75" t="s">
        <v>3090</v>
      </c>
      <c r="M220" s="75" t="s">
        <v>2963</v>
      </c>
      <c r="N220" s="75" t="s">
        <v>8240</v>
      </c>
      <c r="O220" s="75" t="s">
        <v>1721</v>
      </c>
      <c r="P220" s="75" t="s">
        <v>1119</v>
      </c>
      <c r="Q220" s="45" t="s">
        <v>8033</v>
      </c>
      <c r="R220" s="75" t="s">
        <v>940</v>
      </c>
      <c r="S220" s="75" t="s">
        <v>7760</v>
      </c>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75"/>
      <c r="AW220" s="75"/>
      <c r="AX220" s="75"/>
      <c r="AY220" s="75"/>
      <c r="AZ220" s="75"/>
      <c r="BA220" s="75"/>
      <c r="BB220" s="45">
        <v>47</v>
      </c>
      <c r="BC220" s="45">
        <v>0</v>
      </c>
      <c r="BD220" s="45">
        <v>0</v>
      </c>
      <c r="BE220" s="45">
        <v>0</v>
      </c>
      <c r="BF220" s="45">
        <v>0</v>
      </c>
      <c r="BG220" s="45">
        <v>0</v>
      </c>
      <c r="BH220" s="45">
        <v>0</v>
      </c>
      <c r="BI220" s="45">
        <v>0</v>
      </c>
      <c r="BJ220" s="45">
        <v>0</v>
      </c>
      <c r="BK220" s="45">
        <v>0</v>
      </c>
      <c r="BL220" s="45">
        <v>0</v>
      </c>
      <c r="BM220" s="108"/>
      <c r="BN220" s="45">
        <v>41</v>
      </c>
      <c r="BO220" s="45">
        <v>6</v>
      </c>
      <c r="BP220" s="45">
        <v>0</v>
      </c>
      <c r="BQ220" s="45">
        <v>0</v>
      </c>
      <c r="BR220" s="45">
        <v>0</v>
      </c>
      <c r="BS220" s="45">
        <v>0</v>
      </c>
      <c r="BT220" s="45">
        <v>0</v>
      </c>
      <c r="BU220" s="45">
        <v>0</v>
      </c>
      <c r="BV220" s="45">
        <v>0</v>
      </c>
      <c r="BW220" s="45">
        <v>0</v>
      </c>
      <c r="BX220" s="45">
        <v>0</v>
      </c>
      <c r="BY220" s="45"/>
    </row>
    <row r="221" spans="1:77" x14ac:dyDescent="0.35">
      <c r="A221" s="104" t="str">
        <f t="shared" si="17"/>
        <v>0928.803.20</v>
      </c>
      <c r="B221" s="113" t="s">
        <v>8351</v>
      </c>
      <c r="C221" s="105" t="str">
        <f t="shared" si="18"/>
        <v>NDD</v>
      </c>
      <c r="D221" s="106" t="str">
        <f t="shared" si="19"/>
        <v>Not Health</v>
      </c>
      <c r="E221" s="75" t="s">
        <v>8243</v>
      </c>
      <c r="F221" s="75" t="s">
        <v>7776</v>
      </c>
      <c r="G221" s="75" t="s">
        <v>6428</v>
      </c>
      <c r="H221" s="75" t="s">
        <v>6153</v>
      </c>
      <c r="I221" s="107" t="s">
        <v>8244</v>
      </c>
      <c r="J221" s="75" t="s">
        <v>7981</v>
      </c>
      <c r="K221" s="75" t="s">
        <v>7981</v>
      </c>
      <c r="L221" s="75" t="s">
        <v>3090</v>
      </c>
      <c r="M221" s="75" t="s">
        <v>2963</v>
      </c>
      <c r="N221" s="75" t="s">
        <v>8240</v>
      </c>
      <c r="O221" s="75" t="s">
        <v>1721</v>
      </c>
      <c r="P221" s="75" t="s">
        <v>1119</v>
      </c>
      <c r="Q221" s="45" t="s">
        <v>8033</v>
      </c>
      <c r="R221" s="75" t="s">
        <v>940</v>
      </c>
      <c r="S221" s="75" t="s">
        <v>7760</v>
      </c>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75"/>
      <c r="AW221" s="75"/>
      <c r="AX221" s="75"/>
      <c r="AY221" s="75"/>
      <c r="AZ221" s="75"/>
      <c r="BA221" s="75"/>
      <c r="BB221" s="45">
        <v>80</v>
      </c>
      <c r="BC221" s="45">
        <v>0</v>
      </c>
      <c r="BD221" s="45">
        <v>0</v>
      </c>
      <c r="BE221" s="45">
        <v>0</v>
      </c>
      <c r="BF221" s="45">
        <v>0</v>
      </c>
      <c r="BG221" s="45">
        <v>0</v>
      </c>
      <c r="BH221" s="45">
        <v>0</v>
      </c>
      <c r="BI221" s="45">
        <v>0</v>
      </c>
      <c r="BJ221" s="45">
        <v>0</v>
      </c>
      <c r="BK221" s="45">
        <v>0</v>
      </c>
      <c r="BL221" s="45">
        <v>0</v>
      </c>
      <c r="BM221" s="108"/>
      <c r="BN221" s="45">
        <v>30</v>
      </c>
      <c r="BO221" s="45">
        <v>50</v>
      </c>
      <c r="BP221" s="45">
        <v>0</v>
      </c>
      <c r="BQ221" s="45">
        <v>0</v>
      </c>
      <c r="BR221" s="45">
        <v>0</v>
      </c>
      <c r="BS221" s="45">
        <v>0</v>
      </c>
      <c r="BT221" s="45">
        <v>0</v>
      </c>
      <c r="BU221" s="45">
        <v>0</v>
      </c>
      <c r="BV221" s="45">
        <v>0</v>
      </c>
      <c r="BW221" s="45">
        <v>0</v>
      </c>
      <c r="BX221" s="45">
        <v>0</v>
      </c>
      <c r="BY221" s="45"/>
    </row>
    <row r="222" spans="1:77" x14ac:dyDescent="0.35">
      <c r="A222" s="104" t="str">
        <f t="shared" si="17"/>
        <v>1801.803.20</v>
      </c>
      <c r="B222" s="113" t="s">
        <v>8351</v>
      </c>
      <c r="C222" s="105" t="str">
        <f t="shared" si="18"/>
        <v>NDD</v>
      </c>
      <c r="D222" s="106" t="str">
        <f t="shared" si="19"/>
        <v>Not Health</v>
      </c>
      <c r="E222" s="75" t="s">
        <v>8245</v>
      </c>
      <c r="F222" s="75" t="s">
        <v>7776</v>
      </c>
      <c r="G222" s="75" t="s">
        <v>6428</v>
      </c>
      <c r="H222" s="75" t="s">
        <v>6153</v>
      </c>
      <c r="I222" s="107" t="s">
        <v>1055</v>
      </c>
      <c r="J222" s="75" t="s">
        <v>7981</v>
      </c>
      <c r="K222" s="75" t="s">
        <v>7981</v>
      </c>
      <c r="L222" s="75" t="s">
        <v>3090</v>
      </c>
      <c r="M222" s="75" t="s">
        <v>2963</v>
      </c>
      <c r="N222" s="75" t="s">
        <v>8246</v>
      </c>
      <c r="O222" s="75" t="s">
        <v>8247</v>
      </c>
      <c r="P222" s="75" t="s">
        <v>1119</v>
      </c>
      <c r="Q222" s="45" t="s">
        <v>8033</v>
      </c>
      <c r="R222" s="75" t="s">
        <v>940</v>
      </c>
      <c r="S222" s="75" t="s">
        <v>7760</v>
      </c>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c r="AU222" s="75"/>
      <c r="AV222" s="75"/>
      <c r="AW222" s="75"/>
      <c r="AX222" s="75"/>
      <c r="AY222" s="75"/>
      <c r="AZ222" s="75"/>
      <c r="BA222" s="75"/>
      <c r="BB222" s="45">
        <v>7</v>
      </c>
      <c r="BC222" s="45">
        <v>0</v>
      </c>
      <c r="BD222" s="45">
        <v>0</v>
      </c>
      <c r="BE222" s="45">
        <v>0</v>
      </c>
      <c r="BF222" s="45">
        <v>0</v>
      </c>
      <c r="BG222" s="45">
        <v>0</v>
      </c>
      <c r="BH222" s="45">
        <v>0</v>
      </c>
      <c r="BI222" s="45">
        <v>0</v>
      </c>
      <c r="BJ222" s="45">
        <v>0</v>
      </c>
      <c r="BK222" s="45">
        <v>0</v>
      </c>
      <c r="BL222" s="45">
        <v>0</v>
      </c>
      <c r="BM222" s="108"/>
      <c r="BN222" s="45">
        <v>6</v>
      </c>
      <c r="BO222" s="45">
        <v>1</v>
      </c>
      <c r="BP222" s="45">
        <v>0</v>
      </c>
      <c r="BQ222" s="45">
        <v>0</v>
      </c>
      <c r="BR222" s="45">
        <v>0</v>
      </c>
      <c r="BS222" s="45">
        <v>0</v>
      </c>
      <c r="BT222" s="45">
        <v>0</v>
      </c>
      <c r="BU222" s="45">
        <v>0</v>
      </c>
      <c r="BV222" s="45">
        <v>0</v>
      </c>
      <c r="BW222" s="45">
        <v>0</v>
      </c>
      <c r="BX222" s="45">
        <v>0</v>
      </c>
      <c r="BY222" s="45"/>
    </row>
    <row r="223" spans="1:77" x14ac:dyDescent="0.35">
      <c r="A223" s="104" t="str">
        <f t="shared" si="17"/>
        <v>0108.804.47</v>
      </c>
      <c r="B223" s="113" t="s">
        <v>8351</v>
      </c>
      <c r="C223" s="105" t="str">
        <f t="shared" si="18"/>
        <v>NDD</v>
      </c>
      <c r="D223" s="106" t="str">
        <f t="shared" si="19"/>
        <v>Not Health</v>
      </c>
      <c r="E223" s="75" t="s">
        <v>8248</v>
      </c>
      <c r="F223" s="75" t="s">
        <v>7776</v>
      </c>
      <c r="G223" s="75" t="s">
        <v>6529</v>
      </c>
      <c r="H223" s="75" t="s">
        <v>6153</v>
      </c>
      <c r="I223" s="107" t="s">
        <v>1428</v>
      </c>
      <c r="J223" s="75" t="s">
        <v>7981</v>
      </c>
      <c r="K223" s="75" t="s">
        <v>7981</v>
      </c>
      <c r="L223" s="75" t="s">
        <v>185</v>
      </c>
      <c r="M223" s="75" t="s">
        <v>2486</v>
      </c>
      <c r="N223" s="75" t="s">
        <v>8249</v>
      </c>
      <c r="O223" s="75" t="s">
        <v>981</v>
      </c>
      <c r="P223" s="75" t="s">
        <v>979</v>
      </c>
      <c r="Q223" s="45" t="s">
        <v>8250</v>
      </c>
      <c r="R223" s="75" t="s">
        <v>940</v>
      </c>
      <c r="S223" s="75" t="s">
        <v>7760</v>
      </c>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75"/>
      <c r="AW223" s="75"/>
      <c r="AX223" s="75"/>
      <c r="AY223" s="75"/>
      <c r="AZ223" s="75"/>
      <c r="BA223" s="75"/>
      <c r="BB223" s="45">
        <v>7</v>
      </c>
      <c r="BC223" s="45">
        <v>0</v>
      </c>
      <c r="BD223" s="45">
        <v>0</v>
      </c>
      <c r="BE223" s="45">
        <v>0</v>
      </c>
      <c r="BF223" s="45">
        <v>0</v>
      </c>
      <c r="BG223" s="45">
        <v>0</v>
      </c>
      <c r="BH223" s="45">
        <v>0</v>
      </c>
      <c r="BI223" s="45">
        <v>0</v>
      </c>
      <c r="BJ223" s="45">
        <v>0</v>
      </c>
      <c r="BK223" s="45">
        <v>0</v>
      </c>
      <c r="BL223" s="45">
        <v>0</v>
      </c>
      <c r="BM223" s="108"/>
      <c r="BN223" s="45">
        <v>4</v>
      </c>
      <c r="BO223" s="45">
        <v>3</v>
      </c>
      <c r="BP223" s="45">
        <v>0</v>
      </c>
      <c r="BQ223" s="45">
        <v>0</v>
      </c>
      <c r="BR223" s="45">
        <v>0</v>
      </c>
      <c r="BS223" s="45">
        <v>0</v>
      </c>
      <c r="BT223" s="45">
        <v>0</v>
      </c>
      <c r="BU223" s="45">
        <v>0</v>
      </c>
      <c r="BV223" s="45">
        <v>0</v>
      </c>
      <c r="BW223" s="45">
        <v>0</v>
      </c>
      <c r="BX223" s="45">
        <v>0</v>
      </c>
      <c r="BY223" s="45"/>
    </row>
    <row r="224" spans="1:77" x14ac:dyDescent="0.35">
      <c r="A224" s="104" t="str">
        <f t="shared" si="17"/>
        <v>0505.804.47</v>
      </c>
      <c r="B224" s="113" t="s">
        <v>8351</v>
      </c>
      <c r="C224" s="105" t="str">
        <f t="shared" si="18"/>
        <v>NDD</v>
      </c>
      <c r="D224" s="106" t="str">
        <f t="shared" si="19"/>
        <v>Not Health</v>
      </c>
      <c r="E224" s="75" t="s">
        <v>8251</v>
      </c>
      <c r="F224" s="75" t="s">
        <v>7776</v>
      </c>
      <c r="G224" s="75" t="s">
        <v>6529</v>
      </c>
      <c r="H224" s="75" t="s">
        <v>6153</v>
      </c>
      <c r="I224" s="107" t="s">
        <v>8252</v>
      </c>
      <c r="J224" s="75" t="s">
        <v>7981</v>
      </c>
      <c r="K224" s="75" t="s">
        <v>7981</v>
      </c>
      <c r="L224" s="75" t="s">
        <v>185</v>
      </c>
      <c r="M224" s="75" t="s">
        <v>2486</v>
      </c>
      <c r="N224" s="75" t="s">
        <v>8253</v>
      </c>
      <c r="O224" s="75" t="s">
        <v>980</v>
      </c>
      <c r="P224" s="75" t="s">
        <v>979</v>
      </c>
      <c r="Q224" s="45" t="s">
        <v>8250</v>
      </c>
      <c r="R224" s="75" t="s">
        <v>940</v>
      </c>
      <c r="S224" s="75" t="s">
        <v>7760</v>
      </c>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c r="AU224" s="75"/>
      <c r="AV224" s="75"/>
      <c r="AW224" s="75"/>
      <c r="AX224" s="75"/>
      <c r="AY224" s="75"/>
      <c r="AZ224" s="75"/>
      <c r="BA224" s="75"/>
      <c r="BB224" s="45">
        <v>300</v>
      </c>
      <c r="BC224" s="45">
        <v>0</v>
      </c>
      <c r="BD224" s="45">
        <v>0</v>
      </c>
      <c r="BE224" s="45">
        <v>0</v>
      </c>
      <c r="BF224" s="45">
        <v>0</v>
      </c>
      <c r="BG224" s="45">
        <v>0</v>
      </c>
      <c r="BH224" s="45">
        <v>0</v>
      </c>
      <c r="BI224" s="45">
        <v>0</v>
      </c>
      <c r="BJ224" s="45">
        <v>0</v>
      </c>
      <c r="BK224" s="45">
        <v>0</v>
      </c>
      <c r="BL224" s="45">
        <v>0</v>
      </c>
      <c r="BM224" s="108"/>
      <c r="BN224" s="45">
        <v>50</v>
      </c>
      <c r="BO224" s="45">
        <v>125</v>
      </c>
      <c r="BP224" s="45">
        <v>125</v>
      </c>
      <c r="BQ224" s="45">
        <v>0</v>
      </c>
      <c r="BR224" s="45">
        <v>0</v>
      </c>
      <c r="BS224" s="45">
        <v>0</v>
      </c>
      <c r="BT224" s="45">
        <v>0</v>
      </c>
      <c r="BU224" s="45">
        <v>0</v>
      </c>
      <c r="BV224" s="45">
        <v>0</v>
      </c>
      <c r="BW224" s="45">
        <v>0</v>
      </c>
      <c r="BX224" s="45">
        <v>0</v>
      </c>
      <c r="BY224" s="45"/>
    </row>
    <row r="225" spans="1:77" x14ac:dyDescent="0.35">
      <c r="A225" s="104" t="str">
        <f t="shared" si="17"/>
        <v>4542.804.47</v>
      </c>
      <c r="B225" s="113" t="s">
        <v>8351</v>
      </c>
      <c r="C225" s="105" t="str">
        <f t="shared" si="18"/>
        <v>NDD</v>
      </c>
      <c r="D225" s="106" t="str">
        <f t="shared" si="19"/>
        <v>Not Health</v>
      </c>
      <c r="E225" s="75" t="s">
        <v>8254</v>
      </c>
      <c r="F225" s="75" t="s">
        <v>7786</v>
      </c>
      <c r="G225" s="75" t="s">
        <v>6529</v>
      </c>
      <c r="H225" s="75" t="s">
        <v>6153</v>
      </c>
      <c r="I225" s="107" t="s">
        <v>8255</v>
      </c>
      <c r="J225" s="75" t="s">
        <v>7981</v>
      </c>
      <c r="K225" s="75" t="s">
        <v>7981</v>
      </c>
      <c r="L225" s="75" t="s">
        <v>185</v>
      </c>
      <c r="M225" s="75" t="s">
        <v>2486</v>
      </c>
      <c r="N225" s="75" t="s">
        <v>8256</v>
      </c>
      <c r="O225" s="75" t="s">
        <v>4154</v>
      </c>
      <c r="P225" s="75" t="s">
        <v>979</v>
      </c>
      <c r="Q225" s="45" t="s">
        <v>8250</v>
      </c>
      <c r="R225" s="75" t="s">
        <v>940</v>
      </c>
      <c r="S225" s="75" t="s">
        <v>7760</v>
      </c>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c r="AU225" s="75"/>
      <c r="AV225" s="75"/>
      <c r="AW225" s="75"/>
      <c r="AX225" s="75"/>
      <c r="AY225" s="75"/>
      <c r="AZ225" s="75"/>
      <c r="BA225" s="75"/>
      <c r="BB225" s="45">
        <v>5550</v>
      </c>
      <c r="BC225" s="45">
        <v>0</v>
      </c>
      <c r="BD225" s="45">
        <v>0</v>
      </c>
      <c r="BE225" s="45">
        <v>0</v>
      </c>
      <c r="BF225" s="45">
        <v>0</v>
      </c>
      <c r="BG225" s="45">
        <v>0</v>
      </c>
      <c r="BH225" s="45">
        <v>0</v>
      </c>
      <c r="BI225" s="45">
        <v>0</v>
      </c>
      <c r="BJ225" s="45">
        <v>0</v>
      </c>
      <c r="BK225" s="45">
        <v>0</v>
      </c>
      <c r="BL225" s="45">
        <v>0</v>
      </c>
      <c r="BM225" s="108"/>
      <c r="BN225" s="45">
        <v>400</v>
      </c>
      <c r="BO225" s="45">
        <v>900</v>
      </c>
      <c r="BP225" s="45">
        <v>1000</v>
      </c>
      <c r="BQ225" s="45">
        <v>1100</v>
      </c>
      <c r="BR225" s="45">
        <v>1000</v>
      </c>
      <c r="BS225" s="45">
        <v>500</v>
      </c>
      <c r="BT225" s="45">
        <v>300</v>
      </c>
      <c r="BU225" s="45">
        <v>150</v>
      </c>
      <c r="BV225" s="45">
        <v>50</v>
      </c>
      <c r="BW225" s="45">
        <v>0</v>
      </c>
      <c r="BX225" s="45">
        <v>0</v>
      </c>
      <c r="BY225" s="45"/>
    </row>
    <row r="226" spans="1:77" x14ac:dyDescent="0.35">
      <c r="A226" s="104" t="str">
        <f t="shared" si="17"/>
        <v>8083.401.69</v>
      </c>
      <c r="B226" s="113" t="s">
        <v>8351</v>
      </c>
      <c r="C226" s="105" t="str">
        <f t="shared" si="18"/>
        <v>NDD</v>
      </c>
      <c r="D226" s="106" t="str">
        <f t="shared" si="19"/>
        <v>Not Health</v>
      </c>
      <c r="E226" s="75" t="s">
        <v>7999</v>
      </c>
      <c r="F226" s="75" t="s">
        <v>7776</v>
      </c>
      <c r="G226" s="75" t="s">
        <v>170</v>
      </c>
      <c r="H226" s="75" t="s">
        <v>3620</v>
      </c>
      <c r="I226" s="107" t="s">
        <v>8000</v>
      </c>
      <c r="J226" s="75" t="s">
        <v>7991</v>
      </c>
      <c r="K226" s="75" t="s">
        <v>7991</v>
      </c>
      <c r="L226" s="75" t="s">
        <v>185</v>
      </c>
      <c r="M226" s="75" t="s">
        <v>2486</v>
      </c>
      <c r="N226" s="75" t="s">
        <v>8001</v>
      </c>
      <c r="O226" s="75" t="s">
        <v>1146</v>
      </c>
      <c r="P226" s="75" t="s">
        <v>966</v>
      </c>
      <c r="Q226" s="45" t="s">
        <v>7993</v>
      </c>
      <c r="R226" s="75" t="s">
        <v>1981</v>
      </c>
      <c r="S226" s="75" t="s">
        <v>7760</v>
      </c>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75"/>
      <c r="AW226" s="75"/>
      <c r="AX226" s="75"/>
      <c r="AY226" s="75"/>
      <c r="AZ226" s="75"/>
      <c r="BA226" s="75"/>
      <c r="BB226" s="45">
        <v>0</v>
      </c>
      <c r="BC226" s="45">
        <v>0</v>
      </c>
      <c r="BD226" s="45">
        <v>0</v>
      </c>
      <c r="BE226" s="45">
        <v>0</v>
      </c>
      <c r="BF226" s="45">
        <v>0</v>
      </c>
      <c r="BG226" s="45">
        <v>0</v>
      </c>
      <c r="BH226" s="45">
        <v>0</v>
      </c>
      <c r="BI226" s="45">
        <v>0</v>
      </c>
      <c r="BJ226" s="45">
        <v>0</v>
      </c>
      <c r="BK226" s="45">
        <v>0</v>
      </c>
      <c r="BL226" s="45">
        <v>0</v>
      </c>
      <c r="BM226" s="108"/>
      <c r="BN226" s="45">
        <v>0</v>
      </c>
      <c r="BO226" s="45">
        <v>-3465</v>
      </c>
      <c r="BP226" s="45">
        <v>-3685</v>
      </c>
      <c r="BQ226" s="45">
        <v>1265</v>
      </c>
      <c r="BR226" s="45">
        <v>1182</v>
      </c>
      <c r="BS226" s="45">
        <v>2282</v>
      </c>
      <c r="BT226" s="45">
        <v>1870</v>
      </c>
      <c r="BU226" s="45">
        <v>550</v>
      </c>
      <c r="BV226" s="45">
        <v>0</v>
      </c>
      <c r="BW226" s="45">
        <v>0</v>
      </c>
      <c r="BX226" s="45">
        <v>0</v>
      </c>
      <c r="BY226" s="45"/>
    </row>
    <row r="227" spans="1:77" x14ac:dyDescent="0.35">
      <c r="A227" s="104" t="str">
        <f t="shared" si="17"/>
        <v>8350.401.69</v>
      </c>
      <c r="B227" s="113" t="s">
        <v>8351</v>
      </c>
      <c r="C227" s="105" t="str">
        <f t="shared" si="18"/>
        <v>NDD</v>
      </c>
      <c r="D227" s="106" t="str">
        <f t="shared" si="19"/>
        <v>Not Health</v>
      </c>
      <c r="E227" s="75" t="s">
        <v>8002</v>
      </c>
      <c r="F227" s="75" t="s">
        <v>7812</v>
      </c>
      <c r="G227" s="75" t="s">
        <v>170</v>
      </c>
      <c r="H227" s="75" t="s">
        <v>3620</v>
      </c>
      <c r="I227" s="107" t="s">
        <v>8003</v>
      </c>
      <c r="J227" s="75" t="s">
        <v>7991</v>
      </c>
      <c r="K227" s="75" t="s">
        <v>7991</v>
      </c>
      <c r="L227" s="75" t="s">
        <v>185</v>
      </c>
      <c r="M227" s="75" t="s">
        <v>1073</v>
      </c>
      <c r="N227" s="75" t="s">
        <v>7998</v>
      </c>
      <c r="O227" s="75" t="s">
        <v>3792</v>
      </c>
      <c r="P227" s="75" t="s">
        <v>966</v>
      </c>
      <c r="Q227" s="45" t="s">
        <v>7993</v>
      </c>
      <c r="R227" s="75" t="s">
        <v>469</v>
      </c>
      <c r="S227" s="75" t="s">
        <v>7760</v>
      </c>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c r="AY227" s="75"/>
      <c r="AZ227" s="75"/>
      <c r="BA227" s="75"/>
      <c r="BB227" s="45">
        <v>0</v>
      </c>
      <c r="BC227" s="45">
        <v>0</v>
      </c>
      <c r="BD227" s="45">
        <v>0</v>
      </c>
      <c r="BE227" s="45">
        <v>0</v>
      </c>
      <c r="BF227" s="45">
        <v>0</v>
      </c>
      <c r="BG227" s="45">
        <v>0</v>
      </c>
      <c r="BH227" s="45">
        <v>0</v>
      </c>
      <c r="BI227" s="45">
        <v>0</v>
      </c>
      <c r="BJ227" s="45">
        <v>0</v>
      </c>
      <c r="BK227" s="45">
        <v>0</v>
      </c>
      <c r="BL227" s="45">
        <v>0</v>
      </c>
      <c r="BM227" s="108"/>
      <c r="BN227" s="45">
        <v>0</v>
      </c>
      <c r="BO227" s="45">
        <v>-362</v>
      </c>
      <c r="BP227" s="45">
        <v>-795</v>
      </c>
      <c r="BQ227" s="45">
        <v>-572</v>
      </c>
      <c r="BR227" s="45">
        <v>142</v>
      </c>
      <c r="BS227" s="45">
        <v>759</v>
      </c>
      <c r="BT227" s="45">
        <v>621</v>
      </c>
      <c r="BU227" s="45">
        <v>207</v>
      </c>
      <c r="BV227" s="45">
        <v>0</v>
      </c>
      <c r="BW227" s="45">
        <v>0</v>
      </c>
      <c r="BX227" s="45">
        <v>0</v>
      </c>
      <c r="BY227" s="45"/>
    </row>
    <row r="228" spans="1:77" x14ac:dyDescent="0.35">
      <c r="A228" s="104" t="str">
        <f t="shared" si="17"/>
        <v>9999.271.20</v>
      </c>
      <c r="B228" s="113" t="s">
        <v>8351</v>
      </c>
      <c r="C228" s="105" t="str">
        <f t="shared" si="18"/>
        <v>Mandatory</v>
      </c>
      <c r="D228" s="106" t="str">
        <f t="shared" si="19"/>
        <v>Not Health</v>
      </c>
      <c r="E228" s="75" t="s">
        <v>8257</v>
      </c>
      <c r="F228" s="75" t="s">
        <v>8258</v>
      </c>
      <c r="G228" s="75" t="s">
        <v>193</v>
      </c>
      <c r="H228" s="75" t="s">
        <v>1690</v>
      </c>
      <c r="I228" s="107" t="s">
        <v>8259</v>
      </c>
      <c r="J228" s="75" t="s">
        <v>3090</v>
      </c>
      <c r="K228" s="75" t="s">
        <v>2963</v>
      </c>
      <c r="L228" s="75" t="s">
        <v>3090</v>
      </c>
      <c r="M228" s="75" t="s">
        <v>2963</v>
      </c>
      <c r="N228" s="75" t="s">
        <v>8246</v>
      </c>
      <c r="O228" s="75" t="s">
        <v>8247</v>
      </c>
      <c r="P228" s="75" t="s">
        <v>1119</v>
      </c>
      <c r="Q228" s="45" t="s">
        <v>8033</v>
      </c>
      <c r="R228" s="75" t="s">
        <v>519</v>
      </c>
      <c r="S228" s="75" t="s">
        <v>7760</v>
      </c>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c r="AU228" s="75"/>
      <c r="AV228" s="75"/>
      <c r="AW228" s="75"/>
      <c r="AX228" s="75"/>
      <c r="AY228" s="75"/>
      <c r="AZ228" s="75"/>
      <c r="BA228" s="75"/>
      <c r="BB228" s="45">
        <v>30</v>
      </c>
      <c r="BC228" s="45">
        <v>88</v>
      </c>
      <c r="BD228" s="45">
        <v>40</v>
      </c>
      <c r="BE228" s="45">
        <v>0</v>
      </c>
      <c r="BF228" s="45">
        <v>0</v>
      </c>
      <c r="BG228" s="45">
        <v>0</v>
      </c>
      <c r="BH228" s="45">
        <v>0</v>
      </c>
      <c r="BI228" s="45">
        <v>0</v>
      </c>
      <c r="BJ228" s="45">
        <v>0</v>
      </c>
      <c r="BK228" s="45">
        <v>0</v>
      </c>
      <c r="BL228" s="45">
        <v>0</v>
      </c>
      <c r="BM228" s="108"/>
      <c r="BN228" s="45">
        <v>30</v>
      </c>
      <c r="BO228" s="45">
        <v>88</v>
      </c>
      <c r="BP228" s="45">
        <v>40</v>
      </c>
      <c r="BQ228" s="45">
        <v>0</v>
      </c>
      <c r="BR228" s="45">
        <v>0</v>
      </c>
      <c r="BS228" s="45">
        <v>0</v>
      </c>
      <c r="BT228" s="45">
        <v>0</v>
      </c>
      <c r="BU228" s="45">
        <v>0</v>
      </c>
      <c r="BV228" s="45">
        <v>0</v>
      </c>
      <c r="BW228" s="45">
        <v>0</v>
      </c>
      <c r="BX228" s="45">
        <v>0</v>
      </c>
      <c r="BY228" s="45"/>
    </row>
    <row r="229" spans="1:77" x14ac:dyDescent="0.35">
      <c r="A229" s="104" t="str">
        <f t="shared" si="17"/>
        <v>4045.271.89</v>
      </c>
      <c r="B229" s="113" t="s">
        <v>8351</v>
      </c>
      <c r="C229" s="105" t="str">
        <f t="shared" si="18"/>
        <v>Mandatory</v>
      </c>
      <c r="D229" s="106" t="str">
        <f t="shared" si="19"/>
        <v>Not Health</v>
      </c>
      <c r="E229" s="75" t="s">
        <v>8260</v>
      </c>
      <c r="F229" s="75" t="s">
        <v>8261</v>
      </c>
      <c r="G229" s="75" t="s">
        <v>193</v>
      </c>
      <c r="H229" s="75" t="s">
        <v>1690</v>
      </c>
      <c r="I229" s="107" t="s">
        <v>8262</v>
      </c>
      <c r="J229" s="75" t="s">
        <v>272</v>
      </c>
      <c r="K229" s="75" t="s">
        <v>5814</v>
      </c>
      <c r="L229" s="75" t="s">
        <v>272</v>
      </c>
      <c r="M229" s="75" t="s">
        <v>5814</v>
      </c>
      <c r="N229" s="75" t="s">
        <v>7878</v>
      </c>
      <c r="O229" s="75" t="s">
        <v>1816</v>
      </c>
      <c r="P229" s="75" t="s">
        <v>877</v>
      </c>
      <c r="Q229" s="45" t="s">
        <v>7824</v>
      </c>
      <c r="R229" s="75" t="s">
        <v>519</v>
      </c>
      <c r="S229" s="75" t="s">
        <v>7760</v>
      </c>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c r="AU229" s="75"/>
      <c r="AV229" s="75"/>
      <c r="AW229" s="75"/>
      <c r="AX229" s="75"/>
      <c r="AY229" s="75"/>
      <c r="AZ229" s="75"/>
      <c r="BA229" s="75"/>
      <c r="BB229" s="45">
        <v>0</v>
      </c>
      <c r="BC229" s="45">
        <v>50</v>
      </c>
      <c r="BD229" s="45">
        <v>50</v>
      </c>
      <c r="BE229" s="45">
        <v>50</v>
      </c>
      <c r="BF229" s="45">
        <v>400</v>
      </c>
      <c r="BG229" s="45">
        <v>575</v>
      </c>
      <c r="BH229" s="45">
        <v>575</v>
      </c>
      <c r="BI229" s="45">
        <v>575</v>
      </c>
      <c r="BJ229" s="45">
        <v>575</v>
      </c>
      <c r="BK229" s="45">
        <v>400</v>
      </c>
      <c r="BL229" s="45">
        <v>0</v>
      </c>
      <c r="BM229" s="108"/>
      <c r="BN229" s="45">
        <v>0</v>
      </c>
      <c r="BO229" s="45">
        <v>50</v>
      </c>
      <c r="BP229" s="45">
        <v>50</v>
      </c>
      <c r="BQ229" s="45">
        <v>50</v>
      </c>
      <c r="BR229" s="45">
        <v>400</v>
      </c>
      <c r="BS229" s="45">
        <v>575</v>
      </c>
      <c r="BT229" s="45">
        <v>575</v>
      </c>
      <c r="BU229" s="45">
        <v>575</v>
      </c>
      <c r="BV229" s="45">
        <v>575</v>
      </c>
      <c r="BW229" s="45">
        <v>400</v>
      </c>
      <c r="BX229" s="45">
        <v>0</v>
      </c>
      <c r="BY229" s="45"/>
    </row>
    <row r="230" spans="1:77" x14ac:dyDescent="0.35">
      <c r="A230" s="104" t="str">
        <f t="shared" si="17"/>
        <v>9999.271.89</v>
      </c>
      <c r="B230" s="113" t="s">
        <v>8351</v>
      </c>
      <c r="C230" s="105" t="str">
        <f t="shared" si="18"/>
        <v>Mandatory</v>
      </c>
      <c r="D230" s="106" t="str">
        <f t="shared" si="19"/>
        <v>Not Health</v>
      </c>
      <c r="E230" s="75" t="s">
        <v>8263</v>
      </c>
      <c r="F230" s="75" t="s">
        <v>8264</v>
      </c>
      <c r="G230" s="75" t="s">
        <v>193</v>
      </c>
      <c r="H230" s="75" t="s">
        <v>1690</v>
      </c>
      <c r="I230" s="107" t="s">
        <v>8265</v>
      </c>
      <c r="J230" s="75" t="s">
        <v>272</v>
      </c>
      <c r="K230" s="75" t="s">
        <v>5814</v>
      </c>
      <c r="L230" s="75" t="s">
        <v>272</v>
      </c>
      <c r="M230" s="75" t="s">
        <v>5814</v>
      </c>
      <c r="N230" s="75" t="s">
        <v>7878</v>
      </c>
      <c r="O230" s="75" t="s">
        <v>1816</v>
      </c>
      <c r="P230" s="75" t="s">
        <v>877</v>
      </c>
      <c r="Q230" s="45" t="s">
        <v>7824</v>
      </c>
      <c r="R230" s="75" t="s">
        <v>519</v>
      </c>
      <c r="S230" s="75" t="s">
        <v>7760</v>
      </c>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c r="AV230" s="75"/>
      <c r="AW230" s="75"/>
      <c r="AX230" s="75"/>
      <c r="AY230" s="75"/>
      <c r="AZ230" s="75"/>
      <c r="BA230" s="75"/>
      <c r="BB230" s="45">
        <v>10</v>
      </c>
      <c r="BC230" s="45">
        <v>125</v>
      </c>
      <c r="BD230" s="45">
        <v>225</v>
      </c>
      <c r="BE230" s="45">
        <v>425</v>
      </c>
      <c r="BF230" s="45">
        <v>475</v>
      </c>
      <c r="BG230" s="45">
        <v>475</v>
      </c>
      <c r="BH230" s="45">
        <v>475</v>
      </c>
      <c r="BI230" s="45">
        <v>475</v>
      </c>
      <c r="BJ230" s="45">
        <v>475</v>
      </c>
      <c r="BK230" s="45">
        <v>90</v>
      </c>
      <c r="BL230" s="45">
        <v>0</v>
      </c>
      <c r="BM230" s="108"/>
      <c r="BN230" s="45">
        <v>10</v>
      </c>
      <c r="BO230" s="45">
        <v>125</v>
      </c>
      <c r="BP230" s="45">
        <v>225</v>
      </c>
      <c r="BQ230" s="45">
        <v>425</v>
      </c>
      <c r="BR230" s="45">
        <v>475</v>
      </c>
      <c r="BS230" s="45">
        <v>475</v>
      </c>
      <c r="BT230" s="45">
        <v>475</v>
      </c>
      <c r="BU230" s="45">
        <v>475</v>
      </c>
      <c r="BV230" s="45">
        <v>475</v>
      </c>
      <c r="BW230" s="45">
        <v>70</v>
      </c>
      <c r="BX230" s="45">
        <v>-30</v>
      </c>
      <c r="BY230" s="45"/>
    </row>
    <row r="231" spans="1:77" x14ac:dyDescent="0.35">
      <c r="A231" s="104" t="str">
        <f t="shared" si="17"/>
        <v>1406.351.12</v>
      </c>
      <c r="B231" s="113" t="s">
        <v>8351</v>
      </c>
      <c r="C231" s="105" t="str">
        <f t="shared" si="18"/>
        <v>Mandatory</v>
      </c>
      <c r="D231" s="106" t="str">
        <f t="shared" si="19"/>
        <v>Not Health</v>
      </c>
      <c r="E231" s="75" t="s">
        <v>8266</v>
      </c>
      <c r="F231" s="75" t="s">
        <v>8258</v>
      </c>
      <c r="G231" s="75" t="s">
        <v>1620</v>
      </c>
      <c r="H231" s="75" t="s">
        <v>2880</v>
      </c>
      <c r="I231" s="107" t="s">
        <v>8267</v>
      </c>
      <c r="J231" s="75" t="s">
        <v>3090</v>
      </c>
      <c r="K231" s="75" t="s">
        <v>2963</v>
      </c>
      <c r="L231" s="75" t="s">
        <v>3090</v>
      </c>
      <c r="M231" s="75" t="s">
        <v>2963</v>
      </c>
      <c r="N231" s="75" t="s">
        <v>8268</v>
      </c>
      <c r="O231" s="75" t="s">
        <v>1074</v>
      </c>
      <c r="P231" s="75" t="s">
        <v>1071</v>
      </c>
      <c r="Q231" s="45" t="s">
        <v>7887</v>
      </c>
      <c r="R231" s="75" t="s">
        <v>519</v>
      </c>
      <c r="S231" s="75" t="s">
        <v>7760</v>
      </c>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c r="AU231" s="75"/>
      <c r="AV231" s="75"/>
      <c r="AW231" s="75"/>
      <c r="AX231" s="75"/>
      <c r="AY231" s="75"/>
      <c r="AZ231" s="75"/>
      <c r="BA231" s="75"/>
      <c r="BB231" s="45">
        <v>90</v>
      </c>
      <c r="BC231" s="45">
        <v>90</v>
      </c>
      <c r="BD231" s="45">
        <v>23</v>
      </c>
      <c r="BE231" s="45">
        <v>0</v>
      </c>
      <c r="BF231" s="45">
        <v>0</v>
      </c>
      <c r="BG231" s="45">
        <v>0</v>
      </c>
      <c r="BH231" s="45">
        <v>0</v>
      </c>
      <c r="BI231" s="45">
        <v>0</v>
      </c>
      <c r="BJ231" s="45">
        <v>0</v>
      </c>
      <c r="BK231" s="45">
        <v>0</v>
      </c>
      <c r="BL231" s="45">
        <v>0</v>
      </c>
      <c r="BM231" s="108"/>
      <c r="BN231" s="45">
        <v>23</v>
      </c>
      <c r="BO231" s="45">
        <v>78</v>
      </c>
      <c r="BP231" s="45">
        <v>29</v>
      </c>
      <c r="BQ231" s="45">
        <v>5</v>
      </c>
      <c r="BR231" s="45">
        <v>0</v>
      </c>
      <c r="BS231" s="45">
        <v>0</v>
      </c>
      <c r="BT231" s="45">
        <v>0</v>
      </c>
      <c r="BU231" s="45">
        <v>0</v>
      </c>
      <c r="BV231" s="45">
        <v>0</v>
      </c>
      <c r="BW231" s="45">
        <v>0</v>
      </c>
      <c r="BX231" s="45">
        <v>0</v>
      </c>
      <c r="BY231" s="45"/>
    </row>
    <row r="232" spans="1:77" x14ac:dyDescent="0.35">
      <c r="A232" s="104" t="str">
        <f t="shared" si="17"/>
        <v>4336.351.12</v>
      </c>
      <c r="B232" s="113" t="s">
        <v>8351</v>
      </c>
      <c r="C232" s="105" t="str">
        <f t="shared" si="18"/>
        <v>Mandatory</v>
      </c>
      <c r="D232" s="106" t="str">
        <f t="shared" si="19"/>
        <v>Not Health</v>
      </c>
      <c r="E232" s="75" t="s">
        <v>8269</v>
      </c>
      <c r="F232" s="75" t="s">
        <v>8261</v>
      </c>
      <c r="G232" s="75" t="s">
        <v>1620</v>
      </c>
      <c r="H232" s="75" t="s">
        <v>2880</v>
      </c>
      <c r="I232" s="107" t="s">
        <v>8270</v>
      </c>
      <c r="J232" s="75" t="s">
        <v>63</v>
      </c>
      <c r="K232" s="75" t="s">
        <v>1855</v>
      </c>
      <c r="L232" s="75" t="s">
        <v>63</v>
      </c>
      <c r="M232" s="75" t="s">
        <v>1855</v>
      </c>
      <c r="N232" s="75" t="s">
        <v>7951</v>
      </c>
      <c r="O232" s="75" t="s">
        <v>2216</v>
      </c>
      <c r="P232" s="75" t="s">
        <v>1071</v>
      </c>
      <c r="Q232" s="45" t="s">
        <v>7887</v>
      </c>
      <c r="R232" s="75" t="s">
        <v>519</v>
      </c>
      <c r="S232" s="75" t="s">
        <v>7760</v>
      </c>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c r="AU232" s="75"/>
      <c r="AV232" s="75"/>
      <c r="AW232" s="75"/>
      <c r="AX232" s="75"/>
      <c r="AY232" s="75"/>
      <c r="AZ232" s="75"/>
      <c r="BA232" s="75"/>
      <c r="BB232" s="45">
        <v>50</v>
      </c>
      <c r="BC232" s="45">
        <v>0</v>
      </c>
      <c r="BD232" s="45">
        <v>0</v>
      </c>
      <c r="BE232" s="45">
        <v>0</v>
      </c>
      <c r="BF232" s="45">
        <v>0</v>
      </c>
      <c r="BG232" s="45">
        <v>0</v>
      </c>
      <c r="BH232" s="45">
        <v>0</v>
      </c>
      <c r="BI232" s="45">
        <v>0</v>
      </c>
      <c r="BJ232" s="45">
        <v>0</v>
      </c>
      <c r="BK232" s="45">
        <v>0</v>
      </c>
      <c r="BL232" s="45">
        <v>0</v>
      </c>
      <c r="BM232" s="108"/>
      <c r="BN232" s="45">
        <v>50</v>
      </c>
      <c r="BO232" s="45">
        <v>0</v>
      </c>
      <c r="BP232" s="45">
        <v>0</v>
      </c>
      <c r="BQ232" s="45">
        <v>0</v>
      </c>
      <c r="BR232" s="45">
        <v>0</v>
      </c>
      <c r="BS232" s="45">
        <v>0</v>
      </c>
      <c r="BT232" s="45">
        <v>0</v>
      </c>
      <c r="BU232" s="45">
        <v>0</v>
      </c>
      <c r="BV232" s="45">
        <v>0</v>
      </c>
      <c r="BW232" s="45">
        <v>0</v>
      </c>
      <c r="BX232" s="45">
        <v>0</v>
      </c>
      <c r="BY232" s="45"/>
    </row>
    <row r="233" spans="1:77" x14ac:dyDescent="0.35">
      <c r="A233" s="104" t="str">
        <f t="shared" si="17"/>
        <v>4336.351.12</v>
      </c>
      <c r="B233" s="113" t="s">
        <v>8351</v>
      </c>
      <c r="C233" s="105" t="str">
        <f t="shared" si="18"/>
        <v>Mandatory</v>
      </c>
      <c r="D233" s="106" t="str">
        <f t="shared" si="19"/>
        <v>Not Health</v>
      </c>
      <c r="E233" s="75" t="s">
        <v>8269</v>
      </c>
      <c r="F233" s="75" t="s">
        <v>8271</v>
      </c>
      <c r="G233" s="75" t="s">
        <v>1620</v>
      </c>
      <c r="H233" s="75" t="s">
        <v>2880</v>
      </c>
      <c r="I233" s="107" t="s">
        <v>8270</v>
      </c>
      <c r="J233" s="75" t="s">
        <v>63</v>
      </c>
      <c r="K233" s="75" t="s">
        <v>1855</v>
      </c>
      <c r="L233" s="75" t="s">
        <v>63</v>
      </c>
      <c r="M233" s="75" t="s">
        <v>1855</v>
      </c>
      <c r="N233" s="75" t="s">
        <v>7951</v>
      </c>
      <c r="O233" s="75" t="s">
        <v>2216</v>
      </c>
      <c r="P233" s="75" t="s">
        <v>1071</v>
      </c>
      <c r="Q233" s="45" t="s">
        <v>7887</v>
      </c>
      <c r="R233" s="75" t="s">
        <v>519</v>
      </c>
      <c r="S233" s="75" t="s">
        <v>7760</v>
      </c>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75"/>
      <c r="AW233" s="75"/>
      <c r="AX233" s="75"/>
      <c r="AY233" s="75"/>
      <c r="AZ233" s="75"/>
      <c r="BA233" s="75"/>
      <c r="BB233" s="45">
        <v>4</v>
      </c>
      <c r="BC233" s="45">
        <v>4</v>
      </c>
      <c r="BD233" s="45">
        <v>0</v>
      </c>
      <c r="BE233" s="45">
        <v>0</v>
      </c>
      <c r="BF233" s="45">
        <v>0</v>
      </c>
      <c r="BG233" s="45">
        <v>0</v>
      </c>
      <c r="BH233" s="45">
        <v>0</v>
      </c>
      <c r="BI233" s="45">
        <v>0</v>
      </c>
      <c r="BJ233" s="45">
        <v>0</v>
      </c>
      <c r="BK233" s="45">
        <v>0</v>
      </c>
      <c r="BL233" s="45">
        <v>0</v>
      </c>
      <c r="BM233" s="108"/>
      <c r="BN233" s="45">
        <v>4</v>
      </c>
      <c r="BO233" s="45">
        <v>4</v>
      </c>
      <c r="BP233" s="45">
        <v>0</v>
      </c>
      <c r="BQ233" s="45">
        <v>0</v>
      </c>
      <c r="BR233" s="45">
        <v>0</v>
      </c>
      <c r="BS233" s="45">
        <v>0</v>
      </c>
      <c r="BT233" s="45">
        <v>0</v>
      </c>
      <c r="BU233" s="45">
        <v>0</v>
      </c>
      <c r="BV233" s="45">
        <v>0</v>
      </c>
      <c r="BW233" s="45">
        <v>0</v>
      </c>
      <c r="BX233" s="45">
        <v>0</v>
      </c>
      <c r="BY233" s="45"/>
    </row>
    <row r="234" spans="1:77" x14ac:dyDescent="0.35">
      <c r="A234" s="104" t="str">
        <f t="shared" si="17"/>
        <v>5531.351.12</v>
      </c>
      <c r="B234" s="113" t="s">
        <v>8351</v>
      </c>
      <c r="C234" s="105" t="str">
        <f t="shared" si="18"/>
        <v>Mandatory</v>
      </c>
      <c r="D234" s="106" t="str">
        <f t="shared" si="19"/>
        <v>Not Health</v>
      </c>
      <c r="E234" s="75" t="s">
        <v>8272</v>
      </c>
      <c r="F234" s="75" t="s">
        <v>8273</v>
      </c>
      <c r="G234" s="75" t="s">
        <v>1620</v>
      </c>
      <c r="H234" s="75" t="s">
        <v>2880</v>
      </c>
      <c r="I234" s="107" t="s">
        <v>8274</v>
      </c>
      <c r="J234" s="75" t="s">
        <v>63</v>
      </c>
      <c r="K234" s="75" t="s">
        <v>1855</v>
      </c>
      <c r="L234" s="75" t="s">
        <v>63</v>
      </c>
      <c r="M234" s="75" t="s">
        <v>1855</v>
      </c>
      <c r="N234" s="75" t="s">
        <v>7951</v>
      </c>
      <c r="O234" s="75" t="s">
        <v>2216</v>
      </c>
      <c r="P234" s="75" t="s">
        <v>1071</v>
      </c>
      <c r="Q234" s="45" t="s">
        <v>7887</v>
      </c>
      <c r="R234" s="75" t="s">
        <v>519</v>
      </c>
      <c r="S234" s="75" t="s">
        <v>7760</v>
      </c>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c r="AU234" s="75"/>
      <c r="AV234" s="75"/>
      <c r="AW234" s="75"/>
      <c r="AX234" s="75"/>
      <c r="AY234" s="75"/>
      <c r="AZ234" s="75"/>
      <c r="BA234" s="75"/>
      <c r="BB234" s="45">
        <v>674</v>
      </c>
      <c r="BC234" s="45">
        <v>0</v>
      </c>
      <c r="BD234" s="45">
        <v>0</v>
      </c>
      <c r="BE234" s="45">
        <v>0</v>
      </c>
      <c r="BF234" s="45">
        <v>0</v>
      </c>
      <c r="BG234" s="45">
        <v>0</v>
      </c>
      <c r="BH234" s="45">
        <v>0</v>
      </c>
      <c r="BI234" s="45">
        <v>0</v>
      </c>
      <c r="BJ234" s="45">
        <v>0</v>
      </c>
      <c r="BK234" s="45">
        <v>0</v>
      </c>
      <c r="BL234" s="45">
        <v>0</v>
      </c>
      <c r="BM234" s="108"/>
      <c r="BN234" s="45">
        <v>154</v>
      </c>
      <c r="BO234" s="45">
        <v>520</v>
      </c>
      <c r="BP234" s="45">
        <v>0</v>
      </c>
      <c r="BQ234" s="45">
        <v>0</v>
      </c>
      <c r="BR234" s="45">
        <v>0</v>
      </c>
      <c r="BS234" s="45">
        <v>0</v>
      </c>
      <c r="BT234" s="45">
        <v>0</v>
      </c>
      <c r="BU234" s="45">
        <v>0</v>
      </c>
      <c r="BV234" s="45">
        <v>0</v>
      </c>
      <c r="BW234" s="45">
        <v>0</v>
      </c>
      <c r="BX234" s="45">
        <v>0</v>
      </c>
      <c r="BY234" s="45"/>
    </row>
    <row r="235" spans="1:77" x14ac:dyDescent="0.35">
      <c r="A235" s="104" t="str">
        <f t="shared" si="17"/>
        <v>9999.371.99</v>
      </c>
      <c r="B235" s="113" t="s">
        <v>8351</v>
      </c>
      <c r="C235" s="105" t="str">
        <f t="shared" si="18"/>
        <v>Mandatory</v>
      </c>
      <c r="D235" s="106" t="str">
        <f t="shared" si="19"/>
        <v>Not Health</v>
      </c>
      <c r="E235" s="75" t="s">
        <v>8275</v>
      </c>
      <c r="F235" s="75" t="s">
        <v>8276</v>
      </c>
      <c r="G235" s="75" t="s">
        <v>167</v>
      </c>
      <c r="H235" s="75" t="s">
        <v>3101</v>
      </c>
      <c r="I235" s="107" t="s">
        <v>8277</v>
      </c>
      <c r="J235" s="75" t="s">
        <v>2600</v>
      </c>
      <c r="K235" s="75" t="s">
        <v>1073</v>
      </c>
      <c r="L235" s="75" t="s">
        <v>2600</v>
      </c>
      <c r="M235" s="75" t="s">
        <v>1073</v>
      </c>
      <c r="N235" s="75" t="s">
        <v>8278</v>
      </c>
      <c r="O235" s="75" t="s">
        <v>8279</v>
      </c>
      <c r="P235" s="75" t="s">
        <v>8280</v>
      </c>
      <c r="Q235" s="45" t="s">
        <v>8281</v>
      </c>
      <c r="R235" s="75" t="s">
        <v>519</v>
      </c>
      <c r="S235" s="75" t="s">
        <v>7760</v>
      </c>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c r="AV235" s="75"/>
      <c r="AW235" s="75"/>
      <c r="AX235" s="75"/>
      <c r="AY235" s="75"/>
      <c r="AZ235" s="75"/>
      <c r="BA235" s="75"/>
      <c r="BB235" s="45">
        <v>37</v>
      </c>
      <c r="BC235" s="45">
        <v>13</v>
      </c>
      <c r="BD235" s="45">
        <v>0</v>
      </c>
      <c r="BE235" s="45">
        <v>0</v>
      </c>
      <c r="BF235" s="45">
        <v>0</v>
      </c>
      <c r="BG235" s="45">
        <v>0</v>
      </c>
      <c r="BH235" s="45">
        <v>0</v>
      </c>
      <c r="BI235" s="45">
        <v>0</v>
      </c>
      <c r="BJ235" s="45">
        <v>0</v>
      </c>
      <c r="BK235" s="45">
        <v>0</v>
      </c>
      <c r="BL235" s="45">
        <v>0</v>
      </c>
      <c r="BM235" s="108"/>
      <c r="BN235" s="45">
        <v>37</v>
      </c>
      <c r="BO235" s="45">
        <v>13</v>
      </c>
      <c r="BP235" s="45">
        <v>0</v>
      </c>
      <c r="BQ235" s="45">
        <v>0</v>
      </c>
      <c r="BR235" s="45">
        <v>0</v>
      </c>
      <c r="BS235" s="45">
        <v>0</v>
      </c>
      <c r="BT235" s="45">
        <v>0</v>
      </c>
      <c r="BU235" s="45">
        <v>0</v>
      </c>
      <c r="BV235" s="45">
        <v>0</v>
      </c>
      <c r="BW235" s="45">
        <v>0</v>
      </c>
      <c r="BX235" s="45">
        <v>0</v>
      </c>
      <c r="BY235" s="45"/>
    </row>
    <row r="236" spans="1:77" x14ac:dyDescent="0.35">
      <c r="A236" s="104" t="str">
        <f t="shared" si="17"/>
        <v>4020.372.18</v>
      </c>
      <c r="B236" s="113" t="s">
        <v>8351</v>
      </c>
      <c r="C236" s="105" t="str">
        <f t="shared" si="18"/>
        <v>Mandatory</v>
      </c>
      <c r="D236" s="106" t="str">
        <f t="shared" si="19"/>
        <v>Not Health</v>
      </c>
      <c r="E236" s="75" t="s">
        <v>8282</v>
      </c>
      <c r="F236" s="75" t="s">
        <v>8271</v>
      </c>
      <c r="G236" s="75" t="s">
        <v>3205</v>
      </c>
      <c r="H236" s="75" t="s">
        <v>3101</v>
      </c>
      <c r="I236" s="107" t="s">
        <v>8283</v>
      </c>
      <c r="J236" s="75" t="s">
        <v>3062</v>
      </c>
      <c r="K236" s="75" t="s">
        <v>3233</v>
      </c>
      <c r="L236" s="75" t="s">
        <v>3062</v>
      </c>
      <c r="M236" s="75" t="s">
        <v>3233</v>
      </c>
      <c r="N236" s="75" t="s">
        <v>8284</v>
      </c>
      <c r="O236" s="75" t="s">
        <v>3210</v>
      </c>
      <c r="P236" s="75" t="s">
        <v>1936</v>
      </c>
      <c r="Q236" s="45" t="s">
        <v>8097</v>
      </c>
      <c r="R236" s="75" t="s">
        <v>519</v>
      </c>
      <c r="S236" s="75" t="s">
        <v>7760</v>
      </c>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75"/>
      <c r="AW236" s="75"/>
      <c r="AX236" s="75"/>
      <c r="AY236" s="75"/>
      <c r="AZ236" s="75"/>
      <c r="BA236" s="75"/>
      <c r="BB236" s="45">
        <v>0</v>
      </c>
      <c r="BC236" s="45">
        <v>0</v>
      </c>
      <c r="BD236" s="45">
        <v>-11</v>
      </c>
      <c r="BE236" s="45">
        <v>-25</v>
      </c>
      <c r="BF236" s="45">
        <v>-35</v>
      </c>
      <c r="BG236" s="45">
        <v>-37</v>
      </c>
      <c r="BH236" s="45">
        <v>-39</v>
      </c>
      <c r="BI236" s="45">
        <v>-40</v>
      </c>
      <c r="BJ236" s="45">
        <v>-13</v>
      </c>
      <c r="BK236" s="45">
        <v>-14</v>
      </c>
      <c r="BL236" s="45">
        <v>-13</v>
      </c>
      <c r="BM236" s="108"/>
      <c r="BN236" s="45">
        <v>0</v>
      </c>
      <c r="BO236" s="45">
        <v>0</v>
      </c>
      <c r="BP236" s="45">
        <v>-11</v>
      </c>
      <c r="BQ236" s="45">
        <v>-25</v>
      </c>
      <c r="BR236" s="45">
        <v>-35</v>
      </c>
      <c r="BS236" s="45">
        <v>-37</v>
      </c>
      <c r="BT236" s="45">
        <v>-39</v>
      </c>
      <c r="BU236" s="45">
        <v>-40</v>
      </c>
      <c r="BV236" s="45">
        <v>-13</v>
      </c>
      <c r="BW236" s="45">
        <v>-14</v>
      </c>
      <c r="BX236" s="45">
        <v>-13</v>
      </c>
      <c r="BY236" s="45"/>
    </row>
    <row r="237" spans="1:77" x14ac:dyDescent="0.35">
      <c r="A237" s="104" t="str">
        <f t="shared" si="17"/>
        <v>5396.376.13</v>
      </c>
      <c r="B237" s="113" t="s">
        <v>8351</v>
      </c>
      <c r="C237" s="105" t="str">
        <f t="shared" si="18"/>
        <v>Mandatory</v>
      </c>
      <c r="D237" s="106" t="str">
        <f t="shared" si="19"/>
        <v>Not Health</v>
      </c>
      <c r="E237" s="75" t="s">
        <v>7978</v>
      </c>
      <c r="F237" s="75" t="s">
        <v>8285</v>
      </c>
      <c r="G237" s="75" t="s">
        <v>3275</v>
      </c>
      <c r="H237" s="75" t="s">
        <v>3101</v>
      </c>
      <c r="I237" s="107" t="s">
        <v>7979</v>
      </c>
      <c r="J237" s="75" t="s">
        <v>730</v>
      </c>
      <c r="K237" s="75" t="s">
        <v>1106</v>
      </c>
      <c r="L237" s="75" t="s">
        <v>730</v>
      </c>
      <c r="M237" s="75" t="s">
        <v>1106</v>
      </c>
      <c r="N237" s="75" t="s">
        <v>7977</v>
      </c>
      <c r="O237" s="75" t="s">
        <v>3392</v>
      </c>
      <c r="P237" s="75" t="s">
        <v>926</v>
      </c>
      <c r="Q237" s="45" t="s">
        <v>7942</v>
      </c>
      <c r="R237" s="75" t="s">
        <v>519</v>
      </c>
      <c r="S237" s="75" t="s">
        <v>7760</v>
      </c>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c r="AU237" s="75"/>
      <c r="AV237" s="75"/>
      <c r="AW237" s="75"/>
      <c r="AX237" s="75"/>
      <c r="AY237" s="75"/>
      <c r="AZ237" s="75"/>
      <c r="BA237" s="75"/>
      <c r="BB237" s="45">
        <v>0</v>
      </c>
      <c r="BC237" s="45">
        <v>0</v>
      </c>
      <c r="BD237" s="45">
        <v>0</v>
      </c>
      <c r="BE237" s="45">
        <v>0</v>
      </c>
      <c r="BF237" s="45">
        <v>0</v>
      </c>
      <c r="BG237" s="45">
        <v>0</v>
      </c>
      <c r="BH237" s="45">
        <v>0</v>
      </c>
      <c r="BI237" s="45">
        <v>0</v>
      </c>
      <c r="BJ237" s="45">
        <v>0</v>
      </c>
      <c r="BK237" s="45">
        <v>0</v>
      </c>
      <c r="BL237" s="45">
        <v>0</v>
      </c>
      <c r="BM237" s="108"/>
      <c r="BN237" s="45">
        <v>90</v>
      </c>
      <c r="BO237" s="45">
        <v>10</v>
      </c>
      <c r="BP237" s="45">
        <v>0</v>
      </c>
      <c r="BQ237" s="45">
        <v>0</v>
      </c>
      <c r="BR237" s="45">
        <v>0</v>
      </c>
      <c r="BS237" s="45">
        <v>0</v>
      </c>
      <c r="BT237" s="45">
        <v>0</v>
      </c>
      <c r="BU237" s="45">
        <v>0</v>
      </c>
      <c r="BV237" s="45">
        <v>0</v>
      </c>
      <c r="BW237" s="45">
        <v>0</v>
      </c>
      <c r="BX237" s="45">
        <v>0</v>
      </c>
      <c r="BY237" s="45"/>
    </row>
    <row r="238" spans="1:77" x14ac:dyDescent="0.35">
      <c r="A238" s="104" t="str">
        <f t="shared" si="17"/>
        <v>5688.376.20</v>
      </c>
      <c r="B238" s="113" t="s">
        <v>8351</v>
      </c>
      <c r="C238" s="105" t="str">
        <f t="shared" si="18"/>
        <v>Mandatory</v>
      </c>
      <c r="D238" s="106" t="str">
        <f t="shared" si="19"/>
        <v>Not Health</v>
      </c>
      <c r="E238" s="75" t="s">
        <v>8286</v>
      </c>
      <c r="F238" s="75" t="s">
        <v>8287</v>
      </c>
      <c r="G238" s="75" t="s">
        <v>3275</v>
      </c>
      <c r="H238" s="75" t="s">
        <v>3101</v>
      </c>
      <c r="I238" s="107" t="s">
        <v>8288</v>
      </c>
      <c r="J238" s="75" t="s">
        <v>3090</v>
      </c>
      <c r="K238" s="75" t="s">
        <v>2963</v>
      </c>
      <c r="L238" s="75" t="s">
        <v>3090</v>
      </c>
      <c r="M238" s="75" t="s">
        <v>2963</v>
      </c>
      <c r="N238" s="75" t="s">
        <v>8246</v>
      </c>
      <c r="O238" s="75" t="s">
        <v>8247</v>
      </c>
      <c r="P238" s="75" t="s">
        <v>1119</v>
      </c>
      <c r="Q238" s="45" t="s">
        <v>8033</v>
      </c>
      <c r="R238" s="75" t="s">
        <v>519</v>
      </c>
      <c r="S238" s="75" t="s">
        <v>7760</v>
      </c>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45">
        <v>10</v>
      </c>
      <c r="BC238" s="45">
        <v>30</v>
      </c>
      <c r="BD238" s="45">
        <v>30</v>
      </c>
      <c r="BE238" s="45">
        <v>10</v>
      </c>
      <c r="BF238" s="45">
        <v>10</v>
      </c>
      <c r="BG238" s="45">
        <v>0</v>
      </c>
      <c r="BH238" s="45">
        <v>0</v>
      </c>
      <c r="BI238" s="45">
        <v>0</v>
      </c>
      <c r="BJ238" s="45">
        <v>0</v>
      </c>
      <c r="BK238" s="45">
        <v>0</v>
      </c>
      <c r="BL238" s="45">
        <v>0</v>
      </c>
      <c r="BM238" s="108"/>
      <c r="BN238" s="45">
        <v>10</v>
      </c>
      <c r="BO238" s="45">
        <v>30</v>
      </c>
      <c r="BP238" s="45">
        <v>30</v>
      </c>
      <c r="BQ238" s="45">
        <v>10</v>
      </c>
      <c r="BR238" s="45">
        <v>10</v>
      </c>
      <c r="BS238" s="45">
        <v>0</v>
      </c>
      <c r="BT238" s="45">
        <v>0</v>
      </c>
      <c r="BU238" s="45">
        <v>0</v>
      </c>
      <c r="BV238" s="45">
        <v>0</v>
      </c>
      <c r="BW238" s="45">
        <v>0</v>
      </c>
      <c r="BX238" s="45">
        <v>0</v>
      </c>
      <c r="BY238" s="45"/>
    </row>
    <row r="239" spans="1:77" x14ac:dyDescent="0.35">
      <c r="A239" s="104" t="str">
        <f t="shared" si="17"/>
        <v>0200.502.91</v>
      </c>
      <c r="B239" s="113" t="s">
        <v>13</v>
      </c>
      <c r="C239" s="105" t="str">
        <f t="shared" si="18"/>
        <v>Mandatory</v>
      </c>
      <c r="D239" s="106" t="str">
        <f t="shared" si="19"/>
        <v>Not Health</v>
      </c>
      <c r="E239" s="75" t="s">
        <v>8086</v>
      </c>
      <c r="F239" s="75" t="s">
        <v>8285</v>
      </c>
      <c r="G239" s="75" t="s">
        <v>25</v>
      </c>
      <c r="H239" s="75" t="s">
        <v>4550</v>
      </c>
      <c r="I239" s="107" t="s">
        <v>8087</v>
      </c>
      <c r="J239" s="75" t="s">
        <v>3554</v>
      </c>
      <c r="K239" s="75" t="s">
        <v>7847</v>
      </c>
      <c r="L239" s="75" t="s">
        <v>3554</v>
      </c>
      <c r="M239" s="75" t="s">
        <v>7847</v>
      </c>
      <c r="N239" s="75" t="s">
        <v>8088</v>
      </c>
      <c r="O239" s="75" t="s">
        <v>8089</v>
      </c>
      <c r="P239" s="75" t="s">
        <v>4561</v>
      </c>
      <c r="Q239" s="45" t="s">
        <v>8072</v>
      </c>
      <c r="R239" s="75" t="s">
        <v>519</v>
      </c>
      <c r="S239" s="75" t="s">
        <v>7760</v>
      </c>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75"/>
      <c r="AW239" s="75"/>
      <c r="AX239" s="75"/>
      <c r="AY239" s="75"/>
      <c r="AZ239" s="75"/>
      <c r="BA239" s="75"/>
      <c r="BB239" s="45">
        <v>643</v>
      </c>
      <c r="BC239" s="45">
        <v>831</v>
      </c>
      <c r="BD239" s="45">
        <v>0</v>
      </c>
      <c r="BE239" s="45">
        <v>0</v>
      </c>
      <c r="BF239" s="45">
        <v>0</v>
      </c>
      <c r="BG239" s="45">
        <v>0</v>
      </c>
      <c r="BH239" s="45">
        <v>0</v>
      </c>
      <c r="BI239" s="45">
        <v>0</v>
      </c>
      <c r="BJ239" s="45">
        <v>0</v>
      </c>
      <c r="BK239" s="45">
        <v>0</v>
      </c>
      <c r="BL239" s="45">
        <v>0</v>
      </c>
      <c r="BM239" s="108"/>
      <c r="BN239" s="45">
        <v>4</v>
      </c>
      <c r="BO239" s="45">
        <v>405</v>
      </c>
      <c r="BP239" s="45">
        <v>1050</v>
      </c>
      <c r="BQ239" s="45">
        <v>15</v>
      </c>
      <c r="BR239" s="45">
        <v>0</v>
      </c>
      <c r="BS239" s="45">
        <v>0</v>
      </c>
      <c r="BT239" s="45">
        <v>0</v>
      </c>
      <c r="BU239" s="45">
        <v>0</v>
      </c>
      <c r="BV239" s="45">
        <v>0</v>
      </c>
      <c r="BW239" s="45">
        <v>0</v>
      </c>
      <c r="BX239" s="45">
        <v>0</v>
      </c>
      <c r="BY239" s="45"/>
    </row>
    <row r="240" spans="1:77" x14ac:dyDescent="0.35">
      <c r="A240" s="104" t="str">
        <f t="shared" si="17"/>
        <v>0174.504.16</v>
      </c>
      <c r="B240" s="113" t="s">
        <v>13</v>
      </c>
      <c r="C240" s="105" t="str">
        <f t="shared" si="18"/>
        <v>Mandatory</v>
      </c>
      <c r="D240" s="106" t="str">
        <f t="shared" si="19"/>
        <v>Not Health</v>
      </c>
      <c r="E240" s="75" t="s">
        <v>8104</v>
      </c>
      <c r="F240" s="75" t="s">
        <v>8287</v>
      </c>
      <c r="G240" s="75" t="s">
        <v>30</v>
      </c>
      <c r="H240" s="75" t="s">
        <v>4550</v>
      </c>
      <c r="I240" s="107" t="s">
        <v>8105</v>
      </c>
      <c r="J240" s="75" t="s">
        <v>3090</v>
      </c>
      <c r="K240" s="75" t="s">
        <v>2963</v>
      </c>
      <c r="L240" s="75" t="s">
        <v>3554</v>
      </c>
      <c r="M240" s="75" t="s">
        <v>7847</v>
      </c>
      <c r="N240" s="75" t="s">
        <v>8106</v>
      </c>
      <c r="O240" s="75" t="s">
        <v>4838</v>
      </c>
      <c r="P240" s="75" t="s">
        <v>870</v>
      </c>
      <c r="Q240" s="45" t="s">
        <v>8107</v>
      </c>
      <c r="R240" s="75" t="s">
        <v>519</v>
      </c>
      <c r="S240" s="75" t="s">
        <v>7760</v>
      </c>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c r="AV240" s="75"/>
      <c r="AW240" s="75"/>
      <c r="AX240" s="75"/>
      <c r="AY240" s="75"/>
      <c r="AZ240" s="75"/>
      <c r="BA240" s="75"/>
      <c r="BB240" s="45">
        <v>150</v>
      </c>
      <c r="BC240" s="45">
        <v>0</v>
      </c>
      <c r="BD240" s="45">
        <v>0</v>
      </c>
      <c r="BE240" s="45">
        <v>0</v>
      </c>
      <c r="BF240" s="45">
        <v>0</v>
      </c>
      <c r="BG240" s="45">
        <v>0</v>
      </c>
      <c r="BH240" s="45">
        <v>0</v>
      </c>
      <c r="BI240" s="45">
        <v>0</v>
      </c>
      <c r="BJ240" s="45">
        <v>0</v>
      </c>
      <c r="BK240" s="45">
        <v>0</v>
      </c>
      <c r="BL240" s="45">
        <v>0</v>
      </c>
      <c r="BM240" s="108"/>
      <c r="BN240" s="45">
        <v>3</v>
      </c>
      <c r="BO240" s="45">
        <v>38</v>
      </c>
      <c r="BP240" s="45">
        <v>60</v>
      </c>
      <c r="BQ240" s="45">
        <v>37</v>
      </c>
      <c r="BR240" s="45">
        <v>7</v>
      </c>
      <c r="BS240" s="45">
        <v>0</v>
      </c>
      <c r="BT240" s="45">
        <v>0</v>
      </c>
      <c r="BU240" s="45">
        <v>0</v>
      </c>
      <c r="BV240" s="45">
        <v>0</v>
      </c>
      <c r="BW240" s="45">
        <v>0</v>
      </c>
      <c r="BX240" s="45">
        <v>0</v>
      </c>
      <c r="BY240" s="45"/>
    </row>
    <row r="241" spans="1:77" x14ac:dyDescent="0.35">
      <c r="A241" s="104" t="str">
        <f t="shared" si="17"/>
        <v>0326.504.16</v>
      </c>
      <c r="B241" s="113" t="s">
        <v>8351</v>
      </c>
      <c r="C241" s="105" t="str">
        <f t="shared" si="18"/>
        <v>Mandatory</v>
      </c>
      <c r="D241" s="106" t="str">
        <f t="shared" si="19"/>
        <v>Not Health</v>
      </c>
      <c r="E241" s="75" t="s">
        <v>8289</v>
      </c>
      <c r="F241" s="75" t="s">
        <v>8258</v>
      </c>
      <c r="G241" s="75" t="s">
        <v>30</v>
      </c>
      <c r="H241" s="75" t="s">
        <v>4550</v>
      </c>
      <c r="I241" s="107" t="s">
        <v>8290</v>
      </c>
      <c r="J241" s="75" t="s">
        <v>3090</v>
      </c>
      <c r="K241" s="75" t="s">
        <v>2963</v>
      </c>
      <c r="L241" s="75" t="s">
        <v>3090</v>
      </c>
      <c r="M241" s="75" t="s">
        <v>2963</v>
      </c>
      <c r="N241" s="75" t="s">
        <v>8106</v>
      </c>
      <c r="O241" s="75" t="s">
        <v>4838</v>
      </c>
      <c r="P241" s="75" t="s">
        <v>870</v>
      </c>
      <c r="Q241" s="45" t="s">
        <v>8107</v>
      </c>
      <c r="R241" s="75" t="s">
        <v>519</v>
      </c>
      <c r="S241" s="75" t="s">
        <v>7760</v>
      </c>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c r="AZ241" s="75"/>
      <c r="BA241" s="75"/>
      <c r="BB241" s="45">
        <v>155</v>
      </c>
      <c r="BC241" s="45">
        <v>206</v>
      </c>
      <c r="BD241" s="45">
        <v>117</v>
      </c>
      <c r="BE241" s="45">
        <v>0</v>
      </c>
      <c r="BF241" s="45">
        <v>0</v>
      </c>
      <c r="BG241" s="45">
        <v>0</v>
      </c>
      <c r="BH241" s="45">
        <v>0</v>
      </c>
      <c r="BI241" s="45">
        <v>0</v>
      </c>
      <c r="BJ241" s="45">
        <v>0</v>
      </c>
      <c r="BK241" s="45">
        <v>0</v>
      </c>
      <c r="BL241" s="45">
        <v>0</v>
      </c>
      <c r="BM241" s="108"/>
      <c r="BN241" s="45">
        <v>70</v>
      </c>
      <c r="BO241" s="45">
        <v>155</v>
      </c>
      <c r="BP241" s="45">
        <v>158</v>
      </c>
      <c r="BQ241" s="45">
        <v>78</v>
      </c>
      <c r="BR241" s="45">
        <v>18</v>
      </c>
      <c r="BS241" s="45">
        <v>0</v>
      </c>
      <c r="BT241" s="45">
        <v>0</v>
      </c>
      <c r="BU241" s="45">
        <v>0</v>
      </c>
      <c r="BV241" s="45">
        <v>0</v>
      </c>
      <c r="BW241" s="45">
        <v>0</v>
      </c>
      <c r="BX241" s="45">
        <v>0</v>
      </c>
      <c r="BY241" s="45"/>
    </row>
    <row r="242" spans="1:77" x14ac:dyDescent="0.35">
      <c r="A242" s="104" t="str">
        <f t="shared" si="17"/>
        <v>0923.551.20</v>
      </c>
      <c r="B242" s="113" t="s">
        <v>13</v>
      </c>
      <c r="C242" s="105" t="str">
        <f t="shared" si="18"/>
        <v>Mandatory</v>
      </c>
      <c r="D242" s="106" t="str">
        <f t="shared" si="19"/>
        <v>Health</v>
      </c>
      <c r="E242" s="75" t="s">
        <v>8291</v>
      </c>
      <c r="F242" s="75" t="s">
        <v>8292</v>
      </c>
      <c r="G242" s="75" t="s">
        <v>156</v>
      </c>
      <c r="H242" s="75" t="s">
        <v>4949</v>
      </c>
      <c r="I242" s="107" t="s">
        <v>8293</v>
      </c>
      <c r="J242" s="75" t="s">
        <v>3090</v>
      </c>
      <c r="K242" s="75" t="s">
        <v>2963</v>
      </c>
      <c r="L242" s="75" t="s">
        <v>3090</v>
      </c>
      <c r="M242" s="75" t="s">
        <v>2963</v>
      </c>
      <c r="N242" s="75" t="s">
        <v>8240</v>
      </c>
      <c r="O242" s="75" t="s">
        <v>1721</v>
      </c>
      <c r="P242" s="75" t="s">
        <v>1119</v>
      </c>
      <c r="Q242" s="45" t="s">
        <v>8033</v>
      </c>
      <c r="R242" s="75" t="s">
        <v>519</v>
      </c>
      <c r="S242" s="75" t="s">
        <v>7760</v>
      </c>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c r="AU242" s="75"/>
      <c r="AV242" s="75"/>
      <c r="AW242" s="75"/>
      <c r="AX242" s="75"/>
      <c r="AY242" s="75"/>
      <c r="AZ242" s="75"/>
      <c r="BA242" s="75"/>
      <c r="BB242" s="45">
        <v>86</v>
      </c>
      <c r="BC242" s="45">
        <v>211</v>
      </c>
      <c r="BD242" s="45">
        <v>63</v>
      </c>
      <c r="BE242" s="45">
        <v>1</v>
      </c>
      <c r="BF242" s="45">
        <v>0</v>
      </c>
      <c r="BG242" s="45">
        <v>0</v>
      </c>
      <c r="BH242" s="45">
        <v>0</v>
      </c>
      <c r="BI242" s="45">
        <v>0</v>
      </c>
      <c r="BJ242" s="45">
        <v>0</v>
      </c>
      <c r="BK242" s="45">
        <v>0</v>
      </c>
      <c r="BL242" s="45">
        <v>0</v>
      </c>
      <c r="BM242" s="108"/>
      <c r="BN242" s="45">
        <v>86</v>
      </c>
      <c r="BO242" s="45">
        <v>211</v>
      </c>
      <c r="BP242" s="45">
        <v>63</v>
      </c>
      <c r="BQ242" s="45">
        <v>1</v>
      </c>
      <c r="BR242" s="45">
        <v>0</v>
      </c>
      <c r="BS242" s="45">
        <v>0</v>
      </c>
      <c r="BT242" s="45">
        <v>0</v>
      </c>
      <c r="BU242" s="45">
        <v>0</v>
      </c>
      <c r="BV242" s="45">
        <v>0</v>
      </c>
      <c r="BW242" s="45">
        <v>0</v>
      </c>
      <c r="BX242" s="45">
        <v>0</v>
      </c>
      <c r="BY242" s="45"/>
    </row>
    <row r="243" spans="1:77" x14ac:dyDescent="0.35">
      <c r="A243" s="104" t="str">
        <f t="shared" si="17"/>
        <v>0206.551.24</v>
      </c>
      <c r="B243" s="113" t="s">
        <v>8351</v>
      </c>
      <c r="C243" s="105" t="str">
        <f t="shared" si="18"/>
        <v>Mandatory</v>
      </c>
      <c r="D243" s="106" t="str">
        <f t="shared" si="19"/>
        <v>Health</v>
      </c>
      <c r="E243" s="75" t="s">
        <v>8294</v>
      </c>
      <c r="F243" s="75" t="s">
        <v>8295</v>
      </c>
      <c r="G243" s="75" t="s">
        <v>156</v>
      </c>
      <c r="H243" s="75" t="s">
        <v>4949</v>
      </c>
      <c r="I243" s="107" t="s">
        <v>8296</v>
      </c>
      <c r="J243" s="75" t="s">
        <v>7981</v>
      </c>
      <c r="K243" s="75" t="s">
        <v>7981</v>
      </c>
      <c r="L243" s="75" t="s">
        <v>730</v>
      </c>
      <c r="M243" s="75" t="s">
        <v>7847</v>
      </c>
      <c r="N243" s="75" t="s">
        <v>8297</v>
      </c>
      <c r="O243" s="75" t="s">
        <v>3202</v>
      </c>
      <c r="P243" s="75" t="s">
        <v>3201</v>
      </c>
      <c r="Q243" s="45" t="s">
        <v>8298</v>
      </c>
      <c r="R243" s="75" t="s">
        <v>519</v>
      </c>
      <c r="S243" s="75" t="s">
        <v>7760</v>
      </c>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c r="AZ243" s="75"/>
      <c r="BA243" s="75"/>
      <c r="BB243" s="45">
        <v>0</v>
      </c>
      <c r="BC243" s="45">
        <v>0</v>
      </c>
      <c r="BD243" s="45">
        <v>-23</v>
      </c>
      <c r="BE243" s="45">
        <v>-38</v>
      </c>
      <c r="BF243" s="45">
        <v>-51</v>
      </c>
      <c r="BG243" s="45">
        <v>-53</v>
      </c>
      <c r="BH243" s="45">
        <v>-56</v>
      </c>
      <c r="BI243" s="45">
        <v>-56</v>
      </c>
      <c r="BJ243" s="45">
        <v>-55</v>
      </c>
      <c r="BK243" s="45">
        <v>-54</v>
      </c>
      <c r="BL243" s="45">
        <v>-51</v>
      </c>
      <c r="BM243" s="108"/>
      <c r="BN243" s="45">
        <v>0</v>
      </c>
      <c r="BO243" s="45">
        <v>0</v>
      </c>
      <c r="BP243" s="45">
        <v>-23</v>
      </c>
      <c r="BQ243" s="45">
        <v>-38</v>
      </c>
      <c r="BR243" s="45">
        <v>-51</v>
      </c>
      <c r="BS243" s="45">
        <v>-53</v>
      </c>
      <c r="BT243" s="45">
        <v>-56</v>
      </c>
      <c r="BU243" s="45">
        <v>-56</v>
      </c>
      <c r="BV243" s="45">
        <v>-55</v>
      </c>
      <c r="BW243" s="45">
        <v>-54</v>
      </c>
      <c r="BX243" s="45">
        <v>-51</v>
      </c>
      <c r="BY243" s="45"/>
    </row>
    <row r="244" spans="1:77" x14ac:dyDescent="0.35">
      <c r="A244" s="104" t="str">
        <f t="shared" si="17"/>
        <v>5391.551.24</v>
      </c>
      <c r="B244" s="113" t="s">
        <v>8351</v>
      </c>
      <c r="C244" s="105" t="str">
        <f t="shared" si="18"/>
        <v>Mandatory</v>
      </c>
      <c r="D244" s="106" t="str">
        <f t="shared" si="19"/>
        <v>Health</v>
      </c>
      <c r="E244" s="75" t="s">
        <v>8299</v>
      </c>
      <c r="F244" s="75" t="s">
        <v>8292</v>
      </c>
      <c r="G244" s="75" t="s">
        <v>156</v>
      </c>
      <c r="H244" s="75" t="s">
        <v>4949</v>
      </c>
      <c r="I244" s="107" t="s">
        <v>8300</v>
      </c>
      <c r="J244" s="75" t="s">
        <v>3062</v>
      </c>
      <c r="K244" s="75" t="s">
        <v>3233</v>
      </c>
      <c r="L244" s="75" t="s">
        <v>3062</v>
      </c>
      <c r="M244" s="75" t="s">
        <v>3233</v>
      </c>
      <c r="N244" s="75" t="s">
        <v>8297</v>
      </c>
      <c r="O244" s="75" t="s">
        <v>3202</v>
      </c>
      <c r="P244" s="75" t="s">
        <v>3201</v>
      </c>
      <c r="Q244" s="45" t="s">
        <v>8298</v>
      </c>
      <c r="R244" s="75" t="s">
        <v>519</v>
      </c>
      <c r="S244" s="75" t="s">
        <v>7760</v>
      </c>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c r="AU244" s="75"/>
      <c r="AV244" s="75"/>
      <c r="AW244" s="75"/>
      <c r="AX244" s="75"/>
      <c r="AY244" s="75"/>
      <c r="AZ244" s="75"/>
      <c r="BA244" s="75"/>
      <c r="BB244" s="45">
        <v>0</v>
      </c>
      <c r="BC244" s="45">
        <v>0</v>
      </c>
      <c r="BD244" s="45">
        <v>0</v>
      </c>
      <c r="BE244" s="45">
        <v>0</v>
      </c>
      <c r="BF244" s="45">
        <v>0</v>
      </c>
      <c r="BG244" s="45">
        <v>0</v>
      </c>
      <c r="BH244" s="45">
        <v>0</v>
      </c>
      <c r="BI244" s="45">
        <v>0</v>
      </c>
      <c r="BJ244" s="45">
        <v>-26</v>
      </c>
      <c r="BK244" s="45">
        <v>-26</v>
      </c>
      <c r="BL244" s="45">
        <v>-24</v>
      </c>
      <c r="BM244" s="108"/>
      <c r="BN244" s="45">
        <v>0</v>
      </c>
      <c r="BO244" s="45">
        <v>0</v>
      </c>
      <c r="BP244" s="45">
        <v>0</v>
      </c>
      <c r="BQ244" s="45">
        <v>0</v>
      </c>
      <c r="BR244" s="45">
        <v>0</v>
      </c>
      <c r="BS244" s="45">
        <v>0</v>
      </c>
      <c r="BT244" s="45">
        <v>0</v>
      </c>
      <c r="BU244" s="45">
        <v>0</v>
      </c>
      <c r="BV244" s="45">
        <v>-26</v>
      </c>
      <c r="BW244" s="45">
        <v>-26</v>
      </c>
      <c r="BX244" s="45">
        <v>-24</v>
      </c>
      <c r="BY244" s="45"/>
    </row>
    <row r="245" spans="1:77" x14ac:dyDescent="0.35">
      <c r="A245" s="104" t="str">
        <f t="shared" si="17"/>
        <v>0128.551.75</v>
      </c>
      <c r="B245" s="113" t="s">
        <v>8351</v>
      </c>
      <c r="C245" s="105" t="str">
        <f t="shared" si="18"/>
        <v>Mandatory</v>
      </c>
      <c r="D245" s="106" t="str">
        <f t="shared" si="19"/>
        <v>Health</v>
      </c>
      <c r="E245" s="75" t="s">
        <v>8129</v>
      </c>
      <c r="F245" s="75" t="s">
        <v>8292</v>
      </c>
      <c r="G245" s="75" t="s">
        <v>156</v>
      </c>
      <c r="H245" s="75" t="s">
        <v>4949</v>
      </c>
      <c r="I245" s="107" t="s">
        <v>532</v>
      </c>
      <c r="J245" s="75" t="s">
        <v>730</v>
      </c>
      <c r="K245" s="75" t="s">
        <v>3233</v>
      </c>
      <c r="L245" s="75" t="s">
        <v>730</v>
      </c>
      <c r="M245" s="75" t="s">
        <v>3233</v>
      </c>
      <c r="N245" s="75" t="s">
        <v>8130</v>
      </c>
      <c r="O245" s="75" t="s">
        <v>532</v>
      </c>
      <c r="P245" s="75" t="s">
        <v>863</v>
      </c>
      <c r="Q245" s="45" t="s">
        <v>8118</v>
      </c>
      <c r="R245" s="75" t="s">
        <v>519</v>
      </c>
      <c r="S245" s="75" t="s">
        <v>7760</v>
      </c>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c r="AZ245" s="75"/>
      <c r="BA245" s="75"/>
      <c r="BB245" s="45">
        <v>31</v>
      </c>
      <c r="BC245" s="45">
        <v>0</v>
      </c>
      <c r="BD245" s="45">
        <v>0</v>
      </c>
      <c r="BE245" s="45">
        <v>0</v>
      </c>
      <c r="BF245" s="45">
        <v>0</v>
      </c>
      <c r="BG245" s="45">
        <v>0</v>
      </c>
      <c r="BH245" s="45">
        <v>0</v>
      </c>
      <c r="BI245" s="45">
        <v>0</v>
      </c>
      <c r="BJ245" s="45">
        <v>0</v>
      </c>
      <c r="BK245" s="45">
        <v>0</v>
      </c>
      <c r="BL245" s="45">
        <v>0</v>
      </c>
      <c r="BM245" s="108"/>
      <c r="BN245" s="45">
        <v>8</v>
      </c>
      <c r="BO245" s="45">
        <v>16</v>
      </c>
      <c r="BP245" s="45">
        <v>7</v>
      </c>
      <c r="BQ245" s="45">
        <v>0</v>
      </c>
      <c r="BR245" s="45">
        <v>0</v>
      </c>
      <c r="BS245" s="45">
        <v>0</v>
      </c>
      <c r="BT245" s="45">
        <v>0</v>
      </c>
      <c r="BU245" s="45">
        <v>0</v>
      </c>
      <c r="BV245" s="45">
        <v>0</v>
      </c>
      <c r="BW245" s="45">
        <v>0</v>
      </c>
      <c r="BX245" s="45">
        <v>0</v>
      </c>
      <c r="BY245" s="45"/>
    </row>
    <row r="246" spans="1:77" x14ac:dyDescent="0.35">
      <c r="A246" s="104" t="str">
        <f t="shared" si="17"/>
        <v>0512.551.75</v>
      </c>
      <c r="B246" s="113" t="s">
        <v>13</v>
      </c>
      <c r="C246" s="105" t="str">
        <f t="shared" si="18"/>
        <v>Mandatory</v>
      </c>
      <c r="D246" s="106" t="str">
        <f t="shared" si="19"/>
        <v>Health</v>
      </c>
      <c r="E246" s="75" t="s">
        <v>8301</v>
      </c>
      <c r="F246" s="75" t="s">
        <v>8302</v>
      </c>
      <c r="G246" s="75" t="s">
        <v>156</v>
      </c>
      <c r="H246" s="75" t="s">
        <v>4949</v>
      </c>
      <c r="I246" s="107" t="s">
        <v>8303</v>
      </c>
      <c r="J246" s="75" t="s">
        <v>8070</v>
      </c>
      <c r="K246" s="75" t="s">
        <v>8070</v>
      </c>
      <c r="L246" s="75" t="s">
        <v>730</v>
      </c>
      <c r="M246" s="75" t="s">
        <v>2963</v>
      </c>
      <c r="N246" s="75" t="s">
        <v>8304</v>
      </c>
      <c r="O246" s="75" t="s">
        <v>935</v>
      </c>
      <c r="P246" s="75" t="s">
        <v>863</v>
      </c>
      <c r="Q246" s="45" t="s">
        <v>8118</v>
      </c>
      <c r="R246" s="75" t="s">
        <v>519</v>
      </c>
      <c r="S246" s="75" t="s">
        <v>7760</v>
      </c>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75"/>
      <c r="AW246" s="75"/>
      <c r="AX246" s="75"/>
      <c r="AY246" s="75"/>
      <c r="AZ246" s="75"/>
      <c r="BA246" s="75"/>
      <c r="BB246" s="45">
        <v>228</v>
      </c>
      <c r="BC246" s="45">
        <v>228</v>
      </c>
      <c r="BD246" s="45">
        <v>0</v>
      </c>
      <c r="BE246" s="45">
        <v>0</v>
      </c>
      <c r="BF246" s="45">
        <v>0</v>
      </c>
      <c r="BG246" s="45">
        <v>0</v>
      </c>
      <c r="BH246" s="45">
        <v>0</v>
      </c>
      <c r="BI246" s="45">
        <v>0</v>
      </c>
      <c r="BJ246" s="45">
        <v>0</v>
      </c>
      <c r="BK246" s="45">
        <v>0</v>
      </c>
      <c r="BL246" s="45">
        <v>0</v>
      </c>
      <c r="BM246" s="108"/>
      <c r="BN246" s="45">
        <v>228</v>
      </c>
      <c r="BO246" s="45">
        <v>228</v>
      </c>
      <c r="BP246" s="45">
        <v>0</v>
      </c>
      <c r="BQ246" s="45">
        <v>0</v>
      </c>
      <c r="BR246" s="45">
        <v>0</v>
      </c>
      <c r="BS246" s="45">
        <v>0</v>
      </c>
      <c r="BT246" s="45">
        <v>0</v>
      </c>
      <c r="BU246" s="45">
        <v>0</v>
      </c>
      <c r="BV246" s="45">
        <v>0</v>
      </c>
      <c r="BW246" s="45">
        <v>0</v>
      </c>
      <c r="BX246" s="45">
        <v>0</v>
      </c>
      <c r="BY246" s="45"/>
    </row>
    <row r="247" spans="1:77" x14ac:dyDescent="0.35">
      <c r="A247" s="104" t="str">
        <f t="shared" si="17"/>
        <v>0512.551.75</v>
      </c>
      <c r="B247" s="113" t="s">
        <v>13</v>
      </c>
      <c r="C247" s="105" t="str">
        <f t="shared" si="18"/>
        <v>Mandatory</v>
      </c>
      <c r="D247" s="106" t="str">
        <f t="shared" si="19"/>
        <v>Health</v>
      </c>
      <c r="E247" s="75" t="s">
        <v>8301</v>
      </c>
      <c r="F247" s="75" t="s">
        <v>8305</v>
      </c>
      <c r="G247" s="75" t="s">
        <v>156</v>
      </c>
      <c r="H247" s="75" t="s">
        <v>4949</v>
      </c>
      <c r="I247" s="107" t="s">
        <v>8303</v>
      </c>
      <c r="J247" s="75" t="s">
        <v>8070</v>
      </c>
      <c r="K247" s="75" t="s">
        <v>8070</v>
      </c>
      <c r="L247" s="75" t="s">
        <v>730</v>
      </c>
      <c r="M247" s="75" t="s">
        <v>2963</v>
      </c>
      <c r="N247" s="75" t="s">
        <v>8304</v>
      </c>
      <c r="O247" s="75" t="s">
        <v>935</v>
      </c>
      <c r="P247" s="75" t="s">
        <v>863</v>
      </c>
      <c r="Q247" s="45" t="s">
        <v>8118</v>
      </c>
      <c r="R247" s="75" t="s">
        <v>519</v>
      </c>
      <c r="S247" s="75" t="s">
        <v>7760</v>
      </c>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c r="AU247" s="75"/>
      <c r="AV247" s="75"/>
      <c r="AW247" s="75"/>
      <c r="AX247" s="75"/>
      <c r="AY247" s="75"/>
      <c r="AZ247" s="75"/>
      <c r="BA247" s="75"/>
      <c r="BB247" s="45">
        <v>0</v>
      </c>
      <c r="BC247" s="45">
        <v>531</v>
      </c>
      <c r="BD247" s="45">
        <v>721</v>
      </c>
      <c r="BE247" s="45">
        <v>75</v>
      </c>
      <c r="BF247" s="45">
        <v>-1</v>
      </c>
      <c r="BG247" s="45">
        <v>-1</v>
      </c>
      <c r="BH247" s="45">
        <v>-1</v>
      </c>
      <c r="BI247" s="45">
        <v>0</v>
      </c>
      <c r="BJ247" s="45">
        <v>0</v>
      </c>
      <c r="BK247" s="45">
        <v>0</v>
      </c>
      <c r="BL247" s="45">
        <v>0</v>
      </c>
      <c r="BM247" s="108"/>
      <c r="BN247" s="45">
        <v>0</v>
      </c>
      <c r="BO247" s="45">
        <v>531</v>
      </c>
      <c r="BP247" s="45">
        <v>721</v>
      </c>
      <c r="BQ247" s="45">
        <v>75</v>
      </c>
      <c r="BR247" s="45">
        <v>-1</v>
      </c>
      <c r="BS247" s="45">
        <v>-1</v>
      </c>
      <c r="BT247" s="45">
        <v>-1</v>
      </c>
      <c r="BU247" s="45">
        <v>0</v>
      </c>
      <c r="BV247" s="45">
        <v>0</v>
      </c>
      <c r="BW247" s="45">
        <v>0</v>
      </c>
      <c r="BX247" s="45">
        <v>0</v>
      </c>
      <c r="BY247" s="45"/>
    </row>
    <row r="248" spans="1:77" x14ac:dyDescent="0.35">
      <c r="A248" s="104" t="str">
        <f t="shared" si="17"/>
        <v>0512.551.75</v>
      </c>
      <c r="B248" s="113" t="s">
        <v>13</v>
      </c>
      <c r="C248" s="105" t="str">
        <f t="shared" si="18"/>
        <v>Mandatory</v>
      </c>
      <c r="D248" s="106" t="str">
        <f t="shared" si="19"/>
        <v>Health</v>
      </c>
      <c r="E248" s="75" t="s">
        <v>8301</v>
      </c>
      <c r="F248" s="75" t="s">
        <v>8306</v>
      </c>
      <c r="G248" s="75" t="s">
        <v>156</v>
      </c>
      <c r="H248" s="75" t="s">
        <v>4949</v>
      </c>
      <c r="I248" s="107" t="s">
        <v>8303</v>
      </c>
      <c r="J248" s="75" t="s">
        <v>8070</v>
      </c>
      <c r="K248" s="75" t="s">
        <v>8070</v>
      </c>
      <c r="L248" s="75" t="s">
        <v>730</v>
      </c>
      <c r="M248" s="75" t="s">
        <v>2963</v>
      </c>
      <c r="N248" s="75" t="s">
        <v>8304</v>
      </c>
      <c r="O248" s="75" t="s">
        <v>935</v>
      </c>
      <c r="P248" s="75" t="s">
        <v>863</v>
      </c>
      <c r="Q248" s="45" t="s">
        <v>8118</v>
      </c>
      <c r="R248" s="75" t="s">
        <v>519</v>
      </c>
      <c r="S248" s="75" t="s">
        <v>7760</v>
      </c>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c r="AU248" s="75"/>
      <c r="AV248" s="75"/>
      <c r="AW248" s="75"/>
      <c r="AX248" s="75"/>
      <c r="AY248" s="75"/>
      <c r="AZ248" s="75"/>
      <c r="BA248" s="75"/>
      <c r="BB248" s="45">
        <v>40</v>
      </c>
      <c r="BC248" s="45">
        <v>40</v>
      </c>
      <c r="BD248" s="45">
        <v>1477</v>
      </c>
      <c r="BE248" s="45">
        <v>1694</v>
      </c>
      <c r="BF248" s="45">
        <v>1838</v>
      </c>
      <c r="BG248" s="45">
        <v>1651</v>
      </c>
      <c r="BH248" s="45">
        <v>994</v>
      </c>
      <c r="BI248" s="45">
        <v>860</v>
      </c>
      <c r="BJ248" s="45">
        <v>-107</v>
      </c>
      <c r="BK248" s="45">
        <v>-458</v>
      </c>
      <c r="BL248" s="45">
        <v>-740</v>
      </c>
      <c r="BM248" s="108"/>
      <c r="BN248" s="45">
        <v>34</v>
      </c>
      <c r="BO248" s="45">
        <v>40</v>
      </c>
      <c r="BP248" s="45">
        <v>1477</v>
      </c>
      <c r="BQ248" s="45">
        <v>1694</v>
      </c>
      <c r="BR248" s="45">
        <v>1838</v>
      </c>
      <c r="BS248" s="45">
        <v>1651</v>
      </c>
      <c r="BT248" s="45">
        <v>994</v>
      </c>
      <c r="BU248" s="45">
        <v>863</v>
      </c>
      <c r="BV248" s="45">
        <v>-104</v>
      </c>
      <c r="BW248" s="45">
        <v>-458</v>
      </c>
      <c r="BX248" s="45">
        <v>-740</v>
      </c>
      <c r="BY248" s="45"/>
    </row>
    <row r="249" spans="1:77" x14ac:dyDescent="0.35">
      <c r="A249" s="104" t="str">
        <f t="shared" si="17"/>
        <v>0512.551.75</v>
      </c>
      <c r="B249" s="113" t="s">
        <v>13</v>
      </c>
      <c r="C249" s="105" t="str">
        <f t="shared" si="18"/>
        <v>Mandatory</v>
      </c>
      <c r="D249" s="106" t="str">
        <f t="shared" si="19"/>
        <v>Health</v>
      </c>
      <c r="E249" s="75" t="s">
        <v>8301</v>
      </c>
      <c r="F249" s="75" t="s">
        <v>8307</v>
      </c>
      <c r="G249" s="75" t="s">
        <v>156</v>
      </c>
      <c r="H249" s="75" t="s">
        <v>4949</v>
      </c>
      <c r="I249" s="107" t="s">
        <v>8303</v>
      </c>
      <c r="J249" s="75" t="s">
        <v>8070</v>
      </c>
      <c r="K249" s="75" t="s">
        <v>8070</v>
      </c>
      <c r="L249" s="75" t="s">
        <v>730</v>
      </c>
      <c r="M249" s="75" t="s">
        <v>2963</v>
      </c>
      <c r="N249" s="75" t="s">
        <v>8304</v>
      </c>
      <c r="O249" s="75" t="s">
        <v>935</v>
      </c>
      <c r="P249" s="75" t="s">
        <v>863</v>
      </c>
      <c r="Q249" s="45" t="s">
        <v>8118</v>
      </c>
      <c r="R249" s="75" t="s">
        <v>519</v>
      </c>
      <c r="S249" s="75" t="s">
        <v>7760</v>
      </c>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75"/>
      <c r="AW249" s="75"/>
      <c r="AX249" s="75"/>
      <c r="AY249" s="75"/>
      <c r="AZ249" s="75"/>
      <c r="BA249" s="75"/>
      <c r="BB249" s="45">
        <v>105</v>
      </c>
      <c r="BC249" s="45">
        <v>0</v>
      </c>
      <c r="BD249" s="45">
        <v>0</v>
      </c>
      <c r="BE249" s="45">
        <v>0</v>
      </c>
      <c r="BF249" s="45">
        <v>0</v>
      </c>
      <c r="BG249" s="45">
        <v>0</v>
      </c>
      <c r="BH249" s="45">
        <v>0</v>
      </c>
      <c r="BI249" s="45">
        <v>0</v>
      </c>
      <c r="BJ249" s="45">
        <v>0</v>
      </c>
      <c r="BK249" s="45">
        <v>0</v>
      </c>
      <c r="BL249" s="45">
        <v>0</v>
      </c>
      <c r="BM249" s="108"/>
      <c r="BN249" s="45">
        <v>105</v>
      </c>
      <c r="BO249" s="45">
        <v>0</v>
      </c>
      <c r="BP249" s="45">
        <v>0</v>
      </c>
      <c r="BQ249" s="45">
        <v>0</v>
      </c>
      <c r="BR249" s="45">
        <v>0</v>
      </c>
      <c r="BS249" s="45">
        <v>0</v>
      </c>
      <c r="BT249" s="45">
        <v>0</v>
      </c>
      <c r="BU249" s="45">
        <v>0</v>
      </c>
      <c r="BV249" s="45">
        <v>0</v>
      </c>
      <c r="BW249" s="45">
        <v>0</v>
      </c>
      <c r="BX249" s="45">
        <v>0</v>
      </c>
      <c r="BY249" s="45"/>
    </row>
    <row r="250" spans="1:77" x14ac:dyDescent="0.35">
      <c r="A250" s="104" t="str">
        <f t="shared" si="17"/>
        <v>0512.551.75</v>
      </c>
      <c r="B250" s="113" t="s">
        <v>13</v>
      </c>
      <c r="C250" s="105" t="str">
        <f t="shared" si="18"/>
        <v>Mandatory</v>
      </c>
      <c r="D250" s="106" t="str">
        <f t="shared" si="19"/>
        <v>Health</v>
      </c>
      <c r="E250" s="75" t="s">
        <v>8301</v>
      </c>
      <c r="F250" s="75" t="s">
        <v>8308</v>
      </c>
      <c r="G250" s="75" t="s">
        <v>156</v>
      </c>
      <c r="H250" s="75" t="s">
        <v>4949</v>
      </c>
      <c r="I250" s="107" t="s">
        <v>8303</v>
      </c>
      <c r="J250" s="75" t="s">
        <v>8070</v>
      </c>
      <c r="K250" s="75" t="s">
        <v>8070</v>
      </c>
      <c r="L250" s="75" t="s">
        <v>730</v>
      </c>
      <c r="M250" s="75" t="s">
        <v>2963</v>
      </c>
      <c r="N250" s="75" t="s">
        <v>8304</v>
      </c>
      <c r="O250" s="75" t="s">
        <v>935</v>
      </c>
      <c r="P250" s="75" t="s">
        <v>863</v>
      </c>
      <c r="Q250" s="45" t="s">
        <v>8118</v>
      </c>
      <c r="R250" s="75" t="s">
        <v>519</v>
      </c>
      <c r="S250" s="75" t="s">
        <v>7760</v>
      </c>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c r="AV250" s="75"/>
      <c r="AW250" s="75"/>
      <c r="AX250" s="75"/>
      <c r="AY250" s="75"/>
      <c r="AZ250" s="75"/>
      <c r="BA250" s="75"/>
      <c r="BB250" s="45">
        <v>6</v>
      </c>
      <c r="BC250" s="45">
        <v>11</v>
      </c>
      <c r="BD250" s="45">
        <v>11</v>
      </c>
      <c r="BE250" s="45">
        <v>12</v>
      </c>
      <c r="BF250" s="45">
        <v>13</v>
      </c>
      <c r="BG250" s="45">
        <v>14</v>
      </c>
      <c r="BH250" s="45">
        <v>15</v>
      </c>
      <c r="BI250" s="45">
        <v>16</v>
      </c>
      <c r="BJ250" s="45">
        <v>17</v>
      </c>
      <c r="BK250" s="45">
        <v>19</v>
      </c>
      <c r="BL250" s="45">
        <v>19</v>
      </c>
      <c r="BM250" s="108"/>
      <c r="BN250" s="45">
        <v>6</v>
      </c>
      <c r="BO250" s="45">
        <v>11</v>
      </c>
      <c r="BP250" s="45">
        <v>11</v>
      </c>
      <c r="BQ250" s="45">
        <v>12</v>
      </c>
      <c r="BR250" s="45">
        <v>13</v>
      </c>
      <c r="BS250" s="45">
        <v>14</v>
      </c>
      <c r="BT250" s="45">
        <v>15</v>
      </c>
      <c r="BU250" s="45">
        <v>16</v>
      </c>
      <c r="BV250" s="45">
        <v>17</v>
      </c>
      <c r="BW250" s="45">
        <v>19</v>
      </c>
      <c r="BX250" s="45">
        <v>19</v>
      </c>
      <c r="BY250" s="45"/>
    </row>
    <row r="251" spans="1:77" x14ac:dyDescent="0.35">
      <c r="A251" s="104" t="str">
        <f t="shared" si="17"/>
        <v>0512.551.75</v>
      </c>
      <c r="B251" s="113" t="s">
        <v>13</v>
      </c>
      <c r="C251" s="105" t="str">
        <f t="shared" si="18"/>
        <v>Mandatory</v>
      </c>
      <c r="D251" s="106" t="str">
        <f t="shared" si="19"/>
        <v>Health</v>
      </c>
      <c r="E251" s="109" t="s">
        <v>8301</v>
      </c>
      <c r="F251" s="75" t="s">
        <v>8309</v>
      </c>
      <c r="G251" s="75" t="s">
        <v>156</v>
      </c>
      <c r="H251" s="75" t="s">
        <v>4949</v>
      </c>
      <c r="I251" s="107" t="s">
        <v>8303</v>
      </c>
      <c r="J251" s="75" t="s">
        <v>8070</v>
      </c>
      <c r="K251" s="75" t="s">
        <v>8070</v>
      </c>
      <c r="L251" s="75" t="s">
        <v>730</v>
      </c>
      <c r="M251" s="75" t="s">
        <v>2963</v>
      </c>
      <c r="N251" s="75" t="s">
        <v>8304</v>
      </c>
      <c r="O251" s="75" t="s">
        <v>935</v>
      </c>
      <c r="P251" s="75" t="s">
        <v>863</v>
      </c>
      <c r="Q251" s="45" t="s">
        <v>8118</v>
      </c>
      <c r="R251" s="75" t="s">
        <v>519</v>
      </c>
      <c r="S251" s="75" t="s">
        <v>7760</v>
      </c>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c r="AV251" s="75"/>
      <c r="AW251" s="75"/>
      <c r="AX251" s="75"/>
      <c r="AY251" s="75"/>
      <c r="AZ251" s="75"/>
      <c r="BA251" s="75"/>
      <c r="BB251" s="45">
        <v>33140</v>
      </c>
      <c r="BC251" s="45">
        <v>42153</v>
      </c>
      <c r="BD251" s="45">
        <v>10835</v>
      </c>
      <c r="BE251" s="45">
        <v>20</v>
      </c>
      <c r="BF251" s="45">
        <v>20</v>
      </c>
      <c r="BG251" s="45">
        <v>20</v>
      </c>
      <c r="BH251" s="45">
        <v>30</v>
      </c>
      <c r="BI251" s="45">
        <v>40</v>
      </c>
      <c r="BJ251" s="45">
        <v>40</v>
      </c>
      <c r="BK251" s="45">
        <v>40</v>
      </c>
      <c r="BL251" s="45">
        <v>40</v>
      </c>
      <c r="BM251" s="108"/>
      <c r="BN251" s="45">
        <v>33143</v>
      </c>
      <c r="BO251" s="45">
        <v>42157</v>
      </c>
      <c r="BP251" s="45">
        <v>10834</v>
      </c>
      <c r="BQ251" s="45">
        <v>18</v>
      </c>
      <c r="BR251" s="45">
        <v>17</v>
      </c>
      <c r="BS251" s="45">
        <v>20</v>
      </c>
      <c r="BT251" s="45">
        <v>30</v>
      </c>
      <c r="BU251" s="45">
        <v>40</v>
      </c>
      <c r="BV251" s="45">
        <v>40</v>
      </c>
      <c r="BW251" s="45">
        <v>40</v>
      </c>
      <c r="BX251" s="45">
        <v>40</v>
      </c>
      <c r="BY251" s="45"/>
    </row>
    <row r="252" spans="1:77" x14ac:dyDescent="0.35">
      <c r="A252" s="104" t="str">
        <f t="shared" si="17"/>
        <v>0515.551.75</v>
      </c>
      <c r="B252" s="113" t="s">
        <v>13</v>
      </c>
      <c r="C252" s="105" t="str">
        <f t="shared" si="18"/>
        <v>Mandatory</v>
      </c>
      <c r="D252" s="106" t="str">
        <f t="shared" si="19"/>
        <v>Health</v>
      </c>
      <c r="E252" s="75" t="s">
        <v>8310</v>
      </c>
      <c r="F252" s="75" t="s">
        <v>8292</v>
      </c>
      <c r="G252" s="75" t="s">
        <v>156</v>
      </c>
      <c r="H252" s="75" t="s">
        <v>4949</v>
      </c>
      <c r="I252" s="107" t="s">
        <v>8311</v>
      </c>
      <c r="J252" s="75" t="s">
        <v>730</v>
      </c>
      <c r="K252" s="75" t="s">
        <v>2963</v>
      </c>
      <c r="L252" s="75" t="s">
        <v>730</v>
      </c>
      <c r="M252" s="75" t="s">
        <v>2963</v>
      </c>
      <c r="N252" s="75" t="s">
        <v>8304</v>
      </c>
      <c r="O252" s="75" t="s">
        <v>935</v>
      </c>
      <c r="P252" s="75" t="s">
        <v>863</v>
      </c>
      <c r="Q252" s="45" t="s">
        <v>8118</v>
      </c>
      <c r="R252" s="75" t="s">
        <v>519</v>
      </c>
      <c r="S252" s="75" t="s">
        <v>7760</v>
      </c>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c r="AU252" s="75"/>
      <c r="AV252" s="75"/>
      <c r="AW252" s="75"/>
      <c r="AX252" s="75"/>
      <c r="AY252" s="75"/>
      <c r="AZ252" s="75"/>
      <c r="BA252" s="75"/>
      <c r="BB252" s="45">
        <v>0</v>
      </c>
      <c r="BC252" s="45">
        <v>0</v>
      </c>
      <c r="BD252" s="45">
        <v>0</v>
      </c>
      <c r="BE252" s="45">
        <v>0</v>
      </c>
      <c r="BF252" s="45">
        <v>0</v>
      </c>
      <c r="BG252" s="45">
        <v>0</v>
      </c>
      <c r="BH252" s="45">
        <v>0</v>
      </c>
      <c r="BI252" s="45">
        <v>0</v>
      </c>
      <c r="BJ252" s="45">
        <v>0</v>
      </c>
      <c r="BK252" s="45">
        <v>0</v>
      </c>
      <c r="BL252" s="45">
        <v>0</v>
      </c>
      <c r="BM252" s="108"/>
      <c r="BN252" s="45">
        <v>0</v>
      </c>
      <c r="BO252" s="45">
        <v>-4</v>
      </c>
      <c r="BP252" s="45">
        <v>-2</v>
      </c>
      <c r="BQ252" s="45">
        <v>1</v>
      </c>
      <c r="BR252" s="45">
        <v>2</v>
      </c>
      <c r="BS252" s="45">
        <v>2</v>
      </c>
      <c r="BT252" s="45">
        <v>0</v>
      </c>
      <c r="BU252" s="45">
        <v>0</v>
      </c>
      <c r="BV252" s="45">
        <v>0</v>
      </c>
      <c r="BW252" s="45">
        <v>0</v>
      </c>
      <c r="BX252" s="45">
        <v>0</v>
      </c>
      <c r="BY252" s="45"/>
    </row>
    <row r="253" spans="1:77" x14ac:dyDescent="0.35">
      <c r="A253" s="104" t="str">
        <f t="shared" si="17"/>
        <v>9912.551.75</v>
      </c>
      <c r="B253" s="113" t="s">
        <v>8351</v>
      </c>
      <c r="C253" s="105" t="str">
        <f t="shared" si="18"/>
        <v>Mandatory</v>
      </c>
      <c r="D253" s="106" t="str">
        <f t="shared" si="19"/>
        <v>Health</v>
      </c>
      <c r="E253" s="75" t="s">
        <v>8143</v>
      </c>
      <c r="F253" s="75" t="s">
        <v>8292</v>
      </c>
      <c r="G253" s="75" t="s">
        <v>156</v>
      </c>
      <c r="H253" s="75" t="s">
        <v>4949</v>
      </c>
      <c r="I253" s="107" t="s">
        <v>4132</v>
      </c>
      <c r="J253" s="75" t="s">
        <v>730</v>
      </c>
      <c r="K253" s="75" t="s">
        <v>7847</v>
      </c>
      <c r="L253" s="75" t="s">
        <v>730</v>
      </c>
      <c r="M253" s="75" t="s">
        <v>7847</v>
      </c>
      <c r="N253" s="75" t="s">
        <v>8133</v>
      </c>
      <c r="O253" s="75" t="s">
        <v>3035</v>
      </c>
      <c r="P253" s="75" t="s">
        <v>863</v>
      </c>
      <c r="Q253" s="45" t="s">
        <v>8118</v>
      </c>
      <c r="R253" s="75" t="s">
        <v>519</v>
      </c>
      <c r="S253" s="75" t="s">
        <v>7760</v>
      </c>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c r="AZ253" s="75"/>
      <c r="BA253" s="75"/>
      <c r="BB253" s="45">
        <v>5</v>
      </c>
      <c r="BC253" s="45">
        <v>0</v>
      </c>
      <c r="BD253" s="45">
        <v>0</v>
      </c>
      <c r="BE253" s="45">
        <v>0</v>
      </c>
      <c r="BF253" s="45">
        <v>0</v>
      </c>
      <c r="BG253" s="45">
        <v>0</v>
      </c>
      <c r="BH253" s="45">
        <v>0</v>
      </c>
      <c r="BI253" s="45">
        <v>0</v>
      </c>
      <c r="BJ253" s="45">
        <v>0</v>
      </c>
      <c r="BK253" s="45">
        <v>0</v>
      </c>
      <c r="BL253" s="45">
        <v>0</v>
      </c>
      <c r="BM253" s="108"/>
      <c r="BN253" s="45">
        <v>4</v>
      </c>
      <c r="BO253" s="45">
        <v>1</v>
      </c>
      <c r="BP253" s="45">
        <v>0</v>
      </c>
      <c r="BQ253" s="45">
        <v>0</v>
      </c>
      <c r="BR253" s="45">
        <v>0</v>
      </c>
      <c r="BS253" s="45">
        <v>0</v>
      </c>
      <c r="BT253" s="45">
        <v>0</v>
      </c>
      <c r="BU253" s="45">
        <v>0</v>
      </c>
      <c r="BV253" s="45">
        <v>0</v>
      </c>
      <c r="BW253" s="45">
        <v>0</v>
      </c>
      <c r="BX253" s="45">
        <v>0</v>
      </c>
      <c r="BY253" s="45"/>
    </row>
    <row r="254" spans="1:77" x14ac:dyDescent="0.35">
      <c r="A254" s="104" t="str">
        <f t="shared" si="17"/>
        <v>9999.551.99</v>
      </c>
      <c r="B254" s="113" t="s">
        <v>8351</v>
      </c>
      <c r="C254" s="105" t="str">
        <f t="shared" si="18"/>
        <v>Mandatory</v>
      </c>
      <c r="D254" s="106" t="str">
        <f t="shared" si="19"/>
        <v>Health</v>
      </c>
      <c r="E254" s="75" t="s">
        <v>8312</v>
      </c>
      <c r="F254" s="75" t="s">
        <v>8258</v>
      </c>
      <c r="G254" s="75" t="s">
        <v>156</v>
      </c>
      <c r="H254" s="75" t="s">
        <v>4949</v>
      </c>
      <c r="I254" s="107" t="s">
        <v>8313</v>
      </c>
      <c r="J254" s="75" t="s">
        <v>3090</v>
      </c>
      <c r="K254" s="75" t="s">
        <v>2963</v>
      </c>
      <c r="L254" s="75" t="s">
        <v>3090</v>
      </c>
      <c r="M254" s="75" t="s">
        <v>2963</v>
      </c>
      <c r="N254" s="75" t="s">
        <v>8106</v>
      </c>
      <c r="O254" s="75" t="s">
        <v>4838</v>
      </c>
      <c r="P254" s="75" t="s">
        <v>870</v>
      </c>
      <c r="Q254" s="45" t="s">
        <v>8107</v>
      </c>
      <c r="R254" s="75" t="s">
        <v>519</v>
      </c>
      <c r="S254" s="75" t="s">
        <v>7760</v>
      </c>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c r="AZ254" s="75"/>
      <c r="BA254" s="75"/>
      <c r="BB254" s="45">
        <v>13817</v>
      </c>
      <c r="BC254" s="45">
        <v>9041</v>
      </c>
      <c r="BD254" s="45">
        <v>1493</v>
      </c>
      <c r="BE254" s="45">
        <v>67</v>
      </c>
      <c r="BF254" s="45">
        <v>0</v>
      </c>
      <c r="BG254" s="45">
        <v>0</v>
      </c>
      <c r="BH254" s="45">
        <v>0</v>
      </c>
      <c r="BI254" s="45">
        <v>0</v>
      </c>
      <c r="BJ254" s="45">
        <v>0</v>
      </c>
      <c r="BK254" s="45">
        <v>0</v>
      </c>
      <c r="BL254" s="45">
        <v>0</v>
      </c>
      <c r="BM254" s="108"/>
      <c r="BN254" s="45">
        <v>13817</v>
      </c>
      <c r="BO254" s="45">
        <v>9041</v>
      </c>
      <c r="BP254" s="45">
        <v>1493</v>
      </c>
      <c r="BQ254" s="45">
        <v>67</v>
      </c>
      <c r="BR254" s="45">
        <v>0</v>
      </c>
      <c r="BS254" s="45">
        <v>0</v>
      </c>
      <c r="BT254" s="45">
        <v>0</v>
      </c>
      <c r="BU254" s="45">
        <v>0</v>
      </c>
      <c r="BV254" s="45">
        <v>0</v>
      </c>
      <c r="BW254" s="45">
        <v>0</v>
      </c>
      <c r="BX254" s="45">
        <v>0</v>
      </c>
      <c r="BY254" s="45"/>
    </row>
    <row r="255" spans="1:77" x14ac:dyDescent="0.35">
      <c r="A255" s="104" t="str">
        <f t="shared" si="17"/>
        <v>8004.571.20</v>
      </c>
      <c r="B255" s="113" t="s">
        <v>8351</v>
      </c>
      <c r="C255" s="105" t="str">
        <f t="shared" si="18"/>
        <v>Mandatory</v>
      </c>
      <c r="D255" s="106" t="str">
        <f t="shared" si="19"/>
        <v>Health</v>
      </c>
      <c r="E255" s="75" t="s">
        <v>8314</v>
      </c>
      <c r="F255" s="75" t="s">
        <v>8315</v>
      </c>
      <c r="G255" s="75" t="s">
        <v>5142</v>
      </c>
      <c r="H255" s="75" t="s">
        <v>5141</v>
      </c>
      <c r="I255" s="107" t="s">
        <v>8316</v>
      </c>
      <c r="J255" s="75" t="s">
        <v>730</v>
      </c>
      <c r="K255" s="75" t="s">
        <v>2963</v>
      </c>
      <c r="L255" s="75" t="s">
        <v>730</v>
      </c>
      <c r="M255" s="75" t="s">
        <v>2963</v>
      </c>
      <c r="N255" s="75" t="s">
        <v>8304</v>
      </c>
      <c r="O255" s="75" t="s">
        <v>935</v>
      </c>
      <c r="P255" s="75" t="s">
        <v>863</v>
      </c>
      <c r="Q255" s="45" t="s">
        <v>8118</v>
      </c>
      <c r="R255" s="75" t="s">
        <v>519</v>
      </c>
      <c r="S255" s="75" t="s">
        <v>7760</v>
      </c>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45">
        <v>50</v>
      </c>
      <c r="BC255" s="45">
        <v>50</v>
      </c>
      <c r="BD255" s="45">
        <v>2368</v>
      </c>
      <c r="BE255" s="45">
        <v>3485</v>
      </c>
      <c r="BF255" s="45">
        <v>3614</v>
      </c>
      <c r="BG255" s="45">
        <v>7349</v>
      </c>
      <c r="BH255" s="45">
        <v>2173</v>
      </c>
      <c r="BI255" s="45">
        <v>-2621</v>
      </c>
      <c r="BJ255" s="45">
        <v>-1991</v>
      </c>
      <c r="BK255" s="45">
        <v>-771</v>
      </c>
      <c r="BL255" s="45">
        <v>-424</v>
      </c>
      <c r="BM255" s="108"/>
      <c r="BN255" s="45">
        <v>42</v>
      </c>
      <c r="BO255" s="45">
        <v>50</v>
      </c>
      <c r="BP255" s="45">
        <v>2368</v>
      </c>
      <c r="BQ255" s="45">
        <v>3485</v>
      </c>
      <c r="BR255" s="45">
        <v>3614</v>
      </c>
      <c r="BS255" s="45">
        <v>7349</v>
      </c>
      <c r="BT255" s="45">
        <v>2173</v>
      </c>
      <c r="BU255" s="45">
        <v>-2617</v>
      </c>
      <c r="BV255" s="45">
        <v>-1987</v>
      </c>
      <c r="BW255" s="45">
        <v>-771</v>
      </c>
      <c r="BX255" s="45">
        <v>-424</v>
      </c>
      <c r="BY255" s="45"/>
    </row>
    <row r="256" spans="1:77" x14ac:dyDescent="0.35">
      <c r="A256" s="104" t="str">
        <f t="shared" si="17"/>
        <v>8004.571.20</v>
      </c>
      <c r="B256" s="113" t="s">
        <v>8351</v>
      </c>
      <c r="C256" s="105" t="str">
        <f t="shared" si="18"/>
        <v>Mandatory</v>
      </c>
      <c r="D256" s="106" t="str">
        <f t="shared" si="19"/>
        <v>Health</v>
      </c>
      <c r="E256" s="75" t="s">
        <v>8314</v>
      </c>
      <c r="F256" s="75" t="s">
        <v>8317</v>
      </c>
      <c r="G256" s="75" t="s">
        <v>5142</v>
      </c>
      <c r="H256" s="75" t="s">
        <v>5141</v>
      </c>
      <c r="I256" s="107" t="s">
        <v>8316</v>
      </c>
      <c r="J256" s="75" t="s">
        <v>730</v>
      </c>
      <c r="K256" s="75" t="s">
        <v>2963</v>
      </c>
      <c r="L256" s="75" t="s">
        <v>730</v>
      </c>
      <c r="M256" s="75" t="s">
        <v>2963</v>
      </c>
      <c r="N256" s="75" t="s">
        <v>8304</v>
      </c>
      <c r="O256" s="75" t="s">
        <v>935</v>
      </c>
      <c r="P256" s="75" t="s">
        <v>863</v>
      </c>
      <c r="Q256" s="45" t="s">
        <v>8118</v>
      </c>
      <c r="R256" s="75" t="s">
        <v>519</v>
      </c>
      <c r="S256" s="75" t="s">
        <v>7760</v>
      </c>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c r="AU256" s="75"/>
      <c r="AV256" s="75"/>
      <c r="AW256" s="75"/>
      <c r="AX256" s="75"/>
      <c r="AY256" s="75"/>
      <c r="AZ256" s="75"/>
      <c r="BA256" s="75"/>
      <c r="BB256" s="45">
        <v>0</v>
      </c>
      <c r="BC256" s="45">
        <v>520</v>
      </c>
      <c r="BD256" s="45">
        <v>110</v>
      </c>
      <c r="BE256" s="45">
        <v>-40</v>
      </c>
      <c r="BF256" s="45">
        <v>-40</v>
      </c>
      <c r="BG256" s="45">
        <v>0</v>
      </c>
      <c r="BH256" s="45">
        <v>0</v>
      </c>
      <c r="BI256" s="45">
        <v>0</v>
      </c>
      <c r="BJ256" s="45">
        <v>0</v>
      </c>
      <c r="BK256" s="45">
        <v>0</v>
      </c>
      <c r="BL256" s="45">
        <v>0</v>
      </c>
      <c r="BM256" s="108"/>
      <c r="BN256" s="45">
        <v>0</v>
      </c>
      <c r="BO256" s="45">
        <v>520</v>
      </c>
      <c r="BP256" s="45">
        <v>110</v>
      </c>
      <c r="BQ256" s="45">
        <v>-40</v>
      </c>
      <c r="BR256" s="45">
        <v>-40</v>
      </c>
      <c r="BS256" s="45">
        <v>0</v>
      </c>
      <c r="BT256" s="45">
        <v>0</v>
      </c>
      <c r="BU256" s="45">
        <v>0</v>
      </c>
      <c r="BV256" s="45">
        <v>0</v>
      </c>
      <c r="BW256" s="45">
        <v>0</v>
      </c>
      <c r="BX256" s="45">
        <v>0</v>
      </c>
      <c r="BY256" s="45"/>
    </row>
    <row r="257" spans="1:77" x14ac:dyDescent="0.35">
      <c r="A257" s="104" t="str">
        <f t="shared" si="17"/>
        <v>8005.571.20</v>
      </c>
      <c r="B257" s="113" t="s">
        <v>8351</v>
      </c>
      <c r="C257" s="105" t="str">
        <f t="shared" si="18"/>
        <v>Mandatory</v>
      </c>
      <c r="D257" s="106" t="str">
        <f t="shared" si="19"/>
        <v>Health</v>
      </c>
      <c r="E257" s="75" t="s">
        <v>8318</v>
      </c>
      <c r="F257" s="75" t="s">
        <v>8315</v>
      </c>
      <c r="G257" s="75" t="s">
        <v>5142</v>
      </c>
      <c r="H257" s="75" t="s">
        <v>5141</v>
      </c>
      <c r="I257" s="107" t="s">
        <v>8319</v>
      </c>
      <c r="J257" s="75" t="s">
        <v>3090</v>
      </c>
      <c r="K257" s="75" t="s">
        <v>2963</v>
      </c>
      <c r="L257" s="75" t="s">
        <v>3090</v>
      </c>
      <c r="M257" s="75" t="s">
        <v>2963</v>
      </c>
      <c r="N257" s="75" t="s">
        <v>8304</v>
      </c>
      <c r="O257" s="75" t="s">
        <v>935</v>
      </c>
      <c r="P257" s="75" t="s">
        <v>863</v>
      </c>
      <c r="Q257" s="45" t="s">
        <v>8118</v>
      </c>
      <c r="R257" s="75" t="s">
        <v>519</v>
      </c>
      <c r="S257" s="75" t="s">
        <v>7760</v>
      </c>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c r="AU257" s="75"/>
      <c r="AV257" s="75"/>
      <c r="AW257" s="75"/>
      <c r="AX257" s="75"/>
      <c r="AY257" s="75"/>
      <c r="AZ257" s="75"/>
      <c r="BA257" s="75"/>
      <c r="BB257" s="45">
        <v>348</v>
      </c>
      <c r="BC257" s="45">
        <v>88</v>
      </c>
      <c r="BD257" s="45">
        <v>986</v>
      </c>
      <c r="BE257" s="45">
        <v>1496</v>
      </c>
      <c r="BF257" s="45">
        <v>1334</v>
      </c>
      <c r="BG257" s="45">
        <v>5601</v>
      </c>
      <c r="BH257" s="45">
        <v>1056</v>
      </c>
      <c r="BI257" s="45">
        <v>-3412</v>
      </c>
      <c r="BJ257" s="45">
        <v>-2540</v>
      </c>
      <c r="BK257" s="45">
        <v>-1224</v>
      </c>
      <c r="BL257" s="45">
        <v>-775</v>
      </c>
      <c r="BM257" s="108"/>
      <c r="BN257" s="45">
        <v>341</v>
      </c>
      <c r="BO257" s="45">
        <v>88</v>
      </c>
      <c r="BP257" s="45">
        <v>986</v>
      </c>
      <c r="BQ257" s="45">
        <v>1496</v>
      </c>
      <c r="BR257" s="45">
        <v>1334</v>
      </c>
      <c r="BS257" s="45">
        <v>5601</v>
      </c>
      <c r="BT257" s="45">
        <v>1056</v>
      </c>
      <c r="BU257" s="45">
        <v>-3408</v>
      </c>
      <c r="BV257" s="45">
        <v>-2536</v>
      </c>
      <c r="BW257" s="45">
        <v>-1224</v>
      </c>
      <c r="BX257" s="45">
        <v>-775</v>
      </c>
      <c r="BY257" s="45"/>
    </row>
    <row r="258" spans="1:77" x14ac:dyDescent="0.35">
      <c r="A258" s="104" t="str">
        <f t="shared" si="17"/>
        <v>8308.571.75</v>
      </c>
      <c r="B258" s="113" t="s">
        <v>8351</v>
      </c>
      <c r="C258" s="105" t="str">
        <f t="shared" si="18"/>
        <v>Mandatory</v>
      </c>
      <c r="D258" s="106" t="str">
        <f t="shared" si="19"/>
        <v>Health</v>
      </c>
      <c r="E258" s="75" t="s">
        <v>8320</v>
      </c>
      <c r="F258" s="75" t="s">
        <v>8321</v>
      </c>
      <c r="G258" s="75" t="s">
        <v>5142</v>
      </c>
      <c r="H258" s="75" t="s">
        <v>5141</v>
      </c>
      <c r="I258" s="107" t="s">
        <v>8322</v>
      </c>
      <c r="J258" s="75" t="s">
        <v>730</v>
      </c>
      <c r="K258" s="75" t="s">
        <v>2963</v>
      </c>
      <c r="L258" s="75" t="s">
        <v>730</v>
      </c>
      <c r="M258" s="75" t="s">
        <v>2963</v>
      </c>
      <c r="N258" s="75" t="s">
        <v>8304</v>
      </c>
      <c r="O258" s="75" t="s">
        <v>935</v>
      </c>
      <c r="P258" s="75" t="s">
        <v>863</v>
      </c>
      <c r="Q258" s="45" t="s">
        <v>8118</v>
      </c>
      <c r="R258" s="75" t="s">
        <v>519</v>
      </c>
      <c r="S258" s="75" t="s">
        <v>7760</v>
      </c>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c r="AU258" s="75"/>
      <c r="AV258" s="75"/>
      <c r="AW258" s="75"/>
      <c r="AX258" s="75"/>
      <c r="AY258" s="75"/>
      <c r="AZ258" s="75"/>
      <c r="BA258" s="75"/>
      <c r="BB258" s="45">
        <v>0</v>
      </c>
      <c r="BC258" s="45">
        <v>0</v>
      </c>
      <c r="BD258" s="45">
        <v>-56</v>
      </c>
      <c r="BE258" s="45">
        <v>-143</v>
      </c>
      <c r="BF258" s="45">
        <v>-237</v>
      </c>
      <c r="BG258" s="45">
        <v>-280</v>
      </c>
      <c r="BH258" s="45">
        <v>-280</v>
      </c>
      <c r="BI258" s="45">
        <v>-277</v>
      </c>
      <c r="BJ258" s="45">
        <v>-259</v>
      </c>
      <c r="BK258" s="45">
        <v>-233</v>
      </c>
      <c r="BL258" s="45">
        <v>-205</v>
      </c>
      <c r="BM258" s="108"/>
      <c r="BN258" s="45">
        <v>0</v>
      </c>
      <c r="BO258" s="45">
        <v>0</v>
      </c>
      <c r="BP258" s="45">
        <v>-56</v>
      </c>
      <c r="BQ258" s="45">
        <v>-143</v>
      </c>
      <c r="BR258" s="45">
        <v>-237</v>
      </c>
      <c r="BS258" s="45">
        <v>-280</v>
      </c>
      <c r="BT258" s="45">
        <v>-280</v>
      </c>
      <c r="BU258" s="45">
        <v>-277</v>
      </c>
      <c r="BV258" s="45">
        <v>-259</v>
      </c>
      <c r="BW258" s="45">
        <v>-233</v>
      </c>
      <c r="BX258" s="45">
        <v>-205</v>
      </c>
      <c r="BY258" s="45"/>
    </row>
    <row r="259" spans="1:77" x14ac:dyDescent="0.35">
      <c r="A259" s="104" t="str">
        <f t="shared" si="17"/>
        <v>9999.602.99</v>
      </c>
      <c r="B259" s="113" t="s">
        <v>8351</v>
      </c>
      <c r="C259" s="105" t="str">
        <f t="shared" si="18"/>
        <v>Mandatory</v>
      </c>
      <c r="D259" s="106" t="str">
        <f t="shared" si="19"/>
        <v>Not Health</v>
      </c>
      <c r="E259" s="75" t="s">
        <v>8323</v>
      </c>
      <c r="F259" s="75" t="s">
        <v>8258</v>
      </c>
      <c r="G259" s="75" t="s">
        <v>5367</v>
      </c>
      <c r="H259" s="75" t="s">
        <v>5232</v>
      </c>
      <c r="I259" s="107" t="s">
        <v>8324</v>
      </c>
      <c r="J259" s="75" t="s">
        <v>3090</v>
      </c>
      <c r="K259" s="75" t="s">
        <v>2963</v>
      </c>
      <c r="L259" s="75" t="s">
        <v>3090</v>
      </c>
      <c r="M259" s="75" t="s">
        <v>2963</v>
      </c>
      <c r="N259" s="75" t="s">
        <v>8240</v>
      </c>
      <c r="O259" s="75" t="s">
        <v>1721</v>
      </c>
      <c r="P259" s="75" t="s">
        <v>1119</v>
      </c>
      <c r="Q259" s="45" t="s">
        <v>8033</v>
      </c>
      <c r="R259" s="75" t="s">
        <v>519</v>
      </c>
      <c r="S259" s="75" t="s">
        <v>7760</v>
      </c>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75"/>
      <c r="AW259" s="75"/>
      <c r="AX259" s="75"/>
      <c r="AY259" s="75"/>
      <c r="AZ259" s="75"/>
      <c r="BA259" s="75"/>
      <c r="BB259" s="45">
        <v>0</v>
      </c>
      <c r="BC259" s="45">
        <v>87</v>
      </c>
      <c r="BD259" s="45">
        <v>0</v>
      </c>
      <c r="BE259" s="45">
        <v>0</v>
      </c>
      <c r="BF259" s="45">
        <v>0</v>
      </c>
      <c r="BG259" s="45">
        <v>0</v>
      </c>
      <c r="BH259" s="45">
        <v>0</v>
      </c>
      <c r="BI259" s="45">
        <v>0</v>
      </c>
      <c r="BJ259" s="45">
        <v>0</v>
      </c>
      <c r="BK259" s="45">
        <v>0</v>
      </c>
      <c r="BL259" s="45">
        <v>0</v>
      </c>
      <c r="BM259" s="108"/>
      <c r="BN259" s="45">
        <v>0</v>
      </c>
      <c r="BO259" s="45">
        <v>87</v>
      </c>
      <c r="BP259" s="45">
        <v>0</v>
      </c>
      <c r="BQ259" s="45">
        <v>0</v>
      </c>
      <c r="BR259" s="45">
        <v>0</v>
      </c>
      <c r="BS259" s="45">
        <v>0</v>
      </c>
      <c r="BT259" s="45">
        <v>0</v>
      </c>
      <c r="BU259" s="45">
        <v>0</v>
      </c>
      <c r="BV259" s="45">
        <v>0</v>
      </c>
      <c r="BW259" s="45">
        <v>0</v>
      </c>
      <c r="BX259" s="45">
        <v>0</v>
      </c>
      <c r="BY259" s="45"/>
    </row>
    <row r="260" spans="1:77" x14ac:dyDescent="0.35">
      <c r="A260" s="104" t="str">
        <f t="shared" si="17"/>
        <v>0326.603.16</v>
      </c>
      <c r="B260" s="113" t="s">
        <v>8351</v>
      </c>
      <c r="C260" s="105" t="str">
        <f t="shared" si="18"/>
        <v>Mandatory</v>
      </c>
      <c r="D260" s="106" t="str">
        <f t="shared" si="19"/>
        <v>Not Health</v>
      </c>
      <c r="E260" s="75" t="s">
        <v>8325</v>
      </c>
      <c r="F260" s="75" t="s">
        <v>8258</v>
      </c>
      <c r="G260" s="75" t="s">
        <v>5445</v>
      </c>
      <c r="H260" s="75" t="s">
        <v>5232</v>
      </c>
      <c r="I260" s="107" t="s">
        <v>8290</v>
      </c>
      <c r="J260" s="75" t="s">
        <v>3090</v>
      </c>
      <c r="K260" s="75" t="s">
        <v>2963</v>
      </c>
      <c r="L260" s="75" t="s">
        <v>3090</v>
      </c>
      <c r="M260" s="75" t="s">
        <v>2963</v>
      </c>
      <c r="N260" s="75" t="s">
        <v>8106</v>
      </c>
      <c r="O260" s="75" t="s">
        <v>4838</v>
      </c>
      <c r="P260" s="75" t="s">
        <v>870</v>
      </c>
      <c r="Q260" s="45" t="s">
        <v>8107</v>
      </c>
      <c r="R260" s="75" t="s">
        <v>519</v>
      </c>
      <c r="S260" s="75" t="s">
        <v>7760</v>
      </c>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75"/>
      <c r="AW260" s="75"/>
      <c r="AX260" s="75"/>
      <c r="AY260" s="75"/>
      <c r="AZ260" s="75"/>
      <c r="BA260" s="75"/>
      <c r="BB260" s="45">
        <v>-150</v>
      </c>
      <c r="BC260" s="45">
        <v>-60</v>
      </c>
      <c r="BD260" s="45">
        <v>0</v>
      </c>
      <c r="BE260" s="45">
        <v>0</v>
      </c>
      <c r="BF260" s="45">
        <v>0</v>
      </c>
      <c r="BG260" s="45">
        <v>0</v>
      </c>
      <c r="BH260" s="45">
        <v>0</v>
      </c>
      <c r="BI260" s="45">
        <v>0</v>
      </c>
      <c r="BJ260" s="45">
        <v>0</v>
      </c>
      <c r="BK260" s="45">
        <v>0</v>
      </c>
      <c r="BL260" s="45">
        <v>0</v>
      </c>
      <c r="BM260" s="108"/>
      <c r="BN260" s="45">
        <v>-150</v>
      </c>
      <c r="BO260" s="45">
        <v>-60</v>
      </c>
      <c r="BP260" s="45">
        <v>0</v>
      </c>
      <c r="BQ260" s="45">
        <v>0</v>
      </c>
      <c r="BR260" s="45">
        <v>0</v>
      </c>
      <c r="BS260" s="45">
        <v>0</v>
      </c>
      <c r="BT260" s="45">
        <v>0</v>
      </c>
      <c r="BU260" s="45">
        <v>0</v>
      </c>
      <c r="BV260" s="45">
        <v>0</v>
      </c>
      <c r="BW260" s="45">
        <v>0</v>
      </c>
      <c r="BX260" s="45">
        <v>0</v>
      </c>
      <c r="BY260" s="45"/>
    </row>
    <row r="261" spans="1:77" x14ac:dyDescent="0.35">
      <c r="A261" s="104" t="str">
        <f t="shared" si="17"/>
        <v>0326.603.16</v>
      </c>
      <c r="B261" s="113" t="s">
        <v>8351</v>
      </c>
      <c r="C261" s="105" t="str">
        <f t="shared" si="18"/>
        <v>Mandatory</v>
      </c>
      <c r="D261" s="106" t="str">
        <f t="shared" si="19"/>
        <v>Not Health</v>
      </c>
      <c r="E261" s="75" t="s">
        <v>8325</v>
      </c>
      <c r="F261" s="75" t="s">
        <v>8292</v>
      </c>
      <c r="G261" s="75" t="s">
        <v>5445</v>
      </c>
      <c r="H261" s="75" t="s">
        <v>5232</v>
      </c>
      <c r="I261" s="107" t="s">
        <v>8290</v>
      </c>
      <c r="J261" s="75" t="s">
        <v>3090</v>
      </c>
      <c r="K261" s="75" t="s">
        <v>2963</v>
      </c>
      <c r="L261" s="75" t="s">
        <v>3090</v>
      </c>
      <c r="M261" s="75" t="s">
        <v>2963</v>
      </c>
      <c r="N261" s="75" t="s">
        <v>8106</v>
      </c>
      <c r="O261" s="75" t="s">
        <v>4838</v>
      </c>
      <c r="P261" s="75" t="s">
        <v>870</v>
      </c>
      <c r="Q261" s="45" t="s">
        <v>8107</v>
      </c>
      <c r="R261" s="75" t="s">
        <v>519</v>
      </c>
      <c r="S261" s="75" t="s">
        <v>7760</v>
      </c>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75"/>
      <c r="AW261" s="75"/>
      <c r="AX261" s="75"/>
      <c r="AY261" s="75"/>
      <c r="AZ261" s="75"/>
      <c r="BA261" s="75"/>
      <c r="BB261" s="45">
        <v>50</v>
      </c>
      <c r="BC261" s="45">
        <v>219</v>
      </c>
      <c r="BD261" s="45">
        <v>161</v>
      </c>
      <c r="BE261" s="45">
        <v>10</v>
      </c>
      <c r="BF261" s="45">
        <v>0</v>
      </c>
      <c r="BG261" s="45">
        <v>0</v>
      </c>
      <c r="BH261" s="45">
        <v>0</v>
      </c>
      <c r="BI261" s="45">
        <v>0</v>
      </c>
      <c r="BJ261" s="45">
        <v>0</v>
      </c>
      <c r="BK261" s="45">
        <v>0</v>
      </c>
      <c r="BL261" s="45">
        <v>0</v>
      </c>
      <c r="BM261" s="108"/>
      <c r="BN261" s="45">
        <v>19</v>
      </c>
      <c r="BO261" s="45">
        <v>96</v>
      </c>
      <c r="BP261" s="45">
        <v>173</v>
      </c>
      <c r="BQ261" s="45">
        <v>113</v>
      </c>
      <c r="BR261" s="45">
        <v>27</v>
      </c>
      <c r="BS261" s="45">
        <v>3</v>
      </c>
      <c r="BT261" s="45">
        <v>0</v>
      </c>
      <c r="BU261" s="45">
        <v>0</v>
      </c>
      <c r="BV261" s="45">
        <v>0</v>
      </c>
      <c r="BW261" s="45">
        <v>0</v>
      </c>
      <c r="BX261" s="45">
        <v>0</v>
      </c>
      <c r="BY261" s="45"/>
    </row>
    <row r="262" spans="1:77" x14ac:dyDescent="0.35">
      <c r="A262" s="104" t="str">
        <f t="shared" si="17"/>
        <v>8042.603.16</v>
      </c>
      <c r="B262" s="113" t="s">
        <v>8351</v>
      </c>
      <c r="C262" s="105" t="str">
        <f t="shared" si="18"/>
        <v>Mandatory</v>
      </c>
      <c r="D262" s="106" t="str">
        <f t="shared" si="19"/>
        <v>Not Health</v>
      </c>
      <c r="E262" s="171">
        <v>16804207603</v>
      </c>
      <c r="F262" s="75" t="s">
        <v>8315</v>
      </c>
      <c r="G262" s="75" t="s">
        <v>5445</v>
      </c>
      <c r="H262" s="75" t="s">
        <v>5232</v>
      </c>
      <c r="I262" s="107" t="s">
        <v>8156</v>
      </c>
      <c r="J262" s="75" t="s">
        <v>3090</v>
      </c>
      <c r="K262" s="75" t="s">
        <v>2963</v>
      </c>
      <c r="L262" s="75" t="s">
        <v>3090</v>
      </c>
      <c r="M262" s="75" t="s">
        <v>2963</v>
      </c>
      <c r="N262" s="75" t="s">
        <v>8106</v>
      </c>
      <c r="O262" s="75" t="s">
        <v>4838</v>
      </c>
      <c r="P262" s="75" t="s">
        <v>870</v>
      </c>
      <c r="Q262" s="45" t="s">
        <v>8107</v>
      </c>
      <c r="R262" s="75" t="s">
        <v>519</v>
      </c>
      <c r="S262" s="75" t="s">
        <v>7760</v>
      </c>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75"/>
      <c r="AW262" s="75"/>
      <c r="AX262" s="75"/>
      <c r="AY262" s="75"/>
      <c r="AZ262" s="75"/>
      <c r="BA262" s="75"/>
      <c r="BB262" s="45">
        <v>17420</v>
      </c>
      <c r="BC262" s="45">
        <v>19930</v>
      </c>
      <c r="BD262" s="45">
        <v>315</v>
      </c>
      <c r="BE262" s="45">
        <v>295</v>
      </c>
      <c r="BF262" s="45">
        <v>140</v>
      </c>
      <c r="BG262" s="45">
        <v>135</v>
      </c>
      <c r="BH262" s="45">
        <v>140</v>
      </c>
      <c r="BI262" s="45">
        <v>145</v>
      </c>
      <c r="BJ262" s="45">
        <v>150</v>
      </c>
      <c r="BK262" s="45">
        <v>155</v>
      </c>
      <c r="BL262" s="45">
        <v>160</v>
      </c>
      <c r="BM262" s="108"/>
      <c r="BN262" s="45">
        <v>17420</v>
      </c>
      <c r="BO262" s="45">
        <v>19930</v>
      </c>
      <c r="BP262" s="45">
        <v>315</v>
      </c>
      <c r="BQ262" s="45">
        <v>295</v>
      </c>
      <c r="BR262" s="45">
        <v>140</v>
      </c>
      <c r="BS262" s="45">
        <v>135</v>
      </c>
      <c r="BT262" s="45">
        <v>140</v>
      </c>
      <c r="BU262" s="45">
        <v>145</v>
      </c>
      <c r="BV262" s="45">
        <v>150</v>
      </c>
      <c r="BW262" s="45">
        <v>155</v>
      </c>
      <c r="BX262" s="45">
        <v>160</v>
      </c>
      <c r="BY262" s="45"/>
    </row>
    <row r="263" spans="1:77" x14ac:dyDescent="0.35">
      <c r="A263" s="104" t="str">
        <f t="shared" si="17"/>
        <v>8051.603.60</v>
      </c>
      <c r="B263" s="113" t="s">
        <v>8351</v>
      </c>
      <c r="C263" s="105" t="str">
        <f t="shared" si="18"/>
        <v>Mandatory</v>
      </c>
      <c r="D263" s="106" t="str">
        <f t="shared" si="19"/>
        <v>Not Health</v>
      </c>
      <c r="E263" s="75" t="s">
        <v>8326</v>
      </c>
      <c r="F263" s="75" t="s">
        <v>8258</v>
      </c>
      <c r="G263" s="75" t="s">
        <v>5445</v>
      </c>
      <c r="H263" s="75" t="s">
        <v>5232</v>
      </c>
      <c r="I263" s="107" t="s">
        <v>8327</v>
      </c>
      <c r="J263" s="75" t="s">
        <v>3090</v>
      </c>
      <c r="K263" s="75" t="s">
        <v>2963</v>
      </c>
      <c r="L263" s="75" t="s">
        <v>185</v>
      </c>
      <c r="M263" s="75" t="s">
        <v>7847</v>
      </c>
      <c r="N263" s="75" t="s">
        <v>8155</v>
      </c>
      <c r="O263" s="75" t="s">
        <v>5300</v>
      </c>
      <c r="P263" s="75" t="s">
        <v>1936</v>
      </c>
      <c r="Q263" s="45" t="s">
        <v>8097</v>
      </c>
      <c r="R263" s="75" t="s">
        <v>519</v>
      </c>
      <c r="S263" s="75" t="s">
        <v>7760</v>
      </c>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75"/>
      <c r="AW263" s="75"/>
      <c r="AX263" s="75"/>
      <c r="AY263" s="75"/>
      <c r="AZ263" s="75"/>
      <c r="BA263" s="75"/>
      <c r="BB263" s="45">
        <v>21</v>
      </c>
      <c r="BC263" s="45">
        <v>0</v>
      </c>
      <c r="BD263" s="45">
        <v>0</v>
      </c>
      <c r="BE263" s="45">
        <v>0</v>
      </c>
      <c r="BF263" s="45">
        <v>0</v>
      </c>
      <c r="BG263" s="45">
        <v>0</v>
      </c>
      <c r="BH263" s="45">
        <v>0</v>
      </c>
      <c r="BI263" s="45">
        <v>0</v>
      </c>
      <c r="BJ263" s="45">
        <v>0</v>
      </c>
      <c r="BK263" s="45">
        <v>0</v>
      </c>
      <c r="BL263" s="45">
        <v>0</v>
      </c>
      <c r="BM263" s="108"/>
      <c r="BN263" s="45">
        <v>16</v>
      </c>
      <c r="BO263" s="45">
        <v>5</v>
      </c>
      <c r="BP263" s="45">
        <v>0</v>
      </c>
      <c r="BQ263" s="45">
        <v>0</v>
      </c>
      <c r="BR263" s="45">
        <v>0</v>
      </c>
      <c r="BS263" s="45">
        <v>0</v>
      </c>
      <c r="BT263" s="45">
        <v>0</v>
      </c>
      <c r="BU263" s="45">
        <v>0</v>
      </c>
      <c r="BV263" s="45">
        <v>0</v>
      </c>
      <c r="BW263" s="45">
        <v>0</v>
      </c>
      <c r="BX263" s="45">
        <v>0</v>
      </c>
      <c r="BY263" s="45"/>
    </row>
    <row r="264" spans="1:77" x14ac:dyDescent="0.35">
      <c r="A264" s="104" t="str">
        <f t="shared" si="17"/>
        <v>3505.605.12</v>
      </c>
      <c r="B264" s="113" t="s">
        <v>13</v>
      </c>
      <c r="C264" s="105" t="str">
        <f t="shared" si="18"/>
        <v>Mandatory</v>
      </c>
      <c r="D264" s="106" t="str">
        <f t="shared" si="19"/>
        <v>Not Health</v>
      </c>
      <c r="E264" s="75" t="s">
        <v>8166</v>
      </c>
      <c r="F264" s="75" t="s">
        <v>8295</v>
      </c>
      <c r="G264" s="75" t="s">
        <v>146</v>
      </c>
      <c r="H264" s="75" t="s">
        <v>5232</v>
      </c>
      <c r="I264" s="107" t="s">
        <v>8167</v>
      </c>
      <c r="J264" s="75" t="s">
        <v>7885</v>
      </c>
      <c r="K264" s="75" t="s">
        <v>7885</v>
      </c>
      <c r="L264" s="75" t="s">
        <v>63</v>
      </c>
      <c r="M264" s="75" t="s">
        <v>1855</v>
      </c>
      <c r="N264" s="75" t="s">
        <v>8168</v>
      </c>
      <c r="O264" s="75" t="s">
        <v>2956</v>
      </c>
      <c r="P264" s="75" t="s">
        <v>1071</v>
      </c>
      <c r="Q264" s="45" t="s">
        <v>7887</v>
      </c>
      <c r="R264" s="75" t="s">
        <v>519</v>
      </c>
      <c r="S264" s="75" t="s">
        <v>7760</v>
      </c>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75"/>
      <c r="AW264" s="75"/>
      <c r="AX264" s="75"/>
      <c r="AY264" s="75"/>
      <c r="AZ264" s="75"/>
      <c r="BA264" s="75"/>
      <c r="BB264" s="45">
        <v>4859</v>
      </c>
      <c r="BC264" s="45">
        <v>6056</v>
      </c>
      <c r="BD264" s="45">
        <v>4317</v>
      </c>
      <c r="BE264" s="45">
        <v>3115</v>
      </c>
      <c r="BF264" s="45">
        <v>1639</v>
      </c>
      <c r="BG264" s="45">
        <v>5</v>
      </c>
      <c r="BH264" s="45">
        <v>0</v>
      </c>
      <c r="BI264" s="45">
        <v>0</v>
      </c>
      <c r="BJ264" s="45">
        <v>0</v>
      </c>
      <c r="BK264" s="45">
        <v>0</v>
      </c>
      <c r="BL264" s="45">
        <v>0</v>
      </c>
      <c r="BM264" s="108"/>
      <c r="BN264" s="45">
        <v>4812</v>
      </c>
      <c r="BO264" s="45">
        <v>6058</v>
      </c>
      <c r="BP264" s="45">
        <v>4362</v>
      </c>
      <c r="BQ264" s="45">
        <v>3115</v>
      </c>
      <c r="BR264" s="45">
        <v>1639</v>
      </c>
      <c r="BS264" s="45">
        <v>5</v>
      </c>
      <c r="BT264" s="45">
        <v>0</v>
      </c>
      <c r="BU264" s="45">
        <v>0</v>
      </c>
      <c r="BV264" s="45">
        <v>0</v>
      </c>
      <c r="BW264" s="45">
        <v>0</v>
      </c>
      <c r="BX264" s="45">
        <v>0</v>
      </c>
      <c r="BY264" s="45"/>
    </row>
    <row r="265" spans="1:77" x14ac:dyDescent="0.35">
      <c r="A265" s="104" t="str">
        <f t="shared" si="17"/>
        <v>3505.605.12</v>
      </c>
      <c r="B265" s="113" t="s">
        <v>13</v>
      </c>
      <c r="C265" s="105" t="str">
        <f t="shared" si="18"/>
        <v>Mandatory</v>
      </c>
      <c r="D265" s="106" t="str">
        <f t="shared" si="19"/>
        <v>Not Health</v>
      </c>
      <c r="E265" s="75" t="s">
        <v>8166</v>
      </c>
      <c r="F265" s="75" t="s">
        <v>8308</v>
      </c>
      <c r="G265" s="75" t="s">
        <v>146</v>
      </c>
      <c r="H265" s="75" t="s">
        <v>5232</v>
      </c>
      <c r="I265" s="107" t="s">
        <v>8167</v>
      </c>
      <c r="J265" s="75" t="s">
        <v>7885</v>
      </c>
      <c r="K265" s="75" t="s">
        <v>7885</v>
      </c>
      <c r="L265" s="75" t="s">
        <v>63</v>
      </c>
      <c r="M265" s="75" t="s">
        <v>1855</v>
      </c>
      <c r="N265" s="75" t="s">
        <v>8168</v>
      </c>
      <c r="O265" s="75" t="s">
        <v>2956</v>
      </c>
      <c r="P265" s="75" t="s">
        <v>1071</v>
      </c>
      <c r="Q265" s="45" t="s">
        <v>7887</v>
      </c>
      <c r="R265" s="75" t="s">
        <v>519</v>
      </c>
      <c r="S265" s="75" t="s">
        <v>7760</v>
      </c>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c r="AU265" s="75"/>
      <c r="AV265" s="75"/>
      <c r="AW265" s="75"/>
      <c r="AX265" s="75"/>
      <c r="AY265" s="75"/>
      <c r="AZ265" s="75"/>
      <c r="BA265" s="75"/>
      <c r="BB265" s="45">
        <v>-29</v>
      </c>
      <c r="BC265" s="45">
        <v>-80</v>
      </c>
      <c r="BD265" s="45">
        <v>-45</v>
      </c>
      <c r="BE265" s="45">
        <v>-12</v>
      </c>
      <c r="BF265" s="45">
        <v>-3</v>
      </c>
      <c r="BG265" s="45">
        <v>-1</v>
      </c>
      <c r="BH265" s="45">
        <v>0</v>
      </c>
      <c r="BI265" s="45">
        <v>0</v>
      </c>
      <c r="BJ265" s="45">
        <v>0</v>
      </c>
      <c r="BK265" s="45">
        <v>0</v>
      </c>
      <c r="BL265" s="45">
        <v>0</v>
      </c>
      <c r="BM265" s="108"/>
      <c r="BN265" s="45">
        <v>-29</v>
      </c>
      <c r="BO265" s="45">
        <v>-80</v>
      </c>
      <c r="BP265" s="45">
        <v>-45</v>
      </c>
      <c r="BQ265" s="45">
        <v>-12</v>
      </c>
      <c r="BR265" s="45">
        <v>-3</v>
      </c>
      <c r="BS265" s="45">
        <v>-1</v>
      </c>
      <c r="BT265" s="45">
        <v>0</v>
      </c>
      <c r="BU265" s="45">
        <v>0</v>
      </c>
      <c r="BV265" s="45">
        <v>0</v>
      </c>
      <c r="BW265" s="45">
        <v>0</v>
      </c>
      <c r="BX265" s="45">
        <v>0</v>
      </c>
      <c r="BY265" s="45"/>
    </row>
    <row r="266" spans="1:77" x14ac:dyDescent="0.35">
      <c r="A266" s="104" t="str">
        <f t="shared" ref="A266:A275" si="20">LEFT(RIGHT(E266,9),4)&amp;"."&amp;RIGHT(E266,3)&amp;"."&amp;MID(E266,1,2)</f>
        <v>0906.609.20</v>
      </c>
      <c r="B266" s="113" t="s">
        <v>13</v>
      </c>
      <c r="C266" s="105" t="str">
        <f t="shared" ref="C266:C275" si="21">IF(R266="30","Net Interest",IF(R266="01","Defense",IF(OR(R266="10",R266="20"),"Mandatory","NDD")))</f>
        <v>Mandatory</v>
      </c>
      <c r="D266" s="106" t="str">
        <f t="shared" ref="D266:D275" si="22">IF(OR(H266="550",H266="570",G266="703"),"Health","Not Health")</f>
        <v>Not Health</v>
      </c>
      <c r="E266" s="75" t="s">
        <v>8328</v>
      </c>
      <c r="F266" s="75" t="s">
        <v>8292</v>
      </c>
      <c r="G266" s="75" t="s">
        <v>175</v>
      </c>
      <c r="H266" s="75" t="s">
        <v>5232</v>
      </c>
      <c r="I266" s="107" t="s">
        <v>8329</v>
      </c>
      <c r="J266" s="75" t="s">
        <v>3090</v>
      </c>
      <c r="K266" s="75" t="s">
        <v>2963</v>
      </c>
      <c r="L266" s="75" t="s">
        <v>3090</v>
      </c>
      <c r="M266" s="75" t="s">
        <v>2963</v>
      </c>
      <c r="N266" s="75" t="s">
        <v>8240</v>
      </c>
      <c r="O266" s="75" t="s">
        <v>1721</v>
      </c>
      <c r="P266" s="75" t="s">
        <v>1119</v>
      </c>
      <c r="Q266" s="45" t="s">
        <v>8033</v>
      </c>
      <c r="R266" s="75" t="s">
        <v>519</v>
      </c>
      <c r="S266" s="75" t="s">
        <v>7760</v>
      </c>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c r="AU266" s="75"/>
      <c r="AV266" s="75"/>
      <c r="AW266" s="75"/>
      <c r="AX266" s="75"/>
      <c r="AY266" s="75"/>
      <c r="AZ266" s="75"/>
      <c r="BA266" s="75"/>
      <c r="BB266" s="45">
        <v>0</v>
      </c>
      <c r="BC266" s="45">
        <v>2151</v>
      </c>
      <c r="BD266" s="45">
        <v>2120</v>
      </c>
      <c r="BE266" s="45">
        <v>0</v>
      </c>
      <c r="BF266" s="45">
        <v>0</v>
      </c>
      <c r="BG266" s="45">
        <v>0</v>
      </c>
      <c r="BH266" s="45">
        <v>0</v>
      </c>
      <c r="BI266" s="45">
        <v>0</v>
      </c>
      <c r="BJ266" s="45">
        <v>0</v>
      </c>
      <c r="BK266" s="45">
        <v>0</v>
      </c>
      <c r="BL266" s="45">
        <v>0</v>
      </c>
      <c r="BM266" s="108"/>
      <c r="BN266" s="45">
        <v>0</v>
      </c>
      <c r="BO266" s="45">
        <v>2151</v>
      </c>
      <c r="BP266" s="45">
        <v>2120</v>
      </c>
      <c r="BQ266" s="45">
        <v>0</v>
      </c>
      <c r="BR266" s="45">
        <v>0</v>
      </c>
      <c r="BS266" s="45">
        <v>0</v>
      </c>
      <c r="BT266" s="45">
        <v>0</v>
      </c>
      <c r="BU266" s="45">
        <v>0</v>
      </c>
      <c r="BV266" s="45">
        <v>0</v>
      </c>
      <c r="BW266" s="45">
        <v>0</v>
      </c>
      <c r="BX266" s="45">
        <v>0</v>
      </c>
      <c r="BY266" s="45"/>
    </row>
    <row r="267" spans="1:77" x14ac:dyDescent="0.35">
      <c r="A267" s="104" t="str">
        <f t="shared" si="20"/>
        <v>0922.609.20</v>
      </c>
      <c r="B267" s="113" t="s">
        <v>13</v>
      </c>
      <c r="C267" s="105" t="str">
        <f t="shared" si="21"/>
        <v>Mandatory</v>
      </c>
      <c r="D267" s="106" t="str">
        <f t="shared" si="22"/>
        <v>Not Health</v>
      </c>
      <c r="E267" s="75" t="s">
        <v>8330</v>
      </c>
      <c r="F267" s="75" t="s">
        <v>8287</v>
      </c>
      <c r="G267" s="75" t="s">
        <v>175</v>
      </c>
      <c r="H267" s="75" t="s">
        <v>5232</v>
      </c>
      <c r="I267" s="107" t="s">
        <v>8331</v>
      </c>
      <c r="J267" s="75" t="s">
        <v>3090</v>
      </c>
      <c r="K267" s="75" t="s">
        <v>2963</v>
      </c>
      <c r="L267" s="75" t="s">
        <v>3090</v>
      </c>
      <c r="M267" s="75" t="s">
        <v>2963</v>
      </c>
      <c r="N267" s="75" t="s">
        <v>8240</v>
      </c>
      <c r="O267" s="75" t="s">
        <v>1721</v>
      </c>
      <c r="P267" s="75" t="s">
        <v>1119</v>
      </c>
      <c r="Q267" s="45" t="s">
        <v>8033</v>
      </c>
      <c r="R267" s="75" t="s">
        <v>519</v>
      </c>
      <c r="S267" s="75" t="s">
        <v>7760</v>
      </c>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c r="AU267" s="75"/>
      <c r="AV267" s="75"/>
      <c r="AW267" s="75"/>
      <c r="AX267" s="75"/>
      <c r="AY267" s="75"/>
      <c r="AZ267" s="75"/>
      <c r="BA267" s="75"/>
      <c r="BB267" s="45">
        <v>0</v>
      </c>
      <c r="BC267" s="45">
        <v>7489</v>
      </c>
      <c r="BD267" s="45">
        <v>7342</v>
      </c>
      <c r="BE267" s="45">
        <v>0</v>
      </c>
      <c r="BF267" s="45">
        <v>0</v>
      </c>
      <c r="BG267" s="45">
        <v>0</v>
      </c>
      <c r="BH267" s="45">
        <v>0</v>
      </c>
      <c r="BI267" s="45">
        <v>0</v>
      </c>
      <c r="BJ267" s="45">
        <v>0</v>
      </c>
      <c r="BK267" s="45">
        <v>0</v>
      </c>
      <c r="BL267" s="45">
        <v>0</v>
      </c>
      <c r="BM267" s="108"/>
      <c r="BN267" s="45">
        <v>0</v>
      </c>
      <c r="BO267" s="45">
        <v>7489</v>
      </c>
      <c r="BP267" s="45">
        <v>7342</v>
      </c>
      <c r="BQ267" s="45">
        <v>0</v>
      </c>
      <c r="BR267" s="45">
        <v>0</v>
      </c>
      <c r="BS267" s="45">
        <v>0</v>
      </c>
      <c r="BT267" s="45">
        <v>0</v>
      </c>
      <c r="BU267" s="45">
        <v>0</v>
      </c>
      <c r="BV267" s="45">
        <v>0</v>
      </c>
      <c r="BW267" s="45">
        <v>0</v>
      </c>
      <c r="BX267" s="45">
        <v>0</v>
      </c>
      <c r="BY267" s="45"/>
    </row>
    <row r="268" spans="1:77" x14ac:dyDescent="0.35">
      <c r="A268" s="104" t="str">
        <f t="shared" si="20"/>
        <v>0999.609.20</v>
      </c>
      <c r="B268" s="113" t="s">
        <v>8351</v>
      </c>
      <c r="C268" s="105" t="str">
        <f t="shared" si="21"/>
        <v>Mandatory</v>
      </c>
      <c r="D268" s="106" t="str">
        <f t="shared" si="22"/>
        <v>Not Health</v>
      </c>
      <c r="E268" s="75" t="s">
        <v>8332</v>
      </c>
      <c r="F268" s="75" t="s">
        <v>8258</v>
      </c>
      <c r="G268" s="75" t="s">
        <v>175</v>
      </c>
      <c r="H268" s="75" t="s">
        <v>5232</v>
      </c>
      <c r="I268" s="107" t="s">
        <v>8333</v>
      </c>
      <c r="J268" s="75" t="s">
        <v>3090</v>
      </c>
      <c r="K268" s="75" t="s">
        <v>2963</v>
      </c>
      <c r="L268" s="75" t="s">
        <v>3090</v>
      </c>
      <c r="M268" s="75" t="s">
        <v>2963</v>
      </c>
      <c r="N268" s="75" t="s">
        <v>8240</v>
      </c>
      <c r="O268" s="75" t="s">
        <v>1721</v>
      </c>
      <c r="P268" s="75" t="s">
        <v>1119</v>
      </c>
      <c r="Q268" s="45" t="s">
        <v>8033</v>
      </c>
      <c r="R268" s="75" t="s">
        <v>519</v>
      </c>
      <c r="S268" s="75" t="s">
        <v>7760</v>
      </c>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45">
        <v>1528</v>
      </c>
      <c r="BC268" s="45">
        <v>22387</v>
      </c>
      <c r="BD268" s="45">
        <v>20643</v>
      </c>
      <c r="BE268" s="45">
        <v>726</v>
      </c>
      <c r="BF268" s="45">
        <v>706</v>
      </c>
      <c r="BG268" s="45">
        <v>686</v>
      </c>
      <c r="BH268" s="45">
        <v>666</v>
      </c>
      <c r="BI268" s="45">
        <v>646</v>
      </c>
      <c r="BJ268" s="45">
        <v>634</v>
      </c>
      <c r="BK268" s="45">
        <v>622</v>
      </c>
      <c r="BL268" s="45">
        <v>610</v>
      </c>
      <c r="BM268" s="108"/>
      <c r="BN268" s="45">
        <v>1528</v>
      </c>
      <c r="BO268" s="45">
        <v>22387</v>
      </c>
      <c r="BP268" s="45">
        <v>20643</v>
      </c>
      <c r="BQ268" s="45">
        <v>726</v>
      </c>
      <c r="BR268" s="45">
        <v>706</v>
      </c>
      <c r="BS268" s="45">
        <v>686</v>
      </c>
      <c r="BT268" s="45">
        <v>666</v>
      </c>
      <c r="BU268" s="45">
        <v>646</v>
      </c>
      <c r="BV268" s="45">
        <v>634</v>
      </c>
      <c r="BW268" s="45">
        <v>622</v>
      </c>
      <c r="BX268" s="45">
        <v>610</v>
      </c>
      <c r="BY268" s="45"/>
    </row>
    <row r="269" spans="1:77" x14ac:dyDescent="0.35">
      <c r="A269" s="104" t="str">
        <f t="shared" si="20"/>
        <v>1501.609.75</v>
      </c>
      <c r="B269" s="113" t="s">
        <v>13</v>
      </c>
      <c r="C269" s="105" t="str">
        <f t="shared" si="21"/>
        <v>Mandatory</v>
      </c>
      <c r="D269" s="106" t="str">
        <f t="shared" si="22"/>
        <v>Not Health</v>
      </c>
      <c r="E269" s="75" t="s">
        <v>8334</v>
      </c>
      <c r="F269" s="75" t="s">
        <v>8335</v>
      </c>
      <c r="G269" s="75" t="s">
        <v>175</v>
      </c>
      <c r="H269" s="75" t="s">
        <v>5232</v>
      </c>
      <c r="I269" s="107" t="s">
        <v>8336</v>
      </c>
      <c r="J269" s="75" t="s">
        <v>8070</v>
      </c>
      <c r="K269" s="75" t="s">
        <v>8070</v>
      </c>
      <c r="L269" s="75" t="s">
        <v>3090</v>
      </c>
      <c r="M269" s="75" t="s">
        <v>2963</v>
      </c>
      <c r="N269" s="75" t="s">
        <v>8120</v>
      </c>
      <c r="O269" s="75" t="s">
        <v>4835</v>
      </c>
      <c r="P269" s="75" t="s">
        <v>863</v>
      </c>
      <c r="Q269" s="45" t="s">
        <v>8118</v>
      </c>
      <c r="R269" s="75" t="s">
        <v>519</v>
      </c>
      <c r="S269" s="75" t="s">
        <v>7760</v>
      </c>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75"/>
      <c r="AW269" s="75"/>
      <c r="AX269" s="75"/>
      <c r="AY269" s="75"/>
      <c r="AZ269" s="75"/>
      <c r="BA269" s="75"/>
      <c r="BB269" s="45">
        <v>489</v>
      </c>
      <c r="BC269" s="45">
        <v>496</v>
      </c>
      <c r="BD269" s="45">
        <v>0</v>
      </c>
      <c r="BE269" s="45">
        <v>0</v>
      </c>
      <c r="BF269" s="45">
        <v>0</v>
      </c>
      <c r="BG269" s="45">
        <v>0</v>
      </c>
      <c r="BH269" s="45">
        <v>0</v>
      </c>
      <c r="BI269" s="45">
        <v>0</v>
      </c>
      <c r="BJ269" s="45">
        <v>0</v>
      </c>
      <c r="BK269" s="45">
        <v>0</v>
      </c>
      <c r="BL269" s="45">
        <v>0</v>
      </c>
      <c r="BM269" s="108"/>
      <c r="BN269" s="45">
        <v>489</v>
      </c>
      <c r="BO269" s="45">
        <v>496</v>
      </c>
      <c r="BP269" s="45">
        <v>0</v>
      </c>
      <c r="BQ269" s="45">
        <v>0</v>
      </c>
      <c r="BR269" s="45">
        <v>0</v>
      </c>
      <c r="BS269" s="45">
        <v>0</v>
      </c>
      <c r="BT269" s="45">
        <v>0</v>
      </c>
      <c r="BU269" s="45">
        <v>0</v>
      </c>
      <c r="BV269" s="45">
        <v>0</v>
      </c>
      <c r="BW269" s="45">
        <v>0</v>
      </c>
      <c r="BX269" s="45">
        <v>0</v>
      </c>
      <c r="BY269" s="45"/>
    </row>
    <row r="270" spans="1:77" x14ac:dyDescent="0.35">
      <c r="A270" s="104" t="str">
        <f t="shared" si="20"/>
        <v>1545.609.75</v>
      </c>
      <c r="B270" s="113" t="s">
        <v>13</v>
      </c>
      <c r="C270" s="105" t="str">
        <f t="shared" si="21"/>
        <v>Mandatory</v>
      </c>
      <c r="D270" s="106" t="str">
        <f t="shared" si="22"/>
        <v>Not Health</v>
      </c>
      <c r="E270" s="75" t="s">
        <v>8337</v>
      </c>
      <c r="F270" s="75" t="s">
        <v>8295</v>
      </c>
      <c r="G270" s="75" t="s">
        <v>175</v>
      </c>
      <c r="H270" s="75" t="s">
        <v>5232</v>
      </c>
      <c r="I270" s="107" t="s">
        <v>8338</v>
      </c>
      <c r="J270" s="75" t="s">
        <v>8070</v>
      </c>
      <c r="K270" s="75" t="s">
        <v>8070</v>
      </c>
      <c r="L270" s="75" t="s">
        <v>3090</v>
      </c>
      <c r="M270" s="75" t="s">
        <v>2963</v>
      </c>
      <c r="N270" s="75" t="s">
        <v>8120</v>
      </c>
      <c r="O270" s="75" t="s">
        <v>4835</v>
      </c>
      <c r="P270" s="75" t="s">
        <v>863</v>
      </c>
      <c r="Q270" s="45" t="s">
        <v>8118</v>
      </c>
      <c r="R270" s="75" t="s">
        <v>519</v>
      </c>
      <c r="S270" s="75" t="s">
        <v>7760</v>
      </c>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75"/>
      <c r="AW270" s="75"/>
      <c r="AX270" s="75"/>
      <c r="AY270" s="75"/>
      <c r="AZ270" s="75"/>
      <c r="BA270" s="75"/>
      <c r="BB270" s="45">
        <v>440</v>
      </c>
      <c r="BC270" s="45">
        <v>477</v>
      </c>
      <c r="BD270" s="45">
        <v>125</v>
      </c>
      <c r="BE270" s="45">
        <v>0</v>
      </c>
      <c r="BF270" s="45">
        <v>0</v>
      </c>
      <c r="BG270" s="45">
        <v>0</v>
      </c>
      <c r="BH270" s="45">
        <v>0</v>
      </c>
      <c r="BI270" s="45">
        <v>0</v>
      </c>
      <c r="BJ270" s="45">
        <v>0</v>
      </c>
      <c r="BK270" s="45">
        <v>0</v>
      </c>
      <c r="BL270" s="45">
        <v>0</v>
      </c>
      <c r="BM270" s="108"/>
      <c r="BN270" s="45">
        <v>387</v>
      </c>
      <c r="BO270" s="45">
        <v>463</v>
      </c>
      <c r="BP270" s="45">
        <v>166</v>
      </c>
      <c r="BQ270" s="45">
        <v>22</v>
      </c>
      <c r="BR270" s="45">
        <v>3</v>
      </c>
      <c r="BS270" s="45">
        <v>0</v>
      </c>
      <c r="BT270" s="45">
        <v>0</v>
      </c>
      <c r="BU270" s="45">
        <v>0</v>
      </c>
      <c r="BV270" s="45">
        <v>0</v>
      </c>
      <c r="BW270" s="45">
        <v>0</v>
      </c>
      <c r="BX270" s="45">
        <v>0</v>
      </c>
      <c r="BY270" s="45"/>
    </row>
    <row r="271" spans="1:77" x14ac:dyDescent="0.35">
      <c r="A271" s="104" t="str">
        <f t="shared" si="20"/>
        <v>1552.609.75</v>
      </c>
      <c r="B271" s="113" t="s">
        <v>13</v>
      </c>
      <c r="C271" s="105" t="str">
        <f t="shared" si="21"/>
        <v>Mandatory</v>
      </c>
      <c r="D271" s="106" t="str">
        <f t="shared" si="22"/>
        <v>Not Health</v>
      </c>
      <c r="E271" s="75" t="s">
        <v>8339</v>
      </c>
      <c r="F271" s="75" t="s">
        <v>8292</v>
      </c>
      <c r="G271" s="75" t="s">
        <v>175</v>
      </c>
      <c r="H271" s="75" t="s">
        <v>5232</v>
      </c>
      <c r="I271" s="107" t="s">
        <v>8340</v>
      </c>
      <c r="J271" s="75" t="s">
        <v>3090</v>
      </c>
      <c r="K271" s="75" t="s">
        <v>2963</v>
      </c>
      <c r="L271" s="75" t="s">
        <v>3090</v>
      </c>
      <c r="M271" s="75" t="s">
        <v>2963</v>
      </c>
      <c r="N271" s="75" t="s">
        <v>8120</v>
      </c>
      <c r="O271" s="75" t="s">
        <v>4835</v>
      </c>
      <c r="P271" s="75" t="s">
        <v>863</v>
      </c>
      <c r="Q271" s="45" t="s">
        <v>8118</v>
      </c>
      <c r="R271" s="75" t="s">
        <v>519</v>
      </c>
      <c r="S271" s="75" t="s">
        <v>7760</v>
      </c>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c r="AV271" s="75"/>
      <c r="AW271" s="75"/>
      <c r="AX271" s="75"/>
      <c r="AY271" s="75"/>
      <c r="AZ271" s="75"/>
      <c r="BA271" s="75"/>
      <c r="BB271" s="45">
        <v>0</v>
      </c>
      <c r="BC271" s="45">
        <v>319</v>
      </c>
      <c r="BD271" s="45">
        <v>0</v>
      </c>
      <c r="BE271" s="45">
        <v>0</v>
      </c>
      <c r="BF271" s="45">
        <v>0</v>
      </c>
      <c r="BG271" s="45">
        <v>0</v>
      </c>
      <c r="BH271" s="45">
        <v>0</v>
      </c>
      <c r="BI271" s="45">
        <v>0</v>
      </c>
      <c r="BJ271" s="45">
        <v>0</v>
      </c>
      <c r="BK271" s="45">
        <v>0</v>
      </c>
      <c r="BL271" s="45">
        <v>0</v>
      </c>
      <c r="BM271" s="108"/>
      <c r="BN271" s="45">
        <v>0</v>
      </c>
      <c r="BO271" s="45">
        <v>238</v>
      </c>
      <c r="BP271" s="45">
        <v>58</v>
      </c>
      <c r="BQ271" s="45">
        <v>17</v>
      </c>
      <c r="BR271" s="45">
        <v>4</v>
      </c>
      <c r="BS271" s="45">
        <v>2</v>
      </c>
      <c r="BT271" s="45">
        <v>0</v>
      </c>
      <c r="BU271" s="45">
        <v>0</v>
      </c>
      <c r="BV271" s="45">
        <v>0</v>
      </c>
      <c r="BW271" s="45">
        <v>0</v>
      </c>
      <c r="BX271" s="45">
        <v>0</v>
      </c>
      <c r="BY271" s="45"/>
    </row>
    <row r="272" spans="1:77" x14ac:dyDescent="0.35">
      <c r="A272" s="104" t="str">
        <f t="shared" si="20"/>
        <v>1552.609.75</v>
      </c>
      <c r="B272" s="113" t="s">
        <v>13</v>
      </c>
      <c r="C272" s="105" t="str">
        <f t="shared" si="21"/>
        <v>Mandatory</v>
      </c>
      <c r="D272" s="106" t="str">
        <f t="shared" si="22"/>
        <v>Not Health</v>
      </c>
      <c r="E272" s="75" t="s">
        <v>8339</v>
      </c>
      <c r="F272" s="75" t="s">
        <v>8287</v>
      </c>
      <c r="G272" s="75" t="s">
        <v>175</v>
      </c>
      <c r="H272" s="75" t="s">
        <v>5232</v>
      </c>
      <c r="I272" s="107" t="s">
        <v>8340</v>
      </c>
      <c r="J272" s="75" t="s">
        <v>3090</v>
      </c>
      <c r="K272" s="75" t="s">
        <v>2963</v>
      </c>
      <c r="L272" s="75" t="s">
        <v>3090</v>
      </c>
      <c r="M272" s="75" t="s">
        <v>2963</v>
      </c>
      <c r="N272" s="75" t="s">
        <v>8120</v>
      </c>
      <c r="O272" s="75" t="s">
        <v>4835</v>
      </c>
      <c r="P272" s="75" t="s">
        <v>863</v>
      </c>
      <c r="Q272" s="45" t="s">
        <v>8118</v>
      </c>
      <c r="R272" s="75" t="s">
        <v>519</v>
      </c>
      <c r="S272" s="75" t="s">
        <v>7760</v>
      </c>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c r="AU272" s="75"/>
      <c r="AV272" s="75"/>
      <c r="AW272" s="75"/>
      <c r="AX272" s="75"/>
      <c r="AY272" s="75"/>
      <c r="AZ272" s="75"/>
      <c r="BA272" s="75"/>
      <c r="BB272" s="45">
        <v>5000</v>
      </c>
      <c r="BC272" s="45">
        <v>0</v>
      </c>
      <c r="BD272" s="45">
        <v>0</v>
      </c>
      <c r="BE272" s="45">
        <v>0</v>
      </c>
      <c r="BF272" s="45">
        <v>0</v>
      </c>
      <c r="BG272" s="45">
        <v>0</v>
      </c>
      <c r="BH272" s="45">
        <v>0</v>
      </c>
      <c r="BI272" s="45">
        <v>0</v>
      </c>
      <c r="BJ272" s="45">
        <v>0</v>
      </c>
      <c r="BK272" s="45">
        <v>0</v>
      </c>
      <c r="BL272" s="45">
        <v>0</v>
      </c>
      <c r="BM272" s="108"/>
      <c r="BN272" s="45">
        <v>441</v>
      </c>
      <c r="BO272" s="45">
        <v>1215</v>
      </c>
      <c r="BP272" s="45">
        <v>685</v>
      </c>
      <c r="BQ272" s="45">
        <v>182</v>
      </c>
      <c r="BR272" s="45">
        <v>48</v>
      </c>
      <c r="BS272" s="45">
        <v>13</v>
      </c>
      <c r="BT272" s="45">
        <v>4</v>
      </c>
      <c r="BU272" s="45">
        <v>1</v>
      </c>
      <c r="BV272" s="45">
        <v>0</v>
      </c>
      <c r="BW272" s="45">
        <v>0</v>
      </c>
      <c r="BX272" s="45">
        <v>0</v>
      </c>
      <c r="BY272" s="45"/>
    </row>
    <row r="273" spans="1:77" x14ac:dyDescent="0.35">
      <c r="A273" s="104" t="str">
        <f t="shared" si="20"/>
        <v>9999.651.99</v>
      </c>
      <c r="B273" s="113" t="s">
        <v>8351</v>
      </c>
      <c r="C273" s="105" t="str">
        <f t="shared" si="21"/>
        <v>Mandatory</v>
      </c>
      <c r="D273" s="106" t="str">
        <f t="shared" si="22"/>
        <v>Not Health</v>
      </c>
      <c r="E273" s="75" t="s">
        <v>8341</v>
      </c>
      <c r="F273" s="75" t="s">
        <v>8258</v>
      </c>
      <c r="G273" s="75" t="s">
        <v>5579</v>
      </c>
      <c r="H273" s="75" t="s">
        <v>5578</v>
      </c>
      <c r="I273" s="107" t="s">
        <v>8342</v>
      </c>
      <c r="J273" s="75" t="s">
        <v>3090</v>
      </c>
      <c r="K273" s="75" t="s">
        <v>2963</v>
      </c>
      <c r="L273" s="75" t="s">
        <v>3090</v>
      </c>
      <c r="M273" s="75" t="s">
        <v>2963</v>
      </c>
      <c r="N273" s="75" t="s">
        <v>8176</v>
      </c>
      <c r="O273" s="75" t="s">
        <v>959</v>
      </c>
      <c r="P273" s="75" t="s">
        <v>958</v>
      </c>
      <c r="Q273" s="45" t="s">
        <v>8177</v>
      </c>
      <c r="R273" s="75" t="s">
        <v>519</v>
      </c>
      <c r="S273" s="75" t="s">
        <v>7760</v>
      </c>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c r="AU273" s="75"/>
      <c r="AV273" s="75"/>
      <c r="AW273" s="75"/>
      <c r="AX273" s="75"/>
      <c r="AY273" s="75"/>
      <c r="AZ273" s="75"/>
      <c r="BA273" s="75"/>
      <c r="BB273" s="45">
        <v>13840</v>
      </c>
      <c r="BC273" s="45">
        <v>140</v>
      </c>
      <c r="BD273" s="45">
        <v>15</v>
      </c>
      <c r="BE273" s="45">
        <v>0</v>
      </c>
      <c r="BF273" s="45">
        <v>0</v>
      </c>
      <c r="BG273" s="45">
        <v>0</v>
      </c>
      <c r="BH273" s="45">
        <v>0</v>
      </c>
      <c r="BI273" s="45">
        <v>0</v>
      </c>
      <c r="BJ273" s="45">
        <v>0</v>
      </c>
      <c r="BK273" s="45">
        <v>0</v>
      </c>
      <c r="BL273" s="45">
        <v>0</v>
      </c>
      <c r="BM273" s="108"/>
      <c r="BN273" s="45">
        <v>13840</v>
      </c>
      <c r="BO273" s="45">
        <v>140</v>
      </c>
      <c r="BP273" s="45">
        <v>15</v>
      </c>
      <c r="BQ273" s="45">
        <v>0</v>
      </c>
      <c r="BR273" s="45">
        <v>0</v>
      </c>
      <c r="BS273" s="45">
        <v>0</v>
      </c>
      <c r="BT273" s="45">
        <v>0</v>
      </c>
      <c r="BU273" s="45">
        <v>0</v>
      </c>
      <c r="BV273" s="45">
        <v>0</v>
      </c>
      <c r="BW273" s="45">
        <v>0</v>
      </c>
      <c r="BX273" s="45">
        <v>0</v>
      </c>
      <c r="BY273" s="45"/>
    </row>
    <row r="274" spans="1:77" x14ac:dyDescent="0.35">
      <c r="A274" s="104" t="str">
        <f t="shared" si="20"/>
        <v>9999.806.20</v>
      </c>
      <c r="B274" s="113" t="s">
        <v>8351</v>
      </c>
      <c r="C274" s="105" t="str">
        <f t="shared" si="21"/>
        <v>Mandatory</v>
      </c>
      <c r="D274" s="106" t="str">
        <f t="shared" si="22"/>
        <v>Not Health</v>
      </c>
      <c r="E274" s="75" t="s">
        <v>8343</v>
      </c>
      <c r="F274" s="75" t="s">
        <v>8258</v>
      </c>
      <c r="G274" s="75" t="s">
        <v>6642</v>
      </c>
      <c r="H274" s="75" t="s">
        <v>6153</v>
      </c>
      <c r="I274" s="107" t="s">
        <v>8344</v>
      </c>
      <c r="J274" s="75" t="s">
        <v>3090</v>
      </c>
      <c r="K274" s="75" t="s">
        <v>2963</v>
      </c>
      <c r="L274" s="75" t="s">
        <v>3090</v>
      </c>
      <c r="M274" s="75" t="s">
        <v>2963</v>
      </c>
      <c r="N274" s="75" t="s">
        <v>8246</v>
      </c>
      <c r="O274" s="75" t="s">
        <v>8247</v>
      </c>
      <c r="P274" s="75" t="s">
        <v>1119</v>
      </c>
      <c r="Q274" s="45" t="s">
        <v>8033</v>
      </c>
      <c r="R274" s="75" t="s">
        <v>519</v>
      </c>
      <c r="S274" s="75" t="s">
        <v>7760</v>
      </c>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c r="AU274" s="75"/>
      <c r="AV274" s="75"/>
      <c r="AW274" s="75"/>
      <c r="AX274" s="75"/>
      <c r="AY274" s="75"/>
      <c r="AZ274" s="75"/>
      <c r="BA274" s="75"/>
      <c r="BB274" s="45">
        <v>3009</v>
      </c>
      <c r="BC274" s="45">
        <v>0</v>
      </c>
      <c r="BD274" s="45">
        <v>0</v>
      </c>
      <c r="BE274" s="45">
        <v>0</v>
      </c>
      <c r="BF274" s="45">
        <v>0</v>
      </c>
      <c r="BG274" s="45">
        <v>0</v>
      </c>
      <c r="BH274" s="45">
        <v>0</v>
      </c>
      <c r="BI274" s="45">
        <v>0</v>
      </c>
      <c r="BJ274" s="45">
        <v>0</v>
      </c>
      <c r="BK274" s="45">
        <v>0</v>
      </c>
      <c r="BL274" s="45">
        <v>0</v>
      </c>
      <c r="BM274" s="108"/>
      <c r="BN274" s="45">
        <v>3009</v>
      </c>
      <c r="BO274" s="45">
        <v>0</v>
      </c>
      <c r="BP274" s="45">
        <v>0</v>
      </c>
      <c r="BQ274" s="45">
        <v>0</v>
      </c>
      <c r="BR274" s="45">
        <v>0</v>
      </c>
      <c r="BS274" s="45">
        <v>0</v>
      </c>
      <c r="BT274" s="45">
        <v>0</v>
      </c>
      <c r="BU274" s="45">
        <v>0</v>
      </c>
      <c r="BV274" s="45">
        <v>0</v>
      </c>
      <c r="BW274" s="45">
        <v>0</v>
      </c>
      <c r="BX274" s="45">
        <v>0</v>
      </c>
      <c r="BY274" s="45"/>
    </row>
    <row r="275" spans="1:77" x14ac:dyDescent="0.35">
      <c r="A275" s="104" t="str">
        <f t="shared" si="20"/>
        <v>9990.908.16</v>
      </c>
      <c r="B275" s="113" t="s">
        <v>8351</v>
      </c>
      <c r="C275" s="105" t="str">
        <f t="shared" si="21"/>
        <v>Net Interest</v>
      </c>
      <c r="D275" s="106" t="str">
        <f t="shared" si="22"/>
        <v>Not Health</v>
      </c>
      <c r="E275" s="75" t="s">
        <v>8345</v>
      </c>
      <c r="F275" s="75" t="s">
        <v>8346</v>
      </c>
      <c r="G275" s="75" t="s">
        <v>7182</v>
      </c>
      <c r="H275" s="75" t="s">
        <v>859</v>
      </c>
      <c r="I275" s="107" t="s">
        <v>8347</v>
      </c>
      <c r="J275" s="75" t="s">
        <v>8348</v>
      </c>
      <c r="K275" s="75" t="s">
        <v>8348</v>
      </c>
      <c r="L275" s="75" t="s">
        <v>5763</v>
      </c>
      <c r="M275" s="75" t="s">
        <v>5763</v>
      </c>
      <c r="N275" s="75" t="s">
        <v>8349</v>
      </c>
      <c r="O275" s="75" t="s">
        <v>871</v>
      </c>
      <c r="P275" s="75" t="s">
        <v>870</v>
      </c>
      <c r="Q275" s="45" t="s">
        <v>8107</v>
      </c>
      <c r="R275" s="75" t="s">
        <v>730</v>
      </c>
      <c r="S275" s="75" t="s">
        <v>7760</v>
      </c>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c r="AV275" s="75"/>
      <c r="AW275" s="75"/>
      <c r="AX275" s="75"/>
      <c r="AY275" s="75"/>
      <c r="AZ275" s="75"/>
      <c r="BA275" s="75"/>
      <c r="BB275" s="45">
        <v>175</v>
      </c>
      <c r="BC275" s="45">
        <v>755</v>
      </c>
      <c r="BD275" s="45">
        <v>155</v>
      </c>
      <c r="BE275" s="45">
        <v>0</v>
      </c>
      <c r="BF275" s="45">
        <v>0</v>
      </c>
      <c r="BG275" s="45">
        <v>0</v>
      </c>
      <c r="BH275" s="45">
        <v>0</v>
      </c>
      <c r="BI275" s="45">
        <v>0</v>
      </c>
      <c r="BJ275" s="45">
        <v>0</v>
      </c>
      <c r="BK275" s="45">
        <v>0</v>
      </c>
      <c r="BL275" s="45">
        <v>0</v>
      </c>
      <c r="BM275" s="108"/>
      <c r="BN275" s="45">
        <v>175</v>
      </c>
      <c r="BO275" s="45">
        <v>755</v>
      </c>
      <c r="BP275" s="45">
        <v>155</v>
      </c>
      <c r="BQ275" s="45">
        <v>0</v>
      </c>
      <c r="BR275" s="45">
        <v>0</v>
      </c>
      <c r="BS275" s="45">
        <v>0</v>
      </c>
      <c r="BT275" s="45">
        <v>0</v>
      </c>
      <c r="BU275" s="45">
        <v>0</v>
      </c>
      <c r="BV275" s="45">
        <v>0</v>
      </c>
      <c r="BW275" s="45">
        <v>0</v>
      </c>
      <c r="BX275" s="45">
        <v>0</v>
      </c>
      <c r="BY275" s="45"/>
    </row>
    <row r="276" spans="1:77" x14ac:dyDescent="0.35">
      <c r="BM276" s="31"/>
    </row>
    <row r="277" spans="1:77" x14ac:dyDescent="0.35">
      <c r="BL277" s="342"/>
      <c r="BX277" s="111"/>
      <c r="BY277" s="111"/>
    </row>
    <row r="278" spans="1:77" x14ac:dyDescent="0.35">
      <c r="BL278" s="271"/>
    </row>
    <row r="279" spans="1:77" x14ac:dyDescent="0.35">
      <c r="BL279" s="271"/>
    </row>
  </sheetData>
  <autoFilter ref="A8:S275" xr:uid="{8D9C1D32-806E-40F0-B9E2-1A9EAC13F7DB}"/>
  <mergeCells count="1">
    <mergeCell ref="T1:BA2"/>
  </mergeCells>
  <conditionalFormatting sqref="B9:C9">
    <cfRule type="beginsWith" dxfId="1" priority="2" operator="beginsWith" text="Health">
      <formula>LEFT(B9,LEN("Health"))="Health"</formula>
    </cfRule>
  </conditionalFormatting>
  <conditionalFormatting sqref="B10:C275">
    <cfRule type="beginsWith" dxfId="0" priority="1" operator="beginsWith" text="Health">
      <formula>LEFT(B10,LEN("Health"))="Health"</formula>
    </cfRule>
  </conditionalFormatting>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C3F74-0B87-4F2D-BE05-E88A54FF63D1}">
  <sheetPr>
    <tabColor rgb="FF92D050"/>
  </sheetPr>
  <dimension ref="A1:BY82"/>
  <sheetViews>
    <sheetView zoomScale="85" zoomScaleNormal="85" workbookViewId="0">
      <pane xSplit="5" ySplit="6" topLeftCell="F7" activePane="bottomRight" state="frozen"/>
      <selection pane="topRight" activeCell="F1" sqref="F1"/>
      <selection pane="bottomLeft" activeCell="A5" sqref="A5"/>
      <selection pane="bottomRight"/>
    </sheetView>
  </sheetViews>
  <sheetFormatPr defaultRowHeight="14.5" x14ac:dyDescent="0.35"/>
  <cols>
    <col min="1" max="1" width="3.7265625" customWidth="1"/>
    <col min="2" max="2" width="63.7265625" customWidth="1"/>
    <col min="3" max="5" width="2.7265625" customWidth="1"/>
    <col min="6" max="6" width="7.7265625" style="38" customWidth="1"/>
    <col min="7" max="20" width="7.7265625" customWidth="1"/>
    <col min="21" max="21" width="7.7265625" hidden="1" customWidth="1"/>
    <col min="22" max="64" width="7.7265625" customWidth="1"/>
    <col min="65" max="65" width="1.7265625" customWidth="1"/>
    <col min="66" max="66" width="10.7265625" customWidth="1"/>
    <col min="67" max="67" width="1.7265625" customWidth="1"/>
    <col min="68" max="68" width="20.7265625" customWidth="1"/>
    <col min="69" max="75" width="9.26953125" customWidth="1"/>
    <col min="76" max="76" width="9.1796875" customWidth="1"/>
  </cols>
  <sheetData>
    <row r="1" spans="1:76" ht="21" x14ac:dyDescent="0.5">
      <c r="A1" s="507" t="s">
        <v>8468</v>
      </c>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BQ1" s="510" t="s">
        <v>8418</v>
      </c>
      <c r="BR1" s="511"/>
      <c r="BS1" s="511"/>
      <c r="BT1" s="511"/>
      <c r="BU1" s="511"/>
      <c r="BV1" s="511"/>
      <c r="BW1" s="512"/>
    </row>
    <row r="2" spans="1:76" x14ac:dyDescent="0.35">
      <c r="A2" s="500">
        <v>1</v>
      </c>
      <c r="B2" s="302" t="s">
        <v>8357</v>
      </c>
      <c r="C2" s="501" t="s">
        <v>8411</v>
      </c>
      <c r="D2" s="502"/>
      <c r="E2" s="502"/>
      <c r="F2" s="502"/>
      <c r="G2" s="502"/>
      <c r="H2" s="502"/>
      <c r="I2" s="502"/>
      <c r="J2" s="503"/>
      <c r="K2" s="504" t="s">
        <v>8406</v>
      </c>
      <c r="L2" s="505"/>
      <c r="M2" s="506"/>
      <c r="N2" s="505"/>
      <c r="O2" s="506"/>
      <c r="P2" s="115"/>
      <c r="Q2" s="115"/>
      <c r="R2" s="115"/>
      <c r="S2" s="115"/>
      <c r="T2" s="115"/>
      <c r="U2" s="115"/>
      <c r="V2" s="115"/>
      <c r="W2" s="115"/>
      <c r="X2" s="115"/>
      <c r="Y2" s="31"/>
      <c r="Z2" s="31"/>
      <c r="AA2" s="31"/>
      <c r="AB2" s="31"/>
      <c r="AC2" s="31"/>
      <c r="AD2" s="31"/>
      <c r="BQ2" s="513"/>
      <c r="BR2" s="514"/>
      <c r="BS2" s="514"/>
      <c r="BT2" s="514"/>
      <c r="BU2" s="514"/>
      <c r="BV2" s="514"/>
      <c r="BW2" s="515"/>
    </row>
    <row r="3" spans="1:76" x14ac:dyDescent="0.35">
      <c r="A3" s="89">
        <v>1</v>
      </c>
      <c r="B3" s="57" t="s">
        <v>8404</v>
      </c>
      <c r="C3" s="207" t="s">
        <v>8462</v>
      </c>
      <c r="D3" s="290"/>
      <c r="E3" s="208"/>
      <c r="F3" s="208"/>
      <c r="G3" s="208"/>
      <c r="H3" s="208"/>
      <c r="I3" s="208"/>
      <c r="J3" s="208"/>
      <c r="K3" s="208"/>
      <c r="L3" s="209"/>
      <c r="M3" s="209"/>
      <c r="N3" s="38"/>
      <c r="O3" s="38"/>
      <c r="P3" s="38"/>
      <c r="Q3" s="38"/>
      <c r="R3" s="38"/>
      <c r="S3" s="38"/>
      <c r="BQ3" s="268" t="s">
        <v>8419</v>
      </c>
      <c r="BR3" s="269"/>
      <c r="BS3" s="269"/>
      <c r="BT3" s="269"/>
      <c r="BU3" s="269"/>
      <c r="BV3" s="269"/>
      <c r="BW3" s="269"/>
    </row>
    <row r="4" spans="1:76" x14ac:dyDescent="0.35">
      <c r="A4" s="89">
        <v>1</v>
      </c>
      <c r="B4" s="303" t="s">
        <v>8407</v>
      </c>
      <c r="C4" s="451" t="s">
        <v>8378</v>
      </c>
      <c r="D4" s="452"/>
      <c r="E4" s="453"/>
      <c r="F4" s="453"/>
      <c r="G4" s="453"/>
      <c r="H4" s="453"/>
      <c r="I4" s="454"/>
      <c r="J4" s="425"/>
      <c r="K4" s="287"/>
      <c r="L4" s="38"/>
      <c r="M4" s="38"/>
      <c r="N4" s="38"/>
      <c r="O4" s="38"/>
      <c r="P4" s="38"/>
      <c r="Q4" s="38"/>
      <c r="R4" s="38"/>
      <c r="S4" s="38"/>
      <c r="BQ4" s="288"/>
      <c r="BR4" s="289"/>
      <c r="BS4" s="289"/>
      <c r="BT4" s="289"/>
      <c r="BU4" s="289"/>
      <c r="BV4" s="289"/>
      <c r="BW4" s="289"/>
    </row>
    <row r="5" spans="1:76" x14ac:dyDescent="0.35">
      <c r="A5" s="89">
        <v>1</v>
      </c>
      <c r="B5" s="304" t="s">
        <v>8408</v>
      </c>
      <c r="C5" s="141"/>
      <c r="D5" s="141"/>
      <c r="E5" s="291" t="s">
        <v>8405</v>
      </c>
      <c r="F5" s="292"/>
      <c r="G5" s="292"/>
      <c r="H5" s="292"/>
      <c r="I5" s="292"/>
      <c r="J5" s="292"/>
      <c r="K5" s="292"/>
      <c r="L5" s="450"/>
      <c r="R5" s="38"/>
      <c r="S5" s="38"/>
      <c r="BQ5" s="288"/>
      <c r="BR5" s="289"/>
      <c r="BS5" s="289"/>
      <c r="BT5" s="289"/>
      <c r="BU5" s="289"/>
      <c r="BV5" s="289"/>
      <c r="BW5" s="289"/>
      <c r="BX5" s="516" t="s">
        <v>8417</v>
      </c>
    </row>
    <row r="6" spans="1:76" ht="15" thickBot="1" x14ac:dyDescent="0.4">
      <c r="A6" s="46"/>
      <c r="B6" s="33"/>
      <c r="C6" s="46"/>
      <c r="D6" s="46"/>
      <c r="E6" s="84"/>
      <c r="F6" s="77">
        <v>1962</v>
      </c>
      <c r="G6" s="46">
        <f>+F6+1</f>
        <v>1963</v>
      </c>
      <c r="H6" s="46">
        <f t="shared" ref="H6:T6" si="0">+G6+1</f>
        <v>1964</v>
      </c>
      <c r="I6" s="78">
        <f t="shared" si="0"/>
        <v>1965</v>
      </c>
      <c r="J6" s="46">
        <f t="shared" si="0"/>
        <v>1966</v>
      </c>
      <c r="K6" s="46">
        <f t="shared" si="0"/>
        <v>1967</v>
      </c>
      <c r="L6" s="46">
        <f t="shared" si="0"/>
        <v>1968</v>
      </c>
      <c r="M6" s="78">
        <f t="shared" si="0"/>
        <v>1969</v>
      </c>
      <c r="N6" s="46">
        <f t="shared" si="0"/>
        <v>1970</v>
      </c>
      <c r="O6" s="46">
        <f t="shared" si="0"/>
        <v>1971</v>
      </c>
      <c r="P6" s="46">
        <f t="shared" si="0"/>
        <v>1972</v>
      </c>
      <c r="Q6" s="46">
        <f t="shared" si="0"/>
        <v>1973</v>
      </c>
      <c r="R6" s="46">
        <f t="shared" si="0"/>
        <v>1974</v>
      </c>
      <c r="S6" s="46">
        <f t="shared" si="0"/>
        <v>1975</v>
      </c>
      <c r="T6" s="46">
        <f t="shared" si="0"/>
        <v>1976</v>
      </c>
      <c r="U6" s="47" t="s">
        <v>295</v>
      </c>
      <c r="V6" s="46">
        <f>+T6+1</f>
        <v>1977</v>
      </c>
      <c r="W6" s="46">
        <f>+V6+1</f>
        <v>1978</v>
      </c>
      <c r="X6" s="78">
        <f t="shared" ref="X6:BL6" si="1">+W6+1</f>
        <v>1979</v>
      </c>
      <c r="Y6" s="46">
        <f t="shared" si="1"/>
        <v>1980</v>
      </c>
      <c r="Z6" s="46">
        <f t="shared" si="1"/>
        <v>1981</v>
      </c>
      <c r="AA6" s="46">
        <f t="shared" si="1"/>
        <v>1982</v>
      </c>
      <c r="AB6" s="46">
        <f t="shared" si="1"/>
        <v>1983</v>
      </c>
      <c r="AC6" s="46">
        <f t="shared" si="1"/>
        <v>1984</v>
      </c>
      <c r="AD6" s="46">
        <f t="shared" si="1"/>
        <v>1985</v>
      </c>
      <c r="AE6" s="46">
        <f t="shared" si="1"/>
        <v>1986</v>
      </c>
      <c r="AF6" s="46">
        <f t="shared" si="1"/>
        <v>1987</v>
      </c>
      <c r="AG6" s="46">
        <f t="shared" si="1"/>
        <v>1988</v>
      </c>
      <c r="AH6" s="46">
        <f t="shared" si="1"/>
        <v>1989</v>
      </c>
      <c r="AI6" s="46">
        <f t="shared" si="1"/>
        <v>1990</v>
      </c>
      <c r="AJ6" s="46">
        <f t="shared" si="1"/>
        <v>1991</v>
      </c>
      <c r="AK6" s="46">
        <f t="shared" si="1"/>
        <v>1992</v>
      </c>
      <c r="AL6" s="46">
        <f t="shared" si="1"/>
        <v>1993</v>
      </c>
      <c r="AM6" s="46">
        <f t="shared" si="1"/>
        <v>1994</v>
      </c>
      <c r="AN6" s="46">
        <f t="shared" si="1"/>
        <v>1995</v>
      </c>
      <c r="AO6" s="46">
        <f t="shared" si="1"/>
        <v>1996</v>
      </c>
      <c r="AP6" s="46">
        <f t="shared" si="1"/>
        <v>1997</v>
      </c>
      <c r="AQ6" s="46">
        <f t="shared" si="1"/>
        <v>1998</v>
      </c>
      <c r="AR6" s="46">
        <f t="shared" si="1"/>
        <v>1999</v>
      </c>
      <c r="AS6" s="46">
        <f t="shared" si="1"/>
        <v>2000</v>
      </c>
      <c r="AT6" s="46">
        <f t="shared" si="1"/>
        <v>2001</v>
      </c>
      <c r="AU6" s="46">
        <f t="shared" si="1"/>
        <v>2002</v>
      </c>
      <c r="AV6" s="46">
        <f t="shared" si="1"/>
        <v>2003</v>
      </c>
      <c r="AW6" s="46">
        <f t="shared" si="1"/>
        <v>2004</v>
      </c>
      <c r="AX6" s="46">
        <f t="shared" si="1"/>
        <v>2005</v>
      </c>
      <c r="AY6" s="46">
        <f t="shared" si="1"/>
        <v>2006</v>
      </c>
      <c r="AZ6" s="46">
        <f t="shared" si="1"/>
        <v>2007</v>
      </c>
      <c r="BA6" s="46">
        <f t="shared" si="1"/>
        <v>2008</v>
      </c>
      <c r="BB6" s="46">
        <f t="shared" si="1"/>
        <v>2009</v>
      </c>
      <c r="BC6" s="46">
        <f t="shared" si="1"/>
        <v>2010</v>
      </c>
      <c r="BD6" s="46">
        <f t="shared" si="1"/>
        <v>2011</v>
      </c>
      <c r="BE6" s="46">
        <f t="shared" si="1"/>
        <v>2012</v>
      </c>
      <c r="BF6" s="46">
        <f t="shared" si="1"/>
        <v>2013</v>
      </c>
      <c r="BG6" s="46">
        <f t="shared" si="1"/>
        <v>2014</v>
      </c>
      <c r="BH6" s="46">
        <f t="shared" si="1"/>
        <v>2015</v>
      </c>
      <c r="BI6" s="46">
        <f t="shared" si="1"/>
        <v>2016</v>
      </c>
      <c r="BJ6" s="46">
        <f t="shared" si="1"/>
        <v>2017</v>
      </c>
      <c r="BK6" s="46">
        <f t="shared" si="1"/>
        <v>2018</v>
      </c>
      <c r="BL6" s="78">
        <f t="shared" si="1"/>
        <v>2019</v>
      </c>
      <c r="BM6" s="55"/>
      <c r="BN6" s="315" t="s">
        <v>8413</v>
      </c>
      <c r="BO6" s="55"/>
      <c r="BP6" s="31"/>
      <c r="BQ6" s="327" t="s">
        <v>7730</v>
      </c>
      <c r="BR6" s="330" t="s">
        <v>7727</v>
      </c>
      <c r="BS6" s="327" t="s">
        <v>7728</v>
      </c>
      <c r="BT6" s="324" t="s">
        <v>7729</v>
      </c>
      <c r="BU6" s="324" t="s">
        <v>8366</v>
      </c>
      <c r="BV6" s="398" t="s">
        <v>8414</v>
      </c>
      <c r="BW6" s="422" t="s">
        <v>8439</v>
      </c>
      <c r="BX6" s="517"/>
    </row>
    <row r="7" spans="1:76" x14ac:dyDescent="0.35">
      <c r="A7" s="83" t="str">
        <f>+nominal.raw!A7</f>
        <v>Programs of special interest:</v>
      </c>
      <c r="B7" s="44"/>
      <c r="E7" s="55"/>
      <c r="F7"/>
      <c r="BM7" s="55"/>
      <c r="BO7" s="55"/>
      <c r="BP7" s="31"/>
      <c r="BQ7" s="88"/>
      <c r="BR7" s="331"/>
      <c r="BS7" s="88"/>
      <c r="BT7" s="38"/>
      <c r="BU7" s="38"/>
      <c r="BV7" s="331"/>
      <c r="BW7" s="328"/>
      <c r="BX7" s="328"/>
    </row>
    <row r="8" spans="1:76" x14ac:dyDescent="0.35">
      <c r="A8" s="114">
        <f>+nominal.raw!A8</f>
        <v>1</v>
      </c>
      <c r="B8" s="44" t="str">
        <f>+nominal.raw!B8</f>
        <v>Medicaid plus CHIP</v>
      </c>
      <c r="E8" s="55"/>
      <c r="F8" s="185">
        <f>+nominal.raw!F8-$A$3*adjust!F8</f>
        <v>0.102725</v>
      </c>
      <c r="G8" s="27">
        <f>+nominal.raw!G8-$A$3*adjust!G8</f>
        <v>0.15710199999999999</v>
      </c>
      <c r="H8" s="27">
        <f>+nominal.raw!H8-$A$3*adjust!H8</f>
        <v>0.20985500000000001</v>
      </c>
      <c r="I8" s="27">
        <f>+nominal.raw!I8-$A$3*adjust!I8</f>
        <v>0.27224999999999999</v>
      </c>
      <c r="J8" s="27">
        <f>+nominal.raw!J8-$A$3*adjust!J8</f>
        <v>0.76953400000000005</v>
      </c>
      <c r="K8" s="27">
        <f>+nominal.raw!K8-$A$3*adjust!K8</f>
        <v>1.173</v>
      </c>
      <c r="L8" s="27">
        <f>+nominal.raw!L8-$A$3*adjust!L8</f>
        <v>1.8057989999999999</v>
      </c>
      <c r="M8" s="185">
        <f>+nominal.raw!M8-$A$3*adjust!M8</f>
        <v>2.2846549999999999</v>
      </c>
      <c r="N8" s="27">
        <f>+nominal.raw!N8-$A$3*adjust!N8</f>
        <v>2.726845</v>
      </c>
      <c r="O8" s="27">
        <f>+nominal.raw!O8-$A$3*adjust!O8</f>
        <v>3.3622529999999999</v>
      </c>
      <c r="P8" s="27">
        <f>+nominal.raw!P8-$A$3*adjust!P8</f>
        <v>4.6012930000000001</v>
      </c>
      <c r="Q8" s="27">
        <f>+nominal.raw!Q8-$A$3*adjust!Q8</f>
        <v>4.5998479999999997</v>
      </c>
      <c r="R8" s="27">
        <f>+nominal.raw!R8-$A$3*adjust!R8</f>
        <v>5.8183910000000001</v>
      </c>
      <c r="S8" s="27">
        <f>+nominal.raw!S8-$A$3*adjust!S8</f>
        <v>6.840395</v>
      </c>
      <c r="T8" s="27">
        <f>+nominal.raw!T8-$A$3*adjust!T8</f>
        <v>8.5682369999999999</v>
      </c>
      <c r="U8" s="27">
        <f>+nominal.raw!U8-$A$3*adjust!U8</f>
        <v>2.2286570000000001</v>
      </c>
      <c r="V8" s="27">
        <f>+nominal.raw!V8-$A$3*adjust!V8</f>
        <v>9.8758289999999995</v>
      </c>
      <c r="W8" s="27">
        <f>+nominal.raw!W8-$A$3*adjust!W8</f>
        <v>10.679881</v>
      </c>
      <c r="X8" s="185">
        <f>+nominal.raw!X8-$A$3*adjust!X8</f>
        <v>12.407317000000001</v>
      </c>
      <c r="Y8" s="27">
        <f>+nominal.raw!Y8-$A$3*adjust!Y8</f>
        <v>13.9567</v>
      </c>
      <c r="Z8" s="27">
        <f>+nominal.raw!Z8-$A$3*adjust!Z8</f>
        <v>16.833344</v>
      </c>
      <c r="AA8" s="27">
        <f>+nominal.raw!AA8-$A$3*adjust!AA8</f>
        <v>17.390733999999998</v>
      </c>
      <c r="AB8" s="27">
        <f>+nominal.raw!AB8-$A$3*adjust!AB8</f>
        <v>18.985244000000002</v>
      </c>
      <c r="AC8" s="27">
        <f>+nominal.raw!AC8-$A$3*adjust!AC8</f>
        <v>20.060943000000002</v>
      </c>
      <c r="AD8" s="27">
        <f>+nominal.raw!AD8-$A$3*adjust!AD8</f>
        <v>22.654603999999999</v>
      </c>
      <c r="AE8" s="27">
        <f>+nominal.raw!AE8-$A$3*adjust!AE8</f>
        <v>24.995450999999999</v>
      </c>
      <c r="AF8" s="27">
        <f>+nominal.raw!AF8-$A$3*adjust!AF8</f>
        <v>27.435203999999999</v>
      </c>
      <c r="AG8" s="27">
        <f>+nominal.raw!AG8-$A$3*adjust!AG8</f>
        <v>30.46163</v>
      </c>
      <c r="AH8" s="27">
        <f>+nominal.raw!AH8-$A$3*adjust!AH8</f>
        <v>34.603976000000003</v>
      </c>
      <c r="AI8" s="27">
        <f>+nominal.raw!AI8-$A$3*adjust!AI8</f>
        <v>41.103202000000003</v>
      </c>
      <c r="AJ8" s="27">
        <f>+nominal.raw!AJ8-$A$3*adjust!AJ8</f>
        <v>52.532713999999999</v>
      </c>
      <c r="AK8" s="27">
        <f>+nominal.raw!AK8-$A$3*adjust!AK8</f>
        <v>67.827252999999999</v>
      </c>
      <c r="AL8" s="27">
        <f>+nominal.raw!AL8-$A$3*adjust!AL8</f>
        <v>75.774060000000006</v>
      </c>
      <c r="AM8" s="27">
        <f>+nominal.raw!AM8-$A$3*adjust!AM8</f>
        <v>82.033658000000003</v>
      </c>
      <c r="AN8" s="27">
        <f>+nominal.raw!AN8-$A$3*adjust!AN8</f>
        <v>89.07</v>
      </c>
      <c r="AO8" s="27">
        <f>+nominal.raw!AO8-$A$3*adjust!AO8</f>
        <v>91.99</v>
      </c>
      <c r="AP8" s="27">
        <f>+nominal.raw!AP8-$A$3*adjust!AP8</f>
        <v>95.552000000000007</v>
      </c>
      <c r="AQ8" s="27">
        <f>+nominal.raw!AQ8-$A$3*adjust!AQ8</f>
        <v>101.23899999999999</v>
      </c>
      <c r="AR8" s="27">
        <f>+nominal.raw!AR8-$A$3*adjust!AR8</f>
        <v>108.607</v>
      </c>
      <c r="AS8" s="27">
        <f>+nominal.raw!AS8-$A$3*adjust!AS8</f>
        <v>119.14100000000001</v>
      </c>
      <c r="AT8" s="27">
        <f>+nominal.raw!AT8-$A$3*adjust!AT8</f>
        <v>133.07300000000001</v>
      </c>
      <c r="AU8" s="27">
        <f>+nominal.raw!AU8-$A$3*adjust!AU8</f>
        <v>151.19399999999999</v>
      </c>
      <c r="AV8" s="27">
        <f>+nominal.raw!AV8-$A$3*adjust!AV8</f>
        <v>165.048</v>
      </c>
      <c r="AW8" s="27">
        <f>+nominal.raw!AW8-$A$3*adjust!AW8</f>
        <v>180.83799999999999</v>
      </c>
      <c r="AX8" s="27">
        <f>+nominal.raw!AX8-$A$3*adjust!AX8</f>
        <v>186.84899999999999</v>
      </c>
      <c r="AY8" s="27">
        <f>+nominal.raw!AY8-$A$3*adjust!AY8</f>
        <v>186.07599999999999</v>
      </c>
      <c r="AZ8" s="27">
        <f>+nominal.raw!AZ8-$A$3*adjust!AZ8</f>
        <v>196.624</v>
      </c>
      <c r="BA8" s="27">
        <f>+nominal.raw!BA8-$A$3*adjust!BA8</f>
        <v>208.32599999999999</v>
      </c>
      <c r="BB8" s="27">
        <f>+nominal.raw!BB8-$A$3*adjust!BB8</f>
        <v>224.95500000000001</v>
      </c>
      <c r="BC8" s="27">
        <f>+nominal.raw!BC8-$A$3*adjust!BC8</f>
        <v>237.69500000000002</v>
      </c>
      <c r="BD8" s="27">
        <f>+nominal.raw!BD8-$A$3*adjust!BD8</f>
        <v>270.55200000000002</v>
      </c>
      <c r="BE8" s="27">
        <f>+nominal.raw!BE8-$A$3*adjust!BE8</f>
        <v>257.79899999999998</v>
      </c>
      <c r="BF8" s="27">
        <f>+nominal.raw!BF8-$A$3*adjust!BF8</f>
        <v>272.99199999999996</v>
      </c>
      <c r="BG8" s="27">
        <f>+nominal.raw!BG8-$A$3*adjust!BG8</f>
        <v>309.10000000000002</v>
      </c>
      <c r="BH8" s="27">
        <f>+nominal.raw!BH8-$A$3*adjust!BH8</f>
        <v>357.95699999999999</v>
      </c>
      <c r="BI8" s="27">
        <f>+nominal.raw!BI8-$A$3*adjust!BI8</f>
        <v>381.666</v>
      </c>
      <c r="BJ8" s="27">
        <f>+nominal.raw!BJ8-$A$3*adjust!BJ8</f>
        <v>390.95300000000003</v>
      </c>
      <c r="BK8" s="27">
        <f>+nominal.raw!BK8-$A$3*adjust!BK8</f>
        <v>406.83799999999997</v>
      </c>
      <c r="BL8" s="185">
        <f>+nominal.raw!BL8-$A$3*adjust!BL8</f>
        <v>427.791</v>
      </c>
      <c r="BM8" s="55"/>
      <c r="BN8" s="27">
        <f t="shared" ref="BN8:BN59" si="2">SUM(F8:BL8)</f>
        <v>6177.0575830000016</v>
      </c>
      <c r="BO8" s="55"/>
      <c r="BP8" s="31"/>
      <c r="BQ8" s="332">
        <f>+nominal.raw!BD8</f>
        <v>283.59300000000002</v>
      </c>
      <c r="BR8" s="333">
        <f t="shared" ref="BR8:BR21" si="3">+BD8-BQ8</f>
        <v>-13.040999999999997</v>
      </c>
      <c r="BS8" s="399">
        <v>0</v>
      </c>
      <c r="BT8" s="394">
        <f>-adjust!BD8</f>
        <v>-13.040999999999999</v>
      </c>
      <c r="BU8" s="316">
        <v>0</v>
      </c>
      <c r="BV8" s="400">
        <v>0</v>
      </c>
      <c r="BW8" s="395">
        <f t="shared" ref="BW8:BW48" si="4">SUM(BS8:BV8)</f>
        <v>-13.040999999999999</v>
      </c>
      <c r="BX8" s="347">
        <f t="shared" ref="BX8:BX48" si="5">+BR8-BW8</f>
        <v>0</v>
      </c>
    </row>
    <row r="9" spans="1:76" x14ac:dyDescent="0.35">
      <c r="A9" s="114">
        <f>+nominal.raw!A9</f>
        <v>2</v>
      </c>
      <c r="B9" s="146" t="str">
        <f>+nominal.raw!B9</f>
        <v>SSI (excludes discretionary SSI)</v>
      </c>
      <c r="E9" s="55"/>
      <c r="F9" s="185">
        <f>+nominal.raw!F9-$A$2*adjust!F61-$A$3*adjust!F9</f>
        <v>0</v>
      </c>
      <c r="G9" s="27">
        <f>+nominal.raw!G9-$A$2*adjust!G61-$A$3*adjust!G9</f>
        <v>0</v>
      </c>
      <c r="H9" s="27">
        <f>+nominal.raw!H9-$A$2*adjust!H61-$A$3*adjust!H9</f>
        <v>0</v>
      </c>
      <c r="I9" s="27">
        <f>+nominal.raw!I9-$A$2*adjust!I61-$A$3*adjust!I9</f>
        <v>0</v>
      </c>
      <c r="J9" s="27">
        <f>+nominal.raw!J9-$A$2*adjust!J61-$A$3*adjust!J9</f>
        <v>0</v>
      </c>
      <c r="K9" s="27">
        <f>+nominal.raw!K9-$A$2*adjust!K61-$A$3*adjust!K9</f>
        <v>0</v>
      </c>
      <c r="L9" s="27">
        <f>+nominal.raw!L9-$A$2*adjust!L61-$A$3*adjust!L9</f>
        <v>0</v>
      </c>
      <c r="M9" s="185">
        <f>+nominal.raw!M9-$A$2*adjust!M61-$A$3*adjust!M9</f>
        <v>0</v>
      </c>
      <c r="N9" s="27">
        <f>+nominal.raw!N9-$A$2*adjust!N61-$A$3*adjust!N9</f>
        <v>0</v>
      </c>
      <c r="O9" s="27">
        <f>+nominal.raw!O9-$A$2*adjust!O61-$A$3*adjust!O9</f>
        <v>0</v>
      </c>
      <c r="P9" s="27">
        <f>+nominal.raw!P9-$A$2*adjust!P61-$A$3*adjust!P9</f>
        <v>0</v>
      </c>
      <c r="Q9" s="27">
        <f>+nominal.raw!Q9-$A$2*adjust!Q61-$A$3*adjust!Q9</f>
        <v>0</v>
      </c>
      <c r="R9" s="27">
        <f>+nominal.raw!R9-$A$2*adjust!R61-$A$3*adjust!R9</f>
        <v>1.953622</v>
      </c>
      <c r="S9" s="27">
        <f>+nominal.raw!S9-$A$2*adjust!S61-$A$3*adjust!S9</f>
        <v>4.3197400000000004</v>
      </c>
      <c r="T9" s="27">
        <f>+nominal.raw!T9-$A$2*adjust!T61-$A$3*adjust!T9</f>
        <v>4.5733370000000004</v>
      </c>
      <c r="U9" s="27">
        <f>+nominal.raw!U9-$A$2*adjust!U61-$A$3*adjust!U9</f>
        <v>1.1646030000000001</v>
      </c>
      <c r="V9" s="27">
        <f>+nominal.raw!V9-$A$2*adjust!V61-$A$3*adjust!V9</f>
        <v>4.4616260000000008</v>
      </c>
      <c r="W9" s="27">
        <f>+nominal.raw!W9-$A$2*adjust!W61-$A$3*adjust!W9</f>
        <v>5.189921</v>
      </c>
      <c r="X9" s="185">
        <f>+nominal.raw!X9-$A$2*adjust!X61-$A$3*adjust!X9</f>
        <v>5.2649120000000007</v>
      </c>
      <c r="Y9" s="27">
        <f>+nominal.raw!Y9-$A$2*adjust!Y61-$A$3*adjust!Y9</f>
        <v>5.716113</v>
      </c>
      <c r="Z9" s="27">
        <f>+nominal.raw!Z9-$A$2*adjust!Z61-$A$3*adjust!Z9</f>
        <v>6.4671960000000004</v>
      </c>
      <c r="AA9" s="27">
        <f>+nominal.raw!AA9-$A$2*adjust!AA61-$A$3*adjust!AA9</f>
        <v>6.8638839999999997</v>
      </c>
      <c r="AB9" s="27">
        <f>+nominal.raw!AB9-$A$2*adjust!AB61-$A$3*adjust!AB9</f>
        <v>7.2125139999999996</v>
      </c>
      <c r="AC9" s="27">
        <f>+nominal.raw!AC9-$A$2*adjust!AC61-$A$3*adjust!AC9</f>
        <v>8.3138339999999999</v>
      </c>
      <c r="AD9" s="27">
        <f>+nominal.raw!AD9-$A$2*adjust!AD61-$A$3*adjust!AD9</f>
        <v>8.6538590000000006</v>
      </c>
      <c r="AE9" s="27">
        <f>+nominal.raw!AE9-$A$2*adjust!AE61-$A$3*adjust!AE9</f>
        <v>9.3230799999999991</v>
      </c>
      <c r="AF9" s="27">
        <f>+nominal.raw!AF9-$A$2*adjust!AF61-$A$3*adjust!AF9</f>
        <v>9.9332259999999994</v>
      </c>
      <c r="AG9" s="27">
        <f>+nominal.raw!AG9-$A$2*adjust!AG61-$A$3*adjust!AG9</f>
        <v>10.495172</v>
      </c>
      <c r="AH9" s="27">
        <f>+nominal.raw!AH9-$A$2*adjust!AH61-$A$3*adjust!AH9</f>
        <v>11.320444</v>
      </c>
      <c r="AI9" s="27">
        <f>+nominal.raw!AI9-$A$2*adjust!AI61-$A$3*adjust!AI9</f>
        <v>12.551330999999999</v>
      </c>
      <c r="AJ9" s="27">
        <f>+nominal.raw!AJ9-$A$2*adjust!AJ61-$A$3*adjust!AJ9</f>
        <v>14.66846</v>
      </c>
      <c r="AK9" s="27">
        <f>+nominal.raw!AK9-$A$2*adjust!AK61-$A$3*adjust!AK9</f>
        <v>17.907402999999999</v>
      </c>
      <c r="AL9" s="27">
        <f>+nominal.raw!AL9-$A$2*adjust!AL61-$A$3*adjust!AL9</f>
        <v>21.078061000000002</v>
      </c>
      <c r="AM9" s="27">
        <f>+nominal.raw!AM9-$A$2*adjust!AM61-$A$3*adjust!AM9</f>
        <v>22.618008</v>
      </c>
      <c r="AN9" s="27">
        <f>+nominal.raw!AN9-$A$2*adjust!AN61-$A$3*adjust!AN9</f>
        <v>24.199000000000002</v>
      </c>
      <c r="AO9" s="27">
        <f>+nominal.raw!AO9-$A$2*adjust!AO61-$A$3*adjust!AO9</f>
        <v>26.318000000000001</v>
      </c>
      <c r="AP9" s="27">
        <f>+nominal.raw!AP9-$A$2*adjust!AP61-$A$3*adjust!AP9</f>
        <v>26.661999999999999</v>
      </c>
      <c r="AQ9" s="27">
        <f>+nominal.raw!AQ9-$A$2*adjust!AQ61-$A$3*adjust!AQ9</f>
        <v>27.472000000000001</v>
      </c>
      <c r="AR9" s="27">
        <f>+nominal.raw!AR9-$A$2*adjust!AR61-$A$3*adjust!AR9</f>
        <v>28.175000000000001</v>
      </c>
      <c r="AS9" s="27">
        <f>+nominal.raw!AS9-$A$2*adjust!AS61-$A$3*adjust!AS9</f>
        <v>28.652000000000001</v>
      </c>
      <c r="AT9" s="27">
        <f>+nominal.raw!AT9-$A$2*adjust!AT61-$A$3*adjust!AT9</f>
        <v>29.894000000000002</v>
      </c>
      <c r="AU9" s="27">
        <f>+nominal.raw!AU9-$A$2*adjust!AU61-$A$3*adjust!AU9</f>
        <v>31.411000000000001</v>
      </c>
      <c r="AV9" s="27">
        <f>+nominal.raw!AV9-$A$2*adjust!AV61-$A$3*adjust!AV9</f>
        <v>32.579000000000001</v>
      </c>
      <c r="AW9" s="27">
        <f>+nominal.raw!AW9-$A$2*adjust!AW61-$A$3*adjust!AW9</f>
        <v>33.725000000000001</v>
      </c>
      <c r="AX9" s="27">
        <f>+nominal.raw!AX9-$A$2*adjust!AX61-$A$3*adjust!AX9</f>
        <v>35.53</v>
      </c>
      <c r="AY9" s="27">
        <f>+nominal.raw!AY9-$A$2*adjust!AY61-$A$3*adjust!AY9</f>
        <v>37.039000000000001</v>
      </c>
      <c r="AZ9" s="27">
        <f>+nominal.raw!AZ9-$A$2*adjust!AZ61-$A$3*adjust!AZ9</f>
        <v>38.747</v>
      </c>
      <c r="BA9" s="27">
        <f>+nominal.raw!BA9-$A$2*adjust!BA61-$A$3*adjust!BA9</f>
        <v>41.151000000000003</v>
      </c>
      <c r="BB9" s="27">
        <f>+nominal.raw!BB9-$A$2*adjust!BB61-$A$3*adjust!BB9</f>
        <v>44.905999999999999</v>
      </c>
      <c r="BC9" s="27">
        <f>+nominal.raw!BC9-$A$2*adjust!BC61-$A$3*adjust!BC9</f>
        <v>47.255000000000003</v>
      </c>
      <c r="BD9" s="27">
        <f>+nominal.raw!BD9-$A$2*adjust!BD61-$A$3*adjust!BD9</f>
        <v>48.756999999999998</v>
      </c>
      <c r="BE9" s="27">
        <f>+nominal.raw!BE9-$A$2*adjust!BE61-$A$3*adjust!BE9</f>
        <v>50.844000000000001</v>
      </c>
      <c r="BF9" s="27">
        <f>+nominal.raw!BF9-$A$2*adjust!BF61-$A$3*adjust!BF9</f>
        <v>52.841000000000001</v>
      </c>
      <c r="BG9" s="27">
        <f>+nominal.raw!BG9-$A$2*adjust!BG61-$A$3*adjust!BG9</f>
        <v>54.012</v>
      </c>
      <c r="BH9" s="27">
        <f>+nominal.raw!BH9-$A$2*adjust!BH61-$A$3*adjust!BH9</f>
        <v>54.741</v>
      </c>
      <c r="BI9" s="27">
        <f>+nominal.raw!BI9-$A$2*adjust!BI61-$A$3*adjust!BI9</f>
        <v>54.854999999999997</v>
      </c>
      <c r="BJ9" s="27">
        <f>+nominal.raw!BJ9-$A$2*adjust!BJ61-$A$3*adjust!BJ9</f>
        <v>54.558</v>
      </c>
      <c r="BK9" s="27">
        <f>+nominal.raw!BK9-$A$2*adjust!BK61-$A$3*adjust!BK9</f>
        <v>55.294000000000004</v>
      </c>
      <c r="BL9" s="185">
        <f>+nominal.raw!BL9-$A$2*adjust!BL61-$A$3*adjust!BL9</f>
        <v>55.957000000000001</v>
      </c>
      <c r="BM9" s="55"/>
      <c r="BN9" s="27">
        <f>SUM(F9:BL9)</f>
        <v>1215.6243460000001</v>
      </c>
      <c r="BO9" s="55"/>
      <c r="BP9" s="31"/>
      <c r="BQ9" s="332">
        <f>+nominal.raw!BD9</f>
        <v>52.680999999999997</v>
      </c>
      <c r="BR9" s="333">
        <f>+BD9-BQ9</f>
        <v>-3.9239999999999995</v>
      </c>
      <c r="BS9" s="393">
        <f>-adjust!BD61</f>
        <v>-3.9239999999999999</v>
      </c>
      <c r="BT9" s="394">
        <f>-adjust!BD9</f>
        <v>0</v>
      </c>
      <c r="BU9" s="316">
        <v>0</v>
      </c>
      <c r="BV9" s="400">
        <v>0</v>
      </c>
      <c r="BW9" s="395">
        <f>SUM(BS9:BV9)</f>
        <v>-3.9239999999999999</v>
      </c>
      <c r="BX9" s="347">
        <f>+BR9-BW9</f>
        <v>0</v>
      </c>
    </row>
    <row r="10" spans="1:76" x14ac:dyDescent="0.35">
      <c r="A10" s="114">
        <f>+nominal.raw!A10</f>
        <v>3</v>
      </c>
      <c r="B10" s="44" t="str">
        <f>+nominal.raw!B10</f>
        <v>TANF/AFDC (includes CSE; it cannot be pulled out of "data")</v>
      </c>
      <c r="E10" s="55"/>
      <c r="F10" s="185">
        <f>+nominal.raw!F10-$A$3*adjust!F10</f>
        <v>2.3294160000000002</v>
      </c>
      <c r="G10" s="27">
        <f>+nominal.raw!G10-$A$3*adjust!G10</f>
        <v>2.5724800000000001</v>
      </c>
      <c r="H10" s="27">
        <f>+nominal.raw!H10-$A$3*adjust!H10</f>
        <v>2.734197</v>
      </c>
      <c r="I10" s="27">
        <f>+nominal.raw!I10-$A$3*adjust!I10</f>
        <v>2.7872479999999999</v>
      </c>
      <c r="J10" s="27">
        <f>+nominal.raw!J10-$A$3*adjust!J10</f>
        <v>2.758</v>
      </c>
      <c r="K10" s="27">
        <f>+nominal.raw!K10-$A$3*adjust!K10</f>
        <v>2.7204700000000002</v>
      </c>
      <c r="L10" s="27">
        <f>+nominal.raw!L10-$A$3*adjust!L10</f>
        <v>3.1661679999999999</v>
      </c>
      <c r="M10" s="185">
        <f>+nominal.raw!M10-$A$3*adjust!M10</f>
        <v>3.6179009999999998</v>
      </c>
      <c r="N10" s="27">
        <f>+nominal.raw!N10-$A$3*adjust!N10</f>
        <v>4.1424399999999997</v>
      </c>
      <c r="O10" s="27">
        <f>+nominal.raw!O10-$A$3*adjust!O10</f>
        <v>5.4864129999999998</v>
      </c>
      <c r="P10" s="27">
        <f>+nominal.raw!P10-$A$3*adjust!P10</f>
        <v>6.5587330000000001</v>
      </c>
      <c r="Q10" s="27">
        <f>+nominal.raw!Q10-$A$3*adjust!Q10</f>
        <v>5.9217329999999997</v>
      </c>
      <c r="R10" s="27">
        <f>+nominal.raw!R10-$A$3*adjust!R10</f>
        <v>5.4233539999999998</v>
      </c>
      <c r="S10" s="27">
        <f>+nominal.raw!S10-$A$3*adjust!S10</f>
        <v>5.1208809999999998</v>
      </c>
      <c r="T10" s="27">
        <f>+nominal.raw!T10-$A$3*adjust!T10</f>
        <v>5.8487030000000004</v>
      </c>
      <c r="U10" s="27">
        <f>+nominal.raw!U10-$A$3*adjust!U10</f>
        <v>1.606314</v>
      </c>
      <c r="V10" s="27">
        <f>+nominal.raw!V10-$A$3*adjust!V10</f>
        <v>6.3505960000000004</v>
      </c>
      <c r="W10" s="27">
        <f>+nominal.raw!W10-$A$3*adjust!W10</f>
        <v>6.639462</v>
      </c>
      <c r="X10" s="185">
        <f>+nominal.raw!X10-$A$3*adjust!X10</f>
        <v>6.6104900000000004</v>
      </c>
      <c r="Y10" s="27">
        <f>+nominal.raw!Y10-$A$3*adjust!Y10</f>
        <v>7.3083580000000001</v>
      </c>
      <c r="Z10" s="27">
        <f>+nominal.raw!Z10-$A$3*adjust!Z10</f>
        <v>8.1752660000000006</v>
      </c>
      <c r="AA10" s="27">
        <f>+nominal.raw!AA10-$A$3*adjust!AA10</f>
        <v>7.9896560000000001</v>
      </c>
      <c r="AB10" s="27">
        <f>+nominal.raw!AB10-$A$3*adjust!AB10</f>
        <v>8.3913729999999997</v>
      </c>
      <c r="AC10" s="27">
        <f>+nominal.raw!AC10-$A$3*adjust!AC10</f>
        <v>8.8542889999999996</v>
      </c>
      <c r="AD10" s="27">
        <f>+nominal.raw!AD10-$A$3*adjust!AD10</f>
        <v>9.2238620000000004</v>
      </c>
      <c r="AE10" s="27">
        <f>+nominal.raw!AE10-$A$3*adjust!AE10</f>
        <v>9.8765110000000007</v>
      </c>
      <c r="AF10" s="27">
        <f>+nominal.raw!AF10-$A$3*adjust!AF10</f>
        <v>10.539794000000001</v>
      </c>
      <c r="AG10" s="27">
        <f>+nominal.raw!AG10-$A$3*adjust!AG10</f>
        <v>10.764303999999999</v>
      </c>
      <c r="AH10" s="27">
        <f>+nominal.raw!AH10-$A$3*adjust!AH10</f>
        <v>11.16569</v>
      </c>
      <c r="AI10" s="27">
        <f>+nominal.raw!AI10-$A$3*adjust!AI10</f>
        <v>12.246105999999999</v>
      </c>
      <c r="AJ10" s="27">
        <f>+nominal.raw!AJ10-$A$3*adjust!AJ10</f>
        <v>13.519608</v>
      </c>
      <c r="AK10" s="27">
        <f>+nominal.raw!AK10-$A$3*adjust!AK10</f>
        <v>15.103496</v>
      </c>
      <c r="AL10" s="27">
        <f>+nominal.raw!AL10-$A$3*adjust!AL10</f>
        <v>15.628003</v>
      </c>
      <c r="AM10" s="27">
        <f>+nominal.raw!AM10-$A$3*adjust!AM10</f>
        <v>16.508384</v>
      </c>
      <c r="AN10" s="27">
        <f>+nominal.raw!AN10-$A$3*adjust!AN10</f>
        <v>17.132999999999999</v>
      </c>
      <c r="AO10" s="27">
        <f>+nominal.raw!AO10-$A$3*adjust!AO10</f>
        <v>16.670000000000002</v>
      </c>
      <c r="AP10" s="27">
        <f>+nominal.raw!AP10-$A$3*adjust!AP10</f>
        <v>15.069000000000001</v>
      </c>
      <c r="AQ10" s="27">
        <f>+nominal.raw!AQ10-$A$3*adjust!AQ10</f>
        <v>15.455</v>
      </c>
      <c r="AR10" s="27">
        <f>+nominal.raw!AR10-$A$3*adjust!AR10</f>
        <v>16.916999999999998</v>
      </c>
      <c r="AS10" s="27">
        <f>+nominal.raw!AS10-$A$3*adjust!AS10</f>
        <v>18.37</v>
      </c>
      <c r="AT10" s="27">
        <f>+nominal.raw!AT10-$A$3*adjust!AT10</f>
        <v>21.863999999999997</v>
      </c>
      <c r="AU10" s="27">
        <f>+nominal.raw!AU10-$A$3*adjust!AU10</f>
        <v>22.747</v>
      </c>
      <c r="AV10" s="27">
        <f>+nominal.raw!AV10-$A$3*adjust!AV10</f>
        <v>23.14</v>
      </c>
      <c r="AW10" s="27">
        <f>+nominal.raw!AW10-$A$3*adjust!AW10</f>
        <v>21.540000000000003</v>
      </c>
      <c r="AX10" s="27">
        <f>+nominal.raw!AX10-$A$3*adjust!AX10</f>
        <v>21.34</v>
      </c>
      <c r="AY10" s="27">
        <f>+nominal.raw!AY10-$A$3*adjust!AY10</f>
        <v>20.898</v>
      </c>
      <c r="AZ10" s="27">
        <f>+nominal.raw!AZ10-$A$3*adjust!AZ10</f>
        <v>21.114000000000001</v>
      </c>
      <c r="BA10" s="27">
        <f>+nominal.raw!BA10-$A$3*adjust!BA10</f>
        <v>21.815000000000001</v>
      </c>
      <c r="BB10" s="27">
        <f>+nominal.raw!BB10-$A$3*adjust!BB10</f>
        <v>21.283000000000001</v>
      </c>
      <c r="BC10" s="27">
        <f>+nominal.raw!BC10-$A$3*adjust!BC10</f>
        <v>19.986999999999998</v>
      </c>
      <c r="BD10" s="27">
        <f>+nominal.raw!BD10-$A$3*adjust!BD10</f>
        <v>20.555000000000003</v>
      </c>
      <c r="BE10" s="27">
        <f>+nominal.raw!BE10-$A$3*adjust!BE10</f>
        <v>19.893999999999998</v>
      </c>
      <c r="BF10" s="27">
        <f>+nominal.raw!BF10-$A$3*adjust!BF10</f>
        <v>21.120999999999999</v>
      </c>
      <c r="BG10" s="27">
        <f>+nominal.raw!BG10-$A$3*adjust!BG10</f>
        <v>20.363</v>
      </c>
      <c r="BH10" s="27">
        <f>+nominal.raw!BH10-$A$3*adjust!BH10</f>
        <v>19.977999999999998</v>
      </c>
      <c r="BI10" s="27">
        <f>+nominal.raw!BI10-$A$3*adjust!BI10</f>
        <v>19.701999999999998</v>
      </c>
      <c r="BJ10" s="27">
        <f>+nominal.raw!BJ10-$A$3*adjust!BJ10</f>
        <v>20.048999999999999</v>
      </c>
      <c r="BK10" s="27">
        <f>+nominal.raw!BK10-$A$3*adjust!BK10</f>
        <v>20.552</v>
      </c>
      <c r="BL10" s="185">
        <f>+nominal.raw!BL10-$A$3*adjust!BL10</f>
        <v>19.613</v>
      </c>
      <c r="BM10" s="55"/>
      <c r="BN10" s="27">
        <f>SUM(F10:BL10)</f>
        <v>744.85869899999989</v>
      </c>
      <c r="BO10" s="55"/>
      <c r="BP10" s="31"/>
      <c r="BQ10" s="332">
        <f>+nominal.raw!BD10</f>
        <v>21.298000000000002</v>
      </c>
      <c r="BR10" s="333">
        <f>+BD10-BQ10</f>
        <v>-0.74299999999999855</v>
      </c>
      <c r="BS10" s="399">
        <v>0</v>
      </c>
      <c r="BT10" s="394">
        <f>-adjust!BD10</f>
        <v>-0.74299999999999999</v>
      </c>
      <c r="BU10" s="316">
        <v>0</v>
      </c>
      <c r="BV10" s="400">
        <v>0</v>
      </c>
      <c r="BW10" s="395">
        <f>SUM(BS10:BV10)</f>
        <v>-0.74299999999999999</v>
      </c>
      <c r="BX10" s="347">
        <f>+BR10-BW10</f>
        <v>1.4432899320127035E-15</v>
      </c>
    </row>
    <row r="11" spans="1:76" x14ac:dyDescent="0.35">
      <c r="A11" s="114">
        <f>+nominal.raw!A11</f>
        <v>4</v>
      </c>
      <c r="B11" s="44" t="str">
        <f>+nominal.raw!B11</f>
        <v>SNAP (includes NAP, excludes discretionary SNAP)</v>
      </c>
      <c r="C11" s="81"/>
      <c r="D11" s="81"/>
      <c r="E11" s="122"/>
      <c r="F11" s="213">
        <f>+nominal.raw!F11-$A$3*adjust!F11</f>
        <v>1.4E-2</v>
      </c>
      <c r="G11" s="157">
        <f>+nominal.raw!G11-$A$3*adjust!G11</f>
        <v>2.0247999999999999E-2</v>
      </c>
      <c r="H11" s="157">
        <f>+nominal.raw!H11-$A$3*adjust!H11</f>
        <v>3.0447999999999999E-2</v>
      </c>
      <c r="I11" s="157">
        <f>+nominal.raw!I11-$A$3*adjust!I11</f>
        <v>3.4395000000000002E-2</v>
      </c>
      <c r="J11" s="157">
        <f>+nominal.raw!J11-$A$3*adjust!J11</f>
        <v>6.9490999999999997E-2</v>
      </c>
      <c r="K11" s="157">
        <f>+nominal.raw!K11-$A$3*adjust!K11</f>
        <v>0.114095</v>
      </c>
      <c r="L11" s="157">
        <f>+nominal.raw!L11-$A$3*adjust!L11</f>
        <v>0.184727</v>
      </c>
      <c r="M11" s="213">
        <f>+nominal.raw!M11-$A$3*adjust!M11</f>
        <v>0.24776599999999999</v>
      </c>
      <c r="N11" s="157">
        <f>+nominal.raw!N11-$A$3*adjust!N11</f>
        <v>0.57681000000000004</v>
      </c>
      <c r="O11" s="157">
        <f>+nominal.raw!O11-$A$3*adjust!O11</f>
        <v>1.5677669999999999</v>
      </c>
      <c r="P11" s="157">
        <f>+nominal.raw!P11-$A$3*adjust!P11</f>
        <v>1.9091659999999999</v>
      </c>
      <c r="Q11" s="157">
        <f>+nominal.raw!Q11-$A$3*adjust!Q11</f>
        <v>2.207532</v>
      </c>
      <c r="R11" s="157">
        <f>+nominal.raw!R11-$A$3*adjust!R11</f>
        <v>2.8448150000000001</v>
      </c>
      <c r="S11" s="157">
        <f>+nominal.raw!S11-$A$3*adjust!S11</f>
        <v>4.5989560000000003</v>
      </c>
      <c r="T11" s="157">
        <f>+nominal.raw!T11-$A$3*adjust!T11</f>
        <v>5.6319540000000003</v>
      </c>
      <c r="U11" s="157">
        <f>+nominal.raw!U11-$A$3*adjust!U11</f>
        <v>1.325159</v>
      </c>
      <c r="V11" s="157">
        <f>+nominal.raw!V11-$A$3*adjust!V11</f>
        <v>5.3987949999999998</v>
      </c>
      <c r="W11" s="157">
        <f>+nominal.raw!W11-$A$3*adjust!W11</f>
        <v>5.4987750000000002</v>
      </c>
      <c r="X11" s="213">
        <f>+nominal.raw!X11-$A$3*adjust!X11</f>
        <v>6.8217460000000001</v>
      </c>
      <c r="Y11" s="157">
        <f>+nominal.raw!Y11-$A$3*adjust!Y11</f>
        <v>9.1171360000000004</v>
      </c>
      <c r="Z11" s="157">
        <f>+nominal.raw!Z11-$A$3*adjust!Z11</f>
        <v>11.252902000000001</v>
      </c>
      <c r="AA11" s="157">
        <f>+nominal.raw!AA11-$A$3*adjust!AA11</f>
        <v>11.014139999999999</v>
      </c>
      <c r="AB11" s="157">
        <f>+nominal.raw!AB11-$A$3*adjust!AB11</f>
        <v>12.653402</v>
      </c>
      <c r="AC11" s="157">
        <f>+nominal.raw!AC11-$A$3*adjust!AC11</f>
        <v>12.375249</v>
      </c>
      <c r="AD11" s="157">
        <f>+nominal.raw!AD11-$A$3*adjust!AD11</f>
        <v>12.525738</v>
      </c>
      <c r="AE11" s="157">
        <f>+nominal.raw!AE11-$A$3*adjust!AE11</f>
        <v>12.443135</v>
      </c>
      <c r="AF11" s="157">
        <f>+nominal.raw!AF11-$A$3*adjust!AF11</f>
        <v>12.407465</v>
      </c>
      <c r="AG11" s="157">
        <f>+nominal.raw!AG11-$A$3*adjust!AG11</f>
        <v>13.145225</v>
      </c>
      <c r="AH11" s="157">
        <f>+nominal.raw!AH11-$A$3*adjust!AH11</f>
        <v>13.725092999999999</v>
      </c>
      <c r="AI11" s="157">
        <f>+nominal.raw!AI11-$A$3*adjust!AI11</f>
        <v>15.923349999999999</v>
      </c>
      <c r="AJ11" s="157">
        <f>+nominal.raw!AJ11-$A$3*adjust!AJ11</f>
        <v>19.649387000000001</v>
      </c>
      <c r="AK11" s="157">
        <f>+nominal.raw!AK11-$A$3*adjust!AK11</f>
        <v>22.799658999999998</v>
      </c>
      <c r="AL11" s="157">
        <f>+nominal.raw!AL11-$A$3*adjust!AL11</f>
        <v>24.602430999999999</v>
      </c>
      <c r="AM11" s="157">
        <f>+nominal.raw!AM11-$A$3*adjust!AM11</f>
        <v>25.440750999999999</v>
      </c>
      <c r="AN11" s="157">
        <f>+nominal.raw!AN11-$A$3*adjust!AN11</f>
        <v>25.553999999999998</v>
      </c>
      <c r="AO11" s="157">
        <f>+nominal.raw!AO11-$A$3*adjust!AO11</f>
        <v>25.422000000000001</v>
      </c>
      <c r="AP11" s="157">
        <f>+nominal.raw!AP11-$A$3*adjust!AP11</f>
        <v>22.856999999999999</v>
      </c>
      <c r="AQ11" s="157">
        <f>+nominal.raw!AQ11-$A$3*adjust!AQ11</f>
        <v>20.140999999999998</v>
      </c>
      <c r="AR11" s="157">
        <f>+nominal.raw!AR11-$A$3*adjust!AR11</f>
        <v>19.007000000000001</v>
      </c>
      <c r="AS11" s="157">
        <f>+nominal.raw!AS11-$A$3*adjust!AS11</f>
        <v>18.295000000000002</v>
      </c>
      <c r="AT11" s="157">
        <f>+nominal.raw!AT11-$A$3*adjust!AT11</f>
        <v>19.087</v>
      </c>
      <c r="AU11" s="157">
        <f>+nominal.raw!AU11-$A$3*adjust!AU11</f>
        <v>22.068000000000001</v>
      </c>
      <c r="AV11" s="157">
        <f>+nominal.raw!AV11-$A$3*adjust!AV11</f>
        <v>25.324000000000002</v>
      </c>
      <c r="AW11" s="157">
        <f>+nominal.raw!AW11-$A$3*adjust!AW11</f>
        <v>28.62</v>
      </c>
      <c r="AX11" s="157">
        <f>+nominal.raw!AX11-$A$3*adjust!AX11</f>
        <v>32.613999999999997</v>
      </c>
      <c r="AY11" s="157">
        <f>+nominal.raw!AY11-$A$3*adjust!AY11</f>
        <v>34.618000000000002</v>
      </c>
      <c r="AZ11" s="157">
        <f>+nominal.raw!AZ11-$A$3*adjust!AZ11</f>
        <v>34.875999999999998</v>
      </c>
      <c r="BA11" s="157">
        <f>+nominal.raw!BA11-$A$3*adjust!BA11</f>
        <v>39.287999999999997</v>
      </c>
      <c r="BB11" s="157">
        <f>+nominal.raw!BB11-$A$3*adjust!BB11</f>
        <v>50.81</v>
      </c>
      <c r="BC11" s="157">
        <f>+nominal.raw!BC11-$A$3*adjust!BC11</f>
        <v>64.39</v>
      </c>
      <c r="BD11" s="157">
        <f>+nominal.raw!BD11-$A$3*adjust!BD11</f>
        <v>73.105999999999995</v>
      </c>
      <c r="BE11" s="157">
        <f>+nominal.raw!BE11-$A$3*adjust!BE11</f>
        <v>77.218000000000004</v>
      </c>
      <c r="BF11" s="157">
        <f>+nominal.raw!BF11-$A$3*adjust!BF11</f>
        <v>80.904000000000011</v>
      </c>
      <c r="BG11" s="157">
        <f>+nominal.raw!BG11-$A$3*adjust!BG11</f>
        <v>76.225999999999999</v>
      </c>
      <c r="BH11" s="157">
        <f>+nominal.raw!BH11-$A$3*adjust!BH11</f>
        <v>76.069999999999993</v>
      </c>
      <c r="BI11" s="157">
        <f>+nominal.raw!BI11-$A$3*adjust!BI11</f>
        <v>73.073999999999998</v>
      </c>
      <c r="BJ11" s="157">
        <f>+nominal.raw!BJ11-$A$3*adjust!BJ11</f>
        <v>70.141999999999996</v>
      </c>
      <c r="BK11" s="157">
        <f>+nominal.raw!BK11-$A$3*adjust!BK11</f>
        <v>68.492000000000004</v>
      </c>
      <c r="BL11" s="213">
        <f>+nominal.raw!BL11-$A$3*adjust!BL11</f>
        <v>63.465000000000003</v>
      </c>
      <c r="BM11" s="55"/>
      <c r="BN11" s="27">
        <f>SUM(F11:BL11)</f>
        <v>1409.839708</v>
      </c>
      <c r="BO11" s="55"/>
      <c r="BP11" s="31"/>
      <c r="BQ11" s="332">
        <f>+nominal.raw!BD11</f>
        <v>77.423000000000002</v>
      </c>
      <c r="BR11" s="333">
        <f>+BD11-BQ11</f>
        <v>-4.3170000000000073</v>
      </c>
      <c r="BS11" s="399">
        <v>0</v>
      </c>
      <c r="BT11" s="394">
        <f>-adjust!BD11</f>
        <v>-4.3170000000000002</v>
      </c>
      <c r="BU11" s="316">
        <v>0</v>
      </c>
      <c r="BV11" s="400">
        <v>0</v>
      </c>
      <c r="BW11" s="395">
        <f>SUM(BS11:BV11)</f>
        <v>-4.3170000000000002</v>
      </c>
      <c r="BX11" s="347">
        <f>+BR11-BW11</f>
        <v>-7.1054273576010019E-15</v>
      </c>
    </row>
    <row r="12" spans="1:76" x14ac:dyDescent="0.35">
      <c r="A12" s="114">
        <f>+nominal.raw!A12</f>
        <v>5</v>
      </c>
      <c r="B12" s="44" t="str">
        <f>+nominal.raw!B12</f>
        <v>EITC</v>
      </c>
      <c r="E12" s="55"/>
      <c r="F12" s="185">
        <f>+nominal.raw!F12-$A$3*adjust!F12</f>
        <v>0</v>
      </c>
      <c r="G12" s="27">
        <f>+nominal.raw!G12-$A$3*adjust!G12</f>
        <v>0</v>
      </c>
      <c r="H12" s="27">
        <f>+nominal.raw!H12-$A$3*adjust!H12</f>
        <v>0</v>
      </c>
      <c r="I12" s="27">
        <f>+nominal.raw!I12-$A$3*adjust!I12</f>
        <v>0</v>
      </c>
      <c r="J12" s="27">
        <f>+nominal.raw!J12-$A$3*adjust!J12</f>
        <v>0</v>
      </c>
      <c r="K12" s="27">
        <f>+nominal.raw!K12-$A$3*adjust!K12</f>
        <v>0</v>
      </c>
      <c r="L12" s="27">
        <f>+nominal.raw!L12-$A$3*adjust!L12</f>
        <v>0</v>
      </c>
      <c r="M12" s="185">
        <f>+nominal.raw!M12-$A$3*adjust!M12</f>
        <v>0</v>
      </c>
      <c r="N12" s="27">
        <f>+nominal.raw!N12-$A$3*adjust!N12</f>
        <v>0</v>
      </c>
      <c r="O12" s="27">
        <f>+nominal.raw!O12-$A$3*adjust!O12</f>
        <v>0</v>
      </c>
      <c r="P12" s="27">
        <f>+nominal.raw!P12-$A$3*adjust!P12</f>
        <v>0</v>
      </c>
      <c r="Q12" s="27">
        <f>+nominal.raw!Q12-$A$3*adjust!Q12</f>
        <v>0</v>
      </c>
      <c r="R12" s="27">
        <f>+nominal.raw!R12-$A$3*adjust!R12</f>
        <v>0</v>
      </c>
      <c r="S12" s="27">
        <f>+nominal.raw!S12-$A$3*adjust!S12</f>
        <v>0</v>
      </c>
      <c r="T12" s="27">
        <f>+nominal.raw!T12-$A$3*adjust!T12</f>
        <v>0.80842499999999995</v>
      </c>
      <c r="U12" s="27">
        <f>+nominal.raw!U12-$A$3*adjust!U12</f>
        <v>8.5773000000000002E-2</v>
      </c>
      <c r="V12" s="27">
        <f>+nominal.raw!V12-$A$3*adjust!V12</f>
        <v>0.90088199999999996</v>
      </c>
      <c r="W12" s="27">
        <f>+nominal.raw!W12-$A$3*adjust!W12</f>
        <v>0.88088999999999995</v>
      </c>
      <c r="X12" s="185">
        <f>+nominal.raw!X12-$A$3*adjust!X12</f>
        <v>0.77267300000000005</v>
      </c>
      <c r="Y12" s="27">
        <f>+nominal.raw!Y12-$A$3*adjust!Y12</f>
        <v>1.275231</v>
      </c>
      <c r="Z12" s="27">
        <f>+nominal.raw!Z12-$A$3*adjust!Z12</f>
        <v>1.3179799999999999</v>
      </c>
      <c r="AA12" s="27">
        <f>+nominal.raw!AA12-$A$3*adjust!AA12</f>
        <v>1.2014940000000001</v>
      </c>
      <c r="AB12" s="27">
        <f>+nominal.raw!AB12-$A$3*adjust!AB12</f>
        <v>1.213292</v>
      </c>
      <c r="AC12" s="27">
        <f>+nominal.raw!AC12-$A$3*adjust!AC12</f>
        <v>1.192901</v>
      </c>
      <c r="AD12" s="27">
        <f>+nominal.raw!AD12-$A$3*adjust!AD12</f>
        <v>1.0997760000000001</v>
      </c>
      <c r="AE12" s="27">
        <f>+nominal.raw!AE12-$A$3*adjust!AE12</f>
        <v>1.41499</v>
      </c>
      <c r="AF12" s="27">
        <f>+nominal.raw!AF12-$A$3*adjust!AF12</f>
        <v>1.409932</v>
      </c>
      <c r="AG12" s="27">
        <f>+nominal.raw!AG12-$A$3*adjust!AG12</f>
        <v>2.697587</v>
      </c>
      <c r="AH12" s="27">
        <f>+nominal.raw!AH12-$A$3*adjust!AH12</f>
        <v>4.0020290000000003</v>
      </c>
      <c r="AI12" s="27">
        <f>+nominal.raw!AI12-$A$3*adjust!AI12</f>
        <v>4.3540720000000004</v>
      </c>
      <c r="AJ12" s="27">
        <f>+nominal.raw!AJ12-$A$3*adjust!AJ12</f>
        <v>4.8846689999999997</v>
      </c>
      <c r="AK12" s="27">
        <f>+nominal.raw!AK12-$A$3*adjust!AK12</f>
        <v>7.3448849999999997</v>
      </c>
      <c r="AL12" s="27">
        <f>+nominal.raw!AL12-$A$3*adjust!AL12</f>
        <v>8.7807870000000001</v>
      </c>
      <c r="AM12" s="27">
        <f>+nominal.raw!AM12-$A$3*adjust!AM12</f>
        <v>10.949827000000001</v>
      </c>
      <c r="AN12" s="27">
        <f>+nominal.raw!AN12-$A$3*adjust!AN12</f>
        <v>15.244</v>
      </c>
      <c r="AO12" s="27">
        <f>+nominal.raw!AO12-$A$3*adjust!AO12</f>
        <v>19.158999999999999</v>
      </c>
      <c r="AP12" s="27">
        <f>+nominal.raw!AP12-$A$3*adjust!AP12</f>
        <v>21.856000000000002</v>
      </c>
      <c r="AQ12" s="27">
        <f>+nominal.raw!AQ12-$A$3*adjust!AQ12</f>
        <v>23.239000000000001</v>
      </c>
      <c r="AR12" s="27">
        <f>+nominal.raw!AR12-$A$3*adjust!AR12</f>
        <v>25.632000000000001</v>
      </c>
      <c r="AS12" s="27">
        <f>+nominal.raw!AS12-$A$3*adjust!AS12</f>
        <v>26.099</v>
      </c>
      <c r="AT12" s="27">
        <f>+nominal.raw!AT12-$A$3*adjust!AT12</f>
        <v>26.123000000000001</v>
      </c>
      <c r="AU12" s="27">
        <f>+nominal.raw!AU12-$A$3*adjust!AU12</f>
        <v>27.826000000000001</v>
      </c>
      <c r="AV12" s="27">
        <f>+nominal.raw!AV12-$A$3*adjust!AV12</f>
        <v>31.960999999999999</v>
      </c>
      <c r="AW12" s="27">
        <f>+nominal.raw!AW12-$A$3*adjust!AW12</f>
        <v>33.134</v>
      </c>
      <c r="AX12" s="27">
        <f>+nominal.raw!AX12-$A$3*adjust!AX12</f>
        <v>34.558999999999997</v>
      </c>
      <c r="AY12" s="27">
        <f>+nominal.raw!AY12-$A$3*adjust!AY12</f>
        <v>36.165999999999997</v>
      </c>
      <c r="AZ12" s="27">
        <f>+nominal.raw!AZ12-$A$3*adjust!AZ12</f>
        <v>38.274000000000001</v>
      </c>
      <c r="BA12" s="27">
        <f>+nominal.raw!BA12-$A$3*adjust!BA12</f>
        <v>40.6</v>
      </c>
      <c r="BB12" s="27">
        <f>+nominal.raw!BB12-$A$3*adjust!BB12</f>
        <v>42.417999999999999</v>
      </c>
      <c r="BC12" s="27">
        <f>+nominal.raw!BC12-$A$3*adjust!BC12</f>
        <v>52.561000000000007</v>
      </c>
      <c r="BD12" s="27">
        <f>+nominal.raw!BD12-$A$3*adjust!BD12</f>
        <v>53.532000000000004</v>
      </c>
      <c r="BE12" s="27">
        <f>+nominal.raw!BE12-$A$3*adjust!BE12</f>
        <v>54.89</v>
      </c>
      <c r="BF12" s="27">
        <f>+nominal.raw!BF12-$A$3*adjust!BF12</f>
        <v>57.512999999999998</v>
      </c>
      <c r="BG12" s="27">
        <f>+nominal.raw!BG12-$A$3*adjust!BG12</f>
        <v>60.087000000000003</v>
      </c>
      <c r="BH12" s="27">
        <f>+nominal.raw!BH12-$A$3*adjust!BH12</f>
        <v>60.084000000000003</v>
      </c>
      <c r="BI12" s="27">
        <f>+nominal.raw!BI12-$A$3*adjust!BI12</f>
        <v>60.58</v>
      </c>
      <c r="BJ12" s="27">
        <f>+nominal.raw!BJ12-$A$3*adjust!BJ12</f>
        <v>59.749000000000002</v>
      </c>
      <c r="BK12" s="27">
        <f>+nominal.raw!BK12-$A$3*adjust!BK12</f>
        <v>58.64</v>
      </c>
      <c r="BL12" s="185">
        <f>+nominal.raw!BL12-$A$3*adjust!BL12</f>
        <v>59.209000000000003</v>
      </c>
      <c r="BM12" s="55"/>
      <c r="BN12" s="27">
        <f>SUM(F12:BL12)</f>
        <v>1075.7230950000001</v>
      </c>
      <c r="BO12" s="55"/>
      <c r="BP12" s="31"/>
      <c r="BQ12" s="332">
        <f>+nominal.raw!BD12</f>
        <v>55.652000000000001</v>
      </c>
      <c r="BR12" s="333">
        <f>+BD12-BQ12</f>
        <v>-2.1199999999999974</v>
      </c>
      <c r="BS12" s="399">
        <v>0</v>
      </c>
      <c r="BT12" s="394">
        <f>-adjust!BD12</f>
        <v>-2.12</v>
      </c>
      <c r="BU12" s="316">
        <v>0</v>
      </c>
      <c r="BV12" s="400">
        <v>0</v>
      </c>
      <c r="BW12" s="395">
        <f>SUM(BS12:BV12)</f>
        <v>-2.12</v>
      </c>
      <c r="BX12" s="347">
        <f>+BR12-BW12</f>
        <v>0</v>
      </c>
    </row>
    <row r="13" spans="1:76" x14ac:dyDescent="0.35">
      <c r="A13" s="114">
        <f>+nominal.raw!A13</f>
        <v>6</v>
      </c>
      <c r="B13" s="44" t="str">
        <f>+nominal.raw!B13</f>
        <v>CTC</v>
      </c>
      <c r="E13" s="55"/>
      <c r="F13" s="185">
        <f>+nominal.raw!F13-$A$3*adjust!F13</f>
        <v>0</v>
      </c>
      <c r="G13" s="27">
        <f>+nominal.raw!G13-$A$3*adjust!G13</f>
        <v>0</v>
      </c>
      <c r="H13" s="27">
        <f>+nominal.raw!H13-$A$3*adjust!H13</f>
        <v>0</v>
      </c>
      <c r="I13" s="27">
        <f>+nominal.raw!I13-$A$3*adjust!I13</f>
        <v>0</v>
      </c>
      <c r="J13" s="27">
        <f>+nominal.raw!J13-$A$3*adjust!J13</f>
        <v>0</v>
      </c>
      <c r="K13" s="27">
        <f>+nominal.raw!K13-$A$3*adjust!K13</f>
        <v>0</v>
      </c>
      <c r="L13" s="27">
        <f>+nominal.raw!L13-$A$3*adjust!L13</f>
        <v>0</v>
      </c>
      <c r="M13" s="185">
        <f>+nominal.raw!M13-$A$3*adjust!M13</f>
        <v>0</v>
      </c>
      <c r="N13" s="27">
        <f>+nominal.raw!N13-$A$3*adjust!N13</f>
        <v>0</v>
      </c>
      <c r="O13" s="27">
        <f>+nominal.raw!O13-$A$3*adjust!O13</f>
        <v>0</v>
      </c>
      <c r="P13" s="27">
        <f>+nominal.raw!P13-$A$3*adjust!P13</f>
        <v>0</v>
      </c>
      <c r="Q13" s="27">
        <f>+nominal.raw!Q13-$A$3*adjust!Q13</f>
        <v>0</v>
      </c>
      <c r="R13" s="27">
        <f>+nominal.raw!R13-$A$3*adjust!R13</f>
        <v>0</v>
      </c>
      <c r="S13" s="27">
        <f>+nominal.raw!S13-$A$3*adjust!S13</f>
        <v>0</v>
      </c>
      <c r="T13" s="27">
        <f>+nominal.raw!T13-$A$3*adjust!T13</f>
        <v>0</v>
      </c>
      <c r="U13" s="27">
        <f>+nominal.raw!U13-$A$3*adjust!U13</f>
        <v>0</v>
      </c>
      <c r="V13" s="27">
        <f>+nominal.raw!V13-$A$3*adjust!V13</f>
        <v>0</v>
      </c>
      <c r="W13" s="27">
        <f>+nominal.raw!W13-$A$3*adjust!W13</f>
        <v>0</v>
      </c>
      <c r="X13" s="185">
        <f>+nominal.raw!X13-$A$3*adjust!X13</f>
        <v>0</v>
      </c>
      <c r="Y13" s="27">
        <f>+nominal.raw!Y13-$A$3*adjust!Y13</f>
        <v>0</v>
      </c>
      <c r="Z13" s="27">
        <f>+nominal.raw!Z13-$A$3*adjust!Z13</f>
        <v>0</v>
      </c>
      <c r="AA13" s="27">
        <f>+nominal.raw!AA13-$A$3*adjust!AA13</f>
        <v>0</v>
      </c>
      <c r="AB13" s="27">
        <f>+nominal.raw!AB13-$A$3*adjust!AB13</f>
        <v>0</v>
      </c>
      <c r="AC13" s="27">
        <f>+nominal.raw!AC13-$A$3*adjust!AC13</f>
        <v>0</v>
      </c>
      <c r="AD13" s="27">
        <f>+nominal.raw!AD13-$A$3*adjust!AD13</f>
        <v>0</v>
      </c>
      <c r="AE13" s="27">
        <f>+nominal.raw!AE13-$A$3*adjust!AE13</f>
        <v>0</v>
      </c>
      <c r="AF13" s="27">
        <f>+nominal.raw!AF13-$A$3*adjust!AF13</f>
        <v>0</v>
      </c>
      <c r="AG13" s="27">
        <f>+nominal.raw!AG13-$A$3*adjust!AG13</f>
        <v>0</v>
      </c>
      <c r="AH13" s="27">
        <f>+nominal.raw!AH13-$A$3*adjust!AH13</f>
        <v>0</v>
      </c>
      <c r="AI13" s="27">
        <f>+nominal.raw!AI13-$A$3*adjust!AI13</f>
        <v>0</v>
      </c>
      <c r="AJ13" s="27">
        <f>+nominal.raw!AJ13-$A$3*adjust!AJ13</f>
        <v>0</v>
      </c>
      <c r="AK13" s="27">
        <f>+nominal.raw!AK13-$A$3*adjust!AK13</f>
        <v>0</v>
      </c>
      <c r="AL13" s="27">
        <f>+nominal.raw!AL13-$A$3*adjust!AL13</f>
        <v>0</v>
      </c>
      <c r="AM13" s="27">
        <f>+nominal.raw!AM13-$A$3*adjust!AM13</f>
        <v>0</v>
      </c>
      <c r="AN13" s="27">
        <f>+nominal.raw!AN13-$A$3*adjust!AN13</f>
        <v>0</v>
      </c>
      <c r="AO13" s="27">
        <f>+nominal.raw!AO13-$A$3*adjust!AO13</f>
        <v>0</v>
      </c>
      <c r="AP13" s="27">
        <f>+nominal.raw!AP13-$A$3*adjust!AP13</f>
        <v>0</v>
      </c>
      <c r="AQ13" s="27">
        <f>+nominal.raw!AQ13-$A$3*adjust!AQ13</f>
        <v>0</v>
      </c>
      <c r="AR13" s="27">
        <f>+nominal.raw!AR13-$A$3*adjust!AR13</f>
        <v>0.44500000000000001</v>
      </c>
      <c r="AS13" s="27">
        <f>+nominal.raw!AS13-$A$3*adjust!AS13</f>
        <v>0.80900000000000005</v>
      </c>
      <c r="AT13" s="27">
        <f>+nominal.raw!AT13-$A$3*adjust!AT13</f>
        <v>0.98199999999999998</v>
      </c>
      <c r="AU13" s="27">
        <f>+nominal.raw!AU13-$A$3*adjust!AU13</f>
        <v>5.0599999999999996</v>
      </c>
      <c r="AV13" s="27">
        <f>+nominal.raw!AV13-$A$3*adjust!AV13</f>
        <v>6.4349999999999996</v>
      </c>
      <c r="AW13" s="27">
        <f>+nominal.raw!AW13-$A$3*adjust!AW13</f>
        <v>8.8569999999999993</v>
      </c>
      <c r="AX13" s="27">
        <f>+nominal.raw!AX13-$A$3*adjust!AX13</f>
        <v>14.624000000000001</v>
      </c>
      <c r="AY13" s="27">
        <f>+nominal.raw!AY13-$A$3*adjust!AY13</f>
        <v>15.473000000000001</v>
      </c>
      <c r="AZ13" s="27">
        <f>+nominal.raw!AZ13-$A$3*adjust!AZ13</f>
        <v>16.158999999999999</v>
      </c>
      <c r="BA13" s="27">
        <f>+nominal.raw!BA13-$A$3*adjust!BA13</f>
        <v>34.018999999999998</v>
      </c>
      <c r="BB13" s="27">
        <f>+nominal.raw!BB13-$A$3*adjust!BB13</f>
        <v>24.283999999999999</v>
      </c>
      <c r="BC13" s="27">
        <f>+nominal.raw!BC13-$A$3*adjust!BC13</f>
        <v>15.169999999999998</v>
      </c>
      <c r="BD13" s="27">
        <f>+nominal.raw!BD13-$A$3*adjust!BD13</f>
        <v>15.349</v>
      </c>
      <c r="BE13" s="27">
        <f>+nominal.raw!BE13-$A$3*adjust!BE13</f>
        <v>22.106000000000002</v>
      </c>
      <c r="BF13" s="27">
        <f>+nominal.raw!BF13-$A$3*adjust!BF13</f>
        <v>21.608000000000001</v>
      </c>
      <c r="BG13" s="27">
        <f>+nominal.raw!BG13-$A$3*adjust!BG13</f>
        <v>21.49</v>
      </c>
      <c r="BH13" s="27">
        <f>+nominal.raw!BH13-$A$3*adjust!BH13</f>
        <v>20.591999999999999</v>
      </c>
      <c r="BI13" s="27">
        <f>+nominal.raw!BI13-$A$3*adjust!BI13</f>
        <v>20.187999999999999</v>
      </c>
      <c r="BJ13" s="27">
        <f>+nominal.raw!BJ13-$A$3*adjust!BJ13</f>
        <v>19.408000000000001</v>
      </c>
      <c r="BK13" s="27">
        <f>+nominal.raw!BK13-$A$3*adjust!BK13</f>
        <v>18.597000000000001</v>
      </c>
      <c r="BL13" s="185">
        <f>+nominal.raw!BL13-$A$3*adjust!BL13</f>
        <v>28.898</v>
      </c>
      <c r="BM13" s="55"/>
      <c r="BN13" s="27">
        <f>SUM(F13:BL13)</f>
        <v>330.553</v>
      </c>
      <c r="BO13" s="55"/>
      <c r="BP13" s="31"/>
      <c r="BQ13" s="332">
        <f>+nominal.raw!BD13</f>
        <v>22.690999999999999</v>
      </c>
      <c r="BR13" s="333">
        <f>+BD13-BQ13</f>
        <v>-7.3419999999999987</v>
      </c>
      <c r="BS13" s="399">
        <v>0</v>
      </c>
      <c r="BT13" s="394">
        <f>-adjust!BD13</f>
        <v>-7.3419999999999996</v>
      </c>
      <c r="BU13" s="316">
        <v>0</v>
      </c>
      <c r="BV13" s="400">
        <v>0</v>
      </c>
      <c r="BW13" s="395">
        <f>SUM(BS13:BV13)</f>
        <v>-7.3419999999999996</v>
      </c>
      <c r="BX13" s="347">
        <f>+BR13-BW13</f>
        <v>0</v>
      </c>
    </row>
    <row r="14" spans="1:76" x14ac:dyDescent="0.35">
      <c r="A14" s="114">
        <f>+nominal.raw!A14</f>
        <v>7</v>
      </c>
      <c r="B14" s="44" t="str">
        <f>+nominal.raw!B14</f>
        <v>ACA Premium Tax Credit</v>
      </c>
      <c r="E14" s="55"/>
      <c r="F14" s="185">
        <f>+nominal.raw!F14-$A$3*adjust!F14</f>
        <v>0</v>
      </c>
      <c r="G14" s="27">
        <f>+nominal.raw!G14-$A$3*adjust!G14</f>
        <v>0</v>
      </c>
      <c r="H14" s="27">
        <f>+nominal.raw!H14-$A$3*adjust!H14</f>
        <v>0</v>
      </c>
      <c r="I14" s="27">
        <f>+nominal.raw!I14-$A$3*adjust!I14</f>
        <v>0</v>
      </c>
      <c r="J14" s="27">
        <f>+nominal.raw!J14-$A$3*adjust!J14</f>
        <v>0</v>
      </c>
      <c r="K14" s="27">
        <f>+nominal.raw!K14-$A$3*adjust!K14</f>
        <v>0</v>
      </c>
      <c r="L14" s="27">
        <f>+nominal.raw!L14-$A$3*adjust!L14</f>
        <v>0</v>
      </c>
      <c r="M14" s="185">
        <f>+nominal.raw!M14-$A$3*adjust!M14</f>
        <v>0</v>
      </c>
      <c r="N14" s="27">
        <f>+nominal.raw!N14-$A$3*adjust!N14</f>
        <v>0</v>
      </c>
      <c r="O14" s="27">
        <f>+nominal.raw!O14-$A$3*adjust!O14</f>
        <v>0</v>
      </c>
      <c r="P14" s="27">
        <f>+nominal.raw!P14-$A$3*adjust!P14</f>
        <v>0</v>
      </c>
      <c r="Q14" s="27">
        <f>+nominal.raw!Q14-$A$3*adjust!Q14</f>
        <v>0</v>
      </c>
      <c r="R14" s="27">
        <f>+nominal.raw!R14-$A$3*adjust!R14</f>
        <v>0</v>
      </c>
      <c r="S14" s="27">
        <f>+nominal.raw!S14-$A$3*adjust!S14</f>
        <v>0</v>
      </c>
      <c r="T14" s="27">
        <f>+nominal.raw!T14-$A$3*adjust!T14</f>
        <v>0</v>
      </c>
      <c r="U14" s="27">
        <f>+nominal.raw!U14-$A$3*adjust!U14</f>
        <v>0</v>
      </c>
      <c r="V14" s="27">
        <f>+nominal.raw!V14-$A$3*adjust!V14</f>
        <v>0</v>
      </c>
      <c r="W14" s="27">
        <f>+nominal.raw!W14-$A$3*adjust!W14</f>
        <v>0</v>
      </c>
      <c r="X14" s="185">
        <f>+nominal.raw!X14-$A$3*adjust!X14</f>
        <v>0</v>
      </c>
      <c r="Y14" s="27">
        <f>+nominal.raw!Y14-$A$3*adjust!Y14</f>
        <v>0</v>
      </c>
      <c r="Z14" s="27">
        <f>+nominal.raw!Z14-$A$3*adjust!Z14</f>
        <v>0</v>
      </c>
      <c r="AA14" s="27">
        <f>+nominal.raw!AA14-$A$3*adjust!AA14</f>
        <v>0</v>
      </c>
      <c r="AB14" s="27">
        <f>+nominal.raw!AB14-$A$3*adjust!AB14</f>
        <v>0</v>
      </c>
      <c r="AC14" s="27">
        <f>+nominal.raw!AC14-$A$3*adjust!AC14</f>
        <v>0</v>
      </c>
      <c r="AD14" s="27">
        <f>+nominal.raw!AD14-$A$3*adjust!AD14</f>
        <v>0</v>
      </c>
      <c r="AE14" s="27">
        <f>+nominal.raw!AE14-$A$3*adjust!AE14</f>
        <v>0</v>
      </c>
      <c r="AF14" s="27">
        <f>+nominal.raw!AF14-$A$3*adjust!AF14</f>
        <v>0</v>
      </c>
      <c r="AG14" s="27">
        <f>+nominal.raw!AG14-$A$3*adjust!AG14</f>
        <v>0</v>
      </c>
      <c r="AH14" s="27">
        <f>+nominal.raw!AH14-$A$3*adjust!AH14</f>
        <v>0</v>
      </c>
      <c r="AI14" s="27">
        <f>+nominal.raw!AI14-$A$3*adjust!AI14</f>
        <v>0</v>
      </c>
      <c r="AJ14" s="27">
        <f>+nominal.raw!AJ14-$A$3*adjust!AJ14</f>
        <v>0</v>
      </c>
      <c r="AK14" s="27">
        <f>+nominal.raw!AK14-$A$3*adjust!AK14</f>
        <v>0</v>
      </c>
      <c r="AL14" s="27">
        <f>+nominal.raw!AL14-$A$3*adjust!AL14</f>
        <v>0</v>
      </c>
      <c r="AM14" s="27">
        <f>+nominal.raw!AM14-$A$3*adjust!AM14</f>
        <v>0</v>
      </c>
      <c r="AN14" s="27">
        <f>+nominal.raw!AN14-$A$3*adjust!AN14</f>
        <v>0</v>
      </c>
      <c r="AO14" s="27">
        <f>+nominal.raw!AO14-$A$3*adjust!AO14</f>
        <v>0</v>
      </c>
      <c r="AP14" s="27">
        <f>+nominal.raw!AP14-$A$3*adjust!AP14</f>
        <v>0</v>
      </c>
      <c r="AQ14" s="27">
        <f>+nominal.raw!AQ14-$A$3*adjust!AQ14</f>
        <v>0</v>
      </c>
      <c r="AR14" s="27">
        <f>+nominal.raw!AR14-$A$3*adjust!AR14</f>
        <v>0</v>
      </c>
      <c r="AS14" s="27">
        <f>+nominal.raw!AS14-$A$3*adjust!AS14</f>
        <v>0</v>
      </c>
      <c r="AT14" s="27">
        <f>+nominal.raw!AT14-$A$3*adjust!AT14</f>
        <v>0</v>
      </c>
      <c r="AU14" s="27">
        <f>+nominal.raw!AU14-$A$3*adjust!AU14</f>
        <v>0</v>
      </c>
      <c r="AV14" s="27">
        <f>+nominal.raw!AV14-$A$3*adjust!AV14</f>
        <v>0</v>
      </c>
      <c r="AW14" s="27">
        <f>+nominal.raw!AW14-$A$3*adjust!AW14</f>
        <v>0</v>
      </c>
      <c r="AX14" s="27">
        <f>+nominal.raw!AX14-$A$3*adjust!AX14</f>
        <v>0</v>
      </c>
      <c r="AY14" s="27">
        <f>+nominal.raw!AY14-$A$3*adjust!AY14</f>
        <v>0</v>
      </c>
      <c r="AZ14" s="27">
        <f>+nominal.raw!AZ14-$A$3*adjust!AZ14</f>
        <v>0</v>
      </c>
      <c r="BA14" s="27">
        <f>+nominal.raw!BA14-$A$3*adjust!BA14</f>
        <v>0</v>
      </c>
      <c r="BB14" s="27">
        <f>+nominal.raw!BB14-$A$3*adjust!BB14</f>
        <v>0</v>
      </c>
      <c r="BC14" s="27">
        <f>+nominal.raw!BC14-$A$3*adjust!BC14</f>
        <v>0</v>
      </c>
      <c r="BD14" s="27">
        <f>+nominal.raw!BD14-$A$3*adjust!BD14</f>
        <v>0</v>
      </c>
      <c r="BE14" s="27">
        <f>+nominal.raw!BE14-$A$3*adjust!BE14</f>
        <v>0</v>
      </c>
      <c r="BF14" s="27">
        <f>+nominal.raw!BF14-$A$3*adjust!BF14</f>
        <v>0</v>
      </c>
      <c r="BG14" s="27">
        <f>+nominal.raw!BG14-$A$3*adjust!BG14</f>
        <v>13.068</v>
      </c>
      <c r="BH14" s="27">
        <f>+nominal.raw!BH14-$A$3*adjust!BH14</f>
        <v>27.213000000000001</v>
      </c>
      <c r="BI14" s="27">
        <f>+nominal.raw!BI14-$A$3*adjust!BI14</f>
        <v>30.827000000000002</v>
      </c>
      <c r="BJ14" s="27">
        <f>+nominal.raw!BJ14-$A$3*adjust!BJ14</f>
        <v>39.143999999999998</v>
      </c>
      <c r="BK14" s="27">
        <f>+nominal.raw!BK14-$A$3*adjust!BK14</f>
        <v>45.963999999999999</v>
      </c>
      <c r="BL14" s="185">
        <f>+nominal.raw!BL14-$A$3*adjust!BL14</f>
        <v>48.582999999999998</v>
      </c>
      <c r="BM14" s="55"/>
      <c r="BN14" s="27">
        <f t="shared" si="2"/>
        <v>204.79900000000001</v>
      </c>
      <c r="BO14" s="55"/>
      <c r="BP14" s="31"/>
      <c r="BQ14" s="332">
        <f>+nominal.raw!BD14</f>
        <v>0</v>
      </c>
      <c r="BR14" s="333">
        <f t="shared" si="3"/>
        <v>0</v>
      </c>
      <c r="BS14" s="399">
        <v>0</v>
      </c>
      <c r="BT14" s="394">
        <f>-adjust!BD14</f>
        <v>0</v>
      </c>
      <c r="BU14" s="316">
        <v>0</v>
      </c>
      <c r="BV14" s="400">
        <v>0</v>
      </c>
      <c r="BW14" s="395">
        <f t="shared" si="4"/>
        <v>0</v>
      </c>
      <c r="BX14" s="347">
        <f t="shared" si="5"/>
        <v>0</v>
      </c>
    </row>
    <row r="15" spans="1:76" x14ac:dyDescent="0.35">
      <c r="A15" s="114">
        <f>+nominal.raw!A15</f>
        <v>8</v>
      </c>
      <c r="B15" s="44" t="str">
        <f>+nominal.raw!B15</f>
        <v>Child Nutrition (excludes discretionary Child Nutrition)</v>
      </c>
      <c r="E15" s="55"/>
      <c r="F15" s="185">
        <f>+nominal.raw!F15-$A$3*adjust!F15</f>
        <v>0.26078099999999999</v>
      </c>
      <c r="G15" s="27">
        <f>+nominal.raw!G15-$A$3*adjust!G15</f>
        <v>0.26332299999999997</v>
      </c>
      <c r="H15" s="27">
        <f>+nominal.raw!H15-$A$3*adjust!H15</f>
        <v>0.27776099999999998</v>
      </c>
      <c r="I15" s="27">
        <f>+nominal.raw!I15-$A$3*adjust!I15</f>
        <v>0.26506000000000002</v>
      </c>
      <c r="J15" s="27">
        <f>+nominal.raw!J15-$A$3*adjust!J15</f>
        <v>0.29366199999999998</v>
      </c>
      <c r="K15" s="27">
        <f>+nominal.raw!K15-$A$3*adjust!K15</f>
        <v>0.30436400000000002</v>
      </c>
      <c r="L15" s="27">
        <f>+nominal.raw!L15-$A$3*adjust!L15</f>
        <v>0.32058999999999999</v>
      </c>
      <c r="M15" s="185">
        <f>+nominal.raw!M15-$A$3*adjust!M15</f>
        <v>0.33893200000000001</v>
      </c>
      <c r="N15" s="27">
        <f>+nominal.raw!N15-$A$3*adjust!N15</f>
        <v>0.38293100000000002</v>
      </c>
      <c r="O15" s="27">
        <f>+nominal.raw!O15-$A$3*adjust!O15</f>
        <v>0.61085299999999998</v>
      </c>
      <c r="P15" s="27">
        <f>+nominal.raw!P15-$A$3*adjust!P15</f>
        <v>0.71574599999999999</v>
      </c>
      <c r="Q15" s="27">
        <f>+nominal.raw!Q15-$A$3*adjust!Q15</f>
        <v>0.69325999999999999</v>
      </c>
      <c r="R15" s="27">
        <f>+nominal.raw!R15-$A$3*adjust!R15</f>
        <v>0.801562</v>
      </c>
      <c r="S15" s="27">
        <f>+nominal.raw!S15-$A$3*adjust!S15</f>
        <v>1.5751250000000001</v>
      </c>
      <c r="T15" s="27">
        <f>+nominal.raw!T15-$A$3*adjust!T15</f>
        <v>1.8902760000000001</v>
      </c>
      <c r="U15" s="27">
        <f>+nominal.raw!U15-$A$3*adjust!U15</f>
        <v>0.39300499999999999</v>
      </c>
      <c r="V15" s="27">
        <f>+nominal.raw!V15-$A$3*adjust!V15</f>
        <v>2.7920729999999998</v>
      </c>
      <c r="W15" s="27">
        <f>+nominal.raw!W15-$A$3*adjust!W15</f>
        <v>2.6653280000000001</v>
      </c>
      <c r="X15" s="185">
        <f>+nominal.raw!X15-$A$3*adjust!X15</f>
        <v>3.013754</v>
      </c>
      <c r="Y15" s="27">
        <f>+nominal.raw!Y15-$A$3*adjust!Y15</f>
        <v>3.536349</v>
      </c>
      <c r="Z15" s="27">
        <f>+nominal.raw!Z15-$A$3*adjust!Z15</f>
        <v>3.5426220000000002</v>
      </c>
      <c r="AA15" s="27">
        <f>+nominal.raw!AA15-$A$3*adjust!AA15</f>
        <v>3.042608</v>
      </c>
      <c r="AB15" s="27">
        <f>+nominal.raw!AB15-$A$3*adjust!AB15</f>
        <v>3.2930450000000002</v>
      </c>
      <c r="AC15" s="27">
        <f>+nominal.raw!AC15-$A$3*adjust!AC15</f>
        <v>3.552378</v>
      </c>
      <c r="AD15" s="27">
        <f>+nominal.raw!AD15-$A$3*adjust!AD15</f>
        <v>3.6805539999999999</v>
      </c>
      <c r="AE15" s="27">
        <f>+nominal.raw!AE15-$A$3*adjust!AE15</f>
        <v>3.8350010000000001</v>
      </c>
      <c r="AF15" s="27">
        <f>+nominal.raw!AF15-$A$3*adjust!AF15</f>
        <v>4.060276</v>
      </c>
      <c r="AG15" s="27">
        <f>+nominal.raw!AG15-$A$3*adjust!AG15</f>
        <v>4.3045840000000002</v>
      </c>
      <c r="AH15" s="27">
        <f>+nominal.raw!AH15-$A$3*adjust!AH15</f>
        <v>4.5741250000000004</v>
      </c>
      <c r="AI15" s="27">
        <f>+nominal.raw!AI15-$A$3*adjust!AI15</f>
        <v>4.9957820000000002</v>
      </c>
      <c r="AJ15" s="27">
        <f>+nominal.raw!AJ15-$A$3*adjust!AJ15</f>
        <v>5.5568660000000003</v>
      </c>
      <c r="AK15" s="27">
        <f>+nominal.raw!AK15-$A$3*adjust!AK15</f>
        <v>6.1461610000000002</v>
      </c>
      <c r="AL15" s="27">
        <f>+nominal.raw!AL15-$A$3*adjust!AL15</f>
        <v>6.6121230000000004</v>
      </c>
      <c r="AM15" s="27">
        <f>+nominal.raw!AM15-$A$3*adjust!AM15</f>
        <v>7.0436990000000002</v>
      </c>
      <c r="AN15" s="27">
        <f>+nominal.raw!AN15-$A$3*adjust!AN15</f>
        <v>7.4649999999999999</v>
      </c>
      <c r="AO15" s="27">
        <f>+nominal.raw!AO15-$A$3*adjust!AO15</f>
        <v>7.875</v>
      </c>
      <c r="AP15" s="27">
        <f>+nominal.raw!AP15-$A$3*adjust!AP15</f>
        <v>8.2579999999999991</v>
      </c>
      <c r="AQ15" s="27">
        <f>+nominal.raw!AQ15-$A$3*adjust!AQ15</f>
        <v>8.5549999999999997</v>
      </c>
      <c r="AR15" s="27">
        <f>+nominal.raw!AR15-$A$3*adjust!AR15</f>
        <v>8.8610000000000007</v>
      </c>
      <c r="AS15" s="27">
        <f>+nominal.raw!AS15-$A$3*adjust!AS15</f>
        <v>9.1839999999999993</v>
      </c>
      <c r="AT15" s="27">
        <f>+nominal.raw!AT15-$A$3*adjust!AT15</f>
        <v>9.5440000000000005</v>
      </c>
      <c r="AU15" s="27">
        <f>+nominal.raw!AU15-$A$3*adjust!AU15</f>
        <v>10.244</v>
      </c>
      <c r="AV15" s="27">
        <f>+nominal.raw!AV15-$A$3*adjust!AV15</f>
        <v>10.815</v>
      </c>
      <c r="AW15" s="27">
        <f>+nominal.raw!AW15-$A$3*adjust!AW15</f>
        <v>11.194000000000001</v>
      </c>
      <c r="AX15" s="27">
        <f>+nominal.raw!AX15-$A$3*adjust!AX15</f>
        <v>11.894</v>
      </c>
      <c r="AY15" s="27">
        <f>+nominal.raw!AY15-$A$3*adjust!AY15</f>
        <v>12.427</v>
      </c>
      <c r="AZ15" s="27">
        <f>+nominal.raw!AZ15-$A$3*adjust!AZ15</f>
        <v>13.034000000000001</v>
      </c>
      <c r="BA15" s="27">
        <f>+nominal.raw!BA15-$A$3*adjust!BA15</f>
        <v>13.923999999999999</v>
      </c>
      <c r="BB15" s="27">
        <f>+nominal.raw!BB15-$A$3*adjust!BB15</f>
        <v>15.191000000000001</v>
      </c>
      <c r="BC15" s="27">
        <f>+nominal.raw!BC15-$A$3*adjust!BC15</f>
        <v>16.346</v>
      </c>
      <c r="BD15" s="27">
        <f>+nominal.raw!BD15-$A$3*adjust!BD15</f>
        <v>17.245000000000001</v>
      </c>
      <c r="BE15" s="27">
        <f>+nominal.raw!BE15-$A$3*adjust!BE15</f>
        <v>18.274999999999999</v>
      </c>
      <c r="BF15" s="27">
        <f>+nominal.raw!BF15-$A$3*adjust!BF15</f>
        <v>19.306000000000001</v>
      </c>
      <c r="BG15" s="27">
        <f>+nominal.raw!BG15-$A$3*adjust!BG15</f>
        <v>19.481000000000002</v>
      </c>
      <c r="BH15" s="27">
        <f>+nominal.raw!BH15-$A$3*adjust!BH15</f>
        <v>20.948</v>
      </c>
      <c r="BI15" s="27">
        <f>+nominal.raw!BI15-$A$3*adjust!BI15</f>
        <v>21.914000000000001</v>
      </c>
      <c r="BJ15" s="27">
        <f>+nominal.raw!BJ15-$A$3*adjust!BJ15</f>
        <v>22.408999999999999</v>
      </c>
      <c r="BK15" s="27">
        <f>+nominal.raw!BK15-$A$3*adjust!BK15</f>
        <v>22.765999999999998</v>
      </c>
      <c r="BL15" s="185">
        <f>+nominal.raw!BL15-$A$3*adjust!BL15</f>
        <v>23.224</v>
      </c>
      <c r="BM15" s="55"/>
      <c r="BN15" s="27">
        <f t="shared" si="2"/>
        <v>446.01355899999993</v>
      </c>
      <c r="BO15" s="55"/>
      <c r="BP15" s="31"/>
      <c r="BQ15" s="332">
        <f>+nominal.raw!BD15</f>
        <v>17.245000000000001</v>
      </c>
      <c r="BR15" s="333">
        <f t="shared" si="3"/>
        <v>0</v>
      </c>
      <c r="BS15" s="399">
        <v>0</v>
      </c>
      <c r="BT15" s="394">
        <f>-adjust!BD15</f>
        <v>0</v>
      </c>
      <c r="BU15" s="316">
        <v>0</v>
      </c>
      <c r="BV15" s="400">
        <v>0</v>
      </c>
      <c r="BW15" s="395">
        <f t="shared" si="4"/>
        <v>0</v>
      </c>
      <c r="BX15" s="347">
        <f t="shared" si="5"/>
        <v>0</v>
      </c>
    </row>
    <row r="16" spans="1:76" x14ac:dyDescent="0.35">
      <c r="A16" s="114">
        <f>+nominal.raw!A16</f>
        <v>9</v>
      </c>
      <c r="B16" s="44" t="str">
        <f>+nominal.raw!B16</f>
        <v>Child Care Entitlement to States</v>
      </c>
      <c r="E16" s="55"/>
      <c r="F16" s="185">
        <f>+nominal.raw!F16-$A$3*adjust!F16</f>
        <v>0</v>
      </c>
      <c r="G16" s="27">
        <f>+nominal.raw!G16-$A$3*adjust!G16</f>
        <v>0</v>
      </c>
      <c r="H16" s="27">
        <f>+nominal.raw!H16-$A$3*adjust!H16</f>
        <v>0</v>
      </c>
      <c r="I16" s="27">
        <f>+nominal.raw!I16-$A$3*adjust!I16</f>
        <v>0</v>
      </c>
      <c r="J16" s="27">
        <f>+nominal.raw!J16-$A$3*adjust!J16</f>
        <v>0</v>
      </c>
      <c r="K16" s="27">
        <f>+nominal.raw!K16-$A$3*adjust!K16</f>
        <v>0</v>
      </c>
      <c r="L16" s="27">
        <f>+nominal.raw!L16-$A$3*adjust!L16</f>
        <v>0</v>
      </c>
      <c r="M16" s="185">
        <f>+nominal.raw!M16-$A$3*adjust!M16</f>
        <v>0</v>
      </c>
      <c r="N16" s="27">
        <f>+nominal.raw!N16-$A$3*adjust!N16</f>
        <v>0</v>
      </c>
      <c r="O16" s="27">
        <f>+nominal.raw!O16-$A$3*adjust!O16</f>
        <v>0</v>
      </c>
      <c r="P16" s="27">
        <f>+nominal.raw!P16-$A$3*adjust!P16</f>
        <v>0</v>
      </c>
      <c r="Q16" s="27">
        <f>+nominal.raw!Q16-$A$3*adjust!Q16</f>
        <v>0</v>
      </c>
      <c r="R16" s="27">
        <f>+nominal.raw!R16-$A$3*adjust!R16</f>
        <v>0</v>
      </c>
      <c r="S16" s="27">
        <f>+nominal.raw!S16-$A$3*adjust!S16</f>
        <v>0</v>
      </c>
      <c r="T16" s="27">
        <f>+nominal.raw!T16-$A$3*adjust!T16</f>
        <v>0</v>
      </c>
      <c r="U16" s="27">
        <f>+nominal.raw!U16-$A$3*adjust!U16</f>
        <v>0</v>
      </c>
      <c r="V16" s="27">
        <f>+nominal.raw!V16-$A$3*adjust!V16</f>
        <v>0</v>
      </c>
      <c r="W16" s="27">
        <f>+nominal.raw!W16-$A$3*adjust!W16</f>
        <v>0</v>
      </c>
      <c r="X16" s="185">
        <f>+nominal.raw!X16-$A$3*adjust!X16</f>
        <v>0</v>
      </c>
      <c r="Y16" s="27">
        <f>+nominal.raw!Y16-$A$3*adjust!Y16</f>
        <v>0</v>
      </c>
      <c r="Z16" s="27">
        <f>+nominal.raw!Z16-$A$3*adjust!Z16</f>
        <v>0</v>
      </c>
      <c r="AA16" s="27">
        <f>+nominal.raw!AA16-$A$3*adjust!AA16</f>
        <v>0</v>
      </c>
      <c r="AB16" s="27">
        <f>+nominal.raw!AB16-$A$3*adjust!AB16</f>
        <v>0</v>
      </c>
      <c r="AC16" s="27">
        <f>+nominal.raw!AC16-$A$3*adjust!AC16</f>
        <v>0</v>
      </c>
      <c r="AD16" s="27">
        <f>+nominal.raw!AD16-$A$3*adjust!AD16</f>
        <v>0</v>
      </c>
      <c r="AE16" s="27">
        <f>+nominal.raw!AE16-$A$3*adjust!AE16</f>
        <v>0</v>
      </c>
      <c r="AF16" s="27">
        <f>+nominal.raw!AF16-$A$3*adjust!AF16</f>
        <v>0</v>
      </c>
      <c r="AG16" s="27">
        <f>+nominal.raw!AG16-$A$3*adjust!AG16</f>
        <v>0</v>
      </c>
      <c r="AH16" s="27">
        <f>+nominal.raw!AH16-$A$3*adjust!AH16</f>
        <v>0</v>
      </c>
      <c r="AI16" s="27">
        <f>+nominal.raw!AI16-$A$3*adjust!AI16</f>
        <v>0</v>
      </c>
      <c r="AJ16" s="27">
        <f>+nominal.raw!AJ16-$A$3*adjust!AJ16</f>
        <v>0</v>
      </c>
      <c r="AK16" s="27">
        <f>+nominal.raw!AK16-$A$3*adjust!AK16</f>
        <v>0</v>
      </c>
      <c r="AL16" s="27">
        <f>+nominal.raw!AL16-$A$3*adjust!AL16</f>
        <v>0</v>
      </c>
      <c r="AM16" s="27">
        <f>+nominal.raw!AM16-$A$3*adjust!AM16</f>
        <v>0</v>
      </c>
      <c r="AN16" s="27">
        <f>+nominal.raw!AN16-$A$3*adjust!AN16</f>
        <v>0</v>
      </c>
      <c r="AO16" s="27">
        <f>+nominal.raw!AO16-$A$3*adjust!AO16</f>
        <v>0</v>
      </c>
      <c r="AP16" s="27">
        <f>+nominal.raw!AP16-$A$3*adjust!AP16</f>
        <v>1.3979999999999999</v>
      </c>
      <c r="AQ16" s="27">
        <f>+nominal.raw!AQ16-$A$3*adjust!AQ16</f>
        <v>2.028</v>
      </c>
      <c r="AR16" s="27">
        <f>+nominal.raw!AR16-$A$3*adjust!AR16</f>
        <v>2.254</v>
      </c>
      <c r="AS16" s="27">
        <f>+nominal.raw!AS16-$A$3*adjust!AS16</f>
        <v>2.2370000000000001</v>
      </c>
      <c r="AT16" s="27">
        <f>+nominal.raw!AT16-$A$3*adjust!AT16</f>
        <v>2.3410000000000002</v>
      </c>
      <c r="AU16" s="27">
        <f>+nominal.raw!AU16-$A$3*adjust!AU16</f>
        <v>2.3650000000000002</v>
      </c>
      <c r="AV16" s="27">
        <f>+nominal.raw!AV16-$A$3*adjust!AV16</f>
        <v>2.883</v>
      </c>
      <c r="AW16" s="27">
        <f>+nominal.raw!AW16-$A$3*adjust!AW16</f>
        <v>2.6949999999999998</v>
      </c>
      <c r="AX16" s="27">
        <f>+nominal.raw!AX16-$A$3*adjust!AX16</f>
        <v>2.7839999999999998</v>
      </c>
      <c r="AY16" s="27">
        <f>+nominal.raw!AY16-$A$3*adjust!AY16</f>
        <v>3.06</v>
      </c>
      <c r="AZ16" s="27">
        <f>+nominal.raw!AZ16-$A$3*adjust!AZ16</f>
        <v>2.9940000000000002</v>
      </c>
      <c r="BA16" s="27">
        <f>+nominal.raw!BA16-$A$3*adjust!BA16</f>
        <v>2.9089999999999998</v>
      </c>
      <c r="BB16" s="27">
        <f>+nominal.raw!BB16-$A$3*adjust!BB16</f>
        <v>2.952</v>
      </c>
      <c r="BC16" s="27">
        <f>+nominal.raw!BC16-$A$3*adjust!BC16</f>
        <v>2.7229999999999999</v>
      </c>
      <c r="BD16" s="27">
        <f>+nominal.raw!BD16-$A$3*adjust!BD16</f>
        <v>3.1</v>
      </c>
      <c r="BE16" s="27">
        <f>+nominal.raw!BE16-$A$3*adjust!BE16</f>
        <v>2.8279999999999998</v>
      </c>
      <c r="BF16" s="27">
        <f>+nominal.raw!BF16-$A$3*adjust!BF16</f>
        <v>2.8719999999999999</v>
      </c>
      <c r="BG16" s="27">
        <f>+nominal.raw!BG16-$A$3*adjust!BG16</f>
        <v>2.8380000000000001</v>
      </c>
      <c r="BH16" s="27">
        <f>+nominal.raw!BH16-$A$3*adjust!BH16</f>
        <v>2.8210000000000002</v>
      </c>
      <c r="BI16" s="27">
        <f>+nominal.raw!BI16-$A$3*adjust!BI16</f>
        <v>2.7879999999999998</v>
      </c>
      <c r="BJ16" s="27">
        <f>+nominal.raw!BJ16-$A$3*adjust!BJ16</f>
        <v>2.9049999999999998</v>
      </c>
      <c r="BK16" s="27">
        <f>+nominal.raw!BK16-$A$3*adjust!BK16</f>
        <v>2.3580000000000001</v>
      </c>
      <c r="BL16" s="185">
        <f>+nominal.raw!BL16-$A$3*adjust!BL16</f>
        <v>3.2440000000000002</v>
      </c>
      <c r="BM16" s="55"/>
      <c r="BN16" s="27">
        <f t="shared" si="2"/>
        <v>61.376999999999995</v>
      </c>
      <c r="BO16" s="55"/>
      <c r="BP16" s="31"/>
      <c r="BQ16" s="332">
        <f>+nominal.raw!BD16</f>
        <v>3.1</v>
      </c>
      <c r="BR16" s="333">
        <f t="shared" si="3"/>
        <v>0</v>
      </c>
      <c r="BS16" s="399">
        <v>0</v>
      </c>
      <c r="BT16" s="394">
        <f>-adjust!BD16</f>
        <v>0</v>
      </c>
      <c r="BU16" s="316">
        <v>0</v>
      </c>
      <c r="BV16" s="400">
        <v>0</v>
      </c>
      <c r="BW16" s="395">
        <f t="shared" si="4"/>
        <v>0</v>
      </c>
      <c r="BX16" s="347">
        <f t="shared" si="5"/>
        <v>0</v>
      </c>
    </row>
    <row r="17" spans="1:76" x14ac:dyDescent="0.35">
      <c r="A17" s="114">
        <f>+nominal.raw!A17</f>
        <v>10</v>
      </c>
      <c r="B17" s="44" t="str">
        <f>+nominal.raw!B17</f>
        <v>Pell Grants</v>
      </c>
      <c r="C17" s="127"/>
      <c r="D17" s="127"/>
      <c r="E17" s="174"/>
      <c r="F17" s="213">
        <f>+nominal.raw!F17-$A$3*adjust!F17</f>
        <v>0</v>
      </c>
      <c r="G17" s="157">
        <f>+nominal.raw!G17-$A$3*adjust!G17</f>
        <v>0</v>
      </c>
      <c r="H17" s="157">
        <f>+nominal.raw!H17-$A$3*adjust!H17</f>
        <v>0</v>
      </c>
      <c r="I17" s="157">
        <f>+nominal.raw!I17-$A$3*adjust!I17</f>
        <v>0</v>
      </c>
      <c r="J17" s="157">
        <f>+nominal.raw!J17-$A$3*adjust!J17</f>
        <v>4.5371000000000002E-2</v>
      </c>
      <c r="K17" s="157">
        <f>+nominal.raw!K17-$A$3*adjust!K17</f>
        <v>0.226137</v>
      </c>
      <c r="L17" s="157">
        <f>+nominal.raw!L17-$A$3*adjust!L17</f>
        <v>0.45982699999999999</v>
      </c>
      <c r="M17" s="213">
        <f>+nominal.raw!M17-$A$3*adjust!M17</f>
        <v>0.57050500000000004</v>
      </c>
      <c r="N17" s="157">
        <f>+nominal.raw!N17-$A$3*adjust!N17</f>
        <v>0.50112699999999999</v>
      </c>
      <c r="O17" s="157">
        <f>+nominal.raw!O17-$A$3*adjust!O17</f>
        <v>0.893007</v>
      </c>
      <c r="P17" s="157">
        <f>+nominal.raw!P17-$A$3*adjust!P17</f>
        <v>1.0400069999999999</v>
      </c>
      <c r="Q17" s="157">
        <f>+nominal.raw!Q17-$A$3*adjust!Q17</f>
        <v>1.155362</v>
      </c>
      <c r="R17" s="157">
        <f>+nominal.raw!R17-$A$3*adjust!R17</f>
        <v>0.97028099999999995</v>
      </c>
      <c r="S17" s="157">
        <f>+nominal.raw!S17-$A$3*adjust!S17</f>
        <v>1.493385</v>
      </c>
      <c r="T17" s="157">
        <f>+nominal.raw!T17-$A$3*adjust!T17</f>
        <v>2.2606790000000001</v>
      </c>
      <c r="U17" s="157">
        <f>+nominal.raw!U17-$A$3*adjust!U17</f>
        <v>0.53741799999999995</v>
      </c>
      <c r="V17" s="157">
        <f>+nominal.raw!V17-$A$3*adjust!V17</f>
        <v>2.5774840000000001</v>
      </c>
      <c r="W17" s="157">
        <f>+nominal.raw!W17-$A$3*adjust!W17</f>
        <v>2.5154939999999999</v>
      </c>
      <c r="X17" s="213">
        <f>+nominal.raw!X17-$A$3*adjust!X17</f>
        <v>2.8713160000000002</v>
      </c>
      <c r="Y17" s="157">
        <f>+nominal.raw!Y17-$A$3*adjust!Y17</f>
        <v>3.6827890000000001</v>
      </c>
      <c r="Z17" s="157">
        <f>+nominal.raw!Z17-$A$3*adjust!Z17</f>
        <v>3.906285</v>
      </c>
      <c r="AA17" s="157">
        <f>+nominal.raw!AA17-$A$3*adjust!AA17</f>
        <v>2.7324670000000002</v>
      </c>
      <c r="AB17" s="157">
        <f>+nominal.raw!AB17-$A$3*adjust!AB17</f>
        <v>4.0435970000000001</v>
      </c>
      <c r="AC17" s="157">
        <f>+nominal.raw!AC17-$A$3*adjust!AC17</f>
        <v>3.7432620000000001</v>
      </c>
      <c r="AD17" s="157">
        <f>+nominal.raw!AD17-$A$3*adjust!AD17</f>
        <v>4.1626950000000003</v>
      </c>
      <c r="AE17" s="157">
        <f>+nominal.raw!AE17-$A$3*adjust!AE17</f>
        <v>4.58521</v>
      </c>
      <c r="AF17" s="157">
        <f>+nominal.raw!AF17-$A$3*adjust!AF17</f>
        <v>4.7798170000000004</v>
      </c>
      <c r="AG17" s="157">
        <f>+nominal.raw!AG17-$A$3*adjust!AG17</f>
        <v>5.2199159999999996</v>
      </c>
      <c r="AH17" s="157">
        <f>+nominal.raw!AH17-$A$3*adjust!AH17</f>
        <v>5.8597739999999998</v>
      </c>
      <c r="AI17" s="157">
        <f>+nominal.raw!AI17-$A$3*adjust!AI17</f>
        <v>5.9203279999999996</v>
      </c>
      <c r="AJ17" s="157">
        <f>+nominal.raw!AJ17-$A$3*adjust!AJ17</f>
        <v>6.3338390000000002</v>
      </c>
      <c r="AK17" s="157">
        <f>+nominal.raw!AK17-$A$3*adjust!AK17</f>
        <v>7.0714399999999999</v>
      </c>
      <c r="AL17" s="157">
        <f>+nominal.raw!AL17-$A$3*adjust!AL17</f>
        <v>7.678293</v>
      </c>
      <c r="AM17" s="157">
        <f>+nominal.raw!AM17-$A$3*adjust!AM17</f>
        <v>7.1180339999999998</v>
      </c>
      <c r="AN17" s="157">
        <f>+nominal.raw!AN17-$A$3*adjust!AN17</f>
        <v>7.0469999999999997</v>
      </c>
      <c r="AO17" s="157">
        <f>+nominal.raw!AO17-$A$3*adjust!AO17</f>
        <v>6.8620000000000001</v>
      </c>
      <c r="AP17" s="157">
        <f>+nominal.raw!AP17-$A$3*adjust!AP17</f>
        <v>7.2480000000000002</v>
      </c>
      <c r="AQ17" s="157">
        <f>+nominal.raw!AQ17-$A$3*adjust!AQ17</f>
        <v>7.9340000000000002</v>
      </c>
      <c r="AR17" s="157">
        <f>+nominal.raw!AR17-$A$3*adjust!AR17</f>
        <v>9.125</v>
      </c>
      <c r="AS17" s="157">
        <f>+nominal.raw!AS17-$A$3*adjust!AS17</f>
        <v>9.06</v>
      </c>
      <c r="AT17" s="157">
        <f>+nominal.raw!AT17-$A$3*adjust!AT17</f>
        <v>10.161</v>
      </c>
      <c r="AU17" s="157">
        <f>+nominal.raw!AU17-$A$3*adjust!AU17</f>
        <v>12.369</v>
      </c>
      <c r="AV17" s="157">
        <f>+nominal.raw!AV17-$A$3*adjust!AV17</f>
        <v>14.048</v>
      </c>
      <c r="AW17" s="157">
        <f>+nominal.raw!AW17-$A$3*adjust!AW17</f>
        <v>14.853999999999999</v>
      </c>
      <c r="AX17" s="157">
        <f>+nominal.raw!AX17-$A$3*adjust!AX17</f>
        <v>15.102</v>
      </c>
      <c r="AY17" s="157">
        <f>+nominal.raw!AY17-$A$3*adjust!AY17</f>
        <v>14.71</v>
      </c>
      <c r="AZ17" s="157">
        <f>+nominal.raw!AZ17-$A$3*adjust!AZ17</f>
        <v>14.927</v>
      </c>
      <c r="BA17" s="157">
        <f>+nominal.raw!BA17-$A$3*adjust!BA17</f>
        <v>17.081</v>
      </c>
      <c r="BB17" s="157">
        <f>+nominal.raw!BB17-$A$3*adjust!BB17</f>
        <v>22.267999999999997</v>
      </c>
      <c r="BC17" s="157">
        <f>+nominal.raw!BC17-$A$3*adjust!BC17</f>
        <v>19.382000000000001</v>
      </c>
      <c r="BD17" s="157">
        <f>+nominal.raw!BD17-$A$3*adjust!BD17</f>
        <v>36.838000000000001</v>
      </c>
      <c r="BE17" s="157">
        <f>+nominal.raw!BE17-$A$3*adjust!BE17</f>
        <v>34.964999999999996</v>
      </c>
      <c r="BF17" s="157">
        <f>+nominal.raw!BF17-$A$3*adjust!BF17</f>
        <v>34.036999999999999</v>
      </c>
      <c r="BG17" s="157">
        <f>+nominal.raw!BG17-$A$3*adjust!BG17</f>
        <v>33.176000000000002</v>
      </c>
      <c r="BH17" s="157">
        <f>+nominal.raw!BH17-$A$3*adjust!BH17</f>
        <v>31.59</v>
      </c>
      <c r="BI17" s="157">
        <f>+nominal.raw!BI17-$A$3*adjust!BI17</f>
        <v>29.882000000000001</v>
      </c>
      <c r="BJ17" s="157">
        <f>+nominal.raw!BJ17-$A$3*adjust!BJ17</f>
        <v>28.576000000000001</v>
      </c>
      <c r="BK17" s="157">
        <f>+nominal.raw!BK17-$A$3*adjust!BK17</f>
        <v>29.984000000000002</v>
      </c>
      <c r="BL17" s="213">
        <f>+nominal.raw!BL17-$A$3*adjust!BL17</f>
        <v>30.904</v>
      </c>
      <c r="BM17" s="174"/>
      <c r="BN17" s="157">
        <f t="shared" si="2"/>
        <v>587.0851459999999</v>
      </c>
      <c r="BO17" s="174"/>
      <c r="BP17" s="215"/>
      <c r="BQ17" s="332">
        <f>+nominal.raw!BD17</f>
        <v>37.893999999999998</v>
      </c>
      <c r="BR17" s="483">
        <f t="shared" si="3"/>
        <v>-1.0559999999999974</v>
      </c>
      <c r="BS17" s="399">
        <v>0</v>
      </c>
      <c r="BT17" s="394">
        <f>-adjust!BD17</f>
        <v>-1.056</v>
      </c>
      <c r="BU17" s="316">
        <v>0</v>
      </c>
      <c r="BV17" s="400">
        <v>0</v>
      </c>
      <c r="BW17" s="484">
        <f t="shared" si="4"/>
        <v>-1.056</v>
      </c>
      <c r="BX17" s="485">
        <f t="shared" si="5"/>
        <v>2.6645352591003757E-15</v>
      </c>
    </row>
    <row r="18" spans="1:76" x14ac:dyDescent="0.35">
      <c r="A18" s="114">
        <f>+nominal.raw!A18</f>
        <v>11</v>
      </c>
      <c r="B18" s="121" t="str">
        <f>+nominal.raw!B18</f>
        <v>Medicare's Rx drug Low-Income Subsidy (LIS)</v>
      </c>
      <c r="C18" s="81"/>
      <c r="D18" s="81"/>
      <c r="E18" s="122"/>
      <c r="F18" s="486">
        <f>+IF($A$2=0,nominal.raw!F53,nominal.raw!F55)</f>
        <v>0</v>
      </c>
      <c r="G18" s="486">
        <f>+IF($A$2=0,nominal.raw!G53,nominal.raw!G55)</f>
        <v>0</v>
      </c>
      <c r="H18" s="486">
        <f>+IF($A$2=0,nominal.raw!H53,nominal.raw!H55)</f>
        <v>0</v>
      </c>
      <c r="I18" s="486">
        <f>+IF($A$2=0,nominal.raw!I53,nominal.raw!I55)</f>
        <v>0</v>
      </c>
      <c r="J18" s="486">
        <f>+IF($A$2=0,nominal.raw!J53,nominal.raw!J55)</f>
        <v>0</v>
      </c>
      <c r="K18" s="486">
        <f>+IF($A$2=0,nominal.raw!K53,nominal.raw!K55)</f>
        <v>0</v>
      </c>
      <c r="L18" s="486">
        <f>+IF($A$2=0,nominal.raw!L53,nominal.raw!L55)</f>
        <v>0</v>
      </c>
      <c r="M18" s="486">
        <f>+IF($A$2=0,nominal.raw!M53,nominal.raw!M55)</f>
        <v>0</v>
      </c>
      <c r="N18" s="486">
        <f>+IF($A$2=0,nominal.raw!N53,nominal.raw!N55)</f>
        <v>0</v>
      </c>
      <c r="O18" s="486">
        <f>+IF($A$2=0,nominal.raw!O53,nominal.raw!O55)</f>
        <v>0</v>
      </c>
      <c r="P18" s="486">
        <f>+IF($A$2=0,nominal.raw!P53,nominal.raw!P55)</f>
        <v>0</v>
      </c>
      <c r="Q18" s="486">
        <f>+IF($A$2=0,nominal.raw!Q53,nominal.raw!Q55)</f>
        <v>0</v>
      </c>
      <c r="R18" s="486">
        <f>+IF($A$2=0,nominal.raw!R53,nominal.raw!R55)</f>
        <v>0</v>
      </c>
      <c r="S18" s="486">
        <f>+IF($A$2=0,nominal.raw!S53,nominal.raw!S55)</f>
        <v>0</v>
      </c>
      <c r="T18" s="486">
        <f>+IF($A$2=0,nominal.raw!T53,nominal.raw!T55)</f>
        <v>0</v>
      </c>
      <c r="U18" s="486">
        <f>+IF($A$2=0,nominal.raw!U53,nominal.raw!U55)</f>
        <v>0</v>
      </c>
      <c r="V18" s="486">
        <f>+IF($A$2=0,nominal.raw!V53,nominal.raw!V55)</f>
        <v>0</v>
      </c>
      <c r="W18" s="486">
        <f>+IF($A$2=0,nominal.raw!W53,nominal.raw!W55)</f>
        <v>0</v>
      </c>
      <c r="X18" s="486">
        <f>+IF($A$2=0,nominal.raw!X53,nominal.raw!X55)</f>
        <v>0</v>
      </c>
      <c r="Y18" s="486">
        <f>+IF($A$2=0,nominal.raw!Y53,nominal.raw!Y55)</f>
        <v>0</v>
      </c>
      <c r="Z18" s="486">
        <f>+IF($A$2=0,nominal.raw!Z53,nominal.raw!Z55)</f>
        <v>0</v>
      </c>
      <c r="AA18" s="486">
        <f>+IF($A$2=0,nominal.raw!AA53,nominal.raw!AA55)</f>
        <v>0</v>
      </c>
      <c r="AB18" s="486">
        <f>+IF($A$2=0,nominal.raw!AB53,nominal.raw!AB55)</f>
        <v>0</v>
      </c>
      <c r="AC18" s="486">
        <f>+IF($A$2=0,nominal.raw!AC53,nominal.raw!AC55)</f>
        <v>0</v>
      </c>
      <c r="AD18" s="486">
        <f>+IF($A$2=0,nominal.raw!AD53,nominal.raw!AD55)</f>
        <v>0</v>
      </c>
      <c r="AE18" s="486">
        <f>+IF($A$2=0,nominal.raw!AE53,nominal.raw!AE55)</f>
        <v>0</v>
      </c>
      <c r="AF18" s="486">
        <f>+IF($A$2=0,nominal.raw!AF53,nominal.raw!AF55)</f>
        <v>0</v>
      </c>
      <c r="AG18" s="486">
        <f>+IF($A$2=0,nominal.raw!AG53,nominal.raw!AG55)</f>
        <v>0</v>
      </c>
      <c r="AH18" s="486">
        <f>+IF($A$2=0,nominal.raw!AH53,nominal.raw!AH55)</f>
        <v>0</v>
      </c>
      <c r="AI18" s="486">
        <f>+IF($A$2=0,nominal.raw!AI53,nominal.raw!AI55)</f>
        <v>0</v>
      </c>
      <c r="AJ18" s="486">
        <f>+IF($A$2=0,nominal.raw!AJ53,nominal.raw!AJ55)</f>
        <v>0</v>
      </c>
      <c r="AK18" s="486">
        <f>+IF($A$2=0,nominal.raw!AK53,nominal.raw!AK55)</f>
        <v>0</v>
      </c>
      <c r="AL18" s="486">
        <f>+IF($A$2=0,nominal.raw!AL53,nominal.raw!AL55)</f>
        <v>0</v>
      </c>
      <c r="AM18" s="486">
        <f>+IF($A$2=0,nominal.raw!AM53,nominal.raw!AM55)</f>
        <v>0</v>
      </c>
      <c r="AN18" s="486">
        <f>+IF($A$2=0,nominal.raw!AN53,nominal.raw!AN55)</f>
        <v>0</v>
      </c>
      <c r="AO18" s="486">
        <f>+IF($A$2=0,nominal.raw!AO53,nominal.raw!AO55)</f>
        <v>0</v>
      </c>
      <c r="AP18" s="486">
        <f>+IF($A$2=0,nominal.raw!AP53,nominal.raw!AP55)</f>
        <v>0</v>
      </c>
      <c r="AQ18" s="486">
        <f>+IF($A$2=0,nominal.raw!AQ53,nominal.raw!AQ55)</f>
        <v>0</v>
      </c>
      <c r="AR18" s="486">
        <f>+IF($A$2=0,nominal.raw!AR53,nominal.raw!AR55)</f>
        <v>0</v>
      </c>
      <c r="AS18" s="486">
        <f>+IF($A$2=0,nominal.raw!AS53,nominal.raw!AS55)</f>
        <v>0</v>
      </c>
      <c r="AT18" s="486">
        <f>+IF($A$2=0,nominal.raw!AT53,nominal.raw!AT55)</f>
        <v>0</v>
      </c>
      <c r="AU18" s="486">
        <f>+IF($A$2=0,nominal.raw!AU53,nominal.raw!AU55)</f>
        <v>0</v>
      </c>
      <c r="AV18" s="486">
        <f>+IF($A$2=0,nominal.raw!AV53,nominal.raw!AV55)</f>
        <v>0</v>
      </c>
      <c r="AW18" s="486">
        <f>+IF($A$2=0,nominal.raw!AW53,nominal.raw!AW55)</f>
        <v>0.2</v>
      </c>
      <c r="AX18" s="486">
        <f>+IF($A$2=0,nominal.raw!AX53,nominal.raw!AX55)</f>
        <v>1.1000000000000001</v>
      </c>
      <c r="AY18" s="486">
        <f>+IF($A$2=0,nominal.raw!AY53,nominal.raw!AY55)</f>
        <v>11.2</v>
      </c>
      <c r="AZ18" s="486">
        <f>+IF($A$2=0,nominal.raw!AZ53,nominal.raw!AZ55)</f>
        <v>16.335175</v>
      </c>
      <c r="BA18" s="486">
        <f>+IF($A$2=0,nominal.raw!BA53,nominal.raw!BA55)</f>
        <v>17.705249999999999</v>
      </c>
      <c r="BB18" s="486">
        <f>+IF($A$2=0,nominal.raw!BB53,nominal.raw!BB55)</f>
        <v>19.168150000000001</v>
      </c>
      <c r="BC18" s="486">
        <f>+IF($A$2=0,nominal.raw!BC53,nominal.raw!BC55)</f>
        <v>20.674700000000001</v>
      </c>
      <c r="BD18" s="486">
        <f>+IF($A$2=0,nominal.raw!BD53,nominal.raw!BD55)</f>
        <v>21.924999999999997</v>
      </c>
      <c r="BE18" s="486">
        <f>+IF($A$2=0,nominal.raw!BE53,nominal.raw!BE55)</f>
        <v>22.425000000000001</v>
      </c>
      <c r="BF18" s="486">
        <f>+IF($A$2=0,nominal.raw!BF53,nominal.raw!BF55)</f>
        <v>23.024999999999999</v>
      </c>
      <c r="BG18" s="486">
        <f>+IF($A$2=0,nominal.raw!BG53,nominal.raw!BG55)</f>
        <v>24.025000000000002</v>
      </c>
      <c r="BH18" s="486">
        <f>+IF($A$2=0,nominal.raw!BH53,nominal.raw!BH55)</f>
        <v>25.275000000000002</v>
      </c>
      <c r="BI18" s="486">
        <f>+IF($A$2=0,nominal.raw!BI53,nominal.raw!BI55)</f>
        <v>26.199999999999996</v>
      </c>
      <c r="BJ18" s="486">
        <f>+IF($A$2=0,nominal.raw!BJ53,nominal.raw!BJ55)</f>
        <v>27.075000000000003</v>
      </c>
      <c r="BK18" s="486">
        <f>+IF($A$2=0,nominal.raw!BK53,nominal.raw!BK55)</f>
        <v>28.2</v>
      </c>
      <c r="BL18" s="487">
        <f>+IF($A$2=0,nominal.raw!BL53,nominal.raw!BL55)</f>
        <v>29.4</v>
      </c>
      <c r="BM18" s="174"/>
      <c r="BN18" s="74">
        <f>SUM(F18:BL18)</f>
        <v>313.93327499999998</v>
      </c>
      <c r="BO18" s="122"/>
      <c r="BP18" s="494"/>
      <c r="BQ18" s="335">
        <f>+nominal.raw!BD53</f>
        <v>23.705999999999996</v>
      </c>
      <c r="BR18" s="337">
        <f>+BD18-BQ18</f>
        <v>-1.7809999999999988</v>
      </c>
      <c r="BS18" s="495">
        <f>-adjust!BD59</f>
        <v>-1.7809999999999999</v>
      </c>
      <c r="BT18" s="318">
        <v>0</v>
      </c>
      <c r="BU18" s="318">
        <v>0</v>
      </c>
      <c r="BV18" s="404">
        <v>0</v>
      </c>
      <c r="BW18" s="349">
        <f>SUM(BS18:BV18)</f>
        <v>-1.7809999999999999</v>
      </c>
      <c r="BX18" s="349">
        <f>+BR18-BW18</f>
        <v>0</v>
      </c>
    </row>
    <row r="19" spans="1:76" x14ac:dyDescent="0.35">
      <c r="A19" s="114"/>
      <c r="B19" s="83" t="str">
        <f>+nominal.raw!B19</f>
        <v>SUBTOTAL (1-11: Medicaid &amp; CHIP through Medicare LIS)</v>
      </c>
      <c r="E19" s="55"/>
      <c r="F19" s="172">
        <f>SUM(F8:F18)</f>
        <v>2.7069220000000001</v>
      </c>
      <c r="G19" s="172">
        <f t="shared" ref="G19:BL19" si="6">SUM(G8:G18)</f>
        <v>3.013153</v>
      </c>
      <c r="H19" s="172">
        <f t="shared" si="6"/>
        <v>3.2522609999999998</v>
      </c>
      <c r="I19" s="172">
        <f t="shared" si="6"/>
        <v>3.3589530000000001</v>
      </c>
      <c r="J19" s="172">
        <f t="shared" si="6"/>
        <v>3.9360580000000001</v>
      </c>
      <c r="K19" s="172">
        <f t="shared" si="6"/>
        <v>4.5380659999999997</v>
      </c>
      <c r="L19" s="172">
        <f t="shared" si="6"/>
        <v>5.9371109999999989</v>
      </c>
      <c r="M19" s="172">
        <f t="shared" si="6"/>
        <v>7.0597589999999997</v>
      </c>
      <c r="N19" s="172">
        <f t="shared" si="6"/>
        <v>8.3301529999999993</v>
      </c>
      <c r="O19" s="172">
        <f t="shared" si="6"/>
        <v>11.920293000000001</v>
      </c>
      <c r="P19" s="172">
        <f t="shared" si="6"/>
        <v>14.824945</v>
      </c>
      <c r="Q19" s="172">
        <f t="shared" si="6"/>
        <v>14.577735000000001</v>
      </c>
      <c r="R19" s="172">
        <f t="shared" si="6"/>
        <v>17.812025000000002</v>
      </c>
      <c r="S19" s="172">
        <f t="shared" si="6"/>
        <v>23.948482000000002</v>
      </c>
      <c r="T19" s="172">
        <f t="shared" si="6"/>
        <v>29.581610999999999</v>
      </c>
      <c r="U19" s="172">
        <f t="shared" si="6"/>
        <v>7.3409289999999991</v>
      </c>
      <c r="V19" s="172">
        <f t="shared" si="6"/>
        <v>32.357284999999997</v>
      </c>
      <c r="W19" s="172">
        <f t="shared" si="6"/>
        <v>34.069751000000004</v>
      </c>
      <c r="X19" s="172">
        <f t="shared" si="6"/>
        <v>37.762208000000001</v>
      </c>
      <c r="Y19" s="172">
        <f t="shared" si="6"/>
        <v>44.592675999999997</v>
      </c>
      <c r="Z19" s="172">
        <f t="shared" si="6"/>
        <v>51.495595000000002</v>
      </c>
      <c r="AA19" s="172">
        <f t="shared" si="6"/>
        <v>50.234982999999993</v>
      </c>
      <c r="AB19" s="172">
        <f t="shared" si="6"/>
        <v>55.792467000000002</v>
      </c>
      <c r="AC19" s="172">
        <f t="shared" si="6"/>
        <v>58.092855999999998</v>
      </c>
      <c r="AD19" s="172">
        <f t="shared" si="6"/>
        <v>62.001088000000003</v>
      </c>
      <c r="AE19" s="172">
        <f t="shared" si="6"/>
        <v>66.473377999999997</v>
      </c>
      <c r="AF19" s="172">
        <f t="shared" si="6"/>
        <v>70.565713999999986</v>
      </c>
      <c r="AG19" s="172">
        <f t="shared" si="6"/>
        <v>77.08841799999999</v>
      </c>
      <c r="AH19" s="172">
        <f t="shared" si="6"/>
        <v>85.251130999999987</v>
      </c>
      <c r="AI19" s="172">
        <f t="shared" si="6"/>
        <v>97.094171000000003</v>
      </c>
      <c r="AJ19" s="172">
        <f t="shared" si="6"/>
        <v>117.145543</v>
      </c>
      <c r="AK19" s="172">
        <f t="shared" si="6"/>
        <v>144.20029700000001</v>
      </c>
      <c r="AL19" s="172">
        <f t="shared" si="6"/>
        <v>160.15375800000001</v>
      </c>
      <c r="AM19" s="172">
        <f t="shared" si="6"/>
        <v>171.71236100000002</v>
      </c>
      <c r="AN19" s="172">
        <f t="shared" si="6"/>
        <v>185.71199999999999</v>
      </c>
      <c r="AO19" s="172">
        <f t="shared" si="6"/>
        <v>194.29599999999999</v>
      </c>
      <c r="AP19" s="172">
        <f t="shared" si="6"/>
        <v>198.89999999999998</v>
      </c>
      <c r="AQ19" s="172">
        <f t="shared" si="6"/>
        <v>206.06299999999999</v>
      </c>
      <c r="AR19" s="172">
        <f t="shared" si="6"/>
        <v>219.023</v>
      </c>
      <c r="AS19" s="172">
        <f t="shared" si="6"/>
        <v>231.84700000000001</v>
      </c>
      <c r="AT19" s="172">
        <f t="shared" si="6"/>
        <v>253.06900000000002</v>
      </c>
      <c r="AU19" s="172">
        <f t="shared" si="6"/>
        <v>285.28399999999999</v>
      </c>
      <c r="AV19" s="172">
        <f t="shared" si="6"/>
        <v>312.233</v>
      </c>
      <c r="AW19" s="172">
        <f t="shared" si="6"/>
        <v>335.65699999999993</v>
      </c>
      <c r="AX19" s="172">
        <f t="shared" si="6"/>
        <v>356.39599999999996</v>
      </c>
      <c r="AY19" s="172">
        <f t="shared" si="6"/>
        <v>371.66700000000003</v>
      </c>
      <c r="AZ19" s="172">
        <f t="shared" si="6"/>
        <v>393.08417499999996</v>
      </c>
      <c r="BA19" s="172">
        <f t="shared" si="6"/>
        <v>436.81825000000003</v>
      </c>
      <c r="BB19" s="172">
        <f t="shared" si="6"/>
        <v>468.23514999999998</v>
      </c>
      <c r="BC19" s="172">
        <f t="shared" si="6"/>
        <v>496.18370000000004</v>
      </c>
      <c r="BD19" s="172">
        <f t="shared" si="6"/>
        <v>560.95899999999995</v>
      </c>
      <c r="BE19" s="172">
        <f t="shared" si="6"/>
        <v>561.24399999999991</v>
      </c>
      <c r="BF19" s="172">
        <f t="shared" si="6"/>
        <v>586.21899999999994</v>
      </c>
      <c r="BG19" s="172">
        <f t="shared" si="6"/>
        <v>633.86599999999999</v>
      </c>
      <c r="BH19" s="172">
        <f t="shared" si="6"/>
        <v>697.26899999999989</v>
      </c>
      <c r="BI19" s="172">
        <f t="shared" si="6"/>
        <v>721.67600000000004</v>
      </c>
      <c r="BJ19" s="172">
        <f t="shared" si="6"/>
        <v>734.96800000000007</v>
      </c>
      <c r="BK19" s="172">
        <f t="shared" si="6"/>
        <v>757.68499999999995</v>
      </c>
      <c r="BL19" s="172">
        <f t="shared" si="6"/>
        <v>790.28800000000012</v>
      </c>
      <c r="BM19" s="314"/>
      <c r="BN19" s="27">
        <f t="shared" si="2"/>
        <v>12566.864411</v>
      </c>
      <c r="BO19" s="314"/>
      <c r="BP19" s="272"/>
      <c r="BQ19" s="173">
        <f t="shared" ref="BQ19:BV19" si="7">SUM(BQ8:BQ17)</f>
        <v>571.577</v>
      </c>
      <c r="BR19" s="339">
        <f t="shared" si="7"/>
        <v>-32.542999999999992</v>
      </c>
      <c r="BS19" s="173">
        <f t="shared" si="7"/>
        <v>-3.9239999999999999</v>
      </c>
      <c r="BT19" s="325">
        <f t="shared" si="7"/>
        <v>-28.619</v>
      </c>
      <c r="BU19" s="325">
        <f t="shared" si="7"/>
        <v>0</v>
      </c>
      <c r="BV19" s="339">
        <f t="shared" si="7"/>
        <v>0</v>
      </c>
      <c r="BW19" s="424">
        <f t="shared" si="4"/>
        <v>-32.542999999999999</v>
      </c>
      <c r="BX19" s="348">
        <f t="shared" si="5"/>
        <v>0</v>
      </c>
    </row>
    <row r="20" spans="1:76" x14ac:dyDescent="0.35">
      <c r="A20" s="114"/>
      <c r="B20" s="44"/>
      <c r="E20" s="55"/>
      <c r="F20" s="185"/>
      <c r="G20" s="27"/>
      <c r="H20" s="27"/>
      <c r="I20" s="27"/>
      <c r="J20" s="27"/>
      <c r="K20" s="27"/>
      <c r="L20" s="27"/>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55"/>
      <c r="BN20" s="27"/>
      <c r="BO20" s="55"/>
      <c r="BP20" s="31"/>
      <c r="BQ20" s="332"/>
      <c r="BR20" s="345"/>
      <c r="BS20" s="399"/>
      <c r="BT20" s="394"/>
      <c r="BU20" s="316"/>
      <c r="BV20" s="400"/>
      <c r="BW20" s="395"/>
      <c r="BX20" s="347"/>
    </row>
    <row r="21" spans="1:76" x14ac:dyDescent="0.35">
      <c r="A21" s="114">
        <f>+nominal.raw!A21</f>
        <v>1</v>
      </c>
      <c r="B21" s="44" t="str">
        <f>+nominal.raw!B21</f>
        <v>UI Trust Fund, F 603 benefits, mandatory</v>
      </c>
      <c r="C21" s="127"/>
      <c r="D21" s="127"/>
      <c r="E21" s="174"/>
      <c r="F21" s="213">
        <f>+nominal.raw!F21-$A$3*adjust!F21</f>
        <v>3.149149</v>
      </c>
      <c r="G21" s="213">
        <f>+nominal.raw!G21-$A$3*adjust!G21</f>
        <v>3.3769909999999999</v>
      </c>
      <c r="H21" s="213">
        <f>+nominal.raw!H21-$A$3*adjust!H21</f>
        <v>3.0480559999999999</v>
      </c>
      <c r="I21" s="213">
        <f>+nominal.raw!I21-$A$3*adjust!I21</f>
        <v>2.3113610000000002</v>
      </c>
      <c r="J21" s="213">
        <f>+nominal.raw!J21-$A$3*adjust!J21</f>
        <v>1.8966270000000001</v>
      </c>
      <c r="K21" s="213">
        <f>+nominal.raw!K21-$A$3*adjust!K21</f>
        <v>1.9016409999999999</v>
      </c>
      <c r="L21" s="213">
        <f>+nominal.raw!L21-$A$3*adjust!L21</f>
        <v>2.0940300000000001</v>
      </c>
      <c r="M21" s="213">
        <f>+nominal.raw!M21-$A$3*adjust!M21</f>
        <v>2.0792649999999999</v>
      </c>
      <c r="N21" s="213">
        <f>+nominal.raw!N21-$A$3*adjust!N21</f>
        <v>2.811661</v>
      </c>
      <c r="O21" s="213">
        <f>+nominal.raw!O21-$A$3*adjust!O21</f>
        <v>5.2460740000000001</v>
      </c>
      <c r="P21" s="213">
        <f>+nominal.raw!P21-$A$3*adjust!P21</f>
        <v>5.9942669999999998</v>
      </c>
      <c r="Q21" s="213">
        <f>+nominal.raw!Q21-$A$3*adjust!Q21</f>
        <v>4.4318600000000004</v>
      </c>
      <c r="R21" s="213">
        <f>+nominal.raw!R21-$A$3*adjust!R21</f>
        <v>5.2399269999999998</v>
      </c>
      <c r="S21" s="213">
        <f>+nominal.raw!S21-$A$3*adjust!S21</f>
        <v>11.990496</v>
      </c>
      <c r="T21" s="213">
        <f>+nominal.raw!T21-$A$3*adjust!T21</f>
        <v>16.409383999999999</v>
      </c>
      <c r="U21" s="213">
        <f>+nominal.raw!U21-$A$3*adjust!U21</f>
        <v>3.0995059999999999</v>
      </c>
      <c r="V21" s="213">
        <f>+nominal.raw!V21-$A$3*adjust!V21</f>
        <v>12.36556</v>
      </c>
      <c r="W21" s="213">
        <f>+nominal.raw!W21-$A$3*adjust!W21</f>
        <v>9.4042460000000005</v>
      </c>
      <c r="X21" s="213">
        <f>+nominal.raw!X21-$A$3*adjust!X21</f>
        <v>9.4185610000000004</v>
      </c>
      <c r="Y21" s="213">
        <f>+nominal.raw!Y21-$A$3*adjust!Y21</f>
        <v>14.334204</v>
      </c>
      <c r="Z21" s="213">
        <f>+nominal.raw!Z21-$A$3*adjust!Z21</f>
        <v>16.383033999999999</v>
      </c>
      <c r="AA21" s="213">
        <f>+nominal.raw!AA21-$A$3*adjust!AA21</f>
        <v>21.784189999999999</v>
      </c>
      <c r="AB21" s="213">
        <f>+nominal.raw!AB21-$A$3*adjust!AB21</f>
        <v>29.734508999999999</v>
      </c>
      <c r="AC21" s="213">
        <f>+nominal.raw!AC21-$A$3*adjust!AC21</f>
        <v>23.497720999999999</v>
      </c>
      <c r="AD21" s="213">
        <f>+nominal.raw!AD21-$A$3*adjust!AD21</f>
        <v>21.075095000000001</v>
      </c>
      <c r="AE21" s="213">
        <f>+nominal.raw!AE21-$A$3*adjust!AE21</f>
        <v>19.060108</v>
      </c>
      <c r="AF21" s="213">
        <f>+nominal.raw!AF21-$A$3*adjust!AF21</f>
        <v>17.806660999999998</v>
      </c>
      <c r="AG21" s="213">
        <f>+nominal.raw!AG21-$A$3*adjust!AG21</f>
        <v>15.846436000000001</v>
      </c>
      <c r="AH21" s="213">
        <f>+nominal.raw!AH21-$A$3*adjust!AH21</f>
        <v>15.903582</v>
      </c>
      <c r="AI21" s="213">
        <f>+nominal.raw!AI21-$A$3*adjust!AI21</f>
        <v>17.323551999999999</v>
      </c>
      <c r="AJ21" s="213">
        <f>+nominal.raw!AJ21-$A$3*adjust!AJ21</f>
        <v>25.253395000000001</v>
      </c>
      <c r="AK21" s="213">
        <f>+nominal.raw!AK21-$A$3*adjust!AK21</f>
        <v>37.639530000000001</v>
      </c>
      <c r="AL21" s="213">
        <f>+nominal.raw!AL21-$A$3*adjust!AL21</f>
        <v>36.302250999999998</v>
      </c>
      <c r="AM21" s="213">
        <f>+nominal.raw!AM21-$A$3*adjust!AM21</f>
        <v>26.995090999999999</v>
      </c>
      <c r="AN21" s="213">
        <f>+nominal.raw!AN21-$A$3*adjust!AN21</f>
        <v>21.736000000000001</v>
      </c>
      <c r="AO21" s="213">
        <f>+nominal.raw!AO21-$A$3*adjust!AO21</f>
        <v>22.702999999999999</v>
      </c>
      <c r="AP21" s="213">
        <f>+nominal.raw!AP21-$A$3*adjust!AP21</f>
        <v>20.879000000000001</v>
      </c>
      <c r="AQ21" s="213">
        <f>+nominal.raw!AQ21-$A$3*adjust!AQ21</f>
        <v>19.847000000000001</v>
      </c>
      <c r="AR21" s="213">
        <f>+nominal.raw!AR21-$A$3*adjust!AR21</f>
        <v>21.442</v>
      </c>
      <c r="AS21" s="213">
        <f>+nominal.raw!AS21-$A$3*adjust!AS21</f>
        <v>20.79</v>
      </c>
      <c r="AT21" s="213">
        <f>+nominal.raw!AT21-$A$3*adjust!AT21</f>
        <v>27.989000000000001</v>
      </c>
      <c r="AU21" s="213">
        <f>+nominal.raw!AU21-$A$3*adjust!AU21</f>
        <v>50.859000000000002</v>
      </c>
      <c r="AV21" s="213">
        <f>+nominal.raw!AV21-$A$3*adjust!AV21</f>
        <v>54.616999999999997</v>
      </c>
      <c r="AW21" s="213">
        <f>+nominal.raw!AW21-$A$3*adjust!AW21</f>
        <v>42.524999999999999</v>
      </c>
      <c r="AX21" s="213">
        <f>+nominal.raw!AX21-$A$3*adjust!AX21</f>
        <v>32.411999999999999</v>
      </c>
      <c r="AY21" s="213">
        <f>+nominal.raw!AY21-$A$3*adjust!AY21</f>
        <v>31.274999999999999</v>
      </c>
      <c r="AZ21" s="213">
        <f>+nominal.raw!AZ21-$A$3*adjust!AZ21</f>
        <v>32.576000000000001</v>
      </c>
      <c r="BA21" s="213">
        <f>+nominal.raw!BA21-$A$3*adjust!BA21</f>
        <v>42.838999999999999</v>
      </c>
      <c r="BB21" s="213">
        <f>+nominal.raw!BB21-$A$3*adjust!BB21</f>
        <v>95.555999999999997</v>
      </c>
      <c r="BC21" s="213">
        <f>+nominal.raw!BC21-$A$3*adjust!BC21</f>
        <v>126.21199999999999</v>
      </c>
      <c r="BD21" s="390">
        <f>+nominal.raw!BD21-$A$3*adjust!BD21</f>
        <v>116.151</v>
      </c>
      <c r="BE21" s="213">
        <f>+nominal.raw!BE21-$A$3*adjust!BE21</f>
        <v>91.67</v>
      </c>
      <c r="BF21" s="213">
        <f>+nominal.raw!BF21-$A$3*adjust!BF21</f>
        <v>67.703999999999994</v>
      </c>
      <c r="BG21" s="213">
        <f>+nominal.raw!BG21-$A$3*adjust!BG21</f>
        <v>42.856000000000002</v>
      </c>
      <c r="BH21" s="213">
        <f>+nominal.raw!BH21-$A$3*adjust!BH21</f>
        <v>32.225999999999999</v>
      </c>
      <c r="BI21" s="213">
        <f>+nominal.raw!BI21-$A$3*adjust!BI21</f>
        <v>32.363999999999997</v>
      </c>
      <c r="BJ21" s="213">
        <f>+nominal.raw!BJ21-$A$3*adjust!BJ21</f>
        <v>30.392000000000003</v>
      </c>
      <c r="BK21" s="213">
        <f>+nominal.raw!BK21-$A$3*adjust!BK21</f>
        <v>28.027999999999999</v>
      </c>
      <c r="BL21" s="213">
        <f>+nominal.raw!BL21-$A$3*adjust!BL21</f>
        <v>27.047999999999998</v>
      </c>
      <c r="BM21" s="55"/>
      <c r="BN21" s="27">
        <f t="shared" si="2"/>
        <v>1577.9040210000001</v>
      </c>
      <c r="BO21" s="55"/>
      <c r="BP21" s="31"/>
      <c r="BQ21" s="332">
        <f>+nominal.raw!BD21</f>
        <v>116.46599999999999</v>
      </c>
      <c r="BR21" s="336">
        <f t="shared" si="3"/>
        <v>-0.31499999999999773</v>
      </c>
      <c r="BS21" s="399">
        <v>0</v>
      </c>
      <c r="BT21" s="394">
        <f>-adjust!BD21</f>
        <v>-0.315</v>
      </c>
      <c r="BU21" s="316">
        <v>0</v>
      </c>
      <c r="BV21" s="400">
        <v>0</v>
      </c>
      <c r="BW21" s="395">
        <f t="shared" si="4"/>
        <v>-0.315</v>
      </c>
      <c r="BX21" s="347">
        <f t="shared" si="5"/>
        <v>2.2759572004815709E-15</v>
      </c>
    </row>
    <row r="22" spans="1:76" x14ac:dyDescent="0.35">
      <c r="A22" s="114">
        <f>+nominal.raw!A22</f>
        <v>2</v>
      </c>
      <c r="B22" s="146" t="str">
        <f>+nominal.raw!B22</f>
        <v>Social Security: Function 650 mandatory</v>
      </c>
      <c r="E22" s="55"/>
      <c r="F22" s="27">
        <f>+nominal.raw!F22-$A$2*adjust!F57-$A$3*adjust!F22</f>
        <v>14.047328</v>
      </c>
      <c r="G22" s="27">
        <f>+nominal.raw!G22-$A$2*adjust!G57-$A$3*adjust!G22</f>
        <v>15.456047</v>
      </c>
      <c r="H22" s="27">
        <f>+nominal.raw!H22-$A$2*adjust!H57-$A$3*adjust!H22</f>
        <v>16.247069</v>
      </c>
      <c r="I22" s="27">
        <f>+nominal.raw!I22-$A$2*adjust!I57-$A$3*adjust!I22</f>
        <v>17.077473000000001</v>
      </c>
      <c r="J22" s="27">
        <f>+nominal.raw!J22-$A$2*adjust!J57-$A$3*adjust!J22</f>
        <v>20.257020000000001</v>
      </c>
      <c r="K22" s="27">
        <f>+nominal.raw!K22-$A$2*adjust!K57-$A$3*adjust!K22</f>
        <v>21.291799000000001</v>
      </c>
      <c r="L22" s="27">
        <f>+nominal.raw!L22-$A$2*adjust!L57-$A$3*adjust!L22</f>
        <v>23.292967999999998</v>
      </c>
      <c r="M22" s="27">
        <f>+nominal.raw!M22-$A$2*adjust!M57-$A$3*adjust!M22</f>
        <v>26.699555</v>
      </c>
      <c r="N22" s="27">
        <f>+nominal.raw!N22-$A$2*adjust!N57-$A$3*adjust!N22</f>
        <v>29.647026</v>
      </c>
      <c r="O22" s="27">
        <f>+nominal.raw!O22-$A$2*adjust!O57-$A$3*adjust!O22</f>
        <v>35.130612999999997</v>
      </c>
      <c r="P22" s="27">
        <f>+nominal.raw!P22-$A$2*adjust!P57-$A$3*adjust!P22</f>
        <v>39.363782</v>
      </c>
      <c r="Q22" s="27">
        <f>+nominal.raw!Q22-$A$2*adjust!Q57-$A$3*adjust!Q22</f>
        <v>48.176403999999998</v>
      </c>
      <c r="R22" s="27">
        <f>+nominal.raw!R22-$A$2*adjust!R57-$A$3*adjust!R22</f>
        <v>54.989609000000002</v>
      </c>
      <c r="S22" s="27">
        <f>+nominal.raw!S22-$A$2*adjust!S57-$A$3*adjust!S22</f>
        <v>63.557465999999998</v>
      </c>
      <c r="T22" s="27">
        <f>+nominal.raw!T22-$A$2*adjust!T57-$A$3*adjust!T22</f>
        <v>72.699060000000003</v>
      </c>
      <c r="U22" s="27">
        <f>+nominal.raw!U22-$A$2*adjust!U57-$A$3*adjust!U22</f>
        <v>19.458373000000002</v>
      </c>
      <c r="V22" s="27">
        <f>+nominal.raw!V22-$A$2*adjust!V57-$A$3*adjust!V22</f>
        <v>83.690174999999996</v>
      </c>
      <c r="W22" s="27">
        <f>+nominal.raw!W22-$A$2*adjust!W57-$A$3*adjust!W22</f>
        <v>92.447175000000001</v>
      </c>
      <c r="X22" s="27">
        <f>+nominal.raw!X22-$A$2*adjust!X57-$A$3*adjust!X22</f>
        <v>102.59365099999999</v>
      </c>
      <c r="Y22" s="27">
        <f>+nominal.raw!Y22-$A$2*adjust!Y57-$A$3*adjust!Y22</f>
        <v>117.053011</v>
      </c>
      <c r="Z22" s="27">
        <f>+nominal.raw!Z22-$A$2*adjust!Z57-$A$3*adjust!Z22</f>
        <v>137.881193</v>
      </c>
      <c r="AA22" s="27">
        <f>+nominal.raw!AA22-$A$2*adjust!AA57-$A$3*adjust!AA22</f>
        <v>153.916382</v>
      </c>
      <c r="AB22" s="27">
        <f>+nominal.raw!AB22-$A$2*adjust!AB57-$A$3*adjust!AB22</f>
        <v>168.51266000000001</v>
      </c>
      <c r="AC22" s="27">
        <f>+nominal.raw!AC22-$A$2*adjust!AC57-$A$3*adjust!AC22</f>
        <v>176.05229</v>
      </c>
      <c r="AD22" s="27">
        <f>+nominal.raw!AD22-$A$2*adjust!AD57-$A$3*adjust!AD22</f>
        <v>186.431884</v>
      </c>
      <c r="AE22" s="27">
        <f>+nominal.raw!AE22-$A$2*adjust!AE57-$A$3*adjust!AE22</f>
        <v>196.54701299999999</v>
      </c>
      <c r="AF22" s="27">
        <f>+nominal.raw!AF22-$A$2*adjust!AF57-$A$3*adjust!AF22</f>
        <v>205.07158000000001</v>
      </c>
      <c r="AG22" s="27">
        <f>+nominal.raw!AG22-$A$2*adjust!AG57-$A$3*adjust!AG22</f>
        <v>216.807581</v>
      </c>
      <c r="AH22" s="27">
        <f>+nominal.raw!AH22-$A$2*adjust!AH57-$A$3*adjust!AH22</f>
        <v>230.39490799999999</v>
      </c>
      <c r="AI22" s="27">
        <f>+nominal.raw!AI22-$A$2*adjust!AI57-$A$3*adjust!AI22</f>
        <v>246.49525600000001</v>
      </c>
      <c r="AJ22" s="27">
        <f>+nominal.raw!AJ22-$A$2*adjust!AJ57-$A$3*adjust!AJ22</f>
        <v>266.76481200000001</v>
      </c>
      <c r="AK22" s="27">
        <f>+nominal.raw!AK22-$A$2*adjust!AK57-$A$3*adjust!AK22</f>
        <v>285.16723100000002</v>
      </c>
      <c r="AL22" s="27">
        <f>+nominal.raw!AL22-$A$2*adjust!AL57-$A$3*adjust!AL22</f>
        <v>301.98524300000003</v>
      </c>
      <c r="AM22" s="27">
        <f>+nominal.raw!AM22-$A$2*adjust!AM57-$A$3*adjust!AM22</f>
        <v>316.91324900000001</v>
      </c>
      <c r="AN22" s="27">
        <f>+nominal.raw!AN22-$A$2*adjust!AN57-$A$3*adjust!AN22</f>
        <v>333.27300000000002</v>
      </c>
      <c r="AO22" s="27">
        <f>+nominal.raw!AO22-$A$2*adjust!AO57-$A$3*adjust!AO22</f>
        <v>347.05099999999999</v>
      </c>
      <c r="AP22" s="27">
        <f>+nominal.raw!AP22-$A$2*adjust!AP57-$A$3*adjust!AP22</f>
        <v>362.29599999999999</v>
      </c>
      <c r="AQ22" s="27">
        <f>+nominal.raw!AQ22-$A$2*adjust!AQ57-$A$3*adjust!AQ22</f>
        <v>376.11900000000003</v>
      </c>
      <c r="AR22" s="27">
        <f>+nominal.raw!AR22-$A$2*adjust!AR57-$A$3*adjust!AR22</f>
        <v>386.99099999999999</v>
      </c>
      <c r="AS22" s="27">
        <f>+nominal.raw!AS22-$A$2*adjust!AS57-$A$3*adjust!AS22</f>
        <v>406.048</v>
      </c>
      <c r="AT22" s="27">
        <f>+nominal.raw!AT22-$A$2*adjust!AT57-$A$3*adjust!AT22</f>
        <v>429.36799999999999</v>
      </c>
      <c r="AU22" s="27">
        <f>+nominal.raw!AU22-$A$2*adjust!AU57-$A$3*adjust!AU22</f>
        <v>451.40099999999995</v>
      </c>
      <c r="AV22" s="27">
        <f>+nominal.raw!AV22-$A$2*adjust!AV57-$A$3*adjust!AV22</f>
        <v>469.30499999999995</v>
      </c>
      <c r="AW22" s="27">
        <f>+nominal.raw!AW22-$A$2*adjust!AW57-$A$3*adjust!AW22</f>
        <v>490.05899999999997</v>
      </c>
      <c r="AX22" s="27">
        <f>+nominal.raw!AX22-$A$2*adjust!AX57-$A$3*adjust!AX22</f>
        <v>516.85299999999995</v>
      </c>
      <c r="AY22" s="27">
        <f>+nominal.raw!AY22-$A$2*adjust!AY57-$A$3*adjust!AY22</f>
        <v>549.5619999999999</v>
      </c>
      <c r="AZ22" s="27">
        <f>+nominal.raw!AZ22-$A$2*adjust!AZ57-$A$3*adjust!AZ22</f>
        <v>582.74</v>
      </c>
      <c r="BA22" s="27">
        <f>+nominal.raw!BA22-$A$2*adjust!BA57-$A$3*adjust!BA22</f>
        <v>612.11</v>
      </c>
      <c r="BB22" s="27">
        <f>+nominal.raw!BB22-$A$2*adjust!BB57-$A$3*adjust!BB22</f>
        <v>663.88599999999997</v>
      </c>
      <c r="BC22" s="27">
        <f>+nominal.raw!BC22-$A$2*adjust!BC57-$A$3*adjust!BC22</f>
        <v>700.61199999999997</v>
      </c>
      <c r="BD22" s="27">
        <f>+nominal.raw!BD22-$A$2*adjust!BD57-$A$3*adjust!BD22</f>
        <v>724.90800000000002</v>
      </c>
      <c r="BE22" s="27">
        <f>+nominal.raw!BE22-$A$2*adjust!BE57-$A$3*adjust!BE22</f>
        <v>767.71400000000006</v>
      </c>
      <c r="BF22" s="27">
        <f>+nominal.raw!BF22-$A$2*adjust!BF57-$A$3*adjust!BF22</f>
        <v>807.84100000000001</v>
      </c>
      <c r="BG22" s="27">
        <f>+nominal.raw!BG22-$A$2*adjust!BG57-$A$3*adjust!BG22</f>
        <v>844.87599999999998</v>
      </c>
      <c r="BH22" s="27">
        <f>+nominal.raw!BH22-$A$2*adjust!BH57-$A$3*adjust!BH22</f>
        <v>881.89099999999996</v>
      </c>
      <c r="BI22" s="27">
        <f>+nominal.raw!BI22-$A$2*adjust!BI57-$A$3*adjust!BI22</f>
        <v>910.28200000000004</v>
      </c>
      <c r="BJ22" s="27">
        <f>+nominal.raw!BJ22-$A$2*adjust!BJ57-$A$3*adjust!BJ22</f>
        <v>939.20399999999995</v>
      </c>
      <c r="BK22" s="27">
        <f>+nominal.raw!BK22-$A$2*adjust!BK57-$A$3*adjust!BK22</f>
        <v>982.01499999999999</v>
      </c>
      <c r="BL22" s="27">
        <f>+nominal.raw!BL22-$A$2*adjust!BL57-$A$3*adjust!BL22</f>
        <v>1038.489</v>
      </c>
      <c r="BM22" s="55"/>
      <c r="BN22" s="27">
        <f t="shared" si="2"/>
        <v>19577.010886000004</v>
      </c>
      <c r="BO22" s="55"/>
      <c r="BP22" s="31"/>
      <c r="BQ22" s="332">
        <f>+nominal.raw!BD22</f>
        <v>724.923</v>
      </c>
      <c r="BR22" s="336">
        <f>+BD22-BQ22</f>
        <v>-1.4999999999986358E-2</v>
      </c>
      <c r="BS22" s="393">
        <f>-adjust!BD57</f>
        <v>0</v>
      </c>
      <c r="BT22" s="394">
        <f>-adjust!BD22</f>
        <v>-1.4999999999999999E-2</v>
      </c>
      <c r="BU22" s="316">
        <v>0</v>
      </c>
      <c r="BV22" s="400">
        <v>0</v>
      </c>
      <c r="BW22" s="395">
        <f t="shared" si="4"/>
        <v>-1.4999999999999999E-2</v>
      </c>
      <c r="BX22" s="347">
        <f t="shared" si="5"/>
        <v>1.3641865415081611E-14</v>
      </c>
    </row>
    <row r="23" spans="1:76" x14ac:dyDescent="0.35">
      <c r="A23" s="114" t="str">
        <f>+nominal.raw!A23</f>
        <v>3a</v>
      </c>
      <c r="B23" s="491" t="str">
        <f>+nominal.raw!B23</f>
        <v>Medicare: Function 570 net mandatory excluding Rx LIS</v>
      </c>
      <c r="C23" s="444"/>
      <c r="D23" s="444"/>
      <c r="E23" s="445"/>
      <c r="F23" s="455">
        <f>+nominal.raw!F23-$A$2*adjust!F60-$A$3*adjust!F24</f>
        <v>0</v>
      </c>
      <c r="G23" s="455">
        <f>+nominal.raw!G23-$A$2*adjust!G60-$A$3*adjust!G24</f>
        <v>0</v>
      </c>
      <c r="H23" s="455">
        <f>+nominal.raw!H23-$A$2*adjust!H60-$A$3*adjust!H24</f>
        <v>0</v>
      </c>
      <c r="I23" s="455">
        <f>+nominal.raw!I23-$A$2*adjust!I60-$A$3*adjust!I24</f>
        <v>0</v>
      </c>
      <c r="J23" s="455">
        <f>+nominal.raw!J23-$A$2*adjust!J60-$A$3*adjust!J24</f>
        <v>0</v>
      </c>
      <c r="K23" s="455">
        <f>+nominal.raw!K23-$A$2*adjust!K60-$A$3*adjust!K24</f>
        <v>2.5253329999999998</v>
      </c>
      <c r="L23" s="455">
        <f>+nominal.raw!L23-$A$2*adjust!L60-$A$3*adjust!L24</f>
        <v>4.4274170000000002</v>
      </c>
      <c r="M23" s="455">
        <f>+nominal.raw!M23-$A$2*adjust!M60-$A$3*adjust!M24</f>
        <v>5.395956</v>
      </c>
      <c r="N23" s="455">
        <f>+nominal.raw!N23-$A$2*adjust!N60-$A$3*adjust!N24</f>
        <v>5.8475039999999998</v>
      </c>
      <c r="O23" s="455">
        <f>+nominal.raw!O23-$A$2*adjust!O60-$A$3*adjust!O24</f>
        <v>6.2249559999999997</v>
      </c>
      <c r="P23" s="455">
        <f>+nominal.raw!P23-$A$2*adjust!P60-$A$3*adjust!P24</f>
        <v>7.0241439999999997</v>
      </c>
      <c r="Q23" s="455">
        <f>+nominal.raw!Q23-$A$2*adjust!Q60-$A$3*adjust!Q24</f>
        <v>7.613435</v>
      </c>
      <c r="R23" s="455">
        <f>+nominal.raw!R23-$A$2*adjust!R60-$A$3*adjust!R24</f>
        <v>8.9716339999999999</v>
      </c>
      <c r="S23" s="455">
        <f>+nominal.raw!S23-$A$2*adjust!S60-$A$3*adjust!S24</f>
        <v>12.214214</v>
      </c>
      <c r="T23" s="455">
        <f>+nominal.raw!T23-$A$2*adjust!T60-$A$3*adjust!T24</f>
        <v>14.997187</v>
      </c>
      <c r="U23" s="455">
        <f>+nominal.raw!U23-$A$2*adjust!U60-$A$3*adjust!U24</f>
        <v>4.043393</v>
      </c>
      <c r="V23" s="455">
        <f>+nominal.raw!V23-$A$2*adjust!V60-$A$3*adjust!V24</f>
        <v>18.575841</v>
      </c>
      <c r="W23" s="455">
        <f>+nominal.raw!W23-$A$2*adjust!W60-$A$3*adjust!W24</f>
        <v>21.831834000000001</v>
      </c>
      <c r="X23" s="455">
        <f>+nominal.raw!X23-$A$2*adjust!X60-$A$3*adjust!X24</f>
        <v>25.506644999999999</v>
      </c>
      <c r="Y23" s="455">
        <f>+nominal.raw!Y23-$A$2*adjust!Y60-$A$3*adjust!Y24</f>
        <v>31.009896000000001</v>
      </c>
      <c r="Z23" s="455">
        <f>+nominal.raw!Z23-$A$2*adjust!Z60-$A$3*adjust!Z24</f>
        <v>37.927194</v>
      </c>
      <c r="AA23" s="455">
        <f>+nominal.raw!AA23-$A$2*adjust!AA60-$A$3*adjust!AA24</f>
        <v>45.311585000000001</v>
      </c>
      <c r="AB23" s="455">
        <f>+nominal.raw!AB23-$A$2*adjust!AB60-$A$3*adjust!AB24</f>
        <v>51.245368999999997</v>
      </c>
      <c r="AC23" s="455">
        <f>+nominal.raw!AC23-$A$2*adjust!AC60-$A$3*adjust!AC24</f>
        <v>56.009017</v>
      </c>
      <c r="AD23" s="455">
        <f>+nominal.raw!AD23-$A$2*adjust!AD60-$A$3*adjust!AD24</f>
        <v>64.087059999999994</v>
      </c>
      <c r="AE23" s="455">
        <f>+nominal.raw!AE23-$A$2*adjust!AE60-$A$3*adjust!AE24</f>
        <v>68.445169000000007</v>
      </c>
      <c r="AF23" s="455">
        <f>+nominal.raw!AF23-$A$2*adjust!AF60-$A$3*adjust!AF24</f>
        <v>73.392799999999994</v>
      </c>
      <c r="AG23" s="455">
        <f>+nominal.raw!AG23-$A$2*adjust!AG60-$A$3*adjust!AG24</f>
        <v>76.705883</v>
      </c>
      <c r="AH23" s="455">
        <f>+nominal.raw!AH23-$A$2*adjust!AH60-$A$3*adjust!AH24</f>
        <v>82.609560000000002</v>
      </c>
      <c r="AI23" s="455">
        <f>+nominal.raw!AI23-$A$2*adjust!AI60-$A$3*adjust!AI24</f>
        <v>96.103371999999993</v>
      </c>
      <c r="AJ23" s="455">
        <f>+nominal.raw!AJ23-$A$2*adjust!AJ60-$A$3*adjust!AJ24</f>
        <v>102.045041</v>
      </c>
      <c r="AK23" s="455">
        <f>+nominal.raw!AK23-$A$2*adjust!AK60-$A$3*adjust!AK24</f>
        <v>116.17813700000001</v>
      </c>
      <c r="AL23" s="455">
        <f>+nominal.raw!AL23-$A$2*adjust!AL60-$A$3*adjust!AL24</f>
        <v>127.902575</v>
      </c>
      <c r="AM23" s="455">
        <f>+nominal.raw!AM23-$A$2*adjust!AM60-$A$3*adjust!AM24</f>
        <v>140.85468299999999</v>
      </c>
      <c r="AN23" s="455">
        <f>+nominal.raw!AN23-$A$2*adjust!AN60-$A$3*adjust!AN24</f>
        <v>156.55799999999999</v>
      </c>
      <c r="AO23" s="455">
        <f>+nominal.raw!AO23-$A$2*adjust!AO60-$A$3*adjust!AO24</f>
        <v>172.577</v>
      </c>
      <c r="AP23" s="455">
        <f>+nominal.raw!AP23-$A$2*adjust!AP60-$A$3*adjust!AP24</f>
        <v>187.441</v>
      </c>
      <c r="AQ23" s="455">
        <f>+nominal.raw!AQ23-$A$2*adjust!AQ60-$A$3*adjust!AQ24</f>
        <v>190.233</v>
      </c>
      <c r="AR23" s="455">
        <f>+nominal.raw!AR23-$A$2*adjust!AR60-$A$3*adjust!AR24</f>
        <v>187.69399999999999</v>
      </c>
      <c r="AS23" s="455">
        <f>+nominal.raw!AS23-$A$2*adjust!AS60-$A$3*adjust!AS24</f>
        <v>194.11500000000001</v>
      </c>
      <c r="AT23" s="455">
        <f>+nominal.raw!AT23-$A$2*adjust!AT60-$A$3*adjust!AT24</f>
        <v>210.87</v>
      </c>
      <c r="AU23" s="455">
        <f>+nominal.raw!AU23-$A$2*adjust!AU60-$A$3*adjust!AU24</f>
        <v>230.89000000000001</v>
      </c>
      <c r="AV23" s="455">
        <f>+nominal.raw!AV23-$A$2*adjust!AV60-$A$3*adjust!AV24</f>
        <v>245.709</v>
      </c>
      <c r="AW23" s="455">
        <f>+nominal.raw!AW23-$A$2*adjust!AW60-$A$3*adjust!AW24</f>
        <v>264.69</v>
      </c>
      <c r="AX23" s="455">
        <f>+nominal.raw!AX23-$A$2*adjust!AX60-$A$3*adjust!AX24</f>
        <v>289.13399999999996</v>
      </c>
      <c r="AY23" s="455">
        <f>+nominal.raw!AY23-$A$2*adjust!AY60-$A$3*adjust!AY24</f>
        <v>322.47899999999998</v>
      </c>
      <c r="AZ23" s="455">
        <f>+nominal.raw!AZ23-$A$2*adjust!AZ60-$A$3*adjust!AZ24</f>
        <v>349.739825</v>
      </c>
      <c r="BA23" s="455">
        <f>+nominal.raw!BA23-$A$2*adjust!BA60-$A$3*adjust!BA24</f>
        <v>368.11175000000003</v>
      </c>
      <c r="BB23" s="455">
        <f>+nominal.raw!BB23-$A$2*adjust!BB60-$A$3*adjust!BB24</f>
        <v>405.54385000000002</v>
      </c>
      <c r="BC23" s="455">
        <f>+nominal.raw!BC23-$A$2*adjust!BC60-$A$3*adjust!BC24</f>
        <v>425.14429999999993</v>
      </c>
      <c r="BD23" s="455">
        <f>+nominal.raw!BD23-$A$2*adjust!BD60-$A$3*adjust!BD24</f>
        <v>439.50199999999995</v>
      </c>
      <c r="BE23" s="455">
        <f>+nominal.raw!BE23-$A$2*adjust!BE60-$A$3*adjust!BE24</f>
        <v>453.88299999999998</v>
      </c>
      <c r="BF23" s="455">
        <f>+nominal.raw!BF23-$A$2*adjust!BF60-$A$3*adjust!BF24</f>
        <v>464.11300000000006</v>
      </c>
      <c r="BG23" s="455">
        <f>+nominal.raw!BG23-$A$2*adjust!BG60-$A$3*adjust!BG24</f>
        <v>468.608</v>
      </c>
      <c r="BH23" s="455">
        <f>+nominal.raw!BH23-$A$2*adjust!BH60-$A$3*adjust!BH24</f>
        <v>511.64900000000006</v>
      </c>
      <c r="BI23" s="455">
        <f>+nominal.raw!BI23-$A$2*adjust!BI60-$A$3*adjust!BI24</f>
        <v>546.79354761088734</v>
      </c>
      <c r="BJ23" s="455">
        <f>+nominal.raw!BJ23-$A$2*adjust!BJ60-$A$3*adjust!BJ24</f>
        <v>567.18399999999997</v>
      </c>
      <c r="BK23" s="455">
        <f>+nominal.raw!BK23-$A$2*adjust!BK60-$A$3*adjust!BK24</f>
        <v>579.46899999999994</v>
      </c>
      <c r="BL23" s="455">
        <f>+nominal.raw!BL23-$A$2*adjust!BL60-$A$3*adjust!BL24</f>
        <v>615.88</v>
      </c>
      <c r="BM23" s="55"/>
      <c r="BN23" s="157">
        <f>SUM(F23:BL23)</f>
        <v>10163.038106610884</v>
      </c>
      <c r="BO23" s="174"/>
      <c r="BP23" s="215"/>
      <c r="BQ23" s="332">
        <f>+nominal.raw!BD23</f>
        <v>456.21699999999998</v>
      </c>
      <c r="BR23" s="336">
        <f>+BD23-BQ23</f>
        <v>-16.715000000000032</v>
      </c>
      <c r="BS23" s="393">
        <f>-adjust!BD60</f>
        <v>-13.306999999999999</v>
      </c>
      <c r="BT23" s="394">
        <f>-adjust!BD24</f>
        <v>-3.4079999999999999</v>
      </c>
      <c r="BU23" s="316">
        <v>0</v>
      </c>
      <c r="BV23" s="400">
        <v>0</v>
      </c>
      <c r="BW23" s="484">
        <f>SUM(BS23:BV23)</f>
        <v>-16.715</v>
      </c>
      <c r="BX23" s="485">
        <f>+BR23-BW23</f>
        <v>-3.1974423109204508E-14</v>
      </c>
    </row>
    <row r="24" spans="1:76" x14ac:dyDescent="0.35">
      <c r="A24" s="114" t="str">
        <f>+nominal.raw!A24</f>
        <v>3b</v>
      </c>
      <c r="B24" s="492" t="str">
        <f>+nominal.raw!B24</f>
        <v>Medicare: Function 570 net mandatory including Rx LIS</v>
      </c>
      <c r="C24" s="81"/>
      <c r="D24" s="81"/>
      <c r="E24" s="122"/>
      <c r="F24" s="74">
        <f>+nominal.raw!F24-$A$2*adjust!F58-$A$3*adjust!F24</f>
        <v>0</v>
      </c>
      <c r="G24" s="74">
        <f>+nominal.raw!G24-$A$2*adjust!G58-$A$3*adjust!G24</f>
        <v>0</v>
      </c>
      <c r="H24" s="74">
        <f>+nominal.raw!H24-$A$2*adjust!H58-$A$3*adjust!H24</f>
        <v>0</v>
      </c>
      <c r="I24" s="74">
        <f>+nominal.raw!I24-$A$2*adjust!I58-$A$3*adjust!I24</f>
        <v>0</v>
      </c>
      <c r="J24" s="74">
        <f>+nominal.raw!J24-$A$2*adjust!J58-$A$3*adjust!J24</f>
        <v>0</v>
      </c>
      <c r="K24" s="74">
        <f>+nominal.raw!K24-$A$2*adjust!K58-$A$3*adjust!K24</f>
        <v>2.5253329999999998</v>
      </c>
      <c r="L24" s="74">
        <f>+nominal.raw!L24-$A$2*adjust!L58-$A$3*adjust!L24</f>
        <v>4.4274170000000002</v>
      </c>
      <c r="M24" s="74">
        <f>+nominal.raw!M24-$A$2*adjust!M58-$A$3*adjust!M24</f>
        <v>5.395956</v>
      </c>
      <c r="N24" s="74">
        <f>+nominal.raw!N24-$A$2*adjust!N58-$A$3*adjust!N24</f>
        <v>5.8475039999999998</v>
      </c>
      <c r="O24" s="74">
        <f>+nominal.raw!O24-$A$2*adjust!O58-$A$3*adjust!O24</f>
        <v>6.2249559999999997</v>
      </c>
      <c r="P24" s="74">
        <f>+nominal.raw!P24-$A$2*adjust!P58-$A$3*adjust!P24</f>
        <v>7.0241439999999997</v>
      </c>
      <c r="Q24" s="74">
        <f>+nominal.raw!Q24-$A$2*adjust!Q58-$A$3*adjust!Q24</f>
        <v>7.613435</v>
      </c>
      <c r="R24" s="74">
        <f>+nominal.raw!R24-$A$2*adjust!R58-$A$3*adjust!R24</f>
        <v>8.9716339999999999</v>
      </c>
      <c r="S24" s="74">
        <f>+nominal.raw!S24-$A$2*adjust!S58-$A$3*adjust!S24</f>
        <v>12.214214</v>
      </c>
      <c r="T24" s="74">
        <f>+nominal.raw!T24-$A$2*adjust!T58-$A$3*adjust!T24</f>
        <v>14.997187</v>
      </c>
      <c r="U24" s="74">
        <f>+nominal.raw!U24-$A$2*adjust!U58-$A$3*adjust!U24</f>
        <v>4.043393</v>
      </c>
      <c r="V24" s="74">
        <f>+nominal.raw!V24-$A$2*adjust!V58-$A$3*adjust!V24</f>
        <v>18.575841</v>
      </c>
      <c r="W24" s="74">
        <f>+nominal.raw!W24-$A$2*adjust!W58-$A$3*adjust!W24</f>
        <v>21.831834000000001</v>
      </c>
      <c r="X24" s="74">
        <f>+nominal.raw!X24-$A$2*adjust!X58-$A$3*adjust!X24</f>
        <v>25.506644999999999</v>
      </c>
      <c r="Y24" s="74">
        <f>+nominal.raw!Y24-$A$2*adjust!Y58-$A$3*adjust!Y24</f>
        <v>31.009896000000001</v>
      </c>
      <c r="Z24" s="74">
        <f>+nominal.raw!Z24-$A$2*adjust!Z58-$A$3*adjust!Z24</f>
        <v>37.927194</v>
      </c>
      <c r="AA24" s="74">
        <f>+nominal.raw!AA24-$A$2*adjust!AA58-$A$3*adjust!AA24</f>
        <v>45.311585000000001</v>
      </c>
      <c r="AB24" s="74">
        <f>+nominal.raw!AB24-$A$2*adjust!AB58-$A$3*adjust!AB24</f>
        <v>51.245368999999997</v>
      </c>
      <c r="AC24" s="74">
        <f>+nominal.raw!AC24-$A$2*adjust!AC58-$A$3*adjust!AC24</f>
        <v>56.009017</v>
      </c>
      <c r="AD24" s="74">
        <f>+nominal.raw!AD24-$A$2*adjust!AD58-$A$3*adjust!AD24</f>
        <v>64.087059999999994</v>
      </c>
      <c r="AE24" s="74">
        <f>+nominal.raw!AE24-$A$2*adjust!AE58-$A$3*adjust!AE24</f>
        <v>68.445169000000007</v>
      </c>
      <c r="AF24" s="74">
        <f>+nominal.raw!AF24-$A$2*adjust!AF58-$A$3*adjust!AF24</f>
        <v>73.392799999999994</v>
      </c>
      <c r="AG24" s="74">
        <f>+nominal.raw!AG24-$A$2*adjust!AG58-$A$3*adjust!AG24</f>
        <v>76.705883</v>
      </c>
      <c r="AH24" s="74">
        <f>+nominal.raw!AH24-$A$2*adjust!AH58-$A$3*adjust!AH24</f>
        <v>82.609560000000002</v>
      </c>
      <c r="AI24" s="74">
        <f>+nominal.raw!AI24-$A$2*adjust!AI58-$A$3*adjust!AI24</f>
        <v>96.103371999999993</v>
      </c>
      <c r="AJ24" s="74">
        <f>+nominal.raw!AJ24-$A$2*adjust!AJ58-$A$3*adjust!AJ24</f>
        <v>102.045041</v>
      </c>
      <c r="AK24" s="74">
        <f>+nominal.raw!AK24-$A$2*adjust!AK58-$A$3*adjust!AK24</f>
        <v>116.17813700000001</v>
      </c>
      <c r="AL24" s="74">
        <f>+nominal.raw!AL24-$A$2*adjust!AL58-$A$3*adjust!AL24</f>
        <v>127.902575</v>
      </c>
      <c r="AM24" s="74">
        <f>+nominal.raw!AM24-$A$2*adjust!AM58-$A$3*adjust!AM24</f>
        <v>140.85468299999999</v>
      </c>
      <c r="AN24" s="74">
        <f>+nominal.raw!AN24-$A$2*adjust!AN58-$A$3*adjust!AN24</f>
        <v>156.55799999999999</v>
      </c>
      <c r="AO24" s="74">
        <f>+nominal.raw!AO24-$A$2*adjust!AO58-$A$3*adjust!AO24</f>
        <v>172.577</v>
      </c>
      <c r="AP24" s="74">
        <f>+nominal.raw!AP24-$A$2*adjust!AP58-$A$3*adjust!AP24</f>
        <v>187.441</v>
      </c>
      <c r="AQ24" s="74">
        <f>+nominal.raw!AQ24-$A$2*adjust!AQ58-$A$3*adjust!AQ24</f>
        <v>190.233</v>
      </c>
      <c r="AR24" s="74">
        <f>+nominal.raw!AR24-$A$2*adjust!AR58-$A$3*adjust!AR24</f>
        <v>187.69399999999999</v>
      </c>
      <c r="AS24" s="74">
        <f>+nominal.raw!AS24-$A$2*adjust!AS58-$A$3*adjust!AS24</f>
        <v>194.11500000000001</v>
      </c>
      <c r="AT24" s="74">
        <f>+nominal.raw!AT24-$A$2*adjust!AT58-$A$3*adjust!AT24</f>
        <v>210.87</v>
      </c>
      <c r="AU24" s="74">
        <f>+nominal.raw!AU24-$A$2*adjust!AU58-$A$3*adjust!AU24</f>
        <v>230.89000000000001</v>
      </c>
      <c r="AV24" s="74">
        <f>+nominal.raw!AV24-$A$2*adjust!AV58-$A$3*adjust!AV24</f>
        <v>245.709</v>
      </c>
      <c r="AW24" s="74">
        <f>+nominal.raw!AW24-$A$2*adjust!AW58-$A$3*adjust!AW24</f>
        <v>264.89</v>
      </c>
      <c r="AX24" s="74">
        <f>+nominal.raw!AX24-$A$2*adjust!AX58-$A$3*adjust!AX24</f>
        <v>290.23399999999998</v>
      </c>
      <c r="AY24" s="74">
        <f>+nominal.raw!AY24-$A$2*adjust!AY58-$A$3*adjust!AY24</f>
        <v>333.67900000000003</v>
      </c>
      <c r="AZ24" s="74">
        <f>+nominal.raw!AZ24-$A$2*adjust!AZ58-$A$3*adjust!AZ24</f>
        <v>366.07499999999999</v>
      </c>
      <c r="BA24" s="74">
        <f>+nominal.raw!BA24-$A$2*adjust!BA58-$A$3*adjust!BA24</f>
        <v>385.81700000000001</v>
      </c>
      <c r="BB24" s="74">
        <f>+nominal.raw!BB24-$A$2*adjust!BB58-$A$3*adjust!BB24</f>
        <v>424.71200000000005</v>
      </c>
      <c r="BC24" s="74">
        <f>+nominal.raw!BC24-$A$2*adjust!BC58-$A$3*adjust!BC24</f>
        <v>445.81899999999996</v>
      </c>
      <c r="BD24" s="493">
        <f>+nominal.raw!BD24-$A$2*adjust!BD58-$A$3*adjust!BD24</f>
        <v>461.42699999999996</v>
      </c>
      <c r="BE24" s="74">
        <f>+nominal.raw!BE24-$A$2*adjust!BE58-$A$3*adjust!BE24</f>
        <v>476.30799999999999</v>
      </c>
      <c r="BF24" s="74">
        <f>+nominal.raw!BF24-$A$2*adjust!BF58-$A$3*adjust!BF24</f>
        <v>487.13800000000003</v>
      </c>
      <c r="BG24" s="74">
        <f>+nominal.raw!BG24-$A$2*adjust!BG58-$A$3*adjust!BG24</f>
        <v>492.63299999999998</v>
      </c>
      <c r="BH24" s="74">
        <f>+nominal.raw!BH24-$A$2*adjust!BH58-$A$3*adjust!BH24</f>
        <v>536.92400000000009</v>
      </c>
      <c r="BI24" s="74">
        <f>+nominal.raw!BI24-$A$2*adjust!BI58-$A$3*adjust!BI24</f>
        <v>572.99354761088728</v>
      </c>
      <c r="BJ24" s="74">
        <f>+nominal.raw!BJ24-$A$2*adjust!BJ58-$A$3*adjust!BJ24</f>
        <v>594.25900000000001</v>
      </c>
      <c r="BK24" s="74">
        <f>+nominal.raw!BK24-$A$2*adjust!BK58-$A$3*adjust!BK24</f>
        <v>607.66899999999987</v>
      </c>
      <c r="BL24" s="74">
        <f>+nominal.raw!BL24-$A$2*adjust!BL58-$A$3*adjust!BL24</f>
        <v>645.28</v>
      </c>
      <c r="BM24" s="122"/>
      <c r="BN24" s="74">
        <f t="shared" si="2"/>
        <v>10476.971381610887</v>
      </c>
      <c r="BO24" s="122"/>
      <c r="BP24" s="494"/>
      <c r="BQ24" s="335">
        <f>+nominal.raw!BD24</f>
        <v>479.923</v>
      </c>
      <c r="BR24" s="337">
        <f t="shared" ref="BR24:BR46" si="8">+BD24-BQ24</f>
        <v>-18.496000000000038</v>
      </c>
      <c r="BS24" s="405">
        <f>-adjust!BD58</f>
        <v>-15.087999999999999</v>
      </c>
      <c r="BT24" s="403">
        <f>-adjust!BD24</f>
        <v>-3.4079999999999999</v>
      </c>
      <c r="BU24" s="318">
        <v>0</v>
      </c>
      <c r="BV24" s="404">
        <v>0</v>
      </c>
      <c r="BW24" s="423">
        <f t="shared" si="4"/>
        <v>-18.495999999999999</v>
      </c>
      <c r="BX24" s="349">
        <f t="shared" si="5"/>
        <v>-3.907985046680551E-14</v>
      </c>
    </row>
    <row r="25" spans="1:76" x14ac:dyDescent="0.35">
      <c r="A25" s="114"/>
      <c r="B25" s="83" t="str">
        <f>+nominal.raw!B25</f>
        <v>SUBTOTAL (1, 2, 3a: UI, Soc Sec, MCare excluding Rx low-income subsidy)</v>
      </c>
      <c r="E25" s="55"/>
      <c r="F25" s="73">
        <f t="shared" ref="F25:AK25" si="9">+F21+F22+F23</f>
        <v>17.196477000000002</v>
      </c>
      <c r="G25" s="73">
        <f t="shared" si="9"/>
        <v>18.833037999999998</v>
      </c>
      <c r="H25" s="73">
        <f t="shared" si="9"/>
        <v>19.295124999999999</v>
      </c>
      <c r="I25" s="73">
        <f t="shared" si="9"/>
        <v>19.388834000000003</v>
      </c>
      <c r="J25" s="73">
        <f t="shared" si="9"/>
        <v>22.153646999999999</v>
      </c>
      <c r="K25" s="73">
        <f t="shared" si="9"/>
        <v>25.718773000000002</v>
      </c>
      <c r="L25" s="73">
        <f t="shared" si="9"/>
        <v>29.814414999999997</v>
      </c>
      <c r="M25" s="73">
        <f t="shared" si="9"/>
        <v>34.174776000000001</v>
      </c>
      <c r="N25" s="73">
        <f t="shared" si="9"/>
        <v>38.306190999999998</v>
      </c>
      <c r="O25" s="73">
        <f t="shared" si="9"/>
        <v>46.601642999999996</v>
      </c>
      <c r="P25" s="73">
        <f t="shared" si="9"/>
        <v>52.382193000000001</v>
      </c>
      <c r="Q25" s="73">
        <f t="shared" si="9"/>
        <v>60.221699000000001</v>
      </c>
      <c r="R25" s="73">
        <f t="shared" si="9"/>
        <v>69.201170000000005</v>
      </c>
      <c r="S25" s="73">
        <f t="shared" si="9"/>
        <v>87.762175999999997</v>
      </c>
      <c r="T25" s="73">
        <f t="shared" si="9"/>
        <v>104.105631</v>
      </c>
      <c r="U25" s="73">
        <f t="shared" si="9"/>
        <v>26.601272000000002</v>
      </c>
      <c r="V25" s="73">
        <f t="shared" si="9"/>
        <v>114.631576</v>
      </c>
      <c r="W25" s="73">
        <f t="shared" si="9"/>
        <v>123.683255</v>
      </c>
      <c r="X25" s="73">
        <f t="shared" si="9"/>
        <v>137.518857</v>
      </c>
      <c r="Y25" s="73">
        <f t="shared" si="9"/>
        <v>162.397111</v>
      </c>
      <c r="Z25" s="73">
        <f t="shared" si="9"/>
        <v>192.19142099999999</v>
      </c>
      <c r="AA25" s="73">
        <f t="shared" si="9"/>
        <v>221.012157</v>
      </c>
      <c r="AB25" s="73">
        <f t="shared" si="9"/>
        <v>249.49253800000002</v>
      </c>
      <c r="AC25" s="73">
        <f t="shared" si="9"/>
        <v>255.55902799999998</v>
      </c>
      <c r="AD25" s="73">
        <f t="shared" si="9"/>
        <v>271.59403900000001</v>
      </c>
      <c r="AE25" s="73">
        <f t="shared" si="9"/>
        <v>284.05229000000003</v>
      </c>
      <c r="AF25" s="73">
        <f t="shared" si="9"/>
        <v>296.27104099999997</v>
      </c>
      <c r="AG25" s="73">
        <f t="shared" si="9"/>
        <v>309.35990000000004</v>
      </c>
      <c r="AH25" s="73">
        <f t="shared" si="9"/>
        <v>328.90805</v>
      </c>
      <c r="AI25" s="73">
        <f t="shared" si="9"/>
        <v>359.92217999999997</v>
      </c>
      <c r="AJ25" s="73">
        <f t="shared" si="9"/>
        <v>394.06324800000004</v>
      </c>
      <c r="AK25" s="73">
        <f t="shared" si="9"/>
        <v>438.98489799999999</v>
      </c>
      <c r="AL25" s="73">
        <f t="shared" ref="AL25:BL25" si="10">+AL21+AL22+AL23</f>
        <v>466.19006900000005</v>
      </c>
      <c r="AM25" s="73">
        <f t="shared" si="10"/>
        <v>484.76302299999998</v>
      </c>
      <c r="AN25" s="73">
        <f t="shared" si="10"/>
        <v>511.56700000000001</v>
      </c>
      <c r="AO25" s="73">
        <f t="shared" si="10"/>
        <v>542.3309999999999</v>
      </c>
      <c r="AP25" s="73">
        <f t="shared" si="10"/>
        <v>570.61599999999999</v>
      </c>
      <c r="AQ25" s="73">
        <f t="shared" si="10"/>
        <v>586.19900000000007</v>
      </c>
      <c r="AR25" s="73">
        <f t="shared" si="10"/>
        <v>596.12699999999995</v>
      </c>
      <c r="AS25" s="73">
        <f t="shared" si="10"/>
        <v>620.95299999999997</v>
      </c>
      <c r="AT25" s="73">
        <f t="shared" si="10"/>
        <v>668.22699999999998</v>
      </c>
      <c r="AU25" s="73">
        <f t="shared" si="10"/>
        <v>733.15</v>
      </c>
      <c r="AV25" s="73">
        <f t="shared" si="10"/>
        <v>769.63099999999986</v>
      </c>
      <c r="AW25" s="73">
        <f t="shared" si="10"/>
        <v>797.27399999999989</v>
      </c>
      <c r="AX25" s="73">
        <f t="shared" si="10"/>
        <v>838.39899999999989</v>
      </c>
      <c r="AY25" s="73">
        <f t="shared" si="10"/>
        <v>903.3159999999998</v>
      </c>
      <c r="AZ25" s="73">
        <f t="shared" si="10"/>
        <v>965.05582500000003</v>
      </c>
      <c r="BA25" s="73">
        <f t="shared" si="10"/>
        <v>1023.0607500000001</v>
      </c>
      <c r="BB25" s="73">
        <f t="shared" si="10"/>
        <v>1164.98585</v>
      </c>
      <c r="BC25" s="73">
        <f t="shared" si="10"/>
        <v>1251.9683</v>
      </c>
      <c r="BD25" s="73">
        <f t="shared" si="10"/>
        <v>1280.5609999999999</v>
      </c>
      <c r="BE25" s="73">
        <f t="shared" si="10"/>
        <v>1313.2670000000001</v>
      </c>
      <c r="BF25" s="73">
        <f t="shared" si="10"/>
        <v>1339.6579999999999</v>
      </c>
      <c r="BG25" s="73">
        <f t="shared" si="10"/>
        <v>1356.34</v>
      </c>
      <c r="BH25" s="73">
        <f t="shared" si="10"/>
        <v>1425.7660000000001</v>
      </c>
      <c r="BI25" s="73">
        <f t="shared" si="10"/>
        <v>1489.4395476108875</v>
      </c>
      <c r="BJ25" s="73">
        <f t="shared" si="10"/>
        <v>1536.78</v>
      </c>
      <c r="BK25" s="73">
        <f t="shared" si="10"/>
        <v>1589.5119999999999</v>
      </c>
      <c r="BL25" s="73">
        <f t="shared" si="10"/>
        <v>1681.4169999999999</v>
      </c>
      <c r="BM25" s="55"/>
      <c r="BN25" s="27">
        <f>SUM(F25:BL25)</f>
        <v>31317.953013610888</v>
      </c>
      <c r="BO25" s="55"/>
      <c r="BP25" s="31"/>
      <c r="BQ25" s="338">
        <f>+nominal.raw!BD25</f>
        <v>1297.606</v>
      </c>
      <c r="BR25" s="339">
        <f>+BD25-BQ25</f>
        <v>-17.045000000000073</v>
      </c>
      <c r="BS25" s="410">
        <f>+BS21+BS22+BS23</f>
        <v>-13.306999999999999</v>
      </c>
      <c r="BT25" s="326">
        <f>+BT21+BT22+BT23</f>
        <v>-3.738</v>
      </c>
      <c r="BU25" s="326">
        <f>+BU21+BU22+BU23</f>
        <v>0</v>
      </c>
      <c r="BV25" s="396">
        <f>+BV21+BV22+BV23</f>
        <v>0</v>
      </c>
      <c r="BW25" s="424">
        <f>SUM(BS25:BV25)</f>
        <v>-17.044999999999998</v>
      </c>
      <c r="BX25" s="348">
        <f>+BR25-BW25</f>
        <v>-7.460698725481052E-14</v>
      </c>
    </row>
    <row r="26" spans="1:76" x14ac:dyDescent="0.35">
      <c r="A26" s="114"/>
      <c r="B26" s="85" t="str">
        <f>+nominal.raw!B26</f>
        <v>share of all mandatory programs</v>
      </c>
      <c r="E26" s="55"/>
      <c r="F26" s="59">
        <f t="shared" ref="F26:AK26" si="11">+F25/F37</f>
        <v>0.61731219759415745</v>
      </c>
      <c r="G26" s="59">
        <f t="shared" si="11"/>
        <v>0.66588642411190624</v>
      </c>
      <c r="H26" s="59">
        <f t="shared" si="11"/>
        <v>0.61856442305929105</v>
      </c>
      <c r="I26" s="59">
        <f t="shared" si="11"/>
        <v>0.60887599254482461</v>
      </c>
      <c r="J26" s="59">
        <f t="shared" si="11"/>
        <v>0.63209715768307728</v>
      </c>
      <c r="K26" s="59">
        <f t="shared" si="11"/>
        <v>0.62807100959905326</v>
      </c>
      <c r="L26" s="59">
        <f t="shared" si="11"/>
        <v>0.60199397481352346</v>
      </c>
      <c r="M26" s="59">
        <f t="shared" si="11"/>
        <v>0.63061099381659502</v>
      </c>
      <c r="N26" s="59">
        <f t="shared" si="11"/>
        <v>0.62270375072857165</v>
      </c>
      <c r="O26" s="59">
        <f t="shared" si="11"/>
        <v>0.63237466362178596</v>
      </c>
      <c r="P26" s="59">
        <f t="shared" si="11"/>
        <v>0.59729176128663986</v>
      </c>
      <c r="Q26" s="59">
        <f t="shared" si="11"/>
        <v>0.60756630142523549</v>
      </c>
      <c r="R26" s="59">
        <f t="shared" si="11"/>
        <v>0.62527580114953751</v>
      </c>
      <c r="S26" s="59">
        <f t="shared" si="11"/>
        <v>0.57504920984785357</v>
      </c>
      <c r="T26" s="59">
        <f t="shared" si="11"/>
        <v>0.60615176527523762</v>
      </c>
      <c r="U26" s="59">
        <f t="shared" si="11"/>
        <v>0.64086911187497775</v>
      </c>
      <c r="V26" s="59">
        <f t="shared" si="11"/>
        <v>0.62363557316380747</v>
      </c>
      <c r="W26" s="59">
        <f t="shared" si="11"/>
        <v>0.59778153200820783</v>
      </c>
      <c r="X26" s="59">
        <f t="shared" si="11"/>
        <v>0.60992401455394052</v>
      </c>
      <c r="Y26" s="59">
        <f t="shared" si="11"/>
        <v>0.6110496409154077</v>
      </c>
      <c r="Z26" s="59">
        <f t="shared" si="11"/>
        <v>0.62917044249892307</v>
      </c>
      <c r="AA26" s="59">
        <f t="shared" si="11"/>
        <v>0.65486808526600893</v>
      </c>
      <c r="AB26" s="59">
        <f t="shared" si="11"/>
        <v>0.67899620403915484</v>
      </c>
      <c r="AC26" s="59">
        <f t="shared" si="11"/>
        <v>0.6966368468925328</v>
      </c>
      <c r="AD26" s="59">
        <f t="shared" si="11"/>
        <v>0.67021063618110654</v>
      </c>
      <c r="AE26" s="59">
        <f t="shared" si="11"/>
        <v>0.6756228922290658</v>
      </c>
      <c r="AF26" s="59">
        <f t="shared" si="11"/>
        <v>0.69543171789050851</v>
      </c>
      <c r="AG26" s="59">
        <f t="shared" si="11"/>
        <v>0.68579725203284392</v>
      </c>
      <c r="AH26" s="59">
        <f t="shared" si="11"/>
        <v>0.6843986485977388</v>
      </c>
      <c r="AI26" s="59">
        <f t="shared" si="11"/>
        <v>0.6940443455513946</v>
      </c>
      <c r="AJ26" s="59">
        <f t="shared" si="11"/>
        <v>0.73473842418302382</v>
      </c>
      <c r="AK26" s="59">
        <f t="shared" si="11"/>
        <v>0.67300929584599423</v>
      </c>
      <c r="AL26" s="59">
        <f t="shared" ref="AL26:BL26" si="12">+AL25/AL37</f>
        <v>0.66102635591336267</v>
      </c>
      <c r="AM26" s="59">
        <f t="shared" si="12"/>
        <v>0.66728541232389904</v>
      </c>
      <c r="AN26" s="59">
        <f t="shared" si="12"/>
        <v>0.67168625659124814</v>
      </c>
      <c r="AO26" s="59">
        <f t="shared" si="12"/>
        <v>0.67313198863572887</v>
      </c>
      <c r="AP26" s="59">
        <f t="shared" si="12"/>
        <v>0.69000643310777143</v>
      </c>
      <c r="AQ26" s="59">
        <f t="shared" si="12"/>
        <v>0.67303073305594596</v>
      </c>
      <c r="AR26" s="59">
        <f t="shared" si="12"/>
        <v>0.6524197317112409</v>
      </c>
      <c r="AS26" s="59">
        <f t="shared" si="12"/>
        <v>0.64791805355275867</v>
      </c>
      <c r="AT26" s="59">
        <f t="shared" si="12"/>
        <v>0.65485422193388809</v>
      </c>
      <c r="AU26" s="59">
        <f t="shared" si="12"/>
        <v>0.65414907086116758</v>
      </c>
      <c r="AV26" s="59">
        <f t="shared" si="12"/>
        <v>0.64354830347900094</v>
      </c>
      <c r="AW26" s="59">
        <f t="shared" si="12"/>
        <v>0.63677336342790603</v>
      </c>
      <c r="AX26" s="59">
        <f t="shared" si="12"/>
        <v>0.63342276108887796</v>
      </c>
      <c r="AY26" s="59">
        <f t="shared" si="12"/>
        <v>0.62756033900024233</v>
      </c>
      <c r="AZ26" s="59">
        <f t="shared" si="12"/>
        <v>0.65764853819660718</v>
      </c>
      <c r="BA26" s="59">
        <f t="shared" si="12"/>
        <v>0.63491341672981294</v>
      </c>
      <c r="BB26" s="59">
        <f t="shared" si="12"/>
        <v>0.62214436274287299</v>
      </c>
      <c r="BC26" s="59">
        <f t="shared" si="12"/>
        <v>0.64573292284585626</v>
      </c>
      <c r="BD26" s="59">
        <f t="shared" si="12"/>
        <v>0.63875419684663493</v>
      </c>
      <c r="BE26" s="59">
        <f t="shared" si="12"/>
        <v>0.642491302690821</v>
      </c>
      <c r="BF26" s="59">
        <f t="shared" si="12"/>
        <v>0.65383138069289648</v>
      </c>
      <c r="BG26" s="59">
        <f t="shared" si="12"/>
        <v>0.64250061462800434</v>
      </c>
      <c r="BH26" s="59">
        <f t="shared" si="12"/>
        <v>0.61719628288159345</v>
      </c>
      <c r="BI26" s="59">
        <f t="shared" si="12"/>
        <v>0.6171963471538392</v>
      </c>
      <c r="BJ26" s="59">
        <f t="shared" si="12"/>
        <v>0.60572474087469386</v>
      </c>
      <c r="BK26" s="59">
        <f t="shared" si="12"/>
        <v>0.61462292713747557</v>
      </c>
      <c r="BL26" s="59">
        <f t="shared" si="12"/>
        <v>0.6098434277104916</v>
      </c>
      <c r="BM26" s="55"/>
      <c r="BN26" s="27"/>
      <c r="BO26" s="55"/>
      <c r="BP26" s="31"/>
      <c r="BQ26" s="338"/>
      <c r="BR26" s="339"/>
      <c r="BS26" s="248"/>
      <c r="BT26" s="249"/>
      <c r="BU26" s="249"/>
      <c r="BV26" s="411"/>
      <c r="BW26" s="395"/>
      <c r="BX26" s="347"/>
    </row>
    <row r="27" spans="1:76" x14ac:dyDescent="0.35">
      <c r="A27" s="114"/>
      <c r="B27" s="83" t="str">
        <f>+nominal.raw!B27</f>
        <v>SUBTOTAL (1, 2, 3b: UI, Soc Sec, MCare including Rx LIS)</v>
      </c>
      <c r="E27" s="55"/>
      <c r="F27" s="73">
        <f t="shared" ref="F27:AK27" si="13">+F21+F22+F24</f>
        <v>17.196477000000002</v>
      </c>
      <c r="G27" s="73">
        <f t="shared" si="13"/>
        <v>18.833037999999998</v>
      </c>
      <c r="H27" s="73">
        <f t="shared" si="13"/>
        <v>19.295124999999999</v>
      </c>
      <c r="I27" s="73">
        <f t="shared" si="13"/>
        <v>19.388834000000003</v>
      </c>
      <c r="J27" s="73">
        <f t="shared" si="13"/>
        <v>22.153646999999999</v>
      </c>
      <c r="K27" s="73">
        <f t="shared" si="13"/>
        <v>25.718773000000002</v>
      </c>
      <c r="L27" s="73">
        <f t="shared" si="13"/>
        <v>29.814414999999997</v>
      </c>
      <c r="M27" s="73">
        <f t="shared" si="13"/>
        <v>34.174776000000001</v>
      </c>
      <c r="N27" s="73">
        <f t="shared" si="13"/>
        <v>38.306190999999998</v>
      </c>
      <c r="O27" s="73">
        <f t="shared" si="13"/>
        <v>46.601642999999996</v>
      </c>
      <c r="P27" s="73">
        <f t="shared" si="13"/>
        <v>52.382193000000001</v>
      </c>
      <c r="Q27" s="73">
        <f t="shared" si="13"/>
        <v>60.221699000000001</v>
      </c>
      <c r="R27" s="73">
        <f t="shared" si="13"/>
        <v>69.201170000000005</v>
      </c>
      <c r="S27" s="73">
        <f t="shared" si="13"/>
        <v>87.762175999999997</v>
      </c>
      <c r="T27" s="73">
        <f t="shared" si="13"/>
        <v>104.105631</v>
      </c>
      <c r="U27" s="73">
        <f t="shared" si="13"/>
        <v>26.601272000000002</v>
      </c>
      <c r="V27" s="73">
        <f t="shared" si="13"/>
        <v>114.631576</v>
      </c>
      <c r="W27" s="73">
        <f t="shared" si="13"/>
        <v>123.683255</v>
      </c>
      <c r="X27" s="73">
        <f t="shared" si="13"/>
        <v>137.518857</v>
      </c>
      <c r="Y27" s="73">
        <f t="shared" si="13"/>
        <v>162.397111</v>
      </c>
      <c r="Z27" s="73">
        <f t="shared" si="13"/>
        <v>192.19142099999999</v>
      </c>
      <c r="AA27" s="73">
        <f t="shared" si="13"/>
        <v>221.012157</v>
      </c>
      <c r="AB27" s="73">
        <f t="shared" si="13"/>
        <v>249.49253800000002</v>
      </c>
      <c r="AC27" s="73">
        <f t="shared" si="13"/>
        <v>255.55902799999998</v>
      </c>
      <c r="AD27" s="73">
        <f t="shared" si="13"/>
        <v>271.59403900000001</v>
      </c>
      <c r="AE27" s="73">
        <f t="shared" si="13"/>
        <v>284.05229000000003</v>
      </c>
      <c r="AF27" s="73">
        <f t="shared" si="13"/>
        <v>296.27104099999997</v>
      </c>
      <c r="AG27" s="73">
        <f t="shared" si="13"/>
        <v>309.35990000000004</v>
      </c>
      <c r="AH27" s="73">
        <f t="shared" si="13"/>
        <v>328.90805</v>
      </c>
      <c r="AI27" s="73">
        <f t="shared" si="13"/>
        <v>359.92217999999997</v>
      </c>
      <c r="AJ27" s="73">
        <f t="shared" si="13"/>
        <v>394.06324800000004</v>
      </c>
      <c r="AK27" s="73">
        <f t="shared" si="13"/>
        <v>438.98489799999999</v>
      </c>
      <c r="AL27" s="73">
        <f t="shared" ref="AL27:BL27" si="14">+AL21+AL22+AL24</f>
        <v>466.19006900000005</v>
      </c>
      <c r="AM27" s="73">
        <f t="shared" si="14"/>
        <v>484.76302299999998</v>
      </c>
      <c r="AN27" s="73">
        <f t="shared" si="14"/>
        <v>511.56700000000001</v>
      </c>
      <c r="AO27" s="73">
        <f t="shared" si="14"/>
        <v>542.3309999999999</v>
      </c>
      <c r="AP27" s="73">
        <f t="shared" si="14"/>
        <v>570.61599999999999</v>
      </c>
      <c r="AQ27" s="73">
        <f t="shared" si="14"/>
        <v>586.19900000000007</v>
      </c>
      <c r="AR27" s="73">
        <f t="shared" si="14"/>
        <v>596.12699999999995</v>
      </c>
      <c r="AS27" s="73">
        <f t="shared" si="14"/>
        <v>620.95299999999997</v>
      </c>
      <c r="AT27" s="73">
        <f t="shared" si="14"/>
        <v>668.22699999999998</v>
      </c>
      <c r="AU27" s="73">
        <f t="shared" si="14"/>
        <v>733.15</v>
      </c>
      <c r="AV27" s="73">
        <f t="shared" si="14"/>
        <v>769.63099999999986</v>
      </c>
      <c r="AW27" s="73">
        <f t="shared" si="14"/>
        <v>797.47399999999993</v>
      </c>
      <c r="AX27" s="73">
        <f t="shared" si="14"/>
        <v>839.49900000000002</v>
      </c>
      <c r="AY27" s="73">
        <f t="shared" si="14"/>
        <v>914.51599999999985</v>
      </c>
      <c r="AZ27" s="73">
        <f t="shared" si="14"/>
        <v>981.39100000000008</v>
      </c>
      <c r="BA27" s="73">
        <f t="shared" si="14"/>
        <v>1040.7660000000001</v>
      </c>
      <c r="BB27" s="73">
        <f t="shared" si="14"/>
        <v>1184.154</v>
      </c>
      <c r="BC27" s="73">
        <f t="shared" si="14"/>
        <v>1272.643</v>
      </c>
      <c r="BD27" s="73">
        <f t="shared" si="14"/>
        <v>1302.4859999999999</v>
      </c>
      <c r="BE27" s="73">
        <f t="shared" si="14"/>
        <v>1335.692</v>
      </c>
      <c r="BF27" s="73">
        <f t="shared" si="14"/>
        <v>1362.683</v>
      </c>
      <c r="BG27" s="73">
        <f t="shared" si="14"/>
        <v>1380.365</v>
      </c>
      <c r="BH27" s="73">
        <f t="shared" si="14"/>
        <v>1451.0410000000002</v>
      </c>
      <c r="BI27" s="73">
        <f t="shared" si="14"/>
        <v>1515.6395476108873</v>
      </c>
      <c r="BJ27" s="73">
        <f t="shared" si="14"/>
        <v>1563.855</v>
      </c>
      <c r="BK27" s="73">
        <f t="shared" si="14"/>
        <v>1617.712</v>
      </c>
      <c r="BL27" s="73">
        <f t="shared" si="14"/>
        <v>1710.817</v>
      </c>
      <c r="BM27" s="55"/>
      <c r="BN27" s="27">
        <f t="shared" si="2"/>
        <v>31631.886288610887</v>
      </c>
      <c r="BO27" s="55"/>
      <c r="BP27" s="31"/>
      <c r="BQ27" s="338">
        <f>+nominal.raw!BD27</f>
        <v>1321.3119999999999</v>
      </c>
      <c r="BR27" s="339">
        <f t="shared" si="8"/>
        <v>-18.826000000000022</v>
      </c>
      <c r="BS27" s="406">
        <f>+BS21+BS22+BS24</f>
        <v>-15.087999999999999</v>
      </c>
      <c r="BT27" s="210">
        <f>+BT21+BT22+BT24</f>
        <v>-3.738</v>
      </c>
      <c r="BU27" s="210">
        <f>+BU21+BU22+BU24</f>
        <v>0</v>
      </c>
      <c r="BV27" s="407">
        <f>+BV21+BV22+BV24</f>
        <v>0</v>
      </c>
      <c r="BW27" s="424">
        <f t="shared" si="4"/>
        <v>-18.826000000000001</v>
      </c>
      <c r="BX27" s="348">
        <f t="shared" si="5"/>
        <v>0</v>
      </c>
    </row>
    <row r="28" spans="1:76" x14ac:dyDescent="0.35">
      <c r="A28" s="114"/>
      <c r="B28" s="85" t="str">
        <f>+nominal.raw!B28</f>
        <v>share of all mandatory programs</v>
      </c>
      <c r="E28" s="55"/>
      <c r="F28" s="59">
        <f t="shared" ref="F28:AK28" si="15">+F27/F37</f>
        <v>0.61731219759415745</v>
      </c>
      <c r="G28" s="59">
        <f t="shared" si="15"/>
        <v>0.66588642411190624</v>
      </c>
      <c r="H28" s="59">
        <f t="shared" si="15"/>
        <v>0.61856442305929105</v>
      </c>
      <c r="I28" s="59">
        <f t="shared" si="15"/>
        <v>0.60887599254482461</v>
      </c>
      <c r="J28" s="59">
        <f t="shared" si="15"/>
        <v>0.63209715768307728</v>
      </c>
      <c r="K28" s="59">
        <f t="shared" si="15"/>
        <v>0.62807100959905326</v>
      </c>
      <c r="L28" s="59">
        <f t="shared" si="15"/>
        <v>0.60199397481352346</v>
      </c>
      <c r="M28" s="59">
        <f t="shared" si="15"/>
        <v>0.63061099381659502</v>
      </c>
      <c r="N28" s="59">
        <f t="shared" si="15"/>
        <v>0.62270375072857165</v>
      </c>
      <c r="O28" s="59">
        <f t="shared" si="15"/>
        <v>0.63237466362178596</v>
      </c>
      <c r="P28" s="59">
        <f t="shared" si="15"/>
        <v>0.59729176128663986</v>
      </c>
      <c r="Q28" s="59">
        <f t="shared" si="15"/>
        <v>0.60756630142523549</v>
      </c>
      <c r="R28" s="59">
        <f t="shared" si="15"/>
        <v>0.62527580114953751</v>
      </c>
      <c r="S28" s="59">
        <f t="shared" si="15"/>
        <v>0.57504920984785357</v>
      </c>
      <c r="T28" s="59">
        <f t="shared" si="15"/>
        <v>0.60615176527523762</v>
      </c>
      <c r="U28" s="59">
        <f t="shared" si="15"/>
        <v>0.64086911187497775</v>
      </c>
      <c r="V28" s="59">
        <f t="shared" si="15"/>
        <v>0.62363557316380747</v>
      </c>
      <c r="W28" s="59">
        <f t="shared" si="15"/>
        <v>0.59778153200820783</v>
      </c>
      <c r="X28" s="59">
        <f t="shared" si="15"/>
        <v>0.60992401455394052</v>
      </c>
      <c r="Y28" s="59">
        <f t="shared" si="15"/>
        <v>0.6110496409154077</v>
      </c>
      <c r="Z28" s="59">
        <f t="shared" si="15"/>
        <v>0.62917044249892307</v>
      </c>
      <c r="AA28" s="59">
        <f t="shared" si="15"/>
        <v>0.65486808526600893</v>
      </c>
      <c r="AB28" s="59">
        <f t="shared" si="15"/>
        <v>0.67899620403915484</v>
      </c>
      <c r="AC28" s="59">
        <f t="shared" si="15"/>
        <v>0.6966368468925328</v>
      </c>
      <c r="AD28" s="59">
        <f t="shared" si="15"/>
        <v>0.67021063618110654</v>
      </c>
      <c r="AE28" s="59">
        <f t="shared" si="15"/>
        <v>0.6756228922290658</v>
      </c>
      <c r="AF28" s="59">
        <f t="shared" si="15"/>
        <v>0.69543171789050851</v>
      </c>
      <c r="AG28" s="59">
        <f t="shared" si="15"/>
        <v>0.68579725203284392</v>
      </c>
      <c r="AH28" s="59">
        <f t="shared" si="15"/>
        <v>0.6843986485977388</v>
      </c>
      <c r="AI28" s="59">
        <f t="shared" si="15"/>
        <v>0.6940443455513946</v>
      </c>
      <c r="AJ28" s="59">
        <f t="shared" si="15"/>
        <v>0.73473842418302382</v>
      </c>
      <c r="AK28" s="59">
        <f t="shared" si="15"/>
        <v>0.67300929584599423</v>
      </c>
      <c r="AL28" s="59">
        <f t="shared" ref="AL28:BL28" si="16">+AL27/AL37</f>
        <v>0.66102635591336267</v>
      </c>
      <c r="AM28" s="59">
        <f t="shared" si="16"/>
        <v>0.66728541232389904</v>
      </c>
      <c r="AN28" s="59">
        <f t="shared" si="16"/>
        <v>0.67168625659124814</v>
      </c>
      <c r="AO28" s="59">
        <f t="shared" si="16"/>
        <v>0.67313198863572887</v>
      </c>
      <c r="AP28" s="59">
        <f t="shared" si="16"/>
        <v>0.69000643310777143</v>
      </c>
      <c r="AQ28" s="59">
        <f t="shared" si="16"/>
        <v>0.67303073305594596</v>
      </c>
      <c r="AR28" s="59">
        <f t="shared" si="16"/>
        <v>0.6524197317112409</v>
      </c>
      <c r="AS28" s="59">
        <f t="shared" si="16"/>
        <v>0.64791805355275867</v>
      </c>
      <c r="AT28" s="59">
        <f t="shared" si="16"/>
        <v>0.65485422193388809</v>
      </c>
      <c r="AU28" s="59">
        <f t="shared" si="16"/>
        <v>0.65414907086116758</v>
      </c>
      <c r="AV28" s="59">
        <f t="shared" si="16"/>
        <v>0.64354830347900094</v>
      </c>
      <c r="AW28" s="59">
        <f t="shared" si="16"/>
        <v>0.63693310107479473</v>
      </c>
      <c r="AX28" s="59">
        <f t="shared" si="16"/>
        <v>0.63425382724854396</v>
      </c>
      <c r="AY28" s="59">
        <f t="shared" si="16"/>
        <v>0.63534131021829088</v>
      </c>
      <c r="AZ28" s="59">
        <f t="shared" si="16"/>
        <v>0.66878033356185018</v>
      </c>
      <c r="BA28" s="59">
        <f t="shared" si="16"/>
        <v>0.64590132802594613</v>
      </c>
      <c r="BB28" s="59">
        <f t="shared" si="16"/>
        <v>0.63238084455654453</v>
      </c>
      <c r="BC28" s="59">
        <f t="shared" si="16"/>
        <v>0.6563963992772972</v>
      </c>
      <c r="BD28" s="59">
        <f t="shared" si="16"/>
        <v>0.64969056439637485</v>
      </c>
      <c r="BE28" s="59">
        <f t="shared" si="16"/>
        <v>0.65346231426945778</v>
      </c>
      <c r="BF28" s="59">
        <f t="shared" si="16"/>
        <v>0.66506892605182699</v>
      </c>
      <c r="BG28" s="59">
        <f t="shared" si="16"/>
        <v>0.65388129887121615</v>
      </c>
      <c r="BH28" s="59">
        <f t="shared" si="16"/>
        <v>0.62813751450714239</v>
      </c>
      <c r="BI28" s="59">
        <f t="shared" si="16"/>
        <v>0.62805314514968169</v>
      </c>
      <c r="BJ28" s="59">
        <f t="shared" si="16"/>
        <v>0.61639640328517709</v>
      </c>
      <c r="BK28" s="59">
        <f t="shared" si="16"/>
        <v>0.62552713329966669</v>
      </c>
      <c r="BL28" s="59">
        <f t="shared" si="16"/>
        <v>0.62050669373830536</v>
      </c>
      <c r="BM28" s="55"/>
      <c r="BN28" s="27"/>
      <c r="BO28" s="55"/>
      <c r="BP28" s="31"/>
      <c r="BQ28" s="338"/>
      <c r="BR28" s="339"/>
      <c r="BS28" s="408"/>
      <c r="BT28" s="250"/>
      <c r="BU28" s="250"/>
      <c r="BV28" s="409"/>
      <c r="BW28" s="395"/>
      <c r="BX28" s="347"/>
    </row>
    <row r="29" spans="1:76" x14ac:dyDescent="0.35">
      <c r="A29" s="83"/>
      <c r="B29" s="44"/>
      <c r="E29" s="55"/>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10"/>
      <c r="AT29" s="10"/>
      <c r="AU29" s="10"/>
      <c r="AV29" s="10"/>
      <c r="AW29" s="10"/>
      <c r="AX29" s="10"/>
      <c r="AY29" s="10"/>
      <c r="AZ29" s="10"/>
      <c r="BA29" s="10"/>
      <c r="BB29" s="10"/>
      <c r="BC29" s="10"/>
      <c r="BD29" s="10"/>
      <c r="BE29" s="10"/>
      <c r="BF29" s="10"/>
      <c r="BG29" s="10"/>
      <c r="BH29" s="10"/>
      <c r="BI29" s="10"/>
      <c r="BJ29" s="10"/>
      <c r="BK29" s="10"/>
      <c r="BL29" s="10"/>
      <c r="BM29" s="55"/>
      <c r="BN29" s="27"/>
      <c r="BO29" s="55"/>
      <c r="BP29" s="31"/>
      <c r="BQ29" s="340"/>
      <c r="BR29" s="345"/>
      <c r="BS29" s="412"/>
      <c r="BT29" s="319"/>
      <c r="BU29" s="319"/>
      <c r="BV29" s="397"/>
      <c r="BW29" s="395"/>
      <c r="BX29" s="347"/>
    </row>
    <row r="30" spans="1:76" x14ac:dyDescent="0.35">
      <c r="A30" s="148" t="str">
        <f>+nominal.raw!A30</f>
        <v>All discretionary programs</v>
      </c>
      <c r="B30" s="146"/>
      <c r="E30" s="55"/>
      <c r="F30" s="73">
        <f>+nominal.raw!F30-$A$2*adjust!F66-$A$3*adjust!F30</f>
        <v>72.074949000000004</v>
      </c>
      <c r="G30" s="73">
        <f>+nominal.raw!G30-$A$2*adjust!G66-$A$3*adjust!G30</f>
        <v>75.293536000000003</v>
      </c>
      <c r="H30" s="73">
        <f>+nominal.raw!H30-$A$2*adjust!H66-$A$3*adjust!H30</f>
        <v>79.136003000000002</v>
      </c>
      <c r="I30" s="73">
        <f>+nominal.raw!I30-$A$2*adjust!I66-$A$3*adjust!I30</f>
        <v>77.793284</v>
      </c>
      <c r="J30" s="73">
        <f>+nominal.raw!J30-$A$2*adjust!J66-$A$3*adjust!J30</f>
        <v>90.097962999999993</v>
      </c>
      <c r="K30" s="73">
        <f>+nominal.raw!K30-$A$2*adjust!K66-$A$3*adjust!K30</f>
        <v>106.247173</v>
      </c>
      <c r="L30" s="73">
        <f>+nominal.raw!L30-$A$2*adjust!L66-$A$3*adjust!L30</f>
        <v>117.51823</v>
      </c>
      <c r="M30" s="73">
        <f>+nominal.raw!M30-$A$2*adjust!M66-$A$3*adjust!M30</f>
        <v>116.747477</v>
      </c>
      <c r="N30" s="73">
        <f>+nominal.raw!N30-$A$2*adjust!N66-$A$3*adjust!N30</f>
        <v>119.75309300000001</v>
      </c>
      <c r="O30" s="73">
        <f>+nominal.raw!O30-$A$2*adjust!O66-$A$3*adjust!O30</f>
        <v>121.637732</v>
      </c>
      <c r="P30" s="73">
        <f>+nominal.raw!P30-$A$2*adjust!P66-$A$3*adjust!P30</f>
        <v>127.503705</v>
      </c>
      <c r="Q30" s="73">
        <f>+nominal.raw!Q30-$A$2*adjust!Q66-$A$3*adjust!Q30</f>
        <v>129.239093</v>
      </c>
      <c r="R30" s="73">
        <f>+nominal.raw!R30-$A$2*adjust!R66-$A$3*adjust!R30</f>
        <v>137.23673099999999</v>
      </c>
      <c r="S30" s="73">
        <f>+nominal.raw!S30-$A$2*adjust!S66-$A$3*adjust!S30</f>
        <v>156.47121799999999</v>
      </c>
      <c r="T30" s="73">
        <f>+nominal.raw!T30-$A$2*adjust!T66-$A$3*adjust!T30</f>
        <v>173.31665599999999</v>
      </c>
      <c r="U30" s="73">
        <f>+nominal.raw!U30-$A$2*adjust!U66-$A$3*adjust!U30</f>
        <v>47.518597999999997</v>
      </c>
      <c r="V30" s="73">
        <f>+nominal.raw!V30-$A$2*adjust!V66-$A$3*adjust!V30</f>
        <v>194.495677</v>
      </c>
      <c r="W30" s="73">
        <f>+nominal.raw!W30-$A$2*adjust!W66-$A$3*adjust!W30</f>
        <v>216.19423699999999</v>
      </c>
      <c r="X30" s="73">
        <f>+nominal.raw!X30-$A$2*adjust!X66-$A$3*adjust!X30</f>
        <v>237.12686099999999</v>
      </c>
      <c r="Y30" s="73">
        <f>+nominal.raw!Y30-$A$2*adjust!Y66-$A$3*adjust!Y30</f>
        <v>272.64085799999998</v>
      </c>
      <c r="Z30" s="73">
        <f>+nominal.raw!Z30-$A$2*adjust!Z66-$A$3*adjust!Z30</f>
        <v>304.00647099999998</v>
      </c>
      <c r="AA30" s="73">
        <f>+nominal.raw!AA30-$A$2*adjust!AA66-$A$3*adjust!AA30</f>
        <v>323.219945</v>
      </c>
      <c r="AB30" s="73">
        <f>+nominal.raw!AB30-$A$2*adjust!AB66-$A$3*adjust!AB30</f>
        <v>349.26641699999999</v>
      </c>
      <c r="AC30" s="73">
        <f>+nominal.raw!AC30-$A$2*adjust!AC66-$A$3*adjust!AC30</f>
        <v>375.70351399999998</v>
      </c>
      <c r="AD30" s="73">
        <f>+nominal.raw!AD30-$A$2*adjust!AD66-$A$3*adjust!AD30</f>
        <v>411.629817</v>
      </c>
      <c r="AE30" s="73">
        <f>+nominal.raw!AE30-$A$2*adjust!AE66-$A$3*adjust!AE30</f>
        <v>433.93464</v>
      </c>
      <c r="AF30" s="73">
        <f>+nominal.raw!AF30-$A$2*adjust!AF66-$A$3*adjust!AF30</f>
        <v>439.38096999999999</v>
      </c>
      <c r="AG30" s="73">
        <f>+nominal.raw!AG30-$A$2*adjust!AG66-$A$3*adjust!AG30</f>
        <v>459.19796100000002</v>
      </c>
      <c r="AH30" s="73">
        <f>+nominal.raw!AH30-$A$2*adjust!AH66-$A$3*adjust!AH30</f>
        <v>482.97235000000001</v>
      </c>
      <c r="AI30" s="73">
        <f>+nominal.raw!AI30-$A$2*adjust!AI66-$A$3*adjust!AI30</f>
        <v>494.65779199999997</v>
      </c>
      <c r="AJ30" s="73">
        <f>+nominal.raw!AJ30-$A$2*adjust!AJ66-$A$3*adjust!AJ30</f>
        <v>526.94404299999997</v>
      </c>
      <c r="AK30" s="73">
        <f>+nominal.raw!AK30-$A$2*adjust!AK66-$A$3*adjust!AK30</f>
        <v>526.73181199999999</v>
      </c>
      <c r="AL30" s="73">
        <f>+nominal.raw!AL30-$A$2*adjust!AL66-$A$3*adjust!AL30</f>
        <v>532.07492500000001</v>
      </c>
      <c r="AM30" s="73">
        <f>+nominal.raw!AM30-$A$2*adjust!AM66-$A$3*adjust!AM30</f>
        <v>532.38303099999996</v>
      </c>
      <c r="AN30" s="73">
        <f>+nominal.raw!AN30-$A$2*adjust!AN66-$A$3*adjust!AN30</f>
        <v>537.41100000000006</v>
      </c>
      <c r="AO30" s="73">
        <f>+nominal.raw!AO30-$A$2*adjust!AO66-$A$3*adjust!AO30</f>
        <v>528.01300000000003</v>
      </c>
      <c r="AP30" s="73">
        <f>+nominal.raw!AP30-$A$2*adjust!AP66-$A$3*adjust!AP30</f>
        <v>539.78899999999999</v>
      </c>
      <c r="AQ30" s="73">
        <f>+nominal.raw!AQ30-$A$2*adjust!AQ66-$A$3*adjust!AQ30</f>
        <v>544.06100000000004</v>
      </c>
      <c r="AR30" s="73">
        <f>+nominal.raw!AR30-$A$2*adjust!AR66-$A$3*adjust!AR30</f>
        <v>562.98800000000006</v>
      </c>
      <c r="AS30" s="73">
        <f>+nominal.raw!AS30-$A$2*adjust!AS66-$A$3*adjust!AS30</f>
        <v>602.86599999999999</v>
      </c>
      <c r="AT30" s="73">
        <f>+nominal.raw!AT30-$A$2*adjust!AT66-$A$3*adjust!AT30</f>
        <v>641.58000000000004</v>
      </c>
      <c r="AU30" s="73">
        <f>+nominal.raw!AU30-$A$2*adjust!AU66-$A$3*adjust!AU30</f>
        <v>721.58100000000002</v>
      </c>
      <c r="AV30" s="73">
        <f>+nominal.raw!AV30-$A$2*adjust!AV66-$A$3*adjust!AV30</f>
        <v>810.29100000000005</v>
      </c>
      <c r="AW30" s="73">
        <f>+nominal.raw!AW30-$A$2*adjust!AW66-$A$3*adjust!AW30</f>
        <v>880.21100000000001</v>
      </c>
      <c r="AX30" s="73">
        <f>+nominal.raw!AX30-$A$2*adjust!AX66-$A$3*adjust!AX30</f>
        <v>949.43899999999996</v>
      </c>
      <c r="AY30" s="73">
        <f>+nominal.raw!AY30-$A$2*adjust!AY66-$A$3*adjust!AY30</f>
        <v>1001.809</v>
      </c>
      <c r="AZ30" s="73">
        <f>+nominal.raw!AZ30-$A$2*adjust!AZ66-$A$3*adjust!AZ30</f>
        <v>1030.788</v>
      </c>
      <c r="BA30" s="73">
        <f>+nominal.raw!BA30-$A$2*adjust!BA66-$A$3*adjust!BA30</f>
        <v>1118.366</v>
      </c>
      <c r="BB30" s="73">
        <f>+nominal.raw!BB30-$A$2*adjust!BB66-$A$3*adjust!BB30</f>
        <v>1186.9969999999998</v>
      </c>
      <c r="BC30" s="73">
        <f>+nominal.raw!BC30-$A$2*adjust!BC66-$A$3*adjust!BC30</f>
        <v>1213.4069999999999</v>
      </c>
      <c r="BD30" s="73">
        <f>+nominal.raw!BD30-$A$2*adjust!BD66-$A$3*adjust!BD30</f>
        <v>1248.5509999999999</v>
      </c>
      <c r="BE30" s="73">
        <f>+nominal.raw!BE30-$A$2*adjust!BE66-$A$3*adjust!BE30</f>
        <v>1222.5239999999999</v>
      </c>
      <c r="BF30" s="73">
        <f>+nominal.raw!BF30-$A$2*adjust!BF66-$A$3*adjust!BF30</f>
        <v>1163.729</v>
      </c>
      <c r="BG30" s="73">
        <f>+nominal.raw!BG30-$A$2*adjust!BG66-$A$3*adjust!BG30</f>
        <v>1142.251</v>
      </c>
      <c r="BH30" s="73">
        <f>+nominal.raw!BH30-$A$2*adjust!BH66-$A$3*adjust!BH30</f>
        <v>1144.173</v>
      </c>
      <c r="BI30" s="73">
        <f>+nominal.raw!BI30-$A$2*adjust!BI66-$A$3*adjust!BI30</f>
        <v>1155.3119999999999</v>
      </c>
      <c r="BJ30" s="73">
        <f>+nominal.raw!BJ30-$A$2*adjust!BJ66-$A$3*adjust!BJ30</f>
        <v>1177.125</v>
      </c>
      <c r="BK30" s="73">
        <f>+nominal.raw!BK30-$A$2*adjust!BK66-$A$3*adjust!BK30</f>
        <v>1241.087</v>
      </c>
      <c r="BL30" s="73">
        <f>+nominal.raw!BL30-$A$2*adjust!BL66-$A$3*adjust!BL30</f>
        <v>1314.538</v>
      </c>
      <c r="BM30" s="55"/>
      <c r="BN30" s="27">
        <f t="shared" si="2"/>
        <v>32539.033761999999</v>
      </c>
      <c r="BO30" s="55"/>
      <c r="BP30" s="31"/>
      <c r="BQ30" s="338">
        <f>+nominal.raw!BD30</f>
        <v>1323.4849999999999</v>
      </c>
      <c r="BR30" s="339">
        <f t="shared" si="8"/>
        <v>-74.933999999999969</v>
      </c>
      <c r="BS30" s="413">
        <f>-adjust!BD66</f>
        <v>-4.29</v>
      </c>
      <c r="BT30" s="320">
        <f>-adjust!BD30</f>
        <v>-70.643999999999991</v>
      </c>
      <c r="BU30" s="329">
        <v>0</v>
      </c>
      <c r="BV30" s="414">
        <v>0</v>
      </c>
      <c r="BW30" s="424">
        <f t="shared" si="4"/>
        <v>-74.933999999999997</v>
      </c>
      <c r="BX30" s="348">
        <f t="shared" si="5"/>
        <v>0</v>
      </c>
    </row>
    <row r="31" spans="1:76" x14ac:dyDescent="0.35">
      <c r="A31" s="83" t="str">
        <f>+nominal.raw!A31</f>
        <v>NDD (Non-Defense Discretionary) programs</v>
      </c>
      <c r="B31" s="44"/>
      <c r="E31" s="55"/>
      <c r="F31" s="73">
        <f>+nominal.raw!F31-$A$3*adjust!F31</f>
        <v>19.524892000000001</v>
      </c>
      <c r="G31" s="73">
        <f>+nominal.raw!G31-$A$3*adjust!G31</f>
        <v>21.575116999999999</v>
      </c>
      <c r="H31" s="73">
        <f>+nominal.raw!H31-$A$3*adjust!H31</f>
        <v>24.098026000000001</v>
      </c>
      <c r="I31" s="73">
        <f>+nominal.raw!I31-$A$3*adjust!I31</f>
        <v>26.770731000000001</v>
      </c>
      <c r="J31" s="73">
        <f>+nominal.raw!J31-$A$3*adjust!J31</f>
        <v>31.099803999999999</v>
      </c>
      <c r="K31" s="73">
        <f>+nominal.raw!K31-$A$3*adjust!K31</f>
        <v>34.256774999999998</v>
      </c>
      <c r="L31" s="73">
        <f>+nominal.raw!L31-$A$3*adjust!L31</f>
        <v>35.366090999999997</v>
      </c>
      <c r="M31" s="73">
        <f>+nominal.raw!M31-$A$3*adjust!M31</f>
        <v>34.031986000000003</v>
      </c>
      <c r="N31" s="73">
        <f>+nominal.raw!N31-$A$3*adjust!N31</f>
        <v>37.841151000000004</v>
      </c>
      <c r="O31" s="73">
        <f>+nominal.raw!O31-$A$3*adjust!O31</f>
        <v>42.629120999999998</v>
      </c>
      <c r="P31" s="73">
        <f>+nominal.raw!P31-$A$3*adjust!P31</f>
        <v>48.165779999999998</v>
      </c>
      <c r="Q31" s="73">
        <f>+nominal.raw!Q31-$A$3*adjust!Q31</f>
        <v>52.144295999999997</v>
      </c>
      <c r="R31" s="73">
        <f>+nominal.raw!R31-$A$3*adjust!R31</f>
        <v>56.516449999999999</v>
      </c>
      <c r="S31" s="73">
        <f>+nominal.raw!S31-$A$3*adjust!S31</f>
        <v>68.855863999999997</v>
      </c>
      <c r="T31" s="73">
        <f>+nominal.raw!T31-$A$3*adjust!T31</f>
        <v>83.440281999999996</v>
      </c>
      <c r="U31" s="73">
        <f>+nominal.raw!U31-$A$3*adjust!U31</f>
        <v>25.206416000000001</v>
      </c>
      <c r="V31" s="73">
        <f>+nominal.raw!V31-$A$3*adjust!V31</f>
        <v>96.978290999999999</v>
      </c>
      <c r="W31" s="73">
        <f>+nominal.raw!W31-$A$3*adjust!W31</f>
        <v>111.54565100000001</v>
      </c>
      <c r="X31" s="73">
        <f>+nominal.raw!X31-$A$3*adjust!X31</f>
        <v>120.350148</v>
      </c>
      <c r="Y31" s="73">
        <f>+nominal.raw!Y31-$A$3*adjust!Y31</f>
        <v>138.01163199999999</v>
      </c>
      <c r="Z31" s="73">
        <f>+nominal.raw!Z31-$A$3*adjust!Z31</f>
        <v>146.042305</v>
      </c>
      <c r="AA31" s="73">
        <f>+nominal.raw!AA31-$A$3*adjust!AA31</f>
        <v>137.286686</v>
      </c>
      <c r="AB31" s="73">
        <f>+nominal.raw!AB31-$A$3*adjust!AB31</f>
        <v>139.38476499999999</v>
      </c>
      <c r="AC31" s="73">
        <f>+nominal.raw!AC31-$A$3*adjust!AC31</f>
        <v>147.658266</v>
      </c>
      <c r="AD31" s="73">
        <f>+nominal.raw!AD31-$A$3*adjust!AD31</f>
        <v>158.52077399999999</v>
      </c>
      <c r="AE31" s="73">
        <f>+nominal.raw!AE31-$A$3*adjust!AE31</f>
        <v>160.10297800000001</v>
      </c>
      <c r="AF31" s="73">
        <f>+nominal.raw!AF31-$A$3*adjust!AF31</f>
        <v>156.86422200000001</v>
      </c>
      <c r="AG31" s="73">
        <f>+nominal.raw!AG31-$A$3*adjust!AG31</f>
        <v>168.27947599999999</v>
      </c>
      <c r="AH31" s="73">
        <f>+nominal.raw!AH31-$A$3*adjust!AH31</f>
        <v>178.93846400000001</v>
      </c>
      <c r="AI31" s="73">
        <f>+nominal.raw!AI31-$A$3*adjust!AI31</f>
        <v>194.51664</v>
      </c>
      <c r="AJ31" s="73">
        <f>+nominal.raw!AJ31-$A$3*adjust!AJ31</f>
        <v>207.239948</v>
      </c>
      <c r="AK31" s="73">
        <f>+nominal.raw!AK31-$A$3*adjust!AK31</f>
        <v>224.130124</v>
      </c>
      <c r="AL31" s="73">
        <f>+nominal.raw!AL31-$A$3*adjust!AL31</f>
        <v>239.64445499999999</v>
      </c>
      <c r="AM31" s="73">
        <f>+nominal.raw!AM31-$A$3*adjust!AM31</f>
        <v>251.95608799999999</v>
      </c>
      <c r="AN31" s="73">
        <f>+nominal.raw!AN31-$A$3*adjust!AN31</f>
        <v>264.15199999999999</v>
      </c>
      <c r="AO31" s="73">
        <f>+nominal.raw!AO31-$A$3*adjust!AO31</f>
        <v>259.91000000000003</v>
      </c>
      <c r="AP31" s="73">
        <f>+nominal.raw!AP31-$A$3*adjust!AP31</f>
        <v>268.11500000000001</v>
      </c>
      <c r="AQ31" s="73">
        <f>+nominal.raw!AQ31-$A$3*adjust!AQ31</f>
        <v>273.81099999999998</v>
      </c>
      <c r="AR31" s="73">
        <f>+nominal.raw!AR31-$A$3*adjust!AR31</f>
        <v>287.52499999999998</v>
      </c>
      <c r="AS31" s="73">
        <f>+nominal.raw!AS31-$A$3*adjust!AS31</f>
        <v>310.601</v>
      </c>
      <c r="AT31" s="73">
        <f>+nominal.raw!AT31-$A$3*adjust!AT31</f>
        <v>332.80500000000001</v>
      </c>
      <c r="AU31" s="73">
        <f>+nominal.raw!AU31-$A$3*adjust!AU31</f>
        <v>372.62900000000002</v>
      </c>
      <c r="AV31" s="73">
        <f>+nominal.raw!AV31-$A$3*adjust!AV31</f>
        <v>405.34899999999999</v>
      </c>
      <c r="AW31" s="73">
        <f>+nominal.raw!AW31-$A$3*adjust!AW31</f>
        <v>426.154</v>
      </c>
      <c r="AX31" s="73">
        <f>+nominal.raw!AX31-$A$3*adjust!AX31</f>
        <v>459.83600000000001</v>
      </c>
      <c r="AY31" s="73">
        <f>+nominal.raw!AY31-$A$3*adjust!AY31</f>
        <v>481.96699999999998</v>
      </c>
      <c r="AZ31" s="73">
        <f>+nominal.raw!AZ31-$A$3*adjust!AZ31</f>
        <v>478.79500000000002</v>
      </c>
      <c r="BA31" s="73">
        <f>+nominal.raw!BA31-$A$3*adjust!BA31</f>
        <v>505.93200000000002</v>
      </c>
      <c r="BB31" s="73">
        <f>+nominal.raw!BB31-$A$3*adjust!BB31</f>
        <v>532.69299999999998</v>
      </c>
      <c r="BC31" s="73">
        <f>+nominal.raw!BC31-$A$3*adjust!BC31</f>
        <v>529.10599999999999</v>
      </c>
      <c r="BD31" s="73">
        <f>+nominal.raw!BD31-$A$3*adjust!BD31</f>
        <v>556.74599999999998</v>
      </c>
      <c r="BE31" s="73">
        <f>+nominal.raw!BE31-$A$3*adjust!BE31</f>
        <v>549.62699999999995</v>
      </c>
      <c r="BF31" s="73">
        <f>+nominal.raw!BF31-$A$3*adjust!BF31</f>
        <v>538.25599999999997</v>
      </c>
      <c r="BG31" s="73">
        <f>+nominal.raw!BG31-$A$3*adjust!BG31</f>
        <v>545.90600000000006</v>
      </c>
      <c r="BH31" s="73">
        <f>+nominal.raw!BH31-$A$3*adjust!BH31</f>
        <v>560.82499999999993</v>
      </c>
      <c r="BI31" s="73">
        <f>+nominal.raw!BI31-$A$3*adjust!BI31</f>
        <v>574.471</v>
      </c>
      <c r="BJ31" s="73">
        <f>+nominal.raw!BJ31-$A$3*adjust!BJ31</f>
        <v>586.99299999999994</v>
      </c>
      <c r="BK31" s="73">
        <f>+nominal.raw!BK31-$A$3*adjust!BK31</f>
        <v>614.34999999999991</v>
      </c>
      <c r="BL31" s="73">
        <f>+nominal.raw!BL31-$A$3*adjust!BL31</f>
        <v>638.16800000000001</v>
      </c>
      <c r="BM31" s="55"/>
      <c r="BN31" s="27">
        <f t="shared" si="2"/>
        <v>14973.695694999999</v>
      </c>
      <c r="BO31" s="55"/>
      <c r="BP31" s="31"/>
      <c r="BQ31" s="338">
        <f>+nominal.raw!BD31</f>
        <v>624.09299999999996</v>
      </c>
      <c r="BR31" s="339">
        <f t="shared" si="8"/>
        <v>-67.34699999999998</v>
      </c>
      <c r="BS31" s="415">
        <v>0</v>
      </c>
      <c r="BT31" s="320">
        <f>-adjust!BD31</f>
        <v>-67.346999999999994</v>
      </c>
      <c r="BU31" s="329">
        <v>0</v>
      </c>
      <c r="BV31" s="414">
        <v>0</v>
      </c>
      <c r="BW31" s="424">
        <f t="shared" si="4"/>
        <v>-67.346999999999994</v>
      </c>
      <c r="BX31" s="348">
        <f t="shared" si="5"/>
        <v>0</v>
      </c>
    </row>
    <row r="32" spans="1:76" x14ac:dyDescent="0.35">
      <c r="A32" s="83"/>
      <c r="B32" s="44" t="str">
        <f>+nominal.raw!B32</f>
        <v>Veterans' medical care</v>
      </c>
      <c r="E32" s="55"/>
      <c r="F32" s="185">
        <f>+nominal.raw!F32-$A$3*adjust!F32</f>
        <v>1.083515</v>
      </c>
      <c r="G32" s="185">
        <f>+nominal.raw!G32-$A$3*adjust!G32</f>
        <v>1.1446240000000001</v>
      </c>
      <c r="H32" s="185">
        <f>+nominal.raw!H32-$A$3*adjust!H32</f>
        <v>1.2288239999999999</v>
      </c>
      <c r="I32" s="185">
        <f>+nominal.raw!I32-$A$3*adjust!I32</f>
        <v>1.2693300000000001</v>
      </c>
      <c r="J32" s="185">
        <f>+nominal.raw!J32-$A$3*adjust!J32</f>
        <v>1.3178700000000001</v>
      </c>
      <c r="K32" s="185">
        <f>+nominal.raw!K32-$A$3*adjust!K32</f>
        <v>1.3902509999999999</v>
      </c>
      <c r="L32" s="185">
        <f>+nominal.raw!L32-$A$3*adjust!L32</f>
        <v>1.4680880000000001</v>
      </c>
      <c r="M32" s="185">
        <f>+nominal.raw!M32-$A$3*adjust!M32</f>
        <v>1.5621799999999999</v>
      </c>
      <c r="N32" s="185">
        <f>+nominal.raw!N32-$A$3*adjust!N32</f>
        <v>1.7984849999999999</v>
      </c>
      <c r="O32" s="185">
        <f>+nominal.raw!O32-$A$3*adjust!O32</f>
        <v>2.0342570000000002</v>
      </c>
      <c r="P32" s="185">
        <f>+nominal.raw!P32-$A$3*adjust!P32</f>
        <v>2.423273</v>
      </c>
      <c r="Q32" s="185">
        <f>+nominal.raw!Q32-$A$3*adjust!Q32</f>
        <v>2.7096439999999999</v>
      </c>
      <c r="R32" s="185">
        <f>+nominal.raw!R32-$A$3*adjust!R32</f>
        <v>3.0039150000000001</v>
      </c>
      <c r="S32" s="185">
        <f>+nominal.raw!S32-$A$3*adjust!S32</f>
        <v>3.662712</v>
      </c>
      <c r="T32" s="185">
        <f>+nominal.raw!T32-$A$3*adjust!T32</f>
        <v>4.0438039999999997</v>
      </c>
      <c r="U32" s="185">
        <f>+nominal.raw!U32-$A$3*adjust!U32</f>
        <v>1.0381069999999999</v>
      </c>
      <c r="V32" s="185">
        <f>+nominal.raw!V32-$A$3*adjust!V32</f>
        <v>4.7065219999999997</v>
      </c>
      <c r="W32" s="185">
        <f>+nominal.raw!W32-$A$3*adjust!W32</f>
        <v>5.2524050000000004</v>
      </c>
      <c r="X32" s="185">
        <f>+nominal.raw!X32-$A$3*adjust!X32</f>
        <v>5.6109070000000001</v>
      </c>
      <c r="Y32" s="185">
        <f>+nominal.raw!Y32-$A$3*adjust!Y32</f>
        <v>6.513433</v>
      </c>
      <c r="Z32" s="185">
        <f>+nominal.raw!Z32-$A$3*adjust!Z32</f>
        <v>6.9642109999999997</v>
      </c>
      <c r="AA32" s="185">
        <f>+nominal.raw!AA32-$A$3*adjust!AA32</f>
        <v>7.5168600000000003</v>
      </c>
      <c r="AB32" s="185">
        <f>+nominal.raw!AB32-$A$3*adjust!AB32</f>
        <v>8.2719439999999995</v>
      </c>
      <c r="AC32" s="185">
        <f>+nominal.raw!AC32-$A$3*adjust!AC32</f>
        <v>8.8605389999999993</v>
      </c>
      <c r="AD32" s="185">
        <f>+nominal.raw!AD32-$A$3*adjust!AD32</f>
        <v>9.5463979999999999</v>
      </c>
      <c r="AE32" s="185">
        <f>+nominal.raw!AE32-$A$3*adjust!AE32</f>
        <v>9.8709279999999993</v>
      </c>
      <c r="AF32" s="185">
        <f>+nominal.raw!AF32-$A$3*adjust!AF32</f>
        <v>10.265527000000001</v>
      </c>
      <c r="AG32" s="185">
        <f>+nominal.raw!AG32-$A$3*adjust!AG32</f>
        <v>10.841417</v>
      </c>
      <c r="AH32" s="185">
        <f>+nominal.raw!AH32-$A$3*adjust!AH32</f>
        <v>11.342676000000001</v>
      </c>
      <c r="AI32" s="185">
        <f>+nominal.raw!AI32-$A$3*adjust!AI32</f>
        <v>12.133592</v>
      </c>
      <c r="AJ32" s="185">
        <f>+nominal.raw!AJ32-$A$3*adjust!AJ32</f>
        <v>12.849976</v>
      </c>
      <c r="AK32" s="185">
        <f>+nominal.raw!AK32-$A$3*adjust!AK32</f>
        <v>14.015186999999999</v>
      </c>
      <c r="AL32" s="185">
        <f>+nominal.raw!AL32-$A$3*adjust!AL32</f>
        <v>14.722799999999999</v>
      </c>
      <c r="AM32" s="185">
        <f>+nominal.raw!AM32-$A$3*adjust!AM32</f>
        <v>15.585129</v>
      </c>
      <c r="AN32" s="185">
        <f>+nominal.raw!AN32-$A$3*adjust!AN32</f>
        <v>16.331</v>
      </c>
      <c r="AO32" s="185">
        <f>+nominal.raw!AO32-$A$3*adjust!AO32</f>
        <v>16.481000000000002</v>
      </c>
      <c r="AP32" s="185">
        <f>+nominal.raw!AP32-$A$3*adjust!AP32</f>
        <v>17.492000000000001</v>
      </c>
      <c r="AQ32" s="185">
        <f>+nominal.raw!AQ32-$A$3*adjust!AQ32</f>
        <v>17.396999999999998</v>
      </c>
      <c r="AR32" s="185">
        <f>+nominal.raw!AR32-$A$3*adjust!AR32</f>
        <v>18.169</v>
      </c>
      <c r="AS32" s="185">
        <f>+nominal.raw!AS32-$A$3*adjust!AS32</f>
        <v>19.518000000000001</v>
      </c>
      <c r="AT32" s="185">
        <f>+nominal.raw!AT32-$A$3*adjust!AT32</f>
        <v>20.96</v>
      </c>
      <c r="AU32" s="185">
        <f>+nominal.raw!AU32-$A$3*adjust!AU32</f>
        <v>22.48</v>
      </c>
      <c r="AV32" s="185">
        <f>+nominal.raw!AV32-$A$3*adjust!AV32</f>
        <v>24.085999999999999</v>
      </c>
      <c r="AW32" s="185">
        <f>+nominal.raw!AW32-$A$3*adjust!AW32</f>
        <v>26.86</v>
      </c>
      <c r="AX32" s="185">
        <f>+nominal.raw!AX32-$A$3*adjust!AX32</f>
        <v>28.754000000000001</v>
      </c>
      <c r="AY32" s="185">
        <f>+nominal.raw!AY32-$A$3*adjust!AY32</f>
        <v>29.888000000000002</v>
      </c>
      <c r="AZ32" s="185">
        <f>+nominal.raw!AZ32-$A$3*adjust!AZ32</f>
        <v>32.293999999999997</v>
      </c>
      <c r="BA32" s="185">
        <f>+nominal.raw!BA32-$A$3*adjust!BA32</f>
        <v>36.973999999999997</v>
      </c>
      <c r="BB32" s="185">
        <f>+nominal.raw!BB32-$A$3*adjust!BB32</f>
        <v>41.681999999999995</v>
      </c>
      <c r="BC32" s="185">
        <f>+nominal.raw!BC32-$A$3*adjust!BC32</f>
        <v>45.098999999999997</v>
      </c>
      <c r="BD32" s="185">
        <f>+nominal.raw!BD32-$A$3*adjust!BD32</f>
        <v>49.839999999999996</v>
      </c>
      <c r="BE32" s="185">
        <f>+nominal.raw!BE32-$A$3*adjust!BE32</f>
        <v>50.445</v>
      </c>
      <c r="BF32" s="185">
        <f>+nominal.raw!BF32-$A$3*adjust!BF32</f>
        <v>52.52</v>
      </c>
      <c r="BG32" s="185">
        <f>+nominal.raw!BG32-$A$3*adjust!BG32</f>
        <v>56.2</v>
      </c>
      <c r="BH32" s="185">
        <f>+nominal.raw!BH32-$A$3*adjust!BH32</f>
        <v>59.997999999999998</v>
      </c>
      <c r="BI32" s="185">
        <f>+nominal.raw!BI32-$A$3*adjust!BI32</f>
        <v>60.844999999999999</v>
      </c>
      <c r="BJ32" s="185">
        <f>+nominal.raw!BJ32-$A$3*adjust!BJ32</f>
        <v>63.585000000000001</v>
      </c>
      <c r="BK32" s="185">
        <f>+nominal.raw!BK32-$A$3*adjust!BK32</f>
        <v>69.635000000000005</v>
      </c>
      <c r="BL32" s="185">
        <f>+nominal.raw!BL32-$A$3*adjust!BL32</f>
        <v>76.48</v>
      </c>
      <c r="BM32" s="55"/>
      <c r="BN32" s="27">
        <f t="shared" si="2"/>
        <v>1160.0623300000004</v>
      </c>
      <c r="BO32" s="55"/>
      <c r="BP32" s="31"/>
      <c r="BQ32" s="332">
        <f>+nominal.raw!BD32</f>
        <v>50.061999999999998</v>
      </c>
      <c r="BR32" s="336">
        <f t="shared" si="8"/>
        <v>-0.22200000000000131</v>
      </c>
      <c r="BS32" s="399">
        <v>0</v>
      </c>
      <c r="BT32" s="394">
        <f>-adjust!BD32</f>
        <v>-0.222</v>
      </c>
      <c r="BU32" s="316">
        <v>0</v>
      </c>
      <c r="BV32" s="400">
        <v>0</v>
      </c>
      <c r="BW32" s="395">
        <f t="shared" si="4"/>
        <v>-0.222</v>
      </c>
      <c r="BX32" s="347">
        <f t="shared" si="5"/>
        <v>-1.3045120539345589E-15</v>
      </c>
    </row>
    <row r="33" spans="1:76" x14ac:dyDescent="0.35">
      <c r="A33" s="83"/>
      <c r="B33" s="44" t="str">
        <f>+nominal.raw!B33</f>
        <v>All other NDD programs</v>
      </c>
      <c r="E33" s="55"/>
      <c r="F33" s="157">
        <f>+F31-F32</f>
        <v>18.441377000000003</v>
      </c>
      <c r="G33" s="157">
        <f t="shared" ref="G33:BL33" si="17">+G31-G32</f>
        <v>20.430492999999998</v>
      </c>
      <c r="H33" s="157">
        <f t="shared" si="17"/>
        <v>22.869202000000001</v>
      </c>
      <c r="I33" s="157">
        <f t="shared" si="17"/>
        <v>25.501401000000001</v>
      </c>
      <c r="J33" s="157">
        <f t="shared" si="17"/>
        <v>29.781934</v>
      </c>
      <c r="K33" s="157">
        <f t="shared" si="17"/>
        <v>32.866523999999998</v>
      </c>
      <c r="L33" s="157">
        <f t="shared" si="17"/>
        <v>33.898002999999996</v>
      </c>
      <c r="M33" s="157">
        <f t="shared" si="17"/>
        <v>32.469806000000005</v>
      </c>
      <c r="N33" s="157">
        <f t="shared" si="17"/>
        <v>36.042666000000004</v>
      </c>
      <c r="O33" s="157">
        <f t="shared" si="17"/>
        <v>40.594864000000001</v>
      </c>
      <c r="P33" s="157">
        <f t="shared" si="17"/>
        <v>45.742506999999996</v>
      </c>
      <c r="Q33" s="157">
        <f t="shared" si="17"/>
        <v>49.434652</v>
      </c>
      <c r="R33" s="157">
        <f t="shared" si="17"/>
        <v>53.512535</v>
      </c>
      <c r="S33" s="157">
        <f t="shared" si="17"/>
        <v>65.193151999999998</v>
      </c>
      <c r="T33" s="157">
        <f t="shared" si="17"/>
        <v>79.396478000000002</v>
      </c>
      <c r="U33" s="157">
        <f t="shared" si="17"/>
        <v>24.168309000000001</v>
      </c>
      <c r="V33" s="157">
        <f t="shared" si="17"/>
        <v>92.271769000000006</v>
      </c>
      <c r="W33" s="157">
        <f t="shared" si="17"/>
        <v>106.29324600000001</v>
      </c>
      <c r="X33" s="157">
        <f t="shared" si="17"/>
        <v>114.73924100000001</v>
      </c>
      <c r="Y33" s="157">
        <f t="shared" si="17"/>
        <v>131.498199</v>
      </c>
      <c r="Z33" s="157">
        <f t="shared" si="17"/>
        <v>139.07809399999999</v>
      </c>
      <c r="AA33" s="157">
        <f t="shared" si="17"/>
        <v>129.76982599999999</v>
      </c>
      <c r="AB33" s="157">
        <f t="shared" si="17"/>
        <v>131.112821</v>
      </c>
      <c r="AC33" s="157">
        <f t="shared" si="17"/>
        <v>138.79772700000001</v>
      </c>
      <c r="AD33" s="157">
        <f t="shared" si="17"/>
        <v>148.97437599999998</v>
      </c>
      <c r="AE33" s="157">
        <f t="shared" si="17"/>
        <v>150.23205000000002</v>
      </c>
      <c r="AF33" s="157">
        <f t="shared" si="17"/>
        <v>146.59869500000002</v>
      </c>
      <c r="AG33" s="157">
        <f t="shared" si="17"/>
        <v>157.43805899999998</v>
      </c>
      <c r="AH33" s="157">
        <f t="shared" si="17"/>
        <v>167.595788</v>
      </c>
      <c r="AI33" s="157">
        <f t="shared" si="17"/>
        <v>182.383048</v>
      </c>
      <c r="AJ33" s="157">
        <f t="shared" si="17"/>
        <v>194.389972</v>
      </c>
      <c r="AK33" s="157">
        <f t="shared" si="17"/>
        <v>210.114937</v>
      </c>
      <c r="AL33" s="157">
        <f t="shared" si="17"/>
        <v>224.92165499999999</v>
      </c>
      <c r="AM33" s="157">
        <f t="shared" si="17"/>
        <v>236.370959</v>
      </c>
      <c r="AN33" s="157">
        <f t="shared" si="17"/>
        <v>247.821</v>
      </c>
      <c r="AO33" s="157">
        <f t="shared" si="17"/>
        <v>243.42900000000003</v>
      </c>
      <c r="AP33" s="157">
        <f t="shared" si="17"/>
        <v>250.62300000000002</v>
      </c>
      <c r="AQ33" s="157">
        <f t="shared" si="17"/>
        <v>256.41399999999999</v>
      </c>
      <c r="AR33" s="157">
        <f t="shared" si="17"/>
        <v>269.35599999999999</v>
      </c>
      <c r="AS33" s="157">
        <f t="shared" si="17"/>
        <v>291.08299999999997</v>
      </c>
      <c r="AT33" s="157">
        <f t="shared" si="17"/>
        <v>311.84500000000003</v>
      </c>
      <c r="AU33" s="157">
        <f t="shared" si="17"/>
        <v>350.149</v>
      </c>
      <c r="AV33" s="157">
        <f t="shared" si="17"/>
        <v>381.26299999999998</v>
      </c>
      <c r="AW33" s="157">
        <f t="shared" si="17"/>
        <v>399.29399999999998</v>
      </c>
      <c r="AX33" s="157">
        <f t="shared" si="17"/>
        <v>431.08199999999999</v>
      </c>
      <c r="AY33" s="157">
        <f t="shared" si="17"/>
        <v>452.07900000000001</v>
      </c>
      <c r="AZ33" s="157">
        <f t="shared" si="17"/>
        <v>446.50100000000003</v>
      </c>
      <c r="BA33" s="157">
        <f t="shared" si="17"/>
        <v>468.95800000000003</v>
      </c>
      <c r="BB33" s="157">
        <f t="shared" si="17"/>
        <v>491.01099999999997</v>
      </c>
      <c r="BC33" s="157">
        <f t="shared" si="17"/>
        <v>484.00700000000001</v>
      </c>
      <c r="BD33" s="157">
        <f t="shared" si="17"/>
        <v>506.90600000000001</v>
      </c>
      <c r="BE33" s="157">
        <f t="shared" si="17"/>
        <v>499.18199999999996</v>
      </c>
      <c r="BF33" s="157">
        <f t="shared" si="17"/>
        <v>485.73599999999999</v>
      </c>
      <c r="BG33" s="157">
        <f t="shared" si="17"/>
        <v>489.70600000000007</v>
      </c>
      <c r="BH33" s="157">
        <f t="shared" si="17"/>
        <v>500.82699999999994</v>
      </c>
      <c r="BI33" s="157">
        <f t="shared" si="17"/>
        <v>513.62599999999998</v>
      </c>
      <c r="BJ33" s="157">
        <f t="shared" si="17"/>
        <v>523.4079999999999</v>
      </c>
      <c r="BK33" s="157">
        <f t="shared" si="17"/>
        <v>544.71499999999992</v>
      </c>
      <c r="BL33" s="157">
        <f t="shared" si="17"/>
        <v>561.68799999999999</v>
      </c>
      <c r="BM33" s="55"/>
      <c r="BN33" s="27">
        <f t="shared" si="2"/>
        <v>13813.633365000002</v>
      </c>
      <c r="BO33" s="55"/>
      <c r="BP33" s="31"/>
      <c r="BQ33" s="332">
        <f>+nominal.raw!BD33</f>
        <v>574.03099999999995</v>
      </c>
      <c r="BR33" s="336">
        <f t="shared" si="8"/>
        <v>-67.124999999999943</v>
      </c>
      <c r="BS33" s="399">
        <v>0</v>
      </c>
      <c r="BT33" s="394">
        <f>-adjust!BD33</f>
        <v>-67.125</v>
      </c>
      <c r="BU33" s="316">
        <v>0</v>
      </c>
      <c r="BV33" s="400">
        <v>0</v>
      </c>
      <c r="BW33" s="395">
        <f t="shared" si="4"/>
        <v>-67.125</v>
      </c>
      <c r="BX33" s="347">
        <f t="shared" si="5"/>
        <v>0</v>
      </c>
    </row>
    <row r="34" spans="1:76" x14ac:dyDescent="0.35">
      <c r="A34" s="83" t="str">
        <f>+nominal.raw!A34</f>
        <v>Targeted NDD programs</v>
      </c>
      <c r="B34" s="44"/>
      <c r="E34" s="55"/>
      <c r="F34" s="73">
        <f>+nominal.raw!F34-$A$3*adjust!F34</f>
        <v>0.84785500000000003</v>
      </c>
      <c r="G34" s="73">
        <f>+nominal.raw!G34-$A$3*adjust!G34</f>
        <v>1.0719479999999999</v>
      </c>
      <c r="H34" s="73">
        <f>+nominal.raw!H34-$A$3*adjust!H34</f>
        <v>1.2496510000000001</v>
      </c>
      <c r="I34" s="73">
        <f>+nominal.raw!I34-$A$3*adjust!I34</f>
        <v>1.68899</v>
      </c>
      <c r="J34" s="73">
        <f>+nominal.raw!J34-$A$3*adjust!J34</f>
        <v>3.6464219999999998</v>
      </c>
      <c r="K34" s="73">
        <f>+nominal.raw!K34-$A$3*adjust!K34</f>
        <v>5.0139120000000004</v>
      </c>
      <c r="L34" s="73">
        <f>+nominal.raw!L34-$A$3*adjust!L34</f>
        <v>5.8582590000000003</v>
      </c>
      <c r="M34" s="73">
        <f>+nominal.raw!M34-$A$3*adjust!M34</f>
        <v>6.0502779999999996</v>
      </c>
      <c r="N34" s="73">
        <f>+nominal.raw!N34-$A$3*adjust!N34</f>
        <v>6.6581390000000003</v>
      </c>
      <c r="O34" s="73">
        <f>+nominal.raw!O34-$A$3*adjust!O34</f>
        <v>7.7065849999999996</v>
      </c>
      <c r="P34" s="73">
        <f>+nominal.raw!P34-$A$3*adjust!P34</f>
        <v>9.3246870000000008</v>
      </c>
      <c r="Q34" s="73">
        <f>+nominal.raw!Q34-$A$3*adjust!Q34</f>
        <v>10.195190999999999</v>
      </c>
      <c r="R34" s="73">
        <f>+nominal.raw!R34-$A$3*adjust!R34</f>
        <v>9.7701320000000003</v>
      </c>
      <c r="S34" s="73">
        <f>+nominal.raw!S34-$A$3*adjust!S34</f>
        <v>12.310252999999999</v>
      </c>
      <c r="T34" s="73">
        <f>+nominal.raw!T34-$A$3*adjust!T34</f>
        <v>14.976777</v>
      </c>
      <c r="U34" s="73">
        <f>+nominal.raw!U34-$A$3*adjust!U34</f>
        <v>4.2406790000000001</v>
      </c>
      <c r="V34" s="73">
        <f>+nominal.raw!V34-$A$3*adjust!V34</f>
        <v>17.193095</v>
      </c>
      <c r="W34" s="73">
        <f>+nominal.raw!W34-$A$3*adjust!W34</f>
        <v>22.481286999999998</v>
      </c>
      <c r="X34" s="73">
        <f>+nominal.raw!X34-$A$3*adjust!X34</f>
        <v>23.920535999999998</v>
      </c>
      <c r="Y34" s="73">
        <f>+nominal.raw!Y34-$A$3*adjust!Y34</f>
        <v>27.541051</v>
      </c>
      <c r="Z34" s="73">
        <f>+nominal.raw!Z34-$A$3*adjust!Z34</f>
        <v>28.659998000000002</v>
      </c>
      <c r="AA34" s="73">
        <f>+nominal.raw!AA34-$A$3*adjust!AA34</f>
        <v>25.451219999999999</v>
      </c>
      <c r="AB34" s="73">
        <f>+nominal.raw!AB34-$A$3*adjust!AB34</f>
        <v>26.221319000000001</v>
      </c>
      <c r="AC34" s="73">
        <f>+nominal.raw!AC34-$A$3*adjust!AC34</f>
        <v>27.057278</v>
      </c>
      <c r="AD34" s="73">
        <f>+nominal.raw!AD34-$A$3*adjust!AD34</f>
        <v>30.216004000000002</v>
      </c>
      <c r="AE34" s="73">
        <f>+nominal.raw!AE34-$A$3*adjust!AE34</f>
        <v>29.609394999999999</v>
      </c>
      <c r="AF34" s="73">
        <f>+nominal.raw!AF34-$A$3*adjust!AF34</f>
        <v>29.077870999999998</v>
      </c>
      <c r="AG34" s="73">
        <f>+nominal.raw!AG34-$A$3*adjust!AG34</f>
        <v>31.669891</v>
      </c>
      <c r="AH34" s="73">
        <f>+nominal.raw!AH34-$A$3*adjust!AH34</f>
        <v>33.663508999999998</v>
      </c>
      <c r="AI34" s="73">
        <f>+nominal.raw!AI34-$A$3*adjust!AI34</f>
        <v>35.826635000000003</v>
      </c>
      <c r="AJ34" s="73">
        <f>+nominal.raw!AJ34-$A$3*adjust!AJ34</f>
        <v>39.75065</v>
      </c>
      <c r="AK34" s="73">
        <f>+nominal.raw!AK34-$A$3*adjust!AK34</f>
        <v>44.860411999999997</v>
      </c>
      <c r="AL34" s="73">
        <f>+nominal.raw!AL34-$A$3*adjust!AL34</f>
        <v>49.158290000000001</v>
      </c>
      <c r="AM34" s="73">
        <f>+nominal.raw!AM34-$A$3*adjust!AM34</f>
        <v>54.363120000000002</v>
      </c>
      <c r="AN34" s="73">
        <f>+nominal.raw!AN34-$A$3*adjust!AN34</f>
        <v>58.643999999999998</v>
      </c>
      <c r="AO34" s="73">
        <f>+nominal.raw!AO34-$A$3*adjust!AO34</f>
        <v>58.551000000000002</v>
      </c>
      <c r="AP34" s="73">
        <f>+nominal.raw!AP34-$A$3*adjust!AP34</f>
        <v>60.146999999999998</v>
      </c>
      <c r="AQ34" s="73">
        <f>+nominal.raw!AQ34-$A$3*adjust!AQ34</f>
        <v>62.027999999999999</v>
      </c>
      <c r="AR34" s="73">
        <f>+nominal.raw!AR34-$A$3*adjust!AR34</f>
        <v>61.6</v>
      </c>
      <c r="AS34" s="73">
        <f>+nominal.raw!AS34-$A$3*adjust!AS34</f>
        <v>65.126999999999995</v>
      </c>
      <c r="AT34" s="73">
        <f>+nominal.raw!AT34-$A$3*adjust!AT34</f>
        <v>69.713999999999999</v>
      </c>
      <c r="AU34" s="73">
        <f>+nominal.raw!AU34-$A$3*adjust!AU34</f>
        <v>78.215999999999994</v>
      </c>
      <c r="AV34" s="73">
        <f>+nominal.raw!AV34-$A$3*adjust!AV34</f>
        <v>84.534000000000006</v>
      </c>
      <c r="AW34" s="73">
        <f>+nominal.raw!AW34-$A$3*adjust!AW34</f>
        <v>87.885000000000005</v>
      </c>
      <c r="AX34" s="73">
        <f>+nominal.raw!AX34-$A$3*adjust!AX34</f>
        <v>91.558999999999997</v>
      </c>
      <c r="AY34" s="73">
        <f>+nominal.raw!AY34-$A$3*adjust!AY34</f>
        <v>91.947999999999993</v>
      </c>
      <c r="AZ34" s="73">
        <f>+nominal.raw!AZ34-$A$3*adjust!AZ34</f>
        <v>93.284000000000006</v>
      </c>
      <c r="BA34" s="73">
        <f>+nominal.raw!BA34-$A$3*adjust!BA34</f>
        <v>95.908000000000001</v>
      </c>
      <c r="BB34" s="73">
        <f>+nominal.raw!BB34-$A$3*adjust!BB34</f>
        <v>98.462000000000003</v>
      </c>
      <c r="BC34" s="73">
        <f>+nominal.raw!BC34-$A$3*adjust!BC34</f>
        <v>89.698999999999998</v>
      </c>
      <c r="BD34" s="73">
        <f>+nominal.raw!BD34-$A$3*adjust!BD34</f>
        <v>104.123</v>
      </c>
      <c r="BE34" s="73">
        <f>+nominal.raw!BE34-$A$3*adjust!BE34</f>
        <v>101.91900000000001</v>
      </c>
      <c r="BF34" s="73">
        <f>+nominal.raw!BF34-$A$3*adjust!BF34</f>
        <v>100.13000000000001</v>
      </c>
      <c r="BG34" s="73">
        <f>+nominal.raw!BG34-$A$3*adjust!BG34</f>
        <v>100.99</v>
      </c>
      <c r="BH34" s="73">
        <f>+nominal.raw!BH34-$A$3*adjust!BH34</f>
        <v>101.58</v>
      </c>
      <c r="BI34" s="73">
        <f>+nominal.raw!BI34-$A$3*adjust!BI34</f>
        <v>104.158</v>
      </c>
      <c r="BJ34" s="73">
        <f>+nominal.raw!BJ34-$A$3*adjust!BJ34</f>
        <v>106.961</v>
      </c>
      <c r="BK34" s="73">
        <f>+nominal.raw!BK34-$A$3*adjust!BK34</f>
        <v>108.699</v>
      </c>
      <c r="BL34" s="73">
        <f>+nominal.raw!BL34-$A$3*adjust!BL34</f>
        <v>114.871</v>
      </c>
      <c r="BM34" s="110"/>
      <c r="BN34" s="27">
        <f t="shared" si="2"/>
        <v>2868.068319</v>
      </c>
      <c r="BO34" s="110"/>
      <c r="BP34" s="186"/>
      <c r="BQ34" s="338">
        <f>+nominal.raw!BD34</f>
        <v>116.423</v>
      </c>
      <c r="BR34" s="339">
        <f t="shared" si="8"/>
        <v>-12.299999999999997</v>
      </c>
      <c r="BS34" s="415">
        <v>0</v>
      </c>
      <c r="BT34" s="320">
        <f>-adjust!BD34</f>
        <v>-12.3</v>
      </c>
      <c r="BU34" s="329">
        <v>0</v>
      </c>
      <c r="BV34" s="414">
        <v>0</v>
      </c>
      <c r="BW34" s="424">
        <f t="shared" si="4"/>
        <v>-12.3</v>
      </c>
      <c r="BX34" s="348">
        <f t="shared" si="5"/>
        <v>0</v>
      </c>
    </row>
    <row r="35" spans="1:76" x14ac:dyDescent="0.35">
      <c r="A35" s="83"/>
      <c r="B35" s="85" t="str">
        <f>+nominal.raw!B35</f>
        <v>targeted share of NDD programs</v>
      </c>
      <c r="E35" s="55"/>
      <c r="F35" s="59">
        <f t="shared" ref="F35:AK35" si="18">+F34/F31</f>
        <v>4.3424311898882718E-2</v>
      </c>
      <c r="G35" s="59">
        <f t="shared" si="18"/>
        <v>4.9684458258094262E-2</v>
      </c>
      <c r="H35" s="59">
        <f t="shared" si="18"/>
        <v>5.1856986128241377E-2</v>
      </c>
      <c r="I35" s="59">
        <f t="shared" si="18"/>
        <v>6.3090918212132488E-2</v>
      </c>
      <c r="J35" s="59">
        <f t="shared" si="18"/>
        <v>0.11724903475275922</v>
      </c>
      <c r="K35" s="59">
        <f t="shared" si="18"/>
        <v>0.14636263921516257</v>
      </c>
      <c r="L35" s="59">
        <f t="shared" si="18"/>
        <v>0.16564621179083661</v>
      </c>
      <c r="M35" s="59">
        <f t="shared" si="18"/>
        <v>0.17778210181445181</v>
      </c>
      <c r="N35" s="59">
        <f t="shared" si="18"/>
        <v>0.17594969561047441</v>
      </c>
      <c r="O35" s="59">
        <f t="shared" si="18"/>
        <v>0.18078217001002672</v>
      </c>
      <c r="P35" s="59">
        <f t="shared" si="18"/>
        <v>0.19359568141531189</v>
      </c>
      <c r="Q35" s="59">
        <f t="shared" si="18"/>
        <v>0.19551881571092647</v>
      </c>
      <c r="R35" s="59">
        <f t="shared" si="18"/>
        <v>0.17287235840184584</v>
      </c>
      <c r="S35" s="59">
        <f t="shared" si="18"/>
        <v>0.17878292835015475</v>
      </c>
      <c r="T35" s="59">
        <f t="shared" si="18"/>
        <v>0.1794909681633147</v>
      </c>
      <c r="U35" s="59">
        <f t="shared" si="18"/>
        <v>0.16823807874947394</v>
      </c>
      <c r="V35" s="59">
        <f t="shared" si="18"/>
        <v>0.17728807986521436</v>
      </c>
      <c r="W35" s="59">
        <f t="shared" si="18"/>
        <v>0.20154337527690791</v>
      </c>
      <c r="X35" s="59">
        <f t="shared" si="18"/>
        <v>0.19875784448557551</v>
      </c>
      <c r="Y35" s="59">
        <f t="shared" si="18"/>
        <v>0.19955601278593676</v>
      </c>
      <c r="Z35" s="59">
        <f t="shared" si="18"/>
        <v>0.19624449230652721</v>
      </c>
      <c r="AA35" s="59">
        <f t="shared" si="18"/>
        <v>0.18538738709156399</v>
      </c>
      <c r="AB35" s="59">
        <f t="shared" si="18"/>
        <v>0.18812184387583539</v>
      </c>
      <c r="AC35" s="59">
        <f t="shared" si="18"/>
        <v>0.18324255548280649</v>
      </c>
      <c r="AD35" s="59">
        <f t="shared" si="18"/>
        <v>0.19061226637715006</v>
      </c>
      <c r="AE35" s="59">
        <f t="shared" si="18"/>
        <v>0.18493968925424983</v>
      </c>
      <c r="AF35" s="59">
        <f t="shared" si="18"/>
        <v>0.18536968232309847</v>
      </c>
      <c r="AG35" s="59">
        <f t="shared" si="18"/>
        <v>0.1881981793192653</v>
      </c>
      <c r="AH35" s="59">
        <f t="shared" si="18"/>
        <v>0.1881289704152149</v>
      </c>
      <c r="AI35" s="59">
        <f t="shared" si="18"/>
        <v>0.18418288018958173</v>
      </c>
      <c r="AJ35" s="59">
        <f t="shared" si="18"/>
        <v>0.19180978563071246</v>
      </c>
      <c r="AK35" s="59">
        <f t="shared" si="18"/>
        <v>0.20015342515939535</v>
      </c>
      <c r="AL35" s="59">
        <f t="shared" ref="AL35:BL35" si="19">+AL34/AL31</f>
        <v>0.20513009574955532</v>
      </c>
      <c r="AM35" s="59">
        <f t="shared" si="19"/>
        <v>0.21576426444595379</v>
      </c>
      <c r="AN35" s="59">
        <f t="shared" si="19"/>
        <v>0.22200854053726643</v>
      </c>
      <c r="AO35" s="59">
        <f t="shared" si="19"/>
        <v>0.22527413335385324</v>
      </c>
      <c r="AP35" s="59">
        <f t="shared" si="19"/>
        <v>0.22433284225052683</v>
      </c>
      <c r="AQ35" s="59">
        <f t="shared" si="19"/>
        <v>0.22653582215469797</v>
      </c>
      <c r="AR35" s="59">
        <f t="shared" si="19"/>
        <v>0.21424223980523435</v>
      </c>
      <c r="AS35" s="59">
        <f t="shared" si="19"/>
        <v>0.20968058699102707</v>
      </c>
      <c r="AT35" s="59">
        <f t="shared" si="19"/>
        <v>0.20947401631586063</v>
      </c>
      <c r="AU35" s="59">
        <f t="shared" si="19"/>
        <v>0.2099031476347788</v>
      </c>
      <c r="AV35" s="59">
        <f t="shared" si="19"/>
        <v>0.20854621573014862</v>
      </c>
      <c r="AW35" s="59">
        <f t="shared" si="19"/>
        <v>0.20622826489954338</v>
      </c>
      <c r="AX35" s="59">
        <f t="shared" si="19"/>
        <v>0.1991122922085265</v>
      </c>
      <c r="AY35" s="59">
        <f t="shared" si="19"/>
        <v>0.19077654694201054</v>
      </c>
      <c r="AZ35" s="59">
        <f t="shared" si="19"/>
        <v>0.19483077308660282</v>
      </c>
      <c r="BA35" s="59">
        <f t="shared" si="19"/>
        <v>0.18956697738035941</v>
      </c>
      <c r="BB35" s="59">
        <f t="shared" si="19"/>
        <v>0.18483817132945243</v>
      </c>
      <c r="BC35" s="59">
        <f t="shared" si="19"/>
        <v>0.16952935706644792</v>
      </c>
      <c r="BD35" s="59">
        <f t="shared" si="19"/>
        <v>0.18702065214658031</v>
      </c>
      <c r="BE35" s="59">
        <f t="shared" si="19"/>
        <v>0.18543303003673403</v>
      </c>
      <c r="BF35" s="59">
        <f t="shared" si="19"/>
        <v>0.18602672334353917</v>
      </c>
      <c r="BG35" s="59">
        <f t="shared" si="19"/>
        <v>0.1849952189571098</v>
      </c>
      <c r="BH35" s="59">
        <f t="shared" si="19"/>
        <v>0.18112601970311595</v>
      </c>
      <c r="BI35" s="59">
        <f t="shared" si="19"/>
        <v>0.18131115408784779</v>
      </c>
      <c r="BJ35" s="59">
        <f t="shared" si="19"/>
        <v>0.1822185273078214</v>
      </c>
      <c r="BK35" s="59">
        <f t="shared" si="19"/>
        <v>0.17693334418491091</v>
      </c>
      <c r="BL35" s="59">
        <f t="shared" si="19"/>
        <v>0.18000119090897693</v>
      </c>
      <c r="BM35" s="55"/>
      <c r="BN35" s="27"/>
      <c r="BO35" s="55"/>
      <c r="BP35" s="31"/>
      <c r="BQ35" s="340"/>
      <c r="BR35" s="339"/>
      <c r="BS35" s="410"/>
      <c r="BT35" s="320"/>
      <c r="BU35" s="320"/>
      <c r="BV35" s="416"/>
      <c r="BW35" s="395"/>
      <c r="BX35" s="347"/>
    </row>
    <row r="36" spans="1:76" ht="15" thickBot="1" x14ac:dyDescent="0.4">
      <c r="A36" s="83"/>
      <c r="B36" s="44"/>
      <c r="E36" s="55"/>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300"/>
      <c r="BC36" s="300"/>
      <c r="BD36" s="300"/>
      <c r="BE36" s="300"/>
      <c r="BF36" s="300"/>
      <c r="BG36" s="300"/>
      <c r="BH36" s="300"/>
      <c r="BI36" s="300"/>
      <c r="BJ36" s="300"/>
      <c r="BK36" s="300"/>
      <c r="BL36" s="300"/>
      <c r="BM36" s="55"/>
      <c r="BN36" s="27"/>
      <c r="BO36" s="55"/>
      <c r="BP36" s="31"/>
      <c r="BQ36" s="340"/>
      <c r="BR36" s="339"/>
      <c r="BS36" s="410"/>
      <c r="BT36" s="320"/>
      <c r="BU36" s="320"/>
      <c r="BV36" s="416"/>
      <c r="BW36" s="395"/>
      <c r="BX36" s="347"/>
    </row>
    <row r="37" spans="1:76" ht="15" thickBot="1" x14ac:dyDescent="0.4">
      <c r="A37" s="148" t="str">
        <f>+nominal.raw!A37</f>
        <v>All mandatory programs (excludes net interest)</v>
      </c>
      <c r="B37" s="146"/>
      <c r="C37" s="298"/>
      <c r="D37" s="299"/>
      <c r="E37" s="55"/>
      <c r="F37" s="73">
        <f>+nominal.raw!F37-$A$2*adjust!F65-$A$3*adjust!F37-$A$4*adjust!F51-$A$5*adjust!F54</f>
        <v>27.857018</v>
      </c>
      <c r="G37" s="73">
        <f>+nominal.raw!G37-$A$2*adjust!G65-$A$3*adjust!G37-$A$4*adjust!G51-$A$5*adjust!G54</f>
        <v>28.282658000000001</v>
      </c>
      <c r="H37" s="73">
        <f>+nominal.raw!H37-$A$2*adjust!H65-$A$3*adjust!H37-$A$4*adjust!H51-$A$5*adjust!H54</f>
        <v>31.193396</v>
      </c>
      <c r="I37" s="73">
        <f>+nominal.raw!I37-$A$2*adjust!I65-$A$3*adjust!I37-$A$4*adjust!I51-$A$5*adjust!I54</f>
        <v>31.84365</v>
      </c>
      <c r="J37" s="73">
        <f>+nominal.raw!J37-$A$2*adjust!J65-$A$3*adjust!J37-$A$4*adjust!J51-$A$5*adjust!J54</f>
        <v>35.047851000000001</v>
      </c>
      <c r="K37" s="73">
        <f>+nominal.raw!K37-$A$2*adjust!K65-$A$3*adjust!K37-$A$4*adjust!K51-$A$5*adjust!K54</f>
        <v>40.948830000000001</v>
      </c>
      <c r="L37" s="73">
        <f>+nominal.raw!L37-$A$2*adjust!L65-$A$3*adjust!L37-$A$4*adjust!L51-$A$5*adjust!L54</f>
        <v>49.526102000000002</v>
      </c>
      <c r="M37" s="73">
        <f>+nominal.raw!M37-$A$2*adjust!M65-$A$3*adjust!M37-$A$4*adjust!M51-$A$5*adjust!M54</f>
        <v>54.193117999999998</v>
      </c>
      <c r="N37" s="73">
        <f>+nominal.raw!N37-$A$2*adjust!N65-$A$3*adjust!N37-$A$4*adjust!N51-$A$5*adjust!N54</f>
        <v>61.515915</v>
      </c>
      <c r="O37" s="73">
        <f>+nominal.raw!O37-$A$2*adjust!O65-$A$3*adjust!O37-$A$4*adjust!O51-$A$5*adjust!O54</f>
        <v>73.693089999999998</v>
      </c>
      <c r="P37" s="73">
        <f>+nominal.raw!P37-$A$2*adjust!P65-$A$3*adjust!P37-$A$4*adjust!P51-$A$5*adjust!P54</f>
        <v>87.699506999999997</v>
      </c>
      <c r="Q37" s="73">
        <f>+nominal.raw!Q37-$A$2*adjust!Q65-$A$3*adjust!Q37-$A$4*adjust!Q51-$A$5*adjust!Q54</f>
        <v>99.119551000000001</v>
      </c>
      <c r="R37" s="73">
        <f>+nominal.raw!R37-$A$2*adjust!R65-$A$3*adjust!R37-$A$4*adjust!R51-$A$5*adjust!R54</f>
        <v>110.673034</v>
      </c>
      <c r="S37" s="73">
        <f>+nominal.raw!S37-$A$2*adjust!S65-$A$3*adjust!S37-$A$4*adjust!S51-$A$5*adjust!S54</f>
        <v>152.61680999999999</v>
      </c>
      <c r="T37" s="73">
        <f>+nominal.raw!T37-$A$2*adjust!T65-$A$3*adjust!T37-$A$4*adjust!T51-$A$5*adjust!T54</f>
        <v>171.748458</v>
      </c>
      <c r="U37" s="73">
        <f>+nominal.raw!U37-$A$2*adjust!U65-$A$3*adjust!U37-$A$4*adjust!U51-$A$5*adjust!U54</f>
        <v>41.508119999999998</v>
      </c>
      <c r="V37" s="73">
        <f>+nominal.raw!V37-$A$2*adjust!V65-$A$3*adjust!V37-$A$4*adjust!V51-$A$5*adjust!V54</f>
        <v>183.81179800000001</v>
      </c>
      <c r="W37" s="73">
        <f>+nominal.raw!W37-$A$2*adjust!W65-$A$3*adjust!W37-$A$4*adjust!W51-$A$5*adjust!W54</f>
        <v>206.903774</v>
      </c>
      <c r="X37" s="73">
        <f>+nominal.raw!X37-$A$2*adjust!X65-$A$3*adjust!X37-$A$4*adjust!X51-$A$5*adjust!X54</f>
        <v>225.46883499999998</v>
      </c>
      <c r="Y37" s="73">
        <f>+nominal.raw!Y37-$A$2*adjust!Y65-$A$3*adjust!Y37-$A$4*adjust!Y51-$A$5*adjust!Y54</f>
        <v>265.76746000000003</v>
      </c>
      <c r="Z37" s="73">
        <f>+nominal.raw!Z37-$A$2*adjust!Z65-$A$3*adjust!Z37-$A$4*adjust!Z51-$A$5*adjust!Z54</f>
        <v>305.46797500000002</v>
      </c>
      <c r="AA37" s="73">
        <f>+nominal.raw!AA37-$A$2*adjust!AA65-$A$3*adjust!AA37-$A$4*adjust!AA51-$A$5*adjust!AA54</f>
        <v>337.49110999999999</v>
      </c>
      <c r="AB37" s="73">
        <f>+nominal.raw!AB37-$A$2*adjust!AB65-$A$3*adjust!AB37-$A$4*adjust!AB51-$A$5*adjust!AB54</f>
        <v>367.44320000000005</v>
      </c>
      <c r="AC37" s="73">
        <f>+nominal.raw!AC37-$A$2*adjust!AC65-$A$3*adjust!AC37-$A$4*adjust!AC51-$A$5*adjust!AC54</f>
        <v>366.84684299999998</v>
      </c>
      <c r="AD37" s="73">
        <f>+nominal.raw!AD37-$A$2*adjust!AD65-$A$3*adjust!AD37-$A$4*adjust!AD51-$A$5*adjust!AD54</f>
        <v>405.23683799999998</v>
      </c>
      <c r="AE37" s="73">
        <f>+nominal.raw!AE37-$A$2*adjust!AE65-$A$3*adjust!AE37-$A$4*adjust!AE51-$A$5*adjust!AE54</f>
        <v>420.43023299999999</v>
      </c>
      <c r="AF37" s="73">
        <f>+nominal.raw!AF37-$A$2*adjust!AF65-$A$3*adjust!AF37-$A$4*adjust!AF51-$A$5*adjust!AF54</f>
        <v>426.024631</v>
      </c>
      <c r="AG37" s="73">
        <f>+nominal.raw!AG37-$A$2*adjust!AG65-$A$3*adjust!AG37-$A$4*adjust!AG51-$A$5*adjust!AG54</f>
        <v>451.09527500000002</v>
      </c>
      <c r="AH37" s="73">
        <f>+nominal.raw!AH37-$A$2*adjust!AH65-$A$3*adjust!AH37-$A$4*adjust!AH51-$A$5*adjust!AH54</f>
        <v>480.57963100000006</v>
      </c>
      <c r="AI37" s="73">
        <f>+nominal.raw!AI37-$A$2*adjust!AI65-$A$3*adjust!AI37-$A$4*adjust!AI51-$A$5*adjust!AI54</f>
        <v>518.58671900000002</v>
      </c>
      <c r="AJ37" s="73">
        <f>+nominal.raw!AJ37-$A$2*adjust!AJ65-$A$3*adjust!AJ37-$A$4*adjust!AJ51-$A$5*adjust!AJ54</f>
        <v>536.33134599999994</v>
      </c>
      <c r="AK37" s="73">
        <f>+nominal.raw!AK37-$A$2*adjust!AK65-$A$3*adjust!AK37-$A$4*adjust!AK51-$A$5*adjust!AK54</f>
        <v>652.27167099999997</v>
      </c>
      <c r="AL37" s="73">
        <f>+nominal.raw!AL37-$A$2*adjust!AL65-$A$3*adjust!AL37-$A$4*adjust!AL51-$A$5*adjust!AL54</f>
        <v>705.25186299999996</v>
      </c>
      <c r="AM37" s="73">
        <f>+nominal.raw!AM37-$A$2*adjust!AM65-$A$3*adjust!AM37-$A$4*adjust!AM51-$A$5*adjust!AM54</f>
        <v>726.47028399999988</v>
      </c>
      <c r="AN37" s="73">
        <f>+nominal.raw!AN37-$A$2*adjust!AN65-$A$3*adjust!AN37-$A$4*adjust!AN51-$A$5*adjust!AN54</f>
        <v>761.61599999999999</v>
      </c>
      <c r="AO37" s="73">
        <f>+nominal.raw!AO37-$A$2*adjust!AO65-$A$3*adjust!AO37-$A$4*adjust!AO51-$A$5*adjust!AO54</f>
        <v>805.68299999999988</v>
      </c>
      <c r="AP37" s="73">
        <f>+nominal.raw!AP37-$A$2*adjust!AP65-$A$3*adjust!AP37-$A$4*adjust!AP51-$A$5*adjust!AP54</f>
        <v>826.97199999999998</v>
      </c>
      <c r="AQ37" s="73">
        <f>+nominal.raw!AQ37-$A$2*adjust!AQ65-$A$3*adjust!AQ37-$A$4*adjust!AQ51-$A$5*adjust!AQ54</f>
        <v>870.98400000000004</v>
      </c>
      <c r="AR37" s="73">
        <f>+nominal.raw!AR37-$A$2*adjust!AR65-$A$3*adjust!AR37-$A$4*adjust!AR51-$A$5*adjust!AR54</f>
        <v>913.7170000000001</v>
      </c>
      <c r="AS37" s="73">
        <f>+nominal.raw!AS37-$A$2*adjust!AS65-$A$3*adjust!AS37-$A$4*adjust!AS51-$A$5*adjust!AS54</f>
        <v>958.38199999999995</v>
      </c>
      <c r="AT37" s="73">
        <f>+nominal.raw!AT37-$A$2*adjust!AT65-$A$3*adjust!AT37-$A$4*adjust!AT51-$A$5*adjust!AT54</f>
        <v>1020.4209999999999</v>
      </c>
      <c r="AU37" s="73">
        <f>+nominal.raw!AU37-$A$2*adjust!AU65-$A$3*adjust!AU37-$A$4*adjust!AU51-$A$5*adjust!AU54</f>
        <v>1120.769</v>
      </c>
      <c r="AV37" s="73">
        <f>+nominal.raw!AV37-$A$2*adjust!AV65-$A$3*adjust!AV37-$A$4*adjust!AV51-$A$5*adjust!AV54</f>
        <v>1195.9180000000001</v>
      </c>
      <c r="AW37" s="73">
        <f>+nominal.raw!AW37-$A$2*adjust!AW65-$A$3*adjust!AW37-$A$4*adjust!AW51-$A$5*adjust!AW54</f>
        <v>1252.0529999999999</v>
      </c>
      <c r="AX37" s="73">
        <f>+nominal.raw!AX37-$A$2*adjust!AX65-$A$3*adjust!AX37-$A$4*adjust!AX51-$A$5*adjust!AX54</f>
        <v>1323.6009999999999</v>
      </c>
      <c r="AY37" s="73">
        <f>+nominal.raw!AY37-$A$2*adjust!AY65-$A$3*adjust!AY37-$A$4*adjust!AY51-$A$5*adjust!AY54</f>
        <v>1439.4089999999999</v>
      </c>
      <c r="AZ37" s="73">
        <f>+nominal.raw!AZ37-$A$2*adjust!AZ65-$A$3*adjust!AZ37-$A$4*adjust!AZ51-$A$5*adjust!AZ54</f>
        <v>1467.434</v>
      </c>
      <c r="BA37" s="73">
        <f>+nominal.raw!BA37-$A$2*adjust!BA65-$A$3*adjust!BA37-$A$4*adjust!BA51-$A$5*adjust!BA54</f>
        <v>1611.3390000000002</v>
      </c>
      <c r="BB37" s="73">
        <f>+nominal.raw!BB37-$A$2*adjust!BB65-$A$3*adjust!BB37-$A$4*adjust!BB51-$A$5*adjust!BB54</f>
        <v>1872.5329999999999</v>
      </c>
      <c r="BC37" s="73">
        <f>+nominal.raw!BC37-$A$2*adjust!BC65-$A$3*adjust!BC37-$A$4*adjust!BC51-$A$5*adjust!BC54</f>
        <v>1938.8330000000001</v>
      </c>
      <c r="BD37" s="73">
        <f>+nominal.raw!BD37-$A$2*adjust!BD65-$A$3*adjust!BD37-$A$4*adjust!BD51-$A$5*adjust!BD54</f>
        <v>2004.779</v>
      </c>
      <c r="BE37" s="73">
        <f>+nominal.raw!BE37-$A$2*adjust!BE65-$A$3*adjust!BE37-$A$4*adjust!BE51-$A$5*adjust!BE54</f>
        <v>2044.0230000000001</v>
      </c>
      <c r="BF37" s="73">
        <f>+nominal.raw!BF37-$A$2*adjust!BF65-$A$3*adjust!BF37-$A$4*adjust!BF51-$A$5*adjust!BF54</f>
        <v>2048.9349999999999</v>
      </c>
      <c r="BG37" s="73">
        <f>+nominal.raw!BG37-$A$2*adjust!BG65-$A$3*adjust!BG37-$A$4*adjust!BG51-$A$5*adjust!BG54</f>
        <v>2111.0329999999999</v>
      </c>
      <c r="BH37" s="73">
        <f>+nominal.raw!BH37-$A$2*adjust!BH65-$A$3*adjust!BH37-$A$4*adjust!BH51-$A$5*adjust!BH54</f>
        <v>2310.0690000000004</v>
      </c>
      <c r="BI37" s="73">
        <f>+nominal.raw!BI37-$A$2*adjust!BI65-$A$3*adjust!BI37-$A$4*adjust!BI51-$A$5*adjust!BI54</f>
        <v>2413.2345476108876</v>
      </c>
      <c r="BJ37" s="73">
        <f>+nominal.raw!BJ37-$A$2*adjust!BJ65-$A$3*adjust!BJ37-$A$4*adjust!BJ51-$A$5*adjust!BJ54</f>
        <v>2537.0930000000003</v>
      </c>
      <c r="BK37" s="73">
        <f>+nominal.raw!BK37-$A$2*adjust!BK65-$A$3*adjust!BK37-$A$4*adjust!BK51-$A$5*adjust!BK54</f>
        <v>2586.1580000000008</v>
      </c>
      <c r="BL37" s="73">
        <f>+nominal.raw!BL37-$A$2*adjust!BL65-$A$3*adjust!BL37-$A$4*adjust!BL51-$A$5*adjust!BL54</f>
        <v>2757.1289999999999</v>
      </c>
      <c r="BM37" s="55"/>
      <c r="BN37" s="27">
        <f t="shared" si="2"/>
        <v>48871.064141610899</v>
      </c>
      <c r="BO37" s="55"/>
      <c r="BP37" s="31"/>
      <c r="BQ37" s="338">
        <f>+nominal.raw!BD37</f>
        <v>2049.6179999999999</v>
      </c>
      <c r="BR37" s="339">
        <f t="shared" si="8"/>
        <v>-44.838999999999942</v>
      </c>
      <c r="BS37" s="413">
        <f>-adjust!BD65</f>
        <v>-27.030999999999999</v>
      </c>
      <c r="BT37" s="320">
        <f>-adjust!BD37</f>
        <v>-55.454000000000001</v>
      </c>
      <c r="BU37" s="321">
        <f>-adjust!BD51</f>
        <v>37.651000000000003</v>
      </c>
      <c r="BV37" s="417">
        <f>-adjust!BD54</f>
        <v>-5.0000000000000001E-3</v>
      </c>
      <c r="BW37" s="424">
        <f t="shared" si="4"/>
        <v>-44.838999999999999</v>
      </c>
      <c r="BX37" s="348">
        <f t="shared" si="5"/>
        <v>5.6843418860808015E-14</v>
      </c>
    </row>
    <row r="38" spans="1:76" ht="15" thickBot="1" x14ac:dyDescent="0.4">
      <c r="A38" s="158"/>
      <c r="B38" s="146" t="str">
        <f>+nominal.raw!B38</f>
        <v>health</v>
      </c>
      <c r="C38" s="31"/>
      <c r="D38" s="31"/>
      <c r="E38" s="55"/>
      <c r="F38" s="157">
        <f>+nominal.raw!F38-$A$2*adjust!F58-$A$3*adjust!F38</f>
        <v>0.110433</v>
      </c>
      <c r="G38" s="157">
        <f>+nominal.raw!G38-$A$2*adjust!G58-$A$3*adjust!G38</f>
        <v>0.16878899999999999</v>
      </c>
      <c r="H38" s="157">
        <f>+nominal.raw!H38-$A$2*adjust!H58-$A$3*adjust!H38</f>
        <v>0.22491</v>
      </c>
      <c r="I38" s="157">
        <f>+nominal.raw!I38-$A$2*adjust!I58-$A$3*adjust!I38</f>
        <v>0.29596299999999998</v>
      </c>
      <c r="J38" s="157">
        <f>+nominal.raw!J38-$A$2*adjust!J58-$A$3*adjust!J38</f>
        <v>0.80771999999999999</v>
      </c>
      <c r="K38" s="157">
        <f>+nominal.raw!K38-$A$2*adjust!K58-$A$3*adjust!K38</f>
        <v>3.7243870000000001</v>
      </c>
      <c r="L38" s="157">
        <f>+nominal.raw!L38-$A$2*adjust!L58-$A$3*adjust!L38</f>
        <v>6.2572640000000002</v>
      </c>
      <c r="M38" s="157">
        <f>+nominal.raw!M38-$A$2*adjust!M58-$A$3*adjust!M38</f>
        <v>7.7151379999999996</v>
      </c>
      <c r="N38" s="157">
        <f>+nominal.raw!N38-$A$2*adjust!N58-$A$3*adjust!N38</f>
        <v>8.6123159999999999</v>
      </c>
      <c r="O38" s="157">
        <f>+nominal.raw!O38-$A$2*adjust!O58-$A$3*adjust!O38</f>
        <v>9.6512370000000001</v>
      </c>
      <c r="P38" s="157">
        <f>+nominal.raw!P38-$A$2*adjust!P58-$A$3*adjust!P38</f>
        <v>11.700692999999999</v>
      </c>
      <c r="Q38" s="157">
        <f>+nominal.raw!Q38-$A$2*adjust!Q58-$A$3*adjust!Q38</f>
        <v>12.402305999999999</v>
      </c>
      <c r="R38" s="157">
        <f>+nominal.raw!R38-$A$2*adjust!R58-$A$3*adjust!R38</f>
        <v>14.955889000000001</v>
      </c>
      <c r="S38" s="157">
        <f>+nominal.raw!S38-$A$2*adjust!S58-$A$3*adjust!S38</f>
        <v>19.323560000000001</v>
      </c>
      <c r="T38" s="157">
        <f>+nominal.raw!T38-$A$2*adjust!T58-$A$3*adjust!T38</f>
        <v>24.015826000000001</v>
      </c>
      <c r="U38" s="157">
        <f>+nominal.raw!U38-$A$2*adjust!U58-$A$3*adjust!U38</f>
        <v>6.3868790000000004</v>
      </c>
      <c r="V38" s="157">
        <f>+nominal.raw!V38-$A$2*adjust!V58-$A$3*adjust!V38</f>
        <v>28.943028000000002</v>
      </c>
      <c r="W38" s="157">
        <f>+nominal.raw!W38-$A$2*adjust!W58-$A$3*adjust!W38</f>
        <v>33.061495999999998</v>
      </c>
      <c r="X38" s="157">
        <f>+nominal.raw!X38-$A$2*adjust!X58-$A$3*adjust!X38</f>
        <v>38.487741999999997</v>
      </c>
      <c r="Y38" s="157">
        <f>+nominal.raw!Y38-$A$2*adjust!Y58-$A$3*adjust!Y38</f>
        <v>45.707675999999999</v>
      </c>
      <c r="Z38" s="157">
        <f>+nominal.raw!Z38-$A$2*adjust!Z58-$A$3*adjust!Z38</f>
        <v>55.691229999999997</v>
      </c>
      <c r="AA38" s="157">
        <f>+nominal.raw!AA38-$A$2*adjust!AA58-$A$3*adjust!AA38</f>
        <v>63.773583000000002</v>
      </c>
      <c r="AB38" s="157">
        <f>+nominal.raw!AB38-$A$2*adjust!AB58-$A$3*adjust!AB38</f>
        <v>71.351648999999995</v>
      </c>
      <c r="AC38" s="157">
        <f>+nominal.raw!AC38-$A$2*adjust!AC58-$A$3*adjust!AC38</f>
        <v>77.498915999999994</v>
      </c>
      <c r="AD38" s="157">
        <f>+nominal.raw!AD38-$A$2*adjust!AD58-$A$3*adjust!AD38</f>
        <v>88.031019999999998</v>
      </c>
      <c r="AE38" s="157">
        <f>+nominal.raw!AE38-$A$2*adjust!AE58-$A$3*adjust!AE38</f>
        <v>94.148955999999998</v>
      </c>
      <c r="AF38" s="157">
        <f>+nominal.raw!AF38-$A$2*adjust!AF58-$A$3*adjust!AF38</f>
        <v>102.706873</v>
      </c>
      <c r="AG38" s="157">
        <f>+nominal.raw!AG38-$A$2*adjust!AG58-$A$3*adjust!AG38</f>
        <v>109.026208</v>
      </c>
      <c r="AH38" s="157">
        <f>+nominal.raw!AH38-$A$2*adjust!AH58-$A$3*adjust!AH38</f>
        <v>117.94433400000001</v>
      </c>
      <c r="AI38" s="157">
        <f>+nominal.raw!AI38-$A$2*adjust!AI58-$A$3*adjust!AI38</f>
        <v>138.93925800000002</v>
      </c>
      <c r="AJ38" s="157">
        <f>+nominal.raw!AJ38-$A$2*adjust!AJ58-$A$3*adjust!AJ38</f>
        <v>157.05863299999999</v>
      </c>
      <c r="AK38" s="157">
        <f>+nominal.raw!AK38-$A$2*adjust!AK58-$A$3*adjust!AK38</f>
        <v>187.704534</v>
      </c>
      <c r="AL38" s="157">
        <f>+nominal.raw!AL38-$A$2*adjust!AL58-$A$3*adjust!AL38</f>
        <v>207.66316</v>
      </c>
      <c r="AM38" s="157">
        <f>+nominal.raw!AM38-$A$2*adjust!AM58-$A$3*adjust!AM38</f>
        <v>227.48751499999997</v>
      </c>
      <c r="AN38" s="157">
        <f>+nominal.raw!AN38-$A$2*adjust!AN58-$A$3*adjust!AN38</f>
        <v>249.98500000000001</v>
      </c>
      <c r="AO38" s="157">
        <f>+nominal.raw!AO38-$A$2*adjust!AO58-$A$3*adjust!AO38</f>
        <v>269.435</v>
      </c>
      <c r="AP38" s="157">
        <f>+nominal.raw!AP38-$A$2*adjust!AP58-$A$3*adjust!AP38</f>
        <v>287.87599999999998</v>
      </c>
      <c r="AQ38" s="157">
        <f>+nominal.raw!AQ38-$A$2*adjust!AQ58-$A$3*adjust!AQ38</f>
        <v>296.89400000000001</v>
      </c>
      <c r="AR38" s="157">
        <f>+nominal.raw!AR38-$A$2*adjust!AR58-$A$3*adjust!AR38</f>
        <v>301.76400000000001</v>
      </c>
      <c r="AS38" s="157">
        <f>+nominal.raw!AS38-$A$2*adjust!AS58-$A$3*adjust!AS38</f>
        <v>318.697</v>
      </c>
      <c r="AT38" s="157">
        <f>+nominal.raw!AT38-$A$2*adjust!AT58-$A$3*adjust!AT38</f>
        <v>349.95400000000001</v>
      </c>
      <c r="AU38" s="157">
        <f>+nominal.raw!AU38-$A$2*adjust!AU58-$A$3*adjust!AU38</f>
        <v>387.76099999999997</v>
      </c>
      <c r="AV38" s="157">
        <f>+nominal.raw!AV38-$A$2*adjust!AV58-$A$3*adjust!AV38</f>
        <v>421.07100000000003</v>
      </c>
      <c r="AW38" s="157">
        <f>+nominal.raw!AW38-$A$2*adjust!AW58-$A$3*adjust!AW38</f>
        <v>457.30599999999998</v>
      </c>
      <c r="AX38" s="157">
        <f>+nominal.raw!AX38-$A$2*adjust!AX58-$A$3*adjust!AX38</f>
        <v>490.36099999999999</v>
      </c>
      <c r="AY38" s="157">
        <f>+nominal.raw!AY38-$A$2*adjust!AY58-$A$3*adjust!AY38</f>
        <v>535.11399999999992</v>
      </c>
      <c r="AZ38" s="157">
        <f>+nominal.raw!AZ38-$A$2*adjust!AZ58-$A$3*adjust!AZ38</f>
        <v>580.12199999999996</v>
      </c>
      <c r="BA38" s="157">
        <f>+nominal.raw!BA38-$A$2*adjust!BA58-$A$3*adjust!BA38</f>
        <v>612.39700000000005</v>
      </c>
      <c r="BB38" s="157">
        <f>+nominal.raw!BB38-$A$2*adjust!BB58-$A$3*adjust!BB38</f>
        <v>655.05000000000007</v>
      </c>
      <c r="BC38" s="157">
        <f>+nominal.raw!BC38-$A$2*adjust!BC58-$A$3*adjust!BC38</f>
        <v>697.28499999999997</v>
      </c>
      <c r="BD38" s="157">
        <f>+nominal.raw!BD38-$A$2*adjust!BD58-$A$3*adjust!BD38</f>
        <v>756.58399999999995</v>
      </c>
      <c r="BE38" s="157">
        <f>+nominal.raw!BE38-$A$2*adjust!BE58-$A$3*adjust!BE38</f>
        <v>760.92299999999989</v>
      </c>
      <c r="BF38" s="157">
        <f>+nominal.raw!BF38-$A$2*adjust!BF58-$A$3*adjust!BF38</f>
        <v>786.51599999999996</v>
      </c>
      <c r="BG38" s="157">
        <f>+nominal.raw!BG38-$A$2*adjust!BG58-$A$3*adjust!BG38</f>
        <v>844.77300000000002</v>
      </c>
      <c r="BH38" s="157">
        <f>+nominal.raw!BH38-$A$2*adjust!BH58-$A$3*adjust!BH38</f>
        <v>964.23299999999995</v>
      </c>
      <c r="BI38" s="157">
        <f>+nominal.raw!BI38-$A$2*adjust!BI58-$A$3*adjust!BI38</f>
        <v>1031.4835476108872</v>
      </c>
      <c r="BJ38" s="157">
        <f>+nominal.raw!BJ38-$A$2*adjust!BJ58-$A$3*adjust!BJ38</f>
        <v>1073.3600000000001</v>
      </c>
      <c r="BK38" s="157">
        <f>+nominal.raw!BK38-$A$2*adjust!BK58-$A$3*adjust!BK38</f>
        <v>1102.3380000000002</v>
      </c>
      <c r="BL38" s="157">
        <f>+nominal.raw!BL38-$A$2*adjust!BL58-$A$3*adjust!BL38</f>
        <v>1168.5030000000002</v>
      </c>
      <c r="BM38" s="55"/>
      <c r="BN38" s="27">
        <f t="shared" si="2"/>
        <v>17371.364668610888</v>
      </c>
      <c r="BO38" s="55"/>
      <c r="BP38" s="31"/>
      <c r="BQ38" s="332">
        <f>+nominal.raw!BD38</f>
        <v>789.66099999999994</v>
      </c>
      <c r="BR38" s="336">
        <f t="shared" si="8"/>
        <v>-33.076999999999998</v>
      </c>
      <c r="BS38" s="393">
        <f>-adjust!BD58</f>
        <v>-15.087999999999999</v>
      </c>
      <c r="BT38" s="394">
        <f>-adjust!BD38</f>
        <v>-17.989000000000001</v>
      </c>
      <c r="BU38" s="316">
        <v>0</v>
      </c>
      <c r="BV38" s="400">
        <v>0</v>
      </c>
      <c r="BW38" s="395">
        <f t="shared" si="4"/>
        <v>-33.076999999999998</v>
      </c>
      <c r="BX38" s="347">
        <f t="shared" si="5"/>
        <v>0</v>
      </c>
    </row>
    <row r="39" spans="1:76" ht="15" thickBot="1" x14ac:dyDescent="0.4">
      <c r="A39" s="158"/>
      <c r="B39" s="146" t="str">
        <f>+nominal.raw!B39</f>
        <v>non-health</v>
      </c>
      <c r="C39" s="298"/>
      <c r="D39" s="299"/>
      <c r="E39" s="55"/>
      <c r="F39" s="157">
        <f>+F37-F38</f>
        <v>27.746585</v>
      </c>
      <c r="G39" s="157">
        <f t="shared" ref="G39:BL39" si="20">+G37-G38</f>
        <v>28.113869000000001</v>
      </c>
      <c r="H39" s="157">
        <f t="shared" si="20"/>
        <v>30.968485999999999</v>
      </c>
      <c r="I39" s="157">
        <f t="shared" si="20"/>
        <v>31.547687</v>
      </c>
      <c r="J39" s="157">
        <f t="shared" si="20"/>
        <v>34.240130999999998</v>
      </c>
      <c r="K39" s="157">
        <f t="shared" si="20"/>
        <v>37.224443000000001</v>
      </c>
      <c r="L39" s="157">
        <f t="shared" si="20"/>
        <v>43.268838000000002</v>
      </c>
      <c r="M39" s="157">
        <f t="shared" si="20"/>
        <v>46.477980000000002</v>
      </c>
      <c r="N39" s="157">
        <f t="shared" si="20"/>
        <v>52.903599</v>
      </c>
      <c r="O39" s="157">
        <f t="shared" si="20"/>
        <v>64.041853000000003</v>
      </c>
      <c r="P39" s="157">
        <f t="shared" si="20"/>
        <v>75.998813999999996</v>
      </c>
      <c r="Q39" s="157">
        <f t="shared" si="20"/>
        <v>86.717245000000005</v>
      </c>
      <c r="R39" s="157">
        <f t="shared" si="20"/>
        <v>95.717145000000002</v>
      </c>
      <c r="S39" s="157">
        <f t="shared" si="20"/>
        <v>133.29325</v>
      </c>
      <c r="T39" s="157">
        <f t="shared" si="20"/>
        <v>147.732632</v>
      </c>
      <c r="U39" s="157">
        <f t="shared" si="20"/>
        <v>35.121240999999998</v>
      </c>
      <c r="V39" s="157">
        <f t="shared" si="20"/>
        <v>154.86877000000001</v>
      </c>
      <c r="W39" s="157">
        <f t="shared" si="20"/>
        <v>173.84227799999999</v>
      </c>
      <c r="X39" s="157">
        <f t="shared" si="20"/>
        <v>186.98109299999999</v>
      </c>
      <c r="Y39" s="157">
        <f t="shared" si="20"/>
        <v>220.05978400000004</v>
      </c>
      <c r="Z39" s="157">
        <f t="shared" si="20"/>
        <v>249.77674500000003</v>
      </c>
      <c r="AA39" s="157">
        <f t="shared" si="20"/>
        <v>273.71752700000002</v>
      </c>
      <c r="AB39" s="157">
        <f t="shared" si="20"/>
        <v>296.09155100000004</v>
      </c>
      <c r="AC39" s="157">
        <f t="shared" si="20"/>
        <v>289.34792699999997</v>
      </c>
      <c r="AD39" s="157">
        <f t="shared" si="20"/>
        <v>317.20581799999997</v>
      </c>
      <c r="AE39" s="157">
        <f t="shared" si="20"/>
        <v>326.28127699999999</v>
      </c>
      <c r="AF39" s="157">
        <f t="shared" si="20"/>
        <v>323.31775800000003</v>
      </c>
      <c r="AG39" s="157">
        <f t="shared" si="20"/>
        <v>342.06906700000002</v>
      </c>
      <c r="AH39" s="157">
        <f t="shared" si="20"/>
        <v>362.63529700000004</v>
      </c>
      <c r="AI39" s="157">
        <f t="shared" si="20"/>
        <v>379.64746100000002</v>
      </c>
      <c r="AJ39" s="157">
        <f t="shared" si="20"/>
        <v>379.27271299999995</v>
      </c>
      <c r="AK39" s="157">
        <f t="shared" si="20"/>
        <v>464.567137</v>
      </c>
      <c r="AL39" s="157">
        <f t="shared" si="20"/>
        <v>497.58870299999995</v>
      </c>
      <c r="AM39" s="157">
        <f t="shared" si="20"/>
        <v>498.98276899999991</v>
      </c>
      <c r="AN39" s="157">
        <f t="shared" si="20"/>
        <v>511.63099999999997</v>
      </c>
      <c r="AO39" s="157">
        <f t="shared" si="20"/>
        <v>536.24799999999982</v>
      </c>
      <c r="AP39" s="157">
        <f t="shared" si="20"/>
        <v>539.096</v>
      </c>
      <c r="AQ39" s="157">
        <f t="shared" si="20"/>
        <v>574.09</v>
      </c>
      <c r="AR39" s="157">
        <f t="shared" si="20"/>
        <v>611.95300000000009</v>
      </c>
      <c r="AS39" s="157">
        <f t="shared" si="20"/>
        <v>639.68499999999995</v>
      </c>
      <c r="AT39" s="157">
        <f t="shared" si="20"/>
        <v>670.46699999999987</v>
      </c>
      <c r="AU39" s="157">
        <f t="shared" si="20"/>
        <v>733.00800000000004</v>
      </c>
      <c r="AV39" s="157">
        <f t="shared" si="20"/>
        <v>774.84700000000009</v>
      </c>
      <c r="AW39" s="157">
        <f t="shared" si="20"/>
        <v>794.74699999999984</v>
      </c>
      <c r="AX39" s="157">
        <f t="shared" si="20"/>
        <v>833.2399999999999</v>
      </c>
      <c r="AY39" s="157">
        <f t="shared" si="20"/>
        <v>904.29499999999996</v>
      </c>
      <c r="AZ39" s="157">
        <f t="shared" si="20"/>
        <v>887.31200000000001</v>
      </c>
      <c r="BA39" s="157">
        <f t="shared" si="20"/>
        <v>998.94200000000012</v>
      </c>
      <c r="BB39" s="157">
        <f t="shared" si="20"/>
        <v>1217.4829999999997</v>
      </c>
      <c r="BC39" s="157">
        <f t="shared" si="20"/>
        <v>1241.5480000000002</v>
      </c>
      <c r="BD39" s="157">
        <f t="shared" si="20"/>
        <v>1248.1950000000002</v>
      </c>
      <c r="BE39" s="157">
        <f t="shared" si="20"/>
        <v>1283.1000000000004</v>
      </c>
      <c r="BF39" s="157">
        <f t="shared" si="20"/>
        <v>1262.4189999999999</v>
      </c>
      <c r="BG39" s="157">
        <f t="shared" si="20"/>
        <v>1266.2599999999998</v>
      </c>
      <c r="BH39" s="157">
        <f t="shared" si="20"/>
        <v>1345.8360000000005</v>
      </c>
      <c r="BI39" s="157">
        <f t="shared" si="20"/>
        <v>1381.7510000000004</v>
      </c>
      <c r="BJ39" s="157">
        <f t="shared" si="20"/>
        <v>1463.7330000000002</v>
      </c>
      <c r="BK39" s="157">
        <f t="shared" si="20"/>
        <v>1483.8200000000006</v>
      </c>
      <c r="BL39" s="157">
        <f t="shared" si="20"/>
        <v>1588.6259999999997</v>
      </c>
      <c r="BM39" s="55"/>
      <c r="BN39" s="27">
        <f t="shared" si="2"/>
        <v>31499.699473000001</v>
      </c>
      <c r="BO39" s="55"/>
      <c r="BP39" s="31"/>
      <c r="BQ39" s="332">
        <f>+nominal.raw!BD39</f>
        <v>1259.9569999999999</v>
      </c>
      <c r="BR39" s="336">
        <f t="shared" si="8"/>
        <v>-11.761999999999716</v>
      </c>
      <c r="BS39" s="418">
        <f>+BS37-BS38</f>
        <v>-11.943</v>
      </c>
      <c r="BT39" s="166">
        <f>+BT37-BT38</f>
        <v>-37.465000000000003</v>
      </c>
      <c r="BU39" s="322">
        <f>-adjust!BD51</f>
        <v>37.651000000000003</v>
      </c>
      <c r="BV39" s="417">
        <f>-adjust!BD54</f>
        <v>-5.0000000000000001E-3</v>
      </c>
      <c r="BW39" s="395">
        <f t="shared" si="4"/>
        <v>-11.761999999999999</v>
      </c>
      <c r="BX39" s="347">
        <f t="shared" si="5"/>
        <v>2.8244073746463982E-13</v>
      </c>
    </row>
    <row r="40" spans="1:76" x14ac:dyDescent="0.35">
      <c r="A40" s="158"/>
      <c r="B40" s="159"/>
      <c r="C40" s="31"/>
      <c r="D40" s="31"/>
      <c r="E40" s="55"/>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55"/>
      <c r="BN40" s="27"/>
      <c r="BO40" s="55"/>
      <c r="BP40" s="31"/>
      <c r="BQ40" s="338"/>
      <c r="BR40" s="339"/>
      <c r="BS40" s="419"/>
      <c r="BT40" s="323"/>
      <c r="BU40" s="323"/>
      <c r="BV40" s="420"/>
      <c r="BW40" s="395"/>
      <c r="BX40" s="347"/>
    </row>
    <row r="41" spans="1:76" x14ac:dyDescent="0.35">
      <c r="A41" s="148" t="str">
        <f>+nominal.raw!A41</f>
        <v>Targeted mandatory programs including Medicare LIS</v>
      </c>
      <c r="B41" s="147"/>
      <c r="E41" s="55"/>
      <c r="F41" s="133">
        <f t="shared" ref="F41:AK41" si="21">+F46+F18</f>
        <v>4.3583959999999999</v>
      </c>
      <c r="G41" s="133">
        <f t="shared" si="21"/>
        <v>4.7354010000000004</v>
      </c>
      <c r="H41" s="133">
        <f t="shared" si="21"/>
        <v>4.9826439999999996</v>
      </c>
      <c r="I41" s="133">
        <f t="shared" si="21"/>
        <v>5.2712979999999998</v>
      </c>
      <c r="J41" s="133">
        <f t="shared" si="21"/>
        <v>5.8863320000000003</v>
      </c>
      <c r="K41" s="133">
        <f t="shared" si="21"/>
        <v>6.7715670000000001</v>
      </c>
      <c r="L41" s="133">
        <f t="shared" si="21"/>
        <v>8.3968129999999999</v>
      </c>
      <c r="M41" s="133">
        <f t="shared" si="21"/>
        <v>9.6076800000000002</v>
      </c>
      <c r="N41" s="133">
        <f t="shared" si="21"/>
        <v>11.156117999999999</v>
      </c>
      <c r="O41" s="133">
        <f t="shared" si="21"/>
        <v>15.042255000000001</v>
      </c>
      <c r="P41" s="133">
        <f t="shared" si="21"/>
        <v>19.256587</v>
      </c>
      <c r="Q41" s="133">
        <f t="shared" si="21"/>
        <v>18.736477000000001</v>
      </c>
      <c r="R41" s="133">
        <f t="shared" si="21"/>
        <v>21.815173999999999</v>
      </c>
      <c r="S41" s="133">
        <f t="shared" si="21"/>
        <v>28.666931000000002</v>
      </c>
      <c r="T41" s="133">
        <f t="shared" si="21"/>
        <v>34.694442000000002</v>
      </c>
      <c r="U41" s="133">
        <f t="shared" si="21"/>
        <v>8.6298700000000004</v>
      </c>
      <c r="V41" s="133">
        <f t="shared" si="21"/>
        <v>37.982388</v>
      </c>
      <c r="W41" s="133">
        <f t="shared" si="21"/>
        <v>40.116490999999996</v>
      </c>
      <c r="X41" s="133">
        <f t="shared" si="21"/>
        <v>44.437719000000001</v>
      </c>
      <c r="Y41" s="133">
        <f t="shared" si="21"/>
        <v>51.096367999999998</v>
      </c>
      <c r="Z41" s="133">
        <f t="shared" si="21"/>
        <v>59.345553000000002</v>
      </c>
      <c r="AA41" s="133">
        <f t="shared" si="21"/>
        <v>57.774856999999997</v>
      </c>
      <c r="AB41" s="133">
        <f t="shared" si="21"/>
        <v>63.154025000000004</v>
      </c>
      <c r="AC41" s="133">
        <f t="shared" si="21"/>
        <v>66.636690999999999</v>
      </c>
      <c r="AD41" s="133">
        <f t="shared" si="21"/>
        <v>83.195780999999997</v>
      </c>
      <c r="AE41" s="133">
        <f t="shared" si="21"/>
        <v>74.768947999999995</v>
      </c>
      <c r="AF41" s="133">
        <f t="shared" si="21"/>
        <v>79.226428999999996</v>
      </c>
      <c r="AG41" s="133">
        <f t="shared" si="21"/>
        <v>85.873160999999996</v>
      </c>
      <c r="AH41" s="133">
        <f t="shared" si="21"/>
        <v>94.145438999999996</v>
      </c>
      <c r="AI41" s="133">
        <f t="shared" si="21"/>
        <v>105.66554300000001</v>
      </c>
      <c r="AJ41" s="133">
        <f t="shared" si="21"/>
        <v>126.792676</v>
      </c>
      <c r="AK41" s="133">
        <f t="shared" si="21"/>
        <v>153.586975</v>
      </c>
      <c r="AL41" s="133">
        <f t="shared" ref="AL41:BL41" si="22">+AL46+AL18</f>
        <v>170.00292099999999</v>
      </c>
      <c r="AM41" s="133">
        <f t="shared" si="22"/>
        <v>181.85648599999999</v>
      </c>
      <c r="AN41" s="133">
        <f t="shared" si="22"/>
        <v>195.22199999999998</v>
      </c>
      <c r="AO41" s="133">
        <f t="shared" si="22"/>
        <v>203.55</v>
      </c>
      <c r="AP41" s="133">
        <f t="shared" si="22"/>
        <v>207.96799999999999</v>
      </c>
      <c r="AQ41" s="133">
        <f t="shared" si="22"/>
        <v>214.25200000000001</v>
      </c>
      <c r="AR41" s="133">
        <f t="shared" si="22"/>
        <v>227.58500000000001</v>
      </c>
      <c r="AS41" s="133">
        <f t="shared" si="22"/>
        <v>240.79499999999999</v>
      </c>
      <c r="AT41" s="133">
        <f t="shared" si="22"/>
        <v>262.82</v>
      </c>
      <c r="AU41" s="133">
        <f t="shared" si="22"/>
        <v>294.39600000000002</v>
      </c>
      <c r="AV41" s="133">
        <f t="shared" si="22"/>
        <v>321.34500000000003</v>
      </c>
      <c r="AW41" s="133">
        <f t="shared" si="22"/>
        <v>344.72399999999999</v>
      </c>
      <c r="AX41" s="133">
        <f t="shared" si="22"/>
        <v>365.26300000000003</v>
      </c>
      <c r="AY41" s="133">
        <f t="shared" si="22"/>
        <v>381.661</v>
      </c>
      <c r="AZ41" s="133">
        <f t="shared" si="22"/>
        <v>402.76117499999998</v>
      </c>
      <c r="BA41" s="133">
        <f t="shared" si="22"/>
        <v>462.56824999999998</v>
      </c>
      <c r="BB41" s="133">
        <f t="shared" si="22"/>
        <v>493.06115</v>
      </c>
      <c r="BC41" s="133">
        <f t="shared" si="22"/>
        <v>558.35969999999998</v>
      </c>
      <c r="BD41" s="133">
        <f t="shared" si="22"/>
        <v>607.3359999999999</v>
      </c>
      <c r="BE41" s="133">
        <f t="shared" si="22"/>
        <v>587.19899999999996</v>
      </c>
      <c r="BF41" s="133">
        <f t="shared" si="22"/>
        <v>610.36799999999994</v>
      </c>
      <c r="BG41" s="133">
        <f t="shared" si="22"/>
        <v>657.47299999999996</v>
      </c>
      <c r="BH41" s="133">
        <f t="shared" si="22"/>
        <v>720.75599999999997</v>
      </c>
      <c r="BI41" s="133">
        <f t="shared" si="22"/>
        <v>747.84300000000007</v>
      </c>
      <c r="BJ41" s="133">
        <f t="shared" si="22"/>
        <v>756.69500000000005</v>
      </c>
      <c r="BK41" s="133">
        <f t="shared" si="22"/>
        <v>779.26100000000008</v>
      </c>
      <c r="BL41" s="133">
        <f t="shared" si="22"/>
        <v>811.90899999999999</v>
      </c>
      <c r="BM41" s="55"/>
      <c r="BN41" s="27">
        <f>SUM(F41:BL41)</f>
        <v>13238.837711</v>
      </c>
      <c r="BO41" s="55"/>
      <c r="BP41" s="31"/>
      <c r="BQ41" s="338">
        <f>+nominal.raw!BD41</f>
        <v>641.94299999999998</v>
      </c>
      <c r="BR41" s="339">
        <f t="shared" ref="BR41:BR43" si="23">+BD41-BQ41</f>
        <v>-34.607000000000085</v>
      </c>
      <c r="BS41" s="421">
        <f>-adjust!BD61-adjust!BD59</f>
        <v>-5.7050000000000001</v>
      </c>
      <c r="BT41" s="320">
        <f>-adjust!BD41</f>
        <v>-28.902000000000001</v>
      </c>
      <c r="BU41" s="329">
        <v>0</v>
      </c>
      <c r="BV41" s="414">
        <v>0</v>
      </c>
      <c r="BW41" s="348">
        <f t="shared" ref="BW41:BW43" si="24">SUM(BS41:BV41)</f>
        <v>-34.606999999999999</v>
      </c>
      <c r="BX41" s="348">
        <f t="shared" ref="BX41:BX43" si="25">+BR41-BW41</f>
        <v>-8.5265128291212022E-14</v>
      </c>
    </row>
    <row r="42" spans="1:76" x14ac:dyDescent="0.35">
      <c r="A42" s="158"/>
      <c r="B42" s="146" t="str">
        <f>+nominal.raw!B42</f>
        <v>health</v>
      </c>
      <c r="E42" s="55"/>
      <c r="F42" s="160">
        <f t="shared" ref="F42:AK42" si="26">+F47+F18</f>
        <v>0.102725</v>
      </c>
      <c r="G42" s="160">
        <f t="shared" si="26"/>
        <v>0.15710199999999999</v>
      </c>
      <c r="H42" s="160">
        <f t="shared" si="26"/>
        <v>0.20985500000000001</v>
      </c>
      <c r="I42" s="160">
        <f t="shared" si="26"/>
        <v>0.27224999999999999</v>
      </c>
      <c r="J42" s="160">
        <f t="shared" si="26"/>
        <v>0.76953400000000005</v>
      </c>
      <c r="K42" s="160">
        <f t="shared" si="26"/>
        <v>1.173</v>
      </c>
      <c r="L42" s="160">
        <f t="shared" si="26"/>
        <v>1.8057989999999999</v>
      </c>
      <c r="M42" s="160">
        <f t="shared" si="26"/>
        <v>2.2846549999999999</v>
      </c>
      <c r="N42" s="160">
        <f t="shared" si="26"/>
        <v>2.726845</v>
      </c>
      <c r="O42" s="160">
        <f t="shared" si="26"/>
        <v>3.3622529999999999</v>
      </c>
      <c r="P42" s="160">
        <f t="shared" si="26"/>
        <v>4.6012930000000001</v>
      </c>
      <c r="Q42" s="160">
        <f t="shared" si="26"/>
        <v>4.5998479999999997</v>
      </c>
      <c r="R42" s="160">
        <f t="shared" si="26"/>
        <v>5.8183910000000001</v>
      </c>
      <c r="S42" s="160">
        <f t="shared" si="26"/>
        <v>6.840395</v>
      </c>
      <c r="T42" s="160">
        <f t="shared" si="26"/>
        <v>8.5682369999999999</v>
      </c>
      <c r="U42" s="160">
        <f t="shared" si="26"/>
        <v>2.2286570000000001</v>
      </c>
      <c r="V42" s="160">
        <f t="shared" si="26"/>
        <v>9.8758289999999995</v>
      </c>
      <c r="W42" s="160">
        <f t="shared" si="26"/>
        <v>10.679881</v>
      </c>
      <c r="X42" s="160">
        <f t="shared" si="26"/>
        <v>12.407317000000001</v>
      </c>
      <c r="Y42" s="160">
        <f t="shared" si="26"/>
        <v>13.9567</v>
      </c>
      <c r="Z42" s="160">
        <f t="shared" si="26"/>
        <v>16.833344</v>
      </c>
      <c r="AA42" s="160">
        <f t="shared" si="26"/>
        <v>17.390733999999998</v>
      </c>
      <c r="AB42" s="160">
        <f t="shared" si="26"/>
        <v>18.985244000000002</v>
      </c>
      <c r="AC42" s="160">
        <f t="shared" si="26"/>
        <v>20.060943000000002</v>
      </c>
      <c r="AD42" s="160">
        <f t="shared" si="26"/>
        <v>22.654603999999999</v>
      </c>
      <c r="AE42" s="160">
        <f t="shared" si="26"/>
        <v>24.995450999999999</v>
      </c>
      <c r="AF42" s="160">
        <f t="shared" si="26"/>
        <v>27.435203999999999</v>
      </c>
      <c r="AG42" s="160">
        <f t="shared" si="26"/>
        <v>30.46163</v>
      </c>
      <c r="AH42" s="160">
        <f t="shared" si="26"/>
        <v>34.603976000000003</v>
      </c>
      <c r="AI42" s="160">
        <f t="shared" si="26"/>
        <v>41.103202000000003</v>
      </c>
      <c r="AJ42" s="160">
        <f t="shared" si="26"/>
        <v>52.536214000000001</v>
      </c>
      <c r="AK42" s="160">
        <f t="shared" si="26"/>
        <v>68.245253000000005</v>
      </c>
      <c r="AL42" s="160">
        <f t="shared" ref="AL42:BL42" si="27">+AL47+AL18</f>
        <v>76.428741000000002</v>
      </c>
      <c r="AM42" s="160">
        <f t="shared" si="27"/>
        <v>82.810339999999997</v>
      </c>
      <c r="AN42" s="160">
        <f t="shared" si="27"/>
        <v>89.07</v>
      </c>
      <c r="AO42" s="160">
        <f t="shared" si="27"/>
        <v>91.994</v>
      </c>
      <c r="AP42" s="160">
        <f t="shared" si="27"/>
        <v>95.557000000000002</v>
      </c>
      <c r="AQ42" s="160">
        <f t="shared" si="27"/>
        <v>101.28100000000001</v>
      </c>
      <c r="AR42" s="160">
        <f t="shared" si="27"/>
        <v>108.675</v>
      </c>
      <c r="AS42" s="160">
        <f t="shared" si="27"/>
        <v>119.21</v>
      </c>
      <c r="AT42" s="160">
        <f t="shared" si="27"/>
        <v>133.23699999999999</v>
      </c>
      <c r="AU42" s="160">
        <f t="shared" si="27"/>
        <v>151.34800000000001</v>
      </c>
      <c r="AV42" s="160">
        <f t="shared" si="27"/>
        <v>165.20099999999999</v>
      </c>
      <c r="AW42" s="160">
        <f t="shared" si="27"/>
        <v>181.17599999999999</v>
      </c>
      <c r="AX42" s="160">
        <f t="shared" si="27"/>
        <v>188.17400000000001</v>
      </c>
      <c r="AY42" s="160">
        <f t="shared" si="27"/>
        <v>197.50199999999998</v>
      </c>
      <c r="AZ42" s="160">
        <f t="shared" si="27"/>
        <v>213.22217499999999</v>
      </c>
      <c r="BA42" s="160">
        <f t="shared" si="27"/>
        <v>226.27325000000002</v>
      </c>
      <c r="BB42" s="160">
        <f t="shared" si="27"/>
        <v>244.46915000000001</v>
      </c>
      <c r="BC42" s="160">
        <f t="shared" si="27"/>
        <v>262.4237</v>
      </c>
      <c r="BD42" s="160">
        <f t="shared" si="27"/>
        <v>299.358</v>
      </c>
      <c r="BE42" s="160">
        <f t="shared" si="27"/>
        <v>286.48200000000003</v>
      </c>
      <c r="BF42" s="160">
        <f t="shared" si="27"/>
        <v>302.18299999999994</v>
      </c>
      <c r="BG42" s="160">
        <f t="shared" si="27"/>
        <v>351.9</v>
      </c>
      <c r="BH42" s="160">
        <f t="shared" si="27"/>
        <v>415.41999999999996</v>
      </c>
      <c r="BI42" s="160">
        <f t="shared" si="27"/>
        <v>443.87400000000002</v>
      </c>
      <c r="BJ42" s="160">
        <f t="shared" si="27"/>
        <v>461.64600000000002</v>
      </c>
      <c r="BK42" s="160">
        <f t="shared" si="27"/>
        <v>485.96600000000001</v>
      </c>
      <c r="BL42" s="160">
        <f t="shared" si="27"/>
        <v>510.64099999999996</v>
      </c>
      <c r="BM42" s="55"/>
      <c r="BN42" s="27">
        <f>SUM(F42:BL42)</f>
        <v>6753.2687209999995</v>
      </c>
      <c r="BO42" s="55"/>
      <c r="BP42" s="31"/>
      <c r="BQ42" s="332">
        <f>+nominal.raw!BD42</f>
        <v>314.24299999999999</v>
      </c>
      <c r="BR42" s="345">
        <f t="shared" si="23"/>
        <v>-14.884999999999991</v>
      </c>
      <c r="BS42" s="393">
        <f>-adjust!BD59</f>
        <v>-1.7809999999999999</v>
      </c>
      <c r="BT42" s="394">
        <f>-adjust!BD42</f>
        <v>-13.103999999999999</v>
      </c>
      <c r="BU42" s="316">
        <v>0</v>
      </c>
      <c r="BV42" s="400">
        <v>0</v>
      </c>
      <c r="BW42" s="347">
        <f t="shared" si="24"/>
        <v>-14.885</v>
      </c>
      <c r="BX42" s="347">
        <f t="shared" si="25"/>
        <v>0</v>
      </c>
    </row>
    <row r="43" spans="1:76" x14ac:dyDescent="0.35">
      <c r="A43" s="158"/>
      <c r="B43" s="146" t="str">
        <f>+nominal.raw!B43</f>
        <v>non-health</v>
      </c>
      <c r="E43" s="55"/>
      <c r="F43" s="160">
        <f>+F41-F42</f>
        <v>4.2556709999999995</v>
      </c>
      <c r="G43" s="160">
        <f t="shared" ref="G43:BL43" si="28">+G41-G42</f>
        <v>4.5782990000000003</v>
      </c>
      <c r="H43" s="160">
        <f t="shared" si="28"/>
        <v>4.7727889999999995</v>
      </c>
      <c r="I43" s="160">
        <f t="shared" si="28"/>
        <v>4.9990480000000002</v>
      </c>
      <c r="J43" s="160">
        <f t="shared" si="28"/>
        <v>5.1167980000000002</v>
      </c>
      <c r="K43" s="160">
        <f t="shared" si="28"/>
        <v>5.5985670000000001</v>
      </c>
      <c r="L43" s="160">
        <f t="shared" si="28"/>
        <v>6.5910139999999995</v>
      </c>
      <c r="M43" s="160">
        <f t="shared" si="28"/>
        <v>7.3230250000000003</v>
      </c>
      <c r="N43" s="160">
        <f t="shared" si="28"/>
        <v>8.4292729999999985</v>
      </c>
      <c r="O43" s="160">
        <f t="shared" si="28"/>
        <v>11.680002000000002</v>
      </c>
      <c r="P43" s="160">
        <f t="shared" si="28"/>
        <v>14.655294</v>
      </c>
      <c r="Q43" s="160">
        <f t="shared" si="28"/>
        <v>14.136629000000001</v>
      </c>
      <c r="R43" s="160">
        <f t="shared" si="28"/>
        <v>15.996782999999999</v>
      </c>
      <c r="S43" s="160">
        <f t="shared" si="28"/>
        <v>21.826536000000001</v>
      </c>
      <c r="T43" s="160">
        <f t="shared" si="28"/>
        <v>26.126205000000002</v>
      </c>
      <c r="U43" s="160">
        <f t="shared" si="28"/>
        <v>6.4012130000000003</v>
      </c>
      <c r="V43" s="160">
        <f t="shared" si="28"/>
        <v>28.106559000000001</v>
      </c>
      <c r="W43" s="160">
        <f t="shared" si="28"/>
        <v>29.436609999999995</v>
      </c>
      <c r="X43" s="160">
        <f t="shared" si="28"/>
        <v>32.030402000000002</v>
      </c>
      <c r="Y43" s="160">
        <f t="shared" si="28"/>
        <v>37.139668</v>
      </c>
      <c r="Z43" s="160">
        <f t="shared" si="28"/>
        <v>42.512208999999999</v>
      </c>
      <c r="AA43" s="160">
        <f t="shared" si="28"/>
        <v>40.384123000000002</v>
      </c>
      <c r="AB43" s="160">
        <f t="shared" si="28"/>
        <v>44.168781000000003</v>
      </c>
      <c r="AC43" s="160">
        <f t="shared" si="28"/>
        <v>46.575747999999997</v>
      </c>
      <c r="AD43" s="160">
        <f t="shared" si="28"/>
        <v>60.541176999999998</v>
      </c>
      <c r="AE43" s="160">
        <f t="shared" si="28"/>
        <v>49.773496999999992</v>
      </c>
      <c r="AF43" s="160">
        <f t="shared" si="28"/>
        <v>51.791224999999997</v>
      </c>
      <c r="AG43" s="160">
        <f t="shared" si="28"/>
        <v>55.411530999999997</v>
      </c>
      <c r="AH43" s="160">
        <f t="shared" si="28"/>
        <v>59.541462999999993</v>
      </c>
      <c r="AI43" s="160">
        <f t="shared" si="28"/>
        <v>64.562341000000004</v>
      </c>
      <c r="AJ43" s="160">
        <f t="shared" si="28"/>
        <v>74.256461999999999</v>
      </c>
      <c r="AK43" s="160">
        <f t="shared" si="28"/>
        <v>85.34172199999999</v>
      </c>
      <c r="AL43" s="160">
        <f t="shared" si="28"/>
        <v>93.574179999999984</v>
      </c>
      <c r="AM43" s="160">
        <f t="shared" si="28"/>
        <v>99.046145999999993</v>
      </c>
      <c r="AN43" s="160">
        <f t="shared" si="28"/>
        <v>106.15199999999999</v>
      </c>
      <c r="AO43" s="160">
        <f t="shared" si="28"/>
        <v>111.55600000000001</v>
      </c>
      <c r="AP43" s="160">
        <f t="shared" si="28"/>
        <v>112.41099999999999</v>
      </c>
      <c r="AQ43" s="160">
        <f t="shared" si="28"/>
        <v>112.971</v>
      </c>
      <c r="AR43" s="160">
        <f t="shared" si="28"/>
        <v>118.91000000000001</v>
      </c>
      <c r="AS43" s="160">
        <f t="shared" si="28"/>
        <v>121.58499999999999</v>
      </c>
      <c r="AT43" s="160">
        <f t="shared" si="28"/>
        <v>129.583</v>
      </c>
      <c r="AU43" s="160">
        <f t="shared" si="28"/>
        <v>143.048</v>
      </c>
      <c r="AV43" s="160">
        <f t="shared" si="28"/>
        <v>156.14400000000003</v>
      </c>
      <c r="AW43" s="160">
        <f t="shared" si="28"/>
        <v>163.548</v>
      </c>
      <c r="AX43" s="160">
        <f t="shared" si="28"/>
        <v>177.08900000000003</v>
      </c>
      <c r="AY43" s="160">
        <f t="shared" si="28"/>
        <v>184.15900000000002</v>
      </c>
      <c r="AZ43" s="160">
        <f t="shared" si="28"/>
        <v>189.53899999999999</v>
      </c>
      <c r="BA43" s="160">
        <f t="shared" si="28"/>
        <v>236.29499999999996</v>
      </c>
      <c r="BB43" s="160">
        <f t="shared" si="28"/>
        <v>248.59199999999998</v>
      </c>
      <c r="BC43" s="160">
        <f t="shared" si="28"/>
        <v>295.93599999999998</v>
      </c>
      <c r="BD43" s="160">
        <f t="shared" si="28"/>
        <v>307.97799999999989</v>
      </c>
      <c r="BE43" s="160">
        <f t="shared" si="28"/>
        <v>300.71699999999993</v>
      </c>
      <c r="BF43" s="160">
        <f t="shared" si="28"/>
        <v>308.185</v>
      </c>
      <c r="BG43" s="160">
        <f t="shared" si="28"/>
        <v>305.57299999999998</v>
      </c>
      <c r="BH43" s="160">
        <f t="shared" si="28"/>
        <v>305.33600000000001</v>
      </c>
      <c r="BI43" s="160">
        <f t="shared" si="28"/>
        <v>303.96900000000005</v>
      </c>
      <c r="BJ43" s="160">
        <f t="shared" si="28"/>
        <v>295.04900000000004</v>
      </c>
      <c r="BK43" s="160">
        <f t="shared" si="28"/>
        <v>293.29500000000007</v>
      </c>
      <c r="BL43" s="160">
        <f t="shared" si="28"/>
        <v>301.26800000000003</v>
      </c>
      <c r="BM43" s="55"/>
      <c r="BN43" s="27">
        <f>SUM(F43:BL43)</f>
        <v>6485.5689900000016</v>
      </c>
      <c r="BO43" s="55"/>
      <c r="BP43" s="31"/>
      <c r="BQ43" s="332">
        <f>+nominal.raw!BD43</f>
        <v>327.7</v>
      </c>
      <c r="BR43" s="345">
        <f t="shared" si="23"/>
        <v>-19.722000000000094</v>
      </c>
      <c r="BS43" s="393">
        <f>-adjust!BD61</f>
        <v>-3.9239999999999999</v>
      </c>
      <c r="BT43" s="394">
        <f>-adjust!BD43</f>
        <v>-15.798000000000002</v>
      </c>
      <c r="BU43" s="316">
        <v>0</v>
      </c>
      <c r="BV43" s="400">
        <v>0</v>
      </c>
      <c r="BW43" s="347">
        <f t="shared" si="24"/>
        <v>-19.722000000000001</v>
      </c>
      <c r="BX43" s="347">
        <f t="shared" si="25"/>
        <v>-9.2370555648813024E-14</v>
      </c>
    </row>
    <row r="44" spans="1:76" x14ac:dyDescent="0.35">
      <c r="A44" s="83"/>
      <c r="B44" s="85" t="str">
        <f>+nominal.raw!B44</f>
        <v>Targeted share of all mandatory programs</v>
      </c>
      <c r="E44" s="55"/>
      <c r="F44" s="59">
        <f t="shared" ref="F44:AK44" si="29">+F41/F37</f>
        <v>0.15645594226919765</v>
      </c>
      <c r="G44" s="59">
        <f t="shared" si="29"/>
        <v>0.16743125769862224</v>
      </c>
      <c r="H44" s="59">
        <f t="shared" si="29"/>
        <v>0.15973393855545576</v>
      </c>
      <c r="I44" s="59">
        <f t="shared" si="29"/>
        <v>0.16553686527769271</v>
      </c>
      <c r="J44" s="59">
        <f t="shared" si="29"/>
        <v>0.16795129607233267</v>
      </c>
      <c r="K44" s="59">
        <f t="shared" si="29"/>
        <v>0.1653665562605818</v>
      </c>
      <c r="L44" s="59">
        <f t="shared" si="29"/>
        <v>0.16954318351159556</v>
      </c>
      <c r="M44" s="59">
        <f t="shared" si="29"/>
        <v>0.17728597937472432</v>
      </c>
      <c r="N44" s="59">
        <f t="shared" si="29"/>
        <v>0.1813533619714508</v>
      </c>
      <c r="O44" s="59">
        <f t="shared" si="29"/>
        <v>0.20412029133260665</v>
      </c>
      <c r="P44" s="59">
        <f t="shared" si="29"/>
        <v>0.21957463227244825</v>
      </c>
      <c r="Q44" s="59">
        <f t="shared" si="29"/>
        <v>0.18902907459699853</v>
      </c>
      <c r="R44" s="59">
        <f t="shared" si="29"/>
        <v>0.19711372510127442</v>
      </c>
      <c r="S44" s="59">
        <f t="shared" si="29"/>
        <v>0.18783599919301161</v>
      </c>
      <c r="T44" s="59">
        <f t="shared" si="29"/>
        <v>0.20200729837120285</v>
      </c>
      <c r="U44" s="59">
        <f t="shared" si="29"/>
        <v>0.20790799486943762</v>
      </c>
      <c r="V44" s="59">
        <f t="shared" si="29"/>
        <v>0.20663737808603558</v>
      </c>
      <c r="W44" s="59">
        <f t="shared" si="29"/>
        <v>0.19388960493296753</v>
      </c>
      <c r="X44" s="59">
        <f t="shared" si="29"/>
        <v>0.19709029409762996</v>
      </c>
      <c r="Y44" s="59">
        <f t="shared" si="29"/>
        <v>0.19225968446249964</v>
      </c>
      <c r="Z44" s="59">
        <f t="shared" si="29"/>
        <v>0.19427749504673936</v>
      </c>
      <c r="AA44" s="59">
        <f t="shared" si="29"/>
        <v>0.17118927073367948</v>
      </c>
      <c r="AB44" s="59">
        <f t="shared" si="29"/>
        <v>0.17187425158500688</v>
      </c>
      <c r="AC44" s="59">
        <f t="shared" si="29"/>
        <v>0.18164717039693865</v>
      </c>
      <c r="AD44" s="59">
        <f t="shared" si="29"/>
        <v>0.20530162413319394</v>
      </c>
      <c r="AE44" s="59">
        <f t="shared" si="29"/>
        <v>0.17783913270575857</v>
      </c>
      <c r="AF44" s="59">
        <f t="shared" si="29"/>
        <v>0.18596678040430015</v>
      </c>
      <c r="AG44" s="59">
        <f t="shared" si="29"/>
        <v>0.19036590662582309</v>
      </c>
      <c r="AH44" s="59">
        <f t="shared" si="29"/>
        <v>0.19589976962631606</v>
      </c>
      <c r="AI44" s="59">
        <f t="shared" si="29"/>
        <v>0.20375674719120604</v>
      </c>
      <c r="AJ44" s="59">
        <f t="shared" si="29"/>
        <v>0.23640735702962254</v>
      </c>
      <c r="AK44" s="59">
        <f t="shared" si="29"/>
        <v>0.23546473322156589</v>
      </c>
      <c r="AL44" s="59">
        <f t="shared" ref="AL44:BL44" si="30">+AL41/AL37</f>
        <v>0.24105277833204392</v>
      </c>
      <c r="AM44" s="59">
        <f t="shared" si="30"/>
        <v>0.25032887098792883</v>
      </c>
      <c r="AN44" s="59">
        <f t="shared" si="30"/>
        <v>0.25632602256255116</v>
      </c>
      <c r="AO44" s="59">
        <f t="shared" si="30"/>
        <v>0.25264278878913921</v>
      </c>
      <c r="AP44" s="59">
        <f t="shared" si="30"/>
        <v>0.25148130771053917</v>
      </c>
      <c r="AQ44" s="59">
        <f t="shared" si="30"/>
        <v>0.24598844525272565</v>
      </c>
      <c r="AR44" s="59">
        <f t="shared" si="30"/>
        <v>0.24907602682230931</v>
      </c>
      <c r="AS44" s="59">
        <f t="shared" si="30"/>
        <v>0.25125158861497815</v>
      </c>
      <c r="AT44" s="59">
        <f t="shared" si="30"/>
        <v>0.25756035989067261</v>
      </c>
      <c r="AU44" s="59">
        <f t="shared" si="30"/>
        <v>0.26267321812077243</v>
      </c>
      <c r="AV44" s="59">
        <f t="shared" si="30"/>
        <v>0.26870153304825245</v>
      </c>
      <c r="AW44" s="59">
        <f t="shared" si="30"/>
        <v>0.27532700293038714</v>
      </c>
      <c r="AX44" s="59">
        <f t="shared" si="30"/>
        <v>0.27596156243460079</v>
      </c>
      <c r="AY44" s="59">
        <f t="shared" si="30"/>
        <v>0.26515118357603712</v>
      </c>
      <c r="AZ44" s="59">
        <f t="shared" si="30"/>
        <v>0.27446629626954261</v>
      </c>
      <c r="BA44" s="59">
        <f t="shared" si="30"/>
        <v>0.28707072192753974</v>
      </c>
      <c r="BB44" s="59">
        <f t="shared" si="30"/>
        <v>0.26331239556258823</v>
      </c>
      <c r="BC44" s="59">
        <f t="shared" si="30"/>
        <v>0.28798751620175639</v>
      </c>
      <c r="BD44" s="59">
        <f t="shared" si="30"/>
        <v>0.30294411503711877</v>
      </c>
      <c r="BE44" s="59">
        <f t="shared" si="30"/>
        <v>0.2872761216483376</v>
      </c>
      <c r="BF44" s="59">
        <f t="shared" si="30"/>
        <v>0.29789524801909284</v>
      </c>
      <c r="BG44" s="59">
        <f t="shared" si="30"/>
        <v>0.31144610245315918</v>
      </c>
      <c r="BH44" s="59">
        <f t="shared" si="30"/>
        <v>0.31200626474793602</v>
      </c>
      <c r="BI44" s="59">
        <f t="shared" si="30"/>
        <v>0.30989238105362277</v>
      </c>
      <c r="BJ44" s="59">
        <f t="shared" si="30"/>
        <v>0.29825276408866369</v>
      </c>
      <c r="BK44" s="59">
        <f t="shared" si="30"/>
        <v>0.30131995028919339</v>
      </c>
      <c r="BL44" s="59">
        <f t="shared" si="30"/>
        <v>0.29447624684953083</v>
      </c>
      <c r="BM44" s="55"/>
      <c r="BN44" s="27"/>
      <c r="BO44" s="55"/>
      <c r="BP44" s="31"/>
      <c r="BQ44" s="340"/>
      <c r="BR44" s="331"/>
      <c r="BS44" s="434"/>
      <c r="BT44" s="392"/>
      <c r="BU44" s="392"/>
      <c r="BV44" s="435"/>
      <c r="BW44" s="437"/>
      <c r="BX44" s="328"/>
    </row>
    <row r="45" spans="1:76" x14ac:dyDescent="0.35">
      <c r="A45" s="158"/>
      <c r="B45" s="159"/>
      <c r="C45" s="31"/>
      <c r="D45" s="31"/>
      <c r="E45" s="55"/>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55"/>
      <c r="BN45" s="27"/>
      <c r="BO45" s="55"/>
      <c r="BP45" s="31"/>
      <c r="BQ45" s="338"/>
      <c r="BR45" s="339"/>
      <c r="BS45" s="419"/>
      <c r="BT45" s="323"/>
      <c r="BU45" s="323"/>
      <c r="BV45" s="420"/>
      <c r="BW45" s="395"/>
      <c r="BX45" s="347"/>
    </row>
    <row r="46" spans="1:76" x14ac:dyDescent="0.35">
      <c r="A46" s="148" t="str">
        <f>+nominal.raw!A46</f>
        <v>Targeted mandatory programs (not including Medicare LIS)</v>
      </c>
      <c r="B46" s="146"/>
      <c r="E46" s="55"/>
      <c r="F46" s="73">
        <f>+nominal.raw!F46-$A$2*adjust!F61-$A$3*adjust!F41</f>
        <v>4.3583959999999999</v>
      </c>
      <c r="G46" s="73">
        <f>+nominal.raw!G46-$A$2*adjust!G61-$A$3*adjust!G41</f>
        <v>4.7354010000000004</v>
      </c>
      <c r="H46" s="73">
        <f>+nominal.raw!H46-$A$2*adjust!H61-$A$3*adjust!H41</f>
        <v>4.9826439999999996</v>
      </c>
      <c r="I46" s="73">
        <f>+nominal.raw!I46-$A$2*adjust!I61-$A$3*adjust!I41</f>
        <v>5.2712979999999998</v>
      </c>
      <c r="J46" s="73">
        <f>+nominal.raw!J46-$A$2*adjust!J61-$A$3*adjust!J41</f>
        <v>5.8863320000000003</v>
      </c>
      <c r="K46" s="73">
        <f>+nominal.raw!K46-$A$2*adjust!K61-$A$3*adjust!K41</f>
        <v>6.7715670000000001</v>
      </c>
      <c r="L46" s="73">
        <f>+nominal.raw!L46-$A$2*adjust!L61-$A$3*adjust!L41</f>
        <v>8.3968129999999999</v>
      </c>
      <c r="M46" s="73">
        <f>+nominal.raw!M46-$A$2*adjust!M61-$A$3*adjust!M41</f>
        <v>9.6076800000000002</v>
      </c>
      <c r="N46" s="73">
        <f>+nominal.raw!N46-$A$2*adjust!N61-$A$3*adjust!N41</f>
        <v>11.156117999999999</v>
      </c>
      <c r="O46" s="73">
        <f>+nominal.raw!O46-$A$2*adjust!O61-$A$3*adjust!O41</f>
        <v>15.042255000000001</v>
      </c>
      <c r="P46" s="73">
        <f>+nominal.raw!P46-$A$2*adjust!P61-$A$3*adjust!P41</f>
        <v>19.256587</v>
      </c>
      <c r="Q46" s="73">
        <f>+nominal.raw!Q46-$A$2*adjust!Q61-$A$3*adjust!Q41</f>
        <v>18.736477000000001</v>
      </c>
      <c r="R46" s="73">
        <f>+nominal.raw!R46-$A$2*adjust!R61-$A$3*adjust!R41</f>
        <v>21.815173999999999</v>
      </c>
      <c r="S46" s="73">
        <f>+nominal.raw!S46-$A$2*adjust!S61-$A$3*adjust!S41</f>
        <v>28.666931000000002</v>
      </c>
      <c r="T46" s="73">
        <f>+nominal.raw!T46-$A$2*adjust!T61-$A$3*adjust!T41</f>
        <v>34.694442000000002</v>
      </c>
      <c r="U46" s="73">
        <f>+nominal.raw!U46-$A$2*adjust!U61-$A$3*adjust!U41</f>
        <v>8.6298700000000004</v>
      </c>
      <c r="V46" s="73">
        <f>+nominal.raw!V46-$A$2*adjust!V61-$A$3*adjust!V41</f>
        <v>37.982388</v>
      </c>
      <c r="W46" s="73">
        <f>+nominal.raw!W46-$A$2*adjust!W61-$A$3*adjust!W41</f>
        <v>40.116490999999996</v>
      </c>
      <c r="X46" s="73">
        <f>+nominal.raw!X46-$A$2*adjust!X61-$A$3*adjust!X41</f>
        <v>44.437719000000001</v>
      </c>
      <c r="Y46" s="73">
        <f>+nominal.raw!Y46-$A$2*adjust!Y61-$A$3*adjust!Y41</f>
        <v>51.096367999999998</v>
      </c>
      <c r="Z46" s="73">
        <f>+nominal.raw!Z46-$A$2*adjust!Z61-$A$3*adjust!Z41</f>
        <v>59.345553000000002</v>
      </c>
      <c r="AA46" s="73">
        <f>+nominal.raw!AA46-$A$2*adjust!AA61-$A$3*adjust!AA41</f>
        <v>57.774856999999997</v>
      </c>
      <c r="AB46" s="73">
        <f>+nominal.raw!AB46-$A$2*adjust!AB61-$A$3*adjust!AB41</f>
        <v>63.154025000000004</v>
      </c>
      <c r="AC46" s="73">
        <f>+nominal.raw!AC46-$A$2*adjust!AC61-$A$3*adjust!AC41</f>
        <v>66.636690999999999</v>
      </c>
      <c r="AD46" s="73">
        <f>+nominal.raw!AD46-$A$2*adjust!AD61-$A$3*adjust!AD41</f>
        <v>83.195780999999997</v>
      </c>
      <c r="AE46" s="73">
        <f>+nominal.raw!AE46-$A$2*adjust!AE61-$A$3*adjust!AE41</f>
        <v>74.768947999999995</v>
      </c>
      <c r="AF46" s="73">
        <f>+nominal.raw!AF46-$A$2*adjust!AF61-$A$3*adjust!AF41</f>
        <v>79.226428999999996</v>
      </c>
      <c r="AG46" s="73">
        <f>+nominal.raw!AG46-$A$2*adjust!AG61-$A$3*adjust!AG41</f>
        <v>85.873160999999996</v>
      </c>
      <c r="AH46" s="73">
        <f>+nominal.raw!AH46-$A$2*adjust!AH61-$A$3*adjust!AH41</f>
        <v>94.145438999999996</v>
      </c>
      <c r="AI46" s="73">
        <f>+nominal.raw!AI46-$A$2*adjust!AI61-$A$3*adjust!AI41</f>
        <v>105.66554300000001</v>
      </c>
      <c r="AJ46" s="73">
        <f>+nominal.raw!AJ46-$A$2*adjust!AJ61-$A$3*adjust!AJ41</f>
        <v>126.792676</v>
      </c>
      <c r="AK46" s="73">
        <f>+nominal.raw!AK46-$A$2*adjust!AK61-$A$3*adjust!AK41</f>
        <v>153.586975</v>
      </c>
      <c r="AL46" s="73">
        <f>+nominal.raw!AL46-$A$2*adjust!AL61-$A$3*adjust!AL41</f>
        <v>170.00292099999999</v>
      </c>
      <c r="AM46" s="73">
        <f>+nominal.raw!AM46-$A$2*adjust!AM61-$A$3*adjust!AM41</f>
        <v>181.85648599999999</v>
      </c>
      <c r="AN46" s="73">
        <f>+nominal.raw!AN46-$A$2*adjust!AN61-$A$3*adjust!AN41</f>
        <v>195.22199999999998</v>
      </c>
      <c r="AO46" s="73">
        <f>+nominal.raw!AO46-$A$2*adjust!AO61-$A$3*adjust!AO41</f>
        <v>203.55</v>
      </c>
      <c r="AP46" s="73">
        <f>+nominal.raw!AP46-$A$2*adjust!AP61-$A$3*adjust!AP41</f>
        <v>207.96799999999999</v>
      </c>
      <c r="AQ46" s="73">
        <f>+nominal.raw!AQ46-$A$2*adjust!AQ61-$A$3*adjust!AQ41</f>
        <v>214.25200000000001</v>
      </c>
      <c r="AR46" s="73">
        <f>+nominal.raw!AR46-$A$2*adjust!AR61-$A$3*adjust!AR41</f>
        <v>227.58500000000001</v>
      </c>
      <c r="AS46" s="73">
        <f>+nominal.raw!AS46-$A$2*adjust!AS61-$A$3*adjust!AS41</f>
        <v>240.79499999999999</v>
      </c>
      <c r="AT46" s="73">
        <f>+nominal.raw!AT46-$A$2*adjust!AT61-$A$3*adjust!AT41</f>
        <v>262.82</v>
      </c>
      <c r="AU46" s="73">
        <f>+nominal.raw!AU46-$A$2*adjust!AU61-$A$3*adjust!AU41</f>
        <v>294.39600000000002</v>
      </c>
      <c r="AV46" s="73">
        <f>+nominal.raw!AV46-$A$2*adjust!AV61-$A$3*adjust!AV41</f>
        <v>321.34500000000003</v>
      </c>
      <c r="AW46" s="73">
        <f>+nominal.raw!AW46-$A$2*adjust!AW61-$A$3*adjust!AW41</f>
        <v>344.524</v>
      </c>
      <c r="AX46" s="73">
        <f>+nominal.raw!AX46-$A$2*adjust!AX61-$A$3*adjust!AX41</f>
        <v>364.16300000000001</v>
      </c>
      <c r="AY46" s="73">
        <f>+nominal.raw!AY46-$A$2*adjust!AY61-$A$3*adjust!AY41</f>
        <v>370.46100000000001</v>
      </c>
      <c r="AZ46" s="73">
        <f>+nominal.raw!AZ46-$A$2*adjust!AZ61-$A$3*adjust!AZ41</f>
        <v>386.42599999999999</v>
      </c>
      <c r="BA46" s="73">
        <f>+nominal.raw!BA46-$A$2*adjust!BA61-$A$3*adjust!BA41</f>
        <v>444.863</v>
      </c>
      <c r="BB46" s="73">
        <f>+nominal.raw!BB46-$A$2*adjust!BB61-$A$3*adjust!BB41</f>
        <v>473.89299999999997</v>
      </c>
      <c r="BC46" s="73">
        <f>+nominal.raw!BC46-$A$2*adjust!BC61-$A$3*adjust!BC41</f>
        <v>537.68499999999995</v>
      </c>
      <c r="BD46" s="73">
        <f>+nominal.raw!BD46-$A$2*adjust!BD61-$A$3*adjust!BD41</f>
        <v>585.41099999999994</v>
      </c>
      <c r="BE46" s="73">
        <f>+nominal.raw!BE46-$A$2*adjust!BE61-$A$3*adjust!BE41</f>
        <v>564.774</v>
      </c>
      <c r="BF46" s="73">
        <f>+nominal.raw!BF46-$A$2*adjust!BF61-$A$3*adjust!BF41</f>
        <v>587.34299999999996</v>
      </c>
      <c r="BG46" s="73">
        <f>+nominal.raw!BG46-$A$2*adjust!BG61-$A$3*adjust!BG41</f>
        <v>633.44799999999998</v>
      </c>
      <c r="BH46" s="73">
        <f>+nominal.raw!BH46-$A$2*adjust!BH61-$A$3*adjust!BH41</f>
        <v>695.48099999999999</v>
      </c>
      <c r="BI46" s="73">
        <f>+nominal.raw!BI46-$A$2*adjust!BI61-$A$3*adjust!BI41</f>
        <v>721.64300000000003</v>
      </c>
      <c r="BJ46" s="73">
        <f>+nominal.raw!BJ46-$A$2*adjust!BJ61-$A$3*adjust!BJ41</f>
        <v>729.62</v>
      </c>
      <c r="BK46" s="73">
        <f>+nominal.raw!BK46-$A$2*adjust!BK61-$A$3*adjust!BK41</f>
        <v>751.06100000000004</v>
      </c>
      <c r="BL46" s="73">
        <f>+nominal.raw!BL46-$A$2*adjust!BL61-$A$3*adjust!BL41</f>
        <v>782.50900000000001</v>
      </c>
      <c r="BM46" s="55"/>
      <c r="BN46" s="27">
        <f t="shared" si="2"/>
        <v>12924.904436000003</v>
      </c>
      <c r="BO46" s="55"/>
      <c r="BP46" s="31"/>
      <c r="BQ46" s="338">
        <f>+nominal.raw!BD46</f>
        <v>618.23699999999997</v>
      </c>
      <c r="BR46" s="339">
        <f t="shared" si="8"/>
        <v>-32.826000000000022</v>
      </c>
      <c r="BS46" s="413">
        <f>-adjust!BD61</f>
        <v>-3.9239999999999999</v>
      </c>
      <c r="BT46" s="320">
        <f>-adjust!BD41</f>
        <v>-28.902000000000001</v>
      </c>
      <c r="BU46" s="329">
        <v>0</v>
      </c>
      <c r="BV46" s="414">
        <v>0</v>
      </c>
      <c r="BW46" s="424">
        <f t="shared" si="4"/>
        <v>-32.826000000000001</v>
      </c>
      <c r="BX46" s="348">
        <f t="shared" si="5"/>
        <v>0</v>
      </c>
    </row>
    <row r="47" spans="1:76" x14ac:dyDescent="0.35">
      <c r="A47" s="158"/>
      <c r="B47" s="159" t="str">
        <f>+nominal.raw!B47</f>
        <v>health</v>
      </c>
      <c r="E47" s="55"/>
      <c r="F47" s="157">
        <f>+nominal.raw!F47-$A$3*adjust!F42</f>
        <v>0.102725</v>
      </c>
      <c r="G47" s="157">
        <f>+nominal.raw!G47-$A$3*adjust!G42</f>
        <v>0.15710199999999999</v>
      </c>
      <c r="H47" s="157">
        <f>+nominal.raw!H47-$A$3*adjust!H42</f>
        <v>0.20985500000000001</v>
      </c>
      <c r="I47" s="157">
        <f>+nominal.raw!I47-$A$3*adjust!I42</f>
        <v>0.27224999999999999</v>
      </c>
      <c r="J47" s="157">
        <f>+nominal.raw!J47-$A$3*adjust!J42</f>
        <v>0.76953400000000005</v>
      </c>
      <c r="K47" s="157">
        <f>+nominal.raw!K47-$A$3*adjust!K42</f>
        <v>1.173</v>
      </c>
      <c r="L47" s="157">
        <f>+nominal.raw!L47-$A$3*adjust!L42</f>
        <v>1.8057989999999999</v>
      </c>
      <c r="M47" s="157">
        <f>+nominal.raw!M47-$A$3*adjust!M42</f>
        <v>2.2846549999999999</v>
      </c>
      <c r="N47" s="157">
        <f>+nominal.raw!N47-$A$3*adjust!N42</f>
        <v>2.726845</v>
      </c>
      <c r="O47" s="157">
        <f>+nominal.raw!O47-$A$3*adjust!O42</f>
        <v>3.3622529999999999</v>
      </c>
      <c r="P47" s="157">
        <f>+nominal.raw!P47-$A$3*adjust!P42</f>
        <v>4.6012930000000001</v>
      </c>
      <c r="Q47" s="157">
        <f>+nominal.raw!Q47-$A$3*adjust!Q42</f>
        <v>4.5998479999999997</v>
      </c>
      <c r="R47" s="157">
        <f>+nominal.raw!R47-$A$3*adjust!R42</f>
        <v>5.8183910000000001</v>
      </c>
      <c r="S47" s="157">
        <f>+nominal.raw!S47-$A$3*adjust!S42</f>
        <v>6.840395</v>
      </c>
      <c r="T47" s="157">
        <f>+nominal.raw!T47-$A$3*adjust!T42</f>
        <v>8.5682369999999999</v>
      </c>
      <c r="U47" s="157">
        <f>+nominal.raw!U47-$A$3*adjust!U42</f>
        <v>2.2286570000000001</v>
      </c>
      <c r="V47" s="157">
        <f>+nominal.raw!V47-$A$3*adjust!V42</f>
        <v>9.8758289999999995</v>
      </c>
      <c r="W47" s="157">
        <f>+nominal.raw!W47-$A$3*adjust!W42</f>
        <v>10.679881</v>
      </c>
      <c r="X47" s="157">
        <f>+nominal.raw!X47-$A$3*adjust!X42</f>
        <v>12.407317000000001</v>
      </c>
      <c r="Y47" s="157">
        <f>+nominal.raw!Y47-$A$3*adjust!Y42</f>
        <v>13.9567</v>
      </c>
      <c r="Z47" s="157">
        <f>+nominal.raw!Z47-$A$3*adjust!Z42</f>
        <v>16.833344</v>
      </c>
      <c r="AA47" s="157">
        <f>+nominal.raw!AA47-$A$3*adjust!AA42</f>
        <v>17.390733999999998</v>
      </c>
      <c r="AB47" s="157">
        <f>+nominal.raw!AB47-$A$3*adjust!AB42</f>
        <v>18.985244000000002</v>
      </c>
      <c r="AC47" s="157">
        <f>+nominal.raw!AC47-$A$3*adjust!AC42</f>
        <v>20.060943000000002</v>
      </c>
      <c r="AD47" s="157">
        <f>+nominal.raw!AD47-$A$3*adjust!AD42</f>
        <v>22.654603999999999</v>
      </c>
      <c r="AE47" s="157">
        <f>+nominal.raw!AE47-$A$3*adjust!AE42</f>
        <v>24.995450999999999</v>
      </c>
      <c r="AF47" s="157">
        <f>+nominal.raw!AF47-$A$3*adjust!AF42</f>
        <v>27.435203999999999</v>
      </c>
      <c r="AG47" s="157">
        <f>+nominal.raw!AG47-$A$3*adjust!AG42</f>
        <v>30.46163</v>
      </c>
      <c r="AH47" s="157">
        <f>+nominal.raw!AH47-$A$3*adjust!AH42</f>
        <v>34.603976000000003</v>
      </c>
      <c r="AI47" s="157">
        <f>+nominal.raw!AI47-$A$3*adjust!AI42</f>
        <v>41.103202000000003</v>
      </c>
      <c r="AJ47" s="157">
        <f>+nominal.raw!AJ47-$A$3*adjust!AJ42</f>
        <v>52.536214000000001</v>
      </c>
      <c r="AK47" s="157">
        <f>+nominal.raw!AK47-$A$3*adjust!AK42</f>
        <v>68.245253000000005</v>
      </c>
      <c r="AL47" s="157">
        <f>+nominal.raw!AL47-$A$3*adjust!AL42</f>
        <v>76.428741000000002</v>
      </c>
      <c r="AM47" s="157">
        <f>+nominal.raw!AM47-$A$3*adjust!AM42</f>
        <v>82.810339999999997</v>
      </c>
      <c r="AN47" s="157">
        <f>+nominal.raw!AN47-$A$3*adjust!AN42</f>
        <v>89.07</v>
      </c>
      <c r="AO47" s="157">
        <f>+nominal.raw!AO47-$A$3*adjust!AO42</f>
        <v>91.994</v>
      </c>
      <c r="AP47" s="157">
        <f>+nominal.raw!AP47-$A$3*adjust!AP42</f>
        <v>95.557000000000002</v>
      </c>
      <c r="AQ47" s="157">
        <f>+nominal.raw!AQ47-$A$3*adjust!AQ42</f>
        <v>101.28100000000001</v>
      </c>
      <c r="AR47" s="157">
        <f>+nominal.raw!AR47-$A$3*adjust!AR42</f>
        <v>108.675</v>
      </c>
      <c r="AS47" s="157">
        <f>+nominal.raw!AS47-$A$3*adjust!AS42</f>
        <v>119.21</v>
      </c>
      <c r="AT47" s="157">
        <f>+nominal.raw!AT47-$A$3*adjust!AT42</f>
        <v>133.23699999999999</v>
      </c>
      <c r="AU47" s="157">
        <f>+nominal.raw!AU47-$A$3*adjust!AU42</f>
        <v>151.34800000000001</v>
      </c>
      <c r="AV47" s="157">
        <f>+nominal.raw!AV47-$A$3*adjust!AV42</f>
        <v>165.20099999999999</v>
      </c>
      <c r="AW47" s="157">
        <f>+nominal.raw!AW47-$A$3*adjust!AW42</f>
        <v>180.976</v>
      </c>
      <c r="AX47" s="157">
        <f>+nominal.raw!AX47-$A$3*adjust!AX42</f>
        <v>187.07400000000001</v>
      </c>
      <c r="AY47" s="157">
        <f>+nominal.raw!AY47-$A$3*adjust!AY42</f>
        <v>186.30199999999999</v>
      </c>
      <c r="AZ47" s="157">
        <f>+nominal.raw!AZ47-$A$3*adjust!AZ42</f>
        <v>196.887</v>
      </c>
      <c r="BA47" s="157">
        <f>+nominal.raw!BA47-$A$3*adjust!BA42</f>
        <v>208.56800000000001</v>
      </c>
      <c r="BB47" s="157">
        <f>+nominal.raw!BB47-$A$3*adjust!BB42</f>
        <v>225.30100000000002</v>
      </c>
      <c r="BC47" s="157">
        <f>+nominal.raw!BC47-$A$3*adjust!BC42</f>
        <v>241.749</v>
      </c>
      <c r="BD47" s="157">
        <f>+nominal.raw!BD47-$A$3*adjust!BD42</f>
        <v>277.43299999999999</v>
      </c>
      <c r="BE47" s="157">
        <f>+nominal.raw!BE47-$A$3*adjust!BE42</f>
        <v>264.05700000000002</v>
      </c>
      <c r="BF47" s="157">
        <f>+nominal.raw!BF47-$A$3*adjust!BF42</f>
        <v>279.15799999999996</v>
      </c>
      <c r="BG47" s="157">
        <f>+nominal.raw!BG47-$A$3*adjust!BG42</f>
        <v>327.875</v>
      </c>
      <c r="BH47" s="157">
        <f>+nominal.raw!BH47-$A$3*adjust!BH42</f>
        <v>390.14499999999998</v>
      </c>
      <c r="BI47" s="157">
        <f>+nominal.raw!BI47-$A$3*adjust!BI42</f>
        <v>417.67400000000004</v>
      </c>
      <c r="BJ47" s="157">
        <f>+nominal.raw!BJ47-$A$3*adjust!BJ42</f>
        <v>434.57100000000003</v>
      </c>
      <c r="BK47" s="157">
        <f>+nominal.raw!BK47-$A$3*adjust!BK42</f>
        <v>457.76600000000002</v>
      </c>
      <c r="BL47" s="157">
        <f>+nominal.raw!BL47-$A$3*adjust!BL42</f>
        <v>481.24099999999999</v>
      </c>
      <c r="BM47" s="55"/>
      <c r="BN47" s="27">
        <f t="shared" si="2"/>
        <v>6439.335446</v>
      </c>
      <c r="BO47" s="55"/>
      <c r="BP47" s="31"/>
      <c r="BQ47" s="332">
        <f>+nominal.raw!BD47</f>
        <v>290.53699999999998</v>
      </c>
      <c r="BR47" s="345">
        <f t="shared" ref="BR47" si="31">+BD47-BQ47</f>
        <v>-13.103999999999985</v>
      </c>
      <c r="BS47" s="399">
        <v>0</v>
      </c>
      <c r="BT47" s="394">
        <f>-adjust!BD42</f>
        <v>-13.103999999999999</v>
      </c>
      <c r="BU47" s="316">
        <v>0</v>
      </c>
      <c r="BV47" s="400">
        <v>0</v>
      </c>
      <c r="BW47" s="395">
        <f t="shared" si="4"/>
        <v>-13.103999999999999</v>
      </c>
      <c r="BX47" s="347">
        <f t="shared" si="5"/>
        <v>1.4210854715202004E-14</v>
      </c>
    </row>
    <row r="48" spans="1:76" x14ac:dyDescent="0.35">
      <c r="A48" s="158"/>
      <c r="B48" s="146" t="str">
        <f>+nominal.raw!B48</f>
        <v>non-health</v>
      </c>
      <c r="E48" s="55"/>
      <c r="F48" s="157">
        <f>+F46-F47</f>
        <v>4.2556709999999995</v>
      </c>
      <c r="G48" s="157">
        <f t="shared" ref="G48:BL48" si="32">+G46-G47</f>
        <v>4.5782990000000003</v>
      </c>
      <c r="H48" s="157">
        <f t="shared" si="32"/>
        <v>4.7727889999999995</v>
      </c>
      <c r="I48" s="157">
        <f t="shared" si="32"/>
        <v>4.9990480000000002</v>
      </c>
      <c r="J48" s="157">
        <f t="shared" si="32"/>
        <v>5.1167980000000002</v>
      </c>
      <c r="K48" s="157">
        <f t="shared" si="32"/>
        <v>5.5985670000000001</v>
      </c>
      <c r="L48" s="157">
        <f t="shared" si="32"/>
        <v>6.5910139999999995</v>
      </c>
      <c r="M48" s="157">
        <f t="shared" si="32"/>
        <v>7.3230250000000003</v>
      </c>
      <c r="N48" s="157">
        <f t="shared" si="32"/>
        <v>8.4292729999999985</v>
      </c>
      <c r="O48" s="157">
        <f t="shared" si="32"/>
        <v>11.680002000000002</v>
      </c>
      <c r="P48" s="157">
        <f t="shared" si="32"/>
        <v>14.655294</v>
      </c>
      <c r="Q48" s="157">
        <f t="shared" si="32"/>
        <v>14.136629000000001</v>
      </c>
      <c r="R48" s="157">
        <f t="shared" si="32"/>
        <v>15.996782999999999</v>
      </c>
      <c r="S48" s="157">
        <f t="shared" si="32"/>
        <v>21.826536000000001</v>
      </c>
      <c r="T48" s="157">
        <f t="shared" si="32"/>
        <v>26.126205000000002</v>
      </c>
      <c r="U48" s="157">
        <f t="shared" si="32"/>
        <v>6.4012130000000003</v>
      </c>
      <c r="V48" s="157">
        <f t="shared" si="32"/>
        <v>28.106559000000001</v>
      </c>
      <c r="W48" s="157">
        <f t="shared" si="32"/>
        <v>29.436609999999995</v>
      </c>
      <c r="X48" s="157">
        <f t="shared" si="32"/>
        <v>32.030402000000002</v>
      </c>
      <c r="Y48" s="157">
        <f t="shared" si="32"/>
        <v>37.139668</v>
      </c>
      <c r="Z48" s="157">
        <f t="shared" si="32"/>
        <v>42.512208999999999</v>
      </c>
      <c r="AA48" s="157">
        <f t="shared" si="32"/>
        <v>40.384123000000002</v>
      </c>
      <c r="AB48" s="157">
        <f t="shared" si="32"/>
        <v>44.168781000000003</v>
      </c>
      <c r="AC48" s="157">
        <f t="shared" si="32"/>
        <v>46.575747999999997</v>
      </c>
      <c r="AD48" s="157">
        <f t="shared" si="32"/>
        <v>60.541176999999998</v>
      </c>
      <c r="AE48" s="157">
        <f t="shared" si="32"/>
        <v>49.773496999999992</v>
      </c>
      <c r="AF48" s="157">
        <f t="shared" si="32"/>
        <v>51.791224999999997</v>
      </c>
      <c r="AG48" s="157">
        <f t="shared" si="32"/>
        <v>55.411530999999997</v>
      </c>
      <c r="AH48" s="157">
        <f t="shared" si="32"/>
        <v>59.541462999999993</v>
      </c>
      <c r="AI48" s="157">
        <f t="shared" si="32"/>
        <v>64.562341000000004</v>
      </c>
      <c r="AJ48" s="157">
        <f t="shared" si="32"/>
        <v>74.256461999999999</v>
      </c>
      <c r="AK48" s="157">
        <f t="shared" si="32"/>
        <v>85.34172199999999</v>
      </c>
      <c r="AL48" s="157">
        <f t="shared" si="32"/>
        <v>93.574179999999984</v>
      </c>
      <c r="AM48" s="157">
        <f t="shared" si="32"/>
        <v>99.046145999999993</v>
      </c>
      <c r="AN48" s="157">
        <f t="shared" si="32"/>
        <v>106.15199999999999</v>
      </c>
      <c r="AO48" s="157">
        <f t="shared" si="32"/>
        <v>111.55600000000001</v>
      </c>
      <c r="AP48" s="157">
        <f t="shared" si="32"/>
        <v>112.41099999999999</v>
      </c>
      <c r="AQ48" s="157">
        <f t="shared" si="32"/>
        <v>112.971</v>
      </c>
      <c r="AR48" s="157">
        <f t="shared" si="32"/>
        <v>118.91000000000001</v>
      </c>
      <c r="AS48" s="157">
        <f t="shared" si="32"/>
        <v>121.58499999999999</v>
      </c>
      <c r="AT48" s="157">
        <f t="shared" si="32"/>
        <v>129.583</v>
      </c>
      <c r="AU48" s="157">
        <f t="shared" si="32"/>
        <v>143.048</v>
      </c>
      <c r="AV48" s="157">
        <f t="shared" si="32"/>
        <v>156.14400000000003</v>
      </c>
      <c r="AW48" s="157">
        <f t="shared" si="32"/>
        <v>163.548</v>
      </c>
      <c r="AX48" s="157">
        <f t="shared" si="32"/>
        <v>177.089</v>
      </c>
      <c r="AY48" s="157">
        <f t="shared" si="32"/>
        <v>184.15900000000002</v>
      </c>
      <c r="AZ48" s="157">
        <f t="shared" si="32"/>
        <v>189.53899999999999</v>
      </c>
      <c r="BA48" s="157">
        <f t="shared" si="32"/>
        <v>236.29499999999999</v>
      </c>
      <c r="BB48" s="157">
        <f t="shared" si="32"/>
        <v>248.59199999999996</v>
      </c>
      <c r="BC48" s="157">
        <f t="shared" si="32"/>
        <v>295.93599999999992</v>
      </c>
      <c r="BD48" s="157">
        <f t="shared" si="32"/>
        <v>307.97799999999995</v>
      </c>
      <c r="BE48" s="157">
        <f t="shared" si="32"/>
        <v>300.71699999999998</v>
      </c>
      <c r="BF48" s="157">
        <f t="shared" si="32"/>
        <v>308.185</v>
      </c>
      <c r="BG48" s="157">
        <f t="shared" si="32"/>
        <v>305.57299999999998</v>
      </c>
      <c r="BH48" s="157">
        <f t="shared" si="32"/>
        <v>305.33600000000001</v>
      </c>
      <c r="BI48" s="157">
        <f t="shared" si="32"/>
        <v>303.96899999999999</v>
      </c>
      <c r="BJ48" s="157">
        <f t="shared" si="32"/>
        <v>295.04899999999998</v>
      </c>
      <c r="BK48" s="157">
        <f t="shared" si="32"/>
        <v>293.29500000000002</v>
      </c>
      <c r="BL48" s="157">
        <f t="shared" si="32"/>
        <v>301.26800000000003</v>
      </c>
      <c r="BM48" s="55"/>
      <c r="BN48" s="27">
        <f t="shared" si="2"/>
        <v>6485.5689900000016</v>
      </c>
      <c r="BO48" s="55"/>
      <c r="BP48" s="31"/>
      <c r="BQ48" s="332">
        <f>+nominal.raw!BD48</f>
        <v>327.7</v>
      </c>
      <c r="BR48" s="345">
        <f t="shared" ref="BR48" si="33">+BD48-BQ48</f>
        <v>-19.722000000000037</v>
      </c>
      <c r="BS48" s="393">
        <f>-adjust!BD61</f>
        <v>-3.9239999999999999</v>
      </c>
      <c r="BT48" s="394">
        <f>-adjust!BD43</f>
        <v>-15.798000000000002</v>
      </c>
      <c r="BU48" s="316">
        <v>0</v>
      </c>
      <c r="BV48" s="400">
        <v>0</v>
      </c>
      <c r="BW48" s="395">
        <f t="shared" si="4"/>
        <v>-19.722000000000001</v>
      </c>
      <c r="BX48" s="347">
        <f t="shared" si="5"/>
        <v>-3.5527136788005009E-14</v>
      </c>
    </row>
    <row r="49" spans="1:77" x14ac:dyDescent="0.35">
      <c r="A49" s="83"/>
      <c r="B49" s="85" t="str">
        <f>+nominal.raw!B49</f>
        <v>Targeted share of mandatory programs</v>
      </c>
      <c r="E49" s="55"/>
      <c r="F49" s="59">
        <f t="shared" ref="F49:AK49" si="34">+F46/F37</f>
        <v>0.15645594226919765</v>
      </c>
      <c r="G49" s="59">
        <f t="shared" si="34"/>
        <v>0.16743125769862224</v>
      </c>
      <c r="H49" s="59">
        <f t="shared" si="34"/>
        <v>0.15973393855545576</v>
      </c>
      <c r="I49" s="59">
        <f t="shared" si="34"/>
        <v>0.16553686527769271</v>
      </c>
      <c r="J49" s="59">
        <f t="shared" si="34"/>
        <v>0.16795129607233267</v>
      </c>
      <c r="K49" s="59">
        <f t="shared" si="34"/>
        <v>0.1653665562605818</v>
      </c>
      <c r="L49" s="59">
        <f t="shared" si="34"/>
        <v>0.16954318351159556</v>
      </c>
      <c r="M49" s="59">
        <f t="shared" si="34"/>
        <v>0.17728597937472432</v>
      </c>
      <c r="N49" s="59">
        <f t="shared" si="34"/>
        <v>0.1813533619714508</v>
      </c>
      <c r="O49" s="59">
        <f t="shared" si="34"/>
        <v>0.20412029133260665</v>
      </c>
      <c r="P49" s="59">
        <f t="shared" si="34"/>
        <v>0.21957463227244825</v>
      </c>
      <c r="Q49" s="59">
        <f t="shared" si="34"/>
        <v>0.18902907459699853</v>
      </c>
      <c r="R49" s="59">
        <f t="shared" si="34"/>
        <v>0.19711372510127442</v>
      </c>
      <c r="S49" s="59">
        <f t="shared" si="34"/>
        <v>0.18783599919301161</v>
      </c>
      <c r="T49" s="59">
        <f t="shared" si="34"/>
        <v>0.20200729837120285</v>
      </c>
      <c r="U49" s="59">
        <f t="shared" si="34"/>
        <v>0.20790799486943762</v>
      </c>
      <c r="V49" s="59">
        <f t="shared" si="34"/>
        <v>0.20663737808603558</v>
      </c>
      <c r="W49" s="59">
        <f t="shared" si="34"/>
        <v>0.19388960493296753</v>
      </c>
      <c r="X49" s="59">
        <f t="shared" si="34"/>
        <v>0.19709029409762996</v>
      </c>
      <c r="Y49" s="59">
        <f t="shared" si="34"/>
        <v>0.19225968446249964</v>
      </c>
      <c r="Z49" s="59">
        <f t="shared" si="34"/>
        <v>0.19427749504673936</v>
      </c>
      <c r="AA49" s="59">
        <f t="shared" si="34"/>
        <v>0.17118927073367948</v>
      </c>
      <c r="AB49" s="59">
        <f t="shared" si="34"/>
        <v>0.17187425158500688</v>
      </c>
      <c r="AC49" s="59">
        <f t="shared" si="34"/>
        <v>0.18164717039693865</v>
      </c>
      <c r="AD49" s="59">
        <f t="shared" si="34"/>
        <v>0.20530162413319394</v>
      </c>
      <c r="AE49" s="59">
        <f t="shared" si="34"/>
        <v>0.17783913270575857</v>
      </c>
      <c r="AF49" s="59">
        <f t="shared" si="34"/>
        <v>0.18596678040430015</v>
      </c>
      <c r="AG49" s="59">
        <f t="shared" si="34"/>
        <v>0.19036590662582309</v>
      </c>
      <c r="AH49" s="59">
        <f t="shared" si="34"/>
        <v>0.19589976962631606</v>
      </c>
      <c r="AI49" s="59">
        <f t="shared" si="34"/>
        <v>0.20375674719120604</v>
      </c>
      <c r="AJ49" s="59">
        <f t="shared" si="34"/>
        <v>0.23640735702962254</v>
      </c>
      <c r="AK49" s="59">
        <f t="shared" si="34"/>
        <v>0.23546473322156589</v>
      </c>
      <c r="AL49" s="59">
        <f t="shared" ref="AL49:BL49" si="35">+AL46/AL37</f>
        <v>0.24105277833204392</v>
      </c>
      <c r="AM49" s="59">
        <f t="shared" si="35"/>
        <v>0.25032887098792883</v>
      </c>
      <c r="AN49" s="59">
        <f t="shared" si="35"/>
        <v>0.25632602256255116</v>
      </c>
      <c r="AO49" s="59">
        <f t="shared" si="35"/>
        <v>0.25264278878913921</v>
      </c>
      <c r="AP49" s="59">
        <f t="shared" si="35"/>
        <v>0.25148130771053917</v>
      </c>
      <c r="AQ49" s="59">
        <f t="shared" si="35"/>
        <v>0.24598844525272565</v>
      </c>
      <c r="AR49" s="59">
        <f t="shared" si="35"/>
        <v>0.24907602682230931</v>
      </c>
      <c r="AS49" s="59">
        <f t="shared" si="35"/>
        <v>0.25125158861497815</v>
      </c>
      <c r="AT49" s="59">
        <f t="shared" si="35"/>
        <v>0.25756035989067261</v>
      </c>
      <c r="AU49" s="59">
        <f t="shared" si="35"/>
        <v>0.26267321812077243</v>
      </c>
      <c r="AV49" s="59">
        <f t="shared" si="35"/>
        <v>0.26870153304825245</v>
      </c>
      <c r="AW49" s="59">
        <f t="shared" si="35"/>
        <v>0.27516726528349839</v>
      </c>
      <c r="AX49" s="59">
        <f t="shared" si="35"/>
        <v>0.27513049627493485</v>
      </c>
      <c r="AY49" s="59">
        <f t="shared" si="35"/>
        <v>0.25737021235798863</v>
      </c>
      <c r="AZ49" s="59">
        <f t="shared" si="35"/>
        <v>0.26333450090429961</v>
      </c>
      <c r="BA49" s="59">
        <f t="shared" si="35"/>
        <v>0.27608281063140649</v>
      </c>
      <c r="BB49" s="59">
        <f t="shared" si="35"/>
        <v>0.25307591374891658</v>
      </c>
      <c r="BC49" s="59">
        <f t="shared" si="35"/>
        <v>0.27732403977031539</v>
      </c>
      <c r="BD49" s="59">
        <f t="shared" si="35"/>
        <v>0.2920077474873789</v>
      </c>
      <c r="BE49" s="59">
        <f t="shared" si="35"/>
        <v>0.27630511006970077</v>
      </c>
      <c r="BF49" s="59">
        <f t="shared" si="35"/>
        <v>0.28665770266016244</v>
      </c>
      <c r="BG49" s="59">
        <f t="shared" si="35"/>
        <v>0.30006541820994748</v>
      </c>
      <c r="BH49" s="59">
        <f t="shared" si="35"/>
        <v>0.30106503312238719</v>
      </c>
      <c r="BI49" s="59">
        <f t="shared" si="35"/>
        <v>0.29903558305778011</v>
      </c>
      <c r="BJ49" s="59">
        <f t="shared" si="35"/>
        <v>0.28758110167818046</v>
      </c>
      <c r="BK49" s="59">
        <f t="shared" si="35"/>
        <v>0.29041574412700222</v>
      </c>
      <c r="BL49" s="59">
        <f t="shared" si="35"/>
        <v>0.28381298082171708</v>
      </c>
      <c r="BM49" s="55"/>
      <c r="BN49" s="27"/>
      <c r="BO49" s="55"/>
      <c r="BP49" s="31"/>
      <c r="BQ49" s="340"/>
      <c r="BR49" s="346"/>
      <c r="BS49" s="88"/>
      <c r="BT49" s="38"/>
      <c r="BU49" s="38"/>
      <c r="BV49" s="331"/>
      <c r="BW49" s="347"/>
      <c r="BX49" s="328"/>
    </row>
    <row r="50" spans="1:77" x14ac:dyDescent="0.35">
      <c r="A50" s="83"/>
      <c r="B50" s="85"/>
      <c r="E50" s="55"/>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5"/>
      <c r="BN50" s="27"/>
      <c r="BO50" s="55"/>
      <c r="BP50" s="31"/>
      <c r="BQ50" s="340"/>
      <c r="BR50" s="346"/>
      <c r="BS50" s="88"/>
      <c r="BT50" s="38"/>
      <c r="BU50" s="38"/>
      <c r="BV50" s="331"/>
      <c r="BW50" s="328"/>
      <c r="BX50" s="328"/>
    </row>
    <row r="51" spans="1:77" x14ac:dyDescent="0.35">
      <c r="A51" s="148" t="str">
        <f>+nominal.raw!A51</f>
        <v>Total targeted programs, discretionary and mandatory (includes Medicare LIS)</v>
      </c>
      <c r="B51" s="147"/>
      <c r="E51" s="55"/>
      <c r="F51" s="162">
        <f t="shared" ref="F51:AK51" si="36">+F34+F41</f>
        <v>5.206251</v>
      </c>
      <c r="G51" s="162">
        <f t="shared" si="36"/>
        <v>5.8073490000000003</v>
      </c>
      <c r="H51" s="162">
        <f t="shared" si="36"/>
        <v>6.2322949999999997</v>
      </c>
      <c r="I51" s="162">
        <f t="shared" si="36"/>
        <v>6.9602880000000003</v>
      </c>
      <c r="J51" s="162">
        <f t="shared" si="36"/>
        <v>9.5327540000000006</v>
      </c>
      <c r="K51" s="162">
        <f t="shared" si="36"/>
        <v>11.785479</v>
      </c>
      <c r="L51" s="162">
        <f t="shared" si="36"/>
        <v>14.255072</v>
      </c>
      <c r="M51" s="162">
        <f t="shared" si="36"/>
        <v>15.657958000000001</v>
      </c>
      <c r="N51" s="162">
        <f t="shared" si="36"/>
        <v>17.814256999999998</v>
      </c>
      <c r="O51" s="162">
        <f t="shared" si="36"/>
        <v>22.748840000000001</v>
      </c>
      <c r="P51" s="162">
        <f t="shared" si="36"/>
        <v>28.581274000000001</v>
      </c>
      <c r="Q51" s="162">
        <f t="shared" si="36"/>
        <v>28.931668000000002</v>
      </c>
      <c r="R51" s="162">
        <f t="shared" si="36"/>
        <v>31.585305999999999</v>
      </c>
      <c r="S51" s="162">
        <f t="shared" si="36"/>
        <v>40.977184000000001</v>
      </c>
      <c r="T51" s="162">
        <f t="shared" si="36"/>
        <v>49.671219000000001</v>
      </c>
      <c r="U51" s="162">
        <f t="shared" si="36"/>
        <v>12.870549</v>
      </c>
      <c r="V51" s="162">
        <f t="shared" si="36"/>
        <v>55.175483</v>
      </c>
      <c r="W51" s="162">
        <f t="shared" si="36"/>
        <v>62.597777999999991</v>
      </c>
      <c r="X51" s="162">
        <f t="shared" si="36"/>
        <v>68.358255</v>
      </c>
      <c r="Y51" s="162">
        <f t="shared" si="36"/>
        <v>78.637418999999994</v>
      </c>
      <c r="Z51" s="162">
        <f t="shared" si="36"/>
        <v>88.005550999999997</v>
      </c>
      <c r="AA51" s="162">
        <f t="shared" si="36"/>
        <v>83.226077000000004</v>
      </c>
      <c r="AB51" s="162">
        <f t="shared" si="36"/>
        <v>89.375344000000013</v>
      </c>
      <c r="AC51" s="162">
        <f t="shared" si="36"/>
        <v>93.693968999999996</v>
      </c>
      <c r="AD51" s="162">
        <f t="shared" si="36"/>
        <v>113.41178499999999</v>
      </c>
      <c r="AE51" s="162">
        <f t="shared" si="36"/>
        <v>104.378343</v>
      </c>
      <c r="AF51" s="162">
        <f t="shared" si="36"/>
        <v>108.3043</v>
      </c>
      <c r="AG51" s="162">
        <f t="shared" si="36"/>
        <v>117.54305199999999</v>
      </c>
      <c r="AH51" s="162">
        <f t="shared" si="36"/>
        <v>127.80894799999999</v>
      </c>
      <c r="AI51" s="162">
        <f t="shared" si="36"/>
        <v>141.49217800000002</v>
      </c>
      <c r="AJ51" s="162">
        <f t="shared" si="36"/>
        <v>166.54332600000001</v>
      </c>
      <c r="AK51" s="162">
        <f t="shared" si="36"/>
        <v>198.44738699999999</v>
      </c>
      <c r="AL51" s="162">
        <f t="shared" ref="AL51:BL51" si="37">+AL34+AL41</f>
        <v>219.16121099999998</v>
      </c>
      <c r="AM51" s="162">
        <f t="shared" si="37"/>
        <v>236.219606</v>
      </c>
      <c r="AN51" s="162">
        <f t="shared" si="37"/>
        <v>253.86599999999999</v>
      </c>
      <c r="AO51" s="162">
        <f t="shared" si="37"/>
        <v>262.101</v>
      </c>
      <c r="AP51" s="162">
        <f t="shared" si="37"/>
        <v>268.11500000000001</v>
      </c>
      <c r="AQ51" s="162">
        <f t="shared" si="37"/>
        <v>276.28000000000003</v>
      </c>
      <c r="AR51" s="162">
        <f t="shared" si="37"/>
        <v>289.185</v>
      </c>
      <c r="AS51" s="162">
        <f t="shared" si="37"/>
        <v>305.92199999999997</v>
      </c>
      <c r="AT51" s="162">
        <f t="shared" si="37"/>
        <v>332.53399999999999</v>
      </c>
      <c r="AU51" s="162">
        <f t="shared" si="37"/>
        <v>372.61200000000002</v>
      </c>
      <c r="AV51" s="162">
        <f t="shared" si="37"/>
        <v>405.87900000000002</v>
      </c>
      <c r="AW51" s="162">
        <f t="shared" si="37"/>
        <v>432.60899999999998</v>
      </c>
      <c r="AX51" s="162">
        <f t="shared" si="37"/>
        <v>456.822</v>
      </c>
      <c r="AY51" s="162">
        <f t="shared" si="37"/>
        <v>473.60899999999998</v>
      </c>
      <c r="AZ51" s="162">
        <f t="shared" si="37"/>
        <v>496.04517499999997</v>
      </c>
      <c r="BA51" s="162">
        <f t="shared" si="37"/>
        <v>558.47624999999994</v>
      </c>
      <c r="BB51" s="162">
        <f t="shared" si="37"/>
        <v>591.52314999999999</v>
      </c>
      <c r="BC51" s="162">
        <f t="shared" si="37"/>
        <v>648.05869999999993</v>
      </c>
      <c r="BD51" s="162">
        <f t="shared" si="37"/>
        <v>711.45899999999995</v>
      </c>
      <c r="BE51" s="162">
        <f t="shared" si="37"/>
        <v>689.11799999999994</v>
      </c>
      <c r="BF51" s="162">
        <f t="shared" si="37"/>
        <v>710.49799999999993</v>
      </c>
      <c r="BG51" s="162">
        <f t="shared" si="37"/>
        <v>758.46299999999997</v>
      </c>
      <c r="BH51" s="162">
        <f t="shared" si="37"/>
        <v>822.33600000000001</v>
      </c>
      <c r="BI51" s="162">
        <f t="shared" si="37"/>
        <v>852.00100000000009</v>
      </c>
      <c r="BJ51" s="162">
        <f t="shared" si="37"/>
        <v>863.65600000000006</v>
      </c>
      <c r="BK51" s="162">
        <f t="shared" si="37"/>
        <v>887.96</v>
      </c>
      <c r="BL51" s="162">
        <f t="shared" si="37"/>
        <v>926.78</v>
      </c>
      <c r="BM51" s="55"/>
      <c r="BN51" s="27">
        <f t="shared" si="2"/>
        <v>16106.90603</v>
      </c>
      <c r="BO51" s="55"/>
      <c r="BP51" s="31"/>
      <c r="BQ51" s="432">
        <f t="shared" ref="BQ51:BV51" si="38">+BQ34+BQ41</f>
        <v>758.36599999999999</v>
      </c>
      <c r="BR51" s="433">
        <f t="shared" si="38"/>
        <v>-46.907000000000082</v>
      </c>
      <c r="BS51" s="432">
        <f t="shared" si="38"/>
        <v>-5.7050000000000001</v>
      </c>
      <c r="BT51" s="436">
        <f t="shared" si="38"/>
        <v>-41.201999999999998</v>
      </c>
      <c r="BU51" s="436">
        <f t="shared" si="38"/>
        <v>0</v>
      </c>
      <c r="BV51" s="433">
        <f t="shared" si="38"/>
        <v>0</v>
      </c>
      <c r="BW51" s="348">
        <f t="shared" ref="BW51" si="39">SUM(BS51:BV51)</f>
        <v>-46.906999999999996</v>
      </c>
      <c r="BX51" s="348">
        <f t="shared" ref="BX51" si="40">+BR51-BW51</f>
        <v>-8.5265128291212022E-14</v>
      </c>
    </row>
    <row r="52" spans="1:77" hidden="1" x14ac:dyDescent="0.35">
      <c r="A52" s="158"/>
      <c r="B52" s="158"/>
      <c r="E52" s="55"/>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55"/>
      <c r="BN52" s="27"/>
      <c r="BO52" s="55"/>
      <c r="BP52" s="31"/>
      <c r="BQ52" s="432"/>
      <c r="BR52" s="433"/>
      <c r="BS52" s="432"/>
      <c r="BT52" s="436"/>
      <c r="BU52" s="436"/>
      <c r="BV52" s="433"/>
      <c r="BW52" s="348"/>
      <c r="BX52" s="348"/>
    </row>
    <row r="53" spans="1:77" hidden="1" x14ac:dyDescent="0.35">
      <c r="A53" s="158" t="str">
        <f>+nominal.raw!A53</f>
        <v>Medicare Low-Income drug benefit (Low-Income Subsidy or LIS), including current-law timing anomalies</v>
      </c>
      <c r="B53" s="499"/>
      <c r="E53" s="55"/>
      <c r="F53" s="498"/>
      <c r="G53" s="498"/>
      <c r="H53" s="498"/>
      <c r="I53" s="498"/>
      <c r="J53" s="498"/>
      <c r="K53" s="498"/>
      <c r="L53" s="498"/>
      <c r="M53" s="498"/>
      <c r="N53" s="498"/>
      <c r="O53" s="498"/>
      <c r="P53" s="498"/>
      <c r="Q53" s="498"/>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f>+nominal.raw!AW53</f>
        <v>0.2</v>
      </c>
      <c r="AX53" s="498">
        <f>+nominal.raw!AX53</f>
        <v>1.1000000000000001</v>
      </c>
      <c r="AY53" s="498">
        <f>+nominal.raw!AY53</f>
        <v>10.032999999999999</v>
      </c>
      <c r="AZ53" s="498">
        <f>+nominal.raw!AZ53</f>
        <v>17.662174999999998</v>
      </c>
      <c r="BA53" s="498">
        <f>+nominal.raw!BA53</f>
        <v>17.705249999999999</v>
      </c>
      <c r="BB53" s="498">
        <f>+nominal.raw!BB53</f>
        <v>19.168150000000001</v>
      </c>
      <c r="BC53" s="498">
        <f>+nominal.raw!BC53</f>
        <v>20.674700000000001</v>
      </c>
      <c r="BD53" s="498">
        <f>+nominal.raw!BD53</f>
        <v>23.705999999999996</v>
      </c>
      <c r="BE53" s="498">
        <f>+nominal.raw!BE53</f>
        <v>20.586000000000002</v>
      </c>
      <c r="BF53" s="498">
        <f>+nominal.raw!BF53</f>
        <v>23.024999999999999</v>
      </c>
      <c r="BG53" s="498">
        <f>+nominal.raw!BG53</f>
        <v>24.025000000000002</v>
      </c>
      <c r="BH53" s="498">
        <f>+nominal.raw!BH53</f>
        <v>25.275000000000002</v>
      </c>
      <c r="BI53" s="498">
        <f>+nominal.raw!BI53</f>
        <v>28.328999999999997</v>
      </c>
      <c r="BJ53" s="498">
        <f>+nominal.raw!BJ53</f>
        <v>27.499000000000002</v>
      </c>
      <c r="BK53" s="498">
        <f>+nominal.raw!BK53</f>
        <v>25.518999999999998</v>
      </c>
      <c r="BL53" s="498">
        <f>+nominal.raw!BL53</f>
        <v>29.4</v>
      </c>
      <c r="BM53" s="55"/>
      <c r="BN53" s="27">
        <f t="shared" si="2"/>
        <v>313.90727500000003</v>
      </c>
      <c r="BO53" s="55"/>
      <c r="BQ53" s="88"/>
      <c r="BR53" s="331"/>
      <c r="BS53" s="88"/>
      <c r="BT53" s="38"/>
      <c r="BU53" s="38"/>
      <c r="BV53" s="331"/>
      <c r="BW53" s="328"/>
      <c r="BX53" s="328"/>
    </row>
    <row r="54" spans="1:77" hidden="1" x14ac:dyDescent="0.35">
      <c r="A54" s="83"/>
      <c r="B54" s="44" t="str">
        <f>+nominal.raw!B54</f>
        <v>LIS timing anomalies under current law (from "timing")</v>
      </c>
      <c r="E54" s="55"/>
      <c r="F54" s="498"/>
      <c r="G54" s="498"/>
      <c r="H54" s="498"/>
      <c r="I54" s="498"/>
      <c r="J54" s="498"/>
      <c r="K54" s="498"/>
      <c r="L54" s="498"/>
      <c r="M54" s="498"/>
      <c r="N54" s="498"/>
      <c r="O54" s="498"/>
      <c r="P54" s="498"/>
      <c r="Q54" s="498"/>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f>+nominal.raw!AW54</f>
        <v>0</v>
      </c>
      <c r="AX54" s="498">
        <f>+nominal.raw!AX54</f>
        <v>0</v>
      </c>
      <c r="AY54" s="498">
        <f>+nominal.raw!AY54</f>
        <v>-1.167</v>
      </c>
      <c r="AZ54" s="498">
        <f>+nominal.raw!AZ54</f>
        <v>1.327</v>
      </c>
      <c r="BA54" s="498">
        <f>+nominal.raw!BA54</f>
        <v>0</v>
      </c>
      <c r="BB54" s="498">
        <f>+nominal.raw!BB54</f>
        <v>0</v>
      </c>
      <c r="BC54" s="498">
        <f>+nominal.raw!BC54</f>
        <v>0</v>
      </c>
      <c r="BD54" s="498">
        <f>+nominal.raw!BD54</f>
        <v>1.7809999999999999</v>
      </c>
      <c r="BE54" s="498">
        <f>+nominal.raw!BE54</f>
        <v>-1.839</v>
      </c>
      <c r="BF54" s="498">
        <f>+nominal.raw!BF54</f>
        <v>0</v>
      </c>
      <c r="BG54" s="498">
        <f>+nominal.raw!BG54</f>
        <v>0</v>
      </c>
      <c r="BH54" s="498">
        <f>+nominal.raw!BH54</f>
        <v>0</v>
      </c>
      <c r="BI54" s="498">
        <f>+nominal.raw!BI54</f>
        <v>2.129</v>
      </c>
      <c r="BJ54" s="498">
        <f>+nominal.raw!BJ54</f>
        <v>0.42399999999999999</v>
      </c>
      <c r="BK54" s="498">
        <f>+nominal.raw!BK54</f>
        <v>-2.681</v>
      </c>
      <c r="BL54" s="498">
        <f>+nominal.raw!BL54</f>
        <v>0</v>
      </c>
      <c r="BM54" s="55"/>
      <c r="BN54" s="27">
        <f t="shared" si="2"/>
        <v>-2.6000000000000245E-2</v>
      </c>
      <c r="BO54" s="55"/>
      <c r="BP54" s="31"/>
      <c r="BQ54" s="338"/>
      <c r="BR54" s="339"/>
      <c r="BS54" s="408"/>
      <c r="BT54" s="320"/>
      <c r="BU54" s="329"/>
      <c r="BV54" s="414"/>
      <c r="BW54" s="348"/>
      <c r="BX54" s="348"/>
    </row>
    <row r="55" spans="1:77" hidden="1" x14ac:dyDescent="0.35">
      <c r="A55" s="83" t="str">
        <f>+nominal.raw!A55</f>
        <v>FYI: Medicare Low-Income drug benefit (Low-Income Subsidy or LIS), LIS timing anomalies removed</v>
      </c>
      <c r="B55" s="85"/>
      <c r="E55" s="55"/>
      <c r="F55" s="498"/>
      <c r="G55" s="498"/>
      <c r="H55" s="498"/>
      <c r="I55" s="498"/>
      <c r="J55" s="498"/>
      <c r="K55" s="498"/>
      <c r="L55" s="498"/>
      <c r="M55" s="498"/>
      <c r="N55" s="498"/>
      <c r="O55" s="498"/>
      <c r="P55" s="498"/>
      <c r="Q55" s="498"/>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f>+nominal.raw!AW55</f>
        <v>0.2</v>
      </c>
      <c r="AX55" s="498">
        <f>+nominal.raw!AX55</f>
        <v>1.1000000000000001</v>
      </c>
      <c r="AY55" s="498">
        <f>+nominal.raw!AY55</f>
        <v>11.2</v>
      </c>
      <c r="AZ55" s="498">
        <f>+nominal.raw!AZ55</f>
        <v>16.335175</v>
      </c>
      <c r="BA55" s="498">
        <f>+nominal.raw!BA55</f>
        <v>17.705249999999999</v>
      </c>
      <c r="BB55" s="498">
        <f>+nominal.raw!BB55</f>
        <v>19.168150000000001</v>
      </c>
      <c r="BC55" s="498">
        <f>+nominal.raw!BC55</f>
        <v>20.674700000000001</v>
      </c>
      <c r="BD55" s="498">
        <f>+nominal.raw!BD55</f>
        <v>21.924999999999997</v>
      </c>
      <c r="BE55" s="498">
        <f>+nominal.raw!BE55</f>
        <v>22.425000000000001</v>
      </c>
      <c r="BF55" s="498">
        <f>+nominal.raw!BF55</f>
        <v>23.024999999999999</v>
      </c>
      <c r="BG55" s="498">
        <f>+nominal.raw!BG55</f>
        <v>24.025000000000002</v>
      </c>
      <c r="BH55" s="498">
        <f>+nominal.raw!BH55</f>
        <v>25.275000000000002</v>
      </c>
      <c r="BI55" s="498">
        <f>+nominal.raw!BI55</f>
        <v>26.199999999999996</v>
      </c>
      <c r="BJ55" s="498">
        <f>+nominal.raw!BJ55</f>
        <v>27.075000000000003</v>
      </c>
      <c r="BK55" s="498">
        <f>+nominal.raw!BK55</f>
        <v>28.2</v>
      </c>
      <c r="BL55" s="498">
        <f>+nominal.raw!BL55</f>
        <v>29.4</v>
      </c>
      <c r="BM55" s="55"/>
      <c r="BN55" s="27">
        <f t="shared" si="2"/>
        <v>313.93327499999998</v>
      </c>
      <c r="BO55" s="55"/>
      <c r="BP55" s="31"/>
      <c r="BQ55" s="338"/>
      <c r="BR55" s="339"/>
      <c r="BS55" s="408"/>
      <c r="BT55" s="320"/>
      <c r="BU55" s="329"/>
      <c r="BV55" s="414"/>
      <c r="BW55" s="348"/>
      <c r="BX55" s="348"/>
    </row>
    <row r="56" spans="1:77" x14ac:dyDescent="0.35">
      <c r="A56" s="83"/>
      <c r="B56" s="83"/>
      <c r="E56" s="55"/>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55"/>
      <c r="BN56" s="86"/>
      <c r="BO56" s="55"/>
      <c r="BP56" s="31"/>
      <c r="BQ56" s="338"/>
      <c r="BR56" s="339"/>
      <c r="BS56" s="408"/>
      <c r="BT56" s="320"/>
      <c r="BU56" s="329"/>
      <c r="BV56" s="414"/>
      <c r="BW56" s="348"/>
      <c r="BX56" s="348"/>
    </row>
    <row r="57" spans="1:77" x14ac:dyDescent="0.35">
      <c r="A57" s="83" t="str">
        <f>+nominal.raw!A57</f>
        <v>Others:</v>
      </c>
      <c r="B57" s="85"/>
      <c r="E57" s="55"/>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55"/>
      <c r="BN57" s="86"/>
      <c r="BO57" s="55"/>
      <c r="BP57" s="31"/>
      <c r="BQ57" s="338"/>
      <c r="BR57" s="339"/>
      <c r="BS57" s="408"/>
      <c r="BT57" s="320"/>
      <c r="BU57" s="329"/>
      <c r="BV57" s="414"/>
      <c r="BW57" s="348"/>
      <c r="BX57" s="348"/>
    </row>
    <row r="58" spans="1:77" ht="15" thickBot="1" x14ac:dyDescent="0.4">
      <c r="A58" s="211"/>
      <c r="B58" s="438" t="str">
        <f>+nominal.raw!B58</f>
        <v>Medicaid</v>
      </c>
      <c r="C58" s="38"/>
      <c r="D58" s="38"/>
      <c r="E58" s="429"/>
      <c r="F58" s="443">
        <f>+nominal.raw!F58-$A$3*adjust!F46</f>
        <v>0.102725</v>
      </c>
      <c r="G58" s="443">
        <f>+nominal.raw!G58-$A$3*adjust!G46</f>
        <v>0.15710199999999999</v>
      </c>
      <c r="H58" s="443">
        <f>+nominal.raw!H58-$A$3*adjust!H46</f>
        <v>0.20985500000000001</v>
      </c>
      <c r="I58" s="443">
        <f>+nominal.raw!I58-$A$3*adjust!I46</f>
        <v>0.27224999999999999</v>
      </c>
      <c r="J58" s="443">
        <f>+nominal.raw!J58-$A$3*adjust!J46</f>
        <v>0.76953400000000005</v>
      </c>
      <c r="K58" s="443">
        <f>+nominal.raw!K58-$A$3*adjust!K46</f>
        <v>1.173</v>
      </c>
      <c r="L58" s="443">
        <f>+nominal.raw!L58-$A$3*adjust!L46</f>
        <v>1.8057989999999999</v>
      </c>
      <c r="M58" s="443">
        <f>+nominal.raw!M58-$A$3*adjust!M46</f>
        <v>2.2846549999999999</v>
      </c>
      <c r="N58" s="443">
        <f>+nominal.raw!N58-$A$3*adjust!N46</f>
        <v>2.726845</v>
      </c>
      <c r="O58" s="443">
        <f>+nominal.raw!O58-$A$3*adjust!O46</f>
        <v>3.3622529999999999</v>
      </c>
      <c r="P58" s="443">
        <f>+nominal.raw!P58-$A$3*adjust!P46</f>
        <v>4.6012930000000001</v>
      </c>
      <c r="Q58" s="443">
        <f>+nominal.raw!Q58-$A$3*adjust!Q46</f>
        <v>4.5998479999999997</v>
      </c>
      <c r="R58" s="443">
        <f>+nominal.raw!R58-$A$3*adjust!R46</f>
        <v>5.8183910000000001</v>
      </c>
      <c r="S58" s="443">
        <f>+nominal.raw!S58-$A$3*adjust!S46</f>
        <v>6.840395</v>
      </c>
      <c r="T58" s="443">
        <f>+nominal.raw!T58-$A$3*adjust!T46</f>
        <v>8.5682369999999999</v>
      </c>
      <c r="U58" s="443">
        <f>+nominal.raw!U58-$A$3*adjust!U46</f>
        <v>2.2286570000000001</v>
      </c>
      <c r="V58" s="443">
        <f>+nominal.raw!V58-$A$3*adjust!V46</f>
        <v>9.8758289999999995</v>
      </c>
      <c r="W58" s="443">
        <f>+nominal.raw!W58-$A$3*adjust!W46</f>
        <v>10.679881</v>
      </c>
      <c r="X58" s="443">
        <f>+nominal.raw!X58-$A$3*adjust!X46</f>
        <v>12.407317000000001</v>
      </c>
      <c r="Y58" s="443">
        <f>+nominal.raw!Y58-$A$3*adjust!Y46</f>
        <v>13.9567</v>
      </c>
      <c r="Z58" s="443">
        <f>+nominal.raw!Z58-$A$3*adjust!Z46</f>
        <v>16.833344</v>
      </c>
      <c r="AA58" s="443">
        <f>+nominal.raw!AA58-$A$3*adjust!AA46</f>
        <v>17.390733999999998</v>
      </c>
      <c r="AB58" s="443">
        <f>+nominal.raw!AB58-$A$3*adjust!AB46</f>
        <v>18.985244000000002</v>
      </c>
      <c r="AC58" s="443">
        <f>+nominal.raw!AC58-$A$3*adjust!AC46</f>
        <v>20.060943000000002</v>
      </c>
      <c r="AD58" s="443">
        <f>+nominal.raw!AD58-$A$3*adjust!AD46</f>
        <v>22.654603999999999</v>
      </c>
      <c r="AE58" s="443">
        <f>+nominal.raw!AE58-$A$3*adjust!AE46</f>
        <v>24.995450999999999</v>
      </c>
      <c r="AF58" s="443">
        <f>+nominal.raw!AF58-$A$3*adjust!AF46</f>
        <v>27.435203999999999</v>
      </c>
      <c r="AG58" s="443">
        <f>+nominal.raw!AG58-$A$3*adjust!AG46</f>
        <v>30.46163</v>
      </c>
      <c r="AH58" s="443">
        <f>+nominal.raw!AH58-$A$3*adjust!AH46</f>
        <v>34.603976000000003</v>
      </c>
      <c r="AI58" s="443">
        <f>+nominal.raw!AI58-$A$3*adjust!AI46</f>
        <v>41.103202000000003</v>
      </c>
      <c r="AJ58" s="443">
        <f>+nominal.raw!AJ58-$A$3*adjust!AJ46</f>
        <v>52.532713999999999</v>
      </c>
      <c r="AK58" s="443">
        <f>+nominal.raw!AK58-$A$3*adjust!AK46</f>
        <v>67.827252999999999</v>
      </c>
      <c r="AL58" s="443">
        <f>+nominal.raw!AL58-$A$3*adjust!AL46</f>
        <v>75.774060000000006</v>
      </c>
      <c r="AM58" s="443">
        <f>+nominal.raw!AM58-$A$3*adjust!AM46</f>
        <v>82.033658000000003</v>
      </c>
      <c r="AN58" s="443">
        <f>+nominal.raw!AN58-$A$3*adjust!AN46</f>
        <v>89.07</v>
      </c>
      <c r="AO58" s="443">
        <f>+nominal.raw!AO58-$A$3*adjust!AO46</f>
        <v>91.99</v>
      </c>
      <c r="AP58" s="443">
        <f>+nominal.raw!AP58-$A$3*adjust!AP46</f>
        <v>95.552000000000007</v>
      </c>
      <c r="AQ58" s="443">
        <f>+nominal.raw!AQ58-$A$3*adjust!AQ46</f>
        <v>101.23399999999999</v>
      </c>
      <c r="AR58" s="443">
        <f>+nominal.raw!AR58-$A$3*adjust!AR46</f>
        <v>108.042</v>
      </c>
      <c r="AS58" s="443">
        <f>+nominal.raw!AS58-$A$3*adjust!AS46</f>
        <v>117.92100000000001</v>
      </c>
      <c r="AT58" s="443">
        <f>+nominal.raw!AT58-$A$3*adjust!AT46</f>
        <v>129.374</v>
      </c>
      <c r="AU58" s="443">
        <f>+nominal.raw!AU58-$A$3*adjust!AU46</f>
        <v>147.512</v>
      </c>
      <c r="AV58" s="443">
        <f>+nominal.raw!AV58-$A$3*adjust!AV46</f>
        <v>160.69300000000001</v>
      </c>
      <c r="AW58" s="443">
        <f>+nominal.raw!AW58-$A$3*adjust!AW46</f>
        <v>176.23099999999999</v>
      </c>
      <c r="AX58" s="443">
        <f>+nominal.raw!AX58-$A$3*adjust!AX46</f>
        <v>181.72</v>
      </c>
      <c r="AY58" s="443">
        <f>+nominal.raw!AY58-$A$3*adjust!AY46</f>
        <v>180.625</v>
      </c>
      <c r="AZ58" s="443">
        <f>+nominal.raw!AZ58-$A$3*adjust!AZ46</f>
        <v>190.624</v>
      </c>
      <c r="BA58" s="443">
        <f>+nominal.raw!BA58-$A$3*adjust!BA46</f>
        <v>201.42599999999999</v>
      </c>
      <c r="BB58" s="443">
        <f>+nominal.raw!BB58-$A$3*adjust!BB46</f>
        <v>217.40800000000002</v>
      </c>
      <c r="BC58" s="443">
        <f>+nominal.raw!BC58-$A$3*adjust!BC46</f>
        <v>229.80400000000003</v>
      </c>
      <c r="BD58" s="443">
        <f>+nominal.raw!BD58-$A$3*adjust!BD46</f>
        <v>261.92099999999999</v>
      </c>
      <c r="BE58" s="443">
        <f>+nominal.raw!BE58-$A$3*adjust!BE46</f>
        <v>248.73499999999999</v>
      </c>
      <c r="BF58" s="443">
        <f>+nominal.raw!BF58-$A$3*adjust!BF46</f>
        <v>263.52499999999998</v>
      </c>
      <c r="BG58" s="443">
        <f>+nominal.raw!BG58-$A$3*adjust!BG46</f>
        <v>299.78799999999995</v>
      </c>
      <c r="BH58" s="443">
        <f>+nominal.raw!BH58-$A$3*adjust!BH46</f>
        <v>348.72399999999999</v>
      </c>
      <c r="BI58" s="443">
        <f>+nominal.raw!BI58-$A$3*adjust!BI46</f>
        <v>367.36099999999999</v>
      </c>
      <c r="BJ58" s="443">
        <f>+nominal.raw!BJ58-$A$3*adjust!BJ46</f>
        <v>374.72900000000004</v>
      </c>
      <c r="BK58" s="443">
        <f>+nominal.raw!BK58-$A$3*adjust!BK46</f>
        <v>389.55599999999998</v>
      </c>
      <c r="BL58" s="443">
        <f>+nominal.raw!BL58-$A$3*adjust!BL46</f>
        <v>410.10199999999998</v>
      </c>
      <c r="BM58" s="429"/>
      <c r="BN58" s="199">
        <f>SUM(F58:BL58)</f>
        <v>6008.7995829999991</v>
      </c>
      <c r="BO58" s="429"/>
      <c r="BP58" s="425"/>
      <c r="BQ58" s="332">
        <f>+nominal.raw!BD58</f>
        <v>274.964</v>
      </c>
      <c r="BR58" s="333">
        <f>+BD58-BQ58</f>
        <v>-13.043000000000006</v>
      </c>
      <c r="BS58" s="399">
        <v>0</v>
      </c>
      <c r="BT58" s="394">
        <f>-adjust!BD46</f>
        <v>-13.042999999999999</v>
      </c>
      <c r="BU58" s="316">
        <v>0</v>
      </c>
      <c r="BV58" s="400">
        <v>0</v>
      </c>
      <c r="BW58" s="395">
        <f>SUM(BS58:BV58)</f>
        <v>-13.042999999999999</v>
      </c>
      <c r="BX58" s="347">
        <f>+BR58-BW58</f>
        <v>0</v>
      </c>
      <c r="BY58" s="38"/>
    </row>
    <row r="59" spans="1:77" ht="15" thickBot="1" x14ac:dyDescent="0.4">
      <c r="A59" s="38"/>
      <c r="B59" s="438" t="str">
        <f>+nominal.raw!B59</f>
        <v>Student loans (mandatory amounts, 7 direct loan and FFEL accounts)</v>
      </c>
      <c r="C59" s="431"/>
      <c r="D59" s="38"/>
      <c r="E59" s="429"/>
      <c r="F59" s="449">
        <f>+nominal.raw!F59</f>
        <v>0</v>
      </c>
      <c r="G59" s="449">
        <f>+nominal.raw!G59</f>
        <v>0</v>
      </c>
      <c r="H59" s="449">
        <f>+nominal.raw!H59</f>
        <v>0</v>
      </c>
      <c r="I59" s="449">
        <f>+nominal.raw!I59</f>
        <v>0</v>
      </c>
      <c r="J59" s="449">
        <f>+nominal.raw!J59</f>
        <v>0</v>
      </c>
      <c r="K59" s="449">
        <f>+nominal.raw!K59</f>
        <v>0</v>
      </c>
      <c r="L59" s="449">
        <f>+nominal.raw!L59</f>
        <v>-4.3000000000000002E-5</v>
      </c>
      <c r="M59" s="449">
        <f>+nominal.raw!M59</f>
        <v>-7.1400000000000001E-4</v>
      </c>
      <c r="N59" s="449">
        <f>+nominal.raw!N59</f>
        <v>2.323E-3</v>
      </c>
      <c r="O59" s="449">
        <f>+nominal.raw!O59</f>
        <v>1.1035E-2</v>
      </c>
      <c r="P59" s="449">
        <f>+nominal.raw!P59</f>
        <v>2.6589000000000002E-2</v>
      </c>
      <c r="Q59" s="449">
        <f>+nominal.raw!Q59</f>
        <v>4.3278999999999998E-2</v>
      </c>
      <c r="R59" s="449">
        <f>+nominal.raw!R59</f>
        <v>8.3822999999999995E-2</v>
      </c>
      <c r="S59" s="449">
        <f>+nominal.raw!S59</f>
        <v>0.11108700000000001</v>
      </c>
      <c r="T59" s="449">
        <f>+nominal.raw!T59</f>
        <v>0.13350799999999999</v>
      </c>
      <c r="U59" s="449">
        <f>+nominal.raw!U59</f>
        <v>5.7516999999999999E-2</v>
      </c>
      <c r="V59" s="449">
        <f>+nominal.raw!V59</f>
        <v>0.14261099999999999</v>
      </c>
      <c r="W59" s="449">
        <f>+nominal.raw!W59</f>
        <v>0.54569699999999999</v>
      </c>
      <c r="X59" s="449">
        <f>+nominal.raw!X59</f>
        <v>0.89794399999999996</v>
      </c>
      <c r="Y59" s="449">
        <f>+nominal.raw!Y59</f>
        <v>1.407977</v>
      </c>
      <c r="Z59" s="449">
        <f>+nominal.raw!Z59</f>
        <v>2.2587229999999998</v>
      </c>
      <c r="AA59" s="449">
        <f>+nominal.raw!AA59</f>
        <v>3.023463</v>
      </c>
      <c r="AB59" s="449">
        <f>+nominal.raw!AB59</f>
        <v>2.555539</v>
      </c>
      <c r="AC59" s="449">
        <f>+nominal.raw!AC59</f>
        <v>3.2452260000000002</v>
      </c>
      <c r="AD59" s="449">
        <f>+nominal.raw!AD59</f>
        <v>3.5347949999999999</v>
      </c>
      <c r="AE59" s="449">
        <f>+nominal.raw!AE59</f>
        <v>3.3227340000000001</v>
      </c>
      <c r="AF59" s="449">
        <f>+nominal.raw!AF59</f>
        <v>2.5481790000000002</v>
      </c>
      <c r="AG59" s="449">
        <f>+nominal.raw!AG59</f>
        <v>2.7793040000000002</v>
      </c>
      <c r="AH59" s="449">
        <f>+nominal.raw!AH59</f>
        <v>3.8993869999999999</v>
      </c>
      <c r="AI59" s="449">
        <f>+nominal.raw!AI59</f>
        <v>4.3724460000000001</v>
      </c>
      <c r="AJ59" s="449">
        <f>+nominal.raw!AJ59</f>
        <v>4.7819180000000001</v>
      </c>
      <c r="AK59" s="449">
        <f>+nominal.raw!AK59</f>
        <v>3.209778</v>
      </c>
      <c r="AL59" s="449">
        <f>+nominal.raw!AL59</f>
        <v>5.3807479999999996</v>
      </c>
      <c r="AM59" s="449">
        <f>+nominal.raw!AM59</f>
        <v>-0.27099600000000001</v>
      </c>
      <c r="AN59" s="449">
        <f>+nominal.raw!AN59</f>
        <v>5.9660000000000002</v>
      </c>
      <c r="AO59" s="449">
        <f>+nominal.raw!AO59</f>
        <v>4.2169999999999996</v>
      </c>
      <c r="AP59" s="449">
        <f>+nominal.raw!AP59</f>
        <v>3.9420000000000002</v>
      </c>
      <c r="AQ59" s="449">
        <f>+nominal.raw!AQ59</f>
        <v>3.11</v>
      </c>
      <c r="AR59" s="449">
        <f>+nominal.raw!AR59</f>
        <v>0.55400000000000005</v>
      </c>
      <c r="AS59" s="449">
        <f>+nominal.raw!AS59</f>
        <v>-0.19</v>
      </c>
      <c r="AT59" s="449">
        <f>+nominal.raw!AT59</f>
        <v>-2.2050000000000001</v>
      </c>
      <c r="AU59" s="449">
        <f>+nominal.raw!AU59</f>
        <v>2.3940000000000001</v>
      </c>
      <c r="AV59" s="449">
        <f>+nominal.raw!AV59</f>
        <v>6.2469999999999999</v>
      </c>
      <c r="AW59" s="449">
        <f>+nominal.raw!AW59</f>
        <v>8.0459999999999994</v>
      </c>
      <c r="AX59" s="449">
        <f>+nominal.raw!AX59</f>
        <v>13.327</v>
      </c>
      <c r="AY59" s="449">
        <f>+nominal.raw!AY59</f>
        <v>32.564999999999998</v>
      </c>
      <c r="AZ59" s="449">
        <f>+nominal.raw!AZ59</f>
        <v>6.7530000000000001</v>
      </c>
      <c r="BA59" s="449">
        <f>+nominal.raw!BA59</f>
        <v>3.5630000000000002</v>
      </c>
      <c r="BB59" s="449">
        <f>+nominal.raw!BB59</f>
        <v>-29.687000000000001</v>
      </c>
      <c r="BC59" s="449">
        <f>+nominal.raw!BC59</f>
        <v>-21.318999999999999</v>
      </c>
      <c r="BD59" s="449">
        <f>+nominal.raw!BD59</f>
        <v>-47.71</v>
      </c>
      <c r="BE59" s="449">
        <f>+nominal.raw!BE59</f>
        <v>-32.761000000000003</v>
      </c>
      <c r="BF59" s="449">
        <f>+nominal.raw!BF59</f>
        <v>-42.267000000000003</v>
      </c>
      <c r="BG59" s="449">
        <f>+nominal.raw!BG59</f>
        <v>-21.231000000000002</v>
      </c>
      <c r="BH59" s="449">
        <f>+nominal.raw!BH59</f>
        <v>11.8</v>
      </c>
      <c r="BI59" s="449">
        <f>+nominal.raw!BI59</f>
        <v>0.63300000000000001</v>
      </c>
      <c r="BJ59" s="449">
        <f>+nominal.raw!BJ59</f>
        <v>36.362000000000002</v>
      </c>
      <c r="BK59" s="449">
        <f>+nominal.raw!BK59</f>
        <v>-12.381</v>
      </c>
      <c r="BL59" s="449">
        <f>+nominal.raw!BL59</f>
        <v>24.652999999999999</v>
      </c>
      <c r="BM59" s="174"/>
      <c r="BN59" s="157">
        <f t="shared" si="2"/>
        <v>2.4848769999999902</v>
      </c>
      <c r="BO59" s="174"/>
      <c r="BP59" s="215"/>
      <c r="BQ59" s="334">
        <f>+nominal.raw!BD59</f>
        <v>-47.71</v>
      </c>
      <c r="BR59" s="439">
        <f t="shared" ref="BR59" si="41">+BD59-BQ59</f>
        <v>0</v>
      </c>
      <c r="BS59" s="401">
        <v>0</v>
      </c>
      <c r="BT59" s="317">
        <v>0</v>
      </c>
      <c r="BU59" s="317">
        <v>0</v>
      </c>
      <c r="BV59" s="402">
        <v>0</v>
      </c>
      <c r="BW59" s="440">
        <f t="shared" ref="BW59" si="42">SUM(BS59:BV59)</f>
        <v>0</v>
      </c>
      <c r="BX59" s="440">
        <f t="shared" ref="BX59" si="43">+BR59-BW59</f>
        <v>0</v>
      </c>
    </row>
    <row r="60" spans="1:77" x14ac:dyDescent="0.35">
      <c r="BP60" s="31"/>
    </row>
    <row r="61" spans="1:77" x14ac:dyDescent="0.35">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86"/>
      <c r="BN61" s="86"/>
      <c r="BO61" s="86"/>
      <c r="BP61" s="344"/>
    </row>
    <row r="62" spans="1:77" x14ac:dyDescent="0.35">
      <c r="BP62" s="31"/>
    </row>
    <row r="63" spans="1:77" x14ac:dyDescent="0.35">
      <c r="BP63" s="31"/>
    </row>
    <row r="64" spans="1:77" x14ac:dyDescent="0.35">
      <c r="BP64" s="31"/>
    </row>
    <row r="65" spans="68:68" x14ac:dyDescent="0.35">
      <c r="BP65" s="31"/>
    </row>
    <row r="66" spans="68:68" x14ac:dyDescent="0.35">
      <c r="BP66" s="31"/>
    </row>
    <row r="67" spans="68:68" x14ac:dyDescent="0.35">
      <c r="BP67" s="31"/>
    </row>
    <row r="68" spans="68:68" x14ac:dyDescent="0.35">
      <c r="BP68" s="31"/>
    </row>
    <row r="69" spans="68:68" x14ac:dyDescent="0.35">
      <c r="BP69" s="31"/>
    </row>
    <row r="70" spans="68:68" x14ac:dyDescent="0.35">
      <c r="BP70" s="31"/>
    </row>
    <row r="71" spans="68:68" x14ac:dyDescent="0.35">
      <c r="BP71" s="31"/>
    </row>
    <row r="72" spans="68:68" x14ac:dyDescent="0.35">
      <c r="BP72" s="31"/>
    </row>
    <row r="73" spans="68:68" x14ac:dyDescent="0.35">
      <c r="BP73" s="31"/>
    </row>
    <row r="74" spans="68:68" x14ac:dyDescent="0.35">
      <c r="BP74" s="31"/>
    </row>
    <row r="75" spans="68:68" x14ac:dyDescent="0.35">
      <c r="BP75" s="31"/>
    </row>
    <row r="76" spans="68:68" x14ac:dyDescent="0.35">
      <c r="BP76" s="31"/>
    </row>
    <row r="77" spans="68:68" x14ac:dyDescent="0.35">
      <c r="BP77" s="31"/>
    </row>
    <row r="78" spans="68:68" x14ac:dyDescent="0.35">
      <c r="BP78" s="31"/>
    </row>
    <row r="79" spans="68:68" x14ac:dyDescent="0.35">
      <c r="BP79" s="31"/>
    </row>
    <row r="80" spans="68:68" x14ac:dyDescent="0.35">
      <c r="BP80" s="31"/>
    </row>
    <row r="81" spans="68:68" x14ac:dyDescent="0.35">
      <c r="BP81" s="31"/>
    </row>
    <row r="82" spans="68:68" x14ac:dyDescent="0.35">
      <c r="BP82" s="31"/>
    </row>
  </sheetData>
  <mergeCells count="2">
    <mergeCell ref="BQ1:BW2"/>
    <mergeCell ref="BX5:BX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CE79D-331B-4128-928A-AD2EA28B6976}">
  <sheetPr>
    <tabColor rgb="FF92D050"/>
  </sheetPr>
  <dimension ref="A1:BM59"/>
  <sheetViews>
    <sheetView zoomScale="85" zoomScaleNormal="85" workbookViewId="0">
      <pane xSplit="5" ySplit="6" topLeftCell="F7" activePane="bottomRight" state="frozen"/>
      <selection pane="topRight" activeCell="F1" sqref="F1"/>
      <selection pane="bottomLeft" activeCell="A5" sqref="A5"/>
      <selection pane="bottomRight"/>
    </sheetView>
  </sheetViews>
  <sheetFormatPr defaultRowHeight="14.5" x14ac:dyDescent="0.35"/>
  <cols>
    <col min="1" max="1" width="3.7265625" customWidth="1"/>
    <col min="2" max="2" width="63.7265625" customWidth="1"/>
    <col min="3" max="4" width="2.7265625" customWidth="1"/>
    <col min="5" max="5" width="1.7265625" customWidth="1"/>
    <col min="6" max="20" width="7.7265625" customWidth="1"/>
    <col min="21" max="21" width="7.7265625" hidden="1" customWidth="1"/>
    <col min="22" max="64" width="7.7265625" customWidth="1"/>
  </cols>
  <sheetData>
    <row r="1" spans="1:64" ht="21" x14ac:dyDescent="0.5">
      <c r="A1" s="15" t="s">
        <v>8363</v>
      </c>
    </row>
    <row r="2" spans="1:64" x14ac:dyDescent="0.35">
      <c r="A2" s="305" t="s">
        <v>8434</v>
      </c>
      <c r="B2" s="305"/>
      <c r="F2" s="134">
        <v>50.925096651202502</v>
      </c>
      <c r="G2" s="134">
        <v>51.546306590945484</v>
      </c>
      <c r="H2" s="134">
        <v>52.252226977017052</v>
      </c>
      <c r="I2" s="134">
        <v>52.915792139924314</v>
      </c>
      <c r="J2" s="134">
        <v>54.059383165360238</v>
      </c>
      <c r="K2" s="134">
        <v>55.742973790860162</v>
      </c>
      <c r="L2" s="134">
        <v>57.421491228070231</v>
      </c>
      <c r="M2" s="134">
        <v>59.750438596491271</v>
      </c>
      <c r="N2" s="134">
        <v>62.64868421052639</v>
      </c>
      <c r="O2" s="134">
        <v>65.559868421052698</v>
      </c>
      <c r="P2" s="134">
        <v>67.901754385964949</v>
      </c>
      <c r="Q2" s="134">
        <v>70.59298245614039</v>
      </c>
      <c r="R2" s="134">
        <v>76.648245614035133</v>
      </c>
      <c r="S2" s="134">
        <v>84.204385964912305</v>
      </c>
      <c r="T2" s="134">
        <v>89.87149122807017</v>
      </c>
      <c r="U2" s="134"/>
      <c r="V2" s="134">
        <v>96.638377192982503</v>
      </c>
      <c r="W2" s="134">
        <v>102.52609649122807</v>
      </c>
      <c r="X2" s="134">
        <v>111.51666666666667</v>
      </c>
      <c r="Y2" s="134">
        <v>123.85000000000001</v>
      </c>
      <c r="Z2" s="134">
        <v>136.31666666666669</v>
      </c>
      <c r="AA2" s="134">
        <v>145.73333333333332</v>
      </c>
      <c r="AB2" s="134">
        <v>152.39999999999998</v>
      </c>
      <c r="AC2" s="134">
        <v>158.72500000000002</v>
      </c>
      <c r="AD2" s="134">
        <v>164.35000000000002</v>
      </c>
      <c r="AE2" s="134">
        <v>168.25833333333333</v>
      </c>
      <c r="AF2" s="134">
        <v>172.65833333333333</v>
      </c>
      <c r="AG2" s="134">
        <v>179.05000000000004</v>
      </c>
      <c r="AH2" s="134">
        <v>186.64166666666665</v>
      </c>
      <c r="AI2" s="134">
        <v>195.15833333333333</v>
      </c>
      <c r="AJ2" s="134">
        <v>203.875</v>
      </c>
      <c r="AK2" s="134">
        <v>208.89166666666665</v>
      </c>
      <c r="AL2" s="134">
        <v>214.25833333333333</v>
      </c>
      <c r="AM2" s="134">
        <v>218.87499999999997</v>
      </c>
      <c r="AN2" s="134">
        <v>223.98333333333335</v>
      </c>
      <c r="AO2" s="134">
        <v>229.65833333333333</v>
      </c>
      <c r="AP2" s="134">
        <v>235.31666666666669</v>
      </c>
      <c r="AQ2" s="134">
        <v>238.79999999999995</v>
      </c>
      <c r="AR2" s="134">
        <v>243</v>
      </c>
      <c r="AS2" s="134">
        <v>250.80000000000004</v>
      </c>
      <c r="AT2" s="134">
        <v>258.84166666666664</v>
      </c>
      <c r="AU2" s="134">
        <v>262.70833333333331</v>
      </c>
      <c r="AV2" s="134">
        <v>268.91666666666663</v>
      </c>
      <c r="AW2" s="134">
        <v>275.19166666666666</v>
      </c>
      <c r="AX2" s="134">
        <v>284.26666666666665</v>
      </c>
      <c r="AY2" s="134">
        <v>294.69166666666666</v>
      </c>
      <c r="AZ2" s="134">
        <v>301.61666666666667</v>
      </c>
      <c r="BA2" s="134">
        <v>315.00000000000006</v>
      </c>
      <c r="BB2" s="134">
        <v>314.06666666666666</v>
      </c>
      <c r="BC2" s="134">
        <v>319.39999999999998</v>
      </c>
      <c r="BD2" s="134">
        <v>327.77499999999998</v>
      </c>
      <c r="BE2" s="134">
        <v>335.84166666666664</v>
      </c>
      <c r="BF2" s="134">
        <v>341.47499999999997</v>
      </c>
      <c r="BG2" s="134">
        <v>347.20833333333331</v>
      </c>
      <c r="BH2" s="134">
        <v>348.47499999999997</v>
      </c>
      <c r="BI2" s="134">
        <v>351.82500000000005</v>
      </c>
      <c r="BJ2" s="134">
        <v>359.10833333333335</v>
      </c>
      <c r="BK2" s="134">
        <v>367.75</v>
      </c>
      <c r="BL2" s="134">
        <v>374.84999999999997</v>
      </c>
    </row>
    <row r="3" spans="1:64" x14ac:dyDescent="0.35">
      <c r="A3" s="305" t="s">
        <v>8372</v>
      </c>
      <c r="B3" s="305"/>
      <c r="F3" s="135">
        <f>+F2/$BL2</f>
        <v>0.13585459957637055</v>
      </c>
      <c r="G3" s="135">
        <f t="shared" ref="G3:BL3" si="0">+G2/$BL2</f>
        <v>0.13751182230477654</v>
      </c>
      <c r="H3" s="135">
        <f t="shared" si="0"/>
        <v>0.13939502995069242</v>
      </c>
      <c r="I3" s="135">
        <f t="shared" si="0"/>
        <v>0.14116524513785333</v>
      </c>
      <c r="J3" s="135">
        <f t="shared" si="0"/>
        <v>0.144216041524237</v>
      </c>
      <c r="K3" s="135">
        <f t="shared" si="0"/>
        <v>0.14870741307419011</v>
      </c>
      <c r="L3" s="135">
        <f t="shared" si="0"/>
        <v>0.15318525070847069</v>
      </c>
      <c r="M3" s="135">
        <f t="shared" si="0"/>
        <v>0.1593982622288683</v>
      </c>
      <c r="N3" s="135">
        <f t="shared" si="0"/>
        <v>0.16713000989869653</v>
      </c>
      <c r="O3" s="135">
        <f t="shared" si="0"/>
        <v>0.17489627429919355</v>
      </c>
      <c r="P3" s="135">
        <f t="shared" si="0"/>
        <v>0.18114380255026</v>
      </c>
      <c r="Q3" s="135">
        <f t="shared" si="0"/>
        <v>0.18832328252938615</v>
      </c>
      <c r="R3" s="135">
        <f t="shared" si="0"/>
        <v>0.20447711248242001</v>
      </c>
      <c r="S3" s="135">
        <f t="shared" si="0"/>
        <v>0.22463488319304339</v>
      </c>
      <c r="T3" s="135">
        <f t="shared" si="0"/>
        <v>0.23975321122601087</v>
      </c>
      <c r="U3" s="136">
        <f>AVERAGE(T3,V3)</f>
        <v>0.24877933629592197</v>
      </c>
      <c r="V3" s="135">
        <f t="shared" si="0"/>
        <v>0.25780546136583304</v>
      </c>
      <c r="W3" s="135">
        <f t="shared" si="0"/>
        <v>0.27351232890817151</v>
      </c>
      <c r="X3" s="135">
        <f t="shared" si="0"/>
        <v>0.29749677648837314</v>
      </c>
      <c r="Y3" s="135">
        <f t="shared" si="0"/>
        <v>0.33039882619714556</v>
      </c>
      <c r="Z3" s="135">
        <f t="shared" si="0"/>
        <v>0.36365657374060745</v>
      </c>
      <c r="AA3" s="135">
        <f t="shared" si="0"/>
        <v>0.38877773331554843</v>
      </c>
      <c r="AB3" s="135">
        <f t="shared" si="0"/>
        <v>0.40656262505002</v>
      </c>
      <c r="AC3" s="135">
        <f t="shared" si="0"/>
        <v>0.42343604108310001</v>
      </c>
      <c r="AD3" s="135">
        <f t="shared" si="0"/>
        <v>0.43844204348406041</v>
      </c>
      <c r="AE3" s="135">
        <f t="shared" si="0"/>
        <v>0.44886843626339429</v>
      </c>
      <c r="AF3" s="135">
        <f t="shared" si="0"/>
        <v>0.46060646480814554</v>
      </c>
      <c r="AG3" s="135">
        <f t="shared" si="0"/>
        <v>0.47765772975857024</v>
      </c>
      <c r="AH3" s="135">
        <f t="shared" si="0"/>
        <v>0.49791027522119957</v>
      </c>
      <c r="AI3" s="135">
        <f t="shared" si="0"/>
        <v>0.52063047441198707</v>
      </c>
      <c r="AJ3" s="308">
        <f t="shared" si="0"/>
        <v>0.54388422035480866</v>
      </c>
      <c r="AK3" s="308">
        <f t="shared" si="0"/>
        <v>0.5572673513849985</v>
      </c>
      <c r="AL3" s="308">
        <f t="shared" si="0"/>
        <v>0.5715841892312481</v>
      </c>
      <c r="AM3" s="308">
        <f t="shared" si="0"/>
        <v>0.58390022675736963</v>
      </c>
      <c r="AN3" s="308">
        <f t="shared" si="0"/>
        <v>0.59752790004890854</v>
      </c>
      <c r="AO3" s="308">
        <f t="shared" si="0"/>
        <v>0.61266728913787738</v>
      </c>
      <c r="AP3" s="308">
        <f t="shared" si="0"/>
        <v>0.62776221599751025</v>
      </c>
      <c r="AQ3" s="308">
        <f t="shared" si="0"/>
        <v>0.6370548219287715</v>
      </c>
      <c r="AR3" s="308">
        <f t="shared" si="0"/>
        <v>0.64825930372148866</v>
      </c>
      <c r="AS3" s="308">
        <f t="shared" si="0"/>
        <v>0.66906762705082046</v>
      </c>
      <c r="AT3" s="308">
        <f t="shared" si="0"/>
        <v>0.69052065270552665</v>
      </c>
      <c r="AU3" s="308">
        <f t="shared" si="0"/>
        <v>0.70083588991152013</v>
      </c>
      <c r="AV3" s="308">
        <f t="shared" si="0"/>
        <v>0.71739807033924674</v>
      </c>
      <c r="AW3" s="308">
        <f t="shared" si="0"/>
        <v>0.7341380996843182</v>
      </c>
      <c r="AX3" s="308">
        <f t="shared" si="0"/>
        <v>0.75834778355786758</v>
      </c>
      <c r="AY3" s="308">
        <f t="shared" si="0"/>
        <v>0.78615890800764754</v>
      </c>
      <c r="AZ3" s="308">
        <f t="shared" si="0"/>
        <v>0.80463296429682996</v>
      </c>
      <c r="BA3" s="308">
        <f t="shared" si="0"/>
        <v>0.84033613445378175</v>
      </c>
      <c r="BB3" s="308">
        <f t="shared" si="0"/>
        <v>0.83784624961095555</v>
      </c>
      <c r="BC3" s="308">
        <f t="shared" si="0"/>
        <v>0.85207416299853278</v>
      </c>
      <c r="BD3" s="308">
        <f t="shared" si="0"/>
        <v>0.87441643323996265</v>
      </c>
      <c r="BE3" s="308">
        <f t="shared" si="0"/>
        <v>0.89593615223867329</v>
      </c>
      <c r="BF3" s="308">
        <f t="shared" si="0"/>
        <v>0.91096438575430172</v>
      </c>
      <c r="BG3" s="308">
        <f t="shared" si="0"/>
        <v>0.92625939264594725</v>
      </c>
      <c r="BH3" s="308">
        <f t="shared" si="0"/>
        <v>0.92963852207549691</v>
      </c>
      <c r="BI3" s="308">
        <f t="shared" si="0"/>
        <v>0.93857543017206901</v>
      </c>
      <c r="BJ3" s="308">
        <f t="shared" si="0"/>
        <v>0.95800542439197911</v>
      </c>
      <c r="BK3" s="308">
        <f t="shared" si="0"/>
        <v>0.98105909030278782</v>
      </c>
      <c r="BL3" s="308">
        <f t="shared" si="0"/>
        <v>1</v>
      </c>
    </row>
    <row r="4" spans="1:64" hidden="1" x14ac:dyDescent="0.35">
      <c r="F4" s="135"/>
      <c r="G4" s="135"/>
      <c r="H4" s="135"/>
      <c r="I4" s="135"/>
      <c r="J4" s="135"/>
      <c r="K4" s="135"/>
      <c r="L4" s="135"/>
      <c r="M4" s="135"/>
      <c r="N4" s="135"/>
      <c r="O4" s="135"/>
      <c r="P4" s="135"/>
      <c r="Q4" s="135"/>
      <c r="R4" s="135"/>
      <c r="S4" s="135"/>
      <c r="T4" s="135"/>
      <c r="U4" s="136"/>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row>
    <row r="5" spans="1:64" hidden="1" x14ac:dyDescent="0.35">
      <c r="F5" s="135"/>
      <c r="G5" s="135"/>
      <c r="H5" s="135"/>
      <c r="I5" s="135"/>
      <c r="J5" s="135"/>
      <c r="K5" s="135"/>
      <c r="L5" s="135"/>
      <c r="M5" s="135"/>
      <c r="N5" s="135"/>
      <c r="O5" s="135"/>
      <c r="P5" s="135"/>
      <c r="Q5" s="135"/>
      <c r="R5" s="135"/>
      <c r="S5" s="135"/>
      <c r="T5" s="135"/>
      <c r="U5" s="136"/>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ht="15" thickBot="1" x14ac:dyDescent="0.4">
      <c r="A6" s="46"/>
      <c r="B6" s="46"/>
      <c r="C6" s="46"/>
      <c r="D6" s="46"/>
      <c r="E6" s="84"/>
      <c r="F6" s="77">
        <v>1962</v>
      </c>
      <c r="G6" s="46">
        <f>+F6+1</f>
        <v>1963</v>
      </c>
      <c r="H6" s="46">
        <f t="shared" ref="H6:T6" si="1">+G6+1</f>
        <v>1964</v>
      </c>
      <c r="I6" s="78">
        <f t="shared" si="1"/>
        <v>1965</v>
      </c>
      <c r="J6" s="46">
        <f t="shared" si="1"/>
        <v>1966</v>
      </c>
      <c r="K6" s="46">
        <f t="shared" si="1"/>
        <v>1967</v>
      </c>
      <c r="L6" s="46">
        <f t="shared" si="1"/>
        <v>1968</v>
      </c>
      <c r="M6" s="78">
        <f t="shared" si="1"/>
        <v>1969</v>
      </c>
      <c r="N6" s="46">
        <f t="shared" si="1"/>
        <v>1970</v>
      </c>
      <c r="O6" s="46">
        <f t="shared" si="1"/>
        <v>1971</v>
      </c>
      <c r="P6" s="46">
        <f t="shared" si="1"/>
        <v>1972</v>
      </c>
      <c r="Q6" s="46">
        <f t="shared" si="1"/>
        <v>1973</v>
      </c>
      <c r="R6" s="46">
        <f t="shared" si="1"/>
        <v>1974</v>
      </c>
      <c r="S6" s="46">
        <f t="shared" si="1"/>
        <v>1975</v>
      </c>
      <c r="T6" s="46">
        <f t="shared" si="1"/>
        <v>1976</v>
      </c>
      <c r="U6" s="47" t="s">
        <v>295</v>
      </c>
      <c r="V6" s="46">
        <f>+T6+1</f>
        <v>1977</v>
      </c>
      <c r="W6" s="46">
        <f>+V6+1</f>
        <v>1978</v>
      </c>
      <c r="X6" s="78">
        <f t="shared" ref="X6:BL6" si="2">+W6+1</f>
        <v>1979</v>
      </c>
      <c r="Y6" s="46">
        <f t="shared" si="2"/>
        <v>1980</v>
      </c>
      <c r="Z6" s="46">
        <f t="shared" si="2"/>
        <v>1981</v>
      </c>
      <c r="AA6" s="46">
        <f t="shared" si="2"/>
        <v>1982</v>
      </c>
      <c r="AB6" s="46">
        <f t="shared" si="2"/>
        <v>1983</v>
      </c>
      <c r="AC6" s="46">
        <f t="shared" si="2"/>
        <v>1984</v>
      </c>
      <c r="AD6" s="46">
        <f t="shared" si="2"/>
        <v>1985</v>
      </c>
      <c r="AE6" s="46">
        <f t="shared" si="2"/>
        <v>1986</v>
      </c>
      <c r="AF6" s="46">
        <f t="shared" si="2"/>
        <v>1987</v>
      </c>
      <c r="AG6" s="46">
        <f t="shared" si="2"/>
        <v>1988</v>
      </c>
      <c r="AH6" s="46">
        <f t="shared" si="2"/>
        <v>1989</v>
      </c>
      <c r="AI6" s="46">
        <f t="shared" si="2"/>
        <v>1990</v>
      </c>
      <c r="AJ6" s="46">
        <f t="shared" si="2"/>
        <v>1991</v>
      </c>
      <c r="AK6" s="46">
        <f t="shared" si="2"/>
        <v>1992</v>
      </c>
      <c r="AL6" s="46">
        <f t="shared" si="2"/>
        <v>1993</v>
      </c>
      <c r="AM6" s="46">
        <f t="shared" si="2"/>
        <v>1994</v>
      </c>
      <c r="AN6" s="46">
        <f t="shared" si="2"/>
        <v>1995</v>
      </c>
      <c r="AO6" s="46">
        <f t="shared" si="2"/>
        <v>1996</v>
      </c>
      <c r="AP6" s="46">
        <f t="shared" si="2"/>
        <v>1997</v>
      </c>
      <c r="AQ6" s="46">
        <f t="shared" si="2"/>
        <v>1998</v>
      </c>
      <c r="AR6" s="46">
        <f t="shared" si="2"/>
        <v>1999</v>
      </c>
      <c r="AS6" s="46">
        <f t="shared" si="2"/>
        <v>2000</v>
      </c>
      <c r="AT6" s="46">
        <f t="shared" si="2"/>
        <v>2001</v>
      </c>
      <c r="AU6" s="46">
        <f t="shared" si="2"/>
        <v>2002</v>
      </c>
      <c r="AV6" s="46">
        <f t="shared" si="2"/>
        <v>2003</v>
      </c>
      <c r="AW6" s="46">
        <f t="shared" si="2"/>
        <v>2004</v>
      </c>
      <c r="AX6" s="46">
        <f t="shared" si="2"/>
        <v>2005</v>
      </c>
      <c r="AY6" s="46">
        <f t="shared" si="2"/>
        <v>2006</v>
      </c>
      <c r="AZ6" s="46">
        <f t="shared" si="2"/>
        <v>2007</v>
      </c>
      <c r="BA6" s="46">
        <f t="shared" si="2"/>
        <v>2008</v>
      </c>
      <c r="BB6" s="46">
        <f t="shared" si="2"/>
        <v>2009</v>
      </c>
      <c r="BC6" s="46">
        <f t="shared" si="2"/>
        <v>2010</v>
      </c>
      <c r="BD6" s="46">
        <f t="shared" si="2"/>
        <v>2011</v>
      </c>
      <c r="BE6" s="46">
        <f t="shared" si="2"/>
        <v>2012</v>
      </c>
      <c r="BF6" s="46">
        <f t="shared" si="2"/>
        <v>2013</v>
      </c>
      <c r="BG6" s="46">
        <f t="shared" si="2"/>
        <v>2014</v>
      </c>
      <c r="BH6" s="46">
        <f t="shared" si="2"/>
        <v>2015</v>
      </c>
      <c r="BI6" s="46">
        <f t="shared" si="2"/>
        <v>2016</v>
      </c>
      <c r="BJ6" s="46">
        <f t="shared" si="2"/>
        <v>2017</v>
      </c>
      <c r="BK6" s="46">
        <f t="shared" si="2"/>
        <v>2018</v>
      </c>
      <c r="BL6" s="78">
        <f t="shared" si="2"/>
        <v>2019</v>
      </c>
    </row>
    <row r="7" spans="1:64" x14ac:dyDescent="0.35">
      <c r="A7" s="83" t="str">
        <f>+nominal!A7</f>
        <v>Programs of special interest:</v>
      </c>
      <c r="B7" s="44"/>
      <c r="E7" s="55"/>
    </row>
    <row r="8" spans="1:64" x14ac:dyDescent="0.35">
      <c r="A8" s="114">
        <f>+nominal!A8</f>
        <v>1</v>
      </c>
      <c r="B8" s="44" t="str">
        <f>+nominal!B8</f>
        <v>Medicaid plus CHIP</v>
      </c>
      <c r="E8" s="55"/>
      <c r="F8" s="185">
        <f>+nominal!F8/F$3</f>
        <v>0.75613928656315543</v>
      </c>
      <c r="G8" s="185">
        <f>+nominal!G8/G$3</f>
        <v>1.1424617706818287</v>
      </c>
      <c r="H8" s="185">
        <f>+nominal!H8/H$3</f>
        <v>1.5054697436072941</v>
      </c>
      <c r="I8" s="185">
        <f>+nominal!I8/I$3</f>
        <v>1.9285908492146018</v>
      </c>
      <c r="J8" s="185">
        <f>+nominal!J8/J$3</f>
        <v>5.3359806015107676</v>
      </c>
      <c r="K8" s="185">
        <f>+nominal!K8/K$3</f>
        <v>7.8879726017074248</v>
      </c>
      <c r="L8" s="185">
        <f>+nominal!L8/L$3</f>
        <v>11.788334657862361</v>
      </c>
      <c r="M8" s="185">
        <f>+nominal!M8/M$3</f>
        <v>14.33299816480829</v>
      </c>
      <c r="N8" s="185">
        <f>+nominal!N8/N$3</f>
        <v>16.315711353411864</v>
      </c>
      <c r="O8" s="185">
        <f>+nominal!O8/O$3</f>
        <v>19.224268861486568</v>
      </c>
      <c r="P8" s="185">
        <f>+nominal!P8/P$3</f>
        <v>25.401327206451512</v>
      </c>
      <c r="Q8" s="185">
        <f>+nominal!Q8/Q$3</f>
        <v>24.425275187534154</v>
      </c>
      <c r="R8" s="185">
        <f>+nominal!R8/R$3</f>
        <v>28.454974394751581</v>
      </c>
      <c r="S8" s="185">
        <f>+nominal!S8/S$3</f>
        <v>30.451169928588531</v>
      </c>
      <c r="T8" s="185">
        <f>+nominal!T8/T$3</f>
        <v>35.737736133689914</v>
      </c>
      <c r="U8" s="185">
        <f>+nominal!U8/U$3</f>
        <v>8.9583686216970282</v>
      </c>
      <c r="V8" s="185">
        <f>+nominal!V8/V$3</f>
        <v>38.307291659682598</v>
      </c>
      <c r="W8" s="185">
        <f>+nominal!W8/W$3</f>
        <v>39.04716486687385</v>
      </c>
      <c r="X8" s="185">
        <f>+nominal!X8/X$3</f>
        <v>41.705719122253775</v>
      </c>
      <c r="Y8" s="185">
        <f>+nominal!Y8/Y$3</f>
        <v>42.241978159063379</v>
      </c>
      <c r="Z8" s="185">
        <f>+nominal!Z8/Z$3</f>
        <v>46.289123352977128</v>
      </c>
      <c r="AA8" s="185">
        <f>+nominal!AA8/AA$3</f>
        <v>44.731815918801459</v>
      </c>
      <c r="AB8" s="185">
        <f>+nominal!AB8/AB$3</f>
        <v>46.696973185039376</v>
      </c>
      <c r="AC8" s="185">
        <f>+nominal!AC8/AC$3</f>
        <v>47.376559984564487</v>
      </c>
      <c r="AD8" s="185">
        <f>+nominal!AD8/AD$3</f>
        <v>51.670692481898371</v>
      </c>
      <c r="AE8" s="185">
        <f>+nominal!AE8/AE$3</f>
        <v>55.685472580951902</v>
      </c>
      <c r="AF8" s="185">
        <f>+nominal!AF8/AF$3</f>
        <v>59.563219572759294</v>
      </c>
      <c r="AG8" s="185">
        <f>+nominal!AG8/AG$3</f>
        <v>63.7729237950293</v>
      </c>
      <c r="AH8" s="185">
        <f>+nominal!AH8/AH$3</f>
        <v>69.498417128722608</v>
      </c>
      <c r="AI8" s="185">
        <f>+nominal!AI8/AI$3</f>
        <v>78.948897577351715</v>
      </c>
      <c r="AJ8" s="185">
        <f>+nominal!AJ8/AJ$3</f>
        <v>96.588045826609431</v>
      </c>
      <c r="AK8" s="185">
        <f>+nominal!AK8/AK$3</f>
        <v>121.71402618765707</v>
      </c>
      <c r="AL8" s="185">
        <f>+nominal!AL8/AL$3</f>
        <v>132.56850246664851</v>
      </c>
      <c r="AM8" s="185">
        <f>+nominal!AM8/AM$3</f>
        <v>140.49259486601943</v>
      </c>
      <c r="AN8" s="185">
        <f>+nominal!AN8/AN$3</f>
        <v>149.0641692090185</v>
      </c>
      <c r="AO8" s="185">
        <f>+nominal!AO8/AO$3</f>
        <v>150.14674625349249</v>
      </c>
      <c r="AP8" s="185">
        <f>+nominal!AP8/AP$3</f>
        <v>152.21049876053542</v>
      </c>
      <c r="AQ8" s="185">
        <f>+nominal!AQ8/AQ$3</f>
        <v>158.91724937185927</v>
      </c>
      <c r="AR8" s="185">
        <f>+nominal!AR8/AR$3</f>
        <v>167.5363537037037</v>
      </c>
      <c r="AS8" s="185">
        <f>+nominal!AS8/AS$3</f>
        <v>178.07019078947366</v>
      </c>
      <c r="AT8" s="185">
        <f>+nominal!AT8/AT$3</f>
        <v>192.71400424970221</v>
      </c>
      <c r="AU8" s="185">
        <f>+nominal!AU8/AU$3</f>
        <v>215.73381468675655</v>
      </c>
      <c r="AV8" s="185">
        <f>+nominal!AV8/AV$3</f>
        <v>230.0647392624729</v>
      </c>
      <c r="AW8" s="185">
        <f>+nominal!AW8/AW$3</f>
        <v>246.32695139751081</v>
      </c>
      <c r="AX8" s="185">
        <f>+nominal!AX8/AX$3</f>
        <v>246.3895907012195</v>
      </c>
      <c r="AY8" s="185">
        <f>+nominal!AY8/AY$3</f>
        <v>236.69006113734693</v>
      </c>
      <c r="AZ8" s="185">
        <f>+nominal!AZ8/AZ$3</f>
        <v>244.36483306625402</v>
      </c>
      <c r="BA8" s="185">
        <f>+nominal!BA8/BA$3</f>
        <v>247.90793999999991</v>
      </c>
      <c r="BB8" s="185">
        <f>+nominal!BB8/BB$3</f>
        <v>268.49198179791978</v>
      </c>
      <c r="BC8" s="185">
        <f>+nominal!BC8/BC$3</f>
        <v>278.96045945522854</v>
      </c>
      <c r="BD8" s="185">
        <f>+nominal!BD8/BD$3</f>
        <v>309.40864068339562</v>
      </c>
      <c r="BE8" s="185">
        <f>+nominal!BE8/BE$3</f>
        <v>287.74260236718686</v>
      </c>
      <c r="BF8" s="185">
        <f>+nominal!BF8/BF$3</f>
        <v>299.67362530199864</v>
      </c>
      <c r="BG8" s="185">
        <f>+nominal!BG8/BG$3</f>
        <v>333.70781711268455</v>
      </c>
      <c r="BH8" s="185">
        <f>+nominal!BH8/BH$3</f>
        <v>385.04966339048707</v>
      </c>
      <c r="BI8" s="185">
        <f>+nominal!BI8/BI$3</f>
        <v>406.64392837348106</v>
      </c>
      <c r="BJ8" s="185">
        <f>+nominal!BJ8/BJ$3</f>
        <v>408.09059118650362</v>
      </c>
      <c r="BK8" s="185">
        <f>+nominal!BK8/BK$3</f>
        <v>414.69265615227732</v>
      </c>
      <c r="BL8" s="185">
        <f>+nominal!BL8/BL$3</f>
        <v>427.791</v>
      </c>
    </row>
    <row r="9" spans="1:64" x14ac:dyDescent="0.35">
      <c r="A9" s="114">
        <f>+nominal!A9</f>
        <v>2</v>
      </c>
      <c r="B9" s="44" t="str">
        <f>+nominal!B9</f>
        <v>SSI (excludes discretionary SSI)</v>
      </c>
      <c r="E9" s="55"/>
      <c r="F9" s="185">
        <f>+nominal!F9/F$3</f>
        <v>0</v>
      </c>
      <c r="G9" s="185">
        <f>+nominal!G9/G$3</f>
        <v>0</v>
      </c>
      <c r="H9" s="185">
        <f>+nominal!H9/H$3</f>
        <v>0</v>
      </c>
      <c r="I9" s="185">
        <f>+nominal!I9/I$3</f>
        <v>0</v>
      </c>
      <c r="J9" s="185">
        <f>+nominal!J9/J$3</f>
        <v>0</v>
      </c>
      <c r="K9" s="185">
        <f>+nominal!K9/K$3</f>
        <v>0</v>
      </c>
      <c r="L9" s="185">
        <f>+nominal!L9/L$3</f>
        <v>0</v>
      </c>
      <c r="M9" s="185">
        <f>+nominal!M9/M$3</f>
        <v>0</v>
      </c>
      <c r="N9" s="185">
        <f>+nominal!N9/N$3</f>
        <v>0</v>
      </c>
      <c r="O9" s="185">
        <f>+nominal!O9/O$3</f>
        <v>0</v>
      </c>
      <c r="P9" s="185">
        <f>+nominal!P9/P$3</f>
        <v>0</v>
      </c>
      <c r="Q9" s="185">
        <f>+nominal!Q9/Q$3</f>
        <v>0</v>
      </c>
      <c r="R9" s="185">
        <f>+nominal!R9/R$3</f>
        <v>9.5542331182320623</v>
      </c>
      <c r="S9" s="185">
        <f>+nominal!S9/S$3</f>
        <v>19.230049841759289</v>
      </c>
      <c r="T9" s="185">
        <f>+nominal!T9/T$3</f>
        <v>19.075185590272664</v>
      </c>
      <c r="U9" s="185">
        <f>+nominal!U9/U$3</f>
        <v>4.6812690207305225</v>
      </c>
      <c r="V9" s="185">
        <f>+nominal!V9/V$3</f>
        <v>17.306173330707029</v>
      </c>
      <c r="W9" s="185">
        <f>+nominal!W9/W$3</f>
        <v>18.975089791080144</v>
      </c>
      <c r="X9" s="185">
        <f>+nominal!X9/X$3</f>
        <v>17.697374950231655</v>
      </c>
      <c r="Y9" s="185">
        <f>+nominal!Y9/Y$3</f>
        <v>17.300645603956397</v>
      </c>
      <c r="Z9" s="185">
        <f>+nominal!Z9/Z$3</f>
        <v>17.783800615723191</v>
      </c>
      <c r="AA9" s="185">
        <f>+nominal!AA9/AA$3</f>
        <v>17.655033742451966</v>
      </c>
      <c r="AB9" s="185">
        <f>+nominal!AB9/AB$3</f>
        <v>17.74022882480315</v>
      </c>
      <c r="AC9" s="185">
        <f>+nominal!AC9/AC$3</f>
        <v>19.634214363836819</v>
      </c>
      <c r="AD9" s="185">
        <f>+nominal!AD9/AD$3</f>
        <v>19.737748987830845</v>
      </c>
      <c r="AE9" s="185">
        <f>+nominal!AE9/AE$3</f>
        <v>20.770183971076218</v>
      </c>
      <c r="AF9" s="185">
        <f>+nominal!AF9/AF$3</f>
        <v>21.565537522660357</v>
      </c>
      <c r="AG9" s="185">
        <f>+nominal!AG9/AG$3</f>
        <v>21.972159867076229</v>
      </c>
      <c r="AH9" s="185">
        <f>+nominal!AH9/AH$3</f>
        <v>22.735911595660134</v>
      </c>
      <c r="AI9" s="185">
        <f>+nominal!AI9/AI$3</f>
        <v>24.10794530261753</v>
      </c>
      <c r="AJ9" s="185">
        <f>+nominal!AJ9/AJ$3</f>
        <v>26.969820875536477</v>
      </c>
      <c r="AK9" s="185">
        <f>+nominal!AK9/AK$3</f>
        <v>32.134312113376147</v>
      </c>
      <c r="AL9" s="185">
        <f>+nominal!AL9/AL$3</f>
        <v>36.876564112714405</v>
      </c>
      <c r="AM9" s="185">
        <f>+nominal!AM9/AM$3</f>
        <v>38.736083603883493</v>
      </c>
      <c r="AN9" s="185">
        <f>+nominal!AN9/AN$3</f>
        <v>40.498527345784652</v>
      </c>
      <c r="AO9" s="185">
        <f>+nominal!AO9/AO$3</f>
        <v>42.956430784861574</v>
      </c>
      <c r="AP9" s="185">
        <f>+nominal!AP9/AP$3</f>
        <v>42.471495290034696</v>
      </c>
      <c r="AQ9" s="185">
        <f>+nominal!AQ9/AQ$3</f>
        <v>43.123447236180908</v>
      </c>
      <c r="AR9" s="185">
        <f>+nominal!AR9/AR$3</f>
        <v>43.462546296296296</v>
      </c>
      <c r="AS9" s="185">
        <f>+nominal!AS9/AS$3</f>
        <v>42.823772727272718</v>
      </c>
      <c r="AT9" s="185">
        <f>+nominal!AT9/AT$3</f>
        <v>43.291970895978885</v>
      </c>
      <c r="AU9" s="185">
        <f>+nominal!AU9/AU$3</f>
        <v>44.819337097541641</v>
      </c>
      <c r="AV9" s="185">
        <f>+nominal!AV9/AV$3</f>
        <v>45.412723210412153</v>
      </c>
      <c r="AW9" s="185">
        <f>+nominal!AW9/AW$3</f>
        <v>45.93822335947673</v>
      </c>
      <c r="AX9" s="185">
        <f>+nominal!AX9/AX$3</f>
        <v>46.851854479362103</v>
      </c>
      <c r="AY9" s="185">
        <f>+nominal!AY9/AY$3</f>
        <v>47.113884512060629</v>
      </c>
      <c r="AZ9" s="185">
        <f>+nominal!AZ9/AZ$3</f>
        <v>48.154875227938327</v>
      </c>
      <c r="BA9" s="185">
        <f>+nominal!BA9/BA$3</f>
        <v>48.969689999999993</v>
      </c>
      <c r="BB9" s="185">
        <f>+nominal!BB9/BB$3</f>
        <v>53.596945765230309</v>
      </c>
      <c r="BC9" s="185">
        <f>+nominal!BC9/BC$3</f>
        <v>55.458787570444585</v>
      </c>
      <c r="BD9" s="185">
        <f>+nominal!BD9/BD$3</f>
        <v>55.759473571809927</v>
      </c>
      <c r="BE9" s="185">
        <f>+nominal!BE9/BE$3</f>
        <v>56.749579613409097</v>
      </c>
      <c r="BF9" s="185">
        <f>+nominal!BF9/BF$3</f>
        <v>58.005560729189547</v>
      </c>
      <c r="BG9" s="185">
        <f>+nominal!BG9/BG$3</f>
        <v>58.311959294371775</v>
      </c>
      <c r="BH9" s="185">
        <f>+nominal!BH9/BH$3</f>
        <v>58.884177774589276</v>
      </c>
      <c r="BI9" s="185">
        <f>+nominal!BI9/BI$3</f>
        <v>58.444956299296507</v>
      </c>
      <c r="BJ9" s="185">
        <f>+nominal!BJ9/BJ$3</f>
        <v>56.949573155732942</v>
      </c>
      <c r="BK9" s="185">
        <f>+nominal!BK9/BK$3</f>
        <v>56.361538817131205</v>
      </c>
      <c r="BL9" s="185">
        <f>+nominal!BL9/BL$3</f>
        <v>55.957000000000001</v>
      </c>
    </row>
    <row r="10" spans="1:64" x14ac:dyDescent="0.35">
      <c r="A10" s="114">
        <f>+nominal!A10</f>
        <v>3</v>
      </c>
      <c r="B10" s="44" t="str">
        <f>+nominal!B10</f>
        <v>TANF/AFDC (includes CSE; it cannot be pulled out of "data")</v>
      </c>
      <c r="E10" s="55"/>
      <c r="F10" s="185">
        <f>+nominal!F10/F$3</f>
        <v>17.146390385483567</v>
      </c>
      <c r="G10" s="185">
        <f>+nominal!G10/G$3</f>
        <v>18.707336990258501</v>
      </c>
      <c r="H10" s="185">
        <f>+nominal!H10/H$3</f>
        <v>19.61473806467243</v>
      </c>
      <c r="I10" s="185">
        <f>+nominal!I10/I$3</f>
        <v>19.744576629170616</v>
      </c>
      <c r="J10" s="185">
        <f>+nominal!J10/J$3</f>
        <v>19.124086133902722</v>
      </c>
      <c r="K10" s="185">
        <f>+nominal!K10/K$3</f>
        <v>18.294111529213126</v>
      </c>
      <c r="L10" s="185">
        <f>+nominal!L10/L$3</f>
        <v>20.668882841896998</v>
      </c>
      <c r="M10" s="185">
        <f>+nominal!M10/M$3</f>
        <v>22.697242425424442</v>
      </c>
      <c r="N10" s="185">
        <f>+nominal!N10/N$3</f>
        <v>24.785734186881701</v>
      </c>
      <c r="O10" s="185">
        <f>+nominal!O10/O$3</f>
        <v>31.369524719631478</v>
      </c>
      <c r="P10" s="185">
        <f>+nominal!P10/P$3</f>
        <v>36.207327590907894</v>
      </c>
      <c r="Q10" s="185">
        <f>+nominal!Q10/Q$3</f>
        <v>31.444508190727646</v>
      </c>
      <c r="R10" s="185">
        <f>+nominal!R10/R$3</f>
        <v>26.523036902070274</v>
      </c>
      <c r="S10" s="185">
        <f>+nominal!S10/S$3</f>
        <v>22.796463876001365</v>
      </c>
      <c r="T10" s="185">
        <f>+nominal!T10/T$3</f>
        <v>24.394680555442228</v>
      </c>
      <c r="U10" s="185">
        <f>+nominal!U10/U$3</f>
        <v>6.4567822388966274</v>
      </c>
      <c r="V10" s="185">
        <f>+nominal!V10/V$3</f>
        <v>24.633287310342624</v>
      </c>
      <c r="W10" s="185">
        <f>+nominal!W10/W$3</f>
        <v>24.274817981711969</v>
      </c>
      <c r="X10" s="185">
        <f>+nominal!X10/X$3</f>
        <v>22.220375218950831</v>
      </c>
      <c r="Y10" s="185">
        <f>+nominal!Y10/Y$3</f>
        <v>22.119806187323373</v>
      </c>
      <c r="Z10" s="185">
        <f>+nominal!Z10/Z$3</f>
        <v>22.480732070668783</v>
      </c>
      <c r="AA10" s="185">
        <f>+nominal!AA10/AA$3</f>
        <v>20.550703693504119</v>
      </c>
      <c r="AB10" s="185">
        <f>+nominal!AB10/AB$3</f>
        <v>20.639804258858266</v>
      </c>
      <c r="AC10" s="185">
        <f>+nominal!AC10/AC$3</f>
        <v>20.910570052921713</v>
      </c>
      <c r="AD10" s="185">
        <f>+nominal!AD10/AD$3</f>
        <v>21.037813633708545</v>
      </c>
      <c r="AE10" s="185">
        <f>+nominal!AE10/AE$3</f>
        <v>22.003130989153583</v>
      </c>
      <c r="AF10" s="185">
        <f>+nominal!AF10/AF$3</f>
        <v>22.882427419663109</v>
      </c>
      <c r="AG10" s="185">
        <f>+nominal!AG10/AG$3</f>
        <v>22.535600974029592</v>
      </c>
      <c r="AH10" s="185">
        <f>+nominal!AH10/AH$3</f>
        <v>22.425104593472341</v>
      </c>
      <c r="AI10" s="185">
        <f>+nominal!AI10/AI$3</f>
        <v>23.521684960587553</v>
      </c>
      <c r="AJ10" s="185">
        <f>+nominal!AJ10/AJ$3</f>
        <v>24.857511018025747</v>
      </c>
      <c r="AK10" s="185">
        <f>+nominal!AK10/AK$3</f>
        <v>27.102782824909241</v>
      </c>
      <c r="AL10" s="185">
        <f>+nominal!AL10/AL$3</f>
        <v>27.341559291587256</v>
      </c>
      <c r="AM10" s="185">
        <f>+nominal!AM10/AM$3</f>
        <v>28.272611044660191</v>
      </c>
      <c r="AN10" s="185">
        <f>+nominal!AN10/AN$3</f>
        <v>28.673138105513797</v>
      </c>
      <c r="AO10" s="185">
        <f>+nominal!AO10/AO$3</f>
        <v>27.208895097790197</v>
      </c>
      <c r="AP10" s="185">
        <f>+nominal!AP10/AP$3</f>
        <v>24.004311849281105</v>
      </c>
      <c r="AQ10" s="185">
        <f>+nominal!AQ10/AQ$3</f>
        <v>24.260078517587939</v>
      </c>
      <c r="AR10" s="185">
        <f>+nominal!AR10/AR$3</f>
        <v>26.096038888888884</v>
      </c>
      <c r="AS10" s="185">
        <f>+nominal!AS10/AS$3</f>
        <v>27.456118421052629</v>
      </c>
      <c r="AT10" s="185">
        <f>+nominal!AT10/AT$3</f>
        <v>31.663064550400822</v>
      </c>
      <c r="AU10" s="185">
        <f>+nominal!AU10/AU$3</f>
        <v>32.456956510705794</v>
      </c>
      <c r="AV10" s="185">
        <f>+nominal!AV10/AV$3</f>
        <v>32.25545336225597</v>
      </c>
      <c r="AW10" s="185">
        <f>+nominal!AW10/AW$3</f>
        <v>29.340528722405598</v>
      </c>
      <c r="AX10" s="185">
        <f>+nominal!AX10/AX$3</f>
        <v>28.140123123827394</v>
      </c>
      <c r="AY10" s="185">
        <f>+nominal!AY10/AY$3</f>
        <v>26.582412012555494</v>
      </c>
      <c r="AZ10" s="185">
        <f>+nominal!AZ10/AZ$3</f>
        <v>26.240535668895394</v>
      </c>
      <c r="BA10" s="185">
        <f>+nominal!BA10/BA$3</f>
        <v>25.959849999999996</v>
      </c>
      <c r="BB10" s="185">
        <f>+nominal!BB10/BB$3</f>
        <v>25.402035289747399</v>
      </c>
      <c r="BC10" s="185">
        <f>+nominal!BC10/BC$3</f>
        <v>23.456878365685657</v>
      </c>
      <c r="BD10" s="185">
        <f>+nominal!BD10/BD$3</f>
        <v>23.50710624666311</v>
      </c>
      <c r="BE10" s="185">
        <f>+nominal!BE10/BE$3</f>
        <v>22.204707277735039</v>
      </c>
      <c r="BF10" s="185">
        <f>+nominal!BF10/BF$3</f>
        <v>23.185319130243794</v>
      </c>
      <c r="BG10" s="185">
        <f>+nominal!BG10/BG$3</f>
        <v>21.984122548901954</v>
      </c>
      <c r="BH10" s="185">
        <f>+nominal!BH10/BH$3</f>
        <v>21.490073319463374</v>
      </c>
      <c r="BI10" s="185">
        <f>+nominal!BI10/BI$3</f>
        <v>20.991386911106368</v>
      </c>
      <c r="BJ10" s="185">
        <f>+nominal!BJ10/BJ$3</f>
        <v>20.927856450003478</v>
      </c>
      <c r="BK10" s="185">
        <f>+nominal!BK10/BK$3</f>
        <v>20.948789123045547</v>
      </c>
      <c r="BL10" s="185">
        <f>+nominal!BL10/BL$3</f>
        <v>19.613</v>
      </c>
    </row>
    <row r="11" spans="1:64" x14ac:dyDescent="0.35">
      <c r="A11" s="114">
        <f>+nominal!A11</f>
        <v>4</v>
      </c>
      <c r="B11" s="44" t="str">
        <f>+nominal!B11</f>
        <v>SNAP (includes NAP, excludes discretionary SNAP)</v>
      </c>
      <c r="C11" s="127"/>
      <c r="D11" s="127"/>
      <c r="E11" s="174"/>
      <c r="F11" s="213">
        <f>+nominal!F11/F$3</f>
        <v>0.10305135080928866</v>
      </c>
      <c r="G11" s="213">
        <f>+nominal!G11/G$3</f>
        <v>0.14724552158957663</v>
      </c>
      <c r="H11" s="213">
        <f>+nominal!H11/H$3</f>
        <v>0.21842959545092988</v>
      </c>
      <c r="I11" s="213">
        <f>+nominal!I11/I$3</f>
        <v>0.24365062353989433</v>
      </c>
      <c r="J11" s="213">
        <f>+nominal!J11/J$3</f>
        <v>0.48185346973569032</v>
      </c>
      <c r="K11" s="213">
        <f>+nominal!K11/K$3</f>
        <v>0.76724487126326391</v>
      </c>
      <c r="L11" s="213">
        <f>+nominal!L11/L$3</f>
        <v>1.2059059155215728</v>
      </c>
      <c r="M11" s="213">
        <f>+nominal!M11/M$3</f>
        <v>1.5543833197143073</v>
      </c>
      <c r="N11" s="213">
        <f>+nominal!N11/N$3</f>
        <v>3.4512652775502448</v>
      </c>
      <c r="O11" s="213">
        <f>+nominal!O11/O$3</f>
        <v>8.9639816873287668</v>
      </c>
      <c r="P11" s="213">
        <f>+nominal!P11/P$3</f>
        <v>10.539504929903877</v>
      </c>
      <c r="Q11" s="213">
        <f>+nominal!Q11/Q$3</f>
        <v>11.722034420547732</v>
      </c>
      <c r="R11" s="213">
        <f>+nominal!R11/R$3</f>
        <v>13.912632888165339</v>
      </c>
      <c r="S11" s="213">
        <f>+nominal!S11/S$3</f>
        <v>20.473026872001075</v>
      </c>
      <c r="T11" s="213">
        <f>+nominal!T11/T$3</f>
        <v>23.490630099176702</v>
      </c>
      <c r="U11" s="213">
        <f>+nominal!U11/U$3</f>
        <v>5.3266441647859732</v>
      </c>
      <c r="V11" s="213">
        <f>+nominal!V11/V$3</f>
        <v>20.941352333645721</v>
      </c>
      <c r="W11" s="213">
        <f>+nominal!W11/W$3</f>
        <v>20.104303970319918</v>
      </c>
      <c r="X11" s="213">
        <f>+nominal!X11/X$3</f>
        <v>22.930487114930504</v>
      </c>
      <c r="Y11" s="213">
        <f>+nominal!Y11/Y$3</f>
        <v>27.594335321760191</v>
      </c>
      <c r="Z11" s="213">
        <f>+nominal!Z11/Z$3</f>
        <v>30.94376071426824</v>
      </c>
      <c r="AA11" s="213">
        <f>+nominal!AA11/AA$3</f>
        <v>28.330171859560842</v>
      </c>
      <c r="AB11" s="213">
        <f>+nominal!AB11/AB$3</f>
        <v>31.122885431102361</v>
      </c>
      <c r="AC11" s="213">
        <f>+nominal!AC11/AC$3</f>
        <v>29.225780990077169</v>
      </c>
      <c r="AD11" s="213">
        <f>+nominal!AD11/AD$3</f>
        <v>28.568742861575899</v>
      </c>
      <c r="AE11" s="213">
        <f>+nominal!AE11/AE$3</f>
        <v>27.721118249219945</v>
      </c>
      <c r="AF11" s="213">
        <f>+nominal!AF11/AF$3</f>
        <v>26.937235900863939</v>
      </c>
      <c r="AG11" s="213">
        <f>+nominal!AG11/AG$3</f>
        <v>27.520176438145761</v>
      </c>
      <c r="AH11" s="213">
        <f>+nominal!AH11/AH$3</f>
        <v>27.565394174487654</v>
      </c>
      <c r="AI11" s="213">
        <f>+nominal!AI11/AI$3</f>
        <v>30.584744425466496</v>
      </c>
      <c r="AJ11" s="213">
        <f>+nominal!AJ11/AJ$3</f>
        <v>36.127885797424888</v>
      </c>
      <c r="AK11" s="213">
        <f>+nominal!AK11/AK$3</f>
        <v>40.913322740575254</v>
      </c>
      <c r="AL11" s="213">
        <f>+nominal!AL11/AL$3</f>
        <v>43.042532427443504</v>
      </c>
      <c r="AM11" s="213">
        <f>+nominal!AM11/AM$3</f>
        <v>43.570373557281549</v>
      </c>
      <c r="AN11" s="213">
        <f>+nominal!AN11/AN$3</f>
        <v>42.766203884217568</v>
      </c>
      <c r="AO11" s="213">
        <f>+nominal!AO11/AO$3</f>
        <v>41.493973075946151</v>
      </c>
      <c r="AP11" s="213">
        <f>+nominal!AP11/AP$3</f>
        <v>36.410283093703512</v>
      </c>
      <c r="AQ11" s="213">
        <f>+nominal!AQ11/AQ$3</f>
        <v>31.615803391959798</v>
      </c>
      <c r="AR11" s="213">
        <f>+nominal!AR11/AR$3</f>
        <v>29.320057407407408</v>
      </c>
      <c r="AS11" s="213">
        <f>+nominal!AS11/AS$3</f>
        <v>27.344022129186602</v>
      </c>
      <c r="AT11" s="213">
        <f>+nominal!AT11/AT$3</f>
        <v>27.64146144683043</v>
      </c>
      <c r="AU11" s="213">
        <f>+nominal!AU11/AU$3</f>
        <v>31.488113433782715</v>
      </c>
      <c r="AV11" s="213">
        <f>+nominal!AV11/AV$3</f>
        <v>35.299788286334064</v>
      </c>
      <c r="AW11" s="213">
        <f>+nominal!AW11/AW$3</f>
        <v>38.984490809435847</v>
      </c>
      <c r="AX11" s="213">
        <f>+nominal!AX11/AX$3</f>
        <v>43.006653025328326</v>
      </c>
      <c r="AY11" s="213">
        <f>+nominal!AY11/AY$3</f>
        <v>44.034354438254674</v>
      </c>
      <c r="AZ11" s="213">
        <f>+nominal!AZ11/AZ$3</f>
        <v>43.34398607504005</v>
      </c>
      <c r="BA11" s="213">
        <f>+nominal!BA11/BA$3</f>
        <v>46.752719999999982</v>
      </c>
      <c r="BB11" s="213">
        <f>+nominal!BB11/BB$3</f>
        <v>60.643584695393756</v>
      </c>
      <c r="BC11" s="213">
        <f>+nominal!BC11/BC$3</f>
        <v>75.568539448966817</v>
      </c>
      <c r="BD11" s="213">
        <f>+nominal!BD11/BD$3</f>
        <v>83.605473571809924</v>
      </c>
      <c r="BE11" s="213">
        <f>+nominal!BE11/BE$3</f>
        <v>86.186945137837768</v>
      </c>
      <c r="BF11" s="213">
        <f>+nominal!BF11/BF$3</f>
        <v>88.811375356907547</v>
      </c>
      <c r="BG11" s="213">
        <f>+nominal!BG11/BG$3</f>
        <v>82.294442145685821</v>
      </c>
      <c r="BH11" s="213">
        <f>+nominal!BH11/BH$3</f>
        <v>81.827504125116562</v>
      </c>
      <c r="BI11" s="213">
        <f>+nominal!BI11/BI$3</f>
        <v>77.856289064165409</v>
      </c>
      <c r="BJ11" s="213">
        <f>+nominal!BJ11/BJ$3</f>
        <v>73.216704429953808</v>
      </c>
      <c r="BK11" s="213">
        <f>+nominal!BK11/BK$3</f>
        <v>69.814347246770907</v>
      </c>
      <c r="BL11" s="213">
        <f>+nominal!BL11/BL$3</f>
        <v>63.465000000000003</v>
      </c>
    </row>
    <row r="12" spans="1:64" x14ac:dyDescent="0.35">
      <c r="A12" s="114">
        <f>+nominal!A12</f>
        <v>5</v>
      </c>
      <c r="B12" s="44" t="str">
        <f>+nominal!B12</f>
        <v>EITC</v>
      </c>
      <c r="C12" s="127"/>
      <c r="D12" s="127"/>
      <c r="E12" s="174"/>
      <c r="F12" s="213">
        <f>+nominal!F12/F$3</f>
        <v>0</v>
      </c>
      <c r="G12" s="213">
        <f>+nominal!G12/G$3</f>
        <v>0</v>
      </c>
      <c r="H12" s="213">
        <f>+nominal!H12/H$3</f>
        <v>0</v>
      </c>
      <c r="I12" s="213">
        <f>+nominal!I12/I$3</f>
        <v>0</v>
      </c>
      <c r="J12" s="213">
        <f>+nominal!J12/J$3</f>
        <v>0</v>
      </c>
      <c r="K12" s="213">
        <f>+nominal!K12/K$3</f>
        <v>0</v>
      </c>
      <c r="L12" s="213">
        <f>+nominal!L12/L$3</f>
        <v>0</v>
      </c>
      <c r="M12" s="213">
        <f>+nominal!M12/M$3</f>
        <v>0</v>
      </c>
      <c r="N12" s="213">
        <f>+nominal!N12/N$3</f>
        <v>0</v>
      </c>
      <c r="O12" s="213">
        <f>+nominal!O12/O$3</f>
        <v>0</v>
      </c>
      <c r="P12" s="213">
        <f>+nominal!P12/P$3</f>
        <v>0</v>
      </c>
      <c r="Q12" s="213">
        <f>+nominal!Q12/Q$3</f>
        <v>0</v>
      </c>
      <c r="R12" s="213">
        <f>+nominal!R12/R$3</f>
        <v>0</v>
      </c>
      <c r="S12" s="213">
        <f>+nominal!S12/S$3</f>
        <v>0</v>
      </c>
      <c r="T12" s="213">
        <f>+nominal!T12/T$3</f>
        <v>3.37190478436559</v>
      </c>
      <c r="U12" s="213">
        <f>+nominal!U12/U$3</f>
        <v>0.34477541936189338</v>
      </c>
      <c r="V12" s="213">
        <f>+nominal!V12/V$3</f>
        <v>3.4944255844201204</v>
      </c>
      <c r="W12" s="213">
        <f>+nominal!W12/W$3</f>
        <v>3.2206592058076775</v>
      </c>
      <c r="X12" s="213">
        <f>+nominal!X12/X$3</f>
        <v>2.597248310118069</v>
      </c>
      <c r="Y12" s="213">
        <f>+nominal!Y12/Y$3</f>
        <v>3.8596717024626561</v>
      </c>
      <c r="Z12" s="213">
        <f>+nominal!Z12/Z$3</f>
        <v>3.624243572563882</v>
      </c>
      <c r="AA12" s="213">
        <f>+nominal!AA12/AA$3</f>
        <v>3.0904393360018299</v>
      </c>
      <c r="AB12" s="213">
        <f>+nominal!AB12/AB$3</f>
        <v>2.984268413385827</v>
      </c>
      <c r="AC12" s="213">
        <f>+nominal!AC12/AC$3</f>
        <v>2.8171928798235935</v>
      </c>
      <c r="AD12" s="213">
        <f>+nominal!AD12/AD$3</f>
        <v>2.508372580468512</v>
      </c>
      <c r="AE12" s="213">
        <f>+nominal!AE12/AE$3</f>
        <v>3.1523490753305925</v>
      </c>
      <c r="AF12" s="213">
        <f>+nominal!AF12/AF$3</f>
        <v>3.0610338927554412</v>
      </c>
      <c r="AG12" s="213">
        <f>+nominal!AG12/AG$3</f>
        <v>5.6475313429209697</v>
      </c>
      <c r="AH12" s="213">
        <f>+nominal!AH12/AH$3</f>
        <v>8.0376509567352787</v>
      </c>
      <c r="AI12" s="213">
        <f>+nominal!AI12/AI$3</f>
        <v>8.3630755670182335</v>
      </c>
      <c r="AJ12" s="213">
        <f>+nominal!AJ12/AJ$3</f>
        <v>8.981082401716737</v>
      </c>
      <c r="AK12" s="213">
        <f>+nominal!AK12/AK$3</f>
        <v>13.180181795587822</v>
      </c>
      <c r="AL12" s="213">
        <f>+nominal!AL12/AL$3</f>
        <v>15.362193646065885</v>
      </c>
      <c r="AM12" s="213">
        <f>+nominal!AM12/AM$3</f>
        <v>18.7529076</v>
      </c>
      <c r="AN12" s="213">
        <f>+nominal!AN12/AN$3</f>
        <v>25.511779447875583</v>
      </c>
      <c r="AO12" s="213">
        <f>+nominal!AO12/AO$3</f>
        <v>31.271458978917956</v>
      </c>
      <c r="AP12" s="213">
        <f>+nominal!AP12/AP$3</f>
        <v>34.815730292513628</v>
      </c>
      <c r="AQ12" s="213">
        <f>+nominal!AQ12/AQ$3</f>
        <v>36.478807160804024</v>
      </c>
      <c r="AR12" s="213">
        <f>+nominal!AR12/AR$3</f>
        <v>39.539733333333331</v>
      </c>
      <c r="AS12" s="213">
        <f>+nominal!AS12/AS$3</f>
        <v>39.008014952153104</v>
      </c>
      <c r="AT12" s="213">
        <f>+nominal!AT12/AT$3</f>
        <v>37.830874279643282</v>
      </c>
      <c r="AU12" s="213">
        <f>+nominal!AU12/AU$3</f>
        <v>39.70401687549564</v>
      </c>
      <c r="AV12" s="213">
        <f>+nominal!AV12/AV$3</f>
        <v>44.551276789587853</v>
      </c>
      <c r="AW12" s="213">
        <f>+nominal!AW12/AW$3</f>
        <v>45.133197710686488</v>
      </c>
      <c r="AX12" s="213">
        <f>+nominal!AX12/AX$3</f>
        <v>45.571439317542215</v>
      </c>
      <c r="AY12" s="213">
        <f>+nominal!AY12/AY$3</f>
        <v>46.003421994740258</v>
      </c>
      <c r="AZ12" s="213">
        <f>+nominal!AZ12/AZ$3</f>
        <v>47.567029562910975</v>
      </c>
      <c r="BA12" s="213">
        <f>+nominal!BA12/BA$3</f>
        <v>48.313999999999986</v>
      </c>
      <c r="BB12" s="213">
        <f>+nominal!BB12/BB$3</f>
        <v>50.627427191679047</v>
      </c>
      <c r="BC12" s="213">
        <f>+nominal!BC12/BC$3</f>
        <v>61.685945053224799</v>
      </c>
      <c r="BD12" s="213">
        <f>+nominal!BD12/BD$3</f>
        <v>61.22025840896957</v>
      </c>
      <c r="BE12" s="213">
        <f>+nominal!BE12/BE$3</f>
        <v>61.26552641373663</v>
      </c>
      <c r="BF12" s="213">
        <f>+nominal!BF12/BF$3</f>
        <v>63.134191522073358</v>
      </c>
      <c r="BG12" s="213">
        <f>+nominal!BG12/BG$3</f>
        <v>64.870597239889605</v>
      </c>
      <c r="BH12" s="213">
        <f>+nominal!BH12/BH$3</f>
        <v>64.631572996628165</v>
      </c>
      <c r="BI12" s="213">
        <f>+nominal!BI12/BI$3</f>
        <v>64.544625879343414</v>
      </c>
      <c r="BJ12" s="213">
        <f>+nominal!BJ12/BJ$3</f>
        <v>62.368122850578978</v>
      </c>
      <c r="BK12" s="213">
        <f>+nominal!BK12/BK$3</f>
        <v>59.772138681169274</v>
      </c>
      <c r="BL12" s="213">
        <f>+nominal!BL12/BL$3</f>
        <v>59.209000000000003</v>
      </c>
    </row>
    <row r="13" spans="1:64" x14ac:dyDescent="0.35">
      <c r="A13" s="114">
        <f>+nominal!A13</f>
        <v>6</v>
      </c>
      <c r="B13" s="44" t="str">
        <f>+nominal!B13</f>
        <v>CTC</v>
      </c>
      <c r="C13" s="127"/>
      <c r="D13" s="127"/>
      <c r="E13" s="174"/>
      <c r="F13" s="213">
        <f>+nominal!F13/F$3</f>
        <v>0</v>
      </c>
      <c r="G13" s="213">
        <f>+nominal!G13/G$3</f>
        <v>0</v>
      </c>
      <c r="H13" s="213">
        <f>+nominal!H13/H$3</f>
        <v>0</v>
      </c>
      <c r="I13" s="213">
        <f>+nominal!I13/I$3</f>
        <v>0</v>
      </c>
      <c r="J13" s="213">
        <f>+nominal!J13/J$3</f>
        <v>0</v>
      </c>
      <c r="K13" s="213">
        <f>+nominal!K13/K$3</f>
        <v>0</v>
      </c>
      <c r="L13" s="213">
        <f>+nominal!L13/L$3</f>
        <v>0</v>
      </c>
      <c r="M13" s="213">
        <f>+nominal!M13/M$3</f>
        <v>0</v>
      </c>
      <c r="N13" s="213">
        <f>+nominal!N13/N$3</f>
        <v>0</v>
      </c>
      <c r="O13" s="213">
        <f>+nominal!O13/O$3</f>
        <v>0</v>
      </c>
      <c r="P13" s="213">
        <f>+nominal!P13/P$3</f>
        <v>0</v>
      </c>
      <c r="Q13" s="213">
        <f>+nominal!Q13/Q$3</f>
        <v>0</v>
      </c>
      <c r="R13" s="213">
        <f>+nominal!R13/R$3</f>
        <v>0</v>
      </c>
      <c r="S13" s="213">
        <f>+nominal!S13/S$3</f>
        <v>0</v>
      </c>
      <c r="T13" s="213">
        <f>+nominal!T13/T$3</f>
        <v>0</v>
      </c>
      <c r="U13" s="213">
        <f>+nominal!U13/U$3</f>
        <v>0</v>
      </c>
      <c r="V13" s="213">
        <f>+nominal!V13/V$3</f>
        <v>0</v>
      </c>
      <c r="W13" s="213">
        <f>+nominal!W13/W$3</f>
        <v>0</v>
      </c>
      <c r="X13" s="213">
        <f>+nominal!X13/X$3</f>
        <v>0</v>
      </c>
      <c r="Y13" s="213">
        <f>+nominal!Y13/Y$3</f>
        <v>0</v>
      </c>
      <c r="Z13" s="213">
        <f>+nominal!Z13/Z$3</f>
        <v>0</v>
      </c>
      <c r="AA13" s="213">
        <f>+nominal!AA13/AA$3</f>
        <v>0</v>
      </c>
      <c r="AB13" s="213">
        <f>+nominal!AB13/AB$3</f>
        <v>0</v>
      </c>
      <c r="AC13" s="213">
        <f>+nominal!AC13/AC$3</f>
        <v>0</v>
      </c>
      <c r="AD13" s="213">
        <f>+nominal!AD13/AD$3</f>
        <v>0</v>
      </c>
      <c r="AE13" s="213">
        <f>+nominal!AE13/AE$3</f>
        <v>0</v>
      </c>
      <c r="AF13" s="213">
        <f>+nominal!AF13/AF$3</f>
        <v>0</v>
      </c>
      <c r="AG13" s="213">
        <f>+nominal!AG13/AG$3</f>
        <v>0</v>
      </c>
      <c r="AH13" s="213">
        <f>+nominal!AH13/AH$3</f>
        <v>0</v>
      </c>
      <c r="AI13" s="213">
        <f>+nominal!AI13/AI$3</f>
        <v>0</v>
      </c>
      <c r="AJ13" s="213">
        <f>+nominal!AJ13/AJ$3</f>
        <v>0</v>
      </c>
      <c r="AK13" s="213">
        <f>+nominal!AK13/AK$3</f>
        <v>0</v>
      </c>
      <c r="AL13" s="213">
        <f>+nominal!AL13/AL$3</f>
        <v>0</v>
      </c>
      <c r="AM13" s="213">
        <f>+nominal!AM13/AM$3</f>
        <v>0</v>
      </c>
      <c r="AN13" s="213">
        <f>+nominal!AN13/AN$3</f>
        <v>0</v>
      </c>
      <c r="AO13" s="213">
        <f>+nominal!AO13/AO$3</f>
        <v>0</v>
      </c>
      <c r="AP13" s="213">
        <f>+nominal!AP13/AP$3</f>
        <v>0</v>
      </c>
      <c r="AQ13" s="213">
        <f>+nominal!AQ13/AQ$3</f>
        <v>0</v>
      </c>
      <c r="AR13" s="213">
        <f>+nominal!AR13/AR$3</f>
        <v>0.68645370370370362</v>
      </c>
      <c r="AS13" s="213">
        <f>+nominal!AS13/AS$3</f>
        <v>1.2091453349282295</v>
      </c>
      <c r="AT13" s="213">
        <f>+nominal!AT13/AT$3</f>
        <v>1.4221153214642155</v>
      </c>
      <c r="AU13" s="213">
        <f>+nominal!AU13/AU$3</f>
        <v>7.2199498810467881</v>
      </c>
      <c r="AV13" s="213">
        <f>+nominal!AV13/AV$3</f>
        <v>8.9699154013015185</v>
      </c>
      <c r="AW13" s="213">
        <f>+nominal!AW13/AW$3</f>
        <v>12.064487599551827</v>
      </c>
      <c r="AX13" s="213">
        <f>+nominal!AX13/AX$3</f>
        <v>19.284028142589118</v>
      </c>
      <c r="AY13" s="213">
        <f>+nominal!AY13/AY$3</f>
        <v>19.681771512597912</v>
      </c>
      <c r="AZ13" s="213">
        <f>+nominal!AZ13/AZ$3</f>
        <v>20.082448416864668</v>
      </c>
      <c r="BA13" s="213">
        <f>+nominal!BA13/BA$3</f>
        <v>40.482609999999987</v>
      </c>
      <c r="BB13" s="213">
        <f>+nominal!BB13/BB$3</f>
        <v>28.983838038632982</v>
      </c>
      <c r="BC13" s="213">
        <f>+nominal!BC13/BC$3</f>
        <v>17.803614589855979</v>
      </c>
      <c r="BD13" s="213">
        <f>+nominal!BD13/BD$3</f>
        <v>17.553421249332622</v>
      </c>
      <c r="BE13" s="213">
        <f>+nominal!BE13/BE$3</f>
        <v>24.673633210094042</v>
      </c>
      <c r="BF13" s="213">
        <f>+nominal!BF13/BF$3</f>
        <v>23.719917417087636</v>
      </c>
      <c r="BG13" s="213">
        <f>+nominal!BG13/BG$3</f>
        <v>23.200844353774151</v>
      </c>
      <c r="BH13" s="213">
        <f>+nominal!BH13/BH$3</f>
        <v>22.150545089317738</v>
      </c>
      <c r="BI13" s="213">
        <f>+nominal!BI13/BI$3</f>
        <v>21.509192922617775</v>
      </c>
      <c r="BJ13" s="213">
        <f>+nominal!BJ13/BJ$3</f>
        <v>20.258757942125172</v>
      </c>
      <c r="BK13" s="213">
        <f>+nominal!BK13/BK$3</f>
        <v>18.956044731475188</v>
      </c>
      <c r="BL13" s="213">
        <f>+nominal!BL13/BL$3</f>
        <v>28.898</v>
      </c>
    </row>
    <row r="14" spans="1:64" x14ac:dyDescent="0.35">
      <c r="A14" s="114">
        <f>+nominal!A14</f>
        <v>7</v>
      </c>
      <c r="B14" s="44" t="str">
        <f>+nominal!B14</f>
        <v>ACA Premium Tax Credit</v>
      </c>
      <c r="E14" s="55"/>
      <c r="F14" s="185">
        <f>+nominal!F14/F$3</f>
        <v>0</v>
      </c>
      <c r="G14" s="185">
        <f>+nominal!G14/G$3</f>
        <v>0</v>
      </c>
      <c r="H14" s="185">
        <f>+nominal!H14/H$3</f>
        <v>0</v>
      </c>
      <c r="I14" s="185">
        <f>+nominal!I14/I$3</f>
        <v>0</v>
      </c>
      <c r="J14" s="185">
        <f>+nominal!J14/J$3</f>
        <v>0</v>
      </c>
      <c r="K14" s="185">
        <f>+nominal!K14/K$3</f>
        <v>0</v>
      </c>
      <c r="L14" s="185">
        <f>+nominal!L14/L$3</f>
        <v>0</v>
      </c>
      <c r="M14" s="185">
        <f>+nominal!M14/M$3</f>
        <v>0</v>
      </c>
      <c r="N14" s="185">
        <f>+nominal!N14/N$3</f>
        <v>0</v>
      </c>
      <c r="O14" s="185">
        <f>+nominal!O14/O$3</f>
        <v>0</v>
      </c>
      <c r="P14" s="185">
        <f>+nominal!P14/P$3</f>
        <v>0</v>
      </c>
      <c r="Q14" s="185">
        <f>+nominal!Q14/Q$3</f>
        <v>0</v>
      </c>
      <c r="R14" s="185">
        <f>+nominal!R14/R$3</f>
        <v>0</v>
      </c>
      <c r="S14" s="185">
        <f>+nominal!S14/S$3</f>
        <v>0</v>
      </c>
      <c r="T14" s="185">
        <f>+nominal!T14/T$3</f>
        <v>0</v>
      </c>
      <c r="U14" s="185">
        <f>+nominal!U14/U$3</f>
        <v>0</v>
      </c>
      <c r="V14" s="185">
        <f>+nominal!V14/V$3</f>
        <v>0</v>
      </c>
      <c r="W14" s="185">
        <f>+nominal!W14/W$3</f>
        <v>0</v>
      </c>
      <c r="X14" s="185">
        <f>+nominal!X14/X$3</f>
        <v>0</v>
      </c>
      <c r="Y14" s="185">
        <f>+nominal!Y14/Y$3</f>
        <v>0</v>
      </c>
      <c r="Z14" s="185">
        <f>+nominal!Z14/Z$3</f>
        <v>0</v>
      </c>
      <c r="AA14" s="185">
        <f>+nominal!AA14/AA$3</f>
        <v>0</v>
      </c>
      <c r="AB14" s="185">
        <f>+nominal!AB14/AB$3</f>
        <v>0</v>
      </c>
      <c r="AC14" s="185">
        <f>+nominal!AC14/AC$3</f>
        <v>0</v>
      </c>
      <c r="AD14" s="185">
        <f>+nominal!AD14/AD$3</f>
        <v>0</v>
      </c>
      <c r="AE14" s="185">
        <f>+nominal!AE14/AE$3</f>
        <v>0</v>
      </c>
      <c r="AF14" s="185">
        <f>+nominal!AF14/AF$3</f>
        <v>0</v>
      </c>
      <c r="AG14" s="185">
        <f>+nominal!AG14/AG$3</f>
        <v>0</v>
      </c>
      <c r="AH14" s="185">
        <f>+nominal!AH14/AH$3</f>
        <v>0</v>
      </c>
      <c r="AI14" s="185">
        <f>+nominal!AI14/AI$3</f>
        <v>0</v>
      </c>
      <c r="AJ14" s="185">
        <f>+nominal!AJ14/AJ$3</f>
        <v>0</v>
      </c>
      <c r="AK14" s="185">
        <f>+nominal!AK14/AK$3</f>
        <v>0</v>
      </c>
      <c r="AL14" s="185">
        <f>+nominal!AL14/AL$3</f>
        <v>0</v>
      </c>
      <c r="AM14" s="185">
        <f>+nominal!AM14/AM$3</f>
        <v>0</v>
      </c>
      <c r="AN14" s="185">
        <f>+nominal!AN14/AN$3</f>
        <v>0</v>
      </c>
      <c r="AO14" s="185">
        <f>+nominal!AO14/AO$3</f>
        <v>0</v>
      </c>
      <c r="AP14" s="185">
        <f>+nominal!AP14/AP$3</f>
        <v>0</v>
      </c>
      <c r="AQ14" s="185">
        <f>+nominal!AQ14/AQ$3</f>
        <v>0</v>
      </c>
      <c r="AR14" s="185">
        <f>+nominal!AR14/AR$3</f>
        <v>0</v>
      </c>
      <c r="AS14" s="185">
        <f>+nominal!AS14/AS$3</f>
        <v>0</v>
      </c>
      <c r="AT14" s="185">
        <f>+nominal!AT14/AT$3</f>
        <v>0</v>
      </c>
      <c r="AU14" s="185">
        <f>+nominal!AU14/AU$3</f>
        <v>0</v>
      </c>
      <c r="AV14" s="185">
        <f>+nominal!AV14/AV$3</f>
        <v>0</v>
      </c>
      <c r="AW14" s="185">
        <f>+nominal!AW14/AW$3</f>
        <v>0</v>
      </c>
      <c r="AX14" s="185">
        <f>+nominal!AX14/AX$3</f>
        <v>0</v>
      </c>
      <c r="AY14" s="185">
        <f>+nominal!AY14/AY$3</f>
        <v>0</v>
      </c>
      <c r="AZ14" s="185">
        <f>+nominal!AZ14/AZ$3</f>
        <v>0</v>
      </c>
      <c r="BA14" s="185">
        <f>+nominal!BA14/BA$3</f>
        <v>0</v>
      </c>
      <c r="BB14" s="185">
        <f>+nominal!BB14/BB$3</f>
        <v>0</v>
      </c>
      <c r="BC14" s="185">
        <f>+nominal!BC14/BC$3</f>
        <v>0</v>
      </c>
      <c r="BD14" s="185">
        <f>+nominal!BD14/BD$3</f>
        <v>0</v>
      </c>
      <c r="BE14" s="185">
        <f>+nominal!BE14/BE$3</f>
        <v>0</v>
      </c>
      <c r="BF14" s="185">
        <f>+nominal!BF14/BF$3</f>
        <v>0</v>
      </c>
      <c r="BG14" s="185">
        <f>+nominal!BG14/BG$3</f>
        <v>14.108358958358334</v>
      </c>
      <c r="BH14" s="185">
        <f>+nominal!BH14/BH$3</f>
        <v>29.2726681971447</v>
      </c>
      <c r="BI14" s="185">
        <f>+nominal!BI14/BI$3</f>
        <v>32.844456619057766</v>
      </c>
      <c r="BJ14" s="185">
        <f>+nominal!BJ14/BJ$3</f>
        <v>40.859893903882295</v>
      </c>
      <c r="BK14" s="185">
        <f>+nominal!BK14/BK$3</f>
        <v>46.851408293677764</v>
      </c>
      <c r="BL14" s="185">
        <f>+nominal!BL14/BL$3</f>
        <v>48.582999999999998</v>
      </c>
    </row>
    <row r="15" spans="1:64" x14ac:dyDescent="0.35">
      <c r="A15" s="114">
        <f>+nominal!A15</f>
        <v>8</v>
      </c>
      <c r="B15" s="44" t="str">
        <f>+nominal!B15</f>
        <v>Child Nutrition (excludes discretionary Child Nutrition)</v>
      </c>
      <c r="E15" s="55"/>
      <c r="F15" s="185">
        <f>+nominal!F15/F$3</f>
        <v>1.9195595939569359</v>
      </c>
      <c r="G15" s="185">
        <f>+nominal!G15/G$3</f>
        <v>1.9149117187639315</v>
      </c>
      <c r="H15" s="185">
        <f>+nominal!H15/H$3</f>
        <v>1.9926176715070196</v>
      </c>
      <c r="I15" s="185">
        <f>+nominal!I15/I$3</f>
        <v>1.8776576326641776</v>
      </c>
      <c r="J15" s="185">
        <f>+nominal!J15/J$3</f>
        <v>2.0362644605707545</v>
      </c>
      <c r="K15" s="185">
        <f>+nominal!K15/K$3</f>
        <v>2.0467305140205276</v>
      </c>
      <c r="L15" s="185">
        <f>+nominal!L15/L$3</f>
        <v>2.0928255071378898</v>
      </c>
      <c r="M15" s="185">
        <f>+nominal!M15/M$3</f>
        <v>2.126321800882323</v>
      </c>
      <c r="N15" s="185">
        <f>+nominal!N15/N$3</f>
        <v>2.2912162826538944</v>
      </c>
      <c r="O15" s="185">
        <f>+nominal!O15/O$3</f>
        <v>3.4926587341421524</v>
      </c>
      <c r="P15" s="185">
        <f>+nominal!P15/P$3</f>
        <v>3.9512585576942922</v>
      </c>
      <c r="Q15" s="185">
        <f>+nominal!Q15/Q$3</f>
        <v>3.6812230048710148</v>
      </c>
      <c r="R15" s="185">
        <f>+nominal!R15/R$3</f>
        <v>3.9200573123748241</v>
      </c>
      <c r="S15" s="185">
        <f>+nominal!S15/S$3</f>
        <v>7.0119341110810138</v>
      </c>
      <c r="T15" s="185">
        <f>+nominal!T15/T$3</f>
        <v>7.8842572757787686</v>
      </c>
      <c r="U15" s="185">
        <f>+nominal!U15/U$3</f>
        <v>1.5797332923684715</v>
      </c>
      <c r="V15" s="185">
        <f>+nominal!V15/V$3</f>
        <v>10.830154587136427</v>
      </c>
      <c r="W15" s="185">
        <f>+nominal!W15/W$3</f>
        <v>9.7448184900463932</v>
      </c>
      <c r="X15" s="185">
        <f>+nominal!X15/X$3</f>
        <v>10.130375312210433</v>
      </c>
      <c r="Y15" s="185">
        <f>+nominal!Y15/Y$3</f>
        <v>10.703273497375857</v>
      </c>
      <c r="Z15" s="185">
        <f>+nominal!Z15/Z$3</f>
        <v>9.7416690795940806</v>
      </c>
      <c r="AA15" s="185">
        <f>+nominal!AA15/AA$3</f>
        <v>7.82608606221409</v>
      </c>
      <c r="AB15" s="185">
        <f>+nominal!AB15/AB$3</f>
        <v>8.0997238730314969</v>
      </c>
      <c r="AC15" s="185">
        <f>+nominal!AC15/AC$3</f>
        <v>8.3894086835722135</v>
      </c>
      <c r="AD15" s="185">
        <f>+nominal!AD15/AD$3</f>
        <v>8.3946192083967119</v>
      </c>
      <c r="AE15" s="185">
        <f>+nominal!AE15/AE$3</f>
        <v>8.5437083345054727</v>
      </c>
      <c r="AF15" s="185">
        <f>+nominal!AF15/AF$3</f>
        <v>8.8150651591293006</v>
      </c>
      <c r="AG15" s="185">
        <f>+nominal!AG15/AG$3</f>
        <v>9.0118587679419129</v>
      </c>
      <c r="AH15" s="185">
        <f>+nominal!AH15/AH$3</f>
        <v>9.1866451198821277</v>
      </c>
      <c r="AI15" s="185">
        <f>+nominal!AI15/AI$3</f>
        <v>9.5956388370126806</v>
      </c>
      <c r="AJ15" s="185">
        <f>+nominal!AJ15/AJ$3</f>
        <v>10.217001692703862</v>
      </c>
      <c r="AK15" s="185">
        <f>+nominal!AK15/AK$3</f>
        <v>11.02910655850321</v>
      </c>
      <c r="AL15" s="185">
        <f>+nominal!AL15/AL$3</f>
        <v>11.568064905526818</v>
      </c>
      <c r="AM15" s="185">
        <f>+nominal!AM15/AM$3</f>
        <v>12.063189355339805</v>
      </c>
      <c r="AN15" s="185">
        <f>+nominal!AN15/AN$3</f>
        <v>12.49314048664335</v>
      </c>
      <c r="AO15" s="185">
        <f>+nominal!AO15/AO$3</f>
        <v>12.853632207264415</v>
      </c>
      <c r="AP15" s="185">
        <f>+nominal!AP15/AP$3</f>
        <v>13.154662369856219</v>
      </c>
      <c r="AQ15" s="185">
        <f>+nominal!AQ15/AQ$3</f>
        <v>13.42898555276382</v>
      </c>
      <c r="AR15" s="185">
        <f>+nominal!AR15/AR$3</f>
        <v>13.668912962962963</v>
      </c>
      <c r="AS15" s="185">
        <f>+nominal!AS15/AS$3</f>
        <v>13.726564593301431</v>
      </c>
      <c r="AT15" s="185">
        <f>+nominal!AT15/AT$3</f>
        <v>13.821454814719424</v>
      </c>
      <c r="AU15" s="185">
        <f>+nominal!AU15/AU$3</f>
        <v>14.616831340206186</v>
      </c>
      <c r="AV15" s="185">
        <f>+nominal!AV15/AV$3</f>
        <v>15.075312364425164</v>
      </c>
      <c r="AW15" s="185">
        <f>+nominal!AW15/AW$3</f>
        <v>15.24781237319444</v>
      </c>
      <c r="AX15" s="185">
        <f>+nominal!AX15/AX$3</f>
        <v>15.684096740150094</v>
      </c>
      <c r="AY15" s="185">
        <f>+nominal!AY15/AY$3</f>
        <v>15.807236772898225</v>
      </c>
      <c r="AZ15" s="185">
        <f>+nominal!AZ15/AZ$3</f>
        <v>16.19869005912582</v>
      </c>
      <c r="BA15" s="185">
        <f>+nominal!BA15/BA$3</f>
        <v>16.569559999999996</v>
      </c>
      <c r="BB15" s="185">
        <f>+nominal!BB15/BB$3</f>
        <v>18.131011515601784</v>
      </c>
      <c r="BC15" s="185">
        <f>+nominal!BC15/BC$3</f>
        <v>19.183776142767687</v>
      </c>
      <c r="BD15" s="185">
        <f>+nominal!BD15/BD$3</f>
        <v>19.721724506139882</v>
      </c>
      <c r="BE15" s="185">
        <f>+nominal!BE15/BE$3</f>
        <v>20.39765886702563</v>
      </c>
      <c r="BF15" s="185">
        <f>+nominal!BF15/BF$3</f>
        <v>21.192925104326818</v>
      </c>
      <c r="BG15" s="185">
        <f>+nominal!BG15/BG$3</f>
        <v>21.031905484219372</v>
      </c>
      <c r="BH15" s="185">
        <f>+nominal!BH15/BH$3</f>
        <v>22.533489633402681</v>
      </c>
      <c r="BI15" s="185">
        <f>+nominal!BI15/BI$3</f>
        <v>23.348150074610952</v>
      </c>
      <c r="BJ15" s="185">
        <f>+nominal!BJ15/BJ$3</f>
        <v>23.39130805467245</v>
      </c>
      <c r="BK15" s="185">
        <f>+nominal!BK15/BK$3</f>
        <v>23.205533922501697</v>
      </c>
      <c r="BL15" s="185">
        <f>+nominal!BL15/BL$3</f>
        <v>23.224</v>
      </c>
    </row>
    <row r="16" spans="1:64" x14ac:dyDescent="0.35">
      <c r="A16" s="114">
        <f>+nominal!A16</f>
        <v>9</v>
      </c>
      <c r="B16" s="44" t="str">
        <f>+nominal!B16</f>
        <v>Child Care Entitlement to States</v>
      </c>
      <c r="E16" s="55"/>
      <c r="F16" s="185">
        <f>+nominal!F16/F$3</f>
        <v>0</v>
      </c>
      <c r="G16" s="185">
        <f>+nominal!G16/G$3</f>
        <v>0</v>
      </c>
      <c r="H16" s="185">
        <f>+nominal!H16/H$3</f>
        <v>0</v>
      </c>
      <c r="I16" s="185">
        <f>+nominal!I16/I$3</f>
        <v>0</v>
      </c>
      <c r="J16" s="185">
        <f>+nominal!J16/J$3</f>
        <v>0</v>
      </c>
      <c r="K16" s="185">
        <f>+nominal!K16/K$3</f>
        <v>0</v>
      </c>
      <c r="L16" s="185">
        <f>+nominal!L16/L$3</f>
        <v>0</v>
      </c>
      <c r="M16" s="185">
        <f>+nominal!M16/M$3</f>
        <v>0</v>
      </c>
      <c r="N16" s="185">
        <f>+nominal!N16/N$3</f>
        <v>0</v>
      </c>
      <c r="O16" s="185">
        <f>+nominal!O16/O$3</f>
        <v>0</v>
      </c>
      <c r="P16" s="185">
        <f>+nominal!P16/P$3</f>
        <v>0</v>
      </c>
      <c r="Q16" s="185">
        <f>+nominal!Q16/Q$3</f>
        <v>0</v>
      </c>
      <c r="R16" s="185">
        <f>+nominal!R16/R$3</f>
        <v>0</v>
      </c>
      <c r="S16" s="185">
        <f>+nominal!S16/S$3</f>
        <v>0</v>
      </c>
      <c r="T16" s="185">
        <f>+nominal!T16/T$3</f>
        <v>0</v>
      </c>
      <c r="U16" s="185">
        <f>+nominal!U16/U$3</f>
        <v>0</v>
      </c>
      <c r="V16" s="185">
        <f>+nominal!V16/V$3</f>
        <v>0</v>
      </c>
      <c r="W16" s="185">
        <f>+nominal!W16/W$3</f>
        <v>0</v>
      </c>
      <c r="X16" s="185">
        <f>+nominal!X16/X$3</f>
        <v>0</v>
      </c>
      <c r="Y16" s="185">
        <f>+nominal!Y16/Y$3</f>
        <v>0</v>
      </c>
      <c r="Z16" s="185">
        <f>+nominal!Z16/Z$3</f>
        <v>0</v>
      </c>
      <c r="AA16" s="185">
        <f>+nominal!AA16/AA$3</f>
        <v>0</v>
      </c>
      <c r="AB16" s="185">
        <f>+nominal!AB16/AB$3</f>
        <v>0</v>
      </c>
      <c r="AC16" s="185">
        <f>+nominal!AC16/AC$3</f>
        <v>0</v>
      </c>
      <c r="AD16" s="185">
        <f>+nominal!AD16/AD$3</f>
        <v>0</v>
      </c>
      <c r="AE16" s="185">
        <f>+nominal!AE16/AE$3</f>
        <v>0</v>
      </c>
      <c r="AF16" s="185">
        <f>+nominal!AF16/AF$3</f>
        <v>0</v>
      </c>
      <c r="AG16" s="185">
        <f>+nominal!AG16/AG$3</f>
        <v>0</v>
      </c>
      <c r="AH16" s="185">
        <f>+nominal!AH16/AH$3</f>
        <v>0</v>
      </c>
      <c r="AI16" s="185">
        <f>+nominal!AI16/AI$3</f>
        <v>0</v>
      </c>
      <c r="AJ16" s="185">
        <f>+nominal!AJ16/AJ$3</f>
        <v>0</v>
      </c>
      <c r="AK16" s="185">
        <f>+nominal!AK16/AK$3</f>
        <v>0</v>
      </c>
      <c r="AL16" s="185">
        <f>+nominal!AL16/AL$3</f>
        <v>0</v>
      </c>
      <c r="AM16" s="185">
        <f>+nominal!AM16/AM$3</f>
        <v>0</v>
      </c>
      <c r="AN16" s="185">
        <f>+nominal!AN16/AN$3</f>
        <v>0</v>
      </c>
      <c r="AO16" s="185">
        <f>+nominal!AO16/AO$3</f>
        <v>0</v>
      </c>
      <c r="AP16" s="185">
        <f>+nominal!AP16/AP$3</f>
        <v>2.2269578582052545</v>
      </c>
      <c r="AQ16" s="185">
        <f>+nominal!AQ16/AQ$3</f>
        <v>3.1833994974874371</v>
      </c>
      <c r="AR16" s="185">
        <f>+nominal!AR16/AR$3</f>
        <v>3.4770037037037036</v>
      </c>
      <c r="AS16" s="185">
        <f>+nominal!AS16/AS$3</f>
        <v>3.3434587320574156</v>
      </c>
      <c r="AT16" s="185">
        <f>+nominal!AT16/AT$3</f>
        <v>3.3901954863011499</v>
      </c>
      <c r="AU16" s="185">
        <f>+nominal!AU16/AU$3</f>
        <v>3.3745417922283907</v>
      </c>
      <c r="AV16" s="185">
        <f>+nominal!AV16/AV$3</f>
        <v>4.0186893709327549</v>
      </c>
      <c r="AW16" s="185">
        <f>+nominal!AW16/AW$3</f>
        <v>3.6709714441449894</v>
      </c>
      <c r="AX16" s="185">
        <f>+nominal!AX16/AX$3</f>
        <v>3.6711388367729829</v>
      </c>
      <c r="AY16" s="185">
        <f>+nominal!AY16/AY$3</f>
        <v>3.8923428442157055</v>
      </c>
      <c r="AZ16" s="185">
        <f>+nominal!AZ16/AZ$3</f>
        <v>3.7209512073824387</v>
      </c>
      <c r="BA16" s="185">
        <f>+nominal!BA16/BA$3</f>
        <v>3.4617099999999987</v>
      </c>
      <c r="BB16" s="185">
        <f>+nominal!BB16/BB$3</f>
        <v>3.5233194650817232</v>
      </c>
      <c r="BC16" s="185">
        <f>+nominal!BC16/BC$3</f>
        <v>3.1957312147777079</v>
      </c>
      <c r="BD16" s="185">
        <f>+nominal!BD16/BD$3</f>
        <v>3.5452215696743195</v>
      </c>
      <c r="BE16" s="185">
        <f>+nominal!BE16/BE$3</f>
        <v>3.1564749261804916</v>
      </c>
      <c r="BF16" s="185">
        <f>+nominal!BF16/BF$3</f>
        <v>3.1527028332967273</v>
      </c>
      <c r="BG16" s="185">
        <f>+nominal!BG16/BG$3</f>
        <v>3.0639365414616586</v>
      </c>
      <c r="BH16" s="185">
        <f>+nominal!BH16/BH$3</f>
        <v>3.0345128057966857</v>
      </c>
      <c r="BI16" s="185">
        <f>+nominal!BI16/BI$3</f>
        <v>2.9704591771477289</v>
      </c>
      <c r="BJ16" s="185">
        <f>+nominal!BJ16/BJ$3</f>
        <v>3.0323419116793904</v>
      </c>
      <c r="BK16" s="185">
        <f>+nominal!BK16/BK$3</f>
        <v>2.403524949014276</v>
      </c>
      <c r="BL16" s="185">
        <f>+nominal!BL16/BL$3</f>
        <v>3.2440000000000002</v>
      </c>
    </row>
    <row r="17" spans="1:64" x14ac:dyDescent="0.35">
      <c r="A17" s="114">
        <f>+nominal!A17</f>
        <v>10</v>
      </c>
      <c r="B17" s="44" t="str">
        <f>+nominal!B17</f>
        <v>Pell Grants</v>
      </c>
      <c r="C17" s="127"/>
      <c r="D17" s="127"/>
      <c r="E17" s="174"/>
      <c r="F17" s="213">
        <f>+nominal!F17/F$3</f>
        <v>0</v>
      </c>
      <c r="G17" s="213">
        <f>+nominal!G17/G$3</f>
        <v>0</v>
      </c>
      <c r="H17" s="213">
        <f>+nominal!H17/H$3</f>
        <v>0</v>
      </c>
      <c r="I17" s="213">
        <f>+nominal!I17/I$3</f>
        <v>0</v>
      </c>
      <c r="J17" s="213">
        <f>+nominal!J17/J$3</f>
        <v>0.31460439158132719</v>
      </c>
      <c r="K17" s="213">
        <f>+nominal!K17/K$3</f>
        <v>1.520684109319959</v>
      </c>
      <c r="L17" s="213">
        <f>+nominal!L17/L$3</f>
        <v>3.001770717959682</v>
      </c>
      <c r="M17" s="213">
        <f>+nominal!M17/M$3</f>
        <v>3.5791168110782392</v>
      </c>
      <c r="N17" s="213">
        <f>+nominal!N17/N$3</f>
        <v>2.9984261970890267</v>
      </c>
      <c r="O17" s="213">
        <f>+nominal!O17/O$3</f>
        <v>5.105923517114725</v>
      </c>
      <c r="P17" s="213">
        <f>+nominal!P17/P$3</f>
        <v>5.7413335999250679</v>
      </c>
      <c r="Q17" s="213">
        <f>+nominal!Q17/Q$3</f>
        <v>6.1349928935086195</v>
      </c>
      <c r="R17" s="213">
        <f>+nominal!R17/R$3</f>
        <v>4.7451814446148353</v>
      </c>
      <c r="S17" s="213">
        <f>+nominal!S17/S$3</f>
        <v>6.6480547400852119</v>
      </c>
      <c r="T17" s="213">
        <f>+nominal!T17/T$3</f>
        <v>9.4291917444596827</v>
      </c>
      <c r="U17" s="213">
        <f>+nominal!U17/U$3</f>
        <v>2.1602196066667831</v>
      </c>
      <c r="V17" s="213">
        <f>+nominal!V17/V$3</f>
        <v>9.9977866502311183</v>
      </c>
      <c r="W17" s="213">
        <f>+nominal!W17/W$3</f>
        <v>9.1970040620894533</v>
      </c>
      <c r="X17" s="213">
        <f>+nominal!X17/X$3</f>
        <v>9.6515869311014804</v>
      </c>
      <c r="Y17" s="213">
        <f>+nominal!Y17/Y$3</f>
        <v>11.146495410981025</v>
      </c>
      <c r="Z17" s="213">
        <f>+nominal!Z17/Z$3</f>
        <v>10.741686750825281</v>
      </c>
      <c r="AA17" s="213">
        <f>+nominal!AA17/AA$3</f>
        <v>7.0283526185956093</v>
      </c>
      <c r="AB17" s="213">
        <f>+nominal!AB17/AB$3</f>
        <v>9.9458158494094491</v>
      </c>
      <c r="AC17" s="213">
        <f>+nominal!AC17/AC$3</f>
        <v>8.8402063991179691</v>
      </c>
      <c r="AD17" s="213">
        <f>+nominal!AD17/AD$3</f>
        <v>9.4942879266808617</v>
      </c>
      <c r="AE17" s="213">
        <f>+nominal!AE17/AE$3</f>
        <v>10.2150421583874</v>
      </c>
      <c r="AF17" s="213">
        <f>+nominal!AF17/AF$3</f>
        <v>10.377225169844104</v>
      </c>
      <c r="AG17" s="213">
        <f>+nominal!AG17/AG$3</f>
        <v>10.928151424741689</v>
      </c>
      <c r="AH17" s="213">
        <f>+nominal!AH17/AH$3</f>
        <v>11.768734833593784</v>
      </c>
      <c r="AI17" s="213">
        <f>+nominal!AI17/AI$3</f>
        <v>11.371458819590929</v>
      </c>
      <c r="AJ17" s="213">
        <f>+nominal!AJ17/AJ$3</f>
        <v>11.645564925321887</v>
      </c>
      <c r="AK17" s="213">
        <f>+nominal!AK17/AK$3</f>
        <v>12.689492722703154</v>
      </c>
      <c r="AL17" s="213">
        <f>+nominal!AL17/AL$3</f>
        <v>13.433354429077047</v>
      </c>
      <c r="AM17" s="213">
        <f>+nominal!AM17/AM$3</f>
        <v>12.190497064077668</v>
      </c>
      <c r="AN17" s="213">
        <f>+nominal!AN17/AN$3</f>
        <v>11.793591561872161</v>
      </c>
      <c r="AO17" s="213">
        <f>+nominal!AO17/AO$3</f>
        <v>11.200206248412497</v>
      </c>
      <c r="AP17" s="213">
        <f>+nominal!AP17/AP$3</f>
        <v>11.545772930094197</v>
      </c>
      <c r="AQ17" s="213">
        <f>+nominal!AQ17/AQ$3</f>
        <v>12.45418718592965</v>
      </c>
      <c r="AR17" s="213">
        <f>+nominal!AR17/AR$3</f>
        <v>14.076157407407406</v>
      </c>
      <c r="AS17" s="213">
        <f>+nominal!AS17/AS$3</f>
        <v>13.541232057416266</v>
      </c>
      <c r="AT17" s="213">
        <f>+nominal!AT17/AT$3</f>
        <v>14.714983484111908</v>
      </c>
      <c r="AU17" s="213">
        <f>+nominal!AU17/AU$3</f>
        <v>17.648924916732753</v>
      </c>
      <c r="AV17" s="213">
        <f>+nominal!AV17/AV$3</f>
        <v>19.581875921908896</v>
      </c>
      <c r="AW17" s="213">
        <f>+nominal!AW17/AW$3</f>
        <v>20.233250401235502</v>
      </c>
      <c r="AX17" s="213">
        <f>+nominal!AX17/AX$3</f>
        <v>19.914345802063792</v>
      </c>
      <c r="AY17" s="213">
        <f>+nominal!AY17/AY$3</f>
        <v>18.711229816474848</v>
      </c>
      <c r="AZ17" s="213">
        <f>+nominal!AZ17/AZ$3</f>
        <v>18.551315521909707</v>
      </c>
      <c r="BA17" s="213">
        <f>+nominal!BA17/BA$3</f>
        <v>20.326389999999993</v>
      </c>
      <c r="BB17" s="213">
        <f>+nominal!BB17/BB$3</f>
        <v>26.577668647845464</v>
      </c>
      <c r="BC17" s="213">
        <f>+nominal!BC17/BC$3</f>
        <v>22.746846274264247</v>
      </c>
      <c r="BD17" s="213">
        <f>+nominal!BD17/BD$3</f>
        <v>42.128668446342765</v>
      </c>
      <c r="BE17" s="213">
        <f>+nominal!BE17/BE$3</f>
        <v>39.026218456117711</v>
      </c>
      <c r="BF17" s="213">
        <f>+nominal!BF17/BF$3</f>
        <v>37.363699978036458</v>
      </c>
      <c r="BG17" s="213">
        <f>+nominal!BG17/BG$3</f>
        <v>35.81718065522621</v>
      </c>
      <c r="BH17" s="213">
        <f>+nominal!BH17/BH$3</f>
        <v>33.980949852930621</v>
      </c>
      <c r="BI17" s="213">
        <f>+nominal!BI17/BI$3</f>
        <v>31.837611596674478</v>
      </c>
      <c r="BJ17" s="213">
        <f>+nominal!BJ17/BJ$3</f>
        <v>29.828641125008701</v>
      </c>
      <c r="BK17" s="213">
        <f>+nominal!BK17/BK$3</f>
        <v>30.562888919102651</v>
      </c>
      <c r="BL17" s="213">
        <f>+nominal!BL17/BL$3</f>
        <v>30.904</v>
      </c>
    </row>
    <row r="18" spans="1:64" x14ac:dyDescent="0.35">
      <c r="A18" s="114">
        <f>+nominal!A18</f>
        <v>11</v>
      </c>
      <c r="B18" s="121" t="str">
        <f>+nominal!B18</f>
        <v>Medicare's Rx drug Low-Income Subsidy (LIS)</v>
      </c>
      <c r="C18" s="81"/>
      <c r="D18" s="81"/>
      <c r="E18" s="122"/>
      <c r="F18" s="371">
        <f>+nominal!F18/F$3</f>
        <v>0</v>
      </c>
      <c r="G18" s="371">
        <f>+nominal!G18/G$3</f>
        <v>0</v>
      </c>
      <c r="H18" s="371">
        <f>+nominal!H18/H$3</f>
        <v>0</v>
      </c>
      <c r="I18" s="371">
        <f>+nominal!I18/I$3</f>
        <v>0</v>
      </c>
      <c r="J18" s="371">
        <f>+nominal!J18/J$3</f>
        <v>0</v>
      </c>
      <c r="K18" s="371">
        <f>+nominal!K18/K$3</f>
        <v>0</v>
      </c>
      <c r="L18" s="371">
        <f>+nominal!L18/L$3</f>
        <v>0</v>
      </c>
      <c r="M18" s="371">
        <f>+nominal!M18/M$3</f>
        <v>0</v>
      </c>
      <c r="N18" s="371">
        <f>+nominal!N18/N$3</f>
        <v>0</v>
      </c>
      <c r="O18" s="371">
        <f>+nominal!O18/O$3</f>
        <v>0</v>
      </c>
      <c r="P18" s="371">
        <f>+nominal!P18/P$3</f>
        <v>0</v>
      </c>
      <c r="Q18" s="371">
        <f>+nominal!Q18/Q$3</f>
        <v>0</v>
      </c>
      <c r="R18" s="371">
        <f>+nominal!R18/R$3</f>
        <v>0</v>
      </c>
      <c r="S18" s="371">
        <f>+nominal!S18/S$3</f>
        <v>0</v>
      </c>
      <c r="T18" s="371">
        <f>+nominal!T18/T$3</f>
        <v>0</v>
      </c>
      <c r="U18" s="371">
        <f>+nominal!U18/U$3</f>
        <v>0</v>
      </c>
      <c r="V18" s="371">
        <f>+nominal!V18/V$3</f>
        <v>0</v>
      </c>
      <c r="W18" s="371">
        <f>+nominal!W18/W$3</f>
        <v>0</v>
      </c>
      <c r="X18" s="371">
        <f>+nominal!X18/X$3</f>
        <v>0</v>
      </c>
      <c r="Y18" s="371">
        <f>+nominal!Y18/Y$3</f>
        <v>0</v>
      </c>
      <c r="Z18" s="371">
        <f>+nominal!Z18/Z$3</f>
        <v>0</v>
      </c>
      <c r="AA18" s="371">
        <f>+nominal!AA18/AA$3</f>
        <v>0</v>
      </c>
      <c r="AB18" s="371">
        <f>+nominal!AB18/AB$3</f>
        <v>0</v>
      </c>
      <c r="AC18" s="371">
        <f>+nominal!AC18/AC$3</f>
        <v>0</v>
      </c>
      <c r="AD18" s="371">
        <f>+nominal!AD18/AD$3</f>
        <v>0</v>
      </c>
      <c r="AE18" s="371">
        <f>+nominal!AE18/AE$3</f>
        <v>0</v>
      </c>
      <c r="AF18" s="371">
        <f>+nominal!AF18/AF$3</f>
        <v>0</v>
      </c>
      <c r="AG18" s="371">
        <f>+nominal!AG18/AG$3</f>
        <v>0</v>
      </c>
      <c r="AH18" s="371">
        <f>+nominal!AH18/AH$3</f>
        <v>0</v>
      </c>
      <c r="AI18" s="371">
        <f>+nominal!AI18/AI$3</f>
        <v>0</v>
      </c>
      <c r="AJ18" s="371">
        <f>+nominal!AJ18/AJ$3</f>
        <v>0</v>
      </c>
      <c r="AK18" s="371">
        <f>+nominal!AK18/AK$3</f>
        <v>0</v>
      </c>
      <c r="AL18" s="371">
        <f>+nominal!AL18/AL$3</f>
        <v>0</v>
      </c>
      <c r="AM18" s="371">
        <f>+nominal!AM18/AM$3</f>
        <v>0</v>
      </c>
      <c r="AN18" s="371">
        <f>+nominal!AN18/AN$3</f>
        <v>0</v>
      </c>
      <c r="AO18" s="371">
        <f>+nominal!AO18/AO$3</f>
        <v>0</v>
      </c>
      <c r="AP18" s="371">
        <f>+nominal!AP18/AP$3</f>
        <v>0</v>
      </c>
      <c r="AQ18" s="371">
        <f>+nominal!AQ18/AQ$3</f>
        <v>0</v>
      </c>
      <c r="AR18" s="371">
        <f>+nominal!AR18/AR$3</f>
        <v>0</v>
      </c>
      <c r="AS18" s="371">
        <f>+nominal!AS18/AS$3</f>
        <v>0</v>
      </c>
      <c r="AT18" s="371">
        <f>+nominal!AT18/AT$3</f>
        <v>0</v>
      </c>
      <c r="AU18" s="371">
        <f>+nominal!AU18/AU$3</f>
        <v>0</v>
      </c>
      <c r="AV18" s="371">
        <f>+nominal!AV18/AV$3</f>
        <v>0</v>
      </c>
      <c r="AW18" s="371">
        <f>+nominal!AW18/AW$3</f>
        <v>0.27242830754322744</v>
      </c>
      <c r="AX18" s="371">
        <f>+nominal!AX18/AX$3</f>
        <v>1.4505218105065667</v>
      </c>
      <c r="AY18" s="371">
        <f>+nominal!AY18/AY$3</f>
        <v>14.246483612815654</v>
      </c>
      <c r="AZ18" s="371">
        <f>+nominal!AZ18/AZ$3</f>
        <v>20.301399178040555</v>
      </c>
      <c r="BA18" s="371">
        <f>+nominal!BA18/BA$3</f>
        <v>21.069247499999992</v>
      </c>
      <c r="BB18" s="371">
        <f>+nominal!BB18/BB$3</f>
        <v>22.877884825408618</v>
      </c>
      <c r="BC18" s="371">
        <f>+nominal!BC18/BC$3</f>
        <v>24.263967736380714</v>
      </c>
      <c r="BD18" s="371">
        <f>+nominal!BD18/BD$3</f>
        <v>25.073865456486917</v>
      </c>
      <c r="BE18" s="371">
        <f>+nominal!BE18/BE$3</f>
        <v>25.029685367608742</v>
      </c>
      <c r="BF18" s="371">
        <f>+nominal!BF18/BF$3</f>
        <v>25.2754118163848</v>
      </c>
      <c r="BG18" s="371">
        <f>+nominal!BG18/BG$3</f>
        <v>25.937658706348255</v>
      </c>
      <c r="BH18" s="371">
        <f>+nominal!BH18/BH$3</f>
        <v>27.187986943109262</v>
      </c>
      <c r="BI18" s="371">
        <f>+nominal!BI18/BI$3</f>
        <v>27.91464506501811</v>
      </c>
      <c r="BJ18" s="371">
        <f>+nominal!BJ18/BJ$3</f>
        <v>28.261844151022206</v>
      </c>
      <c r="BK18" s="371">
        <f>+nominal!BK18/BK$3</f>
        <v>28.744445955132562</v>
      </c>
      <c r="BL18" s="371">
        <f>+nominal!BL18/BL$3</f>
        <v>29.4</v>
      </c>
    </row>
    <row r="19" spans="1:64" x14ac:dyDescent="0.35">
      <c r="A19" s="114"/>
      <c r="B19" s="83" t="str">
        <f>+nominal!B19</f>
        <v>SUBTOTAL (1-11: Medicaid &amp; CHIP through Medicare LIS)</v>
      </c>
      <c r="C19" s="43"/>
      <c r="D19" s="43"/>
      <c r="E19" s="124"/>
      <c r="F19" s="172">
        <f>+nominal!F19/F$3</f>
        <v>19.925140616812946</v>
      </c>
      <c r="G19" s="172">
        <f>+nominal!G19/G$3</f>
        <v>21.911956001293838</v>
      </c>
      <c r="H19" s="172">
        <f>+nominal!H19/H$3</f>
        <v>23.331255075237674</v>
      </c>
      <c r="I19" s="172">
        <f>+nominal!I19/I$3</f>
        <v>23.794475734589291</v>
      </c>
      <c r="J19" s="172">
        <f>+nominal!J19/J$3</f>
        <v>27.292789057301263</v>
      </c>
      <c r="K19" s="172">
        <f>+nominal!K19/K$3</f>
        <v>30.516743625524299</v>
      </c>
      <c r="L19" s="172">
        <f>+nominal!L19/L$3</f>
        <v>38.757719640378497</v>
      </c>
      <c r="M19" s="172">
        <f>+nominal!M19/M$3</f>
        <v>44.290062521907601</v>
      </c>
      <c r="N19" s="172">
        <f>+nominal!N19/N$3</f>
        <v>49.842353297586726</v>
      </c>
      <c r="O19" s="172">
        <f>+nominal!O19/O$3</f>
        <v>68.156357519703704</v>
      </c>
      <c r="P19" s="172">
        <f>+nominal!P19/P$3</f>
        <v>81.840751884882636</v>
      </c>
      <c r="Q19" s="172">
        <f>+nominal!Q19/Q$3</f>
        <v>77.408033697189168</v>
      </c>
      <c r="R19" s="172">
        <f>+nominal!R19/R$3</f>
        <v>87.110116060208924</v>
      </c>
      <c r="S19" s="172">
        <f>+nominal!S19/S$3</f>
        <v>106.6106993695165</v>
      </c>
      <c r="T19" s="172">
        <f>+nominal!T19/T$3</f>
        <v>123.38358618318554</v>
      </c>
      <c r="U19" s="172">
        <f>+nominal!U19/U$3</f>
        <v>29.507792364507296</v>
      </c>
      <c r="V19" s="172">
        <f>+nominal!V19/V$3</f>
        <v>125.51047145616562</v>
      </c>
      <c r="W19" s="172">
        <f>+nominal!W19/W$3</f>
        <v>124.56385836792943</v>
      </c>
      <c r="X19" s="165">
        <f>+nominal!X19/X$3</f>
        <v>126.93316695979674</v>
      </c>
      <c r="Y19" s="172">
        <f>+nominal!Y19/Y$3</f>
        <v>134.96620588292288</v>
      </c>
      <c r="Z19" s="172">
        <f>+nominal!Z19/Z$3</f>
        <v>141.60501615662059</v>
      </c>
      <c r="AA19" s="172">
        <f>+nominal!AA19/AA$3</f>
        <v>129.21260323112989</v>
      </c>
      <c r="AB19" s="172">
        <f>+nominal!AB19/AB$3</f>
        <v>137.22969983562993</v>
      </c>
      <c r="AC19" s="172">
        <f>+nominal!AC19/AC$3</f>
        <v>137.19393335391396</v>
      </c>
      <c r="AD19" s="172">
        <f>+nominal!AD19/AD$3</f>
        <v>141.41227768055975</v>
      </c>
      <c r="AE19" s="172">
        <f>+nominal!AE19/AE$3</f>
        <v>148.0910053586251</v>
      </c>
      <c r="AF19" s="172">
        <f>+nominal!AF19/AF$3</f>
        <v>153.20174463767552</v>
      </c>
      <c r="AG19" s="172">
        <f>+nominal!AG19/AG$3</f>
        <v>161.38840260988545</v>
      </c>
      <c r="AH19" s="172">
        <f>+nominal!AH19/AH$3</f>
        <v>171.2178584025539</v>
      </c>
      <c r="AI19" s="172">
        <f>+nominal!AI19/AI$3</f>
        <v>186.49344548964515</v>
      </c>
      <c r="AJ19" s="172">
        <f>+nominal!AJ19/AJ$3</f>
        <v>215.38691253733904</v>
      </c>
      <c r="AK19" s="172">
        <f>+nominal!AK19/AK$3</f>
        <v>258.76322494331191</v>
      </c>
      <c r="AL19" s="172">
        <f>+nominal!AL19/AL$3</f>
        <v>280.19277127906344</v>
      </c>
      <c r="AM19" s="172">
        <f>+nominal!AM19/AM$3</f>
        <v>294.07825709126217</v>
      </c>
      <c r="AN19" s="172">
        <f>+nominal!AN19/AN$3</f>
        <v>310.8005500409256</v>
      </c>
      <c r="AO19" s="172">
        <f>+nominal!AO19/AO$3</f>
        <v>317.13134264668525</v>
      </c>
      <c r="AP19" s="172">
        <f>+nominal!AP19/AP$3</f>
        <v>316.83971244422401</v>
      </c>
      <c r="AQ19" s="172">
        <f>+nominal!AQ19/AQ$3</f>
        <v>323.46195791457285</v>
      </c>
      <c r="AR19" s="172">
        <f>+nominal!AR19/AR$3</f>
        <v>337.86325740740739</v>
      </c>
      <c r="AS19" s="172">
        <f>+nominal!AS19/AS$3</f>
        <v>346.52251973684207</v>
      </c>
      <c r="AT19" s="172">
        <f>+nominal!AT19/AT$3</f>
        <v>366.49012452915235</v>
      </c>
      <c r="AU19" s="172">
        <f>+nominal!AU19/AU$3</f>
        <v>407.06248653449643</v>
      </c>
      <c r="AV19" s="172">
        <f>+nominal!AV19/AV$3</f>
        <v>435.22977396963131</v>
      </c>
      <c r="AW19" s="172">
        <f>+nominal!AW19/AW$3</f>
        <v>457.21234212518533</v>
      </c>
      <c r="AX19" s="172">
        <f>+nominal!AX19/AX$3</f>
        <v>469.96379197936204</v>
      </c>
      <c r="AY19" s="172">
        <f>+nominal!AY19/AY$3</f>
        <v>472.76319865396039</v>
      </c>
      <c r="AZ19" s="172">
        <f>+nominal!AZ19/AZ$3</f>
        <v>488.52606398436194</v>
      </c>
      <c r="BA19" s="172">
        <f>+nominal!BA19/BA$3</f>
        <v>519.81371749999994</v>
      </c>
      <c r="BB19" s="172">
        <f>+nominal!BB19/BB$3</f>
        <v>558.85569723254082</v>
      </c>
      <c r="BC19" s="172">
        <f>+nominal!BC19/BC$3</f>
        <v>582.32454585159678</v>
      </c>
      <c r="BD19" s="172">
        <f>+nominal!BD19/BD$3</f>
        <v>641.52385371062462</v>
      </c>
      <c r="BE19" s="172">
        <f>+nominal!BE19/BE$3</f>
        <v>626.43303163693201</v>
      </c>
      <c r="BF19" s="172">
        <f>+nominal!BF19/BF$3</f>
        <v>643.51472918954528</v>
      </c>
      <c r="BG19" s="172">
        <f>+nominal!BG19/BG$3</f>
        <v>684.32882304092163</v>
      </c>
      <c r="BH19" s="172">
        <f>+nominal!BH19/BH$3</f>
        <v>750.04314412798612</v>
      </c>
      <c r="BI19" s="172">
        <f>+nominal!BI19/BI$3</f>
        <v>768.90570198251964</v>
      </c>
      <c r="BJ19" s="172">
        <f>+nominal!BJ19/BJ$3</f>
        <v>767.18563516116308</v>
      </c>
      <c r="BK19" s="172">
        <f>+nominal!BK19/BK$3</f>
        <v>772.31331679129835</v>
      </c>
      <c r="BL19" s="172">
        <f>+nominal!BL19/BL$3</f>
        <v>790.28800000000012</v>
      </c>
    </row>
    <row r="20" spans="1:64" x14ac:dyDescent="0.35">
      <c r="A20" s="114"/>
      <c r="B20" s="44"/>
      <c r="E20" s="55"/>
      <c r="F20" s="185"/>
      <c r="G20" s="27"/>
      <c r="H20" s="27"/>
      <c r="I20" s="27"/>
      <c r="J20" s="27"/>
      <c r="K20" s="27"/>
      <c r="L20" s="27"/>
      <c r="M20" s="185"/>
      <c r="N20" s="27"/>
      <c r="O20" s="27"/>
      <c r="P20" s="27"/>
      <c r="Q20" s="27"/>
      <c r="R20" s="27"/>
      <c r="S20" s="27"/>
      <c r="T20" s="27"/>
      <c r="U20" s="27"/>
      <c r="V20" s="27"/>
      <c r="W20" s="27"/>
      <c r="X20" s="185"/>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185"/>
    </row>
    <row r="21" spans="1:64" x14ac:dyDescent="0.35">
      <c r="A21" s="114">
        <f>+nominal!A21</f>
        <v>1</v>
      </c>
      <c r="B21" s="44" t="str">
        <f>+nominal!B21</f>
        <v>UI Trust Fund, F 603 benefits, mandatory</v>
      </c>
      <c r="C21" s="127"/>
      <c r="D21" s="127"/>
      <c r="E21" s="174"/>
      <c r="F21" s="213">
        <f>+nominal!F21/F$3</f>
        <v>23.180289882122896</v>
      </c>
      <c r="G21" s="157">
        <f>+nominal!G21/G$3</f>
        <v>24.557823054045137</v>
      </c>
      <c r="H21" s="157">
        <f>+nominal!H21/H$3</f>
        <v>21.866317623219242</v>
      </c>
      <c r="I21" s="157">
        <f>+nominal!I21/I$3</f>
        <v>16.37344232812309</v>
      </c>
      <c r="J21" s="157">
        <f>+nominal!J21/J$3</f>
        <v>13.151290105832313</v>
      </c>
      <c r="K21" s="157">
        <f>+nominal!K21/K$3</f>
        <v>12.787802307147064</v>
      </c>
      <c r="L21" s="157">
        <f>+nominal!L21/L$3</f>
        <v>13.669919201197654</v>
      </c>
      <c r="M21" s="213">
        <f>+nominal!M21/M$3</f>
        <v>13.044464669348374</v>
      </c>
      <c r="N21" s="157">
        <f>+nominal!N21/N$3</f>
        <v>16.823196514523325</v>
      </c>
      <c r="O21" s="157">
        <f>+nominal!O21/O$3</f>
        <v>29.995344503597526</v>
      </c>
      <c r="P21" s="157">
        <f>+nominal!P21/P$3</f>
        <v>33.091206630361178</v>
      </c>
      <c r="Q21" s="157">
        <f>+nominal!Q21/Q$3</f>
        <v>23.533255901635254</v>
      </c>
      <c r="R21" s="157">
        <f>+nominal!R21/R$3</f>
        <v>25.625982959097705</v>
      </c>
      <c r="S21" s="157">
        <f>+nominal!S21/S$3</f>
        <v>53.377711553800779</v>
      </c>
      <c r="T21" s="157">
        <f>+nominal!T21/T$3</f>
        <v>68.442812157085896</v>
      </c>
      <c r="U21" s="157">
        <f>+nominal!U21/U$3</f>
        <v>12.458856294693023</v>
      </c>
      <c r="V21" s="157">
        <f>+nominal!V21/V$3</f>
        <v>47.964693744221854</v>
      </c>
      <c r="W21" s="157">
        <f>+nominal!W21/W$3</f>
        <v>34.383261762058865</v>
      </c>
      <c r="X21" s="213">
        <f>+nominal!X21/X$3</f>
        <v>31.65937161126887</v>
      </c>
      <c r="Y21" s="157">
        <f>+nominal!Y21/Y$3</f>
        <v>43.384548804198623</v>
      </c>
      <c r="Z21" s="157">
        <f>+nominal!Z21/Z$3</f>
        <v>45.050839674043267</v>
      </c>
      <c r="AA21" s="157">
        <f>+nominal!AA21/AA$3</f>
        <v>56.032504264638604</v>
      </c>
      <c r="AB21" s="157">
        <f>+nominal!AB21/AB$3</f>
        <v>73.136356290354328</v>
      </c>
      <c r="AC21" s="157">
        <f>+nominal!AC21/AC$3</f>
        <v>55.492964037486203</v>
      </c>
      <c r="AD21" s="157">
        <f>+nominal!AD21/AD$3</f>
        <v>48.06814335716458</v>
      </c>
      <c r="AE21" s="157">
        <f>+nominal!AE21/AE$3</f>
        <v>42.462571346441479</v>
      </c>
      <c r="AF21" s="157">
        <f>+nominal!AF21/AF$3</f>
        <v>38.659164298566523</v>
      </c>
      <c r="AG21" s="157">
        <f>+nominal!AG21/AG$3</f>
        <v>33.175294803686114</v>
      </c>
      <c r="AH21" s="157">
        <f>+nominal!AH21/AH$3</f>
        <v>31.940658370496049</v>
      </c>
      <c r="AI21" s="157">
        <f>+nominal!AI21/AI$3</f>
        <v>33.274179771296808</v>
      </c>
      <c r="AJ21" s="157">
        <f>+nominal!AJ21/AJ$3</f>
        <v>46.431564025751072</v>
      </c>
      <c r="AK21" s="157">
        <f>+nominal!AK21/AK$3</f>
        <v>67.543038196034615</v>
      </c>
      <c r="AL21" s="157">
        <f>+nominal!AL21/AL$3</f>
        <v>63.511643050912056</v>
      </c>
      <c r="AM21" s="157">
        <f>+nominal!AM21/AM$3</f>
        <v>46.232369440776694</v>
      </c>
      <c r="AN21" s="157">
        <f>+nominal!AN21/AN$3</f>
        <v>36.376544088101788</v>
      </c>
      <c r="AO21" s="157">
        <f>+nominal!AO21/AO$3</f>
        <v>37.056001524003044</v>
      </c>
      <c r="AP21" s="157">
        <f>+nominal!AP21/AP$3</f>
        <v>33.259408527516108</v>
      </c>
      <c r="AQ21" s="157">
        <f>+nominal!AQ21/AQ$3</f>
        <v>31.154304648241208</v>
      </c>
      <c r="AR21" s="157">
        <f>+nominal!AR21/AR$3</f>
        <v>33.076270370370366</v>
      </c>
      <c r="AS21" s="157">
        <f>+nominal!AS21/AS$3</f>
        <v>31.07309210526315</v>
      </c>
      <c r="AT21" s="157">
        <f>+nominal!AT21/AT$3</f>
        <v>40.533183026946979</v>
      </c>
      <c r="AU21" s="157">
        <f>+nominal!AU21/AU$3</f>
        <v>72.569057509912767</v>
      </c>
      <c r="AV21" s="157">
        <f>+nominal!AV21/AV$3</f>
        <v>76.132069848156192</v>
      </c>
      <c r="AW21" s="157">
        <f>+nominal!AW21/AW$3</f>
        <v>57.925068891378729</v>
      </c>
      <c r="AX21" s="157">
        <f>+nominal!AX21/AX$3</f>
        <v>42.740284474671668</v>
      </c>
      <c r="AY21" s="157">
        <f>+nominal!AY21/AY$3</f>
        <v>39.78203348132228</v>
      </c>
      <c r="AZ21" s="157">
        <f>+nominal!AZ21/AZ$3</f>
        <v>40.485539923744263</v>
      </c>
      <c r="BA21" s="157">
        <f>+nominal!BA21/BA$3</f>
        <v>50.978409999999982</v>
      </c>
      <c r="BB21" s="157">
        <f>+nominal!BB21/BB$3</f>
        <v>114.04956463595839</v>
      </c>
      <c r="BC21" s="157">
        <f>+nominal!BC21/BC$3</f>
        <v>148.1232567313713</v>
      </c>
      <c r="BD21" s="157">
        <f>+nominal!BD21/BD$3</f>
        <v>132.83259049652963</v>
      </c>
      <c r="BE21" s="157">
        <f>+nominal!BE21/BE$3</f>
        <v>102.31755886950695</v>
      </c>
      <c r="BF21" s="157">
        <f>+nominal!BF21/BF$3</f>
        <v>74.32123698660223</v>
      </c>
      <c r="BG21" s="157">
        <f>+nominal!BG21/BG$3</f>
        <v>46.267816920676829</v>
      </c>
      <c r="BH21" s="157">
        <f>+nominal!BH21/BH$3</f>
        <v>34.665086735059901</v>
      </c>
      <c r="BI21" s="157">
        <f>+nominal!BI21/BI$3</f>
        <v>34.482044766574283</v>
      </c>
      <c r="BJ21" s="157">
        <f>+nominal!BJ21/BJ$3</f>
        <v>31.724246258092961</v>
      </c>
      <c r="BK21" s="157">
        <f>+nominal!BK21/BK$3</f>
        <v>28.569125220938133</v>
      </c>
      <c r="BL21" s="213">
        <f>+nominal!BL21/BL$3</f>
        <v>27.047999999999998</v>
      </c>
    </row>
    <row r="22" spans="1:64" x14ac:dyDescent="0.35">
      <c r="A22" s="114">
        <f>+nominal!A22</f>
        <v>2</v>
      </c>
      <c r="B22" s="44" t="str">
        <f>+nominal!B22</f>
        <v>Social Security: Function 650 mandatory</v>
      </c>
      <c r="E22" s="55"/>
      <c r="F22" s="27">
        <f>+nominal!F22/F$3</f>
        <v>103.39972326151023</v>
      </c>
      <c r="G22" s="27">
        <f>+nominal!G22/G$3</f>
        <v>112.3979505248919</v>
      </c>
      <c r="H22" s="27">
        <f>+nominal!H22/H$3</f>
        <v>116.55414834909827</v>
      </c>
      <c r="I22" s="27">
        <f>+nominal!I22/I$3</f>
        <v>120.97505291279866</v>
      </c>
      <c r="J22" s="27">
        <f>+nominal!J22/J$3</f>
        <v>140.4630149732379</v>
      </c>
      <c r="K22" s="27">
        <f>+nominal!K22/K$3</f>
        <v>143.17913653287428</v>
      </c>
      <c r="L22" s="27">
        <f>+nominal!L22/L$3</f>
        <v>152.05751136138571</v>
      </c>
      <c r="M22" s="27">
        <f>+nominal!M22/M$3</f>
        <v>167.50217114452641</v>
      </c>
      <c r="N22" s="27">
        <f>+nominal!N22/N$3</f>
        <v>177.38900403326801</v>
      </c>
      <c r="O22" s="27">
        <f>+nominal!O22/O$3</f>
        <v>200.86541660631582</v>
      </c>
      <c r="P22" s="27">
        <f>+nominal!P22/P$3</f>
        <v>217.30681064331836</v>
      </c>
      <c r="Q22" s="27">
        <f>+nominal!Q22/Q$3</f>
        <v>255.81756728609753</v>
      </c>
      <c r="R22" s="27">
        <f>+nominal!R22/R$3</f>
        <v>268.92794177503731</v>
      </c>
      <c r="S22" s="27">
        <f>+nominal!S22/S$3</f>
        <v>282.93675985034315</v>
      </c>
      <c r="T22" s="27">
        <f>+nominal!T22/T$3</f>
        <v>303.22455173068761</v>
      </c>
      <c r="U22" s="27">
        <f>+nominal!U22/U$3</f>
        <v>78.2153907543766</v>
      </c>
      <c r="V22" s="27">
        <f>+nominal!V22/V$3</f>
        <v>324.62529907867753</v>
      </c>
      <c r="W22" s="27">
        <f>+nominal!W22/W$3</f>
        <v>338.00002862407723</v>
      </c>
      <c r="X22" s="27">
        <f>+nominal!X22/X$3</f>
        <v>344.85634503676579</v>
      </c>
      <c r="Y22" s="27">
        <f>+nominal!Y22/Y$3</f>
        <v>354.2779263088413</v>
      </c>
      <c r="Z22" s="27">
        <f>+nominal!Z22/Z$3</f>
        <v>379.15220830945094</v>
      </c>
      <c r="AA22" s="27">
        <f>+nominal!AA22/AA$3</f>
        <v>395.89814130397986</v>
      </c>
      <c r="AB22" s="27">
        <f>+nominal!AB22/AB$3</f>
        <v>414.48143438976382</v>
      </c>
      <c r="AC22" s="27">
        <f>+nominal!AC22/AC$3</f>
        <v>415.77067825799327</v>
      </c>
      <c r="AD22" s="27">
        <f>+nominal!AD22/AD$3</f>
        <v>425.21443089382404</v>
      </c>
      <c r="AE22" s="27">
        <f>+nominal!AE22/AE$3</f>
        <v>437.87220735803072</v>
      </c>
      <c r="AF22" s="27">
        <f>+nominal!AF22/AF$3</f>
        <v>445.2208027202085</v>
      </c>
      <c r="AG22" s="27">
        <f>+nominal!AG22/AG$3</f>
        <v>453.8973568156938</v>
      </c>
      <c r="AH22" s="27">
        <f>+nominal!AH22/AH$3</f>
        <v>462.72374655784256</v>
      </c>
      <c r="AI22" s="27">
        <f>+nominal!AI22/AI$3</f>
        <v>473.45529721132414</v>
      </c>
      <c r="AJ22" s="27">
        <f>+nominal!AJ22/AJ$3</f>
        <v>490.48088180600854</v>
      </c>
      <c r="AK22" s="27">
        <f>+nominal!AK22/AK$3</f>
        <v>511.72427433845291</v>
      </c>
      <c r="AL22" s="27">
        <f>+nominal!AL22/AL$3</f>
        <v>528.33029445085765</v>
      </c>
      <c r="AM22" s="27">
        <f>+nominal!AM22/AM$3</f>
        <v>542.75239925825247</v>
      </c>
      <c r="AN22" s="27">
        <f>+nominal!AN22/AN$3</f>
        <v>557.75303541930202</v>
      </c>
      <c r="AO22" s="27">
        <f>+nominal!AO22/AO$3</f>
        <v>566.45916332232662</v>
      </c>
      <c r="AP22" s="27">
        <f>+nominal!AP22/AP$3</f>
        <v>577.12297868120959</v>
      </c>
      <c r="AQ22" s="27">
        <f>+nominal!AQ22/AQ$3</f>
        <v>590.4028775125629</v>
      </c>
      <c r="AR22" s="27">
        <f>+nominal!AR22/AR$3</f>
        <v>596.96944999999994</v>
      </c>
      <c r="AS22" s="27">
        <f>+nominal!AS22/AS$3</f>
        <v>606.88633492822953</v>
      </c>
      <c r="AT22" s="27">
        <f>+nominal!AT22/AT$3</f>
        <v>621.80327021023152</v>
      </c>
      <c r="AU22" s="27">
        <f>+nominal!AU22/AU$3</f>
        <v>644.08944590007923</v>
      </c>
      <c r="AV22" s="27">
        <f>+nominal!AV22/AV$3</f>
        <v>654.17655748373102</v>
      </c>
      <c r="AW22" s="27">
        <f>+nominal!AW22/AW$3</f>
        <v>667.52971983163241</v>
      </c>
      <c r="AX22" s="27">
        <f>+nominal!AX22/AX$3</f>
        <v>681.55140847795496</v>
      </c>
      <c r="AY22" s="27">
        <f>+nominal!AY22/AY$3</f>
        <v>699.04696671662452</v>
      </c>
      <c r="AZ22" s="27">
        <f>+nominal!AZ22/AZ$3</f>
        <v>724.2308305243962</v>
      </c>
      <c r="BA22" s="27">
        <f>+nominal!BA22/BA$3</f>
        <v>728.41089999999986</v>
      </c>
      <c r="BB22" s="27">
        <f>+nominal!BB22/BB$3</f>
        <v>792.37210921248129</v>
      </c>
      <c r="BC22" s="27">
        <f>+nominal!BC22/BC$3</f>
        <v>822.24298121477761</v>
      </c>
      <c r="BD22" s="27">
        <f>+nominal!BD22/BD$3</f>
        <v>829.01918633208754</v>
      </c>
      <c r="BE22" s="27">
        <f>+nominal!BE22/BE$3</f>
        <v>856.8847211731719</v>
      </c>
      <c r="BF22" s="27">
        <f>+nominal!BF22/BF$3</f>
        <v>886.79756600043925</v>
      </c>
      <c r="BG22" s="27">
        <f>+nominal!BG22/BG$3</f>
        <v>912.1375790711628</v>
      </c>
      <c r="BH22" s="27">
        <f>+nominal!BH22/BH$3</f>
        <v>948.63861496520542</v>
      </c>
      <c r="BI22" s="27">
        <f>+nominal!BI22/BI$3</f>
        <v>969.85492133873356</v>
      </c>
      <c r="BJ22" s="27">
        <f>+nominal!BJ22/BJ$3</f>
        <v>980.37440716589686</v>
      </c>
      <c r="BK22" s="27">
        <f>+nominal!BK22/BK$3</f>
        <v>1000.9743650577838</v>
      </c>
      <c r="BL22" s="27">
        <f>+nominal!BL22/BL$3</f>
        <v>1038.489</v>
      </c>
    </row>
    <row r="23" spans="1:64" x14ac:dyDescent="0.35">
      <c r="A23" s="262" t="str">
        <f>+nominal!A23</f>
        <v>3a</v>
      </c>
      <c r="B23" s="438" t="str">
        <f>+nominal!B23</f>
        <v>Medicare: Function 570 net mandatory excluding Rx LIS</v>
      </c>
      <c r="C23" s="38"/>
      <c r="D23" s="38"/>
      <c r="E23" s="429"/>
      <c r="F23" s="199">
        <f>+nominal!F23/F$3</f>
        <v>0</v>
      </c>
      <c r="G23" s="199">
        <f>+nominal!G23/G$3</f>
        <v>0</v>
      </c>
      <c r="H23" s="199">
        <f>+nominal!H23/H$3</f>
        <v>0</v>
      </c>
      <c r="I23" s="199">
        <f>+nominal!I23/I$3</f>
        <v>0</v>
      </c>
      <c r="J23" s="199">
        <f>+nominal!J23/J$3</f>
        <v>0</v>
      </c>
      <c r="K23" s="199">
        <f>+nominal!K23/K$3</f>
        <v>16.98189046392806</v>
      </c>
      <c r="L23" s="199">
        <f>+nominal!L23/L$3</f>
        <v>28.902371341389049</v>
      </c>
      <c r="M23" s="199">
        <f>+nominal!M23/M$3</f>
        <v>33.852037811129598</v>
      </c>
      <c r="N23" s="199">
        <f>+nominal!N23/N$3</f>
        <v>34.987755960430931</v>
      </c>
      <c r="O23" s="199">
        <f>+nominal!O23/O$3</f>
        <v>35.592273334256518</v>
      </c>
      <c r="P23" s="199">
        <f>+nominal!P23/P$3</f>
        <v>38.776617809218656</v>
      </c>
      <c r="Q23" s="199">
        <f>+nominal!Q23/Q$3</f>
        <v>40.427476081254007</v>
      </c>
      <c r="R23" s="199">
        <f>+nominal!R23/R$3</f>
        <v>43.875981478227004</v>
      </c>
      <c r="S23" s="199">
        <f>+nominal!S23/S$3</f>
        <v>54.373629893908905</v>
      </c>
      <c r="T23" s="199">
        <f>+nominal!T23/T$3</f>
        <v>62.552601165631238</v>
      </c>
      <c r="U23" s="199">
        <f>+nominal!U23/U$3</f>
        <v>16.252929444230052</v>
      </c>
      <c r="V23" s="199">
        <f>+nominal!V23/V$3</f>
        <v>72.053714074118744</v>
      </c>
      <c r="W23" s="199">
        <f>+nominal!W23/W$3</f>
        <v>79.820292149717972</v>
      </c>
      <c r="X23" s="199">
        <f>+nominal!X23/X$3</f>
        <v>85.73755084367059</v>
      </c>
      <c r="Y23" s="199">
        <f>+nominal!Y23/Y$3</f>
        <v>93.855950872830036</v>
      </c>
      <c r="Z23" s="199">
        <f>+nominal!Z23/Z$3</f>
        <v>104.29398707103556</v>
      </c>
      <c r="AA23" s="199">
        <f>+nominal!AA23/AA$3</f>
        <v>116.54881727298719</v>
      </c>
      <c r="AB23" s="199">
        <f>+nominal!AB23/AB$3</f>
        <v>126.04544993208661</v>
      </c>
      <c r="AC23" s="199">
        <f>+nominal!AC23/AC$3</f>
        <v>132.27267300330757</v>
      </c>
      <c r="AD23" s="199">
        <f>+nominal!AD23/AD$3</f>
        <v>146.169969218132</v>
      </c>
      <c r="AE23" s="199">
        <f>+nominal!AE23/AE$3</f>
        <v>152.48380921985043</v>
      </c>
      <c r="AF23" s="199">
        <f>+nominal!AF23/AF$3</f>
        <v>159.33949175153236</v>
      </c>
      <c r="AG23" s="199">
        <f>+nominal!AG23/AG$3</f>
        <v>160.58754673303542</v>
      </c>
      <c r="AH23" s="199">
        <f>+nominal!AH23/AH$3</f>
        <v>165.91254310488011</v>
      </c>
      <c r="AI23" s="199">
        <f>+nominal!AI23/AI$3</f>
        <v>184.59037018250135</v>
      </c>
      <c r="AJ23" s="199">
        <f>+nominal!AJ23/AJ$3</f>
        <v>187.62272774420597</v>
      </c>
      <c r="AK23" s="199">
        <f>+nominal!AK23/AK$3</f>
        <v>208.4782765601787</v>
      </c>
      <c r="AL23" s="199">
        <f>+nominal!AL23/AL$3</f>
        <v>223.76856709774026</v>
      </c>
      <c r="AM23" s="199">
        <f>+nominal!AM23/AM$3</f>
        <v>241.23073865242716</v>
      </c>
      <c r="AN23" s="199">
        <f>+nominal!AN23/AN$3</f>
        <v>262.00952288116667</v>
      </c>
      <c r="AO23" s="199">
        <f>+nominal!AO23/AO$3</f>
        <v>281.68143307086615</v>
      </c>
      <c r="AP23" s="199">
        <f>+nominal!AP23/AP$3</f>
        <v>298.58598562221113</v>
      </c>
      <c r="AQ23" s="199">
        <f>+nominal!AQ23/AQ$3</f>
        <v>298.61323304020101</v>
      </c>
      <c r="AR23" s="199">
        <f>+nominal!AR23/AR$3</f>
        <v>289.53537407407401</v>
      </c>
      <c r="AS23" s="199">
        <f>+nominal!AS23/AS$3</f>
        <v>290.12762260765544</v>
      </c>
      <c r="AT23" s="199">
        <f>+nominal!AT23/AT$3</f>
        <v>305.37826663661826</v>
      </c>
      <c r="AU23" s="199">
        <f>+nominal!AU23/AU$3</f>
        <v>329.44945218080892</v>
      </c>
      <c r="AV23" s="199">
        <f>+nominal!AV23/AV$3</f>
        <v>342.50022429501087</v>
      </c>
      <c r="AW23" s="199">
        <f>+nominal!AW23/AW$3</f>
        <v>360.54524361808433</v>
      </c>
      <c r="AX23" s="199">
        <f>+nominal!AX23/AX$3</f>
        <v>381.26833923545962</v>
      </c>
      <c r="AY23" s="199">
        <f>+nominal!AY23/AY$3</f>
        <v>410.19569544439099</v>
      </c>
      <c r="AZ23" s="199">
        <f>+nominal!AZ23/AZ$3</f>
        <v>434.65758988091943</v>
      </c>
      <c r="BA23" s="199">
        <f>+nominal!BA23/BA$3</f>
        <v>438.05298249999993</v>
      </c>
      <c r="BB23" s="199">
        <f>+nominal!BB23/BB$3</f>
        <v>484.03134845839526</v>
      </c>
      <c r="BC23" s="199">
        <f>+nominal!BC23/BC$3</f>
        <v>498.9522255948653</v>
      </c>
      <c r="BD23" s="199">
        <f>+nominal!BD23/BD$3</f>
        <v>502.62321623064599</v>
      </c>
      <c r="BE23" s="199">
        <f>+nominal!BE23/BE$3</f>
        <v>506.60194799136491</v>
      </c>
      <c r="BF23" s="199">
        <f>+nominal!BF23/BF$3</f>
        <v>509.47436283768951</v>
      </c>
      <c r="BG23" s="199">
        <f>+nominal!BG23/BG$3</f>
        <v>505.91443792151688</v>
      </c>
      <c r="BH23" s="199">
        <f>+nominal!BH23/BH$3</f>
        <v>550.3741377430232</v>
      </c>
      <c r="BI23" s="199">
        <f>+nominal!BI23/BI$3</f>
        <v>582.57816051145051</v>
      </c>
      <c r="BJ23" s="199">
        <f>+nominal!BJ23/BJ$3</f>
        <v>592.04675209430752</v>
      </c>
      <c r="BK23" s="199">
        <f>+nominal!BK23/BK$3</f>
        <v>590.65657280761377</v>
      </c>
      <c r="BL23" s="199">
        <f>+nominal!BL23/BL$3</f>
        <v>615.88</v>
      </c>
    </row>
    <row r="24" spans="1:64" x14ac:dyDescent="0.35">
      <c r="A24" s="114" t="str">
        <f>+nominal!A24</f>
        <v>3b</v>
      </c>
      <c r="B24" s="121" t="str">
        <f>+nominal!B24</f>
        <v>Medicare: Function 570 net mandatory including Rx LIS</v>
      </c>
      <c r="C24" s="81"/>
      <c r="D24" s="81"/>
      <c r="E24" s="122"/>
      <c r="F24" s="74">
        <f>+nominal!F24/F$3</f>
        <v>0</v>
      </c>
      <c r="G24" s="74">
        <f>+nominal!G24/G$3</f>
        <v>0</v>
      </c>
      <c r="H24" s="74">
        <f>+nominal!H24/H$3</f>
        <v>0</v>
      </c>
      <c r="I24" s="74">
        <f>+nominal!I24/I$3</f>
        <v>0</v>
      </c>
      <c r="J24" s="74">
        <f>+nominal!J24/J$3</f>
        <v>0</v>
      </c>
      <c r="K24" s="74">
        <f>+nominal!K24/K$3</f>
        <v>16.98189046392806</v>
      </c>
      <c r="L24" s="74">
        <f>+nominal!L24/L$3</f>
        <v>28.902371341389049</v>
      </c>
      <c r="M24" s="74">
        <f>+nominal!M24/M$3</f>
        <v>33.852037811129598</v>
      </c>
      <c r="N24" s="74">
        <f>+nominal!N24/N$3</f>
        <v>34.987755960430931</v>
      </c>
      <c r="O24" s="74">
        <f>+nominal!O24/O$3</f>
        <v>35.592273334256518</v>
      </c>
      <c r="P24" s="74">
        <f>+nominal!P24/P$3</f>
        <v>38.776617809218656</v>
      </c>
      <c r="Q24" s="74">
        <f>+nominal!Q24/Q$3</f>
        <v>40.427476081254007</v>
      </c>
      <c r="R24" s="74">
        <f>+nominal!R24/R$3</f>
        <v>43.875981478227004</v>
      </c>
      <c r="S24" s="74">
        <f>+nominal!S24/S$3</f>
        <v>54.373629893908905</v>
      </c>
      <c r="T24" s="74">
        <f>+nominal!T24/T$3</f>
        <v>62.552601165631238</v>
      </c>
      <c r="U24" s="74">
        <f>+nominal!U24/U$3</f>
        <v>16.252929444230052</v>
      </c>
      <c r="V24" s="74">
        <f>+nominal!V24/V$3</f>
        <v>72.053714074118744</v>
      </c>
      <c r="W24" s="74">
        <f>+nominal!W24/W$3</f>
        <v>79.820292149717972</v>
      </c>
      <c r="X24" s="74">
        <f>+nominal!X24/X$3</f>
        <v>85.73755084367059</v>
      </c>
      <c r="Y24" s="74">
        <f>+nominal!Y24/Y$3</f>
        <v>93.855950872830036</v>
      </c>
      <c r="Z24" s="74">
        <f>+nominal!Z24/Z$3</f>
        <v>104.29398707103556</v>
      </c>
      <c r="AA24" s="74">
        <f>+nominal!AA24/AA$3</f>
        <v>116.54881727298719</v>
      </c>
      <c r="AB24" s="74">
        <f>+nominal!AB24/AB$3</f>
        <v>126.04544993208661</v>
      </c>
      <c r="AC24" s="74">
        <f>+nominal!AC24/AC$3</f>
        <v>132.27267300330757</v>
      </c>
      <c r="AD24" s="74">
        <f>+nominal!AD24/AD$3</f>
        <v>146.169969218132</v>
      </c>
      <c r="AE24" s="74">
        <f>+nominal!AE24/AE$3</f>
        <v>152.48380921985043</v>
      </c>
      <c r="AF24" s="74">
        <f>+nominal!AF24/AF$3</f>
        <v>159.33949175153236</v>
      </c>
      <c r="AG24" s="74">
        <f>+nominal!AG24/AG$3</f>
        <v>160.58754673303542</v>
      </c>
      <c r="AH24" s="74">
        <f>+nominal!AH24/AH$3</f>
        <v>165.91254310488011</v>
      </c>
      <c r="AI24" s="74">
        <f>+nominal!AI24/AI$3</f>
        <v>184.59037018250135</v>
      </c>
      <c r="AJ24" s="74">
        <f>+nominal!AJ24/AJ$3</f>
        <v>187.62272774420597</v>
      </c>
      <c r="AK24" s="74">
        <f>+nominal!AK24/AK$3</f>
        <v>208.4782765601787</v>
      </c>
      <c r="AL24" s="74">
        <f>+nominal!AL24/AL$3</f>
        <v>223.76856709774026</v>
      </c>
      <c r="AM24" s="74">
        <f>+nominal!AM24/AM$3</f>
        <v>241.23073865242716</v>
      </c>
      <c r="AN24" s="74">
        <f>+nominal!AN24/AN$3</f>
        <v>262.00952288116667</v>
      </c>
      <c r="AO24" s="74">
        <f>+nominal!AO24/AO$3</f>
        <v>281.68143307086615</v>
      </c>
      <c r="AP24" s="74">
        <f>+nominal!AP24/AP$3</f>
        <v>298.58598562221113</v>
      </c>
      <c r="AQ24" s="74">
        <f>+nominal!AQ24/AQ$3</f>
        <v>298.61323304020101</v>
      </c>
      <c r="AR24" s="74">
        <f>+nominal!AR24/AR$3</f>
        <v>289.53537407407401</v>
      </c>
      <c r="AS24" s="74">
        <f>+nominal!AS24/AS$3</f>
        <v>290.12762260765544</v>
      </c>
      <c r="AT24" s="74">
        <f>+nominal!AT24/AT$3</f>
        <v>305.37826663661826</v>
      </c>
      <c r="AU24" s="74">
        <f>+nominal!AU24/AU$3</f>
        <v>329.44945218080892</v>
      </c>
      <c r="AV24" s="74">
        <f>+nominal!AV24/AV$3</f>
        <v>342.50022429501087</v>
      </c>
      <c r="AW24" s="74">
        <f>+nominal!AW24/AW$3</f>
        <v>360.81767192562756</v>
      </c>
      <c r="AX24" s="74">
        <f>+nominal!AX24/AX$3</f>
        <v>382.71886104596621</v>
      </c>
      <c r="AY24" s="74">
        <f>+nominal!AY24/AY$3</f>
        <v>424.44217905720672</v>
      </c>
      <c r="AZ24" s="74">
        <f>+nominal!AZ24/AZ$3</f>
        <v>454.95898905895996</v>
      </c>
      <c r="BA24" s="74">
        <f>+nominal!BA24/BA$3</f>
        <v>459.12222999999989</v>
      </c>
      <c r="BB24" s="74">
        <f>+nominal!BB24/BB$3</f>
        <v>506.90923328380387</v>
      </c>
      <c r="BC24" s="74">
        <f>+nominal!BC24/BC$3</f>
        <v>523.21619333124602</v>
      </c>
      <c r="BD24" s="74">
        <f>+nominal!BD24/BD$3</f>
        <v>527.69708168713294</v>
      </c>
      <c r="BE24" s="74">
        <f>+nominal!BE24/BE$3</f>
        <v>531.63163335897366</v>
      </c>
      <c r="BF24" s="74">
        <f>+nominal!BF24/BF$3</f>
        <v>534.74977465407426</v>
      </c>
      <c r="BG24" s="74">
        <f>+nominal!BG24/BG$3</f>
        <v>531.85209662786508</v>
      </c>
      <c r="BH24" s="74">
        <f>+nominal!BH24/BH$3</f>
        <v>577.56212468613251</v>
      </c>
      <c r="BI24" s="74">
        <f>+nominal!BI24/BI$3</f>
        <v>610.49280557646853</v>
      </c>
      <c r="BJ24" s="74">
        <f>+nominal!BJ24/BJ$3</f>
        <v>620.3085962453298</v>
      </c>
      <c r="BK24" s="74">
        <f>+nominal!BK24/BK$3</f>
        <v>619.40101876274628</v>
      </c>
      <c r="BL24" s="74">
        <f>+nominal!BL24/BL$3</f>
        <v>645.28</v>
      </c>
    </row>
    <row r="25" spans="1:64" x14ac:dyDescent="0.35">
      <c r="A25" s="114"/>
      <c r="B25" s="83" t="str">
        <f>+nominal!B25</f>
        <v>SUBTOTAL (1, 2, 3a: UI, Soc Sec, MCare excluding Rx low-income subsidy)</v>
      </c>
      <c r="E25" s="55"/>
      <c r="F25" s="73">
        <f>+nominal!F25/F$3</f>
        <v>126.58001314363314</v>
      </c>
      <c r="G25" s="73">
        <f>+nominal!G25/G$3</f>
        <v>136.95577357893703</v>
      </c>
      <c r="H25" s="73">
        <f>+nominal!H25/H$3</f>
        <v>138.42046597231752</v>
      </c>
      <c r="I25" s="73">
        <f>+nominal!I25/I$3</f>
        <v>137.34849524092175</v>
      </c>
      <c r="J25" s="73">
        <f>+nominal!J25/J$3</f>
        <v>153.61430507907019</v>
      </c>
      <c r="K25" s="73">
        <f>+nominal!K25/K$3</f>
        <v>172.94882930394942</v>
      </c>
      <c r="L25" s="73">
        <f>+nominal!L25/L$3</f>
        <v>194.62980190397238</v>
      </c>
      <c r="M25" s="73">
        <f>+nominal!M25/M$3</f>
        <v>214.39867362500439</v>
      </c>
      <c r="N25" s="73">
        <f>+nominal!N25/N$3</f>
        <v>229.19995650822224</v>
      </c>
      <c r="O25" s="73">
        <f>+nominal!O25/O$3</f>
        <v>266.45303444416982</v>
      </c>
      <c r="P25" s="73">
        <f>+nominal!P25/P$3</f>
        <v>289.17463508289819</v>
      </c>
      <c r="Q25" s="73">
        <f>+nominal!Q25/Q$3</f>
        <v>319.77829926898681</v>
      </c>
      <c r="R25" s="73">
        <f>+nominal!R25/R$3</f>
        <v>338.42990621236203</v>
      </c>
      <c r="S25" s="73">
        <f>+nominal!S25/S$3</f>
        <v>390.6881012980528</v>
      </c>
      <c r="T25" s="73">
        <f>+nominal!T25/T$3</f>
        <v>434.21996505340474</v>
      </c>
      <c r="U25" s="73">
        <f>+nominal!U25/U$3</f>
        <v>106.92717649329967</v>
      </c>
      <c r="V25" s="73">
        <f>+nominal!V25/V$3</f>
        <v>444.64370689701809</v>
      </c>
      <c r="W25" s="73">
        <f>+nominal!W25/W$3</f>
        <v>452.20358253585408</v>
      </c>
      <c r="X25" s="87">
        <f>+nominal!X25/X$3</f>
        <v>462.25326749170523</v>
      </c>
      <c r="Y25" s="73">
        <f>+nominal!Y25/Y$3</f>
        <v>491.51842598586995</v>
      </c>
      <c r="Z25" s="73">
        <f>+nominal!Z25/Z$3</f>
        <v>528.49703505452976</v>
      </c>
      <c r="AA25" s="73">
        <f>+nominal!AA25/AA$3</f>
        <v>568.47946284160571</v>
      </c>
      <c r="AB25" s="73">
        <f>+nominal!AB25/AB$3</f>
        <v>613.66324061220485</v>
      </c>
      <c r="AC25" s="73">
        <f>+nominal!AC25/AC$3</f>
        <v>603.53631529878703</v>
      </c>
      <c r="AD25" s="73">
        <f>+nominal!AD25/AD$3</f>
        <v>619.45254346912066</v>
      </c>
      <c r="AE25" s="73">
        <f>+nominal!AE25/AE$3</f>
        <v>632.81858792432274</v>
      </c>
      <c r="AF25" s="73">
        <f>+nominal!AF25/AF$3</f>
        <v>643.21945877030726</v>
      </c>
      <c r="AG25" s="73">
        <f>+nominal!AG25/AG$3</f>
        <v>647.66019835241536</v>
      </c>
      <c r="AH25" s="73">
        <f>+nominal!AH25/AH$3</f>
        <v>660.57694803321874</v>
      </c>
      <c r="AI25" s="73">
        <f>+nominal!AI25/AI$3</f>
        <v>691.31984716512227</v>
      </c>
      <c r="AJ25" s="73">
        <f>+nominal!AJ25/AJ$3</f>
        <v>724.5351735759657</v>
      </c>
      <c r="AK25" s="73">
        <f>+nominal!AK25/AK$3</f>
        <v>787.74558909466623</v>
      </c>
      <c r="AL25" s="73">
        <f>+nominal!AL25/AL$3</f>
        <v>815.61050459951002</v>
      </c>
      <c r="AM25" s="73">
        <f>+nominal!AM25/AM$3</f>
        <v>830.21550735145627</v>
      </c>
      <c r="AN25" s="73">
        <f>+nominal!AN25/AN$3</f>
        <v>856.13910238857045</v>
      </c>
      <c r="AO25" s="73">
        <f>+nominal!AO25/AO$3</f>
        <v>885.19659791719562</v>
      </c>
      <c r="AP25" s="73">
        <f>+nominal!AP25/AP$3</f>
        <v>908.9683728309368</v>
      </c>
      <c r="AQ25" s="73">
        <f>+nominal!AQ25/AQ$3</f>
        <v>920.1704152010052</v>
      </c>
      <c r="AR25" s="73">
        <f>+nominal!AR25/AR$3</f>
        <v>919.58109444444426</v>
      </c>
      <c r="AS25" s="73">
        <f>+nominal!AS25/AS$3</f>
        <v>928.08704964114816</v>
      </c>
      <c r="AT25" s="73">
        <f>+nominal!AT25/AT$3</f>
        <v>967.71471987379664</v>
      </c>
      <c r="AU25" s="73">
        <f>+nominal!AU25/AU$3</f>
        <v>1046.1079555908009</v>
      </c>
      <c r="AV25" s="73">
        <f>+nominal!AV25/AV$3</f>
        <v>1072.8088516268979</v>
      </c>
      <c r="AW25" s="73">
        <f>+nominal!AW25/AW$3</f>
        <v>1086.0000323410954</v>
      </c>
      <c r="AX25" s="73">
        <f>+nominal!AX25/AX$3</f>
        <v>1105.5600321880861</v>
      </c>
      <c r="AY25" s="73">
        <f>+nominal!AY25/AY$3</f>
        <v>1149.0246956423377</v>
      </c>
      <c r="AZ25" s="73">
        <f>+nominal!AZ25/AZ$3</f>
        <v>1199.3739603290599</v>
      </c>
      <c r="BA25" s="73">
        <f>+nominal!BA25/BA$3</f>
        <v>1217.4422924999997</v>
      </c>
      <c r="BB25" s="73">
        <f>+nominal!BB25/BB$3</f>
        <v>1390.453022306835</v>
      </c>
      <c r="BC25" s="73">
        <f>+nominal!BC25/BC$3</f>
        <v>1469.3184635410144</v>
      </c>
      <c r="BD25" s="73">
        <f>+nominal!BD25/BD$3</f>
        <v>1464.4749930592632</v>
      </c>
      <c r="BE25" s="73">
        <f>+nominal!BE25/BE$3</f>
        <v>1465.8042280340437</v>
      </c>
      <c r="BF25" s="73">
        <f>+nominal!BF25/BF$3</f>
        <v>1470.5931658247309</v>
      </c>
      <c r="BG25" s="73">
        <f>+nominal!BG25/BG$3</f>
        <v>1464.3198339133564</v>
      </c>
      <c r="BH25" s="73">
        <f>+nominal!BH25/BH$3</f>
        <v>1533.6778394432886</v>
      </c>
      <c r="BI25" s="73">
        <f>+nominal!BI25/BI$3</f>
        <v>1586.9151266167585</v>
      </c>
      <c r="BJ25" s="73">
        <f>+nominal!BJ25/BJ$3</f>
        <v>1604.1454055182974</v>
      </c>
      <c r="BK25" s="73">
        <f>+nominal!BK25/BK$3</f>
        <v>1620.2000630863356</v>
      </c>
      <c r="BL25" s="73">
        <f>+nominal!BL25/BL$3</f>
        <v>1681.4169999999999</v>
      </c>
    </row>
    <row r="26" spans="1:64" x14ac:dyDescent="0.35">
      <c r="B26" s="85" t="str">
        <f>+nominal!B26</f>
        <v>share of all mandatory programs</v>
      </c>
      <c r="E26" s="55"/>
      <c r="F26" s="59">
        <f t="shared" ref="F26:AK26" si="3">+F25/F37</f>
        <v>0.61731219759415745</v>
      </c>
      <c r="G26" s="59">
        <f t="shared" si="3"/>
        <v>0.66588642411190624</v>
      </c>
      <c r="H26" s="59">
        <f t="shared" si="3"/>
        <v>0.61856442305929116</v>
      </c>
      <c r="I26" s="59">
        <f t="shared" si="3"/>
        <v>0.6088759925448245</v>
      </c>
      <c r="J26" s="59">
        <f t="shared" si="3"/>
        <v>0.63209715768307728</v>
      </c>
      <c r="K26" s="59">
        <f t="shared" si="3"/>
        <v>0.62807100959905326</v>
      </c>
      <c r="L26" s="59">
        <f t="shared" si="3"/>
        <v>0.60199397481352346</v>
      </c>
      <c r="M26" s="59">
        <f t="shared" si="3"/>
        <v>0.63061099381659502</v>
      </c>
      <c r="N26" s="59">
        <f t="shared" si="3"/>
        <v>0.62270375072857165</v>
      </c>
      <c r="O26" s="59">
        <f t="shared" si="3"/>
        <v>0.63237466362178596</v>
      </c>
      <c r="P26" s="59">
        <f t="shared" si="3"/>
        <v>0.59729176128663986</v>
      </c>
      <c r="Q26" s="59">
        <f t="shared" si="3"/>
        <v>0.60756630142523549</v>
      </c>
      <c r="R26" s="59">
        <f t="shared" si="3"/>
        <v>0.62527580114953751</v>
      </c>
      <c r="S26" s="59">
        <f t="shared" si="3"/>
        <v>0.57504920984785357</v>
      </c>
      <c r="T26" s="59">
        <f t="shared" si="3"/>
        <v>0.60615176527523762</v>
      </c>
      <c r="U26" s="59">
        <f t="shared" si="3"/>
        <v>0.64086911187497775</v>
      </c>
      <c r="V26" s="59">
        <f t="shared" si="3"/>
        <v>0.62363557316380736</v>
      </c>
      <c r="W26" s="59">
        <f t="shared" si="3"/>
        <v>0.59778153200820783</v>
      </c>
      <c r="X26" s="59">
        <f t="shared" si="3"/>
        <v>0.60992401455394052</v>
      </c>
      <c r="Y26" s="59">
        <f t="shared" si="3"/>
        <v>0.6110496409154077</v>
      </c>
      <c r="Z26" s="59">
        <f t="shared" si="3"/>
        <v>0.62917044249892318</v>
      </c>
      <c r="AA26" s="59">
        <f t="shared" si="3"/>
        <v>0.65486808526600893</v>
      </c>
      <c r="AB26" s="59">
        <f t="shared" si="3"/>
        <v>0.67899620403915495</v>
      </c>
      <c r="AC26" s="59">
        <f t="shared" si="3"/>
        <v>0.69663684689253269</v>
      </c>
      <c r="AD26" s="59">
        <f t="shared" si="3"/>
        <v>0.67021063618110654</v>
      </c>
      <c r="AE26" s="59">
        <f t="shared" si="3"/>
        <v>0.67562289222906591</v>
      </c>
      <c r="AF26" s="59">
        <f t="shared" si="3"/>
        <v>0.69543171789050839</v>
      </c>
      <c r="AG26" s="59">
        <f t="shared" si="3"/>
        <v>0.68579725203284381</v>
      </c>
      <c r="AH26" s="59">
        <f t="shared" si="3"/>
        <v>0.68439864859773869</v>
      </c>
      <c r="AI26" s="59">
        <f t="shared" si="3"/>
        <v>0.6940443455513946</v>
      </c>
      <c r="AJ26" s="59">
        <f t="shared" si="3"/>
        <v>0.73473842418302382</v>
      </c>
      <c r="AK26" s="59">
        <f t="shared" si="3"/>
        <v>0.67300929584599423</v>
      </c>
      <c r="AL26" s="59">
        <f t="shared" ref="AL26:BL26" si="4">+AL25/AL37</f>
        <v>0.66102635591336267</v>
      </c>
      <c r="AM26" s="59">
        <f t="shared" si="4"/>
        <v>0.66728541232389904</v>
      </c>
      <c r="AN26" s="59">
        <f t="shared" si="4"/>
        <v>0.67168625659124803</v>
      </c>
      <c r="AO26" s="59">
        <f t="shared" si="4"/>
        <v>0.67313198863572898</v>
      </c>
      <c r="AP26" s="59">
        <f t="shared" si="4"/>
        <v>0.69000643310777143</v>
      </c>
      <c r="AQ26" s="59">
        <f t="shared" si="4"/>
        <v>0.67303073305594596</v>
      </c>
      <c r="AR26" s="59">
        <f t="shared" si="4"/>
        <v>0.6524197317112409</v>
      </c>
      <c r="AS26" s="59">
        <f t="shared" si="4"/>
        <v>0.64791805355275867</v>
      </c>
      <c r="AT26" s="59">
        <f t="shared" si="4"/>
        <v>0.65485422193388798</v>
      </c>
      <c r="AU26" s="59">
        <f t="shared" si="4"/>
        <v>0.65414907086116758</v>
      </c>
      <c r="AV26" s="59">
        <f t="shared" si="4"/>
        <v>0.64354830347900083</v>
      </c>
      <c r="AW26" s="59">
        <f t="shared" si="4"/>
        <v>0.63677336342790603</v>
      </c>
      <c r="AX26" s="59">
        <f t="shared" si="4"/>
        <v>0.63342276108887796</v>
      </c>
      <c r="AY26" s="59">
        <f t="shared" si="4"/>
        <v>0.62756033900024244</v>
      </c>
      <c r="AZ26" s="59">
        <f t="shared" si="4"/>
        <v>0.65764853819660707</v>
      </c>
      <c r="BA26" s="59">
        <f t="shared" si="4"/>
        <v>0.63491341672981283</v>
      </c>
      <c r="BB26" s="59">
        <f t="shared" si="4"/>
        <v>0.62214436274287288</v>
      </c>
      <c r="BC26" s="59">
        <f t="shared" si="4"/>
        <v>0.64573292284585626</v>
      </c>
      <c r="BD26" s="59">
        <f t="shared" si="4"/>
        <v>0.63875419684663493</v>
      </c>
      <c r="BE26" s="59">
        <f t="shared" si="4"/>
        <v>0.642491302690821</v>
      </c>
      <c r="BF26" s="59">
        <f t="shared" si="4"/>
        <v>0.65383138069289659</v>
      </c>
      <c r="BG26" s="59">
        <f t="shared" si="4"/>
        <v>0.64250061462800434</v>
      </c>
      <c r="BH26" s="59">
        <f t="shared" si="4"/>
        <v>0.61719628288159345</v>
      </c>
      <c r="BI26" s="59">
        <f t="shared" si="4"/>
        <v>0.6171963471538392</v>
      </c>
      <c r="BJ26" s="59">
        <f t="shared" si="4"/>
        <v>0.60572474087469386</v>
      </c>
      <c r="BK26" s="59">
        <f t="shared" si="4"/>
        <v>0.61462292713747546</v>
      </c>
      <c r="BL26" s="59">
        <f t="shared" si="4"/>
        <v>0.6098434277104916</v>
      </c>
    </row>
    <row r="27" spans="1:64" x14ac:dyDescent="0.35">
      <c r="A27" s="83"/>
      <c r="B27" s="83" t="str">
        <f>+nominal!B27</f>
        <v>SUBTOTAL (1, 2, 3b: UI, Soc Sec, MCare including Rx LIS)</v>
      </c>
      <c r="E27" s="55"/>
      <c r="F27" s="73">
        <f>+nominal!F27/F$3</f>
        <v>126.58001314363314</v>
      </c>
      <c r="G27" s="73">
        <f>+nominal!G27/G$3</f>
        <v>136.95577357893703</v>
      </c>
      <c r="H27" s="73">
        <f>+nominal!H27/H$3</f>
        <v>138.42046597231752</v>
      </c>
      <c r="I27" s="73">
        <f>+nominal!I27/I$3</f>
        <v>137.34849524092175</v>
      </c>
      <c r="J27" s="73">
        <f>+nominal!J27/J$3</f>
        <v>153.61430507907019</v>
      </c>
      <c r="K27" s="73">
        <f>+nominal!K27/K$3</f>
        <v>172.94882930394942</v>
      </c>
      <c r="L27" s="73">
        <f>+nominal!L27/L$3</f>
        <v>194.62980190397238</v>
      </c>
      <c r="M27" s="73">
        <f>+nominal!M27/M$3</f>
        <v>214.39867362500439</v>
      </c>
      <c r="N27" s="73">
        <f>+nominal!N27/N$3</f>
        <v>229.19995650822224</v>
      </c>
      <c r="O27" s="73">
        <f>+nominal!O27/O$3</f>
        <v>266.45303444416982</v>
      </c>
      <c r="P27" s="73">
        <f>+nominal!P27/P$3</f>
        <v>289.17463508289819</v>
      </c>
      <c r="Q27" s="73">
        <f>+nominal!Q27/Q$3</f>
        <v>319.77829926898681</v>
      </c>
      <c r="R27" s="73">
        <f>+nominal!R27/R$3</f>
        <v>338.42990621236203</v>
      </c>
      <c r="S27" s="73">
        <f>+nominal!S27/S$3</f>
        <v>390.6881012980528</v>
      </c>
      <c r="T27" s="73">
        <f>+nominal!T27/T$3</f>
        <v>434.21996505340474</v>
      </c>
      <c r="U27" s="73">
        <f>+nominal!U27/U$3</f>
        <v>106.92717649329967</v>
      </c>
      <c r="V27" s="73">
        <f>+nominal!V27/V$3</f>
        <v>444.64370689701809</v>
      </c>
      <c r="W27" s="73">
        <f>+nominal!W27/W$3</f>
        <v>452.20358253585408</v>
      </c>
      <c r="X27" s="73">
        <f>+nominal!X27/X$3</f>
        <v>462.25326749170523</v>
      </c>
      <c r="Y27" s="73">
        <f>+nominal!Y27/Y$3</f>
        <v>491.51842598586995</v>
      </c>
      <c r="Z27" s="73">
        <f>+nominal!Z27/Z$3</f>
        <v>528.49703505452976</v>
      </c>
      <c r="AA27" s="73">
        <f>+nominal!AA27/AA$3</f>
        <v>568.47946284160571</v>
      </c>
      <c r="AB27" s="73">
        <f>+nominal!AB27/AB$3</f>
        <v>613.66324061220485</v>
      </c>
      <c r="AC27" s="73">
        <f>+nominal!AC27/AC$3</f>
        <v>603.53631529878703</v>
      </c>
      <c r="AD27" s="73">
        <f>+nominal!AD27/AD$3</f>
        <v>619.45254346912066</v>
      </c>
      <c r="AE27" s="73">
        <f>+nominal!AE27/AE$3</f>
        <v>632.81858792432274</v>
      </c>
      <c r="AF27" s="73">
        <f>+nominal!AF27/AF$3</f>
        <v>643.21945877030726</v>
      </c>
      <c r="AG27" s="73">
        <f>+nominal!AG27/AG$3</f>
        <v>647.66019835241536</v>
      </c>
      <c r="AH27" s="73">
        <f>+nominal!AH27/AH$3</f>
        <v>660.57694803321874</v>
      </c>
      <c r="AI27" s="73">
        <f>+nominal!AI27/AI$3</f>
        <v>691.31984716512227</v>
      </c>
      <c r="AJ27" s="73">
        <f>+nominal!AJ27/AJ$3</f>
        <v>724.5351735759657</v>
      </c>
      <c r="AK27" s="73">
        <f>+nominal!AK27/AK$3</f>
        <v>787.74558909466623</v>
      </c>
      <c r="AL27" s="73">
        <f>+nominal!AL27/AL$3</f>
        <v>815.61050459951002</v>
      </c>
      <c r="AM27" s="73">
        <f>+nominal!AM27/AM$3</f>
        <v>830.21550735145627</v>
      </c>
      <c r="AN27" s="73">
        <f>+nominal!AN27/AN$3</f>
        <v>856.13910238857045</v>
      </c>
      <c r="AO27" s="73">
        <f>+nominal!AO27/AO$3</f>
        <v>885.19659791719562</v>
      </c>
      <c r="AP27" s="73">
        <f>+nominal!AP27/AP$3</f>
        <v>908.9683728309368</v>
      </c>
      <c r="AQ27" s="73">
        <f>+nominal!AQ27/AQ$3</f>
        <v>920.1704152010052</v>
      </c>
      <c r="AR27" s="73">
        <f>+nominal!AR27/AR$3</f>
        <v>919.58109444444426</v>
      </c>
      <c r="AS27" s="73">
        <f>+nominal!AS27/AS$3</f>
        <v>928.08704964114816</v>
      </c>
      <c r="AT27" s="73">
        <f>+nominal!AT27/AT$3</f>
        <v>967.71471987379664</v>
      </c>
      <c r="AU27" s="73">
        <f>+nominal!AU27/AU$3</f>
        <v>1046.1079555908009</v>
      </c>
      <c r="AV27" s="73">
        <f>+nominal!AV27/AV$3</f>
        <v>1072.8088516268979</v>
      </c>
      <c r="AW27" s="73">
        <f>+nominal!AW27/AW$3</f>
        <v>1086.2724606486388</v>
      </c>
      <c r="AX27" s="73">
        <f>+nominal!AX27/AX$3</f>
        <v>1107.010553998593</v>
      </c>
      <c r="AY27" s="73">
        <f>+nominal!AY27/AY$3</f>
        <v>1163.2711792551534</v>
      </c>
      <c r="AZ27" s="73">
        <f>+nominal!AZ27/AZ$3</f>
        <v>1219.6753595071004</v>
      </c>
      <c r="BA27" s="73">
        <f>+nominal!BA27/BA$3</f>
        <v>1238.5115399999997</v>
      </c>
      <c r="BB27" s="73">
        <f>+nominal!BB27/BB$3</f>
        <v>1413.3309071322435</v>
      </c>
      <c r="BC27" s="73">
        <f>+nominal!BC27/BC$3</f>
        <v>1493.582431277395</v>
      </c>
      <c r="BD27" s="73">
        <f>+nominal!BD27/BD$3</f>
        <v>1489.54885851575</v>
      </c>
      <c r="BE27" s="73">
        <f>+nominal!BE27/BE$3</f>
        <v>1490.8339134016526</v>
      </c>
      <c r="BF27" s="73">
        <f>+nominal!BF27/BF$3</f>
        <v>1495.8685776411157</v>
      </c>
      <c r="BG27" s="73">
        <f>+nominal!BG27/BG$3</f>
        <v>1490.2574926197049</v>
      </c>
      <c r="BH27" s="73">
        <f>+nominal!BH27/BH$3</f>
        <v>1560.8658263863979</v>
      </c>
      <c r="BI27" s="73">
        <f>+nominal!BI27/BI$3</f>
        <v>1614.8297716817765</v>
      </c>
      <c r="BJ27" s="73">
        <f>+nominal!BJ27/BJ$3</f>
        <v>1632.4072496693198</v>
      </c>
      <c r="BK27" s="73">
        <f>+nominal!BK27/BK$3</f>
        <v>1648.9445090414683</v>
      </c>
      <c r="BL27" s="73">
        <f>+nominal!BL27/BL$3</f>
        <v>1710.817</v>
      </c>
    </row>
    <row r="28" spans="1:64" x14ac:dyDescent="0.35">
      <c r="A28" s="83"/>
      <c r="B28" s="85" t="str">
        <f>+nominal!B28</f>
        <v>share of all mandatory programs</v>
      </c>
      <c r="E28" s="55"/>
      <c r="F28" s="59">
        <f t="shared" ref="F28:AK28" si="5">+F27/F37</f>
        <v>0.61731219759415745</v>
      </c>
      <c r="G28" s="59">
        <f t="shared" si="5"/>
        <v>0.66588642411190624</v>
      </c>
      <c r="H28" s="59">
        <f t="shared" si="5"/>
        <v>0.61856442305929116</v>
      </c>
      <c r="I28" s="59">
        <f t="shared" si="5"/>
        <v>0.6088759925448245</v>
      </c>
      <c r="J28" s="59">
        <f t="shared" si="5"/>
        <v>0.63209715768307728</v>
      </c>
      <c r="K28" s="59">
        <f t="shared" si="5"/>
        <v>0.62807100959905326</v>
      </c>
      <c r="L28" s="59">
        <f t="shared" si="5"/>
        <v>0.60199397481352346</v>
      </c>
      <c r="M28" s="59">
        <f t="shared" si="5"/>
        <v>0.63061099381659502</v>
      </c>
      <c r="N28" s="59">
        <f t="shared" si="5"/>
        <v>0.62270375072857165</v>
      </c>
      <c r="O28" s="59">
        <f t="shared" si="5"/>
        <v>0.63237466362178596</v>
      </c>
      <c r="P28" s="59">
        <f t="shared" si="5"/>
        <v>0.59729176128663986</v>
      </c>
      <c r="Q28" s="59">
        <f t="shared" si="5"/>
        <v>0.60756630142523549</v>
      </c>
      <c r="R28" s="59">
        <f t="shared" si="5"/>
        <v>0.62527580114953751</v>
      </c>
      <c r="S28" s="59">
        <f t="shared" si="5"/>
        <v>0.57504920984785357</v>
      </c>
      <c r="T28" s="59">
        <f t="shared" si="5"/>
        <v>0.60615176527523762</v>
      </c>
      <c r="U28" s="59">
        <f t="shared" si="5"/>
        <v>0.64086911187497775</v>
      </c>
      <c r="V28" s="59">
        <f t="shared" si="5"/>
        <v>0.62363557316380736</v>
      </c>
      <c r="W28" s="59">
        <f t="shared" si="5"/>
        <v>0.59778153200820783</v>
      </c>
      <c r="X28" s="59">
        <f t="shared" si="5"/>
        <v>0.60992401455394052</v>
      </c>
      <c r="Y28" s="59">
        <f t="shared" si="5"/>
        <v>0.6110496409154077</v>
      </c>
      <c r="Z28" s="59">
        <f t="shared" si="5"/>
        <v>0.62917044249892318</v>
      </c>
      <c r="AA28" s="59">
        <f t="shared" si="5"/>
        <v>0.65486808526600893</v>
      </c>
      <c r="AB28" s="59">
        <f t="shared" si="5"/>
        <v>0.67899620403915495</v>
      </c>
      <c r="AC28" s="59">
        <f t="shared" si="5"/>
        <v>0.69663684689253269</v>
      </c>
      <c r="AD28" s="59">
        <f t="shared" si="5"/>
        <v>0.67021063618110654</v>
      </c>
      <c r="AE28" s="59">
        <f t="shared" si="5"/>
        <v>0.67562289222906591</v>
      </c>
      <c r="AF28" s="59">
        <f t="shared" si="5"/>
        <v>0.69543171789050839</v>
      </c>
      <c r="AG28" s="59">
        <f t="shared" si="5"/>
        <v>0.68579725203284381</v>
      </c>
      <c r="AH28" s="59">
        <f t="shared" si="5"/>
        <v>0.68439864859773869</v>
      </c>
      <c r="AI28" s="59">
        <f t="shared" si="5"/>
        <v>0.6940443455513946</v>
      </c>
      <c r="AJ28" s="59">
        <f t="shared" si="5"/>
        <v>0.73473842418302382</v>
      </c>
      <c r="AK28" s="59">
        <f t="shared" si="5"/>
        <v>0.67300929584599423</v>
      </c>
      <c r="AL28" s="59">
        <f t="shared" ref="AL28:BL28" si="6">+AL27/AL37</f>
        <v>0.66102635591336267</v>
      </c>
      <c r="AM28" s="59">
        <f t="shared" si="6"/>
        <v>0.66728541232389904</v>
      </c>
      <c r="AN28" s="59">
        <f t="shared" si="6"/>
        <v>0.67168625659124803</v>
      </c>
      <c r="AO28" s="59">
        <f t="shared" si="6"/>
        <v>0.67313198863572898</v>
      </c>
      <c r="AP28" s="59">
        <f t="shared" si="6"/>
        <v>0.69000643310777143</v>
      </c>
      <c r="AQ28" s="59">
        <f t="shared" si="6"/>
        <v>0.67303073305594596</v>
      </c>
      <c r="AR28" s="59">
        <f t="shared" si="6"/>
        <v>0.6524197317112409</v>
      </c>
      <c r="AS28" s="59">
        <f t="shared" si="6"/>
        <v>0.64791805355275867</v>
      </c>
      <c r="AT28" s="59">
        <f t="shared" si="6"/>
        <v>0.65485422193388798</v>
      </c>
      <c r="AU28" s="59">
        <f t="shared" si="6"/>
        <v>0.65414907086116758</v>
      </c>
      <c r="AV28" s="59">
        <f t="shared" si="6"/>
        <v>0.64354830347900083</v>
      </c>
      <c r="AW28" s="59">
        <f t="shared" si="6"/>
        <v>0.63693310107479484</v>
      </c>
      <c r="AX28" s="59">
        <f t="shared" si="6"/>
        <v>0.63425382724854407</v>
      </c>
      <c r="AY28" s="59">
        <f t="shared" si="6"/>
        <v>0.63534131021829088</v>
      </c>
      <c r="AZ28" s="59">
        <f t="shared" si="6"/>
        <v>0.66878033356185018</v>
      </c>
      <c r="BA28" s="59">
        <f t="shared" si="6"/>
        <v>0.64590132802594613</v>
      </c>
      <c r="BB28" s="59">
        <f t="shared" si="6"/>
        <v>0.63238084455654453</v>
      </c>
      <c r="BC28" s="59">
        <f t="shared" si="6"/>
        <v>0.6563963992772972</v>
      </c>
      <c r="BD28" s="59">
        <f t="shared" si="6"/>
        <v>0.64969056439637485</v>
      </c>
      <c r="BE28" s="59">
        <f t="shared" si="6"/>
        <v>0.65346231426945789</v>
      </c>
      <c r="BF28" s="59">
        <f t="shared" si="6"/>
        <v>0.66506892605182699</v>
      </c>
      <c r="BG28" s="59">
        <f t="shared" si="6"/>
        <v>0.65388129887121615</v>
      </c>
      <c r="BH28" s="59">
        <f t="shared" si="6"/>
        <v>0.62813751450714239</v>
      </c>
      <c r="BI28" s="59">
        <f t="shared" si="6"/>
        <v>0.6280531451496818</v>
      </c>
      <c r="BJ28" s="59">
        <f t="shared" si="6"/>
        <v>0.61639640328517709</v>
      </c>
      <c r="BK28" s="59">
        <f t="shared" si="6"/>
        <v>0.62552713329966669</v>
      </c>
      <c r="BL28" s="59">
        <f t="shared" si="6"/>
        <v>0.62050669373830536</v>
      </c>
    </row>
    <row r="29" spans="1:64" x14ac:dyDescent="0.35">
      <c r="A29" s="83"/>
      <c r="B29" s="44"/>
      <c r="E29" s="55"/>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10"/>
      <c r="AT29" s="10"/>
      <c r="AU29" s="10"/>
      <c r="AV29" s="10"/>
      <c r="AW29" s="10"/>
      <c r="AX29" s="10"/>
      <c r="AY29" s="10"/>
      <c r="AZ29" s="10"/>
      <c r="BA29" s="10"/>
      <c r="BB29" s="10"/>
      <c r="BC29" s="10"/>
      <c r="BD29" s="10"/>
      <c r="BE29" s="10"/>
      <c r="BF29" s="10"/>
      <c r="BG29" s="10"/>
      <c r="BH29" s="10"/>
      <c r="BI29" s="10"/>
      <c r="BJ29" s="10"/>
      <c r="BK29" s="10"/>
      <c r="BL29" s="10"/>
    </row>
    <row r="30" spans="1:64" x14ac:dyDescent="0.35">
      <c r="A30" s="83" t="str">
        <f>+nominal!A30</f>
        <v>All discretionary programs</v>
      </c>
      <c r="B30" s="44"/>
      <c r="E30" s="55"/>
      <c r="F30" s="73">
        <f>+nominal!F30/F$3</f>
        <v>530.53006099718493</v>
      </c>
      <c r="G30" s="73">
        <f>+nominal!G30/G$3</f>
        <v>547.54227482435624</v>
      </c>
      <c r="H30" s="73">
        <f>+nominal!H30/H$3</f>
        <v>567.7103626147391</v>
      </c>
      <c r="I30" s="73">
        <f>+nominal!I30/I$3</f>
        <v>551.07957999174539</v>
      </c>
      <c r="J30" s="73">
        <f>+nominal!J30/J$3</f>
        <v>624.74300395256716</v>
      </c>
      <c r="K30" s="73">
        <f>+nominal!K30/K$3</f>
        <v>714.47126140909529</v>
      </c>
      <c r="L30" s="73">
        <f>+nominal!L30/L$3</f>
        <v>767.16413268566453</v>
      </c>
      <c r="M30" s="73">
        <f>+nominal!M30/M$3</f>
        <v>732.42628475065078</v>
      </c>
      <c r="N30" s="73">
        <f>+nominal!N30/N$3</f>
        <v>716.52657157494718</v>
      </c>
      <c r="O30" s="73">
        <f>+nominal!O30/O$3</f>
        <v>695.48498095457069</v>
      </c>
      <c r="P30" s="73">
        <f>+nominal!P30/P$3</f>
        <v>703.8811331379826</v>
      </c>
      <c r="Q30" s="73">
        <f>+nominal!Q30/Q$3</f>
        <v>686.2618963740365</v>
      </c>
      <c r="R30" s="73">
        <f>+nominal!R30/R$3</f>
        <v>671.1593749241689</v>
      </c>
      <c r="S30" s="73">
        <f>+nominal!S30/S$3</f>
        <v>696.55796898442566</v>
      </c>
      <c r="T30" s="73">
        <f>+nominal!T30/T$3</f>
        <v>722.8960776530231</v>
      </c>
      <c r="U30" s="73">
        <f>+nominal!U30/U$3</f>
        <v>191.00701331350456</v>
      </c>
      <c r="V30" s="73">
        <f>+nominal!V30/V$3</f>
        <v>754.42807134331917</v>
      </c>
      <c r="W30" s="73">
        <f>+nominal!W30/W$3</f>
        <v>790.43689863276552</v>
      </c>
      <c r="X30" s="73">
        <f>+nominal!X30/X$3</f>
        <v>797.07371555088923</v>
      </c>
      <c r="Y30" s="73">
        <f>+nominal!Y30/Y$3</f>
        <v>825.18712653451746</v>
      </c>
      <c r="Z30" s="73">
        <f>+nominal!Z30/Z$3</f>
        <v>835.97133381354661</v>
      </c>
      <c r="AA30" s="73">
        <f>+nominal!AA30/AA$3</f>
        <v>831.37463209000452</v>
      </c>
      <c r="AB30" s="73">
        <f>+nominal!AB30/AB$3</f>
        <v>859.0716300029527</v>
      </c>
      <c r="AC30" s="73">
        <f>+nominal!AC30/AC$3</f>
        <v>887.27334838809236</v>
      </c>
      <c r="AD30" s="73">
        <f>+nominal!AD30/AD$3</f>
        <v>938.84658900182512</v>
      </c>
      <c r="AE30" s="73">
        <f>+nominal!AE30/AE$3</f>
        <v>966.73012611955812</v>
      </c>
      <c r="AF30" s="73">
        <f>+nominal!AF30/AF$3</f>
        <v>953.91837407886464</v>
      </c>
      <c r="AG30" s="73">
        <f>+nominal!AG30/AG$3</f>
        <v>961.35356426054148</v>
      </c>
      <c r="AH30" s="73">
        <f>+nominal!AH30/AH$3</f>
        <v>969.99876089208385</v>
      </c>
      <c r="AI30" s="73">
        <f>+nominal!AI30/AI$3</f>
        <v>950.11301933233688</v>
      </c>
      <c r="AJ30" s="73">
        <f>+nominal!AJ30/AJ$3</f>
        <v>968.85333914678097</v>
      </c>
      <c r="AK30" s="73">
        <f>+nominal!AK30/AK$3</f>
        <v>945.20486565540341</v>
      </c>
      <c r="AL30" s="73">
        <f>+nominal!AL30/AL$3</f>
        <v>930.87761177511561</v>
      </c>
      <c r="AM30" s="73">
        <f>+nominal!AM30/AM$3</f>
        <v>911.77055017864063</v>
      </c>
      <c r="AN30" s="73">
        <f>+nominal!AN30/AN$3</f>
        <v>899.39063925887342</v>
      </c>
      <c r="AO30" s="73">
        <f>+nominal!AO30/AO$3</f>
        <v>861.82665430530869</v>
      </c>
      <c r="AP30" s="73">
        <f>+nominal!AP30/AP$3</f>
        <v>859.86219980168551</v>
      </c>
      <c r="AQ30" s="73">
        <f>+nominal!AQ30/AQ$3</f>
        <v>854.02540138190966</v>
      </c>
      <c r="AR30" s="73">
        <f>+nominal!AR30/AR$3</f>
        <v>868.46111851851856</v>
      </c>
      <c r="AS30" s="73">
        <f>+nominal!AS30/AS$3</f>
        <v>901.05390789473665</v>
      </c>
      <c r="AT30" s="73">
        <f>+nominal!AT30/AT$3</f>
        <v>929.12499790734364</v>
      </c>
      <c r="AU30" s="73">
        <f>+nominal!AU30/AU$3</f>
        <v>1029.6005247264077</v>
      </c>
      <c r="AV30" s="73">
        <f>+nominal!AV30/AV$3</f>
        <v>1129.4858928416488</v>
      </c>
      <c r="AW30" s="73">
        <f>+nominal!AW30/AW$3</f>
        <v>1198.9719650546588</v>
      </c>
      <c r="AX30" s="73">
        <f>+nominal!AX30/AX$3</f>
        <v>1251.9836156777674</v>
      </c>
      <c r="AY30" s="73">
        <f>+nominal!AY30/AY$3</f>
        <v>1274.3085269349319</v>
      </c>
      <c r="AZ30" s="73">
        <f>+nominal!AZ30/AZ$3</f>
        <v>1281.0660832182127</v>
      </c>
      <c r="BA30" s="73">
        <f>+nominal!BA30/BA$3</f>
        <v>1330.8555399999996</v>
      </c>
      <c r="BB30" s="73">
        <f>+nominal!BB30/BB$3</f>
        <v>1416.7241311292717</v>
      </c>
      <c r="BC30" s="73">
        <f>+nominal!BC30/BC$3</f>
        <v>1424.062661083281</v>
      </c>
      <c r="BD30" s="73">
        <f>+nominal!BD30/BD$3</f>
        <v>1427.8677213027229</v>
      </c>
      <c r="BE30" s="73">
        <f>+nominal!BE30/BE$3</f>
        <v>1364.5213411081609</v>
      </c>
      <c r="BF30" s="73">
        <f>+nominal!BF30/BF$3</f>
        <v>1277.4692602679552</v>
      </c>
      <c r="BG30" s="73">
        <f>+nominal!BG30/BG$3</f>
        <v>1233.1869550462018</v>
      </c>
      <c r="BH30" s="73">
        <f>+nominal!BH30/BH$3</f>
        <v>1230.7719321328645</v>
      </c>
      <c r="BI30" s="73">
        <f>+nominal!BI30/BI$3</f>
        <v>1230.9207793647406</v>
      </c>
      <c r="BJ30" s="73">
        <f>+nominal!BJ30/BJ$3</f>
        <v>1228.7247754855775</v>
      </c>
      <c r="BK30" s="73">
        <f>+nominal!BK30/BK$3</f>
        <v>1265.0481630183549</v>
      </c>
      <c r="BL30" s="73">
        <f>+nominal!BL30/BL$3</f>
        <v>1314.538</v>
      </c>
    </row>
    <row r="31" spans="1:64" x14ac:dyDescent="0.35">
      <c r="A31" s="83" t="str">
        <f>+nominal!A31</f>
        <v>NDD (Non-Defense Discretionary) programs</v>
      </c>
      <c r="B31" s="44"/>
      <c r="E31" s="55"/>
      <c r="F31" s="73">
        <f>+nominal!F31/F$3</f>
        <v>143.71903535753384</v>
      </c>
      <c r="G31" s="73">
        <f>+nominal!G31/G$3</f>
        <v>156.89645179875254</v>
      </c>
      <c r="H31" s="73">
        <f>+nominal!H31/H$3</f>
        <v>172.87579053947684</v>
      </c>
      <c r="I31" s="73">
        <f>+nominal!I31/I$3</f>
        <v>189.6410902971007</v>
      </c>
      <c r="J31" s="73">
        <f>+nominal!J31/J$3</f>
        <v>215.64732793455127</v>
      </c>
      <c r="K31" s="73">
        <f>+nominal!K31/K$3</f>
        <v>230.36359984898195</v>
      </c>
      <c r="L31" s="73">
        <f>+nominal!L31/L$3</f>
        <v>230.87138504806688</v>
      </c>
      <c r="M31" s="73">
        <f>+nominal!M31/M$3</f>
        <v>213.50286712119839</v>
      </c>
      <c r="N31" s="73">
        <f>+nominal!N31/N$3</f>
        <v>226.41745203591429</v>
      </c>
      <c r="O31" s="73">
        <f>+nominal!O31/O$3</f>
        <v>243.73944597055697</v>
      </c>
      <c r="P31" s="73">
        <f>+nominal!P31/P$3</f>
        <v>265.8980286484599</v>
      </c>
      <c r="Q31" s="73">
        <f>+nominal!Q31/Q$3</f>
        <v>276.88714480570582</v>
      </c>
      <c r="R31" s="73">
        <f>+nominal!R31/R$3</f>
        <v>276.3949926418245</v>
      </c>
      <c r="S31" s="73">
        <f>+nominal!S31/S$3</f>
        <v>306.5234705369765</v>
      </c>
      <c r="T31" s="73">
        <f>+nominal!T31/T$3</f>
        <v>348.0257118280781</v>
      </c>
      <c r="U31" s="73">
        <f>+nominal!U31/U$3</f>
        <v>101.32037642393689</v>
      </c>
      <c r="V31" s="73">
        <f>+nominal!V31/V$3</f>
        <v>376.16848955106167</v>
      </c>
      <c r="W31" s="73">
        <f>+nominal!W31/W$3</f>
        <v>407.82677492190902</v>
      </c>
      <c r="X31" s="73">
        <f>+nominal!X31/X$3</f>
        <v>404.54269595994617</v>
      </c>
      <c r="Y31" s="73">
        <f>+nominal!Y31/Y$3</f>
        <v>417.71223459991921</v>
      </c>
      <c r="Z31" s="73">
        <f>+nominal!Z31/Z$3</f>
        <v>401.59401904328149</v>
      </c>
      <c r="AA31" s="73">
        <f>+nominal!AA31/AA$3</f>
        <v>353.12383975594696</v>
      </c>
      <c r="AB31" s="73">
        <f>+nominal!AB31/AB$3</f>
        <v>342.83713359744092</v>
      </c>
      <c r="AC31" s="73">
        <f>+nominal!AC31/AC$3</f>
        <v>348.71444958324139</v>
      </c>
      <c r="AD31" s="73">
        <f>+nominal!AD31/AD$3</f>
        <v>361.55468289564942</v>
      </c>
      <c r="AE31" s="73">
        <f>+nominal!AE31/AE$3</f>
        <v>356.68130139151106</v>
      </c>
      <c r="AF31" s="73">
        <f>+nominal!AF31/AF$3</f>
        <v>340.56018311713882</v>
      </c>
      <c r="AG31" s="73">
        <f>+nominal!AG31/AG$3</f>
        <v>352.30137714939946</v>
      </c>
      <c r="AH31" s="73">
        <f>+nominal!AH31/AH$3</f>
        <v>359.37893412724924</v>
      </c>
      <c r="AI31" s="73">
        <f>+nominal!AI31/AI$3</f>
        <v>373.61746874247399</v>
      </c>
      <c r="AJ31" s="73">
        <f>+nominal!AJ31/AJ$3</f>
        <v>381.0368829321888</v>
      </c>
      <c r="AK31" s="73">
        <f>+nominal!AK31/AK$3</f>
        <v>402.1949669991622</v>
      </c>
      <c r="AL31" s="73">
        <f>+nominal!AL31/AL$3</f>
        <v>419.26361770487335</v>
      </c>
      <c r="AM31" s="73">
        <f>+nominal!AM31/AM$3</f>
        <v>431.50537789514561</v>
      </c>
      <c r="AN31" s="73">
        <f>+nominal!AN31/AN$3</f>
        <v>442.07475496688733</v>
      </c>
      <c r="AO31" s="73">
        <f>+nominal!AO31/AO$3</f>
        <v>424.22699009398025</v>
      </c>
      <c r="AP31" s="73">
        <f>+nominal!AP31/AP$3</f>
        <v>427.09642786316306</v>
      </c>
      <c r="AQ31" s="73">
        <f>+nominal!AQ31/AQ$3</f>
        <v>429.80759359296479</v>
      </c>
      <c r="AR31" s="73">
        <f>+nominal!AR31/AR$3</f>
        <v>443.5339351851851</v>
      </c>
      <c r="AS31" s="73">
        <f>+nominal!AS31/AS$3</f>
        <v>464.22960466507169</v>
      </c>
      <c r="AT31" s="73">
        <f>+nominal!AT31/AT$3</f>
        <v>481.96241299378642</v>
      </c>
      <c r="AU31" s="73">
        <f>+nominal!AU31/AU$3</f>
        <v>531.69223403647902</v>
      </c>
      <c r="AV31" s="73">
        <f>+nominal!AV31/AV$3</f>
        <v>565.02661041214753</v>
      </c>
      <c r="AW31" s="73">
        <f>+nominal!AW31/AW$3</f>
        <v>580.48206486388267</v>
      </c>
      <c r="AX31" s="73">
        <f>+nominal!AX31/AX$3</f>
        <v>606.3655884146342</v>
      </c>
      <c r="AY31" s="73">
        <f>+nominal!AY31/AY$3</f>
        <v>613.06562209088588</v>
      </c>
      <c r="AZ31" s="73">
        <f>+nominal!AZ31/AZ$3</f>
        <v>595.04770652594345</v>
      </c>
      <c r="BA31" s="73">
        <f>+nominal!BA31/BA$3</f>
        <v>602.05907999999988</v>
      </c>
      <c r="BB31" s="73">
        <f>+nominal!BB31/BB$3</f>
        <v>635.78848774145615</v>
      </c>
      <c r="BC31" s="73">
        <f>+nominal!BC31/BC$3</f>
        <v>620.96237977457736</v>
      </c>
      <c r="BD31" s="73">
        <f>+nominal!BD31/BD$3</f>
        <v>636.70578323545112</v>
      </c>
      <c r="BE31" s="73">
        <f>+nominal!BE31/BE$3</f>
        <v>613.46670588819131</v>
      </c>
      <c r="BF31" s="73">
        <f>+nominal!BF31/BF$3</f>
        <v>590.86393323083678</v>
      </c>
      <c r="BG31" s="73">
        <f>+nominal!BG31/BG$3</f>
        <v>589.36622325693031</v>
      </c>
      <c r="BH31" s="73">
        <f>+nominal!BH31/BH$3</f>
        <v>603.27211779898118</v>
      </c>
      <c r="BI31" s="73">
        <f>+nominal!BI31/BI$3</f>
        <v>612.06694905137488</v>
      </c>
      <c r="BJ31" s="73">
        <f>+nominal!BJ31/BJ$3</f>
        <v>612.72408804214126</v>
      </c>
      <c r="BK31" s="73">
        <f>+nominal!BK31/BK$3</f>
        <v>626.21100611828672</v>
      </c>
      <c r="BL31" s="73">
        <f>+nominal!BL31/BL$3</f>
        <v>638.16800000000001</v>
      </c>
    </row>
    <row r="32" spans="1:64" x14ac:dyDescent="0.35">
      <c r="A32" s="83"/>
      <c r="B32" s="44" t="str">
        <f>+nominal!B32</f>
        <v>Veterans' medical care</v>
      </c>
      <c r="E32" s="55"/>
      <c r="F32" s="157">
        <f>+nominal!F32/F$3</f>
        <v>7.9755488837233139</v>
      </c>
      <c r="G32" s="157">
        <f>+nominal!G32/G$3</f>
        <v>8.3238224962439542</v>
      </c>
      <c r="H32" s="157">
        <f>+nominal!H32/H$3</f>
        <v>8.8154075538752448</v>
      </c>
      <c r="I32" s="157">
        <f>+nominal!I32/I$3</f>
        <v>8.9918024706467232</v>
      </c>
      <c r="J32" s="157">
        <f>+nominal!J32/J$3</f>
        <v>9.138165117217687</v>
      </c>
      <c r="K32" s="157">
        <f>+nominal!K32/K$3</f>
        <v>9.3489017881469287</v>
      </c>
      <c r="L32" s="157">
        <f>+nominal!L32/L$3</f>
        <v>9.5837425157461258</v>
      </c>
      <c r="M32" s="157">
        <f>+nominal!M32/M$3</f>
        <v>9.8004832559402679</v>
      </c>
      <c r="N32" s="157">
        <f>+nominal!N32/N$3</f>
        <v>10.760993798122348</v>
      </c>
      <c r="O32" s="157">
        <f>+nominal!O32/O$3</f>
        <v>11.631219750970876</v>
      </c>
      <c r="P32" s="157">
        <f>+nominal!P32/P$3</f>
        <v>13.377620243605303</v>
      </c>
      <c r="Q32" s="157">
        <f>+nominal!Q32/Q$3</f>
        <v>14.388258125105612</v>
      </c>
      <c r="R32" s="157">
        <f>+nominal!R32/R$3</f>
        <v>14.690715080682992</v>
      </c>
      <c r="S32" s="157">
        <f>+nominal!S32/S$3</f>
        <v>16.305179088558532</v>
      </c>
      <c r="T32" s="157">
        <f>+nominal!T32/T$3</f>
        <v>16.866526956287487</v>
      </c>
      <c r="U32" s="157">
        <f>+nominal!U32/U$3</f>
        <v>4.1728023535088781</v>
      </c>
      <c r="V32" s="157">
        <f>+nominal!V32/V$3</f>
        <v>18.256098901339083</v>
      </c>
      <c r="W32" s="157">
        <f>+nominal!W32/W$3</f>
        <v>19.203540187628736</v>
      </c>
      <c r="X32" s="157">
        <f>+nominal!X32/X$3</f>
        <v>18.860395955313106</v>
      </c>
      <c r="Y32" s="157">
        <f>+nominal!Y32/Y$3</f>
        <v>19.713850303189339</v>
      </c>
      <c r="Z32" s="157">
        <f>+nominal!Z32/Z$3</f>
        <v>19.150515906712307</v>
      </c>
      <c r="AA32" s="157">
        <f>+nominal!AA32/AA$3</f>
        <v>19.334594951967063</v>
      </c>
      <c r="AB32" s="157">
        <f>+nominal!AB32/AB$3</f>
        <v>20.346051236220472</v>
      </c>
      <c r="AC32" s="157">
        <f>+nominal!AC32/AC$3</f>
        <v>20.925330251378163</v>
      </c>
      <c r="AD32" s="157">
        <f>+nominal!AD32/AD$3</f>
        <v>21.773454763005773</v>
      </c>
      <c r="AE32" s="157">
        <f>+nominal!AE32/AE$3</f>
        <v>21.990693046208705</v>
      </c>
      <c r="AF32" s="157">
        <f>+nominal!AF32/AF$3</f>
        <v>22.286979850089288</v>
      </c>
      <c r="AG32" s="157">
        <f>+nominal!AG32/AG$3</f>
        <v>22.697040840268073</v>
      </c>
      <c r="AH32" s="157">
        <f>+nominal!AH32/AH$3</f>
        <v>22.780562210653216</v>
      </c>
      <c r="AI32" s="157">
        <f>+nominal!AI32/AI$3</f>
        <v>23.305573907681794</v>
      </c>
      <c r="AJ32" s="157">
        <f>+nominal!AJ32/AJ$3</f>
        <v>23.626307804291841</v>
      </c>
      <c r="AK32" s="157">
        <f>+nominal!AK32/AK$3</f>
        <v>25.149844083216973</v>
      </c>
      <c r="AL32" s="157">
        <f>+nominal!AL32/AL$3</f>
        <v>25.757885325347125</v>
      </c>
      <c r="AM32" s="157">
        <f>+nominal!AM32/AM$3</f>
        <v>26.691424811650485</v>
      </c>
      <c r="AN32" s="157">
        <f>+nominal!AN32/AN$3</f>
        <v>27.330941364684868</v>
      </c>
      <c r="AO32" s="157">
        <f>+nominal!AO32/AO$3</f>
        <v>26.900407924815852</v>
      </c>
      <c r="AP32" s="157">
        <f>+nominal!AP32/AP$3</f>
        <v>27.864053544868611</v>
      </c>
      <c r="AQ32" s="157">
        <f>+nominal!AQ32/AQ$3</f>
        <v>27.308481783919596</v>
      </c>
      <c r="AR32" s="157">
        <f>+nominal!AR32/AR$3</f>
        <v>28.027364814814813</v>
      </c>
      <c r="AS32" s="157">
        <f>+nominal!AS32/AS$3</f>
        <v>29.171938995215307</v>
      </c>
      <c r="AT32" s="157">
        <f>+nominal!AT32/AT$3</f>
        <v>30.353907472393036</v>
      </c>
      <c r="AU32" s="157">
        <f>+nominal!AU32/AU$3</f>
        <v>32.075982870737512</v>
      </c>
      <c r="AV32" s="157">
        <f>+nominal!AV32/AV$3</f>
        <v>33.574107592190892</v>
      </c>
      <c r="AW32" s="157">
        <f>+nominal!AW32/AW$3</f>
        <v>36.587121703055445</v>
      </c>
      <c r="AX32" s="157">
        <f>+nominal!AX32/AX$3</f>
        <v>37.916640126641653</v>
      </c>
      <c r="AY32" s="157">
        <f>+nominal!AY32/AY$3</f>
        <v>38.017759126770919</v>
      </c>
      <c r="AZ32" s="157">
        <f>+nominal!AZ32/AZ$3</f>
        <v>40.135069569541905</v>
      </c>
      <c r="BA32" s="157">
        <f>+nominal!BA32/BA$3</f>
        <v>43.999059999999986</v>
      </c>
      <c r="BB32" s="157">
        <f>+nominal!BB32/BB$3</f>
        <v>49.748984398216926</v>
      </c>
      <c r="BC32" s="157">
        <f>+nominal!BC32/BC$3</f>
        <v>52.928491390106444</v>
      </c>
      <c r="BD32" s="157">
        <f>+nominal!BD32/BD$3</f>
        <v>56.998013881473568</v>
      </c>
      <c r="BE32" s="157">
        <f>+nominal!BE32/BE$3</f>
        <v>56.30423537877472</v>
      </c>
      <c r="BF32" s="157">
        <f>+nominal!BF32/BF$3</f>
        <v>57.653186909729854</v>
      </c>
      <c r="BG32" s="157">
        <f>+nominal!BG32/BG$3</f>
        <v>60.674148565942644</v>
      </c>
      <c r="BH32" s="157">
        <f>+nominal!BH32/BH$3</f>
        <v>64.539063921371692</v>
      </c>
      <c r="BI32" s="157">
        <f>+nominal!BI32/BI$3</f>
        <v>64.826968663397977</v>
      </c>
      <c r="BJ32" s="157">
        <f>+nominal!BJ32/BJ$3</f>
        <v>66.372275543591755</v>
      </c>
      <c r="BK32" s="157">
        <f>+nominal!BK32/BK$3</f>
        <v>70.979414683888507</v>
      </c>
      <c r="BL32" s="157">
        <f>+nominal!BL32/BL$3</f>
        <v>76.48</v>
      </c>
    </row>
    <row r="33" spans="1:64" x14ac:dyDescent="0.35">
      <c r="A33" s="83"/>
      <c r="B33" s="44" t="str">
        <f>+nominal!B33</f>
        <v>All other NDD programs</v>
      </c>
      <c r="E33" s="55"/>
      <c r="F33" s="157">
        <f>+nominal!F33/F$3</f>
        <v>135.74348647381052</v>
      </c>
      <c r="G33" s="157">
        <f>+nominal!G33/G$3</f>
        <v>148.5726293025086</v>
      </c>
      <c r="H33" s="157">
        <f>+nominal!H33/H$3</f>
        <v>164.06038298560159</v>
      </c>
      <c r="I33" s="157">
        <f>+nominal!I33/I$3</f>
        <v>180.64928782645399</v>
      </c>
      <c r="J33" s="157">
        <f>+nominal!J33/J$3</f>
        <v>206.50916281733359</v>
      </c>
      <c r="K33" s="157">
        <f>+nominal!K33/K$3</f>
        <v>221.01469806083503</v>
      </c>
      <c r="L33" s="157">
        <f>+nominal!L33/L$3</f>
        <v>221.28764253232075</v>
      </c>
      <c r="M33" s="157">
        <f>+nominal!M33/M$3</f>
        <v>203.70238386525813</v>
      </c>
      <c r="N33" s="157">
        <f>+nominal!N33/N$3</f>
        <v>215.65645823779195</v>
      </c>
      <c r="O33" s="157">
        <f>+nominal!O33/O$3</f>
        <v>232.1082262195861</v>
      </c>
      <c r="P33" s="157">
        <f>+nominal!P33/P$3</f>
        <v>252.52040840485461</v>
      </c>
      <c r="Q33" s="157">
        <f>+nominal!Q33/Q$3</f>
        <v>262.49888668060026</v>
      </c>
      <c r="R33" s="157">
        <f>+nominal!R33/R$3</f>
        <v>261.70427756114151</v>
      </c>
      <c r="S33" s="157">
        <f>+nominal!S33/S$3</f>
        <v>290.21829144841797</v>
      </c>
      <c r="T33" s="157">
        <f>+nominal!T33/T$3</f>
        <v>331.15918487179061</v>
      </c>
      <c r="U33" s="157">
        <f>+nominal!U33/U$3</f>
        <v>97.147574070428021</v>
      </c>
      <c r="V33" s="157">
        <f>+nominal!V33/V$3</f>
        <v>357.91239064972262</v>
      </c>
      <c r="W33" s="157">
        <f>+nominal!W33/W$3</f>
        <v>388.62323473428029</v>
      </c>
      <c r="X33" s="157">
        <f>+nominal!X33/X$3</f>
        <v>385.68230000463308</v>
      </c>
      <c r="Y33" s="157">
        <f>+nominal!Y33/Y$3</f>
        <v>397.99838429672985</v>
      </c>
      <c r="Z33" s="157">
        <f>+nominal!Z33/Z$3</f>
        <v>382.44350313656912</v>
      </c>
      <c r="AA33" s="157">
        <f>+nominal!AA33/AA$3</f>
        <v>333.78924480397984</v>
      </c>
      <c r="AB33" s="157">
        <f>+nominal!AB33/AB$3</f>
        <v>322.49108236122049</v>
      </c>
      <c r="AC33" s="157">
        <f>+nominal!AC33/AC$3</f>
        <v>327.78911933186322</v>
      </c>
      <c r="AD33" s="157">
        <f>+nominal!AD33/AD$3</f>
        <v>339.78122813264361</v>
      </c>
      <c r="AE33" s="157">
        <f>+nominal!AE33/AE$3</f>
        <v>334.69060834530234</v>
      </c>
      <c r="AF33" s="157">
        <f>+nominal!AF33/AF$3</f>
        <v>318.27320326704955</v>
      </c>
      <c r="AG33" s="157">
        <f>+nominal!AG33/AG$3</f>
        <v>329.60433630913138</v>
      </c>
      <c r="AH33" s="157">
        <f>+nominal!AH33/AH$3</f>
        <v>336.59837191659597</v>
      </c>
      <c r="AI33" s="157">
        <f>+nominal!AI33/AI$3</f>
        <v>350.31189483479221</v>
      </c>
      <c r="AJ33" s="157">
        <f>+nominal!AJ33/AJ$3</f>
        <v>357.41057512789695</v>
      </c>
      <c r="AK33" s="157">
        <f>+nominal!AK33/AK$3</f>
        <v>377.04512291594523</v>
      </c>
      <c r="AL33" s="157">
        <f>+nominal!AL33/AL$3</f>
        <v>393.50573237952619</v>
      </c>
      <c r="AM33" s="157">
        <f>+nominal!AM33/AM$3</f>
        <v>404.81395308349511</v>
      </c>
      <c r="AN33" s="157">
        <f>+nominal!AN33/AN$3</f>
        <v>414.74381360220247</v>
      </c>
      <c r="AO33" s="157">
        <f>+nominal!AO33/AO$3</f>
        <v>397.3265821691644</v>
      </c>
      <c r="AP33" s="157">
        <f>+nominal!AP33/AP$3</f>
        <v>399.23237431829443</v>
      </c>
      <c r="AQ33" s="157">
        <f>+nominal!AQ33/AQ$3</f>
        <v>402.49911180904519</v>
      </c>
      <c r="AR33" s="157">
        <f>+nominal!AR33/AR$3</f>
        <v>415.5065703703703</v>
      </c>
      <c r="AS33" s="157">
        <f>+nominal!AS33/AS$3</f>
        <v>435.05766566985631</v>
      </c>
      <c r="AT33" s="157">
        <f>+nominal!AT33/AT$3</f>
        <v>451.60850552139345</v>
      </c>
      <c r="AU33" s="157">
        <f>+nominal!AU33/AU$3</f>
        <v>499.61625116574152</v>
      </c>
      <c r="AV33" s="157">
        <f>+nominal!AV33/AV$3</f>
        <v>531.45250281995663</v>
      </c>
      <c r="AW33" s="157">
        <f>+nominal!AW33/AW$3</f>
        <v>543.89494316082721</v>
      </c>
      <c r="AX33" s="157">
        <f>+nominal!AX33/AX$3</f>
        <v>568.44894828799249</v>
      </c>
      <c r="AY33" s="157">
        <f>+nominal!AY33/AY$3</f>
        <v>575.04786296411498</v>
      </c>
      <c r="AZ33" s="157">
        <f>+nominal!AZ33/AZ$3</f>
        <v>554.91263695640157</v>
      </c>
      <c r="BA33" s="157">
        <f>+nominal!BA33/BA$3</f>
        <v>558.06001999999989</v>
      </c>
      <c r="BB33" s="157">
        <f>+nominal!BB33/BB$3</f>
        <v>586.03950334323918</v>
      </c>
      <c r="BC33" s="157">
        <f>+nominal!BC33/BC$3</f>
        <v>568.03388838447086</v>
      </c>
      <c r="BD33" s="157">
        <f>+nominal!BD33/BD$3</f>
        <v>579.7077693539776</v>
      </c>
      <c r="BE33" s="157">
        <f>+nominal!BE33/BE$3</f>
        <v>557.16247050941661</v>
      </c>
      <c r="BF33" s="157">
        <f>+nominal!BF33/BF$3</f>
        <v>533.21074632110697</v>
      </c>
      <c r="BG33" s="157">
        <f>+nominal!BG33/BG$3</f>
        <v>528.69207469098774</v>
      </c>
      <c r="BH33" s="157">
        <f>+nominal!BH33/BH$3</f>
        <v>538.73305387760945</v>
      </c>
      <c r="BI33" s="157">
        <f>+nominal!BI33/BI$3</f>
        <v>547.23998038797686</v>
      </c>
      <c r="BJ33" s="157">
        <f>+nominal!BJ33/BJ$3</f>
        <v>546.35181249854952</v>
      </c>
      <c r="BK33" s="157">
        <f>+nominal!BK33/BK$3</f>
        <v>555.2315914343983</v>
      </c>
      <c r="BL33" s="157">
        <f>+nominal!BL33/BL$3</f>
        <v>561.68799999999999</v>
      </c>
    </row>
    <row r="34" spans="1:64" x14ac:dyDescent="0.35">
      <c r="A34" s="83" t="str">
        <f>+nominal!A34</f>
        <v>Targeted NDD programs</v>
      </c>
      <c r="B34" s="44"/>
      <c r="E34" s="55"/>
      <c r="F34" s="73">
        <f>+nominal!F34/F$3</f>
        <v>6.2409002171721024</v>
      </c>
      <c r="G34" s="73">
        <f>+nominal!G34/G$3</f>
        <v>7.7953152102382202</v>
      </c>
      <c r="H34" s="73">
        <f>+nominal!H34/H$3</f>
        <v>8.9648174719144116</v>
      </c>
      <c r="I34" s="73">
        <f>+nominal!I34/I$3</f>
        <v>11.964630517594014</v>
      </c>
      <c r="J34" s="73">
        <f>+nominal!J34/J$3</f>
        <v>25.284441047337864</v>
      </c>
      <c r="K34" s="73">
        <f>+nominal!K34/K$3</f>
        <v>33.716624453002623</v>
      </c>
      <c r="L34" s="73">
        <f>+nominal!L34/L$3</f>
        <v>38.242970344115875</v>
      </c>
      <c r="M34" s="73">
        <f>+nominal!M34/M$3</f>
        <v>37.95698846021827</v>
      </c>
      <c r="N34" s="73">
        <f>+nominal!N34/N$3</f>
        <v>39.838081766618309</v>
      </c>
      <c r="O34" s="73">
        <f>+nominal!O34/O$3</f>
        <v>44.063745959598954</v>
      </c>
      <c r="P34" s="73">
        <f>+nominal!P34/P$3</f>
        <v>51.476710043186721</v>
      </c>
      <c r="Q34" s="73">
        <f>+nominal!Q34/Q$3</f>
        <v>54.136646637991412</v>
      </c>
      <c r="R34" s="73">
        <f>+nominal!R34/R$3</f>
        <v>47.78105422845303</v>
      </c>
      <c r="S34" s="73">
        <f>+nominal!S34/S$3</f>
        <v>54.80116367065304</v>
      </c>
      <c r="T34" s="73">
        <f>+nominal!T34/T$3</f>
        <v>62.467471961748501</v>
      </c>
      <c r="U34" s="73">
        <f>+nominal!U34/U$3</f>
        <v>17.045945467736637</v>
      </c>
      <c r="V34" s="73">
        <f>+nominal!V34/V$3</f>
        <v>66.690189218305676</v>
      </c>
      <c r="W34" s="73">
        <f>+nominal!W34/W$3</f>
        <v>82.194784746057351</v>
      </c>
      <c r="X34" s="73">
        <f>+nominal!X34/X$3</f>
        <v>80.406034251382451</v>
      </c>
      <c r="Y34" s="73">
        <f>+nominal!Y34/Y$3</f>
        <v>83.356988028663693</v>
      </c>
      <c r="Z34" s="73">
        <f>+nominal!Z34/Z$3</f>
        <v>78.810614380486598</v>
      </c>
      <c r="AA34" s="73">
        <f>+nominal!AA34/AA$3</f>
        <v>65.464705972095146</v>
      </c>
      <c r="AB34" s="73">
        <f>+nominal!AB34/AB$3</f>
        <v>64.495153721456703</v>
      </c>
      <c r="AC34" s="73">
        <f>+nominal!AC34/AC$3</f>
        <v>63.899326875413436</v>
      </c>
      <c r="AD34" s="73">
        <f>+nominal!AD34/AD$3</f>
        <v>68.916757526011551</v>
      </c>
      <c r="AE34" s="73">
        <f>+nominal!AE34/AE$3</f>
        <v>65.96452904214749</v>
      </c>
      <c r="AF34" s="73">
        <f>+nominal!AF34/AF$3</f>
        <v>63.129532956320276</v>
      </c>
      <c r="AG34" s="73">
        <f>+nominal!AG34/AG$3</f>
        <v>66.3024777511868</v>
      </c>
      <c r="AH34" s="73">
        <f>+nominal!AH34/AH$3</f>
        <v>67.609588866276738</v>
      </c>
      <c r="AI34" s="73">
        <f>+nominal!AI34/AI$3</f>
        <v>68.813941482129891</v>
      </c>
      <c r="AJ34" s="73">
        <f>+nominal!AJ34/AJ$3</f>
        <v>73.086602832618013</v>
      </c>
      <c r="AK34" s="73">
        <f>+nominal!AK34/AK$3</f>
        <v>80.500700226752286</v>
      </c>
      <c r="AL34" s="73">
        <f>+nominal!AL34/AL$3</f>
        <v>86.003586044105631</v>
      </c>
      <c r="AM34" s="73">
        <f>+nominal!AM34/AM$3</f>
        <v>93.103440466019421</v>
      </c>
      <c r="AN34" s="73">
        <f>+nominal!AN34/AN$3</f>
        <v>98.144371158568333</v>
      </c>
      <c r="AO34" s="73">
        <f>+nominal!AO34/AO$3</f>
        <v>95.567367538735084</v>
      </c>
      <c r="AP34" s="73">
        <f>+nominal!AP34/AP$3</f>
        <v>95.811755577590461</v>
      </c>
      <c r="AQ34" s="73">
        <f>+nominal!AQ34/AQ$3</f>
        <v>97.366816582914566</v>
      </c>
      <c r="AR34" s="73">
        <f>+nominal!AR34/AR$3</f>
        <v>95.023703703703703</v>
      </c>
      <c r="AS34" s="73">
        <f>+nominal!AS34/AS$3</f>
        <v>97.339936004784661</v>
      </c>
      <c r="AT34" s="73">
        <f>+nominal!AT34/AT$3</f>
        <v>100.95860236309198</v>
      </c>
      <c r="AU34" s="73">
        <f>+nominal!AU34/AU$3</f>
        <v>111.60387349722443</v>
      </c>
      <c r="AV34" s="73">
        <f>+nominal!AV34/AV$3</f>
        <v>117.83416138828635</v>
      </c>
      <c r="AW34" s="73">
        <f>+nominal!AW34/AW$3</f>
        <v>119.71180904218272</v>
      </c>
      <c r="AX34" s="73">
        <f>+nominal!AX34/AX$3</f>
        <v>120.73484222560975</v>
      </c>
      <c r="AY34" s="73">
        <f>+nominal!AY34/AY$3</f>
        <v>116.95854243135479</v>
      </c>
      <c r="AZ34" s="73">
        <f>+nominal!AZ34/AZ$3</f>
        <v>115.93360468585952</v>
      </c>
      <c r="BA34" s="73">
        <f>+nominal!BA34/BA$3</f>
        <v>114.13051999999998</v>
      </c>
      <c r="BB34" s="73">
        <f>+nominal!BB34/BB$3</f>
        <v>117.51798142644873</v>
      </c>
      <c r="BC34" s="73">
        <f>+nominal!BC34/BC$3</f>
        <v>105.27135300563556</v>
      </c>
      <c r="BD34" s="73">
        <f>+nominal!BD34/BD$3</f>
        <v>119.07713080619328</v>
      </c>
      <c r="BE34" s="73">
        <f>+nominal!BE34/BE$3</f>
        <v>113.75699009950127</v>
      </c>
      <c r="BF34" s="73">
        <f>+nominal!BF34/BF$3</f>
        <v>109.91648144080827</v>
      </c>
      <c r="BG34" s="73">
        <f>+nominal!BG34/BG$3</f>
        <v>109.02993351734069</v>
      </c>
      <c r="BH34" s="73">
        <f>+nominal!BH34/BH$3</f>
        <v>109.26827749479875</v>
      </c>
      <c r="BI34" s="73">
        <f>+nominal!BI34/BI$3</f>
        <v>110.9745649115327</v>
      </c>
      <c r="BJ34" s="73">
        <f>+nominal!BJ34/BJ$3</f>
        <v>111.64968096906689</v>
      </c>
      <c r="BK34" s="73">
        <f>+nominal!BK34/BK$3</f>
        <v>110.79760747790618</v>
      </c>
      <c r="BL34" s="73">
        <f>+nominal!BL34/BL$3</f>
        <v>114.871</v>
      </c>
    </row>
    <row r="35" spans="1:64" x14ac:dyDescent="0.35">
      <c r="A35" s="83"/>
      <c r="B35" s="85" t="str">
        <f>+nominal!B35</f>
        <v>targeted share of NDD programs</v>
      </c>
      <c r="C35" s="48"/>
      <c r="D35" s="48"/>
      <c r="E35" s="58"/>
      <c r="F35" s="59">
        <f t="shared" ref="F35:AK35" si="7">+F34/F31</f>
        <v>4.3424311898882718E-2</v>
      </c>
      <c r="G35" s="59">
        <f t="shared" si="7"/>
        <v>4.9684458258094269E-2</v>
      </c>
      <c r="H35" s="59">
        <f t="shared" si="7"/>
        <v>5.185698612824137E-2</v>
      </c>
      <c r="I35" s="59">
        <f t="shared" si="7"/>
        <v>6.3090918212132488E-2</v>
      </c>
      <c r="J35" s="59">
        <f t="shared" si="7"/>
        <v>0.11724903475275922</v>
      </c>
      <c r="K35" s="59">
        <f t="shared" si="7"/>
        <v>0.14636263921516257</v>
      </c>
      <c r="L35" s="59">
        <f t="shared" si="7"/>
        <v>0.16564621179083661</v>
      </c>
      <c r="M35" s="59">
        <f t="shared" si="7"/>
        <v>0.17778210181445181</v>
      </c>
      <c r="N35" s="59">
        <f t="shared" si="7"/>
        <v>0.17594969561047441</v>
      </c>
      <c r="O35" s="59">
        <f t="shared" si="7"/>
        <v>0.18078217001002672</v>
      </c>
      <c r="P35" s="59">
        <f t="shared" si="7"/>
        <v>0.19359568141531192</v>
      </c>
      <c r="Q35" s="59">
        <f t="shared" si="7"/>
        <v>0.1955188157109265</v>
      </c>
      <c r="R35" s="59">
        <f t="shared" si="7"/>
        <v>0.17287235840184584</v>
      </c>
      <c r="S35" s="59">
        <f t="shared" si="7"/>
        <v>0.17878292835015475</v>
      </c>
      <c r="T35" s="59">
        <f t="shared" si="7"/>
        <v>0.1794909681633147</v>
      </c>
      <c r="U35" s="59">
        <f t="shared" si="7"/>
        <v>0.16823807874947394</v>
      </c>
      <c r="V35" s="59">
        <f t="shared" si="7"/>
        <v>0.17728807986521436</v>
      </c>
      <c r="W35" s="59">
        <f t="shared" si="7"/>
        <v>0.20154337527690788</v>
      </c>
      <c r="X35" s="59">
        <f t="shared" si="7"/>
        <v>0.19875784448557554</v>
      </c>
      <c r="Y35" s="59">
        <f t="shared" si="7"/>
        <v>0.19955601278593676</v>
      </c>
      <c r="Z35" s="59">
        <f t="shared" si="7"/>
        <v>0.19624449230652721</v>
      </c>
      <c r="AA35" s="59">
        <f t="shared" si="7"/>
        <v>0.18538738709156397</v>
      </c>
      <c r="AB35" s="59">
        <f t="shared" si="7"/>
        <v>0.18812184387583539</v>
      </c>
      <c r="AC35" s="59">
        <f t="shared" si="7"/>
        <v>0.18324255548280649</v>
      </c>
      <c r="AD35" s="59">
        <f t="shared" si="7"/>
        <v>0.19061226637715006</v>
      </c>
      <c r="AE35" s="59">
        <f t="shared" si="7"/>
        <v>0.18493968925424986</v>
      </c>
      <c r="AF35" s="59">
        <f t="shared" si="7"/>
        <v>0.1853696823230985</v>
      </c>
      <c r="AG35" s="59">
        <f t="shared" si="7"/>
        <v>0.18819817931926533</v>
      </c>
      <c r="AH35" s="59">
        <f t="shared" si="7"/>
        <v>0.1881289704152149</v>
      </c>
      <c r="AI35" s="59">
        <f t="shared" si="7"/>
        <v>0.18418288018958176</v>
      </c>
      <c r="AJ35" s="59">
        <f t="shared" si="7"/>
        <v>0.19180978563071246</v>
      </c>
      <c r="AK35" s="59">
        <f t="shared" si="7"/>
        <v>0.20015342515939533</v>
      </c>
      <c r="AL35" s="59">
        <f t="shared" ref="AL35:BL35" si="8">+AL34/AL31</f>
        <v>0.20513009574955532</v>
      </c>
      <c r="AM35" s="59">
        <f t="shared" si="8"/>
        <v>0.21576426444595379</v>
      </c>
      <c r="AN35" s="59">
        <f t="shared" si="8"/>
        <v>0.22200854053726643</v>
      </c>
      <c r="AO35" s="59">
        <f t="shared" si="8"/>
        <v>0.22527413335385324</v>
      </c>
      <c r="AP35" s="59">
        <f t="shared" si="8"/>
        <v>0.2243328422505268</v>
      </c>
      <c r="AQ35" s="59">
        <f t="shared" si="8"/>
        <v>0.22653582215469795</v>
      </c>
      <c r="AR35" s="59">
        <f t="shared" si="8"/>
        <v>0.21424223980523435</v>
      </c>
      <c r="AS35" s="59">
        <f t="shared" si="8"/>
        <v>0.20968058699102704</v>
      </c>
      <c r="AT35" s="59">
        <f t="shared" si="8"/>
        <v>0.20947401631586066</v>
      </c>
      <c r="AU35" s="59">
        <f t="shared" si="8"/>
        <v>0.20990314763477882</v>
      </c>
      <c r="AV35" s="59">
        <f t="shared" si="8"/>
        <v>0.20854621573014859</v>
      </c>
      <c r="AW35" s="59">
        <f t="shared" si="8"/>
        <v>0.20622826489954338</v>
      </c>
      <c r="AX35" s="59">
        <f t="shared" si="8"/>
        <v>0.1991122922085265</v>
      </c>
      <c r="AY35" s="59">
        <f t="shared" si="8"/>
        <v>0.19077654694201054</v>
      </c>
      <c r="AZ35" s="59">
        <f t="shared" si="8"/>
        <v>0.19483077308660282</v>
      </c>
      <c r="BA35" s="59">
        <f t="shared" si="8"/>
        <v>0.18956697738035941</v>
      </c>
      <c r="BB35" s="59">
        <f t="shared" si="8"/>
        <v>0.18483817132945241</v>
      </c>
      <c r="BC35" s="59">
        <f t="shared" si="8"/>
        <v>0.16952935706644792</v>
      </c>
      <c r="BD35" s="59">
        <f t="shared" si="8"/>
        <v>0.18702065214658034</v>
      </c>
      <c r="BE35" s="59">
        <f t="shared" si="8"/>
        <v>0.18543303003673403</v>
      </c>
      <c r="BF35" s="59">
        <f t="shared" si="8"/>
        <v>0.18602672334353917</v>
      </c>
      <c r="BG35" s="59">
        <f t="shared" si="8"/>
        <v>0.18499521895710982</v>
      </c>
      <c r="BH35" s="59">
        <f t="shared" si="8"/>
        <v>0.18112601970311595</v>
      </c>
      <c r="BI35" s="59">
        <f t="shared" si="8"/>
        <v>0.18131115408784776</v>
      </c>
      <c r="BJ35" s="59">
        <f t="shared" si="8"/>
        <v>0.18221852730782143</v>
      </c>
      <c r="BK35" s="59">
        <f t="shared" si="8"/>
        <v>0.17693334418491091</v>
      </c>
      <c r="BL35" s="59">
        <f t="shared" si="8"/>
        <v>0.18000119090897693</v>
      </c>
    </row>
    <row r="36" spans="1:64" x14ac:dyDescent="0.35">
      <c r="A36" s="83"/>
      <c r="B36" s="44"/>
      <c r="E36" s="55"/>
    </row>
    <row r="37" spans="1:64" x14ac:dyDescent="0.35">
      <c r="A37" s="83" t="str">
        <f>+nominal!A37</f>
        <v>All mandatory programs (excludes net interest)</v>
      </c>
      <c r="B37" s="44"/>
      <c r="E37" s="55"/>
      <c r="F37" s="73">
        <f>+nominal!F37/F$3</f>
        <v>205.05023817276205</v>
      </c>
      <c r="G37" s="73">
        <f>+nominal!G37/G$3</f>
        <v>205.67437421718751</v>
      </c>
      <c r="H37" s="73">
        <f>+nominal!H37/H$3</f>
        <v>223.77695970246501</v>
      </c>
      <c r="I37" s="73">
        <f>+nominal!I37/I$3</f>
        <v>225.57712395075319</v>
      </c>
      <c r="J37" s="73">
        <f>+nominal!J37/J$3</f>
        <v>243.02324921399153</v>
      </c>
      <c r="K37" s="73">
        <f>+nominal!K37/K$3</f>
        <v>275.36508875701196</v>
      </c>
      <c r="L37" s="73">
        <f>+nominal!L37/L$3</f>
        <v>323.30855464834485</v>
      </c>
      <c r="M37" s="73">
        <f>+nominal!M37/M$3</f>
        <v>339.98562620581185</v>
      </c>
      <c r="N37" s="73">
        <f>+nominal!N37/N$3</f>
        <v>368.07222734736263</v>
      </c>
      <c r="O37" s="73">
        <f>+nominal!O37/O$3</f>
        <v>421.35311512659132</v>
      </c>
      <c r="P37" s="73">
        <f>+nominal!P37/P$3</f>
        <v>484.14301657196893</v>
      </c>
      <c r="Q37" s="73">
        <f>+nominal!Q37/Q$3</f>
        <v>526.32658940900353</v>
      </c>
      <c r="R37" s="73">
        <f>+nominal!R37/R$3</f>
        <v>541.24900658265676</v>
      </c>
      <c r="S37" s="73">
        <f>+nominal!S37/S$3</f>
        <v>679.39942287968881</v>
      </c>
      <c r="T37" s="73">
        <f>+nominal!T37/T$3</f>
        <v>716.35519341634983</v>
      </c>
      <c r="U37" s="73">
        <f>+nominal!U37/U$3</f>
        <v>166.84713697694838</v>
      </c>
      <c r="V37" s="73">
        <f>+nominal!V37/V$3</f>
        <v>712.98643956640626</v>
      </c>
      <c r="W37" s="73">
        <f>+nominal!W37/W$3</f>
        <v>756.4696437119859</v>
      </c>
      <c r="X37" s="73">
        <f>+nominal!X37/X$3</f>
        <v>757.88664892915847</v>
      </c>
      <c r="Y37" s="73">
        <f>+nominal!Y37/Y$3</f>
        <v>804.38378991522006</v>
      </c>
      <c r="Z37" s="73">
        <f>+nominal!Z37/Z$3</f>
        <v>839.99024645127747</v>
      </c>
      <c r="AA37" s="73">
        <f>+nominal!AA37/AA$3</f>
        <v>868.08240565073197</v>
      </c>
      <c r="AB37" s="73">
        <f>+nominal!AB37/AB$3</f>
        <v>903.78007559055129</v>
      </c>
      <c r="AC37" s="73">
        <f>+nominal!AC37/AC$3</f>
        <v>866.35715292833493</v>
      </c>
      <c r="AD37" s="73">
        <f>+nominal!AD37/AD$3</f>
        <v>924.2654622713718</v>
      </c>
      <c r="AE37" s="73">
        <f>+nominal!AE37/AE$3</f>
        <v>936.64468034302399</v>
      </c>
      <c r="AF37" s="73">
        <f>+nominal!AF37/AF$3</f>
        <v>924.92108459105157</v>
      </c>
      <c r="AG37" s="73">
        <f>+nominal!AG37/AG$3</f>
        <v>944.39019175509611</v>
      </c>
      <c r="AH37" s="73">
        <f>+nominal!AH37/AH$3</f>
        <v>965.19323845345377</v>
      </c>
      <c r="AI37" s="73">
        <f>+nominal!AI37/AI$3</f>
        <v>996.07446065408419</v>
      </c>
      <c r="AJ37" s="73">
        <f>+nominal!AJ37/AJ$3</f>
        <v>986.11308423347612</v>
      </c>
      <c r="AK37" s="73">
        <f>+nominal!AK37/AK$3</f>
        <v>1170.4824791527506</v>
      </c>
      <c r="AL37" s="73">
        <f>+nominal!AL37/AL$3</f>
        <v>1233.8547431630818</v>
      </c>
      <c r="AM37" s="73">
        <f>+nominal!AM37/AM$3</f>
        <v>1244.1685252194172</v>
      </c>
      <c r="AN37" s="73">
        <f>+nominal!AN37/AN$3</f>
        <v>1274.6116121735247</v>
      </c>
      <c r="AO37" s="73">
        <f>+nominal!AO37/AO$3</f>
        <v>1315.0416454152905</v>
      </c>
      <c r="AP37" s="73">
        <f>+nominal!AP37/AP$3</f>
        <v>1317.3331859196824</v>
      </c>
      <c r="AQ37" s="73">
        <f>+nominal!AQ37/AQ$3</f>
        <v>1367.2041557788946</v>
      </c>
      <c r="AR37" s="73">
        <f>+nominal!AR37/AR$3</f>
        <v>1409.493075925926</v>
      </c>
      <c r="AS37" s="73">
        <f>+nominal!AS37/AS$3</f>
        <v>1432.4142452153108</v>
      </c>
      <c r="AT37" s="73">
        <f>+nominal!AT37/AT$3</f>
        <v>1477.7559454621551</v>
      </c>
      <c r="AU37" s="73">
        <f>+nominal!AU37/AU$3</f>
        <v>1599.1889344329898</v>
      </c>
      <c r="AV37" s="73">
        <f>+nominal!AV37/AV$3</f>
        <v>1667.0214898047725</v>
      </c>
      <c r="AW37" s="73">
        <f>+nominal!AW37/AW$3</f>
        <v>1705.4733987221025</v>
      </c>
      <c r="AX37" s="73">
        <f>+nominal!AX37/AX$3</f>
        <v>1745.3746535530017</v>
      </c>
      <c r="AY37" s="73">
        <f>+nominal!AY37/AY$3</f>
        <v>1830.9389938070863</v>
      </c>
      <c r="AZ37" s="73">
        <f>+nominal!AZ37/AZ$3</f>
        <v>1823.7308998176491</v>
      </c>
      <c r="BA37" s="73">
        <f>+nominal!BA37/BA$3</f>
        <v>1917.4934099999996</v>
      </c>
      <c r="BB37" s="73">
        <f>+nominal!BB37/BB$3</f>
        <v>2234.9363034918274</v>
      </c>
      <c r="BC37" s="73">
        <f>+nominal!BC37/BC$3</f>
        <v>2275.4275205072008</v>
      </c>
      <c r="BD37" s="73">
        <f>+nominal!BD37/BD$3</f>
        <v>2292.7050816871329</v>
      </c>
      <c r="BE37" s="73">
        <f>+nominal!BE37/BE$3</f>
        <v>2281.4382418798541</v>
      </c>
      <c r="BF37" s="73">
        <f>+nominal!BF37/BF$3</f>
        <v>2249.1933077092026</v>
      </c>
      <c r="BG37" s="73">
        <f>+nominal!BG37/BG$3</f>
        <v>2279.0948375375015</v>
      </c>
      <c r="BH37" s="73">
        <f>+nominal!BH37/BH$3</f>
        <v>2484.9110112633621</v>
      </c>
      <c r="BI37" s="73">
        <f>+nominal!BI37/BI$3</f>
        <v>2571.1673990533391</v>
      </c>
      <c r="BJ37" s="73">
        <f>+nominal!BJ37/BJ$3</f>
        <v>2648.3075517137354</v>
      </c>
      <c r="BK37" s="73">
        <f>+nominal!BK37/BK$3</f>
        <v>2636.0879029231824</v>
      </c>
      <c r="BL37" s="73">
        <f>+nominal!BL37/BL$3</f>
        <v>2757.1289999999999</v>
      </c>
    </row>
    <row r="38" spans="1:64" x14ac:dyDescent="0.35">
      <c r="A38" s="83"/>
      <c r="B38" s="44" t="str">
        <f>+nominal!B38</f>
        <v>health</v>
      </c>
      <c r="E38" s="55"/>
      <c r="F38" s="157">
        <f>+nominal!F38/F$3</f>
        <v>0.81287641599444105</v>
      </c>
      <c r="G38" s="157">
        <f>+nominal!G38/G$3</f>
        <v>1.2274508269252791</v>
      </c>
      <c r="H38" s="157">
        <f>+nominal!H38/H$3</f>
        <v>1.6134721595135524</v>
      </c>
      <c r="I38" s="157">
        <f>+nominal!I38/I$3</f>
        <v>2.0965712892786086</v>
      </c>
      <c r="J38" s="157">
        <f>+nominal!J38/J$3</f>
        <v>5.6007639057563114</v>
      </c>
      <c r="K38" s="157">
        <f>+nominal!K38/K$3</f>
        <v>25.045066167225329</v>
      </c>
      <c r="L38" s="157">
        <f>+nominal!L38/L$3</f>
        <v>40.847692392450362</v>
      </c>
      <c r="M38" s="157">
        <f>+nominal!M38/M$3</f>
        <v>48.401644359976757</v>
      </c>
      <c r="N38" s="157">
        <f>+nominal!N38/N$3</f>
        <v>51.530637766492276</v>
      </c>
      <c r="O38" s="157">
        <f>+nominal!O38/O$3</f>
        <v>55.182633470451819</v>
      </c>
      <c r="P38" s="157">
        <f>+nominal!P38/P$3</f>
        <v>64.593393951490754</v>
      </c>
      <c r="Q38" s="157">
        <f>+nominal!Q38/Q$3</f>
        <v>65.856466781077543</v>
      </c>
      <c r="R38" s="157">
        <f>+nominal!R38/R$3</f>
        <v>73.142117562354755</v>
      </c>
      <c r="S38" s="157">
        <f>+nominal!S38/S$3</f>
        <v>86.022080477118095</v>
      </c>
      <c r="T38" s="157">
        <f>+nominal!T38/T$3</f>
        <v>100.16894404538645</v>
      </c>
      <c r="U38" s="157">
        <f>+nominal!U38/U$3</f>
        <v>25.672867751374795</v>
      </c>
      <c r="V38" s="157">
        <f>+nominal!V38/V$3</f>
        <v>112.26693122272165</v>
      </c>
      <c r="W38" s="157">
        <f>+nominal!W38/W$3</f>
        <v>120.8775345958902</v>
      </c>
      <c r="X38" s="157">
        <f>+nominal!X38/X$3</f>
        <v>129.37196313286503</v>
      </c>
      <c r="Y38" s="157">
        <f>+nominal!Y38/Y$3</f>
        <v>138.34091520872022</v>
      </c>
      <c r="Z38" s="157">
        <f>+nominal!Z38/Z$3</f>
        <v>153.14237118596401</v>
      </c>
      <c r="AA38" s="157">
        <f>+nominal!AA38/AA$3</f>
        <v>164.03609964009607</v>
      </c>
      <c r="AB38" s="157">
        <f>+nominal!AB38/AB$3</f>
        <v>175.49977445964566</v>
      </c>
      <c r="AC38" s="157">
        <f>+nominal!AC38/AC$3</f>
        <v>183.02390085115761</v>
      </c>
      <c r="AD38" s="157">
        <f>+nominal!AD38/AD$3</f>
        <v>200.78142894432608</v>
      </c>
      <c r="AE38" s="157">
        <f>+nominal!AE38/AE$3</f>
        <v>209.74732993868554</v>
      </c>
      <c r="AF38" s="157">
        <f>+nominal!AF38/AF$3</f>
        <v>222.9818312315266</v>
      </c>
      <c r="AG38" s="157">
        <f>+nominal!AG38/AG$3</f>
        <v>228.25174012175361</v>
      </c>
      <c r="AH38" s="157">
        <f>+nominal!AH38/AH$3</f>
        <v>236.87869053837571</v>
      </c>
      <c r="AI38" s="157">
        <f>+nominal!AI38/AI$3</f>
        <v>266.86731727896154</v>
      </c>
      <c r="AJ38" s="157">
        <f>+nominal!AJ38/AJ$3</f>
        <v>288.77218187639477</v>
      </c>
      <c r="AK38" s="157">
        <f>+nominal!AK38/AK$3</f>
        <v>336.83030870818203</v>
      </c>
      <c r="AL38" s="157">
        <f>+nominal!AL38/AL$3</f>
        <v>363.31158893547507</v>
      </c>
      <c r="AM38" s="157">
        <f>+nominal!AM38/AM$3</f>
        <v>389.59997714563099</v>
      </c>
      <c r="AN38" s="157">
        <f>+nominal!AN38/AN$3</f>
        <v>418.36540181561122</v>
      </c>
      <c r="AO38" s="157">
        <f>+nominal!AO38/AO$3</f>
        <v>439.77376428752859</v>
      </c>
      <c r="AP38" s="157">
        <f>+nominal!AP38/AP$3</f>
        <v>458.57490728805141</v>
      </c>
      <c r="AQ38" s="157">
        <f>+nominal!AQ38/AQ$3</f>
        <v>466.04152386934675</v>
      </c>
      <c r="AR38" s="157">
        <f>+nominal!AR38/AR$3</f>
        <v>465.49891111111106</v>
      </c>
      <c r="AS38" s="157">
        <f>+nominal!AS38/AS$3</f>
        <v>476.33002571770328</v>
      </c>
      <c r="AT38" s="157">
        <f>+nominal!AT38/AT$3</f>
        <v>506.79729654550727</v>
      </c>
      <c r="AU38" s="157">
        <f>+nominal!AU38/AU$3</f>
        <v>553.28359403647892</v>
      </c>
      <c r="AV38" s="157">
        <f>+nominal!AV38/AV$3</f>
        <v>586.94191887201748</v>
      </c>
      <c r="AW38" s="157">
        <f>+nominal!AW38/AW$3</f>
        <v>622.91549804681586</v>
      </c>
      <c r="AX38" s="157">
        <f>+nominal!AX38/AX$3</f>
        <v>646.61756865619134</v>
      </c>
      <c r="AY38" s="157">
        <f>+nominal!AY38/AY$3</f>
        <v>680.66900285609245</v>
      </c>
      <c r="AZ38" s="157">
        <f>+nominal!AZ38/AZ$3</f>
        <v>720.97717312261682</v>
      </c>
      <c r="BA38" s="157">
        <f>+nominal!BA38/BA$3</f>
        <v>728.75242999999989</v>
      </c>
      <c r="BB38" s="157">
        <f>+nominal!BB38/BB$3</f>
        <v>781.82602154531946</v>
      </c>
      <c r="BC38" s="157">
        <f>+nominal!BC38/BC$3</f>
        <v>818.33839151534119</v>
      </c>
      <c r="BD38" s="157">
        <f>+nominal!BD38/BD$3</f>
        <v>865.24448905499196</v>
      </c>
      <c r="BE38" s="157">
        <f>+nominal!BE38/BE$3</f>
        <v>849.30493997667531</v>
      </c>
      <c r="BF38" s="157">
        <f>+nominal!BF38/BF$3</f>
        <v>863.38830836810894</v>
      </c>
      <c r="BG38" s="157">
        <f>+nominal!BG38/BG$3</f>
        <v>912.02637911916486</v>
      </c>
      <c r="BH38" s="157">
        <f>+nominal!BH38/BH$3</f>
        <v>1037.2128274625152</v>
      </c>
      <c r="BI38" s="157">
        <f>+nominal!BI38/BI$3</f>
        <v>1098.9884397696042</v>
      </c>
      <c r="BJ38" s="157">
        <f>+nominal!BJ38/BJ$3</f>
        <v>1120.411192537071</v>
      </c>
      <c r="BK38" s="157">
        <f>+nominal!BK38/BK$3</f>
        <v>1123.6203923861319</v>
      </c>
      <c r="BL38" s="157">
        <f>+nominal!BL38/BL$3</f>
        <v>1168.5030000000002</v>
      </c>
    </row>
    <row r="39" spans="1:64" x14ac:dyDescent="0.35">
      <c r="A39" s="83"/>
      <c r="B39" s="44" t="str">
        <f>+nominal!B39</f>
        <v>non-health</v>
      </c>
      <c r="E39" s="55"/>
      <c r="F39" s="157">
        <f>+nominal!F39/F$3</f>
        <v>204.2373617567676</v>
      </c>
      <c r="G39" s="157">
        <f>+nominal!G39/G$3</f>
        <v>204.44692339026221</v>
      </c>
      <c r="H39" s="157">
        <f>+nominal!H39/H$3</f>
        <v>222.16348754295146</v>
      </c>
      <c r="I39" s="157">
        <f>+nominal!I39/I$3</f>
        <v>223.48055266147458</v>
      </c>
      <c r="J39" s="157">
        <f>+nominal!J39/J$3</f>
        <v>237.4224853082352</v>
      </c>
      <c r="K39" s="157">
        <f>+nominal!K39/K$3</f>
        <v>250.32002258978665</v>
      </c>
      <c r="L39" s="157">
        <f>+nominal!L39/L$3</f>
        <v>282.46086225589448</v>
      </c>
      <c r="M39" s="157">
        <f>+nominal!M39/M$3</f>
        <v>291.58398184583513</v>
      </c>
      <c r="N39" s="157">
        <f>+nominal!N39/N$3</f>
        <v>316.54158958087038</v>
      </c>
      <c r="O39" s="157">
        <f>+nominal!O39/O$3</f>
        <v>366.17048165613954</v>
      </c>
      <c r="P39" s="157">
        <f>+nominal!P39/P$3</f>
        <v>419.5496226204782</v>
      </c>
      <c r="Q39" s="157">
        <f>+nominal!Q39/Q$3</f>
        <v>460.47012262792606</v>
      </c>
      <c r="R39" s="157">
        <f>+nominal!R39/R$3</f>
        <v>468.10688902030205</v>
      </c>
      <c r="S39" s="157">
        <f>+nominal!S39/S$3</f>
        <v>593.37734240257078</v>
      </c>
      <c r="T39" s="157">
        <f>+nominal!T39/T$3</f>
        <v>616.18624937096342</v>
      </c>
      <c r="U39" s="157">
        <f>+nominal!U39/U$3</f>
        <v>141.17426922557357</v>
      </c>
      <c r="V39" s="157">
        <f>+nominal!V39/V$3</f>
        <v>600.71950834368465</v>
      </c>
      <c r="W39" s="157">
        <f>+nominal!W39/W$3</f>
        <v>635.59210911609568</v>
      </c>
      <c r="X39" s="157">
        <f>+nominal!X39/X$3</f>
        <v>628.51468579629341</v>
      </c>
      <c r="Y39" s="157">
        <f>+nominal!Y39/Y$3</f>
        <v>666.04287470649979</v>
      </c>
      <c r="Z39" s="157">
        <f>+nominal!Z39/Z$3</f>
        <v>686.84787526531352</v>
      </c>
      <c r="AA39" s="157">
        <f>+nominal!AA39/AA$3</f>
        <v>704.04630601063593</v>
      </c>
      <c r="AB39" s="157">
        <f>+nominal!AB39/AB$3</f>
        <v>728.28030113090563</v>
      </c>
      <c r="AC39" s="157">
        <f>+nominal!AC39/AC$3</f>
        <v>683.33325207717724</v>
      </c>
      <c r="AD39" s="157">
        <f>+nominal!AD39/AD$3</f>
        <v>723.48403332704572</v>
      </c>
      <c r="AE39" s="157">
        <f>+nominal!AE39/AE$3</f>
        <v>726.89735040433845</v>
      </c>
      <c r="AF39" s="157">
        <f>+nominal!AF39/AF$3</f>
        <v>701.93925335952508</v>
      </c>
      <c r="AG39" s="157">
        <f>+nominal!AG39/AG$3</f>
        <v>716.13845163334247</v>
      </c>
      <c r="AH39" s="157">
        <f>+nominal!AH39/AH$3</f>
        <v>728.31454791507804</v>
      </c>
      <c r="AI39" s="157">
        <f>+nominal!AI39/AI$3</f>
        <v>729.20714337512277</v>
      </c>
      <c r="AJ39" s="157">
        <f>+nominal!AJ39/AJ$3</f>
        <v>697.3409023570814</v>
      </c>
      <c r="AK39" s="157">
        <f>+nominal!AK39/AK$3</f>
        <v>833.65217044456847</v>
      </c>
      <c r="AL39" s="157">
        <f>+nominal!AL39/AL$3</f>
        <v>870.54315422760669</v>
      </c>
      <c r="AM39" s="157">
        <f>+nominal!AM39/AM$3</f>
        <v>854.56854807378625</v>
      </c>
      <c r="AN39" s="157">
        <f>+nominal!AN39/AN$3</f>
        <v>856.24621035791336</v>
      </c>
      <c r="AO39" s="157">
        <f>+nominal!AO39/AO$3</f>
        <v>875.26788112776194</v>
      </c>
      <c r="AP39" s="157">
        <f>+nominal!AP39/AP$3</f>
        <v>858.7582786316309</v>
      </c>
      <c r="AQ39" s="157">
        <f>+nominal!AQ39/AQ$3</f>
        <v>901.16263190954783</v>
      </c>
      <c r="AR39" s="157">
        <f>+nominal!AR39/AR$3</f>
        <v>943.99416481481489</v>
      </c>
      <c r="AS39" s="157">
        <f>+nominal!AS39/AS$3</f>
        <v>956.08421949760736</v>
      </c>
      <c r="AT39" s="157">
        <f>+nominal!AT39/AT$3</f>
        <v>970.95864891664769</v>
      </c>
      <c r="AU39" s="157">
        <f>+nominal!AU39/AU$3</f>
        <v>1045.9053403965108</v>
      </c>
      <c r="AV39" s="157">
        <f>+nominal!AV39/AV$3</f>
        <v>1080.0795709327551</v>
      </c>
      <c r="AW39" s="157">
        <f>+nominal!AW39/AW$3</f>
        <v>1082.5579006752866</v>
      </c>
      <c r="AX39" s="157">
        <f>+nominal!AX39/AX$3</f>
        <v>1098.7570848968103</v>
      </c>
      <c r="AY39" s="157">
        <f>+nominal!AY39/AY$3</f>
        <v>1150.2699909509938</v>
      </c>
      <c r="AZ39" s="157">
        <f>+nominal!AZ39/AZ$3</f>
        <v>1102.7537266950321</v>
      </c>
      <c r="BA39" s="157">
        <f>+nominal!BA39/BA$3</f>
        <v>1188.7409799999998</v>
      </c>
      <c r="BB39" s="157">
        <f>+nominal!BB39/BB$3</f>
        <v>1453.1102819465077</v>
      </c>
      <c r="BC39" s="157">
        <f>+nominal!BC39/BC$3</f>
        <v>1457.08912899186</v>
      </c>
      <c r="BD39" s="157">
        <f>+nominal!BD39/BD$3</f>
        <v>1427.4605926321412</v>
      </c>
      <c r="BE39" s="157">
        <f>+nominal!BE39/BE$3</f>
        <v>1432.133301903179</v>
      </c>
      <c r="BF39" s="157">
        <f>+nominal!BF39/BF$3</f>
        <v>1385.8049993410937</v>
      </c>
      <c r="BG39" s="157">
        <f>+nominal!BG39/BG$3</f>
        <v>1367.0684584183366</v>
      </c>
      <c r="BH39" s="157">
        <f>+nominal!BH39/BH$3</f>
        <v>1447.6981838008469</v>
      </c>
      <c r="BI39" s="157">
        <f>+nominal!BI39/BI$3</f>
        <v>1472.1789592837349</v>
      </c>
      <c r="BJ39" s="157">
        <f>+nominal!BJ39/BJ$3</f>
        <v>1527.8963591766644</v>
      </c>
      <c r="BK39" s="157">
        <f>+nominal!BK39/BK$3</f>
        <v>1512.4675105370502</v>
      </c>
      <c r="BL39" s="157">
        <f>+nominal!BL39/BL$3</f>
        <v>1588.6259999999997</v>
      </c>
    </row>
    <row r="40" spans="1:64" x14ac:dyDescent="0.35">
      <c r="A40" s="83"/>
      <c r="B40" s="44"/>
      <c r="E40" s="55"/>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row>
    <row r="41" spans="1:64" x14ac:dyDescent="0.35">
      <c r="A41" s="83" t="str">
        <f>+nominal!A41</f>
        <v>Targeted mandatory programs including Medicare LIS</v>
      </c>
      <c r="B41" s="85"/>
      <c r="E41" s="55"/>
      <c r="F41" s="73">
        <f>+nominal!F41/F$3</f>
        <v>32.081328225842888</v>
      </c>
      <c r="G41" s="73">
        <f>+nominal!G41/G$3</f>
        <v>34.436319151560788</v>
      </c>
      <c r="H41" s="73">
        <f>+nominal!H41/H$3</f>
        <v>35.744775131240246</v>
      </c>
      <c r="I41" s="73">
        <f>+nominal!I41/I$3</f>
        <v>37.341329977165223</v>
      </c>
      <c r="J41" s="73">
        <f>+nominal!J41/J$3</f>
        <v>40.81606968119938</v>
      </c>
      <c r="K41" s="73">
        <f>+nominal!K41/K$3</f>
        <v>45.536176442136522</v>
      </c>
      <c r="L41" s="73">
        <f>+nominal!L41/L$3</f>
        <v>54.814761611613051</v>
      </c>
      <c r="M41" s="73">
        <f>+nominal!M41/M$3</f>
        <v>60.274684715226293</v>
      </c>
      <c r="N41" s="73">
        <f>+nominal!N41/N$3</f>
        <v>66.751135877764384</v>
      </c>
      <c r="O41" s="73">
        <f>+nominal!O41/O$3</f>
        <v>86.006720613541177</v>
      </c>
      <c r="P41" s="73">
        <f>+nominal!P41/P$3</f>
        <v>106.30552483106389</v>
      </c>
      <c r="Q41" s="73">
        <f>+nominal!Q41/Q$3</f>
        <v>99.49102813177835</v>
      </c>
      <c r="R41" s="73">
        <f>+nominal!R41/R$3</f>
        <v>106.68760789487169</v>
      </c>
      <c r="S41" s="73">
        <f>+nominal!S41/S$3</f>
        <v>127.61566944776177</v>
      </c>
      <c r="T41" s="73">
        <f>+nominal!T41/T$3</f>
        <v>144.70897729621731</v>
      </c>
      <c r="U41" s="73">
        <f>+nominal!U41/U$3</f>
        <v>34.688853698583735</v>
      </c>
      <c r="V41" s="73">
        <f>+nominal!V41/V$3</f>
        <v>147.32964848289984</v>
      </c>
      <c r="W41" s="73">
        <f>+nominal!W41/W$3</f>
        <v>146.67160036309963</v>
      </c>
      <c r="X41" s="73">
        <f>+nominal!X41/X$3</f>
        <v>149.37210253011509</v>
      </c>
      <c r="Y41" s="73">
        <f>+nominal!Y41/Y$3</f>
        <v>154.65057363584981</v>
      </c>
      <c r="Z41" s="73">
        <f>+nominal!Z41/Z$3</f>
        <v>163.19120094424744</v>
      </c>
      <c r="AA41" s="73">
        <f>+nominal!AA41/AA$3</f>
        <v>148.6063939600869</v>
      </c>
      <c r="AB41" s="73">
        <f>+nominal!AB41/AB$3</f>
        <v>155.33652408956695</v>
      </c>
      <c r="AC41" s="73">
        <f>+nominal!AC41/AC$3</f>
        <v>157.3713253825799</v>
      </c>
      <c r="AD41" s="73">
        <f>+nominal!AD41/AD$3</f>
        <v>189.7532005345299</v>
      </c>
      <c r="AE41" s="73">
        <f>+nominal!AE41/AE$3</f>
        <v>166.57207760566587</v>
      </c>
      <c r="AF41" s="73">
        <f>+nominal!AF41/AF$3</f>
        <v>172.00459622945121</v>
      </c>
      <c r="AG41" s="73">
        <f>+nominal!AG41/AG$3</f>
        <v>179.77969506199381</v>
      </c>
      <c r="AH41" s="73">
        <f>+nominal!AH41/AH$3</f>
        <v>189.08113305790954</v>
      </c>
      <c r="AI41" s="73">
        <f>+nominal!AI41/AI$3</f>
        <v>202.95689206311116</v>
      </c>
      <c r="AJ41" s="73">
        <f>+nominal!AJ41/AJ$3</f>
        <v>233.12438797596565</v>
      </c>
      <c r="AK41" s="73">
        <f>+nominal!AK41/AK$3</f>
        <v>275.60734469421948</v>
      </c>
      <c r="AL41" s="73">
        <f>+nominal!AL41/AL$3</f>
        <v>297.42411389763134</v>
      </c>
      <c r="AM41" s="73">
        <f>+nominal!AM41/AM$3</f>
        <v>311.45130223689318</v>
      </c>
      <c r="AN41" s="73">
        <f>+nominal!AN41/AN$3</f>
        <v>326.71612486048059</v>
      </c>
      <c r="AO41" s="73">
        <f>+nominal!AO41/AO$3</f>
        <v>332.23578867157738</v>
      </c>
      <c r="AP41" s="73">
        <f>+nominal!AP41/AP$3</f>
        <v>331.28467228557253</v>
      </c>
      <c r="AQ41" s="73">
        <f>+nominal!AQ41/AQ$3</f>
        <v>336.31642462311561</v>
      </c>
      <c r="AR41" s="73">
        <f>+nominal!AR41/AR$3</f>
        <v>351.07093518518519</v>
      </c>
      <c r="AS41" s="73">
        <f>+nominal!AS41/AS$3</f>
        <v>359.89635466507167</v>
      </c>
      <c r="AT41" s="73">
        <f>+nominal!AT41/AT$3</f>
        <v>380.6113531438138</v>
      </c>
      <c r="AU41" s="73">
        <f>+nominal!AU41/AU$3</f>
        <v>420.06410379064238</v>
      </c>
      <c r="AV41" s="73">
        <f>+nominal!AV41/AV$3</f>
        <v>447.93122993492415</v>
      </c>
      <c r="AW41" s="73">
        <f>+nominal!AW41/AW$3</f>
        <v>469.56287944765768</v>
      </c>
      <c r="AX41" s="73">
        <f>+nominal!AX41/AX$3</f>
        <v>481.65631642823644</v>
      </c>
      <c r="AY41" s="73">
        <f>+nominal!AY41/AY$3</f>
        <v>485.47564126346742</v>
      </c>
      <c r="AZ41" s="73">
        <f>+nominal!AZ41/AZ$3</f>
        <v>500.55266546527037</v>
      </c>
      <c r="BA41" s="73">
        <f>+nominal!BA41/BA$3</f>
        <v>550.45621749999987</v>
      </c>
      <c r="BB41" s="73">
        <f>+nominal!BB41/BB$3</f>
        <v>588.48643200222875</v>
      </c>
      <c r="BC41" s="73">
        <f>+nominal!BC41/BC$3</f>
        <v>655.29471992798995</v>
      </c>
      <c r="BD41" s="73">
        <f>+nominal!BD41/BD$3</f>
        <v>694.56151201281352</v>
      </c>
      <c r="BE41" s="73">
        <f>+nominal!BE41/BE$3</f>
        <v>655.40272990744643</v>
      </c>
      <c r="BF41" s="73">
        <f>+nominal!BF41/BF$3</f>
        <v>670.02399824291672</v>
      </c>
      <c r="BG41" s="73">
        <f>+nominal!BG41/BG$3</f>
        <v>709.81520427217083</v>
      </c>
      <c r="BH41" s="73">
        <f>+nominal!BH41/BH$3</f>
        <v>775.30780285529806</v>
      </c>
      <c r="BI41" s="73">
        <f>+nominal!BI41/BI$3</f>
        <v>796.7851873800895</v>
      </c>
      <c r="BJ41" s="73">
        <f>+nominal!BJ41/BJ$3</f>
        <v>789.86504745550315</v>
      </c>
      <c r="BK41" s="73">
        <f>+nominal!BK41/BK$3</f>
        <v>794.30587586675733</v>
      </c>
      <c r="BL41" s="73">
        <f>+nominal!BL41/BL$3</f>
        <v>811.90899999999999</v>
      </c>
    </row>
    <row r="42" spans="1:64" x14ac:dyDescent="0.35">
      <c r="A42" s="83"/>
      <c r="B42" s="44" t="str">
        <f>+nominal!B42</f>
        <v>health</v>
      </c>
      <c r="E42" s="55"/>
      <c r="F42" s="157">
        <f>+nominal!F42/F$3</f>
        <v>0.75613928656315543</v>
      </c>
      <c r="G42" s="157">
        <f>+nominal!G42/G$3</f>
        <v>1.1424617706818287</v>
      </c>
      <c r="H42" s="157">
        <f>+nominal!H42/H$3</f>
        <v>1.5054697436072941</v>
      </c>
      <c r="I42" s="157">
        <f>+nominal!I42/I$3</f>
        <v>1.9285908492146018</v>
      </c>
      <c r="J42" s="157">
        <f>+nominal!J42/J$3</f>
        <v>5.3359806015107676</v>
      </c>
      <c r="K42" s="157">
        <f>+nominal!K42/K$3</f>
        <v>7.8879726017074248</v>
      </c>
      <c r="L42" s="157">
        <f>+nominal!L42/L$3</f>
        <v>11.788334657862361</v>
      </c>
      <c r="M42" s="157">
        <f>+nominal!M42/M$3</f>
        <v>14.33299816480829</v>
      </c>
      <c r="N42" s="157">
        <f>+nominal!N42/N$3</f>
        <v>16.315711353411864</v>
      </c>
      <c r="O42" s="157">
        <f>+nominal!O42/O$3</f>
        <v>19.224268861486568</v>
      </c>
      <c r="P42" s="157">
        <f>+nominal!P42/P$3</f>
        <v>25.401327206451512</v>
      </c>
      <c r="Q42" s="157">
        <f>+nominal!Q42/Q$3</f>
        <v>24.425275187534154</v>
      </c>
      <c r="R42" s="157">
        <f>+nominal!R42/R$3</f>
        <v>28.454974394751581</v>
      </c>
      <c r="S42" s="157">
        <f>+nominal!S42/S$3</f>
        <v>30.451169928588531</v>
      </c>
      <c r="T42" s="157">
        <f>+nominal!T42/T$3</f>
        <v>35.737736133689914</v>
      </c>
      <c r="U42" s="157">
        <f>+nominal!U42/U$3</f>
        <v>8.9583686216970282</v>
      </c>
      <c r="V42" s="157">
        <f>+nominal!V42/V$3</f>
        <v>38.307291659682598</v>
      </c>
      <c r="W42" s="157">
        <f>+nominal!W42/W$3</f>
        <v>39.04716486687385</v>
      </c>
      <c r="X42" s="157">
        <f>+nominal!X42/X$3</f>
        <v>41.705719122253775</v>
      </c>
      <c r="Y42" s="157">
        <f>+nominal!Y42/Y$3</f>
        <v>42.241978159063379</v>
      </c>
      <c r="Z42" s="157">
        <f>+nominal!Z42/Z$3</f>
        <v>46.289123352977128</v>
      </c>
      <c r="AA42" s="157">
        <f>+nominal!AA42/AA$3</f>
        <v>44.731815918801459</v>
      </c>
      <c r="AB42" s="157">
        <f>+nominal!AB42/AB$3</f>
        <v>46.696973185039376</v>
      </c>
      <c r="AC42" s="157">
        <f>+nominal!AC42/AC$3</f>
        <v>47.376559984564487</v>
      </c>
      <c r="AD42" s="157">
        <f>+nominal!AD42/AD$3</f>
        <v>51.670692481898371</v>
      </c>
      <c r="AE42" s="157">
        <f>+nominal!AE42/AE$3</f>
        <v>55.685472580951902</v>
      </c>
      <c r="AF42" s="157">
        <f>+nominal!AF42/AF$3</f>
        <v>59.563219572759294</v>
      </c>
      <c r="AG42" s="157">
        <f>+nominal!AG42/AG$3</f>
        <v>63.7729237950293</v>
      </c>
      <c r="AH42" s="157">
        <f>+nominal!AH42/AH$3</f>
        <v>69.498417128722608</v>
      </c>
      <c r="AI42" s="157">
        <f>+nominal!AI42/AI$3</f>
        <v>78.948897577351715</v>
      </c>
      <c r="AJ42" s="157">
        <f>+nominal!AJ42/AJ$3</f>
        <v>96.594481019742474</v>
      </c>
      <c r="AK42" s="157">
        <f>+nominal!AK42/AK$3</f>
        <v>122.46411498966769</v>
      </c>
      <c r="AL42" s="157">
        <f>+nominal!AL42/AL$3</f>
        <v>133.71388229403757</v>
      </c>
      <c r="AM42" s="157">
        <f>+nominal!AM42/AM$3</f>
        <v>141.82275704854368</v>
      </c>
      <c r="AN42" s="157">
        <f>+nominal!AN42/AN$3</f>
        <v>149.0641692090185</v>
      </c>
      <c r="AO42" s="157">
        <f>+nominal!AO42/AO$3</f>
        <v>150.15327508255015</v>
      </c>
      <c r="AP42" s="157">
        <f>+nominal!AP42/AP$3</f>
        <v>152.21846355974216</v>
      </c>
      <c r="AQ42" s="157">
        <f>+nominal!AQ42/AQ$3</f>
        <v>158.9831777638191</v>
      </c>
      <c r="AR42" s="157">
        <f>+nominal!AR42/AR$3</f>
        <v>167.64124999999999</v>
      </c>
      <c r="AS42" s="157">
        <f>+nominal!AS42/AS$3</f>
        <v>178.1733193779904</v>
      </c>
      <c r="AT42" s="157">
        <f>+nominal!AT42/AT$3</f>
        <v>192.95150619748236</v>
      </c>
      <c r="AU42" s="157">
        <f>+nominal!AU42/AU$3</f>
        <v>215.9535522918319</v>
      </c>
      <c r="AV42" s="157">
        <f>+nominal!AV42/AV$3</f>
        <v>230.27800997830803</v>
      </c>
      <c r="AW42" s="157">
        <f>+nominal!AW42/AW$3</f>
        <v>246.78735523725885</v>
      </c>
      <c r="AX42" s="157">
        <f>+nominal!AX42/AX$3</f>
        <v>248.13681015478426</v>
      </c>
      <c r="AY42" s="157">
        <f>+nominal!AY42/AY$3</f>
        <v>251.22401843734974</v>
      </c>
      <c r="AZ42" s="157">
        <f>+nominal!AZ42/AZ$3</f>
        <v>264.99308934768192</v>
      </c>
      <c r="BA42" s="157">
        <f>+nominal!BA42/BA$3</f>
        <v>269.26516749999996</v>
      </c>
      <c r="BB42" s="157">
        <f>+nominal!BB42/BB$3</f>
        <v>291.78283021916792</v>
      </c>
      <c r="BC42" s="157">
        <f>+nominal!BC42/BC$3</f>
        <v>307.98222900751409</v>
      </c>
      <c r="BD42" s="157">
        <f>+nominal!BD42/BD$3</f>
        <v>342.35175440469834</v>
      </c>
      <c r="BE42" s="157">
        <f>+nominal!BE42/BE$3</f>
        <v>319.75716046748221</v>
      </c>
      <c r="BF42" s="157">
        <f>+nominal!BF42/BF$3</f>
        <v>331.71768811772449</v>
      </c>
      <c r="BG42" s="157">
        <f>+nominal!BG42/BG$3</f>
        <v>379.91517580703226</v>
      </c>
      <c r="BH42" s="157">
        <f>+nominal!BH42/BH$3</f>
        <v>446.86186096563591</v>
      </c>
      <c r="BI42" s="157">
        <f>+nominal!BI42/BI$3</f>
        <v>472.92309784694089</v>
      </c>
      <c r="BJ42" s="157">
        <f>+nominal!BJ42/BJ$3</f>
        <v>481.88244893602206</v>
      </c>
      <c r="BK42" s="157">
        <f>+nominal!BK42/BK$3</f>
        <v>495.34834833446632</v>
      </c>
      <c r="BL42" s="157">
        <f>+nominal!BL42/BL$3</f>
        <v>510.64099999999996</v>
      </c>
    </row>
    <row r="43" spans="1:64" x14ac:dyDescent="0.35">
      <c r="A43" s="83"/>
      <c r="B43" s="44" t="str">
        <f>+nominal!B43</f>
        <v>non-health</v>
      </c>
      <c r="E43" s="55"/>
      <c r="F43" s="157">
        <f>+nominal!F43/F$3</f>
        <v>31.32518893927973</v>
      </c>
      <c r="G43" s="157">
        <f>+nominal!G43/G$3</f>
        <v>33.293857380878961</v>
      </c>
      <c r="H43" s="157">
        <f>+nominal!H43/H$3</f>
        <v>34.239305387632953</v>
      </c>
      <c r="I43" s="157">
        <f>+nominal!I43/I$3</f>
        <v>35.412739127950623</v>
      </c>
      <c r="J43" s="157">
        <f>+nominal!J43/J$3</f>
        <v>35.480089079688611</v>
      </c>
      <c r="K43" s="157">
        <f>+nominal!K43/K$3</f>
        <v>37.648203840429098</v>
      </c>
      <c r="L43" s="157">
        <f>+nominal!L43/L$3</f>
        <v>43.026426953750686</v>
      </c>
      <c r="M43" s="157">
        <f>+nominal!M43/M$3</f>
        <v>45.941686550417998</v>
      </c>
      <c r="N43" s="157">
        <f>+nominal!N43/N$3</f>
        <v>50.43542452435252</v>
      </c>
      <c r="O43" s="157">
        <f>+nominal!O43/O$3</f>
        <v>66.782451752054612</v>
      </c>
      <c r="P43" s="157">
        <f>+nominal!P43/P$3</f>
        <v>80.90419762461238</v>
      </c>
      <c r="Q43" s="157">
        <f>+nominal!Q43/Q$3</f>
        <v>75.065752944244196</v>
      </c>
      <c r="R43" s="157">
        <f>+nominal!R43/R$3</f>
        <v>78.232633500120102</v>
      </c>
      <c r="S43" s="157">
        <f>+nominal!S43/S$3</f>
        <v>97.164499519173233</v>
      </c>
      <c r="T43" s="157">
        <f>+nominal!T43/T$3</f>
        <v>108.97124116252741</v>
      </c>
      <c r="U43" s="157">
        <f>+nominal!U43/U$3</f>
        <v>25.730485076886708</v>
      </c>
      <c r="V43" s="157">
        <f>+nominal!V43/V$3</f>
        <v>109.02235682321725</v>
      </c>
      <c r="W43" s="157">
        <f>+nominal!W43/W$3</f>
        <v>107.62443549622579</v>
      </c>
      <c r="X43" s="157">
        <f>+nominal!X43/X$3</f>
        <v>107.6663834078613</v>
      </c>
      <c r="Y43" s="157">
        <f>+nominal!Y43/Y$3</f>
        <v>112.40859547678643</v>
      </c>
      <c r="Z43" s="157">
        <f>+nominal!Z43/Z$3</f>
        <v>116.9020775912703</v>
      </c>
      <c r="AA43" s="157">
        <f>+nominal!AA43/AA$3</f>
        <v>103.87457804128546</v>
      </c>
      <c r="AB43" s="157">
        <f>+nominal!AB43/AB$3</f>
        <v>108.63955090452757</v>
      </c>
      <c r="AC43" s="157">
        <f>+nominal!AC43/AC$3</f>
        <v>109.9947653980154</v>
      </c>
      <c r="AD43" s="157">
        <f>+nominal!AD43/AD$3</f>
        <v>138.08250805263154</v>
      </c>
      <c r="AE43" s="157">
        <f>+nominal!AE43/AE$3</f>
        <v>110.88660502471396</v>
      </c>
      <c r="AF43" s="157">
        <f>+nominal!AF43/AF$3</f>
        <v>112.4413766566919</v>
      </c>
      <c r="AG43" s="157">
        <f>+nominal!AG43/AG$3</f>
        <v>116.00677126696449</v>
      </c>
      <c r="AH43" s="157">
        <f>+nominal!AH43/AH$3</f>
        <v>119.58271592918693</v>
      </c>
      <c r="AI43" s="157">
        <f>+nominal!AI43/AI$3</f>
        <v>124.00799448575943</v>
      </c>
      <c r="AJ43" s="157">
        <f>+nominal!AJ43/AJ$3</f>
        <v>136.52990695622316</v>
      </c>
      <c r="AK43" s="157">
        <f>+nominal!AK43/AK$3</f>
        <v>153.14322970455177</v>
      </c>
      <c r="AL43" s="157">
        <f>+nominal!AL43/AL$3</f>
        <v>163.71023160359374</v>
      </c>
      <c r="AM43" s="157">
        <f>+nominal!AM43/AM$3</f>
        <v>169.62854518834951</v>
      </c>
      <c r="AN43" s="157">
        <f>+nominal!AN43/AN$3</f>
        <v>177.65195565146212</v>
      </c>
      <c r="AO43" s="157">
        <f>+nominal!AO43/AO$3</f>
        <v>182.0825135890272</v>
      </c>
      <c r="AP43" s="157">
        <f>+nominal!AP43/AP$3</f>
        <v>179.06620872583039</v>
      </c>
      <c r="AQ43" s="157">
        <f>+nominal!AQ43/AQ$3</f>
        <v>177.33324685929648</v>
      </c>
      <c r="AR43" s="157">
        <f>+nominal!AR43/AR$3</f>
        <v>183.42968518518518</v>
      </c>
      <c r="AS43" s="157">
        <f>+nominal!AS43/AS$3</f>
        <v>181.7230352870813</v>
      </c>
      <c r="AT43" s="157">
        <f>+nominal!AT43/AT$3</f>
        <v>187.65984694633141</v>
      </c>
      <c r="AU43" s="157">
        <f>+nominal!AU43/AU$3</f>
        <v>204.11055149881048</v>
      </c>
      <c r="AV43" s="157">
        <f>+nominal!AV43/AV$3</f>
        <v>217.65321995661611</v>
      </c>
      <c r="AW43" s="157">
        <f>+nominal!AW43/AW$3</f>
        <v>222.7755242103988</v>
      </c>
      <c r="AX43" s="157">
        <f>+nominal!AX43/AX$3</f>
        <v>233.51950627345221</v>
      </c>
      <c r="AY43" s="157">
        <f>+nominal!AY43/AY$3</f>
        <v>234.25162282611771</v>
      </c>
      <c r="AZ43" s="157">
        <f>+nominal!AZ43/AZ$3</f>
        <v>235.55957611758851</v>
      </c>
      <c r="BA43" s="157">
        <f>+nominal!BA43/BA$3</f>
        <v>281.19104999999985</v>
      </c>
      <c r="BB43" s="157">
        <f>+nominal!BB43/BB$3</f>
        <v>296.70360178306089</v>
      </c>
      <c r="BC43" s="157">
        <f>+nominal!BC43/BC$3</f>
        <v>347.31249092047585</v>
      </c>
      <c r="BD43" s="157">
        <f>+nominal!BD43/BD$3</f>
        <v>352.20975760811518</v>
      </c>
      <c r="BE43" s="157">
        <f>+nominal!BE43/BE$3</f>
        <v>335.64556943996416</v>
      </c>
      <c r="BF43" s="157">
        <f>+nominal!BF43/BF$3</f>
        <v>338.30631012519217</v>
      </c>
      <c r="BG43" s="157">
        <f>+nominal!BG43/BG$3</f>
        <v>329.90002846513858</v>
      </c>
      <c r="BH43" s="157">
        <f>+nominal!BH43/BH$3</f>
        <v>328.44594188966209</v>
      </c>
      <c r="BI43" s="157">
        <f>+nominal!BI43/BI$3</f>
        <v>323.86208953314855</v>
      </c>
      <c r="BJ43" s="157">
        <f>+nominal!BJ43/BJ$3</f>
        <v>307.98259851948114</v>
      </c>
      <c r="BK43" s="157">
        <f>+nominal!BK43/BK$3</f>
        <v>298.95752753229101</v>
      </c>
      <c r="BL43" s="157">
        <f>+nominal!BL43/BL$3</f>
        <v>301.26800000000003</v>
      </c>
    </row>
    <row r="44" spans="1:64" x14ac:dyDescent="0.35">
      <c r="A44" s="83"/>
      <c r="B44" s="85" t="str">
        <f>+nominal!B44</f>
        <v>Targeted share of all mandatory programs</v>
      </c>
      <c r="E44" s="55"/>
      <c r="F44" s="59">
        <f t="shared" ref="F44:AK44" si="9">+F41/F37</f>
        <v>0.15645594226919765</v>
      </c>
      <c r="G44" s="59">
        <f t="shared" si="9"/>
        <v>0.16743125769862224</v>
      </c>
      <c r="H44" s="59">
        <f t="shared" si="9"/>
        <v>0.15973393855545576</v>
      </c>
      <c r="I44" s="59">
        <f t="shared" si="9"/>
        <v>0.16553686527769274</v>
      </c>
      <c r="J44" s="59">
        <f t="shared" si="9"/>
        <v>0.16795129607233267</v>
      </c>
      <c r="K44" s="59">
        <f t="shared" si="9"/>
        <v>0.1653665562605818</v>
      </c>
      <c r="L44" s="59">
        <f t="shared" si="9"/>
        <v>0.16954318351159556</v>
      </c>
      <c r="M44" s="59">
        <f t="shared" si="9"/>
        <v>0.17728597937472432</v>
      </c>
      <c r="N44" s="59">
        <f t="shared" si="9"/>
        <v>0.1813533619714508</v>
      </c>
      <c r="O44" s="59">
        <f t="shared" si="9"/>
        <v>0.20412029133260667</v>
      </c>
      <c r="P44" s="59">
        <f t="shared" si="9"/>
        <v>0.21957463227244825</v>
      </c>
      <c r="Q44" s="59">
        <f t="shared" si="9"/>
        <v>0.18902907459699855</v>
      </c>
      <c r="R44" s="59">
        <f t="shared" si="9"/>
        <v>0.19711372510127445</v>
      </c>
      <c r="S44" s="59">
        <f t="shared" si="9"/>
        <v>0.18783599919301161</v>
      </c>
      <c r="T44" s="59">
        <f t="shared" si="9"/>
        <v>0.20200729837120285</v>
      </c>
      <c r="U44" s="59">
        <f t="shared" si="9"/>
        <v>0.20790799486943759</v>
      </c>
      <c r="V44" s="59">
        <f t="shared" si="9"/>
        <v>0.20663737808603558</v>
      </c>
      <c r="W44" s="59">
        <f t="shared" si="9"/>
        <v>0.1938896049329675</v>
      </c>
      <c r="X44" s="59">
        <f t="shared" si="9"/>
        <v>0.19709029409762999</v>
      </c>
      <c r="Y44" s="59">
        <f t="shared" si="9"/>
        <v>0.19225968446249964</v>
      </c>
      <c r="Z44" s="59">
        <f t="shared" si="9"/>
        <v>0.19427749504673936</v>
      </c>
      <c r="AA44" s="59">
        <f t="shared" si="9"/>
        <v>0.17118927073367946</v>
      </c>
      <c r="AB44" s="59">
        <f t="shared" si="9"/>
        <v>0.17187425158500688</v>
      </c>
      <c r="AC44" s="59">
        <f t="shared" si="9"/>
        <v>0.18164717039693865</v>
      </c>
      <c r="AD44" s="59">
        <f t="shared" si="9"/>
        <v>0.20530162413319392</v>
      </c>
      <c r="AE44" s="59">
        <f t="shared" si="9"/>
        <v>0.17783913270575857</v>
      </c>
      <c r="AF44" s="59">
        <f t="shared" si="9"/>
        <v>0.18596678040430015</v>
      </c>
      <c r="AG44" s="59">
        <f t="shared" si="9"/>
        <v>0.19036590662582312</v>
      </c>
      <c r="AH44" s="59">
        <f t="shared" si="9"/>
        <v>0.19589976962631606</v>
      </c>
      <c r="AI44" s="59">
        <f t="shared" si="9"/>
        <v>0.20375674719120607</v>
      </c>
      <c r="AJ44" s="59">
        <f t="shared" si="9"/>
        <v>0.23640735702962257</v>
      </c>
      <c r="AK44" s="59">
        <f t="shared" si="9"/>
        <v>0.23546473322156589</v>
      </c>
      <c r="AL44" s="59">
        <f t="shared" ref="AL44:BL44" si="10">+AL41/AL37</f>
        <v>0.24105277833204392</v>
      </c>
      <c r="AM44" s="59">
        <f t="shared" si="10"/>
        <v>0.25032887098792883</v>
      </c>
      <c r="AN44" s="59">
        <f t="shared" si="10"/>
        <v>0.25632602256255116</v>
      </c>
      <c r="AO44" s="59">
        <f t="shared" si="10"/>
        <v>0.25264278878913926</v>
      </c>
      <c r="AP44" s="59">
        <f t="shared" si="10"/>
        <v>0.25148130771053917</v>
      </c>
      <c r="AQ44" s="59">
        <f t="shared" si="10"/>
        <v>0.24598844525272565</v>
      </c>
      <c r="AR44" s="59">
        <f t="shared" si="10"/>
        <v>0.24907602682230931</v>
      </c>
      <c r="AS44" s="59">
        <f t="shared" si="10"/>
        <v>0.25125158861497815</v>
      </c>
      <c r="AT44" s="59">
        <f t="shared" si="10"/>
        <v>0.25756035989067261</v>
      </c>
      <c r="AU44" s="59">
        <f t="shared" si="10"/>
        <v>0.26267321812077243</v>
      </c>
      <c r="AV44" s="59">
        <f t="shared" si="10"/>
        <v>0.26870153304825245</v>
      </c>
      <c r="AW44" s="59">
        <f t="shared" si="10"/>
        <v>0.27532700293038714</v>
      </c>
      <c r="AX44" s="59">
        <f t="shared" si="10"/>
        <v>0.27596156243460079</v>
      </c>
      <c r="AY44" s="59">
        <f t="shared" si="10"/>
        <v>0.26515118357603712</v>
      </c>
      <c r="AZ44" s="59">
        <f t="shared" si="10"/>
        <v>0.27446629626954261</v>
      </c>
      <c r="BA44" s="59">
        <f t="shared" si="10"/>
        <v>0.28707072192753974</v>
      </c>
      <c r="BB44" s="59">
        <f t="shared" si="10"/>
        <v>0.26331239556258823</v>
      </c>
      <c r="BC44" s="59">
        <f t="shared" si="10"/>
        <v>0.28798751620175644</v>
      </c>
      <c r="BD44" s="59">
        <f t="shared" si="10"/>
        <v>0.30294411503711877</v>
      </c>
      <c r="BE44" s="59">
        <f t="shared" si="10"/>
        <v>0.2872761216483376</v>
      </c>
      <c r="BF44" s="59">
        <f t="shared" si="10"/>
        <v>0.29789524801909284</v>
      </c>
      <c r="BG44" s="59">
        <f t="shared" si="10"/>
        <v>0.31144610245315918</v>
      </c>
      <c r="BH44" s="59">
        <f t="shared" si="10"/>
        <v>0.31200626474793608</v>
      </c>
      <c r="BI44" s="59">
        <f t="shared" si="10"/>
        <v>0.30989238105362277</v>
      </c>
      <c r="BJ44" s="59">
        <f t="shared" si="10"/>
        <v>0.29825276408866364</v>
      </c>
      <c r="BK44" s="59">
        <f t="shared" si="10"/>
        <v>0.30131995028919339</v>
      </c>
      <c r="BL44" s="59">
        <f t="shared" si="10"/>
        <v>0.29447624684953083</v>
      </c>
    </row>
    <row r="45" spans="1:64" x14ac:dyDescent="0.35">
      <c r="A45" s="83"/>
      <c r="B45" s="44"/>
      <c r="E45" s="55"/>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row>
    <row r="46" spans="1:64" x14ac:dyDescent="0.35">
      <c r="A46" s="83" t="str">
        <f>+nominal!A46</f>
        <v>Targeted mandatory programs (not including Medicare LIS)</v>
      </c>
      <c r="B46" s="44"/>
      <c r="E46" s="55"/>
      <c r="F46" s="73">
        <f>+nominal!F46/F$3</f>
        <v>32.081328225842888</v>
      </c>
      <c r="G46" s="73">
        <f>+nominal!G46/G$3</f>
        <v>34.436319151560788</v>
      </c>
      <c r="H46" s="73">
        <f>+nominal!H46/H$3</f>
        <v>35.744775131240246</v>
      </c>
      <c r="I46" s="73">
        <f>+nominal!I46/I$3</f>
        <v>37.341329977165223</v>
      </c>
      <c r="J46" s="73">
        <f>+nominal!J46/J$3</f>
        <v>40.81606968119938</v>
      </c>
      <c r="K46" s="73">
        <f>+nominal!K46/K$3</f>
        <v>45.536176442136522</v>
      </c>
      <c r="L46" s="73">
        <f>+nominal!L46/L$3</f>
        <v>54.814761611613051</v>
      </c>
      <c r="M46" s="73">
        <f>+nominal!M46/M$3</f>
        <v>60.274684715226293</v>
      </c>
      <c r="N46" s="73">
        <f>+nominal!N46/N$3</f>
        <v>66.751135877764384</v>
      </c>
      <c r="O46" s="73">
        <f>+nominal!O46/O$3</f>
        <v>86.006720613541177</v>
      </c>
      <c r="P46" s="73">
        <f>+nominal!P46/P$3</f>
        <v>106.30552483106389</v>
      </c>
      <c r="Q46" s="73">
        <f>+nominal!Q46/Q$3</f>
        <v>99.49102813177835</v>
      </c>
      <c r="R46" s="73">
        <f>+nominal!R46/R$3</f>
        <v>106.68760789487169</v>
      </c>
      <c r="S46" s="73">
        <f>+nominal!S46/S$3</f>
        <v>127.61566944776177</v>
      </c>
      <c r="T46" s="73">
        <f>+nominal!T46/T$3</f>
        <v>144.70897729621731</v>
      </c>
      <c r="U46" s="73">
        <f>+nominal!U46/U$3</f>
        <v>34.688853698583735</v>
      </c>
      <c r="V46" s="73">
        <f>+nominal!V46/V$3</f>
        <v>147.32964848289984</v>
      </c>
      <c r="W46" s="73">
        <f>+nominal!W46/W$3</f>
        <v>146.67160036309963</v>
      </c>
      <c r="X46" s="73">
        <f>+nominal!X46/X$3</f>
        <v>149.37210253011509</v>
      </c>
      <c r="Y46" s="73">
        <f>+nominal!Y46/Y$3</f>
        <v>154.65057363584981</v>
      </c>
      <c r="Z46" s="73">
        <f>+nominal!Z46/Z$3</f>
        <v>163.19120094424744</v>
      </c>
      <c r="AA46" s="73">
        <f>+nominal!AA46/AA$3</f>
        <v>148.6063939600869</v>
      </c>
      <c r="AB46" s="73">
        <f>+nominal!AB46/AB$3</f>
        <v>155.33652408956695</v>
      </c>
      <c r="AC46" s="73">
        <f>+nominal!AC46/AC$3</f>
        <v>157.3713253825799</v>
      </c>
      <c r="AD46" s="73">
        <f>+nominal!AD46/AD$3</f>
        <v>189.7532005345299</v>
      </c>
      <c r="AE46" s="73">
        <f>+nominal!AE46/AE$3</f>
        <v>166.57207760566587</v>
      </c>
      <c r="AF46" s="73">
        <f>+nominal!AF46/AF$3</f>
        <v>172.00459622945121</v>
      </c>
      <c r="AG46" s="73">
        <f>+nominal!AG46/AG$3</f>
        <v>179.77969506199381</v>
      </c>
      <c r="AH46" s="73">
        <f>+nominal!AH46/AH$3</f>
        <v>189.08113305790954</v>
      </c>
      <c r="AI46" s="73">
        <f>+nominal!AI46/AI$3</f>
        <v>202.95689206311116</v>
      </c>
      <c r="AJ46" s="73">
        <f>+nominal!AJ46/AJ$3</f>
        <v>233.12438797596565</v>
      </c>
      <c r="AK46" s="73">
        <f>+nominal!AK46/AK$3</f>
        <v>275.60734469421948</v>
      </c>
      <c r="AL46" s="73">
        <f>+nominal!AL46/AL$3</f>
        <v>297.42411389763134</v>
      </c>
      <c r="AM46" s="73">
        <f>+nominal!AM46/AM$3</f>
        <v>311.45130223689318</v>
      </c>
      <c r="AN46" s="73">
        <f>+nominal!AN46/AN$3</f>
        <v>326.71612486048059</v>
      </c>
      <c r="AO46" s="73">
        <f>+nominal!AO46/AO$3</f>
        <v>332.23578867157738</v>
      </c>
      <c r="AP46" s="73">
        <f>+nominal!AP46/AP$3</f>
        <v>331.28467228557253</v>
      </c>
      <c r="AQ46" s="73">
        <f>+nominal!AQ46/AQ$3</f>
        <v>336.31642462311561</v>
      </c>
      <c r="AR46" s="73">
        <f>+nominal!AR46/AR$3</f>
        <v>351.07093518518519</v>
      </c>
      <c r="AS46" s="73">
        <f>+nominal!AS46/AS$3</f>
        <v>359.89635466507167</v>
      </c>
      <c r="AT46" s="73">
        <f>+nominal!AT46/AT$3</f>
        <v>380.6113531438138</v>
      </c>
      <c r="AU46" s="73">
        <f>+nominal!AU46/AU$3</f>
        <v>420.06410379064238</v>
      </c>
      <c r="AV46" s="73">
        <f>+nominal!AV46/AV$3</f>
        <v>447.93122993492415</v>
      </c>
      <c r="AW46" s="73">
        <f>+nominal!AW46/AW$3</f>
        <v>469.29045114011444</v>
      </c>
      <c r="AX46" s="73">
        <f>+nominal!AX46/AX$3</f>
        <v>480.20579461772985</v>
      </c>
      <c r="AY46" s="73">
        <f>+nominal!AY46/AY$3</f>
        <v>471.22915765065181</v>
      </c>
      <c r="AZ46" s="73">
        <f>+nominal!AZ46/AZ$3</f>
        <v>480.25126628722984</v>
      </c>
      <c r="BA46" s="73">
        <f>+nominal!BA46/BA$3</f>
        <v>529.38696999999991</v>
      </c>
      <c r="BB46" s="73">
        <f>+nominal!BB46/BB$3</f>
        <v>565.60854717682014</v>
      </c>
      <c r="BC46" s="73">
        <f>+nominal!BC46/BC$3</f>
        <v>631.03075219160917</v>
      </c>
      <c r="BD46" s="73">
        <f>+nominal!BD46/BD$3</f>
        <v>669.48764655632669</v>
      </c>
      <c r="BE46" s="73">
        <f>+nominal!BE46/BE$3</f>
        <v>630.37304453983768</v>
      </c>
      <c r="BF46" s="73">
        <f>+nominal!BF46/BF$3</f>
        <v>644.74858642653192</v>
      </c>
      <c r="BG46" s="73">
        <f>+nominal!BG46/BG$3</f>
        <v>683.87754556582263</v>
      </c>
      <c r="BH46" s="73">
        <f>+nominal!BH46/BH$3</f>
        <v>748.11981591218876</v>
      </c>
      <c r="BI46" s="73">
        <f>+nominal!BI46/BI$3</f>
        <v>768.87054231507125</v>
      </c>
      <c r="BJ46" s="73">
        <f>+nominal!BJ46/BJ$3</f>
        <v>761.60320330448099</v>
      </c>
      <c r="BK46" s="73">
        <f>+nominal!BK46/BK$3</f>
        <v>765.56142991162471</v>
      </c>
      <c r="BL46" s="73">
        <f>+nominal!BL46/BL$3</f>
        <v>782.50900000000001</v>
      </c>
    </row>
    <row r="47" spans="1:64" x14ac:dyDescent="0.35">
      <c r="A47" s="83"/>
      <c r="B47" s="44" t="str">
        <f>+nominal!B47</f>
        <v>health</v>
      </c>
      <c r="E47" s="55"/>
      <c r="F47" s="157">
        <f>+nominal!F47/F$3</f>
        <v>0.75613928656315543</v>
      </c>
      <c r="G47" s="157">
        <f>+nominal!G47/G$3</f>
        <v>1.1424617706818287</v>
      </c>
      <c r="H47" s="157">
        <f>+nominal!H47/H$3</f>
        <v>1.5054697436072941</v>
      </c>
      <c r="I47" s="157">
        <f>+nominal!I47/I$3</f>
        <v>1.9285908492146018</v>
      </c>
      <c r="J47" s="157">
        <f>+nominal!J47/J$3</f>
        <v>5.3359806015107676</v>
      </c>
      <c r="K47" s="157">
        <f>+nominal!K47/K$3</f>
        <v>7.8879726017074248</v>
      </c>
      <c r="L47" s="157">
        <f>+nominal!L47/L$3</f>
        <v>11.788334657862361</v>
      </c>
      <c r="M47" s="157">
        <f>+nominal!M47/M$3</f>
        <v>14.33299816480829</v>
      </c>
      <c r="N47" s="157">
        <f>+nominal!N47/N$3</f>
        <v>16.315711353411864</v>
      </c>
      <c r="O47" s="157">
        <f>+nominal!O47/O$3</f>
        <v>19.224268861486568</v>
      </c>
      <c r="P47" s="157">
        <f>+nominal!P47/P$3</f>
        <v>25.401327206451512</v>
      </c>
      <c r="Q47" s="157">
        <f>+nominal!Q47/Q$3</f>
        <v>24.425275187534154</v>
      </c>
      <c r="R47" s="157">
        <f>+nominal!R47/R$3</f>
        <v>28.454974394751581</v>
      </c>
      <c r="S47" s="157">
        <f>+nominal!S47/S$3</f>
        <v>30.451169928588531</v>
      </c>
      <c r="T47" s="157">
        <f>+nominal!T47/T$3</f>
        <v>35.737736133689914</v>
      </c>
      <c r="U47" s="157">
        <f>+nominal!U47/U$3</f>
        <v>8.9583686216970282</v>
      </c>
      <c r="V47" s="157">
        <f>+nominal!V47/V$3</f>
        <v>38.307291659682598</v>
      </c>
      <c r="W47" s="157">
        <f>+nominal!W47/W$3</f>
        <v>39.04716486687385</v>
      </c>
      <c r="X47" s="157">
        <f>+nominal!X47/X$3</f>
        <v>41.705719122253775</v>
      </c>
      <c r="Y47" s="157">
        <f>+nominal!Y47/Y$3</f>
        <v>42.241978159063379</v>
      </c>
      <c r="Z47" s="157">
        <f>+nominal!Z47/Z$3</f>
        <v>46.289123352977128</v>
      </c>
      <c r="AA47" s="157">
        <f>+nominal!AA47/AA$3</f>
        <v>44.731815918801459</v>
      </c>
      <c r="AB47" s="157">
        <f>+nominal!AB47/AB$3</f>
        <v>46.696973185039376</v>
      </c>
      <c r="AC47" s="157">
        <f>+nominal!AC47/AC$3</f>
        <v>47.376559984564487</v>
      </c>
      <c r="AD47" s="157">
        <f>+nominal!AD47/AD$3</f>
        <v>51.670692481898371</v>
      </c>
      <c r="AE47" s="157">
        <f>+nominal!AE47/AE$3</f>
        <v>55.685472580951902</v>
      </c>
      <c r="AF47" s="157">
        <f>+nominal!AF47/AF$3</f>
        <v>59.563219572759294</v>
      </c>
      <c r="AG47" s="157">
        <f>+nominal!AG47/AG$3</f>
        <v>63.7729237950293</v>
      </c>
      <c r="AH47" s="157">
        <f>+nominal!AH47/AH$3</f>
        <v>69.498417128722608</v>
      </c>
      <c r="AI47" s="157">
        <f>+nominal!AI47/AI$3</f>
        <v>78.948897577351715</v>
      </c>
      <c r="AJ47" s="157">
        <f>+nominal!AJ47/AJ$3</f>
        <v>96.594481019742474</v>
      </c>
      <c r="AK47" s="157">
        <f>+nominal!AK47/AK$3</f>
        <v>122.46411498966769</v>
      </c>
      <c r="AL47" s="157">
        <f>+nominal!AL47/AL$3</f>
        <v>133.71388229403757</v>
      </c>
      <c r="AM47" s="157">
        <f>+nominal!AM47/AM$3</f>
        <v>141.82275704854368</v>
      </c>
      <c r="AN47" s="157">
        <f>+nominal!AN47/AN$3</f>
        <v>149.0641692090185</v>
      </c>
      <c r="AO47" s="157">
        <f>+nominal!AO47/AO$3</f>
        <v>150.15327508255015</v>
      </c>
      <c r="AP47" s="157">
        <f>+nominal!AP47/AP$3</f>
        <v>152.21846355974216</v>
      </c>
      <c r="AQ47" s="157">
        <f>+nominal!AQ47/AQ$3</f>
        <v>158.9831777638191</v>
      </c>
      <c r="AR47" s="157">
        <f>+nominal!AR47/AR$3</f>
        <v>167.64124999999999</v>
      </c>
      <c r="AS47" s="157">
        <f>+nominal!AS47/AS$3</f>
        <v>178.1733193779904</v>
      </c>
      <c r="AT47" s="157">
        <f>+nominal!AT47/AT$3</f>
        <v>192.95150619748236</v>
      </c>
      <c r="AU47" s="157">
        <f>+nominal!AU47/AU$3</f>
        <v>215.9535522918319</v>
      </c>
      <c r="AV47" s="157">
        <f>+nominal!AV47/AV$3</f>
        <v>230.27800997830803</v>
      </c>
      <c r="AW47" s="157">
        <f>+nominal!AW47/AW$3</f>
        <v>246.51492692971564</v>
      </c>
      <c r="AX47" s="157">
        <f>+nominal!AX47/AX$3</f>
        <v>246.6862883442777</v>
      </c>
      <c r="AY47" s="157">
        <f>+nominal!AY47/AY$3</f>
        <v>236.9775348245341</v>
      </c>
      <c r="AZ47" s="157">
        <f>+nominal!AZ47/AZ$3</f>
        <v>244.69169016964133</v>
      </c>
      <c r="BA47" s="157">
        <f>+nominal!BA47/BA$3</f>
        <v>248.19591999999994</v>
      </c>
      <c r="BB47" s="157">
        <f>+nominal!BB47/BB$3</f>
        <v>268.90494539375931</v>
      </c>
      <c r="BC47" s="157">
        <f>+nominal!BC47/BC$3</f>
        <v>283.71826127113337</v>
      </c>
      <c r="BD47" s="157">
        <f>+nominal!BD47/BD$3</f>
        <v>317.2778889482114</v>
      </c>
      <c r="BE47" s="157">
        <f>+nominal!BE47/BE$3</f>
        <v>294.72747509987346</v>
      </c>
      <c r="BF47" s="157">
        <f>+nominal!BF47/BF$3</f>
        <v>306.44227630133975</v>
      </c>
      <c r="BG47" s="157">
        <f>+nominal!BG47/BG$3</f>
        <v>353.97751710068405</v>
      </c>
      <c r="BH47" s="157">
        <f>+nominal!BH47/BH$3</f>
        <v>419.67387402252666</v>
      </c>
      <c r="BI47" s="157">
        <f>+nominal!BI47/BI$3</f>
        <v>445.00845278192276</v>
      </c>
      <c r="BJ47" s="157">
        <f>+nominal!BJ47/BJ$3</f>
        <v>453.62060478499984</v>
      </c>
      <c r="BK47" s="157">
        <f>+nominal!BK47/BK$3</f>
        <v>466.60390237933382</v>
      </c>
      <c r="BL47" s="157">
        <f>+nominal!BL47/BL$3</f>
        <v>481.24099999999999</v>
      </c>
    </row>
    <row r="48" spans="1:64" x14ac:dyDescent="0.35">
      <c r="A48" s="83"/>
      <c r="B48" s="44" t="str">
        <f>+nominal!B48</f>
        <v>non-health</v>
      </c>
      <c r="E48" s="55"/>
      <c r="F48" s="157">
        <f>+nominal!F48/F$3</f>
        <v>31.32518893927973</v>
      </c>
      <c r="G48" s="157">
        <f>+nominal!G48/G$3</f>
        <v>33.293857380878961</v>
      </c>
      <c r="H48" s="157">
        <f>+nominal!H48/H$3</f>
        <v>34.239305387632953</v>
      </c>
      <c r="I48" s="157">
        <f>+nominal!I48/I$3</f>
        <v>35.412739127950623</v>
      </c>
      <c r="J48" s="157">
        <f>+nominal!J48/J$3</f>
        <v>35.480089079688611</v>
      </c>
      <c r="K48" s="157">
        <f>+nominal!K48/K$3</f>
        <v>37.648203840429098</v>
      </c>
      <c r="L48" s="157">
        <f>+nominal!L48/L$3</f>
        <v>43.026426953750686</v>
      </c>
      <c r="M48" s="157">
        <f>+nominal!M48/M$3</f>
        <v>45.941686550417998</v>
      </c>
      <c r="N48" s="157">
        <f>+nominal!N48/N$3</f>
        <v>50.43542452435252</v>
      </c>
      <c r="O48" s="157">
        <f>+nominal!O48/O$3</f>
        <v>66.782451752054612</v>
      </c>
      <c r="P48" s="157">
        <f>+nominal!P48/P$3</f>
        <v>80.90419762461238</v>
      </c>
      <c r="Q48" s="157">
        <f>+nominal!Q48/Q$3</f>
        <v>75.065752944244196</v>
      </c>
      <c r="R48" s="157">
        <f>+nominal!R48/R$3</f>
        <v>78.232633500120102</v>
      </c>
      <c r="S48" s="157">
        <f>+nominal!S48/S$3</f>
        <v>97.164499519173233</v>
      </c>
      <c r="T48" s="157">
        <f>+nominal!T48/T$3</f>
        <v>108.97124116252741</v>
      </c>
      <c r="U48" s="157">
        <f>+nominal!U48/U$3</f>
        <v>25.730485076886708</v>
      </c>
      <c r="V48" s="157">
        <f>+nominal!V48/V$3</f>
        <v>109.02235682321725</v>
      </c>
      <c r="W48" s="157">
        <f>+nominal!W48/W$3</f>
        <v>107.62443549622579</v>
      </c>
      <c r="X48" s="157">
        <f>+nominal!X48/X$3</f>
        <v>107.6663834078613</v>
      </c>
      <c r="Y48" s="157">
        <f>+nominal!Y48/Y$3</f>
        <v>112.40859547678643</v>
      </c>
      <c r="Z48" s="157">
        <f>+nominal!Z48/Z$3</f>
        <v>116.9020775912703</v>
      </c>
      <c r="AA48" s="157">
        <f>+nominal!AA48/AA$3</f>
        <v>103.87457804128546</v>
      </c>
      <c r="AB48" s="157">
        <f>+nominal!AB48/AB$3</f>
        <v>108.63955090452757</v>
      </c>
      <c r="AC48" s="157">
        <f>+nominal!AC48/AC$3</f>
        <v>109.9947653980154</v>
      </c>
      <c r="AD48" s="157">
        <f>+nominal!AD48/AD$3</f>
        <v>138.08250805263154</v>
      </c>
      <c r="AE48" s="157">
        <f>+nominal!AE48/AE$3</f>
        <v>110.88660502471396</v>
      </c>
      <c r="AF48" s="157">
        <f>+nominal!AF48/AF$3</f>
        <v>112.4413766566919</v>
      </c>
      <c r="AG48" s="157">
        <f>+nominal!AG48/AG$3</f>
        <v>116.00677126696449</v>
      </c>
      <c r="AH48" s="157">
        <f>+nominal!AH48/AH$3</f>
        <v>119.58271592918693</v>
      </c>
      <c r="AI48" s="157">
        <f>+nominal!AI48/AI$3</f>
        <v>124.00799448575943</v>
      </c>
      <c r="AJ48" s="157">
        <f>+nominal!AJ48/AJ$3</f>
        <v>136.52990695622316</v>
      </c>
      <c r="AK48" s="157">
        <f>+nominal!AK48/AK$3</f>
        <v>153.14322970455177</v>
      </c>
      <c r="AL48" s="157">
        <f>+nominal!AL48/AL$3</f>
        <v>163.71023160359374</v>
      </c>
      <c r="AM48" s="157">
        <f>+nominal!AM48/AM$3</f>
        <v>169.62854518834951</v>
      </c>
      <c r="AN48" s="157">
        <f>+nominal!AN48/AN$3</f>
        <v>177.65195565146212</v>
      </c>
      <c r="AO48" s="157">
        <f>+nominal!AO48/AO$3</f>
        <v>182.0825135890272</v>
      </c>
      <c r="AP48" s="157">
        <f>+nominal!AP48/AP$3</f>
        <v>179.06620872583039</v>
      </c>
      <c r="AQ48" s="157">
        <f>+nominal!AQ48/AQ$3</f>
        <v>177.33324685929648</v>
      </c>
      <c r="AR48" s="157">
        <f>+nominal!AR48/AR$3</f>
        <v>183.42968518518518</v>
      </c>
      <c r="AS48" s="157">
        <f>+nominal!AS48/AS$3</f>
        <v>181.7230352870813</v>
      </c>
      <c r="AT48" s="157">
        <f>+nominal!AT48/AT$3</f>
        <v>187.65984694633141</v>
      </c>
      <c r="AU48" s="157">
        <f>+nominal!AU48/AU$3</f>
        <v>204.11055149881048</v>
      </c>
      <c r="AV48" s="157">
        <f>+nominal!AV48/AV$3</f>
        <v>217.65321995661611</v>
      </c>
      <c r="AW48" s="157">
        <f>+nominal!AW48/AW$3</f>
        <v>222.7755242103988</v>
      </c>
      <c r="AX48" s="157">
        <f>+nominal!AX48/AX$3</f>
        <v>233.51950627345215</v>
      </c>
      <c r="AY48" s="157">
        <f>+nominal!AY48/AY$3</f>
        <v>234.25162282611771</v>
      </c>
      <c r="AZ48" s="157">
        <f>+nominal!AZ48/AZ$3</f>
        <v>235.55957611758851</v>
      </c>
      <c r="BA48" s="157">
        <f>+nominal!BA48/BA$3</f>
        <v>281.1910499999999</v>
      </c>
      <c r="BB48" s="157">
        <f>+nominal!BB48/BB$3</f>
        <v>296.70360178306083</v>
      </c>
      <c r="BC48" s="157">
        <f>+nominal!BC48/BC$3</f>
        <v>347.3124909204758</v>
      </c>
      <c r="BD48" s="157">
        <f>+nominal!BD48/BD$3</f>
        <v>352.20975760811524</v>
      </c>
      <c r="BE48" s="157">
        <f>+nominal!BE48/BE$3</f>
        <v>335.64556943996422</v>
      </c>
      <c r="BF48" s="157">
        <f>+nominal!BF48/BF$3</f>
        <v>338.30631012519217</v>
      </c>
      <c r="BG48" s="157">
        <f>+nominal!BG48/BG$3</f>
        <v>329.90002846513858</v>
      </c>
      <c r="BH48" s="157">
        <f>+nominal!BH48/BH$3</f>
        <v>328.44594188966209</v>
      </c>
      <c r="BI48" s="157">
        <f>+nominal!BI48/BI$3</f>
        <v>323.86208953314849</v>
      </c>
      <c r="BJ48" s="157">
        <f>+nominal!BJ48/BJ$3</f>
        <v>307.98259851948109</v>
      </c>
      <c r="BK48" s="157">
        <f>+nominal!BK48/BK$3</f>
        <v>298.95752753229095</v>
      </c>
      <c r="BL48" s="157">
        <f>+nominal!BL48/BL$3</f>
        <v>301.26800000000003</v>
      </c>
    </row>
    <row r="49" spans="1:65" x14ac:dyDescent="0.35">
      <c r="A49" s="44"/>
      <c r="B49" s="85" t="str">
        <f>+nominal!B49</f>
        <v>Targeted share of mandatory programs</v>
      </c>
      <c r="C49" s="48"/>
      <c r="D49" s="48"/>
      <c r="E49" s="58"/>
      <c r="F49" s="59">
        <f>+F46/F37</f>
        <v>0.15645594226919765</v>
      </c>
      <c r="G49" s="59">
        <f t="shared" ref="G49:BL49" si="11">+G46/G37</f>
        <v>0.16743125769862224</v>
      </c>
      <c r="H49" s="59">
        <f t="shared" si="11"/>
        <v>0.15973393855545576</v>
      </c>
      <c r="I49" s="59">
        <f t="shared" si="11"/>
        <v>0.16553686527769274</v>
      </c>
      <c r="J49" s="59">
        <f t="shared" si="11"/>
        <v>0.16795129607233267</v>
      </c>
      <c r="K49" s="59">
        <f t="shared" si="11"/>
        <v>0.1653665562605818</v>
      </c>
      <c r="L49" s="59">
        <f t="shared" si="11"/>
        <v>0.16954318351159556</v>
      </c>
      <c r="M49" s="59">
        <f t="shared" si="11"/>
        <v>0.17728597937472432</v>
      </c>
      <c r="N49" s="59">
        <f t="shared" si="11"/>
        <v>0.1813533619714508</v>
      </c>
      <c r="O49" s="59">
        <f t="shared" si="11"/>
        <v>0.20412029133260667</v>
      </c>
      <c r="P49" s="59">
        <f t="shared" si="11"/>
        <v>0.21957463227244825</v>
      </c>
      <c r="Q49" s="59">
        <f t="shared" si="11"/>
        <v>0.18902907459699855</v>
      </c>
      <c r="R49" s="59">
        <f t="shared" si="11"/>
        <v>0.19711372510127445</v>
      </c>
      <c r="S49" s="59">
        <f t="shared" si="11"/>
        <v>0.18783599919301161</v>
      </c>
      <c r="T49" s="59">
        <f t="shared" si="11"/>
        <v>0.20200729837120285</v>
      </c>
      <c r="U49" s="59">
        <f t="shared" si="11"/>
        <v>0.20790799486943759</v>
      </c>
      <c r="V49" s="59">
        <f t="shared" si="11"/>
        <v>0.20663737808603558</v>
      </c>
      <c r="W49" s="59">
        <f t="shared" si="11"/>
        <v>0.1938896049329675</v>
      </c>
      <c r="X49" s="59">
        <f t="shared" si="11"/>
        <v>0.19709029409762999</v>
      </c>
      <c r="Y49" s="59">
        <f t="shared" si="11"/>
        <v>0.19225968446249964</v>
      </c>
      <c r="Z49" s="59">
        <f t="shared" si="11"/>
        <v>0.19427749504673936</v>
      </c>
      <c r="AA49" s="59">
        <f t="shared" si="11"/>
        <v>0.17118927073367946</v>
      </c>
      <c r="AB49" s="59">
        <f t="shared" si="11"/>
        <v>0.17187425158500688</v>
      </c>
      <c r="AC49" s="59">
        <f t="shared" si="11"/>
        <v>0.18164717039693865</v>
      </c>
      <c r="AD49" s="59">
        <f t="shared" si="11"/>
        <v>0.20530162413319392</v>
      </c>
      <c r="AE49" s="59">
        <f t="shared" si="11"/>
        <v>0.17783913270575857</v>
      </c>
      <c r="AF49" s="59">
        <f t="shared" si="11"/>
        <v>0.18596678040430015</v>
      </c>
      <c r="AG49" s="59">
        <f t="shared" si="11"/>
        <v>0.19036590662582312</v>
      </c>
      <c r="AH49" s="59">
        <f t="shared" si="11"/>
        <v>0.19589976962631606</v>
      </c>
      <c r="AI49" s="59">
        <f t="shared" si="11"/>
        <v>0.20375674719120607</v>
      </c>
      <c r="AJ49" s="59">
        <f t="shared" si="11"/>
        <v>0.23640735702962257</v>
      </c>
      <c r="AK49" s="59">
        <f t="shared" si="11"/>
        <v>0.23546473322156589</v>
      </c>
      <c r="AL49" s="59">
        <f t="shared" si="11"/>
        <v>0.24105277833204392</v>
      </c>
      <c r="AM49" s="59">
        <f t="shared" si="11"/>
        <v>0.25032887098792883</v>
      </c>
      <c r="AN49" s="59">
        <f t="shared" si="11"/>
        <v>0.25632602256255116</v>
      </c>
      <c r="AO49" s="59">
        <f t="shared" si="11"/>
        <v>0.25264278878913926</v>
      </c>
      <c r="AP49" s="59">
        <f t="shared" si="11"/>
        <v>0.25148130771053917</v>
      </c>
      <c r="AQ49" s="59">
        <f t="shared" si="11"/>
        <v>0.24598844525272565</v>
      </c>
      <c r="AR49" s="59">
        <f t="shared" si="11"/>
        <v>0.24907602682230931</v>
      </c>
      <c r="AS49" s="59">
        <f t="shared" si="11"/>
        <v>0.25125158861497815</v>
      </c>
      <c r="AT49" s="59">
        <f t="shared" si="11"/>
        <v>0.25756035989067261</v>
      </c>
      <c r="AU49" s="59">
        <f t="shared" si="11"/>
        <v>0.26267321812077243</v>
      </c>
      <c r="AV49" s="59">
        <f t="shared" si="11"/>
        <v>0.26870153304825245</v>
      </c>
      <c r="AW49" s="59">
        <f t="shared" si="11"/>
        <v>0.27516726528349839</v>
      </c>
      <c r="AX49" s="59">
        <f t="shared" si="11"/>
        <v>0.27513049627493485</v>
      </c>
      <c r="AY49" s="59">
        <f t="shared" si="11"/>
        <v>0.25737021235798863</v>
      </c>
      <c r="AZ49" s="59">
        <f t="shared" si="11"/>
        <v>0.26333450090429961</v>
      </c>
      <c r="BA49" s="59">
        <f t="shared" si="11"/>
        <v>0.27608281063140655</v>
      </c>
      <c r="BB49" s="59">
        <f t="shared" si="11"/>
        <v>0.25307591374891658</v>
      </c>
      <c r="BC49" s="59">
        <f t="shared" si="11"/>
        <v>0.27732403977031544</v>
      </c>
      <c r="BD49" s="59">
        <f t="shared" si="11"/>
        <v>0.2920077474873789</v>
      </c>
      <c r="BE49" s="59">
        <f t="shared" si="11"/>
        <v>0.27630511006970077</v>
      </c>
      <c r="BF49" s="59">
        <f t="shared" si="11"/>
        <v>0.28665770266016249</v>
      </c>
      <c r="BG49" s="59">
        <f t="shared" si="11"/>
        <v>0.30006541820994748</v>
      </c>
      <c r="BH49" s="59">
        <f t="shared" si="11"/>
        <v>0.30106503312238719</v>
      </c>
      <c r="BI49" s="59">
        <f t="shared" si="11"/>
        <v>0.29903558305778011</v>
      </c>
      <c r="BJ49" s="59">
        <f t="shared" si="11"/>
        <v>0.28758110167818052</v>
      </c>
      <c r="BK49" s="59">
        <f t="shared" si="11"/>
        <v>0.29041574412700216</v>
      </c>
      <c r="BL49" s="59">
        <f t="shared" si="11"/>
        <v>0.28381298082171708</v>
      </c>
    </row>
    <row r="50" spans="1:65" x14ac:dyDescent="0.35">
      <c r="A50" s="83"/>
      <c r="B50" s="85"/>
      <c r="E50" s="55"/>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row>
    <row r="51" spans="1:65" x14ac:dyDescent="0.35">
      <c r="A51" s="83" t="str">
        <f>+nominal!A51</f>
        <v>Total targeted programs, discretionary and mandatory (includes Medicare LIS)</v>
      </c>
      <c r="B51" s="85"/>
      <c r="E51" s="55"/>
      <c r="F51" s="73">
        <f>+nominal!F51/F$3</f>
        <v>38.322228443014993</v>
      </c>
      <c r="G51" s="73">
        <f>+nominal!G51/G$3</f>
        <v>42.23163436179901</v>
      </c>
      <c r="H51" s="73">
        <f>+nominal!H51/H$3</f>
        <v>44.709592603154661</v>
      </c>
      <c r="I51" s="73">
        <f>+nominal!I51/I$3</f>
        <v>49.30596049475924</v>
      </c>
      <c r="J51" s="73">
        <f>+nominal!J51/J$3</f>
        <v>66.100510728537245</v>
      </c>
      <c r="K51" s="73">
        <f>+nominal!K51/K$3</f>
        <v>79.252800895139146</v>
      </c>
      <c r="L51" s="73">
        <f>+nominal!L51/L$3</f>
        <v>93.057731955728926</v>
      </c>
      <c r="M51" s="73">
        <f>+nominal!M51/M$3</f>
        <v>98.23167317544457</v>
      </c>
      <c r="N51" s="73">
        <f>+nominal!N51/N$3</f>
        <v>106.58921764438269</v>
      </c>
      <c r="O51" s="73">
        <f>+nominal!O51/O$3</f>
        <v>130.07046657314012</v>
      </c>
      <c r="P51" s="73">
        <f>+nominal!P51/P$3</f>
        <v>157.78223487425061</v>
      </c>
      <c r="Q51" s="73">
        <f>+nominal!Q51/Q$3</f>
        <v>153.62767476976978</v>
      </c>
      <c r="R51" s="73">
        <f>+nominal!R51/R$3</f>
        <v>154.46866212332472</v>
      </c>
      <c r="S51" s="73">
        <f>+nominal!S51/S$3</f>
        <v>182.41683311841481</v>
      </c>
      <c r="T51" s="73">
        <f>+nominal!T51/T$3</f>
        <v>207.1764492579658</v>
      </c>
      <c r="U51" s="73">
        <f>+nominal!U51/U$3</f>
        <v>51.734799166320379</v>
      </c>
      <c r="V51" s="73">
        <f>+nominal!V51/V$3</f>
        <v>214.01983770120552</v>
      </c>
      <c r="W51" s="73">
        <f>+nominal!W51/W$3</f>
        <v>228.86638510915699</v>
      </c>
      <c r="X51" s="73">
        <f>+nominal!X51/X$3</f>
        <v>229.77813678149752</v>
      </c>
      <c r="Y51" s="73">
        <f>+nominal!Y51/Y$3</f>
        <v>238.00756166451347</v>
      </c>
      <c r="Z51" s="73">
        <f>+nominal!Z51/Z$3</f>
        <v>242.001815324734</v>
      </c>
      <c r="AA51" s="73">
        <f>+nominal!AA51/AA$3</f>
        <v>214.07109993218208</v>
      </c>
      <c r="AB51" s="73">
        <f>+nominal!AB51/AB$3</f>
        <v>219.83167781102367</v>
      </c>
      <c r="AC51" s="73">
        <f>+nominal!AC51/AC$3</f>
        <v>221.27065225799333</v>
      </c>
      <c r="AD51" s="73">
        <f>+nominal!AD51/AD$3</f>
        <v>258.66995806054143</v>
      </c>
      <c r="AE51" s="73">
        <f>+nominal!AE51/AE$3</f>
        <v>232.53660664781336</v>
      </c>
      <c r="AF51" s="73">
        <f>+nominal!AF51/AF$3</f>
        <v>235.13412918577149</v>
      </c>
      <c r="AG51" s="73">
        <f>+nominal!AG51/AG$3</f>
        <v>246.08217281318059</v>
      </c>
      <c r="AH51" s="73">
        <f>+nominal!AH51/AH$3</f>
        <v>256.69072192418628</v>
      </c>
      <c r="AI51" s="73">
        <f>+nominal!AI51/AI$3</f>
        <v>271.77083354524109</v>
      </c>
      <c r="AJ51" s="73">
        <f>+nominal!AJ51/AJ$3</f>
        <v>306.21099080858369</v>
      </c>
      <c r="AK51" s="73">
        <f>+nominal!AK51/AK$3</f>
        <v>356.10804492097174</v>
      </c>
      <c r="AL51" s="73">
        <f>+nominal!AL51/AL$3</f>
        <v>383.42769994173693</v>
      </c>
      <c r="AM51" s="73">
        <f>+nominal!AM51/AM$3</f>
        <v>404.55474270291262</v>
      </c>
      <c r="AN51" s="73">
        <f>+nominal!AN51/AN$3</f>
        <v>424.86049601904892</v>
      </c>
      <c r="AO51" s="73">
        <f>+nominal!AO51/AO$3</f>
        <v>427.80315621031241</v>
      </c>
      <c r="AP51" s="73">
        <f>+nominal!AP51/AP$3</f>
        <v>427.09642786316306</v>
      </c>
      <c r="AQ51" s="73">
        <f>+nominal!AQ51/AQ$3</f>
        <v>433.68324120603023</v>
      </c>
      <c r="AR51" s="73">
        <f>+nominal!AR51/AR$3</f>
        <v>446.09463888888882</v>
      </c>
      <c r="AS51" s="73">
        <f>+nominal!AS51/AS$3</f>
        <v>457.23629066985632</v>
      </c>
      <c r="AT51" s="73">
        <f>+nominal!AT51/AT$3</f>
        <v>481.56995550690579</v>
      </c>
      <c r="AU51" s="73">
        <f>+nominal!AU51/AU$3</f>
        <v>531.66797728786685</v>
      </c>
      <c r="AV51" s="73">
        <f>+nominal!AV51/AV$3</f>
        <v>565.76539132321045</v>
      </c>
      <c r="AW51" s="73">
        <f>+nominal!AW51/AW$3</f>
        <v>589.2746884898404</v>
      </c>
      <c r="AX51" s="73">
        <f>+nominal!AX51/AX$3</f>
        <v>602.39115865384622</v>
      </c>
      <c r="AY51" s="73">
        <f>+nominal!AY51/AY$3</f>
        <v>602.4341836948222</v>
      </c>
      <c r="AZ51" s="73">
        <f>+nominal!AZ51/AZ$3</f>
        <v>616.48627015112993</v>
      </c>
      <c r="BA51" s="73">
        <f>+nominal!BA51/BA$3</f>
        <v>664.58673749999969</v>
      </c>
      <c r="BB51" s="73">
        <f>+nominal!BB51/BB$3</f>
        <v>706.00441342867748</v>
      </c>
      <c r="BC51" s="73">
        <f>+nominal!BC51/BC$3</f>
        <v>760.56607293362549</v>
      </c>
      <c r="BD51" s="73">
        <f>+nominal!BD51/BD$3</f>
        <v>813.63864281900692</v>
      </c>
      <c r="BE51" s="73">
        <f>+nominal!BE51/BE$3</f>
        <v>769.15972000694762</v>
      </c>
      <c r="BF51" s="73">
        <f>+nominal!BF51/BF$3</f>
        <v>779.9404796837249</v>
      </c>
      <c r="BG51" s="73">
        <f>+nominal!BG51/BG$3</f>
        <v>818.84513778951157</v>
      </c>
      <c r="BH51" s="73">
        <f>+nominal!BH51/BH$3</f>
        <v>884.57608035009684</v>
      </c>
      <c r="BI51" s="73">
        <f>+nominal!BI51/BI$3</f>
        <v>907.75975229162214</v>
      </c>
      <c r="BJ51" s="73">
        <f>+nominal!BJ51/BJ$3</f>
        <v>901.51472842457008</v>
      </c>
      <c r="BK51" s="73">
        <f>+nominal!BK51/BK$3</f>
        <v>905.10348334466346</v>
      </c>
      <c r="BL51" s="73">
        <f>+nominal!BL51/BL$3</f>
        <v>926.78</v>
      </c>
    </row>
    <row r="52" spans="1:65" hidden="1" x14ac:dyDescent="0.35">
      <c r="A52" s="83"/>
      <c r="B52" s="85"/>
      <c r="E52" s="55"/>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row>
    <row r="53" spans="1:65" hidden="1" x14ac:dyDescent="0.35">
      <c r="A53" s="83" t="str">
        <f>+nominal!A53</f>
        <v>Medicare Low-Income drug benefit (Low-Income Subsidy or LIS), including current-law timing anomalies</v>
      </c>
      <c r="B53" s="85"/>
      <c r="E53" s="55"/>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f>+nominal!AW53/AW$3</f>
        <v>0.27242830754322744</v>
      </c>
      <c r="AX53" s="73">
        <f>+nominal!AX53/AX$3</f>
        <v>1.4505218105065667</v>
      </c>
      <c r="AY53" s="73">
        <f>+nominal!AY53/AY$3</f>
        <v>12.762050900658879</v>
      </c>
      <c r="AZ53" s="73">
        <f>+nominal!AZ53/AZ$3</f>
        <v>21.950598327070779</v>
      </c>
      <c r="BA53" s="73">
        <f>+nominal!BA53/BA$3</f>
        <v>21.069247499999992</v>
      </c>
      <c r="BB53" s="73">
        <f>+nominal!BB53/BB$3</f>
        <v>22.877884825408618</v>
      </c>
      <c r="BC53" s="73">
        <f>+nominal!BC53/BC$3</f>
        <v>24.263967736380714</v>
      </c>
      <c r="BD53" s="73">
        <f>+nominal!BD53/BD$3</f>
        <v>27.110652429257872</v>
      </c>
      <c r="BE53" s="73">
        <f>+nominal!BE53/BE$3</f>
        <v>22.977083744820231</v>
      </c>
      <c r="BF53" s="73">
        <f>+nominal!BF53/BF$3</f>
        <v>25.2754118163848</v>
      </c>
      <c r="BG53" s="73">
        <f>+nominal!BG53/BG$3</f>
        <v>25.937658706348255</v>
      </c>
      <c r="BH53" s="73">
        <f>+nominal!BH53/BH$3</f>
        <v>27.187986943109262</v>
      </c>
      <c r="BI53" s="73">
        <f>+nominal!BI53/BI$3</f>
        <v>30.182976337667867</v>
      </c>
      <c r="BJ53" s="73">
        <f>+nominal!BJ53/BJ$3</f>
        <v>28.704430371522058</v>
      </c>
      <c r="BK53" s="73">
        <f>+nominal!BK53/BK$3</f>
        <v>26.011684976206659</v>
      </c>
      <c r="BL53" s="73">
        <f>+nominal!BL53/BL$3</f>
        <v>29.4</v>
      </c>
    </row>
    <row r="54" spans="1:65" hidden="1" x14ac:dyDescent="0.35">
      <c r="A54" s="83"/>
      <c r="B54" s="44" t="str">
        <f>+nominal!B54</f>
        <v>LIS timing anomalies under current law (from "timing")</v>
      </c>
      <c r="C54" s="38"/>
      <c r="D54" s="38"/>
      <c r="E54" s="429"/>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f>+nominal!AW54/AW$3</f>
        <v>0</v>
      </c>
      <c r="AX54" s="157">
        <f>+nominal!AX54/AX$3</f>
        <v>0</v>
      </c>
      <c r="AY54" s="157">
        <f>+nominal!AY54/AY$3</f>
        <v>-1.484432712156774</v>
      </c>
      <c r="AZ54" s="157">
        <f>+nominal!AZ54/AZ$3</f>
        <v>1.6491991490302258</v>
      </c>
      <c r="BA54" s="157">
        <f>+nominal!BA54/BA$3</f>
        <v>0</v>
      </c>
      <c r="BB54" s="157">
        <f>+nominal!BB54/BB$3</f>
        <v>0</v>
      </c>
      <c r="BC54" s="157">
        <f>+nominal!BC54/BC$3</f>
        <v>0</v>
      </c>
      <c r="BD54" s="157">
        <f>+nominal!BD54/BD$3</f>
        <v>2.0367869727709556</v>
      </c>
      <c r="BE54" s="157">
        <f>+nominal!BE54/BE$3</f>
        <v>-2.0526016227885164</v>
      </c>
      <c r="BF54" s="157">
        <f>+nominal!BF54/BF$3</f>
        <v>0</v>
      </c>
      <c r="BG54" s="157">
        <f>+nominal!BG54/BG$3</f>
        <v>0</v>
      </c>
      <c r="BH54" s="157">
        <f>+nominal!BH54/BH$3</f>
        <v>0</v>
      </c>
      <c r="BI54" s="157">
        <f>+nominal!BI54/BI$3</f>
        <v>2.2683312726497542</v>
      </c>
      <c r="BJ54" s="157">
        <f>+nominal!BJ54/BJ$3</f>
        <v>0.44258622049984908</v>
      </c>
      <c r="BK54" s="157">
        <f>+nominal!BK54/BK$3</f>
        <v>-2.7327609789259006</v>
      </c>
      <c r="BL54" s="157">
        <f>+nominal!BL54/BL$3</f>
        <v>0</v>
      </c>
    </row>
    <row r="55" spans="1:65" hidden="1" x14ac:dyDescent="0.35">
      <c r="A55" s="83" t="str">
        <f>+nominal!A55</f>
        <v>FYI: Medicare Low-Income drug benefit (Low-Income Subsidy or LIS), LIS timing anomalies removed</v>
      </c>
      <c r="B55" s="85"/>
      <c r="C55" s="38"/>
      <c r="D55" s="38"/>
      <c r="E55" s="429"/>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f>+nominal!AW55/AW$3</f>
        <v>0.27242830754322744</v>
      </c>
      <c r="AX55" s="73">
        <f>+nominal!AX55/AX$3</f>
        <v>1.4505218105065667</v>
      </c>
      <c r="AY55" s="73">
        <f>+nominal!AY55/AY$3</f>
        <v>14.246483612815654</v>
      </c>
      <c r="AZ55" s="73">
        <f>+nominal!AZ55/AZ$3</f>
        <v>20.301399178040555</v>
      </c>
      <c r="BA55" s="73">
        <f>+nominal!BA55/BA$3</f>
        <v>21.069247499999992</v>
      </c>
      <c r="BB55" s="73">
        <f>+nominal!BB55/BB$3</f>
        <v>22.877884825408618</v>
      </c>
      <c r="BC55" s="73">
        <f>+nominal!BC55/BC$3</f>
        <v>24.263967736380714</v>
      </c>
      <c r="BD55" s="73">
        <f>+nominal!BD55/BD$3</f>
        <v>25.073865456486917</v>
      </c>
      <c r="BE55" s="73">
        <f>+nominal!BE55/BE$3</f>
        <v>25.029685367608742</v>
      </c>
      <c r="BF55" s="73">
        <f>+nominal!BF55/BF$3</f>
        <v>25.2754118163848</v>
      </c>
      <c r="BG55" s="73">
        <f>+nominal!BG55/BG$3</f>
        <v>25.937658706348255</v>
      </c>
      <c r="BH55" s="73">
        <f>+nominal!BH55/BH$3</f>
        <v>27.187986943109262</v>
      </c>
      <c r="BI55" s="73">
        <f>+nominal!BI55/BI$3</f>
        <v>27.91464506501811</v>
      </c>
      <c r="BJ55" s="73">
        <f>+nominal!BJ55/BJ$3</f>
        <v>28.261844151022206</v>
      </c>
      <c r="BK55" s="73">
        <f>+nominal!BK55/BK$3</f>
        <v>28.744445955132562</v>
      </c>
      <c r="BL55" s="73">
        <f>+nominal!BL55/BL$3</f>
        <v>29.4</v>
      </c>
    </row>
    <row r="56" spans="1:65" x14ac:dyDescent="0.35">
      <c r="A56" s="83"/>
      <c r="B56" s="85"/>
      <c r="C56" s="38"/>
      <c r="D56" s="38"/>
      <c r="E56" s="429"/>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row>
    <row r="57" spans="1:65" x14ac:dyDescent="0.35">
      <c r="A57" s="83" t="str">
        <f>+nominal!A57</f>
        <v>Others:</v>
      </c>
      <c r="B57" s="38"/>
      <c r="C57" s="38"/>
      <c r="D57" s="38"/>
      <c r="E57" s="429"/>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row>
    <row r="58" spans="1:65" x14ac:dyDescent="0.35">
      <c r="A58" s="83"/>
      <c r="B58" s="438" t="str">
        <f>+nominal!B58</f>
        <v>Medicaid</v>
      </c>
      <c r="C58" s="38"/>
      <c r="D58" s="38"/>
      <c r="E58" s="429"/>
      <c r="F58" s="443">
        <f>+nominal!F58/F$3</f>
        <v>0.75613928656315543</v>
      </c>
      <c r="G58" s="443">
        <f>+nominal!G58/G$3</f>
        <v>1.1424617706818287</v>
      </c>
      <c r="H58" s="443">
        <f>+nominal!H58/H$3</f>
        <v>1.5054697436072941</v>
      </c>
      <c r="I58" s="443">
        <f>+nominal!I58/I$3</f>
        <v>1.9285908492146018</v>
      </c>
      <c r="J58" s="443">
        <f>+nominal!J58/J$3</f>
        <v>5.3359806015107676</v>
      </c>
      <c r="K58" s="443">
        <f>+nominal!K58/K$3</f>
        <v>7.8879726017074248</v>
      </c>
      <c r="L58" s="443">
        <f>+nominal!L58/L$3</f>
        <v>11.788334657862361</v>
      </c>
      <c r="M58" s="443">
        <f>+nominal!M58/M$3</f>
        <v>14.33299816480829</v>
      </c>
      <c r="N58" s="443">
        <f>+nominal!N58/N$3</f>
        <v>16.315711353411864</v>
      </c>
      <c r="O58" s="443">
        <f>+nominal!O58/O$3</f>
        <v>19.224268861486568</v>
      </c>
      <c r="P58" s="443">
        <f>+nominal!P58/P$3</f>
        <v>25.401327206451512</v>
      </c>
      <c r="Q58" s="443">
        <f>+nominal!Q58/Q$3</f>
        <v>24.425275187534154</v>
      </c>
      <c r="R58" s="443">
        <f>+nominal!R58/R$3</f>
        <v>28.454974394751581</v>
      </c>
      <c r="S58" s="443">
        <f>+nominal!S58/S$3</f>
        <v>30.451169928588531</v>
      </c>
      <c r="T58" s="443">
        <f>+nominal!T58/T$3</f>
        <v>35.737736133689914</v>
      </c>
      <c r="U58" s="443">
        <f>+nominal!U58/U$3</f>
        <v>8.9583686216970282</v>
      </c>
      <c r="V58" s="443">
        <f>+nominal!V58/V$3</f>
        <v>38.307291659682598</v>
      </c>
      <c r="W58" s="443">
        <f>+nominal!W58/W$3</f>
        <v>39.04716486687385</v>
      </c>
      <c r="X58" s="443">
        <f>+nominal!X58/X$3</f>
        <v>41.705719122253775</v>
      </c>
      <c r="Y58" s="443">
        <f>+nominal!Y58/Y$3</f>
        <v>42.241978159063379</v>
      </c>
      <c r="Z58" s="443">
        <f>+nominal!Z58/Z$3</f>
        <v>46.289123352977128</v>
      </c>
      <c r="AA58" s="443">
        <f>+nominal!AA58/AA$3</f>
        <v>44.731815918801459</v>
      </c>
      <c r="AB58" s="443">
        <f>+nominal!AB58/AB$3</f>
        <v>46.696973185039376</v>
      </c>
      <c r="AC58" s="443">
        <f>+nominal!AC58/AC$3</f>
        <v>47.376559984564487</v>
      </c>
      <c r="AD58" s="443">
        <f>+nominal!AD58/AD$3</f>
        <v>51.670692481898371</v>
      </c>
      <c r="AE58" s="443">
        <f>+nominal!AE58/AE$3</f>
        <v>55.685472580951902</v>
      </c>
      <c r="AF58" s="443">
        <f>+nominal!AF58/AF$3</f>
        <v>59.563219572759294</v>
      </c>
      <c r="AG58" s="443">
        <f>+nominal!AG58/AG$3</f>
        <v>63.7729237950293</v>
      </c>
      <c r="AH58" s="443">
        <f>+nominal!AH58/AH$3</f>
        <v>69.498417128722608</v>
      </c>
      <c r="AI58" s="443">
        <f>+nominal!AI58/AI$3</f>
        <v>78.948897577351715</v>
      </c>
      <c r="AJ58" s="443">
        <f>+nominal!AJ58/AJ$3</f>
        <v>96.588045826609431</v>
      </c>
      <c r="AK58" s="443">
        <f>+nominal!AK58/AK$3</f>
        <v>121.71402618765707</v>
      </c>
      <c r="AL58" s="443">
        <f>+nominal!AL58/AL$3</f>
        <v>132.56850246664851</v>
      </c>
      <c r="AM58" s="443">
        <f>+nominal!AM58/AM$3</f>
        <v>140.49259486601943</v>
      </c>
      <c r="AN58" s="443">
        <f>+nominal!AN58/AN$3</f>
        <v>149.0641692090185</v>
      </c>
      <c r="AO58" s="443">
        <f>+nominal!AO58/AO$3</f>
        <v>150.14674625349249</v>
      </c>
      <c r="AP58" s="443">
        <f>+nominal!AP58/AP$3</f>
        <v>152.21049876053542</v>
      </c>
      <c r="AQ58" s="443">
        <f>+nominal!AQ58/AQ$3</f>
        <v>158.90940075376884</v>
      </c>
      <c r="AR58" s="443">
        <f>+nominal!AR58/AR$3</f>
        <v>166.66478888888886</v>
      </c>
      <c r="AS58" s="443">
        <f>+nominal!AS58/AS$3</f>
        <v>176.24675777511959</v>
      </c>
      <c r="AT58" s="443">
        <f>+nominal!AT58/AT$3</f>
        <v>187.35717678117251</v>
      </c>
      <c r="AU58" s="443">
        <f>+nominal!AU58/AU$3</f>
        <v>210.4800883108644</v>
      </c>
      <c r="AV58" s="443">
        <f>+nominal!AV58/AV$3</f>
        <v>223.99419045553148</v>
      </c>
      <c r="AW58" s="443">
        <f>+nominal!AW58/AW$3</f>
        <v>240.05156533325257</v>
      </c>
      <c r="AX58" s="443">
        <f>+nominal!AX58/AX$3</f>
        <v>239.62620309568482</v>
      </c>
      <c r="AY58" s="443">
        <f>+nominal!AY58/AY$3</f>
        <v>229.75634844328818</v>
      </c>
      <c r="AZ58" s="443">
        <f>+nominal!AZ58/AZ$3</f>
        <v>236.90801701939543</v>
      </c>
      <c r="BA58" s="443">
        <f>+nominal!BA58/BA$3</f>
        <v>239.69693999999993</v>
      </c>
      <c r="BB58" s="443">
        <f>+nominal!BB58/BB$3</f>
        <v>259.48436255572068</v>
      </c>
      <c r="BC58" s="443">
        <f>+nominal!BC58/BC$3</f>
        <v>269.6995284909205</v>
      </c>
      <c r="BD58" s="443">
        <f>+nominal!BD58/BD$3</f>
        <v>299.5380576615056</v>
      </c>
      <c r="BE58" s="443">
        <f>+nominal!BE58/BE$3</f>
        <v>277.62581002952777</v>
      </c>
      <c r="BF58" s="443">
        <f>+nominal!BF58/BF$3</f>
        <v>289.28134197232589</v>
      </c>
      <c r="BG58" s="443">
        <f>+nominal!BG58/BG$3</f>
        <v>323.65447776311049</v>
      </c>
      <c r="BH58" s="443">
        <f>+nominal!BH58/BH$3</f>
        <v>375.11784604347514</v>
      </c>
      <c r="BI58" s="443">
        <f>+nominal!BI58/BI$3</f>
        <v>391.40274525687477</v>
      </c>
      <c r="BJ58" s="443">
        <f>+nominal!BJ58/BJ$3</f>
        <v>391.15540523983015</v>
      </c>
      <c r="BK58" s="443">
        <f>+nominal!BK58/BK$3</f>
        <v>397.07699959211419</v>
      </c>
      <c r="BL58" s="443">
        <f>+nominal!BL58/BL$3</f>
        <v>410.10199999999998</v>
      </c>
      <c r="BM58" s="38"/>
    </row>
    <row r="59" spans="1:65" x14ac:dyDescent="0.35">
      <c r="B59" s="438" t="str">
        <f>+nominal!B59</f>
        <v>Student loans (mandatory amounts, 7 direct loan and FFEL accounts)</v>
      </c>
      <c r="C59" s="38"/>
      <c r="D59" s="38"/>
      <c r="E59" s="429"/>
      <c r="F59" s="455">
        <f>+nominal!F59/F$3</f>
        <v>0</v>
      </c>
      <c r="G59" s="455">
        <f>+nominal!G59/G$3</f>
        <v>0</v>
      </c>
      <c r="H59" s="455">
        <f>+nominal!H59/H$3</f>
        <v>0</v>
      </c>
      <c r="I59" s="455">
        <f>+nominal!I59/I$3</f>
        <v>0</v>
      </c>
      <c r="J59" s="455">
        <f>+nominal!J59/J$3</f>
        <v>0</v>
      </c>
      <c r="K59" s="455">
        <f>+nominal!K59/K$3</f>
        <v>0</v>
      </c>
      <c r="L59" s="455">
        <f>+nominal!L59/L$3</f>
        <v>-2.8070587606266346E-4</v>
      </c>
      <c r="M59" s="455">
        <f>+nominal!M59/M$3</f>
        <v>-4.4793461987359664E-3</v>
      </c>
      <c r="N59" s="455">
        <f>+nominal!N59/N$3</f>
        <v>1.389935895658747E-2</v>
      </c>
      <c r="O59" s="455">
        <f>+nominal!O59/O$3</f>
        <v>6.3094540145106348E-2</v>
      </c>
      <c r="P59" s="455">
        <f>+nominal!P59/P$3</f>
        <v>0.14678393423160388</v>
      </c>
      <c r="Q59" s="455">
        <f>+nominal!Q59/Q$3</f>
        <v>0.22981226441423513</v>
      </c>
      <c r="R59" s="455">
        <f>+nominal!R59/R$3</f>
        <v>0.40993830058709729</v>
      </c>
      <c r="S59" s="455">
        <f>+nominal!S59/S$3</f>
        <v>0.49452248208723532</v>
      </c>
      <c r="T59" s="455">
        <f>+nominal!T59/T$3</f>
        <v>0.55685594081217327</v>
      </c>
      <c r="U59" s="455">
        <f>+nominal!U59/U$3</f>
        <v>0.23119685443482238</v>
      </c>
      <c r="V59" s="455">
        <f>+nominal!V59/V$3</f>
        <v>0.55317292055978229</v>
      </c>
      <c r="W59" s="455">
        <f>+nominal!W59/W$3</f>
        <v>1.9951458940748927</v>
      </c>
      <c r="X59" s="455">
        <f>+nominal!X59/X$3</f>
        <v>3.0183318642953219</v>
      </c>
      <c r="Y59" s="455">
        <f>+nominal!Y59/Y$3</f>
        <v>4.2614467375857892</v>
      </c>
      <c r="Z59" s="455">
        <f>+nominal!Z59/Z$3</f>
        <v>6.211143048416675</v>
      </c>
      <c r="AA59" s="455">
        <f>+nominal!AA59/AA$3</f>
        <v>7.7768419868481242</v>
      </c>
      <c r="AB59" s="455">
        <f>+nominal!AB59/AB$3</f>
        <v>6.2857204340551185</v>
      </c>
      <c r="AC59" s="455">
        <f>+nominal!AC59/AC$3</f>
        <v>7.6640287673649379</v>
      </c>
      <c r="AD59" s="455">
        <f>+nominal!AD59/AD$3</f>
        <v>8.0621716200182512</v>
      </c>
      <c r="AE59" s="455">
        <f>+nominal!AE59/AE$3</f>
        <v>7.4024674750136192</v>
      </c>
      <c r="AF59" s="455">
        <f>+nominal!AF59/AF$3</f>
        <v>5.532225868912592</v>
      </c>
      <c r="AG59" s="455">
        <f>+nominal!AG59/AG$3</f>
        <v>5.8186099100809816</v>
      </c>
      <c r="AH59" s="455">
        <f>+nominal!AH59/AH$3</f>
        <v>7.8315053817029066</v>
      </c>
      <c r="AI59" s="455">
        <f>+nominal!AI59/AI$3</f>
        <v>8.3983673928007168</v>
      </c>
      <c r="AJ59" s="455">
        <f>+nominal!AJ59/AJ$3</f>
        <v>8.7921616789699559</v>
      </c>
      <c r="AK59" s="455">
        <f>+nominal!AK59/AK$3</f>
        <v>5.7598529539234846</v>
      </c>
      <c r="AL59" s="455">
        <f>+nominal!AL59/AL$3</f>
        <v>9.4137453438606027</v>
      </c>
      <c r="AM59" s="455">
        <f>+nominal!AM59/AM$3</f>
        <v>-0.46411353786407766</v>
      </c>
      <c r="AN59" s="455">
        <f>+nominal!AN59/AN$3</f>
        <v>9.9844710171887776</v>
      </c>
      <c r="AO59" s="455">
        <f>+nominal!AO59/AO$3</f>
        <v>6.8830180340360672</v>
      </c>
      <c r="AP59" s="455">
        <f>+nominal!AP59/AP$3</f>
        <v>6.2794476945959339</v>
      </c>
      <c r="AQ59" s="455">
        <f>+nominal!AQ59/AQ$3</f>
        <v>4.8818404522613061</v>
      </c>
      <c r="AR59" s="455">
        <f>+nominal!AR59/AR$3</f>
        <v>0.8545962962962963</v>
      </c>
      <c r="AS59" s="455">
        <f>+nominal!AS59/AS$3</f>
        <v>-0.28397727272727269</v>
      </c>
      <c r="AT59" s="455">
        <f>+nominal!AT59/AT$3</f>
        <v>-3.1932426515566146</v>
      </c>
      <c r="AU59" s="455">
        <f>+nominal!AU59/AU$3</f>
        <v>3.4159209516256941</v>
      </c>
      <c r="AV59" s="455">
        <f>+nominal!AV59/AV$3</f>
        <v>8.7078572668112812</v>
      </c>
      <c r="AW59" s="455">
        <f>+nominal!AW59/AW$3</f>
        <v>10.959790812464039</v>
      </c>
      <c r="AX59" s="455">
        <f>+nominal!AX59/AX$3</f>
        <v>17.573731062382738</v>
      </c>
      <c r="AY59" s="455">
        <f>+nominal!AY59/AY$3</f>
        <v>41.422923111726945</v>
      </c>
      <c r="AZ59" s="455">
        <f>+nominal!AZ59/AZ$3</f>
        <v>8.3926464607393481</v>
      </c>
      <c r="BA59" s="455">
        <f>+nominal!BA59/BA$3</f>
        <v>4.2399699999999987</v>
      </c>
      <c r="BB59" s="455">
        <f>+nominal!BB59/BB$3</f>
        <v>-35.432515230312035</v>
      </c>
      <c r="BC59" s="455">
        <f>+nominal!BC59/BC$3</f>
        <v>-25.020122573575453</v>
      </c>
      <c r="BD59" s="455">
        <f>+nominal!BD59/BD$3</f>
        <v>-54.56210357714896</v>
      </c>
      <c r="BE59" s="455">
        <f>+nominal!BE59/BE$3</f>
        <v>-36.566221731470684</v>
      </c>
      <c r="BF59" s="455">
        <f>+nominal!BF59/BF$3</f>
        <v>-46.398081704370746</v>
      </c>
      <c r="BG59" s="455">
        <f>+nominal!BG59/BG$3</f>
        <v>-22.921225057002282</v>
      </c>
      <c r="BH59" s="455">
        <f>+nominal!BH59/BH$3</f>
        <v>12.69310567472559</v>
      </c>
      <c r="BI59" s="455">
        <f>+nominal!BI59/BI$3</f>
        <v>0.67442634832658266</v>
      </c>
      <c r="BJ59" s="455">
        <f>+nominal!BJ59/BJ$3</f>
        <v>37.955943749564895</v>
      </c>
      <c r="BK59" s="455">
        <f>+nominal!BK59/BK$3</f>
        <v>-12.620034942216179</v>
      </c>
      <c r="BL59" s="455">
        <f>+nominal!BL59/BL$3</f>
        <v>24.652999999999999</v>
      </c>
      <c r="BM59" s="38"/>
    </row>
  </sheetData>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297FF-42C9-4501-B32D-662D58FA17E9}">
  <sheetPr>
    <tabColor rgb="FF92D050"/>
  </sheetPr>
  <dimension ref="A1:BR127"/>
  <sheetViews>
    <sheetView zoomScale="85" zoomScaleNormal="85" workbookViewId="0">
      <pane xSplit="5" ySplit="6" topLeftCell="AH16" activePane="bottomRight" state="frozen"/>
      <selection pane="topRight" activeCell="F1" sqref="F1"/>
      <selection pane="bottomLeft" activeCell="A5" sqref="A5"/>
      <selection pane="bottomRight" activeCell="BN9" sqref="BN9"/>
    </sheetView>
  </sheetViews>
  <sheetFormatPr defaultRowHeight="14.5" x14ac:dyDescent="0.35"/>
  <cols>
    <col min="1" max="1" width="3.7265625" customWidth="1"/>
    <col min="2" max="2" width="63.7265625" customWidth="1"/>
    <col min="3" max="4" width="2.7265625" customWidth="1"/>
    <col min="5" max="5" width="1.7265625" customWidth="1"/>
    <col min="6" max="20" width="7.7265625" customWidth="1"/>
    <col min="21" max="21" width="7.7265625" hidden="1" customWidth="1"/>
    <col min="22" max="65" width="7.7265625" customWidth="1"/>
  </cols>
  <sheetData>
    <row r="1" spans="1:64" ht="21" x14ac:dyDescent="0.5">
      <c r="A1" s="15" t="s">
        <v>8469</v>
      </c>
    </row>
    <row r="2" spans="1:64" x14ac:dyDescent="0.35">
      <c r="A2" s="305" t="s">
        <v>8360</v>
      </c>
      <c r="B2" s="305"/>
      <c r="C2" s="305"/>
      <c r="D2" s="305"/>
      <c r="E2" s="306"/>
      <c r="F2" s="307">
        <f>+prices!F2*F63</f>
        <v>9913.0322593337733</v>
      </c>
      <c r="G2" s="307">
        <f>+prices!G2*G63</f>
        <v>10181.06225164118</v>
      </c>
      <c r="H2" s="307">
        <f>+prices!H2*H63</f>
        <v>10460.190592491304</v>
      </c>
      <c r="I2" s="307">
        <f>+prices!I2*I63</f>
        <v>10731.634108329186</v>
      </c>
      <c r="J2" s="307">
        <f>+prices!J2*J63</f>
        <v>11089.207323361259</v>
      </c>
      <c r="K2" s="307">
        <f>+prices!K2*K63</f>
        <v>11554.382313553506</v>
      </c>
      <c r="L2" s="307">
        <f>+prices!L2*L63</f>
        <v>12022.961502923257</v>
      </c>
      <c r="M2" s="307">
        <f>+prices!M2*M63</f>
        <v>12633.931668286414</v>
      </c>
      <c r="N2" s="307">
        <f>+prices!N2*N63</f>
        <v>13389.181563473699</v>
      </c>
      <c r="O2" s="307">
        <f>+prices!O2*O63</f>
        <v>14165.215129630278</v>
      </c>
      <c r="P2" s="307">
        <f>+prices!P2*P63</f>
        <v>14817.323791214043</v>
      </c>
      <c r="Q2" s="307">
        <f>+prices!Q2*Q63</f>
        <v>15533.834296933343</v>
      </c>
      <c r="R2" s="307">
        <f>+prices!R2*R63</f>
        <v>17000.358214039486</v>
      </c>
      <c r="S2" s="307">
        <f>+prices!S2*S63</f>
        <v>18831.779675581583</v>
      </c>
      <c r="T2" s="307">
        <f>+prices!T2*T63</f>
        <v>20268.427311492982</v>
      </c>
      <c r="U2" s="307"/>
      <c r="V2" s="307">
        <f>+prices!V2*V63</f>
        <v>22031.828701385046</v>
      </c>
      <c r="W2" s="307">
        <f>+prices!W2*W63</f>
        <v>23596.289013389967</v>
      </c>
      <c r="X2" s="307">
        <f>+prices!X2*X63</f>
        <v>25914.122450483334</v>
      </c>
      <c r="Y2" s="307">
        <f>+prices!Y2*Y63</f>
        <v>29066.357366950004</v>
      </c>
      <c r="Z2" s="307">
        <f>+prices!Z2*Z63</f>
        <v>32294.604697283339</v>
      </c>
      <c r="AA2" s="307">
        <f>+prices!AA2*AA63</f>
        <v>34859.023605966664</v>
      </c>
      <c r="AB2" s="307">
        <f>+prices!AB2*AB63</f>
        <v>36805.046912999991</v>
      </c>
      <c r="AC2" s="307">
        <f>+prices!AC2*AC63</f>
        <v>38691.052341200004</v>
      </c>
      <c r="AD2" s="307">
        <f>+prices!AD2*AD63</f>
        <v>40441.574341775005</v>
      </c>
      <c r="AE2" s="307">
        <f>+prices!AE2*AE63</f>
        <v>41802.803316649995</v>
      </c>
      <c r="AF2" s="307">
        <f>+prices!AF2*AF63</f>
        <v>43311.621716710419</v>
      </c>
      <c r="AG2" s="307">
        <f>+prices!AG2*AG63</f>
        <v>45356.952893425012</v>
      </c>
      <c r="AH2" s="307">
        <f>+prices!AH2*AH63</f>
        <v>47758.512460566664</v>
      </c>
      <c r="AI2" s="307">
        <f>+prices!AI2*AI63</f>
        <v>50487.715124641669</v>
      </c>
      <c r="AJ2" s="307">
        <f>+prices!AJ2*AJ63</f>
        <v>53383.045955968752</v>
      </c>
      <c r="AK2" s="307">
        <f>+prices!AK2*AK63</f>
        <v>55345.4496669375</v>
      </c>
      <c r="AL2" s="307">
        <f>+prices!AL2*AL63</f>
        <v>57418.159208331243</v>
      </c>
      <c r="AM2" s="307">
        <f>+prices!AM2*AM63</f>
        <v>59290.393875999987</v>
      </c>
      <c r="AN2" s="307">
        <f>+prices!AN2*AN63</f>
        <v>61300.912852783338</v>
      </c>
      <c r="AO2" s="307">
        <f>+prices!AO2*AO63</f>
        <v>63471.249049702084</v>
      </c>
      <c r="AP2" s="307">
        <f>+prices!AP2*AP63</f>
        <v>65662.546822454169</v>
      </c>
      <c r="AQ2" s="307">
        <f>+prices!AQ2*AQ63</f>
        <v>67263.401596799988</v>
      </c>
      <c r="AR2" s="307">
        <f>+prices!AR2*AR63</f>
        <v>69087.400834500004</v>
      </c>
      <c r="AS2" s="307">
        <f>+prices!AS2*AS63</f>
        <v>71975.656483500003</v>
      </c>
      <c r="AT2" s="307">
        <f>+prices!AT2*AT63</f>
        <v>75019.284958979159</v>
      </c>
      <c r="AU2" s="307">
        <f>+prices!AU2*AU63</f>
        <v>76894.962780052068</v>
      </c>
      <c r="AV2" s="307">
        <f>+prices!AV2*AV63</f>
        <v>79459.628368604157</v>
      </c>
      <c r="AW2" s="307">
        <f>+prices!AW2*AW63</f>
        <v>82078.867733906241</v>
      </c>
      <c r="AX2" s="307">
        <f>+prices!AX2*AX63</f>
        <v>85668.083553866658</v>
      </c>
      <c r="AY2" s="307">
        <f>+prices!AY2*AY63</f>
        <v>89832.435803285407</v>
      </c>
      <c r="AZ2" s="307">
        <f>+prices!AZ2*AZ63</f>
        <v>92895.191864045846</v>
      </c>
      <c r="BA2" s="307">
        <f>+prices!BA2*BA63</f>
        <v>97753.116037500018</v>
      </c>
      <c r="BB2" s="307">
        <f>+prices!BB2*BB63</f>
        <v>98039.995300683338</v>
      </c>
      <c r="BC2" s="307">
        <f>+prices!BC2*BC63</f>
        <v>100446.9171932</v>
      </c>
      <c r="BD2" s="307">
        <f>+prices!BD2*BD63</f>
        <v>103724.71693758125</v>
      </c>
      <c r="BE2" s="307">
        <f>+prices!BE2*BE63</f>
        <v>106875.56610627084</v>
      </c>
      <c r="BF2" s="307">
        <f>+prices!BF2*BF63</f>
        <v>109260.11231619373</v>
      </c>
      <c r="BG2" s="307">
        <f>+prices!BG2*BG63</f>
        <v>111807.56215403124</v>
      </c>
      <c r="BH2" s="307">
        <f>+prices!BH2*BH63</f>
        <v>113139.56782039999</v>
      </c>
      <c r="BI2" s="307">
        <f>+prices!BI2*BI63</f>
        <v>115032.42256299377</v>
      </c>
      <c r="BJ2" s="307">
        <f>+prices!BJ2*BJ63</f>
        <v>118066.34719798334</v>
      </c>
      <c r="BK2" s="307">
        <f>+prices!BK2*BK63</f>
        <v>121577.90305587501</v>
      </c>
      <c r="BL2" s="307">
        <f>+prices!BL2*BL63</f>
        <v>124600.6212136875</v>
      </c>
    </row>
    <row r="3" spans="1:64" x14ac:dyDescent="0.35">
      <c r="A3" s="305" t="s">
        <v>8359</v>
      </c>
      <c r="B3" s="305"/>
      <c r="C3" s="305"/>
      <c r="D3" s="305"/>
      <c r="E3" s="306"/>
      <c r="F3" s="308">
        <f>+F2/$BL2</f>
        <v>7.9558449731427325E-2</v>
      </c>
      <c r="G3" s="308">
        <f t="shared" ref="G3:BL3" si="0">+G2/$BL2</f>
        <v>8.1709562540469752E-2</v>
      </c>
      <c r="H3" s="308">
        <f t="shared" si="0"/>
        <v>8.3949746723592122E-2</v>
      </c>
      <c r="I3" s="308">
        <f t="shared" si="0"/>
        <v>8.6128255251028449E-2</v>
      </c>
      <c r="J3" s="308">
        <f t="shared" si="0"/>
        <v>8.8998009924392732E-2</v>
      </c>
      <c r="K3" s="308">
        <f t="shared" si="0"/>
        <v>9.2731337942031436E-2</v>
      </c>
      <c r="L3" s="308">
        <f t="shared" si="0"/>
        <v>9.6491986844143632E-2</v>
      </c>
      <c r="M3" s="308">
        <f t="shared" si="0"/>
        <v>0.10139541476779222</v>
      </c>
      <c r="N3" s="308">
        <f t="shared" si="0"/>
        <v>0.1074567801753695</v>
      </c>
      <c r="O3" s="308">
        <f t="shared" si="0"/>
        <v>0.11368494788912188</v>
      </c>
      <c r="P3" s="308">
        <f t="shared" si="0"/>
        <v>0.11891853866284212</v>
      </c>
      <c r="Q3" s="308">
        <f t="shared" si="0"/>
        <v>0.12466899559267154</v>
      </c>
      <c r="R3" s="308">
        <f t="shared" si="0"/>
        <v>0.13643879178486776</v>
      </c>
      <c r="S3" s="308">
        <f t="shared" si="0"/>
        <v>0.15113712509735783</v>
      </c>
      <c r="T3" s="308">
        <f t="shared" si="0"/>
        <v>0.16266714494731971</v>
      </c>
      <c r="U3" s="309">
        <f>AVERAGE(T3,V3)</f>
        <v>0.16974335922584993</v>
      </c>
      <c r="V3" s="308">
        <f t="shared" si="0"/>
        <v>0.17681957350438016</v>
      </c>
      <c r="W3" s="308">
        <f t="shared" si="0"/>
        <v>0.18937537215743747</v>
      </c>
      <c r="X3" s="308">
        <f t="shared" si="0"/>
        <v>0.20797747393282373</v>
      </c>
      <c r="Y3" s="308">
        <f t="shared" si="0"/>
        <v>0.23327618340763967</v>
      </c>
      <c r="Z3" s="308">
        <f t="shared" si="0"/>
        <v>0.25918494131661479</v>
      </c>
      <c r="AA3" s="308">
        <f t="shared" si="0"/>
        <v>0.27976604985126163</v>
      </c>
      <c r="AB3" s="308">
        <f t="shared" si="0"/>
        <v>0.29538413656766682</v>
      </c>
      <c r="AC3" s="308">
        <f t="shared" si="0"/>
        <v>0.31052054126476342</v>
      </c>
      <c r="AD3" s="308">
        <f t="shared" si="0"/>
        <v>0.32456960445179917</v>
      </c>
      <c r="AE3" s="308">
        <f t="shared" si="0"/>
        <v>0.33549434111535487</v>
      </c>
      <c r="AF3" s="308">
        <f t="shared" si="0"/>
        <v>0.34760357769350025</v>
      </c>
      <c r="AG3" s="308">
        <f t="shared" si="0"/>
        <v>0.36401867383661574</v>
      </c>
      <c r="AH3" s="308">
        <f t="shared" si="0"/>
        <v>0.38329273157203447</v>
      </c>
      <c r="AI3" s="308">
        <f t="shared" si="0"/>
        <v>0.40519633556285628</v>
      </c>
      <c r="AJ3" s="308">
        <f t="shared" si="0"/>
        <v>0.42843322477837353</v>
      </c>
      <c r="AK3" s="308">
        <f t="shared" si="0"/>
        <v>0.44418277475536172</v>
      </c>
      <c r="AL3" s="308">
        <f t="shared" si="0"/>
        <v>0.46081759985658727</v>
      </c>
      <c r="AM3" s="308">
        <f t="shared" si="0"/>
        <v>0.4758434853572534</v>
      </c>
      <c r="AN3" s="308">
        <f t="shared" si="0"/>
        <v>0.49197919124057604</v>
      </c>
      <c r="AO3" s="308">
        <f t="shared" si="0"/>
        <v>0.50939753294528289</v>
      </c>
      <c r="AP3" s="308">
        <f t="shared" si="0"/>
        <v>0.52698410475694379</v>
      </c>
      <c r="AQ3" s="308">
        <f t="shared" si="0"/>
        <v>0.53983199234171264</v>
      </c>
      <c r="AR3" s="308">
        <f t="shared" si="0"/>
        <v>0.55447075754154174</v>
      </c>
      <c r="AS3" s="308">
        <f t="shared" si="0"/>
        <v>0.57765086387541553</v>
      </c>
      <c r="AT3" s="308">
        <f t="shared" si="0"/>
        <v>0.60207793691752653</v>
      </c>
      <c r="AU3" s="308">
        <f t="shared" si="0"/>
        <v>0.61713145593535035</v>
      </c>
      <c r="AV3" s="308">
        <f t="shared" si="0"/>
        <v>0.63771454423435447</v>
      </c>
      <c r="AW3" s="308">
        <f t="shared" si="0"/>
        <v>0.65873562213741033</v>
      </c>
      <c r="AX3" s="308">
        <f t="shared" si="0"/>
        <v>0.68754138397871756</v>
      </c>
      <c r="AY3" s="308">
        <f t="shared" si="0"/>
        <v>0.72096298500169298</v>
      </c>
      <c r="AZ3" s="308">
        <f t="shared" si="0"/>
        <v>0.74554356919884457</v>
      </c>
      <c r="BA3" s="308">
        <f t="shared" si="0"/>
        <v>0.78453153030317113</v>
      </c>
      <c r="BB3" s="308">
        <f t="shared" si="0"/>
        <v>0.7868339206154259</v>
      </c>
      <c r="BC3" s="308">
        <f t="shared" si="0"/>
        <v>0.80615101445550263</v>
      </c>
      <c r="BD3" s="308">
        <f t="shared" si="0"/>
        <v>0.83245746230827777</v>
      </c>
      <c r="BE3" s="308">
        <f t="shared" si="0"/>
        <v>0.85774505026729719</v>
      </c>
      <c r="BF3" s="308">
        <f t="shared" si="0"/>
        <v>0.87688256488557059</v>
      </c>
      <c r="BG3" s="308">
        <f t="shared" si="0"/>
        <v>0.89732748572965437</v>
      </c>
      <c r="BH3" s="308">
        <f t="shared" si="0"/>
        <v>0.90801768657612036</v>
      </c>
      <c r="BI3" s="308">
        <f t="shared" si="0"/>
        <v>0.92320906141965009</v>
      </c>
      <c r="BJ3" s="308">
        <f t="shared" si="0"/>
        <v>0.94755825491031853</v>
      </c>
      <c r="BK3" s="308">
        <f t="shared" si="0"/>
        <v>0.97574074568513913</v>
      </c>
      <c r="BL3" s="308">
        <f t="shared" si="0"/>
        <v>1</v>
      </c>
    </row>
    <row r="4" spans="1:64" hidden="1" x14ac:dyDescent="0.35">
      <c r="E4" s="55"/>
      <c r="F4" s="135"/>
      <c r="G4" s="135"/>
      <c r="H4" s="135"/>
      <c r="I4" s="135"/>
      <c r="J4" s="135"/>
      <c r="K4" s="135"/>
      <c r="L4" s="135"/>
      <c r="M4" s="135"/>
      <c r="N4" s="135"/>
      <c r="O4" s="135"/>
      <c r="P4" s="135"/>
      <c r="Q4" s="135"/>
      <c r="R4" s="135"/>
      <c r="S4" s="135"/>
      <c r="T4" s="135"/>
      <c r="U4" s="136"/>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row>
    <row r="5" spans="1:64" hidden="1" x14ac:dyDescent="0.35">
      <c r="E5" s="55"/>
      <c r="F5" s="135"/>
      <c r="G5" s="135"/>
      <c r="H5" s="135"/>
      <c r="I5" s="135"/>
      <c r="J5" s="135"/>
      <c r="K5" s="135"/>
      <c r="L5" s="135"/>
      <c r="M5" s="135"/>
      <c r="N5" s="135"/>
      <c r="O5" s="135"/>
      <c r="P5" s="135"/>
      <c r="Q5" s="135"/>
      <c r="R5" s="135"/>
      <c r="S5" s="135"/>
      <c r="T5" s="135"/>
      <c r="U5" s="136"/>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ht="15" thickBot="1" x14ac:dyDescent="0.4">
      <c r="A6" s="46"/>
      <c r="B6" s="46"/>
      <c r="C6" s="33"/>
      <c r="D6" s="33"/>
      <c r="E6" s="54"/>
      <c r="F6" s="77">
        <v>1962</v>
      </c>
      <c r="G6" s="46">
        <f>+F6+1</f>
        <v>1963</v>
      </c>
      <c r="H6" s="46">
        <f t="shared" ref="H6:T6" si="1">+G6+1</f>
        <v>1964</v>
      </c>
      <c r="I6" s="78">
        <f t="shared" si="1"/>
        <v>1965</v>
      </c>
      <c r="J6" s="46">
        <f t="shared" si="1"/>
        <v>1966</v>
      </c>
      <c r="K6" s="46">
        <f t="shared" si="1"/>
        <v>1967</v>
      </c>
      <c r="L6" s="46">
        <f t="shared" si="1"/>
        <v>1968</v>
      </c>
      <c r="M6" s="78">
        <f t="shared" si="1"/>
        <v>1969</v>
      </c>
      <c r="N6" s="46">
        <f t="shared" si="1"/>
        <v>1970</v>
      </c>
      <c r="O6" s="46">
        <f t="shared" si="1"/>
        <v>1971</v>
      </c>
      <c r="P6" s="46">
        <f t="shared" si="1"/>
        <v>1972</v>
      </c>
      <c r="Q6" s="46">
        <f t="shared" si="1"/>
        <v>1973</v>
      </c>
      <c r="R6" s="46">
        <f t="shared" si="1"/>
        <v>1974</v>
      </c>
      <c r="S6" s="46">
        <f t="shared" si="1"/>
        <v>1975</v>
      </c>
      <c r="T6" s="46">
        <f t="shared" si="1"/>
        <v>1976</v>
      </c>
      <c r="U6" s="47" t="s">
        <v>295</v>
      </c>
      <c r="V6" s="46">
        <f>+T6+1</f>
        <v>1977</v>
      </c>
      <c r="W6" s="46">
        <f>+V6+1</f>
        <v>1978</v>
      </c>
      <c r="X6" s="78">
        <f t="shared" ref="X6:BL6" si="2">+W6+1</f>
        <v>1979</v>
      </c>
      <c r="Y6" s="46">
        <f t="shared" si="2"/>
        <v>1980</v>
      </c>
      <c r="Z6" s="46">
        <f t="shared" si="2"/>
        <v>1981</v>
      </c>
      <c r="AA6" s="46">
        <f t="shared" si="2"/>
        <v>1982</v>
      </c>
      <c r="AB6" s="46">
        <f t="shared" si="2"/>
        <v>1983</v>
      </c>
      <c r="AC6" s="46">
        <f t="shared" si="2"/>
        <v>1984</v>
      </c>
      <c r="AD6" s="46">
        <f t="shared" si="2"/>
        <v>1985</v>
      </c>
      <c r="AE6" s="46">
        <f t="shared" si="2"/>
        <v>1986</v>
      </c>
      <c r="AF6" s="46">
        <f t="shared" si="2"/>
        <v>1987</v>
      </c>
      <c r="AG6" s="46">
        <f t="shared" si="2"/>
        <v>1988</v>
      </c>
      <c r="AH6" s="46">
        <f t="shared" si="2"/>
        <v>1989</v>
      </c>
      <c r="AI6" s="46">
        <f t="shared" si="2"/>
        <v>1990</v>
      </c>
      <c r="AJ6" s="46">
        <f t="shared" si="2"/>
        <v>1991</v>
      </c>
      <c r="AK6" s="46">
        <f t="shared" si="2"/>
        <v>1992</v>
      </c>
      <c r="AL6" s="46">
        <f t="shared" si="2"/>
        <v>1993</v>
      </c>
      <c r="AM6" s="46">
        <f t="shared" si="2"/>
        <v>1994</v>
      </c>
      <c r="AN6" s="46">
        <f t="shared" si="2"/>
        <v>1995</v>
      </c>
      <c r="AO6" s="46">
        <f t="shared" si="2"/>
        <v>1996</v>
      </c>
      <c r="AP6" s="46">
        <f t="shared" si="2"/>
        <v>1997</v>
      </c>
      <c r="AQ6" s="46">
        <f t="shared" si="2"/>
        <v>1998</v>
      </c>
      <c r="AR6" s="46">
        <f t="shared" si="2"/>
        <v>1999</v>
      </c>
      <c r="AS6" s="46">
        <f t="shared" si="2"/>
        <v>2000</v>
      </c>
      <c r="AT6" s="46">
        <f t="shared" si="2"/>
        <v>2001</v>
      </c>
      <c r="AU6" s="46">
        <f t="shared" si="2"/>
        <v>2002</v>
      </c>
      <c r="AV6" s="46">
        <f t="shared" si="2"/>
        <v>2003</v>
      </c>
      <c r="AW6" s="46">
        <f t="shared" si="2"/>
        <v>2004</v>
      </c>
      <c r="AX6" s="46">
        <f t="shared" si="2"/>
        <v>2005</v>
      </c>
      <c r="AY6" s="46">
        <f t="shared" si="2"/>
        <v>2006</v>
      </c>
      <c r="AZ6" s="46">
        <f t="shared" si="2"/>
        <v>2007</v>
      </c>
      <c r="BA6" s="46">
        <f t="shared" si="2"/>
        <v>2008</v>
      </c>
      <c r="BB6" s="46">
        <f t="shared" si="2"/>
        <v>2009</v>
      </c>
      <c r="BC6" s="46">
        <f t="shared" si="2"/>
        <v>2010</v>
      </c>
      <c r="BD6" s="46">
        <f t="shared" si="2"/>
        <v>2011</v>
      </c>
      <c r="BE6" s="46">
        <f t="shared" si="2"/>
        <v>2012</v>
      </c>
      <c r="BF6" s="46">
        <f t="shared" si="2"/>
        <v>2013</v>
      </c>
      <c r="BG6" s="46">
        <f t="shared" si="2"/>
        <v>2014</v>
      </c>
      <c r="BH6" s="46">
        <f t="shared" si="2"/>
        <v>2015</v>
      </c>
      <c r="BI6" s="46">
        <f t="shared" si="2"/>
        <v>2016</v>
      </c>
      <c r="BJ6" s="46">
        <f t="shared" si="2"/>
        <v>2017</v>
      </c>
      <c r="BK6" s="46">
        <f t="shared" si="2"/>
        <v>2018</v>
      </c>
      <c r="BL6" s="78">
        <f t="shared" si="2"/>
        <v>2019</v>
      </c>
    </row>
    <row r="7" spans="1:64" x14ac:dyDescent="0.35">
      <c r="A7" s="83" t="str">
        <f>+nominal!A7</f>
        <v>Programs of special interest:</v>
      </c>
      <c r="B7" s="44"/>
      <c r="E7" s="55"/>
    </row>
    <row r="8" spans="1:64" x14ac:dyDescent="0.35">
      <c r="A8" s="114">
        <f>+nominal!A8</f>
        <v>1</v>
      </c>
      <c r="B8" s="44" t="str">
        <f>+nominal!B8</f>
        <v>Medicaid plus CHIP</v>
      </c>
      <c r="E8" s="55"/>
      <c r="F8" s="185">
        <f>+nominal!F8/F$3</f>
        <v>1.2911890609580516</v>
      </c>
      <c r="G8" s="185">
        <f>+nominal!G8/G$3</f>
        <v>1.9226880565195694</v>
      </c>
      <c r="H8" s="185">
        <f>+nominal!H8/H$3</f>
        <v>2.4997693047360339</v>
      </c>
      <c r="I8" s="185">
        <f>+nominal!I8/I$3</f>
        <v>3.1609835727718294</v>
      </c>
      <c r="J8" s="185">
        <f>+nominal!J8/J$3</f>
        <v>8.6466427805941848</v>
      </c>
      <c r="K8" s="185">
        <f>+nominal!K8/K$3</f>
        <v>12.649445441337967</v>
      </c>
      <c r="L8" s="185">
        <f>+nominal!L8/L$3</f>
        <v>18.714497017423565</v>
      </c>
      <c r="M8" s="185">
        <f>+nominal!M8/M$3</f>
        <v>22.532133284647401</v>
      </c>
      <c r="N8" s="185">
        <f>+nominal!N8/N$3</f>
        <v>25.376202372244805</v>
      </c>
      <c r="O8" s="185">
        <f>+nominal!O8/O$3</f>
        <v>29.575181784656667</v>
      </c>
      <c r="P8" s="185">
        <f>+nominal!P8/P$3</f>
        <v>38.692814860814828</v>
      </c>
      <c r="Q8" s="185">
        <f>+nominal!Q8/Q$3</f>
        <v>36.896487199022516</v>
      </c>
      <c r="R8" s="185">
        <f>+nominal!R8/R$3</f>
        <v>42.644697478516591</v>
      </c>
      <c r="S8" s="185">
        <f>+nominal!S8/S$3</f>
        <v>45.259528362694674</v>
      </c>
      <c r="T8" s="185">
        <f>+nominal!T8/T$3</f>
        <v>52.673433241696422</v>
      </c>
      <c r="U8" s="185">
        <f>+nominal!U8/U$3</f>
        <v>13.129568132528165</v>
      </c>
      <c r="V8" s="185">
        <f>+nominal!V8/V$3</f>
        <v>55.852577880781716</v>
      </c>
      <c r="W8" s="185">
        <f>+nominal!W8/W$3</f>
        <v>56.395300393766441</v>
      </c>
      <c r="X8" s="185">
        <f>+nominal!X8/X$3</f>
        <v>59.657023260161033</v>
      </c>
      <c r="Y8" s="185">
        <f>+nominal!Y8/Y$3</f>
        <v>59.829082404058767</v>
      </c>
      <c r="Z8" s="185">
        <f>+nominal!Z8/Z$3</f>
        <v>64.9472300145584</v>
      </c>
      <c r="AA8" s="185">
        <f>+nominal!AA8/AA$3</f>
        <v>62.161702641352761</v>
      </c>
      <c r="AB8" s="185">
        <f>+nominal!AB8/AB$3</f>
        <v>64.273065644643538</v>
      </c>
      <c r="AC8" s="185">
        <f>+nominal!AC8/AC$3</f>
        <v>64.604238155359781</v>
      </c>
      <c r="AD8" s="185">
        <f>+nominal!AD8/AD$3</f>
        <v>69.798908120998632</v>
      </c>
      <c r="AE8" s="185">
        <f>+nominal!AE8/AE$3</f>
        <v>74.503346068080702</v>
      </c>
      <c r="AF8" s="185">
        <f>+nominal!AF8/AF$3</f>
        <v>78.926702026614393</v>
      </c>
      <c r="AG8" s="185">
        <f>+nominal!AG8/AG$3</f>
        <v>83.681503695802817</v>
      </c>
      <c r="AH8" s="185">
        <f>+nominal!AH8/AH$3</f>
        <v>90.280804068669568</v>
      </c>
      <c r="AI8" s="185">
        <f>+nominal!AI8/AI$3</f>
        <v>101.4402115530086</v>
      </c>
      <c r="AJ8" s="185">
        <f>+nominal!AJ8/AJ$3</f>
        <v>122.61587328381201</v>
      </c>
      <c r="AK8" s="185">
        <f>+nominal!AK8/AK$3</f>
        <v>152.70122313355481</v>
      </c>
      <c r="AL8" s="185">
        <f>+nominal!AL8/AL$3</f>
        <v>164.43395396265666</v>
      </c>
      <c r="AM8" s="185">
        <f>+nominal!AM8/AM$3</f>
        <v>172.39630366781387</v>
      </c>
      <c r="AN8" s="185">
        <f>+nominal!AN8/AN$3</f>
        <v>181.04424249204695</v>
      </c>
      <c r="AO8" s="185">
        <f>+nominal!AO8/AO$3</f>
        <v>180.58587655131248</v>
      </c>
      <c r="AP8" s="185">
        <f>+nominal!AP8/AP$3</f>
        <v>181.31856186453786</v>
      </c>
      <c r="AQ8" s="185">
        <f>+nominal!AQ8/AQ$3</f>
        <v>187.53797743783198</v>
      </c>
      <c r="AR8" s="185">
        <f>+nominal!AR8/AR$3</f>
        <v>195.87507280194666</v>
      </c>
      <c r="AS8" s="185">
        <f>+nominal!AS8/AS$3</f>
        <v>206.25088171891952</v>
      </c>
      <c r="AT8" s="185">
        <f>+nominal!AT8/AT$3</f>
        <v>221.02288066109375</v>
      </c>
      <c r="AU8" s="185">
        <f>+nominal!AU8/AU$3</f>
        <v>244.99480385559673</v>
      </c>
      <c r="AV8" s="185">
        <f>+nominal!AV8/AV$3</f>
        <v>258.81172303849218</v>
      </c>
      <c r="AW8" s="185">
        <f>+nominal!AW8/AW$3</f>
        <v>274.52287977570114</v>
      </c>
      <c r="AX8" s="185">
        <f>+nominal!AX8/AX$3</f>
        <v>271.76400483521121</v>
      </c>
      <c r="AY8" s="185">
        <f>+nominal!AY8/AY$3</f>
        <v>258.09369394957639</v>
      </c>
      <c r="AZ8" s="185">
        <f>+nominal!AZ8/AZ$3</f>
        <v>263.73240696219892</v>
      </c>
      <c r="BA8" s="185">
        <f>+nominal!BA8/BA$3</f>
        <v>265.54190871015135</v>
      </c>
      <c r="BB8" s="185">
        <f>+nominal!BB8/BB$3</f>
        <v>285.89896051259507</v>
      </c>
      <c r="BC8" s="185">
        <f>+nominal!BC8/BC$3</f>
        <v>294.85170363588264</v>
      </c>
      <c r="BD8" s="185">
        <f>+nominal!BD8/BD$3</f>
        <v>325.00399389753863</v>
      </c>
      <c r="BE8" s="185">
        <f>+nominal!BE8/BE$3</f>
        <v>300.55434294801546</v>
      </c>
      <c r="BF8" s="185">
        <f>+nominal!BF8/BF$3</f>
        <v>311.32104905703562</v>
      </c>
      <c r="BG8" s="185">
        <f>+nominal!BG8/BG$3</f>
        <v>344.46732649525154</v>
      </c>
      <c r="BH8" s="185">
        <f>+nominal!BH8/BH$3</f>
        <v>394.218092105403</v>
      </c>
      <c r="BI8" s="185">
        <f>+nominal!BI8/BI$3</f>
        <v>413.41232007959189</v>
      </c>
      <c r="BJ8" s="185">
        <f>+nominal!BJ8/BJ$3</f>
        <v>412.58993626413155</v>
      </c>
      <c r="BK8" s="185">
        <f>+nominal!BK8/BK$3</f>
        <v>416.95296809023711</v>
      </c>
      <c r="BL8" s="185">
        <f>+nominal!BL8/BL$3</f>
        <v>427.791</v>
      </c>
    </row>
    <row r="9" spans="1:64" x14ac:dyDescent="0.35">
      <c r="A9" s="114">
        <f>+nominal!A9</f>
        <v>2</v>
      </c>
      <c r="B9" s="44" t="str">
        <f>+nominal!B9</f>
        <v>SSI (excludes discretionary SSI)</v>
      </c>
      <c r="E9" s="55"/>
      <c r="F9" s="185">
        <f>+nominal!F9/F$3</f>
        <v>0</v>
      </c>
      <c r="G9" s="185">
        <f>+nominal!G9/G$3</f>
        <v>0</v>
      </c>
      <c r="H9" s="185">
        <f>+nominal!H9/H$3</f>
        <v>0</v>
      </c>
      <c r="I9" s="185">
        <f>+nominal!I9/I$3</f>
        <v>0</v>
      </c>
      <c r="J9" s="185">
        <f>+nominal!J9/J$3</f>
        <v>0</v>
      </c>
      <c r="K9" s="185">
        <f>+nominal!K9/K$3</f>
        <v>0</v>
      </c>
      <c r="L9" s="185">
        <f>+nominal!L9/L$3</f>
        <v>0</v>
      </c>
      <c r="M9" s="185">
        <f>+nominal!M9/M$3</f>
        <v>0</v>
      </c>
      <c r="N9" s="185">
        <f>+nominal!N9/N$3</f>
        <v>0</v>
      </c>
      <c r="O9" s="185">
        <f>+nominal!O9/O$3</f>
        <v>0</v>
      </c>
      <c r="P9" s="185">
        <f>+nominal!P9/P$3</f>
        <v>0</v>
      </c>
      <c r="Q9" s="185">
        <f>+nominal!Q9/Q$3</f>
        <v>0</v>
      </c>
      <c r="R9" s="185">
        <f>+nominal!R9/R$3</f>
        <v>14.318669745188066</v>
      </c>
      <c r="S9" s="185">
        <f>+nominal!S9/S$3</f>
        <v>28.581594344985447</v>
      </c>
      <c r="T9" s="185">
        <f>+nominal!T9/T$3</f>
        <v>28.11469397511766</v>
      </c>
      <c r="U9" s="185">
        <f>+nominal!U9/U$3</f>
        <v>6.8609635470360395</v>
      </c>
      <c r="V9" s="185">
        <f>+nominal!V9/V$3</f>
        <v>25.232647673417659</v>
      </c>
      <c r="W9" s="185">
        <f>+nominal!W9/W$3</f>
        <v>27.405469575449082</v>
      </c>
      <c r="X9" s="185">
        <f>+nominal!X9/X$3</f>
        <v>25.314818477411432</v>
      </c>
      <c r="Y9" s="185">
        <f>+nominal!Y9/Y$3</f>
        <v>24.503628773844216</v>
      </c>
      <c r="Z9" s="185">
        <f>+nominal!Z9/Z$3</f>
        <v>24.952051485505912</v>
      </c>
      <c r="AA9" s="185">
        <f>+nominal!AA9/AA$3</f>
        <v>24.534370784622372</v>
      </c>
      <c r="AB9" s="185">
        <f>+nominal!AB9/AB$3</f>
        <v>24.417404684654592</v>
      </c>
      <c r="AC9" s="185">
        <f>+nominal!AC9/AC$3</f>
        <v>26.773861613590519</v>
      </c>
      <c r="AD9" s="185">
        <f>+nominal!AD9/AD$3</f>
        <v>26.662567539608162</v>
      </c>
      <c r="AE9" s="185">
        <f>+nominal!AE9/AE$3</f>
        <v>27.789082727909243</v>
      </c>
      <c r="AF9" s="185">
        <f>+nominal!AF9/AF$3</f>
        <v>28.576305416391975</v>
      </c>
      <c r="AG9" s="185">
        <f>+nominal!AG9/AG$3</f>
        <v>28.831411008080863</v>
      </c>
      <c r="AH9" s="185">
        <f>+nominal!AH9/AH$3</f>
        <v>29.534721291401482</v>
      </c>
      <c r="AI9" s="185">
        <f>+nominal!AI9/AI$3</f>
        <v>30.975924257964984</v>
      </c>
      <c r="AJ9" s="185">
        <f>+nominal!AJ9/AJ$3</f>
        <v>34.237447405223826</v>
      </c>
      <c r="AK9" s="185">
        <f>+nominal!AK9/AK$3</f>
        <v>40.315392711621215</v>
      </c>
      <c r="AL9" s="185">
        <f>+nominal!AL9/AL$3</f>
        <v>45.740572856939018</v>
      </c>
      <c r="AM9" s="185">
        <f>+nominal!AM9/AM$3</f>
        <v>47.532452783332459</v>
      </c>
      <c r="AN9" s="185">
        <f>+nominal!AN9/AN$3</f>
        <v>49.187039677389073</v>
      </c>
      <c r="AO9" s="185">
        <f>+nominal!AO9/AO$3</f>
        <v>51.66495378929713</v>
      </c>
      <c r="AP9" s="185">
        <f>+nominal!AP9/AP$3</f>
        <v>50.593556350806971</v>
      </c>
      <c r="AQ9" s="185">
        <f>+nominal!AQ9/AQ$3</f>
        <v>50.889907211372304</v>
      </c>
      <c r="AR9" s="185">
        <f>+nominal!AR9/AR$3</f>
        <v>50.814221700211284</v>
      </c>
      <c r="AS9" s="185">
        <f>+nominal!AS9/AS$3</f>
        <v>49.600895267040578</v>
      </c>
      <c r="AT9" s="185">
        <f>+nominal!AT9/AT$3</f>
        <v>49.651379276658204</v>
      </c>
      <c r="AU9" s="185">
        <f>+nominal!AU9/AU$3</f>
        <v>50.898394009736826</v>
      </c>
      <c r="AV9" s="185">
        <f>+nominal!AV9/AV$3</f>
        <v>51.087120867087364</v>
      </c>
      <c r="AW9" s="185">
        <f>+nominal!AW9/AW$3</f>
        <v>51.196563335336165</v>
      </c>
      <c r="AX9" s="185">
        <f>+nominal!AX9/AX$3</f>
        <v>51.676889315945253</v>
      </c>
      <c r="AY9" s="185">
        <f>+nominal!AY9/AY$3</f>
        <v>51.374343441380731</v>
      </c>
      <c r="AZ9" s="185">
        <f>+nominal!AZ9/AZ$3</f>
        <v>51.97147638418668</v>
      </c>
      <c r="BA9" s="185">
        <f>+nominal!BA9/BA$3</f>
        <v>52.45295875373904</v>
      </c>
      <c r="BB9" s="185">
        <f>+nominal!BB9/BB$3</f>
        <v>57.071764222971673</v>
      </c>
      <c r="BC9" s="185">
        <f>+nominal!BC9/BC$3</f>
        <v>58.618049413381158</v>
      </c>
      <c r="BD9" s="185">
        <f>+nominal!BD9/BD$3</f>
        <v>58.569959676743437</v>
      </c>
      <c r="BE9" s="185">
        <f>+nominal!BE9/BE$3</f>
        <v>59.276354884421188</v>
      </c>
      <c r="BF9" s="185">
        <f>+nominal!BF9/BF$3</f>
        <v>60.260064592452608</v>
      </c>
      <c r="BG9" s="185">
        <f>+nominal!BG9/BG$3</f>
        <v>60.192071299454952</v>
      </c>
      <c r="BH9" s="185">
        <f>+nominal!BH9/BH$3</f>
        <v>60.286270641283359</v>
      </c>
      <c r="BI9" s="185">
        <f>+nominal!BI9/BI$3</f>
        <v>59.417744357543015</v>
      </c>
      <c r="BJ9" s="185">
        <f>+nominal!BJ9/BJ$3</f>
        <v>57.577462617497467</v>
      </c>
      <c r="BK9" s="185">
        <f>+nominal!BK9/BK$3</f>
        <v>56.668741409557548</v>
      </c>
      <c r="BL9" s="185">
        <f>+nominal!BL9/BL$3</f>
        <v>55.957000000000001</v>
      </c>
    </row>
    <row r="10" spans="1:64" x14ac:dyDescent="0.35">
      <c r="A10" s="114">
        <f>+nominal!A10</f>
        <v>3</v>
      </c>
      <c r="B10" s="44" t="str">
        <f>+nominal!B10</f>
        <v>TANF/AFDC (includes CSE; it cannot be pulled out of "data")</v>
      </c>
      <c r="E10" s="55"/>
      <c r="F10" s="185">
        <f>+nominal!F10/F$3</f>
        <v>29.279303554350555</v>
      </c>
      <c r="G10" s="185">
        <f>+nominal!G10/G$3</f>
        <v>31.483218365364298</v>
      </c>
      <c r="H10" s="185">
        <f>+nominal!H10/H$3</f>
        <v>32.569449065789946</v>
      </c>
      <c r="I10" s="185">
        <f>+nominal!I10/I$3</f>
        <v>32.3615983149353</v>
      </c>
      <c r="J10" s="185">
        <f>+nominal!J10/J$3</f>
        <v>30.989456981600242</v>
      </c>
      <c r="K10" s="185">
        <f>+nominal!K10/K$3</f>
        <v>29.337115805453283</v>
      </c>
      <c r="L10" s="185">
        <f>+nominal!L10/L$3</f>
        <v>32.812755789909026</v>
      </c>
      <c r="M10" s="185">
        <f>+nominal!M10/M$3</f>
        <v>35.681110514567457</v>
      </c>
      <c r="N10" s="185">
        <f>+nominal!N10/N$3</f>
        <v>38.549824340907442</v>
      </c>
      <c r="O10" s="185">
        <f>+nominal!O10/O$3</f>
        <v>48.259801335801775</v>
      </c>
      <c r="P10" s="185">
        <f>+nominal!P10/P$3</f>
        <v>55.153158403630592</v>
      </c>
      <c r="Q10" s="185">
        <f>+nominal!Q10/Q$3</f>
        <v>47.499644734027989</v>
      </c>
      <c r="R10" s="185">
        <f>+nominal!R10/R$3</f>
        <v>39.749355216743403</v>
      </c>
      <c r="S10" s="185">
        <f>+nominal!S10/S$3</f>
        <v>33.882350194906039</v>
      </c>
      <c r="T10" s="185">
        <f>+nominal!T10/T$3</f>
        <v>35.955035676651988</v>
      </c>
      <c r="U10" s="185">
        <f>+nominal!U10/U$3</f>
        <v>9.4631920054247232</v>
      </c>
      <c r="V10" s="185">
        <f>+nominal!V10/V$3</f>
        <v>35.915684412861026</v>
      </c>
      <c r="W10" s="185">
        <f>+nominal!W10/W$3</f>
        <v>35.059796447450807</v>
      </c>
      <c r="X10" s="185">
        <f>+nominal!X10/X$3</f>
        <v>31.784644149179226</v>
      </c>
      <c r="Y10" s="185">
        <f>+nominal!Y10/Y$3</f>
        <v>31.329207693821758</v>
      </c>
      <c r="Z10" s="185">
        <f>+nominal!Z10/Z$3</f>
        <v>31.542210587046682</v>
      </c>
      <c r="AA10" s="185">
        <f>+nominal!AA10/AA$3</f>
        <v>28.558347248523265</v>
      </c>
      <c r="AB10" s="185">
        <f>+nominal!AB10/AB$3</f>
        <v>28.408340060190394</v>
      </c>
      <c r="AC10" s="185">
        <f>+nominal!AC10/AC$3</f>
        <v>28.514342284526823</v>
      </c>
      <c r="AD10" s="185">
        <f>+nominal!AD10/AD$3</f>
        <v>28.418748624287176</v>
      </c>
      <c r="AE10" s="185">
        <f>+nominal!AE10/AE$3</f>
        <v>29.438681341585148</v>
      </c>
      <c r="AF10" s="185">
        <f>+nominal!AF10/AF$3</f>
        <v>30.321304717103551</v>
      </c>
      <c r="AG10" s="185">
        <f>+nominal!AG10/AG$3</f>
        <v>29.570746705240165</v>
      </c>
      <c r="AH10" s="185">
        <f>+nominal!AH10/AH$3</f>
        <v>29.130972440320239</v>
      </c>
      <c r="AI10" s="185">
        <f>+nominal!AI10/AI$3</f>
        <v>30.222647455557546</v>
      </c>
      <c r="AJ10" s="185">
        <f>+nominal!AJ10/AJ$3</f>
        <v>31.555928014204849</v>
      </c>
      <c r="AK10" s="185">
        <f>+nominal!AK10/AK$3</f>
        <v>34.002885430031384</v>
      </c>
      <c r="AL10" s="185">
        <f>+nominal!AL10/AL$3</f>
        <v>33.913641763820756</v>
      </c>
      <c r="AM10" s="185">
        <f>+nominal!AM10/AM$3</f>
        <v>34.692886438501617</v>
      </c>
      <c r="AN10" s="185">
        <f>+nominal!AN10/AN$3</f>
        <v>34.824643613071075</v>
      </c>
      <c r="AO10" s="185">
        <f>+nominal!AO10/AO$3</f>
        <v>32.724932733018584</v>
      </c>
      <c r="AP10" s="185">
        <f>+nominal!AP10/AP$3</f>
        <v>28.59479036270011</v>
      </c>
      <c r="AQ10" s="185">
        <f>+nominal!AQ10/AQ$3</f>
        <v>28.629277662775152</v>
      </c>
      <c r="AR10" s="185">
        <f>+nominal!AR10/AR$3</f>
        <v>30.510175279590921</v>
      </c>
      <c r="AS10" s="185">
        <f>+nominal!AS10/AS$3</f>
        <v>31.801216182309627</v>
      </c>
      <c r="AT10" s="185">
        <f>+nominal!AT10/AT$3</f>
        <v>36.314235515650459</v>
      </c>
      <c r="AU10" s="185">
        <f>+nominal!AU10/AU$3</f>
        <v>36.859245759112525</v>
      </c>
      <c r="AV10" s="185">
        <f>+nominal!AV10/AV$3</f>
        <v>36.28582758416163</v>
      </c>
      <c r="AW10" s="185">
        <f>+nominal!AW10/AW$3</f>
        <v>32.699005907876682</v>
      </c>
      <c r="AX10" s="185">
        <f>+nominal!AX10/AX$3</f>
        <v>31.038131663446993</v>
      </c>
      <c r="AY10" s="185">
        <f>+nominal!AY10/AY$3</f>
        <v>28.986231519154796</v>
      </c>
      <c r="AZ10" s="185">
        <f>+nominal!AZ10/AZ$3</f>
        <v>28.32027646980973</v>
      </c>
      <c r="BA10" s="185">
        <f>+nominal!BA10/BA$3</f>
        <v>27.806403130247553</v>
      </c>
      <c r="BB10" s="185">
        <f>+nominal!BB10/BB$3</f>
        <v>27.048910122422534</v>
      </c>
      <c r="BC10" s="185">
        <f>+nominal!BC10/BC$3</f>
        <v>24.793121439535479</v>
      </c>
      <c r="BD10" s="185">
        <f>+nominal!BD10/BD$3</f>
        <v>24.691952358747699</v>
      </c>
      <c r="BE10" s="185">
        <f>+nominal!BE10/BE$3</f>
        <v>23.193371962683404</v>
      </c>
      <c r="BF10" s="185">
        <f>+nominal!BF10/BF$3</f>
        <v>24.086463622134165</v>
      </c>
      <c r="BG10" s="185">
        <f>+nominal!BG10/BG$3</f>
        <v>22.692941343975434</v>
      </c>
      <c r="BH10" s="185">
        <f>+nominal!BH10/BH$3</f>
        <v>22.001774079237844</v>
      </c>
      <c r="BI10" s="185">
        <f>+nominal!BI10/BI$3</f>
        <v>21.340778403651672</v>
      </c>
      <c r="BJ10" s="185">
        <f>+nominal!BJ10/BJ$3</f>
        <v>21.158593570479244</v>
      </c>
      <c r="BK10" s="185">
        <f>+nominal!BK10/BK$3</f>
        <v>21.062971994234935</v>
      </c>
      <c r="BL10" s="185">
        <f>+nominal!BL10/BL$3</f>
        <v>19.613</v>
      </c>
    </row>
    <row r="11" spans="1:64" x14ac:dyDescent="0.35">
      <c r="A11" s="114">
        <f>+nominal!A11</f>
        <v>4</v>
      </c>
      <c r="B11" s="44" t="str">
        <f>+nominal!B11</f>
        <v>SNAP (includes NAP, excludes discretionary SNAP)</v>
      </c>
      <c r="C11" s="127"/>
      <c r="D11" s="127"/>
      <c r="E11" s="174"/>
      <c r="F11" s="213">
        <f>+nominal!F11/F$3</f>
        <v>0.17597125191932561</v>
      </c>
      <c r="G11" s="213">
        <f>+nominal!G11/G$3</f>
        <v>0.24780453315940115</v>
      </c>
      <c r="H11" s="213">
        <f>+nominal!H11/H$3</f>
        <v>0.36269317286032143</v>
      </c>
      <c r="I11" s="213">
        <f>+nominal!I11/I$3</f>
        <v>0.39934629930390114</v>
      </c>
      <c r="J11" s="213">
        <f>+nominal!J11/J$3</f>
        <v>0.78081521214952221</v>
      </c>
      <c r="K11" s="213">
        <f>+nominal!K11/K$3</f>
        <v>1.2303823338699533</v>
      </c>
      <c r="L11" s="213">
        <f>+nominal!L11/L$3</f>
        <v>1.9144284001362295</v>
      </c>
      <c r="M11" s="213">
        <f>+nominal!M11/M$3</f>
        <v>2.4435621725835839</v>
      </c>
      <c r="N11" s="213">
        <f>+nominal!N11/N$3</f>
        <v>5.3678325281908315</v>
      </c>
      <c r="O11" s="213">
        <f>+nominal!O11/O$3</f>
        <v>13.790453609822292</v>
      </c>
      <c r="P11" s="213">
        <f>+nominal!P11/P$3</f>
        <v>16.054401790227747</v>
      </c>
      <c r="Q11" s="213">
        <f>+nominal!Q11/Q$3</f>
        <v>17.707145144672733</v>
      </c>
      <c r="R11" s="213">
        <f>+nominal!R11/R$3</f>
        <v>20.850485135382989</v>
      </c>
      <c r="S11" s="213">
        <f>+nominal!S11/S$3</f>
        <v>30.429029247694743</v>
      </c>
      <c r="T11" s="213">
        <f>+nominal!T11/T$3</f>
        <v>34.622566233789421</v>
      </c>
      <c r="U11" s="213">
        <f>+nominal!U11/U$3</f>
        <v>7.8068385475795026</v>
      </c>
      <c r="V11" s="213">
        <f>+nominal!V11/V$3</f>
        <v>30.532790533318764</v>
      </c>
      <c r="W11" s="213">
        <f>+nominal!W11/W$3</f>
        <v>29.036378581627744</v>
      </c>
      <c r="X11" s="213">
        <f>+nominal!X11/X$3</f>
        <v>32.800408000932876</v>
      </c>
      <c r="Y11" s="213">
        <f>+nominal!Y11/Y$3</f>
        <v>39.083012533980863</v>
      </c>
      <c r="Z11" s="213">
        <f>+nominal!Z11/Z$3</f>
        <v>43.416496123722311</v>
      </c>
      <c r="AA11" s="213">
        <f>+nominal!AA11/AA$3</f>
        <v>39.369108602904809</v>
      </c>
      <c r="AB11" s="213">
        <f>+nominal!AB11/AB$3</f>
        <v>42.837107459565111</v>
      </c>
      <c r="AC11" s="213">
        <f>+nominal!AC11/AC$3</f>
        <v>39.853237887564809</v>
      </c>
      <c r="AD11" s="213">
        <f>+nominal!AD11/AD$3</f>
        <v>38.591839248644611</v>
      </c>
      <c r="AE11" s="213">
        <f>+nominal!AE11/AE$3</f>
        <v>37.088956429585821</v>
      </c>
      <c r="AF11" s="213">
        <f>+nominal!AF11/AF$3</f>
        <v>35.694296020567123</v>
      </c>
      <c r="AG11" s="213">
        <f>+nominal!AG11/AG$3</f>
        <v>36.111402916379049</v>
      </c>
      <c r="AH11" s="213">
        <f>+nominal!AH11/AH$3</f>
        <v>35.808383174155132</v>
      </c>
      <c r="AI11" s="213">
        <f>+nominal!AI11/AI$3</f>
        <v>39.297862795034781</v>
      </c>
      <c r="AJ11" s="213">
        <f>+nominal!AJ11/AJ$3</f>
        <v>45.863359477231334</v>
      </c>
      <c r="AK11" s="213">
        <f>+nominal!AK11/AK$3</f>
        <v>51.329453314701695</v>
      </c>
      <c r="AL11" s="213">
        <f>+nominal!AL11/AL$3</f>
        <v>53.388653140975109</v>
      </c>
      <c r="AM11" s="213">
        <f>+nominal!AM11/AM$3</f>
        <v>53.464535677943793</v>
      </c>
      <c r="AN11" s="213">
        <f>+nominal!AN11/AN$3</f>
        <v>51.941221204016706</v>
      </c>
      <c r="AO11" s="213">
        <f>+nominal!AO11/AO$3</f>
        <v>49.906013193689169</v>
      </c>
      <c r="AP11" s="213">
        <f>+nominal!AP11/AP$3</f>
        <v>43.373224720965979</v>
      </c>
      <c r="AQ11" s="213">
        <f>+nominal!AQ11/AQ$3</f>
        <v>37.309756156968895</v>
      </c>
      <c r="AR11" s="213">
        <f>+nominal!AR11/AR$3</f>
        <v>34.279535469597725</v>
      </c>
      <c r="AS11" s="213">
        <f>+nominal!AS11/AS$3</f>
        <v>31.671379970351371</v>
      </c>
      <c r="AT11" s="213">
        <f>+nominal!AT11/AT$3</f>
        <v>31.701875836407808</v>
      </c>
      <c r="AU11" s="213">
        <f>+nominal!AU11/AU$3</f>
        <v>35.758993951382394</v>
      </c>
      <c r="AV11" s="213">
        <f>+nominal!AV11/AV$3</f>
        <v>39.710557378621829</v>
      </c>
      <c r="AW11" s="213">
        <f>+nominal!AW11/AW$3</f>
        <v>43.446868573975422</v>
      </c>
      <c r="AX11" s="213">
        <f>+nominal!AX11/AX$3</f>
        <v>47.435690068962515</v>
      </c>
      <c r="AY11" s="213">
        <f>+nominal!AY11/AY$3</f>
        <v>48.016334708110861</v>
      </c>
      <c r="AZ11" s="213">
        <f>+nominal!AZ11/AZ$3</f>
        <v>46.779291567731555</v>
      </c>
      <c r="BA11" s="213">
        <f>+nominal!BA11/BA$3</f>
        <v>50.078293201061918</v>
      </c>
      <c r="BB11" s="213">
        <f>+nominal!BB11/BB$3</f>
        <v>64.575253644706521</v>
      </c>
      <c r="BC11" s="213">
        <f>+nominal!BC11/BC$3</f>
        <v>79.8733721664927</v>
      </c>
      <c r="BD11" s="213">
        <f>+nominal!BD11/BD$3</f>
        <v>87.819502268966616</v>
      </c>
      <c r="BE11" s="213">
        <f>+nominal!BE11/BE$3</f>
        <v>90.024419232657451</v>
      </c>
      <c r="BF11" s="213">
        <f>+nominal!BF11/BF$3</f>
        <v>92.26320973841878</v>
      </c>
      <c r="BG11" s="213">
        <f>+nominal!BG11/BG$3</f>
        <v>84.947804689184863</v>
      </c>
      <c r="BH11" s="213">
        <f>+nominal!BH11/BH$3</f>
        <v>83.775901201703022</v>
      </c>
      <c r="BI11" s="213">
        <f>+nominal!BI11/BI$3</f>
        <v>79.152169377141533</v>
      </c>
      <c r="BJ11" s="213">
        <f>+nominal!BJ11/BJ$3</f>
        <v>74.023944846154677</v>
      </c>
      <c r="BK11" s="213">
        <f>+nominal!BK11/BK$3</f>
        <v>70.194875332285875</v>
      </c>
      <c r="BL11" s="213">
        <f>+nominal!BL11/BL$3</f>
        <v>63.465000000000003</v>
      </c>
    </row>
    <row r="12" spans="1:64" x14ac:dyDescent="0.35">
      <c r="A12" s="114">
        <f>+nominal!A12</f>
        <v>5</v>
      </c>
      <c r="B12" s="44" t="str">
        <f>+nominal!B12</f>
        <v>EITC</v>
      </c>
      <c r="C12" s="127"/>
      <c r="D12" s="127"/>
      <c r="E12" s="174"/>
      <c r="F12" s="213">
        <f>+nominal!F12/F$3</f>
        <v>0</v>
      </c>
      <c r="G12" s="213">
        <f>+nominal!G12/G$3</f>
        <v>0</v>
      </c>
      <c r="H12" s="213">
        <f>+nominal!H12/H$3</f>
        <v>0</v>
      </c>
      <c r="I12" s="213">
        <f>+nominal!I12/I$3</f>
        <v>0</v>
      </c>
      <c r="J12" s="213">
        <f>+nominal!J12/J$3</f>
        <v>0</v>
      </c>
      <c r="K12" s="213">
        <f>+nominal!K12/K$3</f>
        <v>0</v>
      </c>
      <c r="L12" s="213">
        <f>+nominal!L12/L$3</f>
        <v>0</v>
      </c>
      <c r="M12" s="213">
        <f>+nominal!M12/M$3</f>
        <v>0</v>
      </c>
      <c r="N12" s="213">
        <f>+nominal!N12/N$3</f>
        <v>0</v>
      </c>
      <c r="O12" s="213">
        <f>+nominal!O12/O$3</f>
        <v>0</v>
      </c>
      <c r="P12" s="213">
        <f>+nominal!P12/P$3</f>
        <v>0</v>
      </c>
      <c r="Q12" s="213">
        <f>+nominal!Q12/Q$3</f>
        <v>0</v>
      </c>
      <c r="R12" s="213">
        <f>+nominal!R12/R$3</f>
        <v>0</v>
      </c>
      <c r="S12" s="213">
        <f>+nominal!S12/S$3</f>
        <v>0</v>
      </c>
      <c r="T12" s="213">
        <f>+nominal!T12/T$3</f>
        <v>4.9698112071851455</v>
      </c>
      <c r="U12" s="213">
        <f>+nominal!U12/U$3</f>
        <v>0.50530990073005333</v>
      </c>
      <c r="V12" s="213">
        <f>+nominal!V12/V$3</f>
        <v>5.0949223671647612</v>
      </c>
      <c r="W12" s="213">
        <f>+nominal!W12/W$3</f>
        <v>4.6515552152561366</v>
      </c>
      <c r="X12" s="213">
        <f>+nominal!X12/X$3</f>
        <v>3.7151763861194493</v>
      </c>
      <c r="Y12" s="213">
        <f>+nominal!Y12/Y$3</f>
        <v>5.4666146426598168</v>
      </c>
      <c r="Z12" s="213">
        <f>+nominal!Z12/Z$3</f>
        <v>5.0850948103114666</v>
      </c>
      <c r="AA12" s="213">
        <f>+nominal!AA12/AA$3</f>
        <v>4.2946383259826471</v>
      </c>
      <c r="AB12" s="213">
        <f>+nominal!AB12/AB$3</f>
        <v>4.1075056165788988</v>
      </c>
      <c r="AC12" s="213">
        <f>+nominal!AC12/AC$3</f>
        <v>3.8416170316503484</v>
      </c>
      <c r="AD12" s="213">
        <f>+nominal!AD12/AD$3</f>
        <v>3.3884134093749512</v>
      </c>
      <c r="AE12" s="213">
        <f>+nominal!AE12/AE$3</f>
        <v>4.2176270255285058</v>
      </c>
      <c r="AF12" s="213">
        <f>+nominal!AF12/AF$3</f>
        <v>4.0561492760100668</v>
      </c>
      <c r="AG12" s="213">
        <f>+nominal!AG12/AG$3</f>
        <v>7.4105731213414918</v>
      </c>
      <c r="AH12" s="213">
        <f>+nominal!AH12/AH$3</f>
        <v>10.441181557464194</v>
      </c>
      <c r="AI12" s="213">
        <f>+nominal!AI12/AI$3</f>
        <v>10.745585825577075</v>
      </c>
      <c r="AJ12" s="213">
        <f>+nominal!AJ12/AJ$3</f>
        <v>11.401237619997412</v>
      </c>
      <c r="AK12" s="213">
        <f>+nominal!AK12/AK$3</f>
        <v>16.535726771586926</v>
      </c>
      <c r="AL12" s="213">
        <f>+nominal!AL12/AL$3</f>
        <v>19.054799562197061</v>
      </c>
      <c r="AM12" s="213">
        <f>+nominal!AM12/AM$3</f>
        <v>23.011404667606406</v>
      </c>
      <c r="AN12" s="213">
        <f>+nominal!AN12/AN$3</f>
        <v>30.985050326134097</v>
      </c>
      <c r="AO12" s="213">
        <f>+nominal!AO12/AO$3</f>
        <v>37.611096954523276</v>
      </c>
      <c r="AP12" s="213">
        <f>+nominal!AP12/AP$3</f>
        <v>41.473736689041978</v>
      </c>
      <c r="AQ12" s="213">
        <f>+nominal!AQ12/AQ$3</f>
        <v>43.048578686847733</v>
      </c>
      <c r="AR12" s="213">
        <f>+nominal!AR12/AR$3</f>
        <v>46.227866215432677</v>
      </c>
      <c r="AS12" s="213">
        <f>+nominal!AS12/AS$3</f>
        <v>45.181270611981432</v>
      </c>
      <c r="AT12" s="213">
        <f>+nominal!AT12/AT$3</f>
        <v>43.388070544060419</v>
      </c>
      <c r="AU12" s="213">
        <f>+nominal!AU12/AU$3</f>
        <v>45.089258912958421</v>
      </c>
      <c r="AV12" s="213">
        <f>+nominal!AV12/AV$3</f>
        <v>50.118035238435162</v>
      </c>
      <c r="AW12" s="213">
        <f>+nominal!AW12/AW$3</f>
        <v>50.299390053462666</v>
      </c>
      <c r="AX12" s="213">
        <f>+nominal!AX12/AX$3</f>
        <v>50.264610691521298</v>
      </c>
      <c r="AY12" s="213">
        <f>+nominal!AY12/AY$3</f>
        <v>50.163462968788991</v>
      </c>
      <c r="AZ12" s="213">
        <f>+nominal!AZ12/AZ$3</f>
        <v>51.337039954792914</v>
      </c>
      <c r="BA12" s="213">
        <f>+nominal!BA12/BA$3</f>
        <v>51.750628791567756</v>
      </c>
      <c r="BB12" s="213">
        <f>+nominal!BB12/BB$3</f>
        <v>53.909724642809707</v>
      </c>
      <c r="BC12" s="213">
        <f>+nominal!BC12/BC$3</f>
        <v>65.199942761966511</v>
      </c>
      <c r="BD12" s="213">
        <f>+nominal!BD12/BD$3</f>
        <v>64.305988502480261</v>
      </c>
      <c r="BE12" s="213">
        <f>+nominal!BE12/BE$3</f>
        <v>63.993374235030274</v>
      </c>
      <c r="BF12" s="213">
        <f>+nominal!BF12/BF$3</f>
        <v>65.58803003171262</v>
      </c>
      <c r="BG12" s="213">
        <f>+nominal!BG12/BG$3</f>
        <v>66.96217485318725</v>
      </c>
      <c r="BH12" s="213">
        <f>+nominal!BH12/BH$3</f>
        <v>66.170517257829957</v>
      </c>
      <c r="BI12" s="213">
        <f>+nominal!BI12/BI$3</f>
        <v>65.618939990519664</v>
      </c>
      <c r="BJ12" s="213">
        <f>+nominal!BJ12/BJ$3</f>
        <v>63.05575376540299</v>
      </c>
      <c r="BK12" s="213">
        <f>+nominal!BK12/BK$3</f>
        <v>60.097930991725221</v>
      </c>
      <c r="BL12" s="213">
        <f>+nominal!BL12/BL$3</f>
        <v>59.209000000000003</v>
      </c>
    </row>
    <row r="13" spans="1:64" x14ac:dyDescent="0.35">
      <c r="A13" s="114">
        <f>+nominal!A13</f>
        <v>6</v>
      </c>
      <c r="B13" s="44" t="str">
        <f>+nominal!B13</f>
        <v>CTC</v>
      </c>
      <c r="C13" s="127"/>
      <c r="D13" s="127"/>
      <c r="E13" s="174"/>
      <c r="F13" s="213">
        <f>+nominal!F13/F$3</f>
        <v>0</v>
      </c>
      <c r="G13" s="213">
        <f>+nominal!G13/G$3</f>
        <v>0</v>
      </c>
      <c r="H13" s="213">
        <f>+nominal!H13/H$3</f>
        <v>0</v>
      </c>
      <c r="I13" s="213">
        <f>+nominal!I13/I$3</f>
        <v>0</v>
      </c>
      <c r="J13" s="213">
        <f>+nominal!J13/J$3</f>
        <v>0</v>
      </c>
      <c r="K13" s="213">
        <f>+nominal!K13/K$3</f>
        <v>0</v>
      </c>
      <c r="L13" s="213">
        <f>+nominal!L13/L$3</f>
        <v>0</v>
      </c>
      <c r="M13" s="213">
        <f>+nominal!M13/M$3</f>
        <v>0</v>
      </c>
      <c r="N13" s="213">
        <f>+nominal!N13/N$3</f>
        <v>0</v>
      </c>
      <c r="O13" s="213">
        <f>+nominal!O13/O$3</f>
        <v>0</v>
      </c>
      <c r="P13" s="213">
        <f>+nominal!P13/P$3</f>
        <v>0</v>
      </c>
      <c r="Q13" s="213">
        <f>+nominal!Q13/Q$3</f>
        <v>0</v>
      </c>
      <c r="R13" s="213">
        <f>+nominal!R13/R$3</f>
        <v>0</v>
      </c>
      <c r="S13" s="213">
        <f>+nominal!S13/S$3</f>
        <v>0</v>
      </c>
      <c r="T13" s="213">
        <f>+nominal!T13/T$3</f>
        <v>0</v>
      </c>
      <c r="U13" s="213">
        <f>+nominal!U13/U$3</f>
        <v>0</v>
      </c>
      <c r="V13" s="213">
        <f>+nominal!V13/V$3</f>
        <v>0</v>
      </c>
      <c r="W13" s="213">
        <f>+nominal!W13/W$3</f>
        <v>0</v>
      </c>
      <c r="X13" s="213">
        <f>+nominal!X13/X$3</f>
        <v>0</v>
      </c>
      <c r="Y13" s="213">
        <f>+nominal!Y13/Y$3</f>
        <v>0</v>
      </c>
      <c r="Z13" s="213">
        <f>+nominal!Z13/Z$3</f>
        <v>0</v>
      </c>
      <c r="AA13" s="213">
        <f>+nominal!AA13/AA$3</f>
        <v>0</v>
      </c>
      <c r="AB13" s="213">
        <f>+nominal!AB13/AB$3</f>
        <v>0</v>
      </c>
      <c r="AC13" s="213">
        <f>+nominal!AC13/AC$3</f>
        <v>0</v>
      </c>
      <c r="AD13" s="213">
        <f>+nominal!AD13/AD$3</f>
        <v>0</v>
      </c>
      <c r="AE13" s="213">
        <f>+nominal!AE13/AE$3</f>
        <v>0</v>
      </c>
      <c r="AF13" s="213">
        <f>+nominal!AF13/AF$3</f>
        <v>0</v>
      </c>
      <c r="AG13" s="213">
        <f>+nominal!AG13/AG$3</f>
        <v>0</v>
      </c>
      <c r="AH13" s="213">
        <f>+nominal!AH13/AH$3</f>
        <v>0</v>
      </c>
      <c r="AI13" s="213">
        <f>+nominal!AI13/AI$3</f>
        <v>0</v>
      </c>
      <c r="AJ13" s="213">
        <f>+nominal!AJ13/AJ$3</f>
        <v>0</v>
      </c>
      <c r="AK13" s="213">
        <f>+nominal!AK13/AK$3</f>
        <v>0</v>
      </c>
      <c r="AL13" s="213">
        <f>+nominal!AL13/AL$3</f>
        <v>0</v>
      </c>
      <c r="AM13" s="213">
        <f>+nominal!AM13/AM$3</f>
        <v>0</v>
      </c>
      <c r="AN13" s="213">
        <f>+nominal!AN13/AN$3</f>
        <v>0</v>
      </c>
      <c r="AO13" s="213">
        <f>+nominal!AO13/AO$3</f>
        <v>0</v>
      </c>
      <c r="AP13" s="213">
        <f>+nominal!AP13/AP$3</f>
        <v>0</v>
      </c>
      <c r="AQ13" s="213">
        <f>+nominal!AQ13/AQ$3</f>
        <v>0</v>
      </c>
      <c r="AR13" s="213">
        <f>+nominal!AR13/AR$3</f>
        <v>0.80256712179570622</v>
      </c>
      <c r="AS13" s="213">
        <f>+nominal!AS13/AS$3</f>
        <v>1.4004999396564231</v>
      </c>
      <c r="AT13" s="213">
        <f>+nominal!AT13/AT$3</f>
        <v>1.6310180788679451</v>
      </c>
      <c r="AU13" s="213">
        <f>+nominal!AU13/AU$3</f>
        <v>8.1992255480331195</v>
      </c>
      <c r="AV13" s="213">
        <f>+nominal!AV13/AV$3</f>
        <v>10.090721715820226</v>
      </c>
      <c r="AW13" s="213">
        <f>+nominal!AW13/AW$3</f>
        <v>13.445454750513637</v>
      </c>
      <c r="AX13" s="213">
        <f>+nominal!AX13/AX$3</f>
        <v>21.26999238267333</v>
      </c>
      <c r="AY13" s="213">
        <f>+nominal!AY13/AY$3</f>
        <v>21.461573370460435</v>
      </c>
      <c r="AZ13" s="213">
        <f>+nominal!AZ13/AZ$3</f>
        <v>21.674118948359165</v>
      </c>
      <c r="BA13" s="213">
        <f>+nominal!BA13/BA$3</f>
        <v>43.36218327242225</v>
      </c>
      <c r="BB13" s="213">
        <f>+nominal!BB13/BB$3</f>
        <v>30.862929728558413</v>
      </c>
      <c r="BC13" s="213">
        <f>+nominal!BC13/BC$3</f>
        <v>18.817814191111882</v>
      </c>
      <c r="BD13" s="213">
        <f>+nominal!BD13/BD$3</f>
        <v>18.438179360467934</v>
      </c>
      <c r="BE13" s="213">
        <f>+nominal!BE13/BE$3</f>
        <v>25.772226832566574</v>
      </c>
      <c r="BF13" s="213">
        <f>+nominal!BF13/BF$3</f>
        <v>24.641840156577583</v>
      </c>
      <c r="BG13" s="213">
        <f>+nominal!BG13/BG$3</f>
        <v>23.948893064972353</v>
      </c>
      <c r="BH13" s="213">
        <f>+nominal!BH13/BH$3</f>
        <v>22.677972361581023</v>
      </c>
      <c r="BI13" s="213">
        <f>+nominal!BI13/BI$3</f>
        <v>21.867203046031872</v>
      </c>
      <c r="BJ13" s="213">
        <f>+nominal!BJ13/BJ$3</f>
        <v>20.482118011664483</v>
      </c>
      <c r="BK13" s="213">
        <f>+nominal!BK13/BK$3</f>
        <v>19.059366007044918</v>
      </c>
      <c r="BL13" s="213">
        <f>+nominal!BL13/BL$3</f>
        <v>28.898</v>
      </c>
    </row>
    <row r="14" spans="1:64" x14ac:dyDescent="0.35">
      <c r="A14" s="114">
        <f>+nominal!A14</f>
        <v>7</v>
      </c>
      <c r="B14" s="44" t="str">
        <f>+nominal!B14</f>
        <v>ACA Premium Tax Credit</v>
      </c>
      <c r="E14" s="55"/>
      <c r="F14" s="185">
        <f>+nominal!F14/F$3</f>
        <v>0</v>
      </c>
      <c r="G14" s="185">
        <f>+nominal!G14/G$3</f>
        <v>0</v>
      </c>
      <c r="H14" s="185">
        <f>+nominal!H14/H$3</f>
        <v>0</v>
      </c>
      <c r="I14" s="185">
        <f>+nominal!I14/I$3</f>
        <v>0</v>
      </c>
      <c r="J14" s="185">
        <f>+nominal!J14/J$3</f>
        <v>0</v>
      </c>
      <c r="K14" s="185">
        <f>+nominal!K14/K$3</f>
        <v>0</v>
      </c>
      <c r="L14" s="185">
        <f>+nominal!L14/L$3</f>
        <v>0</v>
      </c>
      <c r="M14" s="185">
        <f>+nominal!M14/M$3</f>
        <v>0</v>
      </c>
      <c r="N14" s="185">
        <f>+nominal!N14/N$3</f>
        <v>0</v>
      </c>
      <c r="O14" s="185">
        <f>+nominal!O14/O$3</f>
        <v>0</v>
      </c>
      <c r="P14" s="185">
        <f>+nominal!P14/P$3</f>
        <v>0</v>
      </c>
      <c r="Q14" s="185">
        <f>+nominal!Q14/Q$3</f>
        <v>0</v>
      </c>
      <c r="R14" s="185">
        <f>+nominal!R14/R$3</f>
        <v>0</v>
      </c>
      <c r="S14" s="185">
        <f>+nominal!S14/S$3</f>
        <v>0</v>
      </c>
      <c r="T14" s="185">
        <f>+nominal!T14/T$3</f>
        <v>0</v>
      </c>
      <c r="U14" s="185">
        <f>+nominal!U14/U$3</f>
        <v>0</v>
      </c>
      <c r="V14" s="185">
        <f>+nominal!V14/V$3</f>
        <v>0</v>
      </c>
      <c r="W14" s="185">
        <f>+nominal!W14/W$3</f>
        <v>0</v>
      </c>
      <c r="X14" s="185">
        <f>+nominal!X14/X$3</f>
        <v>0</v>
      </c>
      <c r="Y14" s="185">
        <f>+nominal!Y14/Y$3</f>
        <v>0</v>
      </c>
      <c r="Z14" s="185">
        <f>+nominal!Z14/Z$3</f>
        <v>0</v>
      </c>
      <c r="AA14" s="185">
        <f>+nominal!AA14/AA$3</f>
        <v>0</v>
      </c>
      <c r="AB14" s="185">
        <f>+nominal!AB14/AB$3</f>
        <v>0</v>
      </c>
      <c r="AC14" s="185">
        <f>+nominal!AC14/AC$3</f>
        <v>0</v>
      </c>
      <c r="AD14" s="185">
        <f>+nominal!AD14/AD$3</f>
        <v>0</v>
      </c>
      <c r="AE14" s="185">
        <f>+nominal!AE14/AE$3</f>
        <v>0</v>
      </c>
      <c r="AF14" s="185">
        <f>+nominal!AF14/AF$3</f>
        <v>0</v>
      </c>
      <c r="AG14" s="185">
        <f>+nominal!AG14/AG$3</f>
        <v>0</v>
      </c>
      <c r="AH14" s="185">
        <f>+nominal!AH14/AH$3</f>
        <v>0</v>
      </c>
      <c r="AI14" s="185">
        <f>+nominal!AI14/AI$3</f>
        <v>0</v>
      </c>
      <c r="AJ14" s="185">
        <f>+nominal!AJ14/AJ$3</f>
        <v>0</v>
      </c>
      <c r="AK14" s="185">
        <f>+nominal!AK14/AK$3</f>
        <v>0</v>
      </c>
      <c r="AL14" s="185">
        <f>+nominal!AL14/AL$3</f>
        <v>0</v>
      </c>
      <c r="AM14" s="185">
        <f>+nominal!AM14/AM$3</f>
        <v>0</v>
      </c>
      <c r="AN14" s="185">
        <f>+nominal!AN14/AN$3</f>
        <v>0</v>
      </c>
      <c r="AO14" s="185">
        <f>+nominal!AO14/AO$3</f>
        <v>0</v>
      </c>
      <c r="AP14" s="185">
        <f>+nominal!AP14/AP$3</f>
        <v>0</v>
      </c>
      <c r="AQ14" s="185">
        <f>+nominal!AQ14/AQ$3</f>
        <v>0</v>
      </c>
      <c r="AR14" s="185">
        <f>+nominal!AR14/AR$3</f>
        <v>0</v>
      </c>
      <c r="AS14" s="185">
        <f>+nominal!AS14/AS$3</f>
        <v>0</v>
      </c>
      <c r="AT14" s="185">
        <f>+nominal!AT14/AT$3</f>
        <v>0</v>
      </c>
      <c r="AU14" s="185">
        <f>+nominal!AU14/AU$3</f>
        <v>0</v>
      </c>
      <c r="AV14" s="185">
        <f>+nominal!AV14/AV$3</f>
        <v>0</v>
      </c>
      <c r="AW14" s="185">
        <f>+nominal!AW14/AW$3</f>
        <v>0</v>
      </c>
      <c r="AX14" s="185">
        <f>+nominal!AX14/AX$3</f>
        <v>0</v>
      </c>
      <c r="AY14" s="185">
        <f>+nominal!AY14/AY$3</f>
        <v>0</v>
      </c>
      <c r="AZ14" s="185">
        <f>+nominal!AZ14/AZ$3</f>
        <v>0</v>
      </c>
      <c r="BA14" s="185">
        <f>+nominal!BA14/BA$3</f>
        <v>0</v>
      </c>
      <c r="BB14" s="185">
        <f>+nominal!BB14/BB$3</f>
        <v>0</v>
      </c>
      <c r="BC14" s="185">
        <f>+nominal!BC14/BC$3</f>
        <v>0</v>
      </c>
      <c r="BD14" s="185">
        <f>+nominal!BD14/BD$3</f>
        <v>0</v>
      </c>
      <c r="BE14" s="185">
        <f>+nominal!BE14/BE$3</f>
        <v>0</v>
      </c>
      <c r="BF14" s="185">
        <f>+nominal!BF14/BF$3</f>
        <v>0</v>
      </c>
      <c r="BG14" s="185">
        <f>+nominal!BG14/BG$3</f>
        <v>14.563244977806363</v>
      </c>
      <c r="BH14" s="185">
        <f>+nominal!BH14/BH$3</f>
        <v>29.969680549519449</v>
      </c>
      <c r="BI14" s="185">
        <f>+nominal!BI14/BI$3</f>
        <v>33.39113672974166</v>
      </c>
      <c r="BJ14" s="185">
        <f>+nominal!BJ14/BJ$3</f>
        <v>41.310388883377705</v>
      </c>
      <c r="BK14" s="185">
        <f>+nominal!BK14/BK$3</f>
        <v>47.106775240512583</v>
      </c>
      <c r="BL14" s="185">
        <f>+nominal!BL14/BL$3</f>
        <v>48.582999999999998</v>
      </c>
    </row>
    <row r="15" spans="1:64" x14ac:dyDescent="0.35">
      <c r="A15" s="114">
        <f>+nominal!A15</f>
        <v>8</v>
      </c>
      <c r="B15" s="44" t="str">
        <f>+nominal!B15</f>
        <v>Child Nutrition (excludes discretionary Child Nutrition)</v>
      </c>
      <c r="E15" s="55"/>
      <c r="F15" s="185">
        <f>+nominal!F15/F$3</f>
        <v>3.2778542176266892</v>
      </c>
      <c r="G15" s="185">
        <f>+nominal!G15/G$3</f>
        <v>3.2226705395660304</v>
      </c>
      <c r="H15" s="185">
        <f>+nominal!H15/H$3</f>
        <v>3.3086579869566388</v>
      </c>
      <c r="I15" s="185">
        <f>+nominal!I15/I$3</f>
        <v>3.0775034189124013</v>
      </c>
      <c r="J15" s="185">
        <f>+nominal!J15/J$3</f>
        <v>3.2996468151307794</v>
      </c>
      <c r="K15" s="185">
        <f>+nominal!K15/K$3</f>
        <v>3.2822129687190018</v>
      </c>
      <c r="L15" s="185">
        <f>+nominal!L15/L$3</f>
        <v>3.3224520551931973</v>
      </c>
      <c r="M15" s="185">
        <f>+nominal!M15/M$3</f>
        <v>3.3426758081338819</v>
      </c>
      <c r="N15" s="185">
        <f>+nominal!N15/N$3</f>
        <v>3.5635815569297398</v>
      </c>
      <c r="O15" s="185">
        <f>+nominal!O15/O$3</f>
        <v>5.3732091305154253</v>
      </c>
      <c r="P15" s="185">
        <f>+nominal!P15/P$3</f>
        <v>6.0187924275565079</v>
      </c>
      <c r="Q15" s="185">
        <f>+nominal!Q15/Q$3</f>
        <v>5.5608052082578272</v>
      </c>
      <c r="R15" s="185">
        <f>+nominal!R15/R$3</f>
        <v>5.8748834515031243</v>
      </c>
      <c r="S15" s="185">
        <f>+nominal!S15/S$3</f>
        <v>10.421827191600698</v>
      </c>
      <c r="T15" s="185">
        <f>+nominal!T15/T$3</f>
        <v>11.620515013109575</v>
      </c>
      <c r="U15" s="185">
        <f>+nominal!U15/U$3</f>
        <v>2.3152893980205262</v>
      </c>
      <c r="V15" s="185">
        <f>+nominal!V15/V$3</f>
        <v>15.790519933195263</v>
      </c>
      <c r="W15" s="185">
        <f>+nominal!W15/W$3</f>
        <v>14.074311615262074</v>
      </c>
      <c r="X15" s="185">
        <f>+nominal!X15/X$3</f>
        <v>14.490771250416456</v>
      </c>
      <c r="Y15" s="185">
        <f>+nominal!Y15/Y$3</f>
        <v>15.159494417054949</v>
      </c>
      <c r="Z15" s="185">
        <f>+nominal!Z15/Z$3</f>
        <v>13.668317233262441</v>
      </c>
      <c r="AA15" s="185">
        <f>+nominal!AA15/AA$3</f>
        <v>10.875544054103814</v>
      </c>
      <c r="AB15" s="185">
        <f>+nominal!AB15/AB$3</f>
        <v>11.148347498497527</v>
      </c>
      <c r="AC15" s="185">
        <f>+nominal!AC15/AC$3</f>
        <v>11.440074094715321</v>
      </c>
      <c r="AD15" s="185">
        <f>+nominal!AD15/AD$3</f>
        <v>11.339798765865606</v>
      </c>
      <c r="AE15" s="185">
        <f>+nominal!AE15/AE$3</f>
        <v>11.430896232855954</v>
      </c>
      <c r="AF15" s="185">
        <f>+nominal!AF15/AF$3</f>
        <v>11.680765850977954</v>
      </c>
      <c r="AG15" s="185">
        <f>+nominal!AG15/AG$3</f>
        <v>11.825173567694627</v>
      </c>
      <c r="AH15" s="185">
        <f>+nominal!AH15/AH$3</f>
        <v>11.933763996096957</v>
      </c>
      <c r="AI15" s="185">
        <f>+nominal!AI15/AI$3</f>
        <v>12.329287215937882</v>
      </c>
      <c r="AJ15" s="185">
        <f>+nominal!AJ15/AJ$3</f>
        <v>12.970203239663638</v>
      </c>
      <c r="AK15" s="185">
        <f>+nominal!AK15/AK$3</f>
        <v>13.837008883077608</v>
      </c>
      <c r="AL15" s="185">
        <f>+nominal!AL15/AL$3</f>
        <v>14.348677225127217</v>
      </c>
      <c r="AM15" s="185">
        <f>+nominal!AM15/AM$3</f>
        <v>14.8025542363194</v>
      </c>
      <c r="AN15" s="185">
        <f>+nominal!AN15/AN$3</f>
        <v>15.173405975110931</v>
      </c>
      <c r="AO15" s="185">
        <f>+nominal!AO15/AO$3</f>
        <v>15.459438828585563</v>
      </c>
      <c r="AP15" s="185">
        <f>+nominal!AP15/AP$3</f>
        <v>15.670301865762656</v>
      </c>
      <c r="AQ15" s="185">
        <f>+nominal!AQ15/AQ$3</f>
        <v>15.847523157880389</v>
      </c>
      <c r="AR15" s="185">
        <f>+nominal!AR15/AR$3</f>
        <v>15.981005092655625</v>
      </c>
      <c r="AS15" s="185">
        <f>+nominal!AS15/AS$3</f>
        <v>15.898876941662035</v>
      </c>
      <c r="AT15" s="185">
        <f>+nominal!AT15/AT$3</f>
        <v>15.851768375474204</v>
      </c>
      <c r="AU15" s="185">
        <f>+nominal!AU15/AU$3</f>
        <v>16.599380734002228</v>
      </c>
      <c r="AV15" s="185">
        <f>+nominal!AV15/AV$3</f>
        <v>16.958998501413483</v>
      </c>
      <c r="AW15" s="185">
        <f>+nominal!AW15/AW$3</f>
        <v>16.993160266145384</v>
      </c>
      <c r="AX15" s="185">
        <f>+nominal!AX15/AX$3</f>
        <v>17.299322305765628</v>
      </c>
      <c r="AY15" s="185">
        <f>+nominal!AY15/AY$3</f>
        <v>17.236668537110567</v>
      </c>
      <c r="AZ15" s="185">
        <f>+nominal!AZ15/AZ$3</f>
        <v>17.482546344013453</v>
      </c>
      <c r="BA15" s="185">
        <f>+nominal!BA15/BA$3</f>
        <v>17.748171312654911</v>
      </c>
      <c r="BB15" s="185">
        <f>+nominal!BB15/BB$3</f>
        <v>19.306488449453585</v>
      </c>
      <c r="BC15" s="185">
        <f>+nominal!BC15/BC$3</f>
        <v>20.276597941194126</v>
      </c>
      <c r="BD15" s="185">
        <f>+nominal!BD15/BD$3</f>
        <v>20.715773214624374</v>
      </c>
      <c r="BE15" s="185">
        <f>+nominal!BE15/BE$3</f>
        <v>21.305864713885555</v>
      </c>
      <c r="BF15" s="185">
        <f>+nominal!BF15/BF$3</f>
        <v>22.016631158038081</v>
      </c>
      <c r="BG15" s="185">
        <f>+nominal!BG15/BG$3</f>
        <v>21.710022605803932</v>
      </c>
      <c r="BH15" s="185">
        <f>+nominal!BH15/BH$3</f>
        <v>23.070035209323976</v>
      </c>
      <c r="BI15" s="185">
        <f>+nominal!BI15/BI$3</f>
        <v>23.73676875127514</v>
      </c>
      <c r="BJ15" s="185">
        <f>+nominal!BJ15/BJ$3</f>
        <v>23.64920561229335</v>
      </c>
      <c r="BK15" s="185">
        <f>+nominal!BK15/BK$3</f>
        <v>23.332017342387726</v>
      </c>
      <c r="BL15" s="185">
        <f>+nominal!BL15/BL$3</f>
        <v>23.224</v>
      </c>
    </row>
    <row r="16" spans="1:64" x14ac:dyDescent="0.35">
      <c r="A16" s="114">
        <f>+nominal!A16</f>
        <v>9</v>
      </c>
      <c r="B16" s="44" t="str">
        <f>+nominal!B16</f>
        <v>Child Care Entitlement to States</v>
      </c>
      <c r="E16" s="55"/>
      <c r="F16" s="185">
        <f>+nominal!F16/F$3</f>
        <v>0</v>
      </c>
      <c r="G16" s="185">
        <f>+nominal!G16/G$3</f>
        <v>0</v>
      </c>
      <c r="H16" s="185">
        <f>+nominal!H16/H$3</f>
        <v>0</v>
      </c>
      <c r="I16" s="185">
        <f>+nominal!I16/I$3</f>
        <v>0</v>
      </c>
      <c r="J16" s="185">
        <f>+nominal!J16/J$3</f>
        <v>0</v>
      </c>
      <c r="K16" s="185">
        <f>+nominal!K16/K$3</f>
        <v>0</v>
      </c>
      <c r="L16" s="185">
        <f>+nominal!L16/L$3</f>
        <v>0</v>
      </c>
      <c r="M16" s="185">
        <f>+nominal!M16/M$3</f>
        <v>0</v>
      </c>
      <c r="N16" s="185">
        <f>+nominal!N16/N$3</f>
        <v>0</v>
      </c>
      <c r="O16" s="185">
        <f>+nominal!O16/O$3</f>
        <v>0</v>
      </c>
      <c r="P16" s="185">
        <f>+nominal!P16/P$3</f>
        <v>0</v>
      </c>
      <c r="Q16" s="185">
        <f>+nominal!Q16/Q$3</f>
        <v>0</v>
      </c>
      <c r="R16" s="185">
        <f>+nominal!R16/R$3</f>
        <v>0</v>
      </c>
      <c r="S16" s="185">
        <f>+nominal!S16/S$3</f>
        <v>0</v>
      </c>
      <c r="T16" s="185">
        <f>+nominal!T16/T$3</f>
        <v>0</v>
      </c>
      <c r="U16" s="185">
        <f>+nominal!U16/U$3</f>
        <v>0</v>
      </c>
      <c r="V16" s="185">
        <f>+nominal!V16/V$3</f>
        <v>0</v>
      </c>
      <c r="W16" s="185">
        <f>+nominal!W16/W$3</f>
        <v>0</v>
      </c>
      <c r="X16" s="185">
        <f>+nominal!X16/X$3</f>
        <v>0</v>
      </c>
      <c r="Y16" s="185">
        <f>+nominal!Y16/Y$3</f>
        <v>0</v>
      </c>
      <c r="Z16" s="185">
        <f>+nominal!Z16/Z$3</f>
        <v>0</v>
      </c>
      <c r="AA16" s="185">
        <f>+nominal!AA16/AA$3</f>
        <v>0</v>
      </c>
      <c r="AB16" s="185">
        <f>+nominal!AB16/AB$3</f>
        <v>0</v>
      </c>
      <c r="AC16" s="185">
        <f>+nominal!AC16/AC$3</f>
        <v>0</v>
      </c>
      <c r="AD16" s="185">
        <f>+nominal!AD16/AD$3</f>
        <v>0</v>
      </c>
      <c r="AE16" s="185">
        <f>+nominal!AE16/AE$3</f>
        <v>0</v>
      </c>
      <c r="AF16" s="185">
        <f>+nominal!AF16/AF$3</f>
        <v>0</v>
      </c>
      <c r="AG16" s="185">
        <f>+nominal!AG16/AG$3</f>
        <v>0</v>
      </c>
      <c r="AH16" s="185">
        <f>+nominal!AH16/AH$3</f>
        <v>0</v>
      </c>
      <c r="AI16" s="185">
        <f>+nominal!AI16/AI$3</f>
        <v>0</v>
      </c>
      <c r="AJ16" s="185">
        <f>+nominal!AJ16/AJ$3</f>
        <v>0</v>
      </c>
      <c r="AK16" s="185">
        <f>+nominal!AK16/AK$3</f>
        <v>0</v>
      </c>
      <c r="AL16" s="185">
        <f>+nominal!AL16/AL$3</f>
        <v>0</v>
      </c>
      <c r="AM16" s="185">
        <f>+nominal!AM16/AM$3</f>
        <v>0</v>
      </c>
      <c r="AN16" s="185">
        <f>+nominal!AN16/AN$3</f>
        <v>0</v>
      </c>
      <c r="AO16" s="185">
        <f>+nominal!AO16/AO$3</f>
        <v>0</v>
      </c>
      <c r="AP16" s="185">
        <f>+nominal!AP16/AP$3</f>
        <v>2.6528314371925639</v>
      </c>
      <c r="AQ16" s="185">
        <f>+nominal!AQ16/AQ$3</f>
        <v>3.756724367525591</v>
      </c>
      <c r="AR16" s="185">
        <f>+nominal!AR16/AR$3</f>
        <v>4.0651377360169025</v>
      </c>
      <c r="AS16" s="185">
        <f>+nominal!AS16/AS$3</f>
        <v>3.8725814153416787</v>
      </c>
      <c r="AT16" s="185">
        <f>+nominal!AT16/AT$3</f>
        <v>3.8882009395416088</v>
      </c>
      <c r="AU16" s="185">
        <f>+nominal!AU16/AU$3</f>
        <v>3.8322467235372195</v>
      </c>
      <c r="AV16" s="185">
        <f>+nominal!AV16/AV$3</f>
        <v>4.5208315006541904</v>
      </c>
      <c r="AW16" s="185">
        <f>+nominal!AW16/AW$3</f>
        <v>4.0911708877310886</v>
      </c>
      <c r="AX16" s="185">
        <f>+nominal!AX16/AX$3</f>
        <v>4.0492108037036747</v>
      </c>
      <c r="AY16" s="185">
        <f>+nominal!AY16/AY$3</f>
        <v>4.2443233059916583</v>
      </c>
      <c r="AZ16" s="185">
        <f>+nominal!AZ16/AZ$3</f>
        <v>4.015861880771542</v>
      </c>
      <c r="BA16" s="185">
        <f>+nominal!BA16/BA$3</f>
        <v>3.707945299376123</v>
      </c>
      <c r="BB16" s="185">
        <f>+nominal!BB16/BB$3</f>
        <v>3.7517447108674205</v>
      </c>
      <c r="BC16" s="185">
        <f>+nominal!BC16/BC$3</f>
        <v>3.3777790403689956</v>
      </c>
      <c r="BD16" s="185">
        <f>+nominal!BD16/BD$3</f>
        <v>3.7239140020490322</v>
      </c>
      <c r="BE16" s="185">
        <f>+nominal!BE16/BE$3</f>
        <v>3.2970169855468319</v>
      </c>
      <c r="BF16" s="185">
        <f>+nominal!BF16/BF$3</f>
        <v>3.2752390285862094</v>
      </c>
      <c r="BG16" s="185">
        <f>+nominal!BG16/BG$3</f>
        <v>3.1627249194225939</v>
      </c>
      <c r="BH16" s="185">
        <f>+nominal!BH16/BH$3</f>
        <v>3.1067676783226532</v>
      </c>
      <c r="BI16" s="185">
        <f>+nominal!BI16/BI$3</f>
        <v>3.0199010348888873</v>
      </c>
      <c r="BJ16" s="185">
        <f>+nominal!BJ16/BJ$3</f>
        <v>3.0657745684194824</v>
      </c>
      <c r="BK16" s="185">
        <f>+nominal!BK16/BK$3</f>
        <v>2.4166255333985007</v>
      </c>
      <c r="BL16" s="185">
        <f>+nominal!BL16/BL$3</f>
        <v>3.2440000000000002</v>
      </c>
    </row>
    <row r="17" spans="1:70" x14ac:dyDescent="0.35">
      <c r="A17" s="114">
        <f>+nominal!A17</f>
        <v>10</v>
      </c>
      <c r="B17" s="44" t="str">
        <f>+nominal!B17</f>
        <v>Pell Grants</v>
      </c>
      <c r="C17" s="127"/>
      <c r="D17" s="127"/>
      <c r="E17" s="174"/>
      <c r="F17" s="213">
        <f>+nominal!F17/F$3</f>
        <v>0</v>
      </c>
      <c r="G17" s="213">
        <f>+nominal!G17/G$3</f>
        <v>0</v>
      </c>
      <c r="H17" s="213">
        <f>+nominal!H17/H$3</f>
        <v>0</v>
      </c>
      <c r="I17" s="213">
        <f>+nominal!I17/I$3</f>
        <v>0</v>
      </c>
      <c r="J17" s="213">
        <f>+nominal!J17/J$3</f>
        <v>0.50979791613929826</v>
      </c>
      <c r="K17" s="213">
        <f>+nominal!K17/K$3</f>
        <v>2.4386254422573264</v>
      </c>
      <c r="L17" s="213">
        <f>+nominal!L17/L$3</f>
        <v>4.7654423443754403</v>
      </c>
      <c r="M17" s="213">
        <f>+nominal!M17/M$3</f>
        <v>5.6265364790560364</v>
      </c>
      <c r="N17" s="213">
        <f>+nominal!N17/N$3</f>
        <v>4.6635214565536076</v>
      </c>
      <c r="O17" s="213">
        <f>+nominal!O17/O$3</f>
        <v>7.8551032179823759</v>
      </c>
      <c r="P17" s="213">
        <f>+nominal!P17/P$3</f>
        <v>8.7455413739032579</v>
      </c>
      <c r="Q17" s="213">
        <f>+nominal!Q17/Q$3</f>
        <v>9.2674364986054005</v>
      </c>
      <c r="R17" s="213">
        <f>+nominal!R17/R$3</f>
        <v>7.1114745836353306</v>
      </c>
      <c r="S17" s="213">
        <f>+nominal!S17/S$3</f>
        <v>9.8809938262224311</v>
      </c>
      <c r="T17" s="213">
        <f>+nominal!T17/T$3</f>
        <v>13.897575940932192</v>
      </c>
      <c r="U17" s="213">
        <f>+nominal!U17/U$3</f>
        <v>3.1660620035505782</v>
      </c>
      <c r="V17" s="213">
        <f>+nominal!V17/V$3</f>
        <v>14.576915603385679</v>
      </c>
      <c r="W17" s="213">
        <f>+nominal!W17/W$3</f>
        <v>13.283110529856758</v>
      </c>
      <c r="X17" s="213">
        <f>+nominal!X17/X$3</f>
        <v>13.80589900292485</v>
      </c>
      <c r="Y17" s="213">
        <f>+nominal!Y17/Y$3</f>
        <v>15.787248171685368</v>
      </c>
      <c r="Z17" s="213">
        <f>+nominal!Z17/Z$3</f>
        <v>15.071419582313487</v>
      </c>
      <c r="AA17" s="213">
        <f>+nominal!AA17/AA$3</f>
        <v>9.7669713728764567</v>
      </c>
      <c r="AB17" s="213">
        <f>+nominal!AB17/AB$3</f>
        <v>13.689282867340744</v>
      </c>
      <c r="AC17" s="213">
        <f>+nominal!AC17/AC$3</f>
        <v>12.054796712492946</v>
      </c>
      <c r="AD17" s="213">
        <f>+nominal!AD17/AD$3</f>
        <v>12.825276744662606</v>
      </c>
      <c r="AE17" s="213">
        <f>+nominal!AE17/AE$3</f>
        <v>13.667026349107456</v>
      </c>
      <c r="AF17" s="213">
        <f>+nominal!AF17/AF$3</f>
        <v>13.750770437163361</v>
      </c>
      <c r="AG17" s="213">
        <f>+nominal!AG17/AG$3</f>
        <v>14.339692920102443</v>
      </c>
      <c r="AH17" s="213">
        <f>+nominal!AH17/AH$3</f>
        <v>15.287986223914965</v>
      </c>
      <c r="AI17" s="213">
        <f>+nominal!AI17/AI$3</f>
        <v>14.611010713549767</v>
      </c>
      <c r="AJ17" s="213">
        <f>+nominal!AJ17/AJ$3</f>
        <v>14.783725056049201</v>
      </c>
      <c r="AK17" s="213">
        <f>+nominal!AK17/AK$3</f>
        <v>15.920113074836522</v>
      </c>
      <c r="AL17" s="213">
        <f>+nominal!AL17/AL$3</f>
        <v>16.662325836490599</v>
      </c>
      <c r="AM17" s="213">
        <f>+nominal!AM17/AM$3</f>
        <v>14.958771568882419</v>
      </c>
      <c r="AN17" s="213">
        <f>+nominal!AN17/AN$3</f>
        <v>14.323776544756427</v>
      </c>
      <c r="AO17" s="213">
        <f>+nominal!AO17/AO$3</f>
        <v>13.470815141810048</v>
      </c>
      <c r="AP17" s="213">
        <f>+nominal!AP17/AP$3</f>
        <v>13.753735519865312</v>
      </c>
      <c r="AQ17" s="213">
        <f>+nominal!AQ17/AQ$3</f>
        <v>14.697165252439861</v>
      </c>
      <c r="AR17" s="213">
        <f>+nominal!AR17/AR$3</f>
        <v>16.45713480086701</v>
      </c>
      <c r="AS17" s="213">
        <f>+nominal!AS17/AS$3</f>
        <v>15.684214404557716</v>
      </c>
      <c r="AT17" s="213">
        <f>+nominal!AT17/AT$3</f>
        <v>16.876552647023615</v>
      </c>
      <c r="AU17" s="213">
        <f>+nominal!AU17/AU$3</f>
        <v>20.042731384114951</v>
      </c>
      <c r="AV17" s="213">
        <f>+nominal!AV17/AV$3</f>
        <v>22.028664905026041</v>
      </c>
      <c r="AW17" s="213">
        <f>+nominal!AW17/AW$3</f>
        <v>22.549258763026934</v>
      </c>
      <c r="AX17" s="213">
        <f>+nominal!AX17/AX$3</f>
        <v>21.965223260608084</v>
      </c>
      <c r="AY17" s="213">
        <f>+nominal!AY17/AY$3</f>
        <v>20.403266611482778</v>
      </c>
      <c r="AZ17" s="213">
        <f>+nominal!AZ17/AZ$3</f>
        <v>20.021633364821913</v>
      </c>
      <c r="BA17" s="213">
        <f>+nominal!BA17/BA$3</f>
        <v>21.772228827309576</v>
      </c>
      <c r="BB17" s="213">
        <f>+nominal!BB17/BB$3</f>
        <v>28.300762608941636</v>
      </c>
      <c r="BC17" s="213">
        <f>+nominal!BC17/BC$3</f>
        <v>24.042641704161543</v>
      </c>
      <c r="BD17" s="213">
        <f>+nominal!BD17/BD$3</f>
        <v>44.252110970155563</v>
      </c>
      <c r="BE17" s="213">
        <f>+nominal!BE17/BE$3</f>
        <v>40.763860997045605</v>
      </c>
      <c r="BF17" s="213">
        <f>+nominal!BF17/BF$3</f>
        <v>38.815916022280227</v>
      </c>
      <c r="BG17" s="213">
        <f>+nominal!BG17/BG$3</f>
        <v>36.972009135575753</v>
      </c>
      <c r="BH17" s="213">
        <f>+nominal!BH17/BH$3</f>
        <v>34.790071236516347</v>
      </c>
      <c r="BI17" s="213">
        <f>+nominal!BI17/BI$3</f>
        <v>32.367533258446826</v>
      </c>
      <c r="BJ17" s="213">
        <f>+nominal!BJ17/BJ$3</f>
        <v>30.157512587660978</v>
      </c>
      <c r="BK17" s="213">
        <f>+nominal!BK17/BK$3</f>
        <v>30.72947412782894</v>
      </c>
      <c r="BL17" s="213">
        <f>+nominal!BL17/BL$3</f>
        <v>30.904</v>
      </c>
    </row>
    <row r="18" spans="1:70" x14ac:dyDescent="0.35">
      <c r="A18" s="114">
        <f>+nominal!A18</f>
        <v>11</v>
      </c>
      <c r="B18" s="121" t="str">
        <f>+nominal!B18</f>
        <v>Medicare's Rx drug Low-Income Subsidy (LIS)</v>
      </c>
      <c r="C18" s="81"/>
      <c r="D18" s="81"/>
      <c r="E18" s="122"/>
      <c r="F18" s="371">
        <f>+nominal!F18/F$3</f>
        <v>0</v>
      </c>
      <c r="G18" s="371">
        <f>+nominal!G18/G$3</f>
        <v>0</v>
      </c>
      <c r="H18" s="371">
        <f>+nominal!H18/H$3</f>
        <v>0</v>
      </c>
      <c r="I18" s="371">
        <f>+nominal!I18/I$3</f>
        <v>0</v>
      </c>
      <c r="J18" s="371">
        <f>+nominal!J18/J$3</f>
        <v>0</v>
      </c>
      <c r="K18" s="371">
        <f>+nominal!K18/K$3</f>
        <v>0</v>
      </c>
      <c r="L18" s="371">
        <f>+nominal!L18/L$3</f>
        <v>0</v>
      </c>
      <c r="M18" s="371">
        <f>+nominal!M18/M$3</f>
        <v>0</v>
      </c>
      <c r="N18" s="371">
        <f>+nominal!N18/N$3</f>
        <v>0</v>
      </c>
      <c r="O18" s="371">
        <f>+nominal!O18/O$3</f>
        <v>0</v>
      </c>
      <c r="P18" s="371">
        <f>+nominal!P18/P$3</f>
        <v>0</v>
      </c>
      <c r="Q18" s="371">
        <f>+nominal!Q18/Q$3</f>
        <v>0</v>
      </c>
      <c r="R18" s="371">
        <f>+nominal!R18/R$3</f>
        <v>0</v>
      </c>
      <c r="S18" s="371">
        <f>+nominal!S18/S$3</f>
        <v>0</v>
      </c>
      <c r="T18" s="371">
        <f>+nominal!T18/T$3</f>
        <v>0</v>
      </c>
      <c r="U18" s="371">
        <f>+nominal!U18/U$3</f>
        <v>0</v>
      </c>
      <c r="V18" s="371">
        <f>+nominal!V18/V$3</f>
        <v>0</v>
      </c>
      <c r="W18" s="371">
        <f>+nominal!W18/W$3</f>
        <v>0</v>
      </c>
      <c r="X18" s="371">
        <f>+nominal!X18/X$3</f>
        <v>0</v>
      </c>
      <c r="Y18" s="371">
        <f>+nominal!Y18/Y$3</f>
        <v>0</v>
      </c>
      <c r="Z18" s="371">
        <f>+nominal!Z18/Z$3</f>
        <v>0</v>
      </c>
      <c r="AA18" s="371">
        <f>+nominal!AA18/AA$3</f>
        <v>0</v>
      </c>
      <c r="AB18" s="371">
        <f>+nominal!AB18/AB$3</f>
        <v>0</v>
      </c>
      <c r="AC18" s="371">
        <f>+nominal!AC18/AC$3</f>
        <v>0</v>
      </c>
      <c r="AD18" s="371">
        <f>+nominal!AD18/AD$3</f>
        <v>0</v>
      </c>
      <c r="AE18" s="371">
        <f>+nominal!AE18/AE$3</f>
        <v>0</v>
      </c>
      <c r="AF18" s="371">
        <f>+nominal!AF18/AF$3</f>
        <v>0</v>
      </c>
      <c r="AG18" s="371">
        <f>+nominal!AG18/AG$3</f>
        <v>0</v>
      </c>
      <c r="AH18" s="371">
        <f>+nominal!AH18/AH$3</f>
        <v>0</v>
      </c>
      <c r="AI18" s="371">
        <f>+nominal!AI18/AI$3</f>
        <v>0</v>
      </c>
      <c r="AJ18" s="371">
        <f>+nominal!AJ18/AJ$3</f>
        <v>0</v>
      </c>
      <c r="AK18" s="371">
        <f>+nominal!AK18/AK$3</f>
        <v>0</v>
      </c>
      <c r="AL18" s="371">
        <f>+nominal!AL18/AL$3</f>
        <v>0</v>
      </c>
      <c r="AM18" s="371">
        <f>+nominal!AM18/AM$3</f>
        <v>0</v>
      </c>
      <c r="AN18" s="371">
        <f>+nominal!AN18/AN$3</f>
        <v>0</v>
      </c>
      <c r="AO18" s="371">
        <f>+nominal!AO18/AO$3</f>
        <v>0</v>
      </c>
      <c r="AP18" s="371">
        <f>+nominal!AP18/AP$3</f>
        <v>0</v>
      </c>
      <c r="AQ18" s="371">
        <f>+nominal!AQ18/AQ$3</f>
        <v>0</v>
      </c>
      <c r="AR18" s="371">
        <f>+nominal!AR18/AR$3</f>
        <v>0</v>
      </c>
      <c r="AS18" s="371">
        <f>+nominal!AS18/AS$3</f>
        <v>0</v>
      </c>
      <c r="AT18" s="371">
        <f>+nominal!AT18/AT$3</f>
        <v>0</v>
      </c>
      <c r="AU18" s="371">
        <f>+nominal!AU18/AU$3</f>
        <v>0</v>
      </c>
      <c r="AV18" s="371">
        <f>+nominal!AV18/AV$3</f>
        <v>0</v>
      </c>
      <c r="AW18" s="371">
        <f>+nominal!AW18/AW$3</f>
        <v>0.30361193972030343</v>
      </c>
      <c r="AX18" s="371">
        <f>+nominal!AX18/AX$3</f>
        <v>1.5999036939921132</v>
      </c>
      <c r="AY18" s="371">
        <f>+nominal!AY18/AY$3</f>
        <v>15.53477811343352</v>
      </c>
      <c r="AZ18" s="371">
        <f>+nominal!AZ18/AZ$3</f>
        <v>21.910423045501759</v>
      </c>
      <c r="BA18" s="371">
        <f>+nominal!BA18/BA$3</f>
        <v>22.567926611130666</v>
      </c>
      <c r="BB18" s="371">
        <f>+nominal!BB18/BB$3</f>
        <v>24.361112933473358</v>
      </c>
      <c r="BC18" s="371">
        <f>+nominal!BC18/BC$3</f>
        <v>25.646187413116738</v>
      </c>
      <c r="BD18" s="371">
        <f>+nominal!BD18/BD$3</f>
        <v>26.337682095137104</v>
      </c>
      <c r="BE18" s="371">
        <f>+nominal!BE18/BE$3</f>
        <v>26.144132213892401</v>
      </c>
      <c r="BF18" s="371">
        <f>+nominal!BF18/BF$3</f>
        <v>26.257792003202461</v>
      </c>
      <c r="BG18" s="371">
        <f>+nominal!BG18/BG$3</f>
        <v>26.773948621961885</v>
      </c>
      <c r="BH18" s="371">
        <f>+nominal!BH18/BH$3</f>
        <v>27.835360889615409</v>
      </c>
      <c r="BI18" s="371">
        <f>+nominal!BI18/BI$3</f>
        <v>28.379270844364722</v>
      </c>
      <c r="BJ18" s="371">
        <f>+nominal!BJ18/BJ$3</f>
        <v>28.573441115303787</v>
      </c>
      <c r="BK18" s="371">
        <f>+nominal!BK18/BK$3</f>
        <v>28.901119610618199</v>
      </c>
      <c r="BL18" s="371">
        <f>+nominal!BL18/BL$3</f>
        <v>29.4</v>
      </c>
    </row>
    <row r="19" spans="1:70" x14ac:dyDescent="0.35">
      <c r="A19" s="114"/>
      <c r="B19" s="83" t="str">
        <f>+nominal!B19</f>
        <v>SUBTOTAL (1-11: Medicaid &amp; CHIP through Medicare LIS)</v>
      </c>
      <c r="E19" s="55"/>
      <c r="F19" s="172">
        <f>+nominal!F19/F$3</f>
        <v>34.02431808485462</v>
      </c>
      <c r="G19" s="172">
        <f>+nominal!G19/G$3</f>
        <v>36.876381494609298</v>
      </c>
      <c r="H19" s="172">
        <f>+nominal!H19/H$3</f>
        <v>38.740569530342938</v>
      </c>
      <c r="I19" s="172">
        <f>+nominal!I19/I$3</f>
        <v>38.999431605923434</v>
      </c>
      <c r="J19" s="172">
        <f>+nominal!J19/J$3</f>
        <v>44.22635970561403</v>
      </c>
      <c r="K19" s="172">
        <f>+nominal!K19/K$3</f>
        <v>48.937781991637529</v>
      </c>
      <c r="L19" s="172">
        <f>+nominal!L19/L$3</f>
        <v>61.529575607037451</v>
      </c>
      <c r="M19" s="172">
        <f>+nominal!M19/M$3</f>
        <v>69.626018258988367</v>
      </c>
      <c r="N19" s="172">
        <f>+nominal!N19/N$3</f>
        <v>77.520962254826429</v>
      </c>
      <c r="O19" s="172">
        <f>+nominal!O19/O$3</f>
        <v>104.85374907877855</v>
      </c>
      <c r="P19" s="172">
        <f>+nominal!P19/P$3</f>
        <v>124.66470885613293</v>
      </c>
      <c r="Q19" s="172">
        <f>+nominal!Q19/Q$3</f>
        <v>116.93151878458647</v>
      </c>
      <c r="R19" s="172">
        <f>+nominal!R19/R$3</f>
        <v>130.54956561096952</v>
      </c>
      <c r="S19" s="172">
        <f>+nominal!S19/S$3</f>
        <v>158.45532316810403</v>
      </c>
      <c r="T19" s="172">
        <f>+nominal!T19/T$3</f>
        <v>181.85363128848238</v>
      </c>
      <c r="U19" s="172">
        <f>+nominal!U19/U$3</f>
        <v>43.247223534869583</v>
      </c>
      <c r="V19" s="172">
        <f>+nominal!V19/V$3</f>
        <v>182.99605840412485</v>
      </c>
      <c r="W19" s="172">
        <f>+nominal!W19/W$3</f>
        <v>179.90592235866907</v>
      </c>
      <c r="X19" s="172">
        <f>+nominal!X19/X$3</f>
        <v>181.56874052714531</v>
      </c>
      <c r="Y19" s="172">
        <f>+nominal!Y19/Y$3</f>
        <v>191.15828863710573</v>
      </c>
      <c r="Z19" s="172">
        <f>+nominal!Z19/Z$3</f>
        <v>198.68281983672068</v>
      </c>
      <c r="AA19" s="172">
        <f>+nominal!AA19/AA$3</f>
        <v>179.56068303036611</v>
      </c>
      <c r="AB19" s="172">
        <f>+nominal!AB19/AB$3</f>
        <v>188.88105383147081</v>
      </c>
      <c r="AC19" s="172">
        <f>+nominal!AC19/AC$3</f>
        <v>187.08216777990054</v>
      </c>
      <c r="AD19" s="172">
        <f>+nominal!AD19/AD$3</f>
        <v>191.02555245344175</v>
      </c>
      <c r="AE19" s="172">
        <f>+nominal!AE19/AE$3</f>
        <v>198.13561617465282</v>
      </c>
      <c r="AF19" s="172">
        <f>+nominal!AF19/AF$3</f>
        <v>203.00629374482838</v>
      </c>
      <c r="AG19" s="172">
        <f>+nominal!AG19/AG$3</f>
        <v>211.77050393464143</v>
      </c>
      <c r="AH19" s="172">
        <f>+nominal!AH19/AH$3</f>
        <v>222.41781275202251</v>
      </c>
      <c r="AI19" s="172">
        <f>+nominal!AI19/AI$3</f>
        <v>239.62252981663065</v>
      </c>
      <c r="AJ19" s="172">
        <f>+nominal!AJ19/AJ$3</f>
        <v>273.4277740961823</v>
      </c>
      <c r="AK19" s="172">
        <f>+nominal!AK19/AK$3</f>
        <v>324.64180331941014</v>
      </c>
      <c r="AL19" s="172">
        <f>+nominal!AL19/AL$3</f>
        <v>347.5426243482064</v>
      </c>
      <c r="AM19" s="172">
        <f>+nominal!AM19/AM$3</f>
        <v>360.85890904040002</v>
      </c>
      <c r="AN19" s="172">
        <f>+nominal!AN19/AN$3</f>
        <v>377.47937983252524</v>
      </c>
      <c r="AO19" s="172">
        <f>+nominal!AO19/AO$3</f>
        <v>381.42312719223622</v>
      </c>
      <c r="AP19" s="172">
        <f>+nominal!AP19/AP$3</f>
        <v>377.43073881087338</v>
      </c>
      <c r="AQ19" s="172">
        <f>+nominal!AQ19/AQ$3</f>
        <v>381.71690993364189</v>
      </c>
      <c r="AR19" s="172">
        <f>+nominal!AR19/AR$3</f>
        <v>395.01271621811452</v>
      </c>
      <c r="AS19" s="172">
        <f>+nominal!AS19/AS$3</f>
        <v>401.3618164518204</v>
      </c>
      <c r="AT19" s="172">
        <f>+nominal!AT19/AT$3</f>
        <v>420.32598187477805</v>
      </c>
      <c r="AU19" s="172">
        <f>+nominal!AU19/AU$3</f>
        <v>462.27428087847437</v>
      </c>
      <c r="AV19" s="172">
        <f>+nominal!AV19/AV$3</f>
        <v>489.6124807297121</v>
      </c>
      <c r="AW19" s="172">
        <f>+nominal!AW19/AW$3</f>
        <v>509.54736425348932</v>
      </c>
      <c r="AX19" s="172">
        <f>+nominal!AX19/AX$3</f>
        <v>518.36297902183003</v>
      </c>
      <c r="AY19" s="172">
        <f>+nominal!AY19/AY$3</f>
        <v>515.51467652549081</v>
      </c>
      <c r="AZ19" s="172">
        <f>+nominal!AZ19/AZ$3</f>
        <v>527.24507492218765</v>
      </c>
      <c r="BA19" s="172">
        <f>+nominal!BA19/BA$3</f>
        <v>556.78864790966122</v>
      </c>
      <c r="BB19" s="172">
        <f>+nominal!BB19/BB$3</f>
        <v>595.08765157679989</v>
      </c>
      <c r="BC19" s="172">
        <f>+nominal!BC19/BC$3</f>
        <v>615.49720970721182</v>
      </c>
      <c r="BD19" s="172">
        <f>+nominal!BD19/BD$3</f>
        <v>673.85905634691062</v>
      </c>
      <c r="BE19" s="172">
        <f>+nominal!BE19/BE$3</f>
        <v>654.32496500574462</v>
      </c>
      <c r="BF19" s="172">
        <f>+nominal!BF19/BF$3</f>
        <v>668.52623541043829</v>
      </c>
      <c r="BG19" s="172">
        <f>+nominal!BG19/BG$3</f>
        <v>706.39316200659687</v>
      </c>
      <c r="BH19" s="172">
        <f>+nominal!BH19/BH$3</f>
        <v>767.90244321033595</v>
      </c>
      <c r="BI19" s="172">
        <f>+nominal!BI19/BI$3</f>
        <v>781.70376587319697</v>
      </c>
      <c r="BJ19" s="172">
        <f>+nominal!BJ19/BJ$3</f>
        <v>775.64413184238572</v>
      </c>
      <c r="BK19" s="172">
        <f>+nominal!BK19/BK$3</f>
        <v>776.52286567983151</v>
      </c>
      <c r="BL19" s="172">
        <f>+nominal!BL19/BL$3</f>
        <v>790.28800000000012</v>
      </c>
    </row>
    <row r="20" spans="1:70" x14ac:dyDescent="0.35">
      <c r="A20" s="114"/>
      <c r="B20" s="44"/>
      <c r="E20" s="55"/>
      <c r="F20" s="185"/>
      <c r="G20" s="185"/>
      <c r="H20" s="185"/>
      <c r="I20" s="185"/>
      <c r="J20" s="185"/>
      <c r="K20" s="185"/>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31"/>
      <c r="BN20" s="31"/>
      <c r="BO20" s="31"/>
      <c r="BP20" s="31"/>
      <c r="BQ20" s="31"/>
      <c r="BR20" s="31"/>
    </row>
    <row r="21" spans="1:70" x14ac:dyDescent="0.35">
      <c r="A21" s="114">
        <f>+nominal!A21</f>
        <v>1</v>
      </c>
      <c r="B21" s="44" t="str">
        <f>+nominal!B21</f>
        <v>UI Trust Fund, F 603 benefits, mandatory</v>
      </c>
      <c r="C21" s="127"/>
      <c r="D21" s="127"/>
      <c r="E21" s="174"/>
      <c r="F21" s="213">
        <f>+nominal!F21/F$3</f>
        <v>39.582835143606594</v>
      </c>
      <c r="G21" s="213">
        <f>+nominal!G21/G$3</f>
        <v>41.329201809487323</v>
      </c>
      <c r="H21" s="213">
        <f>+nominal!H21/H$3</f>
        <v>36.308102394112581</v>
      </c>
      <c r="I21" s="213">
        <f>+nominal!I21/I$3</f>
        <v>26.836268693279962</v>
      </c>
      <c r="J21" s="213">
        <f>+nominal!J21/J$3</f>
        <v>21.310892250413897</v>
      </c>
      <c r="K21" s="213">
        <f>+nominal!K21/K$3</f>
        <v>20.506994099327681</v>
      </c>
      <c r="L21" s="213">
        <f>+nominal!L21/L$3</f>
        <v>21.701594800636986</v>
      </c>
      <c r="M21" s="213">
        <f>+nominal!M21/M$3</f>
        <v>20.506499280680181</v>
      </c>
      <c r="N21" s="213">
        <f>+nominal!N21/N$3</f>
        <v>26.165505754140113</v>
      </c>
      <c r="O21" s="213">
        <f>+nominal!O21/O$3</f>
        <v>46.145721992295329</v>
      </c>
      <c r="P21" s="213">
        <f>+nominal!P21/P$3</f>
        <v>50.406497316578601</v>
      </c>
      <c r="Q21" s="213">
        <f>+nominal!Q21/Q$3</f>
        <v>35.549015045249305</v>
      </c>
      <c r="R21" s="213">
        <f>+nominal!R21/R$3</f>
        <v>38.404964830399159</v>
      </c>
      <c r="S21" s="213">
        <f>+nominal!S21/S$3</f>
        <v>79.335212921882004</v>
      </c>
      <c r="T21" s="213">
        <f>+nominal!T21/T$3</f>
        <v>100.87706405195857</v>
      </c>
      <c r="U21" s="213">
        <f>+nominal!U21/U$3</f>
        <v>18.259954404908356</v>
      </c>
      <c r="V21" s="213">
        <f>+nominal!V21/V$3</f>
        <v>69.933207930137229</v>
      </c>
      <c r="W21" s="213">
        <f>+nominal!W21/W$3</f>
        <v>49.659287228657</v>
      </c>
      <c r="X21" s="213">
        <f>+nominal!X21/X$3</f>
        <v>45.286447719055261</v>
      </c>
      <c r="Y21" s="213">
        <f>+nominal!Y21/Y$3</f>
        <v>61.447353049975192</v>
      </c>
      <c r="Z21" s="213">
        <f>+nominal!Z21/Z$3</f>
        <v>63.209821977993826</v>
      </c>
      <c r="AA21" s="213">
        <f>+nominal!AA21/AA$3</f>
        <v>77.865738217991861</v>
      </c>
      <c r="AB21" s="213">
        <f>+nominal!AB21/AB$3</f>
        <v>100.6638655193604</v>
      </c>
      <c r="AC21" s="213">
        <f>+nominal!AC21/AC$3</f>
        <v>75.672034140777868</v>
      </c>
      <c r="AD21" s="213">
        <f>+nominal!AD21/AD$3</f>
        <v>64.932435788606938</v>
      </c>
      <c r="AE21" s="213">
        <f>+nominal!AE21/AE$3</f>
        <v>56.812010410173976</v>
      </c>
      <c r="AF21" s="213">
        <f>+nominal!AF21/AF$3</f>
        <v>51.226920960235447</v>
      </c>
      <c r="AG21" s="213">
        <f>+nominal!AG21/AG$3</f>
        <v>43.531931570940323</v>
      </c>
      <c r="AH21" s="213">
        <f>+nominal!AH21/AH$3</f>
        <v>41.491999952029211</v>
      </c>
      <c r="AI21" s="213">
        <f>+nominal!AI21/AI$3</f>
        <v>42.753476474400827</v>
      </c>
      <c r="AJ21" s="213">
        <f>+nominal!AJ21/AJ$3</f>
        <v>58.943596199999341</v>
      </c>
      <c r="AK21" s="213">
        <f>+nominal!AK21/AK$3</f>
        <v>84.738833064227592</v>
      </c>
      <c r="AL21" s="213">
        <f>+nominal!AL21/AL$3</f>
        <v>78.777917795018581</v>
      </c>
      <c r="AM21" s="213">
        <f>+nominal!AM21/AM$3</f>
        <v>56.731029909409486</v>
      </c>
      <c r="AN21" s="213">
        <f>+nominal!AN21/AN$3</f>
        <v>44.180730378434184</v>
      </c>
      <c r="AO21" s="213">
        <f>+nominal!AO21/AO$3</f>
        <v>44.56833520322261</v>
      </c>
      <c r="AP21" s="213">
        <f>+nominal!AP21/AP$3</f>
        <v>39.619790827713558</v>
      </c>
      <c r="AQ21" s="213">
        <f>+nominal!AQ21/AQ$3</f>
        <v>36.765142269369036</v>
      </c>
      <c r="AR21" s="213">
        <f>+nominal!AR21/AR$3</f>
        <v>38.671110619198949</v>
      </c>
      <c r="AS21" s="213">
        <f>+nominal!AS21/AS$3</f>
        <v>35.990597954829454</v>
      </c>
      <c r="AT21" s="213">
        <f>+nominal!AT21/AT$3</f>
        <v>46.487337076817639</v>
      </c>
      <c r="AU21" s="213">
        <f>+nominal!AU21/AU$3</f>
        <v>82.411939159568462</v>
      </c>
      <c r="AV21" s="213">
        <f>+nominal!AV21/AV$3</f>
        <v>85.644902556791507</v>
      </c>
      <c r="AW21" s="213">
        <f>+nominal!AW21/AW$3</f>
        <v>64.555488683029509</v>
      </c>
      <c r="AX21" s="213">
        <f>+nominal!AX21/AX$3</f>
        <v>47.14188957242942</v>
      </c>
      <c r="AY21" s="213">
        <f>+nominal!AY21/AY$3</f>
        <v>43.379480848002977</v>
      </c>
      <c r="AZ21" s="213">
        <f>+nominal!AZ21/AZ$3</f>
        <v>43.694294130933116</v>
      </c>
      <c r="BA21" s="213">
        <f>+nominal!BA21/BA$3</f>
        <v>54.604561251280074</v>
      </c>
      <c r="BB21" s="213">
        <f>+nominal!BB21/BB$3</f>
        <v>121.44367127088321</v>
      </c>
      <c r="BC21" s="213">
        <f>+nominal!BC21/BC$3</f>
        <v>156.56123696035684</v>
      </c>
      <c r="BD21" s="213">
        <f>+nominal!BD21/BD$3</f>
        <v>139.52785008128939</v>
      </c>
      <c r="BE21" s="213">
        <f>+nominal!BE21/BE$3</f>
        <v>106.8732486085849</v>
      </c>
      <c r="BF21" s="213">
        <f>+nominal!BF21/BF$3</f>
        <v>77.209882726810832</v>
      </c>
      <c r="BG21" s="213">
        <f>+nominal!BG21/BG$3</f>
        <v>47.759598008024909</v>
      </c>
      <c r="BH21" s="213">
        <f>+nominal!BH21/BH$3</f>
        <v>35.490498121809935</v>
      </c>
      <c r="BI21" s="213">
        <f>+nominal!BI21/BI$3</f>
        <v>35.055981740725954</v>
      </c>
      <c r="BJ21" s="213">
        <f>+nominal!BJ21/BJ$3</f>
        <v>32.074017446955224</v>
      </c>
      <c r="BK21" s="213">
        <f>+nominal!BK21/BK$3</f>
        <v>28.724843278241377</v>
      </c>
      <c r="BL21" s="213">
        <f>+nominal!BL21/BL$3</f>
        <v>27.047999999999998</v>
      </c>
      <c r="BM21" s="31"/>
      <c r="BN21" s="31"/>
      <c r="BO21" s="31"/>
      <c r="BP21" s="31"/>
      <c r="BQ21" s="31"/>
      <c r="BR21" s="31"/>
    </row>
    <row r="22" spans="1:70" x14ac:dyDescent="0.35">
      <c r="A22" s="114">
        <f>+nominal!A22</f>
        <v>2</v>
      </c>
      <c r="B22" s="44" t="str">
        <f>+nominal!B22</f>
        <v>Social Security: Function 650 mandatory</v>
      </c>
      <c r="E22" s="55"/>
      <c r="F22" s="27">
        <f>+nominal!F22/F$3</f>
        <v>176.56613530581402</v>
      </c>
      <c r="G22" s="27">
        <f>+nominal!G22/G$3</f>
        <v>189.1583618789393</v>
      </c>
      <c r="H22" s="27">
        <f>+nominal!H22/H$3</f>
        <v>193.53327001085685</v>
      </c>
      <c r="I22" s="27">
        <f>+nominal!I22/I$3</f>
        <v>198.27956516971335</v>
      </c>
      <c r="J22" s="27">
        <f>+nominal!J22/J$3</f>
        <v>227.61205578876567</v>
      </c>
      <c r="K22" s="27">
        <f>+nominal!K22/K$3</f>
        <v>229.60737408221166</v>
      </c>
      <c r="L22" s="27">
        <f>+nominal!L22/L$3</f>
        <v>241.39795191100589</v>
      </c>
      <c r="M22" s="27">
        <f>+nominal!M22/M$3</f>
        <v>263.32112809188874</v>
      </c>
      <c r="N22" s="27">
        <f>+nominal!N22/N$3</f>
        <v>275.89721143343439</v>
      </c>
      <c r="O22" s="27">
        <f>+nominal!O22/O$3</f>
        <v>309.01727671338909</v>
      </c>
      <c r="P22" s="27">
        <f>+nominal!P22/P$3</f>
        <v>331.01467981879773</v>
      </c>
      <c r="Q22" s="27">
        <f>+nominal!Q22/Q$3</f>
        <v>386.43452424535269</v>
      </c>
      <c r="R22" s="27">
        <f>+nominal!R22/R$3</f>
        <v>403.03500405299559</v>
      </c>
      <c r="S22" s="27">
        <f>+nominal!S22/S$3</f>
        <v>420.52848338261202</v>
      </c>
      <c r="T22" s="27">
        <f>+nominal!T22/T$3</f>
        <v>446.91913676571772</v>
      </c>
      <c r="U22" s="27">
        <f>+nominal!U22/U$3</f>
        <v>114.63407516349375</v>
      </c>
      <c r="V22" s="27">
        <f>+nominal!V22/V$3</f>
        <v>473.30831842509127</v>
      </c>
      <c r="W22" s="27">
        <f>+nominal!W22/W$3</f>
        <v>488.16894164645612</v>
      </c>
      <c r="X22" s="27">
        <f>+nominal!X22/X$3</f>
        <v>493.29212947906808</v>
      </c>
      <c r="Y22" s="27">
        <f>+nominal!Y22/Y$3</f>
        <v>501.77866119943803</v>
      </c>
      <c r="Z22" s="27">
        <f>+nominal!Z22/Z$3</f>
        <v>531.97995338613157</v>
      </c>
      <c r="AA22" s="27">
        <f>+nominal!AA22/AA$3</f>
        <v>550.1610437786502</v>
      </c>
      <c r="AB22" s="27">
        <f>+nominal!AB22/AB$3</f>
        <v>570.48649246401556</v>
      </c>
      <c r="AC22" s="27">
        <f>+nominal!AC22/AC$3</f>
        <v>566.95859566304864</v>
      </c>
      <c r="AD22" s="27">
        <f>+nominal!AD22/AD$3</f>
        <v>574.39723696519593</v>
      </c>
      <c r="AE22" s="27">
        <f>+nominal!AE22/AE$3</f>
        <v>585.84300512067398</v>
      </c>
      <c r="AF22" s="27">
        <f>+nominal!AF22/AF$3</f>
        <v>589.95819709549153</v>
      </c>
      <c r="AG22" s="27">
        <f>+nominal!AG22/AG$3</f>
        <v>595.59466747936892</v>
      </c>
      <c r="AH22" s="27">
        <f>+nominal!AH22/AH$3</f>
        <v>601.09386122470869</v>
      </c>
      <c r="AI22" s="27">
        <f>+nominal!AI22/AI$3</f>
        <v>608.33535342217408</v>
      </c>
      <c r="AJ22" s="27">
        <f>+nominal!AJ22/AJ$3</f>
        <v>622.6520180315058</v>
      </c>
      <c r="AK22" s="27">
        <f>+nominal!AK22/AK$3</f>
        <v>642.00425412052243</v>
      </c>
      <c r="AL22" s="27">
        <f>+nominal!AL22/AL$3</f>
        <v>655.32489013870554</v>
      </c>
      <c r="AM22" s="27">
        <f>+nominal!AM22/AM$3</f>
        <v>666.00312655760774</v>
      </c>
      <c r="AN22" s="27">
        <f>+nominal!AN22/AN$3</f>
        <v>677.41279699171412</v>
      </c>
      <c r="AO22" s="27">
        <f>+nominal!AO22/AO$3</f>
        <v>681.29697839992991</v>
      </c>
      <c r="AP22" s="27">
        <f>+nominal!AP22/AP$3</f>
        <v>687.48942658735132</v>
      </c>
      <c r="AQ22" s="27">
        <f>+nominal!AQ22/AQ$3</f>
        <v>696.73343806181356</v>
      </c>
      <c r="AR22" s="27">
        <f>+nominal!AR22/AR$3</f>
        <v>697.94663602436435</v>
      </c>
      <c r="AS22" s="27">
        <f>+nominal!AS22/AS$3</f>
        <v>702.92978924302986</v>
      </c>
      <c r="AT22" s="27">
        <f>+nominal!AT22/AT$3</f>
        <v>713.14355446779211</v>
      </c>
      <c r="AU22" s="27">
        <f>+nominal!AU22/AU$3</f>
        <v>731.45031849954501</v>
      </c>
      <c r="AV22" s="27">
        <f>+nominal!AV22/AV$3</f>
        <v>735.91704037964439</v>
      </c>
      <c r="AW22" s="27">
        <f>+nominal!AW22/AW$3</f>
        <v>743.93881783696088</v>
      </c>
      <c r="AX22" s="27">
        <f>+nominal!AX22/AX$3</f>
        <v>751.74093086445953</v>
      </c>
      <c r="AY22" s="27">
        <f>+nominal!AY22/AY$3</f>
        <v>762.2610472834599</v>
      </c>
      <c r="AZ22" s="27">
        <f>+nominal!AZ22/AZ$3</f>
        <v>781.63104622605488</v>
      </c>
      <c r="BA22" s="27">
        <f>+nominal!BA22/BA$3</f>
        <v>780.22358102479166</v>
      </c>
      <c r="BB22" s="27">
        <f>+nominal!BB22/BB$3</f>
        <v>843.74349224895946</v>
      </c>
      <c r="BC22" s="27">
        <f>+nominal!BC22/BC$3</f>
        <v>869.08282373521945</v>
      </c>
      <c r="BD22" s="27">
        <f>+nominal!BD22/BD$3</f>
        <v>870.80485528947088</v>
      </c>
      <c r="BE22" s="27">
        <f>+nominal!BE22/BE$3</f>
        <v>895.03751698801295</v>
      </c>
      <c r="BF22" s="27">
        <f>+nominal!BF22/BF$3</f>
        <v>921.26475351396664</v>
      </c>
      <c r="BG22" s="27">
        <f>+nominal!BG22/BG$3</f>
        <v>941.54699754125568</v>
      </c>
      <c r="BH22" s="27">
        <f>+nominal!BH22/BH$3</f>
        <v>971.22667656988403</v>
      </c>
      <c r="BI22" s="27">
        <f>+nominal!BI22/BI$3</f>
        <v>985.99768789122186</v>
      </c>
      <c r="BJ22" s="27">
        <f>+nominal!BJ22/BJ$3</f>
        <v>991.18338649151519</v>
      </c>
      <c r="BK22" s="27">
        <f>+nominal!BK22/BK$3</f>
        <v>1006.4302473199018</v>
      </c>
      <c r="BL22" s="27">
        <f>+nominal!BL22/BL$3</f>
        <v>1038.489</v>
      </c>
    </row>
    <row r="23" spans="1:70" x14ac:dyDescent="0.35">
      <c r="A23" s="114" t="str">
        <f>+nominal!A23</f>
        <v>3a</v>
      </c>
      <c r="B23" s="438" t="str">
        <f>+nominal!B23</f>
        <v>Medicare: Function 570 net mandatory excluding Rx LIS</v>
      </c>
      <c r="C23" s="444"/>
      <c r="D23" s="444"/>
      <c r="E23" s="445"/>
      <c r="F23" s="455">
        <f>+nominal!F23/F$3</f>
        <v>0</v>
      </c>
      <c r="G23" s="455">
        <f>+nominal!G23/G$3</f>
        <v>0</v>
      </c>
      <c r="H23" s="455">
        <f>+nominal!H23/H$3</f>
        <v>0</v>
      </c>
      <c r="I23" s="455">
        <f>+nominal!I23/I$3</f>
        <v>0</v>
      </c>
      <c r="J23" s="455">
        <f>+nominal!J23/J$3</f>
        <v>0</v>
      </c>
      <c r="K23" s="455">
        <f>+nominal!K23/K$3</f>
        <v>27.232789432830632</v>
      </c>
      <c r="L23" s="455">
        <f>+nominal!L23/L$3</f>
        <v>45.883779003859452</v>
      </c>
      <c r="M23" s="455">
        <f>+nominal!M23/M$3</f>
        <v>53.216962644291094</v>
      </c>
      <c r="N23" s="455">
        <f>+nominal!N23/N$3</f>
        <v>54.417264228993943</v>
      </c>
      <c r="O23" s="455">
        <f>+nominal!O23/O$3</f>
        <v>54.756202255300011</v>
      </c>
      <c r="P23" s="455">
        <f>+nominal!P23/P$3</f>
        <v>59.066854327186576</v>
      </c>
      <c r="Q23" s="455">
        <f>+nominal!Q23/Q$3</f>
        <v>61.069193377278985</v>
      </c>
      <c r="R23" s="455">
        <f>+nominal!R23/R$3</f>
        <v>65.755742063050363</v>
      </c>
      <c r="S23" s="455">
        <f>+nominal!S23/S$3</f>
        <v>80.815444862617198</v>
      </c>
      <c r="T23" s="455">
        <f>+nominal!T23/T$3</f>
        <v>92.195550643351424</v>
      </c>
      <c r="U23" s="455">
        <f>+nominal!U23/U$3</f>
        <v>23.82062555166069</v>
      </c>
      <c r="V23" s="455">
        <f>+nominal!V23/V$3</f>
        <v>105.05534331887664</v>
      </c>
      <c r="W23" s="455">
        <f>+nominal!W23/W$3</f>
        <v>115.28338532768704</v>
      </c>
      <c r="X23" s="455">
        <f>+nominal!X23/X$3</f>
        <v>122.64138282705842</v>
      </c>
      <c r="Y23" s="455">
        <f>+nominal!Y23/Y$3</f>
        <v>132.93211311594376</v>
      </c>
      <c r="Z23" s="455">
        <f>+nominal!Z23/Z$3</f>
        <v>146.33255237490417</v>
      </c>
      <c r="AA23" s="455">
        <f>+nominal!AA23/AA$3</f>
        <v>161.96241475364872</v>
      </c>
      <c r="AB23" s="455">
        <f>+nominal!AB23/AB$3</f>
        <v>173.48720752395812</v>
      </c>
      <c r="AC23" s="455">
        <f>+nominal!AC23/AC$3</f>
        <v>180.37137502038635</v>
      </c>
      <c r="AD23" s="455">
        <f>+nominal!AD23/AD$3</f>
        <v>197.45243892521478</v>
      </c>
      <c r="AE23" s="455">
        <f>+nominal!AE23/AE$3</f>
        <v>204.01288669267339</v>
      </c>
      <c r="AF23" s="455">
        <f>+nominal!AF23/AF$3</f>
        <v>211.13936883789543</v>
      </c>
      <c r="AG23" s="455">
        <f>+nominal!AG23/AG$3</f>
        <v>210.71963751625631</v>
      </c>
      <c r="AH23" s="455">
        <f>+nominal!AH23/AH$3</f>
        <v>215.52602800785095</v>
      </c>
      <c r="AI23" s="455">
        <f>+nominal!AI23/AI$3</f>
        <v>237.17729793015837</v>
      </c>
      <c r="AJ23" s="455">
        <f>+nominal!AJ23/AJ$3</f>
        <v>238.18190349916819</v>
      </c>
      <c r="AK23" s="455">
        <f>+nominal!AK23/AK$3</f>
        <v>261.55480041743249</v>
      </c>
      <c r="AL23" s="455">
        <f>+nominal!AL23/AL$3</f>
        <v>277.55575099519859</v>
      </c>
      <c r="AM23" s="455">
        <f>+nominal!AM23/AM$3</f>
        <v>296.0105314760151</v>
      </c>
      <c r="AN23" s="455">
        <f>+nominal!AN23/AN$3</f>
        <v>318.22077597473771</v>
      </c>
      <c r="AO23" s="455">
        <f>+nominal!AO23/AO$3</f>
        <v>338.78648567883312</v>
      </c>
      <c r="AP23" s="455">
        <f>+nominal!AP23/AP$3</f>
        <v>355.68624994192521</v>
      </c>
      <c r="AQ23" s="455">
        <f>+nominal!AQ23/AQ$3</f>
        <v>352.39297169994859</v>
      </c>
      <c r="AR23" s="455">
        <f>+nominal!AR23/AR$3</f>
        <v>338.51018732207478</v>
      </c>
      <c r="AS23" s="455">
        <f>+nominal!AS23/AS$3</f>
        <v>336.04208379036658</v>
      </c>
      <c r="AT23" s="455">
        <f>+nominal!AT23/AT$3</f>
        <v>350.23704917605255</v>
      </c>
      <c r="AU23" s="455">
        <f>+nominal!AU23/AU$3</f>
        <v>374.13422663742432</v>
      </c>
      <c r="AV23" s="455">
        <f>+nominal!AV23/AV$3</f>
        <v>385.29621477427696</v>
      </c>
      <c r="AW23" s="455">
        <f>+nominal!AW23/AW$3</f>
        <v>401.81522162283557</v>
      </c>
      <c r="AX23" s="455">
        <f>+nominal!AX23/AX$3</f>
        <v>420.53323150792323</v>
      </c>
      <c r="AY23" s="455">
        <f>+nominal!AY23/AY$3</f>
        <v>447.28925993231502</v>
      </c>
      <c r="AZ23" s="455">
        <f>+nominal!AZ23/AZ$3</f>
        <v>469.10715811797257</v>
      </c>
      <c r="BA23" s="455">
        <f>+nominal!BA23/BA$3</f>
        <v>469.2121804941969</v>
      </c>
      <c r="BB23" s="455">
        <f>+nominal!BB23/BB$3</f>
        <v>515.41226092896704</v>
      </c>
      <c r="BC23" s="455">
        <f>+nominal!BC23/BC$3</f>
        <v>527.37550704089176</v>
      </c>
      <c r="BD23" s="455">
        <f>+nominal!BD23/BD$3</f>
        <v>527.95730700921081</v>
      </c>
      <c r="BE23" s="455">
        <f>+nominal!BE23/BE$3</f>
        <v>529.15840185677246</v>
      </c>
      <c r="BF23" s="455">
        <f>+nominal!BF23/BF$3</f>
        <v>529.27611813169619</v>
      </c>
      <c r="BG23" s="455">
        <f>+nominal!BG23/BG$3</f>
        <v>522.22628577899332</v>
      </c>
      <c r="BH23" s="455">
        <f>+nominal!BH23/BH$3</f>
        <v>563.47911231694695</v>
      </c>
      <c r="BI23" s="455">
        <f>+nominal!BI23/BI$3</f>
        <v>592.27489250383246</v>
      </c>
      <c r="BJ23" s="455">
        <f>+nominal!BJ23/BJ$3</f>
        <v>598.57427979842885</v>
      </c>
      <c r="BK23" s="455">
        <f>+nominal!BK23/BK$3</f>
        <v>593.87598863990479</v>
      </c>
      <c r="BL23" s="455">
        <f>+nominal!BL23/BL$3</f>
        <v>615.88</v>
      </c>
    </row>
    <row r="24" spans="1:70" x14ac:dyDescent="0.35">
      <c r="A24" s="114" t="str">
        <f>+nominal!A24</f>
        <v>3b</v>
      </c>
      <c r="B24" s="121" t="str">
        <f>+nominal!B24</f>
        <v>Medicare: Function 570 net mandatory including Rx LIS</v>
      </c>
      <c r="C24" s="81"/>
      <c r="D24" s="81"/>
      <c r="E24" s="122"/>
      <c r="F24" s="74">
        <f>+nominal!F24/F$3</f>
        <v>0</v>
      </c>
      <c r="G24" s="74">
        <f>+nominal!G24/G$3</f>
        <v>0</v>
      </c>
      <c r="H24" s="74">
        <f>+nominal!H24/H$3</f>
        <v>0</v>
      </c>
      <c r="I24" s="74">
        <f>+nominal!I24/I$3</f>
        <v>0</v>
      </c>
      <c r="J24" s="74">
        <f>+nominal!J24/J$3</f>
        <v>0</v>
      </c>
      <c r="K24" s="74">
        <f>+nominal!K24/K$3</f>
        <v>27.232789432830632</v>
      </c>
      <c r="L24" s="74">
        <f>+nominal!L24/L$3</f>
        <v>45.883779003859452</v>
      </c>
      <c r="M24" s="74">
        <f>+nominal!M24/M$3</f>
        <v>53.216962644291094</v>
      </c>
      <c r="N24" s="74">
        <f>+nominal!N24/N$3</f>
        <v>54.417264228993943</v>
      </c>
      <c r="O24" s="74">
        <f>+nominal!O24/O$3</f>
        <v>54.756202255300011</v>
      </c>
      <c r="P24" s="74">
        <f>+nominal!P24/P$3</f>
        <v>59.066854327186576</v>
      </c>
      <c r="Q24" s="74">
        <f>+nominal!Q24/Q$3</f>
        <v>61.069193377278985</v>
      </c>
      <c r="R24" s="74">
        <f>+nominal!R24/R$3</f>
        <v>65.755742063050363</v>
      </c>
      <c r="S24" s="74">
        <f>+nominal!S24/S$3</f>
        <v>80.815444862617198</v>
      </c>
      <c r="T24" s="74">
        <f>+nominal!T24/T$3</f>
        <v>92.195550643351424</v>
      </c>
      <c r="U24" s="74">
        <f>+nominal!U24/U$3</f>
        <v>23.82062555166069</v>
      </c>
      <c r="V24" s="74">
        <f>+nominal!V24/V$3</f>
        <v>105.05534331887664</v>
      </c>
      <c r="W24" s="74">
        <f>+nominal!W24/W$3</f>
        <v>115.28338532768704</v>
      </c>
      <c r="X24" s="74">
        <f>+nominal!X24/X$3</f>
        <v>122.64138282705842</v>
      </c>
      <c r="Y24" s="74">
        <f>+nominal!Y24/Y$3</f>
        <v>132.93211311594376</v>
      </c>
      <c r="Z24" s="74">
        <f>+nominal!Z24/Z$3</f>
        <v>146.33255237490417</v>
      </c>
      <c r="AA24" s="74">
        <f>+nominal!AA24/AA$3</f>
        <v>161.96241475364872</v>
      </c>
      <c r="AB24" s="74">
        <f>+nominal!AB24/AB$3</f>
        <v>173.48720752395812</v>
      </c>
      <c r="AC24" s="74">
        <f>+nominal!AC24/AC$3</f>
        <v>180.37137502038635</v>
      </c>
      <c r="AD24" s="74">
        <f>+nominal!AD24/AD$3</f>
        <v>197.45243892521478</v>
      </c>
      <c r="AE24" s="74">
        <f>+nominal!AE24/AE$3</f>
        <v>204.01288669267339</v>
      </c>
      <c r="AF24" s="74">
        <f>+nominal!AF24/AF$3</f>
        <v>211.13936883789543</v>
      </c>
      <c r="AG24" s="74">
        <f>+nominal!AG24/AG$3</f>
        <v>210.71963751625631</v>
      </c>
      <c r="AH24" s="74">
        <f>+nominal!AH24/AH$3</f>
        <v>215.52602800785095</v>
      </c>
      <c r="AI24" s="74">
        <f>+nominal!AI24/AI$3</f>
        <v>237.17729793015837</v>
      </c>
      <c r="AJ24" s="74">
        <f>+nominal!AJ24/AJ$3</f>
        <v>238.18190349916819</v>
      </c>
      <c r="AK24" s="74">
        <f>+nominal!AK24/AK$3</f>
        <v>261.55480041743249</v>
      </c>
      <c r="AL24" s="74">
        <f>+nominal!AL24/AL$3</f>
        <v>277.55575099519859</v>
      </c>
      <c r="AM24" s="74">
        <f>+nominal!AM24/AM$3</f>
        <v>296.0105314760151</v>
      </c>
      <c r="AN24" s="74">
        <f>+nominal!AN24/AN$3</f>
        <v>318.22077597473771</v>
      </c>
      <c r="AO24" s="74">
        <f>+nominal!AO24/AO$3</f>
        <v>338.78648567883312</v>
      </c>
      <c r="AP24" s="74">
        <f>+nominal!AP24/AP$3</f>
        <v>355.68624994192521</v>
      </c>
      <c r="AQ24" s="74">
        <f>+nominal!AQ24/AQ$3</f>
        <v>352.39297169994859</v>
      </c>
      <c r="AR24" s="74">
        <f>+nominal!AR24/AR$3</f>
        <v>338.51018732207478</v>
      </c>
      <c r="AS24" s="74">
        <f>+nominal!AS24/AS$3</f>
        <v>336.04208379036658</v>
      </c>
      <c r="AT24" s="74">
        <f>+nominal!AT24/AT$3</f>
        <v>350.23704917605255</v>
      </c>
      <c r="AU24" s="74">
        <f>+nominal!AU24/AU$3</f>
        <v>374.13422663742432</v>
      </c>
      <c r="AV24" s="74">
        <f>+nominal!AV24/AV$3</f>
        <v>385.29621477427696</v>
      </c>
      <c r="AW24" s="74">
        <f>+nominal!AW24/AW$3</f>
        <v>402.11883356255584</v>
      </c>
      <c r="AX24" s="74">
        <f>+nominal!AX24/AX$3</f>
        <v>422.13313520191537</v>
      </c>
      <c r="AY24" s="74">
        <f>+nominal!AY24/AY$3</f>
        <v>462.82403804574858</v>
      </c>
      <c r="AZ24" s="74">
        <f>+nominal!AZ24/AZ$3</f>
        <v>491.01758116347429</v>
      </c>
      <c r="BA24" s="74">
        <f>+nominal!BA24/BA$3</f>
        <v>491.78010710532755</v>
      </c>
      <c r="BB24" s="74">
        <f>+nominal!BB24/BB$3</f>
        <v>539.77337386244039</v>
      </c>
      <c r="BC24" s="74">
        <f>+nominal!BC24/BC$3</f>
        <v>553.02169445400853</v>
      </c>
      <c r="BD24" s="74">
        <f>+nominal!BD24/BD$3</f>
        <v>554.29498910434791</v>
      </c>
      <c r="BE24" s="74">
        <f>+nominal!BE24/BE$3</f>
        <v>555.30253407066493</v>
      </c>
      <c r="BF24" s="74">
        <f>+nominal!BF24/BF$3</f>
        <v>555.53391013489863</v>
      </c>
      <c r="BG24" s="74">
        <f>+nominal!BG24/BG$3</f>
        <v>549.00023440095515</v>
      </c>
      <c r="BH24" s="74">
        <f>+nominal!BH24/BH$3</f>
        <v>591.31447320656241</v>
      </c>
      <c r="BI24" s="74">
        <f>+nominal!BI24/BI$3</f>
        <v>620.65416334819713</v>
      </c>
      <c r="BJ24" s="74">
        <f>+nominal!BJ24/BJ$3</f>
        <v>627.14772091373266</v>
      </c>
      <c r="BK24" s="74">
        <f>+nominal!BK24/BK$3</f>
        <v>622.77710825052293</v>
      </c>
      <c r="BL24" s="74">
        <f>+nominal!BL24/BL$3</f>
        <v>645.28</v>
      </c>
    </row>
    <row r="25" spans="1:70" x14ac:dyDescent="0.35">
      <c r="A25" s="114"/>
      <c r="B25" s="83" t="str">
        <f>+nominal!B25</f>
        <v>SUBTOTAL (1, 2, 3a: UI, Soc Sec, MCare excluding Rx low-income subsidy)</v>
      </c>
      <c r="E25" s="55"/>
      <c r="F25" s="73">
        <f>+nominal!F25/F$3</f>
        <v>216.14897044942063</v>
      </c>
      <c r="G25" s="73">
        <f>+nominal!G25/G$3</f>
        <v>230.4875636884266</v>
      </c>
      <c r="H25" s="73">
        <f>+nominal!H25/H$3</f>
        <v>229.84137240496943</v>
      </c>
      <c r="I25" s="73">
        <f>+nominal!I25/I$3</f>
        <v>225.11583386299333</v>
      </c>
      <c r="J25" s="73">
        <f>+nominal!J25/J$3</f>
        <v>248.92294803917957</v>
      </c>
      <c r="K25" s="73">
        <f>+nominal!K25/K$3</f>
        <v>277.34715761437002</v>
      </c>
      <c r="L25" s="73">
        <f>+nominal!L25/L$3</f>
        <v>308.9833257155023</v>
      </c>
      <c r="M25" s="73">
        <f>+nominal!M25/M$3</f>
        <v>337.04459001686001</v>
      </c>
      <c r="N25" s="73">
        <f>+nominal!N25/N$3</f>
        <v>356.47998141656842</v>
      </c>
      <c r="O25" s="73">
        <f>+nominal!O25/O$3</f>
        <v>409.91920096098443</v>
      </c>
      <c r="P25" s="73">
        <f>+nominal!P25/P$3</f>
        <v>440.4880314625629</v>
      </c>
      <c r="Q25" s="73">
        <f>+nominal!Q25/Q$3</f>
        <v>483.052732667881</v>
      </c>
      <c r="R25" s="73">
        <f>+nominal!R25/R$3</f>
        <v>507.19571094644516</v>
      </c>
      <c r="S25" s="73">
        <f>+nominal!S25/S$3</f>
        <v>580.6791411671112</v>
      </c>
      <c r="T25" s="73">
        <f>+nominal!T25/T$3</f>
        <v>639.99175146102766</v>
      </c>
      <c r="U25" s="73">
        <f>+nominal!U25/U$3</f>
        <v>156.71465512006279</v>
      </c>
      <c r="V25" s="73">
        <f>+nominal!V25/V$3</f>
        <v>648.2968696741051</v>
      </c>
      <c r="W25" s="73">
        <f>+nominal!W25/W$3</f>
        <v>653.11161420280018</v>
      </c>
      <c r="X25" s="73">
        <f>+nominal!X25/X$3</f>
        <v>661.21996002518176</v>
      </c>
      <c r="Y25" s="73">
        <f>+nominal!Y25/Y$3</f>
        <v>696.15812736535702</v>
      </c>
      <c r="Z25" s="73">
        <f>+nominal!Z25/Z$3</f>
        <v>741.52232773902961</v>
      </c>
      <c r="AA25" s="73">
        <f>+nominal!AA25/AA$3</f>
        <v>789.98919675029083</v>
      </c>
      <c r="AB25" s="73">
        <f>+nominal!AB25/AB$3</f>
        <v>844.6375655073341</v>
      </c>
      <c r="AC25" s="73">
        <f>+nominal!AC25/AC$3</f>
        <v>823.0020048242128</v>
      </c>
      <c r="AD25" s="73">
        <f>+nominal!AD25/AD$3</f>
        <v>836.7821116790177</v>
      </c>
      <c r="AE25" s="73">
        <f>+nominal!AE25/AE$3</f>
        <v>846.66790222352142</v>
      </c>
      <c r="AF25" s="73">
        <f>+nominal!AF25/AF$3</f>
        <v>852.32448689362229</v>
      </c>
      <c r="AG25" s="73">
        <f>+nominal!AG25/AG$3</f>
        <v>849.84623656656561</v>
      </c>
      <c r="AH25" s="73">
        <f>+nominal!AH25/AH$3</f>
        <v>858.11188918458879</v>
      </c>
      <c r="AI25" s="73">
        <f>+nominal!AI25/AI$3</f>
        <v>888.26612782673317</v>
      </c>
      <c r="AJ25" s="73">
        <f>+nominal!AJ25/AJ$3</f>
        <v>919.77751773067337</v>
      </c>
      <c r="AK25" s="73">
        <f>+nominal!AK25/AK$3</f>
        <v>988.29788760218241</v>
      </c>
      <c r="AL25" s="73">
        <f>+nominal!AL25/AL$3</f>
        <v>1011.6585589289227</v>
      </c>
      <c r="AM25" s="73">
        <f>+nominal!AM25/AM$3</f>
        <v>1018.7446879430323</v>
      </c>
      <c r="AN25" s="73">
        <f>+nominal!AN25/AN$3</f>
        <v>1039.814303344886</v>
      </c>
      <c r="AO25" s="73">
        <f>+nominal!AO25/AO$3</f>
        <v>1064.6517992819854</v>
      </c>
      <c r="AP25" s="73">
        <f>+nominal!AP25/AP$3</f>
        <v>1082.79546735699</v>
      </c>
      <c r="AQ25" s="73">
        <f>+nominal!AQ25/AQ$3</f>
        <v>1085.8915520311311</v>
      </c>
      <c r="AR25" s="73">
        <f>+nominal!AR25/AR$3</f>
        <v>1075.127933965638</v>
      </c>
      <c r="AS25" s="73">
        <f>+nominal!AS25/AS$3</f>
        <v>1074.962470988226</v>
      </c>
      <c r="AT25" s="73">
        <f>+nominal!AT25/AT$3</f>
        <v>1109.8679407206623</v>
      </c>
      <c r="AU25" s="73">
        <f>+nominal!AU25/AU$3</f>
        <v>1187.9964842965378</v>
      </c>
      <c r="AV25" s="73">
        <f>+nominal!AV25/AV$3</f>
        <v>1206.8581577107127</v>
      </c>
      <c r="AW25" s="73">
        <f>+nominal!AW25/AW$3</f>
        <v>1210.3095281428259</v>
      </c>
      <c r="AX25" s="73">
        <f>+nominal!AX25/AX$3</f>
        <v>1219.4160519448121</v>
      </c>
      <c r="AY25" s="73">
        <f>+nominal!AY25/AY$3</f>
        <v>1252.9297880637778</v>
      </c>
      <c r="AZ25" s="73">
        <f>+nominal!AZ25/AZ$3</f>
        <v>1294.4324984749605</v>
      </c>
      <c r="BA25" s="73">
        <f>+nominal!BA25/BA$3</f>
        <v>1304.0403227702686</v>
      </c>
      <c r="BB25" s="73">
        <f>+nominal!BB25/BB$3</f>
        <v>1480.5994244488097</v>
      </c>
      <c r="BC25" s="73">
        <f>+nominal!BC25/BC$3</f>
        <v>1553.0195677364682</v>
      </c>
      <c r="BD25" s="73">
        <f>+nominal!BD25/BD$3</f>
        <v>1538.2900123799711</v>
      </c>
      <c r="BE25" s="73">
        <f>+nominal!BE25/BE$3</f>
        <v>1531.0691674533705</v>
      </c>
      <c r="BF25" s="73">
        <f>+nominal!BF25/BF$3</f>
        <v>1527.7507543724735</v>
      </c>
      <c r="BG25" s="73">
        <f>+nominal!BG25/BG$3</f>
        <v>1511.5328813282738</v>
      </c>
      <c r="BH25" s="73">
        <f>+nominal!BH25/BH$3</f>
        <v>1570.1962870086409</v>
      </c>
      <c r="BI25" s="73">
        <f>+nominal!BI25/BI$3</f>
        <v>1613.3285621357804</v>
      </c>
      <c r="BJ25" s="73">
        <f>+nominal!BJ25/BJ$3</f>
        <v>1621.8316837368993</v>
      </c>
      <c r="BK25" s="73">
        <f>+nominal!BK25/BK$3</f>
        <v>1629.0310792380481</v>
      </c>
      <c r="BL25" s="73">
        <f>+nominal!BL25/BL$3</f>
        <v>1681.4169999999999</v>
      </c>
    </row>
    <row r="26" spans="1:70" x14ac:dyDescent="0.35">
      <c r="B26" s="85" t="str">
        <f>+nominal!B26</f>
        <v>share of all mandatory programs</v>
      </c>
      <c r="E26" s="55"/>
      <c r="F26" s="59">
        <f t="shared" ref="F26:AK26" si="3">+F25/F37</f>
        <v>0.61731219759415745</v>
      </c>
      <c r="G26" s="59">
        <f t="shared" si="3"/>
        <v>0.66588642411190624</v>
      </c>
      <c r="H26" s="59">
        <f t="shared" si="3"/>
        <v>0.61856442305929116</v>
      </c>
      <c r="I26" s="59">
        <f t="shared" si="3"/>
        <v>0.6088759925448245</v>
      </c>
      <c r="J26" s="59">
        <f t="shared" si="3"/>
        <v>0.63209715768307728</v>
      </c>
      <c r="K26" s="59">
        <f t="shared" si="3"/>
        <v>0.62807100959905338</v>
      </c>
      <c r="L26" s="59">
        <f t="shared" si="3"/>
        <v>0.60199397481352346</v>
      </c>
      <c r="M26" s="59">
        <f t="shared" si="3"/>
        <v>0.63061099381659502</v>
      </c>
      <c r="N26" s="59">
        <f t="shared" si="3"/>
        <v>0.62270375072857165</v>
      </c>
      <c r="O26" s="59">
        <f t="shared" si="3"/>
        <v>0.63237466362178585</v>
      </c>
      <c r="P26" s="59">
        <f t="shared" si="3"/>
        <v>0.59729176128663997</v>
      </c>
      <c r="Q26" s="59">
        <f t="shared" si="3"/>
        <v>0.60756630142523549</v>
      </c>
      <c r="R26" s="59">
        <f t="shared" si="3"/>
        <v>0.62527580114953751</v>
      </c>
      <c r="S26" s="59">
        <f t="shared" si="3"/>
        <v>0.57504920984785357</v>
      </c>
      <c r="T26" s="59">
        <f t="shared" si="3"/>
        <v>0.60615176527523751</v>
      </c>
      <c r="U26" s="59">
        <f t="shared" si="3"/>
        <v>0.64086911187497775</v>
      </c>
      <c r="V26" s="59">
        <f t="shared" si="3"/>
        <v>0.62363557316380736</v>
      </c>
      <c r="W26" s="59">
        <f t="shared" si="3"/>
        <v>0.59778153200820783</v>
      </c>
      <c r="X26" s="59">
        <f t="shared" si="3"/>
        <v>0.60992401455394052</v>
      </c>
      <c r="Y26" s="59">
        <f t="shared" si="3"/>
        <v>0.6110496409154077</v>
      </c>
      <c r="Z26" s="59">
        <f t="shared" si="3"/>
        <v>0.62917044249892307</v>
      </c>
      <c r="AA26" s="59">
        <f t="shared" si="3"/>
        <v>0.65486808526600893</v>
      </c>
      <c r="AB26" s="59">
        <f t="shared" si="3"/>
        <v>0.67899620403915484</v>
      </c>
      <c r="AC26" s="59">
        <f t="shared" si="3"/>
        <v>0.6966368468925328</v>
      </c>
      <c r="AD26" s="59">
        <f t="shared" si="3"/>
        <v>0.67021063618110666</v>
      </c>
      <c r="AE26" s="59">
        <f t="shared" si="3"/>
        <v>0.6756228922290658</v>
      </c>
      <c r="AF26" s="59">
        <f t="shared" si="3"/>
        <v>0.69543171789050851</v>
      </c>
      <c r="AG26" s="59">
        <f t="shared" si="3"/>
        <v>0.68579725203284392</v>
      </c>
      <c r="AH26" s="59">
        <f t="shared" si="3"/>
        <v>0.6843986485977388</v>
      </c>
      <c r="AI26" s="59">
        <f t="shared" si="3"/>
        <v>0.69404434555139449</v>
      </c>
      <c r="AJ26" s="59">
        <f t="shared" si="3"/>
        <v>0.73473842418302382</v>
      </c>
      <c r="AK26" s="59">
        <f t="shared" si="3"/>
        <v>0.67300929584599423</v>
      </c>
      <c r="AL26" s="59">
        <f t="shared" ref="AL26:BL26" si="4">+AL25/AL37</f>
        <v>0.66102635591336256</v>
      </c>
      <c r="AM26" s="59">
        <f t="shared" si="4"/>
        <v>0.66728541232389915</v>
      </c>
      <c r="AN26" s="59">
        <f t="shared" si="4"/>
        <v>0.67168625659124814</v>
      </c>
      <c r="AO26" s="59">
        <f t="shared" si="4"/>
        <v>0.67313198863572887</v>
      </c>
      <c r="AP26" s="59">
        <f t="shared" si="4"/>
        <v>0.69000643310777143</v>
      </c>
      <c r="AQ26" s="59">
        <f t="shared" si="4"/>
        <v>0.67303073305594596</v>
      </c>
      <c r="AR26" s="59">
        <f t="shared" si="4"/>
        <v>0.6524197317112409</v>
      </c>
      <c r="AS26" s="59">
        <f t="shared" si="4"/>
        <v>0.64791805355275878</v>
      </c>
      <c r="AT26" s="59">
        <f t="shared" si="4"/>
        <v>0.65485422193388809</v>
      </c>
      <c r="AU26" s="59">
        <f t="shared" si="4"/>
        <v>0.65414907086116758</v>
      </c>
      <c r="AV26" s="59">
        <f t="shared" si="4"/>
        <v>0.64354830347900094</v>
      </c>
      <c r="AW26" s="59">
        <f t="shared" si="4"/>
        <v>0.63677336342790603</v>
      </c>
      <c r="AX26" s="59">
        <f t="shared" si="4"/>
        <v>0.63342276108887796</v>
      </c>
      <c r="AY26" s="59">
        <f t="shared" si="4"/>
        <v>0.62756033900024233</v>
      </c>
      <c r="AZ26" s="59">
        <f t="shared" si="4"/>
        <v>0.65764853819660718</v>
      </c>
      <c r="BA26" s="59">
        <f t="shared" si="4"/>
        <v>0.63491341672981294</v>
      </c>
      <c r="BB26" s="59">
        <f t="shared" si="4"/>
        <v>0.62214436274287288</v>
      </c>
      <c r="BC26" s="59">
        <f t="shared" si="4"/>
        <v>0.64573292284585626</v>
      </c>
      <c r="BD26" s="59">
        <f t="shared" si="4"/>
        <v>0.63875419684663493</v>
      </c>
      <c r="BE26" s="59">
        <f t="shared" si="4"/>
        <v>0.642491302690821</v>
      </c>
      <c r="BF26" s="59">
        <f t="shared" si="4"/>
        <v>0.65383138069289648</v>
      </c>
      <c r="BG26" s="59">
        <f t="shared" si="4"/>
        <v>0.64250061462800434</v>
      </c>
      <c r="BH26" s="59">
        <f t="shared" si="4"/>
        <v>0.61719628288159345</v>
      </c>
      <c r="BI26" s="59">
        <f t="shared" si="4"/>
        <v>0.6171963471538392</v>
      </c>
      <c r="BJ26" s="59">
        <f t="shared" si="4"/>
        <v>0.60572474087469397</v>
      </c>
      <c r="BK26" s="59">
        <f t="shared" si="4"/>
        <v>0.61462292713747557</v>
      </c>
      <c r="BL26" s="59">
        <f t="shared" si="4"/>
        <v>0.6098434277104916</v>
      </c>
    </row>
    <row r="27" spans="1:70" x14ac:dyDescent="0.35">
      <c r="A27" s="83"/>
      <c r="B27" s="83" t="str">
        <f>+nominal!B27</f>
        <v>SUBTOTAL (1, 2, 3b: UI, Soc Sec, MCare including Rx LIS)</v>
      </c>
      <c r="E27" s="55"/>
      <c r="F27" s="73">
        <f>+nominal!F27/F$3</f>
        <v>216.14897044942063</v>
      </c>
      <c r="G27" s="73">
        <f>+nominal!G27/G$3</f>
        <v>230.4875636884266</v>
      </c>
      <c r="H27" s="73">
        <f>+nominal!H27/H$3</f>
        <v>229.84137240496943</v>
      </c>
      <c r="I27" s="73">
        <f>+nominal!I27/I$3</f>
        <v>225.11583386299333</v>
      </c>
      <c r="J27" s="73">
        <f>+nominal!J27/J$3</f>
        <v>248.92294803917957</v>
      </c>
      <c r="K27" s="73">
        <f>+nominal!K27/K$3</f>
        <v>277.34715761437002</v>
      </c>
      <c r="L27" s="73">
        <f>+nominal!L27/L$3</f>
        <v>308.9833257155023</v>
      </c>
      <c r="M27" s="73">
        <f>+nominal!M27/M$3</f>
        <v>337.04459001686001</v>
      </c>
      <c r="N27" s="73">
        <f>+nominal!N27/N$3</f>
        <v>356.47998141656842</v>
      </c>
      <c r="O27" s="73">
        <f>+nominal!O27/O$3</f>
        <v>409.91920096098443</v>
      </c>
      <c r="P27" s="73">
        <f>+nominal!P27/P$3</f>
        <v>440.4880314625629</v>
      </c>
      <c r="Q27" s="73">
        <f>+nominal!Q27/Q$3</f>
        <v>483.052732667881</v>
      </c>
      <c r="R27" s="73">
        <f>+nominal!R27/R$3</f>
        <v>507.19571094644516</v>
      </c>
      <c r="S27" s="73">
        <f>+nominal!S27/S$3</f>
        <v>580.6791411671112</v>
      </c>
      <c r="T27" s="73">
        <f>+nominal!T27/T$3</f>
        <v>639.99175146102766</v>
      </c>
      <c r="U27" s="73">
        <f>+nominal!U27/U$3</f>
        <v>156.71465512006279</v>
      </c>
      <c r="V27" s="73">
        <f>+nominal!V27/V$3</f>
        <v>648.2968696741051</v>
      </c>
      <c r="W27" s="73">
        <f>+nominal!W27/W$3</f>
        <v>653.11161420280018</v>
      </c>
      <c r="X27" s="73">
        <f>+nominal!X27/X$3</f>
        <v>661.21996002518176</v>
      </c>
      <c r="Y27" s="73">
        <f>+nominal!Y27/Y$3</f>
        <v>696.15812736535702</v>
      </c>
      <c r="Z27" s="73">
        <f>+nominal!Z27/Z$3</f>
        <v>741.52232773902961</v>
      </c>
      <c r="AA27" s="73">
        <f>+nominal!AA27/AA$3</f>
        <v>789.98919675029083</v>
      </c>
      <c r="AB27" s="73">
        <f>+nominal!AB27/AB$3</f>
        <v>844.6375655073341</v>
      </c>
      <c r="AC27" s="73">
        <f>+nominal!AC27/AC$3</f>
        <v>823.0020048242128</v>
      </c>
      <c r="AD27" s="73">
        <f>+nominal!AD27/AD$3</f>
        <v>836.7821116790177</v>
      </c>
      <c r="AE27" s="73">
        <f>+nominal!AE27/AE$3</f>
        <v>846.66790222352142</v>
      </c>
      <c r="AF27" s="73">
        <f>+nominal!AF27/AF$3</f>
        <v>852.32448689362229</v>
      </c>
      <c r="AG27" s="73">
        <f>+nominal!AG27/AG$3</f>
        <v>849.84623656656561</v>
      </c>
      <c r="AH27" s="73">
        <f>+nominal!AH27/AH$3</f>
        <v>858.11188918458879</v>
      </c>
      <c r="AI27" s="73">
        <f>+nominal!AI27/AI$3</f>
        <v>888.26612782673317</v>
      </c>
      <c r="AJ27" s="73">
        <f>+nominal!AJ27/AJ$3</f>
        <v>919.77751773067337</v>
      </c>
      <c r="AK27" s="73">
        <f>+nominal!AK27/AK$3</f>
        <v>988.29788760218241</v>
      </c>
      <c r="AL27" s="73">
        <f>+nominal!AL27/AL$3</f>
        <v>1011.6585589289227</v>
      </c>
      <c r="AM27" s="73">
        <f>+nominal!AM27/AM$3</f>
        <v>1018.7446879430323</v>
      </c>
      <c r="AN27" s="73">
        <f>+nominal!AN27/AN$3</f>
        <v>1039.814303344886</v>
      </c>
      <c r="AO27" s="73">
        <f>+nominal!AO27/AO$3</f>
        <v>1064.6517992819854</v>
      </c>
      <c r="AP27" s="73">
        <f>+nominal!AP27/AP$3</f>
        <v>1082.79546735699</v>
      </c>
      <c r="AQ27" s="73">
        <f>+nominal!AQ27/AQ$3</f>
        <v>1085.8915520311311</v>
      </c>
      <c r="AR27" s="73">
        <f>+nominal!AR27/AR$3</f>
        <v>1075.127933965638</v>
      </c>
      <c r="AS27" s="73">
        <f>+nominal!AS27/AS$3</f>
        <v>1074.962470988226</v>
      </c>
      <c r="AT27" s="73">
        <f>+nominal!AT27/AT$3</f>
        <v>1109.8679407206623</v>
      </c>
      <c r="AU27" s="73">
        <f>+nominal!AU27/AU$3</f>
        <v>1187.9964842965378</v>
      </c>
      <c r="AV27" s="73">
        <f>+nominal!AV27/AV$3</f>
        <v>1206.8581577107127</v>
      </c>
      <c r="AW27" s="73">
        <f>+nominal!AW27/AW$3</f>
        <v>1210.6131400825461</v>
      </c>
      <c r="AX27" s="73">
        <f>+nominal!AX27/AX$3</f>
        <v>1221.0159556388044</v>
      </c>
      <c r="AY27" s="73">
        <f>+nominal!AY27/AY$3</f>
        <v>1268.4645661772113</v>
      </c>
      <c r="AZ27" s="73">
        <f>+nominal!AZ27/AZ$3</f>
        <v>1316.3429215204624</v>
      </c>
      <c r="BA27" s="73">
        <f>+nominal!BA27/BA$3</f>
        <v>1326.6082493813992</v>
      </c>
      <c r="BB27" s="73">
        <f>+nominal!BB27/BB$3</f>
        <v>1504.9605373822831</v>
      </c>
      <c r="BC27" s="73">
        <f>+nominal!BC27/BC$3</f>
        <v>1578.665755149585</v>
      </c>
      <c r="BD27" s="73">
        <f>+nominal!BD27/BD$3</f>
        <v>1564.6276944751082</v>
      </c>
      <c r="BE27" s="73">
        <f>+nominal!BE27/BE$3</f>
        <v>1557.2132996672628</v>
      </c>
      <c r="BF27" s="73">
        <f>+nominal!BF27/BF$3</f>
        <v>1554.0085463756761</v>
      </c>
      <c r="BG27" s="73">
        <f>+nominal!BG27/BG$3</f>
        <v>1538.3068299502356</v>
      </c>
      <c r="BH27" s="73">
        <f>+nominal!BH27/BH$3</f>
        <v>1598.0316478982566</v>
      </c>
      <c r="BI27" s="73">
        <f>+nominal!BI27/BI$3</f>
        <v>1641.707832980145</v>
      </c>
      <c r="BJ27" s="73">
        <f>+nominal!BJ27/BJ$3</f>
        <v>1650.4051248522032</v>
      </c>
      <c r="BK27" s="73">
        <f>+nominal!BK27/BK$3</f>
        <v>1657.9321988486663</v>
      </c>
      <c r="BL27" s="73">
        <f>+nominal!BL27/BL$3</f>
        <v>1710.817</v>
      </c>
    </row>
    <row r="28" spans="1:70" x14ac:dyDescent="0.35">
      <c r="A28" s="83"/>
      <c r="B28" s="85" t="str">
        <f>+nominal!B28</f>
        <v>share of all mandatory programs</v>
      </c>
      <c r="E28" s="55"/>
      <c r="F28" s="59">
        <f t="shared" ref="F28:AK28" si="5">+F27/F37</f>
        <v>0.61731219759415745</v>
      </c>
      <c r="G28" s="59">
        <f t="shared" si="5"/>
        <v>0.66588642411190624</v>
      </c>
      <c r="H28" s="59">
        <f t="shared" si="5"/>
        <v>0.61856442305929116</v>
      </c>
      <c r="I28" s="59">
        <f t="shared" si="5"/>
        <v>0.6088759925448245</v>
      </c>
      <c r="J28" s="59">
        <f t="shared" si="5"/>
        <v>0.63209715768307728</v>
      </c>
      <c r="K28" s="59">
        <f t="shared" si="5"/>
        <v>0.62807100959905338</v>
      </c>
      <c r="L28" s="59">
        <f t="shared" si="5"/>
        <v>0.60199397481352346</v>
      </c>
      <c r="M28" s="59">
        <f t="shared" si="5"/>
        <v>0.63061099381659502</v>
      </c>
      <c r="N28" s="59">
        <f t="shared" si="5"/>
        <v>0.62270375072857165</v>
      </c>
      <c r="O28" s="59">
        <f t="shared" si="5"/>
        <v>0.63237466362178585</v>
      </c>
      <c r="P28" s="59">
        <f t="shared" si="5"/>
        <v>0.59729176128663997</v>
      </c>
      <c r="Q28" s="59">
        <f t="shared" si="5"/>
        <v>0.60756630142523549</v>
      </c>
      <c r="R28" s="59">
        <f t="shared" si="5"/>
        <v>0.62527580114953751</v>
      </c>
      <c r="S28" s="59">
        <f t="shared" si="5"/>
        <v>0.57504920984785357</v>
      </c>
      <c r="T28" s="59">
        <f t="shared" si="5"/>
        <v>0.60615176527523751</v>
      </c>
      <c r="U28" s="59">
        <f t="shared" si="5"/>
        <v>0.64086911187497775</v>
      </c>
      <c r="V28" s="59">
        <f t="shared" si="5"/>
        <v>0.62363557316380736</v>
      </c>
      <c r="W28" s="59">
        <f t="shared" si="5"/>
        <v>0.59778153200820783</v>
      </c>
      <c r="X28" s="59">
        <f t="shared" si="5"/>
        <v>0.60992401455394052</v>
      </c>
      <c r="Y28" s="59">
        <f t="shared" si="5"/>
        <v>0.6110496409154077</v>
      </c>
      <c r="Z28" s="59">
        <f t="shared" si="5"/>
        <v>0.62917044249892307</v>
      </c>
      <c r="AA28" s="59">
        <f t="shared" si="5"/>
        <v>0.65486808526600893</v>
      </c>
      <c r="AB28" s="59">
        <f t="shared" si="5"/>
        <v>0.67899620403915484</v>
      </c>
      <c r="AC28" s="59">
        <f t="shared" si="5"/>
        <v>0.6966368468925328</v>
      </c>
      <c r="AD28" s="59">
        <f t="shared" si="5"/>
        <v>0.67021063618110666</v>
      </c>
      <c r="AE28" s="59">
        <f t="shared" si="5"/>
        <v>0.6756228922290658</v>
      </c>
      <c r="AF28" s="59">
        <f t="shared" si="5"/>
        <v>0.69543171789050851</v>
      </c>
      <c r="AG28" s="59">
        <f t="shared" si="5"/>
        <v>0.68579725203284392</v>
      </c>
      <c r="AH28" s="59">
        <f t="shared" si="5"/>
        <v>0.6843986485977388</v>
      </c>
      <c r="AI28" s="59">
        <f t="shared" si="5"/>
        <v>0.69404434555139449</v>
      </c>
      <c r="AJ28" s="59">
        <f t="shared" si="5"/>
        <v>0.73473842418302382</v>
      </c>
      <c r="AK28" s="59">
        <f t="shared" si="5"/>
        <v>0.67300929584599423</v>
      </c>
      <c r="AL28" s="59">
        <f t="shared" ref="AL28:BL28" si="6">+AL27/AL37</f>
        <v>0.66102635591336256</v>
      </c>
      <c r="AM28" s="59">
        <f t="shared" si="6"/>
        <v>0.66728541232389915</v>
      </c>
      <c r="AN28" s="59">
        <f t="shared" si="6"/>
        <v>0.67168625659124814</v>
      </c>
      <c r="AO28" s="59">
        <f t="shared" si="6"/>
        <v>0.67313198863572887</v>
      </c>
      <c r="AP28" s="59">
        <f t="shared" si="6"/>
        <v>0.69000643310777143</v>
      </c>
      <c r="AQ28" s="59">
        <f t="shared" si="6"/>
        <v>0.67303073305594596</v>
      </c>
      <c r="AR28" s="59">
        <f t="shared" si="6"/>
        <v>0.6524197317112409</v>
      </c>
      <c r="AS28" s="59">
        <f t="shared" si="6"/>
        <v>0.64791805355275878</v>
      </c>
      <c r="AT28" s="59">
        <f t="shared" si="6"/>
        <v>0.65485422193388809</v>
      </c>
      <c r="AU28" s="59">
        <f t="shared" si="6"/>
        <v>0.65414907086116758</v>
      </c>
      <c r="AV28" s="59">
        <f t="shared" si="6"/>
        <v>0.64354830347900094</v>
      </c>
      <c r="AW28" s="59">
        <f t="shared" si="6"/>
        <v>0.63693310107479473</v>
      </c>
      <c r="AX28" s="59">
        <f t="shared" si="6"/>
        <v>0.63425382724854396</v>
      </c>
      <c r="AY28" s="59">
        <f t="shared" si="6"/>
        <v>0.63534131021829088</v>
      </c>
      <c r="AZ28" s="59">
        <f t="shared" si="6"/>
        <v>0.66878033356185018</v>
      </c>
      <c r="BA28" s="59">
        <f t="shared" si="6"/>
        <v>0.64590132802594613</v>
      </c>
      <c r="BB28" s="59">
        <f t="shared" si="6"/>
        <v>0.63238084455654453</v>
      </c>
      <c r="BC28" s="59">
        <f t="shared" si="6"/>
        <v>0.6563963992772972</v>
      </c>
      <c r="BD28" s="59">
        <f t="shared" si="6"/>
        <v>0.64969056439637485</v>
      </c>
      <c r="BE28" s="59">
        <f t="shared" si="6"/>
        <v>0.65346231426945789</v>
      </c>
      <c r="BF28" s="59">
        <f t="shared" si="6"/>
        <v>0.66506892605182699</v>
      </c>
      <c r="BG28" s="59">
        <f t="shared" si="6"/>
        <v>0.65388129887121604</v>
      </c>
      <c r="BH28" s="59">
        <f t="shared" si="6"/>
        <v>0.62813751450714239</v>
      </c>
      <c r="BI28" s="59">
        <f t="shared" si="6"/>
        <v>0.6280531451496818</v>
      </c>
      <c r="BJ28" s="59">
        <f t="shared" si="6"/>
        <v>0.6163964032851772</v>
      </c>
      <c r="BK28" s="59">
        <f t="shared" si="6"/>
        <v>0.6255271332996668</v>
      </c>
      <c r="BL28" s="59">
        <f t="shared" si="6"/>
        <v>0.62050669373830536</v>
      </c>
    </row>
    <row r="29" spans="1:70" x14ac:dyDescent="0.35">
      <c r="A29" s="83"/>
      <c r="B29" s="44"/>
      <c r="E29" s="55"/>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10"/>
      <c r="AT29" s="10"/>
      <c r="AU29" s="10"/>
      <c r="AV29" s="10"/>
      <c r="AW29" s="10"/>
      <c r="AX29" s="10"/>
      <c r="AY29" s="10"/>
      <c r="AZ29" s="10"/>
      <c r="BA29" s="10"/>
      <c r="BB29" s="10"/>
      <c r="BC29" s="10"/>
      <c r="BD29" s="10"/>
      <c r="BE29" s="10"/>
      <c r="BF29" s="10"/>
      <c r="BG29" s="10"/>
      <c r="BH29" s="10"/>
      <c r="BI29" s="10"/>
      <c r="BJ29" s="10"/>
      <c r="BK29" s="10"/>
      <c r="BL29" s="10"/>
    </row>
    <row r="30" spans="1:70" x14ac:dyDescent="0.35">
      <c r="A30" s="83" t="str">
        <f>+nominal!A30</f>
        <v>All discretionary programs</v>
      </c>
      <c r="B30" s="44"/>
      <c r="E30" s="55"/>
      <c r="F30" s="73">
        <f>+nominal!F30/F$3</f>
        <v>905.93707196796754</v>
      </c>
      <c r="G30" s="73">
        <f>+nominal!G30/G$3</f>
        <v>921.47765401030063</v>
      </c>
      <c r="H30" s="73">
        <f>+nominal!H30/H$3</f>
        <v>942.6592227914449</v>
      </c>
      <c r="I30" s="73">
        <f>+nominal!I30/I$3</f>
        <v>903.22605251046321</v>
      </c>
      <c r="J30" s="73">
        <f>+nominal!J30/J$3</f>
        <v>1012.3592996803155</v>
      </c>
      <c r="K30" s="73">
        <f>+nominal!K30/K$3</f>
        <v>1145.7526156520855</v>
      </c>
      <c r="L30" s="73">
        <f>+nominal!L30/L$3</f>
        <v>1217.9066246176328</v>
      </c>
      <c r="M30" s="73">
        <f>+nominal!M30/M$3</f>
        <v>1151.4078547571985</v>
      </c>
      <c r="N30" s="73">
        <f>+nominal!N30/N$3</f>
        <v>1114.4303114662744</v>
      </c>
      <c r="O30" s="73">
        <f>+nominal!O30/O$3</f>
        <v>1069.9545916899619</v>
      </c>
      <c r="P30" s="73">
        <f>+nominal!P30/P$3</f>
        <v>1072.1936750458947</v>
      </c>
      <c r="Q30" s="73">
        <f>+nominal!Q30/Q$3</f>
        <v>1036.6578505393613</v>
      </c>
      <c r="R30" s="73">
        <f>+nominal!R30/R$3</f>
        <v>1005.8483309965864</v>
      </c>
      <c r="S30" s="73">
        <f>+nominal!S30/S$3</f>
        <v>1035.2930684582368</v>
      </c>
      <c r="T30" s="73">
        <f>+nominal!T30/T$3</f>
        <v>1065.468113159109</v>
      </c>
      <c r="U30" s="73">
        <f>+nominal!U30/U$3</f>
        <v>279.94378228826446</v>
      </c>
      <c r="V30" s="73">
        <f>+nominal!V30/V$3</f>
        <v>1099.9668936266378</v>
      </c>
      <c r="W30" s="73">
        <f>+nominal!W30/W$3</f>
        <v>1141.6174898405829</v>
      </c>
      <c r="X30" s="73">
        <f>+nominal!X30/X$3</f>
        <v>1140.1564626974528</v>
      </c>
      <c r="Y30" s="73">
        <f>+nominal!Y30/Y$3</f>
        <v>1168.7470791802707</v>
      </c>
      <c r="Z30" s="73">
        <f>+nominal!Z30/Z$3</f>
        <v>1172.9326150496997</v>
      </c>
      <c r="AA30" s="73">
        <f>+nominal!AA30/AA$3</f>
        <v>1155.3222600520712</v>
      </c>
      <c r="AB30" s="73">
        <f>+nominal!AB30/AB$3</f>
        <v>1182.4142659062186</v>
      </c>
      <c r="AC30" s="73">
        <f>+nominal!AC30/AC$3</f>
        <v>1209.9151716976389</v>
      </c>
      <c r="AD30" s="73">
        <f>+nominal!AD30/AD$3</f>
        <v>1268.2327961524502</v>
      </c>
      <c r="AE30" s="73">
        <f>+nominal!AE30/AE$3</f>
        <v>1293.4186566526851</v>
      </c>
      <c r="AF30" s="73">
        <f>+nominal!AF30/AF$3</f>
        <v>1264.0289059033348</v>
      </c>
      <c r="AG30" s="73">
        <f>+nominal!AG30/AG$3</f>
        <v>1261.4681443680663</v>
      </c>
      <c r="AH30" s="73">
        <f>+nominal!AH30/AH$3</f>
        <v>1260.0613322854836</v>
      </c>
      <c r="AI30" s="73">
        <f>+nominal!AI30/AI$3</f>
        <v>1220.7854528419493</v>
      </c>
      <c r="AJ30" s="73">
        <f>+nominal!AJ30/AJ$3</f>
        <v>1229.932723524385</v>
      </c>
      <c r="AK30" s="73">
        <f>+nominal!AK30/AK$3</f>
        <v>1185.8447511615077</v>
      </c>
      <c r="AL30" s="73">
        <f>+nominal!AL30/AL$3</f>
        <v>1154.6323863619552</v>
      </c>
      <c r="AM30" s="73">
        <f>+nominal!AM30/AM$3</f>
        <v>1118.8196274249669</v>
      </c>
      <c r="AN30" s="73">
        <f>+nominal!AN30/AN$3</f>
        <v>1092.3449803737899</v>
      </c>
      <c r="AO30" s="73">
        <f>+nominal!AO30/AO$3</f>
        <v>1036.544085612438</v>
      </c>
      <c r="AP30" s="73">
        <f>+nominal!AP30/AP$3</f>
        <v>1024.2984468174084</v>
      </c>
      <c r="AQ30" s="73">
        <f>+nominal!AQ30/AQ$3</f>
        <v>1007.8339329981956</v>
      </c>
      <c r="AR30" s="73">
        <f>+nominal!AR30/AR$3</f>
        <v>1015.3610309337553</v>
      </c>
      <c r="AS30" s="73">
        <f>+nominal!AS30/AS$3</f>
        <v>1043.651170112372</v>
      </c>
      <c r="AT30" s="73">
        <f>+nominal!AT30/AT$3</f>
        <v>1065.6095509573283</v>
      </c>
      <c r="AU30" s="73">
        <f>+nominal!AU30/AU$3</f>
        <v>1169.2500731571713</v>
      </c>
      <c r="AV30" s="73">
        <f>+nominal!AV30/AV$3</f>
        <v>1270.6170924372477</v>
      </c>
      <c r="AW30" s="73">
        <f>+nominal!AW30/AW$3</f>
        <v>1336.2128453657401</v>
      </c>
      <c r="AX30" s="73">
        <f>+nominal!AX30/AX$3</f>
        <v>1380.9190575637979</v>
      </c>
      <c r="AY30" s="73">
        <f>+nominal!AY30/AY$3</f>
        <v>1389.5429042000644</v>
      </c>
      <c r="AZ30" s="73">
        <f>+nominal!AZ30/AZ$3</f>
        <v>1382.5992773402593</v>
      </c>
      <c r="BA30" s="73">
        <f>+nominal!BA30/BA$3</f>
        <v>1425.5207812588785</v>
      </c>
      <c r="BB30" s="73">
        <f>+nominal!BB30/BB$3</f>
        <v>1508.5737522240836</v>
      </c>
      <c r="BC30" s="73">
        <f>+nominal!BC30/BC$3</f>
        <v>1505.1857260510546</v>
      </c>
      <c r="BD30" s="73">
        <f>+nominal!BD30/BD$3</f>
        <v>1499.8375971523615</v>
      </c>
      <c r="BE30" s="73">
        <f>+nominal!BE30/BE$3</f>
        <v>1425.2766595610519</v>
      </c>
      <c r="BF30" s="73">
        <f>+nominal!BF30/BF$3</f>
        <v>1327.1206962039</v>
      </c>
      <c r="BG30" s="73">
        <f>+nominal!BG30/BG$3</f>
        <v>1272.9477455727192</v>
      </c>
      <c r="BH30" s="73">
        <f>+nominal!BH30/BH$3</f>
        <v>1260.0778783443691</v>
      </c>
      <c r="BI30" s="73">
        <f>+nominal!BI30/BI$3</f>
        <v>1251.4088609826222</v>
      </c>
      <c r="BJ30" s="73">
        <f>+nominal!BJ30/BJ$3</f>
        <v>1242.2719066611992</v>
      </c>
      <c r="BK30" s="73">
        <f>+nominal!BK30/BK$3</f>
        <v>1271.9433983752947</v>
      </c>
      <c r="BL30" s="73">
        <f>+nominal!BL30/BL$3</f>
        <v>1314.538</v>
      </c>
    </row>
    <row r="31" spans="1:70" x14ac:dyDescent="0.35">
      <c r="A31" s="83" t="str">
        <f>+nominal!A31</f>
        <v>NDD (Non-Defense Discretionary) programs</v>
      </c>
      <c r="B31" s="44"/>
      <c r="E31" s="55"/>
      <c r="F31" s="73">
        <f>+nominal!F31/F$3</f>
        <v>245.41569205925896</v>
      </c>
      <c r="G31" s="73">
        <f>+nominal!G31/G$3</f>
        <v>264.04641426533283</v>
      </c>
      <c r="H31" s="73">
        <f>+nominal!H31/H$3</f>
        <v>287.05299230197454</v>
      </c>
      <c r="I31" s="73">
        <f>+nominal!I31/I$3</f>
        <v>310.82402542550443</v>
      </c>
      <c r="J31" s="73">
        <f>+nominal!J31/J$3</f>
        <v>349.44381370348049</v>
      </c>
      <c r="K31" s="73">
        <f>+nominal!K31/K$3</f>
        <v>369.41961326401571</v>
      </c>
      <c r="L31" s="73">
        <f>+nominal!L31/L$3</f>
        <v>366.51842455191877</v>
      </c>
      <c r="M31" s="73">
        <f>+nominal!M31/M$3</f>
        <v>335.63634093254979</v>
      </c>
      <c r="N31" s="73">
        <f>+nominal!N31/N$3</f>
        <v>352.15228800121531</v>
      </c>
      <c r="O31" s="73">
        <f>+nominal!O31/O$3</f>
        <v>374.97594704953048</v>
      </c>
      <c r="P31" s="73">
        <f>+nominal!P31/P$3</f>
        <v>405.03171785990099</v>
      </c>
      <c r="Q31" s="73">
        <f>+nominal!Q31/Q$3</f>
        <v>418.26194036542967</v>
      </c>
      <c r="R31" s="73">
        <f>+nominal!R31/R$3</f>
        <v>414.22567043186149</v>
      </c>
      <c r="S31" s="73">
        <f>+nominal!S31/S$3</f>
        <v>455.58537623132105</v>
      </c>
      <c r="T31" s="73">
        <f>+nominal!T31/T$3</f>
        <v>512.95104507442113</v>
      </c>
      <c r="U31" s="73">
        <f>+nominal!U31/U$3</f>
        <v>148.49721435323968</v>
      </c>
      <c r="V31" s="73">
        <f>+nominal!V31/V$3</f>
        <v>548.45902564965559</v>
      </c>
      <c r="W31" s="73">
        <f>+nominal!W31/W$3</f>
        <v>589.01878174141029</v>
      </c>
      <c r="X31" s="73">
        <f>+nominal!X31/X$3</f>
        <v>578.66914971220797</v>
      </c>
      <c r="Y31" s="73">
        <f>+nominal!Y31/Y$3</f>
        <v>591.62332812531849</v>
      </c>
      <c r="Z31" s="73">
        <f>+nominal!Z31/Z$3</f>
        <v>563.46755431905217</v>
      </c>
      <c r="AA31" s="73">
        <f>+nominal!AA31/AA$3</f>
        <v>490.71960687506163</v>
      </c>
      <c r="AB31" s="73">
        <f>+nominal!AB31/AB$3</f>
        <v>471.87627141943562</v>
      </c>
      <c r="AC31" s="73">
        <f>+nominal!AC31/AC$3</f>
        <v>475.51851287705983</v>
      </c>
      <c r="AD31" s="73">
        <f>+nominal!AD31/AD$3</f>
        <v>488.40301687443264</v>
      </c>
      <c r="AE31" s="73">
        <f>+nominal!AE31/AE$3</f>
        <v>477.21513712492373</v>
      </c>
      <c r="AF31" s="73">
        <f>+nominal!AF31/AF$3</f>
        <v>451.27332417250079</v>
      </c>
      <c r="AG31" s="73">
        <f>+nominal!AG31/AG$3</f>
        <v>462.28253684460617</v>
      </c>
      <c r="AH31" s="73">
        <f>+nominal!AH31/AH$3</f>
        <v>466.8454402098962</v>
      </c>
      <c r="AI31" s="73">
        <f>+nominal!AI31/AI$3</f>
        <v>480.05527920137251</v>
      </c>
      <c r="AJ31" s="73">
        <f>+nominal!AJ31/AJ$3</f>
        <v>483.71586519043717</v>
      </c>
      <c r="AK31" s="73">
        <f>+nominal!AK31/AK$3</f>
        <v>504.58985971133615</v>
      </c>
      <c r="AL31" s="73">
        <f>+nominal!AL31/AL$3</f>
        <v>520.04188875290492</v>
      </c>
      <c r="AM31" s="73">
        <f>+nominal!AM31/AM$3</f>
        <v>529.49361660554541</v>
      </c>
      <c r="AN31" s="73">
        <f>+nominal!AN31/AN$3</f>
        <v>536.9170174330211</v>
      </c>
      <c r="AO31" s="73">
        <f>+nominal!AO31/AO$3</f>
        <v>510.23018996033954</v>
      </c>
      <c r="AP31" s="73">
        <f>+nominal!AP31/AP$3</f>
        <v>508.77246121808611</v>
      </c>
      <c r="AQ31" s="73">
        <f>+nominal!AQ31/AQ$3</f>
        <v>507.21521488981728</v>
      </c>
      <c r="AR31" s="73">
        <f>+nominal!AR31/AR$3</f>
        <v>518.55755436923687</v>
      </c>
      <c r="AS31" s="73">
        <f>+nominal!AS31/AS$3</f>
        <v>537.69676360596361</v>
      </c>
      <c r="AT31" s="73">
        <f>+nominal!AT31/AT$3</f>
        <v>552.76066368395777</v>
      </c>
      <c r="AU31" s="73">
        <f>+nominal!AU31/AU$3</f>
        <v>603.80814560040187</v>
      </c>
      <c r="AV31" s="73">
        <f>+nominal!AV31/AV$3</f>
        <v>635.62765451220105</v>
      </c>
      <c r="AW31" s="73">
        <f>+nominal!AW31/AW$3</f>
        <v>646.92721279783098</v>
      </c>
      <c r="AX31" s="73">
        <f>+nominal!AX31/AX$3</f>
        <v>668.81210457323391</v>
      </c>
      <c r="AY31" s="73">
        <f>+nominal!AY31/AY$3</f>
        <v>668.50450026760836</v>
      </c>
      <c r="AZ31" s="73">
        <f>+nominal!AZ31/AZ$3</f>
        <v>642.20928163126598</v>
      </c>
      <c r="BA31" s="73">
        <f>+nominal!BA31/BA$3</f>
        <v>644.88421492057785</v>
      </c>
      <c r="BB31" s="73">
        <f>+nominal!BB31/BB$3</f>
        <v>677.00817929068387</v>
      </c>
      <c r="BC31" s="73">
        <f>+nominal!BC31/BC$3</f>
        <v>656.33608407399106</v>
      </c>
      <c r="BD31" s="73">
        <f>+nominal!BD31/BD$3</f>
        <v>668.79813709186783</v>
      </c>
      <c r="BE31" s="73">
        <f>+nominal!BE31/BE$3</f>
        <v>640.78131354849666</v>
      </c>
      <c r="BF31" s="73">
        <f>+nominal!BF31/BF$3</f>
        <v>613.82905939091177</v>
      </c>
      <c r="BG31" s="73">
        <f>+nominal!BG31/BG$3</f>
        <v>608.36874907058166</v>
      </c>
      <c r="BH31" s="73">
        <f>+nominal!BH31/BH$3</f>
        <v>617.63664771191134</v>
      </c>
      <c r="BI31" s="73">
        <f>+nominal!BI31/BI$3</f>
        <v>622.2545076806507</v>
      </c>
      <c r="BJ31" s="73">
        <f>+nominal!BJ31/BJ$3</f>
        <v>619.4795907883846</v>
      </c>
      <c r="BK31" s="73">
        <f>+nominal!BK31/BK$3</f>
        <v>629.62421392848535</v>
      </c>
      <c r="BL31" s="73">
        <f>+nominal!BL31/BL$3</f>
        <v>638.16800000000001</v>
      </c>
    </row>
    <row r="32" spans="1:70" x14ac:dyDescent="0.35">
      <c r="A32" s="83"/>
      <c r="B32" s="44" t="str">
        <f>+nominal!B32</f>
        <v>Veterans' medical care</v>
      </c>
      <c r="E32" s="55"/>
      <c r="F32" s="27">
        <f>+nominal!F32/F$3</f>
        <v>13.619106501669149</v>
      </c>
      <c r="G32" s="27">
        <f>+nominal!G32/G$3</f>
        <v>14.008446066922483</v>
      </c>
      <c r="H32" s="27">
        <f>+nominal!H32/H$3</f>
        <v>14.637614143684695</v>
      </c>
      <c r="I32" s="27">
        <f>+nominal!I32/I$3</f>
        <v>14.737672280721641</v>
      </c>
      <c r="J32" s="27">
        <f>+nominal!J32/J$3</f>
        <v>14.807859199543696</v>
      </c>
      <c r="K32" s="27">
        <f>+nominal!K32/K$3</f>
        <v>14.992245672860655</v>
      </c>
      <c r="L32" s="27">
        <f>+nominal!L32/L$3</f>
        <v>15.21461053933208</v>
      </c>
      <c r="M32" s="27">
        <f>+nominal!M32/M$3</f>
        <v>15.406811082903317</v>
      </c>
      <c r="N32" s="27">
        <f>+nominal!N32/N$3</f>
        <v>16.736821976843824</v>
      </c>
      <c r="O32" s="27">
        <f>+nominal!O32/O$3</f>
        <v>17.893811254450611</v>
      </c>
      <c r="P32" s="27">
        <f>+nominal!P32/P$3</f>
        <v>20.37758811408257</v>
      </c>
      <c r="Q32" s="27">
        <f>+nominal!Q32/Q$3</f>
        <v>21.734706268534996</v>
      </c>
      <c r="R32" s="27">
        <f>+nominal!R32/R$3</f>
        <v>22.01657578979793</v>
      </c>
      <c r="S32" s="27">
        <f>+nominal!S32/S$3</f>
        <v>24.234363315039868</v>
      </c>
      <c r="T32" s="27">
        <f>+nominal!T32/T$3</f>
        <v>24.859377726888852</v>
      </c>
      <c r="U32" s="27">
        <f>+nominal!U32/U$3</f>
        <v>6.1157444081141312</v>
      </c>
      <c r="V32" s="27">
        <f>+nominal!V32/V$3</f>
        <v>26.617652710735726</v>
      </c>
      <c r="W32" s="27">
        <f>+nominal!W32/W$3</f>
        <v>27.735417441891052</v>
      </c>
      <c r="X32" s="27">
        <f>+nominal!X32/X$3</f>
        <v>26.978436144542801</v>
      </c>
      <c r="Y32" s="27">
        <f>+nominal!Y32/Y$3</f>
        <v>27.921551634004864</v>
      </c>
      <c r="Z32" s="27">
        <f>+nominal!Z32/Z$3</f>
        <v>26.869659034290375</v>
      </c>
      <c r="AA32" s="27">
        <f>+nominal!AA32/AA$3</f>
        <v>26.868378075168017</v>
      </c>
      <c r="AB32" s="27">
        <f>+nominal!AB32/AB$3</f>
        <v>28.004022477710329</v>
      </c>
      <c r="AC32" s="27">
        <f>+nominal!AC32/AC$3</f>
        <v>28.534469777460281</v>
      </c>
      <c r="AD32" s="27">
        <f>+nominal!AD32/AD$3</f>
        <v>29.412483082400609</v>
      </c>
      <c r="AE32" s="27">
        <f>+nominal!AE32/AE$3</f>
        <v>29.422040226323887</v>
      </c>
      <c r="AF32" s="27">
        <f>+nominal!AF32/AF$3</f>
        <v>29.532282343341233</v>
      </c>
      <c r="AG32" s="27">
        <f>+nominal!AG32/AG$3</f>
        <v>29.78258473867746</v>
      </c>
      <c r="AH32" s="27">
        <f>+nominal!AH32/AH$3</f>
        <v>29.592723956645926</v>
      </c>
      <c r="AI32" s="27">
        <f>+nominal!AI32/AI$3</f>
        <v>29.944969722258929</v>
      </c>
      <c r="AJ32" s="27">
        <f>+nominal!AJ32/AJ$3</f>
        <v>29.992949325177175</v>
      </c>
      <c r="AK32" s="27">
        <f>+nominal!AK32/AK$3</f>
        <v>31.55274764474829</v>
      </c>
      <c r="AL32" s="27">
        <f>+nominal!AL32/AL$3</f>
        <v>31.94930055749159</v>
      </c>
      <c r="AM32" s="27">
        <f>+nominal!AM32/AM$3</f>
        <v>32.752637116170689</v>
      </c>
      <c r="AN32" s="27">
        <f>+nominal!AN32/AN$3</f>
        <v>33.194493366314347</v>
      </c>
      <c r="AO32" s="27">
        <f>+nominal!AO32/AO$3</f>
        <v>32.353906201132531</v>
      </c>
      <c r="AP32" s="27">
        <f>+nominal!AP32/AP$3</f>
        <v>33.19265200241226</v>
      </c>
      <c r="AQ32" s="27">
        <f>+nominal!AQ32/AQ$3</f>
        <v>32.226693206036835</v>
      </c>
      <c r="AR32" s="27">
        <f>+nominal!AR32/AR$3</f>
        <v>32.768184350350978</v>
      </c>
      <c r="AS32" s="27">
        <f>+nominal!AS32/AS$3</f>
        <v>33.788575800017384</v>
      </c>
      <c r="AT32" s="27">
        <f>+nominal!AT32/AT$3</f>
        <v>34.812768770949219</v>
      </c>
      <c r="AU32" s="27">
        <f>+nominal!AU32/AU$3</f>
        <v>36.426598877427772</v>
      </c>
      <c r="AV32" s="27">
        <f>+nominal!AV32/AV$3</f>
        <v>37.769249921871946</v>
      </c>
      <c r="AW32" s="27">
        <f>+nominal!AW32/AW$3</f>
        <v>40.775083504436751</v>
      </c>
      <c r="AX32" s="27">
        <f>+nominal!AX32/AX$3</f>
        <v>41.821482560953832</v>
      </c>
      <c r="AY32" s="27">
        <f>+nominal!AY32/AY$3</f>
        <v>41.455665022705453</v>
      </c>
      <c r="AZ32" s="27">
        <f>+nominal!AZ32/AZ$3</f>
        <v>43.316046619116953</v>
      </c>
      <c r="BA32" s="27">
        <f>+nominal!BA32/BA$3</f>
        <v>47.128762289148426</v>
      </c>
      <c r="BB32" s="27">
        <f>+nominal!BB32/BB$3</f>
        <v>52.974330297552783</v>
      </c>
      <c r="BC32" s="27">
        <f>+nominal!BC32/BC$3</f>
        <v>55.943612538230376</v>
      </c>
      <c r="BD32" s="27">
        <f>+nominal!BD32/BD$3</f>
        <v>59.870927052297986</v>
      </c>
      <c r="BE32" s="27">
        <f>+nominal!BE32/BE$3</f>
        <v>58.811181695866317</v>
      </c>
      <c r="BF32" s="27">
        <f>+nominal!BF32/BF$3</f>
        <v>59.893995049215782</v>
      </c>
      <c r="BG32" s="27">
        <f>+nominal!BG32/BG$3</f>
        <v>62.630422999136641</v>
      </c>
      <c r="BH32" s="27">
        <f>+nominal!BH32/BH$3</f>
        <v>66.075805446296542</v>
      </c>
      <c r="BI32" s="27">
        <f>+nominal!BI32/BI$3</f>
        <v>65.905982233792813</v>
      </c>
      <c r="BJ32" s="27">
        <f>+nominal!BJ32/BJ$3</f>
        <v>67.104053677436426</v>
      </c>
      <c r="BK32" s="27">
        <f>+nominal!BK32/BK$3</f>
        <v>71.366293052673711</v>
      </c>
      <c r="BL32" s="27">
        <f>+nominal!BL32/BL$3</f>
        <v>76.48</v>
      </c>
    </row>
    <row r="33" spans="1:64" x14ac:dyDescent="0.35">
      <c r="A33" s="83"/>
      <c r="B33" s="44" t="str">
        <f>+nominal!B33</f>
        <v>All other NDD programs</v>
      </c>
      <c r="E33" s="55"/>
      <c r="F33" s="27">
        <f>+nominal!F33/F$3</f>
        <v>231.79658555758982</v>
      </c>
      <c r="G33" s="27">
        <f>+nominal!G33/G$3</f>
        <v>250.03796819841037</v>
      </c>
      <c r="H33" s="27">
        <f>+nominal!H33/H$3</f>
        <v>272.41537815828985</v>
      </c>
      <c r="I33" s="27">
        <f>+nominal!I33/I$3</f>
        <v>296.08635314478278</v>
      </c>
      <c r="J33" s="27">
        <f>+nominal!J33/J$3</f>
        <v>334.63595450393677</v>
      </c>
      <c r="K33" s="27">
        <f>+nominal!K33/K$3</f>
        <v>354.42736759115502</v>
      </c>
      <c r="L33" s="27">
        <f>+nominal!L33/L$3</f>
        <v>351.30381401258671</v>
      </c>
      <c r="M33" s="27">
        <f>+nominal!M33/M$3</f>
        <v>320.2295298496465</v>
      </c>
      <c r="N33" s="27">
        <f>+nominal!N33/N$3</f>
        <v>335.41546602437148</v>
      </c>
      <c r="O33" s="27">
        <f>+nominal!O33/O$3</f>
        <v>357.08213579507992</v>
      </c>
      <c r="P33" s="27">
        <f>+nominal!P33/P$3</f>
        <v>384.65412974581841</v>
      </c>
      <c r="Q33" s="27">
        <f>+nominal!Q33/Q$3</f>
        <v>396.52723409689469</v>
      </c>
      <c r="R33" s="27">
        <f>+nominal!R33/R$3</f>
        <v>392.20909464206352</v>
      </c>
      <c r="S33" s="27">
        <f>+nominal!S33/S$3</f>
        <v>431.35101291628115</v>
      </c>
      <c r="T33" s="27">
        <f>+nominal!T33/T$3</f>
        <v>488.09166734753239</v>
      </c>
      <c r="U33" s="27">
        <f>+nominal!U33/U$3</f>
        <v>142.38146994512553</v>
      </c>
      <c r="V33" s="27">
        <f>+nominal!V33/V$3</f>
        <v>521.8413729389199</v>
      </c>
      <c r="W33" s="27">
        <f>+nominal!W33/W$3</f>
        <v>561.28336429951923</v>
      </c>
      <c r="X33" s="27">
        <f>+nominal!X33/X$3</f>
        <v>551.69071356766517</v>
      </c>
      <c r="Y33" s="27">
        <f>+nominal!Y33/Y$3</f>
        <v>563.70177649131369</v>
      </c>
      <c r="Z33" s="27">
        <f>+nominal!Z33/Z$3</f>
        <v>536.59789528476176</v>
      </c>
      <c r="AA33" s="27">
        <f>+nominal!AA33/AA$3</f>
        <v>463.85122879989359</v>
      </c>
      <c r="AB33" s="27">
        <f>+nominal!AB33/AB$3</f>
        <v>443.87224894172533</v>
      </c>
      <c r="AC33" s="27">
        <f>+nominal!AC33/AC$3</f>
        <v>446.9840430995996</v>
      </c>
      <c r="AD33" s="27">
        <f>+nominal!AD33/AD$3</f>
        <v>458.99053379203195</v>
      </c>
      <c r="AE33" s="27">
        <f>+nominal!AE33/AE$3</f>
        <v>447.79309689859986</v>
      </c>
      <c r="AF33" s="27">
        <f>+nominal!AF33/AF$3</f>
        <v>421.7410418291596</v>
      </c>
      <c r="AG33" s="27">
        <f>+nominal!AG33/AG$3</f>
        <v>432.49995210592868</v>
      </c>
      <c r="AH33" s="27">
        <f>+nominal!AH33/AH$3</f>
        <v>437.25271625325024</v>
      </c>
      <c r="AI33" s="27">
        <f>+nominal!AI33/AI$3</f>
        <v>450.1103094791136</v>
      </c>
      <c r="AJ33" s="27">
        <f>+nominal!AJ33/AJ$3</f>
        <v>453.72291586526001</v>
      </c>
      <c r="AK33" s="27">
        <f>+nominal!AK33/AK$3</f>
        <v>473.03711206658784</v>
      </c>
      <c r="AL33" s="27">
        <f>+nominal!AL33/AL$3</f>
        <v>488.09258819541327</v>
      </c>
      <c r="AM33" s="27">
        <f>+nominal!AM33/AM$3</f>
        <v>496.74097948937475</v>
      </c>
      <c r="AN33" s="27">
        <f>+nominal!AN33/AN$3</f>
        <v>503.7225240667068</v>
      </c>
      <c r="AO33" s="27">
        <f>+nominal!AO33/AO$3</f>
        <v>477.87628375920707</v>
      </c>
      <c r="AP33" s="27">
        <f>+nominal!AP33/AP$3</f>
        <v>475.57980921567389</v>
      </c>
      <c r="AQ33" s="27">
        <f>+nominal!AQ33/AQ$3</f>
        <v>474.98852168378045</v>
      </c>
      <c r="AR33" s="27">
        <f>+nominal!AR33/AR$3</f>
        <v>485.7893700188859</v>
      </c>
      <c r="AS33" s="27">
        <f>+nominal!AS33/AS$3</f>
        <v>503.90818780594623</v>
      </c>
      <c r="AT33" s="27">
        <f>+nominal!AT33/AT$3</f>
        <v>517.94789491300855</v>
      </c>
      <c r="AU33" s="27">
        <f>+nominal!AU33/AU$3</f>
        <v>567.38154672297412</v>
      </c>
      <c r="AV33" s="27">
        <f>+nominal!AV33/AV$3</f>
        <v>597.85840459032909</v>
      </c>
      <c r="AW33" s="27">
        <f>+nominal!AW33/AW$3</f>
        <v>606.15212929339418</v>
      </c>
      <c r="AX33" s="27">
        <f>+nominal!AX33/AX$3</f>
        <v>626.99062201228003</v>
      </c>
      <c r="AY33" s="27">
        <f>+nominal!AY33/AY$3</f>
        <v>627.04883524490299</v>
      </c>
      <c r="AZ33" s="27">
        <f>+nominal!AZ33/AZ$3</f>
        <v>598.89323501214903</v>
      </c>
      <c r="BA33" s="27">
        <f>+nominal!BA33/BA$3</f>
        <v>597.75545263142942</v>
      </c>
      <c r="BB33" s="27">
        <f>+nominal!BB33/BB$3</f>
        <v>624.03384899313107</v>
      </c>
      <c r="BC33" s="27">
        <f>+nominal!BC33/BC$3</f>
        <v>600.39247153576071</v>
      </c>
      <c r="BD33" s="27">
        <f>+nominal!BD33/BD$3</f>
        <v>608.9272100395699</v>
      </c>
      <c r="BE33" s="27">
        <f>+nominal!BE33/BE$3</f>
        <v>581.97013185263029</v>
      </c>
      <c r="BF33" s="27">
        <f>+nominal!BF33/BF$3</f>
        <v>553.93506434169603</v>
      </c>
      <c r="BG33" s="27">
        <f>+nominal!BG33/BG$3</f>
        <v>545.73832607144504</v>
      </c>
      <c r="BH33" s="27">
        <f>+nominal!BH33/BH$3</f>
        <v>551.56084226561472</v>
      </c>
      <c r="BI33" s="27">
        <f>+nominal!BI33/BI$3</f>
        <v>556.34852544685793</v>
      </c>
      <c r="BJ33" s="27">
        <f>+nominal!BJ33/BJ$3</f>
        <v>552.37553711094813</v>
      </c>
      <c r="BK33" s="27">
        <f>+nominal!BK33/BK$3</f>
        <v>558.25792087581169</v>
      </c>
      <c r="BL33" s="27">
        <f>+nominal!BL33/BL$3</f>
        <v>561.68799999999999</v>
      </c>
    </row>
    <row r="34" spans="1:64" x14ac:dyDescent="0.35">
      <c r="A34" s="83" t="str">
        <f>+nominal!A34</f>
        <v>Targeted NDD programs</v>
      </c>
      <c r="B34" s="44"/>
      <c r="E34" s="55"/>
      <c r="F34" s="73">
        <f>+nominal!F34/F$3</f>
        <v>10.657007556861416</v>
      </c>
      <c r="G34" s="73">
        <f>+nominal!G34/G$3</f>
        <v>13.119003047765396</v>
      </c>
      <c r="H34" s="73">
        <f>+nominal!H34/H$3</f>
        <v>14.885703039873672</v>
      </c>
      <c r="I34" s="73">
        <f>+nominal!I34/I$3</f>
        <v>19.610173166486291</v>
      </c>
      <c r="J34" s="73">
        <f>+nominal!J34/J$3</f>
        <v>40.971949857056096</v>
      </c>
      <c r="K34" s="73">
        <f>+nominal!K34/K$3</f>
        <v>54.069229575166013</v>
      </c>
      <c r="L34" s="73">
        <f>+nominal!L34/L$3</f>
        <v>60.712388578570909</v>
      </c>
      <c r="M34" s="73">
        <f>+nominal!M34/M$3</f>
        <v>59.670134136300632</v>
      </c>
      <c r="N34" s="73">
        <f>+nominal!N34/N$3</f>
        <v>61.961087882345957</v>
      </c>
      <c r="O34" s="73">
        <f>+nominal!O34/O$3</f>
        <v>67.788965409178999</v>
      </c>
      <c r="P34" s="73">
        <f>+nominal!P34/P$3</f>
        <v>78.412391413901886</v>
      </c>
      <c r="Q34" s="73">
        <f>+nominal!Q34/Q$3</f>
        <v>81.778079237202959</v>
      </c>
      <c r="R34" s="73">
        <f>+nominal!R34/R$3</f>
        <v>71.608168558141628</v>
      </c>
      <c r="S34" s="73">
        <f>+nominal!S34/S$3</f>
        <v>81.450887676142557</v>
      </c>
      <c r="T34" s="73">
        <f>+nominal!T34/T$3</f>
        <v>92.070079700791936</v>
      </c>
      <c r="U34" s="73">
        <f>+nominal!U34/U$3</f>
        <v>24.982886042437848</v>
      </c>
      <c r="V34" s="73">
        <f>+nominal!V34/V$3</f>
        <v>97.235247542173795</v>
      </c>
      <c r="W34" s="73">
        <f>+nominal!W34/W$3</f>
        <v>118.71283337365617</v>
      </c>
      <c r="X34" s="73">
        <f>+nominal!X34/X$3</f>
        <v>115.01503286709925</v>
      </c>
      <c r="Y34" s="73">
        <f>+nominal!Y34/Y$3</f>
        <v>118.06199243183454</v>
      </c>
      <c r="Z34" s="73">
        <f>+nominal!Z34/Z$3</f>
        <v>110.57740412854295</v>
      </c>
      <c r="AA34" s="73">
        <f>+nominal!AA34/AA$3</f>
        <v>90.973225713167153</v>
      </c>
      <c r="AB34" s="73">
        <f>+nominal!AB34/AB$3</f>
        <v>88.770234260678393</v>
      </c>
      <c r="AC34" s="73">
        <f>+nominal!AC34/AC$3</f>
        <v>87.135227478976276</v>
      </c>
      <c r="AD34" s="73">
        <f>+nominal!AD34/AD$3</f>
        <v>93.095605951873068</v>
      </c>
      <c r="AE34" s="73">
        <f>+nominal!AE34/AE$3</f>
        <v>88.256019167307613</v>
      </c>
      <c r="AF34" s="73">
        <f>+nominal!AF34/AF$3</f>
        <v>83.652392742745121</v>
      </c>
      <c r="AG34" s="73">
        <f>+nominal!AG34/AG$3</f>
        <v>87.000731765246059</v>
      </c>
      <c r="AH34" s="73">
        <f>+nominal!AH34/AH$3</f>
        <v>87.827152009725538</v>
      </c>
      <c r="AI34" s="73">
        <f>+nominal!AI34/AI$3</f>
        <v>88.417963973522603</v>
      </c>
      <c r="AJ34" s="73">
        <f>+nominal!AJ34/AJ$3</f>
        <v>92.781436408352363</v>
      </c>
      <c r="AK34" s="73">
        <f>+nominal!AK34/AK$3</f>
        <v>100.99538872192271</v>
      </c>
      <c r="AL34" s="73">
        <f>+nominal!AL34/AL$3</f>
        <v>106.67624243366298</v>
      </c>
      <c r="AM34" s="73">
        <f>+nominal!AM34/AM$3</f>
        <v>114.24580071572336</v>
      </c>
      <c r="AN34" s="73">
        <f>+nominal!AN34/AN$3</f>
        <v>119.20016342992704</v>
      </c>
      <c r="AO34" s="73">
        <f>+nominal!AO34/AO$3</f>
        <v>114.94166385428741</v>
      </c>
      <c r="AP34" s="73">
        <f>+nominal!AP34/AP$3</f>
        <v>114.13437228384917</v>
      </c>
      <c r="AQ34" s="73">
        <f>+nominal!AQ34/AQ$3</f>
        <v>114.90241571443656</v>
      </c>
      <c r="AR34" s="73">
        <f>+nominal!AR34/AR$3</f>
        <v>111.0969319159899</v>
      </c>
      <c r="AS34" s="73">
        <f>+nominal!AS34/AS$3</f>
        <v>112.74457301607397</v>
      </c>
      <c r="AT34" s="73">
        <f>+nominal!AT34/AT$3</f>
        <v>115.78899628329931</v>
      </c>
      <c r="AU34" s="73">
        <f>+nominal!AU34/AU$3</f>
        <v>126.74123032904318</v>
      </c>
      <c r="AV34" s="73">
        <f>+nominal!AV34/AV$3</f>
        <v>132.55774196194983</v>
      </c>
      <c r="AW34" s="73">
        <f>+nominal!AW34/AW$3</f>
        <v>133.41467661159433</v>
      </c>
      <c r="AX34" s="73">
        <f>+nominal!AX34/AX$3</f>
        <v>133.16871119838532</v>
      </c>
      <c r="AY34" s="73">
        <f>+nominal!AY34/AY$3</f>
        <v>127.53498017624868</v>
      </c>
      <c r="AZ34" s="73">
        <f>+nominal!AZ34/AZ$3</f>
        <v>125.1221308236114</v>
      </c>
      <c r="BA34" s="73">
        <f>+nominal!BA34/BA$3</f>
        <v>122.24875138280001</v>
      </c>
      <c r="BB34" s="73">
        <f>+nominal!BB34/BB$3</f>
        <v>125.13695383517208</v>
      </c>
      <c r="BC34" s="73">
        <f>+nominal!BC34/BC$3</f>
        <v>111.26823435257383</v>
      </c>
      <c r="BD34" s="73">
        <f>+nominal!BD34/BD$3</f>
        <v>125.07906375333916</v>
      </c>
      <c r="BE34" s="73">
        <f>+nominal!BE34/BE$3</f>
        <v>118.82202056221627</v>
      </c>
      <c r="BF34" s="73">
        <f>+nominal!BF34/BF$3</f>
        <v>114.18860861153802</v>
      </c>
      <c r="BG34" s="73">
        <f>+nominal!BG34/BG$3</f>
        <v>112.54530994097524</v>
      </c>
      <c r="BH34" s="73">
        <f>+nominal!BH34/BH$3</f>
        <v>111.87006762283414</v>
      </c>
      <c r="BI34" s="73">
        <f>+nominal!BI34/BI$3</f>
        <v>112.82168292394432</v>
      </c>
      <c r="BJ34" s="73">
        <f>+nominal!BJ34/BJ$3</f>
        <v>112.88065873071129</v>
      </c>
      <c r="BK34" s="73">
        <f>+nominal!BK34/BK$3</f>
        <v>111.40151775016268</v>
      </c>
      <c r="BL34" s="73">
        <f>+nominal!BL34/BL$3</f>
        <v>114.871</v>
      </c>
    </row>
    <row r="35" spans="1:64" x14ac:dyDescent="0.35">
      <c r="A35" s="83"/>
      <c r="B35" s="85" t="str">
        <f>+nominal!B35</f>
        <v>targeted share of NDD programs</v>
      </c>
      <c r="E35" s="55"/>
      <c r="F35" s="59">
        <f t="shared" ref="F35:AK35" si="7">+F34/F31</f>
        <v>4.3424311898882718E-2</v>
      </c>
      <c r="G35" s="59">
        <f t="shared" si="7"/>
        <v>4.9684458258094269E-2</v>
      </c>
      <c r="H35" s="59">
        <f t="shared" si="7"/>
        <v>5.1856986128241377E-2</v>
      </c>
      <c r="I35" s="59">
        <f t="shared" si="7"/>
        <v>6.3090918212132488E-2</v>
      </c>
      <c r="J35" s="59">
        <f t="shared" si="7"/>
        <v>0.1172490347527592</v>
      </c>
      <c r="K35" s="59">
        <f t="shared" si="7"/>
        <v>0.14636263921516257</v>
      </c>
      <c r="L35" s="59">
        <f t="shared" si="7"/>
        <v>0.16564621179083663</v>
      </c>
      <c r="M35" s="59">
        <f t="shared" si="7"/>
        <v>0.17778210181445184</v>
      </c>
      <c r="N35" s="59">
        <f t="shared" si="7"/>
        <v>0.17594969561047441</v>
      </c>
      <c r="O35" s="59">
        <f t="shared" si="7"/>
        <v>0.18078217001002672</v>
      </c>
      <c r="P35" s="59">
        <f t="shared" si="7"/>
        <v>0.19359568141531189</v>
      </c>
      <c r="Q35" s="59">
        <f t="shared" si="7"/>
        <v>0.19551881571092647</v>
      </c>
      <c r="R35" s="59">
        <f t="shared" si="7"/>
        <v>0.17287235840184581</v>
      </c>
      <c r="S35" s="59">
        <f t="shared" si="7"/>
        <v>0.17878292835015472</v>
      </c>
      <c r="T35" s="59">
        <f t="shared" si="7"/>
        <v>0.17949096816331472</v>
      </c>
      <c r="U35" s="59">
        <f t="shared" si="7"/>
        <v>0.16823807874947391</v>
      </c>
      <c r="V35" s="59">
        <f t="shared" si="7"/>
        <v>0.17728807986521436</v>
      </c>
      <c r="W35" s="59">
        <f t="shared" si="7"/>
        <v>0.20154337527690791</v>
      </c>
      <c r="X35" s="59">
        <f t="shared" si="7"/>
        <v>0.19875784448557551</v>
      </c>
      <c r="Y35" s="59">
        <f t="shared" si="7"/>
        <v>0.19955601278593679</v>
      </c>
      <c r="Z35" s="59">
        <f t="shared" si="7"/>
        <v>0.19624449230652724</v>
      </c>
      <c r="AA35" s="59">
        <f t="shared" si="7"/>
        <v>0.18538738709156399</v>
      </c>
      <c r="AB35" s="59">
        <f t="shared" si="7"/>
        <v>0.18812184387583539</v>
      </c>
      <c r="AC35" s="59">
        <f t="shared" si="7"/>
        <v>0.18324255548280652</v>
      </c>
      <c r="AD35" s="59">
        <f t="shared" si="7"/>
        <v>0.19061226637715006</v>
      </c>
      <c r="AE35" s="59">
        <f t="shared" si="7"/>
        <v>0.18493968925424983</v>
      </c>
      <c r="AF35" s="59">
        <f t="shared" si="7"/>
        <v>0.1853696823230985</v>
      </c>
      <c r="AG35" s="59">
        <f t="shared" si="7"/>
        <v>0.1881981793192653</v>
      </c>
      <c r="AH35" s="59">
        <f t="shared" si="7"/>
        <v>0.1881289704152149</v>
      </c>
      <c r="AI35" s="59">
        <f t="shared" si="7"/>
        <v>0.18418288018958173</v>
      </c>
      <c r="AJ35" s="59">
        <f t="shared" si="7"/>
        <v>0.19180978563071246</v>
      </c>
      <c r="AK35" s="59">
        <f t="shared" si="7"/>
        <v>0.20015342515939533</v>
      </c>
      <c r="AL35" s="59">
        <f t="shared" ref="AL35:BL35" si="8">+AL34/AL31</f>
        <v>0.20513009574955532</v>
      </c>
      <c r="AM35" s="59">
        <f t="shared" si="8"/>
        <v>0.21576426444595379</v>
      </c>
      <c r="AN35" s="59">
        <f t="shared" si="8"/>
        <v>0.22200854053726643</v>
      </c>
      <c r="AO35" s="59">
        <f t="shared" si="8"/>
        <v>0.22527413335385327</v>
      </c>
      <c r="AP35" s="59">
        <f t="shared" si="8"/>
        <v>0.2243328422505268</v>
      </c>
      <c r="AQ35" s="59">
        <f t="shared" si="8"/>
        <v>0.22653582215469797</v>
      </c>
      <c r="AR35" s="59">
        <f t="shared" si="8"/>
        <v>0.21424223980523435</v>
      </c>
      <c r="AS35" s="59">
        <f t="shared" si="8"/>
        <v>0.20968058699102707</v>
      </c>
      <c r="AT35" s="59">
        <f t="shared" si="8"/>
        <v>0.2094740163158606</v>
      </c>
      <c r="AU35" s="59">
        <f t="shared" si="8"/>
        <v>0.20990314763477882</v>
      </c>
      <c r="AV35" s="59">
        <f t="shared" si="8"/>
        <v>0.20854621573014859</v>
      </c>
      <c r="AW35" s="59">
        <f t="shared" si="8"/>
        <v>0.20622826489954335</v>
      </c>
      <c r="AX35" s="59">
        <f t="shared" si="8"/>
        <v>0.1991122922085265</v>
      </c>
      <c r="AY35" s="59">
        <f t="shared" si="8"/>
        <v>0.19077654694201054</v>
      </c>
      <c r="AZ35" s="59">
        <f t="shared" si="8"/>
        <v>0.19483077308660285</v>
      </c>
      <c r="BA35" s="59">
        <f t="shared" si="8"/>
        <v>0.18956697738035941</v>
      </c>
      <c r="BB35" s="59">
        <f t="shared" si="8"/>
        <v>0.18483817132945243</v>
      </c>
      <c r="BC35" s="59">
        <f t="shared" si="8"/>
        <v>0.16952935706644795</v>
      </c>
      <c r="BD35" s="59">
        <f t="shared" si="8"/>
        <v>0.18702065214658034</v>
      </c>
      <c r="BE35" s="59">
        <f t="shared" si="8"/>
        <v>0.18543303003673403</v>
      </c>
      <c r="BF35" s="59">
        <f t="shared" si="8"/>
        <v>0.18602672334353917</v>
      </c>
      <c r="BG35" s="59">
        <f t="shared" si="8"/>
        <v>0.1849952189571098</v>
      </c>
      <c r="BH35" s="59">
        <f t="shared" si="8"/>
        <v>0.18112601970311595</v>
      </c>
      <c r="BI35" s="59">
        <f t="shared" si="8"/>
        <v>0.18131115408784779</v>
      </c>
      <c r="BJ35" s="59">
        <f t="shared" si="8"/>
        <v>0.1822185273078214</v>
      </c>
      <c r="BK35" s="59">
        <f t="shared" si="8"/>
        <v>0.17693334418491091</v>
      </c>
      <c r="BL35" s="59">
        <f t="shared" si="8"/>
        <v>0.18000119090897693</v>
      </c>
    </row>
    <row r="36" spans="1:64" x14ac:dyDescent="0.35">
      <c r="A36" s="83"/>
      <c r="B36" s="44"/>
      <c r="E36" s="55"/>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row>
    <row r="37" spans="1:64" x14ac:dyDescent="0.35">
      <c r="A37" s="83" t="str">
        <f>+nominal!A37</f>
        <v>All mandatory programs (excludes net interest)</v>
      </c>
      <c r="B37" s="44"/>
      <c r="E37" s="55"/>
      <c r="F37" s="73">
        <f>+nominal!F37/F$3</f>
        <v>350.14530944279915</v>
      </c>
      <c r="G37" s="73">
        <f>+nominal!G37/G$3</f>
        <v>346.13645111601159</v>
      </c>
      <c r="H37" s="73">
        <f>+nominal!H37/H$3</f>
        <v>371.57224670022526</v>
      </c>
      <c r="I37" s="73">
        <f>+nominal!I37/I$3</f>
        <v>369.72361633460304</v>
      </c>
      <c r="J37" s="73">
        <f>+nominal!J37/J$3</f>
        <v>393.80488428645219</v>
      </c>
      <c r="K37" s="73">
        <f>+nominal!K37/K$3</f>
        <v>441.58567005253485</v>
      </c>
      <c r="L37" s="73">
        <f>+nominal!L37/L$3</f>
        <v>513.26647548460005</v>
      </c>
      <c r="M37" s="73">
        <f>+nominal!M37/M$3</f>
        <v>534.47306393596591</v>
      </c>
      <c r="N37" s="73">
        <f>+nominal!N37/N$3</f>
        <v>572.47122889412844</v>
      </c>
      <c r="O37" s="73">
        <f>+nominal!O37/O$3</f>
        <v>648.22205022140349</v>
      </c>
      <c r="P37" s="73">
        <f>+nominal!P37/P$3</f>
        <v>737.4754852029057</v>
      </c>
      <c r="Q37" s="73">
        <f>+nominal!Q37/Q$3</f>
        <v>795.06175957213361</v>
      </c>
      <c r="R37" s="73">
        <f>+nominal!R37/R$3</f>
        <v>811.15518946038185</v>
      </c>
      <c r="S37" s="73">
        <f>+nominal!S37/S$3</f>
        <v>1009.7903470222091</v>
      </c>
      <c r="T37" s="73">
        <f>+nominal!T37/T$3</f>
        <v>1055.8275800292759</v>
      </c>
      <c r="U37" s="73">
        <f>+nominal!U37/U$3</f>
        <v>244.53457377835844</v>
      </c>
      <c r="V37" s="73">
        <f>+nominal!V37/V$3</f>
        <v>1039.5444031282354</v>
      </c>
      <c r="W37" s="73">
        <f>+nominal!W37/W$3</f>
        <v>1092.5590357546084</v>
      </c>
      <c r="X37" s="73">
        <f>+nominal!X37/X$3</f>
        <v>1084.102190186356</v>
      </c>
      <c r="Y37" s="73">
        <f>+nominal!Y37/Y$3</f>
        <v>1139.2824424582741</v>
      </c>
      <c r="Z37" s="73">
        <f>+nominal!Z37/Z$3</f>
        <v>1178.5714611669775</v>
      </c>
      <c r="AA37" s="73">
        <f>+nominal!AA37/AA$3</f>
        <v>1206.3333280768986</v>
      </c>
      <c r="AB37" s="73">
        <f>+nominal!AB37/AB$3</f>
        <v>1243.9503497704789</v>
      </c>
      <c r="AC37" s="73">
        <f>+nominal!AC37/AC$3</f>
        <v>1181.3931584230052</v>
      </c>
      <c r="AD37" s="73">
        <f>+nominal!AD37/AD$3</f>
        <v>1248.5360071977425</v>
      </c>
      <c r="AE37" s="73">
        <f>+nominal!AE37/AE$3</f>
        <v>1253.1663920240048</v>
      </c>
      <c r="AF37" s="73">
        <f>+nominal!AF37/AF$3</f>
        <v>1225.6048508673509</v>
      </c>
      <c r="AG37" s="73">
        <f>+nominal!AG37/AG$3</f>
        <v>1239.2091599192718</v>
      </c>
      <c r="AH37" s="73">
        <f>+nominal!AH37/AH$3</f>
        <v>1253.8187954385508</v>
      </c>
      <c r="AI37" s="73">
        <f>+nominal!AI37/AI$3</f>
        <v>1279.8405945099028</v>
      </c>
      <c r="AJ37" s="73">
        <f>+nominal!AJ37/AJ$3</f>
        <v>1251.843496212138</v>
      </c>
      <c r="AK37" s="73">
        <f>+nominal!AK37/AK$3</f>
        <v>1468.4758348840639</v>
      </c>
      <c r="AL37" s="73">
        <f>+nominal!AL37/AL$3</f>
        <v>1530.4360406796181</v>
      </c>
      <c r="AM37" s="73">
        <f>+nominal!AM37/AM$3</f>
        <v>1526.700073354122</v>
      </c>
      <c r="AN37" s="73">
        <f>+nominal!AN37/AN$3</f>
        <v>1548.0654742317597</v>
      </c>
      <c r="AO37" s="73">
        <f>+nominal!AO37/AO$3</f>
        <v>1581.6389909500065</v>
      </c>
      <c r="AP37" s="73">
        <f>+nominal!AP37/AP$3</f>
        <v>1569.2541625736833</v>
      </c>
      <c r="AQ37" s="73">
        <f>+nominal!AQ37/AQ$3</f>
        <v>1613.4353138682984</v>
      </c>
      <c r="AR37" s="73">
        <f>+nominal!AR37/AR$3</f>
        <v>1647.9083659006906</v>
      </c>
      <c r="AS37" s="73">
        <f>+nominal!AS37/AS$3</f>
        <v>1659.1025131864053</v>
      </c>
      <c r="AT37" s="73">
        <f>+nominal!AT37/AT$3</f>
        <v>1694.8320764322887</v>
      </c>
      <c r="AU37" s="73">
        <f>+nominal!AU37/AU$3</f>
        <v>1816.0944304829113</v>
      </c>
      <c r="AV37" s="73">
        <f>+nominal!AV37/AV$3</f>
        <v>1875.3186842176062</v>
      </c>
      <c r="AW37" s="73">
        <f>+nominal!AW37/AW$3</f>
        <v>1900.6911998131252</v>
      </c>
      <c r="AX37" s="73">
        <f>+nominal!AX37/AX$3</f>
        <v>1925.1219357015041</v>
      </c>
      <c r="AY37" s="73">
        <f>+nominal!AY37/AY$3</f>
        <v>1996.508877632074</v>
      </c>
      <c r="AZ37" s="73">
        <f>+nominal!AZ37/AZ$3</f>
        <v>1968.2739689873436</v>
      </c>
      <c r="BA37" s="73">
        <f>+nominal!BA37/BA$3</f>
        <v>2053.8868582851233</v>
      </c>
      <c r="BB37" s="73">
        <f>+nominal!BB37/BB$3</f>
        <v>2379.8325808518643</v>
      </c>
      <c r="BC37" s="73">
        <f>+nominal!BC37/BC$3</f>
        <v>2405.0493830979585</v>
      </c>
      <c r="BD37" s="73">
        <f>+nominal!BD37/BD$3</f>
        <v>2408.265996488341</v>
      </c>
      <c r="BE37" s="73">
        <f>+nominal!BE37/BE$3</f>
        <v>2383.019289196744</v>
      </c>
      <c r="BF37" s="73">
        <f>+nominal!BF37/BF$3</f>
        <v>2336.6127712521884</v>
      </c>
      <c r="BG37" s="73">
        <f>+nominal!BG37/BG$3</f>
        <v>2352.5781095220004</v>
      </c>
      <c r="BH37" s="73">
        <f>+nominal!BH37/BH$3</f>
        <v>2544.0792995019974</v>
      </c>
      <c r="BI37" s="73">
        <f>+nominal!BI37/BI$3</f>
        <v>2613.9632380773801</v>
      </c>
      <c r="BJ37" s="73">
        <f>+nominal!BJ37/BJ$3</f>
        <v>2677.5060919501175</v>
      </c>
      <c r="BK37" s="73">
        <f>+nominal!BK37/BK$3</f>
        <v>2650.4560882963533</v>
      </c>
      <c r="BL37" s="73">
        <f>+nominal!BL37/BL$3</f>
        <v>2757.1289999999999</v>
      </c>
    </row>
    <row r="38" spans="1:64" x14ac:dyDescent="0.35">
      <c r="A38" s="83"/>
      <c r="B38" s="44" t="str">
        <f>+nominal!B38</f>
        <v>health</v>
      </c>
      <c r="E38" s="55"/>
      <c r="F38" s="157">
        <f>+nominal!F38/F$3</f>
        <v>1.3880738045147776</v>
      </c>
      <c r="G38" s="157">
        <f>+nominal!G38/G$3</f>
        <v>2.065719051137997</v>
      </c>
      <c r="H38" s="157">
        <f>+nominal!H38/H$3</f>
        <v>2.6791027820551396</v>
      </c>
      <c r="I38" s="157">
        <f>+nominal!I38/I$3</f>
        <v>3.4363055322250466</v>
      </c>
      <c r="J38" s="157">
        <f>+nominal!J38/J$3</f>
        <v>9.0757085544518308</v>
      </c>
      <c r="K38" s="157">
        <f>+nominal!K38/K$3</f>
        <v>40.16319706643511</v>
      </c>
      <c r="L38" s="157">
        <f>+nominal!L38/L$3</f>
        <v>64.847498788753271</v>
      </c>
      <c r="M38" s="157">
        <f>+nominal!M38/M$3</f>
        <v>76.089614285503927</v>
      </c>
      <c r="N38" s="157">
        <f>+nominal!N38/N$3</f>
        <v>80.146790048470621</v>
      </c>
      <c r="O38" s="157">
        <f>+nominal!O38/O$3</f>
        <v>84.894589646229619</v>
      </c>
      <c r="P38" s="157">
        <f>+nominal!P38/P$3</f>
        <v>98.392505757019165</v>
      </c>
      <c r="Q38" s="157">
        <f>+nominal!Q38/Q$3</f>
        <v>99.481879524575618</v>
      </c>
      <c r="R38" s="157">
        <f>+nominal!R38/R$3</f>
        <v>109.61610553970574</v>
      </c>
      <c r="S38" s="157">
        <f>+nominal!S38/S$3</f>
        <v>127.85448967321804</v>
      </c>
      <c r="T38" s="157">
        <f>+nominal!T38/T$3</f>
        <v>147.63784049801578</v>
      </c>
      <c r="U38" s="157">
        <f>+nominal!U38/U$3</f>
        <v>37.626679648197708</v>
      </c>
      <c r="V38" s="157">
        <f>+nominal!V38/V$3</f>
        <v>163.68678775985754</v>
      </c>
      <c r="W38" s="157">
        <f>+nominal!W38/W$3</f>
        <v>174.58181400966055</v>
      </c>
      <c r="X38" s="157">
        <f>+nominal!X38/X$3</f>
        <v>185.05726255926857</v>
      </c>
      <c r="Y38" s="157">
        <f>+nominal!Y38/Y$3</f>
        <v>195.93803075956487</v>
      </c>
      <c r="Z38" s="157">
        <f>+nominal!Z38/Z$3</f>
        <v>214.87062372180327</v>
      </c>
      <c r="AA38" s="157">
        <f>+nominal!AA38/AA$3</f>
        <v>227.9532596392786</v>
      </c>
      <c r="AB38" s="157">
        <f>+nominal!AB38/AB$3</f>
        <v>241.55545327890249</v>
      </c>
      <c r="AC38" s="157">
        <f>+nominal!AC38/AC$3</f>
        <v>249.57742146250166</v>
      </c>
      <c r="AD38" s="157">
        <f>+nominal!AD38/AD$3</f>
        <v>271.22385704812115</v>
      </c>
      <c r="AE38" s="157">
        <f>+nominal!AE38/AE$3</f>
        <v>280.62755302220802</v>
      </c>
      <c r="AF38" s="157">
        <f>+nominal!AF38/AF$3</f>
        <v>295.47127702627353</v>
      </c>
      <c r="AG38" s="157">
        <f>+nominal!AG38/AG$3</f>
        <v>299.50718420817816</v>
      </c>
      <c r="AH38" s="157">
        <f>+nominal!AH38/AH$3</f>
        <v>307.71346358764447</v>
      </c>
      <c r="AI38" s="157">
        <f>+nominal!AI38/AI$3</f>
        <v>342.89366858908085</v>
      </c>
      <c r="AJ38" s="157">
        <f>+nominal!AJ38/AJ$3</f>
        <v>366.58835943744947</v>
      </c>
      <c r="AK38" s="157">
        <f>+nominal!AK38/AK$3</f>
        <v>422.58400070417008</v>
      </c>
      <c r="AL38" s="157">
        <f>+nominal!AL38/AL$3</f>
        <v>450.6406874751043</v>
      </c>
      <c r="AM38" s="157">
        <f>+nominal!AM38/AM$3</f>
        <v>478.0721434679453</v>
      </c>
      <c r="AN38" s="157">
        <f>+nominal!AN38/AN$3</f>
        <v>508.12108408414019</v>
      </c>
      <c r="AO38" s="157">
        <f>+nominal!AO38/AO$3</f>
        <v>528.92874930539062</v>
      </c>
      <c r="AP38" s="157">
        <f>+nominal!AP38/AP$3</f>
        <v>546.2707459322221</v>
      </c>
      <c r="AQ38" s="157">
        <f>+nominal!AQ38/AQ$3</f>
        <v>549.97481477916313</v>
      </c>
      <c r="AR38" s="157">
        <f>+nominal!AR38/AR$3</f>
        <v>544.23789874507747</v>
      </c>
      <c r="AS38" s="157">
        <f>+nominal!AS38/AS$3</f>
        <v>551.71214989948453</v>
      </c>
      <c r="AT38" s="157">
        <f>+nominal!AT38/AT$3</f>
        <v>581.24368714068521</v>
      </c>
      <c r="AU38" s="157">
        <f>+nominal!AU38/AU$3</f>
        <v>628.32804302981629</v>
      </c>
      <c r="AV38" s="157">
        <f>+nominal!AV38/AV$3</f>
        <v>660.2813183530908</v>
      </c>
      <c r="AW38" s="157">
        <f>+nominal!AW38/AW$3</f>
        <v>694.21780852866539</v>
      </c>
      <c r="AX38" s="157">
        <f>+nominal!AX38/AX$3</f>
        <v>713.20943208151505</v>
      </c>
      <c r="AY38" s="157">
        <f>+nominal!AY38/AY$3</f>
        <v>742.22118351713073</v>
      </c>
      <c r="AZ38" s="157">
        <f>+nominal!AZ38/AZ$3</f>
        <v>778.11951436103811</v>
      </c>
      <c r="BA38" s="157">
        <f>+nominal!BA38/BA$3</f>
        <v>780.58940443521487</v>
      </c>
      <c r="BB38" s="157">
        <f>+nominal!BB38/BB$3</f>
        <v>832.51367644095671</v>
      </c>
      <c r="BC38" s="157">
        <f>+nominal!BC38/BC$3</f>
        <v>864.95580542184905</v>
      </c>
      <c r="BD38" s="157">
        <f>+nominal!BD38/BD$3</f>
        <v>908.85604881492407</v>
      </c>
      <c r="BE38" s="157">
        <f>+nominal!BE38/BE$3</f>
        <v>887.12024600185703</v>
      </c>
      <c r="BF38" s="157">
        <f>+nominal!BF38/BF$3</f>
        <v>896.94564756528939</v>
      </c>
      <c r="BG38" s="157">
        <f>+nominal!BG38/BG$3</f>
        <v>941.43221224643514</v>
      </c>
      <c r="BH38" s="157">
        <f>+nominal!BH38/BH$3</f>
        <v>1061.9099322127213</v>
      </c>
      <c r="BI38" s="157">
        <f>+nominal!BI38/BI$3</f>
        <v>1117.2805713418147</v>
      </c>
      <c r="BJ38" s="157">
        <f>+nominal!BJ38/BJ$3</f>
        <v>1132.7641276277923</v>
      </c>
      <c r="BK38" s="157">
        <f>+nominal!BK38/BK$3</f>
        <v>1129.7447655790656</v>
      </c>
      <c r="BL38" s="157">
        <f>+nominal!BL38/BL$3</f>
        <v>1168.5030000000002</v>
      </c>
    </row>
    <row r="39" spans="1:64" x14ac:dyDescent="0.35">
      <c r="A39" s="83"/>
      <c r="B39" s="44" t="str">
        <f>+nominal!B39</f>
        <v>non-health</v>
      </c>
      <c r="E39" s="55"/>
      <c r="F39" s="157">
        <f>+nominal!F39/F$3</f>
        <v>348.75723563828433</v>
      </c>
      <c r="G39" s="157">
        <f>+nominal!G39/G$3</f>
        <v>344.0707320648736</v>
      </c>
      <c r="H39" s="157">
        <f>+nominal!H39/H$3</f>
        <v>368.8931439181701</v>
      </c>
      <c r="I39" s="157">
        <f>+nominal!I39/I$3</f>
        <v>366.28731080237799</v>
      </c>
      <c r="J39" s="157">
        <f>+nominal!J39/J$3</f>
        <v>384.72917573200027</v>
      </c>
      <c r="K39" s="157">
        <f>+nominal!K39/K$3</f>
        <v>401.42247298609976</v>
      </c>
      <c r="L39" s="157">
        <f>+nominal!L39/L$3</f>
        <v>448.41897669584682</v>
      </c>
      <c r="M39" s="157">
        <f>+nominal!M39/M$3</f>
        <v>458.38344965046207</v>
      </c>
      <c r="N39" s="157">
        <f>+nominal!N39/N$3</f>
        <v>492.32443884565788</v>
      </c>
      <c r="O39" s="157">
        <f>+nominal!O39/O$3</f>
        <v>563.32746057517386</v>
      </c>
      <c r="P39" s="157">
        <f>+nominal!P39/P$3</f>
        <v>639.08297944588651</v>
      </c>
      <c r="Q39" s="157">
        <f>+nominal!Q39/Q$3</f>
        <v>695.57988004755794</v>
      </c>
      <c r="R39" s="157">
        <f>+nominal!R39/R$3</f>
        <v>701.53908392067615</v>
      </c>
      <c r="S39" s="157">
        <f>+nominal!S39/S$3</f>
        <v>881.93585734899114</v>
      </c>
      <c r="T39" s="157">
        <f>+nominal!T39/T$3</f>
        <v>908.18973953125999</v>
      </c>
      <c r="U39" s="157">
        <f>+nominal!U39/U$3</f>
        <v>206.90789413016071</v>
      </c>
      <c r="V39" s="157">
        <f>+nominal!V39/V$3</f>
        <v>875.85761536837788</v>
      </c>
      <c r="W39" s="157">
        <f>+nominal!W39/W$3</f>
        <v>917.97722174494788</v>
      </c>
      <c r="X39" s="157">
        <f>+nominal!X39/X$3</f>
        <v>899.04492762708753</v>
      </c>
      <c r="Y39" s="157">
        <f>+nominal!Y39/Y$3</f>
        <v>943.34441169870922</v>
      </c>
      <c r="Z39" s="157">
        <f>+nominal!Z39/Z$3</f>
        <v>963.70083744517433</v>
      </c>
      <c r="AA39" s="157">
        <f>+nominal!AA39/AA$3</f>
        <v>978.38006843762014</v>
      </c>
      <c r="AB39" s="157">
        <f>+nominal!AB39/AB$3</f>
        <v>1002.3948964915763</v>
      </c>
      <c r="AC39" s="157">
        <f>+nominal!AC39/AC$3</f>
        <v>931.8157369605035</v>
      </c>
      <c r="AD39" s="157">
        <f>+nominal!AD39/AD$3</f>
        <v>977.3121501496214</v>
      </c>
      <c r="AE39" s="157">
        <f>+nominal!AE39/AE$3</f>
        <v>972.53883900179676</v>
      </c>
      <c r="AF39" s="157">
        <f>+nominal!AF39/AF$3</f>
        <v>930.13357384107746</v>
      </c>
      <c r="AG39" s="157">
        <f>+nominal!AG39/AG$3</f>
        <v>939.70197571109372</v>
      </c>
      <c r="AH39" s="157">
        <f>+nominal!AH39/AH$3</f>
        <v>946.10533185090628</v>
      </c>
      <c r="AI39" s="157">
        <f>+nominal!AI39/AI$3</f>
        <v>936.94692592082197</v>
      </c>
      <c r="AJ39" s="157">
        <f>+nominal!AJ39/AJ$3</f>
        <v>885.25513677468859</v>
      </c>
      <c r="AK39" s="157">
        <f>+nominal!AK39/AK$3</f>
        <v>1045.891834179894</v>
      </c>
      <c r="AL39" s="157">
        <f>+nominal!AL39/AL$3</f>
        <v>1079.7953532045137</v>
      </c>
      <c r="AM39" s="157">
        <f>+nominal!AM39/AM$3</f>
        <v>1048.6279298861768</v>
      </c>
      <c r="AN39" s="157">
        <f>+nominal!AN39/AN$3</f>
        <v>1039.9443901476195</v>
      </c>
      <c r="AO39" s="157">
        <f>+nominal!AO39/AO$3</f>
        <v>1052.7102416446157</v>
      </c>
      <c r="AP39" s="157">
        <f>+nominal!AP39/AP$3</f>
        <v>1022.9834166414611</v>
      </c>
      <c r="AQ39" s="157">
        <f>+nominal!AQ39/AQ$3</f>
        <v>1063.4604990891353</v>
      </c>
      <c r="AR39" s="157">
        <f>+nominal!AR39/AR$3</f>
        <v>1103.6704671556131</v>
      </c>
      <c r="AS39" s="157">
        <f>+nominal!AS39/AS$3</f>
        <v>1107.3903632869205</v>
      </c>
      <c r="AT39" s="157">
        <f>+nominal!AT39/AT$3</f>
        <v>1113.5883892916033</v>
      </c>
      <c r="AU39" s="157">
        <f>+nominal!AU39/AU$3</f>
        <v>1187.7663874530951</v>
      </c>
      <c r="AV39" s="157">
        <f>+nominal!AV39/AV$3</f>
        <v>1215.0373658645156</v>
      </c>
      <c r="AW39" s="157">
        <f>+nominal!AW39/AW$3</f>
        <v>1206.4733912844597</v>
      </c>
      <c r="AX39" s="157">
        <f>+nominal!AX39/AX$3</f>
        <v>1211.9125036199891</v>
      </c>
      <c r="AY39" s="157">
        <f>+nominal!AY39/AY$3</f>
        <v>1254.2876941149434</v>
      </c>
      <c r="AZ39" s="157">
        <f>+nominal!AZ39/AZ$3</f>
        <v>1190.1544546263053</v>
      </c>
      <c r="BA39" s="157">
        <f>+nominal!BA39/BA$3</f>
        <v>1273.2974538499084</v>
      </c>
      <c r="BB39" s="157">
        <f>+nominal!BB39/BB$3</f>
        <v>1547.3189044109074</v>
      </c>
      <c r="BC39" s="157">
        <f>+nominal!BC39/BC$3</f>
        <v>1540.0935776761096</v>
      </c>
      <c r="BD39" s="157">
        <f>+nominal!BD39/BD$3</f>
        <v>1499.4099476734168</v>
      </c>
      <c r="BE39" s="157">
        <f>+nominal!BE39/BE$3</f>
        <v>1495.8990431948873</v>
      </c>
      <c r="BF39" s="157">
        <f>+nominal!BF39/BF$3</f>
        <v>1439.6671236868988</v>
      </c>
      <c r="BG39" s="157">
        <f>+nominal!BG39/BG$3</f>
        <v>1411.1458972755649</v>
      </c>
      <c r="BH39" s="157">
        <f>+nominal!BH39/BH$3</f>
        <v>1482.1693672892761</v>
      </c>
      <c r="BI39" s="157">
        <f>+nominal!BI39/BI$3</f>
        <v>1496.6826667355656</v>
      </c>
      <c r="BJ39" s="157">
        <f>+nominal!BJ39/BJ$3</f>
        <v>1544.7419643223254</v>
      </c>
      <c r="BK39" s="157">
        <f>+nominal!BK39/BK$3</f>
        <v>1520.7113227172877</v>
      </c>
      <c r="BL39" s="157">
        <f>+nominal!BL39/BL$3</f>
        <v>1588.6259999999997</v>
      </c>
    </row>
    <row r="40" spans="1:64" x14ac:dyDescent="0.35">
      <c r="A40" s="83"/>
      <c r="B40" s="44"/>
      <c r="E40" s="55"/>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row>
    <row r="41" spans="1:64" x14ac:dyDescent="0.35">
      <c r="A41" s="83" t="str">
        <f>+nominal!A41</f>
        <v>Targeted mandatory programs including Medicare LIS</v>
      </c>
      <c r="B41" s="85"/>
      <c r="E41" s="55"/>
      <c r="F41" s="73">
        <f>+nominal!F41/F$3</f>
        <v>54.782314320012929</v>
      </c>
      <c r="G41" s="73">
        <f>+nominal!G41/G$3</f>
        <v>57.9540613456915</v>
      </c>
      <c r="H41" s="73">
        <f>+nominal!H41/H$3</f>
        <v>59.352698423326437</v>
      </c>
      <c r="I41" s="73">
        <f>+nominal!I41/I$3</f>
        <v>61.202888467162531</v>
      </c>
      <c r="J41" s="73">
        <f>+nominal!J41/J$3</f>
        <v>66.140040715524634</v>
      </c>
      <c r="K41" s="73">
        <f>+nominal!K41/K$3</f>
        <v>73.023501550609225</v>
      </c>
      <c r="L41" s="73">
        <f>+nominal!L41/L$3</f>
        <v>87.020832243435407</v>
      </c>
      <c r="M41" s="73">
        <f>+nominal!M41/M$3</f>
        <v>94.754580589297362</v>
      </c>
      <c r="N41" s="73">
        <f>+nominal!N41/N$3</f>
        <v>103.81958199187814</v>
      </c>
      <c r="O41" s="73">
        <f>+nominal!O41/O$3</f>
        <v>132.31527373941245</v>
      </c>
      <c r="P41" s="73">
        <f>+nominal!P41/P$3</f>
        <v>161.93090847337336</v>
      </c>
      <c r="Q41" s="73">
        <f>+nominal!Q41/Q$3</f>
        <v>150.28978865938174</v>
      </c>
      <c r="R41" s="73">
        <f>+nominal!R41/R$3</f>
        <v>159.8898210297659</v>
      </c>
      <c r="S41" s="73">
        <f>+nominal!S41/S$3</f>
        <v>189.67497880837456</v>
      </c>
      <c r="T41" s="73">
        <f>+nominal!T41/T$3</f>
        <v>213.28487698751897</v>
      </c>
      <c r="U41" s="73">
        <f>+nominal!U41/U$3</f>
        <v>50.840692910511059</v>
      </c>
      <c r="V41" s="73">
        <f>+nominal!V41/V$3</f>
        <v>214.80872986643135</v>
      </c>
      <c r="W41" s="73">
        <f>+nominal!W41/W$3</f>
        <v>211.83583980840496</v>
      </c>
      <c r="X41" s="73">
        <f>+nominal!X41/X$3</f>
        <v>213.6660194957137</v>
      </c>
      <c r="Y41" s="73">
        <f>+nominal!Y41/Y$3</f>
        <v>219.03808290069367</v>
      </c>
      <c r="Z41" s="73">
        <f>+nominal!Z41/Z$3</f>
        <v>228.96991120909584</v>
      </c>
      <c r="AA41" s="73">
        <f>+nominal!AA41/AA$3</f>
        <v>206.51132269521679</v>
      </c>
      <c r="AB41" s="73">
        <f>+nominal!AB41/AB$3</f>
        <v>213.80303537570859</v>
      </c>
      <c r="AC41" s="73">
        <f>+nominal!AC41/AC$3</f>
        <v>214.59672435384118</v>
      </c>
      <c r="AD41" s="73">
        <f>+nominal!AD41/AD$3</f>
        <v>256.32647006646965</v>
      </c>
      <c r="AE41" s="73">
        <f>+nominal!AE41/AE$3</f>
        <v>222.86202429355367</v>
      </c>
      <c r="AF41" s="73">
        <f>+nominal!AF41/AF$3</f>
        <v>227.92178816369366</v>
      </c>
      <c r="AG41" s="73">
        <f>+nominal!AG41/AG$3</f>
        <v>235.90317522705681</v>
      </c>
      <c r="AH41" s="73">
        <f>+nominal!AH41/AH$3</f>
        <v>245.62281317955723</v>
      </c>
      <c r="AI41" s="73">
        <f>+nominal!AI41/AI$3</f>
        <v>260.77615646059712</v>
      </c>
      <c r="AJ41" s="73">
        <f>+nominal!AJ41/AJ$3</f>
        <v>295.94501235423382</v>
      </c>
      <c r="AK41" s="73">
        <f>+nominal!AK41/AK$3</f>
        <v>345.77427070329242</v>
      </c>
      <c r="AL41" s="73">
        <f>+nominal!AL41/AL$3</f>
        <v>368.91585966531488</v>
      </c>
      <c r="AM41" s="73">
        <f>+nominal!AM41/AM$3</f>
        <v>382.17710569992551</v>
      </c>
      <c r="AN41" s="73">
        <f>+nominal!AN41/AN$3</f>
        <v>396.80946567623658</v>
      </c>
      <c r="AO41" s="73">
        <f>+nominal!AO41/AO$3</f>
        <v>399.5896855312497</v>
      </c>
      <c r="AP41" s="73">
        <f>+nominal!AP41/AP$3</f>
        <v>394.63808893423686</v>
      </c>
      <c r="AQ41" s="73">
        <f>+nominal!AQ41/AQ$3</f>
        <v>396.88644437430617</v>
      </c>
      <c r="AR41" s="73">
        <f>+nominal!AR41/AR$3</f>
        <v>410.45446834578831</v>
      </c>
      <c r="AS41" s="73">
        <f>+nominal!AS41/AS$3</f>
        <v>416.85214211318709</v>
      </c>
      <c r="AT41" s="73">
        <f>+nominal!AT41/AT$3</f>
        <v>436.52155956015616</v>
      </c>
      <c r="AU41" s="73">
        <f>+nominal!AU41/AU$3</f>
        <v>477.03936846615778</v>
      </c>
      <c r="AV41" s="73">
        <f>+nominal!AV41/AV$3</f>
        <v>503.90100540330246</v>
      </c>
      <c r="AW41" s="73">
        <f>+nominal!AW41/AW$3</f>
        <v>523.31161154070935</v>
      </c>
      <c r="AX41" s="73">
        <f>+nominal!AX41/AX$3</f>
        <v>531.25965725331025</v>
      </c>
      <c r="AY41" s="73">
        <f>+nominal!AY41/AY$3</f>
        <v>529.37669192420992</v>
      </c>
      <c r="AZ41" s="73">
        <f>+nominal!AZ41/AZ$3</f>
        <v>540.22486631170875</v>
      </c>
      <c r="BA41" s="73">
        <f>+nominal!BA41/BA$3</f>
        <v>589.61078316539681</v>
      </c>
      <c r="BB41" s="73">
        <f>+nominal!BB41/BB$3</f>
        <v>626.63941790200136</v>
      </c>
      <c r="BC41" s="73">
        <f>+nominal!BC41/BC$3</f>
        <v>692.62419818094759</v>
      </c>
      <c r="BD41" s="73">
        <f>+nominal!BD41/BD$3</f>
        <v>729.57001108014538</v>
      </c>
      <c r="BE41" s="73">
        <f>+nominal!BE41/BE$3</f>
        <v>684.58453921361877</v>
      </c>
      <c r="BF41" s="73">
        <f>+nominal!BF41/BF$3</f>
        <v>696.06584101675048</v>
      </c>
      <c r="BG41" s="73">
        <f>+nominal!BG41/BG$3</f>
        <v>732.70128292724837</v>
      </c>
      <c r="BH41" s="73">
        <f>+nominal!BH41/BH$3</f>
        <v>793.76867946016375</v>
      </c>
      <c r="BI41" s="73">
        <f>+nominal!BI41/BI$3</f>
        <v>810.04729183443715</v>
      </c>
      <c r="BJ41" s="73">
        <f>+nominal!BJ41/BJ$3</f>
        <v>798.57359278835827</v>
      </c>
      <c r="BK41" s="73">
        <f>+nominal!BK41/BK$3</f>
        <v>798.6352967691472</v>
      </c>
      <c r="BL41" s="73">
        <f>+nominal!BL41/BL$3</f>
        <v>811.90899999999999</v>
      </c>
    </row>
    <row r="42" spans="1:64" x14ac:dyDescent="0.35">
      <c r="A42" s="83"/>
      <c r="B42" s="44" t="str">
        <f>+nominal.raw!B42</f>
        <v>health</v>
      </c>
      <c r="E42" s="55"/>
      <c r="F42" s="157">
        <f>+nominal!F42/F$3</f>
        <v>1.2911890609580516</v>
      </c>
      <c r="G42" s="157">
        <f>+nominal!G42/G$3</f>
        <v>1.9226880565195694</v>
      </c>
      <c r="H42" s="157">
        <f>+nominal!H42/H$3</f>
        <v>2.4997693047360339</v>
      </c>
      <c r="I42" s="157">
        <f>+nominal!I42/I$3</f>
        <v>3.1609835727718294</v>
      </c>
      <c r="J42" s="157">
        <f>+nominal!J42/J$3</f>
        <v>8.6466427805941848</v>
      </c>
      <c r="K42" s="157">
        <f>+nominal!K42/K$3</f>
        <v>12.649445441337967</v>
      </c>
      <c r="L42" s="157">
        <f>+nominal!L42/L$3</f>
        <v>18.714497017423565</v>
      </c>
      <c r="M42" s="157">
        <f>+nominal!M42/M$3</f>
        <v>22.532133284647401</v>
      </c>
      <c r="N42" s="157">
        <f>+nominal!N42/N$3</f>
        <v>25.376202372244805</v>
      </c>
      <c r="O42" s="157">
        <f>+nominal!O42/O$3</f>
        <v>29.575181784656667</v>
      </c>
      <c r="P42" s="157">
        <f>+nominal!P42/P$3</f>
        <v>38.692814860814828</v>
      </c>
      <c r="Q42" s="157">
        <f>+nominal!Q42/Q$3</f>
        <v>36.896487199022516</v>
      </c>
      <c r="R42" s="157">
        <f>+nominal!R42/R$3</f>
        <v>42.644697478516591</v>
      </c>
      <c r="S42" s="157">
        <f>+nominal!S42/S$3</f>
        <v>45.259528362694674</v>
      </c>
      <c r="T42" s="157">
        <f>+nominal!T42/T$3</f>
        <v>52.673433241696422</v>
      </c>
      <c r="U42" s="157">
        <f>+nominal!U42/U$3</f>
        <v>13.129568132528165</v>
      </c>
      <c r="V42" s="157">
        <f>+nominal!V42/V$3</f>
        <v>55.852577880781716</v>
      </c>
      <c r="W42" s="157">
        <f>+nominal!W42/W$3</f>
        <v>56.395300393766441</v>
      </c>
      <c r="X42" s="157">
        <f>+nominal!X42/X$3</f>
        <v>59.657023260161033</v>
      </c>
      <c r="Y42" s="157">
        <f>+nominal!Y42/Y$3</f>
        <v>59.829082404058767</v>
      </c>
      <c r="Z42" s="157">
        <f>+nominal!Z42/Z$3</f>
        <v>64.9472300145584</v>
      </c>
      <c r="AA42" s="157">
        <f>+nominal!AA42/AA$3</f>
        <v>62.161702641352761</v>
      </c>
      <c r="AB42" s="157">
        <f>+nominal!AB42/AB$3</f>
        <v>64.273065644643538</v>
      </c>
      <c r="AC42" s="157">
        <f>+nominal!AC42/AC$3</f>
        <v>64.604238155359781</v>
      </c>
      <c r="AD42" s="157">
        <f>+nominal!AD42/AD$3</f>
        <v>69.798908120998632</v>
      </c>
      <c r="AE42" s="157">
        <f>+nominal!AE42/AE$3</f>
        <v>74.503346068080702</v>
      </c>
      <c r="AF42" s="157">
        <f>+nominal!AF42/AF$3</f>
        <v>78.926702026614393</v>
      </c>
      <c r="AG42" s="157">
        <f>+nominal!AG42/AG$3</f>
        <v>83.681503695802817</v>
      </c>
      <c r="AH42" s="157">
        <f>+nominal!AH42/AH$3</f>
        <v>90.280804068669568</v>
      </c>
      <c r="AI42" s="157">
        <f>+nominal!AI42/AI$3</f>
        <v>101.4402115530086</v>
      </c>
      <c r="AJ42" s="157">
        <f>+nominal!AJ42/AJ$3</f>
        <v>122.62404258487827</v>
      </c>
      <c r="AK42" s="157">
        <f>+nominal!AK42/AK$3</f>
        <v>153.64227718552749</v>
      </c>
      <c r="AL42" s="157">
        <f>+nominal!AL42/AL$3</f>
        <v>165.85464839838076</v>
      </c>
      <c r="AM42" s="157">
        <f>+nominal!AM42/AM$3</f>
        <v>174.02852523625015</v>
      </c>
      <c r="AN42" s="157">
        <f>+nominal!AN42/AN$3</f>
        <v>181.04424249204695</v>
      </c>
      <c r="AO42" s="157">
        <f>+nominal!AO42/AO$3</f>
        <v>180.59372896468574</v>
      </c>
      <c r="AP42" s="157">
        <f>+nominal!AP42/AP$3</f>
        <v>181.32804981674525</v>
      </c>
      <c r="AQ42" s="157">
        <f>+nominal!AQ42/AQ$3</f>
        <v>187.61577942177485</v>
      </c>
      <c r="AR42" s="157">
        <f>+nominal!AR42/AR$3</f>
        <v>195.99771227224352</v>
      </c>
      <c r="AS42" s="157">
        <f>+nominal!AS42/AS$3</f>
        <v>206.3703310339211</v>
      </c>
      <c r="AT42" s="157">
        <f>+nominal!AT42/AT$3</f>
        <v>221.29527064575194</v>
      </c>
      <c r="AU42" s="157">
        <f>+nominal!AU42/AU$3</f>
        <v>245.24434550271081</v>
      </c>
      <c r="AV42" s="157">
        <f>+nominal!AV42/AV$3</f>
        <v>259.05164229607107</v>
      </c>
      <c r="AW42" s="157">
        <f>+nominal!AW42/AW$3</f>
        <v>275.03598395382846</v>
      </c>
      <c r="AX42" s="157">
        <f>+nominal!AX42/AX$3</f>
        <v>273.69116155751988</v>
      </c>
      <c r="AY42" s="157">
        <f>+nominal!AY42/AY$3</f>
        <v>273.94194169279882</v>
      </c>
      <c r="AZ42" s="157">
        <f>+nominal!AZ42/AZ$3</f>
        <v>285.99559275808241</v>
      </c>
      <c r="BA42" s="157">
        <f>+nominal!BA42/BA$3</f>
        <v>288.41829966038449</v>
      </c>
      <c r="BB42" s="157">
        <f>+nominal!BB42/BB$3</f>
        <v>310.69981046163758</v>
      </c>
      <c r="BC42" s="157">
        <f>+nominal!BC42/BC$3</f>
        <v>325.52672550719103</v>
      </c>
      <c r="BD42" s="157">
        <f>+nominal!BD42/BD$3</f>
        <v>359.6075638146433</v>
      </c>
      <c r="BE42" s="157">
        <f>+nominal!BE42/BE$3</f>
        <v>333.99434938240012</v>
      </c>
      <c r="BF42" s="157">
        <f>+nominal!BF42/BF$3</f>
        <v>344.61056942035736</v>
      </c>
      <c r="BG42" s="157">
        <f>+nominal!BG42/BG$3</f>
        <v>392.1645169643449</v>
      </c>
      <c r="BH42" s="157">
        <f>+nominal!BH42/BH$3</f>
        <v>457.50210171173217</v>
      </c>
      <c r="BI42" s="157">
        <f>+nominal!BI42/BI$3</f>
        <v>480.79467430425763</v>
      </c>
      <c r="BJ42" s="157">
        <f>+nominal!BJ42/BJ$3</f>
        <v>487.19537570140466</v>
      </c>
      <c r="BK42" s="157">
        <f>+nominal!BK42/BK$3</f>
        <v>498.04827988275474</v>
      </c>
      <c r="BL42" s="157">
        <f>+nominal!BL42/BL$3</f>
        <v>510.64099999999996</v>
      </c>
    </row>
    <row r="43" spans="1:64" x14ac:dyDescent="0.35">
      <c r="A43" s="83"/>
      <c r="B43" s="44" t="str">
        <f>+nominal.raw!B43</f>
        <v>non-health</v>
      </c>
      <c r="E43" s="55"/>
      <c r="F43" s="157">
        <f>+nominal!F43/F$3</f>
        <v>53.491125259054876</v>
      </c>
      <c r="G43" s="157">
        <f>+nominal!G43/G$3</f>
        <v>56.031373289171931</v>
      </c>
      <c r="H43" s="157">
        <f>+nominal!H43/H$3</f>
        <v>56.852929118590396</v>
      </c>
      <c r="I43" s="157">
        <f>+nominal!I43/I$3</f>
        <v>58.041904894390704</v>
      </c>
      <c r="J43" s="157">
        <f>+nominal!J43/J$3</f>
        <v>57.493397934930442</v>
      </c>
      <c r="K43" s="157">
        <f>+nominal!K43/K$3</f>
        <v>60.374056109271251</v>
      </c>
      <c r="L43" s="157">
        <f>+nominal!L43/L$3</f>
        <v>68.306335226011839</v>
      </c>
      <c r="M43" s="157">
        <f>+nominal!M43/M$3</f>
        <v>72.222447304649961</v>
      </c>
      <c r="N43" s="157">
        <f>+nominal!N43/N$3</f>
        <v>78.443379619633333</v>
      </c>
      <c r="O43" s="157">
        <f>+nominal!O43/O$3</f>
        <v>102.74009195475578</v>
      </c>
      <c r="P43" s="157">
        <f>+nominal!P43/P$3</f>
        <v>123.23809361255854</v>
      </c>
      <c r="Q43" s="157">
        <f>+nominal!Q43/Q$3</f>
        <v>113.39330146035924</v>
      </c>
      <c r="R43" s="157">
        <f>+nominal!R43/R$3</f>
        <v>117.24512355124931</v>
      </c>
      <c r="S43" s="157">
        <f>+nominal!S43/S$3</f>
        <v>144.41545044567988</v>
      </c>
      <c r="T43" s="157">
        <f>+nominal!T43/T$3</f>
        <v>160.61144374582256</v>
      </c>
      <c r="U43" s="157">
        <f>+nominal!U43/U$3</f>
        <v>37.711124777982889</v>
      </c>
      <c r="V43" s="157">
        <f>+nominal!V43/V$3</f>
        <v>158.95615198564965</v>
      </c>
      <c r="W43" s="157">
        <f>+nominal!W43/W$3</f>
        <v>155.44053941463852</v>
      </c>
      <c r="X43" s="157">
        <f>+nominal!X43/X$3</f>
        <v>154.00899623555267</v>
      </c>
      <c r="Y43" s="157">
        <f>+nominal!Y43/Y$3</f>
        <v>159.2090004966349</v>
      </c>
      <c r="Z43" s="157">
        <f>+nominal!Z43/Z$3</f>
        <v>164.02268119453743</v>
      </c>
      <c r="AA43" s="157">
        <f>+nominal!AA43/AA$3</f>
        <v>144.34962005386404</v>
      </c>
      <c r="AB43" s="157">
        <f>+nominal!AB43/AB$3</f>
        <v>149.52996973106505</v>
      </c>
      <c r="AC43" s="157">
        <f>+nominal!AC43/AC$3</f>
        <v>149.9924861984814</v>
      </c>
      <c r="AD43" s="157">
        <f>+nominal!AD43/AD$3</f>
        <v>186.52756194547104</v>
      </c>
      <c r="AE43" s="157">
        <f>+nominal!AE43/AE$3</f>
        <v>148.35867822547294</v>
      </c>
      <c r="AF43" s="157">
        <f>+nominal!AF43/AF$3</f>
        <v>148.99508613707928</v>
      </c>
      <c r="AG43" s="157">
        <f>+nominal!AG43/AG$3</f>
        <v>152.22167153125397</v>
      </c>
      <c r="AH43" s="157">
        <f>+nominal!AH43/AH$3</f>
        <v>155.34200911088766</v>
      </c>
      <c r="AI43" s="157">
        <f>+nominal!AI43/AI$3</f>
        <v>159.33594490758847</v>
      </c>
      <c r="AJ43" s="157">
        <f>+nominal!AJ43/AJ$3</f>
        <v>173.32096976935557</v>
      </c>
      <c r="AK43" s="157">
        <f>+nominal!AK43/AK$3</f>
        <v>192.13199351776493</v>
      </c>
      <c r="AL43" s="157">
        <f>+nominal!AL43/AL$3</f>
        <v>203.06121126693412</v>
      </c>
      <c r="AM43" s="157">
        <f>+nominal!AM43/AM$3</f>
        <v>208.14858046367536</v>
      </c>
      <c r="AN43" s="157">
        <f>+nominal!AN43/AN$3</f>
        <v>215.76522318418961</v>
      </c>
      <c r="AO43" s="157">
        <f>+nominal!AO43/AO$3</f>
        <v>218.99595656656396</v>
      </c>
      <c r="AP43" s="157">
        <f>+nominal!AP43/AP$3</f>
        <v>213.31003911749164</v>
      </c>
      <c r="AQ43" s="157">
        <f>+nominal!AQ43/AQ$3</f>
        <v>209.27066495253132</v>
      </c>
      <c r="AR43" s="157">
        <f>+nominal!AR43/AR$3</f>
        <v>214.4567560735448</v>
      </c>
      <c r="AS43" s="157">
        <f>+nominal!AS43/AS$3</f>
        <v>210.48181107926598</v>
      </c>
      <c r="AT43" s="157">
        <f>+nominal!AT43/AT$3</f>
        <v>215.22628891440422</v>
      </c>
      <c r="AU43" s="157">
        <f>+nominal!AU43/AU$3</f>
        <v>231.79502296344697</v>
      </c>
      <c r="AV43" s="157">
        <f>+nominal!AV43/AV$3</f>
        <v>244.8493631072314</v>
      </c>
      <c r="AW43" s="157">
        <f>+nominal!AW43/AW$3</f>
        <v>248.27562758688092</v>
      </c>
      <c r="AX43" s="157">
        <f>+nominal!AX43/AX$3</f>
        <v>257.56849569579032</v>
      </c>
      <c r="AY43" s="157">
        <f>+nominal!AY43/AY$3</f>
        <v>255.43475023141107</v>
      </c>
      <c r="AZ43" s="157">
        <f>+nominal!AZ43/AZ$3</f>
        <v>254.22927355362631</v>
      </c>
      <c r="BA43" s="157">
        <f>+nominal!BA43/BA$3</f>
        <v>301.19248350501232</v>
      </c>
      <c r="BB43" s="157">
        <f>+nominal!BB43/BB$3</f>
        <v>315.93960744036372</v>
      </c>
      <c r="BC43" s="157">
        <f>+nominal!BC43/BC$3</f>
        <v>367.0974726737565</v>
      </c>
      <c r="BD43" s="157">
        <f>+nominal!BD43/BD$3</f>
        <v>369.96244726550208</v>
      </c>
      <c r="BE43" s="157">
        <f>+nominal!BE43/BE$3</f>
        <v>350.59018983121865</v>
      </c>
      <c r="BF43" s="157">
        <f>+nominal!BF43/BF$3</f>
        <v>351.45527159639312</v>
      </c>
      <c r="BG43" s="157">
        <f>+nominal!BG43/BG$3</f>
        <v>340.53676596290353</v>
      </c>
      <c r="BH43" s="157">
        <f>+nominal!BH43/BH$3</f>
        <v>336.26657774843164</v>
      </c>
      <c r="BI43" s="157">
        <f>+nominal!BI43/BI$3</f>
        <v>329.25261753017952</v>
      </c>
      <c r="BJ43" s="157">
        <f>+nominal!BJ43/BJ$3</f>
        <v>311.37821708695355</v>
      </c>
      <c r="BK43" s="157">
        <f>+nominal!BK43/BK$3</f>
        <v>300.58701688639246</v>
      </c>
      <c r="BL43" s="157">
        <f>+nominal!BL43/BL$3</f>
        <v>301.26800000000003</v>
      </c>
    </row>
    <row r="44" spans="1:64" x14ac:dyDescent="0.35">
      <c r="A44" s="83"/>
      <c r="B44" s="85" t="str">
        <f>+nominal.raw!B44</f>
        <v>Targeted share of all mandatory programs</v>
      </c>
      <c r="E44" s="55"/>
      <c r="F44" s="59">
        <f t="shared" ref="F44:AK44" si="9">+F41/F37</f>
        <v>0.15645594226919765</v>
      </c>
      <c r="G44" s="59">
        <f t="shared" si="9"/>
        <v>0.16743125769862224</v>
      </c>
      <c r="H44" s="59">
        <f t="shared" si="9"/>
        <v>0.15973393855545578</v>
      </c>
      <c r="I44" s="59">
        <f t="shared" si="9"/>
        <v>0.16553686527769271</v>
      </c>
      <c r="J44" s="59">
        <f t="shared" si="9"/>
        <v>0.16795129607233267</v>
      </c>
      <c r="K44" s="59">
        <f t="shared" si="9"/>
        <v>0.16536655626058183</v>
      </c>
      <c r="L44" s="59">
        <f t="shared" si="9"/>
        <v>0.16954318351159556</v>
      </c>
      <c r="M44" s="59">
        <f t="shared" si="9"/>
        <v>0.17728597937472432</v>
      </c>
      <c r="N44" s="59">
        <f t="shared" si="9"/>
        <v>0.1813533619714508</v>
      </c>
      <c r="O44" s="59">
        <f t="shared" si="9"/>
        <v>0.20412029133260662</v>
      </c>
      <c r="P44" s="59">
        <f t="shared" si="9"/>
        <v>0.21957463227244825</v>
      </c>
      <c r="Q44" s="59">
        <f t="shared" si="9"/>
        <v>0.18902907459699853</v>
      </c>
      <c r="R44" s="59">
        <f t="shared" si="9"/>
        <v>0.19711372510127445</v>
      </c>
      <c r="S44" s="59">
        <f t="shared" si="9"/>
        <v>0.18783599919301161</v>
      </c>
      <c r="T44" s="59">
        <f t="shared" si="9"/>
        <v>0.20200729837120285</v>
      </c>
      <c r="U44" s="59">
        <f t="shared" si="9"/>
        <v>0.20790799486943762</v>
      </c>
      <c r="V44" s="59">
        <f t="shared" si="9"/>
        <v>0.20663737808603555</v>
      </c>
      <c r="W44" s="59">
        <f t="shared" si="9"/>
        <v>0.1938896049329675</v>
      </c>
      <c r="X44" s="59">
        <f t="shared" si="9"/>
        <v>0.19709029409762999</v>
      </c>
      <c r="Y44" s="59">
        <f t="shared" si="9"/>
        <v>0.19225968446249964</v>
      </c>
      <c r="Z44" s="59">
        <f t="shared" si="9"/>
        <v>0.19427749504673936</v>
      </c>
      <c r="AA44" s="59">
        <f t="shared" si="9"/>
        <v>0.17118927073367948</v>
      </c>
      <c r="AB44" s="59">
        <f t="shared" si="9"/>
        <v>0.17187425158500688</v>
      </c>
      <c r="AC44" s="59">
        <f t="shared" si="9"/>
        <v>0.18164717039693867</v>
      </c>
      <c r="AD44" s="59">
        <f t="shared" si="9"/>
        <v>0.20530162413319394</v>
      </c>
      <c r="AE44" s="59">
        <f t="shared" si="9"/>
        <v>0.17783913270575857</v>
      </c>
      <c r="AF44" s="59">
        <f t="shared" si="9"/>
        <v>0.18596678040430012</v>
      </c>
      <c r="AG44" s="59">
        <f t="shared" si="9"/>
        <v>0.19036590662582312</v>
      </c>
      <c r="AH44" s="59">
        <f t="shared" si="9"/>
        <v>0.19589976962631608</v>
      </c>
      <c r="AI44" s="59">
        <f t="shared" si="9"/>
        <v>0.20375674719120607</v>
      </c>
      <c r="AJ44" s="59">
        <f t="shared" si="9"/>
        <v>0.23640735702962254</v>
      </c>
      <c r="AK44" s="59">
        <f t="shared" si="9"/>
        <v>0.23546473322156594</v>
      </c>
      <c r="AL44" s="59">
        <f t="shared" ref="AL44:BL44" si="10">+AL41/AL37</f>
        <v>0.24105277833204389</v>
      </c>
      <c r="AM44" s="59">
        <f t="shared" si="10"/>
        <v>0.25032887098792883</v>
      </c>
      <c r="AN44" s="59">
        <f t="shared" si="10"/>
        <v>0.25632602256255121</v>
      </c>
      <c r="AO44" s="59">
        <f t="shared" si="10"/>
        <v>0.25264278878913921</v>
      </c>
      <c r="AP44" s="59">
        <f t="shared" si="10"/>
        <v>0.25148130771053911</v>
      </c>
      <c r="AQ44" s="59">
        <f t="shared" si="10"/>
        <v>0.24598844525272567</v>
      </c>
      <c r="AR44" s="59">
        <f t="shared" si="10"/>
        <v>0.24907602682230931</v>
      </c>
      <c r="AS44" s="59">
        <f t="shared" si="10"/>
        <v>0.25125158861497815</v>
      </c>
      <c r="AT44" s="59">
        <f t="shared" si="10"/>
        <v>0.25756035989067255</v>
      </c>
      <c r="AU44" s="59">
        <f t="shared" si="10"/>
        <v>0.26267321812077243</v>
      </c>
      <c r="AV44" s="59">
        <f t="shared" si="10"/>
        <v>0.26870153304825245</v>
      </c>
      <c r="AW44" s="59">
        <f t="shared" si="10"/>
        <v>0.27532700293038714</v>
      </c>
      <c r="AX44" s="59">
        <f t="shared" si="10"/>
        <v>0.27596156243460085</v>
      </c>
      <c r="AY44" s="59">
        <f t="shared" si="10"/>
        <v>0.26515118357603712</v>
      </c>
      <c r="AZ44" s="59">
        <f t="shared" si="10"/>
        <v>0.27446629626954261</v>
      </c>
      <c r="BA44" s="59">
        <f t="shared" si="10"/>
        <v>0.28707072192753974</v>
      </c>
      <c r="BB44" s="59">
        <f t="shared" si="10"/>
        <v>0.26331239556258823</v>
      </c>
      <c r="BC44" s="59">
        <f t="shared" si="10"/>
        <v>0.28798751620175639</v>
      </c>
      <c r="BD44" s="59">
        <f t="shared" si="10"/>
        <v>0.30294411503711877</v>
      </c>
      <c r="BE44" s="59">
        <f t="shared" si="10"/>
        <v>0.28727612164833755</v>
      </c>
      <c r="BF44" s="59">
        <f t="shared" si="10"/>
        <v>0.29789524801909284</v>
      </c>
      <c r="BG44" s="59">
        <f t="shared" si="10"/>
        <v>0.31144610245315912</v>
      </c>
      <c r="BH44" s="59">
        <f t="shared" si="10"/>
        <v>0.31200626474793597</v>
      </c>
      <c r="BI44" s="59">
        <f t="shared" si="10"/>
        <v>0.30989238105362277</v>
      </c>
      <c r="BJ44" s="59">
        <f t="shared" si="10"/>
        <v>0.29825276408866369</v>
      </c>
      <c r="BK44" s="59">
        <f t="shared" si="10"/>
        <v>0.30131995028919339</v>
      </c>
      <c r="BL44" s="59">
        <f t="shared" si="10"/>
        <v>0.29447624684953083</v>
      </c>
    </row>
    <row r="45" spans="1:64" x14ac:dyDescent="0.35">
      <c r="A45" s="83"/>
      <c r="B45" s="44"/>
      <c r="E45" s="55"/>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row>
    <row r="46" spans="1:64" x14ac:dyDescent="0.35">
      <c r="A46" s="83" t="str">
        <f>+nominal!A46</f>
        <v>Targeted mandatory programs (not including Medicare LIS)</v>
      </c>
      <c r="B46" s="44"/>
      <c r="E46" s="55"/>
      <c r="F46" s="73">
        <f>+nominal!F46/F$3</f>
        <v>54.782314320012929</v>
      </c>
      <c r="G46" s="73">
        <f>+nominal!G46/G$3</f>
        <v>57.9540613456915</v>
      </c>
      <c r="H46" s="73">
        <f>+nominal!H46/H$3</f>
        <v>59.352698423326437</v>
      </c>
      <c r="I46" s="73">
        <f>+nominal!I46/I$3</f>
        <v>61.202888467162531</v>
      </c>
      <c r="J46" s="73">
        <f>+nominal!J46/J$3</f>
        <v>66.140040715524634</v>
      </c>
      <c r="K46" s="73">
        <f>+nominal!K46/K$3</f>
        <v>73.023501550609225</v>
      </c>
      <c r="L46" s="73">
        <f>+nominal!L46/L$3</f>
        <v>87.020832243435407</v>
      </c>
      <c r="M46" s="73">
        <f>+nominal!M46/M$3</f>
        <v>94.754580589297362</v>
      </c>
      <c r="N46" s="73">
        <f>+nominal!N46/N$3</f>
        <v>103.81958199187814</v>
      </c>
      <c r="O46" s="73">
        <f>+nominal!O46/O$3</f>
        <v>132.31527373941245</v>
      </c>
      <c r="P46" s="73">
        <f>+nominal!P46/P$3</f>
        <v>161.93090847337336</v>
      </c>
      <c r="Q46" s="73">
        <f>+nominal!Q46/Q$3</f>
        <v>150.28978865938174</v>
      </c>
      <c r="R46" s="73">
        <f>+nominal!R46/R$3</f>
        <v>159.8898210297659</v>
      </c>
      <c r="S46" s="73">
        <f>+nominal!S46/S$3</f>
        <v>189.67497880837456</v>
      </c>
      <c r="T46" s="73">
        <f>+nominal!T46/T$3</f>
        <v>213.28487698751897</v>
      </c>
      <c r="U46" s="73">
        <f>+nominal!U46/U$3</f>
        <v>50.840692910511059</v>
      </c>
      <c r="V46" s="73">
        <f>+nominal!V46/V$3</f>
        <v>214.80872986643135</v>
      </c>
      <c r="W46" s="73">
        <f>+nominal!W46/W$3</f>
        <v>211.83583980840496</v>
      </c>
      <c r="X46" s="73">
        <f>+nominal!X46/X$3</f>
        <v>213.6660194957137</v>
      </c>
      <c r="Y46" s="73">
        <f>+nominal!Y46/Y$3</f>
        <v>219.03808290069367</v>
      </c>
      <c r="Z46" s="73">
        <f>+nominal!Z46/Z$3</f>
        <v>228.96991120909584</v>
      </c>
      <c r="AA46" s="73">
        <f>+nominal!AA46/AA$3</f>
        <v>206.51132269521679</v>
      </c>
      <c r="AB46" s="73">
        <f>+nominal!AB46/AB$3</f>
        <v>213.80303537570859</v>
      </c>
      <c r="AC46" s="73">
        <f>+nominal!AC46/AC$3</f>
        <v>214.59672435384118</v>
      </c>
      <c r="AD46" s="73">
        <f>+nominal!AD46/AD$3</f>
        <v>256.32647006646965</v>
      </c>
      <c r="AE46" s="73">
        <f>+nominal!AE46/AE$3</f>
        <v>222.86202429355367</v>
      </c>
      <c r="AF46" s="73">
        <f>+nominal!AF46/AF$3</f>
        <v>227.92178816369366</v>
      </c>
      <c r="AG46" s="73">
        <f>+nominal!AG46/AG$3</f>
        <v>235.90317522705681</v>
      </c>
      <c r="AH46" s="73">
        <f>+nominal!AH46/AH$3</f>
        <v>245.62281317955723</v>
      </c>
      <c r="AI46" s="73">
        <f>+nominal!AI46/AI$3</f>
        <v>260.77615646059712</v>
      </c>
      <c r="AJ46" s="73">
        <f>+nominal!AJ46/AJ$3</f>
        <v>295.94501235423382</v>
      </c>
      <c r="AK46" s="73">
        <f>+nominal!AK46/AK$3</f>
        <v>345.77427070329242</v>
      </c>
      <c r="AL46" s="73">
        <f>+nominal!AL46/AL$3</f>
        <v>368.91585966531488</v>
      </c>
      <c r="AM46" s="73">
        <f>+nominal!AM46/AM$3</f>
        <v>382.17710569992551</v>
      </c>
      <c r="AN46" s="73">
        <f>+nominal!AN46/AN$3</f>
        <v>396.80946567623658</v>
      </c>
      <c r="AO46" s="73">
        <f>+nominal!AO46/AO$3</f>
        <v>399.5896855312497</v>
      </c>
      <c r="AP46" s="73">
        <f>+nominal!AP46/AP$3</f>
        <v>394.63808893423686</v>
      </c>
      <c r="AQ46" s="73">
        <f>+nominal!AQ46/AQ$3</f>
        <v>396.88644437430617</v>
      </c>
      <c r="AR46" s="73">
        <f>+nominal!AR46/AR$3</f>
        <v>410.45446834578831</v>
      </c>
      <c r="AS46" s="73">
        <f>+nominal!AS46/AS$3</f>
        <v>416.85214211318709</v>
      </c>
      <c r="AT46" s="73">
        <f>+nominal!AT46/AT$3</f>
        <v>436.52155956015616</v>
      </c>
      <c r="AU46" s="73">
        <f>+nominal!AU46/AU$3</f>
        <v>477.03936846615778</v>
      </c>
      <c r="AV46" s="73">
        <f>+nominal!AV46/AV$3</f>
        <v>503.90100540330246</v>
      </c>
      <c r="AW46" s="73">
        <f>+nominal!AW46/AW$3</f>
        <v>523.00799960098914</v>
      </c>
      <c r="AX46" s="73">
        <f>+nominal!AX46/AX$3</f>
        <v>529.65975355931801</v>
      </c>
      <c r="AY46" s="73">
        <f>+nominal!AY46/AY$3</f>
        <v>513.84191381077642</v>
      </c>
      <c r="AZ46" s="73">
        <f>+nominal!AZ46/AZ$3</f>
        <v>518.31444326620704</v>
      </c>
      <c r="BA46" s="73">
        <f>+nominal!BA46/BA$3</f>
        <v>567.04285655426622</v>
      </c>
      <c r="BB46" s="73">
        <f>+nominal!BB46/BB$3</f>
        <v>602.27830496852789</v>
      </c>
      <c r="BC46" s="73">
        <f>+nominal!BC46/BC$3</f>
        <v>666.97801076783082</v>
      </c>
      <c r="BD46" s="73">
        <f>+nominal!BD46/BD$3</f>
        <v>703.23232898500828</v>
      </c>
      <c r="BE46" s="73">
        <f>+nominal!BE46/BE$3</f>
        <v>658.44040699972652</v>
      </c>
      <c r="BF46" s="73">
        <f>+nominal!BF46/BF$3</f>
        <v>669.80804901354804</v>
      </c>
      <c r="BG46" s="73">
        <f>+nominal!BG46/BG$3</f>
        <v>705.92733430528654</v>
      </c>
      <c r="BH46" s="73">
        <f>+nominal!BH46/BH$3</f>
        <v>765.93331857054841</v>
      </c>
      <c r="BI46" s="73">
        <f>+nominal!BI46/BI$3</f>
        <v>781.66802099007236</v>
      </c>
      <c r="BJ46" s="73">
        <f>+nominal!BJ46/BJ$3</f>
        <v>770.00015167305435</v>
      </c>
      <c r="BK46" s="73">
        <f>+nominal!BK46/BK$3</f>
        <v>769.73417715852895</v>
      </c>
      <c r="BL46" s="73">
        <f>+nominal!BL46/BL$3</f>
        <v>782.50900000000001</v>
      </c>
    </row>
    <row r="47" spans="1:64" x14ac:dyDescent="0.35">
      <c r="A47" s="83"/>
      <c r="B47" s="44" t="str">
        <f>+nominal!B47</f>
        <v>health</v>
      </c>
      <c r="E47" s="55"/>
      <c r="F47" s="157">
        <f>+nominal!F47/F$3</f>
        <v>1.2911890609580516</v>
      </c>
      <c r="G47" s="157">
        <f>+nominal!G47/G$3</f>
        <v>1.9226880565195694</v>
      </c>
      <c r="H47" s="157">
        <f>+nominal!H47/H$3</f>
        <v>2.4997693047360339</v>
      </c>
      <c r="I47" s="157">
        <f>+nominal!I47/I$3</f>
        <v>3.1609835727718294</v>
      </c>
      <c r="J47" s="157">
        <f>+nominal!J47/J$3</f>
        <v>8.6466427805941848</v>
      </c>
      <c r="K47" s="157">
        <f>+nominal!K47/K$3</f>
        <v>12.649445441337967</v>
      </c>
      <c r="L47" s="157">
        <f>+nominal!L47/L$3</f>
        <v>18.714497017423565</v>
      </c>
      <c r="M47" s="157">
        <f>+nominal!M47/M$3</f>
        <v>22.532133284647401</v>
      </c>
      <c r="N47" s="157">
        <f>+nominal!N47/N$3</f>
        <v>25.376202372244805</v>
      </c>
      <c r="O47" s="157">
        <f>+nominal!O47/O$3</f>
        <v>29.575181784656667</v>
      </c>
      <c r="P47" s="157">
        <f>+nominal!P47/P$3</f>
        <v>38.692814860814828</v>
      </c>
      <c r="Q47" s="157">
        <f>+nominal!Q47/Q$3</f>
        <v>36.896487199022516</v>
      </c>
      <c r="R47" s="157">
        <f>+nominal!R47/R$3</f>
        <v>42.644697478516591</v>
      </c>
      <c r="S47" s="157">
        <f>+nominal!S47/S$3</f>
        <v>45.259528362694674</v>
      </c>
      <c r="T47" s="157">
        <f>+nominal!T47/T$3</f>
        <v>52.673433241696422</v>
      </c>
      <c r="U47" s="157">
        <f>+nominal!U47/U$3</f>
        <v>13.129568132528165</v>
      </c>
      <c r="V47" s="157">
        <f>+nominal!V47/V$3</f>
        <v>55.852577880781716</v>
      </c>
      <c r="W47" s="157">
        <f>+nominal!W47/W$3</f>
        <v>56.395300393766441</v>
      </c>
      <c r="X47" s="157">
        <f>+nominal!X47/X$3</f>
        <v>59.657023260161033</v>
      </c>
      <c r="Y47" s="157">
        <f>+nominal!Y47/Y$3</f>
        <v>59.829082404058767</v>
      </c>
      <c r="Z47" s="157">
        <f>+nominal!Z47/Z$3</f>
        <v>64.9472300145584</v>
      </c>
      <c r="AA47" s="157">
        <f>+nominal!AA47/AA$3</f>
        <v>62.161702641352761</v>
      </c>
      <c r="AB47" s="157">
        <f>+nominal!AB47/AB$3</f>
        <v>64.273065644643538</v>
      </c>
      <c r="AC47" s="157">
        <f>+nominal!AC47/AC$3</f>
        <v>64.604238155359781</v>
      </c>
      <c r="AD47" s="157">
        <f>+nominal!AD47/AD$3</f>
        <v>69.798908120998632</v>
      </c>
      <c r="AE47" s="157">
        <f>+nominal!AE47/AE$3</f>
        <v>74.503346068080702</v>
      </c>
      <c r="AF47" s="157">
        <f>+nominal!AF47/AF$3</f>
        <v>78.926702026614393</v>
      </c>
      <c r="AG47" s="157">
        <f>+nominal!AG47/AG$3</f>
        <v>83.681503695802817</v>
      </c>
      <c r="AH47" s="157">
        <f>+nominal!AH47/AH$3</f>
        <v>90.280804068669568</v>
      </c>
      <c r="AI47" s="157">
        <f>+nominal!AI47/AI$3</f>
        <v>101.4402115530086</v>
      </c>
      <c r="AJ47" s="157">
        <f>+nominal!AJ47/AJ$3</f>
        <v>122.62404258487827</v>
      </c>
      <c r="AK47" s="157">
        <f>+nominal!AK47/AK$3</f>
        <v>153.64227718552749</v>
      </c>
      <c r="AL47" s="157">
        <f>+nominal!AL47/AL$3</f>
        <v>165.85464839838076</v>
      </c>
      <c r="AM47" s="157">
        <f>+nominal!AM47/AM$3</f>
        <v>174.02852523625015</v>
      </c>
      <c r="AN47" s="157">
        <f>+nominal!AN47/AN$3</f>
        <v>181.04424249204695</v>
      </c>
      <c r="AO47" s="157">
        <f>+nominal!AO47/AO$3</f>
        <v>180.59372896468574</v>
      </c>
      <c r="AP47" s="157">
        <f>+nominal!AP47/AP$3</f>
        <v>181.32804981674525</v>
      </c>
      <c r="AQ47" s="157">
        <f>+nominal!AQ47/AQ$3</f>
        <v>187.61577942177485</v>
      </c>
      <c r="AR47" s="157">
        <f>+nominal!AR47/AR$3</f>
        <v>195.99771227224352</v>
      </c>
      <c r="AS47" s="157">
        <f>+nominal!AS47/AS$3</f>
        <v>206.3703310339211</v>
      </c>
      <c r="AT47" s="157">
        <f>+nominal!AT47/AT$3</f>
        <v>221.29527064575194</v>
      </c>
      <c r="AU47" s="157">
        <f>+nominal!AU47/AU$3</f>
        <v>245.24434550271081</v>
      </c>
      <c r="AV47" s="157">
        <f>+nominal!AV47/AV$3</f>
        <v>259.05164229607107</v>
      </c>
      <c r="AW47" s="157">
        <f>+nominal!AW47/AW$3</f>
        <v>274.73237201410814</v>
      </c>
      <c r="AX47" s="157">
        <f>+nominal!AX47/AX$3</f>
        <v>272.0912578635278</v>
      </c>
      <c r="AY47" s="157">
        <f>+nominal!AY47/AY$3</f>
        <v>258.40716357936532</v>
      </c>
      <c r="AZ47" s="157">
        <f>+nominal!AZ47/AZ$3</f>
        <v>264.08516971258069</v>
      </c>
      <c r="BA47" s="157">
        <f>+nominal!BA47/BA$3</f>
        <v>265.85037304925379</v>
      </c>
      <c r="BB47" s="157">
        <f>+nominal!BB47/BB$3</f>
        <v>286.33869752816423</v>
      </c>
      <c r="BC47" s="157">
        <f>+nominal!BC47/BC$3</f>
        <v>299.88053809407427</v>
      </c>
      <c r="BD47" s="157">
        <f>+nominal!BD47/BD$3</f>
        <v>333.26988171950615</v>
      </c>
      <c r="BE47" s="157">
        <f>+nominal!BE47/BE$3</f>
        <v>307.8502171685077</v>
      </c>
      <c r="BF47" s="157">
        <f>+nominal!BF47/BF$3</f>
        <v>318.35277741715493</v>
      </c>
      <c r="BG47" s="157">
        <f>+nominal!BG47/BG$3</f>
        <v>365.39056834238301</v>
      </c>
      <c r="BH47" s="157">
        <f>+nominal!BH47/BH$3</f>
        <v>429.66674082211676</v>
      </c>
      <c r="BI47" s="157">
        <f>+nominal!BI47/BI$3</f>
        <v>452.4154034598929</v>
      </c>
      <c r="BJ47" s="157">
        <f>+nominal!BJ47/BJ$3</f>
        <v>458.62193458610091</v>
      </c>
      <c r="BK47" s="157">
        <f>+nominal!BK47/BK$3</f>
        <v>469.14716027213655</v>
      </c>
      <c r="BL47" s="157">
        <f>+nominal!BL47/BL$3</f>
        <v>481.24099999999999</v>
      </c>
    </row>
    <row r="48" spans="1:64" x14ac:dyDescent="0.35">
      <c r="A48" s="83"/>
      <c r="B48" s="44" t="str">
        <f>+nominal!B48</f>
        <v>non-health</v>
      </c>
      <c r="E48" s="55"/>
      <c r="F48" s="157">
        <f>+nominal!F48/F$3</f>
        <v>53.491125259054876</v>
      </c>
      <c r="G48" s="157">
        <f>+nominal!G48/G$3</f>
        <v>56.031373289171931</v>
      </c>
      <c r="H48" s="157">
        <f>+nominal!H48/H$3</f>
        <v>56.852929118590396</v>
      </c>
      <c r="I48" s="157">
        <f>+nominal!I48/I$3</f>
        <v>58.041904894390704</v>
      </c>
      <c r="J48" s="157">
        <f>+nominal!J48/J$3</f>
        <v>57.493397934930442</v>
      </c>
      <c r="K48" s="157">
        <f>+nominal!K48/K$3</f>
        <v>60.374056109271251</v>
      </c>
      <c r="L48" s="157">
        <f>+nominal!L48/L$3</f>
        <v>68.306335226011839</v>
      </c>
      <c r="M48" s="157">
        <f>+nominal!M48/M$3</f>
        <v>72.222447304649961</v>
      </c>
      <c r="N48" s="157">
        <f>+nominal!N48/N$3</f>
        <v>78.443379619633333</v>
      </c>
      <c r="O48" s="157">
        <f>+nominal!O48/O$3</f>
        <v>102.74009195475578</v>
      </c>
      <c r="P48" s="157">
        <f>+nominal!P48/P$3</f>
        <v>123.23809361255854</v>
      </c>
      <c r="Q48" s="157">
        <f>+nominal!Q48/Q$3</f>
        <v>113.39330146035924</v>
      </c>
      <c r="R48" s="157">
        <f>+nominal!R48/R$3</f>
        <v>117.24512355124931</v>
      </c>
      <c r="S48" s="157">
        <f>+nominal!S48/S$3</f>
        <v>144.41545044567988</v>
      </c>
      <c r="T48" s="157">
        <f>+nominal!T48/T$3</f>
        <v>160.61144374582256</v>
      </c>
      <c r="U48" s="157">
        <f>+nominal!U48/U$3</f>
        <v>37.711124777982889</v>
      </c>
      <c r="V48" s="157">
        <f>+nominal!V48/V$3</f>
        <v>158.95615198564965</v>
      </c>
      <c r="W48" s="157">
        <f>+nominal!W48/W$3</f>
        <v>155.44053941463852</v>
      </c>
      <c r="X48" s="157">
        <f>+nominal!X48/X$3</f>
        <v>154.00899623555267</v>
      </c>
      <c r="Y48" s="157">
        <f>+nominal!Y48/Y$3</f>
        <v>159.2090004966349</v>
      </c>
      <c r="Z48" s="157">
        <f>+nominal!Z48/Z$3</f>
        <v>164.02268119453743</v>
      </c>
      <c r="AA48" s="157">
        <f>+nominal!AA48/AA$3</f>
        <v>144.34962005386404</v>
      </c>
      <c r="AB48" s="157">
        <f>+nominal!AB48/AB$3</f>
        <v>149.52996973106505</v>
      </c>
      <c r="AC48" s="157">
        <f>+nominal!AC48/AC$3</f>
        <v>149.9924861984814</v>
      </c>
      <c r="AD48" s="157">
        <f>+nominal!AD48/AD$3</f>
        <v>186.52756194547104</v>
      </c>
      <c r="AE48" s="157">
        <f>+nominal!AE48/AE$3</f>
        <v>148.35867822547294</v>
      </c>
      <c r="AF48" s="157">
        <f>+nominal!AF48/AF$3</f>
        <v>148.99508613707928</v>
      </c>
      <c r="AG48" s="157">
        <f>+nominal!AG48/AG$3</f>
        <v>152.22167153125397</v>
      </c>
      <c r="AH48" s="157">
        <f>+nominal!AH48/AH$3</f>
        <v>155.34200911088766</v>
      </c>
      <c r="AI48" s="157">
        <f>+nominal!AI48/AI$3</f>
        <v>159.33594490758847</v>
      </c>
      <c r="AJ48" s="157">
        <f>+nominal!AJ48/AJ$3</f>
        <v>173.32096976935557</v>
      </c>
      <c r="AK48" s="157">
        <f>+nominal!AK48/AK$3</f>
        <v>192.13199351776493</v>
      </c>
      <c r="AL48" s="157">
        <f>+nominal!AL48/AL$3</f>
        <v>203.06121126693412</v>
      </c>
      <c r="AM48" s="157">
        <f>+nominal!AM48/AM$3</f>
        <v>208.14858046367536</v>
      </c>
      <c r="AN48" s="157">
        <f>+nominal!AN48/AN$3</f>
        <v>215.76522318418961</v>
      </c>
      <c r="AO48" s="157">
        <f>+nominal!AO48/AO$3</f>
        <v>218.99595656656396</v>
      </c>
      <c r="AP48" s="157">
        <f>+nominal!AP48/AP$3</f>
        <v>213.31003911749164</v>
      </c>
      <c r="AQ48" s="157">
        <f>+nominal!AQ48/AQ$3</f>
        <v>209.27066495253132</v>
      </c>
      <c r="AR48" s="157">
        <f>+nominal!AR48/AR$3</f>
        <v>214.4567560735448</v>
      </c>
      <c r="AS48" s="157">
        <f>+nominal!AS48/AS$3</f>
        <v>210.48181107926598</v>
      </c>
      <c r="AT48" s="157">
        <f>+nominal!AT48/AT$3</f>
        <v>215.22628891440422</v>
      </c>
      <c r="AU48" s="157">
        <f>+nominal!AU48/AU$3</f>
        <v>231.79502296344697</v>
      </c>
      <c r="AV48" s="157">
        <f>+nominal!AV48/AV$3</f>
        <v>244.8493631072314</v>
      </c>
      <c r="AW48" s="157">
        <f>+nominal!AW48/AW$3</f>
        <v>248.27562758688092</v>
      </c>
      <c r="AX48" s="157">
        <f>+nominal!AX48/AX$3</f>
        <v>257.56849569579026</v>
      </c>
      <c r="AY48" s="157">
        <f>+nominal!AY48/AY$3</f>
        <v>255.43475023141107</v>
      </c>
      <c r="AZ48" s="157">
        <f>+nominal!AZ48/AZ$3</f>
        <v>254.22927355362631</v>
      </c>
      <c r="BA48" s="157">
        <f>+nominal!BA48/BA$3</f>
        <v>301.19248350501238</v>
      </c>
      <c r="BB48" s="157">
        <f>+nominal!BB48/BB$3</f>
        <v>315.93960744036372</v>
      </c>
      <c r="BC48" s="157">
        <f>+nominal!BC48/BC$3</f>
        <v>367.09747267375644</v>
      </c>
      <c r="BD48" s="157">
        <f>+nominal!BD48/BD$3</f>
        <v>369.96244726550213</v>
      </c>
      <c r="BE48" s="157">
        <f>+nominal!BE48/BE$3</f>
        <v>350.59018983121877</v>
      </c>
      <c r="BF48" s="157">
        <f>+nominal!BF48/BF$3</f>
        <v>351.45527159639312</v>
      </c>
      <c r="BG48" s="157">
        <f>+nominal!BG48/BG$3</f>
        <v>340.53676596290353</v>
      </c>
      <c r="BH48" s="157">
        <f>+nominal!BH48/BH$3</f>
        <v>336.26657774843164</v>
      </c>
      <c r="BI48" s="157">
        <f>+nominal!BI48/BI$3</f>
        <v>329.25261753017946</v>
      </c>
      <c r="BJ48" s="157">
        <f>+nominal!BJ48/BJ$3</f>
        <v>311.3782170869535</v>
      </c>
      <c r="BK48" s="157">
        <f>+nominal!BK48/BK$3</f>
        <v>300.58701688639241</v>
      </c>
      <c r="BL48" s="157">
        <f>+nominal!BL48/BL$3</f>
        <v>301.26800000000003</v>
      </c>
    </row>
    <row r="49" spans="1:65" x14ac:dyDescent="0.35">
      <c r="A49" s="44"/>
      <c r="B49" s="85" t="str">
        <f>+nominal!B49</f>
        <v>Targeted share of mandatory programs</v>
      </c>
      <c r="E49" s="55"/>
      <c r="F49" s="59">
        <f t="shared" ref="F49:AK49" si="11">+F46/F37</f>
        <v>0.15645594226919765</v>
      </c>
      <c r="G49" s="59">
        <f t="shared" si="11"/>
        <v>0.16743125769862224</v>
      </c>
      <c r="H49" s="59">
        <f t="shared" si="11"/>
        <v>0.15973393855545578</v>
      </c>
      <c r="I49" s="59">
        <f t="shared" si="11"/>
        <v>0.16553686527769271</v>
      </c>
      <c r="J49" s="59">
        <f t="shared" si="11"/>
        <v>0.16795129607233267</v>
      </c>
      <c r="K49" s="59">
        <f t="shared" si="11"/>
        <v>0.16536655626058183</v>
      </c>
      <c r="L49" s="59">
        <f t="shared" si="11"/>
        <v>0.16954318351159556</v>
      </c>
      <c r="M49" s="59">
        <f t="shared" si="11"/>
        <v>0.17728597937472432</v>
      </c>
      <c r="N49" s="59">
        <f t="shared" si="11"/>
        <v>0.1813533619714508</v>
      </c>
      <c r="O49" s="59">
        <f t="shared" si="11"/>
        <v>0.20412029133260662</v>
      </c>
      <c r="P49" s="59">
        <f t="shared" si="11"/>
        <v>0.21957463227244825</v>
      </c>
      <c r="Q49" s="59">
        <f t="shared" si="11"/>
        <v>0.18902907459699853</v>
      </c>
      <c r="R49" s="59">
        <f t="shared" si="11"/>
        <v>0.19711372510127445</v>
      </c>
      <c r="S49" s="59">
        <f t="shared" si="11"/>
        <v>0.18783599919301161</v>
      </c>
      <c r="T49" s="59">
        <f t="shared" si="11"/>
        <v>0.20200729837120285</v>
      </c>
      <c r="U49" s="59">
        <f t="shared" si="11"/>
        <v>0.20790799486943762</v>
      </c>
      <c r="V49" s="59">
        <f t="shared" si="11"/>
        <v>0.20663737808603555</v>
      </c>
      <c r="W49" s="59">
        <f t="shared" si="11"/>
        <v>0.1938896049329675</v>
      </c>
      <c r="X49" s="59">
        <f t="shared" si="11"/>
        <v>0.19709029409762999</v>
      </c>
      <c r="Y49" s="59">
        <f t="shared" si="11"/>
        <v>0.19225968446249964</v>
      </c>
      <c r="Z49" s="59">
        <f t="shared" si="11"/>
        <v>0.19427749504673936</v>
      </c>
      <c r="AA49" s="59">
        <f t="shared" si="11"/>
        <v>0.17118927073367948</v>
      </c>
      <c r="AB49" s="59">
        <f t="shared" si="11"/>
        <v>0.17187425158500688</v>
      </c>
      <c r="AC49" s="59">
        <f t="shared" si="11"/>
        <v>0.18164717039693867</v>
      </c>
      <c r="AD49" s="59">
        <f t="shared" si="11"/>
        <v>0.20530162413319394</v>
      </c>
      <c r="AE49" s="59">
        <f t="shared" si="11"/>
        <v>0.17783913270575857</v>
      </c>
      <c r="AF49" s="59">
        <f t="shared" si="11"/>
        <v>0.18596678040430012</v>
      </c>
      <c r="AG49" s="59">
        <f t="shared" si="11"/>
        <v>0.19036590662582312</v>
      </c>
      <c r="AH49" s="59">
        <f t="shared" si="11"/>
        <v>0.19589976962631608</v>
      </c>
      <c r="AI49" s="59">
        <f t="shared" si="11"/>
        <v>0.20375674719120607</v>
      </c>
      <c r="AJ49" s="59">
        <f t="shared" si="11"/>
        <v>0.23640735702962254</v>
      </c>
      <c r="AK49" s="59">
        <f t="shared" si="11"/>
        <v>0.23546473322156594</v>
      </c>
      <c r="AL49" s="59">
        <f t="shared" ref="AL49:BL49" si="12">+AL46/AL37</f>
        <v>0.24105277833204389</v>
      </c>
      <c r="AM49" s="59">
        <f t="shared" si="12"/>
        <v>0.25032887098792883</v>
      </c>
      <c r="AN49" s="59">
        <f t="shared" si="12"/>
        <v>0.25632602256255121</v>
      </c>
      <c r="AO49" s="59">
        <f t="shared" si="12"/>
        <v>0.25264278878913921</v>
      </c>
      <c r="AP49" s="59">
        <f t="shared" si="12"/>
        <v>0.25148130771053911</v>
      </c>
      <c r="AQ49" s="59">
        <f t="shared" si="12"/>
        <v>0.24598844525272567</v>
      </c>
      <c r="AR49" s="59">
        <f t="shared" si="12"/>
        <v>0.24907602682230931</v>
      </c>
      <c r="AS49" s="59">
        <f t="shared" si="12"/>
        <v>0.25125158861497815</v>
      </c>
      <c r="AT49" s="59">
        <f t="shared" si="12"/>
        <v>0.25756035989067255</v>
      </c>
      <c r="AU49" s="59">
        <f t="shared" si="12"/>
        <v>0.26267321812077243</v>
      </c>
      <c r="AV49" s="59">
        <f t="shared" si="12"/>
        <v>0.26870153304825245</v>
      </c>
      <c r="AW49" s="59">
        <f t="shared" si="12"/>
        <v>0.27516726528349844</v>
      </c>
      <c r="AX49" s="59">
        <f t="shared" si="12"/>
        <v>0.27513049627493485</v>
      </c>
      <c r="AY49" s="59">
        <f t="shared" si="12"/>
        <v>0.25737021235798863</v>
      </c>
      <c r="AZ49" s="59">
        <f t="shared" si="12"/>
        <v>0.26333450090429961</v>
      </c>
      <c r="BA49" s="59">
        <f t="shared" si="12"/>
        <v>0.27608281063140655</v>
      </c>
      <c r="BB49" s="59">
        <f t="shared" si="12"/>
        <v>0.25307591374891653</v>
      </c>
      <c r="BC49" s="59">
        <f t="shared" si="12"/>
        <v>0.27732403977031544</v>
      </c>
      <c r="BD49" s="59">
        <f t="shared" si="12"/>
        <v>0.29200774748737884</v>
      </c>
      <c r="BE49" s="59">
        <f t="shared" si="12"/>
        <v>0.27630511006970082</v>
      </c>
      <c r="BF49" s="59">
        <f t="shared" si="12"/>
        <v>0.28665770266016249</v>
      </c>
      <c r="BG49" s="59">
        <f t="shared" si="12"/>
        <v>0.30006541820994742</v>
      </c>
      <c r="BH49" s="59">
        <f t="shared" si="12"/>
        <v>0.30106503312238719</v>
      </c>
      <c r="BI49" s="59">
        <f t="shared" si="12"/>
        <v>0.29903558305778016</v>
      </c>
      <c r="BJ49" s="59">
        <f t="shared" si="12"/>
        <v>0.28758110167818046</v>
      </c>
      <c r="BK49" s="59">
        <f t="shared" si="12"/>
        <v>0.29041574412700222</v>
      </c>
      <c r="BL49" s="59">
        <f t="shared" si="12"/>
        <v>0.28381298082171708</v>
      </c>
    </row>
    <row r="50" spans="1:65" x14ac:dyDescent="0.35">
      <c r="A50" s="83"/>
      <c r="B50" s="85"/>
      <c r="E50" s="55"/>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row>
    <row r="51" spans="1:65" x14ac:dyDescent="0.35">
      <c r="A51" s="83" t="str">
        <f>+nominal!A51</f>
        <v>Total targeted programs, discretionary and mandatory (includes Medicare LIS)</v>
      </c>
      <c r="B51" s="85"/>
      <c r="E51" s="55"/>
      <c r="F51" s="73">
        <f>+nominal!F51/F$3</f>
        <v>65.439321876874345</v>
      </c>
      <c r="G51" s="73">
        <f>+nominal!G51/G$3</f>
        <v>71.073064393456903</v>
      </c>
      <c r="H51" s="73">
        <f>+nominal!H51/H$3</f>
        <v>74.238401463200105</v>
      </c>
      <c r="I51" s="73">
        <f>+nominal!I51/I$3</f>
        <v>80.813061633648829</v>
      </c>
      <c r="J51" s="73">
        <f>+nominal!J51/J$3</f>
        <v>107.11199057258074</v>
      </c>
      <c r="K51" s="73">
        <f>+nominal!K51/K$3</f>
        <v>127.09273112577523</v>
      </c>
      <c r="L51" s="73">
        <f>+nominal!L51/L$3</f>
        <v>147.73322082200633</v>
      </c>
      <c r="M51" s="73">
        <f>+nominal!M51/M$3</f>
        <v>154.42471472559799</v>
      </c>
      <c r="N51" s="73">
        <f>+nominal!N51/N$3</f>
        <v>165.78066987422409</v>
      </c>
      <c r="O51" s="73">
        <f>+nominal!O51/O$3</f>
        <v>200.10423914859143</v>
      </c>
      <c r="P51" s="73">
        <f>+nominal!P51/P$3</f>
        <v>240.34329988727526</v>
      </c>
      <c r="Q51" s="73">
        <f>+nominal!Q51/Q$3</f>
        <v>232.06786789658472</v>
      </c>
      <c r="R51" s="73">
        <f>+nominal!R51/R$3</f>
        <v>231.49798958790754</v>
      </c>
      <c r="S51" s="73">
        <f>+nominal!S51/S$3</f>
        <v>271.12586648451713</v>
      </c>
      <c r="T51" s="73">
        <f>+nominal!T51/T$3</f>
        <v>305.35495668831089</v>
      </c>
      <c r="U51" s="73">
        <f>+nominal!U51/U$3</f>
        <v>75.823578952948907</v>
      </c>
      <c r="V51" s="73">
        <f>+nominal!V51/V$3</f>
        <v>312.04397740860514</v>
      </c>
      <c r="W51" s="73">
        <f>+nominal!W51/W$3</f>
        <v>330.54867318206112</v>
      </c>
      <c r="X51" s="73">
        <f>+nominal!X51/X$3</f>
        <v>328.68105236281292</v>
      </c>
      <c r="Y51" s="73">
        <f>+nominal!Y51/Y$3</f>
        <v>337.10007533252821</v>
      </c>
      <c r="Z51" s="73">
        <f>+nominal!Z51/Z$3</f>
        <v>339.54731533763874</v>
      </c>
      <c r="AA51" s="73">
        <f>+nominal!AA51/AA$3</f>
        <v>297.48454840838394</v>
      </c>
      <c r="AB51" s="73">
        <f>+nominal!AB51/AB$3</f>
        <v>302.57326963638701</v>
      </c>
      <c r="AC51" s="73">
        <f>+nominal!AC51/AC$3</f>
        <v>301.73195183281746</v>
      </c>
      <c r="AD51" s="73">
        <f>+nominal!AD51/AD$3</f>
        <v>349.42207601834269</v>
      </c>
      <c r="AE51" s="73">
        <f>+nominal!AE51/AE$3</f>
        <v>311.11804346086132</v>
      </c>
      <c r="AF51" s="73">
        <f>+nominal!AF51/AF$3</f>
        <v>311.57418090643881</v>
      </c>
      <c r="AG51" s="73">
        <f>+nominal!AG51/AG$3</f>
        <v>322.90390699230284</v>
      </c>
      <c r="AH51" s="73">
        <f>+nominal!AH51/AH$3</f>
        <v>333.44996518928275</v>
      </c>
      <c r="AI51" s="73">
        <f>+nominal!AI51/AI$3</f>
        <v>349.19412043411972</v>
      </c>
      <c r="AJ51" s="73">
        <f>+nominal!AJ51/AJ$3</f>
        <v>388.72644876258624</v>
      </c>
      <c r="AK51" s="73">
        <f>+nominal!AK51/AK$3</f>
        <v>446.76965942521514</v>
      </c>
      <c r="AL51" s="73">
        <f>+nominal!AL51/AL$3</f>
        <v>475.59210209897788</v>
      </c>
      <c r="AM51" s="73">
        <f>+nominal!AM51/AM$3</f>
        <v>496.42290641564887</v>
      </c>
      <c r="AN51" s="73">
        <f>+nominal!AN51/AN$3</f>
        <v>516.00962910616363</v>
      </c>
      <c r="AO51" s="73">
        <f>+nominal!AO51/AO$3</f>
        <v>514.53134938553706</v>
      </c>
      <c r="AP51" s="73">
        <f>+nominal!AP51/AP$3</f>
        <v>508.77246121808611</v>
      </c>
      <c r="AQ51" s="73">
        <f>+nominal!AQ51/AQ$3</f>
        <v>511.78886008874275</v>
      </c>
      <c r="AR51" s="73">
        <f>+nominal!AR51/AR$3</f>
        <v>521.55140026177821</v>
      </c>
      <c r="AS51" s="73">
        <f>+nominal!AS51/AS$3</f>
        <v>529.59671512926104</v>
      </c>
      <c r="AT51" s="73">
        <f>+nominal!AT51/AT$3</f>
        <v>552.3105558434554</v>
      </c>
      <c r="AU51" s="73">
        <f>+nominal!AU51/AU$3</f>
        <v>603.78059879520094</v>
      </c>
      <c r="AV51" s="73">
        <f>+nominal!AV51/AV$3</f>
        <v>636.45874736525229</v>
      </c>
      <c r="AW51" s="73">
        <f>+nominal!AW51/AW$3</f>
        <v>656.72628815230371</v>
      </c>
      <c r="AX51" s="73">
        <f>+nominal!AX51/AX$3</f>
        <v>664.42836845169552</v>
      </c>
      <c r="AY51" s="73">
        <f>+nominal!AY51/AY$3</f>
        <v>656.91167210045853</v>
      </c>
      <c r="AZ51" s="73">
        <f>+nominal!AZ51/AZ$3</f>
        <v>665.34699713532007</v>
      </c>
      <c r="BA51" s="73">
        <f>+nominal!BA51/BA$3</f>
        <v>711.85953454819673</v>
      </c>
      <c r="BB51" s="73">
        <f>+nominal!BB51/BB$3</f>
        <v>751.77637173717335</v>
      </c>
      <c r="BC51" s="73">
        <f>+nominal!BC51/BC$3</f>
        <v>803.89243253352129</v>
      </c>
      <c r="BD51" s="73">
        <f>+nominal!BD51/BD$3</f>
        <v>854.64907483348452</v>
      </c>
      <c r="BE51" s="73">
        <f>+nominal!BE51/BE$3</f>
        <v>803.40655977583503</v>
      </c>
      <c r="BF51" s="73">
        <f>+nominal!BF51/BF$3</f>
        <v>810.2544496282884</v>
      </c>
      <c r="BG51" s="73">
        <f>+nominal!BG51/BG$3</f>
        <v>845.24659286822373</v>
      </c>
      <c r="BH51" s="73">
        <f>+nominal!BH51/BH$3</f>
        <v>905.63874708299795</v>
      </c>
      <c r="BI51" s="73">
        <f>+nominal!BI51/BI$3</f>
        <v>922.86897475838146</v>
      </c>
      <c r="BJ51" s="73">
        <f>+nominal!BJ51/BJ$3</f>
        <v>911.45425151906954</v>
      </c>
      <c r="BK51" s="73">
        <f>+nominal!BK51/BK$3</f>
        <v>910.03681451930981</v>
      </c>
      <c r="BL51" s="73">
        <f>+nominal!BL51/BL$3</f>
        <v>926.78</v>
      </c>
    </row>
    <row r="52" spans="1:65" hidden="1" x14ac:dyDescent="0.35">
      <c r="A52" s="83"/>
      <c r="B52" s="85"/>
      <c r="E52" s="55"/>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row>
    <row r="53" spans="1:65" hidden="1" x14ac:dyDescent="0.35">
      <c r="A53" s="83" t="str">
        <f>+nominal!A53</f>
        <v>Medicare Low-Income drug benefit (Low-Income Subsidy or LIS), including current-law timing anomalies</v>
      </c>
      <c r="B53" s="85"/>
      <c r="E53" s="55"/>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f>+nominal!AW53/AW$3</f>
        <v>0.30361193972030343</v>
      </c>
      <c r="AX53" s="73">
        <f>+nominal!AX53/AX$3</f>
        <v>1.5999036939921132</v>
      </c>
      <c r="AY53" s="73">
        <f>+nominal!AY53/AY$3</f>
        <v>13.916109715364152</v>
      </c>
      <c r="AZ53" s="73">
        <f>+nominal!AZ53/AZ$3</f>
        <v>23.690332436211122</v>
      </c>
      <c r="BA53" s="73">
        <f>+nominal!BA53/BA$3</f>
        <v>22.567926611130666</v>
      </c>
      <c r="BB53" s="73">
        <f>+nominal!BB53/BB$3</f>
        <v>24.361112933473358</v>
      </c>
      <c r="BC53" s="73">
        <f>+nominal!BC53/BC$3</f>
        <v>25.646187413116738</v>
      </c>
      <c r="BD53" s="73">
        <f>+nominal!BD53/BD$3</f>
        <v>28.477130752443337</v>
      </c>
      <c r="BE53" s="73">
        <f>+nominal!BE53/BE$3</f>
        <v>24.000138495214671</v>
      </c>
      <c r="BF53" s="73">
        <f>+nominal!BF53/BF$3</f>
        <v>26.257792003202461</v>
      </c>
      <c r="BG53" s="73">
        <f>+nominal!BG53/BG$3</f>
        <v>26.773948621961885</v>
      </c>
      <c r="BH53" s="73">
        <f>+nominal!BH53/BH$3</f>
        <v>27.835360889615409</v>
      </c>
      <c r="BI53" s="73">
        <f>+nominal!BI53/BI$3</f>
        <v>30.685357395038483</v>
      </c>
      <c r="BJ53" s="73">
        <f>+nominal!BJ53/BJ$3</f>
        <v>29.020907007561917</v>
      </c>
      <c r="BK53" s="73">
        <f>+nominal!BK53/BK$3</f>
        <v>26.153463522814391</v>
      </c>
      <c r="BL53" s="73">
        <f>+nominal!BL53/BL$3</f>
        <v>29.4</v>
      </c>
    </row>
    <row r="54" spans="1:65" hidden="1" x14ac:dyDescent="0.35">
      <c r="A54" s="83"/>
      <c r="B54" s="44" t="str">
        <f>+nominal!B54</f>
        <v>LIS timing anomalies under current law (from "timing")</v>
      </c>
      <c r="E54" s="55"/>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f>+nominal!AW54/AW$3</f>
        <v>0</v>
      </c>
      <c r="AX54" s="157">
        <f>+nominal!AX54/AX$3</f>
        <v>0</v>
      </c>
      <c r="AY54" s="157">
        <f>+nominal!AY54/AY$3</f>
        <v>-1.6186683980693679</v>
      </c>
      <c r="AZ54" s="157">
        <f>+nominal!AZ54/AZ$3</f>
        <v>1.7799093907093639</v>
      </c>
      <c r="BA54" s="157">
        <f>+nominal!BA54/BA$3</f>
        <v>0</v>
      </c>
      <c r="BB54" s="157">
        <f>+nominal!BB54/BB$3</f>
        <v>0</v>
      </c>
      <c r="BC54" s="157">
        <f>+nominal!BC54/BC$3</f>
        <v>0</v>
      </c>
      <c r="BD54" s="157">
        <f>+nominal!BD54/BD$3</f>
        <v>2.1394486573062341</v>
      </c>
      <c r="BE54" s="157">
        <f>+nominal!BE54/BE$3</f>
        <v>-2.1439937186777311</v>
      </c>
      <c r="BF54" s="157">
        <f>+nominal!BF54/BF$3</f>
        <v>0</v>
      </c>
      <c r="BG54" s="157">
        <f>+nominal!BG54/BG$3</f>
        <v>0</v>
      </c>
      <c r="BH54" s="157">
        <f>+nominal!BH54/BH$3</f>
        <v>0</v>
      </c>
      <c r="BI54" s="157">
        <f>+nominal!BI54/BI$3</f>
        <v>2.3060865506737596</v>
      </c>
      <c r="BJ54" s="157">
        <f>+nominal!BJ54/BJ$3</f>
        <v>0.44746589225812761</v>
      </c>
      <c r="BK54" s="157">
        <f>+nominal!BK54/BK$3</f>
        <v>-2.7476560878038083</v>
      </c>
      <c r="BL54" s="157">
        <f>+nominal!BL54/BL$3</f>
        <v>0</v>
      </c>
    </row>
    <row r="55" spans="1:65" hidden="1" x14ac:dyDescent="0.35">
      <c r="A55" s="83" t="str">
        <f>+nominal!A55</f>
        <v>FYI: Medicare Low-Income drug benefit (Low-Income Subsidy or LIS), LIS timing anomalies removed</v>
      </c>
      <c r="B55" s="85"/>
      <c r="E55" s="55"/>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f>+nominal!AW55/AW$3</f>
        <v>0.30361193972030343</v>
      </c>
      <c r="AX55" s="73">
        <f>+nominal!AX55/AX$3</f>
        <v>1.5999036939921132</v>
      </c>
      <c r="AY55" s="73">
        <f>+nominal!AY55/AY$3</f>
        <v>15.53477811343352</v>
      </c>
      <c r="AZ55" s="73">
        <f>+nominal!AZ55/AZ$3</f>
        <v>21.910423045501759</v>
      </c>
      <c r="BA55" s="73">
        <f>+nominal!BA55/BA$3</f>
        <v>22.567926611130666</v>
      </c>
      <c r="BB55" s="73">
        <f>+nominal!BB55/BB$3</f>
        <v>24.361112933473358</v>
      </c>
      <c r="BC55" s="73">
        <f>+nominal!BC55/BC$3</f>
        <v>25.646187413116738</v>
      </c>
      <c r="BD55" s="73">
        <f>+nominal!BD55/BD$3</f>
        <v>26.337682095137104</v>
      </c>
      <c r="BE55" s="73">
        <f>+nominal!BE55/BE$3</f>
        <v>26.144132213892401</v>
      </c>
      <c r="BF55" s="73">
        <f>+nominal!BF55/BF$3</f>
        <v>26.257792003202461</v>
      </c>
      <c r="BG55" s="73">
        <f>+nominal!BG55/BG$3</f>
        <v>26.773948621961885</v>
      </c>
      <c r="BH55" s="73">
        <f>+nominal!BH55/BH$3</f>
        <v>27.835360889615409</v>
      </c>
      <c r="BI55" s="73">
        <f>+nominal!BI55/BI$3</f>
        <v>28.379270844364722</v>
      </c>
      <c r="BJ55" s="73">
        <f>+nominal!BJ55/BJ$3</f>
        <v>28.573441115303787</v>
      </c>
      <c r="BK55" s="73">
        <f>+nominal!BK55/BK$3</f>
        <v>28.901119610618199</v>
      </c>
      <c r="BL55" s="73">
        <f>+nominal!BL55/BL$3</f>
        <v>29.4</v>
      </c>
    </row>
    <row r="56" spans="1:65" x14ac:dyDescent="0.35">
      <c r="A56" s="83"/>
      <c r="B56" s="85"/>
      <c r="E56" s="55"/>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row>
    <row r="57" spans="1:65" x14ac:dyDescent="0.35">
      <c r="A57" s="83" t="str">
        <f>+nominal!A57</f>
        <v>Others:</v>
      </c>
      <c r="B57" s="85"/>
      <c r="E57" s="55"/>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row>
    <row r="58" spans="1:65" x14ac:dyDescent="0.35">
      <c r="A58" s="83"/>
      <c r="B58" s="438" t="str">
        <f>+nominal!B58</f>
        <v>Medicaid</v>
      </c>
      <c r="C58" s="38"/>
      <c r="D58" s="38"/>
      <c r="E58" s="429"/>
      <c r="F58" s="443">
        <f>+nominal!F58/F$3</f>
        <v>1.2911890609580516</v>
      </c>
      <c r="G58" s="443">
        <f>+nominal!G58/G$3</f>
        <v>1.9226880565195694</v>
      </c>
      <c r="H58" s="443">
        <f>+nominal!H58/H$3</f>
        <v>2.4997693047360339</v>
      </c>
      <c r="I58" s="443">
        <f>+nominal!I58/I$3</f>
        <v>3.1609835727718294</v>
      </c>
      <c r="J58" s="443">
        <f>+nominal!J58/J$3</f>
        <v>8.6466427805941848</v>
      </c>
      <c r="K58" s="443">
        <f>+nominal!K58/K$3</f>
        <v>12.649445441337967</v>
      </c>
      <c r="L58" s="443">
        <f>+nominal!L58/L$3</f>
        <v>18.714497017423565</v>
      </c>
      <c r="M58" s="443">
        <f>+nominal!M58/M$3</f>
        <v>22.532133284647401</v>
      </c>
      <c r="N58" s="443">
        <f>+nominal!N58/N$3</f>
        <v>25.376202372244805</v>
      </c>
      <c r="O58" s="443">
        <f>+nominal!O58/O$3</f>
        <v>29.575181784656667</v>
      </c>
      <c r="P58" s="443">
        <f>+nominal!P58/P$3</f>
        <v>38.692814860814828</v>
      </c>
      <c r="Q58" s="443">
        <f>+nominal!Q58/Q$3</f>
        <v>36.896487199022516</v>
      </c>
      <c r="R58" s="443">
        <f>+nominal!R58/R$3</f>
        <v>42.644697478516591</v>
      </c>
      <c r="S58" s="443">
        <f>+nominal!S58/S$3</f>
        <v>45.259528362694674</v>
      </c>
      <c r="T58" s="443">
        <f>+nominal!T58/T$3</f>
        <v>52.673433241696422</v>
      </c>
      <c r="U58" s="443">
        <f>+nominal!U58/U$3</f>
        <v>13.129568132528165</v>
      </c>
      <c r="V58" s="443">
        <f>+nominal!V58/V$3</f>
        <v>55.852577880781716</v>
      </c>
      <c r="W58" s="443">
        <f>+nominal!W58/W$3</f>
        <v>56.395300393766441</v>
      </c>
      <c r="X58" s="443">
        <f>+nominal!X58/X$3</f>
        <v>59.657023260161033</v>
      </c>
      <c r="Y58" s="443">
        <f>+nominal!Y58/Y$3</f>
        <v>59.829082404058767</v>
      </c>
      <c r="Z58" s="443">
        <f>+nominal!Z58/Z$3</f>
        <v>64.9472300145584</v>
      </c>
      <c r="AA58" s="443">
        <f>+nominal!AA58/AA$3</f>
        <v>62.161702641352761</v>
      </c>
      <c r="AB58" s="443">
        <f>+nominal!AB58/AB$3</f>
        <v>64.273065644643538</v>
      </c>
      <c r="AC58" s="443">
        <f>+nominal!AC58/AC$3</f>
        <v>64.604238155359781</v>
      </c>
      <c r="AD58" s="443">
        <f>+nominal!AD58/AD$3</f>
        <v>69.798908120998632</v>
      </c>
      <c r="AE58" s="443">
        <f>+nominal!AE58/AE$3</f>
        <v>74.503346068080702</v>
      </c>
      <c r="AF58" s="443">
        <f>+nominal!AF58/AF$3</f>
        <v>78.926702026614393</v>
      </c>
      <c r="AG58" s="443">
        <f>+nominal!AG58/AG$3</f>
        <v>83.681503695802817</v>
      </c>
      <c r="AH58" s="443">
        <f>+nominal!AH58/AH$3</f>
        <v>90.280804068669568</v>
      </c>
      <c r="AI58" s="443">
        <f>+nominal!AI58/AI$3</f>
        <v>101.4402115530086</v>
      </c>
      <c r="AJ58" s="443">
        <f>+nominal!AJ58/AJ$3</f>
        <v>122.61587328381201</v>
      </c>
      <c r="AK58" s="443">
        <f>+nominal!AK58/AK$3</f>
        <v>152.70122313355481</v>
      </c>
      <c r="AL58" s="443">
        <f>+nominal!AL58/AL$3</f>
        <v>164.43395396265666</v>
      </c>
      <c r="AM58" s="443">
        <f>+nominal!AM58/AM$3</f>
        <v>172.39630366781387</v>
      </c>
      <c r="AN58" s="443">
        <f>+nominal!AN58/AN$3</f>
        <v>181.04424249204695</v>
      </c>
      <c r="AO58" s="443">
        <f>+nominal!AO58/AO$3</f>
        <v>180.58587655131248</v>
      </c>
      <c r="AP58" s="443">
        <f>+nominal!AP58/AP$3</f>
        <v>181.31856186453786</v>
      </c>
      <c r="AQ58" s="443">
        <f>+nominal!AQ58/AQ$3</f>
        <v>187.52871529688642</v>
      </c>
      <c r="AR58" s="443">
        <f>+nominal!AR58/AR$3</f>
        <v>194.85608308550943</v>
      </c>
      <c r="AS58" s="443">
        <f>+nominal!AS58/AS$3</f>
        <v>204.13887933773182</v>
      </c>
      <c r="AT58" s="443">
        <f>+nominal!AT58/AT$3</f>
        <v>214.87915777541906</v>
      </c>
      <c r="AU58" s="443">
        <f>+nominal!AU58/AU$3</f>
        <v>239.02848992914261</v>
      </c>
      <c r="AV58" s="443">
        <f>+nominal!AV58/AV$3</f>
        <v>251.98264874596737</v>
      </c>
      <c r="AW58" s="443">
        <f>+nominal!AW58/AW$3</f>
        <v>267.52917874424395</v>
      </c>
      <c r="AX58" s="443">
        <f>+nominal!AX58/AX$3</f>
        <v>264.30409024749707</v>
      </c>
      <c r="AY58" s="443">
        <f>+nominal!AY58/AY$3</f>
        <v>250.53297292311873</v>
      </c>
      <c r="AZ58" s="443">
        <f>+nominal!AZ58/AZ$3</f>
        <v>255.68458756185515</v>
      </c>
      <c r="BA58" s="443">
        <f>+nominal!BA58/BA$3</f>
        <v>256.74685110764352</v>
      </c>
      <c r="BB58" s="443">
        <f>+nominal!BB58/BB$3</f>
        <v>276.30735572502175</v>
      </c>
      <c r="BC58" s="443">
        <f>+nominal!BC58/BC$3</f>
        <v>285.06321505433596</v>
      </c>
      <c r="BD58" s="443">
        <f>+nominal!BD58/BD$3</f>
        <v>314.63589655828531</v>
      </c>
      <c r="BE58" s="443">
        <f>+nominal!BE58/BE$3</f>
        <v>289.98710038896434</v>
      </c>
      <c r="BF58" s="443">
        <f>+nominal!BF58/BF$3</f>
        <v>300.52484854045292</v>
      </c>
      <c r="BG58" s="443">
        <f>+nominal!BG58/BG$3</f>
        <v>334.08984430720949</v>
      </c>
      <c r="BH58" s="443">
        <f>+nominal!BH58/BH$3</f>
        <v>384.0497879671708</v>
      </c>
      <c r="BI58" s="443">
        <f>+nominal!BI58/BI$3</f>
        <v>397.91745483422403</v>
      </c>
      <c r="BJ58" s="443">
        <f>+nominal!BJ58/BJ$3</f>
        <v>395.46803382074506</v>
      </c>
      <c r="BK58" s="443">
        <f>+nominal!BK58/BK$3</f>
        <v>399.24129613595682</v>
      </c>
      <c r="BL58" s="443">
        <f>+nominal!BL58/BL$3</f>
        <v>410.10199999999998</v>
      </c>
    </row>
    <row r="59" spans="1:65" x14ac:dyDescent="0.35">
      <c r="A59" s="83"/>
      <c r="B59" s="438" t="str">
        <f>+nominal!B59</f>
        <v>Student loans (mandatory amounts, 7 direct loan and FFEL accounts)</v>
      </c>
      <c r="C59" s="38"/>
      <c r="D59" s="38"/>
      <c r="E59" s="429"/>
      <c r="F59" s="443">
        <f>+nominal!F59/F$3</f>
        <v>0</v>
      </c>
      <c r="G59" s="443">
        <f>+nominal!G59/G$3</f>
        <v>0</v>
      </c>
      <c r="H59" s="443">
        <f>+nominal!H59/H$3</f>
        <v>0</v>
      </c>
      <c r="I59" s="443">
        <f>+nominal!I59/I$3</f>
        <v>0</v>
      </c>
      <c r="J59" s="443">
        <f>+nominal!J59/J$3</f>
        <v>0</v>
      </c>
      <c r="K59" s="443">
        <f>+nominal!K59/K$3</f>
        <v>0</v>
      </c>
      <c r="L59" s="443">
        <f>+nominal!L59/L$3</f>
        <v>-4.4563285933219222E-4</v>
      </c>
      <c r="M59" s="443">
        <f>+nominal!M59/M$3</f>
        <v>-7.0417385404965942E-3</v>
      </c>
      <c r="N59" s="443">
        <f>+nominal!N59/N$3</f>
        <v>2.1617993729282258E-2</v>
      </c>
      <c r="O59" s="443">
        <f>+nominal!O59/O$3</f>
        <v>9.7066500050319332E-2</v>
      </c>
      <c r="P59" s="443">
        <f>+nominal!P59/P$3</f>
        <v>0.22359003313507866</v>
      </c>
      <c r="Q59" s="443">
        <f>+nominal!Q59/Q$3</f>
        <v>0.34715126879985936</v>
      </c>
      <c r="R59" s="443">
        <f>+nominal!R59/R$3</f>
        <v>0.61436339990586675</v>
      </c>
      <c r="S59" s="443">
        <f>+nominal!S59/S$3</f>
        <v>0.73500802617782512</v>
      </c>
      <c r="T59" s="443">
        <f>+nominal!T59/T$3</f>
        <v>0.82074348844837097</v>
      </c>
      <c r="U59" s="443">
        <f>+nominal!U59/U$3</f>
        <v>0.33884683478822558</v>
      </c>
      <c r="V59" s="443">
        <f>+nominal!V59/V$3</f>
        <v>0.80653401189471396</v>
      </c>
      <c r="W59" s="443">
        <f>+nominal!W59/W$3</f>
        <v>2.8815626540199433</v>
      </c>
      <c r="X59" s="443">
        <f>+nominal!X59/X$3</f>
        <v>4.3175060405341492</v>
      </c>
      <c r="Y59" s="443">
        <f>+nominal!Y59/Y$3</f>
        <v>6.035665447850814</v>
      </c>
      <c r="Z59" s="443">
        <f>+nominal!Z59/Z$3</f>
        <v>8.7147154017747965</v>
      </c>
      <c r="AA59" s="443">
        <f>+nominal!AA59/AA$3</f>
        <v>10.807111876539102</v>
      </c>
      <c r="AB59" s="443">
        <f>+nominal!AB59/AB$3</f>
        <v>8.6515783470808536</v>
      </c>
      <c r="AC59" s="443">
        <f>+nominal!AC59/AC$3</f>
        <v>10.450922141195736</v>
      </c>
      <c r="AD59" s="443">
        <f>+nominal!AD59/AD$3</f>
        <v>10.89071481591845</v>
      </c>
      <c r="AE59" s="443">
        <f>+nominal!AE59/AE$3</f>
        <v>9.9039941745471243</v>
      </c>
      <c r="AF59" s="443">
        <f>+nominal!AF59/AF$3</f>
        <v>7.3307041800555321</v>
      </c>
      <c r="AG59" s="443">
        <f>+nominal!AG59/AG$3</f>
        <v>7.6350588575778637</v>
      </c>
      <c r="AH59" s="443">
        <f>+nominal!AH59/AH$3</f>
        <v>10.173391454638542</v>
      </c>
      <c r="AI59" s="443">
        <f>+nominal!AI59/AI$3</f>
        <v>10.79093174405503</v>
      </c>
      <c r="AJ59" s="443">
        <f>+nominal!AJ59/AJ$3</f>
        <v>11.161407947466408</v>
      </c>
      <c r="AK59" s="443">
        <f>+nominal!AK59/AK$3</f>
        <v>7.2262550067769258</v>
      </c>
      <c r="AL59" s="443">
        <f>+nominal!AL59/AL$3</f>
        <v>11.676524511378389</v>
      </c>
      <c r="AM59" s="443">
        <f>+nominal!AM59/AM$3</f>
        <v>-0.56950658848789715</v>
      </c>
      <c r="AN59" s="443">
        <f>+nominal!AN59/AN$3</f>
        <v>12.12652914233246</v>
      </c>
      <c r="AO59" s="443">
        <f>+nominal!AO59/AO$3</f>
        <v>8.2784067987486107</v>
      </c>
      <c r="AP59" s="443">
        <f>+nominal!AP59/AP$3</f>
        <v>7.4803015203240975</v>
      </c>
      <c r="AQ59" s="443">
        <f>+nominal!AQ59/AQ$3</f>
        <v>5.7610516681482187</v>
      </c>
      <c r="AR59" s="443">
        <f>+nominal!AR59/AR$3</f>
        <v>0.99915097859510393</v>
      </c>
      <c r="AS59" s="443">
        <f>+nominal!AS59/AS$3</f>
        <v>-0.32891840362759006</v>
      </c>
      <c r="AT59" s="443">
        <f>+nominal!AT59/AT$3</f>
        <v>-3.6623165620201825</v>
      </c>
      <c r="AU59" s="443">
        <f>+nominal!AU59/AU$3</f>
        <v>3.8792383324093458</v>
      </c>
      <c r="AV59" s="443">
        <f>+nominal!AV59/AV$3</f>
        <v>9.7959189679454486</v>
      </c>
      <c r="AW59" s="443">
        <f>+nominal!AW59/AW$3</f>
        <v>12.214308334947805</v>
      </c>
      <c r="AX59" s="443">
        <f>+nominal!AX59/AX$3</f>
        <v>19.383560481666265</v>
      </c>
      <c r="AY59" s="443">
        <f>+nominal!AY59/AY$3</f>
        <v>45.16875439856809</v>
      </c>
      <c r="AZ59" s="443">
        <f>+nominal!AZ59/AZ$3</f>
        <v>9.0578207350869135</v>
      </c>
      <c r="BA59" s="443">
        <f>+nominal!BA59/BA$3</f>
        <v>4.5415638025703426</v>
      </c>
      <c r="BB59" s="443">
        <f>+nominal!BB59/BB$3</f>
        <v>-37.729690119078967</v>
      </c>
      <c r="BC59" s="443">
        <f>+nominal!BC59/BC$3</f>
        <v>-26.445417319730669</v>
      </c>
      <c r="BD59" s="443">
        <f>+nominal!BD59/BD$3</f>
        <v>-57.312237754115912</v>
      </c>
      <c r="BE59" s="443">
        <f>+nominal!BE59/BE$3</f>
        <v>-38.194332907885347</v>
      </c>
      <c r="BF59" s="443">
        <f>+nominal!BF59/BF$3</f>
        <v>-48.201437333305478</v>
      </c>
      <c r="BG59" s="443">
        <f>+nominal!BG59/BG$3</f>
        <v>-23.660258197414059</v>
      </c>
      <c r="BH59" s="443">
        <f>+nominal!BH59/BH$3</f>
        <v>12.99534158249107</v>
      </c>
      <c r="BI59" s="443">
        <f>+nominal!BI59/BI$3</f>
        <v>0.6856518490260638</v>
      </c>
      <c r="BJ59" s="443">
        <f>+nominal!BJ59/BJ$3</f>
        <v>38.374421637476502</v>
      </c>
      <c r="BK59" s="443">
        <f>+nominal!BK59/BK$3</f>
        <v>-12.688821343938438</v>
      </c>
      <c r="BL59" s="443">
        <f>+nominal!BL59/BL$3</f>
        <v>24.652999999999999</v>
      </c>
    </row>
    <row r="60" spans="1:65" ht="15" thickBot="1" x14ac:dyDescent="0.4">
      <c r="A60" s="41"/>
      <c r="B60" s="41"/>
      <c r="C60" s="41"/>
      <c r="D60" s="41"/>
      <c r="E60" s="128"/>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row>
    <row r="61" spans="1:65" ht="15" thickTop="1" x14ac:dyDescent="0.35">
      <c r="E61" s="55"/>
    </row>
    <row r="62" spans="1:65" x14ac:dyDescent="0.35">
      <c r="A62" s="43" t="s">
        <v>8380</v>
      </c>
      <c r="E62" s="129"/>
      <c r="F62" s="45">
        <v>194659076</v>
      </c>
      <c r="G62" s="45">
        <v>197512934</v>
      </c>
      <c r="H62" s="45">
        <v>200186503</v>
      </c>
      <c r="I62" s="45">
        <v>202805886</v>
      </c>
      <c r="J62" s="45">
        <v>205130112</v>
      </c>
      <c r="K62" s="45">
        <v>207279618</v>
      </c>
      <c r="L62" s="45">
        <v>209380865</v>
      </c>
      <c r="M62" s="45">
        <v>211445003</v>
      </c>
      <c r="N62" s="45">
        <v>213718480</v>
      </c>
      <c r="O62" s="45">
        <v>216065338</v>
      </c>
      <c r="P62" s="45">
        <v>218217098</v>
      </c>
      <c r="Q62" s="45">
        <v>220047854</v>
      </c>
      <c r="R62" s="45">
        <v>221797095</v>
      </c>
      <c r="S62" s="45">
        <v>223643691</v>
      </c>
      <c r="T62" s="45">
        <v>225526772</v>
      </c>
      <c r="U62" s="45"/>
      <c r="V62" s="45">
        <v>227442410</v>
      </c>
      <c r="W62" s="45">
        <v>229601523</v>
      </c>
      <c r="X62" s="45">
        <v>231791838</v>
      </c>
      <c r="Y62" s="45">
        <v>234140162</v>
      </c>
      <c r="Z62" s="45">
        <v>236339542</v>
      </c>
      <c r="AA62" s="45">
        <v>238616186</v>
      </c>
      <c r="AB62" s="45">
        <v>240940745</v>
      </c>
      <c r="AC62" s="45">
        <v>243189495</v>
      </c>
      <c r="AD62" s="45">
        <v>245477723</v>
      </c>
      <c r="AE62" s="45">
        <v>247846097</v>
      </c>
      <c r="AF62" s="45">
        <v>250238421</v>
      </c>
      <c r="AG62" s="45">
        <v>252691196</v>
      </c>
      <c r="AH62" s="45">
        <v>255206566</v>
      </c>
      <c r="AI62" s="45">
        <v>257914078</v>
      </c>
      <c r="AJ62" s="45">
        <v>261062978</v>
      </c>
      <c r="AK62" s="45">
        <v>264179227</v>
      </c>
      <c r="AL62" s="45">
        <v>267254709</v>
      </c>
      <c r="AM62" s="45">
        <v>270178482</v>
      </c>
      <c r="AN62" s="45">
        <v>273012586</v>
      </c>
      <c r="AO62" s="45">
        <v>275702854</v>
      </c>
      <c r="AP62" s="45">
        <v>278381461</v>
      </c>
      <c r="AQ62" s="45">
        <v>281011948</v>
      </c>
      <c r="AR62" s="45">
        <v>283654300</v>
      </c>
      <c r="AS62" s="45">
        <v>286278266</v>
      </c>
      <c r="AT62" s="45">
        <v>289102307</v>
      </c>
      <c r="AU62" s="45">
        <v>292000789</v>
      </c>
      <c r="AV62" s="45">
        <v>294801190</v>
      </c>
      <c r="AW62" s="45">
        <v>297518389</v>
      </c>
      <c r="AX62" s="45">
        <v>300487758</v>
      </c>
      <c r="AY62" s="45">
        <v>303997564</v>
      </c>
      <c r="AZ62" s="45">
        <v>307348687</v>
      </c>
      <c r="BA62" s="45">
        <v>309917582</v>
      </c>
      <c r="BB62" s="45">
        <v>311556664</v>
      </c>
      <c r="BC62" s="45">
        <v>313982039</v>
      </c>
      <c r="BD62" s="45">
        <v>315998995</v>
      </c>
      <c r="BE62" s="45">
        <v>317806898</v>
      </c>
      <c r="BF62" s="45">
        <v>319507316</v>
      </c>
      <c r="BG62" s="45">
        <v>321338801</v>
      </c>
      <c r="BH62" s="45">
        <v>324058236</v>
      </c>
      <c r="BI62" s="45">
        <v>326507468</v>
      </c>
      <c r="BJ62" s="45">
        <v>328314419</v>
      </c>
      <c r="BK62" s="45">
        <v>330162367</v>
      </c>
      <c r="BL62" s="45">
        <v>331910213</v>
      </c>
      <c r="BM62" s="45">
        <v>333874496</v>
      </c>
    </row>
    <row r="63" spans="1:65" x14ac:dyDescent="0.35">
      <c r="A63" s="43"/>
      <c r="B63" s="127" t="s">
        <v>8361</v>
      </c>
      <c r="E63" s="55"/>
      <c r="F63" s="126">
        <f>+F62/1000000</f>
        <v>194.659076</v>
      </c>
      <c r="G63" s="126">
        <f t="shared" ref="G63:T63" si="13">+G62/1000000</f>
        <v>197.512934</v>
      </c>
      <c r="H63" s="126">
        <f t="shared" si="13"/>
        <v>200.18650299999999</v>
      </c>
      <c r="I63" s="126">
        <f t="shared" si="13"/>
        <v>202.80588599999999</v>
      </c>
      <c r="J63" s="126">
        <f t="shared" si="13"/>
        <v>205.130112</v>
      </c>
      <c r="K63" s="126">
        <f t="shared" si="13"/>
        <v>207.279618</v>
      </c>
      <c r="L63" s="126">
        <f t="shared" si="13"/>
        <v>209.380865</v>
      </c>
      <c r="M63" s="126">
        <f t="shared" si="13"/>
        <v>211.44500300000001</v>
      </c>
      <c r="N63" s="126">
        <f t="shared" si="13"/>
        <v>213.71848</v>
      </c>
      <c r="O63" s="126">
        <f t="shared" si="13"/>
        <v>216.065338</v>
      </c>
      <c r="P63" s="126">
        <f t="shared" si="13"/>
        <v>218.21709799999999</v>
      </c>
      <c r="Q63" s="126">
        <f t="shared" si="13"/>
        <v>220.047854</v>
      </c>
      <c r="R63" s="126">
        <f t="shared" si="13"/>
        <v>221.79709500000001</v>
      </c>
      <c r="S63" s="126">
        <f t="shared" si="13"/>
        <v>223.64369099999999</v>
      </c>
      <c r="T63" s="126">
        <f t="shared" si="13"/>
        <v>225.52677199999999</v>
      </c>
      <c r="V63" s="10">
        <f>(+V62*0.75+W62*0.25)/1000000</f>
        <v>227.98218825000001</v>
      </c>
      <c r="W63" s="10">
        <f t="shared" ref="W63:BL63" si="14">(+W62*0.75+X62*0.25)/1000000</f>
        <v>230.14910175</v>
      </c>
      <c r="X63" s="10">
        <f t="shared" si="14"/>
        <v>232.378919</v>
      </c>
      <c r="Y63" s="10">
        <f t="shared" si="14"/>
        <v>234.69000700000001</v>
      </c>
      <c r="Z63" s="10">
        <f t="shared" si="14"/>
        <v>236.908703</v>
      </c>
      <c r="AA63" s="10">
        <f t="shared" si="14"/>
        <v>239.19732575</v>
      </c>
      <c r="AB63" s="10">
        <f t="shared" si="14"/>
        <v>241.50293249999999</v>
      </c>
      <c r="AC63" s="10">
        <f t="shared" si="14"/>
        <v>243.76155199999999</v>
      </c>
      <c r="AD63" s="10">
        <f t="shared" si="14"/>
        <v>246.0698165</v>
      </c>
      <c r="AE63" s="10">
        <f t="shared" si="14"/>
        <v>248.44417799999999</v>
      </c>
      <c r="AF63" s="10">
        <f t="shared" si="14"/>
        <v>250.85161475000001</v>
      </c>
      <c r="AG63" s="10">
        <f t="shared" si="14"/>
        <v>253.32003850000001</v>
      </c>
      <c r="AH63" s="10">
        <f t="shared" si="14"/>
        <v>255.883444</v>
      </c>
      <c r="AI63" s="10">
        <f t="shared" si="14"/>
        <v>258.701303</v>
      </c>
      <c r="AJ63" s="10">
        <f t="shared" si="14"/>
        <v>261.84204025000003</v>
      </c>
      <c r="AK63" s="10">
        <f t="shared" si="14"/>
        <v>264.94809750000002</v>
      </c>
      <c r="AL63" s="10">
        <f t="shared" si="14"/>
        <v>267.98565224999999</v>
      </c>
      <c r="AM63" s="10">
        <f t="shared" si="14"/>
        <v>270.88700799999998</v>
      </c>
      <c r="AN63" s="10">
        <f t="shared" si="14"/>
        <v>273.68515300000001</v>
      </c>
      <c r="AO63" s="10">
        <f t="shared" si="14"/>
        <v>276.37250575000002</v>
      </c>
      <c r="AP63" s="10">
        <f t="shared" si="14"/>
        <v>279.03908274999998</v>
      </c>
      <c r="AQ63" s="10">
        <f t="shared" si="14"/>
        <v>281.67253599999998</v>
      </c>
      <c r="AR63" s="10">
        <f t="shared" si="14"/>
        <v>284.31029150000001</v>
      </c>
      <c r="AS63" s="10">
        <f t="shared" si="14"/>
        <v>286.98427624999999</v>
      </c>
      <c r="AT63" s="10">
        <f t="shared" si="14"/>
        <v>289.82692750000001</v>
      </c>
      <c r="AU63" s="10">
        <f t="shared" si="14"/>
        <v>292.70088924999999</v>
      </c>
      <c r="AV63" s="10">
        <f t="shared" si="14"/>
        <v>295.48048975</v>
      </c>
      <c r="AW63" s="10">
        <f t="shared" si="14"/>
        <v>298.26073124999999</v>
      </c>
      <c r="AX63" s="10">
        <f t="shared" si="14"/>
        <v>301.36520949999999</v>
      </c>
      <c r="AY63" s="10">
        <f t="shared" si="14"/>
        <v>304.83534474999999</v>
      </c>
      <c r="AZ63" s="10">
        <f t="shared" si="14"/>
        <v>307.99091075000001</v>
      </c>
      <c r="BA63" s="10">
        <f t="shared" si="14"/>
        <v>310.32735250000002</v>
      </c>
      <c r="BB63" s="10">
        <f t="shared" si="14"/>
        <v>312.16300775000002</v>
      </c>
      <c r="BC63" s="10">
        <f t="shared" si="14"/>
        <v>314.48627800000003</v>
      </c>
      <c r="BD63" s="10">
        <f t="shared" si="14"/>
        <v>316.45097075000001</v>
      </c>
      <c r="BE63" s="10">
        <f t="shared" si="14"/>
        <v>318.23200250000002</v>
      </c>
      <c r="BF63" s="10">
        <f t="shared" si="14"/>
        <v>319.96518724999999</v>
      </c>
      <c r="BG63" s="10">
        <f t="shared" si="14"/>
        <v>322.01865974999998</v>
      </c>
      <c r="BH63" s="10">
        <f t="shared" si="14"/>
        <v>324.67054400000001</v>
      </c>
      <c r="BI63" s="10">
        <f t="shared" si="14"/>
        <v>326.95920575000002</v>
      </c>
      <c r="BJ63" s="10">
        <f t="shared" si="14"/>
        <v>328.77640600000001</v>
      </c>
      <c r="BK63" s="10">
        <f t="shared" si="14"/>
        <v>330.59932850000001</v>
      </c>
      <c r="BL63" s="10">
        <f t="shared" si="14"/>
        <v>332.40128375</v>
      </c>
    </row>
    <row r="64" spans="1:65" x14ac:dyDescent="0.35">
      <c r="B64" s="125" t="s">
        <v>8379</v>
      </c>
    </row>
    <row r="66" spans="6:8" x14ac:dyDescent="0.35">
      <c r="F66" s="10"/>
      <c r="H66" s="10"/>
    </row>
    <row r="67" spans="6:8" x14ac:dyDescent="0.35">
      <c r="F67" s="10"/>
      <c r="H67" s="10"/>
    </row>
    <row r="68" spans="6:8" x14ac:dyDescent="0.35">
      <c r="F68" s="10"/>
      <c r="H68" s="10"/>
    </row>
    <row r="69" spans="6:8" x14ac:dyDescent="0.35">
      <c r="F69" s="10"/>
      <c r="H69" s="10"/>
    </row>
    <row r="70" spans="6:8" x14ac:dyDescent="0.35">
      <c r="F70" s="10"/>
      <c r="H70" s="10"/>
    </row>
    <row r="71" spans="6:8" x14ac:dyDescent="0.35">
      <c r="F71" s="10"/>
      <c r="H71" s="10"/>
    </row>
    <row r="72" spans="6:8" x14ac:dyDescent="0.35">
      <c r="F72" s="10"/>
      <c r="H72" s="10"/>
    </row>
    <row r="73" spans="6:8" x14ac:dyDescent="0.35">
      <c r="F73" s="10"/>
      <c r="H73" s="10"/>
    </row>
    <row r="74" spans="6:8" x14ac:dyDescent="0.35">
      <c r="F74" s="10"/>
      <c r="H74" s="10"/>
    </row>
    <row r="75" spans="6:8" x14ac:dyDescent="0.35">
      <c r="F75" s="10"/>
      <c r="H75" s="10"/>
    </row>
    <row r="76" spans="6:8" x14ac:dyDescent="0.35">
      <c r="F76" s="10"/>
      <c r="H76" s="10"/>
    </row>
    <row r="77" spans="6:8" x14ac:dyDescent="0.35">
      <c r="F77" s="10"/>
      <c r="H77" s="10"/>
    </row>
    <row r="78" spans="6:8" x14ac:dyDescent="0.35">
      <c r="F78" s="10"/>
      <c r="H78" s="10"/>
    </row>
    <row r="79" spans="6:8" x14ac:dyDescent="0.35">
      <c r="F79" s="10"/>
      <c r="H79" s="10"/>
    </row>
    <row r="80" spans="6:8" x14ac:dyDescent="0.35">
      <c r="F80" s="10"/>
      <c r="H80" s="10"/>
    </row>
    <row r="81" spans="6:8" x14ac:dyDescent="0.35">
      <c r="F81" s="10"/>
      <c r="H81" s="10"/>
    </row>
    <row r="82" spans="6:8" x14ac:dyDescent="0.35">
      <c r="F82" s="10"/>
      <c r="H82" s="10"/>
    </row>
    <row r="83" spans="6:8" x14ac:dyDescent="0.35">
      <c r="F83" s="10"/>
      <c r="H83" s="10"/>
    </row>
    <row r="84" spans="6:8" x14ac:dyDescent="0.35">
      <c r="F84" s="10"/>
      <c r="H84" s="10"/>
    </row>
    <row r="85" spans="6:8" x14ac:dyDescent="0.35">
      <c r="F85" s="10"/>
      <c r="H85" s="10"/>
    </row>
    <row r="86" spans="6:8" x14ac:dyDescent="0.35">
      <c r="F86" s="10"/>
      <c r="H86" s="10"/>
    </row>
    <row r="87" spans="6:8" x14ac:dyDescent="0.35">
      <c r="F87" s="10"/>
      <c r="H87" s="10"/>
    </row>
    <row r="88" spans="6:8" x14ac:dyDescent="0.35">
      <c r="F88" s="10"/>
      <c r="H88" s="10"/>
    </row>
    <row r="89" spans="6:8" x14ac:dyDescent="0.35">
      <c r="F89" s="10"/>
      <c r="H89" s="10"/>
    </row>
    <row r="90" spans="6:8" x14ac:dyDescent="0.35">
      <c r="F90" s="10"/>
      <c r="H90" s="10"/>
    </row>
    <row r="91" spans="6:8" x14ac:dyDescent="0.35">
      <c r="F91" s="10"/>
      <c r="H91" s="10"/>
    </row>
    <row r="92" spans="6:8" x14ac:dyDescent="0.35">
      <c r="F92" s="10"/>
      <c r="H92" s="10"/>
    </row>
    <row r="93" spans="6:8" x14ac:dyDescent="0.35">
      <c r="F93" s="10"/>
      <c r="H93" s="10"/>
    </row>
    <row r="94" spans="6:8" x14ac:dyDescent="0.35">
      <c r="F94" s="10"/>
      <c r="H94" s="10"/>
    </row>
    <row r="95" spans="6:8" x14ac:dyDescent="0.35">
      <c r="F95" s="10"/>
      <c r="H95" s="10"/>
    </row>
    <row r="96" spans="6:8" x14ac:dyDescent="0.35">
      <c r="F96" s="10"/>
      <c r="H96" s="10"/>
    </row>
    <row r="97" spans="6:8" x14ac:dyDescent="0.35">
      <c r="F97" s="10"/>
      <c r="H97" s="10"/>
    </row>
    <row r="98" spans="6:8" x14ac:dyDescent="0.35">
      <c r="F98" s="10"/>
      <c r="H98" s="10"/>
    </row>
    <row r="99" spans="6:8" x14ac:dyDescent="0.35">
      <c r="F99" s="10"/>
      <c r="H99" s="10"/>
    </row>
    <row r="100" spans="6:8" x14ac:dyDescent="0.35">
      <c r="F100" s="10"/>
      <c r="H100" s="10"/>
    </row>
    <row r="101" spans="6:8" x14ac:dyDescent="0.35">
      <c r="F101" s="10"/>
      <c r="H101" s="10"/>
    </row>
    <row r="102" spans="6:8" x14ac:dyDescent="0.35">
      <c r="F102" s="10"/>
      <c r="H102" s="10"/>
    </row>
    <row r="103" spans="6:8" x14ac:dyDescent="0.35">
      <c r="F103" s="10"/>
      <c r="H103" s="10"/>
    </row>
    <row r="104" spans="6:8" x14ac:dyDescent="0.35">
      <c r="F104" s="10"/>
      <c r="H104" s="10"/>
    </row>
    <row r="105" spans="6:8" x14ac:dyDescent="0.35">
      <c r="F105" s="10"/>
      <c r="H105" s="10"/>
    </row>
    <row r="106" spans="6:8" x14ac:dyDescent="0.35">
      <c r="F106" s="10"/>
      <c r="H106" s="10"/>
    </row>
    <row r="107" spans="6:8" x14ac:dyDescent="0.35">
      <c r="F107" s="10"/>
      <c r="H107" s="10"/>
    </row>
    <row r="108" spans="6:8" x14ac:dyDescent="0.35">
      <c r="F108" s="10"/>
      <c r="H108" s="10"/>
    </row>
    <row r="109" spans="6:8" x14ac:dyDescent="0.35">
      <c r="F109" s="10"/>
      <c r="H109" s="10"/>
    </row>
    <row r="110" spans="6:8" x14ac:dyDescent="0.35">
      <c r="F110" s="10"/>
      <c r="H110" s="10"/>
    </row>
    <row r="111" spans="6:8" x14ac:dyDescent="0.35">
      <c r="F111" s="10"/>
      <c r="H111" s="10"/>
    </row>
    <row r="112" spans="6:8" x14ac:dyDescent="0.35">
      <c r="F112" s="10"/>
      <c r="H112" s="10"/>
    </row>
    <row r="113" spans="6:65" x14ac:dyDescent="0.35">
      <c r="F113" s="10"/>
      <c r="H113" s="10"/>
    </row>
    <row r="114" spans="6:65" x14ac:dyDescent="0.35">
      <c r="F114" s="10"/>
      <c r="H114" s="10"/>
    </row>
    <row r="115" spans="6:65" x14ac:dyDescent="0.35">
      <c r="F115" s="10"/>
      <c r="H115" s="10"/>
    </row>
    <row r="116" spans="6:65" x14ac:dyDescent="0.35">
      <c r="F116" s="10"/>
      <c r="H116" s="10"/>
    </row>
    <row r="117" spans="6:65" x14ac:dyDescent="0.35">
      <c r="F117" s="10"/>
      <c r="H117" s="10"/>
    </row>
    <row r="118" spans="6:65" x14ac:dyDescent="0.35">
      <c r="F118" s="10"/>
      <c r="H118" s="10"/>
    </row>
    <row r="119" spans="6:65" x14ac:dyDescent="0.35">
      <c r="F119" s="10"/>
      <c r="H119" s="10"/>
    </row>
    <row r="120" spans="6:65" x14ac:dyDescent="0.35">
      <c r="F120" s="10"/>
      <c r="H120" s="10"/>
    </row>
    <row r="121" spans="6:65" x14ac:dyDescent="0.35">
      <c r="F121" s="10"/>
      <c r="H121" s="10"/>
    </row>
    <row r="122" spans="6:65" x14ac:dyDescent="0.35">
      <c r="F122" s="10"/>
      <c r="H122" s="10"/>
    </row>
    <row r="123" spans="6:65" x14ac:dyDescent="0.35">
      <c r="F123" s="10"/>
      <c r="H123" s="10"/>
    </row>
    <row r="124" spans="6:65" x14ac:dyDescent="0.35">
      <c r="F124" s="10"/>
      <c r="H124" s="10"/>
    </row>
    <row r="125" spans="6:65" x14ac:dyDescent="0.35">
      <c r="F125" s="10"/>
      <c r="H125" s="10"/>
    </row>
    <row r="127" spans="6:65" x14ac:dyDescent="0.35">
      <c r="F127" s="10">
        <v>324754</v>
      </c>
      <c r="G127" s="10">
        <v>323847</v>
      </c>
      <c r="H127" s="10">
        <v>322548</v>
      </c>
      <c r="I127" s="10">
        <v>322549</v>
      </c>
      <c r="J127" s="10">
        <v>319911</v>
      </c>
      <c r="K127" s="10">
        <v>318454</v>
      </c>
      <c r="L127" s="10">
        <v>315804</v>
      </c>
      <c r="M127" s="10">
        <v>313096</v>
      </c>
      <c r="N127" s="10">
        <v>312965</v>
      </c>
      <c r="O127" s="10">
        <v>310648</v>
      </c>
      <c r="P127" s="10">
        <v>308456</v>
      </c>
      <c r="Q127" s="10">
        <v>306130</v>
      </c>
      <c r="R127" s="10">
        <v>303820</v>
      </c>
      <c r="S127" s="10">
        <v>301041</v>
      </c>
      <c r="T127" s="10">
        <v>298699</v>
      </c>
      <c r="U127" s="10">
        <v>296450</v>
      </c>
      <c r="V127" s="10">
        <v>293135</v>
      </c>
      <c r="W127" s="10">
        <v>290617</v>
      </c>
      <c r="X127" s="10">
        <v>287699</v>
      </c>
      <c r="Y127" s="10">
        <v>285317</v>
      </c>
      <c r="Z127" s="10">
        <v>281475</v>
      </c>
      <c r="AA127" s="10">
        <v>278944</v>
      </c>
      <c r="AB127" s="10">
        <v>276208</v>
      </c>
      <c r="AC127" s="10">
        <v>271059</v>
      </c>
      <c r="AD127" s="10">
        <v>268480</v>
      </c>
      <c r="AE127" s="10">
        <v>266218</v>
      </c>
      <c r="AF127" s="10">
        <v>263733</v>
      </c>
      <c r="AG127" s="10">
        <v>261616</v>
      </c>
      <c r="AH127" s="10">
        <v>259278</v>
      </c>
      <c r="AI127" s="10">
        <v>256549</v>
      </c>
      <c r="AJ127" s="10">
        <v>251192</v>
      </c>
      <c r="AK127" s="10">
        <v>248644</v>
      </c>
      <c r="AL127" s="10">
        <v>245992</v>
      </c>
      <c r="AM127" s="10">
        <v>243530</v>
      </c>
      <c r="AN127" s="10">
        <v>240982</v>
      </c>
      <c r="AO127" s="10">
        <v>238554</v>
      </c>
      <c r="AP127" s="10">
        <v>236594</v>
      </c>
      <c r="AQ127" s="10">
        <v>233816</v>
      </c>
      <c r="AR127" s="10">
        <v>231700</v>
      </c>
      <c r="AS127" s="10">
        <v>229412</v>
      </c>
      <c r="AT127" s="10">
        <v>227157</v>
      </c>
      <c r="AU127" s="10">
        <v>225027</v>
      </c>
      <c r="AV127" s="10">
        <v>222903</v>
      </c>
      <c r="AW127" s="10">
        <v>215656</v>
      </c>
      <c r="AX127" s="10">
        <v>213867</v>
      </c>
      <c r="AY127" s="10">
        <v>212303</v>
      </c>
      <c r="AZ127" s="10">
        <v>210864</v>
      </c>
      <c r="BA127" s="10">
        <v>209362</v>
      </c>
      <c r="BB127" s="10">
        <v>207621</v>
      </c>
      <c r="BC127" s="10">
        <v>206004</v>
      </c>
      <c r="BD127" s="10">
        <v>204554</v>
      </c>
      <c r="BE127" s="10">
        <v>202183</v>
      </c>
      <c r="BF127" s="10">
        <v>199517</v>
      </c>
      <c r="BG127" s="10">
        <v>197628</v>
      </c>
      <c r="BH127" s="10">
        <v>195672</v>
      </c>
      <c r="BI127" s="10">
        <v>193388</v>
      </c>
      <c r="BJ127" s="10">
        <v>191413</v>
      </c>
      <c r="BK127" s="10">
        <v>189710</v>
      </c>
      <c r="BL127" s="10">
        <v>187258</v>
      </c>
      <c r="BM127" s="10">
        <v>184276</v>
      </c>
    </row>
  </sheetData>
  <hyperlinks>
    <hyperlink ref="B64" r:id="rId1" xr:uid="{42B70C76-A2D9-47D1-9A64-83BA4BC5B06C}"/>
  </hyperlinks>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8CAF0-E52B-48A9-AECA-45A819E293F5}">
  <sheetPr>
    <tabColor rgb="FF92D050"/>
  </sheetPr>
  <dimension ref="A1:BL59"/>
  <sheetViews>
    <sheetView zoomScale="85" zoomScaleNormal="85" workbookViewId="0">
      <pane xSplit="5" ySplit="6" topLeftCell="F7" activePane="bottomRight" state="frozen"/>
      <selection pane="topRight" activeCell="F1" sqref="F1"/>
      <selection pane="bottomLeft" activeCell="A5" sqref="A5"/>
      <selection pane="bottomRight"/>
    </sheetView>
  </sheetViews>
  <sheetFormatPr defaultRowHeight="14.5" x14ac:dyDescent="0.35"/>
  <cols>
    <col min="1" max="1" width="3.7265625" customWidth="1"/>
    <col min="2" max="2" width="63.7265625" customWidth="1"/>
    <col min="3" max="4" width="2.7265625" customWidth="1"/>
    <col min="5" max="5" width="1.7265625" customWidth="1"/>
    <col min="6" max="20" width="7.7265625" customWidth="1"/>
    <col min="21" max="21" width="7.7265625" hidden="1" customWidth="1"/>
    <col min="22" max="64" width="7.7265625" customWidth="1"/>
  </cols>
  <sheetData>
    <row r="1" spans="1:64" ht="21" x14ac:dyDescent="0.5">
      <c r="A1" s="15" t="s">
        <v>7726</v>
      </c>
    </row>
    <row r="2" spans="1:64" x14ac:dyDescent="0.35">
      <c r="F2" s="273"/>
    </row>
    <row r="3" spans="1:64" x14ac:dyDescent="0.35">
      <c r="A3" s="305" t="s">
        <v>8362</v>
      </c>
      <c r="B3" s="305"/>
      <c r="C3" s="305"/>
      <c r="D3" s="305"/>
      <c r="E3" s="305"/>
      <c r="F3" s="14">
        <v>585.70000000000005</v>
      </c>
      <c r="G3" s="14">
        <v>618.20000000000005</v>
      </c>
      <c r="H3" s="14">
        <v>661.7</v>
      </c>
      <c r="I3" s="14">
        <v>709.3</v>
      </c>
      <c r="J3" s="14">
        <v>780.5</v>
      </c>
      <c r="K3" s="14">
        <v>836.5</v>
      </c>
      <c r="L3" s="14">
        <v>897.6</v>
      </c>
      <c r="M3" s="14">
        <v>980.3</v>
      </c>
      <c r="N3" s="14">
        <v>1046.7</v>
      </c>
      <c r="O3" s="14">
        <v>1116.5999999999999</v>
      </c>
      <c r="P3" s="14">
        <v>1216.3</v>
      </c>
      <c r="Q3" s="14">
        <v>1352.7</v>
      </c>
      <c r="R3" s="14">
        <v>1482.9</v>
      </c>
      <c r="S3" s="14">
        <v>1606.9</v>
      </c>
      <c r="T3" s="14">
        <v>1786.1</v>
      </c>
      <c r="U3" s="428">
        <v>1905.1999999999998</v>
      </c>
      <c r="V3" s="14">
        <v>2024.3</v>
      </c>
      <c r="W3" s="14">
        <v>2273.5</v>
      </c>
      <c r="X3" s="14">
        <v>2565.6</v>
      </c>
      <c r="Y3" s="14">
        <v>2791.9</v>
      </c>
      <c r="Z3" s="14">
        <v>3133.2</v>
      </c>
      <c r="AA3" s="14">
        <v>3313.4</v>
      </c>
      <c r="AB3" s="14">
        <v>3536</v>
      </c>
      <c r="AC3" s="14">
        <v>3949.2</v>
      </c>
      <c r="AD3" s="14">
        <v>4265.1000000000004</v>
      </c>
      <c r="AE3" s="14">
        <v>4526.3</v>
      </c>
      <c r="AF3" s="14">
        <v>4767.7</v>
      </c>
      <c r="AG3" s="14">
        <v>5138.6000000000004</v>
      </c>
      <c r="AH3" s="14">
        <v>5554.7</v>
      </c>
      <c r="AI3" s="14">
        <v>5898.8</v>
      </c>
      <c r="AJ3" s="14">
        <v>6093.2</v>
      </c>
      <c r="AK3" s="14">
        <v>6416.3</v>
      </c>
      <c r="AL3" s="14">
        <v>6775.3</v>
      </c>
      <c r="AM3" s="14">
        <v>7176.9</v>
      </c>
      <c r="AN3" s="14">
        <v>7560.4</v>
      </c>
      <c r="AO3" s="14">
        <v>7951.3</v>
      </c>
      <c r="AP3" s="14">
        <v>8451</v>
      </c>
      <c r="AQ3" s="14">
        <v>8930.7999999999993</v>
      </c>
      <c r="AR3" s="14">
        <v>9479.4</v>
      </c>
      <c r="AS3" s="14">
        <v>10117.5</v>
      </c>
      <c r="AT3" s="14">
        <v>10526.5</v>
      </c>
      <c r="AU3" s="14">
        <v>10833.7</v>
      </c>
      <c r="AV3" s="14">
        <v>11283.8</v>
      </c>
      <c r="AW3" s="14">
        <v>12025.5</v>
      </c>
      <c r="AX3" s="14">
        <v>12834.2</v>
      </c>
      <c r="AY3" s="14">
        <v>13638.4</v>
      </c>
      <c r="AZ3" s="14">
        <v>14290.8</v>
      </c>
      <c r="BA3" s="14">
        <v>14743.3</v>
      </c>
      <c r="BB3" s="14">
        <v>14431.8</v>
      </c>
      <c r="BC3" s="14">
        <v>14838.85</v>
      </c>
      <c r="BD3" s="14">
        <v>15403.674999999999</v>
      </c>
      <c r="BE3" s="14">
        <v>16056.45</v>
      </c>
      <c r="BF3" s="14">
        <v>16603.775000000001</v>
      </c>
      <c r="BG3" s="14">
        <v>17335.575000000001</v>
      </c>
      <c r="BH3" s="14">
        <v>18106.075000000001</v>
      </c>
      <c r="BI3" s="14">
        <v>18581.650000000001</v>
      </c>
      <c r="BJ3" s="14">
        <v>19316.625</v>
      </c>
      <c r="BK3" s="14">
        <v>20368.900000000001</v>
      </c>
      <c r="BL3" s="14">
        <v>21223.85</v>
      </c>
    </row>
    <row r="4" spans="1:64" hidden="1" x14ac:dyDescent="0.35">
      <c r="F4" s="14"/>
      <c r="G4" s="14"/>
      <c r="H4" s="14"/>
      <c r="I4" s="14"/>
      <c r="J4" s="14"/>
      <c r="K4" s="14"/>
      <c r="L4" s="14"/>
      <c r="M4" s="14"/>
      <c r="N4" s="14"/>
      <c r="O4" s="14"/>
      <c r="P4" s="14"/>
      <c r="Q4" s="14"/>
      <c r="R4" s="14"/>
      <c r="S4" s="14"/>
      <c r="T4" s="14"/>
      <c r="U4" s="130"/>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row>
    <row r="5" spans="1:64" hidden="1" x14ac:dyDescent="0.35">
      <c r="F5" s="14"/>
      <c r="G5" s="14"/>
      <c r="H5" s="14"/>
      <c r="I5" s="14"/>
      <c r="J5" s="14"/>
      <c r="K5" s="14"/>
      <c r="L5" s="14"/>
      <c r="M5" s="14"/>
      <c r="N5" s="14"/>
      <c r="O5" s="14"/>
      <c r="P5" s="14"/>
      <c r="Q5" s="14"/>
      <c r="R5" s="14"/>
      <c r="S5" s="14"/>
      <c r="T5" s="14"/>
      <c r="U5" s="130"/>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row>
    <row r="6" spans="1:64" ht="15" thickBot="1" x14ac:dyDescent="0.4">
      <c r="A6" s="46"/>
      <c r="B6" s="46"/>
      <c r="C6" s="46"/>
      <c r="D6" s="46"/>
      <c r="E6" s="84"/>
      <c r="F6" s="77">
        <v>1962</v>
      </c>
      <c r="G6" s="46">
        <f>+F6+1</f>
        <v>1963</v>
      </c>
      <c r="H6" s="46">
        <f t="shared" ref="H6:T6" si="0">+G6+1</f>
        <v>1964</v>
      </c>
      <c r="I6" s="78">
        <f t="shared" si="0"/>
        <v>1965</v>
      </c>
      <c r="J6" s="46">
        <f t="shared" si="0"/>
        <v>1966</v>
      </c>
      <c r="K6" s="46">
        <f t="shared" si="0"/>
        <v>1967</v>
      </c>
      <c r="L6" s="46">
        <f t="shared" si="0"/>
        <v>1968</v>
      </c>
      <c r="M6" s="78">
        <f t="shared" si="0"/>
        <v>1969</v>
      </c>
      <c r="N6" s="46">
        <f t="shared" si="0"/>
        <v>1970</v>
      </c>
      <c r="O6" s="46">
        <f t="shared" si="0"/>
        <v>1971</v>
      </c>
      <c r="P6" s="46">
        <f t="shared" si="0"/>
        <v>1972</v>
      </c>
      <c r="Q6" s="46">
        <f t="shared" si="0"/>
        <v>1973</v>
      </c>
      <c r="R6" s="46">
        <f t="shared" si="0"/>
        <v>1974</v>
      </c>
      <c r="S6" s="46">
        <f t="shared" si="0"/>
        <v>1975</v>
      </c>
      <c r="T6" s="46">
        <f t="shared" si="0"/>
        <v>1976</v>
      </c>
      <c r="U6" s="47" t="s">
        <v>295</v>
      </c>
      <c r="V6" s="46">
        <f>+T6+1</f>
        <v>1977</v>
      </c>
      <c r="W6" s="46">
        <f>+V6+1</f>
        <v>1978</v>
      </c>
      <c r="X6" s="78">
        <f t="shared" ref="X6:BL6" si="1">+W6+1</f>
        <v>1979</v>
      </c>
      <c r="Y6" s="46">
        <f t="shared" si="1"/>
        <v>1980</v>
      </c>
      <c r="Z6" s="46">
        <f t="shared" si="1"/>
        <v>1981</v>
      </c>
      <c r="AA6" s="46">
        <f t="shared" si="1"/>
        <v>1982</v>
      </c>
      <c r="AB6" s="46">
        <f t="shared" si="1"/>
        <v>1983</v>
      </c>
      <c r="AC6" s="46">
        <f t="shared" si="1"/>
        <v>1984</v>
      </c>
      <c r="AD6" s="46">
        <f t="shared" si="1"/>
        <v>1985</v>
      </c>
      <c r="AE6" s="46">
        <f t="shared" si="1"/>
        <v>1986</v>
      </c>
      <c r="AF6" s="46">
        <f t="shared" si="1"/>
        <v>1987</v>
      </c>
      <c r="AG6" s="46">
        <f t="shared" si="1"/>
        <v>1988</v>
      </c>
      <c r="AH6" s="46">
        <f t="shared" si="1"/>
        <v>1989</v>
      </c>
      <c r="AI6" s="46">
        <f t="shared" si="1"/>
        <v>1990</v>
      </c>
      <c r="AJ6" s="46">
        <f t="shared" si="1"/>
        <v>1991</v>
      </c>
      <c r="AK6" s="46">
        <f t="shared" si="1"/>
        <v>1992</v>
      </c>
      <c r="AL6" s="46">
        <f t="shared" si="1"/>
        <v>1993</v>
      </c>
      <c r="AM6" s="46">
        <f t="shared" si="1"/>
        <v>1994</v>
      </c>
      <c r="AN6" s="46">
        <f t="shared" si="1"/>
        <v>1995</v>
      </c>
      <c r="AO6" s="46">
        <f t="shared" si="1"/>
        <v>1996</v>
      </c>
      <c r="AP6" s="46">
        <f t="shared" si="1"/>
        <v>1997</v>
      </c>
      <c r="AQ6" s="46">
        <f t="shared" si="1"/>
        <v>1998</v>
      </c>
      <c r="AR6" s="46">
        <f t="shared" si="1"/>
        <v>1999</v>
      </c>
      <c r="AS6" s="46">
        <f t="shared" si="1"/>
        <v>2000</v>
      </c>
      <c r="AT6" s="46">
        <f t="shared" si="1"/>
        <v>2001</v>
      </c>
      <c r="AU6" s="46">
        <f t="shared" si="1"/>
        <v>2002</v>
      </c>
      <c r="AV6" s="46">
        <f t="shared" si="1"/>
        <v>2003</v>
      </c>
      <c r="AW6" s="46">
        <f t="shared" si="1"/>
        <v>2004</v>
      </c>
      <c r="AX6" s="46">
        <f t="shared" si="1"/>
        <v>2005</v>
      </c>
      <c r="AY6" s="46">
        <f t="shared" si="1"/>
        <v>2006</v>
      </c>
      <c r="AZ6" s="46">
        <f t="shared" si="1"/>
        <v>2007</v>
      </c>
      <c r="BA6" s="46">
        <f t="shared" si="1"/>
        <v>2008</v>
      </c>
      <c r="BB6" s="46">
        <f t="shared" si="1"/>
        <v>2009</v>
      </c>
      <c r="BC6" s="46">
        <f t="shared" si="1"/>
        <v>2010</v>
      </c>
      <c r="BD6" s="46">
        <f t="shared" si="1"/>
        <v>2011</v>
      </c>
      <c r="BE6" s="46">
        <f t="shared" si="1"/>
        <v>2012</v>
      </c>
      <c r="BF6" s="46">
        <f t="shared" si="1"/>
        <v>2013</v>
      </c>
      <c r="BG6" s="46">
        <f t="shared" si="1"/>
        <v>2014</v>
      </c>
      <c r="BH6" s="46">
        <f t="shared" si="1"/>
        <v>2015</v>
      </c>
      <c r="BI6" s="46">
        <f t="shared" si="1"/>
        <v>2016</v>
      </c>
      <c r="BJ6" s="46">
        <f t="shared" si="1"/>
        <v>2017</v>
      </c>
      <c r="BK6" s="46">
        <f t="shared" si="1"/>
        <v>2018</v>
      </c>
      <c r="BL6" s="78">
        <f t="shared" si="1"/>
        <v>2019</v>
      </c>
    </row>
    <row r="7" spans="1:64" x14ac:dyDescent="0.35">
      <c r="A7" s="83" t="str">
        <f>+nominal!A7</f>
        <v>Programs of special interest:</v>
      </c>
      <c r="B7" s="44"/>
      <c r="E7" s="55"/>
    </row>
    <row r="8" spans="1:64" x14ac:dyDescent="0.35">
      <c r="A8" s="114">
        <f>+nominal!A8</f>
        <v>1</v>
      </c>
      <c r="B8" s="44" t="str">
        <f>+nominal!B8</f>
        <v>Medicaid plus CHIP</v>
      </c>
      <c r="E8" s="55"/>
      <c r="F8" s="214">
        <f>+nominal!F8/F$3</f>
        <v>1.7538842410790505E-4</v>
      </c>
      <c r="G8" s="214">
        <f>+nominal!G8/G$3</f>
        <v>2.5412811387900351E-4</v>
      </c>
      <c r="H8" s="214">
        <f>+nominal!H8/H$3</f>
        <v>3.1714523197823785E-4</v>
      </c>
      <c r="I8" s="214">
        <f>+nominal!I8/I$3</f>
        <v>3.8382912730861415E-4</v>
      </c>
      <c r="J8" s="214">
        <f>+nominal!J8/J$3</f>
        <v>9.8595003203074956E-4</v>
      </c>
      <c r="K8" s="214">
        <f>+nominal!K8/K$3</f>
        <v>1.4022713687985655E-3</v>
      </c>
      <c r="L8" s="214">
        <f>+nominal!L8/L$3</f>
        <v>2.0118081550802138E-3</v>
      </c>
      <c r="M8" s="214">
        <f>+nominal!M8/M$3</f>
        <v>2.3305671733142917E-3</v>
      </c>
      <c r="N8" s="214">
        <f>+nominal!N8/N$3</f>
        <v>2.6051829559568165E-3</v>
      </c>
      <c r="O8" s="214">
        <f>+nominal!O8/O$3</f>
        <v>3.011152606125739E-3</v>
      </c>
      <c r="P8" s="214">
        <f>+nominal!P8/P$3</f>
        <v>3.7830247471840831E-3</v>
      </c>
      <c r="Q8" s="214">
        <f>+nominal!Q8/Q$3</f>
        <v>3.4004938271604934E-3</v>
      </c>
      <c r="R8" s="214">
        <f>+nominal!R8/R$3</f>
        <v>3.923657023400094E-3</v>
      </c>
      <c r="S8" s="214">
        <f>+nominal!S8/S$3</f>
        <v>4.2568890410106417E-3</v>
      </c>
      <c r="T8" s="214">
        <f>+nominal!T8/T$3</f>
        <v>4.7971765298695486E-3</v>
      </c>
      <c r="U8" s="214">
        <f>+nominal!U8/U$3</f>
        <v>1.169775876548394E-3</v>
      </c>
      <c r="V8" s="214">
        <f>+nominal!V8/V$3</f>
        <v>4.8786390357160496E-3</v>
      </c>
      <c r="W8" s="214">
        <f>+nominal!W8/W$3</f>
        <v>4.6975504728392348E-3</v>
      </c>
      <c r="X8" s="214">
        <f>+nominal!X8/X$3</f>
        <v>4.8360293888369196E-3</v>
      </c>
      <c r="Y8" s="214">
        <f>+nominal!Y8/Y$3</f>
        <v>4.9989970987499551E-3</v>
      </c>
      <c r="Z8" s="214">
        <f>+nominal!Z8/Z$3</f>
        <v>5.3725724498914851E-3</v>
      </c>
      <c r="AA8" s="214">
        <f>+nominal!AA8/AA$3</f>
        <v>5.2486068690770805E-3</v>
      </c>
      <c r="AB8" s="214">
        <f>+nominal!AB8/AB$3</f>
        <v>5.3691300904977384E-3</v>
      </c>
      <c r="AC8" s="214">
        <f>+nominal!AC8/AC$3</f>
        <v>5.0797485566697062E-3</v>
      </c>
      <c r="AD8" s="214">
        <f>+nominal!AD8/AD$3</f>
        <v>5.3116231741342518E-3</v>
      </c>
      <c r="AE8" s="214">
        <f>+nominal!AE8/AE$3</f>
        <v>5.5222700660583698E-3</v>
      </c>
      <c r="AF8" s="214">
        <f>+nominal!AF8/AF$3</f>
        <v>5.7543897476770769E-3</v>
      </c>
      <c r="AG8" s="214">
        <f>+nominal!AG8/AG$3</f>
        <v>5.9280017903709176E-3</v>
      </c>
      <c r="AH8" s="214">
        <f>+nominal!AH8/AH$3</f>
        <v>6.2296750499576939E-3</v>
      </c>
      <c r="AI8" s="214">
        <f>+nominal!AI8/AI$3</f>
        <v>6.9680616396555232E-3</v>
      </c>
      <c r="AJ8" s="214">
        <f>+nominal!AJ8/AJ$3</f>
        <v>8.6215312151250566E-3</v>
      </c>
      <c r="AK8" s="214">
        <f>+nominal!AK8/AK$3</f>
        <v>1.0571085049015787E-2</v>
      </c>
      <c r="AL8" s="214">
        <f>+nominal!AL8/AL$3</f>
        <v>1.1183867873009314E-2</v>
      </c>
      <c r="AM8" s="214">
        <f>+nominal!AM8/AM$3</f>
        <v>1.1430235617049145E-2</v>
      </c>
      <c r="AN8" s="214">
        <f>+nominal!AN8/AN$3</f>
        <v>1.1781122691921062E-2</v>
      </c>
      <c r="AO8" s="214">
        <f>+nominal!AO8/AO$3</f>
        <v>1.1569177367222969E-2</v>
      </c>
      <c r="AP8" s="214">
        <f>+nominal!AP8/AP$3</f>
        <v>1.1306590935983908E-2</v>
      </c>
      <c r="AQ8" s="214">
        <f>+nominal!AQ8/AQ$3</f>
        <v>1.1335938549737985E-2</v>
      </c>
      <c r="AR8" s="214">
        <f>+nominal!AR8/AR$3</f>
        <v>1.1457159735848261E-2</v>
      </c>
      <c r="AS8" s="214">
        <f>+nominal!AS8/AS$3</f>
        <v>1.1775735112428961E-2</v>
      </c>
      <c r="AT8" s="214">
        <f>+nominal!AT8/AT$3</f>
        <v>1.2641713770009026E-2</v>
      </c>
      <c r="AU8" s="214">
        <f>+nominal!AU8/AU$3</f>
        <v>1.3955896877336458E-2</v>
      </c>
      <c r="AV8" s="214">
        <f>+nominal!AV8/AV$3</f>
        <v>1.4626987362413373E-2</v>
      </c>
      <c r="AW8" s="214">
        <f>+nominal!AW8/AW$3</f>
        <v>1.5037877842917134E-2</v>
      </c>
      <c r="AX8" s="214">
        <f>+nominal!AX8/AX$3</f>
        <v>1.4558679154135043E-2</v>
      </c>
      <c r="AY8" s="214">
        <f>+nominal!AY8/AY$3</f>
        <v>1.3643535898639137E-2</v>
      </c>
      <c r="AZ8" s="214">
        <f>+nominal!AZ8/AZ$3</f>
        <v>1.3758781873652979E-2</v>
      </c>
      <c r="BA8" s="214">
        <f>+nominal!BA8/BA$3</f>
        <v>1.4130215080748543E-2</v>
      </c>
      <c r="BB8" s="214">
        <f>+nominal!BB8/BB$3</f>
        <v>1.5587452708601839E-2</v>
      </c>
      <c r="BC8" s="214">
        <f>+nominal!BC8/BC$3</f>
        <v>1.6018424608375988E-2</v>
      </c>
      <c r="BD8" s="214">
        <f>+nominal!BD8/BD$3</f>
        <v>1.7564120250524635E-2</v>
      </c>
      <c r="BE8" s="214">
        <f>+nominal!BE8/BE$3</f>
        <v>1.6055790663565106E-2</v>
      </c>
      <c r="BF8" s="214">
        <f>+nominal!BF8/BF$3</f>
        <v>1.6441562235094125E-2</v>
      </c>
      <c r="BG8" s="214">
        <f>+nominal!BG8/BG$3</f>
        <v>1.7830386358687268E-2</v>
      </c>
      <c r="BH8" s="214">
        <f>+nominal!BH8/BH$3</f>
        <v>1.9769994325109112E-2</v>
      </c>
      <c r="BI8" s="214">
        <f>+nominal!BI8/BI$3</f>
        <v>2.0539941286161347E-2</v>
      </c>
      <c r="BJ8" s="214">
        <f>+nominal!BJ8/BJ$3</f>
        <v>2.0239198100082186E-2</v>
      </c>
      <c r="BK8" s="214">
        <f>+nominal!BK8/BK$3</f>
        <v>1.9973488995478399E-2</v>
      </c>
      <c r="BL8" s="214">
        <f>+nominal!BL8/BL$3</f>
        <v>2.0156145091489056E-2</v>
      </c>
    </row>
    <row r="9" spans="1:64" x14ac:dyDescent="0.35">
      <c r="A9" s="114">
        <f>+nominal!A9</f>
        <v>2</v>
      </c>
      <c r="B9" s="44" t="str">
        <f>+nominal!B9</f>
        <v>SSI (excludes discretionary SSI)</v>
      </c>
      <c r="E9" s="55"/>
      <c r="F9" s="214">
        <f>+nominal!F9/F$3</f>
        <v>0</v>
      </c>
      <c r="G9" s="214">
        <f>+nominal!G9/G$3</f>
        <v>0</v>
      </c>
      <c r="H9" s="214">
        <f>+nominal!H9/H$3</f>
        <v>0</v>
      </c>
      <c r="I9" s="214">
        <f>+nominal!I9/I$3</f>
        <v>0</v>
      </c>
      <c r="J9" s="214">
        <f>+nominal!J9/J$3</f>
        <v>0</v>
      </c>
      <c r="K9" s="214">
        <f>+nominal!K9/K$3</f>
        <v>0</v>
      </c>
      <c r="L9" s="214">
        <f>+nominal!L9/L$3</f>
        <v>0</v>
      </c>
      <c r="M9" s="214">
        <f>+nominal!M9/M$3</f>
        <v>0</v>
      </c>
      <c r="N9" s="214">
        <f>+nominal!N9/N$3</f>
        <v>0</v>
      </c>
      <c r="O9" s="214">
        <f>+nominal!O9/O$3</f>
        <v>0</v>
      </c>
      <c r="P9" s="214">
        <f>+nominal!P9/P$3</f>
        <v>0</v>
      </c>
      <c r="Q9" s="214">
        <f>+nominal!Q9/Q$3</f>
        <v>0</v>
      </c>
      <c r="R9" s="214">
        <f>+nominal!R9/R$3</f>
        <v>1.3174334075123069E-3</v>
      </c>
      <c r="S9" s="214">
        <f>+nominal!S9/S$3</f>
        <v>2.6882444458273696E-3</v>
      </c>
      <c r="T9" s="214">
        <f>+nominal!T9/T$3</f>
        <v>2.5605156486198984E-3</v>
      </c>
      <c r="U9" s="214">
        <f>+nominal!U9/U$3</f>
        <v>6.1127598152424956E-4</v>
      </c>
      <c r="V9" s="214">
        <f>+nominal!V9/V$3</f>
        <v>2.2040339870572547E-3</v>
      </c>
      <c r="W9" s="214">
        <f>+nominal!W9/W$3</f>
        <v>2.2827890917088188E-3</v>
      </c>
      <c r="X9" s="214">
        <f>+nominal!X9/X$3</f>
        <v>2.0521172435297788E-3</v>
      </c>
      <c r="Y9" s="214">
        <f>+nominal!Y9/Y$3</f>
        <v>2.0473917403918476E-3</v>
      </c>
      <c r="Z9" s="214">
        <f>+nominal!Z9/Z$3</f>
        <v>2.0640865568747608E-3</v>
      </c>
      <c r="AA9" s="214">
        <f>+nominal!AA9/AA$3</f>
        <v>2.0715530874630289E-3</v>
      </c>
      <c r="AB9" s="214">
        <f>+nominal!AB9/AB$3</f>
        <v>2.0397381221719454E-3</v>
      </c>
      <c r="AC9" s="214">
        <f>+nominal!AC9/AC$3</f>
        <v>2.1051944697660285E-3</v>
      </c>
      <c r="AD9" s="214">
        <f>+nominal!AD9/AD$3</f>
        <v>2.0289932240744649E-3</v>
      </c>
      <c r="AE9" s="214">
        <f>+nominal!AE9/AE$3</f>
        <v>2.0597574177584339E-3</v>
      </c>
      <c r="AF9" s="214">
        <f>+nominal!AF9/AF$3</f>
        <v>2.0834419111940769E-3</v>
      </c>
      <c r="AG9" s="214">
        <f>+nominal!AG9/AG$3</f>
        <v>2.0424185575837776E-3</v>
      </c>
      <c r="AH9" s="214">
        <f>+nominal!AH9/AH$3</f>
        <v>2.0379937710407405E-3</v>
      </c>
      <c r="AI9" s="214">
        <f>+nominal!AI9/AI$3</f>
        <v>2.1277770054926423E-3</v>
      </c>
      <c r="AJ9" s="214">
        <f>+nominal!AJ9/AJ$3</f>
        <v>2.4073491761307689E-3</v>
      </c>
      <c r="AK9" s="214">
        <f>+nominal!AK9/AK$3</f>
        <v>2.790923585243832E-3</v>
      </c>
      <c r="AL9" s="214">
        <f>+nominal!AL9/AL$3</f>
        <v>3.111015158000384E-3</v>
      </c>
      <c r="AM9" s="214">
        <f>+nominal!AM9/AM$3</f>
        <v>3.1515010659198262E-3</v>
      </c>
      <c r="AN9" s="214">
        <f>+nominal!AN9/AN$3</f>
        <v>3.2007565737262583E-3</v>
      </c>
      <c r="AO9" s="214">
        <f>+nominal!AO9/AO$3</f>
        <v>3.3098990102247432E-3</v>
      </c>
      <c r="AP9" s="214">
        <f>+nominal!AP9/AP$3</f>
        <v>3.1548929120814103E-3</v>
      </c>
      <c r="AQ9" s="214">
        <f>+nominal!AQ9/AQ$3</f>
        <v>3.0760962063868863E-3</v>
      </c>
      <c r="AR9" s="214">
        <f>+nominal!AR9/AR$3</f>
        <v>2.9722345296115788E-3</v>
      </c>
      <c r="AS9" s="214">
        <f>+nominal!AS9/AS$3</f>
        <v>2.8319248826291082E-3</v>
      </c>
      <c r="AT9" s="214">
        <f>+nominal!AT9/AT$3</f>
        <v>2.8398803020947133E-3</v>
      </c>
      <c r="AU9" s="214">
        <f>+nominal!AU9/AU$3</f>
        <v>2.8993787902563298E-3</v>
      </c>
      <c r="AV9" s="214">
        <f>+nominal!AV9/AV$3</f>
        <v>2.8872365692408589E-3</v>
      </c>
      <c r="AW9" s="214">
        <f>+nominal!AW9/AW$3</f>
        <v>2.804457195127022E-3</v>
      </c>
      <c r="AX9" s="214">
        <f>+nominal!AX9/AX$3</f>
        <v>2.7683844727369061E-3</v>
      </c>
      <c r="AY9" s="214">
        <f>+nominal!AY9/AY$3</f>
        <v>2.7157877756921636E-3</v>
      </c>
      <c r="AZ9" s="214">
        <f>+nominal!AZ9/AZ$3</f>
        <v>2.711324768382456E-3</v>
      </c>
      <c r="BA9" s="214">
        <f>+nominal!BA9/BA$3</f>
        <v>2.7911661568305606E-3</v>
      </c>
      <c r="BB9" s="214">
        <f>+nominal!BB9/BB$3</f>
        <v>3.1116007705206559E-3</v>
      </c>
      <c r="BC9" s="214">
        <f>+nominal!BC9/BC$3</f>
        <v>3.1845459722283061E-3</v>
      </c>
      <c r="BD9" s="214">
        <f>+nominal!BD9/BD$3</f>
        <v>3.1652836092685675E-3</v>
      </c>
      <c r="BE9" s="214">
        <f>+nominal!BE9/BE$3</f>
        <v>3.1665779172855768E-3</v>
      </c>
      <c r="BF9" s="214">
        <f>+nominal!BF9/BF$3</f>
        <v>3.1824690469486605E-3</v>
      </c>
      <c r="BG9" s="214">
        <f>+nominal!BG9/BG$3</f>
        <v>3.1156739825474494E-3</v>
      </c>
      <c r="BH9" s="214">
        <f>+nominal!BH9/BH$3</f>
        <v>3.0233498977553113E-3</v>
      </c>
      <c r="BI9" s="214">
        <f>+nominal!BI9/BI$3</f>
        <v>2.9521059755188584E-3</v>
      </c>
      <c r="BJ9" s="214">
        <f>+nominal!BJ9/BJ$3</f>
        <v>2.82440643745996E-3</v>
      </c>
      <c r="BK9" s="214">
        <f>+nominal!BK9/BK$3</f>
        <v>2.7146286741061127E-3</v>
      </c>
      <c r="BL9" s="214">
        <f>+nominal!BL9/BL$3</f>
        <v>2.6365150526412506E-3</v>
      </c>
    </row>
    <row r="10" spans="1:64" x14ac:dyDescent="0.35">
      <c r="A10" s="114">
        <f>+nominal!A10</f>
        <v>3</v>
      </c>
      <c r="B10" s="44" t="str">
        <f>+nominal!B10</f>
        <v>TANF/AFDC (includes CSE; it cannot be pulled out of "data")</v>
      </c>
      <c r="E10" s="55"/>
      <c r="F10" s="214">
        <f>+nominal!F10/F$3</f>
        <v>3.9771487109441696E-3</v>
      </c>
      <c r="G10" s="214">
        <f>+nominal!G10/G$3</f>
        <v>4.1612423164024588E-3</v>
      </c>
      <c r="H10" s="214">
        <f>+nominal!H10/H$3</f>
        <v>4.1320794922170166E-3</v>
      </c>
      <c r="I10" s="214">
        <f>+nominal!I10/I$3</f>
        <v>3.9295756379529112E-3</v>
      </c>
      <c r="J10" s="214">
        <f>+nominal!J10/J$3</f>
        <v>3.5336322869955156E-3</v>
      </c>
      <c r="K10" s="214">
        <f>+nominal!K10/K$3</f>
        <v>3.2522056186491334E-3</v>
      </c>
      <c r="L10" s="214">
        <f>+nominal!L10/L$3</f>
        <v>3.5273707664884133E-3</v>
      </c>
      <c r="M10" s="214">
        <f>+nominal!M10/M$3</f>
        <v>3.6906059369580741E-3</v>
      </c>
      <c r="N10" s="214">
        <f>+nominal!N10/N$3</f>
        <v>3.9576191841024164E-3</v>
      </c>
      <c r="O10" s="214">
        <f>+nominal!O10/O$3</f>
        <v>4.9134990148665594E-3</v>
      </c>
      <c r="P10" s="214">
        <f>+nominal!P10/P$3</f>
        <v>5.3923645482200121E-3</v>
      </c>
      <c r="Q10" s="214">
        <f>+nominal!Q10/Q$3</f>
        <v>4.3777134619649586E-3</v>
      </c>
      <c r="R10" s="214">
        <f>+nominal!R10/R$3</f>
        <v>3.6572621215186455E-3</v>
      </c>
      <c r="S10" s="214">
        <f>+nominal!S10/S$3</f>
        <v>3.1868075175804341E-3</v>
      </c>
      <c r="T10" s="214">
        <f>+nominal!T10/T$3</f>
        <v>3.2745663736632891E-3</v>
      </c>
      <c r="U10" s="214">
        <f>+nominal!U10/U$3</f>
        <v>8.4312093218559742E-4</v>
      </c>
      <c r="V10" s="214">
        <f>+nominal!V10/V$3</f>
        <v>3.1371812478387592E-3</v>
      </c>
      <c r="W10" s="214">
        <f>+nominal!W10/W$3</f>
        <v>2.9203703540796131E-3</v>
      </c>
      <c r="X10" s="214">
        <f>+nominal!X10/X$3</f>
        <v>2.5765863735578423E-3</v>
      </c>
      <c r="Y10" s="214">
        <f>+nominal!Y10/Y$3</f>
        <v>2.6177004907052544E-3</v>
      </c>
      <c r="Z10" s="214">
        <f>+nominal!Z10/Z$3</f>
        <v>2.6092384782331166E-3</v>
      </c>
      <c r="AA10" s="214">
        <f>+nominal!AA10/AA$3</f>
        <v>2.4113164725055834E-3</v>
      </c>
      <c r="AB10" s="214">
        <f>+nominal!AB10/AB$3</f>
        <v>2.3731258484162897E-3</v>
      </c>
      <c r="AC10" s="214">
        <f>+nominal!AC10/AC$3</f>
        <v>2.2420462372126E-3</v>
      </c>
      <c r="AD10" s="214">
        <f>+nominal!AD10/AD$3</f>
        <v>2.1626367494314317E-3</v>
      </c>
      <c r="AE10" s="214">
        <f>+nominal!AE10/AE$3</f>
        <v>2.1820274838168039E-3</v>
      </c>
      <c r="AF10" s="214">
        <f>+nominal!AF10/AF$3</f>
        <v>2.2106663590410473E-3</v>
      </c>
      <c r="AG10" s="214">
        <f>+nominal!AG10/AG$3</f>
        <v>2.0947931343167398E-3</v>
      </c>
      <c r="AH10" s="214">
        <f>+nominal!AH10/AH$3</f>
        <v>2.0101337605991322E-3</v>
      </c>
      <c r="AI10" s="214">
        <f>+nominal!AI10/AI$3</f>
        <v>2.076033430528243E-3</v>
      </c>
      <c r="AJ10" s="214">
        <f>+nominal!AJ10/AJ$3</f>
        <v>2.2188025996192477E-3</v>
      </c>
      <c r="AK10" s="214">
        <f>+nominal!AK10/AK$3</f>
        <v>2.353926094478126E-3</v>
      </c>
      <c r="AL10" s="214">
        <f>+nominal!AL10/AL$3</f>
        <v>2.3066141720661814E-3</v>
      </c>
      <c r="AM10" s="214">
        <f>+nominal!AM10/AM$3</f>
        <v>2.3002109545904219E-3</v>
      </c>
      <c r="AN10" s="214">
        <f>+nominal!AN10/AN$3</f>
        <v>2.2661499391566585E-3</v>
      </c>
      <c r="AO10" s="214">
        <f>+nominal!AO10/AO$3</f>
        <v>2.0965125199652887E-3</v>
      </c>
      <c r="AP10" s="214">
        <f>+nominal!AP10/AP$3</f>
        <v>1.7831025914093008E-3</v>
      </c>
      <c r="AQ10" s="214">
        <f>+nominal!AQ10/AQ$3</f>
        <v>1.7305280601961751E-3</v>
      </c>
      <c r="AR10" s="214">
        <f>+nominal!AR10/AR$3</f>
        <v>1.7846066206721944E-3</v>
      </c>
      <c r="AS10" s="214">
        <f>+nominal!AS10/AS$3</f>
        <v>1.8156659253768224E-3</v>
      </c>
      <c r="AT10" s="214">
        <f>+nominal!AT10/AT$3</f>
        <v>2.0770436517360946E-3</v>
      </c>
      <c r="AU10" s="214">
        <f>+nominal!AU10/AU$3</f>
        <v>2.0996520117780629E-3</v>
      </c>
      <c r="AV10" s="214">
        <f>+nominal!AV10/AV$3</f>
        <v>2.0507275917687304E-3</v>
      </c>
      <c r="AW10" s="214">
        <f>+nominal!AW10/AW$3</f>
        <v>1.7911937133591122E-3</v>
      </c>
      <c r="AX10" s="214">
        <f>+nominal!AX10/AX$3</f>
        <v>1.6627448535943025E-3</v>
      </c>
      <c r="AY10" s="214">
        <f>+nominal!AY10/AY$3</f>
        <v>1.5322911778507743E-3</v>
      </c>
      <c r="AZ10" s="214">
        <f>+nominal!AZ10/AZ$3</f>
        <v>1.4774540263666135E-3</v>
      </c>
      <c r="BA10" s="214">
        <f>+nominal!BA10/BA$3</f>
        <v>1.4796551653971637E-3</v>
      </c>
      <c r="BB10" s="214">
        <f>+nominal!BB10/BB$3</f>
        <v>1.4747294169819428E-3</v>
      </c>
      <c r="BC10" s="214">
        <f>+nominal!BC10/BC$3</f>
        <v>1.3469372626584942E-3</v>
      </c>
      <c r="BD10" s="214">
        <f>+nominal!BD10/BD$3</f>
        <v>1.3344218181700149E-3</v>
      </c>
      <c r="BE10" s="214">
        <f>+nominal!BE10/BE$3</f>
        <v>1.2390036402816311E-3</v>
      </c>
      <c r="BF10" s="214">
        <f>+nominal!BF10/BF$3</f>
        <v>1.2720601188585124E-3</v>
      </c>
      <c r="BG10" s="214">
        <f>+nominal!BG10/BG$3</f>
        <v>1.1746365494077929E-3</v>
      </c>
      <c r="BH10" s="214">
        <f>+nominal!BH10/BH$3</f>
        <v>1.1033865705295045E-3</v>
      </c>
      <c r="BI10" s="214">
        <f>+nominal!BI10/BI$3</f>
        <v>1.0602933539271269E-3</v>
      </c>
      <c r="BJ10" s="214">
        <f>+nominal!BJ10/BJ$3</f>
        <v>1.0379142319116305E-3</v>
      </c>
      <c r="BK10" s="214">
        <f>+nominal!BK10/BK$3</f>
        <v>1.0089891943109348E-3</v>
      </c>
      <c r="BL10" s="214">
        <f>+nominal!BL10/BL$3</f>
        <v>9.241018948023097E-4</v>
      </c>
    </row>
    <row r="11" spans="1:64" x14ac:dyDescent="0.35">
      <c r="A11" s="114">
        <f>+nominal!A11</f>
        <v>4</v>
      </c>
      <c r="B11" s="44" t="str">
        <f>+nominal!B11</f>
        <v>SNAP (includes NAP, excludes discretionary SNAP)</v>
      </c>
      <c r="C11" s="127"/>
      <c r="D11" s="127"/>
      <c r="E11" s="174"/>
      <c r="F11" s="214">
        <f>+nominal!F11/F$3</f>
        <v>2.3903022024927436E-5</v>
      </c>
      <c r="G11" s="214">
        <f>+nominal!G11/G$3</f>
        <v>3.2753154318990613E-5</v>
      </c>
      <c r="H11" s="214">
        <f>+nominal!H11/H$3</f>
        <v>4.6014810337010726E-5</v>
      </c>
      <c r="I11" s="214">
        <f>+nominal!I11/I$3</f>
        <v>4.8491470463837593E-5</v>
      </c>
      <c r="J11" s="214">
        <f>+nominal!J11/J$3</f>
        <v>8.9033952594490701E-5</v>
      </c>
      <c r="K11" s="214">
        <f>+nominal!K11/K$3</f>
        <v>1.3639569635385534E-4</v>
      </c>
      <c r="L11" s="214">
        <f>+nominal!L11/L$3</f>
        <v>2.0580102495543673E-4</v>
      </c>
      <c r="M11" s="214">
        <f>+nominal!M11/M$3</f>
        <v>2.5274507803733551E-4</v>
      </c>
      <c r="N11" s="214">
        <f>+nominal!N11/N$3</f>
        <v>5.5107480653482377E-4</v>
      </c>
      <c r="O11" s="214">
        <f>+nominal!O11/O$3</f>
        <v>1.4040542718968298E-3</v>
      </c>
      <c r="P11" s="214">
        <f>+nominal!P11/P$3</f>
        <v>1.5696505796267369E-3</v>
      </c>
      <c r="Q11" s="214">
        <f>+nominal!Q11/Q$3</f>
        <v>1.6319449988911067E-3</v>
      </c>
      <c r="R11" s="214">
        <f>+nominal!R11/R$3</f>
        <v>1.9184132443185648E-3</v>
      </c>
      <c r="S11" s="214">
        <f>+nominal!S11/S$3</f>
        <v>2.8620051029933412E-3</v>
      </c>
      <c r="T11" s="214">
        <f>+nominal!T11/T$3</f>
        <v>3.1532131459604731E-3</v>
      </c>
      <c r="U11" s="214">
        <f>+nominal!U11/U$3</f>
        <v>6.9554849884526559E-4</v>
      </c>
      <c r="V11" s="214">
        <f>+nominal!V11/V$3</f>
        <v>2.6669935286271797E-3</v>
      </c>
      <c r="W11" s="214">
        <f>+nominal!W11/W$3</f>
        <v>2.4186386628546296E-3</v>
      </c>
      <c r="X11" s="214">
        <f>+nominal!X11/X$3</f>
        <v>2.658928125974431E-3</v>
      </c>
      <c r="Y11" s="214">
        <f>+nominal!Y11/Y$3</f>
        <v>3.2655668182957841E-3</v>
      </c>
      <c r="Z11" s="214">
        <f>+nominal!Z11/Z$3</f>
        <v>3.5915045321077495E-3</v>
      </c>
      <c r="AA11" s="214">
        <f>+nominal!AA11/AA$3</f>
        <v>3.3241202390293955E-3</v>
      </c>
      <c r="AB11" s="214">
        <f>+nominal!AB11/AB$3</f>
        <v>3.5784507918552038E-3</v>
      </c>
      <c r="AC11" s="214">
        <f>+nominal!AC11/AC$3</f>
        <v>3.1336090853843817E-3</v>
      </c>
      <c r="AD11" s="214">
        <f>+nominal!AD11/AD$3</f>
        <v>2.9367981993388198E-3</v>
      </c>
      <c r="AE11" s="214">
        <f>+nominal!AE11/AE$3</f>
        <v>2.749074299096392E-3</v>
      </c>
      <c r="AF11" s="214">
        <f>+nominal!AF11/AF$3</f>
        <v>2.6024005285567465E-3</v>
      </c>
      <c r="AG11" s="214">
        <f>+nominal!AG11/AG$3</f>
        <v>2.5581335383178297E-3</v>
      </c>
      <c r="AH11" s="214">
        <f>+nominal!AH11/AH$3</f>
        <v>2.4708972581777592E-3</v>
      </c>
      <c r="AI11" s="214">
        <f>+nominal!AI11/AI$3</f>
        <v>2.6994219163219636E-3</v>
      </c>
      <c r="AJ11" s="214">
        <f>+nominal!AJ11/AJ$3</f>
        <v>3.2248058491433076E-3</v>
      </c>
      <c r="AK11" s="214">
        <f>+nominal!AK11/AK$3</f>
        <v>3.5533966616274172E-3</v>
      </c>
      <c r="AL11" s="214">
        <f>+nominal!AL11/AL$3</f>
        <v>3.6311943382580842E-3</v>
      </c>
      <c r="AM11" s="214">
        <f>+nominal!AM11/AM$3</f>
        <v>3.5448105728099876E-3</v>
      </c>
      <c r="AN11" s="214">
        <f>+nominal!AN11/AN$3</f>
        <v>3.3799798952436379E-3</v>
      </c>
      <c r="AO11" s="214">
        <f>+nominal!AO11/AO$3</f>
        <v>3.197213034346585E-3</v>
      </c>
      <c r="AP11" s="214">
        <f>+nominal!AP11/AP$3</f>
        <v>2.7046503372381964E-3</v>
      </c>
      <c r="AQ11" s="214">
        <f>+nominal!AQ11/AQ$3</f>
        <v>2.2552290948179335E-3</v>
      </c>
      <c r="AR11" s="214">
        <f>+nominal!AR11/AR$3</f>
        <v>2.0050847100027431E-3</v>
      </c>
      <c r="AS11" s="214">
        <f>+nominal!AS11/AS$3</f>
        <v>1.8082530269335313E-3</v>
      </c>
      <c r="AT11" s="214">
        <f>+nominal!AT11/AT$3</f>
        <v>1.8132332684178026E-3</v>
      </c>
      <c r="AU11" s="214">
        <f>+nominal!AU11/AU$3</f>
        <v>2.036977210002123E-3</v>
      </c>
      <c r="AV11" s="214">
        <f>+nominal!AV11/AV$3</f>
        <v>2.2442794094188132E-3</v>
      </c>
      <c r="AW11" s="214">
        <f>+nominal!AW11/AW$3</f>
        <v>2.3799426219284023E-3</v>
      </c>
      <c r="AX11" s="214">
        <f>+nominal!AX11/AX$3</f>
        <v>2.5411790372598208E-3</v>
      </c>
      <c r="AY11" s="214">
        <f>+nominal!AY11/AY$3</f>
        <v>2.5382742843735339E-3</v>
      </c>
      <c r="AZ11" s="214">
        <f>+nominal!AZ11/AZ$3</f>
        <v>2.440451199373023E-3</v>
      </c>
      <c r="BA11" s="214">
        <f>+nominal!BA11/BA$3</f>
        <v>2.6648036735330625E-3</v>
      </c>
      <c r="BB11" s="214">
        <f>+nominal!BB11/BB$3</f>
        <v>3.5206973489100464E-3</v>
      </c>
      <c r="BC11" s="214">
        <f>+nominal!BC11/BC$3</f>
        <v>4.3392850524130912E-3</v>
      </c>
      <c r="BD11" s="214">
        <f>+nominal!BD11/BD$3</f>
        <v>4.7460102865063041E-3</v>
      </c>
      <c r="BE11" s="214">
        <f>+nominal!BE11/BE$3</f>
        <v>4.8091576905231227E-3</v>
      </c>
      <c r="BF11" s="214">
        <f>+nominal!BF11/BF$3</f>
        <v>4.8726268574465752E-3</v>
      </c>
      <c r="BG11" s="214">
        <f>+nominal!BG11/BG$3</f>
        <v>4.3970851846564076E-3</v>
      </c>
      <c r="BH11" s="214">
        <f>+nominal!BH11/BH$3</f>
        <v>4.2013523085483737E-3</v>
      </c>
      <c r="BI11" s="214">
        <f>+nominal!BI11/BI$3</f>
        <v>3.9325894094442634E-3</v>
      </c>
      <c r="BJ11" s="214">
        <f>+nominal!BJ11/BJ$3</f>
        <v>3.6311726297942833E-3</v>
      </c>
      <c r="BK11" s="214">
        <f>+nominal!BK11/BK$3</f>
        <v>3.362577262395122E-3</v>
      </c>
      <c r="BL11" s="214">
        <f>+nominal!BL11/BL$3</f>
        <v>2.9902680239447606E-3</v>
      </c>
    </row>
    <row r="12" spans="1:64" x14ac:dyDescent="0.35">
      <c r="A12" s="114">
        <f>+nominal!A12</f>
        <v>5</v>
      </c>
      <c r="B12" s="44" t="str">
        <f>+nominal!B12</f>
        <v>EITC</v>
      </c>
      <c r="E12" s="55"/>
      <c r="F12" s="214">
        <f>+nominal!F12/F$3</f>
        <v>0</v>
      </c>
      <c r="G12" s="214">
        <f>+nominal!G12/G$3</f>
        <v>0</v>
      </c>
      <c r="H12" s="214">
        <f>+nominal!H12/H$3</f>
        <v>0</v>
      </c>
      <c r="I12" s="214">
        <f>+nominal!I12/I$3</f>
        <v>0</v>
      </c>
      <c r="J12" s="214">
        <f>+nominal!J12/J$3</f>
        <v>0</v>
      </c>
      <c r="K12" s="214">
        <f>+nominal!K12/K$3</f>
        <v>0</v>
      </c>
      <c r="L12" s="214">
        <f>+nominal!L12/L$3</f>
        <v>0</v>
      </c>
      <c r="M12" s="214">
        <f>+nominal!M12/M$3</f>
        <v>0</v>
      </c>
      <c r="N12" s="214">
        <f>+nominal!N12/N$3</f>
        <v>0</v>
      </c>
      <c r="O12" s="214">
        <f>+nominal!O12/O$3</f>
        <v>0</v>
      </c>
      <c r="P12" s="214">
        <f>+nominal!P12/P$3</f>
        <v>0</v>
      </c>
      <c r="Q12" s="214">
        <f>+nominal!Q12/Q$3</f>
        <v>0</v>
      </c>
      <c r="R12" s="214">
        <f>+nominal!R12/R$3</f>
        <v>0</v>
      </c>
      <c r="S12" s="214">
        <f>+nominal!S12/S$3</f>
        <v>0</v>
      </c>
      <c r="T12" s="214">
        <f>+nominal!T12/T$3</f>
        <v>4.5262023402944961E-4</v>
      </c>
      <c r="U12" s="214">
        <f>+nominal!U12/U$3</f>
        <v>4.5020470291832881E-5</v>
      </c>
      <c r="V12" s="214">
        <f>+nominal!V12/V$3</f>
        <v>4.4503383885787678E-4</v>
      </c>
      <c r="W12" s="214">
        <f>+nominal!W12/W$3</f>
        <v>3.874598636463602E-4</v>
      </c>
      <c r="X12" s="214">
        <f>+nominal!X12/X$3</f>
        <v>3.0116658871219212E-4</v>
      </c>
      <c r="Y12" s="214">
        <f>+nominal!Y12/Y$3</f>
        <v>4.5676098714137327E-4</v>
      </c>
      <c r="Z12" s="214">
        <f>+nominal!Z12/Z$3</f>
        <v>4.2064981488573982E-4</v>
      </c>
      <c r="AA12" s="214">
        <f>+nominal!AA12/AA$3</f>
        <v>3.6261664755236314E-4</v>
      </c>
      <c r="AB12" s="214">
        <f>+nominal!AB12/AB$3</f>
        <v>3.4312556561085975E-4</v>
      </c>
      <c r="AC12" s="214">
        <f>+nominal!AC12/AC$3</f>
        <v>3.0206143016307102E-4</v>
      </c>
      <c r="AD12" s="214">
        <f>+nominal!AD12/AD$3</f>
        <v>2.5785468101568543E-4</v>
      </c>
      <c r="AE12" s="214">
        <f>+nominal!AE12/AE$3</f>
        <v>3.1261516028544282E-4</v>
      </c>
      <c r="AF12" s="214">
        <f>+nominal!AF12/AF$3</f>
        <v>2.9572582167502153E-4</v>
      </c>
      <c r="AG12" s="214">
        <f>+nominal!AG12/AG$3</f>
        <v>5.2496536021484446E-4</v>
      </c>
      <c r="AH12" s="214">
        <f>+nominal!AH12/AH$3</f>
        <v>7.2047617333069296E-4</v>
      </c>
      <c r="AI12" s="214">
        <f>+nominal!AI12/AI$3</f>
        <v>7.3812843290160714E-4</v>
      </c>
      <c r="AJ12" s="214">
        <f>+nominal!AJ12/AJ$3</f>
        <v>8.0165906256154397E-4</v>
      </c>
      <c r="AK12" s="214">
        <f>+nominal!AK12/AK$3</f>
        <v>1.1447228153297071E-3</v>
      </c>
      <c r="AL12" s="214">
        <f>+nominal!AL12/AL$3</f>
        <v>1.2959997343291072E-3</v>
      </c>
      <c r="AM12" s="214">
        <f>+nominal!AM12/AM$3</f>
        <v>1.5257042734328195E-3</v>
      </c>
      <c r="AN12" s="214">
        <f>+nominal!AN12/AN$3</f>
        <v>2.0162954341040157E-3</v>
      </c>
      <c r="AO12" s="214">
        <f>+nominal!AO12/AO$3</f>
        <v>2.4095430935821812E-3</v>
      </c>
      <c r="AP12" s="214">
        <f>+nominal!AP12/AP$3</f>
        <v>2.5862028162347652E-3</v>
      </c>
      <c r="AQ12" s="214">
        <f>+nominal!AQ12/AQ$3</f>
        <v>2.6021185112195997E-3</v>
      </c>
      <c r="AR12" s="214">
        <f>+nominal!AR12/AR$3</f>
        <v>2.7039686056079502E-3</v>
      </c>
      <c r="AS12" s="214">
        <f>+nominal!AS12/AS$3</f>
        <v>2.5795898196194714E-3</v>
      </c>
      <c r="AT12" s="214">
        <f>+nominal!AT12/AT$3</f>
        <v>2.481641571272503E-3</v>
      </c>
      <c r="AU12" s="214">
        <f>+nominal!AU12/AU$3</f>
        <v>2.5684669134275456E-3</v>
      </c>
      <c r="AV12" s="214">
        <f>+nominal!AV12/AV$3</f>
        <v>2.8324677856750385E-3</v>
      </c>
      <c r="AW12" s="214">
        <f>+nominal!AW12/AW$3</f>
        <v>2.7553116294540768E-3</v>
      </c>
      <c r="AX12" s="214">
        <f>+nominal!AX12/AX$3</f>
        <v>2.6927272443938847E-3</v>
      </c>
      <c r="AY12" s="214">
        <f>+nominal!AY12/AY$3</f>
        <v>2.6517773345847017E-3</v>
      </c>
      <c r="AZ12" s="214">
        <f>+nominal!AZ12/AZ$3</f>
        <v>2.6782265513477202E-3</v>
      </c>
      <c r="BA12" s="214">
        <f>+nominal!BA12/BA$3</f>
        <v>2.7537932484586222E-3</v>
      </c>
      <c r="BB12" s="214">
        <f>+nominal!BB12/BB$3</f>
        <v>2.9392037029337989E-3</v>
      </c>
      <c r="BC12" s="214">
        <f>+nominal!BC12/BC$3</f>
        <v>3.5421208516832506E-3</v>
      </c>
      <c r="BD12" s="214">
        <f>+nominal!BD12/BD$3</f>
        <v>3.4752745692180603E-3</v>
      </c>
      <c r="BE12" s="214">
        <f>+nominal!BE12/BE$3</f>
        <v>3.4185638793132979E-3</v>
      </c>
      <c r="BF12" s="214">
        <f>+nominal!BF12/BF$3</f>
        <v>3.4638508411490758E-3</v>
      </c>
      <c r="BG12" s="214">
        <f>+nominal!BG12/BG$3</f>
        <v>3.4661094310399279E-3</v>
      </c>
      <c r="BH12" s="214">
        <f>+nominal!BH12/BH$3</f>
        <v>3.3184442238309519E-3</v>
      </c>
      <c r="BI12" s="214">
        <f>+nominal!BI12/BI$3</f>
        <v>3.260205632976619E-3</v>
      </c>
      <c r="BJ12" s="214">
        <f>+nominal!BJ12/BJ$3</f>
        <v>3.0931386823526367E-3</v>
      </c>
      <c r="BK12" s="214">
        <f>+nominal!BK12/BK$3</f>
        <v>2.8788987132343916E-3</v>
      </c>
      <c r="BL12" s="214">
        <f>+nominal!BL12/BL$3</f>
        <v>2.7897389022255624E-3</v>
      </c>
    </row>
    <row r="13" spans="1:64" x14ac:dyDescent="0.35">
      <c r="A13" s="114">
        <f>+nominal!A13</f>
        <v>6</v>
      </c>
      <c r="B13" s="44" t="str">
        <f>+nominal!B13</f>
        <v>CTC</v>
      </c>
      <c r="E13" s="55"/>
      <c r="F13" s="214">
        <f>+nominal!F13/F$3</f>
        <v>0</v>
      </c>
      <c r="G13" s="214">
        <f>+nominal!G13/G$3</f>
        <v>0</v>
      </c>
      <c r="H13" s="214">
        <f>+nominal!H13/H$3</f>
        <v>0</v>
      </c>
      <c r="I13" s="214">
        <f>+nominal!I13/I$3</f>
        <v>0</v>
      </c>
      <c r="J13" s="214">
        <f>+nominal!J13/J$3</f>
        <v>0</v>
      </c>
      <c r="K13" s="214">
        <f>+nominal!K13/K$3</f>
        <v>0</v>
      </c>
      <c r="L13" s="214">
        <f>+nominal!L13/L$3</f>
        <v>0</v>
      </c>
      <c r="M13" s="214">
        <f>+nominal!M13/M$3</f>
        <v>0</v>
      </c>
      <c r="N13" s="214">
        <f>+nominal!N13/N$3</f>
        <v>0</v>
      </c>
      <c r="O13" s="214">
        <f>+nominal!O13/O$3</f>
        <v>0</v>
      </c>
      <c r="P13" s="214">
        <f>+nominal!P13/P$3</f>
        <v>0</v>
      </c>
      <c r="Q13" s="214">
        <f>+nominal!Q13/Q$3</f>
        <v>0</v>
      </c>
      <c r="R13" s="214">
        <f>+nominal!R13/R$3</f>
        <v>0</v>
      </c>
      <c r="S13" s="214">
        <f>+nominal!S13/S$3</f>
        <v>0</v>
      </c>
      <c r="T13" s="214">
        <f>+nominal!T13/T$3</f>
        <v>0</v>
      </c>
      <c r="U13" s="214">
        <f>+nominal!U13/U$3</f>
        <v>0</v>
      </c>
      <c r="V13" s="214">
        <f>+nominal!V13/V$3</f>
        <v>0</v>
      </c>
      <c r="W13" s="214">
        <f>+nominal!W13/W$3</f>
        <v>0</v>
      </c>
      <c r="X13" s="214">
        <f>+nominal!X13/X$3</f>
        <v>0</v>
      </c>
      <c r="Y13" s="214">
        <f>+nominal!Y13/Y$3</f>
        <v>0</v>
      </c>
      <c r="Z13" s="214">
        <f>+nominal!Z13/Z$3</f>
        <v>0</v>
      </c>
      <c r="AA13" s="214">
        <f>+nominal!AA13/AA$3</f>
        <v>0</v>
      </c>
      <c r="AB13" s="214">
        <f>+nominal!AB13/AB$3</f>
        <v>0</v>
      </c>
      <c r="AC13" s="214">
        <f>+nominal!AC13/AC$3</f>
        <v>0</v>
      </c>
      <c r="AD13" s="214">
        <f>+nominal!AD13/AD$3</f>
        <v>0</v>
      </c>
      <c r="AE13" s="214">
        <f>+nominal!AE13/AE$3</f>
        <v>0</v>
      </c>
      <c r="AF13" s="214">
        <f>+nominal!AF13/AF$3</f>
        <v>0</v>
      </c>
      <c r="AG13" s="214">
        <f>+nominal!AG13/AG$3</f>
        <v>0</v>
      </c>
      <c r="AH13" s="214">
        <f>+nominal!AH13/AH$3</f>
        <v>0</v>
      </c>
      <c r="AI13" s="214">
        <f>+nominal!AI13/AI$3</f>
        <v>0</v>
      </c>
      <c r="AJ13" s="214">
        <f>+nominal!AJ13/AJ$3</f>
        <v>0</v>
      </c>
      <c r="AK13" s="214">
        <f>+nominal!AK13/AK$3</f>
        <v>0</v>
      </c>
      <c r="AL13" s="214">
        <f>+nominal!AL13/AL$3</f>
        <v>0</v>
      </c>
      <c r="AM13" s="214">
        <f>+nominal!AM13/AM$3</f>
        <v>0</v>
      </c>
      <c r="AN13" s="214">
        <f>+nominal!AN13/AN$3</f>
        <v>0</v>
      </c>
      <c r="AO13" s="214">
        <f>+nominal!AO13/AO$3</f>
        <v>0</v>
      </c>
      <c r="AP13" s="214">
        <f>+nominal!AP13/AP$3</f>
        <v>0</v>
      </c>
      <c r="AQ13" s="214">
        <f>+nominal!AQ13/AQ$3</f>
        <v>0</v>
      </c>
      <c r="AR13" s="214">
        <f>+nominal!AR13/AR$3</f>
        <v>4.6943899402915799E-5</v>
      </c>
      <c r="AS13" s="214">
        <f>+nominal!AS13/AS$3</f>
        <v>7.996046454163579E-5</v>
      </c>
      <c r="AT13" s="214">
        <f>+nominal!AT13/AT$3</f>
        <v>9.3288367453569558E-5</v>
      </c>
      <c r="AU13" s="214">
        <f>+nominal!AU13/AU$3</f>
        <v>4.670611148545741E-4</v>
      </c>
      <c r="AV13" s="214">
        <f>+nominal!AV13/AV$3</f>
        <v>5.7028660557613571E-4</v>
      </c>
      <c r="AW13" s="214">
        <f>+nominal!AW13/AW$3</f>
        <v>7.3651823209014173E-4</v>
      </c>
      <c r="AX13" s="214">
        <f>+nominal!AX13/AX$3</f>
        <v>1.1394555172897414E-3</v>
      </c>
      <c r="AY13" s="214">
        <f>+nominal!AY13/AY$3</f>
        <v>1.1345172454246834E-3</v>
      </c>
      <c r="AZ13" s="214">
        <f>+nominal!AZ13/AZ$3</f>
        <v>1.1307274610238755E-3</v>
      </c>
      <c r="BA13" s="214">
        <f>+nominal!BA13/BA$3</f>
        <v>2.3074209980126566E-3</v>
      </c>
      <c r="BB13" s="214">
        <f>+nominal!BB13/BB$3</f>
        <v>1.6826729860447069E-3</v>
      </c>
      <c r="BC13" s="214">
        <f>+nominal!BC13/BC$3</f>
        <v>1.0223164193990772E-3</v>
      </c>
      <c r="BD13" s="214">
        <f>+nominal!BD13/BD$3</f>
        <v>9.9645052235911242E-4</v>
      </c>
      <c r="BE13" s="214">
        <f>+nominal!BE13/BE$3</f>
        <v>1.3767675918400393E-3</v>
      </c>
      <c r="BF13" s="214">
        <f>+nominal!BF13/BF$3</f>
        <v>1.3013907981769205E-3</v>
      </c>
      <c r="BG13" s="214">
        <f>+nominal!BG13/BG$3</f>
        <v>1.2396473725273028E-3</v>
      </c>
      <c r="BH13" s="214">
        <f>+nominal!BH13/BH$3</f>
        <v>1.1372978406418838E-3</v>
      </c>
      <c r="BI13" s="214">
        <f>+nominal!BI13/BI$3</f>
        <v>1.086448189477253E-3</v>
      </c>
      <c r="BJ13" s="214">
        <f>+nominal!BJ13/BJ$3</f>
        <v>1.0047303812130742E-3</v>
      </c>
      <c r="BK13" s="214">
        <f>+nominal!BK13/BK$3</f>
        <v>9.1300953905218245E-4</v>
      </c>
      <c r="BL13" s="214">
        <f>+nominal!BL13/BL$3</f>
        <v>1.3615814284401748E-3</v>
      </c>
    </row>
    <row r="14" spans="1:64" x14ac:dyDescent="0.35">
      <c r="A14" s="114">
        <f>+nominal!A14</f>
        <v>7</v>
      </c>
      <c r="B14" s="44" t="str">
        <f>+nominal!B14</f>
        <v>ACA Premium Tax Credit</v>
      </c>
      <c r="E14" s="55"/>
      <c r="F14" s="214">
        <f>+nominal!F14/F$3</f>
        <v>0</v>
      </c>
      <c r="G14" s="214">
        <f>+nominal!G14/G$3</f>
        <v>0</v>
      </c>
      <c r="H14" s="214">
        <f>+nominal!H14/H$3</f>
        <v>0</v>
      </c>
      <c r="I14" s="214">
        <f>+nominal!I14/I$3</f>
        <v>0</v>
      </c>
      <c r="J14" s="214">
        <f>+nominal!J14/J$3</f>
        <v>0</v>
      </c>
      <c r="K14" s="214">
        <f>+nominal!K14/K$3</f>
        <v>0</v>
      </c>
      <c r="L14" s="214">
        <f>+nominal!L14/L$3</f>
        <v>0</v>
      </c>
      <c r="M14" s="214">
        <f>+nominal!M14/M$3</f>
        <v>0</v>
      </c>
      <c r="N14" s="214">
        <f>+nominal!N14/N$3</f>
        <v>0</v>
      </c>
      <c r="O14" s="214">
        <f>+nominal!O14/O$3</f>
        <v>0</v>
      </c>
      <c r="P14" s="214">
        <f>+nominal!P14/P$3</f>
        <v>0</v>
      </c>
      <c r="Q14" s="214">
        <f>+nominal!Q14/Q$3</f>
        <v>0</v>
      </c>
      <c r="R14" s="214">
        <f>+nominal!R14/R$3</f>
        <v>0</v>
      </c>
      <c r="S14" s="214">
        <f>+nominal!S14/S$3</f>
        <v>0</v>
      </c>
      <c r="T14" s="214">
        <f>+nominal!T14/T$3</f>
        <v>0</v>
      </c>
      <c r="U14" s="214">
        <f>+nominal!U14/U$3</f>
        <v>0</v>
      </c>
      <c r="V14" s="214">
        <f>+nominal!V14/V$3</f>
        <v>0</v>
      </c>
      <c r="W14" s="214">
        <f>+nominal!W14/W$3</f>
        <v>0</v>
      </c>
      <c r="X14" s="214">
        <f>+nominal!X14/X$3</f>
        <v>0</v>
      </c>
      <c r="Y14" s="214">
        <f>+nominal!Y14/Y$3</f>
        <v>0</v>
      </c>
      <c r="Z14" s="214">
        <f>+nominal!Z14/Z$3</f>
        <v>0</v>
      </c>
      <c r="AA14" s="214">
        <f>+nominal!AA14/AA$3</f>
        <v>0</v>
      </c>
      <c r="AB14" s="214">
        <f>+nominal!AB14/AB$3</f>
        <v>0</v>
      </c>
      <c r="AC14" s="214">
        <f>+nominal!AC14/AC$3</f>
        <v>0</v>
      </c>
      <c r="AD14" s="214">
        <f>+nominal!AD14/AD$3</f>
        <v>0</v>
      </c>
      <c r="AE14" s="214">
        <f>+nominal!AE14/AE$3</f>
        <v>0</v>
      </c>
      <c r="AF14" s="214">
        <f>+nominal!AF14/AF$3</f>
        <v>0</v>
      </c>
      <c r="AG14" s="214">
        <f>+nominal!AG14/AG$3</f>
        <v>0</v>
      </c>
      <c r="AH14" s="214">
        <f>+nominal!AH14/AH$3</f>
        <v>0</v>
      </c>
      <c r="AI14" s="214">
        <f>+nominal!AI14/AI$3</f>
        <v>0</v>
      </c>
      <c r="AJ14" s="214">
        <f>+nominal!AJ14/AJ$3</f>
        <v>0</v>
      </c>
      <c r="AK14" s="214">
        <f>+nominal!AK14/AK$3</f>
        <v>0</v>
      </c>
      <c r="AL14" s="214">
        <f>+nominal!AL14/AL$3</f>
        <v>0</v>
      </c>
      <c r="AM14" s="214">
        <f>+nominal!AM14/AM$3</f>
        <v>0</v>
      </c>
      <c r="AN14" s="214">
        <f>+nominal!AN14/AN$3</f>
        <v>0</v>
      </c>
      <c r="AO14" s="214">
        <f>+nominal!AO14/AO$3</f>
        <v>0</v>
      </c>
      <c r="AP14" s="214">
        <f>+nominal!AP14/AP$3</f>
        <v>0</v>
      </c>
      <c r="AQ14" s="214">
        <f>+nominal!AQ14/AQ$3</f>
        <v>0</v>
      </c>
      <c r="AR14" s="214">
        <f>+nominal!AR14/AR$3</f>
        <v>0</v>
      </c>
      <c r="AS14" s="214">
        <f>+nominal!AS14/AS$3</f>
        <v>0</v>
      </c>
      <c r="AT14" s="214">
        <f>+nominal!AT14/AT$3</f>
        <v>0</v>
      </c>
      <c r="AU14" s="214">
        <f>+nominal!AU14/AU$3</f>
        <v>0</v>
      </c>
      <c r="AV14" s="214">
        <f>+nominal!AV14/AV$3</f>
        <v>0</v>
      </c>
      <c r="AW14" s="214">
        <f>+nominal!AW14/AW$3</f>
        <v>0</v>
      </c>
      <c r="AX14" s="214">
        <f>+nominal!AX14/AX$3</f>
        <v>0</v>
      </c>
      <c r="AY14" s="214">
        <f>+nominal!AY14/AY$3</f>
        <v>0</v>
      </c>
      <c r="AZ14" s="214">
        <f>+nominal!AZ14/AZ$3</f>
        <v>0</v>
      </c>
      <c r="BA14" s="214">
        <f>+nominal!BA14/BA$3</f>
        <v>0</v>
      </c>
      <c r="BB14" s="214">
        <f>+nominal!BB14/BB$3</f>
        <v>0</v>
      </c>
      <c r="BC14" s="214">
        <f>+nominal!BC14/BC$3</f>
        <v>0</v>
      </c>
      <c r="BD14" s="214">
        <f>+nominal!BD14/BD$3</f>
        <v>0</v>
      </c>
      <c r="BE14" s="214">
        <f>+nominal!BE14/BE$3</f>
        <v>0</v>
      </c>
      <c r="BF14" s="214">
        <f>+nominal!BF14/BF$3</f>
        <v>0</v>
      </c>
      <c r="BG14" s="214">
        <f>+nominal!BG14/BG$3</f>
        <v>7.538255869793762E-4</v>
      </c>
      <c r="BH14" s="214">
        <f>+nominal!BH14/BH$3</f>
        <v>1.5029762110230958E-3</v>
      </c>
      <c r="BI14" s="214">
        <f>+nominal!BI14/BI$3</f>
        <v>1.6590022952751773E-3</v>
      </c>
      <c r="BJ14" s="214">
        <f>+nominal!BJ14/BJ$3</f>
        <v>2.0264409543592631E-3</v>
      </c>
      <c r="BK14" s="214">
        <f>+nominal!BK14/BK$3</f>
        <v>2.2565774293162614E-3</v>
      </c>
      <c r="BL14" s="214">
        <f>+nominal!BL14/BL$3</f>
        <v>2.2890757331963806E-3</v>
      </c>
    </row>
    <row r="15" spans="1:64" x14ac:dyDescent="0.35">
      <c r="A15" s="114">
        <f>+nominal!A15</f>
        <v>8</v>
      </c>
      <c r="B15" s="44" t="str">
        <f>+nominal!B15</f>
        <v>Child Nutrition (excludes discretionary Child Nutrition)</v>
      </c>
      <c r="E15" s="55"/>
      <c r="F15" s="214">
        <f>+nominal!F15/F$3</f>
        <v>4.4524671333447151E-4</v>
      </c>
      <c r="G15" s="214">
        <f>+nominal!G15/G$3</f>
        <v>4.2595114849563239E-4</v>
      </c>
      <c r="H15" s="214">
        <f>+nominal!H15/H$3</f>
        <v>4.1976877739156713E-4</v>
      </c>
      <c r="I15" s="214">
        <f>+nominal!I15/I$3</f>
        <v>3.7369237276187796E-4</v>
      </c>
      <c r="J15" s="214">
        <f>+nominal!J15/J$3</f>
        <v>3.762485586162716E-4</v>
      </c>
      <c r="K15" s="214">
        <f>+nominal!K15/K$3</f>
        <v>3.6385415421398689E-4</v>
      </c>
      <c r="L15" s="214">
        <f>+nominal!L15/L$3</f>
        <v>3.5716354723707664E-4</v>
      </c>
      <c r="M15" s="214">
        <f>+nominal!M15/M$3</f>
        <v>3.4574313985514643E-4</v>
      </c>
      <c r="N15" s="214">
        <f>+nominal!N15/N$3</f>
        <v>3.6584599216585458E-4</v>
      </c>
      <c r="O15" s="214">
        <f>+nominal!O15/O$3</f>
        <v>5.4706519792226409E-4</v>
      </c>
      <c r="P15" s="214">
        <f>+nominal!P15/P$3</f>
        <v>5.8846172819205784E-4</v>
      </c>
      <c r="Q15" s="214">
        <f>+nominal!Q15/Q$3</f>
        <v>5.125009240777704E-4</v>
      </c>
      <c r="R15" s="214">
        <f>+nominal!R15/R$3</f>
        <v>5.405367860273787E-4</v>
      </c>
      <c r="S15" s="214">
        <f>+nominal!S15/S$3</f>
        <v>9.8022590080278798E-4</v>
      </c>
      <c r="T15" s="214">
        <f>+nominal!T15/T$3</f>
        <v>1.0583259615922962E-3</v>
      </c>
      <c r="U15" s="214">
        <f>+nominal!U15/U$3</f>
        <v>2.0628018055847156E-4</v>
      </c>
      <c r="V15" s="214">
        <f>+nominal!V15/V$3</f>
        <v>1.37927826903127E-3</v>
      </c>
      <c r="W15" s="214">
        <f>+nominal!W15/W$3</f>
        <v>1.1723457224543656E-3</v>
      </c>
      <c r="X15" s="214">
        <f>+nominal!X15/X$3</f>
        <v>1.1746780480199565E-3</v>
      </c>
      <c r="Y15" s="214">
        <f>+nominal!Y15/Y$3</f>
        <v>1.266646011676636E-3</v>
      </c>
      <c r="Z15" s="214">
        <f>+nominal!Z15/Z$3</f>
        <v>1.1306721562619687E-3</v>
      </c>
      <c r="AA15" s="214">
        <f>+nominal!AA15/AA$3</f>
        <v>9.1827367658598412E-4</v>
      </c>
      <c r="AB15" s="214">
        <f>+nominal!AB15/AB$3</f>
        <v>9.3129100678733035E-4</v>
      </c>
      <c r="AC15" s="214">
        <f>+nominal!AC15/AC$3</f>
        <v>8.9951838347006991E-4</v>
      </c>
      <c r="AD15" s="214">
        <f>+nominal!AD15/AD$3</f>
        <v>8.6294670699397428E-4</v>
      </c>
      <c r="AE15" s="214">
        <f>+nominal!AE15/AE$3</f>
        <v>8.4727061838587811E-4</v>
      </c>
      <c r="AF15" s="214">
        <f>+nominal!AF15/AF$3</f>
        <v>8.5162153658997005E-4</v>
      </c>
      <c r="AG15" s="214">
        <f>+nominal!AG15/AG$3</f>
        <v>8.3769587047055616E-4</v>
      </c>
      <c r="AH15" s="214">
        <f>+nominal!AH15/AH$3</f>
        <v>8.2346931427439835E-4</v>
      </c>
      <c r="AI15" s="214">
        <f>+nominal!AI15/AI$3</f>
        <v>8.469149657557469E-4</v>
      </c>
      <c r="AJ15" s="214">
        <f>+nominal!AJ15/AJ$3</f>
        <v>9.1197827085931862E-4</v>
      </c>
      <c r="AK15" s="214">
        <f>+nominal!AK15/AK$3</f>
        <v>9.5789800975640163E-4</v>
      </c>
      <c r="AL15" s="214">
        <f>+nominal!AL15/AL$3</f>
        <v>9.7591590040293423E-4</v>
      </c>
      <c r="AM15" s="214">
        <f>+nominal!AM15/AM$3</f>
        <v>9.8144031545653425E-4</v>
      </c>
      <c r="AN15" s="214">
        <f>+nominal!AN15/AN$3</f>
        <v>9.8738162002010477E-4</v>
      </c>
      <c r="AO15" s="214">
        <f>+nominal!AO15/AO$3</f>
        <v>9.9040408486662551E-4</v>
      </c>
      <c r="AP15" s="214">
        <f>+nominal!AP15/AP$3</f>
        <v>9.7716246598035733E-4</v>
      </c>
      <c r="AQ15" s="214">
        <f>+nominal!AQ15/AQ$3</f>
        <v>9.5792090294262553E-4</v>
      </c>
      <c r="AR15" s="214">
        <f>+nominal!AR15/AR$3</f>
        <v>9.3476380361626275E-4</v>
      </c>
      <c r="AS15" s="214">
        <f>+nominal!AS15/AS$3</f>
        <v>9.0773412404250055E-4</v>
      </c>
      <c r="AT15" s="214">
        <f>+nominal!AT15/AT$3</f>
        <v>9.0666413337766596E-4</v>
      </c>
      <c r="AU15" s="214">
        <f>+nominal!AU15/AU$3</f>
        <v>9.4556799616012988E-4</v>
      </c>
      <c r="AV15" s="214">
        <f>+nominal!AV15/AV$3</f>
        <v>9.5845371240185046E-4</v>
      </c>
      <c r="AW15" s="214">
        <f>+nominal!AW15/AW$3</f>
        <v>9.3085526589331015E-4</v>
      </c>
      <c r="AX15" s="214">
        <f>+nominal!AX15/AX$3</f>
        <v>9.2674260959000167E-4</v>
      </c>
      <c r="AY15" s="214">
        <f>+nominal!AY15/AY$3</f>
        <v>9.1117726419521355E-4</v>
      </c>
      <c r="AZ15" s="214">
        <f>+nominal!AZ15/AZ$3</f>
        <v>9.1205530831024164E-4</v>
      </c>
      <c r="BA15" s="214">
        <f>+nominal!BA15/BA$3</f>
        <v>9.4442899486546429E-4</v>
      </c>
      <c r="BB15" s="214">
        <f>+nominal!BB15/BB$3</f>
        <v>1.0526060505273078E-3</v>
      </c>
      <c r="BC15" s="214">
        <f>+nominal!BC15/BC$3</f>
        <v>1.1015678438693025E-3</v>
      </c>
      <c r="BD15" s="214">
        <f>+nominal!BD15/BD$3</f>
        <v>1.1195380323202094E-3</v>
      </c>
      <c r="BE15" s="214">
        <f>+nominal!BE15/BE$3</f>
        <v>1.138171887310084E-3</v>
      </c>
      <c r="BF15" s="214">
        <f>+nominal!BF15/BF$3</f>
        <v>1.1627476281749181E-3</v>
      </c>
      <c r="BG15" s="214">
        <f>+nominal!BG15/BG$3</f>
        <v>1.123758513922959E-3</v>
      </c>
      <c r="BH15" s="214">
        <f>+nominal!BH15/BH$3</f>
        <v>1.1569597496972701E-3</v>
      </c>
      <c r="BI15" s="214">
        <f>+nominal!BI15/BI$3</f>
        <v>1.1793355272540383E-3</v>
      </c>
      <c r="BJ15" s="214">
        <f>+nominal!BJ15/BJ$3</f>
        <v>1.160088783625504E-3</v>
      </c>
      <c r="BK15" s="214">
        <f>+nominal!BK15/BK$3</f>
        <v>1.117684312849491E-3</v>
      </c>
      <c r="BL15" s="214">
        <f>+nominal!BL15/BL$3</f>
        <v>1.0942406773511875E-3</v>
      </c>
    </row>
    <row r="16" spans="1:64" x14ac:dyDescent="0.35">
      <c r="A16" s="114">
        <f>+nominal!A16</f>
        <v>9</v>
      </c>
      <c r="B16" s="44" t="str">
        <f>+nominal!B16</f>
        <v>Child Care Entitlement to States</v>
      </c>
      <c r="E16" s="55"/>
      <c r="F16" s="214">
        <f>+nominal!F16/F$3</f>
        <v>0</v>
      </c>
      <c r="G16" s="214">
        <f>+nominal!G16/G$3</f>
        <v>0</v>
      </c>
      <c r="H16" s="214">
        <f>+nominal!H16/H$3</f>
        <v>0</v>
      </c>
      <c r="I16" s="214">
        <f>+nominal!I16/I$3</f>
        <v>0</v>
      </c>
      <c r="J16" s="214">
        <f>+nominal!J16/J$3</f>
        <v>0</v>
      </c>
      <c r="K16" s="214">
        <f>+nominal!K16/K$3</f>
        <v>0</v>
      </c>
      <c r="L16" s="214">
        <f>+nominal!L16/L$3</f>
        <v>0</v>
      </c>
      <c r="M16" s="214">
        <f>+nominal!M16/M$3</f>
        <v>0</v>
      </c>
      <c r="N16" s="214">
        <f>+nominal!N16/N$3</f>
        <v>0</v>
      </c>
      <c r="O16" s="214">
        <f>+nominal!O16/O$3</f>
        <v>0</v>
      </c>
      <c r="P16" s="214">
        <f>+nominal!P16/P$3</f>
        <v>0</v>
      </c>
      <c r="Q16" s="214">
        <f>+nominal!Q16/Q$3</f>
        <v>0</v>
      </c>
      <c r="R16" s="214">
        <f>+nominal!R16/R$3</f>
        <v>0</v>
      </c>
      <c r="S16" s="214">
        <f>+nominal!S16/S$3</f>
        <v>0</v>
      </c>
      <c r="T16" s="214">
        <f>+nominal!T16/T$3</f>
        <v>0</v>
      </c>
      <c r="U16" s="214">
        <f>+nominal!U16/U$3</f>
        <v>0</v>
      </c>
      <c r="V16" s="214">
        <f>+nominal!V16/V$3</f>
        <v>0</v>
      </c>
      <c r="W16" s="214">
        <f>+nominal!W16/W$3</f>
        <v>0</v>
      </c>
      <c r="X16" s="214">
        <f>+nominal!X16/X$3</f>
        <v>0</v>
      </c>
      <c r="Y16" s="214">
        <f>+nominal!Y16/Y$3</f>
        <v>0</v>
      </c>
      <c r="Z16" s="214">
        <f>+nominal!Z16/Z$3</f>
        <v>0</v>
      </c>
      <c r="AA16" s="214">
        <f>+nominal!AA16/AA$3</f>
        <v>0</v>
      </c>
      <c r="AB16" s="214">
        <f>+nominal!AB16/AB$3</f>
        <v>0</v>
      </c>
      <c r="AC16" s="214">
        <f>+nominal!AC16/AC$3</f>
        <v>0</v>
      </c>
      <c r="AD16" s="214">
        <f>+nominal!AD16/AD$3</f>
        <v>0</v>
      </c>
      <c r="AE16" s="214">
        <f>+nominal!AE16/AE$3</f>
        <v>0</v>
      </c>
      <c r="AF16" s="214">
        <f>+nominal!AF16/AF$3</f>
        <v>0</v>
      </c>
      <c r="AG16" s="214">
        <f>+nominal!AG16/AG$3</f>
        <v>0</v>
      </c>
      <c r="AH16" s="214">
        <f>+nominal!AH16/AH$3</f>
        <v>0</v>
      </c>
      <c r="AI16" s="214">
        <f>+nominal!AI16/AI$3</f>
        <v>0</v>
      </c>
      <c r="AJ16" s="214">
        <f>+nominal!AJ16/AJ$3</f>
        <v>0</v>
      </c>
      <c r="AK16" s="214">
        <f>+nominal!AK16/AK$3</f>
        <v>0</v>
      </c>
      <c r="AL16" s="214">
        <f>+nominal!AL16/AL$3</f>
        <v>0</v>
      </c>
      <c r="AM16" s="214">
        <f>+nominal!AM16/AM$3</f>
        <v>0</v>
      </c>
      <c r="AN16" s="214">
        <f>+nominal!AN16/AN$3</f>
        <v>0</v>
      </c>
      <c r="AO16" s="214">
        <f>+nominal!AO16/AO$3</f>
        <v>0</v>
      </c>
      <c r="AP16" s="214">
        <f>+nominal!AP16/AP$3</f>
        <v>1.6542421015264464E-4</v>
      </c>
      <c r="AQ16" s="214">
        <f>+nominal!AQ16/AQ$3</f>
        <v>2.2707932100147804E-4</v>
      </c>
      <c r="AR16" s="214">
        <f>+nominal!AR16/AR$3</f>
        <v>2.377787623689263E-4</v>
      </c>
      <c r="AS16" s="214">
        <f>+nominal!AS16/AS$3</f>
        <v>2.2110205090190266E-4</v>
      </c>
      <c r="AT16" s="214">
        <f>+nominal!AT16/AT$3</f>
        <v>2.2239110815560731E-4</v>
      </c>
      <c r="AU16" s="214">
        <f>+nominal!AU16/AU$3</f>
        <v>2.1830030368202922E-4</v>
      </c>
      <c r="AV16" s="214">
        <f>+nominal!AV16/AV$3</f>
        <v>2.554990340133643E-4</v>
      </c>
      <c r="AW16" s="214">
        <f>+nominal!AW16/AW$3</f>
        <v>2.2410710573364932E-4</v>
      </c>
      <c r="AX16" s="214">
        <f>+nominal!AX16/AX$3</f>
        <v>2.1692041576413019E-4</v>
      </c>
      <c r="AY16" s="214">
        <f>+nominal!AY16/AY$3</f>
        <v>2.2436649460347256E-4</v>
      </c>
      <c r="AZ16" s="214">
        <f>+nominal!AZ16/AZ$3</f>
        <v>2.0950541607187844E-4</v>
      </c>
      <c r="BA16" s="214">
        <f>+nominal!BA16/BA$3</f>
        <v>1.9730996452625938E-4</v>
      </c>
      <c r="BB16" s="214">
        <f>+nominal!BB16/BB$3</f>
        <v>2.0454828919469505E-4</v>
      </c>
      <c r="BC16" s="214">
        <f>+nominal!BC16/BC$3</f>
        <v>1.835047864221284E-4</v>
      </c>
      <c r="BD16" s="214">
        <f>+nominal!BD16/BD$3</f>
        <v>2.012506755693041E-4</v>
      </c>
      <c r="BE16" s="214">
        <f>+nominal!BE16/BE$3</f>
        <v>1.7612859629619247E-4</v>
      </c>
      <c r="BF16" s="214">
        <f>+nominal!BF16/BF$3</f>
        <v>1.7297271253073471E-4</v>
      </c>
      <c r="BG16" s="214">
        <f>+nominal!BG16/BG$3</f>
        <v>1.6370959717228878E-4</v>
      </c>
      <c r="BH16" s="214">
        <f>+nominal!BH16/BH$3</f>
        <v>1.5580406023945001E-4</v>
      </c>
      <c r="BI16" s="214">
        <f>+nominal!BI16/BI$3</f>
        <v>1.5004049694187542E-4</v>
      </c>
      <c r="BJ16" s="214">
        <f>+nominal!BJ16/BJ$3</f>
        <v>1.5038859013932299E-4</v>
      </c>
      <c r="BK16" s="214">
        <f>+nominal!BK16/BK$3</f>
        <v>1.1576471974431609E-4</v>
      </c>
      <c r="BL16" s="214">
        <f>+nominal!BL16/BL$3</f>
        <v>1.5284691514499022E-4</v>
      </c>
    </row>
    <row r="17" spans="1:64" x14ac:dyDescent="0.35">
      <c r="A17" s="114">
        <f>+nominal!A17</f>
        <v>10</v>
      </c>
      <c r="B17" s="44" t="str">
        <f>+nominal!B17</f>
        <v>Pell Grants</v>
      </c>
      <c r="C17" s="127"/>
      <c r="D17" s="127"/>
      <c r="E17" s="174"/>
      <c r="F17" s="214">
        <f>+nominal!F17/F$3</f>
        <v>0</v>
      </c>
      <c r="G17" s="214">
        <f>+nominal!G17/G$3</f>
        <v>0</v>
      </c>
      <c r="H17" s="214">
        <f>+nominal!H17/H$3</f>
        <v>0</v>
      </c>
      <c r="I17" s="214">
        <f>+nominal!I17/I$3</f>
        <v>0</v>
      </c>
      <c r="J17" s="214">
        <f>+nominal!J17/J$3</f>
        <v>5.8130685458039722E-5</v>
      </c>
      <c r="K17" s="214">
        <f>+nominal!K17/K$3</f>
        <v>2.7033711894799761E-4</v>
      </c>
      <c r="L17" s="214">
        <f>+nominal!L17/L$3</f>
        <v>5.1228498217468805E-4</v>
      </c>
      <c r="M17" s="214">
        <f>+nominal!M17/M$3</f>
        <v>5.8196980516168526E-4</v>
      </c>
      <c r="N17" s="214">
        <f>+nominal!N17/N$3</f>
        <v>4.7876851055698858E-4</v>
      </c>
      <c r="O17" s="214">
        <f>+nominal!O17/O$3</f>
        <v>7.9975550779150999E-4</v>
      </c>
      <c r="P17" s="214">
        <f>+nominal!P17/P$3</f>
        <v>8.5505796267368241E-4</v>
      </c>
      <c r="Q17" s="214">
        <f>+nominal!Q17/Q$3</f>
        <v>8.5411547275818732E-4</v>
      </c>
      <c r="R17" s="214">
        <f>+nominal!R17/R$3</f>
        <v>6.5431317013959123E-4</v>
      </c>
      <c r="S17" s="214">
        <f>+nominal!S17/S$3</f>
        <v>9.2935776961852008E-4</v>
      </c>
      <c r="T17" s="214">
        <f>+nominal!T17/T$3</f>
        <v>1.2657068473209787E-3</v>
      </c>
      <c r="U17" s="214">
        <f>+nominal!U17/U$3</f>
        <v>2.8207957169850935E-4</v>
      </c>
      <c r="V17" s="214">
        <f>+nominal!V17/V$3</f>
        <v>1.2732717482586574E-3</v>
      </c>
      <c r="W17" s="214">
        <f>+nominal!W17/W$3</f>
        <v>1.1064411700021993E-3</v>
      </c>
      <c r="X17" s="214">
        <f>+nominal!X17/X$3</f>
        <v>1.119159650763954E-3</v>
      </c>
      <c r="Y17" s="214">
        <f>+nominal!Y17/Y$3</f>
        <v>1.3190977470539775E-3</v>
      </c>
      <c r="Z17" s="214">
        <f>+nominal!Z17/Z$3</f>
        <v>1.2467397548831865E-3</v>
      </c>
      <c r="AA17" s="214">
        <f>+nominal!AA17/AA$3</f>
        <v>8.2467163638558585E-4</v>
      </c>
      <c r="AB17" s="214">
        <f>+nominal!AB17/AB$3</f>
        <v>1.1435511877828054E-3</v>
      </c>
      <c r="AC17" s="214">
        <f>+nominal!AC17/AC$3</f>
        <v>9.4785323609845038E-4</v>
      </c>
      <c r="AD17" s="214">
        <f>+nominal!AD17/AD$3</f>
        <v>9.7599001195751564E-4</v>
      </c>
      <c r="AE17" s="214">
        <f>+nominal!AE17/AE$3</f>
        <v>1.0130150454013211E-3</v>
      </c>
      <c r="AF17" s="214">
        <f>+nominal!AF17/AF$3</f>
        <v>1.0025414770224639E-3</v>
      </c>
      <c r="AG17" s="214">
        <f>+nominal!AG17/AG$3</f>
        <v>1.0158245436500213E-3</v>
      </c>
      <c r="AH17" s="214">
        <f>+nominal!AH17/AH$3</f>
        <v>1.0549217779538048E-3</v>
      </c>
      <c r="AI17" s="214">
        <f>+nominal!AI17/AI$3</f>
        <v>1.0036495558418661E-3</v>
      </c>
      <c r="AJ17" s="214">
        <f>+nominal!AJ17/AJ$3</f>
        <v>1.039493041423226E-3</v>
      </c>
      <c r="AK17" s="214">
        <f>+nominal!AK17/AK$3</f>
        <v>1.1021055748640181E-3</v>
      </c>
      <c r="AL17" s="214">
        <f>+nominal!AL17/AL$3</f>
        <v>1.1332771980576506E-3</v>
      </c>
      <c r="AM17" s="214">
        <f>+nominal!AM17/AM$3</f>
        <v>9.9179785144003674E-4</v>
      </c>
      <c r="AN17" s="214">
        <f>+nominal!AN17/AN$3</f>
        <v>9.3209354002433736E-4</v>
      </c>
      <c r="AO17" s="214">
        <f>+nominal!AO17/AO$3</f>
        <v>8.63003534013306E-4</v>
      </c>
      <c r="AP17" s="214">
        <f>+nominal!AP17/AP$3</f>
        <v>8.5764998225062127E-4</v>
      </c>
      <c r="AQ17" s="214">
        <f>+nominal!AQ17/AQ$3</f>
        <v>8.8838625878980611E-4</v>
      </c>
      <c r="AR17" s="214">
        <f>+nominal!AR17/AR$3</f>
        <v>9.6261366753170035E-4</v>
      </c>
      <c r="AS17" s="214">
        <f>+nominal!AS17/AS$3</f>
        <v>8.9547813194959232E-4</v>
      </c>
      <c r="AT17" s="214">
        <f>+nominal!AT17/AT$3</f>
        <v>9.6527810763311636E-4</v>
      </c>
      <c r="AU17" s="214">
        <f>+nominal!AU17/AU$3</f>
        <v>1.1417152034854203E-3</v>
      </c>
      <c r="AV17" s="214">
        <f>+nominal!AV17/AV$3</f>
        <v>1.2449706659104203E-3</v>
      </c>
      <c r="AW17" s="214">
        <f>+nominal!AW17/AW$3</f>
        <v>1.2352085152384515E-3</v>
      </c>
      <c r="AX17" s="214">
        <f>+nominal!AX17/AX$3</f>
        <v>1.1766997553411976E-3</v>
      </c>
      <c r="AY17" s="214">
        <f>+nominal!AY17/AY$3</f>
        <v>1.0785722665415298E-3</v>
      </c>
      <c r="AZ17" s="214">
        <f>+nominal!AZ17/AZ$3</f>
        <v>1.0445181515380524E-3</v>
      </c>
      <c r="BA17" s="214">
        <f>+nominal!BA17/BA$3</f>
        <v>1.1585601595300917E-3</v>
      </c>
      <c r="BB17" s="214">
        <f>+nominal!BB17/BB$3</f>
        <v>1.5429814714727199E-3</v>
      </c>
      <c r="BC17" s="214">
        <f>+nominal!BC17/BC$3</f>
        <v>1.3061659090832511E-3</v>
      </c>
      <c r="BD17" s="214">
        <f>+nominal!BD17/BD$3</f>
        <v>2.3915072214909755E-3</v>
      </c>
      <c r="BE17" s="214">
        <f>+nominal!BE17/BE$3</f>
        <v>2.1776295507412906E-3</v>
      </c>
      <c r="BF17" s="214">
        <f>+nominal!BF17/BF$3</f>
        <v>2.0499555071060646E-3</v>
      </c>
      <c r="BG17" s="214">
        <f>+nominal!BG17/BG$3</f>
        <v>1.9137525002776083E-3</v>
      </c>
      <c r="BH17" s="214">
        <f>+nominal!BH17/BH$3</f>
        <v>1.7447182782574357E-3</v>
      </c>
      <c r="BI17" s="214">
        <f>+nominal!BI17/BI$3</f>
        <v>1.6081456705943767E-3</v>
      </c>
      <c r="BJ17" s="214">
        <f>+nominal!BJ17/BJ$3</f>
        <v>1.4793474532947657E-3</v>
      </c>
      <c r="BK17" s="214">
        <f>+nominal!BK17/BK$3</f>
        <v>1.4720480732881992E-3</v>
      </c>
      <c r="BL17" s="214">
        <f>+nominal!BL17/BL$3</f>
        <v>1.4560977391001163E-3</v>
      </c>
    </row>
    <row r="18" spans="1:64" x14ac:dyDescent="0.35">
      <c r="A18" s="114">
        <f>+nominal!A18</f>
        <v>11</v>
      </c>
      <c r="B18" s="121" t="str">
        <f>+nominal!B18</f>
        <v>Medicare's Rx drug Low-Income Subsidy (LIS)</v>
      </c>
      <c r="C18" s="81"/>
      <c r="D18" s="81"/>
      <c r="E18" s="122"/>
      <c r="F18" s="426">
        <f>+nominal!F18/F$3</f>
        <v>0</v>
      </c>
      <c r="G18" s="426">
        <f>+nominal!G18/G$3</f>
        <v>0</v>
      </c>
      <c r="H18" s="426">
        <f>+nominal!H18/H$3</f>
        <v>0</v>
      </c>
      <c r="I18" s="426">
        <f>+nominal!I18/I$3</f>
        <v>0</v>
      </c>
      <c r="J18" s="426">
        <f>+nominal!J18/J$3</f>
        <v>0</v>
      </c>
      <c r="K18" s="426">
        <f>+nominal!K18/K$3</f>
        <v>0</v>
      </c>
      <c r="L18" s="426">
        <f>+nominal!L18/L$3</f>
        <v>0</v>
      </c>
      <c r="M18" s="426">
        <f>+nominal!M18/M$3</f>
        <v>0</v>
      </c>
      <c r="N18" s="426">
        <f>+nominal!N18/N$3</f>
        <v>0</v>
      </c>
      <c r="O18" s="426">
        <f>+nominal!O18/O$3</f>
        <v>0</v>
      </c>
      <c r="P18" s="426">
        <f>+nominal!P18/P$3</f>
        <v>0</v>
      </c>
      <c r="Q18" s="426">
        <f>+nominal!Q18/Q$3</f>
        <v>0</v>
      </c>
      <c r="R18" s="426">
        <f>+nominal!R18/R$3</f>
        <v>0</v>
      </c>
      <c r="S18" s="426">
        <f>+nominal!S18/S$3</f>
        <v>0</v>
      </c>
      <c r="T18" s="426">
        <f>+nominal!T18/T$3</f>
        <v>0</v>
      </c>
      <c r="U18" s="426">
        <f>+nominal!U18/U$3</f>
        <v>0</v>
      </c>
      <c r="V18" s="426">
        <f>+nominal!V18/V$3</f>
        <v>0</v>
      </c>
      <c r="W18" s="426">
        <f>+nominal!W18/W$3</f>
        <v>0</v>
      </c>
      <c r="X18" s="426">
        <f>+nominal!X18/X$3</f>
        <v>0</v>
      </c>
      <c r="Y18" s="426">
        <f>+nominal!Y18/Y$3</f>
        <v>0</v>
      </c>
      <c r="Z18" s="426">
        <f>+nominal!Z18/Z$3</f>
        <v>0</v>
      </c>
      <c r="AA18" s="426">
        <f>+nominal!AA18/AA$3</f>
        <v>0</v>
      </c>
      <c r="AB18" s="426">
        <f>+nominal!AB18/AB$3</f>
        <v>0</v>
      </c>
      <c r="AC18" s="426">
        <f>+nominal!AC18/AC$3</f>
        <v>0</v>
      </c>
      <c r="AD18" s="426">
        <f>+nominal!AD18/AD$3</f>
        <v>0</v>
      </c>
      <c r="AE18" s="426">
        <f>+nominal!AE18/AE$3</f>
        <v>0</v>
      </c>
      <c r="AF18" s="426">
        <f>+nominal!AF18/AF$3</f>
        <v>0</v>
      </c>
      <c r="AG18" s="426">
        <f>+nominal!AG18/AG$3</f>
        <v>0</v>
      </c>
      <c r="AH18" s="426">
        <f>+nominal!AH18/AH$3</f>
        <v>0</v>
      </c>
      <c r="AI18" s="426">
        <f>+nominal!AI18/AI$3</f>
        <v>0</v>
      </c>
      <c r="AJ18" s="426">
        <f>+nominal!AJ18/AJ$3</f>
        <v>0</v>
      </c>
      <c r="AK18" s="426">
        <f>+nominal!AK18/AK$3</f>
        <v>0</v>
      </c>
      <c r="AL18" s="426">
        <f>+nominal!AL18/AL$3</f>
        <v>0</v>
      </c>
      <c r="AM18" s="426">
        <f>+nominal!AM18/AM$3</f>
        <v>0</v>
      </c>
      <c r="AN18" s="426">
        <f>+nominal!AN18/AN$3</f>
        <v>0</v>
      </c>
      <c r="AO18" s="426">
        <f>+nominal!AO18/AO$3</f>
        <v>0</v>
      </c>
      <c r="AP18" s="426">
        <f>+nominal!AP18/AP$3</f>
        <v>0</v>
      </c>
      <c r="AQ18" s="426">
        <f>+nominal!AQ18/AQ$3</f>
        <v>0</v>
      </c>
      <c r="AR18" s="426">
        <f>+nominal!AR18/AR$3</f>
        <v>0</v>
      </c>
      <c r="AS18" s="426">
        <f>+nominal!AS18/AS$3</f>
        <v>0</v>
      </c>
      <c r="AT18" s="426">
        <f>+nominal!AT18/AT$3</f>
        <v>0</v>
      </c>
      <c r="AU18" s="426">
        <f>+nominal!AU18/AU$3</f>
        <v>0</v>
      </c>
      <c r="AV18" s="426">
        <f>+nominal!AV18/AV$3</f>
        <v>0</v>
      </c>
      <c r="AW18" s="426">
        <f>+nominal!AW18/AW$3</f>
        <v>1.663132510082741E-5</v>
      </c>
      <c r="AX18" s="426">
        <f>+nominal!AX18/AX$3</f>
        <v>8.5708497607953757E-5</v>
      </c>
      <c r="AY18" s="426">
        <f>+nominal!AY18/AY$3</f>
        <v>8.2121069920225247E-4</v>
      </c>
      <c r="AZ18" s="426">
        <f>+nominal!AZ18/AZ$3</f>
        <v>1.1430553223052593E-3</v>
      </c>
      <c r="BA18" s="426">
        <f>+nominal!BA18/BA$3</f>
        <v>1.2009014264106408E-3</v>
      </c>
      <c r="BB18" s="426">
        <f>+nominal!BB18/BB$3</f>
        <v>1.3281884449618205E-3</v>
      </c>
      <c r="BC18" s="426">
        <f>+nominal!BC18/BC$3</f>
        <v>1.393281824400139E-3</v>
      </c>
      <c r="BD18" s="426">
        <f>+nominal!BD18/BD$3</f>
        <v>1.4233616328570941E-3</v>
      </c>
      <c r="BE18" s="426">
        <f>+nominal!BE18/BE$3</f>
        <v>1.3966349971506777E-3</v>
      </c>
      <c r="BF18" s="426">
        <f>+nominal!BF18/BF$3</f>
        <v>1.3867328363579966E-3</v>
      </c>
      <c r="BG18" s="426">
        <f>+nominal!BG18/BG$3</f>
        <v>1.3858784609105843E-3</v>
      </c>
      <c r="BH18" s="426">
        <f>+nominal!BH18/BH$3</f>
        <v>1.3959403128507974E-3</v>
      </c>
      <c r="BI18" s="426">
        <f>+nominal!BI18/BI$3</f>
        <v>1.4099931922084419E-3</v>
      </c>
      <c r="BJ18" s="426">
        <f>+nominal!BJ18/BJ$3</f>
        <v>1.4016423676496284E-3</v>
      </c>
      <c r="BK18" s="426">
        <f>+nominal!BK18/BK$3</f>
        <v>1.3844635694612863E-3</v>
      </c>
      <c r="BL18" s="426">
        <f>+nominal!BL18/BL$3</f>
        <v>1.3852340645076177E-3</v>
      </c>
    </row>
    <row r="19" spans="1:64" x14ac:dyDescent="0.35">
      <c r="A19" s="83"/>
      <c r="B19" s="83" t="str">
        <f>+nominal!B19</f>
        <v>SUBTOTAL (1-11: Medicaid &amp; CHIP through Medicare LIS)</v>
      </c>
      <c r="E19" s="55"/>
      <c r="F19" s="427">
        <f>+nominal!F19/F$3</f>
        <v>4.6216868704114728E-3</v>
      </c>
      <c r="G19" s="427">
        <f>+nominal!G19/G$3</f>
        <v>4.8740747330960846E-3</v>
      </c>
      <c r="H19" s="427">
        <f>+nominal!H19/H$3</f>
        <v>4.9150083119238316E-3</v>
      </c>
      <c r="I19" s="427">
        <f>+nominal!I19/I$3</f>
        <v>4.7355886084872413E-3</v>
      </c>
      <c r="J19" s="427">
        <f>+nominal!J19/J$3</f>
        <v>5.0429955156950671E-3</v>
      </c>
      <c r="K19" s="427">
        <f>+nominal!K19/K$3</f>
        <v>5.4250639569635379E-3</v>
      </c>
      <c r="L19" s="427">
        <f>+nominal!L19/L$3</f>
        <v>6.6144284759358275E-3</v>
      </c>
      <c r="M19" s="427">
        <f>+nominal!M19/M$3</f>
        <v>7.201631133326533E-3</v>
      </c>
      <c r="N19" s="427">
        <f>+nominal!N19/N$3</f>
        <v>7.9584914493168995E-3</v>
      </c>
      <c r="O19" s="427">
        <f>+nominal!O19/O$3</f>
        <v>1.0675526598602903E-2</v>
      </c>
      <c r="P19" s="427">
        <f>+nominal!P19/P$3</f>
        <v>1.2188559565896573E-2</v>
      </c>
      <c r="Q19" s="427">
        <f>+nominal!Q19/Q$3</f>
        <v>1.0776768684852518E-2</v>
      </c>
      <c r="R19" s="427">
        <f>+nominal!R19/R$3</f>
        <v>1.2011615752916583E-2</v>
      </c>
      <c r="S19" s="427">
        <f>+nominal!S19/S$3</f>
        <v>1.4903529777833095E-2</v>
      </c>
      <c r="T19" s="427">
        <f>+nominal!T19/T$3</f>
        <v>1.6562124741055933E-2</v>
      </c>
      <c r="U19" s="427">
        <f>+nominal!U19/U$3</f>
        <v>3.8531015116523197E-3</v>
      </c>
      <c r="V19" s="427">
        <f>+nominal!V19/V$3</f>
        <v>1.5984431655387047E-2</v>
      </c>
      <c r="W19" s="427">
        <f>+nominal!W19/W$3</f>
        <v>1.4985595337585223E-2</v>
      </c>
      <c r="X19" s="427">
        <f>+nominal!X19/X$3</f>
        <v>1.4718665419395075E-2</v>
      </c>
      <c r="Y19" s="427">
        <f>+nominal!Y19/Y$3</f>
        <v>1.5972160894014827E-2</v>
      </c>
      <c r="Z19" s="427">
        <f>+nominal!Z19/Z$3</f>
        <v>1.6435463743138007E-2</v>
      </c>
      <c r="AA19" s="427">
        <f>+nominal!AA19/AA$3</f>
        <v>1.5161158628599019E-2</v>
      </c>
      <c r="AB19" s="427">
        <f>+nominal!AB19/AB$3</f>
        <v>1.5778412613122173E-2</v>
      </c>
      <c r="AC19" s="427">
        <f>+nominal!AC19/AC$3</f>
        <v>1.4710031398764306E-2</v>
      </c>
      <c r="AD19" s="427">
        <f>+nominal!AD19/AD$3</f>
        <v>1.4536842746946143E-2</v>
      </c>
      <c r="AE19" s="427">
        <f>+nominal!AE19/AE$3</f>
        <v>1.4686030090802641E-2</v>
      </c>
      <c r="AF19" s="427">
        <f>+nominal!AF19/AF$3</f>
        <v>1.48007873817564E-2</v>
      </c>
      <c r="AG19" s="427">
        <f>+nominal!AG19/AG$3</f>
        <v>1.5001832794924685E-2</v>
      </c>
      <c r="AH19" s="427">
        <f>+nominal!AH19/AH$3</f>
        <v>1.534756710533422E-2</v>
      </c>
      <c r="AI19" s="427">
        <f>+nominal!AI19/AI$3</f>
        <v>1.6459986946497591E-2</v>
      </c>
      <c r="AJ19" s="427">
        <f>+nominal!AJ19/AJ$3</f>
        <v>1.9225619214862471E-2</v>
      </c>
      <c r="AK19" s="427">
        <f>+nominal!AK19/AK$3</f>
        <v>2.2474057790315291E-2</v>
      </c>
      <c r="AL19" s="427">
        <f>+nominal!AL19/AL$3</f>
        <v>2.3637884374123657E-2</v>
      </c>
      <c r="AM19" s="427">
        <f>+nominal!AM19/AM$3</f>
        <v>2.3925700650698774E-2</v>
      </c>
      <c r="AN19" s="427">
        <f>+nominal!AN19/AN$3</f>
        <v>2.4563779694196073E-2</v>
      </c>
      <c r="AO19" s="427">
        <f>+nominal!AO19/AO$3</f>
        <v>2.4435752644221698E-2</v>
      </c>
      <c r="AP19" s="427">
        <f>+nominal!AP19/AP$3</f>
        <v>2.3535676251331201E-2</v>
      </c>
      <c r="AQ19" s="427">
        <f>+nominal!AQ19/AQ$3</f>
        <v>2.3073296905092491E-2</v>
      </c>
      <c r="AR19" s="427">
        <f>+nominal!AR19/AR$3</f>
        <v>2.3105154334662533E-2</v>
      </c>
      <c r="AS19" s="427">
        <f>+nominal!AS19/AS$3</f>
        <v>2.2915443538423525E-2</v>
      </c>
      <c r="AT19" s="427">
        <f>+nominal!AT19/AT$3</f>
        <v>2.40411342801501E-2</v>
      </c>
      <c r="AU19" s="427">
        <f>+nominal!AU19/AU$3</f>
        <v>2.6333016420982673E-2</v>
      </c>
      <c r="AV19" s="427">
        <f>+nominal!AV19/AV$3</f>
        <v>2.7670908736418583E-2</v>
      </c>
      <c r="AW19" s="427">
        <f>+nominal!AW19/AW$3</f>
        <v>2.7912103446842119E-2</v>
      </c>
      <c r="AX19" s="427">
        <f>+nominal!AX19/AX$3</f>
        <v>2.776924155771298E-2</v>
      </c>
      <c r="AY19" s="427">
        <f>+nominal!AY19/AY$3</f>
        <v>2.7251510441107463E-2</v>
      </c>
      <c r="AZ19" s="427">
        <f>+nominal!AZ19/AZ$3</f>
        <v>2.7506100078372099E-2</v>
      </c>
      <c r="BA19" s="427">
        <f>+nominal!BA19/BA$3</f>
        <v>2.9628254868313067E-2</v>
      </c>
      <c r="BB19" s="427">
        <f>+nominal!BB19/BB$3</f>
        <v>3.2444681190149531E-2</v>
      </c>
      <c r="BC19" s="427">
        <f>+nominal!BC19/BC$3</f>
        <v>3.3438150530533027E-2</v>
      </c>
      <c r="BD19" s="427">
        <f>+nominal!BD19/BD$3</f>
        <v>3.6417218618284272E-2</v>
      </c>
      <c r="BE19" s="427">
        <f>+nominal!BE19/BE$3</f>
        <v>3.4954426414307016E-2</v>
      </c>
      <c r="BF19" s="427">
        <f>+nominal!BF19/BF$3</f>
        <v>3.5306368581843578E-2</v>
      </c>
      <c r="BG19" s="427">
        <f>+nominal!BG19/BG$3</f>
        <v>3.6564463538128963E-2</v>
      </c>
      <c r="BH19" s="427">
        <f>+nominal!BH19/BH$3</f>
        <v>3.8510223778483184E-2</v>
      </c>
      <c r="BI19" s="427">
        <f>+nominal!BI19/BI$3</f>
        <v>3.883810102977938E-2</v>
      </c>
      <c r="BJ19" s="427">
        <f>+nominal!BJ19/BJ$3</f>
        <v>3.8048468611882255E-2</v>
      </c>
      <c r="BK19" s="427">
        <f>+nominal!BK19/BK$3</f>
        <v>3.7198130483236697E-2</v>
      </c>
      <c r="BL19" s="427">
        <f>+nominal!BL19/BL$3</f>
        <v>3.7235845522843411E-2</v>
      </c>
    </row>
    <row r="20" spans="1:64" x14ac:dyDescent="0.35">
      <c r="A20" s="158"/>
      <c r="B20" s="159"/>
      <c r="C20" s="31"/>
      <c r="D20" s="31"/>
      <c r="E20" s="55"/>
      <c r="F20" s="214"/>
      <c r="G20" s="214"/>
      <c r="H20" s="214"/>
      <c r="I20" s="214"/>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row>
    <row r="21" spans="1:64" x14ac:dyDescent="0.35">
      <c r="A21" s="456">
        <f>+nominal!A21</f>
        <v>1</v>
      </c>
      <c r="B21" s="159" t="str">
        <f>+nominal!B21</f>
        <v>UI Trust Fund, F 603 benefits, mandatory</v>
      </c>
      <c r="C21" s="215"/>
      <c r="D21" s="215"/>
      <c r="E21" s="174"/>
      <c r="F21" s="214">
        <f>+nominal!F21/F$3</f>
        <v>5.3767269933413008E-3</v>
      </c>
      <c r="G21" s="214">
        <f>+nominal!G21/G$3</f>
        <v>5.4626188935619534E-3</v>
      </c>
      <c r="H21" s="214">
        <f>+nominal!H21/H$3</f>
        <v>4.6064016926099438E-3</v>
      </c>
      <c r="I21" s="214">
        <f>+nominal!I21/I$3</f>
        <v>3.2586507824615822E-3</v>
      </c>
      <c r="J21" s="214">
        <f>+nominal!J21/J$3</f>
        <v>2.4300153747597694E-3</v>
      </c>
      <c r="K21" s="214">
        <f>+nominal!K21/K$3</f>
        <v>2.2733305439330545E-3</v>
      </c>
      <c r="L21" s="214">
        <f>+nominal!L21/L$3</f>
        <v>2.3329211229946526E-3</v>
      </c>
      <c r="M21" s="214">
        <f>+nominal!M21/M$3</f>
        <v>2.1210496786697951E-3</v>
      </c>
      <c r="N21" s="214">
        <f>+nominal!N21/N$3</f>
        <v>2.6862147702302473E-3</v>
      </c>
      <c r="O21" s="214">
        <f>+nominal!O21/O$3</f>
        <v>4.6982572093856355E-3</v>
      </c>
      <c r="P21" s="214">
        <f>+nominal!P21/P$3</f>
        <v>4.9282800295979614E-3</v>
      </c>
      <c r="Q21" s="214">
        <f>+nominal!Q21/Q$3</f>
        <v>3.2763066459673249E-3</v>
      </c>
      <c r="R21" s="214">
        <f>+nominal!R21/R$3</f>
        <v>3.5335673342774291E-3</v>
      </c>
      <c r="S21" s="214">
        <f>+nominal!S21/S$3</f>
        <v>7.4618806397411166E-3</v>
      </c>
      <c r="T21" s="214">
        <f>+nominal!T21/T$3</f>
        <v>9.1872705895526575E-3</v>
      </c>
      <c r="U21" s="214">
        <f>+nominal!U21/U$3</f>
        <v>1.6268664707117363E-3</v>
      </c>
      <c r="V21" s="214">
        <f>+nominal!V21/V$3</f>
        <v>6.1085609840438671E-3</v>
      </c>
      <c r="W21" s="214">
        <f>+nominal!W21/W$3</f>
        <v>4.1364618429733891E-3</v>
      </c>
      <c r="X21" s="214">
        <f>+nominal!X21/X$3</f>
        <v>3.6710948705955724E-3</v>
      </c>
      <c r="Y21" s="214">
        <f>+nominal!Y21/Y$3</f>
        <v>5.1342111107131345E-3</v>
      </c>
      <c r="Z21" s="214">
        <f>+nominal!Z21/Z$3</f>
        <v>5.2288503766117706E-3</v>
      </c>
      <c r="AA21" s="214">
        <f>+nominal!AA21/AA$3</f>
        <v>6.5745729462183856E-3</v>
      </c>
      <c r="AB21" s="214">
        <f>+nominal!AB21/AB$3</f>
        <v>8.4090805995475117E-3</v>
      </c>
      <c r="AC21" s="214">
        <f>+nominal!AC21/AC$3</f>
        <v>5.9499951888990175E-3</v>
      </c>
      <c r="AD21" s="214">
        <f>+nominal!AD21/AD$3</f>
        <v>4.9412897704625919E-3</v>
      </c>
      <c r="AE21" s="214">
        <f>+nominal!AE21/AE$3</f>
        <v>4.2109687824492406E-3</v>
      </c>
      <c r="AF21" s="214">
        <f>+nominal!AF21/AF$3</f>
        <v>3.7348534932986552E-3</v>
      </c>
      <c r="AG21" s="214">
        <f>+nominal!AG21/AG$3</f>
        <v>3.0838041489899973E-3</v>
      </c>
      <c r="AH21" s="214">
        <f>+nominal!AH21/AH$3</f>
        <v>2.8630856751939802E-3</v>
      </c>
      <c r="AI21" s="214">
        <f>+nominal!AI21/AI$3</f>
        <v>2.936792567979928E-3</v>
      </c>
      <c r="AJ21" s="214">
        <f>+nominal!AJ21/AJ$3</f>
        <v>4.1445209413772735E-3</v>
      </c>
      <c r="AK21" s="214">
        <f>+nominal!AK21/AK$3</f>
        <v>5.8662359927060762E-3</v>
      </c>
      <c r="AL21" s="214">
        <f>+nominal!AL21/AL$3</f>
        <v>5.3580285743804702E-3</v>
      </c>
      <c r="AM21" s="214">
        <f>+nominal!AM21/AM$3</f>
        <v>3.7613859744457913E-3</v>
      </c>
      <c r="AN21" s="214">
        <f>+nominal!AN21/AN$3</f>
        <v>2.874980159779906E-3</v>
      </c>
      <c r="AO21" s="214">
        <f>+nominal!AO21/AO$3</f>
        <v>2.8552563731716824E-3</v>
      </c>
      <c r="AP21" s="214">
        <f>+nominal!AP21/AP$3</f>
        <v>2.4705951958348127E-3</v>
      </c>
      <c r="AQ21" s="214">
        <f>+nominal!AQ21/AQ$3</f>
        <v>2.222309311595826E-3</v>
      </c>
      <c r="AR21" s="214">
        <f>+nominal!AR21/AR$3</f>
        <v>2.2619575078591473E-3</v>
      </c>
      <c r="AS21" s="214">
        <f>+nominal!AS21/AS$3</f>
        <v>2.0548554484803557E-3</v>
      </c>
      <c r="AT21" s="214">
        <f>+nominal!AT21/AT$3</f>
        <v>2.6589084691017906E-3</v>
      </c>
      <c r="AU21" s="214">
        <f>+nominal!AU21/AU$3</f>
        <v>4.6945180316973886E-3</v>
      </c>
      <c r="AV21" s="214">
        <f>+nominal!AV21/AV$3</f>
        <v>4.8403020259132562E-3</v>
      </c>
      <c r="AW21" s="214">
        <f>+nominal!AW21/AW$3</f>
        <v>3.5362354995634275E-3</v>
      </c>
      <c r="AX21" s="214">
        <f>+nominal!AX21/AX$3</f>
        <v>2.5254398404263604E-3</v>
      </c>
      <c r="AY21" s="214">
        <f>+nominal!AY21/AY$3</f>
        <v>2.2931575551384327E-3</v>
      </c>
      <c r="AZ21" s="214">
        <f>+nominal!AZ21/AZ$3</f>
        <v>2.2795084949757886E-3</v>
      </c>
      <c r="BA21" s="214">
        <f>+nominal!BA21/BA$3</f>
        <v>2.9056588416433229E-3</v>
      </c>
      <c r="BB21" s="214">
        <f>+nominal!BB21/BB$3</f>
        <v>6.6212114912900678E-3</v>
      </c>
      <c r="BC21" s="214">
        <f>+nominal!BC21/BC$3</f>
        <v>8.5055108717993627E-3</v>
      </c>
      <c r="BD21" s="214">
        <f>+nominal!BD21/BD$3</f>
        <v>7.5404732961452383E-3</v>
      </c>
      <c r="BE21" s="214">
        <f>+nominal!BE21/BE$3</f>
        <v>5.7092321154427039E-3</v>
      </c>
      <c r="BF21" s="214">
        <f>+nominal!BF21/BF$3</f>
        <v>4.0776269252022499E-3</v>
      </c>
      <c r="BG21" s="214">
        <f>+nominal!BG21/BG$3</f>
        <v>2.4721418239660353E-3</v>
      </c>
      <c r="BH21" s="214">
        <f>+nominal!BH21/BH$3</f>
        <v>1.7798446101653725E-3</v>
      </c>
      <c r="BI21" s="214">
        <f>+nominal!BI21/BI$3</f>
        <v>1.7417183081158021E-3</v>
      </c>
      <c r="BJ21" s="214">
        <f>+nominal!BJ21/BJ$3</f>
        <v>1.5733597354610344E-3</v>
      </c>
      <c r="BK21" s="214">
        <f>+nominal!BK21/BK$3</f>
        <v>1.3760193235766288E-3</v>
      </c>
      <c r="BL21" s="214">
        <f>+nominal!BL21/BL$3</f>
        <v>1.2744153393470083E-3</v>
      </c>
    </row>
    <row r="22" spans="1:64" x14ac:dyDescent="0.35">
      <c r="A22" s="114">
        <f>+nominal!A22</f>
        <v>2</v>
      </c>
      <c r="B22" s="44" t="str">
        <f>+nominal!B22</f>
        <v>Social Security: Function 650 mandatory</v>
      </c>
      <c r="E22" s="55"/>
      <c r="F22" s="131">
        <f>+nominal!F22/F$3</f>
        <v>2.3983827898241418E-2</v>
      </c>
      <c r="G22" s="131">
        <f>+nominal!G22/G$3</f>
        <v>2.5001693626658036E-2</v>
      </c>
      <c r="H22" s="131">
        <f>+nominal!H22/H$3</f>
        <v>2.4553527278222756E-2</v>
      </c>
      <c r="I22" s="131">
        <f>+nominal!I22/I$3</f>
        <v>2.4076516283659949E-2</v>
      </c>
      <c r="J22" s="131">
        <f>+nominal!J22/J$3</f>
        <v>2.5953901345291481E-2</v>
      </c>
      <c r="K22" s="131">
        <f>+nominal!K22/K$3</f>
        <v>2.5453435744172147E-2</v>
      </c>
      <c r="L22" s="131">
        <f>+nominal!L22/L$3</f>
        <v>2.5950276292335112E-2</v>
      </c>
      <c r="M22" s="131">
        <f>+nominal!M22/M$3</f>
        <v>2.7236106293991636E-2</v>
      </c>
      <c r="N22" s="131">
        <f>+nominal!N22/N$3</f>
        <v>2.8324282029234735E-2</v>
      </c>
      <c r="O22" s="131">
        <f>+nominal!O22/O$3</f>
        <v>3.146212878380799E-2</v>
      </c>
      <c r="P22" s="131">
        <f>+nominal!P22/P$3</f>
        <v>3.2363546822330017E-2</v>
      </c>
      <c r="Q22" s="131">
        <f>+nominal!Q22/Q$3</f>
        <v>3.5614995194795593E-2</v>
      </c>
      <c r="R22" s="131">
        <f>+nominal!R22/R$3</f>
        <v>3.7082479600782252E-2</v>
      </c>
      <c r="S22" s="131">
        <f>+nominal!S22/S$3</f>
        <v>3.9552844607629596E-2</v>
      </c>
      <c r="T22" s="131">
        <f>+nominal!T22/T$3</f>
        <v>4.0702681820726727E-2</v>
      </c>
      <c r="U22" s="131">
        <f>+nominal!U22/U$3</f>
        <v>1.0213296766743651E-2</v>
      </c>
      <c r="V22" s="131">
        <f>+nominal!V22/V$3</f>
        <v>4.1342772810354193E-2</v>
      </c>
      <c r="W22" s="131">
        <f>+nominal!W22/W$3</f>
        <v>4.0662931603254897E-2</v>
      </c>
      <c r="X22" s="131">
        <f>+nominal!X22/X$3</f>
        <v>3.9988170798253821E-2</v>
      </c>
      <c r="Y22" s="131">
        <f>+nominal!Y22/Y$3</f>
        <v>4.1925932519073034E-2</v>
      </c>
      <c r="Z22" s="131">
        <f>+nominal!Z22/Z$3</f>
        <v>4.4006508681220476E-2</v>
      </c>
      <c r="AA22" s="131">
        <f>+nominal!AA22/AA$3</f>
        <v>4.6452701756503893E-2</v>
      </c>
      <c r="AB22" s="131">
        <f>+nominal!AB22/AB$3</f>
        <v>4.7656295248868781E-2</v>
      </c>
      <c r="AC22" s="131">
        <f>+nominal!AC22/AC$3</f>
        <v>4.4579228704547759E-2</v>
      </c>
      <c r="AD22" s="131">
        <f>+nominal!AD22/AD$3</f>
        <v>4.3711022953740825E-2</v>
      </c>
      <c r="AE22" s="131">
        <f>+nominal!AE22/AE$3</f>
        <v>4.3423328767425932E-2</v>
      </c>
      <c r="AF22" s="131">
        <f>+nominal!AF22/AF$3</f>
        <v>4.3012685361914556E-2</v>
      </c>
      <c r="AG22" s="131">
        <f>+nominal!AG22/AG$3</f>
        <v>4.2191955201805936E-2</v>
      </c>
      <c r="AH22" s="131">
        <f>+nominal!AH22/AH$3</f>
        <v>4.1477470970529458E-2</v>
      </c>
      <c r="AI22" s="131">
        <f>+nominal!AI22/AI$3</f>
        <v>4.1787356072421511E-2</v>
      </c>
      <c r="AJ22" s="131">
        <f>+nominal!AJ22/AJ$3</f>
        <v>4.3780741154073398E-2</v>
      </c>
      <c r="AK22" s="131">
        <f>+nominal!AK22/AK$3</f>
        <v>4.44441860573851E-2</v>
      </c>
      <c r="AL22" s="131">
        <f>+nominal!AL22/AL$3</f>
        <v>4.4571493955987189E-2</v>
      </c>
      <c r="AM22" s="131">
        <f>+nominal!AM22/AM$3</f>
        <v>4.415740068831947E-2</v>
      </c>
      <c r="AN22" s="131">
        <f>+nominal!AN22/AN$3</f>
        <v>4.4081397809639704E-2</v>
      </c>
      <c r="AO22" s="131">
        <f>+nominal!AO22/AO$3</f>
        <v>4.3647076578672665E-2</v>
      </c>
      <c r="AP22" s="131">
        <f>+nominal!AP22/AP$3</f>
        <v>4.2870192876582655E-2</v>
      </c>
      <c r="AQ22" s="131">
        <f>+nominal!AQ22/AQ$3</f>
        <v>4.2114816141890991E-2</v>
      </c>
      <c r="AR22" s="131">
        <f>+nominal!AR22/AR$3</f>
        <v>4.0824419267042215E-2</v>
      </c>
      <c r="AS22" s="131">
        <f>+nominal!AS22/AS$3</f>
        <v>4.013323449468742E-2</v>
      </c>
      <c r="AT22" s="131">
        <f>+nominal!AT22/AT$3</f>
        <v>4.0789246188191706E-2</v>
      </c>
      <c r="AU22" s="131">
        <f>+nominal!AU22/AU$3</f>
        <v>4.1666374368867505E-2</v>
      </c>
      <c r="AV22" s="131">
        <f>+nominal!AV22/AV$3</f>
        <v>4.1591042024849784E-2</v>
      </c>
      <c r="AW22" s="131">
        <f>+nominal!AW22/AW$3</f>
        <v>4.0751652737931895E-2</v>
      </c>
      <c r="AX22" s="131">
        <f>+nominal!AX22/AX$3</f>
        <v>4.027154010378519E-2</v>
      </c>
      <c r="AY22" s="131">
        <f>+nominal!AY22/AY$3</f>
        <v>4.0295195917409661E-2</v>
      </c>
      <c r="AZ22" s="131">
        <f>+nominal!AZ22/AZ$3</f>
        <v>4.0777283287149781E-2</v>
      </c>
      <c r="BA22" s="131">
        <f>+nominal!BA22/BA$3</f>
        <v>4.1517842002808059E-2</v>
      </c>
      <c r="BB22" s="131">
        <f>+nominal!BB22/BB$3</f>
        <v>4.600160756108039E-2</v>
      </c>
      <c r="BC22" s="131">
        <f>+nominal!BC22/BC$3</f>
        <v>4.7214710034807275E-2</v>
      </c>
      <c r="BD22" s="131">
        <f>+nominal!BD22/BD$3</f>
        <v>4.7060717653417128E-2</v>
      </c>
      <c r="BE22" s="131">
        <f>+nominal!BE22/BE$3</f>
        <v>4.7813433230882295E-2</v>
      </c>
      <c r="BF22" s="131">
        <f>+nominal!BF22/BF$3</f>
        <v>4.865405608062022E-2</v>
      </c>
      <c r="BG22" s="131">
        <f>+nominal!BG22/BG$3</f>
        <v>4.8736543206671826E-2</v>
      </c>
      <c r="BH22" s="131">
        <f>+nominal!BH22/BH$3</f>
        <v>4.8706911906639068E-2</v>
      </c>
      <c r="BI22" s="131">
        <f>+nominal!BI22/BI$3</f>
        <v>4.8988222251522336E-2</v>
      </c>
      <c r="BJ22" s="131">
        <f>+nominal!BJ22/BJ$3</f>
        <v>4.8621537147405407E-2</v>
      </c>
      <c r="BK22" s="131">
        <f>+nominal!BK22/BK$3</f>
        <v>4.8211489083848411E-2</v>
      </c>
      <c r="BL22" s="131">
        <f>+nominal!BL22/BL$3</f>
        <v>4.893028361960719E-2</v>
      </c>
    </row>
    <row r="23" spans="1:64" x14ac:dyDescent="0.35">
      <c r="A23" s="262" t="str">
        <f>+nominal!A23</f>
        <v>3a</v>
      </c>
      <c r="B23" s="438" t="str">
        <f>+nominal!B23</f>
        <v>Medicare: Function 570 net mandatory excluding Rx LIS</v>
      </c>
      <c r="C23" s="444"/>
      <c r="D23" s="444"/>
      <c r="E23" s="445"/>
      <c r="F23" s="508">
        <f>+nominal!F23/F$3</f>
        <v>0</v>
      </c>
      <c r="G23" s="508">
        <f>+nominal!G23/G$3</f>
        <v>0</v>
      </c>
      <c r="H23" s="508">
        <f>+nominal!H23/H$3</f>
        <v>0</v>
      </c>
      <c r="I23" s="508">
        <f>+nominal!I23/I$3</f>
        <v>0</v>
      </c>
      <c r="J23" s="508">
        <f>+nominal!J23/J$3</f>
        <v>0</v>
      </c>
      <c r="K23" s="508">
        <f>+nominal!K23/K$3</f>
        <v>3.0189276748356243E-3</v>
      </c>
      <c r="L23" s="508">
        <f>+nominal!L23/L$3</f>
        <v>4.9325055704099825E-3</v>
      </c>
      <c r="M23" s="508">
        <f>+nominal!M23/M$3</f>
        <v>5.5043925328980923E-3</v>
      </c>
      <c r="N23" s="508">
        <f>+nominal!N23/N$3</f>
        <v>5.5866093436514755E-3</v>
      </c>
      <c r="O23" s="508">
        <f>+nominal!O23/O$3</f>
        <v>5.5749202937488808E-3</v>
      </c>
      <c r="P23" s="508">
        <f>+nominal!P23/P$3</f>
        <v>5.7750094549042178E-3</v>
      </c>
      <c r="Q23" s="508">
        <f>+nominal!Q23/Q$3</f>
        <v>5.6283248318178452E-3</v>
      </c>
      <c r="R23" s="508">
        <f>+nominal!R23/R$3</f>
        <v>6.0500600175332113E-3</v>
      </c>
      <c r="S23" s="508">
        <f>+nominal!S23/S$3</f>
        <v>7.6011039890472335E-3</v>
      </c>
      <c r="T23" s="508">
        <f>+nominal!T23/T$3</f>
        <v>8.3966110520127656E-3</v>
      </c>
      <c r="U23" s="508">
        <f>+nominal!U23/U$3</f>
        <v>2.1222931975645606E-3</v>
      </c>
      <c r="V23" s="508">
        <f>+nominal!V23/V$3</f>
        <v>9.1764269130069666E-3</v>
      </c>
      <c r="W23" s="508">
        <f>+nominal!W23/W$3</f>
        <v>9.6027420277105795E-3</v>
      </c>
      <c r="X23" s="508">
        <f>+nominal!X23/X$3</f>
        <v>9.9417855472404108E-3</v>
      </c>
      <c r="Y23" s="508">
        <f>+nominal!Y23/Y$3</f>
        <v>1.1107094093627996E-2</v>
      </c>
      <c r="Z23" s="508">
        <f>+nominal!Z23/Z$3</f>
        <v>1.210493872079663E-2</v>
      </c>
      <c r="AA23" s="508">
        <f>+nominal!AA23/AA$3</f>
        <v>1.3675253516025835E-2</v>
      </c>
      <c r="AB23" s="508">
        <f>+nominal!AB23/AB$3</f>
        <v>1.4492468608597283E-2</v>
      </c>
      <c r="AC23" s="508">
        <f>+nominal!AC23/AC$3</f>
        <v>1.4182370353489316E-2</v>
      </c>
      <c r="AD23" s="508">
        <f>+nominal!AD23/AD$3</f>
        <v>1.5025922018241071E-2</v>
      </c>
      <c r="AE23" s="508">
        <f>+nominal!AE23/AE$3</f>
        <v>1.5121659854627401E-2</v>
      </c>
      <c r="AF23" s="508">
        <f>+nominal!AF23/AF$3</f>
        <v>1.5393753801623423E-2</v>
      </c>
      <c r="AG23" s="508">
        <f>+nominal!AG23/AG$3</f>
        <v>1.492738936675359E-2</v>
      </c>
      <c r="AH23" s="508">
        <f>+nominal!AH23/AH$3</f>
        <v>1.4872011089707815E-2</v>
      </c>
      <c r="AI23" s="508">
        <f>+nominal!AI23/AI$3</f>
        <v>1.6292020749983045E-2</v>
      </c>
      <c r="AJ23" s="508">
        <f>+nominal!AJ23/AJ$3</f>
        <v>1.6747364439046807E-2</v>
      </c>
      <c r="AK23" s="508">
        <f>+nominal!AK23/AK$3</f>
        <v>1.8106718357932143E-2</v>
      </c>
      <c r="AL23" s="508">
        <f>+nominal!AL23/AL$3</f>
        <v>1.8877772939943617E-2</v>
      </c>
      <c r="AM23" s="508">
        <f>+nominal!AM23/AM$3</f>
        <v>1.9626117543786313E-2</v>
      </c>
      <c r="AN23" s="508">
        <f>+nominal!AN23/AN$3</f>
        <v>2.070763451669224E-2</v>
      </c>
      <c r="AO23" s="508">
        <f>+nominal!AO23/AO$3</f>
        <v>2.1704249619559066E-2</v>
      </c>
      <c r="AP23" s="508">
        <f>+nominal!AP23/AP$3</f>
        <v>2.2179742042361852E-2</v>
      </c>
      <c r="AQ23" s="508">
        <f>+nominal!AQ23/AQ$3</f>
        <v>2.1300779325480364E-2</v>
      </c>
      <c r="AR23" s="508">
        <f>+nominal!AR23/AR$3</f>
        <v>1.9800198324788489E-2</v>
      </c>
      <c r="AS23" s="508">
        <f>+nominal!AS23/AS$3</f>
        <v>1.9186063750926612E-2</v>
      </c>
      <c r="AT23" s="508">
        <f>+nominal!AT23/AT$3</f>
        <v>2.0032299434759891E-2</v>
      </c>
      <c r="AU23" s="508">
        <f>+nominal!AU23/AU$3</f>
        <v>2.1312201740864154E-2</v>
      </c>
      <c r="AV23" s="508">
        <f>+nominal!AV23/AV$3</f>
        <v>2.1775377089278437E-2</v>
      </c>
      <c r="AW23" s="508">
        <f>+nominal!AW23/AW$3</f>
        <v>2.2010727204690033E-2</v>
      </c>
      <c r="AX23" s="508">
        <f>+nominal!AX23/AX$3</f>
        <v>2.2528400679434631E-2</v>
      </c>
      <c r="AY23" s="508">
        <f>+nominal!AY23/AY$3</f>
        <v>2.3644929023932424E-2</v>
      </c>
      <c r="AZ23" s="508">
        <f>+nominal!AZ23/AZ$3</f>
        <v>2.4473075335180675E-2</v>
      </c>
      <c r="BA23" s="508">
        <f>+nominal!BA23/BA$3</f>
        <v>2.4968070242076066E-2</v>
      </c>
      <c r="BB23" s="508">
        <f>+nominal!BB23/BB$3</f>
        <v>2.810071162294378E-2</v>
      </c>
      <c r="BC23" s="508">
        <f>+nominal!BC23/BC$3</f>
        <v>2.8650757976527826E-2</v>
      </c>
      <c r="BD23" s="508">
        <f>+nominal!BD23/BD$3</f>
        <v>2.8532282069051701E-2</v>
      </c>
      <c r="BE23" s="508">
        <f>+nominal!BE23/BE$3</f>
        <v>2.8267954622597145E-2</v>
      </c>
      <c r="BF23" s="508">
        <f>+nominal!BF23/BF$3</f>
        <v>2.7952257844978026E-2</v>
      </c>
      <c r="BG23" s="508">
        <f>+nominal!BG23/BG$3</f>
        <v>2.703158101187875E-2</v>
      </c>
      <c r="BH23" s="508">
        <f>+nominal!BH23/BH$3</f>
        <v>2.825841602887429E-2</v>
      </c>
      <c r="BI23" s="508">
        <f>+nominal!BI23/BI$3</f>
        <v>2.9426533575376099E-2</v>
      </c>
      <c r="BJ23" s="508">
        <f>+nominal!BJ23/BJ$3</f>
        <v>2.9362479211559989E-2</v>
      </c>
      <c r="BK23" s="508">
        <f>+nominal!BK23/BK$3</f>
        <v>2.8448713479863906E-2</v>
      </c>
      <c r="BL23" s="508">
        <f>+nominal!BL23/BL$3</f>
        <v>2.901829781118883E-2</v>
      </c>
    </row>
    <row r="24" spans="1:64" x14ac:dyDescent="0.35">
      <c r="A24" s="114" t="str">
        <f>+nominal!A24</f>
        <v>3b</v>
      </c>
      <c r="B24" s="44" t="str">
        <f>+nominal!B24</f>
        <v>Medicare: Function 570 net mandatory including Rx LIS</v>
      </c>
      <c r="E24" s="55"/>
      <c r="F24" s="131">
        <f>+nominal!F24/F$3</f>
        <v>0</v>
      </c>
      <c r="G24" s="131">
        <f>+nominal!G24/G$3</f>
        <v>0</v>
      </c>
      <c r="H24" s="131">
        <f>+nominal!H24/H$3</f>
        <v>0</v>
      </c>
      <c r="I24" s="131">
        <f>+nominal!I24/I$3</f>
        <v>0</v>
      </c>
      <c r="J24" s="131">
        <f>+nominal!J24/J$3</f>
        <v>0</v>
      </c>
      <c r="K24" s="131">
        <f>+nominal!K24/K$3</f>
        <v>3.0189276748356243E-3</v>
      </c>
      <c r="L24" s="131">
        <f>+nominal!L24/L$3</f>
        <v>4.9325055704099825E-3</v>
      </c>
      <c r="M24" s="131">
        <f>+nominal!M24/M$3</f>
        <v>5.5043925328980923E-3</v>
      </c>
      <c r="N24" s="131">
        <f>+nominal!N24/N$3</f>
        <v>5.5866093436514755E-3</v>
      </c>
      <c r="O24" s="131">
        <f>+nominal!O24/O$3</f>
        <v>5.5749202937488808E-3</v>
      </c>
      <c r="P24" s="131">
        <f>+nominal!P24/P$3</f>
        <v>5.7750094549042178E-3</v>
      </c>
      <c r="Q24" s="131">
        <f>+nominal!Q24/Q$3</f>
        <v>5.6283248318178452E-3</v>
      </c>
      <c r="R24" s="131">
        <f>+nominal!R24/R$3</f>
        <v>6.0500600175332113E-3</v>
      </c>
      <c r="S24" s="131">
        <f>+nominal!S24/S$3</f>
        <v>7.6011039890472335E-3</v>
      </c>
      <c r="T24" s="131">
        <f>+nominal!T24/T$3</f>
        <v>8.3966110520127656E-3</v>
      </c>
      <c r="U24" s="131">
        <f>+nominal!U24/U$3</f>
        <v>2.1222931975645606E-3</v>
      </c>
      <c r="V24" s="131">
        <f>+nominal!V24/V$3</f>
        <v>9.1764269130069666E-3</v>
      </c>
      <c r="W24" s="131">
        <f>+nominal!W24/W$3</f>
        <v>9.6027420277105795E-3</v>
      </c>
      <c r="X24" s="131">
        <f>+nominal!X24/X$3</f>
        <v>9.9417855472404108E-3</v>
      </c>
      <c r="Y24" s="131">
        <f>+nominal!Y24/Y$3</f>
        <v>1.1107094093627996E-2</v>
      </c>
      <c r="Z24" s="131">
        <f>+nominal!Z24/Z$3</f>
        <v>1.210493872079663E-2</v>
      </c>
      <c r="AA24" s="131">
        <f>+nominal!AA24/AA$3</f>
        <v>1.3675253516025835E-2</v>
      </c>
      <c r="AB24" s="131">
        <f>+nominal!AB24/AB$3</f>
        <v>1.4492468608597283E-2</v>
      </c>
      <c r="AC24" s="131">
        <f>+nominal!AC24/AC$3</f>
        <v>1.4182370353489316E-2</v>
      </c>
      <c r="AD24" s="131">
        <f>+nominal!AD24/AD$3</f>
        <v>1.5025922018241071E-2</v>
      </c>
      <c r="AE24" s="131">
        <f>+nominal!AE24/AE$3</f>
        <v>1.5121659854627401E-2</v>
      </c>
      <c r="AF24" s="131">
        <f>+nominal!AF24/AF$3</f>
        <v>1.5393753801623423E-2</v>
      </c>
      <c r="AG24" s="131">
        <f>+nominal!AG24/AG$3</f>
        <v>1.492738936675359E-2</v>
      </c>
      <c r="AH24" s="131">
        <f>+nominal!AH24/AH$3</f>
        <v>1.4872011089707815E-2</v>
      </c>
      <c r="AI24" s="131">
        <f>+nominal!AI24/AI$3</f>
        <v>1.6292020749983045E-2</v>
      </c>
      <c r="AJ24" s="131">
        <f>+nominal!AJ24/AJ$3</f>
        <v>1.6747364439046807E-2</v>
      </c>
      <c r="AK24" s="131">
        <f>+nominal!AK24/AK$3</f>
        <v>1.8106718357932143E-2</v>
      </c>
      <c r="AL24" s="131">
        <f>+nominal!AL24/AL$3</f>
        <v>1.8877772939943617E-2</v>
      </c>
      <c r="AM24" s="131">
        <f>+nominal!AM24/AM$3</f>
        <v>1.9626117543786313E-2</v>
      </c>
      <c r="AN24" s="131">
        <f>+nominal!AN24/AN$3</f>
        <v>2.070763451669224E-2</v>
      </c>
      <c r="AO24" s="131">
        <f>+nominal!AO24/AO$3</f>
        <v>2.1704249619559066E-2</v>
      </c>
      <c r="AP24" s="131">
        <f>+nominal!AP24/AP$3</f>
        <v>2.2179742042361852E-2</v>
      </c>
      <c r="AQ24" s="131">
        <f>+nominal!AQ24/AQ$3</f>
        <v>2.1300779325480364E-2</v>
      </c>
      <c r="AR24" s="131">
        <f>+nominal!AR24/AR$3</f>
        <v>1.9800198324788489E-2</v>
      </c>
      <c r="AS24" s="131">
        <f>+nominal!AS24/AS$3</f>
        <v>1.9186063750926612E-2</v>
      </c>
      <c r="AT24" s="131">
        <f>+nominal!AT24/AT$3</f>
        <v>2.0032299434759891E-2</v>
      </c>
      <c r="AU24" s="131">
        <f>+nominal!AU24/AU$3</f>
        <v>2.1312201740864154E-2</v>
      </c>
      <c r="AV24" s="131">
        <f>+nominal!AV24/AV$3</f>
        <v>2.1775377089278437E-2</v>
      </c>
      <c r="AW24" s="131">
        <f>+nominal!AW24/AW$3</f>
        <v>2.2027358529790861E-2</v>
      </c>
      <c r="AX24" s="131">
        <f>+nominal!AX24/AX$3</f>
        <v>2.2614109177042586E-2</v>
      </c>
      <c r="AY24" s="131">
        <f>+nominal!AY24/AY$3</f>
        <v>2.4466139723134682E-2</v>
      </c>
      <c r="AZ24" s="131">
        <f>+nominal!AZ24/AZ$3</f>
        <v>2.5616130657485935E-2</v>
      </c>
      <c r="BA24" s="131">
        <f>+nominal!BA24/BA$3</f>
        <v>2.6168971668486703E-2</v>
      </c>
      <c r="BB24" s="131">
        <f>+nominal!BB24/BB$3</f>
        <v>2.9428900067905602E-2</v>
      </c>
      <c r="BC24" s="131">
        <f>+nominal!BC24/BC$3</f>
        <v>3.0044039800927964E-2</v>
      </c>
      <c r="BD24" s="131">
        <f>+nominal!BD24/BD$3</f>
        <v>2.9955643701908796E-2</v>
      </c>
      <c r="BE24" s="131">
        <f>+nominal!BE24/BE$3</f>
        <v>2.9664589619747824E-2</v>
      </c>
      <c r="BF24" s="131">
        <f>+nominal!BF24/BF$3</f>
        <v>2.9338990681336021E-2</v>
      </c>
      <c r="BG24" s="131">
        <f>+nominal!BG24/BG$3</f>
        <v>2.8417459472789335E-2</v>
      </c>
      <c r="BH24" s="131">
        <f>+nominal!BH24/BH$3</f>
        <v>2.9654356341725089E-2</v>
      </c>
      <c r="BI24" s="131">
        <f>+nominal!BI24/BI$3</f>
        <v>3.0836526767584537E-2</v>
      </c>
      <c r="BJ24" s="131">
        <f>+nominal!BJ24/BJ$3</f>
        <v>3.076412157920962E-2</v>
      </c>
      <c r="BK24" s="131">
        <f>+nominal!BK24/BK$3</f>
        <v>2.9833177049325189E-2</v>
      </c>
      <c r="BL24" s="131">
        <f>+nominal!BL24/BL$3</f>
        <v>3.0403531875696447E-2</v>
      </c>
    </row>
    <row r="25" spans="1:64" x14ac:dyDescent="0.35">
      <c r="B25" s="211" t="str">
        <f>+nominal!B25</f>
        <v>SUBTOTAL (1, 2, 3a: UI, Soc Sec, MCare excluding Rx low-income subsidy)</v>
      </c>
      <c r="E25" s="55"/>
      <c r="F25" s="212">
        <f>+nominal!F25/F$3</f>
        <v>2.9360554891582721E-2</v>
      </c>
      <c r="G25" s="212">
        <f>+nominal!G25/G$3</f>
        <v>3.0464312520219989E-2</v>
      </c>
      <c r="H25" s="212">
        <f>+nominal!H25/H$3</f>
        <v>2.9159928970832701E-2</v>
      </c>
      <c r="I25" s="212">
        <f>+nominal!I25/I$3</f>
        <v>2.7335167066121532E-2</v>
      </c>
      <c r="J25" s="212">
        <f>+nominal!J25/J$3</f>
        <v>2.838391672005125E-2</v>
      </c>
      <c r="K25" s="212">
        <f>+nominal!K25/K$3</f>
        <v>3.0745693962940829E-2</v>
      </c>
      <c r="L25" s="212">
        <f>+nominal!L25/L$3</f>
        <v>3.3215702985739747E-2</v>
      </c>
      <c r="M25" s="212">
        <f>+nominal!M25/M$3</f>
        <v>3.4861548505559524E-2</v>
      </c>
      <c r="N25" s="212">
        <f>+nominal!N25/N$3</f>
        <v>3.659710614311646E-2</v>
      </c>
      <c r="O25" s="212">
        <f>+nominal!O25/O$3</f>
        <v>4.1735306286942504E-2</v>
      </c>
      <c r="P25" s="212">
        <f>+nominal!P25/P$3</f>
        <v>4.3066836306832196E-2</v>
      </c>
      <c r="Q25" s="212">
        <f>+nominal!Q25/Q$3</f>
        <v>4.4519626672580762E-2</v>
      </c>
      <c r="R25" s="212">
        <f>+nominal!R25/R$3</f>
        <v>4.6666106952592892E-2</v>
      </c>
      <c r="S25" s="212">
        <f>+nominal!S25/S$3</f>
        <v>5.4615829236417945E-2</v>
      </c>
      <c r="T25" s="212">
        <f>+nominal!T25/T$3</f>
        <v>5.8286563462292149E-2</v>
      </c>
      <c r="U25" s="212">
        <f>+nominal!U25/U$3</f>
        <v>1.3962456435019947E-2</v>
      </c>
      <c r="V25" s="212">
        <f>+nominal!V25/V$3</f>
        <v>5.662776070740503E-2</v>
      </c>
      <c r="W25" s="212">
        <f>+nominal!W25/W$3</f>
        <v>5.4402135473938865E-2</v>
      </c>
      <c r="X25" s="212">
        <f>+nominal!X25/X$3</f>
        <v>5.3601051216089803E-2</v>
      </c>
      <c r="Y25" s="212">
        <f>+nominal!Y25/Y$3</f>
        <v>5.8167237723414159E-2</v>
      </c>
      <c r="Z25" s="212">
        <f>+nominal!Z25/Z$3</f>
        <v>6.1340297778628879E-2</v>
      </c>
      <c r="AA25" s="212">
        <f>+nominal!AA25/AA$3</f>
        <v>6.6702528218748114E-2</v>
      </c>
      <c r="AB25" s="212">
        <f>+nominal!AB25/AB$3</f>
        <v>7.0557844457013588E-2</v>
      </c>
      <c r="AC25" s="212">
        <f>+nominal!AC25/AC$3</f>
        <v>6.4711594246936094E-2</v>
      </c>
      <c r="AD25" s="212">
        <f>+nominal!AD25/AD$3</f>
        <v>6.3678234742444495E-2</v>
      </c>
      <c r="AE25" s="212">
        <f>+nominal!AE25/AE$3</f>
        <v>6.2755957404502571E-2</v>
      </c>
      <c r="AF25" s="212">
        <f>+nominal!AF25/AF$3</f>
        <v>6.2141292656836628E-2</v>
      </c>
      <c r="AG25" s="212">
        <f>+nominal!AG25/AG$3</f>
        <v>6.0203148717549532E-2</v>
      </c>
      <c r="AH25" s="212">
        <f>+nominal!AH25/AH$3</f>
        <v>5.9212567735431258E-2</v>
      </c>
      <c r="AI25" s="212">
        <f>+nominal!AI25/AI$3</f>
        <v>6.1016169390384477E-2</v>
      </c>
      <c r="AJ25" s="212">
        <f>+nominal!AJ25/AJ$3</f>
        <v>6.4672626534497485E-2</v>
      </c>
      <c r="AK25" s="212">
        <f>+nominal!AK25/AK$3</f>
        <v>6.8417140408023311E-2</v>
      </c>
      <c r="AL25" s="212">
        <f>+nominal!AL25/AL$3</f>
        <v>6.880729547031128E-2</v>
      </c>
      <c r="AM25" s="212">
        <f>+nominal!AM25/AM$3</f>
        <v>6.754490420655157E-2</v>
      </c>
      <c r="AN25" s="212">
        <f>+nominal!AN25/AN$3</f>
        <v>6.7664012486111855E-2</v>
      </c>
      <c r="AO25" s="212">
        <f>+nominal!AO25/AO$3</f>
        <v>6.8206582571403399E-2</v>
      </c>
      <c r="AP25" s="212">
        <f>+nominal!AP25/AP$3</f>
        <v>6.752053011477932E-2</v>
      </c>
      <c r="AQ25" s="212">
        <f>+nominal!AQ25/AQ$3</f>
        <v>6.5637904778967179E-2</v>
      </c>
      <c r="AR25" s="212">
        <f>+nominal!AR25/AR$3</f>
        <v>6.2886575099689854E-2</v>
      </c>
      <c r="AS25" s="212">
        <f>+nominal!AS25/AS$3</f>
        <v>6.1374153694094387E-2</v>
      </c>
      <c r="AT25" s="212">
        <f>+nominal!AT25/AT$3</f>
        <v>6.3480454092053384E-2</v>
      </c>
      <c r="AU25" s="212">
        <f>+nominal!AU25/AU$3</f>
        <v>6.7673094141429052E-2</v>
      </c>
      <c r="AV25" s="212">
        <f>+nominal!AV25/AV$3</f>
        <v>6.8206721140041462E-2</v>
      </c>
      <c r="AW25" s="212">
        <f>+nominal!AW25/AW$3</f>
        <v>6.6298615442185349E-2</v>
      </c>
      <c r="AX25" s="212">
        <f>+nominal!AX25/AX$3</f>
        <v>6.5325380623646179E-2</v>
      </c>
      <c r="AY25" s="212">
        <f>+nominal!AY25/AY$3</f>
        <v>6.6233282496480514E-2</v>
      </c>
      <c r="AZ25" s="212">
        <f>+nominal!AZ25/AZ$3</f>
        <v>6.7529867117306241E-2</v>
      </c>
      <c r="BA25" s="212">
        <f>+nominal!BA25/BA$3</f>
        <v>6.9391571086527451E-2</v>
      </c>
      <c r="BB25" s="212">
        <f>+nominal!BB25/BB$3</f>
        <v>8.0723530675314237E-2</v>
      </c>
      <c r="BC25" s="212">
        <f>+nominal!BC25/BC$3</f>
        <v>8.4370978883134468E-2</v>
      </c>
      <c r="BD25" s="212">
        <f>+nominal!BD25/BD$3</f>
        <v>8.3133473018614068E-2</v>
      </c>
      <c r="BE25" s="212">
        <f>+nominal!BE25/BE$3</f>
        <v>8.1790619968922146E-2</v>
      </c>
      <c r="BF25" s="212">
        <f>+nominal!BF25/BF$3</f>
        <v>8.0683940850800481E-2</v>
      </c>
      <c r="BG25" s="212">
        <f>+nominal!BG25/BG$3</f>
        <v>7.8240266042516604E-2</v>
      </c>
      <c r="BH25" s="212">
        <f>+nominal!BH25/BH$3</f>
        <v>7.8745172545678727E-2</v>
      </c>
      <c r="BI25" s="212">
        <f>+nominal!BI25/BI$3</f>
        <v>8.0156474135014241E-2</v>
      </c>
      <c r="BJ25" s="212">
        <f>+nominal!BJ25/BJ$3</f>
        <v>7.9557376094426438E-2</v>
      </c>
      <c r="BK25" s="212">
        <f>+nominal!BK25/BK$3</f>
        <v>7.8036221887288953E-2</v>
      </c>
      <c r="BL25" s="212">
        <f>+nominal!BL25/BL$3</f>
        <v>7.9222996770143023E-2</v>
      </c>
    </row>
    <row r="26" spans="1:64" x14ac:dyDescent="0.35">
      <c r="B26" s="251" t="str">
        <f>+nominal!B26</f>
        <v>share of all mandatory programs</v>
      </c>
      <c r="E26" s="55"/>
      <c r="F26" s="247">
        <f t="shared" ref="F26:AK26" si="2">+F25/F37</f>
        <v>0.61731219759415745</v>
      </c>
      <c r="G26" s="247">
        <f t="shared" si="2"/>
        <v>0.66588642411190624</v>
      </c>
      <c r="H26" s="247">
        <f t="shared" si="2"/>
        <v>0.61856442305929105</v>
      </c>
      <c r="I26" s="247">
        <f t="shared" si="2"/>
        <v>0.6088759925448245</v>
      </c>
      <c r="J26" s="247">
        <f t="shared" si="2"/>
        <v>0.63209715768307739</v>
      </c>
      <c r="K26" s="247">
        <f t="shared" si="2"/>
        <v>0.62807100959905338</v>
      </c>
      <c r="L26" s="247">
        <f t="shared" si="2"/>
        <v>0.60199397481352346</v>
      </c>
      <c r="M26" s="247">
        <f t="shared" si="2"/>
        <v>0.63061099381659491</v>
      </c>
      <c r="N26" s="247">
        <f t="shared" si="2"/>
        <v>0.62270375072857165</v>
      </c>
      <c r="O26" s="247">
        <f t="shared" si="2"/>
        <v>0.63237466362178596</v>
      </c>
      <c r="P26" s="247">
        <f t="shared" si="2"/>
        <v>0.59729176128663986</v>
      </c>
      <c r="Q26" s="247">
        <f t="shared" si="2"/>
        <v>0.60756630142523538</v>
      </c>
      <c r="R26" s="247">
        <f t="shared" si="2"/>
        <v>0.62527580114953751</v>
      </c>
      <c r="S26" s="247">
        <f t="shared" si="2"/>
        <v>0.57504920984785368</v>
      </c>
      <c r="T26" s="247">
        <f t="shared" si="2"/>
        <v>0.60615176527523762</v>
      </c>
      <c r="U26" s="247">
        <f t="shared" si="2"/>
        <v>0.64086911187497775</v>
      </c>
      <c r="V26" s="247">
        <f t="shared" si="2"/>
        <v>0.62363557316380736</v>
      </c>
      <c r="W26" s="247">
        <f t="shared" si="2"/>
        <v>0.59778153200820794</v>
      </c>
      <c r="X26" s="247">
        <f t="shared" si="2"/>
        <v>0.60992401455394052</v>
      </c>
      <c r="Y26" s="247">
        <f t="shared" si="2"/>
        <v>0.6110496409154077</v>
      </c>
      <c r="Z26" s="247">
        <f t="shared" si="2"/>
        <v>0.62917044249892307</v>
      </c>
      <c r="AA26" s="247">
        <f t="shared" si="2"/>
        <v>0.65486808526600904</v>
      </c>
      <c r="AB26" s="247">
        <f t="shared" si="2"/>
        <v>0.67899620403915495</v>
      </c>
      <c r="AC26" s="247">
        <f t="shared" si="2"/>
        <v>0.6966368468925328</v>
      </c>
      <c r="AD26" s="247">
        <f t="shared" si="2"/>
        <v>0.67021063618110666</v>
      </c>
      <c r="AE26" s="247">
        <f t="shared" si="2"/>
        <v>0.67562289222906569</v>
      </c>
      <c r="AF26" s="247">
        <f t="shared" si="2"/>
        <v>0.69543171789050839</v>
      </c>
      <c r="AG26" s="247">
        <f t="shared" si="2"/>
        <v>0.68579725203284392</v>
      </c>
      <c r="AH26" s="247">
        <f t="shared" si="2"/>
        <v>0.6843986485977388</v>
      </c>
      <c r="AI26" s="247">
        <f t="shared" si="2"/>
        <v>0.6940443455513946</v>
      </c>
      <c r="AJ26" s="247">
        <f t="shared" si="2"/>
        <v>0.73473842418302382</v>
      </c>
      <c r="AK26" s="247">
        <f t="shared" si="2"/>
        <v>0.67300929584599412</v>
      </c>
      <c r="AL26" s="247">
        <f t="shared" ref="AL26:BL26" si="3">+AL25/AL37</f>
        <v>0.66102635591336267</v>
      </c>
      <c r="AM26" s="247">
        <f t="shared" si="3"/>
        <v>0.66728541232389904</v>
      </c>
      <c r="AN26" s="247">
        <f t="shared" si="3"/>
        <v>0.67168625659124814</v>
      </c>
      <c r="AO26" s="247">
        <f t="shared" si="3"/>
        <v>0.67313198863572887</v>
      </c>
      <c r="AP26" s="247">
        <f t="shared" si="3"/>
        <v>0.69000643310777154</v>
      </c>
      <c r="AQ26" s="247">
        <f t="shared" si="3"/>
        <v>0.67303073305594596</v>
      </c>
      <c r="AR26" s="247">
        <f t="shared" si="3"/>
        <v>0.6524197317112409</v>
      </c>
      <c r="AS26" s="247">
        <f t="shared" si="3"/>
        <v>0.64791805355275878</v>
      </c>
      <c r="AT26" s="247">
        <f t="shared" si="3"/>
        <v>0.65485422193388809</v>
      </c>
      <c r="AU26" s="247">
        <f t="shared" si="3"/>
        <v>0.65414907086116758</v>
      </c>
      <c r="AV26" s="247">
        <f t="shared" si="3"/>
        <v>0.64354830347900083</v>
      </c>
      <c r="AW26" s="247">
        <f t="shared" si="3"/>
        <v>0.63677336342790603</v>
      </c>
      <c r="AX26" s="247">
        <f t="shared" si="3"/>
        <v>0.63342276108887796</v>
      </c>
      <c r="AY26" s="247">
        <f t="shared" si="3"/>
        <v>0.62756033900024244</v>
      </c>
      <c r="AZ26" s="247">
        <f t="shared" si="3"/>
        <v>0.65764853819660718</v>
      </c>
      <c r="BA26" s="247">
        <f t="shared" si="3"/>
        <v>0.63491341672981294</v>
      </c>
      <c r="BB26" s="247">
        <f t="shared" si="3"/>
        <v>0.62214436274287288</v>
      </c>
      <c r="BC26" s="247">
        <f t="shared" si="3"/>
        <v>0.64573292284585615</v>
      </c>
      <c r="BD26" s="247">
        <f t="shared" si="3"/>
        <v>0.63875419684663493</v>
      </c>
      <c r="BE26" s="247">
        <f t="shared" si="3"/>
        <v>0.642491302690821</v>
      </c>
      <c r="BF26" s="247">
        <f t="shared" si="3"/>
        <v>0.65383138069289659</v>
      </c>
      <c r="BG26" s="247">
        <f t="shared" si="3"/>
        <v>0.64250061462800434</v>
      </c>
      <c r="BH26" s="247">
        <f t="shared" si="3"/>
        <v>0.61719628288159356</v>
      </c>
      <c r="BI26" s="247">
        <f t="shared" si="3"/>
        <v>0.6171963471538392</v>
      </c>
      <c r="BJ26" s="247">
        <f t="shared" si="3"/>
        <v>0.60572474087469386</v>
      </c>
      <c r="BK26" s="247">
        <f t="shared" si="3"/>
        <v>0.61462292713747557</v>
      </c>
      <c r="BL26" s="247">
        <f t="shared" si="3"/>
        <v>0.6098434277104916</v>
      </c>
    </row>
    <row r="27" spans="1:64" x14ac:dyDescent="0.35">
      <c r="A27" s="83"/>
      <c r="B27" s="211" t="str">
        <f>+nominal!B27</f>
        <v>SUBTOTAL (1, 2, 3b: UI, Soc Sec, MCare including Rx LIS)</v>
      </c>
      <c r="E27" s="55"/>
      <c r="F27" s="212">
        <f>+nominal!F27/F$3</f>
        <v>2.9360554891582721E-2</v>
      </c>
      <c r="G27" s="212">
        <f>+nominal!G27/G$3</f>
        <v>3.0464312520219989E-2</v>
      </c>
      <c r="H27" s="212">
        <f>+nominal!H27/H$3</f>
        <v>2.9159928970832701E-2</v>
      </c>
      <c r="I27" s="212">
        <f>+nominal!I27/I$3</f>
        <v>2.7335167066121532E-2</v>
      </c>
      <c r="J27" s="212">
        <f>+nominal!J27/J$3</f>
        <v>2.838391672005125E-2</v>
      </c>
      <c r="K27" s="212">
        <f>+nominal!K27/K$3</f>
        <v>3.0745693962940829E-2</v>
      </c>
      <c r="L27" s="212">
        <f>+nominal!L27/L$3</f>
        <v>3.3215702985739747E-2</v>
      </c>
      <c r="M27" s="212">
        <f>+nominal!M27/M$3</f>
        <v>3.4861548505559524E-2</v>
      </c>
      <c r="N27" s="212">
        <f>+nominal!N27/N$3</f>
        <v>3.659710614311646E-2</v>
      </c>
      <c r="O27" s="212">
        <f>+nominal!O27/O$3</f>
        <v>4.1735306286942504E-2</v>
      </c>
      <c r="P27" s="212">
        <f>+nominal!P27/P$3</f>
        <v>4.3066836306832196E-2</v>
      </c>
      <c r="Q27" s="212">
        <f>+nominal!Q27/Q$3</f>
        <v>4.4519626672580762E-2</v>
      </c>
      <c r="R27" s="212">
        <f>+nominal!R27/R$3</f>
        <v>4.6666106952592892E-2</v>
      </c>
      <c r="S27" s="212">
        <f>+nominal!S27/S$3</f>
        <v>5.4615829236417945E-2</v>
      </c>
      <c r="T27" s="212">
        <f>+nominal!T27/T$3</f>
        <v>5.8286563462292149E-2</v>
      </c>
      <c r="U27" s="212">
        <f>+nominal!U27/U$3</f>
        <v>1.3962456435019947E-2</v>
      </c>
      <c r="V27" s="212">
        <f>+nominal!V27/V$3</f>
        <v>5.662776070740503E-2</v>
      </c>
      <c r="W27" s="212">
        <f>+nominal!W27/W$3</f>
        <v>5.4402135473938865E-2</v>
      </c>
      <c r="X27" s="212">
        <f>+nominal!X27/X$3</f>
        <v>5.3601051216089803E-2</v>
      </c>
      <c r="Y27" s="212">
        <f>+nominal!Y27/Y$3</f>
        <v>5.8167237723414159E-2</v>
      </c>
      <c r="Z27" s="212">
        <f>+nominal!Z27/Z$3</f>
        <v>6.1340297778628879E-2</v>
      </c>
      <c r="AA27" s="212">
        <f>+nominal!AA27/AA$3</f>
        <v>6.6702528218748114E-2</v>
      </c>
      <c r="AB27" s="212">
        <f>+nominal!AB27/AB$3</f>
        <v>7.0557844457013588E-2</v>
      </c>
      <c r="AC27" s="212">
        <f>+nominal!AC27/AC$3</f>
        <v>6.4711594246936094E-2</v>
      </c>
      <c r="AD27" s="212">
        <f>+nominal!AD27/AD$3</f>
        <v>6.3678234742444495E-2</v>
      </c>
      <c r="AE27" s="212">
        <f>+nominal!AE27/AE$3</f>
        <v>6.2755957404502571E-2</v>
      </c>
      <c r="AF27" s="212">
        <f>+nominal!AF27/AF$3</f>
        <v>6.2141292656836628E-2</v>
      </c>
      <c r="AG27" s="212">
        <f>+nominal!AG27/AG$3</f>
        <v>6.0203148717549532E-2</v>
      </c>
      <c r="AH27" s="212">
        <f>+nominal!AH27/AH$3</f>
        <v>5.9212567735431258E-2</v>
      </c>
      <c r="AI27" s="212">
        <f>+nominal!AI27/AI$3</f>
        <v>6.1016169390384477E-2</v>
      </c>
      <c r="AJ27" s="212">
        <f>+nominal!AJ27/AJ$3</f>
        <v>6.4672626534497485E-2</v>
      </c>
      <c r="AK27" s="212">
        <f>+nominal!AK27/AK$3</f>
        <v>6.8417140408023311E-2</v>
      </c>
      <c r="AL27" s="212">
        <f>+nominal!AL27/AL$3</f>
        <v>6.880729547031128E-2</v>
      </c>
      <c r="AM27" s="212">
        <f>+nominal!AM27/AM$3</f>
        <v>6.754490420655157E-2</v>
      </c>
      <c r="AN27" s="212">
        <f>+nominal!AN27/AN$3</f>
        <v>6.7664012486111855E-2</v>
      </c>
      <c r="AO27" s="212">
        <f>+nominal!AO27/AO$3</f>
        <v>6.8206582571403399E-2</v>
      </c>
      <c r="AP27" s="212">
        <f>+nominal!AP27/AP$3</f>
        <v>6.752053011477932E-2</v>
      </c>
      <c r="AQ27" s="212">
        <f>+nominal!AQ27/AQ$3</f>
        <v>6.5637904778967179E-2</v>
      </c>
      <c r="AR27" s="212">
        <f>+nominal!AR27/AR$3</f>
        <v>6.2886575099689854E-2</v>
      </c>
      <c r="AS27" s="212">
        <f>+nominal!AS27/AS$3</f>
        <v>6.1374153694094387E-2</v>
      </c>
      <c r="AT27" s="212">
        <f>+nominal!AT27/AT$3</f>
        <v>6.3480454092053384E-2</v>
      </c>
      <c r="AU27" s="212">
        <f>+nominal!AU27/AU$3</f>
        <v>6.7673094141429052E-2</v>
      </c>
      <c r="AV27" s="212">
        <f>+nominal!AV27/AV$3</f>
        <v>6.8206721140041462E-2</v>
      </c>
      <c r="AW27" s="212">
        <f>+nominal!AW27/AW$3</f>
        <v>6.6315246767286173E-2</v>
      </c>
      <c r="AX27" s="212">
        <f>+nominal!AX27/AX$3</f>
        <v>6.5411089121254151E-2</v>
      </c>
      <c r="AY27" s="212">
        <f>+nominal!AY27/AY$3</f>
        <v>6.7054493195682768E-2</v>
      </c>
      <c r="AZ27" s="212">
        <f>+nominal!AZ27/AZ$3</f>
        <v>6.8672922439611511E-2</v>
      </c>
      <c r="BA27" s="212">
        <f>+nominal!BA27/BA$3</f>
        <v>7.0592472512938084E-2</v>
      </c>
      <c r="BB27" s="212">
        <f>+nominal!BB27/BB$3</f>
        <v>8.2051719120276062E-2</v>
      </c>
      <c r="BC27" s="212">
        <f>+nominal!BC27/BC$3</f>
        <v>8.5764260707534609E-2</v>
      </c>
      <c r="BD27" s="212">
        <f>+nominal!BD27/BD$3</f>
        <v>8.4556834651471152E-2</v>
      </c>
      <c r="BE27" s="212">
        <f>+nominal!BE27/BE$3</f>
        <v>8.3187254966072821E-2</v>
      </c>
      <c r="BF27" s="212">
        <f>+nominal!BF27/BF$3</f>
        <v>8.207067368715848E-2</v>
      </c>
      <c r="BG27" s="212">
        <f>+nominal!BG27/BG$3</f>
        <v>7.9626144503427199E-2</v>
      </c>
      <c r="BH27" s="212">
        <f>+nominal!BH27/BH$3</f>
        <v>8.014111285852954E-2</v>
      </c>
      <c r="BI27" s="212">
        <f>+nominal!BI27/BI$3</f>
        <v>8.1566467327222669E-2</v>
      </c>
      <c r="BJ27" s="212">
        <f>+nominal!BJ27/BJ$3</f>
        <v>8.0959018462076066E-2</v>
      </c>
      <c r="BK27" s="212">
        <f>+nominal!BK27/BK$3</f>
        <v>7.942068545675024E-2</v>
      </c>
      <c r="BL27" s="212">
        <f>+nominal!BL27/BL$3</f>
        <v>8.0608230834650643E-2</v>
      </c>
    </row>
    <row r="28" spans="1:64" x14ac:dyDescent="0.35">
      <c r="A28" s="83"/>
      <c r="B28" s="251" t="str">
        <f>+nominal!B28</f>
        <v>share of all mandatory programs</v>
      </c>
      <c r="E28" s="55"/>
      <c r="F28" s="247">
        <f t="shared" ref="F28:AK28" si="4">+F27/F37</f>
        <v>0.61731219759415745</v>
      </c>
      <c r="G28" s="247">
        <f t="shared" si="4"/>
        <v>0.66588642411190624</v>
      </c>
      <c r="H28" s="247">
        <f t="shared" si="4"/>
        <v>0.61856442305929105</v>
      </c>
      <c r="I28" s="247">
        <f t="shared" si="4"/>
        <v>0.6088759925448245</v>
      </c>
      <c r="J28" s="247">
        <f t="shared" si="4"/>
        <v>0.63209715768307739</v>
      </c>
      <c r="K28" s="247">
        <f t="shared" si="4"/>
        <v>0.62807100959905338</v>
      </c>
      <c r="L28" s="247">
        <f t="shared" si="4"/>
        <v>0.60199397481352346</v>
      </c>
      <c r="M28" s="247">
        <f t="shared" si="4"/>
        <v>0.63061099381659491</v>
      </c>
      <c r="N28" s="247">
        <f t="shared" si="4"/>
        <v>0.62270375072857165</v>
      </c>
      <c r="O28" s="247">
        <f t="shared" si="4"/>
        <v>0.63237466362178596</v>
      </c>
      <c r="P28" s="247">
        <f t="shared" si="4"/>
        <v>0.59729176128663986</v>
      </c>
      <c r="Q28" s="247">
        <f t="shared" si="4"/>
        <v>0.60756630142523538</v>
      </c>
      <c r="R28" s="247">
        <f t="shared" si="4"/>
        <v>0.62527580114953751</v>
      </c>
      <c r="S28" s="247">
        <f t="shared" si="4"/>
        <v>0.57504920984785368</v>
      </c>
      <c r="T28" s="247">
        <f t="shared" si="4"/>
        <v>0.60615176527523762</v>
      </c>
      <c r="U28" s="247">
        <f t="shared" si="4"/>
        <v>0.64086911187497775</v>
      </c>
      <c r="V28" s="247">
        <f t="shared" si="4"/>
        <v>0.62363557316380736</v>
      </c>
      <c r="W28" s="247">
        <f t="shared" si="4"/>
        <v>0.59778153200820794</v>
      </c>
      <c r="X28" s="247">
        <f t="shared" si="4"/>
        <v>0.60992401455394052</v>
      </c>
      <c r="Y28" s="247">
        <f t="shared" si="4"/>
        <v>0.6110496409154077</v>
      </c>
      <c r="Z28" s="247">
        <f t="shared" si="4"/>
        <v>0.62917044249892307</v>
      </c>
      <c r="AA28" s="247">
        <f t="shared" si="4"/>
        <v>0.65486808526600904</v>
      </c>
      <c r="AB28" s="247">
        <f t="shared" si="4"/>
        <v>0.67899620403915495</v>
      </c>
      <c r="AC28" s="247">
        <f t="shared" si="4"/>
        <v>0.6966368468925328</v>
      </c>
      <c r="AD28" s="247">
        <f t="shared" si="4"/>
        <v>0.67021063618110666</v>
      </c>
      <c r="AE28" s="247">
        <f t="shared" si="4"/>
        <v>0.67562289222906569</v>
      </c>
      <c r="AF28" s="247">
        <f t="shared" si="4"/>
        <v>0.69543171789050839</v>
      </c>
      <c r="AG28" s="247">
        <f t="shared" si="4"/>
        <v>0.68579725203284392</v>
      </c>
      <c r="AH28" s="247">
        <f t="shared" si="4"/>
        <v>0.6843986485977388</v>
      </c>
      <c r="AI28" s="247">
        <f t="shared" si="4"/>
        <v>0.6940443455513946</v>
      </c>
      <c r="AJ28" s="247">
        <f t="shared" si="4"/>
        <v>0.73473842418302382</v>
      </c>
      <c r="AK28" s="247">
        <f t="shared" si="4"/>
        <v>0.67300929584599412</v>
      </c>
      <c r="AL28" s="247">
        <f t="shared" ref="AL28:BL28" si="5">+AL27/AL37</f>
        <v>0.66102635591336267</v>
      </c>
      <c r="AM28" s="247">
        <f t="shared" si="5"/>
        <v>0.66728541232389904</v>
      </c>
      <c r="AN28" s="247">
        <f t="shared" si="5"/>
        <v>0.67168625659124814</v>
      </c>
      <c r="AO28" s="247">
        <f t="shared" si="5"/>
        <v>0.67313198863572887</v>
      </c>
      <c r="AP28" s="247">
        <f t="shared" si="5"/>
        <v>0.69000643310777154</v>
      </c>
      <c r="AQ28" s="247">
        <f t="shared" si="5"/>
        <v>0.67303073305594596</v>
      </c>
      <c r="AR28" s="247">
        <f t="shared" si="5"/>
        <v>0.6524197317112409</v>
      </c>
      <c r="AS28" s="247">
        <f t="shared" si="5"/>
        <v>0.64791805355275878</v>
      </c>
      <c r="AT28" s="247">
        <f t="shared" si="5"/>
        <v>0.65485422193388809</v>
      </c>
      <c r="AU28" s="247">
        <f t="shared" si="5"/>
        <v>0.65414907086116758</v>
      </c>
      <c r="AV28" s="247">
        <f t="shared" si="5"/>
        <v>0.64354830347900083</v>
      </c>
      <c r="AW28" s="247">
        <f t="shared" si="5"/>
        <v>0.63693310107479473</v>
      </c>
      <c r="AX28" s="247">
        <f t="shared" si="5"/>
        <v>0.63425382724854407</v>
      </c>
      <c r="AY28" s="247">
        <f t="shared" si="5"/>
        <v>0.63534131021829088</v>
      </c>
      <c r="AZ28" s="247">
        <f t="shared" si="5"/>
        <v>0.66878033356185029</v>
      </c>
      <c r="BA28" s="247">
        <f t="shared" si="5"/>
        <v>0.64590132802594602</v>
      </c>
      <c r="BB28" s="247">
        <f t="shared" si="5"/>
        <v>0.63238084455654453</v>
      </c>
      <c r="BC28" s="247">
        <f t="shared" si="5"/>
        <v>0.65639639927729709</v>
      </c>
      <c r="BD28" s="247">
        <f t="shared" si="5"/>
        <v>0.64969056439637474</v>
      </c>
      <c r="BE28" s="247">
        <f t="shared" si="5"/>
        <v>0.65346231426945778</v>
      </c>
      <c r="BF28" s="247">
        <f t="shared" si="5"/>
        <v>0.66506892605182688</v>
      </c>
      <c r="BG28" s="247">
        <f t="shared" si="5"/>
        <v>0.65388129887121615</v>
      </c>
      <c r="BH28" s="247">
        <f t="shared" si="5"/>
        <v>0.6281375145071425</v>
      </c>
      <c r="BI28" s="247">
        <f t="shared" si="5"/>
        <v>0.62805314514968169</v>
      </c>
      <c r="BJ28" s="247">
        <f t="shared" si="5"/>
        <v>0.61639640328517709</v>
      </c>
      <c r="BK28" s="247">
        <f t="shared" si="5"/>
        <v>0.62552713329966669</v>
      </c>
      <c r="BL28" s="247">
        <f t="shared" si="5"/>
        <v>0.62050669373830536</v>
      </c>
    </row>
    <row r="29" spans="1:64" x14ac:dyDescent="0.35">
      <c r="A29" s="83"/>
      <c r="B29" s="44"/>
      <c r="E29" s="55"/>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row>
    <row r="30" spans="1:64" x14ac:dyDescent="0.35">
      <c r="A30" s="83" t="str">
        <f>+nominal!A30</f>
        <v>All discretionary programs</v>
      </c>
      <c r="B30" s="44"/>
      <c r="E30" s="55"/>
      <c r="F30" s="132">
        <f>+nominal!F30/F$3</f>
        <v>0.12305779238518012</v>
      </c>
      <c r="G30" s="132">
        <f>+nominal!G30/G$3</f>
        <v>0.12179478485926884</v>
      </c>
      <c r="H30" s="132">
        <f>+nominal!H30/H$3</f>
        <v>0.11959498715429953</v>
      </c>
      <c r="I30" s="132">
        <f>+nominal!I30/I$3</f>
        <v>0.10967613703651488</v>
      </c>
      <c r="J30" s="132">
        <f>+nominal!J30/J$3</f>
        <v>0.11543621140294683</v>
      </c>
      <c r="K30" s="132">
        <f>+nominal!K30/K$3</f>
        <v>0.12701395457262404</v>
      </c>
      <c r="L30" s="132">
        <f>+nominal!L30/L$3</f>
        <v>0.13092494429590018</v>
      </c>
      <c r="M30" s="132">
        <f>+nominal!M30/M$3</f>
        <v>0.11909362134040601</v>
      </c>
      <c r="N30" s="132">
        <f>+nominal!N30/N$3</f>
        <v>0.11441013948600363</v>
      </c>
      <c r="O30" s="132">
        <f>+nominal!O30/O$3</f>
        <v>0.10893581586960416</v>
      </c>
      <c r="P30" s="132">
        <f>+nominal!P30/P$3</f>
        <v>0.10482915810244184</v>
      </c>
      <c r="Q30" s="132">
        <f>+nominal!Q30/Q$3</f>
        <v>9.5541578324831816E-2</v>
      </c>
      <c r="R30" s="132">
        <f>+nominal!R30/R$3</f>
        <v>9.2546180457212204E-2</v>
      </c>
      <c r="S30" s="132">
        <f>+nominal!S30/S$3</f>
        <v>9.7374583359263162E-2</v>
      </c>
      <c r="T30" s="132">
        <f>+nominal!T30/T$3</f>
        <v>9.7036367504618998E-2</v>
      </c>
      <c r="U30" s="132">
        <f>+nominal!U30/U$3</f>
        <v>2.4941527398698302E-2</v>
      </c>
      <c r="V30" s="132">
        <f>+nominal!V30/V$3</f>
        <v>9.6080460900064224E-2</v>
      </c>
      <c r="W30" s="132">
        <f>+nominal!W30/W$3</f>
        <v>9.5093132614910925E-2</v>
      </c>
      <c r="X30" s="132">
        <f>+nominal!X30/X$3</f>
        <v>9.2425499298409722E-2</v>
      </c>
      <c r="Y30" s="132">
        <f>+nominal!Y30/Y$3</f>
        <v>9.7654234750528299E-2</v>
      </c>
      <c r="Z30" s="132">
        <f>+nominal!Z30/Z$3</f>
        <v>9.7027470637048377E-2</v>
      </c>
      <c r="AA30" s="132">
        <f>+nominal!AA30/AA$3</f>
        <v>9.7549328484336326E-2</v>
      </c>
      <c r="AB30" s="132">
        <f>+nominal!AB30/AB$3</f>
        <v>9.877443919683257E-2</v>
      </c>
      <c r="AC30" s="132">
        <f>+nominal!AC30/AC$3</f>
        <v>9.5134081332928194E-2</v>
      </c>
      <c r="AD30" s="132">
        <f>+nominal!AD30/AD$3</f>
        <v>9.6511176056833362E-2</v>
      </c>
      <c r="AE30" s="132">
        <f>+nominal!AE30/AE$3</f>
        <v>9.5869615359123347E-2</v>
      </c>
      <c r="AF30" s="132">
        <f>+nominal!AF30/AF$3</f>
        <v>9.2157847599471446E-2</v>
      </c>
      <c r="AG30" s="132">
        <f>+nominal!AG30/AG$3</f>
        <v>8.9362464679095477E-2</v>
      </c>
      <c r="AH30" s="132">
        <f>+nominal!AH30/AH$3</f>
        <v>8.6948413055610574E-2</v>
      </c>
      <c r="AI30" s="132">
        <f>+nominal!AI30/AI$3</f>
        <v>8.3857359462941608E-2</v>
      </c>
      <c r="AJ30" s="132">
        <f>+nominal!AJ30/AJ$3</f>
        <v>8.6480674030066304E-2</v>
      </c>
      <c r="AK30" s="132">
        <f>+nominal!AK30/AK$3</f>
        <v>8.2092765612580457E-2</v>
      </c>
      <c r="AL30" s="132">
        <f>+nominal!AL30/AL$3</f>
        <v>7.8531566867887773E-2</v>
      </c>
      <c r="AM30" s="132">
        <f>+nominal!AM30/AM$3</f>
        <v>7.4180082068859815E-2</v>
      </c>
      <c r="AN30" s="132">
        <f>+nominal!AN30/AN$3</f>
        <v>7.108235014020424E-2</v>
      </c>
      <c r="AO30" s="132">
        <f>+nominal!AO30/AO$3</f>
        <v>6.6405870738118294E-2</v>
      </c>
      <c r="AP30" s="132">
        <f>+nominal!AP30/AP$3</f>
        <v>6.3872796118802505E-2</v>
      </c>
      <c r="AQ30" s="132">
        <f>+nominal!AQ30/AQ$3</f>
        <v>6.0919626461235284E-2</v>
      </c>
      <c r="AR30" s="132">
        <f>+nominal!AR30/AR$3</f>
        <v>5.9390678734941041E-2</v>
      </c>
      <c r="AS30" s="132">
        <f>+nominal!AS30/AS$3</f>
        <v>5.9586459105510255E-2</v>
      </c>
      <c r="AT30" s="132">
        <f>+nominal!AT30/AT$3</f>
        <v>6.0949033391915645E-2</v>
      </c>
      <c r="AU30" s="132">
        <f>+nominal!AU30/AU$3</f>
        <v>6.6605222592466096E-2</v>
      </c>
      <c r="AV30" s="132">
        <f>+nominal!AV30/AV$3</f>
        <v>7.1810117159113077E-2</v>
      </c>
      <c r="AW30" s="132">
        <f>+nominal!AW30/AW$3</f>
        <v>7.3195376491621972E-2</v>
      </c>
      <c r="AX30" s="132">
        <f>+nominal!AX30/AX$3</f>
        <v>7.3977263873089089E-2</v>
      </c>
      <c r="AY30" s="132">
        <f>+nominal!AY30/AY$3</f>
        <v>7.3455024049741899E-2</v>
      </c>
      <c r="AZ30" s="132">
        <f>+nominal!AZ30/AZ$3</f>
        <v>7.2129481904442017E-2</v>
      </c>
      <c r="BA30" s="132">
        <f>+nominal!BA30/BA$3</f>
        <v>7.5855880298169337E-2</v>
      </c>
      <c r="BB30" s="132">
        <f>+nominal!BB30/BB$3</f>
        <v>8.2248714644049939E-2</v>
      </c>
      <c r="BC30" s="132">
        <f>+nominal!BC30/BC$3</f>
        <v>8.1772307153182344E-2</v>
      </c>
      <c r="BD30" s="132">
        <f>+nominal!BD30/BD$3</f>
        <v>8.1055397494429082E-2</v>
      </c>
      <c r="BE30" s="132">
        <f>+nominal!BE30/BE$3</f>
        <v>7.6139121661388406E-2</v>
      </c>
      <c r="BF30" s="132">
        <f>+nominal!BF30/BF$3</f>
        <v>7.0088217890208693E-2</v>
      </c>
      <c r="BG30" s="132">
        <f>+nominal!BG30/BG$3</f>
        <v>6.5890574728556736E-2</v>
      </c>
      <c r="BH30" s="132">
        <f>+nominal!BH30/BH$3</f>
        <v>6.3192768173113159E-2</v>
      </c>
      <c r="BI30" s="132">
        <f>+nominal!BI30/BI$3</f>
        <v>6.2174887590714482E-2</v>
      </c>
      <c r="BJ30" s="132">
        <f>+nominal!BJ30/BJ$3</f>
        <v>6.0938440333132726E-2</v>
      </c>
      <c r="BK30" s="132">
        <f>+nominal!BK30/BK$3</f>
        <v>6.0930487164255309E-2</v>
      </c>
      <c r="BL30" s="132">
        <f>+nominal!BL30/BL$3</f>
        <v>6.193683049965016E-2</v>
      </c>
    </row>
    <row r="31" spans="1:64" x14ac:dyDescent="0.35">
      <c r="A31" s="83" t="str">
        <f>+nominal!A31</f>
        <v>NDD (Non-Defense Discretionary) programs</v>
      </c>
      <c r="B31" s="44"/>
      <c r="E31" s="55"/>
      <c r="F31" s="132">
        <f>+nominal!F31/F$3</f>
        <v>3.3335994536452106E-2</v>
      </c>
      <c r="G31" s="132">
        <f>+nominal!G31/G$3</f>
        <v>3.4899898091232603E-2</v>
      </c>
      <c r="H31" s="132">
        <f>+nominal!H31/H$3</f>
        <v>3.6418355750340033E-2</v>
      </c>
      <c r="I31" s="132">
        <f>+nominal!I31/I$3</f>
        <v>3.774246581136332E-2</v>
      </c>
      <c r="J31" s="132">
        <f>+nominal!J31/J$3</f>
        <v>3.9846001281229983E-2</v>
      </c>
      <c r="K31" s="132">
        <f>+nominal!K31/K$3</f>
        <v>4.0952510460251043E-2</v>
      </c>
      <c r="L31" s="132">
        <f>+nominal!L31/L$3</f>
        <v>3.9400725267379678E-2</v>
      </c>
      <c r="M31" s="132">
        <f>+nominal!M31/M$3</f>
        <v>3.4715889013567279E-2</v>
      </c>
      <c r="N31" s="132">
        <f>+nominal!N31/N$3</f>
        <v>3.6152814560045862E-2</v>
      </c>
      <c r="O31" s="132">
        <f>+nominal!O31/O$3</f>
        <v>3.8177611499193985E-2</v>
      </c>
      <c r="P31" s="132">
        <f>+nominal!P31/P$3</f>
        <v>3.9600246649675243E-2</v>
      </c>
      <c r="Q31" s="132">
        <f>+nominal!Q31/Q$3</f>
        <v>3.8548307828786869E-2</v>
      </c>
      <c r="R31" s="132">
        <f>+nominal!R31/R$3</f>
        <v>3.811211140333131E-2</v>
      </c>
      <c r="S31" s="132">
        <f>+nominal!S31/S$3</f>
        <v>4.2850123840935957E-2</v>
      </c>
      <c r="T31" s="132">
        <f>+nominal!T31/T$3</f>
        <v>4.6716467163092773E-2</v>
      </c>
      <c r="U31" s="132">
        <f>+nominal!U31/U$3</f>
        <v>1.3230325425152217E-2</v>
      </c>
      <c r="V31" s="132">
        <f>+nominal!V31/V$3</f>
        <v>4.7907074544286915E-2</v>
      </c>
      <c r="W31" s="132">
        <f>+nominal!W31/W$3</f>
        <v>4.9063404882340005E-2</v>
      </c>
      <c r="X31" s="132">
        <f>+nominal!X31/X$3</f>
        <v>4.6909162768942941E-2</v>
      </c>
      <c r="Y31" s="132">
        <f>+nominal!Y31/Y$3</f>
        <v>4.9432870804828249E-2</v>
      </c>
      <c r="Z31" s="132">
        <f>+nominal!Z31/Z$3</f>
        <v>4.6611229733180139E-2</v>
      </c>
      <c r="AA31" s="132">
        <f>+nominal!AA31/AA$3</f>
        <v>4.1433779803223277E-2</v>
      </c>
      <c r="AB31" s="132">
        <f>+nominal!AB31/AB$3</f>
        <v>3.9418768382352941E-2</v>
      </c>
      <c r="AC31" s="132">
        <f>+nominal!AC31/AC$3</f>
        <v>3.7389412032816774E-2</v>
      </c>
      <c r="AD31" s="132">
        <f>+nominal!AD31/AD$3</f>
        <v>3.716695364704227E-2</v>
      </c>
      <c r="AE31" s="132">
        <f>+nominal!AE31/AE$3</f>
        <v>3.5371711552482157E-2</v>
      </c>
      <c r="AF31" s="132">
        <f>+nominal!AF31/AF$3</f>
        <v>3.2901445560752571E-2</v>
      </c>
      <c r="AG31" s="132">
        <f>+nominal!AG31/AG$3</f>
        <v>3.2748117386058456E-2</v>
      </c>
      <c r="AH31" s="132">
        <f>+nominal!AH31/AH$3</f>
        <v>3.2213884458206568E-2</v>
      </c>
      <c r="AI31" s="132">
        <f>+nominal!AI31/AI$3</f>
        <v>3.2975628941479623E-2</v>
      </c>
      <c r="AJ31" s="132">
        <f>+nominal!AJ31/AJ$3</f>
        <v>3.4011676623120858E-2</v>
      </c>
      <c r="AK31" s="132">
        <f>+nominal!AK31/AK$3</f>
        <v>3.4931366052086091E-2</v>
      </c>
      <c r="AL31" s="132">
        <f>+nominal!AL31/AL$3</f>
        <v>3.537030906380529E-2</v>
      </c>
      <c r="AM31" s="132">
        <f>+nominal!AM31/AM$3</f>
        <v>3.5106534576209783E-2</v>
      </c>
      <c r="AN31" s="132">
        <f>+nominal!AN31/AN$3</f>
        <v>3.4938892122109939E-2</v>
      </c>
      <c r="AO31" s="132">
        <f>+nominal!AO31/AO$3</f>
        <v>3.2687736596531389E-2</v>
      </c>
      <c r="AP31" s="132">
        <f>+nominal!AP31/AP$3</f>
        <v>3.1725831262572481E-2</v>
      </c>
      <c r="AQ31" s="132">
        <f>+nominal!AQ31/AQ$3</f>
        <v>3.0659179468804587E-2</v>
      </c>
      <c r="AR31" s="132">
        <f>+nominal!AR31/AR$3</f>
        <v>3.0331561069265985E-2</v>
      </c>
      <c r="AS31" s="132">
        <f>+nominal!AS31/AS$3</f>
        <v>3.0699382258463057E-2</v>
      </c>
      <c r="AT31" s="132">
        <f>+nominal!AT31/AT$3</f>
        <v>3.1615921721369879E-2</v>
      </c>
      <c r="AU31" s="132">
        <f>+nominal!AU31/AU$3</f>
        <v>3.4395358926313263E-2</v>
      </c>
      <c r="AV31" s="132">
        <f>+nominal!AV31/AV$3</f>
        <v>3.5923093284177317E-2</v>
      </c>
      <c r="AW31" s="132">
        <f>+nominal!AW31/AW$3</f>
        <v>3.5437528585090014E-2</v>
      </c>
      <c r="AX31" s="132">
        <f>+nominal!AX31/AX$3</f>
        <v>3.5828957005500928E-2</v>
      </c>
      <c r="AY31" s="132">
        <f>+nominal!AY31/AY$3</f>
        <v>3.5338969380572502E-2</v>
      </c>
      <c r="AZ31" s="132">
        <f>+nominal!AZ31/AZ$3</f>
        <v>3.3503722674727801E-2</v>
      </c>
      <c r="BA31" s="132">
        <f>+nominal!BA31/BA$3</f>
        <v>3.4316062211309548E-2</v>
      </c>
      <c r="BB31" s="132">
        <f>+nominal!BB31/BB$3</f>
        <v>3.6911057525741767E-2</v>
      </c>
      <c r="BC31" s="132">
        <f>+nominal!BC31/BC$3</f>
        <v>3.5656806288897051E-2</v>
      </c>
      <c r="BD31" s="132">
        <f>+nominal!BD31/BD$3</f>
        <v>3.6143712458228311E-2</v>
      </c>
      <c r="BE31" s="132">
        <f>+nominal!BE31/BE$3</f>
        <v>3.4230916547555654E-2</v>
      </c>
      <c r="BF31" s="132">
        <f>+nominal!BF31/BF$3</f>
        <v>3.2417688146219759E-2</v>
      </c>
      <c r="BG31" s="132">
        <f>+nominal!BG31/BG$3</f>
        <v>3.1490504353042806E-2</v>
      </c>
      <c r="BH31" s="132">
        <f>+nominal!BH31/BH$3</f>
        <v>3.0974410522435145E-2</v>
      </c>
      <c r="BI31" s="132">
        <f>+nominal!BI31/BI$3</f>
        <v>3.0916038134396029E-2</v>
      </c>
      <c r="BJ31" s="132">
        <f>+nominal!BJ31/BJ$3</f>
        <v>3.0387968912788849E-2</v>
      </c>
      <c r="BK31" s="132">
        <f>+nominal!BK31/BK$3</f>
        <v>3.0161177088600753E-2</v>
      </c>
      <c r="BL31" s="132">
        <f>+nominal!BL31/BL$3</f>
        <v>3.0068437159139368E-2</v>
      </c>
    </row>
    <row r="32" spans="1:64" x14ac:dyDescent="0.35">
      <c r="A32" s="83"/>
      <c r="B32" s="44" t="str">
        <f>+nominal!B32</f>
        <v>Veterans' medical care</v>
      </c>
      <c r="E32" s="55"/>
      <c r="F32" s="131">
        <f>+nominal!F32/F$3</f>
        <v>1.8499487792385178E-3</v>
      </c>
      <c r="G32" s="131">
        <f>+nominal!G32/G$3</f>
        <v>1.8515431899061793E-3</v>
      </c>
      <c r="H32" s="131">
        <f>+nominal!H32/H$3</f>
        <v>1.8570711802931839E-3</v>
      </c>
      <c r="I32" s="131">
        <f>+nominal!I32/I$3</f>
        <v>1.7895530805019035E-3</v>
      </c>
      <c r="J32" s="131">
        <f>+nominal!J32/J$3</f>
        <v>1.6884945547725818E-3</v>
      </c>
      <c r="K32" s="131">
        <f>+nominal!K32/K$3</f>
        <v>1.661985654512851E-3</v>
      </c>
      <c r="L32" s="131">
        <f>+nominal!L32/L$3</f>
        <v>1.6355704099821748E-3</v>
      </c>
      <c r="M32" s="131">
        <f>+nominal!M32/M$3</f>
        <v>1.5935733958992145E-3</v>
      </c>
      <c r="N32" s="131">
        <f>+nominal!N32/N$3</f>
        <v>1.7182430495844079E-3</v>
      </c>
      <c r="O32" s="131">
        <f>+nominal!O32/O$3</f>
        <v>1.8218314526240375E-3</v>
      </c>
      <c r="P32" s="131">
        <f>+nominal!P32/P$3</f>
        <v>1.9923316615966455E-3</v>
      </c>
      <c r="Q32" s="131">
        <f>+nominal!Q32/Q$3</f>
        <v>2.0031374288460115E-3</v>
      </c>
      <c r="R32" s="131">
        <f>+nominal!R32/R$3</f>
        <v>2.0257030143637465E-3</v>
      </c>
      <c r="S32" s="131">
        <f>+nominal!S32/S$3</f>
        <v>2.2793652374136536E-3</v>
      </c>
      <c r="T32" s="131">
        <f>+nominal!T32/T$3</f>
        <v>2.2640412070992666E-3</v>
      </c>
      <c r="U32" s="131">
        <f>+nominal!U32/U$3</f>
        <v>5.448808524039471E-4</v>
      </c>
      <c r="V32" s="131">
        <f>+nominal!V32/V$3</f>
        <v>2.3250121029491674E-3</v>
      </c>
      <c r="W32" s="131">
        <f>+nominal!W32/W$3</f>
        <v>2.3102727072795252E-3</v>
      </c>
      <c r="X32" s="131">
        <f>+nominal!X32/X$3</f>
        <v>2.1869765357031496E-3</v>
      </c>
      <c r="Y32" s="131">
        <f>+nominal!Y32/Y$3</f>
        <v>2.332975034922454E-3</v>
      </c>
      <c r="Z32" s="131">
        <f>+nominal!Z32/Z$3</f>
        <v>2.2227151155368315E-3</v>
      </c>
      <c r="AA32" s="131">
        <f>+nominal!AA32/AA$3</f>
        <v>2.2686243737550555E-3</v>
      </c>
      <c r="AB32" s="131">
        <f>+nominal!AB32/AB$3</f>
        <v>2.3393506787330316E-3</v>
      </c>
      <c r="AC32" s="131">
        <f>+nominal!AC32/AC$3</f>
        <v>2.243628836219994E-3</v>
      </c>
      <c r="AD32" s="131">
        <f>+nominal!AD32/AD$3</f>
        <v>2.2382588919368828E-3</v>
      </c>
      <c r="AE32" s="131">
        <f>+nominal!AE32/AE$3</f>
        <v>2.1807940260256719E-3</v>
      </c>
      <c r="AF32" s="131">
        <f>+nominal!AF32/AF$3</f>
        <v>2.1531402982570215E-3</v>
      </c>
      <c r="AG32" s="131">
        <f>+nominal!AG32/AG$3</f>
        <v>2.1097997509049154E-3</v>
      </c>
      <c r="AH32" s="131">
        <f>+nominal!AH32/AH$3</f>
        <v>2.0419961474067009E-3</v>
      </c>
      <c r="AI32" s="131">
        <f>+nominal!AI32/AI$3</f>
        <v>2.0569593815691328E-3</v>
      </c>
      <c r="AJ32" s="131">
        <f>+nominal!AJ32/AJ$3</f>
        <v>2.1089043523928315E-3</v>
      </c>
      <c r="AK32" s="131">
        <f>+nominal!AK32/AK$3</f>
        <v>2.1843098047161134E-3</v>
      </c>
      <c r="AL32" s="131">
        <f>+nominal!AL32/AL$3</f>
        <v>2.1730107891901464E-3</v>
      </c>
      <c r="AM32" s="131">
        <f>+nominal!AM32/AM$3</f>
        <v>2.1715683651715922E-3</v>
      </c>
      <c r="AN32" s="131">
        <f>+nominal!AN32/AN$3</f>
        <v>2.1600708957198031E-3</v>
      </c>
      <c r="AO32" s="131">
        <f>+nominal!AO32/AO$3</f>
        <v>2.0727428219284899E-3</v>
      </c>
      <c r="AP32" s="131">
        <f>+nominal!AP32/AP$3</f>
        <v>2.0698142231688559E-3</v>
      </c>
      <c r="AQ32" s="131">
        <f>+nominal!AQ32/AQ$3</f>
        <v>1.9479777847449277E-3</v>
      </c>
      <c r="AR32" s="131">
        <f>+nominal!AR32/AR$3</f>
        <v>1.9166824904529823E-3</v>
      </c>
      <c r="AS32" s="131">
        <f>+nominal!AS32/AS$3</f>
        <v>1.929132690882135E-3</v>
      </c>
      <c r="AT32" s="131">
        <f>+nominal!AT32/AT$3</f>
        <v>1.9911651546097946E-3</v>
      </c>
      <c r="AU32" s="131">
        <f>+nominal!AU32/AU$3</f>
        <v>2.0750066920811909E-3</v>
      </c>
      <c r="AV32" s="131">
        <f>+nominal!AV32/AV$3</f>
        <v>2.1345645970329142E-3</v>
      </c>
      <c r="AW32" s="131">
        <f>+nominal!AW32/AW$3</f>
        <v>2.2335869610411209E-3</v>
      </c>
      <c r="AX32" s="131">
        <f>+nominal!AX32/AX$3</f>
        <v>2.240420127471911E-3</v>
      </c>
      <c r="AY32" s="131">
        <f>+nominal!AY32/AY$3</f>
        <v>2.1914594087282966E-3</v>
      </c>
      <c r="AZ32" s="131">
        <f>+nominal!AZ32/AZ$3</f>
        <v>2.2597755199149101E-3</v>
      </c>
      <c r="BA32" s="131">
        <f>+nominal!BA32/BA$3</f>
        <v>2.5078510238549035E-3</v>
      </c>
      <c r="BB32" s="131">
        <f>+nominal!BB32/BB$3</f>
        <v>2.8882052134868831E-3</v>
      </c>
      <c r="BC32" s="131">
        <f>+nominal!BC32/BC$3</f>
        <v>3.039251694032893E-3</v>
      </c>
      <c r="BD32" s="131">
        <f>+nominal!BD32/BD$3</f>
        <v>3.2355915065722953E-3</v>
      </c>
      <c r="BE32" s="131">
        <f>+nominal!BE32/BE$3</f>
        <v>3.1417280905804207E-3</v>
      </c>
      <c r="BF32" s="131">
        <f>+nominal!BF32/BF$3</f>
        <v>3.1631360940509012E-3</v>
      </c>
      <c r="BG32" s="131">
        <f>+nominal!BG32/BG$3</f>
        <v>3.2418884288522303E-3</v>
      </c>
      <c r="BH32" s="131">
        <f>+nominal!BH32/BH$3</f>
        <v>3.3136944368119536E-3</v>
      </c>
      <c r="BI32" s="131">
        <f>+nominal!BI32/BI$3</f>
        <v>3.2744670145008646E-3</v>
      </c>
      <c r="BJ32" s="131">
        <f>+nominal!BJ32/BJ$3</f>
        <v>3.2917240977655259E-3</v>
      </c>
      <c r="BK32" s="131">
        <f>+nominal!BK32/BK$3</f>
        <v>3.4186922219658399E-3</v>
      </c>
      <c r="BL32" s="131">
        <f>+nominal!BL32/BL$3</f>
        <v>3.603493239916415E-3</v>
      </c>
    </row>
    <row r="33" spans="1:64" x14ac:dyDescent="0.35">
      <c r="A33" s="83"/>
      <c r="B33" s="44" t="str">
        <f>+nominal!B33</f>
        <v>All other NDD programs</v>
      </c>
      <c r="E33" s="55"/>
      <c r="F33" s="131">
        <f>+nominal!F33/F$3</f>
        <v>3.1486045757213595E-2</v>
      </c>
      <c r="G33" s="131">
        <f>+nominal!G33/G$3</f>
        <v>3.3048354901326425E-2</v>
      </c>
      <c r="H33" s="131">
        <f>+nominal!H33/H$3</f>
        <v>3.4561284570046848E-2</v>
      </c>
      <c r="I33" s="131">
        <f>+nominal!I33/I$3</f>
        <v>3.5952912730861417E-2</v>
      </c>
      <c r="J33" s="131">
        <f>+nominal!J33/J$3</f>
        <v>3.8157506726457402E-2</v>
      </c>
      <c r="K33" s="131">
        <f>+nominal!K33/K$3</f>
        <v>3.9290524805738192E-2</v>
      </c>
      <c r="L33" s="131">
        <f>+nominal!L33/L$3</f>
        <v>3.7765154857397495E-2</v>
      </c>
      <c r="M33" s="131">
        <f>+nominal!M33/M$3</f>
        <v>3.3122315617668069E-2</v>
      </c>
      <c r="N33" s="131">
        <f>+nominal!N33/N$3</f>
        <v>3.4434571510461455E-2</v>
      </c>
      <c r="O33" s="131">
        <f>+nominal!O33/O$3</f>
        <v>3.6355780046569947E-2</v>
      </c>
      <c r="P33" s="131">
        <f>+nominal!P33/P$3</f>
        <v>3.7607914988078597E-2</v>
      </c>
      <c r="Q33" s="131">
        <f>+nominal!Q33/Q$3</f>
        <v>3.654517039994086E-2</v>
      </c>
      <c r="R33" s="131">
        <f>+nominal!R33/R$3</f>
        <v>3.608640838896756E-2</v>
      </c>
      <c r="S33" s="131">
        <f>+nominal!S33/S$3</f>
        <v>4.0570758603522307E-2</v>
      </c>
      <c r="T33" s="131">
        <f>+nominal!T33/T$3</f>
        <v>4.445242595599351E-2</v>
      </c>
      <c r="U33" s="131">
        <f>+nominal!U33/U$3</f>
        <v>1.268544457274827E-2</v>
      </c>
      <c r="V33" s="131">
        <f>+nominal!V33/V$3</f>
        <v>4.5582062441337751E-2</v>
      </c>
      <c r="W33" s="131">
        <f>+nominal!W33/W$3</f>
        <v>4.6753132175060483E-2</v>
      </c>
      <c r="X33" s="131">
        <f>+nominal!X33/X$3</f>
        <v>4.4722186233239793E-2</v>
      </c>
      <c r="Y33" s="131">
        <f>+nominal!Y33/Y$3</f>
        <v>4.7099895769905795E-2</v>
      </c>
      <c r="Z33" s="131">
        <f>+nominal!Z33/Z$3</f>
        <v>4.4388514617643302E-2</v>
      </c>
      <c r="AA33" s="131">
        <f>+nominal!AA33/AA$3</f>
        <v>3.9165155429468218E-2</v>
      </c>
      <c r="AB33" s="131">
        <f>+nominal!AB33/AB$3</f>
        <v>3.7079417703619909E-2</v>
      </c>
      <c r="AC33" s="131">
        <f>+nominal!AC33/AC$3</f>
        <v>3.514578319659678E-2</v>
      </c>
      <c r="AD33" s="131">
        <f>+nominal!AD33/AD$3</f>
        <v>3.4928694755105384E-2</v>
      </c>
      <c r="AE33" s="131">
        <f>+nominal!AE33/AE$3</f>
        <v>3.319091752645649E-2</v>
      </c>
      <c r="AF33" s="131">
        <f>+nominal!AF33/AF$3</f>
        <v>3.074830526249555E-2</v>
      </c>
      <c r="AG33" s="131">
        <f>+nominal!AG33/AG$3</f>
        <v>3.0638317635153539E-2</v>
      </c>
      <c r="AH33" s="131">
        <f>+nominal!AH33/AH$3</f>
        <v>3.0171888310799862E-2</v>
      </c>
      <c r="AI33" s="131">
        <f>+nominal!AI33/AI$3</f>
        <v>3.0918669559910489E-2</v>
      </c>
      <c r="AJ33" s="131">
        <f>+nominal!AJ33/AJ$3</f>
        <v>3.1902772270728026E-2</v>
      </c>
      <c r="AK33" s="131">
        <f>+nominal!AK33/AK$3</f>
        <v>3.2747056247369975E-2</v>
      </c>
      <c r="AL33" s="131">
        <f>+nominal!AL33/AL$3</f>
        <v>3.3197298274615143E-2</v>
      </c>
      <c r="AM33" s="131">
        <f>+nominal!AM33/AM$3</f>
        <v>3.2934966211038197E-2</v>
      </c>
      <c r="AN33" s="131">
        <f>+nominal!AN33/AN$3</f>
        <v>3.2778821226390142E-2</v>
      </c>
      <c r="AO33" s="131">
        <f>+nominal!AO33/AO$3</f>
        <v>3.0614993774602899E-2</v>
      </c>
      <c r="AP33" s="131">
        <f>+nominal!AP33/AP$3</f>
        <v>2.9656017039403623E-2</v>
      </c>
      <c r="AQ33" s="131">
        <f>+nominal!AQ33/AQ$3</f>
        <v>2.8711201684059658E-2</v>
      </c>
      <c r="AR33" s="131">
        <f>+nominal!AR33/AR$3</f>
        <v>2.8414878578813006E-2</v>
      </c>
      <c r="AS33" s="131">
        <f>+nominal!AS33/AS$3</f>
        <v>2.8770249567580921E-2</v>
      </c>
      <c r="AT33" s="131">
        <f>+nominal!AT33/AT$3</f>
        <v>2.9624756566760085E-2</v>
      </c>
      <c r="AU33" s="131">
        <f>+nominal!AU33/AU$3</f>
        <v>3.2320352234232068E-2</v>
      </c>
      <c r="AV33" s="131">
        <f>+nominal!AV33/AV$3</f>
        <v>3.3788528687144402E-2</v>
      </c>
      <c r="AW33" s="131">
        <f>+nominal!AW33/AW$3</f>
        <v>3.3203941624048897E-2</v>
      </c>
      <c r="AX33" s="131">
        <f>+nominal!AX33/AX$3</f>
        <v>3.3588536878029013E-2</v>
      </c>
      <c r="AY33" s="131">
        <f>+nominal!AY33/AY$3</f>
        <v>3.3147509971844208E-2</v>
      </c>
      <c r="AZ33" s="131">
        <f>+nominal!AZ33/AZ$3</f>
        <v>3.1243947154812889E-2</v>
      </c>
      <c r="BA33" s="131">
        <f>+nominal!BA33/BA$3</f>
        <v>3.1808211187454645E-2</v>
      </c>
      <c r="BB33" s="131">
        <f>+nominal!BB33/BB$3</f>
        <v>3.4022852312254881E-2</v>
      </c>
      <c r="BC33" s="131">
        <f>+nominal!BC33/BC$3</f>
        <v>3.2617554594864158E-2</v>
      </c>
      <c r="BD33" s="131">
        <f>+nominal!BD33/BD$3</f>
        <v>3.2908120951656017E-2</v>
      </c>
      <c r="BE33" s="131">
        <f>+nominal!BE33/BE$3</f>
        <v>3.1089188456975229E-2</v>
      </c>
      <c r="BF33" s="131">
        <f>+nominal!BF33/BF$3</f>
        <v>2.9254552052168856E-2</v>
      </c>
      <c r="BG33" s="131">
        <f>+nominal!BG33/BG$3</f>
        <v>2.8248615924190576E-2</v>
      </c>
      <c r="BH33" s="131">
        <f>+nominal!BH33/BH$3</f>
        <v>2.7660716085623191E-2</v>
      </c>
      <c r="BI33" s="131">
        <f>+nominal!BI33/BI$3</f>
        <v>2.7641571119895163E-2</v>
      </c>
      <c r="BJ33" s="131">
        <f>+nominal!BJ33/BJ$3</f>
        <v>2.7096244815023322E-2</v>
      </c>
      <c r="BK33" s="131">
        <f>+nominal!BK33/BK$3</f>
        <v>2.6742484866634914E-2</v>
      </c>
      <c r="BL33" s="131">
        <f>+nominal!BL33/BL$3</f>
        <v>2.6464943919222952E-2</v>
      </c>
    </row>
    <row r="34" spans="1:64" x14ac:dyDescent="0.35">
      <c r="A34" s="83" t="str">
        <f>+nominal!A34</f>
        <v>Targeted NDD programs</v>
      </c>
      <c r="B34" s="44"/>
      <c r="E34" s="55"/>
      <c r="F34" s="132">
        <f>+nominal!F34/F$3</f>
        <v>1.4475926242103465E-3</v>
      </c>
      <c r="G34" s="132">
        <f>+nominal!G34/G$3</f>
        <v>1.7339825299255902E-3</v>
      </c>
      <c r="H34" s="132">
        <f>+nominal!H34/H$3</f>
        <v>1.8885461689587427E-3</v>
      </c>
      <c r="I34" s="132">
        <f>+nominal!I34/I$3</f>
        <v>2.3812068236289301E-3</v>
      </c>
      <c r="J34" s="132">
        <f>+nominal!J34/J$3</f>
        <v>4.6719051889814222E-3</v>
      </c>
      <c r="K34" s="132">
        <f>+nominal!K34/K$3</f>
        <v>5.993917513448895E-3</v>
      </c>
      <c r="L34" s="132">
        <f>+nominal!L34/L$3</f>
        <v>6.5265808823529413E-3</v>
      </c>
      <c r="M34" s="132">
        <f>+nominal!M34/M$3</f>
        <v>6.1718637151892278E-3</v>
      </c>
      <c r="N34" s="132">
        <f>+nominal!N34/N$3</f>
        <v>6.3610767173019967E-3</v>
      </c>
      <c r="O34" s="132">
        <f>+nominal!O34/O$3</f>
        <v>6.9018314526240378E-3</v>
      </c>
      <c r="P34" s="132">
        <f>+nominal!P34/P$3</f>
        <v>7.6664367343583012E-3</v>
      </c>
      <c r="Q34" s="132">
        <f>+nominal!Q34/Q$3</f>
        <v>7.5369194943446438E-3</v>
      </c>
      <c r="R34" s="132">
        <f>+nominal!R34/R$3</f>
        <v>6.5885305819677652E-3</v>
      </c>
      <c r="S34" s="132">
        <f>+nominal!S34/S$3</f>
        <v>7.6608706204493119E-3</v>
      </c>
      <c r="T34" s="132">
        <f>+nominal!T34/T$3</f>
        <v>8.3851839202732214E-3</v>
      </c>
      <c r="U34" s="132">
        <f>+nominal!U34/U$3</f>
        <v>2.2258445307579262E-3</v>
      </c>
      <c r="V34" s="132">
        <f>+nominal!V34/V$3</f>
        <v>8.4933532579163171E-3</v>
      </c>
      <c r="W34" s="132">
        <f>+nominal!W34/W$3</f>
        <v>9.888404222564328E-3</v>
      </c>
      <c r="X34" s="132">
        <f>+nominal!X34/X$3</f>
        <v>9.3235640785781105E-3</v>
      </c>
      <c r="Y34" s="132">
        <f>+nominal!Y34/Y$3</f>
        <v>9.8646265983738674E-3</v>
      </c>
      <c r="Z34" s="132">
        <f>+nominal!Z34/Z$3</f>
        <v>9.1471971147708431E-3</v>
      </c>
      <c r="AA34" s="132">
        <f>+nominal!AA34/AA$3</f>
        <v>7.6813001750467794E-3</v>
      </c>
      <c r="AB34" s="132">
        <f>+nominal!AB34/AB$3</f>
        <v>7.4155313914027153E-3</v>
      </c>
      <c r="AC34" s="132">
        <f>+nominal!AC34/AC$3</f>
        <v>6.8513314088929408E-3</v>
      </c>
      <c r="AD34" s="132">
        <f>+nominal!AD34/AD$3</f>
        <v>7.0844772689972095E-3</v>
      </c>
      <c r="AE34" s="132">
        <f>+nominal!AE34/AE$3</f>
        <v>6.5416333429070099E-3</v>
      </c>
      <c r="AF34" s="132">
        <f>+nominal!AF34/AF$3</f>
        <v>6.0989305115674219E-3</v>
      </c>
      <c r="AG34" s="132">
        <f>+nominal!AG34/AG$3</f>
        <v>6.163136068189779E-3</v>
      </c>
      <c r="AH34" s="132">
        <f>+nominal!AH34/AH$3</f>
        <v>6.0603649161970943E-3</v>
      </c>
      <c r="AI34" s="132">
        <f>+nominal!AI34/AI$3</f>
        <v>6.0735463145046454E-3</v>
      </c>
      <c r="AJ34" s="132">
        <f>+nominal!AJ34/AJ$3</f>
        <v>6.5237724020219259E-3</v>
      </c>
      <c r="AK34" s="132">
        <f>+nominal!AK34/AK$3</f>
        <v>6.9916325608216567E-3</v>
      </c>
      <c r="AL34" s="132">
        <f>+nominal!AL34/AL$3</f>
        <v>7.2555148849497439E-3</v>
      </c>
      <c r="AM34" s="132">
        <f>+nominal!AM34/AM$3</f>
        <v>7.5747356100823483E-3</v>
      </c>
      <c r="AN34" s="132">
        <f>+nominal!AN34/AN$3</f>
        <v>7.7567324480186236E-3</v>
      </c>
      <c r="AO34" s="132">
        <f>+nominal!AO34/AO$3</f>
        <v>7.3637015330826408E-3</v>
      </c>
      <c r="AP34" s="132">
        <f>+nominal!AP34/AP$3</f>
        <v>7.1171458998935035E-3</v>
      </c>
      <c r="AQ34" s="132">
        <f>+nominal!AQ34/AQ$3</f>
        <v>6.9454024275540831E-3</v>
      </c>
      <c r="AR34" s="132">
        <f>+nominal!AR34/AR$3</f>
        <v>6.4983015802687937E-3</v>
      </c>
      <c r="AS34" s="132">
        <f>+nominal!AS34/AS$3</f>
        <v>6.4370644922164561E-3</v>
      </c>
      <c r="AT34" s="132">
        <f>+nominal!AT34/AT$3</f>
        <v>6.6227141025032065E-3</v>
      </c>
      <c r="AU34" s="132">
        <f>+nominal!AU34/AU$3</f>
        <v>7.2196941026611396E-3</v>
      </c>
      <c r="AV34" s="132">
        <f>+nominal!AV34/AV$3</f>
        <v>7.4916251617362954E-3</v>
      </c>
      <c r="AW34" s="132">
        <f>+nominal!AW34/AW$3</f>
        <v>7.3082200324310845E-3</v>
      </c>
      <c r="AX34" s="132">
        <f>+nominal!AX34/AX$3</f>
        <v>7.1339857568060334E-3</v>
      </c>
      <c r="AY34" s="132">
        <f>+nominal!AY34/AY$3</f>
        <v>6.7418465509150628E-3</v>
      </c>
      <c r="AZ34" s="132">
        <f>+nominal!AZ34/AZ$3</f>
        <v>6.5275561899963619E-3</v>
      </c>
      <c r="BA34" s="132">
        <f>+nominal!BA34/BA$3</f>
        <v>6.5051921889943236E-3</v>
      </c>
      <c r="BB34" s="132">
        <f>+nominal!BB34/BB$3</f>
        <v>6.8225723748943316E-3</v>
      </c>
      <c r="BC34" s="132">
        <f>+nominal!BC34/BC$3</f>
        <v>6.0448754451995941E-3</v>
      </c>
      <c r="BD34" s="132">
        <f>+nominal!BD34/BD$3</f>
        <v>6.7596206749363386E-3</v>
      </c>
      <c r="BE34" s="132">
        <f>+nominal!BE34/BE$3</f>
        <v>6.3475425763478231E-3</v>
      </c>
      <c r="BF34" s="132">
        <f>+nominal!BF34/BF$3</f>
        <v>6.0305563042139512E-3</v>
      </c>
      <c r="BG34" s="132">
        <f>+nominal!BG34/BG$3</f>
        <v>5.8255927478609729E-3</v>
      </c>
      <c r="BH34" s="132">
        <f>+nominal!BH34/BH$3</f>
        <v>5.6102716905789907E-3</v>
      </c>
      <c r="BI34" s="132">
        <f>+nominal!BI34/BI$3</f>
        <v>5.6054225539712565E-3</v>
      </c>
      <c r="BJ34" s="132">
        <f>+nominal!BJ34/BJ$3</f>
        <v>5.5372509431642434E-3</v>
      </c>
      <c r="BK34" s="132">
        <f>+nominal!BK34/BK$3</f>
        <v>5.3365179268394462E-3</v>
      </c>
      <c r="BL34" s="132">
        <f>+nominal!BL34/BL$3</f>
        <v>5.4123544974168216E-3</v>
      </c>
    </row>
    <row r="35" spans="1:64" x14ac:dyDescent="0.35">
      <c r="A35" s="83"/>
      <c r="B35" s="85" t="str">
        <f>+nominal!B35</f>
        <v>targeted share of NDD programs</v>
      </c>
      <c r="E35" s="55"/>
      <c r="F35" s="59">
        <f t="shared" ref="F35:AK35" si="6">+F34/F31</f>
        <v>4.3424311898882718E-2</v>
      </c>
      <c r="G35" s="59">
        <f t="shared" si="6"/>
        <v>4.9684458258094269E-2</v>
      </c>
      <c r="H35" s="59">
        <f t="shared" si="6"/>
        <v>5.1856986128241377E-2</v>
      </c>
      <c r="I35" s="59">
        <f t="shared" si="6"/>
        <v>6.3090918212132502E-2</v>
      </c>
      <c r="J35" s="59">
        <f t="shared" si="6"/>
        <v>0.1172490347527592</v>
      </c>
      <c r="K35" s="59">
        <f t="shared" si="6"/>
        <v>0.14636263921516257</v>
      </c>
      <c r="L35" s="59">
        <f t="shared" si="6"/>
        <v>0.16564621179083661</v>
      </c>
      <c r="M35" s="59">
        <f t="shared" si="6"/>
        <v>0.17778210181445184</v>
      </c>
      <c r="N35" s="59">
        <f t="shared" si="6"/>
        <v>0.17594969561047441</v>
      </c>
      <c r="O35" s="59">
        <f t="shared" si="6"/>
        <v>0.18078217001002672</v>
      </c>
      <c r="P35" s="59">
        <f t="shared" si="6"/>
        <v>0.19359568141531192</v>
      </c>
      <c r="Q35" s="59">
        <f t="shared" si="6"/>
        <v>0.19551881571092647</v>
      </c>
      <c r="R35" s="59">
        <f t="shared" si="6"/>
        <v>0.17287235840184581</v>
      </c>
      <c r="S35" s="59">
        <f t="shared" si="6"/>
        <v>0.17878292835015477</v>
      </c>
      <c r="T35" s="59">
        <f t="shared" si="6"/>
        <v>0.1794909681633147</v>
      </c>
      <c r="U35" s="59">
        <f t="shared" si="6"/>
        <v>0.16823807874947397</v>
      </c>
      <c r="V35" s="59">
        <f t="shared" si="6"/>
        <v>0.17728807986521439</v>
      </c>
      <c r="W35" s="59">
        <f t="shared" si="6"/>
        <v>0.20154337527690794</v>
      </c>
      <c r="X35" s="59">
        <f t="shared" si="6"/>
        <v>0.19875784448557551</v>
      </c>
      <c r="Y35" s="59">
        <f t="shared" si="6"/>
        <v>0.19955601278593679</v>
      </c>
      <c r="Z35" s="59">
        <f t="shared" si="6"/>
        <v>0.19624449230652724</v>
      </c>
      <c r="AA35" s="59">
        <f t="shared" si="6"/>
        <v>0.18538738709156399</v>
      </c>
      <c r="AB35" s="59">
        <f t="shared" si="6"/>
        <v>0.18812184387583536</v>
      </c>
      <c r="AC35" s="59">
        <f t="shared" si="6"/>
        <v>0.18324255548280649</v>
      </c>
      <c r="AD35" s="59">
        <f t="shared" si="6"/>
        <v>0.19061226637715004</v>
      </c>
      <c r="AE35" s="59">
        <f t="shared" si="6"/>
        <v>0.18493968925424986</v>
      </c>
      <c r="AF35" s="59">
        <f t="shared" si="6"/>
        <v>0.18536968232309844</v>
      </c>
      <c r="AG35" s="59">
        <f t="shared" si="6"/>
        <v>0.1881981793192653</v>
      </c>
      <c r="AH35" s="59">
        <f t="shared" si="6"/>
        <v>0.1881289704152149</v>
      </c>
      <c r="AI35" s="59">
        <f t="shared" si="6"/>
        <v>0.18418288018958173</v>
      </c>
      <c r="AJ35" s="59">
        <f t="shared" si="6"/>
        <v>0.19180978563071246</v>
      </c>
      <c r="AK35" s="59">
        <f t="shared" si="6"/>
        <v>0.20015342515939535</v>
      </c>
      <c r="AL35" s="59">
        <f t="shared" ref="AL35:BL35" si="7">+AL34/AL31</f>
        <v>0.20513009574955532</v>
      </c>
      <c r="AM35" s="59">
        <f t="shared" si="7"/>
        <v>0.21576426444595381</v>
      </c>
      <c r="AN35" s="59">
        <f t="shared" si="7"/>
        <v>0.22200854053726643</v>
      </c>
      <c r="AO35" s="59">
        <f t="shared" si="7"/>
        <v>0.22527413335385324</v>
      </c>
      <c r="AP35" s="59">
        <f t="shared" si="7"/>
        <v>0.2243328422505268</v>
      </c>
      <c r="AQ35" s="59">
        <f t="shared" si="7"/>
        <v>0.22653582215469797</v>
      </c>
      <c r="AR35" s="59">
        <f t="shared" si="7"/>
        <v>0.21424223980523435</v>
      </c>
      <c r="AS35" s="59">
        <f t="shared" si="7"/>
        <v>0.20968058699102707</v>
      </c>
      <c r="AT35" s="59">
        <f t="shared" si="7"/>
        <v>0.20947401631586063</v>
      </c>
      <c r="AU35" s="59">
        <f t="shared" si="7"/>
        <v>0.2099031476347788</v>
      </c>
      <c r="AV35" s="59">
        <f t="shared" si="7"/>
        <v>0.20854621573014862</v>
      </c>
      <c r="AW35" s="59">
        <f t="shared" si="7"/>
        <v>0.20622826489954338</v>
      </c>
      <c r="AX35" s="59">
        <f t="shared" si="7"/>
        <v>0.1991122922085265</v>
      </c>
      <c r="AY35" s="59">
        <f t="shared" si="7"/>
        <v>0.19077654694201054</v>
      </c>
      <c r="AZ35" s="59">
        <f t="shared" si="7"/>
        <v>0.19483077308660282</v>
      </c>
      <c r="BA35" s="59">
        <f t="shared" si="7"/>
        <v>0.18956697738035941</v>
      </c>
      <c r="BB35" s="59">
        <f t="shared" si="7"/>
        <v>0.18483817132945243</v>
      </c>
      <c r="BC35" s="59">
        <f t="shared" si="7"/>
        <v>0.16952935706644792</v>
      </c>
      <c r="BD35" s="59">
        <f t="shared" si="7"/>
        <v>0.18702065214658031</v>
      </c>
      <c r="BE35" s="59">
        <f t="shared" si="7"/>
        <v>0.18543303003673403</v>
      </c>
      <c r="BF35" s="59">
        <f t="shared" si="7"/>
        <v>0.18602672334353915</v>
      </c>
      <c r="BG35" s="59">
        <f t="shared" si="7"/>
        <v>0.1849952189571098</v>
      </c>
      <c r="BH35" s="59">
        <f t="shared" si="7"/>
        <v>0.18112601970311598</v>
      </c>
      <c r="BI35" s="59">
        <f t="shared" si="7"/>
        <v>0.18131115408784779</v>
      </c>
      <c r="BJ35" s="59">
        <f t="shared" si="7"/>
        <v>0.18221852730782143</v>
      </c>
      <c r="BK35" s="59">
        <f t="shared" si="7"/>
        <v>0.17693334418491091</v>
      </c>
      <c r="BL35" s="59">
        <f t="shared" si="7"/>
        <v>0.18000119090897693</v>
      </c>
    </row>
    <row r="36" spans="1:64" x14ac:dyDescent="0.35">
      <c r="A36" s="83"/>
      <c r="B36" s="44"/>
      <c r="E36" s="55"/>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c r="BL36" s="131"/>
    </row>
    <row r="37" spans="1:64" x14ac:dyDescent="0.35">
      <c r="A37" s="83" t="str">
        <f>+nominal!A37</f>
        <v>All mandatory programs (excludes net interest)</v>
      </c>
      <c r="B37" s="44"/>
      <c r="E37" s="55"/>
      <c r="F37" s="132">
        <f>+nominal!F37/F$3</f>
        <v>4.7561922485914288E-2</v>
      </c>
      <c r="G37" s="132">
        <f>+nominal!G37/G$3</f>
        <v>4.5750012940795858E-2</v>
      </c>
      <c r="H37" s="132">
        <f>+nominal!H37/H$3</f>
        <v>4.7141296660117876E-2</v>
      </c>
      <c r="I37" s="132">
        <f>+nominal!I37/I$3</f>
        <v>4.4894473424503034E-2</v>
      </c>
      <c r="J37" s="132">
        <f>+nominal!J37/J$3</f>
        <v>4.4904357463164637E-2</v>
      </c>
      <c r="K37" s="132">
        <f>+nominal!K37/K$3</f>
        <v>4.8952576210400479E-2</v>
      </c>
      <c r="L37" s="132">
        <f>+nominal!L37/L$3</f>
        <v>5.5176138591800358E-2</v>
      </c>
      <c r="M37" s="132">
        <f>+nominal!M37/M$3</f>
        <v>5.5282176884627159E-2</v>
      </c>
      <c r="N37" s="132">
        <f>+nominal!N37/N$3</f>
        <v>5.8771295500143303E-2</v>
      </c>
      <c r="O37" s="132">
        <f>+nominal!O37/O$3</f>
        <v>6.5997752104603263E-2</v>
      </c>
      <c r="P37" s="132">
        <f>+nominal!P37/P$3</f>
        <v>7.2103516402203402E-2</v>
      </c>
      <c r="Q37" s="132">
        <f>+nominal!Q37/Q$3</f>
        <v>7.3275338951726179E-2</v>
      </c>
      <c r="R37" s="132">
        <f>+nominal!R37/R$3</f>
        <v>7.4632837008564296E-2</v>
      </c>
      <c r="S37" s="132">
        <f>+nominal!S37/S$3</f>
        <v>9.4975922583857106E-2</v>
      </c>
      <c r="T37" s="132">
        <f>+nominal!T37/T$3</f>
        <v>9.6158366272885057E-2</v>
      </c>
      <c r="U37" s="132">
        <f>+nominal!U37/U$3</f>
        <v>2.1786752047029186E-2</v>
      </c>
      <c r="V37" s="132">
        <f>+nominal!V37/V$3</f>
        <v>9.080264684088328E-2</v>
      </c>
      <c r="W37" s="132">
        <f>+nominal!W37/W$3</f>
        <v>9.1006718275786228E-2</v>
      </c>
      <c r="X37" s="132">
        <f>+nominal!X37/X$3</f>
        <v>8.7881522840661044E-2</v>
      </c>
      <c r="Y37" s="132">
        <f>+nominal!Y37/Y$3</f>
        <v>9.5192327805437169E-2</v>
      </c>
      <c r="Z37" s="132">
        <f>+nominal!Z37/Z$3</f>
        <v>9.7493927933103547E-2</v>
      </c>
      <c r="AA37" s="132">
        <f>+nominal!AA37/AA$3</f>
        <v>0.10185643447817951</v>
      </c>
      <c r="AB37" s="132">
        <f>+nominal!AB37/AB$3</f>
        <v>0.10391493212669685</v>
      </c>
      <c r="AC37" s="132">
        <f>+nominal!AC37/AC$3</f>
        <v>9.2891431935581886E-2</v>
      </c>
      <c r="AD37" s="132">
        <f>+nominal!AD37/AD$3</f>
        <v>9.5012271224590272E-2</v>
      </c>
      <c r="AE37" s="132">
        <f>+nominal!AE37/AE$3</f>
        <v>9.2886073172348274E-2</v>
      </c>
      <c r="AF37" s="132">
        <f>+nominal!AF37/AF$3</f>
        <v>8.9356425739874581E-2</v>
      </c>
      <c r="AG37" s="132">
        <f>+nominal!AG37/AG$3</f>
        <v>8.7785637138520223E-2</v>
      </c>
      <c r="AH37" s="132">
        <f>+nominal!AH37/AH$3</f>
        <v>8.6517657299224088E-2</v>
      </c>
      <c r="AI37" s="132">
        <f>+nominal!AI37/AI$3</f>
        <v>8.7913934868108765E-2</v>
      </c>
      <c r="AJ37" s="132">
        <f>+nominal!AJ37/AJ$3</f>
        <v>8.8021293573163517E-2</v>
      </c>
      <c r="AK37" s="132">
        <f>+nominal!AK37/AK$3</f>
        <v>0.10165853700730951</v>
      </c>
      <c r="AL37" s="132">
        <f>+nominal!AL37/AL$3</f>
        <v>0.10409160671852168</v>
      </c>
      <c r="AM37" s="132">
        <f>+nominal!AM37/AM$3</f>
        <v>0.10122340899274059</v>
      </c>
      <c r="AN37" s="132">
        <f>+nominal!AN37/AN$3</f>
        <v>0.10073752711496746</v>
      </c>
      <c r="AO37" s="132">
        <f>+nominal!AO37/AO$3</f>
        <v>0.1013272043565203</v>
      </c>
      <c r="AP37" s="132">
        <f>+nominal!AP37/AP$3</f>
        <v>9.7854928410838954E-2</v>
      </c>
      <c r="AQ37" s="132">
        <f>+nominal!AQ37/AQ$3</f>
        <v>9.7525865543960241E-2</v>
      </c>
      <c r="AR37" s="132">
        <f>+nominal!AR37/AR$3</f>
        <v>9.6389750406143865E-2</v>
      </c>
      <c r="AS37" s="132">
        <f>+nominal!AS37/AS$3</f>
        <v>9.4725179145045704E-2</v>
      </c>
      <c r="AT37" s="132">
        <f>+nominal!AT37/AT$3</f>
        <v>9.6938298579774845E-2</v>
      </c>
      <c r="AU37" s="132">
        <f>+nominal!AU37/AU$3</f>
        <v>0.10345209854435695</v>
      </c>
      <c r="AV37" s="132">
        <f>+nominal!AV37/AV$3</f>
        <v>0.10598539499104913</v>
      </c>
      <c r="AW37" s="132">
        <f>+nominal!AW37/AW$3</f>
        <v>0.10411650243233128</v>
      </c>
      <c r="AX37" s="132">
        <f>+nominal!AX37/AX$3</f>
        <v>0.10313077558398652</v>
      </c>
      <c r="AY37" s="132">
        <f>+nominal!AY37/AY$3</f>
        <v>0.10554089922571562</v>
      </c>
      <c r="AZ37" s="132">
        <f>+nominal!AZ37/AZ$3</f>
        <v>0.10268382455845719</v>
      </c>
      <c r="BA37" s="132">
        <f>+nominal!BA37/BA$3</f>
        <v>0.10929296697482926</v>
      </c>
      <c r="BB37" s="132">
        <f>+nominal!BB37/BB$3</f>
        <v>0.12975048157540986</v>
      </c>
      <c r="BC37" s="132">
        <f>+nominal!BC37/BC$3</f>
        <v>0.13065924920057823</v>
      </c>
      <c r="BD37" s="132">
        <f>+nominal!BD37/BD$3</f>
        <v>0.13014939616682383</v>
      </c>
      <c r="BE37" s="132">
        <f>+nominal!BE37/BE$3</f>
        <v>0.12730229907607224</v>
      </c>
      <c r="BF37" s="132">
        <f>+nominal!BF37/BF$3</f>
        <v>0.12340175652825937</v>
      </c>
      <c r="BG37" s="132">
        <f>+nominal!BG37/BG$3</f>
        <v>0.12177461664813539</v>
      </c>
      <c r="BH37" s="132">
        <f>+nominal!BH37/BH$3</f>
        <v>0.12758529940917621</v>
      </c>
      <c r="BI37" s="132">
        <f>+nominal!BI37/BI$3</f>
        <v>0.129871919211205</v>
      </c>
      <c r="BJ37" s="132">
        <f>+nominal!BJ37/BJ$3</f>
        <v>0.13134245759805352</v>
      </c>
      <c r="BK37" s="132">
        <f>+nominal!BK37/BK$3</f>
        <v>0.12696601191031429</v>
      </c>
      <c r="BL37" s="132">
        <f>+nominal!BL37/BL$3</f>
        <v>0.12990710921910964</v>
      </c>
    </row>
    <row r="38" spans="1:64" x14ac:dyDescent="0.35">
      <c r="A38" s="83"/>
      <c r="B38" s="44" t="str">
        <f>+nominal!B38</f>
        <v>health</v>
      </c>
      <c r="E38" s="55"/>
      <c r="F38" s="161">
        <f>+nominal!F38/F$3</f>
        <v>1.8854874509134368E-4</v>
      </c>
      <c r="G38" s="161">
        <f>+nominal!G38/G$3</f>
        <v>2.7303299902944027E-4</v>
      </c>
      <c r="H38" s="161">
        <f>+nominal!H38/H$3</f>
        <v>3.3989723439625206E-4</v>
      </c>
      <c r="I38" s="161">
        <f>+nominal!I38/I$3</f>
        <v>4.172606795432116E-4</v>
      </c>
      <c r="J38" s="161">
        <f>+nominal!J38/J$3</f>
        <v>1.0348750800768737E-3</v>
      </c>
      <c r="K38" s="161">
        <f>+nominal!K38/K$3</f>
        <v>4.4523454871488342E-3</v>
      </c>
      <c r="L38" s="161">
        <f>+nominal!L38/L$3</f>
        <v>6.9711051693404635E-3</v>
      </c>
      <c r="M38" s="161">
        <f>+nominal!M38/M$3</f>
        <v>7.8701805569723546E-3</v>
      </c>
      <c r="N38" s="161">
        <f>+nominal!N38/N$3</f>
        <v>8.2280653482373171E-3</v>
      </c>
      <c r="O38" s="161">
        <f>+nominal!O38/O$3</f>
        <v>8.6434148307361642E-3</v>
      </c>
      <c r="P38" s="161">
        <f>+nominal!P38/P$3</f>
        <v>9.6199070952889907E-3</v>
      </c>
      <c r="Q38" s="161">
        <f>+nominal!Q38/Q$3</f>
        <v>9.1685562208915494E-3</v>
      </c>
      <c r="R38" s="161">
        <f>+nominal!R38/R$3</f>
        <v>1.0085568143502597E-2</v>
      </c>
      <c r="S38" s="161">
        <f>+nominal!S38/S$3</f>
        <v>1.2025365610803409E-2</v>
      </c>
      <c r="T38" s="161">
        <f>+nominal!T38/T$3</f>
        <v>1.3445958233021669E-2</v>
      </c>
      <c r="U38" s="161">
        <f>+nominal!U38/U$3</f>
        <v>3.3523404366995599E-3</v>
      </c>
      <c r="V38" s="161">
        <f>+nominal!V38/V$3</f>
        <v>1.429779578125772E-2</v>
      </c>
      <c r="W38" s="161">
        <f>+nominal!W38/W$3</f>
        <v>1.4542113921266768E-2</v>
      </c>
      <c r="X38" s="161">
        <f>+nominal!X38/X$3</f>
        <v>1.5001458528219519E-2</v>
      </c>
      <c r="Y38" s="161">
        <f>+nominal!Y38/Y$3</f>
        <v>1.6371530498943371E-2</v>
      </c>
      <c r="Z38" s="161">
        <f>+nominal!Z38/Z$3</f>
        <v>1.7774553172475425E-2</v>
      </c>
      <c r="AA38" s="161">
        <f>+nominal!AA38/AA$3</f>
        <v>1.9247172994507154E-2</v>
      </c>
      <c r="AB38" s="161">
        <f>+nominal!AB38/AB$3</f>
        <v>2.0178633766968324E-2</v>
      </c>
      <c r="AC38" s="161">
        <f>+nominal!AC38/AC$3</f>
        <v>1.9623953205712547E-2</v>
      </c>
      <c r="AD38" s="161">
        <f>+nominal!AD38/AD$3</f>
        <v>2.0639849007057277E-2</v>
      </c>
      <c r="AE38" s="161">
        <f>+nominal!AE38/AE$3</f>
        <v>2.0800423303802221E-2</v>
      </c>
      <c r="AF38" s="161">
        <f>+nominal!AF38/AF$3</f>
        <v>2.1542226440422009E-2</v>
      </c>
      <c r="AG38" s="161">
        <f>+nominal!AG38/AG$3</f>
        <v>2.1217103491223289E-2</v>
      </c>
      <c r="AH38" s="161">
        <f>+nominal!AH38/AH$3</f>
        <v>2.1233250040506239E-2</v>
      </c>
      <c r="AI38" s="161">
        <f>+nominal!AI38/AI$3</f>
        <v>2.3553817386587107E-2</v>
      </c>
      <c r="AJ38" s="161">
        <f>+nominal!AJ38/AJ$3</f>
        <v>2.5776050843563315E-2</v>
      </c>
      <c r="AK38" s="161">
        <f>+nominal!AK38/AK$3</f>
        <v>2.9254326325140655E-2</v>
      </c>
      <c r="AL38" s="161">
        <f>+nominal!AL38/AL$3</f>
        <v>3.0650031732912194E-2</v>
      </c>
      <c r="AM38" s="161">
        <f>+nominal!AM38/AM$3</f>
        <v>3.1697183324276498E-2</v>
      </c>
      <c r="AN38" s="161">
        <f>+nominal!AN38/AN$3</f>
        <v>3.3065049468282107E-2</v>
      </c>
      <c r="AO38" s="161">
        <f>+nominal!AO38/AO$3</f>
        <v>3.3885653918227204E-2</v>
      </c>
      <c r="AP38" s="161">
        <f>+nominal!AP38/AP$3</f>
        <v>3.4064134421961892E-2</v>
      </c>
      <c r="AQ38" s="161">
        <f>+nominal!AQ38/AQ$3</f>
        <v>3.3243830339947156E-2</v>
      </c>
      <c r="AR38" s="161">
        <f>+nominal!AR38/AR$3</f>
        <v>3.1833660358250526E-2</v>
      </c>
      <c r="AS38" s="161">
        <f>+nominal!AS38/AS$3</f>
        <v>3.1499579935754883E-2</v>
      </c>
      <c r="AT38" s="161">
        <f>+nominal!AT38/AT$3</f>
        <v>3.3245048211656296E-2</v>
      </c>
      <c r="AU38" s="161">
        <f>+nominal!AU38/AU$3</f>
        <v>3.5792111651605632E-2</v>
      </c>
      <c r="AV38" s="161">
        <f>+nominal!AV38/AV$3</f>
        <v>3.7316418227901951E-2</v>
      </c>
      <c r="AW38" s="161">
        <f>+nominal!AW38/AW$3</f>
        <v>3.8028023782794892E-2</v>
      </c>
      <c r="AX38" s="161">
        <f>+nominal!AX38/AX$3</f>
        <v>3.8207367814121644E-2</v>
      </c>
      <c r="AY38" s="161">
        <f>+nominal!AY38/AY$3</f>
        <v>3.9235834115438753E-2</v>
      </c>
      <c r="AZ38" s="161">
        <f>+nominal!AZ38/AZ$3</f>
        <v>4.05940885044924E-2</v>
      </c>
      <c r="BA38" s="161">
        <f>+nominal!BA38/BA$3</f>
        <v>4.153730847232303E-2</v>
      </c>
      <c r="BB38" s="161">
        <f>+nominal!BB38/BB$3</f>
        <v>4.5389348522013893E-2</v>
      </c>
      <c r="BC38" s="161">
        <f>+nominal!BC38/BC$3</f>
        <v>4.6990501285476972E-2</v>
      </c>
      <c r="BD38" s="161">
        <f>+nominal!BD38/BD$3</f>
        <v>4.9117110040298825E-2</v>
      </c>
      <c r="BE38" s="161">
        <f>+nominal!BE38/BE$3</f>
        <v>4.7390487934755185E-2</v>
      </c>
      <c r="BF38" s="161">
        <f>+nominal!BF38/BF$3</f>
        <v>4.7369709599172471E-2</v>
      </c>
      <c r="BG38" s="161">
        <f>+nominal!BG38/BG$3</f>
        <v>4.8730601667380517E-2</v>
      </c>
      <c r="BH38" s="161">
        <f>+nominal!BH38/BH$3</f>
        <v>5.3254667287084577E-2</v>
      </c>
      <c r="BI38" s="161">
        <f>+nominal!BI38/BI$3</f>
        <v>5.5510869465891732E-2</v>
      </c>
      <c r="BJ38" s="161">
        <f>+nominal!BJ38/BJ$3</f>
        <v>5.5566642723560669E-2</v>
      </c>
      <c r="BK38" s="161">
        <f>+nominal!BK38/BK$3</f>
        <v>5.4118680930241699E-2</v>
      </c>
      <c r="BL38" s="161">
        <f>+nominal!BL38/BL$3</f>
        <v>5.5056127893855271E-2</v>
      </c>
    </row>
    <row r="39" spans="1:64" x14ac:dyDescent="0.35">
      <c r="A39" s="83"/>
      <c r="B39" s="44" t="str">
        <f>+nominal!B39</f>
        <v>non-health</v>
      </c>
      <c r="E39" s="55"/>
      <c r="F39" s="161">
        <f>+nominal!F39/F$3</f>
        <v>4.7373373740822941E-2</v>
      </c>
      <c r="G39" s="161">
        <f>+nominal!G39/G$3</f>
        <v>4.5476979941766416E-2</v>
      </c>
      <c r="H39" s="161">
        <f>+nominal!H39/H$3</f>
        <v>4.6801399425721618E-2</v>
      </c>
      <c r="I39" s="161">
        <f>+nominal!I39/I$3</f>
        <v>4.4477212744959825E-2</v>
      </c>
      <c r="J39" s="161">
        <f>+nominal!J39/J$3</f>
        <v>4.3869482383087764E-2</v>
      </c>
      <c r="K39" s="161">
        <f>+nominal!K39/K$3</f>
        <v>4.4500230723251648E-2</v>
      </c>
      <c r="L39" s="161">
        <f>+nominal!L39/L$3</f>
        <v>4.8205033422459895E-2</v>
      </c>
      <c r="M39" s="161">
        <f>+nominal!M39/M$3</f>
        <v>4.7411996327654804E-2</v>
      </c>
      <c r="N39" s="161">
        <f>+nominal!N39/N$3</f>
        <v>5.0543230151905989E-2</v>
      </c>
      <c r="O39" s="161">
        <f>+nominal!O39/O$3</f>
        <v>5.7354337273867101E-2</v>
      </c>
      <c r="P39" s="161">
        <f>+nominal!P39/P$3</f>
        <v>6.2483609306914413E-2</v>
      </c>
      <c r="Q39" s="161">
        <f>+nominal!Q39/Q$3</f>
        <v>6.410678273083463E-2</v>
      </c>
      <c r="R39" s="161">
        <f>+nominal!R39/R$3</f>
        <v>6.4547268865061708E-2</v>
      </c>
      <c r="S39" s="161">
        <f>+nominal!S39/S$3</f>
        <v>8.2950556973053702E-2</v>
      </c>
      <c r="T39" s="161">
        <f>+nominal!T39/T$3</f>
        <v>8.2712408039863392E-2</v>
      </c>
      <c r="U39" s="161">
        <f>+nominal!U39/U$3</f>
        <v>1.8434411610329625E-2</v>
      </c>
      <c r="V39" s="161">
        <f>+nominal!V39/V$3</f>
        <v>7.6504851059625553E-2</v>
      </c>
      <c r="W39" s="161">
        <f>+nominal!W39/W$3</f>
        <v>7.6464604354519461E-2</v>
      </c>
      <c r="X39" s="161">
        <f>+nominal!X39/X$3</f>
        <v>7.2880064312441525E-2</v>
      </c>
      <c r="Y39" s="161">
        <f>+nominal!Y39/Y$3</f>
        <v>7.8820797306493801E-2</v>
      </c>
      <c r="Z39" s="161">
        <f>+nominal!Z39/Z$3</f>
        <v>7.9719374760628126E-2</v>
      </c>
      <c r="AA39" s="161">
        <f>+nominal!AA39/AA$3</f>
        <v>8.2609261483672369E-2</v>
      </c>
      <c r="AB39" s="161">
        <f>+nominal!AB39/AB$3</f>
        <v>8.3736298359728512E-2</v>
      </c>
      <c r="AC39" s="161">
        <f>+nominal!AC39/AC$3</f>
        <v>7.3267478729869343E-2</v>
      </c>
      <c r="AD39" s="161">
        <f>+nominal!AD39/AD$3</f>
        <v>7.4372422217532985E-2</v>
      </c>
      <c r="AE39" s="161">
        <f>+nominal!AE39/AE$3</f>
        <v>7.2085649868546042E-2</v>
      </c>
      <c r="AF39" s="161">
        <f>+nominal!AF39/AF$3</f>
        <v>6.7814199299452579E-2</v>
      </c>
      <c r="AG39" s="161">
        <f>+nominal!AG39/AG$3</f>
        <v>6.6568533647296924E-2</v>
      </c>
      <c r="AH39" s="161">
        <f>+nominal!AH39/AH$3</f>
        <v>6.5284407258717855E-2</v>
      </c>
      <c r="AI39" s="161">
        <f>+nominal!AI39/AI$3</f>
        <v>6.4360117481521664E-2</v>
      </c>
      <c r="AJ39" s="161">
        <f>+nominal!AJ39/AJ$3</f>
        <v>6.2245242729600206E-2</v>
      </c>
      <c r="AK39" s="161">
        <f>+nominal!AK39/AK$3</f>
        <v>7.2404210682168846E-2</v>
      </c>
      <c r="AL39" s="161">
        <f>+nominal!AL39/AL$3</f>
        <v>7.3441574985609478E-2</v>
      </c>
      <c r="AM39" s="161">
        <f>+nominal!AM39/AM$3</f>
        <v>6.9526225668464087E-2</v>
      </c>
      <c r="AN39" s="161">
        <f>+nominal!AN39/AN$3</f>
        <v>6.7672477646685367E-2</v>
      </c>
      <c r="AO39" s="161">
        <f>+nominal!AO39/AO$3</f>
        <v>6.7441550438293085E-2</v>
      </c>
      <c r="AP39" s="161">
        <f>+nominal!AP39/AP$3</f>
        <v>6.3790793988877062E-2</v>
      </c>
      <c r="AQ39" s="161">
        <f>+nominal!AQ39/AQ$3</f>
        <v>6.4282035204013085E-2</v>
      </c>
      <c r="AR39" s="161">
        <f>+nominal!AR39/AR$3</f>
        <v>6.4556090047893339E-2</v>
      </c>
      <c r="AS39" s="161">
        <f>+nominal!AS39/AS$3</f>
        <v>6.3225599209290828E-2</v>
      </c>
      <c r="AT39" s="161">
        <f>+nominal!AT39/AT$3</f>
        <v>6.3693250368118542E-2</v>
      </c>
      <c r="AU39" s="161">
        <f>+nominal!AU39/AU$3</f>
        <v>6.7659986892751323E-2</v>
      </c>
      <c r="AV39" s="161">
        <f>+nominal!AV39/AV$3</f>
        <v>6.8668976763147177E-2</v>
      </c>
      <c r="AW39" s="161">
        <f>+nominal!AW39/AW$3</f>
        <v>6.6088478649536389E-2</v>
      </c>
      <c r="AX39" s="161">
        <f>+nominal!AX39/AX$3</f>
        <v>6.4923407769864883E-2</v>
      </c>
      <c r="AY39" s="161">
        <f>+nominal!AY39/AY$3</f>
        <v>6.6305065110276867E-2</v>
      </c>
      <c r="AZ39" s="161">
        <f>+nominal!AZ39/AZ$3</f>
        <v>6.2089736053964791E-2</v>
      </c>
      <c r="BA39" s="161">
        <f>+nominal!BA39/BA$3</f>
        <v>6.7755658502506241E-2</v>
      </c>
      <c r="BB39" s="161">
        <f>+nominal!BB39/BB$3</f>
        <v>8.4361133053395959E-2</v>
      </c>
      <c r="BC39" s="161">
        <f>+nominal!BC39/BC$3</f>
        <v>8.3668747915101246E-2</v>
      </c>
      <c r="BD39" s="161">
        <f>+nominal!BD39/BD$3</f>
        <v>8.1032286126525022E-2</v>
      </c>
      <c r="BE39" s="161">
        <f>+nominal!BE39/BE$3</f>
        <v>7.9911811141317055E-2</v>
      </c>
      <c r="BF39" s="161">
        <f>+nominal!BF39/BF$3</f>
        <v>7.6032046929086897E-2</v>
      </c>
      <c r="BG39" s="161">
        <f>+nominal!BG39/BG$3</f>
        <v>7.3044014980754871E-2</v>
      </c>
      <c r="BH39" s="161">
        <f>+nominal!BH39/BH$3</f>
        <v>7.4330632122091636E-2</v>
      </c>
      <c r="BI39" s="161">
        <f>+nominal!BI39/BI$3</f>
        <v>7.4361049745313268E-2</v>
      </c>
      <c r="BJ39" s="161">
        <f>+nominal!BJ39/BJ$3</f>
        <v>7.5775814874492836E-2</v>
      </c>
      <c r="BK39" s="161">
        <f>+nominal!BK39/BK$3</f>
        <v>7.284733098007258E-2</v>
      </c>
      <c r="BL39" s="161">
        <f>+nominal!BL39/BL$3</f>
        <v>7.4850981325254362E-2</v>
      </c>
    </row>
    <row r="40" spans="1:64" x14ac:dyDescent="0.35">
      <c r="A40" s="83"/>
      <c r="B40" s="44"/>
      <c r="E40" s="55"/>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row>
    <row r="41" spans="1:64" x14ac:dyDescent="0.35">
      <c r="A41" s="83" t="str">
        <f>+nominal!A41</f>
        <v>Targeted mandatory programs including Medicare LIS</v>
      </c>
      <c r="B41" s="85"/>
      <c r="E41" s="55"/>
      <c r="F41" s="132">
        <f>+nominal!F41/F$3</f>
        <v>7.4413453986682592E-3</v>
      </c>
      <c r="G41" s="132">
        <f>+nominal!G41/G$3</f>
        <v>7.6599822064056938E-3</v>
      </c>
      <c r="H41" s="132">
        <f>+nominal!H41/H$3</f>
        <v>7.5300649841317808E-3</v>
      </c>
      <c r="I41" s="132">
        <f>+nominal!I41/I$3</f>
        <v>7.4316903989849149E-3</v>
      </c>
      <c r="J41" s="132">
        <f>+nominal!J41/J$3</f>
        <v>7.5417450352338253E-3</v>
      </c>
      <c r="K41" s="132">
        <f>+nominal!K41/K$3</f>
        <v>8.0951189479976093E-3</v>
      </c>
      <c r="L41" s="132">
        <f>+nominal!L41/L$3</f>
        <v>9.354738190730837E-3</v>
      </c>
      <c r="M41" s="132">
        <f>+nominal!M41/M$3</f>
        <v>9.8007548709578701E-3</v>
      </c>
      <c r="N41" s="132">
        <f>+nominal!N41/N$3</f>
        <v>1.0658372026368585E-2</v>
      </c>
      <c r="O41" s="132">
        <f>+nominal!O41/O$3</f>
        <v>1.3471480386888772E-2</v>
      </c>
      <c r="P41" s="132">
        <f>+nominal!P41/P$3</f>
        <v>1.5832103099564253E-2</v>
      </c>
      <c r="Q41" s="132">
        <f>+nominal!Q41/Q$3</f>
        <v>1.38511695128262E-2</v>
      </c>
      <c r="R41" s="132">
        <f>+nominal!R41/R$3</f>
        <v>1.4711156517634364E-2</v>
      </c>
      <c r="S41" s="132">
        <f>+nominal!S41/S$3</f>
        <v>1.7839897317816916E-2</v>
      </c>
      <c r="T41" s="132">
        <f>+nominal!T41/T$3</f>
        <v>1.9424691786574102E-2</v>
      </c>
      <c r="U41" s="132">
        <f>+nominal!U41/U$3</f>
        <v>4.5296399328154527E-3</v>
      </c>
      <c r="V41" s="132">
        <f>+nominal!V41/V$3</f>
        <v>1.876322086647236E-2</v>
      </c>
      <c r="W41" s="132">
        <f>+nominal!W41/W$3</f>
        <v>1.7645256652738067E-2</v>
      </c>
      <c r="X41" s="132">
        <f>+nominal!X41/X$3</f>
        <v>1.7320595182413471E-2</v>
      </c>
      <c r="Y41" s="132">
        <f>+nominal!Y41/Y$3</f>
        <v>1.8301646907124179E-2</v>
      </c>
      <c r="Z41" s="132">
        <f>+nominal!Z41/Z$3</f>
        <v>1.8940876101110688E-2</v>
      </c>
      <c r="AA41" s="132">
        <f>+nominal!AA41/AA$3</f>
        <v>1.7436728737852354E-2</v>
      </c>
      <c r="AB41" s="132">
        <f>+nominal!AB41/AB$3</f>
        <v>1.7860301187782805E-2</v>
      </c>
      <c r="AC41" s="132">
        <f>+nominal!AC41/AC$3</f>
        <v>1.6873465765218271E-2</v>
      </c>
      <c r="AD41" s="132">
        <f>+nominal!AD41/AD$3</f>
        <v>1.9506173594991908E-2</v>
      </c>
      <c r="AE41" s="132">
        <f>+nominal!AE41/AE$3</f>
        <v>1.6518778693414046E-2</v>
      </c>
      <c r="AF41" s="132">
        <f>+nominal!AF41/AF$3</f>
        <v>1.6617326803280409E-2</v>
      </c>
      <c r="AG41" s="132">
        <f>+nominal!AG41/AG$3</f>
        <v>1.6711392402599928E-2</v>
      </c>
      <c r="AH41" s="132">
        <f>+nominal!AH41/AH$3</f>
        <v>1.6948789133526564E-2</v>
      </c>
      <c r="AI41" s="132">
        <f>+nominal!AI41/AI$3</f>
        <v>1.7913057401505391E-2</v>
      </c>
      <c r="AJ41" s="132">
        <f>+nominal!AJ41/AJ$3</f>
        <v>2.0808881375960087E-2</v>
      </c>
      <c r="AK41" s="132">
        <f>+nominal!AK41/AK$3</f>
        <v>2.3937000296120815E-2</v>
      </c>
      <c r="AL41" s="132">
        <f>+nominal!AL41/AL$3</f>
        <v>2.5091571000546098E-2</v>
      </c>
      <c r="AM41" s="132">
        <f>+nominal!AM41/AM$3</f>
        <v>2.5339141690702113E-2</v>
      </c>
      <c r="AN41" s="132">
        <f>+nominal!AN41/AN$3</f>
        <v>2.5821649648166762E-2</v>
      </c>
      <c r="AO41" s="132">
        <f>+nominal!AO41/AO$3</f>
        <v>2.5599587488838303E-2</v>
      </c>
      <c r="AP41" s="132">
        <f>+nominal!AP41/AP$3</f>
        <v>2.4608685362678972E-2</v>
      </c>
      <c r="AQ41" s="132">
        <f>+nominal!AQ41/AQ$3</f>
        <v>2.3990236037085146E-2</v>
      </c>
      <c r="AR41" s="132">
        <f>+nominal!AR41/AR$3</f>
        <v>2.4008376057556388E-2</v>
      </c>
      <c r="AS41" s="132">
        <f>+nominal!AS41/AS$3</f>
        <v>2.3799851742031131E-2</v>
      </c>
      <c r="AT41" s="132">
        <f>+nominal!AT41/AT$3</f>
        <v>2.4967463069396286E-2</v>
      </c>
      <c r="AU41" s="132">
        <f>+nominal!AU41/AU$3</f>
        <v>2.7174095645993521E-2</v>
      </c>
      <c r="AV41" s="132">
        <f>+nominal!AV41/AV$3</f>
        <v>2.8478438114819479E-2</v>
      </c>
      <c r="AW41" s="132">
        <f>+nominal!AW41/AW$3</f>
        <v>2.8666084570288138E-2</v>
      </c>
      <c r="AX41" s="132">
        <f>+nominal!AX41/AX$3</f>
        <v>2.84601299652491E-2</v>
      </c>
      <c r="AY41" s="132">
        <f>+nominal!AY41/AY$3</f>
        <v>2.7984294345377757E-2</v>
      </c>
      <c r="AZ41" s="132">
        <f>+nominal!AZ41/AZ$3</f>
        <v>2.8183249013351248E-2</v>
      </c>
      <c r="BA41" s="132">
        <f>+nominal!BA41/BA$3</f>
        <v>3.137481093106699E-2</v>
      </c>
      <c r="BB41" s="132">
        <f>+nominal!BB41/BB$3</f>
        <v>3.4164910129020634E-2</v>
      </c>
      <c r="BC41" s="132">
        <f>+nominal!BC41/BC$3</f>
        <v>3.7628232646060841E-2</v>
      </c>
      <c r="BD41" s="132">
        <f>+nominal!BD41/BD$3</f>
        <v>3.942799364437382E-2</v>
      </c>
      <c r="BE41" s="132">
        <f>+nominal!BE41/BE$3</f>
        <v>3.6570910755490779E-2</v>
      </c>
      <c r="BF41" s="132">
        <f>+nominal!BF41/BF$3</f>
        <v>3.676079686697753E-2</v>
      </c>
      <c r="BG41" s="132">
        <f>+nominal!BG41/BG$3</f>
        <v>3.7926229732789363E-2</v>
      </c>
      <c r="BH41" s="132">
        <f>+nominal!BH41/BH$3</f>
        <v>3.9807412705404124E-2</v>
      </c>
      <c r="BI41" s="132">
        <f>+nominal!BI41/BI$3</f>
        <v>4.0246318276364046E-2</v>
      </c>
      <c r="BJ41" s="132">
        <f>+nominal!BJ41/BJ$3</f>
        <v>3.9173251020817562E-2</v>
      </c>
      <c r="BK41" s="132">
        <f>+nominal!BK41/BK$3</f>
        <v>3.8257392397233039E-2</v>
      </c>
      <c r="BL41" s="132">
        <f>+nominal!BL41/BL$3</f>
        <v>3.8254557961915486E-2</v>
      </c>
    </row>
    <row r="42" spans="1:64" x14ac:dyDescent="0.35">
      <c r="A42" s="83"/>
      <c r="B42" s="44" t="str">
        <f>+nominal!B42</f>
        <v>health</v>
      </c>
      <c r="E42" s="55"/>
      <c r="F42" s="161">
        <f>+nominal!F42/F$3</f>
        <v>1.7538842410790505E-4</v>
      </c>
      <c r="G42" s="161">
        <f>+nominal!G42/G$3</f>
        <v>2.5412811387900351E-4</v>
      </c>
      <c r="H42" s="161">
        <f>+nominal!H42/H$3</f>
        <v>3.1714523197823785E-4</v>
      </c>
      <c r="I42" s="161">
        <f>+nominal!I42/I$3</f>
        <v>3.8382912730861415E-4</v>
      </c>
      <c r="J42" s="161">
        <f>+nominal!J42/J$3</f>
        <v>9.8595003203074956E-4</v>
      </c>
      <c r="K42" s="161">
        <f>+nominal!K42/K$3</f>
        <v>1.4022713687985655E-3</v>
      </c>
      <c r="L42" s="161">
        <f>+nominal!L42/L$3</f>
        <v>2.0118081550802138E-3</v>
      </c>
      <c r="M42" s="161">
        <f>+nominal!M42/M$3</f>
        <v>2.3305671733142917E-3</v>
      </c>
      <c r="N42" s="161">
        <f>+nominal!N42/N$3</f>
        <v>2.6051829559568165E-3</v>
      </c>
      <c r="O42" s="161">
        <f>+nominal!O42/O$3</f>
        <v>3.011152606125739E-3</v>
      </c>
      <c r="P42" s="161">
        <f>+nominal!P42/P$3</f>
        <v>3.7830247471840831E-3</v>
      </c>
      <c r="Q42" s="161">
        <f>+nominal!Q42/Q$3</f>
        <v>3.4004938271604934E-3</v>
      </c>
      <c r="R42" s="161">
        <f>+nominal!R42/R$3</f>
        <v>3.923657023400094E-3</v>
      </c>
      <c r="S42" s="161">
        <f>+nominal!S42/S$3</f>
        <v>4.2568890410106417E-3</v>
      </c>
      <c r="T42" s="161">
        <f>+nominal!T42/T$3</f>
        <v>4.7971765298695486E-3</v>
      </c>
      <c r="U42" s="161">
        <f>+nominal!U42/U$3</f>
        <v>1.169775876548394E-3</v>
      </c>
      <c r="V42" s="161">
        <f>+nominal!V42/V$3</f>
        <v>4.8786390357160496E-3</v>
      </c>
      <c r="W42" s="161">
        <f>+nominal!W42/W$3</f>
        <v>4.6975504728392348E-3</v>
      </c>
      <c r="X42" s="161">
        <f>+nominal!X42/X$3</f>
        <v>4.8360293888369196E-3</v>
      </c>
      <c r="Y42" s="161">
        <f>+nominal!Y42/Y$3</f>
        <v>4.9989970987499551E-3</v>
      </c>
      <c r="Z42" s="161">
        <f>+nominal!Z42/Z$3</f>
        <v>5.3725724498914851E-3</v>
      </c>
      <c r="AA42" s="161">
        <f>+nominal!AA42/AA$3</f>
        <v>5.2486068690770805E-3</v>
      </c>
      <c r="AB42" s="161">
        <f>+nominal!AB42/AB$3</f>
        <v>5.3691300904977384E-3</v>
      </c>
      <c r="AC42" s="161">
        <f>+nominal!AC42/AC$3</f>
        <v>5.0797485566697062E-3</v>
      </c>
      <c r="AD42" s="161">
        <f>+nominal!AD42/AD$3</f>
        <v>5.3116231741342518E-3</v>
      </c>
      <c r="AE42" s="161">
        <f>+nominal!AE42/AE$3</f>
        <v>5.5222700660583698E-3</v>
      </c>
      <c r="AF42" s="161">
        <f>+nominal!AF42/AF$3</f>
        <v>5.7543897476770769E-3</v>
      </c>
      <c r="AG42" s="161">
        <f>+nominal!AG42/AG$3</f>
        <v>5.9280017903709176E-3</v>
      </c>
      <c r="AH42" s="161">
        <f>+nominal!AH42/AH$3</f>
        <v>6.2296750499576939E-3</v>
      </c>
      <c r="AI42" s="161">
        <f>+nominal!AI42/AI$3</f>
        <v>6.9680616396555232E-3</v>
      </c>
      <c r="AJ42" s="161">
        <f>+nominal!AJ42/AJ$3</f>
        <v>8.6221056259436751E-3</v>
      </c>
      <c r="AK42" s="161">
        <f>+nominal!AK42/AK$3</f>
        <v>1.0636231628820349E-2</v>
      </c>
      <c r="AL42" s="161">
        <f>+nominal!AL42/AL$3</f>
        <v>1.1280495476215076E-2</v>
      </c>
      <c r="AM42" s="161">
        <f>+nominal!AM42/AM$3</f>
        <v>1.1538455321935655E-2</v>
      </c>
      <c r="AN42" s="161">
        <f>+nominal!AN42/AN$3</f>
        <v>1.1781122691921062E-2</v>
      </c>
      <c r="AO42" s="161">
        <f>+nominal!AO42/AO$3</f>
        <v>1.1569680429615283E-2</v>
      </c>
      <c r="AP42" s="161">
        <f>+nominal!AP42/AP$3</f>
        <v>1.1307182581942965E-2</v>
      </c>
      <c r="AQ42" s="161">
        <f>+nominal!AQ42/AQ$3</f>
        <v>1.1340641375912574E-2</v>
      </c>
      <c r="AR42" s="161">
        <f>+nominal!AR42/AR$3</f>
        <v>1.1464333185644661E-2</v>
      </c>
      <c r="AS42" s="161">
        <f>+nominal!AS42/AS$3</f>
        <v>1.1782554978996787E-2</v>
      </c>
      <c r="AT42" s="161">
        <f>+nominal!AT42/AT$3</f>
        <v>1.2657293497363796E-2</v>
      </c>
      <c r="AU42" s="161">
        <f>+nominal!AU42/AU$3</f>
        <v>1.3970111780832033E-2</v>
      </c>
      <c r="AV42" s="161">
        <f>+nominal!AV42/AV$3</f>
        <v>1.4640546624364132E-2</v>
      </c>
      <c r="AW42" s="161">
        <f>+nominal!AW42/AW$3</f>
        <v>1.5065984782337533E-2</v>
      </c>
      <c r="AX42" s="161">
        <f>+nominal!AX42/AX$3</f>
        <v>1.4661918935344626E-2</v>
      </c>
      <c r="AY42" s="161">
        <f>+nominal!AY42/AY$3</f>
        <v>1.4481317456593147E-2</v>
      </c>
      <c r="AZ42" s="161">
        <f>+nominal!AZ42/AZ$3</f>
        <v>1.4920240644330618E-2</v>
      </c>
      <c r="BA42" s="161">
        <f>+nominal!BA42/BA$3</f>
        <v>1.5347530742778077E-2</v>
      </c>
      <c r="BB42" s="161">
        <f>+nominal!BB42/BB$3</f>
        <v>1.6939615986917782E-2</v>
      </c>
      <c r="BC42" s="161">
        <f>+nominal!BC42/BC$3</f>
        <v>1.7684908197063788E-2</v>
      </c>
      <c r="BD42" s="161">
        <f>+nominal!BD42/BD$3</f>
        <v>1.9434193463572818E-2</v>
      </c>
      <c r="BE42" s="161">
        <f>+nominal!BE42/BE$3</f>
        <v>1.7842175574301917E-2</v>
      </c>
      <c r="BF42" s="161">
        <f>+nominal!BF42/BF$3</f>
        <v>1.8199656403438368E-2</v>
      </c>
      <c r="BG42" s="161">
        <f>+nominal!BG42/BG$3</f>
        <v>2.0299297831193944E-2</v>
      </c>
      <c r="BH42" s="161">
        <f>+nominal!BH42/BH$3</f>
        <v>2.2943680505023864E-2</v>
      </c>
      <c r="BI42" s="161">
        <f>+nominal!BI42/BI$3</f>
        <v>2.3887760236577484E-2</v>
      </c>
      <c r="BJ42" s="161">
        <f>+nominal!BJ42/BJ$3</f>
        <v>2.3898895381568985E-2</v>
      </c>
      <c r="BK42" s="161">
        <f>+nominal!BK42/BK$3</f>
        <v>2.3858234858043389E-2</v>
      </c>
      <c r="BL42" s="161">
        <f>+nominal!BL42/BL$3</f>
        <v>2.4059772378715455E-2</v>
      </c>
    </row>
    <row r="43" spans="1:64" x14ac:dyDescent="0.35">
      <c r="A43" s="83"/>
      <c r="B43" s="44" t="str">
        <f>+nominal!B43</f>
        <v>non-health</v>
      </c>
      <c r="E43" s="55"/>
      <c r="F43" s="161">
        <f>+nominal!F43/F$3</f>
        <v>7.2659569745603539E-3</v>
      </c>
      <c r="G43" s="161">
        <f>+nominal!G43/G$3</f>
        <v>7.4058540925266902E-3</v>
      </c>
      <c r="H43" s="161">
        <f>+nominal!H43/H$3</f>
        <v>7.2129197521535425E-3</v>
      </c>
      <c r="I43" s="161">
        <f>+nominal!I43/I$3</f>
        <v>7.0478612716763011E-3</v>
      </c>
      <c r="J43" s="161">
        <f>+nominal!J43/J$3</f>
        <v>6.5557950032030755E-3</v>
      </c>
      <c r="K43" s="161">
        <f>+nominal!K43/K$3</f>
        <v>6.6928475791990438E-3</v>
      </c>
      <c r="L43" s="161">
        <f>+nominal!L43/L$3</f>
        <v>7.3429300356506232E-3</v>
      </c>
      <c r="M43" s="161">
        <f>+nominal!M43/M$3</f>
        <v>7.4701876976435789E-3</v>
      </c>
      <c r="N43" s="161">
        <f>+nominal!N43/N$3</f>
        <v>8.053189070411769E-3</v>
      </c>
      <c r="O43" s="161">
        <f>+nominal!O43/O$3</f>
        <v>1.0460327780763033E-2</v>
      </c>
      <c r="P43" s="161">
        <f>+nominal!P43/P$3</f>
        <v>1.204907835238017E-2</v>
      </c>
      <c r="Q43" s="161">
        <f>+nominal!Q43/Q$3</f>
        <v>1.0450675685665706E-2</v>
      </c>
      <c r="R43" s="161">
        <f>+nominal!R43/R$3</f>
        <v>1.0787499494234269E-2</v>
      </c>
      <c r="S43" s="161">
        <f>+nominal!S43/S$3</f>
        <v>1.3583008276806273E-2</v>
      </c>
      <c r="T43" s="161">
        <f>+nominal!T43/T$3</f>
        <v>1.4627515256704554E-2</v>
      </c>
      <c r="U43" s="161">
        <f>+nominal!U43/U$3</f>
        <v>3.3598640562670589E-3</v>
      </c>
      <c r="V43" s="161">
        <f>+nominal!V43/V$3</f>
        <v>1.3884581830756311E-2</v>
      </c>
      <c r="W43" s="161">
        <f>+nominal!W43/W$3</f>
        <v>1.2947706179898832E-2</v>
      </c>
      <c r="X43" s="161">
        <f>+nominal!X43/X$3</f>
        <v>1.2484565793576553E-2</v>
      </c>
      <c r="Y43" s="161">
        <f>+nominal!Y43/Y$3</f>
        <v>1.3302649808374225E-2</v>
      </c>
      <c r="Z43" s="161">
        <f>+nominal!Z43/Z$3</f>
        <v>1.35683036512192E-2</v>
      </c>
      <c r="AA43" s="161">
        <f>+nominal!AA43/AA$3</f>
        <v>1.2188121868775277E-2</v>
      </c>
      <c r="AB43" s="161">
        <f>+nominal!AB43/AB$3</f>
        <v>1.2491171097285069E-2</v>
      </c>
      <c r="AC43" s="161">
        <f>+nominal!AC43/AC$3</f>
        <v>1.1793717208548566E-2</v>
      </c>
      <c r="AD43" s="161">
        <f>+nominal!AD43/AD$3</f>
        <v>1.4194550420857656E-2</v>
      </c>
      <c r="AE43" s="161">
        <f>+nominal!AE43/AE$3</f>
        <v>1.0996508627355675E-2</v>
      </c>
      <c r="AF43" s="161">
        <f>+nominal!AF43/AF$3</f>
        <v>1.0862937055603331E-2</v>
      </c>
      <c r="AG43" s="161">
        <f>+nominal!AG43/AG$3</f>
        <v>1.0783390612229011E-2</v>
      </c>
      <c r="AH43" s="161">
        <f>+nominal!AH43/AH$3</f>
        <v>1.0719114083568869E-2</v>
      </c>
      <c r="AI43" s="161">
        <f>+nominal!AI43/AI$3</f>
        <v>1.0944995761849869E-2</v>
      </c>
      <c r="AJ43" s="161">
        <f>+nominal!AJ43/AJ$3</f>
        <v>1.2186775750016412E-2</v>
      </c>
      <c r="AK43" s="161">
        <f>+nominal!AK43/AK$3</f>
        <v>1.3300768667300468E-2</v>
      </c>
      <c r="AL43" s="161">
        <f>+nominal!AL43/AL$3</f>
        <v>1.3811075524331024E-2</v>
      </c>
      <c r="AM43" s="161">
        <f>+nominal!AM43/AM$3</f>
        <v>1.380068636876646E-2</v>
      </c>
      <c r="AN43" s="161">
        <f>+nominal!AN43/AN$3</f>
        <v>1.40405269562457E-2</v>
      </c>
      <c r="AO43" s="161">
        <f>+nominal!AO43/AO$3</f>
        <v>1.4029907059223022E-2</v>
      </c>
      <c r="AP43" s="161">
        <f>+nominal!AP43/AP$3</f>
        <v>1.3301502780736007E-2</v>
      </c>
      <c r="AQ43" s="161">
        <f>+nominal!AQ43/AQ$3</f>
        <v>1.2649594661172573E-2</v>
      </c>
      <c r="AR43" s="161">
        <f>+nominal!AR43/AR$3</f>
        <v>1.2544042871911725E-2</v>
      </c>
      <c r="AS43" s="161">
        <f>+nominal!AS43/AS$3</f>
        <v>1.2017296763034346E-2</v>
      </c>
      <c r="AT43" s="161">
        <f>+nominal!AT43/AT$3</f>
        <v>1.231016957203249E-2</v>
      </c>
      <c r="AU43" s="161">
        <f>+nominal!AU43/AU$3</f>
        <v>1.3203983865161487E-2</v>
      </c>
      <c r="AV43" s="161">
        <f>+nominal!AV43/AV$3</f>
        <v>1.3837891490455346E-2</v>
      </c>
      <c r="AW43" s="161">
        <f>+nominal!AW43/AW$3</f>
        <v>1.3600099787950605E-2</v>
      </c>
      <c r="AX43" s="161">
        <f>+nominal!AX43/AX$3</f>
        <v>1.3798211029904476E-2</v>
      </c>
      <c r="AY43" s="161">
        <f>+nominal!AY43/AY$3</f>
        <v>1.350297688878461E-2</v>
      </c>
      <c r="AZ43" s="161">
        <f>+nominal!AZ43/AZ$3</f>
        <v>1.3263008369020628E-2</v>
      </c>
      <c r="BA43" s="161">
        <f>+nominal!BA43/BA$3</f>
        <v>1.6027280188288917E-2</v>
      </c>
      <c r="BB43" s="161">
        <f>+nominal!BB43/BB$3</f>
        <v>1.7225294142102856E-2</v>
      </c>
      <c r="BC43" s="161">
        <f>+nominal!BC43/BC$3</f>
        <v>1.9943324448997057E-2</v>
      </c>
      <c r="BD43" s="161">
        <f>+nominal!BD43/BD$3</f>
        <v>1.9993800180801005E-2</v>
      </c>
      <c r="BE43" s="161">
        <f>+nominal!BE43/BE$3</f>
        <v>1.8728735181188862E-2</v>
      </c>
      <c r="BF43" s="161">
        <f>+nominal!BF43/BF$3</f>
        <v>1.8561140463539162E-2</v>
      </c>
      <c r="BG43" s="161">
        <f>+nominal!BG43/BG$3</f>
        <v>1.7626931901595418E-2</v>
      </c>
      <c r="BH43" s="161">
        <f>+nominal!BH43/BH$3</f>
        <v>1.686373220038026E-2</v>
      </c>
      <c r="BI43" s="161">
        <f>+nominal!BI43/BI$3</f>
        <v>1.6358558039786565E-2</v>
      </c>
      <c r="BJ43" s="161">
        <f>+nominal!BJ43/BJ$3</f>
        <v>1.5274355639248576E-2</v>
      </c>
      <c r="BK43" s="161">
        <f>+nominal!BK43/BK$3</f>
        <v>1.4399157539189649E-2</v>
      </c>
      <c r="BL43" s="161">
        <f>+nominal!BL43/BL$3</f>
        <v>1.4194785583200035E-2</v>
      </c>
    </row>
    <row r="44" spans="1:64" x14ac:dyDescent="0.35">
      <c r="A44" s="83"/>
      <c r="B44" s="85" t="str">
        <f>+nominal!B44</f>
        <v>Targeted share of all mandatory programs</v>
      </c>
      <c r="E44" s="55"/>
      <c r="F44" s="59">
        <f t="shared" ref="F44:AK44" si="8">+F41/F37</f>
        <v>0.15645594226919765</v>
      </c>
      <c r="G44" s="59">
        <f t="shared" si="8"/>
        <v>0.16743125769862224</v>
      </c>
      <c r="H44" s="59">
        <f t="shared" si="8"/>
        <v>0.15973393855545576</v>
      </c>
      <c r="I44" s="59">
        <f t="shared" si="8"/>
        <v>0.16553686527769271</v>
      </c>
      <c r="J44" s="59">
        <f t="shared" si="8"/>
        <v>0.16795129607233267</v>
      </c>
      <c r="K44" s="59">
        <f t="shared" si="8"/>
        <v>0.1653665562605818</v>
      </c>
      <c r="L44" s="59">
        <f t="shared" si="8"/>
        <v>0.16954318351159553</v>
      </c>
      <c r="M44" s="59">
        <f t="shared" si="8"/>
        <v>0.17728597937472429</v>
      </c>
      <c r="N44" s="59">
        <f t="shared" si="8"/>
        <v>0.1813533619714508</v>
      </c>
      <c r="O44" s="59">
        <f t="shared" si="8"/>
        <v>0.20412029133260665</v>
      </c>
      <c r="P44" s="59">
        <f t="shared" si="8"/>
        <v>0.21957463227244825</v>
      </c>
      <c r="Q44" s="59">
        <f t="shared" si="8"/>
        <v>0.18902907459699853</v>
      </c>
      <c r="R44" s="59">
        <f t="shared" si="8"/>
        <v>0.19711372510127442</v>
      </c>
      <c r="S44" s="59">
        <f t="shared" si="8"/>
        <v>0.18783599919301161</v>
      </c>
      <c r="T44" s="59">
        <f t="shared" si="8"/>
        <v>0.20200729837120288</v>
      </c>
      <c r="U44" s="59">
        <f t="shared" si="8"/>
        <v>0.20790799486943759</v>
      </c>
      <c r="V44" s="59">
        <f t="shared" si="8"/>
        <v>0.20663737808603555</v>
      </c>
      <c r="W44" s="59">
        <f t="shared" si="8"/>
        <v>0.19388960493296753</v>
      </c>
      <c r="X44" s="59">
        <f t="shared" si="8"/>
        <v>0.19709029409762996</v>
      </c>
      <c r="Y44" s="59">
        <f t="shared" si="8"/>
        <v>0.19225968446249961</v>
      </c>
      <c r="Z44" s="59">
        <f t="shared" si="8"/>
        <v>0.19427749504673936</v>
      </c>
      <c r="AA44" s="59">
        <f t="shared" si="8"/>
        <v>0.17118927073367946</v>
      </c>
      <c r="AB44" s="59">
        <f t="shared" si="8"/>
        <v>0.17187425158500685</v>
      </c>
      <c r="AC44" s="59">
        <f t="shared" si="8"/>
        <v>0.18164717039693865</v>
      </c>
      <c r="AD44" s="59">
        <f t="shared" si="8"/>
        <v>0.20530162413319392</v>
      </c>
      <c r="AE44" s="59">
        <f t="shared" si="8"/>
        <v>0.17783913270575857</v>
      </c>
      <c r="AF44" s="59">
        <f t="shared" si="8"/>
        <v>0.18596678040430015</v>
      </c>
      <c r="AG44" s="59">
        <f t="shared" si="8"/>
        <v>0.19036590662582309</v>
      </c>
      <c r="AH44" s="59">
        <f t="shared" si="8"/>
        <v>0.19589976962631608</v>
      </c>
      <c r="AI44" s="59">
        <f t="shared" si="8"/>
        <v>0.20375674719120604</v>
      </c>
      <c r="AJ44" s="59">
        <f t="shared" si="8"/>
        <v>0.23640735702962254</v>
      </c>
      <c r="AK44" s="59">
        <f t="shared" si="8"/>
        <v>0.23546473322156589</v>
      </c>
      <c r="AL44" s="59">
        <f t="shared" ref="AL44:BL44" si="9">+AL41/AL37</f>
        <v>0.24105277833204392</v>
      </c>
      <c r="AM44" s="59">
        <f t="shared" si="9"/>
        <v>0.25032887098792883</v>
      </c>
      <c r="AN44" s="59">
        <f t="shared" si="9"/>
        <v>0.25632602256255121</v>
      </c>
      <c r="AO44" s="59">
        <f t="shared" si="9"/>
        <v>0.25264278878913921</v>
      </c>
      <c r="AP44" s="59">
        <f t="shared" si="9"/>
        <v>0.25148130771053917</v>
      </c>
      <c r="AQ44" s="59">
        <f t="shared" si="9"/>
        <v>0.24598844525272565</v>
      </c>
      <c r="AR44" s="59">
        <f t="shared" si="9"/>
        <v>0.24907602682230931</v>
      </c>
      <c r="AS44" s="59">
        <f t="shared" si="9"/>
        <v>0.25125158861497815</v>
      </c>
      <c r="AT44" s="59">
        <f t="shared" si="9"/>
        <v>0.25756035989067261</v>
      </c>
      <c r="AU44" s="59">
        <f t="shared" si="9"/>
        <v>0.26267321812077243</v>
      </c>
      <c r="AV44" s="59">
        <f t="shared" si="9"/>
        <v>0.26870153304825245</v>
      </c>
      <c r="AW44" s="59">
        <f t="shared" si="9"/>
        <v>0.27532700293038714</v>
      </c>
      <c r="AX44" s="59">
        <f t="shared" si="9"/>
        <v>0.27596156243460079</v>
      </c>
      <c r="AY44" s="59">
        <f t="shared" si="9"/>
        <v>0.26515118357603712</v>
      </c>
      <c r="AZ44" s="59">
        <f t="shared" si="9"/>
        <v>0.27446629626954261</v>
      </c>
      <c r="BA44" s="59">
        <f t="shared" si="9"/>
        <v>0.28707072192753968</v>
      </c>
      <c r="BB44" s="59">
        <f t="shared" si="9"/>
        <v>0.26331239556258823</v>
      </c>
      <c r="BC44" s="59">
        <f t="shared" si="9"/>
        <v>0.28798751620175633</v>
      </c>
      <c r="BD44" s="59">
        <f t="shared" si="9"/>
        <v>0.30294411503711871</v>
      </c>
      <c r="BE44" s="59">
        <f t="shared" si="9"/>
        <v>0.28727612164833755</v>
      </c>
      <c r="BF44" s="59">
        <f t="shared" si="9"/>
        <v>0.29789524801909278</v>
      </c>
      <c r="BG44" s="59">
        <f t="shared" si="9"/>
        <v>0.31144610245315918</v>
      </c>
      <c r="BH44" s="59">
        <f t="shared" si="9"/>
        <v>0.31200626474793608</v>
      </c>
      <c r="BI44" s="59">
        <f t="shared" si="9"/>
        <v>0.30989238105362271</v>
      </c>
      <c r="BJ44" s="59">
        <f t="shared" si="9"/>
        <v>0.29825276408866364</v>
      </c>
      <c r="BK44" s="59">
        <f t="shared" si="9"/>
        <v>0.30131995028919339</v>
      </c>
      <c r="BL44" s="59">
        <f t="shared" si="9"/>
        <v>0.29447624684953078</v>
      </c>
    </row>
    <row r="45" spans="1:64" x14ac:dyDescent="0.35">
      <c r="A45" s="83"/>
      <c r="B45" s="44"/>
      <c r="E45" s="55"/>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row>
    <row r="46" spans="1:64" x14ac:dyDescent="0.35">
      <c r="A46" s="83" t="str">
        <f>+nominal!A46</f>
        <v>Targeted mandatory programs (not including Medicare LIS)</v>
      </c>
      <c r="B46" s="44"/>
      <c r="E46" s="55"/>
      <c r="F46" s="132">
        <f>+nominal!F46/F$3</f>
        <v>7.4413453986682592E-3</v>
      </c>
      <c r="G46" s="132">
        <f>+nominal!G46/G$3</f>
        <v>7.6599822064056938E-3</v>
      </c>
      <c r="H46" s="132">
        <f>+nominal!H46/H$3</f>
        <v>7.5300649841317808E-3</v>
      </c>
      <c r="I46" s="132">
        <f>+nominal!I46/I$3</f>
        <v>7.4316903989849149E-3</v>
      </c>
      <c r="J46" s="132">
        <f>+nominal!J46/J$3</f>
        <v>7.5417450352338253E-3</v>
      </c>
      <c r="K46" s="132">
        <f>+nominal!K46/K$3</f>
        <v>8.0951189479976093E-3</v>
      </c>
      <c r="L46" s="132">
        <f>+nominal!L46/L$3</f>
        <v>9.354738190730837E-3</v>
      </c>
      <c r="M46" s="132">
        <f>+nominal!M46/M$3</f>
        <v>9.8007548709578701E-3</v>
      </c>
      <c r="N46" s="132">
        <f>+nominal!N46/N$3</f>
        <v>1.0658372026368585E-2</v>
      </c>
      <c r="O46" s="132">
        <f>+nominal!O46/O$3</f>
        <v>1.3471480386888772E-2</v>
      </c>
      <c r="P46" s="132">
        <f>+nominal!P46/P$3</f>
        <v>1.5832103099564253E-2</v>
      </c>
      <c r="Q46" s="132">
        <f>+nominal!Q46/Q$3</f>
        <v>1.38511695128262E-2</v>
      </c>
      <c r="R46" s="132">
        <f>+nominal!R46/R$3</f>
        <v>1.4711156517634364E-2</v>
      </c>
      <c r="S46" s="132">
        <f>+nominal!S46/S$3</f>
        <v>1.7839897317816916E-2</v>
      </c>
      <c r="T46" s="132">
        <f>+nominal!T46/T$3</f>
        <v>1.9424691786574102E-2</v>
      </c>
      <c r="U46" s="132">
        <f>+nominal!U46/U$3</f>
        <v>4.5296399328154527E-3</v>
      </c>
      <c r="V46" s="132">
        <f>+nominal!V46/V$3</f>
        <v>1.876322086647236E-2</v>
      </c>
      <c r="W46" s="132">
        <f>+nominal!W46/W$3</f>
        <v>1.7645256652738067E-2</v>
      </c>
      <c r="X46" s="132">
        <f>+nominal!X46/X$3</f>
        <v>1.7320595182413471E-2</v>
      </c>
      <c r="Y46" s="132">
        <f>+nominal!Y46/Y$3</f>
        <v>1.8301646907124179E-2</v>
      </c>
      <c r="Z46" s="132">
        <f>+nominal!Z46/Z$3</f>
        <v>1.8940876101110688E-2</v>
      </c>
      <c r="AA46" s="132">
        <f>+nominal!AA46/AA$3</f>
        <v>1.7436728737852354E-2</v>
      </c>
      <c r="AB46" s="132">
        <f>+nominal!AB46/AB$3</f>
        <v>1.7860301187782805E-2</v>
      </c>
      <c r="AC46" s="132">
        <f>+nominal!AC46/AC$3</f>
        <v>1.6873465765218271E-2</v>
      </c>
      <c r="AD46" s="132">
        <f>+nominal!AD46/AD$3</f>
        <v>1.9506173594991908E-2</v>
      </c>
      <c r="AE46" s="132">
        <f>+nominal!AE46/AE$3</f>
        <v>1.6518778693414046E-2</v>
      </c>
      <c r="AF46" s="132">
        <f>+nominal!AF46/AF$3</f>
        <v>1.6617326803280409E-2</v>
      </c>
      <c r="AG46" s="132">
        <f>+nominal!AG46/AG$3</f>
        <v>1.6711392402599928E-2</v>
      </c>
      <c r="AH46" s="132">
        <f>+nominal!AH46/AH$3</f>
        <v>1.6948789133526564E-2</v>
      </c>
      <c r="AI46" s="132">
        <f>+nominal!AI46/AI$3</f>
        <v>1.7913057401505391E-2</v>
      </c>
      <c r="AJ46" s="132">
        <f>+nominal!AJ46/AJ$3</f>
        <v>2.0808881375960087E-2</v>
      </c>
      <c r="AK46" s="132">
        <f>+nominal!AK46/AK$3</f>
        <v>2.3937000296120815E-2</v>
      </c>
      <c r="AL46" s="132">
        <f>+nominal!AL46/AL$3</f>
        <v>2.5091571000546098E-2</v>
      </c>
      <c r="AM46" s="132">
        <f>+nominal!AM46/AM$3</f>
        <v>2.5339141690702113E-2</v>
      </c>
      <c r="AN46" s="132">
        <f>+nominal!AN46/AN$3</f>
        <v>2.5821649648166762E-2</v>
      </c>
      <c r="AO46" s="132">
        <f>+nominal!AO46/AO$3</f>
        <v>2.5599587488838303E-2</v>
      </c>
      <c r="AP46" s="132">
        <f>+nominal!AP46/AP$3</f>
        <v>2.4608685362678972E-2</v>
      </c>
      <c r="AQ46" s="132">
        <f>+nominal!AQ46/AQ$3</f>
        <v>2.3990236037085146E-2</v>
      </c>
      <c r="AR46" s="132">
        <f>+nominal!AR46/AR$3</f>
        <v>2.4008376057556388E-2</v>
      </c>
      <c r="AS46" s="132">
        <f>+nominal!AS46/AS$3</f>
        <v>2.3799851742031131E-2</v>
      </c>
      <c r="AT46" s="132">
        <f>+nominal!AT46/AT$3</f>
        <v>2.4967463069396286E-2</v>
      </c>
      <c r="AU46" s="132">
        <f>+nominal!AU46/AU$3</f>
        <v>2.7174095645993521E-2</v>
      </c>
      <c r="AV46" s="132">
        <f>+nominal!AV46/AV$3</f>
        <v>2.8478438114819479E-2</v>
      </c>
      <c r="AW46" s="132">
        <f>+nominal!AW46/AW$3</f>
        <v>2.864945324518731E-2</v>
      </c>
      <c r="AX46" s="132">
        <f>+nominal!AX46/AX$3</f>
        <v>2.8374421467641145E-2</v>
      </c>
      <c r="AY46" s="132">
        <f>+nominal!AY46/AY$3</f>
        <v>2.7163083646175507E-2</v>
      </c>
      <c r="AZ46" s="132">
        <f>+nominal!AZ46/AZ$3</f>
        <v>2.7040193691045988E-2</v>
      </c>
      <c r="BA46" s="132">
        <f>+nominal!BA46/BA$3</f>
        <v>3.0173909504656354E-2</v>
      </c>
      <c r="BB46" s="132">
        <f>+nominal!BB46/BB$3</f>
        <v>3.2836721684058816E-2</v>
      </c>
      <c r="BC46" s="132">
        <f>+nominal!BC46/BC$3</f>
        <v>3.6234950821660707E-2</v>
      </c>
      <c r="BD46" s="132">
        <f>+nominal!BD46/BD$3</f>
        <v>3.8004632011516729E-2</v>
      </c>
      <c r="BE46" s="132">
        <f>+nominal!BE46/BE$3</f>
        <v>3.5174275758340104E-2</v>
      </c>
      <c r="BF46" s="132">
        <f>+nominal!BF46/BF$3</f>
        <v>3.5374064030619538E-2</v>
      </c>
      <c r="BG46" s="132">
        <f>+nominal!BG46/BG$3</f>
        <v>3.6540351271878775E-2</v>
      </c>
      <c r="BH46" s="132">
        <f>+nominal!BH46/BH$3</f>
        <v>3.8411472392553325E-2</v>
      </c>
      <c r="BI46" s="132">
        <f>+nominal!BI46/BI$3</f>
        <v>3.8836325084155604E-2</v>
      </c>
      <c r="BJ46" s="132">
        <f>+nominal!BJ46/BJ$3</f>
        <v>3.7771608653167935E-2</v>
      </c>
      <c r="BK46" s="132">
        <f>+nominal!BK46/BK$3</f>
        <v>3.6872928827771746E-2</v>
      </c>
      <c r="BL46" s="132">
        <f>+nominal!BL46/BL$3</f>
        <v>3.6869323897407873E-2</v>
      </c>
    </row>
    <row r="47" spans="1:64" x14ac:dyDescent="0.35">
      <c r="A47" s="83"/>
      <c r="B47" s="44" t="str">
        <f>+nominal!B47</f>
        <v>health</v>
      </c>
      <c r="E47" s="55"/>
      <c r="F47" s="161">
        <f>+nominal!F47/F$3</f>
        <v>1.7538842410790505E-4</v>
      </c>
      <c r="G47" s="161">
        <f>+nominal!G47/G$3</f>
        <v>2.5412811387900351E-4</v>
      </c>
      <c r="H47" s="161">
        <f>+nominal!H47/H$3</f>
        <v>3.1714523197823785E-4</v>
      </c>
      <c r="I47" s="161">
        <f>+nominal!I47/I$3</f>
        <v>3.8382912730861415E-4</v>
      </c>
      <c r="J47" s="161">
        <f>+nominal!J47/J$3</f>
        <v>9.8595003203074956E-4</v>
      </c>
      <c r="K47" s="161">
        <f>+nominal!K47/K$3</f>
        <v>1.4022713687985655E-3</v>
      </c>
      <c r="L47" s="161">
        <f>+nominal!L47/L$3</f>
        <v>2.0118081550802138E-3</v>
      </c>
      <c r="M47" s="161">
        <f>+nominal!M47/M$3</f>
        <v>2.3305671733142917E-3</v>
      </c>
      <c r="N47" s="161">
        <f>+nominal!N47/N$3</f>
        <v>2.6051829559568165E-3</v>
      </c>
      <c r="O47" s="161">
        <f>+nominal!O47/O$3</f>
        <v>3.011152606125739E-3</v>
      </c>
      <c r="P47" s="161">
        <f>+nominal!P47/P$3</f>
        <v>3.7830247471840831E-3</v>
      </c>
      <c r="Q47" s="161">
        <f>+nominal!Q47/Q$3</f>
        <v>3.4004938271604934E-3</v>
      </c>
      <c r="R47" s="161">
        <f>+nominal!R47/R$3</f>
        <v>3.923657023400094E-3</v>
      </c>
      <c r="S47" s="161">
        <f>+nominal!S47/S$3</f>
        <v>4.2568890410106417E-3</v>
      </c>
      <c r="T47" s="161">
        <f>+nominal!T47/T$3</f>
        <v>4.7971765298695486E-3</v>
      </c>
      <c r="U47" s="161">
        <f>+nominal!U47/U$3</f>
        <v>1.169775876548394E-3</v>
      </c>
      <c r="V47" s="161">
        <f>+nominal!V47/V$3</f>
        <v>4.8786390357160496E-3</v>
      </c>
      <c r="W47" s="161">
        <f>+nominal!W47/W$3</f>
        <v>4.6975504728392348E-3</v>
      </c>
      <c r="X47" s="161">
        <f>+nominal!X47/X$3</f>
        <v>4.8360293888369196E-3</v>
      </c>
      <c r="Y47" s="161">
        <f>+nominal!Y47/Y$3</f>
        <v>4.9989970987499551E-3</v>
      </c>
      <c r="Z47" s="161">
        <f>+nominal!Z47/Z$3</f>
        <v>5.3725724498914851E-3</v>
      </c>
      <c r="AA47" s="161">
        <f>+nominal!AA47/AA$3</f>
        <v>5.2486068690770805E-3</v>
      </c>
      <c r="AB47" s="161">
        <f>+nominal!AB47/AB$3</f>
        <v>5.3691300904977384E-3</v>
      </c>
      <c r="AC47" s="161">
        <f>+nominal!AC47/AC$3</f>
        <v>5.0797485566697062E-3</v>
      </c>
      <c r="AD47" s="161">
        <f>+nominal!AD47/AD$3</f>
        <v>5.3116231741342518E-3</v>
      </c>
      <c r="AE47" s="161">
        <f>+nominal!AE47/AE$3</f>
        <v>5.5222700660583698E-3</v>
      </c>
      <c r="AF47" s="161">
        <f>+nominal!AF47/AF$3</f>
        <v>5.7543897476770769E-3</v>
      </c>
      <c r="AG47" s="161">
        <f>+nominal!AG47/AG$3</f>
        <v>5.9280017903709176E-3</v>
      </c>
      <c r="AH47" s="161">
        <f>+nominal!AH47/AH$3</f>
        <v>6.2296750499576939E-3</v>
      </c>
      <c r="AI47" s="161">
        <f>+nominal!AI47/AI$3</f>
        <v>6.9680616396555232E-3</v>
      </c>
      <c r="AJ47" s="161">
        <f>+nominal!AJ47/AJ$3</f>
        <v>8.6221056259436751E-3</v>
      </c>
      <c r="AK47" s="161">
        <f>+nominal!AK47/AK$3</f>
        <v>1.0636231628820349E-2</v>
      </c>
      <c r="AL47" s="161">
        <f>+nominal!AL47/AL$3</f>
        <v>1.1280495476215076E-2</v>
      </c>
      <c r="AM47" s="161">
        <f>+nominal!AM47/AM$3</f>
        <v>1.1538455321935655E-2</v>
      </c>
      <c r="AN47" s="161">
        <f>+nominal!AN47/AN$3</f>
        <v>1.1781122691921062E-2</v>
      </c>
      <c r="AO47" s="161">
        <f>+nominal!AO47/AO$3</f>
        <v>1.1569680429615283E-2</v>
      </c>
      <c r="AP47" s="161">
        <f>+nominal!AP47/AP$3</f>
        <v>1.1307182581942965E-2</v>
      </c>
      <c r="AQ47" s="161">
        <f>+nominal!AQ47/AQ$3</f>
        <v>1.1340641375912574E-2</v>
      </c>
      <c r="AR47" s="161">
        <f>+nominal!AR47/AR$3</f>
        <v>1.1464333185644661E-2</v>
      </c>
      <c r="AS47" s="161">
        <f>+nominal!AS47/AS$3</f>
        <v>1.1782554978996787E-2</v>
      </c>
      <c r="AT47" s="161">
        <f>+nominal!AT47/AT$3</f>
        <v>1.2657293497363796E-2</v>
      </c>
      <c r="AU47" s="161">
        <f>+nominal!AU47/AU$3</f>
        <v>1.3970111780832033E-2</v>
      </c>
      <c r="AV47" s="161">
        <f>+nominal!AV47/AV$3</f>
        <v>1.4640546624364132E-2</v>
      </c>
      <c r="AW47" s="161">
        <f>+nominal!AW47/AW$3</f>
        <v>1.5049353457236705E-2</v>
      </c>
      <c r="AX47" s="161">
        <f>+nominal!AX47/AX$3</f>
        <v>1.4576210437736672E-2</v>
      </c>
      <c r="AY47" s="161">
        <f>+nominal!AY47/AY$3</f>
        <v>1.3660106757390897E-2</v>
      </c>
      <c r="AZ47" s="161">
        <f>+nominal!AZ47/AZ$3</f>
        <v>1.377718532202536E-2</v>
      </c>
      <c r="BA47" s="161">
        <f>+nominal!BA47/BA$3</f>
        <v>1.4146629316367437E-2</v>
      </c>
      <c r="BB47" s="161">
        <f>+nominal!BB47/BB$3</f>
        <v>1.561142754195596E-2</v>
      </c>
      <c r="BC47" s="161">
        <f>+nominal!BC47/BC$3</f>
        <v>1.629162637266365E-2</v>
      </c>
      <c r="BD47" s="161">
        <f>+nominal!BD47/BD$3</f>
        <v>1.8010831830715723E-2</v>
      </c>
      <c r="BE47" s="161">
        <f>+nominal!BE47/BE$3</f>
        <v>1.6445540577151238E-2</v>
      </c>
      <c r="BF47" s="161">
        <f>+nominal!BF47/BF$3</f>
        <v>1.6812923567080373E-2</v>
      </c>
      <c r="BG47" s="161">
        <f>+nominal!BG47/BG$3</f>
        <v>1.891341937028336E-2</v>
      </c>
      <c r="BH47" s="161">
        <f>+nominal!BH47/BH$3</f>
        <v>2.1547740192173068E-2</v>
      </c>
      <c r="BI47" s="161">
        <f>+nominal!BI47/BI$3</f>
        <v>2.2477767044369042E-2</v>
      </c>
      <c r="BJ47" s="161">
        <f>+nominal!BJ47/BJ$3</f>
        <v>2.2497253013919357E-2</v>
      </c>
      <c r="BK47" s="161">
        <f>+nominal!BK47/BK$3</f>
        <v>2.2473771288582103E-2</v>
      </c>
      <c r="BL47" s="161">
        <f>+nominal!BL47/BL$3</f>
        <v>2.2674538314207838E-2</v>
      </c>
    </row>
    <row r="48" spans="1:64" x14ac:dyDescent="0.35">
      <c r="A48" s="83"/>
      <c r="B48" s="44" t="str">
        <f>+nominal!B48</f>
        <v>non-health</v>
      </c>
      <c r="E48" s="55"/>
      <c r="F48" s="161">
        <f>+nominal!F48/F$3</f>
        <v>7.2659569745603539E-3</v>
      </c>
      <c r="G48" s="161">
        <f>+nominal!G48/G$3</f>
        <v>7.4058540925266902E-3</v>
      </c>
      <c r="H48" s="161">
        <f>+nominal!H48/H$3</f>
        <v>7.2129197521535425E-3</v>
      </c>
      <c r="I48" s="161">
        <f>+nominal!I48/I$3</f>
        <v>7.0478612716763011E-3</v>
      </c>
      <c r="J48" s="161">
        <f>+nominal!J48/J$3</f>
        <v>6.5557950032030755E-3</v>
      </c>
      <c r="K48" s="161">
        <f>+nominal!K48/K$3</f>
        <v>6.6928475791990438E-3</v>
      </c>
      <c r="L48" s="161">
        <f>+nominal!L48/L$3</f>
        <v>7.3429300356506232E-3</v>
      </c>
      <c r="M48" s="161">
        <f>+nominal!M48/M$3</f>
        <v>7.4701876976435789E-3</v>
      </c>
      <c r="N48" s="161">
        <f>+nominal!N48/N$3</f>
        <v>8.053189070411769E-3</v>
      </c>
      <c r="O48" s="161">
        <f>+nominal!O48/O$3</f>
        <v>1.0460327780763033E-2</v>
      </c>
      <c r="P48" s="161">
        <f>+nominal!P48/P$3</f>
        <v>1.204907835238017E-2</v>
      </c>
      <c r="Q48" s="161">
        <f>+nominal!Q48/Q$3</f>
        <v>1.0450675685665706E-2</v>
      </c>
      <c r="R48" s="161">
        <f>+nominal!R48/R$3</f>
        <v>1.0787499494234269E-2</v>
      </c>
      <c r="S48" s="161">
        <f>+nominal!S48/S$3</f>
        <v>1.3583008276806273E-2</v>
      </c>
      <c r="T48" s="161">
        <f>+nominal!T48/T$3</f>
        <v>1.4627515256704554E-2</v>
      </c>
      <c r="U48" s="161">
        <f>+nominal!U48/U$3</f>
        <v>3.3598640562670589E-3</v>
      </c>
      <c r="V48" s="161">
        <f>+nominal!V48/V$3</f>
        <v>1.3884581830756311E-2</v>
      </c>
      <c r="W48" s="161">
        <f>+nominal!W48/W$3</f>
        <v>1.2947706179898832E-2</v>
      </c>
      <c r="X48" s="161">
        <f>+nominal!X48/X$3</f>
        <v>1.2484565793576553E-2</v>
      </c>
      <c r="Y48" s="161">
        <f>+nominal!Y48/Y$3</f>
        <v>1.3302649808374225E-2</v>
      </c>
      <c r="Z48" s="161">
        <f>+nominal!Z48/Z$3</f>
        <v>1.35683036512192E-2</v>
      </c>
      <c r="AA48" s="161">
        <f>+nominal!AA48/AA$3</f>
        <v>1.2188121868775277E-2</v>
      </c>
      <c r="AB48" s="161">
        <f>+nominal!AB48/AB$3</f>
        <v>1.2491171097285069E-2</v>
      </c>
      <c r="AC48" s="161">
        <f>+nominal!AC48/AC$3</f>
        <v>1.1793717208548566E-2</v>
      </c>
      <c r="AD48" s="161">
        <f>+nominal!AD48/AD$3</f>
        <v>1.4194550420857656E-2</v>
      </c>
      <c r="AE48" s="161">
        <f>+nominal!AE48/AE$3</f>
        <v>1.0996508627355675E-2</v>
      </c>
      <c r="AF48" s="161">
        <f>+nominal!AF48/AF$3</f>
        <v>1.0862937055603331E-2</v>
      </c>
      <c r="AG48" s="161">
        <f>+nominal!AG48/AG$3</f>
        <v>1.0783390612229011E-2</v>
      </c>
      <c r="AH48" s="161">
        <f>+nominal!AH48/AH$3</f>
        <v>1.0719114083568869E-2</v>
      </c>
      <c r="AI48" s="161">
        <f>+nominal!AI48/AI$3</f>
        <v>1.0944995761849869E-2</v>
      </c>
      <c r="AJ48" s="161">
        <f>+nominal!AJ48/AJ$3</f>
        <v>1.2186775750016412E-2</v>
      </c>
      <c r="AK48" s="161">
        <f>+nominal!AK48/AK$3</f>
        <v>1.3300768667300468E-2</v>
      </c>
      <c r="AL48" s="161">
        <f>+nominal!AL48/AL$3</f>
        <v>1.3811075524331024E-2</v>
      </c>
      <c r="AM48" s="161">
        <f>+nominal!AM48/AM$3</f>
        <v>1.380068636876646E-2</v>
      </c>
      <c r="AN48" s="161">
        <f>+nominal!AN48/AN$3</f>
        <v>1.40405269562457E-2</v>
      </c>
      <c r="AO48" s="161">
        <f>+nominal!AO48/AO$3</f>
        <v>1.4029907059223022E-2</v>
      </c>
      <c r="AP48" s="161">
        <f>+nominal!AP48/AP$3</f>
        <v>1.3301502780736007E-2</v>
      </c>
      <c r="AQ48" s="161">
        <f>+nominal!AQ48/AQ$3</f>
        <v>1.2649594661172573E-2</v>
      </c>
      <c r="AR48" s="161">
        <f>+nominal!AR48/AR$3</f>
        <v>1.2544042871911725E-2</v>
      </c>
      <c r="AS48" s="161">
        <f>+nominal!AS48/AS$3</f>
        <v>1.2017296763034346E-2</v>
      </c>
      <c r="AT48" s="161">
        <f>+nominal!AT48/AT$3</f>
        <v>1.231016957203249E-2</v>
      </c>
      <c r="AU48" s="161">
        <f>+nominal!AU48/AU$3</f>
        <v>1.3203983865161487E-2</v>
      </c>
      <c r="AV48" s="161">
        <f>+nominal!AV48/AV$3</f>
        <v>1.3837891490455346E-2</v>
      </c>
      <c r="AW48" s="161">
        <f>+nominal!AW48/AW$3</f>
        <v>1.3600099787950605E-2</v>
      </c>
      <c r="AX48" s="161">
        <f>+nominal!AX48/AX$3</f>
        <v>1.3798211029904472E-2</v>
      </c>
      <c r="AY48" s="161">
        <f>+nominal!AY48/AY$3</f>
        <v>1.350297688878461E-2</v>
      </c>
      <c r="AZ48" s="161">
        <f>+nominal!AZ48/AZ$3</f>
        <v>1.3263008369020628E-2</v>
      </c>
      <c r="BA48" s="161">
        <f>+nominal!BA48/BA$3</f>
        <v>1.6027280188288917E-2</v>
      </c>
      <c r="BB48" s="161">
        <f>+nominal!BB48/BB$3</f>
        <v>1.7225294142102852E-2</v>
      </c>
      <c r="BC48" s="161">
        <f>+nominal!BC48/BC$3</f>
        <v>1.9943324448997053E-2</v>
      </c>
      <c r="BD48" s="161">
        <f>+nominal!BD48/BD$3</f>
        <v>1.9993800180801009E-2</v>
      </c>
      <c r="BE48" s="161">
        <f>+nominal!BE48/BE$3</f>
        <v>1.8728735181188866E-2</v>
      </c>
      <c r="BF48" s="161">
        <f>+nominal!BF48/BF$3</f>
        <v>1.8561140463539162E-2</v>
      </c>
      <c r="BG48" s="161">
        <f>+nominal!BG48/BG$3</f>
        <v>1.7626931901595418E-2</v>
      </c>
      <c r="BH48" s="161">
        <f>+nominal!BH48/BH$3</f>
        <v>1.686373220038026E-2</v>
      </c>
      <c r="BI48" s="161">
        <f>+nominal!BI48/BI$3</f>
        <v>1.6358558039786562E-2</v>
      </c>
      <c r="BJ48" s="161">
        <f>+nominal!BJ48/BJ$3</f>
        <v>1.5274355639248574E-2</v>
      </c>
      <c r="BK48" s="161">
        <f>+nominal!BK48/BK$3</f>
        <v>1.4399157539189647E-2</v>
      </c>
      <c r="BL48" s="161">
        <f>+nominal!BL48/BL$3</f>
        <v>1.4194785583200035E-2</v>
      </c>
    </row>
    <row r="49" spans="1:64" x14ac:dyDescent="0.35">
      <c r="A49" s="83"/>
      <c r="B49" s="85" t="str">
        <f>+nominal!B49</f>
        <v>Targeted share of mandatory programs</v>
      </c>
      <c r="E49" s="55"/>
      <c r="F49" s="59">
        <f>+F46/F37</f>
        <v>0.15645594226919765</v>
      </c>
      <c r="G49" s="59">
        <f t="shared" ref="G49:BL49" si="10">+G46/G37</f>
        <v>0.16743125769862224</v>
      </c>
      <c r="H49" s="59">
        <f t="shared" si="10"/>
        <v>0.15973393855545576</v>
      </c>
      <c r="I49" s="59">
        <f t="shared" si="10"/>
        <v>0.16553686527769271</v>
      </c>
      <c r="J49" s="59">
        <f t="shared" si="10"/>
        <v>0.16795129607233267</v>
      </c>
      <c r="K49" s="59">
        <f t="shared" si="10"/>
        <v>0.1653665562605818</v>
      </c>
      <c r="L49" s="59">
        <f t="shared" si="10"/>
        <v>0.16954318351159553</v>
      </c>
      <c r="M49" s="59">
        <f t="shared" si="10"/>
        <v>0.17728597937472429</v>
      </c>
      <c r="N49" s="59">
        <f t="shared" si="10"/>
        <v>0.1813533619714508</v>
      </c>
      <c r="O49" s="59">
        <f t="shared" si="10"/>
        <v>0.20412029133260665</v>
      </c>
      <c r="P49" s="59">
        <f t="shared" si="10"/>
        <v>0.21957463227244825</v>
      </c>
      <c r="Q49" s="59">
        <f t="shared" si="10"/>
        <v>0.18902907459699853</v>
      </c>
      <c r="R49" s="59">
        <f t="shared" si="10"/>
        <v>0.19711372510127442</v>
      </c>
      <c r="S49" s="59">
        <f t="shared" si="10"/>
        <v>0.18783599919301161</v>
      </c>
      <c r="T49" s="59">
        <f t="shared" si="10"/>
        <v>0.20200729837120288</v>
      </c>
      <c r="U49" s="59">
        <f t="shared" si="10"/>
        <v>0.20790799486943759</v>
      </c>
      <c r="V49" s="59">
        <f t="shared" si="10"/>
        <v>0.20663737808603555</v>
      </c>
      <c r="W49" s="59">
        <f t="shared" si="10"/>
        <v>0.19388960493296753</v>
      </c>
      <c r="X49" s="59">
        <f t="shared" si="10"/>
        <v>0.19709029409762996</v>
      </c>
      <c r="Y49" s="59">
        <f t="shared" si="10"/>
        <v>0.19225968446249961</v>
      </c>
      <c r="Z49" s="59">
        <f t="shared" si="10"/>
        <v>0.19427749504673936</v>
      </c>
      <c r="AA49" s="59">
        <f t="shared" si="10"/>
        <v>0.17118927073367946</v>
      </c>
      <c r="AB49" s="59">
        <f t="shared" si="10"/>
        <v>0.17187425158500685</v>
      </c>
      <c r="AC49" s="59">
        <f t="shared" si="10"/>
        <v>0.18164717039693865</v>
      </c>
      <c r="AD49" s="59">
        <f t="shared" si="10"/>
        <v>0.20530162413319392</v>
      </c>
      <c r="AE49" s="59">
        <f t="shared" si="10"/>
        <v>0.17783913270575857</v>
      </c>
      <c r="AF49" s="59">
        <f t="shared" si="10"/>
        <v>0.18596678040430015</v>
      </c>
      <c r="AG49" s="59">
        <f t="shared" si="10"/>
        <v>0.19036590662582309</v>
      </c>
      <c r="AH49" s="59">
        <f t="shared" si="10"/>
        <v>0.19589976962631608</v>
      </c>
      <c r="AI49" s="59">
        <f t="shared" si="10"/>
        <v>0.20375674719120604</v>
      </c>
      <c r="AJ49" s="59">
        <f t="shared" si="10"/>
        <v>0.23640735702962254</v>
      </c>
      <c r="AK49" s="59">
        <f t="shared" si="10"/>
        <v>0.23546473322156589</v>
      </c>
      <c r="AL49" s="59">
        <f t="shared" si="10"/>
        <v>0.24105277833204392</v>
      </c>
      <c r="AM49" s="59">
        <f t="shared" si="10"/>
        <v>0.25032887098792883</v>
      </c>
      <c r="AN49" s="59">
        <f t="shared" si="10"/>
        <v>0.25632602256255121</v>
      </c>
      <c r="AO49" s="59">
        <f t="shared" si="10"/>
        <v>0.25264278878913921</v>
      </c>
      <c r="AP49" s="59">
        <f t="shared" si="10"/>
        <v>0.25148130771053917</v>
      </c>
      <c r="AQ49" s="59">
        <f t="shared" si="10"/>
        <v>0.24598844525272565</v>
      </c>
      <c r="AR49" s="59">
        <f t="shared" si="10"/>
        <v>0.24907602682230931</v>
      </c>
      <c r="AS49" s="59">
        <f t="shared" si="10"/>
        <v>0.25125158861497815</v>
      </c>
      <c r="AT49" s="59">
        <f t="shared" si="10"/>
        <v>0.25756035989067261</v>
      </c>
      <c r="AU49" s="59">
        <f t="shared" si="10"/>
        <v>0.26267321812077243</v>
      </c>
      <c r="AV49" s="59">
        <f t="shared" si="10"/>
        <v>0.26870153304825245</v>
      </c>
      <c r="AW49" s="59">
        <f t="shared" si="10"/>
        <v>0.27516726528349844</v>
      </c>
      <c r="AX49" s="59">
        <f t="shared" si="10"/>
        <v>0.27513049627493485</v>
      </c>
      <c r="AY49" s="59">
        <f t="shared" si="10"/>
        <v>0.25737021235798863</v>
      </c>
      <c r="AZ49" s="59">
        <f t="shared" si="10"/>
        <v>0.26333450090429961</v>
      </c>
      <c r="BA49" s="59">
        <f t="shared" si="10"/>
        <v>0.27608281063140649</v>
      </c>
      <c r="BB49" s="59">
        <f t="shared" si="10"/>
        <v>0.25307591374891658</v>
      </c>
      <c r="BC49" s="59">
        <f t="shared" si="10"/>
        <v>0.27732403977031539</v>
      </c>
      <c r="BD49" s="59">
        <f t="shared" si="10"/>
        <v>0.29200774748737884</v>
      </c>
      <c r="BE49" s="59">
        <f t="shared" si="10"/>
        <v>0.27630511006970077</v>
      </c>
      <c r="BF49" s="59">
        <f t="shared" si="10"/>
        <v>0.28665770266016249</v>
      </c>
      <c r="BG49" s="59">
        <f t="shared" si="10"/>
        <v>0.30006541820994742</v>
      </c>
      <c r="BH49" s="59">
        <f t="shared" si="10"/>
        <v>0.30106503312238725</v>
      </c>
      <c r="BI49" s="59">
        <f t="shared" si="10"/>
        <v>0.29903558305778011</v>
      </c>
      <c r="BJ49" s="59">
        <f t="shared" si="10"/>
        <v>0.28758110167818046</v>
      </c>
      <c r="BK49" s="59">
        <f t="shared" si="10"/>
        <v>0.29041574412700222</v>
      </c>
      <c r="BL49" s="59">
        <f t="shared" si="10"/>
        <v>0.28381298082171708</v>
      </c>
    </row>
    <row r="50" spans="1:64" x14ac:dyDescent="0.35">
      <c r="A50" s="83"/>
      <c r="B50" s="85"/>
      <c r="E50" s="55"/>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row>
    <row r="51" spans="1:64" x14ac:dyDescent="0.35">
      <c r="A51" s="83" t="str">
        <f>+nominal!A51</f>
        <v>Total targeted programs, discretionary and mandatory (includes Medicare LIS)</v>
      </c>
      <c r="B51" s="85"/>
      <c r="E51" s="55"/>
      <c r="F51" s="132">
        <f>+nominal!F51/F$3</f>
        <v>8.888938022878606E-3</v>
      </c>
      <c r="G51" s="132">
        <f>+nominal!G51/G$3</f>
        <v>9.3939647363312836E-3</v>
      </c>
      <c r="H51" s="132">
        <f>+nominal!H51/H$3</f>
        <v>9.4186111530905232E-3</v>
      </c>
      <c r="I51" s="132">
        <f>+nominal!I51/I$3</f>
        <v>9.812897222613845E-3</v>
      </c>
      <c r="J51" s="132">
        <f>+nominal!J51/J$3</f>
        <v>1.2213650224215247E-2</v>
      </c>
      <c r="K51" s="132">
        <f>+nominal!K51/K$3</f>
        <v>1.4089036461446503E-2</v>
      </c>
      <c r="L51" s="132">
        <f>+nominal!L51/L$3</f>
        <v>1.588131907308378E-2</v>
      </c>
      <c r="M51" s="132">
        <f>+nominal!M51/M$3</f>
        <v>1.5972618586147101E-2</v>
      </c>
      <c r="N51" s="132">
        <f>+nominal!N51/N$3</f>
        <v>1.7019448743670579E-2</v>
      </c>
      <c r="O51" s="132">
        <f>+nominal!O51/O$3</f>
        <v>2.0373311839512808E-2</v>
      </c>
      <c r="P51" s="132">
        <f>+nominal!P51/P$3</f>
        <v>2.3498539833922555E-2</v>
      </c>
      <c r="Q51" s="132">
        <f>+nominal!Q51/Q$3</f>
        <v>2.1388089007170843E-2</v>
      </c>
      <c r="R51" s="132">
        <f>+nominal!R51/R$3</f>
        <v>2.129968709960213E-2</v>
      </c>
      <c r="S51" s="132">
        <f>+nominal!S51/S$3</f>
        <v>2.5500767938266226E-2</v>
      </c>
      <c r="T51" s="132">
        <f>+nominal!T51/T$3</f>
        <v>2.7809875706847322E-2</v>
      </c>
      <c r="U51" s="132">
        <f>+nominal!U51/U$3</f>
        <v>6.7554844635733793E-3</v>
      </c>
      <c r="V51" s="132">
        <f>+nominal!V51/V$3</f>
        <v>2.7256574124388679E-2</v>
      </c>
      <c r="W51" s="132">
        <f>+nominal!W51/W$3</f>
        <v>2.7533660875302395E-2</v>
      </c>
      <c r="X51" s="132">
        <f>+nominal!X51/X$3</f>
        <v>2.6644159260991583E-2</v>
      </c>
      <c r="Y51" s="132">
        <f>+nominal!Y51/Y$3</f>
        <v>2.8166273505498045E-2</v>
      </c>
      <c r="Z51" s="132">
        <f>+nominal!Z51/Z$3</f>
        <v>2.8088073215881526E-2</v>
      </c>
      <c r="AA51" s="132">
        <f>+nominal!AA51/AA$3</f>
        <v>2.5118028912899139E-2</v>
      </c>
      <c r="AB51" s="132">
        <f>+nominal!AB51/AB$3</f>
        <v>2.5275832579185524E-2</v>
      </c>
      <c r="AC51" s="132">
        <f>+nominal!AC51/AC$3</f>
        <v>2.3724797174111214E-2</v>
      </c>
      <c r="AD51" s="132">
        <f>+nominal!AD51/AD$3</f>
        <v>2.6590650863989117E-2</v>
      </c>
      <c r="AE51" s="132">
        <f>+nominal!AE51/AE$3</f>
        <v>2.3060412036321056E-2</v>
      </c>
      <c r="AF51" s="132">
        <f>+nominal!AF51/AF$3</f>
        <v>2.2716257314847832E-2</v>
      </c>
      <c r="AG51" s="132">
        <f>+nominal!AG51/AG$3</f>
        <v>2.2874528470789704E-2</v>
      </c>
      <c r="AH51" s="132">
        <f>+nominal!AH51/AH$3</f>
        <v>2.3009154049723656E-2</v>
      </c>
      <c r="AI51" s="132">
        <f>+nominal!AI51/AI$3</f>
        <v>2.3986603716010038E-2</v>
      </c>
      <c r="AJ51" s="132">
        <f>+nominal!AJ51/AJ$3</f>
        <v>2.7332653777982014E-2</v>
      </c>
      <c r="AK51" s="132">
        <f>+nominal!AK51/AK$3</f>
        <v>3.0928632856942473E-2</v>
      </c>
      <c r="AL51" s="132">
        <f>+nominal!AL51/AL$3</f>
        <v>3.2347085885495841E-2</v>
      </c>
      <c r="AM51" s="132">
        <f>+nominal!AM51/AM$3</f>
        <v>3.2913877300784461E-2</v>
      </c>
      <c r="AN51" s="132">
        <f>+nominal!AN51/AN$3</f>
        <v>3.357838209618539E-2</v>
      </c>
      <c r="AO51" s="132">
        <f>+nominal!AO51/AO$3</f>
        <v>3.2963289021920944E-2</v>
      </c>
      <c r="AP51" s="132">
        <f>+nominal!AP51/AP$3</f>
        <v>3.1725831262572481E-2</v>
      </c>
      <c r="AQ51" s="132">
        <f>+nominal!AQ51/AQ$3</f>
        <v>3.0935638464639231E-2</v>
      </c>
      <c r="AR51" s="132">
        <f>+nominal!AR51/AR$3</f>
        <v>3.0506677637825181E-2</v>
      </c>
      <c r="AS51" s="132">
        <f>+nominal!AS51/AS$3</f>
        <v>3.0236916234247589E-2</v>
      </c>
      <c r="AT51" s="132">
        <f>+nominal!AT51/AT$3</f>
        <v>3.1590177171899492E-2</v>
      </c>
      <c r="AU51" s="132">
        <f>+nominal!AU51/AU$3</f>
        <v>3.439378974865466E-2</v>
      </c>
      <c r="AV51" s="132">
        <f>+nominal!AV51/AV$3</f>
        <v>3.5970063276555775E-2</v>
      </c>
      <c r="AW51" s="132">
        <f>+nominal!AW51/AW$3</f>
        <v>3.597430460271922E-2</v>
      </c>
      <c r="AX51" s="132">
        <f>+nominal!AX51/AX$3</f>
        <v>3.5594115722055134E-2</v>
      </c>
      <c r="AY51" s="132">
        <f>+nominal!AY51/AY$3</f>
        <v>3.472614089629282E-2</v>
      </c>
      <c r="AZ51" s="132">
        <f>+nominal!AZ51/AZ$3</f>
        <v>3.4710805203347607E-2</v>
      </c>
      <c r="BA51" s="132">
        <f>+nominal!BA51/BA$3</f>
        <v>3.788000312006131E-2</v>
      </c>
      <c r="BB51" s="132">
        <f>+nominal!BB51/BB$3</f>
        <v>4.0987482503914964E-2</v>
      </c>
      <c r="BC51" s="132">
        <f>+nominal!BC51/BC$3</f>
        <v>4.3673108091260439E-2</v>
      </c>
      <c r="BD51" s="132">
        <f>+nominal!BD51/BD$3</f>
        <v>4.6187614319310163E-2</v>
      </c>
      <c r="BE51" s="132">
        <f>+nominal!BE51/BE$3</f>
        <v>4.2918453331838601E-2</v>
      </c>
      <c r="BF51" s="132">
        <f>+nominal!BF51/BF$3</f>
        <v>4.2791353171191482E-2</v>
      </c>
      <c r="BG51" s="132">
        <f>+nominal!BG51/BG$3</f>
        <v>4.3751822480650335E-2</v>
      </c>
      <c r="BH51" s="132">
        <f>+nominal!BH51/BH$3</f>
        <v>4.5417684395983114E-2</v>
      </c>
      <c r="BI51" s="132">
        <f>+nominal!BI51/BI$3</f>
        <v>4.5851740830335302E-2</v>
      </c>
      <c r="BJ51" s="132">
        <f>+nominal!BJ51/BJ$3</f>
        <v>4.4710501963981804E-2</v>
      </c>
      <c r="BK51" s="132">
        <f>+nominal!BK51/BK$3</f>
        <v>4.3593910324072484E-2</v>
      </c>
      <c r="BL51" s="132">
        <f>+nominal!BL51/BL$3</f>
        <v>4.366691245933231E-2</v>
      </c>
    </row>
    <row r="52" spans="1:64" hidden="1" x14ac:dyDescent="0.35">
      <c r="A52" s="83"/>
      <c r="B52" s="85"/>
      <c r="E52" s="55"/>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c r="AJ52" s="132"/>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132"/>
      <c r="BH52" s="132"/>
      <c r="BI52" s="132"/>
      <c r="BJ52" s="132"/>
      <c r="BK52" s="132"/>
      <c r="BL52" s="132"/>
    </row>
    <row r="53" spans="1:64" hidden="1" x14ac:dyDescent="0.35">
      <c r="A53" s="83" t="str">
        <f>+nominal!A53</f>
        <v>Medicare Low-Income drug benefit (Low-Income Subsidy or LIS), including current-law timing anomalies</v>
      </c>
      <c r="B53" s="85"/>
      <c r="E53" s="55"/>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f>+nominal!AX53/AX$3</f>
        <v>8.5708497607953757E-5</v>
      </c>
      <c r="AY53" s="132">
        <f>+nominal!AY53/AY$3</f>
        <v>7.3564347724073208E-4</v>
      </c>
      <c r="AZ53" s="132">
        <f>+nominal!AZ53/AZ$3</f>
        <v>1.2359122652335767E-3</v>
      </c>
      <c r="BA53" s="132">
        <f>+nominal!BA53/BA$3</f>
        <v>1.2009014264106408E-3</v>
      </c>
      <c r="BB53" s="132">
        <f>+nominal!BB53/BB$3</f>
        <v>1.3281884449618205E-3</v>
      </c>
      <c r="BC53" s="132">
        <f>+nominal!BC53/BC$3</f>
        <v>1.393281824400139E-3</v>
      </c>
      <c r="BD53" s="132">
        <f>+nominal!BD53/BD$3</f>
        <v>1.5389833919502974E-3</v>
      </c>
      <c r="BE53" s="132">
        <f>+nominal!BE53/BE$3</f>
        <v>1.2821015853442075E-3</v>
      </c>
      <c r="BF53" s="132">
        <f>+nominal!BF53/BF$3</f>
        <v>1.3867328363579966E-3</v>
      </c>
      <c r="BG53" s="132">
        <f>+nominal!BG53/BG$3</f>
        <v>1.3858784609105843E-3</v>
      </c>
      <c r="BH53" s="132">
        <f>+nominal!BH53/BH$3</f>
        <v>1.3959403128507974E-3</v>
      </c>
      <c r="BI53" s="132">
        <f>+nominal!BI53/BI$3</f>
        <v>1.5245685932088913E-3</v>
      </c>
      <c r="BJ53" s="132">
        <f>+nominal!BJ53/BJ$3</f>
        <v>1.4235923718558497E-3</v>
      </c>
      <c r="BK53" s="132">
        <f>+nominal!BK53/BK$3</f>
        <v>1.2528413414568287E-3</v>
      </c>
      <c r="BL53" s="132">
        <f>+nominal!BL53/BL$3</f>
        <v>1.3852340645076177E-3</v>
      </c>
    </row>
    <row r="54" spans="1:64" hidden="1" x14ac:dyDescent="0.35">
      <c r="A54" s="83"/>
      <c r="B54" s="44" t="str">
        <f>+nominal!B54</f>
        <v>LIS timing anomalies under current law (from "timing")</v>
      </c>
      <c r="C54" s="38"/>
      <c r="D54" s="38"/>
      <c r="E54" s="429"/>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f>+nominal!AX54/AX$3</f>
        <v>0</v>
      </c>
      <c r="AY54" s="161">
        <f>+nominal!AY54/AY$3</f>
        <v>-8.5567221961520414E-5</v>
      </c>
      <c r="AZ54" s="161">
        <f>+nominal!AZ54/AZ$3</f>
        <v>9.2856942928317519E-5</v>
      </c>
      <c r="BA54" s="161">
        <f>+nominal!BA54/BA$3</f>
        <v>0</v>
      </c>
      <c r="BB54" s="161">
        <f>+nominal!BB54/BB$3</f>
        <v>0</v>
      </c>
      <c r="BC54" s="161">
        <f>+nominal!BC54/BC$3</f>
        <v>0</v>
      </c>
      <c r="BD54" s="161">
        <f>+nominal!BD54/BD$3</f>
        <v>1.1562175909320341E-4</v>
      </c>
      <c r="BE54" s="161">
        <f>+nominal!BE54/BE$3</f>
        <v>-1.1453341180647029E-4</v>
      </c>
      <c r="BF54" s="161">
        <f>+nominal!BF54/BF$3</f>
        <v>0</v>
      </c>
      <c r="BG54" s="161">
        <f>+nominal!BG54/BG$3</f>
        <v>0</v>
      </c>
      <c r="BH54" s="161">
        <f>+nominal!BH54/BH$3</f>
        <v>0</v>
      </c>
      <c r="BI54" s="161">
        <f>+nominal!BI54/BI$3</f>
        <v>1.1457540100044936E-4</v>
      </c>
      <c r="BJ54" s="161">
        <f>+nominal!BJ54/BJ$3</f>
        <v>2.1950004206221324E-5</v>
      </c>
      <c r="BK54" s="161">
        <f>+nominal!BK54/BK$3</f>
        <v>-1.3162222800445776E-4</v>
      </c>
      <c r="BL54" s="161">
        <f>+nominal!BL54/BL$3</f>
        <v>0</v>
      </c>
    </row>
    <row r="55" spans="1:64" hidden="1" x14ac:dyDescent="0.35">
      <c r="A55" s="83" t="str">
        <f>+nominal!A55</f>
        <v>FYI: Medicare Low-Income drug benefit (Low-Income Subsidy or LIS), LIS timing anomalies removed</v>
      </c>
      <c r="B55" s="83"/>
      <c r="E55" s="55"/>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f>+nominal!AX55/AX$3</f>
        <v>8.5708497607953757E-5</v>
      </c>
      <c r="AY55" s="132">
        <f>+nominal!AY55/AY$3</f>
        <v>8.2121069920225247E-4</v>
      </c>
      <c r="AZ55" s="132">
        <f>+nominal!AZ55/AZ$3</f>
        <v>1.1430553223052593E-3</v>
      </c>
      <c r="BA55" s="132">
        <f>+nominal!BA55/BA$3</f>
        <v>1.2009014264106408E-3</v>
      </c>
      <c r="BB55" s="132">
        <f>+nominal!BB55/BB$3</f>
        <v>1.3281884449618205E-3</v>
      </c>
      <c r="BC55" s="132">
        <f>+nominal!BC55/BC$3</f>
        <v>1.393281824400139E-3</v>
      </c>
      <c r="BD55" s="132">
        <f>+nominal!BD55/BD$3</f>
        <v>1.4233616328570941E-3</v>
      </c>
      <c r="BE55" s="132">
        <f>+nominal!BE55/BE$3</f>
        <v>1.3966349971506777E-3</v>
      </c>
      <c r="BF55" s="132">
        <f>+nominal!BF55/BF$3</f>
        <v>1.3867328363579966E-3</v>
      </c>
      <c r="BG55" s="132">
        <f>+nominal!BG55/BG$3</f>
        <v>1.3858784609105843E-3</v>
      </c>
      <c r="BH55" s="132">
        <f>+nominal!BH55/BH$3</f>
        <v>1.3959403128507974E-3</v>
      </c>
      <c r="BI55" s="132">
        <f>+nominal!BI55/BI$3</f>
        <v>1.4099931922084419E-3</v>
      </c>
      <c r="BJ55" s="132">
        <f>+nominal!BJ55/BJ$3</f>
        <v>1.4016423676496284E-3</v>
      </c>
      <c r="BK55" s="132">
        <f>+nominal!BK55/BK$3</f>
        <v>1.3844635694612863E-3</v>
      </c>
      <c r="BL55" s="132">
        <f>+nominal!BL55/BL$3</f>
        <v>1.3852340645076177E-3</v>
      </c>
    </row>
    <row r="56" spans="1:64" x14ac:dyDescent="0.35">
      <c r="A56" s="83"/>
      <c r="B56" s="83"/>
      <c r="E56" s="55"/>
    </row>
    <row r="57" spans="1:64" x14ac:dyDescent="0.35">
      <c r="A57" s="83" t="str">
        <f>+nominal!A57</f>
        <v>Others:</v>
      </c>
      <c r="B57" s="83"/>
      <c r="E57" s="55"/>
    </row>
    <row r="58" spans="1:64" x14ac:dyDescent="0.35">
      <c r="A58" s="83"/>
      <c r="B58" s="44" t="str">
        <f>+nominal!B58</f>
        <v>Medicaid</v>
      </c>
      <c r="E58" s="55"/>
      <c r="F58" s="214">
        <f>+nominal!F58/F$3</f>
        <v>1.7538842410790505E-4</v>
      </c>
      <c r="G58" s="214">
        <f>+nominal!G58/G$3</f>
        <v>2.5412811387900351E-4</v>
      </c>
      <c r="H58" s="214">
        <f>+nominal!H58/H$3</f>
        <v>3.1714523197823785E-4</v>
      </c>
      <c r="I58" s="214">
        <f>+nominal!I58/I$3</f>
        <v>3.8382912730861415E-4</v>
      </c>
      <c r="J58" s="214">
        <f>+nominal!J58/J$3</f>
        <v>9.8595003203074956E-4</v>
      </c>
      <c r="K58" s="214">
        <f>+nominal!K58/K$3</f>
        <v>1.4022713687985655E-3</v>
      </c>
      <c r="L58" s="214">
        <f>+nominal!L58/L$3</f>
        <v>2.0118081550802138E-3</v>
      </c>
      <c r="M58" s="214">
        <f>+nominal!M58/M$3</f>
        <v>2.3305671733142917E-3</v>
      </c>
      <c r="N58" s="214">
        <f>+nominal!N58/N$3</f>
        <v>2.6051829559568165E-3</v>
      </c>
      <c r="O58" s="214">
        <f>+nominal!O58/O$3</f>
        <v>3.011152606125739E-3</v>
      </c>
      <c r="P58" s="214">
        <f>+nominal!P58/P$3</f>
        <v>3.7830247471840831E-3</v>
      </c>
      <c r="Q58" s="214">
        <f>+nominal!Q58/Q$3</f>
        <v>3.4004938271604934E-3</v>
      </c>
      <c r="R58" s="214">
        <f>+nominal!R58/R$3</f>
        <v>3.923657023400094E-3</v>
      </c>
      <c r="S58" s="214">
        <f>+nominal!S58/S$3</f>
        <v>4.2568890410106417E-3</v>
      </c>
      <c r="T58" s="214">
        <f>+nominal!T58/T$3</f>
        <v>4.7971765298695486E-3</v>
      </c>
      <c r="U58" s="214">
        <f>+nominal!U58/U$3</f>
        <v>1.169775876548394E-3</v>
      </c>
      <c r="V58" s="214">
        <f>+nominal!V58/V$3</f>
        <v>4.8786390357160496E-3</v>
      </c>
      <c r="W58" s="214">
        <f>+nominal!W58/W$3</f>
        <v>4.6975504728392348E-3</v>
      </c>
      <c r="X58" s="214">
        <f>+nominal!X58/X$3</f>
        <v>4.8360293888369196E-3</v>
      </c>
      <c r="Y58" s="214">
        <f>+nominal!Y58/Y$3</f>
        <v>4.9989970987499551E-3</v>
      </c>
      <c r="Z58" s="214">
        <f>+nominal!Z58/Z$3</f>
        <v>5.3725724498914851E-3</v>
      </c>
      <c r="AA58" s="214">
        <f>+nominal!AA58/AA$3</f>
        <v>5.2486068690770805E-3</v>
      </c>
      <c r="AB58" s="214">
        <f>+nominal!AB58/AB$3</f>
        <v>5.3691300904977384E-3</v>
      </c>
      <c r="AC58" s="214">
        <f>+nominal!AC58/AC$3</f>
        <v>5.0797485566697062E-3</v>
      </c>
      <c r="AD58" s="214">
        <f>+nominal!AD58/AD$3</f>
        <v>5.3116231741342518E-3</v>
      </c>
      <c r="AE58" s="214">
        <f>+nominal!AE58/AE$3</f>
        <v>5.5222700660583698E-3</v>
      </c>
      <c r="AF58" s="214">
        <f>+nominal!AF58/AF$3</f>
        <v>5.7543897476770769E-3</v>
      </c>
      <c r="AG58" s="214">
        <f>+nominal!AG58/AG$3</f>
        <v>5.9280017903709176E-3</v>
      </c>
      <c r="AH58" s="214">
        <f>+nominal!AH58/AH$3</f>
        <v>6.2296750499576939E-3</v>
      </c>
      <c r="AI58" s="214">
        <f>+nominal!AI58/AI$3</f>
        <v>6.9680616396555232E-3</v>
      </c>
      <c r="AJ58" s="214">
        <f>+nominal!AJ58/AJ$3</f>
        <v>8.6215312151250566E-3</v>
      </c>
      <c r="AK58" s="214">
        <f>+nominal!AK58/AK$3</f>
        <v>1.0571085049015787E-2</v>
      </c>
      <c r="AL58" s="214">
        <f>+nominal!AL58/AL$3</f>
        <v>1.1183867873009314E-2</v>
      </c>
      <c r="AM58" s="214">
        <f>+nominal!AM58/AM$3</f>
        <v>1.1430235617049145E-2</v>
      </c>
      <c r="AN58" s="214">
        <f>+nominal!AN58/AN$3</f>
        <v>1.1781122691921062E-2</v>
      </c>
      <c r="AO58" s="214">
        <f>+nominal!AO58/AO$3</f>
        <v>1.1569177367222969E-2</v>
      </c>
      <c r="AP58" s="214">
        <f>+nominal!AP58/AP$3</f>
        <v>1.1306590935983908E-2</v>
      </c>
      <c r="AQ58" s="214">
        <f>+nominal!AQ58/AQ$3</f>
        <v>1.1335378689479106E-2</v>
      </c>
      <c r="AR58" s="214">
        <f>+nominal!AR58/AR$3</f>
        <v>1.1397556807392874E-2</v>
      </c>
      <c r="AS58" s="214">
        <f>+nominal!AS58/AS$3</f>
        <v>1.1655151964418088E-2</v>
      </c>
      <c r="AT58" s="214">
        <f>+nominal!AT58/AT$3</f>
        <v>1.2290314919488909E-2</v>
      </c>
      <c r="AU58" s="214">
        <f>+nominal!AU58/AU$3</f>
        <v>1.3616031457396826E-2</v>
      </c>
      <c r="AV58" s="214">
        <f>+nominal!AV58/AV$3</f>
        <v>1.4241035821265888E-2</v>
      </c>
      <c r="AW58" s="214">
        <f>+nominal!AW58/AW$3</f>
        <v>1.4654775269219574E-2</v>
      </c>
      <c r="AX58" s="214">
        <f>+nominal!AX58/AX$3</f>
        <v>1.4159043804833958E-2</v>
      </c>
      <c r="AY58" s="214">
        <f>+nominal!AY58/AY$3</f>
        <v>1.3243855584232755E-2</v>
      </c>
      <c r="AZ58" s="214">
        <f>+nominal!AZ58/AZ$3</f>
        <v>1.3338931340442802E-2</v>
      </c>
      <c r="BA58" s="214">
        <f>+nominal!BA58/BA$3</f>
        <v>1.3662205883350403E-2</v>
      </c>
      <c r="BB58" s="214">
        <f>+nominal!BB58/BB$3</f>
        <v>1.5064510317493316E-2</v>
      </c>
      <c r="BC58" s="214">
        <f>+nominal!BC58/BC$3</f>
        <v>1.5486644854554095E-2</v>
      </c>
      <c r="BD58" s="214">
        <f>+nominal!BD58/BD$3</f>
        <v>1.700379941799603E-2</v>
      </c>
      <c r="BE58" s="214">
        <f>+nominal!BE58/BE$3</f>
        <v>1.5491282319566278E-2</v>
      </c>
      <c r="BF58" s="214">
        <f>+nominal!BF58/BF$3</f>
        <v>1.5871390692779201E-2</v>
      </c>
      <c r="BG58" s="214">
        <f>+nominal!BG58/BG$3</f>
        <v>1.7293225058874595E-2</v>
      </c>
      <c r="BH58" s="214">
        <f>+nominal!BH58/BH$3</f>
        <v>1.9260054981546249E-2</v>
      </c>
      <c r="BI58" s="214">
        <f>+nominal!BI58/BI$3</f>
        <v>1.9770095766522347E-2</v>
      </c>
      <c r="BJ58" s="214">
        <f>+nominal!BJ58/BJ$3</f>
        <v>1.9399299825927151E-2</v>
      </c>
      <c r="BK58" s="214">
        <f>+nominal!BK58/BK$3</f>
        <v>1.9125038661881592E-2</v>
      </c>
      <c r="BL58" s="214">
        <f>+nominal!BL58/BL$3</f>
        <v>1.9322695929343641E-2</v>
      </c>
    </row>
    <row r="59" spans="1:64" x14ac:dyDescent="0.35">
      <c r="B59" s="44" t="str">
        <f>+nominal!B59</f>
        <v>Student loans (mandatory amounts, 7 direct loan and FFEL accounts)</v>
      </c>
      <c r="E59" s="55"/>
      <c r="F59" s="214">
        <f>+nominal!F59/F$3</f>
        <v>0</v>
      </c>
      <c r="G59" s="214">
        <f>+nominal!G59/G$3</f>
        <v>0</v>
      </c>
      <c r="H59" s="214">
        <f>+nominal!H59/H$3</f>
        <v>0</v>
      </c>
      <c r="I59" s="214">
        <f>+nominal!I59/I$3</f>
        <v>0</v>
      </c>
      <c r="J59" s="214">
        <f>+nominal!J59/J$3</f>
        <v>0</v>
      </c>
      <c r="K59" s="214">
        <f>+nominal!K59/K$3</f>
        <v>0</v>
      </c>
      <c r="L59" s="214">
        <f>+nominal!L59/L$3</f>
        <v>-4.7905525846702316E-8</v>
      </c>
      <c r="M59" s="214">
        <f>+nominal!M59/M$3</f>
        <v>-7.2834846475568703E-7</v>
      </c>
      <c r="N59" s="214">
        <f>+nominal!N59/N$3</f>
        <v>2.219356071462692E-6</v>
      </c>
      <c r="O59" s="214">
        <f>+nominal!O59/O$3</f>
        <v>9.8826795629589832E-6</v>
      </c>
      <c r="P59" s="214">
        <f>+nominal!P59/P$3</f>
        <v>2.1860560716928391E-5</v>
      </c>
      <c r="Q59" s="214">
        <f>+nominal!Q59/Q$3</f>
        <v>3.1994529459599318E-5</v>
      </c>
      <c r="R59" s="214">
        <f>+nominal!R59/R$3</f>
        <v>5.652640097107019E-5</v>
      </c>
      <c r="S59" s="214">
        <f>+nominal!S59/S$3</f>
        <v>6.9131246499471035E-5</v>
      </c>
      <c r="T59" s="214">
        <f>+nominal!T59/T$3</f>
        <v>7.4748334359778292E-5</v>
      </c>
      <c r="U59" s="214">
        <f>+nominal!U59/U$3</f>
        <v>3.0189481419273568E-5</v>
      </c>
      <c r="V59" s="214">
        <f>+nominal!V59/V$3</f>
        <v>7.0449538111939925E-5</v>
      </c>
      <c r="W59" s="214">
        <f>+nominal!W59/W$3</f>
        <v>2.4002507147569826E-4</v>
      </c>
      <c r="X59" s="214">
        <f>+nominal!X59/X$3</f>
        <v>3.4999376364203307E-4</v>
      </c>
      <c r="Y59" s="214">
        <f>+nominal!Y59/Y$3</f>
        <v>5.0430781904796016E-4</v>
      </c>
      <c r="Z59" s="214">
        <f>+nominal!Z59/Z$3</f>
        <v>7.2089971913698455E-4</v>
      </c>
      <c r="AA59" s="214">
        <f>+nominal!AA59/AA$3</f>
        <v>9.1249562383050639E-4</v>
      </c>
      <c r="AB59" s="214">
        <f>+nominal!AB59/AB$3</f>
        <v>7.2272030542986428E-4</v>
      </c>
      <c r="AC59" s="214">
        <f>+nominal!AC59/AC$3</f>
        <v>8.2174263141902165E-4</v>
      </c>
      <c r="AD59" s="214">
        <f>+nominal!AD59/AD$3</f>
        <v>8.2877189280438897E-4</v>
      </c>
      <c r="AE59" s="214">
        <f>+nominal!AE59/AE$3</f>
        <v>7.3409495614519581E-4</v>
      </c>
      <c r="AF59" s="214">
        <f>+nominal!AF59/AF$3</f>
        <v>5.3446714348637714E-4</v>
      </c>
      <c r="AG59" s="214">
        <f>+nominal!AG59/AG$3</f>
        <v>5.4086794068423309E-4</v>
      </c>
      <c r="AH59" s="214">
        <f>+nominal!AH59/AH$3</f>
        <v>7.0199776765621908E-4</v>
      </c>
      <c r="AI59" s="214">
        <f>+nominal!AI59/AI$3</f>
        <v>7.412433037227911E-4</v>
      </c>
      <c r="AJ59" s="214">
        <f>+nominal!AJ59/AJ$3</f>
        <v>7.8479583798332577E-4</v>
      </c>
      <c r="AK59" s="214">
        <f>+nominal!AK59/AK$3</f>
        <v>5.0025372878450191E-4</v>
      </c>
      <c r="AL59" s="214">
        <f>+nominal!AL59/AL$3</f>
        <v>7.941711806119285E-4</v>
      </c>
      <c r="AM59" s="214">
        <f>+nominal!AM59/AM$3</f>
        <v>-3.7759478326296874E-5</v>
      </c>
      <c r="AN59" s="214">
        <f>+nominal!AN59/AN$3</f>
        <v>7.8911168721231689E-4</v>
      </c>
      <c r="AO59" s="214">
        <f>+nominal!AO59/AO$3</f>
        <v>5.3035352709619808E-4</v>
      </c>
      <c r="AP59" s="214">
        <f>+nominal!AP59/AP$3</f>
        <v>4.6645367412140575E-4</v>
      </c>
      <c r="AQ59" s="214">
        <f>+nominal!AQ59/AQ$3</f>
        <v>3.4823308102297667E-4</v>
      </c>
      <c r="AR59" s="214">
        <f>+nominal!AR59/AR$3</f>
        <v>5.8442517458910906E-5</v>
      </c>
      <c r="AS59" s="214">
        <f>+nominal!AS59/AS$3</f>
        <v>-1.8779342723004694E-5</v>
      </c>
      <c r="AT59" s="214">
        <f>+nominal!AT59/AT$3</f>
        <v>-2.0947133425165061E-4</v>
      </c>
      <c r="AU59" s="214">
        <f>+nominal!AU59/AU$3</f>
        <v>2.2097713615846847E-4</v>
      </c>
      <c r="AV59" s="214">
        <f>+nominal!AV59/AV$3</f>
        <v>5.5362555167585395E-4</v>
      </c>
      <c r="AW59" s="214">
        <f>+nominal!AW59/AW$3</f>
        <v>6.6907820880628664E-4</v>
      </c>
      <c r="AX59" s="214">
        <f>+nominal!AX59/AX$3</f>
        <v>1.0383974069283631E-3</v>
      </c>
      <c r="AY59" s="214">
        <f>+nominal!AY59/AY$3</f>
        <v>2.3877434303144064E-3</v>
      </c>
      <c r="AZ59" s="214">
        <f>+nominal!AZ59/AZ$3</f>
        <v>4.7254177512805445E-4</v>
      </c>
      <c r="BA59" s="214">
        <f>+nominal!BA59/BA$3</f>
        <v>2.4166909714921355E-4</v>
      </c>
      <c r="BB59" s="214">
        <f>+nominal!BB59/BB$3</f>
        <v>-2.0570545600687375E-3</v>
      </c>
      <c r="BC59" s="214">
        <f>+nominal!BC59/BC$3</f>
        <v>-1.4367016311910962E-3</v>
      </c>
      <c r="BD59" s="214">
        <f>+nominal!BD59/BD$3</f>
        <v>-3.0973128165843545E-3</v>
      </c>
      <c r="BE59" s="214">
        <f>+nominal!BE59/BE$3</f>
        <v>-2.0403638413223346E-3</v>
      </c>
      <c r="BF59" s="214">
        <f>+nominal!BF59/BF$3</f>
        <v>-2.5456259194068819E-3</v>
      </c>
      <c r="BG59" s="214">
        <f>+nominal!BG59/BG$3</f>
        <v>-1.2247069970277883E-3</v>
      </c>
      <c r="BH59" s="214">
        <f>+nominal!BH59/BH$3</f>
        <v>6.5171496307178667E-4</v>
      </c>
      <c r="BI59" s="214">
        <f>+nominal!BI59/BI$3</f>
        <v>3.4065866056028392E-5</v>
      </c>
      <c r="BJ59" s="214">
        <f>+nominal!BJ59/BJ$3</f>
        <v>1.8824199361948582E-3</v>
      </c>
      <c r="BK59" s="214">
        <f>+nominal!BK59/BK$3</f>
        <v>-6.0783842033688615E-4</v>
      </c>
      <c r="BL59" s="214">
        <f>+nominal!BL59/BL$3</f>
        <v>1.1615705915750442E-3</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76862-9FF6-4794-B741-F0A26C828A74}">
  <sheetPr>
    <tabColor rgb="FFFF0000"/>
  </sheetPr>
  <dimension ref="A1:M145"/>
  <sheetViews>
    <sheetView zoomScale="85" zoomScaleNormal="85" workbookViewId="0">
      <pane xSplit="1" ySplit="9" topLeftCell="B98" activePane="bottomRight" state="frozen"/>
      <selection pane="topRight" activeCell="C1" sqref="C1"/>
      <selection pane="bottomLeft" activeCell="A13" sqref="A13"/>
      <selection pane="bottomRight"/>
    </sheetView>
  </sheetViews>
  <sheetFormatPr defaultRowHeight="14.5" x14ac:dyDescent="0.35"/>
  <cols>
    <col min="1" max="1" width="3.7265625" customWidth="1"/>
    <col min="2" max="2" width="6" customWidth="1"/>
    <col min="3" max="3" width="6.7265625" customWidth="1"/>
    <col min="4" max="4" width="70.7265625" customWidth="1"/>
    <col min="5" max="7" width="8.7265625" customWidth="1"/>
    <col min="8" max="8" width="14.7265625" customWidth="1"/>
    <col min="9" max="9" width="8.7265625" customWidth="1"/>
    <col min="10" max="10" width="1.26953125" customWidth="1"/>
    <col min="11" max="11" width="14.7265625" customWidth="1"/>
    <col min="12" max="12" width="2.7265625" customWidth="1"/>
    <col min="13" max="13" width="130.7265625" customWidth="1"/>
    <col min="14" max="14" width="11.1796875" bestFit="1" customWidth="1"/>
  </cols>
  <sheetData>
    <row r="1" spans="1:13" ht="21" x14ac:dyDescent="0.5">
      <c r="A1" s="15" t="s">
        <v>8459</v>
      </c>
    </row>
    <row r="2" spans="1:13" ht="20.149999999999999" customHeight="1" x14ac:dyDescent="0.35">
      <c r="A2" s="178" t="s">
        <v>8397</v>
      </c>
      <c r="B2" s="1"/>
      <c r="C2" s="1"/>
      <c r="D2" s="1"/>
    </row>
    <row r="3" spans="1:13" ht="20.149999999999999" customHeight="1" x14ac:dyDescent="0.35">
      <c r="A3" s="179" t="s">
        <v>8398</v>
      </c>
      <c r="B3" s="2"/>
      <c r="C3" s="2"/>
      <c r="D3" s="2"/>
      <c r="I3" s="13"/>
    </row>
    <row r="4" spans="1:13" ht="20.149999999999999" customHeight="1" x14ac:dyDescent="0.35">
      <c r="A4" s="180" t="s">
        <v>8449</v>
      </c>
      <c r="B4" s="3"/>
      <c r="C4" s="3"/>
      <c r="D4" s="3"/>
      <c r="I4" s="13"/>
    </row>
    <row r="5" spans="1:13" s="127" customFormat="1" x14ac:dyDescent="0.35">
      <c r="A5" s="92" t="s">
        <v>8391</v>
      </c>
    </row>
    <row r="7" spans="1:13" ht="18.5" x14ac:dyDescent="0.35">
      <c r="C7" s="39" t="s">
        <v>8390</v>
      </c>
      <c r="D7" s="4"/>
      <c r="E7" s="4"/>
      <c r="F7" s="4"/>
      <c r="G7" s="4"/>
      <c r="H7" s="4"/>
      <c r="I7" s="4"/>
      <c r="K7" s="5"/>
    </row>
    <row r="8" spans="1:13" x14ac:dyDescent="0.35">
      <c r="C8" s="6" t="s">
        <v>2</v>
      </c>
      <c r="D8" s="6"/>
      <c r="E8" s="6"/>
      <c r="F8" s="6"/>
      <c r="G8" s="6"/>
      <c r="H8" s="6"/>
      <c r="I8" s="6"/>
      <c r="K8" s="7"/>
    </row>
    <row r="9" spans="1:13" ht="29.5" thickBot="1" x14ac:dyDescent="0.4">
      <c r="B9" s="8"/>
      <c r="C9" s="252" t="s">
        <v>3</v>
      </c>
      <c r="D9" s="252" t="s">
        <v>4</v>
      </c>
      <c r="E9" s="252" t="s">
        <v>5</v>
      </c>
      <c r="F9" s="252" t="s">
        <v>6</v>
      </c>
      <c r="G9" s="252" t="s">
        <v>8424</v>
      </c>
      <c r="H9" s="252" t="s">
        <v>7</v>
      </c>
      <c r="I9" s="35" t="s">
        <v>8</v>
      </c>
      <c r="J9" s="37"/>
      <c r="K9" s="36" t="s">
        <v>8374</v>
      </c>
      <c r="L9" s="167"/>
      <c r="M9" s="34" t="s">
        <v>8392</v>
      </c>
    </row>
    <row r="10" spans="1:13" x14ac:dyDescent="0.35">
      <c r="C10" s="253">
        <v>1</v>
      </c>
      <c r="D10" s="168" t="s">
        <v>17</v>
      </c>
      <c r="E10" s="366" t="s">
        <v>18</v>
      </c>
      <c r="F10" s="366" t="s">
        <v>11</v>
      </c>
      <c r="G10" s="366" t="s">
        <v>19</v>
      </c>
      <c r="H10" s="362" t="str">
        <f t="shared" ref="H10:H42" si="0">E10&amp;"."&amp;F10&amp;"."&amp;G10</f>
        <v>0101.501.91</v>
      </c>
      <c r="I10" s="9" t="s">
        <v>8399</v>
      </c>
      <c r="J10" s="38"/>
      <c r="K10" s="1" t="b">
        <f>IFERROR(VLOOKUP(H10,data!A$3:A$5439,1,FALSE)=H10,FALSE)</f>
        <v>1</v>
      </c>
    </row>
    <row r="11" spans="1:13" x14ac:dyDescent="0.35">
      <c r="C11" s="254">
        <f t="shared" ref="C11:C74" si="1">+C10+1</f>
        <v>2</v>
      </c>
      <c r="D11" s="168" t="s">
        <v>20</v>
      </c>
      <c r="E11" s="366" t="s">
        <v>21</v>
      </c>
      <c r="F11" s="366" t="s">
        <v>11</v>
      </c>
      <c r="G11" s="366" t="s">
        <v>19</v>
      </c>
      <c r="H11" s="362" t="str">
        <f t="shared" si="0"/>
        <v>0900.501.91</v>
      </c>
      <c r="I11" s="9" t="s">
        <v>8399</v>
      </c>
      <c r="K11" s="1" t="b">
        <f>IFERROR(VLOOKUP(H11,data!A$3:A$5439,1,FALSE)=H11,FALSE)</f>
        <v>1</v>
      </c>
    </row>
    <row r="12" spans="1:13" x14ac:dyDescent="0.35">
      <c r="C12" s="254">
        <f t="shared" si="1"/>
        <v>3</v>
      </c>
      <c r="D12" s="168" t="s">
        <v>9</v>
      </c>
      <c r="E12" s="366" t="s">
        <v>10</v>
      </c>
      <c r="F12" s="366" t="s">
        <v>11</v>
      </c>
      <c r="G12" s="366" t="s">
        <v>12</v>
      </c>
      <c r="H12" s="362" t="str">
        <f t="shared" si="0"/>
        <v>2100.501.14</v>
      </c>
      <c r="I12" s="9" t="s">
        <v>8399</v>
      </c>
      <c r="K12" s="1" t="b">
        <f>IFERROR(VLOOKUP(H12,data!A$3:A$5439,1,FALSE)=H12,FALSE)</f>
        <v>1</v>
      </c>
    </row>
    <row r="13" spans="1:13" x14ac:dyDescent="0.35">
      <c r="C13" s="254">
        <f t="shared" si="1"/>
        <v>4</v>
      </c>
      <c r="D13" s="168" t="s">
        <v>8370</v>
      </c>
      <c r="E13" s="366">
        <v>2106</v>
      </c>
      <c r="F13" s="366">
        <v>501</v>
      </c>
      <c r="G13" s="366">
        <v>14</v>
      </c>
      <c r="H13" s="362" t="str">
        <f t="shared" si="0"/>
        <v>2106.501.14</v>
      </c>
      <c r="I13" s="9" t="s">
        <v>8399</v>
      </c>
      <c r="K13" s="1" t="b">
        <f>IFERROR(VLOOKUP(H13,data!A$3:A$5439,1,FALSE)=H13,FALSE)</f>
        <v>1</v>
      </c>
    </row>
    <row r="14" spans="1:13" x14ac:dyDescent="0.35">
      <c r="B14" s="482" t="s">
        <v>8401</v>
      </c>
      <c r="C14" s="254">
        <f t="shared" si="1"/>
        <v>5</v>
      </c>
      <c r="D14" s="275" t="s">
        <v>23</v>
      </c>
      <c r="E14" s="366" t="s">
        <v>24</v>
      </c>
      <c r="F14" s="366" t="s">
        <v>25</v>
      </c>
      <c r="G14" s="366" t="s">
        <v>19</v>
      </c>
      <c r="H14" s="362" t="str">
        <f t="shared" si="0"/>
        <v>0200.502.91</v>
      </c>
      <c r="I14" s="9" t="s">
        <v>8399</v>
      </c>
      <c r="K14" s="1" t="b">
        <f>IFERROR(VLOOKUP(H14,data!A$3:A$5439,1,FALSE)=H14,FALSE)</f>
        <v>1</v>
      </c>
      <c r="M14" s="274" t="s">
        <v>8402</v>
      </c>
    </row>
    <row r="15" spans="1:13" x14ac:dyDescent="0.35">
      <c r="C15" s="254">
        <f t="shared" si="1"/>
        <v>6</v>
      </c>
      <c r="D15" s="168" t="s">
        <v>26</v>
      </c>
      <c r="E15" s="366" t="s">
        <v>27</v>
      </c>
      <c r="F15" s="366" t="s">
        <v>25</v>
      </c>
      <c r="G15" s="366" t="s">
        <v>19</v>
      </c>
      <c r="H15" s="362" t="str">
        <f t="shared" si="0"/>
        <v>0201.502.91</v>
      </c>
      <c r="I15" s="9" t="s">
        <v>8399</v>
      </c>
      <c r="K15" s="1" t="b">
        <f>IFERROR(VLOOKUP(H15,data!A$3:A$5439,1,FALSE)=H15,FALSE)</f>
        <v>1</v>
      </c>
      <c r="M15" s="31"/>
    </row>
    <row r="16" spans="1:13" x14ac:dyDescent="0.35">
      <c r="C16" s="254">
        <f t="shared" si="1"/>
        <v>7</v>
      </c>
      <c r="D16" s="168" t="s">
        <v>28</v>
      </c>
      <c r="E16" s="366" t="s">
        <v>29</v>
      </c>
      <c r="F16" s="366" t="s">
        <v>30</v>
      </c>
      <c r="G16" s="367" t="s">
        <v>31</v>
      </c>
      <c r="H16" s="362" t="str">
        <f t="shared" si="0"/>
        <v>0173.504.16</v>
      </c>
      <c r="I16" s="9" t="s">
        <v>8399</v>
      </c>
      <c r="K16" s="1" t="b">
        <f>IFERROR(VLOOKUP(H16,data!A$3:A$5439,1,FALSE)=H16,FALSE)</f>
        <v>1</v>
      </c>
    </row>
    <row r="17" spans="2:13" x14ac:dyDescent="0.35">
      <c r="C17" s="254">
        <f t="shared" si="1"/>
        <v>8</v>
      </c>
      <c r="D17" s="168" t="s">
        <v>32</v>
      </c>
      <c r="E17" s="366" t="s">
        <v>33</v>
      </c>
      <c r="F17" s="366" t="s">
        <v>30</v>
      </c>
      <c r="G17" s="366" t="s">
        <v>31</v>
      </c>
      <c r="H17" s="362" t="str">
        <f t="shared" si="0"/>
        <v>0174.504.16</v>
      </c>
      <c r="I17" s="9" t="s">
        <v>8399</v>
      </c>
      <c r="K17" s="1" t="b">
        <f>IFERROR(VLOOKUP(H17,data!A$3:A$5439,1,FALSE)=H17,FALSE)</f>
        <v>1</v>
      </c>
    </row>
    <row r="18" spans="2:13" x14ac:dyDescent="0.35">
      <c r="C18" s="254">
        <f t="shared" si="1"/>
        <v>9</v>
      </c>
      <c r="D18" s="168" t="s">
        <v>34</v>
      </c>
      <c r="E18" s="366" t="s">
        <v>35</v>
      </c>
      <c r="F18" s="366" t="s">
        <v>30</v>
      </c>
      <c r="G18" s="366" t="s">
        <v>31</v>
      </c>
      <c r="H18" s="362" t="str">
        <f t="shared" si="0"/>
        <v>0175.504.16</v>
      </c>
      <c r="I18" s="9" t="s">
        <v>8399</v>
      </c>
      <c r="K18" s="1" t="b">
        <f>IFERROR(VLOOKUP(H18,data!A$3:A$5439,1,FALSE)=H18,FALSE)</f>
        <v>1</v>
      </c>
    </row>
    <row r="19" spans="2:13" x14ac:dyDescent="0.35">
      <c r="C19" s="254">
        <f t="shared" si="1"/>
        <v>10</v>
      </c>
      <c r="D19" s="168" t="s">
        <v>36</v>
      </c>
      <c r="E19" s="366" t="s">
        <v>37</v>
      </c>
      <c r="F19" s="366" t="s">
        <v>30</v>
      </c>
      <c r="G19" s="366" t="s">
        <v>31</v>
      </c>
      <c r="H19" s="362" t="str">
        <f t="shared" si="0"/>
        <v>0181.504.16</v>
      </c>
      <c r="I19" s="9" t="s">
        <v>8399</v>
      </c>
      <c r="K19" s="1" t="b">
        <f>IFERROR(VLOOKUP(H19,data!A$3:A$5439,1,FALSE)=H19,FALSE)</f>
        <v>1</v>
      </c>
    </row>
    <row r="20" spans="2:13" x14ac:dyDescent="0.35">
      <c r="B20" t="s">
        <v>22</v>
      </c>
      <c r="C20" s="254">
        <f t="shared" si="1"/>
        <v>11</v>
      </c>
      <c r="D20" s="181" t="s">
        <v>38</v>
      </c>
      <c r="E20" s="366" t="s">
        <v>39</v>
      </c>
      <c r="F20" s="366" t="s">
        <v>30</v>
      </c>
      <c r="G20" s="366" t="s">
        <v>40</v>
      </c>
      <c r="H20" s="362" t="str">
        <f t="shared" si="0"/>
        <v>1509.504.75</v>
      </c>
      <c r="I20" s="9" t="s">
        <v>8399</v>
      </c>
      <c r="K20" s="1" t="b">
        <f>IFERROR(VLOOKUP(H20,data!A$3:A$5439,1,FALSE)=H20,FALSE)</f>
        <v>1</v>
      </c>
      <c r="M20" s="3" t="s">
        <v>8447</v>
      </c>
    </row>
    <row r="21" spans="2:13" x14ac:dyDescent="0.35">
      <c r="C21" s="254">
        <f t="shared" si="1"/>
        <v>12</v>
      </c>
      <c r="D21" s="168" t="s">
        <v>46</v>
      </c>
      <c r="E21" s="366" t="s">
        <v>47</v>
      </c>
      <c r="F21" s="366" t="s">
        <v>43</v>
      </c>
      <c r="G21" s="366" t="s">
        <v>48</v>
      </c>
      <c r="H21" s="362" t="str">
        <f t="shared" si="0"/>
        <v>0500.506.81</v>
      </c>
      <c r="I21" s="9" t="s">
        <v>8399</v>
      </c>
      <c r="K21" s="1" t="b">
        <f>IFERROR(VLOOKUP(H21,data!A$3:A$5439,1,FALSE)=H21,FALSE)</f>
        <v>1</v>
      </c>
    </row>
    <row r="22" spans="2:13" x14ac:dyDescent="0.35">
      <c r="C22" s="254">
        <f t="shared" si="1"/>
        <v>13</v>
      </c>
      <c r="D22" s="168" t="s">
        <v>41</v>
      </c>
      <c r="E22" s="366" t="s">
        <v>42</v>
      </c>
      <c r="F22" s="366" t="s">
        <v>43</v>
      </c>
      <c r="G22" s="366" t="s">
        <v>40</v>
      </c>
      <c r="H22" s="362" t="str">
        <f t="shared" si="0"/>
        <v>1512.506.75</v>
      </c>
      <c r="I22" s="9" t="s">
        <v>8399</v>
      </c>
      <c r="K22" s="1" t="b">
        <f>IFERROR(VLOOKUP(H22,data!A$3:A$5439,1,FALSE)=H22,FALSE)</f>
        <v>1</v>
      </c>
    </row>
    <row r="23" spans="2:13" x14ac:dyDescent="0.35">
      <c r="C23" s="254">
        <f t="shared" si="1"/>
        <v>14</v>
      </c>
      <c r="D23" s="168" t="s">
        <v>44</v>
      </c>
      <c r="E23" s="366" t="s">
        <v>45</v>
      </c>
      <c r="F23" s="366" t="s">
        <v>43</v>
      </c>
      <c r="G23" s="366" t="s">
        <v>40</v>
      </c>
      <c r="H23" s="362" t="str">
        <f t="shared" si="0"/>
        <v>1536.506.75</v>
      </c>
      <c r="I23" s="9" t="s">
        <v>8399</v>
      </c>
      <c r="K23" s="1" t="b">
        <f>IFERROR(VLOOKUP(H23,data!A$3:A$5439,1,FALSE)=H23,FALSE)</f>
        <v>1</v>
      </c>
    </row>
    <row r="24" spans="2:13" x14ac:dyDescent="0.35">
      <c r="C24" s="254">
        <f t="shared" si="1"/>
        <v>15</v>
      </c>
      <c r="D24" s="168" t="s">
        <v>49</v>
      </c>
      <c r="E24" s="366" t="s">
        <v>50</v>
      </c>
      <c r="F24" s="366" t="s">
        <v>51</v>
      </c>
      <c r="G24" s="366" t="s">
        <v>52</v>
      </c>
      <c r="H24" s="362" t="str">
        <f t="shared" si="0"/>
        <v>0137.604.12</v>
      </c>
      <c r="I24" s="9" t="s">
        <v>8399</v>
      </c>
      <c r="K24" s="1" t="b">
        <f>IFERROR(VLOOKUP(H24,data!A$3:A$5439,1,FALSE)=H24,FALSE)</f>
        <v>1</v>
      </c>
      <c r="M24" s="38"/>
    </row>
    <row r="25" spans="2:13" x14ac:dyDescent="0.35">
      <c r="C25" s="254">
        <f t="shared" si="1"/>
        <v>16</v>
      </c>
      <c r="D25" s="168" t="s">
        <v>68</v>
      </c>
      <c r="E25" s="366" t="s">
        <v>69</v>
      </c>
      <c r="F25" s="366" t="s">
        <v>51</v>
      </c>
      <c r="G25" s="366" t="s">
        <v>70</v>
      </c>
      <c r="H25" s="362" t="str">
        <f t="shared" si="0"/>
        <v>0156.604.86</v>
      </c>
      <c r="I25" s="9" t="s">
        <v>8399</v>
      </c>
      <c r="K25" s="1" t="b">
        <f>IFERROR(VLOOKUP(H25,data!A$3:A$5439,1,FALSE)=H25,FALSE)</f>
        <v>1</v>
      </c>
      <c r="M25" s="38"/>
    </row>
    <row r="26" spans="2:13" x14ac:dyDescent="0.35">
      <c r="C26" s="254">
        <f t="shared" si="1"/>
        <v>17</v>
      </c>
      <c r="D26" s="168" t="s">
        <v>71</v>
      </c>
      <c r="E26" s="366" t="s">
        <v>72</v>
      </c>
      <c r="F26" s="366" t="s">
        <v>51</v>
      </c>
      <c r="G26" s="366" t="s">
        <v>70</v>
      </c>
      <c r="H26" s="362" t="str">
        <f t="shared" si="0"/>
        <v>0163.604.86</v>
      </c>
      <c r="I26" s="9" t="s">
        <v>8399</v>
      </c>
      <c r="K26" s="1" t="b">
        <f>IFERROR(VLOOKUP(H26,data!A$3:A$5439,1,FALSE)=H26,FALSE)</f>
        <v>1</v>
      </c>
    </row>
    <row r="27" spans="2:13" x14ac:dyDescent="0.35">
      <c r="C27" s="254">
        <f t="shared" si="1"/>
        <v>18</v>
      </c>
      <c r="D27" s="168" t="s">
        <v>73</v>
      </c>
      <c r="E27" s="366" t="s">
        <v>74</v>
      </c>
      <c r="F27" s="366" t="s">
        <v>51</v>
      </c>
      <c r="G27" s="366" t="s">
        <v>70</v>
      </c>
      <c r="H27" s="362" t="str">
        <f t="shared" si="0"/>
        <v>0164.604.86</v>
      </c>
      <c r="I27" s="9" t="s">
        <v>8399</v>
      </c>
      <c r="K27" s="1" t="b">
        <f>IFERROR(VLOOKUP(H27,data!A$3:A$5439,1,FALSE)=H27,FALSE)</f>
        <v>1</v>
      </c>
    </row>
    <row r="28" spans="2:13" x14ac:dyDescent="0.35">
      <c r="C28" s="254">
        <f t="shared" si="1"/>
        <v>19</v>
      </c>
      <c r="D28" s="168" t="s">
        <v>75</v>
      </c>
      <c r="E28" s="366" t="s">
        <v>76</v>
      </c>
      <c r="F28" s="366" t="s">
        <v>51</v>
      </c>
      <c r="G28" s="366" t="s">
        <v>70</v>
      </c>
      <c r="H28" s="362" t="str">
        <f t="shared" si="0"/>
        <v>0172.604.86</v>
      </c>
      <c r="I28" s="9" t="s">
        <v>8399</v>
      </c>
      <c r="K28" s="1" t="b">
        <f>IFERROR(VLOOKUP(H28,data!A$3:A$5439,1,FALSE)=H28,FALSE)</f>
        <v>1</v>
      </c>
    </row>
    <row r="29" spans="2:13" x14ac:dyDescent="0.35">
      <c r="C29" s="254">
        <f t="shared" si="1"/>
        <v>20</v>
      </c>
      <c r="D29" s="168" t="s">
        <v>77</v>
      </c>
      <c r="E29" s="366" t="s">
        <v>78</v>
      </c>
      <c r="F29" s="366" t="s">
        <v>51</v>
      </c>
      <c r="G29" s="366" t="s">
        <v>70</v>
      </c>
      <c r="H29" s="362" t="str">
        <f t="shared" si="0"/>
        <v>0176.604.86</v>
      </c>
      <c r="I29" s="9" t="s">
        <v>8399</v>
      </c>
      <c r="K29" s="1" t="b">
        <f>IFERROR(VLOOKUP(H29,data!A$3:A$5439,1,FALSE)=H29,FALSE)</f>
        <v>1</v>
      </c>
    </row>
    <row r="30" spans="2:13" x14ac:dyDescent="0.35">
      <c r="C30" s="254">
        <f t="shared" si="1"/>
        <v>21</v>
      </c>
      <c r="D30" s="168" t="s">
        <v>79</v>
      </c>
      <c r="E30" s="366" t="s">
        <v>80</v>
      </c>
      <c r="F30" s="366" t="s">
        <v>51</v>
      </c>
      <c r="G30" s="366" t="s">
        <v>70</v>
      </c>
      <c r="H30" s="362" t="str">
        <f t="shared" si="0"/>
        <v>0178.604.86</v>
      </c>
      <c r="I30" s="9" t="s">
        <v>8399</v>
      </c>
      <c r="K30" s="1" t="b">
        <f>IFERROR(VLOOKUP(H30,data!A$3:A$5439,1,FALSE)=H30,FALSE)</f>
        <v>1</v>
      </c>
    </row>
    <row r="31" spans="2:13" x14ac:dyDescent="0.35">
      <c r="C31" s="254">
        <f t="shared" si="1"/>
        <v>22</v>
      </c>
      <c r="D31" s="168" t="s">
        <v>81</v>
      </c>
      <c r="E31" s="366" t="s">
        <v>37</v>
      </c>
      <c r="F31" s="366" t="s">
        <v>51</v>
      </c>
      <c r="G31" s="366" t="s">
        <v>70</v>
      </c>
      <c r="H31" s="362" t="str">
        <f t="shared" si="0"/>
        <v>0181.604.86</v>
      </c>
      <c r="I31" s="9" t="s">
        <v>8399</v>
      </c>
      <c r="K31" s="1" t="b">
        <f>IFERROR(VLOOKUP(H31,data!A$3:A$5439,1,FALSE)=H31,FALSE)</f>
        <v>1</v>
      </c>
    </row>
    <row r="32" spans="2:13" x14ac:dyDescent="0.35">
      <c r="C32" s="254">
        <f t="shared" si="1"/>
        <v>23</v>
      </c>
      <c r="D32" s="168" t="s">
        <v>82</v>
      </c>
      <c r="E32" s="366" t="s">
        <v>83</v>
      </c>
      <c r="F32" s="366" t="s">
        <v>51</v>
      </c>
      <c r="G32" s="366" t="s">
        <v>70</v>
      </c>
      <c r="H32" s="362" t="str">
        <f t="shared" si="0"/>
        <v>0188.604.86</v>
      </c>
      <c r="I32" s="9" t="s">
        <v>8399</v>
      </c>
      <c r="K32" s="1" t="b">
        <f>IFERROR(VLOOKUP(H32,data!A$3:A$5439,1,FALSE)=H32,FALSE)</f>
        <v>1</v>
      </c>
    </row>
    <row r="33" spans="3:11" x14ac:dyDescent="0.35">
      <c r="C33" s="254">
        <f t="shared" si="1"/>
        <v>24</v>
      </c>
      <c r="D33" s="168" t="s">
        <v>84</v>
      </c>
      <c r="E33" s="366" t="s">
        <v>85</v>
      </c>
      <c r="F33" s="366" t="s">
        <v>51</v>
      </c>
      <c r="G33" s="366" t="s">
        <v>70</v>
      </c>
      <c r="H33" s="362" t="str">
        <f t="shared" si="0"/>
        <v>0192.604.86</v>
      </c>
      <c r="I33" s="9" t="s">
        <v>8399</v>
      </c>
      <c r="K33" s="1" t="b">
        <f>IFERROR(VLOOKUP(H33,data!A$3:A$5439,1,FALSE)=H33,FALSE)</f>
        <v>1</v>
      </c>
    </row>
    <row r="34" spans="3:11" x14ac:dyDescent="0.35">
      <c r="C34" s="254">
        <f t="shared" si="1"/>
        <v>25</v>
      </c>
      <c r="D34" s="168" t="s">
        <v>86</v>
      </c>
      <c r="E34" s="366" t="s">
        <v>87</v>
      </c>
      <c r="F34" s="366" t="s">
        <v>51</v>
      </c>
      <c r="G34" s="366" t="s">
        <v>70</v>
      </c>
      <c r="H34" s="362" t="str">
        <f t="shared" si="0"/>
        <v>0195.604.86</v>
      </c>
      <c r="I34" s="9" t="s">
        <v>8399</v>
      </c>
      <c r="K34" s="1" t="b">
        <f>IFERROR(VLOOKUP(H34,data!A$3:A$5439,1,FALSE)=H34,FALSE)</f>
        <v>1</v>
      </c>
    </row>
    <row r="35" spans="3:11" x14ac:dyDescent="0.35">
      <c r="C35" s="254">
        <f t="shared" si="1"/>
        <v>26</v>
      </c>
      <c r="D35" s="168" t="s">
        <v>88</v>
      </c>
      <c r="E35" s="366" t="s">
        <v>89</v>
      </c>
      <c r="F35" s="366" t="s">
        <v>51</v>
      </c>
      <c r="G35" s="366" t="s">
        <v>70</v>
      </c>
      <c r="H35" s="362" t="str">
        <f t="shared" si="0"/>
        <v>0196.604.86</v>
      </c>
      <c r="I35" s="9" t="s">
        <v>8399</v>
      </c>
      <c r="K35" s="1" t="b">
        <f>IFERROR(VLOOKUP(H35,data!A$3:A$5439,1,FALSE)=H35,FALSE)</f>
        <v>1</v>
      </c>
    </row>
    <row r="36" spans="3:11" x14ac:dyDescent="0.35">
      <c r="C36" s="254">
        <f t="shared" si="1"/>
        <v>27</v>
      </c>
      <c r="D36" s="168" t="s">
        <v>90</v>
      </c>
      <c r="E36" s="366" t="s">
        <v>91</v>
      </c>
      <c r="F36" s="366" t="s">
        <v>51</v>
      </c>
      <c r="G36" s="366" t="s">
        <v>70</v>
      </c>
      <c r="H36" s="362" t="str">
        <f t="shared" si="0"/>
        <v>0197.604.86</v>
      </c>
      <c r="I36" s="9" t="s">
        <v>8399</v>
      </c>
      <c r="K36" s="1" t="b">
        <f>IFERROR(VLOOKUP(H36,data!A$3:A$5439,1,FALSE)=H36,FALSE)</f>
        <v>1</v>
      </c>
    </row>
    <row r="37" spans="3:11" x14ac:dyDescent="0.35">
      <c r="C37" s="254">
        <f t="shared" si="1"/>
        <v>28</v>
      </c>
      <c r="D37" s="168" t="s">
        <v>92</v>
      </c>
      <c r="E37" s="366" t="s">
        <v>93</v>
      </c>
      <c r="F37" s="366" t="s">
        <v>51</v>
      </c>
      <c r="G37" s="366" t="s">
        <v>70</v>
      </c>
      <c r="H37" s="362" t="str">
        <f t="shared" si="0"/>
        <v>0204.604.86</v>
      </c>
      <c r="I37" s="9" t="s">
        <v>8399</v>
      </c>
      <c r="K37" s="1" t="b">
        <f>IFERROR(VLOOKUP(H37,data!A$3:A$5439,1,FALSE)=H37,FALSE)</f>
        <v>1</v>
      </c>
    </row>
    <row r="38" spans="3:11" x14ac:dyDescent="0.35">
      <c r="C38" s="254">
        <f t="shared" si="1"/>
        <v>29</v>
      </c>
      <c r="D38" s="168" t="s">
        <v>94</v>
      </c>
      <c r="E38" s="366" t="s">
        <v>95</v>
      </c>
      <c r="F38" s="366" t="s">
        <v>51</v>
      </c>
      <c r="G38" s="366" t="s">
        <v>70</v>
      </c>
      <c r="H38" s="362" t="str">
        <f t="shared" si="0"/>
        <v>0205.604.86</v>
      </c>
      <c r="I38" s="9" t="s">
        <v>8399</v>
      </c>
      <c r="K38" s="1" t="b">
        <f>IFERROR(VLOOKUP(H38,data!A$3:A$5439,1,FALSE)=H38,FALSE)</f>
        <v>1</v>
      </c>
    </row>
    <row r="39" spans="3:11" x14ac:dyDescent="0.35">
      <c r="C39" s="254">
        <f t="shared" si="1"/>
        <v>30</v>
      </c>
      <c r="D39" s="168" t="s">
        <v>96</v>
      </c>
      <c r="E39" s="366" t="s">
        <v>97</v>
      </c>
      <c r="F39" s="366" t="s">
        <v>51</v>
      </c>
      <c r="G39" s="366" t="s">
        <v>70</v>
      </c>
      <c r="H39" s="362" t="str">
        <f t="shared" si="0"/>
        <v>0206.604.86</v>
      </c>
      <c r="I39" s="9" t="s">
        <v>8399</v>
      </c>
      <c r="K39" s="1" t="b">
        <f>IFERROR(VLOOKUP(H39,data!A$3:A$5439,1,FALSE)=H39,FALSE)</f>
        <v>1</v>
      </c>
    </row>
    <row r="40" spans="3:11" x14ac:dyDescent="0.35">
      <c r="C40" s="254">
        <f t="shared" si="1"/>
        <v>31</v>
      </c>
      <c r="D40" s="168" t="s">
        <v>98</v>
      </c>
      <c r="E40" s="366" t="s">
        <v>99</v>
      </c>
      <c r="F40" s="366" t="s">
        <v>51</v>
      </c>
      <c r="G40" s="366" t="s">
        <v>70</v>
      </c>
      <c r="H40" s="362" t="str">
        <f t="shared" si="0"/>
        <v>0218.604.86</v>
      </c>
      <c r="I40" s="9" t="s">
        <v>8399</v>
      </c>
      <c r="K40" s="1" t="b">
        <f>IFERROR(VLOOKUP(H40,data!A$3:A$5439,1,FALSE)=H40,FALSE)</f>
        <v>1</v>
      </c>
    </row>
    <row r="41" spans="3:11" x14ac:dyDescent="0.35">
      <c r="C41" s="254">
        <f t="shared" si="1"/>
        <v>32</v>
      </c>
      <c r="D41" s="168" t="s">
        <v>7688</v>
      </c>
      <c r="E41" s="366" t="s">
        <v>101</v>
      </c>
      <c r="F41" s="366" t="s">
        <v>51</v>
      </c>
      <c r="G41" s="366" t="s">
        <v>70</v>
      </c>
      <c r="H41" s="362" t="str">
        <f t="shared" si="0"/>
        <v>0219.604.86</v>
      </c>
      <c r="I41" s="9" t="s">
        <v>8399</v>
      </c>
      <c r="K41" s="1" t="b">
        <f>IFERROR(VLOOKUP(H41,data!A$3:A$5439,1,FALSE)=H41,FALSE)</f>
        <v>1</v>
      </c>
    </row>
    <row r="42" spans="3:11" x14ac:dyDescent="0.35">
      <c r="C42" s="254">
        <f t="shared" si="1"/>
        <v>33</v>
      </c>
      <c r="D42" s="168" t="s">
        <v>102</v>
      </c>
      <c r="E42" s="366" t="s">
        <v>103</v>
      </c>
      <c r="F42" s="366" t="s">
        <v>51</v>
      </c>
      <c r="G42" s="366" t="s">
        <v>70</v>
      </c>
      <c r="H42" s="362" t="str">
        <f t="shared" si="0"/>
        <v>0221.604.86</v>
      </c>
      <c r="I42" s="9" t="s">
        <v>8399</v>
      </c>
      <c r="K42" s="1" t="b">
        <f>IFERROR(VLOOKUP(H42,data!A$3:A$5439,1,FALSE)=H42,FALSE)</f>
        <v>1</v>
      </c>
    </row>
    <row r="43" spans="3:11" x14ac:dyDescent="0.35">
      <c r="C43" s="254">
        <f t="shared" si="1"/>
        <v>34</v>
      </c>
      <c r="D43" s="168" t="s">
        <v>104</v>
      </c>
      <c r="E43" s="366" t="s">
        <v>105</v>
      </c>
      <c r="F43" s="366" t="s">
        <v>51</v>
      </c>
      <c r="G43" s="366" t="s">
        <v>70</v>
      </c>
      <c r="H43" s="362" t="str">
        <f t="shared" ref="H43:H75" si="2">E43&amp;"."&amp;F43&amp;"."&amp;G43</f>
        <v>0232.604.86</v>
      </c>
      <c r="I43" s="9" t="s">
        <v>8399</v>
      </c>
      <c r="K43" s="1" t="b">
        <f>IFERROR(VLOOKUP(H43,data!A$3:A$5439,1,FALSE)=H43,FALSE)</f>
        <v>1</v>
      </c>
    </row>
    <row r="44" spans="3:11" x14ac:dyDescent="0.35">
      <c r="C44" s="254">
        <f t="shared" si="1"/>
        <v>35</v>
      </c>
      <c r="D44" s="168" t="s">
        <v>106</v>
      </c>
      <c r="E44" s="366" t="s">
        <v>107</v>
      </c>
      <c r="F44" s="366" t="s">
        <v>51</v>
      </c>
      <c r="G44" s="366" t="s">
        <v>70</v>
      </c>
      <c r="H44" s="362" t="str">
        <f t="shared" si="2"/>
        <v>0235.604.86</v>
      </c>
      <c r="I44" s="9" t="s">
        <v>8399</v>
      </c>
      <c r="K44" s="1" t="b">
        <f>IFERROR(VLOOKUP(H44,data!A$3:A$5439,1,FALSE)=H44,FALSE)</f>
        <v>1</v>
      </c>
    </row>
    <row r="45" spans="3:11" x14ac:dyDescent="0.35">
      <c r="C45" s="254">
        <f t="shared" si="1"/>
        <v>36</v>
      </c>
      <c r="D45" s="168" t="s">
        <v>108</v>
      </c>
      <c r="E45" s="366" t="s">
        <v>109</v>
      </c>
      <c r="F45" s="366" t="s">
        <v>51</v>
      </c>
      <c r="G45" s="366" t="s">
        <v>70</v>
      </c>
      <c r="H45" s="362" t="str">
        <f t="shared" si="2"/>
        <v>0237.604.86</v>
      </c>
      <c r="I45" s="9" t="s">
        <v>8399</v>
      </c>
      <c r="K45" s="1" t="b">
        <f>IFERROR(VLOOKUP(H45,data!A$3:A$5439,1,FALSE)=H45,FALSE)</f>
        <v>1</v>
      </c>
    </row>
    <row r="46" spans="3:11" x14ac:dyDescent="0.35">
      <c r="C46" s="254">
        <f t="shared" si="1"/>
        <v>37</v>
      </c>
      <c r="D46" s="168" t="s">
        <v>110</v>
      </c>
      <c r="E46" s="366" t="s">
        <v>111</v>
      </c>
      <c r="F46" s="366" t="s">
        <v>51</v>
      </c>
      <c r="G46" s="366" t="s">
        <v>70</v>
      </c>
      <c r="H46" s="362" t="str">
        <f t="shared" si="2"/>
        <v>0302.604.86</v>
      </c>
      <c r="I46" s="9" t="s">
        <v>8399</v>
      </c>
      <c r="K46" s="1" t="b">
        <f>IFERROR(VLOOKUP(H46,data!A$3:A$5439,1,FALSE)=H46,FALSE)</f>
        <v>1</v>
      </c>
    </row>
    <row r="47" spans="3:11" x14ac:dyDescent="0.35">
      <c r="C47" s="254">
        <f t="shared" si="1"/>
        <v>38</v>
      </c>
      <c r="D47" s="168" t="s">
        <v>112</v>
      </c>
      <c r="E47" s="366" t="s">
        <v>113</v>
      </c>
      <c r="F47" s="366" t="s">
        <v>51</v>
      </c>
      <c r="G47" s="366" t="s">
        <v>70</v>
      </c>
      <c r="H47" s="362" t="str">
        <f t="shared" si="2"/>
        <v>0303.604.86</v>
      </c>
      <c r="I47" s="9" t="s">
        <v>8399</v>
      </c>
      <c r="K47" s="1" t="b">
        <f>IFERROR(VLOOKUP(H47,data!A$3:A$5439,1,FALSE)=H47,FALSE)</f>
        <v>1</v>
      </c>
    </row>
    <row r="48" spans="3:11" x14ac:dyDescent="0.35">
      <c r="C48" s="254">
        <f t="shared" si="1"/>
        <v>39</v>
      </c>
      <c r="D48" s="168" t="s">
        <v>114</v>
      </c>
      <c r="E48" s="366" t="s">
        <v>115</v>
      </c>
      <c r="F48" s="366" t="s">
        <v>51</v>
      </c>
      <c r="G48" s="366" t="s">
        <v>70</v>
      </c>
      <c r="H48" s="362" t="str">
        <f t="shared" si="2"/>
        <v>0304.604.86</v>
      </c>
      <c r="I48" s="9" t="s">
        <v>8399</v>
      </c>
      <c r="K48" s="1" t="b">
        <f>IFERROR(VLOOKUP(H48,data!A$3:A$5439,1,FALSE)=H48,FALSE)</f>
        <v>1</v>
      </c>
    </row>
    <row r="49" spans="3:11" x14ac:dyDescent="0.35">
      <c r="C49" s="254">
        <f t="shared" si="1"/>
        <v>40</v>
      </c>
      <c r="D49" s="168" t="s">
        <v>281</v>
      </c>
      <c r="E49" s="366" t="s">
        <v>116</v>
      </c>
      <c r="F49" s="366" t="s">
        <v>51</v>
      </c>
      <c r="G49" s="366" t="s">
        <v>70</v>
      </c>
      <c r="H49" s="362" t="str">
        <f t="shared" si="2"/>
        <v>0306.604.86</v>
      </c>
      <c r="I49" s="9" t="s">
        <v>8399</v>
      </c>
      <c r="K49" s="1" t="b">
        <f>IFERROR(VLOOKUP(H49,data!A$3:A$5439,1,FALSE)=H49,FALSE)</f>
        <v>1</v>
      </c>
    </row>
    <row r="50" spans="3:11" x14ac:dyDescent="0.35">
      <c r="C50" s="254">
        <f t="shared" si="1"/>
        <v>41</v>
      </c>
      <c r="D50" s="168" t="s">
        <v>117</v>
      </c>
      <c r="E50" s="366" t="s">
        <v>118</v>
      </c>
      <c r="F50" s="366" t="s">
        <v>51</v>
      </c>
      <c r="G50" s="366" t="s">
        <v>70</v>
      </c>
      <c r="H50" s="362" t="str">
        <f t="shared" si="2"/>
        <v>0308.604.86</v>
      </c>
      <c r="I50" s="9" t="s">
        <v>8399</v>
      </c>
      <c r="K50" s="1" t="b">
        <f>IFERROR(VLOOKUP(H50,data!A$3:A$5439,1,FALSE)=H50,FALSE)</f>
        <v>1</v>
      </c>
    </row>
    <row r="51" spans="3:11" x14ac:dyDescent="0.35">
      <c r="C51" s="254">
        <f t="shared" si="1"/>
        <v>42</v>
      </c>
      <c r="D51" s="168" t="s">
        <v>119</v>
      </c>
      <c r="E51" s="366" t="s">
        <v>120</v>
      </c>
      <c r="F51" s="366" t="s">
        <v>51</v>
      </c>
      <c r="G51" s="366" t="s">
        <v>70</v>
      </c>
      <c r="H51" s="362" t="str">
        <f t="shared" si="2"/>
        <v>0310.604.86</v>
      </c>
      <c r="I51" s="9" t="s">
        <v>8399</v>
      </c>
      <c r="K51" s="1" t="b">
        <f>IFERROR(VLOOKUP(H51,data!A$3:A$5439,1,FALSE)=H51,FALSE)</f>
        <v>1</v>
      </c>
    </row>
    <row r="52" spans="3:11" x14ac:dyDescent="0.35">
      <c r="C52" s="254">
        <f t="shared" si="1"/>
        <v>43</v>
      </c>
      <c r="D52" s="168" t="s">
        <v>121</v>
      </c>
      <c r="E52" s="366" t="s">
        <v>122</v>
      </c>
      <c r="F52" s="366" t="s">
        <v>51</v>
      </c>
      <c r="G52" s="366" t="s">
        <v>70</v>
      </c>
      <c r="H52" s="362" t="str">
        <f t="shared" si="2"/>
        <v>0312.604.86</v>
      </c>
      <c r="I52" s="9" t="s">
        <v>8399</v>
      </c>
      <c r="K52" s="1" t="b">
        <f>IFERROR(VLOOKUP(H52,data!A$3:A$5439,1,FALSE)=H52,FALSE)</f>
        <v>1</v>
      </c>
    </row>
    <row r="53" spans="3:11" x14ac:dyDescent="0.35">
      <c r="C53" s="254">
        <f t="shared" si="1"/>
        <v>44</v>
      </c>
      <c r="D53" s="168" t="s">
        <v>123</v>
      </c>
      <c r="E53" s="366" t="s">
        <v>124</v>
      </c>
      <c r="F53" s="366" t="s">
        <v>51</v>
      </c>
      <c r="G53" s="366" t="s">
        <v>70</v>
      </c>
      <c r="H53" s="362" t="str">
        <f t="shared" si="2"/>
        <v>0313.604.86</v>
      </c>
      <c r="I53" s="9" t="s">
        <v>8399</v>
      </c>
      <c r="K53" s="1" t="b">
        <f>IFERROR(VLOOKUP(H53,data!A$3:A$5439,1,FALSE)=H53,FALSE)</f>
        <v>1</v>
      </c>
    </row>
    <row r="54" spans="3:11" x14ac:dyDescent="0.35">
      <c r="C54" s="254">
        <f t="shared" si="1"/>
        <v>45</v>
      </c>
      <c r="D54" s="168" t="s">
        <v>125</v>
      </c>
      <c r="E54" s="366" t="s">
        <v>126</v>
      </c>
      <c r="F54" s="366" t="s">
        <v>51</v>
      </c>
      <c r="G54" s="366" t="s">
        <v>70</v>
      </c>
      <c r="H54" s="362" t="str">
        <f t="shared" si="2"/>
        <v>0316.604.86</v>
      </c>
      <c r="I54" s="9" t="s">
        <v>8399</v>
      </c>
      <c r="K54" s="1" t="b">
        <f>IFERROR(VLOOKUP(H54,data!A$3:A$5439,1,FALSE)=H54,FALSE)</f>
        <v>1</v>
      </c>
    </row>
    <row r="55" spans="3:11" x14ac:dyDescent="0.35">
      <c r="C55" s="254">
        <f>+C54+1</f>
        <v>46</v>
      </c>
      <c r="D55" s="168" t="s">
        <v>128</v>
      </c>
      <c r="E55" s="366" t="s">
        <v>129</v>
      </c>
      <c r="F55" s="366" t="s">
        <v>51</v>
      </c>
      <c r="G55" s="366" t="s">
        <v>70</v>
      </c>
      <c r="H55" s="362" t="str">
        <f t="shared" si="2"/>
        <v>0319.604.86</v>
      </c>
      <c r="I55" s="9" t="s">
        <v>8399</v>
      </c>
      <c r="K55" s="1" t="b">
        <f>IFERROR(VLOOKUP(H55,data!A$3:A$5439,1,FALSE)=H55,FALSE)</f>
        <v>1</v>
      </c>
    </row>
    <row r="56" spans="3:11" x14ac:dyDescent="0.35">
      <c r="C56" s="254">
        <f t="shared" si="1"/>
        <v>47</v>
      </c>
      <c r="D56" s="168" t="s">
        <v>130</v>
      </c>
      <c r="E56" s="366" t="s">
        <v>131</v>
      </c>
      <c r="F56" s="366" t="s">
        <v>51</v>
      </c>
      <c r="G56" s="366" t="s">
        <v>70</v>
      </c>
      <c r="H56" s="362" t="str">
        <f t="shared" si="2"/>
        <v>0320.604.86</v>
      </c>
      <c r="I56" s="9" t="s">
        <v>8399</v>
      </c>
      <c r="K56" s="1" t="b">
        <f>IFERROR(VLOOKUP(H56,data!A$3:A$5439,1,FALSE)=H56,FALSE)</f>
        <v>1</v>
      </c>
    </row>
    <row r="57" spans="3:11" x14ac:dyDescent="0.35">
      <c r="C57" s="254">
        <f t="shared" si="1"/>
        <v>48</v>
      </c>
      <c r="D57" s="168" t="s">
        <v>132</v>
      </c>
      <c r="E57" s="366" t="s">
        <v>133</v>
      </c>
      <c r="F57" s="366" t="s">
        <v>51</v>
      </c>
      <c r="G57" s="366" t="s">
        <v>70</v>
      </c>
      <c r="H57" s="362" t="str">
        <f t="shared" si="2"/>
        <v>0324.604.86</v>
      </c>
      <c r="I57" s="9" t="s">
        <v>8399</v>
      </c>
      <c r="K57" s="1" t="b">
        <f>IFERROR(VLOOKUP(H57,data!A$3:A$5439,1,FALSE)=H57,FALSE)</f>
        <v>1</v>
      </c>
    </row>
    <row r="58" spans="3:11" x14ac:dyDescent="0.35">
      <c r="C58" s="254">
        <f t="shared" si="1"/>
        <v>49</v>
      </c>
      <c r="D58" s="168" t="s">
        <v>134</v>
      </c>
      <c r="E58" s="366" t="s">
        <v>135</v>
      </c>
      <c r="F58" s="366" t="s">
        <v>51</v>
      </c>
      <c r="G58" s="366" t="s">
        <v>70</v>
      </c>
      <c r="H58" s="362" t="str">
        <f t="shared" si="2"/>
        <v>0342.604.86</v>
      </c>
      <c r="I58" s="9" t="s">
        <v>8399</v>
      </c>
      <c r="K58" s="1" t="b">
        <f>IFERROR(VLOOKUP(H58,data!A$3:A$5439,1,FALSE)=H58,FALSE)</f>
        <v>1</v>
      </c>
    </row>
    <row r="59" spans="3:11" x14ac:dyDescent="0.35">
      <c r="C59" s="254">
        <f t="shared" si="1"/>
        <v>50</v>
      </c>
      <c r="D59" s="168" t="s">
        <v>136</v>
      </c>
      <c r="E59" s="366" t="s">
        <v>137</v>
      </c>
      <c r="F59" s="366" t="s">
        <v>51</v>
      </c>
      <c r="G59" s="366" t="s">
        <v>70</v>
      </c>
      <c r="H59" s="362" t="str">
        <f t="shared" si="2"/>
        <v>0349.604.86</v>
      </c>
      <c r="I59" s="9" t="s">
        <v>8399</v>
      </c>
      <c r="K59" s="1" t="b">
        <f>IFERROR(VLOOKUP(H59,data!A$3:A$5439,1,FALSE)=H59,FALSE)</f>
        <v>1</v>
      </c>
    </row>
    <row r="60" spans="3:11" x14ac:dyDescent="0.35">
      <c r="C60" s="254">
        <f t="shared" si="1"/>
        <v>51</v>
      </c>
      <c r="D60" s="168" t="s">
        <v>183</v>
      </c>
      <c r="E60" s="366" t="s">
        <v>160</v>
      </c>
      <c r="F60" s="366">
        <v>604</v>
      </c>
      <c r="G60" s="366" t="s">
        <v>70</v>
      </c>
      <c r="H60" s="362" t="str">
        <f t="shared" si="2"/>
        <v>0350.604.86</v>
      </c>
      <c r="I60" s="9" t="s">
        <v>8399</v>
      </c>
      <c r="K60" s="1" t="b">
        <f>IFERROR(VLOOKUP(H60,data!A$3:A$5439,1,FALSE)=H60,FALSE)</f>
        <v>1</v>
      </c>
    </row>
    <row r="61" spans="3:11" x14ac:dyDescent="0.35">
      <c r="C61" s="254">
        <f t="shared" si="1"/>
        <v>52</v>
      </c>
      <c r="D61" s="255" t="s">
        <v>282</v>
      </c>
      <c r="E61" s="368" t="s">
        <v>5509</v>
      </c>
      <c r="F61" s="366">
        <v>604</v>
      </c>
      <c r="G61" s="366" t="s">
        <v>70</v>
      </c>
      <c r="H61" s="362" t="str">
        <f t="shared" si="2"/>
        <v>0481.604.86</v>
      </c>
      <c r="I61" s="9" t="s">
        <v>8399</v>
      </c>
      <c r="K61" s="1" t="b">
        <f>IFERROR(VLOOKUP(H61,data!A$3:A$5439,1,FALSE)=H61,FALSE)</f>
        <v>1</v>
      </c>
    </row>
    <row r="62" spans="3:11" x14ac:dyDescent="0.35">
      <c r="C62" s="254">
        <f t="shared" si="1"/>
        <v>53</v>
      </c>
      <c r="D62" s="168" t="s">
        <v>64</v>
      </c>
      <c r="E62" s="366" t="s">
        <v>65</v>
      </c>
      <c r="F62" s="366" t="s">
        <v>51</v>
      </c>
      <c r="G62" s="366" t="s">
        <v>66</v>
      </c>
      <c r="H62" s="362" t="str">
        <f t="shared" si="2"/>
        <v>1500.604.51</v>
      </c>
      <c r="I62" s="9" t="s">
        <v>8399</v>
      </c>
      <c r="K62" s="1" t="b">
        <f>IFERROR(VLOOKUP(H62,data!A$3:A$5439,1,FALSE)=H62,FALSE)</f>
        <v>1</v>
      </c>
    </row>
    <row r="63" spans="3:11" x14ac:dyDescent="0.35">
      <c r="C63" s="254">
        <f>+C62+1</f>
        <v>54</v>
      </c>
      <c r="D63" s="168" t="s">
        <v>61</v>
      </c>
      <c r="E63" s="366" t="s">
        <v>62</v>
      </c>
      <c r="F63" s="366" t="s">
        <v>51</v>
      </c>
      <c r="G63" s="366" t="s">
        <v>63</v>
      </c>
      <c r="H63" s="362" t="str">
        <f t="shared" si="2"/>
        <v>1810.604.20</v>
      </c>
      <c r="I63" s="9" t="s">
        <v>8399</v>
      </c>
      <c r="K63" s="1" t="b">
        <f>IFERROR(VLOOKUP(H63,data!A$3:A$5439,1,FALSE)=H63,FALSE)</f>
        <v>1</v>
      </c>
    </row>
    <row r="64" spans="3:11" x14ac:dyDescent="0.35">
      <c r="C64" s="254">
        <f t="shared" si="1"/>
        <v>55</v>
      </c>
      <c r="D64" s="168" t="s">
        <v>53</v>
      </c>
      <c r="E64" s="366" t="s">
        <v>54</v>
      </c>
      <c r="F64" s="366" t="s">
        <v>51</v>
      </c>
      <c r="G64" s="366" t="s">
        <v>52</v>
      </c>
      <c r="H64" s="362" t="str">
        <f t="shared" si="2"/>
        <v>1953.604.12</v>
      </c>
      <c r="I64" s="9" t="s">
        <v>8399</v>
      </c>
      <c r="K64" s="1" t="b">
        <f>IFERROR(VLOOKUP(H64,data!A$3:A$5439,1,FALSE)=H64,FALSE)</f>
        <v>1</v>
      </c>
    </row>
    <row r="65" spans="2:13" x14ac:dyDescent="0.35">
      <c r="C65" s="254">
        <f t="shared" si="1"/>
        <v>56</v>
      </c>
      <c r="D65" s="168" t="s">
        <v>55</v>
      </c>
      <c r="E65" s="366" t="s">
        <v>56</v>
      </c>
      <c r="F65" s="366" t="s">
        <v>51</v>
      </c>
      <c r="G65" s="366" t="s">
        <v>52</v>
      </c>
      <c r="H65" s="362" t="str">
        <f t="shared" si="2"/>
        <v>1954.604.12</v>
      </c>
      <c r="I65" s="9" t="s">
        <v>8399</v>
      </c>
      <c r="K65" s="1" t="b">
        <f>IFERROR(VLOOKUP(H65,data!A$3:A$5439,1,FALSE)=H65,FALSE)</f>
        <v>1</v>
      </c>
    </row>
    <row r="66" spans="2:13" x14ac:dyDescent="0.35">
      <c r="C66" s="254">
        <f t="shared" si="1"/>
        <v>57</v>
      </c>
      <c r="D66" s="168" t="s">
        <v>57</v>
      </c>
      <c r="E66" s="366" t="s">
        <v>58</v>
      </c>
      <c r="F66" s="366" t="s">
        <v>51</v>
      </c>
      <c r="G66" s="366" t="s">
        <v>52</v>
      </c>
      <c r="H66" s="362" t="str">
        <f t="shared" si="2"/>
        <v>2002.604.12</v>
      </c>
      <c r="I66" s="9" t="s">
        <v>8399</v>
      </c>
      <c r="K66" s="1" t="b">
        <f>IFERROR(VLOOKUP(H66,data!A$3:A$5439,1,FALSE)=H66,FALSE)</f>
        <v>1</v>
      </c>
    </row>
    <row r="67" spans="2:13" x14ac:dyDescent="0.35">
      <c r="C67" s="254">
        <f t="shared" si="1"/>
        <v>58</v>
      </c>
      <c r="D67" s="168" t="s">
        <v>59</v>
      </c>
      <c r="E67" s="366" t="s">
        <v>60</v>
      </c>
      <c r="F67" s="366" t="s">
        <v>51</v>
      </c>
      <c r="G67" s="366" t="s">
        <v>52</v>
      </c>
      <c r="H67" s="362" t="str">
        <f t="shared" si="2"/>
        <v>2006.604.12</v>
      </c>
      <c r="I67" s="9" t="s">
        <v>8399</v>
      </c>
      <c r="K67" s="1" t="b">
        <f>IFERROR(VLOOKUP(H67,data!A$3:A$5439,1,FALSE)=H67,FALSE)</f>
        <v>1</v>
      </c>
    </row>
    <row r="68" spans="2:13" x14ac:dyDescent="0.35">
      <c r="B68" t="s">
        <v>22</v>
      </c>
      <c r="C68" s="254">
        <f t="shared" si="1"/>
        <v>59</v>
      </c>
      <c r="D68" s="181" t="s">
        <v>186</v>
      </c>
      <c r="E68" s="366" t="s">
        <v>187</v>
      </c>
      <c r="F68" s="366" t="s">
        <v>51</v>
      </c>
      <c r="G68" s="366" t="s">
        <v>70</v>
      </c>
      <c r="H68" s="362" t="str">
        <f t="shared" si="2"/>
        <v>4041.604.86</v>
      </c>
      <c r="I68" s="9" t="s">
        <v>8399</v>
      </c>
      <c r="K68" s="1" t="b">
        <f>IFERROR(VLOOKUP(H68,data!A$3:A$5439,1,FALSE)=H68,FALSE)</f>
        <v>1</v>
      </c>
      <c r="M68" s="3" t="s">
        <v>8447</v>
      </c>
    </row>
    <row r="69" spans="2:13" x14ac:dyDescent="0.35">
      <c r="B69" t="s">
        <v>22</v>
      </c>
      <c r="C69" s="254">
        <f t="shared" si="1"/>
        <v>60</v>
      </c>
      <c r="D69" s="256" t="s">
        <v>188</v>
      </c>
      <c r="E69" s="366">
        <v>4042</v>
      </c>
      <c r="F69" s="366">
        <v>604</v>
      </c>
      <c r="G69" s="366">
        <v>86</v>
      </c>
      <c r="H69" s="362" t="str">
        <f t="shared" si="2"/>
        <v>4042.604.86</v>
      </c>
      <c r="I69" s="9" t="s">
        <v>8399</v>
      </c>
      <c r="K69" s="1" t="b">
        <f>IFERROR(VLOOKUP(H69,data!A$3:A$5439,1,FALSE)=H69,FALSE)</f>
        <v>1</v>
      </c>
      <c r="M69" s="3" t="s">
        <v>8447</v>
      </c>
    </row>
    <row r="70" spans="2:13" x14ac:dyDescent="0.35">
      <c r="C70" s="254">
        <f t="shared" si="1"/>
        <v>61</v>
      </c>
      <c r="D70" s="168" t="s">
        <v>138</v>
      </c>
      <c r="E70" s="366" t="s">
        <v>139</v>
      </c>
      <c r="F70" s="366" t="s">
        <v>51</v>
      </c>
      <c r="G70" s="366" t="s">
        <v>70</v>
      </c>
      <c r="H70" s="362" t="str">
        <f t="shared" si="2"/>
        <v>4043.604.86</v>
      </c>
      <c r="I70" s="9" t="s">
        <v>8399</v>
      </c>
      <c r="K70" s="1" t="b">
        <f>IFERROR(VLOOKUP(H70,data!A$3:A$5439,1,FALSE)=H70,FALSE)</f>
        <v>1</v>
      </c>
    </row>
    <row r="71" spans="2:13" x14ac:dyDescent="0.35">
      <c r="C71" s="254">
        <f t="shared" si="1"/>
        <v>62</v>
      </c>
      <c r="D71" s="168" t="s">
        <v>140</v>
      </c>
      <c r="E71" s="366" t="s">
        <v>141</v>
      </c>
      <c r="F71" s="366" t="s">
        <v>51</v>
      </c>
      <c r="G71" s="366" t="s">
        <v>70</v>
      </c>
      <c r="H71" s="362" t="str">
        <f t="shared" si="2"/>
        <v>4044.604.86</v>
      </c>
      <c r="I71" s="9" t="s">
        <v>8399</v>
      </c>
      <c r="K71" s="1" t="b">
        <f>IFERROR(VLOOKUP(H71,data!A$3:A$5439,1,FALSE)=H71,FALSE)</f>
        <v>1</v>
      </c>
    </row>
    <row r="72" spans="2:13" x14ac:dyDescent="0.35">
      <c r="C72" s="254">
        <f t="shared" si="1"/>
        <v>63</v>
      </c>
      <c r="D72" s="168" t="s">
        <v>142</v>
      </c>
      <c r="E72" s="366" t="s">
        <v>143</v>
      </c>
      <c r="F72" s="366" t="s">
        <v>51</v>
      </c>
      <c r="G72" s="366" t="s">
        <v>70</v>
      </c>
      <c r="H72" s="362" t="str">
        <f t="shared" si="2"/>
        <v>4071.604.86</v>
      </c>
      <c r="I72" s="9" t="s">
        <v>8399</v>
      </c>
      <c r="K72" s="1" t="b">
        <f>IFERROR(VLOOKUP(H72,data!A$3:A$5439,1,FALSE)=H72,FALSE)</f>
        <v>1</v>
      </c>
    </row>
    <row r="73" spans="2:13" x14ac:dyDescent="0.35">
      <c r="C73" s="254">
        <f t="shared" si="1"/>
        <v>64</v>
      </c>
      <c r="D73" s="168" t="s">
        <v>6821</v>
      </c>
      <c r="E73" s="366">
        <v>1300</v>
      </c>
      <c r="F73" s="366">
        <v>808</v>
      </c>
      <c r="G73" s="367" t="s">
        <v>185</v>
      </c>
      <c r="H73" s="362" t="str">
        <f>E73&amp;"."&amp;F73&amp;"."&amp;G73</f>
        <v>1300.808.48</v>
      </c>
      <c r="I73" s="9" t="s">
        <v>8399</v>
      </c>
      <c r="J73" s="38"/>
      <c r="K73" s="255" t="b">
        <f>IFERROR(VLOOKUP(H73,data!A$3:A$5439,1,FALSE)=H73,FALSE)</f>
        <v>1</v>
      </c>
      <c r="M73" t="s">
        <v>8396</v>
      </c>
    </row>
    <row r="74" spans="2:13" x14ac:dyDescent="0.35">
      <c r="C74" s="254">
        <f t="shared" si="1"/>
        <v>65</v>
      </c>
      <c r="D74" s="168" t="s">
        <v>149</v>
      </c>
      <c r="E74" s="366" t="s">
        <v>150</v>
      </c>
      <c r="F74" s="366" t="s">
        <v>146</v>
      </c>
      <c r="G74" s="366" t="s">
        <v>151</v>
      </c>
      <c r="H74" s="362" t="str">
        <f t="shared" si="2"/>
        <v>0707.605.70</v>
      </c>
      <c r="I74" s="9" t="s">
        <v>8399</v>
      </c>
      <c r="K74" s="1" t="b">
        <f>IFERROR(VLOOKUP(H74,data!A$3:A$5439,1,FALSE)=H74,FALSE)</f>
        <v>1</v>
      </c>
    </row>
    <row r="75" spans="2:13" x14ac:dyDescent="0.35">
      <c r="C75" s="254">
        <f t="shared" ref="C75:C91" si="3">+C74+1</f>
        <v>66</v>
      </c>
      <c r="D75" s="168" t="s">
        <v>144</v>
      </c>
      <c r="E75" s="366" t="s">
        <v>145</v>
      </c>
      <c r="F75" s="366" t="s">
        <v>146</v>
      </c>
      <c r="G75" s="366" t="s">
        <v>52</v>
      </c>
      <c r="H75" s="362" t="str">
        <f t="shared" si="2"/>
        <v>3507.605.12</v>
      </c>
      <c r="I75" s="9" t="s">
        <v>8399</v>
      </c>
      <c r="K75" s="1" t="b">
        <f>IFERROR(VLOOKUP(H75,data!A$3:A$5439,1,FALSE)=H75,FALSE)</f>
        <v>1</v>
      </c>
    </row>
    <row r="76" spans="2:13" x14ac:dyDescent="0.35">
      <c r="C76" s="254">
        <f t="shared" si="3"/>
        <v>67</v>
      </c>
      <c r="D76" s="168" t="s">
        <v>147</v>
      </c>
      <c r="E76" s="366" t="s">
        <v>148</v>
      </c>
      <c r="F76" s="366" t="s">
        <v>146</v>
      </c>
      <c r="G76" s="366" t="s">
        <v>52</v>
      </c>
      <c r="H76" s="362" t="str">
        <f t="shared" ref="H76:H91" si="4">E76&amp;"."&amp;F76&amp;"."&amp;G76</f>
        <v>3510.605.12</v>
      </c>
      <c r="I76" s="9" t="s">
        <v>8399</v>
      </c>
      <c r="K76" s="1" t="b">
        <f>IFERROR(VLOOKUP(H76,data!A$3:A$5439,1,FALSE)=H76,FALSE)</f>
        <v>1</v>
      </c>
    </row>
    <row r="77" spans="2:13" x14ac:dyDescent="0.35">
      <c r="C77" s="254">
        <f t="shared" si="3"/>
        <v>68</v>
      </c>
      <c r="D77" s="168" t="s">
        <v>152</v>
      </c>
      <c r="E77" s="366" t="s">
        <v>33</v>
      </c>
      <c r="F77" s="366" t="s">
        <v>153</v>
      </c>
      <c r="G77" s="366" t="s">
        <v>70</v>
      </c>
      <c r="H77" s="362" t="str">
        <f t="shared" si="4"/>
        <v>0174.451.86</v>
      </c>
      <c r="I77" s="9" t="s">
        <v>8399</v>
      </c>
      <c r="K77" s="1" t="b">
        <f>IFERROR(VLOOKUP(H77,data!A$3:A$5439,1,FALSE)=H77,FALSE)</f>
        <v>1</v>
      </c>
    </row>
    <row r="78" spans="2:13" x14ac:dyDescent="0.35">
      <c r="C78" s="254">
        <f t="shared" si="3"/>
        <v>69</v>
      </c>
      <c r="D78" s="257" t="s">
        <v>14</v>
      </c>
      <c r="E78" s="366" t="s">
        <v>15</v>
      </c>
      <c r="F78" s="366">
        <v>551</v>
      </c>
      <c r="G78" s="366">
        <v>75</v>
      </c>
      <c r="H78" s="362" t="str">
        <f t="shared" si="4"/>
        <v>0344.551.75</v>
      </c>
      <c r="I78" s="9" t="s">
        <v>8399</v>
      </c>
      <c r="K78" s="1" t="b">
        <f>IFERROR(VLOOKUP(H78,data!A$3:A$5439,1,FALSE)=H78,FALSE)</f>
        <v>1</v>
      </c>
    </row>
    <row r="79" spans="2:13" x14ac:dyDescent="0.35">
      <c r="B79" t="s">
        <v>22</v>
      </c>
      <c r="C79" s="254">
        <f t="shared" si="3"/>
        <v>70</v>
      </c>
      <c r="D79" s="181" t="s">
        <v>159</v>
      </c>
      <c r="E79" s="366" t="s">
        <v>160</v>
      </c>
      <c r="F79" s="366" t="s">
        <v>156</v>
      </c>
      <c r="G79" s="366" t="s">
        <v>40</v>
      </c>
      <c r="H79" s="362" t="str">
        <f t="shared" si="4"/>
        <v>0350.551.75</v>
      </c>
      <c r="I79" s="9" t="s">
        <v>8399</v>
      </c>
      <c r="K79" s="1" t="b">
        <f>IFERROR(VLOOKUP(H79,data!A$3:A$5439,1,FALSE)=H79,FALSE)</f>
        <v>1</v>
      </c>
      <c r="M79" s="3" t="s">
        <v>8447</v>
      </c>
    </row>
    <row r="80" spans="2:13" x14ac:dyDescent="0.35">
      <c r="C80" s="254">
        <f t="shared" si="3"/>
        <v>71</v>
      </c>
      <c r="D80" s="168" t="s">
        <v>154</v>
      </c>
      <c r="E80" s="366" t="s">
        <v>155</v>
      </c>
      <c r="F80" s="366" t="s">
        <v>156</v>
      </c>
      <c r="G80" s="366" t="s">
        <v>40</v>
      </c>
      <c r="H80" s="362" t="str">
        <f t="shared" si="4"/>
        <v>0390.551.75</v>
      </c>
      <c r="I80" s="9" t="s">
        <v>8399</v>
      </c>
      <c r="K80" s="1" t="b">
        <f>IFERROR(VLOOKUP(H80,data!A$3:A$5439,1,FALSE)=H80,FALSE)</f>
        <v>1</v>
      </c>
    </row>
    <row r="81" spans="2:13" x14ac:dyDescent="0.35">
      <c r="C81" s="254">
        <f t="shared" si="3"/>
        <v>72</v>
      </c>
      <c r="D81" s="168" t="s">
        <v>157</v>
      </c>
      <c r="E81" s="366" t="s">
        <v>158</v>
      </c>
      <c r="F81" s="366" t="s">
        <v>156</v>
      </c>
      <c r="G81" s="366" t="s">
        <v>40</v>
      </c>
      <c r="H81" s="362" t="str">
        <f t="shared" si="4"/>
        <v>0391.551.75</v>
      </c>
      <c r="I81" s="9" t="s">
        <v>8399</v>
      </c>
      <c r="K81" s="1" t="b">
        <f>IFERROR(VLOOKUP(H81,data!A$3:A$5439,1,FALSE)=H81,FALSE)</f>
        <v>1</v>
      </c>
    </row>
    <row r="82" spans="2:13" x14ac:dyDescent="0.35">
      <c r="B82" t="s">
        <v>22</v>
      </c>
      <c r="C82" s="254">
        <f t="shared" si="3"/>
        <v>73</v>
      </c>
      <c r="D82" s="181" t="s">
        <v>161</v>
      </c>
      <c r="E82" s="366" t="s">
        <v>160</v>
      </c>
      <c r="F82" s="366" t="s">
        <v>162</v>
      </c>
      <c r="G82" s="366" t="s">
        <v>40</v>
      </c>
      <c r="H82" s="362" t="str">
        <f t="shared" si="4"/>
        <v>0350.552.75</v>
      </c>
      <c r="I82" s="9" t="s">
        <v>8399</v>
      </c>
      <c r="K82" s="1" t="b">
        <f>IFERROR(VLOOKUP(H82,data!A$3:A$5439,1,FALSE)=H82,FALSE)</f>
        <v>1</v>
      </c>
      <c r="M82" s="3" t="s">
        <v>8447</v>
      </c>
    </row>
    <row r="83" spans="2:13" x14ac:dyDescent="0.35">
      <c r="C83" s="254">
        <f t="shared" si="3"/>
        <v>74</v>
      </c>
      <c r="D83" s="168" t="s">
        <v>163</v>
      </c>
      <c r="E83" s="366" t="s">
        <v>10</v>
      </c>
      <c r="F83" s="366" t="s">
        <v>164</v>
      </c>
      <c r="G83" s="366" t="s">
        <v>12</v>
      </c>
      <c r="H83" s="362" t="str">
        <f t="shared" si="4"/>
        <v>2100.302.14</v>
      </c>
      <c r="I83" s="9" t="s">
        <v>8399</v>
      </c>
      <c r="K83" s="1" t="b">
        <f>IFERROR(VLOOKUP(H83,data!A$3:A$5439,1,FALSE)=H83,FALSE)</f>
        <v>1</v>
      </c>
    </row>
    <row r="84" spans="2:13" x14ac:dyDescent="0.35">
      <c r="C84" s="254">
        <f t="shared" si="3"/>
        <v>75</v>
      </c>
      <c r="D84" s="168" t="s">
        <v>165</v>
      </c>
      <c r="E84" s="366" t="s">
        <v>166</v>
      </c>
      <c r="F84" s="366" t="s">
        <v>167</v>
      </c>
      <c r="G84" s="366" t="s">
        <v>52</v>
      </c>
      <c r="H84" s="362" t="str">
        <f t="shared" si="4"/>
        <v>2081.371.12</v>
      </c>
      <c r="I84" s="9" t="s">
        <v>8399</v>
      </c>
      <c r="K84" s="1" t="b">
        <f>IFERROR(VLOOKUP(H84,data!A$3:A$5439,1,FALSE)=H84,FALSE)</f>
        <v>1</v>
      </c>
    </row>
    <row r="85" spans="2:13" x14ac:dyDescent="0.35">
      <c r="C85" s="254">
        <f t="shared" si="3"/>
        <v>76</v>
      </c>
      <c r="D85" s="168" t="s">
        <v>168</v>
      </c>
      <c r="E85" s="366" t="s">
        <v>169</v>
      </c>
      <c r="F85" s="366" t="s">
        <v>170</v>
      </c>
      <c r="G85" s="366" t="s">
        <v>171</v>
      </c>
      <c r="H85" s="362" t="str">
        <f t="shared" si="4"/>
        <v>1125.401.69</v>
      </c>
      <c r="I85" s="9" t="s">
        <v>8399</v>
      </c>
      <c r="K85" s="1" t="b">
        <f>IFERROR(VLOOKUP(H85,data!A$3:A$5439,1,FALSE)=H85,FALSE)</f>
        <v>1</v>
      </c>
    </row>
    <row r="86" spans="2:13" x14ac:dyDescent="0.35">
      <c r="C86" s="254">
        <f t="shared" si="3"/>
        <v>77</v>
      </c>
      <c r="D86" s="168" t="s">
        <v>163</v>
      </c>
      <c r="E86" s="366" t="s">
        <v>10</v>
      </c>
      <c r="F86" s="366" t="s">
        <v>172</v>
      </c>
      <c r="G86" s="366" t="s">
        <v>12</v>
      </c>
      <c r="H86" s="362" t="str">
        <f t="shared" si="4"/>
        <v>2100.452.14</v>
      </c>
      <c r="I86" s="9" t="s">
        <v>8399</v>
      </c>
      <c r="K86" s="1" t="b">
        <f>IFERROR(VLOOKUP(H86,data!A$3:A$5439,1,FALSE)=H86,FALSE)</f>
        <v>1</v>
      </c>
    </row>
    <row r="87" spans="2:13" x14ac:dyDescent="0.35">
      <c r="C87" s="254">
        <f t="shared" si="3"/>
        <v>78</v>
      </c>
      <c r="D87" s="168" t="s">
        <v>16</v>
      </c>
      <c r="E87" s="366">
        <v>2240</v>
      </c>
      <c r="F87" s="366">
        <v>452</v>
      </c>
      <c r="G87" s="366">
        <v>14</v>
      </c>
      <c r="H87" s="362" t="str">
        <f t="shared" si="4"/>
        <v>2240.452.14</v>
      </c>
      <c r="I87" s="9" t="s">
        <v>8399</v>
      </c>
      <c r="K87" s="1" t="b">
        <f>IFERROR(VLOOKUP(H87,data!A$3:A$5439,1,FALSE)=H87,FALSE)</f>
        <v>1</v>
      </c>
    </row>
    <row r="88" spans="2:13" x14ac:dyDescent="0.35">
      <c r="C88" s="254">
        <f t="shared" si="3"/>
        <v>79</v>
      </c>
      <c r="D88" s="168" t="s">
        <v>173</v>
      </c>
      <c r="E88" s="366" t="s">
        <v>174</v>
      </c>
      <c r="F88" s="366" t="s">
        <v>175</v>
      </c>
      <c r="G88" s="366" t="s">
        <v>40</v>
      </c>
      <c r="H88" s="362" t="str">
        <f t="shared" si="4"/>
        <v>1502.609.75</v>
      </c>
      <c r="I88" s="9" t="s">
        <v>8399</v>
      </c>
      <c r="K88" s="1" t="b">
        <f>IFERROR(VLOOKUP(H88,data!A$3:A$5439,1,FALSE)=H88,FALSE)</f>
        <v>1</v>
      </c>
    </row>
    <row r="89" spans="2:13" x14ac:dyDescent="0.35">
      <c r="C89" s="254">
        <f t="shared" si="3"/>
        <v>80</v>
      </c>
      <c r="D89" s="168" t="s">
        <v>176</v>
      </c>
      <c r="E89" s="366" t="s">
        <v>177</v>
      </c>
      <c r="F89" s="366" t="s">
        <v>175</v>
      </c>
      <c r="G89" s="366" t="s">
        <v>40</v>
      </c>
      <c r="H89" s="362" t="str">
        <f t="shared" si="4"/>
        <v>1503.609.75</v>
      </c>
      <c r="I89" s="9" t="s">
        <v>8399</v>
      </c>
      <c r="K89" s="1" t="b">
        <f>IFERROR(VLOOKUP(H89,data!A$3:A$5439,1,FALSE)=H89,FALSE)</f>
        <v>1</v>
      </c>
    </row>
    <row r="90" spans="2:13" x14ac:dyDescent="0.35">
      <c r="C90" s="254">
        <f t="shared" si="3"/>
        <v>81</v>
      </c>
      <c r="D90" s="168" t="s">
        <v>178</v>
      </c>
      <c r="E90" s="366" t="s">
        <v>179</v>
      </c>
      <c r="F90" s="366" t="s">
        <v>175</v>
      </c>
      <c r="G90" s="366" t="s">
        <v>40</v>
      </c>
      <c r="H90" s="362" t="str">
        <f t="shared" si="4"/>
        <v>1515.609.75</v>
      </c>
      <c r="I90" s="9" t="s">
        <v>8399</v>
      </c>
      <c r="K90" s="1" t="b">
        <f>IFERROR(VLOOKUP(H90,data!A$3:A$5439,1,FALSE)=H90,FALSE)</f>
        <v>1</v>
      </c>
    </row>
    <row r="91" spans="2:13" ht="15" thickBot="1" x14ac:dyDescent="0.4">
      <c r="C91" s="258">
        <f t="shared" si="3"/>
        <v>82</v>
      </c>
      <c r="D91" s="259" t="s">
        <v>180</v>
      </c>
      <c r="E91" s="369" t="s">
        <v>181</v>
      </c>
      <c r="F91" s="369" t="s">
        <v>182</v>
      </c>
      <c r="G91" s="369" t="s">
        <v>63</v>
      </c>
      <c r="H91" s="260" t="str">
        <f t="shared" si="4"/>
        <v>0501.752.20</v>
      </c>
      <c r="I91" s="260" t="s">
        <v>8399</v>
      </c>
      <c r="K91" s="261" t="b">
        <f>IFERROR(VLOOKUP(H91,data!A$3:A$5439,1,FALSE)=H91,FALSE)</f>
        <v>1</v>
      </c>
    </row>
    <row r="92" spans="2:13" x14ac:dyDescent="0.35">
      <c r="C92" s="40">
        <f>+C91+1</f>
        <v>83</v>
      </c>
      <c r="D92" s="12" t="s">
        <v>191</v>
      </c>
      <c r="E92" s="364" t="s">
        <v>192</v>
      </c>
      <c r="F92" s="364" t="s">
        <v>193</v>
      </c>
      <c r="G92" s="364" t="s">
        <v>63</v>
      </c>
      <c r="H92" s="42" t="str">
        <f t="shared" ref="H92:H107" si="5">E92&amp;"."&amp;F92&amp;"."&amp;G92</f>
        <v>0907.271.20</v>
      </c>
      <c r="I92" s="42" t="s">
        <v>8399</v>
      </c>
      <c r="K92" s="2" t="b">
        <f>IFERROR(VLOOKUP(H92,data!A$3:A$5439,1,FALSE)=H92,FALSE)</f>
        <v>1</v>
      </c>
    </row>
    <row r="93" spans="2:13" x14ac:dyDescent="0.35">
      <c r="C93" s="40">
        <f t="shared" ref="C93:C145" si="6">+C92+1</f>
        <v>84</v>
      </c>
      <c r="D93" s="12" t="s">
        <v>194</v>
      </c>
      <c r="E93" s="364" t="s">
        <v>195</v>
      </c>
      <c r="F93" s="364" t="s">
        <v>25</v>
      </c>
      <c r="G93" s="364" t="s">
        <v>63</v>
      </c>
      <c r="H93" s="42" t="str">
        <f t="shared" si="5"/>
        <v>0932.502.20</v>
      </c>
      <c r="I93" s="42" t="s">
        <v>8399</v>
      </c>
      <c r="K93" s="2" t="b">
        <f>IFERROR(VLOOKUP(H93,data!A$3:A$5439,1,FALSE)=H93,FALSE)</f>
        <v>1</v>
      </c>
    </row>
    <row r="94" spans="2:13" x14ac:dyDescent="0.35">
      <c r="B94" s="274" t="s">
        <v>8401</v>
      </c>
      <c r="C94" s="40">
        <f t="shared" si="6"/>
        <v>85</v>
      </c>
      <c r="D94" s="276" t="s">
        <v>23</v>
      </c>
      <c r="E94" s="364" t="s">
        <v>24</v>
      </c>
      <c r="F94" s="364" t="s">
        <v>25</v>
      </c>
      <c r="G94" s="364" t="s">
        <v>19</v>
      </c>
      <c r="H94" s="42" t="str">
        <f t="shared" si="5"/>
        <v>0200.502.91</v>
      </c>
      <c r="I94" s="42" t="s">
        <v>8399</v>
      </c>
      <c r="K94" s="2" t="b">
        <f>IFERROR(VLOOKUP(H94,data!A$3:A$5439,1,FALSE)=H94,FALSE)</f>
        <v>1</v>
      </c>
      <c r="M94" s="274" t="s">
        <v>8402</v>
      </c>
    </row>
    <row r="95" spans="2:13" x14ac:dyDescent="0.35">
      <c r="C95" s="40">
        <f t="shared" si="6"/>
        <v>86</v>
      </c>
      <c r="D95" s="12" t="s">
        <v>196</v>
      </c>
      <c r="E95" s="364" t="s">
        <v>95</v>
      </c>
      <c r="F95" s="364" t="s">
        <v>25</v>
      </c>
      <c r="G95" s="364" t="s">
        <v>19</v>
      </c>
      <c r="H95" s="42" t="str">
        <f t="shared" si="5"/>
        <v>0205.502.91</v>
      </c>
      <c r="I95" s="42" t="s">
        <v>8399</v>
      </c>
      <c r="K95" s="2" t="b">
        <f>IFERROR(VLOOKUP(H95,data!A$3:A$5439,1,FALSE)=H95,FALSE)</f>
        <v>1</v>
      </c>
    </row>
    <row r="96" spans="2:13" x14ac:dyDescent="0.35">
      <c r="C96" s="40">
        <f t="shared" si="6"/>
        <v>87</v>
      </c>
      <c r="D96" s="12" t="s">
        <v>197</v>
      </c>
      <c r="E96" s="364" t="s">
        <v>198</v>
      </c>
      <c r="F96" s="364" t="s">
        <v>30</v>
      </c>
      <c r="G96" s="364" t="s">
        <v>31</v>
      </c>
      <c r="H96" s="42" t="str">
        <f t="shared" si="5"/>
        <v>0177.504.16</v>
      </c>
      <c r="I96" s="42" t="s">
        <v>8399</v>
      </c>
      <c r="K96" s="2" t="b">
        <f>IFERROR(VLOOKUP(H96,data!A$3:A$5439,1,FALSE)=H96,FALSE)</f>
        <v>1</v>
      </c>
    </row>
    <row r="97" spans="2:13" x14ac:dyDescent="0.35">
      <c r="B97" t="s">
        <v>22</v>
      </c>
      <c r="C97" s="40">
        <f t="shared" si="6"/>
        <v>88</v>
      </c>
      <c r="D97" s="181" t="s">
        <v>38</v>
      </c>
      <c r="E97" s="370" t="s">
        <v>39</v>
      </c>
      <c r="F97" s="370" t="s">
        <v>30</v>
      </c>
      <c r="G97" s="370" t="s">
        <v>40</v>
      </c>
      <c r="H97" s="363" t="str">
        <f t="shared" si="5"/>
        <v>1509.504.75</v>
      </c>
      <c r="I97" s="42" t="s">
        <v>8399</v>
      </c>
      <c r="K97" s="2" t="b">
        <f>IFERROR(VLOOKUP(H97,data!A$3:A$5439,1,FALSE)=H97,FALSE)</f>
        <v>1</v>
      </c>
      <c r="M97" s="3" t="s">
        <v>8447</v>
      </c>
    </row>
    <row r="98" spans="2:13" x14ac:dyDescent="0.35">
      <c r="C98" s="40">
        <f t="shared" si="6"/>
        <v>89</v>
      </c>
      <c r="D98" s="12" t="s">
        <v>199</v>
      </c>
      <c r="E98" s="364">
        <v>1534</v>
      </c>
      <c r="F98" s="364">
        <v>506</v>
      </c>
      <c r="G98" s="364">
        <v>75</v>
      </c>
      <c r="H98" s="42" t="str">
        <f t="shared" si="5"/>
        <v>1534.506.75</v>
      </c>
      <c r="I98" s="42" t="s">
        <v>8399</v>
      </c>
      <c r="K98" s="2" t="b">
        <f>IFERROR(VLOOKUP(H98,data!A$3:A$5439,1,FALSE)=H98,FALSE)</f>
        <v>1</v>
      </c>
    </row>
    <row r="99" spans="2:13" x14ac:dyDescent="0.35">
      <c r="C99" s="40">
        <f t="shared" si="6"/>
        <v>90</v>
      </c>
      <c r="D99" s="12" t="s">
        <v>200</v>
      </c>
      <c r="E99" s="364" t="s">
        <v>201</v>
      </c>
      <c r="F99" s="364" t="s">
        <v>156</v>
      </c>
      <c r="G99" s="364" t="s">
        <v>63</v>
      </c>
      <c r="H99" s="42" t="str">
        <f t="shared" si="5"/>
        <v>0920.551.20</v>
      </c>
      <c r="I99" s="42" t="s">
        <v>8399</v>
      </c>
      <c r="K99" s="2" t="b">
        <f>IFERROR(VLOOKUP(H99,data!A$3:A$5439,1,FALSE)=H99,FALSE)</f>
        <v>1</v>
      </c>
    </row>
    <row r="100" spans="2:13" x14ac:dyDescent="0.35">
      <c r="C100" s="40">
        <f t="shared" si="6"/>
        <v>91</v>
      </c>
      <c r="D100" s="12" t="s">
        <v>202</v>
      </c>
      <c r="E100" s="364" t="s">
        <v>203</v>
      </c>
      <c r="F100" s="364" t="s">
        <v>156</v>
      </c>
      <c r="G100" s="364" t="s">
        <v>63</v>
      </c>
      <c r="H100" s="42" t="str">
        <f t="shared" si="5"/>
        <v>0923.551.20</v>
      </c>
      <c r="I100" s="42" t="s">
        <v>8399</v>
      </c>
      <c r="K100" s="2" t="b">
        <f>IFERROR(VLOOKUP(H100,data!A$3:A$5439,1,FALSE)=H100,FALSE)</f>
        <v>1</v>
      </c>
    </row>
    <row r="101" spans="2:13" x14ac:dyDescent="0.35">
      <c r="C101" s="40">
        <f t="shared" si="6"/>
        <v>92</v>
      </c>
      <c r="D101" s="12" t="s">
        <v>206</v>
      </c>
      <c r="E101" s="364" t="s">
        <v>207</v>
      </c>
      <c r="F101" s="364" t="s">
        <v>156</v>
      </c>
      <c r="G101" s="364" t="s">
        <v>63</v>
      </c>
      <c r="H101" s="42" t="str">
        <f t="shared" si="5"/>
        <v>0949.551.20</v>
      </c>
      <c r="I101" s="42" t="s">
        <v>8399</v>
      </c>
      <c r="K101" s="2" t="b">
        <f>IFERROR(VLOOKUP(H101,data!A$3:A$5439,1,FALSE)=H101,FALSE)</f>
        <v>1</v>
      </c>
    </row>
    <row r="102" spans="2:13" x14ac:dyDescent="0.35">
      <c r="C102" s="40">
        <f t="shared" si="6"/>
        <v>93</v>
      </c>
      <c r="D102" s="12" t="s">
        <v>208</v>
      </c>
      <c r="E102" s="364" t="s">
        <v>209</v>
      </c>
      <c r="F102" s="364" t="s">
        <v>156</v>
      </c>
      <c r="G102" s="364" t="s">
        <v>63</v>
      </c>
      <c r="H102" s="42" t="str">
        <f t="shared" si="5"/>
        <v>0951.551.20</v>
      </c>
      <c r="I102" s="42" t="s">
        <v>8399</v>
      </c>
      <c r="K102" s="2" t="b">
        <f>IFERROR(VLOOKUP(H102,data!A$3:A$5439,1,FALSE)=H102,FALSE)</f>
        <v>1</v>
      </c>
    </row>
    <row r="103" spans="2:13" x14ac:dyDescent="0.35">
      <c r="C103" s="40">
        <f t="shared" si="6"/>
        <v>94</v>
      </c>
      <c r="D103" s="12" t="s">
        <v>204</v>
      </c>
      <c r="E103" s="364">
        <v>9913</v>
      </c>
      <c r="F103" s="364" t="s">
        <v>156</v>
      </c>
      <c r="G103" s="364" t="s">
        <v>63</v>
      </c>
      <c r="H103" s="42" t="str">
        <f t="shared" si="5"/>
        <v>9913.551.20</v>
      </c>
      <c r="I103" s="42" t="s">
        <v>8399</v>
      </c>
      <c r="K103" s="2" t="b">
        <f>IFERROR(VLOOKUP(H103,data!A$3:A$5439,1,FALSE)=H103,FALSE)</f>
        <v>1</v>
      </c>
    </row>
    <row r="104" spans="2:13" x14ac:dyDescent="0.35">
      <c r="C104" s="40">
        <f t="shared" si="6"/>
        <v>95</v>
      </c>
      <c r="D104" s="12" t="s">
        <v>210</v>
      </c>
      <c r="E104" s="364" t="s">
        <v>211</v>
      </c>
      <c r="F104" s="364" t="s">
        <v>156</v>
      </c>
      <c r="G104" s="364" t="s">
        <v>40</v>
      </c>
      <c r="H104" s="42" t="str">
        <f t="shared" si="5"/>
        <v>0113.551.75</v>
      </c>
      <c r="I104" s="42" t="s">
        <v>8399</v>
      </c>
      <c r="K104" s="2" t="b">
        <f>IFERROR(VLOOKUP(H104,data!A$3:A$5439,1,FALSE)=H104,FALSE)</f>
        <v>1</v>
      </c>
    </row>
    <row r="105" spans="2:13" x14ac:dyDescent="0.35">
      <c r="C105" s="40">
        <f t="shared" si="6"/>
        <v>96</v>
      </c>
      <c r="D105" s="12" t="s">
        <v>212</v>
      </c>
      <c r="E105" s="364" t="s">
        <v>213</v>
      </c>
      <c r="F105" s="364" t="s">
        <v>156</v>
      </c>
      <c r="G105" s="364" t="s">
        <v>40</v>
      </c>
      <c r="H105" s="42" t="str">
        <f t="shared" si="5"/>
        <v>0114.551.75</v>
      </c>
      <c r="I105" s="42" t="s">
        <v>8399</v>
      </c>
      <c r="K105" s="2" t="b">
        <f>IFERROR(VLOOKUP(H105,data!A$3:A$5439,1,FALSE)=H105,FALSE)</f>
        <v>1</v>
      </c>
    </row>
    <row r="106" spans="2:13" x14ac:dyDescent="0.35">
      <c r="C106" s="40">
        <f t="shared" si="6"/>
        <v>97</v>
      </c>
      <c r="D106" s="12" t="s">
        <v>214</v>
      </c>
      <c r="E106" s="364" t="s">
        <v>215</v>
      </c>
      <c r="F106" s="364" t="s">
        <v>156</v>
      </c>
      <c r="G106" s="364" t="s">
        <v>40</v>
      </c>
      <c r="H106" s="42" t="str">
        <f t="shared" si="5"/>
        <v>0115.551.75</v>
      </c>
      <c r="I106" s="42" t="s">
        <v>8399</v>
      </c>
      <c r="K106" s="2" t="b">
        <f>IFERROR(VLOOKUP(H106,data!A$3:A$5439,1,FALSE)=H106,FALSE)</f>
        <v>1</v>
      </c>
    </row>
    <row r="107" spans="2:13" x14ac:dyDescent="0.35">
      <c r="C107" s="40">
        <f t="shared" si="6"/>
        <v>98</v>
      </c>
      <c r="D107" s="12" t="s">
        <v>216</v>
      </c>
      <c r="E107" s="364" t="s">
        <v>217</v>
      </c>
      <c r="F107" s="364" t="s">
        <v>156</v>
      </c>
      <c r="G107" s="364" t="s">
        <v>40</v>
      </c>
      <c r="H107" s="42" t="str">
        <f t="shared" si="5"/>
        <v>0116.551.75</v>
      </c>
      <c r="I107" s="42" t="s">
        <v>8399</v>
      </c>
      <c r="K107" s="2" t="b">
        <f>IFERROR(VLOOKUP(H107,data!A$3:A$5439,1,FALSE)=H107,FALSE)</f>
        <v>1</v>
      </c>
    </row>
    <row r="108" spans="2:13" x14ac:dyDescent="0.35">
      <c r="C108" s="40">
        <f t="shared" si="6"/>
        <v>99</v>
      </c>
      <c r="D108" s="12" t="s">
        <v>218</v>
      </c>
      <c r="E108" s="364" t="s">
        <v>219</v>
      </c>
      <c r="F108" s="364" t="s">
        <v>156</v>
      </c>
      <c r="G108" s="364" t="s">
        <v>40</v>
      </c>
      <c r="H108" s="42" t="str">
        <f t="shared" ref="H108:H138" si="7">E108&amp;"."&amp;F108&amp;"."&amp;G108</f>
        <v>0117.551.75</v>
      </c>
      <c r="I108" s="42" t="s">
        <v>8399</v>
      </c>
      <c r="K108" s="2" t="b">
        <f>IFERROR(VLOOKUP(H108,data!A$3:A$5439,1,FALSE)=H108,FALSE)</f>
        <v>1</v>
      </c>
    </row>
    <row r="109" spans="2:13" x14ac:dyDescent="0.35">
      <c r="C109" s="40">
        <f t="shared" si="6"/>
        <v>100</v>
      </c>
      <c r="D109" s="12" t="s">
        <v>220</v>
      </c>
      <c r="E109" s="365" t="s">
        <v>221</v>
      </c>
      <c r="F109" s="364" t="s">
        <v>156</v>
      </c>
      <c r="G109" s="364" t="s">
        <v>40</v>
      </c>
      <c r="H109" s="42" t="str">
        <f t="shared" si="7"/>
        <v>0118.551.75</v>
      </c>
      <c r="I109" s="42" t="s">
        <v>8399</v>
      </c>
      <c r="K109" s="2" t="b">
        <f>IFERROR(VLOOKUP(H109,data!A$3:A$5439,1,FALSE)=H109,FALSE)</f>
        <v>1</v>
      </c>
    </row>
    <row r="110" spans="2:13" x14ac:dyDescent="0.35">
      <c r="C110" s="40">
        <f t="shared" si="6"/>
        <v>101</v>
      </c>
      <c r="D110" s="12" t="s">
        <v>223</v>
      </c>
      <c r="E110" s="364" t="s">
        <v>224</v>
      </c>
      <c r="F110" s="364" t="s">
        <v>156</v>
      </c>
      <c r="G110" s="364" t="s">
        <v>40</v>
      </c>
      <c r="H110" s="42" t="str">
        <f t="shared" si="7"/>
        <v>0119.551.75</v>
      </c>
      <c r="I110" s="42" t="s">
        <v>8399</v>
      </c>
      <c r="K110" s="2" t="b">
        <f>IFERROR(VLOOKUP(H110,data!A$3:A$5439,1,FALSE)=H110,FALSE)</f>
        <v>1</v>
      </c>
    </row>
    <row r="111" spans="2:13" x14ac:dyDescent="0.35">
      <c r="C111" s="40">
        <f t="shared" si="6"/>
        <v>102</v>
      </c>
      <c r="D111" s="12" t="s">
        <v>225</v>
      </c>
      <c r="E111" s="364" t="s">
        <v>226</v>
      </c>
      <c r="F111" s="364" t="s">
        <v>156</v>
      </c>
      <c r="G111" s="364" t="s">
        <v>40</v>
      </c>
      <c r="H111" s="42" t="str">
        <f t="shared" si="7"/>
        <v>0126.551.75</v>
      </c>
      <c r="I111" s="42" t="s">
        <v>8399</v>
      </c>
      <c r="K111" s="2" t="b">
        <f>IFERROR(VLOOKUP(H111,data!A$3:A$5439,1,FALSE)=H111,FALSE)</f>
        <v>1</v>
      </c>
    </row>
    <row r="112" spans="2:13" x14ac:dyDescent="0.35">
      <c r="B112" t="s">
        <v>22</v>
      </c>
      <c r="C112" s="40">
        <f t="shared" si="6"/>
        <v>103</v>
      </c>
      <c r="D112" s="11" t="s">
        <v>159</v>
      </c>
      <c r="E112" s="364" t="s">
        <v>160</v>
      </c>
      <c r="F112" s="364" t="s">
        <v>156</v>
      </c>
      <c r="G112" s="364" t="s">
        <v>40</v>
      </c>
      <c r="H112" s="42" t="str">
        <f t="shared" si="7"/>
        <v>0350.551.75</v>
      </c>
      <c r="I112" s="42" t="s">
        <v>8399</v>
      </c>
      <c r="K112" s="2" t="b">
        <f>IFERROR(VLOOKUP(H112,data!A$3:A$5439,1,FALSE)=H112,FALSE)</f>
        <v>1</v>
      </c>
      <c r="M112" s="3" t="s">
        <v>8447</v>
      </c>
    </row>
    <row r="113" spans="2:13" x14ac:dyDescent="0.35">
      <c r="C113" s="40">
        <f t="shared" si="6"/>
        <v>104</v>
      </c>
      <c r="D113" s="12" t="s">
        <v>227</v>
      </c>
      <c r="E113" s="364" t="s">
        <v>228</v>
      </c>
      <c r="F113" s="364">
        <v>551</v>
      </c>
      <c r="G113" s="364">
        <v>75</v>
      </c>
      <c r="H113" s="42" t="str">
        <f t="shared" si="7"/>
        <v>0512.551.75</v>
      </c>
      <c r="I113" s="42" t="s">
        <v>8399</v>
      </c>
      <c r="K113" s="2" t="b">
        <f>IFERROR(VLOOKUP(H113,data!A$3:A$5439,1,FALSE)=H113,FALSE)</f>
        <v>1</v>
      </c>
    </row>
    <row r="114" spans="2:13" x14ac:dyDescent="0.35">
      <c r="C114" s="40">
        <f t="shared" si="6"/>
        <v>105</v>
      </c>
      <c r="D114" s="12" t="s">
        <v>229</v>
      </c>
      <c r="E114" s="364" t="s">
        <v>230</v>
      </c>
      <c r="F114" s="364">
        <v>551</v>
      </c>
      <c r="G114" s="364" t="s">
        <v>40</v>
      </c>
      <c r="H114" s="42" t="str">
        <f t="shared" si="7"/>
        <v>0515.551.75</v>
      </c>
      <c r="I114" s="42" t="s">
        <v>8399</v>
      </c>
      <c r="K114" s="2" t="b">
        <f>IFERROR(VLOOKUP(H114,data!A$3:A$5439,1,FALSE)=H114,FALSE)</f>
        <v>1</v>
      </c>
    </row>
    <row r="115" spans="2:13" x14ac:dyDescent="0.35">
      <c r="C115" s="40">
        <f t="shared" si="6"/>
        <v>106</v>
      </c>
      <c r="D115" s="12" t="s">
        <v>7685</v>
      </c>
      <c r="E115" s="365" t="s">
        <v>222</v>
      </c>
      <c r="F115" s="364" t="s">
        <v>156</v>
      </c>
      <c r="G115" s="364" t="s">
        <v>40</v>
      </c>
      <c r="H115" s="42" t="str">
        <f t="shared" si="7"/>
        <v>0524.551.75</v>
      </c>
      <c r="I115" s="42" t="s">
        <v>8399</v>
      </c>
      <c r="K115" s="2" t="b">
        <f>IFERROR(VLOOKUP(H115,data!A$3:A$5439,1,FALSE)=H115,FALSE)</f>
        <v>1</v>
      </c>
    </row>
    <row r="116" spans="2:13" x14ac:dyDescent="0.35">
      <c r="C116" s="40">
        <f t="shared" si="6"/>
        <v>107</v>
      </c>
      <c r="D116" s="12" t="s">
        <v>231</v>
      </c>
      <c r="E116" s="364" t="s">
        <v>232</v>
      </c>
      <c r="F116" s="364" t="s">
        <v>156</v>
      </c>
      <c r="G116" s="364" t="s">
        <v>40</v>
      </c>
      <c r="H116" s="42" t="str">
        <f t="shared" si="7"/>
        <v>5551.551.75</v>
      </c>
      <c r="I116" s="42" t="s">
        <v>8399</v>
      </c>
      <c r="K116" s="2" t="b">
        <f>IFERROR(VLOOKUP(H116,data!A$3:A$5439,1,FALSE)=H116,FALSE)</f>
        <v>1</v>
      </c>
    </row>
    <row r="117" spans="2:13" x14ac:dyDescent="0.35">
      <c r="C117" s="40">
        <f t="shared" si="6"/>
        <v>108</v>
      </c>
      <c r="D117" s="12" t="s">
        <v>7686</v>
      </c>
      <c r="E117" s="365" t="s">
        <v>4953</v>
      </c>
      <c r="F117" s="364" t="s">
        <v>156</v>
      </c>
      <c r="G117" s="364" t="s">
        <v>40</v>
      </c>
      <c r="H117" s="42" t="str">
        <f t="shared" si="7"/>
        <v>267403.551.75</v>
      </c>
      <c r="I117" s="42" t="s">
        <v>8399</v>
      </c>
      <c r="K117" s="2" t="b">
        <f>IFERROR(VLOOKUP(H117,data!A$3:A$5439,1,FALSE)=H117,FALSE)</f>
        <v>1</v>
      </c>
    </row>
    <row r="118" spans="2:13" x14ac:dyDescent="0.35">
      <c r="B118" t="s">
        <v>22</v>
      </c>
      <c r="C118" s="40">
        <f t="shared" si="6"/>
        <v>109</v>
      </c>
      <c r="D118" s="11" t="s">
        <v>161</v>
      </c>
      <c r="E118" s="364" t="s">
        <v>160</v>
      </c>
      <c r="F118" s="364" t="s">
        <v>162</v>
      </c>
      <c r="G118" s="364" t="s">
        <v>40</v>
      </c>
      <c r="H118" s="42" t="str">
        <f t="shared" si="7"/>
        <v>0350.552.75</v>
      </c>
      <c r="I118" s="42" t="s">
        <v>8399</v>
      </c>
      <c r="K118" s="2" t="b">
        <f>IFERROR(VLOOKUP(H118,data!A$3:A$5439,1,FALSE)=H118,FALSE)</f>
        <v>1</v>
      </c>
      <c r="M118" s="3" t="s">
        <v>8447</v>
      </c>
    </row>
    <row r="119" spans="2:13" x14ac:dyDescent="0.35">
      <c r="C119" s="40">
        <f>+C118+1</f>
        <v>110</v>
      </c>
      <c r="D119" s="12" t="s">
        <v>235</v>
      </c>
      <c r="E119" s="364" t="s">
        <v>236</v>
      </c>
      <c r="F119" s="364" t="s">
        <v>51</v>
      </c>
      <c r="G119" s="364" t="s">
        <v>63</v>
      </c>
      <c r="H119" s="42" t="str">
        <f t="shared" si="7"/>
        <v>0139.604.20</v>
      </c>
      <c r="I119" s="42" t="s">
        <v>8399</v>
      </c>
      <c r="K119" s="2" t="b">
        <f>IFERROR(VLOOKUP(H119,data!A$3:A$5439,1,FALSE)=H119,FALSE)</f>
        <v>1</v>
      </c>
    </row>
    <row r="120" spans="2:13" x14ac:dyDescent="0.35">
      <c r="C120" s="40">
        <f t="shared" si="6"/>
        <v>111</v>
      </c>
      <c r="D120" s="12" t="s">
        <v>237</v>
      </c>
      <c r="E120" s="364" t="s">
        <v>238</v>
      </c>
      <c r="F120" s="364" t="s">
        <v>51</v>
      </c>
      <c r="G120" s="364" t="s">
        <v>63</v>
      </c>
      <c r="H120" s="42" t="str">
        <f t="shared" si="7"/>
        <v>0930.604.20</v>
      </c>
      <c r="I120" s="42" t="s">
        <v>8399</v>
      </c>
      <c r="K120" s="2" t="b">
        <f>IFERROR(VLOOKUP(H120,data!A$3:A$5439,1,FALSE)=H120,FALSE)</f>
        <v>1</v>
      </c>
    </row>
    <row r="121" spans="2:13" x14ac:dyDescent="0.35">
      <c r="B121" t="s">
        <v>22</v>
      </c>
      <c r="C121" s="40">
        <f t="shared" si="6"/>
        <v>112</v>
      </c>
      <c r="D121" s="11" t="s">
        <v>186</v>
      </c>
      <c r="E121" s="364" t="s">
        <v>187</v>
      </c>
      <c r="F121" s="364" t="s">
        <v>51</v>
      </c>
      <c r="G121" s="364" t="s">
        <v>70</v>
      </c>
      <c r="H121" s="42" t="str">
        <f t="shared" si="7"/>
        <v>4041.604.86</v>
      </c>
      <c r="I121" s="42" t="s">
        <v>8399</v>
      </c>
      <c r="K121" s="2" t="b">
        <f>IFERROR(VLOOKUP(H121,data!A$3:A$5439,1,FALSE)=H121,FALSE)</f>
        <v>1</v>
      </c>
      <c r="M121" s="3" t="s">
        <v>8447</v>
      </c>
    </row>
    <row r="122" spans="2:13" x14ac:dyDescent="0.35">
      <c r="B122" t="s">
        <v>22</v>
      </c>
      <c r="C122" s="40">
        <f t="shared" si="6"/>
        <v>113</v>
      </c>
      <c r="D122" s="11" t="s">
        <v>188</v>
      </c>
      <c r="E122" s="364" t="s">
        <v>189</v>
      </c>
      <c r="F122" s="364" t="s">
        <v>51</v>
      </c>
      <c r="G122" s="364" t="s">
        <v>70</v>
      </c>
      <c r="H122" s="42" t="str">
        <f t="shared" si="7"/>
        <v>4042.604.86</v>
      </c>
      <c r="I122" s="42" t="s">
        <v>8399</v>
      </c>
      <c r="K122" s="2" t="b">
        <f>IFERROR(VLOOKUP(H122,data!A$3:A$5439,1,FALSE)=H122,FALSE)</f>
        <v>1</v>
      </c>
      <c r="M122" s="3" t="s">
        <v>8447</v>
      </c>
    </row>
    <row r="123" spans="2:13" x14ac:dyDescent="0.35">
      <c r="C123" s="40">
        <f t="shared" si="6"/>
        <v>114</v>
      </c>
      <c r="D123" s="12" t="s">
        <v>7684</v>
      </c>
      <c r="E123" s="364" t="s">
        <v>240</v>
      </c>
      <c r="F123" s="364" t="s">
        <v>51</v>
      </c>
      <c r="G123" s="364" t="s">
        <v>70</v>
      </c>
      <c r="H123" s="42" t="str">
        <f t="shared" si="7"/>
        <v>4098.604.86</v>
      </c>
      <c r="I123" s="42" t="s">
        <v>8399</v>
      </c>
      <c r="K123" s="2" t="b">
        <f>IFERROR(VLOOKUP(H123,data!A$3:A$5439,1,FALSE)=H123,FALSE)</f>
        <v>1</v>
      </c>
    </row>
    <row r="124" spans="2:13" x14ac:dyDescent="0.35">
      <c r="C124" s="40">
        <f t="shared" si="6"/>
        <v>115</v>
      </c>
      <c r="D124" s="12" t="s">
        <v>241</v>
      </c>
      <c r="E124" s="364" t="s">
        <v>242</v>
      </c>
      <c r="F124" s="364" t="s">
        <v>51</v>
      </c>
      <c r="G124" s="364" t="s">
        <v>70</v>
      </c>
      <c r="H124" s="42" t="str">
        <f t="shared" si="7"/>
        <v>5486.604.86</v>
      </c>
      <c r="I124" s="42" t="s">
        <v>8399</v>
      </c>
      <c r="K124" s="2" t="b">
        <f>IFERROR(VLOOKUP(H124,data!A$3:A$5439,1,FALSE)=H124,FALSE)</f>
        <v>1</v>
      </c>
    </row>
    <row r="125" spans="2:13" x14ac:dyDescent="0.35">
      <c r="C125" s="40">
        <f t="shared" si="6"/>
        <v>116</v>
      </c>
      <c r="D125" s="12" t="s">
        <v>243</v>
      </c>
      <c r="E125" s="364">
        <v>8560</v>
      </c>
      <c r="F125" s="364" t="s">
        <v>51</v>
      </c>
      <c r="G125" s="364" t="s">
        <v>70</v>
      </c>
      <c r="H125" s="42" t="str">
        <f t="shared" si="7"/>
        <v>8560.604.86</v>
      </c>
      <c r="I125" s="42" t="s">
        <v>8399</v>
      </c>
      <c r="K125" s="2" t="b">
        <f>IFERROR(VLOOKUP(H125,data!A$3:A$5439,1,FALSE)=H125,FALSE)</f>
        <v>1</v>
      </c>
    </row>
    <row r="126" spans="2:13" x14ac:dyDescent="0.35">
      <c r="C126" s="40">
        <f t="shared" si="6"/>
        <v>117</v>
      </c>
      <c r="D126" s="12" t="s">
        <v>64</v>
      </c>
      <c r="E126" s="364" t="s">
        <v>244</v>
      </c>
      <c r="F126" s="364" t="s">
        <v>51</v>
      </c>
      <c r="G126" s="364" t="s">
        <v>245</v>
      </c>
      <c r="H126" s="42" t="str">
        <f t="shared" si="7"/>
        <v>5528.604.95</v>
      </c>
      <c r="I126" s="42" t="s">
        <v>8399</v>
      </c>
      <c r="K126" s="2" t="b">
        <f>IFERROR(VLOOKUP(H126,data!A$3:A$5439,1,FALSE)=H126,FALSE)</f>
        <v>1</v>
      </c>
    </row>
    <row r="127" spans="2:13" x14ac:dyDescent="0.35">
      <c r="B127" t="s">
        <v>8375</v>
      </c>
      <c r="C127" s="40">
        <f t="shared" si="6"/>
        <v>118</v>
      </c>
      <c r="D127" s="182" t="s">
        <v>275</v>
      </c>
      <c r="E127" s="364" t="s">
        <v>276</v>
      </c>
      <c r="F127" s="364" t="s">
        <v>146</v>
      </c>
      <c r="G127" s="364" t="s">
        <v>52</v>
      </c>
      <c r="H127" s="42" t="str">
        <f t="shared" si="7"/>
        <v>3505.605.12</v>
      </c>
      <c r="I127" s="42" t="s">
        <v>8399</v>
      </c>
      <c r="K127" s="2" t="b">
        <f>IFERROR(VLOOKUP(H127,data!A$3:A$5439,1,FALSE)=H127,FALSE)</f>
        <v>1</v>
      </c>
      <c r="M127" s="183" t="s">
        <v>8448</v>
      </c>
    </row>
    <row r="128" spans="2:13" x14ac:dyDescent="0.35">
      <c r="B128" t="s">
        <v>8375</v>
      </c>
      <c r="C128" s="40">
        <f t="shared" si="6"/>
        <v>119</v>
      </c>
      <c r="D128" s="182" t="s">
        <v>277</v>
      </c>
      <c r="E128" s="364" t="s">
        <v>278</v>
      </c>
      <c r="F128" s="364" t="s">
        <v>146</v>
      </c>
      <c r="G128" s="364" t="s">
        <v>52</v>
      </c>
      <c r="H128" s="42" t="str">
        <f t="shared" si="7"/>
        <v>3539.605.12</v>
      </c>
      <c r="I128" s="42" t="s">
        <v>8399</v>
      </c>
      <c r="K128" s="2" t="b">
        <f>IFERROR(VLOOKUP(H128,data!A$3:A$5439,1,FALSE)=H128,FALSE)</f>
        <v>1</v>
      </c>
      <c r="M128" s="183" t="s">
        <v>8448</v>
      </c>
    </row>
    <row r="129" spans="2:13" x14ac:dyDescent="0.35">
      <c r="C129" s="40">
        <f t="shared" si="6"/>
        <v>120</v>
      </c>
      <c r="D129" s="12" t="s">
        <v>246</v>
      </c>
      <c r="E129" s="364" t="s">
        <v>247</v>
      </c>
      <c r="F129" s="364" t="s">
        <v>175</v>
      </c>
      <c r="G129" s="364" t="s">
        <v>63</v>
      </c>
      <c r="H129" s="42" t="str">
        <f t="shared" si="7"/>
        <v>0905.609.20</v>
      </c>
      <c r="I129" s="42" t="s">
        <v>8399</v>
      </c>
      <c r="K129" s="2" t="b">
        <f>IFERROR(VLOOKUP(H129,data!A$3:A$5439,1,FALSE)=H129,FALSE)</f>
        <v>1</v>
      </c>
    </row>
    <row r="130" spans="2:13" x14ac:dyDescent="0.35">
      <c r="C130" s="40">
        <f t="shared" si="6"/>
        <v>121</v>
      </c>
      <c r="D130" s="12" t="s">
        <v>248</v>
      </c>
      <c r="E130" s="364" t="s">
        <v>249</v>
      </c>
      <c r="F130" s="364" t="s">
        <v>175</v>
      </c>
      <c r="G130" s="364" t="s">
        <v>63</v>
      </c>
      <c r="H130" s="42" t="str">
        <f t="shared" si="7"/>
        <v>0906.609.20</v>
      </c>
      <c r="I130" s="42" t="s">
        <v>8399</v>
      </c>
      <c r="K130" s="2" t="b">
        <f>IFERROR(VLOOKUP(H130,data!A$3:A$5439,1,FALSE)=H130,FALSE)</f>
        <v>1</v>
      </c>
    </row>
    <row r="131" spans="2:13" x14ac:dyDescent="0.35">
      <c r="C131" s="40">
        <f t="shared" si="6"/>
        <v>122</v>
      </c>
      <c r="D131" s="12" t="s">
        <v>250</v>
      </c>
      <c r="E131" s="364" t="s">
        <v>251</v>
      </c>
      <c r="F131" s="364" t="s">
        <v>175</v>
      </c>
      <c r="G131" s="364" t="s">
        <v>63</v>
      </c>
      <c r="H131" s="42" t="str">
        <f t="shared" si="7"/>
        <v>0922.609.20</v>
      </c>
      <c r="I131" s="42" t="s">
        <v>8399</v>
      </c>
      <c r="K131" s="2" t="b">
        <f>IFERROR(VLOOKUP(H131,data!A$3:A$5439,1,FALSE)=H131,FALSE)</f>
        <v>1</v>
      </c>
    </row>
    <row r="132" spans="2:13" x14ac:dyDescent="0.35">
      <c r="C132" s="40">
        <f t="shared" si="6"/>
        <v>123</v>
      </c>
      <c r="D132" s="12" t="s">
        <v>252</v>
      </c>
      <c r="E132" s="364" t="s">
        <v>253</v>
      </c>
      <c r="F132" s="364" t="s">
        <v>175</v>
      </c>
      <c r="G132" s="364" t="s">
        <v>63</v>
      </c>
      <c r="H132" s="42" t="str">
        <f t="shared" si="7"/>
        <v>0929.609.20</v>
      </c>
      <c r="I132" s="42" t="s">
        <v>8399</v>
      </c>
      <c r="K132" s="2" t="b">
        <f>IFERROR(VLOOKUP(H132,data!A$3:A$5439,1,FALSE)=H132,FALSE)</f>
        <v>1</v>
      </c>
    </row>
    <row r="133" spans="2:13" x14ac:dyDescent="0.35">
      <c r="C133" s="40">
        <f t="shared" si="6"/>
        <v>124</v>
      </c>
      <c r="D133" s="12" t="s">
        <v>254</v>
      </c>
      <c r="E133" s="364" t="s">
        <v>255</v>
      </c>
      <c r="F133" s="364" t="s">
        <v>175</v>
      </c>
      <c r="G133" s="364" t="s">
        <v>63</v>
      </c>
      <c r="H133" s="42" t="str">
        <f t="shared" si="7"/>
        <v>0933.609.20</v>
      </c>
      <c r="I133" s="42" t="s">
        <v>8399</v>
      </c>
      <c r="K133" s="2" t="b">
        <f>IFERROR(VLOOKUP(H133,data!A$3:A$5439,1,FALSE)=H133,FALSE)</f>
        <v>1</v>
      </c>
    </row>
    <row r="134" spans="2:13" x14ac:dyDescent="0.35">
      <c r="C134" s="40">
        <f t="shared" si="6"/>
        <v>125</v>
      </c>
      <c r="D134" s="12" t="s">
        <v>256</v>
      </c>
      <c r="E134" s="364" t="s">
        <v>257</v>
      </c>
      <c r="F134" s="364" t="s">
        <v>175</v>
      </c>
      <c r="G134" s="364" t="s">
        <v>63</v>
      </c>
      <c r="H134" s="42" t="str">
        <f t="shared" si="7"/>
        <v>0950.609.20</v>
      </c>
      <c r="I134" s="42" t="s">
        <v>8399</v>
      </c>
      <c r="K134" s="2" t="b">
        <f>IFERROR(VLOOKUP(H134,data!A$3:A$5439,1,FALSE)=H134,FALSE)</f>
        <v>1</v>
      </c>
    </row>
    <row r="135" spans="2:13" x14ac:dyDescent="0.35">
      <c r="B135" t="s">
        <v>8375</v>
      </c>
      <c r="C135" s="40">
        <f t="shared" si="6"/>
        <v>126</v>
      </c>
      <c r="D135" s="182" t="s">
        <v>279</v>
      </c>
      <c r="E135" s="364" t="s">
        <v>184</v>
      </c>
      <c r="F135" s="364" t="s">
        <v>175</v>
      </c>
      <c r="G135" s="364" t="s">
        <v>280</v>
      </c>
      <c r="H135" s="42" t="str">
        <f t="shared" si="7"/>
        <v>0406.609.28</v>
      </c>
      <c r="I135" s="42" t="s">
        <v>8399</v>
      </c>
      <c r="K135" s="2" t="b">
        <f>IFERROR(VLOOKUP(H135,data!A$3:A$5439,1,FALSE)=H135,FALSE)</f>
        <v>1</v>
      </c>
      <c r="M135" s="183" t="s">
        <v>8448</v>
      </c>
    </row>
    <row r="136" spans="2:13" x14ac:dyDescent="0.35">
      <c r="C136" s="40">
        <f t="shared" si="6"/>
        <v>127</v>
      </c>
      <c r="D136" s="12" t="s">
        <v>258</v>
      </c>
      <c r="E136" s="364" t="s">
        <v>67</v>
      </c>
      <c r="F136" s="364" t="s">
        <v>175</v>
      </c>
      <c r="G136" s="364" t="s">
        <v>40</v>
      </c>
      <c r="H136" s="42" t="str">
        <f t="shared" si="7"/>
        <v>1501.609.75</v>
      </c>
      <c r="I136" s="42" t="s">
        <v>8399</v>
      </c>
      <c r="K136" s="2" t="b">
        <f>IFERROR(VLOOKUP(H136,data!A$3:A$5439,1,FALSE)=H136,FALSE)</f>
        <v>1</v>
      </c>
    </row>
    <row r="137" spans="2:13" x14ac:dyDescent="0.35">
      <c r="C137" s="40">
        <f t="shared" si="6"/>
        <v>128</v>
      </c>
      <c r="D137" s="12" t="s">
        <v>259</v>
      </c>
      <c r="E137" s="364" t="s">
        <v>260</v>
      </c>
      <c r="F137" s="364" t="s">
        <v>175</v>
      </c>
      <c r="G137" s="364" t="s">
        <v>40</v>
      </c>
      <c r="H137" s="42" t="str">
        <f t="shared" si="7"/>
        <v>1522.609.75</v>
      </c>
      <c r="I137" s="42" t="s">
        <v>8399</v>
      </c>
      <c r="K137" s="2" t="b">
        <f>IFERROR(VLOOKUP(H137,data!A$3:A$5439,1,FALSE)=H137,FALSE)</f>
        <v>1</v>
      </c>
    </row>
    <row r="138" spans="2:13" x14ac:dyDescent="0.35">
      <c r="B138" t="s">
        <v>8375</v>
      </c>
      <c r="C138" s="40">
        <f t="shared" si="6"/>
        <v>129</v>
      </c>
      <c r="D138" s="184" t="s">
        <v>5556</v>
      </c>
      <c r="E138" s="364" t="s">
        <v>190</v>
      </c>
      <c r="F138" s="364" t="s">
        <v>175</v>
      </c>
      <c r="G138" s="364" t="s">
        <v>40</v>
      </c>
      <c r="H138" s="42" t="str">
        <f t="shared" si="7"/>
        <v>1545.609.75</v>
      </c>
      <c r="I138" s="42" t="s">
        <v>8399</v>
      </c>
      <c r="J138" s="31"/>
      <c r="K138" s="2" t="b">
        <f>IFERROR(VLOOKUP(H138,data!A$3:A$5439,1,FALSE)=H138,FALSE)</f>
        <v>1</v>
      </c>
      <c r="M138" s="183" t="s">
        <v>8448</v>
      </c>
    </row>
    <row r="139" spans="2:13" x14ac:dyDescent="0.35">
      <c r="C139" s="40">
        <f t="shared" si="6"/>
        <v>130</v>
      </c>
      <c r="D139" s="12" t="s">
        <v>261</v>
      </c>
      <c r="E139" s="364" t="s">
        <v>262</v>
      </c>
      <c r="F139" s="364" t="s">
        <v>175</v>
      </c>
      <c r="G139" s="364" t="s">
        <v>40</v>
      </c>
      <c r="H139" s="42" t="str">
        <f t="shared" ref="H139:H145" si="8">E139&amp;"."&amp;F139&amp;"."&amp;G139</f>
        <v>1550.609.75</v>
      </c>
      <c r="I139" s="42" t="s">
        <v>8399</v>
      </c>
      <c r="K139" s="2" t="b">
        <f>IFERROR(VLOOKUP(H139,data!A$3:A$5439,1,FALSE)=H139,FALSE)</f>
        <v>1</v>
      </c>
    </row>
    <row r="140" spans="2:13" x14ac:dyDescent="0.35">
      <c r="C140" s="40">
        <f t="shared" si="6"/>
        <v>131</v>
      </c>
      <c r="D140" s="12" t="s">
        <v>263</v>
      </c>
      <c r="E140" s="364" t="s">
        <v>264</v>
      </c>
      <c r="F140" s="364" t="s">
        <v>175</v>
      </c>
      <c r="G140" s="364" t="s">
        <v>40</v>
      </c>
      <c r="H140" s="42" t="str">
        <f t="shared" si="8"/>
        <v>1552.609.75</v>
      </c>
      <c r="I140" s="42" t="s">
        <v>8399</v>
      </c>
      <c r="K140" s="2" t="b">
        <f>IFERROR(VLOOKUP(H140,data!A$3:A$5439,1,FALSE)=H140,FALSE)</f>
        <v>1</v>
      </c>
    </row>
    <row r="141" spans="2:13" x14ac:dyDescent="0.35">
      <c r="C141" s="40">
        <f t="shared" si="6"/>
        <v>132</v>
      </c>
      <c r="D141" s="12" t="s">
        <v>268</v>
      </c>
      <c r="E141" s="364" t="s">
        <v>269</v>
      </c>
      <c r="F141" s="364" t="s">
        <v>175</v>
      </c>
      <c r="G141" s="364" t="s">
        <v>40</v>
      </c>
      <c r="H141" s="42" t="str">
        <f t="shared" si="8"/>
        <v>5734.609.75</v>
      </c>
      <c r="I141" s="42" t="s">
        <v>8399</v>
      </c>
      <c r="K141" s="2" t="b">
        <f>IFERROR(VLOOKUP(H141,data!A$3:A$5439,1,FALSE)=H141,FALSE)</f>
        <v>1</v>
      </c>
    </row>
    <row r="142" spans="2:13" x14ac:dyDescent="0.35">
      <c r="C142" s="40">
        <f t="shared" si="6"/>
        <v>133</v>
      </c>
      <c r="D142" s="286" t="s">
        <v>246</v>
      </c>
      <c r="E142" s="364">
        <v>9912</v>
      </c>
      <c r="F142" s="364">
        <v>609</v>
      </c>
      <c r="G142" s="364">
        <v>20</v>
      </c>
      <c r="H142" s="42" t="str">
        <f t="shared" si="8"/>
        <v>9912.609.20</v>
      </c>
      <c r="I142" s="42" t="s">
        <v>8399</v>
      </c>
      <c r="K142" s="2" t="b">
        <f>IFERROR(VLOOKUP(H142,data!A$3:A$5439,1,FALSE)=H142,FALSE)</f>
        <v>1</v>
      </c>
    </row>
    <row r="143" spans="2:13" x14ac:dyDescent="0.35">
      <c r="C143" s="40">
        <f t="shared" si="6"/>
        <v>134</v>
      </c>
      <c r="D143" s="12" t="s">
        <v>265</v>
      </c>
      <c r="E143" s="364" t="s">
        <v>266</v>
      </c>
      <c r="F143" s="364" t="s">
        <v>175</v>
      </c>
      <c r="G143" s="364" t="s">
        <v>40</v>
      </c>
      <c r="H143" s="42" t="str">
        <f t="shared" si="8"/>
        <v>309600.609.75</v>
      </c>
      <c r="I143" s="42" t="s">
        <v>8399</v>
      </c>
      <c r="K143" s="2" t="b">
        <f>IFERROR(VLOOKUP(H143,data!A$3:A$5439,1,FALSE)=H143,FALSE)</f>
        <v>1</v>
      </c>
    </row>
    <row r="144" spans="2:13" x14ac:dyDescent="0.35">
      <c r="C144" s="40">
        <f t="shared" si="6"/>
        <v>135</v>
      </c>
      <c r="D144" s="12" t="s">
        <v>267</v>
      </c>
      <c r="E144" s="364">
        <v>310700</v>
      </c>
      <c r="F144" s="364" t="s">
        <v>175</v>
      </c>
      <c r="G144" s="364" t="s">
        <v>40</v>
      </c>
      <c r="H144" s="42" t="str">
        <f t="shared" si="8"/>
        <v>310700.609.75</v>
      </c>
      <c r="I144" s="42" t="s">
        <v>8399</v>
      </c>
      <c r="K144" s="2" t="b">
        <f>IFERROR(VLOOKUP(H144,data!A$3:A$5439,1,FALSE)=H144,FALSE)</f>
        <v>1</v>
      </c>
    </row>
    <row r="145" spans="3:11" x14ac:dyDescent="0.35">
      <c r="C145" s="40">
        <f t="shared" si="6"/>
        <v>136</v>
      </c>
      <c r="D145" s="12" t="s">
        <v>273</v>
      </c>
      <c r="E145" s="364" t="s">
        <v>274</v>
      </c>
      <c r="F145" s="364" t="s">
        <v>271</v>
      </c>
      <c r="G145" s="364" t="s">
        <v>272</v>
      </c>
      <c r="H145" s="42" t="str">
        <f t="shared" si="8"/>
        <v>0154.701.36</v>
      </c>
      <c r="I145" s="42" t="s">
        <v>8399</v>
      </c>
      <c r="K145" s="2" t="b">
        <f>IFERROR(VLOOKUP(H145,data!A$3:A$5439,1,FALSE)=H145,FALSE)</f>
        <v>1</v>
      </c>
    </row>
  </sheetData>
  <sortState xmlns:xlrd2="http://schemas.microsoft.com/office/spreadsheetml/2017/richdata2" ref="D10:I91">
    <sortCondition ref="F10:F91"/>
    <sortCondition ref="E10:E91"/>
  </sortState>
  <conditionalFormatting sqref="B88 K113:K118 K120:K141 K81:K96 K10:K79 K98:K111 K143:K145">
    <cfRule type="containsText" dxfId="7" priority="33" operator="containsText" text="FALSE">
      <formula>NOT(ISERROR(SEARCH("FALSE",B10)))</formula>
    </cfRule>
  </conditionalFormatting>
  <conditionalFormatting sqref="K80">
    <cfRule type="containsText" dxfId="6" priority="25" operator="containsText" text="FALSE">
      <formula>NOT(ISERROR(SEARCH("FALSE",K80)))</formula>
    </cfRule>
  </conditionalFormatting>
  <conditionalFormatting sqref="K112">
    <cfRule type="containsText" dxfId="5" priority="24" operator="containsText" text="FALSE">
      <formula>NOT(ISERROR(SEARCH("FALSE",K112)))</formula>
    </cfRule>
  </conditionalFormatting>
  <conditionalFormatting sqref="K119">
    <cfRule type="containsText" dxfId="4" priority="21" operator="containsText" text="FALSE">
      <formula>NOT(ISERROR(SEARCH("FALSE",K119)))</formula>
    </cfRule>
  </conditionalFormatting>
  <conditionalFormatting sqref="K97">
    <cfRule type="containsText" dxfId="3" priority="2" operator="containsText" text="FALSE">
      <formula>NOT(ISERROR(SEARCH("FALSE",K97)))</formula>
    </cfRule>
  </conditionalFormatting>
  <conditionalFormatting sqref="K142">
    <cfRule type="containsText" dxfId="2" priority="1" operator="containsText" text="FALSE">
      <formula>NOT(ISERROR(SEARCH("FALSE",K142)))</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CF39E-4364-45A9-BFB9-4B38AF563326}">
  <sheetPr>
    <tabColor rgb="FFFF0000"/>
  </sheetPr>
  <dimension ref="A1:CE5446"/>
  <sheetViews>
    <sheetView zoomScale="80" zoomScaleNormal="80" workbookViewId="0">
      <pane xSplit="17" ySplit="2" topLeftCell="R3" activePane="bottomRight" state="frozen"/>
      <selection pane="topRight" activeCell="M1" sqref="M1"/>
      <selection pane="bottomLeft" activeCell="A3" sqref="A3"/>
      <selection pane="bottomRight"/>
    </sheetView>
  </sheetViews>
  <sheetFormatPr defaultRowHeight="14.5" x14ac:dyDescent="0.35"/>
  <cols>
    <col min="1" max="1" width="13.7265625" customWidth="1"/>
    <col min="2" max="2" width="9.7265625" customWidth="1"/>
    <col min="3" max="4" width="6.7265625" customWidth="1"/>
    <col min="5" max="5" width="4.7265625" customWidth="1"/>
    <col min="6" max="6" width="20.7265625" customWidth="1"/>
    <col min="7" max="7" width="4.7265625" customWidth="1"/>
    <col min="8" max="8" width="20.7265625" customWidth="1"/>
    <col min="9" max="9" width="8.7265625" customWidth="1"/>
    <col min="10" max="10" width="60.7265625" customWidth="1"/>
    <col min="11" max="13" width="4.7265625" customWidth="1"/>
    <col min="14" max="14" width="15.7265625" customWidth="1"/>
    <col min="15" max="15" width="14.7265625" customWidth="1"/>
    <col min="16" max="16" width="9.7265625" customWidth="1"/>
    <col min="17" max="17" width="10.7265625" customWidth="1"/>
    <col min="18" max="75" width="9.7265625" customWidth="1"/>
    <col min="76" max="76" width="12.7265625" customWidth="1"/>
    <col min="77" max="83" width="9.7265625" hidden="1" customWidth="1"/>
  </cols>
  <sheetData>
    <row r="1" spans="1:83" ht="21" x14ac:dyDescent="0.5">
      <c r="E1" s="15" t="s">
        <v>8395</v>
      </c>
    </row>
    <row r="2" spans="1:83" ht="45" customHeight="1" thickBot="1" x14ac:dyDescent="0.4">
      <c r="A2" s="49" t="s">
        <v>7</v>
      </c>
      <c r="B2" s="51" t="s">
        <v>8400</v>
      </c>
      <c r="C2" s="50" t="s">
        <v>8367</v>
      </c>
      <c r="D2" s="51" t="s">
        <v>7699</v>
      </c>
      <c r="E2" s="28" t="s">
        <v>283</v>
      </c>
      <c r="F2" s="28" t="s">
        <v>284</v>
      </c>
      <c r="G2" s="28" t="s">
        <v>285</v>
      </c>
      <c r="H2" s="28" t="s">
        <v>286</v>
      </c>
      <c r="I2" s="28" t="s">
        <v>287</v>
      </c>
      <c r="J2" s="28" t="s">
        <v>288</v>
      </c>
      <c r="K2" s="28" t="s">
        <v>289</v>
      </c>
      <c r="L2" s="28" t="s">
        <v>6</v>
      </c>
      <c r="M2" s="28" t="s">
        <v>290</v>
      </c>
      <c r="N2" s="28" t="s">
        <v>291</v>
      </c>
      <c r="O2" s="28" t="s">
        <v>292</v>
      </c>
      <c r="P2" s="28" t="s">
        <v>293</v>
      </c>
      <c r="Q2" s="28" t="s">
        <v>294</v>
      </c>
      <c r="R2" s="29">
        <v>1962</v>
      </c>
      <c r="S2" s="29">
        <v>1963</v>
      </c>
      <c r="T2" s="29">
        <v>1964</v>
      </c>
      <c r="U2" s="29">
        <v>1965</v>
      </c>
      <c r="V2" s="29">
        <v>1966</v>
      </c>
      <c r="W2" s="29">
        <v>1967</v>
      </c>
      <c r="X2" s="29">
        <v>1968</v>
      </c>
      <c r="Y2" s="29">
        <v>1969</v>
      </c>
      <c r="Z2" s="29">
        <v>1970</v>
      </c>
      <c r="AA2" s="29">
        <v>1971</v>
      </c>
      <c r="AB2" s="29">
        <v>1972</v>
      </c>
      <c r="AC2" s="29">
        <v>1973</v>
      </c>
      <c r="AD2" s="29">
        <v>1974</v>
      </c>
      <c r="AE2" s="29">
        <v>1975</v>
      </c>
      <c r="AF2" s="29">
        <v>1976</v>
      </c>
      <c r="AG2" s="30" t="s">
        <v>295</v>
      </c>
      <c r="AH2" s="29">
        <v>1977</v>
      </c>
      <c r="AI2" s="29">
        <v>1978</v>
      </c>
      <c r="AJ2" s="29">
        <v>1979</v>
      </c>
      <c r="AK2" s="29">
        <v>1980</v>
      </c>
      <c r="AL2" s="29">
        <v>1981</v>
      </c>
      <c r="AM2" s="29">
        <v>1982</v>
      </c>
      <c r="AN2" s="29">
        <v>1983</v>
      </c>
      <c r="AO2" s="29">
        <v>1984</v>
      </c>
      <c r="AP2" s="29">
        <v>1985</v>
      </c>
      <c r="AQ2" s="29">
        <v>1986</v>
      </c>
      <c r="AR2" s="29">
        <v>1987</v>
      </c>
      <c r="AS2" s="29">
        <v>1988</v>
      </c>
      <c r="AT2" s="29">
        <v>1989</v>
      </c>
      <c r="AU2" s="29">
        <v>1990</v>
      </c>
      <c r="AV2" s="29">
        <v>1991</v>
      </c>
      <c r="AW2" s="29">
        <v>1992</v>
      </c>
      <c r="AX2" s="29">
        <v>1993</v>
      </c>
      <c r="AY2" s="29">
        <v>1994</v>
      </c>
      <c r="AZ2" s="29">
        <v>1995</v>
      </c>
      <c r="BA2" s="29">
        <v>1996</v>
      </c>
      <c r="BB2" s="29">
        <v>1997</v>
      </c>
      <c r="BC2" s="29">
        <v>1998</v>
      </c>
      <c r="BD2" s="29">
        <v>1999</v>
      </c>
      <c r="BE2" s="29">
        <v>2000</v>
      </c>
      <c r="BF2" s="29">
        <v>2001</v>
      </c>
      <c r="BG2" s="29">
        <v>2002</v>
      </c>
      <c r="BH2" s="29">
        <v>2003</v>
      </c>
      <c r="BI2" s="29">
        <v>2004</v>
      </c>
      <c r="BJ2" s="29">
        <v>2005</v>
      </c>
      <c r="BK2" s="29">
        <v>2006</v>
      </c>
      <c r="BL2" s="29">
        <v>2007</v>
      </c>
      <c r="BM2" s="29">
        <v>2008</v>
      </c>
      <c r="BN2" s="29">
        <v>2009</v>
      </c>
      <c r="BO2" s="29">
        <v>2010</v>
      </c>
      <c r="BP2" s="29">
        <v>2011</v>
      </c>
      <c r="BQ2" s="29">
        <v>2012</v>
      </c>
      <c r="BR2" s="29">
        <v>2013</v>
      </c>
      <c r="BS2" s="29">
        <v>2014</v>
      </c>
      <c r="BT2" s="29">
        <v>2015</v>
      </c>
      <c r="BU2" s="29">
        <v>2016</v>
      </c>
      <c r="BV2" s="29">
        <v>2017</v>
      </c>
      <c r="BW2" s="29">
        <v>2018</v>
      </c>
      <c r="BX2" s="194">
        <v>2019</v>
      </c>
      <c r="BY2" s="29">
        <v>2020</v>
      </c>
      <c r="BZ2" s="29">
        <v>2021</v>
      </c>
      <c r="CA2" s="29">
        <v>2022</v>
      </c>
      <c r="CB2" s="29">
        <v>2023</v>
      </c>
      <c r="CC2" s="29">
        <v>2024</v>
      </c>
      <c r="CD2" s="29">
        <v>2025</v>
      </c>
      <c r="CE2" s="29">
        <v>2026</v>
      </c>
    </row>
    <row r="3" spans="1:83" x14ac:dyDescent="0.35">
      <c r="A3" s="9" t="str">
        <f>I3&amp;"."&amp;M3&amp;"."&amp;K3</f>
        <v>.051.</v>
      </c>
      <c r="B3" s="52" t="e">
        <f>+IF(MATCH(A3,List!H$10:H$145,0),"Targeted")</f>
        <v>#N/A</v>
      </c>
      <c r="C3" s="65"/>
      <c r="D3" s="52"/>
      <c r="E3" s="16" t="s">
        <v>296</v>
      </c>
      <c r="F3" s="16" t="s">
        <v>297</v>
      </c>
      <c r="G3" s="16" t="s">
        <v>298</v>
      </c>
      <c r="H3" s="16" t="s">
        <v>297</v>
      </c>
      <c r="I3" s="16" t="s">
        <v>299</v>
      </c>
      <c r="J3" s="16" t="s">
        <v>300</v>
      </c>
      <c r="K3" s="17" t="s">
        <v>299</v>
      </c>
      <c r="L3" s="18" t="s">
        <v>301</v>
      </c>
      <c r="M3" s="195" t="s">
        <v>302</v>
      </c>
      <c r="N3" s="16" t="s">
        <v>303</v>
      </c>
      <c r="O3" s="17" t="s">
        <v>304</v>
      </c>
      <c r="P3" s="17" t="s">
        <v>305</v>
      </c>
      <c r="Q3" s="17" t="s">
        <v>306</v>
      </c>
      <c r="R3">
        <v>-156986</v>
      </c>
      <c r="S3">
        <v>-244043</v>
      </c>
      <c r="T3">
        <v>-152668</v>
      </c>
      <c r="U3">
        <v>-142402</v>
      </c>
      <c r="V3">
        <v>-150921</v>
      </c>
      <c r="W3">
        <v>-128898</v>
      </c>
      <c r="X3">
        <v>-156191</v>
      </c>
      <c r="Y3">
        <v>-133614</v>
      </c>
      <c r="Z3">
        <v>-139453</v>
      </c>
      <c r="AA3">
        <v>-118064</v>
      </c>
      <c r="AB3">
        <v>-104239</v>
      </c>
      <c r="AC3">
        <v>-100754</v>
      </c>
      <c r="AD3">
        <v>-146378</v>
      </c>
      <c r="AE3">
        <v>-158856</v>
      </c>
      <c r="AF3">
        <v>-137515</v>
      </c>
      <c r="AG3" s="19">
        <v>8591</v>
      </c>
      <c r="AH3">
        <v>-165688</v>
      </c>
      <c r="AI3">
        <v>-141556</v>
      </c>
      <c r="AJ3">
        <v>-482892</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v>0</v>
      </c>
      <c r="BN3">
        <v>0</v>
      </c>
      <c r="BO3">
        <v>0</v>
      </c>
      <c r="BP3">
        <v>0</v>
      </c>
      <c r="BQ3">
        <v>0</v>
      </c>
      <c r="BR3">
        <v>0</v>
      </c>
      <c r="BS3">
        <v>0</v>
      </c>
      <c r="BT3">
        <v>0</v>
      </c>
      <c r="BU3">
        <v>0</v>
      </c>
      <c r="BV3">
        <v>0</v>
      </c>
      <c r="BW3">
        <v>0</v>
      </c>
      <c r="BX3" s="10">
        <v>0</v>
      </c>
      <c r="BY3">
        <v>0</v>
      </c>
      <c r="BZ3">
        <v>0</v>
      </c>
      <c r="CA3">
        <v>0</v>
      </c>
      <c r="CB3">
        <v>0</v>
      </c>
      <c r="CC3">
        <v>0</v>
      </c>
      <c r="CD3">
        <v>0</v>
      </c>
      <c r="CE3">
        <v>0</v>
      </c>
    </row>
    <row r="4" spans="1:83" x14ac:dyDescent="0.35">
      <c r="A4" s="9" t="str">
        <f t="shared" ref="A4:A67" si="0">I4&amp;"."&amp;M4&amp;"."&amp;K4</f>
        <v>129200.051.21</v>
      </c>
      <c r="B4" s="52" t="e">
        <f>+IF(MATCH(A4,List!H$10:H$145,0),"Targeted")</f>
        <v>#N/A</v>
      </c>
      <c r="C4" s="65"/>
      <c r="D4" s="52"/>
      <c r="E4" s="16" t="s">
        <v>296</v>
      </c>
      <c r="F4" s="16" t="s">
        <v>297</v>
      </c>
      <c r="G4" s="16" t="s">
        <v>298</v>
      </c>
      <c r="H4" s="16" t="s">
        <v>297</v>
      </c>
      <c r="I4" s="16" t="s">
        <v>307</v>
      </c>
      <c r="J4" s="16" t="s">
        <v>308</v>
      </c>
      <c r="K4" s="17" t="s">
        <v>309</v>
      </c>
      <c r="L4" s="18" t="s">
        <v>301</v>
      </c>
      <c r="M4" s="195" t="s">
        <v>302</v>
      </c>
      <c r="N4" s="16" t="s">
        <v>303</v>
      </c>
      <c r="O4" s="17" t="s">
        <v>304</v>
      </c>
      <c r="P4" s="17" t="s">
        <v>305</v>
      </c>
      <c r="Q4" s="17" t="s">
        <v>306</v>
      </c>
      <c r="R4">
        <v>0</v>
      </c>
      <c r="S4">
        <v>0</v>
      </c>
      <c r="T4">
        <v>0</v>
      </c>
      <c r="U4">
        <v>0</v>
      </c>
      <c r="V4">
        <v>0</v>
      </c>
      <c r="W4">
        <v>0</v>
      </c>
      <c r="X4">
        <v>0</v>
      </c>
      <c r="Y4">
        <v>0</v>
      </c>
      <c r="Z4">
        <v>0</v>
      </c>
      <c r="AA4">
        <v>0</v>
      </c>
      <c r="AB4">
        <v>0</v>
      </c>
      <c r="AC4">
        <v>0</v>
      </c>
      <c r="AD4">
        <v>0</v>
      </c>
      <c r="AE4">
        <v>0</v>
      </c>
      <c r="AF4">
        <v>0</v>
      </c>
      <c r="AG4" s="19">
        <v>0</v>
      </c>
      <c r="AH4">
        <v>0</v>
      </c>
      <c r="AI4">
        <v>0</v>
      </c>
      <c r="AJ4">
        <v>0</v>
      </c>
      <c r="AK4">
        <v>0</v>
      </c>
      <c r="AL4">
        <v>0</v>
      </c>
      <c r="AM4">
        <v>0</v>
      </c>
      <c r="AN4">
        <v>0</v>
      </c>
      <c r="AO4">
        <v>0</v>
      </c>
      <c r="AP4">
        <v>0</v>
      </c>
      <c r="AQ4">
        <v>0</v>
      </c>
      <c r="AR4">
        <v>0</v>
      </c>
      <c r="AS4">
        <v>0</v>
      </c>
      <c r="AT4">
        <v>0</v>
      </c>
      <c r="AU4">
        <v>-1</v>
      </c>
      <c r="AV4">
        <v>0</v>
      </c>
      <c r="AW4">
        <v>0</v>
      </c>
      <c r="AX4">
        <v>0</v>
      </c>
      <c r="AY4">
        <v>-1</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0</v>
      </c>
      <c r="BX4" s="10">
        <v>0</v>
      </c>
      <c r="BY4">
        <v>0</v>
      </c>
      <c r="BZ4">
        <v>0</v>
      </c>
      <c r="CA4">
        <v>0</v>
      </c>
      <c r="CB4">
        <v>0</v>
      </c>
      <c r="CC4">
        <v>0</v>
      </c>
      <c r="CD4">
        <v>0</v>
      </c>
      <c r="CE4">
        <v>0</v>
      </c>
    </row>
    <row r="5" spans="1:83" x14ac:dyDescent="0.35">
      <c r="A5" s="9" t="str">
        <f t="shared" si="0"/>
        <v>140000.051.</v>
      </c>
      <c r="B5" s="52" t="e">
        <f>+IF(MATCH(A5,List!H$10:H$145,0),"Targeted")</f>
        <v>#N/A</v>
      </c>
      <c r="C5" s="65"/>
      <c r="D5" s="52"/>
      <c r="E5" s="16" t="s">
        <v>296</v>
      </c>
      <c r="F5" s="16" t="s">
        <v>297</v>
      </c>
      <c r="G5" s="16" t="s">
        <v>298</v>
      </c>
      <c r="H5" s="16" t="s">
        <v>297</v>
      </c>
      <c r="I5" s="16" t="s">
        <v>310</v>
      </c>
      <c r="J5" s="16" t="s">
        <v>311</v>
      </c>
      <c r="K5" s="17" t="s">
        <v>299</v>
      </c>
      <c r="L5" s="18" t="s">
        <v>301</v>
      </c>
      <c r="M5" s="195" t="s">
        <v>302</v>
      </c>
      <c r="N5" s="16" t="s">
        <v>303</v>
      </c>
      <c r="O5" s="17" t="s">
        <v>304</v>
      </c>
      <c r="P5" s="17" t="s">
        <v>305</v>
      </c>
      <c r="Q5" s="17" t="s">
        <v>306</v>
      </c>
      <c r="R5">
        <v>-1597</v>
      </c>
      <c r="S5">
        <v>-1578</v>
      </c>
      <c r="T5">
        <v>-1152</v>
      </c>
      <c r="U5">
        <v>-2328</v>
      </c>
      <c r="V5">
        <v>-2299</v>
      </c>
      <c r="W5">
        <v>-1727</v>
      </c>
      <c r="X5">
        <v>-1374</v>
      </c>
      <c r="Y5">
        <v>-1899</v>
      </c>
      <c r="Z5">
        <v>-1521</v>
      </c>
      <c r="AA5">
        <v>-1894</v>
      </c>
      <c r="AB5">
        <v>-2357</v>
      </c>
      <c r="AC5">
        <v>-4670</v>
      </c>
      <c r="AD5">
        <v>-6260</v>
      </c>
      <c r="AE5">
        <v>-16494</v>
      </c>
      <c r="AF5">
        <v>-10299</v>
      </c>
      <c r="AG5" s="19">
        <v>-1263</v>
      </c>
      <c r="AH5">
        <v>-7783</v>
      </c>
      <c r="AI5">
        <v>-7567</v>
      </c>
      <c r="AJ5">
        <v>-9600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s="10">
        <v>0</v>
      </c>
      <c r="BY5">
        <v>0</v>
      </c>
      <c r="BZ5">
        <v>0</v>
      </c>
      <c r="CA5">
        <v>0</v>
      </c>
      <c r="CB5">
        <v>0</v>
      </c>
      <c r="CC5">
        <v>0</v>
      </c>
      <c r="CD5">
        <v>0</v>
      </c>
      <c r="CE5">
        <v>0</v>
      </c>
    </row>
    <row r="6" spans="1:83" x14ac:dyDescent="0.35">
      <c r="A6" s="9" t="str">
        <f t="shared" si="0"/>
        <v>184000.051.97</v>
      </c>
      <c r="B6" s="52" t="e">
        <f>+IF(MATCH(A6,List!H$10:H$145,0),"Targeted")</f>
        <v>#N/A</v>
      </c>
      <c r="C6" s="65"/>
      <c r="D6" s="52"/>
      <c r="E6" s="16" t="s">
        <v>296</v>
      </c>
      <c r="F6" s="16" t="s">
        <v>297</v>
      </c>
      <c r="G6" s="16" t="s">
        <v>298</v>
      </c>
      <c r="H6" s="16" t="s">
        <v>297</v>
      </c>
      <c r="I6" s="16" t="s">
        <v>312</v>
      </c>
      <c r="J6" s="16" t="s">
        <v>313</v>
      </c>
      <c r="K6" s="17" t="s">
        <v>314</v>
      </c>
      <c r="L6" s="18" t="s">
        <v>301</v>
      </c>
      <c r="M6" s="195" t="s">
        <v>302</v>
      </c>
      <c r="N6" s="16" t="s">
        <v>303</v>
      </c>
      <c r="O6" s="17" t="s">
        <v>304</v>
      </c>
      <c r="P6" s="17" t="s">
        <v>305</v>
      </c>
      <c r="Q6" s="17" t="s">
        <v>306</v>
      </c>
      <c r="R6">
        <v>0</v>
      </c>
      <c r="S6">
        <v>0</v>
      </c>
      <c r="T6">
        <v>0</v>
      </c>
      <c r="U6">
        <v>0</v>
      </c>
      <c r="V6">
        <v>0</v>
      </c>
      <c r="W6">
        <v>0</v>
      </c>
      <c r="X6">
        <v>0</v>
      </c>
      <c r="Y6">
        <v>0</v>
      </c>
      <c r="Z6">
        <v>0</v>
      </c>
      <c r="AA6">
        <v>0</v>
      </c>
      <c r="AB6">
        <v>0</v>
      </c>
      <c r="AC6">
        <v>0</v>
      </c>
      <c r="AD6">
        <v>0</v>
      </c>
      <c r="AE6">
        <v>0</v>
      </c>
      <c r="AF6">
        <v>0</v>
      </c>
      <c r="AG6" s="19">
        <v>0</v>
      </c>
      <c r="AH6">
        <v>0</v>
      </c>
      <c r="AI6">
        <v>0</v>
      </c>
      <c r="AJ6">
        <v>0</v>
      </c>
      <c r="AK6">
        <v>-22359</v>
      </c>
      <c r="AL6">
        <v>-30943</v>
      </c>
      <c r="AM6">
        <v>-39594</v>
      </c>
      <c r="AN6">
        <v>-29310</v>
      </c>
      <c r="AO6">
        <v>0</v>
      </c>
      <c r="AP6">
        <v>0</v>
      </c>
      <c r="AQ6">
        <v>0</v>
      </c>
      <c r="AR6">
        <v>0</v>
      </c>
      <c r="AS6">
        <v>0</v>
      </c>
      <c r="AT6">
        <v>0</v>
      </c>
      <c r="AU6">
        <v>0</v>
      </c>
      <c r="AV6">
        <v>0</v>
      </c>
      <c r="AW6">
        <v>0</v>
      </c>
      <c r="AX6">
        <v>0</v>
      </c>
      <c r="AY6">
        <v>0</v>
      </c>
      <c r="AZ6">
        <v>-2000</v>
      </c>
      <c r="BA6">
        <v>-1000</v>
      </c>
      <c r="BB6">
        <v>-2000</v>
      </c>
      <c r="BC6">
        <v>-3000</v>
      </c>
      <c r="BD6">
        <v>-3000</v>
      </c>
      <c r="BE6">
        <v>-1000</v>
      </c>
      <c r="BF6">
        <v>0</v>
      </c>
      <c r="BG6">
        <v>0</v>
      </c>
      <c r="BH6">
        <v>-1000</v>
      </c>
      <c r="BI6">
        <v>0</v>
      </c>
      <c r="BJ6">
        <v>0</v>
      </c>
      <c r="BK6">
        <v>0</v>
      </c>
      <c r="BL6">
        <v>0</v>
      </c>
      <c r="BM6">
        <v>0</v>
      </c>
      <c r="BN6">
        <v>0</v>
      </c>
      <c r="BO6">
        <v>0</v>
      </c>
      <c r="BP6">
        <v>0</v>
      </c>
      <c r="BQ6">
        <v>0</v>
      </c>
      <c r="BR6">
        <v>0</v>
      </c>
      <c r="BS6">
        <v>0</v>
      </c>
      <c r="BT6">
        <v>0</v>
      </c>
      <c r="BU6">
        <v>0</v>
      </c>
      <c r="BV6">
        <v>0</v>
      </c>
      <c r="BW6">
        <v>0</v>
      </c>
      <c r="BX6" s="10">
        <v>0</v>
      </c>
      <c r="BY6">
        <v>0</v>
      </c>
      <c r="BZ6">
        <v>-1000</v>
      </c>
      <c r="CA6">
        <v>-1000</v>
      </c>
      <c r="CB6">
        <v>-1000</v>
      </c>
      <c r="CC6">
        <v>-1000</v>
      </c>
      <c r="CD6">
        <v>-1000</v>
      </c>
      <c r="CE6">
        <v>-1000</v>
      </c>
    </row>
    <row r="7" spans="1:83" x14ac:dyDescent="0.35">
      <c r="A7" s="9" t="str">
        <f t="shared" si="0"/>
        <v>184017.051.17</v>
      </c>
      <c r="B7" s="52" t="e">
        <f>+IF(MATCH(A7,List!H$10:H$145,0),"Targeted")</f>
        <v>#N/A</v>
      </c>
      <c r="C7" s="65"/>
      <c r="D7" s="52"/>
      <c r="E7" s="16" t="s">
        <v>296</v>
      </c>
      <c r="F7" s="16" t="s">
        <v>297</v>
      </c>
      <c r="G7" s="16" t="s">
        <v>298</v>
      </c>
      <c r="H7" s="16" t="s">
        <v>297</v>
      </c>
      <c r="I7" s="16" t="s">
        <v>315</v>
      </c>
      <c r="J7" s="16" t="s">
        <v>316</v>
      </c>
      <c r="K7" s="17" t="s">
        <v>317</v>
      </c>
      <c r="L7" s="18" t="s">
        <v>301</v>
      </c>
      <c r="M7" s="195" t="s">
        <v>302</v>
      </c>
      <c r="N7" s="16" t="s">
        <v>303</v>
      </c>
      <c r="O7" s="17" t="s">
        <v>304</v>
      </c>
      <c r="P7" s="17" t="s">
        <v>305</v>
      </c>
      <c r="Q7" s="17" t="s">
        <v>306</v>
      </c>
      <c r="R7">
        <v>0</v>
      </c>
      <c r="S7">
        <v>0</v>
      </c>
      <c r="T7">
        <v>0</v>
      </c>
      <c r="U7">
        <v>0</v>
      </c>
      <c r="V7">
        <v>0</v>
      </c>
      <c r="W7">
        <v>0</v>
      </c>
      <c r="X7">
        <v>0</v>
      </c>
      <c r="Y7">
        <v>0</v>
      </c>
      <c r="Z7">
        <v>0</v>
      </c>
      <c r="AA7">
        <v>0</v>
      </c>
      <c r="AB7">
        <v>0</v>
      </c>
      <c r="AC7">
        <v>0</v>
      </c>
      <c r="AD7">
        <v>0</v>
      </c>
      <c r="AE7">
        <v>0</v>
      </c>
      <c r="AF7">
        <v>0</v>
      </c>
      <c r="AG7" s="19">
        <v>0</v>
      </c>
      <c r="AH7">
        <v>0</v>
      </c>
      <c r="AI7">
        <v>0</v>
      </c>
      <c r="AJ7">
        <v>0</v>
      </c>
      <c r="AK7">
        <v>0</v>
      </c>
      <c r="AL7">
        <v>0</v>
      </c>
      <c r="AM7">
        <v>0</v>
      </c>
      <c r="AN7">
        <v>0</v>
      </c>
      <c r="AO7">
        <v>-12981</v>
      </c>
      <c r="AP7">
        <v>-9551</v>
      </c>
      <c r="AQ7">
        <v>-7774</v>
      </c>
      <c r="AR7">
        <v>-8890</v>
      </c>
      <c r="AS7">
        <v>-9759</v>
      </c>
      <c r="AT7">
        <v>-6212</v>
      </c>
      <c r="AU7">
        <v>-6023</v>
      </c>
      <c r="AV7">
        <v>-5078</v>
      </c>
      <c r="AW7">
        <v>-6355</v>
      </c>
      <c r="AX7">
        <v>-3299</v>
      </c>
      <c r="AY7">
        <v>-3238</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s="10">
        <v>0</v>
      </c>
      <c r="BY7">
        <v>0</v>
      </c>
      <c r="BZ7">
        <v>0</v>
      </c>
      <c r="CA7">
        <v>0</v>
      </c>
      <c r="CB7">
        <v>0</v>
      </c>
      <c r="CC7">
        <v>0</v>
      </c>
      <c r="CD7">
        <v>0</v>
      </c>
      <c r="CE7">
        <v>0</v>
      </c>
    </row>
    <row r="8" spans="1:83" x14ac:dyDescent="0.35">
      <c r="A8" s="9" t="str">
        <f t="shared" si="0"/>
        <v>184021.051.21</v>
      </c>
      <c r="B8" s="52" t="e">
        <f>+IF(MATCH(A8,List!H$10:H$145,0),"Targeted")</f>
        <v>#N/A</v>
      </c>
      <c r="C8" s="65"/>
      <c r="D8" s="52"/>
      <c r="E8" s="16" t="s">
        <v>296</v>
      </c>
      <c r="F8" s="16" t="s">
        <v>297</v>
      </c>
      <c r="G8" s="16" t="s">
        <v>298</v>
      </c>
      <c r="H8" s="16" t="s">
        <v>297</v>
      </c>
      <c r="I8" s="16" t="s">
        <v>318</v>
      </c>
      <c r="J8" s="16" t="s">
        <v>319</v>
      </c>
      <c r="K8" s="17" t="s">
        <v>309</v>
      </c>
      <c r="L8" s="18" t="s">
        <v>301</v>
      </c>
      <c r="M8" s="195" t="s">
        <v>302</v>
      </c>
      <c r="N8" s="16" t="s">
        <v>303</v>
      </c>
      <c r="O8" s="17" t="s">
        <v>304</v>
      </c>
      <c r="P8" s="17" t="s">
        <v>305</v>
      </c>
      <c r="Q8" s="17" t="s">
        <v>306</v>
      </c>
      <c r="R8">
        <v>0</v>
      </c>
      <c r="S8">
        <v>0</v>
      </c>
      <c r="T8">
        <v>0</v>
      </c>
      <c r="U8">
        <v>0</v>
      </c>
      <c r="V8">
        <v>0</v>
      </c>
      <c r="W8">
        <v>0</v>
      </c>
      <c r="X8">
        <v>0</v>
      </c>
      <c r="Y8">
        <v>0</v>
      </c>
      <c r="Z8">
        <v>0</v>
      </c>
      <c r="AA8">
        <v>0</v>
      </c>
      <c r="AB8">
        <v>0</v>
      </c>
      <c r="AC8">
        <v>0</v>
      </c>
      <c r="AD8">
        <v>0</v>
      </c>
      <c r="AE8">
        <v>0</v>
      </c>
      <c r="AF8">
        <v>0</v>
      </c>
      <c r="AG8" s="19">
        <v>0</v>
      </c>
      <c r="AH8">
        <v>0</v>
      </c>
      <c r="AI8">
        <v>0</v>
      </c>
      <c r="AJ8">
        <v>0</v>
      </c>
      <c r="AK8">
        <v>0</v>
      </c>
      <c r="AL8">
        <v>0</v>
      </c>
      <c r="AM8">
        <v>0</v>
      </c>
      <c r="AN8">
        <v>0</v>
      </c>
      <c r="AO8">
        <v>-11657</v>
      </c>
      <c r="AP8">
        <v>-3466</v>
      </c>
      <c r="AQ8">
        <v>-4585</v>
      </c>
      <c r="AR8">
        <v>-5402</v>
      </c>
      <c r="AS8">
        <v>-6058</v>
      </c>
      <c r="AT8">
        <v>-6153</v>
      </c>
      <c r="AU8">
        <v>-3539</v>
      </c>
      <c r="AV8">
        <v>-2164</v>
      </c>
      <c r="AW8">
        <v>-803</v>
      </c>
      <c r="AX8">
        <v>-1735</v>
      </c>
      <c r="AY8">
        <v>1</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s="10">
        <v>0</v>
      </c>
      <c r="BY8">
        <v>0</v>
      </c>
      <c r="BZ8">
        <v>0</v>
      </c>
      <c r="CA8">
        <v>0</v>
      </c>
      <c r="CB8">
        <v>0</v>
      </c>
      <c r="CC8">
        <v>0</v>
      </c>
      <c r="CD8">
        <v>0</v>
      </c>
      <c r="CE8">
        <v>0</v>
      </c>
    </row>
    <row r="9" spans="1:83" x14ac:dyDescent="0.35">
      <c r="A9" s="9" t="str">
        <f t="shared" si="0"/>
        <v>184057.051.57</v>
      </c>
      <c r="B9" s="52" t="e">
        <f>+IF(MATCH(A9,List!H$10:H$145,0),"Targeted")</f>
        <v>#N/A</v>
      </c>
      <c r="C9" s="65"/>
      <c r="D9" s="52"/>
      <c r="E9" s="16" t="s">
        <v>296</v>
      </c>
      <c r="F9" s="16" t="s">
        <v>297</v>
      </c>
      <c r="G9" s="16" t="s">
        <v>298</v>
      </c>
      <c r="H9" s="16" t="s">
        <v>297</v>
      </c>
      <c r="I9" s="16" t="s">
        <v>320</v>
      </c>
      <c r="J9" s="16" t="s">
        <v>321</v>
      </c>
      <c r="K9" s="17" t="s">
        <v>322</v>
      </c>
      <c r="L9" s="18" t="s">
        <v>301</v>
      </c>
      <c r="M9" s="195" t="s">
        <v>302</v>
      </c>
      <c r="N9" s="16" t="s">
        <v>303</v>
      </c>
      <c r="O9" s="17" t="s">
        <v>304</v>
      </c>
      <c r="P9" s="17" t="s">
        <v>305</v>
      </c>
      <c r="Q9" s="17" t="s">
        <v>306</v>
      </c>
      <c r="R9">
        <v>0</v>
      </c>
      <c r="S9">
        <v>0</v>
      </c>
      <c r="T9">
        <v>0</v>
      </c>
      <c r="U9">
        <v>0</v>
      </c>
      <c r="V9">
        <v>0</v>
      </c>
      <c r="W9">
        <v>0</v>
      </c>
      <c r="X9">
        <v>0</v>
      </c>
      <c r="Y9">
        <v>0</v>
      </c>
      <c r="Z9">
        <v>0</v>
      </c>
      <c r="AA9">
        <v>0</v>
      </c>
      <c r="AB9">
        <v>0</v>
      </c>
      <c r="AC9">
        <v>0</v>
      </c>
      <c r="AD9">
        <v>0</v>
      </c>
      <c r="AE9">
        <v>0</v>
      </c>
      <c r="AF9">
        <v>0</v>
      </c>
      <c r="AG9" s="19">
        <v>0</v>
      </c>
      <c r="AH9">
        <v>0</v>
      </c>
      <c r="AI9">
        <v>0</v>
      </c>
      <c r="AJ9">
        <v>0</v>
      </c>
      <c r="AK9">
        <v>0</v>
      </c>
      <c r="AL9">
        <v>0</v>
      </c>
      <c r="AM9">
        <v>0</v>
      </c>
      <c r="AN9">
        <v>0</v>
      </c>
      <c r="AO9">
        <v>-1557</v>
      </c>
      <c r="AP9">
        <v>-1370</v>
      </c>
      <c r="AQ9">
        <v>-1157</v>
      </c>
      <c r="AR9">
        <v>-934</v>
      </c>
      <c r="AS9">
        <v>-1268</v>
      </c>
      <c r="AT9">
        <v>-743</v>
      </c>
      <c r="AU9">
        <v>-1060</v>
      </c>
      <c r="AV9">
        <v>-1032</v>
      </c>
      <c r="AW9">
        <v>-761</v>
      </c>
      <c r="AX9">
        <v>-275</v>
      </c>
      <c r="AY9">
        <v>-257</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s="10">
        <v>0</v>
      </c>
      <c r="BY9">
        <v>0</v>
      </c>
      <c r="BZ9">
        <v>0</v>
      </c>
      <c r="CA9">
        <v>0</v>
      </c>
      <c r="CB9">
        <v>0</v>
      </c>
      <c r="CC9">
        <v>0</v>
      </c>
      <c r="CD9">
        <v>0</v>
      </c>
      <c r="CE9">
        <v>0</v>
      </c>
    </row>
    <row r="10" spans="1:83" x14ac:dyDescent="0.35">
      <c r="A10" s="9" t="str">
        <f t="shared" si="0"/>
        <v>223600.051.97</v>
      </c>
      <c r="B10" s="52" t="e">
        <f>+IF(MATCH(A10,List!H$10:H$145,0),"Targeted")</f>
        <v>#N/A</v>
      </c>
      <c r="C10" s="65"/>
      <c r="D10" s="52"/>
      <c r="E10" s="16" t="s">
        <v>296</v>
      </c>
      <c r="F10" s="16" t="s">
        <v>297</v>
      </c>
      <c r="G10" s="16" t="s">
        <v>298</v>
      </c>
      <c r="H10" s="16" t="s">
        <v>297</v>
      </c>
      <c r="I10" s="16" t="s">
        <v>323</v>
      </c>
      <c r="J10" s="16" t="s">
        <v>324</v>
      </c>
      <c r="K10" s="17" t="s">
        <v>314</v>
      </c>
      <c r="L10" s="18" t="s">
        <v>301</v>
      </c>
      <c r="M10" s="195" t="s">
        <v>302</v>
      </c>
      <c r="N10" s="16" t="s">
        <v>303</v>
      </c>
      <c r="O10" s="17" t="s">
        <v>304</v>
      </c>
      <c r="P10" s="17" t="s">
        <v>305</v>
      </c>
      <c r="Q10" s="17" t="s">
        <v>306</v>
      </c>
      <c r="R10">
        <v>0</v>
      </c>
      <c r="S10">
        <v>0</v>
      </c>
      <c r="T10">
        <v>0</v>
      </c>
      <c r="U10">
        <v>0</v>
      </c>
      <c r="V10">
        <v>0</v>
      </c>
      <c r="W10">
        <v>0</v>
      </c>
      <c r="X10">
        <v>0</v>
      </c>
      <c r="Y10">
        <v>0</v>
      </c>
      <c r="Z10">
        <v>0</v>
      </c>
      <c r="AA10">
        <v>0</v>
      </c>
      <c r="AB10">
        <v>0</v>
      </c>
      <c r="AC10">
        <v>0</v>
      </c>
      <c r="AD10">
        <v>0</v>
      </c>
      <c r="AE10">
        <v>0</v>
      </c>
      <c r="AF10">
        <v>0</v>
      </c>
      <c r="AG10" s="19">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-81000</v>
      </c>
      <c r="BC10">
        <v>-143000</v>
      </c>
      <c r="BD10">
        <v>-171000</v>
      </c>
      <c r="BE10">
        <v>0</v>
      </c>
      <c r="BF10">
        <v>-331000</v>
      </c>
      <c r="BG10">
        <v>-745000</v>
      </c>
      <c r="BH10">
        <v>-109000</v>
      </c>
      <c r="BI10">
        <v>-79000</v>
      </c>
      <c r="BJ10">
        <v>-323000</v>
      </c>
      <c r="BK10">
        <v>-142000</v>
      </c>
      <c r="BL10">
        <v>-201000</v>
      </c>
      <c r="BM10">
        <v>-218000</v>
      </c>
      <c r="BN10">
        <v>-74000</v>
      </c>
      <c r="BO10">
        <v>-71000</v>
      </c>
      <c r="BP10">
        <v>-117000</v>
      </c>
      <c r="BQ10">
        <v>-76000</v>
      </c>
      <c r="BR10">
        <v>-89000</v>
      </c>
      <c r="BS10">
        <v>-85000</v>
      </c>
      <c r="BT10">
        <v>-29000</v>
      </c>
      <c r="BU10">
        <v>-20000</v>
      </c>
      <c r="BV10">
        <v>0</v>
      </c>
      <c r="BW10">
        <v>0</v>
      </c>
      <c r="BX10" s="10">
        <v>0</v>
      </c>
      <c r="BY10">
        <v>0</v>
      </c>
      <c r="BZ10">
        <v>-12000</v>
      </c>
      <c r="CA10">
        <v>-12000</v>
      </c>
      <c r="CB10">
        <v>-12000</v>
      </c>
      <c r="CC10">
        <v>-12000</v>
      </c>
      <c r="CD10">
        <v>-12000</v>
      </c>
      <c r="CE10">
        <v>-12000</v>
      </c>
    </row>
    <row r="11" spans="1:83" x14ac:dyDescent="0.35">
      <c r="A11" s="9" t="str">
        <f t="shared" si="0"/>
        <v>246200.051.97</v>
      </c>
      <c r="B11" s="52" t="e">
        <f>+IF(MATCH(A11,List!H$10:H$145,0),"Targeted")</f>
        <v>#N/A</v>
      </c>
      <c r="C11" s="65"/>
      <c r="D11" s="52"/>
      <c r="E11" s="16" t="s">
        <v>296</v>
      </c>
      <c r="F11" s="16" t="s">
        <v>297</v>
      </c>
      <c r="G11" s="16" t="s">
        <v>298</v>
      </c>
      <c r="H11" s="16" t="s">
        <v>297</v>
      </c>
      <c r="I11" s="16" t="s">
        <v>325</v>
      </c>
      <c r="J11" s="16" t="s">
        <v>326</v>
      </c>
      <c r="K11" s="17" t="s">
        <v>314</v>
      </c>
      <c r="L11" s="18" t="s">
        <v>301</v>
      </c>
      <c r="M11" s="195" t="s">
        <v>302</v>
      </c>
      <c r="N11" s="16" t="s">
        <v>303</v>
      </c>
      <c r="O11" s="17" t="s">
        <v>304</v>
      </c>
      <c r="P11" s="17" t="s">
        <v>305</v>
      </c>
      <c r="Q11" s="17" t="s">
        <v>306</v>
      </c>
      <c r="R11">
        <v>0</v>
      </c>
      <c r="S11">
        <v>0</v>
      </c>
      <c r="T11">
        <v>0</v>
      </c>
      <c r="U11">
        <v>0</v>
      </c>
      <c r="V11">
        <v>0</v>
      </c>
      <c r="W11">
        <v>0</v>
      </c>
      <c r="X11">
        <v>0</v>
      </c>
      <c r="Y11">
        <v>0</v>
      </c>
      <c r="Z11">
        <v>0</v>
      </c>
      <c r="AA11">
        <v>0</v>
      </c>
      <c r="AB11">
        <v>0</v>
      </c>
      <c r="AC11">
        <v>0</v>
      </c>
      <c r="AD11">
        <v>0</v>
      </c>
      <c r="AE11">
        <v>0</v>
      </c>
      <c r="AF11">
        <v>0</v>
      </c>
      <c r="AG11" s="19">
        <v>0</v>
      </c>
      <c r="AH11">
        <v>0</v>
      </c>
      <c r="AI11">
        <v>0</v>
      </c>
      <c r="AJ11">
        <v>0</v>
      </c>
      <c r="AK11">
        <v>-4672</v>
      </c>
      <c r="AL11">
        <v>-5739</v>
      </c>
      <c r="AM11">
        <v>-18575</v>
      </c>
      <c r="AN11">
        <v>-7484</v>
      </c>
      <c r="AO11">
        <v>0</v>
      </c>
      <c r="AP11">
        <v>0</v>
      </c>
      <c r="AQ11">
        <v>0</v>
      </c>
      <c r="AR11">
        <v>0</v>
      </c>
      <c r="AS11">
        <v>0</v>
      </c>
      <c r="AT11">
        <v>0</v>
      </c>
      <c r="AU11">
        <v>0</v>
      </c>
      <c r="AV11">
        <v>0</v>
      </c>
      <c r="AW11">
        <v>0</v>
      </c>
      <c r="AX11">
        <v>-9965</v>
      </c>
      <c r="AY11">
        <v>-11425</v>
      </c>
      <c r="AZ11">
        <v>-10000</v>
      </c>
      <c r="BA11">
        <v>-18000</v>
      </c>
      <c r="BB11">
        <v>-16000</v>
      </c>
      <c r="BC11">
        <v>-15000</v>
      </c>
      <c r="BD11">
        <v>-16000</v>
      </c>
      <c r="BE11">
        <v>-19000</v>
      </c>
      <c r="BF11">
        <v>-19000</v>
      </c>
      <c r="BG11">
        <v>-21000</v>
      </c>
      <c r="BH11">
        <v>-23000</v>
      </c>
      <c r="BI11">
        <v>-27000</v>
      </c>
      <c r="BJ11">
        <v>-28000</v>
      </c>
      <c r="BK11">
        <v>-49000</v>
      </c>
      <c r="BL11">
        <v>-28000</v>
      </c>
      <c r="BM11">
        <v>-16000</v>
      </c>
      <c r="BN11">
        <v>-14000</v>
      </c>
      <c r="BO11">
        <v>-13000</v>
      </c>
      <c r="BP11">
        <v>-15000</v>
      </c>
      <c r="BQ11">
        <v>-15000</v>
      </c>
      <c r="BR11">
        <v>-16000</v>
      </c>
      <c r="BS11">
        <v>-18000</v>
      </c>
      <c r="BT11">
        <v>-20000</v>
      </c>
      <c r="BU11">
        <v>-21000</v>
      </c>
      <c r="BV11">
        <v>-22000</v>
      </c>
      <c r="BW11">
        <v>-20000</v>
      </c>
      <c r="BX11" s="10">
        <v>-16000</v>
      </c>
      <c r="BY11">
        <v>-15000</v>
      </c>
      <c r="BZ11">
        <v>-21000</v>
      </c>
      <c r="CA11">
        <v>-21000</v>
      </c>
      <c r="CB11">
        <v>-21000</v>
      </c>
      <c r="CC11">
        <v>-21000</v>
      </c>
      <c r="CD11">
        <v>-21000</v>
      </c>
      <c r="CE11">
        <v>-21000</v>
      </c>
    </row>
    <row r="12" spans="1:83" x14ac:dyDescent="0.35">
      <c r="A12" s="9" t="str">
        <f t="shared" si="0"/>
        <v>246217.051.17</v>
      </c>
      <c r="B12" s="52" t="e">
        <f>+IF(MATCH(A12,List!H$10:H$145,0),"Targeted")</f>
        <v>#N/A</v>
      </c>
      <c r="C12" s="65"/>
      <c r="D12" s="52"/>
      <c r="E12" s="16" t="s">
        <v>296</v>
      </c>
      <c r="F12" s="16" t="s">
        <v>297</v>
      </c>
      <c r="G12" s="16" t="s">
        <v>298</v>
      </c>
      <c r="H12" s="16" t="s">
        <v>297</v>
      </c>
      <c r="I12" s="16" t="s">
        <v>327</v>
      </c>
      <c r="J12" s="16" t="s">
        <v>328</v>
      </c>
      <c r="K12" s="17" t="s">
        <v>317</v>
      </c>
      <c r="L12" s="18" t="s">
        <v>301</v>
      </c>
      <c r="M12" s="195" t="s">
        <v>302</v>
      </c>
      <c r="N12" s="16" t="s">
        <v>303</v>
      </c>
      <c r="O12" s="17" t="s">
        <v>304</v>
      </c>
      <c r="P12" s="17" t="s">
        <v>305</v>
      </c>
      <c r="Q12" s="17" t="s">
        <v>306</v>
      </c>
      <c r="R12">
        <v>0</v>
      </c>
      <c r="S12">
        <v>0</v>
      </c>
      <c r="T12">
        <v>0</v>
      </c>
      <c r="U12">
        <v>0</v>
      </c>
      <c r="V12">
        <v>0</v>
      </c>
      <c r="W12">
        <v>0</v>
      </c>
      <c r="X12">
        <v>0</v>
      </c>
      <c r="Y12">
        <v>0</v>
      </c>
      <c r="Z12">
        <v>0</v>
      </c>
      <c r="AA12">
        <v>0</v>
      </c>
      <c r="AB12">
        <v>0</v>
      </c>
      <c r="AC12">
        <v>0</v>
      </c>
      <c r="AD12">
        <v>0</v>
      </c>
      <c r="AE12">
        <v>0</v>
      </c>
      <c r="AF12">
        <v>0</v>
      </c>
      <c r="AG12" s="19">
        <v>0</v>
      </c>
      <c r="AH12">
        <v>0</v>
      </c>
      <c r="AI12">
        <v>0</v>
      </c>
      <c r="AJ12">
        <v>0</v>
      </c>
      <c r="AK12">
        <v>0</v>
      </c>
      <c r="AL12">
        <v>0</v>
      </c>
      <c r="AM12">
        <v>0</v>
      </c>
      <c r="AN12">
        <v>0</v>
      </c>
      <c r="AO12">
        <v>-1509</v>
      </c>
      <c r="AP12">
        <v>-1370</v>
      </c>
      <c r="AQ12">
        <v>-1673</v>
      </c>
      <c r="AR12">
        <v>-1166</v>
      </c>
      <c r="AS12">
        <v>-1480</v>
      </c>
      <c r="AT12">
        <v>-1449</v>
      </c>
      <c r="AU12">
        <v>-1530</v>
      </c>
      <c r="AV12">
        <v>-1484</v>
      </c>
      <c r="AW12">
        <v>-1488</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s="10">
        <v>0</v>
      </c>
      <c r="BY12">
        <v>0</v>
      </c>
      <c r="BZ12">
        <v>0</v>
      </c>
      <c r="CA12">
        <v>0</v>
      </c>
      <c r="CB12">
        <v>0</v>
      </c>
      <c r="CC12">
        <v>0</v>
      </c>
      <c r="CD12">
        <v>0</v>
      </c>
      <c r="CE12">
        <v>0</v>
      </c>
    </row>
    <row r="13" spans="1:83" x14ac:dyDescent="0.35">
      <c r="A13" s="9" t="str">
        <f t="shared" si="0"/>
        <v>246221.051.21</v>
      </c>
      <c r="B13" s="52" t="e">
        <f>+IF(MATCH(A13,List!H$10:H$145,0),"Targeted")</f>
        <v>#N/A</v>
      </c>
      <c r="C13" s="65"/>
      <c r="D13" s="52"/>
      <c r="E13" s="16" t="s">
        <v>296</v>
      </c>
      <c r="F13" s="16" t="s">
        <v>297</v>
      </c>
      <c r="G13" s="16" t="s">
        <v>298</v>
      </c>
      <c r="H13" s="16" t="s">
        <v>297</v>
      </c>
      <c r="I13" s="16" t="s">
        <v>329</v>
      </c>
      <c r="J13" s="16" t="s">
        <v>330</v>
      </c>
      <c r="K13" s="17" t="s">
        <v>309</v>
      </c>
      <c r="L13" s="18" t="s">
        <v>301</v>
      </c>
      <c r="M13" s="195" t="s">
        <v>302</v>
      </c>
      <c r="N13" s="16" t="s">
        <v>303</v>
      </c>
      <c r="O13" s="17" t="s">
        <v>304</v>
      </c>
      <c r="P13" s="17" t="s">
        <v>305</v>
      </c>
      <c r="Q13" s="17" t="s">
        <v>306</v>
      </c>
      <c r="R13">
        <v>0</v>
      </c>
      <c r="S13">
        <v>0</v>
      </c>
      <c r="T13">
        <v>0</v>
      </c>
      <c r="U13">
        <v>0</v>
      </c>
      <c r="V13">
        <v>0</v>
      </c>
      <c r="W13">
        <v>0</v>
      </c>
      <c r="X13">
        <v>0</v>
      </c>
      <c r="Y13">
        <v>0</v>
      </c>
      <c r="Z13">
        <v>0</v>
      </c>
      <c r="AA13">
        <v>0</v>
      </c>
      <c r="AB13">
        <v>0</v>
      </c>
      <c r="AC13">
        <v>0</v>
      </c>
      <c r="AD13">
        <v>0</v>
      </c>
      <c r="AE13">
        <v>0</v>
      </c>
      <c r="AF13">
        <v>0</v>
      </c>
      <c r="AG13" s="19">
        <v>0</v>
      </c>
      <c r="AH13">
        <v>0</v>
      </c>
      <c r="AI13">
        <v>0</v>
      </c>
      <c r="AJ13">
        <v>0</v>
      </c>
      <c r="AK13">
        <v>0</v>
      </c>
      <c r="AL13">
        <v>0</v>
      </c>
      <c r="AM13">
        <v>0</v>
      </c>
      <c r="AN13">
        <v>0</v>
      </c>
      <c r="AO13">
        <v>-4921</v>
      </c>
      <c r="AP13">
        <v>-4489</v>
      </c>
      <c r="AQ13">
        <v>-4804</v>
      </c>
      <c r="AR13">
        <v>-4504</v>
      </c>
      <c r="AS13">
        <v>-4534</v>
      </c>
      <c r="AT13">
        <v>-4209</v>
      </c>
      <c r="AU13">
        <v>-4660</v>
      </c>
      <c r="AV13">
        <v>-4365</v>
      </c>
      <c r="AW13">
        <v>-4861</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s="10">
        <v>0</v>
      </c>
      <c r="BY13">
        <v>0</v>
      </c>
      <c r="BZ13">
        <v>0</v>
      </c>
      <c r="CA13">
        <v>0</v>
      </c>
      <c r="CB13">
        <v>0</v>
      </c>
      <c r="CC13">
        <v>0</v>
      </c>
      <c r="CD13">
        <v>0</v>
      </c>
      <c r="CE13">
        <v>0</v>
      </c>
    </row>
    <row r="14" spans="1:83" x14ac:dyDescent="0.35">
      <c r="A14" s="9" t="str">
        <f t="shared" si="0"/>
        <v>246257.051.57</v>
      </c>
      <c r="B14" s="52" t="e">
        <f>+IF(MATCH(A14,List!H$10:H$145,0),"Targeted")</f>
        <v>#N/A</v>
      </c>
      <c r="C14" s="65"/>
      <c r="D14" s="52"/>
      <c r="E14" s="16" t="s">
        <v>296</v>
      </c>
      <c r="F14" s="16" t="s">
        <v>297</v>
      </c>
      <c r="G14" s="16" t="s">
        <v>298</v>
      </c>
      <c r="H14" s="16" t="s">
        <v>297</v>
      </c>
      <c r="I14" s="16" t="s">
        <v>331</v>
      </c>
      <c r="J14" s="16" t="s">
        <v>332</v>
      </c>
      <c r="K14" s="17" t="s">
        <v>322</v>
      </c>
      <c r="L14" s="18" t="s">
        <v>301</v>
      </c>
      <c r="M14" s="195" t="s">
        <v>302</v>
      </c>
      <c r="N14" s="16" t="s">
        <v>303</v>
      </c>
      <c r="O14" s="17" t="s">
        <v>304</v>
      </c>
      <c r="P14" s="17" t="s">
        <v>305</v>
      </c>
      <c r="Q14" s="17" t="s">
        <v>306</v>
      </c>
      <c r="R14">
        <v>0</v>
      </c>
      <c r="S14">
        <v>0</v>
      </c>
      <c r="T14">
        <v>0</v>
      </c>
      <c r="U14">
        <v>0</v>
      </c>
      <c r="V14">
        <v>0</v>
      </c>
      <c r="W14">
        <v>0</v>
      </c>
      <c r="X14">
        <v>0</v>
      </c>
      <c r="Y14">
        <v>0</v>
      </c>
      <c r="Z14">
        <v>0</v>
      </c>
      <c r="AA14">
        <v>0</v>
      </c>
      <c r="AB14">
        <v>0</v>
      </c>
      <c r="AC14">
        <v>0</v>
      </c>
      <c r="AD14">
        <v>0</v>
      </c>
      <c r="AE14">
        <v>0</v>
      </c>
      <c r="AF14">
        <v>0</v>
      </c>
      <c r="AG14" s="19">
        <v>0</v>
      </c>
      <c r="AH14">
        <v>0</v>
      </c>
      <c r="AI14">
        <v>0</v>
      </c>
      <c r="AJ14">
        <v>0</v>
      </c>
      <c r="AK14">
        <v>0</v>
      </c>
      <c r="AL14">
        <v>0</v>
      </c>
      <c r="AM14">
        <v>0</v>
      </c>
      <c r="AN14">
        <v>0</v>
      </c>
      <c r="AO14">
        <v>-1860</v>
      </c>
      <c r="AP14">
        <v>-1626</v>
      </c>
      <c r="AQ14">
        <v>-2052</v>
      </c>
      <c r="AR14">
        <v>-2187</v>
      </c>
      <c r="AS14">
        <v>-2392</v>
      </c>
      <c r="AT14">
        <v>-2322</v>
      </c>
      <c r="AU14">
        <v>-2105</v>
      </c>
      <c r="AV14">
        <v>-2511</v>
      </c>
      <c r="AW14">
        <v>-2894</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s="10">
        <v>0</v>
      </c>
      <c r="BY14">
        <v>0</v>
      </c>
      <c r="BZ14">
        <v>0</v>
      </c>
      <c r="CA14">
        <v>0</v>
      </c>
      <c r="CB14">
        <v>0</v>
      </c>
      <c r="CC14">
        <v>0</v>
      </c>
      <c r="CD14">
        <v>0</v>
      </c>
      <c r="CE14">
        <v>0</v>
      </c>
    </row>
    <row r="15" spans="1:83" x14ac:dyDescent="0.35">
      <c r="A15" s="9" t="str">
        <f t="shared" si="0"/>
        <v>263600.051.</v>
      </c>
      <c r="B15" s="52" t="e">
        <f>+IF(MATCH(A15,List!H$10:H$145,0),"Targeted")</f>
        <v>#N/A</v>
      </c>
      <c r="C15" s="65"/>
      <c r="D15" s="52"/>
      <c r="E15" s="16" t="s">
        <v>296</v>
      </c>
      <c r="F15" s="16" t="s">
        <v>297</v>
      </c>
      <c r="G15" s="16" t="s">
        <v>298</v>
      </c>
      <c r="H15" s="16" t="s">
        <v>297</v>
      </c>
      <c r="I15" s="16" t="s">
        <v>333</v>
      </c>
      <c r="J15" s="16" t="s">
        <v>334</v>
      </c>
      <c r="K15" s="17" t="s">
        <v>299</v>
      </c>
      <c r="L15" s="18" t="s">
        <v>301</v>
      </c>
      <c r="M15" s="195" t="s">
        <v>302</v>
      </c>
      <c r="N15" s="16" t="s">
        <v>303</v>
      </c>
      <c r="O15" s="17" t="s">
        <v>304</v>
      </c>
      <c r="P15" s="17" t="s">
        <v>305</v>
      </c>
      <c r="Q15" s="17" t="s">
        <v>306</v>
      </c>
      <c r="R15">
        <v>-47015</v>
      </c>
      <c r="S15">
        <v>-54747</v>
      </c>
      <c r="T15">
        <v>-111217</v>
      </c>
      <c r="U15">
        <v>-241939</v>
      </c>
      <c r="V15">
        <v>-719197</v>
      </c>
      <c r="W15">
        <v>-453707</v>
      </c>
      <c r="X15">
        <v>-94344</v>
      </c>
      <c r="Y15">
        <v>-109623</v>
      </c>
      <c r="Z15">
        <v>-94831</v>
      </c>
      <c r="AA15">
        <v>-58579</v>
      </c>
      <c r="AB15">
        <v>-77097</v>
      </c>
      <c r="AC15">
        <v>-343380</v>
      </c>
      <c r="AD15">
        <v>-1251993</v>
      </c>
      <c r="AE15">
        <v>-999482</v>
      </c>
      <c r="AF15">
        <v>-161545</v>
      </c>
      <c r="AG15" s="19">
        <v>-63800</v>
      </c>
      <c r="AH15">
        <v>-150032</v>
      </c>
      <c r="AI15">
        <v>-91629</v>
      </c>
      <c r="AJ15">
        <v>-75601</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s="10">
        <v>0</v>
      </c>
      <c r="BY15">
        <v>0</v>
      </c>
      <c r="BZ15">
        <v>0</v>
      </c>
      <c r="CA15">
        <v>0</v>
      </c>
      <c r="CB15">
        <v>0</v>
      </c>
      <c r="CC15">
        <v>0</v>
      </c>
      <c r="CD15">
        <v>0</v>
      </c>
      <c r="CE15">
        <v>0</v>
      </c>
    </row>
    <row r="16" spans="1:83" x14ac:dyDescent="0.35">
      <c r="A16" s="9" t="str">
        <f t="shared" si="0"/>
        <v>263610.051.47</v>
      </c>
      <c r="B16" s="52" t="e">
        <f>+IF(MATCH(A16,List!H$10:H$145,0),"Targeted")</f>
        <v>#N/A</v>
      </c>
      <c r="C16" s="65"/>
      <c r="D16" s="52"/>
      <c r="E16" s="16" t="s">
        <v>296</v>
      </c>
      <c r="F16" s="16" t="s">
        <v>297</v>
      </c>
      <c r="G16" s="16" t="s">
        <v>298</v>
      </c>
      <c r="H16" s="16" t="s">
        <v>297</v>
      </c>
      <c r="I16" s="16" t="s">
        <v>335</v>
      </c>
      <c r="J16" s="16" t="s">
        <v>336</v>
      </c>
      <c r="K16" s="17" t="s">
        <v>337</v>
      </c>
      <c r="L16" s="18" t="s">
        <v>301</v>
      </c>
      <c r="M16" s="195" t="s">
        <v>302</v>
      </c>
      <c r="N16" s="16" t="s">
        <v>303</v>
      </c>
      <c r="O16" s="17" t="s">
        <v>304</v>
      </c>
      <c r="P16" s="17" t="s">
        <v>305</v>
      </c>
      <c r="Q16" s="17" t="s">
        <v>306</v>
      </c>
      <c r="R16">
        <v>0</v>
      </c>
      <c r="S16">
        <v>0</v>
      </c>
      <c r="T16">
        <v>0</v>
      </c>
      <c r="U16">
        <v>0</v>
      </c>
      <c r="V16">
        <v>0</v>
      </c>
      <c r="W16">
        <v>0</v>
      </c>
      <c r="X16">
        <v>0</v>
      </c>
      <c r="Y16">
        <v>0</v>
      </c>
      <c r="Z16">
        <v>0</v>
      </c>
      <c r="AA16">
        <v>0</v>
      </c>
      <c r="AB16">
        <v>0</v>
      </c>
      <c r="AC16">
        <v>0</v>
      </c>
      <c r="AD16">
        <v>0</v>
      </c>
      <c r="AE16">
        <v>0</v>
      </c>
      <c r="AF16">
        <v>0</v>
      </c>
      <c r="AG16" s="19">
        <v>0</v>
      </c>
      <c r="AH16">
        <v>0</v>
      </c>
      <c r="AI16">
        <v>0</v>
      </c>
      <c r="AJ16">
        <v>0</v>
      </c>
      <c r="AK16">
        <v>12489</v>
      </c>
      <c r="AL16">
        <v>109534</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s="10">
        <v>0</v>
      </c>
      <c r="BY16">
        <v>0</v>
      </c>
      <c r="BZ16">
        <v>0</v>
      </c>
      <c r="CA16">
        <v>0</v>
      </c>
      <c r="CB16">
        <v>0</v>
      </c>
      <c r="CC16">
        <v>0</v>
      </c>
      <c r="CD16">
        <v>0</v>
      </c>
      <c r="CE16">
        <v>0</v>
      </c>
    </row>
    <row r="17" spans="1:83" x14ac:dyDescent="0.35">
      <c r="A17" s="9" t="str">
        <f t="shared" si="0"/>
        <v>263611.051.</v>
      </c>
      <c r="B17" s="52" t="e">
        <f>+IF(MATCH(A17,List!H$10:H$145,0),"Targeted")</f>
        <v>#N/A</v>
      </c>
      <c r="C17" s="65"/>
      <c r="D17" s="52"/>
      <c r="E17" s="16" t="s">
        <v>296</v>
      </c>
      <c r="F17" s="16" t="s">
        <v>297</v>
      </c>
      <c r="G17" s="16" t="s">
        <v>298</v>
      </c>
      <c r="H17" s="16" t="s">
        <v>297</v>
      </c>
      <c r="I17" s="16" t="s">
        <v>338</v>
      </c>
      <c r="J17" s="16" t="s">
        <v>339</v>
      </c>
      <c r="K17" s="17" t="s">
        <v>299</v>
      </c>
      <c r="L17" s="18" t="s">
        <v>301</v>
      </c>
      <c r="M17" s="195" t="s">
        <v>302</v>
      </c>
      <c r="N17" s="16" t="s">
        <v>303</v>
      </c>
      <c r="O17" s="17" t="s">
        <v>304</v>
      </c>
      <c r="P17" s="17" t="s">
        <v>305</v>
      </c>
      <c r="Q17" s="17" t="s">
        <v>306</v>
      </c>
      <c r="R17">
        <v>0</v>
      </c>
      <c r="S17">
        <v>0</v>
      </c>
      <c r="T17">
        <v>0</v>
      </c>
      <c r="U17">
        <v>0</v>
      </c>
      <c r="V17">
        <v>0</v>
      </c>
      <c r="W17">
        <v>0</v>
      </c>
      <c r="X17">
        <v>0</v>
      </c>
      <c r="Y17">
        <v>0</v>
      </c>
      <c r="Z17">
        <v>0</v>
      </c>
      <c r="AA17">
        <v>0</v>
      </c>
      <c r="AB17">
        <v>0</v>
      </c>
      <c r="AC17">
        <v>0</v>
      </c>
      <c r="AD17">
        <v>0</v>
      </c>
      <c r="AE17">
        <v>0</v>
      </c>
      <c r="AF17">
        <v>0</v>
      </c>
      <c r="AG17" s="19">
        <v>0</v>
      </c>
      <c r="AH17">
        <v>0</v>
      </c>
      <c r="AI17">
        <v>0</v>
      </c>
      <c r="AJ17">
        <v>0</v>
      </c>
      <c r="AK17">
        <v>-7075</v>
      </c>
      <c r="AL17">
        <v>-1168</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s="10">
        <v>0</v>
      </c>
      <c r="BY17">
        <v>0</v>
      </c>
      <c r="BZ17">
        <v>0</v>
      </c>
      <c r="CA17">
        <v>0</v>
      </c>
      <c r="CB17">
        <v>0</v>
      </c>
      <c r="CC17">
        <v>0</v>
      </c>
      <c r="CD17">
        <v>0</v>
      </c>
      <c r="CE17">
        <v>0</v>
      </c>
    </row>
    <row r="18" spans="1:83" x14ac:dyDescent="0.35">
      <c r="A18" s="9" t="str">
        <f t="shared" si="0"/>
        <v>263620.051.97</v>
      </c>
      <c r="B18" s="52" t="e">
        <f>+IF(MATCH(A18,List!H$10:H$145,0),"Targeted")</f>
        <v>#N/A</v>
      </c>
      <c r="C18" s="65"/>
      <c r="D18" s="52"/>
      <c r="E18" s="16" t="s">
        <v>296</v>
      </c>
      <c r="F18" s="16" t="s">
        <v>297</v>
      </c>
      <c r="G18" s="16" t="s">
        <v>298</v>
      </c>
      <c r="H18" s="16" t="s">
        <v>297</v>
      </c>
      <c r="I18" s="16" t="s">
        <v>340</v>
      </c>
      <c r="J18" s="16" t="s">
        <v>341</v>
      </c>
      <c r="K18" s="17" t="s">
        <v>314</v>
      </c>
      <c r="L18" s="18" t="s">
        <v>301</v>
      </c>
      <c r="M18" s="195" t="s">
        <v>302</v>
      </c>
      <c r="N18" s="16" t="s">
        <v>303</v>
      </c>
      <c r="O18" s="17" t="s">
        <v>304</v>
      </c>
      <c r="P18" s="17" t="s">
        <v>305</v>
      </c>
      <c r="Q18" s="17" t="s">
        <v>306</v>
      </c>
      <c r="R18">
        <v>0</v>
      </c>
      <c r="S18">
        <v>0</v>
      </c>
      <c r="T18">
        <v>0</v>
      </c>
      <c r="U18">
        <v>0</v>
      </c>
      <c r="V18">
        <v>0</v>
      </c>
      <c r="W18">
        <v>0</v>
      </c>
      <c r="X18">
        <v>0</v>
      </c>
      <c r="Y18">
        <v>0</v>
      </c>
      <c r="Z18">
        <v>0</v>
      </c>
      <c r="AA18">
        <v>0</v>
      </c>
      <c r="AB18">
        <v>0</v>
      </c>
      <c r="AC18">
        <v>0</v>
      </c>
      <c r="AD18">
        <v>0</v>
      </c>
      <c r="AE18">
        <v>0</v>
      </c>
      <c r="AF18">
        <v>0</v>
      </c>
      <c r="AG18" s="19">
        <v>0</v>
      </c>
      <c r="AH18">
        <v>0</v>
      </c>
      <c r="AI18">
        <v>0</v>
      </c>
      <c r="AJ18">
        <v>0</v>
      </c>
      <c r="AK18">
        <v>8</v>
      </c>
      <c r="AL18">
        <v>0</v>
      </c>
      <c r="AM18">
        <v>329</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s="10">
        <v>0</v>
      </c>
      <c r="BY18">
        <v>0</v>
      </c>
      <c r="BZ18">
        <v>0</v>
      </c>
      <c r="CA18">
        <v>0</v>
      </c>
      <c r="CB18">
        <v>0</v>
      </c>
      <c r="CC18">
        <v>0</v>
      </c>
      <c r="CD18">
        <v>0</v>
      </c>
      <c r="CE18">
        <v>0</v>
      </c>
    </row>
    <row r="19" spans="1:83" x14ac:dyDescent="0.35">
      <c r="A19" s="9" t="str">
        <f t="shared" si="0"/>
        <v>263621.051.97</v>
      </c>
      <c r="B19" s="52" t="e">
        <f>+IF(MATCH(A19,List!H$10:H$145,0),"Targeted")</f>
        <v>#N/A</v>
      </c>
      <c r="C19" s="65"/>
      <c r="D19" s="52"/>
      <c r="E19" s="16" t="s">
        <v>296</v>
      </c>
      <c r="F19" s="16" t="s">
        <v>297</v>
      </c>
      <c r="G19" s="16" t="s">
        <v>298</v>
      </c>
      <c r="H19" s="16" t="s">
        <v>297</v>
      </c>
      <c r="I19" s="16" t="s">
        <v>342</v>
      </c>
      <c r="J19" s="16" t="s">
        <v>343</v>
      </c>
      <c r="K19" s="17" t="s">
        <v>314</v>
      </c>
      <c r="L19" s="18" t="s">
        <v>301</v>
      </c>
      <c r="M19" s="195" t="s">
        <v>302</v>
      </c>
      <c r="N19" s="16" t="s">
        <v>303</v>
      </c>
      <c r="O19" s="17" t="s">
        <v>304</v>
      </c>
      <c r="P19" s="17" t="s">
        <v>305</v>
      </c>
      <c r="Q19" s="17" t="s">
        <v>306</v>
      </c>
      <c r="R19">
        <v>0</v>
      </c>
      <c r="S19">
        <v>0</v>
      </c>
      <c r="T19">
        <v>0</v>
      </c>
      <c r="U19">
        <v>0</v>
      </c>
      <c r="V19">
        <v>0</v>
      </c>
      <c r="W19">
        <v>0</v>
      </c>
      <c r="X19">
        <v>0</v>
      </c>
      <c r="Y19">
        <v>0</v>
      </c>
      <c r="Z19">
        <v>0</v>
      </c>
      <c r="AA19">
        <v>0</v>
      </c>
      <c r="AB19">
        <v>0</v>
      </c>
      <c r="AC19">
        <v>0</v>
      </c>
      <c r="AD19">
        <v>0</v>
      </c>
      <c r="AE19">
        <v>0</v>
      </c>
      <c r="AF19">
        <v>0</v>
      </c>
      <c r="AG19" s="19">
        <v>0</v>
      </c>
      <c r="AH19">
        <v>0</v>
      </c>
      <c r="AI19">
        <v>0</v>
      </c>
      <c r="AJ19">
        <v>0</v>
      </c>
      <c r="AK19">
        <v>0</v>
      </c>
      <c r="AL19">
        <v>0</v>
      </c>
      <c r="AM19">
        <v>0</v>
      </c>
      <c r="AN19">
        <v>0</v>
      </c>
      <c r="AO19">
        <v>0</v>
      </c>
      <c r="AP19">
        <v>0</v>
      </c>
      <c r="AQ19">
        <v>0</v>
      </c>
      <c r="AR19">
        <v>0</v>
      </c>
      <c r="AS19">
        <v>0</v>
      </c>
      <c r="AT19">
        <v>0</v>
      </c>
      <c r="AU19">
        <v>0</v>
      </c>
      <c r="AV19">
        <v>0</v>
      </c>
      <c r="AW19">
        <v>-171</v>
      </c>
      <c r="AX19">
        <v>0</v>
      </c>
      <c r="AY19">
        <v>-373</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s="10">
        <v>0</v>
      </c>
      <c r="BY19">
        <v>0</v>
      </c>
      <c r="BZ19">
        <v>0</v>
      </c>
      <c r="CA19">
        <v>0</v>
      </c>
      <c r="CB19">
        <v>0</v>
      </c>
      <c r="CC19">
        <v>0</v>
      </c>
      <c r="CD19">
        <v>0</v>
      </c>
      <c r="CE19">
        <v>0</v>
      </c>
    </row>
    <row r="20" spans="1:83" x14ac:dyDescent="0.35">
      <c r="A20" s="9" t="str">
        <f t="shared" si="0"/>
        <v>264400.051.97</v>
      </c>
      <c r="B20" s="52" t="e">
        <f>+IF(MATCH(A20,List!H$10:H$145,0),"Targeted")</f>
        <v>#N/A</v>
      </c>
      <c r="C20" s="65"/>
      <c r="D20" s="52"/>
      <c r="E20" s="16" t="s">
        <v>296</v>
      </c>
      <c r="F20" s="16" t="s">
        <v>297</v>
      </c>
      <c r="G20" s="16" t="s">
        <v>298</v>
      </c>
      <c r="H20" s="16" t="s">
        <v>297</v>
      </c>
      <c r="I20" s="16" t="s">
        <v>344</v>
      </c>
      <c r="J20" s="16" t="s">
        <v>345</v>
      </c>
      <c r="K20" s="17" t="s">
        <v>314</v>
      </c>
      <c r="L20" s="18" t="s">
        <v>301</v>
      </c>
      <c r="M20" s="195" t="s">
        <v>302</v>
      </c>
      <c r="N20" s="16" t="s">
        <v>303</v>
      </c>
      <c r="O20" s="17" t="s">
        <v>346</v>
      </c>
      <c r="P20" s="17" t="s">
        <v>305</v>
      </c>
      <c r="Q20" s="17" t="s">
        <v>306</v>
      </c>
      <c r="R20">
        <v>0</v>
      </c>
      <c r="S20">
        <v>0</v>
      </c>
      <c r="T20">
        <v>0</v>
      </c>
      <c r="U20">
        <v>0</v>
      </c>
      <c r="V20">
        <v>0</v>
      </c>
      <c r="W20">
        <v>0</v>
      </c>
      <c r="X20">
        <v>0</v>
      </c>
      <c r="Y20">
        <v>0</v>
      </c>
      <c r="Z20">
        <v>0</v>
      </c>
      <c r="AA20">
        <v>0</v>
      </c>
      <c r="AB20">
        <v>0</v>
      </c>
      <c r="AC20">
        <v>0</v>
      </c>
      <c r="AD20">
        <v>0</v>
      </c>
      <c r="AE20">
        <v>0</v>
      </c>
      <c r="AF20">
        <v>0</v>
      </c>
      <c r="AG20" s="19">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-92000</v>
      </c>
      <c r="BF20">
        <v>-24000</v>
      </c>
      <c r="BG20">
        <v>-13000</v>
      </c>
      <c r="BH20">
        <v>-2000</v>
      </c>
      <c r="BI20">
        <v>0</v>
      </c>
      <c r="BJ20">
        <v>0</v>
      </c>
      <c r="BK20">
        <v>-69000</v>
      </c>
      <c r="BL20">
        <v>-1000</v>
      </c>
      <c r="BM20">
        <v>0</v>
      </c>
      <c r="BN20">
        <v>0</v>
      </c>
      <c r="BO20">
        <v>0</v>
      </c>
      <c r="BP20">
        <v>0</v>
      </c>
      <c r="BQ20">
        <v>0</v>
      </c>
      <c r="BR20">
        <v>0</v>
      </c>
      <c r="BS20">
        <v>0</v>
      </c>
      <c r="BT20">
        <v>0</v>
      </c>
      <c r="BU20">
        <v>0</v>
      </c>
      <c r="BV20">
        <v>0</v>
      </c>
      <c r="BW20">
        <v>0</v>
      </c>
      <c r="BX20">
        <v>0</v>
      </c>
      <c r="BY20">
        <v>0</v>
      </c>
      <c r="BZ20">
        <v>0</v>
      </c>
      <c r="CA20">
        <v>0</v>
      </c>
      <c r="CB20">
        <v>0</v>
      </c>
      <c r="CC20">
        <v>0</v>
      </c>
      <c r="CD20">
        <v>0</v>
      </c>
      <c r="CE20">
        <v>0</v>
      </c>
    </row>
    <row r="21" spans="1:83" x14ac:dyDescent="0.35">
      <c r="A21" s="9" t="str">
        <f t="shared" si="0"/>
        <v>265100.051.97</v>
      </c>
      <c r="B21" s="52" t="e">
        <f>+IF(MATCH(A21,List!H$10:H$145,0),"Targeted")</f>
        <v>#N/A</v>
      </c>
      <c r="C21" s="65"/>
      <c r="D21" s="52"/>
      <c r="E21" s="16" t="s">
        <v>296</v>
      </c>
      <c r="F21" s="16" t="s">
        <v>297</v>
      </c>
      <c r="G21" s="16" t="s">
        <v>298</v>
      </c>
      <c r="H21" s="16" t="s">
        <v>297</v>
      </c>
      <c r="I21" s="16" t="s">
        <v>347</v>
      </c>
      <c r="J21" s="16" t="s">
        <v>348</v>
      </c>
      <c r="K21" s="17" t="s">
        <v>314</v>
      </c>
      <c r="L21" s="18" t="s">
        <v>301</v>
      </c>
      <c r="M21" s="195" t="s">
        <v>302</v>
      </c>
      <c r="N21" s="16" t="s">
        <v>303</v>
      </c>
      <c r="O21" s="17" t="s">
        <v>304</v>
      </c>
      <c r="P21" s="17" t="s">
        <v>305</v>
      </c>
      <c r="Q21" s="17" t="s">
        <v>306</v>
      </c>
      <c r="R21">
        <v>0</v>
      </c>
      <c r="S21">
        <v>0</v>
      </c>
      <c r="T21">
        <v>0</v>
      </c>
      <c r="U21">
        <v>0</v>
      </c>
      <c r="V21">
        <v>0</v>
      </c>
      <c r="W21">
        <v>0</v>
      </c>
      <c r="X21">
        <v>0</v>
      </c>
      <c r="Y21">
        <v>0</v>
      </c>
      <c r="Z21">
        <v>0</v>
      </c>
      <c r="AA21">
        <v>0</v>
      </c>
      <c r="AB21">
        <v>0</v>
      </c>
      <c r="AC21">
        <v>0</v>
      </c>
      <c r="AD21">
        <v>0</v>
      </c>
      <c r="AE21">
        <v>0</v>
      </c>
      <c r="AF21">
        <v>0</v>
      </c>
      <c r="AG21" s="19">
        <v>0</v>
      </c>
      <c r="AH21">
        <v>0</v>
      </c>
      <c r="AI21">
        <v>0</v>
      </c>
      <c r="AJ21">
        <v>0</v>
      </c>
      <c r="AK21">
        <v>-31730</v>
      </c>
      <c r="AL21">
        <v>-91782</v>
      </c>
      <c r="AM21">
        <v>-100608</v>
      </c>
      <c r="AN21">
        <v>-74618</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s="10">
        <v>0</v>
      </c>
      <c r="BY21">
        <v>0</v>
      </c>
      <c r="BZ21">
        <v>0</v>
      </c>
      <c r="CA21">
        <v>0</v>
      </c>
      <c r="CB21">
        <v>0</v>
      </c>
      <c r="CC21">
        <v>0</v>
      </c>
      <c r="CD21">
        <v>0</v>
      </c>
      <c r="CE21">
        <v>0</v>
      </c>
    </row>
    <row r="22" spans="1:83" x14ac:dyDescent="0.35">
      <c r="A22" s="9" t="str">
        <f t="shared" si="0"/>
        <v>265197.051.97</v>
      </c>
      <c r="B22" s="52" t="e">
        <f>+IF(MATCH(A22,List!H$10:H$145,0),"Targeted")</f>
        <v>#N/A</v>
      </c>
      <c r="C22" s="65"/>
      <c r="D22" s="52"/>
      <c r="E22" s="16" t="s">
        <v>296</v>
      </c>
      <c r="F22" s="16" t="s">
        <v>297</v>
      </c>
      <c r="G22" s="16" t="s">
        <v>298</v>
      </c>
      <c r="H22" s="16" t="s">
        <v>297</v>
      </c>
      <c r="I22" s="16" t="s">
        <v>349</v>
      </c>
      <c r="J22" s="16" t="s">
        <v>350</v>
      </c>
      <c r="K22" s="17" t="s">
        <v>314</v>
      </c>
      <c r="L22" s="18" t="s">
        <v>301</v>
      </c>
      <c r="M22" s="195" t="s">
        <v>302</v>
      </c>
      <c r="N22" s="16" t="s">
        <v>303</v>
      </c>
      <c r="O22" s="17" t="s">
        <v>304</v>
      </c>
      <c r="P22" s="17" t="s">
        <v>305</v>
      </c>
      <c r="Q22" s="17" t="s">
        <v>306</v>
      </c>
      <c r="R22">
        <v>0</v>
      </c>
      <c r="S22">
        <v>0</v>
      </c>
      <c r="T22">
        <v>0</v>
      </c>
      <c r="U22">
        <v>0</v>
      </c>
      <c r="V22">
        <v>0</v>
      </c>
      <c r="W22">
        <v>0</v>
      </c>
      <c r="X22">
        <v>0</v>
      </c>
      <c r="Y22">
        <v>0</v>
      </c>
      <c r="Z22">
        <v>0</v>
      </c>
      <c r="AA22">
        <v>0</v>
      </c>
      <c r="AB22">
        <v>0</v>
      </c>
      <c r="AC22">
        <v>0</v>
      </c>
      <c r="AD22">
        <v>0</v>
      </c>
      <c r="AE22">
        <v>0</v>
      </c>
      <c r="AF22">
        <v>0</v>
      </c>
      <c r="AG22" s="19">
        <v>0</v>
      </c>
      <c r="AH22">
        <v>0</v>
      </c>
      <c r="AI22">
        <v>0</v>
      </c>
      <c r="AJ22">
        <v>0</v>
      </c>
      <c r="AK22">
        <v>0</v>
      </c>
      <c r="AL22">
        <v>0</v>
      </c>
      <c r="AM22">
        <v>0</v>
      </c>
      <c r="AN22">
        <v>0</v>
      </c>
      <c r="AO22">
        <v>-79482</v>
      </c>
      <c r="AP22">
        <v>-68182</v>
      </c>
      <c r="AQ22">
        <v>-61462</v>
      </c>
      <c r="AR22">
        <v>-60964</v>
      </c>
      <c r="AS22">
        <v>-72411</v>
      </c>
      <c r="AT22">
        <v>-80069</v>
      </c>
      <c r="AU22">
        <v>-90008</v>
      </c>
      <c r="AV22">
        <v>-17373</v>
      </c>
      <c r="AW22">
        <v>-3251</v>
      </c>
      <c r="AX22">
        <v>4946</v>
      </c>
      <c r="AY22">
        <v>-1982</v>
      </c>
      <c r="AZ22">
        <v>-1000</v>
      </c>
      <c r="BA22">
        <v>-1000</v>
      </c>
      <c r="BB22">
        <v>-4000</v>
      </c>
      <c r="BC22">
        <v>-2000</v>
      </c>
      <c r="BD22">
        <v>-1000</v>
      </c>
      <c r="BE22">
        <v>-2000</v>
      </c>
      <c r="BF22">
        <v>-2000</v>
      </c>
      <c r="BG22">
        <v>-1000</v>
      </c>
      <c r="BH22">
        <v>-1000</v>
      </c>
      <c r="BI22">
        <v>-2000</v>
      </c>
      <c r="BJ22">
        <v>-1000</v>
      </c>
      <c r="BK22">
        <v>-2000</v>
      </c>
      <c r="BL22">
        <v>-2000</v>
      </c>
      <c r="BM22">
        <v>-1000</v>
      </c>
      <c r="BN22">
        <v>-4000</v>
      </c>
      <c r="BO22">
        <v>0</v>
      </c>
      <c r="BP22">
        <v>0</v>
      </c>
      <c r="BQ22">
        <v>-1000</v>
      </c>
      <c r="BR22">
        <v>-1000</v>
      </c>
      <c r="BS22">
        <v>0</v>
      </c>
      <c r="BT22">
        <v>0</v>
      </c>
      <c r="BU22">
        <v>0</v>
      </c>
      <c r="BV22">
        <v>0</v>
      </c>
      <c r="BW22">
        <v>0</v>
      </c>
      <c r="BX22" s="10">
        <v>-1000</v>
      </c>
      <c r="BY22">
        <v>-1000</v>
      </c>
      <c r="BZ22">
        <v>-1000</v>
      </c>
      <c r="CA22">
        <v>-1000</v>
      </c>
      <c r="CB22">
        <v>-1000</v>
      </c>
      <c r="CC22">
        <v>-1000</v>
      </c>
      <c r="CD22">
        <v>-1000</v>
      </c>
      <c r="CE22">
        <v>-1000</v>
      </c>
    </row>
    <row r="23" spans="1:83" x14ac:dyDescent="0.35">
      <c r="A23" s="9" t="str">
        <f t="shared" si="0"/>
        <v>276130.051.97</v>
      </c>
      <c r="B23" s="52" t="e">
        <f>+IF(MATCH(A23,List!H$10:H$145,0),"Targeted")</f>
        <v>#N/A</v>
      </c>
      <c r="C23" s="65"/>
      <c r="D23" s="52"/>
      <c r="E23" s="16" t="s">
        <v>296</v>
      </c>
      <c r="F23" s="16" t="s">
        <v>297</v>
      </c>
      <c r="G23" s="16" t="s">
        <v>298</v>
      </c>
      <c r="H23" s="16" t="s">
        <v>297</v>
      </c>
      <c r="I23" s="16" t="s">
        <v>351</v>
      </c>
      <c r="J23" s="16" t="s">
        <v>352</v>
      </c>
      <c r="K23" s="17" t="s">
        <v>314</v>
      </c>
      <c r="L23" s="18" t="s">
        <v>301</v>
      </c>
      <c r="M23" s="195" t="s">
        <v>302</v>
      </c>
      <c r="N23" s="16" t="s">
        <v>303</v>
      </c>
      <c r="O23" s="17" t="s">
        <v>304</v>
      </c>
      <c r="P23" s="17" t="s">
        <v>305</v>
      </c>
      <c r="Q23" s="17" t="s">
        <v>306</v>
      </c>
      <c r="R23">
        <v>0</v>
      </c>
      <c r="S23">
        <v>0</v>
      </c>
      <c r="T23">
        <v>0</v>
      </c>
      <c r="U23">
        <v>0</v>
      </c>
      <c r="V23">
        <v>0</v>
      </c>
      <c r="W23">
        <v>0</v>
      </c>
      <c r="X23">
        <v>0</v>
      </c>
      <c r="Y23">
        <v>0</v>
      </c>
      <c r="Z23">
        <v>0</v>
      </c>
      <c r="AA23">
        <v>0</v>
      </c>
      <c r="AB23">
        <v>0</v>
      </c>
      <c r="AC23">
        <v>0</v>
      </c>
      <c r="AD23">
        <v>0</v>
      </c>
      <c r="AE23">
        <v>0</v>
      </c>
      <c r="AF23">
        <v>0</v>
      </c>
      <c r="AG23" s="19">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-4000</v>
      </c>
      <c r="BK23">
        <v>-10000</v>
      </c>
      <c r="BL23">
        <v>-9000</v>
      </c>
      <c r="BM23">
        <v>-18000</v>
      </c>
      <c r="BN23">
        <v>-7000</v>
      </c>
      <c r="BO23">
        <v>-21000</v>
      </c>
      <c r="BP23">
        <v>-28000</v>
      </c>
      <c r="BQ23">
        <v>-44000</v>
      </c>
      <c r="BR23">
        <v>-22000</v>
      </c>
      <c r="BS23">
        <v>-97000</v>
      </c>
      <c r="BT23">
        <v>-74000</v>
      </c>
      <c r="BU23">
        <v>-22000</v>
      </c>
      <c r="BV23">
        <v>-60000</v>
      </c>
      <c r="BW23">
        <v>-67000</v>
      </c>
      <c r="BX23" s="10">
        <v>-62000</v>
      </c>
      <c r="BY23">
        <v>-67000</v>
      </c>
      <c r="BZ23">
        <v>-19000</v>
      </c>
      <c r="CA23">
        <v>0</v>
      </c>
      <c r="CB23">
        <v>0</v>
      </c>
      <c r="CC23">
        <v>0</v>
      </c>
      <c r="CD23">
        <v>0</v>
      </c>
      <c r="CE23">
        <v>0</v>
      </c>
    </row>
    <row r="24" spans="1:83" x14ac:dyDescent="0.35">
      <c r="A24" s="9" t="str">
        <f t="shared" si="0"/>
        <v>277230.051.97</v>
      </c>
      <c r="B24" s="52" t="e">
        <f>+IF(MATCH(A24,List!H$10:H$145,0),"Targeted")</f>
        <v>#N/A</v>
      </c>
      <c r="C24" s="65"/>
      <c r="D24" s="52"/>
      <c r="E24" s="16" t="s">
        <v>296</v>
      </c>
      <c r="F24" s="16" t="s">
        <v>297</v>
      </c>
      <c r="G24" s="16" t="s">
        <v>298</v>
      </c>
      <c r="H24" s="16" t="s">
        <v>297</v>
      </c>
      <c r="I24" s="16" t="s">
        <v>353</v>
      </c>
      <c r="J24" s="16" t="s">
        <v>354</v>
      </c>
      <c r="K24" s="17" t="s">
        <v>314</v>
      </c>
      <c r="L24" s="18" t="s">
        <v>301</v>
      </c>
      <c r="M24" s="195" t="s">
        <v>302</v>
      </c>
      <c r="N24" s="16" t="s">
        <v>303</v>
      </c>
      <c r="O24" s="17" t="s">
        <v>304</v>
      </c>
      <c r="P24" s="17" t="s">
        <v>305</v>
      </c>
      <c r="Q24" s="17" t="s">
        <v>306</v>
      </c>
      <c r="R24">
        <v>0</v>
      </c>
      <c r="S24">
        <v>0</v>
      </c>
      <c r="T24">
        <v>0</v>
      </c>
      <c r="U24">
        <v>0</v>
      </c>
      <c r="V24">
        <v>0</v>
      </c>
      <c r="W24">
        <v>0</v>
      </c>
      <c r="X24">
        <v>0</v>
      </c>
      <c r="Y24">
        <v>0</v>
      </c>
      <c r="Z24">
        <v>0</v>
      </c>
      <c r="AA24">
        <v>0</v>
      </c>
      <c r="AB24">
        <v>0</v>
      </c>
      <c r="AC24">
        <v>0</v>
      </c>
      <c r="AD24">
        <v>0</v>
      </c>
      <c r="AE24">
        <v>0</v>
      </c>
      <c r="AF24">
        <v>0</v>
      </c>
      <c r="AG24" s="19">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-5000</v>
      </c>
      <c r="BK24">
        <v>0</v>
      </c>
      <c r="BL24">
        <v>0</v>
      </c>
      <c r="BM24">
        <v>0</v>
      </c>
      <c r="BN24">
        <v>0</v>
      </c>
      <c r="BO24">
        <v>0</v>
      </c>
      <c r="BP24">
        <v>0</v>
      </c>
      <c r="BQ24">
        <v>0</v>
      </c>
      <c r="BR24">
        <v>0</v>
      </c>
      <c r="BS24">
        <v>0</v>
      </c>
      <c r="BT24">
        <v>0</v>
      </c>
      <c r="BU24">
        <v>0</v>
      </c>
      <c r="BV24">
        <v>0</v>
      </c>
      <c r="BW24">
        <v>0</v>
      </c>
      <c r="BX24" s="10">
        <v>0</v>
      </c>
      <c r="BY24">
        <v>0</v>
      </c>
      <c r="BZ24">
        <v>0</v>
      </c>
      <c r="CA24">
        <v>0</v>
      </c>
      <c r="CB24">
        <v>0</v>
      </c>
      <c r="CC24">
        <v>0</v>
      </c>
      <c r="CD24">
        <v>0</v>
      </c>
      <c r="CE24">
        <v>0</v>
      </c>
    </row>
    <row r="25" spans="1:83" x14ac:dyDescent="0.35">
      <c r="A25" s="9" t="str">
        <f t="shared" si="0"/>
        <v>278230.051.21</v>
      </c>
      <c r="B25" s="52" t="e">
        <f>+IF(MATCH(A25,List!H$10:H$145,0),"Targeted")</f>
        <v>#N/A</v>
      </c>
      <c r="C25" s="65"/>
      <c r="D25" s="52"/>
      <c r="E25" s="16" t="s">
        <v>296</v>
      </c>
      <c r="F25" s="16" t="s">
        <v>297</v>
      </c>
      <c r="G25" s="16" t="s">
        <v>298</v>
      </c>
      <c r="H25" s="16" t="s">
        <v>297</v>
      </c>
      <c r="I25" s="16" t="s">
        <v>355</v>
      </c>
      <c r="J25" s="16" t="s">
        <v>356</v>
      </c>
      <c r="K25" s="17" t="s">
        <v>309</v>
      </c>
      <c r="L25" s="18" t="s">
        <v>301</v>
      </c>
      <c r="M25" s="195" t="s">
        <v>302</v>
      </c>
      <c r="N25" s="16" t="s">
        <v>303</v>
      </c>
      <c r="O25" s="17" t="s">
        <v>304</v>
      </c>
      <c r="P25" s="17" t="s">
        <v>305</v>
      </c>
      <c r="Q25" s="17" t="s">
        <v>306</v>
      </c>
      <c r="R25">
        <v>0</v>
      </c>
      <c r="S25">
        <v>0</v>
      </c>
      <c r="T25">
        <v>0</v>
      </c>
      <c r="U25">
        <v>0</v>
      </c>
      <c r="V25">
        <v>0</v>
      </c>
      <c r="W25">
        <v>0</v>
      </c>
      <c r="X25">
        <v>0</v>
      </c>
      <c r="Y25">
        <v>0</v>
      </c>
      <c r="Z25">
        <v>0</v>
      </c>
      <c r="AA25">
        <v>0</v>
      </c>
      <c r="AB25">
        <v>0</v>
      </c>
      <c r="AC25">
        <v>0</v>
      </c>
      <c r="AD25">
        <v>0</v>
      </c>
      <c r="AE25">
        <v>0</v>
      </c>
      <c r="AF25">
        <v>0</v>
      </c>
      <c r="AG25" s="19">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-4000</v>
      </c>
      <c r="BQ25">
        <v>0</v>
      </c>
      <c r="BR25">
        <v>-1000</v>
      </c>
      <c r="BS25">
        <v>0</v>
      </c>
      <c r="BT25">
        <v>0</v>
      </c>
      <c r="BU25">
        <v>0</v>
      </c>
      <c r="BV25">
        <v>0</v>
      </c>
      <c r="BW25">
        <v>0</v>
      </c>
      <c r="BX25" s="10">
        <v>0</v>
      </c>
      <c r="BY25">
        <v>0</v>
      </c>
      <c r="BZ25">
        <v>0</v>
      </c>
      <c r="CA25">
        <v>0</v>
      </c>
      <c r="CB25">
        <v>0</v>
      </c>
      <c r="CC25">
        <v>0</v>
      </c>
      <c r="CD25">
        <v>0</v>
      </c>
      <c r="CE25">
        <v>0</v>
      </c>
    </row>
    <row r="26" spans="1:83" x14ac:dyDescent="0.35">
      <c r="A26" s="9" t="str">
        <f t="shared" si="0"/>
        <v>301900.051.21</v>
      </c>
      <c r="B26" s="52" t="e">
        <f>+IF(MATCH(A26,List!H$10:H$145,0),"Targeted")</f>
        <v>#N/A</v>
      </c>
      <c r="C26" s="65"/>
      <c r="D26" s="52"/>
      <c r="E26" s="16" t="s">
        <v>296</v>
      </c>
      <c r="F26" s="16" t="s">
        <v>297</v>
      </c>
      <c r="G26" s="16" t="s">
        <v>298</v>
      </c>
      <c r="H26" s="16" t="s">
        <v>297</v>
      </c>
      <c r="I26" s="16" t="s">
        <v>357</v>
      </c>
      <c r="J26" s="16" t="s">
        <v>358</v>
      </c>
      <c r="K26" s="17" t="s">
        <v>309</v>
      </c>
      <c r="L26" s="18" t="s">
        <v>301</v>
      </c>
      <c r="M26" s="195" t="s">
        <v>302</v>
      </c>
      <c r="N26" s="16" t="s">
        <v>303</v>
      </c>
      <c r="O26" s="17" t="s">
        <v>304</v>
      </c>
      <c r="P26" s="17" t="s">
        <v>305</v>
      </c>
      <c r="Q26" s="17" t="s">
        <v>306</v>
      </c>
      <c r="R26">
        <v>0</v>
      </c>
      <c r="S26">
        <v>0</v>
      </c>
      <c r="T26">
        <v>0</v>
      </c>
      <c r="U26">
        <v>0</v>
      </c>
      <c r="V26">
        <v>0</v>
      </c>
      <c r="W26">
        <v>0</v>
      </c>
      <c r="X26">
        <v>0</v>
      </c>
      <c r="Y26">
        <v>0</v>
      </c>
      <c r="Z26">
        <v>0</v>
      </c>
      <c r="AA26">
        <v>0</v>
      </c>
      <c r="AB26">
        <v>0</v>
      </c>
      <c r="AC26">
        <v>0</v>
      </c>
      <c r="AD26">
        <v>0</v>
      </c>
      <c r="AE26">
        <v>0</v>
      </c>
      <c r="AF26">
        <v>0</v>
      </c>
      <c r="AG26" s="19">
        <v>0</v>
      </c>
      <c r="AH26">
        <v>0</v>
      </c>
      <c r="AI26">
        <v>0</v>
      </c>
      <c r="AJ26">
        <v>0</v>
      </c>
      <c r="AK26">
        <v>-13245</v>
      </c>
      <c r="AL26">
        <v>-15270</v>
      </c>
      <c r="AM26">
        <v>-18703</v>
      </c>
      <c r="AN26">
        <v>-18468</v>
      </c>
      <c r="AO26">
        <v>0</v>
      </c>
      <c r="AP26">
        <v>0</v>
      </c>
      <c r="AQ26">
        <v>0</v>
      </c>
      <c r="AR26">
        <v>0</v>
      </c>
      <c r="AS26">
        <v>0</v>
      </c>
      <c r="AT26">
        <v>0</v>
      </c>
      <c r="AU26">
        <v>0</v>
      </c>
      <c r="AV26">
        <v>0</v>
      </c>
      <c r="AW26">
        <v>0</v>
      </c>
      <c r="AX26">
        <v>0</v>
      </c>
      <c r="AY26">
        <v>0</v>
      </c>
      <c r="AZ26">
        <v>-14000</v>
      </c>
      <c r="BA26">
        <v>-17000</v>
      </c>
      <c r="BB26">
        <v>-13000</v>
      </c>
      <c r="BC26">
        <v>-7000</v>
      </c>
      <c r="BD26">
        <v>-6000</v>
      </c>
      <c r="BE26">
        <v>-17000</v>
      </c>
      <c r="BF26">
        <v>-7000</v>
      </c>
      <c r="BG26">
        <v>-11000</v>
      </c>
      <c r="BH26">
        <v>-13000</v>
      </c>
      <c r="BI26">
        <v>-12000</v>
      </c>
      <c r="BJ26">
        <v>-14000</v>
      </c>
      <c r="BK26">
        <v>-17000</v>
      </c>
      <c r="BL26">
        <v>-14000</v>
      </c>
      <c r="BM26">
        <v>-15000</v>
      </c>
      <c r="BN26">
        <v>-22000</v>
      </c>
      <c r="BO26">
        <v>-23000</v>
      </c>
      <c r="BP26">
        <v>-34000</v>
      </c>
      <c r="BQ26">
        <v>-37000</v>
      </c>
      <c r="BR26">
        <v>-36000</v>
      </c>
      <c r="BS26">
        <v>-36000</v>
      </c>
      <c r="BT26">
        <v>-36000</v>
      </c>
      <c r="BU26">
        <v>-23000</v>
      </c>
      <c r="BV26">
        <v>-20000</v>
      </c>
      <c r="BW26">
        <v>-17000</v>
      </c>
      <c r="BX26" s="10">
        <v>-26000</v>
      </c>
      <c r="BY26">
        <v>-20000</v>
      </c>
      <c r="BZ26">
        <v>-12000</v>
      </c>
      <c r="CA26">
        <v>-12000</v>
      </c>
      <c r="CB26">
        <v>-12000</v>
      </c>
      <c r="CC26">
        <v>-12000</v>
      </c>
      <c r="CD26">
        <v>-12000</v>
      </c>
      <c r="CE26">
        <v>-12000</v>
      </c>
    </row>
    <row r="27" spans="1:83" x14ac:dyDescent="0.35">
      <c r="A27" s="9" t="str">
        <f t="shared" si="0"/>
        <v>301917.051.17</v>
      </c>
      <c r="B27" s="52" t="e">
        <f>+IF(MATCH(A27,List!H$10:H$145,0),"Targeted")</f>
        <v>#N/A</v>
      </c>
      <c r="C27" s="65"/>
      <c r="D27" s="52"/>
      <c r="E27" s="16" t="s">
        <v>296</v>
      </c>
      <c r="F27" s="16" t="s">
        <v>297</v>
      </c>
      <c r="G27" s="16" t="s">
        <v>298</v>
      </c>
      <c r="H27" s="16" t="s">
        <v>297</v>
      </c>
      <c r="I27" s="16" t="s">
        <v>359</v>
      </c>
      <c r="J27" s="16" t="s">
        <v>360</v>
      </c>
      <c r="K27" s="17" t="s">
        <v>317</v>
      </c>
      <c r="L27" s="18" t="s">
        <v>301</v>
      </c>
      <c r="M27" s="195" t="s">
        <v>302</v>
      </c>
      <c r="N27" s="16" t="s">
        <v>303</v>
      </c>
      <c r="O27" s="17" t="s">
        <v>304</v>
      </c>
      <c r="P27" s="17" t="s">
        <v>305</v>
      </c>
      <c r="Q27" s="17" t="s">
        <v>306</v>
      </c>
      <c r="R27">
        <v>0</v>
      </c>
      <c r="S27">
        <v>0</v>
      </c>
      <c r="T27">
        <v>0</v>
      </c>
      <c r="U27">
        <v>0</v>
      </c>
      <c r="V27">
        <v>0</v>
      </c>
      <c r="W27">
        <v>0</v>
      </c>
      <c r="X27">
        <v>0</v>
      </c>
      <c r="Y27">
        <v>0</v>
      </c>
      <c r="Z27">
        <v>0</v>
      </c>
      <c r="AA27">
        <v>0</v>
      </c>
      <c r="AB27">
        <v>0</v>
      </c>
      <c r="AC27">
        <v>0</v>
      </c>
      <c r="AD27">
        <v>0</v>
      </c>
      <c r="AE27">
        <v>0</v>
      </c>
      <c r="AF27">
        <v>0</v>
      </c>
      <c r="AG27" s="19">
        <v>0</v>
      </c>
      <c r="AH27">
        <v>0</v>
      </c>
      <c r="AI27">
        <v>0</v>
      </c>
      <c r="AJ27">
        <v>0</v>
      </c>
      <c r="AK27">
        <v>0</v>
      </c>
      <c r="AL27">
        <v>0</v>
      </c>
      <c r="AM27">
        <v>0</v>
      </c>
      <c r="AN27">
        <v>0</v>
      </c>
      <c r="AO27">
        <v>-3522</v>
      </c>
      <c r="AP27">
        <v>-2418</v>
      </c>
      <c r="AQ27">
        <v>-1376</v>
      </c>
      <c r="AR27">
        <v>-13566</v>
      </c>
      <c r="AS27">
        <v>-4988</v>
      </c>
      <c r="AT27">
        <v>912</v>
      </c>
      <c r="AU27">
        <v>-1645</v>
      </c>
      <c r="AV27">
        <v>-1522</v>
      </c>
      <c r="AW27">
        <v>-1061</v>
      </c>
      <c r="AX27">
        <v>-3638</v>
      </c>
      <c r="AY27">
        <v>-250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s="10">
        <v>0</v>
      </c>
      <c r="BY27">
        <v>0</v>
      </c>
      <c r="BZ27">
        <v>0</v>
      </c>
      <c r="CA27">
        <v>0</v>
      </c>
      <c r="CB27">
        <v>0</v>
      </c>
      <c r="CC27">
        <v>0</v>
      </c>
      <c r="CD27">
        <v>0</v>
      </c>
      <c r="CE27">
        <v>0</v>
      </c>
    </row>
    <row r="28" spans="1:83" x14ac:dyDescent="0.35">
      <c r="A28" s="9" t="str">
        <f t="shared" si="0"/>
        <v>301921.051.21</v>
      </c>
      <c r="B28" s="52" t="e">
        <f>+IF(MATCH(A28,List!H$10:H$145,0),"Targeted")</f>
        <v>#N/A</v>
      </c>
      <c r="C28" s="65"/>
      <c r="D28" s="52"/>
      <c r="E28" s="16" t="s">
        <v>296</v>
      </c>
      <c r="F28" s="16" t="s">
        <v>297</v>
      </c>
      <c r="G28" s="16" t="s">
        <v>298</v>
      </c>
      <c r="H28" s="16" t="s">
        <v>297</v>
      </c>
      <c r="I28" s="16" t="s">
        <v>361</v>
      </c>
      <c r="J28" s="16" t="s">
        <v>362</v>
      </c>
      <c r="K28" s="17" t="s">
        <v>309</v>
      </c>
      <c r="L28" s="18" t="s">
        <v>301</v>
      </c>
      <c r="M28" s="195" t="s">
        <v>302</v>
      </c>
      <c r="N28" s="16" t="s">
        <v>303</v>
      </c>
      <c r="O28" s="17" t="s">
        <v>304</v>
      </c>
      <c r="P28" s="17" t="s">
        <v>305</v>
      </c>
      <c r="Q28" s="17" t="s">
        <v>306</v>
      </c>
      <c r="R28">
        <v>0</v>
      </c>
      <c r="S28">
        <v>0</v>
      </c>
      <c r="T28">
        <v>0</v>
      </c>
      <c r="U28">
        <v>0</v>
      </c>
      <c r="V28">
        <v>0</v>
      </c>
      <c r="W28">
        <v>0</v>
      </c>
      <c r="X28">
        <v>0</v>
      </c>
      <c r="Y28">
        <v>0</v>
      </c>
      <c r="Z28">
        <v>0</v>
      </c>
      <c r="AA28">
        <v>0</v>
      </c>
      <c r="AB28">
        <v>0</v>
      </c>
      <c r="AC28">
        <v>0</v>
      </c>
      <c r="AD28">
        <v>0</v>
      </c>
      <c r="AE28">
        <v>0</v>
      </c>
      <c r="AF28">
        <v>0</v>
      </c>
      <c r="AG28" s="19">
        <v>0</v>
      </c>
      <c r="AH28">
        <v>0</v>
      </c>
      <c r="AI28">
        <v>0</v>
      </c>
      <c r="AJ28">
        <v>0</v>
      </c>
      <c r="AK28">
        <v>0</v>
      </c>
      <c r="AL28">
        <v>0</v>
      </c>
      <c r="AM28">
        <v>0</v>
      </c>
      <c r="AN28">
        <v>0</v>
      </c>
      <c r="AO28">
        <v>-13908</v>
      </c>
      <c r="AP28">
        <v>-14843</v>
      </c>
      <c r="AQ28">
        <v>-13534</v>
      </c>
      <c r="AR28">
        <v>-14655</v>
      </c>
      <c r="AS28">
        <v>-15713</v>
      </c>
      <c r="AT28">
        <v>-16889</v>
      </c>
      <c r="AU28">
        <v>-15823</v>
      </c>
      <c r="AV28">
        <v>-13859</v>
      </c>
      <c r="AW28">
        <v>-15327</v>
      </c>
      <c r="AX28">
        <v>-11781</v>
      </c>
      <c r="AY28">
        <v>-11037</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s="10">
        <v>0</v>
      </c>
      <c r="BY28">
        <v>0</v>
      </c>
      <c r="BZ28">
        <v>0</v>
      </c>
      <c r="CA28">
        <v>0</v>
      </c>
      <c r="CB28">
        <v>0</v>
      </c>
      <c r="CC28">
        <v>0</v>
      </c>
      <c r="CD28">
        <v>0</v>
      </c>
      <c r="CE28">
        <v>0</v>
      </c>
    </row>
    <row r="29" spans="1:83" x14ac:dyDescent="0.35">
      <c r="A29" s="9" t="str">
        <f t="shared" si="0"/>
        <v>301957.051.57</v>
      </c>
      <c r="B29" s="52" t="e">
        <f>+IF(MATCH(A29,List!H$10:H$145,0),"Targeted")</f>
        <v>#N/A</v>
      </c>
      <c r="C29" s="65"/>
      <c r="D29" s="52"/>
      <c r="E29" s="16" t="s">
        <v>296</v>
      </c>
      <c r="F29" s="16" t="s">
        <v>297</v>
      </c>
      <c r="G29" s="16" t="s">
        <v>298</v>
      </c>
      <c r="H29" s="16" t="s">
        <v>297</v>
      </c>
      <c r="I29" s="16" t="s">
        <v>363</v>
      </c>
      <c r="J29" s="16" t="s">
        <v>364</v>
      </c>
      <c r="K29" s="17" t="s">
        <v>322</v>
      </c>
      <c r="L29" s="18" t="s">
        <v>301</v>
      </c>
      <c r="M29" s="195" t="s">
        <v>302</v>
      </c>
      <c r="N29" s="16" t="s">
        <v>303</v>
      </c>
      <c r="O29" s="17" t="s">
        <v>304</v>
      </c>
      <c r="P29" s="17" t="s">
        <v>305</v>
      </c>
      <c r="Q29" s="17" t="s">
        <v>306</v>
      </c>
      <c r="R29">
        <v>0</v>
      </c>
      <c r="S29">
        <v>0</v>
      </c>
      <c r="T29">
        <v>0</v>
      </c>
      <c r="U29">
        <v>0</v>
      </c>
      <c r="V29">
        <v>0</v>
      </c>
      <c r="W29">
        <v>0</v>
      </c>
      <c r="X29">
        <v>0</v>
      </c>
      <c r="Y29">
        <v>0</v>
      </c>
      <c r="Z29">
        <v>0</v>
      </c>
      <c r="AA29">
        <v>0</v>
      </c>
      <c r="AB29">
        <v>0</v>
      </c>
      <c r="AC29">
        <v>0</v>
      </c>
      <c r="AD29">
        <v>0</v>
      </c>
      <c r="AE29">
        <v>0</v>
      </c>
      <c r="AF29">
        <v>0</v>
      </c>
      <c r="AG29" s="19">
        <v>0</v>
      </c>
      <c r="AH29">
        <v>0</v>
      </c>
      <c r="AI29">
        <v>0</v>
      </c>
      <c r="AJ29">
        <v>0</v>
      </c>
      <c r="AK29">
        <v>0</v>
      </c>
      <c r="AL29">
        <v>0</v>
      </c>
      <c r="AM29">
        <v>0</v>
      </c>
      <c r="AN29">
        <v>0</v>
      </c>
      <c r="AO29">
        <v>-1974</v>
      </c>
      <c r="AP29">
        <v>-2462</v>
      </c>
      <c r="AQ29">
        <v>-2818</v>
      </c>
      <c r="AR29">
        <v>-3790</v>
      </c>
      <c r="AS29">
        <v>-5490</v>
      </c>
      <c r="AT29">
        <v>-18836</v>
      </c>
      <c r="AU29">
        <v>-3020</v>
      </c>
      <c r="AV29">
        <v>-2185</v>
      </c>
      <c r="AW29">
        <v>-1888</v>
      </c>
      <c r="AX29">
        <v>-1631</v>
      </c>
      <c r="AY29">
        <v>-1677</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s="10">
        <v>0</v>
      </c>
      <c r="BY29">
        <v>0</v>
      </c>
      <c r="BZ29">
        <v>0</v>
      </c>
      <c r="CA29">
        <v>0</v>
      </c>
      <c r="CB29">
        <v>0</v>
      </c>
      <c r="CC29">
        <v>0</v>
      </c>
      <c r="CD29">
        <v>0</v>
      </c>
      <c r="CE29">
        <v>0</v>
      </c>
    </row>
    <row r="30" spans="1:83" x14ac:dyDescent="0.35">
      <c r="A30" s="9" t="str">
        <f t="shared" si="0"/>
        <v>304100.051.57</v>
      </c>
      <c r="B30" s="52" t="e">
        <f>+IF(MATCH(A30,List!H$10:H$145,0),"Targeted")</f>
        <v>#N/A</v>
      </c>
      <c r="C30" s="65"/>
      <c r="D30" s="52"/>
      <c r="E30" s="16" t="s">
        <v>296</v>
      </c>
      <c r="F30" s="16" t="s">
        <v>297</v>
      </c>
      <c r="G30" s="16" t="s">
        <v>298</v>
      </c>
      <c r="H30" s="16" t="s">
        <v>297</v>
      </c>
      <c r="I30" s="16" t="s">
        <v>365</v>
      </c>
      <c r="J30" s="16" t="s">
        <v>366</v>
      </c>
      <c r="K30" s="17" t="s">
        <v>322</v>
      </c>
      <c r="L30" s="18" t="s">
        <v>301</v>
      </c>
      <c r="M30" s="195" t="s">
        <v>302</v>
      </c>
      <c r="N30" s="16" t="s">
        <v>303</v>
      </c>
      <c r="O30" s="17" t="s">
        <v>304</v>
      </c>
      <c r="P30" s="17" t="s">
        <v>305</v>
      </c>
      <c r="Q30" s="17" t="s">
        <v>306</v>
      </c>
      <c r="R30">
        <v>0</v>
      </c>
      <c r="S30">
        <v>0</v>
      </c>
      <c r="T30">
        <v>0</v>
      </c>
      <c r="U30">
        <v>0</v>
      </c>
      <c r="V30">
        <v>0</v>
      </c>
      <c r="W30">
        <v>0</v>
      </c>
      <c r="X30">
        <v>0</v>
      </c>
      <c r="Y30">
        <v>0</v>
      </c>
      <c r="Z30">
        <v>0</v>
      </c>
      <c r="AA30">
        <v>0</v>
      </c>
      <c r="AB30">
        <v>0</v>
      </c>
      <c r="AC30">
        <v>0</v>
      </c>
      <c r="AD30">
        <v>0</v>
      </c>
      <c r="AE30">
        <v>0</v>
      </c>
      <c r="AF30">
        <v>0</v>
      </c>
      <c r="AG30" s="19">
        <v>0</v>
      </c>
      <c r="AH30">
        <v>0</v>
      </c>
      <c r="AI30">
        <v>0</v>
      </c>
      <c r="AJ30">
        <v>0</v>
      </c>
      <c r="AK30">
        <v>-399190</v>
      </c>
      <c r="AL30">
        <v>-487158</v>
      </c>
      <c r="AM30">
        <v>-422183</v>
      </c>
      <c r="AN30">
        <v>-63752</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s="10">
        <v>0</v>
      </c>
      <c r="BY30">
        <v>0</v>
      </c>
      <c r="BZ30">
        <v>0</v>
      </c>
      <c r="CA30">
        <v>0</v>
      </c>
      <c r="CB30">
        <v>0</v>
      </c>
      <c r="CC30">
        <v>0</v>
      </c>
      <c r="CD30">
        <v>0</v>
      </c>
      <c r="CE30">
        <v>0</v>
      </c>
    </row>
    <row r="31" spans="1:83" x14ac:dyDescent="0.35">
      <c r="A31" s="9" t="str">
        <f t="shared" si="0"/>
        <v>304117.051.17</v>
      </c>
      <c r="B31" s="52" t="e">
        <f>+IF(MATCH(A31,List!H$10:H$145,0),"Targeted")</f>
        <v>#N/A</v>
      </c>
      <c r="C31" s="65"/>
      <c r="D31" s="52"/>
      <c r="E31" s="16" t="s">
        <v>296</v>
      </c>
      <c r="F31" s="16" t="s">
        <v>297</v>
      </c>
      <c r="G31" s="16" t="s">
        <v>298</v>
      </c>
      <c r="H31" s="16" t="s">
        <v>297</v>
      </c>
      <c r="I31" s="16" t="s">
        <v>367</v>
      </c>
      <c r="J31" s="16" t="s">
        <v>368</v>
      </c>
      <c r="K31" s="17" t="s">
        <v>317</v>
      </c>
      <c r="L31" s="18" t="s">
        <v>301</v>
      </c>
      <c r="M31" s="195" t="s">
        <v>302</v>
      </c>
      <c r="N31" s="16" t="s">
        <v>303</v>
      </c>
      <c r="O31" s="17" t="s">
        <v>304</v>
      </c>
      <c r="P31" s="17" t="s">
        <v>305</v>
      </c>
      <c r="Q31" s="17" t="s">
        <v>306</v>
      </c>
      <c r="R31">
        <v>0</v>
      </c>
      <c r="S31">
        <v>0</v>
      </c>
      <c r="T31">
        <v>0</v>
      </c>
      <c r="U31">
        <v>0</v>
      </c>
      <c r="V31">
        <v>0</v>
      </c>
      <c r="W31">
        <v>0</v>
      </c>
      <c r="X31">
        <v>0</v>
      </c>
      <c r="Y31">
        <v>0</v>
      </c>
      <c r="Z31">
        <v>0</v>
      </c>
      <c r="AA31">
        <v>0</v>
      </c>
      <c r="AB31">
        <v>0</v>
      </c>
      <c r="AC31">
        <v>0</v>
      </c>
      <c r="AD31">
        <v>0</v>
      </c>
      <c r="AE31">
        <v>0</v>
      </c>
      <c r="AF31">
        <v>0</v>
      </c>
      <c r="AG31" s="19">
        <v>0</v>
      </c>
      <c r="AH31">
        <v>0</v>
      </c>
      <c r="AI31">
        <v>0</v>
      </c>
      <c r="AJ31">
        <v>0</v>
      </c>
      <c r="AK31">
        <v>0</v>
      </c>
      <c r="AL31">
        <v>0</v>
      </c>
      <c r="AM31">
        <v>0</v>
      </c>
      <c r="AN31">
        <v>0</v>
      </c>
      <c r="AO31">
        <v>-44442</v>
      </c>
      <c r="AP31">
        <v>-50110</v>
      </c>
      <c r="AQ31">
        <v>-75236</v>
      </c>
      <c r="AR31">
        <v>-88303</v>
      </c>
      <c r="AS31">
        <v>-50377</v>
      </c>
      <c r="AT31">
        <v>-105943</v>
      </c>
      <c r="AU31">
        <v>-87768</v>
      </c>
      <c r="AV31">
        <v>-81105</v>
      </c>
      <c r="AW31">
        <v>-77571</v>
      </c>
      <c r="AX31">
        <v>-134017</v>
      </c>
      <c r="AY31">
        <v>-80850</v>
      </c>
      <c r="AZ31">
        <v>-122000</v>
      </c>
      <c r="BA31">
        <v>-95000</v>
      </c>
      <c r="BB31">
        <v>-332000</v>
      </c>
      <c r="BC31">
        <v>-98000</v>
      </c>
      <c r="BD31">
        <v>-296000</v>
      </c>
      <c r="BE31">
        <v>-145000</v>
      </c>
      <c r="BF31">
        <v>-74000</v>
      </c>
      <c r="BG31">
        <v>-35000</v>
      </c>
      <c r="BH31">
        <v>-90000</v>
      </c>
      <c r="BI31">
        <v>-53000</v>
      </c>
      <c r="BJ31">
        <v>-28000</v>
      </c>
      <c r="BK31">
        <v>-29000</v>
      </c>
      <c r="BL31">
        <v>-44000</v>
      </c>
      <c r="BM31">
        <v>-13000</v>
      </c>
      <c r="BN31">
        <v>-47000</v>
      </c>
      <c r="BO31">
        <v>-27000</v>
      </c>
      <c r="BP31">
        <v>-30000</v>
      </c>
      <c r="BQ31">
        <v>-32000</v>
      </c>
      <c r="BR31">
        <v>-22000</v>
      </c>
      <c r="BS31">
        <v>-32000</v>
      </c>
      <c r="BT31">
        <v>-21000</v>
      </c>
      <c r="BU31">
        <v>18000</v>
      </c>
      <c r="BV31">
        <v>-21000</v>
      </c>
      <c r="BW31">
        <v>-28000</v>
      </c>
      <c r="BX31" s="10">
        <v>-35000</v>
      </c>
      <c r="BY31">
        <v>-18000</v>
      </c>
      <c r="BZ31">
        <v>-22000</v>
      </c>
      <c r="CA31">
        <v>-22000</v>
      </c>
      <c r="CB31">
        <v>-22000</v>
      </c>
      <c r="CC31">
        <v>-22000</v>
      </c>
      <c r="CD31">
        <v>-22000</v>
      </c>
      <c r="CE31">
        <v>-22000</v>
      </c>
    </row>
    <row r="32" spans="1:83" x14ac:dyDescent="0.35">
      <c r="A32" s="9" t="str">
        <f t="shared" si="0"/>
        <v>304121.051.21</v>
      </c>
      <c r="B32" s="52" t="e">
        <f>+IF(MATCH(A32,List!H$10:H$145,0),"Targeted")</f>
        <v>#N/A</v>
      </c>
      <c r="C32" s="65"/>
      <c r="D32" s="52"/>
      <c r="E32" s="16" t="s">
        <v>296</v>
      </c>
      <c r="F32" s="16" t="s">
        <v>297</v>
      </c>
      <c r="G32" s="16" t="s">
        <v>298</v>
      </c>
      <c r="H32" s="16" t="s">
        <v>297</v>
      </c>
      <c r="I32" s="16" t="s">
        <v>369</v>
      </c>
      <c r="J32" s="16" t="s">
        <v>370</v>
      </c>
      <c r="K32" s="17" t="s">
        <v>309</v>
      </c>
      <c r="L32" s="18" t="s">
        <v>301</v>
      </c>
      <c r="M32" s="195" t="s">
        <v>302</v>
      </c>
      <c r="N32" s="16" t="s">
        <v>303</v>
      </c>
      <c r="O32" s="17" t="s">
        <v>304</v>
      </c>
      <c r="P32" s="17" t="s">
        <v>305</v>
      </c>
      <c r="Q32" s="17" t="s">
        <v>306</v>
      </c>
      <c r="R32">
        <v>0</v>
      </c>
      <c r="S32">
        <v>0</v>
      </c>
      <c r="T32">
        <v>0</v>
      </c>
      <c r="U32">
        <v>0</v>
      </c>
      <c r="V32">
        <v>0</v>
      </c>
      <c r="W32">
        <v>0</v>
      </c>
      <c r="X32">
        <v>0</v>
      </c>
      <c r="Y32">
        <v>0</v>
      </c>
      <c r="Z32">
        <v>0</v>
      </c>
      <c r="AA32">
        <v>0</v>
      </c>
      <c r="AB32">
        <v>0</v>
      </c>
      <c r="AC32">
        <v>0</v>
      </c>
      <c r="AD32">
        <v>0</v>
      </c>
      <c r="AE32">
        <v>0</v>
      </c>
      <c r="AF32">
        <v>0</v>
      </c>
      <c r="AG32" s="19">
        <v>0</v>
      </c>
      <c r="AH32">
        <v>0</v>
      </c>
      <c r="AI32">
        <v>0</v>
      </c>
      <c r="AJ32">
        <v>0</v>
      </c>
      <c r="AK32">
        <v>0</v>
      </c>
      <c r="AL32">
        <v>0</v>
      </c>
      <c r="AM32">
        <v>0</v>
      </c>
      <c r="AN32">
        <v>0</v>
      </c>
      <c r="AO32">
        <v>-169676</v>
      </c>
      <c r="AP32">
        <v>-128922</v>
      </c>
      <c r="AQ32">
        <v>-117212</v>
      </c>
      <c r="AR32">
        <v>-69948</v>
      </c>
      <c r="AS32">
        <v>-88544</v>
      </c>
      <c r="AT32">
        <v>-93261</v>
      </c>
      <c r="AU32">
        <v>-120045</v>
      </c>
      <c r="AV32">
        <v>-172971</v>
      </c>
      <c r="AW32">
        <v>-102408</v>
      </c>
      <c r="AX32">
        <v>-124558</v>
      </c>
      <c r="AY32">
        <v>-111907</v>
      </c>
      <c r="AZ32">
        <v>-143000</v>
      </c>
      <c r="BA32">
        <v>-304000</v>
      </c>
      <c r="BB32">
        <v>-261000</v>
      </c>
      <c r="BC32">
        <v>-68000</v>
      </c>
      <c r="BD32">
        <v>-133000</v>
      </c>
      <c r="BE32">
        <v>-42000</v>
      </c>
      <c r="BF32">
        <v>-71000</v>
      </c>
      <c r="BG32">
        <v>-51000</v>
      </c>
      <c r="BH32">
        <v>-11000</v>
      </c>
      <c r="BI32">
        <v>2000</v>
      </c>
      <c r="BJ32">
        <v>-43000</v>
      </c>
      <c r="BK32">
        <v>-22000</v>
      </c>
      <c r="BL32">
        <v>-14000</v>
      </c>
      <c r="BM32">
        <v>-22000</v>
      </c>
      <c r="BN32">
        <v>-19000</v>
      </c>
      <c r="BO32">
        <v>-81000</v>
      </c>
      <c r="BP32">
        <v>-175000</v>
      </c>
      <c r="BQ32">
        <v>-37000</v>
      </c>
      <c r="BR32">
        <v>-18000</v>
      </c>
      <c r="BS32">
        <v>-11000</v>
      </c>
      <c r="BT32">
        <v>-4000</v>
      </c>
      <c r="BU32">
        <v>52000</v>
      </c>
      <c r="BV32">
        <v>30000</v>
      </c>
      <c r="BW32">
        <v>-7000</v>
      </c>
      <c r="BX32" s="10">
        <v>-49000</v>
      </c>
      <c r="BY32">
        <v>-4000</v>
      </c>
      <c r="BZ32">
        <v>-22000</v>
      </c>
      <c r="CA32">
        <v>-22000</v>
      </c>
      <c r="CB32">
        <v>-22000</v>
      </c>
      <c r="CC32">
        <v>-22000</v>
      </c>
      <c r="CD32">
        <v>-22000</v>
      </c>
      <c r="CE32">
        <v>-22000</v>
      </c>
    </row>
    <row r="33" spans="1:83" x14ac:dyDescent="0.35">
      <c r="A33" s="9" t="str">
        <f t="shared" si="0"/>
        <v>304157.051.57</v>
      </c>
      <c r="B33" s="52" t="e">
        <f>+IF(MATCH(A33,List!H$10:H$145,0),"Targeted")</f>
        <v>#N/A</v>
      </c>
      <c r="C33" s="65"/>
      <c r="D33" s="52"/>
      <c r="E33" s="16" t="s">
        <v>296</v>
      </c>
      <c r="F33" s="16" t="s">
        <v>297</v>
      </c>
      <c r="G33" s="16" t="s">
        <v>298</v>
      </c>
      <c r="H33" s="16" t="s">
        <v>297</v>
      </c>
      <c r="I33" s="16" t="s">
        <v>371</v>
      </c>
      <c r="J33" s="16" t="s">
        <v>372</v>
      </c>
      <c r="K33" s="17" t="s">
        <v>322</v>
      </c>
      <c r="L33" s="18" t="s">
        <v>301</v>
      </c>
      <c r="M33" s="195" t="s">
        <v>302</v>
      </c>
      <c r="N33" s="16" t="s">
        <v>303</v>
      </c>
      <c r="O33" s="17" t="s">
        <v>304</v>
      </c>
      <c r="P33" s="17" t="s">
        <v>305</v>
      </c>
      <c r="Q33" s="17" t="s">
        <v>306</v>
      </c>
      <c r="R33">
        <v>0</v>
      </c>
      <c r="S33">
        <v>0</v>
      </c>
      <c r="T33">
        <v>0</v>
      </c>
      <c r="U33">
        <v>0</v>
      </c>
      <c r="V33">
        <v>0</v>
      </c>
      <c r="W33">
        <v>0</v>
      </c>
      <c r="X33">
        <v>0</v>
      </c>
      <c r="Y33">
        <v>0</v>
      </c>
      <c r="Z33">
        <v>0</v>
      </c>
      <c r="AA33">
        <v>0</v>
      </c>
      <c r="AB33">
        <v>0</v>
      </c>
      <c r="AC33">
        <v>0</v>
      </c>
      <c r="AD33">
        <v>0</v>
      </c>
      <c r="AE33">
        <v>0</v>
      </c>
      <c r="AF33">
        <v>0</v>
      </c>
      <c r="AG33" s="19">
        <v>0</v>
      </c>
      <c r="AH33">
        <v>0</v>
      </c>
      <c r="AI33">
        <v>0</v>
      </c>
      <c r="AJ33">
        <v>0</v>
      </c>
      <c r="AK33">
        <v>0</v>
      </c>
      <c r="AL33">
        <v>0</v>
      </c>
      <c r="AM33">
        <v>0</v>
      </c>
      <c r="AN33">
        <v>0</v>
      </c>
      <c r="AO33">
        <v>-119329</v>
      </c>
      <c r="AP33">
        <v>-243001</v>
      </c>
      <c r="AQ33">
        <v>-155298</v>
      </c>
      <c r="AR33">
        <v>-318528</v>
      </c>
      <c r="AS33">
        <v>-242689</v>
      </c>
      <c r="AT33">
        <v>-258765</v>
      </c>
      <c r="AU33">
        <v>-159851</v>
      </c>
      <c r="AV33">
        <v>-265465</v>
      </c>
      <c r="AW33">
        <v>-179760</v>
      </c>
      <c r="AX33">
        <v>-114877</v>
      </c>
      <c r="AY33">
        <v>-162575</v>
      </c>
      <c r="AZ33">
        <v>-339000</v>
      </c>
      <c r="BA33">
        <v>-185000</v>
      </c>
      <c r="BB33">
        <v>-216000</v>
      </c>
      <c r="BC33">
        <v>-362000</v>
      </c>
      <c r="BD33">
        <v>-199000</v>
      </c>
      <c r="BE33">
        <v>-350000</v>
      </c>
      <c r="BF33">
        <v>-16000</v>
      </c>
      <c r="BG33">
        <v>-41000</v>
      </c>
      <c r="BH33">
        <v>-57000</v>
      </c>
      <c r="BI33">
        <v>-83000</v>
      </c>
      <c r="BJ33">
        <v>-62000</v>
      </c>
      <c r="BK33">
        <v>-37000</v>
      </c>
      <c r="BL33">
        <v>-27000</v>
      </c>
      <c r="BM33">
        <v>-43000</v>
      </c>
      <c r="BN33">
        <v>-23000</v>
      </c>
      <c r="BO33">
        <v>-30000</v>
      </c>
      <c r="BP33">
        <v>-50000</v>
      </c>
      <c r="BQ33">
        <v>-21000</v>
      </c>
      <c r="BR33">
        <v>-26000</v>
      </c>
      <c r="BS33">
        <v>-14000</v>
      </c>
      <c r="BT33">
        <v>-30000</v>
      </c>
      <c r="BU33">
        <v>-8000</v>
      </c>
      <c r="BV33">
        <v>-13000</v>
      </c>
      <c r="BW33">
        <v>-30000</v>
      </c>
      <c r="BX33" s="10">
        <v>-8000</v>
      </c>
      <c r="BY33">
        <v>-6000</v>
      </c>
      <c r="BZ33">
        <v>-41000</v>
      </c>
      <c r="CA33">
        <v>-41000</v>
      </c>
      <c r="CB33">
        <v>-41000</v>
      </c>
      <c r="CC33">
        <v>-41000</v>
      </c>
      <c r="CD33">
        <v>-41000</v>
      </c>
      <c r="CE33">
        <v>-41000</v>
      </c>
    </row>
    <row r="34" spans="1:83" x14ac:dyDescent="0.35">
      <c r="A34" s="9" t="str">
        <f t="shared" si="0"/>
        <v>304197.051.97</v>
      </c>
      <c r="B34" s="52" t="e">
        <f>+IF(MATCH(A34,List!H$10:H$145,0),"Targeted")</f>
        <v>#N/A</v>
      </c>
      <c r="C34" s="65"/>
      <c r="D34" s="52"/>
      <c r="E34" s="16" t="s">
        <v>296</v>
      </c>
      <c r="F34" s="16" t="s">
        <v>297</v>
      </c>
      <c r="G34" s="16" t="s">
        <v>298</v>
      </c>
      <c r="H34" s="16" t="s">
        <v>297</v>
      </c>
      <c r="I34" s="16" t="s">
        <v>373</v>
      </c>
      <c r="J34" s="16" t="s">
        <v>374</v>
      </c>
      <c r="K34" s="17" t="s">
        <v>314</v>
      </c>
      <c r="L34" s="18" t="s">
        <v>301</v>
      </c>
      <c r="M34" s="195" t="s">
        <v>302</v>
      </c>
      <c r="N34" s="16" t="s">
        <v>303</v>
      </c>
      <c r="O34" s="17" t="s">
        <v>304</v>
      </c>
      <c r="P34" s="17" t="s">
        <v>305</v>
      </c>
      <c r="Q34" s="17" t="s">
        <v>306</v>
      </c>
      <c r="R34">
        <v>0</v>
      </c>
      <c r="S34">
        <v>0</v>
      </c>
      <c r="T34">
        <v>0</v>
      </c>
      <c r="U34">
        <v>0</v>
      </c>
      <c r="V34">
        <v>0</v>
      </c>
      <c r="W34">
        <v>0</v>
      </c>
      <c r="X34">
        <v>0</v>
      </c>
      <c r="Y34">
        <v>0</v>
      </c>
      <c r="Z34">
        <v>0</v>
      </c>
      <c r="AA34">
        <v>0</v>
      </c>
      <c r="AB34">
        <v>0</v>
      </c>
      <c r="AC34">
        <v>0</v>
      </c>
      <c r="AD34">
        <v>0</v>
      </c>
      <c r="AE34">
        <v>0</v>
      </c>
      <c r="AF34">
        <v>0</v>
      </c>
      <c r="AG34" s="19">
        <v>0</v>
      </c>
      <c r="AH34">
        <v>0</v>
      </c>
      <c r="AI34">
        <v>0</v>
      </c>
      <c r="AJ34">
        <v>0</v>
      </c>
      <c r="AK34">
        <v>0</v>
      </c>
      <c r="AL34">
        <v>0</v>
      </c>
      <c r="AM34">
        <v>0</v>
      </c>
      <c r="AN34">
        <v>0</v>
      </c>
      <c r="AO34">
        <v>-4181</v>
      </c>
      <c r="AP34">
        <v>-4637</v>
      </c>
      <c r="AQ34">
        <v>-2079</v>
      </c>
      <c r="AR34">
        <v>-7070</v>
      </c>
      <c r="AS34">
        <v>-3807</v>
      </c>
      <c r="AT34">
        <v>-4256</v>
      </c>
      <c r="AU34">
        <v>-3258</v>
      </c>
      <c r="AV34">
        <v>-4125</v>
      </c>
      <c r="AW34">
        <v>-4524</v>
      </c>
      <c r="AX34">
        <v>-6369</v>
      </c>
      <c r="AY34">
        <v>-5880</v>
      </c>
      <c r="AZ34">
        <v>-35000</v>
      </c>
      <c r="BA34">
        <v>-20000</v>
      </c>
      <c r="BB34">
        <v>-13000</v>
      </c>
      <c r="BC34">
        <v>-9000</v>
      </c>
      <c r="BD34">
        <v>-18000</v>
      </c>
      <c r="BE34">
        <v>-5000</v>
      </c>
      <c r="BF34">
        <v>-6000</v>
      </c>
      <c r="BG34">
        <v>-5000</v>
      </c>
      <c r="BH34">
        <v>-4000</v>
      </c>
      <c r="BI34">
        <v>-5000</v>
      </c>
      <c r="BJ34">
        <v>-4000</v>
      </c>
      <c r="BK34">
        <v>-5000</v>
      </c>
      <c r="BL34">
        <v>-4000</v>
      </c>
      <c r="BM34">
        <v>-4000</v>
      </c>
      <c r="BN34">
        <v>-4000</v>
      </c>
      <c r="BO34">
        <v>-8000</v>
      </c>
      <c r="BP34">
        <v>-7000</v>
      </c>
      <c r="BQ34">
        <v>-6000</v>
      </c>
      <c r="BR34">
        <v>-9000</v>
      </c>
      <c r="BS34">
        <v>-8000</v>
      </c>
      <c r="BT34">
        <v>-2000</v>
      </c>
      <c r="BU34">
        <v>-2000</v>
      </c>
      <c r="BV34">
        <v>-10000</v>
      </c>
      <c r="BW34">
        <v>-15000</v>
      </c>
      <c r="BX34" s="10">
        <v>-1000</v>
      </c>
      <c r="BY34">
        <v>-11000</v>
      </c>
      <c r="BZ34">
        <v>-5000</v>
      </c>
      <c r="CA34">
        <v>-5000</v>
      </c>
      <c r="CB34">
        <v>-5000</v>
      </c>
      <c r="CC34">
        <v>-5000</v>
      </c>
      <c r="CD34">
        <v>-5000</v>
      </c>
      <c r="CE34">
        <v>-5000</v>
      </c>
    </row>
    <row r="35" spans="1:83" x14ac:dyDescent="0.35">
      <c r="A35" s="9" t="str">
        <f t="shared" si="0"/>
        <v>321000.051.00</v>
      </c>
      <c r="B35" s="52" t="e">
        <f>+IF(MATCH(A35,List!H$10:H$145,0),"Targeted")</f>
        <v>#N/A</v>
      </c>
      <c r="C35" s="65"/>
      <c r="D35" s="52"/>
      <c r="E35" s="16" t="s">
        <v>296</v>
      </c>
      <c r="F35" s="16" t="s">
        <v>297</v>
      </c>
      <c r="G35" s="16" t="s">
        <v>298</v>
      </c>
      <c r="H35" s="16" t="s">
        <v>297</v>
      </c>
      <c r="I35" s="16" t="s">
        <v>375</v>
      </c>
      <c r="J35" s="16" t="s">
        <v>376</v>
      </c>
      <c r="K35" s="17" t="s">
        <v>298</v>
      </c>
      <c r="L35" s="18" t="s">
        <v>301</v>
      </c>
      <c r="M35" s="195" t="s">
        <v>302</v>
      </c>
      <c r="N35" s="16" t="s">
        <v>303</v>
      </c>
      <c r="O35" s="17" t="s">
        <v>304</v>
      </c>
      <c r="P35" s="17" t="s">
        <v>305</v>
      </c>
      <c r="Q35" s="17" t="s">
        <v>306</v>
      </c>
      <c r="R35">
        <v>0</v>
      </c>
      <c r="S35">
        <v>0</v>
      </c>
      <c r="T35">
        <v>0</v>
      </c>
      <c r="U35">
        <v>0</v>
      </c>
      <c r="V35">
        <v>0</v>
      </c>
      <c r="W35">
        <v>0</v>
      </c>
      <c r="X35">
        <v>0</v>
      </c>
      <c r="Y35">
        <v>0</v>
      </c>
      <c r="Z35">
        <v>0</v>
      </c>
      <c r="AA35">
        <v>0</v>
      </c>
      <c r="AB35">
        <v>0</v>
      </c>
      <c r="AC35">
        <v>0</v>
      </c>
      <c r="AD35">
        <v>0</v>
      </c>
      <c r="AE35">
        <v>0</v>
      </c>
      <c r="AF35">
        <v>0</v>
      </c>
      <c r="AG35" s="19">
        <v>0</v>
      </c>
      <c r="AH35">
        <v>0</v>
      </c>
      <c r="AI35">
        <v>0</v>
      </c>
      <c r="AJ35">
        <v>0</v>
      </c>
      <c r="AK35">
        <v>-257139</v>
      </c>
      <c r="AL35">
        <v>-19334</v>
      </c>
      <c r="AM35">
        <v>-116381</v>
      </c>
      <c r="AN35">
        <v>-172404</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s="10">
        <v>0</v>
      </c>
      <c r="BY35">
        <v>0</v>
      </c>
      <c r="BZ35">
        <v>0</v>
      </c>
      <c r="CA35">
        <v>0</v>
      </c>
      <c r="CB35">
        <v>0</v>
      </c>
      <c r="CC35">
        <v>0</v>
      </c>
      <c r="CD35">
        <v>0</v>
      </c>
      <c r="CE35">
        <v>0</v>
      </c>
    </row>
    <row r="36" spans="1:83" x14ac:dyDescent="0.35">
      <c r="A36" s="9" t="str">
        <f t="shared" si="0"/>
        <v>321017.051.17</v>
      </c>
      <c r="B36" s="52" t="e">
        <f>+IF(MATCH(A36,List!H$10:H$145,0),"Targeted")</f>
        <v>#N/A</v>
      </c>
      <c r="C36" s="65"/>
      <c r="D36" s="52"/>
      <c r="E36" s="16" t="s">
        <v>296</v>
      </c>
      <c r="F36" s="16" t="s">
        <v>297</v>
      </c>
      <c r="G36" s="16" t="s">
        <v>298</v>
      </c>
      <c r="H36" s="16" t="s">
        <v>297</v>
      </c>
      <c r="I36" s="16" t="s">
        <v>377</v>
      </c>
      <c r="J36" s="16" t="s">
        <v>378</v>
      </c>
      <c r="K36" s="17" t="s">
        <v>317</v>
      </c>
      <c r="L36" s="18" t="s">
        <v>301</v>
      </c>
      <c r="M36" s="195" t="s">
        <v>302</v>
      </c>
      <c r="N36" s="16" t="s">
        <v>303</v>
      </c>
      <c r="O36" s="17" t="s">
        <v>304</v>
      </c>
      <c r="P36" s="17" t="s">
        <v>305</v>
      </c>
      <c r="Q36" s="17" t="s">
        <v>306</v>
      </c>
      <c r="R36">
        <v>0</v>
      </c>
      <c r="S36">
        <v>0</v>
      </c>
      <c r="T36">
        <v>0</v>
      </c>
      <c r="U36">
        <v>0</v>
      </c>
      <c r="V36">
        <v>0</v>
      </c>
      <c r="W36">
        <v>0</v>
      </c>
      <c r="X36">
        <v>0</v>
      </c>
      <c r="Y36">
        <v>0</v>
      </c>
      <c r="Z36">
        <v>0</v>
      </c>
      <c r="AA36">
        <v>0</v>
      </c>
      <c r="AB36">
        <v>0</v>
      </c>
      <c r="AC36">
        <v>0</v>
      </c>
      <c r="AD36">
        <v>0</v>
      </c>
      <c r="AE36">
        <v>0</v>
      </c>
      <c r="AF36">
        <v>0</v>
      </c>
      <c r="AG36" s="19">
        <v>0</v>
      </c>
      <c r="AH36">
        <v>0</v>
      </c>
      <c r="AI36">
        <v>0</v>
      </c>
      <c r="AJ36">
        <v>0</v>
      </c>
      <c r="AK36">
        <v>0</v>
      </c>
      <c r="AL36">
        <v>0</v>
      </c>
      <c r="AM36">
        <v>0</v>
      </c>
      <c r="AN36">
        <v>0</v>
      </c>
      <c r="AO36">
        <v>-105389</v>
      </c>
      <c r="AP36">
        <v>90396</v>
      </c>
      <c r="AQ36">
        <v>-90380</v>
      </c>
      <c r="AR36">
        <v>-45706</v>
      </c>
      <c r="AS36">
        <v>-21887</v>
      </c>
      <c r="AT36">
        <v>128809</v>
      </c>
      <c r="AU36">
        <v>-74694</v>
      </c>
      <c r="AV36">
        <v>-103094</v>
      </c>
      <c r="AW36">
        <v>-125894</v>
      </c>
      <c r="AX36">
        <v>-62781</v>
      </c>
      <c r="AY36">
        <v>-68180</v>
      </c>
      <c r="AZ36">
        <v>-475000</v>
      </c>
      <c r="BA36">
        <v>486000</v>
      </c>
      <c r="BB36">
        <v>229000</v>
      </c>
      <c r="BC36">
        <v>-1239000</v>
      </c>
      <c r="BD36">
        <v>370000</v>
      </c>
      <c r="BE36">
        <v>-162000</v>
      </c>
      <c r="BF36">
        <v>-469000</v>
      </c>
      <c r="BG36">
        <v>-82000</v>
      </c>
      <c r="BH36">
        <v>-54000</v>
      </c>
      <c r="BI36">
        <v>42000</v>
      </c>
      <c r="BJ36">
        <v>16000</v>
      </c>
      <c r="BK36">
        <v>-72000</v>
      </c>
      <c r="BL36">
        <v>-186000</v>
      </c>
      <c r="BM36">
        <v>128000</v>
      </c>
      <c r="BN36">
        <v>-218000</v>
      </c>
      <c r="BO36">
        <v>-64000</v>
      </c>
      <c r="BP36">
        <v>67000</v>
      </c>
      <c r="BQ36">
        <v>-265000</v>
      </c>
      <c r="BR36">
        <v>-75000</v>
      </c>
      <c r="BS36">
        <v>-73000</v>
      </c>
      <c r="BT36">
        <v>-131000</v>
      </c>
      <c r="BU36">
        <v>51000</v>
      </c>
      <c r="BV36">
        <v>-133000</v>
      </c>
      <c r="BW36">
        <v>-94000</v>
      </c>
      <c r="BX36" s="10">
        <v>-72000</v>
      </c>
      <c r="BY36">
        <v>61000</v>
      </c>
      <c r="BZ36">
        <v>-82000</v>
      </c>
      <c r="CA36">
        <v>-82000</v>
      </c>
      <c r="CB36">
        <v>-82000</v>
      </c>
      <c r="CC36">
        <v>-82000</v>
      </c>
      <c r="CD36">
        <v>-82000</v>
      </c>
      <c r="CE36">
        <v>-82000</v>
      </c>
    </row>
    <row r="37" spans="1:83" x14ac:dyDescent="0.35">
      <c r="A37" s="9" t="str">
        <f t="shared" si="0"/>
        <v>321021.051.21</v>
      </c>
      <c r="B37" s="52" t="e">
        <f>+IF(MATCH(A37,List!H$10:H$145,0),"Targeted")</f>
        <v>#N/A</v>
      </c>
      <c r="C37" s="65"/>
      <c r="D37" s="52"/>
      <c r="E37" s="16" t="s">
        <v>296</v>
      </c>
      <c r="F37" s="16" t="s">
        <v>297</v>
      </c>
      <c r="G37" s="16" t="s">
        <v>298</v>
      </c>
      <c r="H37" s="16" t="s">
        <v>297</v>
      </c>
      <c r="I37" s="16" t="s">
        <v>379</v>
      </c>
      <c r="J37" s="16" t="s">
        <v>380</v>
      </c>
      <c r="K37" s="17" t="s">
        <v>309</v>
      </c>
      <c r="L37" s="18" t="s">
        <v>301</v>
      </c>
      <c r="M37" s="195" t="s">
        <v>302</v>
      </c>
      <c r="N37" s="16" t="s">
        <v>303</v>
      </c>
      <c r="O37" s="17" t="s">
        <v>304</v>
      </c>
      <c r="P37" s="17" t="s">
        <v>305</v>
      </c>
      <c r="Q37" s="17" t="s">
        <v>306</v>
      </c>
      <c r="R37">
        <v>0</v>
      </c>
      <c r="S37">
        <v>0</v>
      </c>
      <c r="T37">
        <v>0</v>
      </c>
      <c r="U37">
        <v>0</v>
      </c>
      <c r="V37">
        <v>0</v>
      </c>
      <c r="W37">
        <v>0</v>
      </c>
      <c r="X37">
        <v>0</v>
      </c>
      <c r="Y37">
        <v>0</v>
      </c>
      <c r="Z37">
        <v>0</v>
      </c>
      <c r="AA37">
        <v>0</v>
      </c>
      <c r="AB37">
        <v>0</v>
      </c>
      <c r="AC37">
        <v>0</v>
      </c>
      <c r="AD37">
        <v>0</v>
      </c>
      <c r="AE37">
        <v>0</v>
      </c>
      <c r="AF37">
        <v>0</v>
      </c>
      <c r="AG37" s="19">
        <v>0</v>
      </c>
      <c r="AH37">
        <v>0</v>
      </c>
      <c r="AI37">
        <v>0</v>
      </c>
      <c r="AJ37">
        <v>0</v>
      </c>
      <c r="AK37">
        <v>0</v>
      </c>
      <c r="AL37">
        <v>0</v>
      </c>
      <c r="AM37">
        <v>0</v>
      </c>
      <c r="AN37">
        <v>0</v>
      </c>
      <c r="AO37">
        <v>-66236</v>
      </c>
      <c r="AP37">
        <v>-3785</v>
      </c>
      <c r="AQ37">
        <v>-136286</v>
      </c>
      <c r="AR37">
        <v>-93318</v>
      </c>
      <c r="AS37">
        <v>-199658</v>
      </c>
      <c r="AT37">
        <v>-100408</v>
      </c>
      <c r="AU37">
        <v>-167738</v>
      </c>
      <c r="AV37">
        <v>-171586</v>
      </c>
      <c r="AW37">
        <v>-94116</v>
      </c>
      <c r="AX37">
        <v>-88992</v>
      </c>
      <c r="AY37">
        <v>-98928</v>
      </c>
      <c r="AZ37">
        <v>-168000</v>
      </c>
      <c r="BA37">
        <v>-88000</v>
      </c>
      <c r="BB37">
        <v>-196000</v>
      </c>
      <c r="BC37">
        <v>-50000</v>
      </c>
      <c r="BD37">
        <v>-62000</v>
      </c>
      <c r="BE37">
        <v>-70000</v>
      </c>
      <c r="BF37">
        <v>-259000</v>
      </c>
      <c r="BG37">
        <v>-122000</v>
      </c>
      <c r="BH37">
        <v>-61000</v>
      </c>
      <c r="BI37">
        <v>-36000</v>
      </c>
      <c r="BJ37">
        <v>75000</v>
      </c>
      <c r="BK37">
        <v>-707000</v>
      </c>
      <c r="BL37">
        <v>873000</v>
      </c>
      <c r="BM37">
        <v>-609000</v>
      </c>
      <c r="BN37">
        <v>-293000</v>
      </c>
      <c r="BO37">
        <v>-53000</v>
      </c>
      <c r="BP37">
        <v>-584000</v>
      </c>
      <c r="BQ37">
        <v>427000</v>
      </c>
      <c r="BR37">
        <v>-299000</v>
      </c>
      <c r="BS37">
        <v>-298000</v>
      </c>
      <c r="BT37">
        <v>-739000</v>
      </c>
      <c r="BU37">
        <v>-76000</v>
      </c>
      <c r="BV37">
        <v>279000</v>
      </c>
      <c r="BW37">
        <v>-556000</v>
      </c>
      <c r="BX37" s="10">
        <v>134000</v>
      </c>
      <c r="BY37">
        <v>-39000</v>
      </c>
      <c r="BZ37">
        <v>-68000</v>
      </c>
      <c r="CA37">
        <v>-68000</v>
      </c>
      <c r="CB37">
        <v>-68000</v>
      </c>
      <c r="CC37">
        <v>-68000</v>
      </c>
      <c r="CD37">
        <v>-68000</v>
      </c>
      <c r="CE37">
        <v>-68000</v>
      </c>
    </row>
    <row r="38" spans="1:83" x14ac:dyDescent="0.35">
      <c r="A38" s="9" t="str">
        <f t="shared" si="0"/>
        <v>321057.051.57</v>
      </c>
      <c r="B38" s="52" t="e">
        <f>+IF(MATCH(A38,List!H$10:H$145,0),"Targeted")</f>
        <v>#N/A</v>
      </c>
      <c r="C38" s="65"/>
      <c r="D38" s="52"/>
      <c r="E38" s="16" t="s">
        <v>296</v>
      </c>
      <c r="F38" s="16" t="s">
        <v>297</v>
      </c>
      <c r="G38" s="16" t="s">
        <v>298</v>
      </c>
      <c r="H38" s="16" t="s">
        <v>297</v>
      </c>
      <c r="I38" s="16" t="s">
        <v>381</v>
      </c>
      <c r="J38" s="16" t="s">
        <v>382</v>
      </c>
      <c r="K38" s="17" t="s">
        <v>322</v>
      </c>
      <c r="L38" s="18" t="s">
        <v>301</v>
      </c>
      <c r="M38" s="195" t="s">
        <v>302</v>
      </c>
      <c r="N38" s="16" t="s">
        <v>303</v>
      </c>
      <c r="O38" s="17" t="s">
        <v>304</v>
      </c>
      <c r="P38" s="17" t="s">
        <v>305</v>
      </c>
      <c r="Q38" s="17" t="s">
        <v>306</v>
      </c>
      <c r="R38">
        <v>0</v>
      </c>
      <c r="S38">
        <v>0</v>
      </c>
      <c r="T38">
        <v>0</v>
      </c>
      <c r="U38">
        <v>0</v>
      </c>
      <c r="V38">
        <v>0</v>
      </c>
      <c r="W38">
        <v>0</v>
      </c>
      <c r="X38">
        <v>0</v>
      </c>
      <c r="Y38">
        <v>0</v>
      </c>
      <c r="Z38">
        <v>0</v>
      </c>
      <c r="AA38">
        <v>0</v>
      </c>
      <c r="AB38">
        <v>0</v>
      </c>
      <c r="AC38">
        <v>0</v>
      </c>
      <c r="AD38">
        <v>0</v>
      </c>
      <c r="AE38">
        <v>0</v>
      </c>
      <c r="AF38">
        <v>0</v>
      </c>
      <c r="AG38" s="19">
        <v>0</v>
      </c>
      <c r="AH38">
        <v>0</v>
      </c>
      <c r="AI38">
        <v>0</v>
      </c>
      <c r="AJ38">
        <v>0</v>
      </c>
      <c r="AK38">
        <v>0</v>
      </c>
      <c r="AL38">
        <v>0</v>
      </c>
      <c r="AM38">
        <v>0</v>
      </c>
      <c r="AN38">
        <v>0</v>
      </c>
      <c r="AO38">
        <v>-30841</v>
      </c>
      <c r="AP38">
        <v>-60179</v>
      </c>
      <c r="AQ38">
        <v>-54664</v>
      </c>
      <c r="AR38">
        <v>-74154</v>
      </c>
      <c r="AS38">
        <v>-88536</v>
      </c>
      <c r="AT38">
        <v>-101168</v>
      </c>
      <c r="AU38">
        <v>-108235</v>
      </c>
      <c r="AV38">
        <v>-215300</v>
      </c>
      <c r="AW38">
        <v>-103799</v>
      </c>
      <c r="AX38">
        <v>-102275</v>
      </c>
      <c r="AY38">
        <v>-167626</v>
      </c>
      <c r="AZ38">
        <v>-131000</v>
      </c>
      <c r="BA38">
        <v>-45000</v>
      </c>
      <c r="BB38">
        <v>-237000</v>
      </c>
      <c r="BC38">
        <v>-47000</v>
      </c>
      <c r="BD38">
        <v>-49000</v>
      </c>
      <c r="BE38">
        <v>-103000</v>
      </c>
      <c r="BF38">
        <v>-78000</v>
      </c>
      <c r="BG38">
        <v>-78000</v>
      </c>
      <c r="BH38">
        <v>-97000</v>
      </c>
      <c r="BI38">
        <v>-28000</v>
      </c>
      <c r="BJ38">
        <v>-370000</v>
      </c>
      <c r="BK38">
        <v>-54000</v>
      </c>
      <c r="BL38">
        <v>-50000</v>
      </c>
      <c r="BM38">
        <v>-55000</v>
      </c>
      <c r="BN38">
        <v>-32000</v>
      </c>
      <c r="BO38">
        <v>-200000</v>
      </c>
      <c r="BP38">
        <v>-89000</v>
      </c>
      <c r="BQ38">
        <v>-65000</v>
      </c>
      <c r="BR38">
        <v>-34000</v>
      </c>
      <c r="BS38">
        <v>-108000</v>
      </c>
      <c r="BT38">
        <v>-103000</v>
      </c>
      <c r="BU38">
        <v>292000</v>
      </c>
      <c r="BV38">
        <v>-51000</v>
      </c>
      <c r="BW38">
        <v>10000</v>
      </c>
      <c r="BX38" s="10">
        <v>-194000</v>
      </c>
      <c r="BY38">
        <v>-55000</v>
      </c>
      <c r="BZ38">
        <v>-97000</v>
      </c>
      <c r="CA38">
        <v>-97000</v>
      </c>
      <c r="CB38">
        <v>-97000</v>
      </c>
      <c r="CC38">
        <v>-97000</v>
      </c>
      <c r="CD38">
        <v>-97000</v>
      </c>
      <c r="CE38">
        <v>-97000</v>
      </c>
    </row>
    <row r="39" spans="1:83" x14ac:dyDescent="0.35">
      <c r="A39" s="9" t="str">
        <f t="shared" si="0"/>
        <v>321097.051.97</v>
      </c>
      <c r="B39" s="52" t="e">
        <f>+IF(MATCH(A39,List!H$10:H$145,0),"Targeted")</f>
        <v>#N/A</v>
      </c>
      <c r="C39" s="65"/>
      <c r="D39" s="52"/>
      <c r="E39" s="16" t="s">
        <v>296</v>
      </c>
      <c r="F39" s="16" t="s">
        <v>297</v>
      </c>
      <c r="G39" s="16" t="s">
        <v>298</v>
      </c>
      <c r="H39" s="16" t="s">
        <v>297</v>
      </c>
      <c r="I39" s="16" t="s">
        <v>383</v>
      </c>
      <c r="J39" s="16" t="s">
        <v>384</v>
      </c>
      <c r="K39" s="17" t="s">
        <v>314</v>
      </c>
      <c r="L39" s="18" t="s">
        <v>301</v>
      </c>
      <c r="M39" s="195" t="s">
        <v>302</v>
      </c>
      <c r="N39" s="16" t="s">
        <v>303</v>
      </c>
      <c r="O39" s="17" t="s">
        <v>304</v>
      </c>
      <c r="P39" s="17" t="s">
        <v>305</v>
      </c>
      <c r="Q39" s="17" t="s">
        <v>306</v>
      </c>
      <c r="R39">
        <v>0</v>
      </c>
      <c r="S39">
        <v>0</v>
      </c>
      <c r="T39">
        <v>0</v>
      </c>
      <c r="U39">
        <v>0</v>
      </c>
      <c r="V39">
        <v>0</v>
      </c>
      <c r="W39">
        <v>0</v>
      </c>
      <c r="X39">
        <v>0</v>
      </c>
      <c r="Y39">
        <v>0</v>
      </c>
      <c r="Z39">
        <v>0</v>
      </c>
      <c r="AA39">
        <v>0</v>
      </c>
      <c r="AB39">
        <v>0</v>
      </c>
      <c r="AC39">
        <v>0</v>
      </c>
      <c r="AD39">
        <v>0</v>
      </c>
      <c r="AE39">
        <v>0</v>
      </c>
      <c r="AF39">
        <v>0</v>
      </c>
      <c r="AG39" s="19">
        <v>0</v>
      </c>
      <c r="AH39">
        <v>0</v>
      </c>
      <c r="AI39">
        <v>0</v>
      </c>
      <c r="AJ39">
        <v>0</v>
      </c>
      <c r="AK39">
        <v>0</v>
      </c>
      <c r="AL39">
        <v>0</v>
      </c>
      <c r="AM39">
        <v>0</v>
      </c>
      <c r="AN39">
        <v>0</v>
      </c>
      <c r="AO39">
        <v>-313</v>
      </c>
      <c r="AP39">
        <v>-784</v>
      </c>
      <c r="AQ39">
        <v>456</v>
      </c>
      <c r="AR39">
        <v>-51</v>
      </c>
      <c r="AS39">
        <v>-9487</v>
      </c>
      <c r="AT39">
        <v>-153</v>
      </c>
      <c r="AU39">
        <v>263</v>
      </c>
      <c r="AV39">
        <v>-133514</v>
      </c>
      <c r="AW39">
        <v>-184078</v>
      </c>
      <c r="AX39">
        <v>-16928</v>
      </c>
      <c r="AY39">
        <v>-215996</v>
      </c>
      <c r="AZ39">
        <v>-267000</v>
      </c>
      <c r="BA39">
        <v>-141000</v>
      </c>
      <c r="BB39">
        <v>-151000</v>
      </c>
      <c r="BC39">
        <v>31000</v>
      </c>
      <c r="BD39">
        <v>-116000</v>
      </c>
      <c r="BE39">
        <v>-95000</v>
      </c>
      <c r="BF39">
        <v>6000</v>
      </c>
      <c r="BG39">
        <v>-33000</v>
      </c>
      <c r="BH39">
        <v>-56000</v>
      </c>
      <c r="BI39">
        <v>-32000</v>
      </c>
      <c r="BJ39">
        <v>-187000</v>
      </c>
      <c r="BK39">
        <v>-105000</v>
      </c>
      <c r="BL39">
        <v>-394000</v>
      </c>
      <c r="BM39">
        <v>420000</v>
      </c>
      <c r="BN39">
        <v>57000</v>
      </c>
      <c r="BO39">
        <v>-661000</v>
      </c>
      <c r="BP39">
        <v>-178000</v>
      </c>
      <c r="BQ39">
        <v>-194000</v>
      </c>
      <c r="BR39">
        <v>-97000</v>
      </c>
      <c r="BS39">
        <v>-183000</v>
      </c>
      <c r="BT39">
        <v>-159000</v>
      </c>
      <c r="BU39">
        <v>-55000</v>
      </c>
      <c r="BV39">
        <v>-38000</v>
      </c>
      <c r="BW39">
        <v>-250000</v>
      </c>
      <c r="BX39" s="10">
        <v>-346000</v>
      </c>
      <c r="BY39">
        <v>-199000</v>
      </c>
      <c r="BZ39">
        <v>-87000</v>
      </c>
      <c r="CA39">
        <v>-87000</v>
      </c>
      <c r="CB39">
        <v>-87000</v>
      </c>
      <c r="CC39">
        <v>-87000</v>
      </c>
      <c r="CD39">
        <v>-87000</v>
      </c>
      <c r="CE39">
        <v>-87000</v>
      </c>
    </row>
    <row r="40" spans="1:83" x14ac:dyDescent="0.35">
      <c r="A40" s="9" t="str">
        <f t="shared" si="0"/>
        <v>388517.051.17</v>
      </c>
      <c r="B40" s="52" t="e">
        <f>+IF(MATCH(A40,List!H$10:H$145,0),"Targeted")</f>
        <v>#N/A</v>
      </c>
      <c r="C40" s="65"/>
      <c r="D40" s="52"/>
      <c r="E40" s="16" t="s">
        <v>296</v>
      </c>
      <c r="F40" s="16" t="s">
        <v>297</v>
      </c>
      <c r="G40" s="16" t="s">
        <v>298</v>
      </c>
      <c r="H40" s="16" t="s">
        <v>297</v>
      </c>
      <c r="I40" s="16" t="s">
        <v>385</v>
      </c>
      <c r="J40" s="16" t="s">
        <v>386</v>
      </c>
      <c r="K40" s="17" t="s">
        <v>317</v>
      </c>
      <c r="L40" s="18" t="s">
        <v>301</v>
      </c>
      <c r="M40" s="195" t="s">
        <v>302</v>
      </c>
      <c r="N40" s="16" t="s">
        <v>303</v>
      </c>
      <c r="O40" s="17" t="s">
        <v>304</v>
      </c>
      <c r="P40" s="17" t="s">
        <v>305</v>
      </c>
      <c r="Q40" s="17" t="s">
        <v>306</v>
      </c>
      <c r="R40">
        <v>0</v>
      </c>
      <c r="S40">
        <v>0</v>
      </c>
      <c r="T40">
        <v>0</v>
      </c>
      <c r="U40">
        <v>0</v>
      </c>
      <c r="V40">
        <v>0</v>
      </c>
      <c r="W40">
        <v>0</v>
      </c>
      <c r="X40">
        <v>0</v>
      </c>
      <c r="Y40">
        <v>0</v>
      </c>
      <c r="Z40">
        <v>0</v>
      </c>
      <c r="AA40">
        <v>0</v>
      </c>
      <c r="AB40">
        <v>0</v>
      </c>
      <c r="AC40">
        <v>0</v>
      </c>
      <c r="AD40">
        <v>0</v>
      </c>
      <c r="AE40">
        <v>0</v>
      </c>
      <c r="AF40">
        <v>0</v>
      </c>
      <c r="AG40" s="19">
        <v>0</v>
      </c>
      <c r="AH40">
        <v>0</v>
      </c>
      <c r="AI40">
        <v>0</v>
      </c>
      <c r="AJ40">
        <v>0</v>
      </c>
      <c r="AK40">
        <v>0</v>
      </c>
      <c r="AL40">
        <v>0</v>
      </c>
      <c r="AM40">
        <v>0</v>
      </c>
      <c r="AN40">
        <v>0</v>
      </c>
      <c r="AO40">
        <v>70</v>
      </c>
      <c r="AP40">
        <v>-70</v>
      </c>
      <c r="AQ40">
        <v>0</v>
      </c>
      <c r="AR40">
        <v>0</v>
      </c>
      <c r="AS40">
        <v>0</v>
      </c>
      <c r="AT40">
        <v>0</v>
      </c>
      <c r="AU40">
        <v>0</v>
      </c>
      <c r="AV40">
        <v>0</v>
      </c>
      <c r="AW40">
        <v>0</v>
      </c>
      <c r="AX40">
        <v>0</v>
      </c>
      <c r="AY40">
        <v>0</v>
      </c>
      <c r="AZ40">
        <v>0</v>
      </c>
      <c r="BA40">
        <v>0</v>
      </c>
      <c r="BB40">
        <v>0</v>
      </c>
      <c r="BC40">
        <v>-33000</v>
      </c>
      <c r="BD40">
        <v>-35000</v>
      </c>
      <c r="BE40">
        <v>-23000</v>
      </c>
      <c r="BF40">
        <v>-68000</v>
      </c>
      <c r="BG40">
        <v>-21000</v>
      </c>
      <c r="BH40">
        <v>-29000</v>
      </c>
      <c r="BI40">
        <v>332000</v>
      </c>
      <c r="BJ40">
        <v>91000</v>
      </c>
      <c r="BK40">
        <v>-65000</v>
      </c>
      <c r="BL40">
        <v>-25000</v>
      </c>
      <c r="BM40">
        <v>-6000</v>
      </c>
      <c r="BN40">
        <v>-40000</v>
      </c>
      <c r="BO40">
        <v>-7000</v>
      </c>
      <c r="BP40">
        <v>-7000</v>
      </c>
      <c r="BQ40">
        <v>55000</v>
      </c>
      <c r="BR40">
        <v>28000</v>
      </c>
      <c r="BS40">
        <v>-111000</v>
      </c>
      <c r="BT40">
        <v>-24000</v>
      </c>
      <c r="BU40">
        <v>-36000</v>
      </c>
      <c r="BV40">
        <v>13000</v>
      </c>
      <c r="BW40">
        <v>-72000</v>
      </c>
      <c r="BX40" s="10">
        <v>-43000</v>
      </c>
      <c r="BY40">
        <v>-23000</v>
      </c>
      <c r="BZ40">
        <v>-45000</v>
      </c>
      <c r="CA40">
        <v>-45000</v>
      </c>
      <c r="CB40">
        <v>-45000</v>
      </c>
      <c r="CC40">
        <v>-45000</v>
      </c>
      <c r="CD40">
        <v>-45000</v>
      </c>
      <c r="CE40">
        <v>-45000</v>
      </c>
    </row>
    <row r="41" spans="1:83" x14ac:dyDescent="0.35">
      <c r="A41" s="9" t="str">
        <f t="shared" si="0"/>
        <v>388520.051.57</v>
      </c>
      <c r="B41" s="52" t="e">
        <f>+IF(MATCH(A41,List!H$10:H$145,0),"Targeted")</f>
        <v>#N/A</v>
      </c>
      <c r="C41" s="65"/>
      <c r="D41" s="52"/>
      <c r="E41" s="16" t="s">
        <v>296</v>
      </c>
      <c r="F41" s="16" t="s">
        <v>297</v>
      </c>
      <c r="G41" s="16" t="s">
        <v>298</v>
      </c>
      <c r="H41" s="16" t="s">
        <v>297</v>
      </c>
      <c r="I41" s="16" t="s">
        <v>387</v>
      </c>
      <c r="J41" s="16" t="s">
        <v>388</v>
      </c>
      <c r="K41" s="17" t="s">
        <v>322</v>
      </c>
      <c r="L41" s="18" t="s">
        <v>301</v>
      </c>
      <c r="M41" s="195" t="s">
        <v>302</v>
      </c>
      <c r="N41" s="16" t="s">
        <v>303</v>
      </c>
      <c r="O41" s="17" t="s">
        <v>304</v>
      </c>
      <c r="P41" s="17" t="s">
        <v>305</v>
      </c>
      <c r="Q41" s="17" t="s">
        <v>306</v>
      </c>
      <c r="R41">
        <v>0</v>
      </c>
      <c r="S41">
        <v>0</v>
      </c>
      <c r="T41">
        <v>0</v>
      </c>
      <c r="U41">
        <v>0</v>
      </c>
      <c r="V41">
        <v>0</v>
      </c>
      <c r="W41">
        <v>0</v>
      </c>
      <c r="X41">
        <v>0</v>
      </c>
      <c r="Y41">
        <v>0</v>
      </c>
      <c r="Z41">
        <v>0</v>
      </c>
      <c r="AA41">
        <v>0</v>
      </c>
      <c r="AB41">
        <v>0</v>
      </c>
      <c r="AC41">
        <v>0</v>
      </c>
      <c r="AD41">
        <v>0</v>
      </c>
      <c r="AE41">
        <v>0</v>
      </c>
      <c r="AF41">
        <v>0</v>
      </c>
      <c r="AG41" s="19">
        <v>0</v>
      </c>
      <c r="AH41">
        <v>0</v>
      </c>
      <c r="AI41">
        <v>0</v>
      </c>
      <c r="AJ41">
        <v>0</v>
      </c>
      <c r="AK41">
        <v>0</v>
      </c>
      <c r="AL41">
        <v>0</v>
      </c>
      <c r="AM41">
        <v>43</v>
      </c>
      <c r="AN41">
        <v>9</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s="10">
        <v>0</v>
      </c>
      <c r="BY41">
        <v>0</v>
      </c>
      <c r="BZ41">
        <v>0</v>
      </c>
      <c r="CA41">
        <v>0</v>
      </c>
      <c r="CB41">
        <v>0</v>
      </c>
      <c r="CC41">
        <v>0</v>
      </c>
      <c r="CD41">
        <v>0</v>
      </c>
      <c r="CE41">
        <v>0</v>
      </c>
    </row>
    <row r="42" spans="1:83" x14ac:dyDescent="0.35">
      <c r="A42" s="9" t="str">
        <f t="shared" si="0"/>
        <v>388521.051.21</v>
      </c>
      <c r="B42" s="52" t="e">
        <f>+IF(MATCH(A42,List!H$10:H$145,0),"Targeted")</f>
        <v>#N/A</v>
      </c>
      <c r="C42" s="65"/>
      <c r="D42" s="52"/>
      <c r="E42" s="16" t="s">
        <v>296</v>
      </c>
      <c r="F42" s="16" t="s">
        <v>297</v>
      </c>
      <c r="G42" s="16" t="s">
        <v>298</v>
      </c>
      <c r="H42" s="16" t="s">
        <v>297</v>
      </c>
      <c r="I42" s="16" t="s">
        <v>389</v>
      </c>
      <c r="J42" s="16" t="s">
        <v>390</v>
      </c>
      <c r="K42" s="17" t="s">
        <v>309</v>
      </c>
      <c r="L42" s="18" t="s">
        <v>301</v>
      </c>
      <c r="M42" s="195" t="s">
        <v>302</v>
      </c>
      <c r="N42" s="16" t="s">
        <v>303</v>
      </c>
      <c r="O42" s="17" t="s">
        <v>304</v>
      </c>
      <c r="P42" s="17" t="s">
        <v>305</v>
      </c>
      <c r="Q42" s="17" t="s">
        <v>306</v>
      </c>
      <c r="R42">
        <v>0</v>
      </c>
      <c r="S42">
        <v>0</v>
      </c>
      <c r="T42">
        <v>0</v>
      </c>
      <c r="U42">
        <v>0</v>
      </c>
      <c r="V42">
        <v>0</v>
      </c>
      <c r="W42">
        <v>0</v>
      </c>
      <c r="X42">
        <v>0</v>
      </c>
      <c r="Y42">
        <v>0</v>
      </c>
      <c r="Z42">
        <v>0</v>
      </c>
      <c r="AA42">
        <v>0</v>
      </c>
      <c r="AB42">
        <v>0</v>
      </c>
      <c r="AC42">
        <v>0</v>
      </c>
      <c r="AD42">
        <v>0</v>
      </c>
      <c r="AE42">
        <v>0</v>
      </c>
      <c r="AF42">
        <v>0</v>
      </c>
      <c r="AG42" s="19">
        <v>0</v>
      </c>
      <c r="AH42">
        <v>0</v>
      </c>
      <c r="AI42">
        <v>0</v>
      </c>
      <c r="AJ42">
        <v>0</v>
      </c>
      <c r="AK42">
        <v>0</v>
      </c>
      <c r="AL42">
        <v>0</v>
      </c>
      <c r="AM42">
        <v>0</v>
      </c>
      <c r="AN42">
        <v>0</v>
      </c>
      <c r="AO42">
        <v>-1</v>
      </c>
      <c r="AP42">
        <v>0</v>
      </c>
      <c r="AQ42">
        <v>1</v>
      </c>
      <c r="AR42">
        <v>0</v>
      </c>
      <c r="AS42">
        <v>0</v>
      </c>
      <c r="AT42">
        <v>0</v>
      </c>
      <c r="AU42">
        <v>0</v>
      </c>
      <c r="AV42">
        <v>0</v>
      </c>
      <c r="AW42">
        <v>0</v>
      </c>
      <c r="AX42">
        <v>0</v>
      </c>
      <c r="AY42">
        <v>0</v>
      </c>
      <c r="AZ42">
        <v>0</v>
      </c>
      <c r="BA42">
        <v>0</v>
      </c>
      <c r="BB42">
        <v>0</v>
      </c>
      <c r="BC42">
        <v>-19000</v>
      </c>
      <c r="BD42">
        <v>9000</v>
      </c>
      <c r="BE42">
        <v>-18000</v>
      </c>
      <c r="BF42">
        <v>-27000</v>
      </c>
      <c r="BG42">
        <v>-12000</v>
      </c>
      <c r="BH42">
        <v>-18000</v>
      </c>
      <c r="BI42">
        <v>-12000</v>
      </c>
      <c r="BJ42">
        <v>27000</v>
      </c>
      <c r="BK42">
        <v>-25000</v>
      </c>
      <c r="BL42">
        <v>-26000</v>
      </c>
      <c r="BM42">
        <v>-19000</v>
      </c>
      <c r="BN42">
        <v>-73000</v>
      </c>
      <c r="BO42">
        <v>23000</v>
      </c>
      <c r="BP42">
        <v>-60000</v>
      </c>
      <c r="BQ42">
        <v>475000</v>
      </c>
      <c r="BR42">
        <v>-483000</v>
      </c>
      <c r="BS42">
        <v>-107000</v>
      </c>
      <c r="BT42">
        <v>-128000</v>
      </c>
      <c r="BU42">
        <v>-297000</v>
      </c>
      <c r="BV42">
        <v>-135000</v>
      </c>
      <c r="BW42">
        <v>-43000</v>
      </c>
      <c r="BX42" s="10">
        <v>231000</v>
      </c>
      <c r="BY42">
        <v>-7000</v>
      </c>
      <c r="BZ42">
        <v>-45000</v>
      </c>
      <c r="CA42">
        <v>-45000</v>
      </c>
      <c r="CB42">
        <v>-45000</v>
      </c>
      <c r="CC42">
        <v>-45000</v>
      </c>
      <c r="CD42">
        <v>-45000</v>
      </c>
      <c r="CE42">
        <v>-45000</v>
      </c>
    </row>
    <row r="43" spans="1:83" x14ac:dyDescent="0.35">
      <c r="A43" s="9" t="str">
        <f t="shared" si="0"/>
        <v>388557.051.57</v>
      </c>
      <c r="B43" s="52" t="e">
        <f>+IF(MATCH(A43,List!H$10:H$145,0),"Targeted")</f>
        <v>#N/A</v>
      </c>
      <c r="C43" s="65"/>
      <c r="D43" s="52"/>
      <c r="E43" s="16" t="s">
        <v>296</v>
      </c>
      <c r="F43" s="16" t="s">
        <v>297</v>
      </c>
      <c r="G43" s="16" t="s">
        <v>298</v>
      </c>
      <c r="H43" s="16" t="s">
        <v>297</v>
      </c>
      <c r="I43" s="16" t="s">
        <v>391</v>
      </c>
      <c r="J43" s="16" t="s">
        <v>392</v>
      </c>
      <c r="K43" s="17" t="s">
        <v>322</v>
      </c>
      <c r="L43" s="18" t="s">
        <v>301</v>
      </c>
      <c r="M43" s="195" t="s">
        <v>302</v>
      </c>
      <c r="N43" s="16" t="s">
        <v>303</v>
      </c>
      <c r="O43" s="17" t="s">
        <v>304</v>
      </c>
      <c r="P43" s="17" t="s">
        <v>305</v>
      </c>
      <c r="Q43" s="17" t="s">
        <v>306</v>
      </c>
      <c r="R43">
        <v>0</v>
      </c>
      <c r="S43">
        <v>0</v>
      </c>
      <c r="T43">
        <v>0</v>
      </c>
      <c r="U43">
        <v>0</v>
      </c>
      <c r="V43">
        <v>0</v>
      </c>
      <c r="W43">
        <v>0</v>
      </c>
      <c r="X43">
        <v>0</v>
      </c>
      <c r="Y43">
        <v>0</v>
      </c>
      <c r="Z43">
        <v>0</v>
      </c>
      <c r="AA43">
        <v>0</v>
      </c>
      <c r="AB43">
        <v>0</v>
      </c>
      <c r="AC43">
        <v>0</v>
      </c>
      <c r="AD43">
        <v>0</v>
      </c>
      <c r="AE43">
        <v>0</v>
      </c>
      <c r="AF43">
        <v>0</v>
      </c>
      <c r="AG43" s="19">
        <v>0</v>
      </c>
      <c r="AH43">
        <v>0</v>
      </c>
      <c r="AI43">
        <v>0</v>
      </c>
      <c r="AJ43">
        <v>0</v>
      </c>
      <c r="AK43">
        <v>0</v>
      </c>
      <c r="AL43">
        <v>0</v>
      </c>
      <c r="AM43">
        <v>0</v>
      </c>
      <c r="AN43">
        <v>0</v>
      </c>
      <c r="AO43">
        <v>71</v>
      </c>
      <c r="AP43">
        <v>-71</v>
      </c>
      <c r="AQ43">
        <v>0</v>
      </c>
      <c r="AR43">
        <v>0</v>
      </c>
      <c r="AS43">
        <v>0</v>
      </c>
      <c r="AT43">
        <v>-60</v>
      </c>
      <c r="AU43">
        <v>60</v>
      </c>
      <c r="AV43">
        <v>0</v>
      </c>
      <c r="AW43">
        <v>0</v>
      </c>
      <c r="AX43">
        <v>0</v>
      </c>
      <c r="AY43">
        <v>0</v>
      </c>
      <c r="AZ43">
        <v>0</v>
      </c>
      <c r="BA43">
        <v>0</v>
      </c>
      <c r="BB43">
        <v>0</v>
      </c>
      <c r="BC43">
        <v>-152000</v>
      </c>
      <c r="BD43">
        <v>-47000</v>
      </c>
      <c r="BE43">
        <v>-70000</v>
      </c>
      <c r="BF43">
        <v>-90000</v>
      </c>
      <c r="BG43">
        <v>-46000</v>
      </c>
      <c r="BH43">
        <v>-103000</v>
      </c>
      <c r="BI43">
        <v>-37000</v>
      </c>
      <c r="BJ43">
        <v>43000</v>
      </c>
      <c r="BK43">
        <v>-88000</v>
      </c>
      <c r="BL43">
        <v>-63000</v>
      </c>
      <c r="BM43">
        <v>-101000</v>
      </c>
      <c r="BN43">
        <v>-46000</v>
      </c>
      <c r="BO43">
        <v>-5000</v>
      </c>
      <c r="BP43">
        <v>-6000</v>
      </c>
      <c r="BQ43">
        <v>-87000</v>
      </c>
      <c r="BR43">
        <v>-14000</v>
      </c>
      <c r="BS43">
        <v>-31000</v>
      </c>
      <c r="BT43">
        <v>167000</v>
      </c>
      <c r="BU43">
        <v>-98000</v>
      </c>
      <c r="BV43">
        <v>9000</v>
      </c>
      <c r="BW43">
        <v>-309000</v>
      </c>
      <c r="BX43" s="10">
        <v>-251000</v>
      </c>
      <c r="BY43">
        <v>-110000</v>
      </c>
      <c r="BZ43">
        <v>-175000</v>
      </c>
      <c r="CA43">
        <v>-175000</v>
      </c>
      <c r="CB43">
        <v>-175000</v>
      </c>
      <c r="CC43">
        <v>-175000</v>
      </c>
      <c r="CD43">
        <v>-175000</v>
      </c>
      <c r="CE43">
        <v>-175000</v>
      </c>
    </row>
    <row r="44" spans="1:83" x14ac:dyDescent="0.35">
      <c r="A44" s="9" t="str">
        <f t="shared" si="0"/>
        <v>388597.051.97</v>
      </c>
      <c r="B44" s="52" t="e">
        <f>+IF(MATCH(A44,List!H$10:H$145,0),"Targeted")</f>
        <v>#N/A</v>
      </c>
      <c r="C44" s="65"/>
      <c r="D44" s="52"/>
      <c r="E44" s="16" t="s">
        <v>296</v>
      </c>
      <c r="F44" s="16" t="s">
        <v>297</v>
      </c>
      <c r="G44" s="16" t="s">
        <v>298</v>
      </c>
      <c r="H44" s="16" t="s">
        <v>297</v>
      </c>
      <c r="I44" s="16" t="s">
        <v>393</v>
      </c>
      <c r="J44" s="16" t="s">
        <v>394</v>
      </c>
      <c r="K44" s="17" t="s">
        <v>314</v>
      </c>
      <c r="L44" s="18" t="s">
        <v>301</v>
      </c>
      <c r="M44" s="195" t="s">
        <v>302</v>
      </c>
      <c r="N44" s="16" t="s">
        <v>303</v>
      </c>
      <c r="O44" s="17" t="s">
        <v>304</v>
      </c>
      <c r="P44" s="17" t="s">
        <v>305</v>
      </c>
      <c r="Q44" s="17" t="s">
        <v>306</v>
      </c>
      <c r="R44">
        <v>0</v>
      </c>
      <c r="S44">
        <v>0</v>
      </c>
      <c r="T44">
        <v>0</v>
      </c>
      <c r="U44">
        <v>0</v>
      </c>
      <c r="V44">
        <v>0</v>
      </c>
      <c r="W44">
        <v>0</v>
      </c>
      <c r="X44">
        <v>0</v>
      </c>
      <c r="Y44">
        <v>0</v>
      </c>
      <c r="Z44">
        <v>0</v>
      </c>
      <c r="AA44">
        <v>0</v>
      </c>
      <c r="AB44">
        <v>0</v>
      </c>
      <c r="AC44">
        <v>0</v>
      </c>
      <c r="AD44">
        <v>0</v>
      </c>
      <c r="AE44">
        <v>0</v>
      </c>
      <c r="AF44">
        <v>0</v>
      </c>
      <c r="AG44" s="19">
        <v>0</v>
      </c>
      <c r="AH44">
        <v>0</v>
      </c>
      <c r="AI44">
        <v>0</v>
      </c>
      <c r="AJ44">
        <v>0</v>
      </c>
      <c r="AK44">
        <v>0</v>
      </c>
      <c r="AL44">
        <v>0</v>
      </c>
      <c r="AM44">
        <v>0</v>
      </c>
      <c r="AN44">
        <v>0</v>
      </c>
      <c r="AO44">
        <v>-264</v>
      </c>
      <c r="AP44">
        <v>0</v>
      </c>
      <c r="AQ44">
        <v>212</v>
      </c>
      <c r="AR44">
        <v>0</v>
      </c>
      <c r="AS44">
        <v>0</v>
      </c>
      <c r="AT44">
        <v>0</v>
      </c>
      <c r="AU44">
        <v>0</v>
      </c>
      <c r="AV44">
        <v>0</v>
      </c>
      <c r="AW44">
        <v>0</v>
      </c>
      <c r="AX44">
        <v>0</v>
      </c>
      <c r="AY44">
        <v>0</v>
      </c>
      <c r="AZ44">
        <v>0</v>
      </c>
      <c r="BA44">
        <v>0</v>
      </c>
      <c r="BB44">
        <v>0</v>
      </c>
      <c r="BC44">
        <v>-47000</v>
      </c>
      <c r="BD44">
        <v>-15000</v>
      </c>
      <c r="BE44">
        <v>10000</v>
      </c>
      <c r="BF44">
        <v>-1000</v>
      </c>
      <c r="BG44">
        <v>-1000</v>
      </c>
      <c r="BH44">
        <v>1000</v>
      </c>
      <c r="BI44">
        <v>-3000</v>
      </c>
      <c r="BJ44">
        <v>35000</v>
      </c>
      <c r="BK44">
        <v>-16000</v>
      </c>
      <c r="BL44">
        <v>-104000</v>
      </c>
      <c r="BM44">
        <v>-3000</v>
      </c>
      <c r="BN44">
        <v>101000</v>
      </c>
      <c r="BO44">
        <v>-151000</v>
      </c>
      <c r="BP44">
        <v>-12000</v>
      </c>
      <c r="BQ44">
        <v>36000</v>
      </c>
      <c r="BR44">
        <v>-79000</v>
      </c>
      <c r="BS44">
        <v>255000</v>
      </c>
      <c r="BT44">
        <v>-95000</v>
      </c>
      <c r="BU44">
        <v>-125000</v>
      </c>
      <c r="BV44">
        <v>-19000</v>
      </c>
      <c r="BW44">
        <v>107000</v>
      </c>
      <c r="BX44" s="10">
        <v>-81000</v>
      </c>
      <c r="BY44">
        <v>-52000</v>
      </c>
      <c r="BZ44">
        <v>70000</v>
      </c>
      <c r="CA44">
        <v>70000</v>
      </c>
      <c r="CB44">
        <v>70000</v>
      </c>
      <c r="CC44">
        <v>70000</v>
      </c>
      <c r="CD44">
        <v>70000</v>
      </c>
      <c r="CE44">
        <v>70000</v>
      </c>
    </row>
    <row r="45" spans="1:83" x14ac:dyDescent="0.35">
      <c r="A45" s="9" t="str">
        <f t="shared" si="0"/>
        <v>509810.051.21</v>
      </c>
      <c r="B45" s="52" t="e">
        <f>+IF(MATCH(A45,List!H$10:H$145,0),"Targeted")</f>
        <v>#N/A</v>
      </c>
      <c r="C45" s="65"/>
      <c r="D45" s="52"/>
      <c r="E45" s="16" t="s">
        <v>296</v>
      </c>
      <c r="F45" s="16" t="s">
        <v>297</v>
      </c>
      <c r="G45" s="16" t="s">
        <v>298</v>
      </c>
      <c r="H45" s="16" t="s">
        <v>297</v>
      </c>
      <c r="I45" s="16" t="s">
        <v>395</v>
      </c>
      <c r="J45" s="16" t="s">
        <v>396</v>
      </c>
      <c r="K45" s="17" t="s">
        <v>309</v>
      </c>
      <c r="L45" s="18" t="s">
        <v>301</v>
      </c>
      <c r="M45" s="195" t="s">
        <v>302</v>
      </c>
      <c r="N45" s="16" t="s">
        <v>303</v>
      </c>
      <c r="O45" s="17" t="s">
        <v>304</v>
      </c>
      <c r="P45" s="17" t="s">
        <v>305</v>
      </c>
      <c r="Q45" s="17" t="s">
        <v>306</v>
      </c>
      <c r="R45">
        <v>0</v>
      </c>
      <c r="S45">
        <v>0</v>
      </c>
      <c r="T45">
        <v>0</v>
      </c>
      <c r="U45">
        <v>0</v>
      </c>
      <c r="V45">
        <v>0</v>
      </c>
      <c r="W45">
        <v>0</v>
      </c>
      <c r="X45">
        <v>0</v>
      </c>
      <c r="Y45">
        <v>0</v>
      </c>
      <c r="Z45">
        <v>0</v>
      </c>
      <c r="AA45">
        <v>0</v>
      </c>
      <c r="AB45">
        <v>0</v>
      </c>
      <c r="AC45">
        <v>0</v>
      </c>
      <c r="AD45">
        <v>0</v>
      </c>
      <c r="AE45">
        <v>0</v>
      </c>
      <c r="AF45">
        <v>0</v>
      </c>
      <c r="AG45" s="19">
        <v>0</v>
      </c>
      <c r="AH45">
        <v>0</v>
      </c>
      <c r="AI45">
        <v>0</v>
      </c>
      <c r="AJ45">
        <v>0</v>
      </c>
      <c r="AK45">
        <v>0</v>
      </c>
      <c r="AL45">
        <v>0</v>
      </c>
      <c r="AM45">
        <v>0</v>
      </c>
      <c r="AN45">
        <v>0</v>
      </c>
      <c r="AO45">
        <v>0</v>
      </c>
      <c r="AP45">
        <v>0</v>
      </c>
      <c r="AQ45">
        <v>0</v>
      </c>
      <c r="AR45">
        <v>0</v>
      </c>
      <c r="AS45">
        <v>0</v>
      </c>
      <c r="AT45">
        <v>-39783</v>
      </c>
      <c r="AU45">
        <v>-19745</v>
      </c>
      <c r="AV45">
        <v>-12418</v>
      </c>
      <c r="AW45">
        <v>-16129</v>
      </c>
      <c r="AX45">
        <v>-24299</v>
      </c>
      <c r="AY45">
        <v>-5694</v>
      </c>
      <c r="AZ45">
        <v>-2000</v>
      </c>
      <c r="BA45">
        <v>-14000</v>
      </c>
      <c r="BB45">
        <v>-11000</v>
      </c>
      <c r="BC45">
        <v>-6000</v>
      </c>
      <c r="BD45">
        <v>-5000</v>
      </c>
      <c r="BE45">
        <v>-5000</v>
      </c>
      <c r="BF45">
        <v>-3000</v>
      </c>
      <c r="BG45">
        <v>-3000</v>
      </c>
      <c r="BH45">
        <v>-8000</v>
      </c>
      <c r="BI45">
        <v>-7000</v>
      </c>
      <c r="BJ45">
        <v>-6000</v>
      </c>
      <c r="BK45">
        <v>-8000</v>
      </c>
      <c r="BL45">
        <v>-7000</v>
      </c>
      <c r="BM45">
        <v>-9000</v>
      </c>
      <c r="BN45">
        <v>-10000</v>
      </c>
      <c r="BO45">
        <v>-3000</v>
      </c>
      <c r="BP45">
        <v>-2000</v>
      </c>
      <c r="BQ45">
        <v>0</v>
      </c>
      <c r="BR45">
        <v>0</v>
      </c>
      <c r="BS45">
        <v>-1000</v>
      </c>
      <c r="BT45">
        <v>-1000</v>
      </c>
      <c r="BU45">
        <v>-1000</v>
      </c>
      <c r="BV45">
        <v>0</v>
      </c>
      <c r="BW45">
        <v>0</v>
      </c>
      <c r="BX45" s="10">
        <v>1000</v>
      </c>
      <c r="BY45">
        <v>-4000</v>
      </c>
      <c r="BZ45">
        <v>-7000</v>
      </c>
      <c r="CA45">
        <v>-7000</v>
      </c>
      <c r="CB45">
        <v>-7000</v>
      </c>
      <c r="CC45">
        <v>-7000</v>
      </c>
      <c r="CD45">
        <v>-7000</v>
      </c>
      <c r="CE45">
        <v>-7000</v>
      </c>
    </row>
    <row r="46" spans="1:83" x14ac:dyDescent="0.35">
      <c r="A46" s="9" t="str">
        <f t="shared" si="0"/>
        <v>518510.051.17</v>
      </c>
      <c r="B46" s="52" t="e">
        <f>+IF(MATCH(A46,List!H$10:H$145,0),"Targeted")</f>
        <v>#N/A</v>
      </c>
      <c r="C46" s="65"/>
      <c r="D46" s="52"/>
      <c r="E46" s="16" t="s">
        <v>296</v>
      </c>
      <c r="F46" s="16" t="s">
        <v>297</v>
      </c>
      <c r="G46" s="16" t="s">
        <v>298</v>
      </c>
      <c r="H46" s="16" t="s">
        <v>297</v>
      </c>
      <c r="I46" s="16" t="s">
        <v>397</v>
      </c>
      <c r="J46" s="16" t="s">
        <v>398</v>
      </c>
      <c r="K46" s="17" t="s">
        <v>317</v>
      </c>
      <c r="L46" s="18" t="s">
        <v>301</v>
      </c>
      <c r="M46" s="195" t="s">
        <v>302</v>
      </c>
      <c r="N46" s="16" t="s">
        <v>303</v>
      </c>
      <c r="O46" s="17" t="s">
        <v>346</v>
      </c>
      <c r="P46" s="17" t="s">
        <v>305</v>
      </c>
      <c r="Q46" s="17" t="s">
        <v>306</v>
      </c>
      <c r="R46">
        <v>0</v>
      </c>
      <c r="S46">
        <v>0</v>
      </c>
      <c r="T46">
        <v>0</v>
      </c>
      <c r="U46">
        <v>0</v>
      </c>
      <c r="V46">
        <v>0</v>
      </c>
      <c r="W46">
        <v>0</v>
      </c>
      <c r="X46">
        <v>0</v>
      </c>
      <c r="Y46">
        <v>0</v>
      </c>
      <c r="Z46">
        <v>0</v>
      </c>
      <c r="AA46">
        <v>0</v>
      </c>
      <c r="AB46">
        <v>0</v>
      </c>
      <c r="AC46">
        <v>0</v>
      </c>
      <c r="AD46">
        <v>0</v>
      </c>
      <c r="AE46">
        <v>0</v>
      </c>
      <c r="AF46">
        <v>0</v>
      </c>
      <c r="AG46" s="19">
        <v>0</v>
      </c>
      <c r="AH46">
        <v>0</v>
      </c>
      <c r="AI46">
        <v>0</v>
      </c>
      <c r="AJ46">
        <v>0</v>
      </c>
      <c r="AK46">
        <v>0</v>
      </c>
      <c r="AL46">
        <v>0</v>
      </c>
      <c r="AM46">
        <v>0</v>
      </c>
      <c r="AN46">
        <v>0</v>
      </c>
      <c r="AO46">
        <v>0</v>
      </c>
      <c r="AP46">
        <v>0</v>
      </c>
      <c r="AQ46">
        <v>0</v>
      </c>
      <c r="AR46">
        <v>0</v>
      </c>
      <c r="AS46">
        <v>0</v>
      </c>
      <c r="AT46">
        <v>0</v>
      </c>
      <c r="AU46">
        <v>0</v>
      </c>
      <c r="AV46">
        <v>0</v>
      </c>
      <c r="AW46">
        <v>0</v>
      </c>
      <c r="AX46">
        <v>0</v>
      </c>
      <c r="AY46">
        <v>0</v>
      </c>
      <c r="AZ46">
        <v>-50000</v>
      </c>
      <c r="BA46">
        <v>-25000</v>
      </c>
      <c r="BB46">
        <v>-10000</v>
      </c>
      <c r="BC46">
        <v>-35000</v>
      </c>
      <c r="BD46">
        <v>-25000</v>
      </c>
      <c r="BE46">
        <v>-35000</v>
      </c>
      <c r="BF46">
        <v>-60000</v>
      </c>
      <c r="BG46">
        <v>-67000</v>
      </c>
      <c r="BH46">
        <v>-75000</v>
      </c>
      <c r="BI46">
        <v>-18000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row>
    <row r="47" spans="1:83" x14ac:dyDescent="0.35">
      <c r="A47" s="9" t="str">
        <f t="shared" si="0"/>
        <v>518710.051.97</v>
      </c>
      <c r="B47" s="52" t="e">
        <f>+IF(MATCH(A47,List!H$10:H$145,0),"Targeted")</f>
        <v>#N/A</v>
      </c>
      <c r="C47" s="65"/>
      <c r="D47" s="52"/>
      <c r="E47" s="16" t="s">
        <v>296</v>
      </c>
      <c r="F47" s="16" t="s">
        <v>297</v>
      </c>
      <c r="G47" s="16" t="s">
        <v>298</v>
      </c>
      <c r="H47" s="16" t="s">
        <v>297</v>
      </c>
      <c r="I47" s="16" t="s">
        <v>399</v>
      </c>
      <c r="J47" s="16" t="s">
        <v>400</v>
      </c>
      <c r="K47" s="17" t="s">
        <v>314</v>
      </c>
      <c r="L47" s="18" t="s">
        <v>301</v>
      </c>
      <c r="M47" s="195" t="s">
        <v>302</v>
      </c>
      <c r="N47" s="16" t="s">
        <v>303</v>
      </c>
      <c r="O47" s="17" t="s">
        <v>304</v>
      </c>
      <c r="P47" s="17" t="s">
        <v>305</v>
      </c>
      <c r="Q47" s="17" t="s">
        <v>306</v>
      </c>
      <c r="R47">
        <v>0</v>
      </c>
      <c r="S47">
        <v>0</v>
      </c>
      <c r="T47">
        <v>0</v>
      </c>
      <c r="U47">
        <v>0</v>
      </c>
      <c r="V47">
        <v>0</v>
      </c>
      <c r="W47">
        <v>0</v>
      </c>
      <c r="X47">
        <v>0</v>
      </c>
      <c r="Y47">
        <v>0</v>
      </c>
      <c r="Z47">
        <v>0</v>
      </c>
      <c r="AA47">
        <v>0</v>
      </c>
      <c r="AB47">
        <v>0</v>
      </c>
      <c r="AC47">
        <v>0</v>
      </c>
      <c r="AD47">
        <v>0</v>
      </c>
      <c r="AE47">
        <v>0</v>
      </c>
      <c r="AF47">
        <v>0</v>
      </c>
      <c r="AG47" s="19">
        <v>0</v>
      </c>
      <c r="AH47">
        <v>0</v>
      </c>
      <c r="AI47">
        <v>0</v>
      </c>
      <c r="AJ47">
        <v>0</v>
      </c>
      <c r="AK47">
        <v>0</v>
      </c>
      <c r="AL47">
        <v>0</v>
      </c>
      <c r="AM47">
        <v>0</v>
      </c>
      <c r="AN47">
        <v>0</v>
      </c>
      <c r="AO47">
        <v>0</v>
      </c>
      <c r="AP47">
        <v>0</v>
      </c>
      <c r="AQ47">
        <v>0</v>
      </c>
      <c r="AR47">
        <v>0</v>
      </c>
      <c r="AS47">
        <v>0</v>
      </c>
      <c r="AT47">
        <v>0</v>
      </c>
      <c r="AU47">
        <v>0</v>
      </c>
      <c r="AV47">
        <v>-43154415</v>
      </c>
      <c r="AW47">
        <v>-4921256</v>
      </c>
      <c r="AX47">
        <v>-38233</v>
      </c>
      <c r="AY47">
        <v>-254</v>
      </c>
      <c r="AZ47">
        <v>0</v>
      </c>
      <c r="BA47">
        <v>0</v>
      </c>
      <c r="BB47">
        <v>0</v>
      </c>
      <c r="BC47">
        <v>0</v>
      </c>
      <c r="BD47">
        <v>0</v>
      </c>
      <c r="BE47">
        <v>0</v>
      </c>
      <c r="BF47">
        <v>0</v>
      </c>
      <c r="BG47">
        <v>-12000</v>
      </c>
      <c r="BH47">
        <v>0</v>
      </c>
      <c r="BI47">
        <v>0</v>
      </c>
      <c r="BJ47">
        <v>-6000</v>
      </c>
      <c r="BK47">
        <v>0</v>
      </c>
      <c r="BL47">
        <v>0</v>
      </c>
      <c r="BM47">
        <v>0</v>
      </c>
      <c r="BN47">
        <v>0</v>
      </c>
      <c r="BO47">
        <v>0</v>
      </c>
      <c r="BP47">
        <v>-1000</v>
      </c>
      <c r="BQ47">
        <v>0</v>
      </c>
      <c r="BR47">
        <v>0</v>
      </c>
      <c r="BS47">
        <v>0</v>
      </c>
      <c r="BT47">
        <v>0</v>
      </c>
      <c r="BU47">
        <v>0</v>
      </c>
      <c r="BV47">
        <v>0</v>
      </c>
      <c r="BW47">
        <v>0</v>
      </c>
      <c r="BX47" s="10">
        <v>0</v>
      </c>
      <c r="BY47">
        <v>0</v>
      </c>
      <c r="BZ47">
        <v>0</v>
      </c>
      <c r="CA47">
        <v>0</v>
      </c>
      <c r="CB47">
        <v>0</v>
      </c>
      <c r="CC47">
        <v>0</v>
      </c>
      <c r="CD47">
        <v>0</v>
      </c>
      <c r="CE47">
        <v>0</v>
      </c>
    </row>
    <row r="48" spans="1:83" x14ac:dyDescent="0.35">
      <c r="A48" s="9" t="str">
        <f t="shared" si="0"/>
        <v>519300.051.97</v>
      </c>
      <c r="B48" s="52" t="e">
        <f>+IF(MATCH(A48,List!H$10:H$145,0),"Targeted")</f>
        <v>#N/A</v>
      </c>
      <c r="C48" s="65"/>
      <c r="D48" s="52"/>
      <c r="E48" s="16" t="s">
        <v>296</v>
      </c>
      <c r="F48" s="16" t="s">
        <v>297</v>
      </c>
      <c r="G48" s="16" t="s">
        <v>298</v>
      </c>
      <c r="H48" s="16" t="s">
        <v>297</v>
      </c>
      <c r="I48" s="16" t="s">
        <v>401</v>
      </c>
      <c r="J48" s="16" t="s">
        <v>402</v>
      </c>
      <c r="K48" s="17" t="s">
        <v>314</v>
      </c>
      <c r="L48" s="18" t="s">
        <v>301</v>
      </c>
      <c r="M48" s="195" t="s">
        <v>302</v>
      </c>
      <c r="N48" s="16" t="s">
        <v>303</v>
      </c>
      <c r="O48" s="17" t="s">
        <v>304</v>
      </c>
      <c r="P48" s="17" t="s">
        <v>305</v>
      </c>
      <c r="Q48" s="17" t="s">
        <v>306</v>
      </c>
      <c r="R48">
        <v>0</v>
      </c>
      <c r="S48">
        <v>0</v>
      </c>
      <c r="T48">
        <v>0</v>
      </c>
      <c r="U48">
        <v>0</v>
      </c>
      <c r="V48">
        <v>0</v>
      </c>
      <c r="W48">
        <v>0</v>
      </c>
      <c r="X48">
        <v>0</v>
      </c>
      <c r="Y48">
        <v>0</v>
      </c>
      <c r="Z48">
        <v>0</v>
      </c>
      <c r="AA48">
        <v>0</v>
      </c>
      <c r="AB48">
        <v>0</v>
      </c>
      <c r="AC48">
        <v>0</v>
      </c>
      <c r="AD48">
        <v>0</v>
      </c>
      <c r="AE48">
        <v>0</v>
      </c>
      <c r="AF48">
        <v>0</v>
      </c>
      <c r="AG48" s="19">
        <v>0</v>
      </c>
      <c r="AH48">
        <v>0</v>
      </c>
      <c r="AI48">
        <v>0</v>
      </c>
      <c r="AJ48">
        <v>0</v>
      </c>
      <c r="AK48">
        <v>0</v>
      </c>
      <c r="AL48">
        <v>0</v>
      </c>
      <c r="AM48">
        <v>0</v>
      </c>
      <c r="AN48">
        <v>0</v>
      </c>
      <c r="AO48">
        <v>0</v>
      </c>
      <c r="AP48">
        <v>0</v>
      </c>
      <c r="AQ48">
        <v>0</v>
      </c>
      <c r="AR48">
        <v>0</v>
      </c>
      <c r="AS48">
        <v>0</v>
      </c>
      <c r="AT48">
        <v>0</v>
      </c>
      <c r="AU48">
        <v>0</v>
      </c>
      <c r="AV48">
        <v>0</v>
      </c>
      <c r="AW48">
        <v>-3027</v>
      </c>
      <c r="AX48">
        <v>-5274</v>
      </c>
      <c r="AY48">
        <v>0</v>
      </c>
      <c r="AZ48">
        <v>-38000</v>
      </c>
      <c r="BA48">
        <v>-57000</v>
      </c>
      <c r="BB48">
        <v>-36000</v>
      </c>
      <c r="BC48">
        <v>-2000</v>
      </c>
      <c r="BD48">
        <v>-4000</v>
      </c>
      <c r="BE48">
        <v>0</v>
      </c>
      <c r="BF48">
        <v>0</v>
      </c>
      <c r="BG48">
        <v>-1000</v>
      </c>
      <c r="BH48">
        <v>0</v>
      </c>
      <c r="BI48">
        <v>0</v>
      </c>
      <c r="BJ48">
        <v>-5000</v>
      </c>
      <c r="BK48">
        <v>0</v>
      </c>
      <c r="BL48">
        <v>0</v>
      </c>
      <c r="BM48">
        <v>0</v>
      </c>
      <c r="BN48">
        <v>0</v>
      </c>
      <c r="BO48">
        <v>0</v>
      </c>
      <c r="BP48">
        <v>0</v>
      </c>
      <c r="BQ48">
        <v>0</v>
      </c>
      <c r="BR48">
        <v>0</v>
      </c>
      <c r="BS48">
        <v>-2000</v>
      </c>
      <c r="BT48">
        <v>0</v>
      </c>
      <c r="BU48">
        <v>0</v>
      </c>
      <c r="BV48">
        <v>0</v>
      </c>
      <c r="BW48">
        <v>0</v>
      </c>
      <c r="BX48" s="10">
        <v>0</v>
      </c>
      <c r="BY48">
        <v>0</v>
      </c>
      <c r="BZ48">
        <v>0</v>
      </c>
      <c r="CA48">
        <v>0</v>
      </c>
      <c r="CB48">
        <v>0</v>
      </c>
      <c r="CC48">
        <v>0</v>
      </c>
      <c r="CD48">
        <v>0</v>
      </c>
      <c r="CE48">
        <v>0</v>
      </c>
    </row>
    <row r="49" spans="1:83" x14ac:dyDescent="0.35">
      <c r="A49" s="9" t="str">
        <f t="shared" si="0"/>
        <v>519530.051.97</v>
      </c>
      <c r="B49" s="52" t="e">
        <f>+IF(MATCH(A49,List!H$10:H$145,0),"Targeted")</f>
        <v>#N/A</v>
      </c>
      <c r="C49" s="65"/>
      <c r="D49" s="52"/>
      <c r="E49" s="16" t="s">
        <v>296</v>
      </c>
      <c r="F49" s="16" t="s">
        <v>297</v>
      </c>
      <c r="G49" s="16" t="s">
        <v>298</v>
      </c>
      <c r="H49" s="16" t="s">
        <v>297</v>
      </c>
      <c r="I49" s="16" t="s">
        <v>403</v>
      </c>
      <c r="J49" s="16" t="s">
        <v>404</v>
      </c>
      <c r="K49" s="17" t="s">
        <v>314</v>
      </c>
      <c r="L49" s="18" t="s">
        <v>301</v>
      </c>
      <c r="M49" s="195" t="s">
        <v>302</v>
      </c>
      <c r="N49" s="16" t="s">
        <v>303</v>
      </c>
      <c r="O49" s="17" t="s">
        <v>304</v>
      </c>
      <c r="P49" s="17" t="s">
        <v>305</v>
      </c>
      <c r="Q49" s="17" t="s">
        <v>306</v>
      </c>
      <c r="R49">
        <v>0</v>
      </c>
      <c r="S49">
        <v>0</v>
      </c>
      <c r="T49">
        <v>0</v>
      </c>
      <c r="U49">
        <v>0</v>
      </c>
      <c r="V49">
        <v>0</v>
      </c>
      <c r="W49">
        <v>0</v>
      </c>
      <c r="X49">
        <v>0</v>
      </c>
      <c r="Y49">
        <v>0</v>
      </c>
      <c r="Z49">
        <v>0</v>
      </c>
      <c r="AA49">
        <v>0</v>
      </c>
      <c r="AB49">
        <v>0</v>
      </c>
      <c r="AC49">
        <v>0</v>
      </c>
      <c r="AD49">
        <v>0</v>
      </c>
      <c r="AE49">
        <v>0</v>
      </c>
      <c r="AF49">
        <v>0</v>
      </c>
      <c r="AG49" s="1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-7000</v>
      </c>
      <c r="BJ49">
        <v>0</v>
      </c>
      <c r="BK49">
        <v>-3000</v>
      </c>
      <c r="BL49">
        <v>-10000</v>
      </c>
      <c r="BM49">
        <v>-1000</v>
      </c>
      <c r="BN49">
        <v>-1000</v>
      </c>
      <c r="BO49">
        <v>-1000</v>
      </c>
      <c r="BP49">
        <v>-1000</v>
      </c>
      <c r="BQ49">
        <v>-1000</v>
      </c>
      <c r="BR49">
        <v>-1000</v>
      </c>
      <c r="BS49">
        <v>-1000</v>
      </c>
      <c r="BT49">
        <v>-1000</v>
      </c>
      <c r="BU49">
        <v>-1000</v>
      </c>
      <c r="BV49">
        <v>-1000</v>
      </c>
      <c r="BW49">
        <v>-1000</v>
      </c>
      <c r="BX49" s="10">
        <v>-1000</v>
      </c>
      <c r="BY49">
        <v>0</v>
      </c>
      <c r="BZ49">
        <v>-1000</v>
      </c>
      <c r="CA49">
        <v>-1000</v>
      </c>
      <c r="CB49">
        <v>-1000</v>
      </c>
      <c r="CC49">
        <v>-1000</v>
      </c>
      <c r="CD49">
        <v>-1000</v>
      </c>
      <c r="CE49">
        <v>-1000</v>
      </c>
    </row>
    <row r="50" spans="1:83" x14ac:dyDescent="0.35">
      <c r="A50" s="9" t="str">
        <f t="shared" si="0"/>
        <v>524500.051.</v>
      </c>
      <c r="B50" s="52" t="e">
        <f>+IF(MATCH(A50,List!H$10:H$145,0),"Targeted")</f>
        <v>#N/A</v>
      </c>
      <c r="C50" s="65"/>
      <c r="D50" s="52"/>
      <c r="E50" s="16" t="s">
        <v>296</v>
      </c>
      <c r="F50" s="16" t="s">
        <v>297</v>
      </c>
      <c r="G50" s="16" t="s">
        <v>298</v>
      </c>
      <c r="H50" s="16" t="s">
        <v>297</v>
      </c>
      <c r="I50" s="16" t="s">
        <v>405</v>
      </c>
      <c r="J50" s="16" t="s">
        <v>406</v>
      </c>
      <c r="K50" s="17" t="s">
        <v>299</v>
      </c>
      <c r="L50" s="18" t="s">
        <v>301</v>
      </c>
      <c r="M50" s="195" t="s">
        <v>302</v>
      </c>
      <c r="N50" s="16" t="s">
        <v>303</v>
      </c>
      <c r="O50" s="17" t="s">
        <v>304</v>
      </c>
      <c r="P50" s="17" t="s">
        <v>305</v>
      </c>
      <c r="Q50" s="17" t="s">
        <v>306</v>
      </c>
      <c r="R50">
        <v>0</v>
      </c>
      <c r="S50">
        <v>-17545</v>
      </c>
      <c r="T50">
        <v>-15862</v>
      </c>
      <c r="U50">
        <v>-16516</v>
      </c>
      <c r="V50">
        <v>-16053</v>
      </c>
      <c r="W50">
        <v>-18186</v>
      </c>
      <c r="X50">
        <v>143</v>
      </c>
      <c r="Y50">
        <v>-18032</v>
      </c>
      <c r="Z50">
        <v>-18258</v>
      </c>
      <c r="AA50">
        <v>-1032</v>
      </c>
      <c r="AB50">
        <v>-28840</v>
      </c>
      <c r="AC50">
        <v>0</v>
      </c>
      <c r="AD50">
        <v>0</v>
      </c>
      <c r="AE50">
        <v>0</v>
      </c>
      <c r="AF50">
        <v>0</v>
      </c>
      <c r="AG50" s="19">
        <v>0</v>
      </c>
      <c r="AH50">
        <v>-639</v>
      </c>
      <c r="AI50">
        <v>0</v>
      </c>
      <c r="AJ50">
        <v>-7285</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s="10">
        <v>0</v>
      </c>
      <c r="BY50">
        <v>0</v>
      </c>
      <c r="BZ50">
        <v>0</v>
      </c>
      <c r="CA50">
        <v>0</v>
      </c>
      <c r="CB50">
        <v>0</v>
      </c>
      <c r="CC50">
        <v>0</v>
      </c>
      <c r="CD50">
        <v>0</v>
      </c>
      <c r="CE50">
        <v>0</v>
      </c>
    </row>
    <row r="51" spans="1:83" x14ac:dyDescent="0.35">
      <c r="A51" s="9" t="str">
        <f t="shared" si="0"/>
        <v>524510.051.97</v>
      </c>
      <c r="B51" s="52" t="e">
        <f>+IF(MATCH(A51,List!H$10:H$145,0),"Targeted")</f>
        <v>#N/A</v>
      </c>
      <c r="C51" s="65"/>
      <c r="D51" s="52"/>
      <c r="E51" s="16" t="s">
        <v>296</v>
      </c>
      <c r="F51" s="16" t="s">
        <v>297</v>
      </c>
      <c r="G51" s="16" t="s">
        <v>298</v>
      </c>
      <c r="H51" s="16" t="s">
        <v>297</v>
      </c>
      <c r="I51" s="16" t="s">
        <v>407</v>
      </c>
      <c r="J51" s="16" t="s">
        <v>408</v>
      </c>
      <c r="K51" s="17" t="s">
        <v>314</v>
      </c>
      <c r="L51" s="18" t="s">
        <v>301</v>
      </c>
      <c r="M51" s="195" t="s">
        <v>302</v>
      </c>
      <c r="N51" s="16" t="s">
        <v>303</v>
      </c>
      <c r="O51" s="17" t="s">
        <v>304</v>
      </c>
      <c r="P51" s="17" t="s">
        <v>305</v>
      </c>
      <c r="Q51" s="17" t="s">
        <v>306</v>
      </c>
      <c r="R51">
        <v>0</v>
      </c>
      <c r="S51">
        <v>0</v>
      </c>
      <c r="T51">
        <v>0</v>
      </c>
      <c r="U51">
        <v>0</v>
      </c>
      <c r="V51">
        <v>0</v>
      </c>
      <c r="W51">
        <v>0</v>
      </c>
      <c r="X51">
        <v>0</v>
      </c>
      <c r="Y51">
        <v>0</v>
      </c>
      <c r="Z51">
        <v>0</v>
      </c>
      <c r="AA51">
        <v>0</v>
      </c>
      <c r="AB51">
        <v>0</v>
      </c>
      <c r="AC51">
        <v>0</v>
      </c>
      <c r="AD51">
        <v>0</v>
      </c>
      <c r="AE51">
        <v>0</v>
      </c>
      <c r="AF51">
        <v>0</v>
      </c>
      <c r="AG51" s="19">
        <v>0</v>
      </c>
      <c r="AH51">
        <v>0</v>
      </c>
      <c r="AI51">
        <v>0</v>
      </c>
      <c r="AJ51">
        <v>0</v>
      </c>
      <c r="AK51">
        <v>-86970</v>
      </c>
      <c r="AL51">
        <v>-98852</v>
      </c>
      <c r="AM51">
        <v>-160690</v>
      </c>
      <c r="AN51">
        <v>196197</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s="10">
        <v>0</v>
      </c>
      <c r="BY51">
        <v>0</v>
      </c>
      <c r="BZ51">
        <v>0</v>
      </c>
      <c r="CA51">
        <v>0</v>
      </c>
      <c r="CB51">
        <v>0</v>
      </c>
      <c r="CC51">
        <v>0</v>
      </c>
      <c r="CD51">
        <v>0</v>
      </c>
      <c r="CE51">
        <v>0</v>
      </c>
    </row>
    <row r="52" spans="1:83" x14ac:dyDescent="0.35">
      <c r="A52" s="9" t="str">
        <f t="shared" si="0"/>
        <v>524520.051.97</v>
      </c>
      <c r="B52" s="52" t="e">
        <f>+IF(MATCH(A52,List!H$10:H$145,0),"Targeted")</f>
        <v>#N/A</v>
      </c>
      <c r="C52" s="65"/>
      <c r="D52" s="52"/>
      <c r="E52" s="16" t="s">
        <v>296</v>
      </c>
      <c r="F52" s="16" t="s">
        <v>297</v>
      </c>
      <c r="G52" s="16" t="s">
        <v>298</v>
      </c>
      <c r="H52" s="16" t="s">
        <v>297</v>
      </c>
      <c r="I52" s="16" t="s">
        <v>409</v>
      </c>
      <c r="J52" s="16" t="s">
        <v>410</v>
      </c>
      <c r="K52" s="17" t="s">
        <v>314</v>
      </c>
      <c r="L52" s="18" t="s">
        <v>301</v>
      </c>
      <c r="M52" s="195" t="s">
        <v>302</v>
      </c>
      <c r="N52" s="16" t="s">
        <v>303</v>
      </c>
      <c r="O52" s="17" t="s">
        <v>304</v>
      </c>
      <c r="P52" s="17" t="s">
        <v>305</v>
      </c>
      <c r="Q52" s="17" t="s">
        <v>306</v>
      </c>
      <c r="R52">
        <v>0</v>
      </c>
      <c r="S52">
        <v>0</v>
      </c>
      <c r="T52">
        <v>0</v>
      </c>
      <c r="U52">
        <v>0</v>
      </c>
      <c r="V52">
        <v>0</v>
      </c>
      <c r="W52">
        <v>0</v>
      </c>
      <c r="X52">
        <v>0</v>
      </c>
      <c r="Y52">
        <v>0</v>
      </c>
      <c r="Z52">
        <v>0</v>
      </c>
      <c r="AA52">
        <v>0</v>
      </c>
      <c r="AB52">
        <v>0</v>
      </c>
      <c r="AC52">
        <v>0</v>
      </c>
      <c r="AD52">
        <v>0</v>
      </c>
      <c r="AE52">
        <v>0</v>
      </c>
      <c r="AF52">
        <v>0</v>
      </c>
      <c r="AG52" s="19">
        <v>0</v>
      </c>
      <c r="AH52">
        <v>0</v>
      </c>
      <c r="AI52">
        <v>0</v>
      </c>
      <c r="AJ52">
        <v>0</v>
      </c>
      <c r="AK52">
        <v>0</v>
      </c>
      <c r="AL52">
        <v>-391</v>
      </c>
      <c r="AM52">
        <v>-285</v>
      </c>
      <c r="AN52">
        <v>0</v>
      </c>
      <c r="AO52">
        <v>0</v>
      </c>
      <c r="AP52">
        <v>0</v>
      </c>
      <c r="AQ52">
        <v>0</v>
      </c>
      <c r="AR52">
        <v>-10</v>
      </c>
      <c r="AS52">
        <v>10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s="10">
        <v>0</v>
      </c>
      <c r="BY52">
        <v>0</v>
      </c>
      <c r="BZ52">
        <v>0</v>
      </c>
      <c r="CA52">
        <v>0</v>
      </c>
      <c r="CB52">
        <v>0</v>
      </c>
      <c r="CC52">
        <v>0</v>
      </c>
      <c r="CD52">
        <v>0</v>
      </c>
      <c r="CE52">
        <v>0</v>
      </c>
    </row>
    <row r="53" spans="1:83" x14ac:dyDescent="0.35">
      <c r="A53" s="9" t="str">
        <f t="shared" si="0"/>
        <v>539410.051.97</v>
      </c>
      <c r="B53" s="52" t="e">
        <f>+IF(MATCH(A53,List!H$10:H$145,0),"Targeted")</f>
        <v>#N/A</v>
      </c>
      <c r="C53" s="65"/>
      <c r="D53" s="52"/>
      <c r="E53" s="16" t="s">
        <v>296</v>
      </c>
      <c r="F53" s="16" t="s">
        <v>297</v>
      </c>
      <c r="G53" s="16" t="s">
        <v>298</v>
      </c>
      <c r="H53" s="16" t="s">
        <v>297</v>
      </c>
      <c r="I53" s="16" t="s">
        <v>411</v>
      </c>
      <c r="J53" s="16" t="s">
        <v>412</v>
      </c>
      <c r="K53" s="17" t="s">
        <v>314</v>
      </c>
      <c r="L53" s="18" t="s">
        <v>301</v>
      </c>
      <c r="M53" s="195" t="s">
        <v>302</v>
      </c>
      <c r="N53" s="16" t="s">
        <v>303</v>
      </c>
      <c r="O53" s="17" t="s">
        <v>304</v>
      </c>
      <c r="P53" s="17" t="s">
        <v>305</v>
      </c>
      <c r="Q53" s="17" t="s">
        <v>306</v>
      </c>
      <c r="R53">
        <v>0</v>
      </c>
      <c r="S53">
        <v>0</v>
      </c>
      <c r="T53">
        <v>0</v>
      </c>
      <c r="U53">
        <v>0</v>
      </c>
      <c r="V53">
        <v>0</v>
      </c>
      <c r="W53">
        <v>0</v>
      </c>
      <c r="X53">
        <v>0</v>
      </c>
      <c r="Y53">
        <v>0</v>
      </c>
      <c r="Z53">
        <v>0</v>
      </c>
      <c r="AA53">
        <v>0</v>
      </c>
      <c r="AB53">
        <v>0</v>
      </c>
      <c r="AC53">
        <v>0</v>
      </c>
      <c r="AD53">
        <v>0</v>
      </c>
      <c r="AE53">
        <v>0</v>
      </c>
      <c r="AF53">
        <v>0</v>
      </c>
      <c r="AG53" s="19">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-18000</v>
      </c>
      <c r="BL53">
        <v>0</v>
      </c>
      <c r="BM53">
        <v>0</v>
      </c>
      <c r="BN53">
        <v>0</v>
      </c>
      <c r="BO53">
        <v>0</v>
      </c>
      <c r="BP53">
        <v>0</v>
      </c>
      <c r="BQ53">
        <v>0</v>
      </c>
      <c r="BR53">
        <v>0</v>
      </c>
      <c r="BS53">
        <v>0</v>
      </c>
      <c r="BT53">
        <v>0</v>
      </c>
      <c r="BU53">
        <v>0</v>
      </c>
      <c r="BV53">
        <v>0</v>
      </c>
      <c r="BW53">
        <v>0</v>
      </c>
      <c r="BX53" s="10">
        <v>0</v>
      </c>
      <c r="BY53">
        <v>0</v>
      </c>
      <c r="BZ53">
        <v>0</v>
      </c>
      <c r="CA53">
        <v>0</v>
      </c>
      <c r="CB53">
        <v>0</v>
      </c>
      <c r="CC53">
        <v>0</v>
      </c>
      <c r="CD53">
        <v>0</v>
      </c>
      <c r="CE53">
        <v>0</v>
      </c>
    </row>
    <row r="54" spans="1:83" x14ac:dyDescent="0.35">
      <c r="A54" s="9" t="str">
        <f t="shared" si="0"/>
        <v>542910.051.17</v>
      </c>
      <c r="B54" s="52" t="e">
        <f>+IF(MATCH(A54,List!H$10:H$145,0),"Targeted")</f>
        <v>#N/A</v>
      </c>
      <c r="C54" s="65"/>
      <c r="D54" s="52"/>
      <c r="E54" s="16" t="s">
        <v>296</v>
      </c>
      <c r="F54" s="16" t="s">
        <v>297</v>
      </c>
      <c r="G54" s="16" t="s">
        <v>298</v>
      </c>
      <c r="H54" s="16" t="s">
        <v>297</v>
      </c>
      <c r="I54" s="16" t="s">
        <v>413</v>
      </c>
      <c r="J54" s="16" t="s">
        <v>414</v>
      </c>
      <c r="K54" s="17" t="s">
        <v>317</v>
      </c>
      <c r="L54" s="18" t="s">
        <v>301</v>
      </c>
      <c r="M54" s="195" t="s">
        <v>302</v>
      </c>
      <c r="N54" s="16" t="s">
        <v>303</v>
      </c>
      <c r="O54" s="17" t="s">
        <v>304</v>
      </c>
      <c r="P54" s="17" t="s">
        <v>305</v>
      </c>
      <c r="Q54" s="17" t="s">
        <v>306</v>
      </c>
      <c r="R54">
        <v>0</v>
      </c>
      <c r="S54">
        <v>0</v>
      </c>
      <c r="T54">
        <v>0</v>
      </c>
      <c r="U54">
        <v>0</v>
      </c>
      <c r="V54">
        <v>0</v>
      </c>
      <c r="W54">
        <v>0</v>
      </c>
      <c r="X54">
        <v>0</v>
      </c>
      <c r="Y54">
        <v>0</v>
      </c>
      <c r="Z54">
        <v>0</v>
      </c>
      <c r="AA54">
        <v>0</v>
      </c>
      <c r="AB54">
        <v>0</v>
      </c>
      <c r="AC54">
        <v>0</v>
      </c>
      <c r="AD54">
        <v>0</v>
      </c>
      <c r="AE54">
        <v>0</v>
      </c>
      <c r="AF54">
        <v>0</v>
      </c>
      <c r="AG54" s="19">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-3000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s="10">
        <v>0</v>
      </c>
      <c r="BY54">
        <v>0</v>
      </c>
      <c r="BZ54">
        <v>0</v>
      </c>
      <c r="CA54">
        <v>0</v>
      </c>
      <c r="CB54">
        <v>0</v>
      </c>
      <c r="CC54">
        <v>0</v>
      </c>
      <c r="CD54">
        <v>0</v>
      </c>
      <c r="CE54">
        <v>0</v>
      </c>
    </row>
    <row r="55" spans="1:83" x14ac:dyDescent="0.35">
      <c r="A55" s="9" t="str">
        <f t="shared" si="0"/>
        <v>544110.051.97</v>
      </c>
      <c r="B55" s="52" t="e">
        <f>+IF(MATCH(A55,List!H$10:H$145,0),"Targeted")</f>
        <v>#N/A</v>
      </c>
      <c r="C55" s="65"/>
      <c r="D55" s="52"/>
      <c r="E55" s="16" t="s">
        <v>296</v>
      </c>
      <c r="F55" s="16" t="s">
        <v>297</v>
      </c>
      <c r="G55" s="16" t="s">
        <v>298</v>
      </c>
      <c r="H55" s="16" t="s">
        <v>297</v>
      </c>
      <c r="I55" s="16" t="s">
        <v>415</v>
      </c>
      <c r="J55" s="16" t="s">
        <v>416</v>
      </c>
      <c r="K55" s="17" t="s">
        <v>314</v>
      </c>
      <c r="L55" s="18" t="s">
        <v>301</v>
      </c>
      <c r="M55" s="195" t="s">
        <v>302</v>
      </c>
      <c r="N55" s="16" t="s">
        <v>303</v>
      </c>
      <c r="O55" s="17" t="s">
        <v>304</v>
      </c>
      <c r="P55" s="17" t="s">
        <v>305</v>
      </c>
      <c r="Q55" s="17" t="s">
        <v>306</v>
      </c>
      <c r="R55">
        <v>0</v>
      </c>
      <c r="S55">
        <v>0</v>
      </c>
      <c r="T55">
        <v>0</v>
      </c>
      <c r="U55">
        <v>0</v>
      </c>
      <c r="V55">
        <v>0</v>
      </c>
      <c r="W55">
        <v>0</v>
      </c>
      <c r="X55">
        <v>0</v>
      </c>
      <c r="Y55">
        <v>0</v>
      </c>
      <c r="Z55">
        <v>0</v>
      </c>
      <c r="AA55">
        <v>0</v>
      </c>
      <c r="AB55">
        <v>0</v>
      </c>
      <c r="AC55">
        <v>0</v>
      </c>
      <c r="AD55">
        <v>0</v>
      </c>
      <c r="AE55">
        <v>0</v>
      </c>
      <c r="AF55">
        <v>0</v>
      </c>
      <c r="AG55" s="19">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-92000</v>
      </c>
      <c r="BB55">
        <v>-127000</v>
      </c>
      <c r="BC55">
        <v>-269000</v>
      </c>
      <c r="BD55">
        <v>-208000</v>
      </c>
      <c r="BE55">
        <v>-664000</v>
      </c>
      <c r="BF55">
        <v>-490000</v>
      </c>
      <c r="BG55">
        <v>-164000</v>
      </c>
      <c r="BH55">
        <v>-198000</v>
      </c>
      <c r="BI55">
        <v>-174000</v>
      </c>
      <c r="BJ55">
        <v>-213000</v>
      </c>
      <c r="BK55">
        <v>-215000</v>
      </c>
      <c r="BL55">
        <v>-215000</v>
      </c>
      <c r="BM55">
        <v>-225000</v>
      </c>
      <c r="BN55">
        <v>-144000</v>
      </c>
      <c r="BO55">
        <v>-166000</v>
      </c>
      <c r="BP55">
        <v>-206000</v>
      </c>
      <c r="BQ55">
        <v>-140000</v>
      </c>
      <c r="BR55">
        <v>-45000</v>
      </c>
      <c r="BS55">
        <v>-409000</v>
      </c>
      <c r="BT55">
        <v>-172000</v>
      </c>
      <c r="BU55">
        <v>-145000</v>
      </c>
      <c r="BV55">
        <v>-96000</v>
      </c>
      <c r="BW55">
        <v>-134000</v>
      </c>
      <c r="BX55" s="10">
        <v>-104000</v>
      </c>
      <c r="BY55">
        <v>-37000</v>
      </c>
      <c r="BZ55">
        <v>-120000</v>
      </c>
      <c r="CA55">
        <v>-122000</v>
      </c>
      <c r="CB55">
        <v>-125000</v>
      </c>
      <c r="CC55">
        <v>-127000</v>
      </c>
      <c r="CD55">
        <v>-130000</v>
      </c>
      <c r="CE55">
        <v>-132000</v>
      </c>
    </row>
    <row r="56" spans="1:83" x14ac:dyDescent="0.35">
      <c r="A56" s="9" t="str">
        <f t="shared" si="0"/>
        <v>544130.051.97</v>
      </c>
      <c r="B56" s="52" t="e">
        <f>+IF(MATCH(A56,List!H$10:H$145,0),"Targeted")</f>
        <v>#N/A</v>
      </c>
      <c r="C56" s="65"/>
      <c r="D56" s="52"/>
      <c r="E56" s="16" t="s">
        <v>296</v>
      </c>
      <c r="F56" s="16" t="s">
        <v>297</v>
      </c>
      <c r="G56" s="16" t="s">
        <v>298</v>
      </c>
      <c r="H56" s="16" t="s">
        <v>297</v>
      </c>
      <c r="I56" s="16" t="s">
        <v>417</v>
      </c>
      <c r="J56" s="16" t="s">
        <v>418</v>
      </c>
      <c r="K56" s="17" t="s">
        <v>314</v>
      </c>
      <c r="L56" s="18" t="s">
        <v>301</v>
      </c>
      <c r="M56" s="195" t="s">
        <v>302</v>
      </c>
      <c r="N56" s="16" t="s">
        <v>303</v>
      </c>
      <c r="O56" s="17" t="s">
        <v>304</v>
      </c>
      <c r="P56" s="17" t="s">
        <v>305</v>
      </c>
      <c r="Q56" s="17" t="s">
        <v>306</v>
      </c>
      <c r="R56">
        <v>0</v>
      </c>
      <c r="S56">
        <v>0</v>
      </c>
      <c r="T56">
        <v>0</v>
      </c>
      <c r="U56">
        <v>0</v>
      </c>
      <c r="V56">
        <v>0</v>
      </c>
      <c r="W56">
        <v>0</v>
      </c>
      <c r="X56">
        <v>0</v>
      </c>
      <c r="Y56">
        <v>0</v>
      </c>
      <c r="Z56">
        <v>0</v>
      </c>
      <c r="AA56">
        <v>0</v>
      </c>
      <c r="AB56">
        <v>0</v>
      </c>
      <c r="AC56">
        <v>0</v>
      </c>
      <c r="AD56">
        <v>0</v>
      </c>
      <c r="AE56">
        <v>0</v>
      </c>
      <c r="AF56">
        <v>0</v>
      </c>
      <c r="AG56" s="19">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-16000</v>
      </c>
      <c r="BK56">
        <v>-139000</v>
      </c>
      <c r="BL56">
        <v>-164000</v>
      </c>
      <c r="BM56">
        <v>-223000</v>
      </c>
      <c r="BN56">
        <v>-278000</v>
      </c>
      <c r="BO56">
        <v>-249000</v>
      </c>
      <c r="BP56">
        <v>-312000</v>
      </c>
      <c r="BQ56">
        <v>-332000</v>
      </c>
      <c r="BR56">
        <v>-286000</v>
      </c>
      <c r="BS56">
        <v>-259000</v>
      </c>
      <c r="BT56">
        <v>-221000</v>
      </c>
      <c r="BU56">
        <v>-238000</v>
      </c>
      <c r="BV56">
        <v>-237000</v>
      </c>
      <c r="BW56">
        <v>-260000</v>
      </c>
      <c r="BX56" s="10">
        <v>-216000</v>
      </c>
      <c r="BY56">
        <v>-214000</v>
      </c>
      <c r="BZ56">
        <v>-218000</v>
      </c>
      <c r="CA56">
        <v>-223000</v>
      </c>
      <c r="CB56">
        <v>-227000</v>
      </c>
      <c r="CC56">
        <v>-232000</v>
      </c>
      <c r="CD56">
        <v>-236000</v>
      </c>
      <c r="CE56">
        <v>-241000</v>
      </c>
    </row>
    <row r="57" spans="1:83" x14ac:dyDescent="0.35">
      <c r="A57" s="9" t="str">
        <f t="shared" si="0"/>
        <v>544140.051.97</v>
      </c>
      <c r="B57" s="52" t="e">
        <f>+IF(MATCH(A57,List!H$10:H$145,0),"Targeted")</f>
        <v>#N/A</v>
      </c>
      <c r="C57" s="65"/>
      <c r="D57" s="52"/>
      <c r="E57" s="16" t="s">
        <v>296</v>
      </c>
      <c r="F57" s="16" t="s">
        <v>297</v>
      </c>
      <c r="G57" s="16" t="s">
        <v>298</v>
      </c>
      <c r="H57" s="16" t="s">
        <v>297</v>
      </c>
      <c r="I57" s="16" t="s">
        <v>419</v>
      </c>
      <c r="J57" s="16" t="s">
        <v>420</v>
      </c>
      <c r="K57" s="17" t="s">
        <v>314</v>
      </c>
      <c r="L57" s="18" t="s">
        <v>301</v>
      </c>
      <c r="M57" s="195" t="s">
        <v>302</v>
      </c>
      <c r="N57" s="16" t="s">
        <v>303</v>
      </c>
      <c r="O57" s="17" t="s">
        <v>304</v>
      </c>
      <c r="P57" s="17" t="s">
        <v>305</v>
      </c>
      <c r="Q57" s="17" t="s">
        <v>306</v>
      </c>
      <c r="R57">
        <v>0</v>
      </c>
      <c r="S57">
        <v>0</v>
      </c>
      <c r="T57">
        <v>0</v>
      </c>
      <c r="U57">
        <v>0</v>
      </c>
      <c r="V57">
        <v>0</v>
      </c>
      <c r="W57">
        <v>0</v>
      </c>
      <c r="X57">
        <v>0</v>
      </c>
      <c r="Y57">
        <v>0</v>
      </c>
      <c r="Z57">
        <v>0</v>
      </c>
      <c r="AA57">
        <v>0</v>
      </c>
      <c r="AB57">
        <v>0</v>
      </c>
      <c r="AC57">
        <v>0</v>
      </c>
      <c r="AD57">
        <v>0</v>
      </c>
      <c r="AE57">
        <v>0</v>
      </c>
      <c r="AF57">
        <v>0</v>
      </c>
      <c r="AG57" s="19">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-343000</v>
      </c>
      <c r="BH57">
        <v>-394000</v>
      </c>
      <c r="BI57">
        <v>-455000</v>
      </c>
      <c r="BJ57">
        <v>-409000</v>
      </c>
      <c r="BK57">
        <v>-675000</v>
      </c>
      <c r="BL57">
        <v>-600000</v>
      </c>
      <c r="BM57">
        <v>-639000</v>
      </c>
      <c r="BN57">
        <v>-458000</v>
      </c>
      <c r="BO57">
        <v>-388000</v>
      </c>
      <c r="BP57">
        <v>-358000</v>
      </c>
      <c r="BQ57">
        <v>-313000</v>
      </c>
      <c r="BR57">
        <v>-346000</v>
      </c>
      <c r="BS57">
        <v>-351000</v>
      </c>
      <c r="BT57">
        <v>-349000</v>
      </c>
      <c r="BU57">
        <v>-351000</v>
      </c>
      <c r="BV57">
        <v>-278000</v>
      </c>
      <c r="BW57">
        <v>-448000</v>
      </c>
      <c r="BX57" s="10">
        <v>-966000</v>
      </c>
      <c r="BY57">
        <v>-284000</v>
      </c>
      <c r="BZ57">
        <v>-290000</v>
      </c>
      <c r="CA57">
        <v>-295000</v>
      </c>
      <c r="CB57">
        <v>-301000</v>
      </c>
      <c r="CC57">
        <v>-307000</v>
      </c>
      <c r="CD57">
        <v>-314000</v>
      </c>
      <c r="CE57">
        <v>-320000</v>
      </c>
    </row>
    <row r="58" spans="1:83" x14ac:dyDescent="0.35">
      <c r="A58" s="9" t="str">
        <f t="shared" si="0"/>
        <v>544170.051.</v>
      </c>
      <c r="B58" s="52" t="e">
        <f>+IF(MATCH(A58,List!H$10:H$145,0),"Targeted")</f>
        <v>#N/A</v>
      </c>
      <c r="C58" s="65"/>
      <c r="D58" s="52"/>
      <c r="E58" s="16" t="s">
        <v>296</v>
      </c>
      <c r="F58" s="16" t="s">
        <v>297</v>
      </c>
      <c r="G58" s="16" t="s">
        <v>298</v>
      </c>
      <c r="H58" s="16" t="s">
        <v>297</v>
      </c>
      <c r="I58" s="16" t="s">
        <v>421</v>
      </c>
      <c r="J58" s="16" t="s">
        <v>422</v>
      </c>
      <c r="K58" s="17" t="s">
        <v>299</v>
      </c>
      <c r="L58" s="18" t="s">
        <v>301</v>
      </c>
      <c r="M58" s="195" t="s">
        <v>302</v>
      </c>
      <c r="N58" s="16" t="s">
        <v>303</v>
      </c>
      <c r="O58" s="17" t="s">
        <v>304</v>
      </c>
      <c r="P58" s="17" t="s">
        <v>305</v>
      </c>
      <c r="Q58" s="17" t="s">
        <v>306</v>
      </c>
      <c r="R58">
        <v>0</v>
      </c>
      <c r="S58">
        <v>0</v>
      </c>
      <c r="T58">
        <v>0</v>
      </c>
      <c r="U58">
        <v>0</v>
      </c>
      <c r="V58">
        <v>0</v>
      </c>
      <c r="W58">
        <v>0</v>
      </c>
      <c r="X58">
        <v>0</v>
      </c>
      <c r="Y58">
        <v>0</v>
      </c>
      <c r="Z58">
        <v>0</v>
      </c>
      <c r="AA58">
        <v>0</v>
      </c>
      <c r="AB58">
        <v>0</v>
      </c>
      <c r="AC58">
        <v>0</v>
      </c>
      <c r="AD58">
        <v>0</v>
      </c>
      <c r="AE58">
        <v>0</v>
      </c>
      <c r="AF58">
        <v>0</v>
      </c>
      <c r="AG58" s="19">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s="10">
        <v>0</v>
      </c>
      <c r="BY58">
        <v>-500000</v>
      </c>
      <c r="BZ58">
        <v>0</v>
      </c>
      <c r="CA58">
        <v>0</v>
      </c>
      <c r="CB58">
        <v>0</v>
      </c>
      <c r="CC58">
        <v>0</v>
      </c>
      <c r="CD58">
        <v>0</v>
      </c>
      <c r="CE58">
        <v>0</v>
      </c>
    </row>
    <row r="59" spans="1:83" x14ac:dyDescent="0.35">
      <c r="A59" s="9" t="str">
        <f t="shared" si="0"/>
        <v>561310.051.97</v>
      </c>
      <c r="B59" s="52" t="e">
        <f>+IF(MATCH(A59,List!H$10:H$145,0),"Targeted")</f>
        <v>#N/A</v>
      </c>
      <c r="C59" s="65"/>
      <c r="D59" s="52"/>
      <c r="E59" s="16" t="s">
        <v>296</v>
      </c>
      <c r="F59" s="16" t="s">
        <v>297</v>
      </c>
      <c r="G59" s="16" t="s">
        <v>298</v>
      </c>
      <c r="H59" s="16" t="s">
        <v>297</v>
      </c>
      <c r="I59" s="16" t="s">
        <v>423</v>
      </c>
      <c r="J59" s="16" t="s">
        <v>424</v>
      </c>
      <c r="K59" s="17" t="s">
        <v>314</v>
      </c>
      <c r="L59" s="18" t="s">
        <v>301</v>
      </c>
      <c r="M59" s="195" t="s">
        <v>302</v>
      </c>
      <c r="N59" s="16" t="s">
        <v>303</v>
      </c>
      <c r="O59" s="17" t="s">
        <v>304</v>
      </c>
      <c r="P59" s="17" t="s">
        <v>305</v>
      </c>
      <c r="Q59" s="17" t="s">
        <v>306</v>
      </c>
      <c r="R59">
        <v>0</v>
      </c>
      <c r="S59">
        <v>0</v>
      </c>
      <c r="T59">
        <v>0</v>
      </c>
      <c r="U59">
        <v>0</v>
      </c>
      <c r="V59">
        <v>0</v>
      </c>
      <c r="W59">
        <v>0</v>
      </c>
      <c r="X59">
        <v>0</v>
      </c>
      <c r="Y59">
        <v>0</v>
      </c>
      <c r="Z59">
        <v>0</v>
      </c>
      <c r="AA59">
        <v>0</v>
      </c>
      <c r="AB59">
        <v>0</v>
      </c>
      <c r="AC59">
        <v>0</v>
      </c>
      <c r="AD59">
        <v>0</v>
      </c>
      <c r="AE59">
        <v>0</v>
      </c>
      <c r="AF59">
        <v>0</v>
      </c>
      <c r="AG59" s="1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-69000</v>
      </c>
      <c r="BV59">
        <v>0</v>
      </c>
      <c r="BW59">
        <v>-2000</v>
      </c>
      <c r="BX59" s="10">
        <v>0</v>
      </c>
      <c r="BY59">
        <v>0</v>
      </c>
      <c r="BZ59">
        <v>-306000</v>
      </c>
      <c r="CA59">
        <v>-281000</v>
      </c>
      <c r="CB59">
        <v>-262000</v>
      </c>
      <c r="CC59">
        <v>-231000</v>
      </c>
      <c r="CD59">
        <v>-231000</v>
      </c>
      <c r="CE59">
        <v>-231000</v>
      </c>
    </row>
    <row r="60" spans="1:83" x14ac:dyDescent="0.35">
      <c r="A60" s="9" t="str">
        <f t="shared" si="0"/>
        <v>561640.051.57</v>
      </c>
      <c r="B60" s="52" t="e">
        <f>+IF(MATCH(A60,List!H$10:H$145,0),"Targeted")</f>
        <v>#N/A</v>
      </c>
      <c r="C60" s="65"/>
      <c r="D60" s="52"/>
      <c r="E60" s="16" t="s">
        <v>296</v>
      </c>
      <c r="F60" s="16" t="s">
        <v>297</v>
      </c>
      <c r="G60" s="16" t="s">
        <v>298</v>
      </c>
      <c r="H60" s="16" t="s">
        <v>297</v>
      </c>
      <c r="I60" s="16" t="s">
        <v>425</v>
      </c>
      <c r="J60" s="16" t="s">
        <v>426</v>
      </c>
      <c r="K60" s="17" t="s">
        <v>322</v>
      </c>
      <c r="L60" s="18" t="s">
        <v>301</v>
      </c>
      <c r="M60" s="195" t="s">
        <v>302</v>
      </c>
      <c r="N60" s="16" t="s">
        <v>303</v>
      </c>
      <c r="O60" s="17" t="s">
        <v>304</v>
      </c>
      <c r="P60" s="17" t="s">
        <v>305</v>
      </c>
      <c r="Q60" s="17" t="s">
        <v>306</v>
      </c>
      <c r="R60">
        <v>0</v>
      </c>
      <c r="S60">
        <v>0</v>
      </c>
      <c r="T60">
        <v>0</v>
      </c>
      <c r="U60">
        <v>0</v>
      </c>
      <c r="V60">
        <v>0</v>
      </c>
      <c r="W60">
        <v>0</v>
      </c>
      <c r="X60">
        <v>0</v>
      </c>
      <c r="Y60">
        <v>0</v>
      </c>
      <c r="Z60">
        <v>0</v>
      </c>
      <c r="AA60">
        <v>0</v>
      </c>
      <c r="AB60">
        <v>0</v>
      </c>
      <c r="AC60">
        <v>0</v>
      </c>
      <c r="AD60">
        <v>0</v>
      </c>
      <c r="AE60">
        <v>0</v>
      </c>
      <c r="AF60">
        <v>0</v>
      </c>
      <c r="AG60" s="19">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-3000</v>
      </c>
      <c r="BW60">
        <v>-3000</v>
      </c>
      <c r="BX60" s="10">
        <v>-4000</v>
      </c>
      <c r="BY60">
        <v>-3000</v>
      </c>
      <c r="BZ60">
        <v>-3000</v>
      </c>
      <c r="CA60">
        <v>-3000</v>
      </c>
      <c r="CB60">
        <v>-3000</v>
      </c>
      <c r="CC60">
        <v>-3000</v>
      </c>
      <c r="CD60">
        <v>-3000</v>
      </c>
      <c r="CE60">
        <v>-3000</v>
      </c>
    </row>
    <row r="61" spans="1:83" x14ac:dyDescent="0.35">
      <c r="A61" s="9" t="str">
        <f t="shared" si="0"/>
        <v>575110.051.97</v>
      </c>
      <c r="B61" s="52" t="e">
        <f>+IF(MATCH(A61,List!H$10:H$145,0),"Targeted")</f>
        <v>#N/A</v>
      </c>
      <c r="C61" s="65"/>
      <c r="D61" s="52"/>
      <c r="E61" s="16" t="s">
        <v>296</v>
      </c>
      <c r="F61" s="16" t="s">
        <v>297</v>
      </c>
      <c r="G61" s="16" t="s">
        <v>298</v>
      </c>
      <c r="H61" s="16" t="s">
        <v>297</v>
      </c>
      <c r="I61" s="16" t="s">
        <v>427</v>
      </c>
      <c r="J61" s="16" t="s">
        <v>428</v>
      </c>
      <c r="K61" s="17" t="s">
        <v>314</v>
      </c>
      <c r="L61" s="18" t="s">
        <v>301</v>
      </c>
      <c r="M61" s="195" t="s">
        <v>302</v>
      </c>
      <c r="N61" s="16" t="s">
        <v>303</v>
      </c>
      <c r="O61" s="17" t="s">
        <v>304</v>
      </c>
      <c r="P61" s="17" t="s">
        <v>305</v>
      </c>
      <c r="Q61" s="17" t="s">
        <v>306</v>
      </c>
      <c r="R61">
        <v>0</v>
      </c>
      <c r="S61">
        <v>0</v>
      </c>
      <c r="T61">
        <v>0</v>
      </c>
      <c r="U61">
        <v>0</v>
      </c>
      <c r="V61">
        <v>0</v>
      </c>
      <c r="W61">
        <v>0</v>
      </c>
      <c r="X61">
        <v>0</v>
      </c>
      <c r="Y61">
        <v>0</v>
      </c>
      <c r="Z61">
        <v>0</v>
      </c>
      <c r="AA61">
        <v>0</v>
      </c>
      <c r="AB61">
        <v>0</v>
      </c>
      <c r="AC61">
        <v>0</v>
      </c>
      <c r="AD61">
        <v>0</v>
      </c>
      <c r="AE61">
        <v>0</v>
      </c>
      <c r="AF61">
        <v>0</v>
      </c>
      <c r="AG61" s="19">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-1000</v>
      </c>
      <c r="BS61">
        <v>-18000</v>
      </c>
      <c r="BT61">
        <v>-1000</v>
      </c>
      <c r="BU61">
        <v>0</v>
      </c>
      <c r="BV61">
        <v>-4000</v>
      </c>
      <c r="BW61">
        <v>-22000</v>
      </c>
      <c r="BX61" s="10">
        <v>-2000</v>
      </c>
      <c r="BY61">
        <v>0</v>
      </c>
      <c r="BZ61">
        <v>-6000</v>
      </c>
      <c r="CA61">
        <v>-6000</v>
      </c>
      <c r="CB61">
        <v>-6000</v>
      </c>
      <c r="CC61">
        <v>-6000</v>
      </c>
      <c r="CD61">
        <v>-6000</v>
      </c>
      <c r="CE61">
        <v>-6000</v>
      </c>
    </row>
    <row r="62" spans="1:83" x14ac:dyDescent="0.35">
      <c r="A62" s="9" t="str">
        <f t="shared" si="0"/>
        <v>575310.051.97</v>
      </c>
      <c r="B62" s="52" t="e">
        <f>+IF(MATCH(A62,List!H$10:H$145,0),"Targeted")</f>
        <v>#N/A</v>
      </c>
      <c r="C62" s="65"/>
      <c r="D62" s="52"/>
      <c r="E62" s="16" t="s">
        <v>296</v>
      </c>
      <c r="F62" s="16" t="s">
        <v>297</v>
      </c>
      <c r="G62" s="16" t="s">
        <v>298</v>
      </c>
      <c r="H62" s="16" t="s">
        <v>297</v>
      </c>
      <c r="I62" s="16" t="s">
        <v>429</v>
      </c>
      <c r="J62" s="16" t="s">
        <v>430</v>
      </c>
      <c r="K62" s="17" t="s">
        <v>314</v>
      </c>
      <c r="L62" s="18" t="s">
        <v>301</v>
      </c>
      <c r="M62" s="195" t="s">
        <v>302</v>
      </c>
      <c r="N62" s="16" t="s">
        <v>303</v>
      </c>
      <c r="O62" s="17" t="s">
        <v>304</v>
      </c>
      <c r="P62" s="17" t="s">
        <v>305</v>
      </c>
      <c r="Q62" s="17" t="s">
        <v>306</v>
      </c>
      <c r="R62">
        <v>0</v>
      </c>
      <c r="S62">
        <v>0</v>
      </c>
      <c r="T62">
        <v>0</v>
      </c>
      <c r="U62">
        <v>0</v>
      </c>
      <c r="V62">
        <v>0</v>
      </c>
      <c r="W62">
        <v>0</v>
      </c>
      <c r="X62">
        <v>0</v>
      </c>
      <c r="Y62">
        <v>0</v>
      </c>
      <c r="Z62">
        <v>0</v>
      </c>
      <c r="AA62">
        <v>0</v>
      </c>
      <c r="AB62">
        <v>0</v>
      </c>
      <c r="AC62">
        <v>0</v>
      </c>
      <c r="AD62">
        <v>0</v>
      </c>
      <c r="AE62">
        <v>0</v>
      </c>
      <c r="AF62">
        <v>0</v>
      </c>
      <c r="AG62" s="19">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-4000</v>
      </c>
      <c r="BV62">
        <v>-1000</v>
      </c>
      <c r="BW62">
        <v>0</v>
      </c>
      <c r="BX62" s="10">
        <v>0</v>
      </c>
      <c r="BY62">
        <v>0</v>
      </c>
      <c r="BZ62">
        <v>-1000</v>
      </c>
      <c r="CA62">
        <v>-1000</v>
      </c>
      <c r="CB62">
        <v>-1000</v>
      </c>
      <c r="CC62">
        <v>-1000</v>
      </c>
      <c r="CD62">
        <v>-1000</v>
      </c>
      <c r="CE62">
        <v>-1000</v>
      </c>
    </row>
    <row r="63" spans="1:83" x14ac:dyDescent="0.35">
      <c r="A63" s="9" t="str">
        <f t="shared" si="0"/>
        <v>800810.051.17</v>
      </c>
      <c r="B63" s="52" t="e">
        <f>+IF(MATCH(A63,List!H$10:H$145,0),"Targeted")</f>
        <v>#N/A</v>
      </c>
      <c r="C63" s="65"/>
      <c r="D63" s="52"/>
      <c r="E63" s="16" t="s">
        <v>296</v>
      </c>
      <c r="F63" s="16" t="s">
        <v>297</v>
      </c>
      <c r="G63" s="16" t="s">
        <v>298</v>
      </c>
      <c r="H63" s="16" t="s">
        <v>297</v>
      </c>
      <c r="I63" s="16" t="s">
        <v>431</v>
      </c>
      <c r="J63" s="16" t="s">
        <v>432</v>
      </c>
      <c r="K63" s="17" t="s">
        <v>317</v>
      </c>
      <c r="L63" s="18" t="s">
        <v>301</v>
      </c>
      <c r="M63" s="195" t="s">
        <v>302</v>
      </c>
      <c r="N63" s="16" t="s">
        <v>303</v>
      </c>
      <c r="O63" s="17" t="s">
        <v>304</v>
      </c>
      <c r="P63" s="17" t="s">
        <v>305</v>
      </c>
      <c r="Q63" s="17" t="s">
        <v>306</v>
      </c>
      <c r="R63">
        <v>0</v>
      </c>
      <c r="S63">
        <v>0</v>
      </c>
      <c r="T63">
        <v>0</v>
      </c>
      <c r="U63">
        <v>0</v>
      </c>
      <c r="V63">
        <v>0</v>
      </c>
      <c r="W63">
        <v>0</v>
      </c>
      <c r="X63">
        <v>0</v>
      </c>
      <c r="Y63">
        <v>0</v>
      </c>
      <c r="Z63">
        <v>0</v>
      </c>
      <c r="AA63">
        <v>0</v>
      </c>
      <c r="AB63">
        <v>0</v>
      </c>
      <c r="AC63">
        <v>0</v>
      </c>
      <c r="AD63">
        <v>0</v>
      </c>
      <c r="AE63">
        <v>0</v>
      </c>
      <c r="AF63">
        <v>0</v>
      </c>
      <c r="AG63" s="19">
        <v>0</v>
      </c>
      <c r="AH63">
        <v>0</v>
      </c>
      <c r="AI63">
        <v>0</v>
      </c>
      <c r="AJ63">
        <v>0</v>
      </c>
      <c r="AK63">
        <v>0</v>
      </c>
      <c r="AL63">
        <v>0</v>
      </c>
      <c r="AM63">
        <v>0</v>
      </c>
      <c r="AN63">
        <v>0</v>
      </c>
      <c r="AO63">
        <v>-22</v>
      </c>
      <c r="AP63">
        <v>-18</v>
      </c>
      <c r="AQ63">
        <v>-23</v>
      </c>
      <c r="AR63">
        <v>0</v>
      </c>
      <c r="AS63">
        <v>-28</v>
      </c>
      <c r="AT63">
        <v>-13</v>
      </c>
      <c r="AU63">
        <v>-8</v>
      </c>
      <c r="AV63">
        <v>-23</v>
      </c>
      <c r="AW63">
        <v>-16</v>
      </c>
      <c r="AX63">
        <v>-6</v>
      </c>
      <c r="AY63">
        <v>-16</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s="10">
        <v>0</v>
      </c>
      <c r="BY63">
        <v>0</v>
      </c>
      <c r="BZ63">
        <v>0</v>
      </c>
      <c r="CA63">
        <v>0</v>
      </c>
      <c r="CB63">
        <v>0</v>
      </c>
      <c r="CC63">
        <v>0</v>
      </c>
      <c r="CD63">
        <v>0</v>
      </c>
      <c r="CE63">
        <v>0</v>
      </c>
    </row>
    <row r="64" spans="1:83" x14ac:dyDescent="0.35">
      <c r="A64" s="9" t="str">
        <f t="shared" si="0"/>
        <v>809610.051.97</v>
      </c>
      <c r="B64" s="52" t="e">
        <f>+IF(MATCH(A64,List!H$10:H$145,0),"Targeted")</f>
        <v>#N/A</v>
      </c>
      <c r="C64" s="65"/>
      <c r="D64" s="52"/>
      <c r="E64" s="16" t="s">
        <v>296</v>
      </c>
      <c r="F64" s="16" t="s">
        <v>297</v>
      </c>
      <c r="G64" s="16" t="s">
        <v>298</v>
      </c>
      <c r="H64" s="16" t="s">
        <v>297</v>
      </c>
      <c r="I64" s="16" t="s">
        <v>433</v>
      </c>
      <c r="J64" s="16" t="s">
        <v>434</v>
      </c>
      <c r="K64" s="17" t="s">
        <v>314</v>
      </c>
      <c r="L64" s="18" t="s">
        <v>301</v>
      </c>
      <c r="M64" s="195" t="s">
        <v>302</v>
      </c>
      <c r="N64" s="16" t="s">
        <v>303</v>
      </c>
      <c r="O64" s="17" t="s">
        <v>304</v>
      </c>
      <c r="P64" s="17" t="s">
        <v>305</v>
      </c>
      <c r="Q64" s="17" t="s">
        <v>306</v>
      </c>
      <c r="R64">
        <v>0</v>
      </c>
      <c r="S64">
        <v>0</v>
      </c>
      <c r="T64">
        <v>0</v>
      </c>
      <c r="U64">
        <v>0</v>
      </c>
      <c r="V64">
        <v>0</v>
      </c>
      <c r="W64">
        <v>0</v>
      </c>
      <c r="X64">
        <v>0</v>
      </c>
      <c r="Y64">
        <v>0</v>
      </c>
      <c r="Z64">
        <v>0</v>
      </c>
      <c r="AA64">
        <v>0</v>
      </c>
      <c r="AB64">
        <v>0</v>
      </c>
      <c r="AC64">
        <v>0</v>
      </c>
      <c r="AD64">
        <v>0</v>
      </c>
      <c r="AE64">
        <v>0</v>
      </c>
      <c r="AF64">
        <v>0</v>
      </c>
      <c r="AG64" s="19">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-2000</v>
      </c>
      <c r="BK64">
        <v>0</v>
      </c>
      <c r="BL64">
        <v>0</v>
      </c>
      <c r="BM64">
        <v>0</v>
      </c>
      <c r="BN64">
        <v>0</v>
      </c>
      <c r="BO64">
        <v>0</v>
      </c>
      <c r="BP64">
        <v>0</v>
      </c>
      <c r="BQ64">
        <v>0</v>
      </c>
      <c r="BR64">
        <v>0</v>
      </c>
      <c r="BS64">
        <v>0</v>
      </c>
      <c r="BT64">
        <v>0</v>
      </c>
      <c r="BU64">
        <v>0</v>
      </c>
      <c r="BV64">
        <v>0</v>
      </c>
      <c r="BW64">
        <v>0</v>
      </c>
      <c r="BX64" s="10">
        <v>0</v>
      </c>
      <c r="BY64">
        <v>0</v>
      </c>
      <c r="BZ64">
        <v>0</v>
      </c>
      <c r="CA64">
        <v>0</v>
      </c>
      <c r="CB64">
        <v>0</v>
      </c>
      <c r="CC64">
        <v>0</v>
      </c>
      <c r="CD64">
        <v>0</v>
      </c>
      <c r="CE64">
        <v>0</v>
      </c>
    </row>
    <row r="65" spans="1:83" x14ac:dyDescent="0.35">
      <c r="A65" s="9" t="str">
        <f t="shared" si="0"/>
        <v>816310.051.97</v>
      </c>
      <c r="B65" s="52" t="e">
        <f>+IF(MATCH(A65,List!H$10:H$145,0),"Targeted")</f>
        <v>#N/A</v>
      </c>
      <c r="C65" s="65"/>
      <c r="D65" s="52"/>
      <c r="E65" s="16" t="s">
        <v>296</v>
      </c>
      <c r="F65" s="16" t="s">
        <v>297</v>
      </c>
      <c r="G65" s="16" t="s">
        <v>298</v>
      </c>
      <c r="H65" s="16" t="s">
        <v>297</v>
      </c>
      <c r="I65" s="16" t="s">
        <v>435</v>
      </c>
      <c r="J65" s="16" t="s">
        <v>436</v>
      </c>
      <c r="K65" s="17" t="s">
        <v>314</v>
      </c>
      <c r="L65" s="18" t="s">
        <v>301</v>
      </c>
      <c r="M65" s="195" t="s">
        <v>302</v>
      </c>
      <c r="N65" s="16" t="s">
        <v>303</v>
      </c>
      <c r="O65" s="17" t="s">
        <v>304</v>
      </c>
      <c r="P65" s="17" t="s">
        <v>305</v>
      </c>
      <c r="Q65" s="17" t="s">
        <v>306</v>
      </c>
      <c r="R65">
        <v>0</v>
      </c>
      <c r="S65">
        <v>0</v>
      </c>
      <c r="T65">
        <v>0</v>
      </c>
      <c r="U65">
        <v>0</v>
      </c>
      <c r="V65">
        <v>0</v>
      </c>
      <c r="W65">
        <v>0</v>
      </c>
      <c r="X65">
        <v>0</v>
      </c>
      <c r="Y65">
        <v>0</v>
      </c>
      <c r="Z65">
        <v>0</v>
      </c>
      <c r="AA65">
        <v>0</v>
      </c>
      <c r="AB65">
        <v>0</v>
      </c>
      <c r="AC65">
        <v>0</v>
      </c>
      <c r="AD65">
        <v>0</v>
      </c>
      <c r="AE65">
        <v>0</v>
      </c>
      <c r="AF65">
        <v>0</v>
      </c>
      <c r="AG65" s="19">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-7000</v>
      </c>
      <c r="BS65">
        <v>0</v>
      </c>
      <c r="BT65">
        <v>0</v>
      </c>
      <c r="BU65">
        <v>0</v>
      </c>
      <c r="BV65">
        <v>0</v>
      </c>
      <c r="BW65">
        <v>0</v>
      </c>
      <c r="BX65" s="10">
        <v>0</v>
      </c>
      <c r="BY65">
        <v>-1000</v>
      </c>
      <c r="BZ65">
        <v>-7000</v>
      </c>
      <c r="CA65">
        <v>-7000</v>
      </c>
      <c r="CB65">
        <v>-7000</v>
      </c>
      <c r="CC65">
        <v>-7000</v>
      </c>
      <c r="CD65">
        <v>-7000</v>
      </c>
      <c r="CE65">
        <v>-7000</v>
      </c>
    </row>
    <row r="66" spans="1:83" x14ac:dyDescent="0.35">
      <c r="A66" s="9" t="str">
        <f t="shared" si="0"/>
        <v>816510.051.97</v>
      </c>
      <c r="B66" s="52" t="e">
        <f>+IF(MATCH(A66,List!H$10:H$145,0),"Targeted")</f>
        <v>#N/A</v>
      </c>
      <c r="C66" s="65"/>
      <c r="D66" s="52"/>
      <c r="E66" s="16" t="s">
        <v>296</v>
      </c>
      <c r="F66" s="16" t="s">
        <v>297</v>
      </c>
      <c r="G66" s="16" t="s">
        <v>298</v>
      </c>
      <c r="H66" s="16" t="s">
        <v>297</v>
      </c>
      <c r="I66" s="16" t="s">
        <v>437</v>
      </c>
      <c r="J66" s="16" t="s">
        <v>438</v>
      </c>
      <c r="K66" s="17" t="s">
        <v>314</v>
      </c>
      <c r="L66" s="18" t="s">
        <v>301</v>
      </c>
      <c r="M66" s="195" t="s">
        <v>302</v>
      </c>
      <c r="N66" s="16" t="s">
        <v>303</v>
      </c>
      <c r="O66" s="17" t="s">
        <v>304</v>
      </c>
      <c r="P66" s="17" t="s">
        <v>305</v>
      </c>
      <c r="Q66" s="17" t="s">
        <v>306</v>
      </c>
      <c r="R66">
        <v>0</v>
      </c>
      <c r="S66">
        <v>0</v>
      </c>
      <c r="T66">
        <v>0</v>
      </c>
      <c r="U66">
        <v>0</v>
      </c>
      <c r="V66">
        <v>0</v>
      </c>
      <c r="W66">
        <v>0</v>
      </c>
      <c r="X66">
        <v>0</v>
      </c>
      <c r="Y66">
        <v>0</v>
      </c>
      <c r="Z66">
        <v>0</v>
      </c>
      <c r="AA66">
        <v>0</v>
      </c>
      <c r="AB66">
        <v>0</v>
      </c>
      <c r="AC66">
        <v>0</v>
      </c>
      <c r="AD66">
        <v>0</v>
      </c>
      <c r="AE66">
        <v>0</v>
      </c>
      <c r="AF66">
        <v>0</v>
      </c>
      <c r="AG66" s="19">
        <v>0</v>
      </c>
      <c r="AH66">
        <v>0</v>
      </c>
      <c r="AI66">
        <v>0</v>
      </c>
      <c r="AJ66">
        <v>0</v>
      </c>
      <c r="AK66">
        <v>0</v>
      </c>
      <c r="AL66">
        <v>0</v>
      </c>
      <c r="AM66">
        <v>0</v>
      </c>
      <c r="AN66">
        <v>0</v>
      </c>
      <c r="AO66">
        <v>0</v>
      </c>
      <c r="AP66">
        <v>0</v>
      </c>
      <c r="AQ66">
        <v>0</v>
      </c>
      <c r="AR66">
        <v>0</v>
      </c>
      <c r="AS66">
        <v>0</v>
      </c>
      <c r="AT66">
        <v>0</v>
      </c>
      <c r="AU66">
        <v>0</v>
      </c>
      <c r="AV66">
        <v>0</v>
      </c>
      <c r="AW66">
        <v>-385478</v>
      </c>
      <c r="AX66">
        <v>-90398</v>
      </c>
      <c r="AY66">
        <v>-87857</v>
      </c>
      <c r="AZ66">
        <v>-139000</v>
      </c>
      <c r="BA66">
        <v>-24000</v>
      </c>
      <c r="BB66">
        <v>-18000</v>
      </c>
      <c r="BC66">
        <v>-10000</v>
      </c>
      <c r="BD66">
        <v>-15000</v>
      </c>
      <c r="BE66">
        <v>-9000</v>
      </c>
      <c r="BF66">
        <v>-36000</v>
      </c>
      <c r="BG66">
        <v>-43000</v>
      </c>
      <c r="BH66">
        <v>-49000</v>
      </c>
      <c r="BI66">
        <v>-78000</v>
      </c>
      <c r="BJ66">
        <v>-83000</v>
      </c>
      <c r="BK66">
        <v>-80000</v>
      </c>
      <c r="BL66">
        <v>-75000</v>
      </c>
      <c r="BM66">
        <v>-59000</v>
      </c>
      <c r="BN66">
        <v>-32000</v>
      </c>
      <c r="BO66">
        <v>-11000</v>
      </c>
      <c r="BP66">
        <v>-20000</v>
      </c>
      <c r="BQ66">
        <v>-32000</v>
      </c>
      <c r="BR66">
        <v>-115000</v>
      </c>
      <c r="BS66">
        <v>-82000</v>
      </c>
      <c r="BT66">
        <v>-16000</v>
      </c>
      <c r="BU66">
        <v>-77000</v>
      </c>
      <c r="BV66">
        <v>-7000</v>
      </c>
      <c r="BW66">
        <v>-3000</v>
      </c>
      <c r="BX66" s="10">
        <v>-4000</v>
      </c>
      <c r="BY66">
        <v>-2000</v>
      </c>
      <c r="BZ66">
        <v>-44000</v>
      </c>
      <c r="CA66">
        <v>-44000</v>
      </c>
      <c r="CB66">
        <v>-44000</v>
      </c>
      <c r="CC66">
        <v>-44000</v>
      </c>
      <c r="CD66">
        <v>-44000</v>
      </c>
      <c r="CE66">
        <v>-44000</v>
      </c>
    </row>
    <row r="67" spans="1:83" x14ac:dyDescent="0.35">
      <c r="A67" s="9" t="str">
        <f t="shared" si="0"/>
        <v>816810.051.97</v>
      </c>
      <c r="B67" s="52" t="e">
        <f>+IF(MATCH(A67,List!H$10:H$145,0),"Targeted")</f>
        <v>#N/A</v>
      </c>
      <c r="C67" s="65"/>
      <c r="D67" s="52"/>
      <c r="E67" s="16" t="s">
        <v>296</v>
      </c>
      <c r="F67" s="16" t="s">
        <v>297</v>
      </c>
      <c r="G67" s="16" t="s">
        <v>298</v>
      </c>
      <c r="H67" s="16" t="s">
        <v>297</v>
      </c>
      <c r="I67" s="16" t="s">
        <v>439</v>
      </c>
      <c r="J67" s="16" t="s">
        <v>440</v>
      </c>
      <c r="K67" s="17" t="s">
        <v>314</v>
      </c>
      <c r="L67" s="18" t="s">
        <v>301</v>
      </c>
      <c r="M67" s="195" t="s">
        <v>302</v>
      </c>
      <c r="N67" s="16" t="s">
        <v>303</v>
      </c>
      <c r="O67" s="17" t="s">
        <v>346</v>
      </c>
      <c r="P67" s="17" t="s">
        <v>305</v>
      </c>
      <c r="Q67" s="17" t="s">
        <v>306</v>
      </c>
      <c r="R67">
        <v>0</v>
      </c>
      <c r="S67">
        <v>0</v>
      </c>
      <c r="T67">
        <v>0</v>
      </c>
      <c r="U67">
        <v>0</v>
      </c>
      <c r="V67">
        <v>0</v>
      </c>
      <c r="W67">
        <v>0</v>
      </c>
      <c r="X67">
        <v>0</v>
      </c>
      <c r="Y67">
        <v>0</v>
      </c>
      <c r="Z67">
        <v>0</v>
      </c>
      <c r="AA67">
        <v>0</v>
      </c>
      <c r="AB67">
        <v>0</v>
      </c>
      <c r="AC67">
        <v>0</v>
      </c>
      <c r="AD67">
        <v>0</v>
      </c>
      <c r="AE67">
        <v>0</v>
      </c>
      <c r="AF67">
        <v>0</v>
      </c>
      <c r="AG67" s="19">
        <v>0</v>
      </c>
      <c r="AH67">
        <v>0</v>
      </c>
      <c r="AI67">
        <v>0</v>
      </c>
      <c r="AJ67">
        <v>0</v>
      </c>
      <c r="AK67">
        <v>0</v>
      </c>
      <c r="AL67">
        <v>0</v>
      </c>
      <c r="AM67">
        <v>0</v>
      </c>
      <c r="AN67">
        <v>0</v>
      </c>
      <c r="AO67">
        <v>0</v>
      </c>
      <c r="AP67">
        <v>0</v>
      </c>
      <c r="AQ67">
        <v>0</v>
      </c>
      <c r="AR67">
        <v>0</v>
      </c>
      <c r="AS67">
        <v>0</v>
      </c>
      <c r="AT67">
        <v>0</v>
      </c>
      <c r="AU67">
        <v>0</v>
      </c>
      <c r="AV67">
        <v>0</v>
      </c>
      <c r="AW67">
        <v>-141662</v>
      </c>
      <c r="AX67">
        <v>-8338</v>
      </c>
      <c r="AY67">
        <v>0</v>
      </c>
      <c r="AZ67">
        <v>0</v>
      </c>
      <c r="BA67">
        <v>17000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row>
    <row r="68" spans="1:83" x14ac:dyDescent="0.35">
      <c r="A68" s="9" t="str">
        <f t="shared" ref="A68:A131" si="1">I68&amp;"."&amp;M68&amp;"."&amp;K68</f>
        <v>817010.051.57</v>
      </c>
      <c r="B68" s="52" t="e">
        <f>+IF(MATCH(A68,List!H$10:H$145,0),"Targeted")</f>
        <v>#N/A</v>
      </c>
      <c r="C68" s="65"/>
      <c r="D68" s="52"/>
      <c r="E68" s="16" t="s">
        <v>296</v>
      </c>
      <c r="F68" s="16" t="s">
        <v>297</v>
      </c>
      <c r="G68" s="16" t="s">
        <v>298</v>
      </c>
      <c r="H68" s="16" t="s">
        <v>297</v>
      </c>
      <c r="I68" s="16" t="s">
        <v>441</v>
      </c>
      <c r="J68" s="16" t="s">
        <v>442</v>
      </c>
      <c r="K68" s="17" t="s">
        <v>322</v>
      </c>
      <c r="L68" s="18" t="s">
        <v>301</v>
      </c>
      <c r="M68" s="195" t="s">
        <v>302</v>
      </c>
      <c r="N68" s="16" t="s">
        <v>303</v>
      </c>
      <c r="O68" s="17" t="s">
        <v>304</v>
      </c>
      <c r="P68" s="17" t="s">
        <v>305</v>
      </c>
      <c r="Q68" s="17" t="s">
        <v>306</v>
      </c>
      <c r="R68">
        <v>0</v>
      </c>
      <c r="S68">
        <v>0</v>
      </c>
      <c r="T68">
        <v>0</v>
      </c>
      <c r="U68">
        <v>0</v>
      </c>
      <c r="V68">
        <v>0</v>
      </c>
      <c r="W68">
        <v>0</v>
      </c>
      <c r="X68">
        <v>0</v>
      </c>
      <c r="Y68">
        <v>0</v>
      </c>
      <c r="Z68">
        <v>0</v>
      </c>
      <c r="AA68">
        <v>0</v>
      </c>
      <c r="AB68">
        <v>0</v>
      </c>
      <c r="AC68">
        <v>0</v>
      </c>
      <c r="AD68">
        <v>0</v>
      </c>
      <c r="AE68">
        <v>0</v>
      </c>
      <c r="AF68">
        <v>0</v>
      </c>
      <c r="AG68" s="19">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-2000</v>
      </c>
      <c r="BD68">
        <v>2000</v>
      </c>
      <c r="BE68">
        <v>0</v>
      </c>
      <c r="BF68">
        <v>0</v>
      </c>
      <c r="BG68">
        <v>0</v>
      </c>
      <c r="BH68">
        <v>0</v>
      </c>
      <c r="BI68">
        <v>0</v>
      </c>
      <c r="BJ68">
        <v>0</v>
      </c>
      <c r="BK68">
        <v>0</v>
      </c>
      <c r="BL68">
        <v>0</v>
      </c>
      <c r="BM68">
        <v>0</v>
      </c>
      <c r="BN68">
        <v>0</v>
      </c>
      <c r="BO68">
        <v>0</v>
      </c>
      <c r="BP68">
        <v>0</v>
      </c>
      <c r="BQ68">
        <v>0</v>
      </c>
      <c r="BR68">
        <v>0</v>
      </c>
      <c r="BS68">
        <v>0</v>
      </c>
      <c r="BT68">
        <v>0</v>
      </c>
      <c r="BU68">
        <v>0</v>
      </c>
      <c r="BV68">
        <v>0</v>
      </c>
      <c r="BW68">
        <v>0</v>
      </c>
      <c r="BX68" s="10">
        <v>0</v>
      </c>
      <c r="BY68">
        <v>0</v>
      </c>
      <c r="BZ68">
        <v>0</v>
      </c>
      <c r="CA68">
        <v>0</v>
      </c>
      <c r="CB68">
        <v>0</v>
      </c>
      <c r="CC68">
        <v>0</v>
      </c>
      <c r="CD68">
        <v>0</v>
      </c>
      <c r="CE68">
        <v>0</v>
      </c>
    </row>
    <row r="69" spans="1:83" x14ac:dyDescent="0.35">
      <c r="A69" s="9" t="str">
        <f t="shared" si="1"/>
        <v>833510.051.97</v>
      </c>
      <c r="B69" s="52" t="e">
        <f>+IF(MATCH(A69,List!H$10:H$145,0),"Targeted")</f>
        <v>#N/A</v>
      </c>
      <c r="C69" s="65"/>
      <c r="D69" s="52"/>
      <c r="E69" s="16" t="s">
        <v>296</v>
      </c>
      <c r="F69" s="16" t="s">
        <v>297</v>
      </c>
      <c r="G69" s="16" t="s">
        <v>298</v>
      </c>
      <c r="H69" s="16" t="s">
        <v>297</v>
      </c>
      <c r="I69" s="16" t="s">
        <v>443</v>
      </c>
      <c r="J69" s="16" t="s">
        <v>444</v>
      </c>
      <c r="K69" s="17" t="s">
        <v>314</v>
      </c>
      <c r="L69" s="18" t="s">
        <v>301</v>
      </c>
      <c r="M69" s="195" t="s">
        <v>302</v>
      </c>
      <c r="N69" s="16" t="s">
        <v>303</v>
      </c>
      <c r="O69" s="17" t="s">
        <v>304</v>
      </c>
      <c r="P69" s="17" t="s">
        <v>305</v>
      </c>
      <c r="Q69" s="17" t="s">
        <v>306</v>
      </c>
      <c r="R69">
        <v>0</v>
      </c>
      <c r="S69">
        <v>0</v>
      </c>
      <c r="T69">
        <v>0</v>
      </c>
      <c r="U69">
        <v>0</v>
      </c>
      <c r="V69">
        <v>0</v>
      </c>
      <c r="W69">
        <v>0</v>
      </c>
      <c r="X69">
        <v>0</v>
      </c>
      <c r="Y69">
        <v>0</v>
      </c>
      <c r="Z69">
        <v>0</v>
      </c>
      <c r="AA69">
        <v>0</v>
      </c>
      <c r="AB69">
        <v>0</v>
      </c>
      <c r="AC69">
        <v>0</v>
      </c>
      <c r="AD69">
        <v>0</v>
      </c>
      <c r="AE69">
        <v>0</v>
      </c>
      <c r="AF69">
        <v>0</v>
      </c>
      <c r="AG69" s="19">
        <v>0</v>
      </c>
      <c r="AH69">
        <v>0</v>
      </c>
      <c r="AI69">
        <v>0</v>
      </c>
      <c r="AJ69">
        <v>0</v>
      </c>
      <c r="AK69">
        <v>0</v>
      </c>
      <c r="AL69">
        <v>0</v>
      </c>
      <c r="AM69">
        <v>0</v>
      </c>
      <c r="AN69">
        <v>0</v>
      </c>
      <c r="AO69">
        <v>0</v>
      </c>
      <c r="AP69">
        <v>0</v>
      </c>
      <c r="AQ69">
        <v>0</v>
      </c>
      <c r="AR69">
        <v>0</v>
      </c>
      <c r="AS69">
        <v>0</v>
      </c>
      <c r="AT69">
        <v>0</v>
      </c>
      <c r="AU69">
        <v>0</v>
      </c>
      <c r="AV69">
        <v>0</v>
      </c>
      <c r="AW69">
        <v>0</v>
      </c>
      <c r="AX69">
        <v>-949100</v>
      </c>
      <c r="AY69">
        <v>0</v>
      </c>
      <c r="AZ69">
        <v>-20000</v>
      </c>
      <c r="BA69">
        <v>-264000</v>
      </c>
      <c r="BB69">
        <v>-146000</v>
      </c>
      <c r="BC69">
        <v>-101000</v>
      </c>
      <c r="BD69">
        <v>-102000</v>
      </c>
      <c r="BE69">
        <v>-86000</v>
      </c>
      <c r="BF69">
        <v>-23000</v>
      </c>
      <c r="BG69">
        <v>-84000</v>
      </c>
      <c r="BH69">
        <v>-80000</v>
      </c>
      <c r="BI69">
        <v>-55000</v>
      </c>
      <c r="BJ69">
        <v>-64000</v>
      </c>
      <c r="BK69">
        <v>-67000</v>
      </c>
      <c r="BL69">
        <v>-67000</v>
      </c>
      <c r="BM69">
        <v>-66000</v>
      </c>
      <c r="BN69">
        <v>-63000</v>
      </c>
      <c r="BO69">
        <v>-60000</v>
      </c>
      <c r="BP69">
        <v>-58000</v>
      </c>
      <c r="BQ69">
        <v>-57000</v>
      </c>
      <c r="BR69">
        <v>-55000</v>
      </c>
      <c r="BS69">
        <v>-52000</v>
      </c>
      <c r="BT69">
        <v>-46000</v>
      </c>
      <c r="BU69">
        <v>-49000</v>
      </c>
      <c r="BV69">
        <v>-42000</v>
      </c>
      <c r="BW69">
        <v>-37000</v>
      </c>
      <c r="BX69" s="10">
        <v>-31000</v>
      </c>
      <c r="BY69">
        <v>-26000</v>
      </c>
      <c r="BZ69">
        <v>-21000</v>
      </c>
      <c r="CA69">
        <v>-16000</v>
      </c>
      <c r="CB69">
        <v>-13000</v>
      </c>
      <c r="CC69">
        <v>-11000</v>
      </c>
      <c r="CD69">
        <v>-9000</v>
      </c>
      <c r="CE69">
        <v>-7000</v>
      </c>
    </row>
    <row r="70" spans="1:83" x14ac:dyDescent="0.35">
      <c r="A70" s="9" t="str">
        <f t="shared" si="1"/>
        <v>871610.051.17</v>
      </c>
      <c r="B70" s="52" t="e">
        <f>+IF(MATCH(A70,List!H$10:H$145,0),"Targeted")</f>
        <v>#N/A</v>
      </c>
      <c r="C70" s="65"/>
      <c r="D70" s="52"/>
      <c r="E70" s="16" t="s">
        <v>296</v>
      </c>
      <c r="F70" s="16" t="s">
        <v>297</v>
      </c>
      <c r="G70" s="16" t="s">
        <v>298</v>
      </c>
      <c r="H70" s="16" t="s">
        <v>297</v>
      </c>
      <c r="I70" s="16" t="s">
        <v>445</v>
      </c>
      <c r="J70" s="16" t="s">
        <v>446</v>
      </c>
      <c r="K70" s="17" t="s">
        <v>317</v>
      </c>
      <c r="L70" s="18" t="s">
        <v>301</v>
      </c>
      <c r="M70" s="195" t="s">
        <v>302</v>
      </c>
      <c r="N70" s="16" t="s">
        <v>303</v>
      </c>
      <c r="O70" s="17" t="s">
        <v>304</v>
      </c>
      <c r="P70" s="17" t="s">
        <v>305</v>
      </c>
      <c r="Q70" s="17" t="s">
        <v>306</v>
      </c>
      <c r="R70">
        <v>0</v>
      </c>
      <c r="S70">
        <v>0</v>
      </c>
      <c r="T70">
        <v>0</v>
      </c>
      <c r="U70">
        <v>0</v>
      </c>
      <c r="V70">
        <v>0</v>
      </c>
      <c r="W70">
        <v>0</v>
      </c>
      <c r="X70">
        <v>0</v>
      </c>
      <c r="Y70">
        <v>0</v>
      </c>
      <c r="Z70">
        <v>0</v>
      </c>
      <c r="AA70">
        <v>0</v>
      </c>
      <c r="AB70">
        <v>0</v>
      </c>
      <c r="AC70">
        <v>0</v>
      </c>
      <c r="AD70">
        <v>0</v>
      </c>
      <c r="AE70">
        <v>0</v>
      </c>
      <c r="AF70">
        <v>0</v>
      </c>
      <c r="AG70" s="19">
        <v>0</v>
      </c>
      <c r="AH70">
        <v>0</v>
      </c>
      <c r="AI70">
        <v>0</v>
      </c>
      <c r="AJ70">
        <v>0</v>
      </c>
      <c r="AK70">
        <v>0</v>
      </c>
      <c r="AL70">
        <v>0</v>
      </c>
      <c r="AM70">
        <v>0</v>
      </c>
      <c r="AN70">
        <v>0</v>
      </c>
      <c r="AO70">
        <v>-379</v>
      </c>
      <c r="AP70">
        <v>-180</v>
      </c>
      <c r="AQ70">
        <v>-463</v>
      </c>
      <c r="AR70">
        <v>-150</v>
      </c>
      <c r="AS70">
        <v>-153</v>
      </c>
      <c r="AT70">
        <v>-3599</v>
      </c>
      <c r="AU70">
        <v>-9358</v>
      </c>
      <c r="AV70">
        <v>-4967</v>
      </c>
      <c r="AW70">
        <v>-682</v>
      </c>
      <c r="AX70">
        <v>-234</v>
      </c>
      <c r="AY70">
        <v>-459</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s="10">
        <v>0</v>
      </c>
      <c r="BY70">
        <v>0</v>
      </c>
      <c r="BZ70">
        <v>0</v>
      </c>
      <c r="CA70">
        <v>0</v>
      </c>
      <c r="CB70">
        <v>0</v>
      </c>
      <c r="CC70">
        <v>0</v>
      </c>
      <c r="CD70">
        <v>0</v>
      </c>
      <c r="CE70">
        <v>0</v>
      </c>
    </row>
    <row r="71" spans="1:83" x14ac:dyDescent="0.35">
      <c r="A71" s="9" t="str">
        <f t="shared" si="1"/>
        <v>872310.051.17</v>
      </c>
      <c r="B71" s="52" t="e">
        <f>+IF(MATCH(A71,List!H$10:H$145,0),"Targeted")</f>
        <v>#N/A</v>
      </c>
      <c r="C71" s="65"/>
      <c r="D71" s="52"/>
      <c r="E71" s="16" t="s">
        <v>296</v>
      </c>
      <c r="F71" s="16" t="s">
        <v>297</v>
      </c>
      <c r="G71" s="16" t="s">
        <v>298</v>
      </c>
      <c r="H71" s="16" t="s">
        <v>297</v>
      </c>
      <c r="I71" s="16" t="s">
        <v>447</v>
      </c>
      <c r="J71" s="16" t="s">
        <v>448</v>
      </c>
      <c r="K71" s="17" t="s">
        <v>317</v>
      </c>
      <c r="L71" s="18" t="s">
        <v>301</v>
      </c>
      <c r="M71" s="195" t="s">
        <v>302</v>
      </c>
      <c r="N71" s="16" t="s">
        <v>303</v>
      </c>
      <c r="O71" s="17" t="s">
        <v>304</v>
      </c>
      <c r="P71" s="17" t="s">
        <v>305</v>
      </c>
      <c r="Q71" s="17" t="s">
        <v>306</v>
      </c>
      <c r="R71">
        <v>-4888</v>
      </c>
      <c r="S71">
        <v>-5190</v>
      </c>
      <c r="T71">
        <v>-4977</v>
      </c>
      <c r="U71">
        <v>-5082</v>
      </c>
      <c r="V71">
        <v>-6463</v>
      </c>
      <c r="W71">
        <v>-7050</v>
      </c>
      <c r="X71">
        <v>-7161</v>
      </c>
      <c r="Y71">
        <v>-7786</v>
      </c>
      <c r="Z71">
        <v>-6806</v>
      </c>
      <c r="AA71">
        <v>-6005</v>
      </c>
      <c r="AB71">
        <v>-6137</v>
      </c>
      <c r="AC71">
        <v>-7973</v>
      </c>
      <c r="AD71">
        <v>-6552</v>
      </c>
      <c r="AE71">
        <v>-6523</v>
      </c>
      <c r="AF71">
        <v>-7090</v>
      </c>
      <c r="AG71" s="19">
        <v>-2526</v>
      </c>
      <c r="AH71">
        <v>-9092</v>
      </c>
      <c r="AI71">
        <v>-11050</v>
      </c>
      <c r="AJ71">
        <v>-10760</v>
      </c>
      <c r="AK71">
        <v>-11953</v>
      </c>
      <c r="AL71">
        <v>-14986</v>
      </c>
      <c r="AM71">
        <v>-17493</v>
      </c>
      <c r="AN71">
        <v>-23044</v>
      </c>
      <c r="AO71">
        <v>-21995</v>
      </c>
      <c r="AP71">
        <v>-20820</v>
      </c>
      <c r="AQ71">
        <v>-21653</v>
      </c>
      <c r="AR71">
        <v>-28203</v>
      </c>
      <c r="AS71">
        <v>-26152</v>
      </c>
      <c r="AT71">
        <v>-25469</v>
      </c>
      <c r="AU71">
        <v>-26909</v>
      </c>
      <c r="AV71">
        <v>-29032</v>
      </c>
      <c r="AW71">
        <v>-23006</v>
      </c>
      <c r="AX71">
        <v>-21505</v>
      </c>
      <c r="AY71">
        <v>-16642</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s="10">
        <v>0</v>
      </c>
      <c r="BY71">
        <v>0</v>
      </c>
      <c r="BZ71">
        <v>0</v>
      </c>
      <c r="CA71">
        <v>0</v>
      </c>
      <c r="CB71">
        <v>0</v>
      </c>
      <c r="CC71">
        <v>0</v>
      </c>
      <c r="CD71">
        <v>0</v>
      </c>
      <c r="CE71">
        <v>0</v>
      </c>
    </row>
    <row r="72" spans="1:83" x14ac:dyDescent="0.35">
      <c r="A72" s="9" t="str">
        <f t="shared" si="1"/>
        <v>873010.051.17</v>
      </c>
      <c r="B72" s="52" t="e">
        <f>+IF(MATCH(A72,List!H$10:H$145,0),"Targeted")</f>
        <v>#N/A</v>
      </c>
      <c r="C72" s="65"/>
      <c r="D72" s="52"/>
      <c r="E72" s="16" t="s">
        <v>296</v>
      </c>
      <c r="F72" s="16" t="s">
        <v>297</v>
      </c>
      <c r="G72" s="16" t="s">
        <v>298</v>
      </c>
      <c r="H72" s="16" t="s">
        <v>297</v>
      </c>
      <c r="I72" s="16" t="s">
        <v>449</v>
      </c>
      <c r="J72" s="16" t="s">
        <v>450</v>
      </c>
      <c r="K72" s="17" t="s">
        <v>317</v>
      </c>
      <c r="L72" s="18" t="s">
        <v>301</v>
      </c>
      <c r="M72" s="195" t="s">
        <v>302</v>
      </c>
      <c r="N72" s="16" t="s">
        <v>303</v>
      </c>
      <c r="O72" s="17" t="s">
        <v>304</v>
      </c>
      <c r="P72" s="17" t="s">
        <v>305</v>
      </c>
      <c r="Q72" s="17" t="s">
        <v>306</v>
      </c>
      <c r="R72">
        <v>0</v>
      </c>
      <c r="S72">
        <v>0</v>
      </c>
      <c r="T72">
        <v>0</v>
      </c>
      <c r="U72">
        <v>0</v>
      </c>
      <c r="V72">
        <v>0</v>
      </c>
      <c r="W72">
        <v>0</v>
      </c>
      <c r="X72">
        <v>0</v>
      </c>
      <c r="Y72">
        <v>0</v>
      </c>
      <c r="Z72">
        <v>0</v>
      </c>
      <c r="AA72">
        <v>0</v>
      </c>
      <c r="AB72">
        <v>0</v>
      </c>
      <c r="AC72">
        <v>0</v>
      </c>
      <c r="AD72">
        <v>0</v>
      </c>
      <c r="AE72">
        <v>0</v>
      </c>
      <c r="AF72">
        <v>0</v>
      </c>
      <c r="AG72" s="19">
        <v>0</v>
      </c>
      <c r="AH72">
        <v>0</v>
      </c>
      <c r="AI72">
        <v>0</v>
      </c>
      <c r="AJ72">
        <v>0</v>
      </c>
      <c r="AK72">
        <v>0</v>
      </c>
      <c r="AL72">
        <v>0</v>
      </c>
      <c r="AM72">
        <v>0</v>
      </c>
      <c r="AN72">
        <v>0</v>
      </c>
      <c r="AO72">
        <v>-7</v>
      </c>
      <c r="AP72">
        <v>-6</v>
      </c>
      <c r="AQ72">
        <v>-17</v>
      </c>
      <c r="AR72">
        <v>-4</v>
      </c>
      <c r="AS72">
        <v>-11</v>
      </c>
      <c r="AT72">
        <v>-6</v>
      </c>
      <c r="AU72">
        <v>-6</v>
      </c>
      <c r="AV72">
        <v>-7</v>
      </c>
      <c r="AW72">
        <v>-64</v>
      </c>
      <c r="AX72">
        <v>-15</v>
      </c>
      <c r="AY72">
        <v>-4</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s="10">
        <v>0</v>
      </c>
      <c r="BY72">
        <v>0</v>
      </c>
      <c r="BZ72">
        <v>0</v>
      </c>
      <c r="CA72">
        <v>0</v>
      </c>
      <c r="CB72">
        <v>0</v>
      </c>
      <c r="CC72">
        <v>0</v>
      </c>
      <c r="CD72">
        <v>0</v>
      </c>
      <c r="CE72">
        <v>0</v>
      </c>
    </row>
    <row r="73" spans="1:83" x14ac:dyDescent="0.35">
      <c r="A73" s="9" t="str">
        <f t="shared" si="1"/>
        <v>873310.051.17</v>
      </c>
      <c r="B73" s="52" t="e">
        <f>+IF(MATCH(A73,List!H$10:H$145,0),"Targeted")</f>
        <v>#N/A</v>
      </c>
      <c r="C73" s="65"/>
      <c r="D73" s="52"/>
      <c r="E73" s="16" t="s">
        <v>296</v>
      </c>
      <c r="F73" s="16" t="s">
        <v>297</v>
      </c>
      <c r="G73" s="16" t="s">
        <v>298</v>
      </c>
      <c r="H73" s="16" t="s">
        <v>297</v>
      </c>
      <c r="I73" s="16" t="s">
        <v>451</v>
      </c>
      <c r="J73" s="16" t="s">
        <v>452</v>
      </c>
      <c r="K73" s="17" t="s">
        <v>317</v>
      </c>
      <c r="L73" s="18" t="s">
        <v>301</v>
      </c>
      <c r="M73" s="195" t="s">
        <v>302</v>
      </c>
      <c r="N73" s="16" t="s">
        <v>303</v>
      </c>
      <c r="O73" s="17" t="s">
        <v>304</v>
      </c>
      <c r="P73" s="17" t="s">
        <v>305</v>
      </c>
      <c r="Q73" s="17" t="s">
        <v>306</v>
      </c>
      <c r="R73">
        <v>0</v>
      </c>
      <c r="S73">
        <v>0</v>
      </c>
      <c r="T73">
        <v>0</v>
      </c>
      <c r="U73">
        <v>0</v>
      </c>
      <c r="V73">
        <v>0</v>
      </c>
      <c r="W73">
        <v>0</v>
      </c>
      <c r="X73">
        <v>0</v>
      </c>
      <c r="Y73">
        <v>0</v>
      </c>
      <c r="Z73">
        <v>0</v>
      </c>
      <c r="AA73">
        <v>0</v>
      </c>
      <c r="AB73">
        <v>0</v>
      </c>
      <c r="AC73">
        <v>0</v>
      </c>
      <c r="AD73">
        <v>0</v>
      </c>
      <c r="AE73">
        <v>0</v>
      </c>
      <c r="AF73">
        <v>0</v>
      </c>
      <c r="AG73" s="19">
        <v>0</v>
      </c>
      <c r="AH73">
        <v>0</v>
      </c>
      <c r="AI73">
        <v>0</v>
      </c>
      <c r="AJ73">
        <v>0</v>
      </c>
      <c r="AK73">
        <v>0</v>
      </c>
      <c r="AL73">
        <v>0</v>
      </c>
      <c r="AM73">
        <v>0</v>
      </c>
      <c r="AN73">
        <v>0</v>
      </c>
      <c r="AO73">
        <v>-1491</v>
      </c>
      <c r="AP73">
        <v>-526</v>
      </c>
      <c r="AQ73">
        <v>-216</v>
      </c>
      <c r="AR73">
        <v>-683</v>
      </c>
      <c r="AS73">
        <v>-685</v>
      </c>
      <c r="AT73">
        <v>-633</v>
      </c>
      <c r="AU73">
        <v>-673</v>
      </c>
      <c r="AV73">
        <v>-499</v>
      </c>
      <c r="AW73">
        <v>-353</v>
      </c>
      <c r="AX73">
        <v>-435</v>
      </c>
      <c r="AY73">
        <v>-1334</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s="10">
        <v>0</v>
      </c>
      <c r="BY73">
        <v>0</v>
      </c>
      <c r="BZ73">
        <v>0</v>
      </c>
      <c r="CA73">
        <v>0</v>
      </c>
      <c r="CB73">
        <v>0</v>
      </c>
      <c r="CC73">
        <v>0</v>
      </c>
      <c r="CD73">
        <v>0</v>
      </c>
      <c r="CE73">
        <v>0</v>
      </c>
    </row>
    <row r="74" spans="1:83" x14ac:dyDescent="0.35">
      <c r="A74" s="9" t="str">
        <f t="shared" si="1"/>
        <v>892710.051.21</v>
      </c>
      <c r="B74" s="52" t="e">
        <f>+IF(MATCH(A74,List!H$10:H$145,0),"Targeted")</f>
        <v>#N/A</v>
      </c>
      <c r="C74" s="65"/>
      <c r="D74" s="52"/>
      <c r="E74" s="16" t="s">
        <v>296</v>
      </c>
      <c r="F74" s="16" t="s">
        <v>297</v>
      </c>
      <c r="G74" s="16" t="s">
        <v>298</v>
      </c>
      <c r="H74" s="16" t="s">
        <v>297</v>
      </c>
      <c r="I74" s="16" t="s">
        <v>453</v>
      </c>
      <c r="J74" s="16" t="s">
        <v>454</v>
      </c>
      <c r="K74" s="17" t="s">
        <v>309</v>
      </c>
      <c r="L74" s="18" t="s">
        <v>301</v>
      </c>
      <c r="M74" s="195" t="s">
        <v>302</v>
      </c>
      <c r="N74" s="16" t="s">
        <v>303</v>
      </c>
      <c r="O74" s="17" t="s">
        <v>304</v>
      </c>
      <c r="P74" s="17" t="s">
        <v>305</v>
      </c>
      <c r="Q74" s="17" t="s">
        <v>306</v>
      </c>
      <c r="R74">
        <v>0</v>
      </c>
      <c r="S74">
        <v>0</v>
      </c>
      <c r="T74">
        <v>0</v>
      </c>
      <c r="U74">
        <v>0</v>
      </c>
      <c r="V74">
        <v>0</v>
      </c>
      <c r="W74">
        <v>0</v>
      </c>
      <c r="X74">
        <v>0</v>
      </c>
      <c r="Y74">
        <v>0</v>
      </c>
      <c r="Z74">
        <v>0</v>
      </c>
      <c r="AA74">
        <v>0</v>
      </c>
      <c r="AB74">
        <v>0</v>
      </c>
      <c r="AC74">
        <v>0</v>
      </c>
      <c r="AD74">
        <v>0</v>
      </c>
      <c r="AE74">
        <v>0</v>
      </c>
      <c r="AF74">
        <v>0</v>
      </c>
      <c r="AG74" s="19">
        <v>0</v>
      </c>
      <c r="AH74">
        <v>0</v>
      </c>
      <c r="AI74">
        <v>0</v>
      </c>
      <c r="AJ74">
        <v>0</v>
      </c>
      <c r="AK74">
        <v>0</v>
      </c>
      <c r="AL74">
        <v>0</v>
      </c>
      <c r="AM74">
        <v>0</v>
      </c>
      <c r="AN74">
        <v>0</v>
      </c>
      <c r="AO74">
        <v>-293</v>
      </c>
      <c r="AP74">
        <v>-218</v>
      </c>
      <c r="AQ74">
        <v>-65</v>
      </c>
      <c r="AR74">
        <v>-2341</v>
      </c>
      <c r="AS74">
        <v>-150</v>
      </c>
      <c r="AT74">
        <v>-72</v>
      </c>
      <c r="AU74">
        <v>-61</v>
      </c>
      <c r="AV74">
        <v>-815</v>
      </c>
      <c r="AW74">
        <v>-211</v>
      </c>
      <c r="AX74">
        <v>-321</v>
      </c>
      <c r="AY74">
        <v>-83</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s="10">
        <v>0</v>
      </c>
      <c r="BY74">
        <v>0</v>
      </c>
      <c r="BZ74">
        <v>0</v>
      </c>
      <c r="CA74">
        <v>0</v>
      </c>
      <c r="CB74">
        <v>0</v>
      </c>
      <c r="CC74">
        <v>0</v>
      </c>
      <c r="CD74">
        <v>0</v>
      </c>
      <c r="CE74">
        <v>0</v>
      </c>
    </row>
    <row r="75" spans="1:83" x14ac:dyDescent="0.35">
      <c r="A75" s="9" t="str">
        <f t="shared" si="1"/>
        <v>892810.051.57</v>
      </c>
      <c r="B75" s="52" t="e">
        <f>+IF(MATCH(A75,List!H$10:H$145,0),"Targeted")</f>
        <v>#N/A</v>
      </c>
      <c r="C75" s="65"/>
      <c r="D75" s="52"/>
      <c r="E75" s="16" t="s">
        <v>296</v>
      </c>
      <c r="F75" s="16" t="s">
        <v>297</v>
      </c>
      <c r="G75" s="16" t="s">
        <v>298</v>
      </c>
      <c r="H75" s="16" t="s">
        <v>297</v>
      </c>
      <c r="I75" s="16" t="s">
        <v>455</v>
      </c>
      <c r="J75" s="16" t="s">
        <v>456</v>
      </c>
      <c r="K75" s="17" t="s">
        <v>322</v>
      </c>
      <c r="L75" s="18" t="s">
        <v>301</v>
      </c>
      <c r="M75" s="195" t="s">
        <v>302</v>
      </c>
      <c r="N75" s="16" t="s">
        <v>303</v>
      </c>
      <c r="O75" s="17" t="s">
        <v>304</v>
      </c>
      <c r="P75" s="17" t="s">
        <v>305</v>
      </c>
      <c r="Q75" s="17" t="s">
        <v>306</v>
      </c>
      <c r="R75">
        <v>0</v>
      </c>
      <c r="S75">
        <v>0</v>
      </c>
      <c r="T75">
        <v>0</v>
      </c>
      <c r="U75">
        <v>0</v>
      </c>
      <c r="V75">
        <v>0</v>
      </c>
      <c r="W75">
        <v>0</v>
      </c>
      <c r="X75">
        <v>0</v>
      </c>
      <c r="Y75">
        <v>0</v>
      </c>
      <c r="Z75">
        <v>0</v>
      </c>
      <c r="AA75">
        <v>0</v>
      </c>
      <c r="AB75">
        <v>0</v>
      </c>
      <c r="AC75">
        <v>0</v>
      </c>
      <c r="AD75">
        <v>0</v>
      </c>
      <c r="AE75">
        <v>0</v>
      </c>
      <c r="AF75">
        <v>0</v>
      </c>
      <c r="AG75" s="19">
        <v>0</v>
      </c>
      <c r="AH75">
        <v>0</v>
      </c>
      <c r="AI75">
        <v>0</v>
      </c>
      <c r="AJ75">
        <v>0</v>
      </c>
      <c r="AK75">
        <v>0</v>
      </c>
      <c r="AL75">
        <v>0</v>
      </c>
      <c r="AM75">
        <v>0</v>
      </c>
      <c r="AN75">
        <v>0</v>
      </c>
      <c r="AO75">
        <v>-48</v>
      </c>
      <c r="AP75">
        <v>-4058</v>
      </c>
      <c r="AQ75">
        <v>-1537</v>
      </c>
      <c r="AR75">
        <v>-108</v>
      </c>
      <c r="AS75">
        <v>-83</v>
      </c>
      <c r="AT75">
        <v>-86</v>
      </c>
      <c r="AU75">
        <v>-233</v>
      </c>
      <c r="AV75">
        <v>-234</v>
      </c>
      <c r="AW75">
        <v>-2675</v>
      </c>
      <c r="AX75">
        <v>-639</v>
      </c>
      <c r="AY75">
        <v>-355</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s="10">
        <v>0</v>
      </c>
      <c r="BY75">
        <v>0</v>
      </c>
      <c r="BZ75">
        <v>0</v>
      </c>
      <c r="CA75">
        <v>0</v>
      </c>
      <c r="CB75">
        <v>0</v>
      </c>
      <c r="CC75">
        <v>0</v>
      </c>
      <c r="CD75">
        <v>0</v>
      </c>
      <c r="CE75">
        <v>0</v>
      </c>
    </row>
    <row r="76" spans="1:83" x14ac:dyDescent="0.35">
      <c r="A76" s="9" t="str">
        <f t="shared" si="1"/>
        <v>992210.051.97</v>
      </c>
      <c r="B76" s="52" t="e">
        <f>+IF(MATCH(A76,List!H$10:H$145,0),"Targeted")</f>
        <v>#N/A</v>
      </c>
      <c r="C76" s="65"/>
      <c r="D76" s="52"/>
      <c r="E76" s="16" t="s">
        <v>296</v>
      </c>
      <c r="F76" s="16" t="s">
        <v>297</v>
      </c>
      <c r="G76" s="16" t="s">
        <v>298</v>
      </c>
      <c r="H76" s="16" t="s">
        <v>297</v>
      </c>
      <c r="I76" s="16" t="s">
        <v>457</v>
      </c>
      <c r="J76" s="16" t="s">
        <v>458</v>
      </c>
      <c r="K76" s="17" t="s">
        <v>314</v>
      </c>
      <c r="L76" s="18" t="s">
        <v>301</v>
      </c>
      <c r="M76" s="195" t="s">
        <v>302</v>
      </c>
      <c r="N76" s="16" t="s">
        <v>303</v>
      </c>
      <c r="O76" s="17" t="s">
        <v>304</v>
      </c>
      <c r="P76" s="17" t="s">
        <v>305</v>
      </c>
      <c r="Q76" s="17" t="s">
        <v>306</v>
      </c>
      <c r="R76">
        <v>0</v>
      </c>
      <c r="S76">
        <v>0</v>
      </c>
      <c r="T76">
        <v>0</v>
      </c>
      <c r="U76">
        <v>0</v>
      </c>
      <c r="V76">
        <v>0</v>
      </c>
      <c r="W76">
        <v>0</v>
      </c>
      <c r="X76">
        <v>0</v>
      </c>
      <c r="Y76">
        <v>0</v>
      </c>
      <c r="Z76">
        <v>0</v>
      </c>
      <c r="AA76">
        <v>0</v>
      </c>
      <c r="AB76">
        <v>0</v>
      </c>
      <c r="AC76">
        <v>0</v>
      </c>
      <c r="AD76">
        <v>0</v>
      </c>
      <c r="AE76">
        <v>0</v>
      </c>
      <c r="AF76">
        <v>0</v>
      </c>
      <c r="AG76" s="19">
        <v>0</v>
      </c>
      <c r="AH76">
        <v>0</v>
      </c>
      <c r="AI76">
        <v>0</v>
      </c>
      <c r="AJ76">
        <v>0</v>
      </c>
      <c r="AK76">
        <v>0</v>
      </c>
      <c r="AL76">
        <v>0</v>
      </c>
      <c r="AM76">
        <v>0</v>
      </c>
      <c r="AN76">
        <v>0</v>
      </c>
      <c r="AO76">
        <v>0</v>
      </c>
      <c r="AP76">
        <v>0</v>
      </c>
      <c r="AQ76">
        <v>0</v>
      </c>
      <c r="AR76">
        <v>0</v>
      </c>
      <c r="AS76">
        <v>0</v>
      </c>
      <c r="AT76">
        <v>0</v>
      </c>
      <c r="AU76">
        <v>0</v>
      </c>
      <c r="AV76">
        <v>0</v>
      </c>
      <c r="AW76">
        <v>-11083</v>
      </c>
      <c r="AX76">
        <v>-26993</v>
      </c>
      <c r="AY76">
        <v>-33595</v>
      </c>
      <c r="AZ76">
        <v>-27000</v>
      </c>
      <c r="BA76">
        <v>-39000</v>
      </c>
      <c r="BB76">
        <v>-23000</v>
      </c>
      <c r="BC76">
        <v>-31000</v>
      </c>
      <c r="BD76">
        <v>-28000</v>
      </c>
      <c r="BE76">
        <v>-46000</v>
      </c>
      <c r="BF76">
        <v>-49000</v>
      </c>
      <c r="BG76">
        <v>-21000</v>
      </c>
      <c r="BH76">
        <v>0</v>
      </c>
      <c r="BI76">
        <v>0</v>
      </c>
      <c r="BJ76">
        <v>0</v>
      </c>
      <c r="BK76">
        <v>0</v>
      </c>
      <c r="BL76">
        <v>0</v>
      </c>
      <c r="BM76">
        <v>0</v>
      </c>
      <c r="BN76">
        <v>0</v>
      </c>
      <c r="BO76">
        <v>0</v>
      </c>
      <c r="BP76">
        <v>0</v>
      </c>
      <c r="BQ76">
        <v>0</v>
      </c>
      <c r="BR76">
        <v>0</v>
      </c>
      <c r="BS76">
        <v>0</v>
      </c>
      <c r="BT76">
        <v>0</v>
      </c>
      <c r="BU76">
        <v>0</v>
      </c>
      <c r="BV76">
        <v>0</v>
      </c>
      <c r="BW76">
        <v>0</v>
      </c>
      <c r="BX76" s="10">
        <v>0</v>
      </c>
      <c r="BY76">
        <v>0</v>
      </c>
      <c r="BZ76">
        <v>0</v>
      </c>
      <c r="CA76">
        <v>0</v>
      </c>
      <c r="CB76">
        <v>0</v>
      </c>
      <c r="CC76">
        <v>0</v>
      </c>
      <c r="CD76">
        <v>0</v>
      </c>
      <c r="CE76">
        <v>0</v>
      </c>
    </row>
    <row r="77" spans="1:83" x14ac:dyDescent="0.35">
      <c r="A77" s="9" t="str">
        <f t="shared" si="1"/>
        <v>992230.051.97</v>
      </c>
      <c r="B77" s="52" t="e">
        <f>+IF(MATCH(A77,List!H$10:H$145,0),"Targeted")</f>
        <v>#N/A</v>
      </c>
      <c r="C77" s="65"/>
      <c r="D77" s="52"/>
      <c r="E77" s="16" t="s">
        <v>296</v>
      </c>
      <c r="F77" s="16" t="s">
        <v>297</v>
      </c>
      <c r="G77" s="16" t="s">
        <v>298</v>
      </c>
      <c r="H77" s="16" t="s">
        <v>297</v>
      </c>
      <c r="I77" s="16" t="s">
        <v>459</v>
      </c>
      <c r="J77" s="16" t="s">
        <v>460</v>
      </c>
      <c r="K77" s="17" t="s">
        <v>314</v>
      </c>
      <c r="L77" s="18" t="s">
        <v>301</v>
      </c>
      <c r="M77" s="195" t="s">
        <v>302</v>
      </c>
      <c r="N77" s="16" t="s">
        <v>303</v>
      </c>
      <c r="O77" s="17" t="s">
        <v>304</v>
      </c>
      <c r="P77" s="17" t="s">
        <v>305</v>
      </c>
      <c r="Q77" s="17" t="s">
        <v>306</v>
      </c>
      <c r="R77">
        <v>0</v>
      </c>
      <c r="S77">
        <v>0</v>
      </c>
      <c r="T77">
        <v>0</v>
      </c>
      <c r="U77">
        <v>0</v>
      </c>
      <c r="V77">
        <v>0</v>
      </c>
      <c r="W77">
        <v>0</v>
      </c>
      <c r="X77">
        <v>0</v>
      </c>
      <c r="Y77">
        <v>0</v>
      </c>
      <c r="Z77">
        <v>0</v>
      </c>
      <c r="AA77">
        <v>0</v>
      </c>
      <c r="AB77">
        <v>0</v>
      </c>
      <c r="AC77">
        <v>0</v>
      </c>
      <c r="AD77">
        <v>0</v>
      </c>
      <c r="AE77">
        <v>0</v>
      </c>
      <c r="AF77">
        <v>0</v>
      </c>
      <c r="AG77" s="19">
        <v>0</v>
      </c>
      <c r="AH77">
        <v>0</v>
      </c>
      <c r="AI77">
        <v>0</v>
      </c>
      <c r="AJ77">
        <v>0</v>
      </c>
      <c r="AK77">
        <v>0</v>
      </c>
      <c r="AL77">
        <v>0</v>
      </c>
      <c r="AM77">
        <v>0</v>
      </c>
      <c r="AN77">
        <v>0</v>
      </c>
      <c r="AO77">
        <v>0</v>
      </c>
      <c r="AP77">
        <v>0</v>
      </c>
      <c r="AQ77">
        <v>0</v>
      </c>
      <c r="AR77">
        <v>0</v>
      </c>
      <c r="AS77">
        <v>0</v>
      </c>
      <c r="AT77">
        <v>0</v>
      </c>
      <c r="AU77">
        <v>0</v>
      </c>
      <c r="AV77">
        <v>0</v>
      </c>
      <c r="AW77">
        <v>0</v>
      </c>
      <c r="AX77">
        <v>0</v>
      </c>
      <c r="AY77">
        <v>-85</v>
      </c>
      <c r="AZ77">
        <v>0</v>
      </c>
      <c r="BA77">
        <v>0</v>
      </c>
      <c r="BB77">
        <v>0</v>
      </c>
      <c r="BC77">
        <v>-1000</v>
      </c>
      <c r="BD77">
        <v>-18000</v>
      </c>
      <c r="BE77">
        <v>-9000</v>
      </c>
      <c r="BF77">
        <v>-10000</v>
      </c>
      <c r="BG77">
        <v>-11000</v>
      </c>
      <c r="BH77">
        <v>-3000</v>
      </c>
      <c r="BI77">
        <v>0</v>
      </c>
      <c r="BJ77">
        <v>0</v>
      </c>
      <c r="BK77">
        <v>0</v>
      </c>
      <c r="BL77">
        <v>0</v>
      </c>
      <c r="BM77">
        <v>0</v>
      </c>
      <c r="BN77">
        <v>0</v>
      </c>
      <c r="BO77">
        <v>0</v>
      </c>
      <c r="BP77">
        <v>0</v>
      </c>
      <c r="BQ77">
        <v>0</v>
      </c>
      <c r="BR77">
        <v>0</v>
      </c>
      <c r="BS77">
        <v>0</v>
      </c>
      <c r="BT77">
        <v>0</v>
      </c>
      <c r="BU77">
        <v>0</v>
      </c>
      <c r="BV77">
        <v>0</v>
      </c>
      <c r="BW77">
        <v>0</v>
      </c>
      <c r="BX77" s="10">
        <v>0</v>
      </c>
      <c r="BY77">
        <v>0</v>
      </c>
      <c r="BZ77">
        <v>0</v>
      </c>
      <c r="CA77">
        <v>0</v>
      </c>
      <c r="CB77">
        <v>0</v>
      </c>
      <c r="CC77">
        <v>0</v>
      </c>
      <c r="CD77">
        <v>0</v>
      </c>
      <c r="CE77">
        <v>0</v>
      </c>
    </row>
    <row r="78" spans="1:83" x14ac:dyDescent="0.35">
      <c r="A78" s="9" t="str">
        <f t="shared" si="1"/>
        <v>992310.051.97</v>
      </c>
      <c r="B78" s="52" t="e">
        <f>+IF(MATCH(A78,List!H$10:H$145,0),"Targeted")</f>
        <v>#N/A</v>
      </c>
      <c r="C78" s="65"/>
      <c r="D78" s="52"/>
      <c r="E78" s="16" t="s">
        <v>296</v>
      </c>
      <c r="F78" s="16" t="s">
        <v>297</v>
      </c>
      <c r="G78" s="16" t="s">
        <v>298</v>
      </c>
      <c r="H78" s="16" t="s">
        <v>297</v>
      </c>
      <c r="I78" s="16" t="s">
        <v>461</v>
      </c>
      <c r="J78" s="16" t="s">
        <v>462</v>
      </c>
      <c r="K78" s="17" t="s">
        <v>314</v>
      </c>
      <c r="L78" s="18" t="s">
        <v>301</v>
      </c>
      <c r="M78" s="195" t="s">
        <v>302</v>
      </c>
      <c r="N78" s="16" t="s">
        <v>303</v>
      </c>
      <c r="O78" s="17" t="s">
        <v>304</v>
      </c>
      <c r="P78" s="17" t="s">
        <v>305</v>
      </c>
      <c r="Q78" s="17" t="s">
        <v>306</v>
      </c>
      <c r="R78">
        <v>0</v>
      </c>
      <c r="S78">
        <v>0</v>
      </c>
      <c r="T78">
        <v>0</v>
      </c>
      <c r="U78">
        <v>0</v>
      </c>
      <c r="V78">
        <v>0</v>
      </c>
      <c r="W78">
        <v>0</v>
      </c>
      <c r="X78">
        <v>0</v>
      </c>
      <c r="Y78">
        <v>0</v>
      </c>
      <c r="Z78">
        <v>0</v>
      </c>
      <c r="AA78">
        <v>0</v>
      </c>
      <c r="AB78">
        <v>0</v>
      </c>
      <c r="AC78">
        <v>0</v>
      </c>
      <c r="AD78">
        <v>0</v>
      </c>
      <c r="AE78">
        <v>0</v>
      </c>
      <c r="AF78">
        <v>0</v>
      </c>
      <c r="AG78" s="19">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-8000</v>
      </c>
      <c r="BI78">
        <v>-13000</v>
      </c>
      <c r="BJ78">
        <v>-6000</v>
      </c>
      <c r="BK78">
        <v>-25000</v>
      </c>
      <c r="BL78">
        <v>-5000</v>
      </c>
      <c r="BM78">
        <v>-32000</v>
      </c>
      <c r="BN78">
        <v>-12000</v>
      </c>
      <c r="BO78">
        <v>-37000</v>
      </c>
      <c r="BP78">
        <v>28000</v>
      </c>
      <c r="BQ78">
        <v>44000</v>
      </c>
      <c r="BR78">
        <v>-6000</v>
      </c>
      <c r="BS78">
        <v>-2000</v>
      </c>
      <c r="BT78">
        <v>-19000</v>
      </c>
      <c r="BU78">
        <v>-61000</v>
      </c>
      <c r="BV78">
        <v>-10000</v>
      </c>
      <c r="BW78">
        <v>-8000</v>
      </c>
      <c r="BX78" s="10">
        <v>-9000</v>
      </c>
      <c r="BY78">
        <v>-1000</v>
      </c>
      <c r="BZ78">
        <v>-10000</v>
      </c>
      <c r="CA78">
        <v>-6000</v>
      </c>
      <c r="CB78">
        <v>-6000</v>
      </c>
      <c r="CC78">
        <v>-6000</v>
      </c>
      <c r="CD78">
        <v>-6000</v>
      </c>
      <c r="CE78">
        <v>-7000</v>
      </c>
    </row>
    <row r="79" spans="1:83" x14ac:dyDescent="0.35">
      <c r="A79" s="9" t="str">
        <f t="shared" si="1"/>
        <v>992410.051.97</v>
      </c>
      <c r="B79" s="52" t="e">
        <f>+IF(MATCH(A79,List!H$10:H$145,0),"Targeted")</f>
        <v>#N/A</v>
      </c>
      <c r="C79" s="65"/>
      <c r="D79" s="52"/>
      <c r="E79" s="16" t="s">
        <v>296</v>
      </c>
      <c r="F79" s="16" t="s">
        <v>297</v>
      </c>
      <c r="G79" s="16" t="s">
        <v>298</v>
      </c>
      <c r="H79" s="16" t="s">
        <v>297</v>
      </c>
      <c r="I79" s="16" t="s">
        <v>463</v>
      </c>
      <c r="J79" s="16" t="s">
        <v>464</v>
      </c>
      <c r="K79" s="17" t="s">
        <v>314</v>
      </c>
      <c r="L79" s="18" t="s">
        <v>301</v>
      </c>
      <c r="M79" s="195" t="s">
        <v>302</v>
      </c>
      <c r="N79" s="16" t="s">
        <v>303</v>
      </c>
      <c r="O79" s="17" t="s">
        <v>304</v>
      </c>
      <c r="P79" s="17" t="s">
        <v>305</v>
      </c>
      <c r="Q79" s="17" t="s">
        <v>306</v>
      </c>
      <c r="R79">
        <v>0</v>
      </c>
      <c r="S79">
        <v>0</v>
      </c>
      <c r="T79">
        <v>0</v>
      </c>
      <c r="U79">
        <v>0</v>
      </c>
      <c r="V79">
        <v>0</v>
      </c>
      <c r="W79">
        <v>0</v>
      </c>
      <c r="X79">
        <v>0</v>
      </c>
      <c r="Y79">
        <v>0</v>
      </c>
      <c r="Z79">
        <v>0</v>
      </c>
      <c r="AA79">
        <v>0</v>
      </c>
      <c r="AB79">
        <v>0</v>
      </c>
      <c r="AC79">
        <v>0</v>
      </c>
      <c r="AD79">
        <v>0</v>
      </c>
      <c r="AE79">
        <v>0</v>
      </c>
      <c r="AF79">
        <v>0</v>
      </c>
      <c r="AG79" s="1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-15000</v>
      </c>
      <c r="BI79">
        <v>-20000</v>
      </c>
      <c r="BJ79">
        <v>-14000</v>
      </c>
      <c r="BK79">
        <v>-19000</v>
      </c>
      <c r="BL79">
        <v>-18000</v>
      </c>
      <c r="BM79">
        <v>-22000</v>
      </c>
      <c r="BN79">
        <v>-22000</v>
      </c>
      <c r="BO79">
        <v>-29000</v>
      </c>
      <c r="BP79">
        <v>-26000</v>
      </c>
      <c r="BQ79">
        <v>-33000</v>
      </c>
      <c r="BR79">
        <v>-42000</v>
      </c>
      <c r="BS79">
        <v>-43000</v>
      </c>
      <c r="BT79">
        <v>-39000</v>
      </c>
      <c r="BU79">
        <v>-25000</v>
      </c>
      <c r="BV79">
        <v>-32000</v>
      </c>
      <c r="BW79">
        <v>-33000</v>
      </c>
      <c r="BX79" s="10">
        <v>-34000</v>
      </c>
      <c r="BY79">
        <v>-29000</v>
      </c>
      <c r="BZ79">
        <v>-33000</v>
      </c>
      <c r="CA79">
        <v>-31000</v>
      </c>
      <c r="CB79">
        <v>-31000</v>
      </c>
      <c r="CC79">
        <v>-32000</v>
      </c>
      <c r="CD79">
        <v>-33000</v>
      </c>
      <c r="CE79">
        <v>-33000</v>
      </c>
    </row>
    <row r="80" spans="1:83" x14ac:dyDescent="0.35">
      <c r="A80" s="9" t="str">
        <f t="shared" si="1"/>
        <v>997110.051.21</v>
      </c>
      <c r="B80" s="52" t="e">
        <f>+IF(MATCH(A80,List!H$10:H$145,0),"Targeted")</f>
        <v>#N/A</v>
      </c>
      <c r="C80" s="65"/>
      <c r="D80" s="52"/>
      <c r="E80" s="16" t="s">
        <v>296</v>
      </c>
      <c r="F80" s="16" t="s">
        <v>297</v>
      </c>
      <c r="G80" s="16" t="s">
        <v>298</v>
      </c>
      <c r="H80" s="16" t="s">
        <v>297</v>
      </c>
      <c r="I80" s="16" t="s">
        <v>465</v>
      </c>
      <c r="J80" s="16" t="s">
        <v>466</v>
      </c>
      <c r="K80" s="17" t="s">
        <v>309</v>
      </c>
      <c r="L80" s="18" t="s">
        <v>301</v>
      </c>
      <c r="M80" s="195" t="s">
        <v>302</v>
      </c>
      <c r="N80" s="16" t="s">
        <v>303</v>
      </c>
      <c r="O80" s="17" t="s">
        <v>304</v>
      </c>
      <c r="P80" s="17" t="s">
        <v>305</v>
      </c>
      <c r="Q80" s="17" t="s">
        <v>306</v>
      </c>
      <c r="R80">
        <v>0</v>
      </c>
      <c r="S80">
        <v>0</v>
      </c>
      <c r="T80">
        <v>0</v>
      </c>
      <c r="U80">
        <v>0</v>
      </c>
      <c r="V80">
        <v>0</v>
      </c>
      <c r="W80">
        <v>0</v>
      </c>
      <c r="X80">
        <v>0</v>
      </c>
      <c r="Y80">
        <v>0</v>
      </c>
      <c r="Z80">
        <v>0</v>
      </c>
      <c r="AA80">
        <v>0</v>
      </c>
      <c r="AB80">
        <v>0</v>
      </c>
      <c r="AC80">
        <v>0</v>
      </c>
      <c r="AD80">
        <v>0</v>
      </c>
      <c r="AE80">
        <v>0</v>
      </c>
      <c r="AF80">
        <v>0</v>
      </c>
      <c r="AG80" s="19">
        <v>0</v>
      </c>
      <c r="AH80">
        <v>0</v>
      </c>
      <c r="AI80">
        <v>0</v>
      </c>
      <c r="AJ80">
        <v>0</v>
      </c>
      <c r="AK80">
        <v>0</v>
      </c>
      <c r="AL80">
        <v>0</v>
      </c>
      <c r="AM80">
        <v>0</v>
      </c>
      <c r="AN80">
        <v>0</v>
      </c>
      <c r="AO80">
        <v>0</v>
      </c>
      <c r="AP80">
        <v>0</v>
      </c>
      <c r="AQ80">
        <v>0</v>
      </c>
      <c r="AR80">
        <v>0</v>
      </c>
      <c r="AS80">
        <v>0</v>
      </c>
      <c r="AT80">
        <v>0</v>
      </c>
      <c r="AU80">
        <v>0</v>
      </c>
      <c r="AV80">
        <v>0</v>
      </c>
      <c r="AW80">
        <v>0</v>
      </c>
      <c r="AX80">
        <v>0</v>
      </c>
      <c r="AY80">
        <v>0</v>
      </c>
      <c r="AZ80">
        <v>-3000</v>
      </c>
      <c r="BA80">
        <v>-5000</v>
      </c>
      <c r="BB80">
        <v>-3000</v>
      </c>
      <c r="BC80">
        <v>-13000</v>
      </c>
      <c r="BD80">
        <v>-16000</v>
      </c>
      <c r="BE80">
        <v>-31000</v>
      </c>
      <c r="BF80">
        <v>-27000</v>
      </c>
      <c r="BG80">
        <v>-26000</v>
      </c>
      <c r="BH80">
        <v>-34000</v>
      </c>
      <c r="BI80">
        <v>-14000</v>
      </c>
      <c r="BJ80">
        <v>-16000</v>
      </c>
      <c r="BK80">
        <v>-13000</v>
      </c>
      <c r="BL80">
        <v>-15000</v>
      </c>
      <c r="BM80">
        <v>-24000</v>
      </c>
      <c r="BN80">
        <v>-21000</v>
      </c>
      <c r="BO80">
        <v>-37000</v>
      </c>
      <c r="BP80">
        <v>-21000</v>
      </c>
      <c r="BQ80">
        <v>-16000</v>
      </c>
      <c r="BR80">
        <v>-39000</v>
      </c>
      <c r="BS80">
        <v>-38000</v>
      </c>
      <c r="BT80">
        <v>-75000</v>
      </c>
      <c r="BU80">
        <v>-56000</v>
      </c>
      <c r="BV80">
        <v>-46000</v>
      </c>
      <c r="BW80">
        <v>-49000</v>
      </c>
      <c r="BX80" s="10">
        <v>-39000</v>
      </c>
      <c r="BY80">
        <v>-45000</v>
      </c>
      <c r="BZ80">
        <v>-5000</v>
      </c>
      <c r="CA80">
        <v>-5000</v>
      </c>
      <c r="CB80">
        <v>-5000</v>
      </c>
      <c r="CC80">
        <v>-5000</v>
      </c>
      <c r="CD80">
        <v>-5000</v>
      </c>
      <c r="CE80">
        <v>-5000</v>
      </c>
    </row>
    <row r="81" spans="1:83" x14ac:dyDescent="0.35">
      <c r="A81" s="9" t="str">
        <f t="shared" si="1"/>
        <v>997130.051.17</v>
      </c>
      <c r="B81" s="52" t="e">
        <f>+IF(MATCH(A81,List!H$10:H$145,0),"Targeted")</f>
        <v>#N/A</v>
      </c>
      <c r="C81" s="65"/>
      <c r="D81" s="52"/>
      <c r="E81" s="16" t="s">
        <v>296</v>
      </c>
      <c r="F81" s="16" t="s">
        <v>297</v>
      </c>
      <c r="G81" s="16" t="s">
        <v>298</v>
      </c>
      <c r="H81" s="16" t="s">
        <v>297</v>
      </c>
      <c r="I81" s="16" t="s">
        <v>467</v>
      </c>
      <c r="J81" s="16" t="s">
        <v>468</v>
      </c>
      <c r="K81" s="17" t="s">
        <v>317</v>
      </c>
      <c r="L81" s="18" t="s">
        <v>301</v>
      </c>
      <c r="M81" s="195" t="s">
        <v>302</v>
      </c>
      <c r="N81" s="16" t="s">
        <v>303</v>
      </c>
      <c r="O81" s="17" t="s">
        <v>304</v>
      </c>
      <c r="P81" s="17" t="s">
        <v>305</v>
      </c>
      <c r="Q81" s="17" t="s">
        <v>306</v>
      </c>
      <c r="R81">
        <v>0</v>
      </c>
      <c r="S81">
        <v>0</v>
      </c>
      <c r="T81">
        <v>0</v>
      </c>
      <c r="U81">
        <v>0</v>
      </c>
      <c r="V81">
        <v>0</v>
      </c>
      <c r="W81">
        <v>0</v>
      </c>
      <c r="X81">
        <v>0</v>
      </c>
      <c r="Y81">
        <v>0</v>
      </c>
      <c r="Z81">
        <v>0</v>
      </c>
      <c r="AA81">
        <v>0</v>
      </c>
      <c r="AB81">
        <v>0</v>
      </c>
      <c r="AC81">
        <v>0</v>
      </c>
      <c r="AD81">
        <v>0</v>
      </c>
      <c r="AE81">
        <v>0</v>
      </c>
      <c r="AF81">
        <v>0</v>
      </c>
      <c r="AG81" s="19">
        <v>0</v>
      </c>
      <c r="AH81">
        <v>0</v>
      </c>
      <c r="AI81">
        <v>0</v>
      </c>
      <c r="AJ81">
        <v>0</v>
      </c>
      <c r="AK81">
        <v>0</v>
      </c>
      <c r="AL81">
        <v>0</v>
      </c>
      <c r="AM81">
        <v>0</v>
      </c>
      <c r="AN81">
        <v>0</v>
      </c>
      <c r="AO81">
        <v>0</v>
      </c>
      <c r="AP81">
        <v>0</v>
      </c>
      <c r="AQ81">
        <v>0</v>
      </c>
      <c r="AR81">
        <v>0</v>
      </c>
      <c r="AS81">
        <v>0</v>
      </c>
      <c r="AT81">
        <v>0</v>
      </c>
      <c r="AU81">
        <v>0</v>
      </c>
      <c r="AV81">
        <v>0</v>
      </c>
      <c r="AW81">
        <v>0</v>
      </c>
      <c r="AX81">
        <v>0</v>
      </c>
      <c r="AY81">
        <v>0</v>
      </c>
      <c r="AZ81">
        <v>-22000</v>
      </c>
      <c r="BA81">
        <v>-20000</v>
      </c>
      <c r="BB81">
        <v>-22000</v>
      </c>
      <c r="BC81">
        <v>-20000</v>
      </c>
      <c r="BD81">
        <v>-18000</v>
      </c>
      <c r="BE81">
        <v>-20000</v>
      </c>
      <c r="BF81">
        <v>-17000</v>
      </c>
      <c r="BG81">
        <v>-29000</v>
      </c>
      <c r="BH81">
        <v>-26000</v>
      </c>
      <c r="BI81">
        <v>-22000</v>
      </c>
      <c r="BJ81">
        <v>-21000</v>
      </c>
      <c r="BK81">
        <v>-12000</v>
      </c>
      <c r="BL81">
        <v>-15000</v>
      </c>
      <c r="BM81">
        <v>-10000</v>
      </c>
      <c r="BN81">
        <v>-16000</v>
      </c>
      <c r="BO81">
        <v>-10000</v>
      </c>
      <c r="BP81">
        <v>-9000</v>
      </c>
      <c r="BQ81">
        <v>-13000</v>
      </c>
      <c r="BR81">
        <v>-12000</v>
      </c>
      <c r="BS81">
        <v>-10000</v>
      </c>
      <c r="BT81">
        <v>-12000</v>
      </c>
      <c r="BU81">
        <v>-11000</v>
      </c>
      <c r="BV81">
        <v>-11000</v>
      </c>
      <c r="BW81">
        <v>-11000</v>
      </c>
      <c r="BX81" s="10">
        <v>-11000</v>
      </c>
      <c r="BY81">
        <v>-9000</v>
      </c>
      <c r="BZ81">
        <v>-20000</v>
      </c>
      <c r="CA81">
        <v>-20000</v>
      </c>
      <c r="CB81">
        <v>-20000</v>
      </c>
      <c r="CC81">
        <v>-20000</v>
      </c>
      <c r="CD81">
        <v>-20000</v>
      </c>
      <c r="CE81">
        <v>-20000</v>
      </c>
    </row>
    <row r="82" spans="1:83" x14ac:dyDescent="0.35">
      <c r="A82" s="9" t="str">
        <f t="shared" si="1"/>
        <v>0000.051.</v>
      </c>
      <c r="B82" s="52" t="e">
        <f>+IF(MATCH(A82,List!H$10:H$145,0),"Targeted")</f>
        <v>#N/A</v>
      </c>
      <c r="C82" s="65"/>
      <c r="D82" s="52"/>
      <c r="E82" s="16" t="s">
        <v>296</v>
      </c>
      <c r="F82" s="16" t="s">
        <v>297</v>
      </c>
      <c r="G82" s="16" t="s">
        <v>469</v>
      </c>
      <c r="H82" s="16" t="s">
        <v>470</v>
      </c>
      <c r="I82" s="16" t="s">
        <v>471</v>
      </c>
      <c r="J82" s="16" t="s">
        <v>472</v>
      </c>
      <c r="K82" s="17" t="s">
        <v>299</v>
      </c>
      <c r="L82" s="18" t="s">
        <v>301</v>
      </c>
      <c r="M82" s="195" t="s">
        <v>302</v>
      </c>
      <c r="N82" s="16" t="s">
        <v>303</v>
      </c>
      <c r="O82" s="17" t="s">
        <v>346</v>
      </c>
      <c r="P82" s="17" t="s">
        <v>305</v>
      </c>
      <c r="Q82" s="17" t="s">
        <v>306</v>
      </c>
      <c r="R82">
        <v>12137694</v>
      </c>
      <c r="S82">
        <v>11984836</v>
      </c>
      <c r="T82">
        <v>12985684</v>
      </c>
      <c r="U82">
        <v>13386624</v>
      </c>
      <c r="V82">
        <v>15162255</v>
      </c>
      <c r="W82">
        <v>17956487</v>
      </c>
      <c r="X82">
        <v>19859043</v>
      </c>
      <c r="Y82">
        <v>21373576</v>
      </c>
      <c r="Z82">
        <v>23030740</v>
      </c>
      <c r="AA82">
        <v>22632579</v>
      </c>
      <c r="AB82">
        <v>23035791</v>
      </c>
      <c r="AC82">
        <v>23245741</v>
      </c>
      <c r="AD82">
        <v>23728189</v>
      </c>
      <c r="AE82">
        <v>24967612</v>
      </c>
      <c r="AF82">
        <v>25063518</v>
      </c>
      <c r="AG82" s="19">
        <v>6358317</v>
      </c>
      <c r="AH82">
        <v>25714937</v>
      </c>
      <c r="AI82">
        <v>27075348</v>
      </c>
      <c r="AJ82">
        <v>28407171</v>
      </c>
      <c r="AK82">
        <v>30841733</v>
      </c>
      <c r="AL82">
        <v>36408884</v>
      </c>
      <c r="AM82">
        <v>42340645</v>
      </c>
      <c r="AN82">
        <v>45523455</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row>
    <row r="83" spans="1:83" x14ac:dyDescent="0.35">
      <c r="A83" s="9" t="str">
        <f t="shared" si="1"/>
        <v>0001.051.21</v>
      </c>
      <c r="B83" s="52" t="e">
        <f>+IF(MATCH(A83,List!H$10:H$145,0),"Targeted")</f>
        <v>#N/A</v>
      </c>
      <c r="C83" s="65"/>
      <c r="D83" s="52"/>
      <c r="E83" s="16" t="s">
        <v>296</v>
      </c>
      <c r="F83" s="16" t="s">
        <v>297</v>
      </c>
      <c r="G83" s="16" t="s">
        <v>469</v>
      </c>
      <c r="H83" s="16" t="s">
        <v>470</v>
      </c>
      <c r="I83" s="16" t="s">
        <v>473</v>
      </c>
      <c r="J83" s="16" t="s">
        <v>474</v>
      </c>
      <c r="K83" s="17" t="s">
        <v>309</v>
      </c>
      <c r="L83" s="18" t="s">
        <v>301</v>
      </c>
      <c r="M83" s="195" t="s">
        <v>302</v>
      </c>
      <c r="N83" s="16" t="s">
        <v>303</v>
      </c>
      <c r="O83" s="17" t="s">
        <v>346</v>
      </c>
      <c r="P83" s="17" t="s">
        <v>305</v>
      </c>
      <c r="Q83" s="17" t="s">
        <v>306</v>
      </c>
      <c r="R83">
        <v>4193000</v>
      </c>
      <c r="S83">
        <v>4271000</v>
      </c>
      <c r="T83">
        <v>4436000</v>
      </c>
      <c r="U83">
        <v>4526000</v>
      </c>
      <c r="V83">
        <v>4847000</v>
      </c>
      <c r="W83">
        <v>4996000</v>
      </c>
      <c r="X83">
        <v>5259000</v>
      </c>
      <c r="Y83">
        <v>5540000</v>
      </c>
      <c r="Z83">
        <v>6001000</v>
      </c>
      <c r="AA83">
        <v>6446000</v>
      </c>
      <c r="AB83">
        <v>6535000</v>
      </c>
      <c r="AC83">
        <v>6527000</v>
      </c>
      <c r="AD83">
        <v>6681000</v>
      </c>
      <c r="AE83">
        <v>7194000</v>
      </c>
      <c r="AF83">
        <v>7482000</v>
      </c>
      <c r="AG83" s="19">
        <v>1910000</v>
      </c>
      <c r="AH83">
        <v>7957000</v>
      </c>
      <c r="AI83">
        <v>8478000</v>
      </c>
      <c r="AJ83">
        <v>8938000</v>
      </c>
      <c r="AK83">
        <v>10055000</v>
      </c>
      <c r="AL83">
        <v>11532000</v>
      </c>
      <c r="AM83">
        <v>12829000</v>
      </c>
      <c r="AN83">
        <v>15362100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row>
    <row r="84" spans="1:83" x14ac:dyDescent="0.35">
      <c r="A84" s="9" t="str">
        <f t="shared" si="1"/>
        <v>0041.051.97</v>
      </c>
      <c r="B84" s="52" t="e">
        <f>+IF(MATCH(A84,List!H$10:H$145,0),"Targeted")</f>
        <v>#N/A</v>
      </c>
      <c r="C84" s="65"/>
      <c r="D84" s="52"/>
      <c r="E84" s="16" t="s">
        <v>296</v>
      </c>
      <c r="F84" s="16" t="s">
        <v>297</v>
      </c>
      <c r="G84" s="16" t="s">
        <v>469</v>
      </c>
      <c r="H84" s="16" t="s">
        <v>470</v>
      </c>
      <c r="I84" s="16" t="s">
        <v>475</v>
      </c>
      <c r="J84" s="16" t="s">
        <v>476</v>
      </c>
      <c r="K84" s="17" t="s">
        <v>314</v>
      </c>
      <c r="L84" s="18" t="s">
        <v>301</v>
      </c>
      <c r="M84" s="195" t="s">
        <v>302</v>
      </c>
      <c r="N84" s="16" t="s">
        <v>303</v>
      </c>
      <c r="O84" s="17" t="s">
        <v>304</v>
      </c>
      <c r="P84" s="17" t="s">
        <v>305</v>
      </c>
      <c r="Q84" s="17" t="s">
        <v>306</v>
      </c>
      <c r="R84">
        <v>0</v>
      </c>
      <c r="S84">
        <v>0</v>
      </c>
      <c r="T84">
        <v>0</v>
      </c>
      <c r="U84">
        <v>0</v>
      </c>
      <c r="V84">
        <v>0</v>
      </c>
      <c r="W84">
        <v>0</v>
      </c>
      <c r="X84">
        <v>0</v>
      </c>
      <c r="Y84">
        <v>0</v>
      </c>
      <c r="Z84">
        <v>0</v>
      </c>
      <c r="AA84">
        <v>0</v>
      </c>
      <c r="AB84">
        <v>0</v>
      </c>
      <c r="AC84">
        <v>0</v>
      </c>
      <c r="AD84">
        <v>0</v>
      </c>
      <c r="AE84">
        <v>0</v>
      </c>
      <c r="AF84">
        <v>0</v>
      </c>
      <c r="AG84" s="19">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1539000</v>
      </c>
      <c r="BK84">
        <v>2344000</v>
      </c>
      <c r="BL84">
        <v>2452000</v>
      </c>
      <c r="BM84">
        <v>2776000</v>
      </c>
      <c r="BN84">
        <v>3745000</v>
      </c>
      <c r="BO84">
        <v>4516000</v>
      </c>
      <c r="BP84">
        <v>4950000</v>
      </c>
      <c r="BQ84">
        <v>5376000</v>
      </c>
      <c r="BR84">
        <v>6791000</v>
      </c>
      <c r="BS84">
        <v>6337000</v>
      </c>
      <c r="BT84">
        <v>6197000</v>
      </c>
      <c r="BU84">
        <v>6870000</v>
      </c>
      <c r="BV84">
        <v>6769000</v>
      </c>
      <c r="BW84">
        <v>6837000</v>
      </c>
      <c r="BX84" s="10">
        <v>7909000</v>
      </c>
      <c r="BY84">
        <v>8505000</v>
      </c>
      <c r="BZ84">
        <v>9845000</v>
      </c>
      <c r="CA84">
        <v>11370000</v>
      </c>
      <c r="CB84">
        <v>11832000</v>
      </c>
      <c r="CC84">
        <v>11840000</v>
      </c>
      <c r="CD84">
        <v>12064000</v>
      </c>
      <c r="CE84">
        <v>12285000</v>
      </c>
    </row>
    <row r="85" spans="1:83" x14ac:dyDescent="0.35">
      <c r="A85" s="9" t="str">
        <f t="shared" si="1"/>
        <v>1000.051.17</v>
      </c>
      <c r="B85" s="52" t="e">
        <f>+IF(MATCH(A85,List!H$10:H$145,0),"Targeted")</f>
        <v>#N/A</v>
      </c>
      <c r="C85" s="65"/>
      <c r="D85" s="52"/>
      <c r="E85" s="16" t="s">
        <v>296</v>
      </c>
      <c r="F85" s="16" t="s">
        <v>297</v>
      </c>
      <c r="G85" s="16" t="s">
        <v>469</v>
      </c>
      <c r="H85" s="16" t="s">
        <v>470</v>
      </c>
      <c r="I85" s="16" t="s">
        <v>477</v>
      </c>
      <c r="J85" s="16" t="s">
        <v>478</v>
      </c>
      <c r="K85" s="17" t="s">
        <v>317</v>
      </c>
      <c r="L85" s="18" t="s">
        <v>301</v>
      </c>
      <c r="M85" s="195" t="s">
        <v>302</v>
      </c>
      <c r="N85" s="16" t="s">
        <v>303</v>
      </c>
      <c r="O85" s="17" t="s">
        <v>346</v>
      </c>
      <c r="P85" s="17" t="s">
        <v>305</v>
      </c>
      <c r="Q85" s="17" t="s">
        <v>306</v>
      </c>
      <c r="R85">
        <v>0</v>
      </c>
      <c r="S85">
        <v>0</v>
      </c>
      <c r="T85">
        <v>0</v>
      </c>
      <c r="U85">
        <v>0</v>
      </c>
      <c r="V85">
        <v>0</v>
      </c>
      <c r="W85">
        <v>0</v>
      </c>
      <c r="X85">
        <v>0</v>
      </c>
      <c r="Y85">
        <v>0</v>
      </c>
      <c r="Z85">
        <v>0</v>
      </c>
      <c r="AA85">
        <v>0</v>
      </c>
      <c r="AB85">
        <v>0</v>
      </c>
      <c r="AC85">
        <v>0</v>
      </c>
      <c r="AD85">
        <v>0</v>
      </c>
      <c r="AE85">
        <v>0</v>
      </c>
      <c r="AF85">
        <v>0</v>
      </c>
      <c r="AG85" s="19">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2029000</v>
      </c>
      <c r="BL85">
        <v>2098000</v>
      </c>
      <c r="BM85">
        <v>1935000</v>
      </c>
      <c r="BN85">
        <v>1771000</v>
      </c>
      <c r="BO85">
        <v>1826000</v>
      </c>
      <c r="BP85">
        <v>1841000</v>
      </c>
      <c r="BQ85">
        <v>1806000</v>
      </c>
      <c r="BR85">
        <v>1397000</v>
      </c>
      <c r="BS85">
        <v>1298000</v>
      </c>
      <c r="BT85">
        <v>1313000</v>
      </c>
      <c r="BU85">
        <v>1281000</v>
      </c>
      <c r="BV85">
        <v>1352000</v>
      </c>
      <c r="BW85">
        <v>1577000</v>
      </c>
      <c r="BX85">
        <v>1466000</v>
      </c>
      <c r="BY85">
        <v>1550000</v>
      </c>
      <c r="BZ85">
        <v>1673000</v>
      </c>
      <c r="CA85">
        <v>1888000</v>
      </c>
      <c r="CB85">
        <v>1974000</v>
      </c>
      <c r="CC85">
        <v>2061000</v>
      </c>
      <c r="CD85">
        <v>2166000</v>
      </c>
      <c r="CE85">
        <v>2274000</v>
      </c>
    </row>
    <row r="86" spans="1:83" x14ac:dyDescent="0.35">
      <c r="A86" s="9" t="str">
        <f t="shared" si="1"/>
        <v>1001.051.17</v>
      </c>
      <c r="B86" s="52" t="e">
        <f>+IF(MATCH(A86,List!H$10:H$145,0),"Targeted")</f>
        <v>#N/A</v>
      </c>
      <c r="C86" s="65"/>
      <c r="D86" s="52"/>
      <c r="E86" s="16" t="s">
        <v>296</v>
      </c>
      <c r="F86" s="16" t="s">
        <v>297</v>
      </c>
      <c r="G86" s="16" t="s">
        <v>469</v>
      </c>
      <c r="H86" s="16" t="s">
        <v>470</v>
      </c>
      <c r="I86" s="16" t="s">
        <v>479</v>
      </c>
      <c r="J86" s="16" t="s">
        <v>480</v>
      </c>
      <c r="K86" s="17" t="s">
        <v>317</v>
      </c>
      <c r="L86" s="18" t="s">
        <v>301</v>
      </c>
      <c r="M86" s="195" t="s">
        <v>302</v>
      </c>
      <c r="N86" s="16" t="s">
        <v>303</v>
      </c>
      <c r="O86" s="17" t="s">
        <v>346</v>
      </c>
      <c r="P86" s="17" t="s">
        <v>305</v>
      </c>
      <c r="Q86" s="17" t="s">
        <v>306</v>
      </c>
      <c r="R86">
        <v>0</v>
      </c>
      <c r="S86">
        <v>0</v>
      </c>
      <c r="T86">
        <v>0</v>
      </c>
      <c r="U86">
        <v>0</v>
      </c>
      <c r="V86">
        <v>0</v>
      </c>
      <c r="W86">
        <v>0</v>
      </c>
      <c r="X86">
        <v>0</v>
      </c>
      <c r="Y86">
        <v>0</v>
      </c>
      <c r="Z86">
        <v>0</v>
      </c>
      <c r="AA86">
        <v>0</v>
      </c>
      <c r="AB86">
        <v>0</v>
      </c>
      <c r="AC86">
        <v>0</v>
      </c>
      <c r="AD86">
        <v>0</v>
      </c>
      <c r="AE86">
        <v>0</v>
      </c>
      <c r="AF86">
        <v>0</v>
      </c>
      <c r="AG86" s="19">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982000</v>
      </c>
      <c r="BL86">
        <v>1051000</v>
      </c>
      <c r="BM86">
        <v>1116000</v>
      </c>
      <c r="BN86">
        <v>1053000</v>
      </c>
      <c r="BO86">
        <v>1136000</v>
      </c>
      <c r="BP86">
        <v>1142000</v>
      </c>
      <c r="BQ86">
        <v>1126000</v>
      </c>
      <c r="BR86">
        <v>876000</v>
      </c>
      <c r="BS86">
        <v>779000</v>
      </c>
      <c r="BT86">
        <v>762000</v>
      </c>
      <c r="BU86">
        <v>726000</v>
      </c>
      <c r="BV86">
        <v>766000</v>
      </c>
      <c r="BW86">
        <v>903000</v>
      </c>
      <c r="BX86">
        <v>831000</v>
      </c>
      <c r="BY86">
        <v>860000</v>
      </c>
      <c r="BZ86">
        <v>905000</v>
      </c>
      <c r="CA86">
        <v>993000</v>
      </c>
      <c r="CB86">
        <v>1033000</v>
      </c>
      <c r="CC86">
        <v>1081000</v>
      </c>
      <c r="CD86">
        <v>1133000</v>
      </c>
      <c r="CE86">
        <v>1187000</v>
      </c>
    </row>
    <row r="87" spans="1:83" x14ac:dyDescent="0.35">
      <c r="A87" s="9" t="str">
        <f t="shared" si="1"/>
        <v>1002.051.17</v>
      </c>
      <c r="B87" s="52" t="e">
        <f>+IF(MATCH(A87,List!H$10:H$145,0),"Targeted")</f>
        <v>#N/A</v>
      </c>
      <c r="C87" s="65"/>
      <c r="D87" s="52"/>
      <c r="E87" s="16" t="s">
        <v>296</v>
      </c>
      <c r="F87" s="16" t="s">
        <v>297</v>
      </c>
      <c r="G87" s="16" t="s">
        <v>469</v>
      </c>
      <c r="H87" s="16" t="s">
        <v>470</v>
      </c>
      <c r="I87" s="16" t="s">
        <v>481</v>
      </c>
      <c r="J87" s="16" t="s">
        <v>482</v>
      </c>
      <c r="K87" s="17" t="s">
        <v>317</v>
      </c>
      <c r="L87" s="18" t="s">
        <v>301</v>
      </c>
      <c r="M87" s="195" t="s">
        <v>302</v>
      </c>
      <c r="N87" s="16" t="s">
        <v>303</v>
      </c>
      <c r="O87" s="17" t="s">
        <v>346</v>
      </c>
      <c r="P87" s="17" t="s">
        <v>305</v>
      </c>
      <c r="Q87" s="17" t="s">
        <v>306</v>
      </c>
      <c r="R87">
        <v>0</v>
      </c>
      <c r="S87">
        <v>0</v>
      </c>
      <c r="T87">
        <v>0</v>
      </c>
      <c r="U87">
        <v>0</v>
      </c>
      <c r="V87">
        <v>0</v>
      </c>
      <c r="W87">
        <v>0</v>
      </c>
      <c r="X87">
        <v>0</v>
      </c>
      <c r="Y87">
        <v>0</v>
      </c>
      <c r="Z87">
        <v>0</v>
      </c>
      <c r="AA87">
        <v>0</v>
      </c>
      <c r="AB87">
        <v>0</v>
      </c>
      <c r="AC87">
        <v>0</v>
      </c>
      <c r="AD87">
        <v>0</v>
      </c>
      <c r="AE87">
        <v>0</v>
      </c>
      <c r="AF87">
        <v>0</v>
      </c>
      <c r="AG87" s="19">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292000</v>
      </c>
      <c r="BL87">
        <v>287000</v>
      </c>
      <c r="BM87">
        <v>266000</v>
      </c>
      <c r="BN87">
        <v>240000</v>
      </c>
      <c r="BO87">
        <v>234000</v>
      </c>
      <c r="BP87">
        <v>242000</v>
      </c>
      <c r="BQ87">
        <v>236000</v>
      </c>
      <c r="BR87">
        <v>169000</v>
      </c>
      <c r="BS87">
        <v>148000</v>
      </c>
      <c r="BT87">
        <v>125000</v>
      </c>
      <c r="BU87">
        <v>116000</v>
      </c>
      <c r="BV87">
        <v>123000</v>
      </c>
      <c r="BW87">
        <v>143000</v>
      </c>
      <c r="BX87">
        <v>131000</v>
      </c>
      <c r="BY87">
        <v>137000</v>
      </c>
      <c r="BZ87">
        <v>146000</v>
      </c>
      <c r="CA87">
        <v>160000</v>
      </c>
      <c r="CB87">
        <v>165000</v>
      </c>
      <c r="CC87">
        <v>172000</v>
      </c>
      <c r="CD87">
        <v>180000</v>
      </c>
      <c r="CE87">
        <v>188000</v>
      </c>
    </row>
    <row r="88" spans="1:83" x14ac:dyDescent="0.35">
      <c r="A88" s="9" t="str">
        <f t="shared" si="1"/>
        <v>1003.051.17</v>
      </c>
      <c r="B88" s="52" t="e">
        <f>+IF(MATCH(A88,List!H$10:H$145,0),"Targeted")</f>
        <v>#N/A</v>
      </c>
      <c r="C88" s="65"/>
      <c r="D88" s="52"/>
      <c r="E88" s="16" t="s">
        <v>296</v>
      </c>
      <c r="F88" s="16" t="s">
        <v>297</v>
      </c>
      <c r="G88" s="16" t="s">
        <v>469</v>
      </c>
      <c r="H88" s="16" t="s">
        <v>470</v>
      </c>
      <c r="I88" s="16" t="s">
        <v>483</v>
      </c>
      <c r="J88" s="16" t="s">
        <v>484</v>
      </c>
      <c r="K88" s="17" t="s">
        <v>317</v>
      </c>
      <c r="L88" s="18" t="s">
        <v>301</v>
      </c>
      <c r="M88" s="195" t="s">
        <v>302</v>
      </c>
      <c r="N88" s="16" t="s">
        <v>303</v>
      </c>
      <c r="O88" s="17" t="s">
        <v>346</v>
      </c>
      <c r="P88" s="17" t="s">
        <v>305</v>
      </c>
      <c r="Q88" s="17" t="s">
        <v>306</v>
      </c>
      <c r="R88">
        <v>0</v>
      </c>
      <c r="S88">
        <v>0</v>
      </c>
      <c r="T88">
        <v>0</v>
      </c>
      <c r="U88">
        <v>0</v>
      </c>
      <c r="V88">
        <v>0</v>
      </c>
      <c r="W88">
        <v>0</v>
      </c>
      <c r="X88">
        <v>0</v>
      </c>
      <c r="Y88">
        <v>0</v>
      </c>
      <c r="Z88">
        <v>0</v>
      </c>
      <c r="AA88">
        <v>0</v>
      </c>
      <c r="AB88">
        <v>0</v>
      </c>
      <c r="AC88">
        <v>0</v>
      </c>
      <c r="AD88">
        <v>0</v>
      </c>
      <c r="AE88">
        <v>0</v>
      </c>
      <c r="AF88">
        <v>0</v>
      </c>
      <c r="AG88" s="19">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137000</v>
      </c>
      <c r="BL88">
        <v>145000</v>
      </c>
      <c r="BM88">
        <v>142000</v>
      </c>
      <c r="BN88">
        <v>134000</v>
      </c>
      <c r="BO88">
        <v>129000</v>
      </c>
      <c r="BP88">
        <v>132000</v>
      </c>
      <c r="BQ88">
        <v>135000</v>
      </c>
      <c r="BR88">
        <v>98000</v>
      </c>
      <c r="BS88">
        <v>89000</v>
      </c>
      <c r="BT88">
        <v>74000</v>
      </c>
      <c r="BU88">
        <v>68000</v>
      </c>
      <c r="BV88">
        <v>72000</v>
      </c>
      <c r="BW88">
        <v>81000</v>
      </c>
      <c r="BX88">
        <v>74000</v>
      </c>
      <c r="BY88">
        <v>77000</v>
      </c>
      <c r="BZ88">
        <v>82000</v>
      </c>
      <c r="CA88">
        <v>86000</v>
      </c>
      <c r="CB88">
        <v>92000</v>
      </c>
      <c r="CC88">
        <v>96000</v>
      </c>
      <c r="CD88">
        <v>100000</v>
      </c>
      <c r="CE88">
        <v>105000</v>
      </c>
    </row>
    <row r="89" spans="1:83" x14ac:dyDescent="0.35">
      <c r="A89" s="9" t="str">
        <f t="shared" si="1"/>
        <v>1004.051.21</v>
      </c>
      <c r="B89" s="52" t="e">
        <f>+IF(MATCH(A89,List!H$10:H$145,0),"Targeted")</f>
        <v>#N/A</v>
      </c>
      <c r="C89" s="65"/>
      <c r="D89" s="52"/>
      <c r="E89" s="16" t="s">
        <v>296</v>
      </c>
      <c r="F89" s="16" t="s">
        <v>297</v>
      </c>
      <c r="G89" s="16" t="s">
        <v>469</v>
      </c>
      <c r="H89" s="16" t="s">
        <v>470</v>
      </c>
      <c r="I89" s="16" t="s">
        <v>485</v>
      </c>
      <c r="J89" s="16" t="s">
        <v>486</v>
      </c>
      <c r="K89" s="17" t="s">
        <v>309</v>
      </c>
      <c r="L89" s="18" t="s">
        <v>301</v>
      </c>
      <c r="M89" s="195" t="s">
        <v>302</v>
      </c>
      <c r="N89" s="16" t="s">
        <v>303</v>
      </c>
      <c r="O89" s="17" t="s">
        <v>346</v>
      </c>
      <c r="P89" s="17" t="s">
        <v>305</v>
      </c>
      <c r="Q89" s="17" t="s">
        <v>306</v>
      </c>
      <c r="R89">
        <v>0</v>
      </c>
      <c r="S89">
        <v>0</v>
      </c>
      <c r="T89">
        <v>0</v>
      </c>
      <c r="U89">
        <v>0</v>
      </c>
      <c r="V89">
        <v>0</v>
      </c>
      <c r="W89">
        <v>0</v>
      </c>
      <c r="X89">
        <v>0</v>
      </c>
      <c r="Y89">
        <v>0</v>
      </c>
      <c r="Z89">
        <v>0</v>
      </c>
      <c r="AA89">
        <v>0</v>
      </c>
      <c r="AB89">
        <v>0</v>
      </c>
      <c r="AC89">
        <v>0</v>
      </c>
      <c r="AD89">
        <v>0</v>
      </c>
      <c r="AE89">
        <v>0</v>
      </c>
      <c r="AF89">
        <v>0</v>
      </c>
      <c r="AG89" s="1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2727000</v>
      </c>
      <c r="BL89">
        <v>2915000</v>
      </c>
      <c r="BM89">
        <v>3132000</v>
      </c>
      <c r="BN89">
        <v>2902000</v>
      </c>
      <c r="BO89">
        <v>3124000</v>
      </c>
      <c r="BP89">
        <v>3190000</v>
      </c>
      <c r="BQ89">
        <v>3147000</v>
      </c>
      <c r="BR89">
        <v>2434000</v>
      </c>
      <c r="BS89">
        <v>2109000</v>
      </c>
      <c r="BT89">
        <v>2047000</v>
      </c>
      <c r="BU89">
        <v>1890000</v>
      </c>
      <c r="BV89">
        <v>1955000</v>
      </c>
      <c r="BW89">
        <v>2285000</v>
      </c>
      <c r="BX89">
        <v>2142000</v>
      </c>
      <c r="BY89">
        <v>2186000</v>
      </c>
      <c r="BZ89">
        <v>2351000</v>
      </c>
      <c r="CA89">
        <v>2623000</v>
      </c>
      <c r="CB89">
        <v>2770000</v>
      </c>
      <c r="CC89">
        <v>2912000</v>
      </c>
      <c r="CD89">
        <v>3060000</v>
      </c>
      <c r="CE89">
        <v>3213000</v>
      </c>
    </row>
    <row r="90" spans="1:83" x14ac:dyDescent="0.35">
      <c r="A90" s="9" t="str">
        <f t="shared" si="1"/>
        <v>1005.051.21</v>
      </c>
      <c r="B90" s="52" t="e">
        <f>+IF(MATCH(A90,List!H$10:H$145,0),"Targeted")</f>
        <v>#N/A</v>
      </c>
      <c r="C90" s="65"/>
      <c r="D90" s="52"/>
      <c r="E90" s="16" t="s">
        <v>296</v>
      </c>
      <c r="F90" s="16" t="s">
        <v>297</v>
      </c>
      <c r="G90" s="16" t="s">
        <v>469</v>
      </c>
      <c r="H90" s="16" t="s">
        <v>470</v>
      </c>
      <c r="I90" s="16" t="s">
        <v>487</v>
      </c>
      <c r="J90" s="16" t="s">
        <v>488</v>
      </c>
      <c r="K90" s="17" t="s">
        <v>309</v>
      </c>
      <c r="L90" s="18" t="s">
        <v>301</v>
      </c>
      <c r="M90" s="195" t="s">
        <v>302</v>
      </c>
      <c r="N90" s="16" t="s">
        <v>303</v>
      </c>
      <c r="O90" s="17" t="s">
        <v>346</v>
      </c>
      <c r="P90" s="17" t="s">
        <v>305</v>
      </c>
      <c r="Q90" s="17" t="s">
        <v>306</v>
      </c>
      <c r="R90">
        <v>0</v>
      </c>
      <c r="S90">
        <v>0</v>
      </c>
      <c r="T90">
        <v>0</v>
      </c>
      <c r="U90">
        <v>0</v>
      </c>
      <c r="V90">
        <v>0</v>
      </c>
      <c r="W90">
        <v>0</v>
      </c>
      <c r="X90">
        <v>0</v>
      </c>
      <c r="Y90">
        <v>0</v>
      </c>
      <c r="Z90">
        <v>0</v>
      </c>
      <c r="AA90">
        <v>0</v>
      </c>
      <c r="AB90">
        <v>0</v>
      </c>
      <c r="AC90">
        <v>0</v>
      </c>
      <c r="AD90">
        <v>0</v>
      </c>
      <c r="AE90">
        <v>0</v>
      </c>
      <c r="AF90">
        <v>0</v>
      </c>
      <c r="AG90" s="19">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717000</v>
      </c>
      <c r="BL90">
        <v>742000</v>
      </c>
      <c r="BM90">
        <v>718000</v>
      </c>
      <c r="BN90">
        <v>679000</v>
      </c>
      <c r="BO90">
        <v>694000</v>
      </c>
      <c r="BP90">
        <v>720000</v>
      </c>
      <c r="BQ90">
        <v>704000</v>
      </c>
      <c r="BR90">
        <v>522000</v>
      </c>
      <c r="BS90">
        <v>471000</v>
      </c>
      <c r="BT90">
        <v>395000</v>
      </c>
      <c r="BU90">
        <v>358000</v>
      </c>
      <c r="BV90">
        <v>376000</v>
      </c>
      <c r="BW90">
        <v>438000</v>
      </c>
      <c r="BX90">
        <v>387000</v>
      </c>
      <c r="BY90">
        <v>395000</v>
      </c>
      <c r="BZ90">
        <v>418000</v>
      </c>
      <c r="CA90">
        <v>460000</v>
      </c>
      <c r="CB90">
        <v>483000</v>
      </c>
      <c r="CC90">
        <v>506000</v>
      </c>
      <c r="CD90">
        <v>531000</v>
      </c>
      <c r="CE90">
        <v>557000</v>
      </c>
    </row>
    <row r="91" spans="1:83" x14ac:dyDescent="0.35">
      <c r="A91" s="9" t="str">
        <f t="shared" si="1"/>
        <v>1006.051.21</v>
      </c>
      <c r="B91" s="52" t="e">
        <f>+IF(MATCH(A91,List!H$10:H$145,0),"Targeted")</f>
        <v>#N/A</v>
      </c>
      <c r="C91" s="65"/>
      <c r="D91" s="52"/>
      <c r="E91" s="16" t="s">
        <v>296</v>
      </c>
      <c r="F91" s="16" t="s">
        <v>297</v>
      </c>
      <c r="G91" s="16" t="s">
        <v>469</v>
      </c>
      <c r="H91" s="16" t="s">
        <v>470</v>
      </c>
      <c r="I91" s="16" t="s">
        <v>489</v>
      </c>
      <c r="J91" s="16" t="s">
        <v>490</v>
      </c>
      <c r="K91" s="17" t="s">
        <v>309</v>
      </c>
      <c r="L91" s="18" t="s">
        <v>301</v>
      </c>
      <c r="M91" s="195" t="s">
        <v>302</v>
      </c>
      <c r="N91" s="16" t="s">
        <v>303</v>
      </c>
      <c r="O91" s="17" t="s">
        <v>346</v>
      </c>
      <c r="P91" s="17" t="s">
        <v>305</v>
      </c>
      <c r="Q91" s="17" t="s">
        <v>306</v>
      </c>
      <c r="R91">
        <v>0</v>
      </c>
      <c r="S91">
        <v>0</v>
      </c>
      <c r="T91">
        <v>0</v>
      </c>
      <c r="U91">
        <v>0</v>
      </c>
      <c r="V91">
        <v>0</v>
      </c>
      <c r="W91">
        <v>0</v>
      </c>
      <c r="X91">
        <v>0</v>
      </c>
      <c r="Y91">
        <v>0</v>
      </c>
      <c r="Z91">
        <v>0</v>
      </c>
      <c r="AA91">
        <v>0</v>
      </c>
      <c r="AB91">
        <v>0</v>
      </c>
      <c r="AC91">
        <v>0</v>
      </c>
      <c r="AD91">
        <v>0</v>
      </c>
      <c r="AE91">
        <v>0</v>
      </c>
      <c r="AF91">
        <v>0</v>
      </c>
      <c r="AG91" s="19">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1219000</v>
      </c>
      <c r="BL91">
        <v>1232000</v>
      </c>
      <c r="BM91">
        <v>1262000</v>
      </c>
      <c r="BN91">
        <v>1194000</v>
      </c>
      <c r="BO91">
        <v>1217000</v>
      </c>
      <c r="BP91">
        <v>1254000</v>
      </c>
      <c r="BQ91">
        <v>1234000</v>
      </c>
      <c r="BR91">
        <v>909000</v>
      </c>
      <c r="BS91">
        <v>819000</v>
      </c>
      <c r="BT91">
        <v>689000</v>
      </c>
      <c r="BU91">
        <v>630000</v>
      </c>
      <c r="BV91">
        <v>654000</v>
      </c>
      <c r="BW91">
        <v>757000</v>
      </c>
      <c r="BX91">
        <v>685000</v>
      </c>
      <c r="BY91">
        <v>704000</v>
      </c>
      <c r="BZ91">
        <v>747000</v>
      </c>
      <c r="CA91">
        <v>820000</v>
      </c>
      <c r="CB91">
        <v>864000</v>
      </c>
      <c r="CC91">
        <v>906000</v>
      </c>
      <c r="CD91">
        <v>951000</v>
      </c>
      <c r="CE91">
        <v>996000</v>
      </c>
    </row>
    <row r="92" spans="1:83" x14ac:dyDescent="0.35">
      <c r="A92" s="9" t="str">
        <f t="shared" si="1"/>
        <v>1007.051.57</v>
      </c>
      <c r="B92" s="52" t="e">
        <f>+IF(MATCH(A92,List!H$10:H$145,0),"Targeted")</f>
        <v>#N/A</v>
      </c>
      <c r="C92" s="65"/>
      <c r="D92" s="52"/>
      <c r="E92" s="16" t="s">
        <v>296</v>
      </c>
      <c r="F92" s="16" t="s">
        <v>297</v>
      </c>
      <c r="G92" s="16" t="s">
        <v>469</v>
      </c>
      <c r="H92" s="16" t="s">
        <v>470</v>
      </c>
      <c r="I92" s="16" t="s">
        <v>491</v>
      </c>
      <c r="J92" s="16" t="s">
        <v>492</v>
      </c>
      <c r="K92" s="17" t="s">
        <v>322</v>
      </c>
      <c r="L92" s="18" t="s">
        <v>301</v>
      </c>
      <c r="M92" s="195" t="s">
        <v>302</v>
      </c>
      <c r="N92" s="16" t="s">
        <v>303</v>
      </c>
      <c r="O92" s="17" t="s">
        <v>346</v>
      </c>
      <c r="P92" s="17" t="s">
        <v>305</v>
      </c>
      <c r="Q92" s="17" t="s">
        <v>306</v>
      </c>
      <c r="R92">
        <v>0</v>
      </c>
      <c r="S92">
        <v>0</v>
      </c>
      <c r="T92">
        <v>0</v>
      </c>
      <c r="U92">
        <v>0</v>
      </c>
      <c r="V92">
        <v>0</v>
      </c>
      <c r="W92">
        <v>0</v>
      </c>
      <c r="X92">
        <v>0</v>
      </c>
      <c r="Y92">
        <v>0</v>
      </c>
      <c r="Z92">
        <v>0</v>
      </c>
      <c r="AA92">
        <v>0</v>
      </c>
      <c r="AB92">
        <v>0</v>
      </c>
      <c r="AC92">
        <v>0</v>
      </c>
      <c r="AD92">
        <v>0</v>
      </c>
      <c r="AE92">
        <v>0</v>
      </c>
      <c r="AF92">
        <v>0</v>
      </c>
      <c r="AG92" s="19">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2033000</v>
      </c>
      <c r="BL92">
        <v>2082000</v>
      </c>
      <c r="BM92">
        <v>1959000</v>
      </c>
      <c r="BN92">
        <v>1778000</v>
      </c>
      <c r="BO92">
        <v>1836000</v>
      </c>
      <c r="BP92">
        <v>1863000</v>
      </c>
      <c r="BQ92">
        <v>1840000</v>
      </c>
      <c r="BR92">
        <v>1442000</v>
      </c>
      <c r="BS92">
        <v>1317000</v>
      </c>
      <c r="BT92">
        <v>1274000</v>
      </c>
      <c r="BU92">
        <v>1239000</v>
      </c>
      <c r="BV92">
        <v>1319000</v>
      </c>
      <c r="BW92">
        <v>1561000</v>
      </c>
      <c r="BX92">
        <v>1449000</v>
      </c>
      <c r="BY92">
        <v>1515000</v>
      </c>
      <c r="BZ92">
        <v>1623000</v>
      </c>
      <c r="CA92">
        <v>1824000</v>
      </c>
      <c r="CB92">
        <v>1903000</v>
      </c>
      <c r="CC92">
        <v>1995000</v>
      </c>
      <c r="CD92">
        <v>2100000</v>
      </c>
      <c r="CE92">
        <v>2205000</v>
      </c>
    </row>
    <row r="93" spans="1:83" x14ac:dyDescent="0.35">
      <c r="A93" s="9" t="str">
        <f t="shared" si="1"/>
        <v>1008.051.57</v>
      </c>
      <c r="B93" s="52" t="e">
        <f>+IF(MATCH(A93,List!H$10:H$145,0),"Targeted")</f>
        <v>#N/A</v>
      </c>
      <c r="C93" s="65"/>
      <c r="D93" s="52"/>
      <c r="E93" s="16" t="s">
        <v>296</v>
      </c>
      <c r="F93" s="16" t="s">
        <v>297</v>
      </c>
      <c r="G93" s="16" t="s">
        <v>469</v>
      </c>
      <c r="H93" s="16" t="s">
        <v>470</v>
      </c>
      <c r="I93" s="16" t="s">
        <v>493</v>
      </c>
      <c r="J93" s="16" t="s">
        <v>494</v>
      </c>
      <c r="K93" s="17" t="s">
        <v>322</v>
      </c>
      <c r="L93" s="18" t="s">
        <v>301</v>
      </c>
      <c r="M93" s="195" t="s">
        <v>302</v>
      </c>
      <c r="N93" s="16" t="s">
        <v>303</v>
      </c>
      <c r="O93" s="17" t="s">
        <v>346</v>
      </c>
      <c r="P93" s="17" t="s">
        <v>305</v>
      </c>
      <c r="Q93" s="17" t="s">
        <v>306</v>
      </c>
      <c r="R93">
        <v>0</v>
      </c>
      <c r="S93">
        <v>0</v>
      </c>
      <c r="T93">
        <v>0</v>
      </c>
      <c r="U93">
        <v>0</v>
      </c>
      <c r="V93">
        <v>0</v>
      </c>
      <c r="W93">
        <v>0</v>
      </c>
      <c r="X93">
        <v>0</v>
      </c>
      <c r="Y93">
        <v>0</v>
      </c>
      <c r="Z93">
        <v>0</v>
      </c>
      <c r="AA93">
        <v>0</v>
      </c>
      <c r="AB93">
        <v>0</v>
      </c>
      <c r="AC93">
        <v>0</v>
      </c>
      <c r="AD93">
        <v>0</v>
      </c>
      <c r="AE93">
        <v>0</v>
      </c>
      <c r="AF93">
        <v>0</v>
      </c>
      <c r="AG93" s="19">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254000</v>
      </c>
      <c r="BL93">
        <v>268000</v>
      </c>
      <c r="BM93">
        <v>252000</v>
      </c>
      <c r="BN93">
        <v>224000</v>
      </c>
      <c r="BO93">
        <v>225000</v>
      </c>
      <c r="BP93">
        <v>240000</v>
      </c>
      <c r="BQ93">
        <v>239000</v>
      </c>
      <c r="BR93">
        <v>174000</v>
      </c>
      <c r="BS93">
        <v>156000</v>
      </c>
      <c r="BT93">
        <v>127000</v>
      </c>
      <c r="BU93">
        <v>118000</v>
      </c>
      <c r="BV93">
        <v>125000</v>
      </c>
      <c r="BW93">
        <v>146000</v>
      </c>
      <c r="BX93">
        <v>133000</v>
      </c>
      <c r="BY93">
        <v>140000</v>
      </c>
      <c r="BZ93">
        <v>150000</v>
      </c>
      <c r="CA93">
        <v>169000</v>
      </c>
      <c r="CB93">
        <v>180000</v>
      </c>
      <c r="CC93">
        <v>190000</v>
      </c>
      <c r="CD93">
        <v>200000</v>
      </c>
      <c r="CE93">
        <v>210000</v>
      </c>
    </row>
    <row r="94" spans="1:83" x14ac:dyDescent="0.35">
      <c r="A94" s="9" t="str">
        <f t="shared" si="1"/>
        <v>1009.051.57</v>
      </c>
      <c r="B94" s="52" t="e">
        <f>+IF(MATCH(A94,List!H$10:H$145,0),"Targeted")</f>
        <v>#N/A</v>
      </c>
      <c r="C94" s="65"/>
      <c r="D94" s="52"/>
      <c r="E94" s="16" t="s">
        <v>296</v>
      </c>
      <c r="F94" s="16" t="s">
        <v>297</v>
      </c>
      <c r="G94" s="16" t="s">
        <v>469</v>
      </c>
      <c r="H94" s="16" t="s">
        <v>470</v>
      </c>
      <c r="I94" s="16" t="s">
        <v>495</v>
      </c>
      <c r="J94" s="16" t="s">
        <v>496</v>
      </c>
      <c r="K94" s="17" t="s">
        <v>322</v>
      </c>
      <c r="L94" s="18" t="s">
        <v>301</v>
      </c>
      <c r="M94" s="195" t="s">
        <v>302</v>
      </c>
      <c r="N94" s="16" t="s">
        <v>303</v>
      </c>
      <c r="O94" s="17" t="s">
        <v>346</v>
      </c>
      <c r="P94" s="17" t="s">
        <v>305</v>
      </c>
      <c r="Q94" s="17" t="s">
        <v>306</v>
      </c>
      <c r="R94">
        <v>0</v>
      </c>
      <c r="S94">
        <v>0</v>
      </c>
      <c r="T94">
        <v>0</v>
      </c>
      <c r="U94">
        <v>0</v>
      </c>
      <c r="V94">
        <v>0</v>
      </c>
      <c r="W94">
        <v>0</v>
      </c>
      <c r="X94">
        <v>0</v>
      </c>
      <c r="Y94">
        <v>0</v>
      </c>
      <c r="Z94">
        <v>0</v>
      </c>
      <c r="AA94">
        <v>0</v>
      </c>
      <c r="AB94">
        <v>0</v>
      </c>
      <c r="AC94">
        <v>0</v>
      </c>
      <c r="AD94">
        <v>0</v>
      </c>
      <c r="AE94">
        <v>0</v>
      </c>
      <c r="AF94">
        <v>0</v>
      </c>
      <c r="AG94" s="19">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386000</v>
      </c>
      <c r="BL94">
        <v>410000</v>
      </c>
      <c r="BM94">
        <v>402000</v>
      </c>
      <c r="BN94">
        <v>376000</v>
      </c>
      <c r="BO94">
        <v>375000</v>
      </c>
      <c r="BP94">
        <v>387000</v>
      </c>
      <c r="BQ94">
        <v>378000</v>
      </c>
      <c r="BR94">
        <v>275000</v>
      </c>
      <c r="BS94">
        <v>250000</v>
      </c>
      <c r="BT94">
        <v>217000</v>
      </c>
      <c r="BU94">
        <v>204000</v>
      </c>
      <c r="BV94">
        <v>216000</v>
      </c>
      <c r="BW94">
        <v>255000</v>
      </c>
      <c r="BX94">
        <v>236000</v>
      </c>
      <c r="BY94">
        <v>255000</v>
      </c>
      <c r="BZ94">
        <v>279000</v>
      </c>
      <c r="CA94">
        <v>314000</v>
      </c>
      <c r="CB94">
        <v>334000</v>
      </c>
      <c r="CC94">
        <v>348000</v>
      </c>
      <c r="CD94">
        <v>363000</v>
      </c>
      <c r="CE94">
        <v>381000</v>
      </c>
    </row>
    <row r="95" spans="1:83" x14ac:dyDescent="0.35">
      <c r="A95" s="9" t="str">
        <f t="shared" si="1"/>
        <v>1105.051.17</v>
      </c>
      <c r="B95" s="52" t="e">
        <f>+IF(MATCH(A95,List!H$10:H$145,0),"Targeted")</f>
        <v>#N/A</v>
      </c>
      <c r="C95" s="65"/>
      <c r="D95" s="52"/>
      <c r="E95" s="16" t="s">
        <v>296</v>
      </c>
      <c r="F95" s="16" t="s">
        <v>297</v>
      </c>
      <c r="G95" s="16" t="s">
        <v>469</v>
      </c>
      <c r="H95" s="16" t="s">
        <v>470</v>
      </c>
      <c r="I95" s="16" t="s">
        <v>497</v>
      </c>
      <c r="J95" s="16" t="s">
        <v>498</v>
      </c>
      <c r="K95" s="17" t="s">
        <v>317</v>
      </c>
      <c r="L95" s="18" t="s">
        <v>301</v>
      </c>
      <c r="M95" s="195" t="s">
        <v>302</v>
      </c>
      <c r="N95" s="16" t="s">
        <v>303</v>
      </c>
      <c r="O95" s="17" t="s">
        <v>346</v>
      </c>
      <c r="P95" s="17" t="s">
        <v>305</v>
      </c>
      <c r="Q95" s="17" t="s">
        <v>306</v>
      </c>
      <c r="R95">
        <v>0</v>
      </c>
      <c r="S95">
        <v>0</v>
      </c>
      <c r="T95">
        <v>0</v>
      </c>
      <c r="U95">
        <v>0</v>
      </c>
      <c r="V95">
        <v>0</v>
      </c>
      <c r="W95">
        <v>0</v>
      </c>
      <c r="X95">
        <v>0</v>
      </c>
      <c r="Y95">
        <v>0</v>
      </c>
      <c r="Z95">
        <v>0</v>
      </c>
      <c r="AA95">
        <v>0</v>
      </c>
      <c r="AB95">
        <v>0</v>
      </c>
      <c r="AC95">
        <v>0</v>
      </c>
      <c r="AD95">
        <v>0</v>
      </c>
      <c r="AE95">
        <v>0</v>
      </c>
      <c r="AF95">
        <v>0</v>
      </c>
      <c r="AG95" s="19">
        <v>0</v>
      </c>
      <c r="AH95">
        <v>0</v>
      </c>
      <c r="AI95">
        <v>0</v>
      </c>
      <c r="AJ95">
        <v>0</v>
      </c>
      <c r="AK95">
        <v>0</v>
      </c>
      <c r="AL95">
        <v>0</v>
      </c>
      <c r="AM95">
        <v>0</v>
      </c>
      <c r="AN95">
        <v>0</v>
      </c>
      <c r="AO95">
        <v>3470022</v>
      </c>
      <c r="AP95">
        <v>4951576</v>
      </c>
      <c r="AQ95">
        <v>5143019</v>
      </c>
      <c r="AR95">
        <v>5291397</v>
      </c>
      <c r="AS95">
        <v>5590626</v>
      </c>
      <c r="AT95">
        <v>5838830</v>
      </c>
      <c r="AU95">
        <v>5542376</v>
      </c>
      <c r="AV95">
        <v>6348499</v>
      </c>
      <c r="AW95">
        <v>6135215</v>
      </c>
      <c r="AX95">
        <v>5920216</v>
      </c>
      <c r="AY95">
        <v>5884411</v>
      </c>
      <c r="AZ95">
        <v>5716000</v>
      </c>
      <c r="BA95">
        <v>5568000</v>
      </c>
      <c r="BB95">
        <v>5928000</v>
      </c>
      <c r="BC95">
        <v>5977000</v>
      </c>
      <c r="BD95">
        <v>6200000</v>
      </c>
      <c r="BE95">
        <v>6657000</v>
      </c>
      <c r="BF95">
        <v>6731000</v>
      </c>
      <c r="BG95">
        <v>7618000</v>
      </c>
      <c r="BH95">
        <v>9548000</v>
      </c>
      <c r="BI95">
        <v>9956000</v>
      </c>
      <c r="BJ95">
        <v>10985000</v>
      </c>
      <c r="BK95">
        <v>10213000</v>
      </c>
      <c r="BL95">
        <v>10492000</v>
      </c>
      <c r="BM95">
        <v>12084000</v>
      </c>
      <c r="BN95">
        <v>13113000</v>
      </c>
      <c r="BO95">
        <v>13565000</v>
      </c>
      <c r="BP95">
        <v>14065000</v>
      </c>
      <c r="BQ95">
        <v>14207000</v>
      </c>
      <c r="BR95">
        <v>13069000</v>
      </c>
      <c r="BS95">
        <v>13479000</v>
      </c>
      <c r="BT95">
        <v>13007000</v>
      </c>
      <c r="BU95">
        <v>13289000</v>
      </c>
      <c r="BV95">
        <v>12796000</v>
      </c>
      <c r="BW95">
        <v>12492000</v>
      </c>
      <c r="BX95">
        <v>13826000</v>
      </c>
      <c r="BY95">
        <v>13955000</v>
      </c>
      <c r="BZ95">
        <v>14575000</v>
      </c>
      <c r="CA95">
        <v>14676000</v>
      </c>
      <c r="CB95">
        <v>14978000</v>
      </c>
      <c r="CC95">
        <v>15309000</v>
      </c>
      <c r="CD95">
        <v>15648000</v>
      </c>
      <c r="CE95">
        <v>15996000</v>
      </c>
    </row>
    <row r="96" spans="1:83" x14ac:dyDescent="0.35">
      <c r="A96" s="9" t="str">
        <f t="shared" si="1"/>
        <v>1105.051.17</v>
      </c>
      <c r="B96" s="52" t="e">
        <f>+IF(MATCH(A96,List!H$10:H$145,0),"Targeted")</f>
        <v>#N/A</v>
      </c>
      <c r="C96" s="65"/>
      <c r="D96" s="52"/>
      <c r="E96" s="16" t="s">
        <v>296</v>
      </c>
      <c r="F96" s="16" t="s">
        <v>297</v>
      </c>
      <c r="G96" s="16" t="s">
        <v>469</v>
      </c>
      <c r="H96" s="16" t="s">
        <v>470</v>
      </c>
      <c r="I96" s="16" t="s">
        <v>497</v>
      </c>
      <c r="J96" s="16" t="s">
        <v>498</v>
      </c>
      <c r="K96" s="17" t="s">
        <v>317</v>
      </c>
      <c r="L96" s="18" t="s">
        <v>301</v>
      </c>
      <c r="M96" s="195" t="s">
        <v>302</v>
      </c>
      <c r="N96" s="16" t="s">
        <v>303</v>
      </c>
      <c r="O96" s="17" t="s">
        <v>304</v>
      </c>
      <c r="P96" s="17" t="s">
        <v>305</v>
      </c>
      <c r="Q96" s="17" t="s">
        <v>306</v>
      </c>
      <c r="R96">
        <v>0</v>
      </c>
      <c r="S96">
        <v>0</v>
      </c>
      <c r="T96">
        <v>0</v>
      </c>
      <c r="U96">
        <v>0</v>
      </c>
      <c r="V96">
        <v>0</v>
      </c>
      <c r="W96">
        <v>0</v>
      </c>
      <c r="X96">
        <v>0</v>
      </c>
      <c r="Y96">
        <v>0</v>
      </c>
      <c r="Z96">
        <v>0</v>
      </c>
      <c r="AA96">
        <v>0</v>
      </c>
      <c r="AB96">
        <v>0</v>
      </c>
      <c r="AC96">
        <v>0</v>
      </c>
      <c r="AD96">
        <v>0</v>
      </c>
      <c r="AE96">
        <v>0</v>
      </c>
      <c r="AF96">
        <v>0</v>
      </c>
      <c r="AG96" s="19">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2000</v>
      </c>
      <c r="BH96">
        <v>0</v>
      </c>
      <c r="BI96">
        <v>0</v>
      </c>
      <c r="BJ96">
        <v>0</v>
      </c>
      <c r="BK96">
        <v>0</v>
      </c>
      <c r="BL96">
        <v>0</v>
      </c>
      <c r="BM96">
        <v>0</v>
      </c>
      <c r="BN96">
        <v>0</v>
      </c>
      <c r="BO96">
        <v>0</v>
      </c>
      <c r="BP96">
        <v>0</v>
      </c>
      <c r="BQ96">
        <v>0</v>
      </c>
      <c r="BR96">
        <v>0</v>
      </c>
      <c r="BS96">
        <v>0</v>
      </c>
      <c r="BT96">
        <v>0</v>
      </c>
      <c r="BU96">
        <v>0</v>
      </c>
      <c r="BV96">
        <v>0</v>
      </c>
      <c r="BW96">
        <v>0</v>
      </c>
      <c r="BX96" s="10">
        <v>0</v>
      </c>
      <c r="BY96">
        <v>0</v>
      </c>
      <c r="BZ96">
        <v>0</v>
      </c>
      <c r="CA96">
        <v>0</v>
      </c>
      <c r="CB96">
        <v>0</v>
      </c>
      <c r="CC96">
        <v>0</v>
      </c>
      <c r="CD96">
        <v>0</v>
      </c>
      <c r="CE96">
        <v>0</v>
      </c>
    </row>
    <row r="97" spans="1:83" x14ac:dyDescent="0.35">
      <c r="A97" s="9" t="str">
        <f t="shared" si="1"/>
        <v>1108.051.17</v>
      </c>
      <c r="B97" s="52" t="e">
        <f>+IF(MATCH(A97,List!H$10:H$145,0),"Targeted")</f>
        <v>#N/A</v>
      </c>
      <c r="C97" s="65"/>
      <c r="D97" s="52"/>
      <c r="E97" s="16" t="s">
        <v>296</v>
      </c>
      <c r="F97" s="16" t="s">
        <v>297</v>
      </c>
      <c r="G97" s="16" t="s">
        <v>469</v>
      </c>
      <c r="H97" s="16" t="s">
        <v>470</v>
      </c>
      <c r="I97" s="16" t="s">
        <v>499</v>
      </c>
      <c r="J97" s="16" t="s">
        <v>500</v>
      </c>
      <c r="K97" s="17" t="s">
        <v>317</v>
      </c>
      <c r="L97" s="18" t="s">
        <v>301</v>
      </c>
      <c r="M97" s="195" t="s">
        <v>302</v>
      </c>
      <c r="N97" s="16" t="s">
        <v>303</v>
      </c>
      <c r="O97" s="17" t="s">
        <v>346</v>
      </c>
      <c r="P97" s="17" t="s">
        <v>305</v>
      </c>
      <c r="Q97" s="17" t="s">
        <v>306</v>
      </c>
      <c r="R97">
        <v>0</v>
      </c>
      <c r="S97">
        <v>0</v>
      </c>
      <c r="T97">
        <v>0</v>
      </c>
      <c r="U97">
        <v>0</v>
      </c>
      <c r="V97">
        <v>0</v>
      </c>
      <c r="W97">
        <v>0</v>
      </c>
      <c r="X97">
        <v>0</v>
      </c>
      <c r="Y97">
        <v>0</v>
      </c>
      <c r="Z97">
        <v>0</v>
      </c>
      <c r="AA97">
        <v>0</v>
      </c>
      <c r="AB97">
        <v>0</v>
      </c>
      <c r="AC97">
        <v>0</v>
      </c>
      <c r="AD97">
        <v>0</v>
      </c>
      <c r="AE97">
        <v>0</v>
      </c>
      <c r="AF97">
        <v>0</v>
      </c>
      <c r="AG97" s="19">
        <v>0</v>
      </c>
      <c r="AH97">
        <v>0</v>
      </c>
      <c r="AI97">
        <v>0</v>
      </c>
      <c r="AJ97">
        <v>0</v>
      </c>
      <c r="AK97">
        <v>0</v>
      </c>
      <c r="AL97">
        <v>0</v>
      </c>
      <c r="AM97">
        <v>0</v>
      </c>
      <c r="AN97">
        <v>0</v>
      </c>
      <c r="AO97">
        <v>161338</v>
      </c>
      <c r="AP97">
        <v>251664</v>
      </c>
      <c r="AQ97">
        <v>268626</v>
      </c>
      <c r="AR97">
        <v>279117</v>
      </c>
      <c r="AS97">
        <v>276843</v>
      </c>
      <c r="AT97">
        <v>309130</v>
      </c>
      <c r="AU97">
        <v>305437</v>
      </c>
      <c r="AV97">
        <v>288252</v>
      </c>
      <c r="AW97">
        <v>339618</v>
      </c>
      <c r="AX97">
        <v>337543</v>
      </c>
      <c r="AY97">
        <v>353003</v>
      </c>
      <c r="AZ97">
        <v>345000</v>
      </c>
      <c r="BA97">
        <v>365000</v>
      </c>
      <c r="BB97">
        <v>404000</v>
      </c>
      <c r="BC97">
        <v>374000</v>
      </c>
      <c r="BD97">
        <v>388000</v>
      </c>
      <c r="BE97">
        <v>418000</v>
      </c>
      <c r="BF97">
        <v>430000</v>
      </c>
      <c r="BG97">
        <v>448000</v>
      </c>
      <c r="BH97">
        <v>519000</v>
      </c>
      <c r="BI97">
        <v>540000</v>
      </c>
      <c r="BJ97">
        <v>603000</v>
      </c>
      <c r="BK97">
        <v>534000</v>
      </c>
      <c r="BL97">
        <v>545000</v>
      </c>
      <c r="BM97">
        <v>560000</v>
      </c>
      <c r="BN97">
        <v>650000</v>
      </c>
      <c r="BO97">
        <v>654000</v>
      </c>
      <c r="BP97">
        <v>677000</v>
      </c>
      <c r="BQ97">
        <v>679000</v>
      </c>
      <c r="BR97">
        <v>680000</v>
      </c>
      <c r="BS97">
        <v>712000</v>
      </c>
      <c r="BT97">
        <v>688000</v>
      </c>
      <c r="BU97">
        <v>714000</v>
      </c>
      <c r="BV97">
        <v>739000</v>
      </c>
      <c r="BW97">
        <v>736000</v>
      </c>
      <c r="BX97">
        <v>779000</v>
      </c>
      <c r="BY97">
        <v>736000</v>
      </c>
      <c r="BZ97">
        <v>847000</v>
      </c>
      <c r="CA97">
        <v>875000</v>
      </c>
      <c r="CB97">
        <v>896000</v>
      </c>
      <c r="CC97">
        <v>916000</v>
      </c>
      <c r="CD97">
        <v>936000</v>
      </c>
      <c r="CE97">
        <v>957000</v>
      </c>
    </row>
    <row r="98" spans="1:83" x14ac:dyDescent="0.35">
      <c r="A98" s="9" t="str">
        <f t="shared" si="1"/>
        <v>1405.051.17</v>
      </c>
      <c r="B98" s="52" t="e">
        <f>+IF(MATCH(A98,List!H$10:H$145,0),"Targeted")</f>
        <v>#N/A</v>
      </c>
      <c r="C98" s="65"/>
      <c r="D98" s="52"/>
      <c r="E98" s="16" t="s">
        <v>296</v>
      </c>
      <c r="F98" s="16" t="s">
        <v>297</v>
      </c>
      <c r="G98" s="16" t="s">
        <v>469</v>
      </c>
      <c r="H98" s="16" t="s">
        <v>470</v>
      </c>
      <c r="I98" s="16" t="s">
        <v>501</v>
      </c>
      <c r="J98" s="16" t="s">
        <v>502</v>
      </c>
      <c r="K98" s="17" t="s">
        <v>317</v>
      </c>
      <c r="L98" s="18" t="s">
        <v>301</v>
      </c>
      <c r="M98" s="195" t="s">
        <v>302</v>
      </c>
      <c r="N98" s="16" t="s">
        <v>303</v>
      </c>
      <c r="O98" s="17" t="s">
        <v>346</v>
      </c>
      <c r="P98" s="17" t="s">
        <v>305</v>
      </c>
      <c r="Q98" s="17" t="s">
        <v>306</v>
      </c>
      <c r="R98">
        <v>0</v>
      </c>
      <c r="S98">
        <v>0</v>
      </c>
      <c r="T98">
        <v>0</v>
      </c>
      <c r="U98">
        <v>0</v>
      </c>
      <c r="V98">
        <v>0</v>
      </c>
      <c r="W98">
        <v>0</v>
      </c>
      <c r="X98">
        <v>0</v>
      </c>
      <c r="Y98">
        <v>0</v>
      </c>
      <c r="Z98">
        <v>0</v>
      </c>
      <c r="AA98">
        <v>0</v>
      </c>
      <c r="AB98">
        <v>0</v>
      </c>
      <c r="AC98">
        <v>0</v>
      </c>
      <c r="AD98">
        <v>0</v>
      </c>
      <c r="AE98">
        <v>0</v>
      </c>
      <c r="AF98">
        <v>0</v>
      </c>
      <c r="AG98" s="19">
        <v>0</v>
      </c>
      <c r="AH98">
        <v>0</v>
      </c>
      <c r="AI98">
        <v>0</v>
      </c>
      <c r="AJ98">
        <v>0</v>
      </c>
      <c r="AK98">
        <v>0</v>
      </c>
      <c r="AL98">
        <v>0</v>
      </c>
      <c r="AM98">
        <v>0</v>
      </c>
      <c r="AN98">
        <v>0</v>
      </c>
      <c r="AO98">
        <v>737579</v>
      </c>
      <c r="AP98">
        <v>1129792</v>
      </c>
      <c r="AQ98">
        <v>1292327</v>
      </c>
      <c r="AR98">
        <v>1367007</v>
      </c>
      <c r="AS98">
        <v>1489169</v>
      </c>
      <c r="AT98">
        <v>1540132</v>
      </c>
      <c r="AU98">
        <v>1515359</v>
      </c>
      <c r="AV98">
        <v>1553046</v>
      </c>
      <c r="AW98">
        <v>1703845</v>
      </c>
      <c r="AX98">
        <v>1636462</v>
      </c>
      <c r="AY98">
        <v>1642206</v>
      </c>
      <c r="AZ98">
        <v>1428000</v>
      </c>
      <c r="BA98">
        <v>1269000</v>
      </c>
      <c r="BB98">
        <v>1464000</v>
      </c>
      <c r="BC98">
        <v>1283000</v>
      </c>
      <c r="BD98">
        <v>1423000</v>
      </c>
      <c r="BE98">
        <v>1318000</v>
      </c>
      <c r="BF98">
        <v>1508000</v>
      </c>
      <c r="BG98">
        <v>1595000</v>
      </c>
      <c r="BH98">
        <v>1856000</v>
      </c>
      <c r="BI98">
        <v>2022000</v>
      </c>
      <c r="BJ98">
        <v>2038000</v>
      </c>
      <c r="BK98">
        <v>1811000</v>
      </c>
      <c r="BL98">
        <v>1754000</v>
      </c>
      <c r="BM98">
        <v>1856000</v>
      </c>
      <c r="BN98">
        <v>1887000</v>
      </c>
      <c r="BO98">
        <v>1873000</v>
      </c>
      <c r="BP98">
        <v>1973000</v>
      </c>
      <c r="BQ98">
        <v>1888000</v>
      </c>
      <c r="BR98">
        <v>1874000</v>
      </c>
      <c r="BS98">
        <v>1885000</v>
      </c>
      <c r="BT98">
        <v>1855000</v>
      </c>
      <c r="BU98">
        <v>1939000</v>
      </c>
      <c r="BV98">
        <v>1912000</v>
      </c>
      <c r="BW98">
        <v>1919000</v>
      </c>
      <c r="BX98">
        <v>2085000</v>
      </c>
      <c r="BY98">
        <v>2000000</v>
      </c>
      <c r="BZ98">
        <v>2202000</v>
      </c>
      <c r="CA98">
        <v>2312000</v>
      </c>
      <c r="CB98">
        <v>2353000</v>
      </c>
      <c r="CC98">
        <v>2406000</v>
      </c>
      <c r="CD98">
        <v>2458000</v>
      </c>
      <c r="CE98">
        <v>2512000</v>
      </c>
    </row>
    <row r="99" spans="1:83" x14ac:dyDescent="0.35">
      <c r="A99" s="9" t="str">
        <f t="shared" si="1"/>
        <v>1453.051.17</v>
      </c>
      <c r="B99" s="52" t="e">
        <f>+IF(MATCH(A99,List!H$10:H$145,0),"Targeted")</f>
        <v>#N/A</v>
      </c>
      <c r="C99" s="65"/>
      <c r="D99" s="52"/>
      <c r="E99" s="16" t="s">
        <v>296</v>
      </c>
      <c r="F99" s="16" t="s">
        <v>297</v>
      </c>
      <c r="G99" s="16" t="s">
        <v>469</v>
      </c>
      <c r="H99" s="16" t="s">
        <v>470</v>
      </c>
      <c r="I99" s="16" t="s">
        <v>503</v>
      </c>
      <c r="J99" s="16" t="s">
        <v>504</v>
      </c>
      <c r="K99" s="17" t="s">
        <v>317</v>
      </c>
      <c r="L99" s="18" t="s">
        <v>301</v>
      </c>
      <c r="M99" s="195" t="s">
        <v>302</v>
      </c>
      <c r="N99" s="16" t="s">
        <v>303</v>
      </c>
      <c r="O99" s="17" t="s">
        <v>346</v>
      </c>
      <c r="P99" s="17" t="s">
        <v>305</v>
      </c>
      <c r="Q99" s="17" t="s">
        <v>306</v>
      </c>
      <c r="R99">
        <v>0</v>
      </c>
      <c r="S99">
        <v>0</v>
      </c>
      <c r="T99">
        <v>0</v>
      </c>
      <c r="U99">
        <v>0</v>
      </c>
      <c r="V99">
        <v>0</v>
      </c>
      <c r="W99">
        <v>0</v>
      </c>
      <c r="X99">
        <v>0</v>
      </c>
      <c r="Y99">
        <v>0</v>
      </c>
      <c r="Z99">
        <v>0</v>
      </c>
      <c r="AA99">
        <v>0</v>
      </c>
      <c r="AB99">
        <v>0</v>
      </c>
      <c r="AC99">
        <v>0</v>
      </c>
      <c r="AD99">
        <v>0</v>
      </c>
      <c r="AE99">
        <v>0</v>
      </c>
      <c r="AF99">
        <v>0</v>
      </c>
      <c r="AG99" s="19">
        <v>0</v>
      </c>
      <c r="AH99">
        <v>0</v>
      </c>
      <c r="AI99">
        <v>0</v>
      </c>
      <c r="AJ99">
        <v>0</v>
      </c>
      <c r="AK99">
        <v>0</v>
      </c>
      <c r="AL99">
        <v>0</v>
      </c>
      <c r="AM99">
        <v>0</v>
      </c>
      <c r="AN99">
        <v>0</v>
      </c>
      <c r="AO99">
        <v>11339590</v>
      </c>
      <c r="AP99">
        <v>15926376</v>
      </c>
      <c r="AQ99">
        <v>16862010</v>
      </c>
      <c r="AR99">
        <v>17070363</v>
      </c>
      <c r="AS99">
        <v>18438594</v>
      </c>
      <c r="AT99">
        <v>19413603</v>
      </c>
      <c r="AU99">
        <v>18599026</v>
      </c>
      <c r="AV99">
        <v>19994521</v>
      </c>
      <c r="AW99">
        <v>20047734</v>
      </c>
      <c r="AX99">
        <v>19383969</v>
      </c>
      <c r="AY99">
        <v>18562147</v>
      </c>
      <c r="AZ99">
        <v>17854000</v>
      </c>
      <c r="BA99">
        <v>16647000</v>
      </c>
      <c r="BB99">
        <v>16978000</v>
      </c>
      <c r="BC99">
        <v>16482000</v>
      </c>
      <c r="BD99">
        <v>16331000</v>
      </c>
      <c r="BE99">
        <v>18062000</v>
      </c>
      <c r="BF99">
        <v>17529000</v>
      </c>
      <c r="BG99">
        <v>20455000</v>
      </c>
      <c r="BH99">
        <v>23704000</v>
      </c>
      <c r="BI99">
        <v>24110000</v>
      </c>
      <c r="BJ99">
        <v>26074000</v>
      </c>
      <c r="BK99">
        <v>23923000</v>
      </c>
      <c r="BL99">
        <v>23339000</v>
      </c>
      <c r="BM99">
        <v>24977000</v>
      </c>
      <c r="BN99">
        <v>25615000</v>
      </c>
      <c r="BO99">
        <v>26865000</v>
      </c>
      <c r="BP99">
        <v>28059000</v>
      </c>
      <c r="BQ99">
        <v>26474000</v>
      </c>
      <c r="BR99">
        <v>26478000</v>
      </c>
      <c r="BS99">
        <v>27256000</v>
      </c>
      <c r="BT99">
        <v>27972000</v>
      </c>
      <c r="BU99">
        <v>28869000</v>
      </c>
      <c r="BV99">
        <v>28122000</v>
      </c>
      <c r="BW99">
        <v>28007000</v>
      </c>
      <c r="BX99">
        <v>30256000</v>
      </c>
      <c r="BY99">
        <v>31702000</v>
      </c>
      <c r="BZ99">
        <v>34323000</v>
      </c>
      <c r="CA99">
        <v>35257000</v>
      </c>
      <c r="CB99">
        <v>36064000</v>
      </c>
      <c r="CC99">
        <v>36862000</v>
      </c>
      <c r="CD99">
        <v>37681000</v>
      </c>
      <c r="CE99">
        <v>38517000</v>
      </c>
    </row>
    <row r="100" spans="1:83" x14ac:dyDescent="0.35">
      <c r="A100" s="9" t="str">
        <f t="shared" si="1"/>
        <v>1453.051.17</v>
      </c>
      <c r="B100" s="52" t="e">
        <f>+IF(MATCH(A100,List!H$10:H$145,0),"Targeted")</f>
        <v>#N/A</v>
      </c>
      <c r="C100" s="65"/>
      <c r="D100" s="52"/>
      <c r="E100" s="16" t="s">
        <v>296</v>
      </c>
      <c r="F100" s="16" t="s">
        <v>297</v>
      </c>
      <c r="G100" s="16" t="s">
        <v>469</v>
      </c>
      <c r="H100" s="16" t="s">
        <v>470</v>
      </c>
      <c r="I100" s="16" t="s">
        <v>503</v>
      </c>
      <c r="J100" s="16" t="s">
        <v>504</v>
      </c>
      <c r="K100" s="17" t="s">
        <v>317</v>
      </c>
      <c r="L100" s="18" t="s">
        <v>301</v>
      </c>
      <c r="M100" s="195" t="s">
        <v>302</v>
      </c>
      <c r="N100" s="16" t="s">
        <v>303</v>
      </c>
      <c r="O100" s="17" t="s">
        <v>304</v>
      </c>
      <c r="P100" s="17" t="s">
        <v>305</v>
      </c>
      <c r="Q100" s="17" t="s">
        <v>306</v>
      </c>
      <c r="R100">
        <v>0</v>
      </c>
      <c r="S100">
        <v>0</v>
      </c>
      <c r="T100">
        <v>0</v>
      </c>
      <c r="U100">
        <v>0</v>
      </c>
      <c r="V100">
        <v>0</v>
      </c>
      <c r="W100">
        <v>0</v>
      </c>
      <c r="X100">
        <v>0</v>
      </c>
      <c r="Y100">
        <v>0</v>
      </c>
      <c r="Z100">
        <v>0</v>
      </c>
      <c r="AA100">
        <v>0</v>
      </c>
      <c r="AB100">
        <v>0</v>
      </c>
      <c r="AC100">
        <v>0</v>
      </c>
      <c r="AD100">
        <v>0</v>
      </c>
      <c r="AE100">
        <v>0</v>
      </c>
      <c r="AF100">
        <v>0</v>
      </c>
      <c r="AG100" s="19">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6000</v>
      </c>
      <c r="BH100">
        <v>0</v>
      </c>
      <c r="BI100">
        <v>3000</v>
      </c>
      <c r="BJ100">
        <v>0</v>
      </c>
      <c r="BK100">
        <v>0</v>
      </c>
      <c r="BL100">
        <v>0</v>
      </c>
      <c r="BM100">
        <v>0</v>
      </c>
      <c r="BN100">
        <v>0</v>
      </c>
      <c r="BO100">
        <v>0</v>
      </c>
      <c r="BP100">
        <v>0</v>
      </c>
      <c r="BQ100">
        <v>0</v>
      </c>
      <c r="BR100">
        <v>0</v>
      </c>
      <c r="BS100">
        <v>0</v>
      </c>
      <c r="BT100">
        <v>0</v>
      </c>
      <c r="BU100">
        <v>0</v>
      </c>
      <c r="BV100">
        <v>0</v>
      </c>
      <c r="BW100">
        <v>0</v>
      </c>
      <c r="BX100" s="10">
        <v>0</v>
      </c>
      <c r="BY100">
        <v>0</v>
      </c>
      <c r="BZ100">
        <v>0</v>
      </c>
      <c r="CA100">
        <v>0</v>
      </c>
      <c r="CB100">
        <v>0</v>
      </c>
      <c r="CC100">
        <v>0</v>
      </c>
      <c r="CD100">
        <v>0</v>
      </c>
      <c r="CE100">
        <v>0</v>
      </c>
    </row>
    <row r="101" spans="1:83" x14ac:dyDescent="0.35">
      <c r="A101" s="9" t="str">
        <f t="shared" si="1"/>
        <v>2010.051.21</v>
      </c>
      <c r="B101" s="52" t="e">
        <f>+IF(MATCH(A101,List!H$10:H$145,0),"Targeted")</f>
        <v>#N/A</v>
      </c>
      <c r="C101" s="65"/>
      <c r="D101" s="52"/>
      <c r="E101" s="16" t="s">
        <v>296</v>
      </c>
      <c r="F101" s="16" t="s">
        <v>297</v>
      </c>
      <c r="G101" s="16" t="s">
        <v>469</v>
      </c>
      <c r="H101" s="16" t="s">
        <v>470</v>
      </c>
      <c r="I101" s="16" t="s">
        <v>505</v>
      </c>
      <c r="J101" s="16" t="s">
        <v>506</v>
      </c>
      <c r="K101" s="17" t="s">
        <v>309</v>
      </c>
      <c r="L101" s="18" t="s">
        <v>301</v>
      </c>
      <c r="M101" s="195" t="s">
        <v>302</v>
      </c>
      <c r="N101" s="16" t="s">
        <v>303</v>
      </c>
      <c r="O101" s="17" t="s">
        <v>346</v>
      </c>
      <c r="P101" s="17" t="s">
        <v>305</v>
      </c>
      <c r="Q101" s="17" t="s">
        <v>306</v>
      </c>
      <c r="R101">
        <v>0</v>
      </c>
      <c r="S101">
        <v>0</v>
      </c>
      <c r="T101">
        <v>0</v>
      </c>
      <c r="U101">
        <v>0</v>
      </c>
      <c r="V101">
        <v>0</v>
      </c>
      <c r="W101">
        <v>0</v>
      </c>
      <c r="X101">
        <v>0</v>
      </c>
      <c r="Y101">
        <v>0</v>
      </c>
      <c r="Z101">
        <v>0</v>
      </c>
      <c r="AA101">
        <v>0</v>
      </c>
      <c r="AB101">
        <v>0</v>
      </c>
      <c r="AC101">
        <v>0</v>
      </c>
      <c r="AD101">
        <v>0</v>
      </c>
      <c r="AE101">
        <v>0</v>
      </c>
      <c r="AF101">
        <v>0</v>
      </c>
      <c r="AG101" s="19">
        <v>0</v>
      </c>
      <c r="AH101">
        <v>0</v>
      </c>
      <c r="AI101">
        <v>0</v>
      </c>
      <c r="AJ101">
        <v>0</v>
      </c>
      <c r="AK101">
        <v>0</v>
      </c>
      <c r="AL101">
        <v>0</v>
      </c>
      <c r="AM101">
        <v>0</v>
      </c>
      <c r="AN101">
        <v>0</v>
      </c>
      <c r="AO101">
        <v>15235113</v>
      </c>
      <c r="AP101">
        <v>21505823</v>
      </c>
      <c r="AQ101">
        <v>22344810</v>
      </c>
      <c r="AR101">
        <v>22229933</v>
      </c>
      <c r="AS101">
        <v>23849142</v>
      </c>
      <c r="AT101">
        <v>25441466</v>
      </c>
      <c r="AU101">
        <v>23408906</v>
      </c>
      <c r="AV101">
        <v>27130151</v>
      </c>
      <c r="AW101">
        <v>26137131</v>
      </c>
      <c r="AX101">
        <v>22932513</v>
      </c>
      <c r="AY101">
        <v>22542383</v>
      </c>
      <c r="AZ101">
        <v>20826000</v>
      </c>
      <c r="BA101">
        <v>19287000</v>
      </c>
      <c r="BB101">
        <v>20407000</v>
      </c>
      <c r="BC101">
        <v>20422000</v>
      </c>
      <c r="BD101">
        <v>20332000</v>
      </c>
      <c r="BE101">
        <v>22530000</v>
      </c>
      <c r="BF101">
        <v>21554000</v>
      </c>
      <c r="BG101">
        <v>25585000</v>
      </c>
      <c r="BH101">
        <v>34601000</v>
      </c>
      <c r="BI101">
        <v>38928000</v>
      </c>
      <c r="BJ101">
        <v>44642000</v>
      </c>
      <c r="BK101">
        <v>40203000</v>
      </c>
      <c r="BL101">
        <v>39399000</v>
      </c>
      <c r="BM101">
        <v>44580000</v>
      </c>
      <c r="BN101">
        <v>48619000</v>
      </c>
      <c r="BO101">
        <v>51637000</v>
      </c>
      <c r="BP101">
        <v>53486000</v>
      </c>
      <c r="BQ101">
        <v>48281000</v>
      </c>
      <c r="BR101">
        <v>47714000</v>
      </c>
      <c r="BS101">
        <v>45607000</v>
      </c>
      <c r="BT101">
        <v>43528000</v>
      </c>
      <c r="BU101">
        <v>43590000</v>
      </c>
      <c r="BV101">
        <v>41495000</v>
      </c>
      <c r="BW101">
        <v>41178000</v>
      </c>
      <c r="BX101">
        <v>43856000</v>
      </c>
      <c r="BY101">
        <v>45272000</v>
      </c>
      <c r="BZ101">
        <v>49004000</v>
      </c>
      <c r="CA101">
        <v>47781000</v>
      </c>
      <c r="CB101">
        <v>48736000</v>
      </c>
      <c r="CC101">
        <v>49814000</v>
      </c>
      <c r="CD101">
        <v>50918000</v>
      </c>
      <c r="CE101">
        <v>52050000</v>
      </c>
    </row>
    <row r="102" spans="1:83" x14ac:dyDescent="0.35">
      <c r="A102" s="9" t="str">
        <f t="shared" si="1"/>
        <v>2010.051.21</v>
      </c>
      <c r="B102" s="52" t="e">
        <f>+IF(MATCH(A102,List!H$10:H$145,0),"Targeted")</f>
        <v>#N/A</v>
      </c>
      <c r="C102" s="65"/>
      <c r="D102" s="52"/>
      <c r="E102" s="16" t="s">
        <v>296</v>
      </c>
      <c r="F102" s="16" t="s">
        <v>297</v>
      </c>
      <c r="G102" s="16" t="s">
        <v>469</v>
      </c>
      <c r="H102" s="16" t="s">
        <v>470</v>
      </c>
      <c r="I102" s="16" t="s">
        <v>505</v>
      </c>
      <c r="J102" s="16" t="s">
        <v>506</v>
      </c>
      <c r="K102" s="17" t="s">
        <v>309</v>
      </c>
      <c r="L102" s="18" t="s">
        <v>301</v>
      </c>
      <c r="M102" s="195" t="s">
        <v>302</v>
      </c>
      <c r="N102" s="16" t="s">
        <v>303</v>
      </c>
      <c r="O102" s="17" t="s">
        <v>304</v>
      </c>
      <c r="P102" s="17" t="s">
        <v>305</v>
      </c>
      <c r="Q102" s="17" t="s">
        <v>306</v>
      </c>
      <c r="R102">
        <v>0</v>
      </c>
      <c r="S102">
        <v>0</v>
      </c>
      <c r="T102">
        <v>0</v>
      </c>
      <c r="U102">
        <v>0</v>
      </c>
      <c r="V102">
        <v>0</v>
      </c>
      <c r="W102">
        <v>0</v>
      </c>
      <c r="X102">
        <v>0</v>
      </c>
      <c r="Y102">
        <v>0</v>
      </c>
      <c r="Z102">
        <v>0</v>
      </c>
      <c r="AA102">
        <v>0</v>
      </c>
      <c r="AB102">
        <v>0</v>
      </c>
      <c r="AC102">
        <v>0</v>
      </c>
      <c r="AD102">
        <v>0</v>
      </c>
      <c r="AE102">
        <v>0</v>
      </c>
      <c r="AF102">
        <v>0</v>
      </c>
      <c r="AG102" s="19">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4000</v>
      </c>
      <c r="BH102">
        <v>0</v>
      </c>
      <c r="BI102">
        <v>8000</v>
      </c>
      <c r="BJ102">
        <v>0</v>
      </c>
      <c r="BK102">
        <v>0</v>
      </c>
      <c r="BL102">
        <v>0</v>
      </c>
      <c r="BM102">
        <v>0</v>
      </c>
      <c r="BN102">
        <v>0</v>
      </c>
      <c r="BO102">
        <v>0</v>
      </c>
      <c r="BP102">
        <v>0</v>
      </c>
      <c r="BQ102">
        <v>-154000</v>
      </c>
      <c r="BR102">
        <v>0</v>
      </c>
      <c r="BS102">
        <v>0</v>
      </c>
      <c r="BT102">
        <v>0</v>
      </c>
      <c r="BU102">
        <v>0</v>
      </c>
      <c r="BV102">
        <v>0</v>
      </c>
      <c r="BW102">
        <v>0</v>
      </c>
      <c r="BX102" s="10">
        <v>0</v>
      </c>
      <c r="BY102">
        <v>0</v>
      </c>
      <c r="BZ102">
        <v>0</v>
      </c>
      <c r="CA102">
        <v>0</v>
      </c>
      <c r="CB102">
        <v>0</v>
      </c>
      <c r="CC102">
        <v>0</v>
      </c>
      <c r="CD102">
        <v>0</v>
      </c>
      <c r="CE102">
        <v>0</v>
      </c>
    </row>
    <row r="103" spans="1:83" x14ac:dyDescent="0.35">
      <c r="A103" s="9" t="str">
        <f t="shared" si="1"/>
        <v>2060.051.21</v>
      </c>
      <c r="B103" s="52" t="e">
        <f>+IF(MATCH(A103,List!H$10:H$145,0),"Targeted")</f>
        <v>#N/A</v>
      </c>
      <c r="C103" s="65"/>
      <c r="D103" s="52"/>
      <c r="E103" s="16" t="s">
        <v>296</v>
      </c>
      <c r="F103" s="16" t="s">
        <v>297</v>
      </c>
      <c r="G103" s="16" t="s">
        <v>469</v>
      </c>
      <c r="H103" s="16" t="s">
        <v>470</v>
      </c>
      <c r="I103" s="16" t="s">
        <v>507</v>
      </c>
      <c r="J103" s="16" t="s">
        <v>508</v>
      </c>
      <c r="K103" s="17" t="s">
        <v>309</v>
      </c>
      <c r="L103" s="18" t="s">
        <v>301</v>
      </c>
      <c r="M103" s="195" t="s">
        <v>302</v>
      </c>
      <c r="N103" s="16" t="s">
        <v>303</v>
      </c>
      <c r="O103" s="17" t="s">
        <v>346</v>
      </c>
      <c r="P103" s="17" t="s">
        <v>305</v>
      </c>
      <c r="Q103" s="17" t="s">
        <v>306</v>
      </c>
      <c r="R103">
        <v>0</v>
      </c>
      <c r="S103">
        <v>0</v>
      </c>
      <c r="T103">
        <v>0</v>
      </c>
      <c r="U103">
        <v>0</v>
      </c>
      <c r="V103">
        <v>0</v>
      </c>
      <c r="W103">
        <v>0</v>
      </c>
      <c r="X103">
        <v>0</v>
      </c>
      <c r="Y103">
        <v>0</v>
      </c>
      <c r="Z103">
        <v>0</v>
      </c>
      <c r="AA103">
        <v>0</v>
      </c>
      <c r="AB103">
        <v>0</v>
      </c>
      <c r="AC103">
        <v>0</v>
      </c>
      <c r="AD103">
        <v>0</v>
      </c>
      <c r="AE103">
        <v>0</v>
      </c>
      <c r="AF103">
        <v>0</v>
      </c>
      <c r="AG103" s="19">
        <v>0</v>
      </c>
      <c r="AH103">
        <v>0</v>
      </c>
      <c r="AI103">
        <v>0</v>
      </c>
      <c r="AJ103">
        <v>0</v>
      </c>
      <c r="AK103">
        <v>0</v>
      </c>
      <c r="AL103">
        <v>0</v>
      </c>
      <c r="AM103">
        <v>0</v>
      </c>
      <c r="AN103">
        <v>0</v>
      </c>
      <c r="AO103">
        <v>1776326</v>
      </c>
      <c r="AP103">
        <v>2746619</v>
      </c>
      <c r="AQ103">
        <v>3121876</v>
      </c>
      <c r="AR103">
        <v>2969295</v>
      </c>
      <c r="AS103">
        <v>3169808</v>
      </c>
      <c r="AT103">
        <v>3289926</v>
      </c>
      <c r="AU103">
        <v>3381896</v>
      </c>
      <c r="AV103">
        <v>3219746</v>
      </c>
      <c r="AW103">
        <v>3527597</v>
      </c>
      <c r="AX103">
        <v>3337498</v>
      </c>
      <c r="AY103">
        <v>3374228</v>
      </c>
      <c r="AZ103">
        <v>3338000</v>
      </c>
      <c r="BA103">
        <v>3196000</v>
      </c>
      <c r="BB103">
        <v>3322000</v>
      </c>
      <c r="BC103">
        <v>3389000</v>
      </c>
      <c r="BD103">
        <v>3559000</v>
      </c>
      <c r="BE103">
        <v>3805000</v>
      </c>
      <c r="BF103">
        <v>3947000</v>
      </c>
      <c r="BG103">
        <v>4276000</v>
      </c>
      <c r="BH103">
        <v>5015000</v>
      </c>
      <c r="BI103">
        <v>5164000</v>
      </c>
      <c r="BJ103">
        <v>6409000</v>
      </c>
      <c r="BK103">
        <v>5901000</v>
      </c>
      <c r="BL103">
        <v>6855000</v>
      </c>
      <c r="BM103">
        <v>7614000</v>
      </c>
      <c r="BN103">
        <v>8479000</v>
      </c>
      <c r="BO103">
        <v>8490000</v>
      </c>
      <c r="BP103">
        <v>8668000</v>
      </c>
      <c r="BQ103">
        <v>7875000</v>
      </c>
      <c r="BR103">
        <v>8159000</v>
      </c>
      <c r="BS103">
        <v>8119000</v>
      </c>
      <c r="BT103">
        <v>7992000</v>
      </c>
      <c r="BU103">
        <v>8079000</v>
      </c>
      <c r="BV103">
        <v>8148000</v>
      </c>
      <c r="BW103">
        <v>8409000</v>
      </c>
      <c r="BX103">
        <v>9193000</v>
      </c>
      <c r="BY103">
        <v>8772000</v>
      </c>
      <c r="BZ103">
        <v>9032000</v>
      </c>
      <c r="CA103">
        <v>8996000</v>
      </c>
      <c r="CB103">
        <v>9194000</v>
      </c>
      <c r="CC103">
        <v>9397000</v>
      </c>
      <c r="CD103">
        <v>9605000</v>
      </c>
      <c r="CE103">
        <v>9819000</v>
      </c>
    </row>
    <row r="104" spans="1:83" x14ac:dyDescent="0.35">
      <c r="A104" s="9" t="str">
        <f t="shared" si="1"/>
        <v>2070.051.21</v>
      </c>
      <c r="B104" s="52" t="e">
        <f>+IF(MATCH(A104,List!H$10:H$145,0),"Targeted")</f>
        <v>#N/A</v>
      </c>
      <c r="C104" s="65"/>
      <c r="D104" s="52"/>
      <c r="E104" s="16" t="s">
        <v>296</v>
      </c>
      <c r="F104" s="16" t="s">
        <v>297</v>
      </c>
      <c r="G104" s="16" t="s">
        <v>469</v>
      </c>
      <c r="H104" s="16" t="s">
        <v>470</v>
      </c>
      <c r="I104" s="16" t="s">
        <v>509</v>
      </c>
      <c r="J104" s="16" t="s">
        <v>510</v>
      </c>
      <c r="K104" s="17" t="s">
        <v>309</v>
      </c>
      <c r="L104" s="18" t="s">
        <v>301</v>
      </c>
      <c r="M104" s="195" t="s">
        <v>302</v>
      </c>
      <c r="N104" s="16" t="s">
        <v>303</v>
      </c>
      <c r="O104" s="17" t="s">
        <v>346</v>
      </c>
      <c r="P104" s="17" t="s">
        <v>305</v>
      </c>
      <c r="Q104" s="17" t="s">
        <v>306</v>
      </c>
      <c r="R104">
        <v>0</v>
      </c>
      <c r="S104">
        <v>0</v>
      </c>
      <c r="T104">
        <v>0</v>
      </c>
      <c r="U104">
        <v>0</v>
      </c>
      <c r="V104">
        <v>0</v>
      </c>
      <c r="W104">
        <v>0</v>
      </c>
      <c r="X104">
        <v>0</v>
      </c>
      <c r="Y104">
        <v>0</v>
      </c>
      <c r="Z104">
        <v>0</v>
      </c>
      <c r="AA104">
        <v>0</v>
      </c>
      <c r="AB104">
        <v>0</v>
      </c>
      <c r="AC104">
        <v>0</v>
      </c>
      <c r="AD104">
        <v>0</v>
      </c>
      <c r="AE104">
        <v>0</v>
      </c>
      <c r="AF104">
        <v>0</v>
      </c>
      <c r="AG104" s="19">
        <v>0</v>
      </c>
      <c r="AH104">
        <v>0</v>
      </c>
      <c r="AI104">
        <v>0</v>
      </c>
      <c r="AJ104">
        <v>0</v>
      </c>
      <c r="AK104">
        <v>0</v>
      </c>
      <c r="AL104">
        <v>0</v>
      </c>
      <c r="AM104">
        <v>0</v>
      </c>
      <c r="AN104">
        <v>0</v>
      </c>
      <c r="AO104">
        <v>1315623</v>
      </c>
      <c r="AP104">
        <v>1959400</v>
      </c>
      <c r="AQ104">
        <v>2167340</v>
      </c>
      <c r="AR104">
        <v>2073758</v>
      </c>
      <c r="AS104">
        <v>2176958</v>
      </c>
      <c r="AT104">
        <v>2287932</v>
      </c>
      <c r="AU104">
        <v>2182022</v>
      </c>
      <c r="AV104">
        <v>2139139</v>
      </c>
      <c r="AW104">
        <v>2272224</v>
      </c>
      <c r="AX104">
        <v>2205907</v>
      </c>
      <c r="AY104">
        <v>2074749</v>
      </c>
      <c r="AZ104">
        <v>2083000</v>
      </c>
      <c r="BA104">
        <v>1956000</v>
      </c>
      <c r="BB104">
        <v>2070000</v>
      </c>
      <c r="BC104">
        <v>1998000</v>
      </c>
      <c r="BD104">
        <v>2146000</v>
      </c>
      <c r="BE104">
        <v>2372000</v>
      </c>
      <c r="BF104">
        <v>2370000</v>
      </c>
      <c r="BG104">
        <v>2668000</v>
      </c>
      <c r="BH104">
        <v>3059000</v>
      </c>
      <c r="BI104">
        <v>3239000</v>
      </c>
      <c r="BJ104">
        <v>3820000</v>
      </c>
      <c r="BK104">
        <v>3268000</v>
      </c>
      <c r="BL104">
        <v>3481000</v>
      </c>
      <c r="BM104">
        <v>3832000</v>
      </c>
      <c r="BN104">
        <v>4151000</v>
      </c>
      <c r="BO104">
        <v>4382000</v>
      </c>
      <c r="BP104">
        <v>4548000</v>
      </c>
      <c r="BQ104">
        <v>4233000</v>
      </c>
      <c r="BR104">
        <v>4370000</v>
      </c>
      <c r="BS104">
        <v>4368000</v>
      </c>
      <c r="BT104">
        <v>4401000</v>
      </c>
      <c r="BU104">
        <v>4324000</v>
      </c>
      <c r="BV104">
        <v>4582000</v>
      </c>
      <c r="BW104">
        <v>4556000</v>
      </c>
      <c r="BX104">
        <v>4703000</v>
      </c>
      <c r="BY104">
        <v>4655000</v>
      </c>
      <c r="BZ104">
        <v>5197000</v>
      </c>
      <c r="CA104">
        <v>5194000</v>
      </c>
      <c r="CB104">
        <v>5311000</v>
      </c>
      <c r="CC104">
        <v>5428000</v>
      </c>
      <c r="CD104">
        <v>5548000</v>
      </c>
      <c r="CE104">
        <v>5672000</v>
      </c>
    </row>
    <row r="105" spans="1:83" x14ac:dyDescent="0.35">
      <c r="A105" s="9" t="str">
        <f t="shared" si="1"/>
        <v>3500.051.57</v>
      </c>
      <c r="B105" s="52" t="e">
        <f>+IF(MATCH(A105,List!H$10:H$145,0),"Targeted")</f>
        <v>#N/A</v>
      </c>
      <c r="C105" s="65"/>
      <c r="D105" s="52"/>
      <c r="E105" s="16" t="s">
        <v>296</v>
      </c>
      <c r="F105" s="16" t="s">
        <v>297</v>
      </c>
      <c r="G105" s="16" t="s">
        <v>469</v>
      </c>
      <c r="H105" s="16" t="s">
        <v>470</v>
      </c>
      <c r="I105" s="16" t="s">
        <v>511</v>
      </c>
      <c r="J105" s="16" t="s">
        <v>512</v>
      </c>
      <c r="K105" s="17" t="s">
        <v>322</v>
      </c>
      <c r="L105" s="18" t="s">
        <v>301</v>
      </c>
      <c r="M105" s="195" t="s">
        <v>302</v>
      </c>
      <c r="N105" s="16" t="s">
        <v>303</v>
      </c>
      <c r="O105" s="17" t="s">
        <v>346</v>
      </c>
      <c r="P105" s="17" t="s">
        <v>305</v>
      </c>
      <c r="Q105" s="17" t="s">
        <v>306</v>
      </c>
      <c r="R105">
        <v>0</v>
      </c>
      <c r="S105">
        <v>0</v>
      </c>
      <c r="T105">
        <v>0</v>
      </c>
      <c r="U105">
        <v>0</v>
      </c>
      <c r="V105">
        <v>0</v>
      </c>
      <c r="W105">
        <v>0</v>
      </c>
      <c r="X105">
        <v>0</v>
      </c>
      <c r="Y105">
        <v>0</v>
      </c>
      <c r="Z105">
        <v>0</v>
      </c>
      <c r="AA105">
        <v>0</v>
      </c>
      <c r="AB105">
        <v>0</v>
      </c>
      <c r="AC105">
        <v>0</v>
      </c>
      <c r="AD105">
        <v>0</v>
      </c>
      <c r="AE105">
        <v>0</v>
      </c>
      <c r="AF105">
        <v>0</v>
      </c>
      <c r="AG105" s="19">
        <v>0</v>
      </c>
      <c r="AH105">
        <v>0</v>
      </c>
      <c r="AI105">
        <v>0</v>
      </c>
      <c r="AJ105">
        <v>0</v>
      </c>
      <c r="AK105">
        <v>0</v>
      </c>
      <c r="AL105">
        <v>0</v>
      </c>
      <c r="AM105">
        <v>0</v>
      </c>
      <c r="AN105">
        <v>0</v>
      </c>
      <c r="AO105">
        <v>12686793</v>
      </c>
      <c r="AP105">
        <v>17960343</v>
      </c>
      <c r="AQ105">
        <v>18788871</v>
      </c>
      <c r="AR105">
        <v>19218330</v>
      </c>
      <c r="AS105">
        <v>19764080</v>
      </c>
      <c r="AT105">
        <v>20877473</v>
      </c>
      <c r="AU105">
        <v>18990920</v>
      </c>
      <c r="AV105">
        <v>21098469</v>
      </c>
      <c r="AW105">
        <v>19113237</v>
      </c>
      <c r="AX105">
        <v>18257788</v>
      </c>
      <c r="AY105">
        <v>16697800</v>
      </c>
      <c r="AZ105">
        <v>17210000</v>
      </c>
      <c r="BA105">
        <v>16341000</v>
      </c>
      <c r="BB105">
        <v>17058000</v>
      </c>
      <c r="BC105">
        <v>16912000</v>
      </c>
      <c r="BD105">
        <v>16855000</v>
      </c>
      <c r="BE105">
        <v>18286000</v>
      </c>
      <c r="BF105">
        <v>17295000</v>
      </c>
      <c r="BG105">
        <v>21495000</v>
      </c>
      <c r="BH105">
        <v>25382000</v>
      </c>
      <c r="BI105">
        <v>26162000</v>
      </c>
      <c r="BJ105">
        <v>27384000</v>
      </c>
      <c r="BK105">
        <v>24883000</v>
      </c>
      <c r="BL105">
        <v>24180000</v>
      </c>
      <c r="BM105">
        <v>25262000</v>
      </c>
      <c r="BN105">
        <v>26444000</v>
      </c>
      <c r="BO105">
        <v>28349000</v>
      </c>
      <c r="BP105">
        <v>29384000</v>
      </c>
      <c r="BQ105">
        <v>27776000</v>
      </c>
      <c r="BR105">
        <v>28575000</v>
      </c>
      <c r="BS105">
        <v>28863000</v>
      </c>
      <c r="BT105">
        <v>27756000</v>
      </c>
      <c r="BU105">
        <v>28733000</v>
      </c>
      <c r="BV105">
        <v>28282000</v>
      </c>
      <c r="BW105">
        <v>28404000</v>
      </c>
      <c r="BX105">
        <v>30445000</v>
      </c>
      <c r="BY105">
        <v>31988000</v>
      </c>
      <c r="BZ105">
        <v>34313000</v>
      </c>
      <c r="CA105">
        <v>34798000</v>
      </c>
      <c r="CB105">
        <v>35598000</v>
      </c>
      <c r="CC105">
        <v>36383000</v>
      </c>
      <c r="CD105">
        <v>37191000</v>
      </c>
      <c r="CE105">
        <v>38017000</v>
      </c>
    </row>
    <row r="106" spans="1:83" x14ac:dyDescent="0.35">
      <c r="A106" s="9" t="str">
        <f t="shared" si="1"/>
        <v>3500.051.57</v>
      </c>
      <c r="B106" s="52" t="e">
        <f>+IF(MATCH(A106,List!H$10:H$145,0),"Targeted")</f>
        <v>#N/A</v>
      </c>
      <c r="C106" s="65"/>
      <c r="D106" s="52"/>
      <c r="E106" s="16" t="s">
        <v>296</v>
      </c>
      <c r="F106" s="16" t="s">
        <v>297</v>
      </c>
      <c r="G106" s="16" t="s">
        <v>469</v>
      </c>
      <c r="H106" s="16" t="s">
        <v>470</v>
      </c>
      <c r="I106" s="16" t="s">
        <v>511</v>
      </c>
      <c r="J106" s="16" t="s">
        <v>512</v>
      </c>
      <c r="K106" s="17" t="s">
        <v>322</v>
      </c>
      <c r="L106" s="18" t="s">
        <v>301</v>
      </c>
      <c r="M106" s="195" t="s">
        <v>302</v>
      </c>
      <c r="N106" s="16" t="s">
        <v>303</v>
      </c>
      <c r="O106" s="17" t="s">
        <v>304</v>
      </c>
      <c r="P106" s="17" t="s">
        <v>305</v>
      </c>
      <c r="Q106" s="17" t="s">
        <v>306</v>
      </c>
      <c r="R106">
        <v>0</v>
      </c>
      <c r="S106">
        <v>0</v>
      </c>
      <c r="T106">
        <v>0</v>
      </c>
      <c r="U106">
        <v>0</v>
      </c>
      <c r="V106">
        <v>0</v>
      </c>
      <c r="W106">
        <v>0</v>
      </c>
      <c r="X106">
        <v>0</v>
      </c>
      <c r="Y106">
        <v>0</v>
      </c>
      <c r="Z106">
        <v>0</v>
      </c>
      <c r="AA106">
        <v>0</v>
      </c>
      <c r="AB106">
        <v>0</v>
      </c>
      <c r="AC106">
        <v>0</v>
      </c>
      <c r="AD106">
        <v>0</v>
      </c>
      <c r="AE106">
        <v>0</v>
      </c>
      <c r="AF106">
        <v>0</v>
      </c>
      <c r="AG106" s="19">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14000</v>
      </c>
      <c r="BH106">
        <v>0</v>
      </c>
      <c r="BI106">
        <v>20000</v>
      </c>
      <c r="BJ106">
        <v>0</v>
      </c>
      <c r="BK106">
        <v>0</v>
      </c>
      <c r="BL106">
        <v>0</v>
      </c>
      <c r="BM106">
        <v>0</v>
      </c>
      <c r="BN106">
        <v>0</v>
      </c>
      <c r="BO106">
        <v>12000</v>
      </c>
      <c r="BP106">
        <v>0</v>
      </c>
      <c r="BQ106">
        <v>0</v>
      </c>
      <c r="BR106">
        <v>0</v>
      </c>
      <c r="BS106">
        <v>0</v>
      </c>
      <c r="BT106">
        <v>0</v>
      </c>
      <c r="BU106">
        <v>0</v>
      </c>
      <c r="BV106">
        <v>0</v>
      </c>
      <c r="BW106">
        <v>0</v>
      </c>
      <c r="BX106" s="10">
        <v>0</v>
      </c>
      <c r="BY106">
        <v>0</v>
      </c>
      <c r="BZ106">
        <v>0</v>
      </c>
      <c r="CA106">
        <v>0</v>
      </c>
      <c r="CB106">
        <v>0</v>
      </c>
      <c r="CC106">
        <v>0</v>
      </c>
      <c r="CD106">
        <v>0</v>
      </c>
      <c r="CE106">
        <v>0</v>
      </c>
    </row>
    <row r="107" spans="1:83" x14ac:dyDescent="0.35">
      <c r="A107" s="9" t="str">
        <f t="shared" si="1"/>
        <v>3700.051.57</v>
      </c>
      <c r="B107" s="52" t="e">
        <f>+IF(MATCH(A107,List!H$10:H$145,0),"Targeted")</f>
        <v>#N/A</v>
      </c>
      <c r="C107" s="65"/>
      <c r="D107" s="52"/>
      <c r="E107" s="16" t="s">
        <v>296</v>
      </c>
      <c r="F107" s="16" t="s">
        <v>297</v>
      </c>
      <c r="G107" s="16" t="s">
        <v>469</v>
      </c>
      <c r="H107" s="16" t="s">
        <v>470</v>
      </c>
      <c r="I107" s="16" t="s">
        <v>513</v>
      </c>
      <c r="J107" s="16" t="s">
        <v>514</v>
      </c>
      <c r="K107" s="17" t="s">
        <v>322</v>
      </c>
      <c r="L107" s="18" t="s">
        <v>301</v>
      </c>
      <c r="M107" s="195" t="s">
        <v>302</v>
      </c>
      <c r="N107" s="16" t="s">
        <v>303</v>
      </c>
      <c r="O107" s="17" t="s">
        <v>346</v>
      </c>
      <c r="P107" s="17" t="s">
        <v>305</v>
      </c>
      <c r="Q107" s="17" t="s">
        <v>306</v>
      </c>
      <c r="R107">
        <v>0</v>
      </c>
      <c r="S107">
        <v>0</v>
      </c>
      <c r="T107">
        <v>0</v>
      </c>
      <c r="U107">
        <v>0</v>
      </c>
      <c r="V107">
        <v>0</v>
      </c>
      <c r="W107">
        <v>0</v>
      </c>
      <c r="X107">
        <v>0</v>
      </c>
      <c r="Y107">
        <v>0</v>
      </c>
      <c r="Z107">
        <v>0</v>
      </c>
      <c r="AA107">
        <v>0</v>
      </c>
      <c r="AB107">
        <v>0</v>
      </c>
      <c r="AC107">
        <v>0</v>
      </c>
      <c r="AD107">
        <v>0</v>
      </c>
      <c r="AE107">
        <v>0</v>
      </c>
      <c r="AF107">
        <v>0</v>
      </c>
      <c r="AG107" s="19">
        <v>0</v>
      </c>
      <c r="AH107">
        <v>0</v>
      </c>
      <c r="AI107">
        <v>0</v>
      </c>
      <c r="AJ107">
        <v>0</v>
      </c>
      <c r="AK107">
        <v>0</v>
      </c>
      <c r="AL107">
        <v>0</v>
      </c>
      <c r="AM107">
        <v>0</v>
      </c>
      <c r="AN107">
        <v>0</v>
      </c>
      <c r="AO107">
        <v>363767</v>
      </c>
      <c r="AP107">
        <v>538239</v>
      </c>
      <c r="AQ107">
        <v>578528</v>
      </c>
      <c r="AR107">
        <v>581007</v>
      </c>
      <c r="AS107">
        <v>597116</v>
      </c>
      <c r="AT107">
        <v>647131</v>
      </c>
      <c r="AU107">
        <v>646488</v>
      </c>
      <c r="AV107">
        <v>578695</v>
      </c>
      <c r="AW107">
        <v>723443</v>
      </c>
      <c r="AX107">
        <v>712598</v>
      </c>
      <c r="AY107">
        <v>743330</v>
      </c>
      <c r="AZ107">
        <v>737000</v>
      </c>
      <c r="BA107">
        <v>745000</v>
      </c>
      <c r="BB107">
        <v>744000</v>
      </c>
      <c r="BC107">
        <v>769000</v>
      </c>
      <c r="BD107">
        <v>821000</v>
      </c>
      <c r="BE107">
        <v>878000</v>
      </c>
      <c r="BF107">
        <v>959000</v>
      </c>
      <c r="BG107">
        <v>954000</v>
      </c>
      <c r="BH107">
        <v>1137000</v>
      </c>
      <c r="BI107">
        <v>1203000</v>
      </c>
      <c r="BJ107">
        <v>1396000</v>
      </c>
      <c r="BK107">
        <v>1236000</v>
      </c>
      <c r="BL107">
        <v>1289000</v>
      </c>
      <c r="BM107">
        <v>1352000</v>
      </c>
      <c r="BN107">
        <v>1404000</v>
      </c>
      <c r="BO107">
        <v>1582000</v>
      </c>
      <c r="BP107">
        <v>1684000</v>
      </c>
      <c r="BQ107">
        <v>1715000</v>
      </c>
      <c r="BR107">
        <v>1702000</v>
      </c>
      <c r="BS107">
        <v>1674000</v>
      </c>
      <c r="BT107">
        <v>1637000</v>
      </c>
      <c r="BU107">
        <v>1674000</v>
      </c>
      <c r="BV107">
        <v>1652000</v>
      </c>
      <c r="BW107">
        <v>1779000</v>
      </c>
      <c r="BX107">
        <v>1887000</v>
      </c>
      <c r="BY107">
        <v>1904000</v>
      </c>
      <c r="BZ107">
        <v>2347000</v>
      </c>
      <c r="CA107">
        <v>2359000</v>
      </c>
      <c r="CB107">
        <v>2423000</v>
      </c>
      <c r="CC107">
        <v>2477000</v>
      </c>
      <c r="CD107">
        <v>2531000</v>
      </c>
      <c r="CE107">
        <v>2588000</v>
      </c>
    </row>
    <row r="108" spans="1:83" x14ac:dyDescent="0.35">
      <c r="A108" s="9" t="str">
        <f t="shared" si="1"/>
        <v>3850.051.57</v>
      </c>
      <c r="B108" s="52" t="e">
        <f>+IF(MATCH(A108,List!H$10:H$145,0),"Targeted")</f>
        <v>#N/A</v>
      </c>
      <c r="C108" s="65"/>
      <c r="D108" s="52"/>
      <c r="E108" s="16" t="s">
        <v>296</v>
      </c>
      <c r="F108" s="16" t="s">
        <v>297</v>
      </c>
      <c r="G108" s="16" t="s">
        <v>469</v>
      </c>
      <c r="H108" s="16" t="s">
        <v>470</v>
      </c>
      <c r="I108" s="16" t="s">
        <v>515</v>
      </c>
      <c r="J108" s="16" t="s">
        <v>516</v>
      </c>
      <c r="K108" s="17" t="s">
        <v>322</v>
      </c>
      <c r="L108" s="18" t="s">
        <v>301</v>
      </c>
      <c r="M108" s="195" t="s">
        <v>302</v>
      </c>
      <c r="N108" s="16" t="s">
        <v>303</v>
      </c>
      <c r="O108" s="17" t="s">
        <v>346</v>
      </c>
      <c r="P108" s="17" t="s">
        <v>305</v>
      </c>
      <c r="Q108" s="17" t="s">
        <v>306</v>
      </c>
      <c r="R108">
        <v>0</v>
      </c>
      <c r="S108">
        <v>0</v>
      </c>
      <c r="T108">
        <v>0</v>
      </c>
      <c r="U108">
        <v>0</v>
      </c>
      <c r="V108">
        <v>0</v>
      </c>
      <c r="W108">
        <v>0</v>
      </c>
      <c r="X108">
        <v>0</v>
      </c>
      <c r="Y108">
        <v>0</v>
      </c>
      <c r="Z108">
        <v>0</v>
      </c>
      <c r="AA108">
        <v>0</v>
      </c>
      <c r="AB108">
        <v>0</v>
      </c>
      <c r="AC108">
        <v>0</v>
      </c>
      <c r="AD108">
        <v>0</v>
      </c>
      <c r="AE108">
        <v>0</v>
      </c>
      <c r="AF108">
        <v>0</v>
      </c>
      <c r="AG108" s="19">
        <v>0</v>
      </c>
      <c r="AH108">
        <v>0</v>
      </c>
      <c r="AI108">
        <v>0</v>
      </c>
      <c r="AJ108">
        <v>0</v>
      </c>
      <c r="AK108">
        <v>0</v>
      </c>
      <c r="AL108">
        <v>0</v>
      </c>
      <c r="AM108">
        <v>0</v>
      </c>
      <c r="AN108">
        <v>0</v>
      </c>
      <c r="AO108">
        <v>568610</v>
      </c>
      <c r="AP108">
        <v>872605</v>
      </c>
      <c r="AQ108">
        <v>943962</v>
      </c>
      <c r="AR108">
        <v>939366</v>
      </c>
      <c r="AS108">
        <v>984511</v>
      </c>
      <c r="AT108">
        <v>1030100</v>
      </c>
      <c r="AU108">
        <v>1049643</v>
      </c>
      <c r="AV108">
        <v>1088657</v>
      </c>
      <c r="AW108">
        <v>1170775</v>
      </c>
      <c r="AX108">
        <v>1179502</v>
      </c>
      <c r="AY108">
        <v>1262393</v>
      </c>
      <c r="AZ108">
        <v>1272000</v>
      </c>
      <c r="BA108">
        <v>1295000</v>
      </c>
      <c r="BB108">
        <v>1349000</v>
      </c>
      <c r="BC108">
        <v>1370000</v>
      </c>
      <c r="BD108">
        <v>1448000</v>
      </c>
      <c r="BE108">
        <v>1624000</v>
      </c>
      <c r="BF108">
        <v>1654000</v>
      </c>
      <c r="BG108">
        <v>1679000</v>
      </c>
      <c r="BH108">
        <v>1923000</v>
      </c>
      <c r="BI108">
        <v>2221000</v>
      </c>
      <c r="BJ108">
        <v>2573000</v>
      </c>
      <c r="BK108">
        <v>2451000</v>
      </c>
      <c r="BL108">
        <v>2528000</v>
      </c>
      <c r="BM108">
        <v>2863000</v>
      </c>
      <c r="BN108">
        <v>2890000</v>
      </c>
      <c r="BO108">
        <v>2969000</v>
      </c>
      <c r="BP108">
        <v>3103000</v>
      </c>
      <c r="BQ108">
        <v>3071000</v>
      </c>
      <c r="BR108">
        <v>3117000</v>
      </c>
      <c r="BS108">
        <v>3187000</v>
      </c>
      <c r="BT108">
        <v>3150000</v>
      </c>
      <c r="BU108">
        <v>3194000</v>
      </c>
      <c r="BV108">
        <v>3246000</v>
      </c>
      <c r="BW108">
        <v>3364000</v>
      </c>
      <c r="BX108">
        <v>3794000</v>
      </c>
      <c r="BY108">
        <v>4108000</v>
      </c>
      <c r="BZ108">
        <v>4678000</v>
      </c>
      <c r="CA108">
        <v>4778000</v>
      </c>
      <c r="CB108">
        <v>4892000</v>
      </c>
      <c r="CC108">
        <v>4999000</v>
      </c>
      <c r="CD108">
        <v>5111000</v>
      </c>
      <c r="CE108">
        <v>5224000</v>
      </c>
    </row>
    <row r="109" spans="1:83" x14ac:dyDescent="0.35">
      <c r="A109" s="9" t="str">
        <f t="shared" si="1"/>
        <v>7777.051.97</v>
      </c>
      <c r="B109" s="52" t="e">
        <f>+IF(MATCH(A109,List!H$10:H$145,0),"Targeted")</f>
        <v>#N/A</v>
      </c>
      <c r="C109" s="65"/>
      <c r="D109" s="52"/>
      <c r="E109" s="16" t="s">
        <v>296</v>
      </c>
      <c r="F109" s="16" t="s">
        <v>297</v>
      </c>
      <c r="G109" s="16" t="s">
        <v>469</v>
      </c>
      <c r="H109" s="16" t="s">
        <v>470</v>
      </c>
      <c r="I109" s="16" t="s">
        <v>517</v>
      </c>
      <c r="J109" s="16" t="s">
        <v>518</v>
      </c>
      <c r="K109" s="17" t="s">
        <v>314</v>
      </c>
      <c r="L109" s="18" t="s">
        <v>301</v>
      </c>
      <c r="M109" s="195" t="s">
        <v>302</v>
      </c>
      <c r="N109" s="16" t="s">
        <v>303</v>
      </c>
      <c r="O109" s="17" t="s">
        <v>346</v>
      </c>
      <c r="P109" s="17" t="s">
        <v>305</v>
      </c>
      <c r="Q109" s="17" t="s">
        <v>306</v>
      </c>
      <c r="R109">
        <v>0</v>
      </c>
      <c r="S109">
        <v>0</v>
      </c>
      <c r="T109">
        <v>0</v>
      </c>
      <c r="U109">
        <v>0</v>
      </c>
      <c r="V109">
        <v>0</v>
      </c>
      <c r="W109">
        <v>0</v>
      </c>
      <c r="X109">
        <v>0</v>
      </c>
      <c r="Y109">
        <v>0</v>
      </c>
      <c r="Z109">
        <v>0</v>
      </c>
      <c r="AA109">
        <v>0</v>
      </c>
      <c r="AB109">
        <v>0</v>
      </c>
      <c r="AC109">
        <v>0</v>
      </c>
      <c r="AD109">
        <v>0</v>
      </c>
      <c r="AE109">
        <v>0</v>
      </c>
      <c r="AF109">
        <v>0</v>
      </c>
      <c r="AG109" s="19">
        <v>0</v>
      </c>
      <c r="AH109">
        <v>0</v>
      </c>
      <c r="AI109">
        <v>0</v>
      </c>
      <c r="AJ109">
        <v>0</v>
      </c>
      <c r="AK109">
        <v>0</v>
      </c>
      <c r="AL109">
        <v>0</v>
      </c>
      <c r="AM109">
        <v>0</v>
      </c>
      <c r="AN109">
        <v>0</v>
      </c>
      <c r="AO109">
        <v>16503000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row>
    <row r="110" spans="1:83" x14ac:dyDescent="0.35">
      <c r="A110" s="9" t="str">
        <f t="shared" si="1"/>
        <v>0000.051.</v>
      </c>
      <c r="B110" s="52" t="e">
        <f>+IF(MATCH(A110,List!H$10:H$145,0),"Targeted")</f>
        <v>#N/A</v>
      </c>
      <c r="C110" s="65"/>
      <c r="D110" s="52"/>
      <c r="E110" s="16" t="s">
        <v>296</v>
      </c>
      <c r="F110" s="16" t="s">
        <v>297</v>
      </c>
      <c r="G110" s="16" t="s">
        <v>519</v>
      </c>
      <c r="H110" s="16" t="s">
        <v>520</v>
      </c>
      <c r="I110" s="16" t="s">
        <v>471</v>
      </c>
      <c r="J110" s="16" t="s">
        <v>521</v>
      </c>
      <c r="K110" s="17" t="s">
        <v>299</v>
      </c>
      <c r="L110" s="18" t="s">
        <v>301</v>
      </c>
      <c r="M110" s="195" t="s">
        <v>302</v>
      </c>
      <c r="N110" s="16" t="s">
        <v>303</v>
      </c>
      <c r="O110" s="17" t="s">
        <v>346</v>
      </c>
      <c r="P110" s="17" t="s">
        <v>305</v>
      </c>
      <c r="Q110" s="17" t="s">
        <v>306</v>
      </c>
      <c r="R110">
        <v>11593929</v>
      </c>
      <c r="S110">
        <v>11873616</v>
      </c>
      <c r="T110">
        <v>11932040</v>
      </c>
      <c r="U110">
        <v>12348718</v>
      </c>
      <c r="V110">
        <v>14709815</v>
      </c>
      <c r="W110">
        <v>18966955</v>
      </c>
      <c r="X110">
        <v>20545657</v>
      </c>
      <c r="Y110">
        <v>22185010</v>
      </c>
      <c r="Z110">
        <v>21569769</v>
      </c>
      <c r="AA110">
        <v>20893553</v>
      </c>
      <c r="AB110">
        <v>21625785</v>
      </c>
      <c r="AC110">
        <v>21023689</v>
      </c>
      <c r="AD110">
        <v>22429260</v>
      </c>
      <c r="AE110">
        <v>26233121</v>
      </c>
      <c r="AF110">
        <v>27766196</v>
      </c>
      <c r="AG110" s="19">
        <v>7215046</v>
      </c>
      <c r="AH110">
        <v>30506490</v>
      </c>
      <c r="AI110">
        <v>33498450</v>
      </c>
      <c r="AJ110">
        <v>36329741</v>
      </c>
      <c r="AK110">
        <v>44650028</v>
      </c>
      <c r="AL110">
        <v>51731254</v>
      </c>
      <c r="AM110">
        <v>59510508</v>
      </c>
      <c r="AN110">
        <v>64784875</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row>
    <row r="111" spans="1:83" x14ac:dyDescent="0.35">
      <c r="A111" s="9" t="str">
        <f t="shared" si="1"/>
        <v>0100.051.97</v>
      </c>
      <c r="B111" s="52" t="e">
        <f>+IF(MATCH(A111,List!H$10:H$145,0),"Targeted")</f>
        <v>#N/A</v>
      </c>
      <c r="C111" s="65"/>
      <c r="D111" s="52"/>
      <c r="E111" s="16" t="s">
        <v>296</v>
      </c>
      <c r="F111" s="16" t="s">
        <v>297</v>
      </c>
      <c r="G111" s="16" t="s">
        <v>519</v>
      </c>
      <c r="H111" s="16" t="s">
        <v>520</v>
      </c>
      <c r="I111" s="16" t="s">
        <v>522</v>
      </c>
      <c r="J111" s="16" t="s">
        <v>523</v>
      </c>
      <c r="K111" s="17" t="s">
        <v>314</v>
      </c>
      <c r="L111" s="18" t="s">
        <v>301</v>
      </c>
      <c r="M111" s="195" t="s">
        <v>302</v>
      </c>
      <c r="N111" s="16" t="s">
        <v>303</v>
      </c>
      <c r="O111" s="17" t="s">
        <v>346</v>
      </c>
      <c r="P111" s="17" t="s">
        <v>305</v>
      </c>
      <c r="Q111" s="17" t="s">
        <v>306</v>
      </c>
      <c r="R111">
        <v>0</v>
      </c>
      <c r="S111">
        <v>0</v>
      </c>
      <c r="T111">
        <v>0</v>
      </c>
      <c r="U111">
        <v>0</v>
      </c>
      <c r="V111">
        <v>0</v>
      </c>
      <c r="W111">
        <v>0</v>
      </c>
      <c r="X111">
        <v>0</v>
      </c>
      <c r="Y111">
        <v>0</v>
      </c>
      <c r="Z111">
        <v>0</v>
      </c>
      <c r="AA111">
        <v>0</v>
      </c>
      <c r="AB111">
        <v>0</v>
      </c>
      <c r="AC111">
        <v>0</v>
      </c>
      <c r="AD111">
        <v>0</v>
      </c>
      <c r="AE111">
        <v>0</v>
      </c>
      <c r="AF111">
        <v>0</v>
      </c>
      <c r="AG111" s="19">
        <v>0</v>
      </c>
      <c r="AH111">
        <v>0</v>
      </c>
      <c r="AI111">
        <v>2188</v>
      </c>
      <c r="AJ111">
        <v>15994</v>
      </c>
      <c r="AK111">
        <v>17812</v>
      </c>
      <c r="AL111">
        <v>14146</v>
      </c>
      <c r="AM111">
        <v>-509</v>
      </c>
      <c r="AN111">
        <v>-34286</v>
      </c>
      <c r="AO111">
        <v>6028139</v>
      </c>
      <c r="AP111">
        <v>6961058</v>
      </c>
      <c r="AQ111">
        <v>7597507</v>
      </c>
      <c r="AR111">
        <v>8221619</v>
      </c>
      <c r="AS111">
        <v>7333694</v>
      </c>
      <c r="AT111">
        <v>7472611</v>
      </c>
      <c r="AU111">
        <v>8043120</v>
      </c>
      <c r="AV111">
        <v>7992640</v>
      </c>
      <c r="AW111">
        <v>14789763</v>
      </c>
      <c r="AX111">
        <v>9516452</v>
      </c>
      <c r="AY111">
        <v>8998828</v>
      </c>
      <c r="AZ111">
        <v>9500000</v>
      </c>
      <c r="BA111">
        <v>9870000</v>
      </c>
      <c r="BB111">
        <v>10220000</v>
      </c>
      <c r="BC111">
        <v>10295000</v>
      </c>
      <c r="BD111">
        <v>10682000</v>
      </c>
      <c r="BE111">
        <v>11663000</v>
      </c>
      <c r="BF111">
        <v>12120000</v>
      </c>
      <c r="BG111">
        <v>13072000</v>
      </c>
      <c r="BH111">
        <v>15719000</v>
      </c>
      <c r="BI111">
        <v>19081000</v>
      </c>
      <c r="BJ111">
        <v>21164000</v>
      </c>
      <c r="BK111">
        <v>21852000</v>
      </c>
      <c r="BL111">
        <v>24306000</v>
      </c>
      <c r="BM111">
        <v>26500000</v>
      </c>
      <c r="BN111">
        <v>30048000</v>
      </c>
      <c r="BO111">
        <v>35967000</v>
      </c>
      <c r="BP111">
        <v>36580000</v>
      </c>
      <c r="BQ111">
        <v>38592000</v>
      </c>
      <c r="BR111">
        <v>36690000</v>
      </c>
      <c r="BS111">
        <v>36991000</v>
      </c>
      <c r="BT111">
        <v>36741000</v>
      </c>
      <c r="BU111">
        <v>37507000</v>
      </c>
      <c r="BV111">
        <v>37945000</v>
      </c>
      <c r="BW111">
        <v>39354000</v>
      </c>
      <c r="BX111">
        <v>41535000</v>
      </c>
      <c r="BY111">
        <v>41902000</v>
      </c>
      <c r="BZ111">
        <v>45089000</v>
      </c>
      <c r="CA111">
        <v>47196000</v>
      </c>
      <c r="CB111">
        <v>44221000</v>
      </c>
      <c r="CC111">
        <v>44451000</v>
      </c>
      <c r="CD111">
        <v>45234000</v>
      </c>
      <c r="CE111">
        <v>46463000</v>
      </c>
    </row>
    <row r="112" spans="1:83" x14ac:dyDescent="0.35">
      <c r="A112" s="9" t="str">
        <f t="shared" si="1"/>
        <v>0100.051.97</v>
      </c>
      <c r="B112" s="52" t="e">
        <f>+IF(MATCH(A112,List!H$10:H$145,0),"Targeted")</f>
        <v>#N/A</v>
      </c>
      <c r="C112" s="65"/>
      <c r="D112" s="52"/>
      <c r="E112" s="16" t="s">
        <v>296</v>
      </c>
      <c r="F112" s="16" t="s">
        <v>297</v>
      </c>
      <c r="G112" s="16" t="s">
        <v>519</v>
      </c>
      <c r="H112" s="16" t="s">
        <v>520</v>
      </c>
      <c r="I112" s="16" t="s">
        <v>522</v>
      </c>
      <c r="J112" s="16" t="s">
        <v>523</v>
      </c>
      <c r="K112" s="17" t="s">
        <v>314</v>
      </c>
      <c r="L112" s="18" t="s">
        <v>301</v>
      </c>
      <c r="M112" s="195" t="s">
        <v>302</v>
      </c>
      <c r="N112" s="16" t="s">
        <v>303</v>
      </c>
      <c r="O112" s="17" t="s">
        <v>346</v>
      </c>
      <c r="P112" s="17" t="s">
        <v>524</v>
      </c>
      <c r="Q112" s="17" t="s">
        <v>306</v>
      </c>
      <c r="R112">
        <v>0</v>
      </c>
      <c r="S112">
        <v>0</v>
      </c>
      <c r="T112">
        <v>0</v>
      </c>
      <c r="U112">
        <v>0</v>
      </c>
      <c r="V112">
        <v>0</v>
      </c>
      <c r="W112">
        <v>0</v>
      </c>
      <c r="X112">
        <v>0</v>
      </c>
      <c r="Y112">
        <v>0</v>
      </c>
      <c r="Z112">
        <v>0</v>
      </c>
      <c r="AA112">
        <v>0</v>
      </c>
      <c r="AB112">
        <v>0</v>
      </c>
      <c r="AC112">
        <v>0</v>
      </c>
      <c r="AD112">
        <v>0</v>
      </c>
      <c r="AE112">
        <v>0</v>
      </c>
      <c r="AF112">
        <v>0</v>
      </c>
      <c r="AG112" s="19">
        <v>0</v>
      </c>
      <c r="AH112">
        <v>0</v>
      </c>
      <c r="AI112">
        <v>0</v>
      </c>
      <c r="AJ112">
        <v>0</v>
      </c>
      <c r="AK112">
        <v>0</v>
      </c>
      <c r="AL112">
        <v>0</v>
      </c>
      <c r="AM112">
        <v>0</v>
      </c>
      <c r="AN112">
        <v>0</v>
      </c>
      <c r="AO112">
        <v>0</v>
      </c>
      <c r="AP112">
        <v>0</v>
      </c>
      <c r="AQ112">
        <v>0</v>
      </c>
      <c r="AR112">
        <v>0</v>
      </c>
      <c r="AS112">
        <v>0</v>
      </c>
      <c r="AT112">
        <v>0</v>
      </c>
      <c r="AU112">
        <v>0</v>
      </c>
      <c r="AV112">
        <v>0</v>
      </c>
      <c r="AW112">
        <v>0</v>
      </c>
      <c r="AX112">
        <v>0</v>
      </c>
      <c r="AY112">
        <v>62920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row>
    <row r="113" spans="1:83" x14ac:dyDescent="0.35">
      <c r="A113" s="9" t="str">
        <f t="shared" si="1"/>
        <v>0100.051.97</v>
      </c>
      <c r="B113" s="52" t="e">
        <f>+IF(MATCH(A113,List!H$10:H$145,0),"Targeted")</f>
        <v>#N/A</v>
      </c>
      <c r="C113" s="65"/>
      <c r="D113" s="52"/>
      <c r="E113" s="16" t="s">
        <v>296</v>
      </c>
      <c r="F113" s="16" t="s">
        <v>297</v>
      </c>
      <c r="G113" s="16" t="s">
        <v>519</v>
      </c>
      <c r="H113" s="16" t="s">
        <v>520</v>
      </c>
      <c r="I113" s="16" t="s">
        <v>522</v>
      </c>
      <c r="J113" s="16" t="s">
        <v>523</v>
      </c>
      <c r="K113" s="17" t="s">
        <v>314</v>
      </c>
      <c r="L113" s="18" t="s">
        <v>301</v>
      </c>
      <c r="M113" s="195" t="s">
        <v>302</v>
      </c>
      <c r="N113" s="16" t="s">
        <v>303</v>
      </c>
      <c r="O113" s="17" t="s">
        <v>304</v>
      </c>
      <c r="P113" s="17" t="s">
        <v>305</v>
      </c>
      <c r="Q113" s="17" t="s">
        <v>306</v>
      </c>
      <c r="R113">
        <v>0</v>
      </c>
      <c r="S113">
        <v>0</v>
      </c>
      <c r="T113">
        <v>0</v>
      </c>
      <c r="U113">
        <v>0</v>
      </c>
      <c r="V113">
        <v>0</v>
      </c>
      <c r="W113">
        <v>33298</v>
      </c>
      <c r="X113">
        <v>32169</v>
      </c>
      <c r="Y113">
        <v>42050</v>
      </c>
      <c r="Z113">
        <v>39153</v>
      </c>
      <c r="AA113">
        <v>47800</v>
      </c>
      <c r="AB113">
        <v>49125</v>
      </c>
      <c r="AC113">
        <v>44919</v>
      </c>
      <c r="AD113">
        <v>48822</v>
      </c>
      <c r="AE113">
        <v>63416</v>
      </c>
      <c r="AF113">
        <v>70443</v>
      </c>
      <c r="AG113" s="19">
        <v>17197</v>
      </c>
      <c r="AH113">
        <v>80952</v>
      </c>
      <c r="AI113">
        <v>79329</v>
      </c>
      <c r="AJ113">
        <v>94563</v>
      </c>
      <c r="AK113">
        <v>120099</v>
      </c>
      <c r="AL113">
        <v>132380</v>
      </c>
      <c r="AM113">
        <v>163464</v>
      </c>
      <c r="AN113">
        <v>130089</v>
      </c>
      <c r="AO113">
        <v>123804</v>
      </c>
      <c r="AP113">
        <v>130413</v>
      </c>
      <c r="AQ113">
        <v>142187</v>
      </c>
      <c r="AR113">
        <v>145691</v>
      </c>
      <c r="AS113">
        <v>188889</v>
      </c>
      <c r="AT113">
        <v>7420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s="10">
        <v>0</v>
      </c>
      <c r="BY113">
        <v>6000</v>
      </c>
      <c r="BZ113">
        <v>6000</v>
      </c>
      <c r="CA113">
        <v>8000</v>
      </c>
      <c r="CB113">
        <v>2000</v>
      </c>
      <c r="CC113">
        <v>0</v>
      </c>
      <c r="CD113">
        <v>0</v>
      </c>
      <c r="CE113">
        <v>0</v>
      </c>
    </row>
    <row r="114" spans="1:83" x14ac:dyDescent="0.35">
      <c r="A114" s="9" t="str">
        <f t="shared" si="1"/>
        <v>0104.051.97</v>
      </c>
      <c r="B114" s="52" t="e">
        <f>+IF(MATCH(A114,List!H$10:H$145,0),"Targeted")</f>
        <v>#N/A</v>
      </c>
      <c r="C114" s="65"/>
      <c r="D114" s="52"/>
      <c r="E114" s="16" t="s">
        <v>296</v>
      </c>
      <c r="F114" s="16" t="s">
        <v>297</v>
      </c>
      <c r="G114" s="16" t="s">
        <v>519</v>
      </c>
      <c r="H114" s="16" t="s">
        <v>520</v>
      </c>
      <c r="I114" s="16" t="s">
        <v>525</v>
      </c>
      <c r="J114" s="16" t="s">
        <v>526</v>
      </c>
      <c r="K114" s="17" t="s">
        <v>314</v>
      </c>
      <c r="L114" s="18" t="s">
        <v>301</v>
      </c>
      <c r="M114" s="195" t="s">
        <v>302</v>
      </c>
      <c r="N114" s="16" t="s">
        <v>303</v>
      </c>
      <c r="O114" s="17" t="s">
        <v>346</v>
      </c>
      <c r="P114" s="17" t="s">
        <v>305</v>
      </c>
      <c r="Q114" s="17" t="s">
        <v>306</v>
      </c>
      <c r="R114">
        <v>0</v>
      </c>
      <c r="S114">
        <v>0</v>
      </c>
      <c r="T114">
        <v>0</v>
      </c>
      <c r="U114">
        <v>0</v>
      </c>
      <c r="V114">
        <v>0</v>
      </c>
      <c r="W114">
        <v>0</v>
      </c>
      <c r="X114">
        <v>0</v>
      </c>
      <c r="Y114">
        <v>0</v>
      </c>
      <c r="Z114">
        <v>0</v>
      </c>
      <c r="AA114">
        <v>0</v>
      </c>
      <c r="AB114">
        <v>0</v>
      </c>
      <c r="AC114">
        <v>0</v>
      </c>
      <c r="AD114">
        <v>0</v>
      </c>
      <c r="AE114">
        <v>0</v>
      </c>
      <c r="AF114">
        <v>0</v>
      </c>
      <c r="AG114" s="19">
        <v>0</v>
      </c>
      <c r="AH114">
        <v>0</v>
      </c>
      <c r="AI114">
        <v>0</v>
      </c>
      <c r="AJ114">
        <v>0</v>
      </c>
      <c r="AK114">
        <v>0</v>
      </c>
      <c r="AL114">
        <v>0</v>
      </c>
      <c r="AM114">
        <v>0</v>
      </c>
      <c r="AN114">
        <v>0</v>
      </c>
      <c r="AO114">
        <v>2320</v>
      </c>
      <c r="AP114">
        <v>2429</v>
      </c>
      <c r="AQ114">
        <v>2613</v>
      </c>
      <c r="AR114">
        <v>2829</v>
      </c>
      <c r="AS114">
        <v>3212</v>
      </c>
      <c r="AT114">
        <v>2975</v>
      </c>
      <c r="AU114">
        <v>3145</v>
      </c>
      <c r="AV114">
        <v>3389</v>
      </c>
      <c r="AW114">
        <v>4767</v>
      </c>
      <c r="AX114">
        <v>5369</v>
      </c>
      <c r="AY114">
        <v>5562</v>
      </c>
      <c r="AZ114">
        <v>5000</v>
      </c>
      <c r="BA114">
        <v>5000</v>
      </c>
      <c r="BB114">
        <v>7000</v>
      </c>
      <c r="BC114">
        <v>6000</v>
      </c>
      <c r="BD114">
        <v>5000</v>
      </c>
      <c r="BE114">
        <v>7000</v>
      </c>
      <c r="BF114">
        <v>8000</v>
      </c>
      <c r="BG114">
        <v>8000</v>
      </c>
      <c r="BH114">
        <v>5000</v>
      </c>
      <c r="BI114">
        <v>14000</v>
      </c>
      <c r="BJ114">
        <v>10000</v>
      </c>
      <c r="BK114">
        <v>11000</v>
      </c>
      <c r="BL114">
        <v>10000</v>
      </c>
      <c r="BM114">
        <v>13000</v>
      </c>
      <c r="BN114">
        <v>13000</v>
      </c>
      <c r="BO114">
        <v>13000</v>
      </c>
      <c r="BP114">
        <v>13000</v>
      </c>
      <c r="BQ114">
        <v>14000</v>
      </c>
      <c r="BR114">
        <v>10000</v>
      </c>
      <c r="BS114">
        <v>16000</v>
      </c>
      <c r="BT114">
        <v>15000</v>
      </c>
      <c r="BU114">
        <v>10000</v>
      </c>
      <c r="BV114">
        <v>17000</v>
      </c>
      <c r="BW114">
        <v>13000</v>
      </c>
      <c r="BX114">
        <v>15000</v>
      </c>
      <c r="BY114">
        <v>11000</v>
      </c>
      <c r="BZ114">
        <v>19000</v>
      </c>
      <c r="CA114">
        <v>17000</v>
      </c>
      <c r="CB114">
        <v>16000</v>
      </c>
      <c r="CC114">
        <v>17000</v>
      </c>
      <c r="CD114">
        <v>17000</v>
      </c>
      <c r="CE114">
        <v>17000</v>
      </c>
    </row>
    <row r="115" spans="1:83" x14ac:dyDescent="0.35">
      <c r="A115" s="9" t="str">
        <f t="shared" si="1"/>
        <v>0105.051.97</v>
      </c>
      <c r="B115" s="52" t="e">
        <f>+IF(MATCH(A115,List!H$10:H$145,0),"Targeted")</f>
        <v>#N/A</v>
      </c>
      <c r="C115" s="65"/>
      <c r="D115" s="52"/>
      <c r="E115" s="16" t="s">
        <v>296</v>
      </c>
      <c r="F115" s="16" t="s">
        <v>297</v>
      </c>
      <c r="G115" s="16" t="s">
        <v>519</v>
      </c>
      <c r="H115" s="16" t="s">
        <v>520</v>
      </c>
      <c r="I115" s="16" t="s">
        <v>527</v>
      </c>
      <c r="J115" s="16" t="s">
        <v>528</v>
      </c>
      <c r="K115" s="17" t="s">
        <v>314</v>
      </c>
      <c r="L115" s="18" t="s">
        <v>301</v>
      </c>
      <c r="M115" s="195" t="s">
        <v>302</v>
      </c>
      <c r="N115" s="16" t="s">
        <v>303</v>
      </c>
      <c r="O115" s="17" t="s">
        <v>346</v>
      </c>
      <c r="P115" s="17" t="s">
        <v>305</v>
      </c>
      <c r="Q115" s="17" t="s">
        <v>306</v>
      </c>
      <c r="R115">
        <v>0</v>
      </c>
      <c r="S115">
        <v>0</v>
      </c>
      <c r="T115">
        <v>0</v>
      </c>
      <c r="U115">
        <v>0</v>
      </c>
      <c r="V115">
        <v>0</v>
      </c>
      <c r="W115">
        <v>0</v>
      </c>
      <c r="X115">
        <v>0</v>
      </c>
      <c r="Y115">
        <v>0</v>
      </c>
      <c r="Z115">
        <v>0</v>
      </c>
      <c r="AA115">
        <v>0</v>
      </c>
      <c r="AB115">
        <v>0</v>
      </c>
      <c r="AC115">
        <v>0</v>
      </c>
      <c r="AD115">
        <v>0</v>
      </c>
      <c r="AE115">
        <v>0</v>
      </c>
      <c r="AF115">
        <v>0</v>
      </c>
      <c r="AG115" s="19">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594000</v>
      </c>
      <c r="CA115">
        <v>717000</v>
      </c>
      <c r="CB115">
        <v>802000</v>
      </c>
      <c r="CC115">
        <v>849000</v>
      </c>
      <c r="CD115">
        <v>864000</v>
      </c>
      <c r="CE115">
        <v>882000</v>
      </c>
    </row>
    <row r="116" spans="1:83" x14ac:dyDescent="0.35">
      <c r="A116" s="9" t="str">
        <f t="shared" si="1"/>
        <v>0106.051.97</v>
      </c>
      <c r="B116" s="52" t="e">
        <f>+IF(MATCH(A116,List!H$10:H$145,0),"Targeted")</f>
        <v>#N/A</v>
      </c>
      <c r="C116" s="65"/>
      <c r="D116" s="52"/>
      <c r="E116" s="16" t="s">
        <v>296</v>
      </c>
      <c r="F116" s="16" t="s">
        <v>297</v>
      </c>
      <c r="G116" s="16" t="s">
        <v>519</v>
      </c>
      <c r="H116" s="16" t="s">
        <v>520</v>
      </c>
      <c r="I116" s="16" t="s">
        <v>529</v>
      </c>
      <c r="J116" s="16" t="s">
        <v>530</v>
      </c>
      <c r="K116" s="17" t="s">
        <v>314</v>
      </c>
      <c r="L116" s="18" t="s">
        <v>301</v>
      </c>
      <c r="M116" s="195" t="s">
        <v>302</v>
      </c>
      <c r="N116" s="16" t="s">
        <v>303</v>
      </c>
      <c r="O116" s="17" t="s">
        <v>346</v>
      </c>
      <c r="P116" s="17" t="s">
        <v>305</v>
      </c>
      <c r="Q116" s="17" t="s">
        <v>306</v>
      </c>
      <c r="R116">
        <v>0</v>
      </c>
      <c r="S116">
        <v>0</v>
      </c>
      <c r="T116">
        <v>0</v>
      </c>
      <c r="U116">
        <v>0</v>
      </c>
      <c r="V116">
        <v>0</v>
      </c>
      <c r="W116">
        <v>0</v>
      </c>
      <c r="X116">
        <v>0</v>
      </c>
      <c r="Y116">
        <v>0</v>
      </c>
      <c r="Z116">
        <v>0</v>
      </c>
      <c r="AA116">
        <v>0</v>
      </c>
      <c r="AB116">
        <v>0</v>
      </c>
      <c r="AC116">
        <v>0</v>
      </c>
      <c r="AD116">
        <v>0</v>
      </c>
      <c r="AE116">
        <v>0</v>
      </c>
      <c r="AF116">
        <v>0</v>
      </c>
      <c r="AG116" s="19">
        <v>0</v>
      </c>
      <c r="AH116">
        <v>0</v>
      </c>
      <c r="AI116">
        <v>0</v>
      </c>
      <c r="AJ116">
        <v>0</v>
      </c>
      <c r="AK116">
        <v>0</v>
      </c>
      <c r="AL116">
        <v>0</v>
      </c>
      <c r="AM116">
        <v>0</v>
      </c>
      <c r="AN116">
        <v>0</v>
      </c>
      <c r="AO116">
        <v>0</v>
      </c>
      <c r="AP116">
        <v>0</v>
      </c>
      <c r="AQ116">
        <v>0</v>
      </c>
      <c r="AR116">
        <v>0</v>
      </c>
      <c r="AS116">
        <v>0</v>
      </c>
      <c r="AT116">
        <v>3924</v>
      </c>
      <c r="AU116">
        <v>6610</v>
      </c>
      <c r="AV116">
        <v>5806</v>
      </c>
      <c r="AW116">
        <v>-114</v>
      </c>
      <c r="AX116">
        <v>8</v>
      </c>
      <c r="AY116">
        <v>-10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row>
    <row r="117" spans="1:83" x14ac:dyDescent="0.35">
      <c r="A117" s="9" t="str">
        <f t="shared" si="1"/>
        <v>0107.051.97</v>
      </c>
      <c r="B117" s="52" t="e">
        <f>+IF(MATCH(A117,List!H$10:H$145,0),"Targeted")</f>
        <v>#N/A</v>
      </c>
      <c r="C117" s="65"/>
      <c r="D117" s="52"/>
      <c r="E117" s="16" t="s">
        <v>296</v>
      </c>
      <c r="F117" s="16" t="s">
        <v>297</v>
      </c>
      <c r="G117" s="16" t="s">
        <v>519</v>
      </c>
      <c r="H117" s="16" t="s">
        <v>520</v>
      </c>
      <c r="I117" s="16" t="s">
        <v>531</v>
      </c>
      <c r="J117" s="16" t="s">
        <v>532</v>
      </c>
      <c r="K117" s="17" t="s">
        <v>314</v>
      </c>
      <c r="L117" s="18" t="s">
        <v>301</v>
      </c>
      <c r="M117" s="195" t="s">
        <v>302</v>
      </c>
      <c r="N117" s="16" t="s">
        <v>303</v>
      </c>
      <c r="O117" s="17" t="s">
        <v>346</v>
      </c>
      <c r="P117" s="17" t="s">
        <v>305</v>
      </c>
      <c r="Q117" s="17" t="s">
        <v>306</v>
      </c>
      <c r="R117">
        <v>0</v>
      </c>
      <c r="S117">
        <v>0</v>
      </c>
      <c r="T117">
        <v>0</v>
      </c>
      <c r="U117">
        <v>0</v>
      </c>
      <c r="V117">
        <v>0</v>
      </c>
      <c r="W117">
        <v>0</v>
      </c>
      <c r="X117">
        <v>0</v>
      </c>
      <c r="Y117">
        <v>0</v>
      </c>
      <c r="Z117">
        <v>0</v>
      </c>
      <c r="AA117">
        <v>0</v>
      </c>
      <c r="AB117">
        <v>0</v>
      </c>
      <c r="AC117">
        <v>0</v>
      </c>
      <c r="AD117">
        <v>0</v>
      </c>
      <c r="AE117">
        <v>0</v>
      </c>
      <c r="AF117">
        <v>0</v>
      </c>
      <c r="AG117" s="19">
        <v>0</v>
      </c>
      <c r="AH117">
        <v>0</v>
      </c>
      <c r="AI117">
        <v>0</v>
      </c>
      <c r="AJ117">
        <v>0</v>
      </c>
      <c r="AK117">
        <v>0</v>
      </c>
      <c r="AL117">
        <v>0</v>
      </c>
      <c r="AM117">
        <v>0</v>
      </c>
      <c r="AN117">
        <v>0</v>
      </c>
      <c r="AO117">
        <v>0</v>
      </c>
      <c r="AP117">
        <v>0</v>
      </c>
      <c r="AQ117">
        <v>0</v>
      </c>
      <c r="AR117">
        <v>0</v>
      </c>
      <c r="AS117">
        <v>0</v>
      </c>
      <c r="AT117">
        <v>0</v>
      </c>
      <c r="AU117">
        <v>76904</v>
      </c>
      <c r="AV117">
        <v>95139</v>
      </c>
      <c r="AW117">
        <v>111354</v>
      </c>
      <c r="AX117">
        <v>124545</v>
      </c>
      <c r="AY117">
        <v>126721</v>
      </c>
      <c r="AZ117">
        <v>139000</v>
      </c>
      <c r="BA117">
        <v>136000</v>
      </c>
      <c r="BB117">
        <v>136000</v>
      </c>
      <c r="BC117">
        <v>132000</v>
      </c>
      <c r="BD117">
        <v>134000</v>
      </c>
      <c r="BE117">
        <v>138000</v>
      </c>
      <c r="BF117">
        <v>141000</v>
      </c>
      <c r="BG117">
        <v>151000</v>
      </c>
      <c r="BH117">
        <v>152000</v>
      </c>
      <c r="BI117">
        <v>177000</v>
      </c>
      <c r="BJ117">
        <v>178000</v>
      </c>
      <c r="BK117">
        <v>206000</v>
      </c>
      <c r="BL117">
        <v>216000</v>
      </c>
      <c r="BM117">
        <v>236000</v>
      </c>
      <c r="BN117">
        <v>267000</v>
      </c>
      <c r="BO117">
        <v>295000</v>
      </c>
      <c r="BP117">
        <v>304000</v>
      </c>
      <c r="BQ117">
        <v>323000</v>
      </c>
      <c r="BR117">
        <v>316000</v>
      </c>
      <c r="BS117">
        <v>308000</v>
      </c>
      <c r="BT117">
        <v>299000</v>
      </c>
      <c r="BU117">
        <v>335000</v>
      </c>
      <c r="BV117">
        <v>329000</v>
      </c>
      <c r="BW117">
        <v>330000</v>
      </c>
      <c r="BX117">
        <v>355000</v>
      </c>
      <c r="BY117">
        <v>386000</v>
      </c>
      <c r="BZ117">
        <v>372000</v>
      </c>
      <c r="CA117">
        <v>421000</v>
      </c>
      <c r="CB117">
        <v>438000</v>
      </c>
      <c r="CC117">
        <v>452000</v>
      </c>
      <c r="CD117">
        <v>463000</v>
      </c>
      <c r="CE117">
        <v>472000</v>
      </c>
    </row>
    <row r="118" spans="1:83" x14ac:dyDescent="0.35">
      <c r="A118" s="9" t="str">
        <f t="shared" si="1"/>
        <v>0111.051.97</v>
      </c>
      <c r="B118" s="52" t="e">
        <f>+IF(MATCH(A118,List!H$10:H$145,0),"Targeted")</f>
        <v>#N/A</v>
      </c>
      <c r="C118" s="65"/>
      <c r="D118" s="52"/>
      <c r="E118" s="16" t="s">
        <v>296</v>
      </c>
      <c r="F118" s="16" t="s">
        <v>297</v>
      </c>
      <c r="G118" s="16" t="s">
        <v>519</v>
      </c>
      <c r="H118" s="16" t="s">
        <v>520</v>
      </c>
      <c r="I118" s="16" t="s">
        <v>533</v>
      </c>
      <c r="J118" s="16" t="s">
        <v>534</v>
      </c>
      <c r="K118" s="17" t="s">
        <v>314</v>
      </c>
      <c r="L118" s="18" t="s">
        <v>301</v>
      </c>
      <c r="M118" s="195" t="s">
        <v>302</v>
      </c>
      <c r="N118" s="16" t="s">
        <v>303</v>
      </c>
      <c r="O118" s="17" t="s">
        <v>346</v>
      </c>
      <c r="P118" s="17" t="s">
        <v>305</v>
      </c>
      <c r="Q118" s="17" t="s">
        <v>306</v>
      </c>
      <c r="R118">
        <v>0</v>
      </c>
      <c r="S118">
        <v>0</v>
      </c>
      <c r="T118">
        <v>0</v>
      </c>
      <c r="U118">
        <v>0</v>
      </c>
      <c r="V118">
        <v>0</v>
      </c>
      <c r="W118">
        <v>0</v>
      </c>
      <c r="X118">
        <v>0</v>
      </c>
      <c r="Y118">
        <v>0</v>
      </c>
      <c r="Z118">
        <v>0</v>
      </c>
      <c r="AA118">
        <v>0</v>
      </c>
      <c r="AB118">
        <v>0</v>
      </c>
      <c r="AC118">
        <v>0</v>
      </c>
      <c r="AD118">
        <v>0</v>
      </c>
      <c r="AE118">
        <v>0</v>
      </c>
      <c r="AF118">
        <v>0</v>
      </c>
      <c r="AG118" s="19">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88000</v>
      </c>
      <c r="BP118">
        <v>178000</v>
      </c>
      <c r="BQ118">
        <v>135000</v>
      </c>
      <c r="BR118">
        <v>58000</v>
      </c>
      <c r="BS118">
        <v>44000</v>
      </c>
      <c r="BT118">
        <v>288000</v>
      </c>
      <c r="BU118">
        <v>355000</v>
      </c>
      <c r="BV118">
        <v>404000</v>
      </c>
      <c r="BW118">
        <v>336000</v>
      </c>
      <c r="BX118">
        <v>418000</v>
      </c>
      <c r="BY118">
        <v>334000</v>
      </c>
      <c r="BZ118">
        <v>203000</v>
      </c>
      <c r="CA118">
        <v>102000</v>
      </c>
      <c r="CB118">
        <v>64000</v>
      </c>
      <c r="CC118">
        <v>56000</v>
      </c>
      <c r="CD118">
        <v>58000</v>
      </c>
      <c r="CE118">
        <v>59000</v>
      </c>
    </row>
    <row r="119" spans="1:83" x14ac:dyDescent="0.35">
      <c r="A119" s="9" t="str">
        <f t="shared" si="1"/>
        <v>0111.051.97</v>
      </c>
      <c r="B119" s="52" t="e">
        <f>+IF(MATCH(A119,List!H$10:H$145,0),"Targeted")</f>
        <v>#N/A</v>
      </c>
      <c r="C119" s="65"/>
      <c r="D119" s="52"/>
      <c r="E119" s="16" t="s">
        <v>296</v>
      </c>
      <c r="F119" s="16" t="s">
        <v>297</v>
      </c>
      <c r="G119" s="16" t="s">
        <v>519</v>
      </c>
      <c r="H119" s="16" t="s">
        <v>520</v>
      </c>
      <c r="I119" s="16" t="s">
        <v>533</v>
      </c>
      <c r="J119" s="16" t="s">
        <v>534</v>
      </c>
      <c r="K119" s="17" t="s">
        <v>314</v>
      </c>
      <c r="L119" s="18" t="s">
        <v>301</v>
      </c>
      <c r="M119" s="195" t="s">
        <v>302</v>
      </c>
      <c r="N119" s="16" t="s">
        <v>303</v>
      </c>
      <c r="O119" s="17" t="s">
        <v>304</v>
      </c>
      <c r="P119" s="17" t="s">
        <v>305</v>
      </c>
      <c r="Q119" s="17" t="s">
        <v>306</v>
      </c>
      <c r="R119">
        <v>0</v>
      </c>
      <c r="S119">
        <v>0</v>
      </c>
      <c r="T119">
        <v>0</v>
      </c>
      <c r="U119">
        <v>0</v>
      </c>
      <c r="V119">
        <v>0</v>
      </c>
      <c r="W119">
        <v>0</v>
      </c>
      <c r="X119">
        <v>0</v>
      </c>
      <c r="Y119">
        <v>0</v>
      </c>
      <c r="Z119">
        <v>0</v>
      </c>
      <c r="AA119">
        <v>0</v>
      </c>
      <c r="AB119">
        <v>0</v>
      </c>
      <c r="AC119">
        <v>0</v>
      </c>
      <c r="AD119">
        <v>0</v>
      </c>
      <c r="AE119">
        <v>0</v>
      </c>
      <c r="AF119">
        <v>0</v>
      </c>
      <c r="AG119" s="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-169000</v>
      </c>
      <c r="BN119">
        <v>-441000</v>
      </c>
      <c r="BO119">
        <v>46000</v>
      </c>
      <c r="BP119">
        <v>253000</v>
      </c>
      <c r="BQ119">
        <v>-226000</v>
      </c>
      <c r="BR119">
        <v>8000</v>
      </c>
      <c r="BS119">
        <v>-8000</v>
      </c>
      <c r="BT119">
        <v>-243000</v>
      </c>
      <c r="BU119">
        <v>-2000</v>
      </c>
      <c r="BV119">
        <v>60000</v>
      </c>
      <c r="BW119">
        <v>41000</v>
      </c>
      <c r="BX119" s="10">
        <v>5000</v>
      </c>
      <c r="BY119">
        <v>1000</v>
      </c>
      <c r="BZ119">
        <v>0</v>
      </c>
      <c r="CA119">
        <v>0</v>
      </c>
      <c r="CB119">
        <v>0</v>
      </c>
      <c r="CC119">
        <v>0</v>
      </c>
      <c r="CD119">
        <v>0</v>
      </c>
      <c r="CE119">
        <v>0</v>
      </c>
    </row>
    <row r="120" spans="1:83" x14ac:dyDescent="0.35">
      <c r="A120" s="9" t="str">
        <f t="shared" si="1"/>
        <v>0116.051.97</v>
      </c>
      <c r="B120" s="52" t="e">
        <f>+IF(MATCH(A120,List!H$10:H$145,0),"Targeted")</f>
        <v>#N/A</v>
      </c>
      <c r="C120" s="65"/>
      <c r="D120" s="52"/>
      <c r="E120" s="16" t="s">
        <v>296</v>
      </c>
      <c r="F120" s="16" t="s">
        <v>297</v>
      </c>
      <c r="G120" s="16" t="s">
        <v>519</v>
      </c>
      <c r="H120" s="16" t="s">
        <v>520</v>
      </c>
      <c r="I120" s="16" t="s">
        <v>217</v>
      </c>
      <c r="J120" s="16" t="s">
        <v>535</v>
      </c>
      <c r="K120" s="17" t="s">
        <v>314</v>
      </c>
      <c r="L120" s="18" t="s">
        <v>301</v>
      </c>
      <c r="M120" s="195" t="s">
        <v>302</v>
      </c>
      <c r="N120" s="16" t="s">
        <v>303</v>
      </c>
      <c r="O120" s="17" t="s">
        <v>346</v>
      </c>
      <c r="P120" s="17" t="s">
        <v>305</v>
      </c>
      <c r="Q120" s="17" t="s">
        <v>306</v>
      </c>
      <c r="R120">
        <v>0</v>
      </c>
      <c r="S120">
        <v>0</v>
      </c>
      <c r="T120">
        <v>0</v>
      </c>
      <c r="U120">
        <v>0</v>
      </c>
      <c r="V120">
        <v>0</v>
      </c>
      <c r="W120">
        <v>0</v>
      </c>
      <c r="X120">
        <v>0</v>
      </c>
      <c r="Y120">
        <v>0</v>
      </c>
      <c r="Z120">
        <v>0</v>
      </c>
      <c r="AA120">
        <v>0</v>
      </c>
      <c r="AB120">
        <v>0</v>
      </c>
      <c r="AC120">
        <v>0</v>
      </c>
      <c r="AD120">
        <v>0</v>
      </c>
      <c r="AE120">
        <v>0</v>
      </c>
      <c r="AF120">
        <v>0</v>
      </c>
      <c r="AG120" s="19">
        <v>0</v>
      </c>
      <c r="AH120">
        <v>0</v>
      </c>
      <c r="AI120">
        <v>0</v>
      </c>
      <c r="AJ120">
        <v>0</v>
      </c>
      <c r="AK120">
        <v>0</v>
      </c>
      <c r="AL120">
        <v>0</v>
      </c>
      <c r="AM120">
        <v>0</v>
      </c>
      <c r="AN120">
        <v>0</v>
      </c>
      <c r="AO120">
        <v>0</v>
      </c>
      <c r="AP120">
        <v>0</v>
      </c>
      <c r="AQ120">
        <v>0</v>
      </c>
      <c r="AR120">
        <v>0</v>
      </c>
      <c r="AS120">
        <v>0</v>
      </c>
      <c r="AT120">
        <v>0</v>
      </c>
      <c r="AU120">
        <v>0</v>
      </c>
      <c r="AV120">
        <v>-4</v>
      </c>
      <c r="AW120">
        <v>885</v>
      </c>
      <c r="AX120">
        <v>225</v>
      </c>
      <c r="AY120">
        <v>14445</v>
      </c>
      <c r="AZ120">
        <v>4000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row>
    <row r="121" spans="1:83" x14ac:dyDescent="0.35">
      <c r="A121" s="9" t="str">
        <f t="shared" si="1"/>
        <v>0118.051.97</v>
      </c>
      <c r="B121" s="52" t="e">
        <f>+IF(MATCH(A121,List!H$10:H$145,0),"Targeted")</f>
        <v>#N/A</v>
      </c>
      <c r="C121" s="65"/>
      <c r="D121" s="52"/>
      <c r="E121" s="16" t="s">
        <v>296</v>
      </c>
      <c r="F121" s="16" t="s">
        <v>297</v>
      </c>
      <c r="G121" s="16" t="s">
        <v>519</v>
      </c>
      <c r="H121" s="16" t="s">
        <v>520</v>
      </c>
      <c r="I121" s="16" t="s">
        <v>221</v>
      </c>
      <c r="J121" s="16" t="s">
        <v>536</v>
      </c>
      <c r="K121" s="17" t="s">
        <v>314</v>
      </c>
      <c r="L121" s="18" t="s">
        <v>301</v>
      </c>
      <c r="M121" s="195" t="s">
        <v>302</v>
      </c>
      <c r="N121" s="16" t="s">
        <v>303</v>
      </c>
      <c r="O121" s="17" t="s">
        <v>346</v>
      </c>
      <c r="P121" s="17" t="s">
        <v>305</v>
      </c>
      <c r="Q121" s="17" t="s">
        <v>306</v>
      </c>
      <c r="R121">
        <v>0</v>
      </c>
      <c r="S121">
        <v>0</v>
      </c>
      <c r="T121">
        <v>0</v>
      </c>
      <c r="U121">
        <v>0</v>
      </c>
      <c r="V121">
        <v>0</v>
      </c>
      <c r="W121">
        <v>0</v>
      </c>
      <c r="X121">
        <v>0</v>
      </c>
      <c r="Y121">
        <v>0</v>
      </c>
      <c r="Z121">
        <v>0</v>
      </c>
      <c r="AA121">
        <v>0</v>
      </c>
      <c r="AB121">
        <v>0</v>
      </c>
      <c r="AC121">
        <v>0</v>
      </c>
      <c r="AD121">
        <v>0</v>
      </c>
      <c r="AE121">
        <v>0</v>
      </c>
      <c r="AF121">
        <v>0</v>
      </c>
      <c r="AG121" s="19">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-26000</v>
      </c>
      <c r="CC121">
        <v>-130000</v>
      </c>
      <c r="CD121">
        <v>-321000</v>
      </c>
      <c r="CE121">
        <v>-571000</v>
      </c>
    </row>
    <row r="122" spans="1:83" x14ac:dyDescent="0.35">
      <c r="A122" s="9" t="str">
        <f t="shared" si="1"/>
        <v>0130.051.97</v>
      </c>
      <c r="B122" s="52" t="e">
        <f>+IF(MATCH(A122,List!H$10:H$145,0),"Targeted")</f>
        <v>#N/A</v>
      </c>
      <c r="C122" s="65"/>
      <c r="D122" s="52"/>
      <c r="E122" s="16" t="s">
        <v>296</v>
      </c>
      <c r="F122" s="16" t="s">
        <v>297</v>
      </c>
      <c r="G122" s="16" t="s">
        <v>519</v>
      </c>
      <c r="H122" s="16" t="s">
        <v>520</v>
      </c>
      <c r="I122" s="16" t="s">
        <v>537</v>
      </c>
      <c r="J122" s="16" t="s">
        <v>538</v>
      </c>
      <c r="K122" s="17" t="s">
        <v>314</v>
      </c>
      <c r="L122" s="18" t="s">
        <v>301</v>
      </c>
      <c r="M122" s="195" t="s">
        <v>302</v>
      </c>
      <c r="N122" s="16" t="s">
        <v>303</v>
      </c>
      <c r="O122" s="17" t="s">
        <v>346</v>
      </c>
      <c r="P122" s="17" t="s">
        <v>305</v>
      </c>
      <c r="Q122" s="17" t="s">
        <v>306</v>
      </c>
      <c r="R122">
        <v>0</v>
      </c>
      <c r="S122">
        <v>0</v>
      </c>
      <c r="T122">
        <v>0</v>
      </c>
      <c r="U122">
        <v>0</v>
      </c>
      <c r="V122">
        <v>0</v>
      </c>
      <c r="W122">
        <v>0</v>
      </c>
      <c r="X122">
        <v>0</v>
      </c>
      <c r="Y122">
        <v>0</v>
      </c>
      <c r="Z122">
        <v>0</v>
      </c>
      <c r="AA122">
        <v>0</v>
      </c>
      <c r="AB122">
        <v>0</v>
      </c>
      <c r="AC122">
        <v>0</v>
      </c>
      <c r="AD122">
        <v>0</v>
      </c>
      <c r="AE122">
        <v>0</v>
      </c>
      <c r="AF122">
        <v>0</v>
      </c>
      <c r="AG122" s="19">
        <v>0</v>
      </c>
      <c r="AH122">
        <v>0</v>
      </c>
      <c r="AI122">
        <v>0</v>
      </c>
      <c r="AJ122">
        <v>0</v>
      </c>
      <c r="AK122">
        <v>0</v>
      </c>
      <c r="AL122">
        <v>0</v>
      </c>
      <c r="AM122">
        <v>0</v>
      </c>
      <c r="AN122">
        <v>0</v>
      </c>
      <c r="AO122">
        <v>0</v>
      </c>
      <c r="AP122">
        <v>0</v>
      </c>
      <c r="AQ122">
        <v>0</v>
      </c>
      <c r="AR122">
        <v>0</v>
      </c>
      <c r="AS122">
        <v>0</v>
      </c>
      <c r="AT122">
        <v>0</v>
      </c>
      <c r="AU122">
        <v>0</v>
      </c>
      <c r="AV122">
        <v>0</v>
      </c>
      <c r="AW122">
        <v>0</v>
      </c>
      <c r="AX122">
        <v>8169719</v>
      </c>
      <c r="AY122">
        <v>9180408</v>
      </c>
      <c r="AZ122">
        <v>9158000</v>
      </c>
      <c r="BA122">
        <v>9861000</v>
      </c>
      <c r="BB122">
        <v>9786000</v>
      </c>
      <c r="BC122">
        <v>10071000</v>
      </c>
      <c r="BD122">
        <v>10446000</v>
      </c>
      <c r="BE122">
        <v>11407000</v>
      </c>
      <c r="BF122">
        <v>12943000</v>
      </c>
      <c r="BG122">
        <v>15330000</v>
      </c>
      <c r="BH122">
        <v>15378000</v>
      </c>
      <c r="BI122">
        <v>16896000</v>
      </c>
      <c r="BJ122">
        <v>17931000</v>
      </c>
      <c r="BK122">
        <v>20043000</v>
      </c>
      <c r="BL122">
        <v>21739000</v>
      </c>
      <c r="BM122">
        <v>24506000</v>
      </c>
      <c r="BN122">
        <v>27567000</v>
      </c>
      <c r="BO122">
        <v>29033000</v>
      </c>
      <c r="BP122">
        <v>30698000</v>
      </c>
      <c r="BQ122">
        <v>31384000</v>
      </c>
      <c r="BR122">
        <v>30206000</v>
      </c>
      <c r="BS122">
        <v>30263000</v>
      </c>
      <c r="BT122">
        <v>32041000</v>
      </c>
      <c r="BU122">
        <v>31608000</v>
      </c>
      <c r="BV122">
        <v>31812000</v>
      </c>
      <c r="BW122">
        <v>32297000</v>
      </c>
      <c r="BX122">
        <v>33801000</v>
      </c>
      <c r="BY122">
        <v>34094000</v>
      </c>
      <c r="BZ122">
        <v>32981000</v>
      </c>
      <c r="CA122">
        <v>36264000</v>
      </c>
      <c r="CB122">
        <v>36112000</v>
      </c>
      <c r="CC122">
        <v>36965000</v>
      </c>
      <c r="CD122">
        <v>37656000</v>
      </c>
      <c r="CE122">
        <v>38148000</v>
      </c>
    </row>
    <row r="123" spans="1:83" x14ac:dyDescent="0.35">
      <c r="A123" s="9" t="str">
        <f t="shared" si="1"/>
        <v>0130.051.97</v>
      </c>
      <c r="B123" s="52" t="e">
        <f>+IF(MATCH(A123,List!H$10:H$145,0),"Targeted")</f>
        <v>#N/A</v>
      </c>
      <c r="C123" s="65"/>
      <c r="D123" s="52"/>
      <c r="E123" s="16" t="s">
        <v>296</v>
      </c>
      <c r="F123" s="16" t="s">
        <v>297</v>
      </c>
      <c r="G123" s="16" t="s">
        <v>519</v>
      </c>
      <c r="H123" s="16" t="s">
        <v>520</v>
      </c>
      <c r="I123" s="16" t="s">
        <v>537</v>
      </c>
      <c r="J123" s="16" t="s">
        <v>538</v>
      </c>
      <c r="K123" s="17" t="s">
        <v>314</v>
      </c>
      <c r="L123" s="18" t="s">
        <v>301</v>
      </c>
      <c r="M123" s="195" t="s">
        <v>302</v>
      </c>
      <c r="N123" s="16" t="s">
        <v>303</v>
      </c>
      <c r="O123" s="17" t="s">
        <v>304</v>
      </c>
      <c r="P123" s="17" t="s">
        <v>305</v>
      </c>
      <c r="Q123" s="17" t="s">
        <v>306</v>
      </c>
      <c r="R123">
        <v>0</v>
      </c>
      <c r="S123">
        <v>0</v>
      </c>
      <c r="T123">
        <v>0</v>
      </c>
      <c r="U123">
        <v>0</v>
      </c>
      <c r="V123">
        <v>0</v>
      </c>
      <c r="W123">
        <v>0</v>
      </c>
      <c r="X123">
        <v>0</v>
      </c>
      <c r="Y123">
        <v>0</v>
      </c>
      <c r="Z123">
        <v>0</v>
      </c>
      <c r="AA123">
        <v>0</v>
      </c>
      <c r="AB123">
        <v>0</v>
      </c>
      <c r="AC123">
        <v>0</v>
      </c>
      <c r="AD123">
        <v>0</v>
      </c>
      <c r="AE123">
        <v>0</v>
      </c>
      <c r="AF123">
        <v>0</v>
      </c>
      <c r="AG123" s="19">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-3000</v>
      </c>
      <c r="BJ123">
        <v>0</v>
      </c>
      <c r="BK123">
        <v>0</v>
      </c>
      <c r="BL123">
        <v>0</v>
      </c>
      <c r="BM123">
        <v>0</v>
      </c>
      <c r="BN123">
        <v>0</v>
      </c>
      <c r="BO123">
        <v>62000</v>
      </c>
      <c r="BP123">
        <v>0</v>
      </c>
      <c r="BQ123">
        <v>0</v>
      </c>
      <c r="BR123">
        <v>0</v>
      </c>
      <c r="BS123">
        <v>0</v>
      </c>
      <c r="BT123">
        <v>0</v>
      </c>
      <c r="BU123">
        <v>0</v>
      </c>
      <c r="BV123">
        <v>0</v>
      </c>
      <c r="BW123">
        <v>0</v>
      </c>
      <c r="BX123" s="10">
        <v>0</v>
      </c>
      <c r="BY123">
        <v>0</v>
      </c>
      <c r="BZ123">
        <v>0</v>
      </c>
      <c r="CA123">
        <v>0</v>
      </c>
      <c r="CB123">
        <v>0</v>
      </c>
      <c r="CC123">
        <v>0</v>
      </c>
      <c r="CD123">
        <v>0</v>
      </c>
      <c r="CE123">
        <v>0</v>
      </c>
    </row>
    <row r="124" spans="1:83" x14ac:dyDescent="0.35">
      <c r="A124" s="9" t="str">
        <f t="shared" si="1"/>
        <v>0131.051.97</v>
      </c>
      <c r="B124" s="52" t="e">
        <f>+IF(MATCH(A124,List!H$10:H$145,0),"Targeted")</f>
        <v>#N/A</v>
      </c>
      <c r="C124" s="65"/>
      <c r="D124" s="52"/>
      <c r="E124" s="16" t="s">
        <v>296</v>
      </c>
      <c r="F124" s="16" t="s">
        <v>297</v>
      </c>
      <c r="G124" s="16" t="s">
        <v>519</v>
      </c>
      <c r="H124" s="16" t="s">
        <v>520</v>
      </c>
      <c r="I124" s="16" t="s">
        <v>539</v>
      </c>
      <c r="J124" s="16" t="s">
        <v>540</v>
      </c>
      <c r="K124" s="17" t="s">
        <v>314</v>
      </c>
      <c r="L124" s="18" t="s">
        <v>301</v>
      </c>
      <c r="M124" s="195" t="s">
        <v>302</v>
      </c>
      <c r="N124" s="16" t="s">
        <v>303</v>
      </c>
      <c r="O124" s="17" t="s">
        <v>346</v>
      </c>
      <c r="P124" s="17" t="s">
        <v>305</v>
      </c>
      <c r="Q124" s="17" t="s">
        <v>306</v>
      </c>
      <c r="R124">
        <v>0</v>
      </c>
      <c r="S124">
        <v>0</v>
      </c>
      <c r="T124">
        <v>0</v>
      </c>
      <c r="U124">
        <v>0</v>
      </c>
      <c r="V124">
        <v>0</v>
      </c>
      <c r="W124">
        <v>0</v>
      </c>
      <c r="X124">
        <v>0</v>
      </c>
      <c r="Y124">
        <v>0</v>
      </c>
      <c r="Z124">
        <v>0</v>
      </c>
      <c r="AA124">
        <v>0</v>
      </c>
      <c r="AB124">
        <v>0</v>
      </c>
      <c r="AC124">
        <v>0</v>
      </c>
      <c r="AD124">
        <v>0</v>
      </c>
      <c r="AE124">
        <v>0</v>
      </c>
      <c r="AF124">
        <v>0</v>
      </c>
      <c r="AG124" s="19">
        <v>0</v>
      </c>
      <c r="AH124">
        <v>0</v>
      </c>
      <c r="AI124">
        <v>0</v>
      </c>
      <c r="AJ124">
        <v>0</v>
      </c>
      <c r="AK124">
        <v>0</v>
      </c>
      <c r="AL124">
        <v>0</v>
      </c>
      <c r="AM124">
        <v>0</v>
      </c>
      <c r="AN124">
        <v>0</v>
      </c>
      <c r="AO124">
        <v>0</v>
      </c>
      <c r="AP124">
        <v>0</v>
      </c>
      <c r="AQ124">
        <v>0</v>
      </c>
      <c r="AR124">
        <v>0</v>
      </c>
      <c r="AS124">
        <v>0</v>
      </c>
      <c r="AT124">
        <v>0</v>
      </c>
      <c r="AU124">
        <v>0</v>
      </c>
      <c r="AV124">
        <v>0</v>
      </c>
      <c r="AW124">
        <v>3369</v>
      </c>
      <c r="AX124">
        <v>515865</v>
      </c>
      <c r="AY124">
        <v>974616</v>
      </c>
      <c r="AZ124">
        <v>495000</v>
      </c>
      <c r="BA124">
        <v>102000</v>
      </c>
      <c r="BB124">
        <v>32000</v>
      </c>
      <c r="BC124">
        <v>10000</v>
      </c>
      <c r="BD124">
        <v>13000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row>
    <row r="125" spans="1:83" x14ac:dyDescent="0.35">
      <c r="A125" s="9" t="str">
        <f t="shared" si="1"/>
        <v>0132.051.97</v>
      </c>
      <c r="B125" s="52" t="e">
        <f>+IF(MATCH(A125,List!H$10:H$145,0),"Targeted")</f>
        <v>#N/A</v>
      </c>
      <c r="C125" s="65"/>
      <c r="D125" s="52"/>
      <c r="E125" s="16" t="s">
        <v>296</v>
      </c>
      <c r="F125" s="16" t="s">
        <v>297</v>
      </c>
      <c r="G125" s="16" t="s">
        <v>519</v>
      </c>
      <c r="H125" s="16" t="s">
        <v>520</v>
      </c>
      <c r="I125" s="16" t="s">
        <v>541</v>
      </c>
      <c r="J125" s="16" t="s">
        <v>542</v>
      </c>
      <c r="K125" s="17" t="s">
        <v>314</v>
      </c>
      <c r="L125" s="18" t="s">
        <v>301</v>
      </c>
      <c r="M125" s="195" t="s">
        <v>302</v>
      </c>
      <c r="N125" s="16" t="s">
        <v>303</v>
      </c>
      <c r="O125" s="17" t="s">
        <v>346</v>
      </c>
      <c r="P125" s="17" t="s">
        <v>305</v>
      </c>
      <c r="Q125" s="17" t="s">
        <v>306</v>
      </c>
      <c r="R125">
        <v>0</v>
      </c>
      <c r="S125">
        <v>0</v>
      </c>
      <c r="T125">
        <v>0</v>
      </c>
      <c r="U125">
        <v>0</v>
      </c>
      <c r="V125">
        <v>0</v>
      </c>
      <c r="W125">
        <v>0</v>
      </c>
      <c r="X125">
        <v>0</v>
      </c>
      <c r="Y125">
        <v>0</v>
      </c>
      <c r="Z125">
        <v>0</v>
      </c>
      <c r="AA125">
        <v>0</v>
      </c>
      <c r="AB125">
        <v>0</v>
      </c>
      <c r="AC125">
        <v>0</v>
      </c>
      <c r="AD125">
        <v>0</v>
      </c>
      <c r="AE125">
        <v>0</v>
      </c>
      <c r="AF125">
        <v>0</v>
      </c>
      <c r="AG125" s="19">
        <v>0</v>
      </c>
      <c r="AH125">
        <v>0</v>
      </c>
      <c r="AI125">
        <v>0</v>
      </c>
      <c r="AJ125">
        <v>0</v>
      </c>
      <c r="AK125">
        <v>0</v>
      </c>
      <c r="AL125">
        <v>0</v>
      </c>
      <c r="AM125">
        <v>0</v>
      </c>
      <c r="AN125">
        <v>0</v>
      </c>
      <c r="AO125">
        <v>0</v>
      </c>
      <c r="AP125">
        <v>0</v>
      </c>
      <c r="AQ125">
        <v>0</v>
      </c>
      <c r="AR125">
        <v>0</v>
      </c>
      <c r="AS125">
        <v>0</v>
      </c>
      <c r="AT125">
        <v>0</v>
      </c>
      <c r="AU125">
        <v>0</v>
      </c>
      <c r="AV125">
        <v>0</v>
      </c>
      <c r="AW125">
        <v>33256</v>
      </c>
      <c r="AX125">
        <v>20879</v>
      </c>
      <c r="AY125">
        <v>25850</v>
      </c>
      <c r="AZ125">
        <v>6000</v>
      </c>
      <c r="BA125">
        <v>2000</v>
      </c>
      <c r="BB125">
        <v>0</v>
      </c>
      <c r="BC125">
        <v>1000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row>
    <row r="126" spans="1:83" x14ac:dyDescent="0.35">
      <c r="A126" s="9" t="str">
        <f t="shared" si="1"/>
        <v>0134.051.97</v>
      </c>
      <c r="B126" s="52" t="e">
        <f>+IF(MATCH(A126,List!H$10:H$145,0),"Targeted")</f>
        <v>#N/A</v>
      </c>
      <c r="C126" s="65"/>
      <c r="D126" s="52"/>
      <c r="E126" s="16" t="s">
        <v>296</v>
      </c>
      <c r="F126" s="16" t="s">
        <v>297</v>
      </c>
      <c r="G126" s="16" t="s">
        <v>519</v>
      </c>
      <c r="H126" s="16" t="s">
        <v>520</v>
      </c>
      <c r="I126" s="16" t="s">
        <v>543</v>
      </c>
      <c r="J126" s="16" t="s">
        <v>544</v>
      </c>
      <c r="K126" s="17" t="s">
        <v>314</v>
      </c>
      <c r="L126" s="18" t="s">
        <v>301</v>
      </c>
      <c r="M126" s="195" t="s">
        <v>302</v>
      </c>
      <c r="N126" s="16" t="s">
        <v>303</v>
      </c>
      <c r="O126" s="17" t="s">
        <v>346</v>
      </c>
      <c r="P126" s="17" t="s">
        <v>305</v>
      </c>
      <c r="Q126" s="17" t="s">
        <v>306</v>
      </c>
      <c r="R126">
        <v>0</v>
      </c>
      <c r="S126">
        <v>0</v>
      </c>
      <c r="T126">
        <v>0</v>
      </c>
      <c r="U126">
        <v>0</v>
      </c>
      <c r="V126">
        <v>0</v>
      </c>
      <c r="W126">
        <v>0</v>
      </c>
      <c r="X126">
        <v>0</v>
      </c>
      <c r="Y126">
        <v>0</v>
      </c>
      <c r="Z126">
        <v>0</v>
      </c>
      <c r="AA126">
        <v>0</v>
      </c>
      <c r="AB126">
        <v>0</v>
      </c>
      <c r="AC126">
        <v>0</v>
      </c>
      <c r="AD126">
        <v>0</v>
      </c>
      <c r="AE126">
        <v>0</v>
      </c>
      <c r="AF126">
        <v>0</v>
      </c>
      <c r="AG126" s="19">
        <v>0</v>
      </c>
      <c r="AH126">
        <v>0</v>
      </c>
      <c r="AI126">
        <v>0</v>
      </c>
      <c r="AJ126">
        <v>0</v>
      </c>
      <c r="AK126">
        <v>0</v>
      </c>
      <c r="AL126">
        <v>0</v>
      </c>
      <c r="AM126">
        <v>0</v>
      </c>
      <c r="AN126">
        <v>0</v>
      </c>
      <c r="AO126">
        <v>0</v>
      </c>
      <c r="AP126">
        <v>0</v>
      </c>
      <c r="AQ126">
        <v>0</v>
      </c>
      <c r="AR126">
        <v>0</v>
      </c>
      <c r="AS126">
        <v>0</v>
      </c>
      <c r="AT126">
        <v>0</v>
      </c>
      <c r="AU126">
        <v>0</v>
      </c>
      <c r="AV126">
        <v>0</v>
      </c>
      <c r="AW126">
        <v>0</v>
      </c>
      <c r="AX126">
        <v>0</v>
      </c>
      <c r="AY126">
        <v>21470</v>
      </c>
      <c r="AZ126">
        <v>165000</v>
      </c>
      <c r="BA126">
        <v>276000</v>
      </c>
      <c r="BB126">
        <v>231000</v>
      </c>
      <c r="BC126">
        <v>350000</v>
      </c>
      <c r="BD126">
        <v>321000</v>
      </c>
      <c r="BE126">
        <v>350000</v>
      </c>
      <c r="BF126">
        <v>362000</v>
      </c>
      <c r="BG126">
        <v>379000</v>
      </c>
      <c r="BH126">
        <v>282000</v>
      </c>
      <c r="BI126">
        <v>404000</v>
      </c>
      <c r="BJ126">
        <v>498000</v>
      </c>
      <c r="BK126">
        <v>567000</v>
      </c>
      <c r="BL126">
        <v>500000</v>
      </c>
      <c r="BM126">
        <v>590000</v>
      </c>
      <c r="BN126">
        <v>547000</v>
      </c>
      <c r="BO126">
        <v>433000</v>
      </c>
      <c r="BP126">
        <v>361000</v>
      </c>
      <c r="BQ126">
        <v>450000</v>
      </c>
      <c r="BR126">
        <v>415000</v>
      </c>
      <c r="BS126">
        <v>571000</v>
      </c>
      <c r="BT126">
        <v>477000</v>
      </c>
      <c r="BU126">
        <v>445000</v>
      </c>
      <c r="BV126">
        <v>341000</v>
      </c>
      <c r="BW126">
        <v>327000</v>
      </c>
      <c r="BX126">
        <v>332000</v>
      </c>
      <c r="BY126">
        <v>335000</v>
      </c>
      <c r="BZ126">
        <v>250000</v>
      </c>
      <c r="CA126">
        <v>339000</v>
      </c>
      <c r="CB126">
        <v>295000</v>
      </c>
      <c r="CC126">
        <v>273000</v>
      </c>
      <c r="CD126">
        <v>259000</v>
      </c>
      <c r="CE126">
        <v>254000</v>
      </c>
    </row>
    <row r="127" spans="1:83" x14ac:dyDescent="0.35">
      <c r="A127" s="9" t="str">
        <f t="shared" si="1"/>
        <v>0134.051.97</v>
      </c>
      <c r="B127" s="52" t="e">
        <f>+IF(MATCH(A127,List!H$10:H$145,0),"Targeted")</f>
        <v>#N/A</v>
      </c>
      <c r="C127" s="65"/>
      <c r="D127" s="52"/>
      <c r="E127" s="16" t="s">
        <v>296</v>
      </c>
      <c r="F127" s="16" t="s">
        <v>297</v>
      </c>
      <c r="G127" s="16" t="s">
        <v>519</v>
      </c>
      <c r="H127" s="16" t="s">
        <v>520</v>
      </c>
      <c r="I127" s="16" t="s">
        <v>543</v>
      </c>
      <c r="J127" s="16" t="s">
        <v>544</v>
      </c>
      <c r="K127" s="17" t="s">
        <v>314</v>
      </c>
      <c r="L127" s="18" t="s">
        <v>301</v>
      </c>
      <c r="M127" s="195" t="s">
        <v>302</v>
      </c>
      <c r="N127" s="16" t="s">
        <v>303</v>
      </c>
      <c r="O127" s="17" t="s">
        <v>304</v>
      </c>
      <c r="P127" s="17" t="s">
        <v>305</v>
      </c>
      <c r="Q127" s="17" t="s">
        <v>306</v>
      </c>
      <c r="R127">
        <v>0</v>
      </c>
      <c r="S127">
        <v>0</v>
      </c>
      <c r="T127">
        <v>0</v>
      </c>
      <c r="U127">
        <v>0</v>
      </c>
      <c r="V127">
        <v>0</v>
      </c>
      <c r="W127">
        <v>0</v>
      </c>
      <c r="X127">
        <v>0</v>
      </c>
      <c r="Y127">
        <v>0</v>
      </c>
      <c r="Z127">
        <v>0</v>
      </c>
      <c r="AA127">
        <v>0</v>
      </c>
      <c r="AB127">
        <v>0</v>
      </c>
      <c r="AC127">
        <v>0</v>
      </c>
      <c r="AD127">
        <v>0</v>
      </c>
      <c r="AE127">
        <v>0</v>
      </c>
      <c r="AF127">
        <v>0</v>
      </c>
      <c r="AG127" s="19">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9000</v>
      </c>
      <c r="BT127">
        <v>5000</v>
      </c>
      <c r="BU127">
        <v>1000</v>
      </c>
      <c r="BV127">
        <v>3000</v>
      </c>
      <c r="BW127">
        <v>1000</v>
      </c>
      <c r="BX127" s="10">
        <v>9000</v>
      </c>
      <c r="BY127">
        <v>15000</v>
      </c>
      <c r="BZ127">
        <v>0</v>
      </c>
      <c r="CA127">
        <v>0</v>
      </c>
      <c r="CB127">
        <v>0</v>
      </c>
      <c r="CC127">
        <v>0</v>
      </c>
      <c r="CD127">
        <v>0</v>
      </c>
      <c r="CE127">
        <v>0</v>
      </c>
    </row>
    <row r="128" spans="1:83" x14ac:dyDescent="0.35">
      <c r="A128" s="9" t="str">
        <f t="shared" si="1"/>
        <v>0810.051.97</v>
      </c>
      <c r="B128" s="52" t="e">
        <f>+IF(MATCH(A128,List!H$10:H$145,0),"Targeted")</f>
        <v>#N/A</v>
      </c>
      <c r="C128" s="65"/>
      <c r="D128" s="52"/>
      <c r="E128" s="16" t="s">
        <v>296</v>
      </c>
      <c r="F128" s="16" t="s">
        <v>297</v>
      </c>
      <c r="G128" s="16" t="s">
        <v>519</v>
      </c>
      <c r="H128" s="16" t="s">
        <v>520</v>
      </c>
      <c r="I128" s="16" t="s">
        <v>545</v>
      </c>
      <c r="J128" s="16" t="s">
        <v>546</v>
      </c>
      <c r="K128" s="17" t="s">
        <v>314</v>
      </c>
      <c r="L128" s="18" t="s">
        <v>301</v>
      </c>
      <c r="M128" s="195" t="s">
        <v>302</v>
      </c>
      <c r="N128" s="16" t="s">
        <v>303</v>
      </c>
      <c r="O128" s="17" t="s">
        <v>346</v>
      </c>
      <c r="P128" s="17" t="s">
        <v>305</v>
      </c>
      <c r="Q128" s="17" t="s">
        <v>306</v>
      </c>
      <c r="R128">
        <v>0</v>
      </c>
      <c r="S128">
        <v>0</v>
      </c>
      <c r="T128">
        <v>0</v>
      </c>
      <c r="U128">
        <v>0</v>
      </c>
      <c r="V128">
        <v>0</v>
      </c>
      <c r="W128">
        <v>0</v>
      </c>
      <c r="X128">
        <v>0</v>
      </c>
      <c r="Y128">
        <v>0</v>
      </c>
      <c r="Z128">
        <v>0</v>
      </c>
      <c r="AA128">
        <v>0</v>
      </c>
      <c r="AB128">
        <v>0</v>
      </c>
      <c r="AC128">
        <v>0</v>
      </c>
      <c r="AD128">
        <v>0</v>
      </c>
      <c r="AE128">
        <v>0</v>
      </c>
      <c r="AF128">
        <v>0</v>
      </c>
      <c r="AG128" s="19">
        <v>0</v>
      </c>
      <c r="AH128">
        <v>0</v>
      </c>
      <c r="AI128">
        <v>0</v>
      </c>
      <c r="AJ128">
        <v>0</v>
      </c>
      <c r="AK128">
        <v>0</v>
      </c>
      <c r="AL128">
        <v>0</v>
      </c>
      <c r="AM128">
        <v>0</v>
      </c>
      <c r="AN128">
        <v>0</v>
      </c>
      <c r="AO128">
        <v>50745</v>
      </c>
      <c r="AP128">
        <v>126047</v>
      </c>
      <c r="AQ128">
        <v>170642</v>
      </c>
      <c r="AR128">
        <v>51526</v>
      </c>
      <c r="AS128">
        <v>14889</v>
      </c>
      <c r="AT128">
        <v>9620</v>
      </c>
      <c r="AU128">
        <v>5320</v>
      </c>
      <c r="AV128">
        <v>-1973</v>
      </c>
      <c r="AW128">
        <v>-3970</v>
      </c>
      <c r="AX128">
        <v>-2340</v>
      </c>
      <c r="AY128">
        <v>4</v>
      </c>
      <c r="AZ128">
        <v>-2000</v>
      </c>
      <c r="BA128">
        <v>0</v>
      </c>
      <c r="BB128">
        <v>0</v>
      </c>
      <c r="BC128">
        <v>0</v>
      </c>
      <c r="BD128">
        <v>-4000</v>
      </c>
      <c r="BE128">
        <v>0</v>
      </c>
      <c r="BF128">
        <v>0</v>
      </c>
      <c r="BG128">
        <v>-1000</v>
      </c>
      <c r="BH128">
        <v>-1000</v>
      </c>
      <c r="BI128">
        <v>0</v>
      </c>
      <c r="BJ128">
        <v>0</v>
      </c>
      <c r="BK128">
        <v>0</v>
      </c>
      <c r="BL128">
        <v>-1000</v>
      </c>
      <c r="BM128">
        <v>-18000</v>
      </c>
      <c r="BN128">
        <v>-4000</v>
      </c>
      <c r="BO128">
        <v>0</v>
      </c>
      <c r="BP128">
        <v>0</v>
      </c>
      <c r="BQ128">
        <v>-1000</v>
      </c>
      <c r="BR128">
        <v>-14000</v>
      </c>
      <c r="BS128">
        <v>-14000</v>
      </c>
      <c r="BT128">
        <v>0</v>
      </c>
      <c r="BU128">
        <v>0</v>
      </c>
      <c r="BV128">
        <v>0</v>
      </c>
      <c r="BW128">
        <v>-1000</v>
      </c>
      <c r="BX128">
        <v>-9000</v>
      </c>
      <c r="BY128">
        <v>0</v>
      </c>
      <c r="BZ128">
        <v>621000</v>
      </c>
      <c r="CA128">
        <v>709000</v>
      </c>
      <c r="CB128">
        <v>920000</v>
      </c>
      <c r="CC128">
        <v>833000</v>
      </c>
      <c r="CD128">
        <v>850000</v>
      </c>
      <c r="CE128">
        <v>870000</v>
      </c>
    </row>
    <row r="129" spans="1:83" x14ac:dyDescent="0.35">
      <c r="A129" s="9" t="str">
        <f t="shared" si="1"/>
        <v>0811.051.97</v>
      </c>
      <c r="B129" s="52" t="e">
        <f>+IF(MATCH(A129,List!H$10:H$145,0),"Targeted")</f>
        <v>#N/A</v>
      </c>
      <c r="C129" s="65"/>
      <c r="D129" s="52"/>
      <c r="E129" s="16" t="s">
        <v>296</v>
      </c>
      <c r="F129" s="16" t="s">
        <v>297</v>
      </c>
      <c r="G129" s="16" t="s">
        <v>519</v>
      </c>
      <c r="H129" s="16" t="s">
        <v>520</v>
      </c>
      <c r="I129" s="16" t="s">
        <v>547</v>
      </c>
      <c r="J129" s="16" t="s">
        <v>548</v>
      </c>
      <c r="K129" s="17" t="s">
        <v>314</v>
      </c>
      <c r="L129" s="18" t="s">
        <v>301</v>
      </c>
      <c r="M129" s="195" t="s">
        <v>302</v>
      </c>
      <c r="N129" s="16" t="s">
        <v>303</v>
      </c>
      <c r="O129" s="17" t="s">
        <v>346</v>
      </c>
      <c r="P129" s="17" t="s">
        <v>305</v>
      </c>
      <c r="Q129" s="17" t="s">
        <v>306</v>
      </c>
      <c r="R129">
        <v>0</v>
      </c>
      <c r="S129">
        <v>0</v>
      </c>
      <c r="T129">
        <v>0</v>
      </c>
      <c r="U129">
        <v>0</v>
      </c>
      <c r="V129">
        <v>0</v>
      </c>
      <c r="W129">
        <v>0</v>
      </c>
      <c r="X129">
        <v>0</v>
      </c>
      <c r="Y129">
        <v>0</v>
      </c>
      <c r="Z129">
        <v>0</v>
      </c>
      <c r="AA129">
        <v>0</v>
      </c>
      <c r="AB129">
        <v>0</v>
      </c>
      <c r="AC129">
        <v>0</v>
      </c>
      <c r="AD129">
        <v>0</v>
      </c>
      <c r="AE129">
        <v>0</v>
      </c>
      <c r="AF129">
        <v>0</v>
      </c>
      <c r="AG129" s="1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-2000</v>
      </c>
      <c r="BH129">
        <v>0</v>
      </c>
      <c r="BI129">
        <v>0</v>
      </c>
      <c r="BJ129">
        <v>0</v>
      </c>
      <c r="BK129">
        <v>0</v>
      </c>
      <c r="BL129">
        <v>0</v>
      </c>
      <c r="BM129">
        <v>0</v>
      </c>
      <c r="BN129">
        <v>0</v>
      </c>
      <c r="BO129">
        <v>-1000</v>
      </c>
      <c r="BP129">
        <v>-1000</v>
      </c>
      <c r="BQ129">
        <v>0</v>
      </c>
      <c r="BR129">
        <v>0</v>
      </c>
      <c r="BS129">
        <v>0</v>
      </c>
      <c r="BT129">
        <v>0</v>
      </c>
      <c r="BU129">
        <v>0</v>
      </c>
      <c r="BV129">
        <v>0</v>
      </c>
      <c r="BW129">
        <v>0</v>
      </c>
      <c r="BX129">
        <v>0</v>
      </c>
      <c r="BY129">
        <v>0</v>
      </c>
      <c r="BZ129">
        <v>144000</v>
      </c>
      <c r="CA129">
        <v>182000</v>
      </c>
      <c r="CB129">
        <v>239000</v>
      </c>
      <c r="CC129">
        <v>225000</v>
      </c>
      <c r="CD129">
        <v>230000</v>
      </c>
      <c r="CE129">
        <v>236000</v>
      </c>
    </row>
    <row r="130" spans="1:83" x14ac:dyDescent="0.35">
      <c r="A130" s="9" t="str">
        <f t="shared" si="1"/>
        <v>0812.051.97</v>
      </c>
      <c r="B130" s="52" t="e">
        <f>+IF(MATCH(A130,List!H$10:H$145,0),"Targeted")</f>
        <v>#N/A</v>
      </c>
      <c r="C130" s="65"/>
      <c r="D130" s="52"/>
      <c r="E130" s="16" t="s">
        <v>296</v>
      </c>
      <c r="F130" s="16" t="s">
        <v>297</v>
      </c>
      <c r="G130" s="16" t="s">
        <v>519</v>
      </c>
      <c r="H130" s="16" t="s">
        <v>520</v>
      </c>
      <c r="I130" s="16" t="s">
        <v>549</v>
      </c>
      <c r="J130" s="16" t="s">
        <v>550</v>
      </c>
      <c r="K130" s="17" t="s">
        <v>314</v>
      </c>
      <c r="L130" s="18" t="s">
        <v>301</v>
      </c>
      <c r="M130" s="195" t="s">
        <v>302</v>
      </c>
      <c r="N130" s="16" t="s">
        <v>303</v>
      </c>
      <c r="O130" s="17" t="s">
        <v>346</v>
      </c>
      <c r="P130" s="17" t="s">
        <v>305</v>
      </c>
      <c r="Q130" s="17" t="s">
        <v>306</v>
      </c>
      <c r="R130">
        <v>0</v>
      </c>
      <c r="S130">
        <v>0</v>
      </c>
      <c r="T130">
        <v>0</v>
      </c>
      <c r="U130">
        <v>0</v>
      </c>
      <c r="V130">
        <v>0</v>
      </c>
      <c r="W130">
        <v>0</v>
      </c>
      <c r="X130">
        <v>0</v>
      </c>
      <c r="Y130">
        <v>0</v>
      </c>
      <c r="Z130">
        <v>0</v>
      </c>
      <c r="AA130">
        <v>0</v>
      </c>
      <c r="AB130">
        <v>0</v>
      </c>
      <c r="AC130">
        <v>0</v>
      </c>
      <c r="AD130">
        <v>0</v>
      </c>
      <c r="AE130">
        <v>0</v>
      </c>
      <c r="AF130">
        <v>0</v>
      </c>
      <c r="AG130" s="19">
        <v>0</v>
      </c>
      <c r="AH130">
        <v>0</v>
      </c>
      <c r="AI130">
        <v>0</v>
      </c>
      <c r="AJ130">
        <v>0</v>
      </c>
      <c r="AK130">
        <v>0</v>
      </c>
      <c r="AL130">
        <v>0</v>
      </c>
      <c r="AM130">
        <v>0</v>
      </c>
      <c r="AN130">
        <v>0</v>
      </c>
      <c r="AO130">
        <v>0</v>
      </c>
      <c r="AP130">
        <v>0</v>
      </c>
      <c r="AQ130">
        <v>32</v>
      </c>
      <c r="AR130">
        <v>5409</v>
      </c>
      <c r="AS130">
        <v>15418</v>
      </c>
      <c r="AT130">
        <v>367</v>
      </c>
      <c r="AU130">
        <v>16</v>
      </c>
      <c r="AV130">
        <v>0</v>
      </c>
      <c r="AW130">
        <v>14</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row>
    <row r="131" spans="1:83" x14ac:dyDescent="0.35">
      <c r="A131" s="9" t="str">
        <f t="shared" si="1"/>
        <v>0819.051.97</v>
      </c>
      <c r="B131" s="52" t="e">
        <f>+IF(MATCH(A131,List!H$10:H$145,0),"Targeted")</f>
        <v>#N/A</v>
      </c>
      <c r="C131" s="65"/>
      <c r="D131" s="52"/>
      <c r="E131" s="16" t="s">
        <v>296</v>
      </c>
      <c r="F131" s="16" t="s">
        <v>297</v>
      </c>
      <c r="G131" s="16" t="s">
        <v>519</v>
      </c>
      <c r="H131" s="16" t="s">
        <v>520</v>
      </c>
      <c r="I131" s="16" t="s">
        <v>551</v>
      </c>
      <c r="J131" s="16" t="s">
        <v>552</v>
      </c>
      <c r="K131" s="17" t="s">
        <v>314</v>
      </c>
      <c r="L131" s="18" t="s">
        <v>301</v>
      </c>
      <c r="M131" s="195" t="s">
        <v>302</v>
      </c>
      <c r="N131" s="16" t="s">
        <v>303</v>
      </c>
      <c r="O131" s="17" t="s">
        <v>346</v>
      </c>
      <c r="P131" s="17" t="s">
        <v>305</v>
      </c>
      <c r="Q131" s="17" t="s">
        <v>306</v>
      </c>
      <c r="R131">
        <v>0</v>
      </c>
      <c r="S131">
        <v>0</v>
      </c>
      <c r="T131">
        <v>0</v>
      </c>
      <c r="U131">
        <v>0</v>
      </c>
      <c r="V131">
        <v>0</v>
      </c>
      <c r="W131">
        <v>0</v>
      </c>
      <c r="X131">
        <v>0</v>
      </c>
      <c r="Y131">
        <v>0</v>
      </c>
      <c r="Z131">
        <v>0</v>
      </c>
      <c r="AA131">
        <v>0</v>
      </c>
      <c r="AB131">
        <v>0</v>
      </c>
      <c r="AC131">
        <v>0</v>
      </c>
      <c r="AD131">
        <v>0</v>
      </c>
      <c r="AE131">
        <v>0</v>
      </c>
      <c r="AF131">
        <v>0</v>
      </c>
      <c r="AG131" s="19">
        <v>0</v>
      </c>
      <c r="AH131">
        <v>0</v>
      </c>
      <c r="AI131">
        <v>0</v>
      </c>
      <c r="AJ131">
        <v>0</v>
      </c>
      <c r="AK131">
        <v>0</v>
      </c>
      <c r="AL131">
        <v>0</v>
      </c>
      <c r="AM131">
        <v>0</v>
      </c>
      <c r="AN131">
        <v>0</v>
      </c>
      <c r="AO131">
        <v>0</v>
      </c>
      <c r="AP131">
        <v>0</v>
      </c>
      <c r="AQ131">
        <v>0</v>
      </c>
      <c r="AR131">
        <v>0</v>
      </c>
      <c r="AS131">
        <v>7330</v>
      </c>
      <c r="AT131">
        <v>8798</v>
      </c>
      <c r="AU131">
        <v>6607</v>
      </c>
      <c r="AV131">
        <v>9926</v>
      </c>
      <c r="AW131">
        <v>29736</v>
      </c>
      <c r="AX131">
        <v>110086</v>
      </c>
      <c r="AY131">
        <v>54121</v>
      </c>
      <c r="AZ131">
        <v>128000</v>
      </c>
      <c r="BA131">
        <v>46000</v>
      </c>
      <c r="BB131">
        <v>34000</v>
      </c>
      <c r="BC131">
        <v>56000</v>
      </c>
      <c r="BD131">
        <v>106000</v>
      </c>
      <c r="BE131">
        <v>97000</v>
      </c>
      <c r="BF131">
        <v>60000</v>
      </c>
      <c r="BG131">
        <v>56000</v>
      </c>
      <c r="BH131">
        <v>50000</v>
      </c>
      <c r="BI131">
        <v>50000</v>
      </c>
      <c r="BJ131">
        <v>127000</v>
      </c>
      <c r="BK131">
        <v>125000</v>
      </c>
      <c r="BL131">
        <v>49000</v>
      </c>
      <c r="BM131">
        <v>73000</v>
      </c>
      <c r="BN131">
        <v>93000</v>
      </c>
      <c r="BO131">
        <v>423000</v>
      </c>
      <c r="BP131">
        <v>255000</v>
      </c>
      <c r="BQ131">
        <v>130000</v>
      </c>
      <c r="BR131">
        <v>95000</v>
      </c>
      <c r="BS131">
        <v>137000</v>
      </c>
      <c r="BT131">
        <v>377000</v>
      </c>
      <c r="BU131">
        <v>240000</v>
      </c>
      <c r="BV131">
        <v>103000</v>
      </c>
      <c r="BW131">
        <v>114000</v>
      </c>
      <c r="BX131">
        <v>91000</v>
      </c>
      <c r="BY131">
        <v>81000</v>
      </c>
      <c r="BZ131">
        <v>87000</v>
      </c>
      <c r="CA131">
        <v>136000</v>
      </c>
      <c r="CB131">
        <v>127000</v>
      </c>
      <c r="CC131">
        <v>121000</v>
      </c>
      <c r="CD131">
        <v>115000</v>
      </c>
      <c r="CE131">
        <v>115000</v>
      </c>
    </row>
    <row r="132" spans="1:83" x14ac:dyDescent="0.35">
      <c r="A132" s="9" t="str">
        <f t="shared" ref="A132:A195" si="2">I132&amp;"."&amp;M132&amp;"."&amp;K132</f>
        <v>0827.051.97</v>
      </c>
      <c r="B132" s="52" t="e">
        <f>+IF(MATCH(A132,List!H$10:H$145,0),"Targeted")</f>
        <v>#N/A</v>
      </c>
      <c r="C132" s="65"/>
      <c r="D132" s="52"/>
      <c r="E132" s="16" t="s">
        <v>296</v>
      </c>
      <c r="F132" s="16" t="s">
        <v>297</v>
      </c>
      <c r="G132" s="16" t="s">
        <v>519</v>
      </c>
      <c r="H132" s="16" t="s">
        <v>520</v>
      </c>
      <c r="I132" s="16" t="s">
        <v>553</v>
      </c>
      <c r="J132" s="16" t="s">
        <v>554</v>
      </c>
      <c r="K132" s="17" t="s">
        <v>314</v>
      </c>
      <c r="L132" s="18" t="s">
        <v>301</v>
      </c>
      <c r="M132" s="195" t="s">
        <v>302</v>
      </c>
      <c r="N132" s="16" t="s">
        <v>303</v>
      </c>
      <c r="O132" s="17" t="s">
        <v>346</v>
      </c>
      <c r="P132" s="17" t="s">
        <v>305</v>
      </c>
      <c r="Q132" s="17" t="s">
        <v>306</v>
      </c>
      <c r="R132">
        <v>0</v>
      </c>
      <c r="S132">
        <v>0</v>
      </c>
      <c r="T132">
        <v>0</v>
      </c>
      <c r="U132">
        <v>0</v>
      </c>
      <c r="V132">
        <v>0</v>
      </c>
      <c r="W132">
        <v>0</v>
      </c>
      <c r="X132">
        <v>0</v>
      </c>
      <c r="Y132">
        <v>0</v>
      </c>
      <c r="Z132">
        <v>0</v>
      </c>
      <c r="AA132">
        <v>0</v>
      </c>
      <c r="AB132">
        <v>0</v>
      </c>
      <c r="AC132">
        <v>0</v>
      </c>
      <c r="AD132">
        <v>0</v>
      </c>
      <c r="AE132">
        <v>0</v>
      </c>
      <c r="AF132">
        <v>0</v>
      </c>
      <c r="AG132" s="19">
        <v>0</v>
      </c>
      <c r="AH132">
        <v>0</v>
      </c>
      <c r="AI132">
        <v>0</v>
      </c>
      <c r="AJ132">
        <v>0</v>
      </c>
      <c r="AK132">
        <v>0</v>
      </c>
      <c r="AL132">
        <v>0</v>
      </c>
      <c r="AM132">
        <v>0</v>
      </c>
      <c r="AN132">
        <v>0</v>
      </c>
      <c r="AO132">
        <v>0</v>
      </c>
      <c r="AP132">
        <v>0</v>
      </c>
      <c r="AQ132">
        <v>0</v>
      </c>
      <c r="AR132">
        <v>0</v>
      </c>
      <c r="AS132">
        <v>0</v>
      </c>
      <c r="AT132">
        <v>0</v>
      </c>
      <c r="AU132">
        <v>0</v>
      </c>
      <c r="AV132">
        <v>0</v>
      </c>
      <c r="AW132">
        <v>423</v>
      </c>
      <c r="AX132">
        <v>2874</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row>
    <row r="133" spans="1:83" x14ac:dyDescent="0.35">
      <c r="A133" s="9" t="str">
        <f t="shared" si="2"/>
        <v>0828.051.97</v>
      </c>
      <c r="B133" s="52" t="e">
        <f>+IF(MATCH(A133,List!H$10:H$145,0),"Targeted")</f>
        <v>#N/A</v>
      </c>
      <c r="C133" s="65"/>
      <c r="D133" s="52"/>
      <c r="E133" s="16" t="s">
        <v>296</v>
      </c>
      <c r="F133" s="16" t="s">
        <v>297</v>
      </c>
      <c r="G133" s="16" t="s">
        <v>519</v>
      </c>
      <c r="H133" s="16" t="s">
        <v>520</v>
      </c>
      <c r="I133" s="16" t="s">
        <v>555</v>
      </c>
      <c r="J133" s="16" t="s">
        <v>556</v>
      </c>
      <c r="K133" s="17" t="s">
        <v>314</v>
      </c>
      <c r="L133" s="18" t="s">
        <v>301</v>
      </c>
      <c r="M133" s="195" t="s">
        <v>302</v>
      </c>
      <c r="N133" s="16" t="s">
        <v>303</v>
      </c>
      <c r="O133" s="17" t="s">
        <v>346</v>
      </c>
      <c r="P133" s="17" t="s">
        <v>305</v>
      </c>
      <c r="Q133" s="17" t="s">
        <v>306</v>
      </c>
      <c r="R133">
        <v>0</v>
      </c>
      <c r="S133">
        <v>0</v>
      </c>
      <c r="T133">
        <v>0</v>
      </c>
      <c r="U133">
        <v>0</v>
      </c>
      <c r="V133">
        <v>0</v>
      </c>
      <c r="W133">
        <v>0</v>
      </c>
      <c r="X133">
        <v>0</v>
      </c>
      <c r="Y133">
        <v>0</v>
      </c>
      <c r="Z133">
        <v>0</v>
      </c>
      <c r="AA133">
        <v>0</v>
      </c>
      <c r="AB133">
        <v>0</v>
      </c>
      <c r="AC133">
        <v>0</v>
      </c>
      <c r="AD133">
        <v>0</v>
      </c>
      <c r="AE133">
        <v>0</v>
      </c>
      <c r="AF133">
        <v>0</v>
      </c>
      <c r="AG133" s="19">
        <v>0</v>
      </c>
      <c r="AH133">
        <v>0</v>
      </c>
      <c r="AI133">
        <v>0</v>
      </c>
      <c r="AJ133">
        <v>0</v>
      </c>
      <c r="AK133">
        <v>0</v>
      </c>
      <c r="AL133">
        <v>0</v>
      </c>
      <c r="AM133">
        <v>0</v>
      </c>
      <c r="AN133">
        <v>0</v>
      </c>
      <c r="AO133">
        <v>0</v>
      </c>
      <c r="AP133">
        <v>0</v>
      </c>
      <c r="AQ133">
        <v>0</v>
      </c>
      <c r="AR133">
        <v>0</v>
      </c>
      <c r="AS133">
        <v>0</v>
      </c>
      <c r="AT133">
        <v>0</v>
      </c>
      <c r="AU133">
        <v>0</v>
      </c>
      <c r="AV133">
        <v>0</v>
      </c>
      <c r="AW133">
        <v>0</v>
      </c>
      <c r="AX133">
        <v>234587</v>
      </c>
      <c r="AY133">
        <v>82741</v>
      </c>
      <c r="AZ133">
        <v>8000</v>
      </c>
      <c r="BA133">
        <v>5000</v>
      </c>
      <c r="BB133">
        <v>17000</v>
      </c>
      <c r="BC133">
        <v>11000</v>
      </c>
      <c r="BD133">
        <v>20000</v>
      </c>
      <c r="BE133">
        <v>0</v>
      </c>
      <c r="BF133">
        <v>2000</v>
      </c>
      <c r="BG133">
        <v>2000</v>
      </c>
      <c r="BH133">
        <v>25000</v>
      </c>
      <c r="BI133">
        <v>9000</v>
      </c>
      <c r="BJ133">
        <v>7000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row>
    <row r="134" spans="1:83" x14ac:dyDescent="0.35">
      <c r="A134" s="9" t="str">
        <f t="shared" si="2"/>
        <v>0829.051.97</v>
      </c>
      <c r="B134" s="52" t="e">
        <f>+IF(MATCH(A134,List!H$10:H$145,0),"Targeted")</f>
        <v>#N/A</v>
      </c>
      <c r="C134" s="65"/>
      <c r="D134" s="52"/>
      <c r="E134" s="16" t="s">
        <v>296</v>
      </c>
      <c r="F134" s="16" t="s">
        <v>297</v>
      </c>
      <c r="G134" s="16" t="s">
        <v>519</v>
      </c>
      <c r="H134" s="16" t="s">
        <v>520</v>
      </c>
      <c r="I134" s="16" t="s">
        <v>557</v>
      </c>
      <c r="J134" s="16" t="s">
        <v>558</v>
      </c>
      <c r="K134" s="17" t="s">
        <v>314</v>
      </c>
      <c r="L134" s="18" t="s">
        <v>301</v>
      </c>
      <c r="M134" s="195" t="s">
        <v>302</v>
      </c>
      <c r="N134" s="16" t="s">
        <v>303</v>
      </c>
      <c r="O134" s="17" t="s">
        <v>346</v>
      </c>
      <c r="P134" s="17" t="s">
        <v>305</v>
      </c>
      <c r="Q134" s="17" t="s">
        <v>306</v>
      </c>
      <c r="R134">
        <v>0</v>
      </c>
      <c r="S134">
        <v>0</v>
      </c>
      <c r="T134">
        <v>0</v>
      </c>
      <c r="U134">
        <v>0</v>
      </c>
      <c r="V134">
        <v>0</v>
      </c>
      <c r="W134">
        <v>0</v>
      </c>
      <c r="X134">
        <v>0</v>
      </c>
      <c r="Y134">
        <v>0</v>
      </c>
      <c r="Z134">
        <v>0</v>
      </c>
      <c r="AA134">
        <v>0</v>
      </c>
      <c r="AB134">
        <v>0</v>
      </c>
      <c r="AC134">
        <v>0</v>
      </c>
      <c r="AD134">
        <v>0</v>
      </c>
      <c r="AE134">
        <v>0</v>
      </c>
      <c r="AF134">
        <v>0</v>
      </c>
      <c r="AG134" s="19">
        <v>0</v>
      </c>
      <c r="AH134">
        <v>0</v>
      </c>
      <c r="AI134">
        <v>0</v>
      </c>
      <c r="AJ134">
        <v>0</v>
      </c>
      <c r="AK134">
        <v>0</v>
      </c>
      <c r="AL134">
        <v>0</v>
      </c>
      <c r="AM134">
        <v>0</v>
      </c>
      <c r="AN134">
        <v>0</v>
      </c>
      <c r="AO134">
        <v>0</v>
      </c>
      <c r="AP134">
        <v>0</v>
      </c>
      <c r="AQ134">
        <v>0</v>
      </c>
      <c r="AR134">
        <v>0</v>
      </c>
      <c r="AS134">
        <v>0</v>
      </c>
      <c r="AT134">
        <v>0</v>
      </c>
      <c r="AU134">
        <v>0</v>
      </c>
      <c r="AV134">
        <v>0</v>
      </c>
      <c r="AW134">
        <v>0</v>
      </c>
      <c r="AX134">
        <v>897</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row>
    <row r="135" spans="1:83" x14ac:dyDescent="0.35">
      <c r="A135" s="9" t="str">
        <f t="shared" si="2"/>
        <v>0832.051.97</v>
      </c>
      <c r="B135" s="52" t="e">
        <f>+IF(MATCH(A135,List!H$10:H$145,0),"Targeted")</f>
        <v>#N/A</v>
      </c>
      <c r="C135" s="65"/>
      <c r="D135" s="52"/>
      <c r="E135" s="16" t="s">
        <v>296</v>
      </c>
      <c r="F135" s="16" t="s">
        <v>297</v>
      </c>
      <c r="G135" s="16" t="s">
        <v>519</v>
      </c>
      <c r="H135" s="16" t="s">
        <v>520</v>
      </c>
      <c r="I135" s="16" t="s">
        <v>559</v>
      </c>
      <c r="J135" s="16" t="s">
        <v>560</v>
      </c>
      <c r="K135" s="17" t="s">
        <v>314</v>
      </c>
      <c r="L135" s="18" t="s">
        <v>301</v>
      </c>
      <c r="M135" s="195" t="s">
        <v>302</v>
      </c>
      <c r="N135" s="16" t="s">
        <v>303</v>
      </c>
      <c r="O135" s="17" t="s">
        <v>346</v>
      </c>
      <c r="P135" s="17" t="s">
        <v>305</v>
      </c>
      <c r="Q135" s="17" t="s">
        <v>306</v>
      </c>
      <c r="R135">
        <v>0</v>
      </c>
      <c r="S135">
        <v>0</v>
      </c>
      <c r="T135">
        <v>0</v>
      </c>
      <c r="U135">
        <v>0</v>
      </c>
      <c r="V135">
        <v>0</v>
      </c>
      <c r="W135">
        <v>0</v>
      </c>
      <c r="X135">
        <v>0</v>
      </c>
      <c r="Y135">
        <v>0</v>
      </c>
      <c r="Z135">
        <v>0</v>
      </c>
      <c r="AA135">
        <v>0</v>
      </c>
      <c r="AB135">
        <v>0</v>
      </c>
      <c r="AC135">
        <v>0</v>
      </c>
      <c r="AD135">
        <v>0</v>
      </c>
      <c r="AE135">
        <v>0</v>
      </c>
      <c r="AF135">
        <v>0</v>
      </c>
      <c r="AG135" s="19">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2000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row>
    <row r="136" spans="1:83" x14ac:dyDescent="0.35">
      <c r="A136" s="9" t="str">
        <f t="shared" si="2"/>
        <v>0833.051.97</v>
      </c>
      <c r="B136" s="52" t="e">
        <f>+IF(MATCH(A136,List!H$10:H$145,0),"Targeted")</f>
        <v>#N/A</v>
      </c>
      <c r="C136" s="65"/>
      <c r="D136" s="52"/>
      <c r="E136" s="16" t="s">
        <v>296</v>
      </c>
      <c r="F136" s="16" t="s">
        <v>297</v>
      </c>
      <c r="G136" s="16" t="s">
        <v>519</v>
      </c>
      <c r="H136" s="16" t="s">
        <v>520</v>
      </c>
      <c r="I136" s="16" t="s">
        <v>561</v>
      </c>
      <c r="J136" s="16" t="s">
        <v>562</v>
      </c>
      <c r="K136" s="17" t="s">
        <v>314</v>
      </c>
      <c r="L136" s="18" t="s">
        <v>301</v>
      </c>
      <c r="M136" s="195" t="s">
        <v>302</v>
      </c>
      <c r="N136" s="16" t="s">
        <v>303</v>
      </c>
      <c r="O136" s="17" t="s">
        <v>346</v>
      </c>
      <c r="P136" s="17" t="s">
        <v>305</v>
      </c>
      <c r="Q136" s="17" t="s">
        <v>306</v>
      </c>
      <c r="R136">
        <v>0</v>
      </c>
      <c r="S136">
        <v>0</v>
      </c>
      <c r="T136">
        <v>0</v>
      </c>
      <c r="U136">
        <v>0</v>
      </c>
      <c r="V136">
        <v>0</v>
      </c>
      <c r="W136">
        <v>0</v>
      </c>
      <c r="X136">
        <v>0</v>
      </c>
      <c r="Y136">
        <v>0</v>
      </c>
      <c r="Z136">
        <v>0</v>
      </c>
      <c r="AA136">
        <v>0</v>
      </c>
      <c r="AB136">
        <v>0</v>
      </c>
      <c r="AC136">
        <v>0</v>
      </c>
      <c r="AD136">
        <v>0</v>
      </c>
      <c r="AE136">
        <v>0</v>
      </c>
      <c r="AF136">
        <v>0</v>
      </c>
      <c r="AG136" s="19">
        <v>0</v>
      </c>
      <c r="AH136">
        <v>0</v>
      </c>
      <c r="AI136">
        <v>0</v>
      </c>
      <c r="AJ136">
        <v>0</v>
      </c>
      <c r="AK136">
        <v>0</v>
      </c>
      <c r="AL136">
        <v>0</v>
      </c>
      <c r="AM136">
        <v>0</v>
      </c>
      <c r="AN136">
        <v>0</v>
      </c>
      <c r="AO136">
        <v>0</v>
      </c>
      <c r="AP136">
        <v>0</v>
      </c>
      <c r="AQ136">
        <v>0</v>
      </c>
      <c r="AR136">
        <v>0</v>
      </c>
      <c r="AS136">
        <v>0</v>
      </c>
      <c r="AT136">
        <v>0</v>
      </c>
      <c r="AU136">
        <v>0</v>
      </c>
      <c r="AV136">
        <v>0</v>
      </c>
      <c r="AW136">
        <v>0</v>
      </c>
      <c r="AX136">
        <v>0</v>
      </c>
      <c r="AY136">
        <v>49453</v>
      </c>
      <c r="AZ136">
        <v>197000</v>
      </c>
      <c r="BA136">
        <v>107000</v>
      </c>
      <c r="BB136">
        <v>-6000</v>
      </c>
      <c r="BC136">
        <v>10000</v>
      </c>
      <c r="BD136">
        <v>7000</v>
      </c>
      <c r="BE136">
        <v>1000</v>
      </c>
      <c r="BF136">
        <v>139000</v>
      </c>
      <c r="BG136">
        <v>7845000</v>
      </c>
      <c r="BH136">
        <v>4469000</v>
      </c>
      <c r="BI136">
        <v>1244000</v>
      </c>
      <c r="BJ136">
        <v>298000</v>
      </c>
      <c r="BK136">
        <v>113000</v>
      </c>
      <c r="BL136">
        <v>44000</v>
      </c>
      <c r="BM136">
        <v>12000</v>
      </c>
      <c r="BN136">
        <v>5000</v>
      </c>
      <c r="BO136">
        <v>0</v>
      </c>
      <c r="BP136">
        <v>0</v>
      </c>
      <c r="BQ136">
        <v>0</v>
      </c>
      <c r="BR136">
        <v>0</v>
      </c>
      <c r="BS136">
        <v>0</v>
      </c>
      <c r="BT136">
        <v>0</v>
      </c>
      <c r="BU136">
        <v>0</v>
      </c>
      <c r="BV136">
        <v>3000</v>
      </c>
      <c r="BW136">
        <v>0</v>
      </c>
      <c r="BX136">
        <v>0</v>
      </c>
      <c r="BY136">
        <v>0</v>
      </c>
      <c r="BZ136">
        <v>16000</v>
      </c>
      <c r="CA136">
        <v>0</v>
      </c>
      <c r="CB136">
        <v>0</v>
      </c>
      <c r="CC136">
        <v>0</v>
      </c>
      <c r="CD136">
        <v>0</v>
      </c>
      <c r="CE136">
        <v>0</v>
      </c>
    </row>
    <row r="137" spans="1:83" x14ac:dyDescent="0.35">
      <c r="A137" s="9" t="str">
        <f t="shared" si="2"/>
        <v>0833.051.97</v>
      </c>
      <c r="B137" s="52" t="e">
        <f>+IF(MATCH(A137,List!H$10:H$145,0),"Targeted")</f>
        <v>#N/A</v>
      </c>
      <c r="C137" s="65"/>
      <c r="D137" s="52"/>
      <c r="E137" s="16" t="s">
        <v>296</v>
      </c>
      <c r="F137" s="16" t="s">
        <v>297</v>
      </c>
      <c r="G137" s="16" t="s">
        <v>519</v>
      </c>
      <c r="H137" s="16" t="s">
        <v>520</v>
      </c>
      <c r="I137" s="16" t="s">
        <v>561</v>
      </c>
      <c r="J137" s="16" t="s">
        <v>562</v>
      </c>
      <c r="K137" s="17" t="s">
        <v>314</v>
      </c>
      <c r="L137" s="18" t="s">
        <v>301</v>
      </c>
      <c r="M137" s="195" t="s">
        <v>302</v>
      </c>
      <c r="N137" s="16" t="s">
        <v>303</v>
      </c>
      <c r="O137" s="17" t="s">
        <v>304</v>
      </c>
      <c r="P137" s="17" t="s">
        <v>305</v>
      </c>
      <c r="Q137" s="17" t="s">
        <v>306</v>
      </c>
      <c r="R137">
        <v>0</v>
      </c>
      <c r="S137">
        <v>0</v>
      </c>
      <c r="T137">
        <v>0</v>
      </c>
      <c r="U137">
        <v>0</v>
      </c>
      <c r="V137">
        <v>0</v>
      </c>
      <c r="W137">
        <v>0</v>
      </c>
      <c r="X137">
        <v>0</v>
      </c>
      <c r="Y137">
        <v>0</v>
      </c>
      <c r="Z137">
        <v>0</v>
      </c>
      <c r="AA137">
        <v>0</v>
      </c>
      <c r="AB137">
        <v>0</v>
      </c>
      <c r="AC137">
        <v>0</v>
      </c>
      <c r="AD137">
        <v>0</v>
      </c>
      <c r="AE137">
        <v>0</v>
      </c>
      <c r="AF137">
        <v>0</v>
      </c>
      <c r="AG137" s="19">
        <v>0</v>
      </c>
      <c r="AH137">
        <v>0</v>
      </c>
      <c r="AI137">
        <v>0</v>
      </c>
      <c r="AJ137">
        <v>0</v>
      </c>
      <c r="AK137">
        <v>0</v>
      </c>
      <c r="AL137">
        <v>0</v>
      </c>
      <c r="AM137">
        <v>0</v>
      </c>
      <c r="AN137">
        <v>0</v>
      </c>
      <c r="AO137">
        <v>0</v>
      </c>
      <c r="AP137">
        <v>0</v>
      </c>
      <c r="AQ137">
        <v>0</v>
      </c>
      <c r="AR137">
        <v>0</v>
      </c>
      <c r="AS137">
        <v>0</v>
      </c>
      <c r="AT137">
        <v>0</v>
      </c>
      <c r="AU137">
        <v>0</v>
      </c>
      <c r="AV137">
        <v>0</v>
      </c>
      <c r="AW137">
        <v>5217</v>
      </c>
      <c r="AX137">
        <v>4</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s="10">
        <v>0</v>
      </c>
      <c r="BY137">
        <v>0</v>
      </c>
      <c r="BZ137">
        <v>0</v>
      </c>
      <c r="CA137">
        <v>0</v>
      </c>
      <c r="CB137">
        <v>0</v>
      </c>
      <c r="CC137">
        <v>0</v>
      </c>
      <c r="CD137">
        <v>0</v>
      </c>
      <c r="CE137">
        <v>0</v>
      </c>
    </row>
    <row r="138" spans="1:83" x14ac:dyDescent="0.35">
      <c r="A138" s="9" t="str">
        <f t="shared" si="2"/>
        <v>0838.051.97</v>
      </c>
      <c r="B138" s="52" t="e">
        <f>+IF(MATCH(A138,List!H$10:H$145,0),"Targeted")</f>
        <v>#N/A</v>
      </c>
      <c r="C138" s="65"/>
      <c r="D138" s="52"/>
      <c r="E138" s="16" t="s">
        <v>296</v>
      </c>
      <c r="F138" s="16" t="s">
        <v>297</v>
      </c>
      <c r="G138" s="16" t="s">
        <v>519</v>
      </c>
      <c r="H138" s="16" t="s">
        <v>520</v>
      </c>
      <c r="I138" s="16" t="s">
        <v>563</v>
      </c>
      <c r="J138" s="16" t="s">
        <v>564</v>
      </c>
      <c r="K138" s="17" t="s">
        <v>314</v>
      </c>
      <c r="L138" s="18" t="s">
        <v>301</v>
      </c>
      <c r="M138" s="195" t="s">
        <v>302</v>
      </c>
      <c r="N138" s="16" t="s">
        <v>303</v>
      </c>
      <c r="O138" s="17" t="s">
        <v>346</v>
      </c>
      <c r="P138" s="17" t="s">
        <v>305</v>
      </c>
      <c r="Q138" s="17" t="s">
        <v>306</v>
      </c>
      <c r="R138">
        <v>0</v>
      </c>
      <c r="S138">
        <v>0</v>
      </c>
      <c r="T138">
        <v>0</v>
      </c>
      <c r="U138">
        <v>0</v>
      </c>
      <c r="V138">
        <v>0</v>
      </c>
      <c r="W138">
        <v>0</v>
      </c>
      <c r="X138">
        <v>0</v>
      </c>
      <c r="Y138">
        <v>0</v>
      </c>
      <c r="Z138">
        <v>0</v>
      </c>
      <c r="AA138">
        <v>0</v>
      </c>
      <c r="AB138">
        <v>0</v>
      </c>
      <c r="AC138">
        <v>0</v>
      </c>
      <c r="AD138">
        <v>0</v>
      </c>
      <c r="AE138">
        <v>0</v>
      </c>
      <c r="AF138">
        <v>0</v>
      </c>
      <c r="AG138" s="19">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17000</v>
      </c>
      <c r="BB138">
        <v>10000</v>
      </c>
      <c r="BC138">
        <v>2000</v>
      </c>
      <c r="BD138">
        <v>1000</v>
      </c>
      <c r="BE138">
        <v>0</v>
      </c>
      <c r="BF138">
        <v>11000</v>
      </c>
      <c r="BG138">
        <v>16000</v>
      </c>
      <c r="BH138">
        <v>2000</v>
      </c>
      <c r="BI138">
        <v>0</v>
      </c>
      <c r="BJ138">
        <v>0</v>
      </c>
      <c r="BK138">
        <v>1000</v>
      </c>
      <c r="BL138">
        <v>5000</v>
      </c>
      <c r="BM138">
        <v>4000</v>
      </c>
      <c r="BN138">
        <v>2000</v>
      </c>
      <c r="BO138">
        <v>1000</v>
      </c>
      <c r="BP138">
        <v>2000</v>
      </c>
      <c r="BQ138">
        <v>1000</v>
      </c>
      <c r="BR138">
        <v>2000</v>
      </c>
      <c r="BS138">
        <v>1000</v>
      </c>
      <c r="BT138">
        <v>6000</v>
      </c>
      <c r="BU138">
        <v>2000</v>
      </c>
      <c r="BV138">
        <v>1000</v>
      </c>
      <c r="BW138">
        <v>1000</v>
      </c>
      <c r="BX138">
        <v>1000</v>
      </c>
      <c r="BY138">
        <v>1000</v>
      </c>
      <c r="BZ138">
        <v>0</v>
      </c>
      <c r="CA138">
        <v>0</v>
      </c>
      <c r="CB138">
        <v>0</v>
      </c>
      <c r="CC138">
        <v>0</v>
      </c>
      <c r="CD138">
        <v>0</v>
      </c>
      <c r="CE138">
        <v>0</v>
      </c>
    </row>
    <row r="139" spans="1:83" x14ac:dyDescent="0.35">
      <c r="A139" s="9" t="str">
        <f t="shared" si="2"/>
        <v>0839.051.97</v>
      </c>
      <c r="B139" s="52" t="e">
        <f>+IF(MATCH(A139,List!H$10:H$145,0),"Targeted")</f>
        <v>#N/A</v>
      </c>
      <c r="C139" s="65"/>
      <c r="D139" s="52"/>
      <c r="E139" s="16" t="s">
        <v>296</v>
      </c>
      <c r="F139" s="16" t="s">
        <v>297</v>
      </c>
      <c r="G139" s="16" t="s">
        <v>519</v>
      </c>
      <c r="H139" s="16" t="s">
        <v>520</v>
      </c>
      <c r="I139" s="16" t="s">
        <v>565</v>
      </c>
      <c r="J139" s="16" t="s">
        <v>566</v>
      </c>
      <c r="K139" s="17" t="s">
        <v>314</v>
      </c>
      <c r="L139" s="18" t="s">
        <v>301</v>
      </c>
      <c r="M139" s="195" t="s">
        <v>302</v>
      </c>
      <c r="N139" s="16" t="s">
        <v>303</v>
      </c>
      <c r="O139" s="17" t="s">
        <v>346</v>
      </c>
      <c r="P139" s="17" t="s">
        <v>305</v>
      </c>
      <c r="Q139" s="17" t="s">
        <v>306</v>
      </c>
      <c r="R139">
        <v>0</v>
      </c>
      <c r="S139">
        <v>0</v>
      </c>
      <c r="T139">
        <v>0</v>
      </c>
      <c r="U139">
        <v>0</v>
      </c>
      <c r="V139">
        <v>0</v>
      </c>
      <c r="W139">
        <v>0</v>
      </c>
      <c r="X139">
        <v>0</v>
      </c>
      <c r="Y139">
        <v>0</v>
      </c>
      <c r="Z139">
        <v>0</v>
      </c>
      <c r="AA139">
        <v>0</v>
      </c>
      <c r="AB139">
        <v>0</v>
      </c>
      <c r="AC139">
        <v>0</v>
      </c>
      <c r="AD139">
        <v>0</v>
      </c>
      <c r="AE139">
        <v>0</v>
      </c>
      <c r="AF139">
        <v>0</v>
      </c>
      <c r="AG139" s="1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66000</v>
      </c>
      <c r="BC139">
        <v>368000</v>
      </c>
      <c r="BD139">
        <v>366000</v>
      </c>
      <c r="BE139">
        <v>388000</v>
      </c>
      <c r="BF139">
        <v>295000</v>
      </c>
      <c r="BG139">
        <v>224000</v>
      </c>
      <c r="BH139">
        <v>93000</v>
      </c>
      <c r="BI139">
        <v>25000</v>
      </c>
      <c r="BJ139">
        <v>9000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row>
    <row r="140" spans="1:83" x14ac:dyDescent="0.35">
      <c r="A140" s="9" t="str">
        <f t="shared" si="2"/>
        <v>0840.051.97</v>
      </c>
      <c r="B140" s="52" t="e">
        <f>+IF(MATCH(A140,List!H$10:H$145,0),"Targeted")</f>
        <v>#N/A</v>
      </c>
      <c r="C140" s="65"/>
      <c r="D140" s="52"/>
      <c r="E140" s="16" t="s">
        <v>296</v>
      </c>
      <c r="F140" s="16" t="s">
        <v>297</v>
      </c>
      <c r="G140" s="16" t="s">
        <v>519</v>
      </c>
      <c r="H140" s="16" t="s">
        <v>520</v>
      </c>
      <c r="I140" s="16" t="s">
        <v>567</v>
      </c>
      <c r="J140" s="16" t="s">
        <v>568</v>
      </c>
      <c r="K140" s="17" t="s">
        <v>314</v>
      </c>
      <c r="L140" s="18" t="s">
        <v>301</v>
      </c>
      <c r="M140" s="195" t="s">
        <v>302</v>
      </c>
      <c r="N140" s="16" t="s">
        <v>303</v>
      </c>
      <c r="O140" s="17" t="s">
        <v>346</v>
      </c>
      <c r="P140" s="17" t="s">
        <v>305</v>
      </c>
      <c r="Q140" s="17" t="s">
        <v>306</v>
      </c>
      <c r="R140">
        <v>0</v>
      </c>
      <c r="S140">
        <v>0</v>
      </c>
      <c r="T140">
        <v>0</v>
      </c>
      <c r="U140">
        <v>0</v>
      </c>
      <c r="V140">
        <v>0</v>
      </c>
      <c r="W140">
        <v>0</v>
      </c>
      <c r="X140">
        <v>0</v>
      </c>
      <c r="Y140">
        <v>0</v>
      </c>
      <c r="Z140">
        <v>0</v>
      </c>
      <c r="AA140">
        <v>0</v>
      </c>
      <c r="AB140">
        <v>0</v>
      </c>
      <c r="AC140">
        <v>0</v>
      </c>
      <c r="AD140">
        <v>0</v>
      </c>
      <c r="AE140">
        <v>0</v>
      </c>
      <c r="AF140">
        <v>0</v>
      </c>
      <c r="AG140" s="19">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3000</v>
      </c>
      <c r="BD140">
        <v>0</v>
      </c>
      <c r="BE140">
        <v>11000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row>
    <row r="141" spans="1:83" x14ac:dyDescent="0.35">
      <c r="A141" s="9" t="str">
        <f t="shared" si="2"/>
        <v>0841.051.97</v>
      </c>
      <c r="B141" s="52" t="e">
        <f>+IF(MATCH(A141,List!H$10:H$145,0),"Targeted")</f>
        <v>#N/A</v>
      </c>
      <c r="C141" s="65"/>
      <c r="D141" s="52"/>
      <c r="E141" s="16" t="s">
        <v>296</v>
      </c>
      <c r="F141" s="16" t="s">
        <v>297</v>
      </c>
      <c r="G141" s="16" t="s">
        <v>519</v>
      </c>
      <c r="H141" s="16" t="s">
        <v>520</v>
      </c>
      <c r="I141" s="16" t="s">
        <v>569</v>
      </c>
      <c r="J141" s="16" t="s">
        <v>570</v>
      </c>
      <c r="K141" s="17" t="s">
        <v>314</v>
      </c>
      <c r="L141" s="18" t="s">
        <v>301</v>
      </c>
      <c r="M141" s="195" t="s">
        <v>302</v>
      </c>
      <c r="N141" s="16" t="s">
        <v>303</v>
      </c>
      <c r="O141" s="17" t="s">
        <v>346</v>
      </c>
      <c r="P141" s="17" t="s">
        <v>305</v>
      </c>
      <c r="Q141" s="17" t="s">
        <v>306</v>
      </c>
      <c r="R141">
        <v>0</v>
      </c>
      <c r="S141">
        <v>0</v>
      </c>
      <c r="T141">
        <v>0</v>
      </c>
      <c r="U141">
        <v>0</v>
      </c>
      <c r="V141">
        <v>0</v>
      </c>
      <c r="W141">
        <v>0</v>
      </c>
      <c r="X141">
        <v>0</v>
      </c>
      <c r="Y141">
        <v>0</v>
      </c>
      <c r="Z141">
        <v>0</v>
      </c>
      <c r="AA141">
        <v>0</v>
      </c>
      <c r="AB141">
        <v>0</v>
      </c>
      <c r="AC141">
        <v>0</v>
      </c>
      <c r="AD141">
        <v>0</v>
      </c>
      <c r="AE141">
        <v>0</v>
      </c>
      <c r="AF141">
        <v>0</v>
      </c>
      <c r="AG141" s="19">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280000</v>
      </c>
      <c r="BE141">
        <v>222000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row>
    <row r="142" spans="1:83" x14ac:dyDescent="0.35">
      <c r="A142" s="9" t="str">
        <f t="shared" si="2"/>
        <v>1106.051.17</v>
      </c>
      <c r="B142" s="52" t="e">
        <f>+IF(MATCH(A142,List!H$10:H$145,0),"Targeted")</f>
        <v>#N/A</v>
      </c>
      <c r="C142" s="65"/>
      <c r="D142" s="52"/>
      <c r="E142" s="16" t="s">
        <v>296</v>
      </c>
      <c r="F142" s="16" t="s">
        <v>297</v>
      </c>
      <c r="G142" s="16" t="s">
        <v>519</v>
      </c>
      <c r="H142" s="16" t="s">
        <v>520</v>
      </c>
      <c r="I142" s="16" t="s">
        <v>571</v>
      </c>
      <c r="J142" s="16" t="s">
        <v>572</v>
      </c>
      <c r="K142" s="17" t="s">
        <v>317</v>
      </c>
      <c r="L142" s="18" t="s">
        <v>301</v>
      </c>
      <c r="M142" s="195" t="s">
        <v>302</v>
      </c>
      <c r="N142" s="16" t="s">
        <v>303</v>
      </c>
      <c r="O142" s="17" t="s">
        <v>346</v>
      </c>
      <c r="P142" s="17" t="s">
        <v>305</v>
      </c>
      <c r="Q142" s="17" t="s">
        <v>306</v>
      </c>
      <c r="R142">
        <v>0</v>
      </c>
      <c r="S142">
        <v>0</v>
      </c>
      <c r="T142">
        <v>0</v>
      </c>
      <c r="U142">
        <v>0</v>
      </c>
      <c r="V142">
        <v>0</v>
      </c>
      <c r="W142">
        <v>0</v>
      </c>
      <c r="X142">
        <v>0</v>
      </c>
      <c r="Y142">
        <v>0</v>
      </c>
      <c r="Z142">
        <v>0</v>
      </c>
      <c r="AA142">
        <v>0</v>
      </c>
      <c r="AB142">
        <v>0</v>
      </c>
      <c r="AC142">
        <v>0</v>
      </c>
      <c r="AD142">
        <v>0</v>
      </c>
      <c r="AE142">
        <v>0</v>
      </c>
      <c r="AF142">
        <v>0</v>
      </c>
      <c r="AG142" s="19">
        <v>0</v>
      </c>
      <c r="AH142">
        <v>0</v>
      </c>
      <c r="AI142">
        <v>0</v>
      </c>
      <c r="AJ142">
        <v>0</v>
      </c>
      <c r="AK142">
        <v>0</v>
      </c>
      <c r="AL142">
        <v>0</v>
      </c>
      <c r="AM142">
        <v>0</v>
      </c>
      <c r="AN142">
        <v>0</v>
      </c>
      <c r="AO142">
        <v>1431123</v>
      </c>
      <c r="AP142">
        <v>1562545</v>
      </c>
      <c r="AQ142">
        <v>1612171</v>
      </c>
      <c r="AR142">
        <v>1722191</v>
      </c>
      <c r="AS142">
        <v>1860392</v>
      </c>
      <c r="AT142">
        <v>1809534</v>
      </c>
      <c r="AU142">
        <v>1824185</v>
      </c>
      <c r="AV142">
        <v>2764110</v>
      </c>
      <c r="AW142">
        <v>2335076</v>
      </c>
      <c r="AX142">
        <v>2246416</v>
      </c>
      <c r="AY142">
        <v>1851819</v>
      </c>
      <c r="AZ142">
        <v>1997000</v>
      </c>
      <c r="BA142">
        <v>2215000</v>
      </c>
      <c r="BB142">
        <v>2466000</v>
      </c>
      <c r="BC142">
        <v>2362000</v>
      </c>
      <c r="BD142">
        <v>2487000</v>
      </c>
      <c r="BE142">
        <v>2737000</v>
      </c>
      <c r="BF142">
        <v>2836000</v>
      </c>
      <c r="BG142">
        <v>2933000</v>
      </c>
      <c r="BH142">
        <v>4263000</v>
      </c>
      <c r="BI142">
        <v>5181000</v>
      </c>
      <c r="BJ142">
        <v>5628000</v>
      </c>
      <c r="BK142">
        <v>6141000</v>
      </c>
      <c r="BL142">
        <v>7075000</v>
      </c>
      <c r="BM142">
        <v>8314000</v>
      </c>
      <c r="BN142">
        <v>8973000</v>
      </c>
      <c r="BO142">
        <v>9888000</v>
      </c>
      <c r="BP142">
        <v>10187000</v>
      </c>
      <c r="BQ142">
        <v>9958000</v>
      </c>
      <c r="BR142">
        <v>8654000</v>
      </c>
      <c r="BS142">
        <v>8645000</v>
      </c>
      <c r="BT142">
        <v>8144000</v>
      </c>
      <c r="BU142">
        <v>7425000</v>
      </c>
      <c r="BV142">
        <v>7292000</v>
      </c>
      <c r="BW142">
        <v>7658000</v>
      </c>
      <c r="BX142">
        <v>8159000</v>
      </c>
      <c r="BY142">
        <v>8529000</v>
      </c>
      <c r="BZ142">
        <v>8409000</v>
      </c>
      <c r="CA142">
        <v>9875000</v>
      </c>
      <c r="CB142">
        <v>9089000</v>
      </c>
      <c r="CC142">
        <v>9277000</v>
      </c>
      <c r="CD142">
        <v>9484000</v>
      </c>
      <c r="CE142">
        <v>9696000</v>
      </c>
    </row>
    <row r="143" spans="1:83" x14ac:dyDescent="0.35">
      <c r="A143" s="9" t="str">
        <f t="shared" si="2"/>
        <v>1106.051.17</v>
      </c>
      <c r="B143" s="52" t="e">
        <f>+IF(MATCH(A143,List!H$10:H$145,0),"Targeted")</f>
        <v>#N/A</v>
      </c>
      <c r="C143" s="65"/>
      <c r="D143" s="52"/>
      <c r="E143" s="16" t="s">
        <v>296</v>
      </c>
      <c r="F143" s="16" t="s">
        <v>297</v>
      </c>
      <c r="G143" s="16" t="s">
        <v>519</v>
      </c>
      <c r="H143" s="16" t="s">
        <v>520</v>
      </c>
      <c r="I143" s="16" t="s">
        <v>571</v>
      </c>
      <c r="J143" s="16" t="s">
        <v>572</v>
      </c>
      <c r="K143" s="17" t="s">
        <v>317</v>
      </c>
      <c r="L143" s="18" t="s">
        <v>301</v>
      </c>
      <c r="M143" s="195" t="s">
        <v>302</v>
      </c>
      <c r="N143" s="16" t="s">
        <v>303</v>
      </c>
      <c r="O143" s="17" t="s">
        <v>304</v>
      </c>
      <c r="P143" s="17" t="s">
        <v>305</v>
      </c>
      <c r="Q143" s="17" t="s">
        <v>306</v>
      </c>
      <c r="R143">
        <v>0</v>
      </c>
      <c r="S143">
        <v>0</v>
      </c>
      <c r="T143">
        <v>0</v>
      </c>
      <c r="U143">
        <v>0</v>
      </c>
      <c r="V143">
        <v>0</v>
      </c>
      <c r="W143">
        <v>0</v>
      </c>
      <c r="X143">
        <v>0</v>
      </c>
      <c r="Y143">
        <v>0</v>
      </c>
      <c r="Z143">
        <v>0</v>
      </c>
      <c r="AA143">
        <v>0</v>
      </c>
      <c r="AB143">
        <v>0</v>
      </c>
      <c r="AC143">
        <v>0</v>
      </c>
      <c r="AD143">
        <v>0</v>
      </c>
      <c r="AE143">
        <v>0</v>
      </c>
      <c r="AF143">
        <v>0</v>
      </c>
      <c r="AG143" s="19">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s="10">
        <v>0</v>
      </c>
      <c r="BY143">
        <v>-28000</v>
      </c>
      <c r="BZ143">
        <v>1000</v>
      </c>
      <c r="CA143">
        <v>7000</v>
      </c>
      <c r="CB143">
        <v>3000</v>
      </c>
      <c r="CC143">
        <v>1000</v>
      </c>
      <c r="CD143">
        <v>0</v>
      </c>
      <c r="CE143">
        <v>0</v>
      </c>
    </row>
    <row r="144" spans="1:83" x14ac:dyDescent="0.35">
      <c r="A144" s="9" t="str">
        <f t="shared" si="2"/>
        <v>1107.051.17</v>
      </c>
      <c r="B144" s="52" t="e">
        <f>+IF(MATCH(A144,List!H$10:H$145,0),"Targeted")</f>
        <v>#N/A</v>
      </c>
      <c r="C144" s="65"/>
      <c r="D144" s="52"/>
      <c r="E144" s="16" t="s">
        <v>296</v>
      </c>
      <c r="F144" s="16" t="s">
        <v>297</v>
      </c>
      <c r="G144" s="16" t="s">
        <v>519</v>
      </c>
      <c r="H144" s="16" t="s">
        <v>520</v>
      </c>
      <c r="I144" s="16" t="s">
        <v>573</v>
      </c>
      <c r="J144" s="16" t="s">
        <v>574</v>
      </c>
      <c r="K144" s="17" t="s">
        <v>317</v>
      </c>
      <c r="L144" s="18" t="s">
        <v>301</v>
      </c>
      <c r="M144" s="195" t="s">
        <v>302</v>
      </c>
      <c r="N144" s="16" t="s">
        <v>303</v>
      </c>
      <c r="O144" s="17" t="s">
        <v>346</v>
      </c>
      <c r="P144" s="17" t="s">
        <v>305</v>
      </c>
      <c r="Q144" s="17" t="s">
        <v>306</v>
      </c>
      <c r="R144">
        <v>0</v>
      </c>
      <c r="S144">
        <v>0</v>
      </c>
      <c r="T144">
        <v>0</v>
      </c>
      <c r="U144">
        <v>0</v>
      </c>
      <c r="V144">
        <v>0</v>
      </c>
      <c r="W144">
        <v>0</v>
      </c>
      <c r="X144">
        <v>0</v>
      </c>
      <c r="Y144">
        <v>0</v>
      </c>
      <c r="Z144">
        <v>0</v>
      </c>
      <c r="AA144">
        <v>0</v>
      </c>
      <c r="AB144">
        <v>0</v>
      </c>
      <c r="AC144">
        <v>0</v>
      </c>
      <c r="AD144">
        <v>0</v>
      </c>
      <c r="AE144">
        <v>0</v>
      </c>
      <c r="AF144">
        <v>0</v>
      </c>
      <c r="AG144" s="19">
        <v>0</v>
      </c>
      <c r="AH144">
        <v>0</v>
      </c>
      <c r="AI144">
        <v>0</v>
      </c>
      <c r="AJ144">
        <v>0</v>
      </c>
      <c r="AK144">
        <v>0</v>
      </c>
      <c r="AL144">
        <v>0</v>
      </c>
      <c r="AM144">
        <v>0</v>
      </c>
      <c r="AN144">
        <v>0</v>
      </c>
      <c r="AO144">
        <v>47424</v>
      </c>
      <c r="AP144">
        <v>57184</v>
      </c>
      <c r="AQ144">
        <v>53012</v>
      </c>
      <c r="AR144">
        <v>59321</v>
      </c>
      <c r="AS144">
        <v>65807</v>
      </c>
      <c r="AT144">
        <v>72457</v>
      </c>
      <c r="AU144">
        <v>75521</v>
      </c>
      <c r="AV144">
        <v>88625</v>
      </c>
      <c r="AW144">
        <v>76919</v>
      </c>
      <c r="AX144">
        <v>84643</v>
      </c>
      <c r="AY144">
        <v>74549</v>
      </c>
      <c r="AZ144">
        <v>69000</v>
      </c>
      <c r="BA144">
        <v>88000</v>
      </c>
      <c r="BB144">
        <v>107000</v>
      </c>
      <c r="BC144">
        <v>107000</v>
      </c>
      <c r="BD144">
        <v>121000</v>
      </c>
      <c r="BE144">
        <v>136000</v>
      </c>
      <c r="BF144">
        <v>140000</v>
      </c>
      <c r="BG144">
        <v>152000</v>
      </c>
      <c r="BH144">
        <v>143000</v>
      </c>
      <c r="BI144">
        <v>197000</v>
      </c>
      <c r="BJ144">
        <v>196000</v>
      </c>
      <c r="BK144">
        <v>215000</v>
      </c>
      <c r="BL144">
        <v>273000</v>
      </c>
      <c r="BM144">
        <v>282000</v>
      </c>
      <c r="BN144">
        <v>332000</v>
      </c>
      <c r="BO144">
        <v>338000</v>
      </c>
      <c r="BP144">
        <v>290000</v>
      </c>
      <c r="BQ144">
        <v>302000</v>
      </c>
      <c r="BR144">
        <v>268000</v>
      </c>
      <c r="BS144">
        <v>250000</v>
      </c>
      <c r="BT144">
        <v>266000</v>
      </c>
      <c r="BU144">
        <v>276000</v>
      </c>
      <c r="BV144">
        <v>282000</v>
      </c>
      <c r="BW144">
        <v>280000</v>
      </c>
      <c r="BX144">
        <v>262000</v>
      </c>
      <c r="BY144">
        <v>247000</v>
      </c>
      <c r="BZ144">
        <v>301000</v>
      </c>
      <c r="CA144">
        <v>313000</v>
      </c>
      <c r="CB144">
        <v>288000</v>
      </c>
      <c r="CC144">
        <v>294000</v>
      </c>
      <c r="CD144">
        <v>299000</v>
      </c>
      <c r="CE144">
        <v>305000</v>
      </c>
    </row>
    <row r="145" spans="1:83" x14ac:dyDescent="0.35">
      <c r="A145" s="9" t="str">
        <f t="shared" si="2"/>
        <v>1236.051.17</v>
      </c>
      <c r="B145" s="52" t="e">
        <f>+IF(MATCH(A145,List!H$10:H$145,0),"Targeted")</f>
        <v>#N/A</v>
      </c>
      <c r="C145" s="65"/>
      <c r="D145" s="52"/>
      <c r="E145" s="16" t="s">
        <v>296</v>
      </c>
      <c r="F145" s="16" t="s">
        <v>297</v>
      </c>
      <c r="G145" s="16" t="s">
        <v>519</v>
      </c>
      <c r="H145" s="16" t="s">
        <v>520</v>
      </c>
      <c r="I145" s="16" t="s">
        <v>575</v>
      </c>
      <c r="J145" s="16" t="s">
        <v>576</v>
      </c>
      <c r="K145" s="17" t="s">
        <v>317</v>
      </c>
      <c r="L145" s="18" t="s">
        <v>301</v>
      </c>
      <c r="M145" s="195" t="s">
        <v>302</v>
      </c>
      <c r="N145" s="16" t="s">
        <v>303</v>
      </c>
      <c r="O145" s="17" t="s">
        <v>346</v>
      </c>
      <c r="P145" s="17" t="s">
        <v>305</v>
      </c>
      <c r="Q145" s="17" t="s">
        <v>306</v>
      </c>
      <c r="R145">
        <v>0</v>
      </c>
      <c r="S145">
        <v>0</v>
      </c>
      <c r="T145">
        <v>0</v>
      </c>
      <c r="U145">
        <v>0</v>
      </c>
      <c r="V145">
        <v>0</v>
      </c>
      <c r="W145">
        <v>0</v>
      </c>
      <c r="X145">
        <v>0</v>
      </c>
      <c r="Y145">
        <v>0</v>
      </c>
      <c r="Z145">
        <v>0</v>
      </c>
      <c r="AA145">
        <v>0</v>
      </c>
      <c r="AB145">
        <v>0</v>
      </c>
      <c r="AC145">
        <v>0</v>
      </c>
      <c r="AD145">
        <v>0</v>
      </c>
      <c r="AE145">
        <v>0</v>
      </c>
      <c r="AF145">
        <v>0</v>
      </c>
      <c r="AG145" s="19">
        <v>0</v>
      </c>
      <c r="AH145">
        <v>0</v>
      </c>
      <c r="AI145">
        <v>0</v>
      </c>
      <c r="AJ145">
        <v>0</v>
      </c>
      <c r="AK145">
        <v>0</v>
      </c>
      <c r="AL145">
        <v>0</v>
      </c>
      <c r="AM145">
        <v>0</v>
      </c>
      <c r="AN145">
        <v>0</v>
      </c>
      <c r="AO145">
        <v>0</v>
      </c>
      <c r="AP145">
        <v>0</v>
      </c>
      <c r="AQ145">
        <v>0</v>
      </c>
      <c r="AR145">
        <v>0</v>
      </c>
      <c r="AS145">
        <v>0</v>
      </c>
      <c r="AT145">
        <v>0</v>
      </c>
      <c r="AU145">
        <v>0</v>
      </c>
      <c r="AV145">
        <v>0</v>
      </c>
      <c r="AW145">
        <v>0</v>
      </c>
      <c r="AX145">
        <v>0</v>
      </c>
      <c r="AY145">
        <v>449</v>
      </c>
      <c r="AZ145">
        <v>54000</v>
      </c>
      <c r="BA145">
        <v>32000</v>
      </c>
      <c r="BB145">
        <v>11000</v>
      </c>
      <c r="BC145">
        <v>35000</v>
      </c>
      <c r="BD145">
        <v>25000</v>
      </c>
      <c r="BE145">
        <v>35000</v>
      </c>
      <c r="BF145">
        <v>60000</v>
      </c>
      <c r="BG145">
        <v>71000</v>
      </c>
      <c r="BH145">
        <v>103000</v>
      </c>
      <c r="BI145">
        <v>33000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row>
    <row r="146" spans="1:83" x14ac:dyDescent="0.35">
      <c r="A146" s="9" t="str">
        <f t="shared" si="2"/>
        <v>1705.051.21</v>
      </c>
      <c r="B146" s="52" t="e">
        <f>+IF(MATCH(A146,List!H$10:H$145,0),"Targeted")</f>
        <v>#N/A</v>
      </c>
      <c r="C146" s="65"/>
      <c r="D146" s="52"/>
      <c r="E146" s="16" t="s">
        <v>296</v>
      </c>
      <c r="F146" s="16" t="s">
        <v>297</v>
      </c>
      <c r="G146" s="16" t="s">
        <v>519</v>
      </c>
      <c r="H146" s="16" t="s">
        <v>520</v>
      </c>
      <c r="I146" s="16" t="s">
        <v>577</v>
      </c>
      <c r="J146" s="16" t="s">
        <v>578</v>
      </c>
      <c r="K146" s="17" t="s">
        <v>309</v>
      </c>
      <c r="L146" s="18" t="s">
        <v>301</v>
      </c>
      <c r="M146" s="195" t="s">
        <v>302</v>
      </c>
      <c r="N146" s="16" t="s">
        <v>303</v>
      </c>
      <c r="O146" s="17" t="s">
        <v>346</v>
      </c>
      <c r="P146" s="17" t="s">
        <v>305</v>
      </c>
      <c r="Q146" s="17" t="s">
        <v>306</v>
      </c>
      <c r="R146">
        <v>0</v>
      </c>
      <c r="S146">
        <v>0</v>
      </c>
      <c r="T146">
        <v>0</v>
      </c>
      <c r="U146">
        <v>0</v>
      </c>
      <c r="V146">
        <v>0</v>
      </c>
      <c r="W146">
        <v>0</v>
      </c>
      <c r="X146">
        <v>0</v>
      </c>
      <c r="Y146">
        <v>0</v>
      </c>
      <c r="Z146">
        <v>0</v>
      </c>
      <c r="AA146">
        <v>0</v>
      </c>
      <c r="AB146">
        <v>0</v>
      </c>
      <c r="AC146">
        <v>0</v>
      </c>
      <c r="AD146">
        <v>0</v>
      </c>
      <c r="AE146">
        <v>0</v>
      </c>
      <c r="AF146">
        <v>0</v>
      </c>
      <c r="AG146" s="19">
        <v>0</v>
      </c>
      <c r="AH146">
        <v>0</v>
      </c>
      <c r="AI146">
        <v>0</v>
      </c>
      <c r="AJ146">
        <v>0</v>
      </c>
      <c r="AK146">
        <v>0</v>
      </c>
      <c r="AL146">
        <v>0</v>
      </c>
      <c r="AM146">
        <v>0</v>
      </c>
      <c r="AN146">
        <v>0</v>
      </c>
      <c r="AO146">
        <v>853</v>
      </c>
      <c r="AP146">
        <v>1137</v>
      </c>
      <c r="AQ146">
        <v>667</v>
      </c>
      <c r="AR146">
        <v>3263</v>
      </c>
      <c r="AS146">
        <v>3423</v>
      </c>
      <c r="AT146">
        <v>3517</v>
      </c>
      <c r="AU146">
        <v>4403</v>
      </c>
      <c r="AV146">
        <v>3366</v>
      </c>
      <c r="AW146">
        <v>5715</v>
      </c>
      <c r="AX146">
        <v>1450</v>
      </c>
      <c r="AY146">
        <v>2143</v>
      </c>
      <c r="AZ146">
        <v>2000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row>
    <row r="147" spans="1:83" x14ac:dyDescent="0.35">
      <c r="A147" s="9" t="str">
        <f t="shared" si="2"/>
        <v>1804.051.17</v>
      </c>
      <c r="B147" s="52" t="e">
        <f>+IF(MATCH(A147,List!H$10:H$145,0),"Targeted")</f>
        <v>#N/A</v>
      </c>
      <c r="C147" s="65"/>
      <c r="D147" s="52"/>
      <c r="E147" s="16" t="s">
        <v>296</v>
      </c>
      <c r="F147" s="16" t="s">
        <v>297</v>
      </c>
      <c r="G147" s="16" t="s">
        <v>519</v>
      </c>
      <c r="H147" s="16" t="s">
        <v>520</v>
      </c>
      <c r="I147" s="16" t="s">
        <v>579</v>
      </c>
      <c r="J147" s="16" t="s">
        <v>580</v>
      </c>
      <c r="K147" s="17" t="s">
        <v>317</v>
      </c>
      <c r="L147" s="18" t="s">
        <v>301</v>
      </c>
      <c r="M147" s="195" t="s">
        <v>302</v>
      </c>
      <c r="N147" s="16" t="s">
        <v>303</v>
      </c>
      <c r="O147" s="17" t="s">
        <v>346</v>
      </c>
      <c r="P147" s="17" t="s">
        <v>305</v>
      </c>
      <c r="Q147" s="17" t="s">
        <v>306</v>
      </c>
      <c r="R147">
        <v>0</v>
      </c>
      <c r="S147">
        <v>0</v>
      </c>
      <c r="T147">
        <v>0</v>
      </c>
      <c r="U147">
        <v>0</v>
      </c>
      <c r="V147">
        <v>0</v>
      </c>
      <c r="W147">
        <v>0</v>
      </c>
      <c r="X147">
        <v>0</v>
      </c>
      <c r="Y147">
        <v>0</v>
      </c>
      <c r="Z147">
        <v>0</v>
      </c>
      <c r="AA147">
        <v>0</v>
      </c>
      <c r="AB147">
        <v>0</v>
      </c>
      <c r="AC147">
        <v>0</v>
      </c>
      <c r="AD147">
        <v>0</v>
      </c>
      <c r="AE147">
        <v>0</v>
      </c>
      <c r="AF147">
        <v>0</v>
      </c>
      <c r="AG147" s="19">
        <v>0</v>
      </c>
      <c r="AH147">
        <v>0</v>
      </c>
      <c r="AI147">
        <v>0</v>
      </c>
      <c r="AJ147">
        <v>0</v>
      </c>
      <c r="AK147">
        <v>0</v>
      </c>
      <c r="AL147">
        <v>0</v>
      </c>
      <c r="AM147">
        <v>0</v>
      </c>
      <c r="AN147">
        <v>0</v>
      </c>
      <c r="AO147">
        <v>21403363</v>
      </c>
      <c r="AP147">
        <v>23145978</v>
      </c>
      <c r="AQ147">
        <v>22597999</v>
      </c>
      <c r="AR147">
        <v>22288907</v>
      </c>
      <c r="AS147">
        <v>25529575</v>
      </c>
      <c r="AT147">
        <v>26646649</v>
      </c>
      <c r="AU147">
        <v>25363453</v>
      </c>
      <c r="AV147">
        <v>27223786</v>
      </c>
      <c r="AW147">
        <v>23795917</v>
      </c>
      <c r="AX147">
        <v>23767318</v>
      </c>
      <c r="AY147">
        <v>20286450</v>
      </c>
      <c r="AZ147">
        <v>23046000</v>
      </c>
      <c r="BA147">
        <v>19249000</v>
      </c>
      <c r="BB147">
        <v>21622000</v>
      </c>
      <c r="BC147">
        <v>21633000</v>
      </c>
      <c r="BD147">
        <v>20985000</v>
      </c>
      <c r="BE147">
        <v>24239000</v>
      </c>
      <c r="BF147">
        <v>24915000</v>
      </c>
      <c r="BG147">
        <v>27205000</v>
      </c>
      <c r="BH147">
        <v>30851000</v>
      </c>
      <c r="BI147">
        <v>31271000</v>
      </c>
      <c r="BJ147">
        <v>32240000</v>
      </c>
      <c r="BK147">
        <v>34437000</v>
      </c>
      <c r="BL147">
        <v>35048000</v>
      </c>
      <c r="BM147">
        <v>39038000</v>
      </c>
      <c r="BN147">
        <v>39655000</v>
      </c>
      <c r="BO147">
        <v>41220000</v>
      </c>
      <c r="BP147">
        <v>44283000</v>
      </c>
      <c r="BQ147">
        <v>45663000</v>
      </c>
      <c r="BR147">
        <v>43889000</v>
      </c>
      <c r="BS147">
        <v>43719000</v>
      </c>
      <c r="BT147">
        <v>44848000</v>
      </c>
      <c r="BU147">
        <v>45967000</v>
      </c>
      <c r="BV147">
        <v>46206000</v>
      </c>
      <c r="BW147">
        <v>48783000</v>
      </c>
      <c r="BX147">
        <v>53630000</v>
      </c>
      <c r="BY147">
        <v>56095000</v>
      </c>
      <c r="BZ147">
        <v>59331000</v>
      </c>
      <c r="CA147">
        <v>62167000</v>
      </c>
      <c r="CB147">
        <v>59829000</v>
      </c>
      <c r="CC147">
        <v>61792000</v>
      </c>
      <c r="CD147">
        <v>63602000</v>
      </c>
      <c r="CE147">
        <v>65053000</v>
      </c>
    </row>
    <row r="148" spans="1:83" x14ac:dyDescent="0.35">
      <c r="A148" s="9" t="str">
        <f t="shared" si="2"/>
        <v>1804.051.17</v>
      </c>
      <c r="B148" s="52" t="e">
        <f>+IF(MATCH(A148,List!H$10:H$145,0),"Targeted")</f>
        <v>#N/A</v>
      </c>
      <c r="C148" s="65"/>
      <c r="D148" s="52"/>
      <c r="E148" s="16" t="s">
        <v>296</v>
      </c>
      <c r="F148" s="16" t="s">
        <v>297</v>
      </c>
      <c r="G148" s="16" t="s">
        <v>519</v>
      </c>
      <c r="H148" s="16" t="s">
        <v>520</v>
      </c>
      <c r="I148" s="16" t="s">
        <v>579</v>
      </c>
      <c r="J148" s="16" t="s">
        <v>580</v>
      </c>
      <c r="K148" s="17" t="s">
        <v>317</v>
      </c>
      <c r="L148" s="18" t="s">
        <v>301</v>
      </c>
      <c r="M148" s="195" t="s">
        <v>302</v>
      </c>
      <c r="N148" s="16" t="s">
        <v>303</v>
      </c>
      <c r="O148" s="17" t="s">
        <v>346</v>
      </c>
      <c r="P148" s="17" t="s">
        <v>524</v>
      </c>
      <c r="Q148" s="17" t="s">
        <v>306</v>
      </c>
      <c r="R148">
        <v>0</v>
      </c>
      <c r="S148">
        <v>0</v>
      </c>
      <c r="T148">
        <v>0</v>
      </c>
      <c r="U148">
        <v>0</v>
      </c>
      <c r="V148">
        <v>0</v>
      </c>
      <c r="W148">
        <v>0</v>
      </c>
      <c r="X148">
        <v>0</v>
      </c>
      <c r="Y148">
        <v>0</v>
      </c>
      <c r="Z148">
        <v>0</v>
      </c>
      <c r="AA148">
        <v>0</v>
      </c>
      <c r="AB148">
        <v>0</v>
      </c>
      <c r="AC148">
        <v>0</v>
      </c>
      <c r="AD148">
        <v>0</v>
      </c>
      <c r="AE148">
        <v>0</v>
      </c>
      <c r="AF148">
        <v>0</v>
      </c>
      <c r="AG148" s="19">
        <v>0</v>
      </c>
      <c r="AH148">
        <v>0</v>
      </c>
      <c r="AI148">
        <v>0</v>
      </c>
      <c r="AJ148">
        <v>0</v>
      </c>
      <c r="AK148">
        <v>0</v>
      </c>
      <c r="AL148">
        <v>0</v>
      </c>
      <c r="AM148">
        <v>0</v>
      </c>
      <c r="AN148">
        <v>0</v>
      </c>
      <c r="AO148">
        <v>0</v>
      </c>
      <c r="AP148">
        <v>0</v>
      </c>
      <c r="AQ148">
        <v>0</v>
      </c>
      <c r="AR148">
        <v>5080</v>
      </c>
      <c r="AS148">
        <v>0</v>
      </c>
      <c r="AT148">
        <v>3500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row>
    <row r="149" spans="1:83" x14ac:dyDescent="0.35">
      <c r="A149" s="9" t="str">
        <f t="shared" si="2"/>
        <v>1804.051.17</v>
      </c>
      <c r="B149" s="52" t="e">
        <f>+IF(MATCH(A149,List!H$10:H$145,0),"Targeted")</f>
        <v>#N/A</v>
      </c>
      <c r="C149" s="65"/>
      <c r="D149" s="52"/>
      <c r="E149" s="16" t="s">
        <v>296</v>
      </c>
      <c r="F149" s="16" t="s">
        <v>297</v>
      </c>
      <c r="G149" s="16" t="s">
        <v>519</v>
      </c>
      <c r="H149" s="16" t="s">
        <v>520</v>
      </c>
      <c r="I149" s="16" t="s">
        <v>579</v>
      </c>
      <c r="J149" s="16" t="s">
        <v>580</v>
      </c>
      <c r="K149" s="17" t="s">
        <v>317</v>
      </c>
      <c r="L149" s="18" t="s">
        <v>301</v>
      </c>
      <c r="M149" s="195" t="s">
        <v>302</v>
      </c>
      <c r="N149" s="16" t="s">
        <v>303</v>
      </c>
      <c r="O149" s="17" t="s">
        <v>304</v>
      </c>
      <c r="P149" s="17" t="s">
        <v>305</v>
      </c>
      <c r="Q149" s="17" t="s">
        <v>306</v>
      </c>
      <c r="R149">
        <v>0</v>
      </c>
      <c r="S149">
        <v>0</v>
      </c>
      <c r="T149">
        <v>0</v>
      </c>
      <c r="U149">
        <v>0</v>
      </c>
      <c r="V149">
        <v>0</v>
      </c>
      <c r="W149">
        <v>0</v>
      </c>
      <c r="X149">
        <v>0</v>
      </c>
      <c r="Y149">
        <v>0</v>
      </c>
      <c r="Z149">
        <v>0</v>
      </c>
      <c r="AA149">
        <v>0</v>
      </c>
      <c r="AB149">
        <v>0</v>
      </c>
      <c r="AC149">
        <v>0</v>
      </c>
      <c r="AD149">
        <v>0</v>
      </c>
      <c r="AE149">
        <v>0</v>
      </c>
      <c r="AF149">
        <v>0</v>
      </c>
      <c r="AG149" s="1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s="10">
        <v>0</v>
      </c>
      <c r="BY149">
        <v>-13000</v>
      </c>
      <c r="BZ149">
        <v>9000</v>
      </c>
      <c r="CA149">
        <v>36000</v>
      </c>
      <c r="CB149">
        <v>11000</v>
      </c>
      <c r="CC149">
        <v>3000</v>
      </c>
      <c r="CD149">
        <v>1000</v>
      </c>
      <c r="CE149">
        <v>0</v>
      </c>
    </row>
    <row r="150" spans="1:83" x14ac:dyDescent="0.35">
      <c r="A150" s="9" t="str">
        <f t="shared" si="2"/>
        <v>1806.051.17</v>
      </c>
      <c r="B150" s="52" t="e">
        <f>+IF(MATCH(A150,List!H$10:H$145,0),"Targeted")</f>
        <v>#N/A</v>
      </c>
      <c r="C150" s="65"/>
      <c r="D150" s="52"/>
      <c r="E150" s="16" t="s">
        <v>296</v>
      </c>
      <c r="F150" s="16" t="s">
        <v>297</v>
      </c>
      <c r="G150" s="16" t="s">
        <v>519</v>
      </c>
      <c r="H150" s="16" t="s">
        <v>520</v>
      </c>
      <c r="I150" s="16" t="s">
        <v>581</v>
      </c>
      <c r="J150" s="16" t="s">
        <v>582</v>
      </c>
      <c r="K150" s="17" t="s">
        <v>317</v>
      </c>
      <c r="L150" s="18" t="s">
        <v>301</v>
      </c>
      <c r="M150" s="195" t="s">
        <v>302</v>
      </c>
      <c r="N150" s="16" t="s">
        <v>303</v>
      </c>
      <c r="O150" s="17" t="s">
        <v>346</v>
      </c>
      <c r="P150" s="17" t="s">
        <v>305</v>
      </c>
      <c r="Q150" s="17" t="s">
        <v>306</v>
      </c>
      <c r="R150">
        <v>0</v>
      </c>
      <c r="S150">
        <v>0</v>
      </c>
      <c r="T150">
        <v>0</v>
      </c>
      <c r="U150">
        <v>0</v>
      </c>
      <c r="V150">
        <v>0</v>
      </c>
      <c r="W150">
        <v>0</v>
      </c>
      <c r="X150">
        <v>0</v>
      </c>
      <c r="Y150">
        <v>0</v>
      </c>
      <c r="Z150">
        <v>0</v>
      </c>
      <c r="AA150">
        <v>0</v>
      </c>
      <c r="AB150">
        <v>0</v>
      </c>
      <c r="AC150">
        <v>0</v>
      </c>
      <c r="AD150">
        <v>0</v>
      </c>
      <c r="AE150">
        <v>0</v>
      </c>
      <c r="AF150">
        <v>0</v>
      </c>
      <c r="AG150" s="19">
        <v>0</v>
      </c>
      <c r="AH150">
        <v>0</v>
      </c>
      <c r="AI150">
        <v>0</v>
      </c>
      <c r="AJ150">
        <v>0</v>
      </c>
      <c r="AK150">
        <v>0</v>
      </c>
      <c r="AL150">
        <v>0</v>
      </c>
      <c r="AM150">
        <v>0</v>
      </c>
      <c r="AN150">
        <v>0</v>
      </c>
      <c r="AO150">
        <v>606436</v>
      </c>
      <c r="AP150">
        <v>695574</v>
      </c>
      <c r="AQ150">
        <v>738447</v>
      </c>
      <c r="AR150">
        <v>817754</v>
      </c>
      <c r="AS150">
        <v>902336</v>
      </c>
      <c r="AT150">
        <v>889438</v>
      </c>
      <c r="AU150">
        <v>924407</v>
      </c>
      <c r="AV150">
        <v>950544</v>
      </c>
      <c r="AW150">
        <v>897816</v>
      </c>
      <c r="AX150">
        <v>887451</v>
      </c>
      <c r="AY150">
        <v>801572</v>
      </c>
      <c r="AZ150">
        <v>727000</v>
      </c>
      <c r="BA150">
        <v>795000</v>
      </c>
      <c r="BB150">
        <v>847000</v>
      </c>
      <c r="BC150">
        <v>853000</v>
      </c>
      <c r="BD150">
        <v>980000</v>
      </c>
      <c r="BE150">
        <v>934000</v>
      </c>
      <c r="BF150">
        <v>988000</v>
      </c>
      <c r="BG150">
        <v>1001000</v>
      </c>
      <c r="BH150">
        <v>1055000</v>
      </c>
      <c r="BI150">
        <v>1212000</v>
      </c>
      <c r="BJ150">
        <v>1189000</v>
      </c>
      <c r="BK150">
        <v>1386000</v>
      </c>
      <c r="BL150">
        <v>1326000</v>
      </c>
      <c r="BM150">
        <v>1332000</v>
      </c>
      <c r="BN150">
        <v>1262000</v>
      </c>
      <c r="BO150">
        <v>1323000</v>
      </c>
      <c r="BP150">
        <v>1391000</v>
      </c>
      <c r="BQ150">
        <v>1344000</v>
      </c>
      <c r="BR150">
        <v>1252000</v>
      </c>
      <c r="BS150">
        <v>1140000</v>
      </c>
      <c r="BT150">
        <v>1073000</v>
      </c>
      <c r="BU150">
        <v>951000</v>
      </c>
      <c r="BV150">
        <v>892000</v>
      </c>
      <c r="BW150">
        <v>969000</v>
      </c>
      <c r="BX150">
        <v>977000</v>
      </c>
      <c r="BY150">
        <v>1030000</v>
      </c>
      <c r="BZ150">
        <v>1148000</v>
      </c>
      <c r="CA150">
        <v>1169000</v>
      </c>
      <c r="CB150">
        <v>1157000</v>
      </c>
      <c r="CC150">
        <v>1181000</v>
      </c>
      <c r="CD150">
        <v>1208000</v>
      </c>
      <c r="CE150">
        <v>1235000</v>
      </c>
    </row>
    <row r="151" spans="1:83" x14ac:dyDescent="0.35">
      <c r="A151" s="9" t="str">
        <f t="shared" si="2"/>
        <v>2020.051.21</v>
      </c>
      <c r="B151" s="52" t="e">
        <f>+IF(MATCH(A151,List!H$10:H$145,0),"Targeted")</f>
        <v>#N/A</v>
      </c>
      <c r="C151" s="65"/>
      <c r="D151" s="52"/>
      <c r="E151" s="16" t="s">
        <v>296</v>
      </c>
      <c r="F151" s="16" t="s">
        <v>297</v>
      </c>
      <c r="G151" s="16" t="s">
        <v>519</v>
      </c>
      <c r="H151" s="16" t="s">
        <v>520</v>
      </c>
      <c r="I151" s="16" t="s">
        <v>583</v>
      </c>
      <c r="J151" s="16" t="s">
        <v>584</v>
      </c>
      <c r="K151" s="17" t="s">
        <v>309</v>
      </c>
      <c r="L151" s="18" t="s">
        <v>301</v>
      </c>
      <c r="M151" s="195" t="s">
        <v>302</v>
      </c>
      <c r="N151" s="16" t="s">
        <v>303</v>
      </c>
      <c r="O151" s="17" t="s">
        <v>346</v>
      </c>
      <c r="P151" s="17" t="s">
        <v>305</v>
      </c>
      <c r="Q151" s="17" t="s">
        <v>306</v>
      </c>
      <c r="R151">
        <v>0</v>
      </c>
      <c r="S151">
        <v>0</v>
      </c>
      <c r="T151">
        <v>0</v>
      </c>
      <c r="U151">
        <v>0</v>
      </c>
      <c r="V151">
        <v>0</v>
      </c>
      <c r="W151">
        <v>0</v>
      </c>
      <c r="X151">
        <v>0</v>
      </c>
      <c r="Y151">
        <v>0</v>
      </c>
      <c r="Z151">
        <v>0</v>
      </c>
      <c r="AA151">
        <v>0</v>
      </c>
      <c r="AB151">
        <v>0</v>
      </c>
      <c r="AC151">
        <v>0</v>
      </c>
      <c r="AD151">
        <v>0</v>
      </c>
      <c r="AE151">
        <v>0</v>
      </c>
      <c r="AF151">
        <v>0</v>
      </c>
      <c r="AG151" s="19">
        <v>0</v>
      </c>
      <c r="AH151">
        <v>0</v>
      </c>
      <c r="AI151">
        <v>0</v>
      </c>
      <c r="AJ151">
        <v>0</v>
      </c>
      <c r="AK151">
        <v>0</v>
      </c>
      <c r="AL151">
        <v>0</v>
      </c>
      <c r="AM151">
        <v>0</v>
      </c>
      <c r="AN151">
        <v>0</v>
      </c>
      <c r="AO151">
        <v>16565899</v>
      </c>
      <c r="AP151">
        <v>17402409</v>
      </c>
      <c r="AQ151">
        <v>18833665</v>
      </c>
      <c r="AR151">
        <v>19968413</v>
      </c>
      <c r="AS151">
        <v>22205610</v>
      </c>
      <c r="AT151">
        <v>22623480</v>
      </c>
      <c r="AU151">
        <v>24075468</v>
      </c>
      <c r="AV151">
        <v>32781936</v>
      </c>
      <c r="AW151">
        <v>23343256</v>
      </c>
      <c r="AX151">
        <v>20542507</v>
      </c>
      <c r="AY151">
        <v>17844216</v>
      </c>
      <c r="AZ151">
        <v>19008000</v>
      </c>
      <c r="BA151">
        <v>19110000</v>
      </c>
      <c r="BB151">
        <v>19520000</v>
      </c>
      <c r="BC151">
        <v>19053000</v>
      </c>
      <c r="BD151">
        <v>19857000</v>
      </c>
      <c r="BE151">
        <v>21471000</v>
      </c>
      <c r="BF151">
        <v>22175000</v>
      </c>
      <c r="BG151">
        <v>24699000</v>
      </c>
      <c r="BH151">
        <v>35310000</v>
      </c>
      <c r="BI151">
        <v>50616000</v>
      </c>
      <c r="BJ151">
        <v>59647000</v>
      </c>
      <c r="BK151">
        <v>60619000</v>
      </c>
      <c r="BL151">
        <v>64803000</v>
      </c>
      <c r="BM151">
        <v>74938000</v>
      </c>
      <c r="BN151">
        <v>80188000</v>
      </c>
      <c r="BO151">
        <v>84762000</v>
      </c>
      <c r="BP151">
        <v>87660000</v>
      </c>
      <c r="BQ151">
        <v>78744000</v>
      </c>
      <c r="BR151">
        <v>66770000</v>
      </c>
      <c r="BS151">
        <v>55842000</v>
      </c>
      <c r="BT151">
        <v>51238000</v>
      </c>
      <c r="BU151">
        <v>49879000</v>
      </c>
      <c r="BV151">
        <v>49752000</v>
      </c>
      <c r="BW151">
        <v>53695000</v>
      </c>
      <c r="BX151">
        <v>56578000</v>
      </c>
      <c r="BY151">
        <v>60898000</v>
      </c>
      <c r="BZ151">
        <v>59528000</v>
      </c>
      <c r="CA151">
        <v>62040000</v>
      </c>
      <c r="CB151">
        <v>58166000</v>
      </c>
      <c r="CC151">
        <v>57729000</v>
      </c>
      <c r="CD151">
        <v>57350000</v>
      </c>
      <c r="CE151">
        <v>58612000</v>
      </c>
    </row>
    <row r="152" spans="1:83" x14ac:dyDescent="0.35">
      <c r="A152" s="9" t="str">
        <f t="shared" si="2"/>
        <v>2020.051.21</v>
      </c>
      <c r="B152" s="52" t="e">
        <f>+IF(MATCH(A152,List!H$10:H$145,0),"Targeted")</f>
        <v>#N/A</v>
      </c>
      <c r="C152" s="65"/>
      <c r="D152" s="52"/>
      <c r="E152" s="16" t="s">
        <v>296</v>
      </c>
      <c r="F152" s="16" t="s">
        <v>297</v>
      </c>
      <c r="G152" s="16" t="s">
        <v>519</v>
      </c>
      <c r="H152" s="16" t="s">
        <v>520</v>
      </c>
      <c r="I152" s="16" t="s">
        <v>583</v>
      </c>
      <c r="J152" s="16" t="s">
        <v>584</v>
      </c>
      <c r="K152" s="17" t="s">
        <v>309</v>
      </c>
      <c r="L152" s="18" t="s">
        <v>301</v>
      </c>
      <c r="M152" s="195" t="s">
        <v>302</v>
      </c>
      <c r="N152" s="16" t="s">
        <v>303</v>
      </c>
      <c r="O152" s="17" t="s">
        <v>304</v>
      </c>
      <c r="P152" s="17" t="s">
        <v>305</v>
      </c>
      <c r="Q152" s="17" t="s">
        <v>306</v>
      </c>
      <c r="R152">
        <v>0</v>
      </c>
      <c r="S152">
        <v>0</v>
      </c>
      <c r="T152">
        <v>0</v>
      </c>
      <c r="U152">
        <v>0</v>
      </c>
      <c r="V152">
        <v>0</v>
      </c>
      <c r="W152">
        <v>0</v>
      </c>
      <c r="X152">
        <v>0</v>
      </c>
      <c r="Y152">
        <v>0</v>
      </c>
      <c r="Z152">
        <v>0</v>
      </c>
      <c r="AA152">
        <v>0</v>
      </c>
      <c r="AB152">
        <v>0</v>
      </c>
      <c r="AC152">
        <v>0</v>
      </c>
      <c r="AD152">
        <v>0</v>
      </c>
      <c r="AE152">
        <v>0</v>
      </c>
      <c r="AF152">
        <v>0</v>
      </c>
      <c r="AG152" s="19">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s="10">
        <v>0</v>
      </c>
      <c r="BY152">
        <v>0</v>
      </c>
      <c r="BZ152">
        <v>3000</v>
      </c>
      <c r="CA152">
        <v>9000</v>
      </c>
      <c r="CB152">
        <v>4000</v>
      </c>
      <c r="CC152">
        <v>1000</v>
      </c>
      <c r="CD152">
        <v>0</v>
      </c>
      <c r="CE152">
        <v>0</v>
      </c>
    </row>
    <row r="153" spans="1:83" x14ac:dyDescent="0.35">
      <c r="A153" s="9" t="str">
        <f t="shared" si="2"/>
        <v>2065.051.21</v>
      </c>
      <c r="B153" s="52" t="e">
        <f>+IF(MATCH(A153,List!H$10:H$145,0),"Targeted")</f>
        <v>#N/A</v>
      </c>
      <c r="C153" s="65"/>
      <c r="D153" s="52"/>
      <c r="E153" s="16" t="s">
        <v>296</v>
      </c>
      <c r="F153" s="16" t="s">
        <v>297</v>
      </c>
      <c r="G153" s="16" t="s">
        <v>519</v>
      </c>
      <c r="H153" s="16" t="s">
        <v>520</v>
      </c>
      <c r="I153" s="16" t="s">
        <v>585</v>
      </c>
      <c r="J153" s="16" t="s">
        <v>586</v>
      </c>
      <c r="K153" s="17" t="s">
        <v>309</v>
      </c>
      <c r="L153" s="18" t="s">
        <v>301</v>
      </c>
      <c r="M153" s="195" t="s">
        <v>302</v>
      </c>
      <c r="N153" s="16" t="s">
        <v>303</v>
      </c>
      <c r="O153" s="17" t="s">
        <v>346</v>
      </c>
      <c r="P153" s="17" t="s">
        <v>305</v>
      </c>
      <c r="Q153" s="17" t="s">
        <v>306</v>
      </c>
      <c r="R153">
        <v>0</v>
      </c>
      <c r="S153">
        <v>0</v>
      </c>
      <c r="T153">
        <v>0</v>
      </c>
      <c r="U153">
        <v>0</v>
      </c>
      <c r="V153">
        <v>0</v>
      </c>
      <c r="W153">
        <v>0</v>
      </c>
      <c r="X153">
        <v>0</v>
      </c>
      <c r="Y153">
        <v>0</v>
      </c>
      <c r="Z153">
        <v>0</v>
      </c>
      <c r="AA153">
        <v>0</v>
      </c>
      <c r="AB153">
        <v>0</v>
      </c>
      <c r="AC153">
        <v>0</v>
      </c>
      <c r="AD153">
        <v>0</v>
      </c>
      <c r="AE153">
        <v>0</v>
      </c>
      <c r="AF153">
        <v>0</v>
      </c>
      <c r="AG153" s="19">
        <v>0</v>
      </c>
      <c r="AH153">
        <v>0</v>
      </c>
      <c r="AI153">
        <v>0</v>
      </c>
      <c r="AJ153">
        <v>0</v>
      </c>
      <c r="AK153">
        <v>0</v>
      </c>
      <c r="AL153">
        <v>0</v>
      </c>
      <c r="AM153">
        <v>0</v>
      </c>
      <c r="AN153">
        <v>0</v>
      </c>
      <c r="AO153">
        <v>1143463</v>
      </c>
      <c r="AP153">
        <v>1308431</v>
      </c>
      <c r="AQ153">
        <v>1490552</v>
      </c>
      <c r="AR153">
        <v>1581240</v>
      </c>
      <c r="AS153">
        <v>1752958</v>
      </c>
      <c r="AT153">
        <v>1820763</v>
      </c>
      <c r="AU153">
        <v>1846105</v>
      </c>
      <c r="AV153">
        <v>1904692</v>
      </c>
      <c r="AW153">
        <v>2065841</v>
      </c>
      <c r="AX153">
        <v>2289176</v>
      </c>
      <c r="AY153">
        <v>2222172</v>
      </c>
      <c r="AZ153">
        <v>2304000</v>
      </c>
      <c r="BA153">
        <v>2269000</v>
      </c>
      <c r="BB153">
        <v>2370000</v>
      </c>
      <c r="BC153">
        <v>2273000</v>
      </c>
      <c r="BD153">
        <v>2579000</v>
      </c>
      <c r="BE153">
        <v>2908000</v>
      </c>
      <c r="BF153">
        <v>3248000</v>
      </c>
      <c r="BG153">
        <v>3592000</v>
      </c>
      <c r="BH153">
        <v>3832000</v>
      </c>
      <c r="BI153">
        <v>4253000</v>
      </c>
      <c r="BJ153">
        <v>4481000</v>
      </c>
      <c r="BK153">
        <v>5061000</v>
      </c>
      <c r="BL153">
        <v>5525000</v>
      </c>
      <c r="BM153">
        <v>6348000</v>
      </c>
      <c r="BN153">
        <v>6716000</v>
      </c>
      <c r="BO153">
        <v>6739000</v>
      </c>
      <c r="BP153">
        <v>6592000</v>
      </c>
      <c r="BQ153">
        <v>6663000</v>
      </c>
      <c r="BR153">
        <v>6815000</v>
      </c>
      <c r="BS153">
        <v>6845000</v>
      </c>
      <c r="BT153">
        <v>6456000</v>
      </c>
      <c r="BU153">
        <v>6347000</v>
      </c>
      <c r="BV153">
        <v>6554000</v>
      </c>
      <c r="BW153">
        <v>6798000</v>
      </c>
      <c r="BX153">
        <v>7190000</v>
      </c>
      <c r="BY153">
        <v>7284000</v>
      </c>
      <c r="BZ153">
        <v>7716000</v>
      </c>
      <c r="CA153">
        <v>7601000</v>
      </c>
      <c r="CB153">
        <v>7545000</v>
      </c>
      <c r="CC153">
        <v>7800000</v>
      </c>
      <c r="CD153">
        <v>8040000</v>
      </c>
      <c r="CE153">
        <v>8219000</v>
      </c>
    </row>
    <row r="154" spans="1:83" x14ac:dyDescent="0.35">
      <c r="A154" s="9" t="str">
        <f t="shared" si="2"/>
        <v>2080.051.21</v>
      </c>
      <c r="B154" s="52" t="e">
        <f>+IF(MATCH(A154,List!H$10:H$145,0),"Targeted")</f>
        <v>#N/A</v>
      </c>
      <c r="C154" s="65"/>
      <c r="D154" s="52"/>
      <c r="E154" s="16" t="s">
        <v>296</v>
      </c>
      <c r="F154" s="16" t="s">
        <v>297</v>
      </c>
      <c r="G154" s="16" t="s">
        <v>519</v>
      </c>
      <c r="H154" s="16" t="s">
        <v>520</v>
      </c>
      <c r="I154" s="16" t="s">
        <v>587</v>
      </c>
      <c r="J154" s="16" t="s">
        <v>588</v>
      </c>
      <c r="K154" s="17" t="s">
        <v>309</v>
      </c>
      <c r="L154" s="18" t="s">
        <v>301</v>
      </c>
      <c r="M154" s="195" t="s">
        <v>302</v>
      </c>
      <c r="N154" s="16" t="s">
        <v>303</v>
      </c>
      <c r="O154" s="17" t="s">
        <v>346</v>
      </c>
      <c r="P154" s="17" t="s">
        <v>305</v>
      </c>
      <c r="Q154" s="17" t="s">
        <v>306</v>
      </c>
      <c r="R154">
        <v>0</v>
      </c>
      <c r="S154">
        <v>0</v>
      </c>
      <c r="T154">
        <v>0</v>
      </c>
      <c r="U154">
        <v>0</v>
      </c>
      <c r="V154">
        <v>0</v>
      </c>
      <c r="W154">
        <v>0</v>
      </c>
      <c r="X154">
        <v>0</v>
      </c>
      <c r="Y154">
        <v>0</v>
      </c>
      <c r="Z154">
        <v>0</v>
      </c>
      <c r="AA154">
        <v>0</v>
      </c>
      <c r="AB154">
        <v>0</v>
      </c>
      <c r="AC154">
        <v>0</v>
      </c>
      <c r="AD154">
        <v>0</v>
      </c>
      <c r="AE154">
        <v>0</v>
      </c>
      <c r="AF154">
        <v>0</v>
      </c>
      <c r="AG154" s="19">
        <v>0</v>
      </c>
      <c r="AH154">
        <v>0</v>
      </c>
      <c r="AI154">
        <v>0</v>
      </c>
      <c r="AJ154">
        <v>0</v>
      </c>
      <c r="AK154">
        <v>0</v>
      </c>
      <c r="AL154">
        <v>0</v>
      </c>
      <c r="AM154">
        <v>0</v>
      </c>
      <c r="AN154">
        <v>0</v>
      </c>
      <c r="AO154">
        <v>637459</v>
      </c>
      <c r="AP154">
        <v>723611</v>
      </c>
      <c r="AQ154">
        <v>715044</v>
      </c>
      <c r="AR154">
        <v>706534</v>
      </c>
      <c r="AS154">
        <v>800301</v>
      </c>
      <c r="AT154">
        <v>833012</v>
      </c>
      <c r="AU154">
        <v>839404</v>
      </c>
      <c r="AV154">
        <v>850493</v>
      </c>
      <c r="AW154">
        <v>970098</v>
      </c>
      <c r="AX154">
        <v>1027251</v>
      </c>
      <c r="AY154">
        <v>954358</v>
      </c>
      <c r="AZ154">
        <v>1133000</v>
      </c>
      <c r="BA154">
        <v>1083000</v>
      </c>
      <c r="BB154">
        <v>1172000</v>
      </c>
      <c r="BC154">
        <v>1170000</v>
      </c>
      <c r="BD154">
        <v>1258000</v>
      </c>
      <c r="BE154">
        <v>1315000</v>
      </c>
      <c r="BF154">
        <v>1568000</v>
      </c>
      <c r="BG154">
        <v>1609000</v>
      </c>
      <c r="BH154">
        <v>1756000</v>
      </c>
      <c r="BI154">
        <v>2043000</v>
      </c>
      <c r="BJ154">
        <v>2144000</v>
      </c>
      <c r="BK154">
        <v>1999000</v>
      </c>
      <c r="BL154">
        <v>2143000</v>
      </c>
      <c r="BM154">
        <v>2469000</v>
      </c>
      <c r="BN154">
        <v>2743000</v>
      </c>
      <c r="BO154">
        <v>2823000</v>
      </c>
      <c r="BP154">
        <v>2809000</v>
      </c>
      <c r="BQ154">
        <v>2806000</v>
      </c>
      <c r="BR154">
        <v>2817000</v>
      </c>
      <c r="BS154">
        <v>2779000</v>
      </c>
      <c r="BT154">
        <v>2849000</v>
      </c>
      <c r="BU154">
        <v>2706000</v>
      </c>
      <c r="BV154">
        <v>2761000</v>
      </c>
      <c r="BW154">
        <v>2779000</v>
      </c>
      <c r="BX154">
        <v>2680000</v>
      </c>
      <c r="BY154">
        <v>2711000</v>
      </c>
      <c r="BZ154">
        <v>2941000</v>
      </c>
      <c r="CA154">
        <v>3136000</v>
      </c>
      <c r="CB154">
        <v>3020000</v>
      </c>
      <c r="CC154">
        <v>3090000</v>
      </c>
      <c r="CD154">
        <v>3155000</v>
      </c>
      <c r="CE154">
        <v>3226000</v>
      </c>
    </row>
    <row r="155" spans="1:83" x14ac:dyDescent="0.35">
      <c r="A155" s="9" t="str">
        <f t="shared" si="2"/>
        <v>2087.051.21</v>
      </c>
      <c r="B155" s="52" t="e">
        <f>+IF(MATCH(A155,List!H$10:H$145,0),"Targeted")</f>
        <v>#N/A</v>
      </c>
      <c r="C155" s="65"/>
      <c r="D155" s="52"/>
      <c r="E155" s="16" t="s">
        <v>296</v>
      </c>
      <c r="F155" s="16" t="s">
        <v>297</v>
      </c>
      <c r="G155" s="16" t="s">
        <v>519</v>
      </c>
      <c r="H155" s="16" t="s">
        <v>520</v>
      </c>
      <c r="I155" s="16" t="s">
        <v>589</v>
      </c>
      <c r="J155" s="16" t="s">
        <v>535</v>
      </c>
      <c r="K155" s="17" t="s">
        <v>309</v>
      </c>
      <c r="L155" s="18" t="s">
        <v>301</v>
      </c>
      <c r="M155" s="195" t="s">
        <v>302</v>
      </c>
      <c r="N155" s="16" t="s">
        <v>303</v>
      </c>
      <c r="O155" s="17" t="s">
        <v>346</v>
      </c>
      <c r="P155" s="17" t="s">
        <v>305</v>
      </c>
      <c r="Q155" s="17" t="s">
        <v>306</v>
      </c>
      <c r="R155">
        <v>0</v>
      </c>
      <c r="S155">
        <v>0</v>
      </c>
      <c r="T155">
        <v>0</v>
      </c>
      <c r="U155">
        <v>0</v>
      </c>
      <c r="V155">
        <v>0</v>
      </c>
      <c r="W155">
        <v>0</v>
      </c>
      <c r="X155">
        <v>0</v>
      </c>
      <c r="Y155">
        <v>0</v>
      </c>
      <c r="Z155">
        <v>0</v>
      </c>
      <c r="AA155">
        <v>0</v>
      </c>
      <c r="AB155">
        <v>0</v>
      </c>
      <c r="AC155">
        <v>0</v>
      </c>
      <c r="AD155">
        <v>0</v>
      </c>
      <c r="AE155">
        <v>0</v>
      </c>
      <c r="AF155">
        <v>0</v>
      </c>
      <c r="AG155" s="19">
        <v>0</v>
      </c>
      <c r="AH155">
        <v>0</v>
      </c>
      <c r="AI155">
        <v>0</v>
      </c>
      <c r="AJ155">
        <v>0</v>
      </c>
      <c r="AK155">
        <v>0</v>
      </c>
      <c r="AL155">
        <v>0</v>
      </c>
      <c r="AM155">
        <v>0</v>
      </c>
      <c r="AN155">
        <v>0</v>
      </c>
      <c r="AO155">
        <v>14090</v>
      </c>
      <c r="AP155">
        <v>16191</v>
      </c>
      <c r="AQ155">
        <v>359</v>
      </c>
      <c r="AR155">
        <v>29</v>
      </c>
      <c r="AS155">
        <v>-541</v>
      </c>
      <c r="AT155">
        <v>529</v>
      </c>
      <c r="AU155">
        <v>6</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row>
    <row r="156" spans="1:83" x14ac:dyDescent="0.35">
      <c r="A156" s="9" t="str">
        <f t="shared" si="2"/>
        <v>2091.051.21</v>
      </c>
      <c r="B156" s="52" t="e">
        <f>+IF(MATCH(A156,List!H$10:H$145,0),"Targeted")</f>
        <v>#N/A</v>
      </c>
      <c r="C156" s="65"/>
      <c r="D156" s="52"/>
      <c r="E156" s="16" t="s">
        <v>296</v>
      </c>
      <c r="F156" s="16" t="s">
        <v>297</v>
      </c>
      <c r="G156" s="16" t="s">
        <v>519</v>
      </c>
      <c r="H156" s="16" t="s">
        <v>520</v>
      </c>
      <c r="I156" s="16" t="s">
        <v>590</v>
      </c>
      <c r="J156" s="16" t="s">
        <v>591</v>
      </c>
      <c r="K156" s="17" t="s">
        <v>309</v>
      </c>
      <c r="L156" s="18" t="s">
        <v>301</v>
      </c>
      <c r="M156" s="195" t="s">
        <v>302</v>
      </c>
      <c r="N156" s="16" t="s">
        <v>303</v>
      </c>
      <c r="O156" s="17" t="s">
        <v>346</v>
      </c>
      <c r="P156" s="17" t="s">
        <v>305</v>
      </c>
      <c r="Q156" s="17" t="s">
        <v>306</v>
      </c>
      <c r="R156">
        <v>0</v>
      </c>
      <c r="S156">
        <v>0</v>
      </c>
      <c r="T156">
        <v>0</v>
      </c>
      <c r="U156">
        <v>0</v>
      </c>
      <c r="V156">
        <v>0</v>
      </c>
      <c r="W156">
        <v>0</v>
      </c>
      <c r="X156">
        <v>0</v>
      </c>
      <c r="Y156">
        <v>0</v>
      </c>
      <c r="Z156">
        <v>0</v>
      </c>
      <c r="AA156">
        <v>0</v>
      </c>
      <c r="AB156">
        <v>0</v>
      </c>
      <c r="AC156">
        <v>0</v>
      </c>
      <c r="AD156">
        <v>0</v>
      </c>
      <c r="AE156">
        <v>0</v>
      </c>
      <c r="AF156">
        <v>0</v>
      </c>
      <c r="AG156" s="19">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75000</v>
      </c>
      <c r="BK156">
        <v>1766000</v>
      </c>
      <c r="BL156">
        <v>3422000</v>
      </c>
      <c r="BM156">
        <v>6255000</v>
      </c>
      <c r="BN156">
        <v>5716000</v>
      </c>
      <c r="BO156">
        <v>4468000</v>
      </c>
      <c r="BP156">
        <v>7840000</v>
      </c>
      <c r="BQ156">
        <v>6643000</v>
      </c>
      <c r="BR156">
        <v>7764000</v>
      </c>
      <c r="BS156">
        <v>4659000</v>
      </c>
      <c r="BT156">
        <v>6775000</v>
      </c>
      <c r="BU156">
        <v>4274000</v>
      </c>
      <c r="BV156">
        <v>3538000</v>
      </c>
      <c r="BW156">
        <v>3966000</v>
      </c>
      <c r="BX156">
        <v>3317000</v>
      </c>
      <c r="BY156">
        <v>2432000</v>
      </c>
      <c r="BZ156">
        <v>1423000</v>
      </c>
      <c r="CA156">
        <v>2908000</v>
      </c>
      <c r="CB156">
        <v>3227000</v>
      </c>
      <c r="CC156">
        <v>3313000</v>
      </c>
      <c r="CD156">
        <v>3422000</v>
      </c>
      <c r="CE156">
        <v>3521000</v>
      </c>
    </row>
    <row r="157" spans="1:83" x14ac:dyDescent="0.35">
      <c r="A157" s="9" t="str">
        <f t="shared" si="2"/>
        <v>2092.051.21</v>
      </c>
      <c r="B157" s="52" t="e">
        <f>+IF(MATCH(A157,List!H$10:H$145,0),"Targeted")</f>
        <v>#N/A</v>
      </c>
      <c r="C157" s="65"/>
      <c r="D157" s="52"/>
      <c r="E157" s="16" t="s">
        <v>296</v>
      </c>
      <c r="F157" s="16" t="s">
        <v>297</v>
      </c>
      <c r="G157" s="16" t="s">
        <v>519</v>
      </c>
      <c r="H157" s="16" t="s">
        <v>520</v>
      </c>
      <c r="I157" s="16" t="s">
        <v>592</v>
      </c>
      <c r="J157" s="16" t="s">
        <v>593</v>
      </c>
      <c r="K157" s="17" t="s">
        <v>309</v>
      </c>
      <c r="L157" s="18" t="s">
        <v>301</v>
      </c>
      <c r="M157" s="195" t="s">
        <v>302</v>
      </c>
      <c r="N157" s="16" t="s">
        <v>303</v>
      </c>
      <c r="O157" s="17" t="s">
        <v>346</v>
      </c>
      <c r="P157" s="17" t="s">
        <v>305</v>
      </c>
      <c r="Q157" s="17" t="s">
        <v>306</v>
      </c>
      <c r="R157">
        <v>0</v>
      </c>
      <c r="S157">
        <v>0</v>
      </c>
      <c r="T157">
        <v>0</v>
      </c>
      <c r="U157">
        <v>0</v>
      </c>
      <c r="V157">
        <v>0</v>
      </c>
      <c r="W157">
        <v>0</v>
      </c>
      <c r="X157">
        <v>0</v>
      </c>
      <c r="Y157">
        <v>0</v>
      </c>
      <c r="Z157">
        <v>0</v>
      </c>
      <c r="AA157">
        <v>0</v>
      </c>
      <c r="AB157">
        <v>0</v>
      </c>
      <c r="AC157">
        <v>0</v>
      </c>
      <c r="AD157">
        <v>0</v>
      </c>
      <c r="AE157">
        <v>0</v>
      </c>
      <c r="AF157">
        <v>0</v>
      </c>
      <c r="AG157" s="19">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136000</v>
      </c>
      <c r="BK157">
        <v>3517000</v>
      </c>
      <c r="BL157">
        <v>3820000</v>
      </c>
      <c r="BM157">
        <v>3694000</v>
      </c>
      <c r="BN157">
        <v>3453000</v>
      </c>
      <c r="BO157">
        <v>1915000</v>
      </c>
      <c r="BP157">
        <v>1280000</v>
      </c>
      <c r="BQ157">
        <v>1111000</v>
      </c>
      <c r="BR157">
        <v>130000</v>
      </c>
      <c r="BS157">
        <v>7000</v>
      </c>
      <c r="BT157">
        <v>0</v>
      </c>
      <c r="BU157">
        <v>-1000</v>
      </c>
      <c r="BV157">
        <v>0</v>
      </c>
      <c r="BW157">
        <v>0</v>
      </c>
      <c r="BX157">
        <v>0</v>
      </c>
      <c r="BY157">
        <v>0</v>
      </c>
      <c r="BZ157">
        <v>0</v>
      </c>
      <c r="CA157">
        <v>0</v>
      </c>
      <c r="CB157">
        <v>0</v>
      </c>
      <c r="CC157">
        <v>0</v>
      </c>
      <c r="CD157">
        <v>0</v>
      </c>
      <c r="CE157">
        <v>0</v>
      </c>
    </row>
    <row r="158" spans="1:83" x14ac:dyDescent="0.35">
      <c r="A158" s="9" t="str">
        <f t="shared" si="2"/>
        <v>2095.051.21</v>
      </c>
      <c r="B158" s="52" t="e">
        <f>+IF(MATCH(A158,List!H$10:H$145,0),"Targeted")</f>
        <v>#N/A</v>
      </c>
      <c r="C158" s="65"/>
      <c r="D158" s="52"/>
      <c r="E158" s="16" t="s">
        <v>296</v>
      </c>
      <c r="F158" s="16" t="s">
        <v>297</v>
      </c>
      <c r="G158" s="16" t="s">
        <v>519</v>
      </c>
      <c r="H158" s="16" t="s">
        <v>520</v>
      </c>
      <c r="I158" s="16" t="s">
        <v>594</v>
      </c>
      <c r="J158" s="16" t="s">
        <v>595</v>
      </c>
      <c r="K158" s="17" t="s">
        <v>309</v>
      </c>
      <c r="L158" s="18" t="s">
        <v>301</v>
      </c>
      <c r="M158" s="195" t="s">
        <v>302</v>
      </c>
      <c r="N158" s="16" t="s">
        <v>303</v>
      </c>
      <c r="O158" s="17" t="s">
        <v>346</v>
      </c>
      <c r="P158" s="17" t="s">
        <v>305</v>
      </c>
      <c r="Q158" s="17" t="s">
        <v>306</v>
      </c>
      <c r="R158">
        <v>0</v>
      </c>
      <c r="S158">
        <v>0</v>
      </c>
      <c r="T158">
        <v>0</v>
      </c>
      <c r="U158">
        <v>0</v>
      </c>
      <c r="V158">
        <v>0</v>
      </c>
      <c r="W158">
        <v>0</v>
      </c>
      <c r="X158">
        <v>0</v>
      </c>
      <c r="Y158">
        <v>0</v>
      </c>
      <c r="Z158">
        <v>0</v>
      </c>
      <c r="AA158">
        <v>0</v>
      </c>
      <c r="AB158">
        <v>0</v>
      </c>
      <c r="AC158">
        <v>0</v>
      </c>
      <c r="AD158">
        <v>0</v>
      </c>
      <c r="AE158">
        <v>0</v>
      </c>
      <c r="AF158">
        <v>0</v>
      </c>
      <c r="AG158" s="19">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125000</v>
      </c>
      <c r="BO158">
        <v>508000</v>
      </c>
      <c r="BP158">
        <v>371000</v>
      </c>
      <c r="BQ158">
        <v>89000</v>
      </c>
      <c r="BR158">
        <v>-8000</v>
      </c>
      <c r="BS158">
        <v>2000</v>
      </c>
      <c r="BT158">
        <v>0</v>
      </c>
      <c r="BU158">
        <v>1000</v>
      </c>
      <c r="BV158">
        <v>0</v>
      </c>
      <c r="BW158">
        <v>0</v>
      </c>
      <c r="BX158">
        <v>0</v>
      </c>
      <c r="BY158">
        <v>0</v>
      </c>
      <c r="BZ158">
        <v>0</v>
      </c>
      <c r="CA158">
        <v>0</v>
      </c>
      <c r="CB158">
        <v>0</v>
      </c>
      <c r="CC158">
        <v>0</v>
      </c>
      <c r="CD158">
        <v>0</v>
      </c>
      <c r="CE158">
        <v>0</v>
      </c>
    </row>
    <row r="159" spans="1:83" x14ac:dyDescent="0.35">
      <c r="A159" s="9" t="str">
        <f t="shared" si="2"/>
        <v>2096.051.21</v>
      </c>
      <c r="B159" s="52" t="e">
        <f>+IF(MATCH(A159,List!H$10:H$145,0),"Targeted")</f>
        <v>#N/A</v>
      </c>
      <c r="C159" s="65"/>
      <c r="D159" s="52"/>
      <c r="E159" s="16" t="s">
        <v>296</v>
      </c>
      <c r="F159" s="16" t="s">
        <v>297</v>
      </c>
      <c r="G159" s="16" t="s">
        <v>519</v>
      </c>
      <c r="H159" s="16" t="s">
        <v>520</v>
      </c>
      <c r="I159" s="16" t="s">
        <v>596</v>
      </c>
      <c r="J159" s="16" t="s">
        <v>597</v>
      </c>
      <c r="K159" s="17" t="s">
        <v>309</v>
      </c>
      <c r="L159" s="18" t="s">
        <v>301</v>
      </c>
      <c r="M159" s="195" t="s">
        <v>302</v>
      </c>
      <c r="N159" s="16" t="s">
        <v>303</v>
      </c>
      <c r="O159" s="17" t="s">
        <v>346</v>
      </c>
      <c r="P159" s="17" t="s">
        <v>305</v>
      </c>
      <c r="Q159" s="17" t="s">
        <v>306</v>
      </c>
      <c r="R159">
        <v>0</v>
      </c>
      <c r="S159">
        <v>0</v>
      </c>
      <c r="T159">
        <v>0</v>
      </c>
      <c r="U159">
        <v>0</v>
      </c>
      <c r="V159">
        <v>0</v>
      </c>
      <c r="W159">
        <v>0</v>
      </c>
      <c r="X159">
        <v>0</v>
      </c>
      <c r="Y159">
        <v>0</v>
      </c>
      <c r="Z159">
        <v>0</v>
      </c>
      <c r="AA159">
        <v>0</v>
      </c>
      <c r="AB159">
        <v>0</v>
      </c>
      <c r="AC159">
        <v>0</v>
      </c>
      <c r="AD159">
        <v>0</v>
      </c>
      <c r="AE159">
        <v>0</v>
      </c>
      <c r="AF159">
        <v>0</v>
      </c>
      <c r="AG159" s="1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3000</v>
      </c>
      <c r="BQ159">
        <v>54000</v>
      </c>
      <c r="BR159">
        <v>125000</v>
      </c>
      <c r="BS159">
        <v>116000</v>
      </c>
      <c r="BT159">
        <v>179000</v>
      </c>
      <c r="BU159">
        <v>98000</v>
      </c>
      <c r="BV159">
        <v>120000</v>
      </c>
      <c r="BW159">
        <v>67000</v>
      </c>
      <c r="BX159">
        <v>22000</v>
      </c>
      <c r="BY159">
        <v>0</v>
      </c>
      <c r="BZ159">
        <v>0</v>
      </c>
      <c r="CA159">
        <v>0</v>
      </c>
      <c r="CB159">
        <v>0</v>
      </c>
      <c r="CC159">
        <v>0</v>
      </c>
      <c r="CD159">
        <v>0</v>
      </c>
      <c r="CE159">
        <v>0</v>
      </c>
    </row>
    <row r="160" spans="1:83" x14ac:dyDescent="0.35">
      <c r="A160" s="9" t="str">
        <f t="shared" si="2"/>
        <v>2097.051.21</v>
      </c>
      <c r="B160" s="52" t="e">
        <f>+IF(MATCH(A160,List!H$10:H$145,0),"Targeted")</f>
        <v>#N/A</v>
      </c>
      <c r="C160" s="65"/>
      <c r="D160" s="52"/>
      <c r="E160" s="16" t="s">
        <v>296</v>
      </c>
      <c r="F160" s="16" t="s">
        <v>297</v>
      </c>
      <c r="G160" s="16" t="s">
        <v>519</v>
      </c>
      <c r="H160" s="16" t="s">
        <v>520</v>
      </c>
      <c r="I160" s="16" t="s">
        <v>598</v>
      </c>
      <c r="J160" s="16" t="s">
        <v>599</v>
      </c>
      <c r="K160" s="17" t="s">
        <v>309</v>
      </c>
      <c r="L160" s="18" t="s">
        <v>301</v>
      </c>
      <c r="M160" s="195" t="s">
        <v>302</v>
      </c>
      <c r="N160" s="16" t="s">
        <v>303</v>
      </c>
      <c r="O160" s="17" t="s">
        <v>346</v>
      </c>
      <c r="P160" s="17" t="s">
        <v>305</v>
      </c>
      <c r="Q160" s="17" t="s">
        <v>306</v>
      </c>
      <c r="R160">
        <v>0</v>
      </c>
      <c r="S160">
        <v>0</v>
      </c>
      <c r="T160">
        <v>0</v>
      </c>
      <c r="U160">
        <v>0</v>
      </c>
      <c r="V160">
        <v>0</v>
      </c>
      <c r="W160">
        <v>0</v>
      </c>
      <c r="X160">
        <v>0</v>
      </c>
      <c r="Y160">
        <v>0</v>
      </c>
      <c r="Z160">
        <v>0</v>
      </c>
      <c r="AA160">
        <v>0</v>
      </c>
      <c r="AB160">
        <v>0</v>
      </c>
      <c r="AC160">
        <v>0</v>
      </c>
      <c r="AD160">
        <v>0</v>
      </c>
      <c r="AE160">
        <v>0</v>
      </c>
      <c r="AF160">
        <v>0</v>
      </c>
      <c r="AG160" s="19">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819000</v>
      </c>
      <c r="BU160">
        <v>1004000</v>
      </c>
      <c r="BV160">
        <v>732000</v>
      </c>
      <c r="BW160">
        <v>87000</v>
      </c>
      <c r="BX160">
        <v>-75000</v>
      </c>
      <c r="BY160">
        <v>-3000</v>
      </c>
      <c r="BZ160">
        <v>11000</v>
      </c>
      <c r="CA160">
        <v>6000</v>
      </c>
      <c r="CB160">
        <v>0</v>
      </c>
      <c r="CC160">
        <v>0</v>
      </c>
      <c r="CD160">
        <v>0</v>
      </c>
      <c r="CE160">
        <v>0</v>
      </c>
    </row>
    <row r="161" spans="1:83" x14ac:dyDescent="0.35">
      <c r="A161" s="9" t="str">
        <f t="shared" si="2"/>
        <v>2099.051.21</v>
      </c>
      <c r="B161" s="52" t="e">
        <f>+IF(MATCH(A161,List!H$10:H$145,0),"Targeted")</f>
        <v>#N/A</v>
      </c>
      <c r="C161" s="65"/>
      <c r="D161" s="52"/>
      <c r="E161" s="16" t="s">
        <v>296</v>
      </c>
      <c r="F161" s="16" t="s">
        <v>297</v>
      </c>
      <c r="G161" s="16" t="s">
        <v>519</v>
      </c>
      <c r="H161" s="16" t="s">
        <v>520</v>
      </c>
      <c r="I161" s="16" t="s">
        <v>600</v>
      </c>
      <c r="J161" s="16" t="s">
        <v>601</v>
      </c>
      <c r="K161" s="17" t="s">
        <v>309</v>
      </c>
      <c r="L161" s="18" t="s">
        <v>301</v>
      </c>
      <c r="M161" s="195" t="s">
        <v>302</v>
      </c>
      <c r="N161" s="16" t="s">
        <v>303</v>
      </c>
      <c r="O161" s="17" t="s">
        <v>346</v>
      </c>
      <c r="P161" s="17" t="s">
        <v>305</v>
      </c>
      <c r="Q161" s="17" t="s">
        <v>306</v>
      </c>
      <c r="R161">
        <v>0</v>
      </c>
      <c r="S161">
        <v>0</v>
      </c>
      <c r="T161">
        <v>0</v>
      </c>
      <c r="U161">
        <v>0</v>
      </c>
      <c r="V161">
        <v>0</v>
      </c>
      <c r="W161">
        <v>0</v>
      </c>
      <c r="X161">
        <v>0</v>
      </c>
      <c r="Y161">
        <v>0</v>
      </c>
      <c r="Z161">
        <v>0</v>
      </c>
      <c r="AA161">
        <v>0</v>
      </c>
      <c r="AB161">
        <v>0</v>
      </c>
      <c r="AC161">
        <v>0</v>
      </c>
      <c r="AD161">
        <v>0</v>
      </c>
      <c r="AE161">
        <v>0</v>
      </c>
      <c r="AF161">
        <v>0</v>
      </c>
      <c r="AG161" s="19">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239000</v>
      </c>
      <c r="BW161">
        <v>1258000</v>
      </c>
      <c r="BX161">
        <v>1370000</v>
      </c>
      <c r="BY161">
        <v>704000</v>
      </c>
      <c r="BZ161">
        <v>89000</v>
      </c>
      <c r="CA161">
        <v>414000</v>
      </c>
      <c r="CB161">
        <v>469000</v>
      </c>
      <c r="CC161">
        <v>506000</v>
      </c>
      <c r="CD161">
        <v>535000</v>
      </c>
      <c r="CE161">
        <v>547000</v>
      </c>
    </row>
    <row r="162" spans="1:83" x14ac:dyDescent="0.35">
      <c r="A162" s="9" t="str">
        <f t="shared" si="2"/>
        <v>3400.051.57</v>
      </c>
      <c r="B162" s="52" t="e">
        <f>+IF(MATCH(A162,List!H$10:H$145,0),"Targeted")</f>
        <v>#N/A</v>
      </c>
      <c r="C162" s="65"/>
      <c r="D162" s="52"/>
      <c r="E162" s="16" t="s">
        <v>296</v>
      </c>
      <c r="F162" s="16" t="s">
        <v>297</v>
      </c>
      <c r="G162" s="16" t="s">
        <v>519</v>
      </c>
      <c r="H162" s="16" t="s">
        <v>520</v>
      </c>
      <c r="I162" s="16" t="s">
        <v>602</v>
      </c>
      <c r="J162" s="16" t="s">
        <v>603</v>
      </c>
      <c r="K162" s="17" t="s">
        <v>322</v>
      </c>
      <c r="L162" s="18" t="s">
        <v>301</v>
      </c>
      <c r="M162" s="195" t="s">
        <v>302</v>
      </c>
      <c r="N162" s="16" t="s">
        <v>303</v>
      </c>
      <c r="O162" s="17" t="s">
        <v>346</v>
      </c>
      <c r="P162" s="17" t="s">
        <v>305</v>
      </c>
      <c r="Q162" s="17" t="s">
        <v>306</v>
      </c>
      <c r="R162">
        <v>0</v>
      </c>
      <c r="S162">
        <v>0</v>
      </c>
      <c r="T162">
        <v>0</v>
      </c>
      <c r="U162">
        <v>0</v>
      </c>
      <c r="V162">
        <v>0</v>
      </c>
      <c r="W162">
        <v>0</v>
      </c>
      <c r="X162">
        <v>0</v>
      </c>
      <c r="Y162">
        <v>0</v>
      </c>
      <c r="Z162">
        <v>0</v>
      </c>
      <c r="AA162">
        <v>0</v>
      </c>
      <c r="AB162">
        <v>0</v>
      </c>
      <c r="AC162">
        <v>0</v>
      </c>
      <c r="AD162">
        <v>0</v>
      </c>
      <c r="AE162">
        <v>0</v>
      </c>
      <c r="AF162">
        <v>0</v>
      </c>
      <c r="AG162" s="19">
        <v>0</v>
      </c>
      <c r="AH162">
        <v>0</v>
      </c>
      <c r="AI162">
        <v>0</v>
      </c>
      <c r="AJ162">
        <v>0</v>
      </c>
      <c r="AK162">
        <v>0</v>
      </c>
      <c r="AL162">
        <v>0</v>
      </c>
      <c r="AM162">
        <v>0</v>
      </c>
      <c r="AN162">
        <v>0</v>
      </c>
      <c r="AO162">
        <v>16849907</v>
      </c>
      <c r="AP162">
        <v>17639267</v>
      </c>
      <c r="AQ162">
        <v>18646465</v>
      </c>
      <c r="AR162">
        <v>18074100</v>
      </c>
      <c r="AS162">
        <v>20826988</v>
      </c>
      <c r="AT162">
        <v>21712439</v>
      </c>
      <c r="AU162">
        <v>22077492</v>
      </c>
      <c r="AV162">
        <v>23893063</v>
      </c>
      <c r="AW162">
        <v>19852059</v>
      </c>
      <c r="AX162">
        <v>20667511</v>
      </c>
      <c r="AY162">
        <v>20353706</v>
      </c>
      <c r="AZ162">
        <v>18733000</v>
      </c>
      <c r="BA162">
        <v>19074000</v>
      </c>
      <c r="BB162">
        <v>19274000</v>
      </c>
      <c r="BC162">
        <v>19709000</v>
      </c>
      <c r="BD162">
        <v>20679000</v>
      </c>
      <c r="BE162">
        <v>22016000</v>
      </c>
      <c r="BF162">
        <v>23757000</v>
      </c>
      <c r="BG162">
        <v>25589000</v>
      </c>
      <c r="BH162">
        <v>31519000</v>
      </c>
      <c r="BI162">
        <v>33644000</v>
      </c>
      <c r="BJ162">
        <v>34602000</v>
      </c>
      <c r="BK162">
        <v>37319000</v>
      </c>
      <c r="BL162">
        <v>38141000</v>
      </c>
      <c r="BM162">
        <v>40895000</v>
      </c>
      <c r="BN162">
        <v>42970000</v>
      </c>
      <c r="BO162">
        <v>46045000</v>
      </c>
      <c r="BP162">
        <v>49257000</v>
      </c>
      <c r="BQ162">
        <v>47231000</v>
      </c>
      <c r="BR162">
        <v>43734000</v>
      </c>
      <c r="BS162">
        <v>42314000</v>
      </c>
      <c r="BT162">
        <v>44676000</v>
      </c>
      <c r="BU162">
        <v>43937000</v>
      </c>
      <c r="BV162">
        <v>45822000</v>
      </c>
      <c r="BW162">
        <v>46923000</v>
      </c>
      <c r="BX162">
        <v>50300000</v>
      </c>
      <c r="BY162">
        <v>51953000</v>
      </c>
      <c r="BZ162">
        <v>52904000</v>
      </c>
      <c r="CA162">
        <v>55726000</v>
      </c>
      <c r="CB162">
        <v>53216000</v>
      </c>
      <c r="CC162">
        <v>55355000</v>
      </c>
      <c r="CD162">
        <v>56539000</v>
      </c>
      <c r="CE162">
        <v>57801000</v>
      </c>
    </row>
    <row r="163" spans="1:83" x14ac:dyDescent="0.35">
      <c r="A163" s="9" t="str">
        <f t="shared" si="2"/>
        <v>3400.051.57</v>
      </c>
      <c r="B163" s="52" t="e">
        <f>+IF(MATCH(A163,List!H$10:H$145,0),"Targeted")</f>
        <v>#N/A</v>
      </c>
      <c r="C163" s="65"/>
      <c r="D163" s="52"/>
      <c r="E163" s="16" t="s">
        <v>296</v>
      </c>
      <c r="F163" s="16" t="s">
        <v>297</v>
      </c>
      <c r="G163" s="16" t="s">
        <v>519</v>
      </c>
      <c r="H163" s="16" t="s">
        <v>520</v>
      </c>
      <c r="I163" s="16" t="s">
        <v>602</v>
      </c>
      <c r="J163" s="16" t="s">
        <v>603</v>
      </c>
      <c r="K163" s="17" t="s">
        <v>322</v>
      </c>
      <c r="L163" s="18" t="s">
        <v>301</v>
      </c>
      <c r="M163" s="195" t="s">
        <v>302</v>
      </c>
      <c r="N163" s="16" t="s">
        <v>303</v>
      </c>
      <c r="O163" s="17" t="s">
        <v>304</v>
      </c>
      <c r="P163" s="17" t="s">
        <v>305</v>
      </c>
      <c r="Q163" s="17" t="s">
        <v>306</v>
      </c>
      <c r="R163">
        <v>0</v>
      </c>
      <c r="S163">
        <v>0</v>
      </c>
      <c r="T163">
        <v>0</v>
      </c>
      <c r="U163">
        <v>0</v>
      </c>
      <c r="V163">
        <v>0</v>
      </c>
      <c r="W163">
        <v>0</v>
      </c>
      <c r="X163">
        <v>0</v>
      </c>
      <c r="Y163">
        <v>0</v>
      </c>
      <c r="Z163">
        <v>0</v>
      </c>
      <c r="AA163">
        <v>0</v>
      </c>
      <c r="AB163">
        <v>0</v>
      </c>
      <c r="AC163">
        <v>0</v>
      </c>
      <c r="AD163">
        <v>0</v>
      </c>
      <c r="AE163">
        <v>0</v>
      </c>
      <c r="AF163">
        <v>0</v>
      </c>
      <c r="AG163" s="19">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1000</v>
      </c>
      <c r="BV163">
        <v>1000</v>
      </c>
      <c r="BW163">
        <v>0</v>
      </c>
      <c r="BX163" s="10">
        <v>12000</v>
      </c>
      <c r="BY163">
        <v>-34000</v>
      </c>
      <c r="BZ163">
        <v>5000</v>
      </c>
      <c r="CA163">
        <v>6000</v>
      </c>
      <c r="CB163">
        <v>3000</v>
      </c>
      <c r="CC163">
        <v>1000</v>
      </c>
      <c r="CD163">
        <v>0</v>
      </c>
      <c r="CE163">
        <v>0</v>
      </c>
    </row>
    <row r="164" spans="1:83" x14ac:dyDescent="0.35">
      <c r="A164" s="9" t="str">
        <f t="shared" si="2"/>
        <v>3410.051.57</v>
      </c>
      <c r="B164" s="52" t="e">
        <f>+IF(MATCH(A164,List!H$10:H$145,0),"Targeted")</f>
        <v>#N/A</v>
      </c>
      <c r="C164" s="65"/>
      <c r="D164" s="52"/>
      <c r="E164" s="16" t="s">
        <v>296</v>
      </c>
      <c r="F164" s="16" t="s">
        <v>297</v>
      </c>
      <c r="G164" s="16" t="s">
        <v>519</v>
      </c>
      <c r="H164" s="16" t="s">
        <v>520</v>
      </c>
      <c r="I164" s="16" t="s">
        <v>604</v>
      </c>
      <c r="J164" s="16" t="s">
        <v>605</v>
      </c>
      <c r="K164" s="17" t="s">
        <v>322</v>
      </c>
      <c r="L164" s="18" t="s">
        <v>301</v>
      </c>
      <c r="M164" s="195" t="s">
        <v>302</v>
      </c>
      <c r="N164" s="16" t="s">
        <v>303</v>
      </c>
      <c r="O164" s="17" t="s">
        <v>346</v>
      </c>
      <c r="P164" s="17" t="s">
        <v>305</v>
      </c>
      <c r="Q164" s="17" t="s">
        <v>306</v>
      </c>
      <c r="R164">
        <v>0</v>
      </c>
      <c r="S164">
        <v>0</v>
      </c>
      <c r="T164">
        <v>0</v>
      </c>
      <c r="U164">
        <v>0</v>
      </c>
      <c r="V164">
        <v>0</v>
      </c>
      <c r="W164">
        <v>0</v>
      </c>
      <c r="X164">
        <v>0</v>
      </c>
      <c r="Y164">
        <v>0</v>
      </c>
      <c r="Z164">
        <v>0</v>
      </c>
      <c r="AA164">
        <v>0</v>
      </c>
      <c r="AB164">
        <v>0</v>
      </c>
      <c r="AC164">
        <v>0</v>
      </c>
      <c r="AD164">
        <v>0</v>
      </c>
      <c r="AE164">
        <v>0</v>
      </c>
      <c r="AF164">
        <v>0</v>
      </c>
      <c r="AG164" s="19">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14000</v>
      </c>
      <c r="BZ164">
        <v>1581000</v>
      </c>
      <c r="CA164">
        <v>2749000</v>
      </c>
      <c r="CB164">
        <v>3251000</v>
      </c>
      <c r="CC164">
        <v>3469000</v>
      </c>
      <c r="CD164">
        <v>3601000</v>
      </c>
      <c r="CE164">
        <v>3691000</v>
      </c>
    </row>
    <row r="165" spans="1:83" x14ac:dyDescent="0.35">
      <c r="A165" s="9" t="str">
        <f t="shared" si="2"/>
        <v>3740.051.57</v>
      </c>
      <c r="B165" s="52" t="e">
        <f>+IF(MATCH(A165,List!H$10:H$145,0),"Targeted")</f>
        <v>#N/A</v>
      </c>
      <c r="C165" s="65"/>
      <c r="D165" s="52"/>
      <c r="E165" s="16" t="s">
        <v>296</v>
      </c>
      <c r="F165" s="16" t="s">
        <v>297</v>
      </c>
      <c r="G165" s="16" t="s">
        <v>519</v>
      </c>
      <c r="H165" s="16" t="s">
        <v>520</v>
      </c>
      <c r="I165" s="16" t="s">
        <v>606</v>
      </c>
      <c r="J165" s="16" t="s">
        <v>607</v>
      </c>
      <c r="K165" s="17" t="s">
        <v>322</v>
      </c>
      <c r="L165" s="18" t="s">
        <v>301</v>
      </c>
      <c r="M165" s="195" t="s">
        <v>302</v>
      </c>
      <c r="N165" s="16" t="s">
        <v>303</v>
      </c>
      <c r="O165" s="17" t="s">
        <v>346</v>
      </c>
      <c r="P165" s="17" t="s">
        <v>305</v>
      </c>
      <c r="Q165" s="17" t="s">
        <v>306</v>
      </c>
      <c r="R165">
        <v>0</v>
      </c>
      <c r="S165">
        <v>0</v>
      </c>
      <c r="T165">
        <v>0</v>
      </c>
      <c r="U165">
        <v>0</v>
      </c>
      <c r="V165">
        <v>0</v>
      </c>
      <c r="W165">
        <v>0</v>
      </c>
      <c r="X165">
        <v>0</v>
      </c>
      <c r="Y165">
        <v>0</v>
      </c>
      <c r="Z165">
        <v>0</v>
      </c>
      <c r="AA165">
        <v>0</v>
      </c>
      <c r="AB165">
        <v>0</v>
      </c>
      <c r="AC165">
        <v>0</v>
      </c>
      <c r="AD165">
        <v>0</v>
      </c>
      <c r="AE165">
        <v>0</v>
      </c>
      <c r="AF165">
        <v>0</v>
      </c>
      <c r="AG165" s="19">
        <v>0</v>
      </c>
      <c r="AH165">
        <v>0</v>
      </c>
      <c r="AI165">
        <v>0</v>
      </c>
      <c r="AJ165">
        <v>0</v>
      </c>
      <c r="AK165">
        <v>0</v>
      </c>
      <c r="AL165">
        <v>0</v>
      </c>
      <c r="AM165">
        <v>0</v>
      </c>
      <c r="AN165">
        <v>0</v>
      </c>
      <c r="AO165">
        <v>732866</v>
      </c>
      <c r="AP165">
        <v>780028</v>
      </c>
      <c r="AQ165">
        <v>910291</v>
      </c>
      <c r="AR165">
        <v>831320</v>
      </c>
      <c r="AS165">
        <v>974439</v>
      </c>
      <c r="AT165">
        <v>1059018</v>
      </c>
      <c r="AU165">
        <v>1060439</v>
      </c>
      <c r="AV165">
        <v>986088</v>
      </c>
      <c r="AW165">
        <v>1160167</v>
      </c>
      <c r="AX165">
        <v>1253177</v>
      </c>
      <c r="AY165">
        <v>1281005</v>
      </c>
      <c r="AZ165">
        <v>1418000</v>
      </c>
      <c r="BA165">
        <v>1500000</v>
      </c>
      <c r="BB165">
        <v>1504000</v>
      </c>
      <c r="BC165">
        <v>1555000</v>
      </c>
      <c r="BD165">
        <v>1645000</v>
      </c>
      <c r="BE165">
        <v>1726000</v>
      </c>
      <c r="BF165">
        <v>2042000</v>
      </c>
      <c r="BG165">
        <v>1788000</v>
      </c>
      <c r="BH165">
        <v>2018000</v>
      </c>
      <c r="BI165">
        <v>2123000</v>
      </c>
      <c r="BJ165">
        <v>2197000</v>
      </c>
      <c r="BK165">
        <v>2574000</v>
      </c>
      <c r="BL165">
        <v>2515000</v>
      </c>
      <c r="BM165">
        <v>2898000</v>
      </c>
      <c r="BN165">
        <v>2649000</v>
      </c>
      <c r="BO165">
        <v>3052000</v>
      </c>
      <c r="BP165">
        <v>3333000</v>
      </c>
      <c r="BQ165">
        <v>3570000</v>
      </c>
      <c r="BR165">
        <v>3074000</v>
      </c>
      <c r="BS165">
        <v>3006000</v>
      </c>
      <c r="BT165">
        <v>3084000</v>
      </c>
      <c r="BU165">
        <v>2869000</v>
      </c>
      <c r="BV165">
        <v>2921000</v>
      </c>
      <c r="BW165">
        <v>2988000</v>
      </c>
      <c r="BX165">
        <v>3252000</v>
      </c>
      <c r="BY165">
        <v>3012000</v>
      </c>
      <c r="BZ165">
        <v>3252000</v>
      </c>
      <c r="CA165">
        <v>3538000</v>
      </c>
      <c r="CB165">
        <v>3372000</v>
      </c>
      <c r="CC165">
        <v>3460000</v>
      </c>
      <c r="CD165">
        <v>3537000</v>
      </c>
      <c r="CE165">
        <v>3616000</v>
      </c>
    </row>
    <row r="166" spans="1:83" x14ac:dyDescent="0.35">
      <c r="A166" s="9" t="str">
        <f t="shared" si="2"/>
        <v>3840.051.57</v>
      </c>
      <c r="B166" s="52" t="e">
        <f>+IF(MATCH(A166,List!H$10:H$145,0),"Targeted")</f>
        <v>#N/A</v>
      </c>
      <c r="C166" s="65"/>
      <c r="D166" s="52"/>
      <c r="E166" s="16" t="s">
        <v>296</v>
      </c>
      <c r="F166" s="16" t="s">
        <v>297</v>
      </c>
      <c r="G166" s="16" t="s">
        <v>519</v>
      </c>
      <c r="H166" s="16" t="s">
        <v>520</v>
      </c>
      <c r="I166" s="16" t="s">
        <v>608</v>
      </c>
      <c r="J166" s="16" t="s">
        <v>609</v>
      </c>
      <c r="K166" s="17" t="s">
        <v>322</v>
      </c>
      <c r="L166" s="18" t="s">
        <v>301</v>
      </c>
      <c r="M166" s="195" t="s">
        <v>302</v>
      </c>
      <c r="N166" s="16" t="s">
        <v>303</v>
      </c>
      <c r="O166" s="17" t="s">
        <v>346</v>
      </c>
      <c r="P166" s="17" t="s">
        <v>305</v>
      </c>
      <c r="Q166" s="17" t="s">
        <v>306</v>
      </c>
      <c r="R166">
        <v>0</v>
      </c>
      <c r="S166">
        <v>0</v>
      </c>
      <c r="T166">
        <v>0</v>
      </c>
      <c r="U166">
        <v>0</v>
      </c>
      <c r="V166">
        <v>0</v>
      </c>
      <c r="W166">
        <v>0</v>
      </c>
      <c r="X166">
        <v>0</v>
      </c>
      <c r="Y166">
        <v>0</v>
      </c>
      <c r="Z166">
        <v>0</v>
      </c>
      <c r="AA166">
        <v>0</v>
      </c>
      <c r="AB166">
        <v>0</v>
      </c>
      <c r="AC166">
        <v>0</v>
      </c>
      <c r="AD166">
        <v>0</v>
      </c>
      <c r="AE166">
        <v>0</v>
      </c>
      <c r="AF166">
        <v>0</v>
      </c>
      <c r="AG166" s="19">
        <v>0</v>
      </c>
      <c r="AH166">
        <v>0</v>
      </c>
      <c r="AI166">
        <v>0</v>
      </c>
      <c r="AJ166">
        <v>0</v>
      </c>
      <c r="AK166">
        <v>0</v>
      </c>
      <c r="AL166">
        <v>0</v>
      </c>
      <c r="AM166">
        <v>0</v>
      </c>
      <c r="AN166">
        <v>0</v>
      </c>
      <c r="AO166">
        <v>1690885</v>
      </c>
      <c r="AP166">
        <v>1783560</v>
      </c>
      <c r="AQ166">
        <v>1743331</v>
      </c>
      <c r="AR166">
        <v>1681750</v>
      </c>
      <c r="AS166">
        <v>1951029</v>
      </c>
      <c r="AT166">
        <v>1979123</v>
      </c>
      <c r="AU166">
        <v>2057449</v>
      </c>
      <c r="AV166">
        <v>2137675</v>
      </c>
      <c r="AW166">
        <v>2449975</v>
      </c>
      <c r="AX166">
        <v>2561409</v>
      </c>
      <c r="AY166">
        <v>2595784</v>
      </c>
      <c r="AZ166">
        <v>2699000</v>
      </c>
      <c r="BA166">
        <v>2716000</v>
      </c>
      <c r="BB166">
        <v>2797000</v>
      </c>
      <c r="BC166">
        <v>2905000</v>
      </c>
      <c r="BD166">
        <v>3128000</v>
      </c>
      <c r="BE166">
        <v>3298000</v>
      </c>
      <c r="BF166">
        <v>3526000</v>
      </c>
      <c r="BG166">
        <v>3640000</v>
      </c>
      <c r="BH166">
        <v>3713000</v>
      </c>
      <c r="BI166">
        <v>4799000</v>
      </c>
      <c r="BJ166">
        <v>4764000</v>
      </c>
      <c r="BK166">
        <v>4725000</v>
      </c>
      <c r="BL166">
        <v>4758000</v>
      </c>
      <c r="BM166">
        <v>5431000</v>
      </c>
      <c r="BN166">
        <v>5493000</v>
      </c>
      <c r="BO166">
        <v>5770000</v>
      </c>
      <c r="BP166">
        <v>6109000</v>
      </c>
      <c r="BQ166">
        <v>6481000</v>
      </c>
      <c r="BR166">
        <v>5928000</v>
      </c>
      <c r="BS166">
        <v>6096000</v>
      </c>
      <c r="BT166">
        <v>6187000</v>
      </c>
      <c r="BU166">
        <v>6342000</v>
      </c>
      <c r="BV166">
        <v>6539000</v>
      </c>
      <c r="BW166">
        <v>6302000</v>
      </c>
      <c r="BX166">
        <v>6505000</v>
      </c>
      <c r="BY166">
        <v>6094000</v>
      </c>
      <c r="BZ166">
        <v>6801000</v>
      </c>
      <c r="CA166">
        <v>6906000</v>
      </c>
      <c r="CB166">
        <v>6872000</v>
      </c>
      <c r="CC166">
        <v>6802000</v>
      </c>
      <c r="CD166">
        <v>6937000</v>
      </c>
      <c r="CE166">
        <v>7078000</v>
      </c>
    </row>
    <row r="167" spans="1:83" x14ac:dyDescent="0.35">
      <c r="A167" s="9" t="str">
        <f t="shared" si="2"/>
        <v>3840.051.57</v>
      </c>
      <c r="B167" s="52" t="e">
        <f>+IF(MATCH(A167,List!H$10:H$145,0),"Targeted")</f>
        <v>#N/A</v>
      </c>
      <c r="C167" s="65"/>
      <c r="D167" s="52"/>
      <c r="E167" s="16" t="s">
        <v>296</v>
      </c>
      <c r="F167" s="16" t="s">
        <v>297</v>
      </c>
      <c r="G167" s="16" t="s">
        <v>519</v>
      </c>
      <c r="H167" s="16" t="s">
        <v>520</v>
      </c>
      <c r="I167" s="16" t="s">
        <v>608</v>
      </c>
      <c r="J167" s="16" t="s">
        <v>609</v>
      </c>
      <c r="K167" s="17" t="s">
        <v>322</v>
      </c>
      <c r="L167" s="18" t="s">
        <v>301</v>
      </c>
      <c r="M167" s="195" t="s">
        <v>302</v>
      </c>
      <c r="N167" s="16" t="s">
        <v>303</v>
      </c>
      <c r="O167" s="17" t="s">
        <v>304</v>
      </c>
      <c r="P167" s="17" t="s">
        <v>305</v>
      </c>
      <c r="Q167" s="17" t="s">
        <v>306</v>
      </c>
      <c r="R167">
        <v>0</v>
      </c>
      <c r="S167">
        <v>0</v>
      </c>
      <c r="T167">
        <v>0</v>
      </c>
      <c r="U167">
        <v>0</v>
      </c>
      <c r="V167">
        <v>0</v>
      </c>
      <c r="W167">
        <v>0</v>
      </c>
      <c r="X167">
        <v>0</v>
      </c>
      <c r="Y167">
        <v>0</v>
      </c>
      <c r="Z167">
        <v>0</v>
      </c>
      <c r="AA167">
        <v>0</v>
      </c>
      <c r="AB167">
        <v>0</v>
      </c>
      <c r="AC167">
        <v>0</v>
      </c>
      <c r="AD167">
        <v>0</v>
      </c>
      <c r="AE167">
        <v>0</v>
      </c>
      <c r="AF167">
        <v>0</v>
      </c>
      <c r="AG167" s="19">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s="10">
        <v>0</v>
      </c>
      <c r="BY167">
        <v>-2000</v>
      </c>
      <c r="BZ167">
        <v>0</v>
      </c>
      <c r="CA167">
        <v>0</v>
      </c>
      <c r="CB167">
        <v>0</v>
      </c>
      <c r="CC167">
        <v>0</v>
      </c>
      <c r="CD167">
        <v>0</v>
      </c>
      <c r="CE167">
        <v>0</v>
      </c>
    </row>
    <row r="168" spans="1:83" x14ac:dyDescent="0.35">
      <c r="A168" s="9" t="str">
        <f t="shared" si="2"/>
        <v>4965.051.97</v>
      </c>
      <c r="B168" s="52" t="e">
        <f>+IF(MATCH(A168,List!H$10:H$145,0),"Targeted")</f>
        <v>#N/A</v>
      </c>
      <c r="C168" s="65"/>
      <c r="D168" s="52"/>
      <c r="E168" s="16" t="s">
        <v>296</v>
      </c>
      <c r="F168" s="16" t="s">
        <v>297</v>
      </c>
      <c r="G168" s="16" t="s">
        <v>519</v>
      </c>
      <c r="H168" s="16" t="s">
        <v>520</v>
      </c>
      <c r="I168" s="16" t="s">
        <v>610</v>
      </c>
      <c r="J168" s="16" t="s">
        <v>611</v>
      </c>
      <c r="K168" s="17" t="s">
        <v>314</v>
      </c>
      <c r="L168" s="18" t="s">
        <v>301</v>
      </c>
      <c r="M168" s="195" t="s">
        <v>302</v>
      </c>
      <c r="N168" s="16" t="s">
        <v>303</v>
      </c>
      <c r="O168" s="17" t="s">
        <v>346</v>
      </c>
      <c r="P168" s="17" t="s">
        <v>305</v>
      </c>
      <c r="Q168" s="17" t="s">
        <v>306</v>
      </c>
      <c r="R168">
        <v>0</v>
      </c>
      <c r="S168">
        <v>0</v>
      </c>
      <c r="T168">
        <v>0</v>
      </c>
      <c r="U168">
        <v>0</v>
      </c>
      <c r="V168">
        <v>0</v>
      </c>
      <c r="W168">
        <v>0</v>
      </c>
      <c r="X168">
        <v>0</v>
      </c>
      <c r="Y168">
        <v>0</v>
      </c>
      <c r="Z168">
        <v>0</v>
      </c>
      <c r="AA168">
        <v>0</v>
      </c>
      <c r="AB168">
        <v>0</v>
      </c>
      <c r="AC168">
        <v>0</v>
      </c>
      <c r="AD168">
        <v>0</v>
      </c>
      <c r="AE168">
        <v>0</v>
      </c>
      <c r="AF168">
        <v>0</v>
      </c>
      <c r="AG168" s="19">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7000</v>
      </c>
      <c r="BG168">
        <v>0</v>
      </c>
      <c r="BH168">
        <v>0</v>
      </c>
      <c r="BI168">
        <v>0</v>
      </c>
      <c r="BJ168">
        <v>0</v>
      </c>
      <c r="BK168">
        <v>6000</v>
      </c>
      <c r="BL168">
        <v>0</v>
      </c>
      <c r="BM168">
        <v>0</v>
      </c>
      <c r="BN168">
        <v>0</v>
      </c>
      <c r="BO168">
        <v>0</v>
      </c>
      <c r="BP168">
        <v>0</v>
      </c>
      <c r="BQ168">
        <v>0</v>
      </c>
      <c r="BR168">
        <v>0</v>
      </c>
      <c r="BS168">
        <v>0</v>
      </c>
      <c r="BT168">
        <v>0</v>
      </c>
      <c r="BU168">
        <v>0</v>
      </c>
      <c r="BV168">
        <v>0</v>
      </c>
      <c r="BW168">
        <v>0</v>
      </c>
      <c r="BX168">
        <v>0</v>
      </c>
      <c r="BY168">
        <v>0</v>
      </c>
      <c r="BZ168">
        <v>2000</v>
      </c>
      <c r="CA168">
        <v>1000</v>
      </c>
      <c r="CB168">
        <v>0</v>
      </c>
      <c r="CC168">
        <v>0</v>
      </c>
      <c r="CD168">
        <v>0</v>
      </c>
      <c r="CE168">
        <v>0</v>
      </c>
    </row>
    <row r="169" spans="1:83" x14ac:dyDescent="0.35">
      <c r="A169" s="9" t="str">
        <f t="shared" si="2"/>
        <v>5185.051.17</v>
      </c>
      <c r="B169" s="52" t="e">
        <f>+IF(MATCH(A169,List!H$10:H$145,0),"Targeted")</f>
        <v>#N/A</v>
      </c>
      <c r="C169" s="65"/>
      <c r="D169" s="52"/>
      <c r="E169" s="16" t="s">
        <v>296</v>
      </c>
      <c r="F169" s="16" t="s">
        <v>297</v>
      </c>
      <c r="G169" s="16" t="s">
        <v>519</v>
      </c>
      <c r="H169" s="16" t="s">
        <v>520</v>
      </c>
      <c r="I169" s="16" t="s">
        <v>612</v>
      </c>
      <c r="J169" s="16" t="s">
        <v>613</v>
      </c>
      <c r="K169" s="17" t="s">
        <v>317</v>
      </c>
      <c r="L169" s="18" t="s">
        <v>301</v>
      </c>
      <c r="M169" s="195" t="s">
        <v>302</v>
      </c>
      <c r="N169" s="16" t="s">
        <v>303</v>
      </c>
      <c r="O169" s="17" t="s">
        <v>346</v>
      </c>
      <c r="P169" s="17" t="s">
        <v>305</v>
      </c>
      <c r="Q169" s="17" t="s">
        <v>306</v>
      </c>
      <c r="R169">
        <v>0</v>
      </c>
      <c r="S169">
        <v>0</v>
      </c>
      <c r="T169">
        <v>0</v>
      </c>
      <c r="U169">
        <v>0</v>
      </c>
      <c r="V169">
        <v>0</v>
      </c>
      <c r="W169">
        <v>0</v>
      </c>
      <c r="X169">
        <v>0</v>
      </c>
      <c r="Y169">
        <v>0</v>
      </c>
      <c r="Z169">
        <v>0</v>
      </c>
      <c r="AA169">
        <v>0</v>
      </c>
      <c r="AB169">
        <v>0</v>
      </c>
      <c r="AC169">
        <v>0</v>
      </c>
      <c r="AD169">
        <v>0</v>
      </c>
      <c r="AE169">
        <v>0</v>
      </c>
      <c r="AF169">
        <v>0</v>
      </c>
      <c r="AG169" s="1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60000</v>
      </c>
      <c r="BI169">
        <v>40000</v>
      </c>
      <c r="BJ169">
        <v>3000</v>
      </c>
      <c r="BK169">
        <v>1000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row>
    <row r="170" spans="1:83" x14ac:dyDescent="0.35">
      <c r="A170" s="9" t="str">
        <f t="shared" si="2"/>
        <v>5188.051.97</v>
      </c>
      <c r="B170" s="52" t="e">
        <f>+IF(MATCH(A170,List!H$10:H$145,0),"Targeted")</f>
        <v>#N/A</v>
      </c>
      <c r="C170" s="65"/>
      <c r="D170" s="52"/>
      <c r="E170" s="16" t="s">
        <v>296</v>
      </c>
      <c r="F170" s="16" t="s">
        <v>297</v>
      </c>
      <c r="G170" s="16" t="s">
        <v>519</v>
      </c>
      <c r="H170" s="16" t="s">
        <v>520</v>
      </c>
      <c r="I170" s="16" t="s">
        <v>614</v>
      </c>
      <c r="J170" s="16" t="s">
        <v>462</v>
      </c>
      <c r="K170" s="17" t="s">
        <v>314</v>
      </c>
      <c r="L170" s="18" t="s">
        <v>301</v>
      </c>
      <c r="M170" s="195" t="s">
        <v>302</v>
      </c>
      <c r="N170" s="16" t="s">
        <v>303</v>
      </c>
      <c r="O170" s="17" t="s">
        <v>346</v>
      </c>
      <c r="P170" s="17" t="s">
        <v>305</v>
      </c>
      <c r="Q170" s="17" t="s">
        <v>306</v>
      </c>
      <c r="R170">
        <v>0</v>
      </c>
      <c r="S170">
        <v>0</v>
      </c>
      <c r="T170">
        <v>0</v>
      </c>
      <c r="U170">
        <v>0</v>
      </c>
      <c r="V170">
        <v>0</v>
      </c>
      <c r="W170">
        <v>0</v>
      </c>
      <c r="X170">
        <v>0</v>
      </c>
      <c r="Y170">
        <v>0</v>
      </c>
      <c r="Z170">
        <v>0</v>
      </c>
      <c r="AA170">
        <v>0</v>
      </c>
      <c r="AB170">
        <v>0</v>
      </c>
      <c r="AC170">
        <v>0</v>
      </c>
      <c r="AD170">
        <v>0</v>
      </c>
      <c r="AE170">
        <v>0</v>
      </c>
      <c r="AF170">
        <v>0</v>
      </c>
      <c r="AG170" s="19">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12000</v>
      </c>
      <c r="BI170">
        <v>12000</v>
      </c>
      <c r="BJ170">
        <v>9000</v>
      </c>
      <c r="BK170">
        <v>6000</v>
      </c>
      <c r="BL170">
        <v>2000</v>
      </c>
      <c r="BM170">
        <v>3000</v>
      </c>
      <c r="BN170">
        <v>17000</v>
      </c>
      <c r="BO170">
        <v>25000</v>
      </c>
      <c r="BP170">
        <v>10000</v>
      </c>
      <c r="BQ170">
        <v>22000</v>
      </c>
      <c r="BR170">
        <v>21000</v>
      </c>
      <c r="BS170">
        <v>9000</v>
      </c>
      <c r="BT170">
        <v>11000</v>
      </c>
      <c r="BU170">
        <v>3000</v>
      </c>
      <c r="BV170">
        <v>6000</v>
      </c>
      <c r="BW170">
        <v>3000</v>
      </c>
      <c r="BX170">
        <v>-8000</v>
      </c>
      <c r="BY170">
        <v>4000</v>
      </c>
      <c r="BZ170">
        <v>19000</v>
      </c>
      <c r="CA170">
        <v>16000</v>
      </c>
      <c r="CB170">
        <v>6000</v>
      </c>
      <c r="CC170">
        <v>6000</v>
      </c>
      <c r="CD170">
        <v>6000</v>
      </c>
      <c r="CE170">
        <v>7000</v>
      </c>
    </row>
    <row r="171" spans="1:83" x14ac:dyDescent="0.35">
      <c r="A171" s="9" t="str">
        <f t="shared" si="2"/>
        <v>5189.051.97</v>
      </c>
      <c r="B171" s="52" t="e">
        <f>+IF(MATCH(A171,List!H$10:H$145,0),"Targeted")</f>
        <v>#N/A</v>
      </c>
      <c r="C171" s="65"/>
      <c r="D171" s="52"/>
      <c r="E171" s="16" t="s">
        <v>296</v>
      </c>
      <c r="F171" s="16" t="s">
        <v>297</v>
      </c>
      <c r="G171" s="16" t="s">
        <v>519</v>
      </c>
      <c r="H171" s="16" t="s">
        <v>520</v>
      </c>
      <c r="I171" s="16" t="s">
        <v>615</v>
      </c>
      <c r="J171" s="16" t="s">
        <v>464</v>
      </c>
      <c r="K171" s="17" t="s">
        <v>314</v>
      </c>
      <c r="L171" s="18" t="s">
        <v>301</v>
      </c>
      <c r="M171" s="195" t="s">
        <v>302</v>
      </c>
      <c r="N171" s="16" t="s">
        <v>303</v>
      </c>
      <c r="O171" s="17" t="s">
        <v>346</v>
      </c>
      <c r="P171" s="17" t="s">
        <v>305</v>
      </c>
      <c r="Q171" s="17" t="s">
        <v>306</v>
      </c>
      <c r="R171">
        <v>0</v>
      </c>
      <c r="S171">
        <v>0</v>
      </c>
      <c r="T171">
        <v>0</v>
      </c>
      <c r="U171">
        <v>0</v>
      </c>
      <c r="V171">
        <v>0</v>
      </c>
      <c r="W171">
        <v>0</v>
      </c>
      <c r="X171">
        <v>0</v>
      </c>
      <c r="Y171">
        <v>0</v>
      </c>
      <c r="Z171">
        <v>0</v>
      </c>
      <c r="AA171">
        <v>0</v>
      </c>
      <c r="AB171">
        <v>0</v>
      </c>
      <c r="AC171">
        <v>0</v>
      </c>
      <c r="AD171">
        <v>0</v>
      </c>
      <c r="AE171">
        <v>0</v>
      </c>
      <c r="AF171">
        <v>0</v>
      </c>
      <c r="AG171" s="19">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7000</v>
      </c>
      <c r="BI171">
        <v>20000</v>
      </c>
      <c r="BJ171">
        <v>9000</v>
      </c>
      <c r="BK171">
        <v>6000</v>
      </c>
      <c r="BL171">
        <v>8000</v>
      </c>
      <c r="BM171">
        <v>11000</v>
      </c>
      <c r="BN171">
        <v>12000</v>
      </c>
      <c r="BO171">
        <v>16000</v>
      </c>
      <c r="BP171">
        <v>24000</v>
      </c>
      <c r="BQ171">
        <v>13000</v>
      </c>
      <c r="BR171">
        <v>14000</v>
      </c>
      <c r="BS171">
        <v>34000</v>
      </c>
      <c r="BT171">
        <v>22000</v>
      </c>
      <c r="BU171">
        <v>25000</v>
      </c>
      <c r="BV171">
        <v>23000</v>
      </c>
      <c r="BW171">
        <v>20000</v>
      </c>
      <c r="BX171">
        <v>21000</v>
      </c>
      <c r="BY171">
        <v>37000</v>
      </c>
      <c r="BZ171">
        <v>45000</v>
      </c>
      <c r="CA171">
        <v>36000</v>
      </c>
      <c r="CB171">
        <v>33000</v>
      </c>
      <c r="CC171">
        <v>31000</v>
      </c>
      <c r="CD171">
        <v>32000</v>
      </c>
      <c r="CE171">
        <v>33000</v>
      </c>
    </row>
    <row r="172" spans="1:83" x14ac:dyDescent="0.35">
      <c r="A172" s="9" t="str">
        <f t="shared" si="2"/>
        <v>5193.051.97</v>
      </c>
      <c r="B172" s="52" t="e">
        <f>+IF(MATCH(A172,List!H$10:H$145,0),"Targeted")</f>
        <v>#N/A</v>
      </c>
      <c r="C172" s="65"/>
      <c r="D172" s="52"/>
      <c r="E172" s="16" t="s">
        <v>296</v>
      </c>
      <c r="F172" s="16" t="s">
        <v>297</v>
      </c>
      <c r="G172" s="16" t="s">
        <v>519</v>
      </c>
      <c r="H172" s="16" t="s">
        <v>520</v>
      </c>
      <c r="I172" s="16" t="s">
        <v>616</v>
      </c>
      <c r="J172" s="16" t="s">
        <v>617</v>
      </c>
      <c r="K172" s="17" t="s">
        <v>314</v>
      </c>
      <c r="L172" s="18" t="s">
        <v>301</v>
      </c>
      <c r="M172" s="195" t="s">
        <v>302</v>
      </c>
      <c r="N172" s="16" t="s">
        <v>303</v>
      </c>
      <c r="O172" s="17" t="s">
        <v>346</v>
      </c>
      <c r="P172" s="17" t="s">
        <v>305</v>
      </c>
      <c r="Q172" s="17" t="s">
        <v>306</v>
      </c>
      <c r="R172">
        <v>0</v>
      </c>
      <c r="S172">
        <v>0</v>
      </c>
      <c r="T172">
        <v>0</v>
      </c>
      <c r="U172">
        <v>0</v>
      </c>
      <c r="V172">
        <v>0</v>
      </c>
      <c r="W172">
        <v>0</v>
      </c>
      <c r="X172">
        <v>0</v>
      </c>
      <c r="Y172">
        <v>0</v>
      </c>
      <c r="Z172">
        <v>0</v>
      </c>
      <c r="AA172">
        <v>0</v>
      </c>
      <c r="AB172">
        <v>0</v>
      </c>
      <c r="AC172">
        <v>0</v>
      </c>
      <c r="AD172">
        <v>0</v>
      </c>
      <c r="AE172">
        <v>0</v>
      </c>
      <c r="AF172">
        <v>0</v>
      </c>
      <c r="AG172" s="19">
        <v>0</v>
      </c>
      <c r="AH172">
        <v>0</v>
      </c>
      <c r="AI172">
        <v>0</v>
      </c>
      <c r="AJ172">
        <v>0</v>
      </c>
      <c r="AK172">
        <v>0</v>
      </c>
      <c r="AL172">
        <v>0</v>
      </c>
      <c r="AM172">
        <v>0</v>
      </c>
      <c r="AN172">
        <v>0</v>
      </c>
      <c r="AO172">
        <v>0</v>
      </c>
      <c r="AP172">
        <v>0</v>
      </c>
      <c r="AQ172">
        <v>0</v>
      </c>
      <c r="AR172">
        <v>0</v>
      </c>
      <c r="AS172">
        <v>0</v>
      </c>
      <c r="AT172">
        <v>0</v>
      </c>
      <c r="AU172">
        <v>0</v>
      </c>
      <c r="AV172">
        <v>0</v>
      </c>
      <c r="AW172">
        <v>0</v>
      </c>
      <c r="AX172">
        <v>0</v>
      </c>
      <c r="AY172">
        <v>-682</v>
      </c>
      <c r="AZ172">
        <v>1000</v>
      </c>
      <c r="BA172">
        <v>6000</v>
      </c>
      <c r="BB172">
        <v>22000</v>
      </c>
      <c r="BC172">
        <v>38000</v>
      </c>
      <c r="BD172">
        <v>29000</v>
      </c>
      <c r="BE172">
        <v>20000</v>
      </c>
      <c r="BF172">
        <v>6000</v>
      </c>
      <c r="BG172">
        <v>3000</v>
      </c>
      <c r="BH172">
        <v>1000</v>
      </c>
      <c r="BI172">
        <v>1000</v>
      </c>
      <c r="BJ172">
        <v>3000</v>
      </c>
      <c r="BK172">
        <v>1000</v>
      </c>
      <c r="BL172">
        <v>1000</v>
      </c>
      <c r="BM172">
        <v>0</v>
      </c>
      <c r="BN172">
        <v>1000</v>
      </c>
      <c r="BO172">
        <v>6000</v>
      </c>
      <c r="BP172">
        <v>2000</v>
      </c>
      <c r="BQ172">
        <v>1000</v>
      </c>
      <c r="BR172">
        <v>1000</v>
      </c>
      <c r="BS172">
        <v>2000</v>
      </c>
      <c r="BT172">
        <v>2000</v>
      </c>
      <c r="BU172">
        <v>0</v>
      </c>
      <c r="BV172">
        <v>1000</v>
      </c>
      <c r="BW172">
        <v>0</v>
      </c>
      <c r="BX172">
        <v>0</v>
      </c>
      <c r="BY172">
        <v>1000</v>
      </c>
      <c r="BZ172">
        <v>0</v>
      </c>
      <c r="CA172">
        <v>0</v>
      </c>
      <c r="CB172">
        <v>0</v>
      </c>
      <c r="CC172">
        <v>0</v>
      </c>
      <c r="CD172">
        <v>0</v>
      </c>
      <c r="CE172">
        <v>0</v>
      </c>
    </row>
    <row r="173" spans="1:83" x14ac:dyDescent="0.35">
      <c r="A173" s="9" t="str">
        <f t="shared" si="2"/>
        <v>5613.051.97</v>
      </c>
      <c r="B173" s="52" t="e">
        <f>+IF(MATCH(A173,List!H$10:H$145,0),"Targeted")</f>
        <v>#N/A</v>
      </c>
      <c r="C173" s="65"/>
      <c r="D173" s="52"/>
      <c r="E173" s="16" t="s">
        <v>296</v>
      </c>
      <c r="F173" s="16" t="s">
        <v>297</v>
      </c>
      <c r="G173" s="16" t="s">
        <v>519</v>
      </c>
      <c r="H173" s="16" t="s">
        <v>520</v>
      </c>
      <c r="I173" s="16" t="s">
        <v>618</v>
      </c>
      <c r="J173" s="16" t="s">
        <v>619</v>
      </c>
      <c r="K173" s="17" t="s">
        <v>314</v>
      </c>
      <c r="L173" s="18" t="s">
        <v>301</v>
      </c>
      <c r="M173" s="195" t="s">
        <v>302</v>
      </c>
      <c r="N173" s="16" t="s">
        <v>303</v>
      </c>
      <c r="O173" s="17" t="s">
        <v>304</v>
      </c>
      <c r="P173" s="17" t="s">
        <v>305</v>
      </c>
      <c r="Q173" s="17" t="s">
        <v>306</v>
      </c>
      <c r="R173">
        <v>0</v>
      </c>
      <c r="S173">
        <v>0</v>
      </c>
      <c r="T173">
        <v>0</v>
      </c>
      <c r="U173">
        <v>0</v>
      </c>
      <c r="V173">
        <v>0</v>
      </c>
      <c r="W173">
        <v>0</v>
      </c>
      <c r="X173">
        <v>0</v>
      </c>
      <c r="Y173">
        <v>0</v>
      </c>
      <c r="Z173">
        <v>0</v>
      </c>
      <c r="AA173">
        <v>0</v>
      </c>
      <c r="AB173">
        <v>0</v>
      </c>
      <c r="AC173">
        <v>0</v>
      </c>
      <c r="AD173">
        <v>0</v>
      </c>
      <c r="AE173">
        <v>0</v>
      </c>
      <c r="AF173">
        <v>0</v>
      </c>
      <c r="AG173" s="19">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4000</v>
      </c>
      <c r="BW173">
        <v>7000</v>
      </c>
      <c r="BX173" s="10">
        <v>8000</v>
      </c>
      <c r="BY173">
        <v>7000</v>
      </c>
      <c r="BZ173">
        <v>25000</v>
      </c>
      <c r="CA173">
        <v>85000</v>
      </c>
      <c r="CB173">
        <v>162000</v>
      </c>
      <c r="CC173">
        <v>192000</v>
      </c>
      <c r="CD173">
        <v>207000</v>
      </c>
      <c r="CE173">
        <v>216000</v>
      </c>
    </row>
    <row r="174" spans="1:83" x14ac:dyDescent="0.35">
      <c r="A174" s="9" t="str">
        <f t="shared" si="2"/>
        <v>5616.051.57</v>
      </c>
      <c r="B174" s="52" t="e">
        <f>+IF(MATCH(A174,List!H$10:H$145,0),"Targeted")</f>
        <v>#N/A</v>
      </c>
      <c r="C174" s="65"/>
      <c r="D174" s="52"/>
      <c r="E174" s="16" t="s">
        <v>296</v>
      </c>
      <c r="F174" s="16" t="s">
        <v>297</v>
      </c>
      <c r="G174" s="16" t="s">
        <v>519</v>
      </c>
      <c r="H174" s="16" t="s">
        <v>520</v>
      </c>
      <c r="I174" s="16" t="s">
        <v>620</v>
      </c>
      <c r="J174" s="16" t="s">
        <v>621</v>
      </c>
      <c r="K174" s="17" t="s">
        <v>322</v>
      </c>
      <c r="L174" s="18" t="s">
        <v>301</v>
      </c>
      <c r="M174" s="195" t="s">
        <v>302</v>
      </c>
      <c r="N174" s="16" t="s">
        <v>303</v>
      </c>
      <c r="O174" s="17" t="s">
        <v>304</v>
      </c>
      <c r="P174" s="17" t="s">
        <v>305</v>
      </c>
      <c r="Q174" s="17" t="s">
        <v>306</v>
      </c>
      <c r="R174">
        <v>0</v>
      </c>
      <c r="S174">
        <v>0</v>
      </c>
      <c r="T174">
        <v>0</v>
      </c>
      <c r="U174">
        <v>0</v>
      </c>
      <c r="V174">
        <v>0</v>
      </c>
      <c r="W174">
        <v>0</v>
      </c>
      <c r="X174">
        <v>0</v>
      </c>
      <c r="Y174">
        <v>0</v>
      </c>
      <c r="Z174">
        <v>0</v>
      </c>
      <c r="AA174">
        <v>0</v>
      </c>
      <c r="AB174">
        <v>0</v>
      </c>
      <c r="AC174">
        <v>0</v>
      </c>
      <c r="AD174">
        <v>0</v>
      </c>
      <c r="AE174">
        <v>0</v>
      </c>
      <c r="AF174">
        <v>0</v>
      </c>
      <c r="AG174" s="19">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s="10">
        <v>1000</v>
      </c>
      <c r="BY174">
        <v>0</v>
      </c>
      <c r="BZ174">
        <v>0</v>
      </c>
      <c r="CA174">
        <v>0</v>
      </c>
      <c r="CB174">
        <v>0</v>
      </c>
      <c r="CC174">
        <v>0</v>
      </c>
      <c r="CD174">
        <v>0</v>
      </c>
      <c r="CE174">
        <v>0</v>
      </c>
    </row>
    <row r="175" spans="1:83" x14ac:dyDescent="0.35">
      <c r="A175" s="9" t="str">
        <f t="shared" si="2"/>
        <v>5750.051.97</v>
      </c>
      <c r="B175" s="52" t="e">
        <f>+IF(MATCH(A175,List!H$10:H$145,0),"Targeted")</f>
        <v>#N/A</v>
      </c>
      <c r="C175" s="65"/>
      <c r="D175" s="52"/>
      <c r="E175" s="16" t="s">
        <v>296</v>
      </c>
      <c r="F175" s="16" t="s">
        <v>297</v>
      </c>
      <c r="G175" s="16" t="s">
        <v>519</v>
      </c>
      <c r="H175" s="16" t="s">
        <v>520</v>
      </c>
      <c r="I175" s="16" t="s">
        <v>622</v>
      </c>
      <c r="J175" s="16" t="s">
        <v>623</v>
      </c>
      <c r="K175" s="17" t="s">
        <v>314</v>
      </c>
      <c r="L175" s="18" t="s">
        <v>301</v>
      </c>
      <c r="M175" s="195" t="s">
        <v>302</v>
      </c>
      <c r="N175" s="16" t="s">
        <v>303</v>
      </c>
      <c r="O175" s="17" t="s">
        <v>304</v>
      </c>
      <c r="P175" s="17" t="s">
        <v>305</v>
      </c>
      <c r="Q175" s="17" t="s">
        <v>306</v>
      </c>
      <c r="R175">
        <v>0</v>
      </c>
      <c r="S175">
        <v>0</v>
      </c>
      <c r="T175">
        <v>0</v>
      </c>
      <c r="U175">
        <v>0</v>
      </c>
      <c r="V175">
        <v>0</v>
      </c>
      <c r="W175">
        <v>0</v>
      </c>
      <c r="X175">
        <v>0</v>
      </c>
      <c r="Y175">
        <v>0</v>
      </c>
      <c r="Z175">
        <v>0</v>
      </c>
      <c r="AA175">
        <v>0</v>
      </c>
      <c r="AB175">
        <v>0</v>
      </c>
      <c r="AC175">
        <v>0</v>
      </c>
      <c r="AD175">
        <v>0</v>
      </c>
      <c r="AE175">
        <v>0</v>
      </c>
      <c r="AF175">
        <v>0</v>
      </c>
      <c r="AG175" s="19">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1000</v>
      </c>
      <c r="BV175">
        <v>2000</v>
      </c>
      <c r="BW175">
        <v>3000</v>
      </c>
      <c r="BX175" s="10">
        <v>1000</v>
      </c>
      <c r="BY175">
        <v>1000</v>
      </c>
      <c r="BZ175">
        <v>0</v>
      </c>
      <c r="CA175">
        <v>0</v>
      </c>
      <c r="CB175">
        <v>0</v>
      </c>
      <c r="CC175">
        <v>0</v>
      </c>
      <c r="CD175">
        <v>0</v>
      </c>
      <c r="CE175">
        <v>0</v>
      </c>
    </row>
    <row r="176" spans="1:83" x14ac:dyDescent="0.35">
      <c r="A176" s="9" t="str">
        <f t="shared" si="2"/>
        <v>9922.051.97</v>
      </c>
      <c r="B176" s="52" t="e">
        <f>+IF(MATCH(A176,List!H$10:H$145,0),"Targeted")</f>
        <v>#N/A</v>
      </c>
      <c r="C176" s="65"/>
      <c r="D176" s="52"/>
      <c r="E176" s="16" t="s">
        <v>296</v>
      </c>
      <c r="F176" s="16" t="s">
        <v>297</v>
      </c>
      <c r="G176" s="16" t="s">
        <v>519</v>
      </c>
      <c r="H176" s="16" t="s">
        <v>520</v>
      </c>
      <c r="I176" s="16" t="s">
        <v>624</v>
      </c>
      <c r="J176" s="16" t="s">
        <v>625</v>
      </c>
      <c r="K176" s="17" t="s">
        <v>314</v>
      </c>
      <c r="L176" s="18" t="s">
        <v>301</v>
      </c>
      <c r="M176" s="195" t="s">
        <v>302</v>
      </c>
      <c r="N176" s="16" t="s">
        <v>303</v>
      </c>
      <c r="O176" s="17" t="s">
        <v>346</v>
      </c>
      <c r="P176" s="17" t="s">
        <v>305</v>
      </c>
      <c r="Q176" s="17" t="s">
        <v>306</v>
      </c>
      <c r="R176">
        <v>0</v>
      </c>
      <c r="S176">
        <v>0</v>
      </c>
      <c r="T176">
        <v>0</v>
      </c>
      <c r="U176">
        <v>0</v>
      </c>
      <c r="V176">
        <v>0</v>
      </c>
      <c r="W176">
        <v>0</v>
      </c>
      <c r="X176">
        <v>0</v>
      </c>
      <c r="Y176">
        <v>0</v>
      </c>
      <c r="Z176">
        <v>0</v>
      </c>
      <c r="AA176">
        <v>0</v>
      </c>
      <c r="AB176">
        <v>0</v>
      </c>
      <c r="AC176">
        <v>0</v>
      </c>
      <c r="AD176">
        <v>0</v>
      </c>
      <c r="AE176">
        <v>0</v>
      </c>
      <c r="AF176">
        <v>0</v>
      </c>
      <c r="AG176" s="19">
        <v>0</v>
      </c>
      <c r="AH176">
        <v>0</v>
      </c>
      <c r="AI176">
        <v>0</v>
      </c>
      <c r="AJ176">
        <v>0</v>
      </c>
      <c r="AK176">
        <v>0</v>
      </c>
      <c r="AL176">
        <v>0</v>
      </c>
      <c r="AM176">
        <v>0</v>
      </c>
      <c r="AN176">
        <v>0</v>
      </c>
      <c r="AO176">
        <v>0</v>
      </c>
      <c r="AP176">
        <v>0</v>
      </c>
      <c r="AQ176">
        <v>0</v>
      </c>
      <c r="AR176">
        <v>0</v>
      </c>
      <c r="AS176">
        <v>0</v>
      </c>
      <c r="AT176">
        <v>0</v>
      </c>
      <c r="AU176">
        <v>0</v>
      </c>
      <c r="AV176">
        <v>0</v>
      </c>
      <c r="AW176">
        <v>0</v>
      </c>
      <c r="AX176">
        <v>0</v>
      </c>
      <c r="AY176">
        <v>1267</v>
      </c>
      <c r="AZ176">
        <v>18000</v>
      </c>
      <c r="BA176">
        <v>50000</v>
      </c>
      <c r="BB176">
        <v>31000</v>
      </c>
      <c r="BC176">
        <v>69000</v>
      </c>
      <c r="BD176">
        <v>48000</v>
      </c>
      <c r="BE176">
        <v>76000</v>
      </c>
      <c r="BF176">
        <v>92000</v>
      </c>
      <c r="BG176">
        <v>110000</v>
      </c>
      <c r="BH176">
        <v>0</v>
      </c>
      <c r="BI176">
        <v>31000</v>
      </c>
      <c r="BJ176">
        <v>24000</v>
      </c>
      <c r="BK176">
        <v>7000</v>
      </c>
      <c r="BL176">
        <v>0</v>
      </c>
      <c r="BM176">
        <v>10000</v>
      </c>
      <c r="BN176">
        <v>3000</v>
      </c>
      <c r="BO176">
        <v>0</v>
      </c>
      <c r="BP176">
        <v>2000</v>
      </c>
      <c r="BQ176">
        <v>0</v>
      </c>
      <c r="BR176">
        <v>0</v>
      </c>
      <c r="BS176">
        <v>0</v>
      </c>
      <c r="BT176">
        <v>0</v>
      </c>
      <c r="BU176">
        <v>0</v>
      </c>
      <c r="BV176">
        <v>0</v>
      </c>
      <c r="BW176">
        <v>0</v>
      </c>
      <c r="BX176">
        <v>0</v>
      </c>
      <c r="BY176">
        <v>0</v>
      </c>
      <c r="BZ176">
        <v>0</v>
      </c>
      <c r="CA176">
        <v>0</v>
      </c>
      <c r="CB176">
        <v>0</v>
      </c>
      <c r="CC176">
        <v>0</v>
      </c>
      <c r="CD176">
        <v>0</v>
      </c>
      <c r="CE176">
        <v>0</v>
      </c>
    </row>
    <row r="177" spans="1:83" x14ac:dyDescent="0.35">
      <c r="A177" s="9" t="str">
        <f t="shared" si="2"/>
        <v>9922.051.97</v>
      </c>
      <c r="B177" s="52" t="e">
        <f>+IF(MATCH(A177,List!H$10:H$145,0),"Targeted")</f>
        <v>#N/A</v>
      </c>
      <c r="C177" s="65"/>
      <c r="D177" s="52"/>
      <c r="E177" s="16" t="s">
        <v>296</v>
      </c>
      <c r="F177" s="16" t="s">
        <v>297</v>
      </c>
      <c r="G177" s="16" t="s">
        <v>519</v>
      </c>
      <c r="H177" s="16" t="s">
        <v>520</v>
      </c>
      <c r="I177" s="16" t="s">
        <v>624</v>
      </c>
      <c r="J177" s="16" t="s">
        <v>625</v>
      </c>
      <c r="K177" s="17" t="s">
        <v>314</v>
      </c>
      <c r="L177" s="18" t="s">
        <v>301</v>
      </c>
      <c r="M177" s="195" t="s">
        <v>302</v>
      </c>
      <c r="N177" s="16" t="s">
        <v>303</v>
      </c>
      <c r="O177" s="17" t="s">
        <v>304</v>
      </c>
      <c r="P177" s="17" t="s">
        <v>305</v>
      </c>
      <c r="Q177" s="17" t="s">
        <v>306</v>
      </c>
      <c r="R177">
        <v>0</v>
      </c>
      <c r="S177">
        <v>0</v>
      </c>
      <c r="T177">
        <v>0</v>
      </c>
      <c r="U177">
        <v>0</v>
      </c>
      <c r="V177">
        <v>0</v>
      </c>
      <c r="W177">
        <v>0</v>
      </c>
      <c r="X177">
        <v>0</v>
      </c>
      <c r="Y177">
        <v>0</v>
      </c>
      <c r="Z177">
        <v>0</v>
      </c>
      <c r="AA177">
        <v>0</v>
      </c>
      <c r="AB177">
        <v>0</v>
      </c>
      <c r="AC177">
        <v>0</v>
      </c>
      <c r="AD177">
        <v>0</v>
      </c>
      <c r="AE177">
        <v>0</v>
      </c>
      <c r="AF177">
        <v>0</v>
      </c>
      <c r="AG177" s="19">
        <v>0</v>
      </c>
      <c r="AH177">
        <v>0</v>
      </c>
      <c r="AI177">
        <v>0</v>
      </c>
      <c r="AJ177">
        <v>0</v>
      </c>
      <c r="AK177">
        <v>0</v>
      </c>
      <c r="AL177">
        <v>0</v>
      </c>
      <c r="AM177">
        <v>0</v>
      </c>
      <c r="AN177">
        <v>0</v>
      </c>
      <c r="AO177">
        <v>0</v>
      </c>
      <c r="AP177">
        <v>0</v>
      </c>
      <c r="AQ177">
        <v>0</v>
      </c>
      <c r="AR177">
        <v>0</v>
      </c>
      <c r="AS177">
        <v>0</v>
      </c>
      <c r="AT177">
        <v>633</v>
      </c>
      <c r="AU177">
        <v>4223</v>
      </c>
      <c r="AV177">
        <v>9727</v>
      </c>
      <c r="AW177">
        <v>11923</v>
      </c>
      <c r="AX177">
        <v>8597</v>
      </c>
      <c r="AY177">
        <v>1601</v>
      </c>
      <c r="AZ177">
        <v>3000</v>
      </c>
      <c r="BA177">
        <v>5000</v>
      </c>
      <c r="BB177">
        <v>5000</v>
      </c>
      <c r="BC177">
        <v>1000</v>
      </c>
      <c r="BD177">
        <v>20000</v>
      </c>
      <c r="BE177">
        <v>24000</v>
      </c>
      <c r="BF177">
        <v>27000</v>
      </c>
      <c r="BG177">
        <v>23000</v>
      </c>
      <c r="BH177">
        <v>5000</v>
      </c>
      <c r="BI177">
        <v>3000</v>
      </c>
      <c r="BJ177">
        <v>3000</v>
      </c>
      <c r="BK177">
        <v>7000</v>
      </c>
      <c r="BL177">
        <v>15000</v>
      </c>
      <c r="BM177">
        <v>15000</v>
      </c>
      <c r="BN177">
        <v>0</v>
      </c>
      <c r="BO177">
        <v>2000</v>
      </c>
      <c r="BP177">
        <v>12000</v>
      </c>
      <c r="BQ177">
        <v>15000</v>
      </c>
      <c r="BR177">
        <v>3000</v>
      </c>
      <c r="BS177">
        <v>1000</v>
      </c>
      <c r="BT177">
        <v>1000</v>
      </c>
      <c r="BU177">
        <v>2000</v>
      </c>
      <c r="BV177">
        <v>1000</v>
      </c>
      <c r="BW177">
        <v>0</v>
      </c>
      <c r="BX177" s="10">
        <v>-1000</v>
      </c>
      <c r="BY177">
        <v>3000</v>
      </c>
      <c r="BZ177">
        <v>2000</v>
      </c>
      <c r="CA177">
        <v>0</v>
      </c>
      <c r="CB177">
        <v>0</v>
      </c>
      <c r="CC177">
        <v>0</v>
      </c>
      <c r="CD177">
        <v>0</v>
      </c>
      <c r="CE177">
        <v>0</v>
      </c>
    </row>
    <row r="178" spans="1:83" x14ac:dyDescent="0.35">
      <c r="A178" s="9" t="str">
        <f t="shared" si="2"/>
        <v>9927.051.97</v>
      </c>
      <c r="B178" s="52" t="e">
        <f>+IF(MATCH(A178,List!H$10:H$145,0),"Targeted")</f>
        <v>#N/A</v>
      </c>
      <c r="C178" s="65"/>
      <c r="D178" s="52"/>
      <c r="E178" s="16" t="s">
        <v>296</v>
      </c>
      <c r="F178" s="16" t="s">
        <v>297</v>
      </c>
      <c r="G178" s="16" t="s">
        <v>519</v>
      </c>
      <c r="H178" s="16" t="s">
        <v>520</v>
      </c>
      <c r="I178" s="16" t="s">
        <v>626</v>
      </c>
      <c r="J178" s="16" t="s">
        <v>627</v>
      </c>
      <c r="K178" s="17" t="s">
        <v>314</v>
      </c>
      <c r="L178" s="18" t="s">
        <v>301</v>
      </c>
      <c r="M178" s="195" t="s">
        <v>302</v>
      </c>
      <c r="N178" s="16" t="s">
        <v>303</v>
      </c>
      <c r="O178" s="17" t="s">
        <v>346</v>
      </c>
      <c r="P178" s="17" t="s">
        <v>305</v>
      </c>
      <c r="Q178" s="17" t="s">
        <v>306</v>
      </c>
      <c r="R178">
        <v>0</v>
      </c>
      <c r="S178">
        <v>0</v>
      </c>
      <c r="T178">
        <v>0</v>
      </c>
      <c r="U178">
        <v>0</v>
      </c>
      <c r="V178">
        <v>0</v>
      </c>
      <c r="W178">
        <v>0</v>
      </c>
      <c r="X178">
        <v>0</v>
      </c>
      <c r="Y178">
        <v>0</v>
      </c>
      <c r="Z178">
        <v>0</v>
      </c>
      <c r="AA178">
        <v>0</v>
      </c>
      <c r="AB178">
        <v>0</v>
      </c>
      <c r="AC178">
        <v>0</v>
      </c>
      <c r="AD178">
        <v>0</v>
      </c>
      <c r="AE178">
        <v>0</v>
      </c>
      <c r="AF178">
        <v>0</v>
      </c>
      <c r="AG178" s="19">
        <v>0</v>
      </c>
      <c r="AH178">
        <v>0</v>
      </c>
      <c r="AI178">
        <v>0</v>
      </c>
      <c r="AJ178">
        <v>0</v>
      </c>
      <c r="AK178">
        <v>0</v>
      </c>
      <c r="AL178">
        <v>0</v>
      </c>
      <c r="AM178">
        <v>0</v>
      </c>
      <c r="AN178">
        <v>0</v>
      </c>
      <c r="AO178">
        <v>0</v>
      </c>
      <c r="AP178">
        <v>0</v>
      </c>
      <c r="AQ178">
        <v>0</v>
      </c>
      <c r="AR178">
        <v>0</v>
      </c>
      <c r="AS178">
        <v>0</v>
      </c>
      <c r="AT178">
        <v>0</v>
      </c>
      <c r="AU178">
        <v>0</v>
      </c>
      <c r="AV178">
        <v>15999</v>
      </c>
      <c r="AW178">
        <v>1</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row>
    <row r="179" spans="1:83" x14ac:dyDescent="0.35">
      <c r="A179" s="9" t="str">
        <f t="shared" si="2"/>
        <v>9927.051.97</v>
      </c>
      <c r="B179" s="52" t="e">
        <f>+IF(MATCH(A179,List!H$10:H$145,0),"Targeted")</f>
        <v>#N/A</v>
      </c>
      <c r="C179" s="65"/>
      <c r="D179" s="52"/>
      <c r="E179" s="16" t="s">
        <v>296</v>
      </c>
      <c r="F179" s="16" t="s">
        <v>297</v>
      </c>
      <c r="G179" s="16" t="s">
        <v>519</v>
      </c>
      <c r="H179" s="16" t="s">
        <v>520</v>
      </c>
      <c r="I179" s="16" t="s">
        <v>626</v>
      </c>
      <c r="J179" s="16" t="s">
        <v>627</v>
      </c>
      <c r="K179" s="17" t="s">
        <v>314</v>
      </c>
      <c r="L179" s="18" t="s">
        <v>301</v>
      </c>
      <c r="M179" s="195" t="s">
        <v>302</v>
      </c>
      <c r="N179" s="16" t="s">
        <v>303</v>
      </c>
      <c r="O179" s="17" t="s">
        <v>304</v>
      </c>
      <c r="P179" s="17" t="s">
        <v>305</v>
      </c>
      <c r="Q179" s="17" t="s">
        <v>306</v>
      </c>
      <c r="R179">
        <v>0</v>
      </c>
      <c r="S179">
        <v>0</v>
      </c>
      <c r="T179">
        <v>0</v>
      </c>
      <c r="U179">
        <v>0</v>
      </c>
      <c r="V179">
        <v>0</v>
      </c>
      <c r="W179">
        <v>0</v>
      </c>
      <c r="X179">
        <v>0</v>
      </c>
      <c r="Y179">
        <v>0</v>
      </c>
      <c r="Z179">
        <v>0</v>
      </c>
      <c r="AA179">
        <v>0</v>
      </c>
      <c r="AB179">
        <v>0</v>
      </c>
      <c r="AC179">
        <v>0</v>
      </c>
      <c r="AD179">
        <v>0</v>
      </c>
      <c r="AE179">
        <v>0</v>
      </c>
      <c r="AF179">
        <v>0</v>
      </c>
      <c r="AG179" s="1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92000</v>
      </c>
      <c r="BB179">
        <v>127000</v>
      </c>
      <c r="BC179">
        <v>334000</v>
      </c>
      <c r="BD179">
        <v>126000</v>
      </c>
      <c r="BE179">
        <v>593000</v>
      </c>
      <c r="BF179">
        <v>496000</v>
      </c>
      <c r="BG179">
        <v>510000</v>
      </c>
      <c r="BH179">
        <v>586000</v>
      </c>
      <c r="BI179">
        <v>669000</v>
      </c>
      <c r="BJ179">
        <v>546000</v>
      </c>
      <c r="BK179">
        <v>1078000</v>
      </c>
      <c r="BL179">
        <v>888000</v>
      </c>
      <c r="BM179">
        <v>1156000</v>
      </c>
      <c r="BN179">
        <v>907000</v>
      </c>
      <c r="BO179">
        <v>728000</v>
      </c>
      <c r="BP179">
        <v>940000</v>
      </c>
      <c r="BQ179">
        <v>785000</v>
      </c>
      <c r="BR179">
        <v>625000</v>
      </c>
      <c r="BS179">
        <v>697000</v>
      </c>
      <c r="BT179">
        <v>603000</v>
      </c>
      <c r="BU179">
        <v>590000</v>
      </c>
      <c r="BV179">
        <v>478000</v>
      </c>
      <c r="BW179">
        <v>1258000</v>
      </c>
      <c r="BX179" s="10">
        <v>945000</v>
      </c>
      <c r="BY179">
        <v>723000</v>
      </c>
      <c r="BZ179">
        <v>682000</v>
      </c>
      <c r="CA179">
        <v>637000</v>
      </c>
      <c r="CB179">
        <v>651000</v>
      </c>
      <c r="CC179">
        <v>663000</v>
      </c>
      <c r="CD179">
        <v>678000</v>
      </c>
      <c r="CE179">
        <v>690000</v>
      </c>
    </row>
    <row r="180" spans="1:83" x14ac:dyDescent="0.35">
      <c r="A180" s="9" t="str">
        <f t="shared" si="2"/>
        <v>0000.051.</v>
      </c>
      <c r="B180" s="52" t="e">
        <f>+IF(MATCH(A180,List!H$10:H$145,0),"Targeted")</f>
        <v>#N/A</v>
      </c>
      <c r="C180" s="65"/>
      <c r="D180" s="52"/>
      <c r="E180" s="16" t="s">
        <v>296</v>
      </c>
      <c r="F180" s="16" t="s">
        <v>297</v>
      </c>
      <c r="G180" s="16" t="s">
        <v>628</v>
      </c>
      <c r="H180" s="16" t="s">
        <v>629</v>
      </c>
      <c r="I180" s="16" t="s">
        <v>471</v>
      </c>
      <c r="J180" s="16" t="s">
        <v>630</v>
      </c>
      <c r="K180" s="17" t="s">
        <v>299</v>
      </c>
      <c r="L180" s="18" t="s">
        <v>301</v>
      </c>
      <c r="M180" s="195" t="s">
        <v>302</v>
      </c>
      <c r="N180" s="16" t="s">
        <v>303</v>
      </c>
      <c r="O180" s="17" t="s">
        <v>346</v>
      </c>
      <c r="P180" s="17" t="s">
        <v>305</v>
      </c>
      <c r="Q180" s="17" t="s">
        <v>306</v>
      </c>
      <c r="R180">
        <v>14532033</v>
      </c>
      <c r="S180">
        <v>16631555</v>
      </c>
      <c r="T180">
        <v>15350826</v>
      </c>
      <c r="U180">
        <v>11839339</v>
      </c>
      <c r="V180">
        <v>14338537</v>
      </c>
      <c r="W180">
        <v>19011857</v>
      </c>
      <c r="X180">
        <v>23282719</v>
      </c>
      <c r="Y180">
        <v>23987590</v>
      </c>
      <c r="Z180">
        <v>21583728</v>
      </c>
      <c r="AA180">
        <v>18857758</v>
      </c>
      <c r="AB180">
        <v>17131395</v>
      </c>
      <c r="AC180">
        <v>15654330</v>
      </c>
      <c r="AD180">
        <v>15241245</v>
      </c>
      <c r="AE180">
        <v>16041842</v>
      </c>
      <c r="AF180">
        <v>15963849</v>
      </c>
      <c r="AG180" s="19">
        <v>3766418</v>
      </c>
      <c r="AH180">
        <v>18178231</v>
      </c>
      <c r="AI180">
        <v>19975554</v>
      </c>
      <c r="AJ180">
        <v>25404254</v>
      </c>
      <c r="AK180">
        <v>29020668</v>
      </c>
      <c r="AL180">
        <v>35191231</v>
      </c>
      <c r="AM180">
        <v>43270976</v>
      </c>
      <c r="AN180">
        <v>53623674</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row>
    <row r="181" spans="1:83" x14ac:dyDescent="0.35">
      <c r="A181" s="9" t="str">
        <f t="shared" si="2"/>
        <v>0300.051.97</v>
      </c>
      <c r="B181" s="52" t="e">
        <f>+IF(MATCH(A181,List!H$10:H$145,0),"Targeted")</f>
        <v>#N/A</v>
      </c>
      <c r="C181" s="65"/>
      <c r="D181" s="52"/>
      <c r="E181" s="16" t="s">
        <v>296</v>
      </c>
      <c r="F181" s="16" t="s">
        <v>297</v>
      </c>
      <c r="G181" s="16" t="s">
        <v>628</v>
      </c>
      <c r="H181" s="16" t="s">
        <v>629</v>
      </c>
      <c r="I181" s="16" t="s">
        <v>631</v>
      </c>
      <c r="J181" s="16" t="s">
        <v>632</v>
      </c>
      <c r="K181" s="17" t="s">
        <v>314</v>
      </c>
      <c r="L181" s="18" t="s">
        <v>301</v>
      </c>
      <c r="M181" s="195" t="s">
        <v>302</v>
      </c>
      <c r="N181" s="16" t="s">
        <v>303</v>
      </c>
      <c r="O181" s="17" t="s">
        <v>346</v>
      </c>
      <c r="P181" s="17" t="s">
        <v>305</v>
      </c>
      <c r="Q181" s="17" t="s">
        <v>306</v>
      </c>
      <c r="R181">
        <v>0</v>
      </c>
      <c r="S181">
        <v>0</v>
      </c>
      <c r="T181">
        <v>0</v>
      </c>
      <c r="U181">
        <v>0</v>
      </c>
      <c r="V181">
        <v>0</v>
      </c>
      <c r="W181">
        <v>0</v>
      </c>
      <c r="X181">
        <v>0</v>
      </c>
      <c r="Y181">
        <v>0</v>
      </c>
      <c r="Z181">
        <v>0</v>
      </c>
      <c r="AA181">
        <v>0</v>
      </c>
      <c r="AB181">
        <v>0</v>
      </c>
      <c r="AC181">
        <v>0</v>
      </c>
      <c r="AD181">
        <v>0</v>
      </c>
      <c r="AE181">
        <v>0</v>
      </c>
      <c r="AF181">
        <v>0</v>
      </c>
      <c r="AG181" s="19">
        <v>0</v>
      </c>
      <c r="AH181">
        <v>0</v>
      </c>
      <c r="AI181">
        <v>0</v>
      </c>
      <c r="AJ181">
        <v>0</v>
      </c>
      <c r="AK181">
        <v>0</v>
      </c>
      <c r="AL181">
        <v>0</v>
      </c>
      <c r="AM181">
        <v>-30</v>
      </c>
      <c r="AN181">
        <v>-173</v>
      </c>
      <c r="AO181">
        <v>764054</v>
      </c>
      <c r="AP181">
        <v>962103</v>
      </c>
      <c r="AQ181">
        <v>952598</v>
      </c>
      <c r="AR181">
        <v>1336898</v>
      </c>
      <c r="AS181">
        <v>1292838</v>
      </c>
      <c r="AT181">
        <v>1552960</v>
      </c>
      <c r="AU181">
        <v>1461401</v>
      </c>
      <c r="AV181">
        <v>1530033</v>
      </c>
      <c r="AW181">
        <v>1420193</v>
      </c>
      <c r="AX181">
        <v>1732323</v>
      </c>
      <c r="AY181">
        <v>1813680</v>
      </c>
      <c r="AZ181">
        <v>2252000</v>
      </c>
      <c r="BA181">
        <v>2019000</v>
      </c>
      <c r="BB181">
        <v>2103000</v>
      </c>
      <c r="BC181">
        <v>2283000</v>
      </c>
      <c r="BD181">
        <v>2168000</v>
      </c>
      <c r="BE181">
        <v>2366000</v>
      </c>
      <c r="BF181">
        <v>2275000</v>
      </c>
      <c r="BG181">
        <v>2255000</v>
      </c>
      <c r="BH181">
        <v>2649000</v>
      </c>
      <c r="BI181">
        <v>3774000</v>
      </c>
      <c r="BJ181">
        <v>3915000</v>
      </c>
      <c r="BK181">
        <v>3480000</v>
      </c>
      <c r="BL181">
        <v>3429000</v>
      </c>
      <c r="BM181">
        <v>3961000</v>
      </c>
      <c r="BN181">
        <v>4737000</v>
      </c>
      <c r="BO181">
        <v>4287000</v>
      </c>
      <c r="BP181">
        <v>4901000</v>
      </c>
      <c r="BQ181">
        <v>5018000</v>
      </c>
      <c r="BR181">
        <v>4479000</v>
      </c>
      <c r="BS181">
        <v>5059000</v>
      </c>
      <c r="BT181">
        <v>4562000</v>
      </c>
      <c r="BU181">
        <v>4467000</v>
      </c>
      <c r="BV181">
        <v>4372000</v>
      </c>
      <c r="BW181">
        <v>4919000</v>
      </c>
      <c r="BX181">
        <v>5994000</v>
      </c>
      <c r="BY181">
        <v>6742000</v>
      </c>
      <c r="BZ181">
        <v>4975000</v>
      </c>
      <c r="CA181">
        <v>4646000</v>
      </c>
      <c r="CB181">
        <v>5770000</v>
      </c>
      <c r="CC181">
        <v>6447000</v>
      </c>
      <c r="CD181">
        <v>6651000</v>
      </c>
      <c r="CE181">
        <v>6638000</v>
      </c>
    </row>
    <row r="182" spans="1:83" x14ac:dyDescent="0.35">
      <c r="A182" s="9" t="str">
        <f t="shared" si="2"/>
        <v>0350.051.97</v>
      </c>
      <c r="B182" s="52" t="e">
        <f>+IF(MATCH(A182,List!H$10:H$145,0),"Targeted")</f>
        <v>#N/A</v>
      </c>
      <c r="C182" s="65"/>
      <c r="D182" s="52"/>
      <c r="E182" s="16" t="s">
        <v>296</v>
      </c>
      <c r="F182" s="16" t="s">
        <v>297</v>
      </c>
      <c r="G182" s="16" t="s">
        <v>628</v>
      </c>
      <c r="H182" s="16" t="s">
        <v>629</v>
      </c>
      <c r="I182" s="16" t="s">
        <v>160</v>
      </c>
      <c r="J182" s="16" t="s">
        <v>633</v>
      </c>
      <c r="K182" s="17" t="s">
        <v>314</v>
      </c>
      <c r="L182" s="18" t="s">
        <v>301</v>
      </c>
      <c r="M182" s="195" t="s">
        <v>302</v>
      </c>
      <c r="N182" s="16" t="s">
        <v>303</v>
      </c>
      <c r="O182" s="17" t="s">
        <v>346</v>
      </c>
      <c r="P182" s="17" t="s">
        <v>305</v>
      </c>
      <c r="Q182" s="17" t="s">
        <v>306</v>
      </c>
      <c r="R182">
        <v>0</v>
      </c>
      <c r="S182">
        <v>0</v>
      </c>
      <c r="T182">
        <v>0</v>
      </c>
      <c r="U182">
        <v>0</v>
      </c>
      <c r="V182">
        <v>0</v>
      </c>
      <c r="W182">
        <v>0</v>
      </c>
      <c r="X182">
        <v>0</v>
      </c>
      <c r="Y182">
        <v>0</v>
      </c>
      <c r="Z182">
        <v>0</v>
      </c>
      <c r="AA182">
        <v>0</v>
      </c>
      <c r="AB182">
        <v>0</v>
      </c>
      <c r="AC182">
        <v>0</v>
      </c>
      <c r="AD182">
        <v>0</v>
      </c>
      <c r="AE182">
        <v>0</v>
      </c>
      <c r="AF182">
        <v>0</v>
      </c>
      <c r="AG182" s="19">
        <v>0</v>
      </c>
      <c r="AH182">
        <v>0</v>
      </c>
      <c r="AI182">
        <v>0</v>
      </c>
      <c r="AJ182">
        <v>0</v>
      </c>
      <c r="AK182">
        <v>0</v>
      </c>
      <c r="AL182">
        <v>0</v>
      </c>
      <c r="AM182">
        <v>0</v>
      </c>
      <c r="AN182">
        <v>0</v>
      </c>
      <c r="AO182">
        <v>16406</v>
      </c>
      <c r="AP182">
        <v>106357</v>
      </c>
      <c r="AQ182">
        <v>66487</v>
      </c>
      <c r="AR182">
        <v>506617</v>
      </c>
      <c r="AS182">
        <v>536322</v>
      </c>
      <c r="AT182">
        <v>957197</v>
      </c>
      <c r="AU182">
        <v>1292735</v>
      </c>
      <c r="AV182">
        <v>1257651</v>
      </c>
      <c r="AW182">
        <v>1560886</v>
      </c>
      <c r="AX182">
        <v>1662195</v>
      </c>
      <c r="AY182">
        <v>2049219</v>
      </c>
      <c r="AZ182">
        <v>1187000</v>
      </c>
      <c r="BA182">
        <v>1363000</v>
      </c>
      <c r="BB182">
        <v>667000</v>
      </c>
      <c r="BC182">
        <v>765000</v>
      </c>
      <c r="BD182">
        <v>716000</v>
      </c>
      <c r="BE182">
        <v>394000</v>
      </c>
      <c r="BF182">
        <v>386000</v>
      </c>
      <c r="BG182">
        <v>372000</v>
      </c>
      <c r="BH182">
        <v>316000</v>
      </c>
      <c r="BI182">
        <v>405000</v>
      </c>
      <c r="BJ182">
        <v>325000</v>
      </c>
      <c r="BK182">
        <v>379000</v>
      </c>
      <c r="BL182">
        <v>783000</v>
      </c>
      <c r="BM182">
        <v>710000</v>
      </c>
      <c r="BN182">
        <v>980000</v>
      </c>
      <c r="BO182">
        <v>1073000</v>
      </c>
      <c r="BP182">
        <v>1092000</v>
      </c>
      <c r="BQ182">
        <v>1465000</v>
      </c>
      <c r="BR182">
        <v>1183000</v>
      </c>
      <c r="BS182">
        <v>902000</v>
      </c>
      <c r="BT182">
        <v>1108000</v>
      </c>
      <c r="BU182">
        <v>908000</v>
      </c>
      <c r="BV182">
        <v>970000</v>
      </c>
      <c r="BW182">
        <v>1120000</v>
      </c>
      <c r="BX182">
        <v>902000</v>
      </c>
      <c r="BY182">
        <v>998000</v>
      </c>
      <c r="BZ182">
        <v>331000</v>
      </c>
      <c r="CA182">
        <v>546000</v>
      </c>
      <c r="CB182">
        <v>610000</v>
      </c>
      <c r="CC182">
        <v>451000</v>
      </c>
      <c r="CD182">
        <v>312000</v>
      </c>
      <c r="CE182">
        <v>171000</v>
      </c>
    </row>
    <row r="183" spans="1:83" x14ac:dyDescent="0.35">
      <c r="A183" s="9" t="str">
        <f t="shared" si="2"/>
        <v>0360.051.97</v>
      </c>
      <c r="B183" s="52" t="e">
        <f>+IF(MATCH(A183,List!H$10:H$145,0),"Targeted")</f>
        <v>#N/A</v>
      </c>
      <c r="C183" s="65"/>
      <c r="D183" s="52"/>
      <c r="E183" s="16" t="s">
        <v>296</v>
      </c>
      <c r="F183" s="16" t="s">
        <v>297</v>
      </c>
      <c r="G183" s="16" t="s">
        <v>628</v>
      </c>
      <c r="H183" s="16" t="s">
        <v>629</v>
      </c>
      <c r="I183" s="16" t="s">
        <v>634</v>
      </c>
      <c r="J183" s="16" t="s">
        <v>635</v>
      </c>
      <c r="K183" s="17" t="s">
        <v>314</v>
      </c>
      <c r="L183" s="18" t="s">
        <v>301</v>
      </c>
      <c r="M183" s="195" t="s">
        <v>302</v>
      </c>
      <c r="N183" s="16" t="s">
        <v>303</v>
      </c>
      <c r="O183" s="17" t="s">
        <v>346</v>
      </c>
      <c r="P183" s="17" t="s">
        <v>305</v>
      </c>
      <c r="Q183" s="17" t="s">
        <v>306</v>
      </c>
      <c r="R183">
        <v>0</v>
      </c>
      <c r="S183">
        <v>0</v>
      </c>
      <c r="T183">
        <v>0</v>
      </c>
      <c r="U183">
        <v>0</v>
      </c>
      <c r="V183">
        <v>0</v>
      </c>
      <c r="W183">
        <v>0</v>
      </c>
      <c r="X183">
        <v>0</v>
      </c>
      <c r="Y183">
        <v>0</v>
      </c>
      <c r="Z183">
        <v>0</v>
      </c>
      <c r="AA183">
        <v>0</v>
      </c>
      <c r="AB183">
        <v>0</v>
      </c>
      <c r="AC183">
        <v>0</v>
      </c>
      <c r="AD183">
        <v>0</v>
      </c>
      <c r="AE183">
        <v>0</v>
      </c>
      <c r="AF183">
        <v>0</v>
      </c>
      <c r="AG183" s="19">
        <v>0</v>
      </c>
      <c r="AH183">
        <v>0</v>
      </c>
      <c r="AI183">
        <v>0</v>
      </c>
      <c r="AJ183">
        <v>0</v>
      </c>
      <c r="AK183">
        <v>0</v>
      </c>
      <c r="AL183">
        <v>0</v>
      </c>
      <c r="AM183">
        <v>0</v>
      </c>
      <c r="AN183">
        <v>0</v>
      </c>
      <c r="AO183">
        <v>0</v>
      </c>
      <c r="AP183">
        <v>0</v>
      </c>
      <c r="AQ183">
        <v>0</v>
      </c>
      <c r="AR183">
        <v>0</v>
      </c>
      <c r="AS183">
        <v>970</v>
      </c>
      <c r="AT183">
        <v>3932</v>
      </c>
      <c r="AU183">
        <v>16507</v>
      </c>
      <c r="AV183">
        <v>15842</v>
      </c>
      <c r="AW183">
        <v>16610</v>
      </c>
      <c r="AX183">
        <v>13344</v>
      </c>
      <c r="AY183">
        <v>16714</v>
      </c>
      <c r="AZ183">
        <v>23000</v>
      </c>
      <c r="BA183">
        <v>47000</v>
      </c>
      <c r="BB183">
        <v>30000</v>
      </c>
      <c r="BC183">
        <v>14000</v>
      </c>
      <c r="BD183">
        <v>11000</v>
      </c>
      <c r="BE183">
        <v>15000</v>
      </c>
      <c r="BF183">
        <v>15000</v>
      </c>
      <c r="BG183">
        <v>9000</v>
      </c>
      <c r="BH183">
        <v>76000</v>
      </c>
      <c r="BI183">
        <v>63000</v>
      </c>
      <c r="BJ183">
        <v>56000</v>
      </c>
      <c r="BK183">
        <v>31000</v>
      </c>
      <c r="BL183">
        <v>38000</v>
      </c>
      <c r="BM183">
        <v>55000</v>
      </c>
      <c r="BN183">
        <v>83000</v>
      </c>
      <c r="BO183">
        <v>88000</v>
      </c>
      <c r="BP183">
        <v>92000</v>
      </c>
      <c r="BQ183">
        <v>76000</v>
      </c>
      <c r="BR183">
        <v>52000</v>
      </c>
      <c r="BS183">
        <v>72000</v>
      </c>
      <c r="BT183">
        <v>59000</v>
      </c>
      <c r="BU183">
        <v>55000</v>
      </c>
      <c r="BV183">
        <v>56000</v>
      </c>
      <c r="BW183">
        <v>122000</v>
      </c>
      <c r="BX183">
        <v>120000</v>
      </c>
      <c r="BY183">
        <v>402000</v>
      </c>
      <c r="BZ183">
        <v>795000</v>
      </c>
      <c r="CA183">
        <v>388000</v>
      </c>
      <c r="CB183">
        <v>324000</v>
      </c>
      <c r="CC183">
        <v>329000</v>
      </c>
      <c r="CD183">
        <v>348000</v>
      </c>
      <c r="CE183">
        <v>364000</v>
      </c>
    </row>
    <row r="184" spans="1:83" x14ac:dyDescent="0.35">
      <c r="A184" s="9" t="str">
        <f t="shared" si="2"/>
        <v>0361.051.</v>
      </c>
      <c r="B184" s="52" t="e">
        <f>+IF(MATCH(A184,List!H$10:H$145,0),"Targeted")</f>
        <v>#N/A</v>
      </c>
      <c r="C184" s="65"/>
      <c r="D184" s="52"/>
      <c r="E184" s="16" t="s">
        <v>296</v>
      </c>
      <c r="F184" s="16" t="s">
        <v>297</v>
      </c>
      <c r="G184" s="16" t="s">
        <v>628</v>
      </c>
      <c r="H184" s="16" t="s">
        <v>629</v>
      </c>
      <c r="I184" s="16" t="s">
        <v>636</v>
      </c>
      <c r="J184" s="16" t="s">
        <v>637</v>
      </c>
      <c r="K184" s="17" t="s">
        <v>299</v>
      </c>
      <c r="L184" s="18" t="s">
        <v>301</v>
      </c>
      <c r="M184" s="195" t="s">
        <v>302</v>
      </c>
      <c r="N184" s="16" t="s">
        <v>303</v>
      </c>
      <c r="O184" s="17" t="s">
        <v>346</v>
      </c>
      <c r="P184" s="17" t="s">
        <v>305</v>
      </c>
      <c r="Q184" s="17" t="s">
        <v>306</v>
      </c>
      <c r="R184">
        <v>0</v>
      </c>
      <c r="S184">
        <v>0</v>
      </c>
      <c r="T184">
        <v>0</v>
      </c>
      <c r="U184">
        <v>0</v>
      </c>
      <c r="V184">
        <v>0</v>
      </c>
      <c r="W184">
        <v>0</v>
      </c>
      <c r="X184">
        <v>0</v>
      </c>
      <c r="Y184">
        <v>0</v>
      </c>
      <c r="Z184">
        <v>0</v>
      </c>
      <c r="AA184">
        <v>0</v>
      </c>
      <c r="AB184">
        <v>0</v>
      </c>
      <c r="AC184">
        <v>0</v>
      </c>
      <c r="AD184">
        <v>0</v>
      </c>
      <c r="AE184">
        <v>0</v>
      </c>
      <c r="AF184">
        <v>0</v>
      </c>
      <c r="AG184" s="19">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10000</v>
      </c>
      <c r="CA184">
        <v>20000</v>
      </c>
      <c r="CB184">
        <v>18000</v>
      </c>
      <c r="CC184">
        <v>4000</v>
      </c>
      <c r="CD184">
        <v>2000</v>
      </c>
      <c r="CE184">
        <v>2000</v>
      </c>
    </row>
    <row r="185" spans="1:83" x14ac:dyDescent="0.35">
      <c r="A185" s="9" t="str">
        <f t="shared" si="2"/>
        <v>0380.051.17</v>
      </c>
      <c r="B185" s="52" t="e">
        <f>+IF(MATCH(A185,List!H$10:H$145,0),"Targeted")</f>
        <v>#N/A</v>
      </c>
      <c r="C185" s="65"/>
      <c r="D185" s="52"/>
      <c r="E185" s="16" t="s">
        <v>296</v>
      </c>
      <c r="F185" s="16" t="s">
        <v>297</v>
      </c>
      <c r="G185" s="16" t="s">
        <v>628</v>
      </c>
      <c r="H185" s="16" t="s">
        <v>629</v>
      </c>
      <c r="I185" s="16" t="s">
        <v>638</v>
      </c>
      <c r="J185" s="16" t="s">
        <v>639</v>
      </c>
      <c r="K185" s="17" t="s">
        <v>317</v>
      </c>
      <c r="L185" s="18" t="s">
        <v>301</v>
      </c>
      <c r="M185" s="195" t="s">
        <v>302</v>
      </c>
      <c r="N185" s="16" t="s">
        <v>303</v>
      </c>
      <c r="O185" s="17" t="s">
        <v>346</v>
      </c>
      <c r="P185" s="17" t="s">
        <v>305</v>
      </c>
      <c r="Q185" s="17" t="s">
        <v>306</v>
      </c>
      <c r="R185">
        <v>0</v>
      </c>
      <c r="S185">
        <v>0</v>
      </c>
      <c r="T185">
        <v>0</v>
      </c>
      <c r="U185">
        <v>0</v>
      </c>
      <c r="V185">
        <v>0</v>
      </c>
      <c r="W185">
        <v>0</v>
      </c>
      <c r="X185">
        <v>0</v>
      </c>
      <c r="Y185">
        <v>0</v>
      </c>
      <c r="Z185">
        <v>0</v>
      </c>
      <c r="AA185">
        <v>0</v>
      </c>
      <c r="AB185">
        <v>0</v>
      </c>
      <c r="AC185">
        <v>0</v>
      </c>
      <c r="AD185">
        <v>0</v>
      </c>
      <c r="AE185">
        <v>0</v>
      </c>
      <c r="AF185">
        <v>0</v>
      </c>
      <c r="AG185" s="19">
        <v>0</v>
      </c>
      <c r="AH185">
        <v>0</v>
      </c>
      <c r="AI185">
        <v>0</v>
      </c>
      <c r="AJ185">
        <v>0</v>
      </c>
      <c r="AK185">
        <v>0</v>
      </c>
      <c r="AL185">
        <v>0</v>
      </c>
      <c r="AM185">
        <v>0</v>
      </c>
      <c r="AN185">
        <v>0</v>
      </c>
      <c r="AO185">
        <v>0</v>
      </c>
      <c r="AP185">
        <v>0</v>
      </c>
      <c r="AQ185">
        <v>0</v>
      </c>
      <c r="AR185">
        <v>47448</v>
      </c>
      <c r="AS185">
        <v>91504</v>
      </c>
      <c r="AT185">
        <v>131014</v>
      </c>
      <c r="AU185">
        <v>61135</v>
      </c>
      <c r="AV185">
        <v>96971</v>
      </c>
      <c r="AW185">
        <v>16191</v>
      </c>
      <c r="AX185">
        <v>8524</v>
      </c>
      <c r="AY185">
        <v>16329</v>
      </c>
      <c r="AZ185">
        <v>5000</v>
      </c>
      <c r="BA185">
        <v>0</v>
      </c>
      <c r="BB185">
        <v>0</v>
      </c>
      <c r="BC185">
        <v>3000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22000</v>
      </c>
      <c r="CA185">
        <v>16000</v>
      </c>
      <c r="CB185">
        <v>11000</v>
      </c>
      <c r="CC185">
        <v>0</v>
      </c>
      <c r="CD185">
        <v>0</v>
      </c>
      <c r="CE185">
        <v>0</v>
      </c>
    </row>
    <row r="186" spans="1:83" x14ac:dyDescent="0.35">
      <c r="A186" s="9" t="str">
        <f t="shared" si="2"/>
        <v>0390.051.97</v>
      </c>
      <c r="B186" s="52" t="e">
        <f>+IF(MATCH(A186,List!H$10:H$145,0),"Targeted")</f>
        <v>#N/A</v>
      </c>
      <c r="C186" s="65"/>
      <c r="D186" s="52"/>
      <c r="E186" s="16" t="s">
        <v>296</v>
      </c>
      <c r="F186" s="16" t="s">
        <v>297</v>
      </c>
      <c r="G186" s="16" t="s">
        <v>628</v>
      </c>
      <c r="H186" s="16" t="s">
        <v>629</v>
      </c>
      <c r="I186" s="16" t="s">
        <v>155</v>
      </c>
      <c r="J186" s="16" t="s">
        <v>640</v>
      </c>
      <c r="K186" s="17" t="s">
        <v>314</v>
      </c>
      <c r="L186" s="18" t="s">
        <v>301</v>
      </c>
      <c r="M186" s="195" t="s">
        <v>302</v>
      </c>
      <c r="N186" s="16" t="s">
        <v>303</v>
      </c>
      <c r="O186" s="17" t="s">
        <v>346</v>
      </c>
      <c r="P186" s="17" t="s">
        <v>305</v>
      </c>
      <c r="Q186" s="17" t="s">
        <v>306</v>
      </c>
      <c r="R186">
        <v>0</v>
      </c>
      <c r="S186">
        <v>0</v>
      </c>
      <c r="T186">
        <v>0</v>
      </c>
      <c r="U186">
        <v>0</v>
      </c>
      <c r="V186">
        <v>0</v>
      </c>
      <c r="W186">
        <v>0</v>
      </c>
      <c r="X186">
        <v>0</v>
      </c>
      <c r="Y186">
        <v>0</v>
      </c>
      <c r="Z186">
        <v>0</v>
      </c>
      <c r="AA186">
        <v>0</v>
      </c>
      <c r="AB186">
        <v>0</v>
      </c>
      <c r="AC186">
        <v>0</v>
      </c>
      <c r="AD186">
        <v>0</v>
      </c>
      <c r="AE186">
        <v>0</v>
      </c>
      <c r="AF186">
        <v>0</v>
      </c>
      <c r="AG186" s="19">
        <v>0</v>
      </c>
      <c r="AH186">
        <v>0</v>
      </c>
      <c r="AI186">
        <v>0</v>
      </c>
      <c r="AJ186">
        <v>0</v>
      </c>
      <c r="AK186">
        <v>0</v>
      </c>
      <c r="AL186">
        <v>0</v>
      </c>
      <c r="AM186">
        <v>0</v>
      </c>
      <c r="AN186">
        <v>0</v>
      </c>
      <c r="AO186">
        <v>0</v>
      </c>
      <c r="AP186">
        <v>0</v>
      </c>
      <c r="AQ186">
        <v>0</v>
      </c>
      <c r="AR186">
        <v>46313</v>
      </c>
      <c r="AS186">
        <v>111306</v>
      </c>
      <c r="AT186">
        <v>147508</v>
      </c>
      <c r="AU186">
        <v>196269</v>
      </c>
      <c r="AV186">
        <v>293663</v>
      </c>
      <c r="AW186">
        <v>273785</v>
      </c>
      <c r="AX186">
        <v>350908</v>
      </c>
      <c r="AY186">
        <v>351510</v>
      </c>
      <c r="AZ186">
        <v>388000</v>
      </c>
      <c r="BA186">
        <v>499000</v>
      </c>
      <c r="BB186">
        <v>511000</v>
      </c>
      <c r="BC186">
        <v>623000</v>
      </c>
      <c r="BD186">
        <v>936000</v>
      </c>
      <c r="BE186">
        <v>1100000</v>
      </c>
      <c r="BF186">
        <v>1134000</v>
      </c>
      <c r="BG186">
        <v>1162000</v>
      </c>
      <c r="BH186">
        <v>1191000</v>
      </c>
      <c r="BI186">
        <v>1328000</v>
      </c>
      <c r="BJ186">
        <v>1319000</v>
      </c>
      <c r="BK186">
        <v>1388000</v>
      </c>
      <c r="BL186">
        <v>1405000</v>
      </c>
      <c r="BM186">
        <v>1374000</v>
      </c>
      <c r="BN186">
        <v>1382000</v>
      </c>
      <c r="BO186">
        <v>1393000</v>
      </c>
      <c r="BP186">
        <v>1490000</v>
      </c>
      <c r="BQ186">
        <v>1419000</v>
      </c>
      <c r="BR186">
        <v>1110000</v>
      </c>
      <c r="BS186">
        <v>1227000</v>
      </c>
      <c r="BT186">
        <v>988000</v>
      </c>
      <c r="BU186">
        <v>787000</v>
      </c>
      <c r="BV186">
        <v>665000</v>
      </c>
      <c r="BW186">
        <v>751000</v>
      </c>
      <c r="BX186">
        <v>903000</v>
      </c>
      <c r="BY186">
        <v>1147000</v>
      </c>
      <c r="BZ186">
        <v>546000</v>
      </c>
      <c r="CA186">
        <v>811000</v>
      </c>
      <c r="CB186">
        <v>985000</v>
      </c>
      <c r="CC186">
        <v>1090000</v>
      </c>
      <c r="CD186">
        <v>1131000</v>
      </c>
      <c r="CE186">
        <v>1158000</v>
      </c>
    </row>
    <row r="187" spans="1:83" x14ac:dyDescent="0.35">
      <c r="A187" s="9" t="str">
        <f t="shared" si="2"/>
        <v>1109.051.17</v>
      </c>
      <c r="B187" s="52" t="e">
        <f>+IF(MATCH(A187,List!H$10:H$145,0),"Targeted")</f>
        <v>#N/A</v>
      </c>
      <c r="C187" s="65"/>
      <c r="D187" s="52"/>
      <c r="E187" s="16" t="s">
        <v>296</v>
      </c>
      <c r="F187" s="16" t="s">
        <v>297</v>
      </c>
      <c r="G187" s="16" t="s">
        <v>628</v>
      </c>
      <c r="H187" s="16" t="s">
        <v>629</v>
      </c>
      <c r="I187" s="16" t="s">
        <v>641</v>
      </c>
      <c r="J187" s="16" t="s">
        <v>642</v>
      </c>
      <c r="K187" s="17" t="s">
        <v>317</v>
      </c>
      <c r="L187" s="18" t="s">
        <v>301</v>
      </c>
      <c r="M187" s="195" t="s">
        <v>302</v>
      </c>
      <c r="N187" s="16" t="s">
        <v>303</v>
      </c>
      <c r="O187" s="17" t="s">
        <v>346</v>
      </c>
      <c r="P187" s="17" t="s">
        <v>305</v>
      </c>
      <c r="Q187" s="17" t="s">
        <v>306</v>
      </c>
      <c r="R187">
        <v>0</v>
      </c>
      <c r="S187">
        <v>0</v>
      </c>
      <c r="T187">
        <v>0</v>
      </c>
      <c r="U187">
        <v>0</v>
      </c>
      <c r="V187">
        <v>0</v>
      </c>
      <c r="W187">
        <v>0</v>
      </c>
      <c r="X187">
        <v>0</v>
      </c>
      <c r="Y187">
        <v>0</v>
      </c>
      <c r="Z187">
        <v>0</v>
      </c>
      <c r="AA187">
        <v>0</v>
      </c>
      <c r="AB187">
        <v>0</v>
      </c>
      <c r="AC187">
        <v>0</v>
      </c>
      <c r="AD187">
        <v>0</v>
      </c>
      <c r="AE187">
        <v>0</v>
      </c>
      <c r="AF187">
        <v>0</v>
      </c>
      <c r="AG187" s="19">
        <v>0</v>
      </c>
      <c r="AH187">
        <v>0</v>
      </c>
      <c r="AI187">
        <v>0</v>
      </c>
      <c r="AJ187">
        <v>0</v>
      </c>
      <c r="AK187">
        <v>0</v>
      </c>
      <c r="AL187">
        <v>0</v>
      </c>
      <c r="AM187">
        <v>0</v>
      </c>
      <c r="AN187">
        <v>0</v>
      </c>
      <c r="AO187">
        <v>1456885</v>
      </c>
      <c r="AP187">
        <v>1649613</v>
      </c>
      <c r="AQ187">
        <v>1753014</v>
      </c>
      <c r="AR187">
        <v>1674330</v>
      </c>
      <c r="AS187">
        <v>1384855</v>
      </c>
      <c r="AT187">
        <v>1340939</v>
      </c>
      <c r="AU187">
        <v>1309894</v>
      </c>
      <c r="AV187">
        <v>1199773</v>
      </c>
      <c r="AW187">
        <v>1086231</v>
      </c>
      <c r="AX187">
        <v>1458174</v>
      </c>
      <c r="AY187">
        <v>841338</v>
      </c>
      <c r="AZ187">
        <v>597000</v>
      </c>
      <c r="BA187">
        <v>454000</v>
      </c>
      <c r="BB187">
        <v>600000</v>
      </c>
      <c r="BC187">
        <v>617000</v>
      </c>
      <c r="BD187">
        <v>593000</v>
      </c>
      <c r="BE187">
        <v>879000</v>
      </c>
      <c r="BF187">
        <v>1090000</v>
      </c>
      <c r="BG187">
        <v>1386000</v>
      </c>
      <c r="BH187">
        <v>1243000</v>
      </c>
      <c r="BI187">
        <v>1223000</v>
      </c>
      <c r="BJ187">
        <v>1864000</v>
      </c>
      <c r="BK187">
        <v>3350000</v>
      </c>
      <c r="BL187">
        <v>4881000</v>
      </c>
      <c r="BM187">
        <v>6903000</v>
      </c>
      <c r="BN187">
        <v>5258000</v>
      </c>
      <c r="BO187">
        <v>5800000</v>
      </c>
      <c r="BP187">
        <v>4335000</v>
      </c>
      <c r="BQ187">
        <v>3048000</v>
      </c>
      <c r="BR187">
        <v>2630000</v>
      </c>
      <c r="BS187">
        <v>1948000</v>
      </c>
      <c r="BT187">
        <v>1581000</v>
      </c>
      <c r="BU187">
        <v>1389000</v>
      </c>
      <c r="BV187">
        <v>1155000</v>
      </c>
      <c r="BW187">
        <v>1716000</v>
      </c>
      <c r="BX187">
        <v>2222000</v>
      </c>
      <c r="BY187">
        <v>2481000</v>
      </c>
      <c r="BZ187">
        <v>1587000</v>
      </c>
      <c r="CA187">
        <v>2686000</v>
      </c>
      <c r="CB187">
        <v>2854000</v>
      </c>
      <c r="CC187">
        <v>3003000</v>
      </c>
      <c r="CD187">
        <v>3104000</v>
      </c>
      <c r="CE187">
        <v>3174000</v>
      </c>
    </row>
    <row r="188" spans="1:83" x14ac:dyDescent="0.35">
      <c r="A188" s="9" t="str">
        <f t="shared" si="2"/>
        <v>1109.051.17</v>
      </c>
      <c r="B188" s="52" t="e">
        <f>+IF(MATCH(A188,List!H$10:H$145,0),"Targeted")</f>
        <v>#N/A</v>
      </c>
      <c r="C188" s="65"/>
      <c r="D188" s="52"/>
      <c r="E188" s="16" t="s">
        <v>296</v>
      </c>
      <c r="F188" s="16" t="s">
        <v>297</v>
      </c>
      <c r="G188" s="16" t="s">
        <v>628</v>
      </c>
      <c r="H188" s="16" t="s">
        <v>629</v>
      </c>
      <c r="I188" s="16" t="s">
        <v>641</v>
      </c>
      <c r="J188" s="16" t="s">
        <v>642</v>
      </c>
      <c r="K188" s="17" t="s">
        <v>317</v>
      </c>
      <c r="L188" s="18" t="s">
        <v>301</v>
      </c>
      <c r="M188" s="195" t="s">
        <v>302</v>
      </c>
      <c r="N188" s="16" t="s">
        <v>303</v>
      </c>
      <c r="O188" s="17" t="s">
        <v>304</v>
      </c>
      <c r="P188" s="17" t="s">
        <v>305</v>
      </c>
      <c r="Q188" s="17" t="s">
        <v>306</v>
      </c>
      <c r="R188">
        <v>0</v>
      </c>
      <c r="S188">
        <v>0</v>
      </c>
      <c r="T188">
        <v>0</v>
      </c>
      <c r="U188">
        <v>0</v>
      </c>
      <c r="V188">
        <v>0</v>
      </c>
      <c r="W188">
        <v>0</v>
      </c>
      <c r="X188">
        <v>0</v>
      </c>
      <c r="Y188">
        <v>0</v>
      </c>
      <c r="Z188">
        <v>0</v>
      </c>
      <c r="AA188">
        <v>0</v>
      </c>
      <c r="AB188">
        <v>0</v>
      </c>
      <c r="AC188">
        <v>0</v>
      </c>
      <c r="AD188">
        <v>0</v>
      </c>
      <c r="AE188">
        <v>0</v>
      </c>
      <c r="AF188">
        <v>0</v>
      </c>
      <c r="AG188" s="19">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s="10">
        <v>0</v>
      </c>
      <c r="BY188">
        <v>0</v>
      </c>
      <c r="BZ188">
        <v>5000</v>
      </c>
      <c r="CA188">
        <v>20000</v>
      </c>
      <c r="CB188">
        <v>16000</v>
      </c>
      <c r="CC188">
        <v>8000</v>
      </c>
      <c r="CD188">
        <v>3000</v>
      </c>
      <c r="CE188">
        <v>1000</v>
      </c>
    </row>
    <row r="189" spans="1:83" x14ac:dyDescent="0.35">
      <c r="A189" s="9" t="str">
        <f t="shared" si="2"/>
        <v>1505.051.17</v>
      </c>
      <c r="B189" s="52" t="e">
        <f>+IF(MATCH(A189,List!H$10:H$145,0),"Targeted")</f>
        <v>#N/A</v>
      </c>
      <c r="C189" s="65"/>
      <c r="D189" s="52"/>
      <c r="E189" s="16" t="s">
        <v>296</v>
      </c>
      <c r="F189" s="16" t="s">
        <v>297</v>
      </c>
      <c r="G189" s="16" t="s">
        <v>628</v>
      </c>
      <c r="H189" s="16" t="s">
        <v>629</v>
      </c>
      <c r="I189" s="16" t="s">
        <v>643</v>
      </c>
      <c r="J189" s="16" t="s">
        <v>644</v>
      </c>
      <c r="K189" s="17" t="s">
        <v>317</v>
      </c>
      <c r="L189" s="18" t="s">
        <v>301</v>
      </c>
      <c r="M189" s="195" t="s">
        <v>302</v>
      </c>
      <c r="N189" s="16" t="s">
        <v>303</v>
      </c>
      <c r="O189" s="17" t="s">
        <v>346</v>
      </c>
      <c r="P189" s="17" t="s">
        <v>305</v>
      </c>
      <c r="Q189" s="17" t="s">
        <v>306</v>
      </c>
      <c r="R189">
        <v>0</v>
      </c>
      <c r="S189">
        <v>0</v>
      </c>
      <c r="T189">
        <v>0</v>
      </c>
      <c r="U189">
        <v>0</v>
      </c>
      <c r="V189">
        <v>0</v>
      </c>
      <c r="W189">
        <v>0</v>
      </c>
      <c r="X189">
        <v>0</v>
      </c>
      <c r="Y189">
        <v>0</v>
      </c>
      <c r="Z189">
        <v>0</v>
      </c>
      <c r="AA189">
        <v>0</v>
      </c>
      <c r="AB189">
        <v>0</v>
      </c>
      <c r="AC189">
        <v>0</v>
      </c>
      <c r="AD189">
        <v>0</v>
      </c>
      <c r="AE189">
        <v>0</v>
      </c>
      <c r="AF189">
        <v>0</v>
      </c>
      <c r="AG189" s="19">
        <v>0</v>
      </c>
      <c r="AH189">
        <v>0</v>
      </c>
      <c r="AI189">
        <v>0</v>
      </c>
      <c r="AJ189">
        <v>0</v>
      </c>
      <c r="AK189">
        <v>0</v>
      </c>
      <c r="AL189">
        <v>0</v>
      </c>
      <c r="AM189">
        <v>0</v>
      </c>
      <c r="AN189">
        <v>0</v>
      </c>
      <c r="AO189">
        <v>5549</v>
      </c>
      <c r="AP189">
        <v>1861</v>
      </c>
      <c r="AQ189">
        <v>-2224</v>
      </c>
      <c r="AR189">
        <v>3146</v>
      </c>
      <c r="AS189">
        <v>263</v>
      </c>
      <c r="AT189">
        <v>193</v>
      </c>
      <c r="AU189">
        <v>1716</v>
      </c>
      <c r="AV189">
        <v>129</v>
      </c>
      <c r="AW189">
        <v>1</v>
      </c>
      <c r="AX189">
        <v>-82</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row>
    <row r="190" spans="1:83" x14ac:dyDescent="0.35">
      <c r="A190" s="9" t="str">
        <f t="shared" si="2"/>
        <v>1506.051.17</v>
      </c>
      <c r="B190" s="52" t="e">
        <f>+IF(MATCH(A190,List!H$10:H$145,0),"Targeted")</f>
        <v>#N/A</v>
      </c>
      <c r="C190" s="65"/>
      <c r="D190" s="52"/>
      <c r="E190" s="16" t="s">
        <v>296</v>
      </c>
      <c r="F190" s="16" t="s">
        <v>297</v>
      </c>
      <c r="G190" s="16" t="s">
        <v>628</v>
      </c>
      <c r="H190" s="16" t="s">
        <v>629</v>
      </c>
      <c r="I190" s="16" t="s">
        <v>645</v>
      </c>
      <c r="J190" s="16" t="s">
        <v>646</v>
      </c>
      <c r="K190" s="17" t="s">
        <v>317</v>
      </c>
      <c r="L190" s="18" t="s">
        <v>301</v>
      </c>
      <c r="M190" s="195" t="s">
        <v>302</v>
      </c>
      <c r="N190" s="16" t="s">
        <v>303</v>
      </c>
      <c r="O190" s="17" t="s">
        <v>346</v>
      </c>
      <c r="P190" s="17" t="s">
        <v>305</v>
      </c>
      <c r="Q190" s="17" t="s">
        <v>306</v>
      </c>
      <c r="R190">
        <v>0</v>
      </c>
      <c r="S190">
        <v>0</v>
      </c>
      <c r="T190">
        <v>0</v>
      </c>
      <c r="U190">
        <v>0</v>
      </c>
      <c r="V190">
        <v>0</v>
      </c>
      <c r="W190">
        <v>0</v>
      </c>
      <c r="X190">
        <v>0</v>
      </c>
      <c r="Y190">
        <v>0</v>
      </c>
      <c r="Z190">
        <v>0</v>
      </c>
      <c r="AA190">
        <v>0</v>
      </c>
      <c r="AB190">
        <v>0</v>
      </c>
      <c r="AC190">
        <v>0</v>
      </c>
      <c r="AD190">
        <v>0</v>
      </c>
      <c r="AE190">
        <v>0</v>
      </c>
      <c r="AF190">
        <v>0</v>
      </c>
      <c r="AG190" s="19">
        <v>0</v>
      </c>
      <c r="AH190">
        <v>0</v>
      </c>
      <c r="AI190">
        <v>0</v>
      </c>
      <c r="AJ190">
        <v>0</v>
      </c>
      <c r="AK190">
        <v>0</v>
      </c>
      <c r="AL190">
        <v>0</v>
      </c>
      <c r="AM190">
        <v>0</v>
      </c>
      <c r="AN190">
        <v>0</v>
      </c>
      <c r="AO190">
        <v>8039962</v>
      </c>
      <c r="AP190">
        <v>8262536</v>
      </c>
      <c r="AQ190">
        <v>8921640</v>
      </c>
      <c r="AR190">
        <v>9614372</v>
      </c>
      <c r="AS190">
        <v>9406523</v>
      </c>
      <c r="AT190">
        <v>10073008</v>
      </c>
      <c r="AU190">
        <v>9030508</v>
      </c>
      <c r="AV190">
        <v>9055147</v>
      </c>
      <c r="AW190">
        <v>7907379</v>
      </c>
      <c r="AX190">
        <v>7245592</v>
      </c>
      <c r="AY190">
        <v>6826382</v>
      </c>
      <c r="AZ190">
        <v>5685000</v>
      </c>
      <c r="BA190">
        <v>5034000</v>
      </c>
      <c r="BB190">
        <v>5322000</v>
      </c>
      <c r="BC190">
        <v>5845000</v>
      </c>
      <c r="BD190">
        <v>6024000</v>
      </c>
      <c r="BE190">
        <v>7744000</v>
      </c>
      <c r="BF190">
        <v>8404000</v>
      </c>
      <c r="BG190">
        <v>8489000</v>
      </c>
      <c r="BH190">
        <v>8196000</v>
      </c>
      <c r="BI190">
        <v>8853000</v>
      </c>
      <c r="BJ190">
        <v>8794000</v>
      </c>
      <c r="BK190">
        <v>8775000</v>
      </c>
      <c r="BL190">
        <v>8959000</v>
      </c>
      <c r="BM190">
        <v>10266000</v>
      </c>
      <c r="BN190">
        <v>11996000</v>
      </c>
      <c r="BO190">
        <v>14337000</v>
      </c>
      <c r="BP190">
        <v>16286000</v>
      </c>
      <c r="BQ190">
        <v>16602000</v>
      </c>
      <c r="BR190">
        <v>17255000</v>
      </c>
      <c r="BS190">
        <v>17111000</v>
      </c>
      <c r="BT190">
        <v>15663000</v>
      </c>
      <c r="BU190">
        <v>15587000</v>
      </c>
      <c r="BV190">
        <v>14763000</v>
      </c>
      <c r="BW190">
        <v>15914000</v>
      </c>
      <c r="BX190">
        <v>16333000</v>
      </c>
      <c r="BY190">
        <v>17937000</v>
      </c>
      <c r="BZ190">
        <v>21965000</v>
      </c>
      <c r="CA190">
        <v>14902000</v>
      </c>
      <c r="CB190">
        <v>18467000</v>
      </c>
      <c r="CC190">
        <v>18367000</v>
      </c>
      <c r="CD190">
        <v>18244000</v>
      </c>
      <c r="CE190">
        <v>17246000</v>
      </c>
    </row>
    <row r="191" spans="1:83" x14ac:dyDescent="0.35">
      <c r="A191" s="9" t="str">
        <f t="shared" si="2"/>
        <v>1506.051.17</v>
      </c>
      <c r="B191" s="52" t="e">
        <f>+IF(MATCH(A191,List!H$10:H$145,0),"Targeted")</f>
        <v>#N/A</v>
      </c>
      <c r="C191" s="65"/>
      <c r="D191" s="52"/>
      <c r="E191" s="16" t="s">
        <v>296</v>
      </c>
      <c r="F191" s="16" t="s">
        <v>297</v>
      </c>
      <c r="G191" s="16" t="s">
        <v>628</v>
      </c>
      <c r="H191" s="16" t="s">
        <v>629</v>
      </c>
      <c r="I191" s="16" t="s">
        <v>645</v>
      </c>
      <c r="J191" s="16" t="s">
        <v>646</v>
      </c>
      <c r="K191" s="17" t="s">
        <v>317</v>
      </c>
      <c r="L191" s="18" t="s">
        <v>301</v>
      </c>
      <c r="M191" s="195" t="s">
        <v>302</v>
      </c>
      <c r="N191" s="16" t="s">
        <v>303</v>
      </c>
      <c r="O191" s="17" t="s">
        <v>304</v>
      </c>
      <c r="P191" s="17" t="s">
        <v>305</v>
      </c>
      <c r="Q191" s="17" t="s">
        <v>306</v>
      </c>
      <c r="R191">
        <v>0</v>
      </c>
      <c r="S191">
        <v>0</v>
      </c>
      <c r="T191">
        <v>0</v>
      </c>
      <c r="U191">
        <v>0</v>
      </c>
      <c r="V191">
        <v>0</v>
      </c>
      <c r="W191">
        <v>0</v>
      </c>
      <c r="X191">
        <v>0</v>
      </c>
      <c r="Y191">
        <v>0</v>
      </c>
      <c r="Z191">
        <v>0</v>
      </c>
      <c r="AA191">
        <v>0</v>
      </c>
      <c r="AB191">
        <v>0</v>
      </c>
      <c r="AC191">
        <v>0</v>
      </c>
      <c r="AD191">
        <v>0</v>
      </c>
      <c r="AE191">
        <v>0</v>
      </c>
      <c r="AF191">
        <v>0</v>
      </c>
      <c r="AG191" s="19">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s="10">
        <v>10000</v>
      </c>
      <c r="BY191">
        <v>16000</v>
      </c>
      <c r="BZ191">
        <v>7000</v>
      </c>
      <c r="CA191">
        <v>48000</v>
      </c>
      <c r="CB191">
        <v>54000</v>
      </c>
      <c r="CC191">
        <v>41000</v>
      </c>
      <c r="CD191">
        <v>17000</v>
      </c>
      <c r="CE191">
        <v>7000</v>
      </c>
    </row>
    <row r="192" spans="1:83" x14ac:dyDescent="0.35">
      <c r="A192" s="9" t="str">
        <f t="shared" si="2"/>
        <v>1507.051.17</v>
      </c>
      <c r="B192" s="52" t="e">
        <f>+IF(MATCH(A192,List!H$10:H$145,0),"Targeted")</f>
        <v>#N/A</v>
      </c>
      <c r="C192" s="65"/>
      <c r="D192" s="52"/>
      <c r="E192" s="16" t="s">
        <v>296</v>
      </c>
      <c r="F192" s="16" t="s">
        <v>297</v>
      </c>
      <c r="G192" s="16" t="s">
        <v>628</v>
      </c>
      <c r="H192" s="16" t="s">
        <v>629</v>
      </c>
      <c r="I192" s="16" t="s">
        <v>647</v>
      </c>
      <c r="J192" s="16" t="s">
        <v>648</v>
      </c>
      <c r="K192" s="17" t="s">
        <v>317</v>
      </c>
      <c r="L192" s="18" t="s">
        <v>301</v>
      </c>
      <c r="M192" s="195" t="s">
        <v>302</v>
      </c>
      <c r="N192" s="16" t="s">
        <v>303</v>
      </c>
      <c r="O192" s="17" t="s">
        <v>346</v>
      </c>
      <c r="P192" s="17" t="s">
        <v>305</v>
      </c>
      <c r="Q192" s="17" t="s">
        <v>306</v>
      </c>
      <c r="R192">
        <v>0</v>
      </c>
      <c r="S192">
        <v>0</v>
      </c>
      <c r="T192">
        <v>0</v>
      </c>
      <c r="U192">
        <v>0</v>
      </c>
      <c r="V192">
        <v>0</v>
      </c>
      <c r="W192">
        <v>0</v>
      </c>
      <c r="X192">
        <v>0</v>
      </c>
      <c r="Y192">
        <v>0</v>
      </c>
      <c r="Z192">
        <v>0</v>
      </c>
      <c r="AA192">
        <v>0</v>
      </c>
      <c r="AB192">
        <v>0</v>
      </c>
      <c r="AC192">
        <v>0</v>
      </c>
      <c r="AD192">
        <v>0</v>
      </c>
      <c r="AE192">
        <v>0</v>
      </c>
      <c r="AF192">
        <v>0</v>
      </c>
      <c r="AG192" s="19">
        <v>0</v>
      </c>
      <c r="AH192">
        <v>0</v>
      </c>
      <c r="AI192">
        <v>0</v>
      </c>
      <c r="AJ192">
        <v>0</v>
      </c>
      <c r="AK192">
        <v>0</v>
      </c>
      <c r="AL192">
        <v>0</v>
      </c>
      <c r="AM192">
        <v>0</v>
      </c>
      <c r="AN192">
        <v>0</v>
      </c>
      <c r="AO192">
        <v>2808734</v>
      </c>
      <c r="AP192">
        <v>2941421</v>
      </c>
      <c r="AQ192">
        <v>3474792</v>
      </c>
      <c r="AR192">
        <v>3946350</v>
      </c>
      <c r="AS192">
        <v>4239539</v>
      </c>
      <c r="AT192">
        <v>5556629</v>
      </c>
      <c r="AU192">
        <v>5557797</v>
      </c>
      <c r="AV192">
        <v>6192489</v>
      </c>
      <c r="AW192">
        <v>5866624</v>
      </c>
      <c r="AX192">
        <v>4742181</v>
      </c>
      <c r="AY192">
        <v>4046844</v>
      </c>
      <c r="AZ192">
        <v>3367000</v>
      </c>
      <c r="BA192">
        <v>2622000</v>
      </c>
      <c r="BB192">
        <v>1982000</v>
      </c>
      <c r="BC192">
        <v>1795000</v>
      </c>
      <c r="BD192">
        <v>1279000</v>
      </c>
      <c r="BE192">
        <v>1362000</v>
      </c>
      <c r="BF192">
        <v>1553000</v>
      </c>
      <c r="BG192">
        <v>1569000</v>
      </c>
      <c r="BH192">
        <v>1522000</v>
      </c>
      <c r="BI192">
        <v>1850000</v>
      </c>
      <c r="BJ192">
        <v>1895000</v>
      </c>
      <c r="BK192">
        <v>2290000</v>
      </c>
      <c r="BL192">
        <v>2448000</v>
      </c>
      <c r="BM192">
        <v>2701000</v>
      </c>
      <c r="BN192">
        <v>2966000</v>
      </c>
      <c r="BO192">
        <v>3062000</v>
      </c>
      <c r="BP192">
        <v>3029000</v>
      </c>
      <c r="BQ192">
        <v>2984000</v>
      </c>
      <c r="BR192">
        <v>2736000</v>
      </c>
      <c r="BS192">
        <v>2945000</v>
      </c>
      <c r="BT192">
        <v>3145000</v>
      </c>
      <c r="BU192">
        <v>3219000</v>
      </c>
      <c r="BV192">
        <v>2791000</v>
      </c>
      <c r="BW192">
        <v>2998000</v>
      </c>
      <c r="BX192">
        <v>2947000</v>
      </c>
      <c r="BY192">
        <v>3508000</v>
      </c>
      <c r="BZ192">
        <v>3068000</v>
      </c>
      <c r="CA192">
        <v>3940000</v>
      </c>
      <c r="CB192">
        <v>4375000</v>
      </c>
      <c r="CC192">
        <v>4331000</v>
      </c>
      <c r="CD192">
        <v>4333000</v>
      </c>
      <c r="CE192">
        <v>4388000</v>
      </c>
    </row>
    <row r="193" spans="1:83" x14ac:dyDescent="0.35">
      <c r="A193" s="9" t="str">
        <f t="shared" si="2"/>
        <v>1507.051.17</v>
      </c>
      <c r="B193" s="52" t="e">
        <f>+IF(MATCH(A193,List!H$10:H$145,0),"Targeted")</f>
        <v>#N/A</v>
      </c>
      <c r="C193" s="65"/>
      <c r="D193" s="52"/>
      <c r="E193" s="16" t="s">
        <v>296</v>
      </c>
      <c r="F193" s="16" t="s">
        <v>297</v>
      </c>
      <c r="G193" s="16" t="s">
        <v>628</v>
      </c>
      <c r="H193" s="16" t="s">
        <v>629</v>
      </c>
      <c r="I193" s="16" t="s">
        <v>647</v>
      </c>
      <c r="J193" s="16" t="s">
        <v>648</v>
      </c>
      <c r="K193" s="17" t="s">
        <v>317</v>
      </c>
      <c r="L193" s="18" t="s">
        <v>301</v>
      </c>
      <c r="M193" s="195" t="s">
        <v>302</v>
      </c>
      <c r="N193" s="16" t="s">
        <v>303</v>
      </c>
      <c r="O193" s="17" t="s">
        <v>304</v>
      </c>
      <c r="P193" s="17" t="s">
        <v>305</v>
      </c>
      <c r="Q193" s="17" t="s">
        <v>306</v>
      </c>
      <c r="R193">
        <v>0</v>
      </c>
      <c r="S193">
        <v>0</v>
      </c>
      <c r="T193">
        <v>0</v>
      </c>
      <c r="U193">
        <v>0</v>
      </c>
      <c r="V193">
        <v>0</v>
      </c>
      <c r="W193">
        <v>0</v>
      </c>
      <c r="X193">
        <v>0</v>
      </c>
      <c r="Y193">
        <v>0</v>
      </c>
      <c r="Z193">
        <v>0</v>
      </c>
      <c r="AA193">
        <v>0</v>
      </c>
      <c r="AB193">
        <v>0</v>
      </c>
      <c r="AC193">
        <v>0</v>
      </c>
      <c r="AD193">
        <v>0</v>
      </c>
      <c r="AE193">
        <v>0</v>
      </c>
      <c r="AF193">
        <v>0</v>
      </c>
      <c r="AG193" s="19">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s="10">
        <v>0</v>
      </c>
      <c r="BY193">
        <v>0</v>
      </c>
      <c r="BZ193">
        <v>0</v>
      </c>
      <c r="CA193">
        <v>2000</v>
      </c>
      <c r="CB193">
        <v>2000</v>
      </c>
      <c r="CC193">
        <v>0</v>
      </c>
      <c r="CD193">
        <v>0</v>
      </c>
      <c r="CE193">
        <v>0</v>
      </c>
    </row>
    <row r="194" spans="1:83" x14ac:dyDescent="0.35">
      <c r="A194" s="9" t="str">
        <f t="shared" si="2"/>
        <v>1508.051.17</v>
      </c>
      <c r="B194" s="52" t="e">
        <f>+IF(MATCH(A194,List!H$10:H$145,0),"Targeted")</f>
        <v>#N/A</v>
      </c>
      <c r="C194" s="65"/>
      <c r="D194" s="52"/>
      <c r="E194" s="16" t="s">
        <v>296</v>
      </c>
      <c r="F194" s="16" t="s">
        <v>297</v>
      </c>
      <c r="G194" s="16" t="s">
        <v>628</v>
      </c>
      <c r="H194" s="16" t="s">
        <v>629</v>
      </c>
      <c r="I194" s="16" t="s">
        <v>649</v>
      </c>
      <c r="J194" s="16" t="s">
        <v>650</v>
      </c>
      <c r="K194" s="17" t="s">
        <v>317</v>
      </c>
      <c r="L194" s="18" t="s">
        <v>301</v>
      </c>
      <c r="M194" s="195" t="s">
        <v>302</v>
      </c>
      <c r="N194" s="16" t="s">
        <v>303</v>
      </c>
      <c r="O194" s="17" t="s">
        <v>346</v>
      </c>
      <c r="P194" s="17" t="s">
        <v>305</v>
      </c>
      <c r="Q194" s="17" t="s">
        <v>306</v>
      </c>
      <c r="R194">
        <v>0</v>
      </c>
      <c r="S194">
        <v>0</v>
      </c>
      <c r="T194">
        <v>0</v>
      </c>
      <c r="U194">
        <v>0</v>
      </c>
      <c r="V194">
        <v>0</v>
      </c>
      <c r="W194">
        <v>0</v>
      </c>
      <c r="X194">
        <v>0</v>
      </c>
      <c r="Y194">
        <v>0</v>
      </c>
      <c r="Z194">
        <v>0</v>
      </c>
      <c r="AA194">
        <v>0</v>
      </c>
      <c r="AB194">
        <v>0</v>
      </c>
      <c r="AC194">
        <v>0</v>
      </c>
      <c r="AD194">
        <v>0</v>
      </c>
      <c r="AE194">
        <v>0</v>
      </c>
      <c r="AF194">
        <v>0</v>
      </c>
      <c r="AG194" s="19">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198000</v>
      </c>
      <c r="BA194">
        <v>190000</v>
      </c>
      <c r="BB194">
        <v>259000</v>
      </c>
      <c r="BC194">
        <v>226000</v>
      </c>
      <c r="BD194">
        <v>395000</v>
      </c>
      <c r="BE194">
        <v>348000</v>
      </c>
      <c r="BF194">
        <v>461000</v>
      </c>
      <c r="BG194">
        <v>617000</v>
      </c>
      <c r="BH194">
        <v>694000</v>
      </c>
      <c r="BI194">
        <v>1058000</v>
      </c>
      <c r="BJ194">
        <v>1108000</v>
      </c>
      <c r="BK194">
        <v>918000</v>
      </c>
      <c r="BL194">
        <v>982000</v>
      </c>
      <c r="BM194">
        <v>1090000</v>
      </c>
      <c r="BN194">
        <v>1244000</v>
      </c>
      <c r="BO194">
        <v>1302000</v>
      </c>
      <c r="BP194">
        <v>1329000</v>
      </c>
      <c r="BQ194">
        <v>1297000</v>
      </c>
      <c r="BR194">
        <v>1069000</v>
      </c>
      <c r="BS194">
        <v>894000</v>
      </c>
      <c r="BT194">
        <v>879000</v>
      </c>
      <c r="BU194">
        <v>827000</v>
      </c>
      <c r="BV194">
        <v>888000</v>
      </c>
      <c r="BW194">
        <v>881000</v>
      </c>
      <c r="BX194">
        <v>920000</v>
      </c>
      <c r="BY194">
        <v>995000</v>
      </c>
      <c r="BZ194">
        <v>946000</v>
      </c>
      <c r="CA194">
        <v>961000</v>
      </c>
      <c r="CB194">
        <v>961000</v>
      </c>
      <c r="CC194">
        <v>983000</v>
      </c>
      <c r="CD194">
        <v>1005000</v>
      </c>
      <c r="CE194">
        <v>1018000</v>
      </c>
    </row>
    <row r="195" spans="1:83" x14ac:dyDescent="0.35">
      <c r="A195" s="9" t="str">
        <f t="shared" si="2"/>
        <v>1611.051.17</v>
      </c>
      <c r="B195" s="52" t="e">
        <f>+IF(MATCH(A195,List!H$10:H$145,0),"Targeted")</f>
        <v>#N/A</v>
      </c>
      <c r="C195" s="65"/>
      <c r="D195" s="52"/>
      <c r="E195" s="16" t="s">
        <v>296</v>
      </c>
      <c r="F195" s="16" t="s">
        <v>297</v>
      </c>
      <c r="G195" s="16" t="s">
        <v>628</v>
      </c>
      <c r="H195" s="16" t="s">
        <v>629</v>
      </c>
      <c r="I195" s="16" t="s">
        <v>651</v>
      </c>
      <c r="J195" s="16" t="s">
        <v>652</v>
      </c>
      <c r="K195" s="17" t="s">
        <v>317</v>
      </c>
      <c r="L195" s="18" t="s">
        <v>301</v>
      </c>
      <c r="M195" s="195" t="s">
        <v>302</v>
      </c>
      <c r="N195" s="16" t="s">
        <v>303</v>
      </c>
      <c r="O195" s="17" t="s">
        <v>346</v>
      </c>
      <c r="P195" s="17" t="s">
        <v>305</v>
      </c>
      <c r="Q195" s="17" t="s">
        <v>306</v>
      </c>
      <c r="R195">
        <v>0</v>
      </c>
      <c r="S195">
        <v>0</v>
      </c>
      <c r="T195">
        <v>0</v>
      </c>
      <c r="U195">
        <v>0</v>
      </c>
      <c r="V195">
        <v>0</v>
      </c>
      <c r="W195">
        <v>0</v>
      </c>
      <c r="X195">
        <v>0</v>
      </c>
      <c r="Y195">
        <v>0</v>
      </c>
      <c r="Z195">
        <v>0</v>
      </c>
      <c r="AA195">
        <v>0</v>
      </c>
      <c r="AB195">
        <v>0</v>
      </c>
      <c r="AC195">
        <v>0</v>
      </c>
      <c r="AD195">
        <v>0</v>
      </c>
      <c r="AE195">
        <v>0</v>
      </c>
      <c r="AF195">
        <v>0</v>
      </c>
      <c r="AG195" s="19">
        <v>0</v>
      </c>
      <c r="AH195">
        <v>0</v>
      </c>
      <c r="AI195">
        <v>0</v>
      </c>
      <c r="AJ195">
        <v>0</v>
      </c>
      <c r="AK195">
        <v>0</v>
      </c>
      <c r="AL195">
        <v>0</v>
      </c>
      <c r="AM195">
        <v>0</v>
      </c>
      <c r="AN195">
        <v>0</v>
      </c>
      <c r="AO195">
        <v>8487196</v>
      </c>
      <c r="AP195">
        <v>9145166</v>
      </c>
      <c r="AQ195">
        <v>9500868</v>
      </c>
      <c r="AR195">
        <v>9315640</v>
      </c>
      <c r="AS195">
        <v>8877739</v>
      </c>
      <c r="AT195">
        <v>10586858</v>
      </c>
      <c r="AU195">
        <v>11016086</v>
      </c>
      <c r="AV195">
        <v>11511875</v>
      </c>
      <c r="AW195">
        <v>11035402</v>
      </c>
      <c r="AX195">
        <v>10135552</v>
      </c>
      <c r="AY195">
        <v>9132097</v>
      </c>
      <c r="AZ195">
        <v>8780000</v>
      </c>
      <c r="BA195">
        <v>7346000</v>
      </c>
      <c r="BB195">
        <v>7085000</v>
      </c>
      <c r="BC195">
        <v>6781000</v>
      </c>
      <c r="BD195">
        <v>6697000</v>
      </c>
      <c r="BE195">
        <v>6679000</v>
      </c>
      <c r="BF195">
        <v>7115000</v>
      </c>
      <c r="BG195">
        <v>8287000</v>
      </c>
      <c r="BH195">
        <v>9455000</v>
      </c>
      <c r="BI195">
        <v>10021000</v>
      </c>
      <c r="BJ195">
        <v>9950000</v>
      </c>
      <c r="BK195">
        <v>10345000</v>
      </c>
      <c r="BL195">
        <v>10485000</v>
      </c>
      <c r="BM195">
        <v>11185000</v>
      </c>
      <c r="BN195">
        <v>11312000</v>
      </c>
      <c r="BO195">
        <v>11893000</v>
      </c>
      <c r="BP195">
        <v>12052000</v>
      </c>
      <c r="BQ195">
        <v>12353000</v>
      </c>
      <c r="BR195">
        <v>12558000</v>
      </c>
      <c r="BS195">
        <v>13597000</v>
      </c>
      <c r="BT195">
        <v>13715000</v>
      </c>
      <c r="BU195">
        <v>14480000</v>
      </c>
      <c r="BV195">
        <v>14240000</v>
      </c>
      <c r="BW195">
        <v>15709000</v>
      </c>
      <c r="BX195">
        <v>17015000</v>
      </c>
      <c r="BY195">
        <v>18766000</v>
      </c>
      <c r="BZ195">
        <v>20857000</v>
      </c>
      <c r="CA195">
        <v>19171000</v>
      </c>
      <c r="CB195">
        <v>19384000</v>
      </c>
      <c r="CC195">
        <v>20957000</v>
      </c>
      <c r="CD195">
        <v>21960000</v>
      </c>
      <c r="CE195">
        <v>22552000</v>
      </c>
    </row>
    <row r="196" spans="1:83" x14ac:dyDescent="0.35">
      <c r="A196" s="9" t="str">
        <f t="shared" ref="A196:A259" si="3">I196&amp;"."&amp;M196&amp;"."&amp;K196</f>
        <v>1612.051.17</v>
      </c>
      <c r="B196" s="52" t="e">
        <f>+IF(MATCH(A196,List!H$10:H$145,0),"Targeted")</f>
        <v>#N/A</v>
      </c>
      <c r="C196" s="65"/>
      <c r="D196" s="52"/>
      <c r="E196" s="16" t="s">
        <v>296</v>
      </c>
      <c r="F196" s="16" t="s">
        <v>297</v>
      </c>
      <c r="G196" s="16" t="s">
        <v>628</v>
      </c>
      <c r="H196" s="16" t="s">
        <v>629</v>
      </c>
      <c r="I196" s="16" t="s">
        <v>653</v>
      </c>
      <c r="J196" s="16" t="s">
        <v>654</v>
      </c>
      <c r="K196" s="17" t="s">
        <v>317</v>
      </c>
      <c r="L196" s="18" t="s">
        <v>301</v>
      </c>
      <c r="M196" s="195" t="s">
        <v>302</v>
      </c>
      <c r="N196" s="16" t="s">
        <v>303</v>
      </c>
      <c r="O196" s="17" t="s">
        <v>346</v>
      </c>
      <c r="P196" s="17" t="s">
        <v>305</v>
      </c>
      <c r="Q196" s="17" t="s">
        <v>306</v>
      </c>
      <c r="R196">
        <v>0</v>
      </c>
      <c r="S196">
        <v>0</v>
      </c>
      <c r="T196">
        <v>0</v>
      </c>
      <c r="U196">
        <v>0</v>
      </c>
      <c r="V196">
        <v>0</v>
      </c>
      <c r="W196">
        <v>0</v>
      </c>
      <c r="X196">
        <v>0</v>
      </c>
      <c r="Y196">
        <v>0</v>
      </c>
      <c r="Z196">
        <v>0</v>
      </c>
      <c r="AA196">
        <v>0</v>
      </c>
      <c r="AB196">
        <v>0</v>
      </c>
      <c r="AC196">
        <v>0</v>
      </c>
      <c r="AD196">
        <v>0</v>
      </c>
      <c r="AE196">
        <v>0</v>
      </c>
      <c r="AF196">
        <v>0</v>
      </c>
      <c r="AG196" s="19">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307000</v>
      </c>
      <c r="BW196">
        <v>721000</v>
      </c>
      <c r="BX196">
        <v>1025000</v>
      </c>
      <c r="BY196">
        <v>1570000</v>
      </c>
      <c r="BZ196">
        <v>1068000</v>
      </c>
      <c r="CA196">
        <v>840000</v>
      </c>
      <c r="CB196">
        <v>465000</v>
      </c>
      <c r="CC196">
        <v>382000</v>
      </c>
      <c r="CD196">
        <v>216000</v>
      </c>
      <c r="CE196">
        <v>0</v>
      </c>
    </row>
    <row r="197" spans="1:83" x14ac:dyDescent="0.35">
      <c r="A197" s="9" t="str">
        <f t="shared" si="3"/>
        <v>1810.051.17</v>
      </c>
      <c r="B197" s="52" t="e">
        <f>+IF(MATCH(A197,List!H$10:H$145,0),"Targeted")</f>
        <v>#N/A</v>
      </c>
      <c r="C197" s="65"/>
      <c r="D197" s="52"/>
      <c r="E197" s="16" t="s">
        <v>296</v>
      </c>
      <c r="F197" s="16" t="s">
        <v>297</v>
      </c>
      <c r="G197" s="16" t="s">
        <v>628</v>
      </c>
      <c r="H197" s="16" t="s">
        <v>629</v>
      </c>
      <c r="I197" s="16" t="s">
        <v>62</v>
      </c>
      <c r="J197" s="16" t="s">
        <v>655</v>
      </c>
      <c r="K197" s="17" t="s">
        <v>317</v>
      </c>
      <c r="L197" s="18" t="s">
        <v>301</v>
      </c>
      <c r="M197" s="195" t="s">
        <v>302</v>
      </c>
      <c r="N197" s="16" t="s">
        <v>303</v>
      </c>
      <c r="O197" s="17" t="s">
        <v>346</v>
      </c>
      <c r="P197" s="17" t="s">
        <v>305</v>
      </c>
      <c r="Q197" s="17" t="s">
        <v>306</v>
      </c>
      <c r="R197">
        <v>0</v>
      </c>
      <c r="S197">
        <v>0</v>
      </c>
      <c r="T197">
        <v>0</v>
      </c>
      <c r="U197">
        <v>0</v>
      </c>
      <c r="V197">
        <v>0</v>
      </c>
      <c r="W197">
        <v>0</v>
      </c>
      <c r="X197">
        <v>0</v>
      </c>
      <c r="Y197">
        <v>0</v>
      </c>
      <c r="Z197">
        <v>0</v>
      </c>
      <c r="AA197">
        <v>0</v>
      </c>
      <c r="AB197">
        <v>0</v>
      </c>
      <c r="AC197">
        <v>0</v>
      </c>
      <c r="AD197">
        <v>0</v>
      </c>
      <c r="AE197">
        <v>0</v>
      </c>
      <c r="AF197">
        <v>0</v>
      </c>
      <c r="AG197" s="19">
        <v>0</v>
      </c>
      <c r="AH197">
        <v>0</v>
      </c>
      <c r="AI197">
        <v>0</v>
      </c>
      <c r="AJ197">
        <v>0</v>
      </c>
      <c r="AK197">
        <v>0</v>
      </c>
      <c r="AL197">
        <v>0</v>
      </c>
      <c r="AM197">
        <v>0</v>
      </c>
      <c r="AN197">
        <v>0</v>
      </c>
      <c r="AO197">
        <v>3191155</v>
      </c>
      <c r="AP197">
        <v>3749801</v>
      </c>
      <c r="AQ197">
        <v>4166122</v>
      </c>
      <c r="AR197">
        <v>4599603</v>
      </c>
      <c r="AS197">
        <v>4799233</v>
      </c>
      <c r="AT197">
        <v>5219746</v>
      </c>
      <c r="AU197">
        <v>5639530</v>
      </c>
      <c r="AV197">
        <v>6237343</v>
      </c>
      <c r="AW197">
        <v>6064099</v>
      </c>
      <c r="AX197">
        <v>6400569</v>
      </c>
      <c r="AY197">
        <v>5678979</v>
      </c>
      <c r="AZ197">
        <v>4450000</v>
      </c>
      <c r="BA197">
        <v>3593000</v>
      </c>
      <c r="BB197">
        <v>3054000</v>
      </c>
      <c r="BC197">
        <v>2961000</v>
      </c>
      <c r="BD197">
        <v>3363000</v>
      </c>
      <c r="BE197">
        <v>3948000</v>
      </c>
      <c r="BF197">
        <v>3976000</v>
      </c>
      <c r="BG197">
        <v>3859000</v>
      </c>
      <c r="BH197">
        <v>3987000</v>
      </c>
      <c r="BI197">
        <v>4240000</v>
      </c>
      <c r="BJ197">
        <v>4365000</v>
      </c>
      <c r="BK197">
        <v>4353000</v>
      </c>
      <c r="BL197">
        <v>5226000</v>
      </c>
      <c r="BM197">
        <v>5534000</v>
      </c>
      <c r="BN197">
        <v>6164000</v>
      </c>
      <c r="BO197">
        <v>6030000</v>
      </c>
      <c r="BP197">
        <v>5862000</v>
      </c>
      <c r="BQ197">
        <v>5795000</v>
      </c>
      <c r="BR197">
        <v>5472000</v>
      </c>
      <c r="BS197">
        <v>5433000</v>
      </c>
      <c r="BT197">
        <v>5634000</v>
      </c>
      <c r="BU197">
        <v>5869000</v>
      </c>
      <c r="BV197">
        <v>6506000</v>
      </c>
      <c r="BW197">
        <v>6423000</v>
      </c>
      <c r="BX197">
        <v>7710000</v>
      </c>
      <c r="BY197">
        <v>8758000</v>
      </c>
      <c r="BZ197">
        <v>9306000</v>
      </c>
      <c r="CA197">
        <v>8973000</v>
      </c>
      <c r="CB197">
        <v>10194000</v>
      </c>
      <c r="CC197">
        <v>10898000</v>
      </c>
      <c r="CD197">
        <v>11472000</v>
      </c>
      <c r="CE197">
        <v>11686000</v>
      </c>
    </row>
    <row r="198" spans="1:83" x14ac:dyDescent="0.35">
      <c r="A198" s="9" t="str">
        <f t="shared" si="3"/>
        <v>1810.051.17</v>
      </c>
      <c r="B198" s="52" t="e">
        <f>+IF(MATCH(A198,List!H$10:H$145,0),"Targeted")</f>
        <v>#N/A</v>
      </c>
      <c r="C198" s="65"/>
      <c r="D198" s="52"/>
      <c r="E198" s="16" t="s">
        <v>296</v>
      </c>
      <c r="F198" s="16" t="s">
        <v>297</v>
      </c>
      <c r="G198" s="16" t="s">
        <v>628</v>
      </c>
      <c r="H198" s="16" t="s">
        <v>629</v>
      </c>
      <c r="I198" s="16" t="s">
        <v>62</v>
      </c>
      <c r="J198" s="16" t="s">
        <v>655</v>
      </c>
      <c r="K198" s="17" t="s">
        <v>317</v>
      </c>
      <c r="L198" s="18" t="s">
        <v>301</v>
      </c>
      <c r="M198" s="195" t="s">
        <v>302</v>
      </c>
      <c r="N198" s="16" t="s">
        <v>303</v>
      </c>
      <c r="O198" s="17" t="s">
        <v>304</v>
      </c>
      <c r="P198" s="17" t="s">
        <v>305</v>
      </c>
      <c r="Q198" s="17" t="s">
        <v>306</v>
      </c>
      <c r="R198">
        <v>0</v>
      </c>
      <c r="S198">
        <v>0</v>
      </c>
      <c r="T198">
        <v>0</v>
      </c>
      <c r="U198">
        <v>0</v>
      </c>
      <c r="V198">
        <v>0</v>
      </c>
      <c r="W198">
        <v>0</v>
      </c>
      <c r="X198">
        <v>0</v>
      </c>
      <c r="Y198">
        <v>0</v>
      </c>
      <c r="Z198">
        <v>0</v>
      </c>
      <c r="AA198">
        <v>0</v>
      </c>
      <c r="AB198">
        <v>0</v>
      </c>
      <c r="AC198">
        <v>0</v>
      </c>
      <c r="AD198">
        <v>0</v>
      </c>
      <c r="AE198">
        <v>0</v>
      </c>
      <c r="AF198">
        <v>0</v>
      </c>
      <c r="AG198" s="19">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s="10">
        <v>0</v>
      </c>
      <c r="BY198">
        <v>0</v>
      </c>
      <c r="BZ198">
        <v>6000</v>
      </c>
      <c r="CA198">
        <v>35000</v>
      </c>
      <c r="CB198">
        <v>45000</v>
      </c>
      <c r="CC198">
        <v>21000</v>
      </c>
      <c r="CD198">
        <v>10000</v>
      </c>
      <c r="CE198">
        <v>5000</v>
      </c>
    </row>
    <row r="199" spans="1:83" x14ac:dyDescent="0.35">
      <c r="A199" s="9" t="str">
        <f t="shared" si="3"/>
        <v>2031.051.21</v>
      </c>
      <c r="B199" s="52" t="e">
        <f>+IF(MATCH(A199,List!H$10:H$145,0),"Targeted")</f>
        <v>#N/A</v>
      </c>
      <c r="C199" s="65"/>
      <c r="D199" s="52"/>
      <c r="E199" s="16" t="s">
        <v>296</v>
      </c>
      <c r="F199" s="16" t="s">
        <v>297</v>
      </c>
      <c r="G199" s="16" t="s">
        <v>628</v>
      </c>
      <c r="H199" s="16" t="s">
        <v>629</v>
      </c>
      <c r="I199" s="16" t="s">
        <v>656</v>
      </c>
      <c r="J199" s="16" t="s">
        <v>657</v>
      </c>
      <c r="K199" s="17" t="s">
        <v>309</v>
      </c>
      <c r="L199" s="18" t="s">
        <v>301</v>
      </c>
      <c r="M199" s="195" t="s">
        <v>302</v>
      </c>
      <c r="N199" s="16" t="s">
        <v>303</v>
      </c>
      <c r="O199" s="17" t="s">
        <v>346</v>
      </c>
      <c r="P199" s="17" t="s">
        <v>305</v>
      </c>
      <c r="Q199" s="17" t="s">
        <v>306</v>
      </c>
      <c r="R199">
        <v>0</v>
      </c>
      <c r="S199">
        <v>0</v>
      </c>
      <c r="T199">
        <v>0</v>
      </c>
      <c r="U199">
        <v>0</v>
      </c>
      <c r="V199">
        <v>0</v>
      </c>
      <c r="W199">
        <v>0</v>
      </c>
      <c r="X199">
        <v>0</v>
      </c>
      <c r="Y199">
        <v>0</v>
      </c>
      <c r="Z199">
        <v>0</v>
      </c>
      <c r="AA199">
        <v>0</v>
      </c>
      <c r="AB199">
        <v>0</v>
      </c>
      <c r="AC199">
        <v>0</v>
      </c>
      <c r="AD199">
        <v>0</v>
      </c>
      <c r="AE199">
        <v>0</v>
      </c>
      <c r="AF199">
        <v>0</v>
      </c>
      <c r="AG199" s="19">
        <v>0</v>
      </c>
      <c r="AH199">
        <v>0</v>
      </c>
      <c r="AI199">
        <v>0</v>
      </c>
      <c r="AJ199">
        <v>0</v>
      </c>
      <c r="AK199">
        <v>0</v>
      </c>
      <c r="AL199">
        <v>0</v>
      </c>
      <c r="AM199">
        <v>0</v>
      </c>
      <c r="AN199">
        <v>0</v>
      </c>
      <c r="AO199">
        <v>2164570</v>
      </c>
      <c r="AP199">
        <v>2705203</v>
      </c>
      <c r="AQ199">
        <v>2986797</v>
      </c>
      <c r="AR199">
        <v>3305904</v>
      </c>
      <c r="AS199">
        <v>2877984</v>
      </c>
      <c r="AT199">
        <v>2833899</v>
      </c>
      <c r="AU199">
        <v>2808376</v>
      </c>
      <c r="AV199">
        <v>2839685</v>
      </c>
      <c r="AW199">
        <v>2519542</v>
      </c>
      <c r="AX199">
        <v>1674573</v>
      </c>
      <c r="AY199">
        <v>1711240</v>
      </c>
      <c r="AZ199">
        <v>1549000</v>
      </c>
      <c r="BA199">
        <v>1435000</v>
      </c>
      <c r="BB199">
        <v>1542000</v>
      </c>
      <c r="BC199">
        <v>1392000</v>
      </c>
      <c r="BD199">
        <v>1532000</v>
      </c>
      <c r="BE199">
        <v>1268000</v>
      </c>
      <c r="BF199">
        <v>1358000</v>
      </c>
      <c r="BG199">
        <v>1633000</v>
      </c>
      <c r="BH199">
        <v>1781000</v>
      </c>
      <c r="BI199">
        <v>2042000</v>
      </c>
      <c r="BJ199">
        <v>2491000</v>
      </c>
      <c r="BK199">
        <v>2618000</v>
      </c>
      <c r="BL199">
        <v>3532000</v>
      </c>
      <c r="BM199">
        <v>4250000</v>
      </c>
      <c r="BN199">
        <v>5076000</v>
      </c>
      <c r="BO199">
        <v>5672000</v>
      </c>
      <c r="BP199">
        <v>6138000</v>
      </c>
      <c r="BQ199">
        <v>7261000</v>
      </c>
      <c r="BR199">
        <v>6618000</v>
      </c>
      <c r="BS199">
        <v>6199000</v>
      </c>
      <c r="BT199">
        <v>5614000</v>
      </c>
      <c r="BU199">
        <v>5226000</v>
      </c>
      <c r="BV199">
        <v>5638000</v>
      </c>
      <c r="BW199">
        <v>5382000</v>
      </c>
      <c r="BX199">
        <v>4855000</v>
      </c>
      <c r="BY199">
        <v>5170000</v>
      </c>
      <c r="BZ199">
        <v>6270000</v>
      </c>
      <c r="CA199">
        <v>2651000</v>
      </c>
      <c r="CB199">
        <v>3012000</v>
      </c>
      <c r="CC199">
        <v>3262000</v>
      </c>
      <c r="CD199">
        <v>3018000</v>
      </c>
      <c r="CE199">
        <v>2950000</v>
      </c>
    </row>
    <row r="200" spans="1:83" x14ac:dyDescent="0.35">
      <c r="A200" s="9" t="str">
        <f t="shared" si="3"/>
        <v>2031.051.21</v>
      </c>
      <c r="B200" s="52" t="e">
        <f>+IF(MATCH(A200,List!H$10:H$145,0),"Targeted")</f>
        <v>#N/A</v>
      </c>
      <c r="C200" s="65"/>
      <c r="D200" s="52"/>
      <c r="E200" s="16" t="s">
        <v>296</v>
      </c>
      <c r="F200" s="16" t="s">
        <v>297</v>
      </c>
      <c r="G200" s="16" t="s">
        <v>628</v>
      </c>
      <c r="H200" s="16" t="s">
        <v>629</v>
      </c>
      <c r="I200" s="16" t="s">
        <v>656</v>
      </c>
      <c r="J200" s="16" t="s">
        <v>657</v>
      </c>
      <c r="K200" s="17" t="s">
        <v>309</v>
      </c>
      <c r="L200" s="18" t="s">
        <v>301</v>
      </c>
      <c r="M200" s="195" t="s">
        <v>302</v>
      </c>
      <c r="N200" s="16" t="s">
        <v>303</v>
      </c>
      <c r="O200" s="17" t="s">
        <v>304</v>
      </c>
      <c r="P200" s="17" t="s">
        <v>305</v>
      </c>
      <c r="Q200" s="17" t="s">
        <v>306</v>
      </c>
      <c r="R200">
        <v>0</v>
      </c>
      <c r="S200">
        <v>0</v>
      </c>
      <c r="T200">
        <v>0</v>
      </c>
      <c r="U200">
        <v>0</v>
      </c>
      <c r="V200">
        <v>0</v>
      </c>
      <c r="W200">
        <v>0</v>
      </c>
      <c r="X200">
        <v>0</v>
      </c>
      <c r="Y200">
        <v>0</v>
      </c>
      <c r="Z200">
        <v>0</v>
      </c>
      <c r="AA200">
        <v>0</v>
      </c>
      <c r="AB200">
        <v>0</v>
      </c>
      <c r="AC200">
        <v>0</v>
      </c>
      <c r="AD200">
        <v>0</v>
      </c>
      <c r="AE200">
        <v>0</v>
      </c>
      <c r="AF200">
        <v>0</v>
      </c>
      <c r="AG200" s="19">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s="10">
        <v>9000</v>
      </c>
      <c r="BY200">
        <v>50000</v>
      </c>
      <c r="BZ200">
        <v>8000</v>
      </c>
      <c r="CA200">
        <v>61000</v>
      </c>
      <c r="CB200">
        <v>50000</v>
      </c>
      <c r="CC200">
        <v>25000</v>
      </c>
      <c r="CD200">
        <v>6000</v>
      </c>
      <c r="CE200">
        <v>2000</v>
      </c>
    </row>
    <row r="201" spans="1:83" x14ac:dyDescent="0.35">
      <c r="A201" s="9" t="str">
        <f t="shared" si="3"/>
        <v>2032.051.21</v>
      </c>
      <c r="B201" s="52" t="e">
        <f>+IF(MATCH(A201,List!H$10:H$145,0),"Targeted")</f>
        <v>#N/A</v>
      </c>
      <c r="C201" s="65"/>
      <c r="D201" s="52"/>
      <c r="E201" s="16" t="s">
        <v>296</v>
      </c>
      <c r="F201" s="16" t="s">
        <v>297</v>
      </c>
      <c r="G201" s="16" t="s">
        <v>628</v>
      </c>
      <c r="H201" s="16" t="s">
        <v>629</v>
      </c>
      <c r="I201" s="16" t="s">
        <v>658</v>
      </c>
      <c r="J201" s="16" t="s">
        <v>659</v>
      </c>
      <c r="K201" s="17" t="s">
        <v>309</v>
      </c>
      <c r="L201" s="18" t="s">
        <v>301</v>
      </c>
      <c r="M201" s="195" t="s">
        <v>302</v>
      </c>
      <c r="N201" s="16" t="s">
        <v>303</v>
      </c>
      <c r="O201" s="17" t="s">
        <v>346</v>
      </c>
      <c r="P201" s="17" t="s">
        <v>305</v>
      </c>
      <c r="Q201" s="17" t="s">
        <v>306</v>
      </c>
      <c r="R201">
        <v>0</v>
      </c>
      <c r="S201">
        <v>0</v>
      </c>
      <c r="T201">
        <v>0</v>
      </c>
      <c r="U201">
        <v>0</v>
      </c>
      <c r="V201">
        <v>0</v>
      </c>
      <c r="W201">
        <v>0</v>
      </c>
      <c r="X201">
        <v>0</v>
      </c>
      <c r="Y201">
        <v>0</v>
      </c>
      <c r="Z201">
        <v>0</v>
      </c>
      <c r="AA201">
        <v>0</v>
      </c>
      <c r="AB201">
        <v>0</v>
      </c>
      <c r="AC201">
        <v>0</v>
      </c>
      <c r="AD201">
        <v>0</v>
      </c>
      <c r="AE201">
        <v>0</v>
      </c>
      <c r="AF201">
        <v>0</v>
      </c>
      <c r="AG201" s="19">
        <v>0</v>
      </c>
      <c r="AH201">
        <v>0</v>
      </c>
      <c r="AI201">
        <v>0</v>
      </c>
      <c r="AJ201">
        <v>0</v>
      </c>
      <c r="AK201">
        <v>0</v>
      </c>
      <c r="AL201">
        <v>0</v>
      </c>
      <c r="AM201">
        <v>0</v>
      </c>
      <c r="AN201">
        <v>0</v>
      </c>
      <c r="AO201">
        <v>2079288</v>
      </c>
      <c r="AP201">
        <v>2401711</v>
      </c>
      <c r="AQ201">
        <v>2477709</v>
      </c>
      <c r="AR201">
        <v>2313453</v>
      </c>
      <c r="AS201">
        <v>2238543</v>
      </c>
      <c r="AT201">
        <v>2708741</v>
      </c>
      <c r="AU201">
        <v>2453448</v>
      </c>
      <c r="AV201">
        <v>2540087</v>
      </c>
      <c r="AW201">
        <v>2400605</v>
      </c>
      <c r="AX201">
        <v>2186823</v>
      </c>
      <c r="AY201">
        <v>1383774</v>
      </c>
      <c r="AZ201">
        <v>974000</v>
      </c>
      <c r="BA201">
        <v>919000</v>
      </c>
      <c r="BB201">
        <v>936000</v>
      </c>
      <c r="BC201">
        <v>964000</v>
      </c>
      <c r="BD201">
        <v>783000</v>
      </c>
      <c r="BE201">
        <v>926000</v>
      </c>
      <c r="BF201">
        <v>1248000</v>
      </c>
      <c r="BG201">
        <v>1256000</v>
      </c>
      <c r="BH201">
        <v>1273000</v>
      </c>
      <c r="BI201">
        <v>1295000</v>
      </c>
      <c r="BJ201">
        <v>1373000</v>
      </c>
      <c r="BK201">
        <v>1594000</v>
      </c>
      <c r="BL201">
        <v>1316000</v>
      </c>
      <c r="BM201">
        <v>1468000</v>
      </c>
      <c r="BN201">
        <v>2057000</v>
      </c>
      <c r="BO201">
        <v>2034000</v>
      </c>
      <c r="BP201">
        <v>1994000</v>
      </c>
      <c r="BQ201">
        <v>1802000</v>
      </c>
      <c r="BR201">
        <v>2058000</v>
      </c>
      <c r="BS201">
        <v>1658000</v>
      </c>
      <c r="BT201">
        <v>1603000</v>
      </c>
      <c r="BU201">
        <v>1503000</v>
      </c>
      <c r="BV201">
        <v>1268000</v>
      </c>
      <c r="BW201">
        <v>1346000</v>
      </c>
      <c r="BX201">
        <v>2559000</v>
      </c>
      <c r="BY201">
        <v>3702000</v>
      </c>
      <c r="BZ201">
        <v>3389000</v>
      </c>
      <c r="CA201">
        <v>4903000</v>
      </c>
      <c r="CB201">
        <v>4115000</v>
      </c>
      <c r="CC201">
        <v>4179000</v>
      </c>
      <c r="CD201">
        <v>3814000</v>
      </c>
      <c r="CE201">
        <v>3715000</v>
      </c>
    </row>
    <row r="202" spans="1:83" x14ac:dyDescent="0.35">
      <c r="A202" s="9" t="str">
        <f t="shared" si="3"/>
        <v>2033.051.21</v>
      </c>
      <c r="B202" s="52" t="e">
        <f>+IF(MATCH(A202,List!H$10:H$145,0),"Targeted")</f>
        <v>#N/A</v>
      </c>
      <c r="C202" s="65"/>
      <c r="D202" s="52"/>
      <c r="E202" s="16" t="s">
        <v>296</v>
      </c>
      <c r="F202" s="16" t="s">
        <v>297</v>
      </c>
      <c r="G202" s="16" t="s">
        <v>628</v>
      </c>
      <c r="H202" s="16" t="s">
        <v>629</v>
      </c>
      <c r="I202" s="16" t="s">
        <v>660</v>
      </c>
      <c r="J202" s="16" t="s">
        <v>661</v>
      </c>
      <c r="K202" s="17" t="s">
        <v>309</v>
      </c>
      <c r="L202" s="18" t="s">
        <v>301</v>
      </c>
      <c r="M202" s="195" t="s">
        <v>302</v>
      </c>
      <c r="N202" s="16" t="s">
        <v>303</v>
      </c>
      <c r="O202" s="17" t="s">
        <v>346</v>
      </c>
      <c r="P202" s="17" t="s">
        <v>305</v>
      </c>
      <c r="Q202" s="17" t="s">
        <v>306</v>
      </c>
      <c r="R202">
        <v>0</v>
      </c>
      <c r="S202">
        <v>0</v>
      </c>
      <c r="T202">
        <v>0</v>
      </c>
      <c r="U202">
        <v>0</v>
      </c>
      <c r="V202">
        <v>0</v>
      </c>
      <c r="W202">
        <v>0</v>
      </c>
      <c r="X202">
        <v>0</v>
      </c>
      <c r="Y202">
        <v>0</v>
      </c>
      <c r="Z202">
        <v>0</v>
      </c>
      <c r="AA202">
        <v>0</v>
      </c>
      <c r="AB202">
        <v>0</v>
      </c>
      <c r="AC202">
        <v>0</v>
      </c>
      <c r="AD202">
        <v>0</v>
      </c>
      <c r="AE202">
        <v>0</v>
      </c>
      <c r="AF202">
        <v>0</v>
      </c>
      <c r="AG202" s="19">
        <v>0</v>
      </c>
      <c r="AH202">
        <v>0</v>
      </c>
      <c r="AI202">
        <v>0</v>
      </c>
      <c r="AJ202">
        <v>0</v>
      </c>
      <c r="AK202">
        <v>0</v>
      </c>
      <c r="AL202">
        <v>0</v>
      </c>
      <c r="AM202">
        <v>0</v>
      </c>
      <c r="AN202">
        <v>0</v>
      </c>
      <c r="AO202">
        <v>3691038</v>
      </c>
      <c r="AP202">
        <v>3801406</v>
      </c>
      <c r="AQ202">
        <v>3647877</v>
      </c>
      <c r="AR202">
        <v>4173073</v>
      </c>
      <c r="AS202">
        <v>3878719</v>
      </c>
      <c r="AT202">
        <v>3272303</v>
      </c>
      <c r="AU202">
        <v>2761485</v>
      </c>
      <c r="AV202">
        <v>2477699</v>
      </c>
      <c r="AW202">
        <v>2151148</v>
      </c>
      <c r="AX202">
        <v>2112716</v>
      </c>
      <c r="AY202">
        <v>988136</v>
      </c>
      <c r="AZ202">
        <v>1111000</v>
      </c>
      <c r="BA202">
        <v>1211000</v>
      </c>
      <c r="BB202">
        <v>1482000</v>
      </c>
      <c r="BC202">
        <v>1429000</v>
      </c>
      <c r="BD202">
        <v>1604000</v>
      </c>
      <c r="BE202">
        <v>1456000</v>
      </c>
      <c r="BF202">
        <v>1514000</v>
      </c>
      <c r="BG202">
        <v>2029000</v>
      </c>
      <c r="BH202">
        <v>2337000</v>
      </c>
      <c r="BI202">
        <v>1962000</v>
      </c>
      <c r="BJ202">
        <v>2301000</v>
      </c>
      <c r="BK202">
        <v>3607000</v>
      </c>
      <c r="BL202">
        <v>4425000</v>
      </c>
      <c r="BM202">
        <v>5358000</v>
      </c>
      <c r="BN202">
        <v>6391000</v>
      </c>
      <c r="BO202">
        <v>6274000</v>
      </c>
      <c r="BP202">
        <v>5456000</v>
      </c>
      <c r="BQ202">
        <v>4523000</v>
      </c>
      <c r="BR202">
        <v>3110000</v>
      </c>
      <c r="BS202">
        <v>2037000</v>
      </c>
      <c r="BT202">
        <v>1891000</v>
      </c>
      <c r="BU202">
        <v>1883000</v>
      </c>
      <c r="BV202">
        <v>1987000</v>
      </c>
      <c r="BW202">
        <v>2213000</v>
      </c>
      <c r="BX202">
        <v>2691000</v>
      </c>
      <c r="BY202">
        <v>4229000</v>
      </c>
      <c r="BZ202">
        <v>1679000</v>
      </c>
      <c r="CA202">
        <v>4479000</v>
      </c>
      <c r="CB202">
        <v>5073000</v>
      </c>
      <c r="CC202">
        <v>4610000</v>
      </c>
      <c r="CD202">
        <v>3964000</v>
      </c>
      <c r="CE202">
        <v>4022000</v>
      </c>
    </row>
    <row r="203" spans="1:83" x14ac:dyDescent="0.35">
      <c r="A203" s="9" t="str">
        <f t="shared" si="3"/>
        <v>2034.051.21</v>
      </c>
      <c r="B203" s="52" t="e">
        <f>+IF(MATCH(A203,List!H$10:H$145,0),"Targeted")</f>
        <v>#N/A</v>
      </c>
      <c r="C203" s="65"/>
      <c r="D203" s="52"/>
      <c r="E203" s="16" t="s">
        <v>296</v>
      </c>
      <c r="F203" s="16" t="s">
        <v>297</v>
      </c>
      <c r="G203" s="16" t="s">
        <v>628</v>
      </c>
      <c r="H203" s="16" t="s">
        <v>629</v>
      </c>
      <c r="I203" s="16" t="s">
        <v>662</v>
      </c>
      <c r="J203" s="16" t="s">
        <v>663</v>
      </c>
      <c r="K203" s="17" t="s">
        <v>309</v>
      </c>
      <c r="L203" s="18" t="s">
        <v>301</v>
      </c>
      <c r="M203" s="195" t="s">
        <v>302</v>
      </c>
      <c r="N203" s="16" t="s">
        <v>303</v>
      </c>
      <c r="O203" s="17" t="s">
        <v>346</v>
      </c>
      <c r="P203" s="17" t="s">
        <v>305</v>
      </c>
      <c r="Q203" s="17" t="s">
        <v>306</v>
      </c>
      <c r="R203">
        <v>0</v>
      </c>
      <c r="S203">
        <v>0</v>
      </c>
      <c r="T203">
        <v>0</v>
      </c>
      <c r="U203">
        <v>0</v>
      </c>
      <c r="V203">
        <v>0</v>
      </c>
      <c r="W203">
        <v>0</v>
      </c>
      <c r="X203">
        <v>0</v>
      </c>
      <c r="Y203">
        <v>0</v>
      </c>
      <c r="Z203">
        <v>0</v>
      </c>
      <c r="AA203">
        <v>0</v>
      </c>
      <c r="AB203">
        <v>0</v>
      </c>
      <c r="AC203">
        <v>0</v>
      </c>
      <c r="AD203">
        <v>0</v>
      </c>
      <c r="AE203">
        <v>0</v>
      </c>
      <c r="AF203">
        <v>0</v>
      </c>
      <c r="AG203" s="19">
        <v>0</v>
      </c>
      <c r="AH203">
        <v>0</v>
      </c>
      <c r="AI203">
        <v>0</v>
      </c>
      <c r="AJ203">
        <v>0</v>
      </c>
      <c r="AK203">
        <v>0</v>
      </c>
      <c r="AL203">
        <v>0</v>
      </c>
      <c r="AM203">
        <v>0</v>
      </c>
      <c r="AN203">
        <v>0</v>
      </c>
      <c r="AO203">
        <v>1825562</v>
      </c>
      <c r="AP203">
        <v>2079522</v>
      </c>
      <c r="AQ203">
        <v>1932674</v>
      </c>
      <c r="AR203">
        <v>2111295</v>
      </c>
      <c r="AS203">
        <v>2249878</v>
      </c>
      <c r="AT203">
        <v>1992584</v>
      </c>
      <c r="AU203">
        <v>2002776</v>
      </c>
      <c r="AV203">
        <v>2102525</v>
      </c>
      <c r="AW203">
        <v>1995571</v>
      </c>
      <c r="AX203">
        <v>1383301</v>
      </c>
      <c r="AY203">
        <v>996880</v>
      </c>
      <c r="AZ203">
        <v>1063000</v>
      </c>
      <c r="BA203">
        <v>875000</v>
      </c>
      <c r="BB203">
        <v>1164000</v>
      </c>
      <c r="BC203">
        <v>1288000</v>
      </c>
      <c r="BD203">
        <v>1214000</v>
      </c>
      <c r="BE203">
        <v>1091000</v>
      </c>
      <c r="BF203">
        <v>1201000</v>
      </c>
      <c r="BG203">
        <v>1301000</v>
      </c>
      <c r="BH203">
        <v>1049000</v>
      </c>
      <c r="BI203">
        <v>1405000</v>
      </c>
      <c r="BJ203">
        <v>1645000</v>
      </c>
      <c r="BK203">
        <v>1971000</v>
      </c>
      <c r="BL203">
        <v>2339000</v>
      </c>
      <c r="BM203">
        <v>2426000</v>
      </c>
      <c r="BN203">
        <v>2268000</v>
      </c>
      <c r="BO203">
        <v>2263000</v>
      </c>
      <c r="BP203">
        <v>2163000</v>
      </c>
      <c r="BQ203">
        <v>2332000</v>
      </c>
      <c r="BR203">
        <v>2077000</v>
      </c>
      <c r="BS203">
        <v>1853000</v>
      </c>
      <c r="BT203">
        <v>1291000</v>
      </c>
      <c r="BU203">
        <v>1271000</v>
      </c>
      <c r="BV203">
        <v>1273000</v>
      </c>
      <c r="BW203">
        <v>1798000</v>
      </c>
      <c r="BX203">
        <v>2170000</v>
      </c>
      <c r="BY203">
        <v>2490000</v>
      </c>
      <c r="BZ203">
        <v>3690000</v>
      </c>
      <c r="CA203">
        <v>3878000</v>
      </c>
      <c r="CB203">
        <v>2226000</v>
      </c>
      <c r="CC203">
        <v>2196000</v>
      </c>
      <c r="CD203">
        <v>2214000</v>
      </c>
      <c r="CE203">
        <v>2267000</v>
      </c>
    </row>
    <row r="204" spans="1:83" x14ac:dyDescent="0.35">
      <c r="A204" s="9" t="str">
        <f t="shared" si="3"/>
        <v>2034.051.21</v>
      </c>
      <c r="B204" s="52" t="e">
        <f>+IF(MATCH(A204,List!H$10:H$145,0),"Targeted")</f>
        <v>#N/A</v>
      </c>
      <c r="C204" s="65"/>
      <c r="D204" s="52"/>
      <c r="E204" s="16" t="s">
        <v>296</v>
      </c>
      <c r="F204" s="16" t="s">
        <v>297</v>
      </c>
      <c r="G204" s="16" t="s">
        <v>628</v>
      </c>
      <c r="H204" s="16" t="s">
        <v>629</v>
      </c>
      <c r="I204" s="16" t="s">
        <v>662</v>
      </c>
      <c r="J204" s="16" t="s">
        <v>663</v>
      </c>
      <c r="K204" s="17" t="s">
        <v>309</v>
      </c>
      <c r="L204" s="18" t="s">
        <v>301</v>
      </c>
      <c r="M204" s="195" t="s">
        <v>302</v>
      </c>
      <c r="N204" s="16" t="s">
        <v>303</v>
      </c>
      <c r="O204" s="17" t="s">
        <v>304</v>
      </c>
      <c r="P204" s="17" t="s">
        <v>305</v>
      </c>
      <c r="Q204" s="17" t="s">
        <v>306</v>
      </c>
      <c r="R204">
        <v>0</v>
      </c>
      <c r="S204">
        <v>0</v>
      </c>
      <c r="T204">
        <v>0</v>
      </c>
      <c r="U204">
        <v>0</v>
      </c>
      <c r="V204">
        <v>0</v>
      </c>
      <c r="W204">
        <v>0</v>
      </c>
      <c r="X204">
        <v>0</v>
      </c>
      <c r="Y204">
        <v>0</v>
      </c>
      <c r="Z204">
        <v>0</v>
      </c>
      <c r="AA204">
        <v>0</v>
      </c>
      <c r="AB204">
        <v>0</v>
      </c>
      <c r="AC204">
        <v>0</v>
      </c>
      <c r="AD204">
        <v>0</v>
      </c>
      <c r="AE204">
        <v>0</v>
      </c>
      <c r="AF204">
        <v>0</v>
      </c>
      <c r="AG204" s="19">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27000</v>
      </c>
      <c r="BN204">
        <v>0</v>
      </c>
      <c r="BO204">
        <v>0</v>
      </c>
      <c r="BP204">
        <v>0</v>
      </c>
      <c r="BQ204">
        <v>1000</v>
      </c>
      <c r="BR204">
        <v>0</v>
      </c>
      <c r="BS204">
        <v>0</v>
      </c>
      <c r="BT204">
        <v>0</v>
      </c>
      <c r="BU204">
        <v>0</v>
      </c>
      <c r="BV204">
        <v>0</v>
      </c>
      <c r="BW204">
        <v>0</v>
      </c>
      <c r="BX204" s="10">
        <v>0</v>
      </c>
      <c r="BY204">
        <v>0</v>
      </c>
      <c r="BZ204">
        <v>0</v>
      </c>
      <c r="CA204">
        <v>0</v>
      </c>
      <c r="CB204">
        <v>0</v>
      </c>
      <c r="CC204">
        <v>0</v>
      </c>
      <c r="CD204">
        <v>0</v>
      </c>
      <c r="CE204">
        <v>0</v>
      </c>
    </row>
    <row r="205" spans="1:83" x14ac:dyDescent="0.35">
      <c r="A205" s="9" t="str">
        <f t="shared" si="3"/>
        <v>2035.051.21</v>
      </c>
      <c r="B205" s="52" t="e">
        <f>+IF(MATCH(A205,List!H$10:H$145,0),"Targeted")</f>
        <v>#N/A</v>
      </c>
      <c r="C205" s="65"/>
      <c r="D205" s="52"/>
      <c r="E205" s="16" t="s">
        <v>296</v>
      </c>
      <c r="F205" s="16" t="s">
        <v>297</v>
      </c>
      <c r="G205" s="16" t="s">
        <v>628</v>
      </c>
      <c r="H205" s="16" t="s">
        <v>629</v>
      </c>
      <c r="I205" s="16" t="s">
        <v>664</v>
      </c>
      <c r="J205" s="16" t="s">
        <v>665</v>
      </c>
      <c r="K205" s="17" t="s">
        <v>309</v>
      </c>
      <c r="L205" s="18" t="s">
        <v>301</v>
      </c>
      <c r="M205" s="195" t="s">
        <v>302</v>
      </c>
      <c r="N205" s="16" t="s">
        <v>303</v>
      </c>
      <c r="O205" s="17" t="s">
        <v>346</v>
      </c>
      <c r="P205" s="17" t="s">
        <v>305</v>
      </c>
      <c r="Q205" s="17" t="s">
        <v>306</v>
      </c>
      <c r="R205">
        <v>0</v>
      </c>
      <c r="S205">
        <v>0</v>
      </c>
      <c r="T205">
        <v>0</v>
      </c>
      <c r="U205">
        <v>0</v>
      </c>
      <c r="V205">
        <v>0</v>
      </c>
      <c r="W205">
        <v>0</v>
      </c>
      <c r="X205">
        <v>0</v>
      </c>
      <c r="Y205">
        <v>0</v>
      </c>
      <c r="Z205">
        <v>0</v>
      </c>
      <c r="AA205">
        <v>0</v>
      </c>
      <c r="AB205">
        <v>0</v>
      </c>
      <c r="AC205">
        <v>0</v>
      </c>
      <c r="AD205">
        <v>0</v>
      </c>
      <c r="AE205">
        <v>0</v>
      </c>
      <c r="AF205">
        <v>0</v>
      </c>
      <c r="AG205" s="19">
        <v>0</v>
      </c>
      <c r="AH205">
        <v>0</v>
      </c>
      <c r="AI205">
        <v>0</v>
      </c>
      <c r="AJ205">
        <v>0</v>
      </c>
      <c r="AK205">
        <v>0</v>
      </c>
      <c r="AL205">
        <v>0</v>
      </c>
      <c r="AM205">
        <v>0</v>
      </c>
      <c r="AN205">
        <v>0</v>
      </c>
      <c r="AO205">
        <v>3807287</v>
      </c>
      <c r="AP205">
        <v>4129753</v>
      </c>
      <c r="AQ205">
        <v>3999897</v>
      </c>
      <c r="AR205">
        <v>3933716</v>
      </c>
      <c r="AS205">
        <v>4332989</v>
      </c>
      <c r="AT205">
        <v>5026654</v>
      </c>
      <c r="AU205">
        <v>4435964</v>
      </c>
      <c r="AV205">
        <v>4753761</v>
      </c>
      <c r="AW205">
        <v>3791505</v>
      </c>
      <c r="AX205">
        <v>3913428</v>
      </c>
      <c r="AY205">
        <v>3062963</v>
      </c>
      <c r="AZ205">
        <v>2770000</v>
      </c>
      <c r="BA205">
        <v>2841000</v>
      </c>
      <c r="BB205">
        <v>3042000</v>
      </c>
      <c r="BC205">
        <v>3169000</v>
      </c>
      <c r="BD205">
        <v>3124000</v>
      </c>
      <c r="BE205">
        <v>3362000</v>
      </c>
      <c r="BF205">
        <v>4020000</v>
      </c>
      <c r="BG205">
        <v>4187000</v>
      </c>
      <c r="BH205">
        <v>4897000</v>
      </c>
      <c r="BI205">
        <v>5668000</v>
      </c>
      <c r="BJ205">
        <v>8731000</v>
      </c>
      <c r="BK205">
        <v>11178000</v>
      </c>
      <c r="BL205">
        <v>14950000</v>
      </c>
      <c r="BM205">
        <v>22068000</v>
      </c>
      <c r="BN205">
        <v>26186000</v>
      </c>
      <c r="BO205">
        <v>26629000</v>
      </c>
      <c r="BP205">
        <v>20797000</v>
      </c>
      <c r="BQ205">
        <v>16939000</v>
      </c>
      <c r="BR205">
        <v>12503000</v>
      </c>
      <c r="BS205">
        <v>8863000</v>
      </c>
      <c r="BT205">
        <v>6897000</v>
      </c>
      <c r="BU205">
        <v>6333000</v>
      </c>
      <c r="BV205">
        <v>6388000</v>
      </c>
      <c r="BW205">
        <v>6998000</v>
      </c>
      <c r="BX205">
        <v>8557000</v>
      </c>
      <c r="BY205">
        <v>9089000</v>
      </c>
      <c r="BZ205">
        <v>7755000</v>
      </c>
      <c r="CA205">
        <v>7668000</v>
      </c>
      <c r="CB205">
        <v>8305000</v>
      </c>
      <c r="CC205">
        <v>8865000</v>
      </c>
      <c r="CD205">
        <v>9135000</v>
      </c>
      <c r="CE205">
        <v>9292000</v>
      </c>
    </row>
    <row r="206" spans="1:83" x14ac:dyDescent="0.35">
      <c r="A206" s="9" t="str">
        <f t="shared" si="3"/>
        <v>2035.051.21</v>
      </c>
      <c r="B206" s="52" t="e">
        <f>+IF(MATCH(A206,List!H$10:H$145,0),"Targeted")</f>
        <v>#N/A</v>
      </c>
      <c r="C206" s="65"/>
      <c r="D206" s="52"/>
      <c r="E206" s="16" t="s">
        <v>296</v>
      </c>
      <c r="F206" s="16" t="s">
        <v>297</v>
      </c>
      <c r="G206" s="16" t="s">
        <v>628</v>
      </c>
      <c r="H206" s="16" t="s">
        <v>629</v>
      </c>
      <c r="I206" s="16" t="s">
        <v>664</v>
      </c>
      <c r="J206" s="16" t="s">
        <v>665</v>
      </c>
      <c r="K206" s="17" t="s">
        <v>309</v>
      </c>
      <c r="L206" s="18" t="s">
        <v>301</v>
      </c>
      <c r="M206" s="195" t="s">
        <v>302</v>
      </c>
      <c r="N206" s="16" t="s">
        <v>303</v>
      </c>
      <c r="O206" s="17" t="s">
        <v>304</v>
      </c>
      <c r="P206" s="17" t="s">
        <v>305</v>
      </c>
      <c r="Q206" s="17" t="s">
        <v>306</v>
      </c>
      <c r="R206">
        <v>0</v>
      </c>
      <c r="S206">
        <v>0</v>
      </c>
      <c r="T206">
        <v>0</v>
      </c>
      <c r="U206">
        <v>0</v>
      </c>
      <c r="V206">
        <v>0</v>
      </c>
      <c r="W206">
        <v>0</v>
      </c>
      <c r="X206">
        <v>0</v>
      </c>
      <c r="Y206">
        <v>0</v>
      </c>
      <c r="Z206">
        <v>0</v>
      </c>
      <c r="AA206">
        <v>0</v>
      </c>
      <c r="AB206">
        <v>0</v>
      </c>
      <c r="AC206">
        <v>0</v>
      </c>
      <c r="AD206">
        <v>0</v>
      </c>
      <c r="AE206">
        <v>0</v>
      </c>
      <c r="AF206">
        <v>0</v>
      </c>
      <c r="AG206" s="19">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s="10">
        <v>1000</v>
      </c>
      <c r="BY206">
        <v>1000</v>
      </c>
      <c r="BZ206">
        <v>3000</v>
      </c>
      <c r="CA206">
        <v>15000</v>
      </c>
      <c r="CB206">
        <v>9000</v>
      </c>
      <c r="CC206">
        <v>4000</v>
      </c>
      <c r="CD206">
        <v>2000</v>
      </c>
      <c r="CE206">
        <v>1000</v>
      </c>
    </row>
    <row r="207" spans="1:83" x14ac:dyDescent="0.35">
      <c r="A207" s="9" t="str">
        <f t="shared" si="3"/>
        <v>2093.051.97</v>
      </c>
      <c r="B207" s="52" t="e">
        <f>+IF(MATCH(A207,List!H$10:H$145,0),"Targeted")</f>
        <v>#N/A</v>
      </c>
      <c r="C207" s="65"/>
      <c r="D207" s="52"/>
      <c r="E207" s="16" t="s">
        <v>296</v>
      </c>
      <c r="F207" s="16" t="s">
        <v>297</v>
      </c>
      <c r="G207" s="16" t="s">
        <v>628</v>
      </c>
      <c r="H207" s="16" t="s">
        <v>629</v>
      </c>
      <c r="I207" s="16" t="s">
        <v>666</v>
      </c>
      <c r="J207" s="16" t="s">
        <v>667</v>
      </c>
      <c r="K207" s="17" t="s">
        <v>314</v>
      </c>
      <c r="L207" s="18" t="s">
        <v>301</v>
      </c>
      <c r="M207" s="195" t="s">
        <v>302</v>
      </c>
      <c r="N207" s="16" t="s">
        <v>303</v>
      </c>
      <c r="O207" s="17" t="s">
        <v>346</v>
      </c>
      <c r="P207" s="17" t="s">
        <v>305</v>
      </c>
      <c r="Q207" s="17" t="s">
        <v>306</v>
      </c>
      <c r="R207">
        <v>0</v>
      </c>
      <c r="S207">
        <v>0</v>
      </c>
      <c r="T207">
        <v>0</v>
      </c>
      <c r="U207">
        <v>0</v>
      </c>
      <c r="V207">
        <v>0</v>
      </c>
      <c r="W207">
        <v>0</v>
      </c>
      <c r="X207">
        <v>0</v>
      </c>
      <c r="Y207">
        <v>0</v>
      </c>
      <c r="Z207">
        <v>0</v>
      </c>
      <c r="AA207">
        <v>0</v>
      </c>
      <c r="AB207">
        <v>0</v>
      </c>
      <c r="AC207">
        <v>0</v>
      </c>
      <c r="AD207">
        <v>0</v>
      </c>
      <c r="AE207">
        <v>0</v>
      </c>
      <c r="AF207">
        <v>0</v>
      </c>
      <c r="AG207" s="19">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790000</v>
      </c>
      <c r="BM207">
        <v>3199000</v>
      </c>
      <c r="BN207">
        <v>3552000</v>
      </c>
      <c r="BO207">
        <v>3095000</v>
      </c>
      <c r="BP207">
        <v>2759000</v>
      </c>
      <c r="BQ207">
        <v>2285000</v>
      </c>
      <c r="BR207">
        <v>2192000</v>
      </c>
      <c r="BS207">
        <v>1586000</v>
      </c>
      <c r="BT207">
        <v>887000</v>
      </c>
      <c r="BU207">
        <v>636000</v>
      </c>
      <c r="BV207">
        <v>399000</v>
      </c>
      <c r="BW207">
        <v>359000</v>
      </c>
      <c r="BX207">
        <v>72000</v>
      </c>
      <c r="BY207">
        <v>24000</v>
      </c>
      <c r="BZ207">
        <v>62000</v>
      </c>
      <c r="CA207">
        <v>22000</v>
      </c>
      <c r="CB207">
        <v>0</v>
      </c>
      <c r="CC207">
        <v>0</v>
      </c>
      <c r="CD207">
        <v>0</v>
      </c>
      <c r="CE207">
        <v>0</v>
      </c>
    </row>
    <row r="208" spans="1:83" x14ac:dyDescent="0.35">
      <c r="A208" s="9" t="str">
        <f t="shared" si="3"/>
        <v>3010.051.57</v>
      </c>
      <c r="B208" s="52" t="e">
        <f>+IF(MATCH(A208,List!H$10:H$145,0),"Targeted")</f>
        <v>#N/A</v>
      </c>
      <c r="C208" s="65"/>
      <c r="D208" s="52"/>
      <c r="E208" s="16" t="s">
        <v>296</v>
      </c>
      <c r="F208" s="16" t="s">
        <v>297</v>
      </c>
      <c r="G208" s="16" t="s">
        <v>628</v>
      </c>
      <c r="H208" s="16" t="s">
        <v>629</v>
      </c>
      <c r="I208" s="16" t="s">
        <v>668</v>
      </c>
      <c r="J208" s="16" t="s">
        <v>669</v>
      </c>
      <c r="K208" s="17" t="s">
        <v>322</v>
      </c>
      <c r="L208" s="18" t="s">
        <v>301</v>
      </c>
      <c r="M208" s="195" t="s">
        <v>302</v>
      </c>
      <c r="N208" s="16" t="s">
        <v>303</v>
      </c>
      <c r="O208" s="17" t="s">
        <v>346</v>
      </c>
      <c r="P208" s="17" t="s">
        <v>305</v>
      </c>
      <c r="Q208" s="17" t="s">
        <v>306</v>
      </c>
      <c r="R208">
        <v>0</v>
      </c>
      <c r="S208">
        <v>0</v>
      </c>
      <c r="T208">
        <v>0</v>
      </c>
      <c r="U208">
        <v>0</v>
      </c>
      <c r="V208">
        <v>0</v>
      </c>
      <c r="W208">
        <v>0</v>
      </c>
      <c r="X208">
        <v>0</v>
      </c>
      <c r="Y208">
        <v>0</v>
      </c>
      <c r="Z208">
        <v>0</v>
      </c>
      <c r="AA208">
        <v>0</v>
      </c>
      <c r="AB208">
        <v>0</v>
      </c>
      <c r="AC208">
        <v>0</v>
      </c>
      <c r="AD208">
        <v>0</v>
      </c>
      <c r="AE208">
        <v>0</v>
      </c>
      <c r="AF208">
        <v>0</v>
      </c>
      <c r="AG208" s="19">
        <v>0</v>
      </c>
      <c r="AH208">
        <v>0</v>
      </c>
      <c r="AI208">
        <v>0</v>
      </c>
      <c r="AJ208">
        <v>0</v>
      </c>
      <c r="AK208">
        <v>0</v>
      </c>
      <c r="AL208">
        <v>0</v>
      </c>
      <c r="AM208">
        <v>0</v>
      </c>
      <c r="AN208">
        <v>0</v>
      </c>
      <c r="AO208">
        <v>12991850</v>
      </c>
      <c r="AP208">
        <v>15618586</v>
      </c>
      <c r="AQ208">
        <v>18919553</v>
      </c>
      <c r="AR208">
        <v>20036136</v>
      </c>
      <c r="AS208">
        <v>15961482</v>
      </c>
      <c r="AT208">
        <v>14661860</v>
      </c>
      <c r="AU208">
        <v>14302843</v>
      </c>
      <c r="AV208">
        <v>13793861</v>
      </c>
      <c r="AW208">
        <v>13153933</v>
      </c>
      <c r="AX208">
        <v>11438378</v>
      </c>
      <c r="AY208">
        <v>10306463</v>
      </c>
      <c r="AZ208">
        <v>8891000</v>
      </c>
      <c r="BA208">
        <v>7862000</v>
      </c>
      <c r="BB208">
        <v>7799000</v>
      </c>
      <c r="BC208">
        <v>8236000</v>
      </c>
      <c r="BD208">
        <v>8928000</v>
      </c>
      <c r="BE208">
        <v>8979000</v>
      </c>
      <c r="BF208">
        <v>8217000</v>
      </c>
      <c r="BG208">
        <v>10424000</v>
      </c>
      <c r="BH208">
        <v>11303000</v>
      </c>
      <c r="BI208">
        <v>12003000</v>
      </c>
      <c r="BJ208">
        <v>11999000</v>
      </c>
      <c r="BK208">
        <v>11783000</v>
      </c>
      <c r="BL208">
        <v>10858000</v>
      </c>
      <c r="BM208">
        <v>11441000</v>
      </c>
      <c r="BN208">
        <v>13493000</v>
      </c>
      <c r="BO208">
        <v>13729000</v>
      </c>
      <c r="BP208">
        <v>13080000</v>
      </c>
      <c r="BQ208">
        <v>13195000</v>
      </c>
      <c r="BR208">
        <v>13067000</v>
      </c>
      <c r="BS208">
        <v>11480000</v>
      </c>
      <c r="BT208">
        <v>11165000</v>
      </c>
      <c r="BU208">
        <v>12311000</v>
      </c>
      <c r="BV208">
        <v>12871000</v>
      </c>
      <c r="BW208">
        <v>12835000</v>
      </c>
      <c r="BX208">
        <v>14366000</v>
      </c>
      <c r="BY208">
        <v>18590000</v>
      </c>
      <c r="BZ208">
        <v>19903000</v>
      </c>
      <c r="CA208">
        <v>12486000</v>
      </c>
      <c r="CB208">
        <v>12842000</v>
      </c>
      <c r="CC208">
        <v>15888000</v>
      </c>
      <c r="CD208">
        <v>16425000</v>
      </c>
      <c r="CE208">
        <v>16436000</v>
      </c>
    </row>
    <row r="209" spans="1:83" x14ac:dyDescent="0.35">
      <c r="A209" s="9" t="str">
        <f t="shared" si="3"/>
        <v>3010.051.57</v>
      </c>
      <c r="B209" s="52" t="e">
        <f>+IF(MATCH(A209,List!H$10:H$145,0),"Targeted")</f>
        <v>#N/A</v>
      </c>
      <c r="C209" s="65"/>
      <c r="D209" s="52"/>
      <c r="E209" s="16" t="s">
        <v>296</v>
      </c>
      <c r="F209" s="16" t="s">
        <v>297</v>
      </c>
      <c r="G209" s="16" t="s">
        <v>628</v>
      </c>
      <c r="H209" s="16" t="s">
        <v>629</v>
      </c>
      <c r="I209" s="16" t="s">
        <v>668</v>
      </c>
      <c r="J209" s="16" t="s">
        <v>669</v>
      </c>
      <c r="K209" s="17" t="s">
        <v>322</v>
      </c>
      <c r="L209" s="18" t="s">
        <v>301</v>
      </c>
      <c r="M209" s="195" t="s">
        <v>302</v>
      </c>
      <c r="N209" s="16" t="s">
        <v>303</v>
      </c>
      <c r="O209" s="17" t="s">
        <v>304</v>
      </c>
      <c r="P209" s="17" t="s">
        <v>305</v>
      </c>
      <c r="Q209" s="17" t="s">
        <v>306</v>
      </c>
      <c r="R209">
        <v>0</v>
      </c>
      <c r="S209">
        <v>0</v>
      </c>
      <c r="T209">
        <v>0</v>
      </c>
      <c r="U209">
        <v>0</v>
      </c>
      <c r="V209">
        <v>0</v>
      </c>
      <c r="W209">
        <v>0</v>
      </c>
      <c r="X209">
        <v>0</v>
      </c>
      <c r="Y209">
        <v>0</v>
      </c>
      <c r="Z209">
        <v>0</v>
      </c>
      <c r="AA209">
        <v>0</v>
      </c>
      <c r="AB209">
        <v>0</v>
      </c>
      <c r="AC209">
        <v>0</v>
      </c>
      <c r="AD209">
        <v>0</v>
      </c>
      <c r="AE209">
        <v>0</v>
      </c>
      <c r="AF209">
        <v>0</v>
      </c>
      <c r="AG209" s="1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7000</v>
      </c>
      <c r="BN209">
        <v>10000</v>
      </c>
      <c r="BO209">
        <v>7000</v>
      </c>
      <c r="BP209">
        <v>9000</v>
      </c>
      <c r="BQ209">
        <v>2000</v>
      </c>
      <c r="BR209">
        <v>1000</v>
      </c>
      <c r="BS209">
        <v>0</v>
      </c>
      <c r="BT209">
        <v>0</v>
      </c>
      <c r="BU209">
        <v>0</v>
      </c>
      <c r="BV209">
        <v>3000</v>
      </c>
      <c r="BW209">
        <v>2000</v>
      </c>
      <c r="BX209" s="10">
        <v>0</v>
      </c>
      <c r="BY209">
        <v>0</v>
      </c>
      <c r="BZ209">
        <v>0</v>
      </c>
      <c r="CA209">
        <v>0</v>
      </c>
      <c r="CB209">
        <v>1000</v>
      </c>
      <c r="CC209">
        <v>1000</v>
      </c>
      <c r="CD209">
        <v>1000</v>
      </c>
      <c r="CE209">
        <v>0</v>
      </c>
    </row>
    <row r="210" spans="1:83" x14ac:dyDescent="0.35">
      <c r="A210" s="9" t="str">
        <f t="shared" si="3"/>
        <v>3011.051.57</v>
      </c>
      <c r="B210" s="52" t="e">
        <f>+IF(MATCH(A210,List!H$10:H$145,0),"Targeted")</f>
        <v>#N/A</v>
      </c>
      <c r="C210" s="65"/>
      <c r="D210" s="52"/>
      <c r="E210" s="16" t="s">
        <v>296</v>
      </c>
      <c r="F210" s="16" t="s">
        <v>297</v>
      </c>
      <c r="G210" s="16" t="s">
        <v>628</v>
      </c>
      <c r="H210" s="16" t="s">
        <v>629</v>
      </c>
      <c r="I210" s="16" t="s">
        <v>670</v>
      </c>
      <c r="J210" s="16" t="s">
        <v>671</v>
      </c>
      <c r="K210" s="17" t="s">
        <v>322</v>
      </c>
      <c r="L210" s="18" t="s">
        <v>301</v>
      </c>
      <c r="M210" s="195" t="s">
        <v>302</v>
      </c>
      <c r="N210" s="16" t="s">
        <v>303</v>
      </c>
      <c r="O210" s="17" t="s">
        <v>346</v>
      </c>
      <c r="P210" s="17" t="s">
        <v>305</v>
      </c>
      <c r="Q210" s="17" t="s">
        <v>306</v>
      </c>
      <c r="R210">
        <v>0</v>
      </c>
      <c r="S210">
        <v>0</v>
      </c>
      <c r="T210">
        <v>0</v>
      </c>
      <c r="U210">
        <v>0</v>
      </c>
      <c r="V210">
        <v>0</v>
      </c>
      <c r="W210">
        <v>0</v>
      </c>
      <c r="X210">
        <v>0</v>
      </c>
      <c r="Y210">
        <v>0</v>
      </c>
      <c r="Z210">
        <v>0</v>
      </c>
      <c r="AA210">
        <v>0</v>
      </c>
      <c r="AB210">
        <v>0</v>
      </c>
      <c r="AC210">
        <v>0</v>
      </c>
      <c r="AD210">
        <v>0</v>
      </c>
      <c r="AE210">
        <v>0</v>
      </c>
      <c r="AF210">
        <v>0</v>
      </c>
      <c r="AG210" s="19">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78000</v>
      </c>
      <c r="BA210">
        <v>167000</v>
      </c>
      <c r="BB210">
        <v>192000</v>
      </c>
      <c r="BC210">
        <v>247000</v>
      </c>
      <c r="BD210">
        <v>389000</v>
      </c>
      <c r="BE210">
        <v>397000</v>
      </c>
      <c r="BF210">
        <v>491000</v>
      </c>
      <c r="BG210">
        <v>669000</v>
      </c>
      <c r="BH210">
        <v>828000</v>
      </c>
      <c r="BI210">
        <v>1039000</v>
      </c>
      <c r="BJ210">
        <v>1308000</v>
      </c>
      <c r="BK210">
        <v>1392000</v>
      </c>
      <c r="BL210">
        <v>1071000</v>
      </c>
      <c r="BM210">
        <v>908000</v>
      </c>
      <c r="BN210">
        <v>885000</v>
      </c>
      <c r="BO210">
        <v>868000</v>
      </c>
      <c r="BP210">
        <v>838000</v>
      </c>
      <c r="BQ210">
        <v>911000</v>
      </c>
      <c r="BR210">
        <v>787000</v>
      </c>
      <c r="BS210">
        <v>709000</v>
      </c>
      <c r="BT210">
        <v>683000</v>
      </c>
      <c r="BU210">
        <v>900000</v>
      </c>
      <c r="BV210">
        <v>1305000</v>
      </c>
      <c r="BW210">
        <v>1779000</v>
      </c>
      <c r="BX210">
        <v>2390000</v>
      </c>
      <c r="BY210">
        <v>2116000</v>
      </c>
      <c r="BZ210">
        <v>1258000</v>
      </c>
      <c r="CA210">
        <v>1966000</v>
      </c>
      <c r="CB210">
        <v>1396000</v>
      </c>
      <c r="CC210">
        <v>1053000</v>
      </c>
      <c r="CD210">
        <v>879000</v>
      </c>
      <c r="CE210">
        <v>782000</v>
      </c>
    </row>
    <row r="211" spans="1:83" x14ac:dyDescent="0.35">
      <c r="A211" s="9" t="str">
        <f t="shared" si="3"/>
        <v>3020.051.57</v>
      </c>
      <c r="B211" s="52" t="e">
        <f>+IF(MATCH(A211,List!H$10:H$145,0),"Targeted")</f>
        <v>#N/A</v>
      </c>
      <c r="C211" s="65"/>
      <c r="D211" s="52"/>
      <c r="E211" s="16" t="s">
        <v>296</v>
      </c>
      <c r="F211" s="16" t="s">
        <v>297</v>
      </c>
      <c r="G211" s="16" t="s">
        <v>628</v>
      </c>
      <c r="H211" s="16" t="s">
        <v>629</v>
      </c>
      <c r="I211" s="16" t="s">
        <v>672</v>
      </c>
      <c r="J211" s="16" t="s">
        <v>673</v>
      </c>
      <c r="K211" s="17" t="s">
        <v>322</v>
      </c>
      <c r="L211" s="18" t="s">
        <v>301</v>
      </c>
      <c r="M211" s="195" t="s">
        <v>302</v>
      </c>
      <c r="N211" s="16" t="s">
        <v>303</v>
      </c>
      <c r="O211" s="17" t="s">
        <v>346</v>
      </c>
      <c r="P211" s="17" t="s">
        <v>305</v>
      </c>
      <c r="Q211" s="17" t="s">
        <v>306</v>
      </c>
      <c r="R211">
        <v>0</v>
      </c>
      <c r="S211">
        <v>0</v>
      </c>
      <c r="T211">
        <v>0</v>
      </c>
      <c r="U211">
        <v>0</v>
      </c>
      <c r="V211">
        <v>0</v>
      </c>
      <c r="W211">
        <v>0</v>
      </c>
      <c r="X211">
        <v>0</v>
      </c>
      <c r="Y211">
        <v>0</v>
      </c>
      <c r="Z211">
        <v>0</v>
      </c>
      <c r="AA211">
        <v>0</v>
      </c>
      <c r="AB211">
        <v>0</v>
      </c>
      <c r="AC211">
        <v>0</v>
      </c>
      <c r="AD211">
        <v>0</v>
      </c>
      <c r="AE211">
        <v>0</v>
      </c>
      <c r="AF211">
        <v>0</v>
      </c>
      <c r="AG211" s="19">
        <v>0</v>
      </c>
      <c r="AH211">
        <v>0</v>
      </c>
      <c r="AI211">
        <v>0</v>
      </c>
      <c r="AJ211">
        <v>0</v>
      </c>
      <c r="AK211">
        <v>0</v>
      </c>
      <c r="AL211">
        <v>0</v>
      </c>
      <c r="AM211">
        <v>0</v>
      </c>
      <c r="AN211">
        <v>0</v>
      </c>
      <c r="AO211">
        <v>4639532</v>
      </c>
      <c r="AP211">
        <v>5408500</v>
      </c>
      <c r="AQ211">
        <v>6472723</v>
      </c>
      <c r="AR211">
        <v>6001881</v>
      </c>
      <c r="AS211">
        <v>6045663</v>
      </c>
      <c r="AT211">
        <v>7348936</v>
      </c>
      <c r="AU211">
        <v>7950976</v>
      </c>
      <c r="AV211">
        <v>6906046</v>
      </c>
      <c r="AW211">
        <v>6408852</v>
      </c>
      <c r="AX211">
        <v>5423847</v>
      </c>
      <c r="AY211">
        <v>4311596</v>
      </c>
      <c r="AZ211">
        <v>3845000</v>
      </c>
      <c r="BA211">
        <v>3235000</v>
      </c>
      <c r="BB211">
        <v>2743000</v>
      </c>
      <c r="BC211">
        <v>2543000</v>
      </c>
      <c r="BD211">
        <v>2299000</v>
      </c>
      <c r="BE211">
        <v>2243000</v>
      </c>
      <c r="BF211">
        <v>2982000</v>
      </c>
      <c r="BG211">
        <v>2719000</v>
      </c>
      <c r="BH211">
        <v>2802000</v>
      </c>
      <c r="BI211">
        <v>4040000</v>
      </c>
      <c r="BJ211">
        <v>3733000</v>
      </c>
      <c r="BK211">
        <v>4074000</v>
      </c>
      <c r="BL211">
        <v>4182000</v>
      </c>
      <c r="BM211">
        <v>4076000</v>
      </c>
      <c r="BN211">
        <v>4331000</v>
      </c>
      <c r="BO211">
        <v>4400000</v>
      </c>
      <c r="BP211">
        <v>4397000</v>
      </c>
      <c r="BQ211">
        <v>4555000</v>
      </c>
      <c r="BR211">
        <v>5074000</v>
      </c>
      <c r="BS211">
        <v>4932000</v>
      </c>
      <c r="BT211">
        <v>4764000</v>
      </c>
      <c r="BU211">
        <v>4106000</v>
      </c>
      <c r="BV211">
        <v>3361000</v>
      </c>
      <c r="BW211">
        <v>3254000</v>
      </c>
      <c r="BX211">
        <v>3341000</v>
      </c>
      <c r="BY211">
        <v>2912000</v>
      </c>
      <c r="BZ211">
        <v>2980000</v>
      </c>
      <c r="CA211">
        <v>2539000</v>
      </c>
      <c r="CB211">
        <v>2544000</v>
      </c>
      <c r="CC211">
        <v>2221000</v>
      </c>
      <c r="CD211">
        <v>2489000</v>
      </c>
      <c r="CE211">
        <v>2682000</v>
      </c>
    </row>
    <row r="212" spans="1:83" x14ac:dyDescent="0.35">
      <c r="A212" s="9" t="str">
        <f t="shared" si="3"/>
        <v>3020.051.57</v>
      </c>
      <c r="B212" s="52" t="e">
        <f>+IF(MATCH(A212,List!H$10:H$145,0),"Targeted")</f>
        <v>#N/A</v>
      </c>
      <c r="C212" s="65"/>
      <c r="D212" s="52"/>
      <c r="E212" s="16" t="s">
        <v>296</v>
      </c>
      <c r="F212" s="16" t="s">
        <v>297</v>
      </c>
      <c r="G212" s="16" t="s">
        <v>628</v>
      </c>
      <c r="H212" s="16" t="s">
        <v>629</v>
      </c>
      <c r="I212" s="16" t="s">
        <v>672</v>
      </c>
      <c r="J212" s="16" t="s">
        <v>673</v>
      </c>
      <c r="K212" s="17" t="s">
        <v>322</v>
      </c>
      <c r="L212" s="18" t="s">
        <v>301</v>
      </c>
      <c r="M212" s="195" t="s">
        <v>302</v>
      </c>
      <c r="N212" s="16" t="s">
        <v>303</v>
      </c>
      <c r="O212" s="17" t="s">
        <v>304</v>
      </c>
      <c r="P212" s="17" t="s">
        <v>305</v>
      </c>
      <c r="Q212" s="17" t="s">
        <v>306</v>
      </c>
      <c r="R212">
        <v>0</v>
      </c>
      <c r="S212">
        <v>0</v>
      </c>
      <c r="T212">
        <v>0</v>
      </c>
      <c r="U212">
        <v>0</v>
      </c>
      <c r="V212">
        <v>0</v>
      </c>
      <c r="W212">
        <v>0</v>
      </c>
      <c r="X212">
        <v>0</v>
      </c>
      <c r="Y212">
        <v>0</v>
      </c>
      <c r="Z212">
        <v>0</v>
      </c>
      <c r="AA212">
        <v>0</v>
      </c>
      <c r="AB212">
        <v>0</v>
      </c>
      <c r="AC212">
        <v>0</v>
      </c>
      <c r="AD212">
        <v>0</v>
      </c>
      <c r="AE212">
        <v>0</v>
      </c>
      <c r="AF212">
        <v>0</v>
      </c>
      <c r="AG212" s="19">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6000</v>
      </c>
      <c r="BN212">
        <v>7000</v>
      </c>
      <c r="BO212">
        <v>12000</v>
      </c>
      <c r="BP212">
        <v>13000</v>
      </c>
      <c r="BQ212">
        <v>5000</v>
      </c>
      <c r="BR212">
        <v>3000</v>
      </c>
      <c r="BS212">
        <v>0</v>
      </c>
      <c r="BT212">
        <v>0</v>
      </c>
      <c r="BU212">
        <v>0</v>
      </c>
      <c r="BV212">
        <v>0</v>
      </c>
      <c r="BW212">
        <v>0</v>
      </c>
      <c r="BX212" s="10">
        <v>0</v>
      </c>
      <c r="BY212">
        <v>0</v>
      </c>
      <c r="BZ212">
        <v>0</v>
      </c>
      <c r="CA212">
        <v>0</v>
      </c>
      <c r="CB212">
        <v>0</v>
      </c>
      <c r="CC212">
        <v>0</v>
      </c>
      <c r="CD212">
        <v>0</v>
      </c>
      <c r="CE212">
        <v>0</v>
      </c>
    </row>
    <row r="213" spans="1:83" x14ac:dyDescent="0.35">
      <c r="A213" s="9" t="str">
        <f t="shared" si="3"/>
        <v>3021.051.57</v>
      </c>
      <c r="B213" s="52" t="e">
        <f>+IF(MATCH(A213,List!H$10:H$145,0),"Targeted")</f>
        <v>#N/A</v>
      </c>
      <c r="C213" s="65"/>
      <c r="D213" s="52"/>
      <c r="E213" s="16" t="s">
        <v>296</v>
      </c>
      <c r="F213" s="16" t="s">
        <v>297</v>
      </c>
      <c r="G213" s="16" t="s">
        <v>628</v>
      </c>
      <c r="H213" s="16" t="s">
        <v>629</v>
      </c>
      <c r="I213" s="16" t="s">
        <v>674</v>
      </c>
      <c r="J213" s="16" t="s">
        <v>675</v>
      </c>
      <c r="K213" s="17" t="s">
        <v>322</v>
      </c>
      <c r="L213" s="18" t="s">
        <v>301</v>
      </c>
      <c r="M213" s="195" t="s">
        <v>302</v>
      </c>
      <c r="N213" s="16" t="s">
        <v>303</v>
      </c>
      <c r="O213" s="17" t="s">
        <v>346</v>
      </c>
      <c r="P213" s="17" t="s">
        <v>305</v>
      </c>
      <c r="Q213" s="17" t="s">
        <v>306</v>
      </c>
      <c r="R213">
        <v>0</v>
      </c>
      <c r="S213">
        <v>0</v>
      </c>
      <c r="T213">
        <v>0</v>
      </c>
      <c r="U213">
        <v>0</v>
      </c>
      <c r="V213">
        <v>0</v>
      </c>
      <c r="W213">
        <v>0</v>
      </c>
      <c r="X213">
        <v>0</v>
      </c>
      <c r="Y213">
        <v>0</v>
      </c>
      <c r="Z213">
        <v>0</v>
      </c>
      <c r="AA213">
        <v>0</v>
      </c>
      <c r="AB213">
        <v>0</v>
      </c>
      <c r="AC213">
        <v>0</v>
      </c>
      <c r="AD213">
        <v>0</v>
      </c>
      <c r="AE213">
        <v>0</v>
      </c>
      <c r="AF213">
        <v>0</v>
      </c>
      <c r="AG213" s="19">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597000</v>
      </c>
      <c r="BV213">
        <v>1361000</v>
      </c>
      <c r="BW213">
        <v>1779000</v>
      </c>
      <c r="BX213">
        <v>2343000</v>
      </c>
      <c r="BY213">
        <v>2083000</v>
      </c>
      <c r="BZ213">
        <v>1330000</v>
      </c>
      <c r="CA213">
        <v>1182000</v>
      </c>
      <c r="CB213">
        <v>580000</v>
      </c>
      <c r="CC213">
        <v>208000</v>
      </c>
      <c r="CD213">
        <v>153000</v>
      </c>
      <c r="CE213">
        <v>44000</v>
      </c>
    </row>
    <row r="214" spans="1:83" x14ac:dyDescent="0.35">
      <c r="A214" s="9" t="str">
        <f t="shared" si="3"/>
        <v>3022.051.</v>
      </c>
      <c r="B214" s="52" t="e">
        <f>+IF(MATCH(A214,List!H$10:H$145,0),"Targeted")</f>
        <v>#N/A</v>
      </c>
      <c r="C214" s="65"/>
      <c r="D214" s="52"/>
      <c r="E214" s="16" t="s">
        <v>296</v>
      </c>
      <c r="F214" s="16" t="s">
        <v>297</v>
      </c>
      <c r="G214" s="16" t="s">
        <v>628</v>
      </c>
      <c r="H214" s="16" t="s">
        <v>629</v>
      </c>
      <c r="I214" s="16" t="s">
        <v>676</v>
      </c>
      <c r="J214" s="16" t="s">
        <v>677</v>
      </c>
      <c r="K214" s="17" t="s">
        <v>299</v>
      </c>
      <c r="L214" s="18" t="s">
        <v>301</v>
      </c>
      <c r="M214" s="195" t="s">
        <v>302</v>
      </c>
      <c r="N214" s="16" t="s">
        <v>303</v>
      </c>
      <c r="O214" s="17" t="s">
        <v>346</v>
      </c>
      <c r="P214" s="17" t="s">
        <v>305</v>
      </c>
      <c r="Q214" s="17" t="s">
        <v>306</v>
      </c>
      <c r="R214">
        <v>0</v>
      </c>
      <c r="S214">
        <v>0</v>
      </c>
      <c r="T214">
        <v>0</v>
      </c>
      <c r="U214">
        <v>0</v>
      </c>
      <c r="V214">
        <v>0</v>
      </c>
      <c r="W214">
        <v>0</v>
      </c>
      <c r="X214">
        <v>0</v>
      </c>
      <c r="Y214">
        <v>0</v>
      </c>
      <c r="Z214">
        <v>0</v>
      </c>
      <c r="AA214">
        <v>0</v>
      </c>
      <c r="AB214">
        <v>0</v>
      </c>
      <c r="AC214">
        <v>0</v>
      </c>
      <c r="AD214">
        <v>0</v>
      </c>
      <c r="AE214">
        <v>0</v>
      </c>
      <c r="AF214">
        <v>0</v>
      </c>
      <c r="AG214" s="19">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416000</v>
      </c>
      <c r="CA214">
        <v>1122000</v>
      </c>
      <c r="CB214">
        <v>1765000</v>
      </c>
      <c r="CC214">
        <v>2239000</v>
      </c>
      <c r="CD214">
        <v>2581000</v>
      </c>
      <c r="CE214">
        <v>2794000</v>
      </c>
    </row>
    <row r="215" spans="1:83" x14ac:dyDescent="0.35">
      <c r="A215" s="9" t="str">
        <f t="shared" si="3"/>
        <v>3080.051.57</v>
      </c>
      <c r="B215" s="52" t="e">
        <f>+IF(MATCH(A215,List!H$10:H$145,0),"Targeted")</f>
        <v>#N/A</v>
      </c>
      <c r="C215" s="65"/>
      <c r="D215" s="52"/>
      <c r="E215" s="16" t="s">
        <v>296</v>
      </c>
      <c r="F215" s="16" t="s">
        <v>297</v>
      </c>
      <c r="G215" s="16" t="s">
        <v>628</v>
      </c>
      <c r="H215" s="16" t="s">
        <v>629</v>
      </c>
      <c r="I215" s="16" t="s">
        <v>678</v>
      </c>
      <c r="J215" s="16" t="s">
        <v>679</v>
      </c>
      <c r="K215" s="17" t="s">
        <v>322</v>
      </c>
      <c r="L215" s="18" t="s">
        <v>301</v>
      </c>
      <c r="M215" s="195" t="s">
        <v>302</v>
      </c>
      <c r="N215" s="16" t="s">
        <v>303</v>
      </c>
      <c r="O215" s="17" t="s">
        <v>346</v>
      </c>
      <c r="P215" s="17" t="s">
        <v>305</v>
      </c>
      <c r="Q215" s="17" t="s">
        <v>306</v>
      </c>
      <c r="R215">
        <v>0</v>
      </c>
      <c r="S215">
        <v>0</v>
      </c>
      <c r="T215">
        <v>0</v>
      </c>
      <c r="U215">
        <v>0</v>
      </c>
      <c r="V215">
        <v>0</v>
      </c>
      <c r="W215">
        <v>0</v>
      </c>
      <c r="X215">
        <v>0</v>
      </c>
      <c r="Y215">
        <v>0</v>
      </c>
      <c r="Z215">
        <v>0</v>
      </c>
      <c r="AA215">
        <v>0</v>
      </c>
      <c r="AB215">
        <v>0</v>
      </c>
      <c r="AC215">
        <v>0</v>
      </c>
      <c r="AD215">
        <v>0</v>
      </c>
      <c r="AE215">
        <v>0</v>
      </c>
      <c r="AF215">
        <v>0</v>
      </c>
      <c r="AG215" s="19">
        <v>0</v>
      </c>
      <c r="AH215">
        <v>0</v>
      </c>
      <c r="AI215">
        <v>0</v>
      </c>
      <c r="AJ215">
        <v>0</v>
      </c>
      <c r="AK215">
        <v>0</v>
      </c>
      <c r="AL215">
        <v>0</v>
      </c>
      <c r="AM215">
        <v>0</v>
      </c>
      <c r="AN215">
        <v>0</v>
      </c>
      <c r="AO215">
        <v>5909692</v>
      </c>
      <c r="AP215">
        <v>7417498</v>
      </c>
      <c r="AQ215">
        <v>7246174</v>
      </c>
      <c r="AR215">
        <v>7776845</v>
      </c>
      <c r="AS215">
        <v>8837521</v>
      </c>
      <c r="AT215">
        <v>8204024</v>
      </c>
      <c r="AU215">
        <v>8672210</v>
      </c>
      <c r="AV215">
        <v>9223091</v>
      </c>
      <c r="AW215">
        <v>7211486</v>
      </c>
      <c r="AX215">
        <v>8052669</v>
      </c>
      <c r="AY215">
        <v>8234271</v>
      </c>
      <c r="AZ215">
        <v>7768000</v>
      </c>
      <c r="BA215">
        <v>7201000</v>
      </c>
      <c r="BB215">
        <v>7177000</v>
      </c>
      <c r="BC215">
        <v>7025000</v>
      </c>
      <c r="BD215">
        <v>6771000</v>
      </c>
      <c r="BE215">
        <v>7139000</v>
      </c>
      <c r="BF215">
        <v>7546000</v>
      </c>
      <c r="BG215">
        <v>10292000</v>
      </c>
      <c r="BH215">
        <v>12327000</v>
      </c>
      <c r="BI215">
        <v>13947000</v>
      </c>
      <c r="BJ215">
        <v>15122000</v>
      </c>
      <c r="BK215">
        <v>16231000</v>
      </c>
      <c r="BL215">
        <v>17548000</v>
      </c>
      <c r="BM215">
        <v>18385000</v>
      </c>
      <c r="BN215">
        <v>18837000</v>
      </c>
      <c r="BO215">
        <v>19353000</v>
      </c>
      <c r="BP215">
        <v>19900000</v>
      </c>
      <c r="BQ215">
        <v>20844000</v>
      </c>
      <c r="BR215">
        <v>18878000</v>
      </c>
      <c r="BS215">
        <v>18980000</v>
      </c>
      <c r="BT215">
        <v>19213000</v>
      </c>
      <c r="BU215">
        <v>20302000</v>
      </c>
      <c r="BV215">
        <v>21555000</v>
      </c>
      <c r="BW215">
        <v>23650000</v>
      </c>
      <c r="BX215">
        <v>25244000</v>
      </c>
      <c r="BY215">
        <v>25279000</v>
      </c>
      <c r="BZ215">
        <v>22947000</v>
      </c>
      <c r="CA215">
        <v>22881000</v>
      </c>
      <c r="CB215">
        <v>24438000</v>
      </c>
      <c r="CC215">
        <v>25385000</v>
      </c>
      <c r="CD215">
        <v>26146000</v>
      </c>
      <c r="CE215">
        <v>26985000</v>
      </c>
    </row>
    <row r="216" spans="1:83" x14ac:dyDescent="0.35">
      <c r="A216" s="9" t="str">
        <f t="shared" si="3"/>
        <v>3080.051.57</v>
      </c>
      <c r="B216" s="52" t="e">
        <f>+IF(MATCH(A216,List!H$10:H$145,0),"Targeted")</f>
        <v>#N/A</v>
      </c>
      <c r="C216" s="65"/>
      <c r="D216" s="52"/>
      <c r="E216" s="16" t="s">
        <v>296</v>
      </c>
      <c r="F216" s="16" t="s">
        <v>297</v>
      </c>
      <c r="G216" s="16" t="s">
        <v>628</v>
      </c>
      <c r="H216" s="16" t="s">
        <v>629</v>
      </c>
      <c r="I216" s="16" t="s">
        <v>678</v>
      </c>
      <c r="J216" s="16" t="s">
        <v>679</v>
      </c>
      <c r="K216" s="17" t="s">
        <v>322</v>
      </c>
      <c r="L216" s="18" t="s">
        <v>301</v>
      </c>
      <c r="M216" s="195" t="s">
        <v>302</v>
      </c>
      <c r="N216" s="16" t="s">
        <v>303</v>
      </c>
      <c r="O216" s="17" t="s">
        <v>304</v>
      </c>
      <c r="P216" s="17" t="s">
        <v>305</v>
      </c>
      <c r="Q216" s="17" t="s">
        <v>306</v>
      </c>
      <c r="R216">
        <v>0</v>
      </c>
      <c r="S216">
        <v>0</v>
      </c>
      <c r="T216">
        <v>0</v>
      </c>
      <c r="U216">
        <v>0</v>
      </c>
      <c r="V216">
        <v>0</v>
      </c>
      <c r="W216">
        <v>0</v>
      </c>
      <c r="X216">
        <v>0</v>
      </c>
      <c r="Y216">
        <v>0</v>
      </c>
      <c r="Z216">
        <v>0</v>
      </c>
      <c r="AA216">
        <v>0</v>
      </c>
      <c r="AB216">
        <v>0</v>
      </c>
      <c r="AC216">
        <v>0</v>
      </c>
      <c r="AD216">
        <v>0</v>
      </c>
      <c r="AE216">
        <v>0</v>
      </c>
      <c r="AF216">
        <v>0</v>
      </c>
      <c r="AG216" s="19">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3000</v>
      </c>
      <c r="BO216">
        <v>2000</v>
      </c>
      <c r="BP216">
        <v>-9000</v>
      </c>
      <c r="BQ216">
        <v>0</v>
      </c>
      <c r="BR216">
        <v>0</v>
      </c>
      <c r="BS216">
        <v>0</v>
      </c>
      <c r="BT216">
        <v>0</v>
      </c>
      <c r="BU216">
        <v>0</v>
      </c>
      <c r="BV216">
        <v>5000</v>
      </c>
      <c r="BW216">
        <v>0</v>
      </c>
      <c r="BX216" s="10">
        <v>0</v>
      </c>
      <c r="BY216">
        <v>0</v>
      </c>
      <c r="BZ216">
        <v>1000</v>
      </c>
      <c r="CA216">
        <v>0</v>
      </c>
      <c r="CB216">
        <v>0</v>
      </c>
      <c r="CC216">
        <v>0</v>
      </c>
      <c r="CD216">
        <v>0</v>
      </c>
      <c r="CE216">
        <v>0</v>
      </c>
    </row>
    <row r="217" spans="1:83" x14ac:dyDescent="0.35">
      <c r="A217" s="9" t="str">
        <f t="shared" si="3"/>
        <v>0000.051.</v>
      </c>
      <c r="B217" s="52" t="e">
        <f>+IF(MATCH(A217,List!H$10:H$145,0),"Targeted")</f>
        <v>#N/A</v>
      </c>
      <c r="C217" s="65"/>
      <c r="D217" s="52"/>
      <c r="E217" s="16" t="s">
        <v>296</v>
      </c>
      <c r="F217" s="16" t="s">
        <v>297</v>
      </c>
      <c r="G217" s="16" t="s">
        <v>63</v>
      </c>
      <c r="H217" s="16" t="s">
        <v>680</v>
      </c>
      <c r="I217" s="16" t="s">
        <v>471</v>
      </c>
      <c r="J217" s="16" t="s">
        <v>681</v>
      </c>
      <c r="K217" s="17" t="s">
        <v>299</v>
      </c>
      <c r="L217" s="18" t="s">
        <v>301</v>
      </c>
      <c r="M217" s="195" t="s">
        <v>302</v>
      </c>
      <c r="N217" s="16" t="s">
        <v>303</v>
      </c>
      <c r="O217" s="17" t="s">
        <v>346</v>
      </c>
      <c r="P217" s="17" t="s">
        <v>305</v>
      </c>
      <c r="Q217" s="17" t="s">
        <v>306</v>
      </c>
      <c r="R217">
        <v>6318612</v>
      </c>
      <c r="S217">
        <v>6375564</v>
      </c>
      <c r="T217">
        <v>7021448</v>
      </c>
      <c r="U217">
        <v>6236216</v>
      </c>
      <c r="V217">
        <v>6259083</v>
      </c>
      <c r="W217">
        <v>7159668</v>
      </c>
      <c r="X217">
        <v>7747380</v>
      </c>
      <c r="Y217">
        <v>7457227</v>
      </c>
      <c r="Z217">
        <v>7166277</v>
      </c>
      <c r="AA217">
        <v>7303018</v>
      </c>
      <c r="AB217">
        <v>7881209</v>
      </c>
      <c r="AC217">
        <v>8156775</v>
      </c>
      <c r="AD217">
        <v>8582286</v>
      </c>
      <c r="AE217">
        <v>8866499</v>
      </c>
      <c r="AF217">
        <v>8923023</v>
      </c>
      <c r="AG217" s="19">
        <v>2205681</v>
      </c>
      <c r="AH217">
        <v>9795166</v>
      </c>
      <c r="AI217">
        <v>10507964</v>
      </c>
      <c r="AJ217">
        <v>11152177</v>
      </c>
      <c r="AK217">
        <v>13126878</v>
      </c>
      <c r="AL217">
        <v>15277593</v>
      </c>
      <c r="AM217">
        <v>17728988</v>
      </c>
      <c r="AN217">
        <v>20554267</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row>
    <row r="218" spans="1:83" x14ac:dyDescent="0.35">
      <c r="A218" s="9" t="str">
        <f t="shared" si="3"/>
        <v>0400.051.97</v>
      </c>
      <c r="B218" s="52" t="e">
        <f>+IF(MATCH(A218,List!H$10:H$145,0),"Targeted")</f>
        <v>#N/A</v>
      </c>
      <c r="C218" s="65"/>
      <c r="D218" s="52"/>
      <c r="E218" s="16" t="s">
        <v>296</v>
      </c>
      <c r="F218" s="16" t="s">
        <v>297</v>
      </c>
      <c r="G218" s="16" t="s">
        <v>63</v>
      </c>
      <c r="H218" s="16" t="s">
        <v>680</v>
      </c>
      <c r="I218" s="16" t="s">
        <v>682</v>
      </c>
      <c r="J218" s="16" t="s">
        <v>683</v>
      </c>
      <c r="K218" s="17" t="s">
        <v>314</v>
      </c>
      <c r="L218" s="18" t="s">
        <v>301</v>
      </c>
      <c r="M218" s="195" t="s">
        <v>302</v>
      </c>
      <c r="N218" s="16" t="s">
        <v>303</v>
      </c>
      <c r="O218" s="17" t="s">
        <v>346</v>
      </c>
      <c r="P218" s="17" t="s">
        <v>305</v>
      </c>
      <c r="Q218" s="17" t="s">
        <v>306</v>
      </c>
      <c r="R218">
        <v>0</v>
      </c>
      <c r="S218">
        <v>0</v>
      </c>
      <c r="T218">
        <v>0</v>
      </c>
      <c r="U218">
        <v>0</v>
      </c>
      <c r="V218">
        <v>0</v>
      </c>
      <c r="W218">
        <v>0</v>
      </c>
      <c r="X218">
        <v>0</v>
      </c>
      <c r="Y218">
        <v>0</v>
      </c>
      <c r="Z218">
        <v>0</v>
      </c>
      <c r="AA218">
        <v>0</v>
      </c>
      <c r="AB218">
        <v>0</v>
      </c>
      <c r="AC218">
        <v>0</v>
      </c>
      <c r="AD218">
        <v>0</v>
      </c>
      <c r="AE218">
        <v>0</v>
      </c>
      <c r="AF218">
        <v>0</v>
      </c>
      <c r="AG218" s="19">
        <v>0</v>
      </c>
      <c r="AH218">
        <v>0</v>
      </c>
      <c r="AI218">
        <v>0</v>
      </c>
      <c r="AJ218">
        <v>0</v>
      </c>
      <c r="AK218">
        <v>0</v>
      </c>
      <c r="AL218">
        <v>0</v>
      </c>
      <c r="AM218">
        <v>0</v>
      </c>
      <c r="AN218">
        <v>-2110</v>
      </c>
      <c r="AO218">
        <v>2231343</v>
      </c>
      <c r="AP218">
        <v>3467709</v>
      </c>
      <c r="AQ218">
        <v>5139441</v>
      </c>
      <c r="AR218">
        <v>6264693</v>
      </c>
      <c r="AS218">
        <v>6906729</v>
      </c>
      <c r="AT218">
        <v>7652037</v>
      </c>
      <c r="AU218">
        <v>8190449</v>
      </c>
      <c r="AV218">
        <v>8140134</v>
      </c>
      <c r="AW218">
        <v>8594984</v>
      </c>
      <c r="AX218">
        <v>9200743</v>
      </c>
      <c r="AY218">
        <v>8271145</v>
      </c>
      <c r="AZ218">
        <v>8138000</v>
      </c>
      <c r="BA218">
        <v>8897000</v>
      </c>
      <c r="BB218">
        <v>9610000</v>
      </c>
      <c r="BC218">
        <v>9895000</v>
      </c>
      <c r="BD218">
        <v>9823000</v>
      </c>
      <c r="BE218">
        <v>9836000</v>
      </c>
      <c r="BF218">
        <v>10707000</v>
      </c>
      <c r="BG218">
        <v>12997000</v>
      </c>
      <c r="BH218">
        <v>16343000</v>
      </c>
      <c r="BI218">
        <v>18539000</v>
      </c>
      <c r="BJ218">
        <v>19002000</v>
      </c>
      <c r="BK218">
        <v>19228000</v>
      </c>
      <c r="BL218">
        <v>19832000</v>
      </c>
      <c r="BM218">
        <v>20426000</v>
      </c>
      <c r="BN218">
        <v>21571000</v>
      </c>
      <c r="BO218">
        <v>20676000</v>
      </c>
      <c r="BP218">
        <v>20423000</v>
      </c>
      <c r="BQ218">
        <v>19444000</v>
      </c>
      <c r="BR218">
        <v>17943000</v>
      </c>
      <c r="BS218">
        <v>17949000</v>
      </c>
      <c r="BT218">
        <v>17688000</v>
      </c>
      <c r="BU218">
        <v>17765000</v>
      </c>
      <c r="BV218">
        <v>18065000</v>
      </c>
      <c r="BW218">
        <v>19409000</v>
      </c>
      <c r="BX218">
        <v>22421000</v>
      </c>
      <c r="BY218">
        <v>23535000</v>
      </c>
      <c r="BZ218">
        <v>20344000</v>
      </c>
      <c r="CA218">
        <v>25800000</v>
      </c>
      <c r="CB218">
        <v>27070000</v>
      </c>
      <c r="CC218">
        <v>26434000</v>
      </c>
      <c r="CD218">
        <v>26985000</v>
      </c>
      <c r="CE218">
        <v>27629000</v>
      </c>
    </row>
    <row r="219" spans="1:83" x14ac:dyDescent="0.35">
      <c r="A219" s="9" t="str">
        <f t="shared" si="3"/>
        <v>0400.051.97</v>
      </c>
      <c r="B219" s="52" t="e">
        <f>+IF(MATCH(A219,List!H$10:H$145,0),"Targeted")</f>
        <v>#N/A</v>
      </c>
      <c r="C219" s="65"/>
      <c r="D219" s="52"/>
      <c r="E219" s="16" t="s">
        <v>296</v>
      </c>
      <c r="F219" s="16" t="s">
        <v>297</v>
      </c>
      <c r="G219" s="16" t="s">
        <v>63</v>
      </c>
      <c r="H219" s="16" t="s">
        <v>680</v>
      </c>
      <c r="I219" s="16" t="s">
        <v>682</v>
      </c>
      <c r="J219" s="16" t="s">
        <v>683</v>
      </c>
      <c r="K219" s="17" t="s">
        <v>314</v>
      </c>
      <c r="L219" s="18" t="s">
        <v>301</v>
      </c>
      <c r="M219" s="195" t="s">
        <v>302</v>
      </c>
      <c r="N219" s="16" t="s">
        <v>303</v>
      </c>
      <c r="O219" s="17" t="s">
        <v>304</v>
      </c>
      <c r="P219" s="17" t="s">
        <v>305</v>
      </c>
      <c r="Q219" s="17" t="s">
        <v>306</v>
      </c>
      <c r="R219">
        <v>0</v>
      </c>
      <c r="S219">
        <v>0</v>
      </c>
      <c r="T219">
        <v>0</v>
      </c>
      <c r="U219">
        <v>0</v>
      </c>
      <c r="V219">
        <v>0</v>
      </c>
      <c r="W219">
        <v>0</v>
      </c>
      <c r="X219">
        <v>0</v>
      </c>
      <c r="Y219">
        <v>0</v>
      </c>
      <c r="Z219">
        <v>0</v>
      </c>
      <c r="AA219">
        <v>0</v>
      </c>
      <c r="AB219">
        <v>0</v>
      </c>
      <c r="AC219">
        <v>0</v>
      </c>
      <c r="AD219">
        <v>0</v>
      </c>
      <c r="AE219">
        <v>0</v>
      </c>
      <c r="AF219">
        <v>0</v>
      </c>
      <c r="AG219" s="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76000</v>
      </c>
      <c r="BM219">
        <v>0</v>
      </c>
      <c r="BN219">
        <v>0</v>
      </c>
      <c r="BO219">
        <v>0</v>
      </c>
      <c r="BP219">
        <v>0</v>
      </c>
      <c r="BQ219">
        <v>0</v>
      </c>
      <c r="BR219">
        <v>0</v>
      </c>
      <c r="BS219">
        <v>0</v>
      </c>
      <c r="BT219">
        <v>0</v>
      </c>
      <c r="BU219">
        <v>0</v>
      </c>
      <c r="BV219">
        <v>0</v>
      </c>
      <c r="BW219">
        <v>0</v>
      </c>
      <c r="BX219" s="10">
        <v>0</v>
      </c>
      <c r="BY219">
        <v>16000</v>
      </c>
      <c r="BZ219">
        <v>17000</v>
      </c>
      <c r="CA219">
        <v>24000</v>
      </c>
      <c r="CB219">
        <v>16000</v>
      </c>
      <c r="CC219">
        <v>5000</v>
      </c>
      <c r="CD219">
        <v>1000</v>
      </c>
      <c r="CE219">
        <v>1000</v>
      </c>
    </row>
    <row r="220" spans="1:83" x14ac:dyDescent="0.35">
      <c r="A220" s="9" t="str">
        <f t="shared" si="3"/>
        <v>0402.051.97</v>
      </c>
      <c r="B220" s="52" t="e">
        <f>+IF(MATCH(A220,List!H$10:H$145,0),"Targeted")</f>
        <v>#N/A</v>
      </c>
      <c r="C220" s="65"/>
      <c r="D220" s="52"/>
      <c r="E220" s="16" t="s">
        <v>296</v>
      </c>
      <c r="F220" s="16" t="s">
        <v>297</v>
      </c>
      <c r="G220" s="16" t="s">
        <v>63</v>
      </c>
      <c r="H220" s="16" t="s">
        <v>680</v>
      </c>
      <c r="I220" s="16" t="s">
        <v>684</v>
      </c>
      <c r="J220" s="16" t="s">
        <v>685</v>
      </c>
      <c r="K220" s="17" t="s">
        <v>314</v>
      </c>
      <c r="L220" s="18" t="s">
        <v>301</v>
      </c>
      <c r="M220" s="195" t="s">
        <v>302</v>
      </c>
      <c r="N220" s="16" t="s">
        <v>303</v>
      </c>
      <c r="O220" s="17" t="s">
        <v>346</v>
      </c>
      <c r="P220" s="17" t="s">
        <v>305</v>
      </c>
      <c r="Q220" s="17" t="s">
        <v>306</v>
      </c>
      <c r="R220">
        <v>0</v>
      </c>
      <c r="S220">
        <v>0</v>
      </c>
      <c r="T220">
        <v>0</v>
      </c>
      <c r="U220">
        <v>0</v>
      </c>
      <c r="V220">
        <v>0</v>
      </c>
      <c r="W220">
        <v>0</v>
      </c>
      <c r="X220">
        <v>0</v>
      </c>
      <c r="Y220">
        <v>0</v>
      </c>
      <c r="Z220">
        <v>0</v>
      </c>
      <c r="AA220">
        <v>0</v>
      </c>
      <c r="AB220">
        <v>0</v>
      </c>
      <c r="AC220">
        <v>0</v>
      </c>
      <c r="AD220">
        <v>0</v>
      </c>
      <c r="AE220">
        <v>0</v>
      </c>
      <c r="AF220">
        <v>0</v>
      </c>
      <c r="AG220" s="19">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78000</v>
      </c>
      <c r="BZ220">
        <v>90000</v>
      </c>
      <c r="CA220">
        <v>64000</v>
      </c>
      <c r="CB220">
        <v>0</v>
      </c>
      <c r="CC220">
        <v>0</v>
      </c>
      <c r="CD220">
        <v>0</v>
      </c>
      <c r="CE220">
        <v>0</v>
      </c>
    </row>
    <row r="221" spans="1:83" x14ac:dyDescent="0.35">
      <c r="A221" s="9" t="str">
        <f t="shared" si="3"/>
        <v>0450.051.97</v>
      </c>
      <c r="B221" s="52" t="e">
        <f>+IF(MATCH(A221,List!H$10:H$145,0),"Targeted")</f>
        <v>#N/A</v>
      </c>
      <c r="C221" s="65"/>
      <c r="D221" s="52"/>
      <c r="E221" s="16" t="s">
        <v>296</v>
      </c>
      <c r="F221" s="16" t="s">
        <v>297</v>
      </c>
      <c r="G221" s="16" t="s">
        <v>63</v>
      </c>
      <c r="H221" s="16" t="s">
        <v>680</v>
      </c>
      <c r="I221" s="16" t="s">
        <v>686</v>
      </c>
      <c r="J221" s="16" t="s">
        <v>687</v>
      </c>
      <c r="K221" s="17" t="s">
        <v>314</v>
      </c>
      <c r="L221" s="18" t="s">
        <v>301</v>
      </c>
      <c r="M221" s="195" t="s">
        <v>302</v>
      </c>
      <c r="N221" s="16" t="s">
        <v>303</v>
      </c>
      <c r="O221" s="17" t="s">
        <v>346</v>
      </c>
      <c r="P221" s="17" t="s">
        <v>305</v>
      </c>
      <c r="Q221" s="17" t="s">
        <v>306</v>
      </c>
      <c r="R221">
        <v>0</v>
      </c>
      <c r="S221">
        <v>0</v>
      </c>
      <c r="T221">
        <v>0</v>
      </c>
      <c r="U221">
        <v>0</v>
      </c>
      <c r="V221">
        <v>0</v>
      </c>
      <c r="W221">
        <v>0</v>
      </c>
      <c r="X221">
        <v>0</v>
      </c>
      <c r="Y221">
        <v>0</v>
      </c>
      <c r="Z221">
        <v>0</v>
      </c>
      <c r="AA221">
        <v>0</v>
      </c>
      <c r="AB221">
        <v>0</v>
      </c>
      <c r="AC221">
        <v>0</v>
      </c>
      <c r="AD221">
        <v>0</v>
      </c>
      <c r="AE221">
        <v>0</v>
      </c>
      <c r="AF221">
        <v>0</v>
      </c>
      <c r="AG221" s="19">
        <v>0</v>
      </c>
      <c r="AH221">
        <v>0</v>
      </c>
      <c r="AI221">
        <v>0</v>
      </c>
      <c r="AJ221">
        <v>0</v>
      </c>
      <c r="AK221">
        <v>0</v>
      </c>
      <c r="AL221">
        <v>0</v>
      </c>
      <c r="AM221">
        <v>0</v>
      </c>
      <c r="AN221">
        <v>0</v>
      </c>
      <c r="AO221">
        <v>54737</v>
      </c>
      <c r="AP221">
        <v>55103</v>
      </c>
      <c r="AQ221">
        <v>71589</v>
      </c>
      <c r="AR221">
        <v>78763</v>
      </c>
      <c r="AS221">
        <v>119579</v>
      </c>
      <c r="AT221">
        <v>144970</v>
      </c>
      <c r="AU221">
        <v>115813</v>
      </c>
      <c r="AV221">
        <v>227126</v>
      </c>
      <c r="AW221">
        <v>198998</v>
      </c>
      <c r="AX221">
        <v>240077</v>
      </c>
      <c r="AY221">
        <v>250340</v>
      </c>
      <c r="AZ221">
        <v>193000</v>
      </c>
      <c r="BA221">
        <v>256000</v>
      </c>
      <c r="BB221">
        <v>272000</v>
      </c>
      <c r="BC221">
        <v>278000</v>
      </c>
      <c r="BD221">
        <v>253000</v>
      </c>
      <c r="BE221">
        <v>252000</v>
      </c>
      <c r="BF221">
        <v>148000</v>
      </c>
      <c r="BG221">
        <v>40000</v>
      </c>
      <c r="BH221">
        <v>7000</v>
      </c>
      <c r="BI221">
        <v>2000</v>
      </c>
      <c r="BJ221">
        <v>-1000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row>
    <row r="222" spans="1:83" x14ac:dyDescent="0.35">
      <c r="A222" s="9" t="str">
        <f t="shared" si="3"/>
        <v>0460.051.97</v>
      </c>
      <c r="B222" s="52" t="e">
        <f>+IF(MATCH(A222,List!H$10:H$145,0),"Targeted")</f>
        <v>#N/A</v>
      </c>
      <c r="C222" s="65"/>
      <c r="D222" s="52"/>
      <c r="E222" s="16" t="s">
        <v>296</v>
      </c>
      <c r="F222" s="16" t="s">
        <v>297</v>
      </c>
      <c r="G222" s="16" t="s">
        <v>63</v>
      </c>
      <c r="H222" s="16" t="s">
        <v>680</v>
      </c>
      <c r="I222" s="16" t="s">
        <v>688</v>
      </c>
      <c r="J222" s="16" t="s">
        <v>689</v>
      </c>
      <c r="K222" s="17" t="s">
        <v>314</v>
      </c>
      <c r="L222" s="18" t="s">
        <v>301</v>
      </c>
      <c r="M222" s="195" t="s">
        <v>302</v>
      </c>
      <c r="N222" s="16" t="s">
        <v>303</v>
      </c>
      <c r="O222" s="17" t="s">
        <v>346</v>
      </c>
      <c r="P222" s="17" t="s">
        <v>305</v>
      </c>
      <c r="Q222" s="17" t="s">
        <v>306</v>
      </c>
      <c r="R222">
        <v>0</v>
      </c>
      <c r="S222">
        <v>0</v>
      </c>
      <c r="T222">
        <v>0</v>
      </c>
      <c r="U222">
        <v>0</v>
      </c>
      <c r="V222">
        <v>0</v>
      </c>
      <c r="W222">
        <v>0</v>
      </c>
      <c r="X222">
        <v>0</v>
      </c>
      <c r="Y222">
        <v>0</v>
      </c>
      <c r="Z222">
        <v>0</v>
      </c>
      <c r="AA222">
        <v>0</v>
      </c>
      <c r="AB222">
        <v>0</v>
      </c>
      <c r="AC222">
        <v>0</v>
      </c>
      <c r="AD222">
        <v>0</v>
      </c>
      <c r="AE222">
        <v>0</v>
      </c>
      <c r="AF222">
        <v>0</v>
      </c>
      <c r="AG222" s="19">
        <v>0</v>
      </c>
      <c r="AH222">
        <v>0</v>
      </c>
      <c r="AI222">
        <v>0</v>
      </c>
      <c r="AJ222">
        <v>0</v>
      </c>
      <c r="AK222">
        <v>0</v>
      </c>
      <c r="AL222">
        <v>0</v>
      </c>
      <c r="AM222">
        <v>0</v>
      </c>
      <c r="AN222">
        <v>0</v>
      </c>
      <c r="AO222">
        <v>0</v>
      </c>
      <c r="AP222">
        <v>0</v>
      </c>
      <c r="AQ222">
        <v>0</v>
      </c>
      <c r="AR222">
        <v>4396</v>
      </c>
      <c r="AS222">
        <v>7154</v>
      </c>
      <c r="AT222">
        <v>31563</v>
      </c>
      <c r="AU222">
        <v>31693</v>
      </c>
      <c r="AV222">
        <v>23569</v>
      </c>
      <c r="AW222">
        <v>31522</v>
      </c>
      <c r="AX222">
        <v>22795</v>
      </c>
      <c r="AY222">
        <v>11880</v>
      </c>
      <c r="AZ222">
        <v>12000</v>
      </c>
      <c r="BA222">
        <v>18000</v>
      </c>
      <c r="BB222">
        <v>22000</v>
      </c>
      <c r="BC222">
        <v>27000</v>
      </c>
      <c r="BD222">
        <v>32000</v>
      </c>
      <c r="BE222">
        <v>41000</v>
      </c>
      <c r="BF222">
        <v>115000</v>
      </c>
      <c r="BG222">
        <v>195000</v>
      </c>
      <c r="BH222">
        <v>244000</v>
      </c>
      <c r="BI222">
        <v>249000</v>
      </c>
      <c r="BJ222">
        <v>310000</v>
      </c>
      <c r="BK222">
        <v>262000</v>
      </c>
      <c r="BL222">
        <v>193000</v>
      </c>
      <c r="BM222">
        <v>180000</v>
      </c>
      <c r="BN222">
        <v>179000</v>
      </c>
      <c r="BO222">
        <v>184000</v>
      </c>
      <c r="BP222">
        <v>180000</v>
      </c>
      <c r="BQ222">
        <v>185000</v>
      </c>
      <c r="BR222">
        <v>164000</v>
      </c>
      <c r="BS222">
        <v>199000</v>
      </c>
      <c r="BT222">
        <v>239000</v>
      </c>
      <c r="BU222">
        <v>224000</v>
      </c>
      <c r="BV222">
        <v>178000</v>
      </c>
      <c r="BW222">
        <v>194000</v>
      </c>
      <c r="BX222">
        <v>236000</v>
      </c>
      <c r="BY222">
        <v>275000</v>
      </c>
      <c r="BZ222">
        <v>216000</v>
      </c>
      <c r="CA222">
        <v>240000</v>
      </c>
      <c r="CB222">
        <v>227000</v>
      </c>
      <c r="CC222">
        <v>226000</v>
      </c>
      <c r="CD222">
        <v>229000</v>
      </c>
      <c r="CE222">
        <v>232000</v>
      </c>
    </row>
    <row r="223" spans="1:83" x14ac:dyDescent="0.35">
      <c r="A223" s="9" t="str">
        <f t="shared" si="3"/>
        <v>1319.051.17</v>
      </c>
      <c r="B223" s="52" t="e">
        <f>+IF(MATCH(A223,List!H$10:H$145,0),"Targeted")</f>
        <v>#N/A</v>
      </c>
      <c r="C223" s="65"/>
      <c r="D223" s="52"/>
      <c r="E223" s="16" t="s">
        <v>296</v>
      </c>
      <c r="F223" s="16" t="s">
        <v>297</v>
      </c>
      <c r="G223" s="16" t="s">
        <v>63</v>
      </c>
      <c r="H223" s="16" t="s">
        <v>680</v>
      </c>
      <c r="I223" s="16" t="s">
        <v>690</v>
      </c>
      <c r="J223" s="16" t="s">
        <v>691</v>
      </c>
      <c r="K223" s="17" t="s">
        <v>317</v>
      </c>
      <c r="L223" s="18" t="s">
        <v>301</v>
      </c>
      <c r="M223" s="195" t="s">
        <v>302</v>
      </c>
      <c r="N223" s="16" t="s">
        <v>303</v>
      </c>
      <c r="O223" s="17" t="s">
        <v>346</v>
      </c>
      <c r="P223" s="17" t="s">
        <v>305</v>
      </c>
      <c r="Q223" s="17" t="s">
        <v>306</v>
      </c>
      <c r="R223">
        <v>0</v>
      </c>
      <c r="S223">
        <v>0</v>
      </c>
      <c r="T223">
        <v>0</v>
      </c>
      <c r="U223">
        <v>0</v>
      </c>
      <c r="V223">
        <v>0</v>
      </c>
      <c r="W223">
        <v>0</v>
      </c>
      <c r="X223">
        <v>0</v>
      </c>
      <c r="Y223">
        <v>0</v>
      </c>
      <c r="Z223">
        <v>0</v>
      </c>
      <c r="AA223">
        <v>0</v>
      </c>
      <c r="AB223">
        <v>0</v>
      </c>
      <c r="AC223">
        <v>0</v>
      </c>
      <c r="AD223">
        <v>0</v>
      </c>
      <c r="AE223">
        <v>0</v>
      </c>
      <c r="AF223">
        <v>0</v>
      </c>
      <c r="AG223" s="19">
        <v>0</v>
      </c>
      <c r="AH223">
        <v>0</v>
      </c>
      <c r="AI223">
        <v>0</v>
      </c>
      <c r="AJ223">
        <v>0</v>
      </c>
      <c r="AK223">
        <v>0</v>
      </c>
      <c r="AL223">
        <v>0</v>
      </c>
      <c r="AM223">
        <v>0</v>
      </c>
      <c r="AN223">
        <v>0</v>
      </c>
      <c r="AO223">
        <v>6661712</v>
      </c>
      <c r="AP223">
        <v>8053596</v>
      </c>
      <c r="AQ223">
        <v>9666769</v>
      </c>
      <c r="AR223">
        <v>9174546</v>
      </c>
      <c r="AS223">
        <v>8826156</v>
      </c>
      <c r="AT223">
        <v>9289780</v>
      </c>
      <c r="AU223">
        <v>9160393</v>
      </c>
      <c r="AV223">
        <v>7585602</v>
      </c>
      <c r="AW223">
        <v>7826199</v>
      </c>
      <c r="AX223">
        <v>8944299</v>
      </c>
      <c r="AY223">
        <v>7990232</v>
      </c>
      <c r="AZ223">
        <v>9229000</v>
      </c>
      <c r="BA223">
        <v>9404000</v>
      </c>
      <c r="BB223">
        <v>8220000</v>
      </c>
      <c r="BC223">
        <v>7836000</v>
      </c>
      <c r="BD223">
        <v>8052000</v>
      </c>
      <c r="BE223">
        <v>8857000</v>
      </c>
      <c r="BF223">
        <v>9461000</v>
      </c>
      <c r="BG223">
        <v>10360000</v>
      </c>
      <c r="BH223">
        <v>12192000</v>
      </c>
      <c r="BI223">
        <v>14138000</v>
      </c>
      <c r="BJ223">
        <v>16040000</v>
      </c>
      <c r="BK223">
        <v>17423000</v>
      </c>
      <c r="BL223">
        <v>18752000</v>
      </c>
      <c r="BM223">
        <v>18563000</v>
      </c>
      <c r="BN223">
        <v>19411000</v>
      </c>
      <c r="BO223">
        <v>19201000</v>
      </c>
      <c r="BP223">
        <v>18196000</v>
      </c>
      <c r="BQ223">
        <v>16805000</v>
      </c>
      <c r="BR223">
        <v>15555000</v>
      </c>
      <c r="BS223">
        <v>15496000</v>
      </c>
      <c r="BT223">
        <v>16160000</v>
      </c>
      <c r="BU223">
        <v>16749000</v>
      </c>
      <c r="BV223">
        <v>17270000</v>
      </c>
      <c r="BW223">
        <v>17414000</v>
      </c>
      <c r="BX223">
        <v>18276000</v>
      </c>
      <c r="BY223">
        <v>19197000</v>
      </c>
      <c r="BZ223">
        <v>17051000</v>
      </c>
      <c r="CA223">
        <v>21372000</v>
      </c>
      <c r="CB223">
        <v>22904000</v>
      </c>
      <c r="CC223">
        <v>23068000</v>
      </c>
      <c r="CD223">
        <v>23642000</v>
      </c>
      <c r="CE223">
        <v>24277000</v>
      </c>
    </row>
    <row r="224" spans="1:83" x14ac:dyDescent="0.35">
      <c r="A224" s="9" t="str">
        <f t="shared" si="3"/>
        <v>1319.051.17</v>
      </c>
      <c r="B224" s="52" t="e">
        <f>+IF(MATCH(A224,List!H$10:H$145,0),"Targeted")</f>
        <v>#N/A</v>
      </c>
      <c r="C224" s="65"/>
      <c r="D224" s="52"/>
      <c r="E224" s="16" t="s">
        <v>296</v>
      </c>
      <c r="F224" s="16" t="s">
        <v>297</v>
      </c>
      <c r="G224" s="16" t="s">
        <v>63</v>
      </c>
      <c r="H224" s="16" t="s">
        <v>680</v>
      </c>
      <c r="I224" s="16" t="s">
        <v>690</v>
      </c>
      <c r="J224" s="16" t="s">
        <v>691</v>
      </c>
      <c r="K224" s="17" t="s">
        <v>317</v>
      </c>
      <c r="L224" s="18" t="s">
        <v>301</v>
      </c>
      <c r="M224" s="195" t="s">
        <v>302</v>
      </c>
      <c r="N224" s="16" t="s">
        <v>303</v>
      </c>
      <c r="O224" s="17" t="s">
        <v>346</v>
      </c>
      <c r="P224" s="17" t="s">
        <v>524</v>
      </c>
      <c r="Q224" s="17" t="s">
        <v>306</v>
      </c>
      <c r="R224">
        <v>0</v>
      </c>
      <c r="S224">
        <v>0</v>
      </c>
      <c r="T224">
        <v>0</v>
      </c>
      <c r="U224">
        <v>0</v>
      </c>
      <c r="V224">
        <v>0</v>
      </c>
      <c r="W224">
        <v>0</v>
      </c>
      <c r="X224">
        <v>0</v>
      </c>
      <c r="Y224">
        <v>0</v>
      </c>
      <c r="Z224">
        <v>0</v>
      </c>
      <c r="AA224">
        <v>0</v>
      </c>
      <c r="AB224">
        <v>0</v>
      </c>
      <c r="AC224">
        <v>0</v>
      </c>
      <c r="AD224">
        <v>0</v>
      </c>
      <c r="AE224">
        <v>0</v>
      </c>
      <c r="AF224">
        <v>0</v>
      </c>
      <c r="AG224" s="19">
        <v>0</v>
      </c>
      <c r="AH224">
        <v>0</v>
      </c>
      <c r="AI224">
        <v>0</v>
      </c>
      <c r="AJ224">
        <v>0</v>
      </c>
      <c r="AK224">
        <v>0</v>
      </c>
      <c r="AL224">
        <v>0</v>
      </c>
      <c r="AM224">
        <v>0</v>
      </c>
      <c r="AN224">
        <v>0</v>
      </c>
      <c r="AO224">
        <v>0</v>
      </c>
      <c r="AP224">
        <v>0</v>
      </c>
      <c r="AQ224">
        <v>0</v>
      </c>
      <c r="AR224">
        <v>1800</v>
      </c>
      <c r="AS224">
        <v>1800</v>
      </c>
      <c r="AT224">
        <v>1000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row>
    <row r="225" spans="1:83" x14ac:dyDescent="0.35">
      <c r="A225" s="9" t="str">
        <f t="shared" si="3"/>
        <v>1319.051.17</v>
      </c>
      <c r="B225" s="52" t="e">
        <f>+IF(MATCH(A225,List!H$10:H$145,0),"Targeted")</f>
        <v>#N/A</v>
      </c>
      <c r="C225" s="65"/>
      <c r="D225" s="52"/>
      <c r="E225" s="16" t="s">
        <v>296</v>
      </c>
      <c r="F225" s="16" t="s">
        <v>297</v>
      </c>
      <c r="G225" s="16" t="s">
        <v>63</v>
      </c>
      <c r="H225" s="16" t="s">
        <v>680</v>
      </c>
      <c r="I225" s="16" t="s">
        <v>690</v>
      </c>
      <c r="J225" s="16" t="s">
        <v>691</v>
      </c>
      <c r="K225" s="17" t="s">
        <v>317</v>
      </c>
      <c r="L225" s="18" t="s">
        <v>301</v>
      </c>
      <c r="M225" s="195" t="s">
        <v>302</v>
      </c>
      <c r="N225" s="16" t="s">
        <v>303</v>
      </c>
      <c r="O225" s="17" t="s">
        <v>304</v>
      </c>
      <c r="P225" s="17" t="s">
        <v>305</v>
      </c>
      <c r="Q225" s="17" t="s">
        <v>306</v>
      </c>
      <c r="R225">
        <v>0</v>
      </c>
      <c r="S225">
        <v>0</v>
      </c>
      <c r="T225">
        <v>0</v>
      </c>
      <c r="U225">
        <v>0</v>
      </c>
      <c r="V225">
        <v>0</v>
      </c>
      <c r="W225">
        <v>0</v>
      </c>
      <c r="X225">
        <v>0</v>
      </c>
      <c r="Y225">
        <v>0</v>
      </c>
      <c r="Z225">
        <v>0</v>
      </c>
      <c r="AA225">
        <v>0</v>
      </c>
      <c r="AB225">
        <v>0</v>
      </c>
      <c r="AC225">
        <v>0</v>
      </c>
      <c r="AD225">
        <v>0</v>
      </c>
      <c r="AE225">
        <v>0</v>
      </c>
      <c r="AF225">
        <v>0</v>
      </c>
      <c r="AG225" s="19">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6000</v>
      </c>
      <c r="BV225">
        <v>45000</v>
      </c>
      <c r="BW225">
        <v>88000</v>
      </c>
      <c r="BX225" s="10">
        <v>56000</v>
      </c>
      <c r="BY225">
        <v>71000</v>
      </c>
      <c r="BZ225">
        <v>42000</v>
      </c>
      <c r="CA225">
        <v>67000</v>
      </c>
      <c r="CB225">
        <v>31000</v>
      </c>
      <c r="CC225">
        <v>8000</v>
      </c>
      <c r="CD225">
        <v>3000</v>
      </c>
      <c r="CE225">
        <v>2000</v>
      </c>
    </row>
    <row r="226" spans="1:83" x14ac:dyDescent="0.35">
      <c r="A226" s="9" t="str">
        <f t="shared" si="3"/>
        <v>2040.051.21</v>
      </c>
      <c r="B226" s="52" t="e">
        <f>+IF(MATCH(A226,List!H$10:H$145,0),"Targeted")</f>
        <v>#N/A</v>
      </c>
      <c r="C226" s="65"/>
      <c r="D226" s="52"/>
      <c r="E226" s="16" t="s">
        <v>296</v>
      </c>
      <c r="F226" s="16" t="s">
        <v>297</v>
      </c>
      <c r="G226" s="16" t="s">
        <v>63</v>
      </c>
      <c r="H226" s="16" t="s">
        <v>680</v>
      </c>
      <c r="I226" s="16" t="s">
        <v>692</v>
      </c>
      <c r="J226" s="16" t="s">
        <v>693</v>
      </c>
      <c r="K226" s="17" t="s">
        <v>309</v>
      </c>
      <c r="L226" s="18" t="s">
        <v>301</v>
      </c>
      <c r="M226" s="195" t="s">
        <v>302</v>
      </c>
      <c r="N226" s="16" t="s">
        <v>303</v>
      </c>
      <c r="O226" s="17" t="s">
        <v>346</v>
      </c>
      <c r="P226" s="17" t="s">
        <v>305</v>
      </c>
      <c r="Q226" s="17" t="s">
        <v>306</v>
      </c>
      <c r="R226">
        <v>0</v>
      </c>
      <c r="S226">
        <v>0</v>
      </c>
      <c r="T226">
        <v>0</v>
      </c>
      <c r="U226">
        <v>0</v>
      </c>
      <c r="V226">
        <v>0</v>
      </c>
      <c r="W226">
        <v>0</v>
      </c>
      <c r="X226">
        <v>0</v>
      </c>
      <c r="Y226">
        <v>0</v>
      </c>
      <c r="Z226">
        <v>0</v>
      </c>
      <c r="AA226">
        <v>0</v>
      </c>
      <c r="AB226">
        <v>0</v>
      </c>
      <c r="AC226">
        <v>0</v>
      </c>
      <c r="AD226">
        <v>0</v>
      </c>
      <c r="AE226">
        <v>0</v>
      </c>
      <c r="AF226">
        <v>0</v>
      </c>
      <c r="AG226" s="19">
        <v>0</v>
      </c>
      <c r="AH226">
        <v>0</v>
      </c>
      <c r="AI226">
        <v>0</v>
      </c>
      <c r="AJ226">
        <v>0</v>
      </c>
      <c r="AK226">
        <v>0</v>
      </c>
      <c r="AL226">
        <v>0</v>
      </c>
      <c r="AM226">
        <v>0</v>
      </c>
      <c r="AN226">
        <v>0</v>
      </c>
      <c r="AO226">
        <v>3812330</v>
      </c>
      <c r="AP226">
        <v>3949876</v>
      </c>
      <c r="AQ226">
        <v>3983754</v>
      </c>
      <c r="AR226">
        <v>4720736</v>
      </c>
      <c r="AS226">
        <v>4624143</v>
      </c>
      <c r="AT226">
        <v>4964259</v>
      </c>
      <c r="AU226">
        <v>5512532</v>
      </c>
      <c r="AV226">
        <v>5558514</v>
      </c>
      <c r="AW226">
        <v>5978003</v>
      </c>
      <c r="AX226">
        <v>6218191</v>
      </c>
      <c r="AY226">
        <v>5722106</v>
      </c>
      <c r="AZ226">
        <v>4967000</v>
      </c>
      <c r="BA226">
        <v>4859000</v>
      </c>
      <c r="BB226">
        <v>4847000</v>
      </c>
      <c r="BC226">
        <v>4881000</v>
      </c>
      <c r="BD226">
        <v>5027000</v>
      </c>
      <c r="BE226">
        <v>4775000</v>
      </c>
      <c r="BF226">
        <v>5748000</v>
      </c>
      <c r="BG226">
        <v>6569000</v>
      </c>
      <c r="BH226">
        <v>7041000</v>
      </c>
      <c r="BI226">
        <v>8302000</v>
      </c>
      <c r="BJ226">
        <v>9700000</v>
      </c>
      <c r="BK226">
        <v>10844000</v>
      </c>
      <c r="BL226">
        <v>11364000</v>
      </c>
      <c r="BM226">
        <v>11285000</v>
      </c>
      <c r="BN226">
        <v>11764000</v>
      </c>
      <c r="BO226">
        <v>10714000</v>
      </c>
      <c r="BP226">
        <v>10079000</v>
      </c>
      <c r="BQ226">
        <v>8931000</v>
      </c>
      <c r="BR226">
        <v>8352000</v>
      </c>
      <c r="BS226">
        <v>7966000</v>
      </c>
      <c r="BT226">
        <v>7281000</v>
      </c>
      <c r="BU226">
        <v>7517000</v>
      </c>
      <c r="BV226">
        <v>7631000</v>
      </c>
      <c r="BW226">
        <v>8557000</v>
      </c>
      <c r="BX226">
        <v>9371000</v>
      </c>
      <c r="BY226">
        <v>13229000</v>
      </c>
      <c r="BZ226">
        <v>23838000</v>
      </c>
      <c r="CA226">
        <v>15496000</v>
      </c>
      <c r="CB226">
        <v>12947000</v>
      </c>
      <c r="CC226">
        <v>13098000</v>
      </c>
      <c r="CD226">
        <v>13363000</v>
      </c>
      <c r="CE226">
        <v>13640000</v>
      </c>
    </row>
    <row r="227" spans="1:83" x14ac:dyDescent="0.35">
      <c r="A227" s="9" t="str">
        <f t="shared" si="3"/>
        <v>2040.051.21</v>
      </c>
      <c r="B227" s="52" t="e">
        <f>+IF(MATCH(A227,List!H$10:H$145,0),"Targeted")</f>
        <v>#N/A</v>
      </c>
      <c r="C227" s="65"/>
      <c r="D227" s="52"/>
      <c r="E227" s="16" t="s">
        <v>296</v>
      </c>
      <c r="F227" s="16" t="s">
        <v>297</v>
      </c>
      <c r="G227" s="16" t="s">
        <v>63</v>
      </c>
      <c r="H227" s="16" t="s">
        <v>680</v>
      </c>
      <c r="I227" s="16" t="s">
        <v>692</v>
      </c>
      <c r="J227" s="16" t="s">
        <v>693</v>
      </c>
      <c r="K227" s="17" t="s">
        <v>309</v>
      </c>
      <c r="L227" s="18" t="s">
        <v>301</v>
      </c>
      <c r="M227" s="195" t="s">
        <v>302</v>
      </c>
      <c r="N227" s="16" t="s">
        <v>303</v>
      </c>
      <c r="O227" s="17" t="s">
        <v>346</v>
      </c>
      <c r="P227" s="17" t="s">
        <v>524</v>
      </c>
      <c r="Q227" s="17" t="s">
        <v>306</v>
      </c>
      <c r="R227">
        <v>0</v>
      </c>
      <c r="S227">
        <v>0</v>
      </c>
      <c r="T227">
        <v>0</v>
      </c>
      <c r="U227">
        <v>0</v>
      </c>
      <c r="V227">
        <v>0</v>
      </c>
      <c r="W227">
        <v>0</v>
      </c>
      <c r="X227">
        <v>0</v>
      </c>
      <c r="Y227">
        <v>0</v>
      </c>
      <c r="Z227">
        <v>0</v>
      </c>
      <c r="AA227">
        <v>0</v>
      </c>
      <c r="AB227">
        <v>0</v>
      </c>
      <c r="AC227">
        <v>0</v>
      </c>
      <c r="AD227">
        <v>0</v>
      </c>
      <c r="AE227">
        <v>0</v>
      </c>
      <c r="AF227">
        <v>0</v>
      </c>
      <c r="AG227" s="19">
        <v>0</v>
      </c>
      <c r="AH227">
        <v>0</v>
      </c>
      <c r="AI227">
        <v>0</v>
      </c>
      <c r="AJ227">
        <v>0</v>
      </c>
      <c r="AK227">
        <v>0</v>
      </c>
      <c r="AL227">
        <v>0</v>
      </c>
      <c r="AM227">
        <v>0</v>
      </c>
      <c r="AN227">
        <v>0</v>
      </c>
      <c r="AO227">
        <v>0</v>
      </c>
      <c r="AP227">
        <v>0</v>
      </c>
      <c r="AQ227">
        <v>0</v>
      </c>
      <c r="AR227">
        <v>0</v>
      </c>
      <c r="AS227">
        <v>0</v>
      </c>
      <c r="AT227">
        <v>2000</v>
      </c>
      <c r="AU227">
        <v>0</v>
      </c>
      <c r="AV227">
        <v>0</v>
      </c>
      <c r="AW227">
        <v>0</v>
      </c>
      <c r="AX227">
        <v>0</v>
      </c>
      <c r="AY227">
        <v>0</v>
      </c>
      <c r="AZ227">
        <v>0</v>
      </c>
      <c r="BA227">
        <v>0</v>
      </c>
      <c r="BB227">
        <v>0</v>
      </c>
      <c r="BC227">
        <v>0</v>
      </c>
      <c r="BD227">
        <v>0</v>
      </c>
      <c r="BE227">
        <v>2000</v>
      </c>
      <c r="BF227">
        <v>0</v>
      </c>
      <c r="BG227">
        <v>0</v>
      </c>
      <c r="BH227">
        <v>0</v>
      </c>
      <c r="BI227">
        <v>0</v>
      </c>
      <c r="BJ227">
        <v>2000</v>
      </c>
      <c r="BK227">
        <v>2000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row>
    <row r="228" spans="1:83" x14ac:dyDescent="0.35">
      <c r="A228" s="9" t="str">
        <f t="shared" si="3"/>
        <v>2040.051.21</v>
      </c>
      <c r="B228" s="52" t="e">
        <f>+IF(MATCH(A228,List!H$10:H$145,0),"Targeted")</f>
        <v>#N/A</v>
      </c>
      <c r="C228" s="65"/>
      <c r="D228" s="52"/>
      <c r="E228" s="16" t="s">
        <v>296</v>
      </c>
      <c r="F228" s="16" t="s">
        <v>297</v>
      </c>
      <c r="G228" s="16" t="s">
        <v>63</v>
      </c>
      <c r="H228" s="16" t="s">
        <v>680</v>
      </c>
      <c r="I228" s="16" t="s">
        <v>692</v>
      </c>
      <c r="J228" s="16" t="s">
        <v>693</v>
      </c>
      <c r="K228" s="17" t="s">
        <v>309</v>
      </c>
      <c r="L228" s="18" t="s">
        <v>301</v>
      </c>
      <c r="M228" s="195" t="s">
        <v>302</v>
      </c>
      <c r="N228" s="16" t="s">
        <v>303</v>
      </c>
      <c r="O228" s="17" t="s">
        <v>304</v>
      </c>
      <c r="P228" s="17" t="s">
        <v>305</v>
      </c>
      <c r="Q228" s="17" t="s">
        <v>306</v>
      </c>
      <c r="R228">
        <v>0</v>
      </c>
      <c r="S228">
        <v>0</v>
      </c>
      <c r="T228">
        <v>0</v>
      </c>
      <c r="U228">
        <v>0</v>
      </c>
      <c r="V228">
        <v>0</v>
      </c>
      <c r="W228">
        <v>0</v>
      </c>
      <c r="X228">
        <v>0</v>
      </c>
      <c r="Y228">
        <v>0</v>
      </c>
      <c r="Z228">
        <v>0</v>
      </c>
      <c r="AA228">
        <v>0</v>
      </c>
      <c r="AB228">
        <v>0</v>
      </c>
      <c r="AC228">
        <v>0</v>
      </c>
      <c r="AD228">
        <v>0</v>
      </c>
      <c r="AE228">
        <v>0</v>
      </c>
      <c r="AF228">
        <v>0</v>
      </c>
      <c r="AG228" s="19">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-1000</v>
      </c>
      <c r="BV228">
        <v>0</v>
      </c>
      <c r="BW228">
        <v>0</v>
      </c>
      <c r="BX228" s="10">
        <v>88000</v>
      </c>
      <c r="BY228">
        <v>36000</v>
      </c>
      <c r="BZ228">
        <v>0</v>
      </c>
      <c r="CA228">
        <v>7000</v>
      </c>
      <c r="CB228">
        <v>4000</v>
      </c>
      <c r="CC228">
        <v>1000</v>
      </c>
      <c r="CD228">
        <v>0</v>
      </c>
      <c r="CE228">
        <v>0</v>
      </c>
    </row>
    <row r="229" spans="1:83" x14ac:dyDescent="0.35">
      <c r="A229" s="9" t="str">
        <f t="shared" si="3"/>
        <v>3600.051.57</v>
      </c>
      <c r="B229" s="52" t="e">
        <f>+IF(MATCH(A229,List!H$10:H$145,0),"Targeted")</f>
        <v>#N/A</v>
      </c>
      <c r="C229" s="65"/>
      <c r="D229" s="52"/>
      <c r="E229" s="16" t="s">
        <v>296</v>
      </c>
      <c r="F229" s="16" t="s">
        <v>297</v>
      </c>
      <c r="G229" s="16" t="s">
        <v>63</v>
      </c>
      <c r="H229" s="16" t="s">
        <v>680</v>
      </c>
      <c r="I229" s="16" t="s">
        <v>694</v>
      </c>
      <c r="J229" s="16" t="s">
        <v>695</v>
      </c>
      <c r="K229" s="17" t="s">
        <v>322</v>
      </c>
      <c r="L229" s="18" t="s">
        <v>301</v>
      </c>
      <c r="M229" s="195" t="s">
        <v>302</v>
      </c>
      <c r="N229" s="16" t="s">
        <v>303</v>
      </c>
      <c r="O229" s="17" t="s">
        <v>346</v>
      </c>
      <c r="P229" s="17" t="s">
        <v>305</v>
      </c>
      <c r="Q229" s="17" t="s">
        <v>306</v>
      </c>
      <c r="R229">
        <v>0</v>
      </c>
      <c r="S229">
        <v>0</v>
      </c>
      <c r="T229">
        <v>0</v>
      </c>
      <c r="U229">
        <v>0</v>
      </c>
      <c r="V229">
        <v>0</v>
      </c>
      <c r="W229">
        <v>0</v>
      </c>
      <c r="X229">
        <v>0</v>
      </c>
      <c r="Y229">
        <v>0</v>
      </c>
      <c r="Z229">
        <v>0</v>
      </c>
      <c r="AA229">
        <v>0</v>
      </c>
      <c r="AB229">
        <v>0</v>
      </c>
      <c r="AC229">
        <v>0</v>
      </c>
      <c r="AD229">
        <v>0</v>
      </c>
      <c r="AE229">
        <v>0</v>
      </c>
      <c r="AF229">
        <v>0</v>
      </c>
      <c r="AG229" s="19">
        <v>0</v>
      </c>
      <c r="AH229">
        <v>0</v>
      </c>
      <c r="AI229">
        <v>0</v>
      </c>
      <c r="AJ229">
        <v>0</v>
      </c>
      <c r="AK229">
        <v>0</v>
      </c>
      <c r="AL229">
        <v>0</v>
      </c>
      <c r="AM229">
        <v>0</v>
      </c>
      <c r="AN229">
        <v>0</v>
      </c>
      <c r="AO229">
        <v>10353307</v>
      </c>
      <c r="AP229">
        <v>11572667</v>
      </c>
      <c r="AQ229">
        <v>13417459</v>
      </c>
      <c r="AR229">
        <v>13347496</v>
      </c>
      <c r="AS229">
        <v>14302179</v>
      </c>
      <c r="AT229">
        <v>14911870</v>
      </c>
      <c r="AU229">
        <v>14442964</v>
      </c>
      <c r="AV229">
        <v>13049981</v>
      </c>
      <c r="AW229">
        <v>11998257</v>
      </c>
      <c r="AX229">
        <v>12338221</v>
      </c>
      <c r="AY229">
        <v>12513102</v>
      </c>
      <c r="AZ229">
        <v>12051000</v>
      </c>
      <c r="BA229">
        <v>13056000</v>
      </c>
      <c r="BB229">
        <v>14040000</v>
      </c>
      <c r="BC229">
        <v>14499000</v>
      </c>
      <c r="BD229">
        <v>14172000</v>
      </c>
      <c r="BE229">
        <v>13839000</v>
      </c>
      <c r="BF229">
        <v>14276000</v>
      </c>
      <c r="BG229">
        <v>14228000</v>
      </c>
      <c r="BH229">
        <v>17271000</v>
      </c>
      <c r="BI229">
        <v>19529000</v>
      </c>
      <c r="BJ229">
        <v>20641000</v>
      </c>
      <c r="BK229">
        <v>20870000</v>
      </c>
      <c r="BL229">
        <v>22919000</v>
      </c>
      <c r="BM229">
        <v>24665000</v>
      </c>
      <c r="BN229">
        <v>26105000</v>
      </c>
      <c r="BO229">
        <v>26215000</v>
      </c>
      <c r="BP229">
        <v>25993000</v>
      </c>
      <c r="BQ229">
        <v>25031000</v>
      </c>
      <c r="BR229">
        <v>24878000</v>
      </c>
      <c r="BS229">
        <v>23318000</v>
      </c>
      <c r="BT229">
        <v>22756000</v>
      </c>
      <c r="BU229">
        <v>22613000</v>
      </c>
      <c r="BV229">
        <v>24938000</v>
      </c>
      <c r="BW229">
        <v>31234000</v>
      </c>
      <c r="BX229">
        <v>38831000</v>
      </c>
      <c r="BY229">
        <v>43377000</v>
      </c>
      <c r="BZ229">
        <v>36006000</v>
      </c>
      <c r="CA229">
        <v>38826000</v>
      </c>
      <c r="CB229">
        <v>39844000</v>
      </c>
      <c r="CC229">
        <v>40144000</v>
      </c>
      <c r="CD229">
        <v>41060000</v>
      </c>
      <c r="CE229">
        <v>41948000</v>
      </c>
    </row>
    <row r="230" spans="1:83" x14ac:dyDescent="0.35">
      <c r="A230" s="9" t="str">
        <f t="shared" si="3"/>
        <v>3600.051.57</v>
      </c>
      <c r="B230" s="52" t="e">
        <f>+IF(MATCH(A230,List!H$10:H$145,0),"Targeted")</f>
        <v>#N/A</v>
      </c>
      <c r="C230" s="65"/>
      <c r="D230" s="52"/>
      <c r="E230" s="16" t="s">
        <v>296</v>
      </c>
      <c r="F230" s="16" t="s">
        <v>297</v>
      </c>
      <c r="G230" s="16" t="s">
        <v>63</v>
      </c>
      <c r="H230" s="16" t="s">
        <v>680</v>
      </c>
      <c r="I230" s="16" t="s">
        <v>694</v>
      </c>
      <c r="J230" s="16" t="s">
        <v>695</v>
      </c>
      <c r="K230" s="17" t="s">
        <v>322</v>
      </c>
      <c r="L230" s="18" t="s">
        <v>301</v>
      </c>
      <c r="M230" s="195" t="s">
        <v>302</v>
      </c>
      <c r="N230" s="16" t="s">
        <v>303</v>
      </c>
      <c r="O230" s="17" t="s">
        <v>346</v>
      </c>
      <c r="P230" s="17" t="s">
        <v>524</v>
      </c>
      <c r="Q230" s="17" t="s">
        <v>306</v>
      </c>
      <c r="R230">
        <v>0</v>
      </c>
      <c r="S230">
        <v>0</v>
      </c>
      <c r="T230">
        <v>0</v>
      </c>
      <c r="U230">
        <v>0</v>
      </c>
      <c r="V230">
        <v>0</v>
      </c>
      <c r="W230">
        <v>0</v>
      </c>
      <c r="X230">
        <v>0</v>
      </c>
      <c r="Y230">
        <v>0</v>
      </c>
      <c r="Z230">
        <v>0</v>
      </c>
      <c r="AA230">
        <v>0</v>
      </c>
      <c r="AB230">
        <v>0</v>
      </c>
      <c r="AC230">
        <v>0</v>
      </c>
      <c r="AD230">
        <v>0</v>
      </c>
      <c r="AE230">
        <v>0</v>
      </c>
      <c r="AF230">
        <v>0</v>
      </c>
      <c r="AG230" s="19">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1000</v>
      </c>
      <c r="BN230">
        <v>0</v>
      </c>
      <c r="BO230">
        <v>0</v>
      </c>
      <c r="BP230">
        <v>0</v>
      </c>
      <c r="BQ230">
        <v>0</v>
      </c>
      <c r="BR230">
        <v>0</v>
      </c>
      <c r="BS230">
        <v>0</v>
      </c>
      <c r="BT230">
        <v>0</v>
      </c>
      <c r="BU230">
        <v>0</v>
      </c>
      <c r="BV230">
        <v>0</v>
      </c>
      <c r="BW230">
        <v>0</v>
      </c>
      <c r="BX230">
        <v>0</v>
      </c>
      <c r="BY230">
        <v>0</v>
      </c>
      <c r="BZ230">
        <v>0</v>
      </c>
      <c r="CA230">
        <v>0</v>
      </c>
      <c r="CB230">
        <v>0</v>
      </c>
      <c r="CC230">
        <v>0</v>
      </c>
      <c r="CD230">
        <v>0</v>
      </c>
      <c r="CE230">
        <v>0</v>
      </c>
    </row>
    <row r="231" spans="1:83" x14ac:dyDescent="0.35">
      <c r="A231" s="9" t="str">
        <f t="shared" si="3"/>
        <v>3600.051.57</v>
      </c>
      <c r="B231" s="52" t="e">
        <f>+IF(MATCH(A231,List!H$10:H$145,0),"Targeted")</f>
        <v>#N/A</v>
      </c>
      <c r="C231" s="65"/>
      <c r="D231" s="52"/>
      <c r="E231" s="16" t="s">
        <v>296</v>
      </c>
      <c r="F231" s="16" t="s">
        <v>297</v>
      </c>
      <c r="G231" s="16" t="s">
        <v>63</v>
      </c>
      <c r="H231" s="16" t="s">
        <v>680</v>
      </c>
      <c r="I231" s="16" t="s">
        <v>694</v>
      </c>
      <c r="J231" s="16" t="s">
        <v>695</v>
      </c>
      <c r="K231" s="17" t="s">
        <v>322</v>
      </c>
      <c r="L231" s="18" t="s">
        <v>301</v>
      </c>
      <c r="M231" s="195" t="s">
        <v>302</v>
      </c>
      <c r="N231" s="16" t="s">
        <v>303</v>
      </c>
      <c r="O231" s="17" t="s">
        <v>304</v>
      </c>
      <c r="P231" s="17" t="s">
        <v>305</v>
      </c>
      <c r="Q231" s="17" t="s">
        <v>306</v>
      </c>
      <c r="R231">
        <v>0</v>
      </c>
      <c r="S231">
        <v>0</v>
      </c>
      <c r="T231">
        <v>0</v>
      </c>
      <c r="U231">
        <v>0</v>
      </c>
      <c r="V231">
        <v>0</v>
      </c>
      <c r="W231">
        <v>0</v>
      </c>
      <c r="X231">
        <v>0</v>
      </c>
      <c r="Y231">
        <v>0</v>
      </c>
      <c r="Z231">
        <v>0</v>
      </c>
      <c r="AA231">
        <v>0</v>
      </c>
      <c r="AB231">
        <v>0</v>
      </c>
      <c r="AC231">
        <v>0</v>
      </c>
      <c r="AD231">
        <v>0</v>
      </c>
      <c r="AE231">
        <v>0</v>
      </c>
      <c r="AF231">
        <v>0</v>
      </c>
      <c r="AG231" s="19">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80000</v>
      </c>
      <c r="BX231" s="10">
        <v>-1000</v>
      </c>
      <c r="BY231">
        <v>61000</v>
      </c>
      <c r="BZ231">
        <v>20000</v>
      </c>
      <c r="CA231">
        <v>34000</v>
      </c>
      <c r="CB231">
        <v>15000</v>
      </c>
      <c r="CC231">
        <v>4000</v>
      </c>
      <c r="CD231">
        <v>1000</v>
      </c>
      <c r="CE231">
        <v>1000</v>
      </c>
    </row>
    <row r="232" spans="1:83" x14ac:dyDescent="0.35">
      <c r="A232" s="9" t="str">
        <f t="shared" si="3"/>
        <v>3620.051.</v>
      </c>
      <c r="B232" s="52" t="e">
        <f>+IF(MATCH(A232,List!H$10:H$145,0),"Targeted")</f>
        <v>#N/A</v>
      </c>
      <c r="C232" s="65"/>
      <c r="D232" s="52"/>
      <c r="E232" s="16" t="s">
        <v>296</v>
      </c>
      <c r="F232" s="16" t="s">
        <v>297</v>
      </c>
      <c r="G232" s="16" t="s">
        <v>63</v>
      </c>
      <c r="H232" s="16" t="s">
        <v>680</v>
      </c>
      <c r="I232" s="16" t="s">
        <v>696</v>
      </c>
      <c r="J232" s="16" t="s">
        <v>697</v>
      </c>
      <c r="K232" s="17" t="s">
        <v>299</v>
      </c>
      <c r="L232" s="18" t="s">
        <v>301</v>
      </c>
      <c r="M232" s="195" t="s">
        <v>302</v>
      </c>
      <c r="N232" s="16" t="s">
        <v>303</v>
      </c>
      <c r="O232" s="17" t="s">
        <v>346</v>
      </c>
      <c r="P232" s="17" t="s">
        <v>305</v>
      </c>
      <c r="Q232" s="17" t="s">
        <v>306</v>
      </c>
      <c r="R232">
        <v>0</v>
      </c>
      <c r="S232">
        <v>0</v>
      </c>
      <c r="T232">
        <v>0</v>
      </c>
      <c r="U232">
        <v>0</v>
      </c>
      <c r="V232">
        <v>0</v>
      </c>
      <c r="W232">
        <v>0</v>
      </c>
      <c r="X232">
        <v>0</v>
      </c>
      <c r="Y232">
        <v>0</v>
      </c>
      <c r="Z232">
        <v>0</v>
      </c>
      <c r="AA232">
        <v>0</v>
      </c>
      <c r="AB232">
        <v>0</v>
      </c>
      <c r="AC232">
        <v>0</v>
      </c>
      <c r="AD232">
        <v>0</v>
      </c>
      <c r="AE232">
        <v>0</v>
      </c>
      <c r="AF232">
        <v>0</v>
      </c>
      <c r="AG232" s="19">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5270000</v>
      </c>
      <c r="CA232">
        <v>9575000</v>
      </c>
      <c r="CB232">
        <v>10815000</v>
      </c>
      <c r="CC232">
        <v>11408000</v>
      </c>
      <c r="CD232">
        <v>11793000</v>
      </c>
      <c r="CE232">
        <v>12059000</v>
      </c>
    </row>
    <row r="233" spans="1:83" x14ac:dyDescent="0.35">
      <c r="A233" s="9" t="str">
        <f t="shared" si="3"/>
        <v>5753.051.97</v>
      </c>
      <c r="B233" s="52" t="e">
        <f>+IF(MATCH(A233,List!H$10:H$145,0),"Targeted")</f>
        <v>#N/A</v>
      </c>
      <c r="C233" s="65"/>
      <c r="D233" s="52"/>
      <c r="E233" s="16" t="s">
        <v>296</v>
      </c>
      <c r="F233" s="16" t="s">
        <v>297</v>
      </c>
      <c r="G233" s="16" t="s">
        <v>63</v>
      </c>
      <c r="H233" s="16" t="s">
        <v>680</v>
      </c>
      <c r="I233" s="16" t="s">
        <v>698</v>
      </c>
      <c r="J233" s="16" t="s">
        <v>699</v>
      </c>
      <c r="K233" s="17" t="s">
        <v>314</v>
      </c>
      <c r="L233" s="18" t="s">
        <v>301</v>
      </c>
      <c r="M233" s="195" t="s">
        <v>302</v>
      </c>
      <c r="N233" s="16" t="s">
        <v>303</v>
      </c>
      <c r="O233" s="17" t="s">
        <v>304</v>
      </c>
      <c r="P233" s="17" t="s">
        <v>305</v>
      </c>
      <c r="Q233" s="17" t="s">
        <v>306</v>
      </c>
      <c r="R233">
        <v>0</v>
      </c>
      <c r="S233">
        <v>0</v>
      </c>
      <c r="T233">
        <v>0</v>
      </c>
      <c r="U233">
        <v>0</v>
      </c>
      <c r="V233">
        <v>0</v>
      </c>
      <c r="W233">
        <v>0</v>
      </c>
      <c r="X233">
        <v>0</v>
      </c>
      <c r="Y233">
        <v>0</v>
      </c>
      <c r="Z233">
        <v>0</v>
      </c>
      <c r="AA233">
        <v>0</v>
      </c>
      <c r="AB233">
        <v>0</v>
      </c>
      <c r="AC233">
        <v>0</v>
      </c>
      <c r="AD233">
        <v>0</v>
      </c>
      <c r="AE233">
        <v>0</v>
      </c>
      <c r="AF233">
        <v>0</v>
      </c>
      <c r="AG233" s="19">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s="10">
        <v>2000</v>
      </c>
      <c r="BY233">
        <v>0</v>
      </c>
      <c r="BZ233">
        <v>0</v>
      </c>
      <c r="CA233">
        <v>0</v>
      </c>
      <c r="CB233">
        <v>0</v>
      </c>
      <c r="CC233">
        <v>0</v>
      </c>
      <c r="CD233">
        <v>0</v>
      </c>
      <c r="CE233">
        <v>0</v>
      </c>
    </row>
    <row r="234" spans="1:83" x14ac:dyDescent="0.35">
      <c r="A234" s="9" t="str">
        <f t="shared" si="3"/>
        <v>9002.051.</v>
      </c>
      <c r="B234" s="52" t="e">
        <f>+IF(MATCH(A234,List!H$10:H$145,0),"Targeted")</f>
        <v>#N/A</v>
      </c>
      <c r="C234" s="65"/>
      <c r="D234" s="52"/>
      <c r="E234" s="16" t="s">
        <v>296</v>
      </c>
      <c r="F234" s="16" t="s">
        <v>297</v>
      </c>
      <c r="G234" s="16" t="s">
        <v>63</v>
      </c>
      <c r="H234" s="16" t="s">
        <v>680</v>
      </c>
      <c r="I234" s="16" t="s">
        <v>700</v>
      </c>
      <c r="J234" s="16" t="s">
        <v>701</v>
      </c>
      <c r="K234" s="17" t="s">
        <v>299</v>
      </c>
      <c r="L234" s="18" t="s">
        <v>301</v>
      </c>
      <c r="M234" s="195" t="s">
        <v>302</v>
      </c>
      <c r="N234" s="16" t="s">
        <v>303</v>
      </c>
      <c r="O234" s="17" t="s">
        <v>304</v>
      </c>
      <c r="P234" s="17" t="s">
        <v>305</v>
      </c>
      <c r="Q234" s="17" t="s">
        <v>306</v>
      </c>
      <c r="R234">
        <v>0</v>
      </c>
      <c r="S234">
        <v>0</v>
      </c>
      <c r="T234">
        <v>0</v>
      </c>
      <c r="U234">
        <v>0</v>
      </c>
      <c r="V234">
        <v>0</v>
      </c>
      <c r="W234">
        <v>0</v>
      </c>
      <c r="X234">
        <v>0</v>
      </c>
      <c r="Y234">
        <v>0</v>
      </c>
      <c r="Z234">
        <v>0</v>
      </c>
      <c r="AA234">
        <v>0</v>
      </c>
      <c r="AB234">
        <v>0</v>
      </c>
      <c r="AC234">
        <v>0</v>
      </c>
      <c r="AD234">
        <v>0</v>
      </c>
      <c r="AE234">
        <v>0</v>
      </c>
      <c r="AF234">
        <v>0</v>
      </c>
      <c r="AG234" s="19">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s="10">
        <v>0</v>
      </c>
      <c r="BY234">
        <v>0</v>
      </c>
      <c r="BZ234">
        <v>0</v>
      </c>
      <c r="CA234">
        <v>0</v>
      </c>
      <c r="CB234">
        <v>1250000</v>
      </c>
      <c r="CC234">
        <v>1250000</v>
      </c>
      <c r="CD234">
        <v>1250000</v>
      </c>
      <c r="CE234">
        <v>1250000</v>
      </c>
    </row>
    <row r="235" spans="1:83" x14ac:dyDescent="0.35">
      <c r="A235" s="9" t="str">
        <f t="shared" si="3"/>
        <v>0000.051.</v>
      </c>
      <c r="B235" s="52" t="e">
        <f>+IF(MATCH(A235,List!H$10:H$145,0),"Targeted")</f>
        <v>#N/A</v>
      </c>
      <c r="C235" s="65"/>
      <c r="D235" s="52"/>
      <c r="E235" s="16" t="s">
        <v>296</v>
      </c>
      <c r="F235" s="16" t="s">
        <v>297</v>
      </c>
      <c r="G235" s="16" t="s">
        <v>702</v>
      </c>
      <c r="H235" s="16" t="s">
        <v>703</v>
      </c>
      <c r="I235" s="16" t="s">
        <v>471</v>
      </c>
      <c r="J235" s="16" t="s">
        <v>704</v>
      </c>
      <c r="K235" s="17" t="s">
        <v>299</v>
      </c>
      <c r="L235" s="18" t="s">
        <v>301</v>
      </c>
      <c r="M235" s="195" t="s">
        <v>302</v>
      </c>
      <c r="N235" s="16" t="s">
        <v>303</v>
      </c>
      <c r="O235" s="17" t="s">
        <v>346</v>
      </c>
      <c r="P235" s="17" t="s">
        <v>305</v>
      </c>
      <c r="Q235" s="17" t="s">
        <v>306</v>
      </c>
      <c r="R235">
        <v>1347129</v>
      </c>
      <c r="S235">
        <v>1124355</v>
      </c>
      <c r="T235">
        <v>1012051</v>
      </c>
      <c r="U235">
        <v>995848</v>
      </c>
      <c r="V235">
        <v>1330520</v>
      </c>
      <c r="W235">
        <v>1534926</v>
      </c>
      <c r="X235">
        <v>1280295</v>
      </c>
      <c r="Y235">
        <v>1380279</v>
      </c>
      <c r="Z235">
        <v>1158078</v>
      </c>
      <c r="AA235">
        <v>1086755</v>
      </c>
      <c r="AB235">
        <v>1088596</v>
      </c>
      <c r="AC235">
        <v>1093396</v>
      </c>
      <c r="AD235">
        <v>1373692</v>
      </c>
      <c r="AE235">
        <v>1427334</v>
      </c>
      <c r="AF235">
        <v>1967736</v>
      </c>
      <c r="AG235" s="19">
        <v>368711</v>
      </c>
      <c r="AH235">
        <v>1857309</v>
      </c>
      <c r="AI235">
        <v>1915106</v>
      </c>
      <c r="AJ235">
        <v>2030624</v>
      </c>
      <c r="AK235">
        <v>2395546</v>
      </c>
      <c r="AL235">
        <v>2428459</v>
      </c>
      <c r="AM235">
        <v>2893807</v>
      </c>
      <c r="AN235">
        <v>3482966</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row>
    <row r="236" spans="1:83" x14ac:dyDescent="0.35">
      <c r="A236" s="9" t="str">
        <f t="shared" si="3"/>
        <v>0000.051.</v>
      </c>
      <c r="B236" s="52" t="e">
        <f>+IF(MATCH(A236,List!H$10:H$145,0),"Targeted")</f>
        <v>#N/A</v>
      </c>
      <c r="C236" s="65"/>
      <c r="D236" s="52"/>
      <c r="E236" s="16" t="s">
        <v>296</v>
      </c>
      <c r="F236" s="16" t="s">
        <v>297</v>
      </c>
      <c r="G236" s="16" t="s">
        <v>702</v>
      </c>
      <c r="H236" s="16" t="s">
        <v>703</v>
      </c>
      <c r="I236" s="16" t="s">
        <v>471</v>
      </c>
      <c r="J236" s="16" t="s">
        <v>704</v>
      </c>
      <c r="K236" s="17" t="s">
        <v>299</v>
      </c>
      <c r="L236" s="18" t="s">
        <v>301</v>
      </c>
      <c r="M236" s="195" t="s">
        <v>302</v>
      </c>
      <c r="N236" s="16" t="s">
        <v>303</v>
      </c>
      <c r="O236" s="17" t="s">
        <v>346</v>
      </c>
      <c r="P236" s="17" t="s">
        <v>524</v>
      </c>
      <c r="Q236" s="17" t="s">
        <v>306</v>
      </c>
      <c r="R236">
        <v>0</v>
      </c>
      <c r="S236">
        <v>19163</v>
      </c>
      <c r="T236">
        <v>14241</v>
      </c>
      <c r="U236">
        <v>11060</v>
      </c>
      <c r="V236">
        <v>3044</v>
      </c>
      <c r="W236">
        <v>653</v>
      </c>
      <c r="X236">
        <v>1044</v>
      </c>
      <c r="Y236">
        <v>8377</v>
      </c>
      <c r="Z236">
        <v>10064</v>
      </c>
      <c r="AA236">
        <v>8400</v>
      </c>
      <c r="AB236">
        <v>19409</v>
      </c>
      <c r="AC236">
        <v>25873</v>
      </c>
      <c r="AD236">
        <v>32848</v>
      </c>
      <c r="AE236">
        <v>34434</v>
      </c>
      <c r="AF236">
        <v>50892</v>
      </c>
      <c r="AG236" s="19">
        <v>7500</v>
      </c>
      <c r="AH236">
        <v>56496</v>
      </c>
      <c r="AI236">
        <v>16398</v>
      </c>
      <c r="AJ236">
        <v>49362</v>
      </c>
      <c r="AK236">
        <v>53975</v>
      </c>
      <c r="AL236">
        <v>29728</v>
      </c>
      <c r="AM236">
        <v>28673</v>
      </c>
      <c r="AN236">
        <v>41200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row>
    <row r="237" spans="1:83" x14ac:dyDescent="0.35">
      <c r="A237" s="9" t="str">
        <f t="shared" si="3"/>
        <v>0391.051.97</v>
      </c>
      <c r="B237" s="52" t="e">
        <f>+IF(MATCH(A237,List!H$10:H$145,0),"Targeted")</f>
        <v>#N/A</v>
      </c>
      <c r="C237" s="65"/>
      <c r="D237" s="52"/>
      <c r="E237" s="16" t="s">
        <v>296</v>
      </c>
      <c r="F237" s="16" t="s">
        <v>297</v>
      </c>
      <c r="G237" s="16" t="s">
        <v>702</v>
      </c>
      <c r="H237" s="16" t="s">
        <v>703</v>
      </c>
      <c r="I237" s="16" t="s">
        <v>158</v>
      </c>
      <c r="J237" s="16" t="s">
        <v>705</v>
      </c>
      <c r="K237" s="17" t="s">
        <v>314</v>
      </c>
      <c r="L237" s="18" t="s">
        <v>301</v>
      </c>
      <c r="M237" s="195" t="s">
        <v>302</v>
      </c>
      <c r="N237" s="16" t="s">
        <v>303</v>
      </c>
      <c r="O237" s="17" t="s">
        <v>346</v>
      </c>
      <c r="P237" s="17" t="s">
        <v>305</v>
      </c>
      <c r="Q237" s="17" t="s">
        <v>306</v>
      </c>
      <c r="R237">
        <v>0</v>
      </c>
      <c r="S237">
        <v>0</v>
      </c>
      <c r="T237">
        <v>0</v>
      </c>
      <c r="U237">
        <v>0</v>
      </c>
      <c r="V237">
        <v>0</v>
      </c>
      <c r="W237">
        <v>0</v>
      </c>
      <c r="X237">
        <v>0</v>
      </c>
      <c r="Y237">
        <v>0</v>
      </c>
      <c r="Z237">
        <v>0</v>
      </c>
      <c r="AA237">
        <v>0</v>
      </c>
      <c r="AB237">
        <v>0</v>
      </c>
      <c r="AC237">
        <v>0</v>
      </c>
      <c r="AD237">
        <v>0</v>
      </c>
      <c r="AE237">
        <v>0</v>
      </c>
      <c r="AF237">
        <v>0</v>
      </c>
      <c r="AG237" s="19">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15000</v>
      </c>
      <c r="BK237">
        <v>21000</v>
      </c>
      <c r="BL237">
        <v>34000</v>
      </c>
      <c r="BM237">
        <v>82000</v>
      </c>
      <c r="BN237">
        <v>112000</v>
      </c>
      <c r="BO237">
        <v>165000</v>
      </c>
      <c r="BP237">
        <v>149000</v>
      </c>
      <c r="BQ237">
        <v>152000</v>
      </c>
      <c r="BR237">
        <v>107000</v>
      </c>
      <c r="BS237">
        <v>141000</v>
      </c>
      <c r="BT237">
        <v>106000</v>
      </c>
      <c r="BU237">
        <v>24000</v>
      </c>
      <c r="BV237">
        <v>6000</v>
      </c>
      <c r="BW237">
        <v>1000</v>
      </c>
      <c r="BX237">
        <v>3000</v>
      </c>
      <c r="BY237">
        <v>10000</v>
      </c>
      <c r="BZ237">
        <v>8000</v>
      </c>
      <c r="CA237">
        <v>8000</v>
      </c>
      <c r="CB237">
        <v>0</v>
      </c>
      <c r="CC237">
        <v>0</v>
      </c>
      <c r="CD237">
        <v>0</v>
      </c>
      <c r="CE237">
        <v>0</v>
      </c>
    </row>
    <row r="238" spans="1:83" x14ac:dyDescent="0.35">
      <c r="A238" s="9" t="str">
        <f t="shared" si="3"/>
        <v>0500.051.97</v>
      </c>
      <c r="B238" s="52" t="e">
        <f>+IF(MATCH(A238,List!H$10:H$145,0),"Targeted")</f>
        <v>#N/A</v>
      </c>
      <c r="C238" s="65"/>
      <c r="D238" s="52"/>
      <c r="E238" s="16" t="s">
        <v>296</v>
      </c>
      <c r="F238" s="16" t="s">
        <v>297</v>
      </c>
      <c r="G238" s="16" t="s">
        <v>702</v>
      </c>
      <c r="H238" s="16" t="s">
        <v>703</v>
      </c>
      <c r="I238" s="16" t="s">
        <v>47</v>
      </c>
      <c r="J238" s="16" t="s">
        <v>706</v>
      </c>
      <c r="K238" s="17" t="s">
        <v>314</v>
      </c>
      <c r="L238" s="18" t="s">
        <v>301</v>
      </c>
      <c r="M238" s="195" t="s">
        <v>302</v>
      </c>
      <c r="N238" s="16" t="s">
        <v>303</v>
      </c>
      <c r="O238" s="17" t="s">
        <v>346</v>
      </c>
      <c r="P238" s="17" t="s">
        <v>305</v>
      </c>
      <c r="Q238" s="17" t="s">
        <v>306</v>
      </c>
      <c r="R238">
        <v>0</v>
      </c>
      <c r="S238">
        <v>0</v>
      </c>
      <c r="T238">
        <v>0</v>
      </c>
      <c r="U238">
        <v>0</v>
      </c>
      <c r="V238">
        <v>0</v>
      </c>
      <c r="W238">
        <v>0</v>
      </c>
      <c r="X238">
        <v>0</v>
      </c>
      <c r="Y238">
        <v>0</v>
      </c>
      <c r="Z238">
        <v>0</v>
      </c>
      <c r="AA238">
        <v>0</v>
      </c>
      <c r="AB238">
        <v>0</v>
      </c>
      <c r="AC238">
        <v>0</v>
      </c>
      <c r="AD238">
        <v>0</v>
      </c>
      <c r="AE238">
        <v>0</v>
      </c>
      <c r="AF238">
        <v>0</v>
      </c>
      <c r="AG238" s="19">
        <v>0</v>
      </c>
      <c r="AH238">
        <v>0</v>
      </c>
      <c r="AI238">
        <v>0</v>
      </c>
      <c r="AJ238">
        <v>0</v>
      </c>
      <c r="AK238">
        <v>0</v>
      </c>
      <c r="AL238">
        <v>0</v>
      </c>
      <c r="AM238">
        <v>-51</v>
      </c>
      <c r="AN238">
        <v>-173</v>
      </c>
      <c r="AO238">
        <v>233157</v>
      </c>
      <c r="AP238">
        <v>210599</v>
      </c>
      <c r="AQ238">
        <v>263702</v>
      </c>
      <c r="AR238">
        <v>303843</v>
      </c>
      <c r="AS238">
        <v>461307</v>
      </c>
      <c r="AT238">
        <v>476901</v>
      </c>
      <c r="AU238">
        <v>476613</v>
      </c>
      <c r="AV238">
        <v>375629</v>
      </c>
      <c r="AW238">
        <v>503360</v>
      </c>
      <c r="AX238">
        <v>511930</v>
      </c>
      <c r="AY238">
        <v>434961</v>
      </c>
      <c r="AZ238">
        <v>491000</v>
      </c>
      <c r="BA238">
        <v>622000</v>
      </c>
      <c r="BB238">
        <v>620000</v>
      </c>
      <c r="BC238">
        <v>710000</v>
      </c>
      <c r="BD238">
        <v>631000</v>
      </c>
      <c r="BE238">
        <v>674000</v>
      </c>
      <c r="BF238">
        <v>698000</v>
      </c>
      <c r="BG238">
        <v>712000</v>
      </c>
      <c r="BH238">
        <v>907000</v>
      </c>
      <c r="BI238">
        <v>784000</v>
      </c>
      <c r="BJ238">
        <v>686000</v>
      </c>
      <c r="BK238">
        <v>678000</v>
      </c>
      <c r="BL238">
        <v>819000</v>
      </c>
      <c r="BM238">
        <v>1106000</v>
      </c>
      <c r="BN238">
        <v>1307000</v>
      </c>
      <c r="BO238">
        <v>1507000</v>
      </c>
      <c r="BP238">
        <v>1947000</v>
      </c>
      <c r="BQ238">
        <v>2938000</v>
      </c>
      <c r="BR238">
        <v>2891000</v>
      </c>
      <c r="BS238">
        <v>2859000</v>
      </c>
      <c r="BT238">
        <v>2615000</v>
      </c>
      <c r="BU238">
        <v>2021000</v>
      </c>
      <c r="BV238">
        <v>2180000</v>
      </c>
      <c r="BW238">
        <v>2245000</v>
      </c>
      <c r="BX238">
        <v>2244000</v>
      </c>
      <c r="BY238">
        <v>2532000</v>
      </c>
      <c r="BZ238">
        <v>2540000</v>
      </c>
      <c r="CA238">
        <v>1442000</v>
      </c>
      <c r="CB238">
        <v>2248000</v>
      </c>
      <c r="CC238">
        <v>2319000</v>
      </c>
      <c r="CD238">
        <v>2394000</v>
      </c>
      <c r="CE238">
        <v>1918000</v>
      </c>
    </row>
    <row r="239" spans="1:83" x14ac:dyDescent="0.35">
      <c r="A239" s="9" t="str">
        <f t="shared" si="3"/>
        <v>0510.051.97</v>
      </c>
      <c r="B239" s="52" t="e">
        <f>+IF(MATCH(A239,List!H$10:H$145,0),"Targeted")</f>
        <v>#N/A</v>
      </c>
      <c r="C239" s="65"/>
      <c r="D239" s="52"/>
      <c r="E239" s="16" t="s">
        <v>296</v>
      </c>
      <c r="F239" s="16" t="s">
        <v>297</v>
      </c>
      <c r="G239" s="16" t="s">
        <v>702</v>
      </c>
      <c r="H239" s="16" t="s">
        <v>703</v>
      </c>
      <c r="I239" s="16" t="s">
        <v>707</v>
      </c>
      <c r="J239" s="16" t="s">
        <v>708</v>
      </c>
      <c r="K239" s="17" t="s">
        <v>314</v>
      </c>
      <c r="L239" s="18" t="s">
        <v>301</v>
      </c>
      <c r="M239" s="195" t="s">
        <v>302</v>
      </c>
      <c r="N239" s="16" t="s">
        <v>303</v>
      </c>
      <c r="O239" s="17" t="s">
        <v>346</v>
      </c>
      <c r="P239" s="17" t="s">
        <v>305</v>
      </c>
      <c r="Q239" s="17" t="s">
        <v>306</v>
      </c>
      <c r="R239">
        <v>0</v>
      </c>
      <c r="S239">
        <v>0</v>
      </c>
      <c r="T239">
        <v>0</v>
      </c>
      <c r="U239">
        <v>0</v>
      </c>
      <c r="V239">
        <v>0</v>
      </c>
      <c r="W239">
        <v>0</v>
      </c>
      <c r="X239">
        <v>0</v>
      </c>
      <c r="Y239">
        <v>0</v>
      </c>
      <c r="Z239">
        <v>0</v>
      </c>
      <c r="AA239">
        <v>0</v>
      </c>
      <c r="AB239">
        <v>0</v>
      </c>
      <c r="AC239">
        <v>0</v>
      </c>
      <c r="AD239">
        <v>0</v>
      </c>
      <c r="AE239">
        <v>0</v>
      </c>
      <c r="AF239">
        <v>0</v>
      </c>
      <c r="AG239" s="19">
        <v>0</v>
      </c>
      <c r="AH239">
        <v>0</v>
      </c>
      <c r="AI239">
        <v>0</v>
      </c>
      <c r="AJ239">
        <v>0</v>
      </c>
      <c r="AK239">
        <v>0</v>
      </c>
      <c r="AL239">
        <v>0</v>
      </c>
      <c r="AM239">
        <v>0</v>
      </c>
      <c r="AN239">
        <v>0</v>
      </c>
      <c r="AO239">
        <v>0</v>
      </c>
      <c r="AP239">
        <v>0</v>
      </c>
      <c r="AQ239">
        <v>0</v>
      </c>
      <c r="AR239">
        <v>0</v>
      </c>
      <c r="AS239">
        <v>0</v>
      </c>
      <c r="AT239">
        <v>0</v>
      </c>
      <c r="AU239">
        <v>18255</v>
      </c>
      <c r="AV239">
        <v>191237</v>
      </c>
      <c r="AW239">
        <v>370743</v>
      </c>
      <c r="AX239">
        <v>798123</v>
      </c>
      <c r="AY239">
        <v>1698668</v>
      </c>
      <c r="AZ239">
        <v>3000000</v>
      </c>
      <c r="BA239">
        <v>3121000</v>
      </c>
      <c r="BB239">
        <v>2883000</v>
      </c>
      <c r="BC239">
        <v>2423000</v>
      </c>
      <c r="BD239">
        <v>2117000</v>
      </c>
      <c r="BE239">
        <v>1478000</v>
      </c>
      <c r="BF239">
        <v>1342000</v>
      </c>
      <c r="BG239">
        <v>872000</v>
      </c>
      <c r="BH239">
        <v>520000</v>
      </c>
      <c r="BI239">
        <v>619000</v>
      </c>
      <c r="BJ239">
        <v>-216000</v>
      </c>
      <c r="BK239">
        <v>400000</v>
      </c>
      <c r="BL239">
        <v>541000</v>
      </c>
      <c r="BM239">
        <v>484000</v>
      </c>
      <c r="BN239">
        <v>481000</v>
      </c>
      <c r="BO239">
        <v>461000</v>
      </c>
      <c r="BP239">
        <v>398000</v>
      </c>
      <c r="BQ239">
        <v>400000</v>
      </c>
      <c r="BR239">
        <v>387000</v>
      </c>
      <c r="BS239">
        <v>365000</v>
      </c>
      <c r="BT239">
        <v>201000</v>
      </c>
      <c r="BU239">
        <v>60000</v>
      </c>
      <c r="BV239">
        <v>24000</v>
      </c>
      <c r="BW239">
        <v>19000</v>
      </c>
      <c r="BX239">
        <v>7000</v>
      </c>
      <c r="BY239">
        <v>12000</v>
      </c>
      <c r="BZ239">
        <v>17000</v>
      </c>
      <c r="CA239">
        <v>10000</v>
      </c>
      <c r="CB239">
        <v>0</v>
      </c>
      <c r="CC239">
        <v>0</v>
      </c>
      <c r="CD239">
        <v>0</v>
      </c>
      <c r="CE239">
        <v>0</v>
      </c>
    </row>
    <row r="240" spans="1:83" x14ac:dyDescent="0.35">
      <c r="A240" s="9" t="str">
        <f t="shared" si="3"/>
        <v>0512.051.97</v>
      </c>
      <c r="B240" s="52" t="e">
        <f>+IF(MATCH(A240,List!H$10:H$145,0),"Targeted")</f>
        <v>#N/A</v>
      </c>
      <c r="C240" s="65"/>
      <c r="D240" s="52"/>
      <c r="E240" s="16" t="s">
        <v>296</v>
      </c>
      <c r="F240" s="16" t="s">
        <v>297</v>
      </c>
      <c r="G240" s="16" t="s">
        <v>702</v>
      </c>
      <c r="H240" s="16" t="s">
        <v>703</v>
      </c>
      <c r="I240" s="16" t="s">
        <v>228</v>
      </c>
      <c r="J240" s="16" t="s">
        <v>709</v>
      </c>
      <c r="K240" s="17" t="s">
        <v>314</v>
      </c>
      <c r="L240" s="18" t="s">
        <v>301</v>
      </c>
      <c r="M240" s="195" t="s">
        <v>302</v>
      </c>
      <c r="N240" s="16" t="s">
        <v>303</v>
      </c>
      <c r="O240" s="17" t="s">
        <v>346</v>
      </c>
      <c r="P240" s="17" t="s">
        <v>305</v>
      </c>
      <c r="Q240" s="17" t="s">
        <v>306</v>
      </c>
      <c r="R240">
        <v>0</v>
      </c>
      <c r="S240">
        <v>0</v>
      </c>
      <c r="T240">
        <v>0</v>
      </c>
      <c r="U240">
        <v>0</v>
      </c>
      <c r="V240">
        <v>0</v>
      </c>
      <c r="W240">
        <v>0</v>
      </c>
      <c r="X240">
        <v>0</v>
      </c>
      <c r="Y240">
        <v>0</v>
      </c>
      <c r="Z240">
        <v>0</v>
      </c>
      <c r="AA240">
        <v>0</v>
      </c>
      <c r="AB240">
        <v>0</v>
      </c>
      <c r="AC240">
        <v>0</v>
      </c>
      <c r="AD240">
        <v>0</v>
      </c>
      <c r="AE240">
        <v>0</v>
      </c>
      <c r="AF240">
        <v>0</v>
      </c>
      <c r="AG240" s="19">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86000</v>
      </c>
      <c r="BL240">
        <v>1062000</v>
      </c>
      <c r="BM240">
        <v>3856000</v>
      </c>
      <c r="BN240">
        <v>7793000</v>
      </c>
      <c r="BO240">
        <v>8727000</v>
      </c>
      <c r="BP240">
        <v>7482000</v>
      </c>
      <c r="BQ240">
        <v>2095000</v>
      </c>
      <c r="BR240">
        <v>639000</v>
      </c>
      <c r="BS240">
        <v>146000</v>
      </c>
      <c r="BT240">
        <v>35000</v>
      </c>
      <c r="BU240">
        <v>29000</v>
      </c>
      <c r="BV240">
        <v>15000</v>
      </c>
      <c r="BW240">
        <v>20000</v>
      </c>
      <c r="BX240">
        <v>10000</v>
      </c>
      <c r="BY240">
        <v>8000</v>
      </c>
      <c r="BZ240">
        <v>99000</v>
      </c>
      <c r="CA240">
        <v>50000</v>
      </c>
      <c r="CB240">
        <v>0</v>
      </c>
      <c r="CC240">
        <v>0</v>
      </c>
      <c r="CD240">
        <v>0</v>
      </c>
      <c r="CE240">
        <v>0</v>
      </c>
    </row>
    <row r="241" spans="1:83" x14ac:dyDescent="0.35">
      <c r="A241" s="9" t="str">
        <f t="shared" si="3"/>
        <v>0516.051.97</v>
      </c>
      <c r="B241" s="52" t="e">
        <f>+IF(MATCH(A241,List!H$10:H$145,0),"Targeted")</f>
        <v>#N/A</v>
      </c>
      <c r="C241" s="65"/>
      <c r="D241" s="52"/>
      <c r="E241" s="16" t="s">
        <v>296</v>
      </c>
      <c r="F241" s="16" t="s">
        <v>297</v>
      </c>
      <c r="G241" s="16" t="s">
        <v>702</v>
      </c>
      <c r="H241" s="16" t="s">
        <v>703</v>
      </c>
      <c r="I241" s="16" t="s">
        <v>710</v>
      </c>
      <c r="J241" s="16" t="s">
        <v>711</v>
      </c>
      <c r="K241" s="17" t="s">
        <v>314</v>
      </c>
      <c r="L241" s="18" t="s">
        <v>301</v>
      </c>
      <c r="M241" s="195" t="s">
        <v>302</v>
      </c>
      <c r="N241" s="16" t="s">
        <v>303</v>
      </c>
      <c r="O241" s="17" t="s">
        <v>346</v>
      </c>
      <c r="P241" s="17" t="s">
        <v>305</v>
      </c>
      <c r="Q241" s="17" t="s">
        <v>306</v>
      </c>
      <c r="R241">
        <v>0</v>
      </c>
      <c r="S241">
        <v>0</v>
      </c>
      <c r="T241">
        <v>0</v>
      </c>
      <c r="U241">
        <v>0</v>
      </c>
      <c r="V241">
        <v>0</v>
      </c>
      <c r="W241">
        <v>0</v>
      </c>
      <c r="X241">
        <v>0</v>
      </c>
      <c r="Y241">
        <v>0</v>
      </c>
      <c r="Z241">
        <v>0</v>
      </c>
      <c r="AA241">
        <v>0</v>
      </c>
      <c r="AB241">
        <v>0</v>
      </c>
      <c r="AC241">
        <v>0</v>
      </c>
      <c r="AD241">
        <v>0</v>
      </c>
      <c r="AE241">
        <v>0</v>
      </c>
      <c r="AF241">
        <v>0</v>
      </c>
      <c r="AG241" s="19">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51000</v>
      </c>
      <c r="BT241">
        <v>320000</v>
      </c>
      <c r="BU241">
        <v>363000</v>
      </c>
      <c r="BV241">
        <v>393000</v>
      </c>
      <c r="BW241">
        <v>359000</v>
      </c>
      <c r="BX241">
        <v>394000</v>
      </c>
      <c r="BY241">
        <v>357000</v>
      </c>
      <c r="BZ241">
        <v>585000</v>
      </c>
      <c r="CA241">
        <v>478000</v>
      </c>
      <c r="CB241">
        <v>394000</v>
      </c>
      <c r="CC241">
        <v>298000</v>
      </c>
      <c r="CD241">
        <v>302000</v>
      </c>
      <c r="CE241">
        <v>305000</v>
      </c>
    </row>
    <row r="242" spans="1:83" x14ac:dyDescent="0.35">
      <c r="A242" s="9" t="str">
        <f t="shared" si="3"/>
        <v>0804.051.97</v>
      </c>
      <c r="B242" s="52" t="e">
        <f>+IF(MATCH(A242,List!H$10:H$145,0),"Targeted")</f>
        <v>#N/A</v>
      </c>
      <c r="C242" s="65"/>
      <c r="D242" s="52"/>
      <c r="E242" s="16" t="s">
        <v>296</v>
      </c>
      <c r="F242" s="16" t="s">
        <v>297</v>
      </c>
      <c r="G242" s="16" t="s">
        <v>702</v>
      </c>
      <c r="H242" s="16" t="s">
        <v>703</v>
      </c>
      <c r="I242" s="16" t="s">
        <v>712</v>
      </c>
      <c r="J242" s="16" t="s">
        <v>713</v>
      </c>
      <c r="K242" s="17" t="s">
        <v>314</v>
      </c>
      <c r="L242" s="18" t="s">
        <v>301</v>
      </c>
      <c r="M242" s="195" t="s">
        <v>302</v>
      </c>
      <c r="N242" s="16" t="s">
        <v>303</v>
      </c>
      <c r="O242" s="17" t="s">
        <v>346</v>
      </c>
      <c r="P242" s="17" t="s">
        <v>305</v>
      </c>
      <c r="Q242" s="17" t="s">
        <v>306</v>
      </c>
      <c r="R242">
        <v>0</v>
      </c>
      <c r="S242">
        <v>0</v>
      </c>
      <c r="T242">
        <v>0</v>
      </c>
      <c r="U242">
        <v>0</v>
      </c>
      <c r="V242">
        <v>0</v>
      </c>
      <c r="W242">
        <v>0</v>
      </c>
      <c r="X242">
        <v>0</v>
      </c>
      <c r="Y242">
        <v>0</v>
      </c>
      <c r="Z242">
        <v>0</v>
      </c>
      <c r="AA242">
        <v>0</v>
      </c>
      <c r="AB242">
        <v>0</v>
      </c>
      <c r="AC242">
        <v>0</v>
      </c>
      <c r="AD242">
        <v>0</v>
      </c>
      <c r="AE242">
        <v>0</v>
      </c>
      <c r="AF242">
        <v>0</v>
      </c>
      <c r="AG242" s="19">
        <v>0</v>
      </c>
      <c r="AH242">
        <v>0</v>
      </c>
      <c r="AI242">
        <v>0</v>
      </c>
      <c r="AJ242">
        <v>0</v>
      </c>
      <c r="AK242">
        <v>0</v>
      </c>
      <c r="AL242">
        <v>0</v>
      </c>
      <c r="AM242">
        <v>0</v>
      </c>
      <c r="AN242">
        <v>0</v>
      </c>
      <c r="AO242">
        <v>141853</v>
      </c>
      <c r="AP242">
        <v>125425</v>
      </c>
      <c r="AQ242">
        <v>179564</v>
      </c>
      <c r="AR242">
        <v>223010</v>
      </c>
      <c r="AS242">
        <v>327437</v>
      </c>
      <c r="AT242">
        <v>301424</v>
      </c>
      <c r="AU242">
        <v>486671</v>
      </c>
      <c r="AV242">
        <v>333587</v>
      </c>
      <c r="AW242">
        <v>303263</v>
      </c>
      <c r="AX242">
        <v>328957</v>
      </c>
      <c r="AY242">
        <v>100012</v>
      </c>
      <c r="AZ242">
        <v>197000</v>
      </c>
      <c r="BA242">
        <v>187000</v>
      </c>
      <c r="BB242">
        <v>177000</v>
      </c>
      <c r="BC242">
        <v>152000</v>
      </c>
      <c r="BD242">
        <v>68000</v>
      </c>
      <c r="BE242">
        <v>177000</v>
      </c>
      <c r="BF242">
        <v>98000</v>
      </c>
      <c r="BG242">
        <v>188000</v>
      </c>
      <c r="BH242">
        <v>195000</v>
      </c>
      <c r="BI242">
        <v>176000</v>
      </c>
      <c r="BJ242">
        <v>181000</v>
      </c>
      <c r="BK242">
        <v>171000</v>
      </c>
      <c r="BL242">
        <v>151000</v>
      </c>
      <c r="BM242">
        <v>249000</v>
      </c>
      <c r="BN242">
        <v>231000</v>
      </c>
      <c r="BO242">
        <v>192000</v>
      </c>
      <c r="BP242">
        <v>194000</v>
      </c>
      <c r="BQ242">
        <v>142000</v>
      </c>
      <c r="BR242">
        <v>91000</v>
      </c>
      <c r="BS242">
        <v>151000</v>
      </c>
      <c r="BT242">
        <v>112000</v>
      </c>
      <c r="BU242">
        <v>133000</v>
      </c>
      <c r="BV242">
        <v>107000</v>
      </c>
      <c r="BW242">
        <v>115000</v>
      </c>
      <c r="BX242">
        <v>128000</v>
      </c>
      <c r="BY242">
        <v>86000</v>
      </c>
      <c r="BZ242">
        <v>323000</v>
      </c>
      <c r="CA242">
        <v>365000</v>
      </c>
      <c r="CB242">
        <v>370000</v>
      </c>
      <c r="CC242">
        <v>377000</v>
      </c>
      <c r="CD242">
        <v>318000</v>
      </c>
      <c r="CE242">
        <v>218000</v>
      </c>
    </row>
    <row r="243" spans="1:83" x14ac:dyDescent="0.35">
      <c r="A243" s="9" t="str">
        <f t="shared" si="3"/>
        <v>1205.051.17</v>
      </c>
      <c r="B243" s="52" t="e">
        <f>+IF(MATCH(A243,List!H$10:H$145,0),"Targeted")</f>
        <v>#N/A</v>
      </c>
      <c r="C243" s="65"/>
      <c r="D243" s="52"/>
      <c r="E243" s="16" t="s">
        <v>296</v>
      </c>
      <c r="F243" s="16" t="s">
        <v>297</v>
      </c>
      <c r="G243" s="16" t="s">
        <v>702</v>
      </c>
      <c r="H243" s="16" t="s">
        <v>703</v>
      </c>
      <c r="I243" s="16" t="s">
        <v>714</v>
      </c>
      <c r="J243" s="16" t="s">
        <v>715</v>
      </c>
      <c r="K243" s="17" t="s">
        <v>317</v>
      </c>
      <c r="L243" s="18" t="s">
        <v>301</v>
      </c>
      <c r="M243" s="195" t="s">
        <v>302</v>
      </c>
      <c r="N243" s="16" t="s">
        <v>303</v>
      </c>
      <c r="O243" s="17" t="s">
        <v>346</v>
      </c>
      <c r="P243" s="17" t="s">
        <v>305</v>
      </c>
      <c r="Q243" s="17" t="s">
        <v>306</v>
      </c>
      <c r="R243">
        <v>0</v>
      </c>
      <c r="S243">
        <v>0</v>
      </c>
      <c r="T243">
        <v>0</v>
      </c>
      <c r="U243">
        <v>0</v>
      </c>
      <c r="V243">
        <v>0</v>
      </c>
      <c r="W243">
        <v>0</v>
      </c>
      <c r="X243">
        <v>0</v>
      </c>
      <c r="Y243">
        <v>0</v>
      </c>
      <c r="Z243">
        <v>0</v>
      </c>
      <c r="AA243">
        <v>0</v>
      </c>
      <c r="AB243">
        <v>0</v>
      </c>
      <c r="AC243">
        <v>0</v>
      </c>
      <c r="AD243">
        <v>0</v>
      </c>
      <c r="AE243">
        <v>0</v>
      </c>
      <c r="AF243">
        <v>0</v>
      </c>
      <c r="AG243" s="19">
        <v>0</v>
      </c>
      <c r="AH243">
        <v>0</v>
      </c>
      <c r="AI243">
        <v>0</v>
      </c>
      <c r="AJ243">
        <v>0</v>
      </c>
      <c r="AK243">
        <v>0</v>
      </c>
      <c r="AL243">
        <v>0</v>
      </c>
      <c r="AM243">
        <v>0</v>
      </c>
      <c r="AN243">
        <v>0</v>
      </c>
      <c r="AO243">
        <v>1027732</v>
      </c>
      <c r="AP243">
        <v>1232000</v>
      </c>
      <c r="AQ243">
        <v>1352363</v>
      </c>
      <c r="AR243">
        <v>1523160</v>
      </c>
      <c r="AS243">
        <v>1709524</v>
      </c>
      <c r="AT243">
        <v>1474950</v>
      </c>
      <c r="AU243">
        <v>1376193</v>
      </c>
      <c r="AV243">
        <v>848591</v>
      </c>
      <c r="AW243">
        <v>1041897</v>
      </c>
      <c r="AX243">
        <v>884636</v>
      </c>
      <c r="AY243">
        <v>563915</v>
      </c>
      <c r="AZ243">
        <v>763000</v>
      </c>
      <c r="BA243">
        <v>489000</v>
      </c>
      <c r="BB243">
        <v>555000</v>
      </c>
      <c r="BC243">
        <v>754000</v>
      </c>
      <c r="BD243">
        <v>675000</v>
      </c>
      <c r="BE243">
        <v>787000</v>
      </c>
      <c r="BF243">
        <v>775000</v>
      </c>
      <c r="BG243">
        <v>912000</v>
      </c>
      <c r="BH243">
        <v>1053000</v>
      </c>
      <c r="BI243">
        <v>1232000</v>
      </c>
      <c r="BJ243">
        <v>1090000</v>
      </c>
      <c r="BK243">
        <v>1095000</v>
      </c>
      <c r="BL243">
        <v>1187000</v>
      </c>
      <c r="BM243">
        <v>1357000</v>
      </c>
      <c r="BN243">
        <v>1798000</v>
      </c>
      <c r="BO243">
        <v>2745000</v>
      </c>
      <c r="BP243">
        <v>2588000</v>
      </c>
      <c r="BQ243">
        <v>2731000</v>
      </c>
      <c r="BR243">
        <v>2528000</v>
      </c>
      <c r="BS243">
        <v>1847000</v>
      </c>
      <c r="BT243">
        <v>1682000</v>
      </c>
      <c r="BU243">
        <v>1418000</v>
      </c>
      <c r="BV243">
        <v>1356000</v>
      </c>
      <c r="BW243">
        <v>1505000</v>
      </c>
      <c r="BX243">
        <v>1520000</v>
      </c>
      <c r="BY243">
        <v>2112000</v>
      </c>
      <c r="BZ243">
        <v>518000</v>
      </c>
      <c r="CA243">
        <v>2999000</v>
      </c>
      <c r="CB243">
        <v>2831000</v>
      </c>
      <c r="CC243">
        <v>3072000</v>
      </c>
      <c r="CD243">
        <v>3217000</v>
      </c>
      <c r="CE243">
        <v>2732000</v>
      </c>
    </row>
    <row r="244" spans="1:83" x14ac:dyDescent="0.35">
      <c r="A244" s="9" t="str">
        <f t="shared" si="3"/>
        <v>1235.051.17</v>
      </c>
      <c r="B244" s="52" t="e">
        <f>+IF(MATCH(A244,List!H$10:H$145,0),"Targeted")</f>
        <v>#N/A</v>
      </c>
      <c r="C244" s="65"/>
      <c r="D244" s="52"/>
      <c r="E244" s="16" t="s">
        <v>296</v>
      </c>
      <c r="F244" s="16" t="s">
        <v>297</v>
      </c>
      <c r="G244" s="16" t="s">
        <v>702</v>
      </c>
      <c r="H244" s="16" t="s">
        <v>703</v>
      </c>
      <c r="I244" s="16" t="s">
        <v>716</v>
      </c>
      <c r="J244" s="16" t="s">
        <v>717</v>
      </c>
      <c r="K244" s="17" t="s">
        <v>317</v>
      </c>
      <c r="L244" s="18" t="s">
        <v>301</v>
      </c>
      <c r="M244" s="195" t="s">
        <v>302</v>
      </c>
      <c r="N244" s="16" t="s">
        <v>303</v>
      </c>
      <c r="O244" s="17" t="s">
        <v>346</v>
      </c>
      <c r="P244" s="17" t="s">
        <v>305</v>
      </c>
      <c r="Q244" s="17" t="s">
        <v>306</v>
      </c>
      <c r="R244">
        <v>0</v>
      </c>
      <c r="S244">
        <v>0</v>
      </c>
      <c r="T244">
        <v>0</v>
      </c>
      <c r="U244">
        <v>0</v>
      </c>
      <c r="V244">
        <v>0</v>
      </c>
      <c r="W244">
        <v>0</v>
      </c>
      <c r="X244">
        <v>0</v>
      </c>
      <c r="Y244">
        <v>0</v>
      </c>
      <c r="Z244">
        <v>0</v>
      </c>
      <c r="AA244">
        <v>0</v>
      </c>
      <c r="AB244">
        <v>0</v>
      </c>
      <c r="AC244">
        <v>0</v>
      </c>
      <c r="AD244">
        <v>0</v>
      </c>
      <c r="AE244">
        <v>0</v>
      </c>
      <c r="AF244">
        <v>0</v>
      </c>
      <c r="AG244" s="19">
        <v>0</v>
      </c>
      <c r="AH244">
        <v>0</v>
      </c>
      <c r="AI244">
        <v>0</v>
      </c>
      <c r="AJ244">
        <v>0</v>
      </c>
      <c r="AK244">
        <v>0</v>
      </c>
      <c r="AL244">
        <v>0</v>
      </c>
      <c r="AM244">
        <v>0</v>
      </c>
      <c r="AN244">
        <v>0</v>
      </c>
      <c r="AO244">
        <v>25578</v>
      </c>
      <c r="AP244">
        <v>34664</v>
      </c>
      <c r="AQ244">
        <v>42588</v>
      </c>
      <c r="AR244">
        <v>45840</v>
      </c>
      <c r="AS244">
        <v>46872</v>
      </c>
      <c r="AT244">
        <v>59689</v>
      </c>
      <c r="AU244">
        <v>62199</v>
      </c>
      <c r="AV244">
        <v>22423</v>
      </c>
      <c r="AW244">
        <v>47857</v>
      </c>
      <c r="AX244">
        <v>41618</v>
      </c>
      <c r="AY244">
        <v>21881</v>
      </c>
      <c r="AZ244">
        <v>43000</v>
      </c>
      <c r="BA244">
        <v>37000</v>
      </c>
      <c r="BB244">
        <v>24000</v>
      </c>
      <c r="BC244">
        <v>30000</v>
      </c>
      <c r="BD244">
        <v>48000</v>
      </c>
      <c r="BE244">
        <v>67000</v>
      </c>
      <c r="BF244">
        <v>1000</v>
      </c>
      <c r="BG244">
        <v>37000</v>
      </c>
      <c r="BH244">
        <v>65000</v>
      </c>
      <c r="BI244">
        <v>71000</v>
      </c>
      <c r="BJ244">
        <v>57000</v>
      </c>
      <c r="BK244">
        <v>33000</v>
      </c>
      <c r="BL244">
        <v>42000</v>
      </c>
      <c r="BM244">
        <v>68000</v>
      </c>
      <c r="BN244">
        <v>74000</v>
      </c>
      <c r="BO244">
        <v>57000</v>
      </c>
      <c r="BP244">
        <v>73000</v>
      </c>
      <c r="BQ244">
        <v>78000</v>
      </c>
      <c r="BR244">
        <v>46000</v>
      </c>
      <c r="BS244">
        <v>27000</v>
      </c>
      <c r="BT244">
        <v>15000</v>
      </c>
      <c r="BU244">
        <v>35000</v>
      </c>
      <c r="BV244">
        <v>38000</v>
      </c>
      <c r="BW244">
        <v>26000</v>
      </c>
      <c r="BX244">
        <v>43000</v>
      </c>
      <c r="BY244">
        <v>69000</v>
      </c>
      <c r="BZ244">
        <v>16000</v>
      </c>
      <c r="CA244">
        <v>67000</v>
      </c>
      <c r="CB244">
        <v>66000</v>
      </c>
      <c r="CC244">
        <v>70000</v>
      </c>
      <c r="CD244">
        <v>73000</v>
      </c>
      <c r="CE244">
        <v>73000</v>
      </c>
    </row>
    <row r="245" spans="1:83" x14ac:dyDescent="0.35">
      <c r="A245" s="9" t="str">
        <f t="shared" si="3"/>
        <v>2050.051.21</v>
      </c>
      <c r="B245" s="52" t="e">
        <f>+IF(MATCH(A245,List!H$10:H$145,0),"Targeted")</f>
        <v>#N/A</v>
      </c>
      <c r="C245" s="65"/>
      <c r="D245" s="52"/>
      <c r="E245" s="16" t="s">
        <v>296</v>
      </c>
      <c r="F245" s="16" t="s">
        <v>297</v>
      </c>
      <c r="G245" s="16" t="s">
        <v>702</v>
      </c>
      <c r="H245" s="16" t="s">
        <v>703</v>
      </c>
      <c r="I245" s="16" t="s">
        <v>718</v>
      </c>
      <c r="J245" s="16" t="s">
        <v>719</v>
      </c>
      <c r="K245" s="17" t="s">
        <v>309</v>
      </c>
      <c r="L245" s="18" t="s">
        <v>301</v>
      </c>
      <c r="M245" s="195" t="s">
        <v>302</v>
      </c>
      <c r="N245" s="16" t="s">
        <v>303</v>
      </c>
      <c r="O245" s="17" t="s">
        <v>346</v>
      </c>
      <c r="P245" s="17" t="s">
        <v>305</v>
      </c>
      <c r="Q245" s="17" t="s">
        <v>306</v>
      </c>
      <c r="R245">
        <v>0</v>
      </c>
      <c r="S245">
        <v>0</v>
      </c>
      <c r="T245">
        <v>0</v>
      </c>
      <c r="U245">
        <v>0</v>
      </c>
      <c r="V245">
        <v>0</v>
      </c>
      <c r="W245">
        <v>0</v>
      </c>
      <c r="X245">
        <v>0</v>
      </c>
      <c r="Y245">
        <v>0</v>
      </c>
      <c r="Z245">
        <v>0</v>
      </c>
      <c r="AA245">
        <v>0</v>
      </c>
      <c r="AB245">
        <v>0</v>
      </c>
      <c r="AC245">
        <v>0</v>
      </c>
      <c r="AD245">
        <v>0</v>
      </c>
      <c r="AE245">
        <v>0</v>
      </c>
      <c r="AF245">
        <v>0</v>
      </c>
      <c r="AG245" s="19">
        <v>0</v>
      </c>
      <c r="AH245">
        <v>0</v>
      </c>
      <c r="AI245">
        <v>0</v>
      </c>
      <c r="AJ245">
        <v>0</v>
      </c>
      <c r="AK245">
        <v>0</v>
      </c>
      <c r="AL245">
        <v>0</v>
      </c>
      <c r="AM245">
        <v>0</v>
      </c>
      <c r="AN245">
        <v>0</v>
      </c>
      <c r="AO245">
        <v>874276</v>
      </c>
      <c r="AP245">
        <v>988313</v>
      </c>
      <c r="AQ245">
        <v>1360438</v>
      </c>
      <c r="AR245">
        <v>1807063</v>
      </c>
      <c r="AS245">
        <v>1535727</v>
      </c>
      <c r="AT245">
        <v>1194231</v>
      </c>
      <c r="AU245">
        <v>1000011</v>
      </c>
      <c r="AV245">
        <v>726373</v>
      </c>
      <c r="AW245">
        <v>546165</v>
      </c>
      <c r="AX245">
        <v>802159</v>
      </c>
      <c r="AY245">
        <v>678800</v>
      </c>
      <c r="AZ245">
        <v>677000</v>
      </c>
      <c r="BA245">
        <v>636000</v>
      </c>
      <c r="BB245">
        <v>598000</v>
      </c>
      <c r="BC245">
        <v>661000</v>
      </c>
      <c r="BD245">
        <v>788000</v>
      </c>
      <c r="BE245">
        <v>798000</v>
      </c>
      <c r="BF245">
        <v>831000</v>
      </c>
      <c r="BG245">
        <v>854000</v>
      </c>
      <c r="BH245">
        <v>1314000</v>
      </c>
      <c r="BI245">
        <v>1507000</v>
      </c>
      <c r="BJ245">
        <v>1536000</v>
      </c>
      <c r="BK245">
        <v>1805000</v>
      </c>
      <c r="BL245">
        <v>1983000</v>
      </c>
      <c r="BM245">
        <v>2134000</v>
      </c>
      <c r="BN245">
        <v>3580000</v>
      </c>
      <c r="BO245">
        <v>4834000</v>
      </c>
      <c r="BP245">
        <v>4364000</v>
      </c>
      <c r="BQ245">
        <v>3552000</v>
      </c>
      <c r="BR245">
        <v>3129000</v>
      </c>
      <c r="BS245">
        <v>2252000</v>
      </c>
      <c r="BT245">
        <v>1467000</v>
      </c>
      <c r="BU245">
        <v>1284000</v>
      </c>
      <c r="BV245">
        <v>1262000</v>
      </c>
      <c r="BW245">
        <v>969000</v>
      </c>
      <c r="BX245">
        <v>1302000</v>
      </c>
      <c r="BY245">
        <v>1133000</v>
      </c>
      <c r="BZ245">
        <v>2159000</v>
      </c>
      <c r="CA245">
        <v>1971000</v>
      </c>
      <c r="CB245">
        <v>2165000</v>
      </c>
      <c r="CC245">
        <v>2227000</v>
      </c>
      <c r="CD245">
        <v>2186000</v>
      </c>
      <c r="CE245">
        <v>2156000</v>
      </c>
    </row>
    <row r="246" spans="1:83" x14ac:dyDescent="0.35">
      <c r="A246" s="9" t="str">
        <f t="shared" si="3"/>
        <v>2085.051.21</v>
      </c>
      <c r="B246" s="52" t="e">
        <f>+IF(MATCH(A246,List!H$10:H$145,0),"Targeted")</f>
        <v>#N/A</v>
      </c>
      <c r="C246" s="65"/>
      <c r="D246" s="52"/>
      <c r="E246" s="16" t="s">
        <v>296</v>
      </c>
      <c r="F246" s="16" t="s">
        <v>297</v>
      </c>
      <c r="G246" s="16" t="s">
        <v>702</v>
      </c>
      <c r="H246" s="16" t="s">
        <v>703</v>
      </c>
      <c r="I246" s="16" t="s">
        <v>720</v>
      </c>
      <c r="J246" s="16" t="s">
        <v>721</v>
      </c>
      <c r="K246" s="17" t="s">
        <v>309</v>
      </c>
      <c r="L246" s="18" t="s">
        <v>301</v>
      </c>
      <c r="M246" s="195" t="s">
        <v>302</v>
      </c>
      <c r="N246" s="16" t="s">
        <v>303</v>
      </c>
      <c r="O246" s="17" t="s">
        <v>346</v>
      </c>
      <c r="P246" s="17" t="s">
        <v>305</v>
      </c>
      <c r="Q246" s="17" t="s">
        <v>306</v>
      </c>
      <c r="R246">
        <v>0</v>
      </c>
      <c r="S246">
        <v>0</v>
      </c>
      <c r="T246">
        <v>0</v>
      </c>
      <c r="U246">
        <v>0</v>
      </c>
      <c r="V246">
        <v>0</v>
      </c>
      <c r="W246">
        <v>0</v>
      </c>
      <c r="X246">
        <v>0</v>
      </c>
      <c r="Y246">
        <v>0</v>
      </c>
      <c r="Z246">
        <v>0</v>
      </c>
      <c r="AA246">
        <v>0</v>
      </c>
      <c r="AB246">
        <v>0</v>
      </c>
      <c r="AC246">
        <v>0</v>
      </c>
      <c r="AD246">
        <v>0</v>
      </c>
      <c r="AE246">
        <v>0</v>
      </c>
      <c r="AF246">
        <v>0</v>
      </c>
      <c r="AG246" s="19">
        <v>0</v>
      </c>
      <c r="AH246">
        <v>0</v>
      </c>
      <c r="AI246">
        <v>0</v>
      </c>
      <c r="AJ246">
        <v>0</v>
      </c>
      <c r="AK246">
        <v>0</v>
      </c>
      <c r="AL246">
        <v>0</v>
      </c>
      <c r="AM246">
        <v>0</v>
      </c>
      <c r="AN246">
        <v>0</v>
      </c>
      <c r="AO246">
        <v>1777</v>
      </c>
      <c r="AP246">
        <v>36529</v>
      </c>
      <c r="AQ246">
        <v>3420</v>
      </c>
      <c r="AR246">
        <v>7812</v>
      </c>
      <c r="AS246">
        <v>2278</v>
      </c>
      <c r="AT246">
        <v>10201</v>
      </c>
      <c r="AU246">
        <v>20867</v>
      </c>
      <c r="AV246">
        <v>-621</v>
      </c>
      <c r="AW246">
        <v>20986</v>
      </c>
      <c r="AX246">
        <v>170380</v>
      </c>
      <c r="AY246">
        <v>200328</v>
      </c>
      <c r="AZ246">
        <v>244000</v>
      </c>
      <c r="BA246">
        <v>242000</v>
      </c>
      <c r="BB246">
        <v>206000</v>
      </c>
      <c r="BC246">
        <v>160000</v>
      </c>
      <c r="BD246">
        <v>153000</v>
      </c>
      <c r="BE246">
        <v>138000</v>
      </c>
      <c r="BF246">
        <v>155000</v>
      </c>
      <c r="BG246">
        <v>216000</v>
      </c>
      <c r="BH246">
        <v>273000</v>
      </c>
      <c r="BI246">
        <v>320000</v>
      </c>
      <c r="BJ246">
        <v>364000</v>
      </c>
      <c r="BK246">
        <v>442000</v>
      </c>
      <c r="BL246">
        <v>505000</v>
      </c>
      <c r="BM246">
        <v>648000</v>
      </c>
      <c r="BN246">
        <v>666000</v>
      </c>
      <c r="BO246">
        <v>664000</v>
      </c>
      <c r="BP246">
        <v>638000</v>
      </c>
      <c r="BQ246">
        <v>644000</v>
      </c>
      <c r="BR246">
        <v>706000</v>
      </c>
      <c r="BS246">
        <v>616000</v>
      </c>
      <c r="BT246">
        <v>500000</v>
      </c>
      <c r="BU246">
        <v>328000</v>
      </c>
      <c r="BV246">
        <v>280000</v>
      </c>
      <c r="BW246">
        <v>235000</v>
      </c>
      <c r="BX246">
        <v>271000</v>
      </c>
      <c r="BY246">
        <v>351000</v>
      </c>
      <c r="BZ246">
        <v>121000</v>
      </c>
      <c r="CA246">
        <v>493000</v>
      </c>
      <c r="CB246">
        <v>454000</v>
      </c>
      <c r="CC246">
        <v>383000</v>
      </c>
      <c r="CD246">
        <v>314000</v>
      </c>
      <c r="CE246">
        <v>271000</v>
      </c>
    </row>
    <row r="247" spans="1:83" x14ac:dyDescent="0.35">
      <c r="A247" s="9" t="str">
        <f t="shared" si="3"/>
        <v>2085.051.21</v>
      </c>
      <c r="B247" s="52" t="e">
        <f>+IF(MATCH(A247,List!H$10:H$145,0),"Targeted")</f>
        <v>#N/A</v>
      </c>
      <c r="C247" s="65"/>
      <c r="D247" s="52"/>
      <c r="E247" s="16" t="s">
        <v>296</v>
      </c>
      <c r="F247" s="16" t="s">
        <v>297</v>
      </c>
      <c r="G247" s="16" t="s">
        <v>702</v>
      </c>
      <c r="H247" s="16" t="s">
        <v>703</v>
      </c>
      <c r="I247" s="16" t="s">
        <v>720</v>
      </c>
      <c r="J247" s="16" t="s">
        <v>721</v>
      </c>
      <c r="K247" s="17" t="s">
        <v>309</v>
      </c>
      <c r="L247" s="18" t="s">
        <v>301</v>
      </c>
      <c r="M247" s="195" t="s">
        <v>302</v>
      </c>
      <c r="N247" s="16" t="s">
        <v>303</v>
      </c>
      <c r="O247" s="17" t="s">
        <v>346</v>
      </c>
      <c r="P247" s="17" t="s">
        <v>524</v>
      </c>
      <c r="Q247" s="17" t="s">
        <v>306</v>
      </c>
      <c r="R247">
        <v>0</v>
      </c>
      <c r="S247">
        <v>0</v>
      </c>
      <c r="T247">
        <v>0</v>
      </c>
      <c r="U247">
        <v>0</v>
      </c>
      <c r="V247">
        <v>0</v>
      </c>
      <c r="W247">
        <v>0</v>
      </c>
      <c r="X247">
        <v>0</v>
      </c>
      <c r="Y247">
        <v>0</v>
      </c>
      <c r="Z247">
        <v>0</v>
      </c>
      <c r="AA247">
        <v>0</v>
      </c>
      <c r="AB247">
        <v>0</v>
      </c>
      <c r="AC247">
        <v>0</v>
      </c>
      <c r="AD247">
        <v>0</v>
      </c>
      <c r="AE247">
        <v>0</v>
      </c>
      <c r="AF247">
        <v>0</v>
      </c>
      <c r="AG247" s="19">
        <v>0</v>
      </c>
      <c r="AH247">
        <v>0</v>
      </c>
      <c r="AI247">
        <v>0</v>
      </c>
      <c r="AJ247">
        <v>0</v>
      </c>
      <c r="AK247">
        <v>0</v>
      </c>
      <c r="AL247">
        <v>0</v>
      </c>
      <c r="AM247">
        <v>0</v>
      </c>
      <c r="AN247">
        <v>0</v>
      </c>
      <c r="AO247">
        <v>40193</v>
      </c>
      <c r="AP247">
        <v>51998</v>
      </c>
      <c r="AQ247">
        <v>95337</v>
      </c>
      <c r="AR247">
        <v>106534</v>
      </c>
      <c r="AS247">
        <v>104318</v>
      </c>
      <c r="AT247">
        <v>130750</v>
      </c>
      <c r="AU247">
        <v>150000</v>
      </c>
      <c r="AV247">
        <v>104444</v>
      </c>
      <c r="AW247">
        <v>218380</v>
      </c>
      <c r="AX247">
        <v>53140</v>
      </c>
      <c r="AY247">
        <v>9970</v>
      </c>
      <c r="AZ247">
        <v>4000</v>
      </c>
      <c r="BA247">
        <v>15000</v>
      </c>
      <c r="BB247">
        <v>0</v>
      </c>
      <c r="BC247">
        <v>5000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row>
    <row r="248" spans="1:83" x14ac:dyDescent="0.35">
      <c r="A248" s="9" t="str">
        <f t="shared" si="3"/>
        <v>2086.051.21</v>
      </c>
      <c r="B248" s="52" t="e">
        <f>+IF(MATCH(A248,List!H$10:H$145,0),"Targeted")</f>
        <v>#N/A</v>
      </c>
      <c r="C248" s="65"/>
      <c r="D248" s="52"/>
      <c r="E248" s="16" t="s">
        <v>296</v>
      </c>
      <c r="F248" s="16" t="s">
        <v>297</v>
      </c>
      <c r="G248" s="16" t="s">
        <v>702</v>
      </c>
      <c r="H248" s="16" t="s">
        <v>703</v>
      </c>
      <c r="I248" s="16" t="s">
        <v>722</v>
      </c>
      <c r="J248" s="16" t="s">
        <v>723</v>
      </c>
      <c r="K248" s="17" t="s">
        <v>309</v>
      </c>
      <c r="L248" s="18" t="s">
        <v>301</v>
      </c>
      <c r="M248" s="195" t="s">
        <v>302</v>
      </c>
      <c r="N248" s="16" t="s">
        <v>303</v>
      </c>
      <c r="O248" s="17" t="s">
        <v>346</v>
      </c>
      <c r="P248" s="17" t="s">
        <v>305</v>
      </c>
      <c r="Q248" s="17" t="s">
        <v>306</v>
      </c>
      <c r="R248">
        <v>0</v>
      </c>
      <c r="S248">
        <v>0</v>
      </c>
      <c r="T248">
        <v>0</v>
      </c>
      <c r="U248">
        <v>0</v>
      </c>
      <c r="V248">
        <v>0</v>
      </c>
      <c r="W248">
        <v>0</v>
      </c>
      <c r="X248">
        <v>0</v>
      </c>
      <c r="Y248">
        <v>0</v>
      </c>
      <c r="Z248">
        <v>0</v>
      </c>
      <c r="AA248">
        <v>0</v>
      </c>
      <c r="AB248">
        <v>0</v>
      </c>
      <c r="AC248">
        <v>0</v>
      </c>
      <c r="AD248">
        <v>0</v>
      </c>
      <c r="AE248">
        <v>0</v>
      </c>
      <c r="AF248">
        <v>0</v>
      </c>
      <c r="AG248" s="19">
        <v>0</v>
      </c>
      <c r="AH248">
        <v>0</v>
      </c>
      <c r="AI248">
        <v>0</v>
      </c>
      <c r="AJ248">
        <v>0</v>
      </c>
      <c r="AK248">
        <v>0</v>
      </c>
      <c r="AL248">
        <v>0</v>
      </c>
      <c r="AM248">
        <v>0</v>
      </c>
      <c r="AN248">
        <v>0</v>
      </c>
      <c r="AO248">
        <v>46748</v>
      </c>
      <c r="AP248">
        <v>56345</v>
      </c>
      <c r="AQ248">
        <v>59608</v>
      </c>
      <c r="AR248">
        <v>57740</v>
      </c>
      <c r="AS248">
        <v>70055</v>
      </c>
      <c r="AT248">
        <v>88033</v>
      </c>
      <c r="AU248">
        <v>81471</v>
      </c>
      <c r="AV248">
        <v>47318</v>
      </c>
      <c r="AW248">
        <v>46118</v>
      </c>
      <c r="AX248">
        <v>71095</v>
      </c>
      <c r="AY248">
        <v>62604</v>
      </c>
      <c r="AZ248">
        <v>76000</v>
      </c>
      <c r="BA248">
        <v>106000</v>
      </c>
      <c r="BB248">
        <v>90000</v>
      </c>
      <c r="BC248">
        <v>87000</v>
      </c>
      <c r="BD248">
        <v>76000</v>
      </c>
      <c r="BE248">
        <v>96000</v>
      </c>
      <c r="BF248">
        <v>66000</v>
      </c>
      <c r="BG248">
        <v>124000</v>
      </c>
      <c r="BH248">
        <v>142000</v>
      </c>
      <c r="BI248">
        <v>165000</v>
      </c>
      <c r="BJ248">
        <v>85000</v>
      </c>
      <c r="BK248">
        <v>118000</v>
      </c>
      <c r="BL248">
        <v>114000</v>
      </c>
      <c r="BM248">
        <v>138000</v>
      </c>
      <c r="BN248">
        <v>172000</v>
      </c>
      <c r="BO248">
        <v>197000</v>
      </c>
      <c r="BP248">
        <v>218000</v>
      </c>
      <c r="BQ248">
        <v>342000</v>
      </c>
      <c r="BR248">
        <v>310000</v>
      </c>
      <c r="BS248">
        <v>238000</v>
      </c>
      <c r="BT248">
        <v>164000</v>
      </c>
      <c r="BU248">
        <v>145000</v>
      </c>
      <c r="BV248">
        <v>156000</v>
      </c>
      <c r="BW248">
        <v>168000</v>
      </c>
      <c r="BX248">
        <v>200000</v>
      </c>
      <c r="BY248">
        <v>183000</v>
      </c>
      <c r="BZ248">
        <v>70000</v>
      </c>
      <c r="CA248">
        <v>68000</v>
      </c>
      <c r="CB248">
        <v>83000</v>
      </c>
      <c r="CC248">
        <v>76000</v>
      </c>
      <c r="CD248">
        <v>73000</v>
      </c>
      <c r="CE248">
        <v>67000</v>
      </c>
    </row>
    <row r="249" spans="1:83" x14ac:dyDescent="0.35">
      <c r="A249" s="9" t="str">
        <f t="shared" si="3"/>
        <v>3300.051.57</v>
      </c>
      <c r="B249" s="52" t="e">
        <f>+IF(MATCH(A249,List!H$10:H$145,0),"Targeted")</f>
        <v>#N/A</v>
      </c>
      <c r="C249" s="65"/>
      <c r="D249" s="52"/>
      <c r="E249" s="16" t="s">
        <v>296</v>
      </c>
      <c r="F249" s="16" t="s">
        <v>297</v>
      </c>
      <c r="G249" s="16" t="s">
        <v>702</v>
      </c>
      <c r="H249" s="16" t="s">
        <v>703</v>
      </c>
      <c r="I249" s="16" t="s">
        <v>724</v>
      </c>
      <c r="J249" s="16" t="s">
        <v>725</v>
      </c>
      <c r="K249" s="17" t="s">
        <v>322</v>
      </c>
      <c r="L249" s="18" t="s">
        <v>301</v>
      </c>
      <c r="M249" s="195" t="s">
        <v>302</v>
      </c>
      <c r="N249" s="16" t="s">
        <v>303</v>
      </c>
      <c r="O249" s="17" t="s">
        <v>346</v>
      </c>
      <c r="P249" s="17" t="s">
        <v>305</v>
      </c>
      <c r="Q249" s="17" t="s">
        <v>306</v>
      </c>
      <c r="R249">
        <v>0</v>
      </c>
      <c r="S249">
        <v>0</v>
      </c>
      <c r="T249">
        <v>0</v>
      </c>
      <c r="U249">
        <v>0</v>
      </c>
      <c r="V249">
        <v>0</v>
      </c>
      <c r="W249">
        <v>0</v>
      </c>
      <c r="X249">
        <v>0</v>
      </c>
      <c r="Y249">
        <v>0</v>
      </c>
      <c r="Z249">
        <v>0</v>
      </c>
      <c r="AA249">
        <v>0</v>
      </c>
      <c r="AB249">
        <v>0</v>
      </c>
      <c r="AC249">
        <v>0</v>
      </c>
      <c r="AD249">
        <v>0</v>
      </c>
      <c r="AE249">
        <v>0</v>
      </c>
      <c r="AF249">
        <v>0</v>
      </c>
      <c r="AG249" s="19">
        <v>0</v>
      </c>
      <c r="AH249">
        <v>0</v>
      </c>
      <c r="AI249">
        <v>0</v>
      </c>
      <c r="AJ249">
        <v>0</v>
      </c>
      <c r="AK249">
        <v>0</v>
      </c>
      <c r="AL249">
        <v>0</v>
      </c>
      <c r="AM249">
        <v>0</v>
      </c>
      <c r="AN249">
        <v>0</v>
      </c>
      <c r="AO249">
        <v>1209003</v>
      </c>
      <c r="AP249">
        <v>1386872</v>
      </c>
      <c r="AQ249">
        <v>1524964</v>
      </c>
      <c r="AR249">
        <v>1561047</v>
      </c>
      <c r="AS249">
        <v>1405145</v>
      </c>
      <c r="AT249">
        <v>1338218</v>
      </c>
      <c r="AU249">
        <v>1190125</v>
      </c>
      <c r="AV249">
        <v>764833</v>
      </c>
      <c r="AW249">
        <v>897675</v>
      </c>
      <c r="AX249">
        <v>900575</v>
      </c>
      <c r="AY249">
        <v>950454</v>
      </c>
      <c r="AZ249">
        <v>1022000</v>
      </c>
      <c r="BA249">
        <v>889000</v>
      </c>
      <c r="BB249">
        <v>772000</v>
      </c>
      <c r="BC249">
        <v>793000</v>
      </c>
      <c r="BD249">
        <v>712000</v>
      </c>
      <c r="BE249">
        <v>685000</v>
      </c>
      <c r="BF249">
        <v>738000</v>
      </c>
      <c r="BG249">
        <v>862000</v>
      </c>
      <c r="BH249">
        <v>1057000</v>
      </c>
      <c r="BI249">
        <v>1146000</v>
      </c>
      <c r="BJ249">
        <v>1270000</v>
      </c>
      <c r="BK249">
        <v>1068000</v>
      </c>
      <c r="BL249">
        <v>1063000</v>
      </c>
      <c r="BM249">
        <v>1144000</v>
      </c>
      <c r="BN249">
        <v>1151000</v>
      </c>
      <c r="BO249">
        <v>1340000</v>
      </c>
      <c r="BP249">
        <v>1529000</v>
      </c>
      <c r="BQ249">
        <v>1217000</v>
      </c>
      <c r="BR249">
        <v>1260000</v>
      </c>
      <c r="BS249">
        <v>968000</v>
      </c>
      <c r="BT249">
        <v>798000</v>
      </c>
      <c r="BU249">
        <v>708000</v>
      </c>
      <c r="BV249">
        <v>715000</v>
      </c>
      <c r="BW249">
        <v>851000</v>
      </c>
      <c r="BX249">
        <v>1053000</v>
      </c>
      <c r="BY249">
        <v>1776000</v>
      </c>
      <c r="BZ249">
        <v>1616000</v>
      </c>
      <c r="CA249">
        <v>2691000</v>
      </c>
      <c r="CB249">
        <v>2448000</v>
      </c>
      <c r="CC249">
        <v>2399000</v>
      </c>
      <c r="CD249">
        <v>2473000</v>
      </c>
      <c r="CE249">
        <v>2491000</v>
      </c>
    </row>
    <row r="250" spans="1:83" x14ac:dyDescent="0.35">
      <c r="A250" s="9" t="str">
        <f t="shared" si="3"/>
        <v>3730.051.57</v>
      </c>
      <c r="B250" s="52" t="e">
        <f>+IF(MATCH(A250,List!H$10:H$145,0),"Targeted")</f>
        <v>#N/A</v>
      </c>
      <c r="C250" s="65"/>
      <c r="D250" s="52"/>
      <c r="E250" s="16" t="s">
        <v>296</v>
      </c>
      <c r="F250" s="16" t="s">
        <v>297</v>
      </c>
      <c r="G250" s="16" t="s">
        <v>702</v>
      </c>
      <c r="H250" s="16" t="s">
        <v>703</v>
      </c>
      <c r="I250" s="16" t="s">
        <v>726</v>
      </c>
      <c r="J250" s="16" t="s">
        <v>727</v>
      </c>
      <c r="K250" s="17" t="s">
        <v>322</v>
      </c>
      <c r="L250" s="18" t="s">
        <v>301</v>
      </c>
      <c r="M250" s="195" t="s">
        <v>302</v>
      </c>
      <c r="N250" s="16" t="s">
        <v>303</v>
      </c>
      <c r="O250" s="17" t="s">
        <v>346</v>
      </c>
      <c r="P250" s="17" t="s">
        <v>305</v>
      </c>
      <c r="Q250" s="17" t="s">
        <v>306</v>
      </c>
      <c r="R250">
        <v>0</v>
      </c>
      <c r="S250">
        <v>0</v>
      </c>
      <c r="T250">
        <v>0</v>
      </c>
      <c r="U250">
        <v>0</v>
      </c>
      <c r="V250">
        <v>0</v>
      </c>
      <c r="W250">
        <v>0</v>
      </c>
      <c r="X250">
        <v>0</v>
      </c>
      <c r="Y250">
        <v>0</v>
      </c>
      <c r="Z250">
        <v>0</v>
      </c>
      <c r="AA250">
        <v>0</v>
      </c>
      <c r="AB250">
        <v>0</v>
      </c>
      <c r="AC250">
        <v>0</v>
      </c>
      <c r="AD250">
        <v>0</v>
      </c>
      <c r="AE250">
        <v>0</v>
      </c>
      <c r="AF250">
        <v>0</v>
      </c>
      <c r="AG250" s="19">
        <v>0</v>
      </c>
      <c r="AH250">
        <v>0</v>
      </c>
      <c r="AI250">
        <v>0</v>
      </c>
      <c r="AJ250">
        <v>0</v>
      </c>
      <c r="AK250">
        <v>0</v>
      </c>
      <c r="AL250">
        <v>0</v>
      </c>
      <c r="AM250">
        <v>0</v>
      </c>
      <c r="AN250">
        <v>0</v>
      </c>
      <c r="AO250">
        <v>31583</v>
      </c>
      <c r="AP250">
        <v>37668</v>
      </c>
      <c r="AQ250">
        <v>53700</v>
      </c>
      <c r="AR250">
        <v>63627</v>
      </c>
      <c r="AS250">
        <v>65136</v>
      </c>
      <c r="AT250">
        <v>67490</v>
      </c>
      <c r="AU250">
        <v>66619</v>
      </c>
      <c r="AV250">
        <v>16198</v>
      </c>
      <c r="AW250">
        <v>40130</v>
      </c>
      <c r="AX250">
        <v>29448</v>
      </c>
      <c r="AY250">
        <v>26346</v>
      </c>
      <c r="AZ250">
        <v>74000</v>
      </c>
      <c r="BA250">
        <v>61000</v>
      </c>
      <c r="BB250">
        <v>53000</v>
      </c>
      <c r="BC250">
        <v>52000</v>
      </c>
      <c r="BD250">
        <v>38000</v>
      </c>
      <c r="BE250">
        <v>34000</v>
      </c>
      <c r="BF250">
        <v>45000</v>
      </c>
      <c r="BG250">
        <v>43000</v>
      </c>
      <c r="BH250">
        <v>73000</v>
      </c>
      <c r="BI250">
        <v>81000</v>
      </c>
      <c r="BJ250">
        <v>68000</v>
      </c>
      <c r="BK250">
        <v>89000</v>
      </c>
      <c r="BL250">
        <v>90000</v>
      </c>
      <c r="BM250">
        <v>61000</v>
      </c>
      <c r="BN250">
        <v>37000</v>
      </c>
      <c r="BO250">
        <v>31000</v>
      </c>
      <c r="BP250">
        <v>71000</v>
      </c>
      <c r="BQ250">
        <v>59000</v>
      </c>
      <c r="BR250">
        <v>28000</v>
      </c>
      <c r="BS250">
        <v>19000</v>
      </c>
      <c r="BT250">
        <v>13000</v>
      </c>
      <c r="BU250">
        <v>28000</v>
      </c>
      <c r="BV250">
        <v>56000</v>
      </c>
      <c r="BW250">
        <v>109000</v>
      </c>
      <c r="BX250">
        <v>112000</v>
      </c>
      <c r="BY250">
        <v>99000</v>
      </c>
      <c r="BZ250">
        <v>20000</v>
      </c>
      <c r="CA250">
        <v>99000</v>
      </c>
      <c r="CB250">
        <v>84000</v>
      </c>
      <c r="CC250">
        <v>81000</v>
      </c>
      <c r="CD250">
        <v>80000</v>
      </c>
      <c r="CE250">
        <v>76000</v>
      </c>
    </row>
    <row r="251" spans="1:83" x14ac:dyDescent="0.35">
      <c r="A251" s="9" t="str">
        <f t="shared" si="3"/>
        <v>3830.051.57</v>
      </c>
      <c r="B251" s="52" t="e">
        <f>+IF(MATCH(A251,List!H$10:H$145,0),"Targeted")</f>
        <v>#N/A</v>
      </c>
      <c r="C251" s="65"/>
      <c r="D251" s="52"/>
      <c r="E251" s="16" t="s">
        <v>296</v>
      </c>
      <c r="F251" s="16" t="s">
        <v>297</v>
      </c>
      <c r="G251" s="16" t="s">
        <v>702</v>
      </c>
      <c r="H251" s="16" t="s">
        <v>703</v>
      </c>
      <c r="I251" s="16" t="s">
        <v>728</v>
      </c>
      <c r="J251" s="16" t="s">
        <v>729</v>
      </c>
      <c r="K251" s="17" t="s">
        <v>322</v>
      </c>
      <c r="L251" s="18" t="s">
        <v>301</v>
      </c>
      <c r="M251" s="195" t="s">
        <v>302</v>
      </c>
      <c r="N251" s="16" t="s">
        <v>303</v>
      </c>
      <c r="O251" s="17" t="s">
        <v>346</v>
      </c>
      <c r="P251" s="17" t="s">
        <v>305</v>
      </c>
      <c r="Q251" s="17" t="s">
        <v>306</v>
      </c>
      <c r="R251">
        <v>0</v>
      </c>
      <c r="S251">
        <v>0</v>
      </c>
      <c r="T251">
        <v>0</v>
      </c>
      <c r="U251">
        <v>0</v>
      </c>
      <c r="V251">
        <v>0</v>
      </c>
      <c r="W251">
        <v>0</v>
      </c>
      <c r="X251">
        <v>0</v>
      </c>
      <c r="Y251">
        <v>0</v>
      </c>
      <c r="Z251">
        <v>0</v>
      </c>
      <c r="AA251">
        <v>0</v>
      </c>
      <c r="AB251">
        <v>0</v>
      </c>
      <c r="AC251">
        <v>0</v>
      </c>
      <c r="AD251">
        <v>0</v>
      </c>
      <c r="AE251">
        <v>0</v>
      </c>
      <c r="AF251">
        <v>0</v>
      </c>
      <c r="AG251" s="19">
        <v>0</v>
      </c>
      <c r="AH251">
        <v>0</v>
      </c>
      <c r="AI251">
        <v>0</v>
      </c>
      <c r="AJ251">
        <v>0</v>
      </c>
      <c r="AK251">
        <v>0</v>
      </c>
      <c r="AL251">
        <v>0</v>
      </c>
      <c r="AM251">
        <v>0</v>
      </c>
      <c r="AN251">
        <v>0</v>
      </c>
      <c r="AO251">
        <v>73575</v>
      </c>
      <c r="AP251">
        <v>99861</v>
      </c>
      <c r="AQ251">
        <v>131418</v>
      </c>
      <c r="AR251">
        <v>152961</v>
      </c>
      <c r="AS251">
        <v>145899</v>
      </c>
      <c r="AT251">
        <v>132824</v>
      </c>
      <c r="AU251">
        <v>150770</v>
      </c>
      <c r="AV251">
        <v>66659</v>
      </c>
      <c r="AW251">
        <v>225171</v>
      </c>
      <c r="AX251">
        <v>239237</v>
      </c>
      <c r="AY251">
        <v>230805</v>
      </c>
      <c r="AZ251">
        <v>232000</v>
      </c>
      <c r="BA251">
        <v>278000</v>
      </c>
      <c r="BB251">
        <v>209000</v>
      </c>
      <c r="BC251">
        <v>217000</v>
      </c>
      <c r="BD251">
        <v>215000</v>
      </c>
      <c r="BE251">
        <v>175000</v>
      </c>
      <c r="BF251">
        <v>228000</v>
      </c>
      <c r="BG251">
        <v>232000</v>
      </c>
      <c r="BH251">
        <v>252000</v>
      </c>
      <c r="BI251">
        <v>211000</v>
      </c>
      <c r="BJ251">
        <v>195000</v>
      </c>
      <c r="BK251">
        <v>239000</v>
      </c>
      <c r="BL251">
        <v>308000</v>
      </c>
      <c r="BM251">
        <v>236000</v>
      </c>
      <c r="BN251">
        <v>212000</v>
      </c>
      <c r="BO251">
        <v>249000</v>
      </c>
      <c r="BP251">
        <v>266000</v>
      </c>
      <c r="BQ251">
        <v>203000</v>
      </c>
      <c r="BR251">
        <v>196000</v>
      </c>
      <c r="BS251">
        <v>143000</v>
      </c>
      <c r="BT251">
        <v>104000</v>
      </c>
      <c r="BU251">
        <v>101000</v>
      </c>
      <c r="BV251">
        <v>83000</v>
      </c>
      <c r="BW251">
        <v>84000</v>
      </c>
      <c r="BX251">
        <v>125000</v>
      </c>
      <c r="BY251">
        <v>154000</v>
      </c>
      <c r="BZ251">
        <v>93000</v>
      </c>
      <c r="CA251">
        <v>176000</v>
      </c>
      <c r="CB251">
        <v>171000</v>
      </c>
      <c r="CC251">
        <v>194000</v>
      </c>
      <c r="CD251">
        <v>199000</v>
      </c>
      <c r="CE251">
        <v>199000</v>
      </c>
    </row>
    <row r="252" spans="1:83" x14ac:dyDescent="0.35">
      <c r="A252" s="9" t="str">
        <f t="shared" si="3"/>
        <v>0000.051.</v>
      </c>
      <c r="B252" s="52" t="e">
        <f>+IF(MATCH(A252,List!H$10:H$145,0),"Targeted")</f>
        <v>#N/A</v>
      </c>
      <c r="C252" s="65"/>
      <c r="D252" s="52"/>
      <c r="E252" s="16" t="s">
        <v>296</v>
      </c>
      <c r="F252" s="16" t="s">
        <v>297</v>
      </c>
      <c r="G252" s="16" t="s">
        <v>730</v>
      </c>
      <c r="H252" s="16" t="s">
        <v>731</v>
      </c>
      <c r="I252" s="16" t="s">
        <v>471</v>
      </c>
      <c r="J252" s="16" t="s">
        <v>732</v>
      </c>
      <c r="K252" s="17" t="s">
        <v>299</v>
      </c>
      <c r="L252" s="18" t="s">
        <v>301</v>
      </c>
      <c r="M252" s="195" t="s">
        <v>302</v>
      </c>
      <c r="N252" s="16" t="s">
        <v>303</v>
      </c>
      <c r="O252" s="17" t="s">
        <v>346</v>
      </c>
      <c r="P252" s="17" t="s">
        <v>305</v>
      </c>
      <c r="Q252" s="17" t="s">
        <v>306</v>
      </c>
      <c r="R252">
        <v>259062</v>
      </c>
      <c r="S252">
        <v>562832</v>
      </c>
      <c r="T252">
        <v>550169</v>
      </c>
      <c r="U252">
        <v>563157</v>
      </c>
      <c r="V252">
        <v>569073</v>
      </c>
      <c r="W252">
        <v>485200</v>
      </c>
      <c r="X252">
        <v>495044</v>
      </c>
      <c r="Y252">
        <v>573630</v>
      </c>
      <c r="Z252">
        <v>614192</v>
      </c>
      <c r="AA252">
        <v>597860</v>
      </c>
      <c r="AB252">
        <v>687948</v>
      </c>
      <c r="AC252">
        <v>728971</v>
      </c>
      <c r="AD252">
        <v>884322</v>
      </c>
      <c r="AE252">
        <v>1124297</v>
      </c>
      <c r="AF252">
        <v>1191772</v>
      </c>
      <c r="AG252" s="19">
        <v>295954</v>
      </c>
      <c r="AH252">
        <v>1357866</v>
      </c>
      <c r="AI252">
        <v>1404773</v>
      </c>
      <c r="AJ252">
        <v>1467518</v>
      </c>
      <c r="AK252">
        <v>1678695</v>
      </c>
      <c r="AL252">
        <v>1716579</v>
      </c>
      <c r="AM252">
        <v>1990601</v>
      </c>
      <c r="AN252">
        <v>2125819</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row>
    <row r="253" spans="1:83" x14ac:dyDescent="0.35">
      <c r="A253" s="9" t="str">
        <f t="shared" si="3"/>
        <v>0702.051.21</v>
      </c>
      <c r="B253" s="52" t="e">
        <f>+IF(MATCH(A253,List!H$10:H$145,0),"Targeted")</f>
        <v>#N/A</v>
      </c>
      <c r="C253" s="65"/>
      <c r="D253" s="52"/>
      <c r="E253" s="16" t="s">
        <v>296</v>
      </c>
      <c r="F253" s="16" t="s">
        <v>297</v>
      </c>
      <c r="G253" s="16" t="s">
        <v>730</v>
      </c>
      <c r="H253" s="16" t="s">
        <v>731</v>
      </c>
      <c r="I253" s="16" t="s">
        <v>733</v>
      </c>
      <c r="J253" s="16" t="s">
        <v>734</v>
      </c>
      <c r="K253" s="17" t="s">
        <v>309</v>
      </c>
      <c r="L253" s="18" t="s">
        <v>301</v>
      </c>
      <c r="M253" s="195" t="s">
        <v>302</v>
      </c>
      <c r="N253" s="16" t="s">
        <v>303</v>
      </c>
      <c r="O253" s="17" t="s">
        <v>346</v>
      </c>
      <c r="P253" s="17" t="s">
        <v>305</v>
      </c>
      <c r="Q253" s="17" t="s">
        <v>306</v>
      </c>
      <c r="R253">
        <v>0</v>
      </c>
      <c r="S253">
        <v>0</v>
      </c>
      <c r="T253">
        <v>0</v>
      </c>
      <c r="U253">
        <v>0</v>
      </c>
      <c r="V253">
        <v>0</v>
      </c>
      <c r="W253">
        <v>0</v>
      </c>
      <c r="X253">
        <v>0</v>
      </c>
      <c r="Y253">
        <v>0</v>
      </c>
      <c r="Z253">
        <v>0</v>
      </c>
      <c r="AA253">
        <v>0</v>
      </c>
      <c r="AB253">
        <v>0</v>
      </c>
      <c r="AC253">
        <v>0</v>
      </c>
      <c r="AD253">
        <v>0</v>
      </c>
      <c r="AE253">
        <v>0</v>
      </c>
      <c r="AF253">
        <v>0</v>
      </c>
      <c r="AG253" s="19">
        <v>0</v>
      </c>
      <c r="AH253">
        <v>0</v>
      </c>
      <c r="AI253">
        <v>0</v>
      </c>
      <c r="AJ253">
        <v>0</v>
      </c>
      <c r="AK253">
        <v>0</v>
      </c>
      <c r="AL253">
        <v>0</v>
      </c>
      <c r="AM253">
        <v>0</v>
      </c>
      <c r="AN253">
        <v>0</v>
      </c>
      <c r="AO253">
        <v>1011506</v>
      </c>
      <c r="AP253">
        <v>1158275</v>
      </c>
      <c r="AQ253">
        <v>1345233</v>
      </c>
      <c r="AR253">
        <v>1444546</v>
      </c>
      <c r="AS253">
        <v>1523923</v>
      </c>
      <c r="AT253">
        <v>1573178</v>
      </c>
      <c r="AU253">
        <v>1734032</v>
      </c>
      <c r="AV253">
        <v>1565364</v>
      </c>
      <c r="AW253">
        <v>1549920</v>
      </c>
      <c r="AX253">
        <v>1354184</v>
      </c>
      <c r="AY253">
        <v>1289131</v>
      </c>
      <c r="AZ253">
        <v>1228000</v>
      </c>
      <c r="BA253">
        <v>1312000</v>
      </c>
      <c r="BB253">
        <v>1392000</v>
      </c>
      <c r="BC253">
        <v>1289000</v>
      </c>
      <c r="BD253">
        <v>1254000</v>
      </c>
      <c r="BE253">
        <v>1169000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row>
    <row r="254" spans="1:83" x14ac:dyDescent="0.35">
      <c r="A254" s="9" t="str">
        <f t="shared" si="3"/>
        <v>0703.051.17</v>
      </c>
      <c r="B254" s="52" t="e">
        <f>+IF(MATCH(A254,List!H$10:H$145,0),"Targeted")</f>
        <v>#N/A</v>
      </c>
      <c r="C254" s="65"/>
      <c r="D254" s="52"/>
      <c r="E254" s="16" t="s">
        <v>296</v>
      </c>
      <c r="F254" s="16" t="s">
        <v>297</v>
      </c>
      <c r="G254" s="16" t="s">
        <v>730</v>
      </c>
      <c r="H254" s="16" t="s">
        <v>731</v>
      </c>
      <c r="I254" s="16" t="s">
        <v>735</v>
      </c>
      <c r="J254" s="16" t="s">
        <v>736</v>
      </c>
      <c r="K254" s="17" t="s">
        <v>317</v>
      </c>
      <c r="L254" s="18" t="s">
        <v>301</v>
      </c>
      <c r="M254" s="195" t="s">
        <v>302</v>
      </c>
      <c r="N254" s="16" t="s">
        <v>303</v>
      </c>
      <c r="O254" s="17" t="s">
        <v>346</v>
      </c>
      <c r="P254" s="17" t="s">
        <v>305</v>
      </c>
      <c r="Q254" s="17" t="s">
        <v>306</v>
      </c>
      <c r="R254">
        <v>0</v>
      </c>
      <c r="S254">
        <v>0</v>
      </c>
      <c r="T254">
        <v>0</v>
      </c>
      <c r="U254">
        <v>0</v>
      </c>
      <c r="V254">
        <v>0</v>
      </c>
      <c r="W254">
        <v>0</v>
      </c>
      <c r="X254">
        <v>0</v>
      </c>
      <c r="Y254">
        <v>0</v>
      </c>
      <c r="Z254">
        <v>0</v>
      </c>
      <c r="AA254">
        <v>0</v>
      </c>
      <c r="AB254">
        <v>0</v>
      </c>
      <c r="AC254">
        <v>0</v>
      </c>
      <c r="AD254">
        <v>0</v>
      </c>
      <c r="AE254">
        <v>0</v>
      </c>
      <c r="AF254">
        <v>0</v>
      </c>
      <c r="AG254" s="19">
        <v>0</v>
      </c>
      <c r="AH254">
        <v>0</v>
      </c>
      <c r="AI254">
        <v>0</v>
      </c>
      <c r="AJ254">
        <v>0</v>
      </c>
      <c r="AK254">
        <v>0</v>
      </c>
      <c r="AL254">
        <v>0</v>
      </c>
      <c r="AM254">
        <v>0</v>
      </c>
      <c r="AN254">
        <v>0</v>
      </c>
      <c r="AO254">
        <v>613845</v>
      </c>
      <c r="AP254">
        <v>674347</v>
      </c>
      <c r="AQ254">
        <v>636080</v>
      </c>
      <c r="AR254">
        <v>624872</v>
      </c>
      <c r="AS254">
        <v>644304</v>
      </c>
      <c r="AT254">
        <v>735813</v>
      </c>
      <c r="AU254">
        <v>803584</v>
      </c>
      <c r="AV254">
        <v>796767</v>
      </c>
      <c r="AW254">
        <v>786960</v>
      </c>
      <c r="AX254">
        <v>879791</v>
      </c>
      <c r="AY254">
        <v>830656</v>
      </c>
      <c r="AZ254">
        <v>1161000</v>
      </c>
      <c r="BA254">
        <v>1367000</v>
      </c>
      <c r="BB254">
        <v>1377000</v>
      </c>
      <c r="BC254">
        <v>1426000</v>
      </c>
      <c r="BD254">
        <v>1331000</v>
      </c>
      <c r="BE254">
        <v>1183000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row>
    <row r="255" spans="1:83" x14ac:dyDescent="0.35">
      <c r="A255" s="9" t="str">
        <f t="shared" si="3"/>
        <v>0704.051.57</v>
      </c>
      <c r="B255" s="52" t="e">
        <f>+IF(MATCH(A255,List!H$10:H$145,0),"Targeted")</f>
        <v>#N/A</v>
      </c>
      <c r="C255" s="65"/>
      <c r="D255" s="52"/>
      <c r="E255" s="16" t="s">
        <v>296</v>
      </c>
      <c r="F255" s="16" t="s">
        <v>297</v>
      </c>
      <c r="G255" s="16" t="s">
        <v>730</v>
      </c>
      <c r="H255" s="16" t="s">
        <v>731</v>
      </c>
      <c r="I255" s="16" t="s">
        <v>737</v>
      </c>
      <c r="J255" s="16" t="s">
        <v>738</v>
      </c>
      <c r="K255" s="17" t="s">
        <v>322</v>
      </c>
      <c r="L255" s="18" t="s">
        <v>301</v>
      </c>
      <c r="M255" s="195" t="s">
        <v>302</v>
      </c>
      <c r="N255" s="16" t="s">
        <v>303</v>
      </c>
      <c r="O255" s="17" t="s">
        <v>346</v>
      </c>
      <c r="P255" s="17" t="s">
        <v>305</v>
      </c>
      <c r="Q255" s="17" t="s">
        <v>306</v>
      </c>
      <c r="R255">
        <v>0</v>
      </c>
      <c r="S255">
        <v>0</v>
      </c>
      <c r="T255">
        <v>0</v>
      </c>
      <c r="U255">
        <v>0</v>
      </c>
      <c r="V255">
        <v>0</v>
      </c>
      <c r="W255">
        <v>0</v>
      </c>
      <c r="X255">
        <v>0</v>
      </c>
      <c r="Y255">
        <v>0</v>
      </c>
      <c r="Z255">
        <v>0</v>
      </c>
      <c r="AA255">
        <v>0</v>
      </c>
      <c r="AB255">
        <v>0</v>
      </c>
      <c r="AC255">
        <v>0</v>
      </c>
      <c r="AD255">
        <v>0</v>
      </c>
      <c r="AE255">
        <v>0</v>
      </c>
      <c r="AF255">
        <v>0</v>
      </c>
      <c r="AG255" s="19">
        <v>0</v>
      </c>
      <c r="AH255">
        <v>0</v>
      </c>
      <c r="AI255">
        <v>0</v>
      </c>
      <c r="AJ255">
        <v>0</v>
      </c>
      <c r="AK255">
        <v>0</v>
      </c>
      <c r="AL255">
        <v>0</v>
      </c>
      <c r="AM255">
        <v>0</v>
      </c>
      <c r="AN255">
        <v>0</v>
      </c>
      <c r="AO255">
        <v>772403</v>
      </c>
      <c r="AP255">
        <v>795018</v>
      </c>
      <c r="AQ255">
        <v>833838</v>
      </c>
      <c r="AR255">
        <v>803672</v>
      </c>
      <c r="AS255">
        <v>888842</v>
      </c>
      <c r="AT255">
        <v>929118</v>
      </c>
      <c r="AU255">
        <v>942917</v>
      </c>
      <c r="AV255">
        <v>888412</v>
      </c>
      <c r="AW255">
        <v>904303</v>
      </c>
      <c r="AX255">
        <v>964358</v>
      </c>
      <c r="AY255">
        <v>1106540</v>
      </c>
      <c r="AZ255">
        <v>1080000</v>
      </c>
      <c r="BA255">
        <v>1105000</v>
      </c>
      <c r="BB255">
        <v>1156000</v>
      </c>
      <c r="BC255">
        <v>1054000</v>
      </c>
      <c r="BD255">
        <v>1029000</v>
      </c>
      <c r="BE255">
        <v>1000000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row>
    <row r="256" spans="1:83" x14ac:dyDescent="0.35">
      <c r="A256" s="9" t="str">
        <f t="shared" si="3"/>
        <v>0706.051.97</v>
      </c>
      <c r="B256" s="52" t="e">
        <f>+IF(MATCH(A256,List!H$10:H$145,0),"Targeted")</f>
        <v>#N/A</v>
      </c>
      <c r="C256" s="65"/>
      <c r="D256" s="52"/>
      <c r="E256" s="16" t="s">
        <v>296</v>
      </c>
      <c r="F256" s="16" t="s">
        <v>297</v>
      </c>
      <c r="G256" s="16" t="s">
        <v>730</v>
      </c>
      <c r="H256" s="16" t="s">
        <v>731</v>
      </c>
      <c r="I256" s="16" t="s">
        <v>739</v>
      </c>
      <c r="J256" s="16" t="s">
        <v>740</v>
      </c>
      <c r="K256" s="17" t="s">
        <v>314</v>
      </c>
      <c r="L256" s="18" t="s">
        <v>301</v>
      </c>
      <c r="M256" s="195" t="s">
        <v>302</v>
      </c>
      <c r="N256" s="16" t="s">
        <v>303</v>
      </c>
      <c r="O256" s="17" t="s">
        <v>346</v>
      </c>
      <c r="P256" s="17" t="s">
        <v>305</v>
      </c>
      <c r="Q256" s="17" t="s">
        <v>306</v>
      </c>
      <c r="R256">
        <v>0</v>
      </c>
      <c r="S256">
        <v>0</v>
      </c>
      <c r="T256">
        <v>0</v>
      </c>
      <c r="U256">
        <v>0</v>
      </c>
      <c r="V256">
        <v>0</v>
      </c>
      <c r="W256">
        <v>0</v>
      </c>
      <c r="X256">
        <v>0</v>
      </c>
      <c r="Y256">
        <v>0</v>
      </c>
      <c r="Z256">
        <v>0</v>
      </c>
      <c r="AA256">
        <v>0</v>
      </c>
      <c r="AB256">
        <v>0</v>
      </c>
      <c r="AC256">
        <v>0</v>
      </c>
      <c r="AD256">
        <v>0</v>
      </c>
      <c r="AE256">
        <v>0</v>
      </c>
      <c r="AF256">
        <v>0</v>
      </c>
      <c r="AG256" s="19">
        <v>0</v>
      </c>
      <c r="AH256">
        <v>0</v>
      </c>
      <c r="AI256">
        <v>0</v>
      </c>
      <c r="AJ256">
        <v>0</v>
      </c>
      <c r="AK256">
        <v>0</v>
      </c>
      <c r="AL256">
        <v>0</v>
      </c>
      <c r="AM256">
        <v>0</v>
      </c>
      <c r="AN256">
        <v>0</v>
      </c>
      <c r="AO256">
        <v>14139</v>
      </c>
      <c r="AP256">
        <v>12773</v>
      </c>
      <c r="AQ256">
        <v>83</v>
      </c>
      <c r="AR256">
        <v>28411</v>
      </c>
      <c r="AS256">
        <v>20613</v>
      </c>
      <c r="AT256">
        <v>17649</v>
      </c>
      <c r="AU256">
        <v>18174</v>
      </c>
      <c r="AV256">
        <v>24333</v>
      </c>
      <c r="AW256">
        <v>19728</v>
      </c>
      <c r="AX256">
        <v>25660</v>
      </c>
      <c r="AY256">
        <v>22157</v>
      </c>
      <c r="AZ256">
        <v>28000</v>
      </c>
      <c r="BA256">
        <v>14000</v>
      </c>
      <c r="BB256">
        <v>25000</v>
      </c>
      <c r="BC256">
        <v>40000</v>
      </c>
      <c r="BD256">
        <v>35000</v>
      </c>
      <c r="BE256">
        <v>33000</v>
      </c>
      <c r="BF256">
        <v>41000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row>
    <row r="257" spans="1:83" x14ac:dyDescent="0.35">
      <c r="A257" s="9" t="str">
        <f t="shared" si="3"/>
        <v>0720.051.21</v>
      </c>
      <c r="B257" s="52" t="e">
        <f>+IF(MATCH(A257,List!H$10:H$145,0),"Targeted")</f>
        <v>#N/A</v>
      </c>
      <c r="C257" s="65"/>
      <c r="D257" s="52"/>
      <c r="E257" s="16" t="s">
        <v>296</v>
      </c>
      <c r="F257" s="16" t="s">
        <v>297</v>
      </c>
      <c r="G257" s="16" t="s">
        <v>730</v>
      </c>
      <c r="H257" s="16" t="s">
        <v>731</v>
      </c>
      <c r="I257" s="16" t="s">
        <v>741</v>
      </c>
      <c r="J257" s="16" t="s">
        <v>742</v>
      </c>
      <c r="K257" s="17" t="s">
        <v>309</v>
      </c>
      <c r="L257" s="18" t="s">
        <v>301</v>
      </c>
      <c r="M257" s="195" t="s">
        <v>302</v>
      </c>
      <c r="N257" s="16" t="s">
        <v>303</v>
      </c>
      <c r="O257" s="17" t="s">
        <v>346</v>
      </c>
      <c r="P257" s="17" t="s">
        <v>305</v>
      </c>
      <c r="Q257" s="17" t="s">
        <v>306</v>
      </c>
      <c r="R257">
        <v>0</v>
      </c>
      <c r="S257">
        <v>0</v>
      </c>
      <c r="T257">
        <v>0</v>
      </c>
      <c r="U257">
        <v>0</v>
      </c>
      <c r="V257">
        <v>0</v>
      </c>
      <c r="W257">
        <v>0</v>
      </c>
      <c r="X257">
        <v>0</v>
      </c>
      <c r="Y257">
        <v>0</v>
      </c>
      <c r="Z257">
        <v>0</v>
      </c>
      <c r="AA257">
        <v>0</v>
      </c>
      <c r="AB257">
        <v>0</v>
      </c>
      <c r="AC257">
        <v>0</v>
      </c>
      <c r="AD257">
        <v>0</v>
      </c>
      <c r="AE257">
        <v>0</v>
      </c>
      <c r="AF257">
        <v>0</v>
      </c>
      <c r="AG257" s="19">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102000</v>
      </c>
      <c r="BG257">
        <v>177000</v>
      </c>
      <c r="BH257">
        <v>177000</v>
      </c>
      <c r="BI257">
        <v>121000</v>
      </c>
      <c r="BJ257">
        <v>173000</v>
      </c>
      <c r="BK257">
        <v>346000</v>
      </c>
      <c r="BL257">
        <v>480000</v>
      </c>
      <c r="BM257">
        <v>415000</v>
      </c>
      <c r="BN257">
        <v>142000</v>
      </c>
      <c r="BO257">
        <v>81000</v>
      </c>
      <c r="BP257">
        <v>128000</v>
      </c>
      <c r="BQ257">
        <v>162000</v>
      </c>
      <c r="BR257">
        <v>31000</v>
      </c>
      <c r="BS257">
        <v>37000</v>
      </c>
      <c r="BT257">
        <v>37000</v>
      </c>
      <c r="BU257">
        <v>41000</v>
      </c>
      <c r="BV257">
        <v>75000</v>
      </c>
      <c r="BW257">
        <v>105000</v>
      </c>
      <c r="BX257">
        <v>94000</v>
      </c>
      <c r="BY257">
        <v>129000</v>
      </c>
      <c r="BZ257">
        <v>9000</v>
      </c>
      <c r="CA257">
        <v>196000</v>
      </c>
      <c r="CB257">
        <v>177000</v>
      </c>
      <c r="CC257">
        <v>162000</v>
      </c>
      <c r="CD257">
        <v>116000</v>
      </c>
      <c r="CE257">
        <v>102000</v>
      </c>
    </row>
    <row r="258" spans="1:83" x14ac:dyDescent="0.35">
      <c r="A258" s="9" t="str">
        <f t="shared" si="3"/>
        <v>0725.051.21</v>
      </c>
      <c r="B258" s="52" t="e">
        <f>+IF(MATCH(A258,List!H$10:H$145,0),"Targeted")</f>
        <v>#N/A</v>
      </c>
      <c r="C258" s="65"/>
      <c r="D258" s="52"/>
      <c r="E258" s="16" t="s">
        <v>296</v>
      </c>
      <c r="F258" s="16" t="s">
        <v>297</v>
      </c>
      <c r="G258" s="16" t="s">
        <v>730</v>
      </c>
      <c r="H258" s="16" t="s">
        <v>731</v>
      </c>
      <c r="I258" s="16" t="s">
        <v>743</v>
      </c>
      <c r="J258" s="16" t="s">
        <v>744</v>
      </c>
      <c r="K258" s="17" t="s">
        <v>309</v>
      </c>
      <c r="L258" s="18" t="s">
        <v>301</v>
      </c>
      <c r="M258" s="195" t="s">
        <v>302</v>
      </c>
      <c r="N258" s="16" t="s">
        <v>303</v>
      </c>
      <c r="O258" s="17" t="s">
        <v>346</v>
      </c>
      <c r="P258" s="17" t="s">
        <v>305</v>
      </c>
      <c r="Q258" s="17" t="s">
        <v>306</v>
      </c>
      <c r="R258">
        <v>0</v>
      </c>
      <c r="S258">
        <v>0</v>
      </c>
      <c r="T258">
        <v>0</v>
      </c>
      <c r="U258">
        <v>0</v>
      </c>
      <c r="V258">
        <v>0</v>
      </c>
      <c r="W258">
        <v>0</v>
      </c>
      <c r="X258">
        <v>0</v>
      </c>
      <c r="Y258">
        <v>0</v>
      </c>
      <c r="Z258">
        <v>0</v>
      </c>
      <c r="AA258">
        <v>0</v>
      </c>
      <c r="AB258">
        <v>0</v>
      </c>
      <c r="AC258">
        <v>0</v>
      </c>
      <c r="AD258">
        <v>0</v>
      </c>
      <c r="AE258">
        <v>0</v>
      </c>
      <c r="AF258">
        <v>0</v>
      </c>
      <c r="AG258" s="19">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1034000</v>
      </c>
      <c r="BG258">
        <v>980000</v>
      </c>
      <c r="BH258">
        <v>1072000</v>
      </c>
      <c r="BI258">
        <v>1172000</v>
      </c>
      <c r="BJ258">
        <v>1051000</v>
      </c>
      <c r="BK258">
        <v>827000</v>
      </c>
      <c r="BL258">
        <v>674000</v>
      </c>
      <c r="BM258">
        <v>734000</v>
      </c>
      <c r="BN258">
        <v>576000</v>
      </c>
      <c r="BO258">
        <v>590000</v>
      </c>
      <c r="BP258">
        <v>538000</v>
      </c>
      <c r="BQ258">
        <v>452000</v>
      </c>
      <c r="BR258">
        <v>398000</v>
      </c>
      <c r="BS258">
        <v>404000</v>
      </c>
      <c r="BT258">
        <v>363000</v>
      </c>
      <c r="BU258">
        <v>326000</v>
      </c>
      <c r="BV258">
        <v>334000</v>
      </c>
      <c r="BW258">
        <v>334000</v>
      </c>
      <c r="BX258">
        <v>349000</v>
      </c>
      <c r="BY258">
        <v>327000</v>
      </c>
      <c r="BZ258">
        <v>414000</v>
      </c>
      <c r="CA258">
        <v>400000</v>
      </c>
      <c r="CB258">
        <v>392000</v>
      </c>
      <c r="CC258">
        <v>400000</v>
      </c>
      <c r="CD258">
        <v>410000</v>
      </c>
      <c r="CE258">
        <v>418000</v>
      </c>
    </row>
    <row r="259" spans="1:83" x14ac:dyDescent="0.35">
      <c r="A259" s="9" t="str">
        <f t="shared" si="3"/>
        <v>0730.051.17</v>
      </c>
      <c r="B259" s="52" t="e">
        <f>+IF(MATCH(A259,List!H$10:H$145,0),"Targeted")</f>
        <v>#N/A</v>
      </c>
      <c r="C259" s="65"/>
      <c r="D259" s="52"/>
      <c r="E259" s="16" t="s">
        <v>296</v>
      </c>
      <c r="F259" s="16" t="s">
        <v>297</v>
      </c>
      <c r="G259" s="16" t="s">
        <v>730</v>
      </c>
      <c r="H259" s="16" t="s">
        <v>731</v>
      </c>
      <c r="I259" s="16" t="s">
        <v>745</v>
      </c>
      <c r="J259" s="16" t="s">
        <v>746</v>
      </c>
      <c r="K259" s="17" t="s">
        <v>317</v>
      </c>
      <c r="L259" s="18" t="s">
        <v>301</v>
      </c>
      <c r="M259" s="195" t="s">
        <v>302</v>
      </c>
      <c r="N259" s="16" t="s">
        <v>303</v>
      </c>
      <c r="O259" s="17" t="s">
        <v>346</v>
      </c>
      <c r="P259" s="17" t="s">
        <v>305</v>
      </c>
      <c r="Q259" s="17" t="s">
        <v>306</v>
      </c>
      <c r="R259">
        <v>0</v>
      </c>
      <c r="S259">
        <v>0</v>
      </c>
      <c r="T259">
        <v>0</v>
      </c>
      <c r="U259">
        <v>0</v>
      </c>
      <c r="V259">
        <v>0</v>
      </c>
      <c r="W259">
        <v>0</v>
      </c>
      <c r="X259">
        <v>0</v>
      </c>
      <c r="Y259">
        <v>0</v>
      </c>
      <c r="Z259">
        <v>0</v>
      </c>
      <c r="AA259">
        <v>0</v>
      </c>
      <c r="AB259">
        <v>0</v>
      </c>
      <c r="AC259">
        <v>0</v>
      </c>
      <c r="AD259">
        <v>0</v>
      </c>
      <c r="AE259">
        <v>0</v>
      </c>
      <c r="AF259">
        <v>0</v>
      </c>
      <c r="AG259" s="1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289000</v>
      </c>
      <c r="BG259">
        <v>435000</v>
      </c>
      <c r="BH259">
        <v>304000</v>
      </c>
      <c r="BI259">
        <v>271000</v>
      </c>
      <c r="BJ259">
        <v>175000</v>
      </c>
      <c r="BK259">
        <v>119000</v>
      </c>
      <c r="BL259">
        <v>115000</v>
      </c>
      <c r="BM259">
        <v>132000</v>
      </c>
      <c r="BN259">
        <v>124000</v>
      </c>
      <c r="BO259">
        <v>87000</v>
      </c>
      <c r="BP259">
        <v>120000</v>
      </c>
      <c r="BQ259">
        <v>98000</v>
      </c>
      <c r="BR259">
        <v>86000</v>
      </c>
      <c r="BS259">
        <v>60000</v>
      </c>
      <c r="BT259">
        <v>52000</v>
      </c>
      <c r="BU259">
        <v>66000</v>
      </c>
      <c r="BV259">
        <v>43000</v>
      </c>
      <c r="BW259">
        <v>28000</v>
      </c>
      <c r="BX259">
        <v>16000</v>
      </c>
      <c r="BY259">
        <v>31000</v>
      </c>
      <c r="BZ259">
        <v>61000</v>
      </c>
      <c r="CA259">
        <v>76000</v>
      </c>
      <c r="CB259">
        <v>67000</v>
      </c>
      <c r="CC259">
        <v>67000</v>
      </c>
      <c r="CD259">
        <v>76000</v>
      </c>
      <c r="CE259">
        <v>73000</v>
      </c>
    </row>
    <row r="260" spans="1:83" x14ac:dyDescent="0.35">
      <c r="A260" s="9" t="str">
        <f t="shared" ref="A260:A323" si="4">I260&amp;"."&amp;M260&amp;"."&amp;K260</f>
        <v>0735.051.17</v>
      </c>
      <c r="B260" s="52" t="e">
        <f>+IF(MATCH(A260,List!H$10:H$145,0),"Targeted")</f>
        <v>#N/A</v>
      </c>
      <c r="C260" s="65"/>
      <c r="D260" s="52"/>
      <c r="E260" s="16" t="s">
        <v>296</v>
      </c>
      <c r="F260" s="16" t="s">
        <v>297</v>
      </c>
      <c r="G260" s="16" t="s">
        <v>730</v>
      </c>
      <c r="H260" s="16" t="s">
        <v>731</v>
      </c>
      <c r="I260" s="16" t="s">
        <v>747</v>
      </c>
      <c r="J260" s="16" t="s">
        <v>748</v>
      </c>
      <c r="K260" s="17" t="s">
        <v>317</v>
      </c>
      <c r="L260" s="18" t="s">
        <v>301</v>
      </c>
      <c r="M260" s="195" t="s">
        <v>302</v>
      </c>
      <c r="N260" s="16" t="s">
        <v>303</v>
      </c>
      <c r="O260" s="17" t="s">
        <v>346</v>
      </c>
      <c r="P260" s="17" t="s">
        <v>305</v>
      </c>
      <c r="Q260" s="17" t="s">
        <v>306</v>
      </c>
      <c r="R260">
        <v>0</v>
      </c>
      <c r="S260">
        <v>0</v>
      </c>
      <c r="T260">
        <v>0</v>
      </c>
      <c r="U260">
        <v>0</v>
      </c>
      <c r="V260">
        <v>0</v>
      </c>
      <c r="W260">
        <v>0</v>
      </c>
      <c r="X260">
        <v>0</v>
      </c>
      <c r="Y260">
        <v>0</v>
      </c>
      <c r="Z260">
        <v>0</v>
      </c>
      <c r="AA260">
        <v>0</v>
      </c>
      <c r="AB260">
        <v>0</v>
      </c>
      <c r="AC260">
        <v>0</v>
      </c>
      <c r="AD260">
        <v>0</v>
      </c>
      <c r="AE260">
        <v>0</v>
      </c>
      <c r="AF260">
        <v>0</v>
      </c>
      <c r="AG260" s="19">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905000</v>
      </c>
      <c r="BG260">
        <v>848000</v>
      </c>
      <c r="BH260">
        <v>921000</v>
      </c>
      <c r="BI260">
        <v>819000</v>
      </c>
      <c r="BJ260">
        <v>763000</v>
      </c>
      <c r="BK260">
        <v>631000</v>
      </c>
      <c r="BL260">
        <v>531000</v>
      </c>
      <c r="BM260">
        <v>393000</v>
      </c>
      <c r="BN260">
        <v>373000</v>
      </c>
      <c r="BO260">
        <v>355000</v>
      </c>
      <c r="BP260">
        <v>362000</v>
      </c>
      <c r="BQ260">
        <v>350000</v>
      </c>
      <c r="BR260">
        <v>331000</v>
      </c>
      <c r="BS260">
        <v>304000</v>
      </c>
      <c r="BT260">
        <v>305000</v>
      </c>
      <c r="BU260">
        <v>307000</v>
      </c>
      <c r="BV260">
        <v>322000</v>
      </c>
      <c r="BW260">
        <v>290000</v>
      </c>
      <c r="BX260">
        <v>271000</v>
      </c>
      <c r="BY260">
        <v>309000</v>
      </c>
      <c r="BZ260">
        <v>359000</v>
      </c>
      <c r="CA260">
        <v>405000</v>
      </c>
      <c r="CB260">
        <v>375000</v>
      </c>
      <c r="CC260">
        <v>370000</v>
      </c>
      <c r="CD260">
        <v>375000</v>
      </c>
      <c r="CE260">
        <v>383000</v>
      </c>
    </row>
    <row r="261" spans="1:83" x14ac:dyDescent="0.35">
      <c r="A261" s="9" t="str">
        <f t="shared" si="4"/>
        <v>0740.051.57</v>
      </c>
      <c r="B261" s="52" t="e">
        <f>+IF(MATCH(A261,List!H$10:H$145,0),"Targeted")</f>
        <v>#N/A</v>
      </c>
      <c r="C261" s="65"/>
      <c r="D261" s="52"/>
      <c r="E261" s="16" t="s">
        <v>296</v>
      </c>
      <c r="F261" s="16" t="s">
        <v>297</v>
      </c>
      <c r="G261" s="16" t="s">
        <v>730</v>
      </c>
      <c r="H261" s="16" t="s">
        <v>731</v>
      </c>
      <c r="I261" s="16" t="s">
        <v>749</v>
      </c>
      <c r="J261" s="16" t="s">
        <v>750</v>
      </c>
      <c r="K261" s="17" t="s">
        <v>322</v>
      </c>
      <c r="L261" s="18" t="s">
        <v>301</v>
      </c>
      <c r="M261" s="195" t="s">
        <v>302</v>
      </c>
      <c r="N261" s="16" t="s">
        <v>303</v>
      </c>
      <c r="O261" s="17" t="s">
        <v>346</v>
      </c>
      <c r="P261" s="17" t="s">
        <v>305</v>
      </c>
      <c r="Q261" s="17" t="s">
        <v>306</v>
      </c>
      <c r="R261">
        <v>0</v>
      </c>
      <c r="S261">
        <v>0</v>
      </c>
      <c r="T261">
        <v>0</v>
      </c>
      <c r="U261">
        <v>0</v>
      </c>
      <c r="V261">
        <v>0</v>
      </c>
      <c r="W261">
        <v>0</v>
      </c>
      <c r="X261">
        <v>0</v>
      </c>
      <c r="Y261">
        <v>0</v>
      </c>
      <c r="Z261">
        <v>0</v>
      </c>
      <c r="AA261">
        <v>0</v>
      </c>
      <c r="AB261">
        <v>0</v>
      </c>
      <c r="AC261">
        <v>0</v>
      </c>
      <c r="AD261">
        <v>0</v>
      </c>
      <c r="AE261">
        <v>0</v>
      </c>
      <c r="AF261">
        <v>0</v>
      </c>
      <c r="AG261" s="19">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273000</v>
      </c>
      <c r="BG261">
        <v>266000</v>
      </c>
      <c r="BH261">
        <v>288000</v>
      </c>
      <c r="BI261">
        <v>451000</v>
      </c>
      <c r="BJ261">
        <v>445000</v>
      </c>
      <c r="BK261">
        <v>405000</v>
      </c>
      <c r="BL261">
        <v>544000</v>
      </c>
      <c r="BM261">
        <v>733000</v>
      </c>
      <c r="BN261">
        <v>619000</v>
      </c>
      <c r="BO261">
        <v>536000</v>
      </c>
      <c r="BP261">
        <v>604000</v>
      </c>
      <c r="BQ261">
        <v>421000</v>
      </c>
      <c r="BR261">
        <v>253000</v>
      </c>
      <c r="BS261">
        <v>143000</v>
      </c>
      <c r="BT261">
        <v>85000</v>
      </c>
      <c r="BU261">
        <v>57000</v>
      </c>
      <c r="BV261">
        <v>27000</v>
      </c>
      <c r="BW261">
        <v>14000</v>
      </c>
      <c r="BX261">
        <v>44000</v>
      </c>
      <c r="BY261">
        <v>68000</v>
      </c>
      <c r="BZ261">
        <v>96000</v>
      </c>
      <c r="CA261">
        <v>87000</v>
      </c>
      <c r="CB261">
        <v>91000</v>
      </c>
      <c r="CC261">
        <v>107000</v>
      </c>
      <c r="CD261">
        <v>92000</v>
      </c>
      <c r="CE261">
        <v>104000</v>
      </c>
    </row>
    <row r="262" spans="1:83" x14ac:dyDescent="0.35">
      <c r="A262" s="9" t="str">
        <f t="shared" si="4"/>
        <v>0745.051.57</v>
      </c>
      <c r="B262" s="52" t="e">
        <f>+IF(MATCH(A262,List!H$10:H$145,0),"Targeted")</f>
        <v>#N/A</v>
      </c>
      <c r="C262" s="65"/>
      <c r="D262" s="52"/>
      <c r="E262" s="16" t="s">
        <v>296</v>
      </c>
      <c r="F262" s="16" t="s">
        <v>297</v>
      </c>
      <c r="G262" s="16" t="s">
        <v>730</v>
      </c>
      <c r="H262" s="16" t="s">
        <v>731</v>
      </c>
      <c r="I262" s="16" t="s">
        <v>751</v>
      </c>
      <c r="J262" s="16" t="s">
        <v>752</v>
      </c>
      <c r="K262" s="17" t="s">
        <v>322</v>
      </c>
      <c r="L262" s="18" t="s">
        <v>301</v>
      </c>
      <c r="M262" s="195" t="s">
        <v>302</v>
      </c>
      <c r="N262" s="16" t="s">
        <v>303</v>
      </c>
      <c r="O262" s="17" t="s">
        <v>346</v>
      </c>
      <c r="P262" s="17" t="s">
        <v>305</v>
      </c>
      <c r="Q262" s="17" t="s">
        <v>306</v>
      </c>
      <c r="R262">
        <v>0</v>
      </c>
      <c r="S262">
        <v>0</v>
      </c>
      <c r="T262">
        <v>0</v>
      </c>
      <c r="U262">
        <v>0</v>
      </c>
      <c r="V262">
        <v>0</v>
      </c>
      <c r="W262">
        <v>0</v>
      </c>
      <c r="X262">
        <v>0</v>
      </c>
      <c r="Y262">
        <v>0</v>
      </c>
      <c r="Z262">
        <v>0</v>
      </c>
      <c r="AA262">
        <v>0</v>
      </c>
      <c r="AB262">
        <v>0</v>
      </c>
      <c r="AC262">
        <v>0</v>
      </c>
      <c r="AD262">
        <v>0</v>
      </c>
      <c r="AE262">
        <v>0</v>
      </c>
      <c r="AF262">
        <v>0</v>
      </c>
      <c r="AG262" s="19">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824000</v>
      </c>
      <c r="BG262">
        <v>812000</v>
      </c>
      <c r="BH262">
        <v>859000</v>
      </c>
      <c r="BI262">
        <v>834000</v>
      </c>
      <c r="BJ262">
        <v>826000</v>
      </c>
      <c r="BK262">
        <v>827000</v>
      </c>
      <c r="BL262">
        <v>740000</v>
      </c>
      <c r="BM262">
        <v>673000</v>
      </c>
      <c r="BN262">
        <v>629000</v>
      </c>
      <c r="BO262">
        <v>572000</v>
      </c>
      <c r="BP262">
        <v>526000</v>
      </c>
      <c r="BQ262">
        <v>471000</v>
      </c>
      <c r="BR262">
        <v>409000</v>
      </c>
      <c r="BS262">
        <v>284000</v>
      </c>
      <c r="BT262">
        <v>282000</v>
      </c>
      <c r="BU262">
        <v>262000</v>
      </c>
      <c r="BV262">
        <v>263000</v>
      </c>
      <c r="BW262">
        <v>277000</v>
      </c>
      <c r="BX262">
        <v>277000</v>
      </c>
      <c r="BY262">
        <v>281000</v>
      </c>
      <c r="BZ262">
        <v>297000</v>
      </c>
      <c r="CA262">
        <v>323000</v>
      </c>
      <c r="CB262">
        <v>345000</v>
      </c>
      <c r="CC262">
        <v>332000</v>
      </c>
      <c r="CD262">
        <v>337000</v>
      </c>
      <c r="CE262">
        <v>345000</v>
      </c>
    </row>
    <row r="263" spans="1:83" x14ac:dyDescent="0.35">
      <c r="A263" s="9" t="str">
        <f t="shared" si="4"/>
        <v>0760.051.97</v>
      </c>
      <c r="B263" s="52" t="e">
        <f>+IF(MATCH(A263,List!H$10:H$145,0),"Targeted")</f>
        <v>#N/A</v>
      </c>
      <c r="C263" s="65"/>
      <c r="D263" s="52"/>
      <c r="E263" s="16" t="s">
        <v>296</v>
      </c>
      <c r="F263" s="16" t="s">
        <v>297</v>
      </c>
      <c r="G263" s="16" t="s">
        <v>730</v>
      </c>
      <c r="H263" s="16" t="s">
        <v>731</v>
      </c>
      <c r="I263" s="16" t="s">
        <v>753</v>
      </c>
      <c r="J263" s="16" t="s">
        <v>754</v>
      </c>
      <c r="K263" s="17" t="s">
        <v>314</v>
      </c>
      <c r="L263" s="18" t="s">
        <v>301</v>
      </c>
      <c r="M263" s="195" t="s">
        <v>302</v>
      </c>
      <c r="N263" s="16" t="s">
        <v>303</v>
      </c>
      <c r="O263" s="17" t="s">
        <v>346</v>
      </c>
      <c r="P263" s="17" t="s">
        <v>305</v>
      </c>
      <c r="Q263" s="17" t="s">
        <v>306</v>
      </c>
      <c r="R263">
        <v>0</v>
      </c>
      <c r="S263">
        <v>0</v>
      </c>
      <c r="T263">
        <v>0</v>
      </c>
      <c r="U263">
        <v>0</v>
      </c>
      <c r="V263">
        <v>0</v>
      </c>
      <c r="W263">
        <v>0</v>
      </c>
      <c r="X263">
        <v>0</v>
      </c>
      <c r="Y263">
        <v>0</v>
      </c>
      <c r="Z263">
        <v>0</v>
      </c>
      <c r="AA263">
        <v>0</v>
      </c>
      <c r="AB263">
        <v>0</v>
      </c>
      <c r="AC263">
        <v>0</v>
      </c>
      <c r="AD263">
        <v>0</v>
      </c>
      <c r="AE263">
        <v>0</v>
      </c>
      <c r="AF263">
        <v>0</v>
      </c>
      <c r="AG263" s="19">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3000</v>
      </c>
      <c r="BH263">
        <v>2000</v>
      </c>
      <c r="BI263">
        <v>5000</v>
      </c>
      <c r="BJ263">
        <v>0</v>
      </c>
      <c r="BK263">
        <v>0</v>
      </c>
      <c r="BL263">
        <v>0</v>
      </c>
      <c r="BM263">
        <v>0</v>
      </c>
      <c r="BN263">
        <v>2000</v>
      </c>
      <c r="BO263">
        <v>1000</v>
      </c>
      <c r="BP263">
        <v>2000</v>
      </c>
      <c r="BQ263">
        <v>0</v>
      </c>
      <c r="BR263">
        <v>0</v>
      </c>
      <c r="BS263">
        <v>0</v>
      </c>
      <c r="BT263">
        <v>0</v>
      </c>
      <c r="BU263">
        <v>0</v>
      </c>
      <c r="BV263">
        <v>0</v>
      </c>
      <c r="BW263">
        <v>0</v>
      </c>
      <c r="BX263">
        <v>0</v>
      </c>
      <c r="BY263">
        <v>0</v>
      </c>
      <c r="BZ263">
        <v>0</v>
      </c>
      <c r="CA263">
        <v>0</v>
      </c>
      <c r="CB263">
        <v>0</v>
      </c>
      <c r="CC263">
        <v>0</v>
      </c>
      <c r="CD263">
        <v>0</v>
      </c>
      <c r="CE263">
        <v>0</v>
      </c>
    </row>
    <row r="264" spans="1:83" x14ac:dyDescent="0.35">
      <c r="A264" s="9" t="str">
        <f t="shared" si="4"/>
        <v>0765.051.97</v>
      </c>
      <c r="B264" s="52" t="e">
        <f>+IF(MATCH(A264,List!H$10:H$145,0),"Targeted")</f>
        <v>#N/A</v>
      </c>
      <c r="C264" s="65"/>
      <c r="D264" s="52"/>
      <c r="E264" s="16" t="s">
        <v>296</v>
      </c>
      <c r="F264" s="16" t="s">
        <v>297</v>
      </c>
      <c r="G264" s="16" t="s">
        <v>730</v>
      </c>
      <c r="H264" s="16" t="s">
        <v>731</v>
      </c>
      <c r="I264" s="16" t="s">
        <v>755</v>
      </c>
      <c r="J264" s="16" t="s">
        <v>756</v>
      </c>
      <c r="K264" s="17" t="s">
        <v>314</v>
      </c>
      <c r="L264" s="18" t="s">
        <v>301</v>
      </c>
      <c r="M264" s="195" t="s">
        <v>302</v>
      </c>
      <c r="N264" s="16" t="s">
        <v>303</v>
      </c>
      <c r="O264" s="17" t="s">
        <v>346</v>
      </c>
      <c r="P264" s="17" t="s">
        <v>305</v>
      </c>
      <c r="Q264" s="17" t="s">
        <v>306</v>
      </c>
      <c r="R264">
        <v>0</v>
      </c>
      <c r="S264">
        <v>0</v>
      </c>
      <c r="T264">
        <v>0</v>
      </c>
      <c r="U264">
        <v>0</v>
      </c>
      <c r="V264">
        <v>0</v>
      </c>
      <c r="W264">
        <v>0</v>
      </c>
      <c r="X264">
        <v>0</v>
      </c>
      <c r="Y264">
        <v>0</v>
      </c>
      <c r="Z264">
        <v>0</v>
      </c>
      <c r="AA264">
        <v>0</v>
      </c>
      <c r="AB264">
        <v>0</v>
      </c>
      <c r="AC264">
        <v>0</v>
      </c>
      <c r="AD264">
        <v>0</v>
      </c>
      <c r="AE264">
        <v>0</v>
      </c>
      <c r="AF264">
        <v>0</v>
      </c>
      <c r="AG264" s="19">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38000</v>
      </c>
      <c r="BH264">
        <v>32000</v>
      </c>
      <c r="BI264">
        <v>41000</v>
      </c>
      <c r="BJ264">
        <v>50000</v>
      </c>
      <c r="BK264">
        <v>43000</v>
      </c>
      <c r="BL264">
        <v>53000</v>
      </c>
      <c r="BM264">
        <v>43000</v>
      </c>
      <c r="BN264">
        <v>53000</v>
      </c>
      <c r="BO264">
        <v>52000</v>
      </c>
      <c r="BP264">
        <v>47000</v>
      </c>
      <c r="BQ264">
        <v>42000</v>
      </c>
      <c r="BR264">
        <v>50000</v>
      </c>
      <c r="BS264">
        <v>52000</v>
      </c>
      <c r="BT264">
        <v>50000</v>
      </c>
      <c r="BU264">
        <v>62000</v>
      </c>
      <c r="BV264">
        <v>53000</v>
      </c>
      <c r="BW264">
        <v>51000</v>
      </c>
      <c r="BX264">
        <v>62000</v>
      </c>
      <c r="BY264">
        <v>56000</v>
      </c>
      <c r="BZ264">
        <v>47000</v>
      </c>
      <c r="CA264">
        <v>44000</v>
      </c>
      <c r="CB264">
        <v>48000</v>
      </c>
      <c r="CC264">
        <v>51000</v>
      </c>
      <c r="CD264">
        <v>52000</v>
      </c>
      <c r="CE264">
        <v>54000</v>
      </c>
    </row>
    <row r="265" spans="1:83" x14ac:dyDescent="0.35">
      <c r="A265" s="9" t="str">
        <f t="shared" si="4"/>
        <v>0834.051.97</v>
      </c>
      <c r="B265" s="52" t="e">
        <f>+IF(MATCH(A265,List!H$10:H$145,0),"Targeted")</f>
        <v>#N/A</v>
      </c>
      <c r="C265" s="65"/>
      <c r="D265" s="52"/>
      <c r="E265" s="16" t="s">
        <v>296</v>
      </c>
      <c r="F265" s="16" t="s">
        <v>297</v>
      </c>
      <c r="G265" s="16" t="s">
        <v>730</v>
      </c>
      <c r="H265" s="16" t="s">
        <v>731</v>
      </c>
      <c r="I265" s="16" t="s">
        <v>757</v>
      </c>
      <c r="J265" s="16" t="s">
        <v>758</v>
      </c>
      <c r="K265" s="17" t="s">
        <v>314</v>
      </c>
      <c r="L265" s="18" t="s">
        <v>301</v>
      </c>
      <c r="M265" s="195" t="s">
        <v>302</v>
      </c>
      <c r="N265" s="16" t="s">
        <v>303</v>
      </c>
      <c r="O265" s="17" t="s">
        <v>346</v>
      </c>
      <c r="P265" s="17" t="s">
        <v>305</v>
      </c>
      <c r="Q265" s="17" t="s">
        <v>306</v>
      </c>
      <c r="R265">
        <v>0</v>
      </c>
      <c r="S265">
        <v>0</v>
      </c>
      <c r="T265">
        <v>0</v>
      </c>
      <c r="U265">
        <v>0</v>
      </c>
      <c r="V265">
        <v>0</v>
      </c>
      <c r="W265">
        <v>0</v>
      </c>
      <c r="X265">
        <v>0</v>
      </c>
      <c r="Y265">
        <v>0</v>
      </c>
      <c r="Z265">
        <v>0</v>
      </c>
      <c r="AA265">
        <v>0</v>
      </c>
      <c r="AB265">
        <v>0</v>
      </c>
      <c r="AC265">
        <v>0</v>
      </c>
      <c r="AD265">
        <v>0</v>
      </c>
      <c r="AE265">
        <v>0</v>
      </c>
      <c r="AF265">
        <v>0</v>
      </c>
      <c r="AG265" s="19">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1000</v>
      </c>
      <c r="BB265">
        <v>20000</v>
      </c>
      <c r="BC265">
        <v>6000</v>
      </c>
      <c r="BD265">
        <v>7000</v>
      </c>
      <c r="BE265">
        <v>2000</v>
      </c>
      <c r="BF265">
        <v>32000</v>
      </c>
      <c r="BG265">
        <v>168000</v>
      </c>
      <c r="BH265">
        <v>122000</v>
      </c>
      <c r="BI265">
        <v>187000</v>
      </c>
      <c r="BJ265">
        <v>232000</v>
      </c>
      <c r="BK265">
        <v>517000</v>
      </c>
      <c r="BL265">
        <v>288000</v>
      </c>
      <c r="BM265">
        <v>427000</v>
      </c>
      <c r="BN265">
        <v>192000</v>
      </c>
      <c r="BO265">
        <v>510000</v>
      </c>
      <c r="BP265">
        <v>770000</v>
      </c>
      <c r="BQ265">
        <v>107000</v>
      </c>
      <c r="BR265">
        <v>147000</v>
      </c>
      <c r="BS265">
        <v>77000</v>
      </c>
      <c r="BT265">
        <v>22000</v>
      </c>
      <c r="BU265">
        <v>178000</v>
      </c>
      <c r="BV265">
        <v>4000</v>
      </c>
      <c r="BW265">
        <v>23000</v>
      </c>
      <c r="BX265">
        <v>51000</v>
      </c>
      <c r="BY265">
        <v>92000</v>
      </c>
      <c r="BZ265">
        <v>30000</v>
      </c>
      <c r="CA265">
        <v>14000</v>
      </c>
      <c r="CB265">
        <v>6000</v>
      </c>
      <c r="CC265">
        <v>6000</v>
      </c>
      <c r="CD265">
        <v>6000</v>
      </c>
      <c r="CE265">
        <v>6000</v>
      </c>
    </row>
    <row r="266" spans="1:83" x14ac:dyDescent="0.35">
      <c r="A266" s="9" t="str">
        <f t="shared" si="4"/>
        <v>0834.051.97</v>
      </c>
      <c r="B266" s="52" t="e">
        <f>+IF(MATCH(A266,List!H$10:H$145,0),"Targeted")</f>
        <v>#N/A</v>
      </c>
      <c r="C266" s="65"/>
      <c r="D266" s="52"/>
      <c r="E266" s="16" t="s">
        <v>296</v>
      </c>
      <c r="F266" s="16" t="s">
        <v>297</v>
      </c>
      <c r="G266" s="16" t="s">
        <v>730</v>
      </c>
      <c r="H266" s="16" t="s">
        <v>731</v>
      </c>
      <c r="I266" s="16" t="s">
        <v>757</v>
      </c>
      <c r="J266" s="16" t="s">
        <v>758</v>
      </c>
      <c r="K266" s="17" t="s">
        <v>314</v>
      </c>
      <c r="L266" s="18" t="s">
        <v>301</v>
      </c>
      <c r="M266" s="195" t="s">
        <v>302</v>
      </c>
      <c r="N266" s="16" t="s">
        <v>303</v>
      </c>
      <c r="O266" s="17" t="s">
        <v>304</v>
      </c>
      <c r="P266" s="17" t="s">
        <v>305</v>
      </c>
      <c r="Q266" s="17" t="s">
        <v>306</v>
      </c>
      <c r="R266">
        <v>0</v>
      </c>
      <c r="S266">
        <v>0</v>
      </c>
      <c r="T266">
        <v>0</v>
      </c>
      <c r="U266">
        <v>0</v>
      </c>
      <c r="V266">
        <v>0</v>
      </c>
      <c r="W266">
        <v>0</v>
      </c>
      <c r="X266">
        <v>0</v>
      </c>
      <c r="Y266">
        <v>0</v>
      </c>
      <c r="Z266">
        <v>0</v>
      </c>
      <c r="AA266">
        <v>0</v>
      </c>
      <c r="AB266">
        <v>0</v>
      </c>
      <c r="AC266">
        <v>0</v>
      </c>
      <c r="AD266">
        <v>0</v>
      </c>
      <c r="AE266">
        <v>0</v>
      </c>
      <c r="AF266">
        <v>0</v>
      </c>
      <c r="AG266" s="19">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2000</v>
      </c>
      <c r="BK266">
        <v>0</v>
      </c>
      <c r="BL266">
        <v>1000</v>
      </c>
      <c r="BM266">
        <v>0</v>
      </c>
      <c r="BN266">
        <v>0</v>
      </c>
      <c r="BO266">
        <v>2000</v>
      </c>
      <c r="BP266">
        <v>0</v>
      </c>
      <c r="BQ266">
        <v>7000</v>
      </c>
      <c r="BR266">
        <v>10000</v>
      </c>
      <c r="BS266">
        <v>1000</v>
      </c>
      <c r="BT266">
        <v>13000</v>
      </c>
      <c r="BU266">
        <v>2000</v>
      </c>
      <c r="BV266">
        <v>85000</v>
      </c>
      <c r="BW266">
        <v>33000</v>
      </c>
      <c r="BX266" s="10">
        <v>0</v>
      </c>
      <c r="BY266">
        <v>0</v>
      </c>
      <c r="BZ266">
        <v>71000</v>
      </c>
      <c r="CA266">
        <v>0</v>
      </c>
      <c r="CB266">
        <v>0</v>
      </c>
      <c r="CC266">
        <v>0</v>
      </c>
      <c r="CD266">
        <v>0</v>
      </c>
      <c r="CE266">
        <v>0</v>
      </c>
    </row>
    <row r="267" spans="1:83" x14ac:dyDescent="0.35">
      <c r="A267" s="9" t="str">
        <f t="shared" si="4"/>
        <v>0836.051.97</v>
      </c>
      <c r="B267" s="52" t="e">
        <f>+IF(MATCH(A267,List!H$10:H$145,0),"Targeted")</f>
        <v>#N/A</v>
      </c>
      <c r="C267" s="65"/>
      <c r="D267" s="52"/>
      <c r="E267" s="16" t="s">
        <v>296</v>
      </c>
      <c r="F267" s="16" t="s">
        <v>297</v>
      </c>
      <c r="G267" s="16" t="s">
        <v>730</v>
      </c>
      <c r="H267" s="16" t="s">
        <v>731</v>
      </c>
      <c r="I267" s="16" t="s">
        <v>759</v>
      </c>
      <c r="J267" s="16" t="s">
        <v>760</v>
      </c>
      <c r="K267" s="17" t="s">
        <v>314</v>
      </c>
      <c r="L267" s="18" t="s">
        <v>301</v>
      </c>
      <c r="M267" s="195" t="s">
        <v>302</v>
      </c>
      <c r="N267" s="16" t="s">
        <v>303</v>
      </c>
      <c r="O267" s="17" t="s">
        <v>346</v>
      </c>
      <c r="P267" s="17" t="s">
        <v>305</v>
      </c>
      <c r="Q267" s="17" t="s">
        <v>306</v>
      </c>
      <c r="R267">
        <v>0</v>
      </c>
      <c r="S267">
        <v>0</v>
      </c>
      <c r="T267">
        <v>0</v>
      </c>
      <c r="U267">
        <v>0</v>
      </c>
      <c r="V267">
        <v>0</v>
      </c>
      <c r="W267">
        <v>0</v>
      </c>
      <c r="X267">
        <v>0</v>
      </c>
      <c r="Y267">
        <v>0</v>
      </c>
      <c r="Z267">
        <v>0</v>
      </c>
      <c r="AA267">
        <v>0</v>
      </c>
      <c r="AB267">
        <v>0</v>
      </c>
      <c r="AC267">
        <v>0</v>
      </c>
      <c r="AD267">
        <v>0</v>
      </c>
      <c r="AE267">
        <v>0</v>
      </c>
      <c r="AF267">
        <v>0</v>
      </c>
      <c r="AG267" s="19">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43000</v>
      </c>
      <c r="BM267">
        <v>37000</v>
      </c>
      <c r="BN267">
        <v>0</v>
      </c>
      <c r="BO267">
        <v>0</v>
      </c>
      <c r="BP267">
        <v>0</v>
      </c>
      <c r="BQ267">
        <v>0</v>
      </c>
      <c r="BR267">
        <v>0</v>
      </c>
      <c r="BS267">
        <v>0</v>
      </c>
      <c r="BT267">
        <v>0</v>
      </c>
      <c r="BU267">
        <v>0</v>
      </c>
      <c r="BV267">
        <v>0</v>
      </c>
      <c r="BW267">
        <v>0</v>
      </c>
      <c r="BX267">
        <v>1000</v>
      </c>
      <c r="BY267">
        <v>0</v>
      </c>
      <c r="BZ267">
        <v>0</v>
      </c>
      <c r="CA267">
        <v>0</v>
      </c>
      <c r="CB267">
        <v>0</v>
      </c>
      <c r="CC267">
        <v>0</v>
      </c>
      <c r="CD267">
        <v>0</v>
      </c>
      <c r="CE267">
        <v>0</v>
      </c>
    </row>
    <row r="268" spans="1:83" x14ac:dyDescent="0.35">
      <c r="A268" s="9" t="str">
        <f t="shared" si="4"/>
        <v>4090.051.97</v>
      </c>
      <c r="B268" s="52" t="e">
        <f>+IF(MATCH(A268,List!H$10:H$145,0),"Targeted")</f>
        <v>#N/A</v>
      </c>
      <c r="C268" s="65"/>
      <c r="D268" s="52"/>
      <c r="E268" s="16" t="s">
        <v>296</v>
      </c>
      <c r="F268" s="16" t="s">
        <v>297</v>
      </c>
      <c r="G268" s="16" t="s">
        <v>730</v>
      </c>
      <c r="H268" s="16" t="s">
        <v>731</v>
      </c>
      <c r="I268" s="16" t="s">
        <v>761</v>
      </c>
      <c r="J268" s="16" t="s">
        <v>762</v>
      </c>
      <c r="K268" s="17" t="s">
        <v>314</v>
      </c>
      <c r="L268" s="18" t="s">
        <v>301</v>
      </c>
      <c r="M268" s="195" t="s">
        <v>302</v>
      </c>
      <c r="N268" s="16" t="s">
        <v>303</v>
      </c>
      <c r="O268" s="17" t="s">
        <v>346</v>
      </c>
      <c r="P268" s="17" t="s">
        <v>305</v>
      </c>
      <c r="Q268" s="17" t="s">
        <v>306</v>
      </c>
      <c r="R268">
        <v>0</v>
      </c>
      <c r="S268">
        <v>0</v>
      </c>
      <c r="T268">
        <v>0</v>
      </c>
      <c r="U268">
        <v>0</v>
      </c>
      <c r="V268">
        <v>0</v>
      </c>
      <c r="W268">
        <v>0</v>
      </c>
      <c r="X268">
        <v>0</v>
      </c>
      <c r="Y268">
        <v>0</v>
      </c>
      <c r="Z268">
        <v>0</v>
      </c>
      <c r="AA268">
        <v>0</v>
      </c>
      <c r="AB268">
        <v>0</v>
      </c>
      <c r="AC268">
        <v>0</v>
      </c>
      <c r="AD268">
        <v>0</v>
      </c>
      <c r="AE268">
        <v>0</v>
      </c>
      <c r="AF268">
        <v>0</v>
      </c>
      <c r="AG268" s="19">
        <v>0</v>
      </c>
      <c r="AH268">
        <v>0</v>
      </c>
      <c r="AI268">
        <v>0</v>
      </c>
      <c r="AJ268">
        <v>0</v>
      </c>
      <c r="AK268">
        <v>0</v>
      </c>
      <c r="AL268">
        <v>0</v>
      </c>
      <c r="AM268">
        <v>0</v>
      </c>
      <c r="AN268">
        <v>0</v>
      </c>
      <c r="AO268">
        <v>0</v>
      </c>
      <c r="AP268">
        <v>0</v>
      </c>
      <c r="AQ268">
        <v>0</v>
      </c>
      <c r="AR268">
        <v>0</v>
      </c>
      <c r="AS268">
        <v>0</v>
      </c>
      <c r="AT268">
        <v>0</v>
      </c>
      <c r="AU268">
        <v>141</v>
      </c>
      <c r="AV268">
        <v>18365</v>
      </c>
      <c r="AW268">
        <v>9986</v>
      </c>
      <c r="AX268">
        <v>31440</v>
      </c>
      <c r="AY268">
        <v>67738</v>
      </c>
      <c r="AZ268">
        <v>74000</v>
      </c>
      <c r="BA268">
        <v>29000</v>
      </c>
      <c r="BB268">
        <v>33000</v>
      </c>
      <c r="BC268">
        <v>53000</v>
      </c>
      <c r="BD268">
        <v>36000</v>
      </c>
      <c r="BE268">
        <v>26000</v>
      </c>
      <c r="BF268">
        <v>16000</v>
      </c>
      <c r="BG268">
        <v>9000</v>
      </c>
      <c r="BH268">
        <v>7000</v>
      </c>
      <c r="BI268">
        <v>4000</v>
      </c>
      <c r="BJ268">
        <v>3000</v>
      </c>
      <c r="BK268">
        <v>2000</v>
      </c>
      <c r="BL268">
        <v>4000</v>
      </c>
      <c r="BM268">
        <v>3000</v>
      </c>
      <c r="BN268">
        <v>11000</v>
      </c>
      <c r="BO268">
        <v>387000</v>
      </c>
      <c r="BP268">
        <v>335000</v>
      </c>
      <c r="BQ268">
        <v>221000</v>
      </c>
      <c r="BR268">
        <v>114000</v>
      </c>
      <c r="BS268">
        <v>-8000</v>
      </c>
      <c r="BT268">
        <v>-11000</v>
      </c>
      <c r="BU268">
        <v>3000</v>
      </c>
      <c r="BV268">
        <v>1000</v>
      </c>
      <c r="BW268">
        <v>0</v>
      </c>
      <c r="BX268">
        <v>1000</v>
      </c>
      <c r="BY268">
        <v>0</v>
      </c>
      <c r="BZ268">
        <v>0</v>
      </c>
      <c r="CA268">
        <v>0</v>
      </c>
      <c r="CB268">
        <v>0</v>
      </c>
      <c r="CC268">
        <v>0</v>
      </c>
      <c r="CD268">
        <v>0</v>
      </c>
      <c r="CE268">
        <v>0</v>
      </c>
    </row>
    <row r="269" spans="1:83" x14ac:dyDescent="0.35">
      <c r="A269" s="9" t="str">
        <f t="shared" si="4"/>
        <v>4090.051.97</v>
      </c>
      <c r="B269" s="52" t="e">
        <f>+IF(MATCH(A269,List!H$10:H$145,0),"Targeted")</f>
        <v>#N/A</v>
      </c>
      <c r="C269" s="65"/>
      <c r="D269" s="52"/>
      <c r="E269" s="16" t="s">
        <v>296</v>
      </c>
      <c r="F269" s="16" t="s">
        <v>297</v>
      </c>
      <c r="G269" s="16" t="s">
        <v>730</v>
      </c>
      <c r="H269" s="16" t="s">
        <v>731</v>
      </c>
      <c r="I269" s="16" t="s">
        <v>761</v>
      </c>
      <c r="J269" s="16" t="s">
        <v>762</v>
      </c>
      <c r="K269" s="17" t="s">
        <v>314</v>
      </c>
      <c r="L269" s="18" t="s">
        <v>301</v>
      </c>
      <c r="M269" s="195" t="s">
        <v>302</v>
      </c>
      <c r="N269" s="16" t="s">
        <v>303</v>
      </c>
      <c r="O269" s="17" t="s">
        <v>304</v>
      </c>
      <c r="P269" s="17" t="s">
        <v>305</v>
      </c>
      <c r="Q269" s="17" t="s">
        <v>306</v>
      </c>
      <c r="R269">
        <v>0</v>
      </c>
      <c r="S269">
        <v>0</v>
      </c>
      <c r="T269">
        <v>0</v>
      </c>
      <c r="U269">
        <v>0</v>
      </c>
      <c r="V269">
        <v>0</v>
      </c>
      <c r="W269">
        <v>0</v>
      </c>
      <c r="X269">
        <v>0</v>
      </c>
      <c r="Y269">
        <v>0</v>
      </c>
      <c r="Z269">
        <v>0</v>
      </c>
      <c r="AA269">
        <v>0</v>
      </c>
      <c r="AB269">
        <v>0</v>
      </c>
      <c r="AC269">
        <v>0</v>
      </c>
      <c r="AD269">
        <v>0</v>
      </c>
      <c r="AE269">
        <v>0</v>
      </c>
      <c r="AF269">
        <v>0</v>
      </c>
      <c r="AG269" s="19">
        <v>0</v>
      </c>
      <c r="AH269">
        <v>0</v>
      </c>
      <c r="AI269">
        <v>0</v>
      </c>
      <c r="AJ269">
        <v>0</v>
      </c>
      <c r="AK269">
        <v>1479</v>
      </c>
      <c r="AL269">
        <v>4308</v>
      </c>
      <c r="AM269">
        <v>2283</v>
      </c>
      <c r="AN269">
        <v>256</v>
      </c>
      <c r="AO269">
        <v>609</v>
      </c>
      <c r="AP269">
        <v>2000</v>
      </c>
      <c r="AQ269">
        <v>3364</v>
      </c>
      <c r="AR269">
        <v>6080</v>
      </c>
      <c r="AS269">
        <v>4286</v>
      </c>
      <c r="AT269">
        <v>1102</v>
      </c>
      <c r="AU269">
        <v>1827</v>
      </c>
      <c r="AV269">
        <v>2562</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s="10">
        <v>0</v>
      </c>
      <c r="BY269">
        <v>0</v>
      </c>
      <c r="BZ269">
        <v>0</v>
      </c>
      <c r="CA269">
        <v>0</v>
      </c>
      <c r="CB269">
        <v>0</v>
      </c>
      <c r="CC269">
        <v>0</v>
      </c>
      <c r="CD269">
        <v>0</v>
      </c>
      <c r="CE269">
        <v>0</v>
      </c>
    </row>
    <row r="270" spans="1:83" x14ac:dyDescent="0.35">
      <c r="A270" s="9" t="str">
        <f t="shared" si="4"/>
        <v>5429.051.17</v>
      </c>
      <c r="B270" s="52" t="e">
        <f>+IF(MATCH(A270,List!H$10:H$145,0),"Targeted")</f>
        <v>#N/A</v>
      </c>
      <c r="C270" s="65"/>
      <c r="D270" s="52"/>
      <c r="E270" s="16" t="s">
        <v>296</v>
      </c>
      <c r="F270" s="16" t="s">
        <v>297</v>
      </c>
      <c r="G270" s="16" t="s">
        <v>730</v>
      </c>
      <c r="H270" s="16" t="s">
        <v>731</v>
      </c>
      <c r="I270" s="16" t="s">
        <v>763</v>
      </c>
      <c r="J270" s="16" t="s">
        <v>414</v>
      </c>
      <c r="K270" s="17" t="s">
        <v>317</v>
      </c>
      <c r="L270" s="18" t="s">
        <v>301</v>
      </c>
      <c r="M270" s="195" t="s">
        <v>302</v>
      </c>
      <c r="N270" s="16" t="s">
        <v>303</v>
      </c>
      <c r="O270" s="17" t="s">
        <v>346</v>
      </c>
      <c r="P270" s="17" t="s">
        <v>305</v>
      </c>
      <c r="Q270" s="17" t="s">
        <v>306</v>
      </c>
      <c r="R270">
        <v>0</v>
      </c>
      <c r="S270">
        <v>0</v>
      </c>
      <c r="T270">
        <v>0</v>
      </c>
      <c r="U270">
        <v>0</v>
      </c>
      <c r="V270">
        <v>0</v>
      </c>
      <c r="W270">
        <v>0</v>
      </c>
      <c r="X270">
        <v>0</v>
      </c>
      <c r="Y270">
        <v>0</v>
      </c>
      <c r="Z270">
        <v>0</v>
      </c>
      <c r="AA270">
        <v>0</v>
      </c>
      <c r="AB270">
        <v>0</v>
      </c>
      <c r="AC270">
        <v>0</v>
      </c>
      <c r="AD270">
        <v>0</v>
      </c>
      <c r="AE270">
        <v>0</v>
      </c>
      <c r="AF270">
        <v>0</v>
      </c>
      <c r="AG270" s="19">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3000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row>
    <row r="271" spans="1:83" x14ac:dyDescent="0.35">
      <c r="A271" s="9" t="str">
        <f t="shared" si="4"/>
        <v>0800.051.97</v>
      </c>
      <c r="B271" s="52" t="e">
        <f>+IF(MATCH(A271,List!H$10:H$145,0),"Targeted")</f>
        <v>#N/A</v>
      </c>
      <c r="C271" s="65"/>
      <c r="D271" s="52"/>
      <c r="E271" s="16" t="s">
        <v>296</v>
      </c>
      <c r="F271" s="16" t="s">
        <v>297</v>
      </c>
      <c r="G271" s="16" t="s">
        <v>764</v>
      </c>
      <c r="H271" s="16" t="s">
        <v>765</v>
      </c>
      <c r="I271" s="16" t="s">
        <v>766</v>
      </c>
      <c r="J271" s="16" t="s">
        <v>767</v>
      </c>
      <c r="K271" s="17" t="s">
        <v>314</v>
      </c>
      <c r="L271" s="18" t="s">
        <v>301</v>
      </c>
      <c r="M271" s="195" t="s">
        <v>302</v>
      </c>
      <c r="N271" s="16" t="s">
        <v>303</v>
      </c>
      <c r="O271" s="17" t="s">
        <v>346</v>
      </c>
      <c r="P271" s="17" t="s">
        <v>305</v>
      </c>
      <c r="Q271" s="17" t="s">
        <v>306</v>
      </c>
      <c r="R271">
        <v>0</v>
      </c>
      <c r="S271">
        <v>0</v>
      </c>
      <c r="T271">
        <v>0</v>
      </c>
      <c r="U271">
        <v>0</v>
      </c>
      <c r="V271">
        <v>0</v>
      </c>
      <c r="W271">
        <v>11</v>
      </c>
      <c r="X271">
        <v>1724</v>
      </c>
      <c r="Y271">
        <v>1289</v>
      </c>
      <c r="Z271">
        <v>884</v>
      </c>
      <c r="AA271">
        <v>1800</v>
      </c>
      <c r="AB271">
        <v>2645</v>
      </c>
      <c r="AC271">
        <v>4374</v>
      </c>
      <c r="AD271">
        <v>3895</v>
      </c>
      <c r="AE271">
        <v>4382</v>
      </c>
      <c r="AF271">
        <v>4761</v>
      </c>
      <c r="AG271" s="19">
        <v>912</v>
      </c>
      <c r="AH271">
        <v>2856</v>
      </c>
      <c r="AI271">
        <v>2355</v>
      </c>
      <c r="AJ271">
        <v>2698</v>
      </c>
      <c r="AK271">
        <v>2565</v>
      </c>
      <c r="AL271">
        <v>2465</v>
      </c>
      <c r="AM271">
        <v>3522</v>
      </c>
      <c r="AN271">
        <v>1578</v>
      </c>
      <c r="AO271">
        <v>1412</v>
      </c>
      <c r="AP271">
        <v>1670</v>
      </c>
      <c r="AQ271">
        <v>2507</v>
      </c>
      <c r="AR271">
        <v>1685</v>
      </c>
      <c r="AS271">
        <v>2165</v>
      </c>
      <c r="AT271">
        <v>1055</v>
      </c>
      <c r="AU271">
        <v>349</v>
      </c>
      <c r="AV271">
        <v>906</v>
      </c>
      <c r="AW271">
        <v>2065</v>
      </c>
      <c r="AX271">
        <v>3762</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row>
    <row r="272" spans="1:83" x14ac:dyDescent="0.35">
      <c r="A272" s="9" t="str">
        <f t="shared" si="4"/>
        <v>0000.051.</v>
      </c>
      <c r="B272" s="52" t="e">
        <f>+IF(MATCH(A272,List!H$10:H$145,0),"Targeted")</f>
        <v>#N/A</v>
      </c>
      <c r="C272" s="65"/>
      <c r="D272" s="52"/>
      <c r="E272" s="16" t="s">
        <v>296</v>
      </c>
      <c r="F272" s="16" t="s">
        <v>297</v>
      </c>
      <c r="G272" s="16" t="s">
        <v>768</v>
      </c>
      <c r="H272" s="16" t="s">
        <v>769</v>
      </c>
      <c r="I272" s="16" t="s">
        <v>471</v>
      </c>
      <c r="J272" s="16" t="s">
        <v>770</v>
      </c>
      <c r="K272" s="17" t="s">
        <v>299</v>
      </c>
      <c r="L272" s="18" t="s">
        <v>301</v>
      </c>
      <c r="M272" s="195" t="s">
        <v>302</v>
      </c>
      <c r="N272" s="16" t="s">
        <v>303</v>
      </c>
      <c r="O272" s="17" t="s">
        <v>346</v>
      </c>
      <c r="P272" s="17" t="s">
        <v>305</v>
      </c>
      <c r="Q272" s="17" t="s">
        <v>306</v>
      </c>
      <c r="R272">
        <v>-98911</v>
      </c>
      <c r="S272">
        <v>-1400613</v>
      </c>
      <c r="T272">
        <v>-452483</v>
      </c>
      <c r="U272">
        <v>-740601</v>
      </c>
      <c r="V272">
        <v>281135</v>
      </c>
      <c r="W272">
        <v>512023</v>
      </c>
      <c r="X272">
        <v>2089944</v>
      </c>
      <c r="Y272">
        <v>-1535160</v>
      </c>
      <c r="Z272">
        <v>-807074</v>
      </c>
      <c r="AA272">
        <v>-218775</v>
      </c>
      <c r="AB272">
        <v>-223370</v>
      </c>
      <c r="AC272">
        <v>-1030080</v>
      </c>
      <c r="AD272">
        <v>268069</v>
      </c>
      <c r="AE272">
        <v>65671</v>
      </c>
      <c r="AF272">
        <v>-240582</v>
      </c>
      <c r="AG272" s="19">
        <v>-306091</v>
      </c>
      <c r="AH272">
        <v>25483</v>
      </c>
      <c r="AI272">
        <v>-428619</v>
      </c>
      <c r="AJ272">
        <v>285595</v>
      </c>
      <c r="AK272">
        <v>-245583</v>
      </c>
      <c r="AL272">
        <v>35946</v>
      </c>
      <c r="AM272">
        <v>693495</v>
      </c>
      <c r="AN272">
        <v>-804799</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row>
    <row r="273" spans="1:83" x14ac:dyDescent="0.35">
      <c r="A273" s="9" t="str">
        <f t="shared" si="4"/>
        <v>0701.051.</v>
      </c>
      <c r="B273" s="52" t="e">
        <f>+IF(MATCH(A273,List!H$10:H$145,0),"Targeted")</f>
        <v>#N/A</v>
      </c>
      <c r="C273" s="65"/>
      <c r="D273" s="52"/>
      <c r="E273" s="16" t="s">
        <v>296</v>
      </c>
      <c r="F273" s="16" t="s">
        <v>297</v>
      </c>
      <c r="G273" s="16" t="s">
        <v>768</v>
      </c>
      <c r="H273" s="16" t="s">
        <v>769</v>
      </c>
      <c r="I273" s="16" t="s">
        <v>771</v>
      </c>
      <c r="J273" s="16" t="s">
        <v>772</v>
      </c>
      <c r="K273" s="17" t="s">
        <v>299</v>
      </c>
      <c r="L273" s="18" t="s">
        <v>301</v>
      </c>
      <c r="M273" s="195" t="s">
        <v>302</v>
      </c>
      <c r="N273" s="16" t="s">
        <v>303</v>
      </c>
      <c r="O273" s="17" t="s">
        <v>346</v>
      </c>
      <c r="P273" s="17" t="s">
        <v>305</v>
      </c>
      <c r="Q273" s="17" t="s">
        <v>306</v>
      </c>
      <c r="R273">
        <v>33635</v>
      </c>
      <c r="S273">
        <v>22671</v>
      </c>
      <c r="T273">
        <v>15957</v>
      </c>
      <c r="U273">
        <v>16284</v>
      </c>
      <c r="V273">
        <v>15845</v>
      </c>
      <c r="W273">
        <v>18587</v>
      </c>
      <c r="X273">
        <v>13195</v>
      </c>
      <c r="Y273">
        <v>17669</v>
      </c>
      <c r="Z273">
        <v>15658</v>
      </c>
      <c r="AA273">
        <v>24860</v>
      </c>
      <c r="AB273">
        <v>25644</v>
      </c>
      <c r="AC273">
        <v>24252</v>
      </c>
      <c r="AD273">
        <v>33009</v>
      </c>
      <c r="AE273">
        <v>0</v>
      </c>
      <c r="AF273">
        <v>648</v>
      </c>
      <c r="AG273" s="19">
        <v>125</v>
      </c>
      <c r="AH273">
        <v>276</v>
      </c>
      <c r="AI273">
        <v>6</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row>
    <row r="274" spans="1:83" x14ac:dyDescent="0.35">
      <c r="A274" s="9" t="str">
        <f t="shared" si="4"/>
        <v>3910.051.97</v>
      </c>
      <c r="B274" s="52" t="e">
        <f>+IF(MATCH(A274,List!H$10:H$145,0),"Targeted")</f>
        <v>#N/A</v>
      </c>
      <c r="C274" s="65"/>
      <c r="D274" s="52"/>
      <c r="E274" s="16" t="s">
        <v>296</v>
      </c>
      <c r="F274" s="16" t="s">
        <v>297</v>
      </c>
      <c r="G274" s="16" t="s">
        <v>768</v>
      </c>
      <c r="H274" s="16" t="s">
        <v>769</v>
      </c>
      <c r="I274" s="16" t="s">
        <v>773</v>
      </c>
      <c r="J274" s="16" t="s">
        <v>774</v>
      </c>
      <c r="K274" s="17" t="s">
        <v>314</v>
      </c>
      <c r="L274" s="18" t="s">
        <v>301</v>
      </c>
      <c r="M274" s="195" t="s">
        <v>302</v>
      </c>
      <c r="N274" s="16" t="s">
        <v>303</v>
      </c>
      <c r="O274" s="17" t="s">
        <v>346</v>
      </c>
      <c r="P274" s="17" t="s">
        <v>305</v>
      </c>
      <c r="Q274" s="17" t="s">
        <v>306</v>
      </c>
      <c r="R274">
        <v>0</v>
      </c>
      <c r="S274">
        <v>0</v>
      </c>
      <c r="T274">
        <v>0</v>
      </c>
      <c r="U274">
        <v>0</v>
      </c>
      <c r="V274">
        <v>0</v>
      </c>
      <c r="W274">
        <v>0</v>
      </c>
      <c r="X274">
        <v>0</v>
      </c>
      <c r="Y274">
        <v>0</v>
      </c>
      <c r="Z274">
        <v>0</v>
      </c>
      <c r="AA274">
        <v>0</v>
      </c>
      <c r="AB274">
        <v>0</v>
      </c>
      <c r="AC274">
        <v>0</v>
      </c>
      <c r="AD274">
        <v>0</v>
      </c>
      <c r="AE274">
        <v>0</v>
      </c>
      <c r="AF274">
        <v>0</v>
      </c>
      <c r="AG274" s="19">
        <v>0</v>
      </c>
      <c r="AH274">
        <v>0</v>
      </c>
      <c r="AI274">
        <v>0</v>
      </c>
      <c r="AJ274">
        <v>0</v>
      </c>
      <c r="AK274">
        <v>0</v>
      </c>
      <c r="AL274">
        <v>0</v>
      </c>
      <c r="AM274">
        <v>0</v>
      </c>
      <c r="AN274">
        <v>0</v>
      </c>
      <c r="AO274">
        <v>0</v>
      </c>
      <c r="AP274">
        <v>0</v>
      </c>
      <c r="AQ274">
        <v>0</v>
      </c>
      <c r="AR274">
        <v>0</v>
      </c>
      <c r="AS274">
        <v>0</v>
      </c>
      <c r="AT274">
        <v>0</v>
      </c>
      <c r="AU274">
        <v>0</v>
      </c>
      <c r="AV274">
        <v>0</v>
      </c>
      <c r="AW274">
        <v>0</v>
      </c>
      <c r="AX274">
        <v>0</v>
      </c>
      <c r="AY274">
        <v>-1</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row>
    <row r="275" spans="1:83" x14ac:dyDescent="0.35">
      <c r="A275" s="9" t="str">
        <f t="shared" si="4"/>
        <v>3910.051.97</v>
      </c>
      <c r="B275" s="52" t="e">
        <f>+IF(MATCH(A275,List!H$10:H$145,0),"Targeted")</f>
        <v>#N/A</v>
      </c>
      <c r="C275" s="65"/>
      <c r="D275" s="52"/>
      <c r="E275" s="16" t="s">
        <v>296</v>
      </c>
      <c r="F275" s="16" t="s">
        <v>297</v>
      </c>
      <c r="G275" s="16" t="s">
        <v>768</v>
      </c>
      <c r="H275" s="16" t="s">
        <v>769</v>
      </c>
      <c r="I275" s="16" t="s">
        <v>773</v>
      </c>
      <c r="J275" s="16" t="s">
        <v>774</v>
      </c>
      <c r="K275" s="17" t="s">
        <v>314</v>
      </c>
      <c r="L275" s="18" t="s">
        <v>301</v>
      </c>
      <c r="M275" s="195" t="s">
        <v>302</v>
      </c>
      <c r="N275" s="16" t="s">
        <v>303</v>
      </c>
      <c r="O275" s="17" t="s">
        <v>304</v>
      </c>
      <c r="P275" s="17" t="s">
        <v>305</v>
      </c>
      <c r="Q275" s="17" t="s">
        <v>306</v>
      </c>
      <c r="R275">
        <v>0</v>
      </c>
      <c r="S275">
        <v>0</v>
      </c>
      <c r="T275">
        <v>0</v>
      </c>
      <c r="U275">
        <v>0</v>
      </c>
      <c r="V275">
        <v>0</v>
      </c>
      <c r="W275">
        <v>0</v>
      </c>
      <c r="X275">
        <v>0</v>
      </c>
      <c r="Y275">
        <v>0</v>
      </c>
      <c r="Z275">
        <v>0</v>
      </c>
      <c r="AA275">
        <v>0</v>
      </c>
      <c r="AB275">
        <v>0</v>
      </c>
      <c r="AC275">
        <v>0</v>
      </c>
      <c r="AD275">
        <v>0</v>
      </c>
      <c r="AE275">
        <v>0</v>
      </c>
      <c r="AF275">
        <v>0</v>
      </c>
      <c r="AG275" s="19">
        <v>0</v>
      </c>
      <c r="AH275">
        <v>0</v>
      </c>
      <c r="AI275">
        <v>0</v>
      </c>
      <c r="AJ275">
        <v>0</v>
      </c>
      <c r="AK275">
        <v>0</v>
      </c>
      <c r="AL275">
        <v>0</v>
      </c>
      <c r="AM275">
        <v>0</v>
      </c>
      <c r="AN275">
        <v>0</v>
      </c>
      <c r="AO275">
        <v>0</v>
      </c>
      <c r="AP275">
        <v>0</v>
      </c>
      <c r="AQ275">
        <v>0</v>
      </c>
      <c r="AR275">
        <v>0</v>
      </c>
      <c r="AS275">
        <v>0</v>
      </c>
      <c r="AT275">
        <v>0</v>
      </c>
      <c r="AU275">
        <v>0</v>
      </c>
      <c r="AV275">
        <v>1</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s="10">
        <v>0</v>
      </c>
      <c r="BY275">
        <v>0</v>
      </c>
      <c r="BZ275">
        <v>0</v>
      </c>
      <c r="CA275">
        <v>0</v>
      </c>
      <c r="CB275">
        <v>0</v>
      </c>
      <c r="CC275">
        <v>0</v>
      </c>
      <c r="CD275">
        <v>0</v>
      </c>
      <c r="CE275">
        <v>0</v>
      </c>
    </row>
    <row r="276" spans="1:83" x14ac:dyDescent="0.35">
      <c r="A276" s="9" t="str">
        <f t="shared" si="4"/>
        <v>3970.051.21</v>
      </c>
      <c r="B276" s="52" t="e">
        <f>+IF(MATCH(A276,List!H$10:H$145,0),"Targeted")</f>
        <v>#N/A</v>
      </c>
      <c r="C276" s="65"/>
      <c r="D276" s="52"/>
      <c r="E276" s="16" t="s">
        <v>296</v>
      </c>
      <c r="F276" s="16" t="s">
        <v>297</v>
      </c>
      <c r="G276" s="16" t="s">
        <v>768</v>
      </c>
      <c r="H276" s="16" t="s">
        <v>769</v>
      </c>
      <c r="I276" s="16" t="s">
        <v>775</v>
      </c>
      <c r="J276" s="16" t="s">
        <v>776</v>
      </c>
      <c r="K276" s="17" t="s">
        <v>309</v>
      </c>
      <c r="L276" s="18" t="s">
        <v>301</v>
      </c>
      <c r="M276" s="195" t="s">
        <v>302</v>
      </c>
      <c r="N276" s="16" t="s">
        <v>303</v>
      </c>
      <c r="O276" s="17" t="s">
        <v>346</v>
      </c>
      <c r="P276" s="17" t="s">
        <v>305</v>
      </c>
      <c r="Q276" s="17" t="s">
        <v>306</v>
      </c>
      <c r="R276">
        <v>0</v>
      </c>
      <c r="S276">
        <v>0</v>
      </c>
      <c r="T276">
        <v>0</v>
      </c>
      <c r="U276">
        <v>0</v>
      </c>
      <c r="V276">
        <v>0</v>
      </c>
      <c r="W276">
        <v>0</v>
      </c>
      <c r="X276">
        <v>0</v>
      </c>
      <c r="Y276">
        <v>0</v>
      </c>
      <c r="Z276">
        <v>0</v>
      </c>
      <c r="AA276">
        <v>0</v>
      </c>
      <c r="AB276">
        <v>0</v>
      </c>
      <c r="AC276">
        <v>0</v>
      </c>
      <c r="AD276">
        <v>0</v>
      </c>
      <c r="AE276">
        <v>0</v>
      </c>
      <c r="AF276">
        <v>0</v>
      </c>
      <c r="AG276" s="19">
        <v>0</v>
      </c>
      <c r="AH276">
        <v>0</v>
      </c>
      <c r="AI276">
        <v>0</v>
      </c>
      <c r="AJ276">
        <v>0</v>
      </c>
      <c r="AK276">
        <v>0</v>
      </c>
      <c r="AL276">
        <v>0</v>
      </c>
      <c r="AM276">
        <v>0</v>
      </c>
      <c r="AN276">
        <v>0</v>
      </c>
      <c r="AO276">
        <v>-15442</v>
      </c>
      <c r="AP276">
        <v>-11123</v>
      </c>
      <c r="AQ276">
        <v>21470</v>
      </c>
      <c r="AR276">
        <v>20637</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row>
    <row r="277" spans="1:83" x14ac:dyDescent="0.35">
      <c r="A277" s="9" t="str">
        <f t="shared" si="4"/>
        <v>3980.051.17</v>
      </c>
      <c r="B277" s="52" t="e">
        <f>+IF(MATCH(A277,List!H$10:H$145,0),"Targeted")</f>
        <v>#N/A</v>
      </c>
      <c r="C277" s="65"/>
      <c r="D277" s="52"/>
      <c r="E277" s="16" t="s">
        <v>296</v>
      </c>
      <c r="F277" s="16" t="s">
        <v>297</v>
      </c>
      <c r="G277" s="16" t="s">
        <v>768</v>
      </c>
      <c r="H277" s="16" t="s">
        <v>769</v>
      </c>
      <c r="I277" s="16" t="s">
        <v>777</v>
      </c>
      <c r="J277" s="16" t="s">
        <v>778</v>
      </c>
      <c r="K277" s="17" t="s">
        <v>317</v>
      </c>
      <c r="L277" s="18" t="s">
        <v>301</v>
      </c>
      <c r="M277" s="195" t="s">
        <v>302</v>
      </c>
      <c r="N277" s="16" t="s">
        <v>303</v>
      </c>
      <c r="O277" s="17" t="s">
        <v>304</v>
      </c>
      <c r="P277" s="17" t="s">
        <v>305</v>
      </c>
      <c r="Q277" s="17" t="s">
        <v>306</v>
      </c>
      <c r="R277">
        <v>0</v>
      </c>
      <c r="S277">
        <v>0</v>
      </c>
      <c r="T277">
        <v>0</v>
      </c>
      <c r="U277">
        <v>0</v>
      </c>
      <c r="V277">
        <v>0</v>
      </c>
      <c r="W277">
        <v>0</v>
      </c>
      <c r="X277">
        <v>0</v>
      </c>
      <c r="Y277">
        <v>0</v>
      </c>
      <c r="Z277">
        <v>0</v>
      </c>
      <c r="AA277">
        <v>0</v>
      </c>
      <c r="AB277">
        <v>0</v>
      </c>
      <c r="AC277">
        <v>0</v>
      </c>
      <c r="AD277">
        <v>0</v>
      </c>
      <c r="AE277">
        <v>0</v>
      </c>
      <c r="AF277">
        <v>0</v>
      </c>
      <c r="AG277" s="19">
        <v>0</v>
      </c>
      <c r="AH277">
        <v>0</v>
      </c>
      <c r="AI277">
        <v>0</v>
      </c>
      <c r="AJ277">
        <v>0</v>
      </c>
      <c r="AK277">
        <v>0</v>
      </c>
      <c r="AL277">
        <v>0</v>
      </c>
      <c r="AM277">
        <v>0</v>
      </c>
      <c r="AN277">
        <v>0</v>
      </c>
      <c r="AO277">
        <v>8849</v>
      </c>
      <c r="AP277">
        <v>1961</v>
      </c>
      <c r="AQ277">
        <v>9312</v>
      </c>
      <c r="AR277">
        <v>2425</v>
      </c>
      <c r="AS277">
        <v>-16557</v>
      </c>
      <c r="AT277">
        <v>-14871</v>
      </c>
      <c r="AU277">
        <v>31184</v>
      </c>
      <c r="AV277">
        <v>-63481</v>
      </c>
      <c r="AW277">
        <v>-2727</v>
      </c>
      <c r="AX277">
        <v>27477</v>
      </c>
      <c r="AY277">
        <v>7391</v>
      </c>
      <c r="AZ277">
        <v>-11000</v>
      </c>
      <c r="BA277">
        <v>63000</v>
      </c>
      <c r="BB277">
        <v>-17000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s="10">
        <v>0</v>
      </c>
      <c r="BY277">
        <v>0</v>
      </c>
      <c r="BZ277">
        <v>0</v>
      </c>
      <c r="CA277">
        <v>0</v>
      </c>
      <c r="CB277">
        <v>0</v>
      </c>
      <c r="CC277">
        <v>0</v>
      </c>
      <c r="CD277">
        <v>0</v>
      </c>
      <c r="CE277">
        <v>0</v>
      </c>
    </row>
    <row r="278" spans="1:83" x14ac:dyDescent="0.35">
      <c r="A278" s="9" t="str">
        <f t="shared" si="4"/>
        <v>4002.051.17</v>
      </c>
      <c r="B278" s="52" t="e">
        <f>+IF(MATCH(A278,List!H$10:H$145,0),"Targeted")</f>
        <v>#N/A</v>
      </c>
      <c r="C278" s="65"/>
      <c r="D278" s="52"/>
      <c r="E278" s="16" t="s">
        <v>296</v>
      </c>
      <c r="F278" s="16" t="s">
        <v>297</v>
      </c>
      <c r="G278" s="16" t="s">
        <v>768</v>
      </c>
      <c r="H278" s="16" t="s">
        <v>769</v>
      </c>
      <c r="I278" s="16" t="s">
        <v>779</v>
      </c>
      <c r="J278" s="16" t="s">
        <v>780</v>
      </c>
      <c r="K278" s="17" t="s">
        <v>317</v>
      </c>
      <c r="L278" s="18" t="s">
        <v>301</v>
      </c>
      <c r="M278" s="195" t="s">
        <v>302</v>
      </c>
      <c r="N278" s="16" t="s">
        <v>303</v>
      </c>
      <c r="O278" s="17" t="s">
        <v>304</v>
      </c>
      <c r="P278" s="17" t="s">
        <v>305</v>
      </c>
      <c r="Q278" s="17" t="s">
        <v>306</v>
      </c>
      <c r="R278">
        <v>0</v>
      </c>
      <c r="S278">
        <v>0</v>
      </c>
      <c r="T278">
        <v>0</v>
      </c>
      <c r="U278">
        <v>0</v>
      </c>
      <c r="V278">
        <v>0</v>
      </c>
      <c r="W278">
        <v>0</v>
      </c>
      <c r="X278">
        <v>0</v>
      </c>
      <c r="Y278">
        <v>0</v>
      </c>
      <c r="Z278">
        <v>0</v>
      </c>
      <c r="AA278">
        <v>0</v>
      </c>
      <c r="AB278">
        <v>0</v>
      </c>
      <c r="AC278">
        <v>0</v>
      </c>
      <c r="AD278">
        <v>0</v>
      </c>
      <c r="AE278">
        <v>0</v>
      </c>
      <c r="AF278">
        <v>0</v>
      </c>
      <c r="AG278" s="19">
        <v>0</v>
      </c>
      <c r="AH278">
        <v>0</v>
      </c>
      <c r="AI278">
        <v>0</v>
      </c>
      <c r="AJ278">
        <v>0</v>
      </c>
      <c r="AK278">
        <v>-44</v>
      </c>
      <c r="AL278">
        <v>0</v>
      </c>
      <c r="AM278">
        <v>0</v>
      </c>
      <c r="AN278">
        <v>0</v>
      </c>
      <c r="AO278">
        <v>-196</v>
      </c>
      <c r="AP278">
        <v>20</v>
      </c>
      <c r="AQ278">
        <v>168</v>
      </c>
      <c r="AR278">
        <v>-212</v>
      </c>
      <c r="AS278">
        <v>-150</v>
      </c>
      <c r="AT278">
        <v>-248</v>
      </c>
      <c r="AU278">
        <v>175</v>
      </c>
      <c r="AV278">
        <v>-23</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s="10">
        <v>0</v>
      </c>
      <c r="BY278">
        <v>0</v>
      </c>
      <c r="BZ278">
        <v>0</v>
      </c>
      <c r="CA278">
        <v>0</v>
      </c>
      <c r="CB278">
        <v>0</v>
      </c>
      <c r="CC278">
        <v>0</v>
      </c>
      <c r="CD278">
        <v>0</v>
      </c>
      <c r="CE278">
        <v>0</v>
      </c>
    </row>
    <row r="279" spans="1:83" x14ac:dyDescent="0.35">
      <c r="A279" s="9" t="str">
        <f t="shared" si="4"/>
        <v>4093.051.97</v>
      </c>
      <c r="B279" s="52" t="e">
        <f>+IF(MATCH(A279,List!H$10:H$145,0),"Targeted")</f>
        <v>#N/A</v>
      </c>
      <c r="C279" s="65"/>
      <c r="D279" s="52"/>
      <c r="E279" s="16" t="s">
        <v>296</v>
      </c>
      <c r="F279" s="16" t="s">
        <v>297</v>
      </c>
      <c r="G279" s="16" t="s">
        <v>768</v>
      </c>
      <c r="H279" s="16" t="s">
        <v>769</v>
      </c>
      <c r="I279" s="16" t="s">
        <v>781</v>
      </c>
      <c r="J279" s="16" t="s">
        <v>782</v>
      </c>
      <c r="K279" s="17" t="s">
        <v>314</v>
      </c>
      <c r="L279" s="18" t="s">
        <v>301</v>
      </c>
      <c r="M279" s="195" t="s">
        <v>302</v>
      </c>
      <c r="N279" s="16" t="s">
        <v>303</v>
      </c>
      <c r="O279" s="17" t="s">
        <v>346</v>
      </c>
      <c r="P279" s="17" t="s">
        <v>305</v>
      </c>
      <c r="Q279" s="17" t="s">
        <v>306</v>
      </c>
      <c r="R279">
        <v>0</v>
      </c>
      <c r="S279">
        <v>0</v>
      </c>
      <c r="T279">
        <v>0</v>
      </c>
      <c r="U279">
        <v>0</v>
      </c>
      <c r="V279">
        <v>0</v>
      </c>
      <c r="W279">
        <v>0</v>
      </c>
      <c r="X279">
        <v>0</v>
      </c>
      <c r="Y279">
        <v>0</v>
      </c>
      <c r="Z279">
        <v>0</v>
      </c>
      <c r="AA279">
        <v>0</v>
      </c>
      <c r="AB279">
        <v>0</v>
      </c>
      <c r="AC279">
        <v>0</v>
      </c>
      <c r="AD279">
        <v>0</v>
      </c>
      <c r="AE279">
        <v>0</v>
      </c>
      <c r="AF279">
        <v>0</v>
      </c>
      <c r="AG279" s="19">
        <v>0</v>
      </c>
      <c r="AH279">
        <v>0</v>
      </c>
      <c r="AI279">
        <v>0</v>
      </c>
      <c r="AJ279">
        <v>0</v>
      </c>
      <c r="AK279">
        <v>0</v>
      </c>
      <c r="AL279">
        <v>0</v>
      </c>
      <c r="AM279">
        <v>0</v>
      </c>
      <c r="AN279">
        <v>0</v>
      </c>
      <c r="AO279">
        <v>0</v>
      </c>
      <c r="AP279">
        <v>0</v>
      </c>
      <c r="AQ279">
        <v>0</v>
      </c>
      <c r="AR279">
        <v>0</v>
      </c>
      <c r="AS279">
        <v>0</v>
      </c>
      <c r="AT279">
        <v>0</v>
      </c>
      <c r="AU279">
        <v>0</v>
      </c>
      <c r="AV279">
        <v>0</v>
      </c>
      <c r="AW279">
        <v>0</v>
      </c>
      <c r="AX279">
        <v>0</v>
      </c>
      <c r="AY279">
        <v>-387</v>
      </c>
      <c r="AZ279">
        <v>2000</v>
      </c>
      <c r="BA279">
        <v>-1000</v>
      </c>
      <c r="BB279">
        <v>1000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row>
    <row r="280" spans="1:83" x14ac:dyDescent="0.35">
      <c r="A280" s="9" t="str">
        <f t="shared" si="4"/>
        <v>4093.051.97</v>
      </c>
      <c r="B280" s="52" t="e">
        <f>+IF(MATCH(A280,List!H$10:H$145,0),"Targeted")</f>
        <v>#N/A</v>
      </c>
      <c r="C280" s="65"/>
      <c r="D280" s="52"/>
      <c r="E280" s="16" t="s">
        <v>296</v>
      </c>
      <c r="F280" s="16" t="s">
        <v>297</v>
      </c>
      <c r="G280" s="16" t="s">
        <v>768</v>
      </c>
      <c r="H280" s="16" t="s">
        <v>769</v>
      </c>
      <c r="I280" s="16" t="s">
        <v>781</v>
      </c>
      <c r="J280" s="16" t="s">
        <v>782</v>
      </c>
      <c r="K280" s="17" t="s">
        <v>314</v>
      </c>
      <c r="L280" s="18" t="s">
        <v>301</v>
      </c>
      <c r="M280" s="195" t="s">
        <v>302</v>
      </c>
      <c r="N280" s="16" t="s">
        <v>303</v>
      </c>
      <c r="O280" s="17" t="s">
        <v>304</v>
      </c>
      <c r="P280" s="17" t="s">
        <v>305</v>
      </c>
      <c r="Q280" s="17" t="s">
        <v>306</v>
      </c>
      <c r="R280">
        <v>0</v>
      </c>
      <c r="S280">
        <v>0</v>
      </c>
      <c r="T280">
        <v>0</v>
      </c>
      <c r="U280">
        <v>0</v>
      </c>
      <c r="V280">
        <v>0</v>
      </c>
      <c r="W280">
        <v>0</v>
      </c>
      <c r="X280">
        <v>0</v>
      </c>
      <c r="Y280">
        <v>0</v>
      </c>
      <c r="Z280">
        <v>-799</v>
      </c>
      <c r="AA280">
        <v>-125</v>
      </c>
      <c r="AB280">
        <v>0</v>
      </c>
      <c r="AC280">
        <v>-100</v>
      </c>
      <c r="AD280">
        <v>0</v>
      </c>
      <c r="AE280">
        <v>-320</v>
      </c>
      <c r="AF280">
        <v>0</v>
      </c>
      <c r="AG280" s="19">
        <v>-100</v>
      </c>
      <c r="AH280">
        <v>-172</v>
      </c>
      <c r="AI280">
        <v>0</v>
      </c>
      <c r="AJ280">
        <v>172</v>
      </c>
      <c r="AK280">
        <v>175</v>
      </c>
      <c r="AL280">
        <v>70</v>
      </c>
      <c r="AM280">
        <v>97</v>
      </c>
      <c r="AN280">
        <v>-1797</v>
      </c>
      <c r="AO280">
        <v>-966</v>
      </c>
      <c r="AP280">
        <v>390</v>
      </c>
      <c r="AQ280">
        <v>290</v>
      </c>
      <c r="AR280">
        <v>786</v>
      </c>
      <c r="AS280">
        <v>484</v>
      </c>
      <c r="AT280">
        <v>130</v>
      </c>
      <c r="AU280">
        <v>-51</v>
      </c>
      <c r="AV280">
        <v>408</v>
      </c>
      <c r="AW280">
        <v>17</v>
      </c>
      <c r="AX280">
        <v>894</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s="10">
        <v>0</v>
      </c>
      <c r="BY280">
        <v>0</v>
      </c>
      <c r="BZ280">
        <v>0</v>
      </c>
      <c r="CA280">
        <v>0</v>
      </c>
      <c r="CB280">
        <v>0</v>
      </c>
      <c r="CC280">
        <v>0</v>
      </c>
      <c r="CD280">
        <v>0</v>
      </c>
      <c r="CE280">
        <v>0</v>
      </c>
    </row>
    <row r="281" spans="1:83" x14ac:dyDescent="0.35">
      <c r="A281" s="9" t="str">
        <f t="shared" si="4"/>
        <v>4179.051.97</v>
      </c>
      <c r="B281" s="52" t="e">
        <f>+IF(MATCH(A281,List!H$10:H$145,0),"Targeted")</f>
        <v>#N/A</v>
      </c>
      <c r="C281" s="65"/>
      <c r="D281" s="52"/>
      <c r="E281" s="16" t="s">
        <v>296</v>
      </c>
      <c r="F281" s="16" t="s">
        <v>297</v>
      </c>
      <c r="G281" s="16" t="s">
        <v>768</v>
      </c>
      <c r="H281" s="16" t="s">
        <v>769</v>
      </c>
      <c r="I281" s="16" t="s">
        <v>783</v>
      </c>
      <c r="J281" s="16" t="s">
        <v>784</v>
      </c>
      <c r="K281" s="17" t="s">
        <v>314</v>
      </c>
      <c r="L281" s="18" t="s">
        <v>301</v>
      </c>
      <c r="M281" s="195" t="s">
        <v>302</v>
      </c>
      <c r="N281" s="16" t="s">
        <v>303</v>
      </c>
      <c r="O281" s="17" t="s">
        <v>346</v>
      </c>
      <c r="P281" s="17" t="s">
        <v>305</v>
      </c>
      <c r="Q281" s="17" t="s">
        <v>306</v>
      </c>
      <c r="R281">
        <v>0</v>
      </c>
      <c r="S281">
        <v>0</v>
      </c>
      <c r="T281">
        <v>0</v>
      </c>
      <c r="U281">
        <v>0</v>
      </c>
      <c r="V281">
        <v>0</v>
      </c>
      <c r="W281">
        <v>0</v>
      </c>
      <c r="X281">
        <v>0</v>
      </c>
      <c r="Y281">
        <v>0</v>
      </c>
      <c r="Z281">
        <v>0</v>
      </c>
      <c r="AA281">
        <v>0</v>
      </c>
      <c r="AB281">
        <v>0</v>
      </c>
      <c r="AC281">
        <v>0</v>
      </c>
      <c r="AD281">
        <v>0</v>
      </c>
      <c r="AE281">
        <v>0</v>
      </c>
      <c r="AF281">
        <v>0</v>
      </c>
      <c r="AG281" s="19">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65000</v>
      </c>
      <c r="BC281">
        <v>35000</v>
      </c>
      <c r="BD281">
        <v>4000</v>
      </c>
      <c r="BE281">
        <v>0</v>
      </c>
      <c r="BF281">
        <v>1000</v>
      </c>
      <c r="BG281">
        <v>1000</v>
      </c>
      <c r="BH281">
        <v>0</v>
      </c>
      <c r="BI281">
        <v>0</v>
      </c>
      <c r="BJ281">
        <v>0</v>
      </c>
      <c r="BK281">
        <v>0</v>
      </c>
      <c r="BL281">
        <v>3000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row>
    <row r="282" spans="1:83" x14ac:dyDescent="0.35">
      <c r="A282" s="9" t="str">
        <f t="shared" si="4"/>
        <v>4179.051.97</v>
      </c>
      <c r="B282" s="52" t="e">
        <f>+IF(MATCH(A282,List!H$10:H$145,0),"Targeted")</f>
        <v>#N/A</v>
      </c>
      <c r="C282" s="65"/>
      <c r="D282" s="52"/>
      <c r="E282" s="16" t="s">
        <v>296</v>
      </c>
      <c r="F282" s="16" t="s">
        <v>297</v>
      </c>
      <c r="G282" s="16" t="s">
        <v>768</v>
      </c>
      <c r="H282" s="16" t="s">
        <v>769</v>
      </c>
      <c r="I282" s="16" t="s">
        <v>783</v>
      </c>
      <c r="J282" s="16" t="s">
        <v>784</v>
      </c>
      <c r="K282" s="17" t="s">
        <v>314</v>
      </c>
      <c r="L282" s="18" t="s">
        <v>301</v>
      </c>
      <c r="M282" s="195" t="s">
        <v>302</v>
      </c>
      <c r="N282" s="16" t="s">
        <v>303</v>
      </c>
      <c r="O282" s="17" t="s">
        <v>304</v>
      </c>
      <c r="P282" s="17" t="s">
        <v>305</v>
      </c>
      <c r="Q282" s="17" t="s">
        <v>306</v>
      </c>
      <c r="R282">
        <v>0</v>
      </c>
      <c r="S282">
        <v>0</v>
      </c>
      <c r="T282">
        <v>0</v>
      </c>
      <c r="U282">
        <v>0</v>
      </c>
      <c r="V282">
        <v>0</v>
      </c>
      <c r="W282">
        <v>0</v>
      </c>
      <c r="X282">
        <v>0</v>
      </c>
      <c r="Y282">
        <v>0</v>
      </c>
      <c r="Z282">
        <v>0</v>
      </c>
      <c r="AA282">
        <v>0</v>
      </c>
      <c r="AB282">
        <v>0</v>
      </c>
      <c r="AC282">
        <v>0</v>
      </c>
      <c r="AD282">
        <v>0</v>
      </c>
      <c r="AE282">
        <v>0</v>
      </c>
      <c r="AF282">
        <v>0</v>
      </c>
      <c r="AG282" s="19">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-3000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s="10">
        <v>0</v>
      </c>
      <c r="BY282">
        <v>0</v>
      </c>
      <c r="BZ282">
        <v>0</v>
      </c>
      <c r="CA282">
        <v>0</v>
      </c>
      <c r="CB282">
        <v>0</v>
      </c>
      <c r="CC282">
        <v>0</v>
      </c>
      <c r="CD282">
        <v>0</v>
      </c>
      <c r="CE282">
        <v>0</v>
      </c>
    </row>
    <row r="283" spans="1:83" x14ac:dyDescent="0.35">
      <c r="A283" s="9" t="str">
        <f t="shared" si="4"/>
        <v>4528.051.21</v>
      </c>
      <c r="B283" s="52" t="e">
        <f>+IF(MATCH(A283,List!H$10:H$145,0),"Targeted")</f>
        <v>#N/A</v>
      </c>
      <c r="C283" s="65"/>
      <c r="D283" s="52"/>
      <c r="E283" s="16" t="s">
        <v>296</v>
      </c>
      <c r="F283" s="16" t="s">
        <v>297</v>
      </c>
      <c r="G283" s="16" t="s">
        <v>768</v>
      </c>
      <c r="H283" s="16" t="s">
        <v>769</v>
      </c>
      <c r="I283" s="16" t="s">
        <v>785</v>
      </c>
      <c r="J283" s="16" t="s">
        <v>786</v>
      </c>
      <c r="K283" s="17" t="s">
        <v>309</v>
      </c>
      <c r="L283" s="18" t="s">
        <v>301</v>
      </c>
      <c r="M283" s="195" t="s">
        <v>302</v>
      </c>
      <c r="N283" s="16" t="s">
        <v>303</v>
      </c>
      <c r="O283" s="17" t="s">
        <v>304</v>
      </c>
      <c r="P283" s="17" t="s">
        <v>305</v>
      </c>
      <c r="Q283" s="17" t="s">
        <v>306</v>
      </c>
      <c r="R283">
        <v>0</v>
      </c>
      <c r="S283">
        <v>0</v>
      </c>
      <c r="T283">
        <v>0</v>
      </c>
      <c r="U283">
        <v>0</v>
      </c>
      <c r="V283">
        <v>0</v>
      </c>
      <c r="W283">
        <v>0</v>
      </c>
      <c r="X283">
        <v>0</v>
      </c>
      <c r="Y283">
        <v>0</v>
      </c>
      <c r="Z283">
        <v>0</v>
      </c>
      <c r="AA283">
        <v>0</v>
      </c>
      <c r="AB283">
        <v>0</v>
      </c>
      <c r="AC283">
        <v>0</v>
      </c>
      <c r="AD283">
        <v>0</v>
      </c>
      <c r="AE283">
        <v>0</v>
      </c>
      <c r="AF283">
        <v>0</v>
      </c>
      <c r="AG283" s="19">
        <v>0</v>
      </c>
      <c r="AH283">
        <v>0</v>
      </c>
      <c r="AI283">
        <v>0</v>
      </c>
      <c r="AJ283">
        <v>0</v>
      </c>
      <c r="AK283">
        <v>0</v>
      </c>
      <c r="AL283">
        <v>0</v>
      </c>
      <c r="AM283">
        <v>0</v>
      </c>
      <c r="AN283">
        <v>0</v>
      </c>
      <c r="AO283">
        <v>-118120</v>
      </c>
      <c r="AP283">
        <v>-56364</v>
      </c>
      <c r="AQ283">
        <v>-16702</v>
      </c>
      <c r="AR283">
        <v>16906</v>
      </c>
      <c r="AS283">
        <v>-56330</v>
      </c>
      <c r="AT283">
        <v>90555</v>
      </c>
      <c r="AU283">
        <v>-114170</v>
      </c>
      <c r="AV283">
        <v>30143</v>
      </c>
      <c r="AW283">
        <v>-90831</v>
      </c>
      <c r="AX283">
        <v>194561</v>
      </c>
      <c r="AY283">
        <v>76188</v>
      </c>
      <c r="AZ283">
        <v>36000</v>
      </c>
      <c r="BA283">
        <v>96000</v>
      </c>
      <c r="BB283">
        <v>-62000</v>
      </c>
      <c r="BC283">
        <v>-116000</v>
      </c>
      <c r="BD283">
        <v>-47000</v>
      </c>
      <c r="BE283">
        <v>183000</v>
      </c>
      <c r="BF283">
        <v>17000</v>
      </c>
      <c r="BG283">
        <v>44000</v>
      </c>
      <c r="BH283">
        <v>29000</v>
      </c>
      <c r="BI283">
        <v>14000</v>
      </c>
      <c r="BJ283">
        <v>-11000</v>
      </c>
      <c r="BK283">
        <v>12000</v>
      </c>
      <c r="BL283">
        <v>12000</v>
      </c>
      <c r="BM283">
        <v>0</v>
      </c>
      <c r="BN283">
        <v>0</v>
      </c>
      <c r="BO283">
        <v>0</v>
      </c>
      <c r="BP283">
        <v>0</v>
      </c>
      <c r="BQ283">
        <v>0</v>
      </c>
      <c r="BR283">
        <v>0</v>
      </c>
      <c r="BS283">
        <v>0</v>
      </c>
      <c r="BT283">
        <v>0</v>
      </c>
      <c r="BU283">
        <v>0</v>
      </c>
      <c r="BV283">
        <v>0</v>
      </c>
      <c r="BW283">
        <v>0</v>
      </c>
      <c r="BX283" s="10">
        <v>0</v>
      </c>
      <c r="BY283">
        <v>0</v>
      </c>
      <c r="BZ283">
        <v>0</v>
      </c>
      <c r="CA283">
        <v>0</v>
      </c>
      <c r="CB283">
        <v>0</v>
      </c>
      <c r="CC283">
        <v>0</v>
      </c>
      <c r="CD283">
        <v>0</v>
      </c>
      <c r="CE283">
        <v>0</v>
      </c>
    </row>
    <row r="284" spans="1:83" x14ac:dyDescent="0.35">
      <c r="A284" s="9" t="str">
        <f t="shared" si="4"/>
        <v>4555.051.97</v>
      </c>
      <c r="B284" s="52" t="e">
        <f>+IF(MATCH(A284,List!H$10:H$145,0),"Targeted")</f>
        <v>#N/A</v>
      </c>
      <c r="C284" s="65"/>
      <c r="D284" s="52"/>
      <c r="E284" s="16" t="s">
        <v>296</v>
      </c>
      <c r="F284" s="16" t="s">
        <v>297</v>
      </c>
      <c r="G284" s="16" t="s">
        <v>768</v>
      </c>
      <c r="H284" s="16" t="s">
        <v>769</v>
      </c>
      <c r="I284" s="16" t="s">
        <v>787</v>
      </c>
      <c r="J284" s="16" t="s">
        <v>406</v>
      </c>
      <c r="K284" s="17" t="s">
        <v>314</v>
      </c>
      <c r="L284" s="18" t="s">
        <v>301</v>
      </c>
      <c r="M284" s="195" t="s">
        <v>302</v>
      </c>
      <c r="N284" s="16" t="s">
        <v>303</v>
      </c>
      <c r="O284" s="17" t="s">
        <v>346</v>
      </c>
      <c r="P284" s="17" t="s">
        <v>305</v>
      </c>
      <c r="Q284" s="17" t="s">
        <v>306</v>
      </c>
      <c r="R284">
        <v>-86</v>
      </c>
      <c r="S284">
        <v>0</v>
      </c>
      <c r="T284">
        <v>0</v>
      </c>
      <c r="U284">
        <v>3</v>
      </c>
      <c r="V284">
        <v>0</v>
      </c>
      <c r="W284">
        <v>0</v>
      </c>
      <c r="X284">
        <v>6490</v>
      </c>
      <c r="Y284">
        <v>161</v>
      </c>
      <c r="Z284">
        <v>91</v>
      </c>
      <c r="AA284">
        <v>179</v>
      </c>
      <c r="AB284">
        <v>-804</v>
      </c>
      <c r="AC284">
        <v>-8053</v>
      </c>
      <c r="AD284">
        <v>-20136</v>
      </c>
      <c r="AE284">
        <v>-548</v>
      </c>
      <c r="AF284">
        <v>18</v>
      </c>
      <c r="AG284" s="19">
        <v>27865</v>
      </c>
      <c r="AH284">
        <v>-17</v>
      </c>
      <c r="AI284">
        <v>0</v>
      </c>
      <c r="AJ284">
        <v>0</v>
      </c>
      <c r="AK284">
        <v>0</v>
      </c>
      <c r="AL284">
        <v>0</v>
      </c>
      <c r="AM284">
        <v>112644</v>
      </c>
      <c r="AN284">
        <v>-232023</v>
      </c>
      <c r="AO284">
        <v>70099</v>
      </c>
      <c r="AP284">
        <v>-240704</v>
      </c>
      <c r="AQ284">
        <v>-185139</v>
      </c>
      <c r="AR284">
        <v>-69425</v>
      </c>
      <c r="AS284">
        <v>15791</v>
      </c>
      <c r="AT284">
        <v>0</v>
      </c>
      <c r="AU284">
        <v>88797</v>
      </c>
      <c r="AV284">
        <v>81988</v>
      </c>
      <c r="AW284">
        <v>0</v>
      </c>
      <c r="AX284">
        <v>-118068</v>
      </c>
      <c r="AY284">
        <v>-273801</v>
      </c>
      <c r="AZ284">
        <v>-263000</v>
      </c>
      <c r="BA284">
        <v>-272000</v>
      </c>
      <c r="BB284">
        <v>-379000</v>
      </c>
      <c r="BC284">
        <v>-315000</v>
      </c>
      <c r="BD284">
        <v>-209000</v>
      </c>
      <c r="BE284">
        <v>-507000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row>
    <row r="285" spans="1:83" x14ac:dyDescent="0.35">
      <c r="A285" s="9" t="str">
        <f t="shared" si="4"/>
        <v>4555.051.97</v>
      </c>
      <c r="B285" s="52" t="e">
        <f>+IF(MATCH(A285,List!H$10:H$145,0),"Targeted")</f>
        <v>#N/A</v>
      </c>
      <c r="C285" s="65"/>
      <c r="D285" s="52"/>
      <c r="E285" s="16" t="s">
        <v>296</v>
      </c>
      <c r="F285" s="16" t="s">
        <v>297</v>
      </c>
      <c r="G285" s="16" t="s">
        <v>768</v>
      </c>
      <c r="H285" s="16" t="s">
        <v>769</v>
      </c>
      <c r="I285" s="16" t="s">
        <v>787</v>
      </c>
      <c r="J285" s="16" t="s">
        <v>406</v>
      </c>
      <c r="K285" s="17" t="s">
        <v>314</v>
      </c>
      <c r="L285" s="18" t="s">
        <v>301</v>
      </c>
      <c r="M285" s="195" t="s">
        <v>302</v>
      </c>
      <c r="N285" s="16" t="s">
        <v>303</v>
      </c>
      <c r="O285" s="17" t="s">
        <v>346</v>
      </c>
      <c r="P285" s="17" t="s">
        <v>524</v>
      </c>
      <c r="Q285" s="17" t="s">
        <v>306</v>
      </c>
      <c r="R285">
        <v>0</v>
      </c>
      <c r="S285">
        <v>0</v>
      </c>
      <c r="T285">
        <v>0</v>
      </c>
      <c r="U285">
        <v>0</v>
      </c>
      <c r="V285">
        <v>0</v>
      </c>
      <c r="W285">
        <v>0</v>
      </c>
      <c r="X285">
        <v>0</v>
      </c>
      <c r="Y285">
        <v>0</v>
      </c>
      <c r="Z285">
        <v>0</v>
      </c>
      <c r="AA285">
        <v>0</v>
      </c>
      <c r="AB285">
        <v>0</v>
      </c>
      <c r="AC285">
        <v>0</v>
      </c>
      <c r="AD285">
        <v>0</v>
      </c>
      <c r="AE285">
        <v>0</v>
      </c>
      <c r="AF285">
        <v>0</v>
      </c>
      <c r="AG285" s="19">
        <v>0</v>
      </c>
      <c r="AH285">
        <v>0</v>
      </c>
      <c r="AI285">
        <v>0</v>
      </c>
      <c r="AJ285">
        <v>0</v>
      </c>
      <c r="AK285">
        <v>0</v>
      </c>
      <c r="AL285">
        <v>0</v>
      </c>
      <c r="AM285">
        <v>0</v>
      </c>
      <c r="AN285">
        <v>0</v>
      </c>
      <c r="AO285">
        <v>0</v>
      </c>
      <c r="AP285">
        <v>0</v>
      </c>
      <c r="AQ285">
        <v>0</v>
      </c>
      <c r="AR285">
        <v>0</v>
      </c>
      <c r="AS285">
        <v>1608</v>
      </c>
      <c r="AT285">
        <v>28081</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row>
    <row r="286" spans="1:83" x14ac:dyDescent="0.35">
      <c r="A286" s="9" t="str">
        <f t="shared" si="4"/>
        <v>4555.051.97</v>
      </c>
      <c r="B286" s="52" t="e">
        <f>+IF(MATCH(A286,List!H$10:H$145,0),"Targeted")</f>
        <v>#N/A</v>
      </c>
      <c r="C286" s="65"/>
      <c r="D286" s="52"/>
      <c r="E286" s="16" t="s">
        <v>296</v>
      </c>
      <c r="F286" s="16" t="s">
        <v>297</v>
      </c>
      <c r="G286" s="16" t="s">
        <v>768</v>
      </c>
      <c r="H286" s="16" t="s">
        <v>769</v>
      </c>
      <c r="I286" s="16" t="s">
        <v>787</v>
      </c>
      <c r="J286" s="16" t="s">
        <v>406</v>
      </c>
      <c r="K286" s="17" t="s">
        <v>314</v>
      </c>
      <c r="L286" s="18" t="s">
        <v>301</v>
      </c>
      <c r="M286" s="195" t="s">
        <v>302</v>
      </c>
      <c r="N286" s="16" t="s">
        <v>303</v>
      </c>
      <c r="O286" s="17" t="s">
        <v>304</v>
      </c>
      <c r="P286" s="17" t="s">
        <v>305</v>
      </c>
      <c r="Q286" s="17" t="s">
        <v>306</v>
      </c>
      <c r="R286">
        <v>0</v>
      </c>
      <c r="S286">
        <v>0</v>
      </c>
      <c r="T286">
        <v>0</v>
      </c>
      <c r="U286">
        <v>0</v>
      </c>
      <c r="V286">
        <v>0</v>
      </c>
      <c r="W286">
        <v>0</v>
      </c>
      <c r="X286">
        <v>0</v>
      </c>
      <c r="Y286">
        <v>0</v>
      </c>
      <c r="Z286">
        <v>0</v>
      </c>
      <c r="AA286">
        <v>0</v>
      </c>
      <c r="AB286">
        <v>0</v>
      </c>
      <c r="AC286">
        <v>0</v>
      </c>
      <c r="AD286">
        <v>0</v>
      </c>
      <c r="AE286">
        <v>0</v>
      </c>
      <c r="AF286">
        <v>0</v>
      </c>
      <c r="AG286" s="19">
        <v>0</v>
      </c>
      <c r="AH286">
        <v>0</v>
      </c>
      <c r="AI286">
        <v>0</v>
      </c>
      <c r="AJ286">
        <v>0</v>
      </c>
      <c r="AK286">
        <v>0</v>
      </c>
      <c r="AL286">
        <v>0</v>
      </c>
      <c r="AM286">
        <v>0</v>
      </c>
      <c r="AN286">
        <v>0</v>
      </c>
      <c r="AO286">
        <v>0</v>
      </c>
      <c r="AP286">
        <v>0</v>
      </c>
      <c r="AQ286">
        <v>0</v>
      </c>
      <c r="AR286">
        <v>0</v>
      </c>
      <c r="AS286">
        <v>0</v>
      </c>
      <c r="AT286">
        <v>0</v>
      </c>
      <c r="AU286">
        <v>0</v>
      </c>
      <c r="AV286">
        <v>0</v>
      </c>
      <c r="AW286">
        <v>55574</v>
      </c>
      <c r="AX286">
        <v>0</v>
      </c>
      <c r="AY286">
        <v>0</v>
      </c>
      <c r="AZ286">
        <v>0</v>
      </c>
      <c r="BA286">
        <v>0</v>
      </c>
      <c r="BB286">
        <v>0</v>
      </c>
      <c r="BC286">
        <v>0</v>
      </c>
      <c r="BD286">
        <v>0</v>
      </c>
      <c r="BE286">
        <v>0</v>
      </c>
      <c r="BF286">
        <v>-199000</v>
      </c>
      <c r="BG286">
        <v>482000</v>
      </c>
      <c r="BH286">
        <v>-118000</v>
      </c>
      <c r="BI286">
        <v>-347000</v>
      </c>
      <c r="BJ286">
        <v>-54000</v>
      </c>
      <c r="BK286">
        <v>-314000</v>
      </c>
      <c r="BL286">
        <v>-229000</v>
      </c>
      <c r="BM286">
        <v>-203000</v>
      </c>
      <c r="BN286">
        <v>49000</v>
      </c>
      <c r="BO286">
        <v>-89000</v>
      </c>
      <c r="BP286">
        <v>64000</v>
      </c>
      <c r="BQ286">
        <v>49000</v>
      </c>
      <c r="BR286">
        <v>10000</v>
      </c>
      <c r="BS286">
        <v>52000</v>
      </c>
      <c r="BT286">
        <v>12000</v>
      </c>
      <c r="BU286">
        <v>12000</v>
      </c>
      <c r="BV286">
        <v>-25000</v>
      </c>
      <c r="BW286">
        <v>-21000</v>
      </c>
      <c r="BX286" s="10">
        <v>7000</v>
      </c>
      <c r="BY286">
        <v>11000</v>
      </c>
      <c r="BZ286">
        <v>-10000</v>
      </c>
      <c r="CA286">
        <v>-57000</v>
      </c>
      <c r="CB286">
        <v>-22000</v>
      </c>
      <c r="CC286">
        <v>-4000</v>
      </c>
      <c r="CD286">
        <v>-4000</v>
      </c>
      <c r="CE286">
        <v>-4000</v>
      </c>
    </row>
    <row r="287" spans="1:83" x14ac:dyDescent="0.35">
      <c r="A287" s="9" t="str">
        <f t="shared" si="4"/>
        <v>4557.051.17</v>
      </c>
      <c r="B287" s="52" t="e">
        <f>+IF(MATCH(A287,List!H$10:H$145,0),"Targeted")</f>
        <v>#N/A</v>
      </c>
      <c r="C287" s="65"/>
      <c r="D287" s="52"/>
      <c r="E287" s="16" t="s">
        <v>296</v>
      </c>
      <c r="F287" s="16" t="s">
        <v>297</v>
      </c>
      <c r="G287" s="16" t="s">
        <v>768</v>
      </c>
      <c r="H287" s="16" t="s">
        <v>769</v>
      </c>
      <c r="I287" s="16" t="s">
        <v>788</v>
      </c>
      <c r="J287" s="16" t="s">
        <v>789</v>
      </c>
      <c r="K287" s="17" t="s">
        <v>317</v>
      </c>
      <c r="L287" s="18" t="s">
        <v>301</v>
      </c>
      <c r="M287" s="195" t="s">
        <v>302</v>
      </c>
      <c r="N287" s="16" t="s">
        <v>303</v>
      </c>
      <c r="O287" s="17" t="s">
        <v>346</v>
      </c>
      <c r="P287" s="17" t="s">
        <v>305</v>
      </c>
      <c r="Q287" s="17" t="s">
        <v>306</v>
      </c>
      <c r="R287">
        <v>0</v>
      </c>
      <c r="S287">
        <v>0</v>
      </c>
      <c r="T287">
        <v>0</v>
      </c>
      <c r="U287">
        <v>0</v>
      </c>
      <c r="V287">
        <v>0</v>
      </c>
      <c r="W287">
        <v>0</v>
      </c>
      <c r="X287">
        <v>0</v>
      </c>
      <c r="Y287">
        <v>0</v>
      </c>
      <c r="Z287">
        <v>0</v>
      </c>
      <c r="AA287">
        <v>0</v>
      </c>
      <c r="AB287">
        <v>0</v>
      </c>
      <c r="AC287">
        <v>0</v>
      </c>
      <c r="AD287">
        <v>0</v>
      </c>
      <c r="AE287">
        <v>0</v>
      </c>
      <c r="AF287">
        <v>0</v>
      </c>
      <c r="AG287" s="19">
        <v>0</v>
      </c>
      <c r="AH287">
        <v>0</v>
      </c>
      <c r="AI287">
        <v>0</v>
      </c>
      <c r="AJ287">
        <v>0</v>
      </c>
      <c r="AK287">
        <v>0</v>
      </c>
      <c r="AL287">
        <v>0</v>
      </c>
      <c r="AM287">
        <v>0</v>
      </c>
      <c r="AN287">
        <v>0</v>
      </c>
      <c r="AO287">
        <v>0</v>
      </c>
      <c r="AP287">
        <v>0</v>
      </c>
      <c r="AQ287">
        <v>0</v>
      </c>
      <c r="AR287">
        <v>0</v>
      </c>
      <c r="AS287">
        <v>0</v>
      </c>
      <c r="AT287">
        <v>0</v>
      </c>
      <c r="AU287">
        <v>0</v>
      </c>
      <c r="AV287">
        <v>0</v>
      </c>
      <c r="AW287">
        <v>0</v>
      </c>
      <c r="AX287">
        <v>68604</v>
      </c>
      <c r="AY287">
        <v>449241</v>
      </c>
      <c r="AZ287">
        <v>670000</v>
      </c>
      <c r="BA287">
        <v>1444000</v>
      </c>
      <c r="BB287">
        <v>585000</v>
      </c>
      <c r="BC287">
        <v>1514000</v>
      </c>
      <c r="BD287">
        <v>1154000</v>
      </c>
      <c r="BE287">
        <v>1407000</v>
      </c>
      <c r="BF287">
        <v>457000</v>
      </c>
      <c r="BG287">
        <v>728000</v>
      </c>
      <c r="BH287">
        <v>639000</v>
      </c>
      <c r="BI287">
        <v>736000</v>
      </c>
      <c r="BJ287">
        <v>749000</v>
      </c>
      <c r="BK287">
        <v>1203000</v>
      </c>
      <c r="BL287">
        <v>1756000</v>
      </c>
      <c r="BM287">
        <v>1491000</v>
      </c>
      <c r="BN287">
        <v>1660000</v>
      </c>
      <c r="BO287">
        <v>1543000</v>
      </c>
      <c r="BP287">
        <v>1573000</v>
      </c>
      <c r="BQ287">
        <v>1513000</v>
      </c>
      <c r="BR287">
        <v>1177000</v>
      </c>
      <c r="BS287">
        <v>811000</v>
      </c>
      <c r="BT287">
        <v>706000</v>
      </c>
      <c r="BU287">
        <v>536000</v>
      </c>
      <c r="BV287">
        <v>593000</v>
      </c>
      <c r="BW287">
        <v>147000</v>
      </c>
      <c r="BX287">
        <v>229000</v>
      </c>
      <c r="BY287">
        <v>372000</v>
      </c>
      <c r="BZ287">
        <v>41000</v>
      </c>
      <c r="CA287">
        <v>43000</v>
      </c>
      <c r="CB287">
        <v>55000</v>
      </c>
      <c r="CC287">
        <v>44000</v>
      </c>
      <c r="CD287">
        <v>15000</v>
      </c>
      <c r="CE287">
        <v>0</v>
      </c>
    </row>
    <row r="288" spans="1:83" x14ac:dyDescent="0.35">
      <c r="A288" s="9" t="str">
        <f t="shared" si="4"/>
        <v>4911.051.17</v>
      </c>
      <c r="B288" s="52" t="e">
        <f>+IF(MATCH(A288,List!H$10:H$145,0),"Targeted")</f>
        <v>#N/A</v>
      </c>
      <c r="C288" s="65"/>
      <c r="D288" s="52"/>
      <c r="E288" s="16" t="s">
        <v>296</v>
      </c>
      <c r="F288" s="16" t="s">
        <v>297</v>
      </c>
      <c r="G288" s="16" t="s">
        <v>768</v>
      </c>
      <c r="H288" s="16" t="s">
        <v>769</v>
      </c>
      <c r="I288" s="16" t="s">
        <v>790</v>
      </c>
      <c r="J288" s="16" t="s">
        <v>791</v>
      </c>
      <c r="K288" s="17" t="s">
        <v>317</v>
      </c>
      <c r="L288" s="18" t="s">
        <v>301</v>
      </c>
      <c r="M288" s="195" t="s">
        <v>302</v>
      </c>
      <c r="N288" s="16" t="s">
        <v>303</v>
      </c>
      <c r="O288" s="17" t="s">
        <v>346</v>
      </c>
      <c r="P288" s="17" t="s">
        <v>305</v>
      </c>
      <c r="Q288" s="17" t="s">
        <v>306</v>
      </c>
      <c r="R288">
        <v>0</v>
      </c>
      <c r="S288">
        <v>0</v>
      </c>
      <c r="T288">
        <v>0</v>
      </c>
      <c r="U288">
        <v>0</v>
      </c>
      <c r="V288">
        <v>0</v>
      </c>
      <c r="W288">
        <v>0</v>
      </c>
      <c r="X288">
        <v>0</v>
      </c>
      <c r="Y288">
        <v>0</v>
      </c>
      <c r="Z288">
        <v>0</v>
      </c>
      <c r="AA288">
        <v>0</v>
      </c>
      <c r="AB288">
        <v>0</v>
      </c>
      <c r="AC288">
        <v>0</v>
      </c>
      <c r="AD288">
        <v>0</v>
      </c>
      <c r="AE288">
        <v>0</v>
      </c>
      <c r="AF288">
        <v>0</v>
      </c>
      <c r="AG288" s="19">
        <v>0</v>
      </c>
      <c r="AH288">
        <v>0</v>
      </c>
      <c r="AI288">
        <v>0</v>
      </c>
      <c r="AJ288">
        <v>0</v>
      </c>
      <c r="AK288">
        <v>0</v>
      </c>
      <c r="AL288">
        <v>0</v>
      </c>
      <c r="AM288">
        <v>0</v>
      </c>
      <c r="AN288">
        <v>0</v>
      </c>
      <c r="AO288">
        <v>-4155</v>
      </c>
      <c r="AP288">
        <v>-91906</v>
      </c>
      <c r="AQ288">
        <v>758347</v>
      </c>
      <c r="AR288">
        <v>685557</v>
      </c>
      <c r="AS288">
        <v>-258989</v>
      </c>
      <c r="AT288">
        <v>289606</v>
      </c>
      <c r="AU288">
        <v>70748</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row>
    <row r="289" spans="1:83" x14ac:dyDescent="0.35">
      <c r="A289" s="9" t="str">
        <f t="shared" si="4"/>
        <v>4911.051.17</v>
      </c>
      <c r="B289" s="52" t="e">
        <f>+IF(MATCH(A289,List!H$10:H$145,0),"Targeted")</f>
        <v>#N/A</v>
      </c>
      <c r="C289" s="65"/>
      <c r="D289" s="52"/>
      <c r="E289" s="16" t="s">
        <v>296</v>
      </c>
      <c r="F289" s="16" t="s">
        <v>297</v>
      </c>
      <c r="G289" s="16" t="s">
        <v>768</v>
      </c>
      <c r="H289" s="16" t="s">
        <v>769</v>
      </c>
      <c r="I289" s="16" t="s">
        <v>790</v>
      </c>
      <c r="J289" s="16" t="s">
        <v>791</v>
      </c>
      <c r="K289" s="17" t="s">
        <v>317</v>
      </c>
      <c r="L289" s="18" t="s">
        <v>301</v>
      </c>
      <c r="M289" s="195" t="s">
        <v>302</v>
      </c>
      <c r="N289" s="16" t="s">
        <v>303</v>
      </c>
      <c r="O289" s="17" t="s">
        <v>304</v>
      </c>
      <c r="P289" s="17" t="s">
        <v>305</v>
      </c>
      <c r="Q289" s="17" t="s">
        <v>306</v>
      </c>
      <c r="R289">
        <v>0</v>
      </c>
      <c r="S289">
        <v>0</v>
      </c>
      <c r="T289">
        <v>0</v>
      </c>
      <c r="U289">
        <v>0</v>
      </c>
      <c r="V289">
        <v>0</v>
      </c>
      <c r="W289">
        <v>0</v>
      </c>
      <c r="X289">
        <v>0</v>
      </c>
      <c r="Y289">
        <v>0</v>
      </c>
      <c r="Z289">
        <v>0</v>
      </c>
      <c r="AA289">
        <v>0</v>
      </c>
      <c r="AB289">
        <v>0</v>
      </c>
      <c r="AC289">
        <v>0</v>
      </c>
      <c r="AD289">
        <v>0</v>
      </c>
      <c r="AE289">
        <v>0</v>
      </c>
      <c r="AF289">
        <v>0</v>
      </c>
      <c r="AG289" s="19">
        <v>0</v>
      </c>
      <c r="AH289">
        <v>0</v>
      </c>
      <c r="AI289">
        <v>0</v>
      </c>
      <c r="AJ289">
        <v>0</v>
      </c>
      <c r="AK289">
        <v>0</v>
      </c>
      <c r="AL289">
        <v>0</v>
      </c>
      <c r="AM289">
        <v>0</v>
      </c>
      <c r="AN289">
        <v>0</v>
      </c>
      <c r="AO289">
        <v>0</v>
      </c>
      <c r="AP289">
        <v>0</v>
      </c>
      <c r="AQ289">
        <v>0</v>
      </c>
      <c r="AR289">
        <v>0</v>
      </c>
      <c r="AS289">
        <v>0</v>
      </c>
      <c r="AT289">
        <v>0</v>
      </c>
      <c r="AU289">
        <v>0</v>
      </c>
      <c r="AV289">
        <v>-49118</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s="10">
        <v>0</v>
      </c>
      <c r="BY289">
        <v>0</v>
      </c>
      <c r="BZ289">
        <v>0</v>
      </c>
      <c r="CA289">
        <v>0</v>
      </c>
      <c r="CB289">
        <v>0</v>
      </c>
      <c r="CC289">
        <v>0</v>
      </c>
      <c r="CD289">
        <v>0</v>
      </c>
      <c r="CE289">
        <v>0</v>
      </c>
    </row>
    <row r="290" spans="1:83" x14ac:dyDescent="0.35">
      <c r="A290" s="9" t="str">
        <f t="shared" si="4"/>
        <v>4912.051.17</v>
      </c>
      <c r="B290" s="52" t="e">
        <f>+IF(MATCH(A290,List!H$10:H$145,0),"Targeted")</f>
        <v>#N/A</v>
      </c>
      <c r="C290" s="65"/>
      <c r="D290" s="52"/>
      <c r="E290" s="16" t="s">
        <v>296</v>
      </c>
      <c r="F290" s="16" t="s">
        <v>297</v>
      </c>
      <c r="G290" s="16" t="s">
        <v>768</v>
      </c>
      <c r="H290" s="16" t="s">
        <v>769</v>
      </c>
      <c r="I290" s="16" t="s">
        <v>792</v>
      </c>
      <c r="J290" s="16" t="s">
        <v>793</v>
      </c>
      <c r="K290" s="17" t="s">
        <v>317</v>
      </c>
      <c r="L290" s="18" t="s">
        <v>301</v>
      </c>
      <c r="M290" s="195" t="s">
        <v>302</v>
      </c>
      <c r="N290" s="16" t="s">
        <v>303</v>
      </c>
      <c r="O290" s="17" t="s">
        <v>346</v>
      </c>
      <c r="P290" s="17" t="s">
        <v>305</v>
      </c>
      <c r="Q290" s="17" t="s">
        <v>306</v>
      </c>
      <c r="R290">
        <v>0</v>
      </c>
      <c r="S290">
        <v>0</v>
      </c>
      <c r="T290">
        <v>0</v>
      </c>
      <c r="U290">
        <v>0</v>
      </c>
      <c r="V290">
        <v>0</v>
      </c>
      <c r="W290">
        <v>0</v>
      </c>
      <c r="X290">
        <v>0</v>
      </c>
      <c r="Y290">
        <v>0</v>
      </c>
      <c r="Z290">
        <v>0</v>
      </c>
      <c r="AA290">
        <v>0</v>
      </c>
      <c r="AB290">
        <v>0</v>
      </c>
      <c r="AC290">
        <v>0</v>
      </c>
      <c r="AD290">
        <v>0</v>
      </c>
      <c r="AE290">
        <v>0</v>
      </c>
      <c r="AF290">
        <v>0</v>
      </c>
      <c r="AG290" s="19">
        <v>0</v>
      </c>
      <c r="AH290">
        <v>0</v>
      </c>
      <c r="AI290">
        <v>0</v>
      </c>
      <c r="AJ290">
        <v>0</v>
      </c>
      <c r="AK290">
        <v>0</v>
      </c>
      <c r="AL290">
        <v>0</v>
      </c>
      <c r="AM290">
        <v>0</v>
      </c>
      <c r="AN290">
        <v>0</v>
      </c>
      <c r="AO290">
        <v>-427439</v>
      </c>
      <c r="AP290">
        <v>796138</v>
      </c>
      <c r="AQ290">
        <v>-187785</v>
      </c>
      <c r="AR290">
        <v>846240</v>
      </c>
      <c r="AS290">
        <v>757428</v>
      </c>
      <c r="AT290">
        <v>-113727</v>
      </c>
      <c r="AU290">
        <v>-374394</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row>
    <row r="291" spans="1:83" x14ac:dyDescent="0.35">
      <c r="A291" s="9" t="str">
        <f t="shared" si="4"/>
        <v>4912.051.17</v>
      </c>
      <c r="B291" s="52" t="e">
        <f>+IF(MATCH(A291,List!H$10:H$145,0),"Targeted")</f>
        <v>#N/A</v>
      </c>
      <c r="C291" s="65"/>
      <c r="D291" s="52"/>
      <c r="E291" s="16" t="s">
        <v>296</v>
      </c>
      <c r="F291" s="16" t="s">
        <v>297</v>
      </c>
      <c r="G291" s="16" t="s">
        <v>768</v>
      </c>
      <c r="H291" s="16" t="s">
        <v>769</v>
      </c>
      <c r="I291" s="16" t="s">
        <v>792</v>
      </c>
      <c r="J291" s="16" t="s">
        <v>793</v>
      </c>
      <c r="K291" s="17" t="s">
        <v>317</v>
      </c>
      <c r="L291" s="18" t="s">
        <v>301</v>
      </c>
      <c r="M291" s="195" t="s">
        <v>302</v>
      </c>
      <c r="N291" s="16" t="s">
        <v>303</v>
      </c>
      <c r="O291" s="17" t="s">
        <v>304</v>
      </c>
      <c r="P291" s="17" t="s">
        <v>305</v>
      </c>
      <c r="Q291" s="17" t="s">
        <v>306</v>
      </c>
      <c r="R291">
        <v>0</v>
      </c>
      <c r="S291">
        <v>0</v>
      </c>
      <c r="T291">
        <v>0</v>
      </c>
      <c r="U291">
        <v>0</v>
      </c>
      <c r="V291">
        <v>0</v>
      </c>
      <c r="W291">
        <v>0</v>
      </c>
      <c r="X291">
        <v>0</v>
      </c>
      <c r="Y291">
        <v>0</v>
      </c>
      <c r="Z291">
        <v>0</v>
      </c>
      <c r="AA291">
        <v>0</v>
      </c>
      <c r="AB291">
        <v>0</v>
      </c>
      <c r="AC291">
        <v>0</v>
      </c>
      <c r="AD291">
        <v>0</v>
      </c>
      <c r="AE291">
        <v>0</v>
      </c>
      <c r="AF291">
        <v>0</v>
      </c>
      <c r="AG291" s="19">
        <v>0</v>
      </c>
      <c r="AH291">
        <v>0</v>
      </c>
      <c r="AI291">
        <v>0</v>
      </c>
      <c r="AJ291">
        <v>0</v>
      </c>
      <c r="AK291">
        <v>0</v>
      </c>
      <c r="AL291">
        <v>0</v>
      </c>
      <c r="AM291">
        <v>0</v>
      </c>
      <c r="AN291">
        <v>0</v>
      </c>
      <c r="AO291">
        <v>0</v>
      </c>
      <c r="AP291">
        <v>0</v>
      </c>
      <c r="AQ291">
        <v>0</v>
      </c>
      <c r="AR291">
        <v>0</v>
      </c>
      <c r="AS291">
        <v>0</v>
      </c>
      <c r="AT291">
        <v>0</v>
      </c>
      <c r="AU291">
        <v>0</v>
      </c>
      <c r="AV291">
        <v>-273547</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BX291" s="10">
        <v>0</v>
      </c>
      <c r="BY291">
        <v>0</v>
      </c>
      <c r="BZ291">
        <v>0</v>
      </c>
      <c r="CA291">
        <v>0</v>
      </c>
      <c r="CB291">
        <v>0</v>
      </c>
      <c r="CC291">
        <v>0</v>
      </c>
      <c r="CD291">
        <v>0</v>
      </c>
      <c r="CE291">
        <v>0</v>
      </c>
    </row>
    <row r="292" spans="1:83" x14ac:dyDescent="0.35">
      <c r="A292" s="9" t="str">
        <f t="shared" si="4"/>
        <v>4914.051.17</v>
      </c>
      <c r="B292" s="52" t="e">
        <f>+IF(MATCH(A292,List!H$10:H$145,0),"Targeted")</f>
        <v>#N/A</v>
      </c>
      <c r="C292" s="65"/>
      <c r="D292" s="52"/>
      <c r="E292" s="16" t="s">
        <v>296</v>
      </c>
      <c r="F292" s="16" t="s">
        <v>297</v>
      </c>
      <c r="G292" s="16" t="s">
        <v>768</v>
      </c>
      <c r="H292" s="16" t="s">
        <v>769</v>
      </c>
      <c r="I292" s="16" t="s">
        <v>794</v>
      </c>
      <c r="J292" s="16" t="s">
        <v>795</v>
      </c>
      <c r="K292" s="17" t="s">
        <v>317</v>
      </c>
      <c r="L292" s="18" t="s">
        <v>301</v>
      </c>
      <c r="M292" s="195" t="s">
        <v>302</v>
      </c>
      <c r="N292" s="16" t="s">
        <v>303</v>
      </c>
      <c r="O292" s="17" t="s">
        <v>346</v>
      </c>
      <c r="P292" s="17" t="s">
        <v>305</v>
      </c>
      <c r="Q292" s="17" t="s">
        <v>306</v>
      </c>
      <c r="R292">
        <v>0</v>
      </c>
      <c r="S292">
        <v>0</v>
      </c>
      <c r="T292">
        <v>0</v>
      </c>
      <c r="U292">
        <v>0</v>
      </c>
      <c r="V292">
        <v>0</v>
      </c>
      <c r="W292">
        <v>0</v>
      </c>
      <c r="X292">
        <v>0</v>
      </c>
      <c r="Y292">
        <v>0</v>
      </c>
      <c r="Z292">
        <v>0</v>
      </c>
      <c r="AA292">
        <v>0</v>
      </c>
      <c r="AB292">
        <v>0</v>
      </c>
      <c r="AC292">
        <v>0</v>
      </c>
      <c r="AD292">
        <v>0</v>
      </c>
      <c r="AE292">
        <v>0</v>
      </c>
      <c r="AF292">
        <v>0</v>
      </c>
      <c r="AG292" s="19">
        <v>0</v>
      </c>
      <c r="AH292">
        <v>0</v>
      </c>
      <c r="AI292">
        <v>0</v>
      </c>
      <c r="AJ292">
        <v>0</v>
      </c>
      <c r="AK292">
        <v>0</v>
      </c>
      <c r="AL292">
        <v>0</v>
      </c>
      <c r="AM292">
        <v>0</v>
      </c>
      <c r="AN292">
        <v>0</v>
      </c>
      <c r="AO292">
        <v>-611</v>
      </c>
      <c r="AP292">
        <v>-3049</v>
      </c>
      <c r="AQ292">
        <v>6439</v>
      </c>
      <c r="AR292">
        <v>-8308</v>
      </c>
      <c r="AS292">
        <v>-3455</v>
      </c>
      <c r="AT292">
        <v>-2055</v>
      </c>
      <c r="AU292">
        <v>-1994</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row>
    <row r="293" spans="1:83" x14ac:dyDescent="0.35">
      <c r="A293" s="9" t="str">
        <f t="shared" si="4"/>
        <v>4914.051.17</v>
      </c>
      <c r="B293" s="52" t="e">
        <f>+IF(MATCH(A293,List!H$10:H$145,0),"Targeted")</f>
        <v>#N/A</v>
      </c>
      <c r="C293" s="65"/>
      <c r="D293" s="52"/>
      <c r="E293" s="16" t="s">
        <v>296</v>
      </c>
      <c r="F293" s="16" t="s">
        <v>297</v>
      </c>
      <c r="G293" s="16" t="s">
        <v>768</v>
      </c>
      <c r="H293" s="16" t="s">
        <v>769</v>
      </c>
      <c r="I293" s="16" t="s">
        <v>794</v>
      </c>
      <c r="J293" s="16" t="s">
        <v>795</v>
      </c>
      <c r="K293" s="17" t="s">
        <v>317</v>
      </c>
      <c r="L293" s="18" t="s">
        <v>301</v>
      </c>
      <c r="M293" s="195" t="s">
        <v>302</v>
      </c>
      <c r="N293" s="16" t="s">
        <v>303</v>
      </c>
      <c r="O293" s="17" t="s">
        <v>304</v>
      </c>
      <c r="P293" s="17" t="s">
        <v>305</v>
      </c>
      <c r="Q293" s="17" t="s">
        <v>306</v>
      </c>
      <c r="R293">
        <v>0</v>
      </c>
      <c r="S293">
        <v>0</v>
      </c>
      <c r="T293">
        <v>0</v>
      </c>
      <c r="U293">
        <v>0</v>
      </c>
      <c r="V293">
        <v>0</v>
      </c>
      <c r="W293">
        <v>0</v>
      </c>
      <c r="X293">
        <v>0</v>
      </c>
      <c r="Y293">
        <v>0</v>
      </c>
      <c r="Z293">
        <v>0</v>
      </c>
      <c r="AA293">
        <v>0</v>
      </c>
      <c r="AB293">
        <v>0</v>
      </c>
      <c r="AC293">
        <v>0</v>
      </c>
      <c r="AD293">
        <v>0</v>
      </c>
      <c r="AE293">
        <v>0</v>
      </c>
      <c r="AF293">
        <v>0</v>
      </c>
      <c r="AG293" s="19">
        <v>0</v>
      </c>
      <c r="AH293">
        <v>0</v>
      </c>
      <c r="AI293">
        <v>0</v>
      </c>
      <c r="AJ293">
        <v>0</v>
      </c>
      <c r="AK293">
        <v>0</v>
      </c>
      <c r="AL293">
        <v>0</v>
      </c>
      <c r="AM293">
        <v>0</v>
      </c>
      <c r="AN293">
        <v>0</v>
      </c>
      <c r="AO293">
        <v>0</v>
      </c>
      <c r="AP293">
        <v>0</v>
      </c>
      <c r="AQ293">
        <v>0</v>
      </c>
      <c r="AR293">
        <v>0</v>
      </c>
      <c r="AS293">
        <v>0</v>
      </c>
      <c r="AT293">
        <v>0</v>
      </c>
      <c r="AU293">
        <v>0</v>
      </c>
      <c r="AV293">
        <v>3201</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s="10">
        <v>0</v>
      </c>
      <c r="BY293">
        <v>0</v>
      </c>
      <c r="BZ293">
        <v>0</v>
      </c>
      <c r="CA293">
        <v>0</v>
      </c>
      <c r="CB293">
        <v>0</v>
      </c>
      <c r="CC293">
        <v>0</v>
      </c>
      <c r="CD293">
        <v>0</v>
      </c>
      <c r="CE293">
        <v>0</v>
      </c>
    </row>
    <row r="294" spans="1:83" x14ac:dyDescent="0.35">
      <c r="A294" s="9" t="str">
        <f t="shared" si="4"/>
        <v>4921.051.57</v>
      </c>
      <c r="B294" s="52" t="e">
        <f>+IF(MATCH(A294,List!H$10:H$145,0),"Targeted")</f>
        <v>#N/A</v>
      </c>
      <c r="C294" s="65"/>
      <c r="D294" s="52"/>
      <c r="E294" s="16" t="s">
        <v>296</v>
      </c>
      <c r="F294" s="16" t="s">
        <v>297</v>
      </c>
      <c r="G294" s="16" t="s">
        <v>768</v>
      </c>
      <c r="H294" s="16" t="s">
        <v>769</v>
      </c>
      <c r="I294" s="16" t="s">
        <v>796</v>
      </c>
      <c r="J294" s="16" t="s">
        <v>797</v>
      </c>
      <c r="K294" s="17" t="s">
        <v>322</v>
      </c>
      <c r="L294" s="18" t="s">
        <v>301</v>
      </c>
      <c r="M294" s="195" t="s">
        <v>302</v>
      </c>
      <c r="N294" s="16" t="s">
        <v>303</v>
      </c>
      <c r="O294" s="17" t="s">
        <v>346</v>
      </c>
      <c r="P294" s="17" t="s">
        <v>305</v>
      </c>
      <c r="Q294" s="17" t="s">
        <v>306</v>
      </c>
      <c r="R294">
        <v>0</v>
      </c>
      <c r="S294">
        <v>0</v>
      </c>
      <c r="T294">
        <v>0</v>
      </c>
      <c r="U294">
        <v>0</v>
      </c>
      <c r="V294">
        <v>0</v>
      </c>
      <c r="W294">
        <v>0</v>
      </c>
      <c r="X294">
        <v>0</v>
      </c>
      <c r="Y294">
        <v>0</v>
      </c>
      <c r="Z294">
        <v>0</v>
      </c>
      <c r="AA294">
        <v>0</v>
      </c>
      <c r="AB294">
        <v>0</v>
      </c>
      <c r="AC294">
        <v>0</v>
      </c>
      <c r="AD294">
        <v>0</v>
      </c>
      <c r="AE294">
        <v>0</v>
      </c>
      <c r="AF294">
        <v>0</v>
      </c>
      <c r="AG294" s="19">
        <v>0</v>
      </c>
      <c r="AH294">
        <v>0</v>
      </c>
      <c r="AI294">
        <v>0</v>
      </c>
      <c r="AJ294">
        <v>0</v>
      </c>
      <c r="AK294">
        <v>0</v>
      </c>
      <c r="AL294">
        <v>0</v>
      </c>
      <c r="AM294">
        <v>0</v>
      </c>
      <c r="AN294">
        <v>0</v>
      </c>
      <c r="AO294">
        <v>116418</v>
      </c>
      <c r="AP294">
        <v>469553</v>
      </c>
      <c r="AQ294">
        <v>1265804</v>
      </c>
      <c r="AR294">
        <v>301020</v>
      </c>
      <c r="AS294">
        <v>360445</v>
      </c>
      <c r="AT294">
        <v>104381</v>
      </c>
      <c r="AU294">
        <v>43512</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row>
    <row r="295" spans="1:83" x14ac:dyDescent="0.35">
      <c r="A295" s="9" t="str">
        <f t="shared" si="4"/>
        <v>4921.051.57</v>
      </c>
      <c r="B295" s="52" t="e">
        <f>+IF(MATCH(A295,List!H$10:H$145,0),"Targeted")</f>
        <v>#N/A</v>
      </c>
      <c r="C295" s="65"/>
      <c r="D295" s="52"/>
      <c r="E295" s="16" t="s">
        <v>296</v>
      </c>
      <c r="F295" s="16" t="s">
        <v>297</v>
      </c>
      <c r="G295" s="16" t="s">
        <v>768</v>
      </c>
      <c r="H295" s="16" t="s">
        <v>769</v>
      </c>
      <c r="I295" s="16" t="s">
        <v>796</v>
      </c>
      <c r="J295" s="16" t="s">
        <v>797</v>
      </c>
      <c r="K295" s="17" t="s">
        <v>322</v>
      </c>
      <c r="L295" s="18" t="s">
        <v>301</v>
      </c>
      <c r="M295" s="195" t="s">
        <v>302</v>
      </c>
      <c r="N295" s="16" t="s">
        <v>303</v>
      </c>
      <c r="O295" s="17" t="s">
        <v>304</v>
      </c>
      <c r="P295" s="17" t="s">
        <v>305</v>
      </c>
      <c r="Q295" s="17" t="s">
        <v>306</v>
      </c>
      <c r="R295">
        <v>0</v>
      </c>
      <c r="S295">
        <v>0</v>
      </c>
      <c r="T295">
        <v>0</v>
      </c>
      <c r="U295">
        <v>0</v>
      </c>
      <c r="V295">
        <v>0</v>
      </c>
      <c r="W295">
        <v>0</v>
      </c>
      <c r="X295">
        <v>0</v>
      </c>
      <c r="Y295">
        <v>0</v>
      </c>
      <c r="Z295">
        <v>0</v>
      </c>
      <c r="AA295">
        <v>0</v>
      </c>
      <c r="AB295">
        <v>0</v>
      </c>
      <c r="AC295">
        <v>0</v>
      </c>
      <c r="AD295">
        <v>0</v>
      </c>
      <c r="AE295">
        <v>0</v>
      </c>
      <c r="AF295">
        <v>0</v>
      </c>
      <c r="AG295" s="19">
        <v>0</v>
      </c>
      <c r="AH295">
        <v>0</v>
      </c>
      <c r="AI295">
        <v>0</v>
      </c>
      <c r="AJ295">
        <v>0</v>
      </c>
      <c r="AK295">
        <v>0</v>
      </c>
      <c r="AL295">
        <v>0</v>
      </c>
      <c r="AM295">
        <v>0</v>
      </c>
      <c r="AN295">
        <v>0</v>
      </c>
      <c r="AO295">
        <v>0</v>
      </c>
      <c r="AP295">
        <v>0</v>
      </c>
      <c r="AQ295">
        <v>0</v>
      </c>
      <c r="AR295">
        <v>0</v>
      </c>
      <c r="AS295">
        <v>0</v>
      </c>
      <c r="AT295">
        <v>0</v>
      </c>
      <c r="AU295">
        <v>0</v>
      </c>
      <c r="AV295">
        <v>777319</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s="10">
        <v>0</v>
      </c>
      <c r="BY295">
        <v>0</v>
      </c>
      <c r="BZ295">
        <v>0</v>
      </c>
      <c r="CA295">
        <v>0</v>
      </c>
      <c r="CB295">
        <v>0</v>
      </c>
      <c r="CC295">
        <v>0</v>
      </c>
      <c r="CD295">
        <v>0</v>
      </c>
      <c r="CE295">
        <v>0</v>
      </c>
    </row>
    <row r="296" spans="1:83" x14ac:dyDescent="0.35">
      <c r="A296" s="9" t="str">
        <f t="shared" si="4"/>
        <v>4922.051.57</v>
      </c>
      <c r="B296" s="52" t="e">
        <f>+IF(MATCH(A296,List!H$10:H$145,0),"Targeted")</f>
        <v>#N/A</v>
      </c>
      <c r="C296" s="65"/>
      <c r="D296" s="52"/>
      <c r="E296" s="16" t="s">
        <v>296</v>
      </c>
      <c r="F296" s="16" t="s">
        <v>297</v>
      </c>
      <c r="G296" s="16" t="s">
        <v>768</v>
      </c>
      <c r="H296" s="16" t="s">
        <v>769</v>
      </c>
      <c r="I296" s="16" t="s">
        <v>798</v>
      </c>
      <c r="J296" s="16" t="s">
        <v>799</v>
      </c>
      <c r="K296" s="17" t="s">
        <v>322</v>
      </c>
      <c r="L296" s="18" t="s">
        <v>301</v>
      </c>
      <c r="M296" s="195" t="s">
        <v>302</v>
      </c>
      <c r="N296" s="16" t="s">
        <v>303</v>
      </c>
      <c r="O296" s="17" t="s">
        <v>346</v>
      </c>
      <c r="P296" s="17" t="s">
        <v>305</v>
      </c>
      <c r="Q296" s="17" t="s">
        <v>306</v>
      </c>
      <c r="R296">
        <v>0</v>
      </c>
      <c r="S296">
        <v>0</v>
      </c>
      <c r="T296">
        <v>0</v>
      </c>
      <c r="U296">
        <v>0</v>
      </c>
      <c r="V296">
        <v>0</v>
      </c>
      <c r="W296">
        <v>0</v>
      </c>
      <c r="X296">
        <v>0</v>
      </c>
      <c r="Y296">
        <v>0</v>
      </c>
      <c r="Z296">
        <v>0</v>
      </c>
      <c r="AA296">
        <v>0</v>
      </c>
      <c r="AB296">
        <v>0</v>
      </c>
      <c r="AC296">
        <v>0</v>
      </c>
      <c r="AD296">
        <v>0</v>
      </c>
      <c r="AE296">
        <v>0</v>
      </c>
      <c r="AF296">
        <v>0</v>
      </c>
      <c r="AG296" s="19">
        <v>0</v>
      </c>
      <c r="AH296">
        <v>0</v>
      </c>
      <c r="AI296">
        <v>0</v>
      </c>
      <c r="AJ296">
        <v>0</v>
      </c>
      <c r="AK296">
        <v>0</v>
      </c>
      <c r="AL296">
        <v>0</v>
      </c>
      <c r="AM296">
        <v>0</v>
      </c>
      <c r="AN296">
        <v>0</v>
      </c>
      <c r="AO296">
        <v>-194740</v>
      </c>
      <c r="AP296">
        <v>-80190</v>
      </c>
      <c r="AQ296">
        <v>-107907</v>
      </c>
      <c r="AR296">
        <v>151555</v>
      </c>
      <c r="AS296">
        <v>293777</v>
      </c>
      <c r="AT296">
        <v>72167</v>
      </c>
      <c r="AU296">
        <v>195761</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row>
    <row r="297" spans="1:83" x14ac:dyDescent="0.35">
      <c r="A297" s="9" t="str">
        <f t="shared" si="4"/>
        <v>4922.051.57</v>
      </c>
      <c r="B297" s="52" t="e">
        <f>+IF(MATCH(A297,List!H$10:H$145,0),"Targeted")</f>
        <v>#N/A</v>
      </c>
      <c r="C297" s="65"/>
      <c r="D297" s="52"/>
      <c r="E297" s="16" t="s">
        <v>296</v>
      </c>
      <c r="F297" s="16" t="s">
        <v>297</v>
      </c>
      <c r="G297" s="16" t="s">
        <v>768</v>
      </c>
      <c r="H297" s="16" t="s">
        <v>769</v>
      </c>
      <c r="I297" s="16" t="s">
        <v>798</v>
      </c>
      <c r="J297" s="16" t="s">
        <v>799</v>
      </c>
      <c r="K297" s="17" t="s">
        <v>322</v>
      </c>
      <c r="L297" s="18" t="s">
        <v>301</v>
      </c>
      <c r="M297" s="195" t="s">
        <v>302</v>
      </c>
      <c r="N297" s="16" t="s">
        <v>303</v>
      </c>
      <c r="O297" s="17" t="s">
        <v>304</v>
      </c>
      <c r="P297" s="17" t="s">
        <v>305</v>
      </c>
      <c r="Q297" s="17" t="s">
        <v>306</v>
      </c>
      <c r="R297">
        <v>0</v>
      </c>
      <c r="S297">
        <v>0</v>
      </c>
      <c r="T297">
        <v>0</v>
      </c>
      <c r="U297">
        <v>0</v>
      </c>
      <c r="V297">
        <v>0</v>
      </c>
      <c r="W297">
        <v>0</v>
      </c>
      <c r="X297">
        <v>0</v>
      </c>
      <c r="Y297">
        <v>0</v>
      </c>
      <c r="Z297">
        <v>0</v>
      </c>
      <c r="AA297">
        <v>0</v>
      </c>
      <c r="AB297">
        <v>0</v>
      </c>
      <c r="AC297">
        <v>0</v>
      </c>
      <c r="AD297">
        <v>0</v>
      </c>
      <c r="AE297">
        <v>0</v>
      </c>
      <c r="AF297">
        <v>0</v>
      </c>
      <c r="AG297" s="19">
        <v>0</v>
      </c>
      <c r="AH297">
        <v>0</v>
      </c>
      <c r="AI297">
        <v>0</v>
      </c>
      <c r="AJ297">
        <v>0</v>
      </c>
      <c r="AK297">
        <v>0</v>
      </c>
      <c r="AL297">
        <v>0</v>
      </c>
      <c r="AM297">
        <v>0</v>
      </c>
      <c r="AN297">
        <v>0</v>
      </c>
      <c r="AO297">
        <v>0</v>
      </c>
      <c r="AP297">
        <v>0</v>
      </c>
      <c r="AQ297">
        <v>0</v>
      </c>
      <c r="AR297">
        <v>0</v>
      </c>
      <c r="AS297">
        <v>0</v>
      </c>
      <c r="AT297">
        <v>0</v>
      </c>
      <c r="AU297">
        <v>0</v>
      </c>
      <c r="AV297">
        <v>-232559</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s="10">
        <v>0</v>
      </c>
      <c r="BY297">
        <v>0</v>
      </c>
      <c r="BZ297">
        <v>0</v>
      </c>
      <c r="CA297">
        <v>0</v>
      </c>
      <c r="CB297">
        <v>0</v>
      </c>
      <c r="CC297">
        <v>0</v>
      </c>
      <c r="CD297">
        <v>0</v>
      </c>
      <c r="CE297">
        <v>0</v>
      </c>
    </row>
    <row r="298" spans="1:83" x14ac:dyDescent="0.35">
      <c r="A298" s="9" t="str">
        <f t="shared" si="4"/>
        <v>493001.051.97</v>
      </c>
      <c r="B298" s="52" t="e">
        <f>+IF(MATCH(A298,List!H$10:H$145,0),"Targeted")</f>
        <v>#N/A</v>
      </c>
      <c r="C298" s="65"/>
      <c r="D298" s="52"/>
      <c r="E298" s="16" t="s">
        <v>296</v>
      </c>
      <c r="F298" s="16" t="s">
        <v>297</v>
      </c>
      <c r="G298" s="16" t="s">
        <v>768</v>
      </c>
      <c r="H298" s="16" t="s">
        <v>769</v>
      </c>
      <c r="I298" s="16" t="s">
        <v>800</v>
      </c>
      <c r="J298" s="16" t="s">
        <v>801</v>
      </c>
      <c r="K298" s="17" t="s">
        <v>314</v>
      </c>
      <c r="L298" s="18" t="s">
        <v>301</v>
      </c>
      <c r="M298" s="195" t="s">
        <v>302</v>
      </c>
      <c r="N298" s="16" t="s">
        <v>303</v>
      </c>
      <c r="O298" s="17" t="s">
        <v>346</v>
      </c>
      <c r="P298" s="17" t="s">
        <v>305</v>
      </c>
      <c r="Q298" s="17" t="s">
        <v>306</v>
      </c>
      <c r="R298">
        <v>0</v>
      </c>
      <c r="S298">
        <v>0</v>
      </c>
      <c r="T298">
        <v>0</v>
      </c>
      <c r="U298">
        <v>0</v>
      </c>
      <c r="V298">
        <v>0</v>
      </c>
      <c r="W298">
        <v>0</v>
      </c>
      <c r="X298">
        <v>0</v>
      </c>
      <c r="Y298">
        <v>0</v>
      </c>
      <c r="Z298">
        <v>0</v>
      </c>
      <c r="AA298">
        <v>0</v>
      </c>
      <c r="AB298">
        <v>0</v>
      </c>
      <c r="AC298">
        <v>0</v>
      </c>
      <c r="AD298">
        <v>0</v>
      </c>
      <c r="AE298">
        <v>0</v>
      </c>
      <c r="AF298">
        <v>0</v>
      </c>
      <c r="AG298" s="19">
        <v>0</v>
      </c>
      <c r="AH298">
        <v>0</v>
      </c>
      <c r="AI298">
        <v>0</v>
      </c>
      <c r="AJ298">
        <v>0</v>
      </c>
      <c r="AK298">
        <v>0</v>
      </c>
      <c r="AL298">
        <v>0</v>
      </c>
      <c r="AM298">
        <v>0</v>
      </c>
      <c r="AN298">
        <v>0</v>
      </c>
      <c r="AO298">
        <v>0</v>
      </c>
      <c r="AP298">
        <v>0</v>
      </c>
      <c r="AQ298">
        <v>0</v>
      </c>
      <c r="AR298">
        <v>0</v>
      </c>
      <c r="AS298">
        <v>0</v>
      </c>
      <c r="AT298">
        <v>0</v>
      </c>
      <c r="AU298">
        <v>0</v>
      </c>
      <c r="AV298">
        <v>0</v>
      </c>
      <c r="AW298">
        <v>1267510</v>
      </c>
      <c r="AX298">
        <v>-4860011</v>
      </c>
      <c r="AY298">
        <v>3357409</v>
      </c>
      <c r="AZ298">
        <v>-1083000</v>
      </c>
      <c r="BA298">
        <v>1186000</v>
      </c>
      <c r="BB298">
        <v>264000</v>
      </c>
      <c r="BC298">
        <v>59000</v>
      </c>
      <c r="BD298">
        <v>-226000</v>
      </c>
      <c r="BE298">
        <v>-58000</v>
      </c>
      <c r="BF298">
        <v>367000</v>
      </c>
      <c r="BG298">
        <v>242000</v>
      </c>
      <c r="BH298">
        <v>-1049000</v>
      </c>
      <c r="BI298">
        <v>-629000</v>
      </c>
      <c r="BJ298">
        <v>-191000</v>
      </c>
      <c r="BK298">
        <v>208000</v>
      </c>
      <c r="BL298">
        <v>-922000</v>
      </c>
      <c r="BM298">
        <v>-418000</v>
      </c>
      <c r="BN298">
        <v>744000</v>
      </c>
      <c r="BO298">
        <v>-689000</v>
      </c>
      <c r="BP298">
        <v>-738000</v>
      </c>
      <c r="BQ298">
        <v>-419000</v>
      </c>
      <c r="BR298">
        <v>191000</v>
      </c>
      <c r="BS298">
        <v>-356000</v>
      </c>
      <c r="BT298">
        <v>-291000</v>
      </c>
      <c r="BU298">
        <v>-203000</v>
      </c>
      <c r="BV298">
        <v>-291000</v>
      </c>
      <c r="BW298">
        <v>-305000</v>
      </c>
      <c r="BX298">
        <v>379000</v>
      </c>
      <c r="BY298">
        <v>1432000</v>
      </c>
      <c r="BZ298">
        <v>1697000</v>
      </c>
      <c r="CA298">
        <v>-1967000</v>
      </c>
      <c r="CB298">
        <v>-1000</v>
      </c>
      <c r="CC298">
        <v>677000</v>
      </c>
      <c r="CD298">
        <v>224000</v>
      </c>
      <c r="CE298">
        <v>115000</v>
      </c>
    </row>
    <row r="299" spans="1:83" x14ac:dyDescent="0.35">
      <c r="A299" s="9" t="str">
        <f t="shared" si="4"/>
        <v>493001.051.97</v>
      </c>
      <c r="B299" s="52" t="e">
        <f>+IF(MATCH(A299,List!H$10:H$145,0),"Targeted")</f>
        <v>#N/A</v>
      </c>
      <c r="C299" s="65"/>
      <c r="D299" s="52"/>
      <c r="E299" s="16" t="s">
        <v>296</v>
      </c>
      <c r="F299" s="16" t="s">
        <v>297</v>
      </c>
      <c r="G299" s="16" t="s">
        <v>768</v>
      </c>
      <c r="H299" s="16" t="s">
        <v>769</v>
      </c>
      <c r="I299" s="16" t="s">
        <v>800</v>
      </c>
      <c r="J299" s="16" t="s">
        <v>801</v>
      </c>
      <c r="K299" s="17" t="s">
        <v>314</v>
      </c>
      <c r="L299" s="18" t="s">
        <v>301</v>
      </c>
      <c r="M299" s="195" t="s">
        <v>302</v>
      </c>
      <c r="N299" s="16" t="s">
        <v>303</v>
      </c>
      <c r="O299" s="17" t="s">
        <v>304</v>
      </c>
      <c r="P299" s="17" t="s">
        <v>305</v>
      </c>
      <c r="Q299" s="17" t="s">
        <v>306</v>
      </c>
      <c r="R299">
        <v>0</v>
      </c>
      <c r="S299">
        <v>0</v>
      </c>
      <c r="T299">
        <v>0</v>
      </c>
      <c r="U299">
        <v>0</v>
      </c>
      <c r="V299">
        <v>0</v>
      </c>
      <c r="W299">
        <v>0</v>
      </c>
      <c r="X299">
        <v>0</v>
      </c>
      <c r="Y299">
        <v>0</v>
      </c>
      <c r="Z299">
        <v>0</v>
      </c>
      <c r="AA299">
        <v>0</v>
      </c>
      <c r="AB299">
        <v>0</v>
      </c>
      <c r="AC299">
        <v>0</v>
      </c>
      <c r="AD299">
        <v>0</v>
      </c>
      <c r="AE299">
        <v>0</v>
      </c>
      <c r="AF299">
        <v>0</v>
      </c>
      <c r="AG299" s="19">
        <v>0</v>
      </c>
      <c r="AH299">
        <v>0</v>
      </c>
      <c r="AI299">
        <v>0</v>
      </c>
      <c r="AJ299">
        <v>0</v>
      </c>
      <c r="AK299">
        <v>0</v>
      </c>
      <c r="AL299">
        <v>0</v>
      </c>
      <c r="AM299">
        <v>0</v>
      </c>
      <c r="AN299">
        <v>0</v>
      </c>
      <c r="AO299">
        <v>0</v>
      </c>
      <c r="AP299">
        <v>0</v>
      </c>
      <c r="AQ299">
        <v>0</v>
      </c>
      <c r="AR299">
        <v>0</v>
      </c>
      <c r="AS299">
        <v>0</v>
      </c>
      <c r="AT299">
        <v>0</v>
      </c>
      <c r="AU299">
        <v>0</v>
      </c>
      <c r="AV299">
        <v>0</v>
      </c>
      <c r="AW299">
        <v>1892400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s="10">
        <v>0</v>
      </c>
      <c r="BY299">
        <v>0</v>
      </c>
      <c r="BZ299">
        <v>0</v>
      </c>
      <c r="CA299">
        <v>0</v>
      </c>
      <c r="CB299">
        <v>0</v>
      </c>
      <c r="CC299">
        <v>0</v>
      </c>
      <c r="CD299">
        <v>0</v>
      </c>
      <c r="CE299">
        <v>0</v>
      </c>
    </row>
    <row r="300" spans="1:83" x14ac:dyDescent="0.35">
      <c r="A300" s="9" t="str">
        <f t="shared" si="4"/>
        <v>493002.051.97</v>
      </c>
      <c r="B300" s="52" t="e">
        <f>+IF(MATCH(A300,List!H$10:H$145,0),"Targeted")</f>
        <v>#N/A</v>
      </c>
      <c r="C300" s="65"/>
      <c r="D300" s="52"/>
      <c r="E300" s="16" t="s">
        <v>296</v>
      </c>
      <c r="F300" s="16" t="s">
        <v>297</v>
      </c>
      <c r="G300" s="16" t="s">
        <v>768</v>
      </c>
      <c r="H300" s="16" t="s">
        <v>769</v>
      </c>
      <c r="I300" s="16" t="s">
        <v>802</v>
      </c>
      <c r="J300" s="16" t="s">
        <v>803</v>
      </c>
      <c r="K300" s="17" t="s">
        <v>314</v>
      </c>
      <c r="L300" s="18" t="s">
        <v>301</v>
      </c>
      <c r="M300" s="195" t="s">
        <v>302</v>
      </c>
      <c r="N300" s="16" t="s">
        <v>303</v>
      </c>
      <c r="O300" s="17" t="s">
        <v>346</v>
      </c>
      <c r="P300" s="17" t="s">
        <v>305</v>
      </c>
      <c r="Q300" s="17" t="s">
        <v>306</v>
      </c>
      <c r="R300">
        <v>0</v>
      </c>
      <c r="S300">
        <v>0</v>
      </c>
      <c r="T300">
        <v>0</v>
      </c>
      <c r="U300">
        <v>0</v>
      </c>
      <c r="V300">
        <v>0</v>
      </c>
      <c r="W300">
        <v>0</v>
      </c>
      <c r="X300">
        <v>0</v>
      </c>
      <c r="Y300">
        <v>0</v>
      </c>
      <c r="Z300">
        <v>0</v>
      </c>
      <c r="AA300">
        <v>0</v>
      </c>
      <c r="AB300">
        <v>0</v>
      </c>
      <c r="AC300">
        <v>0</v>
      </c>
      <c r="AD300">
        <v>0</v>
      </c>
      <c r="AE300">
        <v>0</v>
      </c>
      <c r="AF300">
        <v>0</v>
      </c>
      <c r="AG300" s="19">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2069000</v>
      </c>
      <c r="BC300">
        <v>-381000</v>
      </c>
      <c r="BD300">
        <v>-39000</v>
      </c>
      <c r="BE300">
        <v>-320000</v>
      </c>
      <c r="BF300">
        <v>380000</v>
      </c>
      <c r="BG300">
        <v>-641000</v>
      </c>
      <c r="BH300">
        <v>-211000</v>
      </c>
      <c r="BI300">
        <v>701000</v>
      </c>
      <c r="BJ300">
        <v>-30000</v>
      </c>
      <c r="BK300">
        <v>-399000</v>
      </c>
      <c r="BL300">
        <v>216000</v>
      </c>
      <c r="BM300">
        <v>401000</v>
      </c>
      <c r="BN300">
        <v>-401000</v>
      </c>
      <c r="BO300">
        <v>382000</v>
      </c>
      <c r="BP300">
        <v>-255000</v>
      </c>
      <c r="BQ300">
        <v>-87000</v>
      </c>
      <c r="BR300">
        <v>-123000</v>
      </c>
      <c r="BS300">
        <v>283000</v>
      </c>
      <c r="BT300">
        <v>-122000</v>
      </c>
      <c r="BU300">
        <v>-540000</v>
      </c>
      <c r="BV300">
        <v>-851000</v>
      </c>
      <c r="BW300">
        <v>-243000</v>
      </c>
      <c r="BX300">
        <v>1029000</v>
      </c>
      <c r="BY300">
        <v>757000</v>
      </c>
      <c r="BZ300">
        <v>939000</v>
      </c>
      <c r="CA300">
        <v>1317000</v>
      </c>
      <c r="CB300">
        <v>-3620000</v>
      </c>
      <c r="CC300">
        <v>-2070000</v>
      </c>
      <c r="CD300">
        <v>-599000</v>
      </c>
      <c r="CE300">
        <v>-614000</v>
      </c>
    </row>
    <row r="301" spans="1:83" x14ac:dyDescent="0.35">
      <c r="A301" s="9" t="str">
        <f t="shared" si="4"/>
        <v>493003.051.97</v>
      </c>
      <c r="B301" s="52" t="e">
        <f>+IF(MATCH(A301,List!H$10:H$145,0),"Targeted")</f>
        <v>#N/A</v>
      </c>
      <c r="C301" s="65"/>
      <c r="D301" s="52"/>
      <c r="E301" s="16" t="s">
        <v>296</v>
      </c>
      <c r="F301" s="16" t="s">
        <v>297</v>
      </c>
      <c r="G301" s="16" t="s">
        <v>768</v>
      </c>
      <c r="H301" s="16" t="s">
        <v>769</v>
      </c>
      <c r="I301" s="16" t="s">
        <v>804</v>
      </c>
      <c r="J301" s="16" t="s">
        <v>805</v>
      </c>
      <c r="K301" s="17" t="s">
        <v>314</v>
      </c>
      <c r="L301" s="18" t="s">
        <v>301</v>
      </c>
      <c r="M301" s="195" t="s">
        <v>302</v>
      </c>
      <c r="N301" s="16" t="s">
        <v>303</v>
      </c>
      <c r="O301" s="17" t="s">
        <v>346</v>
      </c>
      <c r="P301" s="17" t="s">
        <v>305</v>
      </c>
      <c r="Q301" s="17" t="s">
        <v>306</v>
      </c>
      <c r="R301">
        <v>0</v>
      </c>
      <c r="S301">
        <v>0</v>
      </c>
      <c r="T301">
        <v>0</v>
      </c>
      <c r="U301">
        <v>0</v>
      </c>
      <c r="V301">
        <v>0</v>
      </c>
      <c r="W301">
        <v>0</v>
      </c>
      <c r="X301">
        <v>0</v>
      </c>
      <c r="Y301">
        <v>0</v>
      </c>
      <c r="Z301">
        <v>0</v>
      </c>
      <c r="AA301">
        <v>0</v>
      </c>
      <c r="AB301">
        <v>0</v>
      </c>
      <c r="AC301">
        <v>0</v>
      </c>
      <c r="AD301">
        <v>0</v>
      </c>
      <c r="AE301">
        <v>0</v>
      </c>
      <c r="AF301">
        <v>0</v>
      </c>
      <c r="AG301" s="19">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-184000</v>
      </c>
      <c r="BC301">
        <v>-245000</v>
      </c>
      <c r="BD301">
        <v>279000</v>
      </c>
      <c r="BE301">
        <v>223000</v>
      </c>
      <c r="BF301">
        <v>-327000</v>
      </c>
      <c r="BG301">
        <v>-318000</v>
      </c>
      <c r="BH301">
        <v>-1293000</v>
      </c>
      <c r="BI301">
        <v>-1389000</v>
      </c>
      <c r="BJ301">
        <v>-376000</v>
      </c>
      <c r="BK301">
        <v>-137000</v>
      </c>
      <c r="BL301">
        <v>-400000</v>
      </c>
      <c r="BM301">
        <v>837000</v>
      </c>
      <c r="BN301">
        <v>-200000</v>
      </c>
      <c r="BO301">
        <v>1054000</v>
      </c>
      <c r="BP301">
        <v>2000</v>
      </c>
      <c r="BQ301">
        <v>-78000</v>
      </c>
      <c r="BR301">
        <v>-250000</v>
      </c>
      <c r="BS301">
        <v>-126000</v>
      </c>
      <c r="BT301">
        <v>-1033000</v>
      </c>
      <c r="BU301">
        <v>-246000</v>
      </c>
      <c r="BV301">
        <v>-395000</v>
      </c>
      <c r="BW301">
        <v>754000</v>
      </c>
      <c r="BX301">
        <v>1335000</v>
      </c>
      <c r="BY301">
        <v>392000</v>
      </c>
      <c r="BZ301">
        <v>384000</v>
      </c>
      <c r="CA301">
        <v>258000</v>
      </c>
      <c r="CB301">
        <v>-482000</v>
      </c>
      <c r="CC301">
        <v>-202000</v>
      </c>
      <c r="CD301">
        <v>-250000</v>
      </c>
      <c r="CE301">
        <v>-257000</v>
      </c>
    </row>
    <row r="302" spans="1:83" x14ac:dyDescent="0.35">
      <c r="A302" s="9" t="str">
        <f t="shared" si="4"/>
        <v>493003.051.97</v>
      </c>
      <c r="B302" s="52" t="e">
        <f>+IF(MATCH(A302,List!H$10:H$145,0),"Targeted")</f>
        <v>#N/A</v>
      </c>
      <c r="C302" s="65"/>
      <c r="D302" s="52"/>
      <c r="E302" s="16" t="s">
        <v>296</v>
      </c>
      <c r="F302" s="16" t="s">
        <v>297</v>
      </c>
      <c r="G302" s="16" t="s">
        <v>768</v>
      </c>
      <c r="H302" s="16" t="s">
        <v>769</v>
      </c>
      <c r="I302" s="16" t="s">
        <v>804</v>
      </c>
      <c r="J302" s="16" t="s">
        <v>805</v>
      </c>
      <c r="K302" s="17" t="s">
        <v>314</v>
      </c>
      <c r="L302" s="18" t="s">
        <v>301</v>
      </c>
      <c r="M302" s="195" t="s">
        <v>302</v>
      </c>
      <c r="N302" s="16" t="s">
        <v>303</v>
      </c>
      <c r="O302" s="17" t="s">
        <v>304</v>
      </c>
      <c r="P302" s="17" t="s">
        <v>305</v>
      </c>
      <c r="Q302" s="17" t="s">
        <v>306</v>
      </c>
      <c r="R302">
        <v>0</v>
      </c>
      <c r="S302">
        <v>0</v>
      </c>
      <c r="T302">
        <v>0</v>
      </c>
      <c r="U302">
        <v>0</v>
      </c>
      <c r="V302">
        <v>0</v>
      </c>
      <c r="W302">
        <v>0</v>
      </c>
      <c r="X302">
        <v>0</v>
      </c>
      <c r="Y302">
        <v>0</v>
      </c>
      <c r="Z302">
        <v>0</v>
      </c>
      <c r="AA302">
        <v>0</v>
      </c>
      <c r="AB302">
        <v>0</v>
      </c>
      <c r="AC302">
        <v>0</v>
      </c>
      <c r="AD302">
        <v>0</v>
      </c>
      <c r="AE302">
        <v>0</v>
      </c>
      <c r="AF302">
        <v>0</v>
      </c>
      <c r="AG302" s="19">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32000</v>
      </c>
      <c r="BN302">
        <v>0</v>
      </c>
      <c r="BO302">
        <v>0</v>
      </c>
      <c r="BP302">
        <v>0</v>
      </c>
      <c r="BQ302">
        <v>0</v>
      </c>
      <c r="BR302">
        <v>0</v>
      </c>
      <c r="BS302">
        <v>0</v>
      </c>
      <c r="BT302">
        <v>0</v>
      </c>
      <c r="BU302">
        <v>0</v>
      </c>
      <c r="BV302">
        <v>0</v>
      </c>
      <c r="BW302">
        <v>0</v>
      </c>
      <c r="BX302" s="10">
        <v>0</v>
      </c>
      <c r="BY302">
        <v>0</v>
      </c>
      <c r="BZ302">
        <v>0</v>
      </c>
      <c r="CA302">
        <v>0</v>
      </c>
      <c r="CB302">
        <v>0</v>
      </c>
      <c r="CC302">
        <v>0</v>
      </c>
      <c r="CD302">
        <v>0</v>
      </c>
      <c r="CE302">
        <v>0</v>
      </c>
    </row>
    <row r="303" spans="1:83" x14ac:dyDescent="0.35">
      <c r="A303" s="9" t="str">
        <f t="shared" si="4"/>
        <v>493004.051.97</v>
      </c>
      <c r="B303" s="52" t="e">
        <f>+IF(MATCH(A303,List!H$10:H$145,0),"Targeted")</f>
        <v>#N/A</v>
      </c>
      <c r="C303" s="65"/>
      <c r="D303" s="52"/>
      <c r="E303" s="16" t="s">
        <v>296</v>
      </c>
      <c r="F303" s="16" t="s">
        <v>297</v>
      </c>
      <c r="G303" s="16" t="s">
        <v>768</v>
      </c>
      <c r="H303" s="16" t="s">
        <v>769</v>
      </c>
      <c r="I303" s="16" t="s">
        <v>806</v>
      </c>
      <c r="J303" s="16" t="s">
        <v>807</v>
      </c>
      <c r="K303" s="17" t="s">
        <v>314</v>
      </c>
      <c r="L303" s="18" t="s">
        <v>301</v>
      </c>
      <c r="M303" s="195" t="s">
        <v>302</v>
      </c>
      <c r="N303" s="16" t="s">
        <v>303</v>
      </c>
      <c r="O303" s="17" t="s">
        <v>346</v>
      </c>
      <c r="P303" s="17" t="s">
        <v>305</v>
      </c>
      <c r="Q303" s="17" t="s">
        <v>306</v>
      </c>
      <c r="R303">
        <v>0</v>
      </c>
      <c r="S303">
        <v>0</v>
      </c>
      <c r="T303">
        <v>0</v>
      </c>
      <c r="U303">
        <v>0</v>
      </c>
      <c r="V303">
        <v>0</v>
      </c>
      <c r="W303">
        <v>0</v>
      </c>
      <c r="X303">
        <v>0</v>
      </c>
      <c r="Y303">
        <v>0</v>
      </c>
      <c r="Z303">
        <v>0</v>
      </c>
      <c r="AA303">
        <v>0</v>
      </c>
      <c r="AB303">
        <v>0</v>
      </c>
      <c r="AC303">
        <v>0</v>
      </c>
      <c r="AD303">
        <v>0</v>
      </c>
      <c r="AE303">
        <v>0</v>
      </c>
      <c r="AF303">
        <v>0</v>
      </c>
      <c r="AG303" s="19">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995000</v>
      </c>
      <c r="BD303">
        <v>921000</v>
      </c>
      <c r="BE303">
        <v>1002000</v>
      </c>
      <c r="BF303">
        <v>1002000</v>
      </c>
      <c r="BG303">
        <v>1000000</v>
      </c>
      <c r="BH303">
        <v>1074000</v>
      </c>
      <c r="BI303">
        <v>1085000</v>
      </c>
      <c r="BJ303">
        <v>1154000</v>
      </c>
      <c r="BK303">
        <v>1141000</v>
      </c>
      <c r="BL303">
        <v>1200000</v>
      </c>
      <c r="BM303">
        <v>1234000</v>
      </c>
      <c r="BN303">
        <v>1260000</v>
      </c>
      <c r="BO303">
        <v>1325000</v>
      </c>
      <c r="BP303">
        <v>1406000</v>
      </c>
      <c r="BQ303">
        <v>1424000</v>
      </c>
      <c r="BR303">
        <v>1165000</v>
      </c>
      <c r="BS303">
        <v>1240000</v>
      </c>
      <c r="BT303">
        <v>1359000</v>
      </c>
      <c r="BU303">
        <v>1289000</v>
      </c>
      <c r="BV303">
        <v>1341000</v>
      </c>
      <c r="BW303">
        <v>1217000</v>
      </c>
      <c r="BX303">
        <v>1192000</v>
      </c>
      <c r="BY303">
        <v>1175000</v>
      </c>
      <c r="BZ303">
        <v>1032000</v>
      </c>
      <c r="CA303">
        <v>1121000</v>
      </c>
      <c r="CB303">
        <v>1170000</v>
      </c>
      <c r="CC303">
        <v>1196000</v>
      </c>
      <c r="CD303">
        <v>1223000</v>
      </c>
      <c r="CE303">
        <v>1250000</v>
      </c>
    </row>
    <row r="304" spans="1:83" x14ac:dyDescent="0.35">
      <c r="A304" s="9" t="str">
        <f t="shared" si="4"/>
        <v>493005.051.97</v>
      </c>
      <c r="B304" s="52" t="e">
        <f>+IF(MATCH(A304,List!H$10:H$145,0),"Targeted")</f>
        <v>#N/A</v>
      </c>
      <c r="C304" s="65"/>
      <c r="D304" s="52"/>
      <c r="E304" s="16" t="s">
        <v>296</v>
      </c>
      <c r="F304" s="16" t="s">
        <v>297</v>
      </c>
      <c r="G304" s="16" t="s">
        <v>768</v>
      </c>
      <c r="H304" s="16" t="s">
        <v>769</v>
      </c>
      <c r="I304" s="16" t="s">
        <v>808</v>
      </c>
      <c r="J304" s="16" t="s">
        <v>809</v>
      </c>
      <c r="K304" s="17" t="s">
        <v>314</v>
      </c>
      <c r="L304" s="18" t="s">
        <v>301</v>
      </c>
      <c r="M304" s="195" t="s">
        <v>302</v>
      </c>
      <c r="N304" s="16" t="s">
        <v>303</v>
      </c>
      <c r="O304" s="17" t="s">
        <v>346</v>
      </c>
      <c r="P304" s="17" t="s">
        <v>305</v>
      </c>
      <c r="Q304" s="17" t="s">
        <v>306</v>
      </c>
      <c r="R304">
        <v>0</v>
      </c>
      <c r="S304">
        <v>0</v>
      </c>
      <c r="T304">
        <v>0</v>
      </c>
      <c r="U304">
        <v>0</v>
      </c>
      <c r="V304">
        <v>0</v>
      </c>
      <c r="W304">
        <v>0</v>
      </c>
      <c r="X304">
        <v>0</v>
      </c>
      <c r="Y304">
        <v>0</v>
      </c>
      <c r="Z304">
        <v>0</v>
      </c>
      <c r="AA304">
        <v>0</v>
      </c>
      <c r="AB304">
        <v>0</v>
      </c>
      <c r="AC304">
        <v>0</v>
      </c>
      <c r="AD304">
        <v>0</v>
      </c>
      <c r="AE304">
        <v>0</v>
      </c>
      <c r="AF304">
        <v>0</v>
      </c>
      <c r="AG304" s="19">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272000</v>
      </c>
      <c r="BC304">
        <v>-1180000</v>
      </c>
      <c r="BD304">
        <v>-870000</v>
      </c>
      <c r="BE304">
        <v>1218000</v>
      </c>
      <c r="BF304">
        <v>403000</v>
      </c>
      <c r="BG304">
        <v>-200000</v>
      </c>
      <c r="BH304">
        <v>851000</v>
      </c>
      <c r="BI304">
        <v>1792000</v>
      </c>
      <c r="BJ304">
        <v>1479000</v>
      </c>
      <c r="BK304">
        <v>483000</v>
      </c>
      <c r="BL304">
        <v>-214000</v>
      </c>
      <c r="BM304">
        <v>1355000</v>
      </c>
      <c r="BN304">
        <v>-27000</v>
      </c>
      <c r="BO304">
        <v>-1012000</v>
      </c>
      <c r="BP304">
        <v>-853000</v>
      </c>
      <c r="BQ304">
        <v>2287000</v>
      </c>
      <c r="BR304">
        <v>996000</v>
      </c>
      <c r="BS304">
        <v>857000</v>
      </c>
      <c r="BT304">
        <v>-3318000</v>
      </c>
      <c r="BU304">
        <v>-1150000</v>
      </c>
      <c r="BV304">
        <v>-470000</v>
      </c>
      <c r="BW304">
        <v>1216000</v>
      </c>
      <c r="BX304">
        <v>1084000</v>
      </c>
      <c r="BY304">
        <v>-2051000</v>
      </c>
      <c r="BZ304">
        <v>-1990000</v>
      </c>
      <c r="CA304">
        <v>-1768000</v>
      </c>
      <c r="CB304">
        <v>-313000</v>
      </c>
      <c r="CC304">
        <v>-684000</v>
      </c>
      <c r="CD304">
        <v>-661000</v>
      </c>
      <c r="CE304">
        <v>-678000</v>
      </c>
    </row>
    <row r="305" spans="1:83" x14ac:dyDescent="0.35">
      <c r="A305" s="9" t="str">
        <f t="shared" si="4"/>
        <v>493005.051.97</v>
      </c>
      <c r="B305" s="52" t="e">
        <f>+IF(MATCH(A305,List!H$10:H$145,0),"Targeted")</f>
        <v>#N/A</v>
      </c>
      <c r="C305" s="65"/>
      <c r="D305" s="52"/>
      <c r="E305" s="16" t="s">
        <v>296</v>
      </c>
      <c r="F305" s="16" t="s">
        <v>297</v>
      </c>
      <c r="G305" s="16" t="s">
        <v>768</v>
      </c>
      <c r="H305" s="16" t="s">
        <v>769</v>
      </c>
      <c r="I305" s="16" t="s">
        <v>808</v>
      </c>
      <c r="J305" s="16" t="s">
        <v>809</v>
      </c>
      <c r="K305" s="17" t="s">
        <v>314</v>
      </c>
      <c r="L305" s="18" t="s">
        <v>301</v>
      </c>
      <c r="M305" s="195" t="s">
        <v>302</v>
      </c>
      <c r="N305" s="16" t="s">
        <v>303</v>
      </c>
      <c r="O305" s="17" t="s">
        <v>304</v>
      </c>
      <c r="P305" s="17" t="s">
        <v>305</v>
      </c>
      <c r="Q305" s="17" t="s">
        <v>306</v>
      </c>
      <c r="R305">
        <v>0</v>
      </c>
      <c r="S305">
        <v>0</v>
      </c>
      <c r="T305">
        <v>0</v>
      </c>
      <c r="U305">
        <v>0</v>
      </c>
      <c r="V305">
        <v>0</v>
      </c>
      <c r="W305">
        <v>0</v>
      </c>
      <c r="X305">
        <v>0</v>
      </c>
      <c r="Y305">
        <v>0</v>
      </c>
      <c r="Z305">
        <v>0</v>
      </c>
      <c r="AA305">
        <v>0</v>
      </c>
      <c r="AB305">
        <v>0</v>
      </c>
      <c r="AC305">
        <v>0</v>
      </c>
      <c r="AD305">
        <v>0</v>
      </c>
      <c r="AE305">
        <v>0</v>
      </c>
      <c r="AF305">
        <v>0</v>
      </c>
      <c r="AG305" s="19">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s="10">
        <v>0</v>
      </c>
      <c r="BY305">
        <v>107000</v>
      </c>
      <c r="BZ305">
        <v>0</v>
      </c>
      <c r="CA305">
        <v>0</v>
      </c>
      <c r="CB305">
        <v>0</v>
      </c>
      <c r="CC305">
        <v>0</v>
      </c>
      <c r="CD305">
        <v>0</v>
      </c>
      <c r="CE305">
        <v>0</v>
      </c>
    </row>
    <row r="306" spans="1:83" x14ac:dyDescent="0.35">
      <c r="A306" s="9" t="str">
        <f t="shared" si="4"/>
        <v>4931.051.97</v>
      </c>
      <c r="B306" s="52" t="e">
        <f>+IF(MATCH(A306,List!H$10:H$145,0),"Targeted")</f>
        <v>#N/A</v>
      </c>
      <c r="C306" s="65"/>
      <c r="D306" s="52"/>
      <c r="E306" s="16" t="s">
        <v>296</v>
      </c>
      <c r="F306" s="16" t="s">
        <v>297</v>
      </c>
      <c r="G306" s="16" t="s">
        <v>768</v>
      </c>
      <c r="H306" s="16" t="s">
        <v>769</v>
      </c>
      <c r="I306" s="16" t="s">
        <v>810</v>
      </c>
      <c r="J306" s="16" t="s">
        <v>811</v>
      </c>
      <c r="K306" s="17" t="s">
        <v>314</v>
      </c>
      <c r="L306" s="18" t="s">
        <v>301</v>
      </c>
      <c r="M306" s="195" t="s">
        <v>302</v>
      </c>
      <c r="N306" s="16" t="s">
        <v>303</v>
      </c>
      <c r="O306" s="17" t="s">
        <v>304</v>
      </c>
      <c r="P306" s="17" t="s">
        <v>305</v>
      </c>
      <c r="Q306" s="17" t="s">
        <v>306</v>
      </c>
      <c r="R306">
        <v>0</v>
      </c>
      <c r="S306">
        <v>0</v>
      </c>
      <c r="T306">
        <v>0</v>
      </c>
      <c r="U306">
        <v>0</v>
      </c>
      <c r="V306">
        <v>0</v>
      </c>
      <c r="W306">
        <v>0</v>
      </c>
      <c r="X306">
        <v>0</v>
      </c>
      <c r="Y306">
        <v>0</v>
      </c>
      <c r="Z306">
        <v>0</v>
      </c>
      <c r="AA306">
        <v>0</v>
      </c>
      <c r="AB306">
        <v>0</v>
      </c>
      <c r="AC306">
        <v>0</v>
      </c>
      <c r="AD306">
        <v>0</v>
      </c>
      <c r="AE306">
        <v>0</v>
      </c>
      <c r="AF306">
        <v>0</v>
      </c>
      <c r="AG306" s="19">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3000</v>
      </c>
      <c r="BA306">
        <v>-16000</v>
      </c>
      <c r="BB306">
        <v>1000</v>
      </c>
      <c r="BC306">
        <v>8000</v>
      </c>
      <c r="BD306">
        <v>-6000</v>
      </c>
      <c r="BE306">
        <v>2000</v>
      </c>
      <c r="BF306">
        <v>-15000</v>
      </c>
      <c r="BG306">
        <v>-2000</v>
      </c>
      <c r="BH306">
        <v>-2000</v>
      </c>
      <c r="BI306">
        <v>-22000</v>
      </c>
      <c r="BJ306">
        <v>9000</v>
      </c>
      <c r="BK306">
        <v>-5000</v>
      </c>
      <c r="BL306">
        <v>3000</v>
      </c>
      <c r="BM306">
        <v>-1000</v>
      </c>
      <c r="BN306">
        <v>-1000</v>
      </c>
      <c r="BO306">
        <v>5000</v>
      </c>
      <c r="BP306">
        <v>5000</v>
      </c>
      <c r="BQ306">
        <v>-26000</v>
      </c>
      <c r="BR306">
        <v>-14000</v>
      </c>
      <c r="BS306">
        <v>36000</v>
      </c>
      <c r="BT306">
        <v>-26000</v>
      </c>
      <c r="BU306">
        <v>60000</v>
      </c>
      <c r="BV306">
        <v>-66000</v>
      </c>
      <c r="BW306">
        <v>-9000</v>
      </c>
      <c r="BX306" s="10">
        <v>38000</v>
      </c>
      <c r="BY306">
        <v>27000</v>
      </c>
      <c r="BZ306">
        <v>-48000</v>
      </c>
      <c r="CA306">
        <v>-69000</v>
      </c>
      <c r="CB306">
        <v>28000</v>
      </c>
      <c r="CC306">
        <v>0</v>
      </c>
      <c r="CD306">
        <v>0</v>
      </c>
      <c r="CE306">
        <v>0</v>
      </c>
    </row>
    <row r="307" spans="1:83" x14ac:dyDescent="0.35">
      <c r="A307" s="9" t="str">
        <f t="shared" si="4"/>
        <v>4932.051.97</v>
      </c>
      <c r="B307" s="52" t="e">
        <f>+IF(MATCH(A307,List!H$10:H$145,0),"Targeted")</f>
        <v>#N/A</v>
      </c>
      <c r="C307" s="65"/>
      <c r="D307" s="52"/>
      <c r="E307" s="16" t="s">
        <v>296</v>
      </c>
      <c r="F307" s="16" t="s">
        <v>297</v>
      </c>
      <c r="G307" s="16" t="s">
        <v>768</v>
      </c>
      <c r="H307" s="16" t="s">
        <v>769</v>
      </c>
      <c r="I307" s="16" t="s">
        <v>812</v>
      </c>
      <c r="J307" s="16" t="s">
        <v>813</v>
      </c>
      <c r="K307" s="17" t="s">
        <v>314</v>
      </c>
      <c r="L307" s="18" t="s">
        <v>301</v>
      </c>
      <c r="M307" s="195" t="s">
        <v>302</v>
      </c>
      <c r="N307" s="16" t="s">
        <v>303</v>
      </c>
      <c r="O307" s="17" t="s">
        <v>346</v>
      </c>
      <c r="P307" s="17" t="s">
        <v>305</v>
      </c>
      <c r="Q307" s="17" t="s">
        <v>306</v>
      </c>
      <c r="R307">
        <v>0</v>
      </c>
      <c r="S307">
        <v>0</v>
      </c>
      <c r="T307">
        <v>0</v>
      </c>
      <c r="U307">
        <v>0</v>
      </c>
      <c r="V307">
        <v>0</v>
      </c>
      <c r="W307">
        <v>0</v>
      </c>
      <c r="X307">
        <v>0</v>
      </c>
      <c r="Y307">
        <v>0</v>
      </c>
      <c r="Z307">
        <v>0</v>
      </c>
      <c r="AA307">
        <v>0</v>
      </c>
      <c r="AB307">
        <v>0</v>
      </c>
      <c r="AC307">
        <v>0</v>
      </c>
      <c r="AD307">
        <v>0</v>
      </c>
      <c r="AE307">
        <v>0</v>
      </c>
      <c r="AF307">
        <v>0</v>
      </c>
      <c r="AG307" s="19">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0</v>
      </c>
      <c r="BX307">
        <v>0</v>
      </c>
      <c r="BY307">
        <v>-84000</v>
      </c>
      <c r="BZ307">
        <v>-253000</v>
      </c>
      <c r="CA307">
        <v>119000</v>
      </c>
      <c r="CB307">
        <v>-10000</v>
      </c>
      <c r="CC307">
        <v>-17000</v>
      </c>
      <c r="CD307">
        <v>-17000</v>
      </c>
      <c r="CE307">
        <v>-18000</v>
      </c>
    </row>
    <row r="308" spans="1:83" x14ac:dyDescent="0.35">
      <c r="A308" s="9" t="str">
        <f t="shared" si="4"/>
        <v>4950.051.97</v>
      </c>
      <c r="B308" s="52" t="e">
        <f>+IF(MATCH(A308,List!H$10:H$145,0),"Targeted")</f>
        <v>#N/A</v>
      </c>
      <c r="C308" s="65"/>
      <c r="D308" s="52"/>
      <c r="E308" s="16" t="s">
        <v>296</v>
      </c>
      <c r="F308" s="16" t="s">
        <v>297</v>
      </c>
      <c r="G308" s="16" t="s">
        <v>768</v>
      </c>
      <c r="H308" s="16" t="s">
        <v>769</v>
      </c>
      <c r="I308" s="16" t="s">
        <v>814</v>
      </c>
      <c r="J308" s="16" t="s">
        <v>815</v>
      </c>
      <c r="K308" s="17" t="s">
        <v>314</v>
      </c>
      <c r="L308" s="18" t="s">
        <v>301</v>
      </c>
      <c r="M308" s="195" t="s">
        <v>302</v>
      </c>
      <c r="N308" s="16" t="s">
        <v>303</v>
      </c>
      <c r="O308" s="17" t="s">
        <v>346</v>
      </c>
      <c r="P308" s="17" t="s">
        <v>305</v>
      </c>
      <c r="Q308" s="17" t="s">
        <v>306</v>
      </c>
      <c r="R308">
        <v>0</v>
      </c>
      <c r="S308">
        <v>0</v>
      </c>
      <c r="T308">
        <v>0</v>
      </c>
      <c r="U308">
        <v>0</v>
      </c>
      <c r="V308">
        <v>0</v>
      </c>
      <c r="W308">
        <v>0</v>
      </c>
      <c r="X308">
        <v>0</v>
      </c>
      <c r="Y308">
        <v>0</v>
      </c>
      <c r="Z308">
        <v>0</v>
      </c>
      <c r="AA308">
        <v>0</v>
      </c>
      <c r="AB308">
        <v>0</v>
      </c>
      <c r="AC308">
        <v>0</v>
      </c>
      <c r="AD308">
        <v>0</v>
      </c>
      <c r="AE308">
        <v>0</v>
      </c>
      <c r="AF308">
        <v>0</v>
      </c>
      <c r="AG308" s="19">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475000</v>
      </c>
      <c r="BH308">
        <v>0</v>
      </c>
      <c r="BI308">
        <v>0</v>
      </c>
      <c r="BJ308">
        <v>0</v>
      </c>
      <c r="BK308">
        <v>0</v>
      </c>
      <c r="BL308">
        <v>0</v>
      </c>
      <c r="BM308">
        <v>0</v>
      </c>
      <c r="BN308">
        <v>0</v>
      </c>
      <c r="BO308">
        <v>0</v>
      </c>
      <c r="BP308">
        <v>0</v>
      </c>
      <c r="BQ308">
        <v>0</v>
      </c>
      <c r="BR308">
        <v>0</v>
      </c>
      <c r="BS308">
        <v>0</v>
      </c>
      <c r="BT308">
        <v>0</v>
      </c>
      <c r="BU308">
        <v>0</v>
      </c>
      <c r="BV308">
        <v>0</v>
      </c>
      <c r="BW308">
        <v>0</v>
      </c>
      <c r="BX308">
        <v>-12000</v>
      </c>
      <c r="BY308">
        <v>0</v>
      </c>
      <c r="BZ308">
        <v>0</v>
      </c>
      <c r="CA308">
        <v>0</v>
      </c>
      <c r="CB308">
        <v>0</v>
      </c>
      <c r="CC308">
        <v>0</v>
      </c>
      <c r="CD308">
        <v>0</v>
      </c>
      <c r="CE308">
        <v>0</v>
      </c>
    </row>
    <row r="309" spans="1:83" x14ac:dyDescent="0.35">
      <c r="A309" s="9" t="str">
        <f t="shared" si="4"/>
        <v>4950.051.97</v>
      </c>
      <c r="B309" s="52" t="e">
        <f>+IF(MATCH(A309,List!H$10:H$145,0),"Targeted")</f>
        <v>#N/A</v>
      </c>
      <c r="C309" s="65"/>
      <c r="D309" s="52"/>
      <c r="E309" s="16" t="s">
        <v>296</v>
      </c>
      <c r="F309" s="16" t="s">
        <v>297</v>
      </c>
      <c r="G309" s="16" t="s">
        <v>768</v>
      </c>
      <c r="H309" s="16" t="s">
        <v>769</v>
      </c>
      <c r="I309" s="16" t="s">
        <v>814</v>
      </c>
      <c r="J309" s="16" t="s">
        <v>815</v>
      </c>
      <c r="K309" s="17" t="s">
        <v>314</v>
      </c>
      <c r="L309" s="18" t="s">
        <v>301</v>
      </c>
      <c r="M309" s="195" t="s">
        <v>302</v>
      </c>
      <c r="N309" s="16" t="s">
        <v>303</v>
      </c>
      <c r="O309" s="17" t="s">
        <v>304</v>
      </c>
      <c r="P309" s="17" t="s">
        <v>305</v>
      </c>
      <c r="Q309" s="17" t="s">
        <v>306</v>
      </c>
      <c r="R309">
        <v>0</v>
      </c>
      <c r="S309">
        <v>0</v>
      </c>
      <c r="T309">
        <v>0</v>
      </c>
      <c r="U309">
        <v>0</v>
      </c>
      <c r="V309">
        <v>0</v>
      </c>
      <c r="W309">
        <v>0</v>
      </c>
      <c r="X309">
        <v>0</v>
      </c>
      <c r="Y309">
        <v>0</v>
      </c>
      <c r="Z309">
        <v>0</v>
      </c>
      <c r="AA309">
        <v>0</v>
      </c>
      <c r="AB309">
        <v>0</v>
      </c>
      <c r="AC309">
        <v>0</v>
      </c>
      <c r="AD309">
        <v>0</v>
      </c>
      <c r="AE309">
        <v>0</v>
      </c>
      <c r="AF309">
        <v>0</v>
      </c>
      <c r="AG309" s="19">
        <v>0</v>
      </c>
      <c r="AH309">
        <v>0</v>
      </c>
      <c r="AI309">
        <v>0</v>
      </c>
      <c r="AJ309">
        <v>0</v>
      </c>
      <c r="AK309">
        <v>0</v>
      </c>
      <c r="AL309">
        <v>0</v>
      </c>
      <c r="AM309">
        <v>0</v>
      </c>
      <c r="AN309">
        <v>0</v>
      </c>
      <c r="AO309">
        <v>0</v>
      </c>
      <c r="AP309">
        <v>0</v>
      </c>
      <c r="AQ309">
        <v>0</v>
      </c>
      <c r="AR309">
        <v>0</v>
      </c>
      <c r="AS309">
        <v>0</v>
      </c>
      <c r="AT309">
        <v>0</v>
      </c>
      <c r="AU309">
        <v>0</v>
      </c>
      <c r="AV309">
        <v>18948</v>
      </c>
      <c r="AW309">
        <v>-10221</v>
      </c>
      <c r="AX309">
        <v>-58878</v>
      </c>
      <c r="AY309">
        <v>-45711</v>
      </c>
      <c r="AZ309">
        <v>-61000</v>
      </c>
      <c r="BA309">
        <v>6000</v>
      </c>
      <c r="BB309">
        <v>58000</v>
      </c>
      <c r="BC309">
        <v>-43000</v>
      </c>
      <c r="BD309">
        <v>-77000</v>
      </c>
      <c r="BE309">
        <v>46000</v>
      </c>
      <c r="BF309">
        <v>8000</v>
      </c>
      <c r="BG309">
        <v>-592000</v>
      </c>
      <c r="BH309">
        <v>-123000</v>
      </c>
      <c r="BI309">
        <v>401000</v>
      </c>
      <c r="BJ309">
        <v>57000</v>
      </c>
      <c r="BK309">
        <v>39000</v>
      </c>
      <c r="BL309">
        <v>-54000</v>
      </c>
      <c r="BM309">
        <v>74000</v>
      </c>
      <c r="BN309">
        <v>46000</v>
      </c>
      <c r="BO309">
        <v>-123000</v>
      </c>
      <c r="BP309">
        <v>60000</v>
      </c>
      <c r="BQ309">
        <v>59000</v>
      </c>
      <c r="BR309">
        <v>58000</v>
      </c>
      <c r="BS309">
        <v>-5000</v>
      </c>
      <c r="BT309">
        <v>15000</v>
      </c>
      <c r="BU309">
        <v>77000</v>
      </c>
      <c r="BV309">
        <v>-220000</v>
      </c>
      <c r="BW309">
        <v>3000</v>
      </c>
      <c r="BX309" s="10">
        <v>41000</v>
      </c>
      <c r="BY309">
        <v>117000</v>
      </c>
      <c r="BZ309">
        <v>103000</v>
      </c>
      <c r="CA309">
        <v>119000</v>
      </c>
      <c r="CB309">
        <v>0</v>
      </c>
      <c r="CC309">
        <v>0</v>
      </c>
      <c r="CD309">
        <v>0</v>
      </c>
      <c r="CE309">
        <v>0</v>
      </c>
    </row>
    <row r="310" spans="1:83" x14ac:dyDescent="0.35">
      <c r="A310" s="9" t="str">
        <f t="shared" si="4"/>
        <v>4961.051.97</v>
      </c>
      <c r="B310" s="52" t="e">
        <f>+IF(MATCH(A310,List!H$10:H$145,0),"Targeted")</f>
        <v>#N/A</v>
      </c>
      <c r="C310" s="65"/>
      <c r="D310" s="52"/>
      <c r="E310" s="16" t="s">
        <v>296</v>
      </c>
      <c r="F310" s="16" t="s">
        <v>297</v>
      </c>
      <c r="G310" s="16" t="s">
        <v>768</v>
      </c>
      <c r="H310" s="16" t="s">
        <v>769</v>
      </c>
      <c r="I310" s="16" t="s">
        <v>816</v>
      </c>
      <c r="J310" s="16" t="s">
        <v>817</v>
      </c>
      <c r="K310" s="17" t="s">
        <v>314</v>
      </c>
      <c r="L310" s="18" t="s">
        <v>301</v>
      </c>
      <c r="M310" s="195" t="s">
        <v>302</v>
      </c>
      <c r="N310" s="16" t="s">
        <v>303</v>
      </c>
      <c r="O310" s="17" t="s">
        <v>346</v>
      </c>
      <c r="P310" s="17" t="s">
        <v>305</v>
      </c>
      <c r="Q310" s="17" t="s">
        <v>306</v>
      </c>
      <c r="R310">
        <v>0</v>
      </c>
      <c r="S310">
        <v>0</v>
      </c>
      <c r="T310">
        <v>0</v>
      </c>
      <c r="U310">
        <v>0</v>
      </c>
      <c r="V310">
        <v>0</v>
      </c>
      <c r="W310">
        <v>0</v>
      </c>
      <c r="X310">
        <v>0</v>
      </c>
      <c r="Y310">
        <v>0</v>
      </c>
      <c r="Z310">
        <v>0</v>
      </c>
      <c r="AA310">
        <v>0</v>
      </c>
      <c r="AB310">
        <v>0</v>
      </c>
      <c r="AC310">
        <v>0</v>
      </c>
      <c r="AD310">
        <v>0</v>
      </c>
      <c r="AE310">
        <v>0</v>
      </c>
      <c r="AF310">
        <v>0</v>
      </c>
      <c r="AG310" s="19">
        <v>0</v>
      </c>
      <c r="AH310">
        <v>0</v>
      </c>
      <c r="AI310">
        <v>0</v>
      </c>
      <c r="AJ310">
        <v>0</v>
      </c>
      <c r="AK310">
        <v>0</v>
      </c>
      <c r="AL310">
        <v>0</v>
      </c>
      <c r="AM310">
        <v>0</v>
      </c>
      <c r="AN310">
        <v>0</v>
      </c>
      <c r="AO310">
        <v>-416779</v>
      </c>
      <c r="AP310">
        <v>379416</v>
      </c>
      <c r="AQ310">
        <v>171733</v>
      </c>
      <c r="AR310">
        <v>1033671</v>
      </c>
      <c r="AS310">
        <v>-381763</v>
      </c>
      <c r="AT310">
        <v>246102</v>
      </c>
      <c r="AU310">
        <v>121640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BX310">
        <v>0</v>
      </c>
      <c r="BY310">
        <v>0</v>
      </c>
      <c r="BZ310">
        <v>0</v>
      </c>
      <c r="CA310">
        <v>0</v>
      </c>
      <c r="CB310">
        <v>0</v>
      </c>
      <c r="CC310">
        <v>0</v>
      </c>
      <c r="CD310">
        <v>0</v>
      </c>
      <c r="CE310">
        <v>0</v>
      </c>
    </row>
    <row r="311" spans="1:83" x14ac:dyDescent="0.35">
      <c r="A311" s="9" t="str">
        <f t="shared" si="4"/>
        <v>4961.051.97</v>
      </c>
      <c r="B311" s="52" t="e">
        <f>+IF(MATCH(A311,List!H$10:H$145,0),"Targeted")</f>
        <v>#N/A</v>
      </c>
      <c r="C311" s="65"/>
      <c r="D311" s="52"/>
      <c r="E311" s="16" t="s">
        <v>296</v>
      </c>
      <c r="F311" s="16" t="s">
        <v>297</v>
      </c>
      <c r="G311" s="16" t="s">
        <v>768</v>
      </c>
      <c r="H311" s="16" t="s">
        <v>769</v>
      </c>
      <c r="I311" s="16" t="s">
        <v>816</v>
      </c>
      <c r="J311" s="16" t="s">
        <v>817</v>
      </c>
      <c r="K311" s="17" t="s">
        <v>314</v>
      </c>
      <c r="L311" s="18" t="s">
        <v>301</v>
      </c>
      <c r="M311" s="195" t="s">
        <v>302</v>
      </c>
      <c r="N311" s="16" t="s">
        <v>303</v>
      </c>
      <c r="O311" s="17" t="s">
        <v>304</v>
      </c>
      <c r="P311" s="17" t="s">
        <v>305</v>
      </c>
      <c r="Q311" s="17" t="s">
        <v>306</v>
      </c>
      <c r="R311">
        <v>0</v>
      </c>
      <c r="S311">
        <v>0</v>
      </c>
      <c r="T311">
        <v>0</v>
      </c>
      <c r="U311">
        <v>0</v>
      </c>
      <c r="V311">
        <v>0</v>
      </c>
      <c r="W311">
        <v>0</v>
      </c>
      <c r="X311">
        <v>0</v>
      </c>
      <c r="Y311">
        <v>0</v>
      </c>
      <c r="Z311">
        <v>0</v>
      </c>
      <c r="AA311">
        <v>0</v>
      </c>
      <c r="AB311">
        <v>0</v>
      </c>
      <c r="AC311">
        <v>0</v>
      </c>
      <c r="AD311">
        <v>0</v>
      </c>
      <c r="AE311">
        <v>0</v>
      </c>
      <c r="AF311">
        <v>0</v>
      </c>
      <c r="AG311" s="19">
        <v>0</v>
      </c>
      <c r="AH311">
        <v>0</v>
      </c>
      <c r="AI311">
        <v>0</v>
      </c>
      <c r="AJ311">
        <v>0</v>
      </c>
      <c r="AK311">
        <v>0</v>
      </c>
      <c r="AL311">
        <v>0</v>
      </c>
      <c r="AM311">
        <v>0</v>
      </c>
      <c r="AN311">
        <v>0</v>
      </c>
      <c r="AO311">
        <v>0</v>
      </c>
      <c r="AP311">
        <v>0</v>
      </c>
      <c r="AQ311">
        <v>0</v>
      </c>
      <c r="AR311">
        <v>0</v>
      </c>
      <c r="AS311">
        <v>0</v>
      </c>
      <c r="AT311">
        <v>0</v>
      </c>
      <c r="AU311">
        <v>0</v>
      </c>
      <c r="AV311">
        <v>-2147281</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s="10">
        <v>0</v>
      </c>
      <c r="BY311">
        <v>0</v>
      </c>
      <c r="BZ311">
        <v>0</v>
      </c>
      <c r="CA311">
        <v>0</v>
      </c>
      <c r="CB311">
        <v>0</v>
      </c>
      <c r="CC311">
        <v>0</v>
      </c>
      <c r="CD311">
        <v>0</v>
      </c>
      <c r="CE311">
        <v>0</v>
      </c>
    </row>
    <row r="312" spans="1:83" x14ac:dyDescent="0.35">
      <c r="A312" s="9" t="str">
        <f t="shared" si="4"/>
        <v>4962.051.97</v>
      </c>
      <c r="B312" s="52" t="e">
        <f>+IF(MATCH(A312,List!H$10:H$145,0),"Targeted")</f>
        <v>#N/A</v>
      </c>
      <c r="C312" s="65"/>
      <c r="D312" s="52"/>
      <c r="E312" s="16" t="s">
        <v>296</v>
      </c>
      <c r="F312" s="16" t="s">
        <v>297</v>
      </c>
      <c r="G312" s="16" t="s">
        <v>768</v>
      </c>
      <c r="H312" s="16" t="s">
        <v>769</v>
      </c>
      <c r="I312" s="16" t="s">
        <v>818</v>
      </c>
      <c r="J312" s="16" t="s">
        <v>819</v>
      </c>
      <c r="K312" s="17" t="s">
        <v>314</v>
      </c>
      <c r="L312" s="18" t="s">
        <v>301</v>
      </c>
      <c r="M312" s="195" t="s">
        <v>302</v>
      </c>
      <c r="N312" s="16" t="s">
        <v>303</v>
      </c>
      <c r="O312" s="17" t="s">
        <v>346</v>
      </c>
      <c r="P312" s="17" t="s">
        <v>305</v>
      </c>
      <c r="Q312" s="17" t="s">
        <v>306</v>
      </c>
      <c r="R312">
        <v>0</v>
      </c>
      <c r="S312">
        <v>0</v>
      </c>
      <c r="T312">
        <v>0</v>
      </c>
      <c r="U312">
        <v>0</v>
      </c>
      <c r="V312">
        <v>0</v>
      </c>
      <c r="W312">
        <v>0</v>
      </c>
      <c r="X312">
        <v>0</v>
      </c>
      <c r="Y312">
        <v>0</v>
      </c>
      <c r="Z312">
        <v>0</v>
      </c>
      <c r="AA312">
        <v>0</v>
      </c>
      <c r="AB312">
        <v>0</v>
      </c>
      <c r="AC312">
        <v>0</v>
      </c>
      <c r="AD312">
        <v>0</v>
      </c>
      <c r="AE312">
        <v>0</v>
      </c>
      <c r="AF312">
        <v>0</v>
      </c>
      <c r="AG312" s="19">
        <v>0</v>
      </c>
      <c r="AH312">
        <v>0</v>
      </c>
      <c r="AI312">
        <v>0</v>
      </c>
      <c r="AJ312">
        <v>0</v>
      </c>
      <c r="AK312">
        <v>0</v>
      </c>
      <c r="AL312">
        <v>0</v>
      </c>
      <c r="AM312">
        <v>0</v>
      </c>
      <c r="AN312">
        <v>0</v>
      </c>
      <c r="AO312">
        <v>-56008</v>
      </c>
      <c r="AP312">
        <v>17440</v>
      </c>
      <c r="AQ312">
        <v>140713</v>
      </c>
      <c r="AR312">
        <v>33106</v>
      </c>
      <c r="AS312">
        <v>39908</v>
      </c>
      <c r="AT312">
        <v>30540</v>
      </c>
      <c r="AU312">
        <v>-148909</v>
      </c>
      <c r="AV312">
        <v>1560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row>
    <row r="313" spans="1:83" x14ac:dyDescent="0.35">
      <c r="A313" s="9" t="str">
        <f t="shared" si="4"/>
        <v>4962.051.97</v>
      </c>
      <c r="B313" s="52" t="e">
        <f>+IF(MATCH(A313,List!H$10:H$145,0),"Targeted")</f>
        <v>#N/A</v>
      </c>
      <c r="C313" s="65"/>
      <c r="D313" s="52"/>
      <c r="E313" s="16" t="s">
        <v>296</v>
      </c>
      <c r="F313" s="16" t="s">
        <v>297</v>
      </c>
      <c r="G313" s="16" t="s">
        <v>768</v>
      </c>
      <c r="H313" s="16" t="s">
        <v>769</v>
      </c>
      <c r="I313" s="16" t="s">
        <v>818</v>
      </c>
      <c r="J313" s="16" t="s">
        <v>819</v>
      </c>
      <c r="K313" s="17" t="s">
        <v>314</v>
      </c>
      <c r="L313" s="18" t="s">
        <v>301</v>
      </c>
      <c r="M313" s="195" t="s">
        <v>302</v>
      </c>
      <c r="N313" s="16" t="s">
        <v>303</v>
      </c>
      <c r="O313" s="17" t="s">
        <v>304</v>
      </c>
      <c r="P313" s="17" t="s">
        <v>305</v>
      </c>
      <c r="Q313" s="17" t="s">
        <v>306</v>
      </c>
      <c r="R313">
        <v>0</v>
      </c>
      <c r="S313">
        <v>0</v>
      </c>
      <c r="T313">
        <v>0</v>
      </c>
      <c r="U313">
        <v>0</v>
      </c>
      <c r="V313">
        <v>0</v>
      </c>
      <c r="W313">
        <v>0</v>
      </c>
      <c r="X313">
        <v>0</v>
      </c>
      <c r="Y313">
        <v>0</v>
      </c>
      <c r="Z313">
        <v>0</v>
      </c>
      <c r="AA313">
        <v>0</v>
      </c>
      <c r="AB313">
        <v>0</v>
      </c>
      <c r="AC313">
        <v>0</v>
      </c>
      <c r="AD313">
        <v>0</v>
      </c>
      <c r="AE313">
        <v>0</v>
      </c>
      <c r="AF313">
        <v>0</v>
      </c>
      <c r="AG313" s="19">
        <v>0</v>
      </c>
      <c r="AH313">
        <v>0</v>
      </c>
      <c r="AI313">
        <v>0</v>
      </c>
      <c r="AJ313">
        <v>0</v>
      </c>
      <c r="AK313">
        <v>0</v>
      </c>
      <c r="AL313">
        <v>0</v>
      </c>
      <c r="AM313">
        <v>0</v>
      </c>
      <c r="AN313">
        <v>0</v>
      </c>
      <c r="AO313">
        <v>0</v>
      </c>
      <c r="AP313">
        <v>0</v>
      </c>
      <c r="AQ313">
        <v>0</v>
      </c>
      <c r="AR313">
        <v>0</v>
      </c>
      <c r="AS313">
        <v>0</v>
      </c>
      <c r="AT313">
        <v>0</v>
      </c>
      <c r="AU313">
        <v>0</v>
      </c>
      <c r="AV313">
        <v>79105</v>
      </c>
      <c r="AW313">
        <v>0</v>
      </c>
      <c r="AX313">
        <v>0</v>
      </c>
      <c r="AY313">
        <v>0</v>
      </c>
      <c r="AZ313">
        <v>0</v>
      </c>
      <c r="BA313">
        <v>0</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BX313" s="10">
        <v>0</v>
      </c>
      <c r="BY313">
        <v>0</v>
      </c>
      <c r="BZ313">
        <v>0</v>
      </c>
      <c r="CA313">
        <v>0</v>
      </c>
      <c r="CB313">
        <v>0</v>
      </c>
      <c r="CC313">
        <v>0</v>
      </c>
      <c r="CD313">
        <v>0</v>
      </c>
      <c r="CE313">
        <v>0</v>
      </c>
    </row>
    <row r="314" spans="1:83" x14ac:dyDescent="0.35">
      <c r="A314" s="9" t="str">
        <f t="shared" si="4"/>
        <v>4991.051.21</v>
      </c>
      <c r="B314" s="52" t="e">
        <f>+IF(MATCH(A314,List!H$10:H$145,0),"Targeted")</f>
        <v>#N/A</v>
      </c>
      <c r="C314" s="65"/>
      <c r="D314" s="52"/>
      <c r="E314" s="16" t="s">
        <v>296</v>
      </c>
      <c r="F314" s="16" t="s">
        <v>297</v>
      </c>
      <c r="G314" s="16" t="s">
        <v>768</v>
      </c>
      <c r="H314" s="16" t="s">
        <v>769</v>
      </c>
      <c r="I314" s="16" t="s">
        <v>820</v>
      </c>
      <c r="J314" s="16" t="s">
        <v>821</v>
      </c>
      <c r="K314" s="17" t="s">
        <v>309</v>
      </c>
      <c r="L314" s="18" t="s">
        <v>301</v>
      </c>
      <c r="M314" s="195" t="s">
        <v>302</v>
      </c>
      <c r="N314" s="16" t="s">
        <v>303</v>
      </c>
      <c r="O314" s="17" t="s">
        <v>346</v>
      </c>
      <c r="P314" s="17" t="s">
        <v>305</v>
      </c>
      <c r="Q314" s="17" t="s">
        <v>306</v>
      </c>
      <c r="R314">
        <v>0</v>
      </c>
      <c r="S314">
        <v>0</v>
      </c>
      <c r="T314">
        <v>0</v>
      </c>
      <c r="U314">
        <v>0</v>
      </c>
      <c r="V314">
        <v>0</v>
      </c>
      <c r="W314">
        <v>0</v>
      </c>
      <c r="X314">
        <v>0</v>
      </c>
      <c r="Y314">
        <v>0</v>
      </c>
      <c r="Z314">
        <v>0</v>
      </c>
      <c r="AA314">
        <v>0</v>
      </c>
      <c r="AB314">
        <v>0</v>
      </c>
      <c r="AC314">
        <v>0</v>
      </c>
      <c r="AD314">
        <v>0</v>
      </c>
      <c r="AE314">
        <v>0</v>
      </c>
      <c r="AF314">
        <v>0</v>
      </c>
      <c r="AG314" s="19">
        <v>0</v>
      </c>
      <c r="AH314">
        <v>0</v>
      </c>
      <c r="AI314">
        <v>0</v>
      </c>
      <c r="AJ314">
        <v>0</v>
      </c>
      <c r="AK314">
        <v>0</v>
      </c>
      <c r="AL314">
        <v>0</v>
      </c>
      <c r="AM314">
        <v>0</v>
      </c>
      <c r="AN314">
        <v>0</v>
      </c>
      <c r="AO314">
        <v>74874</v>
      </c>
      <c r="AP314">
        <v>70507</v>
      </c>
      <c r="AQ314">
        <v>759382</v>
      </c>
      <c r="AR314">
        <v>273143</v>
      </c>
      <c r="AS314">
        <v>200307</v>
      </c>
      <c r="AT314">
        <v>17430</v>
      </c>
      <c r="AU314">
        <v>-169681</v>
      </c>
      <c r="AV314">
        <v>275521</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row>
    <row r="315" spans="1:83" x14ac:dyDescent="0.35">
      <c r="A315" s="9" t="str">
        <f t="shared" si="4"/>
        <v>4991.051.21</v>
      </c>
      <c r="B315" s="52" t="e">
        <f>+IF(MATCH(A315,List!H$10:H$145,0),"Targeted")</f>
        <v>#N/A</v>
      </c>
      <c r="C315" s="65"/>
      <c r="D315" s="52"/>
      <c r="E315" s="16" t="s">
        <v>296</v>
      </c>
      <c r="F315" s="16" t="s">
        <v>297</v>
      </c>
      <c r="G315" s="16" t="s">
        <v>768</v>
      </c>
      <c r="H315" s="16" t="s">
        <v>769</v>
      </c>
      <c r="I315" s="16" t="s">
        <v>820</v>
      </c>
      <c r="J315" s="16" t="s">
        <v>821</v>
      </c>
      <c r="K315" s="17" t="s">
        <v>309</v>
      </c>
      <c r="L315" s="18" t="s">
        <v>301</v>
      </c>
      <c r="M315" s="195" t="s">
        <v>302</v>
      </c>
      <c r="N315" s="16" t="s">
        <v>303</v>
      </c>
      <c r="O315" s="17" t="s">
        <v>304</v>
      </c>
      <c r="P315" s="17" t="s">
        <v>305</v>
      </c>
      <c r="Q315" s="17" t="s">
        <v>306</v>
      </c>
      <c r="R315">
        <v>0</v>
      </c>
      <c r="S315">
        <v>0</v>
      </c>
      <c r="T315">
        <v>0</v>
      </c>
      <c r="U315">
        <v>0</v>
      </c>
      <c r="V315">
        <v>0</v>
      </c>
      <c r="W315">
        <v>0</v>
      </c>
      <c r="X315">
        <v>0</v>
      </c>
      <c r="Y315">
        <v>0</v>
      </c>
      <c r="Z315">
        <v>0</v>
      </c>
      <c r="AA315">
        <v>0</v>
      </c>
      <c r="AB315">
        <v>0</v>
      </c>
      <c r="AC315">
        <v>0</v>
      </c>
      <c r="AD315">
        <v>0</v>
      </c>
      <c r="AE315">
        <v>0</v>
      </c>
      <c r="AF315">
        <v>0</v>
      </c>
      <c r="AG315" s="19">
        <v>0</v>
      </c>
      <c r="AH315">
        <v>0</v>
      </c>
      <c r="AI315">
        <v>0</v>
      </c>
      <c r="AJ315">
        <v>0</v>
      </c>
      <c r="AK315">
        <v>0</v>
      </c>
      <c r="AL315">
        <v>0</v>
      </c>
      <c r="AM315">
        <v>0</v>
      </c>
      <c r="AN315">
        <v>0</v>
      </c>
      <c r="AO315">
        <v>0</v>
      </c>
      <c r="AP315">
        <v>0</v>
      </c>
      <c r="AQ315">
        <v>0</v>
      </c>
      <c r="AR315">
        <v>0</v>
      </c>
      <c r="AS315">
        <v>0</v>
      </c>
      <c r="AT315">
        <v>0</v>
      </c>
      <c r="AU315">
        <v>0</v>
      </c>
      <c r="AV315">
        <v>-425865</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s="10">
        <v>0</v>
      </c>
      <c r="BY315">
        <v>0</v>
      </c>
      <c r="BZ315">
        <v>0</v>
      </c>
      <c r="CA315">
        <v>0</v>
      </c>
      <c r="CB315">
        <v>0</v>
      </c>
      <c r="CC315">
        <v>0</v>
      </c>
      <c r="CD315">
        <v>0</v>
      </c>
      <c r="CE315">
        <v>0</v>
      </c>
    </row>
    <row r="316" spans="1:83" x14ac:dyDescent="0.35">
      <c r="A316" s="9" t="str">
        <f t="shared" si="4"/>
        <v>4992.051.21</v>
      </c>
      <c r="B316" s="52" t="e">
        <f>+IF(MATCH(A316,List!H$10:H$145,0),"Targeted")</f>
        <v>#N/A</v>
      </c>
      <c r="C316" s="65"/>
      <c r="D316" s="52"/>
      <c r="E316" s="16" t="s">
        <v>296</v>
      </c>
      <c r="F316" s="16" t="s">
        <v>297</v>
      </c>
      <c r="G316" s="16" t="s">
        <v>768</v>
      </c>
      <c r="H316" s="16" t="s">
        <v>769</v>
      </c>
      <c r="I316" s="16" t="s">
        <v>822</v>
      </c>
      <c r="J316" s="16" t="s">
        <v>823</v>
      </c>
      <c r="K316" s="17" t="s">
        <v>309</v>
      </c>
      <c r="L316" s="18" t="s">
        <v>301</v>
      </c>
      <c r="M316" s="195" t="s">
        <v>302</v>
      </c>
      <c r="N316" s="16" t="s">
        <v>303</v>
      </c>
      <c r="O316" s="17" t="s">
        <v>346</v>
      </c>
      <c r="P316" s="17" t="s">
        <v>305</v>
      </c>
      <c r="Q316" s="17" t="s">
        <v>306</v>
      </c>
      <c r="R316">
        <v>0</v>
      </c>
      <c r="S316">
        <v>0</v>
      </c>
      <c r="T316">
        <v>0</v>
      </c>
      <c r="U316">
        <v>0</v>
      </c>
      <c r="V316">
        <v>0</v>
      </c>
      <c r="W316">
        <v>0</v>
      </c>
      <c r="X316">
        <v>0</v>
      </c>
      <c r="Y316">
        <v>0</v>
      </c>
      <c r="Z316">
        <v>0</v>
      </c>
      <c r="AA316">
        <v>0</v>
      </c>
      <c r="AB316">
        <v>0</v>
      </c>
      <c r="AC316">
        <v>0</v>
      </c>
      <c r="AD316">
        <v>0</v>
      </c>
      <c r="AE316">
        <v>0</v>
      </c>
      <c r="AF316">
        <v>0</v>
      </c>
      <c r="AG316" s="19">
        <v>0</v>
      </c>
      <c r="AH316">
        <v>0</v>
      </c>
      <c r="AI316">
        <v>0</v>
      </c>
      <c r="AJ316">
        <v>0</v>
      </c>
      <c r="AK316">
        <v>0</v>
      </c>
      <c r="AL316">
        <v>0</v>
      </c>
      <c r="AM316">
        <v>0</v>
      </c>
      <c r="AN316">
        <v>0</v>
      </c>
      <c r="AO316">
        <v>-36071</v>
      </c>
      <c r="AP316">
        <v>-161542</v>
      </c>
      <c r="AQ316">
        <v>52704</v>
      </c>
      <c r="AR316">
        <v>166405</v>
      </c>
      <c r="AS316">
        <v>68586</v>
      </c>
      <c r="AT316">
        <v>4868</v>
      </c>
      <c r="AU316">
        <v>-72702</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row>
    <row r="317" spans="1:83" x14ac:dyDescent="0.35">
      <c r="A317" s="9" t="str">
        <f t="shared" si="4"/>
        <v>4992.051.21</v>
      </c>
      <c r="B317" s="52" t="e">
        <f>+IF(MATCH(A317,List!H$10:H$145,0),"Targeted")</f>
        <v>#N/A</v>
      </c>
      <c r="C317" s="65"/>
      <c r="D317" s="52"/>
      <c r="E317" s="16" t="s">
        <v>296</v>
      </c>
      <c r="F317" s="16" t="s">
        <v>297</v>
      </c>
      <c r="G317" s="16" t="s">
        <v>768</v>
      </c>
      <c r="H317" s="16" t="s">
        <v>769</v>
      </c>
      <c r="I317" s="16" t="s">
        <v>822</v>
      </c>
      <c r="J317" s="16" t="s">
        <v>823</v>
      </c>
      <c r="K317" s="17" t="s">
        <v>309</v>
      </c>
      <c r="L317" s="18" t="s">
        <v>301</v>
      </c>
      <c r="M317" s="195" t="s">
        <v>302</v>
      </c>
      <c r="N317" s="16" t="s">
        <v>303</v>
      </c>
      <c r="O317" s="17" t="s">
        <v>304</v>
      </c>
      <c r="P317" s="17" t="s">
        <v>305</v>
      </c>
      <c r="Q317" s="17" t="s">
        <v>306</v>
      </c>
      <c r="R317">
        <v>0</v>
      </c>
      <c r="S317">
        <v>0</v>
      </c>
      <c r="T317">
        <v>0</v>
      </c>
      <c r="U317">
        <v>0</v>
      </c>
      <c r="V317">
        <v>0</v>
      </c>
      <c r="W317">
        <v>0</v>
      </c>
      <c r="X317">
        <v>0</v>
      </c>
      <c r="Y317">
        <v>0</v>
      </c>
      <c r="Z317">
        <v>0</v>
      </c>
      <c r="AA317">
        <v>0</v>
      </c>
      <c r="AB317">
        <v>0</v>
      </c>
      <c r="AC317">
        <v>0</v>
      </c>
      <c r="AD317">
        <v>0</v>
      </c>
      <c r="AE317">
        <v>0</v>
      </c>
      <c r="AF317">
        <v>0</v>
      </c>
      <c r="AG317" s="19">
        <v>0</v>
      </c>
      <c r="AH317">
        <v>0</v>
      </c>
      <c r="AI317">
        <v>0</v>
      </c>
      <c r="AJ317">
        <v>0</v>
      </c>
      <c r="AK317">
        <v>0</v>
      </c>
      <c r="AL317">
        <v>0</v>
      </c>
      <c r="AM317">
        <v>0</v>
      </c>
      <c r="AN317">
        <v>0</v>
      </c>
      <c r="AO317">
        <v>0</v>
      </c>
      <c r="AP317">
        <v>0</v>
      </c>
      <c r="AQ317">
        <v>0</v>
      </c>
      <c r="AR317">
        <v>0</v>
      </c>
      <c r="AS317">
        <v>0</v>
      </c>
      <c r="AT317">
        <v>0</v>
      </c>
      <c r="AU317">
        <v>0</v>
      </c>
      <c r="AV317">
        <v>110758</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s="10">
        <v>0</v>
      </c>
      <c r="BY317">
        <v>0</v>
      </c>
      <c r="BZ317">
        <v>0</v>
      </c>
      <c r="CA317">
        <v>0</v>
      </c>
      <c r="CB317">
        <v>0</v>
      </c>
      <c r="CC317">
        <v>0</v>
      </c>
      <c r="CD317">
        <v>0</v>
      </c>
      <c r="CE317">
        <v>0</v>
      </c>
    </row>
    <row r="318" spans="1:83" x14ac:dyDescent="0.35">
      <c r="A318" s="9" t="str">
        <f t="shared" si="4"/>
        <v>9931.051.97</v>
      </c>
      <c r="B318" s="52" t="e">
        <f>+IF(MATCH(A318,List!H$10:H$145,0),"Targeted")</f>
        <v>#N/A</v>
      </c>
      <c r="C318" s="65"/>
      <c r="D318" s="52"/>
      <c r="E318" s="16" t="s">
        <v>296</v>
      </c>
      <c r="F318" s="16" t="s">
        <v>297</v>
      </c>
      <c r="G318" s="16" t="s">
        <v>768</v>
      </c>
      <c r="H318" s="16" t="s">
        <v>769</v>
      </c>
      <c r="I318" s="16" t="s">
        <v>824</v>
      </c>
      <c r="J318" s="16" t="s">
        <v>825</v>
      </c>
      <c r="K318" s="17" t="s">
        <v>314</v>
      </c>
      <c r="L318" s="18" t="s">
        <v>301</v>
      </c>
      <c r="M318" s="195" t="s">
        <v>302</v>
      </c>
      <c r="N318" s="16" t="s">
        <v>303</v>
      </c>
      <c r="O318" s="17" t="s">
        <v>304</v>
      </c>
      <c r="P318" s="17" t="s">
        <v>305</v>
      </c>
      <c r="Q318" s="17" t="s">
        <v>306</v>
      </c>
      <c r="R318">
        <v>0</v>
      </c>
      <c r="S318">
        <v>0</v>
      </c>
      <c r="T318">
        <v>0</v>
      </c>
      <c r="U318">
        <v>0</v>
      </c>
      <c r="V318">
        <v>0</v>
      </c>
      <c r="W318">
        <v>0</v>
      </c>
      <c r="X318">
        <v>0</v>
      </c>
      <c r="Y318">
        <v>0</v>
      </c>
      <c r="Z318">
        <v>0</v>
      </c>
      <c r="AA318">
        <v>0</v>
      </c>
      <c r="AB318">
        <v>0</v>
      </c>
      <c r="AC318">
        <v>0</v>
      </c>
      <c r="AD318">
        <v>0</v>
      </c>
      <c r="AE318">
        <v>0</v>
      </c>
      <c r="AF318">
        <v>0</v>
      </c>
      <c r="AG318" s="19">
        <v>0</v>
      </c>
      <c r="AH318">
        <v>0</v>
      </c>
      <c r="AI318">
        <v>0</v>
      </c>
      <c r="AJ318">
        <v>0</v>
      </c>
      <c r="AK318">
        <v>0</v>
      </c>
      <c r="AL318">
        <v>0</v>
      </c>
      <c r="AM318">
        <v>0</v>
      </c>
      <c r="AN318">
        <v>1057</v>
      </c>
      <c r="AO318">
        <v>2031</v>
      </c>
      <c r="AP318">
        <v>2735</v>
      </c>
      <c r="AQ318">
        <v>3233</v>
      </c>
      <c r="AR318">
        <v>231</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s="10">
        <v>0</v>
      </c>
      <c r="BY318">
        <v>0</v>
      </c>
      <c r="BZ318">
        <v>0</v>
      </c>
      <c r="CA318">
        <v>0</v>
      </c>
      <c r="CB318">
        <v>0</v>
      </c>
      <c r="CC318">
        <v>0</v>
      </c>
      <c r="CD318">
        <v>0</v>
      </c>
      <c r="CE318">
        <v>0</v>
      </c>
    </row>
    <row r="319" spans="1:83" x14ac:dyDescent="0.35">
      <c r="A319" s="9" t="str">
        <f t="shared" si="4"/>
        <v>3999.051.97</v>
      </c>
      <c r="B319" s="52" t="e">
        <f>+IF(MATCH(A319,List!H$10:H$145,0),"Targeted")</f>
        <v>#N/A</v>
      </c>
      <c r="C319" s="65"/>
      <c r="D319" s="52"/>
      <c r="E319" s="16" t="s">
        <v>296</v>
      </c>
      <c r="F319" s="16" t="s">
        <v>297</v>
      </c>
      <c r="G319" s="16" t="s">
        <v>826</v>
      </c>
      <c r="H319" s="16" t="s">
        <v>827</v>
      </c>
      <c r="I319" s="16" t="s">
        <v>828</v>
      </c>
      <c r="J319" s="16" t="s">
        <v>829</v>
      </c>
      <c r="K319" s="17" t="s">
        <v>314</v>
      </c>
      <c r="L319" s="18" t="s">
        <v>301</v>
      </c>
      <c r="M319" s="195" t="s">
        <v>302</v>
      </c>
      <c r="N319" s="16" t="s">
        <v>303</v>
      </c>
      <c r="O319" s="17" t="s">
        <v>346</v>
      </c>
      <c r="P319" s="17" t="s">
        <v>305</v>
      </c>
      <c r="Q319" s="17" t="s">
        <v>306</v>
      </c>
      <c r="R319">
        <v>0</v>
      </c>
      <c r="S319">
        <v>0</v>
      </c>
      <c r="T319">
        <v>0</v>
      </c>
      <c r="U319">
        <v>0</v>
      </c>
      <c r="V319">
        <v>0</v>
      </c>
      <c r="W319">
        <v>0</v>
      </c>
      <c r="X319">
        <v>0</v>
      </c>
      <c r="Y319">
        <v>0</v>
      </c>
      <c r="Z319">
        <v>0</v>
      </c>
      <c r="AA319">
        <v>0</v>
      </c>
      <c r="AB319">
        <v>0</v>
      </c>
      <c r="AC319">
        <v>0</v>
      </c>
      <c r="AD319">
        <v>0</v>
      </c>
      <c r="AE319">
        <v>0</v>
      </c>
      <c r="AF319">
        <v>0</v>
      </c>
      <c r="AG319" s="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31000</v>
      </c>
      <c r="BF319">
        <v>191000</v>
      </c>
      <c r="BG319">
        <v>83000</v>
      </c>
      <c r="BH319">
        <v>-62000</v>
      </c>
      <c r="BI319">
        <v>-63000</v>
      </c>
      <c r="BJ319">
        <v>90000</v>
      </c>
      <c r="BK319">
        <v>28000</v>
      </c>
      <c r="BL319">
        <v>101000</v>
      </c>
      <c r="BM319">
        <v>36000</v>
      </c>
      <c r="BN319">
        <v>-46000</v>
      </c>
      <c r="BO319">
        <v>-156000</v>
      </c>
      <c r="BP319">
        <v>2000</v>
      </c>
      <c r="BQ319">
        <v>51000</v>
      </c>
      <c r="BR319">
        <v>-35000</v>
      </c>
      <c r="BS319">
        <v>42000</v>
      </c>
      <c r="BT319">
        <v>29000</v>
      </c>
      <c r="BU319">
        <v>-60000</v>
      </c>
      <c r="BV319">
        <v>-87000</v>
      </c>
      <c r="BW319">
        <v>102000</v>
      </c>
      <c r="BX319">
        <v>38000</v>
      </c>
      <c r="BY319">
        <v>47000</v>
      </c>
      <c r="BZ319">
        <v>0</v>
      </c>
      <c r="CA319">
        <v>0</v>
      </c>
      <c r="CB319">
        <v>0</v>
      </c>
      <c r="CC319">
        <v>0</v>
      </c>
      <c r="CD319">
        <v>0</v>
      </c>
      <c r="CE319">
        <v>0</v>
      </c>
    </row>
    <row r="320" spans="1:83" x14ac:dyDescent="0.35">
      <c r="A320" s="9" t="str">
        <f t="shared" si="4"/>
        <v>9931.051.97</v>
      </c>
      <c r="B320" s="52" t="e">
        <f>+IF(MATCH(A320,List!H$10:H$145,0),"Targeted")</f>
        <v>#N/A</v>
      </c>
      <c r="C320" s="65"/>
      <c r="D320" s="52"/>
      <c r="E320" s="16" t="s">
        <v>296</v>
      </c>
      <c r="F320" s="16" t="s">
        <v>297</v>
      </c>
      <c r="G320" s="16" t="s">
        <v>826</v>
      </c>
      <c r="H320" s="16" t="s">
        <v>827</v>
      </c>
      <c r="I320" s="16" t="s">
        <v>824</v>
      </c>
      <c r="J320" s="16" t="s">
        <v>830</v>
      </c>
      <c r="K320" s="17" t="s">
        <v>314</v>
      </c>
      <c r="L320" s="18" t="s">
        <v>301</v>
      </c>
      <c r="M320" s="195" t="s">
        <v>302</v>
      </c>
      <c r="N320" s="16" t="s">
        <v>303</v>
      </c>
      <c r="O320" s="17" t="s">
        <v>304</v>
      </c>
      <c r="P320" s="17" t="s">
        <v>305</v>
      </c>
      <c r="Q320" s="17" t="s">
        <v>306</v>
      </c>
      <c r="R320">
        <v>0</v>
      </c>
      <c r="S320">
        <v>0</v>
      </c>
      <c r="T320">
        <v>0</v>
      </c>
      <c r="U320">
        <v>0</v>
      </c>
      <c r="V320">
        <v>0</v>
      </c>
      <c r="W320">
        <v>0</v>
      </c>
      <c r="X320">
        <v>0</v>
      </c>
      <c r="Y320">
        <v>0</v>
      </c>
      <c r="Z320">
        <v>0</v>
      </c>
      <c r="AA320">
        <v>0</v>
      </c>
      <c r="AB320">
        <v>0</v>
      </c>
      <c r="AC320">
        <v>0</v>
      </c>
      <c r="AD320">
        <v>0</v>
      </c>
      <c r="AE320">
        <v>0</v>
      </c>
      <c r="AF320">
        <v>0</v>
      </c>
      <c r="AG320" s="19">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s="10">
        <v>0</v>
      </c>
      <c r="BY320">
        <v>0</v>
      </c>
      <c r="BZ320">
        <v>0</v>
      </c>
      <c r="CA320">
        <v>0</v>
      </c>
      <c r="CB320">
        <v>740000</v>
      </c>
      <c r="CC320">
        <v>427000</v>
      </c>
      <c r="CD320">
        <v>757000</v>
      </c>
      <c r="CE320">
        <v>713000</v>
      </c>
    </row>
    <row r="321" spans="1:83" x14ac:dyDescent="0.35">
      <c r="A321" s="9" t="str">
        <f t="shared" si="4"/>
        <v>0000.051.</v>
      </c>
      <c r="B321" s="52" t="e">
        <f>+IF(MATCH(A321,List!H$10:H$145,0),"Targeted")</f>
        <v>#N/A</v>
      </c>
      <c r="C321" s="65"/>
      <c r="D321" s="52"/>
      <c r="E321" s="16" t="s">
        <v>296</v>
      </c>
      <c r="F321" s="16" t="s">
        <v>297</v>
      </c>
      <c r="G321" s="16" t="s">
        <v>831</v>
      </c>
      <c r="H321" s="16" t="s">
        <v>832</v>
      </c>
      <c r="I321" s="16" t="s">
        <v>471</v>
      </c>
      <c r="J321" s="16" t="s">
        <v>833</v>
      </c>
      <c r="K321" s="17" t="s">
        <v>299</v>
      </c>
      <c r="L321" s="18" t="s">
        <v>301</v>
      </c>
      <c r="M321" s="195" t="s">
        <v>302</v>
      </c>
      <c r="N321" s="16" t="s">
        <v>303</v>
      </c>
      <c r="O321" s="17" t="s">
        <v>304</v>
      </c>
      <c r="P321" s="17" t="s">
        <v>305</v>
      </c>
      <c r="Q321" s="17" t="s">
        <v>306</v>
      </c>
      <c r="R321">
        <v>4947</v>
      </c>
      <c r="S321">
        <v>5116</v>
      </c>
      <c r="T321">
        <v>5149</v>
      </c>
      <c r="U321">
        <v>5439</v>
      </c>
      <c r="V321">
        <v>7573</v>
      </c>
      <c r="W321">
        <v>3006</v>
      </c>
      <c r="X321">
        <v>367</v>
      </c>
      <c r="Y321">
        <v>10473</v>
      </c>
      <c r="Z321">
        <v>2287</v>
      </c>
      <c r="AA321">
        <v>1165</v>
      </c>
      <c r="AB321">
        <v>5643</v>
      </c>
      <c r="AC321">
        <v>-1655</v>
      </c>
      <c r="AD321">
        <v>-10882</v>
      </c>
      <c r="AE321">
        <v>11510</v>
      </c>
      <c r="AF321">
        <v>-11011</v>
      </c>
      <c r="AG321" s="19">
        <v>-1728</v>
      </c>
      <c r="AH321">
        <v>-52224</v>
      </c>
      <c r="AI321">
        <v>-16054</v>
      </c>
      <c r="AJ321">
        <v>13540</v>
      </c>
      <c r="AK321">
        <v>14782</v>
      </c>
      <c r="AL321">
        <v>12430</v>
      </c>
      <c r="AM321">
        <v>18962</v>
      </c>
      <c r="AN321">
        <v>-6982</v>
      </c>
      <c r="AO321">
        <v>0</v>
      </c>
      <c r="AP321">
        <v>0</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0</v>
      </c>
      <c r="BV321">
        <v>0</v>
      </c>
      <c r="BW321">
        <v>0</v>
      </c>
      <c r="BX321" s="10">
        <v>0</v>
      </c>
      <c r="BY321">
        <v>0</v>
      </c>
      <c r="BZ321">
        <v>0</v>
      </c>
      <c r="CA321">
        <v>0</v>
      </c>
      <c r="CB321">
        <v>0</v>
      </c>
      <c r="CC321">
        <v>0</v>
      </c>
      <c r="CD321">
        <v>0</v>
      </c>
      <c r="CE321">
        <v>0</v>
      </c>
    </row>
    <row r="322" spans="1:83" x14ac:dyDescent="0.35">
      <c r="A322" s="9" t="str">
        <f t="shared" si="4"/>
        <v>0766.051.97</v>
      </c>
      <c r="B322" s="52" t="e">
        <f>+IF(MATCH(A322,List!H$10:H$145,0),"Targeted")</f>
        <v>#N/A</v>
      </c>
      <c r="C322" s="65"/>
      <c r="D322" s="52"/>
      <c r="E322" s="16" t="s">
        <v>296</v>
      </c>
      <c r="F322" s="16" t="s">
        <v>297</v>
      </c>
      <c r="G322" s="16" t="s">
        <v>831</v>
      </c>
      <c r="H322" s="16" t="s">
        <v>832</v>
      </c>
      <c r="I322" s="16" t="s">
        <v>834</v>
      </c>
      <c r="J322" s="16" t="s">
        <v>835</v>
      </c>
      <c r="K322" s="17" t="s">
        <v>314</v>
      </c>
      <c r="L322" s="18" t="s">
        <v>301</v>
      </c>
      <c r="M322" s="195" t="s">
        <v>302</v>
      </c>
      <c r="N322" s="16" t="s">
        <v>303</v>
      </c>
      <c r="O322" s="17" t="s">
        <v>346</v>
      </c>
      <c r="P322" s="17" t="s">
        <v>305</v>
      </c>
      <c r="Q322" s="17" t="s">
        <v>306</v>
      </c>
      <c r="R322">
        <v>0</v>
      </c>
      <c r="S322">
        <v>0</v>
      </c>
      <c r="T322">
        <v>0</v>
      </c>
      <c r="U322">
        <v>0</v>
      </c>
      <c r="V322">
        <v>0</v>
      </c>
      <c r="W322">
        <v>0</v>
      </c>
      <c r="X322">
        <v>0</v>
      </c>
      <c r="Y322">
        <v>0</v>
      </c>
      <c r="Z322">
        <v>0</v>
      </c>
      <c r="AA322">
        <v>0</v>
      </c>
      <c r="AB322">
        <v>0</v>
      </c>
      <c r="AC322">
        <v>0</v>
      </c>
      <c r="AD322">
        <v>0</v>
      </c>
      <c r="AE322">
        <v>0</v>
      </c>
      <c r="AF322">
        <v>0</v>
      </c>
      <c r="AG322" s="19">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38000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row>
    <row r="323" spans="1:83" x14ac:dyDescent="0.35">
      <c r="A323" s="9" t="str">
        <f t="shared" si="4"/>
        <v>8164.051.97</v>
      </c>
      <c r="B323" s="52" t="e">
        <f>+IF(MATCH(A323,List!H$10:H$145,0),"Targeted")</f>
        <v>#N/A</v>
      </c>
      <c r="C323" s="65"/>
      <c r="D323" s="52"/>
      <c r="E323" s="16" t="s">
        <v>296</v>
      </c>
      <c r="F323" s="16" t="s">
        <v>297</v>
      </c>
      <c r="G323" s="16" t="s">
        <v>831</v>
      </c>
      <c r="H323" s="16" t="s">
        <v>832</v>
      </c>
      <c r="I323" s="16" t="s">
        <v>836</v>
      </c>
      <c r="J323" s="16" t="s">
        <v>837</v>
      </c>
      <c r="K323" s="17" t="s">
        <v>314</v>
      </c>
      <c r="L323" s="18" t="s">
        <v>301</v>
      </c>
      <c r="M323" s="195" t="s">
        <v>302</v>
      </c>
      <c r="N323" s="16" t="s">
        <v>303</v>
      </c>
      <c r="O323" s="17" t="s">
        <v>304</v>
      </c>
      <c r="P323" s="17" t="s">
        <v>305</v>
      </c>
      <c r="Q323" s="17" t="s">
        <v>306</v>
      </c>
      <c r="R323">
        <v>0</v>
      </c>
      <c r="S323">
        <v>0</v>
      </c>
      <c r="T323">
        <v>0</v>
      </c>
      <c r="U323">
        <v>0</v>
      </c>
      <c r="V323">
        <v>0</v>
      </c>
      <c r="W323">
        <v>0</v>
      </c>
      <c r="X323">
        <v>0</v>
      </c>
      <c r="Y323">
        <v>0</v>
      </c>
      <c r="Z323">
        <v>0</v>
      </c>
      <c r="AA323">
        <v>0</v>
      </c>
      <c r="AB323">
        <v>0</v>
      </c>
      <c r="AC323">
        <v>0</v>
      </c>
      <c r="AD323">
        <v>0</v>
      </c>
      <c r="AE323">
        <v>0</v>
      </c>
      <c r="AF323">
        <v>0</v>
      </c>
      <c r="AG323" s="19">
        <v>0</v>
      </c>
      <c r="AH323">
        <v>0</v>
      </c>
      <c r="AI323">
        <v>0</v>
      </c>
      <c r="AJ323">
        <v>0</v>
      </c>
      <c r="AK323">
        <v>0</v>
      </c>
      <c r="AL323">
        <v>0</v>
      </c>
      <c r="AM323">
        <v>0</v>
      </c>
      <c r="AN323">
        <v>0</v>
      </c>
      <c r="AO323">
        <v>0</v>
      </c>
      <c r="AP323">
        <v>0</v>
      </c>
      <c r="AQ323">
        <v>0</v>
      </c>
      <c r="AR323">
        <v>0</v>
      </c>
      <c r="AS323">
        <v>0</v>
      </c>
      <c r="AT323">
        <v>0</v>
      </c>
      <c r="AU323">
        <v>0</v>
      </c>
      <c r="AV323">
        <v>0</v>
      </c>
      <c r="AW323">
        <v>-31506</v>
      </c>
      <c r="AX323">
        <v>-9974</v>
      </c>
      <c r="AY323">
        <v>-26743</v>
      </c>
      <c r="AZ323">
        <v>-5000</v>
      </c>
      <c r="BA323">
        <v>16000</v>
      </c>
      <c r="BB323">
        <v>31000</v>
      </c>
      <c r="BC323">
        <v>82000</v>
      </c>
      <c r="BD323">
        <v>66000</v>
      </c>
      <c r="BE323">
        <v>109000</v>
      </c>
      <c r="BF323">
        <v>35000</v>
      </c>
      <c r="BG323">
        <v>-63000</v>
      </c>
      <c r="BH323">
        <v>-44000</v>
      </c>
      <c r="BI323">
        <v>3000</v>
      </c>
      <c r="BJ323">
        <v>-32000</v>
      </c>
      <c r="BK323">
        <v>-97000</v>
      </c>
      <c r="BL323">
        <v>-11000</v>
      </c>
      <c r="BM323">
        <v>28000</v>
      </c>
      <c r="BN323">
        <v>-35000</v>
      </c>
      <c r="BO323">
        <v>-28000</v>
      </c>
      <c r="BP323">
        <v>-10000</v>
      </c>
      <c r="BQ323">
        <v>-22000</v>
      </c>
      <c r="BR323">
        <v>-3000</v>
      </c>
      <c r="BS323">
        <v>-4000</v>
      </c>
      <c r="BT323">
        <v>-35000</v>
      </c>
      <c r="BU323">
        <v>-16000</v>
      </c>
      <c r="BV323">
        <v>39000</v>
      </c>
      <c r="BW323">
        <v>-27000</v>
      </c>
      <c r="BX323" s="10">
        <v>27000</v>
      </c>
      <c r="BY323">
        <v>57000</v>
      </c>
      <c r="BZ323">
        <v>-86000</v>
      </c>
      <c r="CA323">
        <v>-25000</v>
      </c>
      <c r="CB323">
        <v>35000</v>
      </c>
      <c r="CC323">
        <v>5000</v>
      </c>
      <c r="CD323">
        <v>1000</v>
      </c>
      <c r="CE323">
        <v>-1000</v>
      </c>
    </row>
    <row r="324" spans="1:83" x14ac:dyDescent="0.35">
      <c r="A324" s="9" t="str">
        <f t="shared" ref="A324:A387" si="5">I324&amp;"."&amp;M324&amp;"."&amp;K324</f>
        <v>8165.051.97</v>
      </c>
      <c r="B324" s="52" t="e">
        <f>+IF(MATCH(A324,List!H$10:H$145,0),"Targeted")</f>
        <v>#N/A</v>
      </c>
      <c r="C324" s="65"/>
      <c r="D324" s="52"/>
      <c r="E324" s="16" t="s">
        <v>296</v>
      </c>
      <c r="F324" s="16" t="s">
        <v>297</v>
      </c>
      <c r="G324" s="16" t="s">
        <v>831</v>
      </c>
      <c r="H324" s="16" t="s">
        <v>832</v>
      </c>
      <c r="I324" s="16" t="s">
        <v>838</v>
      </c>
      <c r="J324" s="16" t="s">
        <v>839</v>
      </c>
      <c r="K324" s="17" t="s">
        <v>314</v>
      </c>
      <c r="L324" s="18" t="s">
        <v>301</v>
      </c>
      <c r="M324" s="195" t="s">
        <v>302</v>
      </c>
      <c r="N324" s="16" t="s">
        <v>303</v>
      </c>
      <c r="O324" s="17" t="s">
        <v>304</v>
      </c>
      <c r="P324" s="17" t="s">
        <v>305</v>
      </c>
      <c r="Q324" s="17" t="s">
        <v>306</v>
      </c>
      <c r="R324">
        <v>0</v>
      </c>
      <c r="S324">
        <v>0</v>
      </c>
      <c r="T324">
        <v>0</v>
      </c>
      <c r="U324">
        <v>0</v>
      </c>
      <c r="V324">
        <v>0</v>
      </c>
      <c r="W324">
        <v>0</v>
      </c>
      <c r="X324">
        <v>0</v>
      </c>
      <c r="Y324">
        <v>0</v>
      </c>
      <c r="Z324">
        <v>0</v>
      </c>
      <c r="AA324">
        <v>0</v>
      </c>
      <c r="AB324">
        <v>0</v>
      </c>
      <c r="AC324">
        <v>0</v>
      </c>
      <c r="AD324">
        <v>0</v>
      </c>
      <c r="AE324">
        <v>0</v>
      </c>
      <c r="AF324">
        <v>0</v>
      </c>
      <c r="AG324" s="19">
        <v>0</v>
      </c>
      <c r="AH324">
        <v>0</v>
      </c>
      <c r="AI324">
        <v>0</v>
      </c>
      <c r="AJ324">
        <v>0</v>
      </c>
      <c r="AK324">
        <v>0</v>
      </c>
      <c r="AL324">
        <v>0</v>
      </c>
      <c r="AM324">
        <v>0</v>
      </c>
      <c r="AN324">
        <v>0</v>
      </c>
      <c r="AO324">
        <v>0</v>
      </c>
      <c r="AP324">
        <v>0</v>
      </c>
      <c r="AQ324">
        <v>0</v>
      </c>
      <c r="AR324">
        <v>0</v>
      </c>
      <c r="AS324">
        <v>0</v>
      </c>
      <c r="AT324">
        <v>0</v>
      </c>
      <c r="AU324">
        <v>0</v>
      </c>
      <c r="AV324">
        <v>0</v>
      </c>
      <c r="AW324">
        <v>0</v>
      </c>
      <c r="AX324">
        <v>82570</v>
      </c>
      <c r="AY324">
        <v>93671</v>
      </c>
      <c r="AZ324">
        <v>129000</v>
      </c>
      <c r="BA324">
        <v>88000</v>
      </c>
      <c r="BB324">
        <v>28000</v>
      </c>
      <c r="BC324">
        <v>17000</v>
      </c>
      <c r="BD324">
        <v>27000</v>
      </c>
      <c r="BE324">
        <v>12000</v>
      </c>
      <c r="BF324">
        <v>28000</v>
      </c>
      <c r="BG324">
        <v>13000</v>
      </c>
      <c r="BH324">
        <v>14000</v>
      </c>
      <c r="BI324">
        <v>31000</v>
      </c>
      <c r="BJ324">
        <v>13000</v>
      </c>
      <c r="BK324">
        <v>11000</v>
      </c>
      <c r="BL324">
        <v>69000</v>
      </c>
      <c r="BM324">
        <v>44000</v>
      </c>
      <c r="BN324">
        <v>41000</v>
      </c>
      <c r="BO324">
        <v>23000</v>
      </c>
      <c r="BP324">
        <v>35000</v>
      </c>
      <c r="BQ324">
        <v>52000</v>
      </c>
      <c r="BR324">
        <v>54000</v>
      </c>
      <c r="BS324">
        <v>40000</v>
      </c>
      <c r="BT324">
        <v>57000</v>
      </c>
      <c r="BU324">
        <v>8000</v>
      </c>
      <c r="BV324">
        <v>7000</v>
      </c>
      <c r="BW324">
        <v>4000</v>
      </c>
      <c r="BX324" s="10">
        <v>0</v>
      </c>
      <c r="BY324">
        <v>3000</v>
      </c>
      <c r="BZ324">
        <v>174000</v>
      </c>
      <c r="CA324">
        <v>176000</v>
      </c>
      <c r="CB324">
        <v>166000</v>
      </c>
      <c r="CC324">
        <v>146000</v>
      </c>
      <c r="CD324">
        <v>93000</v>
      </c>
      <c r="CE324">
        <v>61000</v>
      </c>
    </row>
    <row r="325" spans="1:83" x14ac:dyDescent="0.35">
      <c r="A325" s="9" t="str">
        <f t="shared" si="5"/>
        <v>8168.051.97</v>
      </c>
      <c r="B325" s="52" t="e">
        <f>+IF(MATCH(A325,List!H$10:H$145,0),"Targeted")</f>
        <v>#N/A</v>
      </c>
      <c r="C325" s="65"/>
      <c r="D325" s="52"/>
      <c r="E325" s="16" t="s">
        <v>296</v>
      </c>
      <c r="F325" s="16" t="s">
        <v>297</v>
      </c>
      <c r="G325" s="16" t="s">
        <v>831</v>
      </c>
      <c r="H325" s="16" t="s">
        <v>832</v>
      </c>
      <c r="I325" s="16" t="s">
        <v>840</v>
      </c>
      <c r="J325" s="16" t="s">
        <v>841</v>
      </c>
      <c r="K325" s="17" t="s">
        <v>314</v>
      </c>
      <c r="L325" s="18" t="s">
        <v>301</v>
      </c>
      <c r="M325" s="195" t="s">
        <v>302</v>
      </c>
      <c r="N325" s="16" t="s">
        <v>303</v>
      </c>
      <c r="O325" s="17" t="s">
        <v>346</v>
      </c>
      <c r="P325" s="17" t="s">
        <v>305</v>
      </c>
      <c r="Q325" s="17" t="s">
        <v>306</v>
      </c>
      <c r="R325">
        <v>0</v>
      </c>
      <c r="S325">
        <v>0</v>
      </c>
      <c r="T325">
        <v>0</v>
      </c>
      <c r="U325">
        <v>0</v>
      </c>
      <c r="V325">
        <v>0</v>
      </c>
      <c r="W325">
        <v>0</v>
      </c>
      <c r="X325">
        <v>0</v>
      </c>
      <c r="Y325">
        <v>0</v>
      </c>
      <c r="Z325">
        <v>0</v>
      </c>
      <c r="AA325">
        <v>0</v>
      </c>
      <c r="AB325">
        <v>0</v>
      </c>
      <c r="AC325">
        <v>0</v>
      </c>
      <c r="AD325">
        <v>0</v>
      </c>
      <c r="AE325">
        <v>0</v>
      </c>
      <c r="AF325">
        <v>0</v>
      </c>
      <c r="AG325" s="19">
        <v>0</v>
      </c>
      <c r="AH325">
        <v>0</v>
      </c>
      <c r="AI325">
        <v>0</v>
      </c>
      <c r="AJ325">
        <v>0</v>
      </c>
      <c r="AK325">
        <v>0</v>
      </c>
      <c r="AL325">
        <v>0</v>
      </c>
      <c r="AM325">
        <v>0</v>
      </c>
      <c r="AN325">
        <v>0</v>
      </c>
      <c r="AO325">
        <v>0</v>
      </c>
      <c r="AP325">
        <v>0</v>
      </c>
      <c r="AQ325">
        <v>0</v>
      </c>
      <c r="AR325">
        <v>0</v>
      </c>
      <c r="AS325">
        <v>0</v>
      </c>
      <c r="AT325">
        <v>0</v>
      </c>
      <c r="AU325">
        <v>0</v>
      </c>
      <c r="AV325">
        <v>0</v>
      </c>
      <c r="AW325">
        <v>-8338</v>
      </c>
      <c r="AX325">
        <v>8338</v>
      </c>
      <c r="AY325">
        <v>4712</v>
      </c>
      <c r="AZ325">
        <v>6000</v>
      </c>
      <c r="BA325">
        <v>6000</v>
      </c>
      <c r="BB325">
        <v>7000</v>
      </c>
      <c r="BC325">
        <v>8000</v>
      </c>
      <c r="BD325">
        <v>6000</v>
      </c>
      <c r="BE325">
        <v>6000</v>
      </c>
      <c r="BF325">
        <v>7000</v>
      </c>
      <c r="BG325">
        <v>8000</v>
      </c>
      <c r="BH325">
        <v>9000</v>
      </c>
      <c r="BI325">
        <v>11000</v>
      </c>
      <c r="BJ325">
        <v>9000</v>
      </c>
      <c r="BK325">
        <v>5000</v>
      </c>
      <c r="BL325">
        <v>1000</v>
      </c>
      <c r="BM325">
        <v>0</v>
      </c>
      <c r="BN325">
        <v>0</v>
      </c>
      <c r="BO325">
        <v>0</v>
      </c>
      <c r="BP325">
        <v>0</v>
      </c>
      <c r="BQ325">
        <v>0</v>
      </c>
      <c r="BR325">
        <v>0</v>
      </c>
      <c r="BS325">
        <v>0</v>
      </c>
      <c r="BT325">
        <v>0</v>
      </c>
      <c r="BU325">
        <v>0</v>
      </c>
      <c r="BV325">
        <v>1000</v>
      </c>
      <c r="BW325">
        <v>1000</v>
      </c>
      <c r="BX325">
        <v>2000</v>
      </c>
      <c r="BY325">
        <v>0</v>
      </c>
      <c r="BZ325">
        <v>0</v>
      </c>
      <c r="CA325">
        <v>0</v>
      </c>
      <c r="CB325">
        <v>0</v>
      </c>
      <c r="CC325">
        <v>0</v>
      </c>
      <c r="CD325">
        <v>0</v>
      </c>
      <c r="CE325">
        <v>0</v>
      </c>
    </row>
    <row r="326" spans="1:83" x14ac:dyDescent="0.35">
      <c r="A326" s="9" t="str">
        <f t="shared" si="5"/>
        <v>8335.051.97</v>
      </c>
      <c r="B326" s="52" t="e">
        <f>+IF(MATCH(A326,List!H$10:H$145,0),"Targeted")</f>
        <v>#N/A</v>
      </c>
      <c r="C326" s="65"/>
      <c r="D326" s="52"/>
      <c r="E326" s="16" t="s">
        <v>296</v>
      </c>
      <c r="F326" s="16" t="s">
        <v>297</v>
      </c>
      <c r="G326" s="16" t="s">
        <v>831</v>
      </c>
      <c r="H326" s="16" t="s">
        <v>832</v>
      </c>
      <c r="I326" s="16" t="s">
        <v>842</v>
      </c>
      <c r="J326" s="16" t="s">
        <v>843</v>
      </c>
      <c r="K326" s="17" t="s">
        <v>314</v>
      </c>
      <c r="L326" s="18" t="s">
        <v>301</v>
      </c>
      <c r="M326" s="195" t="s">
        <v>302</v>
      </c>
      <c r="N326" s="16" t="s">
        <v>303</v>
      </c>
      <c r="O326" s="17" t="s">
        <v>304</v>
      </c>
      <c r="P326" s="17" t="s">
        <v>305</v>
      </c>
      <c r="Q326" s="17" t="s">
        <v>306</v>
      </c>
      <c r="R326">
        <v>0</v>
      </c>
      <c r="S326">
        <v>0</v>
      </c>
      <c r="T326">
        <v>0</v>
      </c>
      <c r="U326">
        <v>0</v>
      </c>
      <c r="V326">
        <v>0</v>
      </c>
      <c r="W326">
        <v>0</v>
      </c>
      <c r="X326">
        <v>0</v>
      </c>
      <c r="Y326">
        <v>0</v>
      </c>
      <c r="Z326">
        <v>0</v>
      </c>
      <c r="AA326">
        <v>0</v>
      </c>
      <c r="AB326">
        <v>0</v>
      </c>
      <c r="AC326">
        <v>0</v>
      </c>
      <c r="AD326">
        <v>0</v>
      </c>
      <c r="AE326">
        <v>0</v>
      </c>
      <c r="AF326">
        <v>0</v>
      </c>
      <c r="AG326" s="19">
        <v>0</v>
      </c>
      <c r="AH326">
        <v>0</v>
      </c>
      <c r="AI326">
        <v>0</v>
      </c>
      <c r="AJ326">
        <v>0</v>
      </c>
      <c r="AK326">
        <v>0</v>
      </c>
      <c r="AL326">
        <v>0</v>
      </c>
      <c r="AM326">
        <v>0</v>
      </c>
      <c r="AN326">
        <v>0</v>
      </c>
      <c r="AO326">
        <v>0</v>
      </c>
      <c r="AP326">
        <v>0</v>
      </c>
      <c r="AQ326">
        <v>0</v>
      </c>
      <c r="AR326">
        <v>0</v>
      </c>
      <c r="AS326">
        <v>0</v>
      </c>
      <c r="AT326">
        <v>0</v>
      </c>
      <c r="AU326">
        <v>0</v>
      </c>
      <c r="AV326">
        <v>0</v>
      </c>
      <c r="AW326">
        <v>0</v>
      </c>
      <c r="AX326">
        <v>46430</v>
      </c>
      <c r="AY326">
        <v>153261</v>
      </c>
      <c r="AZ326">
        <v>143000</v>
      </c>
      <c r="BA326">
        <v>148000</v>
      </c>
      <c r="BB326">
        <v>157000</v>
      </c>
      <c r="BC326">
        <v>155000</v>
      </c>
      <c r="BD326">
        <v>156000</v>
      </c>
      <c r="BE326">
        <v>153000</v>
      </c>
      <c r="BF326">
        <v>153000</v>
      </c>
      <c r="BG326">
        <v>154000</v>
      </c>
      <c r="BH326">
        <v>148000</v>
      </c>
      <c r="BI326">
        <v>155000</v>
      </c>
      <c r="BJ326">
        <v>148000</v>
      </c>
      <c r="BK326">
        <v>146000</v>
      </c>
      <c r="BL326">
        <v>142000</v>
      </c>
      <c r="BM326">
        <v>140000</v>
      </c>
      <c r="BN326">
        <v>133000</v>
      </c>
      <c r="BO326">
        <v>130000</v>
      </c>
      <c r="BP326">
        <v>123000</v>
      </c>
      <c r="BQ326">
        <v>119000</v>
      </c>
      <c r="BR326">
        <v>109000</v>
      </c>
      <c r="BS326">
        <v>99000</v>
      </c>
      <c r="BT326">
        <v>91000</v>
      </c>
      <c r="BU326">
        <v>80000</v>
      </c>
      <c r="BV326">
        <v>69000</v>
      </c>
      <c r="BW326">
        <v>62000</v>
      </c>
      <c r="BX326" s="10">
        <v>50000</v>
      </c>
      <c r="BY326">
        <v>47000</v>
      </c>
      <c r="BZ326">
        <v>39000</v>
      </c>
      <c r="CA326">
        <v>32000</v>
      </c>
      <c r="CB326">
        <v>26000</v>
      </c>
      <c r="CC326">
        <v>22000</v>
      </c>
      <c r="CD326">
        <v>18000</v>
      </c>
      <c r="CE326">
        <v>14000</v>
      </c>
    </row>
    <row r="327" spans="1:83" x14ac:dyDescent="0.35">
      <c r="A327" s="9" t="str">
        <f t="shared" si="5"/>
        <v>8337.051.97</v>
      </c>
      <c r="B327" s="52" t="e">
        <f>+IF(MATCH(A327,List!H$10:H$145,0),"Targeted")</f>
        <v>#N/A</v>
      </c>
      <c r="C327" s="65"/>
      <c r="D327" s="52"/>
      <c r="E327" s="16" t="s">
        <v>296</v>
      </c>
      <c r="F327" s="16" t="s">
        <v>297</v>
      </c>
      <c r="G327" s="16" t="s">
        <v>831</v>
      </c>
      <c r="H327" s="16" t="s">
        <v>832</v>
      </c>
      <c r="I327" s="16" t="s">
        <v>844</v>
      </c>
      <c r="J327" s="16" t="s">
        <v>845</v>
      </c>
      <c r="K327" s="17" t="s">
        <v>314</v>
      </c>
      <c r="L327" s="18" t="s">
        <v>301</v>
      </c>
      <c r="M327" s="195" t="s">
        <v>302</v>
      </c>
      <c r="N327" s="16" t="s">
        <v>303</v>
      </c>
      <c r="O327" s="17" t="s">
        <v>304</v>
      </c>
      <c r="P327" s="17" t="s">
        <v>305</v>
      </c>
      <c r="Q327" s="17" t="s">
        <v>306</v>
      </c>
      <c r="R327">
        <v>0</v>
      </c>
      <c r="S327">
        <v>0</v>
      </c>
      <c r="T327">
        <v>0</v>
      </c>
      <c r="U327">
        <v>0</v>
      </c>
      <c r="V327">
        <v>0</v>
      </c>
      <c r="W327">
        <v>0</v>
      </c>
      <c r="X327">
        <v>0</v>
      </c>
      <c r="Y327">
        <v>0</v>
      </c>
      <c r="Z327">
        <v>0</v>
      </c>
      <c r="AA327">
        <v>0</v>
      </c>
      <c r="AB327">
        <v>0</v>
      </c>
      <c r="AC327">
        <v>0</v>
      </c>
      <c r="AD327">
        <v>0</v>
      </c>
      <c r="AE327">
        <v>0</v>
      </c>
      <c r="AF327">
        <v>0</v>
      </c>
      <c r="AG327" s="19">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8000</v>
      </c>
      <c r="BF327">
        <v>7000</v>
      </c>
      <c r="BG327">
        <v>11000</v>
      </c>
      <c r="BH327">
        <v>12000</v>
      </c>
      <c r="BI327">
        <v>11000</v>
      </c>
      <c r="BJ327">
        <v>33000</v>
      </c>
      <c r="BK327">
        <v>13000</v>
      </c>
      <c r="BL327">
        <v>31000</v>
      </c>
      <c r="BM327">
        <v>11000</v>
      </c>
      <c r="BN327">
        <v>52000</v>
      </c>
      <c r="BO327">
        <v>77000</v>
      </c>
      <c r="BP327">
        <v>58000</v>
      </c>
      <c r="BQ327">
        <v>125000</v>
      </c>
      <c r="BR327">
        <v>234000</v>
      </c>
      <c r="BS327">
        <v>119000</v>
      </c>
      <c r="BT327">
        <v>118000</v>
      </c>
      <c r="BU327">
        <v>317000</v>
      </c>
      <c r="BV327">
        <v>140000</v>
      </c>
      <c r="BW327">
        <v>134000</v>
      </c>
      <c r="BX327" s="10">
        <v>227000</v>
      </c>
      <c r="BY327">
        <v>306000</v>
      </c>
      <c r="BZ327">
        <v>1123000</v>
      </c>
      <c r="CA327">
        <v>821000</v>
      </c>
      <c r="CB327">
        <v>732000</v>
      </c>
      <c r="CC327">
        <v>220000</v>
      </c>
      <c r="CD327">
        <v>439000</v>
      </c>
      <c r="CE327">
        <v>224000</v>
      </c>
    </row>
    <row r="328" spans="1:83" x14ac:dyDescent="0.35">
      <c r="A328" s="9" t="str">
        <f t="shared" si="5"/>
        <v>8928.051.57</v>
      </c>
      <c r="B328" s="52" t="e">
        <f>+IF(MATCH(A328,List!H$10:H$145,0),"Targeted")</f>
        <v>#N/A</v>
      </c>
      <c r="C328" s="65"/>
      <c r="D328" s="52"/>
      <c r="E328" s="16" t="s">
        <v>296</v>
      </c>
      <c r="F328" s="16" t="s">
        <v>297</v>
      </c>
      <c r="G328" s="16" t="s">
        <v>831</v>
      </c>
      <c r="H328" s="16" t="s">
        <v>832</v>
      </c>
      <c r="I328" s="16" t="s">
        <v>846</v>
      </c>
      <c r="J328" s="16" t="s">
        <v>847</v>
      </c>
      <c r="K328" s="17" t="s">
        <v>322</v>
      </c>
      <c r="L328" s="18" t="s">
        <v>301</v>
      </c>
      <c r="M328" s="195" t="s">
        <v>302</v>
      </c>
      <c r="N328" s="16" t="s">
        <v>303</v>
      </c>
      <c r="O328" s="17" t="s">
        <v>304</v>
      </c>
      <c r="P328" s="17" t="s">
        <v>305</v>
      </c>
      <c r="Q328" s="17" t="s">
        <v>306</v>
      </c>
      <c r="R328">
        <v>0</v>
      </c>
      <c r="S328">
        <v>0</v>
      </c>
      <c r="T328">
        <v>0</v>
      </c>
      <c r="U328">
        <v>0</v>
      </c>
      <c r="V328">
        <v>0</v>
      </c>
      <c r="W328">
        <v>0</v>
      </c>
      <c r="X328">
        <v>0</v>
      </c>
      <c r="Y328">
        <v>0</v>
      </c>
      <c r="Z328">
        <v>0</v>
      </c>
      <c r="AA328">
        <v>0</v>
      </c>
      <c r="AB328">
        <v>0</v>
      </c>
      <c r="AC328">
        <v>0</v>
      </c>
      <c r="AD328">
        <v>0</v>
      </c>
      <c r="AE328">
        <v>0</v>
      </c>
      <c r="AF328">
        <v>0</v>
      </c>
      <c r="AG328" s="19">
        <v>0</v>
      </c>
      <c r="AH328">
        <v>0</v>
      </c>
      <c r="AI328">
        <v>0</v>
      </c>
      <c r="AJ328">
        <v>0</v>
      </c>
      <c r="AK328">
        <v>0</v>
      </c>
      <c r="AL328">
        <v>0</v>
      </c>
      <c r="AM328">
        <v>0</v>
      </c>
      <c r="AN328">
        <v>0</v>
      </c>
      <c r="AO328">
        <v>53</v>
      </c>
      <c r="AP328">
        <v>-44</v>
      </c>
      <c r="AQ328">
        <v>2043</v>
      </c>
      <c r="AR328">
        <v>3234</v>
      </c>
      <c r="AS328">
        <v>449</v>
      </c>
      <c r="AT328">
        <v>405</v>
      </c>
      <c r="AU328">
        <v>118</v>
      </c>
      <c r="AV328">
        <v>171</v>
      </c>
      <c r="AW328">
        <v>442</v>
      </c>
      <c r="AX328">
        <v>1688</v>
      </c>
      <c r="AY328">
        <v>767</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s="10">
        <v>0</v>
      </c>
      <c r="BY328">
        <v>0</v>
      </c>
      <c r="BZ328">
        <v>0</v>
      </c>
      <c r="CA328">
        <v>0</v>
      </c>
      <c r="CB328">
        <v>0</v>
      </c>
      <c r="CC328">
        <v>0</v>
      </c>
      <c r="CD328">
        <v>0</v>
      </c>
      <c r="CE328">
        <v>0</v>
      </c>
    </row>
    <row r="329" spans="1:83" x14ac:dyDescent="0.35">
      <c r="A329" s="9" t="str">
        <f t="shared" si="5"/>
        <v>9971.051.21</v>
      </c>
      <c r="B329" s="52" t="e">
        <f>+IF(MATCH(A329,List!H$10:H$145,0),"Targeted")</f>
        <v>#N/A</v>
      </c>
      <c r="C329" s="65"/>
      <c r="D329" s="52"/>
      <c r="E329" s="16" t="s">
        <v>296</v>
      </c>
      <c r="F329" s="16" t="s">
        <v>297</v>
      </c>
      <c r="G329" s="16" t="s">
        <v>831</v>
      </c>
      <c r="H329" s="16" t="s">
        <v>832</v>
      </c>
      <c r="I329" s="16" t="s">
        <v>848</v>
      </c>
      <c r="J329" s="16" t="s">
        <v>849</v>
      </c>
      <c r="K329" s="17" t="s">
        <v>309</v>
      </c>
      <c r="L329" s="18" t="s">
        <v>301</v>
      </c>
      <c r="M329" s="195" t="s">
        <v>302</v>
      </c>
      <c r="N329" s="16" t="s">
        <v>303</v>
      </c>
      <c r="O329" s="17" t="s">
        <v>304</v>
      </c>
      <c r="P329" s="17" t="s">
        <v>305</v>
      </c>
      <c r="Q329" s="17" t="s">
        <v>306</v>
      </c>
      <c r="R329">
        <v>0</v>
      </c>
      <c r="S329">
        <v>0</v>
      </c>
      <c r="T329">
        <v>0</v>
      </c>
      <c r="U329">
        <v>0</v>
      </c>
      <c r="V329">
        <v>0</v>
      </c>
      <c r="W329">
        <v>0</v>
      </c>
      <c r="X329">
        <v>0</v>
      </c>
      <c r="Y329">
        <v>0</v>
      </c>
      <c r="Z329">
        <v>0</v>
      </c>
      <c r="AA329">
        <v>0</v>
      </c>
      <c r="AB329">
        <v>0</v>
      </c>
      <c r="AC329">
        <v>0</v>
      </c>
      <c r="AD329">
        <v>0</v>
      </c>
      <c r="AE329">
        <v>0</v>
      </c>
      <c r="AF329">
        <v>0</v>
      </c>
      <c r="AG329" s="19">
        <v>0</v>
      </c>
      <c r="AH329">
        <v>0</v>
      </c>
      <c r="AI329">
        <v>0</v>
      </c>
      <c r="AJ329">
        <v>0</v>
      </c>
      <c r="AK329">
        <v>0</v>
      </c>
      <c r="AL329">
        <v>0</v>
      </c>
      <c r="AM329">
        <v>0</v>
      </c>
      <c r="AN329">
        <v>0</v>
      </c>
      <c r="AO329">
        <v>11</v>
      </c>
      <c r="AP329">
        <v>117</v>
      </c>
      <c r="AQ329">
        <v>192</v>
      </c>
      <c r="AR329">
        <v>101</v>
      </c>
      <c r="AS329">
        <v>719</v>
      </c>
      <c r="AT329">
        <v>1901</v>
      </c>
      <c r="AU329">
        <v>161</v>
      </c>
      <c r="AV329">
        <v>424</v>
      </c>
      <c r="AW329">
        <v>382</v>
      </c>
      <c r="AX329">
        <v>198</v>
      </c>
      <c r="AY329">
        <v>165</v>
      </c>
      <c r="AZ329">
        <v>24000</v>
      </c>
      <c r="BA329">
        <v>24000</v>
      </c>
      <c r="BB329">
        <v>23000</v>
      </c>
      <c r="BC329">
        <v>31000</v>
      </c>
      <c r="BD329">
        <v>39000</v>
      </c>
      <c r="BE329">
        <v>41000</v>
      </c>
      <c r="BF329">
        <v>46000</v>
      </c>
      <c r="BG329">
        <v>48000</v>
      </c>
      <c r="BH329">
        <v>67000</v>
      </c>
      <c r="BI329">
        <v>38000</v>
      </c>
      <c r="BJ329">
        <v>42000</v>
      </c>
      <c r="BK329">
        <v>30000</v>
      </c>
      <c r="BL329">
        <v>27000</v>
      </c>
      <c r="BM329">
        <v>29000</v>
      </c>
      <c r="BN329">
        <v>35000</v>
      </c>
      <c r="BO329">
        <v>31000</v>
      </c>
      <c r="BP329">
        <v>38000</v>
      </c>
      <c r="BQ329">
        <v>29000</v>
      </c>
      <c r="BR329">
        <v>36000</v>
      </c>
      <c r="BS329">
        <v>40000</v>
      </c>
      <c r="BT329">
        <v>76000</v>
      </c>
      <c r="BU329">
        <v>51000</v>
      </c>
      <c r="BV329">
        <v>53000</v>
      </c>
      <c r="BW329">
        <v>60000</v>
      </c>
      <c r="BX329" s="10">
        <v>37000</v>
      </c>
      <c r="BY329">
        <v>40000</v>
      </c>
      <c r="BZ329">
        <v>36000</v>
      </c>
      <c r="CA329">
        <v>30000</v>
      </c>
      <c r="CB329">
        <v>22000</v>
      </c>
      <c r="CC329">
        <v>22000</v>
      </c>
      <c r="CD329">
        <v>22000</v>
      </c>
      <c r="CE329">
        <v>22000</v>
      </c>
    </row>
    <row r="330" spans="1:83" x14ac:dyDescent="0.35">
      <c r="A330" s="9" t="str">
        <f t="shared" si="5"/>
        <v>9972.051.17</v>
      </c>
      <c r="B330" s="52" t="e">
        <f>+IF(MATCH(A330,List!H$10:H$145,0),"Targeted")</f>
        <v>#N/A</v>
      </c>
      <c r="C330" s="65"/>
      <c r="D330" s="52"/>
      <c r="E330" s="16" t="s">
        <v>296</v>
      </c>
      <c r="F330" s="16" t="s">
        <v>297</v>
      </c>
      <c r="G330" s="16" t="s">
        <v>831</v>
      </c>
      <c r="H330" s="16" t="s">
        <v>832</v>
      </c>
      <c r="I330" s="16" t="s">
        <v>850</v>
      </c>
      <c r="J330" s="16" t="s">
        <v>851</v>
      </c>
      <c r="K330" s="17" t="s">
        <v>317</v>
      </c>
      <c r="L330" s="18" t="s">
        <v>301</v>
      </c>
      <c r="M330" s="195" t="s">
        <v>302</v>
      </c>
      <c r="N330" s="16" t="s">
        <v>303</v>
      </c>
      <c r="O330" s="17" t="s">
        <v>304</v>
      </c>
      <c r="P330" s="17" t="s">
        <v>305</v>
      </c>
      <c r="Q330" s="17" t="s">
        <v>306</v>
      </c>
      <c r="R330">
        <v>0</v>
      </c>
      <c r="S330">
        <v>0</v>
      </c>
      <c r="T330">
        <v>0</v>
      </c>
      <c r="U330">
        <v>0</v>
      </c>
      <c r="V330">
        <v>0</v>
      </c>
      <c r="W330">
        <v>0</v>
      </c>
      <c r="X330">
        <v>0</v>
      </c>
      <c r="Y330">
        <v>0</v>
      </c>
      <c r="Z330">
        <v>0</v>
      </c>
      <c r="AA330">
        <v>0</v>
      </c>
      <c r="AB330">
        <v>0</v>
      </c>
      <c r="AC330">
        <v>0</v>
      </c>
      <c r="AD330">
        <v>0</v>
      </c>
      <c r="AE330">
        <v>0</v>
      </c>
      <c r="AF330">
        <v>0</v>
      </c>
      <c r="AG330" s="19">
        <v>0</v>
      </c>
      <c r="AH330">
        <v>0</v>
      </c>
      <c r="AI330">
        <v>0</v>
      </c>
      <c r="AJ330">
        <v>0</v>
      </c>
      <c r="AK330">
        <v>0</v>
      </c>
      <c r="AL330">
        <v>0</v>
      </c>
      <c r="AM330">
        <v>0</v>
      </c>
      <c r="AN330">
        <v>0</v>
      </c>
      <c r="AO330">
        <v>23655</v>
      </c>
      <c r="AP330">
        <v>23032</v>
      </c>
      <c r="AQ330">
        <v>23969</v>
      </c>
      <c r="AR330">
        <v>24657</v>
      </c>
      <c r="AS330">
        <v>24250</v>
      </c>
      <c r="AT330">
        <v>31612</v>
      </c>
      <c r="AU330">
        <v>34401</v>
      </c>
      <c r="AV330">
        <v>35049</v>
      </c>
      <c r="AW330">
        <v>26325</v>
      </c>
      <c r="AX330">
        <v>23901</v>
      </c>
      <c r="AY330">
        <v>17947</v>
      </c>
      <c r="AZ330">
        <v>0</v>
      </c>
      <c r="BA330">
        <v>0</v>
      </c>
      <c r="BB330">
        <v>0</v>
      </c>
      <c r="BC330">
        <v>0</v>
      </c>
      <c r="BD330">
        <v>0</v>
      </c>
      <c r="BE330">
        <v>0</v>
      </c>
      <c r="BF330">
        <v>0</v>
      </c>
      <c r="BG330">
        <v>0</v>
      </c>
      <c r="BH330">
        <v>0</v>
      </c>
      <c r="BI330">
        <v>0</v>
      </c>
      <c r="BJ330">
        <v>0</v>
      </c>
      <c r="BK330">
        <v>0</v>
      </c>
      <c r="BL330">
        <v>0</v>
      </c>
      <c r="BM330">
        <v>0</v>
      </c>
      <c r="BN330">
        <v>0</v>
      </c>
      <c r="BO330">
        <v>0</v>
      </c>
      <c r="BP330">
        <v>0</v>
      </c>
      <c r="BQ330">
        <v>0</v>
      </c>
      <c r="BR330">
        <v>0</v>
      </c>
      <c r="BS330">
        <v>0</v>
      </c>
      <c r="BT330">
        <v>0</v>
      </c>
      <c r="BU330">
        <v>0</v>
      </c>
      <c r="BV330">
        <v>0</v>
      </c>
      <c r="BW330">
        <v>0</v>
      </c>
      <c r="BX330" s="10">
        <v>0</v>
      </c>
      <c r="BY330">
        <v>0</v>
      </c>
      <c r="BZ330">
        <v>0</v>
      </c>
      <c r="CA330">
        <v>0</v>
      </c>
      <c r="CB330">
        <v>0</v>
      </c>
      <c r="CC330">
        <v>0</v>
      </c>
      <c r="CD330">
        <v>0</v>
      </c>
      <c r="CE330">
        <v>0</v>
      </c>
    </row>
    <row r="331" spans="1:83" x14ac:dyDescent="0.35">
      <c r="A331" s="9" t="str">
        <f t="shared" si="5"/>
        <v>9981.051.97</v>
      </c>
      <c r="B331" s="52" t="e">
        <f>+IF(MATCH(A331,List!H$10:H$145,0),"Targeted")</f>
        <v>#N/A</v>
      </c>
      <c r="C331" s="65"/>
      <c r="D331" s="52"/>
      <c r="E331" s="16" t="s">
        <v>296</v>
      </c>
      <c r="F331" s="16" t="s">
        <v>297</v>
      </c>
      <c r="G331" s="16" t="s">
        <v>831</v>
      </c>
      <c r="H331" s="16" t="s">
        <v>832</v>
      </c>
      <c r="I331" s="16" t="s">
        <v>852</v>
      </c>
      <c r="J331" s="16" t="s">
        <v>853</v>
      </c>
      <c r="K331" s="17" t="s">
        <v>314</v>
      </c>
      <c r="L331" s="18" t="s">
        <v>301</v>
      </c>
      <c r="M331" s="195" t="s">
        <v>302</v>
      </c>
      <c r="N331" s="16" t="s">
        <v>303</v>
      </c>
      <c r="O331" s="17" t="s">
        <v>304</v>
      </c>
      <c r="P331" s="17" t="s">
        <v>305</v>
      </c>
      <c r="Q331" s="17" t="s">
        <v>306</v>
      </c>
      <c r="R331">
        <v>0</v>
      </c>
      <c r="S331">
        <v>0</v>
      </c>
      <c r="T331">
        <v>0</v>
      </c>
      <c r="U331">
        <v>0</v>
      </c>
      <c r="V331">
        <v>0</v>
      </c>
      <c r="W331">
        <v>0</v>
      </c>
      <c r="X331">
        <v>0</v>
      </c>
      <c r="Y331">
        <v>0</v>
      </c>
      <c r="Z331">
        <v>0</v>
      </c>
      <c r="AA331">
        <v>0</v>
      </c>
      <c r="AB331">
        <v>0</v>
      </c>
      <c r="AC331">
        <v>0</v>
      </c>
      <c r="AD331">
        <v>0</v>
      </c>
      <c r="AE331">
        <v>0</v>
      </c>
      <c r="AF331">
        <v>0</v>
      </c>
      <c r="AG331" s="19">
        <v>0</v>
      </c>
      <c r="AH331">
        <v>0</v>
      </c>
      <c r="AI331">
        <v>0</v>
      </c>
      <c r="AJ331">
        <v>0</v>
      </c>
      <c r="AK331">
        <v>0</v>
      </c>
      <c r="AL331">
        <v>0</v>
      </c>
      <c r="AM331">
        <v>0</v>
      </c>
      <c r="AN331">
        <v>0</v>
      </c>
      <c r="AO331">
        <v>-62496</v>
      </c>
      <c r="AP331">
        <v>-33025</v>
      </c>
      <c r="AQ331">
        <v>27641</v>
      </c>
      <c r="AR331">
        <v>-2165</v>
      </c>
      <c r="AS331">
        <v>16722</v>
      </c>
      <c r="AT331">
        <v>-1196</v>
      </c>
      <c r="AU331">
        <v>-25631</v>
      </c>
      <c r="AV331">
        <v>-58128</v>
      </c>
      <c r="AW331">
        <v>-1672</v>
      </c>
      <c r="AX331">
        <v>3158</v>
      </c>
      <c r="AY331">
        <v>1361</v>
      </c>
      <c r="AZ331">
        <v>0</v>
      </c>
      <c r="BA331">
        <v>0</v>
      </c>
      <c r="BB331">
        <v>1000</v>
      </c>
      <c r="BC331">
        <v>0</v>
      </c>
      <c r="BD331">
        <v>0</v>
      </c>
      <c r="BE331">
        <v>0</v>
      </c>
      <c r="BF331">
        <v>0</v>
      </c>
      <c r="BG331">
        <v>-2000</v>
      </c>
      <c r="BH331">
        <v>2000</v>
      </c>
      <c r="BI331">
        <v>-6000</v>
      </c>
      <c r="BJ331">
        <v>5000</v>
      </c>
      <c r="BK331">
        <v>0</v>
      </c>
      <c r="BL331">
        <v>-3000</v>
      </c>
      <c r="BM331">
        <v>0</v>
      </c>
      <c r="BN331">
        <v>4000</v>
      </c>
      <c r="BO331">
        <v>0</v>
      </c>
      <c r="BP331">
        <v>0</v>
      </c>
      <c r="BQ331">
        <v>0</v>
      </c>
      <c r="BR331">
        <v>0</v>
      </c>
      <c r="BS331">
        <v>0</v>
      </c>
      <c r="BT331">
        <v>0</v>
      </c>
      <c r="BU331">
        <v>0</v>
      </c>
      <c r="BV331">
        <v>0</v>
      </c>
      <c r="BW331">
        <v>0</v>
      </c>
      <c r="BX331" s="10">
        <v>0</v>
      </c>
      <c r="BY331">
        <v>0</v>
      </c>
      <c r="BZ331">
        <v>0</v>
      </c>
      <c r="CA331">
        <v>0</v>
      </c>
      <c r="CB331">
        <v>0</v>
      </c>
      <c r="CC331">
        <v>0</v>
      </c>
      <c r="CD331">
        <v>0</v>
      </c>
      <c r="CE331">
        <v>0</v>
      </c>
    </row>
    <row r="332" spans="1:83" x14ac:dyDescent="0.35">
      <c r="A332" s="9" t="str">
        <f t="shared" si="5"/>
        <v>0112.051.70</v>
      </c>
      <c r="B332" s="52" t="e">
        <f>+IF(MATCH(A332,List!H$10:H$145,0),"Targeted")</f>
        <v>#N/A</v>
      </c>
      <c r="C332" s="65"/>
      <c r="D332" s="52"/>
      <c r="E332" s="16" t="s">
        <v>854</v>
      </c>
      <c r="F332" s="16" t="s">
        <v>855</v>
      </c>
      <c r="G332" s="16" t="s">
        <v>628</v>
      </c>
      <c r="H332" s="16" t="s">
        <v>856</v>
      </c>
      <c r="I332" s="16" t="s">
        <v>857</v>
      </c>
      <c r="J332" s="16" t="s">
        <v>858</v>
      </c>
      <c r="K332" s="17" t="s">
        <v>151</v>
      </c>
      <c r="L332" s="18" t="s">
        <v>301</v>
      </c>
      <c r="M332" s="195" t="s">
        <v>302</v>
      </c>
      <c r="N332" s="16" t="s">
        <v>303</v>
      </c>
      <c r="O332" s="17" t="s">
        <v>346</v>
      </c>
      <c r="P332" s="17" t="s">
        <v>305</v>
      </c>
      <c r="Q332" s="17" t="s">
        <v>306</v>
      </c>
      <c r="R332">
        <v>0</v>
      </c>
      <c r="S332">
        <v>0</v>
      </c>
      <c r="T332">
        <v>0</v>
      </c>
      <c r="U332">
        <v>0</v>
      </c>
      <c r="V332">
        <v>0</v>
      </c>
      <c r="W332">
        <v>0</v>
      </c>
      <c r="X332">
        <v>0</v>
      </c>
      <c r="Y332">
        <v>0</v>
      </c>
      <c r="Z332">
        <v>0</v>
      </c>
      <c r="AA332">
        <v>0</v>
      </c>
      <c r="AB332">
        <v>0</v>
      </c>
      <c r="AC332">
        <v>0</v>
      </c>
      <c r="AD332">
        <v>0</v>
      </c>
      <c r="AE332">
        <v>0</v>
      </c>
      <c r="AF332">
        <v>0</v>
      </c>
      <c r="AG332" s="19">
        <v>0</v>
      </c>
      <c r="AH332">
        <v>0</v>
      </c>
      <c r="AI332">
        <v>0</v>
      </c>
      <c r="AJ332">
        <v>0</v>
      </c>
      <c r="AK332">
        <v>0</v>
      </c>
      <c r="AL332">
        <v>0</v>
      </c>
      <c r="AM332">
        <v>0</v>
      </c>
      <c r="AN332">
        <v>0</v>
      </c>
      <c r="AO332">
        <v>0</v>
      </c>
      <c r="AP332">
        <v>0</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BX332">
        <v>0</v>
      </c>
      <c r="BY332">
        <v>0</v>
      </c>
      <c r="BZ332">
        <v>0</v>
      </c>
      <c r="CA332">
        <v>6000</v>
      </c>
      <c r="CB332">
        <v>8000</v>
      </c>
      <c r="CC332">
        <v>9000</v>
      </c>
      <c r="CD332">
        <v>10000</v>
      </c>
      <c r="CE332">
        <v>10000</v>
      </c>
    </row>
    <row r="333" spans="1:83" x14ac:dyDescent="0.35">
      <c r="A333" s="9" t="str">
        <f t="shared" si="5"/>
        <v>9001.051.94</v>
      </c>
      <c r="B333" s="52" t="e">
        <f>+IF(MATCH(A333,List!H$10:H$145,0),"Targeted")</f>
        <v>#N/A</v>
      </c>
      <c r="C333" s="65"/>
      <c r="D333" s="52"/>
      <c r="E333" s="16" t="s">
        <v>859</v>
      </c>
      <c r="F333" s="16" t="s">
        <v>827</v>
      </c>
      <c r="G333" s="16" t="s">
        <v>469</v>
      </c>
      <c r="H333" s="16" t="s">
        <v>827</v>
      </c>
      <c r="I333" s="16" t="s">
        <v>860</v>
      </c>
      <c r="J333" s="16" t="s">
        <v>861</v>
      </c>
      <c r="K333" s="17" t="s">
        <v>862</v>
      </c>
      <c r="L333" s="18" t="s">
        <v>301</v>
      </c>
      <c r="M333" s="195" t="s">
        <v>302</v>
      </c>
      <c r="N333" s="16" t="s">
        <v>303</v>
      </c>
      <c r="O333" s="17" t="s">
        <v>346</v>
      </c>
      <c r="P333" s="17" t="s">
        <v>305</v>
      </c>
      <c r="Q333" s="17" t="s">
        <v>306</v>
      </c>
      <c r="R333">
        <v>0</v>
      </c>
      <c r="S333">
        <v>0</v>
      </c>
      <c r="T333">
        <v>0</v>
      </c>
      <c r="U333">
        <v>0</v>
      </c>
      <c r="V333">
        <v>0</v>
      </c>
      <c r="W333">
        <v>0</v>
      </c>
      <c r="X333">
        <v>0</v>
      </c>
      <c r="Y333">
        <v>0</v>
      </c>
      <c r="Z333">
        <v>0</v>
      </c>
      <c r="AA333">
        <v>0</v>
      </c>
      <c r="AB333">
        <v>0</v>
      </c>
      <c r="AC333">
        <v>0</v>
      </c>
      <c r="AD333">
        <v>0</v>
      </c>
      <c r="AE333">
        <v>0</v>
      </c>
      <c r="AF333">
        <v>0</v>
      </c>
      <c r="AG333" s="19">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BX333">
        <v>0</v>
      </c>
      <c r="BY333">
        <v>0</v>
      </c>
      <c r="BZ333">
        <v>0</v>
      </c>
      <c r="CA333">
        <v>0</v>
      </c>
      <c r="CB333">
        <v>-222000</v>
      </c>
      <c r="CC333">
        <v>-318000</v>
      </c>
      <c r="CD333">
        <v>-361000</v>
      </c>
      <c r="CE333">
        <v>-384000</v>
      </c>
    </row>
    <row r="334" spans="1:83" x14ac:dyDescent="0.35">
      <c r="A334" s="9" t="str">
        <f t="shared" si="5"/>
        <v>0943.053.75</v>
      </c>
      <c r="B334" s="52" t="e">
        <f>+IF(MATCH(A334,List!H$10:H$145,0),"Targeted")</f>
        <v>#N/A</v>
      </c>
      <c r="C334" s="65"/>
      <c r="D334" s="52"/>
      <c r="E334" s="16" t="s">
        <v>863</v>
      </c>
      <c r="F334" s="16" t="s">
        <v>864</v>
      </c>
      <c r="G334" s="16" t="s">
        <v>63</v>
      </c>
      <c r="H334" s="16" t="s">
        <v>865</v>
      </c>
      <c r="I334" s="16" t="s">
        <v>866</v>
      </c>
      <c r="J334" s="16" t="s">
        <v>867</v>
      </c>
      <c r="K334" s="17" t="s">
        <v>40</v>
      </c>
      <c r="L334" s="18" t="s">
        <v>301</v>
      </c>
      <c r="M334" s="195" t="s">
        <v>868</v>
      </c>
      <c r="N334" s="16" t="s">
        <v>869</v>
      </c>
      <c r="O334" s="17" t="s">
        <v>304</v>
      </c>
      <c r="P334" s="17" t="s">
        <v>305</v>
      </c>
      <c r="Q334" s="17" t="s">
        <v>306</v>
      </c>
      <c r="R334">
        <v>0</v>
      </c>
      <c r="S334">
        <v>0</v>
      </c>
      <c r="T334">
        <v>0</v>
      </c>
      <c r="U334">
        <v>0</v>
      </c>
      <c r="V334">
        <v>0</v>
      </c>
      <c r="W334">
        <v>0</v>
      </c>
      <c r="X334">
        <v>0</v>
      </c>
      <c r="Y334">
        <v>0</v>
      </c>
      <c r="Z334">
        <v>0</v>
      </c>
      <c r="AA334">
        <v>0</v>
      </c>
      <c r="AB334">
        <v>0</v>
      </c>
      <c r="AC334">
        <v>0</v>
      </c>
      <c r="AD334">
        <v>0</v>
      </c>
      <c r="AE334">
        <v>0</v>
      </c>
      <c r="AF334">
        <v>0</v>
      </c>
      <c r="AG334" s="19">
        <v>0</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BL334">
        <v>0</v>
      </c>
      <c r="BM334">
        <v>0</v>
      </c>
      <c r="BN334">
        <v>38000</v>
      </c>
      <c r="BO334">
        <v>58000</v>
      </c>
      <c r="BP334">
        <v>208000</v>
      </c>
      <c r="BQ334">
        <v>40000</v>
      </c>
      <c r="BR334">
        <v>53000</v>
      </c>
      <c r="BS334">
        <v>47000</v>
      </c>
      <c r="BT334">
        <v>47000</v>
      </c>
      <c r="BU334">
        <v>49000</v>
      </c>
      <c r="BV334">
        <v>54000</v>
      </c>
      <c r="BW334">
        <v>51000</v>
      </c>
      <c r="BX334" s="10">
        <v>47000</v>
      </c>
      <c r="BY334">
        <v>49000</v>
      </c>
      <c r="BZ334">
        <v>50000</v>
      </c>
      <c r="CA334">
        <v>51000</v>
      </c>
      <c r="CB334">
        <v>51000</v>
      </c>
      <c r="CC334">
        <v>51000</v>
      </c>
      <c r="CD334">
        <v>51000</v>
      </c>
      <c r="CE334">
        <v>51000</v>
      </c>
    </row>
    <row r="335" spans="1:83" x14ac:dyDescent="0.35">
      <c r="A335" s="9" t="str">
        <f t="shared" si="5"/>
        <v>1523.053.16</v>
      </c>
      <c r="B335" s="52" t="e">
        <f>+IF(MATCH(A335,List!H$10:H$145,0),"Targeted")</f>
        <v>#N/A</v>
      </c>
      <c r="C335" s="65"/>
      <c r="D335" s="52"/>
      <c r="E335" s="16" t="s">
        <v>870</v>
      </c>
      <c r="F335" s="16" t="s">
        <v>871</v>
      </c>
      <c r="G335" s="16" t="s">
        <v>628</v>
      </c>
      <c r="H335" s="16" t="s">
        <v>872</v>
      </c>
      <c r="I335" s="16" t="s">
        <v>873</v>
      </c>
      <c r="J335" s="16" t="s">
        <v>874</v>
      </c>
      <c r="K335" s="17" t="s">
        <v>31</v>
      </c>
      <c r="L335" s="18" t="s">
        <v>301</v>
      </c>
      <c r="M335" s="195" t="s">
        <v>868</v>
      </c>
      <c r="N335" s="16" t="s">
        <v>869</v>
      </c>
      <c r="O335" s="17" t="s">
        <v>304</v>
      </c>
      <c r="P335" s="17" t="s">
        <v>305</v>
      </c>
      <c r="Q335" s="17" t="s">
        <v>306</v>
      </c>
      <c r="R335">
        <v>0</v>
      </c>
      <c r="S335">
        <v>0</v>
      </c>
      <c r="T335">
        <v>0</v>
      </c>
      <c r="U335">
        <v>0</v>
      </c>
      <c r="V335">
        <v>0</v>
      </c>
      <c r="W335">
        <v>0</v>
      </c>
      <c r="X335">
        <v>0</v>
      </c>
      <c r="Y335">
        <v>0</v>
      </c>
      <c r="Z335">
        <v>0</v>
      </c>
      <c r="AA335">
        <v>0</v>
      </c>
      <c r="AB335">
        <v>0</v>
      </c>
      <c r="AC335">
        <v>0</v>
      </c>
      <c r="AD335">
        <v>0</v>
      </c>
      <c r="AE335">
        <v>0</v>
      </c>
      <c r="AF335">
        <v>0</v>
      </c>
      <c r="AG335" s="19">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0</v>
      </c>
      <c r="BB335">
        <v>0</v>
      </c>
      <c r="BC335">
        <v>0</v>
      </c>
      <c r="BD335">
        <v>0</v>
      </c>
      <c r="BE335">
        <v>0</v>
      </c>
      <c r="BF335">
        <v>0</v>
      </c>
      <c r="BG335">
        <v>347000</v>
      </c>
      <c r="BH335">
        <v>321000</v>
      </c>
      <c r="BI335">
        <v>274000</v>
      </c>
      <c r="BJ335">
        <v>615000</v>
      </c>
      <c r="BK335">
        <v>863000</v>
      </c>
      <c r="BL335">
        <v>954000</v>
      </c>
      <c r="BM335">
        <v>1068000</v>
      </c>
      <c r="BN335">
        <v>1035000</v>
      </c>
      <c r="BO335">
        <v>1074000</v>
      </c>
      <c r="BP335">
        <v>1249000</v>
      </c>
      <c r="BQ335">
        <v>1163000</v>
      </c>
      <c r="BR335">
        <v>1245000</v>
      </c>
      <c r="BS335">
        <v>1052000</v>
      </c>
      <c r="BT335">
        <v>1010000</v>
      </c>
      <c r="BU335">
        <v>1100000</v>
      </c>
      <c r="BV335">
        <v>1244000</v>
      </c>
      <c r="BW335">
        <v>1359000</v>
      </c>
      <c r="BX335" s="10">
        <v>1436000</v>
      </c>
      <c r="BY335">
        <v>1579000</v>
      </c>
      <c r="BZ335">
        <v>1719000</v>
      </c>
      <c r="CA335">
        <v>1766000</v>
      </c>
      <c r="CB335">
        <v>1811000</v>
      </c>
      <c r="CC335">
        <v>1847000</v>
      </c>
      <c r="CD335">
        <v>1868000</v>
      </c>
      <c r="CE335">
        <v>1879000</v>
      </c>
    </row>
    <row r="336" spans="1:83" x14ac:dyDescent="0.35">
      <c r="A336" s="9" t="str">
        <f t="shared" si="5"/>
        <v>1524.053.16</v>
      </c>
      <c r="B336" s="52" t="e">
        <f>+IF(MATCH(A336,List!H$10:H$145,0),"Targeted")</f>
        <v>#N/A</v>
      </c>
      <c r="C336" s="65"/>
      <c r="D336" s="52"/>
      <c r="E336" s="16" t="s">
        <v>870</v>
      </c>
      <c r="F336" s="16" t="s">
        <v>871</v>
      </c>
      <c r="G336" s="16" t="s">
        <v>628</v>
      </c>
      <c r="H336" s="16" t="s">
        <v>872</v>
      </c>
      <c r="I336" s="16" t="s">
        <v>875</v>
      </c>
      <c r="J336" s="16" t="s">
        <v>876</v>
      </c>
      <c r="K336" s="17" t="s">
        <v>31</v>
      </c>
      <c r="L336" s="18" t="s">
        <v>301</v>
      </c>
      <c r="M336" s="195" t="s">
        <v>868</v>
      </c>
      <c r="N336" s="16" t="s">
        <v>869</v>
      </c>
      <c r="O336" s="17" t="s">
        <v>304</v>
      </c>
      <c r="P336" s="17" t="s">
        <v>305</v>
      </c>
      <c r="Q336" s="17" t="s">
        <v>306</v>
      </c>
      <c r="R336">
        <v>0</v>
      </c>
      <c r="S336">
        <v>0</v>
      </c>
      <c r="T336">
        <v>0</v>
      </c>
      <c r="U336">
        <v>0</v>
      </c>
      <c r="V336">
        <v>0</v>
      </c>
      <c r="W336">
        <v>0</v>
      </c>
      <c r="X336">
        <v>0</v>
      </c>
      <c r="Y336">
        <v>0</v>
      </c>
      <c r="Z336">
        <v>0</v>
      </c>
      <c r="AA336">
        <v>0</v>
      </c>
      <c r="AB336">
        <v>0</v>
      </c>
      <c r="AC336">
        <v>0</v>
      </c>
      <c r="AD336">
        <v>0</v>
      </c>
      <c r="AE336">
        <v>0</v>
      </c>
      <c r="AF336">
        <v>0</v>
      </c>
      <c r="AG336" s="19">
        <v>0</v>
      </c>
      <c r="AH336">
        <v>0</v>
      </c>
      <c r="AI336">
        <v>0</v>
      </c>
      <c r="AJ336">
        <v>0</v>
      </c>
      <c r="AK336">
        <v>0</v>
      </c>
      <c r="AL336">
        <v>0</v>
      </c>
      <c r="AM336">
        <v>0</v>
      </c>
      <c r="AN336">
        <v>0</v>
      </c>
      <c r="AO336">
        <v>0</v>
      </c>
      <c r="AP336">
        <v>0</v>
      </c>
      <c r="AQ336">
        <v>0</v>
      </c>
      <c r="AR336">
        <v>0</v>
      </c>
      <c r="AS336">
        <v>0</v>
      </c>
      <c r="AT336">
        <v>0</v>
      </c>
      <c r="AU336">
        <v>0</v>
      </c>
      <c r="AV336">
        <v>0</v>
      </c>
      <c r="AW336">
        <v>0</v>
      </c>
      <c r="AX336">
        <v>0</v>
      </c>
      <c r="AY336">
        <v>0</v>
      </c>
      <c r="AZ336">
        <v>0</v>
      </c>
      <c r="BA336">
        <v>0</v>
      </c>
      <c r="BB336">
        <v>0</v>
      </c>
      <c r="BC336">
        <v>0</v>
      </c>
      <c r="BD336">
        <v>0</v>
      </c>
      <c r="BE336">
        <v>0</v>
      </c>
      <c r="BF336">
        <v>6000</v>
      </c>
      <c r="BG336">
        <v>34000</v>
      </c>
      <c r="BH336">
        <v>61000</v>
      </c>
      <c r="BI336">
        <v>106000</v>
      </c>
      <c r="BJ336">
        <v>121000</v>
      </c>
      <c r="BK336">
        <v>154000</v>
      </c>
      <c r="BL336">
        <v>183000</v>
      </c>
      <c r="BM336">
        <v>176000</v>
      </c>
      <c r="BN336">
        <v>133000</v>
      </c>
      <c r="BO336">
        <v>116000</v>
      </c>
      <c r="BP336">
        <v>127000</v>
      </c>
      <c r="BQ336">
        <v>113000</v>
      </c>
      <c r="BR336">
        <v>124000</v>
      </c>
      <c r="BS336">
        <v>116000</v>
      </c>
      <c r="BT336">
        <v>117000</v>
      </c>
      <c r="BU336">
        <v>128000</v>
      </c>
      <c r="BV336">
        <v>125000</v>
      </c>
      <c r="BW336">
        <v>117000</v>
      </c>
      <c r="BX336" s="10">
        <v>128000</v>
      </c>
      <c r="BY336">
        <v>127000</v>
      </c>
      <c r="BZ336">
        <v>133000</v>
      </c>
      <c r="CA336">
        <v>135000</v>
      </c>
      <c r="CB336">
        <v>137000</v>
      </c>
      <c r="CC336">
        <v>141000</v>
      </c>
      <c r="CD336">
        <v>144000</v>
      </c>
      <c r="CE336">
        <v>148000</v>
      </c>
    </row>
    <row r="337" spans="1:83" x14ac:dyDescent="0.35">
      <c r="A337" s="9" t="str">
        <f t="shared" si="5"/>
        <v>223200.053.89</v>
      </c>
      <c r="B337" s="52" t="e">
        <f>+IF(MATCH(A337,List!H$10:H$145,0),"Targeted")</f>
        <v>#N/A</v>
      </c>
      <c r="C337" s="65"/>
      <c r="D337" s="52"/>
      <c r="E337" s="16" t="s">
        <v>877</v>
      </c>
      <c r="F337" s="16" t="s">
        <v>878</v>
      </c>
      <c r="G337" s="16" t="s">
        <v>298</v>
      </c>
      <c r="H337" s="16" t="s">
        <v>878</v>
      </c>
      <c r="I337" s="16" t="s">
        <v>879</v>
      </c>
      <c r="J337" s="16" t="s">
        <v>880</v>
      </c>
      <c r="K337" s="17" t="s">
        <v>881</v>
      </c>
      <c r="L337" s="18" t="s">
        <v>301</v>
      </c>
      <c r="M337" s="195" t="s">
        <v>868</v>
      </c>
      <c r="N337" s="16" t="s">
        <v>869</v>
      </c>
      <c r="O337" s="17" t="s">
        <v>304</v>
      </c>
      <c r="P337" s="17" t="s">
        <v>305</v>
      </c>
      <c r="Q337" s="17" t="s">
        <v>306</v>
      </c>
      <c r="R337">
        <v>0</v>
      </c>
      <c r="S337">
        <v>0</v>
      </c>
      <c r="T337">
        <v>0</v>
      </c>
      <c r="U337">
        <v>0</v>
      </c>
      <c r="V337">
        <v>0</v>
      </c>
      <c r="W337">
        <v>0</v>
      </c>
      <c r="X337">
        <v>0</v>
      </c>
      <c r="Y337">
        <v>0</v>
      </c>
      <c r="Z337">
        <v>0</v>
      </c>
      <c r="AA337">
        <v>0</v>
      </c>
      <c r="AB337">
        <v>0</v>
      </c>
      <c r="AC337">
        <v>0</v>
      </c>
      <c r="AD337">
        <v>0</v>
      </c>
      <c r="AE337">
        <v>0</v>
      </c>
      <c r="AF337">
        <v>0</v>
      </c>
      <c r="AG337" s="19">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-5000</v>
      </c>
      <c r="BB337">
        <v>-26000</v>
      </c>
      <c r="BC337">
        <v>-1000</v>
      </c>
      <c r="BD337">
        <v>0</v>
      </c>
      <c r="BE337">
        <v>0</v>
      </c>
      <c r="BF337">
        <v>-1000</v>
      </c>
      <c r="BG337">
        <v>0</v>
      </c>
      <c r="BH337">
        <v>0</v>
      </c>
      <c r="BI337">
        <v>0</v>
      </c>
      <c r="BJ337">
        <v>0</v>
      </c>
      <c r="BK337">
        <v>0</v>
      </c>
      <c r="BL337">
        <v>0</v>
      </c>
      <c r="BM337">
        <v>0</v>
      </c>
      <c r="BN337">
        <v>0</v>
      </c>
      <c r="BO337">
        <v>0</v>
      </c>
      <c r="BP337">
        <v>0</v>
      </c>
      <c r="BQ337">
        <v>0</v>
      </c>
      <c r="BR337">
        <v>0</v>
      </c>
      <c r="BS337">
        <v>0</v>
      </c>
      <c r="BT337">
        <v>0</v>
      </c>
      <c r="BU337">
        <v>0</v>
      </c>
      <c r="BV337">
        <v>0</v>
      </c>
      <c r="BW337">
        <v>0</v>
      </c>
      <c r="BX337" s="10">
        <v>0</v>
      </c>
      <c r="BY337">
        <v>0</v>
      </c>
      <c r="BZ337">
        <v>0</v>
      </c>
      <c r="CA337">
        <v>0</v>
      </c>
      <c r="CB337">
        <v>0</v>
      </c>
      <c r="CC337">
        <v>0</v>
      </c>
      <c r="CD337">
        <v>0</v>
      </c>
      <c r="CE337">
        <v>0</v>
      </c>
    </row>
    <row r="338" spans="1:83" x14ac:dyDescent="0.35">
      <c r="A338" s="9" t="str">
        <f t="shared" si="5"/>
        <v>552010.053.89</v>
      </c>
      <c r="B338" s="52" t="e">
        <f>+IF(MATCH(A338,List!H$10:H$145,0),"Targeted")</f>
        <v>#N/A</v>
      </c>
      <c r="C338" s="65"/>
      <c r="D338" s="52"/>
      <c r="E338" s="16" t="s">
        <v>877</v>
      </c>
      <c r="F338" s="16" t="s">
        <v>878</v>
      </c>
      <c r="G338" s="16" t="s">
        <v>298</v>
      </c>
      <c r="H338" s="16" t="s">
        <v>878</v>
      </c>
      <c r="I338" s="16" t="s">
        <v>882</v>
      </c>
      <c r="J338" s="16" t="s">
        <v>883</v>
      </c>
      <c r="K338" s="17" t="s">
        <v>881</v>
      </c>
      <c r="L338" s="18" t="s">
        <v>301</v>
      </c>
      <c r="M338" s="195" t="s">
        <v>868</v>
      </c>
      <c r="N338" s="16" t="s">
        <v>869</v>
      </c>
      <c r="O338" s="17" t="s">
        <v>304</v>
      </c>
      <c r="P338" s="17" t="s">
        <v>305</v>
      </c>
      <c r="Q338" s="17" t="s">
        <v>306</v>
      </c>
      <c r="R338">
        <v>0</v>
      </c>
      <c r="S338">
        <v>0</v>
      </c>
      <c r="T338">
        <v>0</v>
      </c>
      <c r="U338">
        <v>0</v>
      </c>
      <c r="V338">
        <v>0</v>
      </c>
      <c r="W338">
        <v>0</v>
      </c>
      <c r="X338">
        <v>0</v>
      </c>
      <c r="Y338">
        <v>0</v>
      </c>
      <c r="Z338">
        <v>0</v>
      </c>
      <c r="AA338">
        <v>0</v>
      </c>
      <c r="AB338">
        <v>0</v>
      </c>
      <c r="AC338">
        <v>0</v>
      </c>
      <c r="AD338">
        <v>0</v>
      </c>
      <c r="AE338">
        <v>0</v>
      </c>
      <c r="AF338">
        <v>0</v>
      </c>
      <c r="AG338" s="19">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v>-10000</v>
      </c>
      <c r="BK338">
        <v>0</v>
      </c>
      <c r="BL338">
        <v>0</v>
      </c>
      <c r="BM338">
        <v>0</v>
      </c>
      <c r="BN338">
        <v>0</v>
      </c>
      <c r="BO338">
        <v>0</v>
      </c>
      <c r="BP338">
        <v>0</v>
      </c>
      <c r="BQ338">
        <v>0</v>
      </c>
      <c r="BR338">
        <v>0</v>
      </c>
      <c r="BS338">
        <v>0</v>
      </c>
      <c r="BT338">
        <v>0</v>
      </c>
      <c r="BU338">
        <v>0</v>
      </c>
      <c r="BV338">
        <v>0</v>
      </c>
      <c r="BW338">
        <v>0</v>
      </c>
      <c r="BX338" s="10">
        <v>0</v>
      </c>
      <c r="BY338">
        <v>0</v>
      </c>
      <c r="BZ338">
        <v>0</v>
      </c>
      <c r="CA338">
        <v>0</v>
      </c>
      <c r="CB338">
        <v>0</v>
      </c>
      <c r="CC338">
        <v>0</v>
      </c>
      <c r="CD338">
        <v>0</v>
      </c>
      <c r="CE338">
        <v>0</v>
      </c>
    </row>
    <row r="339" spans="1:83" x14ac:dyDescent="0.35">
      <c r="A339" s="9" t="str">
        <f t="shared" si="5"/>
        <v>0240.053.89</v>
      </c>
      <c r="B339" s="52" t="e">
        <f>+IF(MATCH(A339,List!H$10:H$145,0),"Targeted")</f>
        <v>#N/A</v>
      </c>
      <c r="C339" s="65"/>
      <c r="D339" s="52"/>
      <c r="E339" s="16" t="s">
        <v>877</v>
      </c>
      <c r="F339" s="16" t="s">
        <v>878</v>
      </c>
      <c r="G339" s="16" t="s">
        <v>469</v>
      </c>
      <c r="H339" s="16" t="s">
        <v>884</v>
      </c>
      <c r="I339" s="16" t="s">
        <v>885</v>
      </c>
      <c r="J339" s="16" t="s">
        <v>886</v>
      </c>
      <c r="K339" s="17" t="s">
        <v>881</v>
      </c>
      <c r="L339" s="18" t="s">
        <v>301</v>
      </c>
      <c r="M339" s="195" t="s">
        <v>868</v>
      </c>
      <c r="N339" s="16" t="s">
        <v>869</v>
      </c>
      <c r="O339" s="17" t="s">
        <v>346</v>
      </c>
      <c r="P339" s="17" t="s">
        <v>305</v>
      </c>
      <c r="Q339" s="17" t="s">
        <v>306</v>
      </c>
      <c r="R339">
        <v>0</v>
      </c>
      <c r="S339">
        <v>0</v>
      </c>
      <c r="T339">
        <v>0</v>
      </c>
      <c r="U339">
        <v>0</v>
      </c>
      <c r="V339">
        <v>0</v>
      </c>
      <c r="W339">
        <v>0</v>
      </c>
      <c r="X339">
        <v>0</v>
      </c>
      <c r="Y339">
        <v>0</v>
      </c>
      <c r="Z339">
        <v>0</v>
      </c>
      <c r="AA339">
        <v>0</v>
      </c>
      <c r="AB339">
        <v>0</v>
      </c>
      <c r="AC339">
        <v>0</v>
      </c>
      <c r="AD339">
        <v>0</v>
      </c>
      <c r="AE339">
        <v>0</v>
      </c>
      <c r="AF339">
        <v>0</v>
      </c>
      <c r="AG339" s="19">
        <v>0</v>
      </c>
      <c r="AH339">
        <v>0</v>
      </c>
      <c r="AI339">
        <v>0</v>
      </c>
      <c r="AJ339">
        <v>0</v>
      </c>
      <c r="AK339">
        <v>0</v>
      </c>
      <c r="AL339">
        <v>0</v>
      </c>
      <c r="AM339">
        <v>0</v>
      </c>
      <c r="AN339">
        <v>0</v>
      </c>
      <c r="AO339">
        <v>0</v>
      </c>
      <c r="AP339">
        <v>0</v>
      </c>
      <c r="AQ339">
        <v>0</v>
      </c>
      <c r="AR339">
        <v>0</v>
      </c>
      <c r="AS339">
        <v>0</v>
      </c>
      <c r="AT339">
        <v>0</v>
      </c>
      <c r="AU339">
        <v>0</v>
      </c>
      <c r="AV339">
        <v>0</v>
      </c>
      <c r="AW339">
        <v>0</v>
      </c>
      <c r="AX339">
        <v>0</v>
      </c>
      <c r="AY339">
        <v>0</v>
      </c>
      <c r="AZ339">
        <v>0</v>
      </c>
      <c r="BA339">
        <v>0</v>
      </c>
      <c r="BB339">
        <v>0</v>
      </c>
      <c r="BC339">
        <v>0</v>
      </c>
      <c r="BD339">
        <v>4604000</v>
      </c>
      <c r="BE339">
        <v>4453000</v>
      </c>
      <c r="BF339">
        <v>4659000</v>
      </c>
      <c r="BG339">
        <v>5281000</v>
      </c>
      <c r="BH339">
        <v>5904000</v>
      </c>
      <c r="BI339">
        <v>6217000</v>
      </c>
      <c r="BJ339">
        <v>6441000</v>
      </c>
      <c r="BK339">
        <v>6324000</v>
      </c>
      <c r="BL339">
        <v>6279000</v>
      </c>
      <c r="BM339">
        <v>6055000</v>
      </c>
      <c r="BN339">
        <v>6198000</v>
      </c>
      <c r="BO339">
        <v>6189000</v>
      </c>
      <c r="BP339">
        <v>6847000</v>
      </c>
      <c r="BQ339">
        <v>7304000</v>
      </c>
      <c r="BR339">
        <v>7064000</v>
      </c>
      <c r="BS339">
        <v>7220000</v>
      </c>
      <c r="BT339">
        <v>7553000</v>
      </c>
      <c r="BU339">
        <v>8186000</v>
      </c>
      <c r="BV339">
        <v>8602000</v>
      </c>
      <c r="BW339">
        <v>9399000</v>
      </c>
      <c r="BX339">
        <v>10615000</v>
      </c>
      <c r="BY339">
        <v>11484000</v>
      </c>
      <c r="BZ339">
        <v>14092000</v>
      </c>
      <c r="CA339">
        <v>14810000</v>
      </c>
      <c r="CB339">
        <v>15494000</v>
      </c>
      <c r="CC339">
        <v>16016000</v>
      </c>
      <c r="CD339">
        <v>16389000</v>
      </c>
      <c r="CE339">
        <v>16684000</v>
      </c>
    </row>
    <row r="340" spans="1:83" x14ac:dyDescent="0.35">
      <c r="A340" s="9" t="str">
        <f t="shared" si="5"/>
        <v>0309.053.89</v>
      </c>
      <c r="B340" s="52" t="e">
        <f>+IF(MATCH(A340,List!H$10:H$145,0),"Targeted")</f>
        <v>#N/A</v>
      </c>
      <c r="C340" s="65"/>
      <c r="D340" s="52"/>
      <c r="E340" s="16" t="s">
        <v>877</v>
      </c>
      <c r="F340" s="16" t="s">
        <v>878</v>
      </c>
      <c r="G340" s="16" t="s">
        <v>469</v>
      </c>
      <c r="H340" s="16" t="s">
        <v>884</v>
      </c>
      <c r="I340" s="16" t="s">
        <v>887</v>
      </c>
      <c r="J340" s="16" t="s">
        <v>888</v>
      </c>
      <c r="K340" s="17" t="s">
        <v>881</v>
      </c>
      <c r="L340" s="18" t="s">
        <v>301</v>
      </c>
      <c r="M340" s="195" t="s">
        <v>868</v>
      </c>
      <c r="N340" s="16" t="s">
        <v>869</v>
      </c>
      <c r="O340" s="17" t="s">
        <v>346</v>
      </c>
      <c r="P340" s="17" t="s">
        <v>305</v>
      </c>
      <c r="Q340" s="17" t="s">
        <v>306</v>
      </c>
      <c r="R340">
        <v>0</v>
      </c>
      <c r="S340">
        <v>0</v>
      </c>
      <c r="T340">
        <v>0</v>
      </c>
      <c r="U340">
        <v>0</v>
      </c>
      <c r="V340">
        <v>0</v>
      </c>
      <c r="W340">
        <v>0</v>
      </c>
      <c r="X340">
        <v>0</v>
      </c>
      <c r="Y340">
        <v>0</v>
      </c>
      <c r="Z340">
        <v>0</v>
      </c>
      <c r="AA340">
        <v>0</v>
      </c>
      <c r="AB340">
        <v>0</v>
      </c>
      <c r="AC340">
        <v>0</v>
      </c>
      <c r="AD340">
        <v>0</v>
      </c>
      <c r="AE340">
        <v>0</v>
      </c>
      <c r="AF340">
        <v>0</v>
      </c>
      <c r="AG340" s="19">
        <v>0</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1393000</v>
      </c>
      <c r="BE340">
        <v>24000</v>
      </c>
      <c r="BF340">
        <v>687000</v>
      </c>
      <c r="BG340">
        <v>791000</v>
      </c>
      <c r="BH340">
        <v>970000</v>
      </c>
      <c r="BI340">
        <v>1158000</v>
      </c>
      <c r="BJ340">
        <v>1315000</v>
      </c>
      <c r="BK340">
        <v>1406000</v>
      </c>
      <c r="BL340">
        <v>1535000</v>
      </c>
      <c r="BM340">
        <v>1746000</v>
      </c>
      <c r="BN340">
        <v>1674000</v>
      </c>
      <c r="BO340">
        <v>1668000</v>
      </c>
      <c r="BP340">
        <v>2190000</v>
      </c>
      <c r="BQ340">
        <v>2513000</v>
      </c>
      <c r="BR340">
        <v>2224000</v>
      </c>
      <c r="BS340">
        <v>1884000</v>
      </c>
      <c r="BT340">
        <v>1850000</v>
      </c>
      <c r="BU340">
        <v>2036000</v>
      </c>
      <c r="BV340">
        <v>1887000</v>
      </c>
      <c r="BW340">
        <v>1888000</v>
      </c>
      <c r="BX340">
        <v>1805000</v>
      </c>
      <c r="BY340">
        <v>2048000</v>
      </c>
      <c r="BZ340">
        <v>2099000</v>
      </c>
      <c r="CA340">
        <v>2187000</v>
      </c>
      <c r="CB340">
        <v>2209000</v>
      </c>
      <c r="CC340">
        <v>2280000</v>
      </c>
      <c r="CD340">
        <v>2374000</v>
      </c>
      <c r="CE340">
        <v>2426000</v>
      </c>
    </row>
    <row r="341" spans="1:83" x14ac:dyDescent="0.35">
      <c r="A341" s="9" t="str">
        <f t="shared" si="5"/>
        <v>0312.053.89</v>
      </c>
      <c r="B341" s="52" t="e">
        <f>+IF(MATCH(A341,List!H$10:H$145,0),"Targeted")</f>
        <v>#N/A</v>
      </c>
      <c r="C341" s="65"/>
      <c r="D341" s="52"/>
      <c r="E341" s="16" t="s">
        <v>877</v>
      </c>
      <c r="F341" s="16" t="s">
        <v>878</v>
      </c>
      <c r="G341" s="16" t="s">
        <v>469</v>
      </c>
      <c r="H341" s="16" t="s">
        <v>884</v>
      </c>
      <c r="I341" s="16" t="s">
        <v>122</v>
      </c>
      <c r="J341" s="16" t="s">
        <v>889</v>
      </c>
      <c r="K341" s="17" t="s">
        <v>881</v>
      </c>
      <c r="L341" s="18" t="s">
        <v>301</v>
      </c>
      <c r="M341" s="195" t="s">
        <v>868</v>
      </c>
      <c r="N341" s="16" t="s">
        <v>869</v>
      </c>
      <c r="O341" s="17" t="s">
        <v>346</v>
      </c>
      <c r="P341" s="17" t="s">
        <v>305</v>
      </c>
      <c r="Q341" s="17" t="s">
        <v>306</v>
      </c>
      <c r="R341">
        <v>0</v>
      </c>
      <c r="S341">
        <v>0</v>
      </c>
      <c r="T341">
        <v>0</v>
      </c>
      <c r="U341">
        <v>0</v>
      </c>
      <c r="V341">
        <v>0</v>
      </c>
      <c r="W341">
        <v>0</v>
      </c>
      <c r="X341">
        <v>0</v>
      </c>
      <c r="Y341">
        <v>0</v>
      </c>
      <c r="Z341">
        <v>0</v>
      </c>
      <c r="AA341">
        <v>0</v>
      </c>
      <c r="AB341">
        <v>0</v>
      </c>
      <c r="AC341">
        <v>0</v>
      </c>
      <c r="AD341">
        <v>0</v>
      </c>
      <c r="AE341">
        <v>0</v>
      </c>
      <c r="AF341">
        <v>0</v>
      </c>
      <c r="AG341" s="19">
        <v>0</v>
      </c>
      <c r="AH341">
        <v>0</v>
      </c>
      <c r="AI341">
        <v>0</v>
      </c>
      <c r="AJ341">
        <v>0</v>
      </c>
      <c r="AK341">
        <v>0</v>
      </c>
      <c r="AL341">
        <v>0</v>
      </c>
      <c r="AM341">
        <v>0</v>
      </c>
      <c r="AN341">
        <v>0</v>
      </c>
      <c r="AO341">
        <v>0</v>
      </c>
      <c r="AP341">
        <v>0</v>
      </c>
      <c r="AQ341">
        <v>0</v>
      </c>
      <c r="AR341">
        <v>0</v>
      </c>
      <c r="AS341">
        <v>0</v>
      </c>
      <c r="AT341">
        <v>0</v>
      </c>
      <c r="AU341">
        <v>0</v>
      </c>
      <c r="AV341">
        <v>0</v>
      </c>
      <c r="AW341">
        <v>0</v>
      </c>
      <c r="AX341">
        <v>0</v>
      </c>
      <c r="AY341">
        <v>0</v>
      </c>
      <c r="AZ341">
        <v>0</v>
      </c>
      <c r="BA341">
        <v>0</v>
      </c>
      <c r="BB341">
        <v>0</v>
      </c>
      <c r="BC341">
        <v>0</v>
      </c>
      <c r="BD341">
        <v>0</v>
      </c>
      <c r="BE341">
        <v>51000</v>
      </c>
      <c r="BF341">
        <v>55000</v>
      </c>
      <c r="BG341">
        <v>78000</v>
      </c>
      <c r="BH341">
        <v>83000</v>
      </c>
      <c r="BI341">
        <v>20000</v>
      </c>
      <c r="BJ341">
        <v>24000</v>
      </c>
      <c r="BK341">
        <v>16000</v>
      </c>
      <c r="BL341">
        <v>1000</v>
      </c>
      <c r="BM341">
        <v>-10000</v>
      </c>
      <c r="BN341">
        <v>18000</v>
      </c>
      <c r="BO341">
        <v>2000</v>
      </c>
      <c r="BP341">
        <v>0</v>
      </c>
      <c r="BQ341">
        <v>0</v>
      </c>
      <c r="BR341">
        <v>0</v>
      </c>
      <c r="BS341">
        <v>0</v>
      </c>
      <c r="BT341">
        <v>0</v>
      </c>
      <c r="BU341">
        <v>0</v>
      </c>
      <c r="BV341">
        <v>0</v>
      </c>
      <c r="BW341">
        <v>0</v>
      </c>
      <c r="BX341">
        <v>0</v>
      </c>
      <c r="BY341">
        <v>0</v>
      </c>
      <c r="BZ341">
        <v>0</v>
      </c>
      <c r="CA341">
        <v>0</v>
      </c>
      <c r="CB341">
        <v>0</v>
      </c>
      <c r="CC341">
        <v>0</v>
      </c>
      <c r="CD341">
        <v>0</v>
      </c>
      <c r="CE341">
        <v>0</v>
      </c>
    </row>
    <row r="342" spans="1:83" x14ac:dyDescent="0.35">
      <c r="A342" s="9" t="str">
        <f t="shared" si="5"/>
        <v>0313.053.89</v>
      </c>
      <c r="B342" s="52" t="e">
        <f>+IF(MATCH(A342,List!H$10:H$145,0),"Targeted")</f>
        <v>#N/A</v>
      </c>
      <c r="C342" s="65"/>
      <c r="D342" s="52"/>
      <c r="E342" s="16" t="s">
        <v>877</v>
      </c>
      <c r="F342" s="16" t="s">
        <v>878</v>
      </c>
      <c r="G342" s="16" t="s">
        <v>469</v>
      </c>
      <c r="H342" s="16" t="s">
        <v>884</v>
      </c>
      <c r="I342" s="16" t="s">
        <v>124</v>
      </c>
      <c r="J342" s="16" t="s">
        <v>890</v>
      </c>
      <c r="K342" s="17" t="s">
        <v>881</v>
      </c>
      <c r="L342" s="18" t="s">
        <v>301</v>
      </c>
      <c r="M342" s="195" t="s">
        <v>868</v>
      </c>
      <c r="N342" s="16" t="s">
        <v>869</v>
      </c>
      <c r="O342" s="17" t="s">
        <v>346</v>
      </c>
      <c r="P342" s="17" t="s">
        <v>305</v>
      </c>
      <c r="Q342" s="17" t="s">
        <v>306</v>
      </c>
      <c r="R342">
        <v>0</v>
      </c>
      <c r="S342">
        <v>0</v>
      </c>
      <c r="T342">
        <v>0</v>
      </c>
      <c r="U342">
        <v>0</v>
      </c>
      <c r="V342">
        <v>0</v>
      </c>
      <c r="W342">
        <v>0</v>
      </c>
      <c r="X342">
        <v>0</v>
      </c>
      <c r="Y342">
        <v>0</v>
      </c>
      <c r="Z342">
        <v>0</v>
      </c>
      <c r="AA342">
        <v>0</v>
      </c>
      <c r="AB342">
        <v>0</v>
      </c>
      <c r="AC342">
        <v>0</v>
      </c>
      <c r="AD342">
        <v>0</v>
      </c>
      <c r="AE342">
        <v>0</v>
      </c>
      <c r="AF342">
        <v>0</v>
      </c>
      <c r="AG342" s="19">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c r="BA342">
        <v>0</v>
      </c>
      <c r="BB342">
        <v>0</v>
      </c>
      <c r="BC342">
        <v>0</v>
      </c>
      <c r="BD342">
        <v>0</v>
      </c>
      <c r="BE342">
        <v>0</v>
      </c>
      <c r="BF342">
        <v>5000</v>
      </c>
      <c r="BG342">
        <v>320000</v>
      </c>
      <c r="BH342">
        <v>325000</v>
      </c>
      <c r="BI342">
        <v>341000</v>
      </c>
      <c r="BJ342">
        <v>349000</v>
      </c>
      <c r="BK342">
        <v>370000</v>
      </c>
      <c r="BL342">
        <v>362000</v>
      </c>
      <c r="BM342">
        <v>370000</v>
      </c>
      <c r="BN342">
        <v>402000</v>
      </c>
      <c r="BO342">
        <v>428000</v>
      </c>
      <c r="BP342">
        <v>434000</v>
      </c>
      <c r="BQ342">
        <v>422000</v>
      </c>
      <c r="BR342">
        <v>386000</v>
      </c>
      <c r="BS342">
        <v>363000</v>
      </c>
      <c r="BT342">
        <v>355000</v>
      </c>
      <c r="BU342">
        <v>380000</v>
      </c>
      <c r="BV342">
        <v>388000</v>
      </c>
      <c r="BW342">
        <v>413000</v>
      </c>
      <c r="BX342">
        <v>407000</v>
      </c>
      <c r="BY342">
        <v>424000</v>
      </c>
      <c r="BZ342">
        <v>455000</v>
      </c>
      <c r="CA342">
        <v>466000</v>
      </c>
      <c r="CB342">
        <v>475000</v>
      </c>
      <c r="CC342">
        <v>485000</v>
      </c>
      <c r="CD342">
        <v>494000</v>
      </c>
      <c r="CE342">
        <v>504000</v>
      </c>
    </row>
    <row r="343" spans="1:83" x14ac:dyDescent="0.35">
      <c r="A343" s="9" t="str">
        <f t="shared" si="5"/>
        <v>0313.053.89</v>
      </c>
      <c r="B343" s="52" t="e">
        <f>+IF(MATCH(A343,List!H$10:H$145,0),"Targeted")</f>
        <v>#N/A</v>
      </c>
      <c r="C343" s="65"/>
      <c r="D343" s="52"/>
      <c r="E343" s="16" t="s">
        <v>877</v>
      </c>
      <c r="F343" s="16" t="s">
        <v>878</v>
      </c>
      <c r="G343" s="16" t="s">
        <v>469</v>
      </c>
      <c r="H343" s="16" t="s">
        <v>884</v>
      </c>
      <c r="I343" s="16" t="s">
        <v>124</v>
      </c>
      <c r="J343" s="16" t="s">
        <v>890</v>
      </c>
      <c r="K343" s="17" t="s">
        <v>881</v>
      </c>
      <c r="L343" s="18" t="s">
        <v>301</v>
      </c>
      <c r="M343" s="195" t="s">
        <v>868</v>
      </c>
      <c r="N343" s="16" t="s">
        <v>869</v>
      </c>
      <c r="O343" s="17" t="s">
        <v>304</v>
      </c>
      <c r="P343" s="17" t="s">
        <v>305</v>
      </c>
      <c r="Q343" s="17" t="s">
        <v>306</v>
      </c>
      <c r="R343">
        <v>0</v>
      </c>
      <c r="S343">
        <v>0</v>
      </c>
      <c r="T343">
        <v>0</v>
      </c>
      <c r="U343">
        <v>0</v>
      </c>
      <c r="V343">
        <v>0</v>
      </c>
      <c r="W343">
        <v>0</v>
      </c>
      <c r="X343">
        <v>0</v>
      </c>
      <c r="Y343">
        <v>0</v>
      </c>
      <c r="Z343">
        <v>0</v>
      </c>
      <c r="AA343">
        <v>0</v>
      </c>
      <c r="AB343">
        <v>0</v>
      </c>
      <c r="AC343">
        <v>0</v>
      </c>
      <c r="AD343">
        <v>0</v>
      </c>
      <c r="AE343">
        <v>0</v>
      </c>
      <c r="AF343">
        <v>0</v>
      </c>
      <c r="AG343" s="19">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BL343">
        <v>0</v>
      </c>
      <c r="BM343">
        <v>2000</v>
      </c>
      <c r="BN343">
        <v>3000</v>
      </c>
      <c r="BO343">
        <v>0</v>
      </c>
      <c r="BP343">
        <v>0</v>
      </c>
      <c r="BQ343">
        <v>0</v>
      </c>
      <c r="BR343">
        <v>0</v>
      </c>
      <c r="BS343">
        <v>0</v>
      </c>
      <c r="BT343">
        <v>0</v>
      </c>
      <c r="BU343">
        <v>0</v>
      </c>
      <c r="BV343">
        <v>0</v>
      </c>
      <c r="BW343">
        <v>0</v>
      </c>
      <c r="BX343" s="10">
        <v>0</v>
      </c>
      <c r="BY343">
        <v>0</v>
      </c>
      <c r="BZ343">
        <v>0</v>
      </c>
      <c r="CA343">
        <v>0</v>
      </c>
      <c r="CB343">
        <v>0</v>
      </c>
      <c r="CC343">
        <v>0</v>
      </c>
      <c r="CD343">
        <v>0</v>
      </c>
      <c r="CE343">
        <v>0</v>
      </c>
    </row>
    <row r="344" spans="1:83" x14ac:dyDescent="0.35">
      <c r="A344" s="9" t="str">
        <f t="shared" si="5"/>
        <v>0314.053.89</v>
      </c>
      <c r="B344" s="52" t="e">
        <f>+IF(MATCH(A344,List!H$10:H$145,0),"Targeted")</f>
        <v>#N/A</v>
      </c>
      <c r="C344" s="65"/>
      <c r="D344" s="52"/>
      <c r="E344" s="16" t="s">
        <v>877</v>
      </c>
      <c r="F344" s="16" t="s">
        <v>878</v>
      </c>
      <c r="G344" s="16" t="s">
        <v>469</v>
      </c>
      <c r="H344" s="16" t="s">
        <v>884</v>
      </c>
      <c r="I344" s="16" t="s">
        <v>891</v>
      </c>
      <c r="J344" s="16" t="s">
        <v>892</v>
      </c>
      <c r="K344" s="17" t="s">
        <v>881</v>
      </c>
      <c r="L344" s="18" t="s">
        <v>301</v>
      </c>
      <c r="M344" s="195" t="s">
        <v>868</v>
      </c>
      <c r="N344" s="16" t="s">
        <v>869</v>
      </c>
      <c r="O344" s="17" t="s">
        <v>346</v>
      </c>
      <c r="P344" s="17" t="s">
        <v>305</v>
      </c>
      <c r="Q344" s="17" t="s">
        <v>306</v>
      </c>
      <c r="R344">
        <v>0</v>
      </c>
      <c r="S344">
        <v>0</v>
      </c>
      <c r="T344">
        <v>0</v>
      </c>
      <c r="U344">
        <v>0</v>
      </c>
      <c r="V344">
        <v>0</v>
      </c>
      <c r="W344">
        <v>0</v>
      </c>
      <c r="X344">
        <v>0</v>
      </c>
      <c r="Y344">
        <v>0</v>
      </c>
      <c r="Z344">
        <v>0</v>
      </c>
      <c r="AA344">
        <v>0</v>
      </c>
      <c r="AB344">
        <v>0</v>
      </c>
      <c r="AC344">
        <v>0</v>
      </c>
      <c r="AD344">
        <v>0</v>
      </c>
      <c r="AE344">
        <v>0</v>
      </c>
      <c r="AF344">
        <v>0</v>
      </c>
      <c r="AG344" s="19">
        <v>0</v>
      </c>
      <c r="AH344">
        <v>0</v>
      </c>
      <c r="AI344">
        <v>0</v>
      </c>
      <c r="AJ344">
        <v>0</v>
      </c>
      <c r="AK344">
        <v>0</v>
      </c>
      <c r="AL344">
        <v>0</v>
      </c>
      <c r="AM344">
        <v>0</v>
      </c>
      <c r="AN344">
        <v>0</v>
      </c>
      <c r="AO344">
        <v>0</v>
      </c>
      <c r="AP344">
        <v>0</v>
      </c>
      <c r="AQ344">
        <v>0</v>
      </c>
      <c r="AR344">
        <v>0</v>
      </c>
      <c r="AS344">
        <v>0</v>
      </c>
      <c r="AT344">
        <v>0</v>
      </c>
      <c r="AU344">
        <v>0</v>
      </c>
      <c r="AV344">
        <v>0</v>
      </c>
      <c r="AW344">
        <v>0</v>
      </c>
      <c r="AX344">
        <v>0</v>
      </c>
      <c r="AY344">
        <v>0</v>
      </c>
      <c r="AZ344">
        <v>0</v>
      </c>
      <c r="BA344">
        <v>0</v>
      </c>
      <c r="BB344">
        <v>0</v>
      </c>
      <c r="BC344">
        <v>0</v>
      </c>
      <c r="BD344">
        <v>0</v>
      </c>
      <c r="BE344">
        <v>0</v>
      </c>
      <c r="BF344">
        <v>683000</v>
      </c>
      <c r="BG344">
        <v>694000</v>
      </c>
      <c r="BH344">
        <v>690000</v>
      </c>
      <c r="BI344">
        <v>727000</v>
      </c>
      <c r="BJ344">
        <v>750000</v>
      </c>
      <c r="BK344">
        <v>835000</v>
      </c>
      <c r="BL344">
        <v>816000</v>
      </c>
      <c r="BM344">
        <v>792000</v>
      </c>
      <c r="BN344">
        <v>819000</v>
      </c>
      <c r="BO344">
        <v>928000</v>
      </c>
      <c r="BP344">
        <v>931000</v>
      </c>
      <c r="BQ344">
        <v>1027000</v>
      </c>
      <c r="BR344">
        <v>1018000</v>
      </c>
      <c r="BS344">
        <v>1049000</v>
      </c>
      <c r="BT344">
        <v>1112000</v>
      </c>
      <c r="BU344">
        <v>1299000</v>
      </c>
      <c r="BV344">
        <v>1267000</v>
      </c>
      <c r="BW344">
        <v>1365000</v>
      </c>
      <c r="BX344">
        <v>1487000</v>
      </c>
      <c r="BY344">
        <v>1482000</v>
      </c>
      <c r="BZ344">
        <v>1517000</v>
      </c>
      <c r="CA344">
        <v>1733000</v>
      </c>
      <c r="CB344">
        <v>1829000</v>
      </c>
      <c r="CC344">
        <v>1959000</v>
      </c>
      <c r="CD344">
        <v>1976000</v>
      </c>
      <c r="CE344">
        <v>2007000</v>
      </c>
    </row>
    <row r="345" spans="1:83" x14ac:dyDescent="0.35">
      <c r="A345" s="9" t="str">
        <f t="shared" si="5"/>
        <v>0220.053.89</v>
      </c>
      <c r="B345" s="52" t="e">
        <f>+IF(MATCH(A345,List!H$10:H$145,0),"Targeted")</f>
        <v>#N/A</v>
      </c>
      <c r="C345" s="65"/>
      <c r="D345" s="52"/>
      <c r="E345" s="16" t="s">
        <v>877</v>
      </c>
      <c r="F345" s="16" t="s">
        <v>878</v>
      </c>
      <c r="G345" s="16" t="s">
        <v>519</v>
      </c>
      <c r="H345" s="16" t="s">
        <v>893</v>
      </c>
      <c r="I345" s="16" t="s">
        <v>894</v>
      </c>
      <c r="J345" s="16" t="s">
        <v>869</v>
      </c>
      <c r="K345" s="17" t="s">
        <v>881</v>
      </c>
      <c r="L345" s="18" t="s">
        <v>301</v>
      </c>
      <c r="M345" s="195" t="s">
        <v>868</v>
      </c>
      <c r="N345" s="16" t="s">
        <v>869</v>
      </c>
      <c r="O345" s="17" t="s">
        <v>346</v>
      </c>
      <c r="P345" s="17" t="s">
        <v>305</v>
      </c>
      <c r="Q345" s="17" t="s">
        <v>306</v>
      </c>
      <c r="R345">
        <v>2074000</v>
      </c>
      <c r="S345">
        <v>2041000</v>
      </c>
      <c r="T345">
        <v>1902000</v>
      </c>
      <c r="U345">
        <v>1620000</v>
      </c>
      <c r="V345">
        <v>1466000</v>
      </c>
      <c r="W345">
        <v>1277000</v>
      </c>
      <c r="X345">
        <v>1336000</v>
      </c>
      <c r="Y345">
        <v>1389000</v>
      </c>
      <c r="Z345">
        <v>1415000</v>
      </c>
      <c r="AA345">
        <v>1385000</v>
      </c>
      <c r="AB345">
        <v>1373000</v>
      </c>
      <c r="AC345">
        <v>1409000</v>
      </c>
      <c r="AD345">
        <v>1485934</v>
      </c>
      <c r="AE345">
        <v>1505906</v>
      </c>
      <c r="AF345">
        <v>1565115</v>
      </c>
      <c r="AG345" s="19">
        <v>435093</v>
      </c>
      <c r="AH345">
        <v>1935780</v>
      </c>
      <c r="AI345">
        <v>2070294</v>
      </c>
      <c r="AJ345">
        <v>2540861</v>
      </c>
      <c r="AK345">
        <v>2877734</v>
      </c>
      <c r="AL345">
        <v>3397761</v>
      </c>
      <c r="AM345">
        <v>4308558</v>
      </c>
      <c r="AN345">
        <v>5171202</v>
      </c>
      <c r="AO345">
        <v>6119707</v>
      </c>
      <c r="AP345">
        <v>7098358</v>
      </c>
      <c r="AQ345">
        <v>7445257</v>
      </c>
      <c r="AR345">
        <v>7451268</v>
      </c>
      <c r="AS345">
        <v>7913410</v>
      </c>
      <c r="AT345">
        <v>8119239</v>
      </c>
      <c r="AU345">
        <v>8984976</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0</v>
      </c>
      <c r="BX345">
        <v>0</v>
      </c>
      <c r="BY345">
        <v>0</v>
      </c>
      <c r="BZ345">
        <v>0</v>
      </c>
      <c r="CA345">
        <v>0</v>
      </c>
      <c r="CB345">
        <v>0</v>
      </c>
      <c r="CC345">
        <v>0</v>
      </c>
      <c r="CD345">
        <v>0</v>
      </c>
      <c r="CE345">
        <v>0</v>
      </c>
    </row>
    <row r="346" spans="1:83" x14ac:dyDescent="0.35">
      <c r="A346" s="9" t="str">
        <f t="shared" si="5"/>
        <v>0240.053.89</v>
      </c>
      <c r="B346" s="52" t="e">
        <f>+IF(MATCH(A346,List!H$10:H$145,0),"Targeted")</f>
        <v>#N/A</v>
      </c>
      <c r="C346" s="65"/>
      <c r="D346" s="52"/>
      <c r="E346" s="16" t="s">
        <v>877</v>
      </c>
      <c r="F346" s="16" t="s">
        <v>878</v>
      </c>
      <c r="G346" s="16" t="s">
        <v>519</v>
      </c>
      <c r="H346" s="16" t="s">
        <v>893</v>
      </c>
      <c r="I346" s="16" t="s">
        <v>885</v>
      </c>
      <c r="J346" s="16" t="s">
        <v>895</v>
      </c>
      <c r="K346" s="17" t="s">
        <v>881</v>
      </c>
      <c r="L346" s="18" t="s">
        <v>301</v>
      </c>
      <c r="M346" s="195" t="s">
        <v>868</v>
      </c>
      <c r="N346" s="16" t="s">
        <v>869</v>
      </c>
      <c r="O346" s="17" t="s">
        <v>346</v>
      </c>
      <c r="P346" s="17" t="s">
        <v>305</v>
      </c>
      <c r="Q346" s="17" t="s">
        <v>306</v>
      </c>
      <c r="R346">
        <v>0</v>
      </c>
      <c r="S346">
        <v>0</v>
      </c>
      <c r="T346">
        <v>0</v>
      </c>
      <c r="U346">
        <v>0</v>
      </c>
      <c r="V346">
        <v>0</v>
      </c>
      <c r="W346">
        <v>0</v>
      </c>
      <c r="X346">
        <v>0</v>
      </c>
      <c r="Y346">
        <v>0</v>
      </c>
      <c r="Z346">
        <v>0</v>
      </c>
      <c r="AA346">
        <v>0</v>
      </c>
      <c r="AB346">
        <v>0</v>
      </c>
      <c r="AC346">
        <v>0</v>
      </c>
      <c r="AD346">
        <v>0</v>
      </c>
      <c r="AE346">
        <v>0</v>
      </c>
      <c r="AF346">
        <v>0</v>
      </c>
      <c r="AG346" s="19">
        <v>0</v>
      </c>
      <c r="AH346">
        <v>0</v>
      </c>
      <c r="AI346">
        <v>0</v>
      </c>
      <c r="AJ346">
        <v>0</v>
      </c>
      <c r="AK346">
        <v>0</v>
      </c>
      <c r="AL346">
        <v>0</v>
      </c>
      <c r="AM346">
        <v>0</v>
      </c>
      <c r="AN346">
        <v>0</v>
      </c>
      <c r="AO346">
        <v>0</v>
      </c>
      <c r="AP346">
        <v>0</v>
      </c>
      <c r="AQ346">
        <v>0</v>
      </c>
      <c r="AR346">
        <v>0</v>
      </c>
      <c r="AS346">
        <v>0</v>
      </c>
      <c r="AT346">
        <v>0</v>
      </c>
      <c r="AU346">
        <v>0</v>
      </c>
      <c r="AV346">
        <v>3925925</v>
      </c>
      <c r="AW346">
        <v>4435195</v>
      </c>
      <c r="AX346">
        <v>4294256</v>
      </c>
      <c r="AY346">
        <v>4035145</v>
      </c>
      <c r="AZ346">
        <v>3656000</v>
      </c>
      <c r="BA346">
        <v>3873000</v>
      </c>
      <c r="BB346">
        <v>3951000</v>
      </c>
      <c r="BC346">
        <v>3953000</v>
      </c>
      <c r="BD346">
        <v>0</v>
      </c>
      <c r="BE346">
        <v>0</v>
      </c>
      <c r="BF346">
        <v>0</v>
      </c>
      <c r="BG346">
        <v>0</v>
      </c>
      <c r="BH346">
        <v>0</v>
      </c>
      <c r="BI346">
        <v>0</v>
      </c>
      <c r="BJ346">
        <v>0</v>
      </c>
      <c r="BK346">
        <v>0</v>
      </c>
      <c r="BL346">
        <v>0</v>
      </c>
      <c r="BM346">
        <v>0</v>
      </c>
      <c r="BN346">
        <v>0</v>
      </c>
      <c r="BO346">
        <v>0</v>
      </c>
      <c r="BP346">
        <v>0</v>
      </c>
      <c r="BQ346">
        <v>0</v>
      </c>
      <c r="BR346">
        <v>0</v>
      </c>
      <c r="BS346">
        <v>0</v>
      </c>
      <c r="BT346">
        <v>0</v>
      </c>
      <c r="BU346">
        <v>0</v>
      </c>
      <c r="BV346">
        <v>0</v>
      </c>
      <c r="BW346">
        <v>0</v>
      </c>
      <c r="BX346">
        <v>0</v>
      </c>
      <c r="BY346">
        <v>0</v>
      </c>
      <c r="BZ346">
        <v>0</v>
      </c>
      <c r="CA346">
        <v>0</v>
      </c>
      <c r="CB346">
        <v>0</v>
      </c>
      <c r="CC346">
        <v>0</v>
      </c>
      <c r="CD346">
        <v>0</v>
      </c>
      <c r="CE346">
        <v>0</v>
      </c>
    </row>
    <row r="347" spans="1:83" x14ac:dyDescent="0.35">
      <c r="A347" s="9" t="str">
        <f t="shared" si="5"/>
        <v>0241.053.89</v>
      </c>
      <c r="B347" s="52" t="e">
        <f>+IF(MATCH(A347,List!H$10:H$145,0),"Targeted")</f>
        <v>#N/A</v>
      </c>
      <c r="C347" s="65"/>
      <c r="D347" s="52"/>
      <c r="E347" s="16" t="s">
        <v>877</v>
      </c>
      <c r="F347" s="16" t="s">
        <v>878</v>
      </c>
      <c r="G347" s="16" t="s">
        <v>519</v>
      </c>
      <c r="H347" s="16" t="s">
        <v>893</v>
      </c>
      <c r="I347" s="16" t="s">
        <v>896</v>
      </c>
      <c r="J347" s="16" t="s">
        <v>897</v>
      </c>
      <c r="K347" s="17" t="s">
        <v>881</v>
      </c>
      <c r="L347" s="18" t="s">
        <v>301</v>
      </c>
      <c r="M347" s="195" t="s">
        <v>868</v>
      </c>
      <c r="N347" s="16" t="s">
        <v>869</v>
      </c>
      <c r="O347" s="17" t="s">
        <v>346</v>
      </c>
      <c r="P347" s="17" t="s">
        <v>305</v>
      </c>
      <c r="Q347" s="17" t="s">
        <v>306</v>
      </c>
      <c r="R347">
        <v>0</v>
      </c>
      <c r="S347">
        <v>0</v>
      </c>
      <c r="T347">
        <v>0</v>
      </c>
      <c r="U347">
        <v>0</v>
      </c>
      <c r="V347">
        <v>0</v>
      </c>
      <c r="W347">
        <v>0</v>
      </c>
      <c r="X347">
        <v>0</v>
      </c>
      <c r="Y347">
        <v>0</v>
      </c>
      <c r="Z347">
        <v>0</v>
      </c>
      <c r="AA347">
        <v>0</v>
      </c>
      <c r="AB347">
        <v>0</v>
      </c>
      <c r="AC347">
        <v>0</v>
      </c>
      <c r="AD347">
        <v>0</v>
      </c>
      <c r="AE347">
        <v>0</v>
      </c>
      <c r="AF347">
        <v>0</v>
      </c>
      <c r="AG347" s="19">
        <v>0</v>
      </c>
      <c r="AH347">
        <v>0</v>
      </c>
      <c r="AI347">
        <v>0</v>
      </c>
      <c r="AJ347">
        <v>0</v>
      </c>
      <c r="AK347">
        <v>0</v>
      </c>
      <c r="AL347">
        <v>0</v>
      </c>
      <c r="AM347">
        <v>0</v>
      </c>
      <c r="AN347">
        <v>0</v>
      </c>
      <c r="AO347">
        <v>0</v>
      </c>
      <c r="AP347">
        <v>0</v>
      </c>
      <c r="AQ347">
        <v>0</v>
      </c>
      <c r="AR347">
        <v>0</v>
      </c>
      <c r="AS347">
        <v>0</v>
      </c>
      <c r="AT347">
        <v>0</v>
      </c>
      <c r="AU347">
        <v>0</v>
      </c>
      <c r="AV347">
        <v>343216</v>
      </c>
      <c r="AW347">
        <v>0</v>
      </c>
      <c r="AX347">
        <v>0</v>
      </c>
      <c r="AY347">
        <v>0</v>
      </c>
      <c r="AZ347">
        <v>0</v>
      </c>
      <c r="BA347">
        <v>0</v>
      </c>
      <c r="BB347">
        <v>0</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0</v>
      </c>
      <c r="BV347">
        <v>0</v>
      </c>
      <c r="BW347">
        <v>0</v>
      </c>
      <c r="BX347">
        <v>0</v>
      </c>
      <c r="BY347">
        <v>0</v>
      </c>
      <c r="BZ347">
        <v>0</v>
      </c>
      <c r="CA347">
        <v>0</v>
      </c>
      <c r="CB347">
        <v>0</v>
      </c>
      <c r="CC347">
        <v>0</v>
      </c>
      <c r="CD347">
        <v>0</v>
      </c>
      <c r="CE347">
        <v>0</v>
      </c>
    </row>
    <row r="348" spans="1:83" x14ac:dyDescent="0.35">
      <c r="A348" s="9" t="str">
        <f t="shared" si="5"/>
        <v>0242.053.89</v>
      </c>
      <c r="B348" s="52" t="e">
        <f>+IF(MATCH(A348,List!H$10:H$145,0),"Targeted")</f>
        <v>#N/A</v>
      </c>
      <c r="C348" s="65"/>
      <c r="D348" s="52"/>
      <c r="E348" s="16" t="s">
        <v>877</v>
      </c>
      <c r="F348" s="16" t="s">
        <v>878</v>
      </c>
      <c r="G348" s="16" t="s">
        <v>519</v>
      </c>
      <c r="H348" s="16" t="s">
        <v>893</v>
      </c>
      <c r="I348" s="16" t="s">
        <v>898</v>
      </c>
      <c r="J348" s="16" t="s">
        <v>899</v>
      </c>
      <c r="K348" s="17" t="s">
        <v>881</v>
      </c>
      <c r="L348" s="18" t="s">
        <v>301</v>
      </c>
      <c r="M348" s="195" t="s">
        <v>868</v>
      </c>
      <c r="N348" s="16" t="s">
        <v>869</v>
      </c>
      <c r="O348" s="17" t="s">
        <v>346</v>
      </c>
      <c r="P348" s="17" t="s">
        <v>305</v>
      </c>
      <c r="Q348" s="17" t="s">
        <v>306</v>
      </c>
      <c r="R348">
        <v>0</v>
      </c>
      <c r="S348">
        <v>0</v>
      </c>
      <c r="T348">
        <v>0</v>
      </c>
      <c r="U348">
        <v>0</v>
      </c>
      <c r="V348">
        <v>0</v>
      </c>
      <c r="W348">
        <v>0</v>
      </c>
      <c r="X348">
        <v>0</v>
      </c>
      <c r="Y348">
        <v>0</v>
      </c>
      <c r="Z348">
        <v>0</v>
      </c>
      <c r="AA348">
        <v>0</v>
      </c>
      <c r="AB348">
        <v>0</v>
      </c>
      <c r="AC348">
        <v>0</v>
      </c>
      <c r="AD348">
        <v>0</v>
      </c>
      <c r="AE348">
        <v>0</v>
      </c>
      <c r="AF348">
        <v>0</v>
      </c>
      <c r="AG348" s="19">
        <v>0</v>
      </c>
      <c r="AH348">
        <v>0</v>
      </c>
      <c r="AI348">
        <v>0</v>
      </c>
      <c r="AJ348">
        <v>0</v>
      </c>
      <c r="AK348">
        <v>0</v>
      </c>
      <c r="AL348">
        <v>0</v>
      </c>
      <c r="AM348">
        <v>0</v>
      </c>
      <c r="AN348">
        <v>0</v>
      </c>
      <c r="AO348">
        <v>0</v>
      </c>
      <c r="AP348">
        <v>0</v>
      </c>
      <c r="AQ348">
        <v>0</v>
      </c>
      <c r="AR348">
        <v>0</v>
      </c>
      <c r="AS348">
        <v>0</v>
      </c>
      <c r="AT348">
        <v>0</v>
      </c>
      <c r="AU348">
        <v>0</v>
      </c>
      <c r="AV348">
        <v>2431953</v>
      </c>
      <c r="AW348">
        <v>3216335</v>
      </c>
      <c r="AX348">
        <v>4230571</v>
      </c>
      <c r="AY348">
        <v>5441143</v>
      </c>
      <c r="AZ348">
        <v>5615000</v>
      </c>
      <c r="BA348">
        <v>6124000</v>
      </c>
      <c r="BB348">
        <v>5565000</v>
      </c>
      <c r="BC348">
        <v>4440000</v>
      </c>
      <c r="BD348">
        <v>4336000</v>
      </c>
      <c r="BE348">
        <v>4421000</v>
      </c>
      <c r="BF348">
        <v>4689000</v>
      </c>
      <c r="BG348">
        <v>5087000</v>
      </c>
      <c r="BH348">
        <v>5279000</v>
      </c>
      <c r="BI348">
        <v>2000</v>
      </c>
      <c r="BJ348">
        <v>-2000</v>
      </c>
      <c r="BK348">
        <v>0</v>
      </c>
      <c r="BL348">
        <v>-1000</v>
      </c>
      <c r="BM348">
        <v>0</v>
      </c>
      <c r="BN348">
        <v>0</v>
      </c>
      <c r="BO348">
        <v>0</v>
      </c>
      <c r="BP348">
        <v>3000</v>
      </c>
      <c r="BQ348">
        <v>0</v>
      </c>
      <c r="BR348">
        <v>0</v>
      </c>
      <c r="BS348">
        <v>0</v>
      </c>
      <c r="BT348">
        <v>0</v>
      </c>
      <c r="BU348">
        <v>0</v>
      </c>
      <c r="BV348">
        <v>0</v>
      </c>
      <c r="BW348">
        <v>0</v>
      </c>
      <c r="BX348">
        <v>0</v>
      </c>
      <c r="BY348">
        <v>0</v>
      </c>
      <c r="BZ348">
        <v>0</v>
      </c>
      <c r="CA348">
        <v>0</v>
      </c>
      <c r="CB348">
        <v>0</v>
      </c>
      <c r="CC348">
        <v>0</v>
      </c>
      <c r="CD348">
        <v>0</v>
      </c>
      <c r="CE348">
        <v>0</v>
      </c>
    </row>
    <row r="349" spans="1:83" x14ac:dyDescent="0.35">
      <c r="A349" s="9" t="str">
        <f t="shared" si="5"/>
        <v>0243.053.89</v>
      </c>
      <c r="B349" s="52" t="e">
        <f>+IF(MATCH(A349,List!H$10:H$145,0),"Targeted")</f>
        <v>#N/A</v>
      </c>
      <c r="C349" s="65"/>
      <c r="D349" s="52"/>
      <c r="E349" s="16" t="s">
        <v>877</v>
      </c>
      <c r="F349" s="16" t="s">
        <v>878</v>
      </c>
      <c r="G349" s="16" t="s">
        <v>519</v>
      </c>
      <c r="H349" s="16" t="s">
        <v>893</v>
      </c>
      <c r="I349" s="16" t="s">
        <v>900</v>
      </c>
      <c r="J349" s="16" t="s">
        <v>901</v>
      </c>
      <c r="K349" s="17" t="s">
        <v>881</v>
      </c>
      <c r="L349" s="18" t="s">
        <v>301</v>
      </c>
      <c r="M349" s="195" t="s">
        <v>868</v>
      </c>
      <c r="N349" s="16" t="s">
        <v>869</v>
      </c>
      <c r="O349" s="17" t="s">
        <v>346</v>
      </c>
      <c r="P349" s="17" t="s">
        <v>305</v>
      </c>
      <c r="Q349" s="17" t="s">
        <v>306</v>
      </c>
      <c r="R349">
        <v>0</v>
      </c>
      <c r="S349">
        <v>0</v>
      </c>
      <c r="T349">
        <v>0</v>
      </c>
      <c r="U349">
        <v>0</v>
      </c>
      <c r="V349">
        <v>0</v>
      </c>
      <c r="W349">
        <v>0</v>
      </c>
      <c r="X349">
        <v>0</v>
      </c>
      <c r="Y349">
        <v>0</v>
      </c>
      <c r="Z349">
        <v>0</v>
      </c>
      <c r="AA349">
        <v>0</v>
      </c>
      <c r="AB349">
        <v>0</v>
      </c>
      <c r="AC349">
        <v>0</v>
      </c>
      <c r="AD349">
        <v>0</v>
      </c>
      <c r="AE349">
        <v>0</v>
      </c>
      <c r="AF349">
        <v>0</v>
      </c>
      <c r="AG349" s="19">
        <v>0</v>
      </c>
      <c r="AH349">
        <v>0</v>
      </c>
      <c r="AI349">
        <v>0</v>
      </c>
      <c r="AJ349">
        <v>0</v>
      </c>
      <c r="AK349">
        <v>0</v>
      </c>
      <c r="AL349">
        <v>0</v>
      </c>
      <c r="AM349">
        <v>0</v>
      </c>
      <c r="AN349">
        <v>0</v>
      </c>
      <c r="AO349">
        <v>0</v>
      </c>
      <c r="AP349">
        <v>0</v>
      </c>
      <c r="AQ349">
        <v>0</v>
      </c>
      <c r="AR349">
        <v>0</v>
      </c>
      <c r="AS349">
        <v>0</v>
      </c>
      <c r="AT349">
        <v>0</v>
      </c>
      <c r="AU349">
        <v>0</v>
      </c>
      <c r="AV349">
        <v>3288364</v>
      </c>
      <c r="AW349">
        <v>2948497</v>
      </c>
      <c r="AX349">
        <v>2376566</v>
      </c>
      <c r="AY349">
        <v>2274258</v>
      </c>
      <c r="AZ349">
        <v>2352000</v>
      </c>
      <c r="BA349">
        <v>1477000</v>
      </c>
      <c r="BB349">
        <v>1590000</v>
      </c>
      <c r="BC349">
        <v>1689000</v>
      </c>
      <c r="BD349">
        <v>512000</v>
      </c>
      <c r="BE349">
        <v>1753000</v>
      </c>
      <c r="BF349">
        <v>536000</v>
      </c>
      <c r="BG349">
        <v>540000</v>
      </c>
      <c r="BH349">
        <v>545000</v>
      </c>
      <c r="BI349">
        <v>657000</v>
      </c>
      <c r="BJ349">
        <v>755000</v>
      </c>
      <c r="BK349">
        <v>671000</v>
      </c>
      <c r="BL349">
        <v>549000</v>
      </c>
      <c r="BM349">
        <v>897000</v>
      </c>
      <c r="BN349">
        <v>944000</v>
      </c>
      <c r="BO349">
        <v>1287000</v>
      </c>
      <c r="BP349">
        <v>818000</v>
      </c>
      <c r="BQ349">
        <v>790000</v>
      </c>
      <c r="BR349">
        <v>673000</v>
      </c>
      <c r="BS349">
        <v>694000</v>
      </c>
      <c r="BT349">
        <v>832000</v>
      </c>
      <c r="BU349">
        <v>797000</v>
      </c>
      <c r="BV349">
        <v>718000</v>
      </c>
      <c r="BW349">
        <v>726000</v>
      </c>
      <c r="BX349">
        <v>765000</v>
      </c>
      <c r="BY349">
        <v>919000</v>
      </c>
      <c r="BZ349">
        <v>938000</v>
      </c>
      <c r="CA349">
        <v>1301000</v>
      </c>
      <c r="CB349">
        <v>1363000</v>
      </c>
      <c r="CC349">
        <v>1287000</v>
      </c>
      <c r="CD349">
        <v>1215000</v>
      </c>
      <c r="CE349">
        <v>1241000</v>
      </c>
    </row>
    <row r="350" spans="1:83" x14ac:dyDescent="0.35">
      <c r="A350" s="9" t="str">
        <f t="shared" si="5"/>
        <v>0244.053.89</v>
      </c>
      <c r="B350" s="52" t="e">
        <f>+IF(MATCH(A350,List!H$10:H$145,0),"Targeted")</f>
        <v>#N/A</v>
      </c>
      <c r="C350" s="65"/>
      <c r="D350" s="52"/>
      <c r="E350" s="16" t="s">
        <v>877</v>
      </c>
      <c r="F350" s="16" t="s">
        <v>878</v>
      </c>
      <c r="G350" s="16" t="s">
        <v>519</v>
      </c>
      <c r="H350" s="16" t="s">
        <v>893</v>
      </c>
      <c r="I350" s="16" t="s">
        <v>902</v>
      </c>
      <c r="J350" s="16" t="s">
        <v>903</v>
      </c>
      <c r="K350" s="17" t="s">
        <v>881</v>
      </c>
      <c r="L350" s="18" t="s">
        <v>301</v>
      </c>
      <c r="M350" s="195" t="s">
        <v>868</v>
      </c>
      <c r="N350" s="16" t="s">
        <v>869</v>
      </c>
      <c r="O350" s="17" t="s">
        <v>346</v>
      </c>
      <c r="P350" s="17" t="s">
        <v>305</v>
      </c>
      <c r="Q350" s="17" t="s">
        <v>306</v>
      </c>
      <c r="R350">
        <v>0</v>
      </c>
      <c r="S350">
        <v>0</v>
      </c>
      <c r="T350">
        <v>0</v>
      </c>
      <c r="U350">
        <v>0</v>
      </c>
      <c r="V350">
        <v>0</v>
      </c>
      <c r="W350">
        <v>0</v>
      </c>
      <c r="X350">
        <v>0</v>
      </c>
      <c r="Y350">
        <v>0</v>
      </c>
      <c r="Z350">
        <v>0</v>
      </c>
      <c r="AA350">
        <v>0</v>
      </c>
      <c r="AB350">
        <v>0</v>
      </c>
      <c r="AC350">
        <v>0</v>
      </c>
      <c r="AD350">
        <v>0</v>
      </c>
      <c r="AE350">
        <v>0</v>
      </c>
      <c r="AF350">
        <v>0</v>
      </c>
      <c r="AG350" s="19">
        <v>0</v>
      </c>
      <c r="AH350">
        <v>0</v>
      </c>
      <c r="AI350">
        <v>0</v>
      </c>
      <c r="AJ350">
        <v>0</v>
      </c>
      <c r="AK350">
        <v>0</v>
      </c>
      <c r="AL350">
        <v>0</v>
      </c>
      <c r="AM350">
        <v>0</v>
      </c>
      <c r="AN350">
        <v>0</v>
      </c>
      <c r="AO350">
        <v>0</v>
      </c>
      <c r="AP350">
        <v>0</v>
      </c>
      <c r="AQ350">
        <v>0</v>
      </c>
      <c r="AR350">
        <v>0</v>
      </c>
      <c r="AS350">
        <v>0</v>
      </c>
      <c r="AT350">
        <v>0</v>
      </c>
      <c r="AU350">
        <v>0</v>
      </c>
      <c r="AV350">
        <v>0</v>
      </c>
      <c r="AW350">
        <v>0</v>
      </c>
      <c r="AX350">
        <v>95528</v>
      </c>
      <c r="AY350">
        <v>117778</v>
      </c>
      <c r="AZ350">
        <v>132000</v>
      </c>
      <c r="BA350">
        <v>151000</v>
      </c>
      <c r="BB350">
        <v>171000</v>
      </c>
      <c r="BC350">
        <v>230000</v>
      </c>
      <c r="BD350">
        <v>192000</v>
      </c>
      <c r="BE350">
        <v>106000</v>
      </c>
      <c r="BF350">
        <v>209000</v>
      </c>
      <c r="BG350">
        <v>263000</v>
      </c>
      <c r="BH350">
        <v>308000</v>
      </c>
      <c r="BI350">
        <v>330000</v>
      </c>
      <c r="BJ350">
        <v>302000</v>
      </c>
      <c r="BK350">
        <v>305000</v>
      </c>
      <c r="BL350">
        <v>357000</v>
      </c>
      <c r="BM350">
        <v>225000</v>
      </c>
      <c r="BN350">
        <v>129000</v>
      </c>
      <c r="BO350">
        <v>69000</v>
      </c>
      <c r="BP350">
        <v>22000</v>
      </c>
      <c r="BQ350">
        <v>12000</v>
      </c>
      <c r="BR350">
        <v>5000</v>
      </c>
      <c r="BS350">
        <v>3000</v>
      </c>
      <c r="BT350">
        <v>3000</v>
      </c>
      <c r="BU350">
        <v>2000</v>
      </c>
      <c r="BV350">
        <v>1000</v>
      </c>
      <c r="BW350">
        <v>5000</v>
      </c>
      <c r="BX350">
        <v>2000</v>
      </c>
      <c r="BY350">
        <v>2000</v>
      </c>
      <c r="BZ350">
        <v>0</v>
      </c>
      <c r="CA350">
        <v>0</v>
      </c>
      <c r="CB350">
        <v>0</v>
      </c>
      <c r="CC350">
        <v>0</v>
      </c>
      <c r="CD350">
        <v>0</v>
      </c>
      <c r="CE350">
        <v>0</v>
      </c>
    </row>
    <row r="351" spans="1:83" x14ac:dyDescent="0.35">
      <c r="A351" s="9" t="str">
        <f t="shared" si="5"/>
        <v>0249.053.89</v>
      </c>
      <c r="B351" s="52" t="e">
        <f>+IF(MATCH(A351,List!H$10:H$145,0),"Targeted")</f>
        <v>#N/A</v>
      </c>
      <c r="C351" s="65"/>
      <c r="D351" s="52"/>
      <c r="E351" s="16" t="s">
        <v>877</v>
      </c>
      <c r="F351" s="16" t="s">
        <v>878</v>
      </c>
      <c r="G351" s="16" t="s">
        <v>519</v>
      </c>
      <c r="H351" s="16" t="s">
        <v>893</v>
      </c>
      <c r="I351" s="16" t="s">
        <v>904</v>
      </c>
      <c r="J351" s="16" t="s">
        <v>905</v>
      </c>
      <c r="K351" s="17" t="s">
        <v>881</v>
      </c>
      <c r="L351" s="18" t="s">
        <v>301</v>
      </c>
      <c r="M351" s="195" t="s">
        <v>868</v>
      </c>
      <c r="N351" s="16" t="s">
        <v>869</v>
      </c>
      <c r="O351" s="17" t="s">
        <v>346</v>
      </c>
      <c r="P351" s="17" t="s">
        <v>305</v>
      </c>
      <c r="Q351" s="17" t="s">
        <v>306</v>
      </c>
      <c r="R351">
        <v>0</v>
      </c>
      <c r="S351">
        <v>0</v>
      </c>
      <c r="T351">
        <v>0</v>
      </c>
      <c r="U351">
        <v>0</v>
      </c>
      <c r="V351">
        <v>0</v>
      </c>
      <c r="W351">
        <v>0</v>
      </c>
      <c r="X351">
        <v>0</v>
      </c>
      <c r="Y351">
        <v>0</v>
      </c>
      <c r="Z351">
        <v>0</v>
      </c>
      <c r="AA351">
        <v>0</v>
      </c>
      <c r="AB351">
        <v>0</v>
      </c>
      <c r="AC351">
        <v>0</v>
      </c>
      <c r="AD351">
        <v>0</v>
      </c>
      <c r="AE351">
        <v>0</v>
      </c>
      <c r="AF351">
        <v>0</v>
      </c>
      <c r="AG351" s="19">
        <v>0</v>
      </c>
      <c r="AH351">
        <v>0</v>
      </c>
      <c r="AI351">
        <v>0</v>
      </c>
      <c r="AJ351">
        <v>0</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108000</v>
      </c>
      <c r="BF351">
        <v>164000</v>
      </c>
      <c r="BG351">
        <v>91000</v>
      </c>
      <c r="BH351">
        <v>109000</v>
      </c>
      <c r="BI351">
        <v>971000</v>
      </c>
      <c r="BJ351">
        <v>944000</v>
      </c>
      <c r="BK351">
        <v>105000</v>
      </c>
      <c r="BL351">
        <v>0</v>
      </c>
      <c r="BM351">
        <v>-1000</v>
      </c>
      <c r="BN351">
        <v>0</v>
      </c>
      <c r="BO351">
        <v>0</v>
      </c>
      <c r="BP351">
        <v>0</v>
      </c>
      <c r="BQ351">
        <v>0</v>
      </c>
      <c r="BR351">
        <v>0</v>
      </c>
      <c r="BS351">
        <v>0</v>
      </c>
      <c r="BT351">
        <v>0</v>
      </c>
      <c r="BU351">
        <v>0</v>
      </c>
      <c r="BV351">
        <v>0</v>
      </c>
      <c r="BW351">
        <v>0</v>
      </c>
      <c r="BX351">
        <v>0</v>
      </c>
      <c r="BY351">
        <v>0</v>
      </c>
      <c r="BZ351">
        <v>0</v>
      </c>
      <c r="CA351">
        <v>0</v>
      </c>
      <c r="CB351">
        <v>0</v>
      </c>
      <c r="CC351">
        <v>0</v>
      </c>
      <c r="CD351">
        <v>0</v>
      </c>
      <c r="CE351">
        <v>0</v>
      </c>
    </row>
    <row r="352" spans="1:83" x14ac:dyDescent="0.35">
      <c r="A352" s="9" t="str">
        <f t="shared" si="5"/>
        <v>0251.053.89</v>
      </c>
      <c r="B352" s="52" t="e">
        <f>+IF(MATCH(A352,List!H$10:H$145,0),"Targeted")</f>
        <v>#N/A</v>
      </c>
      <c r="C352" s="65"/>
      <c r="D352" s="52"/>
      <c r="E352" s="16" t="s">
        <v>877</v>
      </c>
      <c r="F352" s="16" t="s">
        <v>878</v>
      </c>
      <c r="G352" s="16" t="s">
        <v>519</v>
      </c>
      <c r="H352" s="16" t="s">
        <v>893</v>
      </c>
      <c r="I352" s="16" t="s">
        <v>906</v>
      </c>
      <c r="J352" s="16" t="s">
        <v>907</v>
      </c>
      <c r="K352" s="17" t="s">
        <v>881</v>
      </c>
      <c r="L352" s="18" t="s">
        <v>301</v>
      </c>
      <c r="M352" s="195" t="s">
        <v>868</v>
      </c>
      <c r="N352" s="16" t="s">
        <v>869</v>
      </c>
      <c r="O352" s="17" t="s">
        <v>346</v>
      </c>
      <c r="P352" s="17" t="s">
        <v>305</v>
      </c>
      <c r="Q352" s="17" t="s">
        <v>306</v>
      </c>
      <c r="R352">
        <v>0</v>
      </c>
      <c r="S352">
        <v>0</v>
      </c>
      <c r="T352">
        <v>0</v>
      </c>
      <c r="U352">
        <v>0</v>
      </c>
      <c r="V352">
        <v>0</v>
      </c>
      <c r="W352">
        <v>0</v>
      </c>
      <c r="X352">
        <v>0</v>
      </c>
      <c r="Y352">
        <v>0</v>
      </c>
      <c r="Z352">
        <v>0</v>
      </c>
      <c r="AA352">
        <v>0</v>
      </c>
      <c r="AB352">
        <v>0</v>
      </c>
      <c r="AC352">
        <v>0</v>
      </c>
      <c r="AD352">
        <v>0</v>
      </c>
      <c r="AE352">
        <v>0</v>
      </c>
      <c r="AF352">
        <v>0</v>
      </c>
      <c r="AG352" s="19">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863000</v>
      </c>
      <c r="BD352">
        <v>1014000</v>
      </c>
      <c r="BE352">
        <v>1092000</v>
      </c>
      <c r="BF352">
        <v>1038000</v>
      </c>
      <c r="BG352">
        <v>1108000</v>
      </c>
      <c r="BH352">
        <v>1254000</v>
      </c>
      <c r="BI352">
        <v>5638000</v>
      </c>
      <c r="BJ352">
        <v>6254000</v>
      </c>
      <c r="BK352">
        <v>6257000</v>
      </c>
      <c r="BL352">
        <v>5859000</v>
      </c>
      <c r="BM352">
        <v>5643000</v>
      </c>
      <c r="BN352">
        <v>6004000</v>
      </c>
      <c r="BO352">
        <v>7309000</v>
      </c>
      <c r="BP352">
        <v>7369000</v>
      </c>
      <c r="BQ352">
        <v>5682000</v>
      </c>
      <c r="BR352">
        <v>4734000</v>
      </c>
      <c r="BS352">
        <v>4769000</v>
      </c>
      <c r="BT352">
        <v>5498000</v>
      </c>
      <c r="BU352">
        <v>5157000</v>
      </c>
      <c r="BV352">
        <v>5873000</v>
      </c>
      <c r="BW352">
        <v>5312000</v>
      </c>
      <c r="BX352">
        <v>5738000</v>
      </c>
      <c r="BY352">
        <v>5981000</v>
      </c>
      <c r="BZ352">
        <v>5193000</v>
      </c>
      <c r="CA352">
        <v>8220000</v>
      </c>
      <c r="CB352">
        <v>8039000</v>
      </c>
      <c r="CC352">
        <v>7097000</v>
      </c>
      <c r="CD352">
        <v>7254000</v>
      </c>
      <c r="CE352">
        <v>7415000</v>
      </c>
    </row>
    <row r="353" spans="1:83" x14ac:dyDescent="0.35">
      <c r="A353" s="9" t="str">
        <f t="shared" si="5"/>
        <v>0319.053.89</v>
      </c>
      <c r="B353" s="52" t="e">
        <f>+IF(MATCH(A353,List!H$10:H$145,0),"Targeted")</f>
        <v>#N/A</v>
      </c>
      <c r="C353" s="65"/>
      <c r="D353" s="52"/>
      <c r="E353" s="16" t="s">
        <v>877</v>
      </c>
      <c r="F353" s="16" t="s">
        <v>878</v>
      </c>
      <c r="G353" s="16" t="s">
        <v>63</v>
      </c>
      <c r="H353" s="16" t="s">
        <v>908</v>
      </c>
      <c r="I353" s="16" t="s">
        <v>129</v>
      </c>
      <c r="J353" s="16" t="s">
        <v>909</v>
      </c>
      <c r="K353" s="17" t="s">
        <v>881</v>
      </c>
      <c r="L353" s="18" t="s">
        <v>301</v>
      </c>
      <c r="M353" s="195" t="s">
        <v>868</v>
      </c>
      <c r="N353" s="16" t="s">
        <v>869</v>
      </c>
      <c r="O353" s="17" t="s">
        <v>346</v>
      </c>
      <c r="P353" s="17" t="s">
        <v>305</v>
      </c>
      <c r="Q353" s="17" t="s">
        <v>306</v>
      </c>
      <c r="R353">
        <v>0</v>
      </c>
      <c r="S353">
        <v>0</v>
      </c>
      <c r="T353">
        <v>0</v>
      </c>
      <c r="U353">
        <v>0</v>
      </c>
      <c r="V353">
        <v>0</v>
      </c>
      <c r="W353">
        <v>0</v>
      </c>
      <c r="X353">
        <v>0</v>
      </c>
      <c r="Y353">
        <v>0</v>
      </c>
      <c r="Z353">
        <v>0</v>
      </c>
      <c r="AA353">
        <v>0</v>
      </c>
      <c r="AB353">
        <v>0</v>
      </c>
      <c r="AC353">
        <v>0</v>
      </c>
      <c r="AD353">
        <v>0</v>
      </c>
      <c r="AE353">
        <v>0</v>
      </c>
      <c r="AF353">
        <v>0</v>
      </c>
      <c r="AG353" s="19">
        <v>0</v>
      </c>
      <c r="AH353">
        <v>0</v>
      </c>
      <c r="AI353">
        <v>0</v>
      </c>
      <c r="AJ353">
        <v>0</v>
      </c>
      <c r="AK353">
        <v>0</v>
      </c>
      <c r="AL353">
        <v>0</v>
      </c>
      <c r="AM353">
        <v>0</v>
      </c>
      <c r="AN353">
        <v>0</v>
      </c>
      <c r="AO353">
        <v>0</v>
      </c>
      <c r="AP353">
        <v>0</v>
      </c>
      <c r="AQ353">
        <v>0</v>
      </c>
      <c r="AR353">
        <v>0</v>
      </c>
      <c r="AS353">
        <v>0</v>
      </c>
      <c r="AT353">
        <v>0</v>
      </c>
      <c r="AU353">
        <v>0</v>
      </c>
      <c r="AV353">
        <v>0</v>
      </c>
      <c r="AW353">
        <v>0</v>
      </c>
      <c r="AX353">
        <v>0</v>
      </c>
      <c r="AY353">
        <v>0</v>
      </c>
      <c r="AZ353">
        <v>0</v>
      </c>
      <c r="BA353">
        <v>0</v>
      </c>
      <c r="BB353">
        <v>0</v>
      </c>
      <c r="BC353">
        <v>0</v>
      </c>
      <c r="BD353">
        <v>0</v>
      </c>
      <c r="BE353">
        <v>0</v>
      </c>
      <c r="BF353">
        <v>0</v>
      </c>
      <c r="BG353">
        <v>0</v>
      </c>
      <c r="BH353">
        <v>0</v>
      </c>
      <c r="BI353">
        <v>0</v>
      </c>
      <c r="BJ353">
        <v>0</v>
      </c>
      <c r="BK353">
        <v>0</v>
      </c>
      <c r="BL353">
        <v>0</v>
      </c>
      <c r="BM353">
        <v>0</v>
      </c>
      <c r="BN353">
        <v>0</v>
      </c>
      <c r="BO353">
        <v>0</v>
      </c>
      <c r="BP353">
        <v>0</v>
      </c>
      <c r="BQ353">
        <v>0</v>
      </c>
      <c r="BR353">
        <v>0</v>
      </c>
      <c r="BS353">
        <v>99000</v>
      </c>
      <c r="BT353">
        <v>172000</v>
      </c>
      <c r="BU353">
        <v>127000</v>
      </c>
      <c r="BV353">
        <v>199000</v>
      </c>
      <c r="BW353">
        <v>153000</v>
      </c>
      <c r="BX353">
        <v>176000</v>
      </c>
      <c r="BY353">
        <v>192000</v>
      </c>
      <c r="BZ353">
        <v>201000</v>
      </c>
      <c r="CA353">
        <v>195000</v>
      </c>
      <c r="CB353">
        <v>153000</v>
      </c>
      <c r="CC353">
        <v>156000</v>
      </c>
      <c r="CD353">
        <v>159000</v>
      </c>
      <c r="CE353">
        <v>163000</v>
      </c>
    </row>
    <row r="354" spans="1:83" x14ac:dyDescent="0.35">
      <c r="A354" s="9" t="str">
        <f t="shared" si="5"/>
        <v>3130.053.96</v>
      </c>
      <c r="B354" s="52" t="e">
        <f>+IF(MATCH(A354,List!H$10:H$145,0),"Targeted")</f>
        <v>#N/A</v>
      </c>
      <c r="C354" s="65"/>
      <c r="D354" s="52"/>
      <c r="E354" s="16" t="s">
        <v>910</v>
      </c>
      <c r="F354" s="16" t="s">
        <v>911</v>
      </c>
      <c r="G354" s="16" t="s">
        <v>298</v>
      </c>
      <c r="H354" s="16" t="s">
        <v>911</v>
      </c>
      <c r="I354" s="16" t="s">
        <v>912</v>
      </c>
      <c r="J354" s="16" t="s">
        <v>913</v>
      </c>
      <c r="K354" s="17" t="s">
        <v>914</v>
      </c>
      <c r="L354" s="18" t="s">
        <v>301</v>
      </c>
      <c r="M354" s="195" t="s">
        <v>868</v>
      </c>
      <c r="N354" s="16" t="s">
        <v>869</v>
      </c>
      <c r="O354" s="17" t="s">
        <v>346</v>
      </c>
      <c r="P354" s="17" t="s">
        <v>305</v>
      </c>
      <c r="Q354" s="17" t="s">
        <v>306</v>
      </c>
      <c r="R354">
        <v>0</v>
      </c>
      <c r="S354">
        <v>0</v>
      </c>
      <c r="T354">
        <v>0</v>
      </c>
      <c r="U354">
        <v>0</v>
      </c>
      <c r="V354">
        <v>0</v>
      </c>
      <c r="W354">
        <v>0</v>
      </c>
      <c r="X354">
        <v>0</v>
      </c>
      <c r="Y354">
        <v>0</v>
      </c>
      <c r="Z354">
        <v>0</v>
      </c>
      <c r="AA354">
        <v>0</v>
      </c>
      <c r="AB354">
        <v>0</v>
      </c>
      <c r="AC354">
        <v>0</v>
      </c>
      <c r="AD354">
        <v>0</v>
      </c>
      <c r="AE354">
        <v>0</v>
      </c>
      <c r="AF354">
        <v>0</v>
      </c>
      <c r="AG354" s="19">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0</v>
      </c>
      <c r="BB354">
        <v>0</v>
      </c>
      <c r="BC354">
        <v>71000</v>
      </c>
      <c r="BD354">
        <v>153000</v>
      </c>
      <c r="BE354">
        <v>113000</v>
      </c>
      <c r="BF354">
        <v>183000</v>
      </c>
      <c r="BG354">
        <v>141000</v>
      </c>
      <c r="BH354">
        <v>149000</v>
      </c>
      <c r="BI354">
        <v>143000</v>
      </c>
      <c r="BJ354">
        <v>153000</v>
      </c>
      <c r="BK354">
        <v>139000</v>
      </c>
      <c r="BL354">
        <v>127000</v>
      </c>
      <c r="BM354">
        <v>137000</v>
      </c>
      <c r="BN354">
        <v>125000</v>
      </c>
      <c r="BO354">
        <v>155000</v>
      </c>
      <c r="BP354">
        <v>185000</v>
      </c>
      <c r="BQ354">
        <v>153000</v>
      </c>
      <c r="BR354">
        <v>80000</v>
      </c>
      <c r="BS354">
        <v>95000</v>
      </c>
      <c r="BT354">
        <v>117000</v>
      </c>
      <c r="BU354">
        <v>98000</v>
      </c>
      <c r="BV354">
        <v>94000</v>
      </c>
      <c r="BW354">
        <v>101000</v>
      </c>
      <c r="BX354">
        <v>135000</v>
      </c>
      <c r="BY354">
        <v>161000</v>
      </c>
      <c r="BZ354">
        <v>180000</v>
      </c>
      <c r="CA354">
        <v>156000</v>
      </c>
      <c r="CB354">
        <v>29000</v>
      </c>
      <c r="CC354">
        <v>11000</v>
      </c>
      <c r="CD354">
        <v>0</v>
      </c>
      <c r="CE354">
        <v>0</v>
      </c>
    </row>
    <row r="355" spans="1:83" x14ac:dyDescent="0.35">
      <c r="A355" s="9" t="str">
        <f t="shared" si="5"/>
        <v>3900.053.95</v>
      </c>
      <c r="B355" s="52" t="e">
        <f>+IF(MATCH(A355,List!H$10:H$145,0),"Targeted")</f>
        <v>#N/A</v>
      </c>
      <c r="C355" s="65"/>
      <c r="D355" s="52"/>
      <c r="E355" s="16" t="s">
        <v>915</v>
      </c>
      <c r="F355" s="16" t="s">
        <v>916</v>
      </c>
      <c r="G355" s="16" t="s">
        <v>298</v>
      </c>
      <c r="H355" s="16" t="s">
        <v>916</v>
      </c>
      <c r="I355" s="16" t="s">
        <v>917</v>
      </c>
      <c r="J355" s="16" t="s">
        <v>918</v>
      </c>
      <c r="K355" s="17" t="s">
        <v>245</v>
      </c>
      <c r="L355" s="18" t="s">
        <v>301</v>
      </c>
      <c r="M355" s="195" t="s">
        <v>868</v>
      </c>
      <c r="N355" s="16" t="s">
        <v>869</v>
      </c>
      <c r="O355" s="17" t="s">
        <v>346</v>
      </c>
      <c r="P355" s="17" t="s">
        <v>305</v>
      </c>
      <c r="Q355" s="17" t="s">
        <v>306</v>
      </c>
      <c r="R355">
        <v>0</v>
      </c>
      <c r="S355">
        <v>0</v>
      </c>
      <c r="T355">
        <v>0</v>
      </c>
      <c r="U355">
        <v>0</v>
      </c>
      <c r="V355">
        <v>0</v>
      </c>
      <c r="W355">
        <v>0</v>
      </c>
      <c r="X355">
        <v>0</v>
      </c>
      <c r="Y355">
        <v>0</v>
      </c>
      <c r="Z355">
        <v>0</v>
      </c>
      <c r="AA355">
        <v>0</v>
      </c>
      <c r="AB355">
        <v>0</v>
      </c>
      <c r="AC355">
        <v>0</v>
      </c>
      <c r="AD355">
        <v>0</v>
      </c>
      <c r="AE355">
        <v>0</v>
      </c>
      <c r="AF355">
        <v>0</v>
      </c>
      <c r="AG355" s="19">
        <v>0</v>
      </c>
      <c r="AH355">
        <v>0</v>
      </c>
      <c r="AI355">
        <v>0</v>
      </c>
      <c r="AJ355">
        <v>0</v>
      </c>
      <c r="AK355">
        <v>0</v>
      </c>
      <c r="AL355">
        <v>0</v>
      </c>
      <c r="AM355">
        <v>0</v>
      </c>
      <c r="AN355">
        <v>0</v>
      </c>
      <c r="AO355">
        <v>0</v>
      </c>
      <c r="AP355">
        <v>0</v>
      </c>
      <c r="AQ355">
        <v>0</v>
      </c>
      <c r="AR355">
        <v>0</v>
      </c>
      <c r="AS355">
        <v>0</v>
      </c>
      <c r="AT355">
        <v>0</v>
      </c>
      <c r="AU355">
        <v>3160</v>
      </c>
      <c r="AV355">
        <v>8533</v>
      </c>
      <c r="AW355">
        <v>12927</v>
      </c>
      <c r="AX355">
        <v>13790</v>
      </c>
      <c r="AY355">
        <v>15877</v>
      </c>
      <c r="AZ355">
        <v>14000</v>
      </c>
      <c r="BA355">
        <v>17000</v>
      </c>
      <c r="BB355">
        <v>16000</v>
      </c>
      <c r="BC355">
        <v>17000</v>
      </c>
      <c r="BD355">
        <v>17000</v>
      </c>
      <c r="BE355">
        <v>17000</v>
      </c>
      <c r="BF355">
        <v>18000</v>
      </c>
      <c r="BG355">
        <v>20000</v>
      </c>
      <c r="BH355">
        <v>20000</v>
      </c>
      <c r="BI355">
        <v>21000</v>
      </c>
      <c r="BJ355">
        <v>20000</v>
      </c>
      <c r="BK355">
        <v>20000</v>
      </c>
      <c r="BL355">
        <v>21000</v>
      </c>
      <c r="BM355">
        <v>22000</v>
      </c>
      <c r="BN355">
        <v>24000</v>
      </c>
      <c r="BO355">
        <v>25000</v>
      </c>
      <c r="BP355">
        <v>27000</v>
      </c>
      <c r="BQ355">
        <v>27000</v>
      </c>
      <c r="BR355">
        <v>28000</v>
      </c>
      <c r="BS355">
        <v>25000</v>
      </c>
      <c r="BT355">
        <v>26000</v>
      </c>
      <c r="BU355">
        <v>28000</v>
      </c>
      <c r="BV355">
        <v>30000</v>
      </c>
      <c r="BW355">
        <v>30000</v>
      </c>
      <c r="BX355">
        <v>26000</v>
      </c>
      <c r="BY355">
        <v>31000</v>
      </c>
      <c r="BZ355">
        <v>31000</v>
      </c>
      <c r="CA355">
        <v>31000</v>
      </c>
      <c r="CB355">
        <v>32000</v>
      </c>
      <c r="CC355">
        <v>32000</v>
      </c>
      <c r="CD355">
        <v>33000</v>
      </c>
      <c r="CE355">
        <v>34000</v>
      </c>
    </row>
    <row r="356" spans="1:83" x14ac:dyDescent="0.35">
      <c r="A356" s="9" t="str">
        <f t="shared" si="5"/>
        <v>2999.054.48</v>
      </c>
      <c r="B356" s="52" t="e">
        <f>+IF(MATCH(A356,List!H$10:H$145,0),"Targeted")</f>
        <v>#N/A</v>
      </c>
      <c r="C356" s="65"/>
      <c r="D356" s="52"/>
      <c r="E356" s="16" t="s">
        <v>919</v>
      </c>
      <c r="F356" s="16" t="s">
        <v>920</v>
      </c>
      <c r="G356" s="16" t="s">
        <v>826</v>
      </c>
      <c r="H356" s="16" t="s">
        <v>921</v>
      </c>
      <c r="I356" s="16" t="s">
        <v>922</v>
      </c>
      <c r="J356" s="16" t="s">
        <v>923</v>
      </c>
      <c r="K356" s="17" t="s">
        <v>185</v>
      </c>
      <c r="L356" s="18" t="s">
        <v>301</v>
      </c>
      <c r="M356" s="195" t="s">
        <v>924</v>
      </c>
      <c r="N356" s="16" t="s">
        <v>925</v>
      </c>
      <c r="O356" s="17" t="s">
        <v>346</v>
      </c>
      <c r="P356" s="17" t="s">
        <v>305</v>
      </c>
      <c r="Q356" s="17" t="s">
        <v>306</v>
      </c>
      <c r="R356">
        <v>0</v>
      </c>
      <c r="S356">
        <v>0</v>
      </c>
      <c r="T356">
        <v>0</v>
      </c>
      <c r="U356">
        <v>0</v>
      </c>
      <c r="V356">
        <v>0</v>
      </c>
      <c r="W356">
        <v>0</v>
      </c>
      <c r="X356">
        <v>0</v>
      </c>
      <c r="Y356">
        <v>0</v>
      </c>
      <c r="Z356">
        <v>0</v>
      </c>
      <c r="AA356">
        <v>0</v>
      </c>
      <c r="AB356">
        <v>0</v>
      </c>
      <c r="AC356">
        <v>0</v>
      </c>
      <c r="AD356">
        <v>0</v>
      </c>
      <c r="AE356">
        <v>0</v>
      </c>
      <c r="AF356">
        <v>0</v>
      </c>
      <c r="AG356" s="19">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-3000</v>
      </c>
      <c r="BJ356">
        <v>2000</v>
      </c>
      <c r="BK356">
        <v>0</v>
      </c>
      <c r="BL356">
        <v>0</v>
      </c>
      <c r="BM356">
        <v>0</v>
      </c>
      <c r="BN356">
        <v>0</v>
      </c>
      <c r="BO356">
        <v>0</v>
      </c>
      <c r="BP356">
        <v>0</v>
      </c>
      <c r="BQ356">
        <v>0</v>
      </c>
      <c r="BR356">
        <v>0</v>
      </c>
      <c r="BS356">
        <v>0</v>
      </c>
      <c r="BT356">
        <v>0</v>
      </c>
      <c r="BU356">
        <v>0</v>
      </c>
      <c r="BV356">
        <v>0</v>
      </c>
      <c r="BW356">
        <v>0</v>
      </c>
      <c r="BX356">
        <v>0</v>
      </c>
      <c r="BY356">
        <v>0</v>
      </c>
      <c r="BZ356">
        <v>0</v>
      </c>
      <c r="CA356">
        <v>0</v>
      </c>
      <c r="CB356">
        <v>0</v>
      </c>
      <c r="CC356">
        <v>0</v>
      </c>
      <c r="CD356">
        <v>0</v>
      </c>
      <c r="CE356">
        <v>0</v>
      </c>
    </row>
    <row r="357" spans="1:83" x14ac:dyDescent="0.35">
      <c r="A357" s="9" t="str">
        <f t="shared" si="5"/>
        <v>0300.054.13</v>
      </c>
      <c r="B357" s="52" t="e">
        <f>+IF(MATCH(A357,List!H$10:H$145,0),"Targeted")</f>
        <v>#N/A</v>
      </c>
      <c r="C357" s="65"/>
      <c r="D357" s="52"/>
      <c r="E357" s="16" t="s">
        <v>926</v>
      </c>
      <c r="F357" s="16" t="s">
        <v>927</v>
      </c>
      <c r="G357" s="16" t="s">
        <v>730</v>
      </c>
      <c r="H357" s="16" t="s">
        <v>928</v>
      </c>
      <c r="I357" s="16" t="s">
        <v>631</v>
      </c>
      <c r="J357" s="16" t="s">
        <v>929</v>
      </c>
      <c r="K357" s="17" t="s">
        <v>930</v>
      </c>
      <c r="L357" s="18" t="s">
        <v>301</v>
      </c>
      <c r="M357" s="195" t="s">
        <v>924</v>
      </c>
      <c r="N357" s="16" t="s">
        <v>925</v>
      </c>
      <c r="O357" s="17" t="s">
        <v>346</v>
      </c>
      <c r="P357" s="17" t="s">
        <v>305</v>
      </c>
      <c r="Q357" s="17" t="s">
        <v>306</v>
      </c>
      <c r="R357">
        <v>0</v>
      </c>
      <c r="S357">
        <v>0</v>
      </c>
      <c r="T357">
        <v>0</v>
      </c>
      <c r="U357">
        <v>0</v>
      </c>
      <c r="V357">
        <v>0</v>
      </c>
      <c r="W357">
        <v>0</v>
      </c>
      <c r="X357">
        <v>0</v>
      </c>
      <c r="Y357">
        <v>0</v>
      </c>
      <c r="Z357">
        <v>0</v>
      </c>
      <c r="AA357">
        <v>0</v>
      </c>
      <c r="AB357">
        <v>0</v>
      </c>
      <c r="AC357">
        <v>0</v>
      </c>
      <c r="AD357">
        <v>0</v>
      </c>
      <c r="AE357">
        <v>0</v>
      </c>
      <c r="AF357">
        <v>0</v>
      </c>
      <c r="AG357" s="19">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2000</v>
      </c>
      <c r="BD357">
        <v>2000</v>
      </c>
      <c r="BE357">
        <v>2000</v>
      </c>
      <c r="BF357">
        <v>7000</v>
      </c>
      <c r="BG357">
        <v>7000</v>
      </c>
      <c r="BH357">
        <v>7000</v>
      </c>
      <c r="BI357">
        <v>7000</v>
      </c>
      <c r="BJ357">
        <v>7000</v>
      </c>
      <c r="BK357">
        <v>14000</v>
      </c>
      <c r="BL357">
        <v>16000</v>
      </c>
      <c r="BM357">
        <v>13000</v>
      </c>
      <c r="BN357">
        <v>15000</v>
      </c>
      <c r="BO357">
        <v>29000</v>
      </c>
      <c r="BP357">
        <v>36000</v>
      </c>
      <c r="BQ357">
        <v>37000</v>
      </c>
      <c r="BR357">
        <v>43000</v>
      </c>
      <c r="BS357">
        <v>34000</v>
      </c>
      <c r="BT357">
        <v>35000</v>
      </c>
      <c r="BU357">
        <v>40000</v>
      </c>
      <c r="BV357">
        <v>57000</v>
      </c>
      <c r="BW357">
        <v>40000</v>
      </c>
      <c r="BX357">
        <v>39000</v>
      </c>
      <c r="BY357">
        <v>40000</v>
      </c>
      <c r="BZ357">
        <v>88000</v>
      </c>
      <c r="CA357">
        <v>83000</v>
      </c>
      <c r="CB357">
        <v>82000</v>
      </c>
      <c r="CC357">
        <v>83000</v>
      </c>
      <c r="CD357">
        <v>84000</v>
      </c>
      <c r="CE357">
        <v>87000</v>
      </c>
    </row>
    <row r="358" spans="1:83" x14ac:dyDescent="0.35">
      <c r="A358" s="9" t="str">
        <f t="shared" si="5"/>
        <v>0315.054.</v>
      </c>
      <c r="B358" s="52" t="e">
        <f>+IF(MATCH(A358,List!H$10:H$145,0),"Targeted")</f>
        <v>#N/A</v>
      </c>
      <c r="C358" s="65"/>
      <c r="D358" s="52"/>
      <c r="E358" s="16" t="s">
        <v>863</v>
      </c>
      <c r="F358" s="16" t="s">
        <v>864</v>
      </c>
      <c r="G358" s="16" t="s">
        <v>628</v>
      </c>
      <c r="H358" s="16" t="s">
        <v>931</v>
      </c>
      <c r="I358" s="16" t="s">
        <v>932</v>
      </c>
      <c r="J358" s="16" t="s">
        <v>933</v>
      </c>
      <c r="K358" s="17" t="s">
        <v>299</v>
      </c>
      <c r="L358" s="18" t="s">
        <v>301</v>
      </c>
      <c r="M358" s="195" t="s">
        <v>924</v>
      </c>
      <c r="N358" s="16" t="s">
        <v>925</v>
      </c>
      <c r="O358" s="17" t="s">
        <v>346</v>
      </c>
      <c r="P358" s="17" t="s">
        <v>305</v>
      </c>
      <c r="Q358" s="17" t="s">
        <v>306</v>
      </c>
      <c r="R358">
        <v>3311</v>
      </c>
      <c r="S358">
        <v>19998</v>
      </c>
      <c r="T358">
        <v>20080</v>
      </c>
      <c r="U358">
        <v>12631</v>
      </c>
      <c r="V358">
        <v>15082</v>
      </c>
      <c r="W358">
        <v>6416</v>
      </c>
      <c r="X358">
        <v>8983</v>
      </c>
      <c r="Y358">
        <v>7822</v>
      </c>
      <c r="Z358">
        <v>593</v>
      </c>
      <c r="AA358">
        <v>9225</v>
      </c>
      <c r="AB358">
        <v>4701</v>
      </c>
      <c r="AC358">
        <v>3047</v>
      </c>
      <c r="AD358">
        <v>5445</v>
      </c>
      <c r="AE358">
        <v>520</v>
      </c>
      <c r="AF358">
        <v>94</v>
      </c>
      <c r="AG358" s="19">
        <v>0</v>
      </c>
      <c r="AH358">
        <v>8</v>
      </c>
      <c r="AI358">
        <v>-9</v>
      </c>
      <c r="AJ358">
        <v>3</v>
      </c>
      <c r="AK358">
        <v>-1262</v>
      </c>
      <c r="AL358">
        <v>4</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0</v>
      </c>
      <c r="BV358">
        <v>0</v>
      </c>
      <c r="BW358">
        <v>0</v>
      </c>
      <c r="BX358">
        <v>0</v>
      </c>
      <c r="BY358">
        <v>0</v>
      </c>
      <c r="BZ358">
        <v>0</v>
      </c>
      <c r="CA358">
        <v>0</v>
      </c>
      <c r="CB358">
        <v>0</v>
      </c>
      <c r="CC358">
        <v>0</v>
      </c>
      <c r="CD358">
        <v>0</v>
      </c>
      <c r="CE358">
        <v>0</v>
      </c>
    </row>
    <row r="359" spans="1:83" x14ac:dyDescent="0.35">
      <c r="A359" s="9" t="str">
        <f t="shared" si="5"/>
        <v>0517.054.75</v>
      </c>
      <c r="B359" s="52" t="e">
        <f>+IF(MATCH(A359,List!H$10:H$145,0),"Targeted")</f>
        <v>#N/A</v>
      </c>
      <c r="C359" s="65"/>
      <c r="D359" s="52"/>
      <c r="E359" s="16" t="s">
        <v>863</v>
      </c>
      <c r="F359" s="16" t="s">
        <v>864</v>
      </c>
      <c r="G359" s="16" t="s">
        <v>934</v>
      </c>
      <c r="H359" s="16" t="s">
        <v>935</v>
      </c>
      <c r="I359" s="16" t="s">
        <v>936</v>
      </c>
      <c r="J359" s="16" t="s">
        <v>937</v>
      </c>
      <c r="K359" s="17" t="s">
        <v>40</v>
      </c>
      <c r="L359" s="18" t="s">
        <v>301</v>
      </c>
      <c r="M359" s="195" t="s">
        <v>924</v>
      </c>
      <c r="N359" s="16" t="s">
        <v>925</v>
      </c>
      <c r="O359" s="17" t="s">
        <v>304</v>
      </c>
      <c r="P359" s="17" t="s">
        <v>305</v>
      </c>
      <c r="Q359" s="17" t="s">
        <v>306</v>
      </c>
      <c r="R359">
        <v>0</v>
      </c>
      <c r="S359">
        <v>0</v>
      </c>
      <c r="T359">
        <v>0</v>
      </c>
      <c r="U359">
        <v>0</v>
      </c>
      <c r="V359">
        <v>0</v>
      </c>
      <c r="W359">
        <v>0</v>
      </c>
      <c r="X359">
        <v>0</v>
      </c>
      <c r="Y359">
        <v>0</v>
      </c>
      <c r="Z359">
        <v>0</v>
      </c>
      <c r="AA359">
        <v>0</v>
      </c>
      <c r="AB359">
        <v>0</v>
      </c>
      <c r="AC359">
        <v>0</v>
      </c>
      <c r="AD359">
        <v>0</v>
      </c>
      <c r="AE359">
        <v>0</v>
      </c>
      <c r="AF359">
        <v>0</v>
      </c>
      <c r="AG359" s="1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173000</v>
      </c>
      <c r="BJ359">
        <v>0</v>
      </c>
      <c r="BK359">
        <v>0</v>
      </c>
      <c r="BL359">
        <v>0</v>
      </c>
      <c r="BM359">
        <v>0</v>
      </c>
      <c r="BN359">
        <v>0</v>
      </c>
      <c r="BO359">
        <v>0</v>
      </c>
      <c r="BP359">
        <v>0</v>
      </c>
      <c r="BQ359">
        <v>0</v>
      </c>
      <c r="BR359">
        <v>0</v>
      </c>
      <c r="BS359">
        <v>0</v>
      </c>
      <c r="BT359">
        <v>0</v>
      </c>
      <c r="BU359">
        <v>0</v>
      </c>
      <c r="BV359">
        <v>0</v>
      </c>
      <c r="BW359">
        <v>0</v>
      </c>
      <c r="BX359" s="10">
        <v>0</v>
      </c>
      <c r="BY359">
        <v>0</v>
      </c>
      <c r="BZ359">
        <v>0</v>
      </c>
      <c r="CA359">
        <v>0</v>
      </c>
      <c r="CB359">
        <v>0</v>
      </c>
      <c r="CC359">
        <v>0</v>
      </c>
      <c r="CD359">
        <v>0</v>
      </c>
      <c r="CE359">
        <v>0</v>
      </c>
    </row>
    <row r="360" spans="1:83" x14ac:dyDescent="0.35">
      <c r="A360" s="9" t="str">
        <f t="shared" si="5"/>
        <v>0129.054.15</v>
      </c>
      <c r="B360" s="52" t="e">
        <f>+IF(MATCH(A360,List!H$10:H$145,0),"Targeted")</f>
        <v>#N/A</v>
      </c>
      <c r="C360" s="65"/>
      <c r="D360" s="52"/>
      <c r="E360" s="16" t="s">
        <v>938</v>
      </c>
      <c r="F360" s="16" t="s">
        <v>939</v>
      </c>
      <c r="G360" s="16" t="s">
        <v>940</v>
      </c>
      <c r="H360" s="16" t="s">
        <v>941</v>
      </c>
      <c r="I360" s="16" t="s">
        <v>942</v>
      </c>
      <c r="J360" s="16" t="s">
        <v>918</v>
      </c>
      <c r="K360" s="17" t="s">
        <v>628</v>
      </c>
      <c r="L360" s="18" t="s">
        <v>301</v>
      </c>
      <c r="M360" s="195" t="s">
        <v>924</v>
      </c>
      <c r="N360" s="16" t="s">
        <v>925</v>
      </c>
      <c r="O360" s="17" t="s">
        <v>346</v>
      </c>
      <c r="P360" s="17" t="s">
        <v>305</v>
      </c>
      <c r="Q360" s="17" t="s">
        <v>306</v>
      </c>
      <c r="R360">
        <v>0</v>
      </c>
      <c r="S360">
        <v>0</v>
      </c>
      <c r="T360">
        <v>0</v>
      </c>
      <c r="U360">
        <v>0</v>
      </c>
      <c r="V360">
        <v>0</v>
      </c>
      <c r="W360">
        <v>0</v>
      </c>
      <c r="X360">
        <v>0</v>
      </c>
      <c r="Y360">
        <v>0</v>
      </c>
      <c r="Z360">
        <v>0</v>
      </c>
      <c r="AA360">
        <v>0</v>
      </c>
      <c r="AB360">
        <v>0</v>
      </c>
      <c r="AC360">
        <v>0</v>
      </c>
      <c r="AD360">
        <v>0</v>
      </c>
      <c r="AE360">
        <v>0</v>
      </c>
      <c r="AF360">
        <v>0</v>
      </c>
      <c r="AG360" s="19">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24000</v>
      </c>
      <c r="BC360">
        <v>24000</v>
      </c>
      <c r="BD360">
        <v>27000</v>
      </c>
      <c r="BE360">
        <v>24000</v>
      </c>
      <c r="BF360">
        <v>24000</v>
      </c>
      <c r="BG360">
        <v>30000</v>
      </c>
      <c r="BH360">
        <v>39000</v>
      </c>
      <c r="BI360">
        <v>43000</v>
      </c>
      <c r="BJ360">
        <v>39000</v>
      </c>
      <c r="BK360">
        <v>39000</v>
      </c>
      <c r="BL360">
        <v>39000</v>
      </c>
      <c r="BM360">
        <v>48000</v>
      </c>
      <c r="BN360">
        <v>39000</v>
      </c>
      <c r="BO360">
        <v>0</v>
      </c>
      <c r="BP360">
        <v>0</v>
      </c>
      <c r="BQ360">
        <v>0</v>
      </c>
      <c r="BR360">
        <v>0</v>
      </c>
      <c r="BS360">
        <v>0</v>
      </c>
      <c r="BT360">
        <v>0</v>
      </c>
      <c r="BU360">
        <v>0</v>
      </c>
      <c r="BV360">
        <v>0</v>
      </c>
      <c r="BW360">
        <v>0</v>
      </c>
      <c r="BX360">
        <v>0</v>
      </c>
      <c r="BY360">
        <v>0</v>
      </c>
      <c r="BZ360">
        <v>0</v>
      </c>
      <c r="CA360">
        <v>0</v>
      </c>
      <c r="CB360">
        <v>0</v>
      </c>
      <c r="CC360">
        <v>0</v>
      </c>
      <c r="CD360">
        <v>0</v>
      </c>
      <c r="CE360">
        <v>0</v>
      </c>
    </row>
    <row r="361" spans="1:83" x14ac:dyDescent="0.35">
      <c r="A361" s="9" t="str">
        <f t="shared" si="5"/>
        <v>0202.054.15</v>
      </c>
      <c r="B361" s="52" t="e">
        <f>+IF(MATCH(A361,List!H$10:H$145,0),"Targeted")</f>
        <v>#N/A</v>
      </c>
      <c r="C361" s="65"/>
      <c r="D361" s="52"/>
      <c r="E361" s="16" t="s">
        <v>938</v>
      </c>
      <c r="F361" s="16" t="s">
        <v>939</v>
      </c>
      <c r="G361" s="16" t="s">
        <v>940</v>
      </c>
      <c r="H361" s="16" t="s">
        <v>941</v>
      </c>
      <c r="I361" s="16" t="s">
        <v>943</v>
      </c>
      <c r="J361" s="16" t="s">
        <v>944</v>
      </c>
      <c r="K361" s="17" t="s">
        <v>628</v>
      </c>
      <c r="L361" s="18" t="s">
        <v>301</v>
      </c>
      <c r="M361" s="195" t="s">
        <v>924</v>
      </c>
      <c r="N361" s="16" t="s">
        <v>925</v>
      </c>
      <c r="O361" s="17" t="s">
        <v>346</v>
      </c>
      <c r="P361" s="17" t="s">
        <v>305</v>
      </c>
      <c r="Q361" s="17" t="s">
        <v>306</v>
      </c>
      <c r="R361">
        <v>0</v>
      </c>
      <c r="S361">
        <v>0</v>
      </c>
      <c r="T361">
        <v>0</v>
      </c>
      <c r="U361">
        <v>0</v>
      </c>
      <c r="V361">
        <v>0</v>
      </c>
      <c r="W361">
        <v>0</v>
      </c>
      <c r="X361">
        <v>0</v>
      </c>
      <c r="Y361">
        <v>0</v>
      </c>
      <c r="Z361">
        <v>0</v>
      </c>
      <c r="AA361">
        <v>0</v>
      </c>
      <c r="AB361">
        <v>0</v>
      </c>
      <c r="AC361">
        <v>0</v>
      </c>
      <c r="AD361">
        <v>0</v>
      </c>
      <c r="AE361">
        <v>0</v>
      </c>
      <c r="AF361">
        <v>0</v>
      </c>
      <c r="AG361" s="19">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8000</v>
      </c>
      <c r="BF361">
        <v>101000</v>
      </c>
      <c r="BG361">
        <v>0</v>
      </c>
      <c r="BH361">
        <v>0</v>
      </c>
      <c r="BI361">
        <v>0</v>
      </c>
      <c r="BJ361">
        <v>0</v>
      </c>
      <c r="BK361">
        <v>0</v>
      </c>
      <c r="BL361">
        <v>1000</v>
      </c>
      <c r="BM361">
        <v>0</v>
      </c>
      <c r="BN361">
        <v>0</v>
      </c>
      <c r="BO361">
        <v>0</v>
      </c>
      <c r="BP361">
        <v>0</v>
      </c>
      <c r="BQ361">
        <v>0</v>
      </c>
      <c r="BR361">
        <v>0</v>
      </c>
      <c r="BS361">
        <v>0</v>
      </c>
      <c r="BT361">
        <v>0</v>
      </c>
      <c r="BU361">
        <v>0</v>
      </c>
      <c r="BV361">
        <v>0</v>
      </c>
      <c r="BW361">
        <v>0</v>
      </c>
      <c r="BX361">
        <v>0</v>
      </c>
      <c r="BY361">
        <v>0</v>
      </c>
      <c r="BZ361">
        <v>0</v>
      </c>
      <c r="CA361">
        <v>0</v>
      </c>
      <c r="CB361">
        <v>0</v>
      </c>
      <c r="CC361">
        <v>0</v>
      </c>
      <c r="CD361">
        <v>0</v>
      </c>
      <c r="CE361">
        <v>0</v>
      </c>
    </row>
    <row r="362" spans="1:83" x14ac:dyDescent="0.35">
      <c r="A362" s="9" t="str">
        <f t="shared" si="5"/>
        <v>0128.054.15</v>
      </c>
      <c r="B362" s="52" t="e">
        <f>+IF(MATCH(A362,List!H$10:H$145,0),"Targeted")</f>
        <v>#N/A</v>
      </c>
      <c r="C362" s="65"/>
      <c r="D362" s="52"/>
      <c r="E362" s="16" t="s">
        <v>938</v>
      </c>
      <c r="F362" s="16" t="s">
        <v>939</v>
      </c>
      <c r="G362" s="16" t="s">
        <v>469</v>
      </c>
      <c r="H362" s="16" t="s">
        <v>945</v>
      </c>
      <c r="I362" s="16" t="s">
        <v>946</v>
      </c>
      <c r="J362" s="16" t="s">
        <v>947</v>
      </c>
      <c r="K362" s="17" t="s">
        <v>628</v>
      </c>
      <c r="L362" s="18" t="s">
        <v>301</v>
      </c>
      <c r="M362" s="195" t="s">
        <v>924</v>
      </c>
      <c r="N362" s="16" t="s">
        <v>925</v>
      </c>
      <c r="O362" s="17" t="s">
        <v>346</v>
      </c>
      <c r="P362" s="17" t="s">
        <v>305</v>
      </c>
      <c r="Q362" s="17" t="s">
        <v>306</v>
      </c>
      <c r="R362">
        <v>0</v>
      </c>
      <c r="S362">
        <v>0</v>
      </c>
      <c r="T362">
        <v>0</v>
      </c>
      <c r="U362">
        <v>0</v>
      </c>
      <c r="V362">
        <v>0</v>
      </c>
      <c r="W362">
        <v>0</v>
      </c>
      <c r="X362">
        <v>0</v>
      </c>
      <c r="Y362">
        <v>0</v>
      </c>
      <c r="Z362">
        <v>0</v>
      </c>
      <c r="AA362">
        <v>0</v>
      </c>
      <c r="AB362">
        <v>0</v>
      </c>
      <c r="AC362">
        <v>0</v>
      </c>
      <c r="AD362">
        <v>0</v>
      </c>
      <c r="AE362">
        <v>0</v>
      </c>
      <c r="AF362">
        <v>0</v>
      </c>
      <c r="AG362" s="19">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15000</v>
      </c>
      <c r="BJ362">
        <v>0</v>
      </c>
      <c r="BK362">
        <v>0</v>
      </c>
      <c r="BL362">
        <v>0</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row>
    <row r="363" spans="1:83" x14ac:dyDescent="0.35">
      <c r="A363" s="9" t="str">
        <f t="shared" si="5"/>
        <v>0105.054.15</v>
      </c>
      <c r="B363" s="52" t="e">
        <f>+IF(MATCH(A363,List!H$10:H$145,0),"Targeted")</f>
        <v>#N/A</v>
      </c>
      <c r="C363" s="65"/>
      <c r="D363" s="52"/>
      <c r="E363" s="16" t="s">
        <v>938</v>
      </c>
      <c r="F363" s="16" t="s">
        <v>939</v>
      </c>
      <c r="G363" s="16" t="s">
        <v>948</v>
      </c>
      <c r="H363" s="16" t="s">
        <v>949</v>
      </c>
      <c r="I363" s="16" t="s">
        <v>527</v>
      </c>
      <c r="J363" s="16" t="s">
        <v>950</v>
      </c>
      <c r="K363" s="17" t="s">
        <v>628</v>
      </c>
      <c r="L363" s="18" t="s">
        <v>301</v>
      </c>
      <c r="M363" s="195" t="s">
        <v>924</v>
      </c>
      <c r="N363" s="16" t="s">
        <v>925</v>
      </c>
      <c r="O363" s="17" t="s">
        <v>346</v>
      </c>
      <c r="P363" s="17" t="s">
        <v>305</v>
      </c>
      <c r="Q363" s="17" t="s">
        <v>306</v>
      </c>
      <c r="R363">
        <v>0</v>
      </c>
      <c r="S363">
        <v>0</v>
      </c>
      <c r="T363">
        <v>0</v>
      </c>
      <c r="U363">
        <v>0</v>
      </c>
      <c r="V363">
        <v>0</v>
      </c>
      <c r="W363">
        <v>0</v>
      </c>
      <c r="X363">
        <v>0</v>
      </c>
      <c r="Y363">
        <v>0</v>
      </c>
      <c r="Z363">
        <v>0</v>
      </c>
      <c r="AA363">
        <v>0</v>
      </c>
      <c r="AB363">
        <v>0</v>
      </c>
      <c r="AC363">
        <v>0</v>
      </c>
      <c r="AD363">
        <v>0</v>
      </c>
      <c r="AE363">
        <v>0</v>
      </c>
      <c r="AF363">
        <v>0</v>
      </c>
      <c r="AG363" s="19">
        <v>0</v>
      </c>
      <c r="AH363">
        <v>0</v>
      </c>
      <c r="AI363">
        <v>0</v>
      </c>
      <c r="AJ363">
        <v>0</v>
      </c>
      <c r="AK363">
        <v>0</v>
      </c>
      <c r="AL363">
        <v>0</v>
      </c>
      <c r="AM363">
        <v>0</v>
      </c>
      <c r="AN363">
        <v>0</v>
      </c>
      <c r="AO363">
        <v>0</v>
      </c>
      <c r="AP363">
        <v>0</v>
      </c>
      <c r="AQ363">
        <v>0</v>
      </c>
      <c r="AR363">
        <v>0</v>
      </c>
      <c r="AS363">
        <v>0</v>
      </c>
      <c r="AT363">
        <v>0</v>
      </c>
      <c r="AU363">
        <v>0</v>
      </c>
      <c r="AV363">
        <v>0</v>
      </c>
      <c r="AW363">
        <v>0</v>
      </c>
      <c r="AX363">
        <v>758</v>
      </c>
      <c r="AY363">
        <v>1776</v>
      </c>
      <c r="AZ363">
        <v>2000</v>
      </c>
      <c r="BA363">
        <v>1000</v>
      </c>
      <c r="BB363">
        <v>0</v>
      </c>
      <c r="BC363">
        <v>3000</v>
      </c>
      <c r="BD363">
        <v>2000</v>
      </c>
      <c r="BE363">
        <v>2000</v>
      </c>
      <c r="BF363">
        <v>2000</v>
      </c>
      <c r="BG363">
        <v>2000</v>
      </c>
      <c r="BH363">
        <v>0</v>
      </c>
      <c r="BI363">
        <v>0</v>
      </c>
      <c r="BJ363">
        <v>0</v>
      </c>
      <c r="BK363">
        <v>0</v>
      </c>
      <c r="BL363">
        <v>0</v>
      </c>
      <c r="BM363">
        <v>0</v>
      </c>
      <c r="BN363">
        <v>0</v>
      </c>
      <c r="BO363">
        <v>0</v>
      </c>
      <c r="BP363">
        <v>0</v>
      </c>
      <c r="BQ363">
        <v>0</v>
      </c>
      <c r="BR363">
        <v>0</v>
      </c>
      <c r="BS363">
        <v>0</v>
      </c>
      <c r="BT363">
        <v>0</v>
      </c>
      <c r="BU363">
        <v>0</v>
      </c>
      <c r="BV363">
        <v>0</v>
      </c>
      <c r="BW363">
        <v>0</v>
      </c>
      <c r="BX363">
        <v>0</v>
      </c>
      <c r="BY363">
        <v>0</v>
      </c>
      <c r="BZ363">
        <v>0</v>
      </c>
      <c r="CA363">
        <v>0</v>
      </c>
      <c r="CB363">
        <v>0</v>
      </c>
      <c r="CC363">
        <v>0</v>
      </c>
      <c r="CD363">
        <v>0</v>
      </c>
      <c r="CE363">
        <v>0</v>
      </c>
    </row>
    <row r="364" spans="1:83" x14ac:dyDescent="0.35">
      <c r="A364" s="9" t="str">
        <f t="shared" si="5"/>
        <v>0333.054.15</v>
      </c>
      <c r="B364" s="52" t="e">
        <f>+IF(MATCH(A364,List!H$10:H$145,0),"Targeted")</f>
        <v>#N/A</v>
      </c>
      <c r="C364" s="65"/>
      <c r="D364" s="52"/>
      <c r="E364" s="16" t="s">
        <v>938</v>
      </c>
      <c r="F364" s="16" t="s">
        <v>939</v>
      </c>
      <c r="G364" s="16" t="s">
        <v>948</v>
      </c>
      <c r="H364" s="16" t="s">
        <v>949</v>
      </c>
      <c r="I364" s="16" t="s">
        <v>951</v>
      </c>
      <c r="J364" s="16" t="s">
        <v>952</v>
      </c>
      <c r="K364" s="17" t="s">
        <v>628</v>
      </c>
      <c r="L364" s="18" t="s">
        <v>301</v>
      </c>
      <c r="M364" s="195" t="s">
        <v>924</v>
      </c>
      <c r="N364" s="16" t="s">
        <v>925</v>
      </c>
      <c r="O364" s="17" t="s">
        <v>346</v>
      </c>
      <c r="P364" s="17" t="s">
        <v>305</v>
      </c>
      <c r="Q364" s="17" t="s">
        <v>306</v>
      </c>
      <c r="R364">
        <v>0</v>
      </c>
      <c r="S364">
        <v>0</v>
      </c>
      <c r="T364">
        <v>0</v>
      </c>
      <c r="U364">
        <v>0</v>
      </c>
      <c r="V364">
        <v>0</v>
      </c>
      <c r="W364">
        <v>0</v>
      </c>
      <c r="X364">
        <v>0</v>
      </c>
      <c r="Y364">
        <v>0</v>
      </c>
      <c r="Z364">
        <v>0</v>
      </c>
      <c r="AA364">
        <v>0</v>
      </c>
      <c r="AB364">
        <v>0</v>
      </c>
      <c r="AC364">
        <v>0</v>
      </c>
      <c r="AD364">
        <v>0</v>
      </c>
      <c r="AE364">
        <v>0</v>
      </c>
      <c r="AF364">
        <v>0</v>
      </c>
      <c r="AG364" s="19">
        <v>0</v>
      </c>
      <c r="AH364">
        <v>0</v>
      </c>
      <c r="AI364">
        <v>0</v>
      </c>
      <c r="AJ364">
        <v>0</v>
      </c>
      <c r="AK364">
        <v>0</v>
      </c>
      <c r="AL364">
        <v>0</v>
      </c>
      <c r="AM364">
        <v>0</v>
      </c>
      <c r="AN364">
        <v>0</v>
      </c>
      <c r="AO364">
        <v>0</v>
      </c>
      <c r="AP364">
        <v>0</v>
      </c>
      <c r="AQ364">
        <v>0</v>
      </c>
      <c r="AR364">
        <v>0</v>
      </c>
      <c r="AS364">
        <v>0</v>
      </c>
      <c r="AT364">
        <v>0</v>
      </c>
      <c r="AU364">
        <v>0</v>
      </c>
      <c r="AV364">
        <v>0</v>
      </c>
      <c r="AW364">
        <v>0</v>
      </c>
      <c r="AX364">
        <v>170750</v>
      </c>
      <c r="AY364">
        <v>0</v>
      </c>
      <c r="AZ364">
        <v>0</v>
      </c>
      <c r="BA364">
        <v>0</v>
      </c>
      <c r="BB364">
        <v>30000</v>
      </c>
      <c r="BC364">
        <v>4000</v>
      </c>
      <c r="BD364">
        <v>0</v>
      </c>
      <c r="BE364">
        <v>3000</v>
      </c>
      <c r="BF364">
        <v>127000</v>
      </c>
      <c r="BG364">
        <v>0</v>
      </c>
      <c r="BH364">
        <v>0</v>
      </c>
      <c r="BI364">
        <v>-19000</v>
      </c>
      <c r="BJ364">
        <v>27000</v>
      </c>
      <c r="BK364">
        <v>0</v>
      </c>
      <c r="BL364">
        <v>0</v>
      </c>
      <c r="BM364">
        <v>0</v>
      </c>
      <c r="BN364">
        <v>0</v>
      </c>
      <c r="BO364">
        <v>0</v>
      </c>
      <c r="BP364">
        <v>0</v>
      </c>
      <c r="BQ364">
        <v>0</v>
      </c>
      <c r="BR364">
        <v>0</v>
      </c>
      <c r="BS364">
        <v>0</v>
      </c>
      <c r="BT364">
        <v>0</v>
      </c>
      <c r="BU364">
        <v>0</v>
      </c>
      <c r="BV364">
        <v>0</v>
      </c>
      <c r="BW364">
        <v>0</v>
      </c>
      <c r="BX364">
        <v>0</v>
      </c>
      <c r="BY364">
        <v>0</v>
      </c>
      <c r="BZ364">
        <v>0</v>
      </c>
      <c r="CA364">
        <v>0</v>
      </c>
      <c r="CB364">
        <v>0</v>
      </c>
      <c r="CC364">
        <v>0</v>
      </c>
      <c r="CD364">
        <v>0</v>
      </c>
      <c r="CE364">
        <v>0</v>
      </c>
    </row>
    <row r="365" spans="1:83" x14ac:dyDescent="0.35">
      <c r="A365" s="9" t="str">
        <f t="shared" si="5"/>
        <v>0333.054.15</v>
      </c>
      <c r="B365" s="52" t="e">
        <f>+IF(MATCH(A365,List!H$10:H$145,0),"Targeted")</f>
        <v>#N/A</v>
      </c>
      <c r="C365" s="65"/>
      <c r="D365" s="52"/>
      <c r="E365" s="16" t="s">
        <v>938</v>
      </c>
      <c r="F365" s="16" t="s">
        <v>939</v>
      </c>
      <c r="G365" s="16" t="s">
        <v>948</v>
      </c>
      <c r="H365" s="16" t="s">
        <v>949</v>
      </c>
      <c r="I365" s="16" t="s">
        <v>951</v>
      </c>
      <c r="J365" s="16" t="s">
        <v>952</v>
      </c>
      <c r="K365" s="17" t="s">
        <v>628</v>
      </c>
      <c r="L365" s="18" t="s">
        <v>301</v>
      </c>
      <c r="M365" s="195" t="s">
        <v>924</v>
      </c>
      <c r="N365" s="16" t="s">
        <v>925</v>
      </c>
      <c r="O365" s="17" t="s">
        <v>304</v>
      </c>
      <c r="P365" s="17" t="s">
        <v>305</v>
      </c>
      <c r="Q365" s="17" t="s">
        <v>306</v>
      </c>
      <c r="R365">
        <v>0</v>
      </c>
      <c r="S365">
        <v>0</v>
      </c>
      <c r="T365">
        <v>0</v>
      </c>
      <c r="U365">
        <v>0</v>
      </c>
      <c r="V365">
        <v>0</v>
      </c>
      <c r="W365">
        <v>0</v>
      </c>
      <c r="X365">
        <v>0</v>
      </c>
      <c r="Y365">
        <v>0</v>
      </c>
      <c r="Z365">
        <v>0</v>
      </c>
      <c r="AA365">
        <v>0</v>
      </c>
      <c r="AB365">
        <v>0</v>
      </c>
      <c r="AC365">
        <v>0</v>
      </c>
      <c r="AD365">
        <v>0</v>
      </c>
      <c r="AE365">
        <v>0</v>
      </c>
      <c r="AF365">
        <v>0</v>
      </c>
      <c r="AG365" s="19">
        <v>0</v>
      </c>
      <c r="AH365">
        <v>0</v>
      </c>
      <c r="AI365">
        <v>0</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172000</v>
      </c>
      <c r="BH365">
        <v>143000</v>
      </c>
      <c r="BI365">
        <v>107000</v>
      </c>
      <c r="BJ365">
        <v>65000</v>
      </c>
      <c r="BK365">
        <v>54000</v>
      </c>
      <c r="BL365">
        <v>74000</v>
      </c>
      <c r="BM365">
        <v>45000</v>
      </c>
      <c r="BN365">
        <v>74000</v>
      </c>
      <c r="BO365">
        <v>60000</v>
      </c>
      <c r="BP365">
        <v>63000</v>
      </c>
      <c r="BQ365">
        <v>75000</v>
      </c>
      <c r="BR365">
        <v>94000</v>
      </c>
      <c r="BS365">
        <v>92000</v>
      </c>
      <c r="BT365">
        <v>82000</v>
      </c>
      <c r="BU365">
        <v>65000</v>
      </c>
      <c r="BV365">
        <v>65000</v>
      </c>
      <c r="BW365">
        <v>50000</v>
      </c>
      <c r="BX365" s="10">
        <v>45000</v>
      </c>
      <c r="BY365">
        <v>65000</v>
      </c>
      <c r="BZ365">
        <v>70000</v>
      </c>
      <c r="CA365">
        <v>70000</v>
      </c>
      <c r="CB365">
        <v>10000</v>
      </c>
      <c r="CC365">
        <v>0</v>
      </c>
      <c r="CD365">
        <v>0</v>
      </c>
      <c r="CE365">
        <v>0</v>
      </c>
    </row>
    <row r="366" spans="1:83" x14ac:dyDescent="0.35">
      <c r="A366" s="9" t="str">
        <f t="shared" si="5"/>
        <v>8116.054.15</v>
      </c>
      <c r="B366" s="52" t="e">
        <f>+IF(MATCH(A366,List!H$10:H$145,0),"Targeted")</f>
        <v>#N/A</v>
      </c>
      <c r="C366" s="65"/>
      <c r="D366" s="52"/>
      <c r="E366" s="16" t="s">
        <v>938</v>
      </c>
      <c r="F366" s="16" t="s">
        <v>939</v>
      </c>
      <c r="G366" s="16" t="s">
        <v>948</v>
      </c>
      <c r="H366" s="16" t="s">
        <v>949</v>
      </c>
      <c r="I366" s="16" t="s">
        <v>953</v>
      </c>
      <c r="J366" s="16" t="s">
        <v>954</v>
      </c>
      <c r="K366" s="17" t="s">
        <v>628</v>
      </c>
      <c r="L366" s="18" t="s">
        <v>301</v>
      </c>
      <c r="M366" s="195" t="s">
        <v>924</v>
      </c>
      <c r="N366" s="16" t="s">
        <v>925</v>
      </c>
      <c r="O366" s="17" t="s">
        <v>346</v>
      </c>
      <c r="P366" s="17" t="s">
        <v>305</v>
      </c>
      <c r="Q366" s="17" t="s">
        <v>306</v>
      </c>
      <c r="R366">
        <v>0</v>
      </c>
      <c r="S366">
        <v>0</v>
      </c>
      <c r="T366">
        <v>0</v>
      </c>
      <c r="U366">
        <v>0</v>
      </c>
      <c r="V366">
        <v>0</v>
      </c>
      <c r="W366">
        <v>0</v>
      </c>
      <c r="X366">
        <v>0</v>
      </c>
      <c r="Y366">
        <v>0</v>
      </c>
      <c r="Z366">
        <v>0</v>
      </c>
      <c r="AA366">
        <v>0</v>
      </c>
      <c r="AB366">
        <v>0</v>
      </c>
      <c r="AC366">
        <v>0</v>
      </c>
      <c r="AD366">
        <v>0</v>
      </c>
      <c r="AE366">
        <v>0</v>
      </c>
      <c r="AF366">
        <v>0</v>
      </c>
      <c r="AG366" s="19">
        <v>0</v>
      </c>
      <c r="AH366">
        <v>0</v>
      </c>
      <c r="AI366">
        <v>0</v>
      </c>
      <c r="AJ366">
        <v>0</v>
      </c>
      <c r="AK366">
        <v>0</v>
      </c>
      <c r="AL366">
        <v>0</v>
      </c>
      <c r="AM366">
        <v>0</v>
      </c>
      <c r="AN366">
        <v>0</v>
      </c>
      <c r="AO366">
        <v>0</v>
      </c>
      <c r="AP366">
        <v>0</v>
      </c>
      <c r="AQ366">
        <v>0</v>
      </c>
      <c r="AR366">
        <v>0</v>
      </c>
      <c r="AS366">
        <v>0</v>
      </c>
      <c r="AT366">
        <v>0</v>
      </c>
      <c r="AU366">
        <v>0</v>
      </c>
      <c r="AV366">
        <v>0</v>
      </c>
      <c r="AW366">
        <v>18736</v>
      </c>
      <c r="AX366">
        <v>59460</v>
      </c>
      <c r="AY366">
        <v>60926</v>
      </c>
      <c r="AZ366">
        <v>32000</v>
      </c>
      <c r="BA366">
        <v>22000</v>
      </c>
      <c r="BB366">
        <v>15000</v>
      </c>
      <c r="BC366">
        <v>12000</v>
      </c>
      <c r="BD366">
        <v>13000</v>
      </c>
      <c r="BE366">
        <v>12000</v>
      </c>
      <c r="BF366">
        <v>45000</v>
      </c>
      <c r="BG366">
        <v>65000</v>
      </c>
      <c r="BH366">
        <v>0</v>
      </c>
      <c r="BI366">
        <v>0</v>
      </c>
      <c r="BJ366">
        <v>0</v>
      </c>
      <c r="BK366">
        <v>0</v>
      </c>
      <c r="BL366">
        <v>0</v>
      </c>
      <c r="BM366">
        <v>0</v>
      </c>
      <c r="BN366">
        <v>0</v>
      </c>
      <c r="BO366">
        <v>0</v>
      </c>
      <c r="BP366">
        <v>0</v>
      </c>
      <c r="BQ366">
        <v>0</v>
      </c>
      <c r="BR366">
        <v>0</v>
      </c>
      <c r="BS366">
        <v>0</v>
      </c>
      <c r="BT366">
        <v>0</v>
      </c>
      <c r="BU366">
        <v>0</v>
      </c>
      <c r="BV366">
        <v>0</v>
      </c>
      <c r="BW366">
        <v>0</v>
      </c>
      <c r="BX366">
        <v>0</v>
      </c>
      <c r="BY366">
        <v>0</v>
      </c>
      <c r="BZ366">
        <v>0</v>
      </c>
      <c r="CA366">
        <v>0</v>
      </c>
      <c r="CB366">
        <v>0</v>
      </c>
      <c r="CC366">
        <v>0</v>
      </c>
      <c r="CD366">
        <v>0</v>
      </c>
      <c r="CE366">
        <v>0</v>
      </c>
    </row>
    <row r="367" spans="1:83" x14ac:dyDescent="0.35">
      <c r="A367" s="9" t="str">
        <f t="shared" si="5"/>
        <v>8116.054.15</v>
      </c>
      <c r="B367" s="52" t="e">
        <f>+IF(MATCH(A367,List!H$10:H$145,0),"Targeted")</f>
        <v>#N/A</v>
      </c>
      <c r="C367" s="65"/>
      <c r="D367" s="52"/>
      <c r="E367" s="16" t="s">
        <v>938</v>
      </c>
      <c r="F367" s="16" t="s">
        <v>939</v>
      </c>
      <c r="G367" s="16" t="s">
        <v>948</v>
      </c>
      <c r="H367" s="16" t="s">
        <v>949</v>
      </c>
      <c r="I367" s="16" t="s">
        <v>953</v>
      </c>
      <c r="J367" s="16" t="s">
        <v>954</v>
      </c>
      <c r="K367" s="17" t="s">
        <v>628</v>
      </c>
      <c r="L367" s="18" t="s">
        <v>301</v>
      </c>
      <c r="M367" s="195" t="s">
        <v>924</v>
      </c>
      <c r="N367" s="16" t="s">
        <v>925</v>
      </c>
      <c r="O367" s="17" t="s">
        <v>304</v>
      </c>
      <c r="P367" s="17" t="s">
        <v>305</v>
      </c>
      <c r="Q367" s="17" t="s">
        <v>306</v>
      </c>
      <c r="R367">
        <v>0</v>
      </c>
      <c r="S367">
        <v>0</v>
      </c>
      <c r="T367">
        <v>0</v>
      </c>
      <c r="U367">
        <v>0</v>
      </c>
      <c r="V367">
        <v>0</v>
      </c>
      <c r="W367">
        <v>0</v>
      </c>
      <c r="X367">
        <v>0</v>
      </c>
      <c r="Y367">
        <v>0</v>
      </c>
      <c r="Z367">
        <v>0</v>
      </c>
      <c r="AA367">
        <v>0</v>
      </c>
      <c r="AB367">
        <v>0</v>
      </c>
      <c r="AC367">
        <v>0</v>
      </c>
      <c r="AD367">
        <v>0</v>
      </c>
      <c r="AE367">
        <v>0</v>
      </c>
      <c r="AF367">
        <v>0</v>
      </c>
      <c r="AG367" s="19">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129000</v>
      </c>
      <c r="BH367">
        <v>151000</v>
      </c>
      <c r="BI367">
        <v>147000</v>
      </c>
      <c r="BJ367">
        <v>96000</v>
      </c>
      <c r="BK367">
        <v>45000</v>
      </c>
      <c r="BL367">
        <v>79000</v>
      </c>
      <c r="BM367">
        <v>55000</v>
      </c>
      <c r="BN367">
        <v>60000</v>
      </c>
      <c r="BO367">
        <v>60000</v>
      </c>
      <c r="BP367">
        <v>60000</v>
      </c>
      <c r="BQ367">
        <v>83000</v>
      </c>
      <c r="BR367">
        <v>83000</v>
      </c>
      <c r="BS367">
        <v>90000</v>
      </c>
      <c r="BT367">
        <v>82000</v>
      </c>
      <c r="BU367">
        <v>63000</v>
      </c>
      <c r="BV367">
        <v>60000</v>
      </c>
      <c r="BW367">
        <v>60000</v>
      </c>
      <c r="BX367" s="10">
        <v>63000</v>
      </c>
      <c r="BY367">
        <v>58000</v>
      </c>
      <c r="BZ367">
        <v>46000</v>
      </c>
      <c r="CA367">
        <v>70000</v>
      </c>
      <c r="CB367">
        <v>34000</v>
      </c>
      <c r="CC367">
        <v>4000</v>
      </c>
      <c r="CD367">
        <v>0</v>
      </c>
      <c r="CE367">
        <v>0</v>
      </c>
    </row>
    <row r="368" spans="1:83" x14ac:dyDescent="0.35">
      <c r="A368" s="9" t="str">
        <f t="shared" si="5"/>
        <v>811610.054.15</v>
      </c>
      <c r="B368" s="52" t="e">
        <f>+IF(MATCH(A368,List!H$10:H$145,0),"Targeted")</f>
        <v>#N/A</v>
      </c>
      <c r="C368" s="65"/>
      <c r="D368" s="52"/>
      <c r="E368" s="16" t="s">
        <v>938</v>
      </c>
      <c r="F368" s="16" t="s">
        <v>939</v>
      </c>
      <c r="G368" s="16" t="s">
        <v>948</v>
      </c>
      <c r="H368" s="16" t="s">
        <v>949</v>
      </c>
      <c r="I368" s="16" t="s">
        <v>955</v>
      </c>
      <c r="J368" s="16" t="s">
        <v>956</v>
      </c>
      <c r="K368" s="17" t="s">
        <v>628</v>
      </c>
      <c r="L368" s="18" t="s">
        <v>301</v>
      </c>
      <c r="M368" s="195" t="s">
        <v>924</v>
      </c>
      <c r="N368" s="16" t="s">
        <v>925</v>
      </c>
      <c r="O368" s="17" t="s">
        <v>346</v>
      </c>
      <c r="P368" s="17" t="s">
        <v>305</v>
      </c>
      <c r="Q368" s="17" t="s">
        <v>306</v>
      </c>
      <c r="R368">
        <v>0</v>
      </c>
      <c r="S368">
        <v>0</v>
      </c>
      <c r="T368">
        <v>0</v>
      </c>
      <c r="U368">
        <v>0</v>
      </c>
      <c r="V368">
        <v>0</v>
      </c>
      <c r="W368">
        <v>0</v>
      </c>
      <c r="X368">
        <v>0</v>
      </c>
      <c r="Y368">
        <v>0</v>
      </c>
      <c r="Z368">
        <v>0</v>
      </c>
      <c r="AA368">
        <v>0</v>
      </c>
      <c r="AB368">
        <v>0</v>
      </c>
      <c r="AC368">
        <v>0</v>
      </c>
      <c r="AD368">
        <v>0</v>
      </c>
      <c r="AE368">
        <v>0</v>
      </c>
      <c r="AF368">
        <v>0</v>
      </c>
      <c r="AG368" s="19">
        <v>0</v>
      </c>
      <c r="AH368">
        <v>0</v>
      </c>
      <c r="AI368">
        <v>0</v>
      </c>
      <c r="AJ368">
        <v>0</v>
      </c>
      <c r="AK368">
        <v>0</v>
      </c>
      <c r="AL368">
        <v>0</v>
      </c>
      <c r="AM368">
        <v>0</v>
      </c>
      <c r="AN368">
        <v>0</v>
      </c>
      <c r="AO368">
        <v>0</v>
      </c>
      <c r="AP368">
        <v>0</v>
      </c>
      <c r="AQ368">
        <v>0</v>
      </c>
      <c r="AR368">
        <v>0</v>
      </c>
      <c r="AS368">
        <v>0</v>
      </c>
      <c r="AT368">
        <v>0</v>
      </c>
      <c r="AU368">
        <v>0</v>
      </c>
      <c r="AV368">
        <v>0</v>
      </c>
      <c r="AW368">
        <v>-30000</v>
      </c>
      <c r="AX368">
        <v>-170750</v>
      </c>
      <c r="AY368">
        <v>0</v>
      </c>
      <c r="AZ368">
        <v>0</v>
      </c>
      <c r="BA368">
        <v>0</v>
      </c>
      <c r="BB368">
        <v>-30000</v>
      </c>
      <c r="BC368">
        <v>-4000</v>
      </c>
      <c r="BD368">
        <v>0</v>
      </c>
      <c r="BE368">
        <v>-3000</v>
      </c>
      <c r="BF368">
        <v>-127000</v>
      </c>
      <c r="BG368">
        <v>-172000</v>
      </c>
      <c r="BH368">
        <v>0</v>
      </c>
      <c r="BI368">
        <v>0</v>
      </c>
      <c r="BJ368">
        <v>0</v>
      </c>
      <c r="BK368">
        <v>0</v>
      </c>
      <c r="BL368">
        <v>0</v>
      </c>
      <c r="BM368">
        <v>0</v>
      </c>
      <c r="BN368">
        <v>0</v>
      </c>
      <c r="BO368">
        <v>0</v>
      </c>
      <c r="BP368">
        <v>0</v>
      </c>
      <c r="BQ368">
        <v>0</v>
      </c>
      <c r="BR368">
        <v>0</v>
      </c>
      <c r="BS368">
        <v>0</v>
      </c>
      <c r="BT368">
        <v>0</v>
      </c>
      <c r="BU368">
        <v>0</v>
      </c>
      <c r="BV368">
        <v>0</v>
      </c>
      <c r="BW368">
        <v>0</v>
      </c>
      <c r="BX368">
        <v>0</v>
      </c>
      <c r="BY368">
        <v>0</v>
      </c>
      <c r="BZ368">
        <v>0</v>
      </c>
      <c r="CA368">
        <v>0</v>
      </c>
      <c r="CB368">
        <v>0</v>
      </c>
      <c r="CC368">
        <v>0</v>
      </c>
      <c r="CD368">
        <v>0</v>
      </c>
      <c r="CE368">
        <v>0</v>
      </c>
    </row>
    <row r="369" spans="1:83" x14ac:dyDescent="0.35">
      <c r="A369" s="9" t="str">
        <f t="shared" si="5"/>
        <v>811610.054.15</v>
      </c>
      <c r="B369" s="52" t="e">
        <f>+IF(MATCH(A369,List!H$10:H$145,0),"Targeted")</f>
        <v>#N/A</v>
      </c>
      <c r="C369" s="65"/>
      <c r="D369" s="52"/>
      <c r="E369" s="16" t="s">
        <v>938</v>
      </c>
      <c r="F369" s="16" t="s">
        <v>939</v>
      </c>
      <c r="G369" s="16" t="s">
        <v>948</v>
      </c>
      <c r="H369" s="16" t="s">
        <v>949</v>
      </c>
      <c r="I369" s="16" t="s">
        <v>955</v>
      </c>
      <c r="J369" s="16" t="s">
        <v>956</v>
      </c>
      <c r="K369" s="17" t="s">
        <v>628</v>
      </c>
      <c r="L369" s="18" t="s">
        <v>301</v>
      </c>
      <c r="M369" s="195" t="s">
        <v>924</v>
      </c>
      <c r="N369" s="16" t="s">
        <v>925</v>
      </c>
      <c r="O369" s="17" t="s">
        <v>304</v>
      </c>
      <c r="P369" s="17" t="s">
        <v>305</v>
      </c>
      <c r="Q369" s="17" t="s">
        <v>306</v>
      </c>
      <c r="R369">
        <v>0</v>
      </c>
      <c r="S369">
        <v>0</v>
      </c>
      <c r="T369">
        <v>0</v>
      </c>
      <c r="U369">
        <v>0</v>
      </c>
      <c r="V369">
        <v>0</v>
      </c>
      <c r="W369">
        <v>0</v>
      </c>
      <c r="X369">
        <v>0</v>
      </c>
      <c r="Y369">
        <v>0</v>
      </c>
      <c r="Z369">
        <v>0</v>
      </c>
      <c r="AA369">
        <v>0</v>
      </c>
      <c r="AB369">
        <v>0</v>
      </c>
      <c r="AC369">
        <v>0</v>
      </c>
      <c r="AD369">
        <v>0</v>
      </c>
      <c r="AE369">
        <v>0</v>
      </c>
      <c r="AF369">
        <v>0</v>
      </c>
      <c r="AG369" s="1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-143000</v>
      </c>
      <c r="BI369">
        <v>-107000</v>
      </c>
      <c r="BJ369">
        <v>-92000</v>
      </c>
      <c r="BK369">
        <v>-54000</v>
      </c>
      <c r="BL369">
        <v>-74000</v>
      </c>
      <c r="BM369">
        <v>-45000</v>
      </c>
      <c r="BN369">
        <v>-74000</v>
      </c>
      <c r="BO369">
        <v>-60000</v>
      </c>
      <c r="BP369">
        <v>-63000</v>
      </c>
      <c r="BQ369">
        <v>-75000</v>
      </c>
      <c r="BR369">
        <v>-94000</v>
      </c>
      <c r="BS369">
        <v>-92000</v>
      </c>
      <c r="BT369">
        <v>-82000</v>
      </c>
      <c r="BU369">
        <v>-65000</v>
      </c>
      <c r="BV369">
        <v>-65000</v>
      </c>
      <c r="BW369">
        <v>-50000</v>
      </c>
      <c r="BX369" s="10">
        <v>-45000</v>
      </c>
      <c r="BY369">
        <v>-65000</v>
      </c>
      <c r="BZ369">
        <v>-70000</v>
      </c>
      <c r="CA369">
        <v>-70000</v>
      </c>
      <c r="CB369">
        <v>-10000</v>
      </c>
      <c r="CC369">
        <v>0</v>
      </c>
      <c r="CD369">
        <v>0</v>
      </c>
      <c r="CE369">
        <v>0</v>
      </c>
    </row>
    <row r="370" spans="1:83" x14ac:dyDescent="0.35">
      <c r="A370" s="9" t="str">
        <f t="shared" si="5"/>
        <v>0200.054.15</v>
      </c>
      <c r="B370" s="52" t="e">
        <f>+IF(MATCH(A370,List!H$10:H$145,0),"Targeted")</f>
        <v>#N/A</v>
      </c>
      <c r="C370" s="65"/>
      <c r="D370" s="52"/>
      <c r="E370" s="16" t="s">
        <v>938</v>
      </c>
      <c r="F370" s="16" t="s">
        <v>939</v>
      </c>
      <c r="G370" s="16" t="s">
        <v>519</v>
      </c>
      <c r="H370" s="16" t="s">
        <v>957</v>
      </c>
      <c r="I370" s="16" t="s">
        <v>24</v>
      </c>
      <c r="J370" s="16" t="s">
        <v>918</v>
      </c>
      <c r="K370" s="17" t="s">
        <v>628</v>
      </c>
      <c r="L370" s="18" t="s">
        <v>301</v>
      </c>
      <c r="M370" s="195" t="s">
        <v>924</v>
      </c>
      <c r="N370" s="16" t="s">
        <v>925</v>
      </c>
      <c r="O370" s="17" t="s">
        <v>346</v>
      </c>
      <c r="P370" s="17" t="s">
        <v>305</v>
      </c>
      <c r="Q370" s="17" t="s">
        <v>306</v>
      </c>
      <c r="R370">
        <v>0</v>
      </c>
      <c r="S370">
        <v>0</v>
      </c>
      <c r="T370">
        <v>0</v>
      </c>
      <c r="U370">
        <v>0</v>
      </c>
      <c r="V370">
        <v>0</v>
      </c>
      <c r="W370">
        <v>0</v>
      </c>
      <c r="X370">
        <v>0</v>
      </c>
      <c r="Y370">
        <v>0</v>
      </c>
      <c r="Z370">
        <v>0</v>
      </c>
      <c r="AA370">
        <v>0</v>
      </c>
      <c r="AB370">
        <v>0</v>
      </c>
      <c r="AC370">
        <v>0</v>
      </c>
      <c r="AD370">
        <v>0</v>
      </c>
      <c r="AE370">
        <v>0</v>
      </c>
      <c r="AF370">
        <v>0</v>
      </c>
      <c r="AG370" s="19">
        <v>0</v>
      </c>
      <c r="AH370">
        <v>0</v>
      </c>
      <c r="AI370">
        <v>0</v>
      </c>
      <c r="AJ370">
        <v>0</v>
      </c>
      <c r="AK370">
        <v>0</v>
      </c>
      <c r="AL370">
        <v>0</v>
      </c>
      <c r="AM370">
        <v>0</v>
      </c>
      <c r="AN370">
        <v>0</v>
      </c>
      <c r="AO370">
        <v>0</v>
      </c>
      <c r="AP370">
        <v>0</v>
      </c>
      <c r="AQ370">
        <v>0</v>
      </c>
      <c r="AR370">
        <v>0</v>
      </c>
      <c r="AS370">
        <v>0</v>
      </c>
      <c r="AT370">
        <v>0</v>
      </c>
      <c r="AU370">
        <v>0</v>
      </c>
      <c r="AV370">
        <v>0</v>
      </c>
      <c r="AW370">
        <v>0</v>
      </c>
      <c r="AX370">
        <v>97500</v>
      </c>
      <c r="AY370">
        <v>92468</v>
      </c>
      <c r="AZ370">
        <v>72000</v>
      </c>
      <c r="BA370">
        <v>89000</v>
      </c>
      <c r="BB370">
        <v>110000</v>
      </c>
      <c r="BC370">
        <v>200000</v>
      </c>
      <c r="BD370">
        <v>266000</v>
      </c>
      <c r="BE370">
        <v>229000</v>
      </c>
      <c r="BF370">
        <v>400000</v>
      </c>
      <c r="BG370">
        <v>325000</v>
      </c>
      <c r="BH370">
        <v>462000</v>
      </c>
      <c r="BI370">
        <v>485000</v>
      </c>
      <c r="BJ370">
        <v>1050000</v>
      </c>
      <c r="BK370">
        <v>2080000</v>
      </c>
      <c r="BL370">
        <v>2971000</v>
      </c>
      <c r="BM370">
        <v>2044000</v>
      </c>
      <c r="BN370">
        <v>4206000</v>
      </c>
      <c r="BO370">
        <v>4353000</v>
      </c>
      <c r="BP370">
        <v>4609000</v>
      </c>
      <c r="BQ370">
        <v>4665000</v>
      </c>
      <c r="BR370">
        <v>5382000</v>
      </c>
      <c r="BS370">
        <v>5222000</v>
      </c>
      <c r="BT370">
        <v>5533000</v>
      </c>
      <c r="BU370">
        <v>5623000</v>
      </c>
      <c r="BV370">
        <v>5731000</v>
      </c>
      <c r="BW370">
        <v>5694000</v>
      </c>
      <c r="BX370">
        <v>5253000</v>
      </c>
      <c r="BY370">
        <v>5622000</v>
      </c>
      <c r="BZ370">
        <v>5713000</v>
      </c>
      <c r="CA370">
        <v>6209000</v>
      </c>
      <c r="CB370">
        <v>6171000</v>
      </c>
      <c r="CC370">
        <v>6318000</v>
      </c>
      <c r="CD370">
        <v>6441000</v>
      </c>
      <c r="CE370">
        <v>6584000</v>
      </c>
    </row>
    <row r="371" spans="1:83" x14ac:dyDescent="0.35">
      <c r="A371" s="9" t="str">
        <f t="shared" si="5"/>
        <v>0200.054.15</v>
      </c>
      <c r="B371" s="52" t="e">
        <f>+IF(MATCH(A371,List!H$10:H$145,0),"Targeted")</f>
        <v>#N/A</v>
      </c>
      <c r="C371" s="65"/>
      <c r="D371" s="52"/>
      <c r="E371" s="16" t="s">
        <v>938</v>
      </c>
      <c r="F371" s="16" t="s">
        <v>939</v>
      </c>
      <c r="G371" s="16" t="s">
        <v>519</v>
      </c>
      <c r="H371" s="16" t="s">
        <v>957</v>
      </c>
      <c r="I371" s="16" t="s">
        <v>24</v>
      </c>
      <c r="J371" s="16" t="s">
        <v>918</v>
      </c>
      <c r="K371" s="17" t="s">
        <v>628</v>
      </c>
      <c r="L371" s="18" t="s">
        <v>301</v>
      </c>
      <c r="M371" s="195" t="s">
        <v>924</v>
      </c>
      <c r="N371" s="16" t="s">
        <v>925</v>
      </c>
      <c r="O371" s="17" t="s">
        <v>304</v>
      </c>
      <c r="P371" s="17" t="s">
        <v>305</v>
      </c>
      <c r="Q371" s="17" t="s">
        <v>306</v>
      </c>
      <c r="R371">
        <v>0</v>
      </c>
      <c r="S371">
        <v>0</v>
      </c>
      <c r="T371">
        <v>0</v>
      </c>
      <c r="U371">
        <v>0</v>
      </c>
      <c r="V371">
        <v>0</v>
      </c>
      <c r="W371">
        <v>0</v>
      </c>
      <c r="X371">
        <v>0</v>
      </c>
      <c r="Y371">
        <v>0</v>
      </c>
      <c r="Z371">
        <v>0</v>
      </c>
      <c r="AA371">
        <v>0</v>
      </c>
      <c r="AB371">
        <v>0</v>
      </c>
      <c r="AC371">
        <v>0</v>
      </c>
      <c r="AD371">
        <v>0</v>
      </c>
      <c r="AE371">
        <v>0</v>
      </c>
      <c r="AF371">
        <v>0</v>
      </c>
      <c r="AG371" s="19">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86000</v>
      </c>
      <c r="BV371">
        <v>39000</v>
      </c>
      <c r="BW371">
        <v>188000</v>
      </c>
      <c r="BX371" s="10">
        <v>204000</v>
      </c>
      <c r="BY371">
        <v>76000</v>
      </c>
      <c r="BZ371">
        <v>66000</v>
      </c>
      <c r="CA371">
        <v>0</v>
      </c>
      <c r="CB371">
        <v>0</v>
      </c>
      <c r="CC371">
        <v>0</v>
      </c>
      <c r="CD371">
        <v>0</v>
      </c>
      <c r="CE371">
        <v>0</v>
      </c>
    </row>
    <row r="372" spans="1:83" x14ac:dyDescent="0.35">
      <c r="A372" s="9" t="str">
        <f t="shared" si="5"/>
        <v>0421.054.28</v>
      </c>
      <c r="B372" s="52" t="e">
        <f>+IF(MATCH(A372,List!H$10:H$145,0),"Targeted")</f>
        <v>#N/A</v>
      </c>
      <c r="C372" s="65"/>
      <c r="D372" s="52"/>
      <c r="E372" s="16" t="s">
        <v>958</v>
      </c>
      <c r="F372" s="16" t="s">
        <v>959</v>
      </c>
      <c r="G372" s="16" t="s">
        <v>298</v>
      </c>
      <c r="H372" s="16" t="s">
        <v>959</v>
      </c>
      <c r="I372" s="16" t="s">
        <v>960</v>
      </c>
      <c r="J372" s="16" t="s">
        <v>961</v>
      </c>
      <c r="K372" s="17" t="s">
        <v>280</v>
      </c>
      <c r="L372" s="18" t="s">
        <v>301</v>
      </c>
      <c r="M372" s="195" t="s">
        <v>924</v>
      </c>
      <c r="N372" s="16" t="s">
        <v>925</v>
      </c>
      <c r="O372" s="17" t="s">
        <v>304</v>
      </c>
      <c r="P372" s="17" t="s">
        <v>305</v>
      </c>
      <c r="Q372" s="17" t="s">
        <v>306</v>
      </c>
      <c r="R372">
        <v>0</v>
      </c>
      <c r="S372">
        <v>0</v>
      </c>
      <c r="T372">
        <v>0</v>
      </c>
      <c r="U372">
        <v>0</v>
      </c>
      <c r="V372">
        <v>0</v>
      </c>
      <c r="W372">
        <v>0</v>
      </c>
      <c r="X372">
        <v>0</v>
      </c>
      <c r="Y372">
        <v>0</v>
      </c>
      <c r="Z372">
        <v>0</v>
      </c>
      <c r="AA372">
        <v>0</v>
      </c>
      <c r="AB372">
        <v>0</v>
      </c>
      <c r="AC372">
        <v>0</v>
      </c>
      <c r="AD372">
        <v>0</v>
      </c>
      <c r="AE372">
        <v>0</v>
      </c>
      <c r="AF372">
        <v>0</v>
      </c>
      <c r="AG372" s="19">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730000</v>
      </c>
      <c r="BJ372">
        <v>0</v>
      </c>
      <c r="BK372">
        <v>0</v>
      </c>
      <c r="BL372">
        <v>0</v>
      </c>
      <c r="BM372">
        <v>0</v>
      </c>
      <c r="BN372">
        <v>0</v>
      </c>
      <c r="BO372">
        <v>0</v>
      </c>
      <c r="BP372">
        <v>0</v>
      </c>
      <c r="BQ372">
        <v>0</v>
      </c>
      <c r="BR372">
        <v>0</v>
      </c>
      <c r="BS372">
        <v>0</v>
      </c>
      <c r="BT372">
        <v>0</v>
      </c>
      <c r="BU372">
        <v>0</v>
      </c>
      <c r="BV372">
        <v>0</v>
      </c>
      <c r="BW372">
        <v>0</v>
      </c>
      <c r="BX372" s="10">
        <v>0</v>
      </c>
      <c r="BY372">
        <v>0</v>
      </c>
      <c r="BZ372">
        <v>0</v>
      </c>
      <c r="CA372">
        <v>0</v>
      </c>
      <c r="CB372">
        <v>0</v>
      </c>
      <c r="CC372">
        <v>0</v>
      </c>
      <c r="CD372">
        <v>0</v>
      </c>
      <c r="CE372">
        <v>0</v>
      </c>
    </row>
    <row r="373" spans="1:83" x14ac:dyDescent="0.35">
      <c r="A373" s="9" t="str">
        <f t="shared" si="5"/>
        <v>5520.054.89</v>
      </c>
      <c r="B373" s="52" t="e">
        <f>+IF(MATCH(A373,List!H$10:H$145,0),"Targeted")</f>
        <v>#N/A</v>
      </c>
      <c r="C373" s="65"/>
      <c r="D373" s="52"/>
      <c r="E373" s="16" t="s">
        <v>877</v>
      </c>
      <c r="F373" s="16" t="s">
        <v>878</v>
      </c>
      <c r="G373" s="16" t="s">
        <v>469</v>
      </c>
      <c r="H373" s="16" t="s">
        <v>884</v>
      </c>
      <c r="I373" s="16" t="s">
        <v>962</v>
      </c>
      <c r="J373" s="16" t="s">
        <v>963</v>
      </c>
      <c r="K373" s="17" t="s">
        <v>881</v>
      </c>
      <c r="L373" s="18" t="s">
        <v>301</v>
      </c>
      <c r="M373" s="195" t="s">
        <v>924</v>
      </c>
      <c r="N373" s="16" t="s">
        <v>925</v>
      </c>
      <c r="O373" s="17" t="s">
        <v>304</v>
      </c>
      <c r="P373" s="17" t="s">
        <v>305</v>
      </c>
      <c r="Q373" s="17" t="s">
        <v>306</v>
      </c>
      <c r="R373">
        <v>0</v>
      </c>
      <c r="S373">
        <v>0</v>
      </c>
      <c r="T373">
        <v>0</v>
      </c>
      <c r="U373">
        <v>0</v>
      </c>
      <c r="V373">
        <v>0</v>
      </c>
      <c r="W373">
        <v>0</v>
      </c>
      <c r="X373">
        <v>0</v>
      </c>
      <c r="Y373">
        <v>0</v>
      </c>
      <c r="Z373">
        <v>0</v>
      </c>
      <c r="AA373">
        <v>0</v>
      </c>
      <c r="AB373">
        <v>0</v>
      </c>
      <c r="AC373">
        <v>0</v>
      </c>
      <c r="AD373">
        <v>0</v>
      </c>
      <c r="AE373">
        <v>0</v>
      </c>
      <c r="AF373">
        <v>0</v>
      </c>
      <c r="AG373" s="19">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1000</v>
      </c>
      <c r="BL373">
        <v>8000</v>
      </c>
      <c r="BM373">
        <v>1000</v>
      </c>
      <c r="BN373">
        <v>0</v>
      </c>
      <c r="BO373">
        <v>0</v>
      </c>
      <c r="BP373">
        <v>0</v>
      </c>
      <c r="BQ373">
        <v>0</v>
      </c>
      <c r="BR373">
        <v>0</v>
      </c>
      <c r="BS373">
        <v>0</v>
      </c>
      <c r="BT373">
        <v>0</v>
      </c>
      <c r="BU373">
        <v>0</v>
      </c>
      <c r="BV373">
        <v>0</v>
      </c>
      <c r="BW373">
        <v>0</v>
      </c>
      <c r="BX373" s="10">
        <v>0</v>
      </c>
      <c r="BY373">
        <v>0</v>
      </c>
      <c r="BZ373">
        <v>0</v>
      </c>
      <c r="CA373">
        <v>0</v>
      </c>
      <c r="CB373">
        <v>0</v>
      </c>
      <c r="CC373">
        <v>0</v>
      </c>
      <c r="CD373">
        <v>0</v>
      </c>
      <c r="CE373">
        <v>0</v>
      </c>
    </row>
    <row r="374" spans="1:83" x14ac:dyDescent="0.35">
      <c r="A374" s="9" t="str">
        <f t="shared" si="5"/>
        <v>0233.054.89</v>
      </c>
      <c r="B374" s="52" t="e">
        <f>+IF(MATCH(A374,List!H$10:H$145,0),"Targeted")</f>
        <v>#N/A</v>
      </c>
      <c r="C374" s="65"/>
      <c r="D374" s="52"/>
      <c r="E374" s="16" t="s">
        <v>877</v>
      </c>
      <c r="F374" s="16" t="s">
        <v>878</v>
      </c>
      <c r="G374" s="16" t="s">
        <v>63</v>
      </c>
      <c r="H374" s="16" t="s">
        <v>908</v>
      </c>
      <c r="I374" s="16" t="s">
        <v>964</v>
      </c>
      <c r="J374" s="16" t="s">
        <v>965</v>
      </c>
      <c r="K374" s="17" t="s">
        <v>881</v>
      </c>
      <c r="L374" s="18" t="s">
        <v>301</v>
      </c>
      <c r="M374" s="195" t="s">
        <v>924</v>
      </c>
      <c r="N374" s="16" t="s">
        <v>925</v>
      </c>
      <c r="O374" s="17" t="s">
        <v>346</v>
      </c>
      <c r="P374" s="17" t="s">
        <v>305</v>
      </c>
      <c r="Q374" s="17" t="s">
        <v>306</v>
      </c>
      <c r="R374">
        <v>0</v>
      </c>
      <c r="S374">
        <v>0</v>
      </c>
      <c r="T374">
        <v>0</v>
      </c>
      <c r="U374">
        <v>0</v>
      </c>
      <c r="V374">
        <v>0</v>
      </c>
      <c r="W374">
        <v>0</v>
      </c>
      <c r="X374">
        <v>0</v>
      </c>
      <c r="Y374">
        <v>0</v>
      </c>
      <c r="Z374">
        <v>0</v>
      </c>
      <c r="AA374">
        <v>0</v>
      </c>
      <c r="AB374">
        <v>0</v>
      </c>
      <c r="AC374">
        <v>0</v>
      </c>
      <c r="AD374">
        <v>0</v>
      </c>
      <c r="AE374">
        <v>0</v>
      </c>
      <c r="AF374">
        <v>0</v>
      </c>
      <c r="AG374" s="19">
        <v>0</v>
      </c>
      <c r="AH374">
        <v>0</v>
      </c>
      <c r="AI374">
        <v>0</v>
      </c>
      <c r="AJ374">
        <v>0</v>
      </c>
      <c r="AK374">
        <v>0</v>
      </c>
      <c r="AL374">
        <v>0</v>
      </c>
      <c r="AM374">
        <v>0</v>
      </c>
      <c r="AN374">
        <v>0</v>
      </c>
      <c r="AO374">
        <v>0</v>
      </c>
      <c r="AP374">
        <v>0</v>
      </c>
      <c r="AQ374">
        <v>0</v>
      </c>
      <c r="AR374">
        <v>0</v>
      </c>
      <c r="AS374">
        <v>0</v>
      </c>
      <c r="AT374">
        <v>0</v>
      </c>
      <c r="AU374">
        <v>0</v>
      </c>
      <c r="AV374">
        <v>0</v>
      </c>
      <c r="AW374">
        <v>0</v>
      </c>
      <c r="AX374">
        <v>115170</v>
      </c>
      <c r="AY374">
        <v>9755</v>
      </c>
      <c r="AZ374">
        <v>0</v>
      </c>
      <c r="BA374">
        <v>0</v>
      </c>
      <c r="BB374">
        <v>0</v>
      </c>
      <c r="BC374">
        <v>0</v>
      </c>
      <c r="BD374">
        <v>0</v>
      </c>
      <c r="BE374">
        <v>0</v>
      </c>
      <c r="BF374">
        <v>0</v>
      </c>
      <c r="BG374">
        <v>0</v>
      </c>
      <c r="BH374">
        <v>0</v>
      </c>
      <c r="BI374">
        <v>0</v>
      </c>
      <c r="BJ374">
        <v>0</v>
      </c>
      <c r="BK374">
        <v>0</v>
      </c>
      <c r="BL374">
        <v>0</v>
      </c>
      <c r="BM374">
        <v>0</v>
      </c>
      <c r="BN374">
        <v>0</v>
      </c>
      <c r="BO374">
        <v>0</v>
      </c>
      <c r="BP374">
        <v>0</v>
      </c>
      <c r="BQ374">
        <v>0</v>
      </c>
      <c r="BR374">
        <v>0</v>
      </c>
      <c r="BS374">
        <v>0</v>
      </c>
      <c r="BT374">
        <v>0</v>
      </c>
      <c r="BU374">
        <v>0</v>
      </c>
      <c r="BV374">
        <v>0</v>
      </c>
      <c r="BW374">
        <v>0</v>
      </c>
      <c r="BX374">
        <v>0</v>
      </c>
      <c r="BY374">
        <v>0</v>
      </c>
      <c r="BZ374">
        <v>0</v>
      </c>
      <c r="CA374">
        <v>0</v>
      </c>
      <c r="CB374">
        <v>0</v>
      </c>
      <c r="CC374">
        <v>0</v>
      </c>
      <c r="CD374">
        <v>0</v>
      </c>
      <c r="CE374">
        <v>0</v>
      </c>
    </row>
    <row r="375" spans="1:83" x14ac:dyDescent="0.35">
      <c r="A375" s="9" t="str">
        <f t="shared" si="5"/>
        <v>1710.054.69</v>
      </c>
      <c r="B375" s="52" t="e">
        <f>+IF(MATCH(A375,List!H$10:H$145,0),"Targeted")</f>
        <v>#N/A</v>
      </c>
      <c r="C375" s="65"/>
      <c r="D375" s="52"/>
      <c r="E375" s="16" t="s">
        <v>966</v>
      </c>
      <c r="F375" s="16" t="s">
        <v>967</v>
      </c>
      <c r="G375" s="16" t="s">
        <v>151</v>
      </c>
      <c r="H375" s="16" t="s">
        <v>968</v>
      </c>
      <c r="I375" s="16" t="s">
        <v>969</v>
      </c>
      <c r="J375" s="16" t="s">
        <v>970</v>
      </c>
      <c r="K375" s="17" t="s">
        <v>171</v>
      </c>
      <c r="L375" s="18" t="s">
        <v>301</v>
      </c>
      <c r="M375" s="195" t="s">
        <v>924</v>
      </c>
      <c r="N375" s="16" t="s">
        <v>925</v>
      </c>
      <c r="O375" s="17" t="s">
        <v>346</v>
      </c>
      <c r="P375" s="17" t="s">
        <v>305</v>
      </c>
      <c r="Q375" s="17" t="s">
        <v>306</v>
      </c>
      <c r="R375">
        <v>0</v>
      </c>
      <c r="S375">
        <v>0</v>
      </c>
      <c r="T375">
        <v>0</v>
      </c>
      <c r="U375">
        <v>0</v>
      </c>
      <c r="V375">
        <v>0</v>
      </c>
      <c r="W375">
        <v>0</v>
      </c>
      <c r="X375">
        <v>0</v>
      </c>
      <c r="Y375">
        <v>0</v>
      </c>
      <c r="Z375">
        <v>0</v>
      </c>
      <c r="AA375">
        <v>0</v>
      </c>
      <c r="AB375">
        <v>0</v>
      </c>
      <c r="AC375">
        <v>0</v>
      </c>
      <c r="AD375">
        <v>0</v>
      </c>
      <c r="AE375">
        <v>0</v>
      </c>
      <c r="AF375">
        <v>0</v>
      </c>
      <c r="AG375" s="19">
        <v>0</v>
      </c>
      <c r="AH375">
        <v>0</v>
      </c>
      <c r="AI375">
        <v>0</v>
      </c>
      <c r="AJ375">
        <v>0</v>
      </c>
      <c r="AK375">
        <v>0</v>
      </c>
      <c r="AL375">
        <v>0</v>
      </c>
      <c r="AM375">
        <v>0</v>
      </c>
      <c r="AN375">
        <v>0</v>
      </c>
      <c r="AO375">
        <v>0</v>
      </c>
      <c r="AP375">
        <v>0</v>
      </c>
      <c r="AQ375">
        <v>0</v>
      </c>
      <c r="AR375">
        <v>0</v>
      </c>
      <c r="AS375">
        <v>0</v>
      </c>
      <c r="AT375">
        <v>48191</v>
      </c>
      <c r="AU375">
        <v>89067</v>
      </c>
      <c r="AV375">
        <v>164658</v>
      </c>
      <c r="AW375">
        <v>116051</v>
      </c>
      <c r="AX375">
        <v>409303</v>
      </c>
      <c r="AY375">
        <v>330271</v>
      </c>
      <c r="AZ375">
        <v>134000</v>
      </c>
      <c r="BA375">
        <v>64000</v>
      </c>
      <c r="BB375">
        <v>17000</v>
      </c>
      <c r="BC375">
        <v>7000</v>
      </c>
      <c r="BD375">
        <v>15000</v>
      </c>
      <c r="BE375">
        <v>3000</v>
      </c>
      <c r="BF375">
        <v>4000</v>
      </c>
      <c r="BG375">
        <v>5000</v>
      </c>
      <c r="BH375">
        <v>5000</v>
      </c>
      <c r="BI375">
        <v>1000</v>
      </c>
      <c r="BJ375">
        <v>1000</v>
      </c>
      <c r="BK375">
        <v>1000</v>
      </c>
      <c r="BL375">
        <v>1000</v>
      </c>
      <c r="BM375">
        <v>0</v>
      </c>
      <c r="BN375">
        <v>0</v>
      </c>
      <c r="BO375">
        <v>0</v>
      </c>
      <c r="BP375">
        <v>-106000</v>
      </c>
      <c r="BQ375">
        <v>-28000</v>
      </c>
      <c r="BR375">
        <v>-29000</v>
      </c>
      <c r="BS375">
        <v>27000</v>
      </c>
      <c r="BT375">
        <v>0</v>
      </c>
      <c r="BU375">
        <v>15000</v>
      </c>
      <c r="BV375">
        <v>5000</v>
      </c>
      <c r="BW375">
        <v>1000</v>
      </c>
      <c r="BX375">
        <v>-21000</v>
      </c>
      <c r="BY375">
        <v>-15000</v>
      </c>
      <c r="BZ375">
        <v>31000</v>
      </c>
      <c r="CA375">
        <v>29000</v>
      </c>
      <c r="CB375">
        <v>14000</v>
      </c>
      <c r="CC375">
        <v>14000</v>
      </c>
      <c r="CD375">
        <v>14000</v>
      </c>
      <c r="CE375">
        <v>14000</v>
      </c>
    </row>
    <row r="376" spans="1:83" x14ac:dyDescent="0.35">
      <c r="A376" s="9" t="str">
        <f t="shared" si="5"/>
        <v>1711.054.69</v>
      </c>
      <c r="B376" s="52" t="e">
        <f>+IF(MATCH(A376,List!H$10:H$145,0),"Targeted")</f>
        <v>#N/A</v>
      </c>
      <c r="C376" s="65"/>
      <c r="D376" s="52"/>
      <c r="E376" s="16" t="s">
        <v>966</v>
      </c>
      <c r="F376" s="16" t="s">
        <v>967</v>
      </c>
      <c r="G376" s="16" t="s">
        <v>151</v>
      </c>
      <c r="H376" s="16" t="s">
        <v>968</v>
      </c>
      <c r="I376" s="16" t="s">
        <v>971</v>
      </c>
      <c r="J376" s="16" t="s">
        <v>972</v>
      </c>
      <c r="K376" s="17" t="s">
        <v>171</v>
      </c>
      <c r="L376" s="18" t="s">
        <v>301</v>
      </c>
      <c r="M376" s="195" t="s">
        <v>924</v>
      </c>
      <c r="N376" s="16" t="s">
        <v>925</v>
      </c>
      <c r="O376" s="17" t="s">
        <v>346</v>
      </c>
      <c r="P376" s="17" t="s">
        <v>305</v>
      </c>
      <c r="Q376" s="17" t="s">
        <v>306</v>
      </c>
      <c r="R376">
        <v>0</v>
      </c>
      <c r="S376">
        <v>0</v>
      </c>
      <c r="T376">
        <v>0</v>
      </c>
      <c r="U376">
        <v>0</v>
      </c>
      <c r="V376">
        <v>0</v>
      </c>
      <c r="W376">
        <v>0</v>
      </c>
      <c r="X376">
        <v>0</v>
      </c>
      <c r="Y376">
        <v>0</v>
      </c>
      <c r="Z376">
        <v>0</v>
      </c>
      <c r="AA376">
        <v>0</v>
      </c>
      <c r="AB376">
        <v>0</v>
      </c>
      <c r="AC376">
        <v>0</v>
      </c>
      <c r="AD376">
        <v>0</v>
      </c>
      <c r="AE376">
        <v>0</v>
      </c>
      <c r="AF376">
        <v>0</v>
      </c>
      <c r="AG376" s="19">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38000</v>
      </c>
      <c r="BC376">
        <v>81000</v>
      </c>
      <c r="BD376">
        <v>94000</v>
      </c>
      <c r="BE376">
        <v>99000</v>
      </c>
      <c r="BF376">
        <v>99000</v>
      </c>
      <c r="BG376">
        <v>96000</v>
      </c>
      <c r="BH376">
        <v>97000</v>
      </c>
      <c r="BI376">
        <v>98000</v>
      </c>
      <c r="BJ376">
        <v>98000</v>
      </c>
      <c r="BK376">
        <v>150000</v>
      </c>
      <c r="BL376">
        <v>155000</v>
      </c>
      <c r="BM376">
        <v>154000</v>
      </c>
      <c r="BN376">
        <v>166000</v>
      </c>
      <c r="BO376">
        <v>170000</v>
      </c>
      <c r="BP376">
        <v>171000</v>
      </c>
      <c r="BQ376">
        <v>182000</v>
      </c>
      <c r="BR376">
        <v>183000</v>
      </c>
      <c r="BS376">
        <v>169000</v>
      </c>
      <c r="BT376">
        <v>185000</v>
      </c>
      <c r="BU376">
        <v>196000</v>
      </c>
      <c r="BV376">
        <v>281000</v>
      </c>
      <c r="BW376">
        <v>295000</v>
      </c>
      <c r="BX376">
        <v>291000</v>
      </c>
      <c r="BY376">
        <v>289000</v>
      </c>
      <c r="BZ376">
        <v>314000</v>
      </c>
      <c r="CA376">
        <v>318000</v>
      </c>
      <c r="CB376">
        <v>283000</v>
      </c>
      <c r="CC376">
        <v>333000</v>
      </c>
      <c r="CD376">
        <v>340000</v>
      </c>
      <c r="CE376">
        <v>348000</v>
      </c>
    </row>
    <row r="377" spans="1:83" x14ac:dyDescent="0.35">
      <c r="A377" s="9" t="str">
        <f t="shared" si="5"/>
        <v>1717.054.</v>
      </c>
      <c r="B377" s="52" t="e">
        <f>+IF(MATCH(A377,List!H$10:H$145,0),"Targeted")</f>
        <v>#N/A</v>
      </c>
      <c r="C377" s="65"/>
      <c r="D377" s="52"/>
      <c r="E377" s="16" t="s">
        <v>966</v>
      </c>
      <c r="F377" s="16" t="s">
        <v>967</v>
      </c>
      <c r="G377" s="16" t="s">
        <v>151</v>
      </c>
      <c r="H377" s="16" t="s">
        <v>968</v>
      </c>
      <c r="I377" s="16" t="s">
        <v>973</v>
      </c>
      <c r="J377" s="16" t="s">
        <v>974</v>
      </c>
      <c r="K377" s="17" t="s">
        <v>299</v>
      </c>
      <c r="L377" s="18" t="s">
        <v>301</v>
      </c>
      <c r="M377" s="195" t="s">
        <v>924</v>
      </c>
      <c r="N377" s="16" t="s">
        <v>925</v>
      </c>
      <c r="O377" s="17" t="s">
        <v>346</v>
      </c>
      <c r="P377" s="17" t="s">
        <v>305</v>
      </c>
      <c r="Q377" s="17" t="s">
        <v>306</v>
      </c>
      <c r="R377">
        <v>0</v>
      </c>
      <c r="S377">
        <v>0</v>
      </c>
      <c r="T377">
        <v>0</v>
      </c>
      <c r="U377">
        <v>0</v>
      </c>
      <c r="V377">
        <v>0</v>
      </c>
      <c r="W377">
        <v>0</v>
      </c>
      <c r="X377">
        <v>0</v>
      </c>
      <c r="Y377">
        <v>0</v>
      </c>
      <c r="Z377">
        <v>0</v>
      </c>
      <c r="AA377">
        <v>0</v>
      </c>
      <c r="AB377">
        <v>0</v>
      </c>
      <c r="AC377">
        <v>0</v>
      </c>
      <c r="AD377">
        <v>0</v>
      </c>
      <c r="AE377">
        <v>0</v>
      </c>
      <c r="AF377">
        <v>0</v>
      </c>
      <c r="AG377" s="19">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0</v>
      </c>
      <c r="BV377">
        <v>0</v>
      </c>
      <c r="BW377">
        <v>0</v>
      </c>
      <c r="BX377">
        <v>0</v>
      </c>
      <c r="BY377">
        <v>0</v>
      </c>
      <c r="BZ377">
        <v>9000</v>
      </c>
      <c r="CA377">
        <v>1000</v>
      </c>
      <c r="CB377">
        <v>0</v>
      </c>
      <c r="CC377">
        <v>0</v>
      </c>
      <c r="CD377">
        <v>0</v>
      </c>
      <c r="CE377">
        <v>0</v>
      </c>
    </row>
    <row r="378" spans="1:83" x14ac:dyDescent="0.35">
      <c r="A378" s="9" t="str">
        <f t="shared" si="5"/>
        <v>1718.054.</v>
      </c>
      <c r="B378" s="52" t="e">
        <f>+IF(MATCH(A378,List!H$10:H$145,0),"Targeted")</f>
        <v>#N/A</v>
      </c>
      <c r="C378" s="65"/>
      <c r="D378" s="52"/>
      <c r="E378" s="16" t="s">
        <v>966</v>
      </c>
      <c r="F378" s="16" t="s">
        <v>967</v>
      </c>
      <c r="G378" s="16" t="s">
        <v>151</v>
      </c>
      <c r="H378" s="16" t="s">
        <v>968</v>
      </c>
      <c r="I378" s="16" t="s">
        <v>975</v>
      </c>
      <c r="J378" s="16" t="s">
        <v>976</v>
      </c>
      <c r="K378" s="17" t="s">
        <v>299</v>
      </c>
      <c r="L378" s="18" t="s">
        <v>301</v>
      </c>
      <c r="M378" s="195" t="s">
        <v>924</v>
      </c>
      <c r="N378" s="16" t="s">
        <v>925</v>
      </c>
      <c r="O378" s="17" t="s">
        <v>346</v>
      </c>
      <c r="P378" s="17" t="s">
        <v>305</v>
      </c>
      <c r="Q378" s="17" t="s">
        <v>306</v>
      </c>
      <c r="R378">
        <v>0</v>
      </c>
      <c r="S378">
        <v>0</v>
      </c>
      <c r="T378">
        <v>0</v>
      </c>
      <c r="U378">
        <v>0</v>
      </c>
      <c r="V378">
        <v>0</v>
      </c>
      <c r="W378">
        <v>0</v>
      </c>
      <c r="X378">
        <v>0</v>
      </c>
      <c r="Y378">
        <v>0</v>
      </c>
      <c r="Z378">
        <v>0</v>
      </c>
      <c r="AA378">
        <v>0</v>
      </c>
      <c r="AB378">
        <v>0</v>
      </c>
      <c r="AC378">
        <v>0</v>
      </c>
      <c r="AD378">
        <v>0</v>
      </c>
      <c r="AE378">
        <v>0</v>
      </c>
      <c r="AF378">
        <v>0</v>
      </c>
      <c r="AG378" s="19">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0</v>
      </c>
      <c r="BX378">
        <v>0</v>
      </c>
      <c r="BY378">
        <v>0</v>
      </c>
      <c r="BZ378">
        <v>0</v>
      </c>
      <c r="CA378">
        <v>56000</v>
      </c>
      <c r="CB378">
        <v>61000</v>
      </c>
      <c r="CC378">
        <v>63000</v>
      </c>
      <c r="CD378">
        <v>64000</v>
      </c>
      <c r="CE378">
        <v>64000</v>
      </c>
    </row>
    <row r="379" spans="1:83" x14ac:dyDescent="0.35">
      <c r="A379" s="9" t="str">
        <f t="shared" si="5"/>
        <v>1752.054.69</v>
      </c>
      <c r="B379" s="52" t="e">
        <f>+IF(MATCH(A379,List!H$10:H$145,0),"Targeted")</f>
        <v>#N/A</v>
      </c>
      <c r="C379" s="65"/>
      <c r="D379" s="52"/>
      <c r="E379" s="16" t="s">
        <v>966</v>
      </c>
      <c r="F379" s="16" t="s">
        <v>967</v>
      </c>
      <c r="G379" s="16" t="s">
        <v>151</v>
      </c>
      <c r="H379" s="16" t="s">
        <v>968</v>
      </c>
      <c r="I379" s="16" t="s">
        <v>977</v>
      </c>
      <c r="J379" s="16" t="s">
        <v>978</v>
      </c>
      <c r="K379" s="17" t="s">
        <v>171</v>
      </c>
      <c r="L379" s="18" t="s">
        <v>301</v>
      </c>
      <c r="M379" s="195" t="s">
        <v>924</v>
      </c>
      <c r="N379" s="16" t="s">
        <v>925</v>
      </c>
      <c r="O379" s="17" t="s">
        <v>346</v>
      </c>
      <c r="P379" s="17" t="s">
        <v>305</v>
      </c>
      <c r="Q379" s="17" t="s">
        <v>306</v>
      </c>
      <c r="R379">
        <v>0</v>
      </c>
      <c r="S379">
        <v>0</v>
      </c>
      <c r="T379">
        <v>0</v>
      </c>
      <c r="U379">
        <v>0</v>
      </c>
      <c r="V379">
        <v>0</v>
      </c>
      <c r="W379">
        <v>0</v>
      </c>
      <c r="X379">
        <v>0</v>
      </c>
      <c r="Y379">
        <v>0</v>
      </c>
      <c r="Z379">
        <v>0</v>
      </c>
      <c r="AA379">
        <v>0</v>
      </c>
      <c r="AB379">
        <v>0</v>
      </c>
      <c r="AC379">
        <v>0</v>
      </c>
      <c r="AD379">
        <v>0</v>
      </c>
      <c r="AE379">
        <v>0</v>
      </c>
      <c r="AF379">
        <v>0</v>
      </c>
      <c r="AG379" s="1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30000</v>
      </c>
      <c r="BA379">
        <v>22000</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0</v>
      </c>
      <c r="BX379">
        <v>0</v>
      </c>
      <c r="BY379">
        <v>0</v>
      </c>
      <c r="BZ379">
        <v>0</v>
      </c>
      <c r="CA379">
        <v>0</v>
      </c>
      <c r="CB379">
        <v>0</v>
      </c>
      <c r="CC379">
        <v>0</v>
      </c>
      <c r="CD379">
        <v>0</v>
      </c>
      <c r="CE379">
        <v>0</v>
      </c>
    </row>
    <row r="380" spans="1:83" x14ac:dyDescent="0.35">
      <c r="A380" s="9" t="str">
        <f t="shared" si="5"/>
        <v>3913.054.47</v>
      </c>
      <c r="B380" s="52" t="e">
        <f>+IF(MATCH(A380,List!H$10:H$145,0),"Targeted")</f>
        <v>#N/A</v>
      </c>
      <c r="C380" s="65"/>
      <c r="D380" s="52"/>
      <c r="E380" s="16" t="s">
        <v>979</v>
      </c>
      <c r="F380" s="16" t="s">
        <v>980</v>
      </c>
      <c r="G380" s="16" t="s">
        <v>730</v>
      </c>
      <c r="H380" s="16" t="s">
        <v>981</v>
      </c>
      <c r="I380" s="16" t="s">
        <v>982</v>
      </c>
      <c r="J380" s="16" t="s">
        <v>983</v>
      </c>
      <c r="K380" s="17" t="s">
        <v>337</v>
      </c>
      <c r="L380" s="18" t="s">
        <v>301</v>
      </c>
      <c r="M380" s="195" t="s">
        <v>924</v>
      </c>
      <c r="N380" s="16" t="s">
        <v>925</v>
      </c>
      <c r="O380" s="17" t="s">
        <v>346</v>
      </c>
      <c r="P380" s="17" t="s">
        <v>305</v>
      </c>
      <c r="Q380" s="17" t="s">
        <v>306</v>
      </c>
      <c r="R380">
        <v>-457</v>
      </c>
      <c r="S380">
        <v>-859</v>
      </c>
      <c r="T380">
        <v>-114</v>
      </c>
      <c r="U380">
        <v>68</v>
      </c>
      <c r="V380">
        <v>-221</v>
      </c>
      <c r="W380">
        <v>192</v>
      </c>
      <c r="X380">
        <v>-423</v>
      </c>
      <c r="Y380">
        <v>308</v>
      </c>
      <c r="Z380">
        <v>325</v>
      </c>
      <c r="AA380">
        <v>-1532</v>
      </c>
      <c r="AB380">
        <v>-257</v>
      </c>
      <c r="AC380">
        <v>1614</v>
      </c>
      <c r="AD380">
        <v>-881</v>
      </c>
      <c r="AE380">
        <v>196</v>
      </c>
      <c r="AF380">
        <v>2</v>
      </c>
      <c r="AG380" s="19">
        <v>0</v>
      </c>
      <c r="AH380">
        <v>0</v>
      </c>
      <c r="AI380">
        <v>0</v>
      </c>
      <c r="AJ380">
        <v>0</v>
      </c>
      <c r="AK380">
        <v>1271</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0</v>
      </c>
      <c r="BV380">
        <v>0</v>
      </c>
      <c r="BW380">
        <v>0</v>
      </c>
      <c r="BX380">
        <v>0</v>
      </c>
      <c r="BY380">
        <v>0</v>
      </c>
      <c r="BZ380">
        <v>0</v>
      </c>
      <c r="CA380">
        <v>0</v>
      </c>
      <c r="CB380">
        <v>0</v>
      </c>
      <c r="CC380">
        <v>0</v>
      </c>
      <c r="CD380">
        <v>0</v>
      </c>
      <c r="CE380">
        <v>0</v>
      </c>
    </row>
    <row r="381" spans="1:83" x14ac:dyDescent="0.35">
      <c r="A381" s="9" t="str">
        <f t="shared" si="5"/>
        <v>0610.054.70</v>
      </c>
      <c r="B381" s="52" t="e">
        <f>+IF(MATCH(A381,List!H$10:H$145,0),"Targeted")</f>
        <v>#N/A</v>
      </c>
      <c r="C381" s="65"/>
      <c r="D381" s="52"/>
      <c r="E381" s="16" t="s">
        <v>854</v>
      </c>
      <c r="F381" s="16" t="s">
        <v>855</v>
      </c>
      <c r="G381" s="16" t="s">
        <v>984</v>
      </c>
      <c r="H381" s="16" t="s">
        <v>985</v>
      </c>
      <c r="I381" s="16" t="s">
        <v>986</v>
      </c>
      <c r="J381" s="16" t="s">
        <v>858</v>
      </c>
      <c r="K381" s="17" t="s">
        <v>151</v>
      </c>
      <c r="L381" s="18" t="s">
        <v>301</v>
      </c>
      <c r="M381" s="195" t="s">
        <v>924</v>
      </c>
      <c r="N381" s="16" t="s">
        <v>925</v>
      </c>
      <c r="O381" s="17" t="s">
        <v>346</v>
      </c>
      <c r="P381" s="17" t="s">
        <v>305</v>
      </c>
      <c r="Q381" s="17" t="s">
        <v>306</v>
      </c>
      <c r="R381">
        <v>0</v>
      </c>
      <c r="S381">
        <v>0</v>
      </c>
      <c r="T381">
        <v>0</v>
      </c>
      <c r="U381">
        <v>0</v>
      </c>
      <c r="V381">
        <v>0</v>
      </c>
      <c r="W381">
        <v>0</v>
      </c>
      <c r="X381">
        <v>0</v>
      </c>
      <c r="Y381">
        <v>0</v>
      </c>
      <c r="Z381">
        <v>0</v>
      </c>
      <c r="AA381">
        <v>0</v>
      </c>
      <c r="AB381">
        <v>0</v>
      </c>
      <c r="AC381">
        <v>0</v>
      </c>
      <c r="AD381">
        <v>0</v>
      </c>
      <c r="AE381">
        <v>0</v>
      </c>
      <c r="AF381">
        <v>0</v>
      </c>
      <c r="AG381" s="19">
        <v>0</v>
      </c>
      <c r="AH381">
        <v>0</v>
      </c>
      <c r="AI381">
        <v>0</v>
      </c>
      <c r="AJ381">
        <v>0</v>
      </c>
      <c r="AK381">
        <v>0</v>
      </c>
      <c r="AL381">
        <v>0</v>
      </c>
      <c r="AM381">
        <v>0</v>
      </c>
      <c r="AN381">
        <v>0</v>
      </c>
      <c r="AO381">
        <v>0</v>
      </c>
      <c r="AP381">
        <v>0</v>
      </c>
      <c r="AQ381">
        <v>0</v>
      </c>
      <c r="AR381">
        <v>0</v>
      </c>
      <c r="AS381">
        <v>0</v>
      </c>
      <c r="AT381">
        <v>0</v>
      </c>
      <c r="AU381">
        <v>0</v>
      </c>
      <c r="AV381">
        <v>266834</v>
      </c>
      <c r="AW381">
        <v>233142</v>
      </c>
      <c r="AX381">
        <v>303225</v>
      </c>
      <c r="AY381">
        <v>74730</v>
      </c>
      <c r="AZ381">
        <v>12000</v>
      </c>
      <c r="BA381">
        <v>246000</v>
      </c>
      <c r="BB381">
        <v>279000</v>
      </c>
      <c r="BC381">
        <v>300000</v>
      </c>
      <c r="BD381">
        <v>300000</v>
      </c>
      <c r="BE381">
        <v>301000</v>
      </c>
      <c r="BF381">
        <v>340000</v>
      </c>
      <c r="BG381">
        <v>418000</v>
      </c>
      <c r="BH381">
        <v>298000</v>
      </c>
      <c r="BI381">
        <v>412000</v>
      </c>
      <c r="BJ381">
        <v>1041000</v>
      </c>
      <c r="BK381">
        <v>1307000</v>
      </c>
      <c r="BL381">
        <v>701000</v>
      </c>
      <c r="BM381">
        <v>626000</v>
      </c>
      <c r="BN381">
        <v>584000</v>
      </c>
      <c r="BO381">
        <v>563000</v>
      </c>
      <c r="BP381">
        <v>254000</v>
      </c>
      <c r="BQ381">
        <v>587000</v>
      </c>
      <c r="BR381">
        <v>584000</v>
      </c>
      <c r="BS381">
        <v>577000</v>
      </c>
      <c r="BT381">
        <v>491000</v>
      </c>
      <c r="BU381">
        <v>477000</v>
      </c>
      <c r="BV381">
        <v>484000</v>
      </c>
      <c r="BW381">
        <v>478000</v>
      </c>
      <c r="BX381">
        <v>460000</v>
      </c>
      <c r="BY381">
        <v>519000</v>
      </c>
      <c r="BZ381">
        <v>417000</v>
      </c>
      <c r="CA381">
        <v>527000</v>
      </c>
      <c r="CB381">
        <v>525000</v>
      </c>
      <c r="CC381">
        <v>547000</v>
      </c>
      <c r="CD381">
        <v>559000</v>
      </c>
      <c r="CE381">
        <v>571000</v>
      </c>
    </row>
    <row r="382" spans="1:83" x14ac:dyDescent="0.35">
      <c r="A382" s="9" t="str">
        <f t="shared" si="5"/>
        <v>0613.054.70</v>
      </c>
      <c r="B382" s="52" t="e">
        <f>+IF(MATCH(A382,List!H$10:H$145,0),"Targeted")</f>
        <v>#N/A</v>
      </c>
      <c r="C382" s="65"/>
      <c r="D382" s="52"/>
      <c r="E382" s="16" t="s">
        <v>854</v>
      </c>
      <c r="F382" s="16" t="s">
        <v>855</v>
      </c>
      <c r="G382" s="16" t="s">
        <v>984</v>
      </c>
      <c r="H382" s="16" t="s">
        <v>985</v>
      </c>
      <c r="I382" s="16" t="s">
        <v>987</v>
      </c>
      <c r="J382" s="16" t="s">
        <v>988</v>
      </c>
      <c r="K382" s="17" t="s">
        <v>151</v>
      </c>
      <c r="L382" s="18" t="s">
        <v>301</v>
      </c>
      <c r="M382" s="195" t="s">
        <v>924</v>
      </c>
      <c r="N382" s="16" t="s">
        <v>925</v>
      </c>
      <c r="O382" s="17" t="s">
        <v>346</v>
      </c>
      <c r="P382" s="17" t="s">
        <v>305</v>
      </c>
      <c r="Q382" s="17" t="s">
        <v>306</v>
      </c>
      <c r="R382">
        <v>0</v>
      </c>
      <c r="S382">
        <v>0</v>
      </c>
      <c r="T382">
        <v>0</v>
      </c>
      <c r="U382">
        <v>0</v>
      </c>
      <c r="V382">
        <v>0</v>
      </c>
      <c r="W382">
        <v>0</v>
      </c>
      <c r="X382">
        <v>0</v>
      </c>
      <c r="Y382">
        <v>0</v>
      </c>
      <c r="Z382">
        <v>0</v>
      </c>
      <c r="AA382">
        <v>0</v>
      </c>
      <c r="AB382">
        <v>0</v>
      </c>
      <c r="AC382">
        <v>0</v>
      </c>
      <c r="AD382">
        <v>0</v>
      </c>
      <c r="AE382">
        <v>0</v>
      </c>
      <c r="AF382">
        <v>0</v>
      </c>
      <c r="AG382" s="19">
        <v>0</v>
      </c>
      <c r="AH382">
        <v>0</v>
      </c>
      <c r="AI382">
        <v>0</v>
      </c>
      <c r="AJ382">
        <v>0</v>
      </c>
      <c r="AK382">
        <v>0</v>
      </c>
      <c r="AL382">
        <v>0</v>
      </c>
      <c r="AM382">
        <v>0</v>
      </c>
      <c r="AN382">
        <v>0</v>
      </c>
      <c r="AO382">
        <v>0</v>
      </c>
      <c r="AP382">
        <v>0</v>
      </c>
      <c r="AQ382">
        <v>0</v>
      </c>
      <c r="AR382">
        <v>0</v>
      </c>
      <c r="AS382">
        <v>0</v>
      </c>
      <c r="AT382">
        <v>0</v>
      </c>
      <c r="AU382">
        <v>0</v>
      </c>
      <c r="AV382">
        <v>850</v>
      </c>
      <c r="AW382">
        <v>1200</v>
      </c>
      <c r="AX382">
        <v>1650</v>
      </c>
      <c r="AY382">
        <v>950</v>
      </c>
      <c r="AZ382">
        <v>0</v>
      </c>
      <c r="BA382">
        <v>0</v>
      </c>
      <c r="BB382">
        <v>0</v>
      </c>
      <c r="BC382">
        <v>0</v>
      </c>
      <c r="BD382">
        <v>0</v>
      </c>
      <c r="BE382">
        <v>0</v>
      </c>
      <c r="BF382">
        <v>0</v>
      </c>
      <c r="BG382">
        <v>0</v>
      </c>
      <c r="BH382">
        <v>0</v>
      </c>
      <c r="BI382">
        <v>15000</v>
      </c>
      <c r="BJ382">
        <v>38000</v>
      </c>
      <c r="BK382">
        <v>23000</v>
      </c>
      <c r="BL382">
        <v>9000</v>
      </c>
      <c r="BM382">
        <v>5000</v>
      </c>
      <c r="BN382">
        <v>3000</v>
      </c>
      <c r="BO382">
        <v>2000</v>
      </c>
      <c r="BP382">
        <v>0</v>
      </c>
      <c r="BQ382">
        <v>0</v>
      </c>
      <c r="BR382">
        <v>0</v>
      </c>
      <c r="BS382">
        <v>0</v>
      </c>
      <c r="BT382">
        <v>0</v>
      </c>
      <c r="BU382">
        <v>0</v>
      </c>
      <c r="BV382">
        <v>0</v>
      </c>
      <c r="BW382">
        <v>0</v>
      </c>
      <c r="BX382">
        <v>0</v>
      </c>
      <c r="BY382">
        <v>0</v>
      </c>
      <c r="BZ382">
        <v>0</v>
      </c>
      <c r="CA382">
        <v>0</v>
      </c>
      <c r="CB382">
        <v>0</v>
      </c>
      <c r="CC382">
        <v>0</v>
      </c>
      <c r="CD382">
        <v>0</v>
      </c>
      <c r="CE382">
        <v>0</v>
      </c>
    </row>
    <row r="383" spans="1:83" x14ac:dyDescent="0.35">
      <c r="A383" s="9" t="str">
        <f t="shared" si="5"/>
        <v>0412.054.70</v>
      </c>
      <c r="B383" s="52" t="e">
        <f>+IF(MATCH(A383,List!H$10:H$145,0),"Targeted")</f>
        <v>#N/A</v>
      </c>
      <c r="C383" s="65"/>
      <c r="D383" s="52"/>
      <c r="E383" s="16" t="s">
        <v>854</v>
      </c>
      <c r="F383" s="16" t="s">
        <v>855</v>
      </c>
      <c r="G383" s="16" t="s">
        <v>989</v>
      </c>
      <c r="H383" s="16" t="s">
        <v>990</v>
      </c>
      <c r="I383" s="16" t="s">
        <v>991</v>
      </c>
      <c r="J383" s="16" t="s">
        <v>988</v>
      </c>
      <c r="K383" s="17" t="s">
        <v>151</v>
      </c>
      <c r="L383" s="18" t="s">
        <v>301</v>
      </c>
      <c r="M383" s="195" t="s">
        <v>924</v>
      </c>
      <c r="N383" s="16" t="s">
        <v>925</v>
      </c>
      <c r="O383" s="17" t="s">
        <v>346</v>
      </c>
      <c r="P383" s="17" t="s">
        <v>305</v>
      </c>
      <c r="Q383" s="17" t="s">
        <v>306</v>
      </c>
      <c r="R383">
        <v>0</v>
      </c>
      <c r="S383">
        <v>0</v>
      </c>
      <c r="T383">
        <v>0</v>
      </c>
      <c r="U383">
        <v>0</v>
      </c>
      <c r="V383">
        <v>0</v>
      </c>
      <c r="W383">
        <v>0</v>
      </c>
      <c r="X383">
        <v>0</v>
      </c>
      <c r="Y383">
        <v>0</v>
      </c>
      <c r="Z383">
        <v>0</v>
      </c>
      <c r="AA383">
        <v>0</v>
      </c>
      <c r="AB383">
        <v>0</v>
      </c>
      <c r="AC383">
        <v>0</v>
      </c>
      <c r="AD383">
        <v>0</v>
      </c>
      <c r="AE383">
        <v>0</v>
      </c>
      <c r="AF383">
        <v>0</v>
      </c>
      <c r="AG383" s="19">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26000</v>
      </c>
      <c r="BW383">
        <v>171000</v>
      </c>
      <c r="BX383">
        <v>442000</v>
      </c>
      <c r="BY383">
        <v>521000</v>
      </c>
      <c r="BZ383">
        <v>261000</v>
      </c>
      <c r="CA383">
        <v>246000</v>
      </c>
      <c r="CB383">
        <v>307000</v>
      </c>
      <c r="CC383">
        <v>228000</v>
      </c>
      <c r="CD383">
        <v>274000</v>
      </c>
      <c r="CE383">
        <v>321000</v>
      </c>
    </row>
    <row r="384" spans="1:83" x14ac:dyDescent="0.35">
      <c r="A384" s="9" t="str">
        <f t="shared" si="5"/>
        <v>0412.054.70</v>
      </c>
      <c r="B384" s="52" t="e">
        <f>+IF(MATCH(A384,List!H$10:H$145,0),"Targeted")</f>
        <v>#N/A</v>
      </c>
      <c r="C384" s="65"/>
      <c r="D384" s="52"/>
      <c r="E384" s="16" t="s">
        <v>854</v>
      </c>
      <c r="F384" s="16" t="s">
        <v>855</v>
      </c>
      <c r="G384" s="16" t="s">
        <v>989</v>
      </c>
      <c r="H384" s="16" t="s">
        <v>990</v>
      </c>
      <c r="I384" s="16" t="s">
        <v>991</v>
      </c>
      <c r="J384" s="16" t="s">
        <v>988</v>
      </c>
      <c r="K384" s="17" t="s">
        <v>151</v>
      </c>
      <c r="L384" s="18" t="s">
        <v>301</v>
      </c>
      <c r="M384" s="195" t="s">
        <v>924</v>
      </c>
      <c r="N384" s="16" t="s">
        <v>925</v>
      </c>
      <c r="O384" s="17" t="s">
        <v>304</v>
      </c>
      <c r="P384" s="17" t="s">
        <v>305</v>
      </c>
      <c r="Q384" s="17" t="s">
        <v>306</v>
      </c>
      <c r="R384">
        <v>0</v>
      </c>
      <c r="S384">
        <v>0</v>
      </c>
      <c r="T384">
        <v>0</v>
      </c>
      <c r="U384">
        <v>0</v>
      </c>
      <c r="V384">
        <v>0</v>
      </c>
      <c r="W384">
        <v>0</v>
      </c>
      <c r="X384">
        <v>0</v>
      </c>
      <c r="Y384">
        <v>0</v>
      </c>
      <c r="Z384">
        <v>0</v>
      </c>
      <c r="AA384">
        <v>0</v>
      </c>
      <c r="AB384">
        <v>0</v>
      </c>
      <c r="AC384">
        <v>0</v>
      </c>
      <c r="AD384">
        <v>0</v>
      </c>
      <c r="AE384">
        <v>0</v>
      </c>
      <c r="AF384">
        <v>0</v>
      </c>
      <c r="AG384" s="19">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0</v>
      </c>
      <c r="BX384" s="10">
        <v>0</v>
      </c>
      <c r="BY384">
        <v>0</v>
      </c>
      <c r="BZ384">
        <v>14000</v>
      </c>
      <c r="CA384">
        <v>55000</v>
      </c>
      <c r="CB384">
        <v>55000</v>
      </c>
      <c r="CC384">
        <v>41000</v>
      </c>
      <c r="CD384">
        <v>28000</v>
      </c>
      <c r="CE384">
        <v>14000</v>
      </c>
    </row>
    <row r="385" spans="1:83" x14ac:dyDescent="0.35">
      <c r="A385" s="9" t="str">
        <f t="shared" si="5"/>
        <v>0565.054.70</v>
      </c>
      <c r="B385" s="52" t="e">
        <f>+IF(MATCH(A385,List!H$10:H$145,0),"Targeted")</f>
        <v>#N/A</v>
      </c>
      <c r="C385" s="65"/>
      <c r="D385" s="52"/>
      <c r="E385" s="16" t="s">
        <v>854</v>
      </c>
      <c r="F385" s="16" t="s">
        <v>855</v>
      </c>
      <c r="G385" s="16" t="s">
        <v>989</v>
      </c>
      <c r="H385" s="16" t="s">
        <v>990</v>
      </c>
      <c r="I385" s="16" t="s">
        <v>992</v>
      </c>
      <c r="J385" s="16" t="s">
        <v>993</v>
      </c>
      <c r="K385" s="17" t="s">
        <v>151</v>
      </c>
      <c r="L385" s="18" t="s">
        <v>301</v>
      </c>
      <c r="M385" s="195" t="s">
        <v>924</v>
      </c>
      <c r="N385" s="16" t="s">
        <v>925</v>
      </c>
      <c r="O385" s="17" t="s">
        <v>346</v>
      </c>
      <c r="P385" s="17" t="s">
        <v>305</v>
      </c>
      <c r="Q385" s="17" t="s">
        <v>306</v>
      </c>
      <c r="R385">
        <v>0</v>
      </c>
      <c r="S385">
        <v>0</v>
      </c>
      <c r="T385">
        <v>0</v>
      </c>
      <c r="U385">
        <v>0</v>
      </c>
      <c r="V385">
        <v>0</v>
      </c>
      <c r="W385">
        <v>0</v>
      </c>
      <c r="X385">
        <v>0</v>
      </c>
      <c r="Y385">
        <v>0</v>
      </c>
      <c r="Z385">
        <v>0</v>
      </c>
      <c r="AA385">
        <v>0</v>
      </c>
      <c r="AB385">
        <v>0</v>
      </c>
      <c r="AC385">
        <v>0</v>
      </c>
      <c r="AD385">
        <v>0</v>
      </c>
      <c r="AE385">
        <v>0</v>
      </c>
      <c r="AF385">
        <v>0</v>
      </c>
      <c r="AG385" s="19">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289000</v>
      </c>
      <c r="BL385">
        <v>473000</v>
      </c>
      <c r="BM385">
        <v>536000</v>
      </c>
      <c r="BN385">
        <v>613000</v>
      </c>
      <c r="BO385">
        <v>714000</v>
      </c>
      <c r="BP385">
        <v>915000</v>
      </c>
      <c r="BQ385">
        <v>922000</v>
      </c>
      <c r="BR385">
        <v>816000</v>
      </c>
      <c r="BS385">
        <v>913000</v>
      </c>
      <c r="BT385">
        <v>1056000</v>
      </c>
      <c r="BU385">
        <v>1144000</v>
      </c>
      <c r="BV385">
        <v>927000</v>
      </c>
      <c r="BW385">
        <v>284000</v>
      </c>
      <c r="BX385">
        <v>43000</v>
      </c>
      <c r="BY385">
        <v>7000</v>
      </c>
      <c r="BZ385">
        <v>0</v>
      </c>
      <c r="CA385">
        <v>44000</v>
      </c>
      <c r="CB385">
        <v>0</v>
      </c>
      <c r="CC385">
        <v>0</v>
      </c>
      <c r="CD385">
        <v>0</v>
      </c>
      <c r="CE385">
        <v>0</v>
      </c>
    </row>
    <row r="386" spans="1:83" x14ac:dyDescent="0.35">
      <c r="A386" s="9" t="str">
        <f t="shared" si="5"/>
        <v>0566.054.70</v>
      </c>
      <c r="B386" s="52" t="e">
        <f>+IF(MATCH(A386,List!H$10:H$145,0),"Targeted")</f>
        <v>#N/A</v>
      </c>
      <c r="C386" s="65"/>
      <c r="D386" s="52"/>
      <c r="E386" s="16" t="s">
        <v>854</v>
      </c>
      <c r="F386" s="16" t="s">
        <v>855</v>
      </c>
      <c r="G386" s="16" t="s">
        <v>989</v>
      </c>
      <c r="H386" s="16" t="s">
        <v>990</v>
      </c>
      <c r="I386" s="16" t="s">
        <v>994</v>
      </c>
      <c r="J386" s="16" t="s">
        <v>858</v>
      </c>
      <c r="K386" s="17" t="s">
        <v>151</v>
      </c>
      <c r="L386" s="18" t="s">
        <v>301</v>
      </c>
      <c r="M386" s="195" t="s">
        <v>924</v>
      </c>
      <c r="N386" s="16" t="s">
        <v>925</v>
      </c>
      <c r="O386" s="17" t="s">
        <v>346</v>
      </c>
      <c r="P386" s="17" t="s">
        <v>305</v>
      </c>
      <c r="Q386" s="17" t="s">
        <v>306</v>
      </c>
      <c r="R386">
        <v>0</v>
      </c>
      <c r="S386">
        <v>0</v>
      </c>
      <c r="T386">
        <v>0</v>
      </c>
      <c r="U386">
        <v>0</v>
      </c>
      <c r="V386">
        <v>0</v>
      </c>
      <c r="W386">
        <v>0</v>
      </c>
      <c r="X386">
        <v>0</v>
      </c>
      <c r="Y386">
        <v>0</v>
      </c>
      <c r="Z386">
        <v>0</v>
      </c>
      <c r="AA386">
        <v>0</v>
      </c>
      <c r="AB386">
        <v>0</v>
      </c>
      <c r="AC386">
        <v>0</v>
      </c>
      <c r="AD386">
        <v>0</v>
      </c>
      <c r="AE386">
        <v>0</v>
      </c>
      <c r="AF386">
        <v>0</v>
      </c>
      <c r="AG386" s="19">
        <v>0</v>
      </c>
      <c r="AH386">
        <v>0</v>
      </c>
      <c r="AI386">
        <v>0</v>
      </c>
      <c r="AJ386">
        <v>0</v>
      </c>
      <c r="AK386">
        <v>0</v>
      </c>
      <c r="AL386">
        <v>0</v>
      </c>
      <c r="AM386">
        <v>0</v>
      </c>
      <c r="AN386">
        <v>0</v>
      </c>
      <c r="AO386">
        <v>0</v>
      </c>
      <c r="AP386">
        <v>0</v>
      </c>
      <c r="AQ386">
        <v>0</v>
      </c>
      <c r="AR386">
        <v>0</v>
      </c>
      <c r="AS386">
        <v>0</v>
      </c>
      <c r="AT386">
        <v>0</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0</v>
      </c>
      <c r="BV386">
        <v>633000</v>
      </c>
      <c r="BW386">
        <v>1181000</v>
      </c>
      <c r="BX386">
        <v>1273000</v>
      </c>
      <c r="BY386">
        <v>1391000</v>
      </c>
      <c r="BZ386">
        <v>1027000</v>
      </c>
      <c r="CA386">
        <v>772000</v>
      </c>
      <c r="CB386">
        <v>728000</v>
      </c>
      <c r="CC386">
        <v>901000</v>
      </c>
      <c r="CD386">
        <v>1078000</v>
      </c>
      <c r="CE386">
        <v>1259000</v>
      </c>
    </row>
    <row r="387" spans="1:83" x14ac:dyDescent="0.35">
      <c r="A387" s="9" t="str">
        <f t="shared" si="5"/>
        <v>0566.054.70</v>
      </c>
      <c r="B387" s="52" t="e">
        <f>+IF(MATCH(A387,List!H$10:H$145,0),"Targeted")</f>
        <v>#N/A</v>
      </c>
      <c r="C387" s="65"/>
      <c r="D387" s="52"/>
      <c r="E387" s="16" t="s">
        <v>854</v>
      </c>
      <c r="F387" s="16" t="s">
        <v>855</v>
      </c>
      <c r="G387" s="16" t="s">
        <v>989</v>
      </c>
      <c r="H387" s="16" t="s">
        <v>990</v>
      </c>
      <c r="I387" s="16" t="s">
        <v>994</v>
      </c>
      <c r="J387" s="16" t="s">
        <v>858</v>
      </c>
      <c r="K387" s="17" t="s">
        <v>151</v>
      </c>
      <c r="L387" s="18" t="s">
        <v>301</v>
      </c>
      <c r="M387" s="195" t="s">
        <v>924</v>
      </c>
      <c r="N387" s="16" t="s">
        <v>925</v>
      </c>
      <c r="O387" s="17" t="s">
        <v>304</v>
      </c>
      <c r="P387" s="17" t="s">
        <v>305</v>
      </c>
      <c r="Q387" s="17" t="s">
        <v>306</v>
      </c>
      <c r="R387">
        <v>0</v>
      </c>
      <c r="S387">
        <v>0</v>
      </c>
      <c r="T387">
        <v>0</v>
      </c>
      <c r="U387">
        <v>0</v>
      </c>
      <c r="V387">
        <v>0</v>
      </c>
      <c r="W387">
        <v>0</v>
      </c>
      <c r="X387">
        <v>0</v>
      </c>
      <c r="Y387">
        <v>0</v>
      </c>
      <c r="Z387">
        <v>0</v>
      </c>
      <c r="AA387">
        <v>0</v>
      </c>
      <c r="AB387">
        <v>0</v>
      </c>
      <c r="AC387">
        <v>0</v>
      </c>
      <c r="AD387">
        <v>0</v>
      </c>
      <c r="AE387">
        <v>0</v>
      </c>
      <c r="AF387">
        <v>0</v>
      </c>
      <c r="AG387" s="19">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v>0</v>
      </c>
      <c r="BX387" s="10">
        <v>0</v>
      </c>
      <c r="BY387">
        <v>0</v>
      </c>
      <c r="BZ387">
        <v>94000</v>
      </c>
      <c r="CA387">
        <v>281000</v>
      </c>
      <c r="CB387">
        <v>0</v>
      </c>
      <c r="CC387">
        <v>0</v>
      </c>
      <c r="CD387">
        <v>0</v>
      </c>
      <c r="CE387">
        <v>0</v>
      </c>
    </row>
    <row r="388" spans="1:83" x14ac:dyDescent="0.35">
      <c r="A388" s="9" t="str">
        <f t="shared" ref="A388:A451" si="6">I388&amp;"."&amp;M388&amp;"."&amp;K388</f>
        <v>0805.054.70</v>
      </c>
      <c r="B388" s="52" t="e">
        <f>+IF(MATCH(A388,List!H$10:H$145,0),"Targeted")</f>
        <v>#N/A</v>
      </c>
      <c r="C388" s="65"/>
      <c r="D388" s="52"/>
      <c r="E388" s="16" t="s">
        <v>854</v>
      </c>
      <c r="F388" s="16" t="s">
        <v>855</v>
      </c>
      <c r="G388" s="16" t="s">
        <v>989</v>
      </c>
      <c r="H388" s="16" t="s">
        <v>990</v>
      </c>
      <c r="I388" s="16" t="s">
        <v>995</v>
      </c>
      <c r="J388" s="16" t="s">
        <v>996</v>
      </c>
      <c r="K388" s="17" t="s">
        <v>151</v>
      </c>
      <c r="L388" s="18" t="s">
        <v>301</v>
      </c>
      <c r="M388" s="195" t="s">
        <v>924</v>
      </c>
      <c r="N388" s="16" t="s">
        <v>925</v>
      </c>
      <c r="O388" s="17" t="s">
        <v>346</v>
      </c>
      <c r="P388" s="17" t="s">
        <v>305</v>
      </c>
      <c r="Q388" s="17" t="s">
        <v>306</v>
      </c>
      <c r="R388">
        <v>0</v>
      </c>
      <c r="S388">
        <v>0</v>
      </c>
      <c r="T388">
        <v>0</v>
      </c>
      <c r="U388">
        <v>0</v>
      </c>
      <c r="V388">
        <v>0</v>
      </c>
      <c r="W388">
        <v>0</v>
      </c>
      <c r="X388">
        <v>0</v>
      </c>
      <c r="Y388">
        <v>0</v>
      </c>
      <c r="Z388">
        <v>0</v>
      </c>
      <c r="AA388">
        <v>0</v>
      </c>
      <c r="AB388">
        <v>0</v>
      </c>
      <c r="AC388">
        <v>0</v>
      </c>
      <c r="AD388">
        <v>0</v>
      </c>
      <c r="AE388">
        <v>0</v>
      </c>
      <c r="AF388">
        <v>0</v>
      </c>
      <c r="AG388" s="19">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1000</v>
      </c>
      <c r="BW388">
        <v>6000</v>
      </c>
      <c r="BX388">
        <v>5000</v>
      </c>
      <c r="BY388">
        <v>13000</v>
      </c>
      <c r="BZ388">
        <v>11000</v>
      </c>
      <c r="CA388">
        <v>12000</v>
      </c>
      <c r="CB388">
        <v>8000</v>
      </c>
      <c r="CC388">
        <v>4000</v>
      </c>
      <c r="CD388">
        <v>4000</v>
      </c>
      <c r="CE388">
        <v>4000</v>
      </c>
    </row>
    <row r="389" spans="1:83" x14ac:dyDescent="0.35">
      <c r="A389" s="9" t="str">
        <f t="shared" si="6"/>
        <v>1911.054.</v>
      </c>
      <c r="B389" s="52" t="e">
        <f>+IF(MATCH(A389,List!H$10:H$145,0),"Targeted")</f>
        <v>#N/A</v>
      </c>
      <c r="C389" s="65"/>
      <c r="D389" s="52"/>
      <c r="E389" s="16" t="s">
        <v>854</v>
      </c>
      <c r="F389" s="16" t="s">
        <v>855</v>
      </c>
      <c r="G389" s="16" t="s">
        <v>989</v>
      </c>
      <c r="H389" s="16" t="s">
        <v>990</v>
      </c>
      <c r="I389" s="16" t="s">
        <v>997</v>
      </c>
      <c r="J389" s="16" t="s">
        <v>998</v>
      </c>
      <c r="K389" s="17" t="s">
        <v>299</v>
      </c>
      <c r="L389" s="18" t="s">
        <v>301</v>
      </c>
      <c r="M389" s="195" t="s">
        <v>924</v>
      </c>
      <c r="N389" s="16" t="s">
        <v>925</v>
      </c>
      <c r="O389" s="17" t="s">
        <v>346</v>
      </c>
      <c r="P389" s="17" t="s">
        <v>305</v>
      </c>
      <c r="Q389" s="17" t="s">
        <v>306</v>
      </c>
      <c r="R389">
        <v>0</v>
      </c>
      <c r="S389">
        <v>0</v>
      </c>
      <c r="T389">
        <v>0</v>
      </c>
      <c r="U389">
        <v>0</v>
      </c>
      <c r="V389">
        <v>0</v>
      </c>
      <c r="W389">
        <v>0</v>
      </c>
      <c r="X389">
        <v>0</v>
      </c>
      <c r="Y389">
        <v>0</v>
      </c>
      <c r="Z389">
        <v>0</v>
      </c>
      <c r="AA389">
        <v>0</v>
      </c>
      <c r="AB389">
        <v>0</v>
      </c>
      <c r="AC389">
        <v>0</v>
      </c>
      <c r="AD389">
        <v>0</v>
      </c>
      <c r="AE389">
        <v>0</v>
      </c>
      <c r="AF389">
        <v>0</v>
      </c>
      <c r="AG389" s="1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0</v>
      </c>
      <c r="BV389">
        <v>0</v>
      </c>
      <c r="BW389">
        <v>0</v>
      </c>
      <c r="BX389">
        <v>0</v>
      </c>
      <c r="BY389">
        <v>0</v>
      </c>
      <c r="BZ389">
        <v>0</v>
      </c>
      <c r="CA389">
        <v>4000</v>
      </c>
      <c r="CB389">
        <v>7000</v>
      </c>
      <c r="CC389">
        <v>9000</v>
      </c>
      <c r="CD389">
        <v>11000</v>
      </c>
      <c r="CE389">
        <v>13000</v>
      </c>
    </row>
    <row r="390" spans="1:83" x14ac:dyDescent="0.35">
      <c r="A390" s="9" t="str">
        <f t="shared" si="6"/>
        <v>0414.054.70</v>
      </c>
      <c r="B390" s="52" t="e">
        <f>+IF(MATCH(A390,List!H$10:H$145,0),"Targeted")</f>
        <v>#N/A</v>
      </c>
      <c r="C390" s="65"/>
      <c r="D390" s="52"/>
      <c r="E390" s="16" t="s">
        <v>854</v>
      </c>
      <c r="F390" s="16" t="s">
        <v>855</v>
      </c>
      <c r="G390" s="16" t="s">
        <v>151</v>
      </c>
      <c r="H390" s="16" t="s">
        <v>999</v>
      </c>
      <c r="I390" s="16" t="s">
        <v>1000</v>
      </c>
      <c r="J390" s="16" t="s">
        <v>988</v>
      </c>
      <c r="K390" s="17" t="s">
        <v>151</v>
      </c>
      <c r="L390" s="18" t="s">
        <v>301</v>
      </c>
      <c r="M390" s="195" t="s">
        <v>924</v>
      </c>
      <c r="N390" s="16" t="s">
        <v>925</v>
      </c>
      <c r="O390" s="17" t="s">
        <v>346</v>
      </c>
      <c r="P390" s="17" t="s">
        <v>305</v>
      </c>
      <c r="Q390" s="17" t="s">
        <v>306</v>
      </c>
      <c r="R390">
        <v>0</v>
      </c>
      <c r="S390">
        <v>0</v>
      </c>
      <c r="T390">
        <v>0</v>
      </c>
      <c r="U390">
        <v>0</v>
      </c>
      <c r="V390">
        <v>0</v>
      </c>
      <c r="W390">
        <v>0</v>
      </c>
      <c r="X390">
        <v>0</v>
      </c>
      <c r="Y390">
        <v>0</v>
      </c>
      <c r="Z390">
        <v>0</v>
      </c>
      <c r="AA390">
        <v>0</v>
      </c>
      <c r="AB390">
        <v>0</v>
      </c>
      <c r="AC390">
        <v>0</v>
      </c>
      <c r="AD390">
        <v>0</v>
      </c>
      <c r="AE390">
        <v>0</v>
      </c>
      <c r="AF390">
        <v>0</v>
      </c>
      <c r="AG390" s="19">
        <v>0</v>
      </c>
      <c r="AH390">
        <v>0</v>
      </c>
      <c r="AI390">
        <v>0</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6000</v>
      </c>
      <c r="BX390">
        <v>36000</v>
      </c>
      <c r="BY390">
        <v>37000</v>
      </c>
      <c r="BZ390">
        <v>53000</v>
      </c>
      <c r="CA390">
        <v>54000</v>
      </c>
      <c r="CB390">
        <v>45000</v>
      </c>
      <c r="CC390">
        <v>53000</v>
      </c>
      <c r="CD390">
        <v>54000</v>
      </c>
      <c r="CE390">
        <v>54000</v>
      </c>
    </row>
    <row r="391" spans="1:83" x14ac:dyDescent="0.35">
      <c r="A391" s="9" t="str">
        <f t="shared" si="6"/>
        <v>0700.054.70</v>
      </c>
      <c r="B391" s="52" t="e">
        <f>+IF(MATCH(A391,List!H$10:H$145,0),"Targeted")</f>
        <v>#N/A</v>
      </c>
      <c r="C391" s="65"/>
      <c r="D391" s="52"/>
      <c r="E391" s="16" t="s">
        <v>854</v>
      </c>
      <c r="F391" s="16" t="s">
        <v>855</v>
      </c>
      <c r="G391" s="16" t="s">
        <v>151</v>
      </c>
      <c r="H391" s="16" t="s">
        <v>999</v>
      </c>
      <c r="I391" s="16" t="s">
        <v>1001</v>
      </c>
      <c r="J391" s="16" t="s">
        <v>858</v>
      </c>
      <c r="K391" s="17" t="s">
        <v>151</v>
      </c>
      <c r="L391" s="18" t="s">
        <v>301</v>
      </c>
      <c r="M391" s="195" t="s">
        <v>924</v>
      </c>
      <c r="N391" s="16" t="s">
        <v>925</v>
      </c>
      <c r="O391" s="17" t="s">
        <v>346</v>
      </c>
      <c r="P391" s="17" t="s">
        <v>305</v>
      </c>
      <c r="Q391" s="17" t="s">
        <v>306</v>
      </c>
      <c r="R391">
        <v>102628</v>
      </c>
      <c r="S391">
        <v>135234</v>
      </c>
      <c r="T391">
        <v>186133</v>
      </c>
      <c r="U391">
        <v>139074</v>
      </c>
      <c r="V391">
        <v>-77817</v>
      </c>
      <c r="W391">
        <v>-22279</v>
      </c>
      <c r="X391">
        <v>140214</v>
      </c>
      <c r="Y391">
        <v>234852</v>
      </c>
      <c r="Z391">
        <v>46296</v>
      </c>
      <c r="AA391">
        <v>-129807</v>
      </c>
      <c r="AB391">
        <v>45915</v>
      </c>
      <c r="AC391">
        <v>120510</v>
      </c>
      <c r="AD391">
        <v>-103766</v>
      </c>
      <c r="AE391">
        <v>56143</v>
      </c>
      <c r="AF391">
        <v>54666</v>
      </c>
      <c r="AG391" s="19">
        <v>13786</v>
      </c>
      <c r="AH391">
        <v>70419</v>
      </c>
      <c r="AI391">
        <v>66834</v>
      </c>
      <c r="AJ391">
        <v>87114</v>
      </c>
      <c r="AK391">
        <v>94267</v>
      </c>
      <c r="AL391">
        <v>104169</v>
      </c>
      <c r="AM391">
        <v>125456</v>
      </c>
      <c r="AN391">
        <v>150115</v>
      </c>
      <c r="AO391">
        <v>185035</v>
      </c>
      <c r="AP391">
        <v>244905</v>
      </c>
      <c r="AQ391">
        <v>225713</v>
      </c>
      <c r="AR391">
        <v>209749</v>
      </c>
      <c r="AS391">
        <v>226686</v>
      </c>
      <c r="AT391">
        <v>231392</v>
      </c>
      <c r="AU391">
        <v>202811</v>
      </c>
      <c r="AV391">
        <v>174571</v>
      </c>
      <c r="AW391">
        <v>185522</v>
      </c>
      <c r="AX391">
        <v>190644</v>
      </c>
      <c r="AY391">
        <v>144666</v>
      </c>
      <c r="AZ391">
        <v>108000</v>
      </c>
      <c r="BA391">
        <v>76000</v>
      </c>
      <c r="BB391">
        <v>51000</v>
      </c>
      <c r="BC391">
        <v>48000</v>
      </c>
      <c r="BD391">
        <v>31000</v>
      </c>
      <c r="BE391">
        <v>40000</v>
      </c>
      <c r="BF391">
        <v>-1000</v>
      </c>
      <c r="BG391">
        <v>-44000</v>
      </c>
      <c r="BH391">
        <v>53000</v>
      </c>
      <c r="BI391">
        <v>10000</v>
      </c>
      <c r="BJ391">
        <v>2000</v>
      </c>
      <c r="BK391">
        <v>0</v>
      </c>
      <c r="BL391">
        <v>0</v>
      </c>
      <c r="BM391">
        <v>61000</v>
      </c>
      <c r="BN391">
        <v>69000</v>
      </c>
      <c r="BO391">
        <v>88000</v>
      </c>
      <c r="BP391">
        <v>64000</v>
      </c>
      <c r="BQ391">
        <v>55000</v>
      </c>
      <c r="BR391">
        <v>60000</v>
      </c>
      <c r="BS391">
        <v>0</v>
      </c>
      <c r="BT391">
        <v>0</v>
      </c>
      <c r="BU391">
        <v>0</v>
      </c>
      <c r="BV391">
        <v>26000</v>
      </c>
      <c r="BW391">
        <v>27000</v>
      </c>
      <c r="BX391">
        <v>37000</v>
      </c>
      <c r="BY391">
        <v>54000</v>
      </c>
      <c r="BZ391">
        <v>53000</v>
      </c>
      <c r="CA391">
        <v>55000</v>
      </c>
      <c r="CB391">
        <v>57000</v>
      </c>
      <c r="CC391">
        <v>58000</v>
      </c>
      <c r="CD391">
        <v>60000</v>
      </c>
      <c r="CE391">
        <v>61000</v>
      </c>
    </row>
    <row r="392" spans="1:83" x14ac:dyDescent="0.35">
      <c r="A392" s="9" t="str">
        <f t="shared" si="6"/>
        <v>0700.054.70</v>
      </c>
      <c r="B392" s="52" t="e">
        <f>+IF(MATCH(A392,List!H$10:H$145,0),"Targeted")</f>
        <v>#N/A</v>
      </c>
      <c r="C392" s="65"/>
      <c r="D392" s="52"/>
      <c r="E392" s="16" t="s">
        <v>854</v>
      </c>
      <c r="F392" s="16" t="s">
        <v>855</v>
      </c>
      <c r="G392" s="16" t="s">
        <v>151</v>
      </c>
      <c r="H392" s="16" t="s">
        <v>999</v>
      </c>
      <c r="I392" s="16" t="s">
        <v>1001</v>
      </c>
      <c r="J392" s="16" t="s">
        <v>858</v>
      </c>
      <c r="K392" s="17" t="s">
        <v>151</v>
      </c>
      <c r="L392" s="18" t="s">
        <v>301</v>
      </c>
      <c r="M392" s="195" t="s">
        <v>924</v>
      </c>
      <c r="N392" s="16" t="s">
        <v>925</v>
      </c>
      <c r="O392" s="17" t="s">
        <v>346</v>
      </c>
      <c r="P392" s="17" t="s">
        <v>524</v>
      </c>
      <c r="Q392" s="17" t="s">
        <v>306</v>
      </c>
      <c r="R392">
        <v>16790</v>
      </c>
      <c r="S392">
        <v>21253</v>
      </c>
      <c r="T392">
        <v>20500</v>
      </c>
      <c r="U392">
        <v>22271</v>
      </c>
      <c r="V392">
        <v>22128</v>
      </c>
      <c r="W392">
        <v>26147</v>
      </c>
      <c r="X392">
        <v>26423</v>
      </c>
      <c r="Y392">
        <v>26077</v>
      </c>
      <c r="Z392">
        <v>27026</v>
      </c>
      <c r="AA392">
        <v>25730</v>
      </c>
      <c r="AB392">
        <v>25773</v>
      </c>
      <c r="AC392">
        <v>30649</v>
      </c>
      <c r="AD392">
        <v>31608</v>
      </c>
      <c r="AE392">
        <v>39327</v>
      </c>
      <c r="AF392">
        <v>38308</v>
      </c>
      <c r="AG392" s="19">
        <v>7454</v>
      </c>
      <c r="AH392">
        <v>39641</v>
      </c>
      <c r="AI392">
        <v>43123</v>
      </c>
      <c r="AJ392">
        <v>44300</v>
      </c>
      <c r="AK392">
        <v>38700</v>
      </c>
      <c r="AL392">
        <v>44997</v>
      </c>
      <c r="AM392">
        <v>39053</v>
      </c>
      <c r="AN392">
        <v>44933</v>
      </c>
      <c r="AO392">
        <v>55224</v>
      </c>
      <c r="AP392">
        <v>104683</v>
      </c>
      <c r="AQ392">
        <v>81322</v>
      </c>
      <c r="AR392">
        <v>79816</v>
      </c>
      <c r="AS392">
        <v>79816</v>
      </c>
      <c r="AT392">
        <v>88155</v>
      </c>
      <c r="AU392">
        <v>90863</v>
      </c>
      <c r="AV392">
        <v>80293</v>
      </c>
      <c r="AW392">
        <v>99939</v>
      </c>
      <c r="AX392">
        <v>99048</v>
      </c>
      <c r="AY392">
        <v>96242</v>
      </c>
      <c r="AZ392">
        <v>64000</v>
      </c>
      <c r="BA392">
        <v>23000</v>
      </c>
      <c r="BB392">
        <v>0</v>
      </c>
      <c r="BC392">
        <v>7000</v>
      </c>
      <c r="BD392">
        <v>1000</v>
      </c>
      <c r="BE392">
        <v>0</v>
      </c>
      <c r="BF392">
        <v>47000</v>
      </c>
      <c r="BG392">
        <v>91000</v>
      </c>
      <c r="BH392">
        <v>0</v>
      </c>
      <c r="BI392">
        <v>0</v>
      </c>
      <c r="BJ392">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row>
    <row r="393" spans="1:83" x14ac:dyDescent="0.35">
      <c r="A393" s="9" t="str">
        <f t="shared" si="6"/>
        <v>0712.054.70</v>
      </c>
      <c r="B393" s="52" t="e">
        <f>+IF(MATCH(A393,List!H$10:H$145,0),"Targeted")</f>
        <v>#N/A</v>
      </c>
      <c r="C393" s="65"/>
      <c r="D393" s="52"/>
      <c r="E393" s="16" t="s">
        <v>854</v>
      </c>
      <c r="F393" s="16" t="s">
        <v>855</v>
      </c>
      <c r="G393" s="16" t="s">
        <v>151</v>
      </c>
      <c r="H393" s="16" t="s">
        <v>999</v>
      </c>
      <c r="I393" s="16" t="s">
        <v>1002</v>
      </c>
      <c r="J393" s="16" t="s">
        <v>1003</v>
      </c>
      <c r="K393" s="17" t="s">
        <v>151</v>
      </c>
      <c r="L393" s="18" t="s">
        <v>301</v>
      </c>
      <c r="M393" s="195" t="s">
        <v>924</v>
      </c>
      <c r="N393" s="16" t="s">
        <v>925</v>
      </c>
      <c r="O393" s="17" t="s">
        <v>346</v>
      </c>
      <c r="P393" s="17" t="s">
        <v>305</v>
      </c>
      <c r="Q393" s="17" t="s">
        <v>306</v>
      </c>
      <c r="R393">
        <v>0</v>
      </c>
      <c r="S393">
        <v>0</v>
      </c>
      <c r="T393">
        <v>0</v>
      </c>
      <c r="U393">
        <v>0</v>
      </c>
      <c r="V393">
        <v>0</v>
      </c>
      <c r="W393">
        <v>0</v>
      </c>
      <c r="X393">
        <v>0</v>
      </c>
      <c r="Y393">
        <v>0</v>
      </c>
      <c r="Z393">
        <v>0</v>
      </c>
      <c r="AA393">
        <v>0</v>
      </c>
      <c r="AB393">
        <v>0</v>
      </c>
      <c r="AC393">
        <v>0</v>
      </c>
      <c r="AD393">
        <v>0</v>
      </c>
      <c r="AE393">
        <v>0</v>
      </c>
      <c r="AF393">
        <v>0</v>
      </c>
      <c r="AG393" s="19">
        <v>0</v>
      </c>
      <c r="AH393">
        <v>0</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16000</v>
      </c>
      <c r="BJ393">
        <v>29000</v>
      </c>
      <c r="BK393">
        <v>29000</v>
      </c>
      <c r="BL393">
        <v>46000</v>
      </c>
      <c r="BM393">
        <v>17000</v>
      </c>
      <c r="BN393">
        <v>2000</v>
      </c>
      <c r="BO393">
        <v>0</v>
      </c>
      <c r="BP393">
        <v>0</v>
      </c>
      <c r="BQ393">
        <v>0</v>
      </c>
      <c r="BR393">
        <v>0</v>
      </c>
      <c r="BS393">
        <v>0</v>
      </c>
      <c r="BT393">
        <v>0</v>
      </c>
      <c r="BU393">
        <v>0</v>
      </c>
      <c r="BV393">
        <v>0</v>
      </c>
      <c r="BW393">
        <v>0</v>
      </c>
      <c r="BX393">
        <v>0</v>
      </c>
      <c r="BY393">
        <v>0</v>
      </c>
      <c r="BZ393">
        <v>0</v>
      </c>
      <c r="CA393">
        <v>0</v>
      </c>
      <c r="CB393">
        <v>0</v>
      </c>
      <c r="CC393">
        <v>0</v>
      </c>
      <c r="CD393">
        <v>0</v>
      </c>
      <c r="CE393">
        <v>0</v>
      </c>
    </row>
    <row r="394" spans="1:83" x14ac:dyDescent="0.35">
      <c r="A394" s="9" t="str">
        <f t="shared" si="6"/>
        <v>0800.054.70</v>
      </c>
      <c r="B394" s="52" t="e">
        <f>+IF(MATCH(A394,List!H$10:H$145,0),"Targeted")</f>
        <v>#N/A</v>
      </c>
      <c r="C394" s="65"/>
      <c r="D394" s="52"/>
      <c r="E394" s="16" t="s">
        <v>854</v>
      </c>
      <c r="F394" s="16" t="s">
        <v>855</v>
      </c>
      <c r="G394" s="16" t="s">
        <v>1004</v>
      </c>
      <c r="H394" s="16" t="s">
        <v>1005</v>
      </c>
      <c r="I394" s="16" t="s">
        <v>766</v>
      </c>
      <c r="J394" s="16" t="s">
        <v>858</v>
      </c>
      <c r="K394" s="17" t="s">
        <v>151</v>
      </c>
      <c r="L394" s="18" t="s">
        <v>301</v>
      </c>
      <c r="M394" s="195" t="s">
        <v>924</v>
      </c>
      <c r="N394" s="16" t="s">
        <v>925</v>
      </c>
      <c r="O394" s="17" t="s">
        <v>346</v>
      </c>
      <c r="P394" s="17" t="s">
        <v>305</v>
      </c>
      <c r="Q394" s="17" t="s">
        <v>306</v>
      </c>
      <c r="R394">
        <v>0</v>
      </c>
      <c r="S394">
        <v>0</v>
      </c>
      <c r="T394">
        <v>0</v>
      </c>
      <c r="U394">
        <v>0</v>
      </c>
      <c r="V394">
        <v>0</v>
      </c>
      <c r="W394">
        <v>0</v>
      </c>
      <c r="X394">
        <v>0</v>
      </c>
      <c r="Y394">
        <v>0</v>
      </c>
      <c r="Z394">
        <v>0</v>
      </c>
      <c r="AA394">
        <v>0</v>
      </c>
      <c r="AB394">
        <v>0</v>
      </c>
      <c r="AC394">
        <v>0</v>
      </c>
      <c r="AD394">
        <v>0</v>
      </c>
      <c r="AE394">
        <v>0</v>
      </c>
      <c r="AF394">
        <v>0</v>
      </c>
      <c r="AG394" s="19">
        <v>0</v>
      </c>
      <c r="AH394">
        <v>0</v>
      </c>
      <c r="AI394">
        <v>0</v>
      </c>
      <c r="AJ394">
        <v>0</v>
      </c>
      <c r="AK394">
        <v>0</v>
      </c>
      <c r="AL394">
        <v>0</v>
      </c>
      <c r="AM394">
        <v>0</v>
      </c>
      <c r="AN394">
        <v>0</v>
      </c>
      <c r="AO394">
        <v>0</v>
      </c>
      <c r="AP394">
        <v>0</v>
      </c>
      <c r="AQ394">
        <v>0</v>
      </c>
      <c r="AR394">
        <v>0</v>
      </c>
      <c r="AS394">
        <v>0</v>
      </c>
      <c r="AT394">
        <v>0</v>
      </c>
      <c r="AU394">
        <v>0</v>
      </c>
      <c r="AV394">
        <v>2434</v>
      </c>
      <c r="AW394">
        <v>3220</v>
      </c>
      <c r="AX394">
        <v>4235</v>
      </c>
      <c r="AY394">
        <v>5447</v>
      </c>
      <c r="AZ394">
        <v>6000</v>
      </c>
      <c r="BA394">
        <v>6000</v>
      </c>
      <c r="BB394">
        <v>6000</v>
      </c>
      <c r="BC394">
        <v>4000</v>
      </c>
      <c r="BD394">
        <v>132000</v>
      </c>
      <c r="BE394">
        <v>7000</v>
      </c>
      <c r="BF394">
        <v>69000</v>
      </c>
      <c r="BG394">
        <v>82000</v>
      </c>
      <c r="BH394">
        <v>54000</v>
      </c>
      <c r="BI394">
        <v>198000</v>
      </c>
      <c r="BJ394">
        <v>272000</v>
      </c>
      <c r="BK394">
        <v>264000</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row>
    <row r="395" spans="1:83" x14ac:dyDescent="0.35">
      <c r="A395" s="9" t="str">
        <f t="shared" si="6"/>
        <v>0860.054.70</v>
      </c>
      <c r="B395" s="52" t="e">
        <f>+IF(MATCH(A395,List!H$10:H$145,0),"Targeted")</f>
        <v>#N/A</v>
      </c>
      <c r="C395" s="65"/>
      <c r="D395" s="52"/>
      <c r="E395" s="16" t="s">
        <v>854</v>
      </c>
      <c r="F395" s="16" t="s">
        <v>855</v>
      </c>
      <c r="G395" s="16" t="s">
        <v>1006</v>
      </c>
      <c r="H395" s="16" t="s">
        <v>1007</v>
      </c>
      <c r="I395" s="16" t="s">
        <v>1008</v>
      </c>
      <c r="J395" s="16" t="s">
        <v>996</v>
      </c>
      <c r="K395" s="17" t="s">
        <v>151</v>
      </c>
      <c r="L395" s="18" t="s">
        <v>301</v>
      </c>
      <c r="M395" s="195" t="s">
        <v>924</v>
      </c>
      <c r="N395" s="16" t="s">
        <v>925</v>
      </c>
      <c r="O395" s="17" t="s">
        <v>346</v>
      </c>
      <c r="P395" s="17" t="s">
        <v>305</v>
      </c>
      <c r="Q395" s="17" t="s">
        <v>306</v>
      </c>
      <c r="R395">
        <v>0</v>
      </c>
      <c r="S395">
        <v>0</v>
      </c>
      <c r="T395">
        <v>0</v>
      </c>
      <c r="U395">
        <v>0</v>
      </c>
      <c r="V395">
        <v>0</v>
      </c>
      <c r="W395">
        <v>0</v>
      </c>
      <c r="X395">
        <v>0</v>
      </c>
      <c r="Y395">
        <v>0</v>
      </c>
      <c r="Z395">
        <v>0</v>
      </c>
      <c r="AA395">
        <v>0</v>
      </c>
      <c r="AB395">
        <v>0</v>
      </c>
      <c r="AC395">
        <v>0</v>
      </c>
      <c r="AD395">
        <v>0</v>
      </c>
      <c r="AE395">
        <v>0</v>
      </c>
      <c r="AF395">
        <v>0</v>
      </c>
      <c r="AG395" s="19">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2000</v>
      </c>
      <c r="BP395">
        <v>0</v>
      </c>
      <c r="BQ395">
        <v>0</v>
      </c>
      <c r="BR395">
        <v>0</v>
      </c>
      <c r="BS395">
        <v>0</v>
      </c>
      <c r="BT395">
        <v>0</v>
      </c>
      <c r="BU395">
        <v>0</v>
      </c>
      <c r="BV395">
        <v>0</v>
      </c>
      <c r="BW395">
        <v>0</v>
      </c>
      <c r="BX395">
        <v>0</v>
      </c>
      <c r="BY395">
        <v>0</v>
      </c>
      <c r="BZ395">
        <v>0</v>
      </c>
      <c r="CA395">
        <v>0</v>
      </c>
      <c r="CB395">
        <v>0</v>
      </c>
      <c r="CC395">
        <v>0</v>
      </c>
      <c r="CD395">
        <v>0</v>
      </c>
      <c r="CE395">
        <v>0</v>
      </c>
    </row>
    <row r="396" spans="1:83" x14ac:dyDescent="0.35">
      <c r="A396" s="9" t="str">
        <f t="shared" si="6"/>
        <v>0900.054.70</v>
      </c>
      <c r="B396" s="52" t="e">
        <f>+IF(MATCH(A396,List!H$10:H$145,0),"Targeted")</f>
        <v>#N/A</v>
      </c>
      <c r="C396" s="65"/>
      <c r="D396" s="52"/>
      <c r="E396" s="16" t="s">
        <v>854</v>
      </c>
      <c r="F396" s="16" t="s">
        <v>855</v>
      </c>
      <c r="G396" s="16" t="s">
        <v>1009</v>
      </c>
      <c r="H396" s="16" t="s">
        <v>1010</v>
      </c>
      <c r="I396" s="16" t="s">
        <v>21</v>
      </c>
      <c r="J396" s="16" t="s">
        <v>1011</v>
      </c>
      <c r="K396" s="17" t="s">
        <v>151</v>
      </c>
      <c r="L396" s="18" t="s">
        <v>301</v>
      </c>
      <c r="M396" s="195" t="s">
        <v>924</v>
      </c>
      <c r="N396" s="16" t="s">
        <v>925</v>
      </c>
      <c r="O396" s="17" t="s">
        <v>346</v>
      </c>
      <c r="P396" s="17" t="s">
        <v>305</v>
      </c>
      <c r="Q396" s="17" t="s">
        <v>306</v>
      </c>
      <c r="R396">
        <v>0</v>
      </c>
      <c r="S396">
        <v>0</v>
      </c>
      <c r="T396">
        <v>0</v>
      </c>
      <c r="U396">
        <v>0</v>
      </c>
      <c r="V396">
        <v>0</v>
      </c>
      <c r="W396">
        <v>0</v>
      </c>
      <c r="X396">
        <v>0</v>
      </c>
      <c r="Y396">
        <v>0</v>
      </c>
      <c r="Z396">
        <v>0</v>
      </c>
      <c r="AA396">
        <v>0</v>
      </c>
      <c r="AB396">
        <v>0</v>
      </c>
      <c r="AC396">
        <v>0</v>
      </c>
      <c r="AD396">
        <v>0</v>
      </c>
      <c r="AE396">
        <v>0</v>
      </c>
      <c r="AF396">
        <v>0</v>
      </c>
      <c r="AG396" s="19">
        <v>0</v>
      </c>
      <c r="AH396">
        <v>0</v>
      </c>
      <c r="AI396">
        <v>0</v>
      </c>
      <c r="AJ396">
        <v>0</v>
      </c>
      <c r="AK396">
        <v>0</v>
      </c>
      <c r="AL396">
        <v>7030</v>
      </c>
      <c r="AM396">
        <v>21275</v>
      </c>
      <c r="AN396">
        <v>53756</v>
      </c>
      <c r="AO396">
        <v>63051</v>
      </c>
      <c r="AP396">
        <v>39917</v>
      </c>
      <c r="AQ396">
        <v>36920</v>
      </c>
      <c r="AR396">
        <v>43916</v>
      </c>
      <c r="AS396">
        <v>45290</v>
      </c>
      <c r="AT396">
        <v>46589</v>
      </c>
      <c r="AU396">
        <v>51050</v>
      </c>
      <c r="AV396">
        <v>62326</v>
      </c>
      <c r="AW396">
        <v>56809</v>
      </c>
      <c r="AX396">
        <v>64842</v>
      </c>
      <c r="AY396">
        <v>68698</v>
      </c>
      <c r="AZ396">
        <v>68000</v>
      </c>
      <c r="BA396">
        <v>53000</v>
      </c>
      <c r="BB396">
        <v>59000</v>
      </c>
      <c r="BC396">
        <v>67000</v>
      </c>
      <c r="BD396">
        <v>83000</v>
      </c>
      <c r="BE396">
        <v>78000</v>
      </c>
      <c r="BF396">
        <v>60000</v>
      </c>
      <c r="BG396">
        <v>175000</v>
      </c>
      <c r="BH396">
        <v>0</v>
      </c>
      <c r="BI396">
        <v>0</v>
      </c>
      <c r="BJ396">
        <v>12000</v>
      </c>
      <c r="BK396">
        <v>10000</v>
      </c>
      <c r="BL396">
        <v>4000</v>
      </c>
      <c r="BM396">
        <v>2000</v>
      </c>
      <c r="BN396">
        <v>0</v>
      </c>
      <c r="BO396">
        <v>0</v>
      </c>
      <c r="BP396">
        <v>0</v>
      </c>
      <c r="BQ396">
        <v>0</v>
      </c>
      <c r="BR396">
        <v>0</v>
      </c>
      <c r="BS396">
        <v>0</v>
      </c>
      <c r="BT396">
        <v>0</v>
      </c>
      <c r="BU396">
        <v>0</v>
      </c>
      <c r="BV396">
        <v>0</v>
      </c>
      <c r="BW396">
        <v>0</v>
      </c>
      <c r="BX396">
        <v>0</v>
      </c>
      <c r="BY396">
        <v>0</v>
      </c>
      <c r="BZ396">
        <v>0</v>
      </c>
      <c r="CA396">
        <v>0</v>
      </c>
      <c r="CB396">
        <v>0</v>
      </c>
      <c r="CC396">
        <v>0</v>
      </c>
      <c r="CD396">
        <v>0</v>
      </c>
      <c r="CE396">
        <v>0</v>
      </c>
    </row>
    <row r="397" spans="1:83" x14ac:dyDescent="0.35">
      <c r="A397" s="9" t="str">
        <f t="shared" si="6"/>
        <v>0910.054.70</v>
      </c>
      <c r="B397" s="52" t="e">
        <f>+IF(MATCH(A397,List!H$10:H$145,0),"Targeted")</f>
        <v>#N/A</v>
      </c>
      <c r="C397" s="65"/>
      <c r="D397" s="52"/>
      <c r="E397" s="16" t="s">
        <v>854</v>
      </c>
      <c r="F397" s="16" t="s">
        <v>855</v>
      </c>
      <c r="G397" s="16" t="s">
        <v>1009</v>
      </c>
      <c r="H397" s="16" t="s">
        <v>1010</v>
      </c>
      <c r="I397" s="16" t="s">
        <v>1012</v>
      </c>
      <c r="J397" s="16" t="s">
        <v>1013</v>
      </c>
      <c r="K397" s="17" t="s">
        <v>151</v>
      </c>
      <c r="L397" s="18" t="s">
        <v>301</v>
      </c>
      <c r="M397" s="195" t="s">
        <v>924</v>
      </c>
      <c r="N397" s="16" t="s">
        <v>925</v>
      </c>
      <c r="O397" s="17" t="s">
        <v>346</v>
      </c>
      <c r="P397" s="17" t="s">
        <v>305</v>
      </c>
      <c r="Q397" s="17" t="s">
        <v>306</v>
      </c>
      <c r="R397">
        <v>0</v>
      </c>
      <c r="S397">
        <v>0</v>
      </c>
      <c r="T397">
        <v>0</v>
      </c>
      <c r="U397">
        <v>0</v>
      </c>
      <c r="V397">
        <v>0</v>
      </c>
      <c r="W397">
        <v>0</v>
      </c>
      <c r="X397">
        <v>0</v>
      </c>
      <c r="Y397">
        <v>0</v>
      </c>
      <c r="Z397">
        <v>0</v>
      </c>
      <c r="AA397">
        <v>0</v>
      </c>
      <c r="AB397">
        <v>0</v>
      </c>
      <c r="AC397">
        <v>0</v>
      </c>
      <c r="AD397">
        <v>0</v>
      </c>
      <c r="AE397">
        <v>0</v>
      </c>
      <c r="AF397">
        <v>0</v>
      </c>
      <c r="AG397" s="19">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7000</v>
      </c>
      <c r="BM397">
        <v>0</v>
      </c>
      <c r="BN397">
        <v>1000</v>
      </c>
      <c r="BO397">
        <v>1000</v>
      </c>
      <c r="BP397">
        <v>0</v>
      </c>
      <c r="BQ397">
        <v>0</v>
      </c>
      <c r="BR397">
        <v>0</v>
      </c>
      <c r="BS397">
        <v>0</v>
      </c>
      <c r="BT397">
        <v>0</v>
      </c>
      <c r="BU397">
        <v>0</v>
      </c>
      <c r="BV397">
        <v>0</v>
      </c>
      <c r="BW397">
        <v>0</v>
      </c>
      <c r="BX397">
        <v>0</v>
      </c>
      <c r="BY397">
        <v>0</v>
      </c>
      <c r="BZ397">
        <v>0</v>
      </c>
      <c r="CA397">
        <v>0</v>
      </c>
      <c r="CB397">
        <v>0</v>
      </c>
      <c r="CC397">
        <v>0</v>
      </c>
      <c r="CD397">
        <v>0</v>
      </c>
      <c r="CE397">
        <v>0</v>
      </c>
    </row>
    <row r="398" spans="1:83" x14ac:dyDescent="0.35">
      <c r="A398" s="9" t="str">
        <f t="shared" si="6"/>
        <v>0911.054.70</v>
      </c>
      <c r="B398" s="52" t="e">
        <f>+IF(MATCH(A398,List!H$10:H$145,0),"Targeted")</f>
        <v>#N/A</v>
      </c>
      <c r="C398" s="65"/>
      <c r="D398" s="52"/>
      <c r="E398" s="16" t="s">
        <v>854</v>
      </c>
      <c r="F398" s="16" t="s">
        <v>855</v>
      </c>
      <c r="G398" s="16" t="s">
        <v>1009</v>
      </c>
      <c r="H398" s="16" t="s">
        <v>1010</v>
      </c>
      <c r="I398" s="16" t="s">
        <v>1014</v>
      </c>
      <c r="J398" s="16" t="s">
        <v>1015</v>
      </c>
      <c r="K398" s="17" t="s">
        <v>151</v>
      </c>
      <c r="L398" s="18" t="s">
        <v>301</v>
      </c>
      <c r="M398" s="195" t="s">
        <v>924</v>
      </c>
      <c r="N398" s="16" t="s">
        <v>925</v>
      </c>
      <c r="O398" s="17" t="s">
        <v>346</v>
      </c>
      <c r="P398" s="17" t="s">
        <v>305</v>
      </c>
      <c r="Q398" s="17" t="s">
        <v>306</v>
      </c>
      <c r="R398">
        <v>0</v>
      </c>
      <c r="S398">
        <v>0</v>
      </c>
      <c r="T398">
        <v>0</v>
      </c>
      <c r="U398">
        <v>0</v>
      </c>
      <c r="V398">
        <v>0</v>
      </c>
      <c r="W398">
        <v>0</v>
      </c>
      <c r="X398">
        <v>0</v>
      </c>
      <c r="Y398">
        <v>0</v>
      </c>
      <c r="Z398">
        <v>0</v>
      </c>
      <c r="AA398">
        <v>0</v>
      </c>
      <c r="AB398">
        <v>0</v>
      </c>
      <c r="AC398">
        <v>0</v>
      </c>
      <c r="AD398">
        <v>0</v>
      </c>
      <c r="AE398">
        <v>0</v>
      </c>
      <c r="AF398">
        <v>0</v>
      </c>
      <c r="AG398" s="19">
        <v>0</v>
      </c>
      <c r="AH398">
        <v>0</v>
      </c>
      <c r="AI398">
        <v>0</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c r="BJ398">
        <v>0</v>
      </c>
      <c r="BK398">
        <v>0</v>
      </c>
      <c r="BL398">
        <v>141000</v>
      </c>
      <c r="BM398">
        <v>37000</v>
      </c>
      <c r="BN398">
        <v>3000</v>
      </c>
      <c r="BO398">
        <v>0</v>
      </c>
      <c r="BP398">
        <v>2000</v>
      </c>
      <c r="BQ398">
        <v>0</v>
      </c>
      <c r="BR398">
        <v>0</v>
      </c>
      <c r="BS398">
        <v>0</v>
      </c>
      <c r="BT398">
        <v>0</v>
      </c>
      <c r="BU398">
        <v>0</v>
      </c>
      <c r="BV398">
        <v>0</v>
      </c>
      <c r="BW398">
        <v>0</v>
      </c>
      <c r="BX398">
        <v>0</v>
      </c>
      <c r="BY398">
        <v>0</v>
      </c>
      <c r="BZ398">
        <v>0</v>
      </c>
      <c r="CA398">
        <v>0</v>
      </c>
      <c r="CB398">
        <v>0</v>
      </c>
      <c r="CC398">
        <v>0</v>
      </c>
      <c r="CD398">
        <v>0</v>
      </c>
      <c r="CE398">
        <v>0</v>
      </c>
    </row>
    <row r="399" spans="1:83" x14ac:dyDescent="0.35">
      <c r="A399" s="9" t="str">
        <f t="shared" si="6"/>
        <v>1090.054.11</v>
      </c>
      <c r="B399" s="52" t="e">
        <f>+IF(MATCH(A399,List!H$10:H$145,0),"Targeted")</f>
        <v>#N/A</v>
      </c>
      <c r="C399" s="65"/>
      <c r="D399" s="52"/>
      <c r="E399" s="16" t="s">
        <v>1016</v>
      </c>
      <c r="F399" s="16" t="s">
        <v>1017</v>
      </c>
      <c r="G399" s="16" t="s">
        <v>40</v>
      </c>
      <c r="H399" s="16" t="s">
        <v>1018</v>
      </c>
      <c r="I399" s="16" t="s">
        <v>1019</v>
      </c>
      <c r="J399" s="16" t="s">
        <v>1020</v>
      </c>
      <c r="K399" s="17" t="s">
        <v>1021</v>
      </c>
      <c r="L399" s="18" t="s">
        <v>301</v>
      </c>
      <c r="M399" s="195" t="s">
        <v>924</v>
      </c>
      <c r="N399" s="16" t="s">
        <v>925</v>
      </c>
      <c r="O399" s="17" t="s">
        <v>346</v>
      </c>
      <c r="P399" s="17" t="s">
        <v>305</v>
      </c>
      <c r="Q399" s="17" t="s">
        <v>306</v>
      </c>
      <c r="R399">
        <v>0</v>
      </c>
      <c r="S399">
        <v>0</v>
      </c>
      <c r="T399">
        <v>0</v>
      </c>
      <c r="U399">
        <v>0</v>
      </c>
      <c r="V399">
        <v>0</v>
      </c>
      <c r="W399">
        <v>0</v>
      </c>
      <c r="X399">
        <v>0</v>
      </c>
      <c r="Y399">
        <v>0</v>
      </c>
      <c r="Z399">
        <v>0</v>
      </c>
      <c r="AA399">
        <v>0</v>
      </c>
      <c r="AB399">
        <v>0</v>
      </c>
      <c r="AC399">
        <v>0</v>
      </c>
      <c r="AD399">
        <v>0</v>
      </c>
      <c r="AE399">
        <v>0</v>
      </c>
      <c r="AF399">
        <v>0</v>
      </c>
      <c r="AG399" s="19">
        <v>0</v>
      </c>
      <c r="AH399">
        <v>0</v>
      </c>
      <c r="AI399">
        <v>0</v>
      </c>
      <c r="AJ399">
        <v>0</v>
      </c>
      <c r="AK399">
        <v>0</v>
      </c>
      <c r="AL399">
        <v>0</v>
      </c>
      <c r="AM399">
        <v>0</v>
      </c>
      <c r="AN399">
        <v>0</v>
      </c>
      <c r="AO399">
        <v>0</v>
      </c>
      <c r="AP399">
        <v>0</v>
      </c>
      <c r="AQ399">
        <v>0</v>
      </c>
      <c r="AR399">
        <v>98218</v>
      </c>
      <c r="AS399">
        <v>16531</v>
      </c>
      <c r="AT399">
        <v>261</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v>0</v>
      </c>
      <c r="BQ399">
        <v>0</v>
      </c>
      <c r="BR399">
        <v>0</v>
      </c>
      <c r="BS399">
        <v>0</v>
      </c>
      <c r="BT399">
        <v>0</v>
      </c>
      <c r="BU399">
        <v>0</v>
      </c>
      <c r="BV399">
        <v>0</v>
      </c>
      <c r="BW399">
        <v>0</v>
      </c>
      <c r="BX399">
        <v>0</v>
      </c>
      <c r="BY399">
        <v>0</v>
      </c>
      <c r="BZ399">
        <v>0</v>
      </c>
      <c r="CA399">
        <v>0</v>
      </c>
      <c r="CB399">
        <v>0</v>
      </c>
      <c r="CC399">
        <v>0</v>
      </c>
      <c r="CD399">
        <v>0</v>
      </c>
      <c r="CE399">
        <v>0</v>
      </c>
    </row>
    <row r="400" spans="1:83" x14ac:dyDescent="0.35">
      <c r="A400" s="9" t="str">
        <f t="shared" si="6"/>
        <v>0040.054.97</v>
      </c>
      <c r="B400" s="52" t="e">
        <f>+IF(MATCH(A400,List!H$10:H$145,0),"Targeted")</f>
        <v>#N/A</v>
      </c>
      <c r="C400" s="65"/>
      <c r="D400" s="52"/>
      <c r="E400" s="16" t="s">
        <v>1022</v>
      </c>
      <c r="F400" s="16" t="s">
        <v>1023</v>
      </c>
      <c r="G400" s="16" t="s">
        <v>469</v>
      </c>
      <c r="H400" s="16" t="s">
        <v>1024</v>
      </c>
      <c r="I400" s="16" t="s">
        <v>1025</v>
      </c>
      <c r="J400" s="16" t="s">
        <v>1026</v>
      </c>
      <c r="K400" s="17" t="s">
        <v>314</v>
      </c>
      <c r="L400" s="18" t="s">
        <v>301</v>
      </c>
      <c r="M400" s="195" t="s">
        <v>924</v>
      </c>
      <c r="N400" s="16" t="s">
        <v>925</v>
      </c>
      <c r="O400" s="17" t="s">
        <v>304</v>
      </c>
      <c r="P400" s="17" t="s">
        <v>305</v>
      </c>
      <c r="Q400" s="17" t="s">
        <v>306</v>
      </c>
      <c r="R400">
        <v>0</v>
      </c>
      <c r="S400">
        <v>0</v>
      </c>
      <c r="T400">
        <v>0</v>
      </c>
      <c r="U400">
        <v>0</v>
      </c>
      <c r="V400">
        <v>0</v>
      </c>
      <c r="W400">
        <v>0</v>
      </c>
      <c r="X400">
        <v>0</v>
      </c>
      <c r="Y400">
        <v>0</v>
      </c>
      <c r="Z400">
        <v>0</v>
      </c>
      <c r="AA400">
        <v>0</v>
      </c>
      <c r="AB400">
        <v>0</v>
      </c>
      <c r="AC400">
        <v>0</v>
      </c>
      <c r="AD400">
        <v>0</v>
      </c>
      <c r="AE400">
        <v>0</v>
      </c>
      <c r="AF400">
        <v>0</v>
      </c>
      <c r="AG400" s="19">
        <v>0</v>
      </c>
      <c r="AH400">
        <v>0</v>
      </c>
      <c r="AI400">
        <v>0</v>
      </c>
      <c r="AJ400">
        <v>0</v>
      </c>
      <c r="AK400">
        <v>0</v>
      </c>
      <c r="AL400">
        <v>0</v>
      </c>
      <c r="AM400">
        <v>0</v>
      </c>
      <c r="AN400">
        <v>0</v>
      </c>
      <c r="AO400">
        <v>0</v>
      </c>
      <c r="AP400">
        <v>9500000</v>
      </c>
      <c r="AQ400">
        <v>10500000</v>
      </c>
      <c r="AR400">
        <v>10524000</v>
      </c>
      <c r="AS400">
        <v>10285000</v>
      </c>
      <c r="AT400">
        <v>9782000</v>
      </c>
      <c r="AU400">
        <v>10596000</v>
      </c>
      <c r="AV400">
        <v>10782000</v>
      </c>
      <c r="AW400">
        <v>11169000</v>
      </c>
      <c r="AX400">
        <v>12273000</v>
      </c>
      <c r="AY400">
        <v>11908000</v>
      </c>
      <c r="AZ400">
        <v>11470000</v>
      </c>
      <c r="BA400">
        <v>10699000</v>
      </c>
      <c r="BB400">
        <v>15151000</v>
      </c>
      <c r="BC400">
        <v>15119000</v>
      </c>
      <c r="BD400">
        <v>15250000</v>
      </c>
      <c r="BE400">
        <v>15302000</v>
      </c>
      <c r="BF400">
        <v>16089000</v>
      </c>
      <c r="BG400">
        <v>17047000</v>
      </c>
      <c r="BH400">
        <v>17928000</v>
      </c>
      <c r="BI400">
        <v>18189000</v>
      </c>
      <c r="BJ400">
        <v>21358000</v>
      </c>
      <c r="BK400">
        <v>23180000</v>
      </c>
      <c r="BL400">
        <v>26048000</v>
      </c>
      <c r="BM400">
        <v>46187000</v>
      </c>
      <c r="BN400">
        <v>51125000</v>
      </c>
      <c r="BO400">
        <v>58619000</v>
      </c>
      <c r="BP400">
        <v>61404000</v>
      </c>
      <c r="BQ400">
        <v>64751000</v>
      </c>
      <c r="BR400">
        <v>67733000</v>
      </c>
      <c r="BS400">
        <v>72885000</v>
      </c>
      <c r="BT400">
        <v>75562000</v>
      </c>
      <c r="BU400">
        <v>79289000</v>
      </c>
      <c r="BV400">
        <v>81192000</v>
      </c>
      <c r="BW400">
        <v>82877000</v>
      </c>
      <c r="BX400" s="10">
        <v>87996000</v>
      </c>
      <c r="BY400">
        <v>91873000</v>
      </c>
      <c r="BZ400">
        <v>98106000</v>
      </c>
      <c r="CA400">
        <v>105084000</v>
      </c>
      <c r="CB400">
        <v>106742000</v>
      </c>
      <c r="CC400">
        <v>109175000</v>
      </c>
      <c r="CD400">
        <v>112722000</v>
      </c>
      <c r="CE400">
        <v>116386000</v>
      </c>
    </row>
    <row r="401" spans="1:83" x14ac:dyDescent="0.35">
      <c r="A401" s="9" t="str">
        <f t="shared" si="6"/>
        <v>809730.054.97</v>
      </c>
      <c r="B401" s="52" t="e">
        <f>+IF(MATCH(A401,List!H$10:H$145,0),"Targeted")</f>
        <v>#N/A</v>
      </c>
      <c r="C401" s="65"/>
      <c r="D401" s="52"/>
      <c r="E401" s="16" t="s">
        <v>1022</v>
      </c>
      <c r="F401" s="16" t="s">
        <v>1023</v>
      </c>
      <c r="G401" s="16" t="s">
        <v>469</v>
      </c>
      <c r="H401" s="16" t="s">
        <v>1024</v>
      </c>
      <c r="I401" s="16" t="s">
        <v>1027</v>
      </c>
      <c r="J401" s="16" t="s">
        <v>1028</v>
      </c>
      <c r="K401" s="17" t="s">
        <v>314</v>
      </c>
      <c r="L401" s="18" t="s">
        <v>301</v>
      </c>
      <c r="M401" s="195" t="s">
        <v>924</v>
      </c>
      <c r="N401" s="16" t="s">
        <v>925</v>
      </c>
      <c r="O401" s="17" t="s">
        <v>304</v>
      </c>
      <c r="P401" s="17" t="s">
        <v>305</v>
      </c>
      <c r="Q401" s="17" t="s">
        <v>306</v>
      </c>
      <c r="R401">
        <v>0</v>
      </c>
      <c r="S401">
        <v>0</v>
      </c>
      <c r="T401">
        <v>0</v>
      </c>
      <c r="U401">
        <v>0</v>
      </c>
      <c r="V401">
        <v>0</v>
      </c>
      <c r="W401">
        <v>0</v>
      </c>
      <c r="X401">
        <v>0</v>
      </c>
      <c r="Y401">
        <v>0</v>
      </c>
      <c r="Z401">
        <v>0</v>
      </c>
      <c r="AA401">
        <v>0</v>
      </c>
      <c r="AB401">
        <v>0</v>
      </c>
      <c r="AC401">
        <v>0</v>
      </c>
      <c r="AD401">
        <v>0</v>
      </c>
      <c r="AE401">
        <v>0</v>
      </c>
      <c r="AF401">
        <v>0</v>
      </c>
      <c r="AG401" s="19">
        <v>0</v>
      </c>
      <c r="AH401">
        <v>0</v>
      </c>
      <c r="AI401">
        <v>0</v>
      </c>
      <c r="AJ401">
        <v>0</v>
      </c>
      <c r="AK401">
        <v>0</v>
      </c>
      <c r="AL401">
        <v>0</v>
      </c>
      <c r="AM401">
        <v>0</v>
      </c>
      <c r="AN401">
        <v>0</v>
      </c>
      <c r="AO401">
        <v>0</v>
      </c>
      <c r="AP401">
        <v>-9500000</v>
      </c>
      <c r="AQ401">
        <v>-10500000</v>
      </c>
      <c r="AR401">
        <v>-10524000</v>
      </c>
      <c r="AS401">
        <v>-10285000</v>
      </c>
      <c r="AT401">
        <v>-9782000</v>
      </c>
      <c r="AU401">
        <v>-10596000</v>
      </c>
      <c r="AV401">
        <v>-10782000</v>
      </c>
      <c r="AW401">
        <v>-11169000</v>
      </c>
      <c r="AX401">
        <v>-12273000</v>
      </c>
      <c r="AY401">
        <v>-11908000</v>
      </c>
      <c r="AZ401">
        <v>-11470000</v>
      </c>
      <c r="BA401">
        <v>-10699000</v>
      </c>
      <c r="BB401">
        <v>-15151000</v>
      </c>
      <c r="BC401">
        <v>-15119000</v>
      </c>
      <c r="BD401">
        <v>-15250000</v>
      </c>
      <c r="BE401">
        <v>-15302000</v>
      </c>
      <c r="BF401">
        <v>-16089000</v>
      </c>
      <c r="BG401">
        <v>-17047000</v>
      </c>
      <c r="BH401">
        <v>-17928000</v>
      </c>
      <c r="BI401">
        <v>-18189000</v>
      </c>
      <c r="BJ401">
        <v>-21358000</v>
      </c>
      <c r="BK401">
        <v>-23180000</v>
      </c>
      <c r="BL401">
        <v>-26048000</v>
      </c>
      <c r="BM401">
        <v>-46187000</v>
      </c>
      <c r="BN401">
        <v>-51125000</v>
      </c>
      <c r="BO401">
        <v>-58619000</v>
      </c>
      <c r="BP401">
        <v>-61404000</v>
      </c>
      <c r="BQ401">
        <v>-64751000</v>
      </c>
      <c r="BR401">
        <v>-67733000</v>
      </c>
      <c r="BS401">
        <v>-72885000</v>
      </c>
      <c r="BT401">
        <v>-75562000</v>
      </c>
      <c r="BU401">
        <v>-79289000</v>
      </c>
      <c r="BV401">
        <v>-81192000</v>
      </c>
      <c r="BW401">
        <v>-82877000</v>
      </c>
      <c r="BX401" s="10">
        <v>-87996000</v>
      </c>
      <c r="BY401">
        <v>-91873000</v>
      </c>
      <c r="BZ401">
        <v>-98106000</v>
      </c>
      <c r="CA401">
        <v>-105084000</v>
      </c>
      <c r="CB401">
        <v>-106742000</v>
      </c>
      <c r="CC401">
        <v>-109175000</v>
      </c>
      <c r="CD401">
        <v>-112722000</v>
      </c>
      <c r="CE401">
        <v>-116386000</v>
      </c>
    </row>
    <row r="402" spans="1:83" x14ac:dyDescent="0.35">
      <c r="A402" s="9" t="str">
        <f t="shared" si="6"/>
        <v>0850.054.97</v>
      </c>
      <c r="B402" s="52" t="e">
        <f>+IF(MATCH(A402,List!H$10:H$145,0),"Targeted")</f>
        <v>#N/A</v>
      </c>
      <c r="C402" s="65"/>
      <c r="D402" s="52"/>
      <c r="E402" s="16" t="s">
        <v>1022</v>
      </c>
      <c r="F402" s="16" t="s">
        <v>1023</v>
      </c>
      <c r="G402" s="16" t="s">
        <v>1029</v>
      </c>
      <c r="H402" s="16" t="s">
        <v>1030</v>
      </c>
      <c r="I402" s="16" t="s">
        <v>1031</v>
      </c>
      <c r="J402" s="16" t="s">
        <v>1032</v>
      </c>
      <c r="K402" s="17" t="s">
        <v>314</v>
      </c>
      <c r="L402" s="18" t="s">
        <v>301</v>
      </c>
      <c r="M402" s="195" t="s">
        <v>924</v>
      </c>
      <c r="N402" s="16" t="s">
        <v>925</v>
      </c>
      <c r="O402" s="17" t="s">
        <v>304</v>
      </c>
      <c r="P402" s="17" t="s">
        <v>305</v>
      </c>
      <c r="Q402" s="17" t="s">
        <v>306</v>
      </c>
      <c r="R402">
        <v>0</v>
      </c>
      <c r="S402">
        <v>0</v>
      </c>
      <c r="T402">
        <v>0</v>
      </c>
      <c r="U402">
        <v>0</v>
      </c>
      <c r="V402">
        <v>0</v>
      </c>
      <c r="W402">
        <v>0</v>
      </c>
      <c r="X402">
        <v>0</v>
      </c>
      <c r="Y402">
        <v>0</v>
      </c>
      <c r="Z402">
        <v>0</v>
      </c>
      <c r="AA402">
        <v>0</v>
      </c>
      <c r="AB402">
        <v>0</v>
      </c>
      <c r="AC402">
        <v>0</v>
      </c>
      <c r="AD402">
        <v>0</v>
      </c>
      <c r="AE402">
        <v>0</v>
      </c>
      <c r="AF402">
        <v>0</v>
      </c>
      <c r="AG402" s="19">
        <v>0</v>
      </c>
      <c r="AH402">
        <v>0</v>
      </c>
      <c r="AI402">
        <v>0</v>
      </c>
      <c r="AJ402">
        <v>0</v>
      </c>
      <c r="AK402">
        <v>0</v>
      </c>
      <c r="AL402">
        <v>0</v>
      </c>
      <c r="AM402">
        <v>0</v>
      </c>
      <c r="AN402">
        <v>0</v>
      </c>
      <c r="AO402">
        <v>0</v>
      </c>
      <c r="AP402">
        <v>0</v>
      </c>
      <c r="AQ402">
        <v>0</v>
      </c>
      <c r="AR402">
        <v>0</v>
      </c>
      <c r="AS402">
        <v>0</v>
      </c>
      <c r="AT402">
        <v>0</v>
      </c>
      <c r="AU402">
        <v>0</v>
      </c>
      <c r="AV402">
        <v>0</v>
      </c>
      <c r="AW402">
        <v>0</v>
      </c>
      <c r="AX402">
        <v>0</v>
      </c>
      <c r="AY402">
        <v>0</v>
      </c>
      <c r="AZ402">
        <v>0</v>
      </c>
      <c r="BA402">
        <v>0</v>
      </c>
      <c r="BB402">
        <v>0</v>
      </c>
      <c r="BC402">
        <v>0</v>
      </c>
      <c r="BD402">
        <v>0</v>
      </c>
      <c r="BE402">
        <v>0</v>
      </c>
      <c r="BF402">
        <v>0</v>
      </c>
      <c r="BG402">
        <v>0</v>
      </c>
      <c r="BH402">
        <v>14369000</v>
      </c>
      <c r="BI402">
        <v>16260000</v>
      </c>
      <c r="BJ402">
        <v>15721000</v>
      </c>
      <c r="BK402">
        <v>16612000</v>
      </c>
      <c r="BL402">
        <v>15608000</v>
      </c>
      <c r="BM402">
        <v>12930000</v>
      </c>
      <c r="BN402">
        <v>10660000</v>
      </c>
      <c r="BO402">
        <v>10006000</v>
      </c>
      <c r="BP402">
        <v>9785000</v>
      </c>
      <c r="BQ402">
        <v>6716000</v>
      </c>
      <c r="BR402">
        <v>6142000</v>
      </c>
      <c r="BS402">
        <v>4250000</v>
      </c>
      <c r="BT402">
        <v>4005000</v>
      </c>
      <c r="BU402">
        <v>3324000</v>
      </c>
      <c r="BV402">
        <v>5670000</v>
      </c>
      <c r="BW402">
        <v>6567000</v>
      </c>
      <c r="BX402" s="10">
        <v>5720000</v>
      </c>
      <c r="BY402">
        <v>6637000</v>
      </c>
      <c r="BZ402">
        <v>6983000</v>
      </c>
      <c r="CA402">
        <v>7193000</v>
      </c>
      <c r="CB402">
        <v>7409000</v>
      </c>
      <c r="CC402">
        <v>7631000</v>
      </c>
      <c r="CD402">
        <v>7861000</v>
      </c>
      <c r="CE402">
        <v>8095000</v>
      </c>
    </row>
    <row r="403" spans="1:83" x14ac:dyDescent="0.35">
      <c r="A403" s="9" t="str">
        <f t="shared" si="6"/>
        <v>547230.054.97</v>
      </c>
      <c r="B403" s="52" t="e">
        <f>+IF(MATCH(A403,List!H$10:H$145,0),"Targeted")</f>
        <v>#N/A</v>
      </c>
      <c r="C403" s="65"/>
      <c r="D403" s="52"/>
      <c r="E403" s="16" t="s">
        <v>1022</v>
      </c>
      <c r="F403" s="16" t="s">
        <v>1023</v>
      </c>
      <c r="G403" s="16" t="s">
        <v>1029</v>
      </c>
      <c r="H403" s="16" t="s">
        <v>1030</v>
      </c>
      <c r="I403" s="16" t="s">
        <v>1033</v>
      </c>
      <c r="J403" s="16" t="s">
        <v>1034</v>
      </c>
      <c r="K403" s="17" t="s">
        <v>314</v>
      </c>
      <c r="L403" s="18" t="s">
        <v>301</v>
      </c>
      <c r="M403" s="195" t="s">
        <v>924</v>
      </c>
      <c r="N403" s="16" t="s">
        <v>925</v>
      </c>
      <c r="O403" s="17" t="s">
        <v>304</v>
      </c>
      <c r="P403" s="17" t="s">
        <v>305</v>
      </c>
      <c r="Q403" s="17" t="s">
        <v>306</v>
      </c>
      <c r="R403">
        <v>0</v>
      </c>
      <c r="S403">
        <v>0</v>
      </c>
      <c r="T403">
        <v>0</v>
      </c>
      <c r="U403">
        <v>0</v>
      </c>
      <c r="V403">
        <v>0</v>
      </c>
      <c r="W403">
        <v>0</v>
      </c>
      <c r="X403">
        <v>0</v>
      </c>
      <c r="Y403">
        <v>0</v>
      </c>
      <c r="Z403">
        <v>0</v>
      </c>
      <c r="AA403">
        <v>0</v>
      </c>
      <c r="AB403">
        <v>0</v>
      </c>
      <c r="AC403">
        <v>0</v>
      </c>
      <c r="AD403">
        <v>0</v>
      </c>
      <c r="AE403">
        <v>0</v>
      </c>
      <c r="AF403">
        <v>0</v>
      </c>
      <c r="AG403" s="19">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-14369000</v>
      </c>
      <c r="BI403">
        <v>-16260000</v>
      </c>
      <c r="BJ403">
        <v>-15721000</v>
      </c>
      <c r="BK403">
        <v>-16612000</v>
      </c>
      <c r="BL403">
        <v>-15608000</v>
      </c>
      <c r="BM403">
        <v>-12930000</v>
      </c>
      <c r="BN403">
        <v>-10660000</v>
      </c>
      <c r="BO403">
        <v>-10006000</v>
      </c>
      <c r="BP403">
        <v>-9785000</v>
      </c>
      <c r="BQ403">
        <v>-6716000</v>
      </c>
      <c r="BR403">
        <v>-6142000</v>
      </c>
      <c r="BS403">
        <v>-4250000</v>
      </c>
      <c r="BT403">
        <v>-4005000</v>
      </c>
      <c r="BU403">
        <v>-3324000</v>
      </c>
      <c r="BV403">
        <v>-5670000</v>
      </c>
      <c r="BW403">
        <v>-6567000</v>
      </c>
      <c r="BX403" s="10">
        <v>-5720000</v>
      </c>
      <c r="BY403">
        <v>-6637000</v>
      </c>
      <c r="BZ403">
        <v>-6983000</v>
      </c>
      <c r="CA403">
        <v>-7193000</v>
      </c>
      <c r="CB403">
        <v>-7409000</v>
      </c>
      <c r="CC403">
        <v>-7631000</v>
      </c>
      <c r="CD403">
        <v>-7861000</v>
      </c>
      <c r="CE403">
        <v>-8095000</v>
      </c>
    </row>
    <row r="404" spans="1:83" x14ac:dyDescent="0.35">
      <c r="A404" s="9" t="str">
        <f t="shared" si="6"/>
        <v>0400.054.90</v>
      </c>
      <c r="B404" s="52" t="e">
        <f>+IF(MATCH(A404,List!H$10:H$145,0),"Targeted")</f>
        <v>#N/A</v>
      </c>
      <c r="C404" s="65"/>
      <c r="D404" s="52"/>
      <c r="E404" s="16" t="s">
        <v>1022</v>
      </c>
      <c r="F404" s="16" t="s">
        <v>1023</v>
      </c>
      <c r="G404" s="16" t="s">
        <v>826</v>
      </c>
      <c r="H404" s="16" t="s">
        <v>1035</v>
      </c>
      <c r="I404" s="16" t="s">
        <v>682</v>
      </c>
      <c r="J404" s="16" t="s">
        <v>918</v>
      </c>
      <c r="K404" s="17" t="s">
        <v>1009</v>
      </c>
      <c r="L404" s="18" t="s">
        <v>301</v>
      </c>
      <c r="M404" s="195" t="s">
        <v>924</v>
      </c>
      <c r="N404" s="16" t="s">
        <v>925</v>
      </c>
      <c r="O404" s="17" t="s">
        <v>346</v>
      </c>
      <c r="P404" s="17" t="s">
        <v>305</v>
      </c>
      <c r="Q404" s="17" t="s">
        <v>306</v>
      </c>
      <c r="R404">
        <v>35097</v>
      </c>
      <c r="S404">
        <v>34489</v>
      </c>
      <c r="T404">
        <v>40936</v>
      </c>
      <c r="U404">
        <v>43211</v>
      </c>
      <c r="V404">
        <v>54230</v>
      </c>
      <c r="W404">
        <v>58036</v>
      </c>
      <c r="X404">
        <v>56767</v>
      </c>
      <c r="Y404">
        <v>64801</v>
      </c>
      <c r="Z404">
        <v>75395</v>
      </c>
      <c r="AA404">
        <v>81475</v>
      </c>
      <c r="AB404">
        <v>74867</v>
      </c>
      <c r="AC404">
        <v>78988</v>
      </c>
      <c r="AD404">
        <v>59525</v>
      </c>
      <c r="AE404">
        <v>48465</v>
      </c>
      <c r="AF404">
        <v>37494</v>
      </c>
      <c r="AG404" s="19">
        <v>3993</v>
      </c>
      <c r="AH404">
        <v>9587</v>
      </c>
      <c r="AI404">
        <v>6122</v>
      </c>
      <c r="AJ404">
        <v>7245</v>
      </c>
      <c r="AK404">
        <v>9456</v>
      </c>
      <c r="AL404">
        <v>27029</v>
      </c>
      <c r="AM404">
        <v>23586</v>
      </c>
      <c r="AN404">
        <v>21128</v>
      </c>
      <c r="AO404">
        <v>22419</v>
      </c>
      <c r="AP404">
        <v>26517</v>
      </c>
      <c r="AQ404">
        <v>22475</v>
      </c>
      <c r="AR404">
        <v>23566</v>
      </c>
      <c r="AS404">
        <v>24824</v>
      </c>
      <c r="AT404">
        <v>22564</v>
      </c>
      <c r="AU404">
        <v>24385</v>
      </c>
      <c r="AV404">
        <v>24710</v>
      </c>
      <c r="AW404">
        <v>23592</v>
      </c>
      <c r="AX404">
        <v>27576</v>
      </c>
      <c r="AY404">
        <v>21910</v>
      </c>
      <c r="AZ404">
        <v>22000</v>
      </c>
      <c r="BA404">
        <v>20000</v>
      </c>
      <c r="BB404">
        <v>22000</v>
      </c>
      <c r="BC404">
        <v>23000</v>
      </c>
      <c r="BD404">
        <v>26000</v>
      </c>
      <c r="BE404">
        <v>23000</v>
      </c>
      <c r="BF404">
        <v>24000</v>
      </c>
      <c r="BG404">
        <v>25000</v>
      </c>
      <c r="BH404">
        <v>26000</v>
      </c>
      <c r="BI404">
        <v>23000</v>
      </c>
      <c r="BJ404">
        <v>24000</v>
      </c>
      <c r="BK404">
        <v>22000</v>
      </c>
      <c r="BL404">
        <v>24000</v>
      </c>
      <c r="BM404">
        <v>22000</v>
      </c>
      <c r="BN404">
        <v>22000</v>
      </c>
      <c r="BO404">
        <v>23000</v>
      </c>
      <c r="BP404">
        <v>25000</v>
      </c>
      <c r="BQ404">
        <v>23000</v>
      </c>
      <c r="BR404">
        <v>21000</v>
      </c>
      <c r="BS404">
        <v>23000</v>
      </c>
      <c r="BT404">
        <v>23000</v>
      </c>
      <c r="BU404">
        <v>23000</v>
      </c>
      <c r="BV404">
        <v>23000</v>
      </c>
      <c r="BW404">
        <v>21000</v>
      </c>
      <c r="BX404">
        <v>23000</v>
      </c>
      <c r="BY404">
        <v>27000</v>
      </c>
      <c r="BZ404">
        <v>26000</v>
      </c>
      <c r="CA404">
        <v>28000</v>
      </c>
      <c r="CB404">
        <v>29000</v>
      </c>
      <c r="CC404">
        <v>29000</v>
      </c>
      <c r="CD404">
        <v>30000</v>
      </c>
      <c r="CE404">
        <v>31000</v>
      </c>
    </row>
    <row r="405" spans="1:83" x14ac:dyDescent="0.35">
      <c r="A405" s="9" t="str">
        <f t="shared" si="6"/>
        <v>2978.054.48</v>
      </c>
      <c r="B405" s="52" t="e">
        <f>+IF(MATCH(A405,List!H$10:H$145,0),"Targeted")</f>
        <v>#N/A</v>
      </c>
      <c r="C405" s="65"/>
      <c r="D405" s="52"/>
      <c r="E405" s="16" t="s">
        <v>1036</v>
      </c>
      <c r="F405" s="16" t="s">
        <v>1037</v>
      </c>
      <c r="G405" s="16" t="s">
        <v>298</v>
      </c>
      <c r="H405" s="16" t="s">
        <v>1037</v>
      </c>
      <c r="I405" s="16" t="s">
        <v>1038</v>
      </c>
      <c r="J405" s="16" t="s">
        <v>1037</v>
      </c>
      <c r="K405" s="17" t="s">
        <v>185</v>
      </c>
      <c r="L405" s="18" t="s">
        <v>301</v>
      </c>
      <c r="M405" s="195" t="s">
        <v>924</v>
      </c>
      <c r="N405" s="16" t="s">
        <v>925</v>
      </c>
      <c r="O405" s="17" t="s">
        <v>346</v>
      </c>
      <c r="P405" s="17" t="s">
        <v>305</v>
      </c>
      <c r="Q405" s="17" t="s">
        <v>306</v>
      </c>
      <c r="R405">
        <v>0</v>
      </c>
      <c r="S405">
        <v>0</v>
      </c>
      <c r="T405">
        <v>0</v>
      </c>
      <c r="U405">
        <v>0</v>
      </c>
      <c r="V405">
        <v>0</v>
      </c>
      <c r="W405">
        <v>0</v>
      </c>
      <c r="X405">
        <v>0</v>
      </c>
      <c r="Y405">
        <v>0</v>
      </c>
      <c r="Z405">
        <v>0</v>
      </c>
      <c r="AA405">
        <v>0</v>
      </c>
      <c r="AB405">
        <v>0</v>
      </c>
      <c r="AC405">
        <v>0</v>
      </c>
      <c r="AD405">
        <v>0</v>
      </c>
      <c r="AE405">
        <v>0</v>
      </c>
      <c r="AF405">
        <v>0</v>
      </c>
      <c r="AG405" s="19">
        <v>0</v>
      </c>
      <c r="AH405">
        <v>0</v>
      </c>
      <c r="AI405">
        <v>0</v>
      </c>
      <c r="AJ405">
        <v>0</v>
      </c>
      <c r="AK405">
        <v>0</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v>0</v>
      </c>
      <c r="BX405">
        <v>1000</v>
      </c>
      <c r="BY405">
        <v>4000</v>
      </c>
      <c r="BZ405">
        <v>4000</v>
      </c>
      <c r="CA405">
        <v>3000</v>
      </c>
      <c r="CB405">
        <v>2000</v>
      </c>
      <c r="CC405">
        <v>0</v>
      </c>
      <c r="CD405">
        <v>0</v>
      </c>
      <c r="CE405">
        <v>0</v>
      </c>
    </row>
    <row r="406" spans="1:83" x14ac:dyDescent="0.35">
      <c r="A406" s="9" t="str">
        <f t="shared" si="6"/>
        <v>2765.054.48</v>
      </c>
      <c r="B406" s="52" t="e">
        <f>+IF(MATCH(A406,List!H$10:H$145,0),"Targeted")</f>
        <v>#N/A</v>
      </c>
      <c r="C406" s="65"/>
      <c r="D406" s="52"/>
      <c r="E406" s="16" t="s">
        <v>1039</v>
      </c>
      <c r="F406" s="16" t="s">
        <v>1040</v>
      </c>
      <c r="G406" s="16" t="s">
        <v>298</v>
      </c>
      <c r="H406" s="16" t="s">
        <v>1040</v>
      </c>
      <c r="I406" s="16" t="s">
        <v>1041</v>
      </c>
      <c r="J406" s="16" t="s">
        <v>1042</v>
      </c>
      <c r="K406" s="17" t="s">
        <v>185</v>
      </c>
      <c r="L406" s="18" t="s">
        <v>301</v>
      </c>
      <c r="M406" s="195" t="s">
        <v>924</v>
      </c>
      <c r="N406" s="16" t="s">
        <v>925</v>
      </c>
      <c r="O406" s="17" t="s">
        <v>346</v>
      </c>
      <c r="P406" s="17" t="s">
        <v>305</v>
      </c>
      <c r="Q406" s="17" t="s">
        <v>306</v>
      </c>
      <c r="R406">
        <v>0</v>
      </c>
      <c r="S406">
        <v>0</v>
      </c>
      <c r="T406">
        <v>0</v>
      </c>
      <c r="U406">
        <v>0</v>
      </c>
      <c r="V406">
        <v>0</v>
      </c>
      <c r="W406">
        <v>0</v>
      </c>
      <c r="X406">
        <v>0</v>
      </c>
      <c r="Y406">
        <v>0</v>
      </c>
      <c r="Z406">
        <v>0</v>
      </c>
      <c r="AA406">
        <v>0</v>
      </c>
      <c r="AB406">
        <v>0</v>
      </c>
      <c r="AC406">
        <v>0</v>
      </c>
      <c r="AD406">
        <v>0</v>
      </c>
      <c r="AE406">
        <v>0</v>
      </c>
      <c r="AF406">
        <v>0</v>
      </c>
      <c r="AG406" s="19">
        <v>0</v>
      </c>
      <c r="AH406">
        <v>0</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v>0</v>
      </c>
      <c r="BX406">
        <v>0</v>
      </c>
      <c r="BY406">
        <v>5000</v>
      </c>
      <c r="BZ406">
        <v>3000</v>
      </c>
      <c r="CA406">
        <v>1000</v>
      </c>
      <c r="CB406">
        <v>0</v>
      </c>
      <c r="CC406">
        <v>0</v>
      </c>
      <c r="CD406">
        <v>0</v>
      </c>
      <c r="CE406">
        <v>0</v>
      </c>
    </row>
    <row r="407" spans="1:83" x14ac:dyDescent="0.35">
      <c r="A407" s="9" t="str">
        <f t="shared" si="6"/>
        <v>2865.054.48</v>
      </c>
      <c r="B407" s="52" t="e">
        <f>+IF(MATCH(A407,List!H$10:H$145,0),"Targeted")</f>
        <v>#N/A</v>
      </c>
      <c r="C407" s="65"/>
      <c r="D407" s="52"/>
      <c r="E407" s="16" t="s">
        <v>1043</v>
      </c>
      <c r="F407" s="16" t="s">
        <v>1044</v>
      </c>
      <c r="G407" s="16" t="s">
        <v>298</v>
      </c>
      <c r="H407" s="16" t="s">
        <v>1044</v>
      </c>
      <c r="I407" s="16" t="s">
        <v>1045</v>
      </c>
      <c r="J407" s="16" t="s">
        <v>1044</v>
      </c>
      <c r="K407" s="17" t="s">
        <v>185</v>
      </c>
      <c r="L407" s="18" t="s">
        <v>301</v>
      </c>
      <c r="M407" s="195" t="s">
        <v>924</v>
      </c>
      <c r="N407" s="16" t="s">
        <v>925</v>
      </c>
      <c r="O407" s="17" t="s">
        <v>346</v>
      </c>
      <c r="P407" s="17" t="s">
        <v>305</v>
      </c>
      <c r="Q407" s="17" t="s">
        <v>306</v>
      </c>
      <c r="R407">
        <v>0</v>
      </c>
      <c r="S407">
        <v>0</v>
      </c>
      <c r="T407">
        <v>0</v>
      </c>
      <c r="U407">
        <v>0</v>
      </c>
      <c r="V407">
        <v>0</v>
      </c>
      <c r="W407">
        <v>0</v>
      </c>
      <c r="X407">
        <v>0</v>
      </c>
      <c r="Y407">
        <v>0</v>
      </c>
      <c r="Z407">
        <v>0</v>
      </c>
      <c r="AA407">
        <v>0</v>
      </c>
      <c r="AB407">
        <v>0</v>
      </c>
      <c r="AC407">
        <v>0</v>
      </c>
      <c r="AD407">
        <v>0</v>
      </c>
      <c r="AE407">
        <v>0</v>
      </c>
      <c r="AF407">
        <v>0</v>
      </c>
      <c r="AG407" s="19">
        <v>0</v>
      </c>
      <c r="AH407">
        <v>0</v>
      </c>
      <c r="AI407">
        <v>0</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0</v>
      </c>
      <c r="BX407">
        <v>0</v>
      </c>
      <c r="BY407">
        <v>1000</v>
      </c>
      <c r="BZ407">
        <v>1000</v>
      </c>
      <c r="CA407">
        <v>0</v>
      </c>
      <c r="CB407">
        <v>0</v>
      </c>
      <c r="CC407">
        <v>0</v>
      </c>
      <c r="CD407">
        <v>0</v>
      </c>
      <c r="CE407">
        <v>0</v>
      </c>
    </row>
    <row r="408" spans="1:83" x14ac:dyDescent="0.35">
      <c r="A408" s="9" t="str">
        <f t="shared" si="6"/>
        <v>3400.054.56</v>
      </c>
      <c r="B408" s="52" t="e">
        <f>+IF(MATCH(A408,List!H$10:H$145,0),"Targeted")</f>
        <v>#N/A</v>
      </c>
      <c r="C408" s="65"/>
      <c r="D408" s="52"/>
      <c r="E408" s="16" t="s">
        <v>1046</v>
      </c>
      <c r="F408" s="16" t="s">
        <v>1047</v>
      </c>
      <c r="G408" s="16" t="s">
        <v>298</v>
      </c>
      <c r="H408" s="16" t="s">
        <v>1047</v>
      </c>
      <c r="I408" s="16" t="s">
        <v>602</v>
      </c>
      <c r="J408" s="16" t="s">
        <v>1048</v>
      </c>
      <c r="K408" s="17" t="s">
        <v>1049</v>
      </c>
      <c r="L408" s="18" t="s">
        <v>301</v>
      </c>
      <c r="M408" s="195" t="s">
        <v>924</v>
      </c>
      <c r="N408" s="16" t="s">
        <v>925</v>
      </c>
      <c r="O408" s="17" t="s">
        <v>304</v>
      </c>
      <c r="P408" s="17" t="s">
        <v>305</v>
      </c>
      <c r="Q408" s="17" t="s">
        <v>306</v>
      </c>
      <c r="R408">
        <v>0</v>
      </c>
      <c r="S408">
        <v>0</v>
      </c>
      <c r="T408">
        <v>0</v>
      </c>
      <c r="U408">
        <v>0</v>
      </c>
      <c r="V408">
        <v>0</v>
      </c>
      <c r="W408">
        <v>0</v>
      </c>
      <c r="X408">
        <v>0</v>
      </c>
      <c r="Y408">
        <v>0</v>
      </c>
      <c r="Z408">
        <v>0</v>
      </c>
      <c r="AA408">
        <v>0</v>
      </c>
      <c r="AB408">
        <v>0</v>
      </c>
      <c r="AC408">
        <v>0</v>
      </c>
      <c r="AD408">
        <v>0</v>
      </c>
      <c r="AE408">
        <v>0</v>
      </c>
      <c r="AF408">
        <v>0</v>
      </c>
      <c r="AG408" s="19">
        <v>0</v>
      </c>
      <c r="AH408">
        <v>28300</v>
      </c>
      <c r="AI408">
        <v>35100</v>
      </c>
      <c r="AJ408">
        <v>43500</v>
      </c>
      <c r="AK408">
        <v>51600</v>
      </c>
      <c r="AL408">
        <v>55300</v>
      </c>
      <c r="AM408">
        <v>84600</v>
      </c>
      <c r="AN408">
        <v>91300</v>
      </c>
      <c r="AO408">
        <v>86300</v>
      </c>
      <c r="AP408">
        <v>99300</v>
      </c>
      <c r="AQ408">
        <v>101400</v>
      </c>
      <c r="AR408">
        <v>125800</v>
      </c>
      <c r="AS408">
        <v>134700</v>
      </c>
      <c r="AT408">
        <v>144500</v>
      </c>
      <c r="AU408">
        <v>154900</v>
      </c>
      <c r="AV408">
        <v>164600</v>
      </c>
      <c r="AW408">
        <v>164100</v>
      </c>
      <c r="AX408">
        <v>168900</v>
      </c>
      <c r="AY408">
        <v>182300</v>
      </c>
      <c r="AZ408">
        <v>198000</v>
      </c>
      <c r="BA408">
        <v>214000</v>
      </c>
      <c r="BB408">
        <v>184000</v>
      </c>
      <c r="BC408">
        <v>197000</v>
      </c>
      <c r="BD408">
        <v>202000</v>
      </c>
      <c r="BE408">
        <v>209000</v>
      </c>
      <c r="BF408">
        <v>216000</v>
      </c>
      <c r="BG408">
        <v>212000</v>
      </c>
      <c r="BH408">
        <v>223000</v>
      </c>
      <c r="BI408">
        <v>226000</v>
      </c>
      <c r="BJ408">
        <v>239000</v>
      </c>
      <c r="BK408">
        <v>245000</v>
      </c>
      <c r="BL408">
        <v>256000</v>
      </c>
      <c r="BM408">
        <v>263000</v>
      </c>
      <c r="BN408">
        <v>279000</v>
      </c>
      <c r="BO408">
        <v>291000</v>
      </c>
      <c r="BP408">
        <v>292000</v>
      </c>
      <c r="BQ408">
        <v>514000</v>
      </c>
      <c r="BR408">
        <v>514000</v>
      </c>
      <c r="BS408">
        <v>514000</v>
      </c>
      <c r="BT408">
        <v>514000</v>
      </c>
      <c r="BU408">
        <v>514000</v>
      </c>
      <c r="BV408">
        <v>514000</v>
      </c>
      <c r="BW408">
        <v>514000</v>
      </c>
      <c r="BX408" s="10">
        <v>514000</v>
      </c>
      <c r="BY408">
        <v>514000</v>
      </c>
      <c r="BZ408">
        <v>514000</v>
      </c>
      <c r="CA408">
        <v>514000</v>
      </c>
      <c r="CB408">
        <v>514000</v>
      </c>
      <c r="CC408">
        <v>514000</v>
      </c>
      <c r="CD408">
        <v>514000</v>
      </c>
      <c r="CE408">
        <v>514000</v>
      </c>
    </row>
    <row r="409" spans="1:83" x14ac:dyDescent="0.35">
      <c r="A409" s="9" t="str">
        <f t="shared" si="6"/>
        <v>3401.054.56</v>
      </c>
      <c r="B409" s="52" t="e">
        <f>+IF(MATCH(A409,List!H$10:H$145,0),"Targeted")</f>
        <v>#N/A</v>
      </c>
      <c r="C409" s="65"/>
      <c r="D409" s="52"/>
      <c r="E409" s="16" t="s">
        <v>1046</v>
      </c>
      <c r="F409" s="16" t="s">
        <v>1047</v>
      </c>
      <c r="G409" s="16" t="s">
        <v>298</v>
      </c>
      <c r="H409" s="16" t="s">
        <v>1047</v>
      </c>
      <c r="I409" s="16" t="s">
        <v>1050</v>
      </c>
      <c r="J409" s="16" t="s">
        <v>1051</v>
      </c>
      <c r="K409" s="17" t="s">
        <v>1049</v>
      </c>
      <c r="L409" s="18" t="s">
        <v>301</v>
      </c>
      <c r="M409" s="195" t="s">
        <v>924</v>
      </c>
      <c r="N409" s="16" t="s">
        <v>925</v>
      </c>
      <c r="O409" s="17" t="s">
        <v>346</v>
      </c>
      <c r="P409" s="17" t="s">
        <v>305</v>
      </c>
      <c r="Q409" s="17" t="s">
        <v>306</v>
      </c>
      <c r="R409">
        <v>0</v>
      </c>
      <c r="S409">
        <v>0</v>
      </c>
      <c r="T409">
        <v>0</v>
      </c>
      <c r="U409">
        <v>0</v>
      </c>
      <c r="V409">
        <v>0</v>
      </c>
      <c r="W409">
        <v>0</v>
      </c>
      <c r="X409">
        <v>0</v>
      </c>
      <c r="Y409">
        <v>0</v>
      </c>
      <c r="Z409">
        <v>0</v>
      </c>
      <c r="AA409">
        <v>0</v>
      </c>
      <c r="AB409">
        <v>0</v>
      </c>
      <c r="AC409">
        <v>0</v>
      </c>
      <c r="AD409">
        <v>0</v>
      </c>
      <c r="AE409">
        <v>0</v>
      </c>
      <c r="AF409">
        <v>0</v>
      </c>
      <c r="AG409" s="19">
        <v>0</v>
      </c>
      <c r="AH409">
        <v>0</v>
      </c>
      <c r="AI409">
        <v>0</v>
      </c>
      <c r="AJ409">
        <v>0</v>
      </c>
      <c r="AK409">
        <v>0</v>
      </c>
      <c r="AL409">
        <v>0</v>
      </c>
      <c r="AM409">
        <v>0</v>
      </c>
      <c r="AN409">
        <v>0</v>
      </c>
      <c r="AO409">
        <v>0</v>
      </c>
      <c r="AP409">
        <v>0</v>
      </c>
      <c r="AQ409">
        <v>0</v>
      </c>
      <c r="AR409">
        <v>23740</v>
      </c>
      <c r="AS409">
        <v>7096</v>
      </c>
      <c r="AT409">
        <v>1132</v>
      </c>
      <c r="AU409">
        <v>1054</v>
      </c>
      <c r="AV409">
        <v>312</v>
      </c>
      <c r="AW409">
        <v>6</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0</v>
      </c>
      <c r="BX409">
        <v>0</v>
      </c>
      <c r="BY409">
        <v>0</v>
      </c>
      <c r="BZ409">
        <v>0</v>
      </c>
      <c r="CA409">
        <v>0</v>
      </c>
      <c r="CB409">
        <v>0</v>
      </c>
      <c r="CC409">
        <v>0</v>
      </c>
      <c r="CD409">
        <v>0</v>
      </c>
      <c r="CE409">
        <v>0</v>
      </c>
    </row>
    <row r="410" spans="1:83" x14ac:dyDescent="0.35">
      <c r="A410" s="9" t="str">
        <f t="shared" si="6"/>
        <v>0066.054.</v>
      </c>
      <c r="B410" s="52" t="e">
        <f>+IF(MATCH(A410,List!H$10:H$145,0),"Targeted")</f>
        <v>#N/A</v>
      </c>
      <c r="C410" s="65"/>
      <c r="D410" s="52"/>
      <c r="E410" s="16" t="s">
        <v>1052</v>
      </c>
      <c r="F410" s="16" t="s">
        <v>1053</v>
      </c>
      <c r="G410" s="16" t="s">
        <v>298</v>
      </c>
      <c r="H410" s="16" t="s">
        <v>1053</v>
      </c>
      <c r="I410" s="16" t="s">
        <v>1054</v>
      </c>
      <c r="J410" s="16" t="s">
        <v>1055</v>
      </c>
      <c r="K410" s="17" t="s">
        <v>299</v>
      </c>
      <c r="L410" s="18" t="s">
        <v>301</v>
      </c>
      <c r="M410" s="195" t="s">
        <v>924</v>
      </c>
      <c r="N410" s="16" t="s">
        <v>925</v>
      </c>
      <c r="O410" s="17" t="s">
        <v>346</v>
      </c>
      <c r="P410" s="17" t="s">
        <v>305</v>
      </c>
      <c r="Q410" s="17" t="s">
        <v>306</v>
      </c>
      <c r="R410">
        <v>0</v>
      </c>
      <c r="S410">
        <v>0</v>
      </c>
      <c r="T410">
        <v>0</v>
      </c>
      <c r="U410">
        <v>0</v>
      </c>
      <c r="V410">
        <v>0</v>
      </c>
      <c r="W410">
        <v>0</v>
      </c>
      <c r="X410">
        <v>0</v>
      </c>
      <c r="Y410">
        <v>0</v>
      </c>
      <c r="Z410">
        <v>0</v>
      </c>
      <c r="AA410">
        <v>0</v>
      </c>
      <c r="AB410">
        <v>0</v>
      </c>
      <c r="AC410">
        <v>0</v>
      </c>
      <c r="AD410">
        <v>28</v>
      </c>
      <c r="AE410">
        <v>747</v>
      </c>
      <c r="AF410">
        <v>1301</v>
      </c>
      <c r="AG410" s="19">
        <v>131</v>
      </c>
      <c r="AH410">
        <v>37</v>
      </c>
      <c r="AI410">
        <v>0</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row>
    <row r="411" spans="1:83" x14ac:dyDescent="0.35">
      <c r="A411" s="9" t="str">
        <f t="shared" si="6"/>
        <v>0100.054.49</v>
      </c>
      <c r="B411" s="52" t="e">
        <f>+IF(MATCH(A411,List!H$10:H$145,0),"Targeted")</f>
        <v>#N/A</v>
      </c>
      <c r="C411" s="65"/>
      <c r="D411" s="52"/>
      <c r="E411" s="16" t="s">
        <v>1056</v>
      </c>
      <c r="F411" s="16" t="s">
        <v>1057</v>
      </c>
      <c r="G411" s="16" t="s">
        <v>298</v>
      </c>
      <c r="H411" s="16" t="s">
        <v>1057</v>
      </c>
      <c r="I411" s="16" t="s">
        <v>522</v>
      </c>
      <c r="J411" s="16" t="s">
        <v>1058</v>
      </c>
      <c r="K411" s="17" t="s">
        <v>1059</v>
      </c>
      <c r="L411" s="18" t="s">
        <v>301</v>
      </c>
      <c r="M411" s="195" t="s">
        <v>924</v>
      </c>
      <c r="N411" s="16" t="s">
        <v>925</v>
      </c>
      <c r="O411" s="17" t="s">
        <v>346</v>
      </c>
      <c r="P411" s="17" t="s">
        <v>305</v>
      </c>
      <c r="Q411" s="17" t="s">
        <v>306</v>
      </c>
      <c r="R411">
        <v>0</v>
      </c>
      <c r="S411">
        <v>0</v>
      </c>
      <c r="T411">
        <v>0</v>
      </c>
      <c r="U411">
        <v>0</v>
      </c>
      <c r="V411">
        <v>0</v>
      </c>
      <c r="W411">
        <v>0</v>
      </c>
      <c r="X411">
        <v>0</v>
      </c>
      <c r="Y411">
        <v>0</v>
      </c>
      <c r="Z411">
        <v>0</v>
      </c>
      <c r="AA411">
        <v>0</v>
      </c>
      <c r="AB411">
        <v>0</v>
      </c>
      <c r="AC411">
        <v>0</v>
      </c>
      <c r="AD411">
        <v>0</v>
      </c>
      <c r="AE411">
        <v>0</v>
      </c>
      <c r="AF411">
        <v>0</v>
      </c>
      <c r="AG411" s="19">
        <v>0</v>
      </c>
      <c r="AH411">
        <v>0</v>
      </c>
      <c r="AI411">
        <v>0</v>
      </c>
      <c r="AJ411">
        <v>0</v>
      </c>
      <c r="AK411">
        <v>0</v>
      </c>
      <c r="AL411">
        <v>0</v>
      </c>
      <c r="AM411">
        <v>0</v>
      </c>
      <c r="AN411">
        <v>0</v>
      </c>
      <c r="AO411">
        <v>0</v>
      </c>
      <c r="AP411">
        <v>0</v>
      </c>
      <c r="AQ411">
        <v>0</v>
      </c>
      <c r="AR411">
        <v>0</v>
      </c>
      <c r="AS411">
        <v>0</v>
      </c>
      <c r="AT411">
        <v>0</v>
      </c>
      <c r="AU411">
        <v>0</v>
      </c>
      <c r="AV411">
        <v>0</v>
      </c>
      <c r="AW411">
        <v>0</v>
      </c>
      <c r="AX411">
        <v>10988</v>
      </c>
      <c r="AY411">
        <v>46404</v>
      </c>
      <c r="AZ411">
        <v>54000</v>
      </c>
      <c r="BA411">
        <v>50000</v>
      </c>
      <c r="BB411">
        <v>34000</v>
      </c>
      <c r="BC411">
        <v>74000</v>
      </c>
      <c r="BD411">
        <v>53000</v>
      </c>
      <c r="BE411">
        <v>55000</v>
      </c>
      <c r="BF411">
        <v>68000</v>
      </c>
      <c r="BG411">
        <v>74000</v>
      </c>
      <c r="BH411">
        <v>36000</v>
      </c>
      <c r="BI411">
        <v>38000</v>
      </c>
      <c r="BJ411">
        <v>71000</v>
      </c>
      <c r="BK411">
        <v>23000</v>
      </c>
      <c r="BL411">
        <v>38000</v>
      </c>
      <c r="BM411">
        <v>68000</v>
      </c>
      <c r="BN411">
        <v>69000</v>
      </c>
      <c r="BO411">
        <v>59000</v>
      </c>
      <c r="BP411">
        <v>53000</v>
      </c>
      <c r="BQ411">
        <v>51000</v>
      </c>
      <c r="BR411">
        <v>61000</v>
      </c>
      <c r="BS411">
        <v>55000</v>
      </c>
      <c r="BT411">
        <v>54000</v>
      </c>
      <c r="BU411">
        <v>56000</v>
      </c>
      <c r="BV411">
        <v>61000</v>
      </c>
      <c r="BW411">
        <v>56000</v>
      </c>
      <c r="BX411">
        <v>56000</v>
      </c>
      <c r="BY411">
        <v>60000</v>
      </c>
      <c r="BZ411">
        <v>41000</v>
      </c>
      <c r="CA411">
        <v>62000</v>
      </c>
      <c r="CB411">
        <v>71000</v>
      </c>
      <c r="CC411">
        <v>78000</v>
      </c>
      <c r="CD411">
        <v>80000</v>
      </c>
      <c r="CE411">
        <v>81000</v>
      </c>
    </row>
    <row r="412" spans="1:83" x14ac:dyDescent="0.35">
      <c r="A412" s="9" t="str">
        <f t="shared" si="6"/>
        <v>0100.054.</v>
      </c>
      <c r="B412" s="52" t="e">
        <f>+IF(MATCH(A412,List!H$10:H$145,0),"Targeted")</f>
        <v>#N/A</v>
      </c>
      <c r="C412" s="65"/>
      <c r="D412" s="52"/>
      <c r="E412" s="16" t="s">
        <v>1060</v>
      </c>
      <c r="F412" s="16" t="s">
        <v>1061</v>
      </c>
      <c r="G412" s="16" t="s">
        <v>298</v>
      </c>
      <c r="H412" s="16" t="s">
        <v>1061</v>
      </c>
      <c r="I412" s="16" t="s">
        <v>522</v>
      </c>
      <c r="J412" s="16" t="s">
        <v>1055</v>
      </c>
      <c r="K412" s="17" t="s">
        <v>299</v>
      </c>
      <c r="L412" s="18" t="s">
        <v>301</v>
      </c>
      <c r="M412" s="195" t="s">
        <v>924</v>
      </c>
      <c r="N412" s="16" t="s">
        <v>925</v>
      </c>
      <c r="O412" s="17" t="s">
        <v>346</v>
      </c>
      <c r="P412" s="17" t="s">
        <v>305</v>
      </c>
      <c r="Q412" s="17" t="s">
        <v>306</v>
      </c>
      <c r="R412">
        <v>2591</v>
      </c>
      <c r="S412">
        <v>2325</v>
      </c>
      <c r="T412">
        <v>2509</v>
      </c>
      <c r="U412">
        <v>2650</v>
      </c>
      <c r="V412">
        <v>2450</v>
      </c>
      <c r="W412">
        <v>2519</v>
      </c>
      <c r="X412">
        <v>2640</v>
      </c>
      <c r="Y412">
        <v>2983</v>
      </c>
      <c r="Z412">
        <v>3900</v>
      </c>
      <c r="AA412">
        <v>4533</v>
      </c>
      <c r="AB412">
        <v>4678</v>
      </c>
      <c r="AC412">
        <v>4721</v>
      </c>
      <c r="AD412">
        <v>4709</v>
      </c>
      <c r="AE412">
        <v>5406</v>
      </c>
      <c r="AF412">
        <v>5563</v>
      </c>
      <c r="AG412" s="19">
        <v>1287</v>
      </c>
      <c r="AH412">
        <v>5804</v>
      </c>
      <c r="AI412">
        <v>6198</v>
      </c>
      <c r="AJ412">
        <v>4006</v>
      </c>
      <c r="AK412">
        <v>197</v>
      </c>
      <c r="AL412">
        <v>-1</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0</v>
      </c>
      <c r="BX412">
        <v>0</v>
      </c>
      <c r="BY412">
        <v>0</v>
      </c>
      <c r="BZ412">
        <v>0</v>
      </c>
      <c r="CA412">
        <v>0</v>
      </c>
      <c r="CB412">
        <v>0</v>
      </c>
      <c r="CC412">
        <v>0</v>
      </c>
      <c r="CD412">
        <v>0</v>
      </c>
      <c r="CE412">
        <v>0</v>
      </c>
    </row>
    <row r="413" spans="1:83" x14ac:dyDescent="0.35">
      <c r="A413" s="9" t="str">
        <f t="shared" si="6"/>
        <v>0401.054.95</v>
      </c>
      <c r="B413" s="52" t="e">
        <f>+IF(MATCH(A413,List!H$10:H$145,0),"Targeted")</f>
        <v>#N/A</v>
      </c>
      <c r="C413" s="65"/>
      <c r="D413" s="52"/>
      <c r="E413" s="16" t="s">
        <v>1062</v>
      </c>
      <c r="F413" s="16" t="s">
        <v>1063</v>
      </c>
      <c r="G413" s="16" t="s">
        <v>298</v>
      </c>
      <c r="H413" s="16" t="s">
        <v>1063</v>
      </c>
      <c r="I413" s="16" t="s">
        <v>1064</v>
      </c>
      <c r="J413" s="16" t="s">
        <v>1063</v>
      </c>
      <c r="K413" s="17" t="s">
        <v>245</v>
      </c>
      <c r="L413" s="18" t="s">
        <v>301</v>
      </c>
      <c r="M413" s="195" t="s">
        <v>924</v>
      </c>
      <c r="N413" s="16" t="s">
        <v>925</v>
      </c>
      <c r="O413" s="17" t="s">
        <v>346</v>
      </c>
      <c r="P413" s="17" t="s">
        <v>305</v>
      </c>
      <c r="Q413" s="17" t="s">
        <v>306</v>
      </c>
      <c r="R413">
        <v>0</v>
      </c>
      <c r="S413">
        <v>0</v>
      </c>
      <c r="T413">
        <v>0</v>
      </c>
      <c r="U413">
        <v>0</v>
      </c>
      <c r="V413">
        <v>0</v>
      </c>
      <c r="W413">
        <v>0</v>
      </c>
      <c r="X413">
        <v>0</v>
      </c>
      <c r="Y413">
        <v>0</v>
      </c>
      <c r="Z413">
        <v>0</v>
      </c>
      <c r="AA413">
        <v>0</v>
      </c>
      <c r="AB413">
        <v>0</v>
      </c>
      <c r="AC413">
        <v>0</v>
      </c>
      <c r="AD413">
        <v>0</v>
      </c>
      <c r="AE413">
        <v>0</v>
      </c>
      <c r="AF413">
        <v>0</v>
      </c>
      <c r="AG413" s="19">
        <v>0</v>
      </c>
      <c r="AH413">
        <v>4017</v>
      </c>
      <c r="AI413">
        <v>8501</v>
      </c>
      <c r="AJ413">
        <v>10050</v>
      </c>
      <c r="AK413">
        <v>11546</v>
      </c>
      <c r="AL413">
        <v>14892</v>
      </c>
      <c r="AM413">
        <v>13062</v>
      </c>
      <c r="AN413">
        <v>14148</v>
      </c>
      <c r="AO413">
        <v>15964</v>
      </c>
      <c r="AP413">
        <v>19892</v>
      </c>
      <c r="AQ413">
        <v>19492</v>
      </c>
      <c r="AR413">
        <v>20743</v>
      </c>
      <c r="AS413">
        <v>22326</v>
      </c>
      <c r="AT413">
        <v>23505</v>
      </c>
      <c r="AU413">
        <v>24390</v>
      </c>
      <c r="AV413">
        <v>22157</v>
      </c>
      <c r="AW413">
        <v>27152</v>
      </c>
      <c r="AX413">
        <v>23530</v>
      </c>
      <c r="AY413">
        <v>65553</v>
      </c>
      <c r="AZ413">
        <v>119000</v>
      </c>
      <c r="BA413">
        <v>95000</v>
      </c>
      <c r="BB413">
        <v>145000</v>
      </c>
      <c r="BC413">
        <v>90000</v>
      </c>
      <c r="BD413">
        <v>103000</v>
      </c>
      <c r="BE413">
        <v>104000</v>
      </c>
      <c r="BF413">
        <v>111000</v>
      </c>
      <c r="BG413">
        <v>124000</v>
      </c>
      <c r="BH413">
        <v>128000</v>
      </c>
      <c r="BI413">
        <v>154000</v>
      </c>
      <c r="BJ413">
        <v>171000</v>
      </c>
      <c r="BK413">
        <v>516000</v>
      </c>
      <c r="BL413">
        <v>699000</v>
      </c>
      <c r="BM413">
        <v>360000</v>
      </c>
      <c r="BN413">
        <v>593000</v>
      </c>
      <c r="BO413">
        <v>1119000</v>
      </c>
      <c r="BP413">
        <v>705000</v>
      </c>
      <c r="BQ413">
        <v>664000</v>
      </c>
      <c r="BR413">
        <v>298000</v>
      </c>
      <c r="BS413">
        <v>518000</v>
      </c>
      <c r="BT413">
        <v>491000</v>
      </c>
      <c r="BU413">
        <v>373000</v>
      </c>
      <c r="BV413">
        <v>470000</v>
      </c>
      <c r="BW413">
        <v>486000</v>
      </c>
      <c r="BX413">
        <v>524000</v>
      </c>
      <c r="BY413">
        <v>511000</v>
      </c>
      <c r="BZ413">
        <v>606000</v>
      </c>
      <c r="CA413">
        <v>630000</v>
      </c>
      <c r="CB413">
        <v>644000</v>
      </c>
      <c r="CC413">
        <v>657000</v>
      </c>
      <c r="CD413">
        <v>673000</v>
      </c>
      <c r="CE413">
        <v>687000</v>
      </c>
    </row>
    <row r="414" spans="1:83" x14ac:dyDescent="0.35">
      <c r="A414" s="9" t="str">
        <f t="shared" si="6"/>
        <v>2994.054.48</v>
      </c>
      <c r="B414" s="52" t="e">
        <f>+IF(MATCH(A414,List!H$10:H$145,0),"Targeted")</f>
        <v>#N/A</v>
      </c>
      <c r="C414" s="65"/>
      <c r="D414" s="52"/>
      <c r="E414" s="16" t="s">
        <v>1065</v>
      </c>
      <c r="F414" s="16" t="s">
        <v>1066</v>
      </c>
      <c r="G414" s="16" t="s">
        <v>298</v>
      </c>
      <c r="H414" s="16" t="s">
        <v>1066</v>
      </c>
      <c r="I414" s="16" t="s">
        <v>1067</v>
      </c>
      <c r="J414" s="16" t="s">
        <v>1066</v>
      </c>
      <c r="K414" s="17" t="s">
        <v>185</v>
      </c>
      <c r="L414" s="18" t="s">
        <v>301</v>
      </c>
      <c r="M414" s="195" t="s">
        <v>924</v>
      </c>
      <c r="N414" s="16" t="s">
        <v>925</v>
      </c>
      <c r="O414" s="17" t="s">
        <v>346</v>
      </c>
      <c r="P414" s="17" t="s">
        <v>305</v>
      </c>
      <c r="Q414" s="17" t="s">
        <v>306</v>
      </c>
      <c r="R414">
        <v>0</v>
      </c>
      <c r="S414">
        <v>0</v>
      </c>
      <c r="T414">
        <v>0</v>
      </c>
      <c r="U414">
        <v>0</v>
      </c>
      <c r="V414">
        <v>0</v>
      </c>
      <c r="W414">
        <v>0</v>
      </c>
      <c r="X414">
        <v>0</v>
      </c>
      <c r="Y414">
        <v>0</v>
      </c>
      <c r="Z414">
        <v>0</v>
      </c>
      <c r="AA414">
        <v>0</v>
      </c>
      <c r="AB414">
        <v>0</v>
      </c>
      <c r="AC414">
        <v>0</v>
      </c>
      <c r="AD414">
        <v>0</v>
      </c>
      <c r="AE414">
        <v>0</v>
      </c>
      <c r="AF414">
        <v>0</v>
      </c>
      <c r="AG414" s="19">
        <v>0</v>
      </c>
      <c r="AH414">
        <v>0</v>
      </c>
      <c r="AI414">
        <v>0</v>
      </c>
      <c r="AJ414">
        <v>0</v>
      </c>
      <c r="AK414">
        <v>0</v>
      </c>
      <c r="AL414">
        <v>0</v>
      </c>
      <c r="AM414">
        <v>0</v>
      </c>
      <c r="AN414">
        <v>0</v>
      </c>
      <c r="AO414">
        <v>0</v>
      </c>
      <c r="AP414">
        <v>0</v>
      </c>
      <c r="AQ414">
        <v>0</v>
      </c>
      <c r="AR414">
        <v>0</v>
      </c>
      <c r="AS414">
        <v>0</v>
      </c>
      <c r="AT414">
        <v>0</v>
      </c>
      <c r="AU414">
        <v>0</v>
      </c>
      <c r="AV414">
        <v>0</v>
      </c>
      <c r="AW414">
        <v>0</v>
      </c>
      <c r="AX414">
        <v>0</v>
      </c>
      <c r="AY414">
        <v>0</v>
      </c>
      <c r="AZ414">
        <v>0</v>
      </c>
      <c r="BA414">
        <v>0</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11000</v>
      </c>
      <c r="BX414">
        <v>0</v>
      </c>
      <c r="BY414">
        <v>2000</v>
      </c>
      <c r="BZ414">
        <v>0</v>
      </c>
      <c r="CA414">
        <v>0</v>
      </c>
      <c r="CB414">
        <v>0</v>
      </c>
      <c r="CC414">
        <v>0</v>
      </c>
      <c r="CD414">
        <v>0</v>
      </c>
      <c r="CE414">
        <v>0</v>
      </c>
    </row>
    <row r="415" spans="1:83" x14ac:dyDescent="0.35">
      <c r="A415" s="67" t="str">
        <f t="shared" si="6"/>
        <v>2724.054.95</v>
      </c>
      <c r="B415" s="52" t="e">
        <f>+IF(MATCH(A415,List!H$10:H$145,0),"Targeted")</f>
        <v>#N/A</v>
      </c>
      <c r="C415" s="72"/>
      <c r="D415" s="53"/>
      <c r="E415" s="68" t="s">
        <v>1068</v>
      </c>
      <c r="F415" s="68" t="s">
        <v>1069</v>
      </c>
      <c r="G415" s="68" t="s">
        <v>298</v>
      </c>
      <c r="H415" s="68" t="s">
        <v>1069</v>
      </c>
      <c r="I415" s="68" t="s">
        <v>1070</v>
      </c>
      <c r="J415" s="68" t="s">
        <v>918</v>
      </c>
      <c r="K415" s="69" t="s">
        <v>245</v>
      </c>
      <c r="L415" s="70" t="s">
        <v>301</v>
      </c>
      <c r="M415" s="196" t="s">
        <v>924</v>
      </c>
      <c r="N415" s="68" t="s">
        <v>925</v>
      </c>
      <c r="O415" s="69" t="s">
        <v>346</v>
      </c>
      <c r="P415" s="69" t="s">
        <v>305</v>
      </c>
      <c r="Q415" s="69" t="s">
        <v>306</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71">
        <v>0</v>
      </c>
      <c r="AH415" s="61">
        <v>0</v>
      </c>
      <c r="AI415" s="61">
        <v>0</v>
      </c>
      <c r="AJ415" s="61">
        <v>0</v>
      </c>
      <c r="AK415" s="61">
        <v>0</v>
      </c>
      <c r="AL415" s="61">
        <v>0</v>
      </c>
      <c r="AM415" s="61">
        <v>0</v>
      </c>
      <c r="AN415" s="61">
        <v>0</v>
      </c>
      <c r="AO415" s="61">
        <v>0</v>
      </c>
      <c r="AP415" s="61">
        <v>0</v>
      </c>
      <c r="AQ415" s="61">
        <v>0</v>
      </c>
      <c r="AR415" s="61">
        <v>0</v>
      </c>
      <c r="AS415" s="61">
        <v>0</v>
      </c>
      <c r="AT415" s="61">
        <v>0</v>
      </c>
      <c r="AU415" s="61">
        <v>0</v>
      </c>
      <c r="AV415" s="61">
        <v>0</v>
      </c>
      <c r="AW415" s="61">
        <v>0</v>
      </c>
      <c r="AX415" s="61">
        <v>0</v>
      </c>
      <c r="AY415" s="61">
        <v>0</v>
      </c>
      <c r="AZ415" s="61">
        <v>0</v>
      </c>
      <c r="BA415" s="61">
        <v>0</v>
      </c>
      <c r="BB415" s="61">
        <v>0</v>
      </c>
      <c r="BC415" s="61">
        <v>0</v>
      </c>
      <c r="BD415" s="61">
        <v>0</v>
      </c>
      <c r="BE415" s="61">
        <v>0</v>
      </c>
      <c r="BF415" s="61">
        <v>0</v>
      </c>
      <c r="BG415" s="61">
        <v>0</v>
      </c>
      <c r="BH415" s="61">
        <v>0</v>
      </c>
      <c r="BI415" s="61">
        <v>0</v>
      </c>
      <c r="BJ415" s="61">
        <v>0</v>
      </c>
      <c r="BK415" s="61">
        <v>0</v>
      </c>
      <c r="BL415" s="61">
        <v>0</v>
      </c>
      <c r="BM415" s="61">
        <v>0</v>
      </c>
      <c r="BN415" s="61">
        <v>0</v>
      </c>
      <c r="BO415" s="61">
        <v>0</v>
      </c>
      <c r="BP415" s="61">
        <v>0</v>
      </c>
      <c r="BQ415" s="61">
        <v>0</v>
      </c>
      <c r="BR415" s="61">
        <v>1000</v>
      </c>
      <c r="BS415" s="61">
        <v>2000</v>
      </c>
      <c r="BT415" s="61">
        <v>4000</v>
      </c>
      <c r="BU415" s="61">
        <v>5000</v>
      </c>
      <c r="BV415" s="61">
        <v>6000</v>
      </c>
      <c r="BW415" s="61">
        <v>9000</v>
      </c>
      <c r="BX415" s="61">
        <v>7000</v>
      </c>
      <c r="BY415" s="61">
        <v>10000</v>
      </c>
      <c r="BZ415" s="61">
        <v>9000</v>
      </c>
      <c r="CA415" s="61">
        <v>10000</v>
      </c>
      <c r="CB415" s="61">
        <v>10000</v>
      </c>
      <c r="CC415" s="61">
        <v>10000</v>
      </c>
      <c r="CD415" s="61">
        <v>11000</v>
      </c>
      <c r="CE415" s="61">
        <v>11000</v>
      </c>
    </row>
    <row r="416" spans="1:83" x14ac:dyDescent="0.35">
      <c r="A416" s="9" t="str">
        <f t="shared" si="6"/>
        <v>2273.151.12</v>
      </c>
      <c r="B416" s="52" t="e">
        <f>+IF(MATCH(A416,List!H$10:H$145,0),"Targeted")</f>
        <v>#N/A</v>
      </c>
      <c r="C416" s="65"/>
      <c r="D416" s="151"/>
      <c r="E416" s="16" t="s">
        <v>1071</v>
      </c>
      <c r="F416" s="16" t="s">
        <v>1072</v>
      </c>
      <c r="G416" s="16" t="s">
        <v>1073</v>
      </c>
      <c r="H416" s="16" t="s">
        <v>1074</v>
      </c>
      <c r="I416" s="16" t="s">
        <v>1075</v>
      </c>
      <c r="J416" s="16" t="s">
        <v>1076</v>
      </c>
      <c r="K416" s="17" t="s">
        <v>52</v>
      </c>
      <c r="L416" s="18" t="s">
        <v>1077</v>
      </c>
      <c r="M416" s="195" t="s">
        <v>1078</v>
      </c>
      <c r="N416" s="16" t="s">
        <v>1079</v>
      </c>
      <c r="O416" s="17" t="s">
        <v>304</v>
      </c>
      <c r="P416" s="17" t="s">
        <v>305</v>
      </c>
      <c r="Q416" s="17" t="s">
        <v>306</v>
      </c>
      <c r="R416">
        <v>0</v>
      </c>
      <c r="S416">
        <v>0</v>
      </c>
      <c r="T416">
        <v>0</v>
      </c>
      <c r="U416">
        <v>0</v>
      </c>
      <c r="V416">
        <v>0</v>
      </c>
      <c r="W416">
        <v>0</v>
      </c>
      <c r="X416">
        <v>0</v>
      </c>
      <c r="Y416">
        <v>0</v>
      </c>
      <c r="Z416">
        <v>0</v>
      </c>
      <c r="AA416">
        <v>0</v>
      </c>
      <c r="AB416">
        <v>0</v>
      </c>
      <c r="AC416">
        <v>0</v>
      </c>
      <c r="AD416">
        <v>0</v>
      </c>
      <c r="AE416">
        <v>0</v>
      </c>
      <c r="AF416">
        <v>0</v>
      </c>
      <c r="AG416" s="19">
        <v>0</v>
      </c>
      <c r="AH416">
        <v>0</v>
      </c>
      <c r="AI416">
        <v>0</v>
      </c>
      <c r="AJ416">
        <v>0</v>
      </c>
      <c r="AK416">
        <v>0</v>
      </c>
      <c r="AL416">
        <v>0</v>
      </c>
      <c r="AM416">
        <v>0</v>
      </c>
      <c r="AN416">
        <v>0</v>
      </c>
      <c r="AO416">
        <v>0</v>
      </c>
      <c r="AP416">
        <v>0</v>
      </c>
      <c r="AQ416">
        <v>0</v>
      </c>
      <c r="AR416">
        <v>0</v>
      </c>
      <c r="AS416">
        <v>0</v>
      </c>
      <c r="AT416">
        <v>0</v>
      </c>
      <c r="AU416">
        <v>0</v>
      </c>
      <c r="AV416">
        <v>0</v>
      </c>
      <c r="AW416">
        <v>0</v>
      </c>
      <c r="AX416">
        <v>0</v>
      </c>
      <c r="AY416">
        <v>315876</v>
      </c>
      <c r="AZ416">
        <v>124000</v>
      </c>
      <c r="BA416">
        <v>0</v>
      </c>
      <c r="BB416">
        <v>0</v>
      </c>
      <c r="BC416">
        <v>0</v>
      </c>
      <c r="BD416">
        <v>0</v>
      </c>
      <c r="BE416">
        <v>0</v>
      </c>
      <c r="BF416">
        <v>0</v>
      </c>
      <c r="BG416">
        <v>0</v>
      </c>
      <c r="BH416">
        <v>0</v>
      </c>
      <c r="BI416">
        <v>0</v>
      </c>
      <c r="BJ416">
        <v>0</v>
      </c>
      <c r="BK416">
        <v>0</v>
      </c>
      <c r="BL416">
        <v>0</v>
      </c>
      <c r="BM416">
        <v>0</v>
      </c>
      <c r="BN416">
        <v>0</v>
      </c>
      <c r="BO416">
        <v>0</v>
      </c>
      <c r="BP416">
        <v>0</v>
      </c>
      <c r="BQ416">
        <v>0</v>
      </c>
      <c r="BR416">
        <v>0</v>
      </c>
      <c r="BS416">
        <v>0</v>
      </c>
      <c r="BT416">
        <v>0</v>
      </c>
      <c r="BU416">
        <v>0</v>
      </c>
      <c r="BV416">
        <v>0</v>
      </c>
      <c r="BW416">
        <v>0</v>
      </c>
      <c r="BX416" s="10">
        <v>0</v>
      </c>
      <c r="BY416">
        <v>0</v>
      </c>
      <c r="BZ416">
        <v>0</v>
      </c>
      <c r="CA416">
        <v>0</v>
      </c>
      <c r="CB416">
        <v>0</v>
      </c>
      <c r="CC416">
        <v>0</v>
      </c>
      <c r="CD416">
        <v>0</v>
      </c>
      <c r="CE416">
        <v>0</v>
      </c>
    </row>
    <row r="417" spans="1:83" x14ac:dyDescent="0.35">
      <c r="A417" s="9" t="str">
        <f t="shared" si="6"/>
        <v>2274.151.12</v>
      </c>
      <c r="B417" s="52" t="e">
        <f>+IF(MATCH(A417,List!H$10:H$145,0),"Targeted")</f>
        <v>#N/A</v>
      </c>
      <c r="C417" s="65"/>
      <c r="D417" s="151" t="s">
        <v>7700</v>
      </c>
      <c r="E417" s="16" t="s">
        <v>1071</v>
      </c>
      <c r="F417" s="16" t="s">
        <v>1072</v>
      </c>
      <c r="G417" s="16" t="s">
        <v>1073</v>
      </c>
      <c r="H417" s="16" t="s">
        <v>1074</v>
      </c>
      <c r="I417" s="16" t="s">
        <v>1080</v>
      </c>
      <c r="J417" s="16" t="s">
        <v>1081</v>
      </c>
      <c r="K417" s="17" t="s">
        <v>52</v>
      </c>
      <c r="L417" s="18" t="s">
        <v>1077</v>
      </c>
      <c r="M417" s="195" t="s">
        <v>1078</v>
      </c>
      <c r="N417" s="16" t="s">
        <v>1079</v>
      </c>
      <c r="O417" s="17" t="s">
        <v>346</v>
      </c>
      <c r="P417" s="17" t="s">
        <v>305</v>
      </c>
      <c r="Q417" s="17" t="s">
        <v>306</v>
      </c>
      <c r="R417">
        <v>1703691</v>
      </c>
      <c r="S417">
        <v>1778846</v>
      </c>
      <c r="T417">
        <v>1703961</v>
      </c>
      <c r="U417">
        <v>1640778</v>
      </c>
      <c r="V417">
        <v>1784466</v>
      </c>
      <c r="W417">
        <v>1451627</v>
      </c>
      <c r="X417">
        <v>1204296</v>
      </c>
      <c r="Y417">
        <v>974531</v>
      </c>
      <c r="Z417">
        <v>937289</v>
      </c>
      <c r="AA417">
        <v>918179</v>
      </c>
      <c r="AB417">
        <v>993200</v>
      </c>
      <c r="AC417">
        <v>753974</v>
      </c>
      <c r="AD417">
        <v>638951</v>
      </c>
      <c r="AE417">
        <v>933899</v>
      </c>
      <c r="AF417">
        <v>691125</v>
      </c>
      <c r="AG417" s="19">
        <v>420944</v>
      </c>
      <c r="AH417">
        <v>850230</v>
      </c>
      <c r="AI417">
        <v>808239</v>
      </c>
      <c r="AJ417">
        <v>975902</v>
      </c>
      <c r="AK417">
        <v>1073429</v>
      </c>
      <c r="AL417">
        <v>1253801</v>
      </c>
      <c r="AM417">
        <v>929403</v>
      </c>
      <c r="AN417">
        <v>991987</v>
      </c>
      <c r="AO417">
        <v>1085393</v>
      </c>
      <c r="AP417">
        <v>1715100</v>
      </c>
      <c r="AQ417">
        <v>1095324</v>
      </c>
      <c r="AR417">
        <v>969938</v>
      </c>
      <c r="AS417">
        <v>1059596</v>
      </c>
      <c r="AT417">
        <v>1098100</v>
      </c>
      <c r="AU417">
        <v>168183</v>
      </c>
      <c r="AV417">
        <v>-60082</v>
      </c>
      <c r="AW417">
        <v>0</v>
      </c>
      <c r="AX417">
        <v>0</v>
      </c>
      <c r="AY417">
        <v>0</v>
      </c>
      <c r="AZ417">
        <v>0</v>
      </c>
      <c r="BA417">
        <v>0</v>
      </c>
      <c r="BB417">
        <v>0</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v>0</v>
      </c>
      <c r="BX417">
        <v>0</v>
      </c>
      <c r="BY417">
        <v>0</v>
      </c>
      <c r="BZ417">
        <v>0</v>
      </c>
      <c r="CA417">
        <v>0</v>
      </c>
      <c r="CB417">
        <v>0</v>
      </c>
      <c r="CC417">
        <v>0</v>
      </c>
      <c r="CD417">
        <v>0</v>
      </c>
      <c r="CE417">
        <v>0</v>
      </c>
    </row>
    <row r="418" spans="1:83" x14ac:dyDescent="0.35">
      <c r="A418" s="9" t="str">
        <f t="shared" si="6"/>
        <v>2274.151.12</v>
      </c>
      <c r="B418" s="52" t="e">
        <f>+IF(MATCH(A418,List!H$10:H$145,0),"Targeted")</f>
        <v>#N/A</v>
      </c>
      <c r="C418" s="65"/>
      <c r="D418" s="151"/>
      <c r="E418" s="16" t="s">
        <v>1071</v>
      </c>
      <c r="F418" s="16" t="s">
        <v>1072</v>
      </c>
      <c r="G418" s="16" t="s">
        <v>1073</v>
      </c>
      <c r="H418" s="16" t="s">
        <v>1074</v>
      </c>
      <c r="I418" s="16" t="s">
        <v>1080</v>
      </c>
      <c r="J418" s="16" t="s">
        <v>1081</v>
      </c>
      <c r="K418" s="17" t="s">
        <v>52</v>
      </c>
      <c r="L418" s="18" t="s">
        <v>1077</v>
      </c>
      <c r="M418" s="195" t="s">
        <v>1078</v>
      </c>
      <c r="N418" s="16" t="s">
        <v>1079</v>
      </c>
      <c r="O418" s="17" t="s">
        <v>304</v>
      </c>
      <c r="P418" s="17" t="s">
        <v>305</v>
      </c>
      <c r="Q418" s="17" t="s">
        <v>306</v>
      </c>
      <c r="R418">
        <v>0</v>
      </c>
      <c r="S418">
        <v>0</v>
      </c>
      <c r="T418">
        <v>0</v>
      </c>
      <c r="U418">
        <v>0</v>
      </c>
      <c r="V418">
        <v>0</v>
      </c>
      <c r="W418">
        <v>0</v>
      </c>
      <c r="X418">
        <v>0</v>
      </c>
      <c r="Y418">
        <v>0</v>
      </c>
      <c r="Z418">
        <v>0</v>
      </c>
      <c r="AA418">
        <v>0</v>
      </c>
      <c r="AB418">
        <v>0</v>
      </c>
      <c r="AC418">
        <v>0</v>
      </c>
      <c r="AD418">
        <v>0</v>
      </c>
      <c r="AE418">
        <v>0</v>
      </c>
      <c r="AF418">
        <v>0</v>
      </c>
      <c r="AG418" s="19">
        <v>0</v>
      </c>
      <c r="AH418">
        <v>0</v>
      </c>
      <c r="AI418">
        <v>0</v>
      </c>
      <c r="AJ418">
        <v>0</v>
      </c>
      <c r="AK418">
        <v>0</v>
      </c>
      <c r="AL418">
        <v>0</v>
      </c>
      <c r="AM418">
        <v>0</v>
      </c>
      <c r="AN418">
        <v>0</v>
      </c>
      <c r="AO418">
        <v>0</v>
      </c>
      <c r="AP418">
        <v>0</v>
      </c>
      <c r="AQ418">
        <v>0</v>
      </c>
      <c r="AR418">
        <v>0</v>
      </c>
      <c r="AS418">
        <v>0</v>
      </c>
      <c r="AT418">
        <v>0</v>
      </c>
      <c r="AU418">
        <v>0</v>
      </c>
      <c r="AV418">
        <v>0</v>
      </c>
      <c r="AW418">
        <v>-376508</v>
      </c>
      <c r="AX418">
        <v>-629109</v>
      </c>
      <c r="AY418">
        <v>-500873</v>
      </c>
      <c r="AZ418">
        <v>-534000</v>
      </c>
      <c r="BA418">
        <v>-572000</v>
      </c>
      <c r="BB418">
        <v>-565000</v>
      </c>
      <c r="BC418">
        <v>-523000</v>
      </c>
      <c r="BD418">
        <v>-478000</v>
      </c>
      <c r="BE418">
        <v>-492000</v>
      </c>
      <c r="BF418">
        <v>-486000</v>
      </c>
      <c r="BG418">
        <v>-504000</v>
      </c>
      <c r="BH418">
        <v>-483000</v>
      </c>
      <c r="BI418">
        <v>-660000</v>
      </c>
      <c r="BJ418">
        <v>-470000</v>
      </c>
      <c r="BK418">
        <v>-420000</v>
      </c>
      <c r="BL418">
        <v>-525000</v>
      </c>
      <c r="BM418">
        <v>-446000</v>
      </c>
      <c r="BN418">
        <v>-444000</v>
      </c>
      <c r="BO418">
        <v>-423000</v>
      </c>
      <c r="BP418">
        <v>-378000</v>
      </c>
      <c r="BQ418">
        <v>-369000</v>
      </c>
      <c r="BR418">
        <v>-323000</v>
      </c>
      <c r="BS418">
        <v>-311000</v>
      </c>
      <c r="BT418">
        <v>-296000</v>
      </c>
      <c r="BU418">
        <v>-284000</v>
      </c>
      <c r="BV418">
        <v>-269000</v>
      </c>
      <c r="BW418">
        <v>-233000</v>
      </c>
      <c r="BX418" s="10">
        <v>-227000</v>
      </c>
      <c r="BY418">
        <v>-206000</v>
      </c>
      <c r="BZ418">
        <v>-219000</v>
      </c>
      <c r="CA418">
        <v>-78000</v>
      </c>
      <c r="CB418">
        <v>-66000</v>
      </c>
      <c r="CC418">
        <v>-52000</v>
      </c>
      <c r="CD418">
        <v>-48000</v>
      </c>
      <c r="CE418">
        <v>-43000</v>
      </c>
    </row>
    <row r="419" spans="1:83" x14ac:dyDescent="0.35">
      <c r="A419" s="9" t="str">
        <f t="shared" si="6"/>
        <v>2277.151.12</v>
      </c>
      <c r="B419" s="52" t="e">
        <f>+IF(MATCH(A419,List!H$10:H$145,0),"Targeted")</f>
        <v>#N/A</v>
      </c>
      <c r="C419" s="65"/>
      <c r="D419" s="151" t="s">
        <v>7700</v>
      </c>
      <c r="E419" s="16" t="s">
        <v>1071</v>
      </c>
      <c r="F419" s="16" t="s">
        <v>1072</v>
      </c>
      <c r="G419" s="16" t="s">
        <v>1073</v>
      </c>
      <c r="H419" s="16" t="s">
        <v>1074</v>
      </c>
      <c r="I419" s="16" t="s">
        <v>1082</v>
      </c>
      <c r="J419" s="16" t="s">
        <v>1083</v>
      </c>
      <c r="K419" s="17" t="s">
        <v>52</v>
      </c>
      <c r="L419" s="18" t="s">
        <v>1077</v>
      </c>
      <c r="M419" s="195" t="s">
        <v>1078</v>
      </c>
      <c r="N419" s="16" t="s">
        <v>1079</v>
      </c>
      <c r="O419" s="17" t="s">
        <v>346</v>
      </c>
      <c r="P419" s="17" t="s">
        <v>305</v>
      </c>
      <c r="Q419" s="17" t="s">
        <v>306</v>
      </c>
      <c r="R419">
        <v>0</v>
      </c>
      <c r="S419">
        <v>0</v>
      </c>
      <c r="T419">
        <v>0</v>
      </c>
      <c r="U419">
        <v>0</v>
      </c>
      <c r="V419">
        <v>0</v>
      </c>
      <c r="W419">
        <v>0</v>
      </c>
      <c r="X419">
        <v>0</v>
      </c>
      <c r="Y419">
        <v>0</v>
      </c>
      <c r="Z419">
        <v>0</v>
      </c>
      <c r="AA419">
        <v>0</v>
      </c>
      <c r="AB419">
        <v>0</v>
      </c>
      <c r="AC419">
        <v>0</v>
      </c>
      <c r="AD419">
        <v>0</v>
      </c>
      <c r="AE419">
        <v>0</v>
      </c>
      <c r="AF419">
        <v>0</v>
      </c>
      <c r="AG419" s="19">
        <v>0</v>
      </c>
      <c r="AH419">
        <v>0</v>
      </c>
      <c r="AI419">
        <v>0</v>
      </c>
      <c r="AJ419">
        <v>0</v>
      </c>
      <c r="AK419">
        <v>0</v>
      </c>
      <c r="AL419">
        <v>0</v>
      </c>
      <c r="AM419">
        <v>0</v>
      </c>
      <c r="AN419">
        <v>0</v>
      </c>
      <c r="AO419">
        <v>0</v>
      </c>
      <c r="AP419">
        <v>0</v>
      </c>
      <c r="AQ419">
        <v>0</v>
      </c>
      <c r="AR419">
        <v>0</v>
      </c>
      <c r="AS419">
        <v>0</v>
      </c>
      <c r="AT419">
        <v>0</v>
      </c>
      <c r="AU419">
        <v>0</v>
      </c>
      <c r="AV419">
        <v>0</v>
      </c>
      <c r="AW419">
        <v>142304</v>
      </c>
      <c r="AX419">
        <v>322517</v>
      </c>
      <c r="AY419">
        <v>363581</v>
      </c>
      <c r="AZ419">
        <v>232000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c r="BW419">
        <v>0</v>
      </c>
      <c r="BX419">
        <v>0</v>
      </c>
      <c r="BY419">
        <v>0</v>
      </c>
      <c r="BZ419">
        <v>0</v>
      </c>
      <c r="CA419">
        <v>0</v>
      </c>
      <c r="CB419">
        <v>0</v>
      </c>
      <c r="CC419">
        <v>0</v>
      </c>
      <c r="CD419">
        <v>0</v>
      </c>
      <c r="CE419">
        <v>0</v>
      </c>
    </row>
    <row r="420" spans="1:83" x14ac:dyDescent="0.35">
      <c r="A420" s="9" t="str">
        <f t="shared" si="6"/>
        <v>2277.151.12</v>
      </c>
      <c r="B420" s="52" t="e">
        <f>+IF(MATCH(A420,List!H$10:H$145,0),"Targeted")</f>
        <v>#N/A</v>
      </c>
      <c r="C420" s="65"/>
      <c r="D420" s="151"/>
      <c r="E420" s="16" t="s">
        <v>1071</v>
      </c>
      <c r="F420" s="16" t="s">
        <v>1072</v>
      </c>
      <c r="G420" s="16" t="s">
        <v>1073</v>
      </c>
      <c r="H420" s="16" t="s">
        <v>1074</v>
      </c>
      <c r="I420" s="16" t="s">
        <v>1082</v>
      </c>
      <c r="J420" s="16" t="s">
        <v>1083</v>
      </c>
      <c r="K420" s="17" t="s">
        <v>52</v>
      </c>
      <c r="L420" s="18" t="s">
        <v>1077</v>
      </c>
      <c r="M420" s="195" t="s">
        <v>1078</v>
      </c>
      <c r="N420" s="16" t="s">
        <v>1079</v>
      </c>
      <c r="O420" s="17" t="s">
        <v>304</v>
      </c>
      <c r="P420" s="17" t="s">
        <v>305</v>
      </c>
      <c r="Q420" s="17" t="s">
        <v>306</v>
      </c>
      <c r="R420">
        <v>0</v>
      </c>
      <c r="S420">
        <v>0</v>
      </c>
      <c r="T420">
        <v>0</v>
      </c>
      <c r="U420">
        <v>0</v>
      </c>
      <c r="V420">
        <v>0</v>
      </c>
      <c r="W420">
        <v>0</v>
      </c>
      <c r="X420">
        <v>0</v>
      </c>
      <c r="Y420">
        <v>0</v>
      </c>
      <c r="Z420">
        <v>0</v>
      </c>
      <c r="AA420">
        <v>0</v>
      </c>
      <c r="AB420">
        <v>0</v>
      </c>
      <c r="AC420">
        <v>0</v>
      </c>
      <c r="AD420">
        <v>0</v>
      </c>
      <c r="AE420">
        <v>0</v>
      </c>
      <c r="AF420">
        <v>0</v>
      </c>
      <c r="AG420" s="19">
        <v>0</v>
      </c>
      <c r="AH420">
        <v>0</v>
      </c>
      <c r="AI420">
        <v>0</v>
      </c>
      <c r="AJ420">
        <v>0</v>
      </c>
      <c r="AK420">
        <v>0</v>
      </c>
      <c r="AL420">
        <v>0</v>
      </c>
      <c r="AM420">
        <v>0</v>
      </c>
      <c r="AN420">
        <v>0</v>
      </c>
      <c r="AO420">
        <v>0</v>
      </c>
      <c r="AP420">
        <v>0</v>
      </c>
      <c r="AQ420">
        <v>0</v>
      </c>
      <c r="AR420">
        <v>0</v>
      </c>
      <c r="AS420">
        <v>0</v>
      </c>
      <c r="AT420">
        <v>0</v>
      </c>
      <c r="AU420">
        <v>0</v>
      </c>
      <c r="AV420">
        <v>0</v>
      </c>
      <c r="AW420">
        <v>0</v>
      </c>
      <c r="AX420">
        <v>0</v>
      </c>
      <c r="AY420">
        <v>14304</v>
      </c>
      <c r="AZ420">
        <v>74000</v>
      </c>
      <c r="BA420">
        <v>0</v>
      </c>
      <c r="BB420">
        <v>0</v>
      </c>
      <c r="BC420">
        <v>0</v>
      </c>
      <c r="BD420">
        <v>0</v>
      </c>
      <c r="BE420">
        <v>0</v>
      </c>
      <c r="BF420">
        <v>0</v>
      </c>
      <c r="BG420">
        <v>0</v>
      </c>
      <c r="BH420">
        <v>0</v>
      </c>
      <c r="BI420">
        <v>0</v>
      </c>
      <c r="BJ420">
        <v>0</v>
      </c>
      <c r="BK420">
        <v>0</v>
      </c>
      <c r="BL420">
        <v>0</v>
      </c>
      <c r="BM420">
        <v>0</v>
      </c>
      <c r="BN420">
        <v>0</v>
      </c>
      <c r="BO420">
        <v>0</v>
      </c>
      <c r="BP420">
        <v>0</v>
      </c>
      <c r="BQ420">
        <v>0</v>
      </c>
      <c r="BR420">
        <v>0</v>
      </c>
      <c r="BS420">
        <v>0</v>
      </c>
      <c r="BT420">
        <v>0</v>
      </c>
      <c r="BU420">
        <v>0</v>
      </c>
      <c r="BV420">
        <v>0</v>
      </c>
      <c r="BW420">
        <v>0</v>
      </c>
      <c r="BX420" s="10">
        <v>0</v>
      </c>
      <c r="BY420">
        <v>0</v>
      </c>
      <c r="BZ420">
        <v>0</v>
      </c>
      <c r="CA420">
        <v>0</v>
      </c>
      <c r="CB420">
        <v>0</v>
      </c>
      <c r="CC420">
        <v>0</v>
      </c>
      <c r="CD420">
        <v>0</v>
      </c>
      <c r="CE420">
        <v>0</v>
      </c>
    </row>
    <row r="421" spans="1:83" x14ac:dyDescent="0.35">
      <c r="A421" s="9" t="str">
        <f t="shared" si="6"/>
        <v>2278.151.12</v>
      </c>
      <c r="B421" s="52" t="e">
        <f>+IF(MATCH(A421,List!H$10:H$145,0),"Targeted")</f>
        <v>#N/A</v>
      </c>
      <c r="C421" s="65"/>
      <c r="D421" s="151" t="s">
        <v>7700</v>
      </c>
      <c r="E421" s="16" t="s">
        <v>1071</v>
      </c>
      <c r="F421" s="16" t="s">
        <v>1072</v>
      </c>
      <c r="G421" s="16" t="s">
        <v>1073</v>
      </c>
      <c r="H421" s="16" t="s">
        <v>1074</v>
      </c>
      <c r="I421" s="16" t="s">
        <v>1084</v>
      </c>
      <c r="J421" s="16" t="s">
        <v>1085</v>
      </c>
      <c r="K421" s="17" t="s">
        <v>52</v>
      </c>
      <c r="L421" s="18" t="s">
        <v>1077</v>
      </c>
      <c r="M421" s="195" t="s">
        <v>1078</v>
      </c>
      <c r="N421" s="16" t="s">
        <v>1079</v>
      </c>
      <c r="O421" s="17" t="s">
        <v>346</v>
      </c>
      <c r="P421" s="17" t="s">
        <v>305</v>
      </c>
      <c r="Q421" s="17" t="s">
        <v>306</v>
      </c>
      <c r="R421">
        <v>0</v>
      </c>
      <c r="S421">
        <v>0</v>
      </c>
      <c r="T421">
        <v>0</v>
      </c>
      <c r="U421">
        <v>0</v>
      </c>
      <c r="V421">
        <v>0</v>
      </c>
      <c r="W421">
        <v>0</v>
      </c>
      <c r="X421">
        <v>0</v>
      </c>
      <c r="Y421">
        <v>0</v>
      </c>
      <c r="Z421">
        <v>0</v>
      </c>
      <c r="AA421">
        <v>0</v>
      </c>
      <c r="AB421">
        <v>0</v>
      </c>
      <c r="AC421">
        <v>0</v>
      </c>
      <c r="AD421">
        <v>0</v>
      </c>
      <c r="AE421">
        <v>0</v>
      </c>
      <c r="AF421">
        <v>0</v>
      </c>
      <c r="AG421" s="19">
        <v>0</v>
      </c>
      <c r="AH421">
        <v>0</v>
      </c>
      <c r="AI421">
        <v>0</v>
      </c>
      <c r="AJ421">
        <v>0</v>
      </c>
      <c r="AK421">
        <v>0</v>
      </c>
      <c r="AL421">
        <v>0</v>
      </c>
      <c r="AM421">
        <v>0</v>
      </c>
      <c r="AN421">
        <v>0</v>
      </c>
      <c r="AO421">
        <v>0</v>
      </c>
      <c r="AP421">
        <v>0</v>
      </c>
      <c r="AQ421">
        <v>0</v>
      </c>
      <c r="AR421">
        <v>0</v>
      </c>
      <c r="AS421">
        <v>0</v>
      </c>
      <c r="AT421">
        <v>0</v>
      </c>
      <c r="AU421">
        <v>810038</v>
      </c>
      <c r="AV421">
        <v>813177</v>
      </c>
      <c r="AW421">
        <v>1206674</v>
      </c>
      <c r="AX421">
        <v>1121977</v>
      </c>
      <c r="AY421">
        <v>1348897</v>
      </c>
      <c r="AZ421">
        <v>1066000</v>
      </c>
      <c r="BA421">
        <v>798000</v>
      </c>
      <c r="BB421">
        <v>760000</v>
      </c>
      <c r="BC421">
        <v>778000</v>
      </c>
      <c r="BD421">
        <v>926000</v>
      </c>
      <c r="BE421">
        <v>946000</v>
      </c>
      <c r="BF421">
        <v>960000</v>
      </c>
      <c r="BG421">
        <v>922000</v>
      </c>
      <c r="BH421">
        <v>1094000</v>
      </c>
      <c r="BI421">
        <v>1811000</v>
      </c>
      <c r="BJ421">
        <v>1540000</v>
      </c>
      <c r="BK421">
        <v>1375000</v>
      </c>
      <c r="BL421">
        <v>2678000</v>
      </c>
      <c r="BM421">
        <v>1340000</v>
      </c>
      <c r="BN421">
        <v>2141000</v>
      </c>
      <c r="BO421">
        <v>1640000</v>
      </c>
      <c r="BP421">
        <v>1546000</v>
      </c>
      <c r="BQ421">
        <v>1646000</v>
      </c>
      <c r="BR421">
        <v>1927000</v>
      </c>
      <c r="BS421">
        <v>1286000</v>
      </c>
      <c r="BT421">
        <v>1402000</v>
      </c>
      <c r="BU421">
        <v>1695000</v>
      </c>
      <c r="BV421">
        <v>1519000</v>
      </c>
      <c r="BW421">
        <v>1741000</v>
      </c>
      <c r="BX421">
        <v>1620000</v>
      </c>
      <c r="BY421">
        <v>1914000</v>
      </c>
      <c r="BZ421">
        <v>1448000</v>
      </c>
      <c r="CA421">
        <v>1226000</v>
      </c>
      <c r="CB421">
        <v>1488000</v>
      </c>
      <c r="CC421">
        <v>1524000</v>
      </c>
      <c r="CD421">
        <v>1638000</v>
      </c>
      <c r="CE421">
        <v>1653000</v>
      </c>
    </row>
    <row r="422" spans="1:83" x14ac:dyDescent="0.35">
      <c r="A422" s="9" t="str">
        <f t="shared" si="6"/>
        <v>2278.151.12</v>
      </c>
      <c r="B422" s="52" t="e">
        <f>+IF(MATCH(A422,List!H$10:H$145,0),"Targeted")</f>
        <v>#N/A</v>
      </c>
      <c r="C422" s="65"/>
      <c r="D422" s="151"/>
      <c r="E422" s="16" t="s">
        <v>1071</v>
      </c>
      <c r="F422" s="16" t="s">
        <v>1072</v>
      </c>
      <c r="G422" s="16" t="s">
        <v>1073</v>
      </c>
      <c r="H422" s="16" t="s">
        <v>1074</v>
      </c>
      <c r="I422" s="16" t="s">
        <v>1084</v>
      </c>
      <c r="J422" s="16" t="s">
        <v>1085</v>
      </c>
      <c r="K422" s="17" t="s">
        <v>52</v>
      </c>
      <c r="L422" s="18" t="s">
        <v>1077</v>
      </c>
      <c r="M422" s="195" t="s">
        <v>1078</v>
      </c>
      <c r="N422" s="16" t="s">
        <v>1079</v>
      </c>
      <c r="O422" s="17" t="s">
        <v>304</v>
      </c>
      <c r="P422" s="17" t="s">
        <v>305</v>
      </c>
      <c r="Q422" s="17" t="s">
        <v>306</v>
      </c>
      <c r="R422">
        <v>0</v>
      </c>
      <c r="S422">
        <v>0</v>
      </c>
      <c r="T422">
        <v>0</v>
      </c>
      <c r="U422">
        <v>0</v>
      </c>
      <c r="V422">
        <v>0</v>
      </c>
      <c r="W422">
        <v>0</v>
      </c>
      <c r="X422">
        <v>0</v>
      </c>
      <c r="Y422">
        <v>0</v>
      </c>
      <c r="Z422">
        <v>0</v>
      </c>
      <c r="AA422">
        <v>0</v>
      </c>
      <c r="AB422">
        <v>0</v>
      </c>
      <c r="AC422">
        <v>0</v>
      </c>
      <c r="AD422">
        <v>0</v>
      </c>
      <c r="AE422">
        <v>0</v>
      </c>
      <c r="AF422">
        <v>0</v>
      </c>
      <c r="AG422" s="19">
        <v>0</v>
      </c>
      <c r="AH422">
        <v>0</v>
      </c>
      <c r="AI422">
        <v>0</v>
      </c>
      <c r="AJ422">
        <v>0</v>
      </c>
      <c r="AK422">
        <v>0</v>
      </c>
      <c r="AL422">
        <v>0</v>
      </c>
      <c r="AM422">
        <v>0</v>
      </c>
      <c r="AN422">
        <v>0</v>
      </c>
      <c r="AO422">
        <v>0</v>
      </c>
      <c r="AP422">
        <v>0</v>
      </c>
      <c r="AQ422">
        <v>0</v>
      </c>
      <c r="AR422">
        <v>0</v>
      </c>
      <c r="AS422">
        <v>0</v>
      </c>
      <c r="AT422">
        <v>0</v>
      </c>
      <c r="AU422">
        <v>0</v>
      </c>
      <c r="AV422">
        <v>0</v>
      </c>
      <c r="AW422">
        <v>0</v>
      </c>
      <c r="AX422">
        <v>0</v>
      </c>
      <c r="AY422">
        <v>0</v>
      </c>
      <c r="AZ422">
        <v>0</v>
      </c>
      <c r="BA422">
        <v>0</v>
      </c>
      <c r="BB422">
        <v>0</v>
      </c>
      <c r="BC422">
        <v>0</v>
      </c>
      <c r="BD422">
        <v>0</v>
      </c>
      <c r="BE422">
        <v>0</v>
      </c>
      <c r="BF422">
        <v>-13000</v>
      </c>
      <c r="BG422">
        <v>0</v>
      </c>
      <c r="BH422">
        <v>-31000</v>
      </c>
      <c r="BI422">
        <v>-276000</v>
      </c>
      <c r="BJ422">
        <v>-201000</v>
      </c>
      <c r="BK422">
        <v>-81000</v>
      </c>
      <c r="BL422">
        <v>-128000</v>
      </c>
      <c r="BM422">
        <v>-80000</v>
      </c>
      <c r="BN422">
        <v>-128000</v>
      </c>
      <c r="BO422">
        <v>-1000</v>
      </c>
      <c r="BP422">
        <v>0</v>
      </c>
      <c r="BQ422">
        <v>-35000</v>
      </c>
      <c r="BR422">
        <v>-218000</v>
      </c>
      <c r="BS422">
        <v>0</v>
      </c>
      <c r="BT422">
        <v>0</v>
      </c>
      <c r="BU422">
        <v>0</v>
      </c>
      <c r="BV422">
        <v>0</v>
      </c>
      <c r="BW422">
        <v>0</v>
      </c>
      <c r="BX422" s="10">
        <v>0</v>
      </c>
      <c r="BY422">
        <v>0</v>
      </c>
      <c r="BZ422">
        <v>152000</v>
      </c>
      <c r="CA422">
        <v>192000</v>
      </c>
      <c r="CB422">
        <v>160000</v>
      </c>
      <c r="CC422">
        <v>160000</v>
      </c>
      <c r="CD422">
        <v>112000</v>
      </c>
      <c r="CE422">
        <v>24000</v>
      </c>
    </row>
    <row r="423" spans="1:83" x14ac:dyDescent="0.35">
      <c r="A423" s="9" t="str">
        <f t="shared" si="6"/>
        <v>2279.151.12</v>
      </c>
      <c r="B423" s="52" t="e">
        <f>+IF(MATCH(A423,List!H$10:H$145,0),"Targeted")</f>
        <v>#N/A</v>
      </c>
      <c r="C423" s="65"/>
      <c r="D423" s="151" t="s">
        <v>7700</v>
      </c>
      <c r="E423" s="16" t="s">
        <v>1071</v>
      </c>
      <c r="F423" s="16" t="s">
        <v>1072</v>
      </c>
      <c r="G423" s="16" t="s">
        <v>1073</v>
      </c>
      <c r="H423" s="16" t="s">
        <v>1074</v>
      </c>
      <c r="I423" s="16" t="s">
        <v>1086</v>
      </c>
      <c r="J423" s="16" t="s">
        <v>1087</v>
      </c>
      <c r="K423" s="17" t="s">
        <v>52</v>
      </c>
      <c r="L423" s="18" t="s">
        <v>1077</v>
      </c>
      <c r="M423" s="195" t="s">
        <v>1078</v>
      </c>
      <c r="N423" s="16" t="s">
        <v>1079</v>
      </c>
      <c r="O423" s="17" t="s">
        <v>346</v>
      </c>
      <c r="P423" s="17" t="s">
        <v>305</v>
      </c>
      <c r="Q423" s="17" t="s">
        <v>306</v>
      </c>
      <c r="R423">
        <v>0</v>
      </c>
      <c r="S423">
        <v>0</v>
      </c>
      <c r="T423">
        <v>0</v>
      </c>
      <c r="U423">
        <v>0</v>
      </c>
      <c r="V423">
        <v>0</v>
      </c>
      <c r="W423">
        <v>0</v>
      </c>
      <c r="X423">
        <v>0</v>
      </c>
      <c r="Y423">
        <v>0</v>
      </c>
      <c r="Z423">
        <v>0</v>
      </c>
      <c r="AA423">
        <v>0</v>
      </c>
      <c r="AB423">
        <v>0</v>
      </c>
      <c r="AC423">
        <v>0</v>
      </c>
      <c r="AD423">
        <v>0</v>
      </c>
      <c r="AE423">
        <v>0</v>
      </c>
      <c r="AF423">
        <v>0</v>
      </c>
      <c r="AG423" s="19">
        <v>0</v>
      </c>
      <c r="AH423">
        <v>0</v>
      </c>
      <c r="AI423">
        <v>0</v>
      </c>
      <c r="AJ423">
        <v>0</v>
      </c>
      <c r="AK423">
        <v>0</v>
      </c>
      <c r="AL423">
        <v>0</v>
      </c>
      <c r="AM423">
        <v>0</v>
      </c>
      <c r="AN423">
        <v>0</v>
      </c>
      <c r="AO423">
        <v>0</v>
      </c>
      <c r="AP423">
        <v>0</v>
      </c>
      <c r="AQ423">
        <v>0</v>
      </c>
      <c r="AR423">
        <v>0</v>
      </c>
      <c r="AS423">
        <v>0</v>
      </c>
      <c r="AT423">
        <v>0</v>
      </c>
      <c r="AU423">
        <v>0</v>
      </c>
      <c r="AV423">
        <v>0</v>
      </c>
      <c r="AW423">
        <v>0</v>
      </c>
      <c r="AX423">
        <v>36807</v>
      </c>
      <c r="AY423">
        <v>0</v>
      </c>
      <c r="AZ423">
        <v>0</v>
      </c>
      <c r="BA423">
        <v>0</v>
      </c>
      <c r="BB423">
        <v>0</v>
      </c>
      <c r="BC423">
        <v>0</v>
      </c>
      <c r="BD423">
        <v>0</v>
      </c>
      <c r="BE423">
        <v>0</v>
      </c>
      <c r="BF423">
        <v>0</v>
      </c>
      <c r="BG423">
        <v>0</v>
      </c>
      <c r="BH423">
        <v>0</v>
      </c>
      <c r="BI423">
        <v>0</v>
      </c>
      <c r="BJ423">
        <v>0</v>
      </c>
      <c r="BK423">
        <v>0</v>
      </c>
      <c r="BL423">
        <v>0</v>
      </c>
      <c r="BM423">
        <v>0</v>
      </c>
      <c r="BN423">
        <v>0</v>
      </c>
      <c r="BO423">
        <v>0</v>
      </c>
      <c r="BP423">
        <v>0</v>
      </c>
      <c r="BQ423">
        <v>0</v>
      </c>
      <c r="BR423">
        <v>0</v>
      </c>
      <c r="BS423">
        <v>0</v>
      </c>
      <c r="BT423">
        <v>0</v>
      </c>
      <c r="BU423">
        <v>0</v>
      </c>
      <c r="BV423">
        <v>0</v>
      </c>
      <c r="BW423">
        <v>0</v>
      </c>
      <c r="BX423">
        <v>0</v>
      </c>
      <c r="BY423">
        <v>0</v>
      </c>
      <c r="BZ423">
        <v>0</v>
      </c>
      <c r="CA423">
        <v>0</v>
      </c>
      <c r="CB423">
        <v>0</v>
      </c>
      <c r="CC423">
        <v>0</v>
      </c>
      <c r="CD423">
        <v>0</v>
      </c>
      <c r="CE423">
        <v>0</v>
      </c>
    </row>
    <row r="424" spans="1:83" x14ac:dyDescent="0.35">
      <c r="A424" s="9" t="str">
        <f t="shared" si="6"/>
        <v>2903.151.12</v>
      </c>
      <c r="B424" s="52" t="e">
        <f>+IF(MATCH(A424,List!H$10:H$145,0),"Targeted")</f>
        <v>#N/A</v>
      </c>
      <c r="C424" s="65"/>
      <c r="D424" s="151" t="s">
        <v>7700</v>
      </c>
      <c r="E424" s="16" t="s">
        <v>1071</v>
      </c>
      <c r="F424" s="16" t="s">
        <v>1072</v>
      </c>
      <c r="G424" s="16" t="s">
        <v>1073</v>
      </c>
      <c r="H424" s="16" t="s">
        <v>1074</v>
      </c>
      <c r="I424" s="16" t="s">
        <v>1088</v>
      </c>
      <c r="J424" s="16" t="s">
        <v>1089</v>
      </c>
      <c r="K424" s="17" t="s">
        <v>52</v>
      </c>
      <c r="L424" s="18" t="s">
        <v>1077</v>
      </c>
      <c r="M424" s="195" t="s">
        <v>1078</v>
      </c>
      <c r="N424" s="16" t="s">
        <v>1079</v>
      </c>
      <c r="O424" s="17" t="s">
        <v>346</v>
      </c>
      <c r="P424" s="17" t="s">
        <v>305</v>
      </c>
      <c r="Q424" s="17" t="s">
        <v>306</v>
      </c>
      <c r="R424">
        <v>0</v>
      </c>
      <c r="S424">
        <v>0</v>
      </c>
      <c r="T424">
        <v>0</v>
      </c>
      <c r="U424">
        <v>0</v>
      </c>
      <c r="V424">
        <v>0</v>
      </c>
      <c r="W424">
        <v>0</v>
      </c>
      <c r="X424">
        <v>0</v>
      </c>
      <c r="Y424">
        <v>0</v>
      </c>
      <c r="Z424">
        <v>0</v>
      </c>
      <c r="AA424">
        <v>0</v>
      </c>
      <c r="AB424">
        <v>0</v>
      </c>
      <c r="AC424">
        <v>0</v>
      </c>
      <c r="AD424">
        <v>0</v>
      </c>
      <c r="AE424">
        <v>0</v>
      </c>
      <c r="AF424">
        <v>0</v>
      </c>
      <c r="AG424" s="19">
        <v>0</v>
      </c>
      <c r="AH424">
        <v>0</v>
      </c>
      <c r="AI424">
        <v>0</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v>0</v>
      </c>
      <c r="BD424">
        <v>0</v>
      </c>
      <c r="BE424">
        <v>0</v>
      </c>
      <c r="BF424">
        <v>0</v>
      </c>
      <c r="BG424">
        <v>0</v>
      </c>
      <c r="BH424">
        <v>0</v>
      </c>
      <c r="BI424">
        <v>50000</v>
      </c>
      <c r="BJ424">
        <v>87000</v>
      </c>
      <c r="BK424">
        <v>98000</v>
      </c>
      <c r="BL424">
        <v>98000</v>
      </c>
      <c r="BM424">
        <v>99000</v>
      </c>
      <c r="BN424">
        <v>43000</v>
      </c>
      <c r="BO424">
        <v>141000</v>
      </c>
      <c r="BP424">
        <v>289000</v>
      </c>
      <c r="BQ424">
        <v>181000</v>
      </c>
      <c r="BR424">
        <v>-9000</v>
      </c>
      <c r="BS424">
        <v>51000</v>
      </c>
      <c r="BT424">
        <v>67000</v>
      </c>
      <c r="BU424">
        <v>34000</v>
      </c>
      <c r="BV424">
        <v>169000</v>
      </c>
      <c r="BW424">
        <v>169000</v>
      </c>
      <c r="BX424">
        <v>128000</v>
      </c>
      <c r="BY424">
        <v>201000</v>
      </c>
      <c r="BZ424">
        <v>271000</v>
      </c>
      <c r="CA424">
        <v>276000</v>
      </c>
      <c r="CB424">
        <v>193000</v>
      </c>
      <c r="CC424">
        <v>360000</v>
      </c>
      <c r="CD424">
        <v>264000</v>
      </c>
      <c r="CE424">
        <v>256000</v>
      </c>
    </row>
    <row r="425" spans="1:83" x14ac:dyDescent="0.35">
      <c r="A425" s="9" t="str">
        <f t="shared" si="6"/>
        <v>2903.151.12</v>
      </c>
      <c r="B425" s="52" t="e">
        <f>+IF(MATCH(A425,List!H$10:H$145,0),"Targeted")</f>
        <v>#N/A</v>
      </c>
      <c r="C425" s="65"/>
      <c r="D425" s="151"/>
      <c r="E425" s="16" t="s">
        <v>1071</v>
      </c>
      <c r="F425" s="16" t="s">
        <v>1072</v>
      </c>
      <c r="G425" s="16" t="s">
        <v>1073</v>
      </c>
      <c r="H425" s="16" t="s">
        <v>1074</v>
      </c>
      <c r="I425" s="16" t="s">
        <v>1088</v>
      </c>
      <c r="J425" s="16" t="s">
        <v>1089</v>
      </c>
      <c r="K425" s="17" t="s">
        <v>52</v>
      </c>
      <c r="L425" s="18" t="s">
        <v>1077</v>
      </c>
      <c r="M425" s="195" t="s">
        <v>1078</v>
      </c>
      <c r="N425" s="16" t="s">
        <v>1079</v>
      </c>
      <c r="O425" s="17" t="s">
        <v>304</v>
      </c>
      <c r="P425" s="17" t="s">
        <v>305</v>
      </c>
      <c r="Q425" s="17" t="s">
        <v>306</v>
      </c>
      <c r="R425">
        <v>0</v>
      </c>
      <c r="S425">
        <v>0</v>
      </c>
      <c r="T425">
        <v>0</v>
      </c>
      <c r="U425">
        <v>0</v>
      </c>
      <c r="V425">
        <v>0</v>
      </c>
      <c r="W425">
        <v>0</v>
      </c>
      <c r="X425">
        <v>0</v>
      </c>
      <c r="Y425">
        <v>0</v>
      </c>
      <c r="Z425">
        <v>0</v>
      </c>
      <c r="AA425">
        <v>0</v>
      </c>
      <c r="AB425">
        <v>0</v>
      </c>
      <c r="AC425">
        <v>0</v>
      </c>
      <c r="AD425">
        <v>0</v>
      </c>
      <c r="AE425">
        <v>0</v>
      </c>
      <c r="AF425">
        <v>0</v>
      </c>
      <c r="AG425" s="19">
        <v>0</v>
      </c>
      <c r="AH425">
        <v>0</v>
      </c>
      <c r="AI425">
        <v>0</v>
      </c>
      <c r="AJ425">
        <v>0</v>
      </c>
      <c r="AK425">
        <v>0</v>
      </c>
      <c r="AL425">
        <v>0</v>
      </c>
      <c r="AM425">
        <v>0</v>
      </c>
      <c r="AN425">
        <v>0</v>
      </c>
      <c r="AO425">
        <v>0</v>
      </c>
      <c r="AP425">
        <v>0</v>
      </c>
      <c r="AQ425">
        <v>0</v>
      </c>
      <c r="AR425">
        <v>0</v>
      </c>
      <c r="AS425">
        <v>0</v>
      </c>
      <c r="AT425">
        <v>0</v>
      </c>
      <c r="AU425">
        <v>0</v>
      </c>
      <c r="AV425">
        <v>0</v>
      </c>
      <c r="AW425">
        <v>0</v>
      </c>
      <c r="AX425">
        <v>0</v>
      </c>
      <c r="AY425">
        <v>0</v>
      </c>
      <c r="AZ425">
        <v>0</v>
      </c>
      <c r="BA425">
        <v>0</v>
      </c>
      <c r="BB425">
        <v>0</v>
      </c>
      <c r="BC425">
        <v>0</v>
      </c>
      <c r="BD425">
        <v>0</v>
      </c>
      <c r="BE425">
        <v>0</v>
      </c>
      <c r="BF425">
        <v>0</v>
      </c>
      <c r="BG425">
        <v>0</v>
      </c>
      <c r="BH425">
        <v>0</v>
      </c>
      <c r="BI425">
        <v>100000</v>
      </c>
      <c r="BJ425">
        <v>1000</v>
      </c>
      <c r="BK425">
        <v>0</v>
      </c>
      <c r="BL425">
        <v>0</v>
      </c>
      <c r="BM425">
        <v>-10000</v>
      </c>
      <c r="BN425">
        <v>84000</v>
      </c>
      <c r="BO425">
        <v>0</v>
      </c>
      <c r="BP425">
        <v>0</v>
      </c>
      <c r="BQ425">
        <v>0</v>
      </c>
      <c r="BR425">
        <v>0</v>
      </c>
      <c r="BS425">
        <v>0</v>
      </c>
      <c r="BT425">
        <v>0</v>
      </c>
      <c r="BU425">
        <v>0</v>
      </c>
      <c r="BV425">
        <v>0</v>
      </c>
      <c r="BW425">
        <v>0</v>
      </c>
      <c r="BX425" s="10">
        <v>0</v>
      </c>
      <c r="BY425">
        <v>0</v>
      </c>
      <c r="BZ425">
        <v>0</v>
      </c>
      <c r="CA425">
        <v>0</v>
      </c>
      <c r="CB425">
        <v>0</v>
      </c>
      <c r="CC425">
        <v>0</v>
      </c>
      <c r="CD425">
        <v>0</v>
      </c>
      <c r="CE425">
        <v>0</v>
      </c>
    </row>
    <row r="426" spans="1:83" x14ac:dyDescent="0.35">
      <c r="A426" s="9" t="str">
        <f t="shared" si="6"/>
        <v>3200.151.12</v>
      </c>
      <c r="B426" s="52" t="e">
        <f>+IF(MATCH(A426,List!H$10:H$145,0),"Targeted")</f>
        <v>#N/A</v>
      </c>
      <c r="C426" s="65"/>
      <c r="D426" s="151" t="s">
        <v>7700</v>
      </c>
      <c r="E426" s="16" t="s">
        <v>1071</v>
      </c>
      <c r="F426" s="16" t="s">
        <v>1072</v>
      </c>
      <c r="G426" s="16" t="s">
        <v>1073</v>
      </c>
      <c r="H426" s="16" t="s">
        <v>1074</v>
      </c>
      <c r="I426" s="16" t="s">
        <v>1090</v>
      </c>
      <c r="J426" s="16" t="s">
        <v>1091</v>
      </c>
      <c r="K426" s="17" t="s">
        <v>52</v>
      </c>
      <c r="L426" s="18" t="s">
        <v>1077</v>
      </c>
      <c r="M426" s="195" t="s">
        <v>1078</v>
      </c>
      <c r="N426" s="16" t="s">
        <v>1079</v>
      </c>
      <c r="O426" s="17" t="s">
        <v>346</v>
      </c>
      <c r="P426" s="17" t="s">
        <v>305</v>
      </c>
      <c r="Q426" s="17" t="s">
        <v>306</v>
      </c>
      <c r="R426">
        <v>0</v>
      </c>
      <c r="S426">
        <v>0</v>
      </c>
      <c r="T426">
        <v>0</v>
      </c>
      <c r="U426">
        <v>0</v>
      </c>
      <c r="V426">
        <v>0</v>
      </c>
      <c r="W426">
        <v>0</v>
      </c>
      <c r="X426">
        <v>0</v>
      </c>
      <c r="Y426">
        <v>0</v>
      </c>
      <c r="Z426">
        <v>0</v>
      </c>
      <c r="AA426">
        <v>0</v>
      </c>
      <c r="AB426">
        <v>0</v>
      </c>
      <c r="AC426">
        <v>0</v>
      </c>
      <c r="AD426">
        <v>0</v>
      </c>
      <c r="AE426">
        <v>0</v>
      </c>
      <c r="AF426">
        <v>1830</v>
      </c>
      <c r="AG426" s="19">
        <v>-2828</v>
      </c>
      <c r="AH426">
        <v>5592</v>
      </c>
      <c r="AI426">
        <v>3611</v>
      </c>
      <c r="AJ426">
        <v>-2643</v>
      </c>
      <c r="AK426">
        <v>-2089</v>
      </c>
      <c r="AL426">
        <v>-5559</v>
      </c>
      <c r="AM426">
        <v>0</v>
      </c>
      <c r="AN426">
        <v>0</v>
      </c>
      <c r="AO426">
        <v>0</v>
      </c>
      <c r="AP426">
        <v>0</v>
      </c>
      <c r="AQ426">
        <v>0</v>
      </c>
      <c r="AR426">
        <v>0</v>
      </c>
      <c r="AS426">
        <v>0</v>
      </c>
      <c r="AT426">
        <v>0</v>
      </c>
      <c r="AU426">
        <v>0</v>
      </c>
      <c r="AV426">
        <v>0</v>
      </c>
      <c r="AW426">
        <v>0</v>
      </c>
      <c r="AX426">
        <v>0</v>
      </c>
      <c r="AY426">
        <v>0</v>
      </c>
      <c r="AZ426">
        <v>0</v>
      </c>
      <c r="BA426">
        <v>0</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0</v>
      </c>
      <c r="BX426">
        <v>0</v>
      </c>
      <c r="BY426">
        <v>0</v>
      </c>
      <c r="BZ426">
        <v>0</v>
      </c>
      <c r="CA426">
        <v>0</v>
      </c>
      <c r="CB426">
        <v>0</v>
      </c>
      <c r="CC426">
        <v>0</v>
      </c>
      <c r="CD426">
        <v>0</v>
      </c>
      <c r="CE426">
        <v>0</v>
      </c>
    </row>
    <row r="427" spans="1:83" x14ac:dyDescent="0.35">
      <c r="A427" s="9" t="str">
        <f t="shared" si="6"/>
        <v>2089.151.21</v>
      </c>
      <c r="B427" s="52" t="e">
        <f>+IF(MATCH(A427,List!H$10:H$145,0),"Targeted")</f>
        <v>#N/A</v>
      </c>
      <c r="C427" s="65"/>
      <c r="D427" s="151" t="s">
        <v>7700</v>
      </c>
      <c r="E427" s="16" t="s">
        <v>296</v>
      </c>
      <c r="F427" s="16" t="s">
        <v>297</v>
      </c>
      <c r="G427" s="16" t="s">
        <v>52</v>
      </c>
      <c r="H427" s="16" t="s">
        <v>1092</v>
      </c>
      <c r="I427" s="16" t="s">
        <v>1093</v>
      </c>
      <c r="J427" s="16" t="s">
        <v>1094</v>
      </c>
      <c r="K427" s="17" t="s">
        <v>309</v>
      </c>
      <c r="L427" s="18" t="s">
        <v>1077</v>
      </c>
      <c r="M427" s="195" t="s">
        <v>1078</v>
      </c>
      <c r="N427" s="16" t="s">
        <v>1079</v>
      </c>
      <c r="O427" s="17" t="s">
        <v>346</v>
      </c>
      <c r="P427" s="17" t="s">
        <v>305</v>
      </c>
      <c r="Q427" s="17" t="s">
        <v>306</v>
      </c>
      <c r="R427">
        <v>0</v>
      </c>
      <c r="S427">
        <v>0</v>
      </c>
      <c r="T427">
        <v>0</v>
      </c>
      <c r="U427">
        <v>0</v>
      </c>
      <c r="V427">
        <v>0</v>
      </c>
      <c r="W427">
        <v>0</v>
      </c>
      <c r="X427">
        <v>0</v>
      </c>
      <c r="Y427">
        <v>0</v>
      </c>
      <c r="Z427">
        <v>0</v>
      </c>
      <c r="AA427">
        <v>0</v>
      </c>
      <c r="AB427">
        <v>0</v>
      </c>
      <c r="AC427">
        <v>0</v>
      </c>
      <c r="AD427">
        <v>0</v>
      </c>
      <c r="AE427">
        <v>0</v>
      </c>
      <c r="AF427">
        <v>0</v>
      </c>
      <c r="AG427" s="19">
        <v>0</v>
      </c>
      <c r="AH427">
        <v>0</v>
      </c>
      <c r="AI427">
        <v>0</v>
      </c>
      <c r="AJ427">
        <v>0</v>
      </c>
      <c r="AK427">
        <v>0</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135000</v>
      </c>
      <c r="BJ427">
        <v>4000</v>
      </c>
      <c r="BK427">
        <v>1000</v>
      </c>
      <c r="BL427">
        <v>0</v>
      </c>
      <c r="BM427">
        <v>0</v>
      </c>
      <c r="BN427">
        <v>0</v>
      </c>
      <c r="BO427">
        <v>0</v>
      </c>
      <c r="BP427">
        <v>8000</v>
      </c>
      <c r="BQ427">
        <v>15000</v>
      </c>
      <c r="BR427">
        <v>0</v>
      </c>
      <c r="BS427">
        <v>1000</v>
      </c>
      <c r="BT427">
        <v>0</v>
      </c>
      <c r="BU427">
        <v>0</v>
      </c>
      <c r="BV427">
        <v>0</v>
      </c>
      <c r="BW427">
        <v>0</v>
      </c>
      <c r="BX427">
        <v>6000</v>
      </c>
      <c r="BY427">
        <v>0</v>
      </c>
      <c r="BZ427">
        <v>0</v>
      </c>
      <c r="CA427">
        <v>0</v>
      </c>
      <c r="CB427">
        <v>0</v>
      </c>
      <c r="CC427">
        <v>0</v>
      </c>
      <c r="CD427">
        <v>0</v>
      </c>
      <c r="CE427">
        <v>0</v>
      </c>
    </row>
    <row r="428" spans="1:83" x14ac:dyDescent="0.35">
      <c r="A428" s="9" t="str">
        <f t="shared" si="6"/>
        <v>2089.151.21</v>
      </c>
      <c r="B428" s="52" t="e">
        <f>+IF(MATCH(A428,List!H$10:H$145,0),"Targeted")</f>
        <v>#N/A</v>
      </c>
      <c r="C428" s="65"/>
      <c r="D428" s="151"/>
      <c r="E428" s="16" t="s">
        <v>296</v>
      </c>
      <c r="F428" s="16" t="s">
        <v>297</v>
      </c>
      <c r="G428" s="16" t="s">
        <v>52</v>
      </c>
      <c r="H428" s="16" t="s">
        <v>1092</v>
      </c>
      <c r="I428" s="16" t="s">
        <v>1093</v>
      </c>
      <c r="J428" s="16" t="s">
        <v>1094</v>
      </c>
      <c r="K428" s="17" t="s">
        <v>309</v>
      </c>
      <c r="L428" s="18" t="s">
        <v>1077</v>
      </c>
      <c r="M428" s="195" t="s">
        <v>1078</v>
      </c>
      <c r="N428" s="16" t="s">
        <v>1079</v>
      </c>
      <c r="O428" s="17" t="s">
        <v>304</v>
      </c>
      <c r="P428" s="17" t="s">
        <v>305</v>
      </c>
      <c r="Q428" s="17" t="s">
        <v>306</v>
      </c>
      <c r="R428">
        <v>0</v>
      </c>
      <c r="S428">
        <v>0</v>
      </c>
      <c r="T428">
        <v>0</v>
      </c>
      <c r="U428">
        <v>0</v>
      </c>
      <c r="V428">
        <v>0</v>
      </c>
      <c r="W428">
        <v>0</v>
      </c>
      <c r="X428">
        <v>0</v>
      </c>
      <c r="Y428">
        <v>0</v>
      </c>
      <c r="Z428">
        <v>0</v>
      </c>
      <c r="AA428">
        <v>0</v>
      </c>
      <c r="AB428">
        <v>0</v>
      </c>
      <c r="AC428">
        <v>0</v>
      </c>
      <c r="AD428">
        <v>0</v>
      </c>
      <c r="AE428">
        <v>0</v>
      </c>
      <c r="AF428">
        <v>0</v>
      </c>
      <c r="AG428" s="19">
        <v>0</v>
      </c>
      <c r="AH428">
        <v>0</v>
      </c>
      <c r="AI428">
        <v>0</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1551000</v>
      </c>
      <c r="BI428">
        <v>0</v>
      </c>
      <c r="BJ428">
        <v>0</v>
      </c>
      <c r="BK428">
        <v>0</v>
      </c>
      <c r="BL428">
        <v>0</v>
      </c>
      <c r="BM428">
        <v>0</v>
      </c>
      <c r="BN428">
        <v>0</v>
      </c>
      <c r="BO428">
        <v>0</v>
      </c>
      <c r="BP428">
        <v>0</v>
      </c>
      <c r="BQ428">
        <v>0</v>
      </c>
      <c r="BR428">
        <v>0</v>
      </c>
      <c r="BS428">
        <v>0</v>
      </c>
      <c r="BT428">
        <v>0</v>
      </c>
      <c r="BU428">
        <v>0</v>
      </c>
      <c r="BV428">
        <v>0</v>
      </c>
      <c r="BW428">
        <v>0</v>
      </c>
      <c r="BX428" s="10">
        <v>0</v>
      </c>
      <c r="BY428">
        <v>0</v>
      </c>
      <c r="BZ428">
        <v>0</v>
      </c>
      <c r="CA428">
        <v>0</v>
      </c>
      <c r="CB428">
        <v>0</v>
      </c>
      <c r="CC428">
        <v>0</v>
      </c>
      <c r="CD428">
        <v>0</v>
      </c>
      <c r="CE428">
        <v>0</v>
      </c>
    </row>
    <row r="429" spans="1:83" x14ac:dyDescent="0.35">
      <c r="A429" s="9" t="str">
        <f t="shared" si="6"/>
        <v>2090.151.21</v>
      </c>
      <c r="B429" s="52" t="e">
        <f>+IF(MATCH(A429,List!H$10:H$145,0),"Targeted")</f>
        <v>#N/A</v>
      </c>
      <c r="C429" s="65"/>
      <c r="D429" s="151" t="s">
        <v>7700</v>
      </c>
      <c r="E429" s="16" t="s">
        <v>296</v>
      </c>
      <c r="F429" s="16" t="s">
        <v>297</v>
      </c>
      <c r="G429" s="16" t="s">
        <v>52</v>
      </c>
      <c r="H429" s="16" t="s">
        <v>1092</v>
      </c>
      <c r="I429" s="16" t="s">
        <v>1095</v>
      </c>
      <c r="J429" s="16" t="s">
        <v>1096</v>
      </c>
      <c r="K429" s="17" t="s">
        <v>309</v>
      </c>
      <c r="L429" s="18" t="s">
        <v>1077</v>
      </c>
      <c r="M429" s="195" t="s">
        <v>1078</v>
      </c>
      <c r="N429" s="16" t="s">
        <v>1079</v>
      </c>
      <c r="O429" s="17" t="s">
        <v>346</v>
      </c>
      <c r="P429" s="17" t="s">
        <v>305</v>
      </c>
      <c r="Q429" s="17" t="s">
        <v>306</v>
      </c>
      <c r="R429">
        <v>0</v>
      </c>
      <c r="S429">
        <v>0</v>
      </c>
      <c r="T429">
        <v>0</v>
      </c>
      <c r="U429">
        <v>0</v>
      </c>
      <c r="V429">
        <v>0</v>
      </c>
      <c r="W429">
        <v>0</v>
      </c>
      <c r="X429">
        <v>0</v>
      </c>
      <c r="Y429">
        <v>0</v>
      </c>
      <c r="Z429">
        <v>0</v>
      </c>
      <c r="AA429">
        <v>0</v>
      </c>
      <c r="AB429">
        <v>0</v>
      </c>
      <c r="AC429">
        <v>0</v>
      </c>
      <c r="AD429">
        <v>0</v>
      </c>
      <c r="AE429">
        <v>0</v>
      </c>
      <c r="AF429">
        <v>0</v>
      </c>
      <c r="AG429" s="19">
        <v>0</v>
      </c>
      <c r="AH429">
        <v>0</v>
      </c>
      <c r="AI429">
        <v>0</v>
      </c>
      <c r="AJ429">
        <v>0</v>
      </c>
      <c r="AK429">
        <v>0</v>
      </c>
      <c r="AL429">
        <v>0</v>
      </c>
      <c r="AM429">
        <v>0</v>
      </c>
      <c r="AN429">
        <v>0</v>
      </c>
      <c r="AO429">
        <v>0</v>
      </c>
      <c r="AP429">
        <v>0</v>
      </c>
      <c r="AQ429">
        <v>0</v>
      </c>
      <c r="AR429">
        <v>0</v>
      </c>
      <c r="AS429">
        <v>0</v>
      </c>
      <c r="AT429">
        <v>0</v>
      </c>
      <c r="AU429">
        <v>0</v>
      </c>
      <c r="AV429">
        <v>0</v>
      </c>
      <c r="AW429">
        <v>0</v>
      </c>
      <c r="AX429">
        <v>0</v>
      </c>
      <c r="AY429">
        <v>0</v>
      </c>
      <c r="AZ429">
        <v>0</v>
      </c>
      <c r="BA429">
        <v>0</v>
      </c>
      <c r="BB429">
        <v>0</v>
      </c>
      <c r="BC429">
        <v>0</v>
      </c>
      <c r="BD429">
        <v>0</v>
      </c>
      <c r="BE429">
        <v>0</v>
      </c>
      <c r="BF429">
        <v>0</v>
      </c>
      <c r="BG429">
        <v>0</v>
      </c>
      <c r="BH429">
        <v>0</v>
      </c>
      <c r="BI429">
        <v>460000</v>
      </c>
      <c r="BJ429">
        <v>279000</v>
      </c>
      <c r="BK429">
        <v>46000</v>
      </c>
      <c r="BL429">
        <v>31000</v>
      </c>
      <c r="BM429">
        <v>30000</v>
      </c>
      <c r="BN429">
        <v>33000</v>
      </c>
      <c r="BO429">
        <v>12000</v>
      </c>
      <c r="BP429">
        <v>2000</v>
      </c>
      <c r="BQ429">
        <v>1000</v>
      </c>
      <c r="BR429">
        <v>5000</v>
      </c>
      <c r="BS429">
        <v>0</v>
      </c>
      <c r="BT429">
        <v>0</v>
      </c>
      <c r="BU429">
        <v>0</v>
      </c>
      <c r="BV429">
        <v>0</v>
      </c>
      <c r="BW429">
        <v>0</v>
      </c>
      <c r="BX429">
        <v>0</v>
      </c>
      <c r="BY429">
        <v>0</v>
      </c>
      <c r="BZ429">
        <v>0</v>
      </c>
      <c r="CA429">
        <v>0</v>
      </c>
      <c r="CB429">
        <v>0</v>
      </c>
      <c r="CC429">
        <v>0</v>
      </c>
      <c r="CD429">
        <v>0</v>
      </c>
      <c r="CE429">
        <v>0</v>
      </c>
    </row>
    <row r="430" spans="1:83" x14ac:dyDescent="0.35">
      <c r="A430" s="9" t="str">
        <f t="shared" si="6"/>
        <v>277630.151.19</v>
      </c>
      <c r="B430" s="52" t="e">
        <f>+IF(MATCH(A430,List!H$10:H$145,0),"Targeted")</f>
        <v>#N/A</v>
      </c>
      <c r="C430" s="65"/>
      <c r="D430" s="151"/>
      <c r="E430" s="16" t="s">
        <v>1097</v>
      </c>
      <c r="F430" s="16" t="s">
        <v>1098</v>
      </c>
      <c r="G430" s="16" t="s">
        <v>298</v>
      </c>
      <c r="H430" s="16" t="s">
        <v>1098</v>
      </c>
      <c r="I430" s="16" t="s">
        <v>1099</v>
      </c>
      <c r="J430" s="16" t="s">
        <v>1100</v>
      </c>
      <c r="K430" s="17" t="s">
        <v>1101</v>
      </c>
      <c r="L430" s="18" t="s">
        <v>1077</v>
      </c>
      <c r="M430" s="195" t="s">
        <v>1078</v>
      </c>
      <c r="N430" s="16" t="s">
        <v>1079</v>
      </c>
      <c r="O430" s="17" t="s">
        <v>304</v>
      </c>
      <c r="P430" s="17" t="s">
        <v>305</v>
      </c>
      <c r="Q430" s="17" t="s">
        <v>306</v>
      </c>
      <c r="R430">
        <v>0</v>
      </c>
      <c r="S430">
        <v>0</v>
      </c>
      <c r="T430">
        <v>0</v>
      </c>
      <c r="U430">
        <v>0</v>
      </c>
      <c r="V430">
        <v>0</v>
      </c>
      <c r="W430">
        <v>0</v>
      </c>
      <c r="X430">
        <v>0</v>
      </c>
      <c r="Y430">
        <v>0</v>
      </c>
      <c r="Z430">
        <v>0</v>
      </c>
      <c r="AA430">
        <v>0</v>
      </c>
      <c r="AB430">
        <v>0</v>
      </c>
      <c r="AC430">
        <v>0</v>
      </c>
      <c r="AD430">
        <v>0</v>
      </c>
      <c r="AE430">
        <v>0</v>
      </c>
      <c r="AF430">
        <v>0</v>
      </c>
      <c r="AG430" s="19">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C430">
        <v>0</v>
      </c>
      <c r="BD430">
        <v>0</v>
      </c>
      <c r="BE430">
        <v>0</v>
      </c>
      <c r="BF430">
        <v>0</v>
      </c>
      <c r="BG430">
        <v>0</v>
      </c>
      <c r="BH430">
        <v>0</v>
      </c>
      <c r="BI430">
        <v>0</v>
      </c>
      <c r="BJ430">
        <v>0</v>
      </c>
      <c r="BK430">
        <v>0</v>
      </c>
      <c r="BL430">
        <v>0</v>
      </c>
      <c r="BM430">
        <v>0</v>
      </c>
      <c r="BN430">
        <v>0</v>
      </c>
      <c r="BO430">
        <v>0</v>
      </c>
      <c r="BP430">
        <v>0</v>
      </c>
      <c r="BQ430">
        <v>-11000</v>
      </c>
      <c r="BR430">
        <v>-1000</v>
      </c>
      <c r="BS430">
        <v>-1000</v>
      </c>
      <c r="BT430">
        <v>-1000</v>
      </c>
      <c r="BU430">
        <v>-2000</v>
      </c>
      <c r="BV430">
        <v>-1000</v>
      </c>
      <c r="BW430">
        <v>-1000</v>
      </c>
      <c r="BX430" s="10">
        <v>-1000</v>
      </c>
      <c r="BY430">
        <v>-1000</v>
      </c>
      <c r="BZ430">
        <v>-1000</v>
      </c>
      <c r="CA430">
        <v>0</v>
      </c>
      <c r="CB430">
        <v>0</v>
      </c>
      <c r="CC430">
        <v>0</v>
      </c>
      <c r="CD430">
        <v>0</v>
      </c>
      <c r="CE430">
        <v>0</v>
      </c>
    </row>
    <row r="431" spans="1:83" x14ac:dyDescent="0.35">
      <c r="A431" s="9" t="str">
        <f t="shared" si="6"/>
        <v>0040.151.19</v>
      </c>
      <c r="B431" s="52" t="e">
        <f>+IF(MATCH(A431,List!H$10:H$145,0),"Targeted")</f>
        <v>#N/A</v>
      </c>
      <c r="C431" s="65"/>
      <c r="D431" s="151" t="s">
        <v>7700</v>
      </c>
      <c r="E431" s="16" t="s">
        <v>1097</v>
      </c>
      <c r="F431" s="16" t="s">
        <v>1098</v>
      </c>
      <c r="G431" s="16" t="s">
        <v>702</v>
      </c>
      <c r="H431" s="16" t="s">
        <v>1102</v>
      </c>
      <c r="I431" s="16" t="s">
        <v>1025</v>
      </c>
      <c r="J431" s="16" t="s">
        <v>1103</v>
      </c>
      <c r="K431" s="17" t="s">
        <v>1101</v>
      </c>
      <c r="L431" s="18" t="s">
        <v>1077</v>
      </c>
      <c r="M431" s="195" t="s">
        <v>1078</v>
      </c>
      <c r="N431" s="16" t="s">
        <v>1079</v>
      </c>
      <c r="O431" s="17" t="s">
        <v>346</v>
      </c>
      <c r="P431" s="17" t="s">
        <v>305</v>
      </c>
      <c r="Q431" s="17" t="s">
        <v>306</v>
      </c>
      <c r="R431">
        <v>0</v>
      </c>
      <c r="S431">
        <v>0</v>
      </c>
      <c r="T431">
        <v>0</v>
      </c>
      <c r="U431">
        <v>0</v>
      </c>
      <c r="V431">
        <v>0</v>
      </c>
      <c r="W431">
        <v>0</v>
      </c>
      <c r="X431">
        <v>0</v>
      </c>
      <c r="Y431">
        <v>0</v>
      </c>
      <c r="Z431">
        <v>0</v>
      </c>
      <c r="AA431">
        <v>0</v>
      </c>
      <c r="AB431">
        <v>0</v>
      </c>
      <c r="AC431">
        <v>33171</v>
      </c>
      <c r="AD431">
        <v>29020</v>
      </c>
      <c r="AE431">
        <v>44540</v>
      </c>
      <c r="AF431">
        <v>29849</v>
      </c>
      <c r="AG431" s="19">
        <v>7399</v>
      </c>
      <c r="AH431">
        <v>25447</v>
      </c>
      <c r="AI431">
        <v>13083</v>
      </c>
      <c r="AJ431">
        <v>14414</v>
      </c>
      <c r="AK431">
        <v>33988</v>
      </c>
      <c r="AL431">
        <v>4428</v>
      </c>
      <c r="AM431">
        <v>3132</v>
      </c>
      <c r="AN431">
        <v>-1980</v>
      </c>
      <c r="AO431">
        <v>349</v>
      </c>
      <c r="AP431">
        <v>26698</v>
      </c>
      <c r="AQ431">
        <v>18051</v>
      </c>
      <c r="AR431">
        <v>12281</v>
      </c>
      <c r="AS431">
        <v>8523</v>
      </c>
      <c r="AT431">
        <v>48644</v>
      </c>
      <c r="AU431">
        <v>31665</v>
      </c>
      <c r="AV431">
        <v>87917</v>
      </c>
      <c r="AW431">
        <v>53734</v>
      </c>
      <c r="AX431">
        <v>44103</v>
      </c>
      <c r="AY431">
        <v>62893</v>
      </c>
      <c r="AZ431">
        <v>60000</v>
      </c>
      <c r="BA431">
        <v>31000</v>
      </c>
      <c r="BB431">
        <v>41000</v>
      </c>
      <c r="BC431">
        <v>68000</v>
      </c>
      <c r="BD431">
        <v>77000</v>
      </c>
      <c r="BE431">
        <v>71000</v>
      </c>
      <c r="BF431">
        <v>35000</v>
      </c>
      <c r="BG431">
        <v>90000</v>
      </c>
      <c r="BH431">
        <v>73000</v>
      </c>
      <c r="BI431">
        <v>69000</v>
      </c>
      <c r="BJ431">
        <v>45000</v>
      </c>
      <c r="BK431">
        <v>20000</v>
      </c>
      <c r="BL431">
        <v>54000</v>
      </c>
      <c r="BM431">
        <v>79000</v>
      </c>
      <c r="BN431">
        <v>80000</v>
      </c>
      <c r="BO431">
        <v>12000</v>
      </c>
      <c r="BP431">
        <v>109000</v>
      </c>
      <c r="BQ431">
        <v>42000</v>
      </c>
      <c r="BR431">
        <v>23000</v>
      </c>
      <c r="BS431">
        <v>50000</v>
      </c>
      <c r="BT431">
        <v>0</v>
      </c>
      <c r="BU431">
        <v>70000</v>
      </c>
      <c r="BV431">
        <v>0</v>
      </c>
      <c r="BW431">
        <v>0</v>
      </c>
      <c r="BX431">
        <v>0</v>
      </c>
      <c r="BY431">
        <v>0</v>
      </c>
      <c r="BZ431">
        <v>45000</v>
      </c>
      <c r="CA431">
        <v>0</v>
      </c>
      <c r="CB431">
        <v>0</v>
      </c>
      <c r="CC431">
        <v>0</v>
      </c>
      <c r="CD431">
        <v>0</v>
      </c>
      <c r="CE431">
        <v>0</v>
      </c>
    </row>
    <row r="432" spans="1:83" x14ac:dyDescent="0.35">
      <c r="A432" s="9" t="str">
        <f t="shared" si="6"/>
        <v>1015.151.72</v>
      </c>
      <c r="B432" s="52" t="e">
        <f>+IF(MATCH(A432,List!H$10:H$145,0),"Targeted")</f>
        <v>#N/A</v>
      </c>
      <c r="C432" s="65"/>
      <c r="D432" s="151" t="s">
        <v>7700</v>
      </c>
      <c r="E432" s="16" t="s">
        <v>1097</v>
      </c>
      <c r="F432" s="16" t="s">
        <v>1098</v>
      </c>
      <c r="G432" s="16" t="s">
        <v>702</v>
      </c>
      <c r="H432" s="16" t="s">
        <v>1102</v>
      </c>
      <c r="I432" s="16" t="s">
        <v>1104</v>
      </c>
      <c r="J432" s="16" t="s">
        <v>1105</v>
      </c>
      <c r="K432" s="17" t="s">
        <v>1106</v>
      </c>
      <c r="L432" s="18" t="s">
        <v>1077</v>
      </c>
      <c r="M432" s="195" t="s">
        <v>1078</v>
      </c>
      <c r="N432" s="16" t="s">
        <v>1079</v>
      </c>
      <c r="O432" s="17" t="s">
        <v>346</v>
      </c>
      <c r="P432" s="17" t="s">
        <v>305</v>
      </c>
      <c r="Q432" s="17" t="s">
        <v>306</v>
      </c>
      <c r="R432">
        <v>0</v>
      </c>
      <c r="S432">
        <v>0</v>
      </c>
      <c r="T432">
        <v>0</v>
      </c>
      <c r="U432">
        <v>0</v>
      </c>
      <c r="V432">
        <v>0</v>
      </c>
      <c r="W432">
        <v>0</v>
      </c>
      <c r="X432">
        <v>0</v>
      </c>
      <c r="Y432">
        <v>0</v>
      </c>
      <c r="Z432">
        <v>0</v>
      </c>
      <c r="AA432">
        <v>0</v>
      </c>
      <c r="AB432">
        <v>0</v>
      </c>
      <c r="AC432">
        <v>0</v>
      </c>
      <c r="AD432">
        <v>0</v>
      </c>
      <c r="AE432">
        <v>0</v>
      </c>
      <c r="AF432">
        <v>0</v>
      </c>
      <c r="AG432" s="19">
        <v>0</v>
      </c>
      <c r="AH432">
        <v>0</v>
      </c>
      <c r="AI432">
        <v>0</v>
      </c>
      <c r="AJ432">
        <v>0</v>
      </c>
      <c r="AK432">
        <v>0</v>
      </c>
      <c r="AL432">
        <v>0</v>
      </c>
      <c r="AM432">
        <v>0</v>
      </c>
      <c r="AN432">
        <v>0</v>
      </c>
      <c r="AO432">
        <v>0</v>
      </c>
      <c r="AP432">
        <v>0</v>
      </c>
      <c r="AQ432">
        <v>0</v>
      </c>
      <c r="AR432">
        <v>0</v>
      </c>
      <c r="AS432">
        <v>0</v>
      </c>
      <c r="AT432">
        <v>0</v>
      </c>
      <c r="AU432">
        <v>0</v>
      </c>
      <c r="AV432">
        <v>0</v>
      </c>
      <c r="AW432">
        <v>0</v>
      </c>
      <c r="AX432">
        <v>0</v>
      </c>
      <c r="AY432">
        <v>0</v>
      </c>
      <c r="AZ432">
        <v>0</v>
      </c>
      <c r="BA432">
        <v>0</v>
      </c>
      <c r="BB432">
        <v>0</v>
      </c>
      <c r="BC432">
        <v>0</v>
      </c>
      <c r="BD432">
        <v>0</v>
      </c>
      <c r="BE432">
        <v>0</v>
      </c>
      <c r="BF432">
        <v>0</v>
      </c>
      <c r="BG432">
        <v>0</v>
      </c>
      <c r="BH432">
        <v>0</v>
      </c>
      <c r="BI432">
        <v>0</v>
      </c>
      <c r="BJ432">
        <v>0</v>
      </c>
      <c r="BK432">
        <v>0</v>
      </c>
      <c r="BL432">
        <v>0</v>
      </c>
      <c r="BM432">
        <v>0</v>
      </c>
      <c r="BN432">
        <v>0</v>
      </c>
      <c r="BO432">
        <v>1000</v>
      </c>
      <c r="BP432">
        <v>21000</v>
      </c>
      <c r="BQ432">
        <v>21000</v>
      </c>
      <c r="BR432">
        <v>28000</v>
      </c>
      <c r="BS432">
        <v>36000</v>
      </c>
      <c r="BT432">
        <v>48000</v>
      </c>
      <c r="BU432">
        <v>52000</v>
      </c>
      <c r="BV432">
        <v>32000</v>
      </c>
      <c r="BW432">
        <v>40000</v>
      </c>
      <c r="BX432">
        <v>19000</v>
      </c>
      <c r="BY432">
        <v>15000</v>
      </c>
      <c r="BZ432">
        <v>33000</v>
      </c>
      <c r="CA432">
        <v>46000</v>
      </c>
      <c r="CB432">
        <v>58000</v>
      </c>
      <c r="CC432">
        <v>61000</v>
      </c>
      <c r="CD432">
        <v>61000</v>
      </c>
      <c r="CE432">
        <v>63000</v>
      </c>
    </row>
    <row r="433" spans="1:83" x14ac:dyDescent="0.35">
      <c r="A433" s="9" t="str">
        <f t="shared" si="6"/>
        <v>1022.151.19</v>
      </c>
      <c r="B433" s="52" t="e">
        <f>+IF(MATCH(A433,List!H$10:H$145,0),"Targeted")</f>
        <v>#N/A</v>
      </c>
      <c r="C433" s="65"/>
      <c r="D433" s="151" t="s">
        <v>7700</v>
      </c>
      <c r="E433" s="16" t="s">
        <v>1097</v>
      </c>
      <c r="F433" s="16" t="s">
        <v>1098</v>
      </c>
      <c r="G433" s="16" t="s">
        <v>702</v>
      </c>
      <c r="H433" s="16" t="s">
        <v>1102</v>
      </c>
      <c r="I433" s="16" t="s">
        <v>1107</v>
      </c>
      <c r="J433" s="16" t="s">
        <v>1108</v>
      </c>
      <c r="K433" s="17" t="s">
        <v>1101</v>
      </c>
      <c r="L433" s="18" t="s">
        <v>1077</v>
      </c>
      <c r="M433" s="195" t="s">
        <v>1078</v>
      </c>
      <c r="N433" s="16" t="s">
        <v>1079</v>
      </c>
      <c r="O433" s="17" t="s">
        <v>346</v>
      </c>
      <c r="P433" s="17" t="s">
        <v>305</v>
      </c>
      <c r="Q433" s="17" t="s">
        <v>306</v>
      </c>
      <c r="R433">
        <v>0</v>
      </c>
      <c r="S433">
        <v>0</v>
      </c>
      <c r="T433">
        <v>0</v>
      </c>
      <c r="U433">
        <v>0</v>
      </c>
      <c r="V433">
        <v>0</v>
      </c>
      <c r="W433">
        <v>0</v>
      </c>
      <c r="X433">
        <v>0</v>
      </c>
      <c r="Y433">
        <v>0</v>
      </c>
      <c r="Z433">
        <v>0</v>
      </c>
      <c r="AA433">
        <v>0</v>
      </c>
      <c r="AB433">
        <v>0</v>
      </c>
      <c r="AC433">
        <v>0</v>
      </c>
      <c r="AD433">
        <v>5162</v>
      </c>
      <c r="AE433">
        <v>15250</v>
      </c>
      <c r="AF433">
        <v>42089</v>
      </c>
      <c r="AG433" s="19">
        <v>3044</v>
      </c>
      <c r="AH433">
        <v>31404</v>
      </c>
      <c r="AI433">
        <v>34987</v>
      </c>
      <c r="AJ433">
        <v>46702</v>
      </c>
      <c r="AK433">
        <v>26875</v>
      </c>
      <c r="AL433">
        <v>28384</v>
      </c>
      <c r="AM433">
        <v>42342</v>
      </c>
      <c r="AN433">
        <v>36560</v>
      </c>
      <c r="AO433">
        <v>33257</v>
      </c>
      <c r="AP433">
        <v>51628</v>
      </c>
      <c r="AQ433">
        <v>58310</v>
      </c>
      <c r="AR433">
        <v>59591</v>
      </c>
      <c r="AS433">
        <v>87022</v>
      </c>
      <c r="AT433">
        <v>100365</v>
      </c>
      <c r="AU433">
        <v>111138</v>
      </c>
      <c r="AV433">
        <v>108766</v>
      </c>
      <c r="AW433">
        <v>134273</v>
      </c>
      <c r="AX433">
        <v>132670</v>
      </c>
      <c r="AY433">
        <v>111992</v>
      </c>
      <c r="AZ433">
        <v>119000</v>
      </c>
      <c r="BA433">
        <v>128000</v>
      </c>
      <c r="BB433">
        <v>163000</v>
      </c>
      <c r="BC433">
        <v>191000</v>
      </c>
      <c r="BD433">
        <v>263000</v>
      </c>
      <c r="BE433">
        <v>375000</v>
      </c>
      <c r="BF433">
        <v>348000</v>
      </c>
      <c r="BG433">
        <v>384000</v>
      </c>
      <c r="BH433">
        <v>370000</v>
      </c>
      <c r="BI433">
        <v>414000</v>
      </c>
      <c r="BJ433">
        <v>546000</v>
      </c>
      <c r="BK433">
        <v>424000</v>
      </c>
      <c r="BL433">
        <v>238000</v>
      </c>
      <c r="BM433">
        <v>705000</v>
      </c>
      <c r="BN433">
        <v>724000</v>
      </c>
      <c r="BO433">
        <v>1124000</v>
      </c>
      <c r="BP433">
        <v>1668000</v>
      </c>
      <c r="BQ433">
        <v>1893000</v>
      </c>
      <c r="BR433">
        <v>1393000</v>
      </c>
      <c r="BS433">
        <v>1424000</v>
      </c>
      <c r="BT433">
        <v>1336000</v>
      </c>
      <c r="BU433">
        <v>1243000</v>
      </c>
      <c r="BV433">
        <v>1322000</v>
      </c>
      <c r="BW433">
        <v>1185000</v>
      </c>
      <c r="BX433">
        <v>1222000</v>
      </c>
      <c r="BY433">
        <v>1188000</v>
      </c>
      <c r="BZ433">
        <v>2052000</v>
      </c>
      <c r="CA433">
        <v>1863000</v>
      </c>
      <c r="CB433">
        <v>1999000</v>
      </c>
      <c r="CC433">
        <v>1677000</v>
      </c>
      <c r="CD433">
        <v>1699000</v>
      </c>
      <c r="CE433">
        <v>1692000</v>
      </c>
    </row>
    <row r="434" spans="1:83" x14ac:dyDescent="0.35">
      <c r="A434" s="9" t="str">
        <f t="shared" si="6"/>
        <v>1030.151.19</v>
      </c>
      <c r="B434" s="52" t="e">
        <f>+IF(MATCH(A434,List!H$10:H$145,0),"Targeted")</f>
        <v>#N/A</v>
      </c>
      <c r="C434" s="65"/>
      <c r="D434" s="151" t="s">
        <v>7700</v>
      </c>
      <c r="E434" s="16" t="s">
        <v>1097</v>
      </c>
      <c r="F434" s="16" t="s">
        <v>1098</v>
      </c>
      <c r="G434" s="16" t="s">
        <v>702</v>
      </c>
      <c r="H434" s="16" t="s">
        <v>1102</v>
      </c>
      <c r="I434" s="16" t="s">
        <v>1109</v>
      </c>
      <c r="J434" s="16" t="s">
        <v>1110</v>
      </c>
      <c r="K434" s="17" t="s">
        <v>1101</v>
      </c>
      <c r="L434" s="18" t="s">
        <v>1077</v>
      </c>
      <c r="M434" s="195" t="s">
        <v>1078</v>
      </c>
      <c r="N434" s="16" t="s">
        <v>1079</v>
      </c>
      <c r="O434" s="17" t="s">
        <v>346</v>
      </c>
      <c r="P434" s="17" t="s">
        <v>305</v>
      </c>
      <c r="Q434" s="17" t="s">
        <v>306</v>
      </c>
      <c r="R434">
        <v>0</v>
      </c>
      <c r="S434">
        <v>0</v>
      </c>
      <c r="T434">
        <v>0</v>
      </c>
      <c r="U434">
        <v>0</v>
      </c>
      <c r="V434">
        <v>0</v>
      </c>
      <c r="W434">
        <v>0</v>
      </c>
      <c r="X434">
        <v>0</v>
      </c>
      <c r="Y434">
        <v>0</v>
      </c>
      <c r="Z434">
        <v>0</v>
      </c>
      <c r="AA434">
        <v>0</v>
      </c>
      <c r="AB434">
        <v>0</v>
      </c>
      <c r="AC434">
        <v>0</v>
      </c>
      <c r="AD434">
        <v>0</v>
      </c>
      <c r="AE434">
        <v>0</v>
      </c>
      <c r="AF434">
        <v>0</v>
      </c>
      <c r="AG434" s="19">
        <v>0</v>
      </c>
      <c r="AH434">
        <v>0</v>
      </c>
      <c r="AI434">
        <v>0</v>
      </c>
      <c r="AJ434">
        <v>0</v>
      </c>
      <c r="AK434">
        <v>0</v>
      </c>
      <c r="AL434">
        <v>0</v>
      </c>
      <c r="AM434">
        <v>0</v>
      </c>
      <c r="AN434">
        <v>0</v>
      </c>
      <c r="AO434">
        <v>0</v>
      </c>
      <c r="AP434">
        <v>0</v>
      </c>
      <c r="AQ434">
        <v>0</v>
      </c>
      <c r="AR434">
        <v>0</v>
      </c>
      <c r="AS434">
        <v>0</v>
      </c>
      <c r="AT434">
        <v>0</v>
      </c>
      <c r="AU434">
        <v>0</v>
      </c>
      <c r="AV434">
        <v>0</v>
      </c>
      <c r="AW434">
        <v>0</v>
      </c>
      <c r="AX434">
        <v>0</v>
      </c>
      <c r="AY434">
        <v>0</v>
      </c>
      <c r="AZ434">
        <v>0</v>
      </c>
      <c r="BA434">
        <v>0</v>
      </c>
      <c r="BB434">
        <v>0</v>
      </c>
      <c r="BC434">
        <v>0</v>
      </c>
      <c r="BD434">
        <v>0</v>
      </c>
      <c r="BE434">
        <v>0</v>
      </c>
      <c r="BF434">
        <v>0</v>
      </c>
      <c r="BG434">
        <v>0</v>
      </c>
      <c r="BH434">
        <v>0</v>
      </c>
      <c r="BI434">
        <v>48000</v>
      </c>
      <c r="BJ434">
        <v>428000</v>
      </c>
      <c r="BK434">
        <v>1237000</v>
      </c>
      <c r="BL434">
        <v>2080000</v>
      </c>
      <c r="BM434">
        <v>2097000</v>
      </c>
      <c r="BN434">
        <v>721000</v>
      </c>
      <c r="BO434">
        <v>260000</v>
      </c>
      <c r="BP434">
        <v>92000</v>
      </c>
      <c r="BQ434">
        <v>43000</v>
      </c>
      <c r="BR434">
        <v>11000</v>
      </c>
      <c r="BS434">
        <v>12000</v>
      </c>
      <c r="BT434">
        <v>13000</v>
      </c>
      <c r="BU434">
        <v>8000</v>
      </c>
      <c r="BV434">
        <v>-1000</v>
      </c>
      <c r="BW434">
        <v>10000</v>
      </c>
      <c r="BX434">
        <v>8000</v>
      </c>
      <c r="BY434">
        <v>4000</v>
      </c>
      <c r="BZ434">
        <v>5000</v>
      </c>
      <c r="CA434">
        <v>3000</v>
      </c>
      <c r="CB434">
        <v>0</v>
      </c>
      <c r="CC434">
        <v>0</v>
      </c>
      <c r="CD434">
        <v>0</v>
      </c>
      <c r="CE434">
        <v>0</v>
      </c>
    </row>
    <row r="435" spans="1:83" x14ac:dyDescent="0.35">
      <c r="A435" s="9" t="str">
        <f t="shared" si="6"/>
        <v>1031.151.19</v>
      </c>
      <c r="B435" s="52" t="e">
        <f>+IF(MATCH(A435,List!H$10:H$145,0),"Targeted")</f>
        <v>#N/A</v>
      </c>
      <c r="C435" s="65"/>
      <c r="D435" s="151" t="s">
        <v>7700</v>
      </c>
      <c r="E435" s="16" t="s">
        <v>1097</v>
      </c>
      <c r="F435" s="16" t="s">
        <v>1098</v>
      </c>
      <c r="G435" s="16" t="s">
        <v>702</v>
      </c>
      <c r="H435" s="16" t="s">
        <v>1102</v>
      </c>
      <c r="I435" s="16" t="s">
        <v>1111</v>
      </c>
      <c r="J435" s="16" t="s">
        <v>1112</v>
      </c>
      <c r="K435" s="17" t="s">
        <v>1101</v>
      </c>
      <c r="L435" s="18" t="s">
        <v>1077</v>
      </c>
      <c r="M435" s="195" t="s">
        <v>1078</v>
      </c>
      <c r="N435" s="16" t="s">
        <v>1079</v>
      </c>
      <c r="O435" s="17" t="s">
        <v>346</v>
      </c>
      <c r="P435" s="17" t="s">
        <v>305</v>
      </c>
      <c r="Q435" s="17" t="s">
        <v>306</v>
      </c>
      <c r="R435">
        <v>0</v>
      </c>
      <c r="S435">
        <v>0</v>
      </c>
      <c r="T435">
        <v>0</v>
      </c>
      <c r="U435">
        <v>0</v>
      </c>
      <c r="V435">
        <v>0</v>
      </c>
      <c r="W435">
        <v>0</v>
      </c>
      <c r="X435">
        <v>0</v>
      </c>
      <c r="Y435">
        <v>0</v>
      </c>
      <c r="Z435">
        <v>0</v>
      </c>
      <c r="AA435">
        <v>0</v>
      </c>
      <c r="AB435">
        <v>0</v>
      </c>
      <c r="AC435">
        <v>0</v>
      </c>
      <c r="AD435">
        <v>0</v>
      </c>
      <c r="AE435">
        <v>0</v>
      </c>
      <c r="AF435">
        <v>0</v>
      </c>
      <c r="AG435" s="19">
        <v>0</v>
      </c>
      <c r="AH435">
        <v>0</v>
      </c>
      <c r="AI435">
        <v>0</v>
      </c>
      <c r="AJ435">
        <v>0</v>
      </c>
      <c r="AK435">
        <v>0</v>
      </c>
      <c r="AL435">
        <v>0</v>
      </c>
      <c r="AM435">
        <v>0</v>
      </c>
      <c r="AN435">
        <v>0</v>
      </c>
      <c r="AO435">
        <v>0</v>
      </c>
      <c r="AP435">
        <v>0</v>
      </c>
      <c r="AQ435">
        <v>0</v>
      </c>
      <c r="AR435">
        <v>0</v>
      </c>
      <c r="AS435">
        <v>0</v>
      </c>
      <c r="AT435">
        <v>0</v>
      </c>
      <c r="AU435">
        <v>0</v>
      </c>
      <c r="AV435">
        <v>0</v>
      </c>
      <c r="AW435">
        <v>0</v>
      </c>
      <c r="AX435">
        <v>0</v>
      </c>
      <c r="AY435">
        <v>0</v>
      </c>
      <c r="AZ435">
        <v>0</v>
      </c>
      <c r="BA435">
        <v>0</v>
      </c>
      <c r="BB435">
        <v>0</v>
      </c>
      <c r="BC435">
        <v>0</v>
      </c>
      <c r="BD435">
        <v>0</v>
      </c>
      <c r="BE435">
        <v>0</v>
      </c>
      <c r="BF435">
        <v>0</v>
      </c>
      <c r="BG435">
        <v>0</v>
      </c>
      <c r="BH435">
        <v>0</v>
      </c>
      <c r="BI435">
        <v>0</v>
      </c>
      <c r="BJ435">
        <v>0</v>
      </c>
      <c r="BK435">
        <v>0</v>
      </c>
      <c r="BL435">
        <v>0</v>
      </c>
      <c r="BM435">
        <v>976000</v>
      </c>
      <c r="BN435">
        <v>4125000</v>
      </c>
      <c r="BO435">
        <v>4930000</v>
      </c>
      <c r="BP435">
        <v>6341000</v>
      </c>
      <c r="BQ435">
        <v>7661000</v>
      </c>
      <c r="BR435">
        <v>7696000</v>
      </c>
      <c r="BS435">
        <v>8291000</v>
      </c>
      <c r="BT435">
        <v>6920000</v>
      </c>
      <c r="BU435">
        <v>8975000</v>
      </c>
      <c r="BV435">
        <v>7772000</v>
      </c>
      <c r="BW435">
        <v>8609000</v>
      </c>
      <c r="BX435">
        <v>8703000</v>
      </c>
      <c r="BY435">
        <v>9673000</v>
      </c>
      <c r="BZ435">
        <v>11982000</v>
      </c>
      <c r="CA435">
        <v>9328000</v>
      </c>
      <c r="CB435">
        <v>8308000</v>
      </c>
      <c r="CC435">
        <v>9341000</v>
      </c>
      <c r="CD435">
        <v>10002000</v>
      </c>
      <c r="CE435">
        <v>10312000</v>
      </c>
    </row>
    <row r="436" spans="1:83" x14ac:dyDescent="0.35">
      <c r="A436" s="9" t="str">
        <f t="shared" si="6"/>
        <v>1121.151.19</v>
      </c>
      <c r="B436" s="52" t="e">
        <f>+IF(MATCH(A436,List!H$10:H$145,0),"Targeted")</f>
        <v>#N/A</v>
      </c>
      <c r="C436" s="65"/>
      <c r="D436" s="151" t="s">
        <v>7700</v>
      </c>
      <c r="E436" s="16" t="s">
        <v>1097</v>
      </c>
      <c r="F436" s="16" t="s">
        <v>1098</v>
      </c>
      <c r="G436" s="16" t="s">
        <v>702</v>
      </c>
      <c r="H436" s="16" t="s">
        <v>1102</v>
      </c>
      <c r="I436" s="16" t="s">
        <v>1113</v>
      </c>
      <c r="J436" s="16" t="s">
        <v>1114</v>
      </c>
      <c r="K436" s="17" t="s">
        <v>1101</v>
      </c>
      <c r="L436" s="18" t="s">
        <v>1077</v>
      </c>
      <c r="M436" s="195" t="s">
        <v>1078</v>
      </c>
      <c r="N436" s="16" t="s">
        <v>1079</v>
      </c>
      <c r="O436" s="17" t="s">
        <v>346</v>
      </c>
      <c r="P436" s="17" t="s">
        <v>305</v>
      </c>
      <c r="Q436" s="17" t="s">
        <v>306</v>
      </c>
      <c r="R436">
        <v>0</v>
      </c>
      <c r="S436">
        <v>0</v>
      </c>
      <c r="T436">
        <v>0</v>
      </c>
      <c r="U436">
        <v>0</v>
      </c>
      <c r="V436">
        <v>0</v>
      </c>
      <c r="W436">
        <v>0</v>
      </c>
      <c r="X436">
        <v>0</v>
      </c>
      <c r="Y436">
        <v>0</v>
      </c>
      <c r="Z436">
        <v>0</v>
      </c>
      <c r="AA436">
        <v>0</v>
      </c>
      <c r="AB436">
        <v>0</v>
      </c>
      <c r="AC436">
        <v>0</v>
      </c>
      <c r="AD436">
        <v>0</v>
      </c>
      <c r="AE436">
        <v>0</v>
      </c>
      <c r="AF436">
        <v>0</v>
      </c>
      <c r="AG436" s="19">
        <v>0</v>
      </c>
      <c r="AH436">
        <v>0</v>
      </c>
      <c r="AI436">
        <v>0</v>
      </c>
      <c r="AJ436">
        <v>0</v>
      </c>
      <c r="AK436">
        <v>0</v>
      </c>
      <c r="AL436">
        <v>0</v>
      </c>
      <c r="AM436">
        <v>0</v>
      </c>
      <c r="AN436">
        <v>0</v>
      </c>
      <c r="AO436">
        <v>0</v>
      </c>
      <c r="AP436">
        <v>0</v>
      </c>
      <c r="AQ436">
        <v>0</v>
      </c>
      <c r="AR436">
        <v>0</v>
      </c>
      <c r="AS436">
        <v>0</v>
      </c>
      <c r="AT436">
        <v>0</v>
      </c>
      <c r="AU436">
        <v>0</v>
      </c>
      <c r="AV436">
        <v>0</v>
      </c>
      <c r="AW436">
        <v>0</v>
      </c>
      <c r="AX436">
        <v>0</v>
      </c>
      <c r="AY436">
        <v>0</v>
      </c>
      <c r="AZ436">
        <v>0</v>
      </c>
      <c r="BA436">
        <v>0</v>
      </c>
      <c r="BB436">
        <v>0</v>
      </c>
      <c r="BC436">
        <v>0</v>
      </c>
      <c r="BD436">
        <v>0</v>
      </c>
      <c r="BE436">
        <v>0</v>
      </c>
      <c r="BF436">
        <v>0</v>
      </c>
      <c r="BG436">
        <v>0</v>
      </c>
      <c r="BH436">
        <v>0</v>
      </c>
      <c r="BI436">
        <v>0</v>
      </c>
      <c r="BJ436">
        <v>0</v>
      </c>
      <c r="BK436">
        <v>8000</v>
      </c>
      <c r="BL436">
        <v>23000</v>
      </c>
      <c r="BM436">
        <v>163000</v>
      </c>
      <c r="BN436">
        <v>247000</v>
      </c>
      <c r="BO436">
        <v>175000</v>
      </c>
      <c r="BP436">
        <v>136000</v>
      </c>
      <c r="BQ436">
        <v>114000</v>
      </c>
      <c r="BR436">
        <v>120000</v>
      </c>
      <c r="BS436">
        <v>107000</v>
      </c>
      <c r="BT436">
        <v>116000</v>
      </c>
      <c r="BU436">
        <v>122000</v>
      </c>
      <c r="BV436">
        <v>119000</v>
      </c>
      <c r="BW436">
        <v>135000</v>
      </c>
      <c r="BX436">
        <v>155000</v>
      </c>
      <c r="BY436">
        <v>169000</v>
      </c>
      <c r="BZ436">
        <v>435000</v>
      </c>
      <c r="CA436">
        <v>361000</v>
      </c>
      <c r="CB436">
        <v>305000</v>
      </c>
      <c r="CC436">
        <v>297000</v>
      </c>
      <c r="CD436">
        <v>304000</v>
      </c>
      <c r="CE436">
        <v>311000</v>
      </c>
    </row>
    <row r="437" spans="1:83" x14ac:dyDescent="0.35">
      <c r="A437" s="9" t="str">
        <f t="shared" si="6"/>
        <v>1143.151.19</v>
      </c>
      <c r="B437" s="52" t="e">
        <f>+IF(MATCH(A437,List!H$10:H$145,0),"Targeted")</f>
        <v>#N/A</v>
      </c>
      <c r="C437" s="65"/>
      <c r="D437" s="151" t="s">
        <v>7700</v>
      </c>
      <c r="E437" s="16" t="s">
        <v>1097</v>
      </c>
      <c r="F437" s="16" t="s">
        <v>1098</v>
      </c>
      <c r="G437" s="16" t="s">
        <v>702</v>
      </c>
      <c r="H437" s="16" t="s">
        <v>1102</v>
      </c>
      <c r="I437" s="16" t="s">
        <v>1115</v>
      </c>
      <c r="J437" s="16" t="s">
        <v>1116</v>
      </c>
      <c r="K437" s="17" t="s">
        <v>1101</v>
      </c>
      <c r="L437" s="18" t="s">
        <v>1077</v>
      </c>
      <c r="M437" s="195" t="s">
        <v>1078</v>
      </c>
      <c r="N437" s="16" t="s">
        <v>1079</v>
      </c>
      <c r="O437" s="17" t="s">
        <v>346</v>
      </c>
      <c r="P437" s="17" t="s">
        <v>305</v>
      </c>
      <c r="Q437" s="17" t="s">
        <v>306</v>
      </c>
      <c r="R437">
        <v>0</v>
      </c>
      <c r="S437">
        <v>6193</v>
      </c>
      <c r="T437">
        <v>8849</v>
      </c>
      <c r="U437">
        <v>6748</v>
      </c>
      <c r="V437">
        <v>8485</v>
      </c>
      <c r="W437">
        <v>7307</v>
      </c>
      <c r="X437">
        <v>7377</v>
      </c>
      <c r="Y437">
        <v>9585</v>
      </c>
      <c r="Z437">
        <v>9748</v>
      </c>
      <c r="AA437">
        <v>8251</v>
      </c>
      <c r="AB437">
        <v>24220</v>
      </c>
      <c r="AC437">
        <v>11687</v>
      </c>
      <c r="AD437">
        <v>13968</v>
      </c>
      <c r="AE437">
        <v>31660</v>
      </c>
      <c r="AF437">
        <v>12340</v>
      </c>
      <c r="AG437" s="19">
        <v>4104</v>
      </c>
      <c r="AH437">
        <v>26222</v>
      </c>
      <c r="AI437">
        <v>62212</v>
      </c>
      <c r="AJ437">
        <v>151704</v>
      </c>
      <c r="AK437">
        <v>412446</v>
      </c>
      <c r="AL437">
        <v>379533</v>
      </c>
      <c r="AM437">
        <v>378710</v>
      </c>
      <c r="AN437">
        <v>321147</v>
      </c>
      <c r="AO437">
        <v>335722</v>
      </c>
      <c r="AP437">
        <v>358313</v>
      </c>
      <c r="AQ437">
        <v>330143</v>
      </c>
      <c r="AR437">
        <v>329056</v>
      </c>
      <c r="AS437">
        <v>369346</v>
      </c>
      <c r="AT437">
        <v>432485</v>
      </c>
      <c r="AU437">
        <v>512625</v>
      </c>
      <c r="AV437">
        <v>460727</v>
      </c>
      <c r="AW437">
        <v>617089</v>
      </c>
      <c r="AX437">
        <v>628030</v>
      </c>
      <c r="AY437">
        <v>623908</v>
      </c>
      <c r="AZ437">
        <v>645000</v>
      </c>
      <c r="BA437">
        <v>607000</v>
      </c>
      <c r="BB437">
        <v>675000</v>
      </c>
      <c r="BC437">
        <v>654000</v>
      </c>
      <c r="BD437">
        <v>656000</v>
      </c>
      <c r="BE437">
        <v>793000</v>
      </c>
      <c r="BF437">
        <v>735000</v>
      </c>
      <c r="BG437">
        <v>739000</v>
      </c>
      <c r="BH437">
        <v>689000</v>
      </c>
      <c r="BI437">
        <v>831000</v>
      </c>
      <c r="BJ437">
        <v>847000</v>
      </c>
      <c r="BK437">
        <v>874000</v>
      </c>
      <c r="BL437">
        <v>1016000</v>
      </c>
      <c r="BM437">
        <v>1059000</v>
      </c>
      <c r="BN437">
        <v>1514000</v>
      </c>
      <c r="BO437">
        <v>1785000</v>
      </c>
      <c r="BP437">
        <v>1772000</v>
      </c>
      <c r="BQ437">
        <v>1723000</v>
      </c>
      <c r="BR437">
        <v>1988000</v>
      </c>
      <c r="BS437">
        <v>3004000</v>
      </c>
      <c r="BT437">
        <v>3253000</v>
      </c>
      <c r="BU437">
        <v>3338000</v>
      </c>
      <c r="BV437">
        <v>3260000</v>
      </c>
      <c r="BW437">
        <v>2645000</v>
      </c>
      <c r="BX437">
        <v>3494000</v>
      </c>
      <c r="BY437">
        <v>3411000</v>
      </c>
      <c r="BZ437">
        <v>3845000</v>
      </c>
      <c r="CA437">
        <v>3720000</v>
      </c>
      <c r="CB437">
        <v>3886000</v>
      </c>
      <c r="CC437">
        <v>3981000</v>
      </c>
      <c r="CD437">
        <v>4074000</v>
      </c>
      <c r="CE437">
        <v>4165000</v>
      </c>
    </row>
    <row r="438" spans="1:83" x14ac:dyDescent="0.35">
      <c r="A438" s="9" t="str">
        <f t="shared" si="6"/>
        <v>1154.151.19</v>
      </c>
      <c r="B438" s="52" t="e">
        <f>+IF(MATCH(A438,List!H$10:H$145,0),"Targeted")</f>
        <v>#N/A</v>
      </c>
      <c r="C438" s="65"/>
      <c r="D438" s="151" t="s">
        <v>7700</v>
      </c>
      <c r="E438" s="16" t="s">
        <v>1097</v>
      </c>
      <c r="F438" s="16" t="s">
        <v>1098</v>
      </c>
      <c r="G438" s="16" t="s">
        <v>702</v>
      </c>
      <c r="H438" s="16" t="s">
        <v>1102</v>
      </c>
      <c r="I438" s="16" t="s">
        <v>1117</v>
      </c>
      <c r="J438" s="16" t="s">
        <v>1118</v>
      </c>
      <c r="K438" s="17" t="s">
        <v>1101</v>
      </c>
      <c r="L438" s="18" t="s">
        <v>1077</v>
      </c>
      <c r="M438" s="195" t="s">
        <v>1078</v>
      </c>
      <c r="N438" s="16" t="s">
        <v>1079</v>
      </c>
      <c r="O438" s="17" t="s">
        <v>346</v>
      </c>
      <c r="P438" s="17" t="s">
        <v>305</v>
      </c>
      <c r="Q438" s="17" t="s">
        <v>306</v>
      </c>
      <c r="R438">
        <v>0</v>
      </c>
      <c r="S438">
        <v>0</v>
      </c>
      <c r="T438">
        <v>0</v>
      </c>
      <c r="U438">
        <v>0</v>
      </c>
      <c r="V438">
        <v>0</v>
      </c>
      <c r="W438">
        <v>0</v>
      </c>
      <c r="X438">
        <v>0</v>
      </c>
      <c r="Y438">
        <v>0</v>
      </c>
      <c r="Z438">
        <v>0</v>
      </c>
      <c r="AA438">
        <v>0</v>
      </c>
      <c r="AB438">
        <v>0</v>
      </c>
      <c r="AC438">
        <v>0</v>
      </c>
      <c r="AD438">
        <v>0</v>
      </c>
      <c r="AE438">
        <v>0</v>
      </c>
      <c r="AF438">
        <v>0</v>
      </c>
      <c r="AG438" s="19">
        <v>0</v>
      </c>
      <c r="AH438">
        <v>0</v>
      </c>
      <c r="AI438">
        <v>0</v>
      </c>
      <c r="AJ438">
        <v>0</v>
      </c>
      <c r="AK438">
        <v>0</v>
      </c>
      <c r="AL438">
        <v>0</v>
      </c>
      <c r="AM438">
        <v>0</v>
      </c>
      <c r="AN438">
        <v>0</v>
      </c>
      <c r="AO438">
        <v>0</v>
      </c>
      <c r="AP438">
        <v>0</v>
      </c>
      <c r="AQ438">
        <v>0</v>
      </c>
      <c r="AR438">
        <v>0</v>
      </c>
      <c r="AS438">
        <v>0</v>
      </c>
      <c r="AT438">
        <v>0</v>
      </c>
      <c r="AU438">
        <v>0</v>
      </c>
      <c r="AV438">
        <v>0</v>
      </c>
      <c r="AW438">
        <v>0</v>
      </c>
      <c r="AX438">
        <v>0</v>
      </c>
      <c r="AY438">
        <v>0</v>
      </c>
      <c r="AZ438">
        <v>0</v>
      </c>
      <c r="BA438">
        <v>0</v>
      </c>
      <c r="BB438">
        <v>0</v>
      </c>
      <c r="BC438">
        <v>0</v>
      </c>
      <c r="BD438">
        <v>0</v>
      </c>
      <c r="BE438">
        <v>0</v>
      </c>
      <c r="BF438">
        <v>371000</v>
      </c>
      <c r="BG438">
        <v>188000</v>
      </c>
      <c r="BH438">
        <v>450000</v>
      </c>
      <c r="BI438">
        <v>614000</v>
      </c>
      <c r="BJ438">
        <v>735000</v>
      </c>
      <c r="BK438">
        <v>678000</v>
      </c>
      <c r="BL438">
        <v>698000</v>
      </c>
      <c r="BM438">
        <v>757000</v>
      </c>
      <c r="BN438">
        <v>470000</v>
      </c>
      <c r="BO438">
        <v>306000</v>
      </c>
      <c r="BP438">
        <v>199000</v>
      </c>
      <c r="BQ438">
        <v>112000</v>
      </c>
      <c r="BR438">
        <v>82000</v>
      </c>
      <c r="BS438">
        <v>29000</v>
      </c>
      <c r="BT438">
        <v>14000</v>
      </c>
      <c r="BU438">
        <v>1000</v>
      </c>
      <c r="BV438">
        <v>1000</v>
      </c>
      <c r="BW438">
        <v>0</v>
      </c>
      <c r="BX438">
        <v>0</v>
      </c>
      <c r="BY438">
        <v>-1000</v>
      </c>
      <c r="BZ438">
        <v>0</v>
      </c>
      <c r="CA438">
        <v>0</v>
      </c>
      <c r="CB438">
        <v>0</v>
      </c>
      <c r="CC438">
        <v>0</v>
      </c>
      <c r="CD438">
        <v>0</v>
      </c>
      <c r="CE438">
        <v>0</v>
      </c>
    </row>
    <row r="439" spans="1:83" x14ac:dyDescent="0.35">
      <c r="A439" s="9" t="str">
        <f t="shared" si="6"/>
        <v>286200.151.</v>
      </c>
      <c r="B439" s="52" t="e">
        <f>+IF(MATCH(A439,List!H$10:H$145,0),"Targeted")</f>
        <v>#N/A</v>
      </c>
      <c r="C439" s="65"/>
      <c r="D439" s="151"/>
      <c r="E439" s="16" t="s">
        <v>1119</v>
      </c>
      <c r="F439" s="16" t="s">
        <v>1120</v>
      </c>
      <c r="G439" s="16" t="s">
        <v>298</v>
      </c>
      <c r="H439" s="16" t="s">
        <v>1120</v>
      </c>
      <c r="I439" s="16" t="s">
        <v>1121</v>
      </c>
      <c r="J439" s="16" t="s">
        <v>1122</v>
      </c>
      <c r="K439" s="17" t="s">
        <v>299</v>
      </c>
      <c r="L439" s="18" t="s">
        <v>1077</v>
      </c>
      <c r="M439" s="195" t="s">
        <v>1078</v>
      </c>
      <c r="N439" s="16" t="s">
        <v>1079</v>
      </c>
      <c r="O439" s="17" t="s">
        <v>304</v>
      </c>
      <c r="P439" s="17" t="s">
        <v>305</v>
      </c>
      <c r="Q439" s="17" t="s">
        <v>306</v>
      </c>
      <c r="R439">
        <v>-75000</v>
      </c>
      <c r="S439">
        <v>0</v>
      </c>
      <c r="T439">
        <v>0</v>
      </c>
      <c r="U439">
        <v>0</v>
      </c>
      <c r="V439">
        <v>-872</v>
      </c>
      <c r="W439">
        <v>-199499</v>
      </c>
      <c r="X439">
        <v>0</v>
      </c>
      <c r="Y439">
        <v>0</v>
      </c>
      <c r="Z439">
        <v>0</v>
      </c>
      <c r="AA439">
        <v>0</v>
      </c>
      <c r="AB439">
        <v>0</v>
      </c>
      <c r="AC439">
        <v>0</v>
      </c>
      <c r="AD439">
        <v>0</v>
      </c>
      <c r="AE439">
        <v>0</v>
      </c>
      <c r="AF439">
        <v>0</v>
      </c>
      <c r="AG439" s="19">
        <v>0</v>
      </c>
      <c r="AH439">
        <v>0</v>
      </c>
      <c r="AI439">
        <v>0</v>
      </c>
      <c r="AJ439">
        <v>0</v>
      </c>
      <c r="AK439">
        <v>0</v>
      </c>
      <c r="AL439">
        <v>0</v>
      </c>
      <c r="AM439">
        <v>0</v>
      </c>
      <c r="AN439">
        <v>0</v>
      </c>
      <c r="AO439">
        <v>0</v>
      </c>
      <c r="AP439">
        <v>0</v>
      </c>
      <c r="AQ439">
        <v>0</v>
      </c>
      <c r="AR439">
        <v>0</v>
      </c>
      <c r="AS439">
        <v>0</v>
      </c>
      <c r="AT439">
        <v>0</v>
      </c>
      <c r="AU439">
        <v>0</v>
      </c>
      <c r="AV439">
        <v>0</v>
      </c>
      <c r="AW439">
        <v>0</v>
      </c>
      <c r="AX439">
        <v>0</v>
      </c>
      <c r="AY439">
        <v>0</v>
      </c>
      <c r="AZ439">
        <v>0</v>
      </c>
      <c r="BA439">
        <v>0</v>
      </c>
      <c r="BB439">
        <v>0</v>
      </c>
      <c r="BC439">
        <v>0</v>
      </c>
      <c r="BD439">
        <v>0</v>
      </c>
      <c r="BE439">
        <v>0</v>
      </c>
      <c r="BF439">
        <v>0</v>
      </c>
      <c r="BG439">
        <v>0</v>
      </c>
      <c r="BH439">
        <v>0</v>
      </c>
      <c r="BI439">
        <v>0</v>
      </c>
      <c r="BJ439">
        <v>0</v>
      </c>
      <c r="BK439">
        <v>0</v>
      </c>
      <c r="BL439">
        <v>0</v>
      </c>
      <c r="BM439">
        <v>0</v>
      </c>
      <c r="BN439">
        <v>0</v>
      </c>
      <c r="BO439">
        <v>0</v>
      </c>
      <c r="BP439">
        <v>0</v>
      </c>
      <c r="BQ439">
        <v>0</v>
      </c>
      <c r="BR439">
        <v>0</v>
      </c>
      <c r="BS439">
        <v>0</v>
      </c>
      <c r="BT439">
        <v>0</v>
      </c>
      <c r="BU439">
        <v>0</v>
      </c>
      <c r="BV439">
        <v>0</v>
      </c>
      <c r="BW439">
        <v>0</v>
      </c>
      <c r="BX439" s="10">
        <v>0</v>
      </c>
      <c r="BY439">
        <v>0</v>
      </c>
      <c r="BZ439">
        <v>0</v>
      </c>
      <c r="CA439">
        <v>0</v>
      </c>
      <c r="CB439">
        <v>0</v>
      </c>
      <c r="CC439">
        <v>0</v>
      </c>
      <c r="CD439">
        <v>0</v>
      </c>
      <c r="CE439">
        <v>0</v>
      </c>
    </row>
    <row r="440" spans="1:83" x14ac:dyDescent="0.35">
      <c r="A440" s="9" t="str">
        <f t="shared" si="6"/>
        <v>286800.151.20</v>
      </c>
      <c r="B440" s="52" t="e">
        <f>+IF(MATCH(A440,List!H$10:H$145,0),"Targeted")</f>
        <v>#N/A</v>
      </c>
      <c r="C440" s="65"/>
      <c r="D440" s="151"/>
      <c r="E440" s="16" t="s">
        <v>1119</v>
      </c>
      <c r="F440" s="16" t="s">
        <v>1120</v>
      </c>
      <c r="G440" s="16" t="s">
        <v>298</v>
      </c>
      <c r="H440" s="16" t="s">
        <v>1120</v>
      </c>
      <c r="I440" s="16" t="s">
        <v>1123</v>
      </c>
      <c r="J440" s="16" t="s">
        <v>1124</v>
      </c>
      <c r="K440" s="17" t="s">
        <v>63</v>
      </c>
      <c r="L440" s="18" t="s">
        <v>1077</v>
      </c>
      <c r="M440" s="195" t="s">
        <v>1078</v>
      </c>
      <c r="N440" s="16" t="s">
        <v>1079</v>
      </c>
      <c r="O440" s="17" t="s">
        <v>304</v>
      </c>
      <c r="P440" s="17" t="s">
        <v>305</v>
      </c>
      <c r="Q440" s="17" t="s">
        <v>306</v>
      </c>
      <c r="R440">
        <v>-1426</v>
      </c>
      <c r="S440">
        <v>-7256</v>
      </c>
      <c r="T440">
        <v>-8595</v>
      </c>
      <c r="U440">
        <v>-28027</v>
      </c>
      <c r="V440">
        <v>-43214</v>
      </c>
      <c r="W440">
        <v>-68451</v>
      </c>
      <c r="X440">
        <v>-67726</v>
      </c>
      <c r="Y440">
        <v>-42618</v>
      </c>
      <c r="Z440">
        <v>-45121</v>
      </c>
      <c r="AA440">
        <v>-44710</v>
      </c>
      <c r="AB440">
        <v>-41977</v>
      </c>
      <c r="AC440">
        <v>-44606</v>
      </c>
      <c r="AD440">
        <v>-48711</v>
      </c>
      <c r="AE440">
        <v>-93585</v>
      </c>
      <c r="AF440">
        <v>-94670</v>
      </c>
      <c r="AG440" s="19">
        <v>-14651</v>
      </c>
      <c r="AH440">
        <v>-86585</v>
      </c>
      <c r="AI440">
        <v>-86409</v>
      </c>
      <c r="AJ440">
        <v>-92776</v>
      </c>
      <c r="AK440">
        <v>-95350</v>
      </c>
      <c r="AL440">
        <v>-85308</v>
      </c>
      <c r="AM440">
        <v>-88668</v>
      </c>
      <c r="AN440">
        <v>-130580</v>
      </c>
      <c r="AO440">
        <v>-110184</v>
      </c>
      <c r="AP440">
        <v>-95886</v>
      </c>
      <c r="AQ440">
        <v>-38388</v>
      </c>
      <c r="AR440">
        <v>-42349</v>
      </c>
      <c r="AS440">
        <v>-35404</v>
      </c>
      <c r="AT440">
        <v>-39312</v>
      </c>
      <c r="AU440">
        <v>-25667</v>
      </c>
      <c r="AV440">
        <v>-21682</v>
      </c>
      <c r="AW440">
        <v>-24622</v>
      </c>
      <c r="AX440">
        <v>-14626</v>
      </c>
      <c r="AY440">
        <v>-22875</v>
      </c>
      <c r="AZ440">
        <v>-16000</v>
      </c>
      <c r="BA440">
        <v>-13000</v>
      </c>
      <c r="BB440">
        <v>-9000</v>
      </c>
      <c r="BC440">
        <v>-4000</v>
      </c>
      <c r="BD440">
        <v>-11000</v>
      </c>
      <c r="BE440">
        <v>-6000</v>
      </c>
      <c r="BF440">
        <v>-9000</v>
      </c>
      <c r="BG440">
        <v>-3000</v>
      </c>
      <c r="BH440">
        <v>-4000</v>
      </c>
      <c r="BI440">
        <v>-4000</v>
      </c>
      <c r="BJ440">
        <v>-2000</v>
      </c>
      <c r="BK440">
        <v>-2000</v>
      </c>
      <c r="BL440">
        <v>0</v>
      </c>
      <c r="BM440">
        <v>0</v>
      </c>
      <c r="BN440">
        <v>0</v>
      </c>
      <c r="BO440">
        <v>0</v>
      </c>
      <c r="BP440">
        <v>0</v>
      </c>
      <c r="BQ440">
        <v>0</v>
      </c>
      <c r="BR440">
        <v>0</v>
      </c>
      <c r="BS440">
        <v>0</v>
      </c>
      <c r="BT440">
        <v>0</v>
      </c>
      <c r="BU440">
        <v>0</v>
      </c>
      <c r="BV440">
        <v>0</v>
      </c>
      <c r="BW440">
        <v>0</v>
      </c>
      <c r="BX440" s="10">
        <v>0</v>
      </c>
      <c r="BY440">
        <v>0</v>
      </c>
      <c r="BZ440">
        <v>0</v>
      </c>
      <c r="CA440">
        <v>0</v>
      </c>
      <c r="CB440">
        <v>0</v>
      </c>
      <c r="CC440">
        <v>0</v>
      </c>
      <c r="CD440">
        <v>0</v>
      </c>
      <c r="CE440">
        <v>0</v>
      </c>
    </row>
    <row r="441" spans="1:83" x14ac:dyDescent="0.35">
      <c r="A441" s="9" t="str">
        <f t="shared" si="6"/>
        <v>295800.151.</v>
      </c>
      <c r="B441" s="52" t="e">
        <f>+IF(MATCH(A441,List!H$10:H$145,0),"Targeted")</f>
        <v>#N/A</v>
      </c>
      <c r="C441" s="65"/>
      <c r="D441" s="151"/>
      <c r="E441" s="16" t="s">
        <v>1119</v>
      </c>
      <c r="F441" s="16" t="s">
        <v>1120</v>
      </c>
      <c r="G441" s="16" t="s">
        <v>298</v>
      </c>
      <c r="H441" s="16" t="s">
        <v>1120</v>
      </c>
      <c r="I441" s="16" t="s">
        <v>1125</v>
      </c>
      <c r="J441" s="16" t="s">
        <v>1122</v>
      </c>
      <c r="K441" s="17" t="s">
        <v>299</v>
      </c>
      <c r="L441" s="18" t="s">
        <v>1077</v>
      </c>
      <c r="M441" s="195" t="s">
        <v>1078</v>
      </c>
      <c r="N441" s="16" t="s">
        <v>1079</v>
      </c>
      <c r="O441" s="17" t="s">
        <v>304</v>
      </c>
      <c r="P441" s="17" t="s">
        <v>305</v>
      </c>
      <c r="Q441" s="17" t="s">
        <v>306</v>
      </c>
      <c r="R441">
        <v>0</v>
      </c>
      <c r="S441">
        <v>-3334</v>
      </c>
      <c r="T441">
        <v>-19765</v>
      </c>
      <c r="U441">
        <v>-33150</v>
      </c>
      <c r="V441">
        <v>-33953</v>
      </c>
      <c r="W441">
        <v>-34761</v>
      </c>
      <c r="X441">
        <v>-35636</v>
      </c>
      <c r="Y441">
        <v>-36532</v>
      </c>
      <c r="Z441">
        <v>-38451</v>
      </c>
      <c r="AA441">
        <v>-38393</v>
      </c>
      <c r="AB441">
        <v>-39359</v>
      </c>
      <c r="AC441">
        <v>-145912</v>
      </c>
      <c r="AD441">
        <v>0</v>
      </c>
      <c r="AE441">
        <v>0</v>
      </c>
      <c r="AF441">
        <v>0</v>
      </c>
      <c r="AG441" s="19">
        <v>0</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0</v>
      </c>
      <c r="BX441" s="10">
        <v>0</v>
      </c>
      <c r="BY441">
        <v>0</v>
      </c>
      <c r="BZ441">
        <v>0</v>
      </c>
      <c r="CA441">
        <v>0</v>
      </c>
      <c r="CB441">
        <v>0</v>
      </c>
      <c r="CC441">
        <v>0</v>
      </c>
      <c r="CD441">
        <v>0</v>
      </c>
      <c r="CE441">
        <v>0</v>
      </c>
    </row>
    <row r="442" spans="1:83" x14ac:dyDescent="0.35">
      <c r="A442" s="9" t="str">
        <f t="shared" si="6"/>
        <v>5816.151.20</v>
      </c>
      <c r="B442" s="52" t="e">
        <f>+IF(MATCH(A442,List!H$10:H$145,0),"Targeted")</f>
        <v>#N/A</v>
      </c>
      <c r="C442" s="65"/>
      <c r="D442" s="151"/>
      <c r="E442" s="16" t="s">
        <v>1119</v>
      </c>
      <c r="F442" s="16" t="s">
        <v>1120</v>
      </c>
      <c r="G442" s="16" t="s">
        <v>52</v>
      </c>
      <c r="H442" s="16" t="s">
        <v>1126</v>
      </c>
      <c r="I442" s="16" t="s">
        <v>1127</v>
      </c>
      <c r="J442" s="16" t="s">
        <v>1128</v>
      </c>
      <c r="K442" s="17" t="s">
        <v>63</v>
      </c>
      <c r="L442" s="18" t="s">
        <v>1077</v>
      </c>
      <c r="M442" s="195" t="s">
        <v>1078</v>
      </c>
      <c r="N442" s="16" t="s">
        <v>1079</v>
      </c>
      <c r="O442" s="17" t="s">
        <v>304</v>
      </c>
      <c r="P442" s="17" t="s">
        <v>305</v>
      </c>
      <c r="Q442" s="17" t="s">
        <v>306</v>
      </c>
      <c r="R442">
        <v>0</v>
      </c>
      <c r="S442">
        <v>0</v>
      </c>
      <c r="T442">
        <v>0</v>
      </c>
      <c r="U442">
        <v>0</v>
      </c>
      <c r="V442">
        <v>0</v>
      </c>
      <c r="W442">
        <v>0</v>
      </c>
      <c r="X442">
        <v>0</v>
      </c>
      <c r="Y442">
        <v>0</v>
      </c>
      <c r="Z442">
        <v>0</v>
      </c>
      <c r="AA442">
        <v>0</v>
      </c>
      <c r="AB442">
        <v>0</v>
      </c>
      <c r="AC442">
        <v>0</v>
      </c>
      <c r="AD442">
        <v>0</v>
      </c>
      <c r="AE442">
        <v>0</v>
      </c>
      <c r="AF442">
        <v>0</v>
      </c>
      <c r="AG442" s="19">
        <v>0</v>
      </c>
      <c r="AH442">
        <v>0</v>
      </c>
      <c r="AI442">
        <v>0</v>
      </c>
      <c r="AJ442">
        <v>0</v>
      </c>
      <c r="AK442">
        <v>0</v>
      </c>
      <c r="AL442">
        <v>0</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0</v>
      </c>
      <c r="BF442">
        <v>0</v>
      </c>
      <c r="BG442">
        <v>0</v>
      </c>
      <c r="BH442">
        <v>192000</v>
      </c>
      <c r="BI442">
        <v>18000</v>
      </c>
      <c r="BJ442">
        <v>0</v>
      </c>
      <c r="BK442">
        <v>0</v>
      </c>
      <c r="BL442">
        <v>0</v>
      </c>
      <c r="BM442">
        <v>0</v>
      </c>
      <c r="BN442">
        <v>0</v>
      </c>
      <c r="BO442">
        <v>0</v>
      </c>
      <c r="BP442">
        <v>0</v>
      </c>
      <c r="BQ442">
        <v>0</v>
      </c>
      <c r="BR442">
        <v>0</v>
      </c>
      <c r="BS442">
        <v>0</v>
      </c>
      <c r="BT442">
        <v>0</v>
      </c>
      <c r="BU442">
        <v>0</v>
      </c>
      <c r="BV442">
        <v>0</v>
      </c>
      <c r="BW442">
        <v>0</v>
      </c>
      <c r="BX442" s="10">
        <v>0</v>
      </c>
      <c r="BY442">
        <v>0</v>
      </c>
      <c r="BZ442">
        <v>0</v>
      </c>
      <c r="CA442">
        <v>0</v>
      </c>
      <c r="CB442">
        <v>0</v>
      </c>
      <c r="CC442">
        <v>0</v>
      </c>
      <c r="CD442">
        <v>0</v>
      </c>
      <c r="CE442">
        <v>0</v>
      </c>
    </row>
    <row r="443" spans="1:83" x14ac:dyDescent="0.35">
      <c r="A443" s="9" t="str">
        <f t="shared" si="6"/>
        <v>.151.</v>
      </c>
      <c r="B443" s="52" t="e">
        <f>+IF(MATCH(A443,List!H$10:H$145,0),"Targeted")</f>
        <v>#N/A</v>
      </c>
      <c r="C443" s="65"/>
      <c r="D443" s="151"/>
      <c r="E443" s="16" t="s">
        <v>966</v>
      </c>
      <c r="F443" s="16" t="s">
        <v>967</v>
      </c>
      <c r="G443" s="16" t="s">
        <v>298</v>
      </c>
      <c r="H443" s="16" t="s">
        <v>967</v>
      </c>
      <c r="I443" s="16" t="s">
        <v>299</v>
      </c>
      <c r="J443" s="16" t="s">
        <v>1129</v>
      </c>
      <c r="K443" s="17" t="s">
        <v>299</v>
      </c>
      <c r="L443" s="18" t="s">
        <v>1077</v>
      </c>
      <c r="M443" s="195" t="s">
        <v>1078</v>
      </c>
      <c r="N443" s="16" t="s">
        <v>1079</v>
      </c>
      <c r="O443" s="17" t="s">
        <v>304</v>
      </c>
      <c r="P443" s="17" t="s">
        <v>305</v>
      </c>
      <c r="Q443" s="17" t="s">
        <v>306</v>
      </c>
      <c r="R443">
        <v>-4385</v>
      </c>
      <c r="S443">
        <v>-2440</v>
      </c>
      <c r="T443">
        <v>-2597</v>
      </c>
      <c r="U443">
        <v>-1187</v>
      </c>
      <c r="V443">
        <v>-3072</v>
      </c>
      <c r="W443">
        <v>-4933</v>
      </c>
      <c r="X443">
        <v>-2031</v>
      </c>
      <c r="Y443">
        <v>-3679</v>
      </c>
      <c r="Z443">
        <v>-2909</v>
      </c>
      <c r="AA443">
        <v>-2763</v>
      </c>
      <c r="AB443">
        <v>-2466</v>
      </c>
      <c r="AC443">
        <v>-3790</v>
      </c>
      <c r="AD443">
        <v>-6987</v>
      </c>
      <c r="AE443">
        <v>-5005</v>
      </c>
      <c r="AF443">
        <v>-6691</v>
      </c>
      <c r="AG443" s="19">
        <v>-1802</v>
      </c>
      <c r="AH443">
        <v>-2401</v>
      </c>
      <c r="AI443">
        <v>-2849</v>
      </c>
      <c r="AJ443">
        <v>-5910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v>0</v>
      </c>
      <c r="BN443">
        <v>0</v>
      </c>
      <c r="BO443">
        <v>0</v>
      </c>
      <c r="BP443">
        <v>0</v>
      </c>
      <c r="BQ443">
        <v>0</v>
      </c>
      <c r="BR443">
        <v>0</v>
      </c>
      <c r="BS443">
        <v>0</v>
      </c>
      <c r="BT443">
        <v>0</v>
      </c>
      <c r="BU443">
        <v>0</v>
      </c>
      <c r="BV443">
        <v>0</v>
      </c>
      <c r="BW443">
        <v>0</v>
      </c>
      <c r="BX443" s="10">
        <v>0</v>
      </c>
      <c r="BY443">
        <v>0</v>
      </c>
      <c r="BZ443">
        <v>0</v>
      </c>
      <c r="CA443">
        <v>0</v>
      </c>
      <c r="CB443">
        <v>0</v>
      </c>
      <c r="CC443">
        <v>0</v>
      </c>
      <c r="CD443">
        <v>0</v>
      </c>
      <c r="CE443">
        <v>0</v>
      </c>
    </row>
    <row r="444" spans="1:83" x14ac:dyDescent="0.35">
      <c r="A444" s="9" t="str">
        <f t="shared" si="6"/>
        <v>805400.151.69</v>
      </c>
      <c r="B444" s="52" t="e">
        <f>+IF(MATCH(A444,List!H$10:H$145,0),"Targeted")</f>
        <v>#N/A</v>
      </c>
      <c r="C444" s="65"/>
      <c r="D444" s="151"/>
      <c r="E444" s="16" t="s">
        <v>966</v>
      </c>
      <c r="F444" s="16" t="s">
        <v>967</v>
      </c>
      <c r="G444" s="16" t="s">
        <v>298</v>
      </c>
      <c r="H444" s="16" t="s">
        <v>967</v>
      </c>
      <c r="I444" s="16" t="s">
        <v>1130</v>
      </c>
      <c r="J444" s="16" t="s">
        <v>1131</v>
      </c>
      <c r="K444" s="17" t="s">
        <v>171</v>
      </c>
      <c r="L444" s="18" t="s">
        <v>1077</v>
      </c>
      <c r="M444" s="195" t="s">
        <v>1078</v>
      </c>
      <c r="N444" s="16" t="s">
        <v>1079</v>
      </c>
      <c r="O444" s="17" t="s">
        <v>304</v>
      </c>
      <c r="P444" s="17" t="s">
        <v>305</v>
      </c>
      <c r="Q444" s="17" t="s">
        <v>306</v>
      </c>
      <c r="R444">
        <v>0</v>
      </c>
      <c r="S444">
        <v>0</v>
      </c>
      <c r="T444">
        <v>0</v>
      </c>
      <c r="U444">
        <v>0</v>
      </c>
      <c r="V444">
        <v>0</v>
      </c>
      <c r="W444">
        <v>0</v>
      </c>
      <c r="X444">
        <v>0</v>
      </c>
      <c r="Y444">
        <v>0</v>
      </c>
      <c r="Z444">
        <v>0</v>
      </c>
      <c r="AA444">
        <v>0</v>
      </c>
      <c r="AB444">
        <v>0</v>
      </c>
      <c r="AC444">
        <v>0</v>
      </c>
      <c r="AD444">
        <v>0</v>
      </c>
      <c r="AE444">
        <v>0</v>
      </c>
      <c r="AF444">
        <v>0</v>
      </c>
      <c r="AG444" s="19">
        <v>0</v>
      </c>
      <c r="AH444">
        <v>0</v>
      </c>
      <c r="AI444">
        <v>0</v>
      </c>
      <c r="AJ444">
        <v>0</v>
      </c>
      <c r="AK444">
        <v>-609</v>
      </c>
      <c r="AL444">
        <v>0</v>
      </c>
      <c r="AM444">
        <v>0</v>
      </c>
      <c r="AN444">
        <v>0</v>
      </c>
      <c r="AO444">
        <v>0</v>
      </c>
      <c r="AP444">
        <v>0</v>
      </c>
      <c r="AQ444">
        <v>0</v>
      </c>
      <c r="AR444">
        <v>0</v>
      </c>
      <c r="AS444">
        <v>0</v>
      </c>
      <c r="AT444">
        <v>0</v>
      </c>
      <c r="AU444">
        <v>0</v>
      </c>
      <c r="AV444">
        <v>0</v>
      </c>
      <c r="AW444">
        <v>0</v>
      </c>
      <c r="AX444">
        <v>0</v>
      </c>
      <c r="AY444">
        <v>0</v>
      </c>
      <c r="AZ444">
        <v>0</v>
      </c>
      <c r="BA444">
        <v>0</v>
      </c>
      <c r="BB444">
        <v>0</v>
      </c>
      <c r="BC444">
        <v>0</v>
      </c>
      <c r="BD444">
        <v>0</v>
      </c>
      <c r="BE444">
        <v>0</v>
      </c>
      <c r="BF444">
        <v>0</v>
      </c>
      <c r="BG444">
        <v>0</v>
      </c>
      <c r="BH444">
        <v>0</v>
      </c>
      <c r="BI444">
        <v>0</v>
      </c>
      <c r="BJ444">
        <v>0</v>
      </c>
      <c r="BK444">
        <v>0</v>
      </c>
      <c r="BL444">
        <v>0</v>
      </c>
      <c r="BM444">
        <v>0</v>
      </c>
      <c r="BN444">
        <v>0</v>
      </c>
      <c r="BO444">
        <v>0</v>
      </c>
      <c r="BP444">
        <v>0</v>
      </c>
      <c r="BQ444">
        <v>0</v>
      </c>
      <c r="BR444">
        <v>0</v>
      </c>
      <c r="BS444">
        <v>0</v>
      </c>
      <c r="BT444">
        <v>0</v>
      </c>
      <c r="BU444">
        <v>0</v>
      </c>
      <c r="BV444">
        <v>0</v>
      </c>
      <c r="BW444">
        <v>0</v>
      </c>
      <c r="BX444" s="10">
        <v>0</v>
      </c>
      <c r="BY444">
        <v>0</v>
      </c>
      <c r="BZ444">
        <v>0</v>
      </c>
      <c r="CA444">
        <v>0</v>
      </c>
      <c r="CB444">
        <v>0</v>
      </c>
      <c r="CC444">
        <v>0</v>
      </c>
      <c r="CD444">
        <v>0</v>
      </c>
      <c r="CE444">
        <v>0</v>
      </c>
    </row>
    <row r="445" spans="1:83" x14ac:dyDescent="0.35">
      <c r="A445" s="9" t="str">
        <f t="shared" si="6"/>
        <v>826400.151.69</v>
      </c>
      <c r="B445" s="52" t="e">
        <f>+IF(MATCH(A445,List!H$10:H$145,0),"Targeted")</f>
        <v>#N/A</v>
      </c>
      <c r="C445" s="65"/>
      <c r="D445" s="151"/>
      <c r="E445" s="16" t="s">
        <v>966</v>
      </c>
      <c r="F445" s="16" t="s">
        <v>967</v>
      </c>
      <c r="G445" s="16" t="s">
        <v>298</v>
      </c>
      <c r="H445" s="16" t="s">
        <v>967</v>
      </c>
      <c r="I445" s="16" t="s">
        <v>1132</v>
      </c>
      <c r="J445" s="16" t="s">
        <v>1133</v>
      </c>
      <c r="K445" s="17" t="s">
        <v>171</v>
      </c>
      <c r="L445" s="18" t="s">
        <v>1077</v>
      </c>
      <c r="M445" s="195" t="s">
        <v>1078</v>
      </c>
      <c r="N445" s="16" t="s">
        <v>1079</v>
      </c>
      <c r="O445" s="17" t="s">
        <v>304</v>
      </c>
      <c r="P445" s="17" t="s">
        <v>305</v>
      </c>
      <c r="Q445" s="17" t="s">
        <v>306</v>
      </c>
      <c r="R445">
        <v>0</v>
      </c>
      <c r="S445">
        <v>0</v>
      </c>
      <c r="T445">
        <v>0</v>
      </c>
      <c r="U445">
        <v>0</v>
      </c>
      <c r="V445">
        <v>0</v>
      </c>
      <c r="W445">
        <v>0</v>
      </c>
      <c r="X445">
        <v>0</v>
      </c>
      <c r="Y445">
        <v>0</v>
      </c>
      <c r="Z445">
        <v>0</v>
      </c>
      <c r="AA445">
        <v>0</v>
      </c>
      <c r="AB445">
        <v>0</v>
      </c>
      <c r="AC445">
        <v>0</v>
      </c>
      <c r="AD445">
        <v>0</v>
      </c>
      <c r="AE445">
        <v>0</v>
      </c>
      <c r="AF445">
        <v>0</v>
      </c>
      <c r="AG445" s="19">
        <v>0</v>
      </c>
      <c r="AH445">
        <v>0</v>
      </c>
      <c r="AI445">
        <v>0</v>
      </c>
      <c r="AJ445">
        <v>0</v>
      </c>
      <c r="AK445">
        <v>0</v>
      </c>
      <c r="AL445">
        <v>0</v>
      </c>
      <c r="AM445">
        <v>0</v>
      </c>
      <c r="AN445">
        <v>0</v>
      </c>
      <c r="AO445">
        <v>-20</v>
      </c>
      <c r="AP445">
        <v>0</v>
      </c>
      <c r="AQ445">
        <v>0</v>
      </c>
      <c r="AR445">
        <v>-40</v>
      </c>
      <c r="AS445">
        <v>-25</v>
      </c>
      <c r="AT445">
        <v>0</v>
      </c>
      <c r="AU445">
        <v>0</v>
      </c>
      <c r="AV445">
        <v>0</v>
      </c>
      <c r="AW445">
        <v>0</v>
      </c>
      <c r="AX445">
        <v>0</v>
      </c>
      <c r="AY445">
        <v>0</v>
      </c>
      <c r="AZ445">
        <v>0</v>
      </c>
      <c r="BA445">
        <v>0</v>
      </c>
      <c r="BB445">
        <v>0</v>
      </c>
      <c r="BC445">
        <v>0</v>
      </c>
      <c r="BD445">
        <v>0</v>
      </c>
      <c r="BE445">
        <v>0</v>
      </c>
      <c r="BF445">
        <v>0</v>
      </c>
      <c r="BG445">
        <v>0</v>
      </c>
      <c r="BH445">
        <v>0</v>
      </c>
      <c r="BI445">
        <v>0</v>
      </c>
      <c r="BJ445">
        <v>0</v>
      </c>
      <c r="BK445">
        <v>0</v>
      </c>
      <c r="BL445">
        <v>0</v>
      </c>
      <c r="BM445">
        <v>0</v>
      </c>
      <c r="BN445">
        <v>0</v>
      </c>
      <c r="BO445">
        <v>0</v>
      </c>
      <c r="BP445">
        <v>0</v>
      </c>
      <c r="BQ445">
        <v>0</v>
      </c>
      <c r="BR445">
        <v>0</v>
      </c>
      <c r="BS445">
        <v>0</v>
      </c>
      <c r="BT445">
        <v>0</v>
      </c>
      <c r="BU445">
        <v>0</v>
      </c>
      <c r="BV445">
        <v>0</v>
      </c>
      <c r="BW445">
        <v>0</v>
      </c>
      <c r="BX445" s="10">
        <v>0</v>
      </c>
      <c r="BY445">
        <v>0</v>
      </c>
      <c r="BZ445">
        <v>0</v>
      </c>
      <c r="CA445">
        <v>0</v>
      </c>
      <c r="CB445">
        <v>0</v>
      </c>
      <c r="CC445">
        <v>0</v>
      </c>
      <c r="CD445">
        <v>0</v>
      </c>
      <c r="CE445">
        <v>0</v>
      </c>
    </row>
    <row r="446" spans="1:83" x14ac:dyDescent="0.35">
      <c r="A446" s="9" t="str">
        <f t="shared" si="6"/>
        <v>826410.151.69</v>
      </c>
      <c r="B446" s="52" t="e">
        <f>+IF(MATCH(A446,List!H$10:H$145,0),"Targeted")</f>
        <v>#N/A</v>
      </c>
      <c r="C446" s="65"/>
      <c r="D446" s="151"/>
      <c r="E446" s="16" t="s">
        <v>966</v>
      </c>
      <c r="F446" s="16" t="s">
        <v>967</v>
      </c>
      <c r="G446" s="16" t="s">
        <v>298</v>
      </c>
      <c r="H446" s="16" t="s">
        <v>967</v>
      </c>
      <c r="I446" s="16" t="s">
        <v>1134</v>
      </c>
      <c r="J446" s="16" t="s">
        <v>1135</v>
      </c>
      <c r="K446" s="17" t="s">
        <v>171</v>
      </c>
      <c r="L446" s="18" t="s">
        <v>1077</v>
      </c>
      <c r="M446" s="195" t="s">
        <v>1078</v>
      </c>
      <c r="N446" s="16" t="s">
        <v>1079</v>
      </c>
      <c r="O446" s="17" t="s">
        <v>304</v>
      </c>
      <c r="P446" s="17" t="s">
        <v>305</v>
      </c>
      <c r="Q446" s="17" t="s">
        <v>306</v>
      </c>
      <c r="R446">
        <v>0</v>
      </c>
      <c r="S446">
        <v>0</v>
      </c>
      <c r="T446">
        <v>0</v>
      </c>
      <c r="U446">
        <v>0</v>
      </c>
      <c r="V446">
        <v>0</v>
      </c>
      <c r="W446">
        <v>0</v>
      </c>
      <c r="X446">
        <v>0</v>
      </c>
      <c r="Y446">
        <v>0</v>
      </c>
      <c r="Z446">
        <v>0</v>
      </c>
      <c r="AA446">
        <v>0</v>
      </c>
      <c r="AB446">
        <v>0</v>
      </c>
      <c r="AC446">
        <v>0</v>
      </c>
      <c r="AD446">
        <v>0</v>
      </c>
      <c r="AE446">
        <v>0</v>
      </c>
      <c r="AF446">
        <v>0</v>
      </c>
      <c r="AG446" s="19">
        <v>0</v>
      </c>
      <c r="AH446">
        <v>0</v>
      </c>
      <c r="AI446">
        <v>0</v>
      </c>
      <c r="AJ446">
        <v>0</v>
      </c>
      <c r="AK446">
        <v>0</v>
      </c>
      <c r="AL446">
        <v>0</v>
      </c>
      <c r="AM446">
        <v>0</v>
      </c>
      <c r="AN446">
        <v>0</v>
      </c>
      <c r="AO446">
        <v>0</v>
      </c>
      <c r="AP446">
        <v>0</v>
      </c>
      <c r="AQ446">
        <v>0</v>
      </c>
      <c r="AR446">
        <v>0</v>
      </c>
      <c r="AS446">
        <v>0</v>
      </c>
      <c r="AT446">
        <v>0</v>
      </c>
      <c r="AU446">
        <v>-24</v>
      </c>
      <c r="AV446">
        <v>-38</v>
      </c>
      <c r="AW446">
        <v>-18</v>
      </c>
      <c r="AX446">
        <v>-438</v>
      </c>
      <c r="AY446">
        <v>-195</v>
      </c>
      <c r="AZ446">
        <v>0</v>
      </c>
      <c r="BA446">
        <v>0</v>
      </c>
      <c r="BB446">
        <v>0</v>
      </c>
      <c r="BC446">
        <v>0</v>
      </c>
      <c r="BD446">
        <v>-6000</v>
      </c>
      <c r="BE446">
        <v>-5000</v>
      </c>
      <c r="BF446">
        <v>0</v>
      </c>
      <c r="BG446">
        <v>0</v>
      </c>
      <c r="BH446">
        <v>-1000</v>
      </c>
      <c r="BI446">
        <v>-4000</v>
      </c>
      <c r="BJ446">
        <v>1000</v>
      </c>
      <c r="BK446">
        <v>0</v>
      </c>
      <c r="BL446">
        <v>0</v>
      </c>
      <c r="BM446">
        <v>-1000</v>
      </c>
      <c r="BN446">
        <v>0</v>
      </c>
      <c r="BO446">
        <v>0</v>
      </c>
      <c r="BP446">
        <v>0</v>
      </c>
      <c r="BQ446">
        <v>0</v>
      </c>
      <c r="BR446">
        <v>0</v>
      </c>
      <c r="BS446">
        <v>0</v>
      </c>
      <c r="BT446">
        <v>-1000</v>
      </c>
      <c r="BU446">
        <v>0</v>
      </c>
      <c r="BV446">
        <v>0</v>
      </c>
      <c r="BW446">
        <v>0</v>
      </c>
      <c r="BX446" s="10">
        <v>0</v>
      </c>
      <c r="BY446">
        <v>0</v>
      </c>
      <c r="BZ446">
        <v>0</v>
      </c>
      <c r="CA446">
        <v>0</v>
      </c>
      <c r="CB446">
        <v>0</v>
      </c>
      <c r="CC446">
        <v>0</v>
      </c>
      <c r="CD446">
        <v>0</v>
      </c>
      <c r="CE446">
        <v>0</v>
      </c>
    </row>
    <row r="447" spans="1:83" x14ac:dyDescent="0.35">
      <c r="A447" s="9" t="str">
        <f t="shared" si="6"/>
        <v>826510.151.69</v>
      </c>
      <c r="B447" s="52" t="e">
        <f>+IF(MATCH(A447,List!H$10:H$145,0),"Targeted")</f>
        <v>#N/A</v>
      </c>
      <c r="C447" s="65"/>
      <c r="D447" s="151"/>
      <c r="E447" s="16" t="s">
        <v>966</v>
      </c>
      <c r="F447" s="16" t="s">
        <v>967</v>
      </c>
      <c r="G447" s="16" t="s">
        <v>298</v>
      </c>
      <c r="H447" s="16" t="s">
        <v>967</v>
      </c>
      <c r="I447" s="16" t="s">
        <v>1136</v>
      </c>
      <c r="J447" s="16" t="s">
        <v>1137</v>
      </c>
      <c r="K447" s="17" t="s">
        <v>171</v>
      </c>
      <c r="L447" s="18" t="s">
        <v>1077</v>
      </c>
      <c r="M447" s="195" t="s">
        <v>1078</v>
      </c>
      <c r="N447" s="16" t="s">
        <v>1079</v>
      </c>
      <c r="O447" s="17" t="s">
        <v>304</v>
      </c>
      <c r="P447" s="17" t="s">
        <v>305</v>
      </c>
      <c r="Q447" s="17" t="s">
        <v>306</v>
      </c>
      <c r="R447">
        <v>0</v>
      </c>
      <c r="S447">
        <v>0</v>
      </c>
      <c r="T447">
        <v>0</v>
      </c>
      <c r="U447">
        <v>0</v>
      </c>
      <c r="V447">
        <v>0</v>
      </c>
      <c r="W447">
        <v>0</v>
      </c>
      <c r="X447">
        <v>0</v>
      </c>
      <c r="Y447">
        <v>0</v>
      </c>
      <c r="Z447">
        <v>0</v>
      </c>
      <c r="AA447">
        <v>0</v>
      </c>
      <c r="AB447">
        <v>0</v>
      </c>
      <c r="AC447">
        <v>0</v>
      </c>
      <c r="AD447">
        <v>0</v>
      </c>
      <c r="AE447">
        <v>0</v>
      </c>
      <c r="AF447">
        <v>0</v>
      </c>
      <c r="AG447" s="19">
        <v>0</v>
      </c>
      <c r="AH447">
        <v>0</v>
      </c>
      <c r="AI447">
        <v>0</v>
      </c>
      <c r="AJ447">
        <v>0</v>
      </c>
      <c r="AK447">
        <v>-5</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0</v>
      </c>
      <c r="BX447" s="10">
        <v>0</v>
      </c>
      <c r="BY447">
        <v>0</v>
      </c>
      <c r="BZ447">
        <v>0</v>
      </c>
      <c r="CA447">
        <v>0</v>
      </c>
      <c r="CB447">
        <v>0</v>
      </c>
      <c r="CC447">
        <v>0</v>
      </c>
      <c r="CD447">
        <v>0</v>
      </c>
      <c r="CE447">
        <v>0</v>
      </c>
    </row>
    <row r="448" spans="1:83" x14ac:dyDescent="0.35">
      <c r="A448" s="9" t="str">
        <f t="shared" si="6"/>
        <v>837110.151.69</v>
      </c>
      <c r="B448" s="52" t="e">
        <f>+IF(MATCH(A448,List!H$10:H$145,0),"Targeted")</f>
        <v>#N/A</v>
      </c>
      <c r="C448" s="65"/>
      <c r="D448" s="151"/>
      <c r="E448" s="16" t="s">
        <v>966</v>
      </c>
      <c r="F448" s="16" t="s">
        <v>967</v>
      </c>
      <c r="G448" s="16" t="s">
        <v>298</v>
      </c>
      <c r="H448" s="16" t="s">
        <v>967</v>
      </c>
      <c r="I448" s="16" t="s">
        <v>1138</v>
      </c>
      <c r="J448" s="16" t="s">
        <v>1139</v>
      </c>
      <c r="K448" s="17" t="s">
        <v>171</v>
      </c>
      <c r="L448" s="18" t="s">
        <v>1077</v>
      </c>
      <c r="M448" s="195" t="s">
        <v>1078</v>
      </c>
      <c r="N448" s="16" t="s">
        <v>1079</v>
      </c>
      <c r="O448" s="17" t="s">
        <v>304</v>
      </c>
      <c r="P448" s="17" t="s">
        <v>305</v>
      </c>
      <c r="Q448" s="17" t="s">
        <v>306</v>
      </c>
      <c r="R448">
        <v>0</v>
      </c>
      <c r="S448">
        <v>0</v>
      </c>
      <c r="T448">
        <v>0</v>
      </c>
      <c r="U448">
        <v>0</v>
      </c>
      <c r="V448">
        <v>0</v>
      </c>
      <c r="W448">
        <v>0</v>
      </c>
      <c r="X448">
        <v>0</v>
      </c>
      <c r="Y448">
        <v>0</v>
      </c>
      <c r="Z448">
        <v>0</v>
      </c>
      <c r="AA448">
        <v>0</v>
      </c>
      <c r="AB448">
        <v>0</v>
      </c>
      <c r="AC448">
        <v>0</v>
      </c>
      <c r="AD448">
        <v>0</v>
      </c>
      <c r="AE448">
        <v>0</v>
      </c>
      <c r="AF448">
        <v>0</v>
      </c>
      <c r="AG448" s="19">
        <v>0</v>
      </c>
      <c r="AH448">
        <v>0</v>
      </c>
      <c r="AI448">
        <v>0</v>
      </c>
      <c r="AJ448">
        <v>0</v>
      </c>
      <c r="AK448">
        <v>0</v>
      </c>
      <c r="AL448">
        <v>0</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c r="BJ448">
        <v>0</v>
      </c>
      <c r="BK448">
        <v>0</v>
      </c>
      <c r="BL448">
        <v>0</v>
      </c>
      <c r="BM448">
        <v>0</v>
      </c>
      <c r="BN448">
        <v>0</v>
      </c>
      <c r="BO448">
        <v>0</v>
      </c>
      <c r="BP448">
        <v>-4000</v>
      </c>
      <c r="BQ448">
        <v>-2000</v>
      </c>
      <c r="BR448">
        <v>-5000</v>
      </c>
      <c r="BS448">
        <v>-6000</v>
      </c>
      <c r="BT448">
        <v>1000</v>
      </c>
      <c r="BU448">
        <v>0</v>
      </c>
      <c r="BV448">
        <v>0</v>
      </c>
      <c r="BW448">
        <v>0</v>
      </c>
      <c r="BX448" s="10">
        <v>0</v>
      </c>
      <c r="BY448">
        <v>0</v>
      </c>
      <c r="BZ448">
        <v>0</v>
      </c>
      <c r="CA448">
        <v>0</v>
      </c>
      <c r="CB448">
        <v>0</v>
      </c>
      <c r="CC448">
        <v>0</v>
      </c>
      <c r="CD448">
        <v>0</v>
      </c>
      <c r="CE448">
        <v>0</v>
      </c>
    </row>
    <row r="449" spans="1:83" x14ac:dyDescent="0.35">
      <c r="A449" s="9" t="str">
        <f t="shared" si="6"/>
        <v>850200.151.69</v>
      </c>
      <c r="B449" s="52" t="e">
        <f>+IF(MATCH(A449,List!H$10:H$145,0),"Targeted")</f>
        <v>#N/A</v>
      </c>
      <c r="C449" s="65"/>
      <c r="D449" s="151"/>
      <c r="E449" s="16" t="s">
        <v>966</v>
      </c>
      <c r="F449" s="16" t="s">
        <v>967</v>
      </c>
      <c r="G449" s="16" t="s">
        <v>298</v>
      </c>
      <c r="H449" s="16" t="s">
        <v>967</v>
      </c>
      <c r="I449" s="16" t="s">
        <v>1140</v>
      </c>
      <c r="J449" s="16" t="s">
        <v>1141</v>
      </c>
      <c r="K449" s="17" t="s">
        <v>171</v>
      </c>
      <c r="L449" s="18" t="s">
        <v>1077</v>
      </c>
      <c r="M449" s="195" t="s">
        <v>1078</v>
      </c>
      <c r="N449" s="16" t="s">
        <v>1079</v>
      </c>
      <c r="O449" s="17" t="s">
        <v>304</v>
      </c>
      <c r="P449" s="17" t="s">
        <v>305</v>
      </c>
      <c r="Q449" s="17" t="s">
        <v>306</v>
      </c>
      <c r="R449">
        <v>0</v>
      </c>
      <c r="S449">
        <v>0</v>
      </c>
      <c r="T449">
        <v>0</v>
      </c>
      <c r="U449">
        <v>0</v>
      </c>
      <c r="V449">
        <v>0</v>
      </c>
      <c r="W449">
        <v>0</v>
      </c>
      <c r="X449">
        <v>0</v>
      </c>
      <c r="Y449">
        <v>0</v>
      </c>
      <c r="Z449">
        <v>0</v>
      </c>
      <c r="AA449">
        <v>0</v>
      </c>
      <c r="AB449">
        <v>0</v>
      </c>
      <c r="AC449">
        <v>0</v>
      </c>
      <c r="AD449">
        <v>0</v>
      </c>
      <c r="AE449">
        <v>0</v>
      </c>
      <c r="AF449">
        <v>0</v>
      </c>
      <c r="AG449" s="19">
        <v>0</v>
      </c>
      <c r="AH449">
        <v>0</v>
      </c>
      <c r="AI449">
        <v>0</v>
      </c>
      <c r="AJ449">
        <v>0</v>
      </c>
      <c r="AK449">
        <v>-2875</v>
      </c>
      <c r="AL449">
        <v>-2933</v>
      </c>
      <c r="AM449">
        <v>-5255</v>
      </c>
      <c r="AN449">
        <v>-4295</v>
      </c>
      <c r="AO449">
        <v>-6346</v>
      </c>
      <c r="AP449">
        <v>-6000</v>
      </c>
      <c r="AQ449">
        <v>-1785</v>
      </c>
      <c r="AR449">
        <v>-2617</v>
      </c>
      <c r="AS449">
        <v>-2237</v>
      </c>
      <c r="AT449">
        <v>-2814</v>
      </c>
      <c r="AU449">
        <v>-1705</v>
      </c>
      <c r="AV449">
        <v>-233</v>
      </c>
      <c r="AW449">
        <v>-184</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BX449" s="10">
        <v>0</v>
      </c>
      <c r="BY449">
        <v>0</v>
      </c>
      <c r="BZ449">
        <v>0</v>
      </c>
      <c r="CA449">
        <v>0</v>
      </c>
      <c r="CB449">
        <v>0</v>
      </c>
      <c r="CC449">
        <v>0</v>
      </c>
      <c r="CD449">
        <v>0</v>
      </c>
      <c r="CE449">
        <v>0</v>
      </c>
    </row>
    <row r="450" spans="1:83" x14ac:dyDescent="0.35">
      <c r="A450" s="9" t="str">
        <f t="shared" si="6"/>
        <v>863210.151.69</v>
      </c>
      <c r="B450" s="52" t="e">
        <f>+IF(MATCH(A450,List!H$10:H$145,0),"Targeted")</f>
        <v>#N/A</v>
      </c>
      <c r="C450" s="65"/>
      <c r="D450" s="151"/>
      <c r="E450" s="16" t="s">
        <v>966</v>
      </c>
      <c r="F450" s="16" t="s">
        <v>967</v>
      </c>
      <c r="G450" s="16" t="s">
        <v>298</v>
      </c>
      <c r="H450" s="16" t="s">
        <v>967</v>
      </c>
      <c r="I450" s="16" t="s">
        <v>1142</v>
      </c>
      <c r="J450" s="16" t="s">
        <v>1143</v>
      </c>
      <c r="K450" s="17" t="s">
        <v>171</v>
      </c>
      <c r="L450" s="18" t="s">
        <v>1077</v>
      </c>
      <c r="M450" s="195" t="s">
        <v>1078</v>
      </c>
      <c r="N450" s="16" t="s">
        <v>1079</v>
      </c>
      <c r="O450" s="17" t="s">
        <v>304</v>
      </c>
      <c r="P450" s="17" t="s">
        <v>305</v>
      </c>
      <c r="Q450" s="17" t="s">
        <v>306</v>
      </c>
      <c r="R450">
        <v>0</v>
      </c>
      <c r="S450">
        <v>0</v>
      </c>
      <c r="T450">
        <v>0</v>
      </c>
      <c r="U450">
        <v>0</v>
      </c>
      <c r="V450">
        <v>0</v>
      </c>
      <c r="W450">
        <v>0</v>
      </c>
      <c r="X450">
        <v>0</v>
      </c>
      <c r="Y450">
        <v>0</v>
      </c>
      <c r="Z450">
        <v>0</v>
      </c>
      <c r="AA450">
        <v>0</v>
      </c>
      <c r="AB450">
        <v>0</v>
      </c>
      <c r="AC450">
        <v>0</v>
      </c>
      <c r="AD450">
        <v>0</v>
      </c>
      <c r="AE450">
        <v>0</v>
      </c>
      <c r="AF450">
        <v>0</v>
      </c>
      <c r="AG450" s="19">
        <v>0</v>
      </c>
      <c r="AH450">
        <v>0</v>
      </c>
      <c r="AI450">
        <v>0</v>
      </c>
      <c r="AJ450">
        <v>0</v>
      </c>
      <c r="AK450">
        <v>-129</v>
      </c>
      <c r="AL450">
        <v>396</v>
      </c>
      <c r="AM450">
        <v>0</v>
      </c>
      <c r="AN450">
        <v>0</v>
      </c>
      <c r="AO450">
        <v>0</v>
      </c>
      <c r="AP450">
        <v>0</v>
      </c>
      <c r="AQ450">
        <v>0</v>
      </c>
      <c r="AR450">
        <v>0</v>
      </c>
      <c r="AS450">
        <v>0</v>
      </c>
      <c r="AT450">
        <v>0</v>
      </c>
      <c r="AU450">
        <v>0</v>
      </c>
      <c r="AV450">
        <v>0</v>
      </c>
      <c r="AW450">
        <v>0</v>
      </c>
      <c r="AX450">
        <v>0</v>
      </c>
      <c r="AY450">
        <v>0</v>
      </c>
      <c r="AZ450">
        <v>0</v>
      </c>
      <c r="BA450">
        <v>0</v>
      </c>
      <c r="BB450">
        <v>0</v>
      </c>
      <c r="BC450">
        <v>0</v>
      </c>
      <c r="BD450">
        <v>0</v>
      </c>
      <c r="BE450">
        <v>0</v>
      </c>
      <c r="BF450">
        <v>0</v>
      </c>
      <c r="BG450">
        <v>0</v>
      </c>
      <c r="BH450">
        <v>0</v>
      </c>
      <c r="BI450">
        <v>0</v>
      </c>
      <c r="BJ450">
        <v>0</v>
      </c>
      <c r="BK450">
        <v>0</v>
      </c>
      <c r="BL450">
        <v>0</v>
      </c>
      <c r="BM450">
        <v>0</v>
      </c>
      <c r="BN450">
        <v>0</v>
      </c>
      <c r="BO450">
        <v>0</v>
      </c>
      <c r="BP450">
        <v>0</v>
      </c>
      <c r="BQ450">
        <v>0</v>
      </c>
      <c r="BR450">
        <v>0</v>
      </c>
      <c r="BS450">
        <v>0</v>
      </c>
      <c r="BT450">
        <v>0</v>
      </c>
      <c r="BU450">
        <v>0</v>
      </c>
      <c r="BV450">
        <v>0</v>
      </c>
      <c r="BW450">
        <v>0</v>
      </c>
      <c r="BX450" s="10">
        <v>0</v>
      </c>
      <c r="BY450">
        <v>0</v>
      </c>
      <c r="BZ450">
        <v>0</v>
      </c>
      <c r="CA450">
        <v>0</v>
      </c>
      <c r="CB450">
        <v>0</v>
      </c>
      <c r="CC450">
        <v>0</v>
      </c>
      <c r="CD450">
        <v>0</v>
      </c>
      <c r="CE450">
        <v>0</v>
      </c>
    </row>
    <row r="451" spans="1:83" x14ac:dyDescent="0.35">
      <c r="A451" s="9" t="str">
        <f t="shared" si="6"/>
        <v>977110.151.69</v>
      </c>
      <c r="B451" s="52" t="e">
        <f>+IF(MATCH(A451,List!H$10:H$145,0),"Targeted")</f>
        <v>#N/A</v>
      </c>
      <c r="C451" s="65"/>
      <c r="D451" s="151"/>
      <c r="E451" s="16" t="s">
        <v>966</v>
      </c>
      <c r="F451" s="16" t="s">
        <v>967</v>
      </c>
      <c r="G451" s="16" t="s">
        <v>298</v>
      </c>
      <c r="H451" s="16" t="s">
        <v>967</v>
      </c>
      <c r="I451" s="16" t="s">
        <v>1144</v>
      </c>
      <c r="J451" s="16" t="s">
        <v>1145</v>
      </c>
      <c r="K451" s="17" t="s">
        <v>171</v>
      </c>
      <c r="L451" s="18" t="s">
        <v>1077</v>
      </c>
      <c r="M451" s="195" t="s">
        <v>1078</v>
      </c>
      <c r="N451" s="16" t="s">
        <v>1079</v>
      </c>
      <c r="O451" s="17" t="s">
        <v>304</v>
      </c>
      <c r="P451" s="17" t="s">
        <v>305</v>
      </c>
      <c r="Q451" s="17" t="s">
        <v>306</v>
      </c>
      <c r="R451">
        <v>0</v>
      </c>
      <c r="S451">
        <v>0</v>
      </c>
      <c r="T451">
        <v>0</v>
      </c>
      <c r="U451">
        <v>0</v>
      </c>
      <c r="V451">
        <v>0</v>
      </c>
      <c r="W451">
        <v>0</v>
      </c>
      <c r="X451">
        <v>0</v>
      </c>
      <c r="Y451">
        <v>0</v>
      </c>
      <c r="Z451">
        <v>0</v>
      </c>
      <c r="AA451">
        <v>0</v>
      </c>
      <c r="AB451">
        <v>0</v>
      </c>
      <c r="AC451">
        <v>0</v>
      </c>
      <c r="AD451">
        <v>0</v>
      </c>
      <c r="AE451">
        <v>0</v>
      </c>
      <c r="AF451">
        <v>0</v>
      </c>
      <c r="AG451" s="19">
        <v>0</v>
      </c>
      <c r="AH451">
        <v>0</v>
      </c>
      <c r="AI451">
        <v>0</v>
      </c>
      <c r="AJ451">
        <v>0</v>
      </c>
      <c r="AK451">
        <v>0</v>
      </c>
      <c r="AL451">
        <v>0</v>
      </c>
      <c r="AM451">
        <v>0</v>
      </c>
      <c r="AN451">
        <v>0</v>
      </c>
      <c r="AO451">
        <v>0</v>
      </c>
      <c r="AP451">
        <v>0</v>
      </c>
      <c r="AQ451">
        <v>0</v>
      </c>
      <c r="AR451">
        <v>0</v>
      </c>
      <c r="AS451">
        <v>0</v>
      </c>
      <c r="AT451">
        <v>0</v>
      </c>
      <c r="AU451">
        <v>0</v>
      </c>
      <c r="AV451">
        <v>0</v>
      </c>
      <c r="AW451">
        <v>0</v>
      </c>
      <c r="AX451">
        <v>0</v>
      </c>
      <c r="AY451">
        <v>0</v>
      </c>
      <c r="AZ451">
        <v>-1000</v>
      </c>
      <c r="BA451">
        <v>-1000</v>
      </c>
      <c r="BB451">
        <v>0</v>
      </c>
      <c r="BC451">
        <v>0</v>
      </c>
      <c r="BD451">
        <v>0</v>
      </c>
      <c r="BE451">
        <v>0</v>
      </c>
      <c r="BF451">
        <v>0</v>
      </c>
      <c r="BG451">
        <v>-1000</v>
      </c>
      <c r="BH451">
        <v>0</v>
      </c>
      <c r="BI451">
        <v>0</v>
      </c>
      <c r="BJ451">
        <v>0</v>
      </c>
      <c r="BK451">
        <v>-1000</v>
      </c>
      <c r="BL451">
        <v>-2000</v>
      </c>
      <c r="BM451">
        <v>-1000</v>
      </c>
      <c r="BN451">
        <v>0</v>
      </c>
      <c r="BO451">
        <v>-1000</v>
      </c>
      <c r="BP451">
        <v>0</v>
      </c>
      <c r="BQ451">
        <v>0</v>
      </c>
      <c r="BR451">
        <v>0</v>
      </c>
      <c r="BS451">
        <v>0</v>
      </c>
      <c r="BT451">
        <v>0</v>
      </c>
      <c r="BU451">
        <v>0</v>
      </c>
      <c r="BV451">
        <v>0</v>
      </c>
      <c r="BW451">
        <v>0</v>
      </c>
      <c r="BX451" s="10">
        <v>0</v>
      </c>
      <c r="BY451">
        <v>0</v>
      </c>
      <c r="BZ451">
        <v>0</v>
      </c>
      <c r="CA451">
        <v>0</v>
      </c>
      <c r="CB451">
        <v>0</v>
      </c>
      <c r="CC451">
        <v>0</v>
      </c>
      <c r="CD451">
        <v>0</v>
      </c>
      <c r="CE451">
        <v>0</v>
      </c>
    </row>
    <row r="452" spans="1:83" x14ac:dyDescent="0.35">
      <c r="A452" s="9" t="str">
        <f t="shared" ref="A452:A515" si="7">I452&amp;"."&amp;M452&amp;"."&amp;K452</f>
        <v>0553.151.</v>
      </c>
      <c r="B452" s="52" t="e">
        <f>+IF(MATCH(A452,List!H$10:H$145,0),"Targeted")</f>
        <v>#N/A</v>
      </c>
      <c r="C452" s="65"/>
      <c r="D452" s="151" t="s">
        <v>7700</v>
      </c>
      <c r="E452" s="16" t="s">
        <v>966</v>
      </c>
      <c r="F452" s="16" t="s">
        <v>967</v>
      </c>
      <c r="G452" s="16" t="s">
        <v>628</v>
      </c>
      <c r="H452" s="16" t="s">
        <v>1146</v>
      </c>
      <c r="I452" s="16" t="s">
        <v>1147</v>
      </c>
      <c r="J452" s="16" t="s">
        <v>1148</v>
      </c>
      <c r="K452" s="17" t="s">
        <v>299</v>
      </c>
      <c r="L452" s="18" t="s">
        <v>1077</v>
      </c>
      <c r="M452" s="195" t="s">
        <v>1078</v>
      </c>
      <c r="N452" s="16" t="s">
        <v>1079</v>
      </c>
      <c r="O452" s="17" t="s">
        <v>346</v>
      </c>
      <c r="P452" s="17" t="s">
        <v>305</v>
      </c>
      <c r="Q452" s="17" t="s">
        <v>306</v>
      </c>
      <c r="R452">
        <v>9357</v>
      </c>
      <c r="S452">
        <v>4048</v>
      </c>
      <c r="T452">
        <v>2851</v>
      </c>
      <c r="U452">
        <v>4009</v>
      </c>
      <c r="V452">
        <v>5950</v>
      </c>
      <c r="W452">
        <v>6003</v>
      </c>
      <c r="X452">
        <v>3755</v>
      </c>
      <c r="Y452">
        <v>4926</v>
      </c>
      <c r="Z452">
        <v>0</v>
      </c>
      <c r="AA452">
        <v>0</v>
      </c>
      <c r="AB452">
        <v>509</v>
      </c>
      <c r="AC452">
        <v>2227</v>
      </c>
      <c r="AD452">
        <v>5382</v>
      </c>
      <c r="AE452">
        <v>9451</v>
      </c>
      <c r="AF452">
        <v>12628</v>
      </c>
      <c r="AG452" s="19">
        <v>2410</v>
      </c>
      <c r="AH452">
        <v>7934</v>
      </c>
      <c r="AI452">
        <v>3920</v>
      </c>
      <c r="AJ452">
        <v>4165</v>
      </c>
      <c r="AK452">
        <v>1670</v>
      </c>
      <c r="AL452">
        <v>901</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v>0</v>
      </c>
      <c r="BX452">
        <v>0</v>
      </c>
      <c r="BY452">
        <v>0</v>
      </c>
      <c r="BZ452">
        <v>0</v>
      </c>
      <c r="CA452">
        <v>0</v>
      </c>
      <c r="CB452">
        <v>0</v>
      </c>
      <c r="CC452">
        <v>0</v>
      </c>
      <c r="CD452">
        <v>0</v>
      </c>
      <c r="CE452">
        <v>0</v>
      </c>
    </row>
    <row r="453" spans="1:83" x14ac:dyDescent="0.35">
      <c r="A453" s="9" t="str">
        <f t="shared" si="7"/>
        <v>9971.151.69</v>
      </c>
      <c r="B453" s="52" t="e">
        <f>+IF(MATCH(A453,List!H$10:H$145,0),"Targeted")</f>
        <v>#N/A</v>
      </c>
      <c r="C453" s="65"/>
      <c r="D453" s="151"/>
      <c r="E453" s="16" t="s">
        <v>966</v>
      </c>
      <c r="F453" s="16" t="s">
        <v>967</v>
      </c>
      <c r="G453" s="16" t="s">
        <v>628</v>
      </c>
      <c r="H453" s="16" t="s">
        <v>1146</v>
      </c>
      <c r="I453" s="16" t="s">
        <v>848</v>
      </c>
      <c r="J453" s="16" t="s">
        <v>1149</v>
      </c>
      <c r="K453" s="17" t="s">
        <v>171</v>
      </c>
      <c r="L453" s="18" t="s">
        <v>1077</v>
      </c>
      <c r="M453" s="195" t="s">
        <v>1078</v>
      </c>
      <c r="N453" s="16" t="s">
        <v>1079</v>
      </c>
      <c r="O453" s="17" t="s">
        <v>304</v>
      </c>
      <c r="P453" s="17" t="s">
        <v>305</v>
      </c>
      <c r="Q453" s="17" t="s">
        <v>306</v>
      </c>
      <c r="R453">
        <v>5640</v>
      </c>
      <c r="S453">
        <v>6823</v>
      </c>
      <c r="T453">
        <v>7271</v>
      </c>
      <c r="U453">
        <v>4053</v>
      </c>
      <c r="V453">
        <v>7333</v>
      </c>
      <c r="W453">
        <v>6983</v>
      </c>
      <c r="X453">
        <v>4049</v>
      </c>
      <c r="Y453">
        <v>3049</v>
      </c>
      <c r="Z453">
        <v>3399</v>
      </c>
      <c r="AA453">
        <v>2333</v>
      </c>
      <c r="AB453">
        <v>964</v>
      </c>
      <c r="AC453">
        <v>2604</v>
      </c>
      <c r="AD453">
        <v>6062</v>
      </c>
      <c r="AE453">
        <v>5770</v>
      </c>
      <c r="AF453">
        <v>7644</v>
      </c>
      <c r="AG453" s="19">
        <v>1237</v>
      </c>
      <c r="AH453">
        <v>5773</v>
      </c>
      <c r="AI453">
        <v>4221</v>
      </c>
      <c r="AJ453">
        <v>3814</v>
      </c>
      <c r="AK453">
        <v>5834</v>
      </c>
      <c r="AL453">
        <v>4368</v>
      </c>
      <c r="AM453">
        <v>4946</v>
      </c>
      <c r="AN453">
        <v>5712</v>
      </c>
      <c r="AO453">
        <v>7414</v>
      </c>
      <c r="AP453">
        <v>6590</v>
      </c>
      <c r="AQ453">
        <v>6707</v>
      </c>
      <c r="AR453">
        <v>5975</v>
      </c>
      <c r="AS453">
        <v>4165</v>
      </c>
      <c r="AT453">
        <v>2030</v>
      </c>
      <c r="AU453">
        <v>8211</v>
      </c>
      <c r="AV453">
        <v>-10916</v>
      </c>
      <c r="AW453">
        <v>20353</v>
      </c>
      <c r="AX453">
        <v>0</v>
      </c>
      <c r="AY453">
        <v>14</v>
      </c>
      <c r="AZ453">
        <v>0</v>
      </c>
      <c r="BA453">
        <v>0</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v>0</v>
      </c>
      <c r="BX453" s="10">
        <v>0</v>
      </c>
      <c r="BY453">
        <v>0</v>
      </c>
      <c r="BZ453">
        <v>0</v>
      </c>
      <c r="CA453">
        <v>0</v>
      </c>
      <c r="CB453">
        <v>0</v>
      </c>
      <c r="CC453">
        <v>0</v>
      </c>
      <c r="CD453">
        <v>0</v>
      </c>
      <c r="CE453">
        <v>0</v>
      </c>
    </row>
    <row r="454" spans="1:83" x14ac:dyDescent="0.35">
      <c r="A454" s="9" t="str">
        <f t="shared" si="7"/>
        <v>1096.151.11</v>
      </c>
      <c r="B454" s="52" t="e">
        <f>+IF(MATCH(A454,List!H$10:H$145,0),"Targeted")</f>
        <v>#N/A</v>
      </c>
      <c r="C454" s="65"/>
      <c r="D454" s="151" t="s">
        <v>7700</v>
      </c>
      <c r="E454" s="16" t="s">
        <v>1150</v>
      </c>
      <c r="F454" s="16" t="s">
        <v>1151</v>
      </c>
      <c r="G454" s="16" t="s">
        <v>245</v>
      </c>
      <c r="H454" s="16" t="s">
        <v>1152</v>
      </c>
      <c r="I454" s="16" t="s">
        <v>1153</v>
      </c>
      <c r="J454" s="16" t="s">
        <v>1154</v>
      </c>
      <c r="K454" s="17" t="s">
        <v>1021</v>
      </c>
      <c r="L454" s="18" t="s">
        <v>1077</v>
      </c>
      <c r="M454" s="195" t="s">
        <v>1078</v>
      </c>
      <c r="N454" s="16" t="s">
        <v>1079</v>
      </c>
      <c r="O454" s="17" t="s">
        <v>346</v>
      </c>
      <c r="P454" s="17" t="s">
        <v>305</v>
      </c>
      <c r="Q454" s="17" t="s">
        <v>306</v>
      </c>
      <c r="R454">
        <v>0</v>
      </c>
      <c r="S454">
        <v>0</v>
      </c>
      <c r="T454">
        <v>0</v>
      </c>
      <c r="U454">
        <v>0</v>
      </c>
      <c r="V454">
        <v>0</v>
      </c>
      <c r="W454">
        <v>0</v>
      </c>
      <c r="X454">
        <v>0</v>
      </c>
      <c r="Y454">
        <v>0</v>
      </c>
      <c r="Z454">
        <v>0</v>
      </c>
      <c r="AA454">
        <v>0</v>
      </c>
      <c r="AB454">
        <v>0</v>
      </c>
      <c r="AC454">
        <v>0</v>
      </c>
      <c r="AD454">
        <v>0</v>
      </c>
      <c r="AE454">
        <v>0</v>
      </c>
      <c r="AF454">
        <v>0</v>
      </c>
      <c r="AG454" s="19">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v>0</v>
      </c>
      <c r="BH454">
        <v>58000</v>
      </c>
      <c r="BI454">
        <v>3006000</v>
      </c>
      <c r="BJ454">
        <v>7338000</v>
      </c>
      <c r="BK454">
        <v>5062000</v>
      </c>
      <c r="BL454">
        <v>2581000</v>
      </c>
      <c r="BM454">
        <v>840000</v>
      </c>
      <c r="BN454">
        <v>392000</v>
      </c>
      <c r="BO454">
        <v>198000</v>
      </c>
      <c r="BP454">
        <v>94000</v>
      </c>
      <c r="BQ454">
        <v>13000</v>
      </c>
      <c r="BR454">
        <v>7000</v>
      </c>
      <c r="BS454">
        <v>0</v>
      </c>
      <c r="BT454">
        <v>0</v>
      </c>
      <c r="BU454">
        <v>0</v>
      </c>
      <c r="BV454">
        <v>0</v>
      </c>
      <c r="BW454">
        <v>0</v>
      </c>
      <c r="BX454">
        <v>0</v>
      </c>
      <c r="BY454">
        <v>0</v>
      </c>
      <c r="BZ454">
        <v>0</v>
      </c>
      <c r="CA454">
        <v>0</v>
      </c>
      <c r="CB454">
        <v>0</v>
      </c>
      <c r="CC454">
        <v>0</v>
      </c>
      <c r="CD454">
        <v>0</v>
      </c>
      <c r="CE454">
        <v>0</v>
      </c>
    </row>
    <row r="455" spans="1:83" x14ac:dyDescent="0.35">
      <c r="A455" s="9" t="str">
        <f t="shared" si="7"/>
        <v>824510.151.11</v>
      </c>
      <c r="B455" s="52" t="e">
        <f>+IF(MATCH(A455,List!H$10:H$145,0),"Targeted")</f>
        <v>#N/A</v>
      </c>
      <c r="C455" s="65"/>
      <c r="D455" s="151"/>
      <c r="E455" s="16" t="s">
        <v>1016</v>
      </c>
      <c r="F455" s="16" t="s">
        <v>1017</v>
      </c>
      <c r="G455" s="16" t="s">
        <v>298</v>
      </c>
      <c r="H455" s="16" t="s">
        <v>1017</v>
      </c>
      <c r="I455" s="16" t="s">
        <v>1155</v>
      </c>
      <c r="J455" s="16" t="s">
        <v>1156</v>
      </c>
      <c r="K455" s="17" t="s">
        <v>1021</v>
      </c>
      <c r="L455" s="18" t="s">
        <v>1077</v>
      </c>
      <c r="M455" s="195" t="s">
        <v>1078</v>
      </c>
      <c r="N455" s="16" t="s">
        <v>1079</v>
      </c>
      <c r="O455" s="17" t="s">
        <v>304</v>
      </c>
      <c r="P455" s="17" t="s">
        <v>305</v>
      </c>
      <c r="Q455" s="17" t="s">
        <v>306</v>
      </c>
      <c r="R455">
        <v>0</v>
      </c>
      <c r="S455">
        <v>0</v>
      </c>
      <c r="T455">
        <v>0</v>
      </c>
      <c r="U455">
        <v>0</v>
      </c>
      <c r="V455">
        <v>0</v>
      </c>
      <c r="W455">
        <v>0</v>
      </c>
      <c r="X455">
        <v>0</v>
      </c>
      <c r="Y455">
        <v>0</v>
      </c>
      <c r="Z455">
        <v>0</v>
      </c>
      <c r="AA455">
        <v>0</v>
      </c>
      <c r="AB455">
        <v>0</v>
      </c>
      <c r="AC455">
        <v>0</v>
      </c>
      <c r="AD455">
        <v>0</v>
      </c>
      <c r="AE455">
        <v>0</v>
      </c>
      <c r="AF455">
        <v>0</v>
      </c>
      <c r="AG455" s="19">
        <v>0</v>
      </c>
      <c r="AH455">
        <v>0</v>
      </c>
      <c r="AI455">
        <v>0</v>
      </c>
      <c r="AJ455">
        <v>0</v>
      </c>
      <c r="AK455">
        <v>0</v>
      </c>
      <c r="AL455">
        <v>0</v>
      </c>
      <c r="AM455">
        <v>0</v>
      </c>
      <c r="AN455">
        <v>0</v>
      </c>
      <c r="AO455">
        <v>-180</v>
      </c>
      <c r="AP455">
        <v>-157</v>
      </c>
      <c r="AQ455">
        <v>-253</v>
      </c>
      <c r="AR455">
        <v>-297</v>
      </c>
      <c r="AS455">
        <v>-326</v>
      </c>
      <c r="AT455">
        <v>-383</v>
      </c>
      <c r="AU455">
        <v>-374</v>
      </c>
      <c r="AV455">
        <v>-763</v>
      </c>
      <c r="AW455">
        <v>-989</v>
      </c>
      <c r="AX455">
        <v>-2005</v>
      </c>
      <c r="AY455">
        <v>-734</v>
      </c>
      <c r="AZ455">
        <v>0</v>
      </c>
      <c r="BA455">
        <v>0</v>
      </c>
      <c r="BB455">
        <v>0</v>
      </c>
      <c r="BC455">
        <v>0</v>
      </c>
      <c r="BD455">
        <v>0</v>
      </c>
      <c r="BE455">
        <v>0</v>
      </c>
      <c r="BF455">
        <v>0</v>
      </c>
      <c r="BG455">
        <v>0</v>
      </c>
      <c r="BH455">
        <v>0</v>
      </c>
      <c r="BI455">
        <v>0</v>
      </c>
      <c r="BJ455">
        <v>0</v>
      </c>
      <c r="BK455">
        <v>0</v>
      </c>
      <c r="BL455">
        <v>0</v>
      </c>
      <c r="BM455">
        <v>0</v>
      </c>
      <c r="BN455">
        <v>0</v>
      </c>
      <c r="BO455">
        <v>0</v>
      </c>
      <c r="BP455">
        <v>0</v>
      </c>
      <c r="BQ455">
        <v>0</v>
      </c>
      <c r="BR455">
        <v>0</v>
      </c>
      <c r="BS455">
        <v>0</v>
      </c>
      <c r="BT455">
        <v>0</v>
      </c>
      <c r="BU455">
        <v>0</v>
      </c>
      <c r="BV455">
        <v>0</v>
      </c>
      <c r="BW455">
        <v>0</v>
      </c>
      <c r="BX455" s="10">
        <v>0</v>
      </c>
      <c r="BY455">
        <v>0</v>
      </c>
      <c r="BZ455">
        <v>0</v>
      </c>
      <c r="CA455">
        <v>0</v>
      </c>
      <c r="CB455">
        <v>0</v>
      </c>
      <c r="CC455">
        <v>0</v>
      </c>
      <c r="CD455">
        <v>0</v>
      </c>
      <c r="CE455">
        <v>0</v>
      </c>
    </row>
    <row r="456" spans="1:83" x14ac:dyDescent="0.35">
      <c r="A456" s="9" t="str">
        <f t="shared" si="7"/>
        <v>2750.151.95</v>
      </c>
      <c r="B456" s="52" t="e">
        <f>+IF(MATCH(A456,List!H$10:H$145,0),"Targeted")</f>
        <v>#N/A</v>
      </c>
      <c r="C456" s="65"/>
      <c r="D456" s="151" t="s">
        <v>7700</v>
      </c>
      <c r="E456" s="16" t="s">
        <v>1016</v>
      </c>
      <c r="F456" s="16" t="s">
        <v>1017</v>
      </c>
      <c r="G456" s="16" t="s">
        <v>940</v>
      </c>
      <c r="H456" s="16" t="s">
        <v>1157</v>
      </c>
      <c r="I456" s="16" t="s">
        <v>1158</v>
      </c>
      <c r="J456" s="16" t="s">
        <v>1157</v>
      </c>
      <c r="K456" s="17" t="s">
        <v>245</v>
      </c>
      <c r="L456" s="18" t="s">
        <v>1077</v>
      </c>
      <c r="M456" s="195" t="s">
        <v>1078</v>
      </c>
      <c r="N456" s="16" t="s">
        <v>1079</v>
      </c>
      <c r="O456" s="17" t="s">
        <v>346</v>
      </c>
      <c r="P456" s="17" t="s">
        <v>305</v>
      </c>
      <c r="Q456" s="17" t="s">
        <v>306</v>
      </c>
      <c r="R456">
        <v>0</v>
      </c>
      <c r="S456">
        <v>0</v>
      </c>
      <c r="T456">
        <v>0</v>
      </c>
      <c r="U456">
        <v>0</v>
      </c>
      <c r="V456">
        <v>0</v>
      </c>
      <c r="W456">
        <v>0</v>
      </c>
      <c r="X456">
        <v>0</v>
      </c>
      <c r="Y456">
        <v>0</v>
      </c>
      <c r="Z456">
        <v>0</v>
      </c>
      <c r="AA456">
        <v>0</v>
      </c>
      <c r="AB456">
        <v>0</v>
      </c>
      <c r="AC456">
        <v>0</v>
      </c>
      <c r="AD456">
        <v>0</v>
      </c>
      <c r="AE456">
        <v>0</v>
      </c>
      <c r="AF456">
        <v>0</v>
      </c>
      <c r="AG456" s="19">
        <v>0</v>
      </c>
      <c r="AH456">
        <v>0</v>
      </c>
      <c r="AI456">
        <v>0</v>
      </c>
      <c r="AJ456">
        <v>0</v>
      </c>
      <c r="AK456">
        <v>0</v>
      </c>
      <c r="AL456">
        <v>0</v>
      </c>
      <c r="AM456">
        <v>0</v>
      </c>
      <c r="AN456">
        <v>0</v>
      </c>
      <c r="AO456">
        <v>0</v>
      </c>
      <c r="AP456">
        <v>0</v>
      </c>
      <c r="AQ456">
        <v>0</v>
      </c>
      <c r="AR456">
        <v>0</v>
      </c>
      <c r="AS456">
        <v>0</v>
      </c>
      <c r="AT456">
        <v>0</v>
      </c>
      <c r="AU456">
        <v>0</v>
      </c>
      <c r="AV456">
        <v>0</v>
      </c>
      <c r="AW456">
        <v>0</v>
      </c>
      <c r="AX456">
        <v>0</v>
      </c>
      <c r="AY456">
        <v>0</v>
      </c>
      <c r="AZ456">
        <v>0</v>
      </c>
      <c r="BA456">
        <v>0</v>
      </c>
      <c r="BB456">
        <v>0</v>
      </c>
      <c r="BC456">
        <v>0</v>
      </c>
      <c r="BD456">
        <v>0</v>
      </c>
      <c r="BE456">
        <v>0</v>
      </c>
      <c r="BF456">
        <v>0</v>
      </c>
      <c r="BG456">
        <v>0</v>
      </c>
      <c r="BH456">
        <v>0</v>
      </c>
      <c r="BI456">
        <v>4000</v>
      </c>
      <c r="BJ456">
        <v>39000</v>
      </c>
      <c r="BK456">
        <v>111000</v>
      </c>
      <c r="BL456">
        <v>277000</v>
      </c>
      <c r="BM456">
        <v>474000</v>
      </c>
      <c r="BN456">
        <v>766000</v>
      </c>
      <c r="BO456">
        <v>1154000</v>
      </c>
      <c r="BP456">
        <v>1578000</v>
      </c>
      <c r="BQ456">
        <v>1451000</v>
      </c>
      <c r="BR456">
        <v>1564000</v>
      </c>
      <c r="BS456">
        <v>1081000</v>
      </c>
      <c r="BT456">
        <v>725000</v>
      </c>
      <c r="BU456">
        <v>716000</v>
      </c>
      <c r="BV456">
        <v>717000</v>
      </c>
      <c r="BW456">
        <v>674000</v>
      </c>
      <c r="BX456">
        <v>632000</v>
      </c>
      <c r="BY456">
        <v>607000</v>
      </c>
      <c r="BZ456">
        <v>669000</v>
      </c>
      <c r="CA456">
        <v>165000</v>
      </c>
      <c r="CB456">
        <v>829000</v>
      </c>
      <c r="CC456">
        <v>961000</v>
      </c>
      <c r="CD456">
        <v>1117000</v>
      </c>
      <c r="CE456">
        <v>938000</v>
      </c>
    </row>
    <row r="457" spans="1:83" x14ac:dyDescent="0.35">
      <c r="A457" s="9" t="str">
        <f t="shared" si="7"/>
        <v>1037.151.72</v>
      </c>
      <c r="B457" s="52" t="e">
        <f>+IF(MATCH(A457,List!H$10:H$145,0),"Targeted")</f>
        <v>#N/A</v>
      </c>
      <c r="C457" s="65"/>
      <c r="D457" s="151" t="s">
        <v>7700</v>
      </c>
      <c r="E457" s="16" t="s">
        <v>1016</v>
      </c>
      <c r="F457" s="16" t="s">
        <v>1017</v>
      </c>
      <c r="G457" s="16" t="s">
        <v>469</v>
      </c>
      <c r="H457" s="16" t="s">
        <v>1159</v>
      </c>
      <c r="I457" s="16" t="s">
        <v>1160</v>
      </c>
      <c r="J457" s="16" t="s">
        <v>1161</v>
      </c>
      <c r="K457" s="17" t="s">
        <v>1106</v>
      </c>
      <c r="L457" s="18" t="s">
        <v>1077</v>
      </c>
      <c r="M457" s="195" t="s">
        <v>1078</v>
      </c>
      <c r="N457" s="16" t="s">
        <v>1079</v>
      </c>
      <c r="O457" s="17" t="s">
        <v>346</v>
      </c>
      <c r="P457" s="17" t="s">
        <v>305</v>
      </c>
      <c r="Q457" s="17" t="s">
        <v>306</v>
      </c>
      <c r="R457">
        <v>0</v>
      </c>
      <c r="S457">
        <v>0</v>
      </c>
      <c r="T457">
        <v>0</v>
      </c>
      <c r="U457">
        <v>0</v>
      </c>
      <c r="V457">
        <v>0</v>
      </c>
      <c r="W457">
        <v>0</v>
      </c>
      <c r="X457">
        <v>0</v>
      </c>
      <c r="Y457">
        <v>0</v>
      </c>
      <c r="Z457">
        <v>0</v>
      </c>
      <c r="AA457">
        <v>0</v>
      </c>
      <c r="AB457">
        <v>0</v>
      </c>
      <c r="AC457">
        <v>0</v>
      </c>
      <c r="AD457">
        <v>0</v>
      </c>
      <c r="AE457">
        <v>0</v>
      </c>
      <c r="AF457">
        <v>0</v>
      </c>
      <c r="AG457" s="19">
        <v>0</v>
      </c>
      <c r="AH457">
        <v>0</v>
      </c>
      <c r="AI457">
        <v>0</v>
      </c>
      <c r="AJ457">
        <v>0</v>
      </c>
      <c r="AK457">
        <v>0</v>
      </c>
      <c r="AL457">
        <v>0</v>
      </c>
      <c r="AM457">
        <v>0</v>
      </c>
      <c r="AN457">
        <v>0</v>
      </c>
      <c r="AO457">
        <v>0</v>
      </c>
      <c r="AP457">
        <v>0</v>
      </c>
      <c r="AQ457">
        <v>0</v>
      </c>
      <c r="AR457">
        <v>0</v>
      </c>
      <c r="AS457">
        <v>0</v>
      </c>
      <c r="AT457">
        <v>0</v>
      </c>
      <c r="AU457">
        <v>0</v>
      </c>
      <c r="AV457">
        <v>0</v>
      </c>
      <c r="AW457">
        <v>0</v>
      </c>
      <c r="AX457">
        <v>0</v>
      </c>
      <c r="AY457">
        <v>0</v>
      </c>
      <c r="AZ457">
        <v>0</v>
      </c>
      <c r="BA457">
        <v>0</v>
      </c>
      <c r="BB457">
        <v>0</v>
      </c>
      <c r="BC457">
        <v>0</v>
      </c>
      <c r="BD457">
        <v>0</v>
      </c>
      <c r="BE457">
        <v>0</v>
      </c>
      <c r="BF457">
        <v>4000</v>
      </c>
      <c r="BG457">
        <v>1000</v>
      </c>
      <c r="BH457">
        <v>0</v>
      </c>
      <c r="BI457">
        <v>0</v>
      </c>
      <c r="BJ457">
        <v>0</v>
      </c>
      <c r="BK457">
        <v>-26000</v>
      </c>
      <c r="BL457">
        <v>0</v>
      </c>
      <c r="BM457">
        <v>0</v>
      </c>
      <c r="BN457">
        <v>4930000</v>
      </c>
      <c r="BO457">
        <v>0</v>
      </c>
      <c r="BP457">
        <v>0</v>
      </c>
      <c r="BQ457">
        <v>0</v>
      </c>
      <c r="BR457">
        <v>0</v>
      </c>
      <c r="BS457">
        <v>0</v>
      </c>
      <c r="BT457">
        <v>0</v>
      </c>
      <c r="BU457">
        <v>0</v>
      </c>
      <c r="BV457">
        <v>0</v>
      </c>
      <c r="BW457">
        <v>0</v>
      </c>
      <c r="BX457">
        <v>0</v>
      </c>
      <c r="BY457">
        <v>0</v>
      </c>
      <c r="BZ457">
        <v>0</v>
      </c>
      <c r="CA457">
        <v>0</v>
      </c>
      <c r="CB457">
        <v>0</v>
      </c>
      <c r="CC457">
        <v>0</v>
      </c>
      <c r="CD457">
        <v>0</v>
      </c>
      <c r="CE457">
        <v>0</v>
      </c>
    </row>
    <row r="458" spans="1:83" x14ac:dyDescent="0.35">
      <c r="A458" s="9" t="str">
        <f t="shared" si="7"/>
        <v>1096.151.72</v>
      </c>
      <c r="B458" s="52" t="e">
        <f>+IF(MATCH(A458,List!H$10:H$145,0),"Targeted")</f>
        <v>#N/A</v>
      </c>
      <c r="C458" s="65"/>
      <c r="D458" s="151" t="s">
        <v>7700</v>
      </c>
      <c r="E458" s="16" t="s">
        <v>1016</v>
      </c>
      <c r="F458" s="16" t="s">
        <v>1017</v>
      </c>
      <c r="G458" s="16" t="s">
        <v>469</v>
      </c>
      <c r="H458" s="16" t="s">
        <v>1159</v>
      </c>
      <c r="I458" s="16" t="s">
        <v>1153</v>
      </c>
      <c r="J458" s="16" t="s">
        <v>1162</v>
      </c>
      <c r="K458" s="17" t="s">
        <v>1106</v>
      </c>
      <c r="L458" s="18" t="s">
        <v>1077</v>
      </c>
      <c r="M458" s="195" t="s">
        <v>1078</v>
      </c>
      <c r="N458" s="16" t="s">
        <v>1079</v>
      </c>
      <c r="O458" s="17" t="s">
        <v>346</v>
      </c>
      <c r="P458" s="17" t="s">
        <v>305</v>
      </c>
      <c r="Q458" s="17" t="s">
        <v>306</v>
      </c>
      <c r="R458">
        <v>0</v>
      </c>
      <c r="S458">
        <v>0</v>
      </c>
      <c r="T458">
        <v>0</v>
      </c>
      <c r="U458">
        <v>0</v>
      </c>
      <c r="V458">
        <v>0</v>
      </c>
      <c r="W458">
        <v>0</v>
      </c>
      <c r="X458">
        <v>0</v>
      </c>
      <c r="Y458">
        <v>0</v>
      </c>
      <c r="Z458">
        <v>0</v>
      </c>
      <c r="AA458">
        <v>0</v>
      </c>
      <c r="AB458">
        <v>0</v>
      </c>
      <c r="AC458">
        <v>0</v>
      </c>
      <c r="AD458">
        <v>0</v>
      </c>
      <c r="AE458">
        <v>0</v>
      </c>
      <c r="AF458">
        <v>0</v>
      </c>
      <c r="AG458" s="19">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10000</v>
      </c>
      <c r="BE458">
        <v>162000</v>
      </c>
      <c r="BF458">
        <v>220000</v>
      </c>
      <c r="BG458">
        <v>75000</v>
      </c>
      <c r="BH458">
        <v>22000</v>
      </c>
      <c r="BI458">
        <v>41000</v>
      </c>
      <c r="BJ458">
        <v>47000</v>
      </c>
      <c r="BK458">
        <v>2000</v>
      </c>
      <c r="BL458">
        <v>2000</v>
      </c>
      <c r="BM458">
        <v>-6000</v>
      </c>
      <c r="BN458">
        <v>-6000</v>
      </c>
      <c r="BO458">
        <v>10000</v>
      </c>
      <c r="BP458">
        <v>-4000</v>
      </c>
      <c r="BQ458">
        <v>-1000</v>
      </c>
      <c r="BR458">
        <v>0</v>
      </c>
      <c r="BS458">
        <v>0</v>
      </c>
      <c r="BT458">
        <v>0</v>
      </c>
      <c r="BU458">
        <v>0</v>
      </c>
      <c r="BV458">
        <v>0</v>
      </c>
      <c r="BW458">
        <v>0</v>
      </c>
      <c r="BX458">
        <v>0</v>
      </c>
      <c r="BY458">
        <v>0</v>
      </c>
      <c r="BZ458">
        <v>0</v>
      </c>
      <c r="CA458">
        <v>0</v>
      </c>
      <c r="CB458">
        <v>0</v>
      </c>
      <c r="CC458">
        <v>0</v>
      </c>
      <c r="CD458">
        <v>0</v>
      </c>
      <c r="CE458">
        <v>0</v>
      </c>
    </row>
    <row r="459" spans="1:83" x14ac:dyDescent="0.35">
      <c r="A459" s="9" t="str">
        <f t="shared" si="7"/>
        <v>272430.151.11</v>
      </c>
      <c r="B459" s="52" t="e">
        <f>+IF(MATCH(A459,List!H$10:H$145,0),"Targeted")</f>
        <v>#N/A</v>
      </c>
      <c r="C459" s="65"/>
      <c r="D459" s="151"/>
      <c r="E459" s="16" t="s">
        <v>1016</v>
      </c>
      <c r="F459" s="16" t="s">
        <v>1017</v>
      </c>
      <c r="G459" s="16" t="s">
        <v>469</v>
      </c>
      <c r="H459" s="16" t="s">
        <v>1159</v>
      </c>
      <c r="I459" s="16" t="s">
        <v>1163</v>
      </c>
      <c r="J459" s="16" t="s">
        <v>1164</v>
      </c>
      <c r="K459" s="17" t="s">
        <v>1021</v>
      </c>
      <c r="L459" s="18" t="s">
        <v>1077</v>
      </c>
      <c r="M459" s="195" t="s">
        <v>1078</v>
      </c>
      <c r="N459" s="16" t="s">
        <v>1079</v>
      </c>
      <c r="O459" s="17" t="s">
        <v>304</v>
      </c>
      <c r="P459" s="17" t="s">
        <v>305</v>
      </c>
      <c r="Q459" s="17" t="s">
        <v>306</v>
      </c>
      <c r="R459">
        <v>0</v>
      </c>
      <c r="S459">
        <v>0</v>
      </c>
      <c r="T459">
        <v>0</v>
      </c>
      <c r="U459">
        <v>0</v>
      </c>
      <c r="V459">
        <v>0</v>
      </c>
      <c r="W459">
        <v>0</v>
      </c>
      <c r="X459">
        <v>0</v>
      </c>
      <c r="Y459">
        <v>0</v>
      </c>
      <c r="Z459">
        <v>0</v>
      </c>
      <c r="AA459">
        <v>0</v>
      </c>
      <c r="AB459">
        <v>0</v>
      </c>
      <c r="AC459">
        <v>0</v>
      </c>
      <c r="AD459">
        <v>0</v>
      </c>
      <c r="AE459">
        <v>0</v>
      </c>
      <c r="AF459">
        <v>0</v>
      </c>
      <c r="AG459" s="19">
        <v>0</v>
      </c>
      <c r="AH459">
        <v>0</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-11000</v>
      </c>
      <c r="BC459">
        <v>-15000</v>
      </c>
      <c r="BD459">
        <v>-3000</v>
      </c>
      <c r="BE459">
        <v>0</v>
      </c>
      <c r="BF459">
        <v>0</v>
      </c>
      <c r="BG459">
        <v>0</v>
      </c>
      <c r="BH459">
        <v>0</v>
      </c>
      <c r="BI459">
        <v>0</v>
      </c>
      <c r="BJ459">
        <v>0</v>
      </c>
      <c r="BK459">
        <v>0</v>
      </c>
      <c r="BL459">
        <v>0</v>
      </c>
      <c r="BM459">
        <v>0</v>
      </c>
      <c r="BN459">
        <v>0</v>
      </c>
      <c r="BO459">
        <v>0</v>
      </c>
      <c r="BP459">
        <v>0</v>
      </c>
      <c r="BQ459">
        <v>0</v>
      </c>
      <c r="BR459">
        <v>0</v>
      </c>
      <c r="BS459">
        <v>0</v>
      </c>
      <c r="BT459">
        <v>0</v>
      </c>
      <c r="BU459">
        <v>0</v>
      </c>
      <c r="BV459">
        <v>0</v>
      </c>
      <c r="BW459">
        <v>0</v>
      </c>
      <c r="BX459" s="10">
        <v>0</v>
      </c>
      <c r="BY459">
        <v>0</v>
      </c>
      <c r="BZ459">
        <v>0</v>
      </c>
      <c r="CA459">
        <v>0</v>
      </c>
      <c r="CB459">
        <v>0</v>
      </c>
      <c r="CC459">
        <v>0</v>
      </c>
      <c r="CD459">
        <v>0</v>
      </c>
      <c r="CE459">
        <v>0</v>
      </c>
    </row>
    <row r="460" spans="1:83" x14ac:dyDescent="0.35">
      <c r="A460" s="9" t="str">
        <f t="shared" si="7"/>
        <v>0071.151.11</v>
      </c>
      <c r="B460" s="52" t="e">
        <f>+IF(MATCH(A460,List!H$10:H$145,0),"Targeted")</f>
        <v>#N/A</v>
      </c>
      <c r="C460" s="65"/>
      <c r="D460" s="151" t="s">
        <v>7700</v>
      </c>
      <c r="E460" s="16" t="s">
        <v>1016</v>
      </c>
      <c r="F460" s="16" t="s">
        <v>1017</v>
      </c>
      <c r="G460" s="16" t="s">
        <v>519</v>
      </c>
      <c r="H460" s="16" t="s">
        <v>1165</v>
      </c>
      <c r="I460" s="16" t="s">
        <v>1166</v>
      </c>
      <c r="J460" s="16" t="s">
        <v>1167</v>
      </c>
      <c r="K460" s="17" t="s">
        <v>1021</v>
      </c>
      <c r="L460" s="18" t="s">
        <v>1077</v>
      </c>
      <c r="M460" s="195" t="s">
        <v>1078</v>
      </c>
      <c r="N460" s="16" t="s">
        <v>1079</v>
      </c>
      <c r="O460" s="17" t="s">
        <v>346</v>
      </c>
      <c r="P460" s="17" t="s">
        <v>305</v>
      </c>
      <c r="Q460" s="17" t="s">
        <v>306</v>
      </c>
      <c r="R460">
        <v>0</v>
      </c>
      <c r="S460">
        <v>0</v>
      </c>
      <c r="T460">
        <v>0</v>
      </c>
      <c r="U460">
        <v>0</v>
      </c>
      <c r="V460">
        <v>0</v>
      </c>
      <c r="W460">
        <v>0</v>
      </c>
      <c r="X460">
        <v>0</v>
      </c>
      <c r="Y460">
        <v>0</v>
      </c>
      <c r="Z460">
        <v>0</v>
      </c>
      <c r="AA460">
        <v>0</v>
      </c>
      <c r="AB460">
        <v>0</v>
      </c>
      <c r="AC460">
        <v>0</v>
      </c>
      <c r="AD460">
        <v>0</v>
      </c>
      <c r="AE460">
        <v>0</v>
      </c>
      <c r="AF460">
        <v>0</v>
      </c>
      <c r="AG460" s="19">
        <v>0</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0</v>
      </c>
      <c r="BI460">
        <v>0</v>
      </c>
      <c r="BJ460">
        <v>0</v>
      </c>
      <c r="BK460">
        <v>0</v>
      </c>
      <c r="BL460">
        <v>0</v>
      </c>
      <c r="BM460">
        <v>0</v>
      </c>
      <c r="BN460">
        <v>0</v>
      </c>
      <c r="BO460">
        <v>75000</v>
      </c>
      <c r="BP460">
        <v>50000</v>
      </c>
      <c r="BQ460">
        <v>50000</v>
      </c>
      <c r="BR460">
        <v>72000</v>
      </c>
      <c r="BS460">
        <v>113000</v>
      </c>
      <c r="BT460">
        <v>88000</v>
      </c>
      <c r="BU460">
        <v>60000</v>
      </c>
      <c r="BV460">
        <v>0</v>
      </c>
      <c r="BW460">
        <v>0</v>
      </c>
      <c r="BX460">
        <v>0</v>
      </c>
      <c r="BY460">
        <v>0</v>
      </c>
      <c r="BZ460">
        <v>0</v>
      </c>
      <c r="CA460">
        <v>0</v>
      </c>
      <c r="CB460">
        <v>0</v>
      </c>
      <c r="CC460">
        <v>0</v>
      </c>
      <c r="CD460">
        <v>0</v>
      </c>
      <c r="CE460">
        <v>0</v>
      </c>
    </row>
    <row r="461" spans="1:83" x14ac:dyDescent="0.35">
      <c r="A461" s="9" t="str">
        <f t="shared" si="7"/>
        <v>0072.151.11</v>
      </c>
      <c r="B461" s="52" t="e">
        <f>+IF(MATCH(A461,List!H$10:H$145,0),"Targeted")</f>
        <v>#N/A</v>
      </c>
      <c r="C461" s="65"/>
      <c r="D461" s="151" t="s">
        <v>7700</v>
      </c>
      <c r="E461" s="16" t="s">
        <v>1016</v>
      </c>
      <c r="F461" s="16" t="s">
        <v>1017</v>
      </c>
      <c r="G461" s="16" t="s">
        <v>519</v>
      </c>
      <c r="H461" s="16" t="s">
        <v>1165</v>
      </c>
      <c r="I461" s="16" t="s">
        <v>1168</v>
      </c>
      <c r="J461" s="16" t="s">
        <v>1169</v>
      </c>
      <c r="K461" s="17" t="s">
        <v>1021</v>
      </c>
      <c r="L461" s="18" t="s">
        <v>1077</v>
      </c>
      <c r="M461" s="195" t="s">
        <v>1078</v>
      </c>
      <c r="N461" s="16" t="s">
        <v>1079</v>
      </c>
      <c r="O461" s="17" t="s">
        <v>346</v>
      </c>
      <c r="P461" s="17" t="s">
        <v>305</v>
      </c>
      <c r="Q461" s="17" t="s">
        <v>306</v>
      </c>
      <c r="R461">
        <v>58956</v>
      </c>
      <c r="S461">
        <v>37956</v>
      </c>
      <c r="T461">
        <v>73356</v>
      </c>
      <c r="U461">
        <v>65956</v>
      </c>
      <c r="V461">
        <v>92500</v>
      </c>
      <c r="W461">
        <v>170000</v>
      </c>
      <c r="X461">
        <v>201446</v>
      </c>
      <c r="Y461">
        <v>120600</v>
      </c>
      <c r="Z461">
        <v>223892</v>
      </c>
      <c r="AA461">
        <v>201124</v>
      </c>
      <c r="AB461">
        <v>275694</v>
      </c>
      <c r="AC461">
        <v>323532</v>
      </c>
      <c r="AD461">
        <v>446312</v>
      </c>
      <c r="AE461">
        <v>569239</v>
      </c>
      <c r="AF461">
        <v>901949</v>
      </c>
      <c r="AG461" s="19">
        <v>345427</v>
      </c>
      <c r="AH461">
        <v>874615</v>
      </c>
      <c r="AI461">
        <v>381722</v>
      </c>
      <c r="AJ461">
        <v>235711</v>
      </c>
      <c r="AK461">
        <v>225381</v>
      </c>
      <c r="AL461">
        <v>278634</v>
      </c>
      <c r="AM461">
        <v>217805</v>
      </c>
      <c r="AN461">
        <v>217393</v>
      </c>
      <c r="AO461">
        <v>325038</v>
      </c>
      <c r="AP461">
        <v>328443</v>
      </c>
      <c r="AQ461">
        <v>351777</v>
      </c>
      <c r="AR461">
        <v>221432</v>
      </c>
      <c r="AS461">
        <v>138298</v>
      </c>
      <c r="AT461">
        <v>116513</v>
      </c>
      <c r="AU461">
        <v>103661</v>
      </c>
      <c r="AV461">
        <v>76513</v>
      </c>
      <c r="AW461">
        <v>144581</v>
      </c>
      <c r="AX461">
        <v>44897</v>
      </c>
      <c r="AY461">
        <v>119253</v>
      </c>
      <c r="AZ461">
        <v>125000</v>
      </c>
      <c r="BA461">
        <v>121000</v>
      </c>
      <c r="BB461">
        <v>106000</v>
      </c>
      <c r="BC461">
        <v>83000</v>
      </c>
      <c r="BD461">
        <v>42000</v>
      </c>
      <c r="BE461">
        <v>45000</v>
      </c>
      <c r="BF461">
        <v>47000</v>
      </c>
      <c r="BG461">
        <v>29000</v>
      </c>
      <c r="BH461">
        <v>28000</v>
      </c>
      <c r="BI461">
        <v>21000</v>
      </c>
      <c r="BJ461">
        <v>11000</v>
      </c>
      <c r="BK461">
        <v>2000</v>
      </c>
      <c r="BL461">
        <v>3000</v>
      </c>
      <c r="BM461">
        <v>3000</v>
      </c>
      <c r="BN461">
        <v>0</v>
      </c>
      <c r="BO461">
        <v>209000</v>
      </c>
      <c r="BP461">
        <v>21000</v>
      </c>
      <c r="BQ461">
        <v>86000</v>
      </c>
      <c r="BR461">
        <v>107000</v>
      </c>
      <c r="BS461">
        <v>102000</v>
      </c>
      <c r="BT461">
        <v>102000</v>
      </c>
      <c r="BU461">
        <v>102000</v>
      </c>
      <c r="BV461">
        <v>22000</v>
      </c>
      <c r="BW461">
        <v>0</v>
      </c>
      <c r="BX461">
        <v>0</v>
      </c>
      <c r="BY461">
        <v>0</v>
      </c>
      <c r="BZ461">
        <v>0</v>
      </c>
      <c r="CA461">
        <v>0</v>
      </c>
      <c r="CB461">
        <v>0</v>
      </c>
      <c r="CC461">
        <v>0</v>
      </c>
      <c r="CD461">
        <v>0</v>
      </c>
      <c r="CE461">
        <v>0</v>
      </c>
    </row>
    <row r="462" spans="1:83" x14ac:dyDescent="0.35">
      <c r="A462" s="9" t="str">
        <f t="shared" si="7"/>
        <v>0073.151.11</v>
      </c>
      <c r="B462" s="52" t="e">
        <f>+IF(MATCH(A462,List!H$10:H$145,0),"Targeted")</f>
        <v>#N/A</v>
      </c>
      <c r="C462" s="65"/>
      <c r="D462" s="151" t="s">
        <v>7700</v>
      </c>
      <c r="E462" s="16" t="s">
        <v>1016</v>
      </c>
      <c r="F462" s="16" t="s">
        <v>1017</v>
      </c>
      <c r="G462" s="16" t="s">
        <v>519</v>
      </c>
      <c r="H462" s="16" t="s">
        <v>1165</v>
      </c>
      <c r="I462" s="16" t="s">
        <v>1170</v>
      </c>
      <c r="J462" s="16" t="s">
        <v>1171</v>
      </c>
      <c r="K462" s="17" t="s">
        <v>1021</v>
      </c>
      <c r="L462" s="18" t="s">
        <v>1077</v>
      </c>
      <c r="M462" s="195" t="s">
        <v>1078</v>
      </c>
      <c r="N462" s="16" t="s">
        <v>1079</v>
      </c>
      <c r="O462" s="17" t="s">
        <v>346</v>
      </c>
      <c r="P462" s="17" t="s">
        <v>305</v>
      </c>
      <c r="Q462" s="17" t="s">
        <v>306</v>
      </c>
      <c r="R462">
        <v>0</v>
      </c>
      <c r="S462">
        <v>0</v>
      </c>
      <c r="T462">
        <v>0</v>
      </c>
      <c r="U462">
        <v>0</v>
      </c>
      <c r="V462">
        <v>0</v>
      </c>
      <c r="W462">
        <v>0</v>
      </c>
      <c r="X462">
        <v>0</v>
      </c>
      <c r="Y462">
        <v>0</v>
      </c>
      <c r="Z462">
        <v>0</v>
      </c>
      <c r="AA462">
        <v>0</v>
      </c>
      <c r="AB462">
        <v>0</v>
      </c>
      <c r="AC462">
        <v>0</v>
      </c>
      <c r="AD462">
        <v>0</v>
      </c>
      <c r="AE462">
        <v>0</v>
      </c>
      <c r="AF462">
        <v>0</v>
      </c>
      <c r="AG462" s="19">
        <v>0</v>
      </c>
      <c r="AH462">
        <v>0</v>
      </c>
      <c r="AI462">
        <v>323325</v>
      </c>
      <c r="AJ462">
        <v>375621</v>
      </c>
      <c r="AK462">
        <v>472022</v>
      </c>
      <c r="AL462">
        <v>489713</v>
      </c>
      <c r="AM462">
        <v>747136</v>
      </c>
      <c r="AN462">
        <v>913940</v>
      </c>
      <c r="AO462">
        <v>911162</v>
      </c>
      <c r="AP462">
        <v>873858</v>
      </c>
      <c r="AQ462">
        <v>785722</v>
      </c>
      <c r="AR462">
        <v>545700</v>
      </c>
      <c r="AS462">
        <v>620000</v>
      </c>
      <c r="AT462">
        <v>827000</v>
      </c>
      <c r="AU462">
        <v>1073000</v>
      </c>
      <c r="AV462">
        <v>815000</v>
      </c>
      <c r="AW462">
        <v>884703</v>
      </c>
      <c r="AX462">
        <v>774000</v>
      </c>
      <c r="AY462">
        <v>878731</v>
      </c>
      <c r="AZ462">
        <v>1063000</v>
      </c>
      <c r="BA462">
        <v>1180000</v>
      </c>
      <c r="BB462">
        <v>1227000</v>
      </c>
      <c r="BC462">
        <v>1029000</v>
      </c>
      <c r="BD462">
        <v>994000</v>
      </c>
      <c r="BE462">
        <v>992000</v>
      </c>
      <c r="BF462">
        <v>1251000</v>
      </c>
      <c r="BG462">
        <v>929000</v>
      </c>
      <c r="BH462">
        <v>928000</v>
      </c>
      <c r="BI462">
        <v>1332000</v>
      </c>
      <c r="BJ462">
        <v>797000</v>
      </c>
      <c r="BK462">
        <v>1536000</v>
      </c>
      <c r="BL462">
        <v>1435000</v>
      </c>
      <c r="BM462">
        <v>950000</v>
      </c>
      <c r="BN462">
        <v>1256000</v>
      </c>
      <c r="BO462">
        <v>1263000</v>
      </c>
      <c r="BP462">
        <v>1353000</v>
      </c>
      <c r="BQ462">
        <v>1492000</v>
      </c>
      <c r="BR462">
        <v>1351000</v>
      </c>
      <c r="BS462">
        <v>1360000</v>
      </c>
      <c r="BT462">
        <v>1288000</v>
      </c>
      <c r="BU462">
        <v>1197000</v>
      </c>
      <c r="BV462">
        <v>1197000</v>
      </c>
      <c r="BW462">
        <v>1097000</v>
      </c>
      <c r="BX462">
        <v>1097000</v>
      </c>
      <c r="BY462">
        <v>1097000</v>
      </c>
      <c r="BZ462">
        <v>1001000</v>
      </c>
      <c r="CA462">
        <v>1428000</v>
      </c>
      <c r="CB462">
        <v>1458000</v>
      </c>
      <c r="CC462">
        <v>1490000</v>
      </c>
      <c r="CD462">
        <v>1523000</v>
      </c>
      <c r="CE462">
        <v>1556000</v>
      </c>
    </row>
    <row r="463" spans="1:83" x14ac:dyDescent="0.35">
      <c r="A463" s="9" t="str">
        <f t="shared" si="7"/>
        <v>0076.151.11</v>
      </c>
      <c r="B463" s="52" t="e">
        <f>+IF(MATCH(A463,List!H$10:H$145,0),"Targeted")</f>
        <v>#N/A</v>
      </c>
      <c r="C463" s="65"/>
      <c r="D463" s="151" t="s">
        <v>7700</v>
      </c>
      <c r="E463" s="16" t="s">
        <v>1016</v>
      </c>
      <c r="F463" s="16" t="s">
        <v>1017</v>
      </c>
      <c r="G463" s="16" t="s">
        <v>519</v>
      </c>
      <c r="H463" s="16" t="s">
        <v>1165</v>
      </c>
      <c r="I463" s="16" t="s">
        <v>1172</v>
      </c>
      <c r="J463" s="16" t="s">
        <v>1173</v>
      </c>
      <c r="K463" s="17" t="s">
        <v>1021</v>
      </c>
      <c r="L463" s="18" t="s">
        <v>1077</v>
      </c>
      <c r="M463" s="195" t="s">
        <v>1078</v>
      </c>
      <c r="N463" s="16" t="s">
        <v>1079</v>
      </c>
      <c r="O463" s="17" t="s">
        <v>346</v>
      </c>
      <c r="P463" s="17" t="s">
        <v>305</v>
      </c>
      <c r="Q463" s="17" t="s">
        <v>306</v>
      </c>
      <c r="R463">
        <v>0</v>
      </c>
      <c r="S463">
        <v>0</v>
      </c>
      <c r="T463">
        <v>0</v>
      </c>
      <c r="U463">
        <v>0</v>
      </c>
      <c r="V463">
        <v>0</v>
      </c>
      <c r="W463">
        <v>0</v>
      </c>
      <c r="X463">
        <v>0</v>
      </c>
      <c r="Y463">
        <v>0</v>
      </c>
      <c r="Z463">
        <v>0</v>
      </c>
      <c r="AA463">
        <v>0</v>
      </c>
      <c r="AB463">
        <v>0</v>
      </c>
      <c r="AC463">
        <v>0</v>
      </c>
      <c r="AD463">
        <v>0</v>
      </c>
      <c r="AE463">
        <v>0</v>
      </c>
      <c r="AF463">
        <v>0</v>
      </c>
      <c r="AG463" s="19">
        <v>0</v>
      </c>
      <c r="AH463">
        <v>0</v>
      </c>
      <c r="AI463">
        <v>67171</v>
      </c>
      <c r="AJ463">
        <v>29369</v>
      </c>
      <c r="AK463">
        <v>48418</v>
      </c>
      <c r="AL463">
        <v>53242</v>
      </c>
      <c r="AM463">
        <v>58718</v>
      </c>
      <c r="AN463">
        <v>41312</v>
      </c>
      <c r="AO463">
        <v>69170</v>
      </c>
      <c r="AP463">
        <v>133315</v>
      </c>
      <c r="AQ463">
        <v>118005</v>
      </c>
      <c r="AR463">
        <v>91230</v>
      </c>
      <c r="AS463">
        <v>105698</v>
      </c>
      <c r="AT463">
        <v>153955</v>
      </c>
      <c r="AU463">
        <v>133482</v>
      </c>
      <c r="AV463">
        <v>137611</v>
      </c>
      <c r="AW463">
        <v>96088</v>
      </c>
      <c r="AX463">
        <v>67267</v>
      </c>
      <c r="AY463">
        <v>136110</v>
      </c>
      <c r="AZ463">
        <v>46000</v>
      </c>
      <c r="BA463">
        <v>116000</v>
      </c>
      <c r="BB463">
        <v>181000</v>
      </c>
      <c r="BC463">
        <v>195000</v>
      </c>
      <c r="BD463">
        <v>255000</v>
      </c>
      <c r="BE463">
        <v>132000</v>
      </c>
      <c r="BF463">
        <v>180000</v>
      </c>
      <c r="BG463">
        <v>212000</v>
      </c>
      <c r="BH463">
        <v>107000</v>
      </c>
      <c r="BI463">
        <v>315000</v>
      </c>
      <c r="BJ463">
        <v>156000</v>
      </c>
      <c r="BK463">
        <v>135000</v>
      </c>
      <c r="BL463">
        <v>48000</v>
      </c>
      <c r="BM463">
        <v>78000</v>
      </c>
      <c r="BN463">
        <v>67000</v>
      </c>
      <c r="BO463">
        <v>73000</v>
      </c>
      <c r="BP463">
        <v>176000</v>
      </c>
      <c r="BQ463">
        <v>290000</v>
      </c>
      <c r="BR463">
        <v>174000</v>
      </c>
      <c r="BS463">
        <v>275000</v>
      </c>
      <c r="BT463">
        <v>212000</v>
      </c>
      <c r="BU463">
        <v>111000</v>
      </c>
      <c r="BV463">
        <v>99000</v>
      </c>
      <c r="BW463">
        <v>47000</v>
      </c>
      <c r="BX463">
        <v>47000</v>
      </c>
      <c r="BY463">
        <v>47000</v>
      </c>
      <c r="BZ463">
        <v>47000</v>
      </c>
      <c r="CA463">
        <v>53000</v>
      </c>
      <c r="CB463">
        <v>54000</v>
      </c>
      <c r="CC463">
        <v>55000</v>
      </c>
      <c r="CD463">
        <v>57000</v>
      </c>
      <c r="CE463">
        <v>58000</v>
      </c>
    </row>
    <row r="464" spans="1:83" x14ac:dyDescent="0.35">
      <c r="A464" s="9" t="str">
        <f t="shared" si="7"/>
        <v>0077.151.11</v>
      </c>
      <c r="B464" s="52" t="e">
        <f>+IF(MATCH(A464,List!H$10:H$145,0),"Targeted")</f>
        <v>#N/A</v>
      </c>
      <c r="C464" s="65"/>
      <c r="D464" s="151" t="s">
        <v>7700</v>
      </c>
      <c r="E464" s="16" t="s">
        <v>1016</v>
      </c>
      <c r="F464" s="16" t="s">
        <v>1017</v>
      </c>
      <c r="G464" s="16" t="s">
        <v>519</v>
      </c>
      <c r="H464" s="16" t="s">
        <v>1165</v>
      </c>
      <c r="I464" s="16" t="s">
        <v>1174</v>
      </c>
      <c r="J464" s="16" t="s">
        <v>1175</v>
      </c>
      <c r="K464" s="17" t="s">
        <v>1021</v>
      </c>
      <c r="L464" s="18" t="s">
        <v>1077</v>
      </c>
      <c r="M464" s="195" t="s">
        <v>1078</v>
      </c>
      <c r="N464" s="16" t="s">
        <v>1079</v>
      </c>
      <c r="O464" s="17" t="s">
        <v>346</v>
      </c>
      <c r="P464" s="17" t="s">
        <v>305</v>
      </c>
      <c r="Q464" s="17" t="s">
        <v>306</v>
      </c>
      <c r="R464">
        <v>0</v>
      </c>
      <c r="S464">
        <v>0</v>
      </c>
      <c r="T464">
        <v>0</v>
      </c>
      <c r="U464">
        <v>0</v>
      </c>
      <c r="V464">
        <v>0</v>
      </c>
      <c r="W464">
        <v>0</v>
      </c>
      <c r="X464">
        <v>0</v>
      </c>
      <c r="Y464">
        <v>0</v>
      </c>
      <c r="Z464">
        <v>0</v>
      </c>
      <c r="AA464">
        <v>0</v>
      </c>
      <c r="AB464">
        <v>0</v>
      </c>
      <c r="AC464">
        <v>0</v>
      </c>
      <c r="AD464">
        <v>0</v>
      </c>
      <c r="AE464">
        <v>0</v>
      </c>
      <c r="AF464">
        <v>0</v>
      </c>
      <c r="AG464" s="19">
        <v>0</v>
      </c>
      <c r="AH464">
        <v>0</v>
      </c>
      <c r="AI464">
        <v>76000</v>
      </c>
      <c r="AJ464">
        <v>41897</v>
      </c>
      <c r="AK464">
        <v>38608</v>
      </c>
      <c r="AL464">
        <v>133690</v>
      </c>
      <c r="AM464">
        <v>38974</v>
      </c>
      <c r="AN464">
        <v>33592</v>
      </c>
      <c r="AO464">
        <v>33854</v>
      </c>
      <c r="AP464">
        <v>30019</v>
      </c>
      <c r="AQ464">
        <v>306553</v>
      </c>
      <c r="AR464">
        <v>12787</v>
      </c>
      <c r="AS464">
        <v>250481</v>
      </c>
      <c r="AT464">
        <v>96279</v>
      </c>
      <c r="AU464">
        <v>52023</v>
      </c>
      <c r="AV464">
        <v>106025</v>
      </c>
      <c r="AW464">
        <v>125370</v>
      </c>
      <c r="AX464">
        <v>106347</v>
      </c>
      <c r="AY464">
        <v>99607</v>
      </c>
      <c r="AZ464">
        <v>79000</v>
      </c>
      <c r="BA464">
        <v>79000</v>
      </c>
      <c r="BB464">
        <v>127000</v>
      </c>
      <c r="BC464">
        <v>95000</v>
      </c>
      <c r="BD464">
        <v>54000</v>
      </c>
      <c r="BE464">
        <v>58000</v>
      </c>
      <c r="BF464">
        <v>82000</v>
      </c>
      <c r="BG464">
        <v>97000</v>
      </c>
      <c r="BH464">
        <v>151000</v>
      </c>
      <c r="BI464">
        <v>145000</v>
      </c>
      <c r="BJ464">
        <v>149000</v>
      </c>
      <c r="BK464">
        <v>116000</v>
      </c>
      <c r="BL464">
        <v>70000</v>
      </c>
      <c r="BM464">
        <v>92000</v>
      </c>
      <c r="BN464">
        <v>94000</v>
      </c>
      <c r="BO464">
        <v>81000</v>
      </c>
      <c r="BP464">
        <v>259000</v>
      </c>
      <c r="BQ464">
        <v>207000</v>
      </c>
      <c r="BR464">
        <v>278000</v>
      </c>
      <c r="BS464">
        <v>460000</v>
      </c>
      <c r="BT464">
        <v>334000</v>
      </c>
      <c r="BU464">
        <v>355000</v>
      </c>
      <c r="BV464">
        <v>178000</v>
      </c>
      <c r="BW464">
        <v>150000</v>
      </c>
      <c r="BX464">
        <v>140000</v>
      </c>
      <c r="BY464">
        <v>345000</v>
      </c>
      <c r="BZ464">
        <v>374000</v>
      </c>
      <c r="CA464">
        <v>356000</v>
      </c>
      <c r="CB464">
        <v>363000</v>
      </c>
      <c r="CC464">
        <v>371000</v>
      </c>
      <c r="CD464">
        <v>380000</v>
      </c>
      <c r="CE464">
        <v>388000</v>
      </c>
    </row>
    <row r="465" spans="1:83" x14ac:dyDescent="0.35">
      <c r="A465" s="9" t="str">
        <f t="shared" si="7"/>
        <v>0079.151.11</v>
      </c>
      <c r="B465" s="52" t="e">
        <f>+IF(MATCH(A465,List!H$10:H$145,0),"Targeted")</f>
        <v>#N/A</v>
      </c>
      <c r="C465" s="65"/>
      <c r="D465" s="151" t="s">
        <v>7700</v>
      </c>
      <c r="E465" s="16" t="s">
        <v>1016</v>
      </c>
      <c r="F465" s="16" t="s">
        <v>1017</v>
      </c>
      <c r="G465" s="16" t="s">
        <v>519</v>
      </c>
      <c r="H465" s="16" t="s">
        <v>1165</v>
      </c>
      <c r="I465" s="16" t="s">
        <v>1176</v>
      </c>
      <c r="J465" s="16" t="s">
        <v>1177</v>
      </c>
      <c r="K465" s="17" t="s">
        <v>1021</v>
      </c>
      <c r="L465" s="18" t="s">
        <v>1077</v>
      </c>
      <c r="M465" s="195" t="s">
        <v>1078</v>
      </c>
      <c r="N465" s="16" t="s">
        <v>1079</v>
      </c>
      <c r="O465" s="17" t="s">
        <v>346</v>
      </c>
      <c r="P465" s="17" t="s">
        <v>305</v>
      </c>
      <c r="Q465" s="17" t="s">
        <v>306</v>
      </c>
      <c r="R465">
        <v>0</v>
      </c>
      <c r="S465">
        <v>0</v>
      </c>
      <c r="T465">
        <v>0</v>
      </c>
      <c r="U465">
        <v>0</v>
      </c>
      <c r="V465">
        <v>0</v>
      </c>
      <c r="W465">
        <v>0</v>
      </c>
      <c r="X465">
        <v>0</v>
      </c>
      <c r="Y465">
        <v>0</v>
      </c>
      <c r="Z465">
        <v>0</v>
      </c>
      <c r="AA465">
        <v>0</v>
      </c>
      <c r="AB465">
        <v>0</v>
      </c>
      <c r="AC465">
        <v>0</v>
      </c>
      <c r="AD465">
        <v>0</v>
      </c>
      <c r="AE465">
        <v>0</v>
      </c>
      <c r="AF465">
        <v>0</v>
      </c>
      <c r="AG465" s="19">
        <v>0</v>
      </c>
      <c r="AH465">
        <v>0</v>
      </c>
      <c r="AI465">
        <v>10000</v>
      </c>
      <c r="AJ465">
        <v>0</v>
      </c>
      <c r="AK465">
        <v>0</v>
      </c>
      <c r="AL465">
        <v>0</v>
      </c>
      <c r="AM465">
        <v>0</v>
      </c>
      <c r="AN465">
        <v>17342</v>
      </c>
      <c r="AO465">
        <v>34219</v>
      </c>
      <c r="AP465">
        <v>43439</v>
      </c>
      <c r="AQ465">
        <v>5000</v>
      </c>
      <c r="AR465">
        <v>86873</v>
      </c>
      <c r="AS465">
        <v>50849</v>
      </c>
      <c r="AT465">
        <v>34041</v>
      </c>
      <c r="AU465">
        <v>57664</v>
      </c>
      <c r="AV465">
        <v>75482</v>
      </c>
      <c r="AW465">
        <v>117415</v>
      </c>
      <c r="AX465">
        <v>109639</v>
      </c>
      <c r="AY465">
        <v>102360</v>
      </c>
      <c r="AZ465">
        <v>19000</v>
      </c>
      <c r="BA465">
        <v>72000</v>
      </c>
      <c r="BB465">
        <v>85000</v>
      </c>
      <c r="BC465">
        <v>93000</v>
      </c>
      <c r="BD465">
        <v>95000</v>
      </c>
      <c r="BE465">
        <v>58000</v>
      </c>
      <c r="BF465">
        <v>83000</v>
      </c>
      <c r="BG465">
        <v>110000</v>
      </c>
      <c r="BH465">
        <v>93000</v>
      </c>
      <c r="BI465">
        <v>111000</v>
      </c>
      <c r="BJ465">
        <v>116000</v>
      </c>
      <c r="BK465">
        <v>207000</v>
      </c>
      <c r="BL465">
        <v>194000</v>
      </c>
      <c r="BM465">
        <v>208000</v>
      </c>
      <c r="BN465">
        <v>142000</v>
      </c>
      <c r="BO465">
        <v>261000</v>
      </c>
      <c r="BP465">
        <v>186000</v>
      </c>
      <c r="BQ465">
        <v>0</v>
      </c>
      <c r="BR465">
        <v>0</v>
      </c>
      <c r="BS465">
        <v>0</v>
      </c>
      <c r="BT465">
        <v>0</v>
      </c>
      <c r="BU465">
        <v>0</v>
      </c>
      <c r="BV465">
        <v>0</v>
      </c>
      <c r="BW465">
        <v>0</v>
      </c>
      <c r="BX465">
        <v>0</v>
      </c>
      <c r="BY465">
        <v>0</v>
      </c>
      <c r="BZ465">
        <v>0</v>
      </c>
      <c r="CA465">
        <v>0</v>
      </c>
      <c r="CB465">
        <v>0</v>
      </c>
      <c r="CC465">
        <v>0</v>
      </c>
      <c r="CD465">
        <v>0</v>
      </c>
      <c r="CE465">
        <v>0</v>
      </c>
    </row>
    <row r="466" spans="1:83" x14ac:dyDescent="0.35">
      <c r="A466" s="9" t="str">
        <f t="shared" si="7"/>
        <v>0080.151.11</v>
      </c>
      <c r="B466" s="52" t="e">
        <f>+IF(MATCH(A466,List!H$10:H$145,0),"Targeted")</f>
        <v>#N/A</v>
      </c>
      <c r="C466" s="65"/>
      <c r="D466" s="151" t="s">
        <v>7700</v>
      </c>
      <c r="E466" s="16" t="s">
        <v>1016</v>
      </c>
      <c r="F466" s="16" t="s">
        <v>1017</v>
      </c>
      <c r="G466" s="16" t="s">
        <v>519</v>
      </c>
      <c r="H466" s="16" t="s">
        <v>1165</v>
      </c>
      <c r="I466" s="16" t="s">
        <v>1178</v>
      </c>
      <c r="J466" s="16" t="s">
        <v>1179</v>
      </c>
      <c r="K466" s="17" t="s">
        <v>1021</v>
      </c>
      <c r="L466" s="18" t="s">
        <v>1077</v>
      </c>
      <c r="M466" s="195" t="s">
        <v>1078</v>
      </c>
      <c r="N466" s="16" t="s">
        <v>1079</v>
      </c>
      <c r="O466" s="17" t="s">
        <v>346</v>
      </c>
      <c r="P466" s="17" t="s">
        <v>305</v>
      </c>
      <c r="Q466" s="17" t="s">
        <v>306</v>
      </c>
      <c r="R466">
        <v>0</v>
      </c>
      <c r="S466">
        <v>0</v>
      </c>
      <c r="T466">
        <v>0</v>
      </c>
      <c r="U466">
        <v>0</v>
      </c>
      <c r="V466">
        <v>0</v>
      </c>
      <c r="W466">
        <v>0</v>
      </c>
      <c r="X466">
        <v>0</v>
      </c>
      <c r="Y466">
        <v>0</v>
      </c>
      <c r="Z466">
        <v>0</v>
      </c>
      <c r="AA466">
        <v>0</v>
      </c>
      <c r="AB466">
        <v>0</v>
      </c>
      <c r="AC466">
        <v>0</v>
      </c>
      <c r="AD466">
        <v>0</v>
      </c>
      <c r="AE466">
        <v>0</v>
      </c>
      <c r="AF466">
        <v>0</v>
      </c>
      <c r="AG466" s="19">
        <v>0</v>
      </c>
      <c r="AH466">
        <v>0</v>
      </c>
      <c r="AI466">
        <v>0</v>
      </c>
      <c r="AJ466">
        <v>0</v>
      </c>
      <c r="AK466">
        <v>0</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v>0</v>
      </c>
      <c r="BK466">
        <v>0</v>
      </c>
      <c r="BL466">
        <v>0</v>
      </c>
      <c r="BM466">
        <v>0</v>
      </c>
      <c r="BN466">
        <v>0</v>
      </c>
      <c r="BO466">
        <v>300000</v>
      </c>
      <c r="BP466">
        <v>185000</v>
      </c>
      <c r="BQ466">
        <v>185000</v>
      </c>
      <c r="BR466">
        <v>220000</v>
      </c>
      <c r="BS466">
        <v>206000</v>
      </c>
      <c r="BT466">
        <v>227000</v>
      </c>
      <c r="BU466">
        <v>171000</v>
      </c>
      <c r="BV466">
        <v>0</v>
      </c>
      <c r="BW466">
        <v>0</v>
      </c>
      <c r="BX466">
        <v>0</v>
      </c>
      <c r="BY466">
        <v>0</v>
      </c>
      <c r="BZ466">
        <v>0</v>
      </c>
      <c r="CA466">
        <v>300000</v>
      </c>
      <c r="CB466">
        <v>306000</v>
      </c>
      <c r="CC466">
        <v>313000</v>
      </c>
      <c r="CD466">
        <v>320000</v>
      </c>
      <c r="CE466">
        <v>327000</v>
      </c>
    </row>
    <row r="467" spans="1:83" x14ac:dyDescent="0.35">
      <c r="A467" s="9" t="str">
        <f t="shared" si="7"/>
        <v>0082.151.11</v>
      </c>
      <c r="B467" s="52" t="e">
        <f>+IF(MATCH(A467,List!H$10:H$145,0),"Targeted")</f>
        <v>#N/A</v>
      </c>
      <c r="C467" s="65"/>
      <c r="D467" s="151" t="s">
        <v>7700</v>
      </c>
      <c r="E467" s="16" t="s">
        <v>1016</v>
      </c>
      <c r="F467" s="16" t="s">
        <v>1017</v>
      </c>
      <c r="G467" s="16" t="s">
        <v>519</v>
      </c>
      <c r="H467" s="16" t="s">
        <v>1165</v>
      </c>
      <c r="I467" s="16" t="s">
        <v>1180</v>
      </c>
      <c r="J467" s="16" t="s">
        <v>1181</v>
      </c>
      <c r="K467" s="17" t="s">
        <v>1021</v>
      </c>
      <c r="L467" s="18" t="s">
        <v>1077</v>
      </c>
      <c r="M467" s="195" t="s">
        <v>1078</v>
      </c>
      <c r="N467" s="16" t="s">
        <v>1079</v>
      </c>
      <c r="O467" s="17" t="s">
        <v>346</v>
      </c>
      <c r="P467" s="17" t="s">
        <v>305</v>
      </c>
      <c r="Q467" s="17" t="s">
        <v>306</v>
      </c>
      <c r="R467">
        <v>0</v>
      </c>
      <c r="S467">
        <v>0</v>
      </c>
      <c r="T467">
        <v>0</v>
      </c>
      <c r="U467">
        <v>0</v>
      </c>
      <c r="V467">
        <v>0</v>
      </c>
      <c r="W467">
        <v>0</v>
      </c>
      <c r="X467">
        <v>0</v>
      </c>
      <c r="Y467">
        <v>0</v>
      </c>
      <c r="Z467">
        <v>0</v>
      </c>
      <c r="AA467">
        <v>0</v>
      </c>
      <c r="AB467">
        <v>0</v>
      </c>
      <c r="AC467">
        <v>0</v>
      </c>
      <c r="AD467">
        <v>0</v>
      </c>
      <c r="AE467">
        <v>0</v>
      </c>
      <c r="AF467">
        <v>0</v>
      </c>
      <c r="AG467" s="19">
        <v>0</v>
      </c>
      <c r="AH467">
        <v>0</v>
      </c>
      <c r="AI467">
        <v>0</v>
      </c>
      <c r="AJ467">
        <v>0</v>
      </c>
      <c r="AK467">
        <v>0</v>
      </c>
      <c r="AL467">
        <v>0</v>
      </c>
      <c r="AM467">
        <v>0</v>
      </c>
      <c r="AN467">
        <v>17987</v>
      </c>
      <c r="AO467">
        <v>17987</v>
      </c>
      <c r="AP467">
        <v>17987</v>
      </c>
      <c r="AQ467">
        <v>15490</v>
      </c>
      <c r="AR467">
        <v>20484</v>
      </c>
      <c r="AS467">
        <v>8999</v>
      </c>
      <c r="AT467">
        <v>7335</v>
      </c>
      <c r="AU467">
        <v>9494</v>
      </c>
      <c r="AV467">
        <v>10145</v>
      </c>
      <c r="AW467">
        <v>8843</v>
      </c>
      <c r="AX467">
        <v>0</v>
      </c>
      <c r="AY467">
        <v>0</v>
      </c>
      <c r="AZ467">
        <v>0</v>
      </c>
      <c r="BA467">
        <v>0</v>
      </c>
      <c r="BB467">
        <v>0</v>
      </c>
      <c r="BC467">
        <v>0</v>
      </c>
      <c r="BD467">
        <v>0</v>
      </c>
      <c r="BE467">
        <v>0</v>
      </c>
      <c r="BF467">
        <v>0</v>
      </c>
      <c r="BG467">
        <v>0</v>
      </c>
      <c r="BH467">
        <v>0</v>
      </c>
      <c r="BI467">
        <v>0</v>
      </c>
      <c r="BJ467">
        <v>0</v>
      </c>
      <c r="BK467">
        <v>0</v>
      </c>
      <c r="BL467">
        <v>0</v>
      </c>
      <c r="BM467">
        <v>0</v>
      </c>
      <c r="BN467">
        <v>0</v>
      </c>
      <c r="BO467">
        <v>0</v>
      </c>
      <c r="BP467">
        <v>0</v>
      </c>
      <c r="BQ467">
        <v>271000</v>
      </c>
      <c r="BR467">
        <v>194000</v>
      </c>
      <c r="BS467">
        <v>32000</v>
      </c>
      <c r="BT467">
        <v>384000</v>
      </c>
      <c r="BU467">
        <v>210000</v>
      </c>
      <c r="BV467">
        <v>247000</v>
      </c>
      <c r="BW467">
        <v>203000</v>
      </c>
      <c r="BX467">
        <v>203000</v>
      </c>
      <c r="BY467">
        <v>171000</v>
      </c>
      <c r="BZ467">
        <v>226000</v>
      </c>
      <c r="CA467">
        <v>266000</v>
      </c>
      <c r="CB467">
        <v>271000</v>
      </c>
      <c r="CC467">
        <v>277000</v>
      </c>
      <c r="CD467">
        <v>284000</v>
      </c>
      <c r="CE467">
        <v>290000</v>
      </c>
    </row>
    <row r="468" spans="1:83" x14ac:dyDescent="0.35">
      <c r="A468" s="9" t="str">
        <f t="shared" si="7"/>
        <v>0084.151.11</v>
      </c>
      <c r="B468" s="52" t="e">
        <f>+IF(MATCH(A468,List!H$10:H$145,0),"Targeted")</f>
        <v>#N/A</v>
      </c>
      <c r="C468" s="65"/>
      <c r="D468" s="151" t="s">
        <v>7700</v>
      </c>
      <c r="E468" s="16" t="s">
        <v>1016</v>
      </c>
      <c r="F468" s="16" t="s">
        <v>1017</v>
      </c>
      <c r="G468" s="16" t="s">
        <v>519</v>
      </c>
      <c r="H468" s="16" t="s">
        <v>1165</v>
      </c>
      <c r="I468" s="16" t="s">
        <v>1182</v>
      </c>
      <c r="J468" s="16" t="s">
        <v>1183</v>
      </c>
      <c r="K468" s="17" t="s">
        <v>1021</v>
      </c>
      <c r="L468" s="18" t="s">
        <v>1077</v>
      </c>
      <c r="M468" s="195" t="s">
        <v>1078</v>
      </c>
      <c r="N468" s="16" t="s">
        <v>1079</v>
      </c>
      <c r="O468" s="17" t="s">
        <v>346</v>
      </c>
      <c r="P468" s="17" t="s">
        <v>305</v>
      </c>
      <c r="Q468" s="17" t="s">
        <v>306</v>
      </c>
      <c r="R468">
        <v>0</v>
      </c>
      <c r="S468">
        <v>0</v>
      </c>
      <c r="T468">
        <v>0</v>
      </c>
      <c r="U468">
        <v>0</v>
      </c>
      <c r="V468">
        <v>0</v>
      </c>
      <c r="W468">
        <v>0</v>
      </c>
      <c r="X468">
        <v>0</v>
      </c>
      <c r="Y468">
        <v>0</v>
      </c>
      <c r="Z468">
        <v>0</v>
      </c>
      <c r="AA468">
        <v>0</v>
      </c>
      <c r="AB468">
        <v>0</v>
      </c>
      <c r="AC468">
        <v>0</v>
      </c>
      <c r="AD468">
        <v>0</v>
      </c>
      <c r="AE468">
        <v>0</v>
      </c>
      <c r="AF468">
        <v>0</v>
      </c>
      <c r="AG468" s="19">
        <v>0</v>
      </c>
      <c r="AH468">
        <v>0</v>
      </c>
      <c r="AI468">
        <v>0</v>
      </c>
      <c r="AJ468">
        <v>0</v>
      </c>
      <c r="AK468">
        <v>0</v>
      </c>
      <c r="AL468">
        <v>0</v>
      </c>
      <c r="AM468">
        <v>0</v>
      </c>
      <c r="AN468">
        <v>0</v>
      </c>
      <c r="AO468">
        <v>0</v>
      </c>
      <c r="AP468">
        <v>0</v>
      </c>
      <c r="AQ468">
        <v>0</v>
      </c>
      <c r="AR468">
        <v>0</v>
      </c>
      <c r="AS468">
        <v>22202</v>
      </c>
      <c r="AT468">
        <v>0</v>
      </c>
      <c r="AU468">
        <v>0</v>
      </c>
      <c r="AV468">
        <v>0</v>
      </c>
      <c r="AW468">
        <v>0</v>
      </c>
      <c r="AX468">
        <v>0</v>
      </c>
      <c r="AY468">
        <v>0</v>
      </c>
      <c r="AZ468">
        <v>0</v>
      </c>
      <c r="BA468">
        <v>0</v>
      </c>
      <c r="BB468">
        <v>0</v>
      </c>
      <c r="BC468">
        <v>0</v>
      </c>
      <c r="BD468">
        <v>0</v>
      </c>
      <c r="BE468">
        <v>1000</v>
      </c>
      <c r="BF468">
        <v>2000</v>
      </c>
      <c r="BG468">
        <v>16000</v>
      </c>
      <c r="BH468">
        <v>2000</v>
      </c>
      <c r="BI468">
        <v>1000</v>
      </c>
      <c r="BJ468">
        <v>0</v>
      </c>
      <c r="BK468">
        <v>1000</v>
      </c>
      <c r="BL468">
        <v>0</v>
      </c>
      <c r="BM468">
        <v>0</v>
      </c>
      <c r="BN468">
        <v>0</v>
      </c>
      <c r="BO468">
        <v>0</v>
      </c>
      <c r="BP468">
        <v>0</v>
      </c>
      <c r="BQ468">
        <v>0</v>
      </c>
      <c r="BR468">
        <v>0</v>
      </c>
      <c r="BS468">
        <v>0</v>
      </c>
      <c r="BT468">
        <v>0</v>
      </c>
      <c r="BU468">
        <v>0</v>
      </c>
      <c r="BV468">
        <v>0</v>
      </c>
      <c r="BW468">
        <v>0</v>
      </c>
      <c r="BX468">
        <v>0</v>
      </c>
      <c r="BY468">
        <v>0</v>
      </c>
      <c r="BZ468">
        <v>0</v>
      </c>
      <c r="CA468">
        <v>0</v>
      </c>
      <c r="CB468">
        <v>0</v>
      </c>
      <c r="CC468">
        <v>0</v>
      </c>
      <c r="CD468">
        <v>0</v>
      </c>
      <c r="CE468">
        <v>0</v>
      </c>
    </row>
    <row r="469" spans="1:83" x14ac:dyDescent="0.35">
      <c r="A469" s="9" t="str">
        <f t="shared" si="7"/>
        <v>0086.151.11</v>
      </c>
      <c r="B469" s="52" t="e">
        <f>+IF(MATCH(A469,List!H$10:H$145,0),"Targeted")</f>
        <v>#N/A</v>
      </c>
      <c r="C469" s="65"/>
      <c r="D469" s="151" t="s">
        <v>7700</v>
      </c>
      <c r="E469" s="16" t="s">
        <v>1016</v>
      </c>
      <c r="F469" s="16" t="s">
        <v>1017</v>
      </c>
      <c r="G469" s="16" t="s">
        <v>519</v>
      </c>
      <c r="H469" s="16" t="s">
        <v>1165</v>
      </c>
      <c r="I469" s="16" t="s">
        <v>1184</v>
      </c>
      <c r="J469" s="16" t="s">
        <v>1185</v>
      </c>
      <c r="K469" s="17" t="s">
        <v>1021</v>
      </c>
      <c r="L469" s="18" t="s">
        <v>1077</v>
      </c>
      <c r="M469" s="195" t="s">
        <v>1078</v>
      </c>
      <c r="N469" s="16" t="s">
        <v>1079</v>
      </c>
      <c r="O469" s="17" t="s">
        <v>346</v>
      </c>
      <c r="P469" s="17" t="s">
        <v>305</v>
      </c>
      <c r="Q469" s="17" t="s">
        <v>306</v>
      </c>
      <c r="R469">
        <v>0</v>
      </c>
      <c r="S469">
        <v>0</v>
      </c>
      <c r="T469">
        <v>0</v>
      </c>
      <c r="U469">
        <v>0</v>
      </c>
      <c r="V469">
        <v>0</v>
      </c>
      <c r="W469">
        <v>0</v>
      </c>
      <c r="X469">
        <v>0</v>
      </c>
      <c r="Y469">
        <v>0</v>
      </c>
      <c r="Z469">
        <v>0</v>
      </c>
      <c r="AA469">
        <v>0</v>
      </c>
      <c r="AB469">
        <v>0</v>
      </c>
      <c r="AC469">
        <v>0</v>
      </c>
      <c r="AD469">
        <v>0</v>
      </c>
      <c r="AE469">
        <v>0</v>
      </c>
      <c r="AF469">
        <v>0</v>
      </c>
      <c r="AG469" s="19">
        <v>0</v>
      </c>
      <c r="AH469">
        <v>0</v>
      </c>
      <c r="AI469">
        <v>0</v>
      </c>
      <c r="AJ469">
        <v>0</v>
      </c>
      <c r="AK469">
        <v>0</v>
      </c>
      <c r="AL469">
        <v>0</v>
      </c>
      <c r="AM469">
        <v>0</v>
      </c>
      <c r="AN469">
        <v>0</v>
      </c>
      <c r="AO469">
        <v>0</v>
      </c>
      <c r="AP469">
        <v>0</v>
      </c>
      <c r="AQ469">
        <v>24013</v>
      </c>
      <c r="AR469">
        <v>64587</v>
      </c>
      <c r="AS469">
        <v>38257</v>
      </c>
      <c r="AT469">
        <v>9723</v>
      </c>
      <c r="AU469">
        <v>0</v>
      </c>
      <c r="AV469">
        <v>0</v>
      </c>
      <c r="AW469">
        <v>0</v>
      </c>
      <c r="AX469">
        <v>0</v>
      </c>
      <c r="AY469">
        <v>0</v>
      </c>
      <c r="AZ469">
        <v>0</v>
      </c>
      <c r="BA469">
        <v>0</v>
      </c>
      <c r="BB469">
        <v>0</v>
      </c>
      <c r="BC469">
        <v>0</v>
      </c>
      <c r="BD469">
        <v>0</v>
      </c>
      <c r="BE469">
        <v>0</v>
      </c>
      <c r="BF469">
        <v>0</v>
      </c>
      <c r="BG469">
        <v>0</v>
      </c>
      <c r="BH469">
        <v>0</v>
      </c>
      <c r="BI469">
        <v>0</v>
      </c>
      <c r="BJ469">
        <v>0</v>
      </c>
      <c r="BK469">
        <v>0</v>
      </c>
      <c r="BL469">
        <v>0</v>
      </c>
      <c r="BM469">
        <v>0</v>
      </c>
      <c r="BN469">
        <v>0</v>
      </c>
      <c r="BO469">
        <v>0</v>
      </c>
      <c r="BP469">
        <v>0</v>
      </c>
      <c r="BQ469">
        <v>0</v>
      </c>
      <c r="BR469">
        <v>0</v>
      </c>
      <c r="BS469">
        <v>0</v>
      </c>
      <c r="BT469">
        <v>0</v>
      </c>
      <c r="BU469">
        <v>0</v>
      </c>
      <c r="BV469">
        <v>0</v>
      </c>
      <c r="BW469">
        <v>0</v>
      </c>
      <c r="BX469">
        <v>0</v>
      </c>
      <c r="BY469">
        <v>0</v>
      </c>
      <c r="BZ469">
        <v>0</v>
      </c>
      <c r="CA469">
        <v>0</v>
      </c>
      <c r="CB469">
        <v>0</v>
      </c>
      <c r="CC469">
        <v>0</v>
      </c>
      <c r="CD469">
        <v>0</v>
      </c>
      <c r="CE469">
        <v>0</v>
      </c>
    </row>
    <row r="470" spans="1:83" x14ac:dyDescent="0.35">
      <c r="A470" s="9" t="str">
        <f t="shared" si="7"/>
        <v>0088.151.11</v>
      </c>
      <c r="B470" s="52" t="e">
        <f>+IF(MATCH(A470,List!H$10:H$145,0),"Targeted")</f>
        <v>#N/A</v>
      </c>
      <c r="C470" s="65"/>
      <c r="D470" s="151" t="s">
        <v>7700</v>
      </c>
      <c r="E470" s="16" t="s">
        <v>1016</v>
      </c>
      <c r="F470" s="16" t="s">
        <v>1017</v>
      </c>
      <c r="G470" s="16" t="s">
        <v>519</v>
      </c>
      <c r="H470" s="16" t="s">
        <v>1165</v>
      </c>
      <c r="I470" s="16" t="s">
        <v>1186</v>
      </c>
      <c r="J470" s="16" t="s">
        <v>1187</v>
      </c>
      <c r="K470" s="17" t="s">
        <v>1021</v>
      </c>
      <c r="L470" s="18" t="s">
        <v>1077</v>
      </c>
      <c r="M470" s="195" t="s">
        <v>1078</v>
      </c>
      <c r="N470" s="16" t="s">
        <v>1079</v>
      </c>
      <c r="O470" s="17" t="s">
        <v>346</v>
      </c>
      <c r="P470" s="17" t="s">
        <v>305</v>
      </c>
      <c r="Q470" s="17" t="s">
        <v>306</v>
      </c>
      <c r="R470">
        <v>0</v>
      </c>
      <c r="S470">
        <v>0</v>
      </c>
      <c r="T470">
        <v>0</v>
      </c>
      <c r="U470">
        <v>0</v>
      </c>
      <c r="V470">
        <v>0</v>
      </c>
      <c r="W470">
        <v>0</v>
      </c>
      <c r="X470">
        <v>0</v>
      </c>
      <c r="Y470">
        <v>0</v>
      </c>
      <c r="Z470">
        <v>0</v>
      </c>
      <c r="AA470">
        <v>0</v>
      </c>
      <c r="AB470">
        <v>0</v>
      </c>
      <c r="AC470">
        <v>0</v>
      </c>
      <c r="AD470">
        <v>0</v>
      </c>
      <c r="AE470">
        <v>0</v>
      </c>
      <c r="AF470">
        <v>0</v>
      </c>
      <c r="AG470" s="19">
        <v>0</v>
      </c>
      <c r="AH470">
        <v>0</v>
      </c>
      <c r="AI470">
        <v>0</v>
      </c>
      <c r="AJ470">
        <v>0</v>
      </c>
      <c r="AK470">
        <v>0</v>
      </c>
      <c r="AL470">
        <v>0</v>
      </c>
      <c r="AM470">
        <v>0</v>
      </c>
      <c r="AN470">
        <v>0</v>
      </c>
      <c r="AO470">
        <v>0</v>
      </c>
      <c r="AP470">
        <v>0</v>
      </c>
      <c r="AQ470">
        <v>0</v>
      </c>
      <c r="AR470">
        <v>0</v>
      </c>
      <c r="AS470">
        <v>0</v>
      </c>
      <c r="AT470">
        <v>0</v>
      </c>
      <c r="AU470">
        <v>0</v>
      </c>
      <c r="AV470">
        <v>35010</v>
      </c>
      <c r="AW470">
        <v>69968</v>
      </c>
      <c r="AX470">
        <v>62698</v>
      </c>
      <c r="AY470">
        <v>21323</v>
      </c>
      <c r="AZ470">
        <v>17000</v>
      </c>
      <c r="BA470">
        <v>97000</v>
      </c>
      <c r="BB470">
        <v>31000</v>
      </c>
      <c r="BC470">
        <v>32000</v>
      </c>
      <c r="BD470">
        <v>25000</v>
      </c>
      <c r="BE470">
        <v>27000</v>
      </c>
      <c r="BF470">
        <v>32000</v>
      </c>
      <c r="BG470">
        <v>36000</v>
      </c>
      <c r="BH470">
        <v>36000</v>
      </c>
      <c r="BI470">
        <v>36000</v>
      </c>
      <c r="BJ470">
        <v>36000</v>
      </c>
      <c r="BK470">
        <v>18000</v>
      </c>
      <c r="BL470">
        <v>13000</v>
      </c>
      <c r="BM470">
        <v>9000</v>
      </c>
      <c r="BN470">
        <v>3000</v>
      </c>
      <c r="BO470">
        <v>0</v>
      </c>
      <c r="BP470">
        <v>0</v>
      </c>
      <c r="BQ470">
        <v>0</v>
      </c>
      <c r="BR470">
        <v>0</v>
      </c>
      <c r="BS470">
        <v>-6000</v>
      </c>
      <c r="BT470">
        <v>6000</v>
      </c>
      <c r="BU470">
        <v>-2000</v>
      </c>
      <c r="BV470">
        <v>2000</v>
      </c>
      <c r="BW470">
        <v>0</v>
      </c>
      <c r="BX470">
        <v>0</v>
      </c>
      <c r="BY470">
        <v>-7000</v>
      </c>
      <c r="BZ470">
        <v>0</v>
      </c>
      <c r="CA470">
        <v>0</v>
      </c>
      <c r="CB470">
        <v>0</v>
      </c>
      <c r="CC470">
        <v>0</v>
      </c>
      <c r="CD470">
        <v>0</v>
      </c>
      <c r="CE470">
        <v>0</v>
      </c>
    </row>
    <row r="471" spans="1:83" x14ac:dyDescent="0.35">
      <c r="A471" s="9" t="str">
        <f t="shared" si="7"/>
        <v>0089.151.11</v>
      </c>
      <c r="B471" s="52" t="e">
        <f>+IF(MATCH(A471,List!H$10:H$145,0),"Targeted")</f>
        <v>#N/A</v>
      </c>
      <c r="C471" s="65"/>
      <c r="D471" s="151" t="s">
        <v>7700</v>
      </c>
      <c r="E471" s="16" t="s">
        <v>1016</v>
      </c>
      <c r="F471" s="16" t="s">
        <v>1017</v>
      </c>
      <c r="G471" s="16" t="s">
        <v>519</v>
      </c>
      <c r="H471" s="16" t="s">
        <v>1165</v>
      </c>
      <c r="I471" s="16" t="s">
        <v>1188</v>
      </c>
      <c r="J471" s="16" t="s">
        <v>1189</v>
      </c>
      <c r="K471" s="17" t="s">
        <v>1021</v>
      </c>
      <c r="L471" s="18" t="s">
        <v>1077</v>
      </c>
      <c r="M471" s="195" t="s">
        <v>1078</v>
      </c>
      <c r="N471" s="16" t="s">
        <v>1079</v>
      </c>
      <c r="O471" s="17" t="s">
        <v>346</v>
      </c>
      <c r="P471" s="17" t="s">
        <v>305</v>
      </c>
      <c r="Q471" s="17" t="s">
        <v>306</v>
      </c>
      <c r="R471">
        <v>0</v>
      </c>
      <c r="S471">
        <v>0</v>
      </c>
      <c r="T471">
        <v>0</v>
      </c>
      <c r="U471">
        <v>0</v>
      </c>
      <c r="V471">
        <v>0</v>
      </c>
      <c r="W471">
        <v>0</v>
      </c>
      <c r="X471">
        <v>0</v>
      </c>
      <c r="Y471">
        <v>0</v>
      </c>
      <c r="Z471">
        <v>0</v>
      </c>
      <c r="AA471">
        <v>0</v>
      </c>
      <c r="AB471">
        <v>0</v>
      </c>
      <c r="AC471">
        <v>0</v>
      </c>
      <c r="AD471">
        <v>0</v>
      </c>
      <c r="AE471">
        <v>0</v>
      </c>
      <c r="AF471">
        <v>0</v>
      </c>
      <c r="AG471" s="19">
        <v>0</v>
      </c>
      <c r="AH471">
        <v>0</v>
      </c>
      <c r="AI471">
        <v>0</v>
      </c>
      <c r="AJ471">
        <v>0</v>
      </c>
      <c r="AK471">
        <v>0</v>
      </c>
      <c r="AL471">
        <v>0</v>
      </c>
      <c r="AM471">
        <v>0</v>
      </c>
      <c r="AN471">
        <v>0</v>
      </c>
      <c r="AO471">
        <v>0</v>
      </c>
      <c r="AP471">
        <v>0</v>
      </c>
      <c r="AQ471">
        <v>0</v>
      </c>
      <c r="AR471">
        <v>0</v>
      </c>
      <c r="AS471">
        <v>0</v>
      </c>
      <c r="AT471">
        <v>0</v>
      </c>
      <c r="AU471">
        <v>0</v>
      </c>
      <c r="AV471">
        <v>0</v>
      </c>
      <c r="AW471">
        <v>0</v>
      </c>
      <c r="AX471">
        <v>0</v>
      </c>
      <c r="AY471">
        <v>2472</v>
      </c>
      <c r="AZ471">
        <v>21000</v>
      </c>
      <c r="BA471">
        <v>30000</v>
      </c>
      <c r="BB471">
        <v>0</v>
      </c>
      <c r="BC471">
        <v>23000</v>
      </c>
      <c r="BD471">
        <v>30000</v>
      </c>
      <c r="BE471">
        <v>29000</v>
      </c>
      <c r="BF471">
        <v>20000</v>
      </c>
      <c r="BG471">
        <v>60000</v>
      </c>
      <c r="BH471">
        <v>100000</v>
      </c>
      <c r="BI471">
        <v>37000</v>
      </c>
      <c r="BJ471">
        <v>33000</v>
      </c>
      <c r="BK471">
        <v>37000</v>
      </c>
      <c r="BL471">
        <v>20000</v>
      </c>
      <c r="BM471">
        <v>39000</v>
      </c>
      <c r="BN471">
        <v>11000</v>
      </c>
      <c r="BO471">
        <v>16000</v>
      </c>
      <c r="BP471">
        <v>21000</v>
      </c>
      <c r="BQ471">
        <v>50000</v>
      </c>
      <c r="BR471">
        <v>35000</v>
      </c>
      <c r="BS471">
        <v>6000</v>
      </c>
      <c r="BT471">
        <v>3000</v>
      </c>
      <c r="BU471">
        <v>0</v>
      </c>
      <c r="BV471">
        <v>0</v>
      </c>
      <c r="BW471">
        <v>0</v>
      </c>
      <c r="BX471">
        <v>0</v>
      </c>
      <c r="BY471">
        <v>0</v>
      </c>
      <c r="BZ471">
        <v>0</v>
      </c>
      <c r="CA471">
        <v>0</v>
      </c>
      <c r="CB471">
        <v>0</v>
      </c>
      <c r="CC471">
        <v>0</v>
      </c>
      <c r="CD471">
        <v>0</v>
      </c>
      <c r="CE471">
        <v>0</v>
      </c>
    </row>
    <row r="472" spans="1:83" x14ac:dyDescent="0.35">
      <c r="A472" s="9" t="str">
        <f t="shared" si="7"/>
        <v>0091.151.11</v>
      </c>
      <c r="B472" s="52" t="e">
        <f>+IF(MATCH(A472,List!H$10:H$145,0),"Targeted")</f>
        <v>#N/A</v>
      </c>
      <c r="C472" s="65"/>
      <c r="D472" s="151" t="s">
        <v>7700</v>
      </c>
      <c r="E472" s="16" t="s">
        <v>1016</v>
      </c>
      <c r="F472" s="16" t="s">
        <v>1017</v>
      </c>
      <c r="G472" s="16" t="s">
        <v>519</v>
      </c>
      <c r="H472" s="16" t="s">
        <v>1165</v>
      </c>
      <c r="I472" s="16" t="s">
        <v>1190</v>
      </c>
      <c r="J472" s="16" t="s">
        <v>1191</v>
      </c>
      <c r="K472" s="17" t="s">
        <v>1021</v>
      </c>
      <c r="L472" s="18" t="s">
        <v>1077</v>
      </c>
      <c r="M472" s="195" t="s">
        <v>1078</v>
      </c>
      <c r="N472" s="16" t="s">
        <v>1079</v>
      </c>
      <c r="O472" s="17" t="s">
        <v>346</v>
      </c>
      <c r="P472" s="17" t="s">
        <v>305</v>
      </c>
      <c r="Q472" s="17" t="s">
        <v>306</v>
      </c>
      <c r="R472">
        <v>0</v>
      </c>
      <c r="S472">
        <v>0</v>
      </c>
      <c r="T472">
        <v>0</v>
      </c>
      <c r="U472">
        <v>0</v>
      </c>
      <c r="V472">
        <v>0</v>
      </c>
      <c r="W472">
        <v>0</v>
      </c>
      <c r="X472">
        <v>0</v>
      </c>
      <c r="Y472">
        <v>0</v>
      </c>
      <c r="Z472">
        <v>0</v>
      </c>
      <c r="AA472">
        <v>0</v>
      </c>
      <c r="AB472">
        <v>0</v>
      </c>
      <c r="AC472">
        <v>0</v>
      </c>
      <c r="AD472">
        <v>0</v>
      </c>
      <c r="AE472">
        <v>0</v>
      </c>
      <c r="AF472">
        <v>0</v>
      </c>
      <c r="AG472" s="19">
        <v>0</v>
      </c>
      <c r="AH472">
        <v>0</v>
      </c>
      <c r="AI472">
        <v>0</v>
      </c>
      <c r="AJ472">
        <v>0</v>
      </c>
      <c r="AK472">
        <v>0</v>
      </c>
      <c r="AL472">
        <v>0</v>
      </c>
      <c r="AM472">
        <v>0</v>
      </c>
      <c r="AN472">
        <v>0</v>
      </c>
      <c r="AO472">
        <v>0</v>
      </c>
      <c r="AP472">
        <v>0</v>
      </c>
      <c r="AQ472">
        <v>0</v>
      </c>
      <c r="AR472">
        <v>0</v>
      </c>
      <c r="AS472">
        <v>0</v>
      </c>
      <c r="AT472">
        <v>0</v>
      </c>
      <c r="AU472">
        <v>0</v>
      </c>
      <c r="AV472">
        <v>0</v>
      </c>
      <c r="AW472">
        <v>0</v>
      </c>
      <c r="AX472">
        <v>46260</v>
      </c>
      <c r="AY472">
        <v>82852</v>
      </c>
      <c r="AZ472">
        <v>275000</v>
      </c>
      <c r="BA472">
        <v>0</v>
      </c>
      <c r="BB472">
        <v>21000</v>
      </c>
      <c r="BC472">
        <v>9000</v>
      </c>
      <c r="BD472">
        <v>23000</v>
      </c>
      <c r="BE472">
        <v>75000</v>
      </c>
      <c r="BF472">
        <v>156000</v>
      </c>
      <c r="BG472">
        <v>259000</v>
      </c>
      <c r="BH472">
        <v>256000</v>
      </c>
      <c r="BI472">
        <v>132000</v>
      </c>
      <c r="BJ472">
        <v>768000</v>
      </c>
      <c r="BK472">
        <v>48000</v>
      </c>
      <c r="BL472">
        <v>64000</v>
      </c>
      <c r="BM472">
        <v>90000</v>
      </c>
      <c r="BN472">
        <v>64000</v>
      </c>
      <c r="BO472">
        <v>47000</v>
      </c>
      <c r="BP472">
        <v>114000</v>
      </c>
      <c r="BQ472">
        <v>74000</v>
      </c>
      <c r="BR472">
        <v>32000</v>
      </c>
      <c r="BS472">
        <v>0</v>
      </c>
      <c r="BT472">
        <v>11000</v>
      </c>
      <c r="BU472">
        <v>28000</v>
      </c>
      <c r="BV472">
        <v>19000</v>
      </c>
      <c r="BW472">
        <v>0</v>
      </c>
      <c r="BX472">
        <v>0</v>
      </c>
      <c r="BY472">
        <v>0</v>
      </c>
      <c r="BZ472">
        <v>286000</v>
      </c>
      <c r="CA472">
        <v>55000</v>
      </c>
      <c r="CB472">
        <v>146000</v>
      </c>
      <c r="CC472">
        <v>69000</v>
      </c>
      <c r="CD472">
        <v>71000</v>
      </c>
      <c r="CE472">
        <v>72000</v>
      </c>
    </row>
    <row r="473" spans="1:83" x14ac:dyDescent="0.35">
      <c r="A473" s="9" t="str">
        <f t="shared" si="7"/>
        <v>0091.151.11</v>
      </c>
      <c r="B473" s="52" t="e">
        <f>+IF(MATCH(A473,List!H$10:H$145,0),"Targeted")</f>
        <v>#N/A</v>
      </c>
      <c r="C473" s="65"/>
      <c r="D473" s="151"/>
      <c r="E473" s="16" t="s">
        <v>1016</v>
      </c>
      <c r="F473" s="16" t="s">
        <v>1017</v>
      </c>
      <c r="G473" s="16" t="s">
        <v>519</v>
      </c>
      <c r="H473" s="16" t="s">
        <v>1165</v>
      </c>
      <c r="I473" s="16" t="s">
        <v>1190</v>
      </c>
      <c r="J473" s="16" t="s">
        <v>1191</v>
      </c>
      <c r="K473" s="17" t="s">
        <v>1021</v>
      </c>
      <c r="L473" s="18" t="s">
        <v>1077</v>
      </c>
      <c r="M473" s="195" t="s">
        <v>1078</v>
      </c>
      <c r="N473" s="16" t="s">
        <v>1079</v>
      </c>
      <c r="O473" s="17" t="s">
        <v>304</v>
      </c>
      <c r="P473" s="17" t="s">
        <v>305</v>
      </c>
      <c r="Q473" s="17" t="s">
        <v>306</v>
      </c>
      <c r="R473">
        <v>0</v>
      </c>
      <c r="S473">
        <v>0</v>
      </c>
      <c r="T473">
        <v>0</v>
      </c>
      <c r="U473">
        <v>0</v>
      </c>
      <c r="V473">
        <v>0</v>
      </c>
      <c r="W473">
        <v>0</v>
      </c>
      <c r="X473">
        <v>0</v>
      </c>
      <c r="Y473">
        <v>0</v>
      </c>
      <c r="Z473">
        <v>0</v>
      </c>
      <c r="AA473">
        <v>0</v>
      </c>
      <c r="AB473">
        <v>0</v>
      </c>
      <c r="AC473">
        <v>0</v>
      </c>
      <c r="AD473">
        <v>0</v>
      </c>
      <c r="AE473">
        <v>0</v>
      </c>
      <c r="AF473">
        <v>0</v>
      </c>
      <c r="AG473" s="19">
        <v>0</v>
      </c>
      <c r="AH473">
        <v>0</v>
      </c>
      <c r="AI473">
        <v>0</v>
      </c>
      <c r="AJ473">
        <v>0</v>
      </c>
      <c r="AK473">
        <v>0</v>
      </c>
      <c r="AL473">
        <v>0</v>
      </c>
      <c r="AM473">
        <v>0</v>
      </c>
      <c r="AN473">
        <v>0</v>
      </c>
      <c r="AO473">
        <v>0</v>
      </c>
      <c r="AP473">
        <v>0</v>
      </c>
      <c r="AQ473">
        <v>0</v>
      </c>
      <c r="AR473">
        <v>0</v>
      </c>
      <c r="AS473">
        <v>0</v>
      </c>
      <c r="AT473">
        <v>0</v>
      </c>
      <c r="AU473">
        <v>0</v>
      </c>
      <c r="AV473">
        <v>0</v>
      </c>
      <c r="AW473">
        <v>0</v>
      </c>
      <c r="AX473">
        <v>0</v>
      </c>
      <c r="AY473">
        <v>0</v>
      </c>
      <c r="AZ473">
        <v>0</v>
      </c>
      <c r="BA473">
        <v>28000</v>
      </c>
      <c r="BB473">
        <v>0</v>
      </c>
      <c r="BC473">
        <v>0</v>
      </c>
      <c r="BD473">
        <v>0</v>
      </c>
      <c r="BE473">
        <v>36000</v>
      </c>
      <c r="BF473">
        <v>0</v>
      </c>
      <c r="BG473">
        <v>0</v>
      </c>
      <c r="BH473">
        <v>2000</v>
      </c>
      <c r="BI473">
        <v>1000</v>
      </c>
      <c r="BJ473">
        <v>1000</v>
      </c>
      <c r="BK473">
        <v>91000</v>
      </c>
      <c r="BL473">
        <v>0</v>
      </c>
      <c r="BM473">
        <v>1000</v>
      </c>
      <c r="BN473">
        <v>0</v>
      </c>
      <c r="BO473">
        <v>0</v>
      </c>
      <c r="BP473">
        <v>0</v>
      </c>
      <c r="BQ473">
        <v>0</v>
      </c>
      <c r="BR473">
        <v>0</v>
      </c>
      <c r="BS473">
        <v>0</v>
      </c>
      <c r="BT473">
        <v>0</v>
      </c>
      <c r="BU473">
        <v>0</v>
      </c>
      <c r="BV473">
        <v>0</v>
      </c>
      <c r="BW473">
        <v>0</v>
      </c>
      <c r="BX473" s="10">
        <v>0</v>
      </c>
      <c r="BY473">
        <v>36000</v>
      </c>
      <c r="BZ473">
        <v>0</v>
      </c>
      <c r="CA473">
        <v>0</v>
      </c>
      <c r="CB473">
        <v>0</v>
      </c>
      <c r="CC473">
        <v>0</v>
      </c>
      <c r="CD473">
        <v>0</v>
      </c>
      <c r="CE473">
        <v>0</v>
      </c>
    </row>
    <row r="474" spans="1:83" x14ac:dyDescent="0.35">
      <c r="A474" s="9" t="str">
        <f t="shared" si="7"/>
        <v>0092.151.11</v>
      </c>
      <c r="B474" s="52" t="e">
        <f>+IF(MATCH(A474,List!H$10:H$145,0),"Targeted")</f>
        <v>#N/A</v>
      </c>
      <c r="C474" s="65"/>
      <c r="D474" s="151" t="s">
        <v>7700</v>
      </c>
      <c r="E474" s="16" t="s">
        <v>1016</v>
      </c>
      <c r="F474" s="16" t="s">
        <v>1017</v>
      </c>
      <c r="G474" s="16" t="s">
        <v>519</v>
      </c>
      <c r="H474" s="16" t="s">
        <v>1165</v>
      </c>
      <c r="I474" s="16" t="s">
        <v>1192</v>
      </c>
      <c r="J474" s="16" t="s">
        <v>1193</v>
      </c>
      <c r="K474" s="17" t="s">
        <v>1021</v>
      </c>
      <c r="L474" s="18" t="s">
        <v>1077</v>
      </c>
      <c r="M474" s="195" t="s">
        <v>1078</v>
      </c>
      <c r="N474" s="16" t="s">
        <v>1079</v>
      </c>
      <c r="O474" s="17" t="s">
        <v>346</v>
      </c>
      <c r="P474" s="17" t="s">
        <v>305</v>
      </c>
      <c r="Q474" s="17" t="s">
        <v>306</v>
      </c>
      <c r="R474">
        <v>0</v>
      </c>
      <c r="S474">
        <v>0</v>
      </c>
      <c r="T474">
        <v>0</v>
      </c>
      <c r="U474">
        <v>0</v>
      </c>
      <c r="V474">
        <v>0</v>
      </c>
      <c r="W474">
        <v>0</v>
      </c>
      <c r="X474">
        <v>0</v>
      </c>
      <c r="Y474">
        <v>0</v>
      </c>
      <c r="Z474">
        <v>0</v>
      </c>
      <c r="AA474">
        <v>0</v>
      </c>
      <c r="AB474">
        <v>0</v>
      </c>
      <c r="AC474">
        <v>0</v>
      </c>
      <c r="AD474">
        <v>0</v>
      </c>
      <c r="AE474">
        <v>0</v>
      </c>
      <c r="AF474">
        <v>0</v>
      </c>
      <c r="AG474" s="19">
        <v>0</v>
      </c>
      <c r="AH474">
        <v>0</v>
      </c>
      <c r="AI474">
        <v>0</v>
      </c>
      <c r="AJ474">
        <v>0</v>
      </c>
      <c r="AK474">
        <v>0</v>
      </c>
      <c r="AL474">
        <v>0</v>
      </c>
      <c r="AM474">
        <v>0</v>
      </c>
      <c r="AN474">
        <v>0</v>
      </c>
      <c r="AO474">
        <v>0</v>
      </c>
      <c r="AP474">
        <v>0</v>
      </c>
      <c r="AQ474">
        <v>0</v>
      </c>
      <c r="AR474">
        <v>0</v>
      </c>
      <c r="AS474">
        <v>0</v>
      </c>
      <c r="AT474">
        <v>0</v>
      </c>
      <c r="AU474">
        <v>0</v>
      </c>
      <c r="AV474">
        <v>0</v>
      </c>
      <c r="AW474">
        <v>0</v>
      </c>
      <c r="AX474">
        <v>0</v>
      </c>
      <c r="AY474">
        <v>0</v>
      </c>
      <c r="AZ474">
        <v>0</v>
      </c>
      <c r="BA474">
        <v>0</v>
      </c>
      <c r="BB474">
        <v>0</v>
      </c>
      <c r="BC474">
        <v>0</v>
      </c>
      <c r="BD474">
        <v>0</v>
      </c>
      <c r="BE474">
        <v>9000</v>
      </c>
      <c r="BF474">
        <v>2000</v>
      </c>
      <c r="BG474">
        <v>17000</v>
      </c>
      <c r="BH474">
        <v>3000</v>
      </c>
      <c r="BI474">
        <v>0</v>
      </c>
      <c r="BJ474">
        <v>3000</v>
      </c>
      <c r="BK474">
        <v>0</v>
      </c>
      <c r="BL474">
        <v>0</v>
      </c>
      <c r="BM474">
        <v>0</v>
      </c>
      <c r="BN474">
        <v>0</v>
      </c>
      <c r="BO474">
        <v>0</v>
      </c>
      <c r="BP474">
        <v>0</v>
      </c>
      <c r="BQ474">
        <v>0</v>
      </c>
      <c r="BR474">
        <v>0</v>
      </c>
      <c r="BS474">
        <v>0</v>
      </c>
      <c r="BT474">
        <v>0</v>
      </c>
      <c r="BU474">
        <v>0</v>
      </c>
      <c r="BV474">
        <v>0</v>
      </c>
      <c r="BW474">
        <v>0</v>
      </c>
      <c r="BX474">
        <v>0</v>
      </c>
      <c r="BY474">
        <v>0</v>
      </c>
      <c r="BZ474">
        <v>0</v>
      </c>
      <c r="CA474">
        <v>0</v>
      </c>
      <c r="CB474">
        <v>0</v>
      </c>
      <c r="CC474">
        <v>0</v>
      </c>
      <c r="CD474">
        <v>0</v>
      </c>
      <c r="CE474">
        <v>0</v>
      </c>
    </row>
    <row r="475" spans="1:83" x14ac:dyDescent="0.35">
      <c r="A475" s="9" t="str">
        <f t="shared" si="7"/>
        <v>0095.151.11</v>
      </c>
      <c r="B475" s="52" t="e">
        <f>+IF(MATCH(A475,List!H$10:H$145,0),"Targeted")</f>
        <v>#N/A</v>
      </c>
      <c r="C475" s="65"/>
      <c r="D475" s="151" t="s">
        <v>7700</v>
      </c>
      <c r="E475" s="16" t="s">
        <v>1016</v>
      </c>
      <c r="F475" s="16" t="s">
        <v>1017</v>
      </c>
      <c r="G475" s="16" t="s">
        <v>519</v>
      </c>
      <c r="H475" s="16" t="s">
        <v>1165</v>
      </c>
      <c r="I475" s="16" t="s">
        <v>1194</v>
      </c>
      <c r="J475" s="16" t="s">
        <v>1195</v>
      </c>
      <c r="K475" s="17" t="s">
        <v>1021</v>
      </c>
      <c r="L475" s="18" t="s">
        <v>1077</v>
      </c>
      <c r="M475" s="195" t="s">
        <v>1078</v>
      </c>
      <c r="N475" s="16" t="s">
        <v>1079</v>
      </c>
      <c r="O475" s="17" t="s">
        <v>346</v>
      </c>
      <c r="P475" s="17" t="s">
        <v>305</v>
      </c>
      <c r="Q475" s="17" t="s">
        <v>306</v>
      </c>
      <c r="R475">
        <v>0</v>
      </c>
      <c r="S475">
        <v>0</v>
      </c>
      <c r="T475">
        <v>0</v>
      </c>
      <c r="U475">
        <v>0</v>
      </c>
      <c r="V475">
        <v>0</v>
      </c>
      <c r="W475">
        <v>0</v>
      </c>
      <c r="X475">
        <v>0</v>
      </c>
      <c r="Y475">
        <v>0</v>
      </c>
      <c r="Z475">
        <v>0</v>
      </c>
      <c r="AA475">
        <v>0</v>
      </c>
      <c r="AB475">
        <v>0</v>
      </c>
      <c r="AC475">
        <v>0</v>
      </c>
      <c r="AD475">
        <v>0</v>
      </c>
      <c r="AE475">
        <v>0</v>
      </c>
      <c r="AF475">
        <v>0</v>
      </c>
      <c r="AG475" s="19">
        <v>0</v>
      </c>
      <c r="AH475">
        <v>0</v>
      </c>
      <c r="AI475">
        <v>0</v>
      </c>
      <c r="AJ475">
        <v>0</v>
      </c>
      <c r="AK475">
        <v>0</v>
      </c>
      <c r="AL475">
        <v>0</v>
      </c>
      <c r="AM475">
        <v>0</v>
      </c>
      <c r="AN475">
        <v>0</v>
      </c>
      <c r="AO475">
        <v>0</v>
      </c>
      <c r="AP475">
        <v>0</v>
      </c>
      <c r="AQ475">
        <v>0</v>
      </c>
      <c r="AR475">
        <v>0</v>
      </c>
      <c r="AS475">
        <v>0</v>
      </c>
      <c r="AT475">
        <v>0</v>
      </c>
      <c r="AU475">
        <v>0</v>
      </c>
      <c r="AV475">
        <v>0</v>
      </c>
      <c r="AW475">
        <v>0</v>
      </c>
      <c r="AX475">
        <v>0</v>
      </c>
      <c r="AY475">
        <v>0</v>
      </c>
      <c r="AZ475">
        <v>0</v>
      </c>
      <c r="BA475">
        <v>0</v>
      </c>
      <c r="BB475">
        <v>0</v>
      </c>
      <c r="BC475">
        <v>0</v>
      </c>
      <c r="BD475">
        <v>0</v>
      </c>
      <c r="BE475">
        <v>0</v>
      </c>
      <c r="BF475">
        <v>0</v>
      </c>
      <c r="BG475">
        <v>0</v>
      </c>
      <c r="BH475">
        <v>0</v>
      </c>
      <c r="BI475">
        <v>0</v>
      </c>
      <c r="BJ475">
        <v>0</v>
      </c>
      <c r="BK475">
        <v>0</v>
      </c>
      <c r="BL475">
        <v>0</v>
      </c>
      <c r="BM475">
        <v>0</v>
      </c>
      <c r="BN475">
        <v>0</v>
      </c>
      <c r="BO475">
        <v>0</v>
      </c>
      <c r="BP475">
        <v>0</v>
      </c>
      <c r="BQ475">
        <v>0</v>
      </c>
      <c r="BR475">
        <v>0</v>
      </c>
      <c r="BS475">
        <v>0</v>
      </c>
      <c r="BT475">
        <v>0</v>
      </c>
      <c r="BU475">
        <v>0</v>
      </c>
      <c r="BV475">
        <v>0</v>
      </c>
      <c r="BW475">
        <v>0</v>
      </c>
      <c r="BX475">
        <v>0</v>
      </c>
      <c r="BY475">
        <v>0</v>
      </c>
      <c r="BZ475">
        <v>0</v>
      </c>
      <c r="CA475">
        <v>625000</v>
      </c>
      <c r="CB475">
        <v>638000</v>
      </c>
      <c r="CC475">
        <v>652000</v>
      </c>
      <c r="CD475">
        <v>666000</v>
      </c>
      <c r="CE475">
        <v>681000</v>
      </c>
    </row>
    <row r="476" spans="1:83" x14ac:dyDescent="0.35">
      <c r="A476" s="9" t="str">
        <f t="shared" si="7"/>
        <v>1005.151.19</v>
      </c>
      <c r="B476" s="52" t="e">
        <f>+IF(MATCH(A476,List!H$10:H$145,0),"Targeted")</f>
        <v>#N/A</v>
      </c>
      <c r="C476" s="65"/>
      <c r="D476" s="151" t="s">
        <v>7700</v>
      </c>
      <c r="E476" s="16" t="s">
        <v>1016</v>
      </c>
      <c r="F476" s="16" t="s">
        <v>1017</v>
      </c>
      <c r="G476" s="16" t="s">
        <v>519</v>
      </c>
      <c r="H476" s="16" t="s">
        <v>1165</v>
      </c>
      <c r="I476" s="16" t="s">
        <v>487</v>
      </c>
      <c r="J476" s="16" t="s">
        <v>1196</v>
      </c>
      <c r="K476" s="17" t="s">
        <v>1101</v>
      </c>
      <c r="L476" s="18" t="s">
        <v>1077</v>
      </c>
      <c r="M476" s="195" t="s">
        <v>1078</v>
      </c>
      <c r="N476" s="16" t="s">
        <v>1079</v>
      </c>
      <c r="O476" s="17" t="s">
        <v>346</v>
      </c>
      <c r="P476" s="17" t="s">
        <v>305</v>
      </c>
      <c r="Q476" s="17" t="s">
        <v>306</v>
      </c>
      <c r="R476">
        <v>119586</v>
      </c>
      <c r="S476">
        <v>93568</v>
      </c>
      <c r="T476">
        <v>178890</v>
      </c>
      <c r="U476">
        <v>99711</v>
      </c>
      <c r="V476">
        <v>84615</v>
      </c>
      <c r="W476">
        <v>112796</v>
      </c>
      <c r="X476">
        <v>130541</v>
      </c>
      <c r="Y476">
        <v>171121</v>
      </c>
      <c r="Z476">
        <v>99724</v>
      </c>
      <c r="AA476">
        <v>128799</v>
      </c>
      <c r="AB476">
        <v>195932</v>
      </c>
      <c r="AC476">
        <v>186227</v>
      </c>
      <c r="AD476">
        <v>168357</v>
      </c>
      <c r="AE476">
        <v>115460</v>
      </c>
      <c r="AF476">
        <v>143421</v>
      </c>
      <c r="AG476" s="19">
        <v>84740</v>
      </c>
      <c r="AH476">
        <v>250310</v>
      </c>
      <c r="AI476">
        <v>229823</v>
      </c>
      <c r="AJ476">
        <v>200102</v>
      </c>
      <c r="AK476">
        <v>263501</v>
      </c>
      <c r="AL476">
        <v>335544</v>
      </c>
      <c r="AM476">
        <v>261236</v>
      </c>
      <c r="AN476">
        <v>218736</v>
      </c>
      <c r="AO476">
        <v>307965</v>
      </c>
      <c r="AP476">
        <v>336401</v>
      </c>
      <c r="AQ476">
        <v>231326</v>
      </c>
      <c r="AR476">
        <v>263057</v>
      </c>
      <c r="AS476">
        <v>262754</v>
      </c>
      <c r="AT476">
        <v>247388</v>
      </c>
      <c r="AU476">
        <v>265276</v>
      </c>
      <c r="AV476">
        <v>264115</v>
      </c>
      <c r="AW476">
        <v>269552</v>
      </c>
      <c r="AX476">
        <v>382463</v>
      </c>
      <c r="AY476">
        <v>310597</v>
      </c>
      <c r="AZ476">
        <v>496000</v>
      </c>
      <c r="BA476">
        <v>302000</v>
      </c>
      <c r="BB476">
        <v>307000</v>
      </c>
      <c r="BC476">
        <v>300000</v>
      </c>
      <c r="BD476">
        <v>338000</v>
      </c>
      <c r="BE476">
        <v>294000</v>
      </c>
      <c r="BF476">
        <v>310000</v>
      </c>
      <c r="BG476">
        <v>301000</v>
      </c>
      <c r="BH476">
        <v>268000</v>
      </c>
      <c r="BI476">
        <v>310000</v>
      </c>
      <c r="BJ476">
        <v>302000</v>
      </c>
      <c r="BK476">
        <v>308000</v>
      </c>
      <c r="BL476">
        <v>188000</v>
      </c>
      <c r="BM476">
        <v>285000</v>
      </c>
      <c r="BN476">
        <v>422000</v>
      </c>
      <c r="BO476">
        <v>354000</v>
      </c>
      <c r="BP476">
        <v>325000</v>
      </c>
      <c r="BQ476">
        <v>329000</v>
      </c>
      <c r="BR476">
        <v>164000</v>
      </c>
      <c r="BS476">
        <v>328000</v>
      </c>
      <c r="BT476">
        <v>341000</v>
      </c>
      <c r="BU476">
        <v>364000</v>
      </c>
      <c r="BV476">
        <v>315000</v>
      </c>
      <c r="BW476">
        <v>306000</v>
      </c>
      <c r="BX476">
        <v>308000</v>
      </c>
      <c r="BY476">
        <v>684000</v>
      </c>
      <c r="BZ476">
        <v>394000</v>
      </c>
      <c r="CA476">
        <v>457000</v>
      </c>
      <c r="CB476">
        <v>467000</v>
      </c>
      <c r="CC476">
        <v>477000</v>
      </c>
      <c r="CD476">
        <v>487000</v>
      </c>
      <c r="CE476">
        <v>498000</v>
      </c>
    </row>
    <row r="477" spans="1:83" x14ac:dyDescent="0.35">
      <c r="A477" s="9" t="str">
        <f t="shared" si="7"/>
        <v>1005.151.19</v>
      </c>
      <c r="B477" s="52" t="e">
        <f>+IF(MATCH(A477,List!H$10:H$145,0),"Targeted")</f>
        <v>#N/A</v>
      </c>
      <c r="C477" s="65"/>
      <c r="D477" s="151"/>
      <c r="E477" s="16" t="s">
        <v>1016</v>
      </c>
      <c r="F477" s="16" t="s">
        <v>1017</v>
      </c>
      <c r="G477" s="16" t="s">
        <v>519</v>
      </c>
      <c r="H477" s="16" t="s">
        <v>1165</v>
      </c>
      <c r="I477" s="16" t="s">
        <v>487</v>
      </c>
      <c r="J477" s="16" t="s">
        <v>1196</v>
      </c>
      <c r="K477" s="17" t="s">
        <v>1101</v>
      </c>
      <c r="L477" s="18" t="s">
        <v>1077</v>
      </c>
      <c r="M477" s="195" t="s">
        <v>1078</v>
      </c>
      <c r="N477" s="16" t="s">
        <v>1079</v>
      </c>
      <c r="O477" s="17" t="s">
        <v>304</v>
      </c>
      <c r="P477" s="17" t="s">
        <v>305</v>
      </c>
      <c r="Q477" s="17" t="s">
        <v>306</v>
      </c>
      <c r="R477">
        <v>0</v>
      </c>
      <c r="S477">
        <v>0</v>
      </c>
      <c r="T477">
        <v>0</v>
      </c>
      <c r="U477">
        <v>0</v>
      </c>
      <c r="V477">
        <v>0</v>
      </c>
      <c r="W477">
        <v>0</v>
      </c>
      <c r="X477">
        <v>0</v>
      </c>
      <c r="Y477">
        <v>0</v>
      </c>
      <c r="Z477">
        <v>0</v>
      </c>
      <c r="AA477">
        <v>0</v>
      </c>
      <c r="AB477">
        <v>0</v>
      </c>
      <c r="AC477">
        <v>0</v>
      </c>
      <c r="AD477">
        <v>0</v>
      </c>
      <c r="AE477">
        <v>0</v>
      </c>
      <c r="AF477">
        <v>0</v>
      </c>
      <c r="AG477" s="19">
        <v>0</v>
      </c>
      <c r="AH477">
        <v>0</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v>0</v>
      </c>
      <c r="BX477" s="10">
        <v>0</v>
      </c>
      <c r="BY477">
        <v>0</v>
      </c>
      <c r="BZ477">
        <v>580000</v>
      </c>
      <c r="CA477">
        <v>0</v>
      </c>
      <c r="CB477">
        <v>0</v>
      </c>
      <c r="CC477">
        <v>0</v>
      </c>
      <c r="CD477">
        <v>0</v>
      </c>
      <c r="CE477">
        <v>0</v>
      </c>
    </row>
    <row r="478" spans="1:83" x14ac:dyDescent="0.35">
      <c r="A478" s="9" t="str">
        <f t="shared" si="7"/>
        <v>1008.151.11</v>
      </c>
      <c r="B478" s="52" t="e">
        <f>+IF(MATCH(A478,List!H$10:H$145,0),"Targeted")</f>
        <v>#N/A</v>
      </c>
      <c r="C478" s="65"/>
      <c r="D478" s="151" t="s">
        <v>7700</v>
      </c>
      <c r="E478" s="16" t="s">
        <v>1016</v>
      </c>
      <c r="F478" s="16" t="s">
        <v>1017</v>
      </c>
      <c r="G478" s="16" t="s">
        <v>519</v>
      </c>
      <c r="H478" s="16" t="s">
        <v>1165</v>
      </c>
      <c r="I478" s="16" t="s">
        <v>493</v>
      </c>
      <c r="J478" s="16" t="s">
        <v>1197</v>
      </c>
      <c r="K478" s="17" t="s">
        <v>1021</v>
      </c>
      <c r="L478" s="18" t="s">
        <v>1077</v>
      </c>
      <c r="M478" s="195" t="s">
        <v>1078</v>
      </c>
      <c r="N478" s="16" t="s">
        <v>1079</v>
      </c>
      <c r="O478" s="17" t="s">
        <v>346</v>
      </c>
      <c r="P478" s="17" t="s">
        <v>305</v>
      </c>
      <c r="Q478" s="17" t="s">
        <v>306</v>
      </c>
      <c r="R478">
        <v>0</v>
      </c>
      <c r="S478">
        <v>0</v>
      </c>
      <c r="T478">
        <v>0</v>
      </c>
      <c r="U478">
        <v>0</v>
      </c>
      <c r="V478">
        <v>0</v>
      </c>
      <c r="W478">
        <v>0</v>
      </c>
      <c r="X478">
        <v>0</v>
      </c>
      <c r="Y478">
        <v>0</v>
      </c>
      <c r="Z478">
        <v>0</v>
      </c>
      <c r="AA478">
        <v>0</v>
      </c>
      <c r="AB478">
        <v>0</v>
      </c>
      <c r="AC478">
        <v>0</v>
      </c>
      <c r="AD478">
        <v>0</v>
      </c>
      <c r="AE478">
        <v>0</v>
      </c>
      <c r="AF478">
        <v>0</v>
      </c>
      <c r="AG478" s="19">
        <v>0</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56000</v>
      </c>
      <c r="BB478">
        <v>56000</v>
      </c>
      <c r="BC478">
        <v>6000</v>
      </c>
      <c r="BD478">
        <v>0</v>
      </c>
      <c r="BE478">
        <v>0</v>
      </c>
      <c r="BF478">
        <v>0</v>
      </c>
      <c r="BG478">
        <v>0</v>
      </c>
      <c r="BH478">
        <v>0</v>
      </c>
      <c r="BI478">
        <v>0</v>
      </c>
      <c r="BJ478">
        <v>0</v>
      </c>
      <c r="BK478">
        <v>0</v>
      </c>
      <c r="BL478">
        <v>14000</v>
      </c>
      <c r="BM478">
        <v>14000</v>
      </c>
      <c r="BN478">
        <v>23000</v>
      </c>
      <c r="BO478">
        <v>0</v>
      </c>
      <c r="BP478">
        <v>0</v>
      </c>
      <c r="BQ478">
        <v>0</v>
      </c>
      <c r="BR478">
        <v>0</v>
      </c>
      <c r="BS478">
        <v>0</v>
      </c>
      <c r="BT478">
        <v>0</v>
      </c>
      <c r="BU478">
        <v>0</v>
      </c>
      <c r="BV478">
        <v>0</v>
      </c>
      <c r="BW478">
        <v>0</v>
      </c>
      <c r="BX478">
        <v>0</v>
      </c>
      <c r="BY478">
        <v>225000</v>
      </c>
      <c r="BZ478">
        <v>0</v>
      </c>
      <c r="CA478">
        <v>0</v>
      </c>
      <c r="CB478">
        <v>0</v>
      </c>
      <c r="CC478">
        <v>0</v>
      </c>
      <c r="CD478">
        <v>0</v>
      </c>
      <c r="CE478">
        <v>0</v>
      </c>
    </row>
    <row r="479" spans="1:83" x14ac:dyDescent="0.35">
      <c r="A479" s="9" t="str">
        <f t="shared" si="7"/>
        <v>1008.151.11</v>
      </c>
      <c r="B479" s="52" t="e">
        <f>+IF(MATCH(A479,List!H$10:H$145,0),"Targeted")</f>
        <v>#N/A</v>
      </c>
      <c r="C479" s="65"/>
      <c r="D479" s="151"/>
      <c r="E479" s="16" t="s">
        <v>1016</v>
      </c>
      <c r="F479" s="16" t="s">
        <v>1017</v>
      </c>
      <c r="G479" s="16" t="s">
        <v>519</v>
      </c>
      <c r="H479" s="16" t="s">
        <v>1165</v>
      </c>
      <c r="I479" s="16" t="s">
        <v>493</v>
      </c>
      <c r="J479" s="16" t="s">
        <v>1197</v>
      </c>
      <c r="K479" s="17" t="s">
        <v>1021</v>
      </c>
      <c r="L479" s="18" t="s">
        <v>1077</v>
      </c>
      <c r="M479" s="195" t="s">
        <v>1078</v>
      </c>
      <c r="N479" s="16" t="s">
        <v>1079</v>
      </c>
      <c r="O479" s="17" t="s">
        <v>304</v>
      </c>
      <c r="P479" s="17" t="s">
        <v>305</v>
      </c>
      <c r="Q479" s="17" t="s">
        <v>306</v>
      </c>
      <c r="R479">
        <v>0</v>
      </c>
      <c r="S479">
        <v>0</v>
      </c>
      <c r="T479">
        <v>0</v>
      </c>
      <c r="U479">
        <v>0</v>
      </c>
      <c r="V479">
        <v>0</v>
      </c>
      <c r="W479">
        <v>0</v>
      </c>
      <c r="X479">
        <v>0</v>
      </c>
      <c r="Y479">
        <v>0</v>
      </c>
      <c r="Z479">
        <v>0</v>
      </c>
      <c r="AA479">
        <v>0</v>
      </c>
      <c r="AB479">
        <v>0</v>
      </c>
      <c r="AC479">
        <v>0</v>
      </c>
      <c r="AD479">
        <v>0</v>
      </c>
      <c r="AE479">
        <v>0</v>
      </c>
      <c r="AF479">
        <v>0</v>
      </c>
      <c r="AG479" s="19">
        <v>0</v>
      </c>
      <c r="AH479">
        <v>0</v>
      </c>
      <c r="AI479">
        <v>0</v>
      </c>
      <c r="AJ479">
        <v>0</v>
      </c>
      <c r="AK479">
        <v>0</v>
      </c>
      <c r="AL479">
        <v>0</v>
      </c>
      <c r="AM479">
        <v>0</v>
      </c>
      <c r="AN479">
        <v>0</v>
      </c>
      <c r="AO479">
        <v>0</v>
      </c>
      <c r="AP479">
        <v>0</v>
      </c>
      <c r="AQ479">
        <v>0</v>
      </c>
      <c r="AR479">
        <v>0</v>
      </c>
      <c r="AS479">
        <v>0</v>
      </c>
      <c r="AT479">
        <v>0</v>
      </c>
      <c r="AU479">
        <v>0</v>
      </c>
      <c r="AV479">
        <v>0</v>
      </c>
      <c r="AW479">
        <v>0</v>
      </c>
      <c r="AX479">
        <v>0</v>
      </c>
      <c r="AY479">
        <v>0</v>
      </c>
      <c r="AZ479">
        <v>54000</v>
      </c>
      <c r="BA479">
        <v>2000</v>
      </c>
      <c r="BB479">
        <v>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v>0</v>
      </c>
      <c r="BX479" s="10">
        <v>0</v>
      </c>
      <c r="BY479">
        <v>0</v>
      </c>
      <c r="BZ479">
        <v>0</v>
      </c>
      <c r="CA479">
        <v>0</v>
      </c>
      <c r="CB479">
        <v>0</v>
      </c>
      <c r="CC479">
        <v>0</v>
      </c>
      <c r="CD479">
        <v>0</v>
      </c>
      <c r="CE479">
        <v>0</v>
      </c>
    </row>
    <row r="480" spans="1:83" x14ac:dyDescent="0.35">
      <c r="A480" s="9" t="str">
        <f t="shared" si="7"/>
        <v>1028.151.72</v>
      </c>
      <c r="B480" s="52" t="e">
        <f>+IF(MATCH(A480,List!H$10:H$145,0),"Targeted")</f>
        <v>#N/A</v>
      </c>
      <c r="C480" s="65"/>
      <c r="D480" s="151" t="s">
        <v>7700</v>
      </c>
      <c r="E480" s="16" t="s">
        <v>1016</v>
      </c>
      <c r="F480" s="16" t="s">
        <v>1017</v>
      </c>
      <c r="G480" s="16" t="s">
        <v>519</v>
      </c>
      <c r="H480" s="16" t="s">
        <v>1165</v>
      </c>
      <c r="I480" s="16" t="s">
        <v>1198</v>
      </c>
      <c r="J480" s="16" t="s">
        <v>1199</v>
      </c>
      <c r="K480" s="17" t="s">
        <v>1106</v>
      </c>
      <c r="L480" s="18" t="s">
        <v>1077</v>
      </c>
      <c r="M480" s="195" t="s">
        <v>1078</v>
      </c>
      <c r="N480" s="16" t="s">
        <v>1079</v>
      </c>
      <c r="O480" s="17" t="s">
        <v>346</v>
      </c>
      <c r="P480" s="17" t="s">
        <v>305</v>
      </c>
      <c r="Q480" s="17" t="s">
        <v>306</v>
      </c>
      <c r="R480">
        <v>0</v>
      </c>
      <c r="S480">
        <v>0</v>
      </c>
      <c r="T480">
        <v>0</v>
      </c>
      <c r="U480">
        <v>0</v>
      </c>
      <c r="V480">
        <v>0</v>
      </c>
      <c r="W480">
        <v>0</v>
      </c>
      <c r="X480">
        <v>0</v>
      </c>
      <c r="Y480">
        <v>0</v>
      </c>
      <c r="Z480">
        <v>0</v>
      </c>
      <c r="AA480">
        <v>0</v>
      </c>
      <c r="AB480">
        <v>0</v>
      </c>
      <c r="AC480">
        <v>0</v>
      </c>
      <c r="AD480">
        <v>0</v>
      </c>
      <c r="AE480">
        <v>0</v>
      </c>
      <c r="AF480">
        <v>0</v>
      </c>
      <c r="AG480" s="19">
        <v>0</v>
      </c>
      <c r="AH480">
        <v>0</v>
      </c>
      <c r="AI480">
        <v>0</v>
      </c>
      <c r="AJ480">
        <v>0</v>
      </c>
      <c r="AK480">
        <v>0</v>
      </c>
      <c r="AL480">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100000</v>
      </c>
      <c r="BH480">
        <v>99000</v>
      </c>
      <c r="BI480">
        <v>149000</v>
      </c>
      <c r="BJ480">
        <v>99000</v>
      </c>
      <c r="BK480">
        <v>0</v>
      </c>
      <c r="BL480">
        <v>99000</v>
      </c>
      <c r="BM480">
        <v>394000</v>
      </c>
      <c r="BN480">
        <v>300000</v>
      </c>
      <c r="BO480">
        <v>0</v>
      </c>
      <c r="BP480">
        <v>300000</v>
      </c>
      <c r="BQ480">
        <v>297000</v>
      </c>
      <c r="BR480">
        <v>0</v>
      </c>
      <c r="BS480">
        <v>0</v>
      </c>
      <c r="BT480">
        <v>0</v>
      </c>
      <c r="BU480">
        <v>0</v>
      </c>
      <c r="BV480">
        <v>0</v>
      </c>
      <c r="BW480">
        <v>0</v>
      </c>
      <c r="BX480">
        <v>0</v>
      </c>
      <c r="BY480">
        <v>0</v>
      </c>
      <c r="BZ480">
        <v>0</v>
      </c>
      <c r="CA480">
        <v>0</v>
      </c>
      <c r="CB480">
        <v>0</v>
      </c>
      <c r="CC480">
        <v>0</v>
      </c>
      <c r="CD480">
        <v>0</v>
      </c>
      <c r="CE480">
        <v>0</v>
      </c>
    </row>
    <row r="481" spans="1:83" x14ac:dyDescent="0.35">
      <c r="A481" s="9" t="str">
        <f t="shared" si="7"/>
        <v>1039.151.11</v>
      </c>
      <c r="B481" s="52" t="e">
        <f>+IF(MATCH(A481,List!H$10:H$145,0),"Targeted")</f>
        <v>#N/A</v>
      </c>
      <c r="C481" s="65"/>
      <c r="D481" s="151" t="s">
        <v>7700</v>
      </c>
      <c r="E481" s="16" t="s">
        <v>1016</v>
      </c>
      <c r="F481" s="16" t="s">
        <v>1017</v>
      </c>
      <c r="G481" s="16" t="s">
        <v>519</v>
      </c>
      <c r="H481" s="16" t="s">
        <v>1165</v>
      </c>
      <c r="I481" s="16" t="s">
        <v>1200</v>
      </c>
      <c r="J481" s="16" t="s">
        <v>1201</v>
      </c>
      <c r="K481" s="17" t="s">
        <v>1021</v>
      </c>
      <c r="L481" s="18" t="s">
        <v>1077</v>
      </c>
      <c r="M481" s="195" t="s">
        <v>1078</v>
      </c>
      <c r="N481" s="16" t="s">
        <v>1079</v>
      </c>
      <c r="O481" s="17" t="s">
        <v>346</v>
      </c>
      <c r="P481" s="17" t="s">
        <v>305</v>
      </c>
      <c r="Q481" s="17" t="s">
        <v>306</v>
      </c>
      <c r="R481">
        <v>0</v>
      </c>
      <c r="S481">
        <v>0</v>
      </c>
      <c r="T481">
        <v>0</v>
      </c>
      <c r="U481">
        <v>0</v>
      </c>
      <c r="V481">
        <v>0</v>
      </c>
      <c r="W481">
        <v>0</v>
      </c>
      <c r="X481">
        <v>0</v>
      </c>
      <c r="Y481">
        <v>0</v>
      </c>
      <c r="Z481">
        <v>0</v>
      </c>
      <c r="AA481">
        <v>0</v>
      </c>
      <c r="AB481">
        <v>0</v>
      </c>
      <c r="AC481">
        <v>0</v>
      </c>
      <c r="AD481">
        <v>0</v>
      </c>
      <c r="AE481">
        <v>0</v>
      </c>
      <c r="AF481">
        <v>0</v>
      </c>
      <c r="AG481" s="19">
        <v>0</v>
      </c>
      <c r="AH481">
        <v>0</v>
      </c>
      <c r="AI481">
        <v>0</v>
      </c>
      <c r="AJ481">
        <v>0</v>
      </c>
      <c r="AK481">
        <v>0</v>
      </c>
      <c r="AL481">
        <v>0</v>
      </c>
      <c r="AM481">
        <v>0</v>
      </c>
      <c r="AN481">
        <v>0</v>
      </c>
      <c r="AO481">
        <v>0</v>
      </c>
      <c r="AP481">
        <v>0</v>
      </c>
      <c r="AQ481">
        <v>0</v>
      </c>
      <c r="AR481">
        <v>0</v>
      </c>
      <c r="AS481">
        <v>0</v>
      </c>
      <c r="AT481">
        <v>0</v>
      </c>
      <c r="AU481">
        <v>0</v>
      </c>
      <c r="AV481">
        <v>0</v>
      </c>
      <c r="AW481">
        <v>0</v>
      </c>
      <c r="AX481">
        <v>0</v>
      </c>
      <c r="AY481">
        <v>0</v>
      </c>
      <c r="AZ481">
        <v>0</v>
      </c>
      <c r="BA481">
        <v>0</v>
      </c>
      <c r="BB481">
        <v>0</v>
      </c>
      <c r="BC481">
        <v>0</v>
      </c>
      <c r="BD481">
        <v>0</v>
      </c>
      <c r="BE481">
        <v>0</v>
      </c>
      <c r="BF481">
        <v>5000</v>
      </c>
      <c r="BG481">
        <v>5000</v>
      </c>
      <c r="BH481">
        <v>15000</v>
      </c>
      <c r="BI481">
        <v>22000</v>
      </c>
      <c r="BJ481">
        <v>14000</v>
      </c>
      <c r="BK481">
        <v>16000</v>
      </c>
      <c r="BL481">
        <v>9000</v>
      </c>
      <c r="BM481">
        <v>15000</v>
      </c>
      <c r="BN481">
        <v>8000</v>
      </c>
      <c r="BO481">
        <v>8000</v>
      </c>
      <c r="BP481">
        <v>52000</v>
      </c>
      <c r="BQ481">
        <v>0</v>
      </c>
      <c r="BR481">
        <v>66000</v>
      </c>
      <c r="BS481">
        <v>0</v>
      </c>
      <c r="BT481">
        <v>53000</v>
      </c>
      <c r="BU481">
        <v>20000</v>
      </c>
      <c r="BV481">
        <v>52000</v>
      </c>
      <c r="BW481">
        <v>18000</v>
      </c>
      <c r="BX481">
        <v>66000</v>
      </c>
      <c r="BY481">
        <v>30000</v>
      </c>
      <c r="BZ481">
        <v>7000</v>
      </c>
      <c r="CA481">
        <v>16000</v>
      </c>
      <c r="CB481">
        <v>24000</v>
      </c>
      <c r="CC481">
        <v>33000</v>
      </c>
      <c r="CD481">
        <v>42000</v>
      </c>
      <c r="CE481">
        <v>45000</v>
      </c>
    </row>
    <row r="482" spans="1:83" x14ac:dyDescent="0.35">
      <c r="A482" s="9" t="str">
        <f t="shared" si="7"/>
        <v>1045.151.11</v>
      </c>
      <c r="B482" s="52" t="e">
        <f>+IF(MATCH(A482,List!H$10:H$145,0),"Targeted")</f>
        <v>#N/A</v>
      </c>
      <c r="C482" s="65"/>
      <c r="D482" s="151" t="s">
        <v>7700</v>
      </c>
      <c r="E482" s="16" t="s">
        <v>1016</v>
      </c>
      <c r="F482" s="16" t="s">
        <v>1017</v>
      </c>
      <c r="G482" s="16" t="s">
        <v>519</v>
      </c>
      <c r="H482" s="16" t="s">
        <v>1165</v>
      </c>
      <c r="I482" s="16" t="s">
        <v>1202</v>
      </c>
      <c r="J482" s="16" t="s">
        <v>1203</v>
      </c>
      <c r="K482" s="17" t="s">
        <v>1021</v>
      </c>
      <c r="L482" s="18" t="s">
        <v>1077</v>
      </c>
      <c r="M482" s="195" t="s">
        <v>1078</v>
      </c>
      <c r="N482" s="16" t="s">
        <v>1079</v>
      </c>
      <c r="O482" s="17" t="s">
        <v>346</v>
      </c>
      <c r="P482" s="17" t="s">
        <v>305</v>
      </c>
      <c r="Q482" s="17" t="s">
        <v>306</v>
      </c>
      <c r="R482">
        <v>0</v>
      </c>
      <c r="S482">
        <v>0</v>
      </c>
      <c r="T482">
        <v>0</v>
      </c>
      <c r="U482">
        <v>0</v>
      </c>
      <c r="V482">
        <v>0</v>
      </c>
      <c r="W482">
        <v>0</v>
      </c>
      <c r="X482">
        <v>0</v>
      </c>
      <c r="Y482">
        <v>0</v>
      </c>
      <c r="Z482">
        <v>0</v>
      </c>
      <c r="AA482">
        <v>0</v>
      </c>
      <c r="AB482">
        <v>0</v>
      </c>
      <c r="AC482">
        <v>0</v>
      </c>
      <c r="AD482">
        <v>0</v>
      </c>
      <c r="AE482">
        <v>0</v>
      </c>
      <c r="AF482">
        <v>0</v>
      </c>
      <c r="AG482" s="19">
        <v>0</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4000</v>
      </c>
      <c r="BF482">
        <v>3000</v>
      </c>
      <c r="BG482">
        <v>19000</v>
      </c>
      <c r="BH482">
        <v>28000</v>
      </c>
      <c r="BI482">
        <v>28000</v>
      </c>
      <c r="BJ482">
        <v>30000</v>
      </c>
      <c r="BK482">
        <v>35000</v>
      </c>
      <c r="BL482">
        <v>41000</v>
      </c>
      <c r="BM482">
        <v>33000</v>
      </c>
      <c r="BN482">
        <v>29000</v>
      </c>
      <c r="BO482">
        <v>34000</v>
      </c>
      <c r="BP482">
        <v>37000</v>
      </c>
      <c r="BQ482">
        <v>37000</v>
      </c>
      <c r="BR482">
        <v>31000</v>
      </c>
      <c r="BS482">
        <v>26000</v>
      </c>
      <c r="BT482">
        <v>23000</v>
      </c>
      <c r="BU482">
        <v>11000</v>
      </c>
      <c r="BV482">
        <v>30000</v>
      </c>
      <c r="BW482">
        <v>30000</v>
      </c>
      <c r="BX482">
        <v>26000</v>
      </c>
      <c r="BY482">
        <v>27000</v>
      </c>
      <c r="BZ482">
        <v>25000</v>
      </c>
      <c r="CA482">
        <v>35000</v>
      </c>
      <c r="CB482">
        <v>38000</v>
      </c>
      <c r="CC482">
        <v>37000</v>
      </c>
      <c r="CD482">
        <v>40000</v>
      </c>
      <c r="CE482">
        <v>41000</v>
      </c>
    </row>
    <row r="483" spans="1:83" x14ac:dyDescent="0.35">
      <c r="A483" s="9" t="str">
        <f t="shared" si="7"/>
        <v>1475.151.11</v>
      </c>
      <c r="B483" s="52" t="e">
        <f>+IF(MATCH(A483,List!H$10:H$145,0),"Targeted")</f>
        <v>#N/A</v>
      </c>
      <c r="C483" s="65"/>
      <c r="D483" s="151" t="s">
        <v>7700</v>
      </c>
      <c r="E483" s="16" t="s">
        <v>1016</v>
      </c>
      <c r="F483" s="16" t="s">
        <v>1017</v>
      </c>
      <c r="G483" s="16" t="s">
        <v>519</v>
      </c>
      <c r="H483" s="16" t="s">
        <v>1165</v>
      </c>
      <c r="I483" s="16" t="s">
        <v>1204</v>
      </c>
      <c r="J483" s="16" t="s">
        <v>1205</v>
      </c>
      <c r="K483" s="17" t="s">
        <v>1021</v>
      </c>
      <c r="L483" s="18" t="s">
        <v>1077</v>
      </c>
      <c r="M483" s="195" t="s">
        <v>1078</v>
      </c>
      <c r="N483" s="16" t="s">
        <v>1079</v>
      </c>
      <c r="O483" s="17" t="s">
        <v>346</v>
      </c>
      <c r="P483" s="17" t="s">
        <v>305</v>
      </c>
      <c r="Q483" s="17" t="s">
        <v>306</v>
      </c>
      <c r="R483">
        <v>0</v>
      </c>
      <c r="S483">
        <v>0</v>
      </c>
      <c r="T483">
        <v>0</v>
      </c>
      <c r="U483">
        <v>0</v>
      </c>
      <c r="V483">
        <v>0</v>
      </c>
      <c r="W483">
        <v>0</v>
      </c>
      <c r="X483">
        <v>0</v>
      </c>
      <c r="Y483">
        <v>0</v>
      </c>
      <c r="Z483">
        <v>0</v>
      </c>
      <c r="AA483">
        <v>0</v>
      </c>
      <c r="AB483">
        <v>0</v>
      </c>
      <c r="AC483">
        <v>0</v>
      </c>
      <c r="AD483">
        <v>0</v>
      </c>
      <c r="AE483">
        <v>0</v>
      </c>
      <c r="AF483">
        <v>0</v>
      </c>
      <c r="AG483" s="19">
        <v>0</v>
      </c>
      <c r="AH483">
        <v>0</v>
      </c>
      <c r="AI483">
        <v>0</v>
      </c>
      <c r="AJ483">
        <v>0</v>
      </c>
      <c r="AK483">
        <v>0</v>
      </c>
      <c r="AL483">
        <v>0</v>
      </c>
      <c r="AM483">
        <v>0</v>
      </c>
      <c r="AN483">
        <v>0</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v>0</v>
      </c>
      <c r="BJ483">
        <v>0</v>
      </c>
      <c r="BK483">
        <v>0</v>
      </c>
      <c r="BL483">
        <v>0</v>
      </c>
      <c r="BM483">
        <v>0</v>
      </c>
      <c r="BN483">
        <v>0</v>
      </c>
      <c r="BO483">
        <v>67000</v>
      </c>
      <c r="BP483">
        <v>100000</v>
      </c>
      <c r="BQ483">
        <v>160000</v>
      </c>
      <c r="BR483">
        <v>143000</v>
      </c>
      <c r="BS483">
        <v>0</v>
      </c>
      <c r="BT483">
        <v>123000</v>
      </c>
      <c r="BU483">
        <v>21000</v>
      </c>
      <c r="BV483">
        <v>40000</v>
      </c>
      <c r="BW483">
        <v>0</v>
      </c>
      <c r="BX483">
        <v>0</v>
      </c>
      <c r="BY483">
        <v>15000</v>
      </c>
      <c r="BZ483">
        <v>0</v>
      </c>
      <c r="CA483">
        <v>0</v>
      </c>
      <c r="CB483">
        <v>0</v>
      </c>
      <c r="CC483">
        <v>0</v>
      </c>
      <c r="CD483">
        <v>0</v>
      </c>
      <c r="CE483">
        <v>0</v>
      </c>
    </row>
    <row r="484" spans="1:83" x14ac:dyDescent="0.35">
      <c r="A484" s="9" t="str">
        <f t="shared" si="7"/>
        <v>272330.151.11</v>
      </c>
      <c r="B484" s="52" t="e">
        <f>+IF(MATCH(A484,List!H$10:H$145,0),"Targeted")</f>
        <v>#N/A</v>
      </c>
      <c r="C484" s="65"/>
      <c r="D484" s="151"/>
      <c r="E484" s="16" t="s">
        <v>1016</v>
      </c>
      <c r="F484" s="16" t="s">
        <v>1017</v>
      </c>
      <c r="G484" s="16" t="s">
        <v>519</v>
      </c>
      <c r="H484" s="16" t="s">
        <v>1165</v>
      </c>
      <c r="I484" s="16" t="s">
        <v>1206</v>
      </c>
      <c r="J484" s="16" t="s">
        <v>1207</v>
      </c>
      <c r="K484" s="17" t="s">
        <v>1021</v>
      </c>
      <c r="L484" s="18" t="s">
        <v>1077</v>
      </c>
      <c r="M484" s="195" t="s">
        <v>1078</v>
      </c>
      <c r="N484" s="16" t="s">
        <v>1079</v>
      </c>
      <c r="O484" s="17" t="s">
        <v>304</v>
      </c>
      <c r="P484" s="17" t="s">
        <v>305</v>
      </c>
      <c r="Q484" s="17" t="s">
        <v>306</v>
      </c>
      <c r="R484">
        <v>0</v>
      </c>
      <c r="S484">
        <v>0</v>
      </c>
      <c r="T484">
        <v>0</v>
      </c>
      <c r="U484">
        <v>0</v>
      </c>
      <c r="V484">
        <v>0</v>
      </c>
      <c r="W484">
        <v>0</v>
      </c>
      <c r="X484">
        <v>0</v>
      </c>
      <c r="Y484">
        <v>0</v>
      </c>
      <c r="Z484">
        <v>0</v>
      </c>
      <c r="AA484">
        <v>0</v>
      </c>
      <c r="AB484">
        <v>0</v>
      </c>
      <c r="AC484">
        <v>0</v>
      </c>
      <c r="AD484">
        <v>0</v>
      </c>
      <c r="AE484">
        <v>0</v>
      </c>
      <c r="AF484">
        <v>0</v>
      </c>
      <c r="AG484" s="19">
        <v>0</v>
      </c>
      <c r="AH484">
        <v>0</v>
      </c>
      <c r="AI484">
        <v>0</v>
      </c>
      <c r="AJ484">
        <v>0</v>
      </c>
      <c r="AK484">
        <v>0</v>
      </c>
      <c r="AL484">
        <v>0</v>
      </c>
      <c r="AM484">
        <v>0</v>
      </c>
      <c r="AN484">
        <v>0</v>
      </c>
      <c r="AO484">
        <v>0</v>
      </c>
      <c r="AP484">
        <v>0</v>
      </c>
      <c r="AQ484">
        <v>0</v>
      </c>
      <c r="AR484">
        <v>0</v>
      </c>
      <c r="AS484">
        <v>0</v>
      </c>
      <c r="AT484">
        <v>0</v>
      </c>
      <c r="AU484">
        <v>0</v>
      </c>
      <c r="AV484">
        <v>0</v>
      </c>
      <c r="AW484">
        <v>0</v>
      </c>
      <c r="AX484">
        <v>0</v>
      </c>
      <c r="AY484">
        <v>0</v>
      </c>
      <c r="AZ484">
        <v>0</v>
      </c>
      <c r="BA484">
        <v>-6000</v>
      </c>
      <c r="BB484">
        <v>0</v>
      </c>
      <c r="BC484">
        <v>-14000</v>
      </c>
      <c r="BD484">
        <v>0</v>
      </c>
      <c r="BE484">
        <v>0</v>
      </c>
      <c r="BF484">
        <v>-4000</v>
      </c>
      <c r="BG484">
        <v>0</v>
      </c>
      <c r="BH484">
        <v>-4000</v>
      </c>
      <c r="BI484">
        <v>-54000</v>
      </c>
      <c r="BJ484">
        <v>-121000</v>
      </c>
      <c r="BK484">
        <v>-17000</v>
      </c>
      <c r="BL484">
        <v>-7000</v>
      </c>
      <c r="BM484">
        <v>-124000</v>
      </c>
      <c r="BN484">
        <v>0</v>
      </c>
      <c r="BO484">
        <v>0</v>
      </c>
      <c r="BP484">
        <v>0</v>
      </c>
      <c r="BQ484">
        <v>0</v>
      </c>
      <c r="BR484">
        <v>0</v>
      </c>
      <c r="BS484">
        <v>0</v>
      </c>
      <c r="BT484">
        <v>0</v>
      </c>
      <c r="BU484">
        <v>0</v>
      </c>
      <c r="BV484">
        <v>0</v>
      </c>
      <c r="BW484">
        <v>0</v>
      </c>
      <c r="BX484" s="10">
        <v>0</v>
      </c>
      <c r="BY484">
        <v>0</v>
      </c>
      <c r="BZ484">
        <v>0</v>
      </c>
      <c r="CA484">
        <v>0</v>
      </c>
      <c r="CB484">
        <v>0</v>
      </c>
      <c r="CC484">
        <v>0</v>
      </c>
      <c r="CD484">
        <v>0</v>
      </c>
      <c r="CE484">
        <v>0</v>
      </c>
    </row>
    <row r="485" spans="1:83" x14ac:dyDescent="0.35">
      <c r="A485" s="9" t="str">
        <f t="shared" si="7"/>
        <v>.151.</v>
      </c>
      <c r="B485" s="52" t="e">
        <f>+IF(MATCH(A485,List!H$10:H$145,0),"Targeted")</f>
        <v>#N/A</v>
      </c>
      <c r="C485" s="65"/>
      <c r="D485" s="151"/>
      <c r="E485" s="16" t="s">
        <v>1016</v>
      </c>
      <c r="F485" s="16" t="s">
        <v>1017</v>
      </c>
      <c r="G485" s="16" t="s">
        <v>628</v>
      </c>
      <c r="H485" s="16" t="s">
        <v>1208</v>
      </c>
      <c r="I485" s="16" t="s">
        <v>299</v>
      </c>
      <c r="J485" s="16" t="s">
        <v>1129</v>
      </c>
      <c r="K485" s="17" t="s">
        <v>299</v>
      </c>
      <c r="L485" s="18" t="s">
        <v>1077</v>
      </c>
      <c r="M485" s="195" t="s">
        <v>1078</v>
      </c>
      <c r="N485" s="16" t="s">
        <v>1079</v>
      </c>
      <c r="O485" s="17" t="s">
        <v>304</v>
      </c>
      <c r="P485" s="17" t="s">
        <v>305</v>
      </c>
      <c r="Q485" s="17" t="s">
        <v>306</v>
      </c>
      <c r="R485">
        <v>-1872</v>
      </c>
      <c r="S485">
        <v>-6523</v>
      </c>
      <c r="T485">
        <v>-4573</v>
      </c>
      <c r="U485">
        <v>-4364</v>
      </c>
      <c r="V485">
        <v>-6858</v>
      </c>
      <c r="W485">
        <v>-5716</v>
      </c>
      <c r="X485">
        <v>-4688</v>
      </c>
      <c r="Y485">
        <v>-2328</v>
      </c>
      <c r="Z485">
        <v>-7821</v>
      </c>
      <c r="AA485">
        <v>-2900</v>
      </c>
      <c r="AB485">
        <v>-4447</v>
      </c>
      <c r="AC485">
        <v>-7469</v>
      </c>
      <c r="AD485">
        <v>-4893</v>
      </c>
      <c r="AE485">
        <v>-8788</v>
      </c>
      <c r="AF485">
        <v>-5224</v>
      </c>
      <c r="AG485" s="19">
        <v>-679</v>
      </c>
      <c r="AH485">
        <v>-3818</v>
      </c>
      <c r="AI485">
        <v>-14287</v>
      </c>
      <c r="AJ485">
        <v>-27204</v>
      </c>
      <c r="AK485">
        <v>0</v>
      </c>
      <c r="AL485">
        <v>0</v>
      </c>
      <c r="AM485">
        <v>0</v>
      </c>
      <c r="AN485">
        <v>0</v>
      </c>
      <c r="AO485">
        <v>0</v>
      </c>
      <c r="AP485">
        <v>0</v>
      </c>
      <c r="AQ485">
        <v>0</v>
      </c>
      <c r="AR485">
        <v>0</v>
      </c>
      <c r="AS485">
        <v>0</v>
      </c>
      <c r="AT485">
        <v>0</v>
      </c>
      <c r="AU485">
        <v>0</v>
      </c>
      <c r="AV485">
        <v>0</v>
      </c>
      <c r="AW485">
        <v>0</v>
      </c>
      <c r="AX485">
        <v>0</v>
      </c>
      <c r="AY485">
        <v>0</v>
      </c>
      <c r="AZ485">
        <v>0</v>
      </c>
      <c r="BA485">
        <v>0</v>
      </c>
      <c r="BB485">
        <v>0</v>
      </c>
      <c r="BC485">
        <v>0</v>
      </c>
      <c r="BD485">
        <v>0</v>
      </c>
      <c r="BE485">
        <v>0</v>
      </c>
      <c r="BF485">
        <v>0</v>
      </c>
      <c r="BG485">
        <v>0</v>
      </c>
      <c r="BH485">
        <v>0</v>
      </c>
      <c r="BI485">
        <v>0</v>
      </c>
      <c r="BJ485">
        <v>0</v>
      </c>
      <c r="BK485">
        <v>0</v>
      </c>
      <c r="BL485">
        <v>0</v>
      </c>
      <c r="BM485">
        <v>0</v>
      </c>
      <c r="BN485">
        <v>0</v>
      </c>
      <c r="BO485">
        <v>0</v>
      </c>
      <c r="BP485">
        <v>0</v>
      </c>
      <c r="BQ485">
        <v>0</v>
      </c>
      <c r="BR485">
        <v>0</v>
      </c>
      <c r="BS485">
        <v>0</v>
      </c>
      <c r="BT485">
        <v>0</v>
      </c>
      <c r="BU485">
        <v>0</v>
      </c>
      <c r="BV485">
        <v>0</v>
      </c>
      <c r="BW485">
        <v>0</v>
      </c>
      <c r="BX485" s="10">
        <v>0</v>
      </c>
      <c r="BY485">
        <v>0</v>
      </c>
      <c r="BZ485">
        <v>0</v>
      </c>
      <c r="CA485">
        <v>0</v>
      </c>
      <c r="CB485">
        <v>0</v>
      </c>
      <c r="CC485">
        <v>0</v>
      </c>
      <c r="CD485">
        <v>0</v>
      </c>
      <c r="CE485">
        <v>0</v>
      </c>
    </row>
    <row r="486" spans="1:83" x14ac:dyDescent="0.35">
      <c r="A486" s="9" t="str">
        <f t="shared" si="7"/>
        <v>0000.151.</v>
      </c>
      <c r="B486" s="52" t="e">
        <f>+IF(MATCH(A486,List!H$10:H$145,0),"Targeted")</f>
        <v>#N/A</v>
      </c>
      <c r="C486" s="65"/>
      <c r="D486" s="151" t="s">
        <v>7700</v>
      </c>
      <c r="E486" s="16" t="s">
        <v>1016</v>
      </c>
      <c r="F486" s="16" t="s">
        <v>1017</v>
      </c>
      <c r="G486" s="16" t="s">
        <v>628</v>
      </c>
      <c r="H486" s="16" t="s">
        <v>1208</v>
      </c>
      <c r="I486" s="16" t="s">
        <v>471</v>
      </c>
      <c r="J486" s="16" t="s">
        <v>1208</v>
      </c>
      <c r="K486" s="17" t="s">
        <v>299</v>
      </c>
      <c r="L486" s="18" t="s">
        <v>1077</v>
      </c>
      <c r="M486" s="195" t="s">
        <v>1078</v>
      </c>
      <c r="N486" s="16" t="s">
        <v>1079</v>
      </c>
      <c r="O486" s="17" t="s">
        <v>346</v>
      </c>
      <c r="P486" s="17" t="s">
        <v>305</v>
      </c>
      <c r="Q486" s="17" t="s">
        <v>306</v>
      </c>
      <c r="R486">
        <v>0</v>
      </c>
      <c r="S486">
        <v>0</v>
      </c>
      <c r="T486">
        <v>0</v>
      </c>
      <c r="U486">
        <v>0</v>
      </c>
      <c r="V486">
        <v>0</v>
      </c>
      <c r="W486">
        <v>0</v>
      </c>
      <c r="X486">
        <v>0</v>
      </c>
      <c r="Y486">
        <v>-2375</v>
      </c>
      <c r="Z486">
        <v>-10525</v>
      </c>
      <c r="AA486">
        <v>14906</v>
      </c>
      <c r="AB486">
        <v>1346</v>
      </c>
      <c r="AC486">
        <v>-1045</v>
      </c>
      <c r="AD486">
        <v>63</v>
      </c>
      <c r="AE486">
        <v>6540</v>
      </c>
      <c r="AF486">
        <v>2523</v>
      </c>
      <c r="AG486" s="19">
        <v>-22</v>
      </c>
      <c r="AH486">
        <v>-262</v>
      </c>
      <c r="AI486">
        <v>3129</v>
      </c>
      <c r="AJ486">
        <v>-3</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v>0</v>
      </c>
      <c r="BX486">
        <v>0</v>
      </c>
      <c r="BY486">
        <v>0</v>
      </c>
      <c r="BZ486">
        <v>0</v>
      </c>
      <c r="CA486">
        <v>0</v>
      </c>
      <c r="CB486">
        <v>0</v>
      </c>
      <c r="CC486">
        <v>0</v>
      </c>
      <c r="CD486">
        <v>0</v>
      </c>
      <c r="CE486">
        <v>0</v>
      </c>
    </row>
    <row r="487" spans="1:83" x14ac:dyDescent="0.35">
      <c r="A487" s="9" t="str">
        <f t="shared" si="7"/>
        <v>0300.151.72</v>
      </c>
      <c r="B487" s="52" t="e">
        <f>+IF(MATCH(A487,List!H$10:H$145,0),"Targeted")</f>
        <v>#N/A</v>
      </c>
      <c r="C487" s="65"/>
      <c r="D487" s="151" t="s">
        <v>7700</v>
      </c>
      <c r="E487" s="16" t="s">
        <v>1016</v>
      </c>
      <c r="F487" s="16" t="s">
        <v>1017</v>
      </c>
      <c r="G487" s="16" t="s">
        <v>628</v>
      </c>
      <c r="H487" s="16" t="s">
        <v>1208</v>
      </c>
      <c r="I487" s="16" t="s">
        <v>631</v>
      </c>
      <c r="J487" s="16" t="s">
        <v>1209</v>
      </c>
      <c r="K487" s="17" t="s">
        <v>1106</v>
      </c>
      <c r="L487" s="18" t="s">
        <v>1077</v>
      </c>
      <c r="M487" s="195" t="s">
        <v>1078</v>
      </c>
      <c r="N487" s="16" t="s">
        <v>1079</v>
      </c>
      <c r="O487" s="17" t="s">
        <v>346</v>
      </c>
      <c r="P487" s="17" t="s">
        <v>305</v>
      </c>
      <c r="Q487" s="17" t="s">
        <v>306</v>
      </c>
      <c r="R487">
        <v>0</v>
      </c>
      <c r="S487">
        <v>0</v>
      </c>
      <c r="T487">
        <v>0</v>
      </c>
      <c r="U487">
        <v>0</v>
      </c>
      <c r="V487">
        <v>0</v>
      </c>
      <c r="W487">
        <v>0</v>
      </c>
      <c r="X487">
        <v>0</v>
      </c>
      <c r="Y487">
        <v>0</v>
      </c>
      <c r="Z487">
        <v>0</v>
      </c>
      <c r="AA487">
        <v>0</v>
      </c>
      <c r="AB487">
        <v>0</v>
      </c>
      <c r="AC487">
        <v>0</v>
      </c>
      <c r="AD487">
        <v>0</v>
      </c>
      <c r="AE487">
        <v>0</v>
      </c>
      <c r="AF487">
        <v>0</v>
      </c>
      <c r="AG487" s="19">
        <v>0</v>
      </c>
      <c r="AH487">
        <v>0</v>
      </c>
      <c r="AI487">
        <v>0</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34000</v>
      </c>
      <c r="BI487">
        <v>85000</v>
      </c>
      <c r="BJ487">
        <v>43000</v>
      </c>
      <c r="BK487">
        <v>83000</v>
      </c>
      <c r="BL487">
        <v>72000</v>
      </c>
      <c r="BM487">
        <v>83000</v>
      </c>
      <c r="BN487">
        <v>49000</v>
      </c>
      <c r="BO487">
        <v>183000</v>
      </c>
      <c r="BP487">
        <v>182000</v>
      </c>
      <c r="BQ487">
        <v>137000</v>
      </c>
      <c r="BR487">
        <v>89000</v>
      </c>
      <c r="BS487">
        <v>105000</v>
      </c>
      <c r="BT487">
        <v>166000</v>
      </c>
      <c r="BU487">
        <v>188000</v>
      </c>
      <c r="BV487">
        <v>185000</v>
      </c>
      <c r="BW487">
        <v>189000</v>
      </c>
      <c r="BX487">
        <v>250000</v>
      </c>
      <c r="BY487">
        <v>213000</v>
      </c>
      <c r="BZ487">
        <v>269000</v>
      </c>
      <c r="CA487">
        <v>258000</v>
      </c>
      <c r="CB487">
        <v>263000</v>
      </c>
      <c r="CC487">
        <v>269000</v>
      </c>
      <c r="CD487">
        <v>274000</v>
      </c>
      <c r="CE487">
        <v>281000</v>
      </c>
    </row>
    <row r="488" spans="1:83" x14ac:dyDescent="0.35">
      <c r="A488" s="9" t="str">
        <f t="shared" si="7"/>
        <v>0301.151.72</v>
      </c>
      <c r="B488" s="52" t="e">
        <f>+IF(MATCH(A488,List!H$10:H$145,0),"Targeted")</f>
        <v>#N/A</v>
      </c>
      <c r="C488" s="65"/>
      <c r="D488" s="151"/>
      <c r="E488" s="16" t="s">
        <v>1016</v>
      </c>
      <c r="F488" s="16" t="s">
        <v>1017</v>
      </c>
      <c r="G488" s="16" t="s">
        <v>628</v>
      </c>
      <c r="H488" s="16" t="s">
        <v>1208</v>
      </c>
      <c r="I488" s="16" t="s">
        <v>1210</v>
      </c>
      <c r="J488" s="16" t="s">
        <v>1211</v>
      </c>
      <c r="K488" s="17" t="s">
        <v>1106</v>
      </c>
      <c r="L488" s="18" t="s">
        <v>1077</v>
      </c>
      <c r="M488" s="195" t="s">
        <v>1078</v>
      </c>
      <c r="N488" s="16" t="s">
        <v>1079</v>
      </c>
      <c r="O488" s="17" t="s">
        <v>304</v>
      </c>
      <c r="P488" s="17" t="s">
        <v>305</v>
      </c>
      <c r="Q488" s="17" t="s">
        <v>306</v>
      </c>
      <c r="R488">
        <v>0</v>
      </c>
      <c r="S488">
        <v>0</v>
      </c>
      <c r="T488">
        <v>0</v>
      </c>
      <c r="U488">
        <v>0</v>
      </c>
      <c r="V488">
        <v>0</v>
      </c>
      <c r="W488">
        <v>0</v>
      </c>
      <c r="X488">
        <v>0</v>
      </c>
      <c r="Y488">
        <v>0</v>
      </c>
      <c r="Z488">
        <v>0</v>
      </c>
      <c r="AA488">
        <v>0</v>
      </c>
      <c r="AB488">
        <v>0</v>
      </c>
      <c r="AC488">
        <v>0</v>
      </c>
      <c r="AD488">
        <v>0</v>
      </c>
      <c r="AE488">
        <v>0</v>
      </c>
      <c r="AF488">
        <v>0</v>
      </c>
      <c r="AG488" s="19">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20000</v>
      </c>
      <c r="BJ488">
        <v>0</v>
      </c>
      <c r="BK488">
        <v>304000</v>
      </c>
      <c r="BL488">
        <v>54000</v>
      </c>
      <c r="BM488">
        <v>0</v>
      </c>
      <c r="BN488">
        <v>3000</v>
      </c>
      <c r="BO488">
        <v>592000</v>
      </c>
      <c r="BP488">
        <v>51000</v>
      </c>
      <c r="BQ488">
        <v>6000</v>
      </c>
      <c r="BR488">
        <v>4000</v>
      </c>
      <c r="BS488">
        <v>0</v>
      </c>
      <c r="BT488">
        <v>40000</v>
      </c>
      <c r="BU488">
        <v>3000</v>
      </c>
      <c r="BV488">
        <v>0</v>
      </c>
      <c r="BW488">
        <v>0</v>
      </c>
      <c r="BX488" s="10">
        <v>0</v>
      </c>
      <c r="BY488">
        <v>0</v>
      </c>
      <c r="BZ488">
        <v>17000</v>
      </c>
      <c r="CA488">
        <v>0</v>
      </c>
      <c r="CB488">
        <v>0</v>
      </c>
      <c r="CC488">
        <v>0</v>
      </c>
      <c r="CD488">
        <v>0</v>
      </c>
      <c r="CE488">
        <v>0</v>
      </c>
    </row>
    <row r="489" spans="1:83" x14ac:dyDescent="0.35">
      <c r="A489" s="9" t="str">
        <f t="shared" si="7"/>
        <v>0304.151.72</v>
      </c>
      <c r="B489" s="52" t="e">
        <f>+IF(MATCH(A489,List!H$10:H$145,0),"Targeted")</f>
        <v>#N/A</v>
      </c>
      <c r="C489" s="65"/>
      <c r="D489" s="151"/>
      <c r="E489" s="16" t="s">
        <v>1016</v>
      </c>
      <c r="F489" s="16" t="s">
        <v>1017</v>
      </c>
      <c r="G489" s="16" t="s">
        <v>628</v>
      </c>
      <c r="H489" s="16" t="s">
        <v>1208</v>
      </c>
      <c r="I489" s="16" t="s">
        <v>115</v>
      </c>
      <c r="J489" s="16" t="s">
        <v>1212</v>
      </c>
      <c r="K489" s="17" t="s">
        <v>1106</v>
      </c>
      <c r="L489" s="18" t="s">
        <v>1077</v>
      </c>
      <c r="M489" s="195" t="s">
        <v>1078</v>
      </c>
      <c r="N489" s="16" t="s">
        <v>1079</v>
      </c>
      <c r="O489" s="17" t="s">
        <v>304</v>
      </c>
      <c r="P489" s="17" t="s">
        <v>305</v>
      </c>
      <c r="Q489" s="17" t="s">
        <v>306</v>
      </c>
      <c r="R489">
        <v>0</v>
      </c>
      <c r="S489">
        <v>0</v>
      </c>
      <c r="T489">
        <v>0</v>
      </c>
      <c r="U489">
        <v>0</v>
      </c>
      <c r="V489">
        <v>0</v>
      </c>
      <c r="W489">
        <v>0</v>
      </c>
      <c r="X489">
        <v>0</v>
      </c>
      <c r="Y489">
        <v>0</v>
      </c>
      <c r="Z489">
        <v>0</v>
      </c>
      <c r="AA489">
        <v>0</v>
      </c>
      <c r="AB489">
        <v>0</v>
      </c>
      <c r="AC489">
        <v>0</v>
      </c>
      <c r="AD489">
        <v>0</v>
      </c>
      <c r="AE489">
        <v>0</v>
      </c>
      <c r="AF489">
        <v>0</v>
      </c>
      <c r="AG489" s="1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v>0</v>
      </c>
      <c r="BE489">
        <v>0</v>
      </c>
      <c r="BF489">
        <v>0</v>
      </c>
      <c r="BG489">
        <v>0</v>
      </c>
      <c r="BH489">
        <v>0</v>
      </c>
      <c r="BI489">
        <v>0</v>
      </c>
      <c r="BJ489">
        <v>0</v>
      </c>
      <c r="BK489">
        <v>8000</v>
      </c>
      <c r="BL489">
        <v>16000</v>
      </c>
      <c r="BM489">
        <v>0</v>
      </c>
      <c r="BN489">
        <v>14000</v>
      </c>
      <c r="BO489">
        <v>0</v>
      </c>
      <c r="BP489">
        <v>7000</v>
      </c>
      <c r="BQ489">
        <v>0</v>
      </c>
      <c r="BR489">
        <v>301000</v>
      </c>
      <c r="BS489">
        <v>3000</v>
      </c>
      <c r="BT489">
        <v>53000</v>
      </c>
      <c r="BU489">
        <v>0</v>
      </c>
      <c r="BV489">
        <v>0</v>
      </c>
      <c r="BW489">
        <v>0</v>
      </c>
      <c r="BX489" s="10">
        <v>0</v>
      </c>
      <c r="BY489">
        <v>0</v>
      </c>
      <c r="BZ489">
        <v>0</v>
      </c>
      <c r="CA489">
        <v>0</v>
      </c>
      <c r="CB489">
        <v>0</v>
      </c>
      <c r="CC489">
        <v>0</v>
      </c>
      <c r="CD489">
        <v>0</v>
      </c>
      <c r="CE489">
        <v>0</v>
      </c>
    </row>
    <row r="490" spans="1:83" x14ac:dyDescent="0.35">
      <c r="A490" s="9" t="str">
        <f t="shared" si="7"/>
        <v>0305.151.72</v>
      </c>
      <c r="B490" s="52" t="e">
        <f>+IF(MATCH(A490,List!H$10:H$145,0),"Targeted")</f>
        <v>#N/A</v>
      </c>
      <c r="C490" s="65"/>
      <c r="D490" s="151" t="s">
        <v>7700</v>
      </c>
      <c r="E490" s="16" t="s">
        <v>1016</v>
      </c>
      <c r="F490" s="16" t="s">
        <v>1017</v>
      </c>
      <c r="G490" s="16" t="s">
        <v>628</v>
      </c>
      <c r="H490" s="16" t="s">
        <v>1208</v>
      </c>
      <c r="I490" s="16" t="s">
        <v>1213</v>
      </c>
      <c r="J490" s="16" t="s">
        <v>1214</v>
      </c>
      <c r="K490" s="17" t="s">
        <v>1106</v>
      </c>
      <c r="L490" s="18" t="s">
        <v>1077</v>
      </c>
      <c r="M490" s="195" t="s">
        <v>1078</v>
      </c>
      <c r="N490" s="16" t="s">
        <v>1079</v>
      </c>
      <c r="O490" s="17" t="s">
        <v>346</v>
      </c>
      <c r="P490" s="17" t="s">
        <v>305</v>
      </c>
      <c r="Q490" s="17" t="s">
        <v>306</v>
      </c>
      <c r="R490">
        <v>0</v>
      </c>
      <c r="S490">
        <v>0</v>
      </c>
      <c r="T490">
        <v>0</v>
      </c>
      <c r="U490">
        <v>0</v>
      </c>
      <c r="V490">
        <v>0</v>
      </c>
      <c r="W490">
        <v>0</v>
      </c>
      <c r="X490">
        <v>0</v>
      </c>
      <c r="Y490">
        <v>0</v>
      </c>
      <c r="Z490">
        <v>0</v>
      </c>
      <c r="AA490">
        <v>0</v>
      </c>
      <c r="AB490">
        <v>0</v>
      </c>
      <c r="AC490">
        <v>0</v>
      </c>
      <c r="AD490">
        <v>0</v>
      </c>
      <c r="AE490">
        <v>0</v>
      </c>
      <c r="AF490">
        <v>0</v>
      </c>
      <c r="AG490" s="19">
        <v>0</v>
      </c>
      <c r="AH490">
        <v>0</v>
      </c>
      <c r="AI490">
        <v>0</v>
      </c>
      <c r="AJ490">
        <v>0</v>
      </c>
      <c r="AK490">
        <v>0</v>
      </c>
      <c r="AL490">
        <v>0</v>
      </c>
      <c r="AM490">
        <v>0</v>
      </c>
      <c r="AN490">
        <v>0</v>
      </c>
      <c r="AO490">
        <v>0</v>
      </c>
      <c r="AP490">
        <v>0</v>
      </c>
      <c r="AQ490">
        <v>0</v>
      </c>
      <c r="AR490">
        <v>0</v>
      </c>
      <c r="AS490">
        <v>0</v>
      </c>
      <c r="AT490">
        <v>0</v>
      </c>
      <c r="AU490">
        <v>0</v>
      </c>
      <c r="AV490">
        <v>0</v>
      </c>
      <c r="AW490">
        <v>0</v>
      </c>
      <c r="AX490">
        <v>0</v>
      </c>
      <c r="AY490">
        <v>0</v>
      </c>
      <c r="AZ490">
        <v>0</v>
      </c>
      <c r="BA490">
        <v>0</v>
      </c>
      <c r="BB490">
        <v>0</v>
      </c>
      <c r="BC490">
        <v>0</v>
      </c>
      <c r="BD490">
        <v>0</v>
      </c>
      <c r="BE490">
        <v>0</v>
      </c>
      <c r="BF490">
        <v>0</v>
      </c>
      <c r="BG490">
        <v>0</v>
      </c>
      <c r="BH490">
        <v>0</v>
      </c>
      <c r="BI490">
        <v>0</v>
      </c>
      <c r="BJ490">
        <v>0</v>
      </c>
      <c r="BK490">
        <v>0</v>
      </c>
      <c r="BL490">
        <v>0</v>
      </c>
      <c r="BM490">
        <v>0</v>
      </c>
      <c r="BN490">
        <v>0</v>
      </c>
      <c r="BO490">
        <v>8000</v>
      </c>
      <c r="BP490">
        <v>13000</v>
      </c>
      <c r="BQ490">
        <v>4000</v>
      </c>
      <c r="BR490">
        <v>0</v>
      </c>
      <c r="BS490">
        <v>1000</v>
      </c>
      <c r="BT490">
        <v>2000</v>
      </c>
      <c r="BU490">
        <v>1000</v>
      </c>
      <c r="BV490">
        <v>1000</v>
      </c>
      <c r="BW490">
        <v>1000</v>
      </c>
      <c r="BX490">
        <v>0</v>
      </c>
      <c r="BY490">
        <v>0</v>
      </c>
      <c r="BZ490">
        <v>0</v>
      </c>
      <c r="CA490">
        <v>0</v>
      </c>
      <c r="CB490">
        <v>0</v>
      </c>
      <c r="CC490">
        <v>0</v>
      </c>
      <c r="CD490">
        <v>0</v>
      </c>
      <c r="CE490">
        <v>0</v>
      </c>
    </row>
    <row r="491" spans="1:83" x14ac:dyDescent="0.35">
      <c r="A491" s="9" t="str">
        <f t="shared" si="7"/>
        <v>0306.151.72</v>
      </c>
      <c r="B491" s="52" t="e">
        <f>+IF(MATCH(A491,List!H$10:H$145,0),"Targeted")</f>
        <v>#N/A</v>
      </c>
      <c r="C491" s="65"/>
      <c r="D491" s="151" t="s">
        <v>7700</v>
      </c>
      <c r="E491" s="16" t="s">
        <v>1016</v>
      </c>
      <c r="F491" s="16" t="s">
        <v>1017</v>
      </c>
      <c r="G491" s="16" t="s">
        <v>628</v>
      </c>
      <c r="H491" s="16" t="s">
        <v>1208</v>
      </c>
      <c r="I491" s="16" t="s">
        <v>116</v>
      </c>
      <c r="J491" s="16" t="s">
        <v>1215</v>
      </c>
      <c r="K491" s="17" t="s">
        <v>1106</v>
      </c>
      <c r="L491" s="18" t="s">
        <v>1077</v>
      </c>
      <c r="M491" s="195" t="s">
        <v>1078</v>
      </c>
      <c r="N491" s="16" t="s">
        <v>1079</v>
      </c>
      <c r="O491" s="17" t="s">
        <v>346</v>
      </c>
      <c r="P491" s="17" t="s">
        <v>305</v>
      </c>
      <c r="Q491" s="17" t="s">
        <v>306</v>
      </c>
      <c r="R491">
        <v>0</v>
      </c>
      <c r="S491">
        <v>0</v>
      </c>
      <c r="T491">
        <v>0</v>
      </c>
      <c r="U491">
        <v>0</v>
      </c>
      <c r="V491">
        <v>0</v>
      </c>
      <c r="W491">
        <v>0</v>
      </c>
      <c r="X491">
        <v>0</v>
      </c>
      <c r="Y491">
        <v>0</v>
      </c>
      <c r="Z491">
        <v>0</v>
      </c>
      <c r="AA491">
        <v>0</v>
      </c>
      <c r="AB491">
        <v>0</v>
      </c>
      <c r="AC491">
        <v>0</v>
      </c>
      <c r="AD491">
        <v>0</v>
      </c>
      <c r="AE491">
        <v>0</v>
      </c>
      <c r="AF491">
        <v>0</v>
      </c>
      <c r="AG491" s="19">
        <v>0</v>
      </c>
      <c r="AH491">
        <v>0</v>
      </c>
      <c r="AI491">
        <v>0</v>
      </c>
      <c r="AJ491">
        <v>0</v>
      </c>
      <c r="AK491">
        <v>0</v>
      </c>
      <c r="AL491">
        <v>0</v>
      </c>
      <c r="AM491">
        <v>0</v>
      </c>
      <c r="AN491">
        <v>0</v>
      </c>
      <c r="AO491">
        <v>0</v>
      </c>
      <c r="AP491">
        <v>0</v>
      </c>
      <c r="AQ491">
        <v>0</v>
      </c>
      <c r="AR491">
        <v>0</v>
      </c>
      <c r="AS491">
        <v>0</v>
      </c>
      <c r="AT491">
        <v>0</v>
      </c>
      <c r="AU491">
        <v>0</v>
      </c>
      <c r="AV491">
        <v>0</v>
      </c>
      <c r="AW491">
        <v>0</v>
      </c>
      <c r="AX491">
        <v>0</v>
      </c>
      <c r="AY491">
        <v>0</v>
      </c>
      <c r="AZ491">
        <v>0</v>
      </c>
      <c r="BA491">
        <v>0</v>
      </c>
      <c r="BB491">
        <v>0</v>
      </c>
      <c r="BC491">
        <v>0</v>
      </c>
      <c r="BD491">
        <v>0</v>
      </c>
      <c r="BE491">
        <v>0</v>
      </c>
      <c r="BF491">
        <v>0</v>
      </c>
      <c r="BG491">
        <v>0</v>
      </c>
      <c r="BH491">
        <v>0</v>
      </c>
      <c r="BI491">
        <v>0</v>
      </c>
      <c r="BJ491">
        <v>0</v>
      </c>
      <c r="BK491">
        <v>0</v>
      </c>
      <c r="BL491">
        <v>0</v>
      </c>
      <c r="BM491">
        <v>0</v>
      </c>
      <c r="BN491">
        <v>31000</v>
      </c>
      <c r="BO491">
        <v>295000</v>
      </c>
      <c r="BP491">
        <v>468000</v>
      </c>
      <c r="BQ491">
        <v>579000</v>
      </c>
      <c r="BR491">
        <v>581000</v>
      </c>
      <c r="BS491">
        <v>365000</v>
      </c>
      <c r="BT491">
        <v>127000</v>
      </c>
      <c r="BU491">
        <v>51000</v>
      </c>
      <c r="BV491">
        <v>187000</v>
      </c>
      <c r="BW491">
        <v>476000</v>
      </c>
      <c r="BX491">
        <v>566000</v>
      </c>
      <c r="BY491">
        <v>653000</v>
      </c>
      <c r="BZ491">
        <v>598000</v>
      </c>
      <c r="CA491">
        <v>750000</v>
      </c>
      <c r="CB491">
        <v>1002000</v>
      </c>
      <c r="CC491">
        <v>1040000</v>
      </c>
      <c r="CD491">
        <v>892000</v>
      </c>
      <c r="CE491">
        <v>838000</v>
      </c>
    </row>
    <row r="492" spans="1:83" x14ac:dyDescent="0.35">
      <c r="A492" s="9" t="str">
        <f t="shared" si="7"/>
        <v>0400.151.72</v>
      </c>
      <c r="B492" s="52" t="e">
        <f>+IF(MATCH(A492,List!H$10:H$145,0),"Targeted")</f>
        <v>#N/A</v>
      </c>
      <c r="C492" s="65"/>
      <c r="D492" s="151" t="s">
        <v>7700</v>
      </c>
      <c r="E492" s="16" t="s">
        <v>1016</v>
      </c>
      <c r="F492" s="16" t="s">
        <v>1017</v>
      </c>
      <c r="G492" s="16" t="s">
        <v>628</v>
      </c>
      <c r="H492" s="16" t="s">
        <v>1208</v>
      </c>
      <c r="I492" s="16" t="s">
        <v>682</v>
      </c>
      <c r="J492" s="16" t="s">
        <v>1216</v>
      </c>
      <c r="K492" s="17" t="s">
        <v>1106</v>
      </c>
      <c r="L492" s="18" t="s">
        <v>1077</v>
      </c>
      <c r="M492" s="195" t="s">
        <v>1078</v>
      </c>
      <c r="N492" s="16" t="s">
        <v>1079</v>
      </c>
      <c r="O492" s="17" t="s">
        <v>346</v>
      </c>
      <c r="P492" s="17" t="s">
        <v>305</v>
      </c>
      <c r="Q492" s="17" t="s">
        <v>306</v>
      </c>
      <c r="R492">
        <v>0</v>
      </c>
      <c r="S492">
        <v>0</v>
      </c>
      <c r="T492">
        <v>0</v>
      </c>
      <c r="U492">
        <v>0</v>
      </c>
      <c r="V492">
        <v>0</v>
      </c>
      <c r="W492">
        <v>0</v>
      </c>
      <c r="X492">
        <v>0</v>
      </c>
      <c r="Y492">
        <v>0</v>
      </c>
      <c r="Z492">
        <v>0</v>
      </c>
      <c r="AA492">
        <v>0</v>
      </c>
      <c r="AB492">
        <v>0</v>
      </c>
      <c r="AC492">
        <v>0</v>
      </c>
      <c r="AD492">
        <v>0</v>
      </c>
      <c r="AE492">
        <v>0</v>
      </c>
      <c r="AF492">
        <v>0</v>
      </c>
      <c r="AG492" s="19">
        <v>0</v>
      </c>
      <c r="AH492">
        <v>0</v>
      </c>
      <c r="AI492">
        <v>0</v>
      </c>
      <c r="AJ492">
        <v>0</v>
      </c>
      <c r="AK492">
        <v>0</v>
      </c>
      <c r="AL492">
        <v>0</v>
      </c>
      <c r="AM492">
        <v>0</v>
      </c>
      <c r="AN492">
        <v>0</v>
      </c>
      <c r="AO492">
        <v>0</v>
      </c>
      <c r="AP492">
        <v>0</v>
      </c>
      <c r="AQ492">
        <v>0</v>
      </c>
      <c r="AR492">
        <v>0</v>
      </c>
      <c r="AS492">
        <v>0</v>
      </c>
      <c r="AT492">
        <v>0</v>
      </c>
      <c r="AU492">
        <v>0</v>
      </c>
      <c r="AV492">
        <v>0</v>
      </c>
      <c r="AW492">
        <v>1330</v>
      </c>
      <c r="AX492">
        <v>1531</v>
      </c>
      <c r="AY492">
        <v>581</v>
      </c>
      <c r="AZ492">
        <v>1000</v>
      </c>
      <c r="BA492">
        <v>1000</v>
      </c>
      <c r="BB492">
        <v>1000</v>
      </c>
      <c r="BC492">
        <v>1000</v>
      </c>
      <c r="BD492">
        <v>1000</v>
      </c>
      <c r="BE492">
        <v>0</v>
      </c>
      <c r="BF492">
        <v>1000</v>
      </c>
      <c r="BG492">
        <v>0</v>
      </c>
      <c r="BH492">
        <v>1000</v>
      </c>
      <c r="BI492">
        <v>3000</v>
      </c>
      <c r="BJ492">
        <v>1000</v>
      </c>
      <c r="BK492">
        <v>0</v>
      </c>
      <c r="BL492">
        <v>0</v>
      </c>
      <c r="BM492">
        <v>0</v>
      </c>
      <c r="BN492">
        <v>0</v>
      </c>
      <c r="BO492">
        <v>0</v>
      </c>
      <c r="BP492">
        <v>1000</v>
      </c>
      <c r="BQ492">
        <v>0</v>
      </c>
      <c r="BR492">
        <v>0</v>
      </c>
      <c r="BS492">
        <v>-1000</v>
      </c>
      <c r="BT492">
        <v>0</v>
      </c>
      <c r="BU492">
        <v>0</v>
      </c>
      <c r="BV492">
        <v>0</v>
      </c>
      <c r="BW492">
        <v>0</v>
      </c>
      <c r="BX492">
        <v>0</v>
      </c>
      <c r="BY492">
        <v>0</v>
      </c>
      <c r="BZ492">
        <v>0</v>
      </c>
      <c r="CA492">
        <v>0</v>
      </c>
      <c r="CB492">
        <v>0</v>
      </c>
      <c r="CC492">
        <v>0</v>
      </c>
      <c r="CD492">
        <v>0</v>
      </c>
      <c r="CE492">
        <v>0</v>
      </c>
    </row>
    <row r="493" spans="1:83" x14ac:dyDescent="0.35">
      <c r="A493" s="9" t="str">
        <f t="shared" si="7"/>
        <v>0400.151.72</v>
      </c>
      <c r="B493" s="52" t="e">
        <f>+IF(MATCH(A493,List!H$10:H$145,0),"Targeted")</f>
        <v>#N/A</v>
      </c>
      <c r="C493" s="65"/>
      <c r="D493" s="151"/>
      <c r="E493" s="16" t="s">
        <v>1016</v>
      </c>
      <c r="F493" s="16" t="s">
        <v>1017</v>
      </c>
      <c r="G493" s="16" t="s">
        <v>628</v>
      </c>
      <c r="H493" s="16" t="s">
        <v>1208</v>
      </c>
      <c r="I493" s="16" t="s">
        <v>682</v>
      </c>
      <c r="J493" s="16" t="s">
        <v>1216</v>
      </c>
      <c r="K493" s="17" t="s">
        <v>1106</v>
      </c>
      <c r="L493" s="18" t="s">
        <v>1077</v>
      </c>
      <c r="M493" s="195" t="s">
        <v>1078</v>
      </c>
      <c r="N493" s="16" t="s">
        <v>1079</v>
      </c>
      <c r="O493" s="17" t="s">
        <v>304</v>
      </c>
      <c r="P493" s="17" t="s">
        <v>305</v>
      </c>
      <c r="Q493" s="17" t="s">
        <v>306</v>
      </c>
      <c r="R493">
        <v>0</v>
      </c>
      <c r="S493">
        <v>0</v>
      </c>
      <c r="T493">
        <v>0</v>
      </c>
      <c r="U493">
        <v>0</v>
      </c>
      <c r="V493">
        <v>0</v>
      </c>
      <c r="W493">
        <v>0</v>
      </c>
      <c r="X493">
        <v>0</v>
      </c>
      <c r="Y493">
        <v>0</v>
      </c>
      <c r="Z493">
        <v>0</v>
      </c>
      <c r="AA493">
        <v>0</v>
      </c>
      <c r="AB493">
        <v>0</v>
      </c>
      <c r="AC493">
        <v>0</v>
      </c>
      <c r="AD493">
        <v>0</v>
      </c>
      <c r="AE493">
        <v>0</v>
      </c>
      <c r="AF493">
        <v>0</v>
      </c>
      <c r="AG493" s="19">
        <v>0</v>
      </c>
      <c r="AH493">
        <v>0</v>
      </c>
      <c r="AI493">
        <v>0</v>
      </c>
      <c r="AJ493">
        <v>0</v>
      </c>
      <c r="AK493">
        <v>0</v>
      </c>
      <c r="AL493">
        <v>0</v>
      </c>
      <c r="AM493">
        <v>0</v>
      </c>
      <c r="AN493">
        <v>0</v>
      </c>
      <c r="AO493">
        <v>0</v>
      </c>
      <c r="AP493">
        <v>0</v>
      </c>
      <c r="AQ493">
        <v>0</v>
      </c>
      <c r="AR493">
        <v>0</v>
      </c>
      <c r="AS493">
        <v>0</v>
      </c>
      <c r="AT493">
        <v>0</v>
      </c>
      <c r="AU493">
        <v>0</v>
      </c>
      <c r="AV493">
        <v>0</v>
      </c>
      <c r="AW493">
        <v>0</v>
      </c>
      <c r="AX493">
        <v>0</v>
      </c>
      <c r="AY493">
        <v>0</v>
      </c>
      <c r="AZ493">
        <v>0</v>
      </c>
      <c r="BA493">
        <v>0</v>
      </c>
      <c r="BB493">
        <v>0</v>
      </c>
      <c r="BC493">
        <v>0</v>
      </c>
      <c r="BD493">
        <v>0</v>
      </c>
      <c r="BE493">
        <v>0</v>
      </c>
      <c r="BF493">
        <v>0</v>
      </c>
      <c r="BG493">
        <v>1000</v>
      </c>
      <c r="BH493">
        <v>0</v>
      </c>
      <c r="BI493">
        <v>5000</v>
      </c>
      <c r="BJ493">
        <v>1000</v>
      </c>
      <c r="BK493">
        <v>0</v>
      </c>
      <c r="BL493">
        <v>0</v>
      </c>
      <c r="BM493">
        <v>0</v>
      </c>
      <c r="BN493">
        <v>0</v>
      </c>
      <c r="BO493">
        <v>0</v>
      </c>
      <c r="BP493">
        <v>0</v>
      </c>
      <c r="BQ493">
        <v>0</v>
      </c>
      <c r="BR493">
        <v>0</v>
      </c>
      <c r="BS493">
        <v>0</v>
      </c>
      <c r="BT493">
        <v>0</v>
      </c>
      <c r="BU493">
        <v>0</v>
      </c>
      <c r="BV493">
        <v>0</v>
      </c>
      <c r="BW493">
        <v>0</v>
      </c>
      <c r="BX493" s="10">
        <v>0</v>
      </c>
      <c r="BY493">
        <v>0</v>
      </c>
      <c r="BZ493">
        <v>0</v>
      </c>
      <c r="CA493">
        <v>0</v>
      </c>
      <c r="CB493">
        <v>0</v>
      </c>
      <c r="CC493">
        <v>0</v>
      </c>
      <c r="CD493">
        <v>0</v>
      </c>
      <c r="CE493">
        <v>0</v>
      </c>
    </row>
    <row r="494" spans="1:83" x14ac:dyDescent="0.35">
      <c r="A494" s="9" t="str">
        <f t="shared" si="7"/>
        <v>0401.151.72</v>
      </c>
      <c r="B494" s="52" t="e">
        <f>+IF(MATCH(A494,List!H$10:H$145,0),"Targeted")</f>
        <v>#N/A</v>
      </c>
      <c r="C494" s="65"/>
      <c r="D494" s="151" t="s">
        <v>7700</v>
      </c>
      <c r="E494" s="16" t="s">
        <v>1016</v>
      </c>
      <c r="F494" s="16" t="s">
        <v>1017</v>
      </c>
      <c r="G494" s="16" t="s">
        <v>628</v>
      </c>
      <c r="H494" s="16" t="s">
        <v>1208</v>
      </c>
      <c r="I494" s="16" t="s">
        <v>1064</v>
      </c>
      <c r="J494" s="16" t="s">
        <v>1217</v>
      </c>
      <c r="K494" s="17" t="s">
        <v>1106</v>
      </c>
      <c r="L494" s="18" t="s">
        <v>1077</v>
      </c>
      <c r="M494" s="195" t="s">
        <v>1078</v>
      </c>
      <c r="N494" s="16" t="s">
        <v>1079</v>
      </c>
      <c r="O494" s="17" t="s">
        <v>346</v>
      </c>
      <c r="P494" s="17" t="s">
        <v>305</v>
      </c>
      <c r="Q494" s="17" t="s">
        <v>306</v>
      </c>
      <c r="R494">
        <v>0</v>
      </c>
      <c r="S494">
        <v>0</v>
      </c>
      <c r="T494">
        <v>0</v>
      </c>
      <c r="U494">
        <v>0</v>
      </c>
      <c r="V494">
        <v>0</v>
      </c>
      <c r="W494">
        <v>0</v>
      </c>
      <c r="X494">
        <v>0</v>
      </c>
      <c r="Y494">
        <v>0</v>
      </c>
      <c r="Z494">
        <v>0</v>
      </c>
      <c r="AA494">
        <v>0</v>
      </c>
      <c r="AB494">
        <v>0</v>
      </c>
      <c r="AC494">
        <v>0</v>
      </c>
      <c r="AD494">
        <v>0</v>
      </c>
      <c r="AE494">
        <v>0</v>
      </c>
      <c r="AF494">
        <v>0</v>
      </c>
      <c r="AG494" s="19">
        <v>0</v>
      </c>
      <c r="AH494">
        <v>0</v>
      </c>
      <c r="AI494">
        <v>0</v>
      </c>
      <c r="AJ494">
        <v>0</v>
      </c>
      <c r="AK494">
        <v>0</v>
      </c>
      <c r="AL494">
        <v>0</v>
      </c>
      <c r="AM494">
        <v>0</v>
      </c>
      <c r="AN494">
        <v>0</v>
      </c>
      <c r="AO494">
        <v>0</v>
      </c>
      <c r="AP494">
        <v>0</v>
      </c>
      <c r="AQ494">
        <v>0</v>
      </c>
      <c r="AR494">
        <v>0</v>
      </c>
      <c r="AS494">
        <v>0</v>
      </c>
      <c r="AT494">
        <v>0</v>
      </c>
      <c r="AU494">
        <v>0</v>
      </c>
      <c r="AV494">
        <v>0</v>
      </c>
      <c r="AW494">
        <v>5162</v>
      </c>
      <c r="AX494">
        <v>10865</v>
      </c>
      <c r="AY494">
        <v>10529</v>
      </c>
      <c r="AZ494">
        <v>24000</v>
      </c>
      <c r="BA494">
        <v>20000</v>
      </c>
      <c r="BB494">
        <v>5000</v>
      </c>
      <c r="BC494">
        <v>25000</v>
      </c>
      <c r="BD494">
        <v>18000</v>
      </c>
      <c r="BE494">
        <v>9000</v>
      </c>
      <c r="BF494">
        <v>1000</v>
      </c>
      <c r="BG494">
        <v>2000</v>
      </c>
      <c r="BH494">
        <v>0</v>
      </c>
      <c r="BI494">
        <v>0</v>
      </c>
      <c r="BJ494">
        <v>0</v>
      </c>
      <c r="BK494">
        <v>0</v>
      </c>
      <c r="BL494">
        <v>0</v>
      </c>
      <c r="BM494">
        <v>0</v>
      </c>
      <c r="BN494">
        <v>0</v>
      </c>
      <c r="BO494">
        <v>0</v>
      </c>
      <c r="BP494">
        <v>0</v>
      </c>
      <c r="BQ494">
        <v>0</v>
      </c>
      <c r="BR494">
        <v>0</v>
      </c>
      <c r="BS494">
        <v>0</v>
      </c>
      <c r="BT494">
        <v>0</v>
      </c>
      <c r="BU494">
        <v>0</v>
      </c>
      <c r="BV494">
        <v>0</v>
      </c>
      <c r="BW494">
        <v>0</v>
      </c>
      <c r="BX494">
        <v>0</v>
      </c>
      <c r="BY494">
        <v>0</v>
      </c>
      <c r="BZ494">
        <v>0</v>
      </c>
      <c r="CA494">
        <v>0</v>
      </c>
      <c r="CB494">
        <v>0</v>
      </c>
      <c r="CC494">
        <v>0</v>
      </c>
      <c r="CD494">
        <v>0</v>
      </c>
      <c r="CE494">
        <v>0</v>
      </c>
    </row>
    <row r="495" spans="1:83" x14ac:dyDescent="0.35">
      <c r="A495" s="9" t="str">
        <f t="shared" si="7"/>
        <v>0401.151.72</v>
      </c>
      <c r="B495" s="52" t="e">
        <f>+IF(MATCH(A495,List!H$10:H$145,0),"Targeted")</f>
        <v>#N/A</v>
      </c>
      <c r="C495" s="65"/>
      <c r="D495" s="151"/>
      <c r="E495" s="16" t="s">
        <v>1016</v>
      </c>
      <c r="F495" s="16" t="s">
        <v>1017</v>
      </c>
      <c r="G495" s="16" t="s">
        <v>628</v>
      </c>
      <c r="H495" s="16" t="s">
        <v>1208</v>
      </c>
      <c r="I495" s="16" t="s">
        <v>1064</v>
      </c>
      <c r="J495" s="16" t="s">
        <v>1217</v>
      </c>
      <c r="K495" s="17" t="s">
        <v>1106</v>
      </c>
      <c r="L495" s="18" t="s">
        <v>1077</v>
      </c>
      <c r="M495" s="195" t="s">
        <v>1078</v>
      </c>
      <c r="N495" s="16" t="s">
        <v>1079</v>
      </c>
      <c r="O495" s="17" t="s">
        <v>304</v>
      </c>
      <c r="P495" s="17" t="s">
        <v>305</v>
      </c>
      <c r="Q495" s="17" t="s">
        <v>306</v>
      </c>
      <c r="R495">
        <v>0</v>
      </c>
      <c r="S495">
        <v>0</v>
      </c>
      <c r="T495">
        <v>0</v>
      </c>
      <c r="U495">
        <v>0</v>
      </c>
      <c r="V495">
        <v>0</v>
      </c>
      <c r="W495">
        <v>0</v>
      </c>
      <c r="X495">
        <v>0</v>
      </c>
      <c r="Y495">
        <v>0</v>
      </c>
      <c r="Z495">
        <v>0</v>
      </c>
      <c r="AA495">
        <v>0</v>
      </c>
      <c r="AB495">
        <v>0</v>
      </c>
      <c r="AC495">
        <v>0</v>
      </c>
      <c r="AD495">
        <v>0</v>
      </c>
      <c r="AE495">
        <v>0</v>
      </c>
      <c r="AF495">
        <v>0</v>
      </c>
      <c r="AG495" s="19">
        <v>0</v>
      </c>
      <c r="AH495">
        <v>0</v>
      </c>
      <c r="AI495">
        <v>0</v>
      </c>
      <c r="AJ495">
        <v>0</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5000</v>
      </c>
      <c r="BH495">
        <v>10000</v>
      </c>
      <c r="BI495">
        <v>75000</v>
      </c>
      <c r="BJ495">
        <v>3000</v>
      </c>
      <c r="BK495">
        <v>1000</v>
      </c>
      <c r="BL495">
        <v>0</v>
      </c>
      <c r="BM495">
        <v>0</v>
      </c>
      <c r="BN495">
        <v>21000</v>
      </c>
      <c r="BO495">
        <v>10000</v>
      </c>
      <c r="BP495">
        <v>0</v>
      </c>
      <c r="BQ495">
        <v>3000</v>
      </c>
      <c r="BR495">
        <v>0</v>
      </c>
      <c r="BS495">
        <v>0</v>
      </c>
      <c r="BT495">
        <v>0</v>
      </c>
      <c r="BU495">
        <v>1000</v>
      </c>
      <c r="BV495">
        <v>9000</v>
      </c>
      <c r="BW495">
        <v>0</v>
      </c>
      <c r="BX495" s="10">
        <v>0</v>
      </c>
      <c r="BY495">
        <v>0</v>
      </c>
      <c r="BZ495">
        <v>0</v>
      </c>
      <c r="CA495">
        <v>0</v>
      </c>
      <c r="CB495">
        <v>0</v>
      </c>
      <c r="CC495">
        <v>0</v>
      </c>
      <c r="CD495">
        <v>0</v>
      </c>
      <c r="CE495">
        <v>0</v>
      </c>
    </row>
    <row r="496" spans="1:83" x14ac:dyDescent="0.35">
      <c r="A496" s="9" t="str">
        <f t="shared" si="7"/>
        <v>0402.151.72</v>
      </c>
      <c r="B496" s="52" t="e">
        <f>+IF(MATCH(A496,List!H$10:H$145,0),"Targeted")</f>
        <v>#N/A</v>
      </c>
      <c r="C496" s="65"/>
      <c r="D496" s="151" t="s">
        <v>7700</v>
      </c>
      <c r="E496" s="16" t="s">
        <v>1016</v>
      </c>
      <c r="F496" s="16" t="s">
        <v>1017</v>
      </c>
      <c r="G496" s="16" t="s">
        <v>628</v>
      </c>
      <c r="H496" s="16" t="s">
        <v>1208</v>
      </c>
      <c r="I496" s="16" t="s">
        <v>684</v>
      </c>
      <c r="J496" s="16" t="s">
        <v>1218</v>
      </c>
      <c r="K496" s="17" t="s">
        <v>1106</v>
      </c>
      <c r="L496" s="18" t="s">
        <v>1077</v>
      </c>
      <c r="M496" s="195" t="s">
        <v>1078</v>
      </c>
      <c r="N496" s="16" t="s">
        <v>1079</v>
      </c>
      <c r="O496" s="17" t="s">
        <v>346</v>
      </c>
      <c r="P496" s="17" t="s">
        <v>305</v>
      </c>
      <c r="Q496" s="17" t="s">
        <v>306</v>
      </c>
      <c r="R496">
        <v>0</v>
      </c>
      <c r="S496">
        <v>0</v>
      </c>
      <c r="T496">
        <v>0</v>
      </c>
      <c r="U496">
        <v>0</v>
      </c>
      <c r="V496">
        <v>0</v>
      </c>
      <c r="W496">
        <v>0</v>
      </c>
      <c r="X496">
        <v>0</v>
      </c>
      <c r="Y496">
        <v>0</v>
      </c>
      <c r="Z496">
        <v>0</v>
      </c>
      <c r="AA496">
        <v>0</v>
      </c>
      <c r="AB496">
        <v>0</v>
      </c>
      <c r="AC496">
        <v>0</v>
      </c>
      <c r="AD496">
        <v>0</v>
      </c>
      <c r="AE496">
        <v>0</v>
      </c>
      <c r="AF496">
        <v>0</v>
      </c>
      <c r="AG496" s="19">
        <v>0</v>
      </c>
      <c r="AH496">
        <v>0</v>
      </c>
      <c r="AI496">
        <v>0</v>
      </c>
      <c r="AJ496">
        <v>0</v>
      </c>
      <c r="AK496">
        <v>0</v>
      </c>
      <c r="AL496">
        <v>0</v>
      </c>
      <c r="AM496">
        <v>0</v>
      </c>
      <c r="AN496">
        <v>0</v>
      </c>
      <c r="AO496">
        <v>0</v>
      </c>
      <c r="AP496">
        <v>0</v>
      </c>
      <c r="AQ496">
        <v>0</v>
      </c>
      <c r="AR496">
        <v>0</v>
      </c>
      <c r="AS496">
        <v>0</v>
      </c>
      <c r="AT496">
        <v>0</v>
      </c>
      <c r="AU496">
        <v>0</v>
      </c>
      <c r="AV496">
        <v>0</v>
      </c>
      <c r="AW496">
        <v>0</v>
      </c>
      <c r="AX496">
        <v>0</v>
      </c>
      <c r="AY496">
        <v>0</v>
      </c>
      <c r="AZ496">
        <v>0</v>
      </c>
      <c r="BA496">
        <v>0</v>
      </c>
      <c r="BB496">
        <v>0</v>
      </c>
      <c r="BC496">
        <v>0</v>
      </c>
      <c r="BD496">
        <v>0</v>
      </c>
      <c r="BE496">
        <v>0</v>
      </c>
      <c r="BF496">
        <v>0</v>
      </c>
      <c r="BG496">
        <v>0</v>
      </c>
      <c r="BH496">
        <v>0</v>
      </c>
      <c r="BI496">
        <v>0</v>
      </c>
      <c r="BJ496">
        <v>0</v>
      </c>
      <c r="BK496">
        <v>0</v>
      </c>
      <c r="BL496">
        <v>0</v>
      </c>
      <c r="BM496">
        <v>0</v>
      </c>
      <c r="BN496">
        <v>0</v>
      </c>
      <c r="BO496">
        <v>0</v>
      </c>
      <c r="BP496">
        <v>0</v>
      </c>
      <c r="BQ496">
        <v>0</v>
      </c>
      <c r="BR496">
        <v>0</v>
      </c>
      <c r="BS496">
        <v>194000</v>
      </c>
      <c r="BT496">
        <v>447000</v>
      </c>
      <c r="BU496">
        <v>290000</v>
      </c>
      <c r="BV496">
        <v>0</v>
      </c>
      <c r="BW496">
        <v>0</v>
      </c>
      <c r="BX496">
        <v>0</v>
      </c>
      <c r="BY496">
        <v>0</v>
      </c>
      <c r="BZ496">
        <v>0</v>
      </c>
      <c r="CA496">
        <v>0</v>
      </c>
      <c r="CB496">
        <v>0</v>
      </c>
      <c r="CC496">
        <v>0</v>
      </c>
      <c r="CD496">
        <v>0</v>
      </c>
      <c r="CE496">
        <v>0</v>
      </c>
    </row>
    <row r="497" spans="1:83" x14ac:dyDescent="0.35">
      <c r="A497" s="9" t="str">
        <f t="shared" si="7"/>
        <v>0402.151.72</v>
      </c>
      <c r="B497" s="52" t="e">
        <f>+IF(MATCH(A497,List!H$10:H$145,0),"Targeted")</f>
        <v>#N/A</v>
      </c>
      <c r="C497" s="65"/>
      <c r="D497" s="151"/>
      <c r="E497" s="16" t="s">
        <v>1016</v>
      </c>
      <c r="F497" s="16" t="s">
        <v>1017</v>
      </c>
      <c r="G497" s="16" t="s">
        <v>628</v>
      </c>
      <c r="H497" s="16" t="s">
        <v>1208</v>
      </c>
      <c r="I497" s="16" t="s">
        <v>684</v>
      </c>
      <c r="J497" s="16" t="s">
        <v>1218</v>
      </c>
      <c r="K497" s="17" t="s">
        <v>1106</v>
      </c>
      <c r="L497" s="18" t="s">
        <v>1077</v>
      </c>
      <c r="M497" s="195" t="s">
        <v>1078</v>
      </c>
      <c r="N497" s="16" t="s">
        <v>1079</v>
      </c>
      <c r="O497" s="17" t="s">
        <v>304</v>
      </c>
      <c r="P497" s="17" t="s">
        <v>305</v>
      </c>
      <c r="Q497" s="17" t="s">
        <v>306</v>
      </c>
      <c r="R497">
        <v>0</v>
      </c>
      <c r="S497">
        <v>0</v>
      </c>
      <c r="T497">
        <v>0</v>
      </c>
      <c r="U497">
        <v>0</v>
      </c>
      <c r="V497">
        <v>0</v>
      </c>
      <c r="W497">
        <v>0</v>
      </c>
      <c r="X497">
        <v>0</v>
      </c>
      <c r="Y497">
        <v>0</v>
      </c>
      <c r="Z497">
        <v>0</v>
      </c>
      <c r="AA497">
        <v>0</v>
      </c>
      <c r="AB497">
        <v>0</v>
      </c>
      <c r="AC497">
        <v>0</v>
      </c>
      <c r="AD497">
        <v>0</v>
      </c>
      <c r="AE497">
        <v>0</v>
      </c>
      <c r="AF497">
        <v>0</v>
      </c>
      <c r="AG497" s="19">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116000</v>
      </c>
      <c r="BU497">
        <v>31000</v>
      </c>
      <c r="BV497">
        <v>151000</v>
      </c>
      <c r="BW497">
        <v>42000</v>
      </c>
      <c r="BX497" s="10">
        <v>0</v>
      </c>
      <c r="BY497">
        <v>0</v>
      </c>
      <c r="BZ497">
        <v>0</v>
      </c>
      <c r="CA497">
        <v>0</v>
      </c>
      <c r="CB497">
        <v>0</v>
      </c>
      <c r="CC497">
        <v>0</v>
      </c>
      <c r="CD497">
        <v>0</v>
      </c>
      <c r="CE497">
        <v>0</v>
      </c>
    </row>
    <row r="498" spans="1:83" x14ac:dyDescent="0.35">
      <c r="A498" s="9" t="str">
        <f t="shared" si="7"/>
        <v>0409.151.72</v>
      </c>
      <c r="B498" s="52" t="e">
        <f>+IF(MATCH(A498,List!H$10:H$145,0),"Targeted")</f>
        <v>#N/A</v>
      </c>
      <c r="C498" s="65"/>
      <c r="D498" s="151" t="s">
        <v>7700</v>
      </c>
      <c r="E498" s="16" t="s">
        <v>1016</v>
      </c>
      <c r="F498" s="16" t="s">
        <v>1017</v>
      </c>
      <c r="G498" s="16" t="s">
        <v>628</v>
      </c>
      <c r="H498" s="16" t="s">
        <v>1208</v>
      </c>
      <c r="I498" s="16" t="s">
        <v>1219</v>
      </c>
      <c r="J498" s="16" t="s">
        <v>1220</v>
      </c>
      <c r="K498" s="17" t="s">
        <v>1106</v>
      </c>
      <c r="L498" s="18" t="s">
        <v>1077</v>
      </c>
      <c r="M498" s="195" t="s">
        <v>1078</v>
      </c>
      <c r="N498" s="16" t="s">
        <v>1079</v>
      </c>
      <c r="O498" s="17" t="s">
        <v>346</v>
      </c>
      <c r="P498" s="17" t="s">
        <v>305</v>
      </c>
      <c r="Q498" s="17" t="s">
        <v>306</v>
      </c>
      <c r="R498">
        <v>0</v>
      </c>
      <c r="S498">
        <v>0</v>
      </c>
      <c r="T498">
        <v>0</v>
      </c>
      <c r="U498">
        <v>0</v>
      </c>
      <c r="V498">
        <v>0</v>
      </c>
      <c r="W498">
        <v>0</v>
      </c>
      <c r="X498">
        <v>0</v>
      </c>
      <c r="Y498">
        <v>0</v>
      </c>
      <c r="Z498">
        <v>0</v>
      </c>
      <c r="AA498">
        <v>0</v>
      </c>
      <c r="AB498">
        <v>0</v>
      </c>
      <c r="AC498">
        <v>0</v>
      </c>
      <c r="AD498">
        <v>0</v>
      </c>
      <c r="AE498">
        <v>0</v>
      </c>
      <c r="AF498">
        <v>0</v>
      </c>
      <c r="AG498" s="19">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0</v>
      </c>
      <c r="BP498">
        <v>0</v>
      </c>
      <c r="BQ498">
        <v>30000</v>
      </c>
      <c r="BR498">
        <v>0</v>
      </c>
      <c r="BS498">
        <v>237000</v>
      </c>
      <c r="BT498">
        <v>186000</v>
      </c>
      <c r="BU498">
        <v>28000</v>
      </c>
      <c r="BV498">
        <v>255000</v>
      </c>
      <c r="BW498">
        <v>0</v>
      </c>
      <c r="BX498">
        <v>0</v>
      </c>
      <c r="BY498">
        <v>0</v>
      </c>
      <c r="BZ498">
        <v>0</v>
      </c>
      <c r="CA498">
        <v>0</v>
      </c>
      <c r="CB498">
        <v>0</v>
      </c>
      <c r="CC498">
        <v>0</v>
      </c>
      <c r="CD498">
        <v>0</v>
      </c>
      <c r="CE498">
        <v>0</v>
      </c>
    </row>
    <row r="499" spans="1:83" x14ac:dyDescent="0.35">
      <c r="A499" s="9" t="str">
        <f t="shared" si="7"/>
        <v>0409.151.72</v>
      </c>
      <c r="B499" s="52" t="e">
        <f>+IF(MATCH(A499,List!H$10:H$145,0),"Targeted")</f>
        <v>#N/A</v>
      </c>
      <c r="C499" s="65"/>
      <c r="D499" s="151"/>
      <c r="E499" s="16" t="s">
        <v>1016</v>
      </c>
      <c r="F499" s="16" t="s">
        <v>1017</v>
      </c>
      <c r="G499" s="16" t="s">
        <v>628</v>
      </c>
      <c r="H499" s="16" t="s">
        <v>1208</v>
      </c>
      <c r="I499" s="16" t="s">
        <v>1219</v>
      </c>
      <c r="J499" s="16" t="s">
        <v>1220</v>
      </c>
      <c r="K499" s="17" t="s">
        <v>1106</v>
      </c>
      <c r="L499" s="18" t="s">
        <v>1077</v>
      </c>
      <c r="M499" s="195" t="s">
        <v>1078</v>
      </c>
      <c r="N499" s="16" t="s">
        <v>1079</v>
      </c>
      <c r="O499" s="17" t="s">
        <v>304</v>
      </c>
      <c r="P499" s="17" t="s">
        <v>305</v>
      </c>
      <c r="Q499" s="17" t="s">
        <v>306</v>
      </c>
      <c r="R499">
        <v>0</v>
      </c>
      <c r="S499">
        <v>0</v>
      </c>
      <c r="T499">
        <v>0</v>
      </c>
      <c r="U499">
        <v>0</v>
      </c>
      <c r="V499">
        <v>0</v>
      </c>
      <c r="W499">
        <v>0</v>
      </c>
      <c r="X499">
        <v>0</v>
      </c>
      <c r="Y499">
        <v>0</v>
      </c>
      <c r="Z499">
        <v>0</v>
      </c>
      <c r="AA499">
        <v>0</v>
      </c>
      <c r="AB499">
        <v>0</v>
      </c>
      <c r="AC499">
        <v>0</v>
      </c>
      <c r="AD499">
        <v>0</v>
      </c>
      <c r="AE499">
        <v>0</v>
      </c>
      <c r="AF499">
        <v>0</v>
      </c>
      <c r="AG499" s="19">
        <v>0</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v>0</v>
      </c>
      <c r="BK499">
        <v>0</v>
      </c>
      <c r="BL499">
        <v>0</v>
      </c>
      <c r="BM499">
        <v>0</v>
      </c>
      <c r="BN499">
        <v>0</v>
      </c>
      <c r="BO499">
        <v>0</v>
      </c>
      <c r="BP499">
        <v>0</v>
      </c>
      <c r="BQ499">
        <v>0</v>
      </c>
      <c r="BR499">
        <v>0</v>
      </c>
      <c r="BS499">
        <v>0</v>
      </c>
      <c r="BT499">
        <v>30000</v>
      </c>
      <c r="BU499">
        <v>26000</v>
      </c>
      <c r="BV499">
        <v>68000</v>
      </c>
      <c r="BW499">
        <v>300000</v>
      </c>
      <c r="BX499" s="10">
        <v>194000</v>
      </c>
      <c r="BY499">
        <v>0</v>
      </c>
      <c r="BZ499">
        <v>0</v>
      </c>
      <c r="CA499">
        <v>0</v>
      </c>
      <c r="CB499">
        <v>0</v>
      </c>
      <c r="CC499">
        <v>0</v>
      </c>
      <c r="CD499">
        <v>0</v>
      </c>
      <c r="CE499">
        <v>0</v>
      </c>
    </row>
    <row r="500" spans="1:83" x14ac:dyDescent="0.35">
      <c r="A500" s="9" t="str">
        <f t="shared" si="7"/>
        <v>1000.151.72</v>
      </c>
      <c r="B500" s="52" t="e">
        <f>+IF(MATCH(A500,List!H$10:H$145,0),"Targeted")</f>
        <v>#N/A</v>
      </c>
      <c r="C500" s="65"/>
      <c r="D500" s="151" t="s">
        <v>7700</v>
      </c>
      <c r="E500" s="16" t="s">
        <v>1016</v>
      </c>
      <c r="F500" s="16" t="s">
        <v>1017</v>
      </c>
      <c r="G500" s="16" t="s">
        <v>628</v>
      </c>
      <c r="H500" s="16" t="s">
        <v>1208</v>
      </c>
      <c r="I500" s="16" t="s">
        <v>477</v>
      </c>
      <c r="J500" s="16" t="s">
        <v>1221</v>
      </c>
      <c r="K500" s="17" t="s">
        <v>1106</v>
      </c>
      <c r="L500" s="18" t="s">
        <v>1077</v>
      </c>
      <c r="M500" s="195" t="s">
        <v>1078</v>
      </c>
      <c r="N500" s="16" t="s">
        <v>1079</v>
      </c>
      <c r="O500" s="17" t="s">
        <v>346</v>
      </c>
      <c r="P500" s="17" t="s">
        <v>305</v>
      </c>
      <c r="Q500" s="17" t="s">
        <v>306</v>
      </c>
      <c r="R500">
        <v>39</v>
      </c>
      <c r="S500">
        <v>811</v>
      </c>
      <c r="T500">
        <v>768</v>
      </c>
      <c r="U500">
        <v>-793</v>
      </c>
      <c r="V500">
        <v>-1101</v>
      </c>
      <c r="W500">
        <v>-5691</v>
      </c>
      <c r="X500">
        <v>-9097</v>
      </c>
      <c r="Y500">
        <v>0</v>
      </c>
      <c r="Z500">
        <v>0</v>
      </c>
      <c r="AA500">
        <v>0</v>
      </c>
      <c r="AB500">
        <v>0</v>
      </c>
      <c r="AC500">
        <v>0</v>
      </c>
      <c r="AD500">
        <v>0</v>
      </c>
      <c r="AE500">
        <v>0</v>
      </c>
      <c r="AF500">
        <v>14791</v>
      </c>
      <c r="AG500" s="19">
        <v>196109</v>
      </c>
      <c r="AH500">
        <v>195189</v>
      </c>
      <c r="AI500">
        <v>206620</v>
      </c>
      <c r="AJ500">
        <v>229810</v>
      </c>
      <c r="AK500">
        <v>261224</v>
      </c>
      <c r="AL500">
        <v>278012</v>
      </c>
      <c r="AM500">
        <v>312796</v>
      </c>
      <c r="AN500">
        <v>331247</v>
      </c>
      <c r="AO500">
        <v>358064</v>
      </c>
      <c r="AP500">
        <v>376751</v>
      </c>
      <c r="AQ500">
        <v>352466</v>
      </c>
      <c r="AR500">
        <v>336752</v>
      </c>
      <c r="AS500">
        <v>367657</v>
      </c>
      <c r="AT500">
        <v>415925</v>
      </c>
      <c r="AU500">
        <v>460189</v>
      </c>
      <c r="AV500">
        <v>395965</v>
      </c>
      <c r="AW500">
        <v>451922</v>
      </c>
      <c r="AX500">
        <v>491874</v>
      </c>
      <c r="AY500">
        <v>510323</v>
      </c>
      <c r="AZ500">
        <v>495000</v>
      </c>
      <c r="BA500">
        <v>466000</v>
      </c>
      <c r="BB500">
        <v>454000</v>
      </c>
      <c r="BC500">
        <v>493000</v>
      </c>
      <c r="BD500">
        <v>484000</v>
      </c>
      <c r="BE500">
        <v>537000</v>
      </c>
      <c r="BF500">
        <v>543000</v>
      </c>
      <c r="BG500">
        <v>600000</v>
      </c>
      <c r="BH500">
        <v>608000</v>
      </c>
      <c r="BI500">
        <v>618000</v>
      </c>
      <c r="BJ500">
        <v>636000</v>
      </c>
      <c r="BK500">
        <v>697000</v>
      </c>
      <c r="BL500">
        <v>621000</v>
      </c>
      <c r="BM500">
        <v>682000</v>
      </c>
      <c r="BN500">
        <v>811000</v>
      </c>
      <c r="BO500">
        <v>986000</v>
      </c>
      <c r="BP500">
        <v>1210000</v>
      </c>
      <c r="BQ500">
        <v>1272000</v>
      </c>
      <c r="BR500">
        <v>1415000</v>
      </c>
      <c r="BS500">
        <v>1338000</v>
      </c>
      <c r="BT500">
        <v>1204000</v>
      </c>
      <c r="BU500">
        <v>1293000</v>
      </c>
      <c r="BV500">
        <v>1309000</v>
      </c>
      <c r="BW500">
        <v>1286000</v>
      </c>
      <c r="BX500">
        <v>1403000</v>
      </c>
      <c r="BY500">
        <v>1352000</v>
      </c>
      <c r="BZ500">
        <v>1354000</v>
      </c>
      <c r="CA500">
        <v>1462000</v>
      </c>
      <c r="CB500">
        <v>1516000</v>
      </c>
      <c r="CC500">
        <v>1564000</v>
      </c>
      <c r="CD500">
        <v>1603000</v>
      </c>
      <c r="CE500">
        <v>1641000</v>
      </c>
    </row>
    <row r="501" spans="1:83" x14ac:dyDescent="0.35">
      <c r="A501" s="9" t="str">
        <f t="shared" si="7"/>
        <v>1007.151.72</v>
      </c>
      <c r="B501" s="52" t="e">
        <f>+IF(MATCH(A501,List!H$10:H$145,0),"Targeted")</f>
        <v>#N/A</v>
      </c>
      <c r="C501" s="65"/>
      <c r="D501" s="151" t="s">
        <v>7700</v>
      </c>
      <c r="E501" s="16" t="s">
        <v>1016</v>
      </c>
      <c r="F501" s="16" t="s">
        <v>1017</v>
      </c>
      <c r="G501" s="16" t="s">
        <v>628</v>
      </c>
      <c r="H501" s="16" t="s">
        <v>1208</v>
      </c>
      <c r="I501" s="16" t="s">
        <v>491</v>
      </c>
      <c r="J501" s="16" t="s">
        <v>1222</v>
      </c>
      <c r="K501" s="17" t="s">
        <v>1106</v>
      </c>
      <c r="L501" s="18" t="s">
        <v>1077</v>
      </c>
      <c r="M501" s="195" t="s">
        <v>1078</v>
      </c>
      <c r="N501" s="16" t="s">
        <v>1079</v>
      </c>
      <c r="O501" s="17" t="s">
        <v>346</v>
      </c>
      <c r="P501" s="17" t="s">
        <v>305</v>
      </c>
      <c r="Q501" s="17" t="s">
        <v>306</v>
      </c>
      <c r="R501">
        <v>0</v>
      </c>
      <c r="S501">
        <v>0</v>
      </c>
      <c r="T501">
        <v>0</v>
      </c>
      <c r="U501">
        <v>0</v>
      </c>
      <c r="V501">
        <v>0</v>
      </c>
      <c r="W501">
        <v>0</v>
      </c>
      <c r="X501">
        <v>0</v>
      </c>
      <c r="Y501">
        <v>0</v>
      </c>
      <c r="Z501">
        <v>0</v>
      </c>
      <c r="AA501">
        <v>0</v>
      </c>
      <c r="AB501">
        <v>0</v>
      </c>
      <c r="AC501">
        <v>0</v>
      </c>
      <c r="AD501">
        <v>0</v>
      </c>
      <c r="AE501">
        <v>0</v>
      </c>
      <c r="AF501">
        <v>0</v>
      </c>
      <c r="AG501" s="19">
        <v>0</v>
      </c>
      <c r="AH501">
        <v>0</v>
      </c>
      <c r="AI501">
        <v>0</v>
      </c>
      <c r="AJ501">
        <v>0</v>
      </c>
      <c r="AK501">
        <v>0</v>
      </c>
      <c r="AL501">
        <v>0</v>
      </c>
      <c r="AM501">
        <v>0</v>
      </c>
      <c r="AN501">
        <v>0</v>
      </c>
      <c r="AO501">
        <v>0</v>
      </c>
      <c r="AP501">
        <v>0</v>
      </c>
      <c r="AQ501">
        <v>13711</v>
      </c>
      <c r="AR501">
        <v>18354</v>
      </c>
      <c r="AS501">
        <v>17696</v>
      </c>
      <c r="AT501">
        <v>28355</v>
      </c>
      <c r="AU501">
        <v>28770</v>
      </c>
      <c r="AV501">
        <v>29725</v>
      </c>
      <c r="AW501">
        <v>35017</v>
      </c>
      <c r="AX501">
        <v>36686</v>
      </c>
      <c r="AY501">
        <v>37709</v>
      </c>
      <c r="AZ501">
        <v>36000</v>
      </c>
      <c r="BA501">
        <v>33000</v>
      </c>
      <c r="BB501">
        <v>25000</v>
      </c>
      <c r="BC501">
        <v>33000</v>
      </c>
      <c r="BD501">
        <v>29000</v>
      </c>
      <c r="BE501">
        <v>26000</v>
      </c>
      <c r="BF501">
        <v>31000</v>
      </c>
      <c r="BG501">
        <v>30000</v>
      </c>
      <c r="BH501">
        <v>35000</v>
      </c>
      <c r="BI501">
        <v>33000</v>
      </c>
      <c r="BJ501">
        <v>37000</v>
      </c>
      <c r="BK501">
        <v>35000</v>
      </c>
      <c r="BL501">
        <v>40000</v>
      </c>
      <c r="BM501">
        <v>39000</v>
      </c>
      <c r="BN501">
        <v>40000</v>
      </c>
      <c r="BO501">
        <v>43000</v>
      </c>
      <c r="BP501">
        <v>54000</v>
      </c>
      <c r="BQ501">
        <v>48000</v>
      </c>
      <c r="BR501">
        <v>45000</v>
      </c>
      <c r="BS501">
        <v>53000</v>
      </c>
      <c r="BT501">
        <v>41000</v>
      </c>
      <c r="BU501">
        <v>63000</v>
      </c>
      <c r="BV501">
        <v>82000</v>
      </c>
      <c r="BW501">
        <v>69000</v>
      </c>
      <c r="BX501">
        <v>65000</v>
      </c>
      <c r="BY501">
        <v>65000</v>
      </c>
      <c r="BZ501">
        <v>110000</v>
      </c>
      <c r="CA501">
        <v>77000</v>
      </c>
      <c r="CB501">
        <v>78000</v>
      </c>
      <c r="CC501">
        <v>80000</v>
      </c>
      <c r="CD501">
        <v>82000</v>
      </c>
      <c r="CE501">
        <v>83000</v>
      </c>
    </row>
    <row r="502" spans="1:83" x14ac:dyDescent="0.35">
      <c r="A502" s="9" t="str">
        <f t="shared" si="7"/>
        <v>1010.151.72</v>
      </c>
      <c r="B502" s="52" t="e">
        <f>+IF(MATCH(A502,List!H$10:H$145,0),"Targeted")</f>
        <v>#N/A</v>
      </c>
      <c r="C502" s="65"/>
      <c r="D502" s="151" t="s">
        <v>7700</v>
      </c>
      <c r="E502" s="16" t="s">
        <v>1016</v>
      </c>
      <c r="F502" s="16" t="s">
        <v>1017</v>
      </c>
      <c r="G502" s="16" t="s">
        <v>628</v>
      </c>
      <c r="H502" s="16" t="s">
        <v>1208</v>
      </c>
      <c r="I502" s="16" t="s">
        <v>1223</v>
      </c>
      <c r="J502" s="16" t="s">
        <v>1224</v>
      </c>
      <c r="K502" s="17" t="s">
        <v>1106</v>
      </c>
      <c r="L502" s="18" t="s">
        <v>1077</v>
      </c>
      <c r="M502" s="195" t="s">
        <v>1078</v>
      </c>
      <c r="N502" s="16" t="s">
        <v>1079</v>
      </c>
      <c r="O502" s="17" t="s">
        <v>346</v>
      </c>
      <c r="P502" s="17" t="s">
        <v>305</v>
      </c>
      <c r="Q502" s="17" t="s">
        <v>306</v>
      </c>
      <c r="R502">
        <v>0</v>
      </c>
      <c r="S502">
        <v>0</v>
      </c>
      <c r="T502">
        <v>0</v>
      </c>
      <c r="U502">
        <v>0</v>
      </c>
      <c r="V502">
        <v>0</v>
      </c>
      <c r="W502">
        <v>0</v>
      </c>
      <c r="X502">
        <v>0</v>
      </c>
      <c r="Y502">
        <v>0</v>
      </c>
      <c r="Z502">
        <v>0</v>
      </c>
      <c r="AA502">
        <v>0</v>
      </c>
      <c r="AB502">
        <v>0</v>
      </c>
      <c r="AC502">
        <v>0</v>
      </c>
      <c r="AD502">
        <v>0</v>
      </c>
      <c r="AE502">
        <v>0</v>
      </c>
      <c r="AF502">
        <v>0</v>
      </c>
      <c r="AG502" s="19">
        <v>0</v>
      </c>
      <c r="AH502">
        <v>0</v>
      </c>
      <c r="AI502">
        <v>0</v>
      </c>
      <c r="AJ502">
        <v>0</v>
      </c>
      <c r="AK502">
        <v>0</v>
      </c>
      <c r="AL502">
        <v>0</v>
      </c>
      <c r="AM502">
        <v>0</v>
      </c>
      <c r="AN502">
        <v>0</v>
      </c>
      <c r="AO502">
        <v>0</v>
      </c>
      <c r="AP502">
        <v>0</v>
      </c>
      <c r="AQ502">
        <v>0</v>
      </c>
      <c r="AR502">
        <v>0</v>
      </c>
      <c r="AS502">
        <v>0</v>
      </c>
      <c r="AT502">
        <v>0</v>
      </c>
      <c r="AU502">
        <v>202</v>
      </c>
      <c r="AV502">
        <v>67750</v>
      </c>
      <c r="AW502">
        <v>387880</v>
      </c>
      <c r="AX502">
        <v>318547</v>
      </c>
      <c r="AY502">
        <v>253427</v>
      </c>
      <c r="AZ502">
        <v>332000</v>
      </c>
      <c r="BA502">
        <v>444000</v>
      </c>
      <c r="BB502">
        <v>539000</v>
      </c>
      <c r="BC502">
        <v>470000</v>
      </c>
      <c r="BD502">
        <v>523000</v>
      </c>
      <c r="BE502">
        <v>423000</v>
      </c>
      <c r="BF502">
        <v>394000</v>
      </c>
      <c r="BG502">
        <v>514000</v>
      </c>
      <c r="BH502">
        <v>460000</v>
      </c>
      <c r="BI502">
        <v>408000</v>
      </c>
      <c r="BJ502">
        <v>527000</v>
      </c>
      <c r="BK502">
        <v>302000</v>
      </c>
      <c r="BL502">
        <v>172000</v>
      </c>
      <c r="BM502">
        <v>278000</v>
      </c>
      <c r="BN502">
        <v>324000</v>
      </c>
      <c r="BO502">
        <v>141000</v>
      </c>
      <c r="BP502">
        <v>-14000</v>
      </c>
      <c r="BQ502">
        <v>29000</v>
      </c>
      <c r="BR502">
        <v>5000</v>
      </c>
      <c r="BS502">
        <v>5000</v>
      </c>
      <c r="BT502">
        <v>5000</v>
      </c>
      <c r="BU502">
        <v>1000</v>
      </c>
      <c r="BV502">
        <v>0</v>
      </c>
      <c r="BW502">
        <v>0</v>
      </c>
      <c r="BX502">
        <v>0</v>
      </c>
      <c r="BY502">
        <v>0</v>
      </c>
      <c r="BZ502">
        <v>1000</v>
      </c>
      <c r="CA502">
        <v>1000</v>
      </c>
      <c r="CB502">
        <v>1000</v>
      </c>
      <c r="CC502">
        <v>0</v>
      </c>
      <c r="CD502">
        <v>0</v>
      </c>
      <c r="CE502">
        <v>0</v>
      </c>
    </row>
    <row r="503" spans="1:83" x14ac:dyDescent="0.35">
      <c r="A503" s="9" t="str">
        <f t="shared" si="7"/>
        <v>1013.151.11</v>
      </c>
      <c r="B503" s="52" t="e">
        <f>+IF(MATCH(A503,List!H$10:H$145,0),"Targeted")</f>
        <v>#N/A</v>
      </c>
      <c r="C503" s="65"/>
      <c r="D503" s="151" t="s">
        <v>7700</v>
      </c>
      <c r="E503" s="16" t="s">
        <v>1016</v>
      </c>
      <c r="F503" s="16" t="s">
        <v>1017</v>
      </c>
      <c r="G503" s="16" t="s">
        <v>628</v>
      </c>
      <c r="H503" s="16" t="s">
        <v>1208</v>
      </c>
      <c r="I503" s="16" t="s">
        <v>1225</v>
      </c>
      <c r="J503" s="16" t="s">
        <v>1226</v>
      </c>
      <c r="K503" s="17" t="s">
        <v>1021</v>
      </c>
      <c r="L503" s="18" t="s">
        <v>1077</v>
      </c>
      <c r="M503" s="195" t="s">
        <v>1078</v>
      </c>
      <c r="N503" s="16" t="s">
        <v>1079</v>
      </c>
      <c r="O503" s="17" t="s">
        <v>346</v>
      </c>
      <c r="P503" s="17" t="s">
        <v>305</v>
      </c>
      <c r="Q503" s="17" t="s">
        <v>306</v>
      </c>
      <c r="R503">
        <v>0</v>
      </c>
      <c r="S503">
        <v>0</v>
      </c>
      <c r="T503">
        <v>0</v>
      </c>
      <c r="U503">
        <v>0</v>
      </c>
      <c r="V503">
        <v>0</v>
      </c>
      <c r="W503">
        <v>0</v>
      </c>
      <c r="X503">
        <v>0</v>
      </c>
      <c r="Y503">
        <v>0</v>
      </c>
      <c r="Z503">
        <v>0</v>
      </c>
      <c r="AA503">
        <v>0</v>
      </c>
      <c r="AB503">
        <v>0</v>
      </c>
      <c r="AC503">
        <v>0</v>
      </c>
      <c r="AD503">
        <v>22039</v>
      </c>
      <c r="AE503">
        <v>20547</v>
      </c>
      <c r="AF503">
        <v>17030</v>
      </c>
      <c r="AG503" s="19">
        <v>6982</v>
      </c>
      <c r="AH503">
        <v>13799</v>
      </c>
      <c r="AI503">
        <v>12822</v>
      </c>
      <c r="AJ503">
        <v>26047</v>
      </c>
      <c r="AK503">
        <v>19189</v>
      </c>
      <c r="AL503">
        <v>23667</v>
      </c>
      <c r="AM503">
        <v>30175</v>
      </c>
      <c r="AN503">
        <v>20633</v>
      </c>
      <c r="AO503">
        <v>25975</v>
      </c>
      <c r="AP503">
        <v>26743</v>
      </c>
      <c r="AQ503">
        <v>28495</v>
      </c>
      <c r="AR503">
        <v>33843</v>
      </c>
      <c r="AS503">
        <v>33064</v>
      </c>
      <c r="AT503">
        <v>35924</v>
      </c>
      <c r="AU503">
        <v>27570</v>
      </c>
      <c r="AV503">
        <v>31790</v>
      </c>
      <c r="AW503">
        <v>16650</v>
      </c>
      <c r="AX503">
        <v>25228</v>
      </c>
      <c r="AY503">
        <v>19960</v>
      </c>
      <c r="AZ503">
        <v>12000</v>
      </c>
      <c r="BA503">
        <v>5000</v>
      </c>
      <c r="BB503">
        <v>7000</v>
      </c>
      <c r="BC503">
        <v>5000</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v>0</v>
      </c>
      <c r="BX503">
        <v>0</v>
      </c>
      <c r="BY503">
        <v>0</v>
      </c>
      <c r="BZ503">
        <v>0</v>
      </c>
      <c r="CA503">
        <v>0</v>
      </c>
      <c r="CB503">
        <v>0</v>
      </c>
      <c r="CC503">
        <v>0</v>
      </c>
      <c r="CD503">
        <v>0</v>
      </c>
      <c r="CE503">
        <v>0</v>
      </c>
    </row>
    <row r="504" spans="1:83" x14ac:dyDescent="0.35">
      <c r="A504" s="9" t="str">
        <f t="shared" si="7"/>
        <v>1014.151.72</v>
      </c>
      <c r="B504" s="52" t="e">
        <f>+IF(MATCH(A504,List!H$10:H$145,0),"Targeted")</f>
        <v>#N/A</v>
      </c>
      <c r="C504" s="65"/>
      <c r="D504" s="151" t="s">
        <v>7700</v>
      </c>
      <c r="E504" s="16" t="s">
        <v>1016</v>
      </c>
      <c r="F504" s="16" t="s">
        <v>1017</v>
      </c>
      <c r="G504" s="16" t="s">
        <v>628</v>
      </c>
      <c r="H504" s="16" t="s">
        <v>1208</v>
      </c>
      <c r="I504" s="16" t="s">
        <v>1227</v>
      </c>
      <c r="J504" s="16" t="s">
        <v>1228</v>
      </c>
      <c r="K504" s="17" t="s">
        <v>1106</v>
      </c>
      <c r="L504" s="18" t="s">
        <v>1077</v>
      </c>
      <c r="M504" s="195" t="s">
        <v>1078</v>
      </c>
      <c r="N504" s="16" t="s">
        <v>1079</v>
      </c>
      <c r="O504" s="17" t="s">
        <v>346</v>
      </c>
      <c r="P504" s="17" t="s">
        <v>305</v>
      </c>
      <c r="Q504" s="17" t="s">
        <v>306</v>
      </c>
      <c r="R504">
        <v>0</v>
      </c>
      <c r="S504">
        <v>0</v>
      </c>
      <c r="T504">
        <v>0</v>
      </c>
      <c r="U504">
        <v>0</v>
      </c>
      <c r="V504">
        <v>0</v>
      </c>
      <c r="W504">
        <v>0</v>
      </c>
      <c r="X504">
        <v>0</v>
      </c>
      <c r="Y504">
        <v>0</v>
      </c>
      <c r="Z504">
        <v>0</v>
      </c>
      <c r="AA504">
        <v>0</v>
      </c>
      <c r="AB504">
        <v>0</v>
      </c>
      <c r="AC504">
        <v>0</v>
      </c>
      <c r="AD504">
        <v>0</v>
      </c>
      <c r="AE504">
        <v>0</v>
      </c>
      <c r="AF504">
        <v>0</v>
      </c>
      <c r="AG504" s="19">
        <v>0</v>
      </c>
      <c r="AH504">
        <v>0</v>
      </c>
      <c r="AI504">
        <v>2131</v>
      </c>
      <c r="AJ504">
        <v>15923</v>
      </c>
      <c r="AK504">
        <v>46185</v>
      </c>
      <c r="AL504">
        <v>54795</v>
      </c>
      <c r="AM504">
        <v>60089</v>
      </c>
      <c r="AN504">
        <v>66429</v>
      </c>
      <c r="AO504">
        <v>78281</v>
      </c>
      <c r="AP504">
        <v>92777</v>
      </c>
      <c r="AQ504">
        <v>80211</v>
      </c>
      <c r="AR504">
        <v>81341</v>
      </c>
      <c r="AS504">
        <v>109729</v>
      </c>
      <c r="AT504">
        <v>207972</v>
      </c>
      <c r="AU504">
        <v>385183</v>
      </c>
      <c r="AV504">
        <v>438392</v>
      </c>
      <c r="AW504">
        <v>511186</v>
      </c>
      <c r="AX504">
        <v>749704</v>
      </c>
      <c r="AY504">
        <v>642197</v>
      </c>
      <c r="AZ504">
        <v>758000</v>
      </c>
      <c r="BA504">
        <v>655000</v>
      </c>
      <c r="BB504">
        <v>566000</v>
      </c>
      <c r="BC504">
        <v>255000</v>
      </c>
      <c r="BD504">
        <v>194000</v>
      </c>
      <c r="BE504">
        <v>150000</v>
      </c>
      <c r="BF504">
        <v>99000</v>
      </c>
      <c r="BG504">
        <v>60000</v>
      </c>
      <c r="BH504">
        <v>21000</v>
      </c>
      <c r="BI504">
        <v>15000</v>
      </c>
      <c r="BJ504">
        <v>12000</v>
      </c>
      <c r="BK504">
        <v>10000</v>
      </c>
      <c r="BL504">
        <v>6000</v>
      </c>
      <c r="BM504">
        <v>-17000</v>
      </c>
      <c r="BN504">
        <v>1000</v>
      </c>
      <c r="BO504">
        <v>-14000</v>
      </c>
      <c r="BP504">
        <v>5000</v>
      </c>
      <c r="BQ504">
        <v>-5000</v>
      </c>
      <c r="BR504">
        <v>6000</v>
      </c>
      <c r="BS504">
        <v>0</v>
      </c>
      <c r="BT504">
        <v>0</v>
      </c>
      <c r="BU504">
        <v>1000</v>
      </c>
      <c r="BV504">
        <v>0</v>
      </c>
      <c r="BW504">
        <v>10000</v>
      </c>
      <c r="BX504">
        <v>0</v>
      </c>
      <c r="BY504">
        <v>0</v>
      </c>
      <c r="BZ504">
        <v>2000</v>
      </c>
      <c r="CA504">
        <v>2000</v>
      </c>
      <c r="CB504">
        <v>0</v>
      </c>
      <c r="CC504">
        <v>0</v>
      </c>
      <c r="CD504">
        <v>0</v>
      </c>
      <c r="CE504">
        <v>0</v>
      </c>
    </row>
    <row r="505" spans="1:83" x14ac:dyDescent="0.35">
      <c r="A505" s="9" t="str">
        <f t="shared" si="7"/>
        <v>1021.151.72</v>
      </c>
      <c r="B505" s="52" t="e">
        <f>+IF(MATCH(A505,List!H$10:H$145,0),"Targeted")</f>
        <v>#N/A</v>
      </c>
      <c r="C505" s="65"/>
      <c r="D505" s="151" t="s">
        <v>7700</v>
      </c>
      <c r="E505" s="16" t="s">
        <v>1016</v>
      </c>
      <c r="F505" s="16" t="s">
        <v>1017</v>
      </c>
      <c r="G505" s="16" t="s">
        <v>628</v>
      </c>
      <c r="H505" s="16" t="s">
        <v>1208</v>
      </c>
      <c r="I505" s="16" t="s">
        <v>1229</v>
      </c>
      <c r="J505" s="16" t="s">
        <v>1230</v>
      </c>
      <c r="K505" s="17" t="s">
        <v>1106</v>
      </c>
      <c r="L505" s="18" t="s">
        <v>1077</v>
      </c>
      <c r="M505" s="195" t="s">
        <v>1078</v>
      </c>
      <c r="N505" s="16" t="s">
        <v>1079</v>
      </c>
      <c r="O505" s="17" t="s">
        <v>346</v>
      </c>
      <c r="P505" s="17" t="s">
        <v>305</v>
      </c>
      <c r="Q505" s="17" t="s">
        <v>306</v>
      </c>
      <c r="R505">
        <v>480706</v>
      </c>
      <c r="S505">
        <v>560862</v>
      </c>
      <c r="T505">
        <v>561148</v>
      </c>
      <c r="U505">
        <v>657735</v>
      </c>
      <c r="V505">
        <v>755745</v>
      </c>
      <c r="W505">
        <v>870666</v>
      </c>
      <c r="X505">
        <v>749588</v>
      </c>
      <c r="Y505">
        <v>728257</v>
      </c>
      <c r="Z505">
        <v>628096</v>
      </c>
      <c r="AA505">
        <v>548687</v>
      </c>
      <c r="AB505">
        <v>589732</v>
      </c>
      <c r="AC505">
        <v>644206</v>
      </c>
      <c r="AD505">
        <v>489935</v>
      </c>
      <c r="AE505">
        <v>633391</v>
      </c>
      <c r="AF505">
        <v>641249</v>
      </c>
      <c r="AG505" s="19">
        <v>13316</v>
      </c>
      <c r="AH505">
        <v>512263</v>
      </c>
      <c r="AI505">
        <v>614269</v>
      </c>
      <c r="AJ505">
        <v>837449</v>
      </c>
      <c r="AK505">
        <v>976017</v>
      </c>
      <c r="AL505">
        <v>1105922</v>
      </c>
      <c r="AM505">
        <v>1094722</v>
      </c>
      <c r="AN505">
        <v>1157761</v>
      </c>
      <c r="AO505">
        <v>1204398</v>
      </c>
      <c r="AP505">
        <v>1215622</v>
      </c>
      <c r="AQ505">
        <v>1330144</v>
      </c>
      <c r="AR505">
        <v>1390784</v>
      </c>
      <c r="AS505">
        <v>1473515</v>
      </c>
      <c r="AT505">
        <v>1375548</v>
      </c>
      <c r="AU505">
        <v>1432441</v>
      </c>
      <c r="AV505">
        <v>1610063</v>
      </c>
      <c r="AW505">
        <v>1429900</v>
      </c>
      <c r="AX505">
        <v>1460319</v>
      </c>
      <c r="AY505">
        <v>1477568</v>
      </c>
      <c r="AZ505">
        <v>1454000</v>
      </c>
      <c r="BA505">
        <v>1355000</v>
      </c>
      <c r="BB505">
        <v>1162000</v>
      </c>
      <c r="BC505">
        <v>1352000</v>
      </c>
      <c r="BD505">
        <v>766000</v>
      </c>
      <c r="BE505">
        <v>880000</v>
      </c>
      <c r="BF505">
        <v>1182000</v>
      </c>
      <c r="BG505">
        <v>1200000</v>
      </c>
      <c r="BH505">
        <v>1217000</v>
      </c>
      <c r="BI505">
        <v>1340000</v>
      </c>
      <c r="BJ505">
        <v>1517000</v>
      </c>
      <c r="BK505">
        <v>1417000</v>
      </c>
      <c r="BL505">
        <v>1379000</v>
      </c>
      <c r="BM505">
        <v>1371000</v>
      </c>
      <c r="BN505">
        <v>1473000</v>
      </c>
      <c r="BO505">
        <v>1804000</v>
      </c>
      <c r="BP505">
        <v>1615000</v>
      </c>
      <c r="BQ505">
        <v>1691000</v>
      </c>
      <c r="BR505">
        <v>2241000</v>
      </c>
      <c r="BS505">
        <v>2218000</v>
      </c>
      <c r="BT505">
        <v>2535000</v>
      </c>
      <c r="BU505">
        <v>2581000</v>
      </c>
      <c r="BV505">
        <v>2603000</v>
      </c>
      <c r="BW505">
        <v>2370000</v>
      </c>
      <c r="BX505">
        <v>2529000</v>
      </c>
      <c r="BY505">
        <v>2543000</v>
      </c>
      <c r="BZ505">
        <v>2530000</v>
      </c>
      <c r="CA505">
        <v>2948000</v>
      </c>
      <c r="CB505">
        <v>3436000</v>
      </c>
      <c r="CC505">
        <v>3498000</v>
      </c>
      <c r="CD505">
        <v>3682000</v>
      </c>
      <c r="CE505">
        <v>3963000</v>
      </c>
    </row>
    <row r="506" spans="1:83" x14ac:dyDescent="0.35">
      <c r="A506" s="9" t="str">
        <f t="shared" si="7"/>
        <v>1021.151.72</v>
      </c>
      <c r="B506" s="52" t="e">
        <f>+IF(MATCH(A506,List!H$10:H$145,0),"Targeted")</f>
        <v>#N/A</v>
      </c>
      <c r="C506" s="65"/>
      <c r="D506" s="151"/>
      <c r="E506" s="16" t="s">
        <v>1016</v>
      </c>
      <c r="F506" s="16" t="s">
        <v>1017</v>
      </c>
      <c r="G506" s="16" t="s">
        <v>628</v>
      </c>
      <c r="H506" s="16" t="s">
        <v>1208</v>
      </c>
      <c r="I506" s="16" t="s">
        <v>1229</v>
      </c>
      <c r="J506" s="16" t="s">
        <v>1230</v>
      </c>
      <c r="K506" s="17" t="s">
        <v>1106</v>
      </c>
      <c r="L506" s="18" t="s">
        <v>1077</v>
      </c>
      <c r="M506" s="195" t="s">
        <v>1078</v>
      </c>
      <c r="N506" s="16" t="s">
        <v>1079</v>
      </c>
      <c r="O506" s="17" t="s">
        <v>304</v>
      </c>
      <c r="P506" s="17" t="s">
        <v>305</v>
      </c>
      <c r="Q506" s="17" t="s">
        <v>306</v>
      </c>
      <c r="R506">
        <v>0</v>
      </c>
      <c r="S506">
        <v>0</v>
      </c>
      <c r="T506">
        <v>0</v>
      </c>
      <c r="U506">
        <v>0</v>
      </c>
      <c r="V506">
        <v>0</v>
      </c>
      <c r="W506">
        <v>0</v>
      </c>
      <c r="X506">
        <v>0</v>
      </c>
      <c r="Y506">
        <v>0</v>
      </c>
      <c r="Z506">
        <v>0</v>
      </c>
      <c r="AA506">
        <v>0</v>
      </c>
      <c r="AB506">
        <v>0</v>
      </c>
      <c r="AC506">
        <v>0</v>
      </c>
      <c r="AD506">
        <v>0</v>
      </c>
      <c r="AE506">
        <v>0</v>
      </c>
      <c r="AF506">
        <v>0</v>
      </c>
      <c r="AG506" s="19">
        <v>0</v>
      </c>
      <c r="AH506">
        <v>0</v>
      </c>
      <c r="AI506">
        <v>0</v>
      </c>
      <c r="AJ506">
        <v>0</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v>0</v>
      </c>
      <c r="BX506" s="10">
        <v>0</v>
      </c>
      <c r="BY506">
        <v>0</v>
      </c>
      <c r="BZ506">
        <v>0</v>
      </c>
      <c r="CA506">
        <v>12000</v>
      </c>
      <c r="CB506">
        <v>32000</v>
      </c>
      <c r="CC506">
        <v>56000</v>
      </c>
      <c r="CD506">
        <v>72000</v>
      </c>
      <c r="CE506">
        <v>80000</v>
      </c>
    </row>
    <row r="507" spans="1:83" x14ac:dyDescent="0.35">
      <c r="A507" s="9" t="str">
        <f t="shared" si="7"/>
        <v>1027.151.72</v>
      </c>
      <c r="B507" s="52" t="e">
        <f>+IF(MATCH(A507,List!H$10:H$145,0),"Targeted")</f>
        <v>#N/A</v>
      </c>
      <c r="C507" s="65"/>
      <c r="D507" s="151" t="s">
        <v>7700</v>
      </c>
      <c r="E507" s="16" t="s">
        <v>1016</v>
      </c>
      <c r="F507" s="16" t="s">
        <v>1017</v>
      </c>
      <c r="G507" s="16" t="s">
        <v>628</v>
      </c>
      <c r="H507" s="16" t="s">
        <v>1208</v>
      </c>
      <c r="I507" s="16" t="s">
        <v>1231</v>
      </c>
      <c r="J507" s="16" t="s">
        <v>1232</v>
      </c>
      <c r="K507" s="17" t="s">
        <v>1106</v>
      </c>
      <c r="L507" s="18" t="s">
        <v>1077</v>
      </c>
      <c r="M507" s="195" t="s">
        <v>1078</v>
      </c>
      <c r="N507" s="16" t="s">
        <v>1079</v>
      </c>
      <c r="O507" s="17" t="s">
        <v>346</v>
      </c>
      <c r="P507" s="17" t="s">
        <v>305</v>
      </c>
      <c r="Q507" s="17" t="s">
        <v>306</v>
      </c>
      <c r="R507">
        <v>0</v>
      </c>
      <c r="S507">
        <v>0</v>
      </c>
      <c r="T507">
        <v>0</v>
      </c>
      <c r="U507">
        <v>0</v>
      </c>
      <c r="V507">
        <v>0</v>
      </c>
      <c r="W507">
        <v>0</v>
      </c>
      <c r="X507">
        <v>0</v>
      </c>
      <c r="Y507">
        <v>0</v>
      </c>
      <c r="Z507">
        <v>0</v>
      </c>
      <c r="AA507">
        <v>0</v>
      </c>
      <c r="AB507">
        <v>0</v>
      </c>
      <c r="AC507">
        <v>0</v>
      </c>
      <c r="AD507">
        <v>0</v>
      </c>
      <c r="AE507">
        <v>0</v>
      </c>
      <c r="AF507">
        <v>0</v>
      </c>
      <c r="AG507" s="19">
        <v>0</v>
      </c>
      <c r="AH507">
        <v>0</v>
      </c>
      <c r="AI507">
        <v>0</v>
      </c>
      <c r="AJ507">
        <v>0</v>
      </c>
      <c r="AK507">
        <v>0</v>
      </c>
      <c r="AL507">
        <v>0</v>
      </c>
      <c r="AM507">
        <v>0</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19000</v>
      </c>
      <c r="BG507">
        <v>46000</v>
      </c>
      <c r="BH507">
        <v>56000</v>
      </c>
      <c r="BI507">
        <v>43000</v>
      </c>
      <c r="BJ507">
        <v>61000</v>
      </c>
      <c r="BK507">
        <v>41000</v>
      </c>
      <c r="BL507">
        <v>41000</v>
      </c>
      <c r="BM507">
        <v>37000</v>
      </c>
      <c r="BN507">
        <v>50000</v>
      </c>
      <c r="BO507">
        <v>64000</v>
      </c>
      <c r="BP507">
        <v>57000</v>
      </c>
      <c r="BQ507">
        <v>39000</v>
      </c>
      <c r="BR507">
        <v>69000</v>
      </c>
      <c r="BS507">
        <v>108000</v>
      </c>
      <c r="BT507">
        <v>66000</v>
      </c>
      <c r="BU507">
        <v>62000</v>
      </c>
      <c r="BV507">
        <v>64000</v>
      </c>
      <c r="BW507">
        <v>84000</v>
      </c>
      <c r="BX507">
        <v>97000</v>
      </c>
      <c r="BY507">
        <v>101000</v>
      </c>
      <c r="BZ507">
        <v>88000</v>
      </c>
      <c r="CA507">
        <v>82000</v>
      </c>
      <c r="CB507">
        <v>93000</v>
      </c>
      <c r="CC507">
        <v>95000</v>
      </c>
      <c r="CD507">
        <v>97000</v>
      </c>
      <c r="CE507">
        <v>99000</v>
      </c>
    </row>
    <row r="508" spans="1:83" x14ac:dyDescent="0.35">
      <c r="A508" s="9" t="str">
        <f t="shared" si="7"/>
        <v>1033.151.72</v>
      </c>
      <c r="B508" s="52" t="e">
        <f>+IF(MATCH(A508,List!H$10:H$145,0),"Targeted")</f>
        <v>#N/A</v>
      </c>
      <c r="C508" s="65"/>
      <c r="D508" s="151" t="s">
        <v>7700</v>
      </c>
      <c r="E508" s="16" t="s">
        <v>1016</v>
      </c>
      <c r="F508" s="16" t="s">
        <v>1017</v>
      </c>
      <c r="G508" s="16" t="s">
        <v>628</v>
      </c>
      <c r="H508" s="16" t="s">
        <v>1208</v>
      </c>
      <c r="I508" s="16" t="s">
        <v>1233</v>
      </c>
      <c r="J508" s="16" t="s">
        <v>1234</v>
      </c>
      <c r="K508" s="17" t="s">
        <v>1106</v>
      </c>
      <c r="L508" s="18" t="s">
        <v>1077</v>
      </c>
      <c r="M508" s="195" t="s">
        <v>1078</v>
      </c>
      <c r="N508" s="16" t="s">
        <v>1079</v>
      </c>
      <c r="O508" s="17" t="s">
        <v>346</v>
      </c>
      <c r="P508" s="17" t="s">
        <v>305</v>
      </c>
      <c r="Q508" s="17" t="s">
        <v>306</v>
      </c>
      <c r="R508">
        <v>0</v>
      </c>
      <c r="S508">
        <v>0</v>
      </c>
      <c r="T508">
        <v>0</v>
      </c>
      <c r="U508">
        <v>0</v>
      </c>
      <c r="V508">
        <v>0</v>
      </c>
      <c r="W508">
        <v>0</v>
      </c>
      <c r="X508">
        <v>0</v>
      </c>
      <c r="Y508">
        <v>0</v>
      </c>
      <c r="Z508">
        <v>0</v>
      </c>
      <c r="AA508">
        <v>0</v>
      </c>
      <c r="AB508">
        <v>0</v>
      </c>
      <c r="AC508">
        <v>0</v>
      </c>
      <c r="AD508">
        <v>0</v>
      </c>
      <c r="AE508">
        <v>0</v>
      </c>
      <c r="AF508">
        <v>0</v>
      </c>
      <c r="AG508" s="19">
        <v>0</v>
      </c>
      <c r="AH508">
        <v>0</v>
      </c>
      <c r="AI508">
        <v>0</v>
      </c>
      <c r="AJ508">
        <v>0</v>
      </c>
      <c r="AK508">
        <v>0</v>
      </c>
      <c r="AL508">
        <v>0</v>
      </c>
      <c r="AM508">
        <v>0</v>
      </c>
      <c r="AN508">
        <v>0</v>
      </c>
      <c r="AO508">
        <v>0</v>
      </c>
      <c r="AP508">
        <v>0</v>
      </c>
      <c r="AQ508">
        <v>0</v>
      </c>
      <c r="AR508">
        <v>0</v>
      </c>
      <c r="AS508">
        <v>0</v>
      </c>
      <c r="AT508">
        <v>0</v>
      </c>
      <c r="AU508">
        <v>0</v>
      </c>
      <c r="AV508">
        <v>0</v>
      </c>
      <c r="AW508">
        <v>0</v>
      </c>
      <c r="AX508">
        <v>0</v>
      </c>
      <c r="AY508">
        <v>0</v>
      </c>
      <c r="AZ508">
        <v>0</v>
      </c>
      <c r="BA508">
        <v>0</v>
      </c>
      <c r="BB508">
        <v>0</v>
      </c>
      <c r="BC508">
        <v>0</v>
      </c>
      <c r="BD508">
        <v>0</v>
      </c>
      <c r="BE508">
        <v>0</v>
      </c>
      <c r="BF508">
        <v>0</v>
      </c>
      <c r="BG508">
        <v>0</v>
      </c>
      <c r="BH508">
        <v>0</v>
      </c>
      <c r="BI508">
        <v>0</v>
      </c>
      <c r="BJ508">
        <v>0</v>
      </c>
      <c r="BK508">
        <v>-58000</v>
      </c>
      <c r="BL508">
        <v>-228000</v>
      </c>
      <c r="BM508">
        <v>-145000</v>
      </c>
      <c r="BN508">
        <v>-67000</v>
      </c>
      <c r="BO508">
        <v>-129000</v>
      </c>
      <c r="BP508">
        <v>-57000</v>
      </c>
      <c r="BQ508">
        <v>-8000</v>
      </c>
      <c r="BR508">
        <v>114000</v>
      </c>
      <c r="BS508">
        <v>-145000</v>
      </c>
      <c r="BT508">
        <v>78000</v>
      </c>
      <c r="BU508">
        <v>-515000</v>
      </c>
      <c r="BV508">
        <v>313000</v>
      </c>
      <c r="BW508">
        <v>119000</v>
      </c>
      <c r="BX508">
        <v>2000</v>
      </c>
      <c r="BY508">
        <v>-326000</v>
      </c>
      <c r="BZ508">
        <v>80000</v>
      </c>
      <c r="CA508">
        <v>87000</v>
      </c>
      <c r="CB508">
        <v>83000</v>
      </c>
      <c r="CC508">
        <v>65000</v>
      </c>
      <c r="CD508">
        <v>56000</v>
      </c>
      <c r="CE508">
        <v>35000</v>
      </c>
    </row>
    <row r="509" spans="1:83" x14ac:dyDescent="0.35">
      <c r="A509" s="9" t="str">
        <f t="shared" si="7"/>
        <v>1033.151.72</v>
      </c>
      <c r="B509" s="52" t="e">
        <f>+IF(MATCH(A509,List!H$10:H$145,0),"Targeted")</f>
        <v>#N/A</v>
      </c>
      <c r="C509" s="65"/>
      <c r="D509" s="151"/>
      <c r="E509" s="16" t="s">
        <v>1016</v>
      </c>
      <c r="F509" s="16" t="s">
        <v>1017</v>
      </c>
      <c r="G509" s="16" t="s">
        <v>628</v>
      </c>
      <c r="H509" s="16" t="s">
        <v>1208</v>
      </c>
      <c r="I509" s="16" t="s">
        <v>1233</v>
      </c>
      <c r="J509" s="16" t="s">
        <v>1234</v>
      </c>
      <c r="K509" s="17" t="s">
        <v>1106</v>
      </c>
      <c r="L509" s="18" t="s">
        <v>1077</v>
      </c>
      <c r="M509" s="195" t="s">
        <v>1078</v>
      </c>
      <c r="N509" s="16" t="s">
        <v>1079</v>
      </c>
      <c r="O509" s="17" t="s">
        <v>304</v>
      </c>
      <c r="P509" s="17" t="s">
        <v>305</v>
      </c>
      <c r="Q509" s="17" t="s">
        <v>306</v>
      </c>
      <c r="R509">
        <v>0</v>
      </c>
      <c r="S509">
        <v>0</v>
      </c>
      <c r="T509">
        <v>0</v>
      </c>
      <c r="U509">
        <v>0</v>
      </c>
      <c r="V509">
        <v>0</v>
      </c>
      <c r="W509">
        <v>0</v>
      </c>
      <c r="X509">
        <v>0</v>
      </c>
      <c r="Y509">
        <v>0</v>
      </c>
      <c r="Z509">
        <v>0</v>
      </c>
      <c r="AA509">
        <v>0</v>
      </c>
      <c r="AB509">
        <v>0</v>
      </c>
      <c r="AC509">
        <v>0</v>
      </c>
      <c r="AD509">
        <v>0</v>
      </c>
      <c r="AE509">
        <v>0</v>
      </c>
      <c r="AF509">
        <v>0</v>
      </c>
      <c r="AG509" s="1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BO509">
        <v>0</v>
      </c>
      <c r="BP509">
        <v>0</v>
      </c>
      <c r="BQ509">
        <v>0</v>
      </c>
      <c r="BR509">
        <v>-4000</v>
      </c>
      <c r="BS509">
        <v>0</v>
      </c>
      <c r="BT509">
        <v>0</v>
      </c>
      <c r="BU509">
        <v>0</v>
      </c>
      <c r="BV509">
        <v>0</v>
      </c>
      <c r="BW509">
        <v>0</v>
      </c>
      <c r="BX509" s="10">
        <v>0</v>
      </c>
      <c r="BY509">
        <v>0</v>
      </c>
      <c r="BZ509">
        <v>0</v>
      </c>
      <c r="CA509">
        <v>0</v>
      </c>
      <c r="CB509">
        <v>0</v>
      </c>
      <c r="CC509">
        <v>0</v>
      </c>
      <c r="CD509">
        <v>0</v>
      </c>
      <c r="CE509">
        <v>0</v>
      </c>
    </row>
    <row r="510" spans="1:83" x14ac:dyDescent="0.35">
      <c r="A510" s="9" t="str">
        <f t="shared" si="7"/>
        <v>1035.151.72</v>
      </c>
      <c r="B510" s="52" t="e">
        <f>+IF(MATCH(A510,List!H$10:H$145,0),"Targeted")</f>
        <v>#N/A</v>
      </c>
      <c r="C510" s="65"/>
      <c r="D510" s="151" t="s">
        <v>7700</v>
      </c>
      <c r="E510" s="16" t="s">
        <v>1016</v>
      </c>
      <c r="F510" s="16" t="s">
        <v>1017</v>
      </c>
      <c r="G510" s="16" t="s">
        <v>628</v>
      </c>
      <c r="H510" s="16" t="s">
        <v>1208</v>
      </c>
      <c r="I510" s="16" t="s">
        <v>1235</v>
      </c>
      <c r="J510" s="16" t="s">
        <v>1236</v>
      </c>
      <c r="K510" s="17" t="s">
        <v>1106</v>
      </c>
      <c r="L510" s="18" t="s">
        <v>1077</v>
      </c>
      <c r="M510" s="195" t="s">
        <v>1078</v>
      </c>
      <c r="N510" s="16" t="s">
        <v>1079</v>
      </c>
      <c r="O510" s="17" t="s">
        <v>346</v>
      </c>
      <c r="P510" s="17" t="s">
        <v>305</v>
      </c>
      <c r="Q510" s="17" t="s">
        <v>306</v>
      </c>
      <c r="R510">
        <v>0</v>
      </c>
      <c r="S510">
        <v>0</v>
      </c>
      <c r="T510">
        <v>0</v>
      </c>
      <c r="U510">
        <v>0</v>
      </c>
      <c r="V510">
        <v>0</v>
      </c>
      <c r="W510">
        <v>0</v>
      </c>
      <c r="X510">
        <v>0</v>
      </c>
      <c r="Y510">
        <v>0</v>
      </c>
      <c r="Z510">
        <v>0</v>
      </c>
      <c r="AA510">
        <v>0</v>
      </c>
      <c r="AB510">
        <v>0</v>
      </c>
      <c r="AC510">
        <v>0</v>
      </c>
      <c r="AD510">
        <v>246316</v>
      </c>
      <c r="AE510">
        <v>515494</v>
      </c>
      <c r="AF510">
        <v>90683</v>
      </c>
      <c r="AG510" s="19">
        <v>4888</v>
      </c>
      <c r="AH510">
        <v>64741</v>
      </c>
      <c r="AI510">
        <v>46716</v>
      </c>
      <c r="AJ510">
        <v>53987</v>
      </c>
      <c r="AK510">
        <v>62560</v>
      </c>
      <c r="AL510">
        <v>56670</v>
      </c>
      <c r="AM510">
        <v>27693</v>
      </c>
      <c r="AN510">
        <v>61783</v>
      </c>
      <c r="AO510">
        <v>97689</v>
      </c>
      <c r="AP510">
        <v>187060</v>
      </c>
      <c r="AQ510">
        <v>146581</v>
      </c>
      <c r="AR510">
        <v>118744</v>
      </c>
      <c r="AS510">
        <v>34004</v>
      </c>
      <c r="AT510">
        <v>38980</v>
      </c>
      <c r="AU510">
        <v>29345</v>
      </c>
      <c r="AV510">
        <v>37421</v>
      </c>
      <c r="AW510">
        <v>54396</v>
      </c>
      <c r="AX510">
        <v>93272</v>
      </c>
      <c r="AY510">
        <v>90065</v>
      </c>
      <c r="AZ510">
        <v>100000</v>
      </c>
      <c r="BA510">
        <v>146000</v>
      </c>
      <c r="BB510">
        <v>170000</v>
      </c>
      <c r="BC510">
        <v>163000</v>
      </c>
      <c r="BD510">
        <v>295000</v>
      </c>
      <c r="BE510">
        <v>367000</v>
      </c>
      <c r="BF510">
        <v>201000</v>
      </c>
      <c r="BG510">
        <v>407000</v>
      </c>
      <c r="BH510">
        <v>364000</v>
      </c>
      <c r="BI510">
        <v>401000</v>
      </c>
      <c r="BJ510">
        <v>504000</v>
      </c>
      <c r="BK510">
        <v>643000</v>
      </c>
      <c r="BL510">
        <v>524000</v>
      </c>
      <c r="BM510">
        <v>475000</v>
      </c>
      <c r="BN510">
        <v>635000</v>
      </c>
      <c r="BO510">
        <v>873000</v>
      </c>
      <c r="BP510">
        <v>1223000</v>
      </c>
      <c r="BQ510">
        <v>945000</v>
      </c>
      <c r="BR510">
        <v>1083000</v>
      </c>
      <c r="BS510">
        <v>1566000</v>
      </c>
      <c r="BT510">
        <v>2488000</v>
      </c>
      <c r="BU510">
        <v>2221000</v>
      </c>
      <c r="BV510">
        <v>2586000</v>
      </c>
      <c r="BW510">
        <v>3468000</v>
      </c>
      <c r="BX510">
        <v>3678000</v>
      </c>
      <c r="BY510">
        <v>4570000</v>
      </c>
      <c r="BZ510">
        <v>4479000</v>
      </c>
      <c r="CA510">
        <v>3034000</v>
      </c>
      <c r="CB510">
        <v>3390000</v>
      </c>
      <c r="CC510">
        <v>3341000</v>
      </c>
      <c r="CD510">
        <v>3626000</v>
      </c>
      <c r="CE510">
        <v>3910000</v>
      </c>
    </row>
    <row r="511" spans="1:83" x14ac:dyDescent="0.35">
      <c r="A511" s="9" t="str">
        <f t="shared" si="7"/>
        <v>1040.151.72</v>
      </c>
      <c r="B511" s="52" t="e">
        <f>+IF(MATCH(A511,List!H$10:H$145,0),"Targeted")</f>
        <v>#N/A</v>
      </c>
      <c r="C511" s="65"/>
      <c r="D511" s="151" t="s">
        <v>7700</v>
      </c>
      <c r="E511" s="16" t="s">
        <v>1016</v>
      </c>
      <c r="F511" s="16" t="s">
        <v>1017</v>
      </c>
      <c r="G511" s="16" t="s">
        <v>628</v>
      </c>
      <c r="H511" s="16" t="s">
        <v>1208</v>
      </c>
      <c r="I511" s="16" t="s">
        <v>1237</v>
      </c>
      <c r="J511" s="16" t="s">
        <v>1238</v>
      </c>
      <c r="K511" s="17" t="s">
        <v>1106</v>
      </c>
      <c r="L511" s="18" t="s">
        <v>1077</v>
      </c>
      <c r="M511" s="195" t="s">
        <v>1078</v>
      </c>
      <c r="N511" s="16" t="s">
        <v>1079</v>
      </c>
      <c r="O511" s="17" t="s">
        <v>346</v>
      </c>
      <c r="P511" s="17" t="s">
        <v>305</v>
      </c>
      <c r="Q511" s="17" t="s">
        <v>306</v>
      </c>
      <c r="R511">
        <v>0</v>
      </c>
      <c r="S511">
        <v>0</v>
      </c>
      <c r="T511">
        <v>0</v>
      </c>
      <c r="U511">
        <v>0</v>
      </c>
      <c r="V511">
        <v>0</v>
      </c>
      <c r="W511">
        <v>0</v>
      </c>
      <c r="X511">
        <v>0</v>
      </c>
      <c r="Y511">
        <v>0</v>
      </c>
      <c r="Z511">
        <v>0</v>
      </c>
      <c r="AA511">
        <v>0</v>
      </c>
      <c r="AB511">
        <v>0</v>
      </c>
      <c r="AC511">
        <v>0</v>
      </c>
      <c r="AD511">
        <v>0</v>
      </c>
      <c r="AE511">
        <v>0</v>
      </c>
      <c r="AF511">
        <v>0</v>
      </c>
      <c r="AG511" s="19">
        <v>0</v>
      </c>
      <c r="AH511">
        <v>0</v>
      </c>
      <c r="AI511">
        <v>0</v>
      </c>
      <c r="AJ511">
        <v>0</v>
      </c>
      <c r="AK511">
        <v>0</v>
      </c>
      <c r="AL511">
        <v>0</v>
      </c>
      <c r="AM511">
        <v>0</v>
      </c>
      <c r="AN511">
        <v>0</v>
      </c>
      <c r="AO511">
        <v>0</v>
      </c>
      <c r="AP511">
        <v>0</v>
      </c>
      <c r="AQ511">
        <v>0</v>
      </c>
      <c r="AR511">
        <v>0</v>
      </c>
      <c r="AS511">
        <v>0</v>
      </c>
      <c r="AT511">
        <v>0</v>
      </c>
      <c r="AU511">
        <v>0</v>
      </c>
      <c r="AV511">
        <v>0</v>
      </c>
      <c r="AW511">
        <v>0</v>
      </c>
      <c r="AX511">
        <v>43759</v>
      </c>
      <c r="AY511">
        <v>31971</v>
      </c>
      <c r="AZ511">
        <v>10000</v>
      </c>
      <c r="BA511">
        <v>5000</v>
      </c>
      <c r="BB511">
        <v>1000</v>
      </c>
      <c r="BC511">
        <v>0</v>
      </c>
      <c r="BD511">
        <v>0</v>
      </c>
      <c r="BE511">
        <v>0</v>
      </c>
      <c r="BF511">
        <v>4000</v>
      </c>
      <c r="BG511">
        <v>1000</v>
      </c>
      <c r="BH511">
        <v>1000</v>
      </c>
      <c r="BI511">
        <v>0</v>
      </c>
      <c r="BJ511">
        <v>0</v>
      </c>
      <c r="BK511">
        <v>0</v>
      </c>
      <c r="BL511">
        <v>0</v>
      </c>
      <c r="BM511">
        <v>2000</v>
      </c>
      <c r="BN511">
        <v>0</v>
      </c>
      <c r="BO511">
        <v>0</v>
      </c>
      <c r="BP511">
        <v>0</v>
      </c>
      <c r="BQ511">
        <v>0</v>
      </c>
      <c r="BR511">
        <v>0</v>
      </c>
      <c r="BS511">
        <v>0</v>
      </c>
      <c r="BT511">
        <v>0</v>
      </c>
      <c r="BU511">
        <v>0</v>
      </c>
      <c r="BV511">
        <v>0</v>
      </c>
      <c r="BW511">
        <v>0</v>
      </c>
      <c r="BX511">
        <v>0</v>
      </c>
      <c r="BY511">
        <v>0</v>
      </c>
      <c r="BZ511">
        <v>0</v>
      </c>
      <c r="CA511">
        <v>0</v>
      </c>
      <c r="CB511">
        <v>0</v>
      </c>
      <c r="CC511">
        <v>0</v>
      </c>
      <c r="CD511">
        <v>0</v>
      </c>
      <c r="CE511">
        <v>0</v>
      </c>
    </row>
    <row r="512" spans="1:83" x14ac:dyDescent="0.35">
      <c r="A512" s="9" t="str">
        <f t="shared" si="7"/>
        <v>1093.151.72</v>
      </c>
      <c r="B512" s="52" t="e">
        <f>+IF(MATCH(A512,List!H$10:H$145,0),"Targeted")</f>
        <v>#N/A</v>
      </c>
      <c r="C512" s="65"/>
      <c r="D512" s="151" t="s">
        <v>7700</v>
      </c>
      <c r="E512" s="16" t="s">
        <v>1016</v>
      </c>
      <c r="F512" s="16" t="s">
        <v>1017</v>
      </c>
      <c r="G512" s="16" t="s">
        <v>628</v>
      </c>
      <c r="H512" s="16" t="s">
        <v>1208</v>
      </c>
      <c r="I512" s="16" t="s">
        <v>1239</v>
      </c>
      <c r="J512" s="16" t="s">
        <v>1240</v>
      </c>
      <c r="K512" s="17" t="s">
        <v>1106</v>
      </c>
      <c r="L512" s="18" t="s">
        <v>1077</v>
      </c>
      <c r="M512" s="195" t="s">
        <v>1078</v>
      </c>
      <c r="N512" s="16" t="s">
        <v>1079</v>
      </c>
      <c r="O512" s="17" t="s">
        <v>346</v>
      </c>
      <c r="P512" s="17" t="s">
        <v>305</v>
      </c>
      <c r="Q512" s="17" t="s">
        <v>306</v>
      </c>
      <c r="R512">
        <v>0</v>
      </c>
      <c r="S512">
        <v>0</v>
      </c>
      <c r="T512">
        <v>0</v>
      </c>
      <c r="U512">
        <v>0</v>
      </c>
      <c r="V512">
        <v>0</v>
      </c>
      <c r="W512">
        <v>0</v>
      </c>
      <c r="X512">
        <v>0</v>
      </c>
      <c r="Y512">
        <v>0</v>
      </c>
      <c r="Z512">
        <v>0</v>
      </c>
      <c r="AA512">
        <v>0</v>
      </c>
      <c r="AB512">
        <v>0</v>
      </c>
      <c r="AC512">
        <v>0</v>
      </c>
      <c r="AD512">
        <v>0</v>
      </c>
      <c r="AE512">
        <v>0</v>
      </c>
      <c r="AF512">
        <v>0</v>
      </c>
      <c r="AG512" s="19">
        <v>0</v>
      </c>
      <c r="AH512">
        <v>0</v>
      </c>
      <c r="AI512">
        <v>0</v>
      </c>
      <c r="AJ512">
        <v>0</v>
      </c>
      <c r="AK512">
        <v>0</v>
      </c>
      <c r="AL512">
        <v>0</v>
      </c>
      <c r="AM512">
        <v>0</v>
      </c>
      <c r="AN512">
        <v>0</v>
      </c>
      <c r="AO512">
        <v>0</v>
      </c>
      <c r="AP512">
        <v>0</v>
      </c>
      <c r="AQ512">
        <v>0</v>
      </c>
      <c r="AR512">
        <v>0</v>
      </c>
      <c r="AS512">
        <v>0</v>
      </c>
      <c r="AT512">
        <v>0</v>
      </c>
      <c r="AU512">
        <v>0</v>
      </c>
      <c r="AV512">
        <v>0</v>
      </c>
      <c r="AW512">
        <v>0</v>
      </c>
      <c r="AX512">
        <v>48408</v>
      </c>
      <c r="AY512">
        <v>277090</v>
      </c>
      <c r="AZ512">
        <v>830000</v>
      </c>
      <c r="BA512">
        <v>765000</v>
      </c>
      <c r="BB512">
        <v>705000</v>
      </c>
      <c r="BC512">
        <v>626000</v>
      </c>
      <c r="BD512">
        <v>652000</v>
      </c>
      <c r="BE512">
        <v>678000</v>
      </c>
      <c r="BF512">
        <v>484000</v>
      </c>
      <c r="BG512">
        <v>600000</v>
      </c>
      <c r="BH512">
        <v>587000</v>
      </c>
      <c r="BI512">
        <v>552000</v>
      </c>
      <c r="BJ512">
        <v>489000</v>
      </c>
      <c r="BK512">
        <v>504000</v>
      </c>
      <c r="BL512">
        <v>454000</v>
      </c>
      <c r="BM512">
        <v>400000</v>
      </c>
      <c r="BN512">
        <v>348000</v>
      </c>
      <c r="BO512">
        <v>247000</v>
      </c>
      <c r="BP512">
        <v>43000</v>
      </c>
      <c r="BQ512">
        <v>37000</v>
      </c>
      <c r="BR512">
        <v>3000</v>
      </c>
      <c r="BS512">
        <v>11000</v>
      </c>
      <c r="BT512">
        <v>5000</v>
      </c>
      <c r="BU512">
        <v>1000</v>
      </c>
      <c r="BV512">
        <v>1000</v>
      </c>
      <c r="BW512">
        <v>1000</v>
      </c>
      <c r="BX512">
        <v>1000</v>
      </c>
      <c r="BY512">
        <v>1000</v>
      </c>
      <c r="BZ512">
        <v>1000</v>
      </c>
      <c r="CA512">
        <v>1000</v>
      </c>
      <c r="CB512">
        <v>1000</v>
      </c>
      <c r="CC512">
        <v>1000</v>
      </c>
      <c r="CD512">
        <v>1000</v>
      </c>
      <c r="CE512">
        <v>1000</v>
      </c>
    </row>
    <row r="513" spans="1:83" x14ac:dyDescent="0.35">
      <c r="A513" s="9" t="str">
        <f t="shared" si="7"/>
        <v>1095.151.72</v>
      </c>
      <c r="B513" s="52" t="e">
        <f>+IF(MATCH(A513,List!H$10:H$145,0),"Targeted")</f>
        <v>#N/A</v>
      </c>
      <c r="C513" s="65"/>
      <c r="D513" s="151" t="s">
        <v>7700</v>
      </c>
      <c r="E513" s="16" t="s">
        <v>1016</v>
      </c>
      <c r="F513" s="16" t="s">
        <v>1017</v>
      </c>
      <c r="G513" s="16" t="s">
        <v>628</v>
      </c>
      <c r="H513" s="16" t="s">
        <v>1208</v>
      </c>
      <c r="I513" s="16" t="s">
        <v>1241</v>
      </c>
      <c r="J513" s="16" t="s">
        <v>1242</v>
      </c>
      <c r="K513" s="17" t="s">
        <v>1106</v>
      </c>
      <c r="L513" s="18" t="s">
        <v>1077</v>
      </c>
      <c r="M513" s="195" t="s">
        <v>1078</v>
      </c>
      <c r="N513" s="16" t="s">
        <v>1079</v>
      </c>
      <c r="O513" s="17" t="s">
        <v>346</v>
      </c>
      <c r="P513" s="17" t="s">
        <v>305</v>
      </c>
      <c r="Q513" s="17" t="s">
        <v>306</v>
      </c>
      <c r="R513">
        <v>0</v>
      </c>
      <c r="S513">
        <v>0</v>
      </c>
      <c r="T513">
        <v>0</v>
      </c>
      <c r="U513">
        <v>0</v>
      </c>
      <c r="V513">
        <v>0</v>
      </c>
      <c r="W513">
        <v>0</v>
      </c>
      <c r="X513">
        <v>0</v>
      </c>
      <c r="Y513">
        <v>0</v>
      </c>
      <c r="Z513">
        <v>0</v>
      </c>
      <c r="AA513">
        <v>0</v>
      </c>
      <c r="AB513">
        <v>0</v>
      </c>
      <c r="AC513">
        <v>0</v>
      </c>
      <c r="AD513">
        <v>0</v>
      </c>
      <c r="AE513">
        <v>0</v>
      </c>
      <c r="AF513">
        <v>0</v>
      </c>
      <c r="AG513" s="19">
        <v>0</v>
      </c>
      <c r="AH513">
        <v>0</v>
      </c>
      <c r="AI513">
        <v>0</v>
      </c>
      <c r="AJ513">
        <v>0</v>
      </c>
      <c r="AK513">
        <v>0</v>
      </c>
      <c r="AL513">
        <v>0</v>
      </c>
      <c r="AM513">
        <v>0</v>
      </c>
      <c r="AN513">
        <v>0</v>
      </c>
      <c r="AO513">
        <v>0</v>
      </c>
      <c r="AP513">
        <v>0</v>
      </c>
      <c r="AQ513">
        <v>0</v>
      </c>
      <c r="AR513">
        <v>0</v>
      </c>
      <c r="AS513">
        <v>0</v>
      </c>
      <c r="AT513">
        <v>0</v>
      </c>
      <c r="AU513">
        <v>0</v>
      </c>
      <c r="AV513">
        <v>0</v>
      </c>
      <c r="AW513">
        <v>0</v>
      </c>
      <c r="AX513">
        <v>0</v>
      </c>
      <c r="AY513">
        <v>0</v>
      </c>
      <c r="AZ513">
        <v>0</v>
      </c>
      <c r="BA513">
        <v>0</v>
      </c>
      <c r="BB513">
        <v>5000</v>
      </c>
      <c r="BC513">
        <v>152000</v>
      </c>
      <c r="BD513">
        <v>430000</v>
      </c>
      <c r="BE513">
        <v>500000</v>
      </c>
      <c r="BF513">
        <v>686000</v>
      </c>
      <c r="BG513">
        <v>1020000</v>
      </c>
      <c r="BH513">
        <v>1431000</v>
      </c>
      <c r="BI513">
        <v>1645000</v>
      </c>
      <c r="BJ513">
        <v>1718000</v>
      </c>
      <c r="BK513">
        <v>1358000</v>
      </c>
      <c r="BL513">
        <v>1567000</v>
      </c>
      <c r="BM513">
        <v>1698000</v>
      </c>
      <c r="BN513">
        <v>717000</v>
      </c>
      <c r="BO513">
        <v>149000</v>
      </c>
      <c r="BP513">
        <v>150000</v>
      </c>
      <c r="BQ513">
        <v>41000</v>
      </c>
      <c r="BR513">
        <v>-14000</v>
      </c>
      <c r="BS513">
        <v>4000</v>
      </c>
      <c r="BT513">
        <v>8000</v>
      </c>
      <c r="BU513">
        <v>-1000</v>
      </c>
      <c r="BV513">
        <v>1000</v>
      </c>
      <c r="BW513">
        <v>0</v>
      </c>
      <c r="BX513">
        <v>-2000</v>
      </c>
      <c r="BY513">
        <v>0</v>
      </c>
      <c r="BZ513">
        <v>3000</v>
      </c>
      <c r="CA513">
        <v>5000</v>
      </c>
      <c r="CB513">
        <v>4000</v>
      </c>
      <c r="CC513">
        <v>2000</v>
      </c>
      <c r="CD513">
        <v>2000</v>
      </c>
      <c r="CE513">
        <v>2000</v>
      </c>
    </row>
    <row r="514" spans="1:83" x14ac:dyDescent="0.35">
      <c r="A514" s="9" t="str">
        <f t="shared" si="7"/>
        <v>1264.151.72</v>
      </c>
      <c r="B514" s="52" t="e">
        <f>+IF(MATCH(A514,List!H$10:H$145,0),"Targeted")</f>
        <v>#N/A</v>
      </c>
      <c r="C514" s="65"/>
      <c r="D514" s="151" t="s">
        <v>7700</v>
      </c>
      <c r="E514" s="16" t="s">
        <v>1016</v>
      </c>
      <c r="F514" s="16" t="s">
        <v>1017</v>
      </c>
      <c r="G514" s="16" t="s">
        <v>628</v>
      </c>
      <c r="H514" s="16" t="s">
        <v>1208</v>
      </c>
      <c r="I514" s="16" t="s">
        <v>1243</v>
      </c>
      <c r="J514" s="16" t="s">
        <v>1244</v>
      </c>
      <c r="K514" s="17" t="s">
        <v>1106</v>
      </c>
      <c r="L514" s="18" t="s">
        <v>1077</v>
      </c>
      <c r="M514" s="195" t="s">
        <v>1078</v>
      </c>
      <c r="N514" s="16" t="s">
        <v>1079</v>
      </c>
      <c r="O514" s="17" t="s">
        <v>346</v>
      </c>
      <c r="P514" s="17" t="s">
        <v>305</v>
      </c>
      <c r="Q514" s="17" t="s">
        <v>306</v>
      </c>
      <c r="R514">
        <v>0</v>
      </c>
      <c r="S514">
        <v>0</v>
      </c>
      <c r="T514">
        <v>0</v>
      </c>
      <c r="U514">
        <v>0</v>
      </c>
      <c r="V514">
        <v>0</v>
      </c>
      <c r="W514">
        <v>0</v>
      </c>
      <c r="X514">
        <v>0</v>
      </c>
      <c r="Y514">
        <v>0</v>
      </c>
      <c r="Z514">
        <v>0</v>
      </c>
      <c r="AA514">
        <v>0</v>
      </c>
      <c r="AB514">
        <v>0</v>
      </c>
      <c r="AC514">
        <v>0</v>
      </c>
      <c r="AD514">
        <v>0</v>
      </c>
      <c r="AE514">
        <v>0</v>
      </c>
      <c r="AF514">
        <v>0</v>
      </c>
      <c r="AG514" s="19">
        <v>0</v>
      </c>
      <c r="AH514">
        <v>0</v>
      </c>
      <c r="AI514">
        <v>0</v>
      </c>
      <c r="AJ514">
        <v>0</v>
      </c>
      <c r="AK514">
        <v>0</v>
      </c>
      <c r="AL514">
        <v>0</v>
      </c>
      <c r="AM514">
        <v>0</v>
      </c>
      <c r="AN514">
        <v>0</v>
      </c>
      <c r="AO514">
        <v>0</v>
      </c>
      <c r="AP514">
        <v>0</v>
      </c>
      <c r="AQ514">
        <v>0</v>
      </c>
      <c r="AR514">
        <v>0</v>
      </c>
      <c r="AS514">
        <v>0</v>
      </c>
      <c r="AT514">
        <v>0</v>
      </c>
      <c r="AU514">
        <v>0</v>
      </c>
      <c r="AV514">
        <v>0</v>
      </c>
      <c r="AW514">
        <v>0</v>
      </c>
      <c r="AX514">
        <v>0</v>
      </c>
      <c r="AY514">
        <v>0</v>
      </c>
      <c r="AZ514">
        <v>0</v>
      </c>
      <c r="BA514">
        <v>0</v>
      </c>
      <c r="BB514">
        <v>19000</v>
      </c>
      <c r="BC514">
        <v>0</v>
      </c>
      <c r="BD514">
        <v>0</v>
      </c>
      <c r="BE514">
        <v>0</v>
      </c>
      <c r="BF514">
        <v>3000</v>
      </c>
      <c r="BG514">
        <v>5000</v>
      </c>
      <c r="BH514">
        <v>8000</v>
      </c>
      <c r="BI514">
        <v>10000</v>
      </c>
      <c r="BJ514">
        <v>12000</v>
      </c>
      <c r="BK514">
        <v>13000</v>
      </c>
      <c r="BL514">
        <v>13000</v>
      </c>
      <c r="BM514">
        <v>11000</v>
      </c>
      <c r="BN514">
        <v>12000</v>
      </c>
      <c r="BO514">
        <v>10000</v>
      </c>
      <c r="BP514">
        <v>13000</v>
      </c>
      <c r="BQ514">
        <v>17000</v>
      </c>
      <c r="BR514">
        <v>14000</v>
      </c>
      <c r="BS514">
        <v>17000</v>
      </c>
      <c r="BT514">
        <v>12000</v>
      </c>
      <c r="BU514">
        <v>19000</v>
      </c>
      <c r="BV514">
        <v>28000</v>
      </c>
      <c r="BW514">
        <v>18000</v>
      </c>
      <c r="BX514">
        <v>21000</v>
      </c>
      <c r="BY514">
        <v>15000</v>
      </c>
      <c r="BZ514">
        <v>4000</v>
      </c>
      <c r="CA514">
        <v>0</v>
      </c>
      <c r="CB514">
        <v>0</v>
      </c>
      <c r="CC514">
        <v>0</v>
      </c>
      <c r="CD514">
        <v>0</v>
      </c>
      <c r="CE514">
        <v>0</v>
      </c>
    </row>
    <row r="515" spans="1:83" x14ac:dyDescent="0.35">
      <c r="A515" s="9" t="str">
        <f t="shared" si="7"/>
        <v>1264.151.72</v>
      </c>
      <c r="B515" s="52" t="e">
        <f>+IF(MATCH(A515,List!H$10:H$145,0),"Targeted")</f>
        <v>#N/A</v>
      </c>
      <c r="C515" s="65"/>
      <c r="D515" s="151"/>
      <c r="E515" s="16" t="s">
        <v>1016</v>
      </c>
      <c r="F515" s="16" t="s">
        <v>1017</v>
      </c>
      <c r="G515" s="16" t="s">
        <v>628</v>
      </c>
      <c r="H515" s="16" t="s">
        <v>1208</v>
      </c>
      <c r="I515" s="16" t="s">
        <v>1243</v>
      </c>
      <c r="J515" s="16" t="s">
        <v>1244</v>
      </c>
      <c r="K515" s="17" t="s">
        <v>1106</v>
      </c>
      <c r="L515" s="18" t="s">
        <v>1077</v>
      </c>
      <c r="M515" s="195" t="s">
        <v>1078</v>
      </c>
      <c r="N515" s="16" t="s">
        <v>1079</v>
      </c>
      <c r="O515" s="17" t="s">
        <v>304</v>
      </c>
      <c r="P515" s="17" t="s">
        <v>305</v>
      </c>
      <c r="Q515" s="17" t="s">
        <v>306</v>
      </c>
      <c r="R515">
        <v>0</v>
      </c>
      <c r="S515">
        <v>0</v>
      </c>
      <c r="T515">
        <v>0</v>
      </c>
      <c r="U515">
        <v>0</v>
      </c>
      <c r="V515">
        <v>0</v>
      </c>
      <c r="W515">
        <v>0</v>
      </c>
      <c r="X515">
        <v>0</v>
      </c>
      <c r="Y515">
        <v>0</v>
      </c>
      <c r="Z515">
        <v>0</v>
      </c>
      <c r="AA515">
        <v>0</v>
      </c>
      <c r="AB515">
        <v>0</v>
      </c>
      <c r="AC515">
        <v>0</v>
      </c>
      <c r="AD515">
        <v>0</v>
      </c>
      <c r="AE515">
        <v>0</v>
      </c>
      <c r="AF515">
        <v>0</v>
      </c>
      <c r="AG515" s="19">
        <v>0</v>
      </c>
      <c r="AH515">
        <v>0</v>
      </c>
      <c r="AI515">
        <v>0</v>
      </c>
      <c r="AJ515">
        <v>0</v>
      </c>
      <c r="AK515">
        <v>0</v>
      </c>
      <c r="AL515">
        <v>0</v>
      </c>
      <c r="AM515">
        <v>0</v>
      </c>
      <c r="AN515">
        <v>0</v>
      </c>
      <c r="AO515">
        <v>0</v>
      </c>
      <c r="AP515">
        <v>0</v>
      </c>
      <c r="AQ515">
        <v>0</v>
      </c>
      <c r="AR515">
        <v>0</v>
      </c>
      <c r="AS515">
        <v>0</v>
      </c>
      <c r="AT515">
        <v>0</v>
      </c>
      <c r="AU515">
        <v>0</v>
      </c>
      <c r="AV515">
        <v>0</v>
      </c>
      <c r="AW515">
        <v>0</v>
      </c>
      <c r="AX515">
        <v>0</v>
      </c>
      <c r="AY515">
        <v>0</v>
      </c>
      <c r="AZ515">
        <v>0</v>
      </c>
      <c r="BA515">
        <v>0</v>
      </c>
      <c r="BB515">
        <v>0</v>
      </c>
      <c r="BC515">
        <v>0</v>
      </c>
      <c r="BD515">
        <v>0</v>
      </c>
      <c r="BE515">
        <v>0</v>
      </c>
      <c r="BF515">
        <v>0</v>
      </c>
      <c r="BG515">
        <v>0</v>
      </c>
      <c r="BH515">
        <v>0</v>
      </c>
      <c r="BI515">
        <v>1000</v>
      </c>
      <c r="BJ515">
        <v>0</v>
      </c>
      <c r="BK515">
        <v>0</v>
      </c>
      <c r="BL515">
        <v>4000</v>
      </c>
      <c r="BM515">
        <v>12000</v>
      </c>
      <c r="BN515">
        <v>10000</v>
      </c>
      <c r="BO515">
        <v>1000</v>
      </c>
      <c r="BP515">
        <v>1000</v>
      </c>
      <c r="BQ515">
        <v>7000</v>
      </c>
      <c r="BR515">
        <v>8000</v>
      </c>
      <c r="BS515">
        <v>10000</v>
      </c>
      <c r="BT515">
        <v>2000</v>
      </c>
      <c r="BU515">
        <v>7000</v>
      </c>
      <c r="BV515">
        <v>5000</v>
      </c>
      <c r="BW515">
        <v>7000</v>
      </c>
      <c r="BX515" s="10">
        <v>12000</v>
      </c>
      <c r="BY515">
        <v>0</v>
      </c>
      <c r="BZ515">
        <v>0</v>
      </c>
      <c r="CA515">
        <v>0</v>
      </c>
      <c r="CB515">
        <v>0</v>
      </c>
      <c r="CC515">
        <v>0</v>
      </c>
      <c r="CD515">
        <v>0</v>
      </c>
      <c r="CE515">
        <v>0</v>
      </c>
    </row>
    <row r="516" spans="1:83" x14ac:dyDescent="0.35">
      <c r="A516" s="9" t="str">
        <f t="shared" ref="A516:A579" si="8">I516&amp;"."&amp;M516&amp;"."&amp;K516</f>
        <v>267630.151.72</v>
      </c>
      <c r="B516" s="52" t="e">
        <f>+IF(MATCH(A516,List!H$10:H$145,0),"Targeted")</f>
        <v>#N/A</v>
      </c>
      <c r="C516" s="65"/>
      <c r="D516" s="151"/>
      <c r="E516" s="16" t="s">
        <v>1016</v>
      </c>
      <c r="F516" s="16" t="s">
        <v>1017</v>
      </c>
      <c r="G516" s="16" t="s">
        <v>628</v>
      </c>
      <c r="H516" s="16" t="s">
        <v>1208</v>
      </c>
      <c r="I516" s="16" t="s">
        <v>1245</v>
      </c>
      <c r="J516" s="16" t="s">
        <v>1246</v>
      </c>
      <c r="K516" s="17" t="s">
        <v>1106</v>
      </c>
      <c r="L516" s="18" t="s">
        <v>1077</v>
      </c>
      <c r="M516" s="195" t="s">
        <v>1078</v>
      </c>
      <c r="N516" s="16" t="s">
        <v>1079</v>
      </c>
      <c r="O516" s="17" t="s">
        <v>304</v>
      </c>
      <c r="P516" s="17" t="s">
        <v>305</v>
      </c>
      <c r="Q516" s="17" t="s">
        <v>306</v>
      </c>
      <c r="R516">
        <v>0</v>
      </c>
      <c r="S516">
        <v>0</v>
      </c>
      <c r="T516">
        <v>0</v>
      </c>
      <c r="U516">
        <v>0</v>
      </c>
      <c r="V516">
        <v>0</v>
      </c>
      <c r="W516">
        <v>0</v>
      </c>
      <c r="X516">
        <v>0</v>
      </c>
      <c r="Y516">
        <v>0</v>
      </c>
      <c r="Z516">
        <v>0</v>
      </c>
      <c r="AA516">
        <v>0</v>
      </c>
      <c r="AB516">
        <v>0</v>
      </c>
      <c r="AC516">
        <v>0</v>
      </c>
      <c r="AD516">
        <v>0</v>
      </c>
      <c r="AE516">
        <v>0</v>
      </c>
      <c r="AF516">
        <v>0</v>
      </c>
      <c r="AG516" s="19">
        <v>0</v>
      </c>
      <c r="AH516">
        <v>0</v>
      </c>
      <c r="AI516">
        <v>0</v>
      </c>
      <c r="AJ516">
        <v>0</v>
      </c>
      <c r="AK516">
        <v>0</v>
      </c>
      <c r="AL516">
        <v>0</v>
      </c>
      <c r="AM516">
        <v>0</v>
      </c>
      <c r="AN516">
        <v>0</v>
      </c>
      <c r="AO516">
        <v>0</v>
      </c>
      <c r="AP516">
        <v>0</v>
      </c>
      <c r="AQ516">
        <v>0</v>
      </c>
      <c r="AR516">
        <v>0</v>
      </c>
      <c r="AS516">
        <v>0</v>
      </c>
      <c r="AT516">
        <v>0</v>
      </c>
      <c r="AU516">
        <v>0</v>
      </c>
      <c r="AV516">
        <v>0</v>
      </c>
      <c r="AW516">
        <v>0</v>
      </c>
      <c r="AX516">
        <v>0</v>
      </c>
      <c r="AY516">
        <v>0</v>
      </c>
      <c r="AZ516">
        <v>0</v>
      </c>
      <c r="BA516">
        <v>0</v>
      </c>
      <c r="BB516">
        <v>0</v>
      </c>
      <c r="BC516">
        <v>0</v>
      </c>
      <c r="BD516">
        <v>0</v>
      </c>
      <c r="BE516">
        <v>0</v>
      </c>
      <c r="BF516">
        <v>0</v>
      </c>
      <c r="BG516">
        <v>0</v>
      </c>
      <c r="BH516">
        <v>0</v>
      </c>
      <c r="BI516">
        <v>0</v>
      </c>
      <c r="BJ516">
        <v>0</v>
      </c>
      <c r="BK516">
        <v>0</v>
      </c>
      <c r="BL516">
        <v>0</v>
      </c>
      <c r="BM516">
        <v>0</v>
      </c>
      <c r="BN516">
        <v>0</v>
      </c>
      <c r="BO516">
        <v>0</v>
      </c>
      <c r="BP516">
        <v>0</v>
      </c>
      <c r="BQ516">
        <v>0</v>
      </c>
      <c r="BR516">
        <v>-18000</v>
      </c>
      <c r="BS516">
        <v>0</v>
      </c>
      <c r="BT516">
        <v>-27000</v>
      </c>
      <c r="BU516">
        <v>-28000</v>
      </c>
      <c r="BV516">
        <v>0</v>
      </c>
      <c r="BW516">
        <v>-40000</v>
      </c>
      <c r="BX516" s="10">
        <v>0</v>
      </c>
      <c r="BY516">
        <v>-177000</v>
      </c>
      <c r="BZ516">
        <v>-19000</v>
      </c>
      <c r="CA516">
        <v>0</v>
      </c>
      <c r="CB516">
        <v>0</v>
      </c>
      <c r="CC516">
        <v>0</v>
      </c>
      <c r="CD516">
        <v>0</v>
      </c>
      <c r="CE516">
        <v>0</v>
      </c>
    </row>
    <row r="517" spans="1:83" x14ac:dyDescent="0.35">
      <c r="A517" s="9" t="str">
        <f t="shared" si="8"/>
        <v>272530.151.72</v>
      </c>
      <c r="B517" s="52" t="e">
        <f>+IF(MATCH(A517,List!H$10:H$145,0),"Targeted")</f>
        <v>#N/A</v>
      </c>
      <c r="C517" s="65"/>
      <c r="D517" s="151"/>
      <c r="E517" s="16" t="s">
        <v>1016</v>
      </c>
      <c r="F517" s="16" t="s">
        <v>1017</v>
      </c>
      <c r="G517" s="16" t="s">
        <v>628</v>
      </c>
      <c r="H517" s="16" t="s">
        <v>1208</v>
      </c>
      <c r="I517" s="16" t="s">
        <v>1247</v>
      </c>
      <c r="J517" s="16" t="s">
        <v>1248</v>
      </c>
      <c r="K517" s="17" t="s">
        <v>1106</v>
      </c>
      <c r="L517" s="18" t="s">
        <v>1077</v>
      </c>
      <c r="M517" s="195" t="s">
        <v>1078</v>
      </c>
      <c r="N517" s="16" t="s">
        <v>1079</v>
      </c>
      <c r="O517" s="17" t="s">
        <v>304</v>
      </c>
      <c r="P517" s="17" t="s">
        <v>305</v>
      </c>
      <c r="Q517" s="17" t="s">
        <v>306</v>
      </c>
      <c r="R517">
        <v>0</v>
      </c>
      <c r="S517">
        <v>0</v>
      </c>
      <c r="T517">
        <v>0</v>
      </c>
      <c r="U517">
        <v>0</v>
      </c>
      <c r="V517">
        <v>0</v>
      </c>
      <c r="W517">
        <v>0</v>
      </c>
      <c r="X517">
        <v>0</v>
      </c>
      <c r="Y517">
        <v>0</v>
      </c>
      <c r="Z517">
        <v>0</v>
      </c>
      <c r="AA517">
        <v>0</v>
      </c>
      <c r="AB517">
        <v>0</v>
      </c>
      <c r="AC517">
        <v>0</v>
      </c>
      <c r="AD517">
        <v>0</v>
      </c>
      <c r="AE517">
        <v>0</v>
      </c>
      <c r="AF517">
        <v>0</v>
      </c>
      <c r="AG517" s="19">
        <v>0</v>
      </c>
      <c r="AH517">
        <v>0</v>
      </c>
      <c r="AI517">
        <v>0</v>
      </c>
      <c r="AJ517">
        <v>0</v>
      </c>
      <c r="AK517">
        <v>0</v>
      </c>
      <c r="AL517">
        <v>0</v>
      </c>
      <c r="AM517">
        <v>0</v>
      </c>
      <c r="AN517">
        <v>0</v>
      </c>
      <c r="AO517">
        <v>0</v>
      </c>
      <c r="AP517">
        <v>0</v>
      </c>
      <c r="AQ517">
        <v>0</v>
      </c>
      <c r="AR517">
        <v>0</v>
      </c>
      <c r="AS517">
        <v>0</v>
      </c>
      <c r="AT517">
        <v>0</v>
      </c>
      <c r="AU517">
        <v>0</v>
      </c>
      <c r="AV517">
        <v>0</v>
      </c>
      <c r="AW517">
        <v>0</v>
      </c>
      <c r="AX517">
        <v>0</v>
      </c>
      <c r="AY517">
        <v>0</v>
      </c>
      <c r="AZ517">
        <v>0</v>
      </c>
      <c r="BA517">
        <v>0</v>
      </c>
      <c r="BB517">
        <v>0</v>
      </c>
      <c r="BC517">
        <v>0</v>
      </c>
      <c r="BD517">
        <v>0</v>
      </c>
      <c r="BE517">
        <v>0</v>
      </c>
      <c r="BF517">
        <v>0</v>
      </c>
      <c r="BG517">
        <v>0</v>
      </c>
      <c r="BH517">
        <v>0</v>
      </c>
      <c r="BI517">
        <v>-154000</v>
      </c>
      <c r="BJ517">
        <v>-150000</v>
      </c>
      <c r="BK517">
        <v>0</v>
      </c>
      <c r="BL517">
        <v>0</v>
      </c>
      <c r="BM517">
        <v>-35000</v>
      </c>
      <c r="BN517">
        <v>-126000</v>
      </c>
      <c r="BO517">
        <v>0</v>
      </c>
      <c r="BP517">
        <v>-135000</v>
      </c>
      <c r="BQ517">
        <v>-663000</v>
      </c>
      <c r="BR517">
        <v>-103000</v>
      </c>
      <c r="BS517">
        <v>-225000</v>
      </c>
      <c r="BT517">
        <v>-21000</v>
      </c>
      <c r="BU517">
        <v>-74000</v>
      </c>
      <c r="BV517">
        <v>-122000</v>
      </c>
      <c r="BW517">
        <v>-119000</v>
      </c>
      <c r="BX517" s="10">
        <v>-152000</v>
      </c>
      <c r="BY517">
        <v>-157000</v>
      </c>
      <c r="BZ517">
        <v>-124000</v>
      </c>
      <c r="CA517">
        <v>0</v>
      </c>
      <c r="CB517">
        <v>0</v>
      </c>
      <c r="CC517">
        <v>0</v>
      </c>
      <c r="CD517">
        <v>0</v>
      </c>
      <c r="CE517">
        <v>0</v>
      </c>
    </row>
    <row r="518" spans="1:83" x14ac:dyDescent="0.35">
      <c r="A518" s="9" t="str">
        <f t="shared" si="8"/>
        <v>273030.151.72</v>
      </c>
      <c r="B518" s="52" t="e">
        <f>+IF(MATCH(A518,List!H$10:H$145,0),"Targeted")</f>
        <v>#N/A</v>
      </c>
      <c r="C518" s="65"/>
      <c r="D518" s="151"/>
      <c r="E518" s="16" t="s">
        <v>1016</v>
      </c>
      <c r="F518" s="16" t="s">
        <v>1017</v>
      </c>
      <c r="G518" s="16" t="s">
        <v>628</v>
      </c>
      <c r="H518" s="16" t="s">
        <v>1208</v>
      </c>
      <c r="I518" s="16" t="s">
        <v>1249</v>
      </c>
      <c r="J518" s="16" t="s">
        <v>1250</v>
      </c>
      <c r="K518" s="17" t="s">
        <v>1106</v>
      </c>
      <c r="L518" s="18" t="s">
        <v>1077</v>
      </c>
      <c r="M518" s="195" t="s">
        <v>1078</v>
      </c>
      <c r="N518" s="16" t="s">
        <v>1079</v>
      </c>
      <c r="O518" s="17" t="s">
        <v>304</v>
      </c>
      <c r="P518" s="17" t="s">
        <v>305</v>
      </c>
      <c r="Q518" s="17" t="s">
        <v>306</v>
      </c>
      <c r="R518">
        <v>0</v>
      </c>
      <c r="S518">
        <v>0</v>
      </c>
      <c r="T518">
        <v>0</v>
      </c>
      <c r="U518">
        <v>0</v>
      </c>
      <c r="V518">
        <v>0</v>
      </c>
      <c r="W518">
        <v>0</v>
      </c>
      <c r="X518">
        <v>0</v>
      </c>
      <c r="Y518">
        <v>0</v>
      </c>
      <c r="Z518">
        <v>0</v>
      </c>
      <c r="AA518">
        <v>0</v>
      </c>
      <c r="AB518">
        <v>0</v>
      </c>
      <c r="AC518">
        <v>0</v>
      </c>
      <c r="AD518">
        <v>0</v>
      </c>
      <c r="AE518">
        <v>0</v>
      </c>
      <c r="AF518">
        <v>0</v>
      </c>
      <c r="AG518" s="19">
        <v>0</v>
      </c>
      <c r="AH518">
        <v>0</v>
      </c>
      <c r="AI518">
        <v>0</v>
      </c>
      <c r="AJ518">
        <v>0</v>
      </c>
      <c r="AK518">
        <v>0</v>
      </c>
      <c r="AL518">
        <v>0</v>
      </c>
      <c r="AM518">
        <v>0</v>
      </c>
      <c r="AN518">
        <v>0</v>
      </c>
      <c r="AO518">
        <v>0</v>
      </c>
      <c r="AP518">
        <v>0</v>
      </c>
      <c r="AQ518">
        <v>0</v>
      </c>
      <c r="AR518">
        <v>0</v>
      </c>
      <c r="AS518">
        <v>0</v>
      </c>
      <c r="AT518">
        <v>0</v>
      </c>
      <c r="AU518">
        <v>0</v>
      </c>
      <c r="AV518">
        <v>0</v>
      </c>
      <c r="AW518">
        <v>0</v>
      </c>
      <c r="AX518">
        <v>0</v>
      </c>
      <c r="AY518">
        <v>0</v>
      </c>
      <c r="AZ518">
        <v>0</v>
      </c>
      <c r="BA518">
        <v>0</v>
      </c>
      <c r="BB518">
        <v>0</v>
      </c>
      <c r="BC518">
        <v>0</v>
      </c>
      <c r="BD518">
        <v>0</v>
      </c>
      <c r="BE518">
        <v>0</v>
      </c>
      <c r="BF518">
        <v>0</v>
      </c>
      <c r="BG518">
        <v>-1000</v>
      </c>
      <c r="BH518">
        <v>0</v>
      </c>
      <c r="BI518">
        <v>-2000</v>
      </c>
      <c r="BJ518">
        <v>-3000</v>
      </c>
      <c r="BK518">
        <v>0</v>
      </c>
      <c r="BL518">
        <v>-3000</v>
      </c>
      <c r="BM518">
        <v>0</v>
      </c>
      <c r="BN518">
        <v>0</v>
      </c>
      <c r="BO518">
        <v>0</v>
      </c>
      <c r="BP518">
        <v>-1000</v>
      </c>
      <c r="BQ518">
        <v>0</v>
      </c>
      <c r="BR518">
        <v>0</v>
      </c>
      <c r="BS518">
        <v>0</v>
      </c>
      <c r="BT518">
        <v>0</v>
      </c>
      <c r="BU518">
        <v>0</v>
      </c>
      <c r="BV518">
        <v>0</v>
      </c>
      <c r="BW518">
        <v>0</v>
      </c>
      <c r="BX518" s="10">
        <v>0</v>
      </c>
      <c r="BY518">
        <v>0</v>
      </c>
      <c r="BZ518">
        <v>0</v>
      </c>
      <c r="CA518">
        <v>0</v>
      </c>
      <c r="CB518">
        <v>0</v>
      </c>
      <c r="CC518">
        <v>0</v>
      </c>
      <c r="CD518">
        <v>0</v>
      </c>
      <c r="CE518">
        <v>0</v>
      </c>
    </row>
    <row r="519" spans="1:83" x14ac:dyDescent="0.35">
      <c r="A519" s="9" t="str">
        <f t="shared" si="8"/>
        <v>273130.151.72</v>
      </c>
      <c r="B519" s="52" t="e">
        <f>+IF(MATCH(A519,List!H$10:H$145,0),"Targeted")</f>
        <v>#N/A</v>
      </c>
      <c r="C519" s="65"/>
      <c r="D519" s="151"/>
      <c r="E519" s="16" t="s">
        <v>1016</v>
      </c>
      <c r="F519" s="16" t="s">
        <v>1017</v>
      </c>
      <c r="G519" s="16" t="s">
        <v>628</v>
      </c>
      <c r="H519" s="16" t="s">
        <v>1208</v>
      </c>
      <c r="I519" s="16" t="s">
        <v>1251</v>
      </c>
      <c r="J519" s="16" t="s">
        <v>1252</v>
      </c>
      <c r="K519" s="17" t="s">
        <v>1106</v>
      </c>
      <c r="L519" s="18" t="s">
        <v>1077</v>
      </c>
      <c r="M519" s="195" t="s">
        <v>1078</v>
      </c>
      <c r="N519" s="16" t="s">
        <v>1079</v>
      </c>
      <c r="O519" s="17" t="s">
        <v>304</v>
      </c>
      <c r="P519" s="17" t="s">
        <v>305</v>
      </c>
      <c r="Q519" s="17" t="s">
        <v>306</v>
      </c>
      <c r="R519">
        <v>0</v>
      </c>
      <c r="S519">
        <v>0</v>
      </c>
      <c r="T519">
        <v>0</v>
      </c>
      <c r="U519">
        <v>0</v>
      </c>
      <c r="V519">
        <v>0</v>
      </c>
      <c r="W519">
        <v>0</v>
      </c>
      <c r="X519">
        <v>0</v>
      </c>
      <c r="Y519">
        <v>0</v>
      </c>
      <c r="Z519">
        <v>0</v>
      </c>
      <c r="AA519">
        <v>0</v>
      </c>
      <c r="AB519">
        <v>0</v>
      </c>
      <c r="AC519">
        <v>0</v>
      </c>
      <c r="AD519">
        <v>0</v>
      </c>
      <c r="AE519">
        <v>0</v>
      </c>
      <c r="AF519">
        <v>0</v>
      </c>
      <c r="AG519" s="19">
        <v>0</v>
      </c>
      <c r="AH519">
        <v>0</v>
      </c>
      <c r="AI519">
        <v>0</v>
      </c>
      <c r="AJ519">
        <v>0</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v>0</v>
      </c>
      <c r="BD519">
        <v>0</v>
      </c>
      <c r="BE519">
        <v>0</v>
      </c>
      <c r="BF519">
        <v>0</v>
      </c>
      <c r="BG519">
        <v>-34000</v>
      </c>
      <c r="BH519">
        <v>0</v>
      </c>
      <c r="BI519">
        <v>0</v>
      </c>
      <c r="BJ519">
        <v>0</v>
      </c>
      <c r="BK519">
        <v>0</v>
      </c>
      <c r="BL519">
        <v>0</v>
      </c>
      <c r="BM519">
        <v>0</v>
      </c>
      <c r="BN519">
        <v>0</v>
      </c>
      <c r="BO519">
        <v>0</v>
      </c>
      <c r="BP519">
        <v>0</v>
      </c>
      <c r="BQ519">
        <v>0</v>
      </c>
      <c r="BR519">
        <v>0</v>
      </c>
      <c r="BS519">
        <v>0</v>
      </c>
      <c r="BT519">
        <v>0</v>
      </c>
      <c r="BU519">
        <v>-116000</v>
      </c>
      <c r="BV519">
        <v>0</v>
      </c>
      <c r="BW519">
        <v>-87000</v>
      </c>
      <c r="BX519" s="10">
        <v>-80000</v>
      </c>
      <c r="BY519">
        <v>-210000</v>
      </c>
      <c r="BZ519">
        <v>-651000</v>
      </c>
      <c r="CA519">
        <v>0</v>
      </c>
      <c r="CB519">
        <v>0</v>
      </c>
      <c r="CC519">
        <v>0</v>
      </c>
      <c r="CD519">
        <v>0</v>
      </c>
      <c r="CE519">
        <v>0</v>
      </c>
    </row>
    <row r="520" spans="1:83" x14ac:dyDescent="0.35">
      <c r="A520" s="9" t="str">
        <f t="shared" si="8"/>
        <v>274430.151.72</v>
      </c>
      <c r="B520" s="52" t="e">
        <f>+IF(MATCH(A520,List!H$10:H$145,0),"Targeted")</f>
        <v>#N/A</v>
      </c>
      <c r="C520" s="65"/>
      <c r="D520" s="151"/>
      <c r="E520" s="16" t="s">
        <v>1016</v>
      </c>
      <c r="F520" s="16" t="s">
        <v>1017</v>
      </c>
      <c r="G520" s="16" t="s">
        <v>628</v>
      </c>
      <c r="H520" s="16" t="s">
        <v>1208</v>
      </c>
      <c r="I520" s="16" t="s">
        <v>1253</v>
      </c>
      <c r="J520" s="16" t="s">
        <v>1254</v>
      </c>
      <c r="K520" s="17" t="s">
        <v>1106</v>
      </c>
      <c r="L520" s="18" t="s">
        <v>1077</v>
      </c>
      <c r="M520" s="195" t="s">
        <v>1078</v>
      </c>
      <c r="N520" s="16" t="s">
        <v>1079</v>
      </c>
      <c r="O520" s="17" t="s">
        <v>304</v>
      </c>
      <c r="P520" s="17" t="s">
        <v>305</v>
      </c>
      <c r="Q520" s="17" t="s">
        <v>306</v>
      </c>
      <c r="R520">
        <v>0</v>
      </c>
      <c r="S520">
        <v>0</v>
      </c>
      <c r="T520">
        <v>0</v>
      </c>
      <c r="U520">
        <v>0</v>
      </c>
      <c r="V520">
        <v>0</v>
      </c>
      <c r="W520">
        <v>0</v>
      </c>
      <c r="X520">
        <v>0</v>
      </c>
      <c r="Y520">
        <v>0</v>
      </c>
      <c r="Z520">
        <v>0</v>
      </c>
      <c r="AA520">
        <v>0</v>
      </c>
      <c r="AB520">
        <v>0</v>
      </c>
      <c r="AC520">
        <v>0</v>
      </c>
      <c r="AD520">
        <v>0</v>
      </c>
      <c r="AE520">
        <v>0</v>
      </c>
      <c r="AF520">
        <v>0</v>
      </c>
      <c r="AG520" s="19">
        <v>0</v>
      </c>
      <c r="AH520">
        <v>0</v>
      </c>
      <c r="AI520">
        <v>0</v>
      </c>
      <c r="AJ520">
        <v>0</v>
      </c>
      <c r="AK520">
        <v>0</v>
      </c>
      <c r="AL520">
        <v>0</v>
      </c>
      <c r="AM520">
        <v>0</v>
      </c>
      <c r="AN520">
        <v>0</v>
      </c>
      <c r="AO520">
        <v>0</v>
      </c>
      <c r="AP520">
        <v>0</v>
      </c>
      <c r="AQ520">
        <v>0</v>
      </c>
      <c r="AR520">
        <v>0</v>
      </c>
      <c r="AS520">
        <v>0</v>
      </c>
      <c r="AT520">
        <v>0</v>
      </c>
      <c r="AU520">
        <v>0</v>
      </c>
      <c r="AV520">
        <v>0</v>
      </c>
      <c r="AW520">
        <v>0</v>
      </c>
      <c r="AX520">
        <v>0</v>
      </c>
      <c r="AY520">
        <v>0</v>
      </c>
      <c r="AZ520">
        <v>0</v>
      </c>
      <c r="BA520">
        <v>0</v>
      </c>
      <c r="BB520">
        <v>0</v>
      </c>
      <c r="BC520">
        <v>0</v>
      </c>
      <c r="BD520">
        <v>0</v>
      </c>
      <c r="BE520">
        <v>0</v>
      </c>
      <c r="BF520">
        <v>0</v>
      </c>
      <c r="BG520">
        <v>-14000</v>
      </c>
      <c r="BH520">
        <v>-29000</v>
      </c>
      <c r="BI520">
        <v>0</v>
      </c>
      <c r="BJ520">
        <v>-7000</v>
      </c>
      <c r="BK520">
        <v>-10000</v>
      </c>
      <c r="BL520">
        <v>-21000</v>
      </c>
      <c r="BM520">
        <v>-50000</v>
      </c>
      <c r="BN520">
        <v>-2000</v>
      </c>
      <c r="BO520">
        <v>-17000</v>
      </c>
      <c r="BP520">
        <v>-28000</v>
      </c>
      <c r="BQ520">
        <v>-16000</v>
      </c>
      <c r="BR520">
        <v>-8000</v>
      </c>
      <c r="BS520">
        <v>-2000</v>
      </c>
      <c r="BT520">
        <v>-8000</v>
      </c>
      <c r="BU520">
        <v>-4000</v>
      </c>
      <c r="BV520">
        <v>-6000</v>
      </c>
      <c r="BW520">
        <v>-4000</v>
      </c>
      <c r="BX520" s="10">
        <v>-9000</v>
      </c>
      <c r="BY520">
        <v>0</v>
      </c>
      <c r="BZ520">
        <v>0</v>
      </c>
      <c r="CA520">
        <v>0</v>
      </c>
      <c r="CB520">
        <v>0</v>
      </c>
      <c r="CC520">
        <v>0</v>
      </c>
      <c r="CD520">
        <v>0</v>
      </c>
      <c r="CE520">
        <v>0</v>
      </c>
    </row>
    <row r="521" spans="1:83" x14ac:dyDescent="0.35">
      <c r="A521" s="9" t="str">
        <f t="shared" si="8"/>
        <v>275230.151.72</v>
      </c>
      <c r="B521" s="52" t="e">
        <f>+IF(MATCH(A521,List!H$10:H$145,0),"Targeted")</f>
        <v>#N/A</v>
      </c>
      <c r="C521" s="65"/>
      <c r="D521" s="151"/>
      <c r="E521" s="16" t="s">
        <v>1016</v>
      </c>
      <c r="F521" s="16" t="s">
        <v>1017</v>
      </c>
      <c r="G521" s="16" t="s">
        <v>628</v>
      </c>
      <c r="H521" s="16" t="s">
        <v>1208</v>
      </c>
      <c r="I521" s="16" t="s">
        <v>1255</v>
      </c>
      <c r="J521" s="16" t="s">
        <v>1256</v>
      </c>
      <c r="K521" s="17" t="s">
        <v>1106</v>
      </c>
      <c r="L521" s="18" t="s">
        <v>1077</v>
      </c>
      <c r="M521" s="195" t="s">
        <v>1078</v>
      </c>
      <c r="N521" s="16" t="s">
        <v>1079</v>
      </c>
      <c r="O521" s="17" t="s">
        <v>304</v>
      </c>
      <c r="P521" s="17" t="s">
        <v>305</v>
      </c>
      <c r="Q521" s="17" t="s">
        <v>306</v>
      </c>
      <c r="R521">
        <v>0</v>
      </c>
      <c r="S521">
        <v>0</v>
      </c>
      <c r="T521">
        <v>0</v>
      </c>
      <c r="U521">
        <v>0</v>
      </c>
      <c r="V521">
        <v>0</v>
      </c>
      <c r="W521">
        <v>0</v>
      </c>
      <c r="X521">
        <v>0</v>
      </c>
      <c r="Y521">
        <v>0</v>
      </c>
      <c r="Z521">
        <v>0</v>
      </c>
      <c r="AA521">
        <v>0</v>
      </c>
      <c r="AB521">
        <v>0</v>
      </c>
      <c r="AC521">
        <v>0</v>
      </c>
      <c r="AD521">
        <v>0</v>
      </c>
      <c r="AE521">
        <v>0</v>
      </c>
      <c r="AF521">
        <v>0</v>
      </c>
      <c r="AG521" s="19">
        <v>0</v>
      </c>
      <c r="AH521">
        <v>0</v>
      </c>
      <c r="AI521">
        <v>0</v>
      </c>
      <c r="AJ521">
        <v>0</v>
      </c>
      <c r="AK521">
        <v>0</v>
      </c>
      <c r="AL521">
        <v>0</v>
      </c>
      <c r="AM521">
        <v>0</v>
      </c>
      <c r="AN521">
        <v>0</v>
      </c>
      <c r="AO521">
        <v>0</v>
      </c>
      <c r="AP521">
        <v>0</v>
      </c>
      <c r="AQ521">
        <v>0</v>
      </c>
      <c r="AR521">
        <v>0</v>
      </c>
      <c r="AS521">
        <v>0</v>
      </c>
      <c r="AT521">
        <v>0</v>
      </c>
      <c r="AU521">
        <v>0</v>
      </c>
      <c r="AV521">
        <v>0</v>
      </c>
      <c r="AW521">
        <v>0</v>
      </c>
      <c r="AX521">
        <v>0</v>
      </c>
      <c r="AY521">
        <v>0</v>
      </c>
      <c r="AZ521">
        <v>0</v>
      </c>
      <c r="BA521">
        <v>0</v>
      </c>
      <c r="BB521">
        <v>0</v>
      </c>
      <c r="BC521">
        <v>0</v>
      </c>
      <c r="BD521">
        <v>0</v>
      </c>
      <c r="BE521">
        <v>0</v>
      </c>
      <c r="BF521">
        <v>0</v>
      </c>
      <c r="BG521">
        <v>-1000</v>
      </c>
      <c r="BH521">
        <v>0</v>
      </c>
      <c r="BI521">
        <v>0</v>
      </c>
      <c r="BJ521">
        <v>-3000</v>
      </c>
      <c r="BK521">
        <v>-2000</v>
      </c>
      <c r="BL521">
        <v>-1000</v>
      </c>
      <c r="BM521">
        <v>-2000</v>
      </c>
      <c r="BN521">
        <v>-4000</v>
      </c>
      <c r="BO521">
        <v>-12000</v>
      </c>
      <c r="BP521">
        <v>-9000</v>
      </c>
      <c r="BQ521">
        <v>-6000</v>
      </c>
      <c r="BR521">
        <v>-12000</v>
      </c>
      <c r="BS521">
        <v>-3000</v>
      </c>
      <c r="BT521">
        <v>-17000</v>
      </c>
      <c r="BU521">
        <v>-8000</v>
      </c>
      <c r="BV521">
        <v>-9000</v>
      </c>
      <c r="BW521">
        <v>-20000</v>
      </c>
      <c r="BX521" s="10">
        <v>-13000</v>
      </c>
      <c r="BY521">
        <v>0</v>
      </c>
      <c r="BZ521">
        <v>0</v>
      </c>
      <c r="CA521">
        <v>0</v>
      </c>
      <c r="CB521">
        <v>0</v>
      </c>
      <c r="CC521">
        <v>0</v>
      </c>
      <c r="CD521">
        <v>0</v>
      </c>
      <c r="CE521">
        <v>0</v>
      </c>
    </row>
    <row r="522" spans="1:83" x14ac:dyDescent="0.35">
      <c r="A522" s="9" t="str">
        <f t="shared" si="8"/>
        <v>278530.151.72</v>
      </c>
      <c r="B522" s="52" t="e">
        <f>+IF(MATCH(A522,List!H$10:H$145,0),"Targeted")</f>
        <v>#N/A</v>
      </c>
      <c r="C522" s="65"/>
      <c r="D522" s="151"/>
      <c r="E522" s="16" t="s">
        <v>1016</v>
      </c>
      <c r="F522" s="16" t="s">
        <v>1017</v>
      </c>
      <c r="G522" s="16" t="s">
        <v>628</v>
      </c>
      <c r="H522" s="16" t="s">
        <v>1208</v>
      </c>
      <c r="I522" s="16" t="s">
        <v>1257</v>
      </c>
      <c r="J522" s="16" t="s">
        <v>1258</v>
      </c>
      <c r="K522" s="17" t="s">
        <v>1106</v>
      </c>
      <c r="L522" s="18" t="s">
        <v>1077</v>
      </c>
      <c r="M522" s="195" t="s">
        <v>1078</v>
      </c>
      <c r="N522" s="16" t="s">
        <v>1079</v>
      </c>
      <c r="O522" s="17" t="s">
        <v>304</v>
      </c>
      <c r="P522" s="17" t="s">
        <v>305</v>
      </c>
      <c r="Q522" s="17" t="s">
        <v>306</v>
      </c>
      <c r="R522">
        <v>0</v>
      </c>
      <c r="S522">
        <v>0</v>
      </c>
      <c r="T522">
        <v>0</v>
      </c>
      <c r="U522">
        <v>0</v>
      </c>
      <c r="V522">
        <v>0</v>
      </c>
      <c r="W522">
        <v>0</v>
      </c>
      <c r="X522">
        <v>0</v>
      </c>
      <c r="Y522">
        <v>0</v>
      </c>
      <c r="Z522">
        <v>0</v>
      </c>
      <c r="AA522">
        <v>0</v>
      </c>
      <c r="AB522">
        <v>0</v>
      </c>
      <c r="AC522">
        <v>0</v>
      </c>
      <c r="AD522">
        <v>0</v>
      </c>
      <c r="AE522">
        <v>0</v>
      </c>
      <c r="AF522">
        <v>0</v>
      </c>
      <c r="AG522" s="19">
        <v>0</v>
      </c>
      <c r="AH522">
        <v>0</v>
      </c>
      <c r="AI522">
        <v>0</v>
      </c>
      <c r="AJ522">
        <v>0</v>
      </c>
      <c r="AK522">
        <v>0</v>
      </c>
      <c r="AL522">
        <v>0</v>
      </c>
      <c r="AM522">
        <v>0</v>
      </c>
      <c r="AN522">
        <v>0</v>
      </c>
      <c r="AO522">
        <v>0</v>
      </c>
      <c r="AP522">
        <v>0</v>
      </c>
      <c r="AQ522">
        <v>0</v>
      </c>
      <c r="AR522">
        <v>0</v>
      </c>
      <c r="AS522">
        <v>0</v>
      </c>
      <c r="AT522">
        <v>0</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-14000</v>
      </c>
      <c r="BN522">
        <v>0</v>
      </c>
      <c r="BO522">
        <v>-14000</v>
      </c>
      <c r="BP522">
        <v>0</v>
      </c>
      <c r="BQ522">
        <v>-69000</v>
      </c>
      <c r="BR522">
        <v>0</v>
      </c>
      <c r="BS522">
        <v>0</v>
      </c>
      <c r="BT522">
        <v>0</v>
      </c>
      <c r="BU522">
        <v>-555000</v>
      </c>
      <c r="BV522">
        <v>0</v>
      </c>
      <c r="BW522">
        <v>0</v>
      </c>
      <c r="BX522" s="10">
        <v>0</v>
      </c>
      <c r="BY522">
        <v>0</v>
      </c>
      <c r="BZ522">
        <v>0</v>
      </c>
      <c r="CA522">
        <v>0</v>
      </c>
      <c r="CB522">
        <v>0</v>
      </c>
      <c r="CC522">
        <v>0</v>
      </c>
      <c r="CD522">
        <v>0</v>
      </c>
      <c r="CE522">
        <v>0</v>
      </c>
    </row>
    <row r="523" spans="1:83" x14ac:dyDescent="0.35">
      <c r="A523" s="9" t="str">
        <f t="shared" si="8"/>
        <v>294100.151.72</v>
      </c>
      <c r="B523" s="52" t="e">
        <f>+IF(MATCH(A523,List!H$10:H$145,0),"Targeted")</f>
        <v>#N/A</v>
      </c>
      <c r="C523" s="65"/>
      <c r="D523" s="151"/>
      <c r="E523" s="16" t="s">
        <v>1016</v>
      </c>
      <c r="F523" s="16" t="s">
        <v>1017</v>
      </c>
      <c r="G523" s="16" t="s">
        <v>628</v>
      </c>
      <c r="H523" s="16" t="s">
        <v>1208</v>
      </c>
      <c r="I523" s="16" t="s">
        <v>1259</v>
      </c>
      <c r="J523" s="16" t="s">
        <v>1260</v>
      </c>
      <c r="K523" s="17" t="s">
        <v>1106</v>
      </c>
      <c r="L523" s="18" t="s">
        <v>1077</v>
      </c>
      <c r="M523" s="195" t="s">
        <v>1078</v>
      </c>
      <c r="N523" s="16" t="s">
        <v>1079</v>
      </c>
      <c r="O523" s="17" t="s">
        <v>304</v>
      </c>
      <c r="P523" s="17" t="s">
        <v>305</v>
      </c>
      <c r="Q523" s="17" t="s">
        <v>306</v>
      </c>
      <c r="R523">
        <v>-43785</v>
      </c>
      <c r="S523">
        <v>-328326</v>
      </c>
      <c r="T523">
        <v>-81817</v>
      </c>
      <c r="U523">
        <v>-33168</v>
      </c>
      <c r="V523">
        <v>-38235</v>
      </c>
      <c r="W523">
        <v>-47136</v>
      </c>
      <c r="X523">
        <v>-44077</v>
      </c>
      <c r="Y523">
        <v>-105584</v>
      </c>
      <c r="Z523">
        <v>-43791</v>
      </c>
      <c r="AA523">
        <v>-60682</v>
      </c>
      <c r="AB523">
        <v>-40074</v>
      </c>
      <c r="AC523">
        <v>-292617</v>
      </c>
      <c r="AD523">
        <v>-23779</v>
      </c>
      <c r="AE523">
        <v>-45327</v>
      </c>
      <c r="AF523">
        <v>-201033</v>
      </c>
      <c r="AG523" s="19">
        <v>-99820</v>
      </c>
      <c r="AH523">
        <v>-281225</v>
      </c>
      <c r="AI523">
        <v>-301790</v>
      </c>
      <c r="AJ523">
        <v>-314301</v>
      </c>
      <c r="AK523">
        <v>-302995</v>
      </c>
      <c r="AL523">
        <v>-305897</v>
      </c>
      <c r="AM523">
        <v>-345679</v>
      </c>
      <c r="AN523">
        <v>-385400</v>
      </c>
      <c r="AO523">
        <v>-372267</v>
      </c>
      <c r="AP523">
        <v>-370966</v>
      </c>
      <c r="AQ523">
        <v>-414019</v>
      </c>
      <c r="AR523">
        <v>-394130</v>
      </c>
      <c r="AS523">
        <v>-433939</v>
      </c>
      <c r="AT523">
        <v>-471946</v>
      </c>
      <c r="AU523">
        <v>-451927</v>
      </c>
      <c r="AV523">
        <v>-491564</v>
      </c>
      <c r="AW523">
        <v>-449637</v>
      </c>
      <c r="AX523">
        <v>-865648</v>
      </c>
      <c r="AY523">
        <v>-539838</v>
      </c>
      <c r="AZ523">
        <v>-539000</v>
      </c>
      <c r="BA523">
        <v>0</v>
      </c>
      <c r="BB523">
        <v>1000</v>
      </c>
      <c r="BC523">
        <v>-1000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BX523" s="10">
        <v>0</v>
      </c>
      <c r="BY523">
        <v>0</v>
      </c>
      <c r="BZ523">
        <v>0</v>
      </c>
      <c r="CA523">
        <v>0</v>
      </c>
      <c r="CB523">
        <v>0</v>
      </c>
      <c r="CC523">
        <v>0</v>
      </c>
      <c r="CD523">
        <v>0</v>
      </c>
      <c r="CE523">
        <v>0</v>
      </c>
    </row>
    <row r="524" spans="1:83" x14ac:dyDescent="0.35">
      <c r="A524" s="9" t="str">
        <f t="shared" si="8"/>
        <v>304200.151.72</v>
      </c>
      <c r="B524" s="52" t="e">
        <f>+IF(MATCH(A524,List!H$10:H$145,0),"Targeted")</f>
        <v>#N/A</v>
      </c>
      <c r="C524" s="65"/>
      <c r="D524" s="151" t="s">
        <v>7700</v>
      </c>
      <c r="E524" s="16" t="s">
        <v>1016</v>
      </c>
      <c r="F524" s="16" t="s">
        <v>1017</v>
      </c>
      <c r="G524" s="16" t="s">
        <v>628</v>
      </c>
      <c r="H524" s="16" t="s">
        <v>1208</v>
      </c>
      <c r="I524" s="16" t="s">
        <v>1261</v>
      </c>
      <c r="J524" s="16" t="s">
        <v>1262</v>
      </c>
      <c r="K524" s="17" t="s">
        <v>1106</v>
      </c>
      <c r="L524" s="18" t="s">
        <v>1077</v>
      </c>
      <c r="M524" s="195" t="s">
        <v>1078</v>
      </c>
      <c r="N524" s="16" t="s">
        <v>1079</v>
      </c>
      <c r="O524" s="17" t="s">
        <v>346</v>
      </c>
      <c r="P524" s="17" t="s">
        <v>305</v>
      </c>
      <c r="Q524" s="17" t="s">
        <v>306</v>
      </c>
      <c r="R524">
        <v>0</v>
      </c>
      <c r="S524">
        <v>0</v>
      </c>
      <c r="T524">
        <v>0</v>
      </c>
      <c r="U524">
        <v>0</v>
      </c>
      <c r="V524">
        <v>0</v>
      </c>
      <c r="W524">
        <v>0</v>
      </c>
      <c r="X524">
        <v>0</v>
      </c>
      <c r="Y524">
        <v>0</v>
      </c>
      <c r="Z524">
        <v>0</v>
      </c>
      <c r="AA524">
        <v>0</v>
      </c>
      <c r="AB524">
        <v>0</v>
      </c>
      <c r="AC524">
        <v>0</v>
      </c>
      <c r="AD524">
        <v>0</v>
      </c>
      <c r="AE524">
        <v>0</v>
      </c>
      <c r="AF524">
        <v>0</v>
      </c>
      <c r="AG524" s="19">
        <v>0</v>
      </c>
      <c r="AH524">
        <v>0</v>
      </c>
      <c r="AI524">
        <v>0</v>
      </c>
      <c r="AJ524">
        <v>0</v>
      </c>
      <c r="AK524">
        <v>0</v>
      </c>
      <c r="AL524">
        <v>0</v>
      </c>
      <c r="AM524">
        <v>0</v>
      </c>
      <c r="AN524">
        <v>0</v>
      </c>
      <c r="AO524">
        <v>0</v>
      </c>
      <c r="AP524">
        <v>0</v>
      </c>
      <c r="AQ524">
        <v>0</v>
      </c>
      <c r="AR524">
        <v>0</v>
      </c>
      <c r="AS524">
        <v>0</v>
      </c>
      <c r="AT524">
        <v>0</v>
      </c>
      <c r="AU524">
        <v>0</v>
      </c>
      <c r="AV524">
        <v>0</v>
      </c>
      <c r="AW524">
        <v>0</v>
      </c>
      <c r="AX524">
        <v>0</v>
      </c>
      <c r="AY524">
        <v>0</v>
      </c>
      <c r="AZ524">
        <v>0</v>
      </c>
      <c r="BA524">
        <v>0</v>
      </c>
      <c r="BB524">
        <v>0</v>
      </c>
      <c r="BC524">
        <v>0</v>
      </c>
      <c r="BD524">
        <v>0</v>
      </c>
      <c r="BE524">
        <v>0</v>
      </c>
      <c r="BF524">
        <v>0</v>
      </c>
      <c r="BG524">
        <v>0</v>
      </c>
      <c r="BH524">
        <v>0</v>
      </c>
      <c r="BI524">
        <v>0</v>
      </c>
      <c r="BJ524">
        <v>0</v>
      </c>
      <c r="BK524">
        <v>0</v>
      </c>
      <c r="BL524">
        <v>0</v>
      </c>
      <c r="BM524">
        <v>-28000</v>
      </c>
      <c r="BN524">
        <v>0</v>
      </c>
      <c r="BO524">
        <v>0</v>
      </c>
      <c r="BP524">
        <v>0</v>
      </c>
      <c r="BQ524">
        <v>0</v>
      </c>
      <c r="BR524">
        <v>0</v>
      </c>
      <c r="BS524">
        <v>0</v>
      </c>
      <c r="BT524">
        <v>0</v>
      </c>
      <c r="BU524">
        <v>0</v>
      </c>
      <c r="BV524">
        <v>0</v>
      </c>
      <c r="BW524">
        <v>0</v>
      </c>
      <c r="BX524">
        <v>0</v>
      </c>
      <c r="BY524">
        <v>0</v>
      </c>
      <c r="BZ524">
        <v>0</v>
      </c>
      <c r="CA524">
        <v>0</v>
      </c>
      <c r="CB524">
        <v>0</v>
      </c>
      <c r="CC524">
        <v>0</v>
      </c>
      <c r="CD524">
        <v>0</v>
      </c>
      <c r="CE524">
        <v>0</v>
      </c>
    </row>
    <row r="525" spans="1:83" x14ac:dyDescent="0.35">
      <c r="A525" s="9" t="str">
        <f t="shared" si="8"/>
        <v>304200.151.72</v>
      </c>
      <c r="B525" s="52" t="e">
        <f>+IF(MATCH(A525,List!H$10:H$145,0),"Targeted")</f>
        <v>#N/A</v>
      </c>
      <c r="C525" s="65"/>
      <c r="D525" s="151"/>
      <c r="E525" s="16" t="s">
        <v>1016</v>
      </c>
      <c r="F525" s="16" t="s">
        <v>1017</v>
      </c>
      <c r="G525" s="16" t="s">
        <v>628</v>
      </c>
      <c r="H525" s="16" t="s">
        <v>1208</v>
      </c>
      <c r="I525" s="16" t="s">
        <v>1261</v>
      </c>
      <c r="J525" s="16" t="s">
        <v>1262</v>
      </c>
      <c r="K525" s="17" t="s">
        <v>1106</v>
      </c>
      <c r="L525" s="18" t="s">
        <v>1077</v>
      </c>
      <c r="M525" s="195" t="s">
        <v>1078</v>
      </c>
      <c r="N525" s="16" t="s">
        <v>1079</v>
      </c>
      <c r="O525" s="17" t="s">
        <v>304</v>
      </c>
      <c r="P525" s="17" t="s">
        <v>305</v>
      </c>
      <c r="Q525" s="17" t="s">
        <v>306</v>
      </c>
      <c r="R525">
        <v>0</v>
      </c>
      <c r="S525">
        <v>0</v>
      </c>
      <c r="T525">
        <v>0</v>
      </c>
      <c r="U525">
        <v>0</v>
      </c>
      <c r="V525">
        <v>0</v>
      </c>
      <c r="W525">
        <v>0</v>
      </c>
      <c r="X525">
        <v>0</v>
      </c>
      <c r="Y525">
        <v>0</v>
      </c>
      <c r="Z525">
        <v>0</v>
      </c>
      <c r="AA525">
        <v>0</v>
      </c>
      <c r="AB525">
        <v>0</v>
      </c>
      <c r="AC525">
        <v>0</v>
      </c>
      <c r="AD525">
        <v>0</v>
      </c>
      <c r="AE525">
        <v>0</v>
      </c>
      <c r="AF525">
        <v>0</v>
      </c>
      <c r="AG525" s="19">
        <v>0</v>
      </c>
      <c r="AH525">
        <v>0</v>
      </c>
      <c r="AI525">
        <v>0</v>
      </c>
      <c r="AJ525">
        <v>0</v>
      </c>
      <c r="AK525">
        <v>0</v>
      </c>
      <c r="AL525">
        <v>0</v>
      </c>
      <c r="AM525">
        <v>0</v>
      </c>
      <c r="AN525">
        <v>0</v>
      </c>
      <c r="AO525">
        <v>0</v>
      </c>
      <c r="AP525">
        <v>0</v>
      </c>
      <c r="AQ525">
        <v>0</v>
      </c>
      <c r="AR525">
        <v>0</v>
      </c>
      <c r="AS525">
        <v>0</v>
      </c>
      <c r="AT525">
        <v>0</v>
      </c>
      <c r="AU525">
        <v>0</v>
      </c>
      <c r="AV525">
        <v>0</v>
      </c>
      <c r="AW525">
        <v>0</v>
      </c>
      <c r="AX525">
        <v>0</v>
      </c>
      <c r="AY525">
        <v>0</v>
      </c>
      <c r="AZ525">
        <v>0</v>
      </c>
      <c r="BA525">
        <v>0</v>
      </c>
      <c r="BB525">
        <v>0</v>
      </c>
      <c r="BC525">
        <v>0</v>
      </c>
      <c r="BD525">
        <v>0</v>
      </c>
      <c r="BE525">
        <v>-80000</v>
      </c>
      <c r="BF525">
        <v>-40000</v>
      </c>
      <c r="BG525">
        <v>0</v>
      </c>
      <c r="BH525">
        <v>0</v>
      </c>
      <c r="BI525">
        <v>-5000</v>
      </c>
      <c r="BJ525">
        <v>0</v>
      </c>
      <c r="BK525">
        <v>0</v>
      </c>
      <c r="BL525">
        <v>0</v>
      </c>
      <c r="BM525">
        <v>0</v>
      </c>
      <c r="BN525">
        <v>0</v>
      </c>
      <c r="BO525">
        <v>-4000</v>
      </c>
      <c r="BP525">
        <v>-44000</v>
      </c>
      <c r="BQ525">
        <v>0</v>
      </c>
      <c r="BR525">
        <v>-25000</v>
      </c>
      <c r="BS525">
        <v>0</v>
      </c>
      <c r="BT525">
        <v>0</v>
      </c>
      <c r="BU525">
        <v>0</v>
      </c>
      <c r="BV525">
        <v>0</v>
      </c>
      <c r="BW525">
        <v>0</v>
      </c>
      <c r="BX525" s="10">
        <v>0</v>
      </c>
      <c r="BY525">
        <v>0</v>
      </c>
      <c r="BZ525">
        <v>0</v>
      </c>
      <c r="CA525">
        <v>0</v>
      </c>
      <c r="CB525">
        <v>0</v>
      </c>
      <c r="CC525">
        <v>0</v>
      </c>
      <c r="CD525">
        <v>0</v>
      </c>
      <c r="CE525">
        <v>0</v>
      </c>
    </row>
    <row r="526" spans="1:83" x14ac:dyDescent="0.35">
      <c r="A526" s="9" t="str">
        <f t="shared" si="8"/>
        <v>3990.151.</v>
      </c>
      <c r="B526" s="52" t="e">
        <f>+IF(MATCH(A526,List!H$10:H$145,0),"Targeted")</f>
        <v>#N/A</v>
      </c>
      <c r="C526" s="65"/>
      <c r="D526" s="151" t="s">
        <v>7700</v>
      </c>
      <c r="E526" s="16" t="s">
        <v>1016</v>
      </c>
      <c r="F526" s="16" t="s">
        <v>1017</v>
      </c>
      <c r="G526" s="16" t="s">
        <v>628</v>
      </c>
      <c r="H526" s="16" t="s">
        <v>1208</v>
      </c>
      <c r="I526" s="16" t="s">
        <v>1263</v>
      </c>
      <c r="J526" s="16" t="s">
        <v>532</v>
      </c>
      <c r="K526" s="17" t="s">
        <v>299</v>
      </c>
      <c r="L526" s="18" t="s">
        <v>1077</v>
      </c>
      <c r="M526" s="195" t="s">
        <v>1078</v>
      </c>
      <c r="N526" s="16" t="s">
        <v>1079</v>
      </c>
      <c r="O526" s="17" t="s">
        <v>346</v>
      </c>
      <c r="P526" s="17" t="s">
        <v>305</v>
      </c>
      <c r="Q526" s="17" t="s">
        <v>306</v>
      </c>
      <c r="R526">
        <v>0</v>
      </c>
      <c r="S526">
        <v>0</v>
      </c>
      <c r="T526">
        <v>0</v>
      </c>
      <c r="U526">
        <v>0</v>
      </c>
      <c r="V526">
        <v>0</v>
      </c>
      <c r="W526">
        <v>0</v>
      </c>
      <c r="X526">
        <v>0</v>
      </c>
      <c r="Y526">
        <v>0</v>
      </c>
      <c r="Z526">
        <v>0</v>
      </c>
      <c r="AA526">
        <v>0</v>
      </c>
      <c r="AB526">
        <v>0</v>
      </c>
      <c r="AC526">
        <v>0</v>
      </c>
      <c r="AD526">
        <v>-6</v>
      </c>
      <c r="AE526">
        <v>-76</v>
      </c>
      <c r="AF526">
        <v>-99</v>
      </c>
      <c r="AG526" s="19">
        <v>95</v>
      </c>
      <c r="AH526">
        <v>-49</v>
      </c>
      <c r="AI526">
        <v>102</v>
      </c>
      <c r="AJ526">
        <v>0</v>
      </c>
      <c r="AK526">
        <v>0</v>
      </c>
      <c r="AL526">
        <v>-1</v>
      </c>
      <c r="AM526">
        <v>0</v>
      </c>
      <c r="AN526">
        <v>0</v>
      </c>
      <c r="AO526">
        <v>139</v>
      </c>
      <c r="AP526">
        <v>0</v>
      </c>
      <c r="AQ526">
        <v>0</v>
      </c>
      <c r="AR526">
        <v>0</v>
      </c>
      <c r="AS526">
        <v>0</v>
      </c>
      <c r="AT526">
        <v>0</v>
      </c>
      <c r="AU526">
        <v>0</v>
      </c>
      <c r="AV526">
        <v>0</v>
      </c>
      <c r="AW526">
        <v>0</v>
      </c>
      <c r="AX526">
        <v>0</v>
      </c>
      <c r="AY526">
        <v>0</v>
      </c>
      <c r="AZ526">
        <v>0</v>
      </c>
      <c r="BA526">
        <v>0</v>
      </c>
      <c r="BB526">
        <v>0</v>
      </c>
      <c r="BC526">
        <v>0</v>
      </c>
      <c r="BD526">
        <v>0</v>
      </c>
      <c r="BE526">
        <v>0</v>
      </c>
      <c r="BF526">
        <v>0</v>
      </c>
      <c r="BG526">
        <v>0</v>
      </c>
      <c r="BH526">
        <v>0</v>
      </c>
      <c r="BI526">
        <v>0</v>
      </c>
      <c r="BJ526">
        <v>0</v>
      </c>
      <c r="BK526">
        <v>0</v>
      </c>
      <c r="BL526">
        <v>0</v>
      </c>
      <c r="BM526">
        <v>0</v>
      </c>
      <c r="BN526">
        <v>0</v>
      </c>
      <c r="BO526">
        <v>0</v>
      </c>
      <c r="BP526">
        <v>0</v>
      </c>
      <c r="BQ526">
        <v>0</v>
      </c>
      <c r="BR526">
        <v>0</v>
      </c>
      <c r="BS526">
        <v>0</v>
      </c>
      <c r="BT526">
        <v>0</v>
      </c>
      <c r="BU526">
        <v>0</v>
      </c>
      <c r="BV526">
        <v>0</v>
      </c>
      <c r="BW526">
        <v>0</v>
      </c>
      <c r="BX526">
        <v>0</v>
      </c>
      <c r="BY526">
        <v>0</v>
      </c>
      <c r="BZ526">
        <v>0</v>
      </c>
      <c r="CA526">
        <v>0</v>
      </c>
      <c r="CB526">
        <v>0</v>
      </c>
      <c r="CC526">
        <v>0</v>
      </c>
      <c r="CD526">
        <v>0</v>
      </c>
      <c r="CE526">
        <v>0</v>
      </c>
    </row>
    <row r="527" spans="1:83" x14ac:dyDescent="0.35">
      <c r="A527" s="9" t="str">
        <f t="shared" si="8"/>
        <v>4103.151.72</v>
      </c>
      <c r="B527" s="52" t="e">
        <f>+IF(MATCH(A527,List!H$10:H$145,0),"Targeted")</f>
        <v>#N/A</v>
      </c>
      <c r="C527" s="65"/>
      <c r="D527" s="151"/>
      <c r="E527" s="16" t="s">
        <v>1016</v>
      </c>
      <c r="F527" s="16" t="s">
        <v>1017</v>
      </c>
      <c r="G527" s="16" t="s">
        <v>628</v>
      </c>
      <c r="H527" s="16" t="s">
        <v>1208</v>
      </c>
      <c r="I527" s="16" t="s">
        <v>1264</v>
      </c>
      <c r="J527" s="16" t="s">
        <v>1265</v>
      </c>
      <c r="K527" s="17" t="s">
        <v>1106</v>
      </c>
      <c r="L527" s="18" t="s">
        <v>1077</v>
      </c>
      <c r="M527" s="195" t="s">
        <v>1078</v>
      </c>
      <c r="N527" s="16" t="s">
        <v>1079</v>
      </c>
      <c r="O527" s="17" t="s">
        <v>304</v>
      </c>
      <c r="P527" s="17" t="s">
        <v>305</v>
      </c>
      <c r="Q527" s="17" t="s">
        <v>306</v>
      </c>
      <c r="R527">
        <v>346816</v>
      </c>
      <c r="S527">
        <v>759901</v>
      </c>
      <c r="T527">
        <v>768045</v>
      </c>
      <c r="U527">
        <v>754468</v>
      </c>
      <c r="V527">
        <v>676903</v>
      </c>
      <c r="W527">
        <v>661694</v>
      </c>
      <c r="X527">
        <v>598352</v>
      </c>
      <c r="Y527">
        <v>539825</v>
      </c>
      <c r="Z527">
        <v>475963</v>
      </c>
      <c r="AA527">
        <v>537762</v>
      </c>
      <c r="AB527">
        <v>336654</v>
      </c>
      <c r="AC527">
        <v>193062</v>
      </c>
      <c r="AD527">
        <v>348368</v>
      </c>
      <c r="AE527">
        <v>258756</v>
      </c>
      <c r="AF527">
        <v>252772</v>
      </c>
      <c r="AG527" s="19">
        <v>107600</v>
      </c>
      <c r="AH527">
        <v>147956</v>
      </c>
      <c r="AI527">
        <v>60359</v>
      </c>
      <c r="AJ527">
        <v>20524</v>
      </c>
      <c r="AK527">
        <v>27111</v>
      </c>
      <c r="AL527">
        <v>3472</v>
      </c>
      <c r="AM527">
        <v>-22172</v>
      </c>
      <c r="AN527">
        <v>929</v>
      </c>
      <c r="AO527">
        <v>126</v>
      </c>
      <c r="AP527">
        <v>30</v>
      </c>
      <c r="AQ527">
        <v>2422</v>
      </c>
      <c r="AR527">
        <v>87</v>
      </c>
      <c r="AS527">
        <v>-3</v>
      </c>
      <c r="AT527">
        <v>0</v>
      </c>
      <c r="AU527">
        <v>177811</v>
      </c>
      <c r="AV527">
        <v>0</v>
      </c>
      <c r="AW527">
        <v>0</v>
      </c>
      <c r="AX527">
        <v>0</v>
      </c>
      <c r="AY527">
        <v>0</v>
      </c>
      <c r="AZ527">
        <v>0</v>
      </c>
      <c r="BA527">
        <v>-879000</v>
      </c>
      <c r="BB527">
        <v>-911000</v>
      </c>
      <c r="BC527">
        <v>-1215000</v>
      </c>
      <c r="BD527">
        <v>-1075000</v>
      </c>
      <c r="BE527">
        <v>-894000</v>
      </c>
      <c r="BF527">
        <v>-837000</v>
      </c>
      <c r="BG527">
        <v>-799000</v>
      </c>
      <c r="BH527">
        <v>-757000</v>
      </c>
      <c r="BI527">
        <v>-788000</v>
      </c>
      <c r="BJ527">
        <v>-1190000</v>
      </c>
      <c r="BK527">
        <v>-721000</v>
      </c>
      <c r="BL527">
        <v>-577000</v>
      </c>
      <c r="BM527">
        <v>-595000</v>
      </c>
      <c r="BN527">
        <v>-511000</v>
      </c>
      <c r="BO527">
        <v>-450000</v>
      </c>
      <c r="BP527">
        <v>-493000</v>
      </c>
      <c r="BQ527">
        <v>-406000</v>
      </c>
      <c r="BR527">
        <v>-375000</v>
      </c>
      <c r="BS527">
        <v>-334000</v>
      </c>
      <c r="BT527">
        <v>-319000</v>
      </c>
      <c r="BU527">
        <v>-315000</v>
      </c>
      <c r="BV527">
        <v>-299000</v>
      </c>
      <c r="BW527">
        <v>-281000</v>
      </c>
      <c r="BX527" s="10">
        <v>-260000</v>
      </c>
      <c r="BY527">
        <v>-105000</v>
      </c>
      <c r="BZ527">
        <v>0</v>
      </c>
      <c r="CA527">
        <v>0</v>
      </c>
      <c r="CB527">
        <v>0</v>
      </c>
      <c r="CC527">
        <v>0</v>
      </c>
      <c r="CD527">
        <v>0</v>
      </c>
      <c r="CE527">
        <v>0</v>
      </c>
    </row>
    <row r="528" spans="1:83" x14ac:dyDescent="0.35">
      <c r="A528" s="9" t="str">
        <f t="shared" si="8"/>
        <v>4175.151.72</v>
      </c>
      <c r="B528" s="52" t="e">
        <f>+IF(MATCH(A528,List!H$10:H$145,0),"Targeted")</f>
        <v>#N/A</v>
      </c>
      <c r="C528" s="65"/>
      <c r="D528" s="151" t="s">
        <v>7700</v>
      </c>
      <c r="E528" s="16" t="s">
        <v>1016</v>
      </c>
      <c r="F528" s="16" t="s">
        <v>1017</v>
      </c>
      <c r="G528" s="16" t="s">
        <v>628</v>
      </c>
      <c r="H528" s="16" t="s">
        <v>1208</v>
      </c>
      <c r="I528" s="16" t="s">
        <v>1266</v>
      </c>
      <c r="J528" s="16" t="s">
        <v>1267</v>
      </c>
      <c r="K528" s="17" t="s">
        <v>1106</v>
      </c>
      <c r="L528" s="18" t="s">
        <v>1077</v>
      </c>
      <c r="M528" s="195" t="s">
        <v>1078</v>
      </c>
      <c r="N528" s="16" t="s">
        <v>1079</v>
      </c>
      <c r="O528" s="17" t="s">
        <v>346</v>
      </c>
      <c r="P528" s="17" t="s">
        <v>305</v>
      </c>
      <c r="Q528" s="17" t="s">
        <v>306</v>
      </c>
      <c r="R528">
        <v>0</v>
      </c>
      <c r="S528">
        <v>0</v>
      </c>
      <c r="T528">
        <v>0</v>
      </c>
      <c r="U528">
        <v>0</v>
      </c>
      <c r="V528">
        <v>0</v>
      </c>
      <c r="W528">
        <v>0</v>
      </c>
      <c r="X528">
        <v>0</v>
      </c>
      <c r="Y528">
        <v>0</v>
      </c>
      <c r="Z528">
        <v>0</v>
      </c>
      <c r="AA528">
        <v>0</v>
      </c>
      <c r="AB528">
        <v>0</v>
      </c>
      <c r="AC528">
        <v>0</v>
      </c>
      <c r="AD528">
        <v>0</v>
      </c>
      <c r="AE528">
        <v>0</v>
      </c>
      <c r="AF528">
        <v>0</v>
      </c>
      <c r="AG528" s="19">
        <v>0</v>
      </c>
      <c r="AH528">
        <v>0</v>
      </c>
      <c r="AI528">
        <v>0</v>
      </c>
      <c r="AJ528">
        <v>0</v>
      </c>
      <c r="AK528">
        <v>0</v>
      </c>
      <c r="AL528">
        <v>0</v>
      </c>
      <c r="AM528">
        <v>0</v>
      </c>
      <c r="AN528">
        <v>0</v>
      </c>
      <c r="AO528">
        <v>0</v>
      </c>
      <c r="AP528">
        <v>0</v>
      </c>
      <c r="AQ528">
        <v>0</v>
      </c>
      <c r="AR528">
        <v>0</v>
      </c>
      <c r="AS528">
        <v>0</v>
      </c>
      <c r="AT528">
        <v>0</v>
      </c>
      <c r="AU528">
        <v>0</v>
      </c>
      <c r="AV528">
        <v>0</v>
      </c>
      <c r="AW528">
        <v>0</v>
      </c>
      <c r="AX528">
        <v>0</v>
      </c>
      <c r="AY528">
        <v>1966</v>
      </c>
      <c r="AZ528">
        <v>0</v>
      </c>
      <c r="BA528">
        <v>1000</v>
      </c>
      <c r="BB528">
        <v>0</v>
      </c>
      <c r="BC528">
        <v>0</v>
      </c>
      <c r="BD528">
        <v>0</v>
      </c>
      <c r="BE528">
        <v>0</v>
      </c>
      <c r="BF528">
        <v>0</v>
      </c>
      <c r="BG528">
        <v>0</v>
      </c>
      <c r="BH528">
        <v>0</v>
      </c>
      <c r="BI528">
        <v>0</v>
      </c>
      <c r="BJ528">
        <v>0</v>
      </c>
      <c r="BK528">
        <v>0</v>
      </c>
      <c r="BL528">
        <v>0</v>
      </c>
      <c r="BM528">
        <v>0</v>
      </c>
      <c r="BN528">
        <v>0</v>
      </c>
      <c r="BO528">
        <v>0</v>
      </c>
      <c r="BP528">
        <v>0</v>
      </c>
      <c r="BQ528">
        <v>0</v>
      </c>
      <c r="BR528">
        <v>0</v>
      </c>
      <c r="BS528">
        <v>0</v>
      </c>
      <c r="BT528">
        <v>0</v>
      </c>
      <c r="BU528">
        <v>0</v>
      </c>
      <c r="BV528">
        <v>0</v>
      </c>
      <c r="BW528">
        <v>0</v>
      </c>
      <c r="BX528">
        <v>0</v>
      </c>
      <c r="BY528">
        <v>0</v>
      </c>
      <c r="BZ528">
        <v>0</v>
      </c>
      <c r="CA528">
        <v>0</v>
      </c>
      <c r="CB528">
        <v>0</v>
      </c>
      <c r="CC528">
        <v>0</v>
      </c>
      <c r="CD528">
        <v>0</v>
      </c>
      <c r="CE528">
        <v>0</v>
      </c>
    </row>
    <row r="529" spans="1:83" x14ac:dyDescent="0.35">
      <c r="A529" s="9" t="str">
        <f t="shared" si="8"/>
        <v>4175.151.72</v>
      </c>
      <c r="B529" s="52" t="e">
        <f>+IF(MATCH(A529,List!H$10:H$145,0),"Targeted")</f>
        <v>#N/A</v>
      </c>
      <c r="C529" s="65"/>
      <c r="D529" s="151"/>
      <c r="E529" s="16" t="s">
        <v>1016</v>
      </c>
      <c r="F529" s="16" t="s">
        <v>1017</v>
      </c>
      <c r="G529" s="16" t="s">
        <v>628</v>
      </c>
      <c r="H529" s="16" t="s">
        <v>1208</v>
      </c>
      <c r="I529" s="16" t="s">
        <v>1266</v>
      </c>
      <c r="J529" s="16" t="s">
        <v>1267</v>
      </c>
      <c r="K529" s="17" t="s">
        <v>1106</v>
      </c>
      <c r="L529" s="18" t="s">
        <v>1077</v>
      </c>
      <c r="M529" s="195" t="s">
        <v>1078</v>
      </c>
      <c r="N529" s="16" t="s">
        <v>1079</v>
      </c>
      <c r="O529" s="17" t="s">
        <v>304</v>
      </c>
      <c r="P529" s="17" t="s">
        <v>305</v>
      </c>
      <c r="Q529" s="17" t="s">
        <v>306</v>
      </c>
      <c r="R529">
        <v>0</v>
      </c>
      <c r="S529">
        <v>0</v>
      </c>
      <c r="T529">
        <v>0</v>
      </c>
      <c r="U529">
        <v>0</v>
      </c>
      <c r="V529">
        <v>0</v>
      </c>
      <c r="W529">
        <v>0</v>
      </c>
      <c r="X529">
        <v>0</v>
      </c>
      <c r="Y529">
        <v>0</v>
      </c>
      <c r="Z529">
        <v>0</v>
      </c>
      <c r="AA529">
        <v>0</v>
      </c>
      <c r="AB529">
        <v>0</v>
      </c>
      <c r="AC529">
        <v>0</v>
      </c>
      <c r="AD529">
        <v>0</v>
      </c>
      <c r="AE529">
        <v>0</v>
      </c>
      <c r="AF529">
        <v>0</v>
      </c>
      <c r="AG529" s="19">
        <v>0</v>
      </c>
      <c r="AH529">
        <v>0</v>
      </c>
      <c r="AI529">
        <v>0</v>
      </c>
      <c r="AJ529">
        <v>0</v>
      </c>
      <c r="AK529">
        <v>0</v>
      </c>
      <c r="AL529">
        <v>0</v>
      </c>
      <c r="AM529">
        <v>0</v>
      </c>
      <c r="AN529">
        <v>0</v>
      </c>
      <c r="AO529">
        <v>0</v>
      </c>
      <c r="AP529">
        <v>0</v>
      </c>
      <c r="AQ529">
        <v>0</v>
      </c>
      <c r="AR529">
        <v>0</v>
      </c>
      <c r="AS529">
        <v>0</v>
      </c>
      <c r="AT529">
        <v>0</v>
      </c>
      <c r="AU529">
        <v>0</v>
      </c>
      <c r="AV529">
        <v>0</v>
      </c>
      <c r="AW529">
        <v>0</v>
      </c>
      <c r="AX529">
        <v>-465</v>
      </c>
      <c r="AY529">
        <v>0</v>
      </c>
      <c r="AZ529">
        <v>0</v>
      </c>
      <c r="BA529">
        <v>-2000</v>
      </c>
      <c r="BB529">
        <v>-2000</v>
      </c>
      <c r="BC529">
        <v>3000</v>
      </c>
      <c r="BD529">
        <v>0</v>
      </c>
      <c r="BE529">
        <v>1000</v>
      </c>
      <c r="BF529">
        <v>0</v>
      </c>
      <c r="BG529">
        <v>0</v>
      </c>
      <c r="BH529">
        <v>1000</v>
      </c>
      <c r="BI529">
        <v>0</v>
      </c>
      <c r="BJ529">
        <v>1000</v>
      </c>
      <c r="BK529">
        <v>-1000</v>
      </c>
      <c r="BL529">
        <v>0</v>
      </c>
      <c r="BM529">
        <v>0</v>
      </c>
      <c r="BN529">
        <v>-12000</v>
      </c>
      <c r="BO529">
        <v>-8000</v>
      </c>
      <c r="BP529">
        <v>1000</v>
      </c>
      <c r="BQ529">
        <v>-6000</v>
      </c>
      <c r="BR529">
        <v>2000</v>
      </c>
      <c r="BS529">
        <v>0</v>
      </c>
      <c r="BT529">
        <v>0</v>
      </c>
      <c r="BU529">
        <v>-1000</v>
      </c>
      <c r="BV529">
        <v>0</v>
      </c>
      <c r="BW529">
        <v>-1000</v>
      </c>
      <c r="BX529" s="10">
        <v>0</v>
      </c>
      <c r="BY529">
        <v>1000</v>
      </c>
      <c r="BZ529">
        <v>5000</v>
      </c>
      <c r="CA529">
        <v>0</v>
      </c>
      <c r="CB529">
        <v>0</v>
      </c>
      <c r="CC529">
        <v>0</v>
      </c>
      <c r="CD529">
        <v>0</v>
      </c>
      <c r="CE529">
        <v>0</v>
      </c>
    </row>
    <row r="530" spans="1:83" x14ac:dyDescent="0.35">
      <c r="A530" s="9" t="str">
        <f t="shared" si="8"/>
        <v>4340.151.72</v>
      </c>
      <c r="B530" s="52" t="e">
        <f>+IF(MATCH(A530,List!H$10:H$145,0),"Targeted")</f>
        <v>#N/A</v>
      </c>
      <c r="C530" s="65"/>
      <c r="D530" s="151"/>
      <c r="E530" s="16" t="s">
        <v>1016</v>
      </c>
      <c r="F530" s="16" t="s">
        <v>1017</v>
      </c>
      <c r="G530" s="16" t="s">
        <v>628</v>
      </c>
      <c r="H530" s="16" t="s">
        <v>1208</v>
      </c>
      <c r="I530" s="16" t="s">
        <v>1268</v>
      </c>
      <c r="J530" s="16" t="s">
        <v>1269</v>
      </c>
      <c r="K530" s="17" t="s">
        <v>1106</v>
      </c>
      <c r="L530" s="18" t="s">
        <v>1077</v>
      </c>
      <c r="M530" s="195" t="s">
        <v>1078</v>
      </c>
      <c r="N530" s="16" t="s">
        <v>1079</v>
      </c>
      <c r="O530" s="17" t="s">
        <v>304</v>
      </c>
      <c r="P530" s="17" t="s">
        <v>305</v>
      </c>
      <c r="Q530" s="17" t="s">
        <v>306</v>
      </c>
      <c r="R530">
        <v>0</v>
      </c>
      <c r="S530">
        <v>0</v>
      </c>
      <c r="T530">
        <v>0</v>
      </c>
      <c r="U530">
        <v>0</v>
      </c>
      <c r="V530">
        <v>0</v>
      </c>
      <c r="W530">
        <v>0</v>
      </c>
      <c r="X530">
        <v>0</v>
      </c>
      <c r="Y530">
        <v>0</v>
      </c>
      <c r="Z530">
        <v>-16343</v>
      </c>
      <c r="AA530">
        <v>-15633</v>
      </c>
      <c r="AB530">
        <v>-53</v>
      </c>
      <c r="AC530">
        <v>490</v>
      </c>
      <c r="AD530">
        <v>507</v>
      </c>
      <c r="AE530">
        <v>1204</v>
      </c>
      <c r="AF530">
        <v>-92</v>
      </c>
      <c r="AG530" s="19">
        <v>616</v>
      </c>
      <c r="AH530">
        <v>1079</v>
      </c>
      <c r="AI530">
        <v>4481</v>
      </c>
      <c r="AJ530">
        <v>2787</v>
      </c>
      <c r="AK530">
        <v>4715</v>
      </c>
      <c r="AL530">
        <v>3611</v>
      </c>
      <c r="AM530">
        <v>130</v>
      </c>
      <c r="AN530">
        <v>8840</v>
      </c>
      <c r="AO530">
        <v>8216</v>
      </c>
      <c r="AP530">
        <v>17678</v>
      </c>
      <c r="AQ530">
        <v>19800</v>
      </c>
      <c r="AR530">
        <v>20402</v>
      </c>
      <c r="AS530">
        <v>23865</v>
      </c>
      <c r="AT530">
        <v>10771</v>
      </c>
      <c r="AU530">
        <v>37481</v>
      </c>
      <c r="AV530">
        <v>44577</v>
      </c>
      <c r="AW530">
        <v>33453</v>
      </c>
      <c r="AX530">
        <v>17854</v>
      </c>
      <c r="AY530">
        <v>8956</v>
      </c>
      <c r="AZ530">
        <v>9000</v>
      </c>
      <c r="BA530">
        <v>9000</v>
      </c>
      <c r="BB530">
        <v>-25000</v>
      </c>
      <c r="BC530">
        <v>-26000</v>
      </c>
      <c r="BD530">
        <v>-22000</v>
      </c>
      <c r="BE530">
        <v>-14000</v>
      </c>
      <c r="BF530">
        <v>-51000</v>
      </c>
      <c r="BG530">
        <v>-3000</v>
      </c>
      <c r="BH530">
        <v>-70000</v>
      </c>
      <c r="BI530">
        <v>-29000</v>
      </c>
      <c r="BJ530">
        <v>-19000</v>
      </c>
      <c r="BK530">
        <v>-16000</v>
      </c>
      <c r="BL530">
        <v>-22000</v>
      </c>
      <c r="BM530">
        <v>-127000</v>
      </c>
      <c r="BN530">
        <v>3000</v>
      </c>
      <c r="BO530">
        <v>5000</v>
      </c>
      <c r="BP530">
        <v>4000</v>
      </c>
      <c r="BQ530">
        <v>-3000</v>
      </c>
      <c r="BR530">
        <v>-1000</v>
      </c>
      <c r="BS530">
        <v>-6000</v>
      </c>
      <c r="BT530">
        <v>-7000</v>
      </c>
      <c r="BU530">
        <v>-11000</v>
      </c>
      <c r="BV530">
        <v>-9000</v>
      </c>
      <c r="BW530">
        <v>-14000</v>
      </c>
      <c r="BX530" s="10">
        <v>-13000</v>
      </c>
      <c r="BY530">
        <v>-3000</v>
      </c>
      <c r="BZ530">
        <v>0</v>
      </c>
      <c r="CA530">
        <v>0</v>
      </c>
      <c r="CB530">
        <v>0</v>
      </c>
      <c r="CC530">
        <v>0</v>
      </c>
      <c r="CD530">
        <v>0</v>
      </c>
      <c r="CE530">
        <v>0</v>
      </c>
    </row>
    <row r="531" spans="1:83" x14ac:dyDescent="0.35">
      <c r="A531" s="9" t="str">
        <f t="shared" si="8"/>
        <v>4341.151.72</v>
      </c>
      <c r="B531" s="52" t="e">
        <f>+IF(MATCH(A531,List!H$10:H$145,0),"Targeted")</f>
        <v>#N/A</v>
      </c>
      <c r="C531" s="65"/>
      <c r="D531" s="151" t="s">
        <v>7700</v>
      </c>
      <c r="E531" s="16" t="s">
        <v>1016</v>
      </c>
      <c r="F531" s="16" t="s">
        <v>1017</v>
      </c>
      <c r="G531" s="16" t="s">
        <v>628</v>
      </c>
      <c r="H531" s="16" t="s">
        <v>1208</v>
      </c>
      <c r="I531" s="16" t="s">
        <v>1270</v>
      </c>
      <c r="J531" s="16" t="s">
        <v>1271</v>
      </c>
      <c r="K531" s="17" t="s">
        <v>1106</v>
      </c>
      <c r="L531" s="18" t="s">
        <v>1077</v>
      </c>
      <c r="M531" s="195" t="s">
        <v>1078</v>
      </c>
      <c r="N531" s="16" t="s">
        <v>1079</v>
      </c>
      <c r="O531" s="17" t="s">
        <v>346</v>
      </c>
      <c r="P531" s="17" t="s">
        <v>305</v>
      </c>
      <c r="Q531" s="17" t="s">
        <v>306</v>
      </c>
      <c r="R531">
        <v>0</v>
      </c>
      <c r="S531">
        <v>0</v>
      </c>
      <c r="T531">
        <v>0</v>
      </c>
      <c r="U531">
        <v>0</v>
      </c>
      <c r="V531">
        <v>0</v>
      </c>
      <c r="W531">
        <v>0</v>
      </c>
      <c r="X531">
        <v>0</v>
      </c>
      <c r="Y531">
        <v>0</v>
      </c>
      <c r="Z531">
        <v>0</v>
      </c>
      <c r="AA531">
        <v>0</v>
      </c>
      <c r="AB531">
        <v>0</v>
      </c>
      <c r="AC531">
        <v>0</v>
      </c>
      <c r="AD531">
        <v>0</v>
      </c>
      <c r="AE531">
        <v>0</v>
      </c>
      <c r="AF531">
        <v>0</v>
      </c>
      <c r="AG531" s="19">
        <v>0</v>
      </c>
      <c r="AH531">
        <v>0</v>
      </c>
      <c r="AI531">
        <v>0</v>
      </c>
      <c r="AJ531">
        <v>0</v>
      </c>
      <c r="AK531">
        <v>0</v>
      </c>
      <c r="AL531">
        <v>0</v>
      </c>
      <c r="AM531">
        <v>0</v>
      </c>
      <c r="AN531">
        <v>0</v>
      </c>
      <c r="AO531">
        <v>0</v>
      </c>
      <c r="AP531">
        <v>3047</v>
      </c>
      <c r="AQ531">
        <v>7640</v>
      </c>
      <c r="AR531">
        <v>4655</v>
      </c>
      <c r="AS531">
        <v>4350</v>
      </c>
      <c r="AT531">
        <v>-1119</v>
      </c>
      <c r="AU531">
        <v>-5306</v>
      </c>
      <c r="AV531">
        <v>0</v>
      </c>
      <c r="AW531">
        <v>0</v>
      </c>
      <c r="AX531">
        <v>0</v>
      </c>
      <c r="AY531">
        <v>0</v>
      </c>
      <c r="AZ531">
        <v>0</v>
      </c>
      <c r="BA531">
        <v>0</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0</v>
      </c>
      <c r="BW531">
        <v>0</v>
      </c>
      <c r="BX531">
        <v>0</v>
      </c>
      <c r="BY531">
        <v>0</v>
      </c>
      <c r="BZ531">
        <v>0</v>
      </c>
      <c r="CA531">
        <v>0</v>
      </c>
      <c r="CB531">
        <v>0</v>
      </c>
      <c r="CC531">
        <v>0</v>
      </c>
      <c r="CD531">
        <v>0</v>
      </c>
      <c r="CE531">
        <v>0</v>
      </c>
    </row>
    <row r="532" spans="1:83" x14ac:dyDescent="0.35">
      <c r="A532" s="9" t="str">
        <f t="shared" si="8"/>
        <v>4341.151.72</v>
      </c>
      <c r="B532" s="52" t="e">
        <f>+IF(MATCH(A532,List!H$10:H$145,0),"Targeted")</f>
        <v>#N/A</v>
      </c>
      <c r="C532" s="65"/>
      <c r="D532" s="151"/>
      <c r="E532" s="16" t="s">
        <v>1016</v>
      </c>
      <c r="F532" s="16" t="s">
        <v>1017</v>
      </c>
      <c r="G532" s="16" t="s">
        <v>628</v>
      </c>
      <c r="H532" s="16" t="s">
        <v>1208</v>
      </c>
      <c r="I532" s="16" t="s">
        <v>1270</v>
      </c>
      <c r="J532" s="16" t="s">
        <v>1271</v>
      </c>
      <c r="K532" s="17" t="s">
        <v>1106</v>
      </c>
      <c r="L532" s="18" t="s">
        <v>1077</v>
      </c>
      <c r="M532" s="195" t="s">
        <v>1078</v>
      </c>
      <c r="N532" s="16" t="s">
        <v>1079</v>
      </c>
      <c r="O532" s="17" t="s">
        <v>304</v>
      </c>
      <c r="P532" s="17" t="s">
        <v>305</v>
      </c>
      <c r="Q532" s="17" t="s">
        <v>306</v>
      </c>
      <c r="R532">
        <v>0</v>
      </c>
      <c r="S532">
        <v>0</v>
      </c>
      <c r="T532">
        <v>0</v>
      </c>
      <c r="U532">
        <v>0</v>
      </c>
      <c r="V532">
        <v>0</v>
      </c>
      <c r="W532">
        <v>0</v>
      </c>
      <c r="X532">
        <v>0</v>
      </c>
      <c r="Y532">
        <v>0</v>
      </c>
      <c r="Z532">
        <v>0</v>
      </c>
      <c r="AA532">
        <v>0</v>
      </c>
      <c r="AB532">
        <v>0</v>
      </c>
      <c r="AC532">
        <v>0</v>
      </c>
      <c r="AD532">
        <v>0</v>
      </c>
      <c r="AE532">
        <v>0</v>
      </c>
      <c r="AF532">
        <v>0</v>
      </c>
      <c r="AG532" s="19">
        <v>0</v>
      </c>
      <c r="AH532">
        <v>0</v>
      </c>
      <c r="AI532">
        <v>0</v>
      </c>
      <c r="AJ532">
        <v>0</v>
      </c>
      <c r="AK532">
        <v>0</v>
      </c>
      <c r="AL532">
        <v>0</v>
      </c>
      <c r="AM532">
        <v>0</v>
      </c>
      <c r="AN532">
        <v>0</v>
      </c>
      <c r="AO532">
        <v>0</v>
      </c>
      <c r="AP532">
        <v>0</v>
      </c>
      <c r="AQ532">
        <v>0</v>
      </c>
      <c r="AR532">
        <v>0</v>
      </c>
      <c r="AS532">
        <v>0</v>
      </c>
      <c r="AT532">
        <v>0</v>
      </c>
      <c r="AU532">
        <v>0</v>
      </c>
      <c r="AV532">
        <v>-5091</v>
      </c>
      <c r="AW532">
        <v>-4160</v>
      </c>
      <c r="AX532">
        <v>-3299</v>
      </c>
      <c r="AY532">
        <v>-2064</v>
      </c>
      <c r="AZ532">
        <v>-1000</v>
      </c>
      <c r="BA532">
        <v>-2000</v>
      </c>
      <c r="BB532">
        <v>-1000</v>
      </c>
      <c r="BC532">
        <v>1000</v>
      </c>
      <c r="BD532">
        <v>0</v>
      </c>
      <c r="BE532">
        <v>0</v>
      </c>
      <c r="BF532">
        <v>0</v>
      </c>
      <c r="BG532">
        <v>0</v>
      </c>
      <c r="BH532">
        <v>0</v>
      </c>
      <c r="BI532">
        <v>-1000</v>
      </c>
      <c r="BJ532">
        <v>0</v>
      </c>
      <c r="BK532">
        <v>0</v>
      </c>
      <c r="BL532">
        <v>0</v>
      </c>
      <c r="BM532">
        <v>0</v>
      </c>
      <c r="BN532">
        <v>0</v>
      </c>
      <c r="BO532">
        <v>0</v>
      </c>
      <c r="BP532">
        <v>0</v>
      </c>
      <c r="BQ532">
        <v>0</v>
      </c>
      <c r="BR532">
        <v>0</v>
      </c>
      <c r="BS532">
        <v>0</v>
      </c>
      <c r="BT532">
        <v>0</v>
      </c>
      <c r="BU532">
        <v>0</v>
      </c>
      <c r="BV532">
        <v>0</v>
      </c>
      <c r="BW532">
        <v>0</v>
      </c>
      <c r="BX532" s="10">
        <v>0</v>
      </c>
      <c r="BY532">
        <v>0</v>
      </c>
      <c r="BZ532">
        <v>0</v>
      </c>
      <c r="CA532">
        <v>0</v>
      </c>
      <c r="CB532">
        <v>0</v>
      </c>
      <c r="CC532">
        <v>0</v>
      </c>
      <c r="CD532">
        <v>0</v>
      </c>
      <c r="CE532">
        <v>0</v>
      </c>
    </row>
    <row r="533" spans="1:83" x14ac:dyDescent="0.35">
      <c r="A533" s="9" t="str">
        <f t="shared" si="8"/>
        <v>4513.151.72</v>
      </c>
      <c r="B533" s="52" t="e">
        <f>+IF(MATCH(A533,List!H$10:H$145,0),"Targeted")</f>
        <v>#N/A</v>
      </c>
      <c r="C533" s="65"/>
      <c r="D533" s="151" t="s">
        <v>7700</v>
      </c>
      <c r="E533" s="16" t="s">
        <v>1016</v>
      </c>
      <c r="F533" s="16" t="s">
        <v>1017</v>
      </c>
      <c r="G533" s="16" t="s">
        <v>628</v>
      </c>
      <c r="H533" s="16" t="s">
        <v>1208</v>
      </c>
      <c r="I533" s="16" t="s">
        <v>1272</v>
      </c>
      <c r="J533" s="16" t="s">
        <v>1273</v>
      </c>
      <c r="K533" s="17" t="s">
        <v>1106</v>
      </c>
      <c r="L533" s="18" t="s">
        <v>1077</v>
      </c>
      <c r="M533" s="195" t="s">
        <v>1078</v>
      </c>
      <c r="N533" s="16" t="s">
        <v>1079</v>
      </c>
      <c r="O533" s="17" t="s">
        <v>346</v>
      </c>
      <c r="P533" s="17" t="s">
        <v>305</v>
      </c>
      <c r="Q533" s="17" t="s">
        <v>306</v>
      </c>
      <c r="R533">
        <v>0</v>
      </c>
      <c r="S533">
        <v>0</v>
      </c>
      <c r="T533">
        <v>0</v>
      </c>
      <c r="U533">
        <v>0</v>
      </c>
      <c r="V533">
        <v>0</v>
      </c>
      <c r="W533">
        <v>0</v>
      </c>
      <c r="X533">
        <v>0</v>
      </c>
      <c r="Y533">
        <v>0</v>
      </c>
      <c r="Z533">
        <v>0</v>
      </c>
      <c r="AA533">
        <v>0</v>
      </c>
      <c r="AB533">
        <v>0</v>
      </c>
      <c r="AC533">
        <v>0</v>
      </c>
      <c r="AD533">
        <v>0</v>
      </c>
      <c r="AE533">
        <v>0</v>
      </c>
      <c r="AF533">
        <v>0</v>
      </c>
      <c r="AG533" s="19">
        <v>0</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v>0</v>
      </c>
      <c r="BE533">
        <v>0</v>
      </c>
      <c r="BF533">
        <v>1000</v>
      </c>
      <c r="BG533">
        <v>0</v>
      </c>
      <c r="BH533">
        <v>-1000</v>
      </c>
      <c r="BI533">
        <v>3000</v>
      </c>
      <c r="BJ533">
        <v>0</v>
      </c>
      <c r="BK533">
        <v>-3000</v>
      </c>
      <c r="BL533">
        <v>4000</v>
      </c>
      <c r="BM533">
        <v>2000</v>
      </c>
      <c r="BN533">
        <v>-8000</v>
      </c>
      <c r="BO533">
        <v>-7000</v>
      </c>
      <c r="BP533">
        <v>2000</v>
      </c>
      <c r="BQ533">
        <v>-7000</v>
      </c>
      <c r="BR533">
        <v>13000</v>
      </c>
      <c r="BS533">
        <v>-4000</v>
      </c>
      <c r="BT533">
        <v>-10000</v>
      </c>
      <c r="BU533">
        <v>0</v>
      </c>
      <c r="BV533">
        <v>-1000</v>
      </c>
      <c r="BW533">
        <v>6000</v>
      </c>
      <c r="BX533">
        <v>0</v>
      </c>
      <c r="BY533">
        <v>4000</v>
      </c>
      <c r="BZ533">
        <v>7000</v>
      </c>
      <c r="CA533">
        <v>2000</v>
      </c>
      <c r="CB533">
        <v>0</v>
      </c>
      <c r="CC533">
        <v>0</v>
      </c>
      <c r="CD533">
        <v>0</v>
      </c>
      <c r="CE533">
        <v>0</v>
      </c>
    </row>
    <row r="534" spans="1:83" x14ac:dyDescent="0.35">
      <c r="A534" s="9" t="str">
        <f t="shared" si="8"/>
        <v>4590.151.72</v>
      </c>
      <c r="B534" s="52" t="e">
        <f>+IF(MATCH(A534,List!H$10:H$145,0),"Targeted")</f>
        <v>#N/A</v>
      </c>
      <c r="C534" s="65"/>
      <c r="D534" s="151" t="s">
        <v>7700</v>
      </c>
      <c r="E534" s="16" t="s">
        <v>1016</v>
      </c>
      <c r="F534" s="16" t="s">
        <v>1017</v>
      </c>
      <c r="G534" s="16" t="s">
        <v>628</v>
      </c>
      <c r="H534" s="16" t="s">
        <v>1208</v>
      </c>
      <c r="I534" s="16" t="s">
        <v>1274</v>
      </c>
      <c r="J534" s="16" t="s">
        <v>1275</v>
      </c>
      <c r="K534" s="17" t="s">
        <v>1106</v>
      </c>
      <c r="L534" s="18" t="s">
        <v>1077</v>
      </c>
      <c r="M534" s="195" t="s">
        <v>1078</v>
      </c>
      <c r="N534" s="16" t="s">
        <v>1079</v>
      </c>
      <c r="O534" s="17" t="s">
        <v>346</v>
      </c>
      <c r="P534" s="17" t="s">
        <v>305</v>
      </c>
      <c r="Q534" s="17" t="s">
        <v>306</v>
      </c>
      <c r="R534">
        <v>0</v>
      </c>
      <c r="S534">
        <v>0</v>
      </c>
      <c r="T534">
        <v>0</v>
      </c>
      <c r="U534">
        <v>0</v>
      </c>
      <c r="V534">
        <v>0</v>
      </c>
      <c r="W534">
        <v>0</v>
      </c>
      <c r="X534">
        <v>0</v>
      </c>
      <c r="Y534">
        <v>0</v>
      </c>
      <c r="Z534">
        <v>0</v>
      </c>
      <c r="AA534">
        <v>0</v>
      </c>
      <c r="AB534">
        <v>0</v>
      </c>
      <c r="AC534">
        <v>0</v>
      </c>
      <c r="AD534">
        <v>0</v>
      </c>
      <c r="AE534">
        <v>0</v>
      </c>
      <c r="AF534">
        <v>0</v>
      </c>
      <c r="AG534" s="19">
        <v>0</v>
      </c>
      <c r="AH534">
        <v>0</v>
      </c>
      <c r="AI534">
        <v>0</v>
      </c>
      <c r="AJ534">
        <v>0</v>
      </c>
      <c r="AK534">
        <v>0</v>
      </c>
      <c r="AL534">
        <v>0</v>
      </c>
      <c r="AM534">
        <v>0</v>
      </c>
      <c r="AN534">
        <v>0</v>
      </c>
      <c r="AO534">
        <v>0</v>
      </c>
      <c r="AP534">
        <v>0</v>
      </c>
      <c r="AQ534">
        <v>0</v>
      </c>
      <c r="AR534">
        <v>0</v>
      </c>
      <c r="AS534">
        <v>0</v>
      </c>
      <c r="AT534">
        <v>0</v>
      </c>
      <c r="AU534">
        <v>0</v>
      </c>
      <c r="AV534">
        <v>0</v>
      </c>
      <c r="AW534">
        <v>0</v>
      </c>
      <c r="AX534">
        <v>186</v>
      </c>
      <c r="AY534">
        <v>0</v>
      </c>
      <c r="AZ534">
        <v>0</v>
      </c>
      <c r="BA534">
        <v>0</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0</v>
      </c>
      <c r="BW534">
        <v>0</v>
      </c>
      <c r="BX534">
        <v>0</v>
      </c>
      <c r="BY534">
        <v>0</v>
      </c>
      <c r="BZ534">
        <v>0</v>
      </c>
      <c r="CA534">
        <v>0</v>
      </c>
      <c r="CB534">
        <v>0</v>
      </c>
      <c r="CC534">
        <v>0</v>
      </c>
      <c r="CD534">
        <v>0</v>
      </c>
      <c r="CE534">
        <v>0</v>
      </c>
    </row>
    <row r="535" spans="1:83" x14ac:dyDescent="0.35">
      <c r="A535" s="9" t="str">
        <f t="shared" si="8"/>
        <v>4590.151.72</v>
      </c>
      <c r="B535" s="52" t="e">
        <f>+IF(MATCH(A535,List!H$10:H$145,0),"Targeted")</f>
        <v>#N/A</v>
      </c>
      <c r="C535" s="65"/>
      <c r="D535" s="151"/>
      <c r="E535" s="16" t="s">
        <v>1016</v>
      </c>
      <c r="F535" s="16" t="s">
        <v>1017</v>
      </c>
      <c r="G535" s="16" t="s">
        <v>628</v>
      </c>
      <c r="H535" s="16" t="s">
        <v>1208</v>
      </c>
      <c r="I535" s="16" t="s">
        <v>1274</v>
      </c>
      <c r="J535" s="16" t="s">
        <v>1275</v>
      </c>
      <c r="K535" s="17" t="s">
        <v>1106</v>
      </c>
      <c r="L535" s="18" t="s">
        <v>1077</v>
      </c>
      <c r="M535" s="195" t="s">
        <v>1078</v>
      </c>
      <c r="N535" s="16" t="s">
        <v>1079</v>
      </c>
      <c r="O535" s="17" t="s">
        <v>304</v>
      </c>
      <c r="P535" s="17" t="s">
        <v>305</v>
      </c>
      <c r="Q535" s="17" t="s">
        <v>306</v>
      </c>
      <c r="R535">
        <v>0</v>
      </c>
      <c r="S535">
        <v>0</v>
      </c>
      <c r="T535">
        <v>0</v>
      </c>
      <c r="U535">
        <v>0</v>
      </c>
      <c r="V535">
        <v>0</v>
      </c>
      <c r="W535">
        <v>0</v>
      </c>
      <c r="X535">
        <v>0</v>
      </c>
      <c r="Y535">
        <v>0</v>
      </c>
      <c r="Z535">
        <v>0</v>
      </c>
      <c r="AA535">
        <v>0</v>
      </c>
      <c r="AB535">
        <v>0</v>
      </c>
      <c r="AC535">
        <v>0</v>
      </c>
      <c r="AD535">
        <v>-1315</v>
      </c>
      <c r="AE535">
        <v>-755</v>
      </c>
      <c r="AF535">
        <v>193</v>
      </c>
      <c r="AG535" s="19">
        <v>-375</v>
      </c>
      <c r="AH535">
        <v>118</v>
      </c>
      <c r="AI535">
        <v>103</v>
      </c>
      <c r="AJ535">
        <v>286</v>
      </c>
      <c r="AK535">
        <v>-197</v>
      </c>
      <c r="AL535">
        <v>683</v>
      </c>
      <c r="AM535">
        <v>413</v>
      </c>
      <c r="AN535">
        <v>-1047</v>
      </c>
      <c r="AO535">
        <v>-250</v>
      </c>
      <c r="AP535">
        <v>880</v>
      </c>
      <c r="AQ535">
        <v>137</v>
      </c>
      <c r="AR535">
        <v>-188</v>
      </c>
      <c r="AS535">
        <v>129</v>
      </c>
      <c r="AT535">
        <v>64</v>
      </c>
      <c r="AU535">
        <v>65</v>
      </c>
      <c r="AV535">
        <v>67</v>
      </c>
      <c r="AW535">
        <v>-23</v>
      </c>
      <c r="AX535">
        <v>0</v>
      </c>
      <c r="AY535">
        <v>-179</v>
      </c>
      <c r="AZ535">
        <v>0</v>
      </c>
      <c r="BA535">
        <v>0</v>
      </c>
      <c r="BB535">
        <v>0</v>
      </c>
      <c r="BC535">
        <v>0</v>
      </c>
      <c r="BD535">
        <v>0</v>
      </c>
      <c r="BE535">
        <v>0</v>
      </c>
      <c r="BF535">
        <v>0</v>
      </c>
      <c r="BG535">
        <v>0</v>
      </c>
      <c r="BH535">
        <v>0</v>
      </c>
      <c r="BI535">
        <v>0</v>
      </c>
      <c r="BJ535">
        <v>0</v>
      </c>
      <c r="BK535">
        <v>0</v>
      </c>
      <c r="BL535">
        <v>0</v>
      </c>
      <c r="BM535">
        <v>0</v>
      </c>
      <c r="BN535">
        <v>0</v>
      </c>
      <c r="BO535">
        <v>0</v>
      </c>
      <c r="BP535">
        <v>0</v>
      </c>
      <c r="BQ535">
        <v>0</v>
      </c>
      <c r="BR535">
        <v>0</v>
      </c>
      <c r="BS535">
        <v>0</v>
      </c>
      <c r="BT535">
        <v>0</v>
      </c>
      <c r="BU535">
        <v>0</v>
      </c>
      <c r="BV535">
        <v>0</v>
      </c>
      <c r="BW535">
        <v>0</v>
      </c>
      <c r="BX535" s="10">
        <v>0</v>
      </c>
      <c r="BY535">
        <v>0</v>
      </c>
      <c r="BZ535">
        <v>0</v>
      </c>
      <c r="CA535">
        <v>0</v>
      </c>
      <c r="CB535">
        <v>0</v>
      </c>
      <c r="CC535">
        <v>0</v>
      </c>
      <c r="CD535">
        <v>0</v>
      </c>
      <c r="CE535">
        <v>0</v>
      </c>
    </row>
    <row r="536" spans="1:83" x14ac:dyDescent="0.35">
      <c r="A536" s="9" t="str">
        <f t="shared" si="8"/>
        <v>850210.151.72</v>
      </c>
      <c r="B536" s="52" t="e">
        <f>+IF(MATCH(A536,List!H$10:H$145,0),"Targeted")</f>
        <v>#N/A</v>
      </c>
      <c r="C536" s="65"/>
      <c r="D536" s="151"/>
      <c r="E536" s="16" t="s">
        <v>1016</v>
      </c>
      <c r="F536" s="16" t="s">
        <v>1017</v>
      </c>
      <c r="G536" s="16" t="s">
        <v>628</v>
      </c>
      <c r="H536" s="16" t="s">
        <v>1208</v>
      </c>
      <c r="I536" s="16" t="s">
        <v>1276</v>
      </c>
      <c r="J536" s="16" t="s">
        <v>1277</v>
      </c>
      <c r="K536" s="17" t="s">
        <v>1106</v>
      </c>
      <c r="L536" s="18" t="s">
        <v>1077</v>
      </c>
      <c r="M536" s="195" t="s">
        <v>1078</v>
      </c>
      <c r="N536" s="16" t="s">
        <v>1079</v>
      </c>
      <c r="O536" s="17" t="s">
        <v>304</v>
      </c>
      <c r="P536" s="17" t="s">
        <v>305</v>
      </c>
      <c r="Q536" s="17" t="s">
        <v>306</v>
      </c>
      <c r="R536">
        <v>0</v>
      </c>
      <c r="S536">
        <v>0</v>
      </c>
      <c r="T536">
        <v>0</v>
      </c>
      <c r="U536">
        <v>0</v>
      </c>
      <c r="V536">
        <v>0</v>
      </c>
      <c r="W536">
        <v>0</v>
      </c>
      <c r="X536">
        <v>0</v>
      </c>
      <c r="Y536">
        <v>0</v>
      </c>
      <c r="Z536">
        <v>0</v>
      </c>
      <c r="AA536">
        <v>0</v>
      </c>
      <c r="AB536">
        <v>0</v>
      </c>
      <c r="AC536">
        <v>0</v>
      </c>
      <c r="AD536">
        <v>0</v>
      </c>
      <c r="AE536">
        <v>0</v>
      </c>
      <c r="AF536">
        <v>0</v>
      </c>
      <c r="AG536" s="19">
        <v>0</v>
      </c>
      <c r="AH536">
        <v>0</v>
      </c>
      <c r="AI536">
        <v>0</v>
      </c>
      <c r="AJ536">
        <v>0</v>
      </c>
      <c r="AK536">
        <v>-20732</v>
      </c>
      <c r="AL536">
        <v>-238</v>
      </c>
      <c r="AM536">
        <v>-100</v>
      </c>
      <c r="AN536">
        <v>-13114</v>
      </c>
      <c r="AO536">
        <v>-4429</v>
      </c>
      <c r="AP536">
        <v>-6137</v>
      </c>
      <c r="AQ536">
        <v>-2901</v>
      </c>
      <c r="AR536">
        <v>-9717</v>
      </c>
      <c r="AS536">
        <v>-11033</v>
      </c>
      <c r="AT536">
        <v>-7829</v>
      </c>
      <c r="AU536">
        <v>-3544</v>
      </c>
      <c r="AV536">
        <v>-13270</v>
      </c>
      <c r="AW536">
        <v>-19252</v>
      </c>
      <c r="AX536">
        <v>-58097</v>
      </c>
      <c r="AY536">
        <v>-1183</v>
      </c>
      <c r="AZ536">
        <v>0</v>
      </c>
      <c r="BA536">
        <v>0</v>
      </c>
      <c r="BB536">
        <v>0</v>
      </c>
      <c r="BC536">
        <v>0</v>
      </c>
      <c r="BD536">
        <v>0</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v>0</v>
      </c>
      <c r="BX536" s="10">
        <v>0</v>
      </c>
      <c r="BY536">
        <v>0</v>
      </c>
      <c r="BZ536">
        <v>0</v>
      </c>
      <c r="CA536">
        <v>0</v>
      </c>
      <c r="CB536">
        <v>0</v>
      </c>
      <c r="CC536">
        <v>0</v>
      </c>
      <c r="CD536">
        <v>0</v>
      </c>
      <c r="CE536">
        <v>0</v>
      </c>
    </row>
    <row r="537" spans="1:83" x14ac:dyDescent="0.35">
      <c r="A537" s="9" t="str">
        <f t="shared" si="8"/>
        <v>882410.151.72</v>
      </c>
      <c r="B537" s="52" t="e">
        <f>+IF(MATCH(A537,List!H$10:H$145,0),"Targeted")</f>
        <v>#N/A</v>
      </c>
      <c r="C537" s="65"/>
      <c r="D537" s="151"/>
      <c r="E537" s="16" t="s">
        <v>1016</v>
      </c>
      <c r="F537" s="16" t="s">
        <v>1017</v>
      </c>
      <c r="G537" s="16" t="s">
        <v>628</v>
      </c>
      <c r="H537" s="16" t="s">
        <v>1208</v>
      </c>
      <c r="I537" s="16" t="s">
        <v>1278</v>
      </c>
      <c r="J537" s="16" t="s">
        <v>1279</v>
      </c>
      <c r="K537" s="17" t="s">
        <v>1106</v>
      </c>
      <c r="L537" s="18" t="s">
        <v>1077</v>
      </c>
      <c r="M537" s="195" t="s">
        <v>1078</v>
      </c>
      <c r="N537" s="16" t="s">
        <v>1079</v>
      </c>
      <c r="O537" s="17" t="s">
        <v>304</v>
      </c>
      <c r="P537" s="17" t="s">
        <v>305</v>
      </c>
      <c r="Q537" s="17" t="s">
        <v>306</v>
      </c>
      <c r="R537">
        <v>0</v>
      </c>
      <c r="S537">
        <v>0</v>
      </c>
      <c r="T537">
        <v>0</v>
      </c>
      <c r="U537">
        <v>0</v>
      </c>
      <c r="V537">
        <v>0</v>
      </c>
      <c r="W537">
        <v>0</v>
      </c>
      <c r="X537">
        <v>0</v>
      </c>
      <c r="Y537">
        <v>0</v>
      </c>
      <c r="Z537">
        <v>0</v>
      </c>
      <c r="AA537">
        <v>0</v>
      </c>
      <c r="AB537">
        <v>0</v>
      </c>
      <c r="AC537">
        <v>0</v>
      </c>
      <c r="AD537">
        <v>0</v>
      </c>
      <c r="AE537">
        <v>0</v>
      </c>
      <c r="AF537">
        <v>0</v>
      </c>
      <c r="AG537" s="19">
        <v>0</v>
      </c>
      <c r="AH537">
        <v>0</v>
      </c>
      <c r="AI537">
        <v>0</v>
      </c>
      <c r="AJ537">
        <v>0</v>
      </c>
      <c r="AK537">
        <v>0</v>
      </c>
      <c r="AL537">
        <v>0</v>
      </c>
      <c r="AM537">
        <v>0</v>
      </c>
      <c r="AN537">
        <v>0</v>
      </c>
      <c r="AO537">
        <v>-6</v>
      </c>
      <c r="AP537">
        <v>-51</v>
      </c>
      <c r="AQ537">
        <v>-903</v>
      </c>
      <c r="AR537">
        <v>735</v>
      </c>
      <c r="AS537">
        <v>-1</v>
      </c>
      <c r="AT537">
        <v>0</v>
      </c>
      <c r="AU537">
        <v>-8</v>
      </c>
      <c r="AV537">
        <v>0</v>
      </c>
      <c r="AW537">
        <v>0</v>
      </c>
      <c r="AX537">
        <v>0</v>
      </c>
      <c r="AY537">
        <v>-1</v>
      </c>
      <c r="AZ537">
        <v>0</v>
      </c>
      <c r="BA537">
        <v>0</v>
      </c>
      <c r="BB537">
        <v>-51000</v>
      </c>
      <c r="BC537">
        <v>-50000</v>
      </c>
      <c r="BD537">
        <v>0</v>
      </c>
      <c r="BE537">
        <v>-1000</v>
      </c>
      <c r="BF537">
        <v>-1000</v>
      </c>
      <c r="BG537">
        <v>-2000</v>
      </c>
      <c r="BH537">
        <v>-6000</v>
      </c>
      <c r="BI537">
        <v>-16000</v>
      </c>
      <c r="BJ537">
        <v>-8000</v>
      </c>
      <c r="BK537">
        <v>-24000</v>
      </c>
      <c r="BL537">
        <v>-14000</v>
      </c>
      <c r="BM537">
        <v>-41000</v>
      </c>
      <c r="BN537">
        <v>-27000</v>
      </c>
      <c r="BO537">
        <v>-43000</v>
      </c>
      <c r="BP537">
        <v>-99000</v>
      </c>
      <c r="BQ537">
        <v>-122000</v>
      </c>
      <c r="BR537">
        <v>-222000</v>
      </c>
      <c r="BS537">
        <v>0</v>
      </c>
      <c r="BT537">
        <v>-106000</v>
      </c>
      <c r="BU537">
        <v>-101000</v>
      </c>
      <c r="BV537">
        <v>-52000</v>
      </c>
      <c r="BW537">
        <v>-87000</v>
      </c>
      <c r="BX537" s="10">
        <v>-81000</v>
      </c>
      <c r="BY537">
        <v>-57000</v>
      </c>
      <c r="BZ537">
        <v>-60000</v>
      </c>
      <c r="CA537">
        <v>-60000</v>
      </c>
      <c r="CB537">
        <v>-60000</v>
      </c>
      <c r="CC537">
        <v>-60000</v>
      </c>
      <c r="CD537">
        <v>-60000</v>
      </c>
      <c r="CE537">
        <v>-60000</v>
      </c>
    </row>
    <row r="538" spans="1:83" x14ac:dyDescent="0.35">
      <c r="A538" s="9" t="str">
        <f t="shared" si="8"/>
        <v>972110.151.72</v>
      </c>
      <c r="B538" s="52" t="e">
        <f>+IF(MATCH(A538,List!H$10:H$145,0),"Targeted")</f>
        <v>#N/A</v>
      </c>
      <c r="C538" s="65"/>
      <c r="D538" s="151"/>
      <c r="E538" s="16" t="s">
        <v>1016</v>
      </c>
      <c r="F538" s="16" t="s">
        <v>1017</v>
      </c>
      <c r="G538" s="16" t="s">
        <v>628</v>
      </c>
      <c r="H538" s="16" t="s">
        <v>1208</v>
      </c>
      <c r="I538" s="16" t="s">
        <v>1280</v>
      </c>
      <c r="J538" s="16" t="s">
        <v>1281</v>
      </c>
      <c r="K538" s="17" t="s">
        <v>1106</v>
      </c>
      <c r="L538" s="18" t="s">
        <v>1077</v>
      </c>
      <c r="M538" s="195" t="s">
        <v>1078</v>
      </c>
      <c r="N538" s="16" t="s">
        <v>1079</v>
      </c>
      <c r="O538" s="17" t="s">
        <v>304</v>
      </c>
      <c r="P538" s="17" t="s">
        <v>305</v>
      </c>
      <c r="Q538" s="17" t="s">
        <v>306</v>
      </c>
      <c r="R538">
        <v>0</v>
      </c>
      <c r="S538">
        <v>0</v>
      </c>
      <c r="T538">
        <v>0</v>
      </c>
      <c r="U538">
        <v>0</v>
      </c>
      <c r="V538">
        <v>0</v>
      </c>
      <c r="W538">
        <v>0</v>
      </c>
      <c r="X538">
        <v>0</v>
      </c>
      <c r="Y538">
        <v>0</v>
      </c>
      <c r="Z538">
        <v>0</v>
      </c>
      <c r="AA538">
        <v>0</v>
      </c>
      <c r="AB538">
        <v>0</v>
      </c>
      <c r="AC538">
        <v>0</v>
      </c>
      <c r="AD538">
        <v>0</v>
      </c>
      <c r="AE538">
        <v>0</v>
      </c>
      <c r="AF538">
        <v>0</v>
      </c>
      <c r="AG538" s="19">
        <v>0</v>
      </c>
      <c r="AH538">
        <v>0</v>
      </c>
      <c r="AI538">
        <v>0</v>
      </c>
      <c r="AJ538">
        <v>0</v>
      </c>
      <c r="AK538">
        <v>0</v>
      </c>
      <c r="AL538">
        <v>0</v>
      </c>
      <c r="AM538">
        <v>0</v>
      </c>
      <c r="AN538">
        <v>0</v>
      </c>
      <c r="AO538">
        <v>0</v>
      </c>
      <c r="AP538">
        <v>0</v>
      </c>
      <c r="AQ538">
        <v>0</v>
      </c>
      <c r="AR538">
        <v>0</v>
      </c>
      <c r="AS538">
        <v>0</v>
      </c>
      <c r="AT538">
        <v>0</v>
      </c>
      <c r="AU538">
        <v>0</v>
      </c>
      <c r="AV538">
        <v>0</v>
      </c>
      <c r="AW538">
        <v>0</v>
      </c>
      <c r="AX538">
        <v>0</v>
      </c>
      <c r="AY538">
        <v>0</v>
      </c>
      <c r="AZ538">
        <v>0</v>
      </c>
      <c r="BA538">
        <v>-9000</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v>0</v>
      </c>
      <c r="BX538" s="10">
        <v>0</v>
      </c>
      <c r="BY538">
        <v>0</v>
      </c>
      <c r="BZ538">
        <v>0</v>
      </c>
      <c r="CA538">
        <v>0</v>
      </c>
      <c r="CB538">
        <v>0</v>
      </c>
      <c r="CC538">
        <v>0</v>
      </c>
      <c r="CD538">
        <v>0</v>
      </c>
      <c r="CE538">
        <v>0</v>
      </c>
    </row>
    <row r="539" spans="1:83" x14ac:dyDescent="0.35">
      <c r="A539" s="9" t="str">
        <f t="shared" si="8"/>
        <v>9911.151.11</v>
      </c>
      <c r="B539" s="52" t="e">
        <f>+IF(MATCH(A539,List!H$10:H$145,0),"Targeted")</f>
        <v>#N/A</v>
      </c>
      <c r="C539" s="65"/>
      <c r="D539" s="151" t="s">
        <v>7700</v>
      </c>
      <c r="E539" s="16" t="s">
        <v>1016</v>
      </c>
      <c r="F539" s="16" t="s">
        <v>1017</v>
      </c>
      <c r="G539" s="16" t="s">
        <v>628</v>
      </c>
      <c r="H539" s="16" t="s">
        <v>1208</v>
      </c>
      <c r="I539" s="16" t="s">
        <v>1282</v>
      </c>
      <c r="J539" s="16" t="s">
        <v>1283</v>
      </c>
      <c r="K539" s="17" t="s">
        <v>1021</v>
      </c>
      <c r="L539" s="18" t="s">
        <v>1077</v>
      </c>
      <c r="M539" s="195" t="s">
        <v>1078</v>
      </c>
      <c r="N539" s="16" t="s">
        <v>1079</v>
      </c>
      <c r="O539" s="17" t="s">
        <v>346</v>
      </c>
      <c r="P539" s="17" t="s">
        <v>305</v>
      </c>
      <c r="Q539" s="17" t="s">
        <v>306</v>
      </c>
      <c r="R539">
        <v>272798</v>
      </c>
      <c r="S539">
        <v>137186</v>
      </c>
      <c r="T539">
        <v>121804</v>
      </c>
      <c r="U539">
        <v>150807</v>
      </c>
      <c r="V539">
        <v>101881</v>
      </c>
      <c r="W539">
        <v>59144</v>
      </c>
      <c r="X539">
        <v>43310</v>
      </c>
      <c r="Y539">
        <v>28195</v>
      </c>
      <c r="Z539">
        <v>32975</v>
      </c>
      <c r="AA539">
        <v>26442</v>
      </c>
      <c r="AB539">
        <v>43270</v>
      </c>
      <c r="AC539">
        <v>10535</v>
      </c>
      <c r="AD539">
        <v>25224</v>
      </c>
      <c r="AE539">
        <v>4316</v>
      </c>
      <c r="AF539">
        <v>48560</v>
      </c>
      <c r="AG539" s="19">
        <v>16777</v>
      </c>
      <c r="AH539">
        <v>44056</v>
      </c>
      <c r="AI539">
        <v>49925</v>
      </c>
      <c r="AJ539">
        <v>23989</v>
      </c>
      <c r="AK539">
        <v>8109</v>
      </c>
      <c r="AL539">
        <v>12770</v>
      </c>
      <c r="AM539">
        <v>4631</v>
      </c>
      <c r="AN539">
        <v>4029</v>
      </c>
      <c r="AO539">
        <v>3050</v>
      </c>
      <c r="AP539">
        <v>1540</v>
      </c>
      <c r="AQ539">
        <v>1225</v>
      </c>
      <c r="AR539">
        <v>12</v>
      </c>
      <c r="AS539">
        <v>74</v>
      </c>
      <c r="AT539">
        <v>37</v>
      </c>
      <c r="AU539">
        <v>5</v>
      </c>
      <c r="AV539">
        <v>0</v>
      </c>
      <c r="AW539">
        <v>76</v>
      </c>
      <c r="AX539">
        <v>0</v>
      </c>
      <c r="AY539">
        <v>2</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c r="BW539">
        <v>0</v>
      </c>
      <c r="BX539">
        <v>0</v>
      </c>
      <c r="BY539">
        <v>0</v>
      </c>
      <c r="BZ539">
        <v>0</v>
      </c>
      <c r="CA539">
        <v>0</v>
      </c>
      <c r="CB539">
        <v>0</v>
      </c>
      <c r="CC539">
        <v>0</v>
      </c>
      <c r="CD539">
        <v>0</v>
      </c>
      <c r="CE539">
        <v>0</v>
      </c>
    </row>
    <row r="540" spans="1:83" x14ac:dyDescent="0.35">
      <c r="A540" s="9" t="str">
        <f t="shared" si="8"/>
        <v>9971.151.72</v>
      </c>
      <c r="B540" s="52" t="e">
        <f>+IF(MATCH(A540,List!H$10:H$145,0),"Targeted")</f>
        <v>#N/A</v>
      </c>
      <c r="C540" s="65"/>
      <c r="D540" s="151" t="s">
        <v>7700</v>
      </c>
      <c r="E540" s="16" t="s">
        <v>1016</v>
      </c>
      <c r="F540" s="16" t="s">
        <v>1017</v>
      </c>
      <c r="G540" s="16" t="s">
        <v>628</v>
      </c>
      <c r="H540" s="16" t="s">
        <v>1208</v>
      </c>
      <c r="I540" s="16" t="s">
        <v>848</v>
      </c>
      <c r="J540" s="16" t="s">
        <v>1284</v>
      </c>
      <c r="K540" s="17" t="s">
        <v>1106</v>
      </c>
      <c r="L540" s="18" t="s">
        <v>1077</v>
      </c>
      <c r="M540" s="195" t="s">
        <v>1078</v>
      </c>
      <c r="N540" s="16" t="s">
        <v>1079</v>
      </c>
      <c r="O540" s="17" t="s">
        <v>346</v>
      </c>
      <c r="P540" s="17" t="s">
        <v>305</v>
      </c>
      <c r="Q540" s="17" t="s">
        <v>306</v>
      </c>
      <c r="R540">
        <v>0</v>
      </c>
      <c r="S540">
        <v>0</v>
      </c>
      <c r="T540">
        <v>0</v>
      </c>
      <c r="U540">
        <v>0</v>
      </c>
      <c r="V540">
        <v>0</v>
      </c>
      <c r="W540">
        <v>0</v>
      </c>
      <c r="X540">
        <v>0</v>
      </c>
      <c r="Y540">
        <v>0</v>
      </c>
      <c r="Z540">
        <v>0</v>
      </c>
      <c r="AA540">
        <v>0</v>
      </c>
      <c r="AB540">
        <v>0</v>
      </c>
      <c r="AC540">
        <v>0</v>
      </c>
      <c r="AD540">
        <v>0</v>
      </c>
      <c r="AE540">
        <v>0</v>
      </c>
      <c r="AF540">
        <v>0</v>
      </c>
      <c r="AG540" s="19">
        <v>0</v>
      </c>
      <c r="AH540">
        <v>0</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1000</v>
      </c>
      <c r="BG540">
        <v>0</v>
      </c>
      <c r="BH540">
        <v>0</v>
      </c>
      <c r="BI540">
        <v>0</v>
      </c>
      <c r="BJ540">
        <v>0</v>
      </c>
      <c r="BK540">
        <v>0</v>
      </c>
      <c r="BL540">
        <v>0</v>
      </c>
      <c r="BM540">
        <v>0</v>
      </c>
      <c r="BN540">
        <v>0</v>
      </c>
      <c r="BO540">
        <v>0</v>
      </c>
      <c r="BP540">
        <v>-13000</v>
      </c>
      <c r="BQ540">
        <v>0</v>
      </c>
      <c r="BR540">
        <v>0</v>
      </c>
      <c r="BS540">
        <v>0</v>
      </c>
      <c r="BT540">
        <v>0</v>
      </c>
      <c r="BU540">
        <v>0</v>
      </c>
      <c r="BV540">
        <v>0</v>
      </c>
      <c r="BW540">
        <v>0</v>
      </c>
      <c r="BX540">
        <v>0</v>
      </c>
      <c r="BY540">
        <v>0</v>
      </c>
      <c r="BZ540">
        <v>0</v>
      </c>
      <c r="CA540">
        <v>0</v>
      </c>
      <c r="CB540">
        <v>0</v>
      </c>
      <c r="CC540">
        <v>0</v>
      </c>
      <c r="CD540">
        <v>0</v>
      </c>
      <c r="CE540">
        <v>0</v>
      </c>
    </row>
    <row r="541" spans="1:83" x14ac:dyDescent="0.35">
      <c r="A541" s="9" t="str">
        <f t="shared" si="8"/>
        <v>9971.151.72</v>
      </c>
      <c r="B541" s="52" t="e">
        <f>+IF(MATCH(A541,List!H$10:H$145,0),"Targeted")</f>
        <v>#N/A</v>
      </c>
      <c r="C541" s="65"/>
      <c r="D541" s="151"/>
      <c r="E541" s="16" t="s">
        <v>1016</v>
      </c>
      <c r="F541" s="16" t="s">
        <v>1017</v>
      </c>
      <c r="G541" s="16" t="s">
        <v>628</v>
      </c>
      <c r="H541" s="16" t="s">
        <v>1208</v>
      </c>
      <c r="I541" s="16" t="s">
        <v>848</v>
      </c>
      <c r="J541" s="16" t="s">
        <v>1284</v>
      </c>
      <c r="K541" s="17" t="s">
        <v>1106</v>
      </c>
      <c r="L541" s="18" t="s">
        <v>1077</v>
      </c>
      <c r="M541" s="195" t="s">
        <v>1078</v>
      </c>
      <c r="N541" s="16" t="s">
        <v>1079</v>
      </c>
      <c r="O541" s="17" t="s">
        <v>304</v>
      </c>
      <c r="P541" s="17" t="s">
        <v>305</v>
      </c>
      <c r="Q541" s="17" t="s">
        <v>306</v>
      </c>
      <c r="R541">
        <v>1961</v>
      </c>
      <c r="S541">
        <v>1015</v>
      </c>
      <c r="T541">
        <v>2023</v>
      </c>
      <c r="U541">
        <v>2172</v>
      </c>
      <c r="V541">
        <v>2406</v>
      </c>
      <c r="W541">
        <v>3660</v>
      </c>
      <c r="X541">
        <v>2533</v>
      </c>
      <c r="Y541">
        <v>1393</v>
      </c>
      <c r="Z541">
        <v>5464</v>
      </c>
      <c r="AA541">
        <v>1867</v>
      </c>
      <c r="AB541">
        <v>3420</v>
      </c>
      <c r="AC541">
        <v>6457</v>
      </c>
      <c r="AD541">
        <v>2959</v>
      </c>
      <c r="AE541">
        <v>9894</v>
      </c>
      <c r="AF541">
        <v>5612</v>
      </c>
      <c r="AG541" s="19">
        <v>556</v>
      </c>
      <c r="AH541">
        <v>593</v>
      </c>
      <c r="AI541">
        <v>6467</v>
      </c>
      <c r="AJ541">
        <v>26981</v>
      </c>
      <c r="AK541">
        <v>22895</v>
      </c>
      <c r="AL541">
        <v>4230</v>
      </c>
      <c r="AM541">
        <v>-1058</v>
      </c>
      <c r="AN541">
        <v>6337</v>
      </c>
      <c r="AO541">
        <v>3339</v>
      </c>
      <c r="AP541">
        <v>7359</v>
      </c>
      <c r="AQ541">
        <v>7016</v>
      </c>
      <c r="AR541">
        <v>6817</v>
      </c>
      <c r="AS541">
        <v>17445</v>
      </c>
      <c r="AT541">
        <v>-754</v>
      </c>
      <c r="AU541">
        <v>12509</v>
      </c>
      <c r="AV541">
        <v>8417</v>
      </c>
      <c r="AW541">
        <v>18365</v>
      </c>
      <c r="AX541">
        <v>57591</v>
      </c>
      <c r="AY541">
        <v>11432</v>
      </c>
      <c r="AZ541">
        <v>3000</v>
      </c>
      <c r="BA541">
        <v>1000</v>
      </c>
      <c r="BB541">
        <v>52000</v>
      </c>
      <c r="BC541">
        <v>50000</v>
      </c>
      <c r="BD541">
        <v>0</v>
      </c>
      <c r="BE541">
        <v>0</v>
      </c>
      <c r="BF541">
        <v>0</v>
      </c>
      <c r="BG541">
        <v>2000</v>
      </c>
      <c r="BH541">
        <v>2000</v>
      </c>
      <c r="BI541">
        <v>8000</v>
      </c>
      <c r="BJ541">
        <v>6000</v>
      </c>
      <c r="BK541">
        <v>12000</v>
      </c>
      <c r="BL541">
        <v>18000</v>
      </c>
      <c r="BM541">
        <v>29000</v>
      </c>
      <c r="BN541">
        <v>25000</v>
      </c>
      <c r="BO541">
        <v>33000</v>
      </c>
      <c r="BP541">
        <v>54000</v>
      </c>
      <c r="BQ541">
        <v>61000</v>
      </c>
      <c r="BR541">
        <v>169000</v>
      </c>
      <c r="BS541">
        <v>-36000</v>
      </c>
      <c r="BT541">
        <v>143000</v>
      </c>
      <c r="BU541">
        <v>118000</v>
      </c>
      <c r="BV541">
        <v>90000</v>
      </c>
      <c r="BW541">
        <v>104000</v>
      </c>
      <c r="BX541" s="10">
        <v>235000</v>
      </c>
      <c r="BY541">
        <v>72000</v>
      </c>
      <c r="BZ541">
        <v>80000</v>
      </c>
      <c r="CA541">
        <v>80000</v>
      </c>
      <c r="CB541">
        <v>67000</v>
      </c>
      <c r="CC541">
        <v>50000</v>
      </c>
      <c r="CD541">
        <v>50000</v>
      </c>
      <c r="CE541">
        <v>50000</v>
      </c>
    </row>
    <row r="542" spans="1:83" x14ac:dyDescent="0.35">
      <c r="A542" s="9" t="str">
        <f t="shared" si="8"/>
        <v>997100.151.72</v>
      </c>
      <c r="B542" s="52" t="e">
        <f>+IF(MATCH(A542,List!H$10:H$145,0),"Targeted")</f>
        <v>#N/A</v>
      </c>
      <c r="C542" s="65"/>
      <c r="D542" s="151"/>
      <c r="E542" s="16" t="s">
        <v>1016</v>
      </c>
      <c r="F542" s="16" t="s">
        <v>1017</v>
      </c>
      <c r="G542" s="16" t="s">
        <v>628</v>
      </c>
      <c r="H542" s="16" t="s">
        <v>1208</v>
      </c>
      <c r="I542" s="16" t="s">
        <v>1285</v>
      </c>
      <c r="J542" s="16" t="s">
        <v>1284</v>
      </c>
      <c r="K542" s="17" t="s">
        <v>1106</v>
      </c>
      <c r="L542" s="18" t="s">
        <v>1077</v>
      </c>
      <c r="M542" s="195" t="s">
        <v>1078</v>
      </c>
      <c r="N542" s="16" t="s">
        <v>1079</v>
      </c>
      <c r="O542" s="17" t="s">
        <v>304</v>
      </c>
      <c r="P542" s="17" t="s">
        <v>305</v>
      </c>
      <c r="Q542" s="17" t="s">
        <v>306</v>
      </c>
      <c r="R542">
        <v>0</v>
      </c>
      <c r="S542">
        <v>0</v>
      </c>
      <c r="T542">
        <v>0</v>
      </c>
      <c r="U542">
        <v>0</v>
      </c>
      <c r="V542">
        <v>0</v>
      </c>
      <c r="W542">
        <v>0</v>
      </c>
      <c r="X542">
        <v>0</v>
      </c>
      <c r="Y542">
        <v>0</v>
      </c>
      <c r="Z542">
        <v>0</v>
      </c>
      <c r="AA542">
        <v>0</v>
      </c>
      <c r="AB542">
        <v>0</v>
      </c>
      <c r="AC542">
        <v>0</v>
      </c>
      <c r="AD542">
        <v>0</v>
      </c>
      <c r="AE542">
        <v>0</v>
      </c>
      <c r="AF542">
        <v>0</v>
      </c>
      <c r="AG542" s="19">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-30000</v>
      </c>
      <c r="BX542" s="10">
        <v>-116000</v>
      </c>
      <c r="BY542">
        <v>0</v>
      </c>
      <c r="BZ542">
        <v>-160000</v>
      </c>
      <c r="CA542">
        <v>-160000</v>
      </c>
      <c r="CB542">
        <v>-160000</v>
      </c>
      <c r="CC542">
        <v>-160000</v>
      </c>
      <c r="CD542">
        <v>-160000</v>
      </c>
      <c r="CE542">
        <v>-160000</v>
      </c>
    </row>
    <row r="543" spans="1:83" x14ac:dyDescent="0.35">
      <c r="A543" s="9" t="str">
        <f t="shared" si="8"/>
        <v>0100.151.71</v>
      </c>
      <c r="B543" s="52" t="e">
        <f>+IF(MATCH(A543,List!H$10:H$145,0),"Targeted")</f>
        <v>#N/A</v>
      </c>
      <c r="C543" s="65"/>
      <c r="D543" s="151" t="s">
        <v>7700</v>
      </c>
      <c r="E543" s="16" t="s">
        <v>1016</v>
      </c>
      <c r="F543" s="16" t="s">
        <v>1017</v>
      </c>
      <c r="G543" s="16" t="s">
        <v>63</v>
      </c>
      <c r="H543" s="16" t="s">
        <v>1286</v>
      </c>
      <c r="I543" s="16" t="s">
        <v>522</v>
      </c>
      <c r="J543" s="16" t="s">
        <v>1287</v>
      </c>
      <c r="K543" s="17" t="s">
        <v>1288</v>
      </c>
      <c r="L543" s="18" t="s">
        <v>1077</v>
      </c>
      <c r="M543" s="195" t="s">
        <v>1078</v>
      </c>
      <c r="N543" s="16" t="s">
        <v>1079</v>
      </c>
      <c r="O543" s="17" t="s">
        <v>346</v>
      </c>
      <c r="P543" s="17" t="s">
        <v>305</v>
      </c>
      <c r="Q543" s="17" t="s">
        <v>306</v>
      </c>
      <c r="R543">
        <v>0</v>
      </c>
      <c r="S543">
        <v>0</v>
      </c>
      <c r="T543">
        <v>0</v>
      </c>
      <c r="U543">
        <v>0</v>
      </c>
      <c r="V543">
        <v>0</v>
      </c>
      <c r="W543">
        <v>0</v>
      </c>
      <c r="X543">
        <v>0</v>
      </c>
      <c r="Y543">
        <v>0</v>
      </c>
      <c r="Z543">
        <v>0</v>
      </c>
      <c r="AA543">
        <v>0</v>
      </c>
      <c r="AB543">
        <v>0</v>
      </c>
      <c r="AC543">
        <v>0</v>
      </c>
      <c r="AD543">
        <v>0</v>
      </c>
      <c r="AE543">
        <v>0</v>
      </c>
      <c r="AF543">
        <v>0</v>
      </c>
      <c r="AG543" s="19">
        <v>0</v>
      </c>
      <c r="AH543">
        <v>0</v>
      </c>
      <c r="AI543">
        <v>0</v>
      </c>
      <c r="AJ543">
        <v>0</v>
      </c>
      <c r="AK543">
        <v>0</v>
      </c>
      <c r="AL543">
        <v>0</v>
      </c>
      <c r="AM543">
        <v>0</v>
      </c>
      <c r="AN543">
        <v>0</v>
      </c>
      <c r="AO543">
        <v>0</v>
      </c>
      <c r="AP543">
        <v>0</v>
      </c>
      <c r="AQ543">
        <v>0</v>
      </c>
      <c r="AR543">
        <v>0</v>
      </c>
      <c r="AS543">
        <v>0</v>
      </c>
      <c r="AT543">
        <v>0</v>
      </c>
      <c r="AU543">
        <v>0</v>
      </c>
      <c r="AV543">
        <v>0</v>
      </c>
      <c r="AW543">
        <v>8335</v>
      </c>
      <c r="AX543">
        <v>14336</v>
      </c>
      <c r="AY543">
        <v>12102</v>
      </c>
      <c r="AZ543">
        <v>21000</v>
      </c>
      <c r="BA543">
        <v>26000</v>
      </c>
      <c r="BB543">
        <v>39000</v>
      </c>
      <c r="BC543">
        <v>63000</v>
      </c>
      <c r="BD543">
        <v>42000</v>
      </c>
      <c r="BE543">
        <v>33000</v>
      </c>
      <c r="BF543">
        <v>51000</v>
      </c>
      <c r="BG543">
        <v>-1000</v>
      </c>
      <c r="BH543">
        <v>29000</v>
      </c>
      <c r="BI543">
        <v>35000</v>
      </c>
      <c r="BJ543">
        <v>51000</v>
      </c>
      <c r="BK543">
        <v>47000</v>
      </c>
      <c r="BL543">
        <v>45000</v>
      </c>
      <c r="BM543">
        <v>42000</v>
      </c>
      <c r="BN543">
        <v>46000</v>
      </c>
      <c r="BO543">
        <v>50000</v>
      </c>
      <c r="BP543">
        <v>50000</v>
      </c>
      <c r="BQ543">
        <v>45000</v>
      </c>
      <c r="BR543">
        <v>42000</v>
      </c>
      <c r="BS543">
        <v>53000</v>
      </c>
      <c r="BT543">
        <v>53000</v>
      </c>
      <c r="BU543">
        <v>52000</v>
      </c>
      <c r="BV543">
        <v>58000</v>
      </c>
      <c r="BW543">
        <v>65000</v>
      </c>
      <c r="BX543">
        <v>48000</v>
      </c>
      <c r="BY543">
        <v>1000</v>
      </c>
      <c r="BZ543">
        <v>0</v>
      </c>
      <c r="CA543">
        <v>0</v>
      </c>
      <c r="CB543">
        <v>0</v>
      </c>
      <c r="CC543">
        <v>0</v>
      </c>
      <c r="CD543">
        <v>0</v>
      </c>
      <c r="CE543">
        <v>0</v>
      </c>
    </row>
    <row r="544" spans="1:83" x14ac:dyDescent="0.35">
      <c r="A544" s="9" t="str">
        <f t="shared" si="8"/>
        <v>0100.151.71</v>
      </c>
      <c r="B544" s="52" t="e">
        <f>+IF(MATCH(A544,List!H$10:H$145,0),"Targeted")</f>
        <v>#N/A</v>
      </c>
      <c r="C544" s="65"/>
      <c r="D544" s="151"/>
      <c r="E544" s="16" t="s">
        <v>1016</v>
      </c>
      <c r="F544" s="16" t="s">
        <v>1017</v>
      </c>
      <c r="G544" s="16" t="s">
        <v>63</v>
      </c>
      <c r="H544" s="16" t="s">
        <v>1286</v>
      </c>
      <c r="I544" s="16" t="s">
        <v>522</v>
      </c>
      <c r="J544" s="16" t="s">
        <v>1287</v>
      </c>
      <c r="K544" s="17" t="s">
        <v>1288</v>
      </c>
      <c r="L544" s="18" t="s">
        <v>1077</v>
      </c>
      <c r="M544" s="195" t="s">
        <v>1078</v>
      </c>
      <c r="N544" s="16" t="s">
        <v>1079</v>
      </c>
      <c r="O544" s="17" t="s">
        <v>304</v>
      </c>
      <c r="P544" s="17" t="s">
        <v>305</v>
      </c>
      <c r="Q544" s="17" t="s">
        <v>306</v>
      </c>
      <c r="R544">
        <v>0</v>
      </c>
      <c r="S544">
        <v>0</v>
      </c>
      <c r="T544">
        <v>0</v>
      </c>
      <c r="U544">
        <v>0</v>
      </c>
      <c r="V544">
        <v>0</v>
      </c>
      <c r="W544">
        <v>0</v>
      </c>
      <c r="X544">
        <v>0</v>
      </c>
      <c r="Y544">
        <v>0</v>
      </c>
      <c r="Z544">
        <v>0</v>
      </c>
      <c r="AA544">
        <v>0</v>
      </c>
      <c r="AB544">
        <v>0</v>
      </c>
      <c r="AC544">
        <v>0</v>
      </c>
      <c r="AD544">
        <v>0</v>
      </c>
      <c r="AE544">
        <v>0</v>
      </c>
      <c r="AF544">
        <v>0</v>
      </c>
      <c r="AG544" s="19">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128000</v>
      </c>
      <c r="BH544">
        <v>168000</v>
      </c>
      <c r="BI544">
        <v>134000</v>
      </c>
      <c r="BJ544">
        <v>120000</v>
      </c>
      <c r="BK544">
        <v>134000</v>
      </c>
      <c r="BL544">
        <v>115000</v>
      </c>
      <c r="BM544">
        <v>71000</v>
      </c>
      <c r="BN544">
        <v>89000</v>
      </c>
      <c r="BO544">
        <v>16000</v>
      </c>
      <c r="BP544">
        <v>182000</v>
      </c>
      <c r="BQ544">
        <v>118000</v>
      </c>
      <c r="BR544">
        <v>217000</v>
      </c>
      <c r="BS544">
        <v>639000</v>
      </c>
      <c r="BT544">
        <v>389000</v>
      </c>
      <c r="BU544">
        <v>392000</v>
      </c>
      <c r="BV544">
        <v>283000</v>
      </c>
      <c r="BW544">
        <v>377000</v>
      </c>
      <c r="BX544" s="10">
        <v>307000</v>
      </c>
      <c r="BY544">
        <v>13000</v>
      </c>
      <c r="BZ544">
        <v>0</v>
      </c>
      <c r="CA544">
        <v>0</v>
      </c>
      <c r="CB544">
        <v>0</v>
      </c>
      <c r="CC544">
        <v>0</v>
      </c>
      <c r="CD544">
        <v>0</v>
      </c>
      <c r="CE544">
        <v>0</v>
      </c>
    </row>
    <row r="545" spans="1:83" x14ac:dyDescent="0.35">
      <c r="A545" s="9" t="str">
        <f t="shared" si="8"/>
        <v>274910.151.71</v>
      </c>
      <c r="B545" s="52" t="e">
        <f>+IF(MATCH(A545,List!H$10:H$145,0),"Targeted")</f>
        <v>#N/A</v>
      </c>
      <c r="C545" s="65"/>
      <c r="D545" s="151" t="s">
        <v>7700</v>
      </c>
      <c r="E545" s="16" t="s">
        <v>1016</v>
      </c>
      <c r="F545" s="16" t="s">
        <v>1017</v>
      </c>
      <c r="G545" s="16" t="s">
        <v>63</v>
      </c>
      <c r="H545" s="16" t="s">
        <v>1286</v>
      </c>
      <c r="I545" s="16" t="s">
        <v>1289</v>
      </c>
      <c r="J545" s="16" t="s">
        <v>1290</v>
      </c>
      <c r="K545" s="17" t="s">
        <v>1288</v>
      </c>
      <c r="L545" s="18" t="s">
        <v>1077</v>
      </c>
      <c r="M545" s="195" t="s">
        <v>1078</v>
      </c>
      <c r="N545" s="16" t="s">
        <v>1079</v>
      </c>
      <c r="O545" s="17" t="s">
        <v>346</v>
      </c>
      <c r="P545" s="17" t="s">
        <v>305</v>
      </c>
      <c r="Q545" s="17" t="s">
        <v>306</v>
      </c>
      <c r="R545">
        <v>0</v>
      </c>
      <c r="S545">
        <v>0</v>
      </c>
      <c r="T545">
        <v>0</v>
      </c>
      <c r="U545">
        <v>0</v>
      </c>
      <c r="V545">
        <v>0</v>
      </c>
      <c r="W545">
        <v>0</v>
      </c>
      <c r="X545">
        <v>0</v>
      </c>
      <c r="Y545">
        <v>0</v>
      </c>
      <c r="Z545">
        <v>0</v>
      </c>
      <c r="AA545">
        <v>0</v>
      </c>
      <c r="AB545">
        <v>0</v>
      </c>
      <c r="AC545">
        <v>0</v>
      </c>
      <c r="AD545">
        <v>0</v>
      </c>
      <c r="AE545">
        <v>0</v>
      </c>
      <c r="AF545">
        <v>0</v>
      </c>
      <c r="AG545" s="19">
        <v>0</v>
      </c>
      <c r="AH545">
        <v>0</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-35000</v>
      </c>
      <c r="BJ545">
        <v>-29000</v>
      </c>
      <c r="BK545">
        <v>-33000</v>
      </c>
      <c r="BL545">
        <v>-38000</v>
      </c>
      <c r="BM545">
        <v>-47000</v>
      </c>
      <c r="BN545">
        <v>-47000</v>
      </c>
      <c r="BO545">
        <v>-76000</v>
      </c>
      <c r="BP545">
        <v>-76000</v>
      </c>
      <c r="BQ545">
        <v>-126000</v>
      </c>
      <c r="BR545">
        <v>-211000</v>
      </c>
      <c r="BS545">
        <v>-168000</v>
      </c>
      <c r="BT545">
        <v>-126000</v>
      </c>
      <c r="BU545">
        <v>-182000</v>
      </c>
      <c r="BV545">
        <v>-252000</v>
      </c>
      <c r="BW545">
        <v>-167000</v>
      </c>
      <c r="BX545">
        <v>-278000</v>
      </c>
      <c r="BY545">
        <v>0</v>
      </c>
      <c r="BZ545">
        <v>0</v>
      </c>
      <c r="CA545">
        <v>0</v>
      </c>
      <c r="CB545">
        <v>0</v>
      </c>
      <c r="CC545">
        <v>0</v>
      </c>
      <c r="CD545">
        <v>0</v>
      </c>
      <c r="CE545">
        <v>0</v>
      </c>
    </row>
    <row r="546" spans="1:83" x14ac:dyDescent="0.35">
      <c r="A546" s="9" t="str">
        <f t="shared" si="8"/>
        <v>274930.151.71</v>
      </c>
      <c r="B546" s="52" t="e">
        <f>+IF(MATCH(A546,List!H$10:H$145,0),"Targeted")</f>
        <v>#N/A</v>
      </c>
      <c r="C546" s="65"/>
      <c r="D546" s="151"/>
      <c r="E546" s="16" t="s">
        <v>1016</v>
      </c>
      <c r="F546" s="16" t="s">
        <v>1017</v>
      </c>
      <c r="G546" s="16" t="s">
        <v>63</v>
      </c>
      <c r="H546" s="16" t="s">
        <v>1286</v>
      </c>
      <c r="I546" s="16" t="s">
        <v>1291</v>
      </c>
      <c r="J546" s="16" t="s">
        <v>1292</v>
      </c>
      <c r="K546" s="17" t="s">
        <v>1288</v>
      </c>
      <c r="L546" s="18" t="s">
        <v>1077</v>
      </c>
      <c r="M546" s="195" t="s">
        <v>1078</v>
      </c>
      <c r="N546" s="16" t="s">
        <v>1079</v>
      </c>
      <c r="O546" s="17" t="s">
        <v>304</v>
      </c>
      <c r="P546" s="17" t="s">
        <v>305</v>
      </c>
      <c r="Q546" s="17" t="s">
        <v>306</v>
      </c>
      <c r="R546">
        <v>0</v>
      </c>
      <c r="S546">
        <v>0</v>
      </c>
      <c r="T546">
        <v>0</v>
      </c>
      <c r="U546">
        <v>0</v>
      </c>
      <c r="V546">
        <v>0</v>
      </c>
      <c r="W546">
        <v>0</v>
      </c>
      <c r="X546">
        <v>0</v>
      </c>
      <c r="Y546">
        <v>0</v>
      </c>
      <c r="Z546">
        <v>0</v>
      </c>
      <c r="AA546">
        <v>0</v>
      </c>
      <c r="AB546">
        <v>0</v>
      </c>
      <c r="AC546">
        <v>0</v>
      </c>
      <c r="AD546">
        <v>0</v>
      </c>
      <c r="AE546">
        <v>0</v>
      </c>
      <c r="AF546">
        <v>0</v>
      </c>
      <c r="AG546" s="19">
        <v>0</v>
      </c>
      <c r="AH546">
        <v>0</v>
      </c>
      <c r="AI546">
        <v>0</v>
      </c>
      <c r="AJ546">
        <v>0</v>
      </c>
      <c r="AK546">
        <v>0</v>
      </c>
      <c r="AL546">
        <v>0</v>
      </c>
      <c r="AM546">
        <v>0</v>
      </c>
      <c r="AN546">
        <v>0</v>
      </c>
      <c r="AO546">
        <v>0</v>
      </c>
      <c r="AP546">
        <v>0</v>
      </c>
      <c r="AQ546">
        <v>0</v>
      </c>
      <c r="AR546">
        <v>0</v>
      </c>
      <c r="AS546">
        <v>0</v>
      </c>
      <c r="AT546">
        <v>0</v>
      </c>
      <c r="AU546">
        <v>0</v>
      </c>
      <c r="AV546">
        <v>0</v>
      </c>
      <c r="AW546">
        <v>0</v>
      </c>
      <c r="AX546">
        <v>0</v>
      </c>
      <c r="AY546">
        <v>0</v>
      </c>
      <c r="AZ546">
        <v>0</v>
      </c>
      <c r="BA546">
        <v>0</v>
      </c>
      <c r="BB546">
        <v>0</v>
      </c>
      <c r="BC546">
        <v>0</v>
      </c>
      <c r="BD546">
        <v>0</v>
      </c>
      <c r="BE546">
        <v>0</v>
      </c>
      <c r="BF546">
        <v>0</v>
      </c>
      <c r="BG546">
        <v>-135000</v>
      </c>
      <c r="BH546">
        <v>-58000</v>
      </c>
      <c r="BI546">
        <v>-92000</v>
      </c>
      <c r="BJ546">
        <v>-418000</v>
      </c>
      <c r="BK546">
        <v>-180000</v>
      </c>
      <c r="BL546">
        <v>-283000</v>
      </c>
      <c r="BM546">
        <v>-505000</v>
      </c>
      <c r="BN546">
        <v>-176000</v>
      </c>
      <c r="BO546">
        <v>-123000</v>
      </c>
      <c r="BP546">
        <v>-217000</v>
      </c>
      <c r="BQ546">
        <v>-100000</v>
      </c>
      <c r="BR546">
        <v>-306000</v>
      </c>
      <c r="BS546">
        <v>-714000</v>
      </c>
      <c r="BT546">
        <v>-593000</v>
      </c>
      <c r="BU546">
        <v>-394000</v>
      </c>
      <c r="BV546">
        <v>-233000</v>
      </c>
      <c r="BW546">
        <v>-258000</v>
      </c>
      <c r="BX546" s="10">
        <v>-204000</v>
      </c>
      <c r="BY546">
        <v>0</v>
      </c>
      <c r="BZ546">
        <v>0</v>
      </c>
      <c r="CA546">
        <v>0</v>
      </c>
      <c r="CB546">
        <v>0</v>
      </c>
      <c r="CC546">
        <v>0</v>
      </c>
      <c r="CD546">
        <v>0</v>
      </c>
      <c r="CE546">
        <v>0</v>
      </c>
    </row>
    <row r="547" spans="1:83" x14ac:dyDescent="0.35">
      <c r="A547" s="9" t="str">
        <f t="shared" si="8"/>
        <v>4030.151.71</v>
      </c>
      <c r="B547" s="52" t="e">
        <f>+IF(MATCH(A547,List!H$10:H$145,0),"Targeted")</f>
        <v>#N/A</v>
      </c>
      <c r="C547" s="65"/>
      <c r="D547" s="151" t="s">
        <v>7700</v>
      </c>
      <c r="E547" s="16" t="s">
        <v>1016</v>
      </c>
      <c r="F547" s="16" t="s">
        <v>1017</v>
      </c>
      <c r="G547" s="16" t="s">
        <v>63</v>
      </c>
      <c r="H547" s="16" t="s">
        <v>1286</v>
      </c>
      <c r="I547" s="16" t="s">
        <v>1293</v>
      </c>
      <c r="J547" s="16" t="s">
        <v>1294</v>
      </c>
      <c r="K547" s="17" t="s">
        <v>1288</v>
      </c>
      <c r="L547" s="18" t="s">
        <v>1077</v>
      </c>
      <c r="M547" s="195" t="s">
        <v>1078</v>
      </c>
      <c r="N547" s="16" t="s">
        <v>1079</v>
      </c>
      <c r="O547" s="17" t="s">
        <v>346</v>
      </c>
      <c r="P547" s="17" t="s">
        <v>305</v>
      </c>
      <c r="Q547" s="17" t="s">
        <v>306</v>
      </c>
      <c r="R547">
        <v>-1650</v>
      </c>
      <c r="S547">
        <v>-2930</v>
      </c>
      <c r="T547">
        <v>-4831</v>
      </c>
      <c r="U547">
        <v>-7778</v>
      </c>
      <c r="V547">
        <v>-9825</v>
      </c>
      <c r="W547">
        <v>-10157</v>
      </c>
      <c r="X547">
        <v>-14299</v>
      </c>
      <c r="Y547">
        <v>-9411</v>
      </c>
      <c r="Z547">
        <v>-782</v>
      </c>
      <c r="AA547">
        <v>-16361</v>
      </c>
      <c r="AB547">
        <v>-21342</v>
      </c>
      <c r="AC547">
        <v>-10060</v>
      </c>
      <c r="AD547">
        <v>-20600</v>
      </c>
      <c r="AE547">
        <v>17761</v>
      </c>
      <c r="AF547">
        <v>-48286</v>
      </c>
      <c r="AG547" s="19">
        <v>-1765</v>
      </c>
      <c r="AH547">
        <v>27823</v>
      </c>
      <c r="AI547">
        <v>-69728</v>
      </c>
      <c r="AJ547">
        <v>-68465</v>
      </c>
      <c r="AK547">
        <v>-86305</v>
      </c>
      <c r="AL547">
        <v>-76955</v>
      </c>
      <c r="AM547">
        <v>-93303</v>
      </c>
      <c r="AN547">
        <v>-105711</v>
      </c>
      <c r="AO547">
        <v>-104372</v>
      </c>
      <c r="AP547">
        <v>-103924</v>
      </c>
      <c r="AQ547">
        <v>-100104</v>
      </c>
      <c r="AR547">
        <v>-85734</v>
      </c>
      <c r="AS547">
        <v>-110388</v>
      </c>
      <c r="AT547">
        <v>-132878</v>
      </c>
      <c r="AU547">
        <v>-149437</v>
      </c>
      <c r="AV547">
        <v>-142240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v>0</v>
      </c>
      <c r="BX547">
        <v>0</v>
      </c>
      <c r="BY547">
        <v>0</v>
      </c>
      <c r="BZ547">
        <v>0</v>
      </c>
      <c r="CA547">
        <v>0</v>
      </c>
      <c r="CB547">
        <v>0</v>
      </c>
      <c r="CC547">
        <v>0</v>
      </c>
      <c r="CD547">
        <v>0</v>
      </c>
      <c r="CE547">
        <v>0</v>
      </c>
    </row>
    <row r="548" spans="1:83" x14ac:dyDescent="0.35">
      <c r="A548" s="9" t="str">
        <f t="shared" si="8"/>
        <v>4030.151.71</v>
      </c>
      <c r="B548" s="52" t="e">
        <f>+IF(MATCH(A548,List!H$10:H$145,0),"Targeted")</f>
        <v>#N/A</v>
      </c>
      <c r="C548" s="65"/>
      <c r="D548" s="151"/>
      <c r="E548" s="16" t="s">
        <v>1016</v>
      </c>
      <c r="F548" s="16" t="s">
        <v>1017</v>
      </c>
      <c r="G548" s="16" t="s">
        <v>63</v>
      </c>
      <c r="H548" s="16" t="s">
        <v>1286</v>
      </c>
      <c r="I548" s="16" t="s">
        <v>1293</v>
      </c>
      <c r="J548" s="16" t="s">
        <v>1294</v>
      </c>
      <c r="K548" s="17" t="s">
        <v>1288</v>
      </c>
      <c r="L548" s="18" t="s">
        <v>1077</v>
      </c>
      <c r="M548" s="195" t="s">
        <v>1078</v>
      </c>
      <c r="N548" s="16" t="s">
        <v>1079</v>
      </c>
      <c r="O548" s="17" t="s">
        <v>304</v>
      </c>
      <c r="P548" s="17" t="s">
        <v>305</v>
      </c>
      <c r="Q548" s="17" t="s">
        <v>306</v>
      </c>
      <c r="R548">
        <v>0</v>
      </c>
      <c r="S548">
        <v>0</v>
      </c>
      <c r="T548">
        <v>0</v>
      </c>
      <c r="U548">
        <v>0</v>
      </c>
      <c r="V548">
        <v>0</v>
      </c>
      <c r="W548">
        <v>0</v>
      </c>
      <c r="X548">
        <v>0</v>
      </c>
      <c r="Y548">
        <v>0</v>
      </c>
      <c r="Z548">
        <v>0</v>
      </c>
      <c r="AA548">
        <v>0</v>
      </c>
      <c r="AB548">
        <v>0</v>
      </c>
      <c r="AC548">
        <v>0</v>
      </c>
      <c r="AD548">
        <v>0</v>
      </c>
      <c r="AE548">
        <v>0</v>
      </c>
      <c r="AF548">
        <v>0</v>
      </c>
      <c r="AG548" s="19">
        <v>0</v>
      </c>
      <c r="AH548">
        <v>0</v>
      </c>
      <c r="AI548">
        <v>0</v>
      </c>
      <c r="AJ548">
        <v>0</v>
      </c>
      <c r="AK548">
        <v>0</v>
      </c>
      <c r="AL548">
        <v>0</v>
      </c>
      <c r="AM548">
        <v>0</v>
      </c>
      <c r="AN548">
        <v>0</v>
      </c>
      <c r="AO548">
        <v>0</v>
      </c>
      <c r="AP548">
        <v>0</v>
      </c>
      <c r="AQ548">
        <v>0</v>
      </c>
      <c r="AR548">
        <v>0</v>
      </c>
      <c r="AS548">
        <v>0</v>
      </c>
      <c r="AT548">
        <v>0</v>
      </c>
      <c r="AU548">
        <v>0</v>
      </c>
      <c r="AV548">
        <v>0</v>
      </c>
      <c r="AW548">
        <v>-5621</v>
      </c>
      <c r="AX548">
        <v>-20188</v>
      </c>
      <c r="AY548">
        <v>165</v>
      </c>
      <c r="AZ548">
        <v>-34000</v>
      </c>
      <c r="BA548">
        <v>-32000</v>
      </c>
      <c r="BB548">
        <v>-25000</v>
      </c>
      <c r="BC548">
        <v>-18000</v>
      </c>
      <c r="BD548">
        <v>-10000</v>
      </c>
      <c r="BE548">
        <v>11000</v>
      </c>
      <c r="BF548">
        <v>6000</v>
      </c>
      <c r="BG548">
        <v>-3000</v>
      </c>
      <c r="BH548">
        <v>-5000</v>
      </c>
      <c r="BI548">
        <v>-3000</v>
      </c>
      <c r="BJ548">
        <v>-4000</v>
      </c>
      <c r="BK548">
        <v>-1000</v>
      </c>
      <c r="BL548">
        <v>-14000</v>
      </c>
      <c r="BM548">
        <v>0</v>
      </c>
      <c r="BN548">
        <v>-2000</v>
      </c>
      <c r="BO548">
        <v>0</v>
      </c>
      <c r="BP548">
        <v>0</v>
      </c>
      <c r="BQ548">
        <v>0</v>
      </c>
      <c r="BR548">
        <v>0</v>
      </c>
      <c r="BS548">
        <v>0</v>
      </c>
      <c r="BT548">
        <v>0</v>
      </c>
      <c r="BU548">
        <v>0</v>
      </c>
      <c r="BV548">
        <v>0</v>
      </c>
      <c r="BW548">
        <v>0</v>
      </c>
      <c r="BX548" s="10">
        <v>0</v>
      </c>
      <c r="BY548">
        <v>0</v>
      </c>
      <c r="BZ548">
        <v>0</v>
      </c>
      <c r="CA548">
        <v>0</v>
      </c>
      <c r="CB548">
        <v>0</v>
      </c>
      <c r="CC548">
        <v>0</v>
      </c>
      <c r="CD548">
        <v>0</v>
      </c>
      <c r="CE548">
        <v>0</v>
      </c>
    </row>
    <row r="549" spans="1:83" x14ac:dyDescent="0.35">
      <c r="A549" s="9" t="str">
        <f t="shared" si="8"/>
        <v>4184.151.71</v>
      </c>
      <c r="B549" s="52" t="e">
        <f>+IF(MATCH(A549,List!H$10:H$145,0),"Targeted")</f>
        <v>#N/A</v>
      </c>
      <c r="C549" s="65"/>
      <c r="D549" s="151" t="s">
        <v>7700</v>
      </c>
      <c r="E549" s="16" t="s">
        <v>1016</v>
      </c>
      <c r="F549" s="16" t="s">
        <v>1017</v>
      </c>
      <c r="G549" s="16" t="s">
        <v>63</v>
      </c>
      <c r="H549" s="16" t="s">
        <v>1286</v>
      </c>
      <c r="I549" s="16" t="s">
        <v>1295</v>
      </c>
      <c r="J549" s="16" t="s">
        <v>1296</v>
      </c>
      <c r="K549" s="17" t="s">
        <v>1288</v>
      </c>
      <c r="L549" s="18" t="s">
        <v>1077</v>
      </c>
      <c r="M549" s="195" t="s">
        <v>1078</v>
      </c>
      <c r="N549" s="16" t="s">
        <v>1079</v>
      </c>
      <c r="O549" s="17" t="s">
        <v>346</v>
      </c>
      <c r="P549" s="17" t="s">
        <v>305</v>
      </c>
      <c r="Q549" s="17" t="s">
        <v>306</v>
      </c>
      <c r="R549">
        <v>0</v>
      </c>
      <c r="S549">
        <v>0</v>
      </c>
      <c r="T549">
        <v>0</v>
      </c>
      <c r="U549">
        <v>0</v>
      </c>
      <c r="V549">
        <v>0</v>
      </c>
      <c r="W549">
        <v>0</v>
      </c>
      <c r="X549">
        <v>0</v>
      </c>
      <c r="Y549">
        <v>0</v>
      </c>
      <c r="Z549">
        <v>0</v>
      </c>
      <c r="AA549">
        <v>0</v>
      </c>
      <c r="AB549">
        <v>0</v>
      </c>
      <c r="AC549">
        <v>0</v>
      </c>
      <c r="AD549">
        <v>0</v>
      </c>
      <c r="AE549">
        <v>0</v>
      </c>
      <c r="AF549">
        <v>0</v>
      </c>
      <c r="AG549" s="19">
        <v>0</v>
      </c>
      <c r="AH549">
        <v>0</v>
      </c>
      <c r="AI549">
        <v>0</v>
      </c>
      <c r="AJ549">
        <v>0</v>
      </c>
      <c r="AK549">
        <v>0</v>
      </c>
      <c r="AL549">
        <v>0</v>
      </c>
      <c r="AM549">
        <v>0</v>
      </c>
      <c r="AN549">
        <v>0</v>
      </c>
      <c r="AO549">
        <v>0</v>
      </c>
      <c r="AP549">
        <v>0</v>
      </c>
      <c r="AQ549">
        <v>0</v>
      </c>
      <c r="AR549">
        <v>0</v>
      </c>
      <c r="AS549">
        <v>0</v>
      </c>
      <c r="AT549">
        <v>0</v>
      </c>
      <c r="AU549">
        <v>0</v>
      </c>
      <c r="AV549">
        <v>0</v>
      </c>
      <c r="AW549">
        <v>-92405</v>
      </c>
      <c r="AX549">
        <v>-119709</v>
      </c>
      <c r="AY549">
        <v>-168432</v>
      </c>
      <c r="AZ549">
        <v>-208000</v>
      </c>
      <c r="BA549">
        <v>-201000</v>
      </c>
      <c r="BB549">
        <v>-236000</v>
      </c>
      <c r="BC549">
        <v>-270000</v>
      </c>
      <c r="BD549">
        <v>-273000</v>
      </c>
      <c r="BE549">
        <v>-55000</v>
      </c>
      <c r="BF549">
        <v>-262000</v>
      </c>
      <c r="BG549">
        <v>-259000</v>
      </c>
      <c r="BH549">
        <v>-270000</v>
      </c>
      <c r="BI549">
        <v>-136000</v>
      </c>
      <c r="BJ549">
        <v>-267000</v>
      </c>
      <c r="BK549">
        <v>-277000</v>
      </c>
      <c r="BL549">
        <v>-240000</v>
      </c>
      <c r="BM549">
        <v>-246000</v>
      </c>
      <c r="BN549">
        <v>-223000</v>
      </c>
      <c r="BO549">
        <v>-218000</v>
      </c>
      <c r="BP549">
        <v>-179000</v>
      </c>
      <c r="BQ549">
        <v>-194000</v>
      </c>
      <c r="BR549">
        <v>-168000</v>
      </c>
      <c r="BS549">
        <v>-167000</v>
      </c>
      <c r="BT549">
        <v>-157000</v>
      </c>
      <c r="BU549">
        <v>-107000</v>
      </c>
      <c r="BV549">
        <v>-117000</v>
      </c>
      <c r="BW549">
        <v>-132000</v>
      </c>
      <c r="BX549">
        <v>-97000</v>
      </c>
      <c r="BY549">
        <v>-5000</v>
      </c>
      <c r="BZ549">
        <v>0</v>
      </c>
      <c r="CA549">
        <v>0</v>
      </c>
      <c r="CB549">
        <v>0</v>
      </c>
      <c r="CC549">
        <v>0</v>
      </c>
      <c r="CD549">
        <v>0</v>
      </c>
      <c r="CE549">
        <v>0</v>
      </c>
    </row>
    <row r="550" spans="1:83" x14ac:dyDescent="0.35">
      <c r="A550" s="9" t="str">
        <f t="shared" si="8"/>
        <v>4184.151.71</v>
      </c>
      <c r="B550" s="52" t="e">
        <f>+IF(MATCH(A550,List!H$10:H$145,0),"Targeted")</f>
        <v>#N/A</v>
      </c>
      <c r="C550" s="65"/>
      <c r="D550" s="151"/>
      <c r="E550" s="16" t="s">
        <v>1016</v>
      </c>
      <c r="F550" s="16" t="s">
        <v>1017</v>
      </c>
      <c r="G550" s="16" t="s">
        <v>63</v>
      </c>
      <c r="H550" s="16" t="s">
        <v>1286</v>
      </c>
      <c r="I550" s="16" t="s">
        <v>1295</v>
      </c>
      <c r="J550" s="16" t="s">
        <v>1296</v>
      </c>
      <c r="K550" s="17" t="s">
        <v>1288</v>
      </c>
      <c r="L550" s="18" t="s">
        <v>1077</v>
      </c>
      <c r="M550" s="195" t="s">
        <v>1078</v>
      </c>
      <c r="N550" s="16" t="s">
        <v>1079</v>
      </c>
      <c r="O550" s="17" t="s">
        <v>304</v>
      </c>
      <c r="P550" s="17" t="s">
        <v>305</v>
      </c>
      <c r="Q550" s="17" t="s">
        <v>306</v>
      </c>
      <c r="R550">
        <v>0</v>
      </c>
      <c r="S550">
        <v>0</v>
      </c>
      <c r="T550">
        <v>0</v>
      </c>
      <c r="U550">
        <v>0</v>
      </c>
      <c r="V550">
        <v>0</v>
      </c>
      <c r="W550">
        <v>0</v>
      </c>
      <c r="X550">
        <v>0</v>
      </c>
      <c r="Y550">
        <v>0</v>
      </c>
      <c r="Z550">
        <v>0</v>
      </c>
      <c r="AA550">
        <v>0</v>
      </c>
      <c r="AB550">
        <v>0</v>
      </c>
      <c r="AC550">
        <v>0</v>
      </c>
      <c r="AD550">
        <v>0</v>
      </c>
      <c r="AE550">
        <v>0</v>
      </c>
      <c r="AF550">
        <v>0</v>
      </c>
      <c r="AG550" s="19">
        <v>0</v>
      </c>
      <c r="AH550">
        <v>0</v>
      </c>
      <c r="AI550">
        <v>0</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BO550">
        <v>0</v>
      </c>
      <c r="BP550">
        <v>0</v>
      </c>
      <c r="BQ550">
        <v>0</v>
      </c>
      <c r="BR550">
        <v>0</v>
      </c>
      <c r="BS550">
        <v>0</v>
      </c>
      <c r="BT550">
        <v>0</v>
      </c>
      <c r="BU550">
        <v>0</v>
      </c>
      <c r="BV550">
        <v>-1000</v>
      </c>
      <c r="BW550">
        <v>0</v>
      </c>
      <c r="BX550" s="10">
        <v>0</v>
      </c>
      <c r="BY550">
        <v>-7000</v>
      </c>
      <c r="BZ550">
        <v>4000</v>
      </c>
      <c r="CA550">
        <v>0</v>
      </c>
      <c r="CB550">
        <v>0</v>
      </c>
      <c r="CC550">
        <v>0</v>
      </c>
      <c r="CD550">
        <v>0</v>
      </c>
      <c r="CE550">
        <v>0</v>
      </c>
    </row>
    <row r="551" spans="1:83" x14ac:dyDescent="0.35">
      <c r="A551" s="9" t="str">
        <f t="shared" si="8"/>
        <v>0110.151.77</v>
      </c>
      <c r="B551" s="52" t="e">
        <f>+IF(MATCH(A551,List!H$10:H$145,0),"Targeted")</f>
        <v>#N/A</v>
      </c>
      <c r="C551" s="65"/>
      <c r="D551" s="151" t="s">
        <v>7700</v>
      </c>
      <c r="E551" s="16" t="s">
        <v>1016</v>
      </c>
      <c r="F551" s="16" t="s">
        <v>1017</v>
      </c>
      <c r="G551" s="16" t="s">
        <v>1297</v>
      </c>
      <c r="H551" s="16" t="s">
        <v>1298</v>
      </c>
      <c r="I551" s="16" t="s">
        <v>1299</v>
      </c>
      <c r="J551" s="16" t="s">
        <v>1300</v>
      </c>
      <c r="K551" s="17" t="s">
        <v>1301</v>
      </c>
      <c r="L551" s="18" t="s">
        <v>1077</v>
      </c>
      <c r="M551" s="195" t="s">
        <v>1078</v>
      </c>
      <c r="N551" s="16" t="s">
        <v>1079</v>
      </c>
      <c r="O551" s="17" t="s">
        <v>346</v>
      </c>
      <c r="P551" s="17" t="s">
        <v>305</v>
      </c>
      <c r="Q551" s="17" t="s">
        <v>306</v>
      </c>
      <c r="R551">
        <v>0</v>
      </c>
      <c r="S551">
        <v>0</v>
      </c>
      <c r="T551">
        <v>0</v>
      </c>
      <c r="U551">
        <v>0</v>
      </c>
      <c r="V551">
        <v>0</v>
      </c>
      <c r="W551">
        <v>0</v>
      </c>
      <c r="X551">
        <v>0</v>
      </c>
      <c r="Y551">
        <v>0</v>
      </c>
      <c r="Z551">
        <v>0</v>
      </c>
      <c r="AA551">
        <v>0</v>
      </c>
      <c r="AB551">
        <v>0</v>
      </c>
      <c r="AC551">
        <v>0</v>
      </c>
      <c r="AD551">
        <v>0</v>
      </c>
      <c r="AE551">
        <v>0</v>
      </c>
      <c r="AF551">
        <v>0</v>
      </c>
      <c r="AG551" s="19">
        <v>0</v>
      </c>
      <c r="AH551">
        <v>0</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v>0</v>
      </c>
      <c r="BK551">
        <v>0</v>
      </c>
      <c r="BL551">
        <v>0</v>
      </c>
      <c r="BM551">
        <v>0</v>
      </c>
      <c r="BN551">
        <v>0</v>
      </c>
      <c r="BO551">
        <v>0</v>
      </c>
      <c r="BP551">
        <v>0</v>
      </c>
      <c r="BQ551">
        <v>0</v>
      </c>
      <c r="BR551">
        <v>0</v>
      </c>
      <c r="BS551">
        <v>0</v>
      </c>
      <c r="BT551">
        <v>0</v>
      </c>
      <c r="BU551">
        <v>0</v>
      </c>
      <c r="BV551">
        <v>0</v>
      </c>
      <c r="BW551">
        <v>0</v>
      </c>
      <c r="BX551">
        <v>0</v>
      </c>
      <c r="BY551">
        <v>1000</v>
      </c>
      <c r="BZ551">
        <v>50000</v>
      </c>
      <c r="CA551">
        <v>-22000</v>
      </c>
      <c r="CB551">
        <v>-23000</v>
      </c>
      <c r="CC551">
        <v>-28000</v>
      </c>
      <c r="CD551">
        <v>-34000</v>
      </c>
      <c r="CE551">
        <v>-36000</v>
      </c>
    </row>
    <row r="552" spans="1:83" x14ac:dyDescent="0.35">
      <c r="A552" s="9" t="str">
        <f t="shared" si="8"/>
        <v>0110.151.77</v>
      </c>
      <c r="B552" s="52" t="e">
        <f>+IF(MATCH(A552,List!H$10:H$145,0),"Targeted")</f>
        <v>#N/A</v>
      </c>
      <c r="C552" s="65"/>
      <c r="D552" s="151"/>
      <c r="E552" s="16" t="s">
        <v>1016</v>
      </c>
      <c r="F552" s="16" t="s">
        <v>1017</v>
      </c>
      <c r="G552" s="16" t="s">
        <v>1297</v>
      </c>
      <c r="H552" s="16" t="s">
        <v>1298</v>
      </c>
      <c r="I552" s="16" t="s">
        <v>1299</v>
      </c>
      <c r="J552" s="16" t="s">
        <v>1300</v>
      </c>
      <c r="K552" s="17" t="s">
        <v>1301</v>
      </c>
      <c r="L552" s="18" t="s">
        <v>1077</v>
      </c>
      <c r="M552" s="195" t="s">
        <v>1078</v>
      </c>
      <c r="N552" s="16" t="s">
        <v>1079</v>
      </c>
      <c r="O552" s="17" t="s">
        <v>304</v>
      </c>
      <c r="P552" s="17" t="s">
        <v>305</v>
      </c>
      <c r="Q552" s="17" t="s">
        <v>306</v>
      </c>
      <c r="R552">
        <v>0</v>
      </c>
      <c r="S552">
        <v>0</v>
      </c>
      <c r="T552">
        <v>0</v>
      </c>
      <c r="U552">
        <v>0</v>
      </c>
      <c r="V552">
        <v>0</v>
      </c>
      <c r="W552">
        <v>0</v>
      </c>
      <c r="X552">
        <v>0</v>
      </c>
      <c r="Y552">
        <v>0</v>
      </c>
      <c r="Z552">
        <v>0</v>
      </c>
      <c r="AA552">
        <v>0</v>
      </c>
      <c r="AB552">
        <v>0</v>
      </c>
      <c r="AC552">
        <v>0</v>
      </c>
      <c r="AD552">
        <v>0</v>
      </c>
      <c r="AE552">
        <v>0</v>
      </c>
      <c r="AF552">
        <v>0</v>
      </c>
      <c r="AG552" s="19">
        <v>0</v>
      </c>
      <c r="AH552">
        <v>0</v>
      </c>
      <c r="AI552">
        <v>0</v>
      </c>
      <c r="AJ552">
        <v>0</v>
      </c>
      <c r="AK552">
        <v>0</v>
      </c>
      <c r="AL552">
        <v>0</v>
      </c>
      <c r="AM552">
        <v>0</v>
      </c>
      <c r="AN552">
        <v>0</v>
      </c>
      <c r="AO552">
        <v>0</v>
      </c>
      <c r="AP552">
        <v>0</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c r="BJ552">
        <v>0</v>
      </c>
      <c r="BK552">
        <v>0</v>
      </c>
      <c r="BL552">
        <v>0</v>
      </c>
      <c r="BM552">
        <v>0</v>
      </c>
      <c r="BN552">
        <v>0</v>
      </c>
      <c r="BO552">
        <v>0</v>
      </c>
      <c r="BP552">
        <v>0</v>
      </c>
      <c r="BQ552">
        <v>0</v>
      </c>
      <c r="BR552">
        <v>0</v>
      </c>
      <c r="BS552">
        <v>0</v>
      </c>
      <c r="BT552">
        <v>0</v>
      </c>
      <c r="BU552">
        <v>0</v>
      </c>
      <c r="BV552">
        <v>0</v>
      </c>
      <c r="BW552">
        <v>0</v>
      </c>
      <c r="BX552" s="10">
        <v>0</v>
      </c>
      <c r="BY552">
        <v>284000</v>
      </c>
      <c r="BZ552">
        <v>253000</v>
      </c>
      <c r="CA552">
        <v>0</v>
      </c>
      <c r="CB552">
        <v>0</v>
      </c>
      <c r="CC552">
        <v>0</v>
      </c>
      <c r="CD552">
        <v>0</v>
      </c>
      <c r="CE552">
        <v>0</v>
      </c>
    </row>
    <row r="553" spans="1:83" x14ac:dyDescent="0.35">
      <c r="A553" s="9" t="str">
        <f t="shared" si="8"/>
        <v>0111.151.77</v>
      </c>
      <c r="B553" s="52" t="e">
        <f>+IF(MATCH(A553,List!H$10:H$145,0),"Targeted")</f>
        <v>#N/A</v>
      </c>
      <c r="C553" s="65"/>
      <c r="D553" s="151" t="s">
        <v>7700</v>
      </c>
      <c r="E553" s="16" t="s">
        <v>1016</v>
      </c>
      <c r="F553" s="16" t="s">
        <v>1017</v>
      </c>
      <c r="G553" s="16" t="s">
        <v>1297</v>
      </c>
      <c r="H553" s="16" t="s">
        <v>1298</v>
      </c>
      <c r="I553" s="16" t="s">
        <v>533</v>
      </c>
      <c r="J553" s="16" t="s">
        <v>1302</v>
      </c>
      <c r="K553" s="17" t="s">
        <v>1301</v>
      </c>
      <c r="L553" s="18" t="s">
        <v>1077</v>
      </c>
      <c r="M553" s="195" t="s">
        <v>1078</v>
      </c>
      <c r="N553" s="16" t="s">
        <v>1079</v>
      </c>
      <c r="O553" s="17" t="s">
        <v>346</v>
      </c>
      <c r="P553" s="17" t="s">
        <v>305</v>
      </c>
      <c r="Q553" s="17" t="s">
        <v>306</v>
      </c>
      <c r="R553">
        <v>0</v>
      </c>
      <c r="S553">
        <v>0</v>
      </c>
      <c r="T553">
        <v>0</v>
      </c>
      <c r="U553">
        <v>0</v>
      </c>
      <c r="V553">
        <v>0</v>
      </c>
      <c r="W553">
        <v>0</v>
      </c>
      <c r="X553">
        <v>0</v>
      </c>
      <c r="Y553">
        <v>0</v>
      </c>
      <c r="Z553">
        <v>0</v>
      </c>
      <c r="AA553">
        <v>0</v>
      </c>
      <c r="AB553">
        <v>0</v>
      </c>
      <c r="AC553">
        <v>0</v>
      </c>
      <c r="AD553">
        <v>0</v>
      </c>
      <c r="AE553">
        <v>0</v>
      </c>
      <c r="AF553">
        <v>0</v>
      </c>
      <c r="AG553" s="19">
        <v>0</v>
      </c>
      <c r="AH553">
        <v>0</v>
      </c>
      <c r="AI553">
        <v>0</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c r="BJ553">
        <v>0</v>
      </c>
      <c r="BK553">
        <v>0</v>
      </c>
      <c r="BL553">
        <v>0</v>
      </c>
      <c r="BM553">
        <v>0</v>
      </c>
      <c r="BN553">
        <v>0</v>
      </c>
      <c r="BO553">
        <v>0</v>
      </c>
      <c r="BP553">
        <v>0</v>
      </c>
      <c r="BQ553">
        <v>0</v>
      </c>
      <c r="BR553">
        <v>0</v>
      </c>
      <c r="BS553">
        <v>0</v>
      </c>
      <c r="BT553">
        <v>0</v>
      </c>
      <c r="BU553">
        <v>0</v>
      </c>
      <c r="BV553">
        <v>0</v>
      </c>
      <c r="BW553">
        <v>0</v>
      </c>
      <c r="BX553">
        <v>0</v>
      </c>
      <c r="BY553">
        <v>0</v>
      </c>
      <c r="BZ553">
        <v>2000</v>
      </c>
      <c r="CA553">
        <v>3000</v>
      </c>
      <c r="CB553">
        <v>3000</v>
      </c>
      <c r="CC553">
        <v>3000</v>
      </c>
      <c r="CD553">
        <v>3000</v>
      </c>
      <c r="CE553">
        <v>3000</v>
      </c>
    </row>
    <row r="554" spans="1:83" x14ac:dyDescent="0.35">
      <c r="A554" s="9" t="str">
        <f t="shared" si="8"/>
        <v>268510.151.77</v>
      </c>
      <c r="B554" s="52" t="e">
        <f>+IF(MATCH(A554,List!H$10:H$145,0),"Targeted")</f>
        <v>#N/A</v>
      </c>
      <c r="C554" s="65"/>
      <c r="D554" s="151" t="s">
        <v>7700</v>
      </c>
      <c r="E554" s="16" t="s">
        <v>1016</v>
      </c>
      <c r="F554" s="16" t="s">
        <v>1017</v>
      </c>
      <c r="G554" s="16" t="s">
        <v>1297</v>
      </c>
      <c r="H554" s="16" t="s">
        <v>1298</v>
      </c>
      <c r="I554" s="16" t="s">
        <v>1303</v>
      </c>
      <c r="J554" s="16" t="s">
        <v>1304</v>
      </c>
      <c r="K554" s="17" t="s">
        <v>1301</v>
      </c>
      <c r="L554" s="18" t="s">
        <v>1077</v>
      </c>
      <c r="M554" s="195" t="s">
        <v>1078</v>
      </c>
      <c r="N554" s="16" t="s">
        <v>1079</v>
      </c>
      <c r="O554" s="17" t="s">
        <v>346</v>
      </c>
      <c r="P554" s="17" t="s">
        <v>305</v>
      </c>
      <c r="Q554" s="17" t="s">
        <v>306</v>
      </c>
      <c r="R554">
        <v>0</v>
      </c>
      <c r="S554">
        <v>0</v>
      </c>
      <c r="T554">
        <v>0</v>
      </c>
      <c r="U554">
        <v>0</v>
      </c>
      <c r="V554">
        <v>0</v>
      </c>
      <c r="W554">
        <v>0</v>
      </c>
      <c r="X554">
        <v>0</v>
      </c>
      <c r="Y554">
        <v>0</v>
      </c>
      <c r="Z554">
        <v>0</v>
      </c>
      <c r="AA554">
        <v>0</v>
      </c>
      <c r="AB554">
        <v>0</v>
      </c>
      <c r="AC554">
        <v>0</v>
      </c>
      <c r="AD554">
        <v>0</v>
      </c>
      <c r="AE554">
        <v>0</v>
      </c>
      <c r="AF554">
        <v>0</v>
      </c>
      <c r="AG554" s="19">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0</v>
      </c>
      <c r="BB554">
        <v>0</v>
      </c>
      <c r="BC554">
        <v>0</v>
      </c>
      <c r="BD554">
        <v>0</v>
      </c>
      <c r="BE554">
        <v>0</v>
      </c>
      <c r="BF554">
        <v>0</v>
      </c>
      <c r="BG554">
        <v>0</v>
      </c>
      <c r="BH554">
        <v>0</v>
      </c>
      <c r="BI554">
        <v>0</v>
      </c>
      <c r="BJ554">
        <v>0</v>
      </c>
      <c r="BK554">
        <v>0</v>
      </c>
      <c r="BL554">
        <v>0</v>
      </c>
      <c r="BM554">
        <v>0</v>
      </c>
      <c r="BN554">
        <v>0</v>
      </c>
      <c r="BO554">
        <v>0</v>
      </c>
      <c r="BP554">
        <v>0</v>
      </c>
      <c r="BQ554">
        <v>0</v>
      </c>
      <c r="BR554">
        <v>0</v>
      </c>
      <c r="BS554">
        <v>0</v>
      </c>
      <c r="BT554">
        <v>0</v>
      </c>
      <c r="BU554">
        <v>0</v>
      </c>
      <c r="BV554">
        <v>0</v>
      </c>
      <c r="BW554">
        <v>0</v>
      </c>
      <c r="BX554">
        <v>0</v>
      </c>
      <c r="BY554">
        <v>-121000</v>
      </c>
      <c r="BZ554">
        <v>0</v>
      </c>
      <c r="CA554">
        <v>0</v>
      </c>
      <c r="CB554">
        <v>0</v>
      </c>
      <c r="CC554">
        <v>0</v>
      </c>
      <c r="CD554">
        <v>0</v>
      </c>
      <c r="CE554">
        <v>0</v>
      </c>
    </row>
    <row r="555" spans="1:83" x14ac:dyDescent="0.35">
      <c r="A555" s="9" t="str">
        <f t="shared" si="8"/>
        <v>268730.151.77</v>
      </c>
      <c r="B555" s="52" t="e">
        <f>+IF(MATCH(A555,List!H$10:H$145,0),"Targeted")</f>
        <v>#N/A</v>
      </c>
      <c r="C555" s="65"/>
      <c r="D555" s="151"/>
      <c r="E555" s="16" t="s">
        <v>1016</v>
      </c>
      <c r="F555" s="16" t="s">
        <v>1017</v>
      </c>
      <c r="G555" s="16" t="s">
        <v>1297</v>
      </c>
      <c r="H555" s="16" t="s">
        <v>1298</v>
      </c>
      <c r="I555" s="16" t="s">
        <v>1305</v>
      </c>
      <c r="J555" s="16" t="s">
        <v>1254</v>
      </c>
      <c r="K555" s="17" t="s">
        <v>1301</v>
      </c>
      <c r="L555" s="18" t="s">
        <v>1077</v>
      </c>
      <c r="M555" s="195" t="s">
        <v>1078</v>
      </c>
      <c r="N555" s="16" t="s">
        <v>1079</v>
      </c>
      <c r="O555" s="17" t="s">
        <v>304</v>
      </c>
      <c r="P555" s="17" t="s">
        <v>305</v>
      </c>
      <c r="Q555" s="17" t="s">
        <v>306</v>
      </c>
      <c r="R555">
        <v>0</v>
      </c>
      <c r="S555">
        <v>0</v>
      </c>
      <c r="T555">
        <v>0</v>
      </c>
      <c r="U555">
        <v>0</v>
      </c>
      <c r="V555">
        <v>0</v>
      </c>
      <c r="W555">
        <v>0</v>
      </c>
      <c r="X555">
        <v>0</v>
      </c>
      <c r="Y555">
        <v>0</v>
      </c>
      <c r="Z555">
        <v>0</v>
      </c>
      <c r="AA555">
        <v>0</v>
      </c>
      <c r="AB555">
        <v>0</v>
      </c>
      <c r="AC555">
        <v>0</v>
      </c>
      <c r="AD555">
        <v>0</v>
      </c>
      <c r="AE555">
        <v>0</v>
      </c>
      <c r="AF555">
        <v>0</v>
      </c>
      <c r="AG555" s="19">
        <v>0</v>
      </c>
      <c r="AH555">
        <v>0</v>
      </c>
      <c r="AI555">
        <v>0</v>
      </c>
      <c r="AJ555">
        <v>0</v>
      </c>
      <c r="AK555">
        <v>0</v>
      </c>
      <c r="AL555">
        <v>0</v>
      </c>
      <c r="AM555">
        <v>0</v>
      </c>
      <c r="AN555">
        <v>0</v>
      </c>
      <c r="AO555">
        <v>0</v>
      </c>
      <c r="AP555">
        <v>0</v>
      </c>
      <c r="AQ555">
        <v>0</v>
      </c>
      <c r="AR555">
        <v>0</v>
      </c>
      <c r="AS555">
        <v>0</v>
      </c>
      <c r="AT555">
        <v>0</v>
      </c>
      <c r="AU555">
        <v>0</v>
      </c>
      <c r="AV555">
        <v>0</v>
      </c>
      <c r="AW555">
        <v>0</v>
      </c>
      <c r="AX555">
        <v>0</v>
      </c>
      <c r="AY555">
        <v>0</v>
      </c>
      <c r="AZ555">
        <v>0</v>
      </c>
      <c r="BA555">
        <v>0</v>
      </c>
      <c r="BB555">
        <v>0</v>
      </c>
      <c r="BC555">
        <v>0</v>
      </c>
      <c r="BD555">
        <v>0</v>
      </c>
      <c r="BE555">
        <v>0</v>
      </c>
      <c r="BF555">
        <v>0</v>
      </c>
      <c r="BG555">
        <v>0</v>
      </c>
      <c r="BH555">
        <v>0</v>
      </c>
      <c r="BI555">
        <v>0</v>
      </c>
      <c r="BJ555">
        <v>0</v>
      </c>
      <c r="BK555">
        <v>0</v>
      </c>
      <c r="BL555">
        <v>0</v>
      </c>
      <c r="BM555">
        <v>0</v>
      </c>
      <c r="BN555">
        <v>0</v>
      </c>
      <c r="BO555">
        <v>0</v>
      </c>
      <c r="BP555">
        <v>0</v>
      </c>
      <c r="BQ555">
        <v>0</v>
      </c>
      <c r="BR555">
        <v>0</v>
      </c>
      <c r="BS555">
        <v>0</v>
      </c>
      <c r="BT555">
        <v>0</v>
      </c>
      <c r="BU555">
        <v>0</v>
      </c>
      <c r="BV555">
        <v>0</v>
      </c>
      <c r="BW555">
        <v>0</v>
      </c>
      <c r="BX555" s="10">
        <v>0</v>
      </c>
      <c r="BY555">
        <v>-5000</v>
      </c>
      <c r="BZ555">
        <v>0</v>
      </c>
      <c r="CA555">
        <v>0</v>
      </c>
      <c r="CB555">
        <v>0</v>
      </c>
      <c r="CC555">
        <v>0</v>
      </c>
      <c r="CD555">
        <v>0</v>
      </c>
      <c r="CE555">
        <v>0</v>
      </c>
    </row>
    <row r="556" spans="1:83" x14ac:dyDescent="0.35">
      <c r="A556" s="9" t="str">
        <f t="shared" si="8"/>
        <v>268930.151.77</v>
      </c>
      <c r="B556" s="52" t="e">
        <f>+IF(MATCH(A556,List!H$10:H$145,0),"Targeted")</f>
        <v>#N/A</v>
      </c>
      <c r="C556" s="65"/>
      <c r="D556" s="151"/>
      <c r="E556" s="16" t="s">
        <v>1016</v>
      </c>
      <c r="F556" s="16" t="s">
        <v>1017</v>
      </c>
      <c r="G556" s="16" t="s">
        <v>1297</v>
      </c>
      <c r="H556" s="16" t="s">
        <v>1298</v>
      </c>
      <c r="I556" s="16" t="s">
        <v>1306</v>
      </c>
      <c r="J556" s="16" t="s">
        <v>1307</v>
      </c>
      <c r="K556" s="17" t="s">
        <v>1301</v>
      </c>
      <c r="L556" s="18" t="s">
        <v>1077</v>
      </c>
      <c r="M556" s="195" t="s">
        <v>1078</v>
      </c>
      <c r="N556" s="16" t="s">
        <v>1079</v>
      </c>
      <c r="O556" s="17" t="s">
        <v>304</v>
      </c>
      <c r="P556" s="17" t="s">
        <v>305</v>
      </c>
      <c r="Q556" s="17" t="s">
        <v>306</v>
      </c>
      <c r="R556">
        <v>0</v>
      </c>
      <c r="S556">
        <v>0</v>
      </c>
      <c r="T556">
        <v>0</v>
      </c>
      <c r="U556">
        <v>0</v>
      </c>
      <c r="V556">
        <v>0</v>
      </c>
      <c r="W556">
        <v>0</v>
      </c>
      <c r="X556">
        <v>0</v>
      </c>
      <c r="Y556">
        <v>0</v>
      </c>
      <c r="Z556">
        <v>0</v>
      </c>
      <c r="AA556">
        <v>0</v>
      </c>
      <c r="AB556">
        <v>0</v>
      </c>
      <c r="AC556">
        <v>0</v>
      </c>
      <c r="AD556">
        <v>0</v>
      </c>
      <c r="AE556">
        <v>0</v>
      </c>
      <c r="AF556">
        <v>0</v>
      </c>
      <c r="AG556" s="19">
        <v>0</v>
      </c>
      <c r="AH556">
        <v>0</v>
      </c>
      <c r="AI556">
        <v>0</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v>0</v>
      </c>
      <c r="BX556" s="10">
        <v>0</v>
      </c>
      <c r="BY556">
        <v>-289000</v>
      </c>
      <c r="BZ556">
        <v>-175000</v>
      </c>
      <c r="CA556">
        <v>0</v>
      </c>
      <c r="CB556">
        <v>0</v>
      </c>
      <c r="CC556">
        <v>0</v>
      </c>
      <c r="CD556">
        <v>0</v>
      </c>
      <c r="CE556">
        <v>0</v>
      </c>
    </row>
    <row r="557" spans="1:83" x14ac:dyDescent="0.35">
      <c r="A557" s="9" t="str">
        <f t="shared" si="8"/>
        <v>4103.151.77</v>
      </c>
      <c r="B557" s="52" t="e">
        <f>+IF(MATCH(A557,List!H$10:H$145,0),"Targeted")</f>
        <v>#N/A</v>
      </c>
      <c r="C557" s="65"/>
      <c r="D557" s="151"/>
      <c r="E557" s="16" t="s">
        <v>1016</v>
      </c>
      <c r="F557" s="16" t="s">
        <v>1017</v>
      </c>
      <c r="G557" s="16" t="s">
        <v>1297</v>
      </c>
      <c r="H557" s="16" t="s">
        <v>1298</v>
      </c>
      <c r="I557" s="16" t="s">
        <v>1264</v>
      </c>
      <c r="J557" s="16" t="s">
        <v>1265</v>
      </c>
      <c r="K557" s="17" t="s">
        <v>1301</v>
      </c>
      <c r="L557" s="18" t="s">
        <v>1077</v>
      </c>
      <c r="M557" s="195" t="s">
        <v>1078</v>
      </c>
      <c r="N557" s="16" t="s">
        <v>1079</v>
      </c>
      <c r="O557" s="17" t="s">
        <v>304</v>
      </c>
      <c r="P557" s="17" t="s">
        <v>305</v>
      </c>
      <c r="Q557" s="17" t="s">
        <v>306</v>
      </c>
      <c r="R557">
        <v>0</v>
      </c>
      <c r="S557">
        <v>0</v>
      </c>
      <c r="T557">
        <v>0</v>
      </c>
      <c r="U557">
        <v>0</v>
      </c>
      <c r="V557">
        <v>0</v>
      </c>
      <c r="W557">
        <v>0</v>
      </c>
      <c r="X557">
        <v>0</v>
      </c>
      <c r="Y557">
        <v>0</v>
      </c>
      <c r="Z557">
        <v>0</v>
      </c>
      <c r="AA557">
        <v>0</v>
      </c>
      <c r="AB557">
        <v>0</v>
      </c>
      <c r="AC557">
        <v>0</v>
      </c>
      <c r="AD557">
        <v>0</v>
      </c>
      <c r="AE557">
        <v>0</v>
      </c>
      <c r="AF557">
        <v>0</v>
      </c>
      <c r="AG557" s="19">
        <v>0</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v>0</v>
      </c>
      <c r="BX557" s="10">
        <v>0</v>
      </c>
      <c r="BY557">
        <v>-124000</v>
      </c>
      <c r="BZ557">
        <v>-230000</v>
      </c>
      <c r="CA557">
        <v>-230000</v>
      </c>
      <c r="CB557">
        <v>-140000</v>
      </c>
      <c r="CC557">
        <v>-127000</v>
      </c>
      <c r="CD557">
        <v>-121000</v>
      </c>
      <c r="CE557">
        <v>-77000</v>
      </c>
    </row>
    <row r="558" spans="1:83" x14ac:dyDescent="0.35">
      <c r="A558" s="9" t="str">
        <f t="shared" si="8"/>
        <v>4340.151.77</v>
      </c>
      <c r="B558" s="52" t="e">
        <f>+IF(MATCH(A558,List!H$10:H$145,0),"Targeted")</f>
        <v>#N/A</v>
      </c>
      <c r="C558" s="65"/>
      <c r="D558" s="151"/>
      <c r="E558" s="16" t="s">
        <v>1016</v>
      </c>
      <c r="F558" s="16" t="s">
        <v>1017</v>
      </c>
      <c r="G558" s="16" t="s">
        <v>1297</v>
      </c>
      <c r="H558" s="16" t="s">
        <v>1298</v>
      </c>
      <c r="I558" s="16" t="s">
        <v>1268</v>
      </c>
      <c r="J558" s="16" t="s">
        <v>1269</v>
      </c>
      <c r="K558" s="17" t="s">
        <v>1301</v>
      </c>
      <c r="L558" s="18" t="s">
        <v>1077</v>
      </c>
      <c r="M558" s="195" t="s">
        <v>1078</v>
      </c>
      <c r="N558" s="16" t="s">
        <v>1079</v>
      </c>
      <c r="O558" s="17" t="s">
        <v>304</v>
      </c>
      <c r="P558" s="17" t="s">
        <v>305</v>
      </c>
      <c r="Q558" s="17" t="s">
        <v>306</v>
      </c>
      <c r="R558">
        <v>0</v>
      </c>
      <c r="S558">
        <v>0</v>
      </c>
      <c r="T558">
        <v>0</v>
      </c>
      <c r="U558">
        <v>0</v>
      </c>
      <c r="V558">
        <v>0</v>
      </c>
      <c r="W558">
        <v>0</v>
      </c>
      <c r="X558">
        <v>0</v>
      </c>
      <c r="Y558">
        <v>0</v>
      </c>
      <c r="Z558">
        <v>0</v>
      </c>
      <c r="AA558">
        <v>0</v>
      </c>
      <c r="AB558">
        <v>0</v>
      </c>
      <c r="AC558">
        <v>0</v>
      </c>
      <c r="AD558">
        <v>0</v>
      </c>
      <c r="AE558">
        <v>0</v>
      </c>
      <c r="AF558">
        <v>0</v>
      </c>
      <c r="AG558" s="19">
        <v>0</v>
      </c>
      <c r="AH558">
        <v>0</v>
      </c>
      <c r="AI558">
        <v>0</v>
      </c>
      <c r="AJ558">
        <v>0</v>
      </c>
      <c r="AK558">
        <v>0</v>
      </c>
      <c r="AL558">
        <v>0</v>
      </c>
      <c r="AM558">
        <v>0</v>
      </c>
      <c r="AN558">
        <v>0</v>
      </c>
      <c r="AO558">
        <v>0</v>
      </c>
      <c r="AP558">
        <v>0</v>
      </c>
      <c r="AQ558">
        <v>0</v>
      </c>
      <c r="AR558">
        <v>0</v>
      </c>
      <c r="AS558">
        <v>0</v>
      </c>
      <c r="AT558">
        <v>0</v>
      </c>
      <c r="AU558">
        <v>0</v>
      </c>
      <c r="AV558">
        <v>0</v>
      </c>
      <c r="AW558">
        <v>0</v>
      </c>
      <c r="AX558">
        <v>0</v>
      </c>
      <c r="AY558">
        <v>0</v>
      </c>
      <c r="AZ558">
        <v>0</v>
      </c>
      <c r="BA558">
        <v>0</v>
      </c>
      <c r="BB558">
        <v>0</v>
      </c>
      <c r="BC558">
        <v>0</v>
      </c>
      <c r="BD558">
        <v>0</v>
      </c>
      <c r="BE558">
        <v>0</v>
      </c>
      <c r="BF558">
        <v>0</v>
      </c>
      <c r="BG558">
        <v>0</v>
      </c>
      <c r="BH558">
        <v>0</v>
      </c>
      <c r="BI558">
        <v>0</v>
      </c>
      <c r="BJ558">
        <v>0</v>
      </c>
      <c r="BK558">
        <v>0</v>
      </c>
      <c r="BL558">
        <v>0</v>
      </c>
      <c r="BM558">
        <v>0</v>
      </c>
      <c r="BN558">
        <v>0</v>
      </c>
      <c r="BO558">
        <v>0</v>
      </c>
      <c r="BP558">
        <v>0</v>
      </c>
      <c r="BQ558">
        <v>0</v>
      </c>
      <c r="BR558">
        <v>0</v>
      </c>
      <c r="BS558">
        <v>0</v>
      </c>
      <c r="BT558">
        <v>0</v>
      </c>
      <c r="BU558">
        <v>0</v>
      </c>
      <c r="BV558">
        <v>0</v>
      </c>
      <c r="BW558">
        <v>0</v>
      </c>
      <c r="BX558" s="10">
        <v>0</v>
      </c>
      <c r="BY558">
        <v>-1000</v>
      </c>
      <c r="BZ558">
        <v>-5000</v>
      </c>
      <c r="CA558">
        <v>-6000</v>
      </c>
      <c r="CB558">
        <v>-5000</v>
      </c>
      <c r="CC558">
        <v>-5000</v>
      </c>
      <c r="CD558">
        <v>-3000</v>
      </c>
      <c r="CE558">
        <v>-1000</v>
      </c>
    </row>
    <row r="559" spans="1:83" x14ac:dyDescent="0.35">
      <c r="A559" s="9" t="str">
        <f t="shared" si="8"/>
        <v>4483.151.77</v>
      </c>
      <c r="B559" s="52" t="e">
        <f>+IF(MATCH(A559,List!H$10:H$145,0),"Targeted")</f>
        <v>#N/A</v>
      </c>
      <c r="C559" s="65"/>
      <c r="D559" s="151" t="s">
        <v>7700</v>
      </c>
      <c r="E559" s="16" t="s">
        <v>1016</v>
      </c>
      <c r="F559" s="16" t="s">
        <v>1017</v>
      </c>
      <c r="G559" s="16" t="s">
        <v>1297</v>
      </c>
      <c r="H559" s="16" t="s">
        <v>1298</v>
      </c>
      <c r="I559" s="16" t="s">
        <v>1308</v>
      </c>
      <c r="J559" s="16" t="s">
        <v>1309</v>
      </c>
      <c r="K559" s="17" t="s">
        <v>1301</v>
      </c>
      <c r="L559" s="18" t="s">
        <v>1077</v>
      </c>
      <c r="M559" s="195" t="s">
        <v>1078</v>
      </c>
      <c r="N559" s="16" t="s">
        <v>1079</v>
      </c>
      <c r="O559" s="17" t="s">
        <v>346</v>
      </c>
      <c r="P559" s="17" t="s">
        <v>305</v>
      </c>
      <c r="Q559" s="17" t="s">
        <v>306</v>
      </c>
      <c r="R559">
        <v>0</v>
      </c>
      <c r="S559">
        <v>0</v>
      </c>
      <c r="T559">
        <v>0</v>
      </c>
      <c r="U559">
        <v>0</v>
      </c>
      <c r="V559">
        <v>0</v>
      </c>
      <c r="W559">
        <v>0</v>
      </c>
      <c r="X559">
        <v>0</v>
      </c>
      <c r="Y559">
        <v>0</v>
      </c>
      <c r="Z559">
        <v>0</v>
      </c>
      <c r="AA559">
        <v>0</v>
      </c>
      <c r="AB559">
        <v>0</v>
      </c>
      <c r="AC559">
        <v>0</v>
      </c>
      <c r="AD559">
        <v>0</v>
      </c>
      <c r="AE559">
        <v>0</v>
      </c>
      <c r="AF559">
        <v>0</v>
      </c>
      <c r="AG559" s="1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0</v>
      </c>
      <c r="BK559">
        <v>0</v>
      </c>
      <c r="BL559">
        <v>0</v>
      </c>
      <c r="BM559">
        <v>0</v>
      </c>
      <c r="BN559">
        <v>0</v>
      </c>
      <c r="BO559">
        <v>0</v>
      </c>
      <c r="BP559">
        <v>0</v>
      </c>
      <c r="BQ559">
        <v>0</v>
      </c>
      <c r="BR559">
        <v>0</v>
      </c>
      <c r="BS559">
        <v>0</v>
      </c>
      <c r="BT559">
        <v>0</v>
      </c>
      <c r="BU559">
        <v>0</v>
      </c>
      <c r="BV559">
        <v>0</v>
      </c>
      <c r="BW559">
        <v>0</v>
      </c>
      <c r="BX559">
        <v>0</v>
      </c>
      <c r="BY559">
        <v>-274000</v>
      </c>
      <c r="BZ559">
        <v>-96000</v>
      </c>
      <c r="CA559">
        <v>-86000</v>
      </c>
      <c r="CB559">
        <v>-11000</v>
      </c>
      <c r="CC559">
        <v>73000</v>
      </c>
      <c r="CD559">
        <v>66000</v>
      </c>
      <c r="CE559">
        <v>60000</v>
      </c>
    </row>
    <row r="560" spans="1:83" x14ac:dyDescent="0.35">
      <c r="A560" s="9" t="str">
        <f t="shared" si="8"/>
        <v>4483.151.77</v>
      </c>
      <c r="B560" s="52" t="e">
        <f>+IF(MATCH(A560,List!H$10:H$145,0),"Targeted")</f>
        <v>#N/A</v>
      </c>
      <c r="C560" s="65"/>
      <c r="D560" s="151"/>
      <c r="E560" s="16" t="s">
        <v>1016</v>
      </c>
      <c r="F560" s="16" t="s">
        <v>1017</v>
      </c>
      <c r="G560" s="16" t="s">
        <v>1297</v>
      </c>
      <c r="H560" s="16" t="s">
        <v>1298</v>
      </c>
      <c r="I560" s="16" t="s">
        <v>1308</v>
      </c>
      <c r="J560" s="16" t="s">
        <v>1309</v>
      </c>
      <c r="K560" s="17" t="s">
        <v>1301</v>
      </c>
      <c r="L560" s="18" t="s">
        <v>1077</v>
      </c>
      <c r="M560" s="195" t="s">
        <v>1078</v>
      </c>
      <c r="N560" s="16" t="s">
        <v>1079</v>
      </c>
      <c r="O560" s="17" t="s">
        <v>304</v>
      </c>
      <c r="P560" s="17" t="s">
        <v>305</v>
      </c>
      <c r="Q560" s="17" t="s">
        <v>306</v>
      </c>
      <c r="R560">
        <v>0</v>
      </c>
      <c r="S560">
        <v>0</v>
      </c>
      <c r="T560">
        <v>0</v>
      </c>
      <c r="U560">
        <v>0</v>
      </c>
      <c r="V560">
        <v>0</v>
      </c>
      <c r="W560">
        <v>0</v>
      </c>
      <c r="X560">
        <v>0</v>
      </c>
      <c r="Y560">
        <v>0</v>
      </c>
      <c r="Z560">
        <v>0</v>
      </c>
      <c r="AA560">
        <v>0</v>
      </c>
      <c r="AB560">
        <v>0</v>
      </c>
      <c r="AC560">
        <v>0</v>
      </c>
      <c r="AD560">
        <v>0</v>
      </c>
      <c r="AE560">
        <v>0</v>
      </c>
      <c r="AF560">
        <v>0</v>
      </c>
      <c r="AG560" s="19">
        <v>0</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0</v>
      </c>
      <c r="BD560">
        <v>0</v>
      </c>
      <c r="BE560">
        <v>0</v>
      </c>
      <c r="BF560">
        <v>0</v>
      </c>
      <c r="BG560">
        <v>0</v>
      </c>
      <c r="BH560">
        <v>0</v>
      </c>
      <c r="BI560">
        <v>0</v>
      </c>
      <c r="BJ560">
        <v>0</v>
      </c>
      <c r="BK560">
        <v>0</v>
      </c>
      <c r="BL560">
        <v>0</v>
      </c>
      <c r="BM560">
        <v>0</v>
      </c>
      <c r="BN560">
        <v>0</v>
      </c>
      <c r="BO560">
        <v>0</v>
      </c>
      <c r="BP560">
        <v>0</v>
      </c>
      <c r="BQ560">
        <v>0</v>
      </c>
      <c r="BR560">
        <v>0</v>
      </c>
      <c r="BS560">
        <v>0</v>
      </c>
      <c r="BT560">
        <v>0</v>
      </c>
      <c r="BU560">
        <v>0</v>
      </c>
      <c r="BV560">
        <v>0</v>
      </c>
      <c r="BW560">
        <v>0</v>
      </c>
      <c r="BX560" s="10">
        <v>0</v>
      </c>
      <c r="BY560">
        <v>0</v>
      </c>
      <c r="BZ560">
        <v>11000</v>
      </c>
      <c r="CA560">
        <v>35000</v>
      </c>
      <c r="CB560">
        <v>37000</v>
      </c>
      <c r="CC560">
        <v>59000</v>
      </c>
      <c r="CD560">
        <v>60000</v>
      </c>
      <c r="CE560">
        <v>64000</v>
      </c>
    </row>
    <row r="561" spans="1:83" x14ac:dyDescent="0.35">
      <c r="A561" s="9" t="str">
        <f t="shared" si="8"/>
        <v>1001.151.11</v>
      </c>
      <c r="B561" s="52" t="e">
        <f>+IF(MATCH(A561,List!H$10:H$145,0),"Targeted")</f>
        <v>#N/A</v>
      </c>
      <c r="C561" s="65"/>
      <c r="D561" s="151" t="s">
        <v>7700</v>
      </c>
      <c r="E561" s="16" t="s">
        <v>1016</v>
      </c>
      <c r="F561" s="16" t="s">
        <v>1017</v>
      </c>
      <c r="G561" s="16" t="s">
        <v>702</v>
      </c>
      <c r="H561" s="16" t="s">
        <v>1310</v>
      </c>
      <c r="I561" s="16" t="s">
        <v>479</v>
      </c>
      <c r="J561" s="16" t="s">
        <v>1310</v>
      </c>
      <c r="K561" s="17" t="s">
        <v>1021</v>
      </c>
      <c r="L561" s="18" t="s">
        <v>1077</v>
      </c>
      <c r="M561" s="195" t="s">
        <v>1078</v>
      </c>
      <c r="N561" s="16" t="s">
        <v>1079</v>
      </c>
      <c r="O561" s="17" t="s">
        <v>346</v>
      </c>
      <c r="P561" s="17" t="s">
        <v>305</v>
      </c>
      <c r="Q561" s="17" t="s">
        <v>306</v>
      </c>
      <c r="R561">
        <v>0</v>
      </c>
      <c r="S561">
        <v>0</v>
      </c>
      <c r="T561">
        <v>0</v>
      </c>
      <c r="U561">
        <v>0</v>
      </c>
      <c r="V561">
        <v>0</v>
      </c>
      <c r="W561">
        <v>0</v>
      </c>
      <c r="X561">
        <v>0</v>
      </c>
      <c r="Y561">
        <v>0</v>
      </c>
      <c r="Z561">
        <v>0</v>
      </c>
      <c r="AA561">
        <v>0</v>
      </c>
      <c r="AB561">
        <v>0</v>
      </c>
      <c r="AC561">
        <v>0</v>
      </c>
      <c r="AD561">
        <v>0</v>
      </c>
      <c r="AE561">
        <v>0</v>
      </c>
      <c r="AF561">
        <v>0</v>
      </c>
      <c r="AG561" s="19">
        <v>0</v>
      </c>
      <c r="AH561">
        <v>0</v>
      </c>
      <c r="AI561">
        <v>0</v>
      </c>
      <c r="AJ561">
        <v>0</v>
      </c>
      <c r="AK561">
        <v>0</v>
      </c>
      <c r="AL561">
        <v>0</v>
      </c>
      <c r="AM561">
        <v>1876</v>
      </c>
      <c r="AN561">
        <v>3675</v>
      </c>
      <c r="AO561">
        <v>10228</v>
      </c>
      <c r="AP561">
        <v>13364</v>
      </c>
      <c r="AQ561">
        <v>14588</v>
      </c>
      <c r="AR561">
        <v>17744</v>
      </c>
      <c r="AS561">
        <v>19872</v>
      </c>
      <c r="AT561">
        <v>25631</v>
      </c>
      <c r="AU561">
        <v>21139</v>
      </c>
      <c r="AV561">
        <v>29335</v>
      </c>
      <c r="AW561">
        <v>31190</v>
      </c>
      <c r="AX561">
        <v>33614</v>
      </c>
      <c r="AY561">
        <v>45040</v>
      </c>
      <c r="AZ561">
        <v>48000</v>
      </c>
      <c r="BA561">
        <v>52000</v>
      </c>
      <c r="BB561">
        <v>51000</v>
      </c>
      <c r="BC561">
        <v>51000</v>
      </c>
      <c r="BD561">
        <v>49000</v>
      </c>
      <c r="BE561">
        <v>57000</v>
      </c>
      <c r="BF561">
        <v>54000</v>
      </c>
      <c r="BG561">
        <v>59000</v>
      </c>
      <c r="BH561">
        <v>66000</v>
      </c>
      <c r="BI561">
        <v>59000</v>
      </c>
      <c r="BJ561">
        <v>50000</v>
      </c>
      <c r="BK561">
        <v>55000</v>
      </c>
      <c r="BL561">
        <v>53000</v>
      </c>
      <c r="BM561">
        <v>50000</v>
      </c>
      <c r="BN561">
        <v>51000</v>
      </c>
      <c r="BO561">
        <v>55000</v>
      </c>
      <c r="BP561">
        <v>54000</v>
      </c>
      <c r="BQ561">
        <v>55000</v>
      </c>
      <c r="BR561">
        <v>52000</v>
      </c>
      <c r="BS561">
        <v>53000</v>
      </c>
      <c r="BT561">
        <v>52000</v>
      </c>
      <c r="BU561">
        <v>51000</v>
      </c>
      <c r="BV561">
        <v>58000</v>
      </c>
      <c r="BW561">
        <v>60000</v>
      </c>
      <c r="BX561">
        <v>58000</v>
      </c>
      <c r="BY561">
        <v>57000</v>
      </c>
      <c r="BZ561">
        <v>140000</v>
      </c>
      <c r="CA561">
        <v>72000</v>
      </c>
      <c r="CB561">
        <v>73000</v>
      </c>
      <c r="CC561">
        <v>80000</v>
      </c>
      <c r="CD561">
        <v>83000</v>
      </c>
      <c r="CE561">
        <v>84000</v>
      </c>
    </row>
    <row r="562" spans="1:83" x14ac:dyDescent="0.35">
      <c r="A562" s="9" t="str">
        <f t="shared" si="8"/>
        <v>.151.11</v>
      </c>
      <c r="B562" s="52" t="e">
        <f>+IF(MATCH(A562,List!H$10:H$145,0),"Targeted")</f>
        <v>#N/A</v>
      </c>
      <c r="C562" s="65"/>
      <c r="D562" s="151"/>
      <c r="E562" s="16" t="s">
        <v>1016</v>
      </c>
      <c r="F562" s="16" t="s">
        <v>1017</v>
      </c>
      <c r="G562" s="16" t="s">
        <v>1311</v>
      </c>
      <c r="H562" s="16" t="s">
        <v>1312</v>
      </c>
      <c r="I562" s="16" t="s">
        <v>299</v>
      </c>
      <c r="J562" s="16" t="s">
        <v>1129</v>
      </c>
      <c r="K562" s="17" t="s">
        <v>1021</v>
      </c>
      <c r="L562" s="18" t="s">
        <v>1077</v>
      </c>
      <c r="M562" s="195" t="s">
        <v>1078</v>
      </c>
      <c r="N562" s="16" t="s">
        <v>1079</v>
      </c>
      <c r="O562" s="17" t="s">
        <v>304</v>
      </c>
      <c r="P562" s="17" t="s">
        <v>305</v>
      </c>
      <c r="Q562" s="17" t="s">
        <v>306</v>
      </c>
      <c r="R562">
        <v>0</v>
      </c>
      <c r="S562">
        <v>-80</v>
      </c>
      <c r="T562">
        <v>-160</v>
      </c>
      <c r="U562">
        <v>-167</v>
      </c>
      <c r="V562">
        <v>-183</v>
      </c>
      <c r="W562">
        <v>-269</v>
      </c>
      <c r="X562">
        <v>-124</v>
      </c>
      <c r="Y562">
        <v>-77</v>
      </c>
      <c r="Z562">
        <v>-196</v>
      </c>
      <c r="AA562">
        <v>-168</v>
      </c>
      <c r="AB562">
        <v>-233</v>
      </c>
      <c r="AC562">
        <v>-245</v>
      </c>
      <c r="AD562">
        <v>-149</v>
      </c>
      <c r="AE562">
        <v>-119</v>
      </c>
      <c r="AF562">
        <v>-266</v>
      </c>
      <c r="AG562" s="19">
        <v>-46</v>
      </c>
      <c r="AH562">
        <v>-81</v>
      </c>
      <c r="AI562">
        <v>0</v>
      </c>
      <c r="AJ562">
        <v>0</v>
      </c>
      <c r="AK562">
        <v>0</v>
      </c>
      <c r="AL562">
        <v>0</v>
      </c>
      <c r="AM562">
        <v>0</v>
      </c>
      <c r="AN562">
        <v>0</v>
      </c>
      <c r="AO562">
        <v>0</v>
      </c>
      <c r="AP562">
        <v>0</v>
      </c>
      <c r="AQ562">
        <v>0</v>
      </c>
      <c r="AR562">
        <v>0</v>
      </c>
      <c r="AS562">
        <v>0</v>
      </c>
      <c r="AT562">
        <v>0</v>
      </c>
      <c r="AU562">
        <v>0</v>
      </c>
      <c r="AV562">
        <v>0</v>
      </c>
      <c r="AW562">
        <v>0</v>
      </c>
      <c r="AX562">
        <v>0</v>
      </c>
      <c r="AY562">
        <v>0</v>
      </c>
      <c r="AZ562">
        <v>0</v>
      </c>
      <c r="BA562">
        <v>0</v>
      </c>
      <c r="BB562">
        <v>0</v>
      </c>
      <c r="BC562">
        <v>0</v>
      </c>
      <c r="BD562">
        <v>0</v>
      </c>
      <c r="BE562">
        <v>0</v>
      </c>
      <c r="BF562">
        <v>0</v>
      </c>
      <c r="BG562">
        <v>0</v>
      </c>
      <c r="BH562">
        <v>0</v>
      </c>
      <c r="BI562">
        <v>0</v>
      </c>
      <c r="BJ562">
        <v>0</v>
      </c>
      <c r="BK562">
        <v>0</v>
      </c>
      <c r="BL562">
        <v>0</v>
      </c>
      <c r="BM562">
        <v>0</v>
      </c>
      <c r="BN562">
        <v>0</v>
      </c>
      <c r="BO562">
        <v>0</v>
      </c>
      <c r="BP562">
        <v>0</v>
      </c>
      <c r="BQ562">
        <v>0</v>
      </c>
      <c r="BR562">
        <v>0</v>
      </c>
      <c r="BS562">
        <v>0</v>
      </c>
      <c r="BT562">
        <v>0</v>
      </c>
      <c r="BU562">
        <v>0</v>
      </c>
      <c r="BV562">
        <v>0</v>
      </c>
      <c r="BW562">
        <v>0</v>
      </c>
      <c r="BX562" s="10">
        <v>0</v>
      </c>
      <c r="BY562">
        <v>0</v>
      </c>
      <c r="BZ562">
        <v>0</v>
      </c>
      <c r="CA562">
        <v>0</v>
      </c>
      <c r="CB562">
        <v>0</v>
      </c>
      <c r="CC562">
        <v>0</v>
      </c>
      <c r="CD562">
        <v>0</v>
      </c>
      <c r="CE562">
        <v>0</v>
      </c>
    </row>
    <row r="563" spans="1:83" x14ac:dyDescent="0.35">
      <c r="A563" s="9" t="str">
        <f t="shared" si="8"/>
        <v>0100.151.11</v>
      </c>
      <c r="B563" s="52" t="e">
        <f>+IF(MATCH(A563,List!H$10:H$145,0),"Targeted")</f>
        <v>#N/A</v>
      </c>
      <c r="C563" s="65"/>
      <c r="D563" s="151" t="s">
        <v>7700</v>
      </c>
      <c r="E563" s="16" t="s">
        <v>1016</v>
      </c>
      <c r="F563" s="16" t="s">
        <v>1017</v>
      </c>
      <c r="G563" s="16" t="s">
        <v>1311</v>
      </c>
      <c r="H563" s="16" t="s">
        <v>1312</v>
      </c>
      <c r="I563" s="16" t="s">
        <v>522</v>
      </c>
      <c r="J563" s="16" t="s">
        <v>1312</v>
      </c>
      <c r="K563" s="17" t="s">
        <v>1021</v>
      </c>
      <c r="L563" s="18" t="s">
        <v>1077</v>
      </c>
      <c r="M563" s="195" t="s">
        <v>1078</v>
      </c>
      <c r="N563" s="16" t="s">
        <v>1079</v>
      </c>
      <c r="O563" s="17" t="s">
        <v>346</v>
      </c>
      <c r="P563" s="17" t="s">
        <v>305</v>
      </c>
      <c r="Q563" s="17" t="s">
        <v>306</v>
      </c>
      <c r="R563">
        <v>11409</v>
      </c>
      <c r="S563">
        <v>42259</v>
      </c>
      <c r="T563">
        <v>60397</v>
      </c>
      <c r="U563">
        <v>78573</v>
      </c>
      <c r="V563">
        <v>94378</v>
      </c>
      <c r="W563">
        <v>111850</v>
      </c>
      <c r="X563">
        <v>110674</v>
      </c>
      <c r="Y563">
        <v>104433</v>
      </c>
      <c r="Z563">
        <v>89865</v>
      </c>
      <c r="AA563">
        <v>88551</v>
      </c>
      <c r="AB563">
        <v>76790</v>
      </c>
      <c r="AC563">
        <v>73998</v>
      </c>
      <c r="AD563">
        <v>80735</v>
      </c>
      <c r="AE563">
        <v>86272</v>
      </c>
      <c r="AF563">
        <v>69138</v>
      </c>
      <c r="AG563" s="19">
        <v>23062</v>
      </c>
      <c r="AH563">
        <v>76726</v>
      </c>
      <c r="AI563">
        <v>90078</v>
      </c>
      <c r="AJ563">
        <v>93900</v>
      </c>
      <c r="AK563">
        <v>100895</v>
      </c>
      <c r="AL563">
        <v>99028</v>
      </c>
      <c r="AM563">
        <v>103387</v>
      </c>
      <c r="AN563">
        <v>110146</v>
      </c>
      <c r="AO563">
        <v>110076</v>
      </c>
      <c r="AP563">
        <v>117687</v>
      </c>
      <c r="AQ563">
        <v>130998</v>
      </c>
      <c r="AR563">
        <v>124107</v>
      </c>
      <c r="AS563">
        <v>146125</v>
      </c>
      <c r="AT563">
        <v>153039</v>
      </c>
      <c r="AU563">
        <v>155821</v>
      </c>
      <c r="AV563">
        <v>175272</v>
      </c>
      <c r="AW563">
        <v>195570</v>
      </c>
      <c r="AX563">
        <v>210994</v>
      </c>
      <c r="AY563">
        <v>213529</v>
      </c>
      <c r="AZ563">
        <v>234000</v>
      </c>
      <c r="BA563">
        <v>213000</v>
      </c>
      <c r="BB563">
        <v>226000</v>
      </c>
      <c r="BC563">
        <v>217000</v>
      </c>
      <c r="BD563">
        <v>236000</v>
      </c>
      <c r="BE563">
        <v>246000</v>
      </c>
      <c r="BF563">
        <v>254000</v>
      </c>
      <c r="BG563">
        <v>266000</v>
      </c>
      <c r="BH563">
        <v>310000</v>
      </c>
      <c r="BI563">
        <v>306000</v>
      </c>
      <c r="BJ563">
        <v>304000</v>
      </c>
      <c r="BK563">
        <v>312000</v>
      </c>
      <c r="BL563">
        <v>334000</v>
      </c>
      <c r="BM563">
        <v>337000</v>
      </c>
      <c r="BN563">
        <v>322000</v>
      </c>
      <c r="BO563">
        <v>351000</v>
      </c>
      <c r="BP563">
        <v>401000</v>
      </c>
      <c r="BQ563">
        <v>371000</v>
      </c>
      <c r="BR563">
        <v>343000</v>
      </c>
      <c r="BS563">
        <v>353000</v>
      </c>
      <c r="BT563">
        <v>384000</v>
      </c>
      <c r="BU563">
        <v>392000</v>
      </c>
      <c r="BV563">
        <v>414000</v>
      </c>
      <c r="BW563">
        <v>405000</v>
      </c>
      <c r="BX563">
        <v>418000</v>
      </c>
      <c r="BY563">
        <v>449000</v>
      </c>
      <c r="BZ563">
        <v>389000</v>
      </c>
      <c r="CA563">
        <v>403000</v>
      </c>
      <c r="CB563">
        <v>417000</v>
      </c>
      <c r="CC563">
        <v>426000</v>
      </c>
      <c r="CD563">
        <v>436000</v>
      </c>
      <c r="CE563">
        <v>445000</v>
      </c>
    </row>
    <row r="564" spans="1:83" x14ac:dyDescent="0.35">
      <c r="A564" s="9" t="str">
        <f t="shared" si="8"/>
        <v>5395.151.11</v>
      </c>
      <c r="B564" s="52" t="e">
        <f>+IF(MATCH(A564,List!H$10:H$145,0),"Targeted")</f>
        <v>#N/A</v>
      </c>
      <c r="C564" s="65"/>
      <c r="D564" s="151"/>
      <c r="E564" s="16" t="s">
        <v>1016</v>
      </c>
      <c r="F564" s="16" t="s">
        <v>1017</v>
      </c>
      <c r="G564" s="16" t="s">
        <v>1311</v>
      </c>
      <c r="H564" s="16" t="s">
        <v>1312</v>
      </c>
      <c r="I564" s="16" t="s">
        <v>1313</v>
      </c>
      <c r="J564" s="16" t="s">
        <v>1314</v>
      </c>
      <c r="K564" s="17" t="s">
        <v>1021</v>
      </c>
      <c r="L564" s="18" t="s">
        <v>1077</v>
      </c>
      <c r="M564" s="195" t="s">
        <v>1078</v>
      </c>
      <c r="N564" s="16" t="s">
        <v>1079</v>
      </c>
      <c r="O564" s="17" t="s">
        <v>304</v>
      </c>
      <c r="P564" s="17" t="s">
        <v>305</v>
      </c>
      <c r="Q564" s="17" t="s">
        <v>306</v>
      </c>
      <c r="R564">
        <v>0</v>
      </c>
      <c r="S564">
        <v>0</v>
      </c>
      <c r="T564">
        <v>0</v>
      </c>
      <c r="U564">
        <v>0</v>
      </c>
      <c r="V564">
        <v>0</v>
      </c>
      <c r="W564">
        <v>0</v>
      </c>
      <c r="X564">
        <v>0</v>
      </c>
      <c r="Y564">
        <v>0</v>
      </c>
      <c r="Z564">
        <v>0</v>
      </c>
      <c r="AA564">
        <v>0</v>
      </c>
      <c r="AB564">
        <v>0</v>
      </c>
      <c r="AC564">
        <v>0</v>
      </c>
      <c r="AD564">
        <v>0</v>
      </c>
      <c r="AE564">
        <v>0</v>
      </c>
      <c r="AF564">
        <v>0</v>
      </c>
      <c r="AG564" s="19">
        <v>0</v>
      </c>
      <c r="AH564">
        <v>0</v>
      </c>
      <c r="AI564">
        <v>0</v>
      </c>
      <c r="AJ564">
        <v>0</v>
      </c>
      <c r="AK564">
        <v>0</v>
      </c>
      <c r="AL564">
        <v>0</v>
      </c>
      <c r="AM564">
        <v>0</v>
      </c>
      <c r="AN564">
        <v>0</v>
      </c>
      <c r="AO564">
        <v>0</v>
      </c>
      <c r="AP564">
        <v>0</v>
      </c>
      <c r="AQ564">
        <v>0</v>
      </c>
      <c r="AR564">
        <v>0</v>
      </c>
      <c r="AS564">
        <v>0</v>
      </c>
      <c r="AT564">
        <v>0</v>
      </c>
      <c r="AU564">
        <v>0</v>
      </c>
      <c r="AV564">
        <v>0</v>
      </c>
      <c r="AW564">
        <v>0</v>
      </c>
      <c r="AX564">
        <v>0</v>
      </c>
      <c r="AY564">
        <v>0</v>
      </c>
      <c r="AZ564">
        <v>0</v>
      </c>
      <c r="BA564">
        <v>0</v>
      </c>
      <c r="BB564">
        <v>0</v>
      </c>
      <c r="BC564">
        <v>0</v>
      </c>
      <c r="BD564">
        <v>0</v>
      </c>
      <c r="BE564">
        <v>0</v>
      </c>
      <c r="BF564">
        <v>0</v>
      </c>
      <c r="BG564">
        <v>0</v>
      </c>
      <c r="BH564">
        <v>0</v>
      </c>
      <c r="BI564">
        <v>0</v>
      </c>
      <c r="BJ564">
        <v>0</v>
      </c>
      <c r="BK564">
        <v>0</v>
      </c>
      <c r="BL564">
        <v>0</v>
      </c>
      <c r="BM564">
        <v>-1000</v>
      </c>
      <c r="BN564">
        <v>-8000</v>
      </c>
      <c r="BO564">
        <v>1000</v>
      </c>
      <c r="BP564">
        <v>-5000</v>
      </c>
      <c r="BQ564">
        <v>-4000</v>
      </c>
      <c r="BR564">
        <v>4000</v>
      </c>
      <c r="BS564">
        <v>2000</v>
      </c>
      <c r="BT564">
        <v>2000</v>
      </c>
      <c r="BU564">
        <v>2000</v>
      </c>
      <c r="BV564">
        <v>3000</v>
      </c>
      <c r="BW564">
        <v>4000</v>
      </c>
      <c r="BX564" s="10">
        <v>6000</v>
      </c>
      <c r="BY564">
        <v>3000</v>
      </c>
      <c r="BZ564">
        <v>30000</v>
      </c>
      <c r="CA564">
        <v>0</v>
      </c>
      <c r="CB564">
        <v>0</v>
      </c>
      <c r="CC564">
        <v>0</v>
      </c>
      <c r="CD564">
        <v>0</v>
      </c>
      <c r="CE564">
        <v>0</v>
      </c>
    </row>
    <row r="565" spans="1:83" x14ac:dyDescent="0.35">
      <c r="A565" s="9" t="str">
        <f t="shared" si="8"/>
        <v>539510.151.11</v>
      </c>
      <c r="B565" s="52" t="e">
        <f>+IF(MATCH(A565,List!H$10:H$145,0),"Targeted")</f>
        <v>#N/A</v>
      </c>
      <c r="C565" s="65"/>
      <c r="D565" s="151"/>
      <c r="E565" s="16" t="s">
        <v>1016</v>
      </c>
      <c r="F565" s="16" t="s">
        <v>1017</v>
      </c>
      <c r="G565" s="16" t="s">
        <v>1311</v>
      </c>
      <c r="H565" s="16" t="s">
        <v>1312</v>
      </c>
      <c r="I565" s="16" t="s">
        <v>1315</v>
      </c>
      <c r="J565" s="16" t="s">
        <v>1316</v>
      </c>
      <c r="K565" s="17" t="s">
        <v>1021</v>
      </c>
      <c r="L565" s="18" t="s">
        <v>1077</v>
      </c>
      <c r="M565" s="195" t="s">
        <v>1078</v>
      </c>
      <c r="N565" s="16" t="s">
        <v>1079</v>
      </c>
      <c r="O565" s="17" t="s">
        <v>304</v>
      </c>
      <c r="P565" s="17" t="s">
        <v>305</v>
      </c>
      <c r="Q565" s="17" t="s">
        <v>306</v>
      </c>
      <c r="R565">
        <v>0</v>
      </c>
      <c r="S565">
        <v>0</v>
      </c>
      <c r="T565">
        <v>0</v>
      </c>
      <c r="U565">
        <v>0</v>
      </c>
      <c r="V565">
        <v>0</v>
      </c>
      <c r="W565">
        <v>0</v>
      </c>
      <c r="X565">
        <v>0</v>
      </c>
      <c r="Y565">
        <v>0</v>
      </c>
      <c r="Z565">
        <v>0</v>
      </c>
      <c r="AA565">
        <v>0</v>
      </c>
      <c r="AB565">
        <v>0</v>
      </c>
      <c r="AC565">
        <v>0</v>
      </c>
      <c r="AD565">
        <v>0</v>
      </c>
      <c r="AE565">
        <v>0</v>
      </c>
      <c r="AF565">
        <v>0</v>
      </c>
      <c r="AG565" s="19">
        <v>0</v>
      </c>
      <c r="AH565">
        <v>0</v>
      </c>
      <c r="AI565">
        <v>0</v>
      </c>
      <c r="AJ565">
        <v>0</v>
      </c>
      <c r="AK565">
        <v>0</v>
      </c>
      <c r="AL565">
        <v>0</v>
      </c>
      <c r="AM565">
        <v>0</v>
      </c>
      <c r="AN565">
        <v>0</v>
      </c>
      <c r="AO565">
        <v>0</v>
      </c>
      <c r="AP565">
        <v>0</v>
      </c>
      <c r="AQ565">
        <v>0</v>
      </c>
      <c r="AR565">
        <v>0</v>
      </c>
      <c r="AS565">
        <v>0</v>
      </c>
      <c r="AT565">
        <v>0</v>
      </c>
      <c r="AU565">
        <v>0</v>
      </c>
      <c r="AV565">
        <v>0</v>
      </c>
      <c r="AW565">
        <v>0</v>
      </c>
      <c r="AX565">
        <v>0</v>
      </c>
      <c r="AY565">
        <v>0</v>
      </c>
      <c r="AZ565">
        <v>0</v>
      </c>
      <c r="BA565">
        <v>0</v>
      </c>
      <c r="BB565">
        <v>0</v>
      </c>
      <c r="BC565">
        <v>0</v>
      </c>
      <c r="BD565">
        <v>0</v>
      </c>
      <c r="BE565">
        <v>0</v>
      </c>
      <c r="BF565">
        <v>0</v>
      </c>
      <c r="BG565">
        <v>0</v>
      </c>
      <c r="BH565">
        <v>0</v>
      </c>
      <c r="BI565">
        <v>0</v>
      </c>
      <c r="BJ565">
        <v>0</v>
      </c>
      <c r="BK565">
        <v>0</v>
      </c>
      <c r="BL565">
        <v>-5000</v>
      </c>
      <c r="BM565">
        <v>0</v>
      </c>
      <c r="BN565">
        <v>0</v>
      </c>
      <c r="BO565">
        <v>0</v>
      </c>
      <c r="BP565">
        <v>0</v>
      </c>
      <c r="BQ565">
        <v>0</v>
      </c>
      <c r="BR565">
        <v>-5000</v>
      </c>
      <c r="BS565">
        <v>0</v>
      </c>
      <c r="BT565">
        <v>0</v>
      </c>
      <c r="BU565">
        <v>-3000</v>
      </c>
      <c r="BV565">
        <v>-4000</v>
      </c>
      <c r="BW565">
        <v>-4000</v>
      </c>
      <c r="BX565" s="10">
        <v>-3000</v>
      </c>
      <c r="BY565">
        <v>-19000</v>
      </c>
      <c r="BZ565">
        <v>-3000</v>
      </c>
      <c r="CA565">
        <v>-3000</v>
      </c>
      <c r="CB565">
        <v>-3000</v>
      </c>
      <c r="CC565">
        <v>-3000</v>
      </c>
      <c r="CD565">
        <v>-3000</v>
      </c>
      <c r="CE565">
        <v>-3000</v>
      </c>
    </row>
    <row r="566" spans="1:83" x14ac:dyDescent="0.35">
      <c r="A566" s="9" t="str">
        <f t="shared" si="8"/>
        <v>824610.151.11</v>
      </c>
      <c r="B566" s="52" t="e">
        <f>+IF(MATCH(A566,List!H$10:H$145,0),"Targeted")</f>
        <v>#N/A</v>
      </c>
      <c r="C566" s="65"/>
      <c r="D566" s="151"/>
      <c r="E566" s="16" t="s">
        <v>1016</v>
      </c>
      <c r="F566" s="16" t="s">
        <v>1017</v>
      </c>
      <c r="G566" s="16" t="s">
        <v>1311</v>
      </c>
      <c r="H566" s="16" t="s">
        <v>1312</v>
      </c>
      <c r="I566" s="16" t="s">
        <v>1317</v>
      </c>
      <c r="J566" s="16" t="s">
        <v>1318</v>
      </c>
      <c r="K566" s="17" t="s">
        <v>1021</v>
      </c>
      <c r="L566" s="18" t="s">
        <v>1077</v>
      </c>
      <c r="M566" s="195" t="s">
        <v>1078</v>
      </c>
      <c r="N566" s="16" t="s">
        <v>1079</v>
      </c>
      <c r="O566" s="17" t="s">
        <v>304</v>
      </c>
      <c r="P566" s="17" t="s">
        <v>305</v>
      </c>
      <c r="Q566" s="17" t="s">
        <v>306</v>
      </c>
      <c r="R566">
        <v>0</v>
      </c>
      <c r="S566">
        <v>0</v>
      </c>
      <c r="T566">
        <v>0</v>
      </c>
      <c r="U566">
        <v>0</v>
      </c>
      <c r="V566">
        <v>0</v>
      </c>
      <c r="W566">
        <v>0</v>
      </c>
      <c r="X566">
        <v>0</v>
      </c>
      <c r="Y566">
        <v>0</v>
      </c>
      <c r="Z566">
        <v>0</v>
      </c>
      <c r="AA566">
        <v>0</v>
      </c>
      <c r="AB566">
        <v>0</v>
      </c>
      <c r="AC566">
        <v>0</v>
      </c>
      <c r="AD566">
        <v>0</v>
      </c>
      <c r="AE566">
        <v>0</v>
      </c>
      <c r="AF566">
        <v>0</v>
      </c>
      <c r="AG566" s="19">
        <v>0</v>
      </c>
      <c r="AH566">
        <v>0</v>
      </c>
      <c r="AI566">
        <v>0</v>
      </c>
      <c r="AJ566">
        <v>0</v>
      </c>
      <c r="AK566">
        <v>0</v>
      </c>
      <c r="AL566">
        <v>0</v>
      </c>
      <c r="AM566">
        <v>0</v>
      </c>
      <c r="AN566">
        <v>-329</v>
      </c>
      <c r="AO566">
        <v>0</v>
      </c>
      <c r="AP566">
        <v>-10</v>
      </c>
      <c r="AQ566">
        <v>0</v>
      </c>
      <c r="AR566">
        <v>0</v>
      </c>
      <c r="AS566">
        <v>0</v>
      </c>
      <c r="AT566">
        <v>-65</v>
      </c>
      <c r="AU566">
        <v>0</v>
      </c>
      <c r="AV566">
        <v>0</v>
      </c>
      <c r="AW566">
        <v>0</v>
      </c>
      <c r="AX566">
        <v>0</v>
      </c>
      <c r="AY566">
        <v>0</v>
      </c>
      <c r="AZ566">
        <v>0</v>
      </c>
      <c r="BA566">
        <v>0</v>
      </c>
      <c r="BB566">
        <v>0</v>
      </c>
      <c r="BC566">
        <v>0</v>
      </c>
      <c r="BD566">
        <v>0</v>
      </c>
      <c r="BE566">
        <v>0</v>
      </c>
      <c r="BF566">
        <v>0</v>
      </c>
      <c r="BG566">
        <v>0</v>
      </c>
      <c r="BH566">
        <v>0</v>
      </c>
      <c r="BI566">
        <v>0</v>
      </c>
      <c r="BJ566">
        <v>0</v>
      </c>
      <c r="BK566">
        <v>0</v>
      </c>
      <c r="BL566">
        <v>0</v>
      </c>
      <c r="BM566">
        <v>0</v>
      </c>
      <c r="BN566">
        <v>0</v>
      </c>
      <c r="BO566">
        <v>0</v>
      </c>
      <c r="BP566">
        <v>0</v>
      </c>
      <c r="BQ566">
        <v>0</v>
      </c>
      <c r="BR566">
        <v>0</v>
      </c>
      <c r="BS566">
        <v>0</v>
      </c>
      <c r="BT566">
        <v>0</v>
      </c>
      <c r="BU566">
        <v>0</v>
      </c>
      <c r="BV566">
        <v>0</v>
      </c>
      <c r="BW566">
        <v>0</v>
      </c>
      <c r="BX566" s="10">
        <v>0</v>
      </c>
      <c r="BY566">
        <v>0</v>
      </c>
      <c r="BZ566">
        <v>0</v>
      </c>
      <c r="CA566">
        <v>0</v>
      </c>
      <c r="CB566">
        <v>0</v>
      </c>
      <c r="CC566">
        <v>0</v>
      </c>
      <c r="CD566">
        <v>0</v>
      </c>
      <c r="CE566">
        <v>0</v>
      </c>
    </row>
    <row r="567" spans="1:83" x14ac:dyDescent="0.35">
      <c r="A567" s="9" t="str">
        <f t="shared" si="8"/>
        <v>9972.151.11</v>
      </c>
      <c r="B567" s="52" t="e">
        <f>+IF(MATCH(A567,List!H$10:H$145,0),"Targeted")</f>
        <v>#N/A</v>
      </c>
      <c r="C567" s="65"/>
      <c r="D567" s="151" t="s">
        <v>7700</v>
      </c>
      <c r="E567" s="16" t="s">
        <v>1016</v>
      </c>
      <c r="F567" s="16" t="s">
        <v>1017</v>
      </c>
      <c r="G567" s="16" t="s">
        <v>1311</v>
      </c>
      <c r="H567" s="16" t="s">
        <v>1312</v>
      </c>
      <c r="I567" s="16" t="s">
        <v>850</v>
      </c>
      <c r="J567" s="16" t="s">
        <v>1319</v>
      </c>
      <c r="K567" s="17" t="s">
        <v>1021</v>
      </c>
      <c r="L567" s="18" t="s">
        <v>1077</v>
      </c>
      <c r="M567" s="195" t="s">
        <v>1078</v>
      </c>
      <c r="N567" s="16" t="s">
        <v>1079</v>
      </c>
      <c r="O567" s="17" t="s">
        <v>346</v>
      </c>
      <c r="P567" s="17" t="s">
        <v>305</v>
      </c>
      <c r="Q567" s="17" t="s">
        <v>306</v>
      </c>
      <c r="R567">
        <v>0</v>
      </c>
      <c r="S567">
        <v>0</v>
      </c>
      <c r="T567">
        <v>0</v>
      </c>
      <c r="U567">
        <v>0</v>
      </c>
      <c r="V567">
        <v>0</v>
      </c>
      <c r="W567">
        <v>0</v>
      </c>
      <c r="X567">
        <v>0</v>
      </c>
      <c r="Y567">
        <v>0</v>
      </c>
      <c r="Z567">
        <v>0</v>
      </c>
      <c r="AA567">
        <v>0</v>
      </c>
      <c r="AB567">
        <v>0</v>
      </c>
      <c r="AC567">
        <v>0</v>
      </c>
      <c r="AD567">
        <v>0</v>
      </c>
      <c r="AE567">
        <v>0</v>
      </c>
      <c r="AF567">
        <v>0</v>
      </c>
      <c r="AG567" s="19">
        <v>0</v>
      </c>
      <c r="AH567">
        <v>0</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0</v>
      </c>
      <c r="BF567">
        <v>0</v>
      </c>
      <c r="BG567">
        <v>0</v>
      </c>
      <c r="BH567">
        <v>0</v>
      </c>
      <c r="BI567">
        <v>0</v>
      </c>
      <c r="BJ567">
        <v>0</v>
      </c>
      <c r="BK567">
        <v>0</v>
      </c>
      <c r="BL567">
        <v>0</v>
      </c>
      <c r="BM567">
        <v>0</v>
      </c>
      <c r="BN567">
        <v>0</v>
      </c>
      <c r="BO567">
        <v>0</v>
      </c>
      <c r="BP567">
        <v>0</v>
      </c>
      <c r="BQ567">
        <v>0</v>
      </c>
      <c r="BR567">
        <v>0</v>
      </c>
      <c r="BS567">
        <v>0</v>
      </c>
      <c r="BT567">
        <v>2000</v>
      </c>
      <c r="BU567">
        <v>0</v>
      </c>
      <c r="BV567">
        <v>0</v>
      </c>
      <c r="BW567">
        <v>0</v>
      </c>
      <c r="BX567">
        <v>0</v>
      </c>
      <c r="BY567">
        <v>0</v>
      </c>
      <c r="BZ567">
        <v>0</v>
      </c>
      <c r="CA567">
        <v>0</v>
      </c>
      <c r="CB567">
        <v>0</v>
      </c>
      <c r="CC567">
        <v>0</v>
      </c>
      <c r="CD567">
        <v>0</v>
      </c>
      <c r="CE567">
        <v>0</v>
      </c>
    </row>
    <row r="568" spans="1:83" x14ac:dyDescent="0.35">
      <c r="A568" s="9" t="str">
        <f t="shared" si="8"/>
        <v>9972.151.11</v>
      </c>
      <c r="B568" s="52" t="e">
        <f>+IF(MATCH(A568,List!H$10:H$145,0),"Targeted")</f>
        <v>#N/A</v>
      </c>
      <c r="C568" s="65"/>
      <c r="D568" s="151"/>
      <c r="E568" s="16" t="s">
        <v>1016</v>
      </c>
      <c r="F568" s="16" t="s">
        <v>1017</v>
      </c>
      <c r="G568" s="16" t="s">
        <v>1311</v>
      </c>
      <c r="H568" s="16" t="s">
        <v>1312</v>
      </c>
      <c r="I568" s="16" t="s">
        <v>850</v>
      </c>
      <c r="J568" s="16" t="s">
        <v>1319</v>
      </c>
      <c r="K568" s="17" t="s">
        <v>1021</v>
      </c>
      <c r="L568" s="18" t="s">
        <v>1077</v>
      </c>
      <c r="M568" s="195" t="s">
        <v>1078</v>
      </c>
      <c r="N568" s="16" t="s">
        <v>1079</v>
      </c>
      <c r="O568" s="17" t="s">
        <v>304</v>
      </c>
      <c r="P568" s="17" t="s">
        <v>305</v>
      </c>
      <c r="Q568" s="17" t="s">
        <v>306</v>
      </c>
      <c r="R568">
        <v>15</v>
      </c>
      <c r="S568">
        <v>70</v>
      </c>
      <c r="T568">
        <v>152</v>
      </c>
      <c r="U568">
        <v>138</v>
      </c>
      <c r="V568">
        <v>394</v>
      </c>
      <c r="W568">
        <v>340</v>
      </c>
      <c r="X568">
        <v>522</v>
      </c>
      <c r="Y568">
        <v>393</v>
      </c>
      <c r="Z568">
        <v>384</v>
      </c>
      <c r="AA568">
        <v>463</v>
      </c>
      <c r="AB568">
        <v>477</v>
      </c>
      <c r="AC568">
        <v>418</v>
      </c>
      <c r="AD568">
        <v>369</v>
      </c>
      <c r="AE568">
        <v>348</v>
      </c>
      <c r="AF568">
        <v>241</v>
      </c>
      <c r="AG568" s="19">
        <v>50</v>
      </c>
      <c r="AH568">
        <v>277</v>
      </c>
      <c r="AI568">
        <v>37</v>
      </c>
      <c r="AJ568">
        <v>92</v>
      </c>
      <c r="AK568">
        <v>-248</v>
      </c>
      <c r="AL568">
        <v>-96</v>
      </c>
      <c r="AM568">
        <v>-122</v>
      </c>
      <c r="AN568">
        <v>263</v>
      </c>
      <c r="AO568">
        <v>534</v>
      </c>
      <c r="AP568">
        <v>227</v>
      </c>
      <c r="AQ568">
        <v>116</v>
      </c>
      <c r="AR568">
        <v>545</v>
      </c>
      <c r="AS568">
        <v>306</v>
      </c>
      <c r="AT568">
        <v>423</v>
      </c>
      <c r="AU568">
        <v>367</v>
      </c>
      <c r="AV568">
        <v>530</v>
      </c>
      <c r="AW568">
        <v>888</v>
      </c>
      <c r="AX568">
        <v>888</v>
      </c>
      <c r="AY568">
        <v>761</v>
      </c>
      <c r="AZ568">
        <v>1000</v>
      </c>
      <c r="BA568">
        <v>1000</v>
      </c>
      <c r="BB568">
        <v>1000</v>
      </c>
      <c r="BC568">
        <v>1000</v>
      </c>
      <c r="BD568">
        <v>1000</v>
      </c>
      <c r="BE568">
        <v>0</v>
      </c>
      <c r="BF568">
        <v>1000</v>
      </c>
      <c r="BG568">
        <v>2000</v>
      </c>
      <c r="BH568">
        <v>1000</v>
      </c>
      <c r="BI568">
        <v>0</v>
      </c>
      <c r="BJ568">
        <v>4000</v>
      </c>
      <c r="BK568">
        <v>1000</v>
      </c>
      <c r="BL568">
        <v>1000</v>
      </c>
      <c r="BM568">
        <v>0</v>
      </c>
      <c r="BN568">
        <v>0</v>
      </c>
      <c r="BO568">
        <v>0</v>
      </c>
      <c r="BP568">
        <v>0</v>
      </c>
      <c r="BQ568">
        <v>1000</v>
      </c>
      <c r="BR568">
        <v>0</v>
      </c>
      <c r="BS568">
        <v>0</v>
      </c>
      <c r="BT568">
        <v>0</v>
      </c>
      <c r="BU568">
        <v>3000</v>
      </c>
      <c r="BV568">
        <v>3000</v>
      </c>
      <c r="BW568">
        <v>3000</v>
      </c>
      <c r="BX568" s="10">
        <v>2000</v>
      </c>
      <c r="BY568">
        <v>1000</v>
      </c>
      <c r="BZ568">
        <v>0</v>
      </c>
      <c r="CA568">
        <v>0</v>
      </c>
      <c r="CB568">
        <v>0</v>
      </c>
      <c r="CC568">
        <v>0</v>
      </c>
      <c r="CD568">
        <v>0</v>
      </c>
      <c r="CE568">
        <v>0</v>
      </c>
    </row>
    <row r="569" spans="1:83" x14ac:dyDescent="0.35">
      <c r="A569" s="9" t="str">
        <f t="shared" si="8"/>
        <v>997200.151.11</v>
      </c>
      <c r="B569" s="52" t="e">
        <f>+IF(MATCH(A569,List!H$10:H$145,0),"Targeted")</f>
        <v>#N/A</v>
      </c>
      <c r="C569" s="65"/>
      <c r="D569" s="151"/>
      <c r="E569" s="16" t="s">
        <v>1016</v>
      </c>
      <c r="F569" s="16" t="s">
        <v>1017</v>
      </c>
      <c r="G569" s="16" t="s">
        <v>1311</v>
      </c>
      <c r="H569" s="16" t="s">
        <v>1312</v>
      </c>
      <c r="I569" s="16" t="s">
        <v>1320</v>
      </c>
      <c r="J569" s="16" t="s">
        <v>1321</v>
      </c>
      <c r="K569" s="17" t="s">
        <v>1021</v>
      </c>
      <c r="L569" s="18" t="s">
        <v>1077</v>
      </c>
      <c r="M569" s="195" t="s">
        <v>1078</v>
      </c>
      <c r="N569" s="16" t="s">
        <v>1079</v>
      </c>
      <c r="O569" s="17" t="s">
        <v>304</v>
      </c>
      <c r="P569" s="17" t="s">
        <v>305</v>
      </c>
      <c r="Q569" s="17" t="s">
        <v>306</v>
      </c>
      <c r="R569">
        <v>0</v>
      </c>
      <c r="S569">
        <v>0</v>
      </c>
      <c r="T569">
        <v>0</v>
      </c>
      <c r="U569">
        <v>0</v>
      </c>
      <c r="V569">
        <v>0</v>
      </c>
      <c r="W569">
        <v>0</v>
      </c>
      <c r="X569">
        <v>0</v>
      </c>
      <c r="Y569">
        <v>0</v>
      </c>
      <c r="Z569">
        <v>0</v>
      </c>
      <c r="AA569">
        <v>0</v>
      </c>
      <c r="AB569">
        <v>0</v>
      </c>
      <c r="AC569">
        <v>0</v>
      </c>
      <c r="AD569">
        <v>0</v>
      </c>
      <c r="AE569">
        <v>0</v>
      </c>
      <c r="AF569">
        <v>0</v>
      </c>
      <c r="AG569" s="19">
        <v>0</v>
      </c>
      <c r="AH569">
        <v>0</v>
      </c>
      <c r="AI569">
        <v>0</v>
      </c>
      <c r="AJ569">
        <v>0</v>
      </c>
      <c r="AK569">
        <v>0</v>
      </c>
      <c r="AL569">
        <v>0</v>
      </c>
      <c r="AM569">
        <v>0</v>
      </c>
      <c r="AN569">
        <v>0</v>
      </c>
      <c r="AO569">
        <v>0</v>
      </c>
      <c r="AP569">
        <v>0</v>
      </c>
      <c r="AQ569">
        <v>0</v>
      </c>
      <c r="AR569">
        <v>0</v>
      </c>
      <c r="AS569">
        <v>0</v>
      </c>
      <c r="AT569">
        <v>0</v>
      </c>
      <c r="AU569">
        <v>0</v>
      </c>
      <c r="AV569">
        <v>0</v>
      </c>
      <c r="AW569">
        <v>0</v>
      </c>
      <c r="AX569">
        <v>0</v>
      </c>
      <c r="AY569">
        <v>0</v>
      </c>
      <c r="AZ569">
        <v>-1000</v>
      </c>
      <c r="BA569">
        <v>0</v>
      </c>
      <c r="BB569">
        <v>0</v>
      </c>
      <c r="BC569">
        <v>-1000</v>
      </c>
      <c r="BD569">
        <v>-1000</v>
      </c>
      <c r="BE569">
        <v>-1000</v>
      </c>
      <c r="BF569">
        <v>-5000</v>
      </c>
      <c r="BG569">
        <v>-1000</v>
      </c>
      <c r="BH569">
        <v>-2000</v>
      </c>
      <c r="BI569">
        <v>-1000</v>
      </c>
      <c r="BJ569">
        <v>-4000</v>
      </c>
      <c r="BK569">
        <v>-1000</v>
      </c>
      <c r="BL569">
        <v>0</v>
      </c>
      <c r="BM569">
        <v>0</v>
      </c>
      <c r="BN569">
        <v>0</v>
      </c>
      <c r="BO569">
        <v>0</v>
      </c>
      <c r="BP569">
        <v>0</v>
      </c>
      <c r="BQ569">
        <v>0</v>
      </c>
      <c r="BR569">
        <v>0</v>
      </c>
      <c r="BS569">
        <v>0</v>
      </c>
      <c r="BT569">
        <v>-2000</v>
      </c>
      <c r="BU569">
        <v>-3000</v>
      </c>
      <c r="BV569">
        <v>-3000</v>
      </c>
      <c r="BW569">
        <v>-2000</v>
      </c>
      <c r="BX569" s="10">
        <v>-2000</v>
      </c>
      <c r="BY569">
        <v>-1000</v>
      </c>
      <c r="BZ569">
        <v>-3000</v>
      </c>
      <c r="CA569">
        <v>-3000</v>
      </c>
      <c r="CB569">
        <v>-3000</v>
      </c>
      <c r="CC569">
        <v>-3000</v>
      </c>
      <c r="CD569">
        <v>-3000</v>
      </c>
      <c r="CE569">
        <v>-3000</v>
      </c>
    </row>
    <row r="570" spans="1:83" x14ac:dyDescent="0.35">
      <c r="A570" s="9" t="str">
        <f t="shared" si="8"/>
        <v>3100.151.11</v>
      </c>
      <c r="B570" s="52" t="e">
        <f>+IF(MATCH(A570,List!H$10:H$145,0),"Targeted")</f>
        <v>#N/A</v>
      </c>
      <c r="C570" s="65"/>
      <c r="D570" s="151" t="s">
        <v>7700</v>
      </c>
      <c r="E570" s="16" t="s">
        <v>1016</v>
      </c>
      <c r="F570" s="16" t="s">
        <v>1017</v>
      </c>
      <c r="G570" s="16" t="s">
        <v>768</v>
      </c>
      <c r="H570" s="16" t="s">
        <v>1322</v>
      </c>
      <c r="I570" s="16" t="s">
        <v>1323</v>
      </c>
      <c r="J570" s="16" t="s">
        <v>1322</v>
      </c>
      <c r="K570" s="17" t="s">
        <v>1021</v>
      </c>
      <c r="L570" s="18" t="s">
        <v>1077</v>
      </c>
      <c r="M570" s="195" t="s">
        <v>1078</v>
      </c>
      <c r="N570" s="16" t="s">
        <v>1079</v>
      </c>
      <c r="O570" s="17" t="s">
        <v>346</v>
      </c>
      <c r="P570" s="17" t="s">
        <v>305</v>
      </c>
      <c r="Q570" s="17" t="s">
        <v>306</v>
      </c>
      <c r="R570">
        <v>0</v>
      </c>
      <c r="S570">
        <v>0</v>
      </c>
      <c r="T570">
        <v>0</v>
      </c>
      <c r="U570">
        <v>0</v>
      </c>
      <c r="V570">
        <v>0</v>
      </c>
      <c r="W570">
        <v>0</v>
      </c>
      <c r="X570">
        <v>0</v>
      </c>
      <c r="Y570">
        <v>0</v>
      </c>
      <c r="Z570">
        <v>0</v>
      </c>
      <c r="AA570">
        <v>193</v>
      </c>
      <c r="AB570">
        <v>1579</v>
      </c>
      <c r="AC570">
        <v>3982</v>
      </c>
      <c r="AD570">
        <v>6283</v>
      </c>
      <c r="AE570">
        <v>7732</v>
      </c>
      <c r="AF570">
        <v>7128</v>
      </c>
      <c r="AG570" s="19">
        <v>1567</v>
      </c>
      <c r="AH570">
        <v>5525</v>
      </c>
      <c r="AI570">
        <v>6511</v>
      </c>
      <c r="AJ570">
        <v>9829</v>
      </c>
      <c r="AK570">
        <v>6222</v>
      </c>
      <c r="AL570">
        <v>2332</v>
      </c>
      <c r="AM570">
        <v>10505</v>
      </c>
      <c r="AN570">
        <v>9828</v>
      </c>
      <c r="AO570">
        <v>13996</v>
      </c>
      <c r="AP570">
        <v>6183</v>
      </c>
      <c r="AQ570">
        <v>12375</v>
      </c>
      <c r="AR570">
        <v>10075</v>
      </c>
      <c r="AS570">
        <v>15628</v>
      </c>
      <c r="AT570">
        <v>19366</v>
      </c>
      <c r="AU570">
        <v>21748</v>
      </c>
      <c r="AV570">
        <v>17686</v>
      </c>
      <c r="AW570">
        <v>22174</v>
      </c>
      <c r="AX570">
        <v>29527</v>
      </c>
      <c r="AY570">
        <v>30370</v>
      </c>
      <c r="AZ570">
        <v>33000</v>
      </c>
      <c r="BA570">
        <v>19000</v>
      </c>
      <c r="BB570">
        <v>20000</v>
      </c>
      <c r="BC570">
        <v>4000</v>
      </c>
      <c r="BD570">
        <v>13000</v>
      </c>
      <c r="BE570">
        <v>22000</v>
      </c>
      <c r="BF570">
        <v>17000</v>
      </c>
      <c r="BG570">
        <v>23000</v>
      </c>
      <c r="BH570">
        <v>6000</v>
      </c>
      <c r="BI570">
        <v>13000</v>
      </c>
      <c r="BJ570">
        <v>22000</v>
      </c>
      <c r="BK570">
        <v>21000</v>
      </c>
      <c r="BL570">
        <v>20000</v>
      </c>
      <c r="BM570">
        <v>18000</v>
      </c>
      <c r="BN570">
        <v>22000</v>
      </c>
      <c r="BO570">
        <v>25000</v>
      </c>
      <c r="BP570">
        <v>20000</v>
      </c>
      <c r="BQ570">
        <v>25000</v>
      </c>
      <c r="BR570">
        <v>21000</v>
      </c>
      <c r="BS570">
        <v>21000</v>
      </c>
      <c r="BT570">
        <v>22000</v>
      </c>
      <c r="BU570">
        <v>24000</v>
      </c>
      <c r="BV570">
        <v>23000</v>
      </c>
      <c r="BW570">
        <v>28000</v>
      </c>
      <c r="BX570">
        <v>27000</v>
      </c>
      <c r="BY570">
        <v>33000</v>
      </c>
      <c r="BZ570">
        <v>38000</v>
      </c>
      <c r="CA570">
        <v>26000</v>
      </c>
      <c r="CB570">
        <v>32000</v>
      </c>
      <c r="CC570">
        <v>38000</v>
      </c>
      <c r="CD570">
        <v>39000</v>
      </c>
      <c r="CE570">
        <v>41000</v>
      </c>
    </row>
    <row r="571" spans="1:83" x14ac:dyDescent="0.35">
      <c r="A571" s="9" t="str">
        <f t="shared" si="8"/>
        <v>8243.151.11</v>
      </c>
      <c r="B571" s="52" t="e">
        <f>+IF(MATCH(A571,List!H$10:H$145,0),"Targeted")</f>
        <v>#N/A</v>
      </c>
      <c r="C571" s="65"/>
      <c r="D571" s="151"/>
      <c r="E571" s="16" t="s">
        <v>1016</v>
      </c>
      <c r="F571" s="16" t="s">
        <v>1017</v>
      </c>
      <c r="G571" s="16" t="s">
        <v>768</v>
      </c>
      <c r="H571" s="16" t="s">
        <v>1322</v>
      </c>
      <c r="I571" s="16" t="s">
        <v>1324</v>
      </c>
      <c r="J571" s="16" t="s">
        <v>1325</v>
      </c>
      <c r="K571" s="17" t="s">
        <v>1021</v>
      </c>
      <c r="L571" s="18" t="s">
        <v>1077</v>
      </c>
      <c r="M571" s="195" t="s">
        <v>1078</v>
      </c>
      <c r="N571" s="16" t="s">
        <v>1079</v>
      </c>
      <c r="O571" s="17" t="s">
        <v>304</v>
      </c>
      <c r="P571" s="17" t="s">
        <v>305</v>
      </c>
      <c r="Q571" s="17" t="s">
        <v>306</v>
      </c>
      <c r="R571">
        <v>0</v>
      </c>
      <c r="S571">
        <v>0</v>
      </c>
      <c r="T571">
        <v>0</v>
      </c>
      <c r="U571">
        <v>0</v>
      </c>
      <c r="V571">
        <v>0</v>
      </c>
      <c r="W571">
        <v>0</v>
      </c>
      <c r="X571">
        <v>0</v>
      </c>
      <c r="Y571">
        <v>0</v>
      </c>
      <c r="Z571">
        <v>0</v>
      </c>
      <c r="AA571">
        <v>0</v>
      </c>
      <c r="AB571">
        <v>0</v>
      </c>
      <c r="AC571">
        <v>0</v>
      </c>
      <c r="AD571">
        <v>0</v>
      </c>
      <c r="AE571">
        <v>0</v>
      </c>
      <c r="AF571">
        <v>0</v>
      </c>
      <c r="AG571" s="19">
        <v>0</v>
      </c>
      <c r="AH571">
        <v>0</v>
      </c>
      <c r="AI571">
        <v>0</v>
      </c>
      <c r="AJ571">
        <v>0</v>
      </c>
      <c r="AK571">
        <v>0</v>
      </c>
      <c r="AL571">
        <v>2</v>
      </c>
      <c r="AM571">
        <v>19</v>
      </c>
      <c r="AN571">
        <v>0</v>
      </c>
      <c r="AO571">
        <v>1</v>
      </c>
      <c r="AP571">
        <v>2</v>
      </c>
      <c r="AQ571">
        <v>5</v>
      </c>
      <c r="AR571">
        <v>0</v>
      </c>
      <c r="AS571">
        <v>3</v>
      </c>
      <c r="AT571">
        <v>0</v>
      </c>
      <c r="AU571">
        <v>10</v>
      </c>
      <c r="AV571">
        <v>1</v>
      </c>
      <c r="AW571">
        <v>0</v>
      </c>
      <c r="AX571">
        <v>0</v>
      </c>
      <c r="AY571">
        <v>1</v>
      </c>
      <c r="AZ571">
        <v>0</v>
      </c>
      <c r="BA571">
        <v>0</v>
      </c>
      <c r="BB571">
        <v>0</v>
      </c>
      <c r="BC571">
        <v>0</v>
      </c>
      <c r="BD571">
        <v>0</v>
      </c>
      <c r="BE571">
        <v>0</v>
      </c>
      <c r="BF571">
        <v>0</v>
      </c>
      <c r="BG571">
        <v>0</v>
      </c>
      <c r="BH571">
        <v>0</v>
      </c>
      <c r="BI571">
        <v>0</v>
      </c>
      <c r="BJ571">
        <v>0</v>
      </c>
      <c r="BK571">
        <v>0</v>
      </c>
      <c r="BL571">
        <v>0</v>
      </c>
      <c r="BM571">
        <v>0</v>
      </c>
      <c r="BN571">
        <v>0</v>
      </c>
      <c r="BO571">
        <v>0</v>
      </c>
      <c r="BP571">
        <v>0</v>
      </c>
      <c r="BQ571">
        <v>0</v>
      </c>
      <c r="BR571">
        <v>0</v>
      </c>
      <c r="BS571">
        <v>0</v>
      </c>
      <c r="BT571">
        <v>0</v>
      </c>
      <c r="BU571">
        <v>0</v>
      </c>
      <c r="BV571">
        <v>0</v>
      </c>
      <c r="BW571">
        <v>0</v>
      </c>
      <c r="BX571" s="10">
        <v>0</v>
      </c>
      <c r="BY571">
        <v>0</v>
      </c>
      <c r="BZ571">
        <v>0</v>
      </c>
      <c r="CA571">
        <v>0</v>
      </c>
      <c r="CB571">
        <v>0</v>
      </c>
      <c r="CC571">
        <v>0</v>
      </c>
      <c r="CD571">
        <v>0</v>
      </c>
      <c r="CE571">
        <v>0</v>
      </c>
    </row>
    <row r="572" spans="1:83" x14ac:dyDescent="0.35">
      <c r="A572" s="9" t="str">
        <f t="shared" si="8"/>
        <v>824310.151.11</v>
      </c>
      <c r="B572" s="52" t="e">
        <f>+IF(MATCH(A572,List!H$10:H$145,0),"Targeted")</f>
        <v>#N/A</v>
      </c>
      <c r="C572" s="65"/>
      <c r="D572" s="151"/>
      <c r="E572" s="16" t="s">
        <v>1016</v>
      </c>
      <c r="F572" s="16" t="s">
        <v>1017</v>
      </c>
      <c r="G572" s="16" t="s">
        <v>768</v>
      </c>
      <c r="H572" s="16" t="s">
        <v>1322</v>
      </c>
      <c r="I572" s="16" t="s">
        <v>1326</v>
      </c>
      <c r="J572" s="16" t="s">
        <v>1325</v>
      </c>
      <c r="K572" s="17" t="s">
        <v>1021</v>
      </c>
      <c r="L572" s="18" t="s">
        <v>1077</v>
      </c>
      <c r="M572" s="195" t="s">
        <v>1078</v>
      </c>
      <c r="N572" s="16" t="s">
        <v>1079</v>
      </c>
      <c r="O572" s="17" t="s">
        <v>304</v>
      </c>
      <c r="P572" s="17" t="s">
        <v>305</v>
      </c>
      <c r="Q572" s="17" t="s">
        <v>306</v>
      </c>
      <c r="R572">
        <v>0</v>
      </c>
      <c r="S572">
        <v>0</v>
      </c>
      <c r="T572">
        <v>0</v>
      </c>
      <c r="U572">
        <v>0</v>
      </c>
      <c r="V572">
        <v>0</v>
      </c>
      <c r="W572">
        <v>0</v>
      </c>
      <c r="X572">
        <v>0</v>
      </c>
      <c r="Y572">
        <v>0</v>
      </c>
      <c r="Z572">
        <v>0</v>
      </c>
      <c r="AA572">
        <v>0</v>
      </c>
      <c r="AB572">
        <v>0</v>
      </c>
      <c r="AC572">
        <v>0</v>
      </c>
      <c r="AD572">
        <v>0</v>
      </c>
      <c r="AE572">
        <v>0</v>
      </c>
      <c r="AF572">
        <v>0</v>
      </c>
      <c r="AG572" s="19">
        <v>0</v>
      </c>
      <c r="AH572">
        <v>0</v>
      </c>
      <c r="AI572">
        <v>0</v>
      </c>
      <c r="AJ572">
        <v>0</v>
      </c>
      <c r="AK572">
        <v>0</v>
      </c>
      <c r="AL572">
        <v>0</v>
      </c>
      <c r="AM572">
        <v>0</v>
      </c>
      <c r="AN572">
        <v>0</v>
      </c>
      <c r="AO572">
        <v>-5</v>
      </c>
      <c r="AP572">
        <v>0</v>
      </c>
      <c r="AQ572">
        <v>-5</v>
      </c>
      <c r="AR572">
        <v>-1</v>
      </c>
      <c r="AS572">
        <v>-4</v>
      </c>
      <c r="AT572">
        <v>0</v>
      </c>
      <c r="AU572">
        <v>-4</v>
      </c>
      <c r="AV572">
        <v>0</v>
      </c>
      <c r="AW572">
        <v>0</v>
      </c>
      <c r="AX572">
        <v>0</v>
      </c>
      <c r="AY572">
        <v>0</v>
      </c>
      <c r="AZ572">
        <v>0</v>
      </c>
      <c r="BA572">
        <v>0</v>
      </c>
      <c r="BB572">
        <v>0</v>
      </c>
      <c r="BC572">
        <v>0</v>
      </c>
      <c r="BD572">
        <v>0</v>
      </c>
      <c r="BE572">
        <v>0</v>
      </c>
      <c r="BF572">
        <v>0</v>
      </c>
      <c r="BG572">
        <v>0</v>
      </c>
      <c r="BH572">
        <v>0</v>
      </c>
      <c r="BI572">
        <v>0</v>
      </c>
      <c r="BJ572">
        <v>0</v>
      </c>
      <c r="BK572">
        <v>0</v>
      </c>
      <c r="BL572">
        <v>0</v>
      </c>
      <c r="BM572">
        <v>0</v>
      </c>
      <c r="BN572">
        <v>0</v>
      </c>
      <c r="BO572">
        <v>0</v>
      </c>
      <c r="BP572">
        <v>0</v>
      </c>
      <c r="BQ572">
        <v>0</v>
      </c>
      <c r="BR572">
        <v>0</v>
      </c>
      <c r="BS572">
        <v>0</v>
      </c>
      <c r="BT572">
        <v>0</v>
      </c>
      <c r="BU572">
        <v>0</v>
      </c>
      <c r="BV572">
        <v>0</v>
      </c>
      <c r="BW572">
        <v>-1000</v>
      </c>
      <c r="BX572" s="10">
        <v>0</v>
      </c>
      <c r="BY572">
        <v>0</v>
      </c>
      <c r="BZ572">
        <v>-1000</v>
      </c>
      <c r="CA572">
        <v>0</v>
      </c>
      <c r="CB572">
        <v>-1000</v>
      </c>
      <c r="CC572">
        <v>-1000</v>
      </c>
      <c r="CD572">
        <v>-1000</v>
      </c>
      <c r="CE572">
        <v>-1000</v>
      </c>
    </row>
    <row r="573" spans="1:83" x14ac:dyDescent="0.35">
      <c r="A573" s="9" t="str">
        <f t="shared" si="8"/>
        <v>0700.151.11</v>
      </c>
      <c r="B573" s="52" t="e">
        <f>+IF(MATCH(A573,List!H$10:H$145,0),"Targeted")</f>
        <v>#N/A</v>
      </c>
      <c r="C573" s="65"/>
      <c r="D573" s="151" t="s">
        <v>7700</v>
      </c>
      <c r="E573" s="16" t="s">
        <v>1016</v>
      </c>
      <c r="F573" s="16" t="s">
        <v>1017</v>
      </c>
      <c r="G573" s="16" t="s">
        <v>1327</v>
      </c>
      <c r="H573" s="16" t="s">
        <v>1328</v>
      </c>
      <c r="I573" s="16" t="s">
        <v>1001</v>
      </c>
      <c r="J573" s="16" t="s">
        <v>1328</v>
      </c>
      <c r="K573" s="17" t="s">
        <v>1021</v>
      </c>
      <c r="L573" s="18" t="s">
        <v>1077</v>
      </c>
      <c r="M573" s="195" t="s">
        <v>1078</v>
      </c>
      <c r="N573" s="16" t="s">
        <v>1079</v>
      </c>
      <c r="O573" s="17" t="s">
        <v>346</v>
      </c>
      <c r="P573" s="17" t="s">
        <v>305</v>
      </c>
      <c r="Q573" s="17" t="s">
        <v>306</v>
      </c>
      <c r="R573">
        <v>0</v>
      </c>
      <c r="S573">
        <v>0</v>
      </c>
      <c r="T573">
        <v>0</v>
      </c>
      <c r="U573">
        <v>0</v>
      </c>
      <c r="V573">
        <v>0</v>
      </c>
      <c r="W573">
        <v>0</v>
      </c>
      <c r="X573">
        <v>0</v>
      </c>
      <c r="Y573">
        <v>0</v>
      </c>
      <c r="Z573">
        <v>0</v>
      </c>
      <c r="AA573">
        <v>0</v>
      </c>
      <c r="AB573">
        <v>0</v>
      </c>
      <c r="AC573">
        <v>0</v>
      </c>
      <c r="AD573">
        <v>0</v>
      </c>
      <c r="AE573">
        <v>0</v>
      </c>
      <c r="AF573">
        <v>0</v>
      </c>
      <c r="AG573" s="19">
        <v>0</v>
      </c>
      <c r="AH573">
        <v>0</v>
      </c>
      <c r="AI573">
        <v>0</v>
      </c>
      <c r="AJ573">
        <v>0</v>
      </c>
      <c r="AK573">
        <v>0</v>
      </c>
      <c r="AL573">
        <v>0</v>
      </c>
      <c r="AM573">
        <v>0</v>
      </c>
      <c r="AN573">
        <v>0</v>
      </c>
      <c r="AO573">
        <v>646</v>
      </c>
      <c r="AP573">
        <v>2802</v>
      </c>
      <c r="AQ573">
        <v>3958</v>
      </c>
      <c r="AR573">
        <v>6076</v>
      </c>
      <c r="AS573">
        <v>6846</v>
      </c>
      <c r="AT573">
        <v>7240</v>
      </c>
      <c r="AU573">
        <v>8454</v>
      </c>
      <c r="AV573">
        <v>9065</v>
      </c>
      <c r="AW573">
        <v>10652</v>
      </c>
      <c r="AX573">
        <v>13713</v>
      </c>
      <c r="AY573">
        <v>13797</v>
      </c>
      <c r="AZ573">
        <v>16000</v>
      </c>
      <c r="BA573">
        <v>13000</v>
      </c>
      <c r="BB573">
        <v>10000</v>
      </c>
      <c r="BC573">
        <v>11000</v>
      </c>
      <c r="BD573">
        <v>11000</v>
      </c>
      <c r="BE573">
        <v>17000</v>
      </c>
      <c r="BF573">
        <v>14000</v>
      </c>
      <c r="BG573">
        <v>13000</v>
      </c>
      <c r="BH573">
        <v>14000</v>
      </c>
      <c r="BI573">
        <v>15000</v>
      </c>
      <c r="BJ573">
        <v>20000</v>
      </c>
      <c r="BK573">
        <v>20000</v>
      </c>
      <c r="BL573">
        <v>23000</v>
      </c>
      <c r="BM573">
        <v>23000</v>
      </c>
      <c r="BN573">
        <v>27000</v>
      </c>
      <c r="BO573">
        <v>29000</v>
      </c>
      <c r="BP573">
        <v>30000</v>
      </c>
      <c r="BQ573">
        <v>29000</v>
      </c>
      <c r="BR573">
        <v>27000</v>
      </c>
      <c r="BS573">
        <v>27000</v>
      </c>
      <c r="BT573">
        <v>30000</v>
      </c>
      <c r="BU573">
        <v>30000</v>
      </c>
      <c r="BV573">
        <v>31000</v>
      </c>
      <c r="BW573">
        <v>31000</v>
      </c>
      <c r="BX573">
        <v>17000</v>
      </c>
      <c r="BY573">
        <v>35000</v>
      </c>
      <c r="BZ573">
        <v>38000</v>
      </c>
      <c r="CA573">
        <v>34000</v>
      </c>
      <c r="CB573">
        <v>32000</v>
      </c>
      <c r="CC573">
        <v>34000</v>
      </c>
      <c r="CD573">
        <v>35000</v>
      </c>
      <c r="CE573">
        <v>35000</v>
      </c>
    </row>
    <row r="574" spans="1:83" x14ac:dyDescent="0.35">
      <c r="A574" s="9" t="str">
        <f t="shared" si="8"/>
        <v>8239.151.11</v>
      </c>
      <c r="B574" s="52" t="e">
        <f>+IF(MATCH(A574,List!H$10:H$145,0),"Targeted")</f>
        <v>#N/A</v>
      </c>
      <c r="C574" s="65"/>
      <c r="D574" s="151"/>
      <c r="E574" s="16" t="s">
        <v>1016</v>
      </c>
      <c r="F574" s="16" t="s">
        <v>1017</v>
      </c>
      <c r="G574" s="16" t="s">
        <v>1327</v>
      </c>
      <c r="H574" s="16" t="s">
        <v>1328</v>
      </c>
      <c r="I574" s="16" t="s">
        <v>1329</v>
      </c>
      <c r="J574" s="16" t="s">
        <v>1330</v>
      </c>
      <c r="K574" s="17" t="s">
        <v>1021</v>
      </c>
      <c r="L574" s="18" t="s">
        <v>1077</v>
      </c>
      <c r="M574" s="195" t="s">
        <v>1078</v>
      </c>
      <c r="N574" s="16" t="s">
        <v>1079</v>
      </c>
      <c r="O574" s="17" t="s">
        <v>304</v>
      </c>
      <c r="P574" s="17" t="s">
        <v>305</v>
      </c>
      <c r="Q574" s="17" t="s">
        <v>306</v>
      </c>
      <c r="R574">
        <v>0</v>
      </c>
      <c r="S574">
        <v>0</v>
      </c>
      <c r="T574">
        <v>0</v>
      </c>
      <c r="U574">
        <v>0</v>
      </c>
      <c r="V574">
        <v>0</v>
      </c>
      <c r="W574">
        <v>0</v>
      </c>
      <c r="X574">
        <v>0</v>
      </c>
      <c r="Y574">
        <v>0</v>
      </c>
      <c r="Z574">
        <v>0</v>
      </c>
      <c r="AA574">
        <v>0</v>
      </c>
      <c r="AB574">
        <v>0</v>
      </c>
      <c r="AC574">
        <v>0</v>
      </c>
      <c r="AD574">
        <v>0</v>
      </c>
      <c r="AE574">
        <v>0</v>
      </c>
      <c r="AF574">
        <v>0</v>
      </c>
      <c r="AG574" s="19">
        <v>0</v>
      </c>
      <c r="AH574">
        <v>0</v>
      </c>
      <c r="AI574">
        <v>0</v>
      </c>
      <c r="AJ574">
        <v>0</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v>0</v>
      </c>
      <c r="BD574">
        <v>0</v>
      </c>
      <c r="BE574">
        <v>0</v>
      </c>
      <c r="BF574">
        <v>0</v>
      </c>
      <c r="BG574">
        <v>0</v>
      </c>
      <c r="BH574">
        <v>0</v>
      </c>
      <c r="BI574">
        <v>0</v>
      </c>
      <c r="BJ574">
        <v>0</v>
      </c>
      <c r="BK574">
        <v>1000</v>
      </c>
      <c r="BL574">
        <v>2000</v>
      </c>
      <c r="BM574">
        <v>3000</v>
      </c>
      <c r="BN574">
        <v>2000</v>
      </c>
      <c r="BO574">
        <v>4000</v>
      </c>
      <c r="BP574">
        <v>3000</v>
      </c>
      <c r="BQ574">
        <v>3000</v>
      </c>
      <c r="BR574">
        <v>2000</v>
      </c>
      <c r="BS574">
        <v>1000</v>
      </c>
      <c r="BT574">
        <v>1000</v>
      </c>
      <c r="BU574">
        <v>0</v>
      </c>
      <c r="BV574">
        <v>0</v>
      </c>
      <c r="BW574">
        <v>2000</v>
      </c>
      <c r="BX574" s="10">
        <v>0</v>
      </c>
      <c r="BY574">
        <v>1000</v>
      </c>
      <c r="BZ574">
        <v>5000</v>
      </c>
      <c r="CA574">
        <v>4000</v>
      </c>
      <c r="CB574">
        <v>4000</v>
      </c>
      <c r="CC574">
        <v>4000</v>
      </c>
      <c r="CD574">
        <v>4000</v>
      </c>
      <c r="CE574">
        <v>4000</v>
      </c>
    </row>
    <row r="575" spans="1:83" x14ac:dyDescent="0.35">
      <c r="A575" s="9" t="str">
        <f t="shared" si="8"/>
        <v>823910.151.11</v>
      </c>
      <c r="B575" s="52" t="e">
        <f>+IF(MATCH(A575,List!H$10:H$145,0),"Targeted")</f>
        <v>#N/A</v>
      </c>
      <c r="C575" s="65"/>
      <c r="D575" s="151"/>
      <c r="E575" s="16" t="s">
        <v>1016</v>
      </c>
      <c r="F575" s="16" t="s">
        <v>1017</v>
      </c>
      <c r="G575" s="16" t="s">
        <v>1327</v>
      </c>
      <c r="H575" s="16" t="s">
        <v>1328</v>
      </c>
      <c r="I575" s="16" t="s">
        <v>1331</v>
      </c>
      <c r="J575" s="16" t="s">
        <v>1330</v>
      </c>
      <c r="K575" s="17" t="s">
        <v>1021</v>
      </c>
      <c r="L575" s="18" t="s">
        <v>1077</v>
      </c>
      <c r="M575" s="195" t="s">
        <v>1078</v>
      </c>
      <c r="N575" s="16" t="s">
        <v>1079</v>
      </c>
      <c r="O575" s="17" t="s">
        <v>304</v>
      </c>
      <c r="P575" s="17" t="s">
        <v>305</v>
      </c>
      <c r="Q575" s="17" t="s">
        <v>306</v>
      </c>
      <c r="R575">
        <v>0</v>
      </c>
      <c r="S575">
        <v>0</v>
      </c>
      <c r="T575">
        <v>0</v>
      </c>
      <c r="U575">
        <v>0</v>
      </c>
      <c r="V575">
        <v>0</v>
      </c>
      <c r="W575">
        <v>0</v>
      </c>
      <c r="X575">
        <v>0</v>
      </c>
      <c r="Y575">
        <v>0</v>
      </c>
      <c r="Z575">
        <v>0</v>
      </c>
      <c r="AA575">
        <v>0</v>
      </c>
      <c r="AB575">
        <v>0</v>
      </c>
      <c r="AC575">
        <v>0</v>
      </c>
      <c r="AD575">
        <v>0</v>
      </c>
      <c r="AE575">
        <v>0</v>
      </c>
      <c r="AF575">
        <v>0</v>
      </c>
      <c r="AG575" s="19">
        <v>0</v>
      </c>
      <c r="AH575">
        <v>0</v>
      </c>
      <c r="AI575">
        <v>0</v>
      </c>
      <c r="AJ575">
        <v>0</v>
      </c>
      <c r="AK575">
        <v>0</v>
      </c>
      <c r="AL575">
        <v>0</v>
      </c>
      <c r="AM575">
        <v>0</v>
      </c>
      <c r="AN575">
        <v>0</v>
      </c>
      <c r="AO575">
        <v>0</v>
      </c>
      <c r="AP575">
        <v>0</v>
      </c>
      <c r="AQ575">
        <v>0</v>
      </c>
      <c r="AR575">
        <v>0</v>
      </c>
      <c r="AS575">
        <v>0</v>
      </c>
      <c r="AT575">
        <v>0</v>
      </c>
      <c r="AU575">
        <v>0</v>
      </c>
      <c r="AV575">
        <v>-2</v>
      </c>
      <c r="AW575">
        <v>0</v>
      </c>
      <c r="AX575">
        <v>1</v>
      </c>
      <c r="AY575">
        <v>-2</v>
      </c>
      <c r="AZ575">
        <v>0</v>
      </c>
      <c r="BA575">
        <v>0</v>
      </c>
      <c r="BB575">
        <v>0</v>
      </c>
      <c r="BC575">
        <v>0</v>
      </c>
      <c r="BD575">
        <v>0</v>
      </c>
      <c r="BE575">
        <v>0</v>
      </c>
      <c r="BF575">
        <v>0</v>
      </c>
      <c r="BG575">
        <v>0</v>
      </c>
      <c r="BH575">
        <v>0</v>
      </c>
      <c r="BI575">
        <v>-1000</v>
      </c>
      <c r="BJ575">
        <v>-3000</v>
      </c>
      <c r="BK575">
        <v>-2000</v>
      </c>
      <c r="BL575">
        <v>-4000</v>
      </c>
      <c r="BM575">
        <v>-5000</v>
      </c>
      <c r="BN575">
        <v>-3000</v>
      </c>
      <c r="BO575">
        <v>-4000</v>
      </c>
      <c r="BP575">
        <v>0</v>
      </c>
      <c r="BQ575">
        <v>-2000</v>
      </c>
      <c r="BR575">
        <v>-2000</v>
      </c>
      <c r="BS575">
        <v>-1000</v>
      </c>
      <c r="BT575">
        <v>-1000</v>
      </c>
      <c r="BU575">
        <v>-1000</v>
      </c>
      <c r="BV575">
        <v>-2000</v>
      </c>
      <c r="BW575">
        <v>-1000</v>
      </c>
      <c r="BX575" s="10">
        <v>-2000</v>
      </c>
      <c r="BY575">
        <v>-5000</v>
      </c>
      <c r="BZ575">
        <v>-5000</v>
      </c>
      <c r="CA575">
        <v>-5000</v>
      </c>
      <c r="CB575">
        <v>-5000</v>
      </c>
      <c r="CC575">
        <v>-5000</v>
      </c>
      <c r="CD575">
        <v>-5000</v>
      </c>
      <c r="CE575">
        <v>-5000</v>
      </c>
    </row>
    <row r="576" spans="1:83" x14ac:dyDescent="0.35">
      <c r="A576" s="9" t="str">
        <f t="shared" si="8"/>
        <v>0062.151.11</v>
      </c>
      <c r="B576" s="52" t="e">
        <f>+IF(MATCH(A576,List!H$10:H$145,0),"Targeted")</f>
        <v>#N/A</v>
      </c>
      <c r="C576" s="65"/>
      <c r="D576" s="151" t="s">
        <v>7700</v>
      </c>
      <c r="E576" s="16" t="s">
        <v>1016</v>
      </c>
      <c r="F576" s="16" t="s">
        <v>1017</v>
      </c>
      <c r="G576" s="16" t="s">
        <v>40</v>
      </c>
      <c r="H576" s="16" t="s">
        <v>1018</v>
      </c>
      <c r="I576" s="16" t="s">
        <v>1332</v>
      </c>
      <c r="J576" s="16" t="s">
        <v>1333</v>
      </c>
      <c r="K576" s="17" t="s">
        <v>1021</v>
      </c>
      <c r="L576" s="18" t="s">
        <v>1077</v>
      </c>
      <c r="M576" s="195" t="s">
        <v>1078</v>
      </c>
      <c r="N576" s="16" t="s">
        <v>1079</v>
      </c>
      <c r="O576" s="17" t="s">
        <v>346</v>
      </c>
      <c r="P576" s="17" t="s">
        <v>305</v>
      </c>
      <c r="Q576" s="17" t="s">
        <v>306</v>
      </c>
      <c r="R576">
        <v>0</v>
      </c>
      <c r="S576">
        <v>0</v>
      </c>
      <c r="T576">
        <v>0</v>
      </c>
      <c r="U576">
        <v>0</v>
      </c>
      <c r="V576">
        <v>0</v>
      </c>
      <c r="W576">
        <v>0</v>
      </c>
      <c r="X576">
        <v>0</v>
      </c>
      <c r="Y576">
        <v>0</v>
      </c>
      <c r="Z576">
        <v>0</v>
      </c>
      <c r="AA576">
        <v>0</v>
      </c>
      <c r="AB576">
        <v>0</v>
      </c>
      <c r="AC576">
        <v>0</v>
      </c>
      <c r="AD576">
        <v>0</v>
      </c>
      <c r="AE576">
        <v>0</v>
      </c>
      <c r="AF576">
        <v>0</v>
      </c>
      <c r="AG576" s="19">
        <v>0</v>
      </c>
      <c r="AH576">
        <v>0</v>
      </c>
      <c r="AI576">
        <v>0</v>
      </c>
      <c r="AJ576">
        <v>0</v>
      </c>
      <c r="AK576">
        <v>0</v>
      </c>
      <c r="AL576">
        <v>0</v>
      </c>
      <c r="AM576">
        <v>0</v>
      </c>
      <c r="AN576">
        <v>0</v>
      </c>
      <c r="AO576">
        <v>0</v>
      </c>
      <c r="AP576">
        <v>0</v>
      </c>
      <c r="AQ576">
        <v>26821</v>
      </c>
      <c r="AR576">
        <v>173</v>
      </c>
      <c r="AS576">
        <v>0</v>
      </c>
      <c r="AT576">
        <v>0</v>
      </c>
      <c r="AU576">
        <v>0</v>
      </c>
      <c r="AV576">
        <v>0</v>
      </c>
      <c r="AW576">
        <v>0</v>
      </c>
      <c r="AX576">
        <v>0</v>
      </c>
      <c r="AY576">
        <v>0</v>
      </c>
      <c r="AZ576">
        <v>0</v>
      </c>
      <c r="BA576">
        <v>0</v>
      </c>
      <c r="BB576">
        <v>0</v>
      </c>
      <c r="BC576">
        <v>0</v>
      </c>
      <c r="BD576">
        <v>0</v>
      </c>
      <c r="BE576">
        <v>0</v>
      </c>
      <c r="BF576">
        <v>0</v>
      </c>
      <c r="BG576">
        <v>0</v>
      </c>
      <c r="BH576">
        <v>0</v>
      </c>
      <c r="BI576">
        <v>0</v>
      </c>
      <c r="BJ576">
        <v>0</v>
      </c>
      <c r="BK576">
        <v>0</v>
      </c>
      <c r="BL576">
        <v>0</v>
      </c>
      <c r="BM576">
        <v>0</v>
      </c>
      <c r="BN576">
        <v>0</v>
      </c>
      <c r="BO576">
        <v>0</v>
      </c>
      <c r="BP576">
        <v>0</v>
      </c>
      <c r="BQ576">
        <v>0</v>
      </c>
      <c r="BR576">
        <v>0</v>
      </c>
      <c r="BS576">
        <v>0</v>
      </c>
      <c r="BT576">
        <v>0</v>
      </c>
      <c r="BU576">
        <v>0</v>
      </c>
      <c r="BV576">
        <v>0</v>
      </c>
      <c r="BW576">
        <v>0</v>
      </c>
      <c r="BX576">
        <v>0</v>
      </c>
      <c r="BY576">
        <v>0</v>
      </c>
      <c r="BZ576">
        <v>0</v>
      </c>
      <c r="CA576">
        <v>0</v>
      </c>
      <c r="CB576">
        <v>0</v>
      </c>
      <c r="CC576">
        <v>0</v>
      </c>
      <c r="CD576">
        <v>0</v>
      </c>
      <c r="CE576">
        <v>0</v>
      </c>
    </row>
    <row r="577" spans="1:83" x14ac:dyDescent="0.35">
      <c r="A577" s="9" t="str">
        <f t="shared" si="8"/>
        <v>1029.151.72</v>
      </c>
      <c r="B577" s="52" t="e">
        <f>+IF(MATCH(A577,List!H$10:H$145,0),"Targeted")</f>
        <v>#N/A</v>
      </c>
      <c r="C577" s="65"/>
      <c r="D577" s="151" t="s">
        <v>7700</v>
      </c>
      <c r="E577" s="16" t="s">
        <v>1016</v>
      </c>
      <c r="F577" s="16" t="s">
        <v>1017</v>
      </c>
      <c r="G577" s="16" t="s">
        <v>40</v>
      </c>
      <c r="H577" s="16" t="s">
        <v>1018</v>
      </c>
      <c r="I577" s="16" t="s">
        <v>1334</v>
      </c>
      <c r="J577" s="16" t="s">
        <v>1335</v>
      </c>
      <c r="K577" s="17" t="s">
        <v>1106</v>
      </c>
      <c r="L577" s="18" t="s">
        <v>1077</v>
      </c>
      <c r="M577" s="195" t="s">
        <v>1078</v>
      </c>
      <c r="N577" s="16" t="s">
        <v>1079</v>
      </c>
      <c r="O577" s="17" t="s">
        <v>346</v>
      </c>
      <c r="P577" s="17" t="s">
        <v>305</v>
      </c>
      <c r="Q577" s="17" t="s">
        <v>306</v>
      </c>
      <c r="R577">
        <v>0</v>
      </c>
      <c r="S577">
        <v>0</v>
      </c>
      <c r="T577">
        <v>0</v>
      </c>
      <c r="U577">
        <v>0</v>
      </c>
      <c r="V577">
        <v>0</v>
      </c>
      <c r="W577">
        <v>0</v>
      </c>
      <c r="X577">
        <v>0</v>
      </c>
      <c r="Y577">
        <v>0</v>
      </c>
      <c r="Z577">
        <v>0</v>
      </c>
      <c r="AA577">
        <v>0</v>
      </c>
      <c r="AB577">
        <v>0</v>
      </c>
      <c r="AC577">
        <v>0</v>
      </c>
      <c r="AD577">
        <v>0</v>
      </c>
      <c r="AE577">
        <v>0</v>
      </c>
      <c r="AF577">
        <v>0</v>
      </c>
      <c r="AG577" s="19">
        <v>0</v>
      </c>
      <c r="AH577">
        <v>0</v>
      </c>
      <c r="AI577">
        <v>0</v>
      </c>
      <c r="AJ577">
        <v>0</v>
      </c>
      <c r="AK577">
        <v>0</v>
      </c>
      <c r="AL577">
        <v>0</v>
      </c>
      <c r="AM577">
        <v>0</v>
      </c>
      <c r="AN577">
        <v>0</v>
      </c>
      <c r="AO577">
        <v>0</v>
      </c>
      <c r="AP577">
        <v>0</v>
      </c>
      <c r="AQ577">
        <v>0</v>
      </c>
      <c r="AR577">
        <v>0</v>
      </c>
      <c r="AS577">
        <v>0</v>
      </c>
      <c r="AT577">
        <v>0</v>
      </c>
      <c r="AU577">
        <v>0</v>
      </c>
      <c r="AV577">
        <v>0</v>
      </c>
      <c r="AW577">
        <v>0</v>
      </c>
      <c r="AX577">
        <v>0</v>
      </c>
      <c r="AY577">
        <v>0</v>
      </c>
      <c r="AZ577">
        <v>0</v>
      </c>
      <c r="BA577">
        <v>0</v>
      </c>
      <c r="BB577">
        <v>0</v>
      </c>
      <c r="BC577">
        <v>0</v>
      </c>
      <c r="BD577">
        <v>0</v>
      </c>
      <c r="BE577">
        <v>0</v>
      </c>
      <c r="BF577">
        <v>0</v>
      </c>
      <c r="BG577">
        <v>0</v>
      </c>
      <c r="BH577">
        <v>0</v>
      </c>
      <c r="BI577">
        <v>0</v>
      </c>
      <c r="BJ577">
        <v>4000</v>
      </c>
      <c r="BK577">
        <v>64000</v>
      </c>
      <c r="BL577">
        <v>84000</v>
      </c>
      <c r="BM577">
        <v>107000</v>
      </c>
      <c r="BN577">
        <v>74000</v>
      </c>
      <c r="BO577">
        <v>47000</v>
      </c>
      <c r="BP577">
        <v>83000</v>
      </c>
      <c r="BQ577">
        <v>0</v>
      </c>
      <c r="BR577">
        <v>0</v>
      </c>
      <c r="BS577">
        <v>0</v>
      </c>
      <c r="BT577">
        <v>0</v>
      </c>
      <c r="BU577">
        <v>0</v>
      </c>
      <c r="BV577">
        <v>0</v>
      </c>
      <c r="BW577">
        <v>0</v>
      </c>
      <c r="BX577">
        <v>0</v>
      </c>
      <c r="BY577">
        <v>0</v>
      </c>
      <c r="BZ577">
        <v>0</v>
      </c>
      <c r="CA577">
        <v>0</v>
      </c>
      <c r="CB577">
        <v>0</v>
      </c>
      <c r="CC577">
        <v>0</v>
      </c>
      <c r="CD577">
        <v>0</v>
      </c>
      <c r="CE577">
        <v>0</v>
      </c>
    </row>
    <row r="578" spans="1:83" x14ac:dyDescent="0.35">
      <c r="A578" s="9" t="str">
        <f t="shared" si="8"/>
        <v>1086.151.11</v>
      </c>
      <c r="B578" s="52" t="e">
        <f>+IF(MATCH(A578,List!H$10:H$145,0),"Targeted")</f>
        <v>#N/A</v>
      </c>
      <c r="C578" s="65"/>
      <c r="D578" s="151" t="s">
        <v>7700</v>
      </c>
      <c r="E578" s="16" t="s">
        <v>1016</v>
      </c>
      <c r="F578" s="16" t="s">
        <v>1017</v>
      </c>
      <c r="G578" s="16" t="s">
        <v>1301</v>
      </c>
      <c r="H578" s="16" t="s">
        <v>1336</v>
      </c>
      <c r="I578" s="16" t="s">
        <v>1337</v>
      </c>
      <c r="J578" s="16" t="s">
        <v>1338</v>
      </c>
      <c r="K578" s="17" t="s">
        <v>1021</v>
      </c>
      <c r="L578" s="18" t="s">
        <v>1077</v>
      </c>
      <c r="M578" s="195" t="s">
        <v>1078</v>
      </c>
      <c r="N578" s="16" t="s">
        <v>1079</v>
      </c>
      <c r="O578" s="17" t="s">
        <v>346</v>
      </c>
      <c r="P578" s="17" t="s">
        <v>305</v>
      </c>
      <c r="Q578" s="17" t="s">
        <v>306</v>
      </c>
      <c r="R578">
        <v>0</v>
      </c>
      <c r="S578">
        <v>0</v>
      </c>
      <c r="T578">
        <v>0</v>
      </c>
      <c r="U578">
        <v>0</v>
      </c>
      <c r="V578">
        <v>0</v>
      </c>
      <c r="W578">
        <v>0</v>
      </c>
      <c r="X578">
        <v>0</v>
      </c>
      <c r="Y578">
        <v>0</v>
      </c>
      <c r="Z578">
        <v>0</v>
      </c>
      <c r="AA578">
        <v>0</v>
      </c>
      <c r="AB578">
        <v>0</v>
      </c>
      <c r="AC578">
        <v>0</v>
      </c>
      <c r="AD578">
        <v>0</v>
      </c>
      <c r="AE578">
        <v>0</v>
      </c>
      <c r="AF578">
        <v>0</v>
      </c>
      <c r="AG578" s="19">
        <v>0</v>
      </c>
      <c r="AH578">
        <v>30000</v>
      </c>
      <c r="AI578">
        <v>0</v>
      </c>
      <c r="AJ578">
        <v>0</v>
      </c>
      <c r="AK578">
        <v>0</v>
      </c>
      <c r="AL578">
        <v>0</v>
      </c>
      <c r="AM578">
        <v>0</v>
      </c>
      <c r="AN578">
        <v>0</v>
      </c>
      <c r="AO578">
        <v>0</v>
      </c>
      <c r="AP578">
        <v>0</v>
      </c>
      <c r="AQ578">
        <v>0</v>
      </c>
      <c r="AR578">
        <v>0</v>
      </c>
      <c r="AS578">
        <v>0</v>
      </c>
      <c r="AT578">
        <v>0</v>
      </c>
      <c r="AU578">
        <v>0</v>
      </c>
      <c r="AV578">
        <v>0</v>
      </c>
      <c r="AW578">
        <v>0</v>
      </c>
      <c r="AX578">
        <v>0</v>
      </c>
      <c r="AY578">
        <v>0</v>
      </c>
      <c r="AZ578">
        <v>0</v>
      </c>
      <c r="BA578">
        <v>0</v>
      </c>
      <c r="BB578">
        <v>0</v>
      </c>
      <c r="BC578">
        <v>0</v>
      </c>
      <c r="BD578">
        <v>0</v>
      </c>
      <c r="BE578">
        <v>0</v>
      </c>
      <c r="BF578">
        <v>0</v>
      </c>
      <c r="BG578">
        <v>0</v>
      </c>
      <c r="BH578">
        <v>0</v>
      </c>
      <c r="BI578">
        <v>0</v>
      </c>
      <c r="BJ578">
        <v>0</v>
      </c>
      <c r="BK578">
        <v>0</v>
      </c>
      <c r="BL578">
        <v>0</v>
      </c>
      <c r="BM578">
        <v>0</v>
      </c>
      <c r="BN578">
        <v>0</v>
      </c>
      <c r="BO578">
        <v>0</v>
      </c>
      <c r="BP578">
        <v>0</v>
      </c>
      <c r="BQ578">
        <v>0</v>
      </c>
      <c r="BR578">
        <v>0</v>
      </c>
      <c r="BS578">
        <v>0</v>
      </c>
      <c r="BT578">
        <v>0</v>
      </c>
      <c r="BU578">
        <v>0</v>
      </c>
      <c r="BV578">
        <v>0</v>
      </c>
      <c r="BW578">
        <v>0</v>
      </c>
      <c r="BX578">
        <v>0</v>
      </c>
      <c r="BY578">
        <v>0</v>
      </c>
      <c r="BZ578">
        <v>0</v>
      </c>
      <c r="CA578">
        <v>0</v>
      </c>
      <c r="CB578">
        <v>0</v>
      </c>
      <c r="CC578">
        <v>0</v>
      </c>
      <c r="CD578">
        <v>0</v>
      </c>
      <c r="CE578">
        <v>0</v>
      </c>
    </row>
    <row r="579" spans="1:83" x14ac:dyDescent="0.35">
      <c r="A579" s="9" t="str">
        <f t="shared" si="8"/>
        <v>0114.152.19</v>
      </c>
      <c r="B579" s="52" t="e">
        <f>+IF(MATCH(A579,List!H$10:H$145,0),"Targeted")</f>
        <v>#N/A</v>
      </c>
      <c r="C579" s="65"/>
      <c r="D579" s="151" t="s">
        <v>7700</v>
      </c>
      <c r="E579" s="16" t="s">
        <v>1097</v>
      </c>
      <c r="F579" s="16" t="s">
        <v>1098</v>
      </c>
      <c r="G579" s="16" t="s">
        <v>702</v>
      </c>
      <c r="H579" s="16" t="s">
        <v>1102</v>
      </c>
      <c r="I579" s="16" t="s">
        <v>213</v>
      </c>
      <c r="J579" s="16" t="s">
        <v>1339</v>
      </c>
      <c r="K579" s="17" t="s">
        <v>1101</v>
      </c>
      <c r="L579" s="18" t="s">
        <v>1077</v>
      </c>
      <c r="M579" s="195" t="s">
        <v>1340</v>
      </c>
      <c r="N579" s="16" t="s">
        <v>1341</v>
      </c>
      <c r="O579" s="17" t="s">
        <v>346</v>
      </c>
      <c r="P579" s="17" t="s">
        <v>305</v>
      </c>
      <c r="Q579" s="17" t="s">
        <v>306</v>
      </c>
      <c r="R579">
        <v>0</v>
      </c>
      <c r="S579">
        <v>0</v>
      </c>
      <c r="T579">
        <v>0</v>
      </c>
      <c r="U579">
        <v>0</v>
      </c>
      <c r="V579">
        <v>0</v>
      </c>
      <c r="W579">
        <v>0</v>
      </c>
      <c r="X579">
        <v>0</v>
      </c>
      <c r="Y579">
        <v>0</v>
      </c>
      <c r="Z579">
        <v>0</v>
      </c>
      <c r="AA579">
        <v>0</v>
      </c>
      <c r="AB579">
        <v>0</v>
      </c>
      <c r="AC579">
        <v>0</v>
      </c>
      <c r="AD579">
        <v>0</v>
      </c>
      <c r="AE579">
        <v>0</v>
      </c>
      <c r="AF579">
        <v>0</v>
      </c>
      <c r="AG579" s="19">
        <v>0</v>
      </c>
      <c r="AH579">
        <v>0</v>
      </c>
      <c r="AI579">
        <v>0</v>
      </c>
      <c r="AJ579">
        <v>0</v>
      </c>
      <c r="AK579">
        <v>0</v>
      </c>
      <c r="AL579">
        <v>0</v>
      </c>
      <c r="AM579">
        <v>0</v>
      </c>
      <c r="AN579">
        <v>0</v>
      </c>
      <c r="AO579">
        <v>246</v>
      </c>
      <c r="AP579">
        <v>1712</v>
      </c>
      <c r="AQ579">
        <v>4987</v>
      </c>
      <c r="AR579">
        <v>11178</v>
      </c>
      <c r="AS579">
        <v>11675</v>
      </c>
      <c r="AT579">
        <v>8249</v>
      </c>
      <c r="AU579">
        <v>10740</v>
      </c>
      <c r="AV579">
        <v>11761</v>
      </c>
      <c r="AW579">
        <v>6419</v>
      </c>
      <c r="AX579">
        <v>7903</v>
      </c>
      <c r="AY579">
        <v>11984</v>
      </c>
      <c r="AZ579">
        <v>12000</v>
      </c>
      <c r="BA579">
        <v>14000</v>
      </c>
      <c r="BB579">
        <v>9000</v>
      </c>
      <c r="BC579">
        <v>2000</v>
      </c>
      <c r="BD579">
        <v>0</v>
      </c>
      <c r="BE579">
        <v>0</v>
      </c>
      <c r="BF579">
        <v>0</v>
      </c>
      <c r="BG579">
        <v>0</v>
      </c>
      <c r="BH579">
        <v>0</v>
      </c>
      <c r="BI579">
        <v>0</v>
      </c>
      <c r="BJ579">
        <v>0</v>
      </c>
      <c r="BK579">
        <v>0</v>
      </c>
      <c r="BL579">
        <v>0</v>
      </c>
      <c r="BM579">
        <v>0</v>
      </c>
      <c r="BN579">
        <v>0</v>
      </c>
      <c r="BO579">
        <v>0</v>
      </c>
      <c r="BP579">
        <v>0</v>
      </c>
      <c r="BQ579">
        <v>0</v>
      </c>
      <c r="BR579">
        <v>0</v>
      </c>
      <c r="BS579">
        <v>0</v>
      </c>
      <c r="BT579">
        <v>0</v>
      </c>
      <c r="BU579">
        <v>0</v>
      </c>
      <c r="BV579">
        <v>0</v>
      </c>
      <c r="BW579">
        <v>0</v>
      </c>
      <c r="BX579">
        <v>0</v>
      </c>
      <c r="BY579">
        <v>0</v>
      </c>
      <c r="BZ579">
        <v>0</v>
      </c>
      <c r="CA579">
        <v>0</v>
      </c>
      <c r="CB579">
        <v>0</v>
      </c>
      <c r="CC579">
        <v>0</v>
      </c>
      <c r="CD579">
        <v>0</v>
      </c>
      <c r="CE579">
        <v>0</v>
      </c>
    </row>
    <row r="580" spans="1:83" x14ac:dyDescent="0.35">
      <c r="A580" s="9" t="str">
        <f t="shared" ref="A580:A643" si="9">I580&amp;"."&amp;M580&amp;"."&amp;K580</f>
        <v>1032.152.72</v>
      </c>
      <c r="B580" s="52" t="e">
        <f>+IF(MATCH(A580,List!H$10:H$145,0),"Targeted")</f>
        <v>#N/A</v>
      </c>
      <c r="C580" s="65"/>
      <c r="D580" s="151" t="s">
        <v>7700</v>
      </c>
      <c r="E580" s="16" t="s">
        <v>1016</v>
      </c>
      <c r="F580" s="16" t="s">
        <v>1017</v>
      </c>
      <c r="G580" s="16" t="s">
        <v>469</v>
      </c>
      <c r="H580" s="16" t="s">
        <v>1159</v>
      </c>
      <c r="I580" s="16" t="s">
        <v>1342</v>
      </c>
      <c r="J580" s="16" t="s">
        <v>1343</v>
      </c>
      <c r="K580" s="17" t="s">
        <v>1106</v>
      </c>
      <c r="L580" s="18" t="s">
        <v>1077</v>
      </c>
      <c r="M580" s="195" t="s">
        <v>1340</v>
      </c>
      <c r="N580" s="16" t="s">
        <v>1341</v>
      </c>
      <c r="O580" s="17" t="s">
        <v>346</v>
      </c>
      <c r="P580" s="17" t="s">
        <v>305</v>
      </c>
      <c r="Q580" s="17" t="s">
        <v>306</v>
      </c>
      <c r="R580">
        <v>0</v>
      </c>
      <c r="S580">
        <v>0</v>
      </c>
      <c r="T580">
        <v>0</v>
      </c>
      <c r="U580">
        <v>0</v>
      </c>
      <c r="V580">
        <v>0</v>
      </c>
      <c r="W580">
        <v>0</v>
      </c>
      <c r="X580">
        <v>0</v>
      </c>
      <c r="Y580">
        <v>0</v>
      </c>
      <c r="Z580">
        <v>0</v>
      </c>
      <c r="AA580">
        <v>0</v>
      </c>
      <c r="AB580">
        <v>0</v>
      </c>
      <c r="AC580">
        <v>0</v>
      </c>
      <c r="AD580">
        <v>0</v>
      </c>
      <c r="AE580">
        <v>0</v>
      </c>
      <c r="AF580">
        <v>0</v>
      </c>
      <c r="AG580" s="19">
        <v>0</v>
      </c>
      <c r="AH580">
        <v>0</v>
      </c>
      <c r="AI580">
        <v>0</v>
      </c>
      <c r="AJ580">
        <v>25940</v>
      </c>
      <c r="AK580">
        <v>31434</v>
      </c>
      <c r="AL580">
        <v>28748</v>
      </c>
      <c r="AM580">
        <v>141709</v>
      </c>
      <c r="AN580">
        <v>44717</v>
      </c>
      <c r="AO580">
        <v>39150</v>
      </c>
      <c r="AP580">
        <v>37110</v>
      </c>
      <c r="AQ580">
        <v>41642</v>
      </c>
      <c r="AR580">
        <v>45522</v>
      </c>
      <c r="AS580">
        <v>36401</v>
      </c>
      <c r="AT580">
        <v>41651</v>
      </c>
      <c r="AU580">
        <v>19038</v>
      </c>
      <c r="AV580">
        <v>38954</v>
      </c>
      <c r="AW580">
        <v>30978</v>
      </c>
      <c r="AX580">
        <v>27724</v>
      </c>
      <c r="AY580">
        <v>68706</v>
      </c>
      <c r="AZ580">
        <v>81000</v>
      </c>
      <c r="BA580">
        <v>73000</v>
      </c>
      <c r="BB580">
        <v>106000</v>
      </c>
      <c r="BC580">
        <v>85000</v>
      </c>
      <c r="BD580">
        <v>93000</v>
      </c>
      <c r="BE580">
        <v>182000</v>
      </c>
      <c r="BF580">
        <v>176000</v>
      </c>
      <c r="BG580">
        <v>328000</v>
      </c>
      <c r="BH580">
        <v>183000</v>
      </c>
      <c r="BI580">
        <v>150000</v>
      </c>
      <c r="BJ580">
        <v>209000</v>
      </c>
      <c r="BK580">
        <v>429000</v>
      </c>
      <c r="BL580">
        <v>267000</v>
      </c>
      <c r="BM580">
        <v>414000</v>
      </c>
      <c r="BN580">
        <v>428000</v>
      </c>
      <c r="BO580">
        <v>402000</v>
      </c>
      <c r="BP580">
        <v>268000</v>
      </c>
      <c r="BQ580">
        <v>435000</v>
      </c>
      <c r="BR580">
        <v>443000</v>
      </c>
      <c r="BS580">
        <v>597000</v>
      </c>
      <c r="BT580">
        <v>504000</v>
      </c>
      <c r="BU580">
        <v>483000</v>
      </c>
      <c r="BV580">
        <v>511000</v>
      </c>
      <c r="BW580">
        <v>487000</v>
      </c>
      <c r="BX580">
        <v>418000</v>
      </c>
      <c r="BY580">
        <v>576000</v>
      </c>
      <c r="BZ580">
        <v>547000</v>
      </c>
      <c r="CA580">
        <v>614000</v>
      </c>
      <c r="CB580">
        <v>607000</v>
      </c>
      <c r="CC580">
        <v>527000</v>
      </c>
      <c r="CD580">
        <v>497000</v>
      </c>
      <c r="CE580">
        <v>508000</v>
      </c>
    </row>
    <row r="581" spans="1:83" x14ac:dyDescent="0.35">
      <c r="A581" s="9" t="str">
        <f t="shared" si="9"/>
        <v>1037.152.72</v>
      </c>
      <c r="B581" s="52" t="e">
        <f>+IF(MATCH(A581,List!H$10:H$145,0),"Targeted")</f>
        <v>#N/A</v>
      </c>
      <c r="C581" s="65"/>
      <c r="D581" s="151" t="s">
        <v>7700</v>
      </c>
      <c r="E581" s="16" t="s">
        <v>1016</v>
      </c>
      <c r="F581" s="16" t="s">
        <v>1017</v>
      </c>
      <c r="G581" s="16" t="s">
        <v>469</v>
      </c>
      <c r="H581" s="16" t="s">
        <v>1159</v>
      </c>
      <c r="I581" s="16" t="s">
        <v>1160</v>
      </c>
      <c r="J581" s="16" t="s">
        <v>1161</v>
      </c>
      <c r="K581" s="17" t="s">
        <v>1106</v>
      </c>
      <c r="L581" s="18" t="s">
        <v>1077</v>
      </c>
      <c r="M581" s="195" t="s">
        <v>1340</v>
      </c>
      <c r="N581" s="16" t="s">
        <v>1341</v>
      </c>
      <c r="O581" s="17" t="s">
        <v>346</v>
      </c>
      <c r="P581" s="17" t="s">
        <v>305</v>
      </c>
      <c r="Q581" s="17" t="s">
        <v>306</v>
      </c>
      <c r="R581">
        <v>618002</v>
      </c>
      <c r="S581">
        <v>493693</v>
      </c>
      <c r="T581">
        <v>370969</v>
      </c>
      <c r="U581">
        <v>387251</v>
      </c>
      <c r="V581">
        <v>532211</v>
      </c>
      <c r="W581">
        <v>626501</v>
      </c>
      <c r="X581">
        <v>432570</v>
      </c>
      <c r="Y581">
        <v>473768</v>
      </c>
      <c r="Z581">
        <v>466123</v>
      </c>
      <c r="AA581">
        <v>460000</v>
      </c>
      <c r="AB581">
        <v>717054</v>
      </c>
      <c r="AC581">
        <v>645251</v>
      </c>
      <c r="AD581">
        <v>381862</v>
      </c>
      <c r="AE581">
        <v>395769</v>
      </c>
      <c r="AF581">
        <v>636248</v>
      </c>
      <c r="AG581" s="19">
        <v>292580</v>
      </c>
      <c r="AH581">
        <v>1061880</v>
      </c>
      <c r="AI581">
        <v>1907872</v>
      </c>
      <c r="AJ581">
        <v>1728773</v>
      </c>
      <c r="AK581">
        <v>1872457</v>
      </c>
      <c r="AL581">
        <v>2052679</v>
      </c>
      <c r="AM581">
        <v>2299055</v>
      </c>
      <c r="AN581">
        <v>2676419</v>
      </c>
      <c r="AO581">
        <v>2873811</v>
      </c>
      <c r="AP581">
        <v>4888911</v>
      </c>
      <c r="AQ581">
        <v>4683692</v>
      </c>
      <c r="AR581">
        <v>3465731</v>
      </c>
      <c r="AS581">
        <v>3268907</v>
      </c>
      <c r="AT581">
        <v>3488096</v>
      </c>
      <c r="AU581">
        <v>3718938</v>
      </c>
      <c r="AV581">
        <v>4320679</v>
      </c>
      <c r="AW581">
        <v>2937845</v>
      </c>
      <c r="AX581">
        <v>3230847</v>
      </c>
      <c r="AY581">
        <v>2765543</v>
      </c>
      <c r="AZ581">
        <v>2739000</v>
      </c>
      <c r="BA581">
        <v>2237000</v>
      </c>
      <c r="BB581">
        <v>2226000</v>
      </c>
      <c r="BC581">
        <v>2461000</v>
      </c>
      <c r="BD581">
        <v>2349000</v>
      </c>
      <c r="BE581">
        <v>2463000</v>
      </c>
      <c r="BF581">
        <v>2392000</v>
      </c>
      <c r="BG581">
        <v>3071000</v>
      </c>
      <c r="BH581">
        <v>3429000</v>
      </c>
      <c r="BI581">
        <v>2853000</v>
      </c>
      <c r="BJ581">
        <v>2722000</v>
      </c>
      <c r="BK581">
        <v>2868000</v>
      </c>
      <c r="BL581">
        <v>3285000</v>
      </c>
      <c r="BM581">
        <v>4089000</v>
      </c>
      <c r="BN581">
        <v>334000</v>
      </c>
      <c r="BO581">
        <v>5163000</v>
      </c>
      <c r="BP581">
        <v>5717000</v>
      </c>
      <c r="BQ581">
        <v>5241000</v>
      </c>
      <c r="BR581">
        <v>4440000</v>
      </c>
      <c r="BS581">
        <v>4215000</v>
      </c>
      <c r="BT581">
        <v>5019000</v>
      </c>
      <c r="BU581">
        <v>5422000</v>
      </c>
      <c r="BV581">
        <v>5307000</v>
      </c>
      <c r="BW581">
        <v>4400000</v>
      </c>
      <c r="BX581">
        <v>4398000</v>
      </c>
      <c r="BY581">
        <v>4649000</v>
      </c>
      <c r="BZ581">
        <v>4874000</v>
      </c>
      <c r="CA581">
        <v>5011000</v>
      </c>
      <c r="CB581">
        <v>4554000</v>
      </c>
      <c r="CC581">
        <v>4203000</v>
      </c>
      <c r="CD581">
        <v>3892000</v>
      </c>
      <c r="CE581">
        <v>4093000</v>
      </c>
    </row>
    <row r="582" spans="1:83" x14ac:dyDescent="0.35">
      <c r="A582" s="9" t="str">
        <f t="shared" si="9"/>
        <v>1037.152.72</v>
      </c>
      <c r="B582" s="52" t="e">
        <f>+IF(MATCH(A582,List!H$10:H$145,0),"Targeted")</f>
        <v>#N/A</v>
      </c>
      <c r="C582" s="65"/>
      <c r="D582" s="151"/>
      <c r="E582" s="16" t="s">
        <v>1016</v>
      </c>
      <c r="F582" s="16" t="s">
        <v>1017</v>
      </c>
      <c r="G582" s="16" t="s">
        <v>469</v>
      </c>
      <c r="H582" s="16" t="s">
        <v>1159</v>
      </c>
      <c r="I582" s="16" t="s">
        <v>1160</v>
      </c>
      <c r="J582" s="16" t="s">
        <v>1161</v>
      </c>
      <c r="K582" s="17" t="s">
        <v>1106</v>
      </c>
      <c r="L582" s="18" t="s">
        <v>1077</v>
      </c>
      <c r="M582" s="195" t="s">
        <v>1340</v>
      </c>
      <c r="N582" s="16" t="s">
        <v>1341</v>
      </c>
      <c r="O582" s="17" t="s">
        <v>304</v>
      </c>
      <c r="P582" s="17" t="s">
        <v>305</v>
      </c>
      <c r="Q582" s="17" t="s">
        <v>306</v>
      </c>
      <c r="R582">
        <v>0</v>
      </c>
      <c r="S582">
        <v>0</v>
      </c>
      <c r="T582">
        <v>0</v>
      </c>
      <c r="U582">
        <v>0</v>
      </c>
      <c r="V582">
        <v>0</v>
      </c>
      <c r="W582">
        <v>0</v>
      </c>
      <c r="X582">
        <v>0</v>
      </c>
      <c r="Y582">
        <v>0</v>
      </c>
      <c r="Z582">
        <v>0</v>
      </c>
      <c r="AA582">
        <v>0</v>
      </c>
      <c r="AB582">
        <v>0</v>
      </c>
      <c r="AC582">
        <v>0</v>
      </c>
      <c r="AD582">
        <v>0</v>
      </c>
      <c r="AE582">
        <v>0</v>
      </c>
      <c r="AF582">
        <v>0</v>
      </c>
      <c r="AG582" s="19">
        <v>0</v>
      </c>
      <c r="AH582">
        <v>0</v>
      </c>
      <c r="AI582">
        <v>0</v>
      </c>
      <c r="AJ582">
        <v>0</v>
      </c>
      <c r="AK582">
        <v>0</v>
      </c>
      <c r="AL582">
        <v>0</v>
      </c>
      <c r="AM582">
        <v>0</v>
      </c>
      <c r="AN582">
        <v>0</v>
      </c>
      <c r="AO582">
        <v>0</v>
      </c>
      <c r="AP582">
        <v>0</v>
      </c>
      <c r="AQ582">
        <v>0</v>
      </c>
      <c r="AR582">
        <v>0</v>
      </c>
      <c r="AS582">
        <v>0</v>
      </c>
      <c r="AT582">
        <v>0</v>
      </c>
      <c r="AU582">
        <v>0</v>
      </c>
      <c r="AV582">
        <v>0</v>
      </c>
      <c r="AW582">
        <v>0</v>
      </c>
      <c r="AX582">
        <v>0</v>
      </c>
      <c r="AY582">
        <v>0</v>
      </c>
      <c r="AZ582">
        <v>0</v>
      </c>
      <c r="BA582">
        <v>0</v>
      </c>
      <c r="BB582">
        <v>0</v>
      </c>
      <c r="BC582">
        <v>0</v>
      </c>
      <c r="BD582">
        <v>0</v>
      </c>
      <c r="BE582">
        <v>0</v>
      </c>
      <c r="BF582">
        <v>0</v>
      </c>
      <c r="BG582">
        <v>0</v>
      </c>
      <c r="BH582">
        <v>0</v>
      </c>
      <c r="BI582">
        <v>0</v>
      </c>
      <c r="BJ582">
        <v>0</v>
      </c>
      <c r="BK582">
        <v>0</v>
      </c>
      <c r="BL582">
        <v>0</v>
      </c>
      <c r="BM582">
        <v>0</v>
      </c>
      <c r="BN582">
        <v>0</v>
      </c>
      <c r="BO582">
        <v>0</v>
      </c>
      <c r="BP582">
        <v>0</v>
      </c>
      <c r="BQ582">
        <v>0</v>
      </c>
      <c r="BR582">
        <v>0</v>
      </c>
      <c r="BS582">
        <v>0</v>
      </c>
      <c r="BT582">
        <v>0</v>
      </c>
      <c r="BU582">
        <v>0</v>
      </c>
      <c r="BV582">
        <v>0</v>
      </c>
      <c r="BW582">
        <v>0</v>
      </c>
      <c r="BX582" s="10">
        <v>0</v>
      </c>
      <c r="BY582">
        <v>0</v>
      </c>
      <c r="BZ582">
        <v>520000</v>
      </c>
      <c r="CA582">
        <v>2602000</v>
      </c>
      <c r="CB582">
        <v>2169000</v>
      </c>
      <c r="CC582">
        <v>1735000</v>
      </c>
      <c r="CD582">
        <v>434000</v>
      </c>
      <c r="CE582">
        <v>347000</v>
      </c>
    </row>
    <row r="583" spans="1:83" x14ac:dyDescent="0.35">
      <c r="A583" s="9" t="str">
        <f t="shared" si="9"/>
        <v>1041.152.11</v>
      </c>
      <c r="B583" s="52" t="e">
        <f>+IF(MATCH(A583,List!H$10:H$145,0),"Targeted")</f>
        <v>#N/A</v>
      </c>
      <c r="C583" s="65"/>
      <c r="D583" s="151" t="s">
        <v>7700</v>
      </c>
      <c r="E583" s="16" t="s">
        <v>1016</v>
      </c>
      <c r="F583" s="16" t="s">
        <v>1017</v>
      </c>
      <c r="G583" s="16" t="s">
        <v>469</v>
      </c>
      <c r="H583" s="16" t="s">
        <v>1159</v>
      </c>
      <c r="I583" s="16" t="s">
        <v>1344</v>
      </c>
      <c r="J583" s="16" t="s">
        <v>1345</v>
      </c>
      <c r="K583" s="17" t="s">
        <v>1021</v>
      </c>
      <c r="L583" s="18" t="s">
        <v>1077</v>
      </c>
      <c r="M583" s="195" t="s">
        <v>1340</v>
      </c>
      <c r="N583" s="16" t="s">
        <v>1341</v>
      </c>
      <c r="O583" s="17" t="s">
        <v>346</v>
      </c>
      <c r="P583" s="17" t="s">
        <v>305</v>
      </c>
      <c r="Q583" s="17" t="s">
        <v>306</v>
      </c>
      <c r="R583">
        <v>0</v>
      </c>
      <c r="S583">
        <v>0</v>
      </c>
      <c r="T583">
        <v>0</v>
      </c>
      <c r="U583">
        <v>0</v>
      </c>
      <c r="V583">
        <v>0</v>
      </c>
      <c r="W583">
        <v>0</v>
      </c>
      <c r="X583">
        <v>0</v>
      </c>
      <c r="Y583">
        <v>0</v>
      </c>
      <c r="Z583">
        <v>0</v>
      </c>
      <c r="AA583">
        <v>0</v>
      </c>
      <c r="AB583">
        <v>0</v>
      </c>
      <c r="AC583">
        <v>0</v>
      </c>
      <c r="AD583">
        <v>0</v>
      </c>
      <c r="AE583">
        <v>0</v>
      </c>
      <c r="AF583">
        <v>0</v>
      </c>
      <c r="AG583" s="19">
        <v>0</v>
      </c>
      <c r="AH583">
        <v>0</v>
      </c>
      <c r="AI583">
        <v>0</v>
      </c>
      <c r="AJ583">
        <v>0</v>
      </c>
      <c r="AK583">
        <v>0</v>
      </c>
      <c r="AL583">
        <v>0</v>
      </c>
      <c r="AM583">
        <v>0</v>
      </c>
      <c r="AN583">
        <v>0</v>
      </c>
      <c r="AO583">
        <v>0</v>
      </c>
      <c r="AP583">
        <v>0</v>
      </c>
      <c r="AQ583">
        <v>0</v>
      </c>
      <c r="AR583">
        <v>0</v>
      </c>
      <c r="AS583">
        <v>0</v>
      </c>
      <c r="AT583">
        <v>0</v>
      </c>
      <c r="AU583">
        <v>0</v>
      </c>
      <c r="AV583">
        <v>0</v>
      </c>
      <c r="AW583">
        <v>0</v>
      </c>
      <c r="AX583">
        <v>0</v>
      </c>
      <c r="AY583">
        <v>0</v>
      </c>
      <c r="AZ583">
        <v>0</v>
      </c>
      <c r="BA583">
        <v>0</v>
      </c>
      <c r="BB583">
        <v>0</v>
      </c>
      <c r="BC583">
        <v>0</v>
      </c>
      <c r="BD583">
        <v>0</v>
      </c>
      <c r="BE583">
        <v>0</v>
      </c>
      <c r="BF583">
        <v>0</v>
      </c>
      <c r="BG583">
        <v>0</v>
      </c>
      <c r="BH583">
        <v>0</v>
      </c>
      <c r="BI583">
        <v>0</v>
      </c>
      <c r="BJ583">
        <v>0</v>
      </c>
      <c r="BK583">
        <v>0</v>
      </c>
      <c r="BL583">
        <v>0</v>
      </c>
      <c r="BM583">
        <v>0</v>
      </c>
      <c r="BN583">
        <v>0</v>
      </c>
      <c r="BO583">
        <v>0</v>
      </c>
      <c r="BP583">
        <v>0</v>
      </c>
      <c r="BQ583">
        <v>0</v>
      </c>
      <c r="BR583">
        <v>0</v>
      </c>
      <c r="BS583">
        <v>25000</v>
      </c>
      <c r="BT583">
        <v>51000</v>
      </c>
      <c r="BU583">
        <v>88000</v>
      </c>
      <c r="BV583">
        <v>20000</v>
      </c>
      <c r="BW583">
        <v>6000</v>
      </c>
      <c r="BX583">
        <v>4000</v>
      </c>
      <c r="BY583">
        <v>3000</v>
      </c>
      <c r="BZ583">
        <v>4000</v>
      </c>
      <c r="CA583">
        <v>3000</v>
      </c>
      <c r="CB583">
        <v>0</v>
      </c>
      <c r="CC583">
        <v>0</v>
      </c>
      <c r="CD583">
        <v>0</v>
      </c>
      <c r="CE583">
        <v>0</v>
      </c>
    </row>
    <row r="584" spans="1:83" x14ac:dyDescent="0.35">
      <c r="A584" s="9" t="str">
        <f t="shared" si="9"/>
        <v>1071.152.11</v>
      </c>
      <c r="B584" s="52" t="e">
        <f>+IF(MATCH(A584,List!H$10:H$145,0),"Targeted")</f>
        <v>#N/A</v>
      </c>
      <c r="C584" s="65"/>
      <c r="D584" s="151" t="s">
        <v>7700</v>
      </c>
      <c r="E584" s="16" t="s">
        <v>1016</v>
      </c>
      <c r="F584" s="16" t="s">
        <v>1017</v>
      </c>
      <c r="G584" s="16" t="s">
        <v>469</v>
      </c>
      <c r="H584" s="16" t="s">
        <v>1159</v>
      </c>
      <c r="I584" s="16" t="s">
        <v>1346</v>
      </c>
      <c r="J584" s="16" t="s">
        <v>1347</v>
      </c>
      <c r="K584" s="17" t="s">
        <v>1021</v>
      </c>
      <c r="L584" s="18" t="s">
        <v>1077</v>
      </c>
      <c r="M584" s="195" t="s">
        <v>1340</v>
      </c>
      <c r="N584" s="16" t="s">
        <v>1341</v>
      </c>
      <c r="O584" s="17" t="s">
        <v>346</v>
      </c>
      <c r="P584" s="17" t="s">
        <v>305</v>
      </c>
      <c r="Q584" s="17" t="s">
        <v>306</v>
      </c>
      <c r="R584">
        <v>0</v>
      </c>
      <c r="S584">
        <v>0</v>
      </c>
      <c r="T584">
        <v>0</v>
      </c>
      <c r="U584">
        <v>0</v>
      </c>
      <c r="V584">
        <v>0</v>
      </c>
      <c r="W584">
        <v>0</v>
      </c>
      <c r="X584">
        <v>0</v>
      </c>
      <c r="Y584">
        <v>0</v>
      </c>
      <c r="Z584">
        <v>0</v>
      </c>
      <c r="AA584">
        <v>0</v>
      </c>
      <c r="AB584">
        <v>0</v>
      </c>
      <c r="AC584">
        <v>0</v>
      </c>
      <c r="AD584">
        <v>0</v>
      </c>
      <c r="AE584">
        <v>0</v>
      </c>
      <c r="AF584">
        <v>0</v>
      </c>
      <c r="AG584" s="19">
        <v>0</v>
      </c>
      <c r="AH584">
        <v>0</v>
      </c>
      <c r="AI584">
        <v>0</v>
      </c>
      <c r="AJ584">
        <v>0</v>
      </c>
      <c r="AK584">
        <v>0</v>
      </c>
      <c r="AL584">
        <v>0</v>
      </c>
      <c r="AM584">
        <v>0</v>
      </c>
      <c r="AN584">
        <v>0</v>
      </c>
      <c r="AO584">
        <v>0</v>
      </c>
      <c r="AP584">
        <v>0</v>
      </c>
      <c r="AQ584">
        <v>0</v>
      </c>
      <c r="AR584">
        <v>0</v>
      </c>
      <c r="AS584">
        <v>0</v>
      </c>
      <c r="AT584">
        <v>0</v>
      </c>
      <c r="AU584">
        <v>0</v>
      </c>
      <c r="AV584">
        <v>0</v>
      </c>
      <c r="AW584">
        <v>0</v>
      </c>
      <c r="AX584">
        <v>0</v>
      </c>
      <c r="AY584">
        <v>0</v>
      </c>
      <c r="AZ584">
        <v>3000</v>
      </c>
      <c r="BA584">
        <v>23000</v>
      </c>
      <c r="BB584">
        <v>6000</v>
      </c>
      <c r="BC584">
        <v>11000</v>
      </c>
      <c r="BD584">
        <v>3000</v>
      </c>
      <c r="BE584">
        <v>1000</v>
      </c>
      <c r="BF584">
        <v>0</v>
      </c>
      <c r="BG584">
        <v>0</v>
      </c>
      <c r="BH584">
        <v>4000</v>
      </c>
      <c r="BI584">
        <v>1000</v>
      </c>
      <c r="BJ584">
        <v>0</v>
      </c>
      <c r="BK584">
        <v>0</v>
      </c>
      <c r="BL584">
        <v>1000</v>
      </c>
      <c r="BM584">
        <v>1000</v>
      </c>
      <c r="BN584">
        <v>2000</v>
      </c>
      <c r="BO584">
        <v>0</v>
      </c>
      <c r="BP584">
        <v>0</v>
      </c>
      <c r="BQ584">
        <v>0</v>
      </c>
      <c r="BR584">
        <v>0</v>
      </c>
      <c r="BS584">
        <v>0</v>
      </c>
      <c r="BT584">
        <v>0</v>
      </c>
      <c r="BU584">
        <v>-1000</v>
      </c>
      <c r="BV584">
        <v>0</v>
      </c>
      <c r="BW584">
        <v>0</v>
      </c>
      <c r="BX584">
        <v>0</v>
      </c>
      <c r="BY584">
        <v>0</v>
      </c>
      <c r="BZ584">
        <v>0</v>
      </c>
      <c r="CA584">
        <v>0</v>
      </c>
      <c r="CB584">
        <v>0</v>
      </c>
      <c r="CC584">
        <v>0</v>
      </c>
      <c r="CD584">
        <v>0</v>
      </c>
      <c r="CE584">
        <v>0</v>
      </c>
    </row>
    <row r="585" spans="1:83" x14ac:dyDescent="0.35">
      <c r="A585" s="9" t="str">
        <f t="shared" si="9"/>
        <v>1075.152.11</v>
      </c>
      <c r="B585" s="52" t="e">
        <f>+IF(MATCH(A585,List!H$10:H$145,0),"Targeted")</f>
        <v>#N/A</v>
      </c>
      <c r="C585" s="65"/>
      <c r="D585" s="151" t="s">
        <v>7700</v>
      </c>
      <c r="E585" s="16" t="s">
        <v>1016</v>
      </c>
      <c r="F585" s="16" t="s">
        <v>1017</v>
      </c>
      <c r="G585" s="16" t="s">
        <v>469</v>
      </c>
      <c r="H585" s="16" t="s">
        <v>1159</v>
      </c>
      <c r="I585" s="16" t="s">
        <v>1348</v>
      </c>
      <c r="J585" s="16" t="s">
        <v>1349</v>
      </c>
      <c r="K585" s="17" t="s">
        <v>1021</v>
      </c>
      <c r="L585" s="18" t="s">
        <v>1077</v>
      </c>
      <c r="M585" s="195" t="s">
        <v>1340</v>
      </c>
      <c r="N585" s="16" t="s">
        <v>1341</v>
      </c>
      <c r="O585" s="17" t="s">
        <v>346</v>
      </c>
      <c r="P585" s="17" t="s">
        <v>305</v>
      </c>
      <c r="Q585" s="17" t="s">
        <v>306</v>
      </c>
      <c r="R585">
        <v>0</v>
      </c>
      <c r="S585">
        <v>0</v>
      </c>
      <c r="T585">
        <v>0</v>
      </c>
      <c r="U585">
        <v>0</v>
      </c>
      <c r="V585">
        <v>0</v>
      </c>
      <c r="W585">
        <v>0</v>
      </c>
      <c r="X585">
        <v>0</v>
      </c>
      <c r="Y585">
        <v>0</v>
      </c>
      <c r="Z585">
        <v>0</v>
      </c>
      <c r="AA585">
        <v>0</v>
      </c>
      <c r="AB585">
        <v>0</v>
      </c>
      <c r="AC585">
        <v>0</v>
      </c>
      <c r="AD585">
        <v>0</v>
      </c>
      <c r="AE585">
        <v>0</v>
      </c>
      <c r="AF585">
        <v>0</v>
      </c>
      <c r="AG585" s="19">
        <v>0</v>
      </c>
      <c r="AH585">
        <v>0</v>
      </c>
      <c r="AI585">
        <v>0</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71000</v>
      </c>
      <c r="BC585">
        <v>113000</v>
      </c>
      <c r="BD585">
        <v>216000</v>
      </c>
      <c r="BE585">
        <v>247000</v>
      </c>
      <c r="BF585">
        <v>359000</v>
      </c>
      <c r="BG585">
        <v>383000</v>
      </c>
      <c r="BH585">
        <v>315000</v>
      </c>
      <c r="BI585">
        <v>357000</v>
      </c>
      <c r="BJ585">
        <v>364000</v>
      </c>
      <c r="BK585">
        <v>342000</v>
      </c>
      <c r="BL585">
        <v>320000</v>
      </c>
      <c r="BM585">
        <v>425000</v>
      </c>
      <c r="BN585">
        <v>460000</v>
      </c>
      <c r="BO585">
        <v>539000</v>
      </c>
      <c r="BP585">
        <v>550000</v>
      </c>
      <c r="BQ585">
        <v>655000</v>
      </c>
      <c r="BR585">
        <v>595000</v>
      </c>
      <c r="BS585">
        <v>603000</v>
      </c>
      <c r="BT585">
        <v>535000</v>
      </c>
      <c r="BU585">
        <v>542000</v>
      </c>
      <c r="BV585">
        <v>693000</v>
      </c>
      <c r="BW585">
        <v>754000</v>
      </c>
      <c r="BX585">
        <v>777000</v>
      </c>
      <c r="BY585">
        <v>719000</v>
      </c>
      <c r="BZ585">
        <v>952000</v>
      </c>
      <c r="CA585">
        <v>1006000</v>
      </c>
      <c r="CB585">
        <v>1033000</v>
      </c>
      <c r="CC585">
        <v>1053000</v>
      </c>
      <c r="CD585">
        <v>1079000</v>
      </c>
      <c r="CE585">
        <v>1108000</v>
      </c>
    </row>
    <row r="586" spans="1:83" x14ac:dyDescent="0.35">
      <c r="A586" s="9" t="str">
        <f t="shared" si="9"/>
        <v>1080.152.11</v>
      </c>
      <c r="B586" s="52" t="e">
        <f>+IF(MATCH(A586,List!H$10:H$145,0),"Targeted")</f>
        <v>#N/A</v>
      </c>
      <c r="C586" s="65"/>
      <c r="D586" s="151" t="s">
        <v>7700</v>
      </c>
      <c r="E586" s="16" t="s">
        <v>1016</v>
      </c>
      <c r="F586" s="16" t="s">
        <v>1017</v>
      </c>
      <c r="G586" s="16" t="s">
        <v>469</v>
      </c>
      <c r="H586" s="16" t="s">
        <v>1159</v>
      </c>
      <c r="I586" s="16" t="s">
        <v>1350</v>
      </c>
      <c r="J586" s="16" t="s">
        <v>1351</v>
      </c>
      <c r="K586" s="17" t="s">
        <v>1021</v>
      </c>
      <c r="L586" s="18" t="s">
        <v>1077</v>
      </c>
      <c r="M586" s="195" t="s">
        <v>1340</v>
      </c>
      <c r="N586" s="16" t="s">
        <v>1341</v>
      </c>
      <c r="O586" s="17" t="s">
        <v>346</v>
      </c>
      <c r="P586" s="17" t="s">
        <v>305</v>
      </c>
      <c r="Q586" s="17" t="s">
        <v>306</v>
      </c>
      <c r="R586">
        <v>1390011</v>
      </c>
      <c r="S586">
        <v>1720755</v>
      </c>
      <c r="T586">
        <v>1485277</v>
      </c>
      <c r="U586">
        <v>1228779</v>
      </c>
      <c r="V586">
        <v>1058083</v>
      </c>
      <c r="W586">
        <v>903018</v>
      </c>
      <c r="X586">
        <v>618671</v>
      </c>
      <c r="Y586">
        <v>610629</v>
      </c>
      <c r="Z586">
        <v>548360</v>
      </c>
      <c r="AA586">
        <v>509884</v>
      </c>
      <c r="AB586">
        <v>562513</v>
      </c>
      <c r="AC586">
        <v>484671</v>
      </c>
      <c r="AD586">
        <v>459963</v>
      </c>
      <c r="AE586">
        <v>555663</v>
      </c>
      <c r="AF586">
        <v>366999</v>
      </c>
      <c r="AG586" s="19">
        <v>244365</v>
      </c>
      <c r="AH586">
        <v>209280</v>
      </c>
      <c r="AI586">
        <v>169259</v>
      </c>
      <c r="AJ586">
        <v>139641</v>
      </c>
      <c r="AK586">
        <v>218689</v>
      </c>
      <c r="AL586">
        <v>228112</v>
      </c>
      <c r="AM586">
        <v>175783</v>
      </c>
      <c r="AN586">
        <v>401538</v>
      </c>
      <c r="AO586">
        <v>928007</v>
      </c>
      <c r="AP586">
        <v>847939</v>
      </c>
      <c r="AQ586">
        <v>753343</v>
      </c>
      <c r="AR586">
        <v>355705</v>
      </c>
      <c r="AS586">
        <v>607409</v>
      </c>
      <c r="AT586">
        <v>579679</v>
      </c>
      <c r="AU586">
        <v>377695</v>
      </c>
      <c r="AV586">
        <v>74603</v>
      </c>
      <c r="AW586">
        <v>132450</v>
      </c>
      <c r="AX586">
        <v>411</v>
      </c>
      <c r="AY586">
        <v>23215</v>
      </c>
      <c r="AZ586">
        <v>0</v>
      </c>
      <c r="BA586">
        <v>0</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0</v>
      </c>
      <c r="BW586">
        <v>0</v>
      </c>
      <c r="BX586">
        <v>0</v>
      </c>
      <c r="BY586">
        <v>0</v>
      </c>
      <c r="BZ586">
        <v>0</v>
      </c>
      <c r="CA586">
        <v>0</v>
      </c>
      <c r="CB586">
        <v>0</v>
      </c>
      <c r="CC586">
        <v>0</v>
      </c>
      <c r="CD586">
        <v>0</v>
      </c>
      <c r="CE586">
        <v>0</v>
      </c>
    </row>
    <row r="587" spans="1:83" x14ac:dyDescent="0.35">
      <c r="A587" s="9" t="str">
        <f t="shared" si="9"/>
        <v>1081.152.11</v>
      </c>
      <c r="B587" s="52" t="e">
        <f>+IF(MATCH(A587,List!H$10:H$145,0),"Targeted")</f>
        <v>#N/A</v>
      </c>
      <c r="C587" s="65"/>
      <c r="D587" s="151" t="s">
        <v>7700</v>
      </c>
      <c r="E587" s="16" t="s">
        <v>1016</v>
      </c>
      <c r="F587" s="16" t="s">
        <v>1017</v>
      </c>
      <c r="G587" s="16" t="s">
        <v>469</v>
      </c>
      <c r="H587" s="16" t="s">
        <v>1159</v>
      </c>
      <c r="I587" s="16" t="s">
        <v>1352</v>
      </c>
      <c r="J587" s="16" t="s">
        <v>1353</v>
      </c>
      <c r="K587" s="17" t="s">
        <v>1021</v>
      </c>
      <c r="L587" s="18" t="s">
        <v>1077</v>
      </c>
      <c r="M587" s="195" t="s">
        <v>1340</v>
      </c>
      <c r="N587" s="16" t="s">
        <v>1341</v>
      </c>
      <c r="O587" s="17" t="s">
        <v>346</v>
      </c>
      <c r="P587" s="17" t="s">
        <v>305</v>
      </c>
      <c r="Q587" s="17" t="s">
        <v>306</v>
      </c>
      <c r="R587">
        <v>0</v>
      </c>
      <c r="S587">
        <v>0</v>
      </c>
      <c r="T587">
        <v>0</v>
      </c>
      <c r="U587">
        <v>0</v>
      </c>
      <c r="V587">
        <v>0</v>
      </c>
      <c r="W587">
        <v>0</v>
      </c>
      <c r="X587">
        <v>0</v>
      </c>
      <c r="Y587">
        <v>0</v>
      </c>
      <c r="Z587">
        <v>0</v>
      </c>
      <c r="AA587">
        <v>0</v>
      </c>
      <c r="AB587">
        <v>0</v>
      </c>
      <c r="AC587">
        <v>0</v>
      </c>
      <c r="AD587">
        <v>0</v>
      </c>
      <c r="AE587">
        <v>0</v>
      </c>
      <c r="AF587">
        <v>0</v>
      </c>
      <c r="AG587" s="19">
        <v>8879</v>
      </c>
      <c r="AH587">
        <v>25259</v>
      </c>
      <c r="AI587">
        <v>21763</v>
      </c>
      <c r="AJ587">
        <v>27522</v>
      </c>
      <c r="AK587">
        <v>26359</v>
      </c>
      <c r="AL587">
        <v>22422</v>
      </c>
      <c r="AM587">
        <v>30818</v>
      </c>
      <c r="AN587">
        <v>41720</v>
      </c>
      <c r="AO587">
        <v>43870</v>
      </c>
      <c r="AP587">
        <v>43721</v>
      </c>
      <c r="AQ587">
        <v>55102</v>
      </c>
      <c r="AR587">
        <v>51087</v>
      </c>
      <c r="AS587">
        <v>48921</v>
      </c>
      <c r="AT587">
        <v>44145</v>
      </c>
      <c r="AU587">
        <v>45110</v>
      </c>
      <c r="AV587">
        <v>39572</v>
      </c>
      <c r="AW587">
        <v>45020</v>
      </c>
      <c r="AX587">
        <v>35838</v>
      </c>
      <c r="AY587">
        <v>30127</v>
      </c>
      <c r="AZ587">
        <v>26000</v>
      </c>
      <c r="BA587">
        <v>30000</v>
      </c>
      <c r="BB587">
        <v>34000</v>
      </c>
      <c r="BC587">
        <v>41000</v>
      </c>
      <c r="BD587">
        <v>42000</v>
      </c>
      <c r="BE587">
        <v>49000</v>
      </c>
      <c r="BF587">
        <v>50000</v>
      </c>
      <c r="BG587">
        <v>59000</v>
      </c>
      <c r="BH587">
        <v>71000</v>
      </c>
      <c r="BI587">
        <v>77000</v>
      </c>
      <c r="BJ587">
        <v>82000</v>
      </c>
      <c r="BK587">
        <v>84000</v>
      </c>
      <c r="BL587">
        <v>83000</v>
      </c>
      <c r="BM587">
        <v>80000</v>
      </c>
      <c r="BN587">
        <v>78000</v>
      </c>
      <c r="BO587">
        <v>88000</v>
      </c>
      <c r="BP587">
        <v>90000</v>
      </c>
      <c r="BQ587">
        <v>94000</v>
      </c>
      <c r="BR587">
        <v>90000</v>
      </c>
      <c r="BS587">
        <v>93000</v>
      </c>
      <c r="BT587">
        <v>101000</v>
      </c>
      <c r="BU587">
        <v>85000</v>
      </c>
      <c r="BV587">
        <v>94000</v>
      </c>
      <c r="BW587">
        <v>89000</v>
      </c>
      <c r="BX587">
        <v>96000</v>
      </c>
      <c r="BY587">
        <v>75000</v>
      </c>
      <c r="BZ587">
        <v>111000</v>
      </c>
      <c r="CA587">
        <v>134000</v>
      </c>
      <c r="CB587">
        <v>126000</v>
      </c>
      <c r="CC587">
        <v>113000</v>
      </c>
      <c r="CD587">
        <v>118000</v>
      </c>
      <c r="CE587">
        <v>121000</v>
      </c>
    </row>
    <row r="588" spans="1:83" x14ac:dyDescent="0.35">
      <c r="A588" s="9" t="str">
        <f t="shared" si="9"/>
        <v>1082.152.11</v>
      </c>
      <c r="B588" s="52" t="e">
        <f>+IF(MATCH(A588,List!H$10:H$145,0),"Targeted")</f>
        <v>#N/A</v>
      </c>
      <c r="C588" s="65"/>
      <c r="D588" s="151" t="s">
        <v>7700</v>
      </c>
      <c r="E588" s="16" t="s">
        <v>1016</v>
      </c>
      <c r="F588" s="16" t="s">
        <v>1017</v>
      </c>
      <c r="G588" s="16" t="s">
        <v>469</v>
      </c>
      <c r="H588" s="16" t="s">
        <v>1159</v>
      </c>
      <c r="I588" s="16" t="s">
        <v>1354</v>
      </c>
      <c r="J588" s="16" t="s">
        <v>1355</v>
      </c>
      <c r="K588" s="17" t="s">
        <v>1021</v>
      </c>
      <c r="L588" s="18" t="s">
        <v>1077</v>
      </c>
      <c r="M588" s="195" t="s">
        <v>1340</v>
      </c>
      <c r="N588" s="16" t="s">
        <v>1341</v>
      </c>
      <c r="O588" s="17" t="s">
        <v>346</v>
      </c>
      <c r="P588" s="17" t="s">
        <v>305</v>
      </c>
      <c r="Q588" s="17" t="s">
        <v>306</v>
      </c>
      <c r="R588">
        <v>0</v>
      </c>
      <c r="S588">
        <v>0</v>
      </c>
      <c r="T588">
        <v>0</v>
      </c>
      <c r="U588">
        <v>0</v>
      </c>
      <c r="V588">
        <v>0</v>
      </c>
      <c r="W588">
        <v>0</v>
      </c>
      <c r="X588">
        <v>0</v>
      </c>
      <c r="Y588">
        <v>17500</v>
      </c>
      <c r="Z588">
        <v>92516</v>
      </c>
      <c r="AA588">
        <v>122100</v>
      </c>
      <c r="AB588">
        <v>147097</v>
      </c>
      <c r="AC588">
        <v>232953</v>
      </c>
      <c r="AD588">
        <v>406008</v>
      </c>
      <c r="AE588">
        <v>358242</v>
      </c>
      <c r="AF588">
        <v>1067404</v>
      </c>
      <c r="AG588" s="19">
        <v>965329</v>
      </c>
      <c r="AH588">
        <v>1979705</v>
      </c>
      <c r="AI588">
        <v>2031696</v>
      </c>
      <c r="AJ588">
        <v>1933226</v>
      </c>
      <c r="AK588">
        <v>2575578</v>
      </c>
      <c r="AL588">
        <v>2451638</v>
      </c>
      <c r="AM588">
        <v>2789732</v>
      </c>
      <c r="AN588">
        <v>3466546</v>
      </c>
      <c r="AO588">
        <v>3877572</v>
      </c>
      <c r="AP588">
        <v>3252332</v>
      </c>
      <c r="AQ588">
        <v>4763135</v>
      </c>
      <c r="AR588">
        <v>3758234</v>
      </c>
      <c r="AS588">
        <v>3077356</v>
      </c>
      <c r="AT588">
        <v>2845061</v>
      </c>
      <c r="AU588">
        <v>4059309</v>
      </c>
      <c r="AV588">
        <v>4571279</v>
      </c>
      <c r="AW588">
        <v>4398728</v>
      </c>
      <c r="AX588">
        <v>4580217</v>
      </c>
      <c r="AY588">
        <v>3992728</v>
      </c>
      <c r="AZ588">
        <v>2934000</v>
      </c>
      <c r="BA588">
        <v>2946000</v>
      </c>
      <c r="BB588">
        <v>2960000</v>
      </c>
      <c r="BC588">
        <v>3118000</v>
      </c>
      <c r="BD588">
        <v>3356000</v>
      </c>
      <c r="BE588">
        <v>3896000</v>
      </c>
      <c r="BF588">
        <v>4250000</v>
      </c>
      <c r="BG588">
        <v>4403000</v>
      </c>
      <c r="BH588">
        <v>5750000</v>
      </c>
      <c r="BI588">
        <v>5302000</v>
      </c>
      <c r="BJ588">
        <v>4883000</v>
      </c>
      <c r="BK588">
        <v>4594000</v>
      </c>
      <c r="BL588">
        <v>4326000</v>
      </c>
      <c r="BM588">
        <v>4661000</v>
      </c>
      <c r="BN588">
        <v>5118000</v>
      </c>
      <c r="BO588">
        <v>5328000</v>
      </c>
      <c r="BP588">
        <v>5322000</v>
      </c>
      <c r="BQ588">
        <v>5140000</v>
      </c>
      <c r="BR588">
        <v>4514000</v>
      </c>
      <c r="BS588">
        <v>5533000</v>
      </c>
      <c r="BT588">
        <v>6705000</v>
      </c>
      <c r="BU588">
        <v>4461000</v>
      </c>
      <c r="BV588">
        <v>5628000</v>
      </c>
      <c r="BW588">
        <v>5568000</v>
      </c>
      <c r="BX588">
        <v>5464000</v>
      </c>
      <c r="BY588">
        <v>6126000</v>
      </c>
      <c r="BZ588">
        <v>6412000</v>
      </c>
      <c r="CA588">
        <v>6858000</v>
      </c>
      <c r="CB588">
        <v>6654000</v>
      </c>
      <c r="CC588">
        <v>6517000</v>
      </c>
      <c r="CD588">
        <v>6531000</v>
      </c>
      <c r="CE588">
        <v>6644000</v>
      </c>
    </row>
    <row r="589" spans="1:83" x14ac:dyDescent="0.35">
      <c r="A589" s="9" t="str">
        <f t="shared" si="9"/>
        <v>1082.152.11</v>
      </c>
      <c r="B589" s="52" t="e">
        <f>+IF(MATCH(A589,List!H$10:H$145,0),"Targeted")</f>
        <v>#N/A</v>
      </c>
      <c r="C589" s="65"/>
      <c r="D589" s="151"/>
      <c r="E589" s="16" t="s">
        <v>1016</v>
      </c>
      <c r="F589" s="16" t="s">
        <v>1017</v>
      </c>
      <c r="G589" s="16" t="s">
        <v>469</v>
      </c>
      <c r="H589" s="16" t="s">
        <v>1159</v>
      </c>
      <c r="I589" s="16" t="s">
        <v>1354</v>
      </c>
      <c r="J589" s="16" t="s">
        <v>1355</v>
      </c>
      <c r="K589" s="17" t="s">
        <v>1021</v>
      </c>
      <c r="L589" s="18" t="s">
        <v>1077</v>
      </c>
      <c r="M589" s="195" t="s">
        <v>1340</v>
      </c>
      <c r="N589" s="16" t="s">
        <v>1341</v>
      </c>
      <c r="O589" s="17" t="s">
        <v>304</v>
      </c>
      <c r="P589" s="17" t="s">
        <v>305</v>
      </c>
      <c r="Q589" s="17" t="s">
        <v>306</v>
      </c>
      <c r="R589">
        <v>0</v>
      </c>
      <c r="S589">
        <v>0</v>
      </c>
      <c r="T589">
        <v>0</v>
      </c>
      <c r="U589">
        <v>0</v>
      </c>
      <c r="V589">
        <v>0</v>
      </c>
      <c r="W589">
        <v>0</v>
      </c>
      <c r="X589">
        <v>0</v>
      </c>
      <c r="Y589">
        <v>0</v>
      </c>
      <c r="Z589">
        <v>0</v>
      </c>
      <c r="AA589">
        <v>0</v>
      </c>
      <c r="AB589">
        <v>0</v>
      </c>
      <c r="AC589">
        <v>0</v>
      </c>
      <c r="AD589">
        <v>0</v>
      </c>
      <c r="AE589">
        <v>0</v>
      </c>
      <c r="AF589">
        <v>0</v>
      </c>
      <c r="AG589" s="19">
        <v>0</v>
      </c>
      <c r="AH589">
        <v>0</v>
      </c>
      <c r="AI589">
        <v>0</v>
      </c>
      <c r="AJ589">
        <v>0</v>
      </c>
      <c r="AK589">
        <v>0</v>
      </c>
      <c r="AL589">
        <v>0</v>
      </c>
      <c r="AM589">
        <v>0</v>
      </c>
      <c r="AN589">
        <v>0</v>
      </c>
      <c r="AO589">
        <v>0</v>
      </c>
      <c r="AP589">
        <v>0</v>
      </c>
      <c r="AQ589">
        <v>0</v>
      </c>
      <c r="AR589">
        <v>0</v>
      </c>
      <c r="AS589">
        <v>-3152000</v>
      </c>
      <c r="AT589">
        <v>-5085750</v>
      </c>
      <c r="AU589">
        <v>0</v>
      </c>
      <c r="AV589">
        <v>0</v>
      </c>
      <c r="AW589">
        <v>0</v>
      </c>
      <c r="AX589">
        <v>0</v>
      </c>
      <c r="AY589">
        <v>0</v>
      </c>
      <c r="AZ589">
        <v>0</v>
      </c>
      <c r="BA589">
        <v>0</v>
      </c>
      <c r="BB589">
        <v>0</v>
      </c>
      <c r="BC589">
        <v>0</v>
      </c>
      <c r="BD589">
        <v>0</v>
      </c>
      <c r="BE589">
        <v>0</v>
      </c>
      <c r="BF589">
        <v>0</v>
      </c>
      <c r="BG589">
        <v>0</v>
      </c>
      <c r="BH589">
        <v>0</v>
      </c>
      <c r="BI589">
        <v>0</v>
      </c>
      <c r="BJ589">
        <v>0</v>
      </c>
      <c r="BK589">
        <v>0</v>
      </c>
      <c r="BL589">
        <v>0</v>
      </c>
      <c r="BM589">
        <v>0</v>
      </c>
      <c r="BN589">
        <v>0</v>
      </c>
      <c r="BO589">
        <v>0</v>
      </c>
      <c r="BP589">
        <v>0</v>
      </c>
      <c r="BQ589">
        <v>0</v>
      </c>
      <c r="BR589">
        <v>0</v>
      </c>
      <c r="BS589">
        <v>0</v>
      </c>
      <c r="BT589">
        <v>0</v>
      </c>
      <c r="BU589">
        <v>0</v>
      </c>
      <c r="BV589">
        <v>0</v>
      </c>
      <c r="BW589">
        <v>0</v>
      </c>
      <c r="BX589" s="10">
        <v>0</v>
      </c>
      <c r="BY589">
        <v>0</v>
      </c>
      <c r="BZ589">
        <v>0</v>
      </c>
      <c r="CA589">
        <v>0</v>
      </c>
      <c r="CB589">
        <v>0</v>
      </c>
      <c r="CC589">
        <v>0</v>
      </c>
      <c r="CD589">
        <v>0</v>
      </c>
      <c r="CE589">
        <v>0</v>
      </c>
    </row>
    <row r="590" spans="1:83" x14ac:dyDescent="0.35">
      <c r="A590" s="9" t="str">
        <f t="shared" si="9"/>
        <v>1083.152.11</v>
      </c>
      <c r="B590" s="52" t="e">
        <f>+IF(MATCH(A590,List!H$10:H$145,0),"Targeted")</f>
        <v>#N/A</v>
      </c>
      <c r="C590" s="65"/>
      <c r="D590" s="151" t="s">
        <v>7700</v>
      </c>
      <c r="E590" s="16" t="s">
        <v>1016</v>
      </c>
      <c r="F590" s="16" t="s">
        <v>1017</v>
      </c>
      <c r="G590" s="16" t="s">
        <v>469</v>
      </c>
      <c r="H590" s="16" t="s">
        <v>1159</v>
      </c>
      <c r="I590" s="16" t="s">
        <v>1356</v>
      </c>
      <c r="J590" s="16" t="s">
        <v>1357</v>
      </c>
      <c r="K590" s="17" t="s">
        <v>1021</v>
      </c>
      <c r="L590" s="18" t="s">
        <v>1077</v>
      </c>
      <c r="M590" s="195" t="s">
        <v>1340</v>
      </c>
      <c r="N590" s="16" t="s">
        <v>1341</v>
      </c>
      <c r="O590" s="17" t="s">
        <v>346</v>
      </c>
      <c r="P590" s="17" t="s">
        <v>305</v>
      </c>
      <c r="Q590" s="17" t="s">
        <v>306</v>
      </c>
      <c r="R590">
        <v>0</v>
      </c>
      <c r="S590">
        <v>0</v>
      </c>
      <c r="T590">
        <v>0</v>
      </c>
      <c r="U590">
        <v>0</v>
      </c>
      <c r="V590">
        <v>0</v>
      </c>
      <c r="W590">
        <v>0</v>
      </c>
      <c r="X590">
        <v>0</v>
      </c>
      <c r="Y590">
        <v>0</v>
      </c>
      <c r="Z590">
        <v>0</v>
      </c>
      <c r="AA590">
        <v>0</v>
      </c>
      <c r="AB590">
        <v>0</v>
      </c>
      <c r="AC590">
        <v>0</v>
      </c>
      <c r="AD590">
        <v>0</v>
      </c>
      <c r="AE590">
        <v>0</v>
      </c>
      <c r="AF590">
        <v>0</v>
      </c>
      <c r="AG590" s="19">
        <v>0</v>
      </c>
      <c r="AH590">
        <v>0</v>
      </c>
      <c r="AI590">
        <v>0</v>
      </c>
      <c r="AJ590">
        <v>0</v>
      </c>
      <c r="AK590">
        <v>0</v>
      </c>
      <c r="AL590">
        <v>0</v>
      </c>
      <c r="AM590">
        <v>0</v>
      </c>
      <c r="AN590">
        <v>0</v>
      </c>
      <c r="AO590">
        <v>0</v>
      </c>
      <c r="AP590">
        <v>0</v>
      </c>
      <c r="AQ590">
        <v>0</v>
      </c>
      <c r="AR590">
        <v>0</v>
      </c>
      <c r="AS590">
        <v>0</v>
      </c>
      <c r="AT590">
        <v>0</v>
      </c>
      <c r="AU590">
        <v>0</v>
      </c>
      <c r="AV590">
        <v>0</v>
      </c>
      <c r="AW590">
        <v>0</v>
      </c>
      <c r="AX590">
        <v>0</v>
      </c>
      <c r="AY590">
        <v>0</v>
      </c>
      <c r="AZ590">
        <v>0</v>
      </c>
      <c r="BA590">
        <v>0</v>
      </c>
      <c r="BB590">
        <v>0</v>
      </c>
      <c r="BC590">
        <v>0</v>
      </c>
      <c r="BD590">
        <v>0</v>
      </c>
      <c r="BE590">
        <v>0</v>
      </c>
      <c r="BF590">
        <v>0</v>
      </c>
      <c r="BG590">
        <v>0</v>
      </c>
      <c r="BH590">
        <v>0</v>
      </c>
      <c r="BI590">
        <v>0</v>
      </c>
      <c r="BJ590">
        <v>0</v>
      </c>
      <c r="BK590">
        <v>0</v>
      </c>
      <c r="BL590">
        <v>0</v>
      </c>
      <c r="BM590">
        <v>0</v>
      </c>
      <c r="BN590">
        <v>0</v>
      </c>
      <c r="BO590">
        <v>0</v>
      </c>
      <c r="BP590">
        <v>248000</v>
      </c>
      <c r="BQ590">
        <v>0</v>
      </c>
      <c r="BR590">
        <v>13000</v>
      </c>
      <c r="BS590">
        <v>428000</v>
      </c>
      <c r="BT590">
        <v>23000</v>
      </c>
      <c r="BU590">
        <v>0</v>
      </c>
      <c r="BV590">
        <v>0</v>
      </c>
      <c r="BW590">
        <v>5000</v>
      </c>
      <c r="BX590">
        <v>0</v>
      </c>
      <c r="BY590">
        <v>0</v>
      </c>
      <c r="BZ590">
        <v>3000</v>
      </c>
      <c r="CA590">
        <v>1000</v>
      </c>
      <c r="CB590">
        <v>0</v>
      </c>
      <c r="CC590">
        <v>0</v>
      </c>
      <c r="CD590">
        <v>0</v>
      </c>
      <c r="CE590">
        <v>0</v>
      </c>
    </row>
    <row r="591" spans="1:83" x14ac:dyDescent="0.35">
      <c r="A591" s="9" t="str">
        <f t="shared" si="9"/>
        <v>1084.152.11</v>
      </c>
      <c r="B591" s="52" t="e">
        <f>+IF(MATCH(A591,List!H$10:H$145,0),"Targeted")</f>
        <v>#N/A</v>
      </c>
      <c r="C591" s="65"/>
      <c r="D591" s="151" t="s">
        <v>7700</v>
      </c>
      <c r="E591" s="16" t="s">
        <v>1016</v>
      </c>
      <c r="F591" s="16" t="s">
        <v>1017</v>
      </c>
      <c r="G591" s="16" t="s">
        <v>469</v>
      </c>
      <c r="H591" s="16" t="s">
        <v>1159</v>
      </c>
      <c r="I591" s="16" t="s">
        <v>1358</v>
      </c>
      <c r="J591" s="16" t="s">
        <v>1359</v>
      </c>
      <c r="K591" s="17" t="s">
        <v>1021</v>
      </c>
      <c r="L591" s="18" t="s">
        <v>1077</v>
      </c>
      <c r="M591" s="195" t="s">
        <v>1340</v>
      </c>
      <c r="N591" s="16" t="s">
        <v>1341</v>
      </c>
      <c r="O591" s="17" t="s">
        <v>346</v>
      </c>
      <c r="P591" s="17" t="s">
        <v>305</v>
      </c>
      <c r="Q591" s="17" t="s">
        <v>306</v>
      </c>
      <c r="R591">
        <v>0</v>
      </c>
      <c r="S591">
        <v>0</v>
      </c>
      <c r="T591">
        <v>0</v>
      </c>
      <c r="U591">
        <v>0</v>
      </c>
      <c r="V591">
        <v>0</v>
      </c>
      <c r="W591">
        <v>0</v>
      </c>
      <c r="X591">
        <v>0</v>
      </c>
      <c r="Y591">
        <v>0</v>
      </c>
      <c r="Z591">
        <v>0</v>
      </c>
      <c r="AA591">
        <v>0</v>
      </c>
      <c r="AB591">
        <v>0</v>
      </c>
      <c r="AC591">
        <v>0</v>
      </c>
      <c r="AD591">
        <v>0</v>
      </c>
      <c r="AE591">
        <v>0</v>
      </c>
      <c r="AF591">
        <v>0</v>
      </c>
      <c r="AG591" s="19">
        <v>0</v>
      </c>
      <c r="AH591">
        <v>0</v>
      </c>
      <c r="AI591">
        <v>0</v>
      </c>
      <c r="AJ591">
        <v>0</v>
      </c>
      <c r="AK591">
        <v>0</v>
      </c>
      <c r="AL591">
        <v>0</v>
      </c>
      <c r="AM591">
        <v>0</v>
      </c>
      <c r="AN591">
        <v>0</v>
      </c>
      <c r="AO591">
        <v>0</v>
      </c>
      <c r="AP591">
        <v>0</v>
      </c>
      <c r="AQ591">
        <v>0</v>
      </c>
      <c r="AR591">
        <v>0</v>
      </c>
      <c r="AS591">
        <v>0</v>
      </c>
      <c r="AT591">
        <v>0</v>
      </c>
      <c r="AU591">
        <v>0</v>
      </c>
      <c r="AV591">
        <v>0</v>
      </c>
      <c r="AW591">
        <v>0</v>
      </c>
      <c r="AX591">
        <v>0</v>
      </c>
      <c r="AY591">
        <v>0</v>
      </c>
      <c r="AZ591">
        <v>6000</v>
      </c>
      <c r="BA591">
        <v>2000</v>
      </c>
      <c r="BB591">
        <v>0</v>
      </c>
      <c r="BC591">
        <v>0</v>
      </c>
      <c r="BD591">
        <v>0</v>
      </c>
      <c r="BE591">
        <v>0</v>
      </c>
      <c r="BF591">
        <v>0</v>
      </c>
      <c r="BG591">
        <v>0</v>
      </c>
      <c r="BH591">
        <v>0</v>
      </c>
      <c r="BI591">
        <v>0</v>
      </c>
      <c r="BJ591">
        <v>0</v>
      </c>
      <c r="BK591">
        <v>0</v>
      </c>
      <c r="BL591">
        <v>0</v>
      </c>
      <c r="BM591">
        <v>0</v>
      </c>
      <c r="BN591">
        <v>0</v>
      </c>
      <c r="BO591">
        <v>0</v>
      </c>
      <c r="BP591">
        <v>0</v>
      </c>
      <c r="BQ591">
        <v>0</v>
      </c>
      <c r="BR591">
        <v>0</v>
      </c>
      <c r="BS591">
        <v>0</v>
      </c>
      <c r="BT591">
        <v>0</v>
      </c>
      <c r="BU591">
        <v>0</v>
      </c>
      <c r="BV591">
        <v>0</v>
      </c>
      <c r="BW591">
        <v>0</v>
      </c>
      <c r="BX591">
        <v>0</v>
      </c>
      <c r="BY591">
        <v>0</v>
      </c>
      <c r="BZ591">
        <v>0</v>
      </c>
      <c r="CA591">
        <v>0</v>
      </c>
      <c r="CB591">
        <v>0</v>
      </c>
      <c r="CC591">
        <v>0</v>
      </c>
      <c r="CD591">
        <v>0</v>
      </c>
      <c r="CE591">
        <v>0</v>
      </c>
    </row>
    <row r="592" spans="1:83" x14ac:dyDescent="0.35">
      <c r="A592" s="9" t="str">
        <f t="shared" si="9"/>
        <v>1085.152.11</v>
      </c>
      <c r="B592" s="52" t="e">
        <f>+IF(MATCH(A592,List!H$10:H$145,0),"Targeted")</f>
        <v>#N/A</v>
      </c>
      <c r="C592" s="65"/>
      <c r="D592" s="151" t="s">
        <v>7700</v>
      </c>
      <c r="E592" s="16" t="s">
        <v>1016</v>
      </c>
      <c r="F592" s="16" t="s">
        <v>1017</v>
      </c>
      <c r="G592" s="16" t="s">
        <v>469</v>
      </c>
      <c r="H592" s="16" t="s">
        <v>1159</v>
      </c>
      <c r="I592" s="16" t="s">
        <v>1360</v>
      </c>
      <c r="J592" s="16" t="s">
        <v>1361</v>
      </c>
      <c r="K592" s="17" t="s">
        <v>1021</v>
      </c>
      <c r="L592" s="18" t="s">
        <v>1077</v>
      </c>
      <c r="M592" s="195" t="s">
        <v>1340</v>
      </c>
      <c r="N592" s="16" t="s">
        <v>1341</v>
      </c>
      <c r="O592" s="17" t="s">
        <v>346</v>
      </c>
      <c r="P592" s="17" t="s">
        <v>305</v>
      </c>
      <c r="Q592" s="17" t="s">
        <v>306</v>
      </c>
      <c r="R592">
        <v>0</v>
      </c>
      <c r="S592">
        <v>0</v>
      </c>
      <c r="T592">
        <v>0</v>
      </c>
      <c r="U592">
        <v>0</v>
      </c>
      <c r="V592">
        <v>0</v>
      </c>
      <c r="W592">
        <v>0</v>
      </c>
      <c r="X592">
        <v>0</v>
      </c>
      <c r="Y592">
        <v>0</v>
      </c>
      <c r="Z592">
        <v>0</v>
      </c>
      <c r="AA592">
        <v>0</v>
      </c>
      <c r="AB592">
        <v>0</v>
      </c>
      <c r="AC592">
        <v>0</v>
      </c>
      <c r="AD592">
        <v>0</v>
      </c>
      <c r="AE592">
        <v>0</v>
      </c>
      <c r="AF592">
        <v>0</v>
      </c>
      <c r="AG592" s="19">
        <v>0</v>
      </c>
      <c r="AH592">
        <v>0</v>
      </c>
      <c r="AI592">
        <v>0</v>
      </c>
      <c r="AJ592">
        <v>0</v>
      </c>
      <c r="AK592">
        <v>0</v>
      </c>
      <c r="AL592">
        <v>0</v>
      </c>
      <c r="AM592">
        <v>0</v>
      </c>
      <c r="AN592">
        <v>0</v>
      </c>
      <c r="AO592">
        <v>0</v>
      </c>
      <c r="AP592">
        <v>0</v>
      </c>
      <c r="AQ592">
        <v>0</v>
      </c>
      <c r="AR592">
        <v>0</v>
      </c>
      <c r="AS592">
        <v>0</v>
      </c>
      <c r="AT592">
        <v>0</v>
      </c>
      <c r="AU592">
        <v>0</v>
      </c>
      <c r="AV592">
        <v>0</v>
      </c>
      <c r="AW592">
        <v>0</v>
      </c>
      <c r="AX592">
        <v>200</v>
      </c>
      <c r="AY592">
        <v>30505</v>
      </c>
      <c r="AZ592">
        <v>47000</v>
      </c>
      <c r="BA592">
        <v>66000</v>
      </c>
      <c r="BB592">
        <v>40000</v>
      </c>
      <c r="BC592">
        <v>34000</v>
      </c>
      <c r="BD592">
        <v>19000</v>
      </c>
      <c r="BE592">
        <v>32000</v>
      </c>
      <c r="BF592">
        <v>60000</v>
      </c>
      <c r="BG592">
        <v>45000</v>
      </c>
      <c r="BH592">
        <v>7000</v>
      </c>
      <c r="BI592">
        <v>0</v>
      </c>
      <c r="BJ592">
        <v>0</v>
      </c>
      <c r="BK592">
        <v>0</v>
      </c>
      <c r="BL592">
        <v>0</v>
      </c>
      <c r="BM592">
        <v>0</v>
      </c>
      <c r="BN592">
        <v>0</v>
      </c>
      <c r="BO592">
        <v>0</v>
      </c>
      <c r="BP592">
        <v>0</v>
      </c>
      <c r="BQ592">
        <v>0</v>
      </c>
      <c r="BR592">
        <v>0</v>
      </c>
      <c r="BS592">
        <v>0</v>
      </c>
      <c r="BT592">
        <v>0</v>
      </c>
      <c r="BU592">
        <v>243000</v>
      </c>
      <c r="BV592">
        <v>0</v>
      </c>
      <c r="BW592">
        <v>121000</v>
      </c>
      <c r="BX592">
        <v>84000</v>
      </c>
      <c r="BY592">
        <v>0</v>
      </c>
      <c r="BZ592">
        <v>0</v>
      </c>
      <c r="CA592">
        <v>0</v>
      </c>
      <c r="CB592">
        <v>0</v>
      </c>
      <c r="CC592">
        <v>0</v>
      </c>
      <c r="CD592">
        <v>0</v>
      </c>
      <c r="CE592">
        <v>0</v>
      </c>
    </row>
    <row r="593" spans="1:83" x14ac:dyDescent="0.35">
      <c r="A593" s="9" t="str">
        <f t="shared" si="9"/>
        <v>1085.152.11</v>
      </c>
      <c r="B593" s="52" t="e">
        <f>+IF(MATCH(A593,List!H$10:H$145,0),"Targeted")</f>
        <v>#N/A</v>
      </c>
      <c r="C593" s="65"/>
      <c r="D593" s="151"/>
      <c r="E593" s="16" t="s">
        <v>1016</v>
      </c>
      <c r="F593" s="16" t="s">
        <v>1017</v>
      </c>
      <c r="G593" s="16" t="s">
        <v>469</v>
      </c>
      <c r="H593" s="16" t="s">
        <v>1159</v>
      </c>
      <c r="I593" s="16" t="s">
        <v>1360</v>
      </c>
      <c r="J593" s="16" t="s">
        <v>1361</v>
      </c>
      <c r="K593" s="17" t="s">
        <v>1021</v>
      </c>
      <c r="L593" s="18" t="s">
        <v>1077</v>
      </c>
      <c r="M593" s="195" t="s">
        <v>1340</v>
      </c>
      <c r="N593" s="16" t="s">
        <v>1341</v>
      </c>
      <c r="O593" s="17" t="s">
        <v>304</v>
      </c>
      <c r="P593" s="17" t="s">
        <v>305</v>
      </c>
      <c r="Q593" s="17" t="s">
        <v>306</v>
      </c>
      <c r="R593">
        <v>0</v>
      </c>
      <c r="S593">
        <v>0</v>
      </c>
      <c r="T593">
        <v>0</v>
      </c>
      <c r="U593">
        <v>0</v>
      </c>
      <c r="V593">
        <v>0</v>
      </c>
      <c r="W593">
        <v>0</v>
      </c>
      <c r="X593">
        <v>0</v>
      </c>
      <c r="Y593">
        <v>0</v>
      </c>
      <c r="Z593">
        <v>0</v>
      </c>
      <c r="AA593">
        <v>0</v>
      </c>
      <c r="AB593">
        <v>0</v>
      </c>
      <c r="AC593">
        <v>0</v>
      </c>
      <c r="AD593">
        <v>0</v>
      </c>
      <c r="AE593">
        <v>0</v>
      </c>
      <c r="AF593">
        <v>0</v>
      </c>
      <c r="AG593" s="19">
        <v>0</v>
      </c>
      <c r="AH593">
        <v>0</v>
      </c>
      <c r="AI593">
        <v>0</v>
      </c>
      <c r="AJ593">
        <v>0</v>
      </c>
      <c r="AK593">
        <v>0</v>
      </c>
      <c r="AL593">
        <v>0</v>
      </c>
      <c r="AM593">
        <v>0</v>
      </c>
      <c r="AN593">
        <v>0</v>
      </c>
      <c r="AO593">
        <v>0</v>
      </c>
      <c r="AP593">
        <v>0</v>
      </c>
      <c r="AQ593">
        <v>0</v>
      </c>
      <c r="AR593">
        <v>0</v>
      </c>
      <c r="AS593">
        <v>0</v>
      </c>
      <c r="AT593">
        <v>0</v>
      </c>
      <c r="AU593">
        <v>0</v>
      </c>
      <c r="AV593">
        <v>0</v>
      </c>
      <c r="AW593">
        <v>0</v>
      </c>
      <c r="AX593">
        <v>0</v>
      </c>
      <c r="AY593">
        <v>0</v>
      </c>
      <c r="AZ593">
        <v>0</v>
      </c>
      <c r="BA593">
        <v>0</v>
      </c>
      <c r="BB593">
        <v>24000</v>
      </c>
      <c r="BC593">
        <v>19000</v>
      </c>
      <c r="BD593">
        <v>5000</v>
      </c>
      <c r="BE593">
        <v>186000</v>
      </c>
      <c r="BF593">
        <v>0</v>
      </c>
      <c r="BG593">
        <v>166000</v>
      </c>
      <c r="BH593">
        <v>0</v>
      </c>
      <c r="BI593">
        <v>0</v>
      </c>
      <c r="BJ593">
        <v>3000</v>
      </c>
      <c r="BK593">
        <v>16000</v>
      </c>
      <c r="BL593">
        <v>13000</v>
      </c>
      <c r="BM593">
        <v>22000</v>
      </c>
      <c r="BN593">
        <v>0</v>
      </c>
      <c r="BO593">
        <v>0</v>
      </c>
      <c r="BP593">
        <v>0</v>
      </c>
      <c r="BQ593">
        <v>37000</v>
      </c>
      <c r="BR593">
        <v>0</v>
      </c>
      <c r="BS593">
        <v>0</v>
      </c>
      <c r="BT593">
        <v>0</v>
      </c>
      <c r="BU593">
        <v>0</v>
      </c>
      <c r="BV593">
        <v>0</v>
      </c>
      <c r="BW593">
        <v>0</v>
      </c>
      <c r="BX593" s="10">
        <v>0</v>
      </c>
      <c r="BY593">
        <v>0</v>
      </c>
      <c r="BZ593">
        <v>0</v>
      </c>
      <c r="CA593">
        <v>0</v>
      </c>
      <c r="CB593">
        <v>0</v>
      </c>
      <c r="CC593">
        <v>0</v>
      </c>
      <c r="CD593">
        <v>0</v>
      </c>
      <c r="CE593">
        <v>0</v>
      </c>
    </row>
    <row r="594" spans="1:83" x14ac:dyDescent="0.35">
      <c r="A594" s="9" t="str">
        <f t="shared" si="9"/>
        <v>1087.152.</v>
      </c>
      <c r="B594" s="52" t="e">
        <f>+IF(MATCH(A594,List!H$10:H$145,0),"Targeted")</f>
        <v>#N/A</v>
      </c>
      <c r="C594" s="65"/>
      <c r="D594" s="151" t="s">
        <v>7700</v>
      </c>
      <c r="E594" s="16" t="s">
        <v>1016</v>
      </c>
      <c r="F594" s="16" t="s">
        <v>1017</v>
      </c>
      <c r="G594" s="16" t="s">
        <v>469</v>
      </c>
      <c r="H594" s="16" t="s">
        <v>1159</v>
      </c>
      <c r="I594" s="16" t="s">
        <v>1362</v>
      </c>
      <c r="J594" s="16" t="s">
        <v>1363</v>
      </c>
      <c r="K594" s="17" t="s">
        <v>299</v>
      </c>
      <c r="L594" s="18" t="s">
        <v>1077</v>
      </c>
      <c r="M594" s="195" t="s">
        <v>1340</v>
      </c>
      <c r="N594" s="16" t="s">
        <v>1341</v>
      </c>
      <c r="O594" s="17" t="s">
        <v>346</v>
      </c>
      <c r="P594" s="17" t="s">
        <v>305</v>
      </c>
      <c r="Q594" s="17" t="s">
        <v>306</v>
      </c>
      <c r="R594">
        <v>0</v>
      </c>
      <c r="S594">
        <v>0</v>
      </c>
      <c r="T594">
        <v>0</v>
      </c>
      <c r="U594">
        <v>0</v>
      </c>
      <c r="V594">
        <v>0</v>
      </c>
      <c r="W594">
        <v>0</v>
      </c>
      <c r="X594">
        <v>0</v>
      </c>
      <c r="Y594">
        <v>0</v>
      </c>
      <c r="Z594">
        <v>0</v>
      </c>
      <c r="AA594">
        <v>0</v>
      </c>
      <c r="AB594">
        <v>0</v>
      </c>
      <c r="AC594">
        <v>0</v>
      </c>
      <c r="AD594">
        <v>0</v>
      </c>
      <c r="AE594">
        <v>402411</v>
      </c>
      <c r="AF594">
        <v>147589</v>
      </c>
      <c r="AG594" s="19">
        <v>1467</v>
      </c>
      <c r="AH594">
        <v>-10521</v>
      </c>
      <c r="AI594">
        <v>1449</v>
      </c>
      <c r="AJ594">
        <v>-2</v>
      </c>
      <c r="AK594">
        <v>0</v>
      </c>
      <c r="AL594">
        <v>353</v>
      </c>
      <c r="AM594">
        <v>0</v>
      </c>
      <c r="AN594">
        <v>0</v>
      </c>
      <c r="AO594">
        <v>0</v>
      </c>
      <c r="AP594">
        <v>0</v>
      </c>
      <c r="AQ594">
        <v>0</v>
      </c>
      <c r="AR594">
        <v>0</v>
      </c>
      <c r="AS594">
        <v>0</v>
      </c>
      <c r="AT594">
        <v>0</v>
      </c>
      <c r="AU594">
        <v>0</v>
      </c>
      <c r="AV594">
        <v>0</v>
      </c>
      <c r="AW594">
        <v>0</v>
      </c>
      <c r="AX594">
        <v>0</v>
      </c>
      <c r="AY594">
        <v>0</v>
      </c>
      <c r="AZ594">
        <v>0</v>
      </c>
      <c r="BA594">
        <v>0</v>
      </c>
      <c r="BB594">
        <v>0</v>
      </c>
      <c r="BC594">
        <v>0</v>
      </c>
      <c r="BD594">
        <v>0</v>
      </c>
      <c r="BE594">
        <v>0</v>
      </c>
      <c r="BF594">
        <v>0</v>
      </c>
      <c r="BG594">
        <v>0</v>
      </c>
      <c r="BH594">
        <v>0</v>
      </c>
      <c r="BI594">
        <v>0</v>
      </c>
      <c r="BJ594">
        <v>0</v>
      </c>
      <c r="BK594">
        <v>0</v>
      </c>
      <c r="BL594">
        <v>0</v>
      </c>
      <c r="BM594">
        <v>0</v>
      </c>
      <c r="BN594">
        <v>0</v>
      </c>
      <c r="BO594">
        <v>0</v>
      </c>
      <c r="BP594">
        <v>0</v>
      </c>
      <c r="BQ594">
        <v>0</v>
      </c>
      <c r="BR594">
        <v>0</v>
      </c>
      <c r="BS594">
        <v>0</v>
      </c>
      <c r="BT594">
        <v>0</v>
      </c>
      <c r="BU594">
        <v>0</v>
      </c>
      <c r="BV594">
        <v>0</v>
      </c>
      <c r="BW594">
        <v>0</v>
      </c>
      <c r="BX594">
        <v>0</v>
      </c>
      <c r="BY594">
        <v>0</v>
      </c>
      <c r="BZ594">
        <v>0</v>
      </c>
      <c r="CA594">
        <v>0</v>
      </c>
      <c r="CB594">
        <v>0</v>
      </c>
      <c r="CC594">
        <v>0</v>
      </c>
      <c r="CD594">
        <v>0</v>
      </c>
      <c r="CE594">
        <v>0</v>
      </c>
    </row>
    <row r="595" spans="1:83" x14ac:dyDescent="0.35">
      <c r="A595" s="9" t="str">
        <f t="shared" si="9"/>
        <v>1088.152.11</v>
      </c>
      <c r="B595" s="52" t="e">
        <f>+IF(MATCH(A595,List!H$10:H$145,0),"Targeted")</f>
        <v>#N/A</v>
      </c>
      <c r="C595" s="65"/>
      <c r="D595" s="151" t="s">
        <v>7700</v>
      </c>
      <c r="E595" s="16" t="s">
        <v>1016</v>
      </c>
      <c r="F595" s="16" t="s">
        <v>1017</v>
      </c>
      <c r="G595" s="16" t="s">
        <v>469</v>
      </c>
      <c r="H595" s="16" t="s">
        <v>1159</v>
      </c>
      <c r="I595" s="16" t="s">
        <v>1364</v>
      </c>
      <c r="J595" s="16" t="s">
        <v>1365</v>
      </c>
      <c r="K595" s="17" t="s">
        <v>1021</v>
      </c>
      <c r="L595" s="18" t="s">
        <v>1077</v>
      </c>
      <c r="M595" s="195" t="s">
        <v>1340</v>
      </c>
      <c r="N595" s="16" t="s">
        <v>1341</v>
      </c>
      <c r="O595" s="17" t="s">
        <v>346</v>
      </c>
      <c r="P595" s="17" t="s">
        <v>305</v>
      </c>
      <c r="Q595" s="17" t="s">
        <v>306</v>
      </c>
      <c r="R595">
        <v>0</v>
      </c>
      <c r="S595">
        <v>0</v>
      </c>
      <c r="T595">
        <v>0</v>
      </c>
      <c r="U595">
        <v>0</v>
      </c>
      <c r="V595">
        <v>0</v>
      </c>
      <c r="W595">
        <v>0</v>
      </c>
      <c r="X595">
        <v>0</v>
      </c>
      <c r="Y595">
        <v>0</v>
      </c>
      <c r="Z595">
        <v>0</v>
      </c>
      <c r="AA595">
        <v>0</v>
      </c>
      <c r="AB595">
        <v>0</v>
      </c>
      <c r="AC595">
        <v>0</v>
      </c>
      <c r="AD595">
        <v>0</v>
      </c>
      <c r="AE595">
        <v>0</v>
      </c>
      <c r="AF595">
        <v>0</v>
      </c>
      <c r="AG595" s="19">
        <v>0</v>
      </c>
      <c r="AH595">
        <v>0</v>
      </c>
      <c r="AI595">
        <v>0</v>
      </c>
      <c r="AJ595">
        <v>31300</v>
      </c>
      <c r="AK595">
        <v>340781</v>
      </c>
      <c r="AL595">
        <v>412084</v>
      </c>
      <c r="AM595">
        <v>15684</v>
      </c>
      <c r="AN595">
        <v>-116</v>
      </c>
      <c r="AO595">
        <v>-687</v>
      </c>
      <c r="AP595">
        <v>158</v>
      </c>
      <c r="AQ595">
        <v>448</v>
      </c>
      <c r="AR595">
        <v>188</v>
      </c>
      <c r="AS595">
        <v>-300</v>
      </c>
      <c r="AT595">
        <v>9</v>
      </c>
      <c r="AU595">
        <v>7</v>
      </c>
      <c r="AV595">
        <v>117</v>
      </c>
      <c r="AW595">
        <v>7</v>
      </c>
      <c r="AX595">
        <v>65</v>
      </c>
      <c r="AY595">
        <v>0</v>
      </c>
      <c r="AZ595">
        <v>0</v>
      </c>
      <c r="BA595">
        <v>0</v>
      </c>
      <c r="BB595">
        <v>-1000</v>
      </c>
      <c r="BC595">
        <v>0</v>
      </c>
      <c r="BD595">
        <v>0</v>
      </c>
      <c r="BE595">
        <v>0</v>
      </c>
      <c r="BF595">
        <v>0</v>
      </c>
      <c r="BG595">
        <v>0</v>
      </c>
      <c r="BH595">
        <v>0</v>
      </c>
      <c r="BI595">
        <v>0</v>
      </c>
      <c r="BJ595">
        <v>0</v>
      </c>
      <c r="BK595">
        <v>0</v>
      </c>
      <c r="BL595">
        <v>0</v>
      </c>
      <c r="BM595">
        <v>0</v>
      </c>
      <c r="BN595">
        <v>0</v>
      </c>
      <c r="BO595">
        <v>0</v>
      </c>
      <c r="BP595">
        <v>0</v>
      </c>
      <c r="BQ595">
        <v>0</v>
      </c>
      <c r="BR595">
        <v>0</v>
      </c>
      <c r="BS595">
        <v>0</v>
      </c>
      <c r="BT595">
        <v>0</v>
      </c>
      <c r="BU595">
        <v>0</v>
      </c>
      <c r="BV595">
        <v>0</v>
      </c>
      <c r="BW595">
        <v>0</v>
      </c>
      <c r="BX595">
        <v>0</v>
      </c>
      <c r="BY595">
        <v>0</v>
      </c>
      <c r="BZ595">
        <v>0</v>
      </c>
      <c r="CA595">
        <v>0</v>
      </c>
      <c r="CB595">
        <v>0</v>
      </c>
      <c r="CC595">
        <v>0</v>
      </c>
      <c r="CD595">
        <v>0</v>
      </c>
      <c r="CE595">
        <v>0</v>
      </c>
    </row>
    <row r="596" spans="1:83" x14ac:dyDescent="0.35">
      <c r="A596" s="9" t="str">
        <f t="shared" si="9"/>
        <v>1089.152.11</v>
      </c>
      <c r="B596" s="52" t="e">
        <f>+IF(MATCH(A596,List!H$10:H$145,0),"Targeted")</f>
        <v>#N/A</v>
      </c>
      <c r="C596" s="65"/>
      <c r="D596" s="151" t="s">
        <v>7700</v>
      </c>
      <c r="E596" s="16" t="s">
        <v>1016</v>
      </c>
      <c r="F596" s="16" t="s">
        <v>1017</v>
      </c>
      <c r="G596" s="16" t="s">
        <v>469</v>
      </c>
      <c r="H596" s="16" t="s">
        <v>1159</v>
      </c>
      <c r="I596" s="16" t="s">
        <v>1366</v>
      </c>
      <c r="J596" s="16" t="s">
        <v>1367</v>
      </c>
      <c r="K596" s="17" t="s">
        <v>1021</v>
      </c>
      <c r="L596" s="18" t="s">
        <v>1077</v>
      </c>
      <c r="M596" s="195" t="s">
        <v>1340</v>
      </c>
      <c r="N596" s="16" t="s">
        <v>1341</v>
      </c>
      <c r="O596" s="17" t="s">
        <v>346</v>
      </c>
      <c r="P596" s="17" t="s">
        <v>305</v>
      </c>
      <c r="Q596" s="17" t="s">
        <v>306</v>
      </c>
      <c r="R596">
        <v>0</v>
      </c>
      <c r="S596">
        <v>0</v>
      </c>
      <c r="T596">
        <v>0</v>
      </c>
      <c r="U596">
        <v>0</v>
      </c>
      <c r="V596">
        <v>0</v>
      </c>
      <c r="W596">
        <v>0</v>
      </c>
      <c r="X596">
        <v>0</v>
      </c>
      <c r="Y596">
        <v>0</v>
      </c>
      <c r="Z596">
        <v>0</v>
      </c>
      <c r="AA596">
        <v>0</v>
      </c>
      <c r="AB596">
        <v>0</v>
      </c>
      <c r="AC596">
        <v>0</v>
      </c>
      <c r="AD596">
        <v>0</v>
      </c>
      <c r="AE596">
        <v>0</v>
      </c>
      <c r="AF596">
        <v>0</v>
      </c>
      <c r="AG596" s="19">
        <v>0</v>
      </c>
      <c r="AH596">
        <v>0</v>
      </c>
      <c r="AI596">
        <v>0</v>
      </c>
      <c r="AJ596">
        <v>0</v>
      </c>
      <c r="AK596">
        <v>0</v>
      </c>
      <c r="AL596">
        <v>0</v>
      </c>
      <c r="AM596">
        <v>0</v>
      </c>
      <c r="AN596">
        <v>0</v>
      </c>
      <c r="AO596">
        <v>0</v>
      </c>
      <c r="AP596">
        <v>0</v>
      </c>
      <c r="AQ596">
        <v>0</v>
      </c>
      <c r="AR596">
        <v>0</v>
      </c>
      <c r="AS596">
        <v>0</v>
      </c>
      <c r="AT596">
        <v>0</v>
      </c>
      <c r="AU596">
        <v>0</v>
      </c>
      <c r="AV596">
        <v>0</v>
      </c>
      <c r="AW596">
        <v>0</v>
      </c>
      <c r="AX596">
        <v>0</v>
      </c>
      <c r="AY596">
        <v>0</v>
      </c>
      <c r="AZ596">
        <v>0</v>
      </c>
      <c r="BA596">
        <v>50000</v>
      </c>
      <c r="BB596">
        <v>0</v>
      </c>
      <c r="BC596">
        <v>0</v>
      </c>
      <c r="BD596">
        <v>0</v>
      </c>
      <c r="BE596">
        <v>0</v>
      </c>
      <c r="BF596">
        <v>0</v>
      </c>
      <c r="BG596">
        <v>0</v>
      </c>
      <c r="BH596">
        <v>0</v>
      </c>
      <c r="BI596">
        <v>0</v>
      </c>
      <c r="BJ596">
        <v>0</v>
      </c>
      <c r="BK596">
        <v>0</v>
      </c>
      <c r="BL596">
        <v>0</v>
      </c>
      <c r="BM596">
        <v>0</v>
      </c>
      <c r="BN596">
        <v>0</v>
      </c>
      <c r="BO596">
        <v>0</v>
      </c>
      <c r="BP596">
        <v>0</v>
      </c>
      <c r="BQ596">
        <v>0</v>
      </c>
      <c r="BR596">
        <v>0</v>
      </c>
      <c r="BS596">
        <v>0</v>
      </c>
      <c r="BT596">
        <v>0</v>
      </c>
      <c r="BU596">
        <v>0</v>
      </c>
      <c r="BV596">
        <v>0</v>
      </c>
      <c r="BW596">
        <v>0</v>
      </c>
      <c r="BX596">
        <v>0</v>
      </c>
      <c r="BY596">
        <v>0</v>
      </c>
      <c r="BZ596">
        <v>0</v>
      </c>
      <c r="CA596">
        <v>0</v>
      </c>
      <c r="CB596">
        <v>0</v>
      </c>
      <c r="CC596">
        <v>0</v>
      </c>
      <c r="CD596">
        <v>0</v>
      </c>
      <c r="CE596">
        <v>0</v>
      </c>
    </row>
    <row r="597" spans="1:83" x14ac:dyDescent="0.35">
      <c r="A597" s="9" t="str">
        <f t="shared" si="9"/>
        <v>272430.152.11</v>
      </c>
      <c r="B597" s="52" t="e">
        <f>+IF(MATCH(A597,List!H$10:H$145,0),"Targeted")</f>
        <v>#N/A</v>
      </c>
      <c r="C597" s="65"/>
      <c r="D597" s="151"/>
      <c r="E597" s="16" t="s">
        <v>1016</v>
      </c>
      <c r="F597" s="16" t="s">
        <v>1017</v>
      </c>
      <c r="G597" s="16" t="s">
        <v>469</v>
      </c>
      <c r="H597" s="16" t="s">
        <v>1159</v>
      </c>
      <c r="I597" s="16" t="s">
        <v>1163</v>
      </c>
      <c r="J597" s="16" t="s">
        <v>1164</v>
      </c>
      <c r="K597" s="17" t="s">
        <v>1021</v>
      </c>
      <c r="L597" s="18" t="s">
        <v>1077</v>
      </c>
      <c r="M597" s="195" t="s">
        <v>1340</v>
      </c>
      <c r="N597" s="16" t="s">
        <v>1341</v>
      </c>
      <c r="O597" s="17" t="s">
        <v>304</v>
      </c>
      <c r="P597" s="17" t="s">
        <v>305</v>
      </c>
      <c r="Q597" s="17" t="s">
        <v>306</v>
      </c>
      <c r="R597">
        <v>0</v>
      </c>
      <c r="S597">
        <v>0</v>
      </c>
      <c r="T597">
        <v>0</v>
      </c>
      <c r="U597">
        <v>0</v>
      </c>
      <c r="V597">
        <v>0</v>
      </c>
      <c r="W597">
        <v>0</v>
      </c>
      <c r="X597">
        <v>0</v>
      </c>
      <c r="Y597">
        <v>0</v>
      </c>
      <c r="Z597">
        <v>0</v>
      </c>
      <c r="AA597">
        <v>0</v>
      </c>
      <c r="AB597">
        <v>0</v>
      </c>
      <c r="AC597">
        <v>0</v>
      </c>
      <c r="AD597">
        <v>0</v>
      </c>
      <c r="AE597">
        <v>0</v>
      </c>
      <c r="AF597">
        <v>0</v>
      </c>
      <c r="AG597" s="19">
        <v>0</v>
      </c>
      <c r="AH597">
        <v>0</v>
      </c>
      <c r="AI597">
        <v>0</v>
      </c>
      <c r="AJ597">
        <v>0</v>
      </c>
      <c r="AK597">
        <v>0</v>
      </c>
      <c r="AL597">
        <v>0</v>
      </c>
      <c r="AM597">
        <v>0</v>
      </c>
      <c r="AN597">
        <v>0</v>
      </c>
      <c r="AO597">
        <v>0</v>
      </c>
      <c r="AP597">
        <v>0</v>
      </c>
      <c r="AQ597">
        <v>0</v>
      </c>
      <c r="AR597">
        <v>0</v>
      </c>
      <c r="AS597">
        <v>0</v>
      </c>
      <c r="AT597">
        <v>0</v>
      </c>
      <c r="AU597">
        <v>0</v>
      </c>
      <c r="AV597">
        <v>0</v>
      </c>
      <c r="AW597">
        <v>0</v>
      </c>
      <c r="AX597">
        <v>0</v>
      </c>
      <c r="AY597">
        <v>0</v>
      </c>
      <c r="AZ597">
        <v>0</v>
      </c>
      <c r="BA597">
        <v>0</v>
      </c>
      <c r="BB597">
        <v>0</v>
      </c>
      <c r="BC597">
        <v>0</v>
      </c>
      <c r="BD597">
        <v>0</v>
      </c>
      <c r="BE597">
        <v>0</v>
      </c>
      <c r="BF597">
        <v>-209000</v>
      </c>
      <c r="BG597">
        <v>-16000</v>
      </c>
      <c r="BH597">
        <v>-522000</v>
      </c>
      <c r="BI597">
        <v>-85000</v>
      </c>
      <c r="BJ597">
        <v>-58000</v>
      </c>
      <c r="BK597">
        <v>-34000</v>
      </c>
      <c r="BL597">
        <v>-26000</v>
      </c>
      <c r="BM597">
        <v>-15000</v>
      </c>
      <c r="BN597">
        <v>0</v>
      </c>
      <c r="BO597">
        <v>0</v>
      </c>
      <c r="BP597">
        <v>0</v>
      </c>
      <c r="BQ597">
        <v>0</v>
      </c>
      <c r="BR597">
        <v>0</v>
      </c>
      <c r="BS597">
        <v>0</v>
      </c>
      <c r="BT597">
        <v>0</v>
      </c>
      <c r="BU597">
        <v>0</v>
      </c>
      <c r="BV597">
        <v>0</v>
      </c>
      <c r="BW597">
        <v>0</v>
      </c>
      <c r="BX597" s="10">
        <v>0</v>
      </c>
      <c r="BY597">
        <v>-61000</v>
      </c>
      <c r="BZ597">
        <v>-607000</v>
      </c>
      <c r="CA597">
        <v>0</v>
      </c>
      <c r="CB597">
        <v>0</v>
      </c>
      <c r="CC597">
        <v>0</v>
      </c>
      <c r="CD597">
        <v>0</v>
      </c>
      <c r="CE597">
        <v>0</v>
      </c>
    </row>
    <row r="598" spans="1:83" x14ac:dyDescent="0.35">
      <c r="A598" s="9" t="str">
        <f t="shared" si="9"/>
        <v>296800.152.11</v>
      </c>
      <c r="B598" s="52" t="e">
        <f>+IF(MATCH(A598,List!H$10:H$145,0),"Targeted")</f>
        <v>#N/A</v>
      </c>
      <c r="C598" s="65"/>
      <c r="D598" s="151"/>
      <c r="E598" s="16" t="s">
        <v>1016</v>
      </c>
      <c r="F598" s="16" t="s">
        <v>1017</v>
      </c>
      <c r="G598" s="16" t="s">
        <v>469</v>
      </c>
      <c r="H598" s="16" t="s">
        <v>1159</v>
      </c>
      <c r="I598" s="16" t="s">
        <v>1368</v>
      </c>
      <c r="J598" s="16" t="s">
        <v>1369</v>
      </c>
      <c r="K598" s="17" t="s">
        <v>1021</v>
      </c>
      <c r="L598" s="18" t="s">
        <v>1077</v>
      </c>
      <c r="M598" s="195" t="s">
        <v>1340</v>
      </c>
      <c r="N598" s="16" t="s">
        <v>1341</v>
      </c>
      <c r="O598" s="17" t="s">
        <v>304</v>
      </c>
      <c r="P598" s="17" t="s">
        <v>305</v>
      </c>
      <c r="Q598" s="17" t="s">
        <v>306</v>
      </c>
      <c r="R598">
        <v>0</v>
      </c>
      <c r="S598">
        <v>0</v>
      </c>
      <c r="T598">
        <v>0</v>
      </c>
      <c r="U598">
        <v>0</v>
      </c>
      <c r="V598">
        <v>0</v>
      </c>
      <c r="W598">
        <v>0</v>
      </c>
      <c r="X598">
        <v>0</v>
      </c>
      <c r="Y598">
        <v>0</v>
      </c>
      <c r="Z598">
        <v>-12550</v>
      </c>
      <c r="AA598">
        <v>-28182</v>
      </c>
      <c r="AB598">
        <v>-49865</v>
      </c>
      <c r="AC598">
        <v>-58878</v>
      </c>
      <c r="AD598">
        <v>-68349</v>
      </c>
      <c r="AE598">
        <v>-105416</v>
      </c>
      <c r="AF598">
        <v>-127896</v>
      </c>
      <c r="AG598" s="19">
        <v>-70883</v>
      </c>
      <c r="AH598">
        <v>-200926</v>
      </c>
      <c r="AI598">
        <v>-206256</v>
      </c>
      <c r="AJ598">
        <v>-231009</v>
      </c>
      <c r="AK598">
        <v>-302175</v>
      </c>
      <c r="AL598">
        <v>-210846</v>
      </c>
      <c r="AM598">
        <v>-178781</v>
      </c>
      <c r="AN598">
        <v>-136732</v>
      </c>
      <c r="AO598">
        <v>-85945</v>
      </c>
      <c r="AP598">
        <v>-71488</v>
      </c>
      <c r="AQ598">
        <v>-58172</v>
      </c>
      <c r="AR598">
        <v>-464439</v>
      </c>
      <c r="AS598">
        <v>-70152</v>
      </c>
      <c r="AT598">
        <v>-950677</v>
      </c>
      <c r="AU598">
        <v>-232122</v>
      </c>
      <c r="AV598">
        <v>-237156</v>
      </c>
      <c r="AW598">
        <v>-374091</v>
      </c>
      <c r="AX598">
        <v>-468655</v>
      </c>
      <c r="AY598">
        <v>-544705</v>
      </c>
      <c r="AZ598">
        <v>-674000</v>
      </c>
      <c r="BA598">
        <v>-661000</v>
      </c>
      <c r="BB598">
        <v>-653000</v>
      </c>
      <c r="BC598">
        <v>-534000</v>
      </c>
      <c r="BD598">
        <v>-367000</v>
      </c>
      <c r="BE598">
        <v>0</v>
      </c>
      <c r="BF598">
        <v>0</v>
      </c>
      <c r="BG598">
        <v>0</v>
      </c>
      <c r="BH598">
        <v>0</v>
      </c>
      <c r="BI598">
        <v>0</v>
      </c>
      <c r="BJ598">
        <v>0</v>
      </c>
      <c r="BK598">
        <v>0</v>
      </c>
      <c r="BL598">
        <v>0</v>
      </c>
      <c r="BM598">
        <v>0</v>
      </c>
      <c r="BN598">
        <v>0</v>
      </c>
      <c r="BO598">
        <v>0</v>
      </c>
      <c r="BP598">
        <v>0</v>
      </c>
      <c r="BQ598">
        <v>0</v>
      </c>
      <c r="BR598">
        <v>0</v>
      </c>
      <c r="BS598">
        <v>0</v>
      </c>
      <c r="BT598">
        <v>0</v>
      </c>
      <c r="BU598">
        <v>0</v>
      </c>
      <c r="BV598">
        <v>0</v>
      </c>
      <c r="BW598">
        <v>0</v>
      </c>
      <c r="BX598" s="10">
        <v>0</v>
      </c>
      <c r="BY598">
        <v>0</v>
      </c>
      <c r="BZ598">
        <v>0</v>
      </c>
      <c r="CA598">
        <v>0</v>
      </c>
      <c r="CB598">
        <v>0</v>
      </c>
      <c r="CC598">
        <v>0</v>
      </c>
      <c r="CD598">
        <v>0</v>
      </c>
      <c r="CE598">
        <v>0</v>
      </c>
    </row>
    <row r="599" spans="1:83" x14ac:dyDescent="0.35">
      <c r="A599" s="9" t="str">
        <f t="shared" si="9"/>
        <v>304000.152.</v>
      </c>
      <c r="B599" s="52" t="e">
        <f>+IF(MATCH(A599,List!H$10:H$145,0),"Targeted")</f>
        <v>#N/A</v>
      </c>
      <c r="C599" s="65"/>
      <c r="D599" s="151"/>
      <c r="E599" s="16" t="s">
        <v>1016</v>
      </c>
      <c r="F599" s="16" t="s">
        <v>1017</v>
      </c>
      <c r="G599" s="16" t="s">
        <v>469</v>
      </c>
      <c r="H599" s="16" t="s">
        <v>1159</v>
      </c>
      <c r="I599" s="16" t="s">
        <v>1370</v>
      </c>
      <c r="J599" s="16" t="s">
        <v>1371</v>
      </c>
      <c r="K599" s="17" t="s">
        <v>299</v>
      </c>
      <c r="L599" s="18" t="s">
        <v>1077</v>
      </c>
      <c r="M599" s="195" t="s">
        <v>1340</v>
      </c>
      <c r="N599" s="16" t="s">
        <v>1341</v>
      </c>
      <c r="O599" s="17" t="s">
        <v>304</v>
      </c>
      <c r="P599" s="17" t="s">
        <v>305</v>
      </c>
      <c r="Q599" s="17" t="s">
        <v>306</v>
      </c>
      <c r="R599">
        <v>-50368</v>
      </c>
      <c r="S599">
        <v>-29047</v>
      </c>
      <c r="T599">
        <v>-26635</v>
      </c>
      <c r="U599">
        <v>-16933</v>
      </c>
      <c r="V599">
        <v>0</v>
      </c>
      <c r="W599">
        <v>0</v>
      </c>
      <c r="X599">
        <v>0</v>
      </c>
      <c r="Y599">
        <v>0</v>
      </c>
      <c r="Z599">
        <v>0</v>
      </c>
      <c r="AA599">
        <v>0</v>
      </c>
      <c r="AB599">
        <v>0</v>
      </c>
      <c r="AC599">
        <v>0</v>
      </c>
      <c r="AD599">
        <v>0</v>
      </c>
      <c r="AE599">
        <v>0</v>
      </c>
      <c r="AF599">
        <v>0</v>
      </c>
      <c r="AG599" s="19">
        <v>0</v>
      </c>
      <c r="AH599">
        <v>0</v>
      </c>
      <c r="AI599">
        <v>0</v>
      </c>
      <c r="AJ599">
        <v>0</v>
      </c>
      <c r="AK599">
        <v>0</v>
      </c>
      <c r="AL599">
        <v>0</v>
      </c>
      <c r="AM599">
        <v>0</v>
      </c>
      <c r="AN599">
        <v>0</v>
      </c>
      <c r="AO599">
        <v>0</v>
      </c>
      <c r="AP599">
        <v>0</v>
      </c>
      <c r="AQ599">
        <v>0</v>
      </c>
      <c r="AR599">
        <v>0</v>
      </c>
      <c r="AS599">
        <v>0</v>
      </c>
      <c r="AT599">
        <v>0</v>
      </c>
      <c r="AU599">
        <v>0</v>
      </c>
      <c r="AV599">
        <v>0</v>
      </c>
      <c r="AW599">
        <v>0</v>
      </c>
      <c r="AX599">
        <v>0</v>
      </c>
      <c r="AY599">
        <v>0</v>
      </c>
      <c r="AZ599">
        <v>0</v>
      </c>
      <c r="BA599">
        <v>0</v>
      </c>
      <c r="BB599">
        <v>0</v>
      </c>
      <c r="BC599">
        <v>0</v>
      </c>
      <c r="BD599">
        <v>0</v>
      </c>
      <c r="BE599">
        <v>0</v>
      </c>
      <c r="BF599">
        <v>0</v>
      </c>
      <c r="BG599">
        <v>0</v>
      </c>
      <c r="BH599">
        <v>0</v>
      </c>
      <c r="BI599">
        <v>0</v>
      </c>
      <c r="BJ599">
        <v>0</v>
      </c>
      <c r="BK599">
        <v>0</v>
      </c>
      <c r="BL599">
        <v>0</v>
      </c>
      <c r="BM599">
        <v>0</v>
      </c>
      <c r="BN599">
        <v>0</v>
      </c>
      <c r="BO599">
        <v>0</v>
      </c>
      <c r="BP599">
        <v>0</v>
      </c>
      <c r="BQ599">
        <v>0</v>
      </c>
      <c r="BR599">
        <v>0</v>
      </c>
      <c r="BS599">
        <v>0</v>
      </c>
      <c r="BT599">
        <v>0</v>
      </c>
      <c r="BU599">
        <v>0</v>
      </c>
      <c r="BV599">
        <v>0</v>
      </c>
      <c r="BW599">
        <v>0</v>
      </c>
      <c r="BX599" s="10">
        <v>0</v>
      </c>
      <c r="BY599">
        <v>0</v>
      </c>
      <c r="BZ599">
        <v>0</v>
      </c>
      <c r="CA599">
        <v>0</v>
      </c>
      <c r="CB599">
        <v>0</v>
      </c>
      <c r="CC599">
        <v>0</v>
      </c>
      <c r="CD599">
        <v>0</v>
      </c>
      <c r="CE599">
        <v>0</v>
      </c>
    </row>
    <row r="600" spans="1:83" x14ac:dyDescent="0.35">
      <c r="A600" s="9" t="str">
        <f t="shared" si="9"/>
        <v>4121.152.11</v>
      </c>
      <c r="B600" s="52" t="e">
        <f>+IF(MATCH(A600,List!H$10:H$145,0),"Targeted")</f>
        <v>#N/A</v>
      </c>
      <c r="C600" s="65"/>
      <c r="D600" s="151" t="s">
        <v>7700</v>
      </c>
      <c r="E600" s="16" t="s">
        <v>1016</v>
      </c>
      <c r="F600" s="16" t="s">
        <v>1017</v>
      </c>
      <c r="G600" s="16" t="s">
        <v>469</v>
      </c>
      <c r="H600" s="16" t="s">
        <v>1159</v>
      </c>
      <c r="I600" s="16" t="s">
        <v>1372</v>
      </c>
      <c r="J600" s="16" t="s">
        <v>1373</v>
      </c>
      <c r="K600" s="17" t="s">
        <v>1021</v>
      </c>
      <c r="L600" s="18" t="s">
        <v>1077</v>
      </c>
      <c r="M600" s="195" t="s">
        <v>1340</v>
      </c>
      <c r="N600" s="16" t="s">
        <v>1341</v>
      </c>
      <c r="O600" s="17" t="s">
        <v>346</v>
      </c>
      <c r="P600" s="17" t="s">
        <v>305</v>
      </c>
      <c r="Q600" s="17" t="s">
        <v>306</v>
      </c>
      <c r="R600">
        <v>0</v>
      </c>
      <c r="S600">
        <v>0</v>
      </c>
      <c r="T600">
        <v>0</v>
      </c>
      <c r="U600">
        <v>0</v>
      </c>
      <c r="V600">
        <v>0</v>
      </c>
      <c r="W600">
        <v>0</v>
      </c>
      <c r="X600">
        <v>0</v>
      </c>
      <c r="Y600">
        <v>0</v>
      </c>
      <c r="Z600">
        <v>0</v>
      </c>
      <c r="AA600">
        <v>0</v>
      </c>
      <c r="AB600">
        <v>0</v>
      </c>
      <c r="AC600">
        <v>0</v>
      </c>
      <c r="AD600">
        <v>0</v>
      </c>
      <c r="AE600">
        <v>0</v>
      </c>
      <c r="AF600">
        <v>0</v>
      </c>
      <c r="AG600" s="19">
        <v>0</v>
      </c>
      <c r="AH600">
        <v>0</v>
      </c>
      <c r="AI600">
        <v>0</v>
      </c>
      <c r="AJ600">
        <v>0</v>
      </c>
      <c r="AK600">
        <v>0</v>
      </c>
      <c r="AL600">
        <v>0</v>
      </c>
      <c r="AM600">
        <v>0</v>
      </c>
      <c r="AN600">
        <v>0</v>
      </c>
      <c r="AO600">
        <v>0</v>
      </c>
      <c r="AP600">
        <v>0</v>
      </c>
      <c r="AQ600">
        <v>0</v>
      </c>
      <c r="AR600">
        <v>0</v>
      </c>
      <c r="AS600">
        <v>0</v>
      </c>
      <c r="AT600">
        <v>0</v>
      </c>
      <c r="AU600">
        <v>644217</v>
      </c>
      <c r="AV600">
        <v>496876</v>
      </c>
      <c r="AW600">
        <v>0</v>
      </c>
      <c r="AX600">
        <v>0</v>
      </c>
      <c r="AY600">
        <v>0</v>
      </c>
      <c r="AZ600">
        <v>0</v>
      </c>
      <c r="BA600">
        <v>0</v>
      </c>
      <c r="BB600">
        <v>0</v>
      </c>
      <c r="BC600">
        <v>0</v>
      </c>
      <c r="BD600">
        <v>0</v>
      </c>
      <c r="BE600">
        <v>0</v>
      </c>
      <c r="BF600">
        <v>0</v>
      </c>
      <c r="BG600">
        <v>0</v>
      </c>
      <c r="BH600">
        <v>0</v>
      </c>
      <c r="BI600">
        <v>0</v>
      </c>
      <c r="BJ600">
        <v>0</v>
      </c>
      <c r="BK600">
        <v>0</v>
      </c>
      <c r="BL600">
        <v>0</v>
      </c>
      <c r="BM600">
        <v>0</v>
      </c>
      <c r="BN600">
        <v>0</v>
      </c>
      <c r="BO600">
        <v>0</v>
      </c>
      <c r="BP600">
        <v>0</v>
      </c>
      <c r="BQ600">
        <v>0</v>
      </c>
      <c r="BR600">
        <v>0</v>
      </c>
      <c r="BS600">
        <v>0</v>
      </c>
      <c r="BT600">
        <v>0</v>
      </c>
      <c r="BU600">
        <v>0</v>
      </c>
      <c r="BV600">
        <v>0</v>
      </c>
      <c r="BW600">
        <v>0</v>
      </c>
      <c r="BX600">
        <v>0</v>
      </c>
      <c r="BY600">
        <v>0</v>
      </c>
      <c r="BZ600">
        <v>0</v>
      </c>
      <c r="CA600">
        <v>0</v>
      </c>
      <c r="CB600">
        <v>0</v>
      </c>
      <c r="CC600">
        <v>0</v>
      </c>
      <c r="CD600">
        <v>0</v>
      </c>
      <c r="CE600">
        <v>0</v>
      </c>
    </row>
    <row r="601" spans="1:83" x14ac:dyDescent="0.35">
      <c r="A601" s="9" t="str">
        <f t="shared" si="9"/>
        <v>4121.152.11</v>
      </c>
      <c r="B601" s="52" t="e">
        <f>+IF(MATCH(A601,List!H$10:H$145,0),"Targeted")</f>
        <v>#N/A</v>
      </c>
      <c r="C601" s="65"/>
      <c r="D601" s="151"/>
      <c r="E601" s="16" t="s">
        <v>1016</v>
      </c>
      <c r="F601" s="16" t="s">
        <v>1017</v>
      </c>
      <c r="G601" s="16" t="s">
        <v>469</v>
      </c>
      <c r="H601" s="16" t="s">
        <v>1159</v>
      </c>
      <c r="I601" s="16" t="s">
        <v>1372</v>
      </c>
      <c r="J601" s="16" t="s">
        <v>1373</v>
      </c>
      <c r="K601" s="17" t="s">
        <v>1021</v>
      </c>
      <c r="L601" s="18" t="s">
        <v>1077</v>
      </c>
      <c r="M601" s="195" t="s">
        <v>1340</v>
      </c>
      <c r="N601" s="16" t="s">
        <v>1341</v>
      </c>
      <c r="O601" s="17" t="s">
        <v>304</v>
      </c>
      <c r="P601" s="17" t="s">
        <v>305</v>
      </c>
      <c r="Q601" s="17" t="s">
        <v>306</v>
      </c>
      <c r="R601">
        <v>0</v>
      </c>
      <c r="S601">
        <v>0</v>
      </c>
      <c r="T601">
        <v>0</v>
      </c>
      <c r="U601">
        <v>0</v>
      </c>
      <c r="V601">
        <v>0</v>
      </c>
      <c r="W601">
        <v>0</v>
      </c>
      <c r="X601">
        <v>0</v>
      </c>
      <c r="Y601">
        <v>0</v>
      </c>
      <c r="Z601">
        <v>0</v>
      </c>
      <c r="AA601">
        <v>0</v>
      </c>
      <c r="AB601">
        <v>0</v>
      </c>
      <c r="AC601">
        <v>0</v>
      </c>
      <c r="AD601">
        <v>0</v>
      </c>
      <c r="AE601">
        <v>0</v>
      </c>
      <c r="AF601">
        <v>0</v>
      </c>
      <c r="AG601" s="19">
        <v>0</v>
      </c>
      <c r="AH601">
        <v>0</v>
      </c>
      <c r="AI601">
        <v>0</v>
      </c>
      <c r="AJ601">
        <v>0</v>
      </c>
      <c r="AK601">
        <v>0</v>
      </c>
      <c r="AL601">
        <v>109958</v>
      </c>
      <c r="AM601">
        <v>141882</v>
      </c>
      <c r="AN601">
        <v>118708</v>
      </c>
      <c r="AO601">
        <v>247950</v>
      </c>
      <c r="AP601">
        <v>390290</v>
      </c>
      <c r="AQ601">
        <v>254958</v>
      </c>
      <c r="AR601">
        <v>-116809</v>
      </c>
      <c r="AS601">
        <v>659418</v>
      </c>
      <c r="AT601">
        <v>457035</v>
      </c>
      <c r="AU601">
        <v>-51267</v>
      </c>
      <c r="AV601">
        <v>499102</v>
      </c>
      <c r="AW601">
        <v>309706</v>
      </c>
      <c r="AX601">
        <v>205868</v>
      </c>
      <c r="AY601">
        <v>213030</v>
      </c>
      <c r="AZ601">
        <v>52000</v>
      </c>
      <c r="BA601">
        <v>-219000</v>
      </c>
      <c r="BB601">
        <v>-192000</v>
      </c>
      <c r="BC601">
        <v>-215000</v>
      </c>
      <c r="BD601">
        <v>-186000</v>
      </c>
      <c r="BE601">
        <v>-670000</v>
      </c>
      <c r="BF601">
        <v>-518000</v>
      </c>
      <c r="BG601">
        <v>-532000</v>
      </c>
      <c r="BH601">
        <v>-617000</v>
      </c>
      <c r="BI601">
        <v>-286000</v>
      </c>
      <c r="BJ601">
        <v>-310000</v>
      </c>
      <c r="BK601">
        <v>-488000</v>
      </c>
      <c r="BL601">
        <v>-287000</v>
      </c>
      <c r="BM601">
        <v>-197000</v>
      </c>
      <c r="BN601">
        <v>-173000</v>
      </c>
      <c r="BO601">
        <v>-157000</v>
      </c>
      <c r="BP601">
        <v>-153000</v>
      </c>
      <c r="BQ601">
        <v>-138000</v>
      </c>
      <c r="BR601">
        <v>-141000</v>
      </c>
      <c r="BS601">
        <v>-113000</v>
      </c>
      <c r="BT601">
        <v>-31000</v>
      </c>
      <c r="BU601">
        <v>-18000</v>
      </c>
      <c r="BV601">
        <v>-13000</v>
      </c>
      <c r="BW601">
        <v>-13000</v>
      </c>
      <c r="BX601" s="10">
        <v>-14000</v>
      </c>
      <c r="BY601">
        <v>-7000</v>
      </c>
      <c r="BZ601">
        <v>-85000</v>
      </c>
      <c r="CA601">
        <v>-18000</v>
      </c>
      <c r="CB601">
        <v>0</v>
      </c>
      <c r="CC601">
        <v>0</v>
      </c>
      <c r="CD601">
        <v>0</v>
      </c>
      <c r="CE601">
        <v>0</v>
      </c>
    </row>
    <row r="602" spans="1:83" x14ac:dyDescent="0.35">
      <c r="A602" s="9" t="str">
        <f t="shared" si="9"/>
        <v>1038.152.72</v>
      </c>
      <c r="B602" s="52" t="e">
        <f>+IF(MATCH(A602,List!H$10:H$145,0),"Targeted")</f>
        <v>#N/A</v>
      </c>
      <c r="C602" s="65"/>
      <c r="D602" s="151" t="s">
        <v>7700</v>
      </c>
      <c r="E602" s="16" t="s">
        <v>1016</v>
      </c>
      <c r="F602" s="16" t="s">
        <v>1017</v>
      </c>
      <c r="G602" s="16" t="s">
        <v>40</v>
      </c>
      <c r="H602" s="16" t="s">
        <v>1018</v>
      </c>
      <c r="I602" s="16" t="s">
        <v>1374</v>
      </c>
      <c r="J602" s="16" t="s">
        <v>1375</v>
      </c>
      <c r="K602" s="17" t="s">
        <v>1106</v>
      </c>
      <c r="L602" s="18" t="s">
        <v>1077</v>
      </c>
      <c r="M602" s="195" t="s">
        <v>1340</v>
      </c>
      <c r="N602" s="16" t="s">
        <v>1341</v>
      </c>
      <c r="O602" s="17" t="s">
        <v>346</v>
      </c>
      <c r="P602" s="17" t="s">
        <v>305</v>
      </c>
      <c r="Q602" s="17" t="s">
        <v>306</v>
      </c>
      <c r="R602">
        <v>0</v>
      </c>
      <c r="S602">
        <v>0</v>
      </c>
      <c r="T602">
        <v>0</v>
      </c>
      <c r="U602">
        <v>0</v>
      </c>
      <c r="V602">
        <v>0</v>
      </c>
      <c r="W602">
        <v>0</v>
      </c>
      <c r="X602">
        <v>0</v>
      </c>
      <c r="Y602">
        <v>0</v>
      </c>
      <c r="Z602">
        <v>0</v>
      </c>
      <c r="AA602">
        <v>0</v>
      </c>
      <c r="AB602">
        <v>0</v>
      </c>
      <c r="AC602">
        <v>0</v>
      </c>
      <c r="AD602">
        <v>0</v>
      </c>
      <c r="AE602">
        <v>0</v>
      </c>
      <c r="AF602">
        <v>0</v>
      </c>
      <c r="AG602" s="19">
        <v>0</v>
      </c>
      <c r="AH602">
        <v>0</v>
      </c>
      <c r="AI602">
        <v>0</v>
      </c>
      <c r="AJ602">
        <v>0</v>
      </c>
      <c r="AK602">
        <v>0</v>
      </c>
      <c r="AL602">
        <v>0</v>
      </c>
      <c r="AM602">
        <v>0</v>
      </c>
      <c r="AN602">
        <v>0</v>
      </c>
      <c r="AO602">
        <v>0</v>
      </c>
      <c r="AP602">
        <v>0</v>
      </c>
      <c r="AQ602">
        <v>0</v>
      </c>
      <c r="AR602">
        <v>0</v>
      </c>
      <c r="AS602">
        <v>12301</v>
      </c>
      <c r="AT602">
        <v>39410</v>
      </c>
      <c r="AU602">
        <v>60552</v>
      </c>
      <c r="AV602">
        <v>7222</v>
      </c>
      <c r="AW602">
        <v>1892</v>
      </c>
      <c r="AX602">
        <v>1577</v>
      </c>
      <c r="AY602">
        <v>-700</v>
      </c>
      <c r="AZ602">
        <v>0</v>
      </c>
      <c r="BA602">
        <v>0</v>
      </c>
      <c r="BB602">
        <v>0</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v>0</v>
      </c>
      <c r="BX602">
        <v>0</v>
      </c>
      <c r="BY602">
        <v>0</v>
      </c>
      <c r="BZ602">
        <v>0</v>
      </c>
      <c r="CA602">
        <v>0</v>
      </c>
      <c r="CB602">
        <v>0</v>
      </c>
      <c r="CC602">
        <v>0</v>
      </c>
      <c r="CD602">
        <v>0</v>
      </c>
      <c r="CE602">
        <v>0</v>
      </c>
    </row>
    <row r="603" spans="1:83" x14ac:dyDescent="0.35">
      <c r="A603" s="9" t="str">
        <f t="shared" si="9"/>
        <v>1500.152.72</v>
      </c>
      <c r="B603" s="52" t="e">
        <f>+IF(MATCH(A603,List!H$10:H$145,0),"Targeted")</f>
        <v>#N/A</v>
      </c>
      <c r="C603" s="65"/>
      <c r="D603" s="151" t="s">
        <v>7700</v>
      </c>
      <c r="E603" s="16" t="s">
        <v>1016</v>
      </c>
      <c r="F603" s="16" t="s">
        <v>1017</v>
      </c>
      <c r="G603" s="16" t="s">
        <v>40</v>
      </c>
      <c r="H603" s="16" t="s">
        <v>1018</v>
      </c>
      <c r="I603" s="16" t="s">
        <v>65</v>
      </c>
      <c r="J603" s="16" t="s">
        <v>1376</v>
      </c>
      <c r="K603" s="17" t="s">
        <v>1106</v>
      </c>
      <c r="L603" s="18" t="s">
        <v>1077</v>
      </c>
      <c r="M603" s="195" t="s">
        <v>1340</v>
      </c>
      <c r="N603" s="16" t="s">
        <v>1341</v>
      </c>
      <c r="O603" s="17" t="s">
        <v>346</v>
      </c>
      <c r="P603" s="17" t="s">
        <v>305</v>
      </c>
      <c r="Q603" s="17" t="s">
        <v>306</v>
      </c>
      <c r="R603">
        <v>0</v>
      </c>
      <c r="S603">
        <v>0</v>
      </c>
      <c r="T603">
        <v>0</v>
      </c>
      <c r="U603">
        <v>0</v>
      </c>
      <c r="V603">
        <v>0</v>
      </c>
      <c r="W603">
        <v>0</v>
      </c>
      <c r="X603">
        <v>0</v>
      </c>
      <c r="Y603">
        <v>0</v>
      </c>
      <c r="Z603">
        <v>0</v>
      </c>
      <c r="AA603">
        <v>0</v>
      </c>
      <c r="AB603">
        <v>0</v>
      </c>
      <c r="AC603">
        <v>0</v>
      </c>
      <c r="AD603">
        <v>0</v>
      </c>
      <c r="AE603">
        <v>0</v>
      </c>
      <c r="AF603">
        <v>0</v>
      </c>
      <c r="AG603" s="19">
        <v>0</v>
      </c>
      <c r="AH603">
        <v>0</v>
      </c>
      <c r="AI603">
        <v>0</v>
      </c>
      <c r="AJ603">
        <v>0</v>
      </c>
      <c r="AK603">
        <v>0</v>
      </c>
      <c r="AL603">
        <v>0</v>
      </c>
      <c r="AM603">
        <v>0</v>
      </c>
      <c r="AN603">
        <v>0</v>
      </c>
      <c r="AO603">
        <v>0</v>
      </c>
      <c r="AP603">
        <v>0</v>
      </c>
      <c r="AQ603">
        <v>0</v>
      </c>
      <c r="AR603">
        <v>0</v>
      </c>
      <c r="AS603">
        <v>0</v>
      </c>
      <c r="AT603">
        <v>0</v>
      </c>
      <c r="AU603">
        <v>0</v>
      </c>
      <c r="AV603">
        <v>0</v>
      </c>
      <c r="AW603">
        <v>1489</v>
      </c>
      <c r="AX603">
        <v>17179</v>
      </c>
      <c r="AY603">
        <v>51892</v>
      </c>
      <c r="AZ603">
        <v>26000</v>
      </c>
      <c r="BA603">
        <v>4000</v>
      </c>
      <c r="BB603">
        <v>2000</v>
      </c>
      <c r="BC603">
        <v>0</v>
      </c>
      <c r="BD603">
        <v>1000</v>
      </c>
      <c r="BE603">
        <v>1000</v>
      </c>
      <c r="BF603">
        <v>0</v>
      </c>
      <c r="BG603">
        <v>0</v>
      </c>
      <c r="BH603">
        <v>0</v>
      </c>
      <c r="BI603">
        <v>0</v>
      </c>
      <c r="BJ603">
        <v>0</v>
      </c>
      <c r="BK603">
        <v>0</v>
      </c>
      <c r="BL603">
        <v>0</v>
      </c>
      <c r="BM603">
        <v>0</v>
      </c>
      <c r="BN603">
        <v>0</v>
      </c>
      <c r="BO603">
        <v>0</v>
      </c>
      <c r="BP603">
        <v>0</v>
      </c>
      <c r="BQ603">
        <v>0</v>
      </c>
      <c r="BR603">
        <v>0</v>
      </c>
      <c r="BS603">
        <v>0</v>
      </c>
      <c r="BT603">
        <v>0</v>
      </c>
      <c r="BU603">
        <v>0</v>
      </c>
      <c r="BV603">
        <v>0</v>
      </c>
      <c r="BW603">
        <v>0</v>
      </c>
      <c r="BX603">
        <v>0</v>
      </c>
      <c r="BY603">
        <v>0</v>
      </c>
      <c r="BZ603">
        <v>0</v>
      </c>
      <c r="CA603">
        <v>0</v>
      </c>
      <c r="CB603">
        <v>0</v>
      </c>
      <c r="CC603">
        <v>0</v>
      </c>
      <c r="CD603">
        <v>0</v>
      </c>
      <c r="CE603">
        <v>0</v>
      </c>
    </row>
    <row r="604" spans="1:83" x14ac:dyDescent="0.35">
      <c r="A604" s="9" t="str">
        <f t="shared" si="9"/>
        <v>1084.152.11</v>
      </c>
      <c r="B604" s="52" t="e">
        <f>+IF(MATCH(A604,List!H$10:H$145,0),"Targeted")</f>
        <v>#N/A</v>
      </c>
      <c r="C604" s="65"/>
      <c r="D604" s="151" t="s">
        <v>7700</v>
      </c>
      <c r="E604" s="16" t="s">
        <v>1016</v>
      </c>
      <c r="F604" s="16" t="s">
        <v>1017</v>
      </c>
      <c r="G604" s="16" t="s">
        <v>1301</v>
      </c>
      <c r="H604" s="16" t="s">
        <v>1336</v>
      </c>
      <c r="I604" s="16" t="s">
        <v>1358</v>
      </c>
      <c r="J604" s="16" t="s">
        <v>1377</v>
      </c>
      <c r="K604" s="17" t="s">
        <v>1021</v>
      </c>
      <c r="L604" s="18" t="s">
        <v>1077</v>
      </c>
      <c r="M604" s="195" t="s">
        <v>1340</v>
      </c>
      <c r="N604" s="16" t="s">
        <v>1341</v>
      </c>
      <c r="O604" s="17" t="s">
        <v>346</v>
      </c>
      <c r="P604" s="17" t="s">
        <v>305</v>
      </c>
      <c r="Q604" s="17" t="s">
        <v>306</v>
      </c>
      <c r="R604">
        <v>0</v>
      </c>
      <c r="S604">
        <v>0</v>
      </c>
      <c r="T604">
        <v>0</v>
      </c>
      <c r="U604">
        <v>0</v>
      </c>
      <c r="V604">
        <v>0</v>
      </c>
      <c r="W604">
        <v>0</v>
      </c>
      <c r="X604">
        <v>0</v>
      </c>
      <c r="Y604">
        <v>0</v>
      </c>
      <c r="Z604">
        <v>0</v>
      </c>
      <c r="AA604">
        <v>303287</v>
      </c>
      <c r="AB604">
        <v>68924</v>
      </c>
      <c r="AC604">
        <v>123354</v>
      </c>
      <c r="AD604">
        <v>644713</v>
      </c>
      <c r="AE604">
        <v>928338</v>
      </c>
      <c r="AF604">
        <v>592994</v>
      </c>
      <c r="AG604" s="19">
        <v>27842</v>
      </c>
      <c r="AH604">
        <v>10548</v>
      </c>
      <c r="AI604">
        <v>0</v>
      </c>
      <c r="AJ604">
        <v>0</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v>0</v>
      </c>
      <c r="BE604">
        <v>0</v>
      </c>
      <c r="BF604">
        <v>0</v>
      </c>
      <c r="BG604">
        <v>0</v>
      </c>
      <c r="BH604">
        <v>0</v>
      </c>
      <c r="BI604">
        <v>0</v>
      </c>
      <c r="BJ604">
        <v>0</v>
      </c>
      <c r="BK604">
        <v>0</v>
      </c>
      <c r="BL604">
        <v>0</v>
      </c>
      <c r="BM604">
        <v>0</v>
      </c>
      <c r="BN604">
        <v>0</v>
      </c>
      <c r="BO604">
        <v>0</v>
      </c>
      <c r="BP604">
        <v>0</v>
      </c>
      <c r="BQ604">
        <v>0</v>
      </c>
      <c r="BR604">
        <v>0</v>
      </c>
      <c r="BS604">
        <v>0</v>
      </c>
      <c r="BT604">
        <v>0</v>
      </c>
      <c r="BU604">
        <v>0</v>
      </c>
      <c r="BV604">
        <v>0</v>
      </c>
      <c r="BW604">
        <v>0</v>
      </c>
      <c r="BX604">
        <v>0</v>
      </c>
      <c r="BY604">
        <v>0</v>
      </c>
      <c r="BZ604">
        <v>0</v>
      </c>
      <c r="CA604">
        <v>0</v>
      </c>
      <c r="CB604">
        <v>0</v>
      </c>
      <c r="CC604">
        <v>0</v>
      </c>
      <c r="CD604">
        <v>0</v>
      </c>
      <c r="CE604">
        <v>0</v>
      </c>
    </row>
    <row r="605" spans="1:83" x14ac:dyDescent="0.35">
      <c r="A605" s="9" t="str">
        <f t="shared" si="9"/>
        <v>8338.153.48</v>
      </c>
      <c r="B605" s="52" t="e">
        <f>+IF(MATCH(A605,List!H$10:H$145,0),"Targeted")</f>
        <v>#N/A</v>
      </c>
      <c r="C605" s="65"/>
      <c r="D605" s="151"/>
      <c r="E605" s="16" t="s">
        <v>919</v>
      </c>
      <c r="F605" s="16" t="s">
        <v>920</v>
      </c>
      <c r="G605" s="16" t="s">
        <v>826</v>
      </c>
      <c r="H605" s="16" t="s">
        <v>921</v>
      </c>
      <c r="I605" s="16" t="s">
        <v>1378</v>
      </c>
      <c r="J605" s="16" t="s">
        <v>1379</v>
      </c>
      <c r="K605" s="17" t="s">
        <v>185</v>
      </c>
      <c r="L605" s="18" t="s">
        <v>1077</v>
      </c>
      <c r="M605" s="195" t="s">
        <v>1380</v>
      </c>
      <c r="N605" s="16" t="s">
        <v>1381</v>
      </c>
      <c r="O605" s="17" t="s">
        <v>304</v>
      </c>
      <c r="P605" s="17" t="s">
        <v>305</v>
      </c>
      <c r="Q605" s="17" t="s">
        <v>306</v>
      </c>
      <c r="R605">
        <v>0</v>
      </c>
      <c r="S605">
        <v>0</v>
      </c>
      <c r="T605">
        <v>0</v>
      </c>
      <c r="U605">
        <v>0</v>
      </c>
      <c r="V605">
        <v>0</v>
      </c>
      <c r="W605">
        <v>0</v>
      </c>
      <c r="X605">
        <v>0</v>
      </c>
      <c r="Y605">
        <v>0</v>
      </c>
      <c r="Z605">
        <v>0</v>
      </c>
      <c r="AA605">
        <v>0</v>
      </c>
      <c r="AB605">
        <v>0</v>
      </c>
      <c r="AC605">
        <v>0</v>
      </c>
      <c r="AD605">
        <v>0</v>
      </c>
      <c r="AE605">
        <v>0</v>
      </c>
      <c r="AF605">
        <v>0</v>
      </c>
      <c r="AG605" s="19">
        <v>0</v>
      </c>
      <c r="AH605">
        <v>0</v>
      </c>
      <c r="AI605">
        <v>0</v>
      </c>
      <c r="AJ605">
        <v>0</v>
      </c>
      <c r="AK605">
        <v>0</v>
      </c>
      <c r="AL605">
        <v>0</v>
      </c>
      <c r="AM605">
        <v>0</v>
      </c>
      <c r="AN605">
        <v>0</v>
      </c>
      <c r="AO605">
        <v>0</v>
      </c>
      <c r="AP605">
        <v>0</v>
      </c>
      <c r="AQ605">
        <v>0</v>
      </c>
      <c r="AR605">
        <v>0</v>
      </c>
      <c r="AS605">
        <v>0</v>
      </c>
      <c r="AT605">
        <v>0</v>
      </c>
      <c r="AU605">
        <v>0</v>
      </c>
      <c r="AV605">
        <v>0</v>
      </c>
      <c r="AW605">
        <v>0</v>
      </c>
      <c r="AX605">
        <v>235</v>
      </c>
      <c r="AY605">
        <v>0</v>
      </c>
      <c r="AZ605">
        <v>0</v>
      </c>
      <c r="BA605">
        <v>0</v>
      </c>
      <c r="BB605">
        <v>0</v>
      </c>
      <c r="BC605">
        <v>0</v>
      </c>
      <c r="BD605">
        <v>0</v>
      </c>
      <c r="BE605">
        <v>0</v>
      </c>
      <c r="BF605">
        <v>0</v>
      </c>
      <c r="BG605">
        <v>0</v>
      </c>
      <c r="BH605">
        <v>0</v>
      </c>
      <c r="BI605">
        <v>0</v>
      </c>
      <c r="BJ605">
        <v>0</v>
      </c>
      <c r="BK605">
        <v>0</v>
      </c>
      <c r="BL605">
        <v>0</v>
      </c>
      <c r="BM605">
        <v>0</v>
      </c>
      <c r="BN605">
        <v>0</v>
      </c>
      <c r="BO605">
        <v>0</v>
      </c>
      <c r="BP605">
        <v>0</v>
      </c>
      <c r="BQ605">
        <v>0</v>
      </c>
      <c r="BR605">
        <v>0</v>
      </c>
      <c r="BS605">
        <v>0</v>
      </c>
      <c r="BT605">
        <v>0</v>
      </c>
      <c r="BU605">
        <v>0</v>
      </c>
      <c r="BV605">
        <v>0</v>
      </c>
      <c r="BW605">
        <v>0</v>
      </c>
      <c r="BX605" s="10">
        <v>0</v>
      </c>
      <c r="BY605">
        <v>0</v>
      </c>
      <c r="BZ605">
        <v>0</v>
      </c>
      <c r="CA605">
        <v>0</v>
      </c>
      <c r="CB605">
        <v>0</v>
      </c>
      <c r="CC605">
        <v>0</v>
      </c>
      <c r="CD605">
        <v>0</v>
      </c>
      <c r="CE605">
        <v>0</v>
      </c>
    </row>
    <row r="606" spans="1:83" x14ac:dyDescent="0.35">
      <c r="A606" s="9" t="str">
        <f t="shared" si="9"/>
        <v>833810.153.48</v>
      </c>
      <c r="B606" s="52" t="e">
        <f>+IF(MATCH(A606,List!H$10:H$145,0),"Targeted")</f>
        <v>#N/A</v>
      </c>
      <c r="C606" s="65"/>
      <c r="D606" s="151"/>
      <c r="E606" s="16" t="s">
        <v>919</v>
      </c>
      <c r="F606" s="16" t="s">
        <v>920</v>
      </c>
      <c r="G606" s="16" t="s">
        <v>826</v>
      </c>
      <c r="H606" s="16" t="s">
        <v>921</v>
      </c>
      <c r="I606" s="16" t="s">
        <v>1382</v>
      </c>
      <c r="J606" s="16" t="s">
        <v>1379</v>
      </c>
      <c r="K606" s="17" t="s">
        <v>185</v>
      </c>
      <c r="L606" s="18" t="s">
        <v>1077</v>
      </c>
      <c r="M606" s="195" t="s">
        <v>1380</v>
      </c>
      <c r="N606" s="16" t="s">
        <v>1381</v>
      </c>
      <c r="O606" s="17" t="s">
        <v>304</v>
      </c>
      <c r="P606" s="17" t="s">
        <v>305</v>
      </c>
      <c r="Q606" s="17" t="s">
        <v>306</v>
      </c>
      <c r="R606">
        <v>0</v>
      </c>
      <c r="S606">
        <v>0</v>
      </c>
      <c r="T606">
        <v>0</v>
      </c>
      <c r="U606">
        <v>0</v>
      </c>
      <c r="V606">
        <v>0</v>
      </c>
      <c r="W606">
        <v>0</v>
      </c>
      <c r="X606">
        <v>0</v>
      </c>
      <c r="Y606">
        <v>0</v>
      </c>
      <c r="Z606">
        <v>0</v>
      </c>
      <c r="AA606">
        <v>0</v>
      </c>
      <c r="AB606">
        <v>0</v>
      </c>
      <c r="AC606">
        <v>0</v>
      </c>
      <c r="AD606">
        <v>0</v>
      </c>
      <c r="AE606">
        <v>0</v>
      </c>
      <c r="AF606">
        <v>0</v>
      </c>
      <c r="AG606" s="19">
        <v>0</v>
      </c>
      <c r="AH606">
        <v>0</v>
      </c>
      <c r="AI606">
        <v>0</v>
      </c>
      <c r="AJ606">
        <v>0</v>
      </c>
      <c r="AK606">
        <v>0</v>
      </c>
      <c r="AL606">
        <v>0</v>
      </c>
      <c r="AM606">
        <v>0</v>
      </c>
      <c r="AN606">
        <v>0</v>
      </c>
      <c r="AO606">
        <v>0</v>
      </c>
      <c r="AP606">
        <v>0</v>
      </c>
      <c r="AQ606">
        <v>0</v>
      </c>
      <c r="AR606">
        <v>0</v>
      </c>
      <c r="AS606">
        <v>0</v>
      </c>
      <c r="AT606">
        <v>0</v>
      </c>
      <c r="AU606">
        <v>0</v>
      </c>
      <c r="AV606">
        <v>0</v>
      </c>
      <c r="AW606">
        <v>0</v>
      </c>
      <c r="AX606">
        <v>-236</v>
      </c>
      <c r="AY606">
        <v>0</v>
      </c>
      <c r="AZ606">
        <v>0</v>
      </c>
      <c r="BA606">
        <v>0</v>
      </c>
      <c r="BB606">
        <v>0</v>
      </c>
      <c r="BC606">
        <v>0</v>
      </c>
      <c r="BD606">
        <v>0</v>
      </c>
      <c r="BE606">
        <v>0</v>
      </c>
      <c r="BF606">
        <v>0</v>
      </c>
      <c r="BG606">
        <v>0</v>
      </c>
      <c r="BH606">
        <v>0</v>
      </c>
      <c r="BI606">
        <v>0</v>
      </c>
      <c r="BJ606">
        <v>0</v>
      </c>
      <c r="BK606">
        <v>0</v>
      </c>
      <c r="BL606">
        <v>0</v>
      </c>
      <c r="BM606">
        <v>0</v>
      </c>
      <c r="BN606">
        <v>0</v>
      </c>
      <c r="BO606">
        <v>0</v>
      </c>
      <c r="BP606">
        <v>0</v>
      </c>
      <c r="BQ606">
        <v>0</v>
      </c>
      <c r="BR606">
        <v>0</v>
      </c>
      <c r="BS606">
        <v>0</v>
      </c>
      <c r="BT606">
        <v>0</v>
      </c>
      <c r="BU606">
        <v>0</v>
      </c>
      <c r="BV606">
        <v>0</v>
      </c>
      <c r="BW606">
        <v>0</v>
      </c>
      <c r="BX606" s="10">
        <v>0</v>
      </c>
      <c r="BY606">
        <v>0</v>
      </c>
      <c r="BZ606">
        <v>0</v>
      </c>
      <c r="CA606">
        <v>0</v>
      </c>
      <c r="CB606">
        <v>0</v>
      </c>
      <c r="CC606">
        <v>0</v>
      </c>
      <c r="CD606">
        <v>0</v>
      </c>
      <c r="CE606">
        <v>0</v>
      </c>
    </row>
    <row r="607" spans="1:83" x14ac:dyDescent="0.35">
      <c r="A607" s="9" t="str">
        <f t="shared" si="9"/>
        <v>0100.153.15</v>
      </c>
      <c r="B607" s="52" t="e">
        <f>+IF(MATCH(A607,List!H$10:H$145,0),"Targeted")</f>
        <v>#N/A</v>
      </c>
      <c r="C607" s="65"/>
      <c r="D607" s="151" t="s">
        <v>7700</v>
      </c>
      <c r="E607" s="16" t="s">
        <v>938</v>
      </c>
      <c r="F607" s="16" t="s">
        <v>939</v>
      </c>
      <c r="G607" s="16" t="s">
        <v>469</v>
      </c>
      <c r="H607" s="16" t="s">
        <v>945</v>
      </c>
      <c r="I607" s="16" t="s">
        <v>522</v>
      </c>
      <c r="J607" s="16" t="s">
        <v>1383</v>
      </c>
      <c r="K607" s="17" t="s">
        <v>628</v>
      </c>
      <c r="L607" s="18" t="s">
        <v>1077</v>
      </c>
      <c r="M607" s="195" t="s">
        <v>1380</v>
      </c>
      <c r="N607" s="16" t="s">
        <v>1381</v>
      </c>
      <c r="O607" s="17" t="s">
        <v>346</v>
      </c>
      <c r="P607" s="17" t="s">
        <v>305</v>
      </c>
      <c r="Q607" s="17" t="s">
        <v>306</v>
      </c>
      <c r="R607">
        <v>613</v>
      </c>
      <c r="S607">
        <v>804</v>
      </c>
      <c r="T607">
        <v>8924</v>
      </c>
      <c r="U607">
        <v>35047</v>
      </c>
      <c r="V607">
        <v>1853</v>
      </c>
      <c r="W607">
        <v>1658</v>
      </c>
      <c r="X607">
        <v>1308</v>
      </c>
      <c r="Y607">
        <v>831</v>
      </c>
      <c r="Z607">
        <v>700</v>
      </c>
      <c r="AA607">
        <v>891</v>
      </c>
      <c r="AB607">
        <v>631</v>
      </c>
      <c r="AC607">
        <v>768</v>
      </c>
      <c r="AD607">
        <v>869</v>
      </c>
      <c r="AE607">
        <v>1090</v>
      </c>
      <c r="AF607">
        <v>1265</v>
      </c>
      <c r="AG607" s="19">
        <v>286</v>
      </c>
      <c r="AH607">
        <v>732</v>
      </c>
      <c r="AI607">
        <v>755</v>
      </c>
      <c r="AJ607">
        <v>797</v>
      </c>
      <c r="AK607">
        <v>912</v>
      </c>
      <c r="AL607">
        <v>803</v>
      </c>
      <c r="AM607">
        <v>645</v>
      </c>
      <c r="AN607">
        <v>666</v>
      </c>
      <c r="AO607">
        <v>596</v>
      </c>
      <c r="AP607">
        <v>640</v>
      </c>
      <c r="AQ607">
        <v>603</v>
      </c>
      <c r="AR607">
        <v>489</v>
      </c>
      <c r="AS607">
        <v>423</v>
      </c>
      <c r="AT607">
        <v>504</v>
      </c>
      <c r="AU607">
        <v>444</v>
      </c>
      <c r="AV607">
        <v>596</v>
      </c>
      <c r="AW607">
        <v>849</v>
      </c>
      <c r="AX607">
        <v>899</v>
      </c>
      <c r="AY607">
        <v>801</v>
      </c>
      <c r="AZ607">
        <v>1000</v>
      </c>
      <c r="BA607">
        <v>1000</v>
      </c>
      <c r="BB607">
        <v>1000</v>
      </c>
      <c r="BC607">
        <v>1000</v>
      </c>
      <c r="BD607">
        <v>1000</v>
      </c>
      <c r="BE607">
        <v>1000</v>
      </c>
      <c r="BF607">
        <v>1000</v>
      </c>
      <c r="BG607">
        <v>1000</v>
      </c>
      <c r="BH607">
        <v>1000</v>
      </c>
      <c r="BI607">
        <v>1000</v>
      </c>
      <c r="BJ607">
        <v>1000</v>
      </c>
      <c r="BK607">
        <v>1000</v>
      </c>
      <c r="BL607">
        <v>1000</v>
      </c>
      <c r="BM607">
        <v>1000</v>
      </c>
      <c r="BN607">
        <v>1000</v>
      </c>
      <c r="BO607">
        <v>2000</v>
      </c>
      <c r="BP607">
        <v>2000</v>
      </c>
      <c r="BQ607">
        <v>2000</v>
      </c>
      <c r="BR607">
        <v>2000</v>
      </c>
      <c r="BS607">
        <v>2000</v>
      </c>
      <c r="BT607">
        <v>2000</v>
      </c>
      <c r="BU607">
        <v>2000</v>
      </c>
      <c r="BV607">
        <v>2000</v>
      </c>
      <c r="BW607">
        <v>2000</v>
      </c>
      <c r="BX607">
        <v>2000</v>
      </c>
      <c r="BY607">
        <v>2000</v>
      </c>
      <c r="BZ607">
        <v>2000</v>
      </c>
      <c r="CA607">
        <v>2000</v>
      </c>
      <c r="CB607">
        <v>2000</v>
      </c>
      <c r="CC607">
        <v>2000</v>
      </c>
      <c r="CD607">
        <v>2000</v>
      </c>
      <c r="CE607">
        <v>2000</v>
      </c>
    </row>
    <row r="608" spans="1:83" x14ac:dyDescent="0.35">
      <c r="A608" s="9" t="str">
        <f t="shared" si="9"/>
        <v>0104.153.15</v>
      </c>
      <c r="B608" s="52" t="e">
        <f>+IF(MATCH(A608,List!H$10:H$145,0),"Targeted")</f>
        <v>#N/A</v>
      </c>
      <c r="C608" s="65"/>
      <c r="D608" s="151" t="s">
        <v>7700</v>
      </c>
      <c r="E608" s="16" t="s">
        <v>938</v>
      </c>
      <c r="F608" s="16" t="s">
        <v>939</v>
      </c>
      <c r="G608" s="16" t="s">
        <v>469</v>
      </c>
      <c r="H608" s="16" t="s">
        <v>945</v>
      </c>
      <c r="I608" s="16" t="s">
        <v>525</v>
      </c>
      <c r="J608" s="16" t="s">
        <v>1384</v>
      </c>
      <c r="K608" s="17" t="s">
        <v>628</v>
      </c>
      <c r="L608" s="18" t="s">
        <v>1077</v>
      </c>
      <c r="M608" s="195" t="s">
        <v>1380</v>
      </c>
      <c r="N608" s="16" t="s">
        <v>1381</v>
      </c>
      <c r="O608" s="17" t="s">
        <v>346</v>
      </c>
      <c r="P608" s="17" t="s">
        <v>305</v>
      </c>
      <c r="Q608" s="17" t="s">
        <v>306</v>
      </c>
      <c r="R608">
        <v>0</v>
      </c>
      <c r="S608">
        <v>0</v>
      </c>
      <c r="T608">
        <v>0</v>
      </c>
      <c r="U608">
        <v>0</v>
      </c>
      <c r="V608">
        <v>0</v>
      </c>
      <c r="W608">
        <v>0</v>
      </c>
      <c r="X608">
        <v>0</v>
      </c>
      <c r="Y608">
        <v>0</v>
      </c>
      <c r="Z608">
        <v>0</v>
      </c>
      <c r="AA608">
        <v>0</v>
      </c>
      <c r="AB608">
        <v>0</v>
      </c>
      <c r="AC608">
        <v>0</v>
      </c>
      <c r="AD608">
        <v>4761</v>
      </c>
      <c r="AE608">
        <v>181</v>
      </c>
      <c r="AF608">
        <v>34</v>
      </c>
      <c r="AG608" s="19">
        <v>143</v>
      </c>
      <c r="AH608">
        <v>43</v>
      </c>
      <c r="AI608">
        <v>131</v>
      </c>
      <c r="AJ608">
        <v>54</v>
      </c>
      <c r="AK608">
        <v>33</v>
      </c>
      <c r="AL608">
        <v>15</v>
      </c>
      <c r="AM608">
        <v>1</v>
      </c>
      <c r="AN608">
        <v>10</v>
      </c>
      <c r="AO608">
        <v>26</v>
      </c>
      <c r="AP608">
        <v>0</v>
      </c>
      <c r="AQ608">
        <v>3</v>
      </c>
      <c r="AR608">
        <v>0</v>
      </c>
      <c r="AS608">
        <v>0</v>
      </c>
      <c r="AT608">
        <v>0</v>
      </c>
      <c r="AU608">
        <v>0</v>
      </c>
      <c r="AV608">
        <v>0</v>
      </c>
      <c r="AW608">
        <v>0</v>
      </c>
      <c r="AX608">
        <v>13</v>
      </c>
      <c r="AY608">
        <v>0</v>
      </c>
      <c r="AZ608">
        <v>0</v>
      </c>
      <c r="BA608">
        <v>0</v>
      </c>
      <c r="BB608">
        <v>0</v>
      </c>
      <c r="BC608">
        <v>0</v>
      </c>
      <c r="BD608">
        <v>0</v>
      </c>
      <c r="BE608">
        <v>0</v>
      </c>
      <c r="BF608">
        <v>0</v>
      </c>
      <c r="BG608">
        <v>0</v>
      </c>
      <c r="BH608">
        <v>0</v>
      </c>
      <c r="BI608">
        <v>0</v>
      </c>
      <c r="BJ608">
        <v>0</v>
      </c>
      <c r="BK608">
        <v>0</v>
      </c>
      <c r="BL608">
        <v>0</v>
      </c>
      <c r="BM608">
        <v>0</v>
      </c>
      <c r="BN608">
        <v>0</v>
      </c>
      <c r="BO608">
        <v>0</v>
      </c>
      <c r="BP608">
        <v>0</v>
      </c>
      <c r="BQ608">
        <v>0</v>
      </c>
      <c r="BR608">
        <v>0</v>
      </c>
      <c r="BS608">
        <v>0</v>
      </c>
      <c r="BT608">
        <v>0</v>
      </c>
      <c r="BU608">
        <v>0</v>
      </c>
      <c r="BV608">
        <v>0</v>
      </c>
      <c r="BW608">
        <v>0</v>
      </c>
      <c r="BX608">
        <v>0</v>
      </c>
      <c r="BY608">
        <v>0</v>
      </c>
      <c r="BZ608">
        <v>0</v>
      </c>
      <c r="CA608">
        <v>0</v>
      </c>
      <c r="CB608">
        <v>0</v>
      </c>
      <c r="CC608">
        <v>0</v>
      </c>
      <c r="CD608">
        <v>0</v>
      </c>
      <c r="CE608">
        <v>0</v>
      </c>
    </row>
    <row r="609" spans="1:83" x14ac:dyDescent="0.35">
      <c r="A609" s="9" t="str">
        <f t="shared" si="9"/>
        <v>515110.153.19</v>
      </c>
      <c r="B609" s="52" t="e">
        <f>+IF(MATCH(A609,List!H$10:H$145,0),"Targeted")</f>
        <v>#N/A</v>
      </c>
      <c r="C609" s="65"/>
      <c r="D609" s="151"/>
      <c r="E609" s="16" t="s">
        <v>1097</v>
      </c>
      <c r="F609" s="16" t="s">
        <v>1098</v>
      </c>
      <c r="G609" s="16" t="s">
        <v>298</v>
      </c>
      <c r="H609" s="16" t="s">
        <v>1098</v>
      </c>
      <c r="I609" s="16" t="s">
        <v>1385</v>
      </c>
      <c r="J609" s="16" t="s">
        <v>1386</v>
      </c>
      <c r="K609" s="17" t="s">
        <v>1101</v>
      </c>
      <c r="L609" s="18" t="s">
        <v>1077</v>
      </c>
      <c r="M609" s="195" t="s">
        <v>1380</v>
      </c>
      <c r="N609" s="16" t="s">
        <v>1381</v>
      </c>
      <c r="O609" s="17" t="s">
        <v>304</v>
      </c>
      <c r="P609" s="17" t="s">
        <v>305</v>
      </c>
      <c r="Q609" s="17" t="s">
        <v>306</v>
      </c>
      <c r="R609">
        <v>0</v>
      </c>
      <c r="S609">
        <v>0</v>
      </c>
      <c r="T609">
        <v>0</v>
      </c>
      <c r="U609">
        <v>0</v>
      </c>
      <c r="V609">
        <v>0</v>
      </c>
      <c r="W609">
        <v>0</v>
      </c>
      <c r="X609">
        <v>0</v>
      </c>
      <c r="Y609">
        <v>0</v>
      </c>
      <c r="Z609">
        <v>0</v>
      </c>
      <c r="AA609">
        <v>0</v>
      </c>
      <c r="AB609">
        <v>0</v>
      </c>
      <c r="AC609">
        <v>0</v>
      </c>
      <c r="AD609">
        <v>0</v>
      </c>
      <c r="AE609">
        <v>0</v>
      </c>
      <c r="AF609">
        <v>0</v>
      </c>
      <c r="AG609" s="19">
        <v>0</v>
      </c>
      <c r="AH609">
        <v>0</v>
      </c>
      <c r="AI609">
        <v>0</v>
      </c>
      <c r="AJ609">
        <v>0</v>
      </c>
      <c r="AK609">
        <v>-277</v>
      </c>
      <c r="AL609">
        <v>-1418</v>
      </c>
      <c r="AM609">
        <v>-155</v>
      </c>
      <c r="AN609">
        <v>-200</v>
      </c>
      <c r="AO609">
        <v>-2240</v>
      </c>
      <c r="AP609">
        <v>-1120</v>
      </c>
      <c r="AQ609">
        <v>-6233</v>
      </c>
      <c r="AR609">
        <v>-11428</v>
      </c>
      <c r="AS609">
        <v>-1313</v>
      </c>
      <c r="AT609">
        <v>-849</v>
      </c>
      <c r="AU609">
        <v>-1220</v>
      </c>
      <c r="AV609">
        <v>-2251</v>
      </c>
      <c r="AW609">
        <v>-450</v>
      </c>
      <c r="AX609">
        <v>-412</v>
      </c>
      <c r="AY609">
        <v>-500</v>
      </c>
      <c r="AZ609">
        <v>0</v>
      </c>
      <c r="BA609">
        <v>0</v>
      </c>
      <c r="BB609">
        <v>0</v>
      </c>
      <c r="BC609">
        <v>-1000</v>
      </c>
      <c r="BD609">
        <v>-2000</v>
      </c>
      <c r="BE609">
        <v>0</v>
      </c>
      <c r="BF609">
        <v>0</v>
      </c>
      <c r="BG609">
        <v>0</v>
      </c>
      <c r="BH609">
        <v>0</v>
      </c>
      <c r="BI609">
        <v>0</v>
      </c>
      <c r="BJ609">
        <v>0</v>
      </c>
      <c r="BK609">
        <v>-2000</v>
      </c>
      <c r="BL609">
        <v>0</v>
      </c>
      <c r="BM609">
        <v>0</v>
      </c>
      <c r="BN609">
        <v>0</v>
      </c>
      <c r="BO609">
        <v>0</v>
      </c>
      <c r="BP609">
        <v>-1000</v>
      </c>
      <c r="BQ609">
        <v>-1000</v>
      </c>
      <c r="BR609">
        <v>0</v>
      </c>
      <c r="BS609">
        <v>-1000</v>
      </c>
      <c r="BT609">
        <v>-1000</v>
      </c>
      <c r="BU609">
        <v>-1000</v>
      </c>
      <c r="BV609">
        <v>-16000</v>
      </c>
      <c r="BW609">
        <v>-1000</v>
      </c>
      <c r="BX609" s="10">
        <v>-1000</v>
      </c>
      <c r="BY609">
        <v>-1000</v>
      </c>
      <c r="BZ609">
        <v>-1000</v>
      </c>
      <c r="CA609">
        <v>-1000</v>
      </c>
      <c r="CB609">
        <v>-1000</v>
      </c>
      <c r="CC609">
        <v>-1000</v>
      </c>
      <c r="CD609">
        <v>-1000</v>
      </c>
      <c r="CE609">
        <v>-1000</v>
      </c>
    </row>
    <row r="610" spans="1:83" x14ac:dyDescent="0.35">
      <c r="A610" s="9" t="str">
        <f t="shared" si="9"/>
        <v>517710.153.19</v>
      </c>
      <c r="B610" s="52" t="e">
        <f>+IF(MATCH(A610,List!H$10:H$145,0),"Targeted")</f>
        <v>#N/A</v>
      </c>
      <c r="C610" s="65"/>
      <c r="D610" s="151"/>
      <c r="E610" s="16" t="s">
        <v>1097</v>
      </c>
      <c r="F610" s="16" t="s">
        <v>1098</v>
      </c>
      <c r="G610" s="16" t="s">
        <v>298</v>
      </c>
      <c r="H610" s="16" t="s">
        <v>1098</v>
      </c>
      <c r="I610" s="16" t="s">
        <v>1387</v>
      </c>
      <c r="J610" s="16" t="s">
        <v>1388</v>
      </c>
      <c r="K610" s="17" t="s">
        <v>1101</v>
      </c>
      <c r="L610" s="18" t="s">
        <v>1077</v>
      </c>
      <c r="M610" s="195" t="s">
        <v>1380</v>
      </c>
      <c r="N610" s="16" t="s">
        <v>1381</v>
      </c>
      <c r="O610" s="17" t="s">
        <v>304</v>
      </c>
      <c r="P610" s="17" t="s">
        <v>305</v>
      </c>
      <c r="Q610" s="17" t="s">
        <v>306</v>
      </c>
      <c r="R610">
        <v>0</v>
      </c>
      <c r="S610">
        <v>0</v>
      </c>
      <c r="T610">
        <v>0</v>
      </c>
      <c r="U610">
        <v>0</v>
      </c>
      <c r="V610">
        <v>0</v>
      </c>
      <c r="W610">
        <v>0</v>
      </c>
      <c r="X610">
        <v>0</v>
      </c>
      <c r="Y610">
        <v>0</v>
      </c>
      <c r="Z610">
        <v>0</v>
      </c>
      <c r="AA610">
        <v>0</v>
      </c>
      <c r="AB610">
        <v>0</v>
      </c>
      <c r="AC610">
        <v>0</v>
      </c>
      <c r="AD610">
        <v>0</v>
      </c>
      <c r="AE610">
        <v>0</v>
      </c>
      <c r="AF610">
        <v>0</v>
      </c>
      <c r="AG610" s="19">
        <v>0</v>
      </c>
      <c r="AH610">
        <v>0</v>
      </c>
      <c r="AI610">
        <v>0</v>
      </c>
      <c r="AJ610">
        <v>0</v>
      </c>
      <c r="AK610">
        <v>0</v>
      </c>
      <c r="AL610">
        <v>0</v>
      </c>
      <c r="AM610">
        <v>0</v>
      </c>
      <c r="AN610">
        <v>0</v>
      </c>
      <c r="AO610">
        <v>0</v>
      </c>
      <c r="AP610">
        <v>0</v>
      </c>
      <c r="AQ610">
        <v>0</v>
      </c>
      <c r="AR610">
        <v>0</v>
      </c>
      <c r="AS610">
        <v>0</v>
      </c>
      <c r="AT610">
        <v>0</v>
      </c>
      <c r="AU610">
        <v>0</v>
      </c>
      <c r="AV610">
        <v>0</v>
      </c>
      <c r="AW610">
        <v>0</v>
      </c>
      <c r="AX610">
        <v>0</v>
      </c>
      <c r="AY610">
        <v>-1166</v>
      </c>
      <c r="AZ610">
        <v>0</v>
      </c>
      <c r="BA610">
        <v>0</v>
      </c>
      <c r="BB610">
        <v>0</v>
      </c>
      <c r="BC610">
        <v>0</v>
      </c>
      <c r="BD610">
        <v>0</v>
      </c>
      <c r="BE610">
        <v>0</v>
      </c>
      <c r="BF610">
        <v>0</v>
      </c>
      <c r="BG610">
        <v>0</v>
      </c>
      <c r="BH610">
        <v>0</v>
      </c>
      <c r="BI610">
        <v>0</v>
      </c>
      <c r="BJ610">
        <v>0</v>
      </c>
      <c r="BK610">
        <v>0</v>
      </c>
      <c r="BL610">
        <v>0</v>
      </c>
      <c r="BM610">
        <v>0</v>
      </c>
      <c r="BN610">
        <v>-22000</v>
      </c>
      <c r="BO610">
        <v>-4000</v>
      </c>
      <c r="BP610">
        <v>-6000</v>
      </c>
      <c r="BQ610">
        <v>-2000</v>
      </c>
      <c r="BR610">
        <v>0</v>
      </c>
      <c r="BS610">
        <v>0</v>
      </c>
      <c r="BT610">
        <v>0</v>
      </c>
      <c r="BU610">
        <v>0</v>
      </c>
      <c r="BV610">
        <v>-4000</v>
      </c>
      <c r="BW610">
        <v>-1000</v>
      </c>
      <c r="BX610" s="10">
        <v>-6000</v>
      </c>
      <c r="BY610">
        <v>0</v>
      </c>
      <c r="BZ610">
        <v>-1000</v>
      </c>
      <c r="CA610">
        <v>-1000</v>
      </c>
      <c r="CB610">
        <v>-1000</v>
      </c>
      <c r="CC610">
        <v>-1000</v>
      </c>
      <c r="CD610">
        <v>-1000</v>
      </c>
      <c r="CE610">
        <v>-1000</v>
      </c>
    </row>
    <row r="611" spans="1:83" x14ac:dyDescent="0.35">
      <c r="A611" s="9" t="str">
        <f t="shared" si="9"/>
        <v>517720.153.</v>
      </c>
      <c r="B611" s="52" t="e">
        <f>+IF(MATCH(A611,List!H$10:H$145,0),"Targeted")</f>
        <v>#N/A</v>
      </c>
      <c r="C611" s="65"/>
      <c r="D611" s="151"/>
      <c r="E611" s="16" t="s">
        <v>1097</v>
      </c>
      <c r="F611" s="16" t="s">
        <v>1098</v>
      </c>
      <c r="G611" s="16" t="s">
        <v>298</v>
      </c>
      <c r="H611" s="16" t="s">
        <v>1098</v>
      </c>
      <c r="I611" s="16" t="s">
        <v>1389</v>
      </c>
      <c r="J611" s="16" t="s">
        <v>1390</v>
      </c>
      <c r="K611" s="17" t="s">
        <v>299</v>
      </c>
      <c r="L611" s="18" t="s">
        <v>1077</v>
      </c>
      <c r="M611" s="195" t="s">
        <v>1380</v>
      </c>
      <c r="N611" s="16" t="s">
        <v>1381</v>
      </c>
      <c r="O611" s="17" t="s">
        <v>304</v>
      </c>
      <c r="P611" s="17" t="s">
        <v>305</v>
      </c>
      <c r="Q611" s="17" t="s">
        <v>306</v>
      </c>
      <c r="R611">
        <v>0</v>
      </c>
      <c r="S611">
        <v>0</v>
      </c>
      <c r="T611">
        <v>0</v>
      </c>
      <c r="U611">
        <v>0</v>
      </c>
      <c r="V611">
        <v>0</v>
      </c>
      <c r="W611">
        <v>0</v>
      </c>
      <c r="X611">
        <v>0</v>
      </c>
      <c r="Y611">
        <v>0</v>
      </c>
      <c r="Z611">
        <v>0</v>
      </c>
      <c r="AA611">
        <v>0</v>
      </c>
      <c r="AB611">
        <v>0</v>
      </c>
      <c r="AC611">
        <v>0</v>
      </c>
      <c r="AD611">
        <v>0</v>
      </c>
      <c r="AE611">
        <v>0</v>
      </c>
      <c r="AF611">
        <v>0</v>
      </c>
      <c r="AG611" s="19">
        <v>0</v>
      </c>
      <c r="AH611">
        <v>0</v>
      </c>
      <c r="AI611">
        <v>0</v>
      </c>
      <c r="AJ611">
        <v>0</v>
      </c>
      <c r="AK611">
        <v>0</v>
      </c>
      <c r="AL611">
        <v>0</v>
      </c>
      <c r="AM611">
        <v>0</v>
      </c>
      <c r="AN611">
        <v>0</v>
      </c>
      <c r="AO611">
        <v>0</v>
      </c>
      <c r="AP611">
        <v>0</v>
      </c>
      <c r="AQ611">
        <v>0</v>
      </c>
      <c r="AR611">
        <v>0</v>
      </c>
      <c r="AS611">
        <v>0</v>
      </c>
      <c r="AT611">
        <v>0</v>
      </c>
      <c r="AU611">
        <v>0</v>
      </c>
      <c r="AV611">
        <v>0</v>
      </c>
      <c r="AW611">
        <v>0</v>
      </c>
      <c r="AX611">
        <v>0</v>
      </c>
      <c r="AY611">
        <v>0</v>
      </c>
      <c r="AZ611">
        <v>0</v>
      </c>
      <c r="BA611">
        <v>0</v>
      </c>
      <c r="BB611">
        <v>0</v>
      </c>
      <c r="BC611">
        <v>0</v>
      </c>
      <c r="BD611">
        <v>0</v>
      </c>
      <c r="BE611">
        <v>0</v>
      </c>
      <c r="BF611">
        <v>0</v>
      </c>
      <c r="BG611">
        <v>0</v>
      </c>
      <c r="BH611">
        <v>0</v>
      </c>
      <c r="BI611">
        <v>0</v>
      </c>
      <c r="BJ611">
        <v>0</v>
      </c>
      <c r="BK611">
        <v>0</v>
      </c>
      <c r="BL611">
        <v>0</v>
      </c>
      <c r="BM611">
        <v>0</v>
      </c>
      <c r="BN611">
        <v>0</v>
      </c>
      <c r="BO611">
        <v>0</v>
      </c>
      <c r="BP611">
        <v>0</v>
      </c>
      <c r="BQ611">
        <v>0</v>
      </c>
      <c r="BR611">
        <v>0</v>
      </c>
      <c r="BS611">
        <v>0</v>
      </c>
      <c r="BT611">
        <v>0</v>
      </c>
      <c r="BU611">
        <v>0</v>
      </c>
      <c r="BV611">
        <v>0</v>
      </c>
      <c r="BW611">
        <v>0</v>
      </c>
      <c r="BX611" s="10">
        <v>0</v>
      </c>
      <c r="BY611">
        <v>-4000</v>
      </c>
      <c r="BZ611">
        <v>-1000</v>
      </c>
      <c r="CA611">
        <v>-1000</v>
      </c>
      <c r="CB611">
        <v>-1000</v>
      </c>
      <c r="CC611">
        <v>-1000</v>
      </c>
      <c r="CD611">
        <v>-1000</v>
      </c>
      <c r="CE611">
        <v>-1000</v>
      </c>
    </row>
    <row r="612" spans="1:83" x14ac:dyDescent="0.35">
      <c r="A612" s="9" t="str">
        <f t="shared" si="9"/>
        <v>571310.153.19</v>
      </c>
      <c r="B612" s="52" t="e">
        <f>+IF(MATCH(A612,List!H$10:H$145,0),"Targeted")</f>
        <v>#N/A</v>
      </c>
      <c r="C612" s="65"/>
      <c r="D612" s="151" t="s">
        <v>7700</v>
      </c>
      <c r="E612" s="16" t="s">
        <v>1097</v>
      </c>
      <c r="F612" s="16" t="s">
        <v>1098</v>
      </c>
      <c r="G612" s="16" t="s">
        <v>298</v>
      </c>
      <c r="H612" s="16" t="s">
        <v>1098</v>
      </c>
      <c r="I612" s="16" t="s">
        <v>1391</v>
      </c>
      <c r="J612" s="16" t="s">
        <v>1392</v>
      </c>
      <c r="K612" s="17" t="s">
        <v>1101</v>
      </c>
      <c r="L612" s="18" t="s">
        <v>1077</v>
      </c>
      <c r="M612" s="195" t="s">
        <v>1380</v>
      </c>
      <c r="N612" s="16" t="s">
        <v>1381</v>
      </c>
      <c r="O612" s="17" t="s">
        <v>346</v>
      </c>
      <c r="P612" s="17" t="s">
        <v>305</v>
      </c>
      <c r="Q612" s="17" t="s">
        <v>306</v>
      </c>
      <c r="R612">
        <v>0</v>
      </c>
      <c r="S612">
        <v>0</v>
      </c>
      <c r="T612">
        <v>0</v>
      </c>
      <c r="U612">
        <v>0</v>
      </c>
      <c r="V612">
        <v>0</v>
      </c>
      <c r="W612">
        <v>0</v>
      </c>
      <c r="X612">
        <v>0</v>
      </c>
      <c r="Y612">
        <v>0</v>
      </c>
      <c r="Z612">
        <v>0</v>
      </c>
      <c r="AA612">
        <v>0</v>
      </c>
      <c r="AB612">
        <v>0</v>
      </c>
      <c r="AC612">
        <v>0</v>
      </c>
      <c r="AD612">
        <v>0</v>
      </c>
      <c r="AE612">
        <v>0</v>
      </c>
      <c r="AF612">
        <v>0</v>
      </c>
      <c r="AG612" s="19">
        <v>0</v>
      </c>
      <c r="AH612">
        <v>0</v>
      </c>
      <c r="AI612">
        <v>0</v>
      </c>
      <c r="AJ612">
        <v>0</v>
      </c>
      <c r="AK612">
        <v>0</v>
      </c>
      <c r="AL612">
        <v>0</v>
      </c>
      <c r="AM612">
        <v>0</v>
      </c>
      <c r="AN612">
        <v>0</v>
      </c>
      <c r="AO612">
        <v>0</v>
      </c>
      <c r="AP612">
        <v>0</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0</v>
      </c>
      <c r="BJ612">
        <v>0</v>
      </c>
      <c r="BK612">
        <v>0</v>
      </c>
      <c r="BL612">
        <v>0</v>
      </c>
      <c r="BM612">
        <v>0</v>
      </c>
      <c r="BN612">
        <v>0</v>
      </c>
      <c r="BO612">
        <v>0</v>
      </c>
      <c r="BP612">
        <v>0</v>
      </c>
      <c r="BQ612">
        <v>0</v>
      </c>
      <c r="BR612">
        <v>0</v>
      </c>
      <c r="BS612">
        <v>0</v>
      </c>
      <c r="BT612">
        <v>0</v>
      </c>
      <c r="BU612">
        <v>0</v>
      </c>
      <c r="BV612">
        <v>0</v>
      </c>
      <c r="BW612">
        <v>0</v>
      </c>
      <c r="BX612">
        <v>0</v>
      </c>
      <c r="BY612">
        <v>0</v>
      </c>
      <c r="BZ612">
        <v>-85000</v>
      </c>
      <c r="CA612">
        <v>-239000</v>
      </c>
      <c r="CB612">
        <v>-244000</v>
      </c>
      <c r="CC612">
        <v>-249000</v>
      </c>
      <c r="CD612">
        <v>-255000</v>
      </c>
      <c r="CE612">
        <v>-261000</v>
      </c>
    </row>
    <row r="613" spans="1:83" x14ac:dyDescent="0.35">
      <c r="A613" s="9" t="str">
        <f t="shared" si="9"/>
        <v>571330.153.19</v>
      </c>
      <c r="B613" s="52" t="e">
        <f>+IF(MATCH(A613,List!H$10:H$145,0),"Targeted")</f>
        <v>#N/A</v>
      </c>
      <c r="C613" s="65"/>
      <c r="D613" s="151" t="s">
        <v>7700</v>
      </c>
      <c r="E613" s="16" t="s">
        <v>1097</v>
      </c>
      <c r="F613" s="16" t="s">
        <v>1098</v>
      </c>
      <c r="G613" s="16" t="s">
        <v>298</v>
      </c>
      <c r="H613" s="16" t="s">
        <v>1098</v>
      </c>
      <c r="I613" s="16" t="s">
        <v>1393</v>
      </c>
      <c r="J613" s="16" t="s">
        <v>1394</v>
      </c>
      <c r="K613" s="17" t="s">
        <v>1101</v>
      </c>
      <c r="L613" s="18" t="s">
        <v>1077</v>
      </c>
      <c r="M613" s="195" t="s">
        <v>1380</v>
      </c>
      <c r="N613" s="16" t="s">
        <v>1381</v>
      </c>
      <c r="O613" s="17" t="s">
        <v>346</v>
      </c>
      <c r="P613" s="17" t="s">
        <v>305</v>
      </c>
      <c r="Q613" s="17" t="s">
        <v>306</v>
      </c>
      <c r="R613">
        <v>0</v>
      </c>
      <c r="S613">
        <v>0</v>
      </c>
      <c r="T613">
        <v>0</v>
      </c>
      <c r="U613">
        <v>0</v>
      </c>
      <c r="V613">
        <v>0</v>
      </c>
      <c r="W613">
        <v>0</v>
      </c>
      <c r="X613">
        <v>0</v>
      </c>
      <c r="Y613">
        <v>0</v>
      </c>
      <c r="Z613">
        <v>0</v>
      </c>
      <c r="AA613">
        <v>0</v>
      </c>
      <c r="AB613">
        <v>0</v>
      </c>
      <c r="AC613">
        <v>0</v>
      </c>
      <c r="AD613">
        <v>0</v>
      </c>
      <c r="AE613">
        <v>0</v>
      </c>
      <c r="AF613">
        <v>0</v>
      </c>
      <c r="AG613" s="19">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v>0</v>
      </c>
      <c r="BX613">
        <v>-1057000</v>
      </c>
      <c r="BY613">
        <v>-667000</v>
      </c>
      <c r="BZ613">
        <v>-716000</v>
      </c>
      <c r="CA613">
        <v>-1245000</v>
      </c>
      <c r="CB613">
        <v>-1271000</v>
      </c>
      <c r="CC613">
        <v>-1299000</v>
      </c>
      <c r="CD613">
        <v>-1328000</v>
      </c>
      <c r="CE613">
        <v>-1357000</v>
      </c>
    </row>
    <row r="614" spans="1:83" x14ac:dyDescent="0.35">
      <c r="A614" s="9" t="str">
        <f t="shared" si="9"/>
        <v>571340.153.19</v>
      </c>
      <c r="B614" s="52" t="e">
        <f>+IF(MATCH(A614,List!H$10:H$145,0),"Targeted")</f>
        <v>#N/A</v>
      </c>
      <c r="C614" s="65"/>
      <c r="D614" s="151" t="s">
        <v>7700</v>
      </c>
      <c r="E614" s="16" t="s">
        <v>1097</v>
      </c>
      <c r="F614" s="16" t="s">
        <v>1098</v>
      </c>
      <c r="G614" s="16" t="s">
        <v>298</v>
      </c>
      <c r="H614" s="16" t="s">
        <v>1098</v>
      </c>
      <c r="I614" s="16" t="s">
        <v>1395</v>
      </c>
      <c r="J614" s="16" t="s">
        <v>1396</v>
      </c>
      <c r="K614" s="17" t="s">
        <v>1101</v>
      </c>
      <c r="L614" s="18" t="s">
        <v>1077</v>
      </c>
      <c r="M614" s="195" t="s">
        <v>1380</v>
      </c>
      <c r="N614" s="16" t="s">
        <v>1381</v>
      </c>
      <c r="O614" s="17" t="s">
        <v>346</v>
      </c>
      <c r="P614" s="17" t="s">
        <v>305</v>
      </c>
      <c r="Q614" s="17" t="s">
        <v>306</v>
      </c>
      <c r="R614">
        <v>0</v>
      </c>
      <c r="S614">
        <v>0</v>
      </c>
      <c r="T614">
        <v>0</v>
      </c>
      <c r="U614">
        <v>0</v>
      </c>
      <c r="V614">
        <v>0</v>
      </c>
      <c r="W614">
        <v>0</v>
      </c>
      <c r="X614">
        <v>0</v>
      </c>
      <c r="Y614">
        <v>0</v>
      </c>
      <c r="Z614">
        <v>0</v>
      </c>
      <c r="AA614">
        <v>0</v>
      </c>
      <c r="AB614">
        <v>0</v>
      </c>
      <c r="AC614">
        <v>0</v>
      </c>
      <c r="AD614">
        <v>0</v>
      </c>
      <c r="AE614">
        <v>0</v>
      </c>
      <c r="AF614">
        <v>0</v>
      </c>
      <c r="AG614" s="19">
        <v>0</v>
      </c>
      <c r="AH614">
        <v>0</v>
      </c>
      <c r="AI614">
        <v>0</v>
      </c>
      <c r="AJ614">
        <v>0</v>
      </c>
      <c r="AK614">
        <v>0</v>
      </c>
      <c r="AL614">
        <v>0</v>
      </c>
      <c r="AM614">
        <v>0</v>
      </c>
      <c r="AN614">
        <v>0</v>
      </c>
      <c r="AO614">
        <v>0</v>
      </c>
      <c r="AP614">
        <v>0</v>
      </c>
      <c r="AQ614">
        <v>0</v>
      </c>
      <c r="AR614">
        <v>0</v>
      </c>
      <c r="AS614">
        <v>0</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v>0</v>
      </c>
      <c r="BX614">
        <v>-441000</v>
      </c>
      <c r="BY614">
        <v>-282000</v>
      </c>
      <c r="BZ614">
        <v>-299000</v>
      </c>
      <c r="CA614">
        <v>-385000</v>
      </c>
      <c r="CB614">
        <v>-393000</v>
      </c>
      <c r="CC614">
        <v>-402000</v>
      </c>
      <c r="CD614">
        <v>-411000</v>
      </c>
      <c r="CE614">
        <v>-420000</v>
      </c>
    </row>
    <row r="615" spans="1:83" x14ac:dyDescent="0.35">
      <c r="A615" s="9" t="str">
        <f t="shared" si="9"/>
        <v>571350.153.19</v>
      </c>
      <c r="B615" s="52" t="e">
        <f>+IF(MATCH(A615,List!H$10:H$145,0),"Targeted")</f>
        <v>#N/A</v>
      </c>
      <c r="C615" s="65"/>
      <c r="D615" s="151" t="s">
        <v>7700</v>
      </c>
      <c r="E615" s="16" t="s">
        <v>1097</v>
      </c>
      <c r="F615" s="16" t="s">
        <v>1098</v>
      </c>
      <c r="G615" s="16" t="s">
        <v>298</v>
      </c>
      <c r="H615" s="16" t="s">
        <v>1098</v>
      </c>
      <c r="I615" s="16" t="s">
        <v>1397</v>
      </c>
      <c r="J615" s="16" t="s">
        <v>1398</v>
      </c>
      <c r="K615" s="17" t="s">
        <v>1101</v>
      </c>
      <c r="L615" s="18" t="s">
        <v>1077</v>
      </c>
      <c r="M615" s="195" t="s">
        <v>1380</v>
      </c>
      <c r="N615" s="16" t="s">
        <v>1381</v>
      </c>
      <c r="O615" s="17" t="s">
        <v>346</v>
      </c>
      <c r="P615" s="17" t="s">
        <v>305</v>
      </c>
      <c r="Q615" s="17" t="s">
        <v>306</v>
      </c>
      <c r="R615">
        <v>0</v>
      </c>
      <c r="S615">
        <v>0</v>
      </c>
      <c r="T615">
        <v>0</v>
      </c>
      <c r="U615">
        <v>0</v>
      </c>
      <c r="V615">
        <v>0</v>
      </c>
      <c r="W615">
        <v>0</v>
      </c>
      <c r="X615">
        <v>0</v>
      </c>
      <c r="Y615">
        <v>0</v>
      </c>
      <c r="Z615">
        <v>0</v>
      </c>
      <c r="AA615">
        <v>0</v>
      </c>
      <c r="AB615">
        <v>0</v>
      </c>
      <c r="AC615">
        <v>0</v>
      </c>
      <c r="AD615">
        <v>0</v>
      </c>
      <c r="AE615">
        <v>0</v>
      </c>
      <c r="AF615">
        <v>0</v>
      </c>
      <c r="AG615" s="19">
        <v>0</v>
      </c>
      <c r="AH615">
        <v>0</v>
      </c>
      <c r="AI615">
        <v>0</v>
      </c>
      <c r="AJ615">
        <v>0</v>
      </c>
      <c r="AK615">
        <v>0</v>
      </c>
      <c r="AL615">
        <v>0</v>
      </c>
      <c r="AM615">
        <v>0</v>
      </c>
      <c r="AN615">
        <v>0</v>
      </c>
      <c r="AO615">
        <v>0</v>
      </c>
      <c r="AP615">
        <v>0</v>
      </c>
      <c r="AQ615">
        <v>0</v>
      </c>
      <c r="AR615">
        <v>0</v>
      </c>
      <c r="AS615">
        <v>0</v>
      </c>
      <c r="AT615">
        <v>0</v>
      </c>
      <c r="AU615">
        <v>0</v>
      </c>
      <c r="AV615">
        <v>0</v>
      </c>
      <c r="AW615">
        <v>0</v>
      </c>
      <c r="AX615">
        <v>0</v>
      </c>
      <c r="AY615">
        <v>0</v>
      </c>
      <c r="AZ615">
        <v>0</v>
      </c>
      <c r="BA615">
        <v>0</v>
      </c>
      <c r="BB615">
        <v>0</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v>0</v>
      </c>
      <c r="BX615">
        <v>-1847000</v>
      </c>
      <c r="BY615">
        <v>-896000</v>
      </c>
      <c r="BZ615">
        <v>-549000</v>
      </c>
      <c r="CA615">
        <v>-700000</v>
      </c>
      <c r="CB615">
        <v>-714000</v>
      </c>
      <c r="CC615">
        <v>-731000</v>
      </c>
      <c r="CD615">
        <v>-746000</v>
      </c>
      <c r="CE615">
        <v>-763000</v>
      </c>
    </row>
    <row r="616" spans="1:83" x14ac:dyDescent="0.35">
      <c r="A616" s="9" t="str">
        <f t="shared" si="9"/>
        <v>571360.153.19</v>
      </c>
      <c r="B616" s="52" t="e">
        <f>+IF(MATCH(A616,List!H$10:H$145,0),"Targeted")</f>
        <v>#N/A</v>
      </c>
      <c r="C616" s="65"/>
      <c r="D616" s="151" t="s">
        <v>7700</v>
      </c>
      <c r="E616" s="16" t="s">
        <v>1097</v>
      </c>
      <c r="F616" s="16" t="s">
        <v>1098</v>
      </c>
      <c r="G616" s="16" t="s">
        <v>298</v>
      </c>
      <c r="H616" s="16" t="s">
        <v>1098</v>
      </c>
      <c r="I616" s="16" t="s">
        <v>1399</v>
      </c>
      <c r="J616" s="16" t="s">
        <v>1400</v>
      </c>
      <c r="K616" s="17" t="s">
        <v>1101</v>
      </c>
      <c r="L616" s="18" t="s">
        <v>1077</v>
      </c>
      <c r="M616" s="195" t="s">
        <v>1380</v>
      </c>
      <c r="N616" s="16" t="s">
        <v>1381</v>
      </c>
      <c r="O616" s="17" t="s">
        <v>346</v>
      </c>
      <c r="P616" s="17" t="s">
        <v>305</v>
      </c>
      <c r="Q616" s="17" t="s">
        <v>306</v>
      </c>
      <c r="R616">
        <v>0</v>
      </c>
      <c r="S616">
        <v>0</v>
      </c>
      <c r="T616">
        <v>0</v>
      </c>
      <c r="U616">
        <v>0</v>
      </c>
      <c r="V616">
        <v>0</v>
      </c>
      <c r="W616">
        <v>0</v>
      </c>
      <c r="X616">
        <v>0</v>
      </c>
      <c r="Y616">
        <v>0</v>
      </c>
      <c r="Z616">
        <v>0</v>
      </c>
      <c r="AA616">
        <v>0</v>
      </c>
      <c r="AB616">
        <v>0</v>
      </c>
      <c r="AC616">
        <v>0</v>
      </c>
      <c r="AD616">
        <v>0</v>
      </c>
      <c r="AE616">
        <v>0</v>
      </c>
      <c r="AF616">
        <v>0</v>
      </c>
      <c r="AG616" s="19">
        <v>0</v>
      </c>
      <c r="AH616">
        <v>0</v>
      </c>
      <c r="AI616">
        <v>0</v>
      </c>
      <c r="AJ616">
        <v>0</v>
      </c>
      <c r="AK616">
        <v>0</v>
      </c>
      <c r="AL616">
        <v>0</v>
      </c>
      <c r="AM616">
        <v>0</v>
      </c>
      <c r="AN616">
        <v>0</v>
      </c>
      <c r="AO616">
        <v>0</v>
      </c>
      <c r="AP616">
        <v>0</v>
      </c>
      <c r="AQ616">
        <v>0</v>
      </c>
      <c r="AR616">
        <v>0</v>
      </c>
      <c r="AS616">
        <v>0</v>
      </c>
      <c r="AT616">
        <v>0</v>
      </c>
      <c r="AU616">
        <v>0</v>
      </c>
      <c r="AV616">
        <v>0</v>
      </c>
      <c r="AW616">
        <v>0</v>
      </c>
      <c r="AX616">
        <v>0</v>
      </c>
      <c r="AY616">
        <v>0</v>
      </c>
      <c r="AZ616">
        <v>0</v>
      </c>
      <c r="BA616">
        <v>0</v>
      </c>
      <c r="BB616">
        <v>0</v>
      </c>
      <c r="BC616">
        <v>0</v>
      </c>
      <c r="BD616">
        <v>0</v>
      </c>
      <c r="BE616">
        <v>0</v>
      </c>
      <c r="BF616">
        <v>0</v>
      </c>
      <c r="BG616">
        <v>0</v>
      </c>
      <c r="BH616">
        <v>0</v>
      </c>
      <c r="BI616">
        <v>0</v>
      </c>
      <c r="BJ616">
        <v>0</v>
      </c>
      <c r="BK616">
        <v>0</v>
      </c>
      <c r="BL616">
        <v>0</v>
      </c>
      <c r="BM616">
        <v>0</v>
      </c>
      <c r="BN616">
        <v>0</v>
      </c>
      <c r="BO616">
        <v>0</v>
      </c>
      <c r="BP616">
        <v>0</v>
      </c>
      <c r="BQ616">
        <v>0</v>
      </c>
      <c r="BR616">
        <v>0</v>
      </c>
      <c r="BS616">
        <v>0</v>
      </c>
      <c r="BT616">
        <v>0</v>
      </c>
      <c r="BU616">
        <v>0</v>
      </c>
      <c r="BV616">
        <v>0</v>
      </c>
      <c r="BW616">
        <v>0</v>
      </c>
      <c r="BX616">
        <v>-65000</v>
      </c>
      <c r="BY616">
        <v>-80000</v>
      </c>
      <c r="BZ616">
        <v>-47000</v>
      </c>
      <c r="CA616">
        <v>-56000</v>
      </c>
      <c r="CB616">
        <v>-57000</v>
      </c>
      <c r="CC616">
        <v>-58000</v>
      </c>
      <c r="CD616">
        <v>-60000</v>
      </c>
      <c r="CE616">
        <v>-61000</v>
      </c>
    </row>
    <row r="617" spans="1:83" x14ac:dyDescent="0.35">
      <c r="A617" s="9" t="str">
        <f t="shared" si="9"/>
        <v>571370.153.19</v>
      </c>
      <c r="B617" s="52" t="e">
        <f>+IF(MATCH(A617,List!H$10:H$145,0),"Targeted")</f>
        <v>#N/A</v>
      </c>
      <c r="C617" s="65"/>
      <c r="D617" s="151" t="s">
        <v>7700</v>
      </c>
      <c r="E617" s="16" t="s">
        <v>1097</v>
      </c>
      <c r="F617" s="16" t="s">
        <v>1098</v>
      </c>
      <c r="G617" s="16" t="s">
        <v>298</v>
      </c>
      <c r="H617" s="16" t="s">
        <v>1098</v>
      </c>
      <c r="I617" s="16" t="s">
        <v>1401</v>
      </c>
      <c r="J617" s="16" t="s">
        <v>1402</v>
      </c>
      <c r="K617" s="17" t="s">
        <v>1101</v>
      </c>
      <c r="L617" s="18" t="s">
        <v>1077</v>
      </c>
      <c r="M617" s="195" t="s">
        <v>1380</v>
      </c>
      <c r="N617" s="16" t="s">
        <v>1381</v>
      </c>
      <c r="O617" s="17" t="s">
        <v>346</v>
      </c>
      <c r="P617" s="17" t="s">
        <v>305</v>
      </c>
      <c r="Q617" s="17" t="s">
        <v>306</v>
      </c>
      <c r="R617">
        <v>0</v>
      </c>
      <c r="S617">
        <v>0</v>
      </c>
      <c r="T617">
        <v>0</v>
      </c>
      <c r="U617">
        <v>0</v>
      </c>
      <c r="V617">
        <v>0</v>
      </c>
      <c r="W617">
        <v>0</v>
      </c>
      <c r="X617">
        <v>0</v>
      </c>
      <c r="Y617">
        <v>0</v>
      </c>
      <c r="Z617">
        <v>0</v>
      </c>
      <c r="AA617">
        <v>0</v>
      </c>
      <c r="AB617">
        <v>0</v>
      </c>
      <c r="AC617">
        <v>0</v>
      </c>
      <c r="AD617">
        <v>0</v>
      </c>
      <c r="AE617">
        <v>0</v>
      </c>
      <c r="AF617">
        <v>0</v>
      </c>
      <c r="AG617" s="19">
        <v>0</v>
      </c>
      <c r="AH617">
        <v>0</v>
      </c>
      <c r="AI617">
        <v>0</v>
      </c>
      <c r="AJ617">
        <v>0</v>
      </c>
      <c r="AK617">
        <v>0</v>
      </c>
      <c r="AL617">
        <v>0</v>
      </c>
      <c r="AM617">
        <v>0</v>
      </c>
      <c r="AN617">
        <v>0</v>
      </c>
      <c r="AO617">
        <v>0</v>
      </c>
      <c r="AP617">
        <v>0</v>
      </c>
      <c r="AQ617">
        <v>0</v>
      </c>
      <c r="AR617">
        <v>0</v>
      </c>
      <c r="AS617">
        <v>0</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BV617">
        <v>0</v>
      </c>
      <c r="BW617">
        <v>0</v>
      </c>
      <c r="BX617">
        <v>-42000</v>
      </c>
      <c r="BY617">
        <v>-57000</v>
      </c>
      <c r="BZ617">
        <v>-30000</v>
      </c>
      <c r="CA617">
        <v>-36000</v>
      </c>
      <c r="CB617">
        <v>-37000</v>
      </c>
      <c r="CC617">
        <v>-38000</v>
      </c>
      <c r="CD617">
        <v>-38000</v>
      </c>
      <c r="CE617">
        <v>-39000</v>
      </c>
    </row>
    <row r="618" spans="1:83" x14ac:dyDescent="0.35">
      <c r="A618" s="9" t="str">
        <f t="shared" si="9"/>
        <v>571380.153.19</v>
      </c>
      <c r="B618" s="52" t="e">
        <f>+IF(MATCH(A618,List!H$10:H$145,0),"Targeted")</f>
        <v>#N/A</v>
      </c>
      <c r="C618" s="65"/>
      <c r="D618" s="151" t="s">
        <v>7700</v>
      </c>
      <c r="E618" s="16" t="s">
        <v>1097</v>
      </c>
      <c r="F618" s="16" t="s">
        <v>1098</v>
      </c>
      <c r="G618" s="16" t="s">
        <v>298</v>
      </c>
      <c r="H618" s="16" t="s">
        <v>1098</v>
      </c>
      <c r="I618" s="16" t="s">
        <v>1403</v>
      </c>
      <c r="J618" s="16" t="s">
        <v>1404</v>
      </c>
      <c r="K618" s="17" t="s">
        <v>1101</v>
      </c>
      <c r="L618" s="18" t="s">
        <v>1077</v>
      </c>
      <c r="M618" s="195" t="s">
        <v>1380</v>
      </c>
      <c r="N618" s="16" t="s">
        <v>1381</v>
      </c>
      <c r="O618" s="17" t="s">
        <v>346</v>
      </c>
      <c r="P618" s="17" t="s">
        <v>305</v>
      </c>
      <c r="Q618" s="17" t="s">
        <v>306</v>
      </c>
      <c r="R618">
        <v>0</v>
      </c>
      <c r="S618">
        <v>0</v>
      </c>
      <c r="T618">
        <v>0</v>
      </c>
      <c r="U618">
        <v>0</v>
      </c>
      <c r="V618">
        <v>0</v>
      </c>
      <c r="W618">
        <v>0</v>
      </c>
      <c r="X618">
        <v>0</v>
      </c>
      <c r="Y618">
        <v>0</v>
      </c>
      <c r="Z618">
        <v>0</v>
      </c>
      <c r="AA618">
        <v>0</v>
      </c>
      <c r="AB618">
        <v>0</v>
      </c>
      <c r="AC618">
        <v>0</v>
      </c>
      <c r="AD618">
        <v>0</v>
      </c>
      <c r="AE618">
        <v>0</v>
      </c>
      <c r="AF618">
        <v>0</v>
      </c>
      <c r="AG618" s="19">
        <v>0</v>
      </c>
      <c r="AH618">
        <v>0</v>
      </c>
      <c r="AI618">
        <v>0</v>
      </c>
      <c r="AJ618">
        <v>0</v>
      </c>
      <c r="AK618">
        <v>0</v>
      </c>
      <c r="AL618">
        <v>0</v>
      </c>
      <c r="AM618">
        <v>0</v>
      </c>
      <c r="AN618">
        <v>0</v>
      </c>
      <c r="AO618">
        <v>0</v>
      </c>
      <c r="AP618">
        <v>0</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c r="BJ618">
        <v>0</v>
      </c>
      <c r="BK618">
        <v>0</v>
      </c>
      <c r="BL618">
        <v>0</v>
      </c>
      <c r="BM618">
        <v>0</v>
      </c>
      <c r="BN618">
        <v>0</v>
      </c>
      <c r="BO618">
        <v>0</v>
      </c>
      <c r="BP618">
        <v>0</v>
      </c>
      <c r="BQ618">
        <v>0</v>
      </c>
      <c r="BR618">
        <v>0</v>
      </c>
      <c r="BS618">
        <v>0</v>
      </c>
      <c r="BT618">
        <v>0</v>
      </c>
      <c r="BU618">
        <v>0</v>
      </c>
      <c r="BV618">
        <v>0</v>
      </c>
      <c r="BW618">
        <v>0</v>
      </c>
      <c r="BX618">
        <v>-19000</v>
      </c>
      <c r="BY618">
        <v>-8000</v>
      </c>
      <c r="BZ618">
        <v>-9000</v>
      </c>
      <c r="CA618">
        <v>-9000</v>
      </c>
      <c r="CB618">
        <v>-9000</v>
      </c>
      <c r="CC618">
        <v>-9000</v>
      </c>
      <c r="CD618">
        <v>-10000</v>
      </c>
      <c r="CE618">
        <v>-10000</v>
      </c>
    </row>
    <row r="619" spans="1:83" x14ac:dyDescent="0.35">
      <c r="A619" s="9" t="str">
        <f t="shared" si="9"/>
        <v>881310.153.19</v>
      </c>
      <c r="B619" s="52" t="e">
        <f>+IF(MATCH(A619,List!H$10:H$145,0),"Targeted")</f>
        <v>#N/A</v>
      </c>
      <c r="C619" s="65"/>
      <c r="D619" s="151" t="s">
        <v>7700</v>
      </c>
      <c r="E619" s="16" t="s">
        <v>1097</v>
      </c>
      <c r="F619" s="16" t="s">
        <v>1098</v>
      </c>
      <c r="G619" s="16" t="s">
        <v>298</v>
      </c>
      <c r="H619" s="16" t="s">
        <v>1098</v>
      </c>
      <c r="I619" s="16" t="s">
        <v>1405</v>
      </c>
      <c r="J619" s="16" t="s">
        <v>1406</v>
      </c>
      <c r="K619" s="17" t="s">
        <v>1101</v>
      </c>
      <c r="L619" s="18" t="s">
        <v>1077</v>
      </c>
      <c r="M619" s="195" t="s">
        <v>1380</v>
      </c>
      <c r="N619" s="16" t="s">
        <v>1381</v>
      </c>
      <c r="O619" s="17" t="s">
        <v>346</v>
      </c>
      <c r="P619" s="17" t="s">
        <v>305</v>
      </c>
      <c r="Q619" s="17" t="s">
        <v>306</v>
      </c>
      <c r="R619">
        <v>0</v>
      </c>
      <c r="S619">
        <v>0</v>
      </c>
      <c r="T619">
        <v>0</v>
      </c>
      <c r="U619">
        <v>0</v>
      </c>
      <c r="V619">
        <v>0</v>
      </c>
      <c r="W619">
        <v>0</v>
      </c>
      <c r="X619">
        <v>0</v>
      </c>
      <c r="Y619">
        <v>0</v>
      </c>
      <c r="Z619">
        <v>0</v>
      </c>
      <c r="AA619">
        <v>0</v>
      </c>
      <c r="AB619">
        <v>0</v>
      </c>
      <c r="AC619">
        <v>0</v>
      </c>
      <c r="AD619">
        <v>0</v>
      </c>
      <c r="AE619">
        <v>0</v>
      </c>
      <c r="AF619">
        <v>0</v>
      </c>
      <c r="AG619" s="19">
        <v>0</v>
      </c>
      <c r="AH619">
        <v>0</v>
      </c>
      <c r="AI619">
        <v>0</v>
      </c>
      <c r="AJ619">
        <v>0</v>
      </c>
      <c r="AK619">
        <v>0</v>
      </c>
      <c r="AL619">
        <v>0</v>
      </c>
      <c r="AM619">
        <v>0</v>
      </c>
      <c r="AN619">
        <v>0</v>
      </c>
      <c r="AO619">
        <v>0</v>
      </c>
      <c r="AP619">
        <v>0</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-5000</v>
      </c>
      <c r="BL619">
        <v>0</v>
      </c>
      <c r="BM619">
        <v>0</v>
      </c>
      <c r="BN619">
        <v>0</v>
      </c>
      <c r="BO619">
        <v>0</v>
      </c>
      <c r="BP619">
        <v>0</v>
      </c>
      <c r="BQ619">
        <v>0</v>
      </c>
      <c r="BR619">
        <v>0</v>
      </c>
      <c r="BS619">
        <v>0</v>
      </c>
      <c r="BT619">
        <v>0</v>
      </c>
      <c r="BU619">
        <v>0</v>
      </c>
      <c r="BV619">
        <v>0</v>
      </c>
      <c r="BW619">
        <v>0</v>
      </c>
      <c r="BX619">
        <v>0</v>
      </c>
      <c r="BY619">
        <v>0</v>
      </c>
      <c r="BZ619">
        <v>0</v>
      </c>
      <c r="CA619">
        <v>0</v>
      </c>
      <c r="CB619">
        <v>0</v>
      </c>
      <c r="CC619">
        <v>0</v>
      </c>
      <c r="CD619">
        <v>0</v>
      </c>
      <c r="CE619">
        <v>0</v>
      </c>
    </row>
    <row r="620" spans="1:83" x14ac:dyDescent="0.35">
      <c r="A620" s="9" t="str">
        <f t="shared" si="9"/>
        <v>882110.153.19</v>
      </c>
      <c r="B620" s="52" t="e">
        <f>+IF(MATCH(A620,List!H$10:H$145,0),"Targeted")</f>
        <v>#N/A</v>
      </c>
      <c r="C620" s="65"/>
      <c r="D620" s="151"/>
      <c r="E620" s="16" t="s">
        <v>1097</v>
      </c>
      <c r="F620" s="16" t="s">
        <v>1098</v>
      </c>
      <c r="G620" s="16" t="s">
        <v>298</v>
      </c>
      <c r="H620" s="16" t="s">
        <v>1098</v>
      </c>
      <c r="I620" s="16" t="s">
        <v>1407</v>
      </c>
      <c r="J620" s="16" t="s">
        <v>1408</v>
      </c>
      <c r="K620" s="17" t="s">
        <v>1101</v>
      </c>
      <c r="L620" s="18" t="s">
        <v>1077</v>
      </c>
      <c r="M620" s="195" t="s">
        <v>1380</v>
      </c>
      <c r="N620" s="16" t="s">
        <v>1381</v>
      </c>
      <c r="O620" s="17" t="s">
        <v>304</v>
      </c>
      <c r="P620" s="17" t="s">
        <v>305</v>
      </c>
      <c r="Q620" s="17" t="s">
        <v>306</v>
      </c>
      <c r="R620">
        <v>0</v>
      </c>
      <c r="S620">
        <v>0</v>
      </c>
      <c r="T620">
        <v>0</v>
      </c>
      <c r="U620">
        <v>0</v>
      </c>
      <c r="V620">
        <v>0</v>
      </c>
      <c r="W620">
        <v>0</v>
      </c>
      <c r="X620">
        <v>0</v>
      </c>
      <c r="Y620">
        <v>0</v>
      </c>
      <c r="Z620">
        <v>0</v>
      </c>
      <c r="AA620">
        <v>0</v>
      </c>
      <c r="AB620">
        <v>0</v>
      </c>
      <c r="AC620">
        <v>0</v>
      </c>
      <c r="AD620">
        <v>0</v>
      </c>
      <c r="AE620">
        <v>0</v>
      </c>
      <c r="AF620">
        <v>0</v>
      </c>
      <c r="AG620" s="19">
        <v>0</v>
      </c>
      <c r="AH620">
        <v>0</v>
      </c>
      <c r="AI620">
        <v>0</v>
      </c>
      <c r="AJ620">
        <v>0</v>
      </c>
      <c r="AK620">
        <v>0</v>
      </c>
      <c r="AL620">
        <v>0</v>
      </c>
      <c r="AM620">
        <v>0</v>
      </c>
      <c r="AN620">
        <v>0</v>
      </c>
      <c r="AO620">
        <v>-933</v>
      </c>
      <c r="AP620">
        <v>-427</v>
      </c>
      <c r="AQ620">
        <v>-691</v>
      </c>
      <c r="AR620">
        <v>-527</v>
      </c>
      <c r="AS620">
        <v>-654</v>
      </c>
      <c r="AT620">
        <v>-415</v>
      </c>
      <c r="AU620">
        <v>-760</v>
      </c>
      <c r="AV620">
        <v>-773</v>
      </c>
      <c r="AW620">
        <v>-13926</v>
      </c>
      <c r="AX620">
        <v>-25759</v>
      </c>
      <c r="AY620">
        <v>-11156</v>
      </c>
      <c r="AZ620">
        <v>-2000</v>
      </c>
      <c r="BA620">
        <v>-7000</v>
      </c>
      <c r="BB620">
        <v>-1000</v>
      </c>
      <c r="BC620">
        <v>-2000</v>
      </c>
      <c r="BD620">
        <v>-1000</v>
      </c>
      <c r="BE620">
        <v>-1000</v>
      </c>
      <c r="BF620">
        <v>-1000</v>
      </c>
      <c r="BG620">
        <v>-1000</v>
      </c>
      <c r="BH620">
        <v>-1000</v>
      </c>
      <c r="BI620">
        <v>-1000</v>
      </c>
      <c r="BJ620">
        <v>0</v>
      </c>
      <c r="BK620">
        <v>-8000</v>
      </c>
      <c r="BL620">
        <v>-8000</v>
      </c>
      <c r="BM620">
        <v>-12000</v>
      </c>
      <c r="BN620">
        <v>-4000</v>
      </c>
      <c r="BO620">
        <v>-6000</v>
      </c>
      <c r="BP620">
        <v>-11000</v>
      </c>
      <c r="BQ620">
        <v>-15000</v>
      </c>
      <c r="BR620">
        <v>-12000</v>
      </c>
      <c r="BS620">
        <v>-30000</v>
      </c>
      <c r="BT620">
        <v>-23000</v>
      </c>
      <c r="BU620">
        <v>-17000</v>
      </c>
      <c r="BV620">
        <v>-12000</v>
      </c>
      <c r="BW620">
        <v>-12000</v>
      </c>
      <c r="BX620" s="10">
        <v>-17000</v>
      </c>
      <c r="BY620">
        <v>-58000</v>
      </c>
      <c r="BZ620">
        <v>-13000</v>
      </c>
      <c r="CA620">
        <v>-13000</v>
      </c>
      <c r="CB620">
        <v>-13000</v>
      </c>
      <c r="CC620">
        <v>-13000</v>
      </c>
      <c r="CD620">
        <v>-14000</v>
      </c>
      <c r="CE620">
        <v>-14000</v>
      </c>
    </row>
    <row r="621" spans="1:83" x14ac:dyDescent="0.35">
      <c r="A621" s="9" t="str">
        <f t="shared" si="9"/>
        <v>882210.153.19</v>
      </c>
      <c r="B621" s="52" t="e">
        <f>+IF(MATCH(A621,List!H$10:H$145,0),"Targeted")</f>
        <v>#N/A</v>
      </c>
      <c r="C621" s="65"/>
      <c r="D621" s="151"/>
      <c r="E621" s="16" t="s">
        <v>1097</v>
      </c>
      <c r="F621" s="16" t="s">
        <v>1098</v>
      </c>
      <c r="G621" s="16" t="s">
        <v>298</v>
      </c>
      <c r="H621" s="16" t="s">
        <v>1098</v>
      </c>
      <c r="I621" s="16" t="s">
        <v>1409</v>
      </c>
      <c r="J621" s="16" t="s">
        <v>1410</v>
      </c>
      <c r="K621" s="17" t="s">
        <v>1101</v>
      </c>
      <c r="L621" s="18" t="s">
        <v>1077</v>
      </c>
      <c r="M621" s="195" t="s">
        <v>1380</v>
      </c>
      <c r="N621" s="16" t="s">
        <v>1381</v>
      </c>
      <c r="O621" s="17" t="s">
        <v>304</v>
      </c>
      <c r="P621" s="17" t="s">
        <v>305</v>
      </c>
      <c r="Q621" s="17" t="s">
        <v>306</v>
      </c>
      <c r="R621">
        <v>0</v>
      </c>
      <c r="S621">
        <v>0</v>
      </c>
      <c r="T621">
        <v>0</v>
      </c>
      <c r="U621">
        <v>0</v>
      </c>
      <c r="V621">
        <v>0</v>
      </c>
      <c r="W621">
        <v>0</v>
      </c>
      <c r="X621">
        <v>0</v>
      </c>
      <c r="Y621">
        <v>0</v>
      </c>
      <c r="Z621">
        <v>0</v>
      </c>
      <c r="AA621">
        <v>0</v>
      </c>
      <c r="AB621">
        <v>0</v>
      </c>
      <c r="AC621">
        <v>0</v>
      </c>
      <c r="AD621">
        <v>0</v>
      </c>
      <c r="AE621">
        <v>0</v>
      </c>
      <c r="AF621">
        <v>0</v>
      </c>
      <c r="AG621" s="19">
        <v>0</v>
      </c>
      <c r="AH621">
        <v>0</v>
      </c>
      <c r="AI621">
        <v>0</v>
      </c>
      <c r="AJ621">
        <v>0</v>
      </c>
      <c r="AK621">
        <v>0</v>
      </c>
      <c r="AL621">
        <v>0</v>
      </c>
      <c r="AM621">
        <v>0</v>
      </c>
      <c r="AN621">
        <v>0</v>
      </c>
      <c r="AO621">
        <v>-2672</v>
      </c>
      <c r="AP621">
        <v>-3825</v>
      </c>
      <c r="AQ621">
        <v>-3101</v>
      </c>
      <c r="AR621">
        <v>-1415</v>
      </c>
      <c r="AS621">
        <v>-1696</v>
      </c>
      <c r="AT621">
        <v>-808</v>
      </c>
      <c r="AU621">
        <v>-3330</v>
      </c>
      <c r="AV621">
        <v>-1866</v>
      </c>
      <c r="AW621">
        <v>-1152</v>
      </c>
      <c r="AX621">
        <v>-544</v>
      </c>
      <c r="AY621">
        <v>-1949</v>
      </c>
      <c r="AZ621">
        <v>-1000</v>
      </c>
      <c r="BA621">
        <v>-1000</v>
      </c>
      <c r="BB621">
        <v>-1000</v>
      </c>
      <c r="BC621">
        <v>-1000</v>
      </c>
      <c r="BD621">
        <v>-1000</v>
      </c>
      <c r="BE621">
        <v>0</v>
      </c>
      <c r="BF621">
        <v>-1000</v>
      </c>
      <c r="BG621">
        <v>-32000</v>
      </c>
      <c r="BH621">
        <v>-1000</v>
      </c>
      <c r="BI621">
        <v>-1000</v>
      </c>
      <c r="BJ621">
        <v>-1000</v>
      </c>
      <c r="BK621">
        <v>-1000</v>
      </c>
      <c r="BL621">
        <v>-2000</v>
      </c>
      <c r="BM621">
        <v>-1000</v>
      </c>
      <c r="BN621">
        <v>-1000</v>
      </c>
      <c r="BO621">
        <v>-1000</v>
      </c>
      <c r="BP621">
        <v>-4000</v>
      </c>
      <c r="BQ621">
        <v>-3000</v>
      </c>
      <c r="BR621">
        <v>-3000</v>
      </c>
      <c r="BS621">
        <v>-2000</v>
      </c>
      <c r="BT621">
        <v>-2000</v>
      </c>
      <c r="BU621">
        <v>-2000</v>
      </c>
      <c r="BV621">
        <v>-1000</v>
      </c>
      <c r="BW621">
        <v>-1000</v>
      </c>
      <c r="BX621" s="10">
        <v>-1000</v>
      </c>
      <c r="BY621">
        <v>-3000</v>
      </c>
      <c r="BZ621">
        <v>-1000</v>
      </c>
      <c r="CA621">
        <v>-1000</v>
      </c>
      <c r="CB621">
        <v>-1000</v>
      </c>
      <c r="CC621">
        <v>-1000</v>
      </c>
      <c r="CD621">
        <v>-2000</v>
      </c>
      <c r="CE621">
        <v>-2000</v>
      </c>
    </row>
    <row r="622" spans="1:83" x14ac:dyDescent="0.35">
      <c r="A622" s="9" t="str">
        <f t="shared" si="9"/>
        <v>882230.153.</v>
      </c>
      <c r="B622" s="52" t="e">
        <f>+IF(MATCH(A622,List!H$10:H$145,0),"Targeted")</f>
        <v>#N/A</v>
      </c>
      <c r="C622" s="65"/>
      <c r="D622" s="151"/>
      <c r="E622" s="16" t="s">
        <v>1097</v>
      </c>
      <c r="F622" s="16" t="s">
        <v>1098</v>
      </c>
      <c r="G622" s="16" t="s">
        <v>298</v>
      </c>
      <c r="H622" s="16" t="s">
        <v>1098</v>
      </c>
      <c r="I622" s="16" t="s">
        <v>1411</v>
      </c>
      <c r="J622" s="16" t="s">
        <v>1412</v>
      </c>
      <c r="K622" s="17" t="s">
        <v>299</v>
      </c>
      <c r="L622" s="18" t="s">
        <v>1077</v>
      </c>
      <c r="M622" s="195" t="s">
        <v>1380</v>
      </c>
      <c r="N622" s="16" t="s">
        <v>1381</v>
      </c>
      <c r="O622" s="17" t="s">
        <v>304</v>
      </c>
      <c r="P622" s="17" t="s">
        <v>305</v>
      </c>
      <c r="Q622" s="17" t="s">
        <v>306</v>
      </c>
      <c r="R622">
        <v>0</v>
      </c>
      <c r="S622">
        <v>0</v>
      </c>
      <c r="T622">
        <v>0</v>
      </c>
      <c r="U622">
        <v>0</v>
      </c>
      <c r="V622">
        <v>0</v>
      </c>
      <c r="W622">
        <v>0</v>
      </c>
      <c r="X622">
        <v>0</v>
      </c>
      <c r="Y622">
        <v>0</v>
      </c>
      <c r="Z622">
        <v>0</v>
      </c>
      <c r="AA622">
        <v>0</v>
      </c>
      <c r="AB622">
        <v>0</v>
      </c>
      <c r="AC622">
        <v>0</v>
      </c>
      <c r="AD622">
        <v>0</v>
      </c>
      <c r="AE622">
        <v>0</v>
      </c>
      <c r="AF622">
        <v>0</v>
      </c>
      <c r="AG622" s="19">
        <v>-125</v>
      </c>
      <c r="AH622">
        <v>0</v>
      </c>
      <c r="AI622">
        <v>0</v>
      </c>
      <c r="AJ622">
        <v>0</v>
      </c>
      <c r="AK622">
        <v>0</v>
      </c>
      <c r="AL622">
        <v>0</v>
      </c>
      <c r="AM622">
        <v>0</v>
      </c>
      <c r="AN622">
        <v>0</v>
      </c>
      <c r="AO622">
        <v>0</v>
      </c>
      <c r="AP622">
        <v>0</v>
      </c>
      <c r="AQ622">
        <v>0</v>
      </c>
      <c r="AR622">
        <v>0</v>
      </c>
      <c r="AS622">
        <v>0</v>
      </c>
      <c r="AT622">
        <v>0</v>
      </c>
      <c r="AU622">
        <v>0</v>
      </c>
      <c r="AV622">
        <v>0</v>
      </c>
      <c r="AW622">
        <v>0</v>
      </c>
      <c r="AX622">
        <v>0</v>
      </c>
      <c r="AY622">
        <v>0</v>
      </c>
      <c r="AZ622">
        <v>0</v>
      </c>
      <c r="BA622">
        <v>0</v>
      </c>
      <c r="BB622">
        <v>0</v>
      </c>
      <c r="BC622">
        <v>0</v>
      </c>
      <c r="BD622">
        <v>0</v>
      </c>
      <c r="BE622">
        <v>0</v>
      </c>
      <c r="BF622">
        <v>0</v>
      </c>
      <c r="BG622">
        <v>0</v>
      </c>
      <c r="BH622">
        <v>0</v>
      </c>
      <c r="BI622">
        <v>0</v>
      </c>
      <c r="BJ622">
        <v>0</v>
      </c>
      <c r="BK622">
        <v>0</v>
      </c>
      <c r="BL622">
        <v>0</v>
      </c>
      <c r="BM622">
        <v>0</v>
      </c>
      <c r="BN622">
        <v>0</v>
      </c>
      <c r="BO622">
        <v>0</v>
      </c>
      <c r="BP622">
        <v>0</v>
      </c>
      <c r="BQ622">
        <v>0</v>
      </c>
      <c r="BR622">
        <v>0</v>
      </c>
      <c r="BS622">
        <v>0</v>
      </c>
      <c r="BT622">
        <v>0</v>
      </c>
      <c r="BU622">
        <v>0</v>
      </c>
      <c r="BV622">
        <v>0</v>
      </c>
      <c r="BW622">
        <v>0</v>
      </c>
      <c r="BX622" s="10">
        <v>0</v>
      </c>
      <c r="BY622">
        <v>0</v>
      </c>
      <c r="BZ622">
        <v>0</v>
      </c>
      <c r="CA622">
        <v>0</v>
      </c>
      <c r="CB622">
        <v>0</v>
      </c>
      <c r="CC622">
        <v>0</v>
      </c>
      <c r="CD622">
        <v>0</v>
      </c>
      <c r="CE622">
        <v>0</v>
      </c>
    </row>
    <row r="623" spans="1:83" x14ac:dyDescent="0.35">
      <c r="A623" s="9" t="str">
        <f t="shared" si="9"/>
        <v>0100.153.94</v>
      </c>
      <c r="B623" s="52" t="e">
        <f>+IF(MATCH(A623,List!H$10:H$145,0),"Targeted")</f>
        <v>#N/A</v>
      </c>
      <c r="C623" s="65"/>
      <c r="D623" s="151" t="s">
        <v>7700</v>
      </c>
      <c r="E623" s="16" t="s">
        <v>1097</v>
      </c>
      <c r="F623" s="16" t="s">
        <v>1098</v>
      </c>
      <c r="G623" s="16" t="s">
        <v>469</v>
      </c>
      <c r="H623" s="16" t="s">
        <v>1413</v>
      </c>
      <c r="I623" s="16" t="s">
        <v>522</v>
      </c>
      <c r="J623" s="16" t="s">
        <v>1414</v>
      </c>
      <c r="K623" s="17" t="s">
        <v>862</v>
      </c>
      <c r="L623" s="18" t="s">
        <v>1077</v>
      </c>
      <c r="M623" s="195" t="s">
        <v>1380</v>
      </c>
      <c r="N623" s="16" t="s">
        <v>1381</v>
      </c>
      <c r="O623" s="17" t="s">
        <v>346</v>
      </c>
      <c r="P623" s="17" t="s">
        <v>305</v>
      </c>
      <c r="Q623" s="17" t="s">
        <v>306</v>
      </c>
      <c r="R623">
        <v>1033</v>
      </c>
      <c r="S623">
        <v>2333</v>
      </c>
      <c r="T623">
        <v>6195</v>
      </c>
      <c r="U623">
        <v>7302</v>
      </c>
      <c r="V623">
        <v>8803</v>
      </c>
      <c r="W623">
        <v>9508</v>
      </c>
      <c r="X623">
        <v>10379</v>
      </c>
      <c r="Y623">
        <v>9600</v>
      </c>
      <c r="Z623">
        <v>10642</v>
      </c>
      <c r="AA623">
        <v>9968</v>
      </c>
      <c r="AB623">
        <v>9006</v>
      </c>
      <c r="AC623">
        <v>8686</v>
      </c>
      <c r="AD623">
        <v>8894</v>
      </c>
      <c r="AE623">
        <v>9726</v>
      </c>
      <c r="AF623">
        <v>10704</v>
      </c>
      <c r="AG623" s="19">
        <v>2642</v>
      </c>
      <c r="AH623">
        <v>11863</v>
      </c>
      <c r="AI623">
        <v>13990</v>
      </c>
      <c r="AJ623">
        <v>14653</v>
      </c>
      <c r="AK623">
        <v>17256</v>
      </c>
      <c r="AL623">
        <v>15888</v>
      </c>
      <c r="AM623">
        <v>16038</v>
      </c>
      <c r="AN623">
        <v>15681</v>
      </c>
      <c r="AO623">
        <v>17007</v>
      </c>
      <c r="AP623">
        <v>16462</v>
      </c>
      <c r="AQ623">
        <v>24403</v>
      </c>
      <c r="AR623">
        <v>26444</v>
      </c>
      <c r="AS623">
        <v>33272</v>
      </c>
      <c r="AT623">
        <v>28026</v>
      </c>
      <c r="AU623">
        <v>36265</v>
      </c>
      <c r="AV623">
        <v>29018</v>
      </c>
      <c r="AW623">
        <v>30782</v>
      </c>
      <c r="AX623">
        <v>50431</v>
      </c>
      <c r="AY623">
        <v>45691</v>
      </c>
      <c r="AZ623">
        <v>44000</v>
      </c>
      <c r="BA623">
        <v>39000</v>
      </c>
      <c r="BB623">
        <v>39000</v>
      </c>
      <c r="BC623">
        <v>41000</v>
      </c>
      <c r="BD623">
        <v>45000</v>
      </c>
      <c r="BE623">
        <v>8000</v>
      </c>
      <c r="BF623">
        <v>-1000</v>
      </c>
      <c r="BG623">
        <v>0</v>
      </c>
      <c r="BH623">
        <v>1000</v>
      </c>
      <c r="BI623">
        <v>0</v>
      </c>
      <c r="BJ623">
        <v>0</v>
      </c>
      <c r="BK623">
        <v>0</v>
      </c>
      <c r="BL623">
        <v>0</v>
      </c>
      <c r="BM623">
        <v>0</v>
      </c>
      <c r="BN623">
        <v>0</v>
      </c>
      <c r="BO623">
        <v>0</v>
      </c>
      <c r="BP623">
        <v>0</v>
      </c>
      <c r="BQ623">
        <v>0</v>
      </c>
      <c r="BR623">
        <v>0</v>
      </c>
      <c r="BS623">
        <v>0</v>
      </c>
      <c r="BT623">
        <v>0</v>
      </c>
      <c r="BU623">
        <v>0</v>
      </c>
      <c r="BV623">
        <v>0</v>
      </c>
      <c r="BW623">
        <v>0</v>
      </c>
      <c r="BX623">
        <v>0</v>
      </c>
      <c r="BY623">
        <v>0</v>
      </c>
      <c r="BZ623">
        <v>0</v>
      </c>
      <c r="CA623">
        <v>0</v>
      </c>
      <c r="CB623">
        <v>0</v>
      </c>
      <c r="CC623">
        <v>0</v>
      </c>
      <c r="CD623">
        <v>0</v>
      </c>
      <c r="CE623">
        <v>0</v>
      </c>
    </row>
    <row r="624" spans="1:83" x14ac:dyDescent="0.35">
      <c r="A624" s="9" t="str">
        <f t="shared" si="9"/>
        <v>0113.153.19</v>
      </c>
      <c r="B624" s="52" t="e">
        <f>+IF(MATCH(A624,List!H$10:H$145,0),"Targeted")</f>
        <v>#N/A</v>
      </c>
      <c r="C624" s="65"/>
      <c r="D624" s="151" t="s">
        <v>7700</v>
      </c>
      <c r="E624" s="16" t="s">
        <v>1097</v>
      </c>
      <c r="F624" s="16" t="s">
        <v>1098</v>
      </c>
      <c r="G624" s="16" t="s">
        <v>469</v>
      </c>
      <c r="H624" s="16" t="s">
        <v>1413</v>
      </c>
      <c r="I624" s="16" t="s">
        <v>211</v>
      </c>
      <c r="J624" s="16" t="s">
        <v>1415</v>
      </c>
      <c r="K624" s="17" t="s">
        <v>1101</v>
      </c>
      <c r="L624" s="18" t="s">
        <v>1077</v>
      </c>
      <c r="M624" s="195" t="s">
        <v>1380</v>
      </c>
      <c r="N624" s="16" t="s">
        <v>1381</v>
      </c>
      <c r="O624" s="17" t="s">
        <v>346</v>
      </c>
      <c r="P624" s="17" t="s">
        <v>305</v>
      </c>
      <c r="Q624" s="17" t="s">
        <v>306</v>
      </c>
      <c r="R624">
        <v>122328</v>
      </c>
      <c r="S624">
        <v>150465</v>
      </c>
      <c r="T624">
        <v>149208</v>
      </c>
      <c r="U624">
        <v>176016</v>
      </c>
      <c r="V624">
        <v>176867</v>
      </c>
      <c r="W624">
        <v>184509</v>
      </c>
      <c r="X624">
        <v>200005</v>
      </c>
      <c r="Y624">
        <v>208410</v>
      </c>
      <c r="Z624">
        <v>225559</v>
      </c>
      <c r="AA624">
        <v>217861</v>
      </c>
      <c r="AB624">
        <v>242501</v>
      </c>
      <c r="AC624">
        <v>254433</v>
      </c>
      <c r="AD624">
        <v>326860</v>
      </c>
      <c r="AE624">
        <v>378622</v>
      </c>
      <c r="AF624">
        <v>365882</v>
      </c>
      <c r="AG624" s="19">
        <v>78676</v>
      </c>
      <c r="AH624">
        <v>543392</v>
      </c>
      <c r="AI624">
        <v>655066</v>
      </c>
      <c r="AJ624">
        <v>672332</v>
      </c>
      <c r="AK624">
        <v>726924</v>
      </c>
      <c r="AL624">
        <v>764613</v>
      </c>
      <c r="AM624">
        <v>848549</v>
      </c>
      <c r="AN624">
        <v>1052134</v>
      </c>
      <c r="AO624">
        <v>1031448</v>
      </c>
      <c r="AP624">
        <v>1216118</v>
      </c>
      <c r="AQ624">
        <v>1443200</v>
      </c>
      <c r="AR624">
        <v>1496607</v>
      </c>
      <c r="AS624">
        <v>1736542</v>
      </c>
      <c r="AT624">
        <v>1816066</v>
      </c>
      <c r="AU624">
        <v>1821799</v>
      </c>
      <c r="AV624">
        <v>1887750</v>
      </c>
      <c r="AW624">
        <v>2028839</v>
      </c>
      <c r="AX624">
        <v>2287318</v>
      </c>
      <c r="AY624">
        <v>2052029</v>
      </c>
      <c r="AZ624">
        <v>1971000</v>
      </c>
      <c r="BA624">
        <v>2005000</v>
      </c>
      <c r="BB624">
        <v>1934000</v>
      </c>
      <c r="BC624">
        <v>1768000</v>
      </c>
      <c r="BD624">
        <v>2137000</v>
      </c>
      <c r="BE624">
        <v>2707000</v>
      </c>
      <c r="BF624">
        <v>2865000</v>
      </c>
      <c r="BG624">
        <v>3550000</v>
      </c>
      <c r="BH624">
        <v>3642000</v>
      </c>
      <c r="BI624">
        <v>4315000</v>
      </c>
      <c r="BJ624">
        <v>4766000</v>
      </c>
      <c r="BK624">
        <v>4715000</v>
      </c>
      <c r="BL624">
        <v>4989000</v>
      </c>
      <c r="BM624">
        <v>6059000</v>
      </c>
      <c r="BN624">
        <v>6319000</v>
      </c>
      <c r="BO624">
        <v>7493000</v>
      </c>
      <c r="BP624">
        <v>7889000</v>
      </c>
      <c r="BQ624">
        <v>7939000</v>
      </c>
      <c r="BR624">
        <v>8210000</v>
      </c>
      <c r="BS624">
        <v>8331000</v>
      </c>
      <c r="BT624">
        <v>7938000</v>
      </c>
      <c r="BU624">
        <v>8201000</v>
      </c>
      <c r="BV624">
        <v>8259000</v>
      </c>
      <c r="BW624">
        <v>7669000</v>
      </c>
      <c r="BX624">
        <v>9680000</v>
      </c>
      <c r="BY624">
        <v>9044000</v>
      </c>
      <c r="BZ624">
        <v>8946000</v>
      </c>
      <c r="CA624">
        <v>9031000</v>
      </c>
      <c r="CB624">
        <v>9467000</v>
      </c>
      <c r="CC624">
        <v>9639000</v>
      </c>
      <c r="CD624">
        <v>9999000</v>
      </c>
      <c r="CE624">
        <v>10221000</v>
      </c>
    </row>
    <row r="625" spans="1:83" x14ac:dyDescent="0.35">
      <c r="A625" s="9" t="str">
        <f t="shared" si="9"/>
        <v>0113.153.19</v>
      </c>
      <c r="B625" s="52" t="e">
        <f>+IF(MATCH(A625,List!H$10:H$145,0),"Targeted")</f>
        <v>#N/A</v>
      </c>
      <c r="C625" s="65"/>
      <c r="D625" s="151"/>
      <c r="E625" s="16" t="s">
        <v>1097</v>
      </c>
      <c r="F625" s="16" t="s">
        <v>1098</v>
      </c>
      <c r="G625" s="16" t="s">
        <v>469</v>
      </c>
      <c r="H625" s="16" t="s">
        <v>1413</v>
      </c>
      <c r="I625" s="16" t="s">
        <v>211</v>
      </c>
      <c r="J625" s="16" t="s">
        <v>1415</v>
      </c>
      <c r="K625" s="17" t="s">
        <v>1101</v>
      </c>
      <c r="L625" s="18" t="s">
        <v>1077</v>
      </c>
      <c r="M625" s="195" t="s">
        <v>1380</v>
      </c>
      <c r="N625" s="16" t="s">
        <v>1381</v>
      </c>
      <c r="O625" s="17" t="s">
        <v>304</v>
      </c>
      <c r="P625" s="17" t="s">
        <v>305</v>
      </c>
      <c r="Q625" s="17" t="s">
        <v>306</v>
      </c>
      <c r="R625">
        <v>0</v>
      </c>
      <c r="S625">
        <v>0</v>
      </c>
      <c r="T625">
        <v>0</v>
      </c>
      <c r="U625">
        <v>0</v>
      </c>
      <c r="V625">
        <v>0</v>
      </c>
      <c r="W625">
        <v>0</v>
      </c>
      <c r="X625">
        <v>0</v>
      </c>
      <c r="Y625">
        <v>0</v>
      </c>
      <c r="Z625">
        <v>0</v>
      </c>
      <c r="AA625">
        <v>0</v>
      </c>
      <c r="AB625">
        <v>0</v>
      </c>
      <c r="AC625">
        <v>0</v>
      </c>
      <c r="AD625">
        <v>0</v>
      </c>
      <c r="AE625">
        <v>0</v>
      </c>
      <c r="AF625">
        <v>0</v>
      </c>
      <c r="AG625" s="19">
        <v>0</v>
      </c>
      <c r="AH625">
        <v>0</v>
      </c>
      <c r="AI625">
        <v>0</v>
      </c>
      <c r="AJ625">
        <v>0</v>
      </c>
      <c r="AK625">
        <v>0</v>
      </c>
      <c r="AL625">
        <v>0</v>
      </c>
      <c r="AM625">
        <v>0</v>
      </c>
      <c r="AN625">
        <v>0</v>
      </c>
      <c r="AO625">
        <v>0</v>
      </c>
      <c r="AP625">
        <v>0</v>
      </c>
      <c r="AQ625">
        <v>0</v>
      </c>
      <c r="AR625">
        <v>0</v>
      </c>
      <c r="AS625">
        <v>0</v>
      </c>
      <c r="AT625">
        <v>0</v>
      </c>
      <c r="AU625">
        <v>0</v>
      </c>
      <c r="AV625">
        <v>0</v>
      </c>
      <c r="AW625">
        <v>0</v>
      </c>
      <c r="AX625">
        <v>0</v>
      </c>
      <c r="AY625">
        <v>0</v>
      </c>
      <c r="AZ625">
        <v>0</v>
      </c>
      <c r="BA625">
        <v>0</v>
      </c>
      <c r="BB625">
        <v>0</v>
      </c>
      <c r="BC625">
        <v>0</v>
      </c>
      <c r="BD625">
        <v>0</v>
      </c>
      <c r="BE625">
        <v>0</v>
      </c>
      <c r="BF625">
        <v>0</v>
      </c>
      <c r="BG625">
        <v>0</v>
      </c>
      <c r="BH625">
        <v>0</v>
      </c>
      <c r="BI625">
        <v>0</v>
      </c>
      <c r="BJ625">
        <v>0</v>
      </c>
      <c r="BK625">
        <v>0</v>
      </c>
      <c r="BL625">
        <v>0</v>
      </c>
      <c r="BM625">
        <v>0</v>
      </c>
      <c r="BN625">
        <v>0</v>
      </c>
      <c r="BO625">
        <v>31000</v>
      </c>
      <c r="BP625">
        <v>33000</v>
      </c>
      <c r="BQ625">
        <v>38000</v>
      </c>
      <c r="BR625">
        <v>36000</v>
      </c>
      <c r="BS625">
        <v>31000</v>
      </c>
      <c r="BT625">
        <v>0</v>
      </c>
      <c r="BU625">
        <v>0</v>
      </c>
      <c r="BV625">
        <v>0</v>
      </c>
      <c r="BW625">
        <v>0</v>
      </c>
      <c r="BX625" s="10">
        <v>0</v>
      </c>
      <c r="BY625">
        <v>0</v>
      </c>
      <c r="BZ625">
        <v>143000</v>
      </c>
      <c r="CA625">
        <v>41000</v>
      </c>
      <c r="CB625">
        <v>20000</v>
      </c>
      <c r="CC625">
        <v>0</v>
      </c>
      <c r="CD625">
        <v>0</v>
      </c>
      <c r="CE625">
        <v>0</v>
      </c>
    </row>
    <row r="626" spans="1:83" x14ac:dyDescent="0.35">
      <c r="A626" s="9" t="str">
        <f t="shared" si="9"/>
        <v>0120.153.19</v>
      </c>
      <c r="B626" s="52" t="e">
        <f>+IF(MATCH(A626,List!H$10:H$145,0),"Targeted")</f>
        <v>#N/A</v>
      </c>
      <c r="C626" s="65"/>
      <c r="D626" s="151" t="s">
        <v>7700</v>
      </c>
      <c r="E626" s="16" t="s">
        <v>1097</v>
      </c>
      <c r="F626" s="16" t="s">
        <v>1098</v>
      </c>
      <c r="G626" s="16" t="s">
        <v>469</v>
      </c>
      <c r="H626" s="16" t="s">
        <v>1413</v>
      </c>
      <c r="I626" s="16" t="s">
        <v>1416</v>
      </c>
      <c r="J626" s="16" t="s">
        <v>1417</v>
      </c>
      <c r="K626" s="17" t="s">
        <v>1101</v>
      </c>
      <c r="L626" s="18" t="s">
        <v>1077</v>
      </c>
      <c r="M626" s="195" t="s">
        <v>1380</v>
      </c>
      <c r="N626" s="16" t="s">
        <v>1381</v>
      </c>
      <c r="O626" s="17" t="s">
        <v>346</v>
      </c>
      <c r="P626" s="17" t="s">
        <v>305</v>
      </c>
      <c r="Q626" s="17" t="s">
        <v>306</v>
      </c>
      <c r="R626">
        <v>0</v>
      </c>
      <c r="S626">
        <v>0</v>
      </c>
      <c r="T626">
        <v>0</v>
      </c>
      <c r="U626">
        <v>0</v>
      </c>
      <c r="V626">
        <v>0</v>
      </c>
      <c r="W626">
        <v>0</v>
      </c>
      <c r="X626">
        <v>0</v>
      </c>
      <c r="Y626">
        <v>0</v>
      </c>
      <c r="Z626">
        <v>0</v>
      </c>
      <c r="AA626">
        <v>0</v>
      </c>
      <c r="AB626">
        <v>0</v>
      </c>
      <c r="AC626">
        <v>0</v>
      </c>
      <c r="AD626">
        <v>0</v>
      </c>
      <c r="AE626">
        <v>0</v>
      </c>
      <c r="AF626">
        <v>0</v>
      </c>
      <c r="AG626" s="19">
        <v>0</v>
      </c>
      <c r="AH626">
        <v>0</v>
      </c>
      <c r="AI626">
        <v>0</v>
      </c>
      <c r="AJ626">
        <v>0</v>
      </c>
      <c r="AK626">
        <v>0</v>
      </c>
      <c r="AL626">
        <v>0</v>
      </c>
      <c r="AM626">
        <v>0</v>
      </c>
      <c r="AN626">
        <v>0</v>
      </c>
      <c r="AO626">
        <v>0</v>
      </c>
      <c r="AP626">
        <v>0</v>
      </c>
      <c r="AQ626">
        <v>0</v>
      </c>
      <c r="AR626">
        <v>0</v>
      </c>
      <c r="AS626">
        <v>0</v>
      </c>
      <c r="AT626">
        <v>0</v>
      </c>
      <c r="AU626">
        <v>0</v>
      </c>
      <c r="AV626">
        <v>0</v>
      </c>
      <c r="AW626">
        <v>0</v>
      </c>
      <c r="AX626">
        <v>0</v>
      </c>
      <c r="AY626">
        <v>0</v>
      </c>
      <c r="AZ626">
        <v>0</v>
      </c>
      <c r="BA626">
        <v>3000</v>
      </c>
      <c r="BB626">
        <v>19000</v>
      </c>
      <c r="BC626">
        <v>56000</v>
      </c>
      <c r="BD626">
        <v>104000</v>
      </c>
      <c r="BE626">
        <v>98000</v>
      </c>
      <c r="BF626">
        <v>125000</v>
      </c>
      <c r="BG626">
        <v>138000</v>
      </c>
      <c r="BH626">
        <v>169000</v>
      </c>
      <c r="BI626">
        <v>148000</v>
      </c>
      <c r="BJ626">
        <v>79000</v>
      </c>
      <c r="BK626">
        <v>50000</v>
      </c>
      <c r="BL626">
        <v>45000</v>
      </c>
      <c r="BM626">
        <v>86000</v>
      </c>
      <c r="BN626">
        <v>112000</v>
      </c>
      <c r="BO626">
        <v>207000</v>
      </c>
      <c r="BP626">
        <v>210000</v>
      </c>
      <c r="BQ626">
        <v>83000</v>
      </c>
      <c r="BR626">
        <v>63000</v>
      </c>
      <c r="BS626">
        <v>70000</v>
      </c>
      <c r="BT626">
        <v>69000</v>
      </c>
      <c r="BU626">
        <v>54000</v>
      </c>
      <c r="BV626">
        <v>45000</v>
      </c>
      <c r="BW626">
        <v>8000</v>
      </c>
      <c r="BX626">
        <v>160000</v>
      </c>
      <c r="BY626">
        <v>160000</v>
      </c>
      <c r="BZ626">
        <v>145000</v>
      </c>
      <c r="CA626">
        <v>309000</v>
      </c>
      <c r="CB626">
        <v>419000</v>
      </c>
      <c r="CC626">
        <v>461000</v>
      </c>
      <c r="CD626">
        <v>472000</v>
      </c>
      <c r="CE626">
        <v>481000</v>
      </c>
    </row>
    <row r="627" spans="1:83" x14ac:dyDescent="0.35">
      <c r="A627" s="9" t="str">
        <f t="shared" si="9"/>
        <v>0121.153.19</v>
      </c>
      <c r="B627" s="52" t="e">
        <f>+IF(MATCH(A627,List!H$10:H$145,0),"Targeted")</f>
        <v>#N/A</v>
      </c>
      <c r="C627" s="65"/>
      <c r="D627" s="151" t="s">
        <v>7700</v>
      </c>
      <c r="E627" s="16" t="s">
        <v>1097</v>
      </c>
      <c r="F627" s="16" t="s">
        <v>1098</v>
      </c>
      <c r="G627" s="16" t="s">
        <v>469</v>
      </c>
      <c r="H627" s="16" t="s">
        <v>1413</v>
      </c>
      <c r="I627" s="16" t="s">
        <v>1418</v>
      </c>
      <c r="J627" s="16" t="s">
        <v>1214</v>
      </c>
      <c r="K627" s="17" t="s">
        <v>1101</v>
      </c>
      <c r="L627" s="18" t="s">
        <v>1077</v>
      </c>
      <c r="M627" s="195" t="s">
        <v>1380</v>
      </c>
      <c r="N627" s="16" t="s">
        <v>1381</v>
      </c>
      <c r="O627" s="17" t="s">
        <v>346</v>
      </c>
      <c r="P627" s="17" t="s">
        <v>305</v>
      </c>
      <c r="Q627" s="17" t="s">
        <v>306</v>
      </c>
      <c r="R627">
        <v>0</v>
      </c>
      <c r="S627">
        <v>0</v>
      </c>
      <c r="T627">
        <v>0</v>
      </c>
      <c r="U627">
        <v>0</v>
      </c>
      <c r="V627">
        <v>0</v>
      </c>
      <c r="W627">
        <v>0</v>
      </c>
      <c r="X627">
        <v>0</v>
      </c>
      <c r="Y627">
        <v>0</v>
      </c>
      <c r="Z627">
        <v>0</v>
      </c>
      <c r="AA627">
        <v>0</v>
      </c>
      <c r="AB627">
        <v>0</v>
      </c>
      <c r="AC627">
        <v>0</v>
      </c>
      <c r="AD627">
        <v>0</v>
      </c>
      <c r="AE627">
        <v>0</v>
      </c>
      <c r="AF627">
        <v>0</v>
      </c>
      <c r="AG627" s="19">
        <v>0</v>
      </c>
      <c r="AH627">
        <v>0</v>
      </c>
      <c r="AI627">
        <v>0</v>
      </c>
      <c r="AJ627">
        <v>0</v>
      </c>
      <c r="AK627">
        <v>0</v>
      </c>
      <c r="AL627">
        <v>0</v>
      </c>
      <c r="AM627">
        <v>0</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c r="BN627">
        <v>0</v>
      </c>
      <c r="BO627">
        <v>37000</v>
      </c>
      <c r="BP627">
        <v>61000</v>
      </c>
      <c r="BQ627">
        <v>50000</v>
      </c>
      <c r="BR627">
        <v>47000</v>
      </c>
      <c r="BS627">
        <v>32000</v>
      </c>
      <c r="BT627">
        <v>30000</v>
      </c>
      <c r="BU627">
        <v>17000</v>
      </c>
      <c r="BV627">
        <v>7000</v>
      </c>
      <c r="BW627">
        <v>3000</v>
      </c>
      <c r="BX627">
        <v>3000</v>
      </c>
      <c r="BY627">
        <v>5000</v>
      </c>
      <c r="BZ627">
        <v>8000</v>
      </c>
      <c r="CA627">
        <v>0</v>
      </c>
      <c r="CB627">
        <v>0</v>
      </c>
      <c r="CC627">
        <v>0</v>
      </c>
      <c r="CD627">
        <v>0</v>
      </c>
      <c r="CE627">
        <v>0</v>
      </c>
    </row>
    <row r="628" spans="1:83" x14ac:dyDescent="0.35">
      <c r="A628" s="9" t="str">
        <f t="shared" si="9"/>
        <v>0507.153.19</v>
      </c>
      <c r="B628" s="52" t="e">
        <f>+IF(MATCH(A628,List!H$10:H$145,0),"Targeted")</f>
        <v>#N/A</v>
      </c>
      <c r="C628" s="65"/>
      <c r="D628" s="151" t="s">
        <v>7700</v>
      </c>
      <c r="E628" s="16" t="s">
        <v>1097</v>
      </c>
      <c r="F628" s="16" t="s">
        <v>1098</v>
      </c>
      <c r="G628" s="16" t="s">
        <v>469</v>
      </c>
      <c r="H628" s="16" t="s">
        <v>1413</v>
      </c>
      <c r="I628" s="16" t="s">
        <v>1419</v>
      </c>
      <c r="J628" s="16" t="s">
        <v>1420</v>
      </c>
      <c r="K628" s="17" t="s">
        <v>1101</v>
      </c>
      <c r="L628" s="18" t="s">
        <v>1077</v>
      </c>
      <c r="M628" s="195" t="s">
        <v>1380</v>
      </c>
      <c r="N628" s="16" t="s">
        <v>1381</v>
      </c>
      <c r="O628" s="17" t="s">
        <v>346</v>
      </c>
      <c r="P628" s="17" t="s">
        <v>305</v>
      </c>
      <c r="Q628" s="17" t="s">
        <v>306</v>
      </c>
      <c r="R628">
        <v>0</v>
      </c>
      <c r="S628">
        <v>0</v>
      </c>
      <c r="T628">
        <v>0</v>
      </c>
      <c r="U628">
        <v>0</v>
      </c>
      <c r="V628">
        <v>0</v>
      </c>
      <c r="W628">
        <v>0</v>
      </c>
      <c r="X628">
        <v>0</v>
      </c>
      <c r="Y628">
        <v>0</v>
      </c>
      <c r="Z628">
        <v>0</v>
      </c>
      <c r="AA628">
        <v>0</v>
      </c>
      <c r="AB628">
        <v>0</v>
      </c>
      <c r="AC628">
        <v>0</v>
      </c>
      <c r="AD628">
        <v>0</v>
      </c>
      <c r="AE628">
        <v>0</v>
      </c>
      <c r="AF628">
        <v>0</v>
      </c>
      <c r="AG628" s="19">
        <v>0</v>
      </c>
      <c r="AH628">
        <v>0</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v>27000</v>
      </c>
      <c r="BK628">
        <v>74000</v>
      </c>
      <c r="BL628">
        <v>40000</v>
      </c>
      <c r="BM628">
        <v>0</v>
      </c>
      <c r="BN628">
        <v>0</v>
      </c>
      <c r="BO628">
        <v>0</v>
      </c>
      <c r="BP628">
        <v>0</v>
      </c>
      <c r="BQ628">
        <v>0</v>
      </c>
      <c r="BR628">
        <v>0</v>
      </c>
      <c r="BS628">
        <v>0</v>
      </c>
      <c r="BT628">
        <v>0</v>
      </c>
      <c r="BU628">
        <v>0</v>
      </c>
      <c r="BV628">
        <v>0</v>
      </c>
      <c r="BW628">
        <v>0</v>
      </c>
      <c r="BX628">
        <v>0</v>
      </c>
      <c r="BY628">
        <v>0</v>
      </c>
      <c r="BZ628">
        <v>0</v>
      </c>
      <c r="CA628">
        <v>0</v>
      </c>
      <c r="CB628">
        <v>0</v>
      </c>
      <c r="CC628">
        <v>0</v>
      </c>
      <c r="CD628">
        <v>0</v>
      </c>
      <c r="CE628">
        <v>0</v>
      </c>
    </row>
    <row r="629" spans="1:83" x14ac:dyDescent="0.35">
      <c r="A629" s="9" t="str">
        <f t="shared" si="9"/>
        <v>0520.153.19</v>
      </c>
      <c r="B629" s="52" t="e">
        <f>+IF(MATCH(A629,List!H$10:H$145,0),"Targeted")</f>
        <v>#N/A</v>
      </c>
      <c r="C629" s="65"/>
      <c r="D629" s="151" t="s">
        <v>7700</v>
      </c>
      <c r="E629" s="16" t="s">
        <v>1097</v>
      </c>
      <c r="F629" s="16" t="s">
        <v>1098</v>
      </c>
      <c r="G629" s="16" t="s">
        <v>469</v>
      </c>
      <c r="H629" s="16" t="s">
        <v>1413</v>
      </c>
      <c r="I629" s="16" t="s">
        <v>1421</v>
      </c>
      <c r="J629" s="16" t="s">
        <v>1422</v>
      </c>
      <c r="K629" s="17" t="s">
        <v>1101</v>
      </c>
      <c r="L629" s="18" t="s">
        <v>1077</v>
      </c>
      <c r="M629" s="195" t="s">
        <v>1380</v>
      </c>
      <c r="N629" s="16" t="s">
        <v>1381</v>
      </c>
      <c r="O629" s="17" t="s">
        <v>346</v>
      </c>
      <c r="P629" s="17" t="s">
        <v>305</v>
      </c>
      <c r="Q629" s="17" t="s">
        <v>306</v>
      </c>
      <c r="R629">
        <v>0</v>
      </c>
      <c r="S629">
        <v>0</v>
      </c>
      <c r="T629">
        <v>0</v>
      </c>
      <c r="U629">
        <v>0</v>
      </c>
      <c r="V629">
        <v>0</v>
      </c>
      <c r="W629">
        <v>0</v>
      </c>
      <c r="X629">
        <v>0</v>
      </c>
      <c r="Y629">
        <v>0</v>
      </c>
      <c r="Z629">
        <v>0</v>
      </c>
      <c r="AA629">
        <v>0</v>
      </c>
      <c r="AB629">
        <v>0</v>
      </c>
      <c r="AC629">
        <v>0</v>
      </c>
      <c r="AD629">
        <v>0</v>
      </c>
      <c r="AE629">
        <v>0</v>
      </c>
      <c r="AF629">
        <v>0</v>
      </c>
      <c r="AG629" s="19">
        <v>0</v>
      </c>
      <c r="AH629">
        <v>0</v>
      </c>
      <c r="AI629">
        <v>0</v>
      </c>
      <c r="AJ629">
        <v>0</v>
      </c>
      <c r="AK629">
        <v>0</v>
      </c>
      <c r="AL629">
        <v>0</v>
      </c>
      <c r="AM629">
        <v>0</v>
      </c>
      <c r="AN629">
        <v>0</v>
      </c>
      <c r="AO629">
        <v>0</v>
      </c>
      <c r="AP629">
        <v>1384</v>
      </c>
      <c r="AQ629">
        <v>5340</v>
      </c>
      <c r="AR629">
        <v>16967</v>
      </c>
      <c r="AS629">
        <v>7000</v>
      </c>
      <c r="AT629">
        <v>11601</v>
      </c>
      <c r="AU629">
        <v>5320</v>
      </c>
      <c r="AV629">
        <v>10384</v>
      </c>
      <c r="AW629">
        <v>1711</v>
      </c>
      <c r="AX629">
        <v>12913</v>
      </c>
      <c r="AY629">
        <v>6629</v>
      </c>
      <c r="AZ629">
        <v>9000</v>
      </c>
      <c r="BA629">
        <v>13000</v>
      </c>
      <c r="BB629">
        <v>6000</v>
      </c>
      <c r="BC629">
        <v>4000</v>
      </c>
      <c r="BD629">
        <v>12000</v>
      </c>
      <c r="BE629">
        <v>4000</v>
      </c>
      <c r="BF629">
        <v>11000</v>
      </c>
      <c r="BG629">
        <v>1000</v>
      </c>
      <c r="BH629">
        <v>21000</v>
      </c>
      <c r="BI629">
        <v>54000</v>
      </c>
      <c r="BJ629">
        <v>31000</v>
      </c>
      <c r="BK629">
        <v>6000</v>
      </c>
      <c r="BL629">
        <v>10000</v>
      </c>
      <c r="BM629">
        <v>26000</v>
      </c>
      <c r="BN629">
        <v>9000</v>
      </c>
      <c r="BO629">
        <v>21000</v>
      </c>
      <c r="BP629">
        <v>30000</v>
      </c>
      <c r="BQ629">
        <v>27000</v>
      </c>
      <c r="BR629">
        <v>24000</v>
      </c>
      <c r="BS629">
        <v>38000</v>
      </c>
      <c r="BT629">
        <v>24000</v>
      </c>
      <c r="BU629">
        <v>38000</v>
      </c>
      <c r="BV629">
        <v>51000</v>
      </c>
      <c r="BW629">
        <v>67000</v>
      </c>
      <c r="BX629">
        <v>50000</v>
      </c>
      <c r="BY629">
        <v>52000</v>
      </c>
      <c r="BZ629">
        <v>29000</v>
      </c>
      <c r="CA629">
        <v>38000</v>
      </c>
      <c r="CB629">
        <v>38000</v>
      </c>
      <c r="CC629">
        <v>32000</v>
      </c>
      <c r="CD629">
        <v>32000</v>
      </c>
      <c r="CE629">
        <v>33000</v>
      </c>
    </row>
    <row r="630" spans="1:83" x14ac:dyDescent="0.35">
      <c r="A630" s="9" t="str">
        <f t="shared" si="9"/>
        <v>0522.153.19</v>
      </c>
      <c r="B630" s="52" t="e">
        <f>+IF(MATCH(A630,List!H$10:H$145,0),"Targeted")</f>
        <v>#N/A</v>
      </c>
      <c r="C630" s="65"/>
      <c r="D630" s="151" t="s">
        <v>7700</v>
      </c>
      <c r="E630" s="16" t="s">
        <v>1097</v>
      </c>
      <c r="F630" s="16" t="s">
        <v>1098</v>
      </c>
      <c r="G630" s="16" t="s">
        <v>469</v>
      </c>
      <c r="H630" s="16" t="s">
        <v>1413</v>
      </c>
      <c r="I630" s="16" t="s">
        <v>1423</v>
      </c>
      <c r="J630" s="16" t="s">
        <v>1424</v>
      </c>
      <c r="K630" s="17" t="s">
        <v>1101</v>
      </c>
      <c r="L630" s="18" t="s">
        <v>1077</v>
      </c>
      <c r="M630" s="195" t="s">
        <v>1380</v>
      </c>
      <c r="N630" s="16" t="s">
        <v>1381</v>
      </c>
      <c r="O630" s="17" t="s">
        <v>346</v>
      </c>
      <c r="P630" s="17" t="s">
        <v>305</v>
      </c>
      <c r="Q630" s="17" t="s">
        <v>306</v>
      </c>
      <c r="R630">
        <v>1855</v>
      </c>
      <c r="S630">
        <v>1611</v>
      </c>
      <c r="T630">
        <v>1868</v>
      </c>
      <c r="U630">
        <v>2063</v>
      </c>
      <c r="V630">
        <v>1917</v>
      </c>
      <c r="W630">
        <v>2657</v>
      </c>
      <c r="X630">
        <v>3312</v>
      </c>
      <c r="Y630">
        <v>1339</v>
      </c>
      <c r="Z630">
        <v>1325</v>
      </c>
      <c r="AA630">
        <v>1732</v>
      </c>
      <c r="AB630">
        <v>1603</v>
      </c>
      <c r="AC630">
        <v>1500</v>
      </c>
      <c r="AD630">
        <v>1934</v>
      </c>
      <c r="AE630">
        <v>2055</v>
      </c>
      <c r="AF630">
        <v>1897</v>
      </c>
      <c r="AG630" s="19">
        <v>411</v>
      </c>
      <c r="AH630">
        <v>1676</v>
      </c>
      <c r="AI630">
        <v>1764</v>
      </c>
      <c r="AJ630">
        <v>2203</v>
      </c>
      <c r="AK630">
        <v>4170</v>
      </c>
      <c r="AL630">
        <v>2253</v>
      </c>
      <c r="AM630">
        <v>2702</v>
      </c>
      <c r="AN630">
        <v>2691</v>
      </c>
      <c r="AO630">
        <v>3922</v>
      </c>
      <c r="AP630">
        <v>2848</v>
      </c>
      <c r="AQ630">
        <v>3460</v>
      </c>
      <c r="AR630">
        <v>2616</v>
      </c>
      <c r="AS630">
        <v>3524</v>
      </c>
      <c r="AT630">
        <v>3731</v>
      </c>
      <c r="AU630">
        <v>5854</v>
      </c>
      <c r="AV630">
        <v>10356</v>
      </c>
      <c r="AW630">
        <v>6270</v>
      </c>
      <c r="AX630">
        <v>2027</v>
      </c>
      <c r="AY630">
        <v>4840</v>
      </c>
      <c r="AZ630">
        <v>4000</v>
      </c>
      <c r="BA630">
        <v>6000</v>
      </c>
      <c r="BB630">
        <v>7000</v>
      </c>
      <c r="BC630">
        <v>12000</v>
      </c>
      <c r="BD630">
        <v>11000</v>
      </c>
      <c r="BE630">
        <v>9000</v>
      </c>
      <c r="BF630">
        <v>6000</v>
      </c>
      <c r="BG630">
        <v>20000</v>
      </c>
      <c r="BH630">
        <v>25000</v>
      </c>
      <c r="BI630">
        <v>46000</v>
      </c>
      <c r="BJ630">
        <v>29000</v>
      </c>
      <c r="BK630">
        <v>35000</v>
      </c>
      <c r="BL630">
        <v>25000</v>
      </c>
      <c r="BM630">
        <v>9000</v>
      </c>
      <c r="BN630">
        <v>18000</v>
      </c>
      <c r="BO630">
        <v>43000</v>
      </c>
      <c r="BP630">
        <v>27000</v>
      </c>
      <c r="BQ630">
        <v>25000</v>
      </c>
      <c r="BR630">
        <v>19000</v>
      </c>
      <c r="BS630">
        <v>43000</v>
      </c>
      <c r="BT630">
        <v>24000</v>
      </c>
      <c r="BU630">
        <v>15000</v>
      </c>
      <c r="BV630">
        <v>30000</v>
      </c>
      <c r="BW630">
        <v>36000</v>
      </c>
      <c r="BX630">
        <v>30000</v>
      </c>
      <c r="BY630">
        <v>212000</v>
      </c>
      <c r="BZ630">
        <v>66000</v>
      </c>
      <c r="CA630">
        <v>18000</v>
      </c>
      <c r="CB630">
        <v>9000</v>
      </c>
      <c r="CC630">
        <v>9000</v>
      </c>
      <c r="CD630">
        <v>10000</v>
      </c>
      <c r="CE630">
        <v>10000</v>
      </c>
    </row>
    <row r="631" spans="1:83" x14ac:dyDescent="0.35">
      <c r="A631" s="9" t="str">
        <f t="shared" si="9"/>
        <v>0523.153.19</v>
      </c>
      <c r="B631" s="52" t="e">
        <f>+IF(MATCH(A631,List!H$10:H$145,0),"Targeted")</f>
        <v>#N/A</v>
      </c>
      <c r="C631" s="65"/>
      <c r="D631" s="151" t="s">
        <v>7700</v>
      </c>
      <c r="E631" s="16" t="s">
        <v>1097</v>
      </c>
      <c r="F631" s="16" t="s">
        <v>1098</v>
      </c>
      <c r="G631" s="16" t="s">
        <v>469</v>
      </c>
      <c r="H631" s="16" t="s">
        <v>1413</v>
      </c>
      <c r="I631" s="16" t="s">
        <v>1425</v>
      </c>
      <c r="J631" s="16" t="s">
        <v>1426</v>
      </c>
      <c r="K631" s="17" t="s">
        <v>1101</v>
      </c>
      <c r="L631" s="18" t="s">
        <v>1077</v>
      </c>
      <c r="M631" s="195" t="s">
        <v>1380</v>
      </c>
      <c r="N631" s="16" t="s">
        <v>1381</v>
      </c>
      <c r="O631" s="17" t="s">
        <v>346</v>
      </c>
      <c r="P631" s="17" t="s">
        <v>305</v>
      </c>
      <c r="Q631" s="17" t="s">
        <v>306</v>
      </c>
      <c r="R631">
        <v>0</v>
      </c>
      <c r="S631">
        <v>0</v>
      </c>
      <c r="T631">
        <v>0</v>
      </c>
      <c r="U631">
        <v>0</v>
      </c>
      <c r="V631">
        <v>0</v>
      </c>
      <c r="W631">
        <v>0</v>
      </c>
      <c r="X631">
        <v>0</v>
      </c>
      <c r="Y631">
        <v>0</v>
      </c>
      <c r="Z631">
        <v>0</v>
      </c>
      <c r="AA631">
        <v>0</v>
      </c>
      <c r="AB631">
        <v>0</v>
      </c>
      <c r="AC631">
        <v>0</v>
      </c>
      <c r="AD631">
        <v>0</v>
      </c>
      <c r="AE631">
        <v>0</v>
      </c>
      <c r="AF631">
        <v>0</v>
      </c>
      <c r="AG631" s="19">
        <v>0</v>
      </c>
      <c r="AH631">
        <v>0</v>
      </c>
      <c r="AI631">
        <v>0</v>
      </c>
      <c r="AJ631">
        <v>0</v>
      </c>
      <c r="AK631">
        <v>5689</v>
      </c>
      <c r="AL631">
        <v>5663</v>
      </c>
      <c r="AM631">
        <v>7684</v>
      </c>
      <c r="AN631">
        <v>8054</v>
      </c>
      <c r="AO631">
        <v>10127</v>
      </c>
      <c r="AP631">
        <v>10403</v>
      </c>
      <c r="AQ631">
        <v>8768</v>
      </c>
      <c r="AR631">
        <v>9908</v>
      </c>
      <c r="AS631">
        <v>7650</v>
      </c>
      <c r="AT631">
        <v>9186</v>
      </c>
      <c r="AU631">
        <v>7558</v>
      </c>
      <c r="AV631">
        <v>12064</v>
      </c>
      <c r="AW631">
        <v>16550</v>
      </c>
      <c r="AX631">
        <v>12702</v>
      </c>
      <c r="AY631">
        <v>10044</v>
      </c>
      <c r="AZ631">
        <v>15000</v>
      </c>
      <c r="BA631">
        <v>12000</v>
      </c>
      <c r="BB631">
        <v>19000</v>
      </c>
      <c r="BC631">
        <v>18000</v>
      </c>
      <c r="BD631">
        <v>8000</v>
      </c>
      <c r="BE631">
        <v>26000</v>
      </c>
      <c r="BF631">
        <v>21000</v>
      </c>
      <c r="BG631">
        <v>18000</v>
      </c>
      <c r="BH631">
        <v>18000</v>
      </c>
      <c r="BI631">
        <v>10000</v>
      </c>
      <c r="BJ631">
        <v>27000</v>
      </c>
      <c r="BK631">
        <v>17000</v>
      </c>
      <c r="BL631">
        <v>12000</v>
      </c>
      <c r="BM631">
        <v>21000</v>
      </c>
      <c r="BN631">
        <v>17000</v>
      </c>
      <c r="BO631">
        <v>19000</v>
      </c>
      <c r="BP631">
        <v>24000</v>
      </c>
      <c r="BQ631">
        <v>21000</v>
      </c>
      <c r="BR631">
        <v>15000</v>
      </c>
      <c r="BS631">
        <v>21000</v>
      </c>
      <c r="BT631">
        <v>31000</v>
      </c>
      <c r="BU631">
        <v>26000</v>
      </c>
      <c r="BV631">
        <v>22000</v>
      </c>
      <c r="BW631">
        <v>31000</v>
      </c>
      <c r="BX631">
        <v>21000</v>
      </c>
      <c r="BY631">
        <v>28000</v>
      </c>
      <c r="BZ631">
        <v>44000</v>
      </c>
      <c r="CA631">
        <v>48000</v>
      </c>
      <c r="CB631">
        <v>34000</v>
      </c>
      <c r="CC631">
        <v>34000</v>
      </c>
      <c r="CD631">
        <v>34000</v>
      </c>
      <c r="CE631">
        <v>36000</v>
      </c>
    </row>
    <row r="632" spans="1:83" x14ac:dyDescent="0.35">
      <c r="A632" s="9" t="str">
        <f t="shared" si="9"/>
        <v>0529.153.19</v>
      </c>
      <c r="B632" s="52" t="e">
        <f>+IF(MATCH(A632,List!H$10:H$145,0),"Targeted")</f>
        <v>#N/A</v>
      </c>
      <c r="C632" s="65"/>
      <c r="D632" s="151" t="s">
        <v>7700</v>
      </c>
      <c r="E632" s="16" t="s">
        <v>1097</v>
      </c>
      <c r="F632" s="16" t="s">
        <v>1098</v>
      </c>
      <c r="G632" s="16" t="s">
        <v>469</v>
      </c>
      <c r="H632" s="16" t="s">
        <v>1413</v>
      </c>
      <c r="I632" s="16" t="s">
        <v>1427</v>
      </c>
      <c r="J632" s="16" t="s">
        <v>1428</v>
      </c>
      <c r="K632" s="17" t="s">
        <v>1101</v>
      </c>
      <c r="L632" s="18" t="s">
        <v>1077</v>
      </c>
      <c r="M632" s="195" t="s">
        <v>1380</v>
      </c>
      <c r="N632" s="16" t="s">
        <v>1381</v>
      </c>
      <c r="O632" s="17" t="s">
        <v>346</v>
      </c>
      <c r="P632" s="17" t="s">
        <v>305</v>
      </c>
      <c r="Q632" s="17" t="s">
        <v>306</v>
      </c>
      <c r="R632">
        <v>0</v>
      </c>
      <c r="S632">
        <v>0</v>
      </c>
      <c r="T632">
        <v>0</v>
      </c>
      <c r="U632">
        <v>0</v>
      </c>
      <c r="V632">
        <v>0</v>
      </c>
      <c r="W632">
        <v>0</v>
      </c>
      <c r="X632">
        <v>0</v>
      </c>
      <c r="Y632">
        <v>0</v>
      </c>
      <c r="Z632">
        <v>0</v>
      </c>
      <c r="AA632">
        <v>0</v>
      </c>
      <c r="AB632">
        <v>0</v>
      </c>
      <c r="AC632">
        <v>0</v>
      </c>
      <c r="AD632">
        <v>0</v>
      </c>
      <c r="AE632">
        <v>0</v>
      </c>
      <c r="AF632">
        <v>0</v>
      </c>
      <c r="AG632" s="19">
        <v>0</v>
      </c>
      <c r="AH632">
        <v>0</v>
      </c>
      <c r="AI632">
        <v>0</v>
      </c>
      <c r="AJ632">
        <v>0</v>
      </c>
      <c r="AK632">
        <v>0</v>
      </c>
      <c r="AL632">
        <v>0</v>
      </c>
      <c r="AM632">
        <v>0</v>
      </c>
      <c r="AN632">
        <v>0</v>
      </c>
      <c r="AO632">
        <v>0</v>
      </c>
      <c r="AP632">
        <v>0</v>
      </c>
      <c r="AQ632">
        <v>0</v>
      </c>
      <c r="AR632">
        <v>0</v>
      </c>
      <c r="AS632">
        <v>0</v>
      </c>
      <c r="AT632">
        <v>0</v>
      </c>
      <c r="AU632">
        <v>9028</v>
      </c>
      <c r="AV632">
        <v>20396</v>
      </c>
      <c r="AW632">
        <v>22719</v>
      </c>
      <c r="AX632">
        <v>23765</v>
      </c>
      <c r="AY632">
        <v>23958</v>
      </c>
      <c r="AZ632">
        <v>23000</v>
      </c>
      <c r="BA632">
        <v>24000</v>
      </c>
      <c r="BB632">
        <v>29000</v>
      </c>
      <c r="BC632">
        <v>28000</v>
      </c>
      <c r="BD632">
        <v>30000</v>
      </c>
      <c r="BE632">
        <v>26000</v>
      </c>
      <c r="BF632">
        <v>27000</v>
      </c>
      <c r="BG632">
        <v>29000</v>
      </c>
      <c r="BH632">
        <v>29000</v>
      </c>
      <c r="BI632">
        <v>32000</v>
      </c>
      <c r="BJ632">
        <v>32000</v>
      </c>
      <c r="BK632">
        <v>28000</v>
      </c>
      <c r="BL632">
        <v>29000</v>
      </c>
      <c r="BM632">
        <v>35000</v>
      </c>
      <c r="BN632">
        <v>51000</v>
      </c>
      <c r="BO632">
        <v>95000</v>
      </c>
      <c r="BP632">
        <v>95000</v>
      </c>
      <c r="BQ632">
        <v>111000</v>
      </c>
      <c r="BR632">
        <v>105000</v>
      </c>
      <c r="BS632">
        <v>105000</v>
      </c>
      <c r="BT632">
        <v>63000</v>
      </c>
      <c r="BU632">
        <v>165000</v>
      </c>
      <c r="BV632">
        <v>168000</v>
      </c>
      <c r="BW632">
        <v>132000</v>
      </c>
      <c r="BX632">
        <v>138000</v>
      </c>
      <c r="BY632">
        <v>144000</v>
      </c>
      <c r="BZ632">
        <v>154000</v>
      </c>
      <c r="CA632">
        <v>155000</v>
      </c>
      <c r="CB632">
        <v>159000</v>
      </c>
      <c r="CC632">
        <v>151000</v>
      </c>
      <c r="CD632">
        <v>155000</v>
      </c>
      <c r="CE632">
        <v>158000</v>
      </c>
    </row>
    <row r="633" spans="1:83" x14ac:dyDescent="0.35">
      <c r="A633" s="9" t="str">
        <f t="shared" si="9"/>
        <v>0535.153.19</v>
      </c>
      <c r="B633" s="52" t="e">
        <f>+IF(MATCH(A633,List!H$10:H$145,0),"Targeted")</f>
        <v>#N/A</v>
      </c>
      <c r="C633" s="65"/>
      <c r="D633" s="151" t="s">
        <v>7700</v>
      </c>
      <c r="E633" s="16" t="s">
        <v>1097</v>
      </c>
      <c r="F633" s="16" t="s">
        <v>1098</v>
      </c>
      <c r="G633" s="16" t="s">
        <v>469</v>
      </c>
      <c r="H633" s="16" t="s">
        <v>1413</v>
      </c>
      <c r="I633" s="16" t="s">
        <v>1429</v>
      </c>
      <c r="J633" s="16" t="s">
        <v>1430</v>
      </c>
      <c r="K633" s="17" t="s">
        <v>1101</v>
      </c>
      <c r="L633" s="18" t="s">
        <v>1077</v>
      </c>
      <c r="M633" s="195" t="s">
        <v>1380</v>
      </c>
      <c r="N633" s="16" t="s">
        <v>1381</v>
      </c>
      <c r="O633" s="17" t="s">
        <v>346</v>
      </c>
      <c r="P633" s="17" t="s">
        <v>305</v>
      </c>
      <c r="Q633" s="17" t="s">
        <v>306</v>
      </c>
      <c r="R633">
        <v>13762</v>
      </c>
      <c r="S633">
        <v>12063</v>
      </c>
      <c r="T633">
        <v>12425</v>
      </c>
      <c r="U633">
        <v>23713</v>
      </c>
      <c r="V633">
        <v>14685</v>
      </c>
      <c r="W633">
        <v>18112</v>
      </c>
      <c r="X633">
        <v>13549</v>
      </c>
      <c r="Y633">
        <v>14763</v>
      </c>
      <c r="Z633">
        <v>13472</v>
      </c>
      <c r="AA633">
        <v>13598</v>
      </c>
      <c r="AB633">
        <v>14708</v>
      </c>
      <c r="AC633">
        <v>13262</v>
      </c>
      <c r="AD633">
        <v>22587</v>
      </c>
      <c r="AE633">
        <v>22443</v>
      </c>
      <c r="AF633">
        <v>33670</v>
      </c>
      <c r="AG633" s="19">
        <v>1260</v>
      </c>
      <c r="AH633">
        <v>30894</v>
      </c>
      <c r="AI633">
        <v>43529</v>
      </c>
      <c r="AJ633">
        <v>99976</v>
      </c>
      <c r="AK633">
        <v>91228</v>
      </c>
      <c r="AL633">
        <v>90479</v>
      </c>
      <c r="AM633">
        <v>157529</v>
      </c>
      <c r="AN633">
        <v>161848</v>
      </c>
      <c r="AO633">
        <v>186159</v>
      </c>
      <c r="AP633">
        <v>212559</v>
      </c>
      <c r="AQ633">
        <v>240684</v>
      </c>
      <c r="AR633">
        <v>257348</v>
      </c>
      <c r="AS633">
        <v>329150</v>
      </c>
      <c r="AT633">
        <v>329369</v>
      </c>
      <c r="AU633">
        <v>355843</v>
      </c>
      <c r="AV633">
        <v>373689</v>
      </c>
      <c r="AW633">
        <v>382460</v>
      </c>
      <c r="AX633">
        <v>484040</v>
      </c>
      <c r="AY633">
        <v>580238</v>
      </c>
      <c r="AZ633">
        <v>535000</v>
      </c>
      <c r="BA633">
        <v>496000</v>
      </c>
      <c r="BB633">
        <v>469000</v>
      </c>
      <c r="BC633">
        <v>235000</v>
      </c>
      <c r="BD633">
        <v>615000</v>
      </c>
      <c r="BE633">
        <v>502000</v>
      </c>
      <c r="BF633">
        <v>645000</v>
      </c>
      <c r="BG633">
        <v>856000</v>
      </c>
      <c r="BH633">
        <v>940000</v>
      </c>
      <c r="BI633">
        <v>1246000</v>
      </c>
      <c r="BJ633">
        <v>1521000</v>
      </c>
      <c r="BK633">
        <v>1652000</v>
      </c>
      <c r="BL633">
        <v>892000</v>
      </c>
      <c r="BM633">
        <v>1149000</v>
      </c>
      <c r="BN633">
        <v>1222000</v>
      </c>
      <c r="BO633">
        <v>1427000</v>
      </c>
      <c r="BP633">
        <v>796000</v>
      </c>
      <c r="BQ633">
        <v>1685000</v>
      </c>
      <c r="BR633">
        <v>1668000</v>
      </c>
      <c r="BS633">
        <v>1673000</v>
      </c>
      <c r="BT633">
        <v>1479000</v>
      </c>
      <c r="BU633">
        <v>1529000</v>
      </c>
      <c r="BV633">
        <v>1489000</v>
      </c>
      <c r="BW633">
        <v>1522000</v>
      </c>
      <c r="BX633">
        <v>1525000</v>
      </c>
      <c r="BY633">
        <v>1689000</v>
      </c>
      <c r="BZ633">
        <v>1953000</v>
      </c>
      <c r="CA633">
        <v>2704000</v>
      </c>
      <c r="CB633">
        <v>2246000</v>
      </c>
      <c r="CC633">
        <v>2040000</v>
      </c>
      <c r="CD633">
        <v>1966000</v>
      </c>
      <c r="CE633">
        <v>2049000</v>
      </c>
    </row>
    <row r="634" spans="1:83" x14ac:dyDescent="0.35">
      <c r="A634" s="9" t="str">
        <f t="shared" si="9"/>
        <v>0538.153.19</v>
      </c>
      <c r="B634" s="52" t="e">
        <f>+IF(MATCH(A634,List!H$10:H$145,0),"Targeted")</f>
        <v>#N/A</v>
      </c>
      <c r="C634" s="65"/>
      <c r="D634" s="151" t="s">
        <v>7700</v>
      </c>
      <c r="E634" s="16" t="s">
        <v>1097</v>
      </c>
      <c r="F634" s="16" t="s">
        <v>1098</v>
      </c>
      <c r="G634" s="16" t="s">
        <v>469</v>
      </c>
      <c r="H634" s="16" t="s">
        <v>1413</v>
      </c>
      <c r="I634" s="16" t="s">
        <v>1431</v>
      </c>
      <c r="J634" s="16" t="s">
        <v>1432</v>
      </c>
      <c r="K634" s="17" t="s">
        <v>1101</v>
      </c>
      <c r="L634" s="18" t="s">
        <v>1077</v>
      </c>
      <c r="M634" s="195" t="s">
        <v>1380</v>
      </c>
      <c r="N634" s="16" t="s">
        <v>1381</v>
      </c>
      <c r="O634" s="17" t="s">
        <v>346</v>
      </c>
      <c r="P634" s="17" t="s">
        <v>305</v>
      </c>
      <c r="Q634" s="17" t="s">
        <v>306</v>
      </c>
      <c r="R634">
        <v>4549</v>
      </c>
      <c r="S634">
        <v>1769</v>
      </c>
      <c r="T634">
        <v>3691</v>
      </c>
      <c r="U634">
        <v>3067</v>
      </c>
      <c r="V634">
        <v>4008</v>
      </c>
      <c r="W634">
        <v>5909</v>
      </c>
      <c r="X634">
        <v>3820</v>
      </c>
      <c r="Y634">
        <v>3953</v>
      </c>
      <c r="Z634">
        <v>2644</v>
      </c>
      <c r="AA634">
        <v>5957</v>
      </c>
      <c r="AB634">
        <v>5792</v>
      </c>
      <c r="AC634">
        <v>5994</v>
      </c>
      <c r="AD634">
        <v>5766</v>
      </c>
      <c r="AE634">
        <v>7773</v>
      </c>
      <c r="AF634">
        <v>6944</v>
      </c>
      <c r="AG634" s="19">
        <v>1741</v>
      </c>
      <c r="AH634">
        <v>8577</v>
      </c>
      <c r="AI634">
        <v>13754</v>
      </c>
      <c r="AJ634">
        <v>7530</v>
      </c>
      <c r="AK634">
        <v>10574</v>
      </c>
      <c r="AL634">
        <v>9275</v>
      </c>
      <c r="AM634">
        <v>14439</v>
      </c>
      <c r="AN634">
        <v>13993</v>
      </c>
      <c r="AO634">
        <v>11348</v>
      </c>
      <c r="AP634">
        <v>9524</v>
      </c>
      <c r="AQ634">
        <v>7200</v>
      </c>
      <c r="AR634">
        <v>5991</v>
      </c>
      <c r="AS634">
        <v>5970</v>
      </c>
      <c r="AT634">
        <v>2812</v>
      </c>
      <c r="AU634">
        <v>3803</v>
      </c>
      <c r="AV634">
        <v>1702</v>
      </c>
      <c r="AW634">
        <v>947</v>
      </c>
      <c r="AX634">
        <v>841</v>
      </c>
      <c r="AY634">
        <v>629</v>
      </c>
      <c r="AZ634">
        <v>1000</v>
      </c>
      <c r="BA634">
        <v>0</v>
      </c>
      <c r="BB634">
        <v>0</v>
      </c>
      <c r="BC634">
        <v>0</v>
      </c>
      <c r="BD634">
        <v>0</v>
      </c>
      <c r="BE634">
        <v>0</v>
      </c>
      <c r="BF634">
        <v>0</v>
      </c>
      <c r="BG634">
        <v>0</v>
      </c>
      <c r="BH634">
        <v>0</v>
      </c>
      <c r="BI634">
        <v>0</v>
      </c>
      <c r="BJ634">
        <v>0</v>
      </c>
      <c r="BK634">
        <v>2000</v>
      </c>
      <c r="BL634">
        <v>0</v>
      </c>
      <c r="BM634">
        <v>0</v>
      </c>
      <c r="BN634">
        <v>0</v>
      </c>
      <c r="BO634">
        <v>0</v>
      </c>
      <c r="BP634">
        <v>0</v>
      </c>
      <c r="BQ634">
        <v>0</v>
      </c>
      <c r="BR634">
        <v>0</v>
      </c>
      <c r="BS634">
        <v>0</v>
      </c>
      <c r="BT634">
        <v>0</v>
      </c>
      <c r="BU634">
        <v>0</v>
      </c>
      <c r="BV634">
        <v>0</v>
      </c>
      <c r="BW634">
        <v>0</v>
      </c>
      <c r="BX634">
        <v>0</v>
      </c>
      <c r="BY634">
        <v>0</v>
      </c>
      <c r="BZ634">
        <v>0</v>
      </c>
      <c r="CA634">
        <v>0</v>
      </c>
      <c r="CB634">
        <v>0</v>
      </c>
      <c r="CC634">
        <v>0</v>
      </c>
      <c r="CD634">
        <v>0</v>
      </c>
      <c r="CE634">
        <v>0</v>
      </c>
    </row>
    <row r="635" spans="1:83" x14ac:dyDescent="0.35">
      <c r="A635" s="9" t="str">
        <f t="shared" si="9"/>
        <v>0540.153.19</v>
      </c>
      <c r="B635" s="52" t="e">
        <f>+IF(MATCH(A635,List!H$10:H$145,0),"Targeted")</f>
        <v>#N/A</v>
      </c>
      <c r="C635" s="65"/>
      <c r="D635" s="151"/>
      <c r="E635" s="16" t="s">
        <v>1097</v>
      </c>
      <c r="F635" s="16" t="s">
        <v>1098</v>
      </c>
      <c r="G635" s="16" t="s">
        <v>469</v>
      </c>
      <c r="H635" s="16" t="s">
        <v>1413</v>
      </c>
      <c r="I635" s="16" t="s">
        <v>1433</v>
      </c>
      <c r="J635" s="16" t="s">
        <v>1434</v>
      </c>
      <c r="K635" s="17" t="s">
        <v>1101</v>
      </c>
      <c r="L635" s="18" t="s">
        <v>1077</v>
      </c>
      <c r="M635" s="195" t="s">
        <v>1380</v>
      </c>
      <c r="N635" s="16" t="s">
        <v>1381</v>
      </c>
      <c r="O635" s="17" t="s">
        <v>304</v>
      </c>
      <c r="P635" s="17" t="s">
        <v>305</v>
      </c>
      <c r="Q635" s="17" t="s">
        <v>306</v>
      </c>
      <c r="R635">
        <v>0</v>
      </c>
      <c r="S635">
        <v>0</v>
      </c>
      <c r="T635">
        <v>0</v>
      </c>
      <c r="U635">
        <v>0</v>
      </c>
      <c r="V635">
        <v>45</v>
      </c>
      <c r="W635">
        <v>0</v>
      </c>
      <c r="X635">
        <v>0</v>
      </c>
      <c r="Y635">
        <v>0</v>
      </c>
      <c r="Z635">
        <v>0</v>
      </c>
      <c r="AA635">
        <v>5258</v>
      </c>
      <c r="AB635">
        <v>8572</v>
      </c>
      <c r="AC635">
        <v>14208</v>
      </c>
      <c r="AD635">
        <v>36935</v>
      </c>
      <c r="AE635">
        <v>29055</v>
      </c>
      <c r="AF635">
        <v>38355</v>
      </c>
      <c r="AG635" s="19">
        <v>1590</v>
      </c>
      <c r="AH635">
        <v>93649</v>
      </c>
      <c r="AI635">
        <v>107407</v>
      </c>
      <c r="AJ635">
        <v>125369</v>
      </c>
      <c r="AK635">
        <v>194646</v>
      </c>
      <c r="AL635">
        <v>244097</v>
      </c>
      <c r="AM635">
        <v>284412</v>
      </c>
      <c r="AN635">
        <v>314470</v>
      </c>
      <c r="AO635">
        <v>337090</v>
      </c>
      <c r="AP635">
        <v>334637</v>
      </c>
      <c r="AQ635">
        <v>306374</v>
      </c>
      <c r="AR635">
        <v>300698</v>
      </c>
      <c r="AS635">
        <v>229800</v>
      </c>
      <c r="AT635">
        <v>238684</v>
      </c>
      <c r="AU635">
        <v>277434</v>
      </c>
      <c r="AV635">
        <v>269976</v>
      </c>
      <c r="AW635">
        <v>275983</v>
      </c>
      <c r="AX635">
        <v>273382</v>
      </c>
      <c r="AY635">
        <v>266484</v>
      </c>
      <c r="AZ635">
        <v>267000</v>
      </c>
      <c r="BA635">
        <v>245000</v>
      </c>
      <c r="BB635">
        <v>230000</v>
      </c>
      <c r="BC635">
        <v>214000</v>
      </c>
      <c r="BD635">
        <v>216000</v>
      </c>
      <c r="BE635">
        <v>162000</v>
      </c>
      <c r="BF635">
        <v>166000</v>
      </c>
      <c r="BG635">
        <v>171000</v>
      </c>
      <c r="BH635">
        <v>174000</v>
      </c>
      <c r="BI635">
        <v>174000</v>
      </c>
      <c r="BJ635">
        <v>183000</v>
      </c>
      <c r="BK635">
        <v>190000</v>
      </c>
      <c r="BL635">
        <v>200000</v>
      </c>
      <c r="BM635">
        <v>242000</v>
      </c>
      <c r="BN635">
        <v>250000</v>
      </c>
      <c r="BO635">
        <v>300000</v>
      </c>
      <c r="BP635">
        <v>286000</v>
      </c>
      <c r="BQ635">
        <v>297000</v>
      </c>
      <c r="BR635">
        <v>333000</v>
      </c>
      <c r="BS635">
        <v>334000</v>
      </c>
      <c r="BT635">
        <v>283000</v>
      </c>
      <c r="BU635">
        <v>159000</v>
      </c>
      <c r="BV635">
        <v>438000</v>
      </c>
      <c r="BW635">
        <v>414000</v>
      </c>
      <c r="BX635" s="10">
        <v>159000</v>
      </c>
      <c r="BY635">
        <v>722000</v>
      </c>
      <c r="BZ635">
        <v>456000</v>
      </c>
      <c r="CA635">
        <v>456000</v>
      </c>
      <c r="CB635">
        <v>457000</v>
      </c>
      <c r="CC635">
        <v>457000</v>
      </c>
      <c r="CD635">
        <v>457000</v>
      </c>
      <c r="CE635">
        <v>457000</v>
      </c>
    </row>
    <row r="636" spans="1:83" x14ac:dyDescent="0.35">
      <c r="A636" s="9" t="str">
        <f t="shared" si="9"/>
        <v>0545.153.19</v>
      </c>
      <c r="B636" s="52" t="e">
        <f>+IF(MATCH(A636,List!H$10:H$145,0),"Targeted")</f>
        <v>#N/A</v>
      </c>
      <c r="C636" s="65"/>
      <c r="D636" s="151" t="s">
        <v>7700</v>
      </c>
      <c r="E636" s="16" t="s">
        <v>1097</v>
      </c>
      <c r="F636" s="16" t="s">
        <v>1098</v>
      </c>
      <c r="G636" s="16" t="s">
        <v>469</v>
      </c>
      <c r="H636" s="16" t="s">
        <v>1413</v>
      </c>
      <c r="I636" s="16" t="s">
        <v>1435</v>
      </c>
      <c r="J636" s="16" t="s">
        <v>1436</v>
      </c>
      <c r="K636" s="17" t="s">
        <v>1101</v>
      </c>
      <c r="L636" s="18" t="s">
        <v>1077</v>
      </c>
      <c r="M636" s="195" t="s">
        <v>1380</v>
      </c>
      <c r="N636" s="16" t="s">
        <v>1381</v>
      </c>
      <c r="O636" s="17" t="s">
        <v>346</v>
      </c>
      <c r="P636" s="17" t="s">
        <v>305</v>
      </c>
      <c r="Q636" s="17" t="s">
        <v>306</v>
      </c>
      <c r="R636">
        <v>894</v>
      </c>
      <c r="S636">
        <v>942</v>
      </c>
      <c r="T636">
        <v>978</v>
      </c>
      <c r="U636">
        <v>983</v>
      </c>
      <c r="V636">
        <v>987</v>
      </c>
      <c r="W636">
        <v>972</v>
      </c>
      <c r="X636">
        <v>979</v>
      </c>
      <c r="Y636">
        <v>1103</v>
      </c>
      <c r="Z636">
        <v>890</v>
      </c>
      <c r="AA636">
        <v>1056</v>
      </c>
      <c r="AB636">
        <v>932</v>
      </c>
      <c r="AC636">
        <v>0</v>
      </c>
      <c r="AD636">
        <v>1194</v>
      </c>
      <c r="AE636">
        <v>1289</v>
      </c>
      <c r="AF636">
        <v>1557</v>
      </c>
      <c r="AG636" s="19">
        <v>678</v>
      </c>
      <c r="AH636">
        <v>1856</v>
      </c>
      <c r="AI636">
        <v>2513</v>
      </c>
      <c r="AJ636">
        <v>2678</v>
      </c>
      <c r="AK636">
        <v>3233</v>
      </c>
      <c r="AL636">
        <v>3010</v>
      </c>
      <c r="AM636">
        <v>3375</v>
      </c>
      <c r="AN636">
        <v>3930</v>
      </c>
      <c r="AO636">
        <v>3950</v>
      </c>
      <c r="AP636">
        <v>4362</v>
      </c>
      <c r="AQ636">
        <v>4471</v>
      </c>
      <c r="AR636">
        <v>4583</v>
      </c>
      <c r="AS636">
        <v>4384</v>
      </c>
      <c r="AT636">
        <v>4364</v>
      </c>
      <c r="AU636">
        <v>4643</v>
      </c>
      <c r="AV636">
        <v>4313</v>
      </c>
      <c r="AW636">
        <v>4704</v>
      </c>
      <c r="AX636">
        <v>4847</v>
      </c>
      <c r="AY636">
        <v>4805</v>
      </c>
      <c r="AZ636">
        <v>5000</v>
      </c>
      <c r="BA636">
        <v>4000</v>
      </c>
      <c r="BB636">
        <v>5000</v>
      </c>
      <c r="BC636">
        <v>4000</v>
      </c>
      <c r="BD636">
        <v>4000</v>
      </c>
      <c r="BE636">
        <v>5000</v>
      </c>
      <c r="BF636">
        <v>6000</v>
      </c>
      <c r="BG636">
        <v>7000</v>
      </c>
      <c r="BH636">
        <v>6000</v>
      </c>
      <c r="BI636">
        <v>8000</v>
      </c>
      <c r="BJ636">
        <v>9000</v>
      </c>
      <c r="BK636">
        <v>8000</v>
      </c>
      <c r="BL636">
        <v>8000</v>
      </c>
      <c r="BM636">
        <v>8000</v>
      </c>
      <c r="BN636">
        <v>8000</v>
      </c>
      <c r="BO636">
        <v>8000</v>
      </c>
      <c r="BP636">
        <v>8000</v>
      </c>
      <c r="BQ636">
        <v>8000</v>
      </c>
      <c r="BR636">
        <v>7000</v>
      </c>
      <c r="BS636">
        <v>8000</v>
      </c>
      <c r="BT636">
        <v>8000</v>
      </c>
      <c r="BU636">
        <v>9000</v>
      </c>
      <c r="BV636">
        <v>8000</v>
      </c>
      <c r="BW636">
        <v>7000</v>
      </c>
      <c r="BX636">
        <v>7000</v>
      </c>
      <c r="BY636">
        <v>5000</v>
      </c>
      <c r="BZ636">
        <v>7000</v>
      </c>
      <c r="CA636">
        <v>7000</v>
      </c>
      <c r="CB636">
        <v>7000</v>
      </c>
      <c r="CC636">
        <v>7000</v>
      </c>
      <c r="CD636">
        <v>7000</v>
      </c>
      <c r="CE636">
        <v>8000</v>
      </c>
    </row>
    <row r="637" spans="1:83" x14ac:dyDescent="0.35">
      <c r="A637" s="9" t="str">
        <f t="shared" si="9"/>
        <v>0600.153.19</v>
      </c>
      <c r="B637" s="52" t="e">
        <f>+IF(MATCH(A637,List!H$10:H$145,0),"Targeted")</f>
        <v>#N/A</v>
      </c>
      <c r="C637" s="65"/>
      <c r="D637" s="151" t="s">
        <v>7700</v>
      </c>
      <c r="E637" s="16" t="s">
        <v>1097</v>
      </c>
      <c r="F637" s="16" t="s">
        <v>1098</v>
      </c>
      <c r="G637" s="16" t="s">
        <v>469</v>
      </c>
      <c r="H637" s="16" t="s">
        <v>1413</v>
      </c>
      <c r="I637" s="16" t="s">
        <v>1437</v>
      </c>
      <c r="J637" s="16" t="s">
        <v>1438</v>
      </c>
      <c r="K637" s="17" t="s">
        <v>1101</v>
      </c>
      <c r="L637" s="18" t="s">
        <v>1077</v>
      </c>
      <c r="M637" s="195" t="s">
        <v>1380</v>
      </c>
      <c r="N637" s="16" t="s">
        <v>1381</v>
      </c>
      <c r="O637" s="17" t="s">
        <v>346</v>
      </c>
      <c r="P637" s="17" t="s">
        <v>305</v>
      </c>
      <c r="Q637" s="17" t="s">
        <v>306</v>
      </c>
      <c r="R637">
        <v>0</v>
      </c>
      <c r="S637">
        <v>0</v>
      </c>
      <c r="T637">
        <v>0</v>
      </c>
      <c r="U637">
        <v>0</v>
      </c>
      <c r="V637">
        <v>0</v>
      </c>
      <c r="W637">
        <v>0</v>
      </c>
      <c r="X637">
        <v>0</v>
      </c>
      <c r="Y637">
        <v>0</v>
      </c>
      <c r="Z637">
        <v>0</v>
      </c>
      <c r="AA637">
        <v>0</v>
      </c>
      <c r="AB637">
        <v>0</v>
      </c>
      <c r="AC637">
        <v>0</v>
      </c>
      <c r="AD637">
        <v>0</v>
      </c>
      <c r="AE637">
        <v>0</v>
      </c>
      <c r="AF637">
        <v>0</v>
      </c>
      <c r="AG637" s="19">
        <v>0</v>
      </c>
      <c r="AH637">
        <v>0</v>
      </c>
      <c r="AI637">
        <v>0</v>
      </c>
      <c r="AJ637">
        <v>0</v>
      </c>
      <c r="AK637">
        <v>0</v>
      </c>
      <c r="AL637">
        <v>0</v>
      </c>
      <c r="AM637">
        <v>0</v>
      </c>
      <c r="AN637">
        <v>0</v>
      </c>
      <c r="AO637">
        <v>0</v>
      </c>
      <c r="AP637">
        <v>0</v>
      </c>
      <c r="AQ637">
        <v>0</v>
      </c>
      <c r="AR637">
        <v>0</v>
      </c>
      <c r="AS637">
        <v>0</v>
      </c>
      <c r="AT637">
        <v>0</v>
      </c>
      <c r="AU637">
        <v>617</v>
      </c>
      <c r="AV637">
        <v>1253</v>
      </c>
      <c r="AW637">
        <v>0</v>
      </c>
      <c r="AX637">
        <v>0</v>
      </c>
      <c r="AY637">
        <v>0</v>
      </c>
      <c r="AZ637">
        <v>0</v>
      </c>
      <c r="BA637">
        <v>0</v>
      </c>
      <c r="BB637">
        <v>0</v>
      </c>
      <c r="BC637">
        <v>0</v>
      </c>
      <c r="BD637">
        <v>0</v>
      </c>
      <c r="BE637">
        <v>0</v>
      </c>
      <c r="BF637">
        <v>0</v>
      </c>
      <c r="BG637">
        <v>0</v>
      </c>
      <c r="BH637">
        <v>0</v>
      </c>
      <c r="BI637">
        <v>0</v>
      </c>
      <c r="BJ637">
        <v>0</v>
      </c>
      <c r="BK637">
        <v>0</v>
      </c>
      <c r="BL637">
        <v>0</v>
      </c>
      <c r="BM637">
        <v>0</v>
      </c>
      <c r="BN637">
        <v>0</v>
      </c>
      <c r="BO637">
        <v>0</v>
      </c>
      <c r="BP637">
        <v>0</v>
      </c>
      <c r="BQ637">
        <v>0</v>
      </c>
      <c r="BR637">
        <v>0</v>
      </c>
      <c r="BS637">
        <v>0</v>
      </c>
      <c r="BT637">
        <v>0</v>
      </c>
      <c r="BU637">
        <v>0</v>
      </c>
      <c r="BV637">
        <v>0</v>
      </c>
      <c r="BW637">
        <v>0</v>
      </c>
      <c r="BX637">
        <v>0</v>
      </c>
      <c r="BY637">
        <v>0</v>
      </c>
      <c r="BZ637">
        <v>0</v>
      </c>
      <c r="CA637">
        <v>0</v>
      </c>
      <c r="CB637">
        <v>0</v>
      </c>
      <c r="CC637">
        <v>0</v>
      </c>
      <c r="CD637">
        <v>0</v>
      </c>
      <c r="CE637">
        <v>0</v>
      </c>
    </row>
    <row r="638" spans="1:83" x14ac:dyDescent="0.35">
      <c r="A638" s="9" t="str">
        <f t="shared" si="9"/>
        <v>0600.153.19</v>
      </c>
      <c r="B638" s="52" t="e">
        <f>+IF(MATCH(A638,List!H$10:H$145,0),"Targeted")</f>
        <v>#N/A</v>
      </c>
      <c r="C638" s="65"/>
      <c r="D638" s="151"/>
      <c r="E638" s="16" t="s">
        <v>1097</v>
      </c>
      <c r="F638" s="16" t="s">
        <v>1098</v>
      </c>
      <c r="G638" s="16" t="s">
        <v>469</v>
      </c>
      <c r="H638" s="16" t="s">
        <v>1413</v>
      </c>
      <c r="I638" s="16" t="s">
        <v>1437</v>
      </c>
      <c r="J638" s="16" t="s">
        <v>1438</v>
      </c>
      <c r="K638" s="17" t="s">
        <v>1101</v>
      </c>
      <c r="L638" s="18" t="s">
        <v>1077</v>
      </c>
      <c r="M638" s="195" t="s">
        <v>1380</v>
      </c>
      <c r="N638" s="16" t="s">
        <v>1381</v>
      </c>
      <c r="O638" s="17" t="s">
        <v>304</v>
      </c>
      <c r="P638" s="17" t="s">
        <v>305</v>
      </c>
      <c r="Q638" s="17" t="s">
        <v>306</v>
      </c>
      <c r="R638">
        <v>0</v>
      </c>
      <c r="S638">
        <v>0</v>
      </c>
      <c r="T638">
        <v>0</v>
      </c>
      <c r="U638">
        <v>0</v>
      </c>
      <c r="V638">
        <v>0</v>
      </c>
      <c r="W638">
        <v>0</v>
      </c>
      <c r="X638">
        <v>0</v>
      </c>
      <c r="Y638">
        <v>0</v>
      </c>
      <c r="Z638">
        <v>0</v>
      </c>
      <c r="AA638">
        <v>0</v>
      </c>
      <c r="AB638">
        <v>0</v>
      </c>
      <c r="AC638">
        <v>0</v>
      </c>
      <c r="AD638">
        <v>0</v>
      </c>
      <c r="AE638">
        <v>0</v>
      </c>
      <c r="AF638">
        <v>0</v>
      </c>
      <c r="AG638" s="19">
        <v>0</v>
      </c>
      <c r="AH638">
        <v>0</v>
      </c>
      <c r="AI638">
        <v>0</v>
      </c>
      <c r="AJ638">
        <v>0</v>
      </c>
      <c r="AK638">
        <v>0</v>
      </c>
      <c r="AL638">
        <v>0</v>
      </c>
      <c r="AM638">
        <v>0</v>
      </c>
      <c r="AN638">
        <v>0</v>
      </c>
      <c r="AO638">
        <v>0</v>
      </c>
      <c r="AP638">
        <v>0</v>
      </c>
      <c r="AQ638">
        <v>0</v>
      </c>
      <c r="AR638">
        <v>0</v>
      </c>
      <c r="AS638">
        <v>0</v>
      </c>
      <c r="AT638">
        <v>0</v>
      </c>
      <c r="AU638">
        <v>0</v>
      </c>
      <c r="AV638">
        <v>0</v>
      </c>
      <c r="AW638">
        <v>0</v>
      </c>
      <c r="AX638">
        <v>0</v>
      </c>
      <c r="AY638">
        <v>-2</v>
      </c>
      <c r="AZ638">
        <v>0</v>
      </c>
      <c r="BA638">
        <v>0</v>
      </c>
      <c r="BB638">
        <v>0</v>
      </c>
      <c r="BC638">
        <v>0</v>
      </c>
      <c r="BD638">
        <v>0</v>
      </c>
      <c r="BE638">
        <v>0</v>
      </c>
      <c r="BF638">
        <v>0</v>
      </c>
      <c r="BG638">
        <v>0</v>
      </c>
      <c r="BH638">
        <v>0</v>
      </c>
      <c r="BI638">
        <v>0</v>
      </c>
      <c r="BJ638">
        <v>0</v>
      </c>
      <c r="BK638">
        <v>0</v>
      </c>
      <c r="BL638">
        <v>0</v>
      </c>
      <c r="BM638">
        <v>0</v>
      </c>
      <c r="BN638">
        <v>0</v>
      </c>
      <c r="BO638">
        <v>0</v>
      </c>
      <c r="BP638">
        <v>0</v>
      </c>
      <c r="BQ638">
        <v>0</v>
      </c>
      <c r="BR638">
        <v>0</v>
      </c>
      <c r="BS638">
        <v>0</v>
      </c>
      <c r="BT638">
        <v>0</v>
      </c>
      <c r="BU638">
        <v>0</v>
      </c>
      <c r="BV638">
        <v>0</v>
      </c>
      <c r="BW638">
        <v>0</v>
      </c>
      <c r="BX638" s="10">
        <v>0</v>
      </c>
      <c r="BY638">
        <v>0</v>
      </c>
      <c r="BZ638">
        <v>0</v>
      </c>
      <c r="CA638">
        <v>0</v>
      </c>
      <c r="CB638">
        <v>0</v>
      </c>
      <c r="CC638">
        <v>0</v>
      </c>
      <c r="CD638">
        <v>0</v>
      </c>
      <c r="CE638">
        <v>0</v>
      </c>
    </row>
    <row r="639" spans="1:83" x14ac:dyDescent="0.35">
      <c r="A639" s="9" t="str">
        <f t="shared" si="9"/>
        <v>0601.153.19</v>
      </c>
      <c r="B639" s="52" t="e">
        <f>+IF(MATCH(A639,List!H$10:H$145,0),"Targeted")</f>
        <v>#N/A</v>
      </c>
      <c r="C639" s="65"/>
      <c r="D639" s="151" t="s">
        <v>7700</v>
      </c>
      <c r="E639" s="16" t="s">
        <v>1097</v>
      </c>
      <c r="F639" s="16" t="s">
        <v>1098</v>
      </c>
      <c r="G639" s="16" t="s">
        <v>469</v>
      </c>
      <c r="H639" s="16" t="s">
        <v>1413</v>
      </c>
      <c r="I639" s="16" t="s">
        <v>1439</v>
      </c>
      <c r="J639" s="16" t="s">
        <v>1440</v>
      </c>
      <c r="K639" s="17" t="s">
        <v>1101</v>
      </c>
      <c r="L639" s="18" t="s">
        <v>1077</v>
      </c>
      <c r="M639" s="195" t="s">
        <v>1380</v>
      </c>
      <c r="N639" s="16" t="s">
        <v>1381</v>
      </c>
      <c r="O639" s="17" t="s">
        <v>346</v>
      </c>
      <c r="P639" s="17" t="s">
        <v>305</v>
      </c>
      <c r="Q639" s="17" t="s">
        <v>306</v>
      </c>
      <c r="R639">
        <v>0</v>
      </c>
      <c r="S639">
        <v>0</v>
      </c>
      <c r="T639">
        <v>0</v>
      </c>
      <c r="U639">
        <v>0</v>
      </c>
      <c r="V639">
        <v>0</v>
      </c>
      <c r="W639">
        <v>0</v>
      </c>
      <c r="X639">
        <v>0</v>
      </c>
      <c r="Y639">
        <v>0</v>
      </c>
      <c r="Z639">
        <v>0</v>
      </c>
      <c r="AA639">
        <v>0</v>
      </c>
      <c r="AB639">
        <v>0</v>
      </c>
      <c r="AC639">
        <v>0</v>
      </c>
      <c r="AD639">
        <v>0</v>
      </c>
      <c r="AE639">
        <v>0</v>
      </c>
      <c r="AF639">
        <v>0</v>
      </c>
      <c r="AG639" s="19">
        <v>0</v>
      </c>
      <c r="AH639">
        <v>0</v>
      </c>
      <c r="AI639">
        <v>0</v>
      </c>
      <c r="AJ639">
        <v>0</v>
      </c>
      <c r="AK639">
        <v>0</v>
      </c>
      <c r="AL639">
        <v>0</v>
      </c>
      <c r="AM639">
        <v>0</v>
      </c>
      <c r="AN639">
        <v>0</v>
      </c>
      <c r="AO639">
        <v>0</v>
      </c>
      <c r="AP639">
        <v>0</v>
      </c>
      <c r="AQ639">
        <v>0</v>
      </c>
      <c r="AR639">
        <v>0</v>
      </c>
      <c r="AS639">
        <v>0</v>
      </c>
      <c r="AT639">
        <v>0</v>
      </c>
      <c r="AU639">
        <v>0</v>
      </c>
      <c r="AV639">
        <v>0</v>
      </c>
      <c r="AW639">
        <v>145</v>
      </c>
      <c r="AX639">
        <v>891</v>
      </c>
      <c r="AY639">
        <v>775</v>
      </c>
      <c r="AZ639">
        <v>1000</v>
      </c>
      <c r="BA639">
        <v>1000</v>
      </c>
      <c r="BB639">
        <v>1000</v>
      </c>
      <c r="BC639">
        <v>1000</v>
      </c>
      <c r="BD639">
        <v>1000</v>
      </c>
      <c r="BE639">
        <v>1000</v>
      </c>
      <c r="BF639">
        <v>1000</v>
      </c>
      <c r="BG639">
        <v>1000</v>
      </c>
      <c r="BH639">
        <v>1000</v>
      </c>
      <c r="BI639">
        <v>1000</v>
      </c>
      <c r="BJ639">
        <v>1000</v>
      </c>
      <c r="BK639">
        <v>1000</v>
      </c>
      <c r="BL639">
        <v>1000</v>
      </c>
      <c r="BM639">
        <v>1000</v>
      </c>
      <c r="BN639">
        <v>2000</v>
      </c>
      <c r="BO639">
        <v>2000</v>
      </c>
      <c r="BP639">
        <v>2000</v>
      </c>
      <c r="BQ639">
        <v>2000</v>
      </c>
      <c r="BR639">
        <v>2000</v>
      </c>
      <c r="BS639">
        <v>2000</v>
      </c>
      <c r="BT639">
        <v>1000</v>
      </c>
      <c r="BU639">
        <v>1000</v>
      </c>
      <c r="BV639">
        <v>1000</v>
      </c>
      <c r="BW639">
        <v>1000</v>
      </c>
      <c r="BX639">
        <v>1000</v>
      </c>
      <c r="BY639">
        <v>2000</v>
      </c>
      <c r="BZ639">
        <v>3000</v>
      </c>
      <c r="CA639">
        <v>1000</v>
      </c>
      <c r="CB639">
        <v>1000</v>
      </c>
      <c r="CC639">
        <v>1000</v>
      </c>
      <c r="CD639">
        <v>1000</v>
      </c>
      <c r="CE639">
        <v>1000</v>
      </c>
    </row>
    <row r="640" spans="1:83" x14ac:dyDescent="0.35">
      <c r="A640" s="9" t="str">
        <f t="shared" si="9"/>
        <v>0601.153.19</v>
      </c>
      <c r="B640" s="52" t="e">
        <f>+IF(MATCH(A640,List!H$10:H$145,0),"Targeted")</f>
        <v>#N/A</v>
      </c>
      <c r="C640" s="65"/>
      <c r="D640" s="151"/>
      <c r="E640" s="16" t="s">
        <v>1097</v>
      </c>
      <c r="F640" s="16" t="s">
        <v>1098</v>
      </c>
      <c r="G640" s="16" t="s">
        <v>469</v>
      </c>
      <c r="H640" s="16" t="s">
        <v>1413</v>
      </c>
      <c r="I640" s="16" t="s">
        <v>1439</v>
      </c>
      <c r="J640" s="16" t="s">
        <v>1440</v>
      </c>
      <c r="K640" s="17" t="s">
        <v>1101</v>
      </c>
      <c r="L640" s="18" t="s">
        <v>1077</v>
      </c>
      <c r="M640" s="195" t="s">
        <v>1380</v>
      </c>
      <c r="N640" s="16" t="s">
        <v>1381</v>
      </c>
      <c r="O640" s="17" t="s">
        <v>304</v>
      </c>
      <c r="P640" s="17" t="s">
        <v>305</v>
      </c>
      <c r="Q640" s="17" t="s">
        <v>306</v>
      </c>
      <c r="R640">
        <v>0</v>
      </c>
      <c r="S640">
        <v>0</v>
      </c>
      <c r="T640">
        <v>0</v>
      </c>
      <c r="U640">
        <v>0</v>
      </c>
      <c r="V640">
        <v>0</v>
      </c>
      <c r="W640">
        <v>0</v>
      </c>
      <c r="X640">
        <v>0</v>
      </c>
      <c r="Y640">
        <v>0</v>
      </c>
      <c r="Z640">
        <v>0</v>
      </c>
      <c r="AA640">
        <v>0</v>
      </c>
      <c r="AB640">
        <v>0</v>
      </c>
      <c r="AC640">
        <v>0</v>
      </c>
      <c r="AD640">
        <v>0</v>
      </c>
      <c r="AE640">
        <v>0</v>
      </c>
      <c r="AF640">
        <v>0</v>
      </c>
      <c r="AG640" s="19">
        <v>0</v>
      </c>
      <c r="AH640">
        <v>0</v>
      </c>
      <c r="AI640">
        <v>0</v>
      </c>
      <c r="AJ640">
        <v>0</v>
      </c>
      <c r="AK640">
        <v>0</v>
      </c>
      <c r="AL640">
        <v>0</v>
      </c>
      <c r="AM640">
        <v>0</v>
      </c>
      <c r="AN640">
        <v>0</v>
      </c>
      <c r="AO640">
        <v>0</v>
      </c>
      <c r="AP640">
        <v>0</v>
      </c>
      <c r="AQ640">
        <v>0</v>
      </c>
      <c r="AR640">
        <v>0</v>
      </c>
      <c r="AS640">
        <v>0</v>
      </c>
      <c r="AT640">
        <v>0</v>
      </c>
      <c r="AU640">
        <v>0</v>
      </c>
      <c r="AV640">
        <v>0</v>
      </c>
      <c r="AW640">
        <v>0</v>
      </c>
      <c r="AX640">
        <v>550</v>
      </c>
      <c r="AY640">
        <v>0</v>
      </c>
      <c r="AZ640">
        <v>0</v>
      </c>
      <c r="BA640">
        <v>0</v>
      </c>
      <c r="BB640">
        <v>0</v>
      </c>
      <c r="BC640">
        <v>0</v>
      </c>
      <c r="BD640">
        <v>0</v>
      </c>
      <c r="BE640">
        <v>0</v>
      </c>
      <c r="BF640">
        <v>0</v>
      </c>
      <c r="BG640">
        <v>0</v>
      </c>
      <c r="BH640">
        <v>0</v>
      </c>
      <c r="BI640">
        <v>0</v>
      </c>
      <c r="BJ640">
        <v>0</v>
      </c>
      <c r="BK640">
        <v>0</v>
      </c>
      <c r="BL640">
        <v>0</v>
      </c>
      <c r="BM640">
        <v>0</v>
      </c>
      <c r="BN640">
        <v>0</v>
      </c>
      <c r="BO640">
        <v>0</v>
      </c>
      <c r="BP640">
        <v>0</v>
      </c>
      <c r="BQ640">
        <v>0</v>
      </c>
      <c r="BR640">
        <v>0</v>
      </c>
      <c r="BS640">
        <v>0</v>
      </c>
      <c r="BT640">
        <v>0</v>
      </c>
      <c r="BU640">
        <v>0</v>
      </c>
      <c r="BV640">
        <v>0</v>
      </c>
      <c r="BW640">
        <v>0</v>
      </c>
      <c r="BX640" s="10">
        <v>0</v>
      </c>
      <c r="BY640">
        <v>0</v>
      </c>
      <c r="BZ640">
        <v>0</v>
      </c>
      <c r="CA640">
        <v>0</v>
      </c>
      <c r="CB640">
        <v>0</v>
      </c>
      <c r="CC640">
        <v>0</v>
      </c>
      <c r="CD640">
        <v>0</v>
      </c>
      <c r="CE640">
        <v>0</v>
      </c>
    </row>
    <row r="641" spans="1:83" x14ac:dyDescent="0.35">
      <c r="A641" s="9" t="str">
        <f t="shared" si="9"/>
        <v>1158.153.</v>
      </c>
      <c r="B641" s="52" t="e">
        <f>+IF(MATCH(A641,List!H$10:H$145,0),"Targeted")</f>
        <v>#N/A</v>
      </c>
      <c r="C641" s="65"/>
      <c r="D641" s="151" t="s">
        <v>7700</v>
      </c>
      <c r="E641" s="16" t="s">
        <v>1097</v>
      </c>
      <c r="F641" s="16" t="s">
        <v>1098</v>
      </c>
      <c r="G641" s="16" t="s">
        <v>469</v>
      </c>
      <c r="H641" s="16" t="s">
        <v>1413</v>
      </c>
      <c r="I641" s="16" t="s">
        <v>1441</v>
      </c>
      <c r="J641" s="16" t="s">
        <v>1442</v>
      </c>
      <c r="K641" s="17" t="s">
        <v>299</v>
      </c>
      <c r="L641" s="18" t="s">
        <v>1077</v>
      </c>
      <c r="M641" s="195" t="s">
        <v>1380</v>
      </c>
      <c r="N641" s="16" t="s">
        <v>1381</v>
      </c>
      <c r="O641" s="17" t="s">
        <v>346</v>
      </c>
      <c r="P641" s="17" t="s">
        <v>305</v>
      </c>
      <c r="Q641" s="17" t="s">
        <v>306</v>
      </c>
      <c r="R641">
        <v>0</v>
      </c>
      <c r="S641">
        <v>0</v>
      </c>
      <c r="T641">
        <v>0</v>
      </c>
      <c r="U641">
        <v>0</v>
      </c>
      <c r="V641">
        <v>0</v>
      </c>
      <c r="W641">
        <v>0</v>
      </c>
      <c r="X641">
        <v>0</v>
      </c>
      <c r="Y641">
        <v>0</v>
      </c>
      <c r="Z641">
        <v>0</v>
      </c>
      <c r="AA641">
        <v>0</v>
      </c>
      <c r="AB641">
        <v>0</v>
      </c>
      <c r="AC641">
        <v>0</v>
      </c>
      <c r="AD641">
        <v>0</v>
      </c>
      <c r="AE641">
        <v>0</v>
      </c>
      <c r="AF641">
        <v>0</v>
      </c>
      <c r="AG641" s="19">
        <v>0</v>
      </c>
      <c r="AH641">
        <v>0</v>
      </c>
      <c r="AI641">
        <v>0</v>
      </c>
      <c r="AJ641">
        <v>0</v>
      </c>
      <c r="AK641">
        <v>0</v>
      </c>
      <c r="AL641">
        <v>0</v>
      </c>
      <c r="AM641">
        <v>0</v>
      </c>
      <c r="AN641">
        <v>0</v>
      </c>
      <c r="AO641">
        <v>0</v>
      </c>
      <c r="AP641">
        <v>0</v>
      </c>
      <c r="AQ641">
        <v>0</v>
      </c>
      <c r="AR641">
        <v>0</v>
      </c>
      <c r="AS641">
        <v>0</v>
      </c>
      <c r="AT641">
        <v>0</v>
      </c>
      <c r="AU641">
        <v>0</v>
      </c>
      <c r="AV641">
        <v>0</v>
      </c>
      <c r="AW641">
        <v>0</v>
      </c>
      <c r="AX641">
        <v>0</v>
      </c>
      <c r="AY641">
        <v>0</v>
      </c>
      <c r="AZ641">
        <v>0</v>
      </c>
      <c r="BA641">
        <v>0</v>
      </c>
      <c r="BB641">
        <v>0</v>
      </c>
      <c r="BC641">
        <v>0</v>
      </c>
      <c r="BD641">
        <v>0</v>
      </c>
      <c r="BE641">
        <v>0</v>
      </c>
      <c r="BF641">
        <v>0</v>
      </c>
      <c r="BG641">
        <v>0</v>
      </c>
      <c r="BH641">
        <v>0</v>
      </c>
      <c r="BI641">
        <v>0</v>
      </c>
      <c r="BJ641">
        <v>0</v>
      </c>
      <c r="BK641">
        <v>0</v>
      </c>
      <c r="BL641">
        <v>0</v>
      </c>
      <c r="BM641">
        <v>0</v>
      </c>
      <c r="BN641">
        <v>0</v>
      </c>
      <c r="BO641">
        <v>0</v>
      </c>
      <c r="BP641">
        <v>0</v>
      </c>
      <c r="BQ641">
        <v>0</v>
      </c>
      <c r="BR641">
        <v>0</v>
      </c>
      <c r="BS641">
        <v>0</v>
      </c>
      <c r="BT641">
        <v>0</v>
      </c>
      <c r="BU641">
        <v>0</v>
      </c>
      <c r="BV641">
        <v>0</v>
      </c>
      <c r="BW641">
        <v>0</v>
      </c>
      <c r="BX641">
        <v>0</v>
      </c>
      <c r="BY641">
        <v>0</v>
      </c>
      <c r="BZ641">
        <v>112000</v>
      </c>
      <c r="CA641">
        <v>38000</v>
      </c>
      <c r="CB641">
        <v>0</v>
      </c>
      <c r="CC641">
        <v>0</v>
      </c>
      <c r="CD641">
        <v>0</v>
      </c>
      <c r="CE641">
        <v>0</v>
      </c>
    </row>
    <row r="642" spans="1:83" x14ac:dyDescent="0.35">
      <c r="A642" s="9" t="str">
        <f t="shared" si="9"/>
        <v>4519.153.19</v>
      </c>
      <c r="B642" s="52" t="e">
        <f>+IF(MATCH(A642,List!H$10:H$145,0),"Targeted")</f>
        <v>#N/A</v>
      </c>
      <c r="C642" s="65"/>
      <c r="D642" s="151" t="s">
        <v>7700</v>
      </c>
      <c r="E642" s="16" t="s">
        <v>1097</v>
      </c>
      <c r="F642" s="16" t="s">
        <v>1098</v>
      </c>
      <c r="G642" s="16" t="s">
        <v>469</v>
      </c>
      <c r="H642" s="16" t="s">
        <v>1413</v>
      </c>
      <c r="I642" s="16" t="s">
        <v>1443</v>
      </c>
      <c r="J642" s="16" t="s">
        <v>1273</v>
      </c>
      <c r="K642" s="17" t="s">
        <v>1101</v>
      </c>
      <c r="L642" s="18" t="s">
        <v>1077</v>
      </c>
      <c r="M642" s="195" t="s">
        <v>1380</v>
      </c>
      <c r="N642" s="16" t="s">
        <v>1381</v>
      </c>
      <c r="O642" s="17" t="s">
        <v>346</v>
      </c>
      <c r="P642" s="17" t="s">
        <v>305</v>
      </c>
      <c r="Q642" s="17" t="s">
        <v>306</v>
      </c>
      <c r="R642">
        <v>0</v>
      </c>
      <c r="S642">
        <v>0</v>
      </c>
      <c r="T642">
        <v>0</v>
      </c>
      <c r="U642">
        <v>-138</v>
      </c>
      <c r="V642">
        <v>57</v>
      </c>
      <c r="W642">
        <v>-682</v>
      </c>
      <c r="X642">
        <v>9</v>
      </c>
      <c r="Y642">
        <v>136</v>
      </c>
      <c r="Z642">
        <v>-126</v>
      </c>
      <c r="AA642">
        <v>18</v>
      </c>
      <c r="AB642">
        <v>-173</v>
      </c>
      <c r="AC642">
        <v>43</v>
      </c>
      <c r="AD642">
        <v>-255</v>
      </c>
      <c r="AE642">
        <v>-225</v>
      </c>
      <c r="AF642">
        <v>854</v>
      </c>
      <c r="AG642" s="19">
        <v>36</v>
      </c>
      <c r="AH642">
        <v>526</v>
      </c>
      <c r="AI642">
        <v>-648</v>
      </c>
      <c r="AJ642">
        <v>-209</v>
      </c>
      <c r="AK642">
        <v>-760</v>
      </c>
      <c r="AL642">
        <v>5</v>
      </c>
      <c r="AM642">
        <v>156</v>
      </c>
      <c r="AN642">
        <v>-1562</v>
      </c>
      <c r="AO642">
        <v>235</v>
      </c>
      <c r="AP642">
        <v>-124</v>
      </c>
      <c r="AQ642">
        <v>513</v>
      </c>
      <c r="AR642">
        <v>-2709</v>
      </c>
      <c r="AS642">
        <v>-4986</v>
      </c>
      <c r="AT642">
        <v>-5189</v>
      </c>
      <c r="AU642">
        <v>15548</v>
      </c>
      <c r="AV642">
        <v>-491</v>
      </c>
      <c r="AW642">
        <v>-7801</v>
      </c>
      <c r="AX642">
        <v>-2245</v>
      </c>
      <c r="AY642">
        <v>6184</v>
      </c>
      <c r="AZ642">
        <v>-15000</v>
      </c>
      <c r="BA642">
        <v>7000</v>
      </c>
      <c r="BB642">
        <v>-73000</v>
      </c>
      <c r="BC642">
        <v>50000</v>
      </c>
      <c r="BD642">
        <v>-43000</v>
      </c>
      <c r="BE642">
        <v>-57000</v>
      </c>
      <c r="BF642">
        <v>-17000</v>
      </c>
      <c r="BG642">
        <v>13000</v>
      </c>
      <c r="BH642">
        <v>-84000</v>
      </c>
      <c r="BI642">
        <v>98000</v>
      </c>
      <c r="BJ642">
        <v>-151000</v>
      </c>
      <c r="BK642">
        <v>-214000</v>
      </c>
      <c r="BL642">
        <v>115000</v>
      </c>
      <c r="BM642">
        <v>-171000</v>
      </c>
      <c r="BN642">
        <v>-124000</v>
      </c>
      <c r="BO642">
        <v>-354000</v>
      </c>
      <c r="BP642">
        <v>-130000</v>
      </c>
      <c r="BQ642">
        <v>-117000</v>
      </c>
      <c r="BR642">
        <v>-293000</v>
      </c>
      <c r="BS642">
        <v>-840000</v>
      </c>
      <c r="BT642">
        <v>-192000</v>
      </c>
      <c r="BU642">
        <v>-209000</v>
      </c>
      <c r="BV642">
        <v>31000</v>
      </c>
      <c r="BW642">
        <v>136000</v>
      </c>
      <c r="BX642">
        <v>-185000</v>
      </c>
      <c r="BY642">
        <v>-157000</v>
      </c>
      <c r="BZ642">
        <v>-326000</v>
      </c>
      <c r="CA642">
        <v>-285000</v>
      </c>
      <c r="CB642">
        <v>-298000</v>
      </c>
      <c r="CC642">
        <v>-52000</v>
      </c>
      <c r="CD642">
        <v>-60000</v>
      </c>
      <c r="CE642">
        <v>-62000</v>
      </c>
    </row>
    <row r="643" spans="1:83" x14ac:dyDescent="0.35">
      <c r="A643" s="9" t="str">
        <f t="shared" si="9"/>
        <v>5515.153.19</v>
      </c>
      <c r="B643" s="52" t="e">
        <f>+IF(MATCH(A643,List!H$10:H$145,0),"Targeted")</f>
        <v>#N/A</v>
      </c>
      <c r="C643" s="65"/>
      <c r="D643" s="151" t="s">
        <v>7700</v>
      </c>
      <c r="E643" s="16" t="s">
        <v>1097</v>
      </c>
      <c r="F643" s="16" t="s">
        <v>1098</v>
      </c>
      <c r="G643" s="16" t="s">
        <v>469</v>
      </c>
      <c r="H643" s="16" t="s">
        <v>1413</v>
      </c>
      <c r="I643" s="16" t="s">
        <v>1444</v>
      </c>
      <c r="J643" s="16" t="s">
        <v>1445</v>
      </c>
      <c r="K643" s="17" t="s">
        <v>1101</v>
      </c>
      <c r="L643" s="18" t="s">
        <v>1077</v>
      </c>
      <c r="M643" s="195" t="s">
        <v>1380</v>
      </c>
      <c r="N643" s="16" t="s">
        <v>1381</v>
      </c>
      <c r="O643" s="17" t="s">
        <v>346</v>
      </c>
      <c r="P643" s="17" t="s">
        <v>305</v>
      </c>
      <c r="Q643" s="17" t="s">
        <v>306</v>
      </c>
      <c r="R643">
        <v>0</v>
      </c>
      <c r="S643">
        <v>0</v>
      </c>
      <c r="T643">
        <v>0</v>
      </c>
      <c r="U643">
        <v>0</v>
      </c>
      <c r="V643">
        <v>0</v>
      </c>
      <c r="W643">
        <v>0</v>
      </c>
      <c r="X643">
        <v>0</v>
      </c>
      <c r="Y643">
        <v>0</v>
      </c>
      <c r="Z643">
        <v>0</v>
      </c>
      <c r="AA643">
        <v>0</v>
      </c>
      <c r="AB643">
        <v>0</v>
      </c>
      <c r="AC643">
        <v>0</v>
      </c>
      <c r="AD643">
        <v>0</v>
      </c>
      <c r="AE643">
        <v>0</v>
      </c>
      <c r="AF643">
        <v>0</v>
      </c>
      <c r="AG643" s="19">
        <v>0</v>
      </c>
      <c r="AH643">
        <v>0</v>
      </c>
      <c r="AI643">
        <v>0</v>
      </c>
      <c r="AJ643">
        <v>0</v>
      </c>
      <c r="AK643">
        <v>0</v>
      </c>
      <c r="AL643">
        <v>0</v>
      </c>
      <c r="AM643">
        <v>0</v>
      </c>
      <c r="AN643">
        <v>0</v>
      </c>
      <c r="AO643">
        <v>0</v>
      </c>
      <c r="AP643">
        <v>0</v>
      </c>
      <c r="AQ643">
        <v>0</v>
      </c>
      <c r="AR643">
        <v>0</v>
      </c>
      <c r="AS643">
        <v>0</v>
      </c>
      <c r="AT643">
        <v>0</v>
      </c>
      <c r="AU643">
        <v>0</v>
      </c>
      <c r="AV643">
        <v>0</v>
      </c>
      <c r="AW643">
        <v>0</v>
      </c>
      <c r="AX643">
        <v>0</v>
      </c>
      <c r="AY643">
        <v>0</v>
      </c>
      <c r="AZ643">
        <v>0</v>
      </c>
      <c r="BA643">
        <v>0</v>
      </c>
      <c r="BB643">
        <v>0</v>
      </c>
      <c r="BC643">
        <v>0</v>
      </c>
      <c r="BD643">
        <v>0</v>
      </c>
      <c r="BE643">
        <v>0</v>
      </c>
      <c r="BF643">
        <v>0</v>
      </c>
      <c r="BG643">
        <v>0</v>
      </c>
      <c r="BH643">
        <v>0</v>
      </c>
      <c r="BI643">
        <v>0</v>
      </c>
      <c r="BJ643">
        <v>0</v>
      </c>
      <c r="BK643">
        <v>0</v>
      </c>
      <c r="BL643">
        <v>0</v>
      </c>
      <c r="BM643">
        <v>0</v>
      </c>
      <c r="BN643">
        <v>0</v>
      </c>
      <c r="BO643">
        <v>0</v>
      </c>
      <c r="BP643">
        <v>0</v>
      </c>
      <c r="BQ643">
        <v>0</v>
      </c>
      <c r="BR643">
        <v>0</v>
      </c>
      <c r="BS643">
        <v>0</v>
      </c>
      <c r="BT643">
        <v>0</v>
      </c>
      <c r="BU643">
        <v>0</v>
      </c>
      <c r="BV643">
        <v>0</v>
      </c>
      <c r="BW643">
        <v>0</v>
      </c>
      <c r="BX643">
        <v>0</v>
      </c>
      <c r="BY643">
        <v>0</v>
      </c>
      <c r="BZ643">
        <v>0</v>
      </c>
      <c r="CA643">
        <v>24000</v>
      </c>
      <c r="CB643">
        <v>24000</v>
      </c>
      <c r="CC643">
        <v>24000</v>
      </c>
      <c r="CD643">
        <v>24000</v>
      </c>
      <c r="CE643">
        <v>0</v>
      </c>
    </row>
    <row r="644" spans="1:83" x14ac:dyDescent="0.35">
      <c r="A644" s="9" t="str">
        <f t="shared" ref="A644:A707" si="10">I644&amp;"."&amp;M644&amp;"."&amp;K644</f>
        <v>5515.153.19</v>
      </c>
      <c r="B644" s="52" t="e">
        <f>+IF(MATCH(A644,List!H$10:H$145,0),"Targeted")</f>
        <v>#N/A</v>
      </c>
      <c r="C644" s="65"/>
      <c r="D644" s="151"/>
      <c r="E644" s="16" t="s">
        <v>1097</v>
      </c>
      <c r="F644" s="16" t="s">
        <v>1098</v>
      </c>
      <c r="G644" s="16" t="s">
        <v>469</v>
      </c>
      <c r="H644" s="16" t="s">
        <v>1413</v>
      </c>
      <c r="I644" s="16" t="s">
        <v>1444</v>
      </c>
      <c r="J644" s="16" t="s">
        <v>1445</v>
      </c>
      <c r="K644" s="17" t="s">
        <v>1101</v>
      </c>
      <c r="L644" s="18" t="s">
        <v>1077</v>
      </c>
      <c r="M644" s="195" t="s">
        <v>1380</v>
      </c>
      <c r="N644" s="16" t="s">
        <v>1381</v>
      </c>
      <c r="O644" s="17" t="s">
        <v>304</v>
      </c>
      <c r="P644" s="17" t="s">
        <v>305</v>
      </c>
      <c r="Q644" s="17" t="s">
        <v>306</v>
      </c>
      <c r="R644">
        <v>0</v>
      </c>
      <c r="S644">
        <v>0</v>
      </c>
      <c r="T644">
        <v>0</v>
      </c>
      <c r="U644">
        <v>0</v>
      </c>
      <c r="V644">
        <v>0</v>
      </c>
      <c r="W644">
        <v>0</v>
      </c>
      <c r="X644">
        <v>0</v>
      </c>
      <c r="Y644">
        <v>0</v>
      </c>
      <c r="Z644">
        <v>0</v>
      </c>
      <c r="AA644">
        <v>0</v>
      </c>
      <c r="AB644">
        <v>0</v>
      </c>
      <c r="AC644">
        <v>0</v>
      </c>
      <c r="AD644">
        <v>0</v>
      </c>
      <c r="AE644">
        <v>0</v>
      </c>
      <c r="AF644">
        <v>0</v>
      </c>
      <c r="AG644" s="19">
        <v>0</v>
      </c>
      <c r="AH644">
        <v>0</v>
      </c>
      <c r="AI644">
        <v>0</v>
      </c>
      <c r="AJ644">
        <v>0</v>
      </c>
      <c r="AK644">
        <v>0</v>
      </c>
      <c r="AL644">
        <v>0</v>
      </c>
      <c r="AM644">
        <v>0</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BL644">
        <v>0</v>
      </c>
      <c r="BM644">
        <v>0</v>
      </c>
      <c r="BN644">
        <v>0</v>
      </c>
      <c r="BO644">
        <v>0</v>
      </c>
      <c r="BP644">
        <v>0</v>
      </c>
      <c r="BQ644">
        <v>0</v>
      </c>
      <c r="BR644">
        <v>0</v>
      </c>
      <c r="BS644">
        <v>0</v>
      </c>
      <c r="BT644">
        <v>45000</v>
      </c>
      <c r="BU644">
        <v>40000</v>
      </c>
      <c r="BV644">
        <v>34000</v>
      </c>
      <c r="BW644">
        <v>32000</v>
      </c>
      <c r="BX644" s="10">
        <v>49000</v>
      </c>
      <c r="BY644">
        <v>50000</v>
      </c>
      <c r="BZ644">
        <v>61000</v>
      </c>
      <c r="CA644">
        <v>48000</v>
      </c>
      <c r="CB644">
        <v>46000</v>
      </c>
      <c r="CC644">
        <v>45000</v>
      </c>
      <c r="CD644">
        <v>44000</v>
      </c>
      <c r="CE644">
        <v>44000</v>
      </c>
    </row>
    <row r="645" spans="1:83" x14ac:dyDescent="0.35">
      <c r="A645" s="9" t="str">
        <f t="shared" si="10"/>
        <v>5713.153.19</v>
      </c>
      <c r="B645" s="52" t="e">
        <f>+IF(MATCH(A645,List!H$10:H$145,0),"Targeted")</f>
        <v>#N/A</v>
      </c>
      <c r="C645" s="65"/>
      <c r="D645" s="151" t="s">
        <v>7700</v>
      </c>
      <c r="E645" s="16" t="s">
        <v>1097</v>
      </c>
      <c r="F645" s="16" t="s">
        <v>1098</v>
      </c>
      <c r="G645" s="16" t="s">
        <v>469</v>
      </c>
      <c r="H645" s="16" t="s">
        <v>1413</v>
      </c>
      <c r="I645" s="16" t="s">
        <v>1446</v>
      </c>
      <c r="J645" s="16" t="s">
        <v>1447</v>
      </c>
      <c r="K645" s="17" t="s">
        <v>1101</v>
      </c>
      <c r="L645" s="18" t="s">
        <v>1077</v>
      </c>
      <c r="M645" s="195" t="s">
        <v>1380</v>
      </c>
      <c r="N645" s="16" t="s">
        <v>1381</v>
      </c>
      <c r="O645" s="17" t="s">
        <v>346</v>
      </c>
      <c r="P645" s="17" t="s">
        <v>305</v>
      </c>
      <c r="Q645" s="17" t="s">
        <v>306</v>
      </c>
      <c r="R645">
        <v>0</v>
      </c>
      <c r="S645">
        <v>0</v>
      </c>
      <c r="T645">
        <v>0</v>
      </c>
      <c r="U645">
        <v>0</v>
      </c>
      <c r="V645">
        <v>0</v>
      </c>
      <c r="W645">
        <v>0</v>
      </c>
      <c r="X645">
        <v>0</v>
      </c>
      <c r="Y645">
        <v>0</v>
      </c>
      <c r="Z645">
        <v>0</v>
      </c>
      <c r="AA645">
        <v>0</v>
      </c>
      <c r="AB645">
        <v>0</v>
      </c>
      <c r="AC645">
        <v>0</v>
      </c>
      <c r="AD645">
        <v>0</v>
      </c>
      <c r="AE645">
        <v>0</v>
      </c>
      <c r="AF645">
        <v>0</v>
      </c>
      <c r="AG645" s="19">
        <v>0</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c r="BA645">
        <v>0</v>
      </c>
      <c r="BB645">
        <v>0</v>
      </c>
      <c r="BC645">
        <v>0</v>
      </c>
      <c r="BD645">
        <v>0</v>
      </c>
      <c r="BE645">
        <v>0</v>
      </c>
      <c r="BF645">
        <v>0</v>
      </c>
      <c r="BG645">
        <v>0</v>
      </c>
      <c r="BH645">
        <v>0</v>
      </c>
      <c r="BI645">
        <v>0</v>
      </c>
      <c r="BJ645">
        <v>0</v>
      </c>
      <c r="BK645">
        <v>0</v>
      </c>
      <c r="BL645">
        <v>0</v>
      </c>
      <c r="BM645">
        <v>0</v>
      </c>
      <c r="BN645">
        <v>0</v>
      </c>
      <c r="BO645">
        <v>0</v>
      </c>
      <c r="BP645">
        <v>0</v>
      </c>
      <c r="BQ645">
        <v>0</v>
      </c>
      <c r="BR645">
        <v>0</v>
      </c>
      <c r="BS645">
        <v>0</v>
      </c>
      <c r="BT645">
        <v>0</v>
      </c>
      <c r="BU645">
        <v>0</v>
      </c>
      <c r="BV645">
        <v>0</v>
      </c>
      <c r="BW645">
        <v>0</v>
      </c>
      <c r="BX645">
        <v>2177000</v>
      </c>
      <c r="BY645">
        <v>3037000</v>
      </c>
      <c r="BZ645">
        <v>2548000</v>
      </c>
      <c r="CA645">
        <v>2924000</v>
      </c>
      <c r="CB645">
        <v>3022000</v>
      </c>
      <c r="CC645">
        <v>3100000</v>
      </c>
      <c r="CD645">
        <v>3172000</v>
      </c>
      <c r="CE645">
        <v>3243000</v>
      </c>
    </row>
    <row r="646" spans="1:83" x14ac:dyDescent="0.35">
      <c r="A646" s="9" t="str">
        <f t="shared" si="10"/>
        <v>818680.153.19</v>
      </c>
      <c r="B646" s="52" t="e">
        <f>+IF(MATCH(A646,List!H$10:H$145,0),"Targeted")</f>
        <v>#N/A</v>
      </c>
      <c r="C646" s="65"/>
      <c r="D646" s="151"/>
      <c r="E646" s="16" t="s">
        <v>1097</v>
      </c>
      <c r="F646" s="16" t="s">
        <v>1098</v>
      </c>
      <c r="G646" s="16" t="s">
        <v>469</v>
      </c>
      <c r="H646" s="16" t="s">
        <v>1413</v>
      </c>
      <c r="I646" s="16" t="s">
        <v>1448</v>
      </c>
      <c r="J646" s="16" t="s">
        <v>1449</v>
      </c>
      <c r="K646" s="17" t="s">
        <v>1101</v>
      </c>
      <c r="L646" s="18" t="s">
        <v>1077</v>
      </c>
      <c r="M646" s="195" t="s">
        <v>1380</v>
      </c>
      <c r="N646" s="16" t="s">
        <v>1381</v>
      </c>
      <c r="O646" s="17" t="s">
        <v>304</v>
      </c>
      <c r="P646" s="17" t="s">
        <v>305</v>
      </c>
      <c r="Q646" s="17" t="s">
        <v>306</v>
      </c>
      <c r="R646">
        <v>0</v>
      </c>
      <c r="S646">
        <v>0</v>
      </c>
      <c r="T646">
        <v>0</v>
      </c>
      <c r="U646">
        <v>0</v>
      </c>
      <c r="V646">
        <v>0</v>
      </c>
      <c r="W646">
        <v>0</v>
      </c>
      <c r="X646">
        <v>0</v>
      </c>
      <c r="Y646">
        <v>0</v>
      </c>
      <c r="Z646">
        <v>0</v>
      </c>
      <c r="AA646">
        <v>-5258</v>
      </c>
      <c r="AB646">
        <v>-8572</v>
      </c>
      <c r="AC646">
        <v>-14208</v>
      </c>
      <c r="AD646">
        <v>-36935</v>
      </c>
      <c r="AE646">
        <v>-45135</v>
      </c>
      <c r="AF646">
        <v>-54455</v>
      </c>
      <c r="AG646" s="19">
        <v>-2170</v>
      </c>
      <c r="AH646">
        <v>-114899</v>
      </c>
      <c r="AI646">
        <v>-131627</v>
      </c>
      <c r="AJ646">
        <v>-151045</v>
      </c>
      <c r="AK646">
        <v>-221342</v>
      </c>
      <c r="AL646">
        <v>-271949</v>
      </c>
      <c r="AM646">
        <v>-317995</v>
      </c>
      <c r="AN646">
        <v>-351007</v>
      </c>
      <c r="AO646">
        <v>-377710</v>
      </c>
      <c r="AP646">
        <v>-376501</v>
      </c>
      <c r="AQ646">
        <v>-349496</v>
      </c>
      <c r="AR646">
        <v>-346199</v>
      </c>
      <c r="AS646">
        <v>-264939</v>
      </c>
      <c r="AT646">
        <v>-279216</v>
      </c>
      <c r="AU646">
        <v>-317580</v>
      </c>
      <c r="AV646">
        <v>-310317</v>
      </c>
      <c r="AW646">
        <v>-317334</v>
      </c>
      <c r="AX646">
        <v>-316059</v>
      </c>
      <c r="AY646">
        <v>-310635</v>
      </c>
      <c r="AZ646">
        <v>-313000</v>
      </c>
      <c r="BA646">
        <v>-289000</v>
      </c>
      <c r="BB646">
        <v>-274000</v>
      </c>
      <c r="BC646">
        <v>-258000</v>
      </c>
      <c r="BD646">
        <v>-261000</v>
      </c>
      <c r="BE646">
        <v>-206000</v>
      </c>
      <c r="BF646">
        <v>-210000</v>
      </c>
      <c r="BG646">
        <v>-216000</v>
      </c>
      <c r="BH646">
        <v>-219000</v>
      </c>
      <c r="BI646">
        <v>-218000</v>
      </c>
      <c r="BJ646">
        <v>-225000</v>
      </c>
      <c r="BK646">
        <v>-231000</v>
      </c>
      <c r="BL646">
        <v>-241000</v>
      </c>
      <c r="BM646">
        <v>-242000</v>
      </c>
      <c r="BN646">
        <v>-250000</v>
      </c>
      <c r="BO646">
        <v>-300000</v>
      </c>
      <c r="BP646">
        <v>-286000</v>
      </c>
      <c r="BQ646">
        <v>-297000</v>
      </c>
      <c r="BR646">
        <v>-334000</v>
      </c>
      <c r="BS646">
        <v>-334000</v>
      </c>
      <c r="BT646">
        <v>-283000</v>
      </c>
      <c r="BU646">
        <v>-159000</v>
      </c>
      <c r="BV646">
        <v>-438000</v>
      </c>
      <c r="BW646">
        <v>-414000</v>
      </c>
      <c r="BX646" s="10">
        <v>-159000</v>
      </c>
      <c r="BY646">
        <v>-722000</v>
      </c>
      <c r="BZ646">
        <v>-456000</v>
      </c>
      <c r="CA646">
        <v>-456000</v>
      </c>
      <c r="CB646">
        <v>-457000</v>
      </c>
      <c r="CC646">
        <v>-457000</v>
      </c>
      <c r="CD646">
        <v>-457000</v>
      </c>
      <c r="CE646">
        <v>-457000</v>
      </c>
    </row>
    <row r="647" spans="1:83" x14ac:dyDescent="0.35">
      <c r="A647" s="9" t="str">
        <f t="shared" si="10"/>
        <v>9971.153.19</v>
      </c>
      <c r="B647" s="52" t="e">
        <f>+IF(MATCH(A647,List!H$10:H$145,0),"Targeted")</f>
        <v>#N/A</v>
      </c>
      <c r="C647" s="65"/>
      <c r="D647" s="151" t="s">
        <v>7700</v>
      </c>
      <c r="E647" s="16" t="s">
        <v>1097</v>
      </c>
      <c r="F647" s="16" t="s">
        <v>1098</v>
      </c>
      <c r="G647" s="16" t="s">
        <v>469</v>
      </c>
      <c r="H647" s="16" t="s">
        <v>1413</v>
      </c>
      <c r="I647" s="16" t="s">
        <v>848</v>
      </c>
      <c r="J647" s="16" t="s">
        <v>1149</v>
      </c>
      <c r="K647" s="17" t="s">
        <v>1101</v>
      </c>
      <c r="L647" s="18" t="s">
        <v>1077</v>
      </c>
      <c r="M647" s="195" t="s">
        <v>1380</v>
      </c>
      <c r="N647" s="16" t="s">
        <v>1381</v>
      </c>
      <c r="O647" s="17" t="s">
        <v>346</v>
      </c>
      <c r="P647" s="17" t="s">
        <v>305</v>
      </c>
      <c r="Q647" s="17" t="s">
        <v>306</v>
      </c>
      <c r="R647">
        <v>0</v>
      </c>
      <c r="S647">
        <v>0</v>
      </c>
      <c r="T647">
        <v>0</v>
      </c>
      <c r="U647">
        <v>0</v>
      </c>
      <c r="V647">
        <v>0</v>
      </c>
      <c r="W647">
        <v>0</v>
      </c>
      <c r="X647">
        <v>0</v>
      </c>
      <c r="Y647">
        <v>0</v>
      </c>
      <c r="Z647">
        <v>0</v>
      </c>
      <c r="AA647">
        <v>0</v>
      </c>
      <c r="AB647">
        <v>0</v>
      </c>
      <c r="AC647">
        <v>0</v>
      </c>
      <c r="AD647">
        <v>0</v>
      </c>
      <c r="AE647">
        <v>0</v>
      </c>
      <c r="AF647">
        <v>0</v>
      </c>
      <c r="AG647" s="19">
        <v>0</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-3000</v>
      </c>
      <c r="BJ647">
        <v>5000</v>
      </c>
      <c r="BK647">
        <v>0</v>
      </c>
      <c r="BL647">
        <v>0</v>
      </c>
      <c r="BM647">
        <v>0</v>
      </c>
      <c r="BN647">
        <v>0</v>
      </c>
      <c r="BO647">
        <v>0</v>
      </c>
      <c r="BP647">
        <v>0</v>
      </c>
      <c r="BQ647">
        <v>0</v>
      </c>
      <c r="BR647">
        <v>0</v>
      </c>
      <c r="BS647">
        <v>0</v>
      </c>
      <c r="BT647">
        <v>0</v>
      </c>
      <c r="BU647">
        <v>0</v>
      </c>
      <c r="BV647">
        <v>0</v>
      </c>
      <c r="BW647">
        <v>0</v>
      </c>
      <c r="BX647">
        <v>0</v>
      </c>
      <c r="BY647">
        <v>0</v>
      </c>
      <c r="BZ647">
        <v>0</v>
      </c>
      <c r="CA647">
        <v>0</v>
      </c>
      <c r="CB647">
        <v>0</v>
      </c>
      <c r="CC647">
        <v>0</v>
      </c>
      <c r="CD647">
        <v>0</v>
      </c>
      <c r="CE647">
        <v>0</v>
      </c>
    </row>
    <row r="648" spans="1:83" x14ac:dyDescent="0.35">
      <c r="A648" s="9" t="str">
        <f t="shared" si="10"/>
        <v>9971.153.19</v>
      </c>
      <c r="B648" s="52" t="e">
        <f>+IF(MATCH(A648,List!H$10:H$145,0),"Targeted")</f>
        <v>#N/A</v>
      </c>
      <c r="C648" s="65"/>
      <c r="D648" s="151"/>
      <c r="E648" s="16" t="s">
        <v>1097</v>
      </c>
      <c r="F648" s="16" t="s">
        <v>1098</v>
      </c>
      <c r="G648" s="16" t="s">
        <v>469</v>
      </c>
      <c r="H648" s="16" t="s">
        <v>1413</v>
      </c>
      <c r="I648" s="16" t="s">
        <v>848</v>
      </c>
      <c r="J648" s="16" t="s">
        <v>1149</v>
      </c>
      <c r="K648" s="17" t="s">
        <v>1101</v>
      </c>
      <c r="L648" s="18" t="s">
        <v>1077</v>
      </c>
      <c r="M648" s="195" t="s">
        <v>1380</v>
      </c>
      <c r="N648" s="16" t="s">
        <v>1381</v>
      </c>
      <c r="O648" s="17" t="s">
        <v>304</v>
      </c>
      <c r="P648" s="17" t="s">
        <v>305</v>
      </c>
      <c r="Q648" s="17" t="s">
        <v>306</v>
      </c>
      <c r="R648">
        <v>0</v>
      </c>
      <c r="S648">
        <v>8</v>
      </c>
      <c r="T648">
        <v>15</v>
      </c>
      <c r="U648">
        <v>910</v>
      </c>
      <c r="V648">
        <v>57</v>
      </c>
      <c r="W648">
        <v>86</v>
      </c>
      <c r="X648">
        <v>113</v>
      </c>
      <c r="Y648">
        <v>721</v>
      </c>
      <c r="Z648">
        <v>828</v>
      </c>
      <c r="AA648">
        <v>766</v>
      </c>
      <c r="AB648">
        <v>781</v>
      </c>
      <c r="AC648">
        <v>887</v>
      </c>
      <c r="AD648">
        <v>786</v>
      </c>
      <c r="AE648">
        <v>737</v>
      </c>
      <c r="AF648">
        <v>720</v>
      </c>
      <c r="AG648" s="19">
        <v>226</v>
      </c>
      <c r="AH648">
        <v>603</v>
      </c>
      <c r="AI648">
        <v>1021</v>
      </c>
      <c r="AJ648">
        <v>1126</v>
      </c>
      <c r="AK648">
        <v>936</v>
      </c>
      <c r="AL648">
        <v>2061</v>
      </c>
      <c r="AM648">
        <v>1365</v>
      </c>
      <c r="AN648">
        <v>1805</v>
      </c>
      <c r="AO648">
        <v>3878</v>
      </c>
      <c r="AP648">
        <v>4554</v>
      </c>
      <c r="AQ648">
        <v>3117</v>
      </c>
      <c r="AR648">
        <v>1829</v>
      </c>
      <c r="AS648">
        <v>2230</v>
      </c>
      <c r="AT648">
        <v>2103</v>
      </c>
      <c r="AU648">
        <v>3529</v>
      </c>
      <c r="AV648">
        <v>1164</v>
      </c>
      <c r="AW648">
        <v>1756</v>
      </c>
      <c r="AX648">
        <v>1185</v>
      </c>
      <c r="AY648">
        <v>1187</v>
      </c>
      <c r="AZ648">
        <v>1000</v>
      </c>
      <c r="BA648">
        <v>3000</v>
      </c>
      <c r="BB648">
        <v>53000</v>
      </c>
      <c r="BC648">
        <v>2000</v>
      </c>
      <c r="BD648">
        <v>0</v>
      </c>
      <c r="BE648">
        <v>0</v>
      </c>
      <c r="BF648">
        <v>2000</v>
      </c>
      <c r="BG648">
        <v>38000</v>
      </c>
      <c r="BH648">
        <v>7000</v>
      </c>
      <c r="BI648">
        <v>1000</v>
      </c>
      <c r="BJ648">
        <v>0</v>
      </c>
      <c r="BK648">
        <v>6000</v>
      </c>
      <c r="BL648">
        <v>7000</v>
      </c>
      <c r="BM648">
        <v>9000</v>
      </c>
      <c r="BN648">
        <v>8000</v>
      </c>
      <c r="BO648">
        <v>4000</v>
      </c>
      <c r="BP648">
        <v>6000</v>
      </c>
      <c r="BQ648">
        <v>12000</v>
      </c>
      <c r="BR648">
        <v>14000</v>
      </c>
      <c r="BS648">
        <v>12000</v>
      </c>
      <c r="BT648">
        <v>20000</v>
      </c>
      <c r="BU648">
        <v>33000</v>
      </c>
      <c r="BV648">
        <v>19000</v>
      </c>
      <c r="BW648">
        <v>11000</v>
      </c>
      <c r="BX648" s="10">
        <v>13000</v>
      </c>
      <c r="BY648">
        <v>26000</v>
      </c>
      <c r="BZ648">
        <v>7000</v>
      </c>
      <c r="CA648">
        <v>9000</v>
      </c>
      <c r="CB648">
        <v>24000</v>
      </c>
      <c r="CC648">
        <v>40000</v>
      </c>
      <c r="CD648">
        <v>39000</v>
      </c>
      <c r="CE648">
        <v>39000</v>
      </c>
    </row>
    <row r="649" spans="1:83" x14ac:dyDescent="0.35">
      <c r="A649" s="9" t="str">
        <f t="shared" si="10"/>
        <v>1124.153.19</v>
      </c>
      <c r="B649" s="52" t="e">
        <f>+IF(MATCH(A649,List!H$10:H$145,0),"Targeted")</f>
        <v>#N/A</v>
      </c>
      <c r="C649" s="65"/>
      <c r="D649" s="151" t="s">
        <v>7700</v>
      </c>
      <c r="E649" s="16" t="s">
        <v>1097</v>
      </c>
      <c r="F649" s="16" t="s">
        <v>1098</v>
      </c>
      <c r="G649" s="16" t="s">
        <v>519</v>
      </c>
      <c r="H649" s="16" t="s">
        <v>1450</v>
      </c>
      <c r="I649" s="16" t="s">
        <v>1451</v>
      </c>
      <c r="J649" s="16" t="s">
        <v>1452</v>
      </c>
      <c r="K649" s="17" t="s">
        <v>1101</v>
      </c>
      <c r="L649" s="18" t="s">
        <v>1077</v>
      </c>
      <c r="M649" s="195" t="s">
        <v>1380</v>
      </c>
      <c r="N649" s="16" t="s">
        <v>1381</v>
      </c>
      <c r="O649" s="17" t="s">
        <v>346</v>
      </c>
      <c r="P649" s="17" t="s">
        <v>305</v>
      </c>
      <c r="Q649" s="17" t="s">
        <v>306</v>
      </c>
      <c r="R649">
        <v>10</v>
      </c>
      <c r="S649">
        <v>72070</v>
      </c>
      <c r="T649">
        <v>-61594</v>
      </c>
      <c r="U649">
        <v>-11189</v>
      </c>
      <c r="V649">
        <v>39098</v>
      </c>
      <c r="W649">
        <v>32878</v>
      </c>
      <c r="X649">
        <v>0</v>
      </c>
      <c r="Y649">
        <v>0</v>
      </c>
      <c r="Z649">
        <v>0</v>
      </c>
      <c r="AA649">
        <v>0</v>
      </c>
      <c r="AB649">
        <v>0</v>
      </c>
      <c r="AC649">
        <v>0</v>
      </c>
      <c r="AD649">
        <v>0</v>
      </c>
      <c r="AE649">
        <v>5658</v>
      </c>
      <c r="AF649">
        <v>58822</v>
      </c>
      <c r="AG649" s="19">
        <v>1865</v>
      </c>
      <c r="AH649">
        <v>27168</v>
      </c>
      <c r="AI649">
        <v>27003</v>
      </c>
      <c r="AJ649">
        <v>69192</v>
      </c>
      <c r="AK649">
        <v>69016</v>
      </c>
      <c r="AL649">
        <v>50000</v>
      </c>
      <c r="AM649">
        <v>57934</v>
      </c>
      <c r="AN649">
        <v>60903</v>
      </c>
      <c r="AO649">
        <v>53446</v>
      </c>
      <c r="AP649">
        <v>53638</v>
      </c>
      <c r="AQ649">
        <v>31249</v>
      </c>
      <c r="AR649">
        <v>29498</v>
      </c>
      <c r="AS649">
        <v>29302</v>
      </c>
      <c r="AT649">
        <v>100050</v>
      </c>
      <c r="AU649">
        <v>107673</v>
      </c>
      <c r="AV649">
        <v>101362</v>
      </c>
      <c r="AW649">
        <v>476061</v>
      </c>
      <c r="AX649">
        <v>458148</v>
      </c>
      <c r="AY649">
        <v>978501</v>
      </c>
      <c r="AZ649">
        <v>585000</v>
      </c>
      <c r="BA649">
        <v>190000</v>
      </c>
      <c r="BB649">
        <v>489000</v>
      </c>
      <c r="BC649">
        <v>151000</v>
      </c>
      <c r="BD649">
        <v>235000</v>
      </c>
      <c r="BE649">
        <v>334000</v>
      </c>
      <c r="BF649">
        <v>429000</v>
      </c>
      <c r="BG649">
        <v>913000</v>
      </c>
      <c r="BH649">
        <v>721000</v>
      </c>
      <c r="BI649">
        <v>914000</v>
      </c>
      <c r="BJ649">
        <v>1444000</v>
      </c>
      <c r="BK649">
        <v>862000</v>
      </c>
      <c r="BL649">
        <v>1173000</v>
      </c>
      <c r="BM649">
        <v>1558000</v>
      </c>
      <c r="BN649">
        <v>2826000</v>
      </c>
      <c r="BO649">
        <v>2666000</v>
      </c>
      <c r="BP649">
        <v>1765000</v>
      </c>
      <c r="BQ649">
        <v>2048000</v>
      </c>
      <c r="BR649">
        <v>1594000</v>
      </c>
      <c r="BS649">
        <v>1969000</v>
      </c>
      <c r="BT649">
        <v>1975000</v>
      </c>
      <c r="BU649">
        <v>2421000</v>
      </c>
      <c r="BV649">
        <v>1411000</v>
      </c>
      <c r="BW649">
        <v>854000</v>
      </c>
      <c r="BX649">
        <v>1071000</v>
      </c>
      <c r="BY649">
        <v>2648000</v>
      </c>
      <c r="BZ649">
        <v>1496000</v>
      </c>
      <c r="CA649">
        <v>1780000</v>
      </c>
      <c r="CB649">
        <v>1963000</v>
      </c>
      <c r="CC649">
        <v>2005000</v>
      </c>
      <c r="CD649">
        <v>2050000</v>
      </c>
      <c r="CE649">
        <v>2097000</v>
      </c>
    </row>
    <row r="650" spans="1:83" x14ac:dyDescent="0.35">
      <c r="A650" s="9" t="str">
        <f t="shared" si="10"/>
        <v>1125.153.19</v>
      </c>
      <c r="B650" s="52" t="e">
        <f>+IF(MATCH(A650,List!H$10:H$145,0),"Targeted")</f>
        <v>#N/A</v>
      </c>
      <c r="C650" s="65"/>
      <c r="D650" s="151" t="s">
        <v>7700</v>
      </c>
      <c r="E650" s="16" t="s">
        <v>1097</v>
      </c>
      <c r="F650" s="16" t="s">
        <v>1098</v>
      </c>
      <c r="G650" s="16" t="s">
        <v>519</v>
      </c>
      <c r="H650" s="16" t="s">
        <v>1450</v>
      </c>
      <c r="I650" s="16" t="s">
        <v>169</v>
      </c>
      <c r="J650" s="16" t="s">
        <v>1453</v>
      </c>
      <c r="K650" s="17" t="s">
        <v>1101</v>
      </c>
      <c r="L650" s="18" t="s">
        <v>1077</v>
      </c>
      <c r="M650" s="195" t="s">
        <v>1380</v>
      </c>
      <c r="N650" s="16" t="s">
        <v>1381</v>
      </c>
      <c r="O650" s="17" t="s">
        <v>346</v>
      </c>
      <c r="P650" s="17" t="s">
        <v>305</v>
      </c>
      <c r="Q650" s="17" t="s">
        <v>306</v>
      </c>
      <c r="R650">
        <v>2323</v>
      </c>
      <c r="S650">
        <v>2278</v>
      </c>
      <c r="T650">
        <v>2190</v>
      </c>
      <c r="U650">
        <v>2565</v>
      </c>
      <c r="V650">
        <v>2719</v>
      </c>
      <c r="W650">
        <v>2784</v>
      </c>
      <c r="X650">
        <v>1911</v>
      </c>
      <c r="Y650">
        <v>1933</v>
      </c>
      <c r="Z650">
        <v>2253</v>
      </c>
      <c r="AA650">
        <v>1632</v>
      </c>
      <c r="AB650">
        <v>2461</v>
      </c>
      <c r="AC650">
        <v>2475</v>
      </c>
      <c r="AD650">
        <v>5631</v>
      </c>
      <c r="AE650">
        <v>6028</v>
      </c>
      <c r="AF650">
        <v>5264</v>
      </c>
      <c r="AG650" s="19">
        <v>2781</v>
      </c>
      <c r="AH650">
        <v>4408</v>
      </c>
      <c r="AI650">
        <v>8462</v>
      </c>
      <c r="AJ650">
        <v>7591</v>
      </c>
      <c r="AK650">
        <v>7214</v>
      </c>
      <c r="AL650">
        <v>6535</v>
      </c>
      <c r="AM650">
        <v>5853</v>
      </c>
      <c r="AN650">
        <v>6499</v>
      </c>
      <c r="AO650">
        <v>9924</v>
      </c>
      <c r="AP650">
        <v>9319</v>
      </c>
      <c r="AQ650">
        <v>7539</v>
      </c>
      <c r="AR650">
        <v>7089</v>
      </c>
      <c r="AS650">
        <v>5401</v>
      </c>
      <c r="AT650">
        <v>4941</v>
      </c>
      <c r="AU650">
        <v>4537</v>
      </c>
      <c r="AV650">
        <v>8329</v>
      </c>
      <c r="AW650">
        <v>6970</v>
      </c>
      <c r="AX650">
        <v>3614</v>
      </c>
      <c r="AY650">
        <v>5025</v>
      </c>
      <c r="AZ650">
        <v>5000</v>
      </c>
      <c r="BA650">
        <v>3000</v>
      </c>
      <c r="BB650">
        <v>9000</v>
      </c>
      <c r="BC650">
        <v>17000</v>
      </c>
      <c r="BD650">
        <v>0</v>
      </c>
      <c r="BE650">
        <v>0</v>
      </c>
      <c r="BF650">
        <v>0</v>
      </c>
      <c r="BG650">
        <v>0</v>
      </c>
      <c r="BH650">
        <v>2000</v>
      </c>
      <c r="BI650">
        <v>1000</v>
      </c>
      <c r="BJ650">
        <v>2000</v>
      </c>
      <c r="BK650">
        <v>0</v>
      </c>
      <c r="BL650">
        <v>0</v>
      </c>
      <c r="BM650">
        <v>0</v>
      </c>
      <c r="BN650">
        <v>0</v>
      </c>
      <c r="BO650">
        <v>0</v>
      </c>
      <c r="BP650">
        <v>0</v>
      </c>
      <c r="BQ650">
        <v>0</v>
      </c>
      <c r="BR650">
        <v>0</v>
      </c>
      <c r="BS650">
        <v>0</v>
      </c>
      <c r="BT650">
        <v>0</v>
      </c>
      <c r="BU650">
        <v>0</v>
      </c>
      <c r="BV650">
        <v>0</v>
      </c>
      <c r="BW650">
        <v>0</v>
      </c>
      <c r="BX650">
        <v>0</v>
      </c>
      <c r="BY650">
        <v>0</v>
      </c>
      <c r="BZ650">
        <v>0</v>
      </c>
      <c r="CA650">
        <v>0</v>
      </c>
      <c r="CB650">
        <v>0</v>
      </c>
      <c r="CC650">
        <v>0</v>
      </c>
      <c r="CD650">
        <v>0</v>
      </c>
      <c r="CE650">
        <v>0</v>
      </c>
    </row>
    <row r="651" spans="1:83" x14ac:dyDescent="0.35">
      <c r="A651" s="9" t="str">
        <f t="shared" si="10"/>
        <v>1126.153.19</v>
      </c>
      <c r="B651" s="52" t="e">
        <f>+IF(MATCH(A651,List!H$10:H$145,0),"Targeted")</f>
        <v>#N/A</v>
      </c>
      <c r="C651" s="65"/>
      <c r="D651" s="151" t="s">
        <v>7700</v>
      </c>
      <c r="E651" s="16" t="s">
        <v>1097</v>
      </c>
      <c r="F651" s="16" t="s">
        <v>1098</v>
      </c>
      <c r="G651" s="16" t="s">
        <v>519</v>
      </c>
      <c r="H651" s="16" t="s">
        <v>1450</v>
      </c>
      <c r="I651" s="16" t="s">
        <v>1454</v>
      </c>
      <c r="J651" s="16" t="s">
        <v>1455</v>
      </c>
      <c r="K651" s="17" t="s">
        <v>1101</v>
      </c>
      <c r="L651" s="18" t="s">
        <v>1077</v>
      </c>
      <c r="M651" s="195" t="s">
        <v>1380</v>
      </c>
      <c r="N651" s="16" t="s">
        <v>1381</v>
      </c>
      <c r="O651" s="17" t="s">
        <v>346</v>
      </c>
      <c r="P651" s="17" t="s">
        <v>305</v>
      </c>
      <c r="Q651" s="17" t="s">
        <v>306</v>
      </c>
      <c r="R651">
        <v>93820</v>
      </c>
      <c r="S651">
        <v>94554</v>
      </c>
      <c r="T651">
        <v>99503</v>
      </c>
      <c r="U651">
        <v>86790</v>
      </c>
      <c r="V651">
        <v>94376</v>
      </c>
      <c r="W651">
        <v>101348</v>
      </c>
      <c r="X651">
        <v>109341</v>
      </c>
      <c r="Y651">
        <v>118526</v>
      </c>
      <c r="Z651">
        <v>128841</v>
      </c>
      <c r="AA651">
        <v>140668</v>
      </c>
      <c r="AB651">
        <v>162157</v>
      </c>
      <c r="AC651">
        <v>174887</v>
      </c>
      <c r="AD651">
        <v>210619</v>
      </c>
      <c r="AE651">
        <v>203677</v>
      </c>
      <c r="AF651">
        <v>215515</v>
      </c>
      <c r="AG651" s="19">
        <v>166573</v>
      </c>
      <c r="AH651">
        <v>322583</v>
      </c>
      <c r="AI651">
        <v>331585</v>
      </c>
      <c r="AJ651">
        <v>400769</v>
      </c>
      <c r="AK651">
        <v>400996</v>
      </c>
      <c r="AL651">
        <v>382559</v>
      </c>
      <c r="AM651">
        <v>481028</v>
      </c>
      <c r="AN651">
        <v>414278</v>
      </c>
      <c r="AO651">
        <v>517121</v>
      </c>
      <c r="AP651">
        <v>477401</v>
      </c>
      <c r="AQ651">
        <v>460284</v>
      </c>
      <c r="AR651">
        <v>323900</v>
      </c>
      <c r="AS651">
        <v>512575</v>
      </c>
      <c r="AT651">
        <v>515218</v>
      </c>
      <c r="AU651">
        <v>614811</v>
      </c>
      <c r="AV651">
        <v>764021</v>
      </c>
      <c r="AW651">
        <v>852682</v>
      </c>
      <c r="AX651">
        <v>914695</v>
      </c>
      <c r="AY651">
        <v>764610</v>
      </c>
      <c r="AZ651">
        <v>952000</v>
      </c>
      <c r="BA651">
        <v>903000</v>
      </c>
      <c r="BB651">
        <v>863000</v>
      </c>
      <c r="BC651">
        <v>829000</v>
      </c>
      <c r="BD651">
        <v>947000</v>
      </c>
      <c r="BE651">
        <v>986000</v>
      </c>
      <c r="BF651">
        <v>870000</v>
      </c>
      <c r="BG651">
        <v>832000</v>
      </c>
      <c r="BH651">
        <v>872000</v>
      </c>
      <c r="BI651">
        <v>954000</v>
      </c>
      <c r="BJ651">
        <v>1241000</v>
      </c>
      <c r="BK651">
        <v>1161000</v>
      </c>
      <c r="BL651">
        <v>946000</v>
      </c>
      <c r="BM651">
        <v>1531000</v>
      </c>
      <c r="BN651">
        <v>1596000</v>
      </c>
      <c r="BO651">
        <v>1745000</v>
      </c>
      <c r="BP651">
        <v>1561000</v>
      </c>
      <c r="BQ651">
        <v>1520000</v>
      </c>
      <c r="BR651">
        <v>1422000</v>
      </c>
      <c r="BS651">
        <v>1270000</v>
      </c>
      <c r="BT651">
        <v>1626000</v>
      </c>
      <c r="BU651">
        <v>1417000</v>
      </c>
      <c r="BV651">
        <v>1224000</v>
      </c>
      <c r="BW651">
        <v>1333000</v>
      </c>
      <c r="BX651">
        <v>1257000</v>
      </c>
      <c r="BY651">
        <v>1582000</v>
      </c>
      <c r="BZ651">
        <v>1464000</v>
      </c>
      <c r="CA651">
        <v>1595000</v>
      </c>
      <c r="CB651">
        <v>1666000</v>
      </c>
      <c r="CC651">
        <v>1714000</v>
      </c>
      <c r="CD651">
        <v>1762000</v>
      </c>
      <c r="CE651">
        <v>1801000</v>
      </c>
    </row>
    <row r="652" spans="1:83" x14ac:dyDescent="0.35">
      <c r="A652" s="9" t="str">
        <f t="shared" si="10"/>
        <v>1127.153.19</v>
      </c>
      <c r="B652" s="52" t="e">
        <f>+IF(MATCH(A652,List!H$10:H$145,0),"Targeted")</f>
        <v>#N/A</v>
      </c>
      <c r="C652" s="65"/>
      <c r="D652" s="151"/>
      <c r="E652" s="16" t="s">
        <v>1097</v>
      </c>
      <c r="F652" s="16" t="s">
        <v>1098</v>
      </c>
      <c r="G652" s="16" t="s">
        <v>519</v>
      </c>
      <c r="H652" s="16" t="s">
        <v>1450</v>
      </c>
      <c r="I652" s="16" t="s">
        <v>1456</v>
      </c>
      <c r="J652" s="16" t="s">
        <v>1457</v>
      </c>
      <c r="K652" s="17" t="s">
        <v>1101</v>
      </c>
      <c r="L652" s="18" t="s">
        <v>1077</v>
      </c>
      <c r="M652" s="195" t="s">
        <v>1380</v>
      </c>
      <c r="N652" s="16" t="s">
        <v>1381</v>
      </c>
      <c r="O652" s="17" t="s">
        <v>304</v>
      </c>
      <c r="P652" s="17" t="s">
        <v>305</v>
      </c>
      <c r="Q652" s="17" t="s">
        <v>306</v>
      </c>
      <c r="R652">
        <v>2015</v>
      </c>
      <c r="S652">
        <v>1953</v>
      </c>
      <c r="T652">
        <v>2741</v>
      </c>
      <c r="U652">
        <v>3287</v>
      </c>
      <c r="V652">
        <v>3334</v>
      </c>
      <c r="W652">
        <v>3836</v>
      </c>
      <c r="X652">
        <v>3546</v>
      </c>
      <c r="Y652">
        <v>3398</v>
      </c>
      <c r="Z652">
        <v>4831</v>
      </c>
      <c r="AA652">
        <v>4572</v>
      </c>
      <c r="AB652">
        <v>4313</v>
      </c>
      <c r="AC652">
        <v>4941</v>
      </c>
      <c r="AD652">
        <v>6450</v>
      </c>
      <c r="AE652">
        <v>6372</v>
      </c>
      <c r="AF652">
        <v>8497</v>
      </c>
      <c r="AG652" s="19">
        <v>1982</v>
      </c>
      <c r="AH652">
        <v>10570</v>
      </c>
      <c r="AI652">
        <v>10019</v>
      </c>
      <c r="AJ652">
        <v>13396</v>
      </c>
      <c r="AK652">
        <v>14123</v>
      </c>
      <c r="AL652">
        <v>1321</v>
      </c>
      <c r="AM652">
        <v>-1007</v>
      </c>
      <c r="AN652">
        <v>-27</v>
      </c>
      <c r="AO652">
        <v>-170</v>
      </c>
      <c r="AP652">
        <v>1</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v>0</v>
      </c>
      <c r="BK652">
        <v>0</v>
      </c>
      <c r="BL652">
        <v>0</v>
      </c>
      <c r="BM652">
        <v>0</v>
      </c>
      <c r="BN652">
        <v>0</v>
      </c>
      <c r="BO652">
        <v>0</v>
      </c>
      <c r="BP652">
        <v>0</v>
      </c>
      <c r="BQ652">
        <v>0</v>
      </c>
      <c r="BR652">
        <v>0</v>
      </c>
      <c r="BS652">
        <v>0</v>
      </c>
      <c r="BT652">
        <v>0</v>
      </c>
      <c r="BU652">
        <v>0</v>
      </c>
      <c r="BV652">
        <v>0</v>
      </c>
      <c r="BW652">
        <v>0</v>
      </c>
      <c r="BX652" s="10">
        <v>0</v>
      </c>
      <c r="BY652">
        <v>0</v>
      </c>
      <c r="BZ652">
        <v>0</v>
      </c>
      <c r="CA652">
        <v>0</v>
      </c>
      <c r="CB652">
        <v>0</v>
      </c>
      <c r="CC652">
        <v>0</v>
      </c>
      <c r="CD652">
        <v>0</v>
      </c>
      <c r="CE652">
        <v>0</v>
      </c>
    </row>
    <row r="653" spans="1:83" x14ac:dyDescent="0.35">
      <c r="A653" s="9" t="str">
        <f t="shared" si="10"/>
        <v>1130.153.19</v>
      </c>
      <c r="B653" s="52" t="e">
        <f>+IF(MATCH(A653,List!H$10:H$145,0),"Targeted")</f>
        <v>#N/A</v>
      </c>
      <c r="C653" s="65"/>
      <c r="D653" s="151" t="s">
        <v>7700</v>
      </c>
      <c r="E653" s="16" t="s">
        <v>1097</v>
      </c>
      <c r="F653" s="16" t="s">
        <v>1098</v>
      </c>
      <c r="G653" s="16" t="s">
        <v>519</v>
      </c>
      <c r="H653" s="16" t="s">
        <v>1450</v>
      </c>
      <c r="I653" s="16" t="s">
        <v>1458</v>
      </c>
      <c r="J653" s="16" t="s">
        <v>1459</v>
      </c>
      <c r="K653" s="17" t="s">
        <v>1101</v>
      </c>
      <c r="L653" s="18" t="s">
        <v>1077</v>
      </c>
      <c r="M653" s="195" t="s">
        <v>1380</v>
      </c>
      <c r="N653" s="16" t="s">
        <v>1381</v>
      </c>
      <c r="O653" s="17" t="s">
        <v>346</v>
      </c>
      <c r="P653" s="17" t="s">
        <v>305</v>
      </c>
      <c r="Q653" s="17" t="s">
        <v>306</v>
      </c>
      <c r="R653">
        <v>0</v>
      </c>
      <c r="S653">
        <v>0</v>
      </c>
      <c r="T653">
        <v>0</v>
      </c>
      <c r="U653">
        <v>0</v>
      </c>
      <c r="V653">
        <v>0</v>
      </c>
      <c r="W653">
        <v>0</v>
      </c>
      <c r="X653">
        <v>0</v>
      </c>
      <c r="Y653">
        <v>0</v>
      </c>
      <c r="Z653">
        <v>0</v>
      </c>
      <c r="AA653">
        <v>0</v>
      </c>
      <c r="AB653">
        <v>0</v>
      </c>
      <c r="AC653">
        <v>0</v>
      </c>
      <c r="AD653">
        <v>0</v>
      </c>
      <c r="AE653">
        <v>0</v>
      </c>
      <c r="AF653">
        <v>0</v>
      </c>
      <c r="AG653" s="19">
        <v>0</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c r="BA653">
        <v>0</v>
      </c>
      <c r="BB653">
        <v>0</v>
      </c>
      <c r="BC653">
        <v>0</v>
      </c>
      <c r="BD653">
        <v>0</v>
      </c>
      <c r="BE653">
        <v>0</v>
      </c>
      <c r="BF653">
        <v>0</v>
      </c>
      <c r="BG653">
        <v>582000</v>
      </c>
      <c r="BH653">
        <v>242000</v>
      </c>
      <c r="BI653">
        <v>0</v>
      </c>
      <c r="BJ653">
        <v>0</v>
      </c>
      <c r="BK653">
        <v>0</v>
      </c>
      <c r="BL653">
        <v>0</v>
      </c>
      <c r="BM653">
        <v>0</v>
      </c>
      <c r="BN653">
        <v>0</v>
      </c>
      <c r="BO653">
        <v>0</v>
      </c>
      <c r="BP653">
        <v>0</v>
      </c>
      <c r="BQ653">
        <v>0</v>
      </c>
      <c r="BR653">
        <v>0</v>
      </c>
      <c r="BS653">
        <v>0</v>
      </c>
      <c r="BT653">
        <v>0</v>
      </c>
      <c r="BU653">
        <v>0</v>
      </c>
      <c r="BV653">
        <v>0</v>
      </c>
      <c r="BW653">
        <v>0</v>
      </c>
      <c r="BX653">
        <v>0</v>
      </c>
      <c r="BY653">
        <v>0</v>
      </c>
      <c r="BZ653">
        <v>0</v>
      </c>
      <c r="CA653">
        <v>0</v>
      </c>
      <c r="CB653">
        <v>0</v>
      </c>
      <c r="CC653">
        <v>0</v>
      </c>
      <c r="CD653">
        <v>0</v>
      </c>
      <c r="CE653">
        <v>0</v>
      </c>
    </row>
    <row r="654" spans="1:83" x14ac:dyDescent="0.35">
      <c r="A654" s="9" t="str">
        <f t="shared" si="10"/>
        <v>1147.153.19</v>
      </c>
      <c r="B654" s="52" t="e">
        <f>+IF(MATCH(A654,List!H$10:H$145,0),"Targeted")</f>
        <v>#N/A</v>
      </c>
      <c r="C654" s="65"/>
      <c r="D654" s="151" t="s">
        <v>7700</v>
      </c>
      <c r="E654" s="16" t="s">
        <v>1097</v>
      </c>
      <c r="F654" s="16" t="s">
        <v>1098</v>
      </c>
      <c r="G654" s="16" t="s">
        <v>519</v>
      </c>
      <c r="H654" s="16" t="s">
        <v>1450</v>
      </c>
      <c r="I654" s="16" t="s">
        <v>1460</v>
      </c>
      <c r="J654" s="16" t="s">
        <v>1461</v>
      </c>
      <c r="K654" s="17" t="s">
        <v>1101</v>
      </c>
      <c r="L654" s="18" t="s">
        <v>1077</v>
      </c>
      <c r="M654" s="195" t="s">
        <v>1380</v>
      </c>
      <c r="N654" s="16" t="s">
        <v>1381</v>
      </c>
      <c r="O654" s="17" t="s">
        <v>346</v>
      </c>
      <c r="P654" s="17" t="s">
        <v>305</v>
      </c>
      <c r="Q654" s="17" t="s">
        <v>306</v>
      </c>
      <c r="R654">
        <v>0</v>
      </c>
      <c r="S654">
        <v>0</v>
      </c>
      <c r="T654">
        <v>0</v>
      </c>
      <c r="U654">
        <v>0</v>
      </c>
      <c r="V654">
        <v>0</v>
      </c>
      <c r="W654">
        <v>0</v>
      </c>
      <c r="X654">
        <v>0</v>
      </c>
      <c r="Y654">
        <v>0</v>
      </c>
      <c r="Z654">
        <v>0</v>
      </c>
      <c r="AA654">
        <v>0</v>
      </c>
      <c r="AB654">
        <v>0</v>
      </c>
      <c r="AC654">
        <v>0</v>
      </c>
      <c r="AD654">
        <v>592</v>
      </c>
      <c r="AE654">
        <v>936</v>
      </c>
      <c r="AF654">
        <v>2980</v>
      </c>
      <c r="AG654" s="19">
        <v>849</v>
      </c>
      <c r="AH654">
        <v>2942</v>
      </c>
      <c r="AI654">
        <v>4575</v>
      </c>
      <c r="AJ654">
        <v>3894</v>
      </c>
      <c r="AK654">
        <v>632</v>
      </c>
      <c r="AL654">
        <v>20</v>
      </c>
      <c r="AM654">
        <v>-1</v>
      </c>
      <c r="AN654">
        <v>-5</v>
      </c>
      <c r="AO654">
        <v>1</v>
      </c>
      <c r="AP654">
        <v>23</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v>0</v>
      </c>
      <c r="BL654">
        <v>0</v>
      </c>
      <c r="BM654">
        <v>0</v>
      </c>
      <c r="BN654">
        <v>0</v>
      </c>
      <c r="BO654">
        <v>0</v>
      </c>
      <c r="BP654">
        <v>0</v>
      </c>
      <c r="BQ654">
        <v>0</v>
      </c>
      <c r="BR654">
        <v>0</v>
      </c>
      <c r="BS654">
        <v>0</v>
      </c>
      <c r="BT654">
        <v>0</v>
      </c>
      <c r="BU654">
        <v>0</v>
      </c>
      <c r="BV654">
        <v>0</v>
      </c>
      <c r="BW654">
        <v>0</v>
      </c>
      <c r="BX654">
        <v>0</v>
      </c>
      <c r="BY654">
        <v>0</v>
      </c>
      <c r="BZ654">
        <v>0</v>
      </c>
      <c r="CA654">
        <v>0</v>
      </c>
      <c r="CB654">
        <v>0</v>
      </c>
      <c r="CC654">
        <v>0</v>
      </c>
      <c r="CD654">
        <v>0</v>
      </c>
      <c r="CE654">
        <v>0</v>
      </c>
    </row>
    <row r="655" spans="1:83" x14ac:dyDescent="0.35">
      <c r="A655" s="9" t="str">
        <f t="shared" si="10"/>
        <v>0000.153.</v>
      </c>
      <c r="B655" s="52" t="e">
        <f>+IF(MATCH(A655,List!H$10:H$145,0),"Targeted")</f>
        <v>#N/A</v>
      </c>
      <c r="C655" s="65"/>
      <c r="D655" s="151" t="s">
        <v>7700</v>
      </c>
      <c r="E655" s="16" t="s">
        <v>1097</v>
      </c>
      <c r="F655" s="16" t="s">
        <v>1098</v>
      </c>
      <c r="G655" s="16" t="s">
        <v>702</v>
      </c>
      <c r="H655" s="16" t="s">
        <v>1102</v>
      </c>
      <c r="I655" s="16" t="s">
        <v>471</v>
      </c>
      <c r="J655" s="16" t="s">
        <v>1462</v>
      </c>
      <c r="K655" s="17" t="s">
        <v>299</v>
      </c>
      <c r="L655" s="18" t="s">
        <v>1077</v>
      </c>
      <c r="M655" s="195" t="s">
        <v>1380</v>
      </c>
      <c r="N655" s="16" t="s">
        <v>1381</v>
      </c>
      <c r="O655" s="17" t="s">
        <v>346</v>
      </c>
      <c r="P655" s="17" t="s">
        <v>305</v>
      </c>
      <c r="Q655" s="17" t="s">
        <v>306</v>
      </c>
      <c r="R655">
        <v>1930</v>
      </c>
      <c r="S655">
        <v>1930</v>
      </c>
      <c r="T655">
        <v>1930</v>
      </c>
      <c r="U655">
        <v>1930</v>
      </c>
      <c r="V655">
        <v>1930</v>
      </c>
      <c r="W655">
        <v>1930</v>
      </c>
      <c r="X655">
        <v>1930</v>
      </c>
      <c r="Y655">
        <v>1930</v>
      </c>
      <c r="Z655">
        <v>1930</v>
      </c>
      <c r="AA655">
        <v>1930</v>
      </c>
      <c r="AB655">
        <v>1930</v>
      </c>
      <c r="AC655">
        <v>2095</v>
      </c>
      <c r="AD655">
        <v>2328</v>
      </c>
      <c r="AE655">
        <v>2328</v>
      </c>
      <c r="AF655">
        <v>2328</v>
      </c>
      <c r="AG655" s="19">
        <v>0</v>
      </c>
      <c r="AH655">
        <v>2328</v>
      </c>
      <c r="AI655">
        <v>2328</v>
      </c>
      <c r="AJ655">
        <v>2328</v>
      </c>
      <c r="AK655">
        <v>0</v>
      </c>
      <c r="AL655">
        <v>0</v>
      </c>
      <c r="AM655">
        <v>0</v>
      </c>
      <c r="AN655">
        <v>0</v>
      </c>
      <c r="AO655">
        <v>0</v>
      </c>
      <c r="AP655">
        <v>0</v>
      </c>
      <c r="AQ655">
        <v>0</v>
      </c>
      <c r="AR655">
        <v>0</v>
      </c>
      <c r="AS655">
        <v>0</v>
      </c>
      <c r="AT655">
        <v>0</v>
      </c>
      <c r="AU655">
        <v>0</v>
      </c>
      <c r="AV655">
        <v>0</v>
      </c>
      <c r="AW655">
        <v>0</v>
      </c>
      <c r="AX655">
        <v>0</v>
      </c>
      <c r="AY655">
        <v>0</v>
      </c>
      <c r="AZ655">
        <v>0</v>
      </c>
      <c r="BA655">
        <v>0</v>
      </c>
      <c r="BB655">
        <v>0</v>
      </c>
      <c r="BC655">
        <v>0</v>
      </c>
      <c r="BD655">
        <v>0</v>
      </c>
      <c r="BE655">
        <v>0</v>
      </c>
      <c r="BF655">
        <v>0</v>
      </c>
      <c r="BG655">
        <v>0</v>
      </c>
      <c r="BH655">
        <v>0</v>
      </c>
      <c r="BI655">
        <v>0</v>
      </c>
      <c r="BJ655">
        <v>0</v>
      </c>
      <c r="BK655">
        <v>0</v>
      </c>
      <c r="BL655">
        <v>0</v>
      </c>
      <c r="BM655">
        <v>0</v>
      </c>
      <c r="BN655">
        <v>0</v>
      </c>
      <c r="BO655">
        <v>0</v>
      </c>
      <c r="BP655">
        <v>0</v>
      </c>
      <c r="BQ655">
        <v>0</v>
      </c>
      <c r="BR655">
        <v>0</v>
      </c>
      <c r="BS655">
        <v>0</v>
      </c>
      <c r="BT655">
        <v>0</v>
      </c>
      <c r="BU655">
        <v>0</v>
      </c>
      <c r="BV655">
        <v>0</v>
      </c>
      <c r="BW655">
        <v>0</v>
      </c>
      <c r="BX655">
        <v>0</v>
      </c>
      <c r="BY655">
        <v>0</v>
      </c>
      <c r="BZ655">
        <v>0</v>
      </c>
      <c r="CA655">
        <v>0</v>
      </c>
      <c r="CB655">
        <v>0</v>
      </c>
      <c r="CC655">
        <v>0</v>
      </c>
      <c r="CD655">
        <v>0</v>
      </c>
      <c r="CE655">
        <v>0</v>
      </c>
    </row>
    <row r="656" spans="1:83" x14ac:dyDescent="0.35">
      <c r="A656" s="9" t="str">
        <f t="shared" si="10"/>
        <v>0116.153.19</v>
      </c>
      <c r="B656" s="52" t="e">
        <f>+IF(MATCH(A656,List!H$10:H$145,0),"Targeted")</f>
        <v>#N/A</v>
      </c>
      <c r="C656" s="65"/>
      <c r="D656" s="151" t="s">
        <v>7700</v>
      </c>
      <c r="E656" s="16" t="s">
        <v>1097</v>
      </c>
      <c r="F656" s="16" t="s">
        <v>1098</v>
      </c>
      <c r="G656" s="16" t="s">
        <v>702</v>
      </c>
      <c r="H656" s="16" t="s">
        <v>1102</v>
      </c>
      <c r="I656" s="16" t="s">
        <v>217</v>
      </c>
      <c r="J656" s="16" t="s">
        <v>1463</v>
      </c>
      <c r="K656" s="17" t="s">
        <v>1101</v>
      </c>
      <c r="L656" s="18" t="s">
        <v>1077</v>
      </c>
      <c r="M656" s="195" t="s">
        <v>1380</v>
      </c>
      <c r="N656" s="16" t="s">
        <v>1381</v>
      </c>
      <c r="O656" s="17" t="s">
        <v>346</v>
      </c>
      <c r="P656" s="17" t="s">
        <v>305</v>
      </c>
      <c r="Q656" s="17" t="s">
        <v>306</v>
      </c>
      <c r="R656">
        <v>0</v>
      </c>
      <c r="S656">
        <v>0</v>
      </c>
      <c r="T656">
        <v>0</v>
      </c>
      <c r="U656">
        <v>0</v>
      </c>
      <c r="V656">
        <v>0</v>
      </c>
      <c r="W656">
        <v>0</v>
      </c>
      <c r="X656">
        <v>0</v>
      </c>
      <c r="Y656">
        <v>0</v>
      </c>
      <c r="Z656">
        <v>0</v>
      </c>
      <c r="AA656">
        <v>0</v>
      </c>
      <c r="AB656">
        <v>0</v>
      </c>
      <c r="AC656">
        <v>0</v>
      </c>
      <c r="AD656">
        <v>0</v>
      </c>
      <c r="AE656">
        <v>0</v>
      </c>
      <c r="AF656">
        <v>0</v>
      </c>
      <c r="AG656" s="19">
        <v>0</v>
      </c>
      <c r="AH656">
        <v>0</v>
      </c>
      <c r="AI656">
        <v>0</v>
      </c>
      <c r="AJ656">
        <v>0</v>
      </c>
      <c r="AK656">
        <v>0</v>
      </c>
      <c r="AL656">
        <v>0</v>
      </c>
      <c r="AM656">
        <v>0</v>
      </c>
      <c r="AN656">
        <v>0</v>
      </c>
      <c r="AO656">
        <v>0</v>
      </c>
      <c r="AP656">
        <v>0</v>
      </c>
      <c r="AQ656">
        <v>0</v>
      </c>
      <c r="AR656">
        <v>0</v>
      </c>
      <c r="AS656">
        <v>10000</v>
      </c>
      <c r="AT656">
        <v>0</v>
      </c>
      <c r="AU656">
        <v>0</v>
      </c>
      <c r="AV656">
        <v>0</v>
      </c>
      <c r="AW656">
        <v>0</v>
      </c>
      <c r="AX656">
        <v>0</v>
      </c>
      <c r="AY656">
        <v>0</v>
      </c>
      <c r="AZ656">
        <v>0</v>
      </c>
      <c r="BA656">
        <v>0</v>
      </c>
      <c r="BB656">
        <v>0</v>
      </c>
      <c r="BC656">
        <v>0</v>
      </c>
      <c r="BD656">
        <v>0</v>
      </c>
      <c r="BE656">
        <v>0</v>
      </c>
      <c r="BF656">
        <v>0</v>
      </c>
      <c r="BG656">
        <v>0</v>
      </c>
      <c r="BH656">
        <v>0</v>
      </c>
      <c r="BI656">
        <v>0</v>
      </c>
      <c r="BJ656">
        <v>0</v>
      </c>
      <c r="BK656">
        <v>0</v>
      </c>
      <c r="BL656">
        <v>0</v>
      </c>
      <c r="BM656">
        <v>0</v>
      </c>
      <c r="BN656">
        <v>0</v>
      </c>
      <c r="BO656">
        <v>0</v>
      </c>
      <c r="BP656">
        <v>0</v>
      </c>
      <c r="BQ656">
        <v>0</v>
      </c>
      <c r="BR656">
        <v>0</v>
      </c>
      <c r="BS656">
        <v>0</v>
      </c>
      <c r="BT656">
        <v>0</v>
      </c>
      <c r="BU656">
        <v>0</v>
      </c>
      <c r="BV656">
        <v>0</v>
      </c>
      <c r="BW656">
        <v>0</v>
      </c>
      <c r="BX656">
        <v>0</v>
      </c>
      <c r="BY656">
        <v>0</v>
      </c>
      <c r="BZ656">
        <v>0</v>
      </c>
      <c r="CA656">
        <v>0</v>
      </c>
      <c r="CB656">
        <v>0</v>
      </c>
      <c r="CC656">
        <v>0</v>
      </c>
      <c r="CD656">
        <v>0</v>
      </c>
      <c r="CE656">
        <v>0</v>
      </c>
    </row>
    <row r="657" spans="1:83" x14ac:dyDescent="0.35">
      <c r="A657" s="9" t="str">
        <f t="shared" si="10"/>
        <v>0118.153.19</v>
      </c>
      <c r="B657" s="52" t="e">
        <f>+IF(MATCH(A657,List!H$10:H$145,0),"Targeted")</f>
        <v>#N/A</v>
      </c>
      <c r="C657" s="65"/>
      <c r="D657" s="151" t="s">
        <v>7700</v>
      </c>
      <c r="E657" s="16" t="s">
        <v>1097</v>
      </c>
      <c r="F657" s="16" t="s">
        <v>1098</v>
      </c>
      <c r="G657" s="16" t="s">
        <v>702</v>
      </c>
      <c r="H657" s="16" t="s">
        <v>1102</v>
      </c>
      <c r="I657" s="16" t="s">
        <v>221</v>
      </c>
      <c r="J657" s="16" t="s">
        <v>1464</v>
      </c>
      <c r="K657" s="17" t="s">
        <v>1101</v>
      </c>
      <c r="L657" s="18" t="s">
        <v>1077</v>
      </c>
      <c r="M657" s="195" t="s">
        <v>1380</v>
      </c>
      <c r="N657" s="16" t="s">
        <v>1381</v>
      </c>
      <c r="O657" s="17" t="s">
        <v>346</v>
      </c>
      <c r="P657" s="17" t="s">
        <v>305</v>
      </c>
      <c r="Q657" s="17" t="s">
        <v>306</v>
      </c>
      <c r="R657">
        <v>0</v>
      </c>
      <c r="S657">
        <v>0</v>
      </c>
      <c r="T657">
        <v>0</v>
      </c>
      <c r="U657">
        <v>0</v>
      </c>
      <c r="V657">
        <v>0</v>
      </c>
      <c r="W657">
        <v>0</v>
      </c>
      <c r="X657">
        <v>0</v>
      </c>
      <c r="Y657">
        <v>0</v>
      </c>
      <c r="Z657">
        <v>0</v>
      </c>
      <c r="AA657">
        <v>0</v>
      </c>
      <c r="AB657">
        <v>0</v>
      </c>
      <c r="AC657">
        <v>0</v>
      </c>
      <c r="AD657">
        <v>0</v>
      </c>
      <c r="AE657">
        <v>0</v>
      </c>
      <c r="AF657">
        <v>0</v>
      </c>
      <c r="AG657" s="19">
        <v>0</v>
      </c>
      <c r="AH657">
        <v>0</v>
      </c>
      <c r="AI657">
        <v>0</v>
      </c>
      <c r="AJ657">
        <v>0</v>
      </c>
      <c r="AK657">
        <v>0</v>
      </c>
      <c r="AL657">
        <v>0</v>
      </c>
      <c r="AM657">
        <v>0</v>
      </c>
      <c r="AN657">
        <v>0</v>
      </c>
      <c r="AO657">
        <v>0</v>
      </c>
      <c r="AP657">
        <v>865</v>
      </c>
      <c r="AQ657">
        <v>3836</v>
      </c>
      <c r="AR657">
        <v>4209</v>
      </c>
      <c r="AS657">
        <v>4120</v>
      </c>
      <c r="AT657">
        <v>4422</v>
      </c>
      <c r="AU657">
        <v>2167</v>
      </c>
      <c r="AV657">
        <v>6396</v>
      </c>
      <c r="AW657">
        <v>9057</v>
      </c>
      <c r="AX657">
        <v>9422</v>
      </c>
      <c r="AY657">
        <v>7842</v>
      </c>
      <c r="AZ657">
        <v>3000</v>
      </c>
      <c r="BA657">
        <v>2000</v>
      </c>
      <c r="BB657">
        <v>0</v>
      </c>
      <c r="BC657">
        <v>0</v>
      </c>
      <c r="BD657">
        <v>0</v>
      </c>
      <c r="BE657">
        <v>0</v>
      </c>
      <c r="BF657">
        <v>0</v>
      </c>
      <c r="BG657">
        <v>0</v>
      </c>
      <c r="BH657">
        <v>0</v>
      </c>
      <c r="BI657">
        <v>0</v>
      </c>
      <c r="BJ657">
        <v>0</v>
      </c>
      <c r="BK657">
        <v>0</v>
      </c>
      <c r="BL657">
        <v>0</v>
      </c>
      <c r="BM657">
        <v>0</v>
      </c>
      <c r="BN657">
        <v>0</v>
      </c>
      <c r="BO657">
        <v>0</v>
      </c>
      <c r="BP657">
        <v>0</v>
      </c>
      <c r="BQ657">
        <v>0</v>
      </c>
      <c r="BR657">
        <v>0</v>
      </c>
      <c r="BS657">
        <v>0</v>
      </c>
      <c r="BT657">
        <v>0</v>
      </c>
      <c r="BU657">
        <v>0</v>
      </c>
      <c r="BV657">
        <v>0</v>
      </c>
      <c r="BW657">
        <v>0</v>
      </c>
      <c r="BX657">
        <v>0</v>
      </c>
      <c r="BY657">
        <v>0</v>
      </c>
      <c r="BZ657">
        <v>0</v>
      </c>
      <c r="CA657">
        <v>0</v>
      </c>
      <c r="CB657">
        <v>0</v>
      </c>
      <c r="CC657">
        <v>0</v>
      </c>
      <c r="CD657">
        <v>0</v>
      </c>
      <c r="CE657">
        <v>0</v>
      </c>
    </row>
    <row r="658" spans="1:83" x14ac:dyDescent="0.35">
      <c r="A658" s="9" t="str">
        <f t="shared" si="10"/>
        <v>1151.153.19</v>
      </c>
      <c r="B658" s="52" t="e">
        <f>+IF(MATCH(A658,List!H$10:H$145,0),"Targeted")</f>
        <v>#N/A</v>
      </c>
      <c r="C658" s="65"/>
      <c r="D658" s="151" t="s">
        <v>7700</v>
      </c>
      <c r="E658" s="16" t="s">
        <v>1097</v>
      </c>
      <c r="F658" s="16" t="s">
        <v>1098</v>
      </c>
      <c r="G658" s="16" t="s">
        <v>702</v>
      </c>
      <c r="H658" s="16" t="s">
        <v>1102</v>
      </c>
      <c r="I658" s="16" t="s">
        <v>1465</v>
      </c>
      <c r="J658" s="16" t="s">
        <v>1466</v>
      </c>
      <c r="K658" s="17" t="s">
        <v>1101</v>
      </c>
      <c r="L658" s="18" t="s">
        <v>1077</v>
      </c>
      <c r="M658" s="195" t="s">
        <v>1380</v>
      </c>
      <c r="N658" s="16" t="s">
        <v>1381</v>
      </c>
      <c r="O658" s="17" t="s">
        <v>346</v>
      </c>
      <c r="P658" s="17" t="s">
        <v>305</v>
      </c>
      <c r="Q658" s="17" t="s">
        <v>306</v>
      </c>
      <c r="R658">
        <v>0</v>
      </c>
      <c r="S658">
        <v>0</v>
      </c>
      <c r="T658">
        <v>0</v>
      </c>
      <c r="U658">
        <v>0</v>
      </c>
      <c r="V658">
        <v>0</v>
      </c>
      <c r="W658">
        <v>0</v>
      </c>
      <c r="X658">
        <v>0</v>
      </c>
      <c r="Y658">
        <v>0</v>
      </c>
      <c r="Z658">
        <v>0</v>
      </c>
      <c r="AA658">
        <v>0</v>
      </c>
      <c r="AB658">
        <v>0</v>
      </c>
      <c r="AC658">
        <v>0</v>
      </c>
      <c r="AD658">
        <v>0</v>
      </c>
      <c r="AE658">
        <v>0</v>
      </c>
      <c r="AF658">
        <v>0</v>
      </c>
      <c r="AG658" s="19">
        <v>0</v>
      </c>
      <c r="AH658">
        <v>0</v>
      </c>
      <c r="AI658">
        <v>0</v>
      </c>
      <c r="AJ658">
        <v>0</v>
      </c>
      <c r="AK658">
        <v>500</v>
      </c>
      <c r="AL658">
        <v>1400</v>
      </c>
      <c r="AM658">
        <v>1700</v>
      </c>
      <c r="AN658">
        <v>1700</v>
      </c>
      <c r="AO658">
        <v>1683</v>
      </c>
      <c r="AP658">
        <v>2000</v>
      </c>
      <c r="AQ658">
        <v>1914</v>
      </c>
      <c r="AR658">
        <v>1900</v>
      </c>
      <c r="AS658">
        <v>1900</v>
      </c>
      <c r="AT658">
        <v>1653</v>
      </c>
      <c r="AU658">
        <v>3490</v>
      </c>
      <c r="AV658">
        <v>4419</v>
      </c>
      <c r="AW658">
        <v>4524</v>
      </c>
      <c r="AX658">
        <v>4506</v>
      </c>
      <c r="AY658">
        <v>5183</v>
      </c>
      <c r="AZ658">
        <v>-1000</v>
      </c>
      <c r="BA658">
        <v>1000</v>
      </c>
      <c r="BB658">
        <v>0</v>
      </c>
      <c r="BC658">
        <v>0</v>
      </c>
      <c r="BD658">
        <v>0</v>
      </c>
      <c r="BE658">
        <v>0</v>
      </c>
      <c r="BF658">
        <v>0</v>
      </c>
      <c r="BG658">
        <v>0</v>
      </c>
      <c r="BH658">
        <v>0</v>
      </c>
      <c r="BI658">
        <v>0</v>
      </c>
      <c r="BJ658">
        <v>0</v>
      </c>
      <c r="BK658">
        <v>0</v>
      </c>
      <c r="BL658">
        <v>0</v>
      </c>
      <c r="BM658">
        <v>0</v>
      </c>
      <c r="BN658">
        <v>0</v>
      </c>
      <c r="BO658">
        <v>0</v>
      </c>
      <c r="BP658">
        <v>0</v>
      </c>
      <c r="BQ658">
        <v>0</v>
      </c>
      <c r="BR658">
        <v>0</v>
      </c>
      <c r="BS658">
        <v>0</v>
      </c>
      <c r="BT658">
        <v>0</v>
      </c>
      <c r="BU658">
        <v>0</v>
      </c>
      <c r="BV658">
        <v>0</v>
      </c>
      <c r="BW658">
        <v>0</v>
      </c>
      <c r="BX658">
        <v>0</v>
      </c>
      <c r="BY658">
        <v>0</v>
      </c>
      <c r="BZ658">
        <v>0</v>
      </c>
      <c r="CA658">
        <v>0</v>
      </c>
      <c r="CB658">
        <v>0</v>
      </c>
      <c r="CC658">
        <v>0</v>
      </c>
      <c r="CD658">
        <v>0</v>
      </c>
      <c r="CE658">
        <v>0</v>
      </c>
    </row>
    <row r="659" spans="1:83" x14ac:dyDescent="0.35">
      <c r="A659" s="9" t="str">
        <f t="shared" si="10"/>
        <v>1155.153.19</v>
      </c>
      <c r="B659" s="52" t="e">
        <f>+IF(MATCH(A659,List!H$10:H$145,0),"Targeted")</f>
        <v>#N/A</v>
      </c>
      <c r="C659" s="65"/>
      <c r="D659" s="151" t="s">
        <v>7700</v>
      </c>
      <c r="E659" s="16" t="s">
        <v>1097</v>
      </c>
      <c r="F659" s="16" t="s">
        <v>1098</v>
      </c>
      <c r="G659" s="16" t="s">
        <v>702</v>
      </c>
      <c r="H659" s="16" t="s">
        <v>1102</v>
      </c>
      <c r="I659" s="16" t="s">
        <v>1467</v>
      </c>
      <c r="J659" s="16" t="s">
        <v>1468</v>
      </c>
      <c r="K659" s="17" t="s">
        <v>1101</v>
      </c>
      <c r="L659" s="18" t="s">
        <v>1077</v>
      </c>
      <c r="M659" s="195" t="s">
        <v>1380</v>
      </c>
      <c r="N659" s="16" t="s">
        <v>1381</v>
      </c>
      <c r="O659" s="17" t="s">
        <v>346</v>
      </c>
      <c r="P659" s="17" t="s">
        <v>305</v>
      </c>
      <c r="Q659" s="17" t="s">
        <v>306</v>
      </c>
      <c r="R659">
        <v>0</v>
      </c>
      <c r="S659">
        <v>0</v>
      </c>
      <c r="T659">
        <v>0</v>
      </c>
      <c r="U659">
        <v>0</v>
      </c>
      <c r="V659">
        <v>0</v>
      </c>
      <c r="W659">
        <v>0</v>
      </c>
      <c r="X659">
        <v>0</v>
      </c>
      <c r="Y659">
        <v>0</v>
      </c>
      <c r="Z659">
        <v>0</v>
      </c>
      <c r="AA659">
        <v>0</v>
      </c>
      <c r="AB659">
        <v>0</v>
      </c>
      <c r="AC659">
        <v>0</v>
      </c>
      <c r="AD659">
        <v>0</v>
      </c>
      <c r="AE659">
        <v>0</v>
      </c>
      <c r="AF659">
        <v>0</v>
      </c>
      <c r="AG659" s="19">
        <v>0</v>
      </c>
      <c r="AH659">
        <v>0</v>
      </c>
      <c r="AI659">
        <v>0</v>
      </c>
      <c r="AJ659">
        <v>0</v>
      </c>
      <c r="AK659">
        <v>0</v>
      </c>
      <c r="AL659">
        <v>0</v>
      </c>
      <c r="AM659">
        <v>0</v>
      </c>
      <c r="AN659">
        <v>0</v>
      </c>
      <c r="AO659">
        <v>0</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7000</v>
      </c>
      <c r="BJ659">
        <v>7000</v>
      </c>
      <c r="BK659">
        <v>5000</v>
      </c>
      <c r="BL659">
        <v>0</v>
      </c>
      <c r="BM659">
        <v>0</v>
      </c>
      <c r="BN659">
        <v>0</v>
      </c>
      <c r="BO659">
        <v>0</v>
      </c>
      <c r="BP659">
        <v>0</v>
      </c>
      <c r="BQ659">
        <v>0</v>
      </c>
      <c r="BR659">
        <v>0</v>
      </c>
      <c r="BS659">
        <v>0</v>
      </c>
      <c r="BT659">
        <v>0</v>
      </c>
      <c r="BU659">
        <v>0</v>
      </c>
      <c r="BV659">
        <v>0</v>
      </c>
      <c r="BW659">
        <v>0</v>
      </c>
      <c r="BX659">
        <v>0</v>
      </c>
      <c r="BY659">
        <v>0</v>
      </c>
      <c r="BZ659">
        <v>0</v>
      </c>
      <c r="CA659">
        <v>0</v>
      </c>
      <c r="CB659">
        <v>0</v>
      </c>
      <c r="CC659">
        <v>0</v>
      </c>
      <c r="CD659">
        <v>0</v>
      </c>
      <c r="CE659">
        <v>0</v>
      </c>
    </row>
    <row r="660" spans="1:83" x14ac:dyDescent="0.35">
      <c r="A660" s="9" t="str">
        <f t="shared" si="10"/>
        <v>5151.153.19</v>
      </c>
      <c r="B660" s="52" t="e">
        <f>+IF(MATCH(A660,List!H$10:H$145,0),"Targeted")</f>
        <v>#N/A</v>
      </c>
      <c r="C660" s="65"/>
      <c r="D660" s="151" t="s">
        <v>7700</v>
      </c>
      <c r="E660" s="16" t="s">
        <v>1097</v>
      </c>
      <c r="F660" s="16" t="s">
        <v>1098</v>
      </c>
      <c r="G660" s="16" t="s">
        <v>702</v>
      </c>
      <c r="H660" s="16" t="s">
        <v>1102</v>
      </c>
      <c r="I660" s="16" t="s">
        <v>1469</v>
      </c>
      <c r="J660" s="16" t="s">
        <v>1470</v>
      </c>
      <c r="K660" s="17" t="s">
        <v>1101</v>
      </c>
      <c r="L660" s="18" t="s">
        <v>1077</v>
      </c>
      <c r="M660" s="195" t="s">
        <v>1380</v>
      </c>
      <c r="N660" s="16" t="s">
        <v>1381</v>
      </c>
      <c r="O660" s="17" t="s">
        <v>346</v>
      </c>
      <c r="P660" s="17" t="s">
        <v>305</v>
      </c>
      <c r="Q660" s="17" t="s">
        <v>306</v>
      </c>
      <c r="R660">
        <v>0</v>
      </c>
      <c r="S660">
        <v>0</v>
      </c>
      <c r="T660">
        <v>0</v>
      </c>
      <c r="U660">
        <v>0</v>
      </c>
      <c r="V660">
        <v>0</v>
      </c>
      <c r="W660">
        <v>0</v>
      </c>
      <c r="X660">
        <v>0</v>
      </c>
      <c r="Y660">
        <v>0</v>
      </c>
      <c r="Z660">
        <v>0</v>
      </c>
      <c r="AA660">
        <v>0</v>
      </c>
      <c r="AB660">
        <v>0</v>
      </c>
      <c r="AC660">
        <v>0</v>
      </c>
      <c r="AD660">
        <v>0</v>
      </c>
      <c r="AE660">
        <v>0</v>
      </c>
      <c r="AF660">
        <v>0</v>
      </c>
      <c r="AG660" s="19">
        <v>0</v>
      </c>
      <c r="AH660">
        <v>0</v>
      </c>
      <c r="AI660">
        <v>0</v>
      </c>
      <c r="AJ660">
        <v>0</v>
      </c>
      <c r="AK660">
        <v>0</v>
      </c>
      <c r="AL660">
        <v>0</v>
      </c>
      <c r="AM660">
        <v>0</v>
      </c>
      <c r="AN660">
        <v>0</v>
      </c>
      <c r="AO660">
        <v>0</v>
      </c>
      <c r="AP660">
        <v>0</v>
      </c>
      <c r="AQ660">
        <v>0</v>
      </c>
      <c r="AR660">
        <v>0</v>
      </c>
      <c r="AS660">
        <v>0</v>
      </c>
      <c r="AT660">
        <v>0</v>
      </c>
      <c r="AU660">
        <v>0</v>
      </c>
      <c r="AV660">
        <v>0</v>
      </c>
      <c r="AW660">
        <v>0</v>
      </c>
      <c r="AX660">
        <v>0</v>
      </c>
      <c r="AY660">
        <v>0</v>
      </c>
      <c r="AZ660">
        <v>0</v>
      </c>
      <c r="BA660">
        <v>0</v>
      </c>
      <c r="BB660">
        <v>0</v>
      </c>
      <c r="BC660">
        <v>0</v>
      </c>
      <c r="BD660">
        <v>0</v>
      </c>
      <c r="BE660">
        <v>0</v>
      </c>
      <c r="BF660">
        <v>0</v>
      </c>
      <c r="BG660">
        <v>0</v>
      </c>
      <c r="BH660">
        <v>0</v>
      </c>
      <c r="BI660">
        <v>0</v>
      </c>
      <c r="BJ660">
        <v>0</v>
      </c>
      <c r="BK660">
        <v>1000</v>
      </c>
      <c r="BL660">
        <v>2000</v>
      </c>
      <c r="BM660">
        <v>-3000</v>
      </c>
      <c r="BN660">
        <v>-1000</v>
      </c>
      <c r="BO660">
        <v>1000</v>
      </c>
      <c r="BP660">
        <v>0</v>
      </c>
      <c r="BQ660">
        <v>0</v>
      </c>
      <c r="BR660">
        <v>0</v>
      </c>
      <c r="BS660">
        <v>1000</v>
      </c>
      <c r="BT660">
        <v>0</v>
      </c>
      <c r="BU660">
        <v>0</v>
      </c>
      <c r="BV660">
        <v>0</v>
      </c>
      <c r="BW660">
        <v>0</v>
      </c>
      <c r="BX660">
        <v>0</v>
      </c>
      <c r="BY660">
        <v>1000</v>
      </c>
      <c r="BZ660">
        <v>3000</v>
      </c>
      <c r="CA660">
        <v>1000</v>
      </c>
      <c r="CB660">
        <v>1000</v>
      </c>
      <c r="CC660">
        <v>1000</v>
      </c>
      <c r="CD660">
        <v>1000</v>
      </c>
      <c r="CE660">
        <v>1000</v>
      </c>
    </row>
    <row r="661" spans="1:83" x14ac:dyDescent="0.35">
      <c r="A661" s="9" t="str">
        <f t="shared" si="10"/>
        <v>5151.153.19</v>
      </c>
      <c r="B661" s="52" t="e">
        <f>+IF(MATCH(A661,List!H$10:H$145,0),"Targeted")</f>
        <v>#N/A</v>
      </c>
      <c r="C661" s="65"/>
      <c r="D661" s="151"/>
      <c r="E661" s="16" t="s">
        <v>1097</v>
      </c>
      <c r="F661" s="16" t="s">
        <v>1098</v>
      </c>
      <c r="G661" s="16" t="s">
        <v>702</v>
      </c>
      <c r="H661" s="16" t="s">
        <v>1102</v>
      </c>
      <c r="I661" s="16" t="s">
        <v>1469</v>
      </c>
      <c r="J661" s="16" t="s">
        <v>1470</v>
      </c>
      <c r="K661" s="17" t="s">
        <v>1101</v>
      </c>
      <c r="L661" s="18" t="s">
        <v>1077</v>
      </c>
      <c r="M661" s="195" t="s">
        <v>1380</v>
      </c>
      <c r="N661" s="16" t="s">
        <v>1381</v>
      </c>
      <c r="O661" s="17" t="s">
        <v>304</v>
      </c>
      <c r="P661" s="17" t="s">
        <v>305</v>
      </c>
      <c r="Q661" s="17" t="s">
        <v>306</v>
      </c>
      <c r="R661">
        <v>0</v>
      </c>
      <c r="S661">
        <v>0</v>
      </c>
      <c r="T661">
        <v>0</v>
      </c>
      <c r="U661">
        <v>0</v>
      </c>
      <c r="V661">
        <v>0</v>
      </c>
      <c r="W661">
        <v>0</v>
      </c>
      <c r="X661">
        <v>0</v>
      </c>
      <c r="Y661">
        <v>0</v>
      </c>
      <c r="Z661">
        <v>0</v>
      </c>
      <c r="AA661">
        <v>0</v>
      </c>
      <c r="AB661">
        <v>0</v>
      </c>
      <c r="AC661">
        <v>0</v>
      </c>
      <c r="AD661">
        <v>2200</v>
      </c>
      <c r="AE661">
        <v>141</v>
      </c>
      <c r="AF661">
        <v>146</v>
      </c>
      <c r="AG661" s="19">
        <v>104</v>
      </c>
      <c r="AH661">
        <v>598</v>
      </c>
      <c r="AI661">
        <v>701</v>
      </c>
      <c r="AJ661">
        <v>98</v>
      </c>
      <c r="AK661">
        <v>110</v>
      </c>
      <c r="AL661">
        <v>1371</v>
      </c>
      <c r="AM661">
        <v>465</v>
      </c>
      <c r="AN661">
        <v>247</v>
      </c>
      <c r="AO661">
        <v>1446</v>
      </c>
      <c r="AP661">
        <v>847</v>
      </c>
      <c r="AQ661">
        <v>1630</v>
      </c>
      <c r="AR661">
        <v>1283</v>
      </c>
      <c r="AS661">
        <v>235</v>
      </c>
      <c r="AT661">
        <v>12616</v>
      </c>
      <c r="AU661">
        <v>1027</v>
      </c>
      <c r="AV661">
        <v>10</v>
      </c>
      <c r="AW661">
        <v>1571</v>
      </c>
      <c r="AX661">
        <v>789</v>
      </c>
      <c r="AY661">
        <v>5725</v>
      </c>
      <c r="AZ661">
        <v>-1000</v>
      </c>
      <c r="BA661">
        <v>-1000</v>
      </c>
      <c r="BB661">
        <v>0</v>
      </c>
      <c r="BC661">
        <v>0</v>
      </c>
      <c r="BD661">
        <v>2000</v>
      </c>
      <c r="BE661">
        <v>1000</v>
      </c>
      <c r="BF661">
        <v>-2000</v>
      </c>
      <c r="BG661">
        <v>1000</v>
      </c>
      <c r="BH661">
        <v>0</v>
      </c>
      <c r="BI661">
        <v>0</v>
      </c>
      <c r="BJ661">
        <v>0</v>
      </c>
      <c r="BK661">
        <v>0</v>
      </c>
      <c r="BL661">
        <v>0</v>
      </c>
      <c r="BM661">
        <v>0</v>
      </c>
      <c r="BN661">
        <v>0</v>
      </c>
      <c r="BO661">
        <v>0</v>
      </c>
      <c r="BP661">
        <v>0</v>
      </c>
      <c r="BQ661">
        <v>0</v>
      </c>
      <c r="BR661">
        <v>0</v>
      </c>
      <c r="BS661">
        <v>0</v>
      </c>
      <c r="BT661">
        <v>0</v>
      </c>
      <c r="BU661">
        <v>0</v>
      </c>
      <c r="BV661">
        <v>0</v>
      </c>
      <c r="BW661">
        <v>0</v>
      </c>
      <c r="BX661" s="10">
        <v>0</v>
      </c>
      <c r="BY661">
        <v>0</v>
      </c>
      <c r="BZ661">
        <v>0</v>
      </c>
      <c r="CA661">
        <v>0</v>
      </c>
      <c r="CB661">
        <v>0</v>
      </c>
      <c r="CC661">
        <v>0</v>
      </c>
      <c r="CD661">
        <v>0</v>
      </c>
      <c r="CE661">
        <v>0</v>
      </c>
    </row>
    <row r="662" spans="1:83" x14ac:dyDescent="0.35">
      <c r="A662" s="9" t="str">
        <f t="shared" si="10"/>
        <v>5177.153.19</v>
      </c>
      <c r="B662" s="52" t="e">
        <f>+IF(MATCH(A662,List!H$10:H$145,0),"Targeted")</f>
        <v>#N/A</v>
      </c>
      <c r="C662" s="65"/>
      <c r="D662" s="151" t="s">
        <v>7700</v>
      </c>
      <c r="E662" s="16" t="s">
        <v>1097</v>
      </c>
      <c r="F662" s="16" t="s">
        <v>1098</v>
      </c>
      <c r="G662" s="16" t="s">
        <v>702</v>
      </c>
      <c r="H662" s="16" t="s">
        <v>1102</v>
      </c>
      <c r="I662" s="16" t="s">
        <v>1471</v>
      </c>
      <c r="J662" s="16" t="s">
        <v>1472</v>
      </c>
      <c r="K662" s="17" t="s">
        <v>1101</v>
      </c>
      <c r="L662" s="18" t="s">
        <v>1077</v>
      </c>
      <c r="M662" s="195" t="s">
        <v>1380</v>
      </c>
      <c r="N662" s="16" t="s">
        <v>1381</v>
      </c>
      <c r="O662" s="17" t="s">
        <v>346</v>
      </c>
      <c r="P662" s="17" t="s">
        <v>305</v>
      </c>
      <c r="Q662" s="17" t="s">
        <v>306</v>
      </c>
      <c r="R662">
        <v>0</v>
      </c>
      <c r="S662">
        <v>0</v>
      </c>
      <c r="T662">
        <v>0</v>
      </c>
      <c r="U662">
        <v>0</v>
      </c>
      <c r="V662">
        <v>0</v>
      </c>
      <c r="W662">
        <v>0</v>
      </c>
      <c r="X662">
        <v>0</v>
      </c>
      <c r="Y662">
        <v>0</v>
      </c>
      <c r="Z662">
        <v>0</v>
      </c>
      <c r="AA662">
        <v>0</v>
      </c>
      <c r="AB662">
        <v>0</v>
      </c>
      <c r="AC662">
        <v>0</v>
      </c>
      <c r="AD662">
        <v>0</v>
      </c>
      <c r="AE662">
        <v>0</v>
      </c>
      <c r="AF662">
        <v>0</v>
      </c>
      <c r="AG662" s="19">
        <v>0</v>
      </c>
      <c r="AH662">
        <v>0</v>
      </c>
      <c r="AI662">
        <v>0</v>
      </c>
      <c r="AJ662">
        <v>0</v>
      </c>
      <c r="AK662">
        <v>0</v>
      </c>
      <c r="AL662">
        <v>0</v>
      </c>
      <c r="AM662">
        <v>0</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-3000</v>
      </c>
      <c r="BJ662">
        <v>0</v>
      </c>
      <c r="BK662">
        <v>0</v>
      </c>
      <c r="BL662">
        <v>0</v>
      </c>
      <c r="BM662">
        <v>0</v>
      </c>
      <c r="BN662">
        <v>0</v>
      </c>
      <c r="BO662">
        <v>0</v>
      </c>
      <c r="BP662">
        <v>1000</v>
      </c>
      <c r="BQ662">
        <v>0</v>
      </c>
      <c r="BR662">
        <v>0</v>
      </c>
      <c r="BS662">
        <v>5000</v>
      </c>
      <c r="BT662">
        <v>-2000</v>
      </c>
      <c r="BU662">
        <v>0</v>
      </c>
      <c r="BV662">
        <v>0</v>
      </c>
      <c r="BW662">
        <v>-1000</v>
      </c>
      <c r="BX662">
        <v>0</v>
      </c>
      <c r="BY662">
        <v>0</v>
      </c>
      <c r="BZ662">
        <v>0</v>
      </c>
      <c r="CA662">
        <v>0</v>
      </c>
      <c r="CB662">
        <v>0</v>
      </c>
      <c r="CC662">
        <v>0</v>
      </c>
      <c r="CD662">
        <v>0</v>
      </c>
      <c r="CE662">
        <v>0</v>
      </c>
    </row>
    <row r="663" spans="1:83" x14ac:dyDescent="0.35">
      <c r="A663" s="9" t="str">
        <f t="shared" si="10"/>
        <v>5177.153.19</v>
      </c>
      <c r="B663" s="52" t="e">
        <f>+IF(MATCH(A663,List!H$10:H$145,0),"Targeted")</f>
        <v>#N/A</v>
      </c>
      <c r="C663" s="65"/>
      <c r="D663" s="151"/>
      <c r="E663" s="16" t="s">
        <v>1097</v>
      </c>
      <c r="F663" s="16" t="s">
        <v>1098</v>
      </c>
      <c r="G663" s="16" t="s">
        <v>702</v>
      </c>
      <c r="H663" s="16" t="s">
        <v>1102</v>
      </c>
      <c r="I663" s="16" t="s">
        <v>1471</v>
      </c>
      <c r="J663" s="16" t="s">
        <v>1472</v>
      </c>
      <c r="K663" s="17" t="s">
        <v>1101</v>
      </c>
      <c r="L663" s="18" t="s">
        <v>1077</v>
      </c>
      <c r="M663" s="195" t="s">
        <v>1380</v>
      </c>
      <c r="N663" s="16" t="s">
        <v>1381</v>
      </c>
      <c r="O663" s="17" t="s">
        <v>304</v>
      </c>
      <c r="P663" s="17" t="s">
        <v>305</v>
      </c>
      <c r="Q663" s="17" t="s">
        <v>306</v>
      </c>
      <c r="R663">
        <v>0</v>
      </c>
      <c r="S663">
        <v>0</v>
      </c>
      <c r="T663">
        <v>0</v>
      </c>
      <c r="U663">
        <v>0</v>
      </c>
      <c r="V663">
        <v>0</v>
      </c>
      <c r="W663">
        <v>0</v>
      </c>
      <c r="X663">
        <v>0</v>
      </c>
      <c r="Y663">
        <v>0</v>
      </c>
      <c r="Z663">
        <v>0</v>
      </c>
      <c r="AA663">
        <v>0</v>
      </c>
      <c r="AB663">
        <v>0</v>
      </c>
      <c r="AC663">
        <v>0</v>
      </c>
      <c r="AD663">
        <v>0</v>
      </c>
      <c r="AE663">
        <v>0</v>
      </c>
      <c r="AF663">
        <v>0</v>
      </c>
      <c r="AG663" s="19">
        <v>0</v>
      </c>
      <c r="AH663">
        <v>0</v>
      </c>
      <c r="AI663">
        <v>0</v>
      </c>
      <c r="AJ663">
        <v>0</v>
      </c>
      <c r="AK663">
        <v>0</v>
      </c>
      <c r="AL663">
        <v>0</v>
      </c>
      <c r="AM663">
        <v>0</v>
      </c>
      <c r="AN663">
        <v>0</v>
      </c>
      <c r="AO663">
        <v>0</v>
      </c>
      <c r="AP663">
        <v>0</v>
      </c>
      <c r="AQ663">
        <v>0</v>
      </c>
      <c r="AR663">
        <v>0</v>
      </c>
      <c r="AS663">
        <v>0</v>
      </c>
      <c r="AT663">
        <v>0</v>
      </c>
      <c r="AU663">
        <v>0</v>
      </c>
      <c r="AV663">
        <v>0</v>
      </c>
      <c r="AW663">
        <v>0</v>
      </c>
      <c r="AX663">
        <v>0</v>
      </c>
      <c r="AY663">
        <v>0</v>
      </c>
      <c r="AZ663">
        <v>1000</v>
      </c>
      <c r="BA663">
        <v>-1000</v>
      </c>
      <c r="BB663">
        <v>-2000</v>
      </c>
      <c r="BC663">
        <v>-5000</v>
      </c>
      <c r="BD663">
        <v>-1000</v>
      </c>
      <c r="BE663">
        <v>-2000</v>
      </c>
      <c r="BF663">
        <v>-1000</v>
      </c>
      <c r="BG663">
        <v>1000</v>
      </c>
      <c r="BH663">
        <v>1000</v>
      </c>
      <c r="BI663">
        <v>4000</v>
      </c>
      <c r="BJ663">
        <v>-4000</v>
      </c>
      <c r="BK663">
        <v>0</v>
      </c>
      <c r="BL663">
        <v>1000</v>
      </c>
      <c r="BM663">
        <v>-3000</v>
      </c>
      <c r="BN663">
        <v>8000</v>
      </c>
      <c r="BO663">
        <v>5000</v>
      </c>
      <c r="BP663">
        <v>3000</v>
      </c>
      <c r="BQ663">
        <v>3000</v>
      </c>
      <c r="BR663">
        <v>-1000</v>
      </c>
      <c r="BS663">
        <v>-3000</v>
      </c>
      <c r="BT663">
        <v>4000</v>
      </c>
      <c r="BU663">
        <v>3000</v>
      </c>
      <c r="BV663">
        <v>0</v>
      </c>
      <c r="BW663">
        <v>6000</v>
      </c>
      <c r="BX663" s="10">
        <v>9000</v>
      </c>
      <c r="BY663">
        <v>4000</v>
      </c>
      <c r="BZ663">
        <v>4000</v>
      </c>
      <c r="CA663">
        <v>4000</v>
      </c>
      <c r="CB663">
        <v>1000</v>
      </c>
      <c r="CC663">
        <v>1000</v>
      </c>
      <c r="CD663">
        <v>1000</v>
      </c>
      <c r="CE663">
        <v>1000</v>
      </c>
    </row>
    <row r="664" spans="1:83" x14ac:dyDescent="0.35">
      <c r="A664" s="9" t="str">
        <f t="shared" si="10"/>
        <v>8813.153.19</v>
      </c>
      <c r="B664" s="52" t="e">
        <f>+IF(MATCH(A664,List!H$10:H$145,0),"Targeted")</f>
        <v>#N/A</v>
      </c>
      <c r="C664" s="65"/>
      <c r="D664" s="151" t="s">
        <v>7700</v>
      </c>
      <c r="E664" s="16" t="s">
        <v>1097</v>
      </c>
      <c r="F664" s="16" t="s">
        <v>1098</v>
      </c>
      <c r="G664" s="16" t="s">
        <v>702</v>
      </c>
      <c r="H664" s="16" t="s">
        <v>1102</v>
      </c>
      <c r="I664" s="16" t="s">
        <v>1473</v>
      </c>
      <c r="J664" s="16" t="s">
        <v>1474</v>
      </c>
      <c r="K664" s="17" t="s">
        <v>1101</v>
      </c>
      <c r="L664" s="18" t="s">
        <v>1077</v>
      </c>
      <c r="M664" s="195" t="s">
        <v>1380</v>
      </c>
      <c r="N664" s="16" t="s">
        <v>1381</v>
      </c>
      <c r="O664" s="17" t="s">
        <v>346</v>
      </c>
      <c r="P664" s="17" t="s">
        <v>305</v>
      </c>
      <c r="Q664" s="17" t="s">
        <v>306</v>
      </c>
      <c r="R664">
        <v>0</v>
      </c>
      <c r="S664">
        <v>0</v>
      </c>
      <c r="T664">
        <v>0</v>
      </c>
      <c r="U664">
        <v>0</v>
      </c>
      <c r="V664">
        <v>0</v>
      </c>
      <c r="W664">
        <v>0</v>
      </c>
      <c r="X664">
        <v>0</v>
      </c>
      <c r="Y664">
        <v>0</v>
      </c>
      <c r="Z664">
        <v>0</v>
      </c>
      <c r="AA664">
        <v>0</v>
      </c>
      <c r="AB664">
        <v>0</v>
      </c>
      <c r="AC664">
        <v>0</v>
      </c>
      <c r="AD664">
        <v>0</v>
      </c>
      <c r="AE664">
        <v>0</v>
      </c>
      <c r="AF664">
        <v>0</v>
      </c>
      <c r="AG664" s="19">
        <v>0</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-7000</v>
      </c>
      <c r="BJ664">
        <v>-7000</v>
      </c>
      <c r="BK664">
        <v>0</v>
      </c>
      <c r="BL664">
        <v>0</v>
      </c>
      <c r="BM664">
        <v>0</v>
      </c>
      <c r="BN664">
        <v>1000</v>
      </c>
      <c r="BO664">
        <v>1000</v>
      </c>
      <c r="BP664">
        <v>1000</v>
      </c>
      <c r="BQ664">
        <v>1000</v>
      </c>
      <c r="BR664">
        <v>1000</v>
      </c>
      <c r="BS664">
        <v>1000</v>
      </c>
      <c r="BT664">
        <v>0</v>
      </c>
      <c r="BU664">
        <v>0</v>
      </c>
      <c r="BV664">
        <v>0</v>
      </c>
      <c r="BW664">
        <v>0</v>
      </c>
      <c r="BX664">
        <v>0</v>
      </c>
      <c r="BY664">
        <v>0</v>
      </c>
      <c r="BZ664">
        <v>0</v>
      </c>
      <c r="CA664">
        <v>0</v>
      </c>
      <c r="CB664">
        <v>0</v>
      </c>
      <c r="CC664">
        <v>0</v>
      </c>
      <c r="CD664">
        <v>0</v>
      </c>
      <c r="CE664">
        <v>0</v>
      </c>
    </row>
    <row r="665" spans="1:83" x14ac:dyDescent="0.35">
      <c r="A665" s="9" t="str">
        <f t="shared" si="10"/>
        <v>1036.153.72</v>
      </c>
      <c r="B665" s="52" t="e">
        <f>+IF(MATCH(A665,List!H$10:H$145,0),"Targeted")</f>
        <v>#N/A</v>
      </c>
      <c r="C665" s="65"/>
      <c r="D665" s="151"/>
      <c r="E665" s="16" t="s">
        <v>1016</v>
      </c>
      <c r="F665" s="16" t="s">
        <v>1017</v>
      </c>
      <c r="G665" s="16" t="s">
        <v>628</v>
      </c>
      <c r="H665" s="16" t="s">
        <v>1208</v>
      </c>
      <c r="I665" s="16" t="s">
        <v>1475</v>
      </c>
      <c r="J665" s="16" t="s">
        <v>1476</v>
      </c>
      <c r="K665" s="17" t="s">
        <v>1106</v>
      </c>
      <c r="L665" s="18" t="s">
        <v>1077</v>
      </c>
      <c r="M665" s="195" t="s">
        <v>1380</v>
      </c>
      <c r="N665" s="16" t="s">
        <v>1381</v>
      </c>
      <c r="O665" s="17" t="s">
        <v>304</v>
      </c>
      <c r="P665" s="17" t="s">
        <v>305</v>
      </c>
      <c r="Q665" s="17" t="s">
        <v>306</v>
      </c>
      <c r="R665">
        <v>0</v>
      </c>
      <c r="S665">
        <v>0</v>
      </c>
      <c r="T665">
        <v>0</v>
      </c>
      <c r="U665">
        <v>0</v>
      </c>
      <c r="V665">
        <v>0</v>
      </c>
      <c r="W665">
        <v>0</v>
      </c>
      <c r="X665">
        <v>0</v>
      </c>
      <c r="Y665">
        <v>0</v>
      </c>
      <c r="Z665">
        <v>0</v>
      </c>
      <c r="AA665">
        <v>0</v>
      </c>
      <c r="AB665">
        <v>0</v>
      </c>
      <c r="AC665">
        <v>0</v>
      </c>
      <c r="AD665">
        <v>0</v>
      </c>
      <c r="AE665">
        <v>16090</v>
      </c>
      <c r="AF665">
        <v>16090</v>
      </c>
      <c r="AG665" s="19">
        <v>580</v>
      </c>
      <c r="AH665">
        <v>21250</v>
      </c>
      <c r="AI665">
        <v>24220</v>
      </c>
      <c r="AJ665">
        <v>25676</v>
      </c>
      <c r="AK665">
        <v>26696</v>
      </c>
      <c r="AL665">
        <v>18487</v>
      </c>
      <c r="AM665">
        <v>42948</v>
      </c>
      <c r="AN665">
        <v>36537</v>
      </c>
      <c r="AO665">
        <v>40620</v>
      </c>
      <c r="AP665">
        <v>41864</v>
      </c>
      <c r="AQ665">
        <v>43122</v>
      </c>
      <c r="AR665">
        <v>45492</v>
      </c>
      <c r="AS665">
        <v>35132</v>
      </c>
      <c r="AT665">
        <v>40533</v>
      </c>
      <c r="AU665">
        <v>40147</v>
      </c>
      <c r="AV665">
        <v>40341</v>
      </c>
      <c r="AW665">
        <v>41351</v>
      </c>
      <c r="AX665">
        <v>42677</v>
      </c>
      <c r="AY665">
        <v>44151</v>
      </c>
      <c r="AZ665">
        <v>45000</v>
      </c>
      <c r="BA665">
        <v>44000</v>
      </c>
      <c r="BB665">
        <v>44000</v>
      </c>
      <c r="BC665">
        <v>44000</v>
      </c>
      <c r="BD665">
        <v>45000</v>
      </c>
      <c r="BE665">
        <v>44000</v>
      </c>
      <c r="BF665">
        <v>44000</v>
      </c>
      <c r="BG665">
        <v>45000</v>
      </c>
      <c r="BH665">
        <v>45000</v>
      </c>
      <c r="BI665">
        <v>44000</v>
      </c>
      <c r="BJ665">
        <v>43000</v>
      </c>
      <c r="BK665">
        <v>42000</v>
      </c>
      <c r="BL665">
        <v>42000</v>
      </c>
      <c r="BM665">
        <v>0</v>
      </c>
      <c r="BN665">
        <v>0</v>
      </c>
      <c r="BO665">
        <v>0</v>
      </c>
      <c r="BP665">
        <v>0</v>
      </c>
      <c r="BQ665">
        <v>0</v>
      </c>
      <c r="BR665">
        <v>0</v>
      </c>
      <c r="BS665">
        <v>0</v>
      </c>
      <c r="BT665">
        <v>0</v>
      </c>
      <c r="BU665">
        <v>0</v>
      </c>
      <c r="BV665">
        <v>0</v>
      </c>
      <c r="BW665">
        <v>0</v>
      </c>
      <c r="BX665" s="10">
        <v>0</v>
      </c>
      <c r="BY665">
        <v>0</v>
      </c>
      <c r="BZ665">
        <v>0</v>
      </c>
      <c r="CA665">
        <v>0</v>
      </c>
      <c r="CB665">
        <v>0</v>
      </c>
      <c r="CC665">
        <v>0</v>
      </c>
      <c r="CD665">
        <v>0</v>
      </c>
      <c r="CE665">
        <v>0</v>
      </c>
    </row>
    <row r="666" spans="1:83" x14ac:dyDescent="0.35">
      <c r="A666" s="9" t="str">
        <f t="shared" si="10"/>
        <v>1091.153.11</v>
      </c>
      <c r="B666" s="52" t="e">
        <f>+IF(MATCH(A666,List!H$10:H$145,0),"Targeted")</f>
        <v>#N/A</v>
      </c>
      <c r="C666" s="65"/>
      <c r="D666" s="151" t="s">
        <v>7700</v>
      </c>
      <c r="E666" s="16" t="s">
        <v>1016</v>
      </c>
      <c r="F666" s="16" t="s">
        <v>1017</v>
      </c>
      <c r="G666" s="16" t="s">
        <v>40</v>
      </c>
      <c r="H666" s="16" t="s">
        <v>1018</v>
      </c>
      <c r="I666" s="16" t="s">
        <v>1477</v>
      </c>
      <c r="J666" s="16" t="s">
        <v>1478</v>
      </c>
      <c r="K666" s="17" t="s">
        <v>1021</v>
      </c>
      <c r="L666" s="18" t="s">
        <v>1077</v>
      </c>
      <c r="M666" s="195" t="s">
        <v>1380</v>
      </c>
      <c r="N666" s="16" t="s">
        <v>1381</v>
      </c>
      <c r="O666" s="17" t="s">
        <v>346</v>
      </c>
      <c r="P666" s="17" t="s">
        <v>305</v>
      </c>
      <c r="Q666" s="17" t="s">
        <v>306</v>
      </c>
      <c r="R666">
        <v>0</v>
      </c>
      <c r="S666">
        <v>0</v>
      </c>
      <c r="T666">
        <v>0</v>
      </c>
      <c r="U666">
        <v>0</v>
      </c>
      <c r="V666">
        <v>0</v>
      </c>
      <c r="W666">
        <v>0</v>
      </c>
      <c r="X666">
        <v>0</v>
      </c>
      <c r="Y666">
        <v>0</v>
      </c>
      <c r="Z666">
        <v>0</v>
      </c>
      <c r="AA666">
        <v>0</v>
      </c>
      <c r="AB666">
        <v>0</v>
      </c>
      <c r="AC666">
        <v>0</v>
      </c>
      <c r="AD666">
        <v>0</v>
      </c>
      <c r="AE666">
        <v>0</v>
      </c>
      <c r="AF666">
        <v>0</v>
      </c>
      <c r="AG666" s="19">
        <v>0</v>
      </c>
      <c r="AH666">
        <v>0</v>
      </c>
      <c r="AI666">
        <v>0</v>
      </c>
      <c r="AJ666">
        <v>0</v>
      </c>
      <c r="AK666">
        <v>0</v>
      </c>
      <c r="AL666">
        <v>0</v>
      </c>
      <c r="AM666">
        <v>0</v>
      </c>
      <c r="AN666">
        <v>0</v>
      </c>
      <c r="AO666">
        <v>0</v>
      </c>
      <c r="AP666">
        <v>0</v>
      </c>
      <c r="AQ666">
        <v>0</v>
      </c>
      <c r="AR666">
        <v>0</v>
      </c>
      <c r="AS666">
        <v>432</v>
      </c>
      <c r="AT666">
        <v>921</v>
      </c>
      <c r="AU666">
        <v>509</v>
      </c>
      <c r="AV666">
        <v>124</v>
      </c>
      <c r="AW666">
        <v>141</v>
      </c>
      <c r="AX666">
        <v>336</v>
      </c>
      <c r="AY666">
        <v>1</v>
      </c>
      <c r="AZ666">
        <v>0</v>
      </c>
      <c r="BA666">
        <v>0</v>
      </c>
      <c r="BB666">
        <v>0</v>
      </c>
      <c r="BC666">
        <v>0</v>
      </c>
      <c r="BD666">
        <v>0</v>
      </c>
      <c r="BE666">
        <v>0</v>
      </c>
      <c r="BF666">
        <v>0</v>
      </c>
      <c r="BG666">
        <v>0</v>
      </c>
      <c r="BH666">
        <v>0</v>
      </c>
      <c r="BI666">
        <v>0</v>
      </c>
      <c r="BJ666">
        <v>0</v>
      </c>
      <c r="BK666">
        <v>0</v>
      </c>
      <c r="BL666">
        <v>0</v>
      </c>
      <c r="BM666">
        <v>0</v>
      </c>
      <c r="BN666">
        <v>0</v>
      </c>
      <c r="BO666">
        <v>0</v>
      </c>
      <c r="BP666">
        <v>0</v>
      </c>
      <c r="BQ666">
        <v>0</v>
      </c>
      <c r="BR666">
        <v>0</v>
      </c>
      <c r="BS666">
        <v>0</v>
      </c>
      <c r="BT666">
        <v>0</v>
      </c>
      <c r="BU666">
        <v>0</v>
      </c>
      <c r="BV666">
        <v>0</v>
      </c>
      <c r="BW666">
        <v>0</v>
      </c>
      <c r="BX666">
        <v>0</v>
      </c>
      <c r="BY666">
        <v>0</v>
      </c>
      <c r="BZ666">
        <v>0</v>
      </c>
      <c r="CA666">
        <v>0</v>
      </c>
      <c r="CB666">
        <v>0</v>
      </c>
      <c r="CC666">
        <v>0</v>
      </c>
      <c r="CD666">
        <v>0</v>
      </c>
      <c r="CE666">
        <v>0</v>
      </c>
    </row>
    <row r="667" spans="1:83" x14ac:dyDescent="0.35">
      <c r="A667" s="9" t="str">
        <f t="shared" si="10"/>
        <v>3700.153.95</v>
      </c>
      <c r="B667" s="52" t="e">
        <f>+IF(MATCH(A667,List!H$10:H$145,0),"Targeted")</f>
        <v>#N/A</v>
      </c>
      <c r="C667" s="65"/>
      <c r="D667" s="151" t="s">
        <v>7700</v>
      </c>
      <c r="E667" s="16" t="s">
        <v>1479</v>
      </c>
      <c r="F667" s="16" t="s">
        <v>1480</v>
      </c>
      <c r="G667" s="16" t="s">
        <v>298</v>
      </c>
      <c r="H667" s="16" t="s">
        <v>1480</v>
      </c>
      <c r="I667" s="16" t="s">
        <v>513</v>
      </c>
      <c r="J667" s="16" t="s">
        <v>1055</v>
      </c>
      <c r="K667" s="17" t="s">
        <v>245</v>
      </c>
      <c r="L667" s="18" t="s">
        <v>1077</v>
      </c>
      <c r="M667" s="195" t="s">
        <v>1380</v>
      </c>
      <c r="N667" s="16" t="s">
        <v>1381</v>
      </c>
      <c r="O667" s="17" t="s">
        <v>346</v>
      </c>
      <c r="P667" s="17" t="s">
        <v>305</v>
      </c>
      <c r="Q667" s="17" t="s">
        <v>306</v>
      </c>
      <c r="R667">
        <v>0</v>
      </c>
      <c r="S667">
        <v>0</v>
      </c>
      <c r="T667">
        <v>0</v>
      </c>
      <c r="U667">
        <v>0</v>
      </c>
      <c r="V667">
        <v>0</v>
      </c>
      <c r="W667">
        <v>0</v>
      </c>
      <c r="X667">
        <v>0</v>
      </c>
      <c r="Y667">
        <v>0</v>
      </c>
      <c r="Z667">
        <v>0</v>
      </c>
      <c r="AA667">
        <v>0</v>
      </c>
      <c r="AB667">
        <v>0</v>
      </c>
      <c r="AC667">
        <v>0</v>
      </c>
      <c r="AD667">
        <v>0</v>
      </c>
      <c r="AE667">
        <v>0</v>
      </c>
      <c r="AF667">
        <v>0</v>
      </c>
      <c r="AG667" s="19">
        <v>0</v>
      </c>
      <c r="AH667">
        <v>0</v>
      </c>
      <c r="AI667">
        <v>0</v>
      </c>
      <c r="AJ667">
        <v>0</v>
      </c>
      <c r="AK667">
        <v>0</v>
      </c>
      <c r="AL667">
        <v>0</v>
      </c>
      <c r="AM667">
        <v>0</v>
      </c>
      <c r="AN667">
        <v>0</v>
      </c>
      <c r="AO667">
        <v>0</v>
      </c>
      <c r="AP667">
        <v>0</v>
      </c>
      <c r="AQ667">
        <v>0</v>
      </c>
      <c r="AR667">
        <v>0</v>
      </c>
      <c r="AS667">
        <v>0</v>
      </c>
      <c r="AT667">
        <v>0</v>
      </c>
      <c r="AU667">
        <v>57</v>
      </c>
      <c r="AV667">
        <v>208</v>
      </c>
      <c r="AW667">
        <v>270</v>
      </c>
      <c r="AX667">
        <v>237</v>
      </c>
      <c r="AY667">
        <v>215</v>
      </c>
      <c r="AZ667">
        <v>0</v>
      </c>
      <c r="BA667">
        <v>0</v>
      </c>
      <c r="BB667">
        <v>0</v>
      </c>
      <c r="BC667">
        <v>0</v>
      </c>
      <c r="BD667">
        <v>0</v>
      </c>
      <c r="BE667">
        <v>0</v>
      </c>
      <c r="BF667">
        <v>0</v>
      </c>
      <c r="BG667">
        <v>0</v>
      </c>
      <c r="BH667">
        <v>0</v>
      </c>
      <c r="BI667">
        <v>0</v>
      </c>
      <c r="BJ667">
        <v>0</v>
      </c>
      <c r="BK667">
        <v>0</v>
      </c>
      <c r="BL667">
        <v>0</v>
      </c>
      <c r="BM667">
        <v>0</v>
      </c>
      <c r="BN667">
        <v>0</v>
      </c>
      <c r="BO667">
        <v>0</v>
      </c>
      <c r="BP667">
        <v>0</v>
      </c>
      <c r="BQ667">
        <v>0</v>
      </c>
      <c r="BR667">
        <v>0</v>
      </c>
      <c r="BS667">
        <v>0</v>
      </c>
      <c r="BT667">
        <v>0</v>
      </c>
      <c r="BU667">
        <v>0</v>
      </c>
      <c r="BV667">
        <v>0</v>
      </c>
      <c r="BW667">
        <v>0</v>
      </c>
      <c r="BX667">
        <v>0</v>
      </c>
      <c r="BY667">
        <v>0</v>
      </c>
      <c r="BZ667">
        <v>0</v>
      </c>
      <c r="CA667">
        <v>0</v>
      </c>
      <c r="CB667">
        <v>0</v>
      </c>
      <c r="CC667">
        <v>0</v>
      </c>
      <c r="CD667">
        <v>0</v>
      </c>
      <c r="CE667">
        <v>0</v>
      </c>
    </row>
    <row r="668" spans="1:83" x14ac:dyDescent="0.35">
      <c r="A668" s="9" t="str">
        <f t="shared" si="10"/>
        <v>8268.153.95</v>
      </c>
      <c r="B668" s="52" t="e">
        <f>+IF(MATCH(A668,List!H$10:H$145,0),"Targeted")</f>
        <v>#N/A</v>
      </c>
      <c r="C668" s="65"/>
      <c r="D668" s="151"/>
      <c r="E668" s="16" t="s">
        <v>1479</v>
      </c>
      <c r="F668" s="16" t="s">
        <v>1480</v>
      </c>
      <c r="G668" s="16" t="s">
        <v>298</v>
      </c>
      <c r="H668" s="16" t="s">
        <v>1480</v>
      </c>
      <c r="I668" s="16" t="s">
        <v>1481</v>
      </c>
      <c r="J668" s="16" t="s">
        <v>1482</v>
      </c>
      <c r="K668" s="17" t="s">
        <v>245</v>
      </c>
      <c r="L668" s="18" t="s">
        <v>1077</v>
      </c>
      <c r="M668" s="195" t="s">
        <v>1380</v>
      </c>
      <c r="N668" s="16" t="s">
        <v>1381</v>
      </c>
      <c r="O668" s="17" t="s">
        <v>304</v>
      </c>
      <c r="P668" s="17" t="s">
        <v>305</v>
      </c>
      <c r="Q668" s="17" t="s">
        <v>306</v>
      </c>
      <c r="R668">
        <v>0</v>
      </c>
      <c r="S668">
        <v>0</v>
      </c>
      <c r="T668">
        <v>0</v>
      </c>
      <c r="U668">
        <v>0</v>
      </c>
      <c r="V668">
        <v>0</v>
      </c>
      <c r="W668">
        <v>0</v>
      </c>
      <c r="X668">
        <v>0</v>
      </c>
      <c r="Y668">
        <v>0</v>
      </c>
      <c r="Z668">
        <v>0</v>
      </c>
      <c r="AA668">
        <v>0</v>
      </c>
      <c r="AB668">
        <v>0</v>
      </c>
      <c r="AC668">
        <v>0</v>
      </c>
      <c r="AD668">
        <v>0</v>
      </c>
      <c r="AE668">
        <v>0</v>
      </c>
      <c r="AF668">
        <v>0</v>
      </c>
      <c r="AG668" s="19">
        <v>0</v>
      </c>
      <c r="AH668">
        <v>0</v>
      </c>
      <c r="AI668">
        <v>0</v>
      </c>
      <c r="AJ668">
        <v>0</v>
      </c>
      <c r="AK668">
        <v>0</v>
      </c>
      <c r="AL668">
        <v>0</v>
      </c>
      <c r="AM668">
        <v>0</v>
      </c>
      <c r="AN668">
        <v>0</v>
      </c>
      <c r="AO668">
        <v>0</v>
      </c>
      <c r="AP668">
        <v>0</v>
      </c>
      <c r="AQ668">
        <v>0</v>
      </c>
      <c r="AR668">
        <v>0</v>
      </c>
      <c r="AS668">
        <v>0</v>
      </c>
      <c r="AT668">
        <v>0</v>
      </c>
      <c r="AU668">
        <v>0</v>
      </c>
      <c r="AV668">
        <v>0</v>
      </c>
      <c r="AW668">
        <v>0</v>
      </c>
      <c r="AX668">
        <v>6</v>
      </c>
      <c r="AY668">
        <v>19</v>
      </c>
      <c r="AZ668">
        <v>0</v>
      </c>
      <c r="BA668">
        <v>0</v>
      </c>
      <c r="BB668">
        <v>0</v>
      </c>
      <c r="BC668">
        <v>0</v>
      </c>
      <c r="BD668">
        <v>0</v>
      </c>
      <c r="BE668">
        <v>0</v>
      </c>
      <c r="BF668">
        <v>0</v>
      </c>
      <c r="BG668">
        <v>0</v>
      </c>
      <c r="BH668">
        <v>0</v>
      </c>
      <c r="BI668">
        <v>0</v>
      </c>
      <c r="BJ668">
        <v>0</v>
      </c>
      <c r="BK668">
        <v>0</v>
      </c>
      <c r="BL668">
        <v>0</v>
      </c>
      <c r="BM668">
        <v>0</v>
      </c>
      <c r="BN668">
        <v>0</v>
      </c>
      <c r="BO668">
        <v>0</v>
      </c>
      <c r="BP668">
        <v>0</v>
      </c>
      <c r="BQ668">
        <v>0</v>
      </c>
      <c r="BR668">
        <v>0</v>
      </c>
      <c r="BS668">
        <v>0</v>
      </c>
      <c r="BT668">
        <v>0</v>
      </c>
      <c r="BU668">
        <v>0</v>
      </c>
      <c r="BV668">
        <v>0</v>
      </c>
      <c r="BW668">
        <v>0</v>
      </c>
      <c r="BX668" s="10">
        <v>0</v>
      </c>
      <c r="BY668">
        <v>0</v>
      </c>
      <c r="BZ668">
        <v>0</v>
      </c>
      <c r="CA668">
        <v>0</v>
      </c>
      <c r="CB668">
        <v>0</v>
      </c>
      <c r="CC668">
        <v>0</v>
      </c>
      <c r="CD668">
        <v>0</v>
      </c>
      <c r="CE668">
        <v>0</v>
      </c>
    </row>
    <row r="669" spans="1:83" x14ac:dyDescent="0.35">
      <c r="A669" s="9" t="str">
        <f t="shared" si="10"/>
        <v>826810.153.95</v>
      </c>
      <c r="B669" s="52" t="e">
        <f>+IF(MATCH(A669,List!H$10:H$145,0),"Targeted")</f>
        <v>#N/A</v>
      </c>
      <c r="C669" s="65"/>
      <c r="D669" s="151"/>
      <c r="E669" s="16" t="s">
        <v>1479</v>
      </c>
      <c r="F669" s="16" t="s">
        <v>1480</v>
      </c>
      <c r="G669" s="16" t="s">
        <v>298</v>
      </c>
      <c r="H669" s="16" t="s">
        <v>1480</v>
      </c>
      <c r="I669" s="16" t="s">
        <v>1483</v>
      </c>
      <c r="J669" s="16" t="s">
        <v>1484</v>
      </c>
      <c r="K669" s="17" t="s">
        <v>245</v>
      </c>
      <c r="L669" s="18" t="s">
        <v>1077</v>
      </c>
      <c r="M669" s="195" t="s">
        <v>1380</v>
      </c>
      <c r="N669" s="16" t="s">
        <v>1381</v>
      </c>
      <c r="O669" s="17" t="s">
        <v>304</v>
      </c>
      <c r="P669" s="17" t="s">
        <v>305</v>
      </c>
      <c r="Q669" s="17" t="s">
        <v>306</v>
      </c>
      <c r="R669">
        <v>0</v>
      </c>
      <c r="S669">
        <v>0</v>
      </c>
      <c r="T669">
        <v>0</v>
      </c>
      <c r="U669">
        <v>0</v>
      </c>
      <c r="V669">
        <v>0</v>
      </c>
      <c r="W669">
        <v>0</v>
      </c>
      <c r="X669">
        <v>0</v>
      </c>
      <c r="Y669">
        <v>0</v>
      </c>
      <c r="Z669">
        <v>0</v>
      </c>
      <c r="AA669">
        <v>0</v>
      </c>
      <c r="AB669">
        <v>0</v>
      </c>
      <c r="AC669">
        <v>0</v>
      </c>
      <c r="AD669">
        <v>0</v>
      </c>
      <c r="AE669">
        <v>0</v>
      </c>
      <c r="AF669">
        <v>0</v>
      </c>
      <c r="AG669" s="19">
        <v>0</v>
      </c>
      <c r="AH669">
        <v>0</v>
      </c>
      <c r="AI669">
        <v>0</v>
      </c>
      <c r="AJ669">
        <v>0</v>
      </c>
      <c r="AK669">
        <v>0</v>
      </c>
      <c r="AL669">
        <v>0</v>
      </c>
      <c r="AM669">
        <v>0</v>
      </c>
      <c r="AN669">
        <v>0</v>
      </c>
      <c r="AO669">
        <v>0</v>
      </c>
      <c r="AP669">
        <v>0</v>
      </c>
      <c r="AQ669">
        <v>0</v>
      </c>
      <c r="AR669">
        <v>0</v>
      </c>
      <c r="AS669">
        <v>0</v>
      </c>
      <c r="AT669">
        <v>0</v>
      </c>
      <c r="AU669">
        <v>0</v>
      </c>
      <c r="AV669">
        <v>0</v>
      </c>
      <c r="AW669">
        <v>-6</v>
      </c>
      <c r="AX669">
        <v>-15</v>
      </c>
      <c r="AY669">
        <v>-5</v>
      </c>
      <c r="AZ669">
        <v>0</v>
      </c>
      <c r="BA669">
        <v>0</v>
      </c>
      <c r="BB669">
        <v>0</v>
      </c>
      <c r="BC669">
        <v>0</v>
      </c>
      <c r="BD669">
        <v>0</v>
      </c>
      <c r="BE669">
        <v>0</v>
      </c>
      <c r="BF669">
        <v>0</v>
      </c>
      <c r="BG669">
        <v>0</v>
      </c>
      <c r="BH669">
        <v>0</v>
      </c>
      <c r="BI669">
        <v>0</v>
      </c>
      <c r="BJ669">
        <v>0</v>
      </c>
      <c r="BK669">
        <v>0</v>
      </c>
      <c r="BL669">
        <v>0</v>
      </c>
      <c r="BM669">
        <v>0</v>
      </c>
      <c r="BN669">
        <v>0</v>
      </c>
      <c r="BO669">
        <v>0</v>
      </c>
      <c r="BP669">
        <v>0</v>
      </c>
      <c r="BQ669">
        <v>0</v>
      </c>
      <c r="BR669">
        <v>0</v>
      </c>
      <c r="BS669">
        <v>0</v>
      </c>
      <c r="BT669">
        <v>0</v>
      </c>
      <c r="BU669">
        <v>0</v>
      </c>
      <c r="BV669">
        <v>0</v>
      </c>
      <c r="BW669">
        <v>0</v>
      </c>
      <c r="BX669" s="10">
        <v>0</v>
      </c>
      <c r="BY669">
        <v>0</v>
      </c>
      <c r="BZ669">
        <v>0</v>
      </c>
      <c r="CA669">
        <v>0</v>
      </c>
      <c r="CB669">
        <v>0</v>
      </c>
      <c r="CC669">
        <v>0</v>
      </c>
      <c r="CD669">
        <v>0</v>
      </c>
      <c r="CE669">
        <v>0</v>
      </c>
    </row>
    <row r="670" spans="1:83" x14ac:dyDescent="0.35">
      <c r="A670" s="9" t="str">
        <f t="shared" si="10"/>
        <v>1400.153.48</v>
      </c>
      <c r="B670" s="52" t="e">
        <f>+IF(MATCH(A670,List!H$10:H$145,0),"Targeted")</f>
        <v>#N/A</v>
      </c>
      <c r="C670" s="65"/>
      <c r="D670" s="151" t="s">
        <v>7700</v>
      </c>
      <c r="E670" s="16" t="s">
        <v>1485</v>
      </c>
      <c r="F670" s="16" t="s">
        <v>1486</v>
      </c>
      <c r="G670" s="16" t="s">
        <v>298</v>
      </c>
      <c r="H670" s="16" t="s">
        <v>1486</v>
      </c>
      <c r="I670" s="16" t="s">
        <v>1487</v>
      </c>
      <c r="J670" s="16" t="s">
        <v>1055</v>
      </c>
      <c r="K670" s="17" t="s">
        <v>185</v>
      </c>
      <c r="L670" s="18" t="s">
        <v>1077</v>
      </c>
      <c r="M670" s="195" t="s">
        <v>1380</v>
      </c>
      <c r="N670" s="16" t="s">
        <v>1381</v>
      </c>
      <c r="O670" s="17" t="s">
        <v>346</v>
      </c>
      <c r="P670" s="17" t="s">
        <v>305</v>
      </c>
      <c r="Q670" s="17" t="s">
        <v>306</v>
      </c>
      <c r="R670">
        <v>0</v>
      </c>
      <c r="S670">
        <v>0</v>
      </c>
      <c r="T670">
        <v>0</v>
      </c>
      <c r="U670">
        <v>0</v>
      </c>
      <c r="V670">
        <v>0</v>
      </c>
      <c r="W670">
        <v>0</v>
      </c>
      <c r="X670">
        <v>0</v>
      </c>
      <c r="Y670">
        <v>0</v>
      </c>
      <c r="Z670">
        <v>0</v>
      </c>
      <c r="AA670">
        <v>0</v>
      </c>
      <c r="AB670">
        <v>0</v>
      </c>
      <c r="AC670">
        <v>0</v>
      </c>
      <c r="AD670">
        <v>0</v>
      </c>
      <c r="AE670">
        <v>0</v>
      </c>
      <c r="AF670">
        <v>0</v>
      </c>
      <c r="AG670" s="19">
        <v>0</v>
      </c>
      <c r="AH670">
        <v>0</v>
      </c>
      <c r="AI670">
        <v>0</v>
      </c>
      <c r="AJ670">
        <v>0</v>
      </c>
      <c r="AK670">
        <v>0</v>
      </c>
      <c r="AL670">
        <v>0</v>
      </c>
      <c r="AM670">
        <v>0</v>
      </c>
      <c r="AN670">
        <v>0</v>
      </c>
      <c r="AO670">
        <v>0</v>
      </c>
      <c r="AP670">
        <v>0</v>
      </c>
      <c r="AQ670">
        <v>0</v>
      </c>
      <c r="AR670">
        <v>41</v>
      </c>
      <c r="AS670">
        <v>552</v>
      </c>
      <c r="AT670">
        <v>1117</v>
      </c>
      <c r="AU670">
        <v>1510</v>
      </c>
      <c r="AV670">
        <v>165</v>
      </c>
      <c r="AW670">
        <v>0</v>
      </c>
      <c r="AX670">
        <v>0</v>
      </c>
      <c r="AY670">
        <v>0</v>
      </c>
      <c r="AZ670">
        <v>0</v>
      </c>
      <c r="BA670">
        <v>0</v>
      </c>
      <c r="BB670">
        <v>0</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v>0</v>
      </c>
      <c r="BX670">
        <v>0</v>
      </c>
      <c r="BY670">
        <v>0</v>
      </c>
      <c r="BZ670">
        <v>0</v>
      </c>
      <c r="CA670">
        <v>0</v>
      </c>
      <c r="CB670">
        <v>0</v>
      </c>
      <c r="CC670">
        <v>0</v>
      </c>
      <c r="CD670">
        <v>0</v>
      </c>
      <c r="CE670">
        <v>0</v>
      </c>
    </row>
    <row r="671" spans="1:83" x14ac:dyDescent="0.35">
      <c r="A671" s="9" t="str">
        <f t="shared" si="10"/>
        <v>0060.153.</v>
      </c>
      <c r="B671" s="52" t="e">
        <f>+IF(MATCH(A671,List!H$10:H$145,0),"Targeted")</f>
        <v>#N/A</v>
      </c>
      <c r="C671" s="65"/>
      <c r="D671" s="151" t="s">
        <v>7700</v>
      </c>
      <c r="E671" s="16" t="s">
        <v>1488</v>
      </c>
      <c r="F671" s="16" t="s">
        <v>1489</v>
      </c>
      <c r="G671" s="16" t="s">
        <v>298</v>
      </c>
      <c r="H671" s="16" t="s">
        <v>1490</v>
      </c>
      <c r="I671" s="16" t="s">
        <v>1491</v>
      </c>
      <c r="J671" s="16" t="s">
        <v>1055</v>
      </c>
      <c r="K671" s="17" t="s">
        <v>299</v>
      </c>
      <c r="L671" s="18" t="s">
        <v>1077</v>
      </c>
      <c r="M671" s="195" t="s">
        <v>1380</v>
      </c>
      <c r="N671" s="16" t="s">
        <v>1381</v>
      </c>
      <c r="O671" s="17" t="s">
        <v>346</v>
      </c>
      <c r="P671" s="17" t="s">
        <v>305</v>
      </c>
      <c r="Q671" s="17" t="s">
        <v>306</v>
      </c>
      <c r="R671">
        <v>1105</v>
      </c>
      <c r="S671">
        <v>0</v>
      </c>
      <c r="T671">
        <v>0</v>
      </c>
      <c r="U671">
        <v>0</v>
      </c>
      <c r="V671">
        <v>97</v>
      </c>
      <c r="W671">
        <v>0</v>
      </c>
      <c r="X671">
        <v>-91</v>
      </c>
      <c r="Y671">
        <v>-51</v>
      </c>
      <c r="Z671">
        <v>223</v>
      </c>
      <c r="AA671">
        <v>30</v>
      </c>
      <c r="AB671">
        <v>0</v>
      </c>
      <c r="AC671">
        <v>13</v>
      </c>
      <c r="AD671">
        <v>679</v>
      </c>
      <c r="AE671">
        <v>1460</v>
      </c>
      <c r="AF671">
        <v>194</v>
      </c>
      <c r="AG671" s="19">
        <v>0</v>
      </c>
      <c r="AH671">
        <v>0</v>
      </c>
      <c r="AI671">
        <v>2</v>
      </c>
      <c r="AJ671">
        <v>0</v>
      </c>
      <c r="AK671">
        <v>0</v>
      </c>
      <c r="AL671">
        <v>0</v>
      </c>
      <c r="AM671">
        <v>0</v>
      </c>
      <c r="AN671">
        <v>0</v>
      </c>
      <c r="AO671">
        <v>0</v>
      </c>
      <c r="AP671">
        <v>0</v>
      </c>
      <c r="AQ671">
        <v>0</v>
      </c>
      <c r="AR671">
        <v>0</v>
      </c>
      <c r="AS671">
        <v>0</v>
      </c>
      <c r="AT671">
        <v>0</v>
      </c>
      <c r="AU671">
        <v>0</v>
      </c>
      <c r="AV671">
        <v>0</v>
      </c>
      <c r="AW671">
        <v>0</v>
      </c>
      <c r="AX671">
        <v>0</v>
      </c>
      <c r="AY671">
        <v>0</v>
      </c>
      <c r="AZ671">
        <v>0</v>
      </c>
      <c r="BA671">
        <v>0</v>
      </c>
      <c r="BB671">
        <v>0</v>
      </c>
      <c r="BC671">
        <v>0</v>
      </c>
      <c r="BD671">
        <v>0</v>
      </c>
      <c r="BE671">
        <v>0</v>
      </c>
      <c r="BF671">
        <v>0</v>
      </c>
      <c r="BG671">
        <v>0</v>
      </c>
      <c r="BH671">
        <v>0</v>
      </c>
      <c r="BI671">
        <v>0</v>
      </c>
      <c r="BJ671">
        <v>0</v>
      </c>
      <c r="BK671">
        <v>0</v>
      </c>
      <c r="BL671">
        <v>0</v>
      </c>
      <c r="BM671">
        <v>0</v>
      </c>
      <c r="BN671">
        <v>0</v>
      </c>
      <c r="BO671">
        <v>0</v>
      </c>
      <c r="BP671">
        <v>0</v>
      </c>
      <c r="BQ671">
        <v>0</v>
      </c>
      <c r="BR671">
        <v>0</v>
      </c>
      <c r="BS671">
        <v>0</v>
      </c>
      <c r="BT671">
        <v>0</v>
      </c>
      <c r="BU671">
        <v>0</v>
      </c>
      <c r="BV671">
        <v>0</v>
      </c>
      <c r="BW671">
        <v>0</v>
      </c>
      <c r="BX671">
        <v>0</v>
      </c>
      <c r="BY671">
        <v>0</v>
      </c>
      <c r="BZ671">
        <v>0</v>
      </c>
      <c r="CA671">
        <v>0</v>
      </c>
      <c r="CB671">
        <v>0</v>
      </c>
      <c r="CC671">
        <v>0</v>
      </c>
      <c r="CD671">
        <v>0</v>
      </c>
      <c r="CE671">
        <v>0</v>
      </c>
    </row>
    <row r="672" spans="1:83" x14ac:dyDescent="0.35">
      <c r="A672" s="9" t="str">
        <f t="shared" si="10"/>
        <v>0050.153.48</v>
      </c>
      <c r="B672" s="52" t="e">
        <f>+IF(MATCH(A672,List!H$10:H$145,0),"Targeted")</f>
        <v>#N/A</v>
      </c>
      <c r="C672" s="65"/>
      <c r="D672" s="151" t="s">
        <v>7700</v>
      </c>
      <c r="E672" s="16" t="s">
        <v>1492</v>
      </c>
      <c r="F672" s="16" t="s">
        <v>1493</v>
      </c>
      <c r="G672" s="16" t="s">
        <v>298</v>
      </c>
      <c r="H672" s="16" t="s">
        <v>1493</v>
      </c>
      <c r="I672" s="16" t="s">
        <v>1494</v>
      </c>
      <c r="J672" s="16" t="s">
        <v>1495</v>
      </c>
      <c r="K672" s="17" t="s">
        <v>185</v>
      </c>
      <c r="L672" s="18" t="s">
        <v>1077</v>
      </c>
      <c r="M672" s="195" t="s">
        <v>1380</v>
      </c>
      <c r="N672" s="16" t="s">
        <v>1381</v>
      </c>
      <c r="O672" s="17" t="s">
        <v>346</v>
      </c>
      <c r="P672" s="17" t="s">
        <v>305</v>
      </c>
      <c r="Q672" s="17" t="s">
        <v>306</v>
      </c>
      <c r="R672">
        <v>0</v>
      </c>
      <c r="S672">
        <v>0</v>
      </c>
      <c r="T672">
        <v>0</v>
      </c>
      <c r="U672">
        <v>0</v>
      </c>
      <c r="V672">
        <v>0</v>
      </c>
      <c r="W672">
        <v>0</v>
      </c>
      <c r="X672">
        <v>0</v>
      </c>
      <c r="Y672">
        <v>0</v>
      </c>
      <c r="Z672">
        <v>0</v>
      </c>
      <c r="AA672">
        <v>0</v>
      </c>
      <c r="AB672">
        <v>0</v>
      </c>
      <c r="AC672">
        <v>0</v>
      </c>
      <c r="AD672">
        <v>0</v>
      </c>
      <c r="AE672">
        <v>0</v>
      </c>
      <c r="AF672">
        <v>0</v>
      </c>
      <c r="AG672" s="19">
        <v>0</v>
      </c>
      <c r="AH672">
        <v>0</v>
      </c>
      <c r="AI672">
        <v>0</v>
      </c>
      <c r="AJ672">
        <v>0</v>
      </c>
      <c r="AK672">
        <v>0</v>
      </c>
      <c r="AL672">
        <v>0</v>
      </c>
      <c r="AM672">
        <v>0</v>
      </c>
      <c r="AN672">
        <v>0</v>
      </c>
      <c r="AO672">
        <v>0</v>
      </c>
      <c r="AP672">
        <v>0</v>
      </c>
      <c r="AQ672">
        <v>58</v>
      </c>
      <c r="AR672">
        <v>223</v>
      </c>
      <c r="AS672">
        <v>-102</v>
      </c>
      <c r="AT672">
        <v>99</v>
      </c>
      <c r="AU672">
        <v>108</v>
      </c>
      <c r="AV672">
        <v>24</v>
      </c>
      <c r="AW672">
        <v>0</v>
      </c>
      <c r="AX672">
        <v>0</v>
      </c>
      <c r="AY672">
        <v>0</v>
      </c>
      <c r="AZ672">
        <v>0</v>
      </c>
      <c r="BA672">
        <v>0</v>
      </c>
      <c r="BB672">
        <v>0</v>
      </c>
      <c r="BC672">
        <v>0</v>
      </c>
      <c r="BD672">
        <v>0</v>
      </c>
      <c r="BE672">
        <v>0</v>
      </c>
      <c r="BF672">
        <v>0</v>
      </c>
      <c r="BG672">
        <v>0</v>
      </c>
      <c r="BH672">
        <v>0</v>
      </c>
      <c r="BI672">
        <v>0</v>
      </c>
      <c r="BJ672">
        <v>0</v>
      </c>
      <c r="BK672">
        <v>0</v>
      </c>
      <c r="BL672">
        <v>0</v>
      </c>
      <c r="BM672">
        <v>0</v>
      </c>
      <c r="BN672">
        <v>0</v>
      </c>
      <c r="BO672">
        <v>0</v>
      </c>
      <c r="BP672">
        <v>0</v>
      </c>
      <c r="BQ672">
        <v>0</v>
      </c>
      <c r="BR672">
        <v>0</v>
      </c>
      <c r="BS672">
        <v>0</v>
      </c>
      <c r="BT672">
        <v>0</v>
      </c>
      <c r="BU672">
        <v>0</v>
      </c>
      <c r="BV672">
        <v>0</v>
      </c>
      <c r="BW672">
        <v>0</v>
      </c>
      <c r="BX672">
        <v>0</v>
      </c>
      <c r="BY672">
        <v>0</v>
      </c>
      <c r="BZ672">
        <v>0</v>
      </c>
      <c r="CA672">
        <v>0</v>
      </c>
      <c r="CB672">
        <v>0</v>
      </c>
      <c r="CC672">
        <v>0</v>
      </c>
      <c r="CD672">
        <v>0</v>
      </c>
      <c r="CE672">
        <v>0</v>
      </c>
    </row>
    <row r="673" spans="1:83" x14ac:dyDescent="0.35">
      <c r="A673" s="9" t="str">
        <f t="shared" si="10"/>
        <v>8033.153.48</v>
      </c>
      <c r="B673" s="52" t="e">
        <f>+IF(MATCH(A673,List!H$10:H$145,0),"Targeted")</f>
        <v>#N/A</v>
      </c>
      <c r="C673" s="65"/>
      <c r="D673" s="151"/>
      <c r="E673" s="16" t="s">
        <v>1492</v>
      </c>
      <c r="F673" s="16" t="s">
        <v>1493</v>
      </c>
      <c r="G673" s="16" t="s">
        <v>298</v>
      </c>
      <c r="H673" s="16" t="s">
        <v>1493</v>
      </c>
      <c r="I673" s="16" t="s">
        <v>1496</v>
      </c>
      <c r="J673" s="16" t="s">
        <v>1482</v>
      </c>
      <c r="K673" s="17" t="s">
        <v>185</v>
      </c>
      <c r="L673" s="18" t="s">
        <v>1077</v>
      </c>
      <c r="M673" s="195" t="s">
        <v>1380</v>
      </c>
      <c r="N673" s="16" t="s">
        <v>1381</v>
      </c>
      <c r="O673" s="17" t="s">
        <v>304</v>
      </c>
      <c r="P673" s="17" t="s">
        <v>305</v>
      </c>
      <c r="Q673" s="17" t="s">
        <v>306</v>
      </c>
      <c r="R673">
        <v>0</v>
      </c>
      <c r="S673">
        <v>0</v>
      </c>
      <c r="T673">
        <v>0</v>
      </c>
      <c r="U673">
        <v>0</v>
      </c>
      <c r="V673">
        <v>0</v>
      </c>
      <c r="W673">
        <v>0</v>
      </c>
      <c r="X673">
        <v>0</v>
      </c>
      <c r="Y673">
        <v>0</v>
      </c>
      <c r="Z673">
        <v>0</v>
      </c>
      <c r="AA673">
        <v>0</v>
      </c>
      <c r="AB673">
        <v>0</v>
      </c>
      <c r="AC673">
        <v>0</v>
      </c>
      <c r="AD673">
        <v>0</v>
      </c>
      <c r="AE673">
        <v>0</v>
      </c>
      <c r="AF673">
        <v>0</v>
      </c>
      <c r="AG673" s="19">
        <v>0</v>
      </c>
      <c r="AH673">
        <v>0</v>
      </c>
      <c r="AI673">
        <v>0</v>
      </c>
      <c r="AJ673">
        <v>0</v>
      </c>
      <c r="AK673">
        <v>0</v>
      </c>
      <c r="AL673">
        <v>0</v>
      </c>
      <c r="AM673">
        <v>0</v>
      </c>
      <c r="AN673">
        <v>0</v>
      </c>
      <c r="AO673">
        <v>0</v>
      </c>
      <c r="AP673">
        <v>0</v>
      </c>
      <c r="AQ673">
        <v>0</v>
      </c>
      <c r="AR673">
        <v>0</v>
      </c>
      <c r="AS673">
        <v>52</v>
      </c>
      <c r="AT673">
        <v>0</v>
      </c>
      <c r="AU673">
        <v>0</v>
      </c>
      <c r="AV673">
        <v>0</v>
      </c>
      <c r="AW673">
        <v>0</v>
      </c>
      <c r="AX673">
        <v>0</v>
      </c>
      <c r="AY673">
        <v>0</v>
      </c>
      <c r="AZ673">
        <v>0</v>
      </c>
      <c r="BA673">
        <v>0</v>
      </c>
      <c r="BB673">
        <v>0</v>
      </c>
      <c r="BC673">
        <v>0</v>
      </c>
      <c r="BD673">
        <v>0</v>
      </c>
      <c r="BE673">
        <v>0</v>
      </c>
      <c r="BF673">
        <v>0</v>
      </c>
      <c r="BG673">
        <v>0</v>
      </c>
      <c r="BH673">
        <v>0</v>
      </c>
      <c r="BI673">
        <v>0</v>
      </c>
      <c r="BJ673">
        <v>0</v>
      </c>
      <c r="BK673">
        <v>0</v>
      </c>
      <c r="BL673">
        <v>0</v>
      </c>
      <c r="BM673">
        <v>0</v>
      </c>
      <c r="BN673">
        <v>0</v>
      </c>
      <c r="BO673">
        <v>0</v>
      </c>
      <c r="BP673">
        <v>0</v>
      </c>
      <c r="BQ673">
        <v>0</v>
      </c>
      <c r="BR673">
        <v>0</v>
      </c>
      <c r="BS673">
        <v>0</v>
      </c>
      <c r="BT673">
        <v>0</v>
      </c>
      <c r="BU673">
        <v>0</v>
      </c>
      <c r="BV673">
        <v>0</v>
      </c>
      <c r="BW673">
        <v>0</v>
      </c>
      <c r="BX673" s="10">
        <v>0</v>
      </c>
      <c r="BY673">
        <v>0</v>
      </c>
      <c r="BZ673">
        <v>0</v>
      </c>
      <c r="CA673">
        <v>0</v>
      </c>
      <c r="CB673">
        <v>0</v>
      </c>
      <c r="CC673">
        <v>0</v>
      </c>
      <c r="CD673">
        <v>0</v>
      </c>
      <c r="CE673">
        <v>0</v>
      </c>
    </row>
    <row r="674" spans="1:83" x14ac:dyDescent="0.35">
      <c r="A674" s="9" t="str">
        <f t="shared" si="10"/>
        <v>803300.153.48</v>
      </c>
      <c r="B674" s="52" t="e">
        <f>+IF(MATCH(A674,List!H$10:H$145,0),"Targeted")</f>
        <v>#N/A</v>
      </c>
      <c r="C674" s="65"/>
      <c r="D674" s="151"/>
      <c r="E674" s="16" t="s">
        <v>1492</v>
      </c>
      <c r="F674" s="16" t="s">
        <v>1493</v>
      </c>
      <c r="G674" s="16" t="s">
        <v>298</v>
      </c>
      <c r="H674" s="16" t="s">
        <v>1493</v>
      </c>
      <c r="I674" s="16" t="s">
        <v>1497</v>
      </c>
      <c r="J674" s="16" t="s">
        <v>1498</v>
      </c>
      <c r="K674" s="17" t="s">
        <v>185</v>
      </c>
      <c r="L674" s="18" t="s">
        <v>1077</v>
      </c>
      <c r="M674" s="195" t="s">
        <v>1380</v>
      </c>
      <c r="N674" s="16" t="s">
        <v>1381</v>
      </c>
      <c r="O674" s="17" t="s">
        <v>304</v>
      </c>
      <c r="P674" s="17" t="s">
        <v>305</v>
      </c>
      <c r="Q674" s="17" t="s">
        <v>306</v>
      </c>
      <c r="R674">
        <v>0</v>
      </c>
      <c r="S674">
        <v>0</v>
      </c>
      <c r="T674">
        <v>0</v>
      </c>
      <c r="U674">
        <v>0</v>
      </c>
      <c r="V674">
        <v>0</v>
      </c>
      <c r="W674">
        <v>0</v>
      </c>
      <c r="X674">
        <v>0</v>
      </c>
      <c r="Y674">
        <v>0</v>
      </c>
      <c r="Z674">
        <v>0</v>
      </c>
      <c r="AA674">
        <v>0</v>
      </c>
      <c r="AB674">
        <v>0</v>
      </c>
      <c r="AC674">
        <v>0</v>
      </c>
      <c r="AD674">
        <v>0</v>
      </c>
      <c r="AE674">
        <v>0</v>
      </c>
      <c r="AF674">
        <v>0</v>
      </c>
      <c r="AG674" s="19">
        <v>0</v>
      </c>
      <c r="AH674">
        <v>0</v>
      </c>
      <c r="AI674">
        <v>0</v>
      </c>
      <c r="AJ674">
        <v>0</v>
      </c>
      <c r="AK674">
        <v>0</v>
      </c>
      <c r="AL674">
        <v>0</v>
      </c>
      <c r="AM674">
        <v>0</v>
      </c>
      <c r="AN674">
        <v>0</v>
      </c>
      <c r="AO674">
        <v>0</v>
      </c>
      <c r="AP674">
        <v>0</v>
      </c>
      <c r="AQ674">
        <v>0</v>
      </c>
      <c r="AR674">
        <v>0</v>
      </c>
      <c r="AS674">
        <v>-204</v>
      </c>
      <c r="AT674">
        <v>0</v>
      </c>
      <c r="AU674">
        <v>0</v>
      </c>
      <c r="AV674">
        <v>0</v>
      </c>
      <c r="AW674">
        <v>0</v>
      </c>
      <c r="AX674">
        <v>0</v>
      </c>
      <c r="AY674">
        <v>0</v>
      </c>
      <c r="AZ674">
        <v>0</v>
      </c>
      <c r="BA674">
        <v>0</v>
      </c>
      <c r="BB674">
        <v>0</v>
      </c>
      <c r="BC674">
        <v>0</v>
      </c>
      <c r="BD674">
        <v>0</v>
      </c>
      <c r="BE674">
        <v>0</v>
      </c>
      <c r="BF674">
        <v>0</v>
      </c>
      <c r="BG674">
        <v>0</v>
      </c>
      <c r="BH674">
        <v>0</v>
      </c>
      <c r="BI674">
        <v>0</v>
      </c>
      <c r="BJ674">
        <v>0</v>
      </c>
      <c r="BK674">
        <v>0</v>
      </c>
      <c r="BL674">
        <v>0</v>
      </c>
      <c r="BM674">
        <v>0</v>
      </c>
      <c r="BN674">
        <v>0</v>
      </c>
      <c r="BO674">
        <v>0</v>
      </c>
      <c r="BP674">
        <v>0</v>
      </c>
      <c r="BQ674">
        <v>0</v>
      </c>
      <c r="BR674">
        <v>0</v>
      </c>
      <c r="BS674">
        <v>0</v>
      </c>
      <c r="BT674">
        <v>0</v>
      </c>
      <c r="BU674">
        <v>0</v>
      </c>
      <c r="BV674">
        <v>0</v>
      </c>
      <c r="BW674">
        <v>0</v>
      </c>
      <c r="BX674" s="10">
        <v>0</v>
      </c>
      <c r="BY674">
        <v>0</v>
      </c>
      <c r="BZ674">
        <v>0</v>
      </c>
      <c r="CA674">
        <v>0</v>
      </c>
      <c r="CB674">
        <v>0</v>
      </c>
      <c r="CC674">
        <v>0</v>
      </c>
      <c r="CD674">
        <v>0</v>
      </c>
      <c r="CE674">
        <v>0</v>
      </c>
    </row>
    <row r="675" spans="1:83" x14ac:dyDescent="0.35">
      <c r="A675" s="9" t="str">
        <f t="shared" si="10"/>
        <v>0100.153.34</v>
      </c>
      <c r="B675" s="52" t="e">
        <f>+IF(MATCH(A675,List!H$10:H$145,0),"Targeted")</f>
        <v>#N/A</v>
      </c>
      <c r="C675" s="65"/>
      <c r="D675" s="151" t="s">
        <v>7700</v>
      </c>
      <c r="E675" s="16" t="s">
        <v>1499</v>
      </c>
      <c r="F675" s="16" t="s">
        <v>1500</v>
      </c>
      <c r="G675" s="16" t="s">
        <v>298</v>
      </c>
      <c r="H675" s="16" t="s">
        <v>1500</v>
      </c>
      <c r="I675" s="16" t="s">
        <v>522</v>
      </c>
      <c r="J675" s="16" t="s">
        <v>918</v>
      </c>
      <c r="K675" s="17" t="s">
        <v>1501</v>
      </c>
      <c r="L675" s="18" t="s">
        <v>1077</v>
      </c>
      <c r="M675" s="195" t="s">
        <v>1380</v>
      </c>
      <c r="N675" s="16" t="s">
        <v>1381</v>
      </c>
      <c r="O675" s="17" t="s">
        <v>346</v>
      </c>
      <c r="P675" s="17" t="s">
        <v>305</v>
      </c>
      <c r="Q675" s="17" t="s">
        <v>306</v>
      </c>
      <c r="R675">
        <v>2641</v>
      </c>
      <c r="S675">
        <v>2767</v>
      </c>
      <c r="T675">
        <v>2932</v>
      </c>
      <c r="U675">
        <v>3271</v>
      </c>
      <c r="V675">
        <v>3246</v>
      </c>
      <c r="W675">
        <v>3400</v>
      </c>
      <c r="X675">
        <v>3694</v>
      </c>
      <c r="Y675">
        <v>3847</v>
      </c>
      <c r="Z675">
        <v>4088</v>
      </c>
      <c r="AA675">
        <v>4353</v>
      </c>
      <c r="AB675">
        <v>5126</v>
      </c>
      <c r="AC675">
        <v>5579</v>
      </c>
      <c r="AD675">
        <v>7079</v>
      </c>
      <c r="AE675">
        <v>8296</v>
      </c>
      <c r="AF675">
        <v>9715</v>
      </c>
      <c r="AG675" s="19">
        <v>2472</v>
      </c>
      <c r="AH675">
        <v>10806</v>
      </c>
      <c r="AI675">
        <v>11781</v>
      </c>
      <c r="AJ675">
        <v>11959</v>
      </c>
      <c r="AK675">
        <v>13842</v>
      </c>
      <c r="AL675">
        <v>16193</v>
      </c>
      <c r="AM675">
        <v>17103</v>
      </c>
      <c r="AN675">
        <v>18640</v>
      </c>
      <c r="AO675">
        <v>22588</v>
      </c>
      <c r="AP675">
        <v>20970</v>
      </c>
      <c r="AQ675">
        <v>27697</v>
      </c>
      <c r="AR675">
        <v>27294</v>
      </c>
      <c r="AS675">
        <v>37095</v>
      </c>
      <c r="AT675">
        <v>36127</v>
      </c>
      <c r="AU675">
        <v>36962</v>
      </c>
      <c r="AV675">
        <v>38279</v>
      </c>
      <c r="AW675">
        <v>41497</v>
      </c>
      <c r="AX675">
        <v>42823</v>
      </c>
      <c r="AY675">
        <v>43234</v>
      </c>
      <c r="AZ675">
        <v>42000</v>
      </c>
      <c r="BA675">
        <v>39000</v>
      </c>
      <c r="BB675">
        <v>40000</v>
      </c>
      <c r="BC675">
        <v>40000</v>
      </c>
      <c r="BD675">
        <v>44000</v>
      </c>
      <c r="BE675">
        <v>47000</v>
      </c>
      <c r="BF675">
        <v>47000</v>
      </c>
      <c r="BG675">
        <v>52000</v>
      </c>
      <c r="BH675">
        <v>52000</v>
      </c>
      <c r="BI675">
        <v>54000</v>
      </c>
      <c r="BJ675">
        <v>60000</v>
      </c>
      <c r="BK675">
        <v>64000</v>
      </c>
      <c r="BL675">
        <v>63000</v>
      </c>
      <c r="BM675">
        <v>68000</v>
      </c>
      <c r="BN675">
        <v>74000</v>
      </c>
      <c r="BO675">
        <v>78000</v>
      </c>
      <c r="BP675">
        <v>79000</v>
      </c>
      <c r="BQ675">
        <v>81000</v>
      </c>
      <c r="BR675">
        <v>82000</v>
      </c>
      <c r="BS675">
        <v>82000</v>
      </c>
      <c r="BT675">
        <v>82000</v>
      </c>
      <c r="BU675">
        <v>87000</v>
      </c>
      <c r="BV675">
        <v>91000</v>
      </c>
      <c r="BW675">
        <v>86000</v>
      </c>
      <c r="BX675">
        <v>96000</v>
      </c>
      <c r="BY675">
        <v>104000</v>
      </c>
      <c r="BZ675">
        <v>116000</v>
      </c>
      <c r="CA675">
        <v>103000</v>
      </c>
      <c r="CB675">
        <v>105000</v>
      </c>
      <c r="CC675">
        <v>107000</v>
      </c>
      <c r="CD675">
        <v>109000</v>
      </c>
      <c r="CE675">
        <v>112000</v>
      </c>
    </row>
    <row r="676" spans="1:83" x14ac:dyDescent="0.35">
      <c r="A676" s="9" t="str">
        <f t="shared" si="10"/>
        <v>1300.153.95</v>
      </c>
      <c r="B676" s="52" t="e">
        <f>+IF(MATCH(A676,List!H$10:H$145,0),"Targeted")</f>
        <v>#N/A</v>
      </c>
      <c r="C676" s="65"/>
      <c r="D676" s="151" t="s">
        <v>7700</v>
      </c>
      <c r="E676" s="16" t="s">
        <v>1502</v>
      </c>
      <c r="F676" s="16" t="s">
        <v>1503</v>
      </c>
      <c r="G676" s="16" t="s">
        <v>298</v>
      </c>
      <c r="H676" s="16" t="s">
        <v>1503</v>
      </c>
      <c r="I676" s="16" t="s">
        <v>1504</v>
      </c>
      <c r="J676" s="16" t="s">
        <v>1503</v>
      </c>
      <c r="K676" s="17" t="s">
        <v>245</v>
      </c>
      <c r="L676" s="18" t="s">
        <v>1077</v>
      </c>
      <c r="M676" s="195" t="s">
        <v>1380</v>
      </c>
      <c r="N676" s="16" t="s">
        <v>1381</v>
      </c>
      <c r="O676" s="17" t="s">
        <v>346</v>
      </c>
      <c r="P676" s="17" t="s">
        <v>305</v>
      </c>
      <c r="Q676" s="17" t="s">
        <v>306</v>
      </c>
      <c r="R676">
        <v>0</v>
      </c>
      <c r="S676">
        <v>0</v>
      </c>
      <c r="T676">
        <v>0</v>
      </c>
      <c r="U676">
        <v>0</v>
      </c>
      <c r="V676">
        <v>0</v>
      </c>
      <c r="W676">
        <v>0</v>
      </c>
      <c r="X676">
        <v>0</v>
      </c>
      <c r="Y676">
        <v>0</v>
      </c>
      <c r="Z676">
        <v>0</v>
      </c>
      <c r="AA676">
        <v>0</v>
      </c>
      <c r="AB676">
        <v>0</v>
      </c>
      <c r="AC676">
        <v>0</v>
      </c>
      <c r="AD676">
        <v>0</v>
      </c>
      <c r="AE676">
        <v>0</v>
      </c>
      <c r="AF676">
        <v>0</v>
      </c>
      <c r="AG676" s="19">
        <v>0</v>
      </c>
      <c r="AH676">
        <v>0</v>
      </c>
      <c r="AI676">
        <v>0</v>
      </c>
      <c r="AJ676">
        <v>0</v>
      </c>
      <c r="AK676">
        <v>0</v>
      </c>
      <c r="AL676">
        <v>0</v>
      </c>
      <c r="AM676">
        <v>0</v>
      </c>
      <c r="AN676">
        <v>0</v>
      </c>
      <c r="AO676">
        <v>0</v>
      </c>
      <c r="AP676">
        <v>0</v>
      </c>
      <c r="AQ676">
        <v>230</v>
      </c>
      <c r="AR676">
        <v>4429</v>
      </c>
      <c r="AS676">
        <v>3476</v>
      </c>
      <c r="AT676">
        <v>7232</v>
      </c>
      <c r="AU676">
        <v>7625</v>
      </c>
      <c r="AV676">
        <v>8238</v>
      </c>
      <c r="AW676">
        <v>11350</v>
      </c>
      <c r="AX676">
        <v>10468</v>
      </c>
      <c r="AY676">
        <v>10794</v>
      </c>
      <c r="AZ676">
        <v>12000</v>
      </c>
      <c r="BA676">
        <v>11000</v>
      </c>
      <c r="BB676">
        <v>11000</v>
      </c>
      <c r="BC676">
        <v>11000</v>
      </c>
      <c r="BD676">
        <v>12000</v>
      </c>
      <c r="BE676">
        <v>13000</v>
      </c>
      <c r="BF676">
        <v>15000</v>
      </c>
      <c r="BG676">
        <v>15000</v>
      </c>
      <c r="BH676">
        <v>17000</v>
      </c>
      <c r="BI676">
        <v>16000</v>
      </c>
      <c r="BJ676">
        <v>28000</v>
      </c>
      <c r="BK676">
        <v>100000</v>
      </c>
      <c r="BL676">
        <v>29000</v>
      </c>
      <c r="BM676">
        <v>17000</v>
      </c>
      <c r="BN676">
        <v>32000</v>
      </c>
      <c r="BO676">
        <v>37000</v>
      </c>
      <c r="BP676">
        <v>45000</v>
      </c>
      <c r="BQ676">
        <v>30000</v>
      </c>
      <c r="BR676">
        <v>37000</v>
      </c>
      <c r="BS676">
        <v>39000</v>
      </c>
      <c r="BT676">
        <v>45000</v>
      </c>
      <c r="BU676">
        <v>45000</v>
      </c>
      <c r="BV676">
        <v>29000</v>
      </c>
      <c r="BW676">
        <v>38000</v>
      </c>
      <c r="BX676">
        <v>36000</v>
      </c>
      <c r="BY676">
        <v>39000</v>
      </c>
      <c r="BZ676">
        <v>47000</v>
      </c>
      <c r="CA676">
        <v>45000</v>
      </c>
      <c r="CB676">
        <v>46000</v>
      </c>
      <c r="CC676">
        <v>47000</v>
      </c>
      <c r="CD676">
        <v>47000</v>
      </c>
      <c r="CE676">
        <v>49000</v>
      </c>
    </row>
    <row r="677" spans="1:83" x14ac:dyDescent="0.35">
      <c r="A677" s="9" t="str">
        <f t="shared" si="10"/>
        <v>8283.153.95</v>
      </c>
      <c r="B677" s="52" t="e">
        <f>+IF(MATCH(A677,List!H$10:H$145,0),"Targeted")</f>
        <v>#N/A</v>
      </c>
      <c r="C677" s="65"/>
      <c r="D677" s="151"/>
      <c r="E677" s="16" t="s">
        <v>1502</v>
      </c>
      <c r="F677" s="16" t="s">
        <v>1503</v>
      </c>
      <c r="G677" s="16" t="s">
        <v>298</v>
      </c>
      <c r="H677" s="16" t="s">
        <v>1503</v>
      </c>
      <c r="I677" s="16" t="s">
        <v>1505</v>
      </c>
      <c r="J677" s="16" t="s">
        <v>1506</v>
      </c>
      <c r="K677" s="17" t="s">
        <v>245</v>
      </c>
      <c r="L677" s="18" t="s">
        <v>1077</v>
      </c>
      <c r="M677" s="195" t="s">
        <v>1380</v>
      </c>
      <c r="N677" s="16" t="s">
        <v>1381</v>
      </c>
      <c r="O677" s="17" t="s">
        <v>304</v>
      </c>
      <c r="P677" s="17" t="s">
        <v>305</v>
      </c>
      <c r="Q677" s="17" t="s">
        <v>306</v>
      </c>
      <c r="R677">
        <v>0</v>
      </c>
      <c r="S677">
        <v>0</v>
      </c>
      <c r="T677">
        <v>0</v>
      </c>
      <c r="U677">
        <v>0</v>
      </c>
      <c r="V677">
        <v>0</v>
      </c>
      <c r="W677">
        <v>0</v>
      </c>
      <c r="X677">
        <v>0</v>
      </c>
      <c r="Y677">
        <v>0</v>
      </c>
      <c r="Z677">
        <v>0</v>
      </c>
      <c r="AA677">
        <v>0</v>
      </c>
      <c r="AB677">
        <v>0</v>
      </c>
      <c r="AC677">
        <v>0</v>
      </c>
      <c r="AD677">
        <v>0</v>
      </c>
      <c r="AE677">
        <v>0</v>
      </c>
      <c r="AF677">
        <v>0</v>
      </c>
      <c r="AG677" s="19">
        <v>0</v>
      </c>
      <c r="AH677">
        <v>0</v>
      </c>
      <c r="AI677">
        <v>0</v>
      </c>
      <c r="AJ677">
        <v>0</v>
      </c>
      <c r="AK677">
        <v>0</v>
      </c>
      <c r="AL677">
        <v>0</v>
      </c>
      <c r="AM677">
        <v>0</v>
      </c>
      <c r="AN677">
        <v>0</v>
      </c>
      <c r="AO677">
        <v>0</v>
      </c>
      <c r="AP677">
        <v>0</v>
      </c>
      <c r="AQ677">
        <v>0</v>
      </c>
      <c r="AR677">
        <v>-346</v>
      </c>
      <c r="AS677">
        <v>343</v>
      </c>
      <c r="AT677">
        <v>10</v>
      </c>
      <c r="AU677">
        <v>-4</v>
      </c>
      <c r="AV677">
        <v>0</v>
      </c>
      <c r="AW677">
        <v>0</v>
      </c>
      <c r="AX677">
        <v>0</v>
      </c>
      <c r="AY677">
        <v>0</v>
      </c>
      <c r="AZ677">
        <v>0</v>
      </c>
      <c r="BA677">
        <v>0</v>
      </c>
      <c r="BB677">
        <v>0</v>
      </c>
      <c r="BC677">
        <v>0</v>
      </c>
      <c r="BD677">
        <v>0</v>
      </c>
      <c r="BE677">
        <v>0</v>
      </c>
      <c r="BF677">
        <v>0</v>
      </c>
      <c r="BG677">
        <v>0</v>
      </c>
      <c r="BH677">
        <v>0</v>
      </c>
      <c r="BI677">
        <v>0</v>
      </c>
      <c r="BJ677">
        <v>0</v>
      </c>
      <c r="BK677">
        <v>0</v>
      </c>
      <c r="BL677">
        <v>0</v>
      </c>
      <c r="BM677">
        <v>0</v>
      </c>
      <c r="BN677">
        <v>0</v>
      </c>
      <c r="BO677">
        <v>0</v>
      </c>
      <c r="BP677">
        <v>0</v>
      </c>
      <c r="BQ677">
        <v>0</v>
      </c>
      <c r="BR677">
        <v>0</v>
      </c>
      <c r="BS677">
        <v>0</v>
      </c>
      <c r="BT677">
        <v>0</v>
      </c>
      <c r="BU677">
        <v>0</v>
      </c>
      <c r="BV677">
        <v>0</v>
      </c>
      <c r="BW677">
        <v>0</v>
      </c>
      <c r="BX677" s="10">
        <v>0</v>
      </c>
      <c r="BY677">
        <v>0</v>
      </c>
      <c r="BZ677">
        <v>0</v>
      </c>
      <c r="CA677">
        <v>0</v>
      </c>
      <c r="CB677">
        <v>0</v>
      </c>
      <c r="CC677">
        <v>0</v>
      </c>
      <c r="CD677">
        <v>0</v>
      </c>
      <c r="CE677">
        <v>0</v>
      </c>
    </row>
    <row r="678" spans="1:83" x14ac:dyDescent="0.35">
      <c r="A678" s="9" t="str">
        <f t="shared" si="10"/>
        <v>828300.153.95</v>
      </c>
      <c r="B678" s="52" t="e">
        <f>+IF(MATCH(A678,List!H$10:H$145,0),"Targeted")</f>
        <v>#N/A</v>
      </c>
      <c r="C678" s="65"/>
      <c r="D678" s="151"/>
      <c r="E678" s="16" t="s">
        <v>1502</v>
      </c>
      <c r="F678" s="16" t="s">
        <v>1503</v>
      </c>
      <c r="G678" s="16" t="s">
        <v>298</v>
      </c>
      <c r="H678" s="16" t="s">
        <v>1503</v>
      </c>
      <c r="I678" s="16" t="s">
        <v>1507</v>
      </c>
      <c r="J678" s="16" t="s">
        <v>1506</v>
      </c>
      <c r="K678" s="17" t="s">
        <v>245</v>
      </c>
      <c r="L678" s="18" t="s">
        <v>1077</v>
      </c>
      <c r="M678" s="195" t="s">
        <v>1380</v>
      </c>
      <c r="N678" s="16" t="s">
        <v>1381</v>
      </c>
      <c r="O678" s="17" t="s">
        <v>304</v>
      </c>
      <c r="P678" s="17" t="s">
        <v>305</v>
      </c>
      <c r="Q678" s="17" t="s">
        <v>306</v>
      </c>
      <c r="R678">
        <v>0</v>
      </c>
      <c r="S678">
        <v>0</v>
      </c>
      <c r="T678">
        <v>0</v>
      </c>
      <c r="U678">
        <v>0</v>
      </c>
      <c r="V678">
        <v>0</v>
      </c>
      <c r="W678">
        <v>0</v>
      </c>
      <c r="X678">
        <v>0</v>
      </c>
      <c r="Y678">
        <v>0</v>
      </c>
      <c r="Z678">
        <v>0</v>
      </c>
      <c r="AA678">
        <v>0</v>
      </c>
      <c r="AB678">
        <v>0</v>
      </c>
      <c r="AC678">
        <v>0</v>
      </c>
      <c r="AD678">
        <v>0</v>
      </c>
      <c r="AE678">
        <v>0</v>
      </c>
      <c r="AF678">
        <v>0</v>
      </c>
      <c r="AG678" s="19">
        <v>0</v>
      </c>
      <c r="AH678">
        <v>0</v>
      </c>
      <c r="AI678">
        <v>0</v>
      </c>
      <c r="AJ678">
        <v>0</v>
      </c>
      <c r="AK678">
        <v>0</v>
      </c>
      <c r="AL678">
        <v>0</v>
      </c>
      <c r="AM678">
        <v>0</v>
      </c>
      <c r="AN678">
        <v>0</v>
      </c>
      <c r="AO678">
        <v>0</v>
      </c>
      <c r="AP678">
        <v>0</v>
      </c>
      <c r="AQ678">
        <v>0</v>
      </c>
      <c r="AR678">
        <v>0</v>
      </c>
      <c r="AS678">
        <v>-270</v>
      </c>
      <c r="AT678">
        <v>0</v>
      </c>
      <c r="AU678">
        <v>0</v>
      </c>
      <c r="AV678">
        <v>0</v>
      </c>
      <c r="AW678">
        <v>0</v>
      </c>
      <c r="AX678">
        <v>0</v>
      </c>
      <c r="AY678">
        <v>0</v>
      </c>
      <c r="AZ678">
        <v>0</v>
      </c>
      <c r="BA678">
        <v>0</v>
      </c>
      <c r="BB678">
        <v>0</v>
      </c>
      <c r="BC678">
        <v>0</v>
      </c>
      <c r="BD678">
        <v>0</v>
      </c>
      <c r="BE678">
        <v>0</v>
      </c>
      <c r="BF678">
        <v>0</v>
      </c>
      <c r="BG678">
        <v>0</v>
      </c>
      <c r="BH678">
        <v>0</v>
      </c>
      <c r="BI678">
        <v>0</v>
      </c>
      <c r="BJ678">
        <v>0</v>
      </c>
      <c r="BK678">
        <v>0</v>
      </c>
      <c r="BL678">
        <v>0</v>
      </c>
      <c r="BM678">
        <v>0</v>
      </c>
      <c r="BN678">
        <v>0</v>
      </c>
      <c r="BO678">
        <v>0</v>
      </c>
      <c r="BP678">
        <v>0</v>
      </c>
      <c r="BQ678">
        <v>0</v>
      </c>
      <c r="BR678">
        <v>0</v>
      </c>
      <c r="BS678">
        <v>0</v>
      </c>
      <c r="BT678">
        <v>0</v>
      </c>
      <c r="BU678">
        <v>0</v>
      </c>
      <c r="BV678">
        <v>0</v>
      </c>
      <c r="BW678">
        <v>0</v>
      </c>
      <c r="BX678" s="10">
        <v>0</v>
      </c>
      <c r="BY678">
        <v>0</v>
      </c>
      <c r="BZ678">
        <v>0</v>
      </c>
      <c r="CA678">
        <v>0</v>
      </c>
      <c r="CB678">
        <v>0</v>
      </c>
      <c r="CC678">
        <v>0</v>
      </c>
      <c r="CD678">
        <v>0</v>
      </c>
      <c r="CE678">
        <v>0</v>
      </c>
    </row>
    <row r="679" spans="1:83" x14ac:dyDescent="0.35">
      <c r="A679" s="9" t="str">
        <f t="shared" si="10"/>
        <v>0145.154.09</v>
      </c>
      <c r="B679" s="52" t="e">
        <f>+IF(MATCH(A679,List!H$10:H$145,0),"Targeted")</f>
        <v>#N/A</v>
      </c>
      <c r="C679" s="65"/>
      <c r="D679" s="151" t="s">
        <v>7700</v>
      </c>
      <c r="E679" s="16" t="s">
        <v>919</v>
      </c>
      <c r="F679" s="16" t="s">
        <v>920</v>
      </c>
      <c r="G679" s="16" t="s">
        <v>826</v>
      </c>
      <c r="H679" s="16" t="s">
        <v>921</v>
      </c>
      <c r="I679" s="16" t="s">
        <v>1508</v>
      </c>
      <c r="J679" s="16" t="s">
        <v>1509</v>
      </c>
      <c r="K679" s="17" t="s">
        <v>1510</v>
      </c>
      <c r="L679" s="18" t="s">
        <v>1077</v>
      </c>
      <c r="M679" s="195" t="s">
        <v>1511</v>
      </c>
      <c r="N679" s="16" t="s">
        <v>1512</v>
      </c>
      <c r="O679" s="17" t="s">
        <v>346</v>
      </c>
      <c r="P679" s="17" t="s">
        <v>305</v>
      </c>
      <c r="Q679" s="17" t="s">
        <v>306</v>
      </c>
      <c r="R679">
        <v>0</v>
      </c>
      <c r="S679">
        <v>0</v>
      </c>
      <c r="T679">
        <v>0</v>
      </c>
      <c r="U679">
        <v>0</v>
      </c>
      <c r="V679">
        <v>0</v>
      </c>
      <c r="W679">
        <v>0</v>
      </c>
      <c r="X679">
        <v>0</v>
      </c>
      <c r="Y679">
        <v>0</v>
      </c>
      <c r="Z679">
        <v>0</v>
      </c>
      <c r="AA679">
        <v>0</v>
      </c>
      <c r="AB679">
        <v>0</v>
      </c>
      <c r="AC679">
        <v>0</v>
      </c>
      <c r="AD679">
        <v>0</v>
      </c>
      <c r="AE679">
        <v>0</v>
      </c>
      <c r="AF679">
        <v>0</v>
      </c>
      <c r="AG679" s="19">
        <v>0</v>
      </c>
      <c r="AH679">
        <v>0</v>
      </c>
      <c r="AI679">
        <v>0</v>
      </c>
      <c r="AJ679">
        <v>0</v>
      </c>
      <c r="AK679">
        <v>0</v>
      </c>
      <c r="AL679">
        <v>0</v>
      </c>
      <c r="AM679">
        <v>0</v>
      </c>
      <c r="AN679">
        <v>0</v>
      </c>
      <c r="AO679">
        <v>0</v>
      </c>
      <c r="AP679">
        <v>0</v>
      </c>
      <c r="AQ679">
        <v>0</v>
      </c>
      <c r="AR679">
        <v>0</v>
      </c>
      <c r="AS679">
        <v>0</v>
      </c>
      <c r="AT679">
        <v>0</v>
      </c>
      <c r="AU679">
        <v>0</v>
      </c>
      <c r="AV679">
        <v>0</v>
      </c>
      <c r="AW679">
        <v>0</v>
      </c>
      <c r="AX679">
        <v>0</v>
      </c>
      <c r="AY679">
        <v>0</v>
      </c>
      <c r="AZ679">
        <v>0</v>
      </c>
      <c r="BA679">
        <v>0</v>
      </c>
      <c r="BB679">
        <v>0</v>
      </c>
      <c r="BC679">
        <v>0</v>
      </c>
      <c r="BD679">
        <v>0</v>
      </c>
      <c r="BE679">
        <v>0</v>
      </c>
      <c r="BF679">
        <v>0</v>
      </c>
      <c r="BG679">
        <v>8000</v>
      </c>
      <c r="BH679">
        <v>8000</v>
      </c>
      <c r="BI679">
        <v>18000</v>
      </c>
      <c r="BJ679">
        <v>13000</v>
      </c>
      <c r="BK679">
        <v>14000</v>
      </c>
      <c r="BL679">
        <v>14000</v>
      </c>
      <c r="BM679">
        <v>9000</v>
      </c>
      <c r="BN679">
        <v>14000</v>
      </c>
      <c r="BO679">
        <v>12000</v>
      </c>
      <c r="BP679">
        <v>12000</v>
      </c>
      <c r="BQ679">
        <v>11000</v>
      </c>
      <c r="BR679">
        <v>9000</v>
      </c>
      <c r="BS679">
        <v>9000</v>
      </c>
      <c r="BT679">
        <v>6000</v>
      </c>
      <c r="BU679">
        <v>8000</v>
      </c>
      <c r="BV679">
        <v>6000</v>
      </c>
      <c r="BW679">
        <v>8000</v>
      </c>
      <c r="BX679">
        <v>6000</v>
      </c>
      <c r="BY679">
        <v>7000</v>
      </c>
      <c r="BZ679">
        <v>6000</v>
      </c>
      <c r="CA679">
        <v>6000</v>
      </c>
      <c r="CB679">
        <v>6000</v>
      </c>
      <c r="CC679">
        <v>6000</v>
      </c>
      <c r="CD679">
        <v>6000</v>
      </c>
      <c r="CE679">
        <v>7000</v>
      </c>
    </row>
    <row r="680" spans="1:83" x14ac:dyDescent="0.35">
      <c r="A680" s="9" t="str">
        <f t="shared" si="10"/>
        <v>8148.154.09</v>
      </c>
      <c r="B680" s="52" t="e">
        <f>+IF(MATCH(A680,List!H$10:H$145,0),"Targeted")</f>
        <v>#N/A</v>
      </c>
      <c r="C680" s="65"/>
      <c r="D680" s="151" t="s">
        <v>7700</v>
      </c>
      <c r="E680" s="16" t="s">
        <v>919</v>
      </c>
      <c r="F680" s="16" t="s">
        <v>920</v>
      </c>
      <c r="G680" s="16" t="s">
        <v>826</v>
      </c>
      <c r="H680" s="16" t="s">
        <v>921</v>
      </c>
      <c r="I680" s="16" t="s">
        <v>1513</v>
      </c>
      <c r="J680" s="16" t="s">
        <v>1509</v>
      </c>
      <c r="K680" s="17" t="s">
        <v>1510</v>
      </c>
      <c r="L680" s="18" t="s">
        <v>1077</v>
      </c>
      <c r="M680" s="195" t="s">
        <v>1511</v>
      </c>
      <c r="N680" s="16" t="s">
        <v>1512</v>
      </c>
      <c r="O680" s="17" t="s">
        <v>346</v>
      </c>
      <c r="P680" s="17" t="s">
        <v>305</v>
      </c>
      <c r="Q680" s="17" t="s">
        <v>306</v>
      </c>
      <c r="R680">
        <v>0</v>
      </c>
      <c r="S680">
        <v>0</v>
      </c>
      <c r="T680">
        <v>0</v>
      </c>
      <c r="U680">
        <v>0</v>
      </c>
      <c r="V680">
        <v>0</v>
      </c>
      <c r="W680">
        <v>0</v>
      </c>
      <c r="X680">
        <v>0</v>
      </c>
      <c r="Y680">
        <v>0</v>
      </c>
      <c r="Z680">
        <v>0</v>
      </c>
      <c r="AA680">
        <v>0</v>
      </c>
      <c r="AB680">
        <v>0</v>
      </c>
      <c r="AC680">
        <v>0</v>
      </c>
      <c r="AD680">
        <v>0</v>
      </c>
      <c r="AE680">
        <v>0</v>
      </c>
      <c r="AF680">
        <v>0</v>
      </c>
      <c r="AG680" s="19">
        <v>0</v>
      </c>
      <c r="AH680">
        <v>0</v>
      </c>
      <c r="AI680">
        <v>0</v>
      </c>
      <c r="AJ680">
        <v>0</v>
      </c>
      <c r="AK680">
        <v>0</v>
      </c>
      <c r="AL680">
        <v>0</v>
      </c>
      <c r="AM680">
        <v>0</v>
      </c>
      <c r="AN680">
        <v>0</v>
      </c>
      <c r="AO680">
        <v>0</v>
      </c>
      <c r="AP680">
        <v>0</v>
      </c>
      <c r="AQ680">
        <v>0</v>
      </c>
      <c r="AR680">
        <v>0</v>
      </c>
      <c r="AS680">
        <v>0</v>
      </c>
      <c r="AT680">
        <v>0</v>
      </c>
      <c r="AU680">
        <v>0</v>
      </c>
      <c r="AV680">
        <v>0</v>
      </c>
      <c r="AW680">
        <v>0</v>
      </c>
      <c r="AX680">
        <v>0</v>
      </c>
      <c r="AY680">
        <v>0</v>
      </c>
      <c r="AZ680">
        <v>0</v>
      </c>
      <c r="BA680">
        <v>0</v>
      </c>
      <c r="BB680">
        <v>0</v>
      </c>
      <c r="BC680">
        <v>0</v>
      </c>
      <c r="BD680">
        <v>0</v>
      </c>
      <c r="BE680">
        <v>0</v>
      </c>
      <c r="BF680">
        <v>0</v>
      </c>
      <c r="BG680">
        <v>9000</v>
      </c>
      <c r="BH680">
        <v>14000</v>
      </c>
      <c r="BI680">
        <v>17000</v>
      </c>
      <c r="BJ680">
        <v>8000</v>
      </c>
      <c r="BK680">
        <v>14000</v>
      </c>
      <c r="BL680">
        <v>14000</v>
      </c>
      <c r="BM680">
        <v>18000</v>
      </c>
      <c r="BN680">
        <v>15000</v>
      </c>
      <c r="BO680">
        <v>14000</v>
      </c>
      <c r="BP680">
        <v>12000</v>
      </c>
      <c r="BQ680">
        <v>12000</v>
      </c>
      <c r="BR680">
        <v>12000</v>
      </c>
      <c r="BS680">
        <v>10000</v>
      </c>
      <c r="BT680">
        <v>9000</v>
      </c>
      <c r="BU680">
        <v>7000</v>
      </c>
      <c r="BV680">
        <v>7000</v>
      </c>
      <c r="BW680">
        <v>6000</v>
      </c>
      <c r="BX680">
        <v>8000</v>
      </c>
      <c r="BY680">
        <v>4000</v>
      </c>
      <c r="BZ680">
        <v>6000</v>
      </c>
      <c r="CA680">
        <v>6000</v>
      </c>
      <c r="CB680">
        <v>6000</v>
      </c>
      <c r="CC680">
        <v>6000</v>
      </c>
      <c r="CD680">
        <v>6000</v>
      </c>
      <c r="CE680">
        <v>7000</v>
      </c>
    </row>
    <row r="681" spans="1:83" x14ac:dyDescent="0.35">
      <c r="A681" s="9" t="str">
        <f t="shared" si="10"/>
        <v>814810.154.09</v>
      </c>
      <c r="B681" s="52" t="e">
        <f>+IF(MATCH(A681,List!H$10:H$145,0),"Targeted")</f>
        <v>#N/A</v>
      </c>
      <c r="C681" s="65"/>
      <c r="D681" s="151"/>
      <c r="E681" s="16" t="s">
        <v>919</v>
      </c>
      <c r="F681" s="16" t="s">
        <v>920</v>
      </c>
      <c r="G681" s="16" t="s">
        <v>826</v>
      </c>
      <c r="H681" s="16" t="s">
        <v>921</v>
      </c>
      <c r="I681" s="16" t="s">
        <v>1514</v>
      </c>
      <c r="J681" s="16" t="s">
        <v>1515</v>
      </c>
      <c r="K681" s="17" t="s">
        <v>1510</v>
      </c>
      <c r="L681" s="18" t="s">
        <v>1077</v>
      </c>
      <c r="M681" s="195" t="s">
        <v>1511</v>
      </c>
      <c r="N681" s="16" t="s">
        <v>1512</v>
      </c>
      <c r="O681" s="17" t="s">
        <v>304</v>
      </c>
      <c r="P681" s="17" t="s">
        <v>305</v>
      </c>
      <c r="Q681" s="17" t="s">
        <v>306</v>
      </c>
      <c r="R681">
        <v>0</v>
      </c>
      <c r="S681">
        <v>0</v>
      </c>
      <c r="T681">
        <v>0</v>
      </c>
      <c r="U681">
        <v>0</v>
      </c>
      <c r="V681">
        <v>0</v>
      </c>
      <c r="W681">
        <v>0</v>
      </c>
      <c r="X681">
        <v>0</v>
      </c>
      <c r="Y681">
        <v>0</v>
      </c>
      <c r="Z681">
        <v>0</v>
      </c>
      <c r="AA681">
        <v>0</v>
      </c>
      <c r="AB681">
        <v>0</v>
      </c>
      <c r="AC681">
        <v>0</v>
      </c>
      <c r="AD681">
        <v>0</v>
      </c>
      <c r="AE681">
        <v>0</v>
      </c>
      <c r="AF681">
        <v>0</v>
      </c>
      <c r="AG681" s="19">
        <v>0</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-1000</v>
      </c>
      <c r="BJ681">
        <v>-14000</v>
      </c>
      <c r="BK681">
        <v>-14000</v>
      </c>
      <c r="BL681">
        <v>0</v>
      </c>
      <c r="BM681">
        <v>-1000</v>
      </c>
      <c r="BN681">
        <v>-1000</v>
      </c>
      <c r="BO681">
        <v>-1000</v>
      </c>
      <c r="BP681">
        <v>0</v>
      </c>
      <c r="BQ681">
        <v>0</v>
      </c>
      <c r="BR681">
        <v>0</v>
      </c>
      <c r="BS681">
        <v>0</v>
      </c>
      <c r="BT681">
        <v>0</v>
      </c>
      <c r="BU681">
        <v>0</v>
      </c>
      <c r="BV681">
        <v>0</v>
      </c>
      <c r="BW681">
        <v>0</v>
      </c>
      <c r="BX681" s="10">
        <v>0</v>
      </c>
      <c r="BY681">
        <v>0</v>
      </c>
      <c r="BZ681">
        <v>-1000</v>
      </c>
      <c r="CA681">
        <v>-1000</v>
      </c>
      <c r="CB681">
        <v>-1000</v>
      </c>
      <c r="CC681">
        <v>-1000</v>
      </c>
      <c r="CD681">
        <v>-1000</v>
      </c>
      <c r="CE681">
        <v>-1000</v>
      </c>
    </row>
    <row r="682" spans="1:83" x14ac:dyDescent="0.35">
      <c r="A682" s="9" t="str">
        <f t="shared" si="10"/>
        <v>814830.154.09</v>
      </c>
      <c r="B682" s="52" t="e">
        <f>+IF(MATCH(A682,List!H$10:H$145,0),"Targeted")</f>
        <v>#N/A</v>
      </c>
      <c r="C682" s="65"/>
      <c r="D682" s="151" t="s">
        <v>7700</v>
      </c>
      <c r="E682" s="16" t="s">
        <v>919</v>
      </c>
      <c r="F682" s="16" t="s">
        <v>920</v>
      </c>
      <c r="G682" s="16" t="s">
        <v>826</v>
      </c>
      <c r="H682" s="16" t="s">
        <v>921</v>
      </c>
      <c r="I682" s="16" t="s">
        <v>1516</v>
      </c>
      <c r="J682" s="16" t="s">
        <v>1517</v>
      </c>
      <c r="K682" s="17" t="s">
        <v>1510</v>
      </c>
      <c r="L682" s="18" t="s">
        <v>1077</v>
      </c>
      <c r="M682" s="195" t="s">
        <v>1511</v>
      </c>
      <c r="N682" s="16" t="s">
        <v>1512</v>
      </c>
      <c r="O682" s="17" t="s">
        <v>346</v>
      </c>
      <c r="P682" s="17" t="s">
        <v>305</v>
      </c>
      <c r="Q682" s="17" t="s">
        <v>306</v>
      </c>
      <c r="R682">
        <v>0</v>
      </c>
      <c r="S682">
        <v>0</v>
      </c>
      <c r="T682">
        <v>0</v>
      </c>
      <c r="U682">
        <v>0</v>
      </c>
      <c r="V682">
        <v>0</v>
      </c>
      <c r="W682">
        <v>0</v>
      </c>
      <c r="X682">
        <v>0</v>
      </c>
      <c r="Y682">
        <v>0</v>
      </c>
      <c r="Z682">
        <v>0</v>
      </c>
      <c r="AA682">
        <v>0</v>
      </c>
      <c r="AB682">
        <v>0</v>
      </c>
      <c r="AC682">
        <v>0</v>
      </c>
      <c r="AD682">
        <v>0</v>
      </c>
      <c r="AE682">
        <v>0</v>
      </c>
      <c r="AF682">
        <v>0</v>
      </c>
      <c r="AG682" s="19">
        <v>0</v>
      </c>
      <c r="AH682">
        <v>0</v>
      </c>
      <c r="AI682">
        <v>0</v>
      </c>
      <c r="AJ682">
        <v>0</v>
      </c>
      <c r="AK682">
        <v>0</v>
      </c>
      <c r="AL682">
        <v>0</v>
      </c>
      <c r="AM682">
        <v>0</v>
      </c>
      <c r="AN682">
        <v>0</v>
      </c>
      <c r="AO682">
        <v>0</v>
      </c>
      <c r="AP682">
        <v>0</v>
      </c>
      <c r="AQ682">
        <v>0</v>
      </c>
      <c r="AR682">
        <v>0</v>
      </c>
      <c r="AS682">
        <v>0</v>
      </c>
      <c r="AT682">
        <v>0</v>
      </c>
      <c r="AU682">
        <v>0</v>
      </c>
      <c r="AV682">
        <v>0</v>
      </c>
      <c r="AW682">
        <v>0</v>
      </c>
      <c r="AX682">
        <v>0</v>
      </c>
      <c r="AY682">
        <v>0</v>
      </c>
      <c r="AZ682">
        <v>0</v>
      </c>
      <c r="BA682">
        <v>0</v>
      </c>
      <c r="BB682">
        <v>0</v>
      </c>
      <c r="BC682">
        <v>0</v>
      </c>
      <c r="BD682">
        <v>0</v>
      </c>
      <c r="BE682">
        <v>0</v>
      </c>
      <c r="BF682">
        <v>0</v>
      </c>
      <c r="BG682">
        <v>-20000</v>
      </c>
      <c r="BH682">
        <v>-8000</v>
      </c>
      <c r="BI682">
        <v>-18000</v>
      </c>
      <c r="BJ682">
        <v>0</v>
      </c>
      <c r="BK682">
        <v>-1000</v>
      </c>
      <c r="BL682">
        <v>-14000</v>
      </c>
      <c r="BM682">
        <v>-9000</v>
      </c>
      <c r="BN682">
        <v>-14000</v>
      </c>
      <c r="BO682">
        <v>-12000</v>
      </c>
      <c r="BP682">
        <v>-12000</v>
      </c>
      <c r="BQ682">
        <v>-11000</v>
      </c>
      <c r="BR682">
        <v>-9000</v>
      </c>
      <c r="BS682">
        <v>-9000</v>
      </c>
      <c r="BT682">
        <v>-6000</v>
      </c>
      <c r="BU682">
        <v>-8000</v>
      </c>
      <c r="BV682">
        <v>-6000</v>
      </c>
      <c r="BW682">
        <v>-8000</v>
      </c>
      <c r="BX682">
        <v>-6000</v>
      </c>
      <c r="BY682">
        <v>-6000</v>
      </c>
      <c r="BZ682">
        <v>-6000</v>
      </c>
      <c r="CA682">
        <v>-6000</v>
      </c>
      <c r="CB682">
        <v>-6000</v>
      </c>
      <c r="CC682">
        <v>-6000</v>
      </c>
      <c r="CD682">
        <v>-6000</v>
      </c>
      <c r="CE682">
        <v>-7000</v>
      </c>
    </row>
    <row r="683" spans="1:83" x14ac:dyDescent="0.35">
      <c r="A683" s="9" t="str">
        <f t="shared" si="10"/>
        <v>0000.154.</v>
      </c>
      <c r="B683" s="52" t="e">
        <f>+IF(MATCH(A683,List!H$10:H$145,0),"Targeted")</f>
        <v>#N/A</v>
      </c>
      <c r="C683" s="65"/>
      <c r="D683" s="151"/>
      <c r="E683" s="16" t="s">
        <v>1097</v>
      </c>
      <c r="F683" s="16" t="s">
        <v>1098</v>
      </c>
      <c r="G683" s="16" t="s">
        <v>298</v>
      </c>
      <c r="H683" s="16" t="s">
        <v>1098</v>
      </c>
      <c r="I683" s="16" t="s">
        <v>471</v>
      </c>
      <c r="J683" s="16" t="s">
        <v>1518</v>
      </c>
      <c r="K683" s="17" t="s">
        <v>299</v>
      </c>
      <c r="L683" s="18" t="s">
        <v>1077</v>
      </c>
      <c r="M683" s="195" t="s">
        <v>1511</v>
      </c>
      <c r="N683" s="16" t="s">
        <v>1512</v>
      </c>
      <c r="O683" s="17" t="s">
        <v>304</v>
      </c>
      <c r="P683" s="17" t="s">
        <v>305</v>
      </c>
      <c r="Q683" s="17" t="s">
        <v>306</v>
      </c>
      <c r="R683">
        <v>-351</v>
      </c>
      <c r="S683">
        <v>-104</v>
      </c>
      <c r="T683">
        <v>-240</v>
      </c>
      <c r="U683">
        <v>-328</v>
      </c>
      <c r="V683">
        <v>-159</v>
      </c>
      <c r="W683">
        <v>-211</v>
      </c>
      <c r="X683">
        <v>-380</v>
      </c>
      <c r="Y683">
        <v>-471</v>
      </c>
      <c r="Z683">
        <v>-284</v>
      </c>
      <c r="AA683">
        <v>-348</v>
      </c>
      <c r="AB683">
        <v>-329</v>
      </c>
      <c r="AC683">
        <v>-227</v>
      </c>
      <c r="AD683">
        <v>-76</v>
      </c>
      <c r="AE683">
        <v>-316</v>
      </c>
      <c r="AF683">
        <v>-305</v>
      </c>
      <c r="AG683" s="19">
        <v>-29</v>
      </c>
      <c r="AH683">
        <v>-215</v>
      </c>
      <c r="AI683">
        <v>-100</v>
      </c>
      <c r="AJ683">
        <v>-249</v>
      </c>
      <c r="AK683">
        <v>0</v>
      </c>
      <c r="AL683">
        <v>0</v>
      </c>
      <c r="AM683">
        <v>0</v>
      </c>
      <c r="AN683">
        <v>0</v>
      </c>
      <c r="AO683">
        <v>0</v>
      </c>
      <c r="AP683">
        <v>0</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c r="BJ683">
        <v>0</v>
      </c>
      <c r="BK683">
        <v>0</v>
      </c>
      <c r="BL683">
        <v>0</v>
      </c>
      <c r="BM683">
        <v>0</v>
      </c>
      <c r="BN683">
        <v>0</v>
      </c>
      <c r="BO683">
        <v>0</v>
      </c>
      <c r="BP683">
        <v>0</v>
      </c>
      <c r="BQ683">
        <v>0</v>
      </c>
      <c r="BR683">
        <v>0</v>
      </c>
      <c r="BS683">
        <v>0</v>
      </c>
      <c r="BT683">
        <v>0</v>
      </c>
      <c r="BU683">
        <v>0</v>
      </c>
      <c r="BV683">
        <v>0</v>
      </c>
      <c r="BW683">
        <v>0</v>
      </c>
      <c r="BX683" s="10">
        <v>0</v>
      </c>
      <c r="BY683">
        <v>0</v>
      </c>
      <c r="BZ683">
        <v>0</v>
      </c>
      <c r="CA683">
        <v>0</v>
      </c>
      <c r="CB683">
        <v>0</v>
      </c>
      <c r="CC683">
        <v>0</v>
      </c>
      <c r="CD683">
        <v>0</v>
      </c>
      <c r="CE683">
        <v>0</v>
      </c>
    </row>
    <row r="684" spans="1:83" x14ac:dyDescent="0.35">
      <c r="A684" s="9" t="str">
        <f t="shared" si="10"/>
        <v>816610.154.19</v>
      </c>
      <c r="B684" s="52" t="e">
        <f>+IF(MATCH(A684,List!H$10:H$145,0),"Targeted")</f>
        <v>#N/A</v>
      </c>
      <c r="C684" s="65"/>
      <c r="D684" s="151"/>
      <c r="E684" s="16" t="s">
        <v>1097</v>
      </c>
      <c r="F684" s="16" t="s">
        <v>1098</v>
      </c>
      <c r="G684" s="16" t="s">
        <v>298</v>
      </c>
      <c r="H684" s="16" t="s">
        <v>1098</v>
      </c>
      <c r="I684" s="16" t="s">
        <v>1519</v>
      </c>
      <c r="J684" s="16" t="s">
        <v>1520</v>
      </c>
      <c r="K684" s="17" t="s">
        <v>1101</v>
      </c>
      <c r="L684" s="18" t="s">
        <v>1077</v>
      </c>
      <c r="M684" s="195" t="s">
        <v>1511</v>
      </c>
      <c r="N684" s="16" t="s">
        <v>1512</v>
      </c>
      <c r="O684" s="17" t="s">
        <v>304</v>
      </c>
      <c r="P684" s="17" t="s">
        <v>305</v>
      </c>
      <c r="Q684" s="17" t="s">
        <v>306</v>
      </c>
      <c r="R684">
        <v>0</v>
      </c>
      <c r="S684">
        <v>0</v>
      </c>
      <c r="T684">
        <v>0</v>
      </c>
      <c r="U684">
        <v>0</v>
      </c>
      <c r="V684">
        <v>0</v>
      </c>
      <c r="W684">
        <v>0</v>
      </c>
      <c r="X684">
        <v>0</v>
      </c>
      <c r="Y684">
        <v>0</v>
      </c>
      <c r="Z684">
        <v>0</v>
      </c>
      <c r="AA684">
        <v>0</v>
      </c>
      <c r="AB684">
        <v>0</v>
      </c>
      <c r="AC684">
        <v>0</v>
      </c>
      <c r="AD684">
        <v>0</v>
      </c>
      <c r="AE684">
        <v>0</v>
      </c>
      <c r="AF684">
        <v>0</v>
      </c>
      <c r="AG684" s="19">
        <v>0</v>
      </c>
      <c r="AH684">
        <v>0</v>
      </c>
      <c r="AI684">
        <v>0</v>
      </c>
      <c r="AJ684">
        <v>0</v>
      </c>
      <c r="AK684">
        <v>0</v>
      </c>
      <c r="AL684">
        <v>0</v>
      </c>
      <c r="AM684">
        <v>0</v>
      </c>
      <c r="AN684">
        <v>0</v>
      </c>
      <c r="AO684">
        <v>0</v>
      </c>
      <c r="AP684">
        <v>0</v>
      </c>
      <c r="AQ684">
        <v>0</v>
      </c>
      <c r="AR684">
        <v>0</v>
      </c>
      <c r="AS684">
        <v>0</v>
      </c>
      <c r="AT684">
        <v>0</v>
      </c>
      <c r="AU684">
        <v>0</v>
      </c>
      <c r="AV684">
        <v>0</v>
      </c>
      <c r="AW684">
        <v>0</v>
      </c>
      <c r="AX684">
        <v>0</v>
      </c>
      <c r="AY684">
        <v>0</v>
      </c>
      <c r="AZ684">
        <v>-2000</v>
      </c>
      <c r="BA684">
        <v>0</v>
      </c>
      <c r="BB684">
        <v>0</v>
      </c>
      <c r="BC684">
        <v>0</v>
      </c>
      <c r="BD684">
        <v>0</v>
      </c>
      <c r="BE684">
        <v>0</v>
      </c>
      <c r="BF684">
        <v>0</v>
      </c>
      <c r="BG684">
        <v>0</v>
      </c>
      <c r="BH684">
        <v>0</v>
      </c>
      <c r="BI684">
        <v>0</v>
      </c>
      <c r="BJ684">
        <v>0</v>
      </c>
      <c r="BK684">
        <v>0</v>
      </c>
      <c r="BL684">
        <v>0</v>
      </c>
      <c r="BM684">
        <v>0</v>
      </c>
      <c r="BN684">
        <v>0</v>
      </c>
      <c r="BO684">
        <v>0</v>
      </c>
      <c r="BP684">
        <v>0</v>
      </c>
      <c r="BQ684">
        <v>0</v>
      </c>
      <c r="BR684">
        <v>0</v>
      </c>
      <c r="BS684">
        <v>0</v>
      </c>
      <c r="BT684">
        <v>0</v>
      </c>
      <c r="BU684">
        <v>0</v>
      </c>
      <c r="BV684">
        <v>0</v>
      </c>
      <c r="BW684">
        <v>0</v>
      </c>
      <c r="BX684" s="10">
        <v>0</v>
      </c>
      <c r="BY684">
        <v>0</v>
      </c>
      <c r="BZ684">
        <v>0</v>
      </c>
      <c r="CA684">
        <v>0</v>
      </c>
      <c r="CB684">
        <v>0</v>
      </c>
      <c r="CC684">
        <v>0</v>
      </c>
      <c r="CD684">
        <v>0</v>
      </c>
      <c r="CE684">
        <v>0</v>
      </c>
    </row>
    <row r="685" spans="1:83" x14ac:dyDescent="0.35">
      <c r="A685" s="9" t="str">
        <f t="shared" si="10"/>
        <v>816710.154.19</v>
      </c>
      <c r="B685" s="52" t="e">
        <f>+IF(MATCH(A685,List!H$10:H$145,0),"Targeted")</f>
        <v>#N/A</v>
      </c>
      <c r="C685" s="65"/>
      <c r="D685" s="151"/>
      <c r="E685" s="16" t="s">
        <v>1097</v>
      </c>
      <c r="F685" s="16" t="s">
        <v>1098</v>
      </c>
      <c r="G685" s="16" t="s">
        <v>298</v>
      </c>
      <c r="H685" s="16" t="s">
        <v>1098</v>
      </c>
      <c r="I685" s="16" t="s">
        <v>1521</v>
      </c>
      <c r="J685" s="16" t="s">
        <v>1522</v>
      </c>
      <c r="K685" s="17" t="s">
        <v>1101</v>
      </c>
      <c r="L685" s="18" t="s">
        <v>1077</v>
      </c>
      <c r="M685" s="195" t="s">
        <v>1511</v>
      </c>
      <c r="N685" s="16" t="s">
        <v>1512</v>
      </c>
      <c r="O685" s="17" t="s">
        <v>304</v>
      </c>
      <c r="P685" s="17" t="s">
        <v>305</v>
      </c>
      <c r="Q685" s="17" t="s">
        <v>306</v>
      </c>
      <c r="R685">
        <v>0</v>
      </c>
      <c r="S685">
        <v>0</v>
      </c>
      <c r="T685">
        <v>0</v>
      </c>
      <c r="U685">
        <v>0</v>
      </c>
      <c r="V685">
        <v>0</v>
      </c>
      <c r="W685">
        <v>0</v>
      </c>
      <c r="X685">
        <v>0</v>
      </c>
      <c r="Y685">
        <v>0</v>
      </c>
      <c r="Z685">
        <v>0</v>
      </c>
      <c r="AA685">
        <v>0</v>
      </c>
      <c r="AB685">
        <v>0</v>
      </c>
      <c r="AC685">
        <v>0</v>
      </c>
      <c r="AD685">
        <v>0</v>
      </c>
      <c r="AE685">
        <v>0</v>
      </c>
      <c r="AF685">
        <v>0</v>
      </c>
      <c r="AG685" s="19">
        <v>0</v>
      </c>
      <c r="AH685">
        <v>0</v>
      </c>
      <c r="AI685">
        <v>0</v>
      </c>
      <c r="AJ685">
        <v>0</v>
      </c>
      <c r="AK685">
        <v>-502</v>
      </c>
      <c r="AL685">
        <v>-973</v>
      </c>
      <c r="AM685">
        <v>-628</v>
      </c>
      <c r="AN685">
        <v>-926</v>
      </c>
      <c r="AO685">
        <v>-114</v>
      </c>
      <c r="AP685">
        <v>-463</v>
      </c>
      <c r="AQ685">
        <v>-190</v>
      </c>
      <c r="AR685">
        <v>-799</v>
      </c>
      <c r="AS685">
        <v>-117</v>
      </c>
      <c r="AT685">
        <v>-106</v>
      </c>
      <c r="AU685">
        <v>-49</v>
      </c>
      <c r="AV685">
        <v>-2692</v>
      </c>
      <c r="AW685">
        <v>-2152</v>
      </c>
      <c r="AX685">
        <v>-168</v>
      </c>
      <c r="AY685">
        <v>-129</v>
      </c>
      <c r="AZ685">
        <v>0</v>
      </c>
      <c r="BA685">
        <v>0</v>
      </c>
      <c r="BB685">
        <v>0</v>
      </c>
      <c r="BC685">
        <v>-1000</v>
      </c>
      <c r="BD685">
        <v>0</v>
      </c>
      <c r="BE685">
        <v>0</v>
      </c>
      <c r="BF685">
        <v>0</v>
      </c>
      <c r="BG685">
        <v>0</v>
      </c>
      <c r="BH685">
        <v>0</v>
      </c>
      <c r="BI685">
        <v>0</v>
      </c>
      <c r="BJ685">
        <v>0</v>
      </c>
      <c r="BK685">
        <v>0</v>
      </c>
      <c r="BL685">
        <v>0</v>
      </c>
      <c r="BM685">
        <v>0</v>
      </c>
      <c r="BN685">
        <v>0</v>
      </c>
      <c r="BO685">
        <v>0</v>
      </c>
      <c r="BP685">
        <v>0</v>
      </c>
      <c r="BQ685">
        <v>0</v>
      </c>
      <c r="BR685">
        <v>0</v>
      </c>
      <c r="BS685">
        <v>0</v>
      </c>
      <c r="BT685">
        <v>0</v>
      </c>
      <c r="BU685">
        <v>0</v>
      </c>
      <c r="BV685">
        <v>0</v>
      </c>
      <c r="BW685">
        <v>0</v>
      </c>
      <c r="BX685" s="10">
        <v>0</v>
      </c>
      <c r="BY685">
        <v>0</v>
      </c>
      <c r="BZ685">
        <v>0</v>
      </c>
      <c r="CA685">
        <v>0</v>
      </c>
      <c r="CB685">
        <v>0</v>
      </c>
      <c r="CC685">
        <v>0</v>
      </c>
      <c r="CD685">
        <v>0</v>
      </c>
      <c r="CE685">
        <v>0</v>
      </c>
    </row>
    <row r="686" spans="1:83" x14ac:dyDescent="0.35">
      <c r="A686" s="9" t="str">
        <f t="shared" si="10"/>
        <v>816720.154.19</v>
      </c>
      <c r="B686" s="52" t="e">
        <f>+IF(MATCH(A686,List!H$10:H$145,0),"Targeted")</f>
        <v>#N/A</v>
      </c>
      <c r="C686" s="65"/>
      <c r="D686" s="151"/>
      <c r="E686" s="16" t="s">
        <v>1097</v>
      </c>
      <c r="F686" s="16" t="s">
        <v>1098</v>
      </c>
      <c r="G686" s="16" t="s">
        <v>298</v>
      </c>
      <c r="H686" s="16" t="s">
        <v>1098</v>
      </c>
      <c r="I686" s="16" t="s">
        <v>1523</v>
      </c>
      <c r="J686" s="16" t="s">
        <v>1524</v>
      </c>
      <c r="K686" s="17" t="s">
        <v>1101</v>
      </c>
      <c r="L686" s="18" t="s">
        <v>1077</v>
      </c>
      <c r="M686" s="195" t="s">
        <v>1511</v>
      </c>
      <c r="N686" s="16" t="s">
        <v>1512</v>
      </c>
      <c r="O686" s="17" t="s">
        <v>304</v>
      </c>
      <c r="P686" s="17" t="s">
        <v>305</v>
      </c>
      <c r="Q686" s="17" t="s">
        <v>306</v>
      </c>
      <c r="R686">
        <v>0</v>
      </c>
      <c r="S686">
        <v>0</v>
      </c>
      <c r="T686">
        <v>0</v>
      </c>
      <c r="U686">
        <v>0</v>
      </c>
      <c r="V686">
        <v>0</v>
      </c>
      <c r="W686">
        <v>0</v>
      </c>
      <c r="X686">
        <v>0</v>
      </c>
      <c r="Y686">
        <v>0</v>
      </c>
      <c r="Z686">
        <v>0</v>
      </c>
      <c r="AA686">
        <v>0</v>
      </c>
      <c r="AB686">
        <v>0</v>
      </c>
      <c r="AC686">
        <v>0</v>
      </c>
      <c r="AD686">
        <v>0</v>
      </c>
      <c r="AE686">
        <v>0</v>
      </c>
      <c r="AF686">
        <v>0</v>
      </c>
      <c r="AG686" s="19">
        <v>0</v>
      </c>
      <c r="AH686">
        <v>0</v>
      </c>
      <c r="AI686">
        <v>0</v>
      </c>
      <c r="AJ686">
        <v>0</v>
      </c>
      <c r="AK686">
        <v>0</v>
      </c>
      <c r="AL686">
        <v>0</v>
      </c>
      <c r="AM686">
        <v>0</v>
      </c>
      <c r="AN686">
        <v>0</v>
      </c>
      <c r="AO686">
        <v>-2926</v>
      </c>
      <c r="AP686">
        <v>-2643</v>
      </c>
      <c r="AQ686">
        <v>-1347</v>
      </c>
      <c r="AR686">
        <v>-542</v>
      </c>
      <c r="AS686">
        <v>-2064</v>
      </c>
      <c r="AT686">
        <v>-271</v>
      </c>
      <c r="AU686">
        <v>-1274</v>
      </c>
      <c r="AV686">
        <v>-1118</v>
      </c>
      <c r="AW686">
        <v>-1163</v>
      </c>
      <c r="AX686">
        <v>-1178</v>
      </c>
      <c r="AY686">
        <v>-1357</v>
      </c>
      <c r="AZ686">
        <v>-1000</v>
      </c>
      <c r="BA686">
        <v>-1000</v>
      </c>
      <c r="BB686">
        <v>-2000</v>
      </c>
      <c r="BC686">
        <v>-1000</v>
      </c>
      <c r="BD686">
        <v>-1000</v>
      </c>
      <c r="BE686">
        <v>0</v>
      </c>
      <c r="BF686">
        <v>0</v>
      </c>
      <c r="BG686">
        <v>0</v>
      </c>
      <c r="BH686">
        <v>0</v>
      </c>
      <c r="BI686">
        <v>0</v>
      </c>
      <c r="BJ686">
        <v>0</v>
      </c>
      <c r="BK686">
        <v>0</v>
      </c>
      <c r="BL686">
        <v>0</v>
      </c>
      <c r="BM686">
        <v>0</v>
      </c>
      <c r="BN686">
        <v>0</v>
      </c>
      <c r="BO686">
        <v>0</v>
      </c>
      <c r="BP686">
        <v>0</v>
      </c>
      <c r="BQ686">
        <v>0</v>
      </c>
      <c r="BR686">
        <v>0</v>
      </c>
      <c r="BS686">
        <v>0</v>
      </c>
      <c r="BT686">
        <v>0</v>
      </c>
      <c r="BU686">
        <v>0</v>
      </c>
      <c r="BV686">
        <v>0</v>
      </c>
      <c r="BW686">
        <v>0</v>
      </c>
      <c r="BX686" s="10">
        <v>0</v>
      </c>
      <c r="BY686">
        <v>0</v>
      </c>
      <c r="BZ686">
        <v>-1000</v>
      </c>
      <c r="CA686">
        <v>-1000</v>
      </c>
      <c r="CB686">
        <v>-1000</v>
      </c>
      <c r="CC686">
        <v>-1000</v>
      </c>
      <c r="CD686">
        <v>-1000</v>
      </c>
      <c r="CE686">
        <v>-1000</v>
      </c>
    </row>
    <row r="687" spans="1:83" x14ac:dyDescent="0.35">
      <c r="A687" s="9" t="str">
        <f t="shared" si="10"/>
        <v>827130.154.19</v>
      </c>
      <c r="B687" s="52" t="e">
        <f>+IF(MATCH(A687,List!H$10:H$145,0),"Targeted")</f>
        <v>#N/A</v>
      </c>
      <c r="C687" s="65"/>
      <c r="D687" s="151"/>
      <c r="E687" s="16" t="s">
        <v>1097</v>
      </c>
      <c r="F687" s="16" t="s">
        <v>1098</v>
      </c>
      <c r="G687" s="16" t="s">
        <v>298</v>
      </c>
      <c r="H687" s="16" t="s">
        <v>1098</v>
      </c>
      <c r="I687" s="16" t="s">
        <v>1525</v>
      </c>
      <c r="J687" s="16" t="s">
        <v>1526</v>
      </c>
      <c r="K687" s="17" t="s">
        <v>1101</v>
      </c>
      <c r="L687" s="18" t="s">
        <v>1077</v>
      </c>
      <c r="M687" s="195" t="s">
        <v>1511</v>
      </c>
      <c r="N687" s="16" t="s">
        <v>1512</v>
      </c>
      <c r="O687" s="17" t="s">
        <v>304</v>
      </c>
      <c r="P687" s="17" t="s">
        <v>305</v>
      </c>
      <c r="Q687" s="17" t="s">
        <v>306</v>
      </c>
      <c r="R687">
        <v>0</v>
      </c>
      <c r="S687">
        <v>0</v>
      </c>
      <c r="T687">
        <v>0</v>
      </c>
      <c r="U687">
        <v>0</v>
      </c>
      <c r="V687">
        <v>0</v>
      </c>
      <c r="W687">
        <v>0</v>
      </c>
      <c r="X687">
        <v>0</v>
      </c>
      <c r="Y687">
        <v>0</v>
      </c>
      <c r="Z687">
        <v>0</v>
      </c>
      <c r="AA687">
        <v>0</v>
      </c>
      <c r="AB687">
        <v>0</v>
      </c>
      <c r="AC687">
        <v>0</v>
      </c>
      <c r="AD687">
        <v>0</v>
      </c>
      <c r="AE687">
        <v>0</v>
      </c>
      <c r="AF687">
        <v>0</v>
      </c>
      <c r="AG687" s="19">
        <v>0</v>
      </c>
      <c r="AH687">
        <v>0</v>
      </c>
      <c r="AI687">
        <v>0</v>
      </c>
      <c r="AJ687">
        <v>0</v>
      </c>
      <c r="AK687">
        <v>0</v>
      </c>
      <c r="AL687">
        <v>0</v>
      </c>
      <c r="AM687">
        <v>0</v>
      </c>
      <c r="AN687">
        <v>0</v>
      </c>
      <c r="AO687">
        <v>0</v>
      </c>
      <c r="AP687">
        <v>0</v>
      </c>
      <c r="AQ687">
        <v>0</v>
      </c>
      <c r="AR687">
        <v>0</v>
      </c>
      <c r="AS687">
        <v>0</v>
      </c>
      <c r="AT687">
        <v>0</v>
      </c>
      <c r="AU687">
        <v>0</v>
      </c>
      <c r="AV687">
        <v>0</v>
      </c>
      <c r="AW687">
        <v>-4978</v>
      </c>
      <c r="AX687">
        <v>0</v>
      </c>
      <c r="AY687">
        <v>0</v>
      </c>
      <c r="AZ687">
        <v>0</v>
      </c>
      <c r="BA687">
        <v>0</v>
      </c>
      <c r="BB687">
        <v>0</v>
      </c>
      <c r="BC687">
        <v>0</v>
      </c>
      <c r="BD687">
        <v>0</v>
      </c>
      <c r="BE687">
        <v>0</v>
      </c>
      <c r="BF687">
        <v>0</v>
      </c>
      <c r="BG687">
        <v>0</v>
      </c>
      <c r="BH687">
        <v>0</v>
      </c>
      <c r="BI687">
        <v>0</v>
      </c>
      <c r="BJ687">
        <v>0</v>
      </c>
      <c r="BK687">
        <v>0</v>
      </c>
      <c r="BL687">
        <v>0</v>
      </c>
      <c r="BM687">
        <v>0</v>
      </c>
      <c r="BN687">
        <v>0</v>
      </c>
      <c r="BO687">
        <v>0</v>
      </c>
      <c r="BP687">
        <v>0</v>
      </c>
      <c r="BQ687">
        <v>0</v>
      </c>
      <c r="BR687">
        <v>0</v>
      </c>
      <c r="BS687">
        <v>0</v>
      </c>
      <c r="BT687">
        <v>0</v>
      </c>
      <c r="BU687">
        <v>0</v>
      </c>
      <c r="BV687">
        <v>0</v>
      </c>
      <c r="BW687">
        <v>0</v>
      </c>
      <c r="BX687" s="10">
        <v>0</v>
      </c>
      <c r="BY687">
        <v>0</v>
      </c>
      <c r="BZ687">
        <v>0</v>
      </c>
      <c r="CA687">
        <v>0</v>
      </c>
      <c r="CB687">
        <v>0</v>
      </c>
      <c r="CC687">
        <v>0</v>
      </c>
      <c r="CD687">
        <v>0</v>
      </c>
      <c r="CE687">
        <v>0</v>
      </c>
    </row>
    <row r="688" spans="1:83" x14ac:dyDescent="0.35">
      <c r="A688" s="9" t="str">
        <f t="shared" si="10"/>
        <v>827230.154.67</v>
      </c>
      <c r="B688" s="52" t="e">
        <f>+IF(MATCH(A688,List!H$10:H$145,0),"Targeted")</f>
        <v>#N/A</v>
      </c>
      <c r="C688" s="65"/>
      <c r="D688" s="151" t="s">
        <v>7700</v>
      </c>
      <c r="E688" s="16" t="s">
        <v>1097</v>
      </c>
      <c r="F688" s="16" t="s">
        <v>1098</v>
      </c>
      <c r="G688" s="16" t="s">
        <v>298</v>
      </c>
      <c r="H688" s="16" t="s">
        <v>1098</v>
      </c>
      <c r="I688" s="16" t="s">
        <v>1527</v>
      </c>
      <c r="J688" s="16" t="s">
        <v>1528</v>
      </c>
      <c r="K688" s="17" t="s">
        <v>1529</v>
      </c>
      <c r="L688" s="18" t="s">
        <v>1077</v>
      </c>
      <c r="M688" s="195" t="s">
        <v>1511</v>
      </c>
      <c r="N688" s="16" t="s">
        <v>1512</v>
      </c>
      <c r="O688" s="17" t="s">
        <v>346</v>
      </c>
      <c r="P688" s="17" t="s">
        <v>305</v>
      </c>
      <c r="Q688" s="17" t="s">
        <v>306</v>
      </c>
      <c r="R688">
        <v>0</v>
      </c>
      <c r="S688">
        <v>0</v>
      </c>
      <c r="T688">
        <v>0</v>
      </c>
      <c r="U688">
        <v>0</v>
      </c>
      <c r="V688">
        <v>0</v>
      </c>
      <c r="W688">
        <v>0</v>
      </c>
      <c r="X688">
        <v>0</v>
      </c>
      <c r="Y688">
        <v>0</v>
      </c>
      <c r="Z688">
        <v>0</v>
      </c>
      <c r="AA688">
        <v>0</v>
      </c>
      <c r="AB688">
        <v>0</v>
      </c>
      <c r="AC688">
        <v>0</v>
      </c>
      <c r="AD688">
        <v>0</v>
      </c>
      <c r="AE688">
        <v>0</v>
      </c>
      <c r="AF688">
        <v>0</v>
      </c>
      <c r="AG688" s="19">
        <v>0</v>
      </c>
      <c r="AH688">
        <v>0</v>
      </c>
      <c r="AI688">
        <v>0</v>
      </c>
      <c r="AJ688">
        <v>0</v>
      </c>
      <c r="AK688">
        <v>0</v>
      </c>
      <c r="AL688">
        <v>0</v>
      </c>
      <c r="AM688">
        <v>0</v>
      </c>
      <c r="AN688">
        <v>0</v>
      </c>
      <c r="AO688">
        <v>0</v>
      </c>
      <c r="AP688">
        <v>0</v>
      </c>
      <c r="AQ688">
        <v>0</v>
      </c>
      <c r="AR688">
        <v>0</v>
      </c>
      <c r="AS688">
        <v>0</v>
      </c>
      <c r="AT688">
        <v>0</v>
      </c>
      <c r="AU688">
        <v>0</v>
      </c>
      <c r="AV688">
        <v>0</v>
      </c>
      <c r="AW688">
        <v>-1000</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v>0</v>
      </c>
      <c r="BQ688">
        <v>0</v>
      </c>
      <c r="BR688">
        <v>0</v>
      </c>
      <c r="BS688">
        <v>0</v>
      </c>
      <c r="BT688">
        <v>0</v>
      </c>
      <c r="BU688">
        <v>0</v>
      </c>
      <c r="BV688">
        <v>0</v>
      </c>
      <c r="BW688">
        <v>0</v>
      </c>
      <c r="BX688">
        <v>0</v>
      </c>
      <c r="BY688">
        <v>0</v>
      </c>
      <c r="BZ688">
        <v>0</v>
      </c>
      <c r="CA688">
        <v>0</v>
      </c>
      <c r="CB688">
        <v>0</v>
      </c>
      <c r="CC688">
        <v>0</v>
      </c>
      <c r="CD688">
        <v>0</v>
      </c>
      <c r="CE688">
        <v>0</v>
      </c>
    </row>
    <row r="689" spans="1:83" x14ac:dyDescent="0.35">
      <c r="A689" s="9" t="str">
        <f t="shared" si="10"/>
        <v>827630.154.95</v>
      </c>
      <c r="B689" s="52" t="e">
        <f>+IF(MATCH(A689,List!H$10:H$145,0),"Targeted")</f>
        <v>#N/A</v>
      </c>
      <c r="C689" s="65"/>
      <c r="D689" s="151" t="s">
        <v>7700</v>
      </c>
      <c r="E689" s="16" t="s">
        <v>1097</v>
      </c>
      <c r="F689" s="16" t="s">
        <v>1098</v>
      </c>
      <c r="G689" s="16" t="s">
        <v>298</v>
      </c>
      <c r="H689" s="16" t="s">
        <v>1098</v>
      </c>
      <c r="I689" s="16" t="s">
        <v>1530</v>
      </c>
      <c r="J689" s="16" t="s">
        <v>1531</v>
      </c>
      <c r="K689" s="17" t="s">
        <v>245</v>
      </c>
      <c r="L689" s="18" t="s">
        <v>1077</v>
      </c>
      <c r="M689" s="195" t="s">
        <v>1511</v>
      </c>
      <c r="N689" s="16" t="s">
        <v>1512</v>
      </c>
      <c r="O689" s="17" t="s">
        <v>346</v>
      </c>
      <c r="P689" s="17" t="s">
        <v>305</v>
      </c>
      <c r="Q689" s="17" t="s">
        <v>306</v>
      </c>
      <c r="R689">
        <v>0</v>
      </c>
      <c r="S689">
        <v>0</v>
      </c>
      <c r="T689">
        <v>0</v>
      </c>
      <c r="U689">
        <v>0</v>
      </c>
      <c r="V689">
        <v>0</v>
      </c>
      <c r="W689">
        <v>0</v>
      </c>
      <c r="X689">
        <v>0</v>
      </c>
      <c r="Y689">
        <v>0</v>
      </c>
      <c r="Z689">
        <v>0</v>
      </c>
      <c r="AA689">
        <v>0</v>
      </c>
      <c r="AB689">
        <v>0</v>
      </c>
      <c r="AC689">
        <v>0</v>
      </c>
      <c r="AD689">
        <v>0</v>
      </c>
      <c r="AE689">
        <v>0</v>
      </c>
      <c r="AF689">
        <v>0</v>
      </c>
      <c r="AG689" s="19">
        <v>0</v>
      </c>
      <c r="AH689">
        <v>0</v>
      </c>
      <c r="AI689">
        <v>0</v>
      </c>
      <c r="AJ689">
        <v>0</v>
      </c>
      <c r="AK689">
        <v>0</v>
      </c>
      <c r="AL689">
        <v>0</v>
      </c>
      <c r="AM689">
        <v>0</v>
      </c>
      <c r="AN689">
        <v>0</v>
      </c>
      <c r="AO689">
        <v>0</v>
      </c>
      <c r="AP689">
        <v>0</v>
      </c>
      <c r="AQ689">
        <v>0</v>
      </c>
      <c r="AR689">
        <v>0</v>
      </c>
      <c r="AS689">
        <v>0</v>
      </c>
      <c r="AT689">
        <v>0</v>
      </c>
      <c r="AU689">
        <v>0</v>
      </c>
      <c r="AV689">
        <v>0</v>
      </c>
      <c r="AW689">
        <v>-5000</v>
      </c>
      <c r="AX689">
        <v>0</v>
      </c>
      <c r="AY689">
        <v>0</v>
      </c>
      <c r="AZ689">
        <v>-2000</v>
      </c>
      <c r="BA689">
        <v>0</v>
      </c>
      <c r="BB689">
        <v>0</v>
      </c>
      <c r="BC689">
        <v>0</v>
      </c>
      <c r="BD689">
        <v>0</v>
      </c>
      <c r="BE689">
        <v>0</v>
      </c>
      <c r="BF689">
        <v>0</v>
      </c>
      <c r="BG689">
        <v>0</v>
      </c>
      <c r="BH689">
        <v>0</v>
      </c>
      <c r="BI689">
        <v>0</v>
      </c>
      <c r="BJ689">
        <v>0</v>
      </c>
      <c r="BK689">
        <v>0</v>
      </c>
      <c r="BL689">
        <v>0</v>
      </c>
      <c r="BM689">
        <v>0</v>
      </c>
      <c r="BN689">
        <v>0</v>
      </c>
      <c r="BO689">
        <v>0</v>
      </c>
      <c r="BP689">
        <v>0</v>
      </c>
      <c r="BQ689">
        <v>0</v>
      </c>
      <c r="BR689">
        <v>0</v>
      </c>
      <c r="BS689">
        <v>0</v>
      </c>
      <c r="BT689">
        <v>0</v>
      </c>
      <c r="BU689">
        <v>0</v>
      </c>
      <c r="BV689">
        <v>0</v>
      </c>
      <c r="BW689">
        <v>0</v>
      </c>
      <c r="BX689">
        <v>0</v>
      </c>
      <c r="BY689">
        <v>0</v>
      </c>
      <c r="BZ689">
        <v>0</v>
      </c>
      <c r="CA689">
        <v>0</v>
      </c>
      <c r="CB689">
        <v>0</v>
      </c>
      <c r="CC689">
        <v>0</v>
      </c>
      <c r="CD689">
        <v>0</v>
      </c>
      <c r="CE689">
        <v>0</v>
      </c>
    </row>
    <row r="690" spans="1:83" x14ac:dyDescent="0.35">
      <c r="A690" s="9" t="str">
        <f t="shared" si="10"/>
        <v>0201.154.19</v>
      </c>
      <c r="B690" s="52" t="e">
        <f>+IF(MATCH(A690,List!H$10:H$145,0),"Targeted")</f>
        <v>#N/A</v>
      </c>
      <c r="C690" s="65"/>
      <c r="D690" s="151" t="s">
        <v>7700</v>
      </c>
      <c r="E690" s="16" t="s">
        <v>1097</v>
      </c>
      <c r="F690" s="16" t="s">
        <v>1098</v>
      </c>
      <c r="G690" s="16" t="s">
        <v>469</v>
      </c>
      <c r="H690" s="16" t="s">
        <v>1413</v>
      </c>
      <c r="I690" s="16" t="s">
        <v>27</v>
      </c>
      <c r="J690" s="16" t="s">
        <v>1532</v>
      </c>
      <c r="K690" s="17" t="s">
        <v>1101</v>
      </c>
      <c r="L690" s="18" t="s">
        <v>1077</v>
      </c>
      <c r="M690" s="195" t="s">
        <v>1511</v>
      </c>
      <c r="N690" s="16" t="s">
        <v>1512</v>
      </c>
      <c r="O690" s="17" t="s">
        <v>346</v>
      </c>
      <c r="P690" s="17" t="s">
        <v>305</v>
      </c>
      <c r="Q690" s="17" t="s">
        <v>306</v>
      </c>
      <c r="R690">
        <v>175394</v>
      </c>
      <c r="S690">
        <v>181848</v>
      </c>
      <c r="T690">
        <v>195669</v>
      </c>
      <c r="U690">
        <v>212139</v>
      </c>
      <c r="V690">
        <v>214257</v>
      </c>
      <c r="W690">
        <v>231768</v>
      </c>
      <c r="X690">
        <v>230581</v>
      </c>
      <c r="Y690">
        <v>223209</v>
      </c>
      <c r="Z690">
        <v>228667</v>
      </c>
      <c r="AA690">
        <v>234277</v>
      </c>
      <c r="AB690">
        <v>235539</v>
      </c>
      <c r="AC690">
        <v>249016</v>
      </c>
      <c r="AD690">
        <v>252010</v>
      </c>
      <c r="AE690">
        <v>279233</v>
      </c>
      <c r="AF690">
        <v>298195</v>
      </c>
      <c r="AG690" s="19">
        <v>88888</v>
      </c>
      <c r="AH690">
        <v>305470</v>
      </c>
      <c r="AI690">
        <v>326798</v>
      </c>
      <c r="AJ690">
        <v>347770</v>
      </c>
      <c r="AK690">
        <v>397191</v>
      </c>
      <c r="AL690">
        <v>402993</v>
      </c>
      <c r="AM690">
        <v>455812</v>
      </c>
      <c r="AN690">
        <v>476992</v>
      </c>
      <c r="AO690">
        <v>484824</v>
      </c>
      <c r="AP690">
        <v>506150</v>
      </c>
      <c r="AQ690">
        <v>549662</v>
      </c>
      <c r="AR690">
        <v>584530</v>
      </c>
      <c r="AS690">
        <v>587852</v>
      </c>
      <c r="AT690">
        <v>646216</v>
      </c>
      <c r="AU690">
        <v>601196</v>
      </c>
      <c r="AV690">
        <v>678034</v>
      </c>
      <c r="AW690">
        <v>689647</v>
      </c>
      <c r="AX690">
        <v>700028</v>
      </c>
      <c r="AY690">
        <v>731355</v>
      </c>
      <c r="AZ690">
        <v>509000</v>
      </c>
      <c r="BA690">
        <v>422000</v>
      </c>
      <c r="BB690">
        <v>459000</v>
      </c>
      <c r="BC690">
        <v>443000</v>
      </c>
      <c r="BD690">
        <v>469000</v>
      </c>
      <c r="BE690">
        <v>59000</v>
      </c>
      <c r="BF690">
        <v>5000</v>
      </c>
      <c r="BG690">
        <v>1000</v>
      </c>
      <c r="BH690">
        <v>-2000</v>
      </c>
      <c r="BI690">
        <v>0</v>
      </c>
      <c r="BJ690">
        <v>0</v>
      </c>
      <c r="BK690">
        <v>0</v>
      </c>
      <c r="BL690">
        <v>0</v>
      </c>
      <c r="BM690">
        <v>0</v>
      </c>
      <c r="BN690">
        <v>0</v>
      </c>
      <c r="BO690">
        <v>0</v>
      </c>
      <c r="BP690">
        <v>0</v>
      </c>
      <c r="BQ690">
        <v>0</v>
      </c>
      <c r="BR690">
        <v>0</v>
      </c>
      <c r="BS690">
        <v>0</v>
      </c>
      <c r="BT690">
        <v>0</v>
      </c>
      <c r="BU690">
        <v>0</v>
      </c>
      <c r="BV690">
        <v>0</v>
      </c>
      <c r="BW690">
        <v>0</v>
      </c>
      <c r="BX690">
        <v>0</v>
      </c>
      <c r="BY690">
        <v>0</v>
      </c>
      <c r="BZ690">
        <v>0</v>
      </c>
      <c r="CA690">
        <v>0</v>
      </c>
      <c r="CB690">
        <v>0</v>
      </c>
      <c r="CC690">
        <v>0</v>
      </c>
      <c r="CD690">
        <v>0</v>
      </c>
      <c r="CE690">
        <v>0</v>
      </c>
    </row>
    <row r="691" spans="1:83" x14ac:dyDescent="0.35">
      <c r="A691" s="9" t="str">
        <f t="shared" si="10"/>
        <v>0209.154.19</v>
      </c>
      <c r="B691" s="52" t="e">
        <f>+IF(MATCH(A691,List!H$10:H$145,0),"Targeted")</f>
        <v>#N/A</v>
      </c>
      <c r="C691" s="65"/>
      <c r="D691" s="151" t="s">
        <v>7700</v>
      </c>
      <c r="E691" s="16" t="s">
        <v>1097</v>
      </c>
      <c r="F691" s="16" t="s">
        <v>1098</v>
      </c>
      <c r="G691" s="16" t="s">
        <v>469</v>
      </c>
      <c r="H691" s="16" t="s">
        <v>1413</v>
      </c>
      <c r="I691" s="16" t="s">
        <v>1533</v>
      </c>
      <c r="J691" s="16" t="s">
        <v>1534</v>
      </c>
      <c r="K691" s="17" t="s">
        <v>1101</v>
      </c>
      <c r="L691" s="18" t="s">
        <v>1077</v>
      </c>
      <c r="M691" s="195" t="s">
        <v>1511</v>
      </c>
      <c r="N691" s="16" t="s">
        <v>1512</v>
      </c>
      <c r="O691" s="17" t="s">
        <v>346</v>
      </c>
      <c r="P691" s="17" t="s">
        <v>305</v>
      </c>
      <c r="Q691" s="17" t="s">
        <v>306</v>
      </c>
      <c r="R691">
        <v>0</v>
      </c>
      <c r="S691">
        <v>0</v>
      </c>
      <c r="T691">
        <v>0</v>
      </c>
      <c r="U691">
        <v>0</v>
      </c>
      <c r="V691">
        <v>0</v>
      </c>
      <c r="W691">
        <v>0</v>
      </c>
      <c r="X691">
        <v>0</v>
      </c>
      <c r="Y691">
        <v>0</v>
      </c>
      <c r="Z691">
        <v>0</v>
      </c>
      <c r="AA691">
        <v>0</v>
      </c>
      <c r="AB691">
        <v>0</v>
      </c>
      <c r="AC691">
        <v>0</v>
      </c>
      <c r="AD691">
        <v>0</v>
      </c>
      <c r="AE691">
        <v>0</v>
      </c>
      <c r="AF691">
        <v>0</v>
      </c>
      <c r="AG691" s="19">
        <v>0</v>
      </c>
      <c r="AH691">
        <v>0</v>
      </c>
      <c r="AI691">
        <v>0</v>
      </c>
      <c r="AJ691">
        <v>0</v>
      </c>
      <c r="AK691">
        <v>0</v>
      </c>
      <c r="AL691">
        <v>0</v>
      </c>
      <c r="AM691">
        <v>0</v>
      </c>
      <c r="AN691">
        <v>0</v>
      </c>
      <c r="AO691">
        <v>45570</v>
      </c>
      <c r="AP691">
        <v>101529</v>
      </c>
      <c r="AQ691">
        <v>125246</v>
      </c>
      <c r="AR691">
        <v>138039</v>
      </c>
      <c r="AS691">
        <v>136646</v>
      </c>
      <c r="AT691">
        <v>143194</v>
      </c>
      <c r="AU691">
        <v>145307</v>
      </c>
      <c r="AV691">
        <v>150183</v>
      </c>
      <c r="AW691">
        <v>168818</v>
      </c>
      <c r="AX691">
        <v>211885</v>
      </c>
      <c r="AY691">
        <v>237989</v>
      </c>
      <c r="AZ691">
        <v>299000</v>
      </c>
      <c r="BA691">
        <v>278000</v>
      </c>
      <c r="BB691">
        <v>246000</v>
      </c>
      <c r="BC691">
        <v>251000</v>
      </c>
      <c r="BD691">
        <v>272000</v>
      </c>
      <c r="BE691">
        <v>303000</v>
      </c>
      <c r="BF691">
        <v>299000</v>
      </c>
      <c r="BG691">
        <v>361000</v>
      </c>
      <c r="BH691">
        <v>370000</v>
      </c>
      <c r="BI691">
        <v>404000</v>
      </c>
      <c r="BJ691">
        <v>401000</v>
      </c>
      <c r="BK691">
        <v>419000</v>
      </c>
      <c r="BL691">
        <v>449000</v>
      </c>
      <c r="BM691">
        <v>503000</v>
      </c>
      <c r="BN691">
        <v>512000</v>
      </c>
      <c r="BO691">
        <v>581000</v>
      </c>
      <c r="BP691">
        <v>647000</v>
      </c>
      <c r="BQ691">
        <v>646000</v>
      </c>
      <c r="BR691">
        <v>629000</v>
      </c>
      <c r="BS691">
        <v>604000</v>
      </c>
      <c r="BT691">
        <v>627000</v>
      </c>
      <c r="BU691">
        <v>610000</v>
      </c>
      <c r="BV691">
        <v>632000</v>
      </c>
      <c r="BW691">
        <v>652000</v>
      </c>
      <c r="BX691">
        <v>648000</v>
      </c>
      <c r="BY691">
        <v>596000</v>
      </c>
      <c r="BZ691">
        <v>684000</v>
      </c>
      <c r="CA691">
        <v>788000</v>
      </c>
      <c r="CB691">
        <v>759000</v>
      </c>
      <c r="CC691">
        <v>757000</v>
      </c>
      <c r="CD691">
        <v>771000</v>
      </c>
      <c r="CE691">
        <v>787000</v>
      </c>
    </row>
    <row r="692" spans="1:83" x14ac:dyDescent="0.35">
      <c r="A692" s="9" t="str">
        <f t="shared" si="10"/>
        <v>0209.154.19</v>
      </c>
      <c r="B692" s="52" t="e">
        <f>+IF(MATCH(A692,List!H$10:H$145,0),"Targeted")</f>
        <v>#N/A</v>
      </c>
      <c r="C692" s="65"/>
      <c r="D692" s="151"/>
      <c r="E692" s="16" t="s">
        <v>1097</v>
      </c>
      <c r="F692" s="16" t="s">
        <v>1098</v>
      </c>
      <c r="G692" s="16" t="s">
        <v>469</v>
      </c>
      <c r="H692" s="16" t="s">
        <v>1413</v>
      </c>
      <c r="I692" s="16" t="s">
        <v>1533</v>
      </c>
      <c r="J692" s="16" t="s">
        <v>1534</v>
      </c>
      <c r="K692" s="17" t="s">
        <v>1101</v>
      </c>
      <c r="L692" s="18" t="s">
        <v>1077</v>
      </c>
      <c r="M692" s="195" t="s">
        <v>1511</v>
      </c>
      <c r="N692" s="16" t="s">
        <v>1512</v>
      </c>
      <c r="O692" s="17" t="s">
        <v>304</v>
      </c>
      <c r="P692" s="17" t="s">
        <v>305</v>
      </c>
      <c r="Q692" s="17" t="s">
        <v>306</v>
      </c>
      <c r="R692">
        <v>0</v>
      </c>
      <c r="S692">
        <v>0</v>
      </c>
      <c r="T692">
        <v>0</v>
      </c>
      <c r="U692">
        <v>0</v>
      </c>
      <c r="V692">
        <v>0</v>
      </c>
      <c r="W692">
        <v>0</v>
      </c>
      <c r="X692">
        <v>0</v>
      </c>
      <c r="Y692">
        <v>0</v>
      </c>
      <c r="Z692">
        <v>0</v>
      </c>
      <c r="AA692">
        <v>0</v>
      </c>
      <c r="AB692">
        <v>0</v>
      </c>
      <c r="AC692">
        <v>0</v>
      </c>
      <c r="AD692">
        <v>0</v>
      </c>
      <c r="AE692">
        <v>0</v>
      </c>
      <c r="AF692">
        <v>0</v>
      </c>
      <c r="AG692" s="19">
        <v>0</v>
      </c>
      <c r="AH692">
        <v>0</v>
      </c>
      <c r="AI692">
        <v>0</v>
      </c>
      <c r="AJ692">
        <v>0</v>
      </c>
      <c r="AK692">
        <v>0</v>
      </c>
      <c r="AL692">
        <v>0</v>
      </c>
      <c r="AM692">
        <v>0</v>
      </c>
      <c r="AN692">
        <v>0</v>
      </c>
      <c r="AO692">
        <v>0</v>
      </c>
      <c r="AP692">
        <v>0</v>
      </c>
      <c r="AQ692">
        <v>0</v>
      </c>
      <c r="AR692">
        <v>0</v>
      </c>
      <c r="AS692">
        <v>0</v>
      </c>
      <c r="AT692">
        <v>0</v>
      </c>
      <c r="AU692">
        <v>0</v>
      </c>
      <c r="AV692">
        <v>0</v>
      </c>
      <c r="AW692">
        <v>0</v>
      </c>
      <c r="AX692">
        <v>0</v>
      </c>
      <c r="AY692">
        <v>0</v>
      </c>
      <c r="AZ692">
        <v>0</v>
      </c>
      <c r="BA692">
        <v>0</v>
      </c>
      <c r="BB692">
        <v>0</v>
      </c>
      <c r="BC692">
        <v>0</v>
      </c>
      <c r="BD692">
        <v>0</v>
      </c>
      <c r="BE692">
        <v>0</v>
      </c>
      <c r="BF692">
        <v>0</v>
      </c>
      <c r="BG692">
        <v>0</v>
      </c>
      <c r="BH692">
        <v>0</v>
      </c>
      <c r="BI692">
        <v>0</v>
      </c>
      <c r="BJ692">
        <v>0</v>
      </c>
      <c r="BK692">
        <v>0</v>
      </c>
      <c r="BL692">
        <v>0</v>
      </c>
      <c r="BM692">
        <v>0</v>
      </c>
      <c r="BN692">
        <v>0</v>
      </c>
      <c r="BO692">
        <v>0</v>
      </c>
      <c r="BP692">
        <v>0</v>
      </c>
      <c r="BQ692">
        <v>0</v>
      </c>
      <c r="BR692">
        <v>0</v>
      </c>
      <c r="BS692">
        <v>0</v>
      </c>
      <c r="BT692">
        <v>0</v>
      </c>
      <c r="BU692">
        <v>0</v>
      </c>
      <c r="BV692">
        <v>0</v>
      </c>
      <c r="BW692">
        <v>6000</v>
      </c>
      <c r="BX692" s="10">
        <v>6000</v>
      </c>
      <c r="BY692">
        <v>3000</v>
      </c>
      <c r="BZ692">
        <v>0</v>
      </c>
      <c r="CA692">
        <v>0</v>
      </c>
      <c r="CB692">
        <v>0</v>
      </c>
      <c r="CC692">
        <v>0</v>
      </c>
      <c r="CD692">
        <v>0</v>
      </c>
      <c r="CE692">
        <v>0</v>
      </c>
    </row>
    <row r="693" spans="1:83" x14ac:dyDescent="0.35">
      <c r="A693" s="9" t="str">
        <f t="shared" si="10"/>
        <v>0400.154.19</v>
      </c>
      <c r="B693" s="52" t="e">
        <f>+IF(MATCH(A693,List!H$10:H$145,0),"Targeted")</f>
        <v>#N/A</v>
      </c>
      <c r="C693" s="65"/>
      <c r="D693" s="151" t="s">
        <v>7700</v>
      </c>
      <c r="E693" s="16" t="s">
        <v>1097</v>
      </c>
      <c r="F693" s="16" t="s">
        <v>1098</v>
      </c>
      <c r="G693" s="16" t="s">
        <v>469</v>
      </c>
      <c r="H693" s="16" t="s">
        <v>1413</v>
      </c>
      <c r="I693" s="16" t="s">
        <v>682</v>
      </c>
      <c r="J693" s="16" t="s">
        <v>1535</v>
      </c>
      <c r="K693" s="17" t="s">
        <v>1101</v>
      </c>
      <c r="L693" s="18" t="s">
        <v>1077</v>
      </c>
      <c r="M693" s="195" t="s">
        <v>1511</v>
      </c>
      <c r="N693" s="16" t="s">
        <v>1512</v>
      </c>
      <c r="O693" s="17" t="s">
        <v>346</v>
      </c>
      <c r="P693" s="17" t="s">
        <v>305</v>
      </c>
      <c r="Q693" s="17" t="s">
        <v>306</v>
      </c>
      <c r="R693">
        <v>0</v>
      </c>
      <c r="S693">
        <v>0</v>
      </c>
      <c r="T693">
        <v>0</v>
      </c>
      <c r="U693">
        <v>0</v>
      </c>
      <c r="V693">
        <v>0</v>
      </c>
      <c r="W693">
        <v>0</v>
      </c>
      <c r="X693">
        <v>0</v>
      </c>
      <c r="Y693">
        <v>0</v>
      </c>
      <c r="Z693">
        <v>0</v>
      </c>
      <c r="AA693">
        <v>0</v>
      </c>
      <c r="AB693">
        <v>0</v>
      </c>
      <c r="AC693">
        <v>0</v>
      </c>
      <c r="AD693">
        <v>0</v>
      </c>
      <c r="AE693">
        <v>0</v>
      </c>
      <c r="AF693">
        <v>0</v>
      </c>
      <c r="AG693" s="19">
        <v>0</v>
      </c>
      <c r="AH693">
        <v>0</v>
      </c>
      <c r="AI693">
        <v>0</v>
      </c>
      <c r="AJ693">
        <v>0</v>
      </c>
      <c r="AK693">
        <v>0</v>
      </c>
      <c r="AL693">
        <v>0</v>
      </c>
      <c r="AM693">
        <v>0</v>
      </c>
      <c r="AN693">
        <v>0</v>
      </c>
      <c r="AO693">
        <v>0</v>
      </c>
      <c r="AP693">
        <v>0</v>
      </c>
      <c r="AQ693">
        <v>0</v>
      </c>
      <c r="AR693">
        <v>0</v>
      </c>
      <c r="AS693">
        <v>0</v>
      </c>
      <c r="AT693">
        <v>0</v>
      </c>
      <c r="AU693">
        <v>0</v>
      </c>
      <c r="AV693">
        <v>0</v>
      </c>
      <c r="AW693">
        <v>0</v>
      </c>
      <c r="AX693">
        <v>0</v>
      </c>
      <c r="AY693">
        <v>0</v>
      </c>
      <c r="AZ693">
        <v>0</v>
      </c>
      <c r="BA693">
        <v>1000</v>
      </c>
      <c r="BB693">
        <v>4000</v>
      </c>
      <c r="BC693">
        <v>5000</v>
      </c>
      <c r="BD693">
        <v>6000</v>
      </c>
      <c r="BE693">
        <v>3000</v>
      </c>
      <c r="BF693">
        <v>0</v>
      </c>
      <c r="BG693">
        <v>0</v>
      </c>
      <c r="BH693">
        <v>0</v>
      </c>
      <c r="BI693">
        <v>0</v>
      </c>
      <c r="BJ693">
        <v>0</v>
      </c>
      <c r="BK693">
        <v>0</v>
      </c>
      <c r="BL693">
        <v>0</v>
      </c>
      <c r="BM693">
        <v>0</v>
      </c>
      <c r="BN693">
        <v>0</v>
      </c>
      <c r="BO693">
        <v>0</v>
      </c>
      <c r="BP693">
        <v>0</v>
      </c>
      <c r="BQ693">
        <v>0</v>
      </c>
      <c r="BR693">
        <v>0</v>
      </c>
      <c r="BS693">
        <v>0</v>
      </c>
      <c r="BT693">
        <v>0</v>
      </c>
      <c r="BU693">
        <v>0</v>
      </c>
      <c r="BV693">
        <v>0</v>
      </c>
      <c r="BW693">
        <v>0</v>
      </c>
      <c r="BX693">
        <v>0</v>
      </c>
      <c r="BY693">
        <v>0</v>
      </c>
      <c r="BZ693">
        <v>0</v>
      </c>
      <c r="CA693">
        <v>0</v>
      </c>
      <c r="CB693">
        <v>0</v>
      </c>
      <c r="CC693">
        <v>0</v>
      </c>
      <c r="CD693">
        <v>0</v>
      </c>
      <c r="CE693">
        <v>0</v>
      </c>
    </row>
    <row r="694" spans="1:83" x14ac:dyDescent="0.35">
      <c r="A694" s="9" t="str">
        <f t="shared" si="10"/>
        <v>9972.154.19</v>
      </c>
      <c r="B694" s="52" t="e">
        <f>+IF(MATCH(A694,List!H$10:H$145,0),"Targeted")</f>
        <v>#N/A</v>
      </c>
      <c r="C694" s="65"/>
      <c r="D694" s="151"/>
      <c r="E694" s="16" t="s">
        <v>1097</v>
      </c>
      <c r="F694" s="16" t="s">
        <v>1098</v>
      </c>
      <c r="G694" s="16" t="s">
        <v>469</v>
      </c>
      <c r="H694" s="16" t="s">
        <v>1413</v>
      </c>
      <c r="I694" s="16" t="s">
        <v>850</v>
      </c>
      <c r="J694" s="16" t="s">
        <v>1536</v>
      </c>
      <c r="K694" s="17" t="s">
        <v>1101</v>
      </c>
      <c r="L694" s="18" t="s">
        <v>1077</v>
      </c>
      <c r="M694" s="195" t="s">
        <v>1511</v>
      </c>
      <c r="N694" s="16" t="s">
        <v>1512</v>
      </c>
      <c r="O694" s="17" t="s">
        <v>304</v>
      </c>
      <c r="P694" s="17" t="s">
        <v>305</v>
      </c>
      <c r="Q694" s="17" t="s">
        <v>306</v>
      </c>
      <c r="R694">
        <v>445</v>
      </c>
      <c r="S694">
        <v>191</v>
      </c>
      <c r="T694">
        <v>318</v>
      </c>
      <c r="U694">
        <v>384</v>
      </c>
      <c r="V694">
        <v>376</v>
      </c>
      <c r="W694">
        <v>450</v>
      </c>
      <c r="X694">
        <v>483</v>
      </c>
      <c r="Y694">
        <v>443</v>
      </c>
      <c r="Z694">
        <v>613</v>
      </c>
      <c r="AA694">
        <v>482</v>
      </c>
      <c r="AB694">
        <v>512</v>
      </c>
      <c r="AC694">
        <v>502</v>
      </c>
      <c r="AD694">
        <v>339</v>
      </c>
      <c r="AE694">
        <v>274</v>
      </c>
      <c r="AF694">
        <v>373</v>
      </c>
      <c r="AG694" s="19">
        <v>113</v>
      </c>
      <c r="AH694">
        <v>193</v>
      </c>
      <c r="AI694">
        <v>151</v>
      </c>
      <c r="AJ694">
        <v>290</v>
      </c>
      <c r="AK694">
        <v>241</v>
      </c>
      <c r="AL694">
        <v>533</v>
      </c>
      <c r="AM694">
        <v>1448</v>
      </c>
      <c r="AN694">
        <v>1335</v>
      </c>
      <c r="AO694">
        <v>2247</v>
      </c>
      <c r="AP694">
        <v>2133</v>
      </c>
      <c r="AQ694">
        <v>2888</v>
      </c>
      <c r="AR694">
        <v>1363</v>
      </c>
      <c r="AS694">
        <v>1241</v>
      </c>
      <c r="AT694">
        <v>606</v>
      </c>
      <c r="AU694">
        <v>696</v>
      </c>
      <c r="AV694">
        <v>2213</v>
      </c>
      <c r="AW694">
        <v>5217</v>
      </c>
      <c r="AX694">
        <v>1832</v>
      </c>
      <c r="AY694">
        <v>1483</v>
      </c>
      <c r="AZ694">
        <v>1000</v>
      </c>
      <c r="BA694">
        <v>1000</v>
      </c>
      <c r="BB694">
        <v>2000</v>
      </c>
      <c r="BC694">
        <v>2000</v>
      </c>
      <c r="BD694">
        <v>2000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v>0</v>
      </c>
      <c r="BX694" s="10">
        <v>0</v>
      </c>
      <c r="BY694">
        <v>0</v>
      </c>
      <c r="BZ694">
        <v>0</v>
      </c>
      <c r="CA694">
        <v>0</v>
      </c>
      <c r="CB694">
        <v>0</v>
      </c>
      <c r="CC694">
        <v>0</v>
      </c>
      <c r="CD694">
        <v>0</v>
      </c>
      <c r="CE694">
        <v>0</v>
      </c>
    </row>
    <row r="695" spans="1:83" x14ac:dyDescent="0.35">
      <c r="A695" s="9" t="str">
        <f t="shared" si="10"/>
        <v>0202.154.19</v>
      </c>
      <c r="B695" s="52" t="e">
        <f>+IF(MATCH(A695,List!H$10:H$145,0),"Targeted")</f>
        <v>#N/A</v>
      </c>
      <c r="C695" s="65"/>
      <c r="D695" s="151" t="s">
        <v>7700</v>
      </c>
      <c r="E695" s="16" t="s">
        <v>1097</v>
      </c>
      <c r="F695" s="16" t="s">
        <v>1098</v>
      </c>
      <c r="G695" s="16" t="s">
        <v>702</v>
      </c>
      <c r="H695" s="16" t="s">
        <v>1102</v>
      </c>
      <c r="I695" s="16" t="s">
        <v>943</v>
      </c>
      <c r="J695" s="16" t="s">
        <v>1537</v>
      </c>
      <c r="K695" s="17" t="s">
        <v>1101</v>
      </c>
      <c r="L695" s="18" t="s">
        <v>1077</v>
      </c>
      <c r="M695" s="195" t="s">
        <v>1511</v>
      </c>
      <c r="N695" s="16" t="s">
        <v>1512</v>
      </c>
      <c r="O695" s="17" t="s">
        <v>346</v>
      </c>
      <c r="P695" s="17" t="s">
        <v>305</v>
      </c>
      <c r="Q695" s="17" t="s">
        <v>306</v>
      </c>
      <c r="R695">
        <v>0</v>
      </c>
      <c r="S695">
        <v>0</v>
      </c>
      <c r="T695">
        <v>0</v>
      </c>
      <c r="U695">
        <v>0</v>
      </c>
      <c r="V695">
        <v>0</v>
      </c>
      <c r="W695">
        <v>0</v>
      </c>
      <c r="X695">
        <v>0</v>
      </c>
      <c r="Y695">
        <v>0</v>
      </c>
      <c r="Z695">
        <v>0</v>
      </c>
      <c r="AA695">
        <v>0</v>
      </c>
      <c r="AB695">
        <v>0</v>
      </c>
      <c r="AC695">
        <v>0</v>
      </c>
      <c r="AD695">
        <v>0</v>
      </c>
      <c r="AE695">
        <v>7363</v>
      </c>
      <c r="AF695">
        <v>8837</v>
      </c>
      <c r="AG695" s="19">
        <v>2420</v>
      </c>
      <c r="AH695">
        <v>9264</v>
      </c>
      <c r="AI695">
        <v>12907</v>
      </c>
      <c r="AJ695">
        <v>13058</v>
      </c>
      <c r="AK695">
        <v>15115</v>
      </c>
      <c r="AL695">
        <v>14371</v>
      </c>
      <c r="AM695">
        <v>16252</v>
      </c>
      <c r="AN695">
        <v>17258</v>
      </c>
      <c r="AO695">
        <v>19374</v>
      </c>
      <c r="AP695">
        <v>18966</v>
      </c>
      <c r="AQ695">
        <v>20531</v>
      </c>
      <c r="AR695">
        <v>16756</v>
      </c>
      <c r="AS695">
        <v>22759</v>
      </c>
      <c r="AT695">
        <v>20714</v>
      </c>
      <c r="AU695">
        <v>20375</v>
      </c>
      <c r="AV695">
        <v>22276</v>
      </c>
      <c r="AW695">
        <v>24430</v>
      </c>
      <c r="AX695">
        <v>25036</v>
      </c>
      <c r="AY695">
        <v>26053</v>
      </c>
      <c r="AZ695">
        <v>25000</v>
      </c>
      <c r="BA695">
        <v>13000</v>
      </c>
      <c r="BB695">
        <v>10000</v>
      </c>
      <c r="BC695">
        <v>11000</v>
      </c>
      <c r="BD695">
        <v>12000</v>
      </c>
      <c r="BE695">
        <v>14000</v>
      </c>
      <c r="BF695">
        <v>16000</v>
      </c>
      <c r="BG695">
        <v>14000</v>
      </c>
      <c r="BH695">
        <v>15000</v>
      </c>
      <c r="BI695">
        <v>18000</v>
      </c>
      <c r="BJ695">
        <v>19000</v>
      </c>
      <c r="BK695">
        <v>20000</v>
      </c>
      <c r="BL695">
        <v>20000</v>
      </c>
      <c r="BM695">
        <v>19000</v>
      </c>
      <c r="BN695">
        <v>20000</v>
      </c>
      <c r="BO695">
        <v>21000</v>
      </c>
      <c r="BP695">
        <v>21000</v>
      </c>
      <c r="BQ695">
        <v>17000</v>
      </c>
      <c r="BR695">
        <v>16000</v>
      </c>
      <c r="BS695">
        <v>17000</v>
      </c>
      <c r="BT695">
        <v>18000</v>
      </c>
      <c r="BU695">
        <v>17000</v>
      </c>
      <c r="BV695">
        <v>17000</v>
      </c>
      <c r="BW695">
        <v>16000</v>
      </c>
      <c r="BX695">
        <v>18000</v>
      </c>
      <c r="BY695">
        <v>16000</v>
      </c>
      <c r="BZ695">
        <v>20000</v>
      </c>
      <c r="CA695">
        <v>20000</v>
      </c>
      <c r="CB695">
        <v>20000</v>
      </c>
      <c r="CC695">
        <v>21000</v>
      </c>
      <c r="CD695">
        <v>21000</v>
      </c>
      <c r="CE695">
        <v>22000</v>
      </c>
    </row>
    <row r="696" spans="1:83" x14ac:dyDescent="0.35">
      <c r="A696" s="9" t="str">
        <f t="shared" si="10"/>
        <v>0202.154.19</v>
      </c>
      <c r="B696" s="52" t="e">
        <f>+IF(MATCH(A696,List!H$10:H$145,0),"Targeted")</f>
        <v>#N/A</v>
      </c>
      <c r="C696" s="65"/>
      <c r="D696" s="151" t="s">
        <v>7700</v>
      </c>
      <c r="E696" s="16" t="s">
        <v>1097</v>
      </c>
      <c r="F696" s="16" t="s">
        <v>1098</v>
      </c>
      <c r="G696" s="16" t="s">
        <v>702</v>
      </c>
      <c r="H696" s="16" t="s">
        <v>1102</v>
      </c>
      <c r="I696" s="16" t="s">
        <v>943</v>
      </c>
      <c r="J696" s="16" t="s">
        <v>1537</v>
      </c>
      <c r="K696" s="17" t="s">
        <v>1101</v>
      </c>
      <c r="L696" s="18" t="s">
        <v>1077</v>
      </c>
      <c r="M696" s="195" t="s">
        <v>1511</v>
      </c>
      <c r="N696" s="16" t="s">
        <v>1512</v>
      </c>
      <c r="O696" s="17" t="s">
        <v>346</v>
      </c>
      <c r="P696" s="17" t="s">
        <v>524</v>
      </c>
      <c r="Q696" s="17" t="s">
        <v>306</v>
      </c>
      <c r="R696">
        <v>6617</v>
      </c>
      <c r="S696">
        <v>7345</v>
      </c>
      <c r="T696">
        <v>4228</v>
      </c>
      <c r="U696">
        <v>4385</v>
      </c>
      <c r="V696">
        <v>6281</v>
      </c>
      <c r="W696">
        <v>6564</v>
      </c>
      <c r="X696">
        <v>5626</v>
      </c>
      <c r="Y696">
        <v>6068</v>
      </c>
      <c r="Z696">
        <v>4815</v>
      </c>
      <c r="AA696">
        <v>5371</v>
      </c>
      <c r="AB696">
        <v>4832</v>
      </c>
      <c r="AC696">
        <v>6334</v>
      </c>
      <c r="AD696">
        <v>7165</v>
      </c>
      <c r="AE696">
        <v>0</v>
      </c>
      <c r="AF696">
        <v>0</v>
      </c>
      <c r="AG696" s="19">
        <v>0</v>
      </c>
      <c r="AH696">
        <v>0</v>
      </c>
      <c r="AI696">
        <v>0</v>
      </c>
      <c r="AJ696">
        <v>0</v>
      </c>
      <c r="AK696">
        <v>0</v>
      </c>
      <c r="AL696">
        <v>0</v>
      </c>
      <c r="AM696">
        <v>0</v>
      </c>
      <c r="AN696">
        <v>0</v>
      </c>
      <c r="AO696">
        <v>0</v>
      </c>
      <c r="AP696">
        <v>0</v>
      </c>
      <c r="AQ696">
        <v>0</v>
      </c>
      <c r="AR696">
        <v>0</v>
      </c>
      <c r="AS696">
        <v>0</v>
      </c>
      <c r="AT696">
        <v>0</v>
      </c>
      <c r="AU696">
        <v>0</v>
      </c>
      <c r="AV696">
        <v>0</v>
      </c>
      <c r="AW696">
        <v>0</v>
      </c>
      <c r="AX696">
        <v>0</v>
      </c>
      <c r="AY696">
        <v>0</v>
      </c>
      <c r="AZ696">
        <v>0</v>
      </c>
      <c r="BA696">
        <v>0</v>
      </c>
      <c r="BB696">
        <v>0</v>
      </c>
      <c r="BC696">
        <v>0</v>
      </c>
      <c r="BD696">
        <v>0</v>
      </c>
      <c r="BE696">
        <v>0</v>
      </c>
      <c r="BF696">
        <v>0</v>
      </c>
      <c r="BG696">
        <v>0</v>
      </c>
      <c r="BH696">
        <v>0</v>
      </c>
      <c r="BI696">
        <v>0</v>
      </c>
      <c r="BJ696">
        <v>0</v>
      </c>
      <c r="BK696">
        <v>0</v>
      </c>
      <c r="BL696">
        <v>0</v>
      </c>
      <c r="BM696">
        <v>0</v>
      </c>
      <c r="BN696">
        <v>0</v>
      </c>
      <c r="BO696">
        <v>0</v>
      </c>
      <c r="BP696">
        <v>0</v>
      </c>
      <c r="BQ696">
        <v>0</v>
      </c>
      <c r="BR696">
        <v>0</v>
      </c>
      <c r="BS696">
        <v>0</v>
      </c>
      <c r="BT696">
        <v>0</v>
      </c>
      <c r="BU696">
        <v>0</v>
      </c>
      <c r="BV696">
        <v>0</v>
      </c>
      <c r="BW696">
        <v>0</v>
      </c>
      <c r="BX696">
        <v>0</v>
      </c>
      <c r="BY696">
        <v>0</v>
      </c>
      <c r="BZ696">
        <v>0</v>
      </c>
      <c r="CA696">
        <v>0</v>
      </c>
      <c r="CB696">
        <v>0</v>
      </c>
      <c r="CC696">
        <v>0</v>
      </c>
      <c r="CD696">
        <v>0</v>
      </c>
      <c r="CE696">
        <v>0</v>
      </c>
    </row>
    <row r="697" spans="1:83" x14ac:dyDescent="0.35">
      <c r="A697" s="9" t="str">
        <f t="shared" si="10"/>
        <v>0203.154.19</v>
      </c>
      <c r="B697" s="52" t="e">
        <f>+IF(MATCH(A697,List!H$10:H$145,0),"Targeted")</f>
        <v>#N/A</v>
      </c>
      <c r="C697" s="65"/>
      <c r="D697" s="151" t="s">
        <v>7700</v>
      </c>
      <c r="E697" s="16" t="s">
        <v>1097</v>
      </c>
      <c r="F697" s="16" t="s">
        <v>1098</v>
      </c>
      <c r="G697" s="16" t="s">
        <v>702</v>
      </c>
      <c r="H697" s="16" t="s">
        <v>1102</v>
      </c>
      <c r="I697" s="16" t="s">
        <v>1538</v>
      </c>
      <c r="J697" s="16" t="s">
        <v>1539</v>
      </c>
      <c r="K697" s="17" t="s">
        <v>1101</v>
      </c>
      <c r="L697" s="18" t="s">
        <v>1077</v>
      </c>
      <c r="M697" s="195" t="s">
        <v>1511</v>
      </c>
      <c r="N697" s="16" t="s">
        <v>1512</v>
      </c>
      <c r="O697" s="17" t="s">
        <v>346</v>
      </c>
      <c r="P697" s="17" t="s">
        <v>305</v>
      </c>
      <c r="Q697" s="17" t="s">
        <v>306</v>
      </c>
      <c r="R697">
        <v>0</v>
      </c>
      <c r="S697">
        <v>0</v>
      </c>
      <c r="T697">
        <v>0</v>
      </c>
      <c r="U697">
        <v>0</v>
      </c>
      <c r="V697">
        <v>0</v>
      </c>
      <c r="W697">
        <v>0</v>
      </c>
      <c r="X697">
        <v>0</v>
      </c>
      <c r="Y697">
        <v>0</v>
      </c>
      <c r="Z697">
        <v>0</v>
      </c>
      <c r="AA697">
        <v>0</v>
      </c>
      <c r="AB697">
        <v>0</v>
      </c>
      <c r="AC697">
        <v>0</v>
      </c>
      <c r="AD697">
        <v>0</v>
      </c>
      <c r="AE697">
        <v>0</v>
      </c>
      <c r="AF697">
        <v>0</v>
      </c>
      <c r="AG697" s="19">
        <v>0</v>
      </c>
      <c r="AH697">
        <v>0</v>
      </c>
      <c r="AI697">
        <v>0</v>
      </c>
      <c r="AJ697">
        <v>0</v>
      </c>
      <c r="AK697">
        <v>0</v>
      </c>
      <c r="AL697">
        <v>0</v>
      </c>
      <c r="AM697">
        <v>0</v>
      </c>
      <c r="AN697">
        <v>0</v>
      </c>
      <c r="AO697">
        <v>0</v>
      </c>
      <c r="AP697">
        <v>0</v>
      </c>
      <c r="AQ697">
        <v>0</v>
      </c>
      <c r="AR697">
        <v>0</v>
      </c>
      <c r="AS697">
        <v>0</v>
      </c>
      <c r="AT697">
        <v>0</v>
      </c>
      <c r="AU697">
        <v>0</v>
      </c>
      <c r="AV697">
        <v>0</v>
      </c>
      <c r="AW697">
        <v>0</v>
      </c>
      <c r="AX697">
        <v>6790</v>
      </c>
      <c r="AY697">
        <v>3429</v>
      </c>
      <c r="AZ697">
        <v>9000</v>
      </c>
      <c r="BA697">
        <v>5000</v>
      </c>
      <c r="BB697">
        <v>3000</v>
      </c>
      <c r="BC697">
        <v>1000</v>
      </c>
      <c r="BD697">
        <v>2000</v>
      </c>
      <c r="BE697">
        <v>1000</v>
      </c>
      <c r="BF697">
        <v>2000</v>
      </c>
      <c r="BG697">
        <v>0</v>
      </c>
      <c r="BH697">
        <v>0</v>
      </c>
      <c r="BI697">
        <v>0</v>
      </c>
      <c r="BJ697">
        <v>0</v>
      </c>
      <c r="BK697">
        <v>0</v>
      </c>
      <c r="BL697">
        <v>0</v>
      </c>
      <c r="BM697">
        <v>0</v>
      </c>
      <c r="BN697">
        <v>0</v>
      </c>
      <c r="BO697">
        <v>0</v>
      </c>
      <c r="BP697">
        <v>0</v>
      </c>
      <c r="BQ697">
        <v>0</v>
      </c>
      <c r="BR697">
        <v>0</v>
      </c>
      <c r="BS697">
        <v>0</v>
      </c>
      <c r="BT697">
        <v>0</v>
      </c>
      <c r="BU697">
        <v>0</v>
      </c>
      <c r="BV697">
        <v>0</v>
      </c>
      <c r="BW697">
        <v>0</v>
      </c>
      <c r="BX697">
        <v>0</v>
      </c>
      <c r="BY697">
        <v>0</v>
      </c>
      <c r="BZ697">
        <v>0</v>
      </c>
      <c r="CA697">
        <v>0</v>
      </c>
      <c r="CB697">
        <v>0</v>
      </c>
      <c r="CC697">
        <v>0</v>
      </c>
      <c r="CD697">
        <v>0</v>
      </c>
      <c r="CE697">
        <v>0</v>
      </c>
    </row>
    <row r="698" spans="1:83" x14ac:dyDescent="0.35">
      <c r="A698" s="9" t="str">
        <f t="shared" si="10"/>
        <v>0205.154.67</v>
      </c>
      <c r="B698" s="52" t="e">
        <f>+IF(MATCH(A698,List!H$10:H$145,0),"Targeted")</f>
        <v>#N/A</v>
      </c>
      <c r="C698" s="65"/>
      <c r="D698" s="151" t="s">
        <v>7700</v>
      </c>
      <c r="E698" s="16" t="s">
        <v>1097</v>
      </c>
      <c r="F698" s="16" t="s">
        <v>1098</v>
      </c>
      <c r="G698" s="16" t="s">
        <v>702</v>
      </c>
      <c r="H698" s="16" t="s">
        <v>1102</v>
      </c>
      <c r="I698" s="16" t="s">
        <v>95</v>
      </c>
      <c r="J698" s="16" t="s">
        <v>1540</v>
      </c>
      <c r="K698" s="17" t="s">
        <v>1529</v>
      </c>
      <c r="L698" s="18" t="s">
        <v>1077</v>
      </c>
      <c r="M698" s="195" t="s">
        <v>1511</v>
      </c>
      <c r="N698" s="16" t="s">
        <v>1512</v>
      </c>
      <c r="O698" s="17" t="s">
        <v>346</v>
      </c>
      <c r="P698" s="17" t="s">
        <v>305</v>
      </c>
      <c r="Q698" s="17" t="s">
        <v>306</v>
      </c>
      <c r="R698">
        <v>11450</v>
      </c>
      <c r="S698">
        <v>10829</v>
      </c>
      <c r="T698">
        <v>6349</v>
      </c>
      <c r="U698">
        <v>6395</v>
      </c>
      <c r="V698">
        <v>6402</v>
      </c>
      <c r="W698">
        <v>2434</v>
      </c>
      <c r="X698">
        <v>845</v>
      </c>
      <c r="Y698">
        <v>366</v>
      </c>
      <c r="Z698">
        <v>396</v>
      </c>
      <c r="AA698">
        <v>551</v>
      </c>
      <c r="AB698">
        <v>117</v>
      </c>
      <c r="AC698">
        <v>142</v>
      </c>
      <c r="AD698">
        <v>7982</v>
      </c>
      <c r="AE698">
        <v>9571</v>
      </c>
      <c r="AF698">
        <v>9898</v>
      </c>
      <c r="AG698" s="19">
        <v>2095</v>
      </c>
      <c r="AH698">
        <v>9219</v>
      </c>
      <c r="AI698">
        <v>10807</v>
      </c>
      <c r="AJ698">
        <v>8130</v>
      </c>
      <c r="AK698">
        <v>12187</v>
      </c>
      <c r="AL698">
        <v>12037</v>
      </c>
      <c r="AM698">
        <v>9423</v>
      </c>
      <c r="AN698">
        <v>9726</v>
      </c>
      <c r="AO698">
        <v>9602</v>
      </c>
      <c r="AP698">
        <v>8445</v>
      </c>
      <c r="AQ698">
        <v>5197</v>
      </c>
      <c r="AR698">
        <v>545</v>
      </c>
      <c r="AS698">
        <v>335</v>
      </c>
      <c r="AT698">
        <v>17</v>
      </c>
      <c r="AU698">
        <v>3</v>
      </c>
      <c r="AV698">
        <v>8</v>
      </c>
      <c r="AW698">
        <v>0</v>
      </c>
      <c r="AX698">
        <v>7</v>
      </c>
      <c r="AY698">
        <v>0</v>
      </c>
      <c r="AZ698">
        <v>0</v>
      </c>
      <c r="BA698">
        <v>0</v>
      </c>
      <c r="BB698">
        <v>0</v>
      </c>
      <c r="BC698">
        <v>0</v>
      </c>
      <c r="BD698">
        <v>0</v>
      </c>
      <c r="BE698">
        <v>0</v>
      </c>
      <c r="BF698">
        <v>0</v>
      </c>
      <c r="BG698">
        <v>0</v>
      </c>
      <c r="BH698">
        <v>0</v>
      </c>
      <c r="BI698">
        <v>0</v>
      </c>
      <c r="BJ698">
        <v>0</v>
      </c>
      <c r="BK698">
        <v>0</v>
      </c>
      <c r="BL698">
        <v>0</v>
      </c>
      <c r="BM698">
        <v>0</v>
      </c>
      <c r="BN698">
        <v>0</v>
      </c>
      <c r="BO698">
        <v>0</v>
      </c>
      <c r="BP698">
        <v>0</v>
      </c>
      <c r="BQ698">
        <v>0</v>
      </c>
      <c r="BR698">
        <v>0</v>
      </c>
      <c r="BS698">
        <v>0</v>
      </c>
      <c r="BT698">
        <v>0</v>
      </c>
      <c r="BU698">
        <v>0</v>
      </c>
      <c r="BV698">
        <v>0</v>
      </c>
      <c r="BW698">
        <v>0</v>
      </c>
      <c r="BX698">
        <v>0</v>
      </c>
      <c r="BY698">
        <v>0</v>
      </c>
      <c r="BZ698">
        <v>0</v>
      </c>
      <c r="CA698">
        <v>0</v>
      </c>
      <c r="CB698">
        <v>0</v>
      </c>
      <c r="CC698">
        <v>0</v>
      </c>
      <c r="CD698">
        <v>0</v>
      </c>
      <c r="CE698">
        <v>0</v>
      </c>
    </row>
    <row r="699" spans="1:83" x14ac:dyDescent="0.35">
      <c r="A699" s="9" t="str">
        <f t="shared" si="10"/>
        <v>0210.154.19</v>
      </c>
      <c r="B699" s="52" t="e">
        <f>+IF(MATCH(A699,List!H$10:H$145,0),"Targeted")</f>
        <v>#N/A</v>
      </c>
      <c r="C699" s="65"/>
      <c r="D699" s="151" t="s">
        <v>7700</v>
      </c>
      <c r="E699" s="16" t="s">
        <v>1097</v>
      </c>
      <c r="F699" s="16" t="s">
        <v>1098</v>
      </c>
      <c r="G699" s="16" t="s">
        <v>702</v>
      </c>
      <c r="H699" s="16" t="s">
        <v>1102</v>
      </c>
      <c r="I699" s="16" t="s">
        <v>1541</v>
      </c>
      <c r="J699" s="16" t="s">
        <v>1542</v>
      </c>
      <c r="K699" s="17" t="s">
        <v>1101</v>
      </c>
      <c r="L699" s="18" t="s">
        <v>1077</v>
      </c>
      <c r="M699" s="195" t="s">
        <v>1511</v>
      </c>
      <c r="N699" s="16" t="s">
        <v>1512</v>
      </c>
      <c r="O699" s="17" t="s">
        <v>346</v>
      </c>
      <c r="P699" s="17" t="s">
        <v>305</v>
      </c>
      <c r="Q699" s="17" t="s">
        <v>306</v>
      </c>
      <c r="R699">
        <v>0</v>
      </c>
      <c r="S699">
        <v>0</v>
      </c>
      <c r="T699">
        <v>0</v>
      </c>
      <c r="U699">
        <v>0</v>
      </c>
      <c r="V699">
        <v>0</v>
      </c>
      <c r="W699">
        <v>0</v>
      </c>
      <c r="X699">
        <v>0</v>
      </c>
      <c r="Y699">
        <v>0</v>
      </c>
      <c r="Z699">
        <v>0</v>
      </c>
      <c r="AA699">
        <v>0</v>
      </c>
      <c r="AB699">
        <v>0</v>
      </c>
      <c r="AC699">
        <v>0</v>
      </c>
      <c r="AD699">
        <v>0</v>
      </c>
      <c r="AE699">
        <v>0</v>
      </c>
      <c r="AF699">
        <v>0</v>
      </c>
      <c r="AG699" s="19">
        <v>0</v>
      </c>
      <c r="AH699">
        <v>0</v>
      </c>
      <c r="AI699">
        <v>0</v>
      </c>
      <c r="AJ699">
        <v>0</v>
      </c>
      <c r="AK699">
        <v>0</v>
      </c>
      <c r="AL699">
        <v>0</v>
      </c>
      <c r="AM699">
        <v>0</v>
      </c>
      <c r="AN699">
        <v>0</v>
      </c>
      <c r="AO699">
        <v>6401</v>
      </c>
      <c r="AP699">
        <v>11597</v>
      </c>
      <c r="AQ699">
        <v>2692</v>
      </c>
      <c r="AR699">
        <v>19336</v>
      </c>
      <c r="AS699">
        <v>18160</v>
      </c>
      <c r="AT699">
        <v>16418</v>
      </c>
      <c r="AU699">
        <v>15675</v>
      </c>
      <c r="AV699">
        <v>18499</v>
      </c>
      <c r="AW699">
        <v>23951</v>
      </c>
      <c r="AX699">
        <v>27909</v>
      </c>
      <c r="AY699">
        <v>31486</v>
      </c>
      <c r="AZ699">
        <v>31000</v>
      </c>
      <c r="BA699">
        <v>30000</v>
      </c>
      <c r="BB699">
        <v>29000</v>
      </c>
      <c r="BC699">
        <v>32000</v>
      </c>
      <c r="BD699">
        <v>32000</v>
      </c>
      <c r="BE699">
        <v>33000</v>
      </c>
      <c r="BF699">
        <v>39000</v>
      </c>
      <c r="BG699">
        <v>37000</v>
      </c>
      <c r="BH699">
        <v>39000</v>
      </c>
      <c r="BI699">
        <v>40000</v>
      </c>
      <c r="BJ699">
        <v>41000</v>
      </c>
      <c r="BK699">
        <v>58000</v>
      </c>
      <c r="BL699">
        <v>68000</v>
      </c>
      <c r="BM699">
        <v>56000</v>
      </c>
      <c r="BN699">
        <v>42000</v>
      </c>
      <c r="BO699">
        <v>114000</v>
      </c>
      <c r="BP699">
        <v>123000</v>
      </c>
      <c r="BQ699">
        <v>123000</v>
      </c>
      <c r="BR699">
        <v>131000</v>
      </c>
      <c r="BS699">
        <v>105000</v>
      </c>
      <c r="BT699">
        <v>137000</v>
      </c>
      <c r="BU699">
        <v>153000</v>
      </c>
      <c r="BV699">
        <v>157000</v>
      </c>
      <c r="BW699">
        <v>169000</v>
      </c>
      <c r="BX699">
        <v>163000</v>
      </c>
      <c r="BY699">
        <v>184000</v>
      </c>
      <c r="BZ699">
        <v>342000</v>
      </c>
      <c r="CA699">
        <v>414000</v>
      </c>
      <c r="CB699">
        <v>304000</v>
      </c>
      <c r="CC699">
        <v>311000</v>
      </c>
      <c r="CD699">
        <v>318000</v>
      </c>
      <c r="CE699">
        <v>325000</v>
      </c>
    </row>
    <row r="700" spans="1:83" x14ac:dyDescent="0.35">
      <c r="A700" s="9" t="str">
        <f t="shared" si="10"/>
        <v>0220.154.95</v>
      </c>
      <c r="B700" s="52" t="e">
        <f>+IF(MATCH(A700,List!H$10:H$145,0),"Targeted")</f>
        <v>#N/A</v>
      </c>
      <c r="C700" s="65"/>
      <c r="D700" s="151" t="s">
        <v>7700</v>
      </c>
      <c r="E700" s="16" t="s">
        <v>1097</v>
      </c>
      <c r="F700" s="16" t="s">
        <v>1098</v>
      </c>
      <c r="G700" s="16" t="s">
        <v>702</v>
      </c>
      <c r="H700" s="16" t="s">
        <v>1102</v>
      </c>
      <c r="I700" s="16" t="s">
        <v>894</v>
      </c>
      <c r="J700" s="16" t="s">
        <v>1543</v>
      </c>
      <c r="K700" s="17" t="s">
        <v>245</v>
      </c>
      <c r="L700" s="18" t="s">
        <v>1077</v>
      </c>
      <c r="M700" s="195" t="s">
        <v>1511</v>
      </c>
      <c r="N700" s="16" t="s">
        <v>1512</v>
      </c>
      <c r="O700" s="17" t="s">
        <v>346</v>
      </c>
      <c r="P700" s="17" t="s">
        <v>305</v>
      </c>
      <c r="Q700" s="17" t="s">
        <v>306</v>
      </c>
      <c r="R700">
        <v>0</v>
      </c>
      <c r="S700">
        <v>0</v>
      </c>
      <c r="T700">
        <v>0</v>
      </c>
      <c r="U700">
        <v>0</v>
      </c>
      <c r="V700">
        <v>0</v>
      </c>
      <c r="W700">
        <v>0</v>
      </c>
      <c r="X700">
        <v>0</v>
      </c>
      <c r="Y700">
        <v>0</v>
      </c>
      <c r="Z700">
        <v>0</v>
      </c>
      <c r="AA700">
        <v>0</v>
      </c>
      <c r="AB700">
        <v>0</v>
      </c>
      <c r="AC700">
        <v>0</v>
      </c>
      <c r="AD700">
        <v>0</v>
      </c>
      <c r="AE700">
        <v>0</v>
      </c>
      <c r="AF700">
        <v>0</v>
      </c>
      <c r="AG700" s="19">
        <v>0</v>
      </c>
      <c r="AH700">
        <v>0</v>
      </c>
      <c r="AI700">
        <v>0</v>
      </c>
      <c r="AJ700">
        <v>0</v>
      </c>
      <c r="AK700">
        <v>0</v>
      </c>
      <c r="AL700">
        <v>0</v>
      </c>
      <c r="AM700">
        <v>0</v>
      </c>
      <c r="AN700">
        <v>0</v>
      </c>
      <c r="AO700">
        <v>0</v>
      </c>
      <c r="AP700">
        <v>0</v>
      </c>
      <c r="AQ700">
        <v>0</v>
      </c>
      <c r="AR700">
        <v>0</v>
      </c>
      <c r="AS700">
        <v>0</v>
      </c>
      <c r="AT700">
        <v>0</v>
      </c>
      <c r="AU700">
        <v>0</v>
      </c>
      <c r="AV700">
        <v>0</v>
      </c>
      <c r="AW700">
        <v>5000</v>
      </c>
      <c r="AX700">
        <v>0</v>
      </c>
      <c r="AY700">
        <v>0</v>
      </c>
      <c r="AZ700">
        <v>3000</v>
      </c>
      <c r="BA700">
        <v>0</v>
      </c>
      <c r="BB700">
        <v>0</v>
      </c>
      <c r="BC700">
        <v>0</v>
      </c>
      <c r="BD700">
        <v>0</v>
      </c>
      <c r="BE700">
        <v>0</v>
      </c>
      <c r="BF700">
        <v>0</v>
      </c>
      <c r="BG700">
        <v>0</v>
      </c>
      <c r="BH700">
        <v>0</v>
      </c>
      <c r="BI700">
        <v>0</v>
      </c>
      <c r="BJ700">
        <v>0</v>
      </c>
      <c r="BK700">
        <v>0</v>
      </c>
      <c r="BL700">
        <v>0</v>
      </c>
      <c r="BM700">
        <v>0</v>
      </c>
      <c r="BN700">
        <v>0</v>
      </c>
      <c r="BO700">
        <v>0</v>
      </c>
      <c r="BP700">
        <v>0</v>
      </c>
      <c r="BQ700">
        <v>0</v>
      </c>
      <c r="BR700">
        <v>0</v>
      </c>
      <c r="BS700">
        <v>0</v>
      </c>
      <c r="BT700">
        <v>0</v>
      </c>
      <c r="BU700">
        <v>0</v>
      </c>
      <c r="BV700">
        <v>0</v>
      </c>
      <c r="BW700">
        <v>0</v>
      </c>
      <c r="BX700">
        <v>0</v>
      </c>
      <c r="BY700">
        <v>0</v>
      </c>
      <c r="BZ700">
        <v>0</v>
      </c>
      <c r="CA700">
        <v>0</v>
      </c>
      <c r="CB700">
        <v>0</v>
      </c>
      <c r="CC700">
        <v>0</v>
      </c>
      <c r="CD700">
        <v>0</v>
      </c>
      <c r="CE700">
        <v>0</v>
      </c>
    </row>
    <row r="701" spans="1:83" x14ac:dyDescent="0.35">
      <c r="A701" s="9" t="str">
        <f t="shared" si="10"/>
        <v>0300.154.67</v>
      </c>
      <c r="B701" s="52" t="e">
        <f>+IF(MATCH(A701,List!H$10:H$145,0),"Targeted")</f>
        <v>#N/A</v>
      </c>
      <c r="C701" s="65"/>
      <c r="D701" s="151" t="s">
        <v>7700</v>
      </c>
      <c r="E701" s="16" t="s">
        <v>1097</v>
      </c>
      <c r="F701" s="16" t="s">
        <v>1098</v>
      </c>
      <c r="G701" s="16" t="s">
        <v>702</v>
      </c>
      <c r="H701" s="16" t="s">
        <v>1102</v>
      </c>
      <c r="I701" s="16" t="s">
        <v>631</v>
      </c>
      <c r="J701" s="16" t="s">
        <v>1544</v>
      </c>
      <c r="K701" s="17" t="s">
        <v>1529</v>
      </c>
      <c r="L701" s="18" t="s">
        <v>1077</v>
      </c>
      <c r="M701" s="195" t="s">
        <v>1511</v>
      </c>
      <c r="N701" s="16" t="s">
        <v>1512</v>
      </c>
      <c r="O701" s="17" t="s">
        <v>346</v>
      </c>
      <c r="P701" s="17" t="s">
        <v>305</v>
      </c>
      <c r="Q701" s="17" t="s">
        <v>306</v>
      </c>
      <c r="R701">
        <v>0</v>
      </c>
      <c r="S701">
        <v>0</v>
      </c>
      <c r="T701">
        <v>0</v>
      </c>
      <c r="U701">
        <v>0</v>
      </c>
      <c r="V701">
        <v>0</v>
      </c>
      <c r="W701">
        <v>0</v>
      </c>
      <c r="X701">
        <v>0</v>
      </c>
      <c r="Y701">
        <v>0</v>
      </c>
      <c r="Z701">
        <v>0</v>
      </c>
      <c r="AA701">
        <v>0</v>
      </c>
      <c r="AB701">
        <v>0</v>
      </c>
      <c r="AC701">
        <v>0</v>
      </c>
      <c r="AD701">
        <v>0</v>
      </c>
      <c r="AE701">
        <v>0</v>
      </c>
      <c r="AF701">
        <v>0</v>
      </c>
      <c r="AG701" s="19">
        <v>0</v>
      </c>
      <c r="AH701">
        <v>0</v>
      </c>
      <c r="AI701">
        <v>0</v>
      </c>
      <c r="AJ701">
        <v>0</v>
      </c>
      <c r="AK701">
        <v>0</v>
      </c>
      <c r="AL701">
        <v>0</v>
      </c>
      <c r="AM701">
        <v>0</v>
      </c>
      <c r="AN701">
        <v>0</v>
      </c>
      <c r="AO701">
        <v>0</v>
      </c>
      <c r="AP701">
        <v>0</v>
      </c>
      <c r="AQ701">
        <v>0</v>
      </c>
      <c r="AR701">
        <v>0</v>
      </c>
      <c r="AS701">
        <v>0</v>
      </c>
      <c r="AT701">
        <v>0</v>
      </c>
      <c r="AU701">
        <v>2917</v>
      </c>
      <c r="AV701">
        <v>3517</v>
      </c>
      <c r="AW701">
        <v>3579</v>
      </c>
      <c r="AX701">
        <v>4224</v>
      </c>
      <c r="AY701">
        <v>4021</v>
      </c>
      <c r="AZ701">
        <v>4000</v>
      </c>
      <c r="BA701">
        <v>0</v>
      </c>
      <c r="BB701">
        <v>0</v>
      </c>
      <c r="BC701">
        <v>0</v>
      </c>
      <c r="BD701">
        <v>0</v>
      </c>
      <c r="BE701">
        <v>0</v>
      </c>
      <c r="BF701">
        <v>0</v>
      </c>
      <c r="BG701">
        <v>0</v>
      </c>
      <c r="BH701">
        <v>0</v>
      </c>
      <c r="BI701">
        <v>0</v>
      </c>
      <c r="BJ701">
        <v>0</v>
      </c>
      <c r="BK701">
        <v>0</v>
      </c>
      <c r="BL701">
        <v>0</v>
      </c>
      <c r="BM701">
        <v>0</v>
      </c>
      <c r="BN701">
        <v>0</v>
      </c>
      <c r="BO701">
        <v>0</v>
      </c>
      <c r="BP701">
        <v>0</v>
      </c>
      <c r="BQ701">
        <v>0</v>
      </c>
      <c r="BR701">
        <v>0</v>
      </c>
      <c r="BS701">
        <v>0</v>
      </c>
      <c r="BT701">
        <v>0</v>
      </c>
      <c r="BU701">
        <v>0</v>
      </c>
      <c r="BV701">
        <v>0</v>
      </c>
      <c r="BW701">
        <v>0</v>
      </c>
      <c r="BX701">
        <v>0</v>
      </c>
      <c r="BY701">
        <v>0</v>
      </c>
      <c r="BZ701">
        <v>0</v>
      </c>
      <c r="CA701">
        <v>0</v>
      </c>
      <c r="CB701">
        <v>0</v>
      </c>
      <c r="CC701">
        <v>0</v>
      </c>
      <c r="CD701">
        <v>0</v>
      </c>
      <c r="CE701">
        <v>0</v>
      </c>
    </row>
    <row r="702" spans="1:83" x14ac:dyDescent="0.35">
      <c r="A702" s="9" t="str">
        <f t="shared" si="10"/>
        <v>0525.154.19</v>
      </c>
      <c r="B702" s="52" t="e">
        <f>+IF(MATCH(A702,List!H$10:H$145,0),"Targeted")</f>
        <v>#N/A</v>
      </c>
      <c r="C702" s="65"/>
      <c r="D702" s="151" t="s">
        <v>7700</v>
      </c>
      <c r="E702" s="16" t="s">
        <v>1097</v>
      </c>
      <c r="F702" s="16" t="s">
        <v>1098</v>
      </c>
      <c r="G702" s="16" t="s">
        <v>702</v>
      </c>
      <c r="H702" s="16" t="s">
        <v>1102</v>
      </c>
      <c r="I702" s="16" t="s">
        <v>1545</v>
      </c>
      <c r="J702" s="16" t="s">
        <v>1546</v>
      </c>
      <c r="K702" s="17" t="s">
        <v>1101</v>
      </c>
      <c r="L702" s="18" t="s">
        <v>1077</v>
      </c>
      <c r="M702" s="195" t="s">
        <v>1511</v>
      </c>
      <c r="N702" s="16" t="s">
        <v>1512</v>
      </c>
      <c r="O702" s="17" t="s">
        <v>346</v>
      </c>
      <c r="P702" s="17" t="s">
        <v>305</v>
      </c>
      <c r="Q702" s="17" t="s">
        <v>306</v>
      </c>
      <c r="R702">
        <v>0</v>
      </c>
      <c r="S702">
        <v>0</v>
      </c>
      <c r="T702">
        <v>0</v>
      </c>
      <c r="U702">
        <v>0</v>
      </c>
      <c r="V702">
        <v>0</v>
      </c>
      <c r="W702">
        <v>0</v>
      </c>
      <c r="X702">
        <v>0</v>
      </c>
      <c r="Y702">
        <v>0</v>
      </c>
      <c r="Z702">
        <v>0</v>
      </c>
      <c r="AA702">
        <v>0</v>
      </c>
      <c r="AB702">
        <v>0</v>
      </c>
      <c r="AC702">
        <v>0</v>
      </c>
      <c r="AD702">
        <v>0</v>
      </c>
      <c r="AE702">
        <v>0</v>
      </c>
      <c r="AF702">
        <v>0</v>
      </c>
      <c r="AG702" s="19">
        <v>0</v>
      </c>
      <c r="AH702">
        <v>0</v>
      </c>
      <c r="AI702">
        <v>0</v>
      </c>
      <c r="AJ702">
        <v>0</v>
      </c>
      <c r="AK702">
        <v>0</v>
      </c>
      <c r="AL702">
        <v>3135</v>
      </c>
      <c r="AM702">
        <v>4815</v>
      </c>
      <c r="AN702">
        <v>4751</v>
      </c>
      <c r="AO702">
        <v>9601</v>
      </c>
      <c r="AP702">
        <v>11812</v>
      </c>
      <c r="AQ702">
        <v>9720</v>
      </c>
      <c r="AR702">
        <v>10194</v>
      </c>
      <c r="AS702">
        <v>11873</v>
      </c>
      <c r="AT702">
        <v>15052</v>
      </c>
      <c r="AU702">
        <v>4995</v>
      </c>
      <c r="AV702">
        <v>22405</v>
      </c>
      <c r="AW702">
        <v>16066</v>
      </c>
      <c r="AX702">
        <v>16922</v>
      </c>
      <c r="AY702">
        <v>16335</v>
      </c>
      <c r="AZ702">
        <v>13000</v>
      </c>
      <c r="BA702">
        <v>7000</v>
      </c>
      <c r="BB702">
        <v>6000</v>
      </c>
      <c r="BC702">
        <v>9000</v>
      </c>
      <c r="BD702">
        <v>7000</v>
      </c>
      <c r="BE702">
        <v>9000</v>
      </c>
      <c r="BF702">
        <v>8000</v>
      </c>
      <c r="BG702">
        <v>10000</v>
      </c>
      <c r="BH702">
        <v>10000</v>
      </c>
      <c r="BI702">
        <v>12000</v>
      </c>
      <c r="BJ702">
        <v>13000</v>
      </c>
      <c r="BK702">
        <v>13000</v>
      </c>
      <c r="BL702">
        <v>14000</v>
      </c>
      <c r="BM702">
        <v>15000</v>
      </c>
      <c r="BN702">
        <v>15000</v>
      </c>
      <c r="BO702">
        <v>20000</v>
      </c>
      <c r="BP702">
        <v>17000</v>
      </c>
      <c r="BQ702">
        <v>16000</v>
      </c>
      <c r="BR702">
        <v>16000</v>
      </c>
      <c r="BS702">
        <v>17000</v>
      </c>
      <c r="BT702">
        <v>19000</v>
      </c>
      <c r="BU702">
        <v>16000</v>
      </c>
      <c r="BV702">
        <v>17000</v>
      </c>
      <c r="BW702">
        <v>18000</v>
      </c>
      <c r="BX702">
        <v>16000</v>
      </c>
      <c r="BY702">
        <v>18000</v>
      </c>
      <c r="BZ702">
        <v>26000</v>
      </c>
      <c r="CA702">
        <v>20000</v>
      </c>
      <c r="CB702">
        <v>20000</v>
      </c>
      <c r="CC702">
        <v>21000</v>
      </c>
      <c r="CD702">
        <v>21000</v>
      </c>
      <c r="CE702">
        <v>22000</v>
      </c>
    </row>
    <row r="703" spans="1:83" x14ac:dyDescent="0.35">
      <c r="A703" s="9" t="str">
        <f t="shared" si="10"/>
        <v>1150.154.</v>
      </c>
      <c r="B703" s="52" t="e">
        <f>+IF(MATCH(A703,List!H$10:H$145,0),"Targeted")</f>
        <v>#N/A</v>
      </c>
      <c r="C703" s="65"/>
      <c r="D703" s="151" t="s">
        <v>7700</v>
      </c>
      <c r="E703" s="16" t="s">
        <v>1097</v>
      </c>
      <c r="F703" s="16" t="s">
        <v>1098</v>
      </c>
      <c r="G703" s="16" t="s">
        <v>702</v>
      </c>
      <c r="H703" s="16" t="s">
        <v>1102</v>
      </c>
      <c r="I703" s="16" t="s">
        <v>1547</v>
      </c>
      <c r="J703" s="16" t="s">
        <v>1548</v>
      </c>
      <c r="K703" s="17" t="s">
        <v>299</v>
      </c>
      <c r="L703" s="18" t="s">
        <v>1077</v>
      </c>
      <c r="M703" s="195" t="s">
        <v>1511</v>
      </c>
      <c r="N703" s="16" t="s">
        <v>1512</v>
      </c>
      <c r="O703" s="17" t="s">
        <v>346</v>
      </c>
      <c r="P703" s="17" t="s">
        <v>305</v>
      </c>
      <c r="Q703" s="17" t="s">
        <v>306</v>
      </c>
      <c r="R703">
        <v>0</v>
      </c>
      <c r="S703">
        <v>0</v>
      </c>
      <c r="T703">
        <v>0</v>
      </c>
      <c r="U703">
        <v>0</v>
      </c>
      <c r="V703">
        <v>0</v>
      </c>
      <c r="W703">
        <v>0</v>
      </c>
      <c r="X703">
        <v>0</v>
      </c>
      <c r="Y703">
        <v>0</v>
      </c>
      <c r="Z703">
        <v>0</v>
      </c>
      <c r="AA703">
        <v>0</v>
      </c>
      <c r="AB703">
        <v>0</v>
      </c>
      <c r="AC703">
        <v>0</v>
      </c>
      <c r="AD703">
        <v>0</v>
      </c>
      <c r="AE703">
        <v>0</v>
      </c>
      <c r="AF703">
        <v>0</v>
      </c>
      <c r="AG703" s="19">
        <v>0</v>
      </c>
      <c r="AH703">
        <v>0</v>
      </c>
      <c r="AI703">
        <v>3311</v>
      </c>
      <c r="AJ703">
        <v>6189</v>
      </c>
      <c r="AK703">
        <v>500</v>
      </c>
      <c r="AL703">
        <v>0</v>
      </c>
      <c r="AM703">
        <v>0</v>
      </c>
      <c r="AN703">
        <v>0</v>
      </c>
      <c r="AO703">
        <v>0</v>
      </c>
      <c r="AP703">
        <v>0</v>
      </c>
      <c r="AQ703">
        <v>0</v>
      </c>
      <c r="AR703">
        <v>0</v>
      </c>
      <c r="AS703">
        <v>0</v>
      </c>
      <c r="AT703">
        <v>0</v>
      </c>
      <c r="AU703">
        <v>0</v>
      </c>
      <c r="AV703">
        <v>0</v>
      </c>
      <c r="AW703">
        <v>0</v>
      </c>
      <c r="AX703">
        <v>0</v>
      </c>
      <c r="AY703">
        <v>0</v>
      </c>
      <c r="AZ703">
        <v>0</v>
      </c>
      <c r="BA703">
        <v>0</v>
      </c>
      <c r="BB703">
        <v>0</v>
      </c>
      <c r="BC703">
        <v>0</v>
      </c>
      <c r="BD703">
        <v>0</v>
      </c>
      <c r="BE703">
        <v>0</v>
      </c>
      <c r="BF703">
        <v>0</v>
      </c>
      <c r="BG703">
        <v>0</v>
      </c>
      <c r="BH703">
        <v>0</v>
      </c>
      <c r="BI703">
        <v>0</v>
      </c>
      <c r="BJ703">
        <v>0</v>
      </c>
      <c r="BK703">
        <v>0</v>
      </c>
      <c r="BL703">
        <v>0</v>
      </c>
      <c r="BM703">
        <v>0</v>
      </c>
      <c r="BN703">
        <v>0</v>
      </c>
      <c r="BO703">
        <v>0</v>
      </c>
      <c r="BP703">
        <v>0</v>
      </c>
      <c r="BQ703">
        <v>0</v>
      </c>
      <c r="BR703">
        <v>0</v>
      </c>
      <c r="BS703">
        <v>0</v>
      </c>
      <c r="BT703">
        <v>0</v>
      </c>
      <c r="BU703">
        <v>0</v>
      </c>
      <c r="BV703">
        <v>0</v>
      </c>
      <c r="BW703">
        <v>0</v>
      </c>
      <c r="BX703">
        <v>0</v>
      </c>
      <c r="BY703">
        <v>0</v>
      </c>
      <c r="BZ703">
        <v>0</v>
      </c>
      <c r="CA703">
        <v>0</v>
      </c>
      <c r="CB703">
        <v>0</v>
      </c>
      <c r="CC703">
        <v>0</v>
      </c>
      <c r="CD703">
        <v>0</v>
      </c>
      <c r="CE703">
        <v>0</v>
      </c>
    </row>
    <row r="704" spans="1:83" x14ac:dyDescent="0.35">
      <c r="A704" s="9" t="str">
        <f t="shared" si="10"/>
        <v>5149.154.</v>
      </c>
      <c r="B704" s="52" t="e">
        <f>+IF(MATCH(A704,List!H$10:H$145,0),"Targeted")</f>
        <v>#N/A</v>
      </c>
      <c r="C704" s="65"/>
      <c r="D704" s="151"/>
      <c r="E704" s="16" t="s">
        <v>1097</v>
      </c>
      <c r="F704" s="16" t="s">
        <v>1098</v>
      </c>
      <c r="G704" s="16" t="s">
        <v>702</v>
      </c>
      <c r="H704" s="16" t="s">
        <v>1102</v>
      </c>
      <c r="I704" s="16" t="s">
        <v>1549</v>
      </c>
      <c r="J704" s="16" t="s">
        <v>1550</v>
      </c>
      <c r="K704" s="17" t="s">
        <v>299</v>
      </c>
      <c r="L704" s="18" t="s">
        <v>1077</v>
      </c>
      <c r="M704" s="195" t="s">
        <v>1511</v>
      </c>
      <c r="N704" s="16" t="s">
        <v>1512</v>
      </c>
      <c r="O704" s="17" t="s">
        <v>304</v>
      </c>
      <c r="P704" s="17" t="s">
        <v>305</v>
      </c>
      <c r="Q704" s="17" t="s">
        <v>306</v>
      </c>
      <c r="R704">
        <v>675</v>
      </c>
      <c r="S704">
        <v>460</v>
      </c>
      <c r="T704">
        <v>450</v>
      </c>
      <c r="U704">
        <v>435</v>
      </c>
      <c r="V704">
        <v>489</v>
      </c>
      <c r="W704">
        <v>280</v>
      </c>
      <c r="X704">
        <v>284</v>
      </c>
      <c r="Y704">
        <v>485</v>
      </c>
      <c r="Z704">
        <v>320</v>
      </c>
      <c r="AA704">
        <v>402</v>
      </c>
      <c r="AB704">
        <v>361</v>
      </c>
      <c r="AC704">
        <v>383</v>
      </c>
      <c r="AD704">
        <v>252</v>
      </c>
      <c r="AE704">
        <v>410</v>
      </c>
      <c r="AF704">
        <v>2920</v>
      </c>
      <c r="AG704" s="19">
        <v>52</v>
      </c>
      <c r="AH704">
        <v>199</v>
      </c>
      <c r="AI704">
        <v>296</v>
      </c>
      <c r="AJ704">
        <v>0</v>
      </c>
      <c r="AK704">
        <v>3</v>
      </c>
      <c r="AL704">
        <v>8</v>
      </c>
      <c r="AM704">
        <v>0</v>
      </c>
      <c r="AN704">
        <v>0</v>
      </c>
      <c r="AO704">
        <v>0</v>
      </c>
      <c r="AP704">
        <v>0</v>
      </c>
      <c r="AQ704">
        <v>0</v>
      </c>
      <c r="AR704">
        <v>0</v>
      </c>
      <c r="AS704">
        <v>0</v>
      </c>
      <c r="AT704">
        <v>0</v>
      </c>
      <c r="AU704">
        <v>0</v>
      </c>
      <c r="AV704">
        <v>0</v>
      </c>
      <c r="AW704">
        <v>0</v>
      </c>
      <c r="AX704">
        <v>0</v>
      </c>
      <c r="AY704">
        <v>0</v>
      </c>
      <c r="AZ704">
        <v>0</v>
      </c>
      <c r="BA704">
        <v>0</v>
      </c>
      <c r="BB704">
        <v>0</v>
      </c>
      <c r="BC704">
        <v>0</v>
      </c>
      <c r="BD704">
        <v>0</v>
      </c>
      <c r="BE704">
        <v>0</v>
      </c>
      <c r="BF704">
        <v>0</v>
      </c>
      <c r="BG704">
        <v>0</v>
      </c>
      <c r="BH704">
        <v>0</v>
      </c>
      <c r="BI704">
        <v>0</v>
      </c>
      <c r="BJ704">
        <v>0</v>
      </c>
      <c r="BK704">
        <v>0</v>
      </c>
      <c r="BL704">
        <v>0</v>
      </c>
      <c r="BM704">
        <v>0</v>
      </c>
      <c r="BN704">
        <v>0</v>
      </c>
      <c r="BO704">
        <v>0</v>
      </c>
      <c r="BP704">
        <v>0</v>
      </c>
      <c r="BQ704">
        <v>0</v>
      </c>
      <c r="BR704">
        <v>0</v>
      </c>
      <c r="BS704">
        <v>0</v>
      </c>
      <c r="BT704">
        <v>0</v>
      </c>
      <c r="BU704">
        <v>0</v>
      </c>
      <c r="BV704">
        <v>0</v>
      </c>
      <c r="BW704">
        <v>0</v>
      </c>
      <c r="BX704" s="10">
        <v>0</v>
      </c>
      <c r="BY704">
        <v>0</v>
      </c>
      <c r="BZ704">
        <v>0</v>
      </c>
      <c r="CA704">
        <v>0</v>
      </c>
      <c r="CB704">
        <v>0</v>
      </c>
      <c r="CC704">
        <v>0</v>
      </c>
      <c r="CD704">
        <v>0</v>
      </c>
      <c r="CE704">
        <v>0</v>
      </c>
    </row>
    <row r="705" spans="1:83" x14ac:dyDescent="0.35">
      <c r="A705" s="9" t="str">
        <f t="shared" si="10"/>
        <v>8166.154.19</v>
      </c>
      <c r="B705" s="52" t="e">
        <f>+IF(MATCH(A705,List!H$10:H$145,0),"Targeted")</f>
        <v>#N/A</v>
      </c>
      <c r="C705" s="65"/>
      <c r="D705" s="151" t="s">
        <v>7700</v>
      </c>
      <c r="E705" s="16" t="s">
        <v>1097</v>
      </c>
      <c r="F705" s="16" t="s">
        <v>1098</v>
      </c>
      <c r="G705" s="16" t="s">
        <v>702</v>
      </c>
      <c r="H705" s="16" t="s">
        <v>1102</v>
      </c>
      <c r="I705" s="16" t="s">
        <v>1551</v>
      </c>
      <c r="J705" s="16" t="s">
        <v>1552</v>
      </c>
      <c r="K705" s="17" t="s">
        <v>1101</v>
      </c>
      <c r="L705" s="18" t="s">
        <v>1077</v>
      </c>
      <c r="M705" s="195" t="s">
        <v>1511</v>
      </c>
      <c r="N705" s="16" t="s">
        <v>1512</v>
      </c>
      <c r="O705" s="17" t="s">
        <v>346</v>
      </c>
      <c r="P705" s="17" t="s">
        <v>305</v>
      </c>
      <c r="Q705" s="17" t="s">
        <v>306</v>
      </c>
      <c r="R705">
        <v>0</v>
      </c>
      <c r="S705">
        <v>0</v>
      </c>
      <c r="T705">
        <v>0</v>
      </c>
      <c r="U705">
        <v>0</v>
      </c>
      <c r="V705">
        <v>0</v>
      </c>
      <c r="W705">
        <v>0</v>
      </c>
      <c r="X705">
        <v>0</v>
      </c>
      <c r="Y705">
        <v>0</v>
      </c>
      <c r="Z705">
        <v>0</v>
      </c>
      <c r="AA705">
        <v>0</v>
      </c>
      <c r="AB705">
        <v>0</v>
      </c>
      <c r="AC705">
        <v>0</v>
      </c>
      <c r="AD705">
        <v>0</v>
      </c>
      <c r="AE705">
        <v>0</v>
      </c>
      <c r="AF705">
        <v>0</v>
      </c>
      <c r="AG705" s="19">
        <v>0</v>
      </c>
      <c r="AH705">
        <v>0</v>
      </c>
      <c r="AI705">
        <v>0</v>
      </c>
      <c r="AJ705">
        <v>0</v>
      </c>
      <c r="AK705">
        <v>0</v>
      </c>
      <c r="AL705">
        <v>0</v>
      </c>
      <c r="AM705">
        <v>0</v>
      </c>
      <c r="AN705">
        <v>0</v>
      </c>
      <c r="AO705">
        <v>0</v>
      </c>
      <c r="AP705">
        <v>0</v>
      </c>
      <c r="AQ705">
        <v>0</v>
      </c>
      <c r="AR705">
        <v>0</v>
      </c>
      <c r="AS705">
        <v>0</v>
      </c>
      <c r="AT705">
        <v>0</v>
      </c>
      <c r="AU705">
        <v>0</v>
      </c>
      <c r="AV705">
        <v>0</v>
      </c>
      <c r="AW705">
        <v>0</v>
      </c>
      <c r="AX705">
        <v>0</v>
      </c>
      <c r="AY705">
        <v>582</v>
      </c>
      <c r="AZ705">
        <v>1000</v>
      </c>
      <c r="BA705">
        <v>1000</v>
      </c>
      <c r="BB705">
        <v>1000</v>
      </c>
      <c r="BC705">
        <v>0</v>
      </c>
      <c r="BD705">
        <v>0</v>
      </c>
      <c r="BE705">
        <v>0</v>
      </c>
      <c r="BF705">
        <v>0</v>
      </c>
      <c r="BG705">
        <v>0</v>
      </c>
      <c r="BH705">
        <v>0</v>
      </c>
      <c r="BI705">
        <v>0</v>
      </c>
      <c r="BJ705">
        <v>0</v>
      </c>
      <c r="BK705">
        <v>0</v>
      </c>
      <c r="BL705">
        <v>0</v>
      </c>
      <c r="BM705">
        <v>0</v>
      </c>
      <c r="BN705">
        <v>0</v>
      </c>
      <c r="BO705">
        <v>0</v>
      </c>
      <c r="BP705">
        <v>0</v>
      </c>
      <c r="BQ705">
        <v>0</v>
      </c>
      <c r="BR705">
        <v>0</v>
      </c>
      <c r="BS705">
        <v>0</v>
      </c>
      <c r="BT705">
        <v>0</v>
      </c>
      <c r="BU705">
        <v>0</v>
      </c>
      <c r="BV705">
        <v>0</v>
      </c>
      <c r="BW705">
        <v>0</v>
      </c>
      <c r="BX705">
        <v>0</v>
      </c>
      <c r="BY705">
        <v>0</v>
      </c>
      <c r="BZ705">
        <v>0</v>
      </c>
      <c r="CA705">
        <v>0</v>
      </c>
      <c r="CB705">
        <v>0</v>
      </c>
      <c r="CC705">
        <v>0</v>
      </c>
      <c r="CD705">
        <v>0</v>
      </c>
      <c r="CE705">
        <v>0</v>
      </c>
    </row>
    <row r="706" spans="1:83" x14ac:dyDescent="0.35">
      <c r="A706" s="9" t="str">
        <f t="shared" si="10"/>
        <v>8166.154.19</v>
      </c>
      <c r="B706" s="52" t="e">
        <f>+IF(MATCH(A706,List!H$10:H$145,0),"Targeted")</f>
        <v>#N/A</v>
      </c>
      <c r="C706" s="65"/>
      <c r="D706" s="151"/>
      <c r="E706" s="16" t="s">
        <v>1097</v>
      </c>
      <c r="F706" s="16" t="s">
        <v>1098</v>
      </c>
      <c r="G706" s="16" t="s">
        <v>702</v>
      </c>
      <c r="H706" s="16" t="s">
        <v>1102</v>
      </c>
      <c r="I706" s="16" t="s">
        <v>1551</v>
      </c>
      <c r="J706" s="16" t="s">
        <v>1552</v>
      </c>
      <c r="K706" s="17" t="s">
        <v>1101</v>
      </c>
      <c r="L706" s="18" t="s">
        <v>1077</v>
      </c>
      <c r="M706" s="195" t="s">
        <v>1511</v>
      </c>
      <c r="N706" s="16" t="s">
        <v>1512</v>
      </c>
      <c r="O706" s="17" t="s">
        <v>304</v>
      </c>
      <c r="P706" s="17" t="s">
        <v>305</v>
      </c>
      <c r="Q706" s="17" t="s">
        <v>306</v>
      </c>
      <c r="R706">
        <v>0</v>
      </c>
      <c r="S706">
        <v>0</v>
      </c>
      <c r="T706">
        <v>0</v>
      </c>
      <c r="U706">
        <v>0</v>
      </c>
      <c r="V706">
        <v>0</v>
      </c>
      <c r="W706">
        <v>0</v>
      </c>
      <c r="X706">
        <v>0</v>
      </c>
      <c r="Y706">
        <v>0</v>
      </c>
      <c r="Z706">
        <v>0</v>
      </c>
      <c r="AA706">
        <v>0</v>
      </c>
      <c r="AB706">
        <v>0</v>
      </c>
      <c r="AC706">
        <v>0</v>
      </c>
      <c r="AD706">
        <v>0</v>
      </c>
      <c r="AE706">
        <v>0</v>
      </c>
      <c r="AF706">
        <v>0</v>
      </c>
      <c r="AG706" s="19">
        <v>0</v>
      </c>
      <c r="AH706">
        <v>0</v>
      </c>
      <c r="AI706">
        <v>0</v>
      </c>
      <c r="AJ706">
        <v>0</v>
      </c>
      <c r="AK706">
        <v>0</v>
      </c>
      <c r="AL706">
        <v>0</v>
      </c>
      <c r="AM706">
        <v>0</v>
      </c>
      <c r="AN706">
        <v>0</v>
      </c>
      <c r="AO706">
        <v>0</v>
      </c>
      <c r="AP706">
        <v>0</v>
      </c>
      <c r="AQ706">
        <v>0</v>
      </c>
      <c r="AR706">
        <v>0</v>
      </c>
      <c r="AS706">
        <v>0</v>
      </c>
      <c r="AT706">
        <v>0</v>
      </c>
      <c r="AU706">
        <v>0</v>
      </c>
      <c r="AV706">
        <v>0</v>
      </c>
      <c r="AW706">
        <v>0</v>
      </c>
      <c r="AX706">
        <v>0</v>
      </c>
      <c r="AY706">
        <v>441</v>
      </c>
      <c r="AZ706">
        <v>1000</v>
      </c>
      <c r="BA706">
        <v>0</v>
      </c>
      <c r="BB706">
        <v>0</v>
      </c>
      <c r="BC706">
        <v>0</v>
      </c>
      <c r="BD706">
        <v>0</v>
      </c>
      <c r="BE706">
        <v>0</v>
      </c>
      <c r="BF706">
        <v>0</v>
      </c>
      <c r="BG706">
        <v>0</v>
      </c>
      <c r="BH706">
        <v>0</v>
      </c>
      <c r="BI706">
        <v>0</v>
      </c>
      <c r="BJ706">
        <v>0</v>
      </c>
      <c r="BK706">
        <v>0</v>
      </c>
      <c r="BL706">
        <v>0</v>
      </c>
      <c r="BM706">
        <v>0</v>
      </c>
      <c r="BN706">
        <v>0</v>
      </c>
      <c r="BO706">
        <v>0</v>
      </c>
      <c r="BP706">
        <v>0</v>
      </c>
      <c r="BQ706">
        <v>0</v>
      </c>
      <c r="BR706">
        <v>0</v>
      </c>
      <c r="BS706">
        <v>0</v>
      </c>
      <c r="BT706">
        <v>0</v>
      </c>
      <c r="BU706">
        <v>0</v>
      </c>
      <c r="BV706">
        <v>0</v>
      </c>
      <c r="BW706">
        <v>0</v>
      </c>
      <c r="BX706" s="10">
        <v>0</v>
      </c>
      <c r="BY706">
        <v>0</v>
      </c>
      <c r="BZ706">
        <v>0</v>
      </c>
      <c r="CA706">
        <v>0</v>
      </c>
      <c r="CB706">
        <v>0</v>
      </c>
      <c r="CC706">
        <v>0</v>
      </c>
      <c r="CD706">
        <v>0</v>
      </c>
      <c r="CE706">
        <v>0</v>
      </c>
    </row>
    <row r="707" spans="1:83" x14ac:dyDescent="0.35">
      <c r="A707" s="9" t="str">
        <f t="shared" si="10"/>
        <v>8271.154.67</v>
      </c>
      <c r="B707" s="52" t="e">
        <f>+IF(MATCH(A707,List!H$10:H$145,0),"Targeted")</f>
        <v>#N/A</v>
      </c>
      <c r="C707" s="65"/>
      <c r="D707" s="151" t="s">
        <v>7700</v>
      </c>
      <c r="E707" s="16" t="s">
        <v>1097</v>
      </c>
      <c r="F707" s="16" t="s">
        <v>1098</v>
      </c>
      <c r="G707" s="16" t="s">
        <v>702</v>
      </c>
      <c r="H707" s="16" t="s">
        <v>1102</v>
      </c>
      <c r="I707" s="16" t="s">
        <v>1553</v>
      </c>
      <c r="J707" s="16" t="s">
        <v>1554</v>
      </c>
      <c r="K707" s="17" t="s">
        <v>1529</v>
      </c>
      <c r="L707" s="18" t="s">
        <v>1077</v>
      </c>
      <c r="M707" s="195" t="s">
        <v>1511</v>
      </c>
      <c r="N707" s="16" t="s">
        <v>1512</v>
      </c>
      <c r="O707" s="17" t="s">
        <v>346</v>
      </c>
      <c r="P707" s="17" t="s">
        <v>305</v>
      </c>
      <c r="Q707" s="17" t="s">
        <v>306</v>
      </c>
      <c r="R707">
        <v>0</v>
      </c>
      <c r="S707">
        <v>0</v>
      </c>
      <c r="T707">
        <v>0</v>
      </c>
      <c r="U707">
        <v>0</v>
      </c>
      <c r="V707">
        <v>0</v>
      </c>
      <c r="W707">
        <v>0</v>
      </c>
      <c r="X707">
        <v>0</v>
      </c>
      <c r="Y707">
        <v>0</v>
      </c>
      <c r="Z707">
        <v>0</v>
      </c>
      <c r="AA707">
        <v>0</v>
      </c>
      <c r="AB707">
        <v>0</v>
      </c>
      <c r="AC707">
        <v>0</v>
      </c>
      <c r="AD707">
        <v>0</v>
      </c>
      <c r="AE707">
        <v>0</v>
      </c>
      <c r="AF707">
        <v>0</v>
      </c>
      <c r="AG707" s="19">
        <v>0</v>
      </c>
      <c r="AH707">
        <v>0</v>
      </c>
      <c r="AI707">
        <v>0</v>
      </c>
      <c r="AJ707">
        <v>0</v>
      </c>
      <c r="AK707">
        <v>0</v>
      </c>
      <c r="AL707">
        <v>0</v>
      </c>
      <c r="AM707">
        <v>0</v>
      </c>
      <c r="AN707">
        <v>0</v>
      </c>
      <c r="AO707">
        <v>0</v>
      </c>
      <c r="AP707">
        <v>0</v>
      </c>
      <c r="AQ707">
        <v>0</v>
      </c>
      <c r="AR707">
        <v>0</v>
      </c>
      <c r="AS707">
        <v>0</v>
      </c>
      <c r="AT707">
        <v>0</v>
      </c>
      <c r="AU707">
        <v>0</v>
      </c>
      <c r="AV707">
        <v>0</v>
      </c>
      <c r="AW707">
        <v>0</v>
      </c>
      <c r="AX707">
        <v>9</v>
      </c>
      <c r="AY707">
        <v>182</v>
      </c>
      <c r="AZ707">
        <v>0</v>
      </c>
      <c r="BA707">
        <v>0</v>
      </c>
      <c r="BB707">
        <v>0</v>
      </c>
      <c r="BC707">
        <v>0</v>
      </c>
      <c r="BD707">
        <v>0</v>
      </c>
      <c r="BE707">
        <v>0</v>
      </c>
      <c r="BF707">
        <v>0</v>
      </c>
      <c r="BG707">
        <v>0</v>
      </c>
      <c r="BH707">
        <v>0</v>
      </c>
      <c r="BI707">
        <v>0</v>
      </c>
      <c r="BJ707">
        <v>0</v>
      </c>
      <c r="BK707">
        <v>0</v>
      </c>
      <c r="BL707">
        <v>0</v>
      </c>
      <c r="BM707">
        <v>0</v>
      </c>
      <c r="BN707">
        <v>0</v>
      </c>
      <c r="BO707">
        <v>0</v>
      </c>
      <c r="BP707">
        <v>0</v>
      </c>
      <c r="BQ707">
        <v>0</v>
      </c>
      <c r="BR707">
        <v>0</v>
      </c>
      <c r="BS707">
        <v>0</v>
      </c>
      <c r="BT707">
        <v>0</v>
      </c>
      <c r="BU707">
        <v>0</v>
      </c>
      <c r="BV707">
        <v>0</v>
      </c>
      <c r="BW707">
        <v>0</v>
      </c>
      <c r="BX707">
        <v>0</v>
      </c>
      <c r="BY707">
        <v>0</v>
      </c>
      <c r="BZ707">
        <v>0</v>
      </c>
      <c r="CA707">
        <v>0</v>
      </c>
      <c r="CB707">
        <v>0</v>
      </c>
      <c r="CC707">
        <v>0</v>
      </c>
      <c r="CD707">
        <v>0</v>
      </c>
      <c r="CE707">
        <v>0</v>
      </c>
    </row>
    <row r="708" spans="1:83" x14ac:dyDescent="0.35">
      <c r="A708" s="9" t="str">
        <f t="shared" ref="A708:A771" si="11">I708&amp;"."&amp;M708&amp;"."&amp;K708</f>
        <v>8276.154.95</v>
      </c>
      <c r="B708" s="52" t="e">
        <f>+IF(MATCH(A708,List!H$10:H$145,0),"Targeted")</f>
        <v>#N/A</v>
      </c>
      <c r="C708" s="65"/>
      <c r="D708" s="151" t="s">
        <v>7700</v>
      </c>
      <c r="E708" s="16" t="s">
        <v>1097</v>
      </c>
      <c r="F708" s="16" t="s">
        <v>1098</v>
      </c>
      <c r="G708" s="16" t="s">
        <v>702</v>
      </c>
      <c r="H708" s="16" t="s">
        <v>1102</v>
      </c>
      <c r="I708" s="16" t="s">
        <v>1555</v>
      </c>
      <c r="J708" s="16" t="s">
        <v>1556</v>
      </c>
      <c r="K708" s="17" t="s">
        <v>245</v>
      </c>
      <c r="L708" s="18" t="s">
        <v>1077</v>
      </c>
      <c r="M708" s="195" t="s">
        <v>1511</v>
      </c>
      <c r="N708" s="16" t="s">
        <v>1512</v>
      </c>
      <c r="O708" s="17" t="s">
        <v>346</v>
      </c>
      <c r="P708" s="17" t="s">
        <v>305</v>
      </c>
      <c r="Q708" s="17" t="s">
        <v>306</v>
      </c>
      <c r="R708">
        <v>0</v>
      </c>
      <c r="S708">
        <v>0</v>
      </c>
      <c r="T708">
        <v>0</v>
      </c>
      <c r="U708">
        <v>0</v>
      </c>
      <c r="V708">
        <v>0</v>
      </c>
      <c r="W708">
        <v>0</v>
      </c>
      <c r="X708">
        <v>0</v>
      </c>
      <c r="Y708">
        <v>0</v>
      </c>
      <c r="Z708">
        <v>0</v>
      </c>
      <c r="AA708">
        <v>0</v>
      </c>
      <c r="AB708">
        <v>0</v>
      </c>
      <c r="AC708">
        <v>0</v>
      </c>
      <c r="AD708">
        <v>0</v>
      </c>
      <c r="AE708">
        <v>0</v>
      </c>
      <c r="AF708">
        <v>0</v>
      </c>
      <c r="AG708" s="19">
        <v>0</v>
      </c>
      <c r="AH708">
        <v>0</v>
      </c>
      <c r="AI708">
        <v>0</v>
      </c>
      <c r="AJ708">
        <v>0</v>
      </c>
      <c r="AK708">
        <v>0</v>
      </c>
      <c r="AL708">
        <v>0</v>
      </c>
      <c r="AM708">
        <v>0</v>
      </c>
      <c r="AN708">
        <v>0</v>
      </c>
      <c r="AO708">
        <v>0</v>
      </c>
      <c r="AP708">
        <v>0</v>
      </c>
      <c r="AQ708">
        <v>0</v>
      </c>
      <c r="AR708">
        <v>0</v>
      </c>
      <c r="AS708">
        <v>0</v>
      </c>
      <c r="AT708">
        <v>0</v>
      </c>
      <c r="AU708">
        <v>0</v>
      </c>
      <c r="AV708">
        <v>0</v>
      </c>
      <c r="AW708">
        <v>120</v>
      </c>
      <c r="AX708">
        <v>156</v>
      </c>
      <c r="AY708">
        <v>306</v>
      </c>
      <c r="AZ708">
        <v>1000</v>
      </c>
      <c r="BA708">
        <v>1000</v>
      </c>
      <c r="BB708">
        <v>1000</v>
      </c>
      <c r="BC708">
        <v>1000</v>
      </c>
      <c r="BD708">
        <v>1000</v>
      </c>
      <c r="BE708">
        <v>1000</v>
      </c>
      <c r="BF708">
        <v>1000</v>
      </c>
      <c r="BG708">
        <v>1000</v>
      </c>
      <c r="BH708">
        <v>1000</v>
      </c>
      <c r="BI708">
        <v>1000</v>
      </c>
      <c r="BJ708">
        <v>1000</v>
      </c>
      <c r="BK708">
        <v>1000</v>
      </c>
      <c r="BL708">
        <v>0</v>
      </c>
      <c r="BM708">
        <v>0</v>
      </c>
      <c r="BN708">
        <v>0</v>
      </c>
      <c r="BO708">
        <v>0</v>
      </c>
      <c r="BP708">
        <v>0</v>
      </c>
      <c r="BQ708">
        <v>1000</v>
      </c>
      <c r="BR708">
        <v>0</v>
      </c>
      <c r="BS708">
        <v>0</v>
      </c>
      <c r="BT708">
        <v>0</v>
      </c>
      <c r="BU708">
        <v>0</v>
      </c>
      <c r="BV708">
        <v>0</v>
      </c>
      <c r="BW708">
        <v>0</v>
      </c>
      <c r="BX708">
        <v>0</v>
      </c>
      <c r="BY708">
        <v>0</v>
      </c>
      <c r="BZ708">
        <v>0</v>
      </c>
      <c r="CA708">
        <v>0</v>
      </c>
      <c r="CB708">
        <v>0</v>
      </c>
      <c r="CC708">
        <v>0</v>
      </c>
      <c r="CD708">
        <v>0</v>
      </c>
      <c r="CE708">
        <v>0</v>
      </c>
    </row>
    <row r="709" spans="1:83" x14ac:dyDescent="0.35">
      <c r="A709" s="9" t="str">
        <f t="shared" si="11"/>
        <v>9911.154.</v>
      </c>
      <c r="B709" s="52" t="e">
        <f>+IF(MATCH(A709,List!H$10:H$145,0),"Targeted")</f>
        <v>#N/A</v>
      </c>
      <c r="C709" s="65"/>
      <c r="D709" s="151" t="s">
        <v>7700</v>
      </c>
      <c r="E709" s="16" t="s">
        <v>1097</v>
      </c>
      <c r="F709" s="16" t="s">
        <v>1098</v>
      </c>
      <c r="G709" s="16" t="s">
        <v>702</v>
      </c>
      <c r="H709" s="16" t="s">
        <v>1102</v>
      </c>
      <c r="I709" s="16" t="s">
        <v>1282</v>
      </c>
      <c r="J709" s="16" t="s">
        <v>1557</v>
      </c>
      <c r="K709" s="17" t="s">
        <v>299</v>
      </c>
      <c r="L709" s="18" t="s">
        <v>1077</v>
      </c>
      <c r="M709" s="195" t="s">
        <v>1511</v>
      </c>
      <c r="N709" s="16" t="s">
        <v>1512</v>
      </c>
      <c r="O709" s="17" t="s">
        <v>346</v>
      </c>
      <c r="P709" s="17" t="s">
        <v>305</v>
      </c>
      <c r="Q709" s="17" t="s">
        <v>306</v>
      </c>
      <c r="R709">
        <v>2643</v>
      </c>
      <c r="S709">
        <v>560</v>
      </c>
      <c r="T709">
        <v>368</v>
      </c>
      <c r="U709">
        <v>117</v>
      </c>
      <c r="V709">
        <v>-9</v>
      </c>
      <c r="W709">
        <v>3400</v>
      </c>
      <c r="X709">
        <v>15364</v>
      </c>
      <c r="Y709">
        <v>6531</v>
      </c>
      <c r="Z709">
        <v>951</v>
      </c>
      <c r="AA709">
        <v>605</v>
      </c>
      <c r="AB709">
        <v>1282</v>
      </c>
      <c r="AC709">
        <v>0</v>
      </c>
      <c r="AD709">
        <v>98</v>
      </c>
      <c r="AE709">
        <v>82</v>
      </c>
      <c r="AF709">
        <v>29</v>
      </c>
      <c r="AG709" s="19">
        <v>0</v>
      </c>
      <c r="AH709">
        <v>61</v>
      </c>
      <c r="AI709">
        <v>36</v>
      </c>
      <c r="AJ709">
        <v>0</v>
      </c>
      <c r="AK709">
        <v>42</v>
      </c>
      <c r="AL709">
        <v>72</v>
      </c>
      <c r="AM709">
        <v>15</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c r="BJ709">
        <v>0</v>
      </c>
      <c r="BK709">
        <v>0</v>
      </c>
      <c r="BL709">
        <v>0</v>
      </c>
      <c r="BM709">
        <v>0</v>
      </c>
      <c r="BN709">
        <v>0</v>
      </c>
      <c r="BO709">
        <v>0</v>
      </c>
      <c r="BP709">
        <v>0</v>
      </c>
      <c r="BQ709">
        <v>0</v>
      </c>
      <c r="BR709">
        <v>0</v>
      </c>
      <c r="BS709">
        <v>0</v>
      </c>
      <c r="BT709">
        <v>0</v>
      </c>
      <c r="BU709">
        <v>0</v>
      </c>
      <c r="BV709">
        <v>0</v>
      </c>
      <c r="BW709">
        <v>0</v>
      </c>
      <c r="BX709">
        <v>0</v>
      </c>
      <c r="BY709">
        <v>0</v>
      </c>
      <c r="BZ709">
        <v>0</v>
      </c>
      <c r="CA709">
        <v>0</v>
      </c>
      <c r="CB709">
        <v>0</v>
      </c>
      <c r="CC709">
        <v>0</v>
      </c>
      <c r="CD709">
        <v>0</v>
      </c>
      <c r="CE709">
        <v>0</v>
      </c>
    </row>
    <row r="710" spans="1:83" x14ac:dyDescent="0.35">
      <c r="A710" s="9" t="str">
        <f t="shared" si="11"/>
        <v>.154.95</v>
      </c>
      <c r="B710" s="52" t="e">
        <f>+IF(MATCH(A710,List!H$10:H$145,0),"Targeted")</f>
        <v>#N/A</v>
      </c>
      <c r="C710" s="65"/>
      <c r="D710" s="151"/>
      <c r="E710" s="16" t="s">
        <v>1558</v>
      </c>
      <c r="F710" s="16" t="s">
        <v>1559</v>
      </c>
      <c r="G710" s="16" t="s">
        <v>298</v>
      </c>
      <c r="H710" s="16" t="s">
        <v>1559</v>
      </c>
      <c r="I710" s="16" t="s">
        <v>299</v>
      </c>
      <c r="J710" s="16" t="s">
        <v>1518</v>
      </c>
      <c r="K710" s="17" t="s">
        <v>245</v>
      </c>
      <c r="L710" s="18" t="s">
        <v>1077</v>
      </c>
      <c r="M710" s="195" t="s">
        <v>1511</v>
      </c>
      <c r="N710" s="16" t="s">
        <v>1512</v>
      </c>
      <c r="O710" s="17" t="s">
        <v>304</v>
      </c>
      <c r="P710" s="17" t="s">
        <v>305</v>
      </c>
      <c r="Q710" s="17" t="s">
        <v>306</v>
      </c>
      <c r="R710">
        <v>0</v>
      </c>
      <c r="S710">
        <v>0</v>
      </c>
      <c r="T710">
        <v>0</v>
      </c>
      <c r="U710">
        <v>0</v>
      </c>
      <c r="V710">
        <v>0</v>
      </c>
      <c r="W710">
        <v>0</v>
      </c>
      <c r="X710">
        <v>0</v>
      </c>
      <c r="Y710">
        <v>0</v>
      </c>
      <c r="Z710">
        <v>0</v>
      </c>
      <c r="AA710">
        <v>0</v>
      </c>
      <c r="AB710">
        <v>0</v>
      </c>
      <c r="AC710">
        <v>0</v>
      </c>
      <c r="AD710">
        <v>0</v>
      </c>
      <c r="AE710">
        <v>0</v>
      </c>
      <c r="AF710">
        <v>-17923</v>
      </c>
      <c r="AG710" s="19">
        <v>0</v>
      </c>
      <c r="AH710">
        <v>0</v>
      </c>
      <c r="AI710">
        <v>0</v>
      </c>
      <c r="AJ710">
        <v>0</v>
      </c>
      <c r="AK710">
        <v>0</v>
      </c>
      <c r="AL710">
        <v>0</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v>0</v>
      </c>
      <c r="BQ710">
        <v>0</v>
      </c>
      <c r="BR710">
        <v>0</v>
      </c>
      <c r="BS710">
        <v>0</v>
      </c>
      <c r="BT710">
        <v>0</v>
      </c>
      <c r="BU710">
        <v>0</v>
      </c>
      <c r="BV710">
        <v>0</v>
      </c>
      <c r="BW710">
        <v>0</v>
      </c>
      <c r="BX710" s="10">
        <v>0</v>
      </c>
      <c r="BY710">
        <v>0</v>
      </c>
      <c r="BZ710">
        <v>0</v>
      </c>
      <c r="CA710">
        <v>0</v>
      </c>
      <c r="CB710">
        <v>0</v>
      </c>
      <c r="CC710">
        <v>0</v>
      </c>
      <c r="CD710">
        <v>0</v>
      </c>
      <c r="CE710">
        <v>0</v>
      </c>
    </row>
    <row r="711" spans="1:83" x14ac:dyDescent="0.35">
      <c r="A711" s="9" t="str">
        <f t="shared" si="11"/>
        <v>0800.154.95</v>
      </c>
      <c r="B711" s="52" t="e">
        <f>+IF(MATCH(A711,List!H$10:H$145,0),"Targeted")</f>
        <v>#N/A</v>
      </c>
      <c r="C711" s="65"/>
      <c r="D711" s="151" t="s">
        <v>7700</v>
      </c>
      <c r="E711" s="16" t="s">
        <v>1558</v>
      </c>
      <c r="F711" s="16" t="s">
        <v>1559</v>
      </c>
      <c r="G711" s="16" t="s">
        <v>298</v>
      </c>
      <c r="H711" s="16" t="s">
        <v>1559</v>
      </c>
      <c r="I711" s="16" t="s">
        <v>766</v>
      </c>
      <c r="J711" s="16" t="s">
        <v>1560</v>
      </c>
      <c r="K711" s="17" t="s">
        <v>245</v>
      </c>
      <c r="L711" s="18" t="s">
        <v>1077</v>
      </c>
      <c r="M711" s="195" t="s">
        <v>1511</v>
      </c>
      <c r="N711" s="16" t="s">
        <v>1512</v>
      </c>
      <c r="O711" s="17" t="s">
        <v>346</v>
      </c>
      <c r="P711" s="17" t="s">
        <v>305</v>
      </c>
      <c r="Q711" s="17" t="s">
        <v>306</v>
      </c>
      <c r="R711">
        <v>0</v>
      </c>
      <c r="S711">
        <v>0</v>
      </c>
      <c r="T711">
        <v>0</v>
      </c>
      <c r="U711">
        <v>0</v>
      </c>
      <c r="V711">
        <v>0</v>
      </c>
      <c r="W711">
        <v>0</v>
      </c>
      <c r="X711">
        <v>0</v>
      </c>
      <c r="Y711">
        <v>0</v>
      </c>
      <c r="Z711">
        <v>0</v>
      </c>
      <c r="AA711">
        <v>0</v>
      </c>
      <c r="AB711">
        <v>0</v>
      </c>
      <c r="AC711">
        <v>0</v>
      </c>
      <c r="AD711">
        <v>0</v>
      </c>
      <c r="AE711">
        <v>0</v>
      </c>
      <c r="AF711">
        <v>17928</v>
      </c>
      <c r="AG711" s="19">
        <v>0</v>
      </c>
      <c r="AH711">
        <v>72</v>
      </c>
      <c r="AI711">
        <v>0</v>
      </c>
      <c r="AJ711">
        <v>0</v>
      </c>
      <c r="AK711">
        <v>0</v>
      </c>
      <c r="AL711">
        <v>0</v>
      </c>
      <c r="AM711">
        <v>0</v>
      </c>
      <c r="AN711">
        <v>0</v>
      </c>
      <c r="AO711">
        <v>0</v>
      </c>
      <c r="AP711">
        <v>0</v>
      </c>
      <c r="AQ711">
        <v>0</v>
      </c>
      <c r="AR711">
        <v>0</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v>0</v>
      </c>
      <c r="BN711">
        <v>0</v>
      </c>
      <c r="BO711">
        <v>0</v>
      </c>
      <c r="BP711">
        <v>0</v>
      </c>
      <c r="BQ711">
        <v>0</v>
      </c>
      <c r="BR711">
        <v>0</v>
      </c>
      <c r="BS711">
        <v>0</v>
      </c>
      <c r="BT711">
        <v>0</v>
      </c>
      <c r="BU711">
        <v>0</v>
      </c>
      <c r="BV711">
        <v>0</v>
      </c>
      <c r="BW711">
        <v>0</v>
      </c>
      <c r="BX711">
        <v>0</v>
      </c>
      <c r="BY711">
        <v>0</v>
      </c>
      <c r="BZ711">
        <v>0</v>
      </c>
      <c r="CA711">
        <v>0</v>
      </c>
      <c r="CB711">
        <v>0</v>
      </c>
      <c r="CC711">
        <v>0</v>
      </c>
      <c r="CD711">
        <v>0</v>
      </c>
      <c r="CE711">
        <v>0</v>
      </c>
    </row>
    <row r="712" spans="1:83" x14ac:dyDescent="0.35">
      <c r="A712" s="9" t="str">
        <f t="shared" si="11"/>
        <v>8025.154.95</v>
      </c>
      <c r="B712" s="52" t="e">
        <f>+IF(MATCH(A712,List!H$10:H$145,0),"Targeted")</f>
        <v>#N/A</v>
      </c>
      <c r="C712" s="65"/>
      <c r="D712" s="151" t="s">
        <v>7700</v>
      </c>
      <c r="E712" s="16" t="s">
        <v>1558</v>
      </c>
      <c r="F712" s="16" t="s">
        <v>1559</v>
      </c>
      <c r="G712" s="16" t="s">
        <v>298</v>
      </c>
      <c r="H712" s="16" t="s">
        <v>1559</v>
      </c>
      <c r="I712" s="16" t="s">
        <v>1561</v>
      </c>
      <c r="J712" s="16" t="s">
        <v>1562</v>
      </c>
      <c r="K712" s="17" t="s">
        <v>245</v>
      </c>
      <c r="L712" s="18" t="s">
        <v>1077</v>
      </c>
      <c r="M712" s="195" t="s">
        <v>1511</v>
      </c>
      <c r="N712" s="16" t="s">
        <v>1512</v>
      </c>
      <c r="O712" s="17" t="s">
        <v>346</v>
      </c>
      <c r="P712" s="17" t="s">
        <v>305</v>
      </c>
      <c r="Q712" s="17" t="s">
        <v>306</v>
      </c>
      <c r="R712">
        <v>0</v>
      </c>
      <c r="S712">
        <v>0</v>
      </c>
      <c r="T712">
        <v>0</v>
      </c>
      <c r="U712">
        <v>0</v>
      </c>
      <c r="V712">
        <v>0</v>
      </c>
      <c r="W712">
        <v>0</v>
      </c>
      <c r="X712">
        <v>0</v>
      </c>
      <c r="Y712">
        <v>0</v>
      </c>
      <c r="Z712">
        <v>0</v>
      </c>
      <c r="AA712">
        <v>0</v>
      </c>
      <c r="AB712">
        <v>0</v>
      </c>
      <c r="AC712">
        <v>0</v>
      </c>
      <c r="AD712">
        <v>0</v>
      </c>
      <c r="AE712">
        <v>0</v>
      </c>
      <c r="AF712">
        <v>0</v>
      </c>
      <c r="AG712" s="19">
        <v>-58</v>
      </c>
      <c r="AH712">
        <v>386</v>
      </c>
      <c r="AI712">
        <v>1166</v>
      </c>
      <c r="AJ712">
        <v>1565</v>
      </c>
      <c r="AK712">
        <v>2294</v>
      </c>
      <c r="AL712">
        <v>-44</v>
      </c>
      <c r="AM712">
        <v>1807</v>
      </c>
      <c r="AN712">
        <v>2364</v>
      </c>
      <c r="AO712">
        <v>2285</v>
      </c>
      <c r="AP712">
        <v>2236</v>
      </c>
      <c r="AQ712">
        <v>235</v>
      </c>
      <c r="AR712">
        <v>3225</v>
      </c>
      <c r="AS712">
        <v>2274</v>
      </c>
      <c r="AT712">
        <v>3004</v>
      </c>
      <c r="AU712">
        <v>1350</v>
      </c>
      <c r="AV712">
        <v>1250</v>
      </c>
      <c r="AW712">
        <v>1217</v>
      </c>
      <c r="AX712">
        <v>1188</v>
      </c>
      <c r="AY712">
        <v>1083</v>
      </c>
      <c r="AZ712">
        <v>1000</v>
      </c>
      <c r="BA712">
        <v>1000</v>
      </c>
      <c r="BB712">
        <v>0</v>
      </c>
      <c r="BC712">
        <v>0</v>
      </c>
      <c r="BD712">
        <v>0</v>
      </c>
      <c r="BE712">
        <v>0</v>
      </c>
      <c r="BF712">
        <v>0</v>
      </c>
      <c r="BG712">
        <v>0</v>
      </c>
      <c r="BH712">
        <v>0</v>
      </c>
      <c r="BI712">
        <v>0</v>
      </c>
      <c r="BJ712">
        <v>0</v>
      </c>
      <c r="BK712">
        <v>0</v>
      </c>
      <c r="BL712">
        <v>0</v>
      </c>
      <c r="BM712">
        <v>0</v>
      </c>
      <c r="BN712">
        <v>0</v>
      </c>
      <c r="BO712">
        <v>0</v>
      </c>
      <c r="BP712">
        <v>0</v>
      </c>
      <c r="BQ712">
        <v>0</v>
      </c>
      <c r="BR712">
        <v>0</v>
      </c>
      <c r="BS712">
        <v>0</v>
      </c>
      <c r="BT712">
        <v>0</v>
      </c>
      <c r="BU712">
        <v>0</v>
      </c>
      <c r="BV712">
        <v>0</v>
      </c>
      <c r="BW712">
        <v>0</v>
      </c>
      <c r="BX712">
        <v>0</v>
      </c>
      <c r="BY712">
        <v>0</v>
      </c>
      <c r="BZ712">
        <v>0</v>
      </c>
      <c r="CA712">
        <v>0</v>
      </c>
      <c r="CB712">
        <v>0</v>
      </c>
      <c r="CC712">
        <v>0</v>
      </c>
      <c r="CD712">
        <v>0</v>
      </c>
      <c r="CE712">
        <v>0</v>
      </c>
    </row>
    <row r="713" spans="1:83" x14ac:dyDescent="0.35">
      <c r="A713" s="9" t="str">
        <f t="shared" si="11"/>
        <v>8025.154.95</v>
      </c>
      <c r="B713" s="52" t="e">
        <f>+IF(MATCH(A713,List!H$10:H$145,0),"Targeted")</f>
        <v>#N/A</v>
      </c>
      <c r="C713" s="65"/>
      <c r="D713" s="151"/>
      <c r="E713" s="16" t="s">
        <v>1558</v>
      </c>
      <c r="F713" s="16" t="s">
        <v>1559</v>
      </c>
      <c r="G713" s="16" t="s">
        <v>298</v>
      </c>
      <c r="H713" s="16" t="s">
        <v>1559</v>
      </c>
      <c r="I713" s="16" t="s">
        <v>1561</v>
      </c>
      <c r="J713" s="16" t="s">
        <v>1562</v>
      </c>
      <c r="K713" s="17" t="s">
        <v>245</v>
      </c>
      <c r="L713" s="18" t="s">
        <v>1077</v>
      </c>
      <c r="M713" s="195" t="s">
        <v>1511</v>
      </c>
      <c r="N713" s="16" t="s">
        <v>1512</v>
      </c>
      <c r="O713" s="17" t="s">
        <v>304</v>
      </c>
      <c r="P713" s="17" t="s">
        <v>305</v>
      </c>
      <c r="Q713" s="17" t="s">
        <v>306</v>
      </c>
      <c r="R713">
        <v>0</v>
      </c>
      <c r="S713">
        <v>0</v>
      </c>
      <c r="T713">
        <v>0</v>
      </c>
      <c r="U713">
        <v>0</v>
      </c>
      <c r="V713">
        <v>0</v>
      </c>
      <c r="W713">
        <v>0</v>
      </c>
      <c r="X713">
        <v>0</v>
      </c>
      <c r="Y713">
        <v>0</v>
      </c>
      <c r="Z713">
        <v>0</v>
      </c>
      <c r="AA713">
        <v>0</v>
      </c>
      <c r="AB713">
        <v>0</v>
      </c>
      <c r="AC713">
        <v>0</v>
      </c>
      <c r="AD713">
        <v>0</v>
      </c>
      <c r="AE713">
        <v>0</v>
      </c>
      <c r="AF713">
        <v>0</v>
      </c>
      <c r="AG713" s="19">
        <v>0</v>
      </c>
      <c r="AH713">
        <v>0</v>
      </c>
      <c r="AI713">
        <v>0</v>
      </c>
      <c r="AJ713">
        <v>0</v>
      </c>
      <c r="AK713">
        <v>0</v>
      </c>
      <c r="AL713">
        <v>0</v>
      </c>
      <c r="AM713">
        <v>0</v>
      </c>
      <c r="AN713">
        <v>0</v>
      </c>
      <c r="AO713">
        <v>0</v>
      </c>
      <c r="AP713">
        <v>0</v>
      </c>
      <c r="AQ713">
        <v>0</v>
      </c>
      <c r="AR713">
        <v>0</v>
      </c>
      <c r="AS713">
        <v>0</v>
      </c>
      <c r="AT713">
        <v>0</v>
      </c>
      <c r="AU713">
        <v>949</v>
      </c>
      <c r="AV713">
        <v>127</v>
      </c>
      <c r="AW713">
        <v>393</v>
      </c>
      <c r="AX713">
        <v>315</v>
      </c>
      <c r="AY713">
        <v>502</v>
      </c>
      <c r="AZ713">
        <v>1000</v>
      </c>
      <c r="BA713">
        <v>1000</v>
      </c>
      <c r="BB713">
        <v>2000</v>
      </c>
      <c r="BC713">
        <v>2000</v>
      </c>
      <c r="BD713">
        <v>2000</v>
      </c>
      <c r="BE713">
        <v>3000</v>
      </c>
      <c r="BF713">
        <v>3000</v>
      </c>
      <c r="BG713">
        <v>3000</v>
      </c>
      <c r="BH713">
        <v>3000</v>
      </c>
      <c r="BI713">
        <v>2000</v>
      </c>
      <c r="BJ713">
        <v>3000</v>
      </c>
      <c r="BK713">
        <v>2000</v>
      </c>
      <c r="BL713">
        <v>2000</v>
      </c>
      <c r="BM713">
        <v>2000</v>
      </c>
      <c r="BN713">
        <v>2000</v>
      </c>
      <c r="BO713">
        <v>2000</v>
      </c>
      <c r="BP713">
        <v>2000</v>
      </c>
      <c r="BQ713">
        <v>2000</v>
      </c>
      <c r="BR713">
        <v>2000</v>
      </c>
      <c r="BS713">
        <v>1000</v>
      </c>
      <c r="BT713">
        <v>3000</v>
      </c>
      <c r="BU713">
        <v>2000</v>
      </c>
      <c r="BV713">
        <v>3000</v>
      </c>
      <c r="BW713">
        <v>3000</v>
      </c>
      <c r="BX713" s="10">
        <v>3000</v>
      </c>
      <c r="BY713">
        <v>2000</v>
      </c>
      <c r="BZ713">
        <v>2000</v>
      </c>
      <c r="CA713">
        <v>2000</v>
      </c>
      <c r="CB713">
        <v>2000</v>
      </c>
      <c r="CC713">
        <v>2000</v>
      </c>
      <c r="CD713">
        <v>2000</v>
      </c>
      <c r="CE713">
        <v>2000</v>
      </c>
    </row>
    <row r="714" spans="1:83" x14ac:dyDescent="0.35">
      <c r="A714" s="9" t="str">
        <f t="shared" si="11"/>
        <v>802530.154.95</v>
      </c>
      <c r="B714" s="52" t="e">
        <f>+IF(MATCH(A714,List!H$10:H$145,0),"Targeted")</f>
        <v>#N/A</v>
      </c>
      <c r="C714" s="65"/>
      <c r="D714" s="151"/>
      <c r="E714" s="16" t="s">
        <v>1558</v>
      </c>
      <c r="F714" s="16" t="s">
        <v>1559</v>
      </c>
      <c r="G714" s="16" t="s">
        <v>298</v>
      </c>
      <c r="H714" s="16" t="s">
        <v>1559</v>
      </c>
      <c r="I714" s="16" t="s">
        <v>1563</v>
      </c>
      <c r="J714" s="16" t="s">
        <v>1564</v>
      </c>
      <c r="K714" s="17" t="s">
        <v>245</v>
      </c>
      <c r="L714" s="18" t="s">
        <v>1077</v>
      </c>
      <c r="M714" s="195" t="s">
        <v>1511</v>
      </c>
      <c r="N714" s="16" t="s">
        <v>1512</v>
      </c>
      <c r="O714" s="17" t="s">
        <v>304</v>
      </c>
      <c r="P714" s="17" t="s">
        <v>305</v>
      </c>
      <c r="Q714" s="17" t="s">
        <v>306</v>
      </c>
      <c r="R714">
        <v>0</v>
      </c>
      <c r="S714">
        <v>0</v>
      </c>
      <c r="T714">
        <v>0</v>
      </c>
      <c r="U714">
        <v>0</v>
      </c>
      <c r="V714">
        <v>0</v>
      </c>
      <c r="W714">
        <v>0</v>
      </c>
      <c r="X714">
        <v>0</v>
      </c>
      <c r="Y714">
        <v>0</v>
      </c>
      <c r="Z714">
        <v>0</v>
      </c>
      <c r="AA714">
        <v>0</v>
      </c>
      <c r="AB714">
        <v>0</v>
      </c>
      <c r="AC714">
        <v>0</v>
      </c>
      <c r="AD714">
        <v>0</v>
      </c>
      <c r="AE714">
        <v>0</v>
      </c>
      <c r="AF714">
        <v>0</v>
      </c>
      <c r="AG714" s="19">
        <v>0</v>
      </c>
      <c r="AH714">
        <v>0</v>
      </c>
      <c r="AI714">
        <v>0</v>
      </c>
      <c r="AJ714">
        <v>0</v>
      </c>
      <c r="AK714">
        <v>0</v>
      </c>
      <c r="AL714">
        <v>0</v>
      </c>
      <c r="AM714">
        <v>0</v>
      </c>
      <c r="AN714">
        <v>0</v>
      </c>
      <c r="AO714">
        <v>0</v>
      </c>
      <c r="AP714">
        <v>0</v>
      </c>
      <c r="AQ714">
        <v>0</v>
      </c>
      <c r="AR714">
        <v>-1724</v>
      </c>
      <c r="AS714">
        <v>-50</v>
      </c>
      <c r="AT714">
        <v>-76</v>
      </c>
      <c r="AU714">
        <v>0</v>
      </c>
      <c r="AV714">
        <v>-139</v>
      </c>
      <c r="AW714">
        <v>-54</v>
      </c>
      <c r="AX714">
        <v>0</v>
      </c>
      <c r="AY714">
        <v>-136</v>
      </c>
      <c r="AZ714">
        <v>0</v>
      </c>
      <c r="BA714">
        <v>0</v>
      </c>
      <c r="BB714">
        <v>0</v>
      </c>
      <c r="BC714">
        <v>0</v>
      </c>
      <c r="BD714">
        <v>0</v>
      </c>
      <c r="BE714">
        <v>0</v>
      </c>
      <c r="BF714">
        <v>0</v>
      </c>
      <c r="BG714">
        <v>0</v>
      </c>
      <c r="BH714">
        <v>0</v>
      </c>
      <c r="BI714">
        <v>0</v>
      </c>
      <c r="BJ714">
        <v>0</v>
      </c>
      <c r="BK714">
        <v>0</v>
      </c>
      <c r="BL714">
        <v>0</v>
      </c>
      <c r="BM714">
        <v>0</v>
      </c>
      <c r="BN714">
        <v>0</v>
      </c>
      <c r="BO714">
        <v>0</v>
      </c>
      <c r="BP714">
        <v>0</v>
      </c>
      <c r="BQ714">
        <v>0</v>
      </c>
      <c r="BR714">
        <v>0</v>
      </c>
      <c r="BS714">
        <v>0</v>
      </c>
      <c r="BT714">
        <v>0</v>
      </c>
      <c r="BU714">
        <v>0</v>
      </c>
      <c r="BV714">
        <v>0</v>
      </c>
      <c r="BW714">
        <v>0</v>
      </c>
      <c r="BX714" s="10">
        <v>0</v>
      </c>
      <c r="BY714">
        <v>0</v>
      </c>
      <c r="BZ714">
        <v>0</v>
      </c>
      <c r="CA714">
        <v>0</v>
      </c>
      <c r="CB714">
        <v>0</v>
      </c>
      <c r="CC714">
        <v>0</v>
      </c>
      <c r="CD714">
        <v>0</v>
      </c>
      <c r="CE714">
        <v>0</v>
      </c>
    </row>
    <row r="715" spans="1:83" x14ac:dyDescent="0.35">
      <c r="A715" s="9" t="str">
        <f t="shared" si="11"/>
        <v>0204.154.95</v>
      </c>
      <c r="B715" s="52" t="e">
        <f>+IF(MATCH(A715,List!H$10:H$145,0),"Targeted")</f>
        <v>#N/A</v>
      </c>
      <c r="C715" s="65"/>
      <c r="D715" s="151" t="s">
        <v>7700</v>
      </c>
      <c r="E715" s="16" t="s">
        <v>1565</v>
      </c>
      <c r="F715" s="16" t="s">
        <v>1566</v>
      </c>
      <c r="G715" s="16" t="s">
        <v>298</v>
      </c>
      <c r="H715" s="16" t="s">
        <v>1566</v>
      </c>
      <c r="I715" s="16" t="s">
        <v>93</v>
      </c>
      <c r="J715" s="16" t="s">
        <v>1567</v>
      </c>
      <c r="K715" s="17" t="s">
        <v>245</v>
      </c>
      <c r="L715" s="18" t="s">
        <v>1077</v>
      </c>
      <c r="M715" s="195" t="s">
        <v>1511</v>
      </c>
      <c r="N715" s="16" t="s">
        <v>1512</v>
      </c>
      <c r="O715" s="17" t="s">
        <v>346</v>
      </c>
      <c r="P715" s="17" t="s">
        <v>305</v>
      </c>
      <c r="Q715" s="17" t="s">
        <v>306</v>
      </c>
      <c r="R715">
        <v>0</v>
      </c>
      <c r="S715">
        <v>0</v>
      </c>
      <c r="T715">
        <v>0</v>
      </c>
      <c r="U715">
        <v>0</v>
      </c>
      <c r="V715">
        <v>0</v>
      </c>
      <c r="W715">
        <v>0</v>
      </c>
      <c r="X715">
        <v>0</v>
      </c>
      <c r="Y715">
        <v>0</v>
      </c>
      <c r="Z715">
        <v>0</v>
      </c>
      <c r="AA715">
        <v>0</v>
      </c>
      <c r="AB715">
        <v>0</v>
      </c>
      <c r="AC715">
        <v>0</v>
      </c>
      <c r="AD715">
        <v>1545</v>
      </c>
      <c r="AE715">
        <v>1667</v>
      </c>
      <c r="AF715">
        <v>2261</v>
      </c>
      <c r="AG715" s="19">
        <v>673</v>
      </c>
      <c r="AH715">
        <v>3460</v>
      </c>
      <c r="AI715">
        <v>2416</v>
      </c>
      <c r="AJ715">
        <v>5689</v>
      </c>
      <c r="AK715">
        <v>8446</v>
      </c>
      <c r="AL715">
        <v>8044</v>
      </c>
      <c r="AM715">
        <v>3064</v>
      </c>
      <c r="AN715">
        <v>4795</v>
      </c>
      <c r="AO715">
        <v>4476</v>
      </c>
      <c r="AP715">
        <v>36392</v>
      </c>
      <c r="AQ715">
        <v>59075</v>
      </c>
      <c r="AR715">
        <v>59290</v>
      </c>
      <c r="AS715">
        <v>69562</v>
      </c>
      <c r="AT715">
        <v>67365</v>
      </c>
      <c r="AU715">
        <v>97902</v>
      </c>
      <c r="AV715">
        <v>107058</v>
      </c>
      <c r="AW715">
        <v>118848</v>
      </c>
      <c r="AX715">
        <v>87031</v>
      </c>
      <c r="AY715">
        <v>109457</v>
      </c>
      <c r="AZ715">
        <v>67000</v>
      </c>
      <c r="BA715">
        <v>69000</v>
      </c>
      <c r="BB715">
        <v>61000</v>
      </c>
      <c r="BC715">
        <v>38000</v>
      </c>
      <c r="BD715">
        <v>41000</v>
      </c>
      <c r="BE715">
        <v>25000</v>
      </c>
      <c r="BF715">
        <v>19000</v>
      </c>
      <c r="BG715">
        <v>21000</v>
      </c>
      <c r="BH715">
        <v>21000</v>
      </c>
      <c r="BI715">
        <v>39000</v>
      </c>
      <c r="BJ715">
        <v>20000</v>
      </c>
      <c r="BK715">
        <v>13000</v>
      </c>
      <c r="BL715">
        <v>13000</v>
      </c>
      <c r="BM715">
        <v>33000</v>
      </c>
      <c r="BN715">
        <v>19000</v>
      </c>
      <c r="BO715">
        <v>11000</v>
      </c>
      <c r="BP715">
        <v>14000</v>
      </c>
      <c r="BQ715">
        <v>4000</v>
      </c>
      <c r="BR715">
        <v>10000</v>
      </c>
      <c r="BS715">
        <v>5000</v>
      </c>
      <c r="BT715">
        <v>10000</v>
      </c>
      <c r="BU715">
        <v>7000</v>
      </c>
      <c r="BV715">
        <v>9000</v>
      </c>
      <c r="BW715">
        <v>6000</v>
      </c>
      <c r="BX715">
        <v>5000</v>
      </c>
      <c r="BY715">
        <v>5000</v>
      </c>
      <c r="BZ715">
        <v>11000</v>
      </c>
      <c r="CA715">
        <v>12000</v>
      </c>
      <c r="CB715">
        <v>10000</v>
      </c>
      <c r="CC715">
        <v>10000</v>
      </c>
      <c r="CD715">
        <v>10000</v>
      </c>
      <c r="CE715">
        <v>10000</v>
      </c>
    </row>
    <row r="716" spans="1:83" x14ac:dyDescent="0.35">
      <c r="A716" s="9" t="str">
        <f t="shared" si="11"/>
        <v>0206.154.95</v>
      </c>
      <c r="B716" s="52" t="e">
        <f>+IF(MATCH(A716,List!H$10:H$145,0),"Targeted")</f>
        <v>#N/A</v>
      </c>
      <c r="C716" s="65"/>
      <c r="D716" s="151" t="s">
        <v>7700</v>
      </c>
      <c r="E716" s="16" t="s">
        <v>1565</v>
      </c>
      <c r="F716" s="16" t="s">
        <v>1566</v>
      </c>
      <c r="G716" s="16" t="s">
        <v>298</v>
      </c>
      <c r="H716" s="16" t="s">
        <v>1566</v>
      </c>
      <c r="I716" s="16" t="s">
        <v>97</v>
      </c>
      <c r="J716" s="16" t="s">
        <v>1568</v>
      </c>
      <c r="K716" s="17" t="s">
        <v>245</v>
      </c>
      <c r="L716" s="18" t="s">
        <v>1077</v>
      </c>
      <c r="M716" s="195" t="s">
        <v>1511</v>
      </c>
      <c r="N716" s="16" t="s">
        <v>1512</v>
      </c>
      <c r="O716" s="17" t="s">
        <v>346</v>
      </c>
      <c r="P716" s="17" t="s">
        <v>305</v>
      </c>
      <c r="Q716" s="17" t="s">
        <v>306</v>
      </c>
      <c r="R716">
        <v>0</v>
      </c>
      <c r="S716">
        <v>0</v>
      </c>
      <c r="T716">
        <v>0</v>
      </c>
      <c r="U716">
        <v>0</v>
      </c>
      <c r="V716">
        <v>0</v>
      </c>
      <c r="W716">
        <v>0</v>
      </c>
      <c r="X716">
        <v>0</v>
      </c>
      <c r="Y716">
        <v>0</v>
      </c>
      <c r="Z716">
        <v>0</v>
      </c>
      <c r="AA716">
        <v>0</v>
      </c>
      <c r="AB716">
        <v>32000</v>
      </c>
      <c r="AC716">
        <v>38520</v>
      </c>
      <c r="AD716">
        <v>50674</v>
      </c>
      <c r="AE716">
        <v>49858</v>
      </c>
      <c r="AF716">
        <v>59340</v>
      </c>
      <c r="AG716" s="19">
        <v>21265</v>
      </c>
      <c r="AH716">
        <v>57837</v>
      </c>
      <c r="AI716">
        <v>65616</v>
      </c>
      <c r="AJ716">
        <v>82692</v>
      </c>
      <c r="AK716">
        <v>98372</v>
      </c>
      <c r="AL716">
        <v>88199</v>
      </c>
      <c r="AM716">
        <v>83334</v>
      </c>
      <c r="AN716">
        <v>90936</v>
      </c>
      <c r="AO716">
        <v>105197</v>
      </c>
      <c r="AP716">
        <v>96957</v>
      </c>
      <c r="AQ716">
        <v>126995</v>
      </c>
      <c r="AR716">
        <v>156477</v>
      </c>
      <c r="AS716">
        <v>190483</v>
      </c>
      <c r="AT716">
        <v>181850</v>
      </c>
      <c r="AU716">
        <v>198202</v>
      </c>
      <c r="AV716">
        <v>221957</v>
      </c>
      <c r="AW716">
        <v>202338</v>
      </c>
      <c r="AX716">
        <v>241902</v>
      </c>
      <c r="AY716">
        <v>206640</v>
      </c>
      <c r="AZ716">
        <v>429000</v>
      </c>
      <c r="BA716">
        <v>332000</v>
      </c>
      <c r="BB716">
        <v>324000</v>
      </c>
      <c r="BC716">
        <v>341000</v>
      </c>
      <c r="BD716">
        <v>363000</v>
      </c>
      <c r="BE716">
        <v>345000</v>
      </c>
      <c r="BF716">
        <v>388000</v>
      </c>
      <c r="BG716">
        <v>439000</v>
      </c>
      <c r="BH716">
        <v>469000</v>
      </c>
      <c r="BI716">
        <v>605000</v>
      </c>
      <c r="BJ716">
        <v>623000</v>
      </c>
      <c r="BK716">
        <v>620000</v>
      </c>
      <c r="BL716">
        <v>640000</v>
      </c>
      <c r="BM716">
        <v>684000</v>
      </c>
      <c r="BN716">
        <v>705000</v>
      </c>
      <c r="BO716">
        <v>723000</v>
      </c>
      <c r="BP716">
        <v>739000</v>
      </c>
      <c r="BQ716">
        <v>734000</v>
      </c>
      <c r="BR716">
        <v>702000</v>
      </c>
      <c r="BS716">
        <v>705000</v>
      </c>
      <c r="BT716">
        <v>714000</v>
      </c>
      <c r="BU716">
        <v>739000</v>
      </c>
      <c r="BV716">
        <v>760000</v>
      </c>
      <c r="BW716">
        <v>772000</v>
      </c>
      <c r="BX716">
        <v>808000</v>
      </c>
      <c r="BY716">
        <v>792000</v>
      </c>
      <c r="BZ716">
        <v>790000</v>
      </c>
      <c r="CA716">
        <v>816000</v>
      </c>
      <c r="CB716">
        <v>811000</v>
      </c>
      <c r="CC716">
        <v>829000</v>
      </c>
      <c r="CD716">
        <v>847000</v>
      </c>
      <c r="CE716">
        <v>864000</v>
      </c>
    </row>
    <row r="717" spans="1:83" x14ac:dyDescent="0.35">
      <c r="A717" s="9" t="str">
        <f t="shared" si="11"/>
        <v>0208.154.95</v>
      </c>
      <c r="B717" s="52" t="e">
        <f>+IF(MATCH(A717,List!H$10:H$145,0),"Targeted")</f>
        <v>#N/A</v>
      </c>
      <c r="C717" s="65"/>
      <c r="D717" s="151" t="s">
        <v>7700</v>
      </c>
      <c r="E717" s="16" t="s">
        <v>1565</v>
      </c>
      <c r="F717" s="16" t="s">
        <v>1566</v>
      </c>
      <c r="G717" s="16" t="s">
        <v>298</v>
      </c>
      <c r="H717" s="16" t="s">
        <v>1566</v>
      </c>
      <c r="I717" s="16" t="s">
        <v>1569</v>
      </c>
      <c r="J717" s="16" t="s">
        <v>1570</v>
      </c>
      <c r="K717" s="17" t="s">
        <v>245</v>
      </c>
      <c r="L717" s="18" t="s">
        <v>1077</v>
      </c>
      <c r="M717" s="195" t="s">
        <v>1511</v>
      </c>
      <c r="N717" s="16" t="s">
        <v>1512</v>
      </c>
      <c r="O717" s="17" t="s">
        <v>346</v>
      </c>
      <c r="P717" s="17" t="s">
        <v>305</v>
      </c>
      <c r="Q717" s="17" t="s">
        <v>306</v>
      </c>
      <c r="R717">
        <v>0</v>
      </c>
      <c r="S717">
        <v>0</v>
      </c>
      <c r="T717">
        <v>0</v>
      </c>
      <c r="U717">
        <v>0</v>
      </c>
      <c r="V717">
        <v>0</v>
      </c>
      <c r="W717">
        <v>0</v>
      </c>
      <c r="X717">
        <v>0</v>
      </c>
      <c r="Y717">
        <v>0</v>
      </c>
      <c r="Z717">
        <v>0</v>
      </c>
      <c r="AA717">
        <v>0</v>
      </c>
      <c r="AB717">
        <v>0</v>
      </c>
      <c r="AC717">
        <v>0</v>
      </c>
      <c r="AD717">
        <v>0</v>
      </c>
      <c r="AE717">
        <v>0</v>
      </c>
      <c r="AF717">
        <v>0</v>
      </c>
      <c r="AG717" s="19">
        <v>0</v>
      </c>
      <c r="AH717">
        <v>0</v>
      </c>
      <c r="AI717">
        <v>0</v>
      </c>
      <c r="AJ717">
        <v>0</v>
      </c>
      <c r="AK717">
        <v>0</v>
      </c>
      <c r="AL717">
        <v>0</v>
      </c>
      <c r="AM717">
        <v>0</v>
      </c>
      <c r="AN717">
        <v>0</v>
      </c>
      <c r="AO717">
        <v>1774</v>
      </c>
      <c r="AP717">
        <v>9326</v>
      </c>
      <c r="AQ717">
        <v>14499</v>
      </c>
      <c r="AR717">
        <v>11425</v>
      </c>
      <c r="AS717">
        <v>10117</v>
      </c>
      <c r="AT717">
        <v>11340</v>
      </c>
      <c r="AU717">
        <v>13601</v>
      </c>
      <c r="AV717">
        <v>28226</v>
      </c>
      <c r="AW717">
        <v>33287</v>
      </c>
      <c r="AX717">
        <v>27237</v>
      </c>
      <c r="AY717">
        <v>26958</v>
      </c>
      <c r="AZ717">
        <v>26000</v>
      </c>
      <c r="BA717">
        <v>25000</v>
      </c>
      <c r="BB717">
        <v>25000</v>
      </c>
      <c r="BC717">
        <v>24000</v>
      </c>
      <c r="BD717">
        <v>18000</v>
      </c>
      <c r="BE717">
        <v>21000</v>
      </c>
      <c r="BF717">
        <v>24000</v>
      </c>
      <c r="BG717">
        <v>24000</v>
      </c>
      <c r="BH717">
        <v>25000</v>
      </c>
      <c r="BI717">
        <v>9000</v>
      </c>
      <c r="BJ717">
        <v>-3000</v>
      </c>
      <c r="BK717">
        <v>1000</v>
      </c>
      <c r="BL717">
        <v>1000</v>
      </c>
      <c r="BM717">
        <v>0</v>
      </c>
      <c r="BN717">
        <v>1000</v>
      </c>
      <c r="BO717">
        <v>0</v>
      </c>
      <c r="BP717">
        <v>0</v>
      </c>
      <c r="BQ717">
        <v>0</v>
      </c>
      <c r="BR717">
        <v>0</v>
      </c>
      <c r="BS717">
        <v>0</v>
      </c>
      <c r="BT717">
        <v>0</v>
      </c>
      <c r="BU717">
        <v>0</v>
      </c>
      <c r="BV717">
        <v>0</v>
      </c>
      <c r="BW717">
        <v>0</v>
      </c>
      <c r="BX717">
        <v>0</v>
      </c>
      <c r="BY717">
        <v>0</v>
      </c>
      <c r="BZ717">
        <v>0</v>
      </c>
      <c r="CA717">
        <v>0</v>
      </c>
      <c r="CB717">
        <v>0</v>
      </c>
      <c r="CC717">
        <v>0</v>
      </c>
      <c r="CD717">
        <v>0</v>
      </c>
      <c r="CE717">
        <v>0</v>
      </c>
    </row>
    <row r="718" spans="1:83" x14ac:dyDescent="0.35">
      <c r="A718" s="9" t="str">
        <f t="shared" si="11"/>
        <v>5365.154.95</v>
      </c>
      <c r="B718" s="52" t="e">
        <f>+IF(MATCH(A718,List!H$10:H$145,0),"Targeted")</f>
        <v>#N/A</v>
      </c>
      <c r="C718" s="65"/>
      <c r="D718" s="151"/>
      <c r="E718" s="16" t="s">
        <v>1571</v>
      </c>
      <c r="F718" s="16" t="s">
        <v>1572</v>
      </c>
      <c r="G718" s="16" t="s">
        <v>298</v>
      </c>
      <c r="H718" s="16" t="s">
        <v>1572</v>
      </c>
      <c r="I718" s="16" t="s">
        <v>1573</v>
      </c>
      <c r="J718" s="16" t="s">
        <v>1574</v>
      </c>
      <c r="K718" s="17" t="s">
        <v>245</v>
      </c>
      <c r="L718" s="18" t="s">
        <v>1077</v>
      </c>
      <c r="M718" s="195" t="s">
        <v>1511</v>
      </c>
      <c r="N718" s="16" t="s">
        <v>1512</v>
      </c>
      <c r="O718" s="17" t="s">
        <v>304</v>
      </c>
      <c r="P718" s="17" t="s">
        <v>305</v>
      </c>
      <c r="Q718" s="17" t="s">
        <v>306</v>
      </c>
      <c r="R718">
        <v>0</v>
      </c>
      <c r="S718">
        <v>0</v>
      </c>
      <c r="T718">
        <v>0</v>
      </c>
      <c r="U718">
        <v>0</v>
      </c>
      <c r="V718">
        <v>0</v>
      </c>
      <c r="W718">
        <v>0</v>
      </c>
      <c r="X718">
        <v>0</v>
      </c>
      <c r="Y718">
        <v>0</v>
      </c>
      <c r="Z718">
        <v>0</v>
      </c>
      <c r="AA718">
        <v>0</v>
      </c>
      <c r="AB718">
        <v>0</v>
      </c>
      <c r="AC718">
        <v>0</v>
      </c>
      <c r="AD718">
        <v>0</v>
      </c>
      <c r="AE718">
        <v>0</v>
      </c>
      <c r="AF718">
        <v>0</v>
      </c>
      <c r="AG718" s="19">
        <v>0</v>
      </c>
      <c r="AH718">
        <v>0</v>
      </c>
      <c r="AI718">
        <v>0</v>
      </c>
      <c r="AJ718">
        <v>0</v>
      </c>
      <c r="AK718">
        <v>0</v>
      </c>
      <c r="AL718">
        <v>0</v>
      </c>
      <c r="AM718">
        <v>0</v>
      </c>
      <c r="AN718">
        <v>0</v>
      </c>
      <c r="AO718">
        <v>0</v>
      </c>
      <c r="AP718">
        <v>0</v>
      </c>
      <c r="AQ718">
        <v>0</v>
      </c>
      <c r="AR718">
        <v>0</v>
      </c>
      <c r="AS718">
        <v>0</v>
      </c>
      <c r="AT718">
        <v>0</v>
      </c>
      <c r="AU718">
        <v>0</v>
      </c>
      <c r="AV718">
        <v>0</v>
      </c>
      <c r="AW718">
        <v>0</v>
      </c>
      <c r="AX718">
        <v>0</v>
      </c>
      <c r="AY718">
        <v>0</v>
      </c>
      <c r="AZ718">
        <v>0</v>
      </c>
      <c r="BA718">
        <v>0</v>
      </c>
      <c r="BB718">
        <v>0</v>
      </c>
      <c r="BC718">
        <v>0</v>
      </c>
      <c r="BD718">
        <v>0</v>
      </c>
      <c r="BE718">
        <v>0</v>
      </c>
      <c r="BF718">
        <v>0</v>
      </c>
      <c r="BG718">
        <v>1000</v>
      </c>
      <c r="BH718">
        <v>1000</v>
      </c>
      <c r="BI718">
        <v>1000</v>
      </c>
      <c r="BJ718">
        <v>8000</v>
      </c>
      <c r="BK718">
        <v>7000</v>
      </c>
      <c r="BL718">
        <v>5000</v>
      </c>
      <c r="BM718">
        <v>6000</v>
      </c>
      <c r="BN718">
        <v>5000</v>
      </c>
      <c r="BO718">
        <v>5000</v>
      </c>
      <c r="BP718">
        <v>5000</v>
      </c>
      <c r="BQ718">
        <v>6000</v>
      </c>
      <c r="BR718">
        <v>6000</v>
      </c>
      <c r="BS718">
        <v>5000</v>
      </c>
      <c r="BT718">
        <v>4000</v>
      </c>
      <c r="BU718">
        <v>4000</v>
      </c>
      <c r="BV718">
        <v>2000</v>
      </c>
      <c r="BW718">
        <v>2000</v>
      </c>
      <c r="BX718" s="10">
        <v>0</v>
      </c>
      <c r="BY718">
        <v>0</v>
      </c>
      <c r="BZ718">
        <v>0</v>
      </c>
      <c r="CA718">
        <v>0</v>
      </c>
      <c r="CB718">
        <v>0</v>
      </c>
      <c r="CC718">
        <v>0</v>
      </c>
      <c r="CD718">
        <v>0</v>
      </c>
      <c r="CE718">
        <v>0</v>
      </c>
    </row>
    <row r="719" spans="1:83" x14ac:dyDescent="0.35">
      <c r="A719" s="9" t="str">
        <f t="shared" si="11"/>
        <v>536510.154.95</v>
      </c>
      <c r="B719" s="52" t="e">
        <f>+IF(MATCH(A719,List!H$10:H$145,0),"Targeted")</f>
        <v>#N/A</v>
      </c>
      <c r="C719" s="65"/>
      <c r="D719" s="151"/>
      <c r="E719" s="16" t="s">
        <v>1571</v>
      </c>
      <c r="F719" s="16" t="s">
        <v>1572</v>
      </c>
      <c r="G719" s="16" t="s">
        <v>298</v>
      </c>
      <c r="H719" s="16" t="s">
        <v>1572</v>
      </c>
      <c r="I719" s="16" t="s">
        <v>1575</v>
      </c>
      <c r="J719" s="16" t="s">
        <v>1576</v>
      </c>
      <c r="K719" s="17" t="s">
        <v>245</v>
      </c>
      <c r="L719" s="18" t="s">
        <v>1077</v>
      </c>
      <c r="M719" s="195" t="s">
        <v>1511</v>
      </c>
      <c r="N719" s="16" t="s">
        <v>1512</v>
      </c>
      <c r="O719" s="17" t="s">
        <v>304</v>
      </c>
      <c r="P719" s="17" t="s">
        <v>305</v>
      </c>
      <c r="Q719" s="17" t="s">
        <v>306</v>
      </c>
      <c r="R719">
        <v>0</v>
      </c>
      <c r="S719">
        <v>0</v>
      </c>
      <c r="T719">
        <v>0</v>
      </c>
      <c r="U719">
        <v>0</v>
      </c>
      <c r="V719">
        <v>0</v>
      </c>
      <c r="W719">
        <v>0</v>
      </c>
      <c r="X719">
        <v>0</v>
      </c>
      <c r="Y719">
        <v>0</v>
      </c>
      <c r="Z719">
        <v>0</v>
      </c>
      <c r="AA719">
        <v>0</v>
      </c>
      <c r="AB719">
        <v>0</v>
      </c>
      <c r="AC719">
        <v>0</v>
      </c>
      <c r="AD719">
        <v>0</v>
      </c>
      <c r="AE719">
        <v>0</v>
      </c>
      <c r="AF719">
        <v>0</v>
      </c>
      <c r="AG719" s="19">
        <v>0</v>
      </c>
      <c r="AH719">
        <v>0</v>
      </c>
      <c r="AI719">
        <v>0</v>
      </c>
      <c r="AJ719">
        <v>0</v>
      </c>
      <c r="AK719">
        <v>0</v>
      </c>
      <c r="AL719">
        <v>0</v>
      </c>
      <c r="AM719">
        <v>0</v>
      </c>
      <c r="AN719">
        <v>0</v>
      </c>
      <c r="AO719">
        <v>0</v>
      </c>
      <c r="AP719">
        <v>0</v>
      </c>
      <c r="AQ719">
        <v>0</v>
      </c>
      <c r="AR719">
        <v>0</v>
      </c>
      <c r="AS719">
        <v>0</v>
      </c>
      <c r="AT719">
        <v>0</v>
      </c>
      <c r="AU719">
        <v>0</v>
      </c>
      <c r="AV719">
        <v>0</v>
      </c>
      <c r="AW719">
        <v>0</v>
      </c>
      <c r="AX719">
        <v>0</v>
      </c>
      <c r="AY719">
        <v>0</v>
      </c>
      <c r="AZ719">
        <v>0</v>
      </c>
      <c r="BA719">
        <v>0</v>
      </c>
      <c r="BB719">
        <v>0</v>
      </c>
      <c r="BC719">
        <v>0</v>
      </c>
      <c r="BD719">
        <v>0</v>
      </c>
      <c r="BE719">
        <v>0</v>
      </c>
      <c r="BF719">
        <v>0</v>
      </c>
      <c r="BG719">
        <v>-3000</v>
      </c>
      <c r="BH719">
        <v>-7000</v>
      </c>
      <c r="BI719">
        <v>-7000</v>
      </c>
      <c r="BJ719">
        <v>-4000</v>
      </c>
      <c r="BK719">
        <v>-5000</v>
      </c>
      <c r="BL719">
        <v>-6000</v>
      </c>
      <c r="BM719">
        <v>-5000</v>
      </c>
      <c r="BN719">
        <v>-5000</v>
      </c>
      <c r="BO719">
        <v>-5000</v>
      </c>
      <c r="BP719">
        <v>-5000</v>
      </c>
      <c r="BQ719">
        <v>-5000</v>
      </c>
      <c r="BR719">
        <v>-5000</v>
      </c>
      <c r="BS719">
        <v>-5000</v>
      </c>
      <c r="BT719">
        <v>-10000</v>
      </c>
      <c r="BU719">
        <v>-9000</v>
      </c>
      <c r="BV719">
        <v>-9000</v>
      </c>
      <c r="BW719">
        <v>-9000</v>
      </c>
      <c r="BX719" s="10">
        <v>-4000</v>
      </c>
      <c r="BY719">
        <v>0</v>
      </c>
      <c r="BZ719">
        <v>0</v>
      </c>
      <c r="CA719">
        <v>0</v>
      </c>
      <c r="CB719">
        <v>0</v>
      </c>
      <c r="CC719">
        <v>0</v>
      </c>
      <c r="CD719">
        <v>0</v>
      </c>
      <c r="CE719">
        <v>0</v>
      </c>
    </row>
    <row r="720" spans="1:83" x14ac:dyDescent="0.35">
      <c r="A720" s="9" t="str">
        <f t="shared" si="11"/>
        <v>166100.155.</v>
      </c>
      <c r="B720" s="52" t="e">
        <f>+IF(MATCH(A720,List!H$10:H$145,0),"Targeted")</f>
        <v>#N/A</v>
      </c>
      <c r="C720" s="65"/>
      <c r="D720" s="151"/>
      <c r="E720" s="16" t="s">
        <v>1119</v>
      </c>
      <c r="F720" s="16" t="s">
        <v>1120</v>
      </c>
      <c r="G720" s="16" t="s">
        <v>298</v>
      </c>
      <c r="H720" s="16" t="s">
        <v>1120</v>
      </c>
      <c r="I720" s="16" t="s">
        <v>1577</v>
      </c>
      <c r="J720" s="16" t="s">
        <v>1122</v>
      </c>
      <c r="K720" s="17" t="s">
        <v>299</v>
      </c>
      <c r="L720" s="18" t="s">
        <v>1077</v>
      </c>
      <c r="M720" s="195" t="s">
        <v>1578</v>
      </c>
      <c r="N720" s="16" t="s">
        <v>1579</v>
      </c>
      <c r="O720" s="17" t="s">
        <v>304</v>
      </c>
      <c r="P720" s="17" t="s">
        <v>305</v>
      </c>
      <c r="Q720" s="17" t="s">
        <v>306</v>
      </c>
      <c r="R720">
        <v>0</v>
      </c>
      <c r="S720">
        <v>0</v>
      </c>
      <c r="T720">
        <v>0</v>
      </c>
      <c r="U720">
        <v>0</v>
      </c>
      <c r="V720">
        <v>0</v>
      </c>
      <c r="W720">
        <v>0</v>
      </c>
      <c r="X720">
        <v>0</v>
      </c>
      <c r="Y720">
        <v>0</v>
      </c>
      <c r="Z720">
        <v>0</v>
      </c>
      <c r="AA720">
        <v>0</v>
      </c>
      <c r="AB720">
        <v>0</v>
      </c>
      <c r="AC720">
        <v>-50000</v>
      </c>
      <c r="AD720">
        <v>-50000</v>
      </c>
      <c r="AE720">
        <v>-50000</v>
      </c>
      <c r="AF720">
        <v>-20000</v>
      </c>
      <c r="AG720" s="19">
        <v>-20000</v>
      </c>
      <c r="AH720">
        <v>0</v>
      </c>
      <c r="AI720">
        <v>0</v>
      </c>
      <c r="AJ720">
        <v>0</v>
      </c>
      <c r="AK720">
        <v>0</v>
      </c>
      <c r="AL720">
        <v>0</v>
      </c>
      <c r="AM720">
        <v>0</v>
      </c>
      <c r="AN720">
        <v>0</v>
      </c>
      <c r="AO720">
        <v>0</v>
      </c>
      <c r="AP720">
        <v>0</v>
      </c>
      <c r="AQ720">
        <v>0</v>
      </c>
      <c r="AR720">
        <v>0</v>
      </c>
      <c r="AS720">
        <v>0</v>
      </c>
      <c r="AT720">
        <v>0</v>
      </c>
      <c r="AU720">
        <v>0</v>
      </c>
      <c r="AV720">
        <v>0</v>
      </c>
      <c r="AW720">
        <v>0</v>
      </c>
      <c r="AX720">
        <v>0</v>
      </c>
      <c r="AY720">
        <v>0</v>
      </c>
      <c r="AZ720">
        <v>0</v>
      </c>
      <c r="BA720">
        <v>0</v>
      </c>
      <c r="BB720">
        <v>0</v>
      </c>
      <c r="BC720">
        <v>0</v>
      </c>
      <c r="BD720">
        <v>0</v>
      </c>
      <c r="BE720">
        <v>0</v>
      </c>
      <c r="BF720">
        <v>0</v>
      </c>
      <c r="BG720">
        <v>0</v>
      </c>
      <c r="BH720">
        <v>0</v>
      </c>
      <c r="BI720">
        <v>0</v>
      </c>
      <c r="BJ720">
        <v>0</v>
      </c>
      <c r="BK720">
        <v>0</v>
      </c>
      <c r="BL720">
        <v>0</v>
      </c>
      <c r="BM720">
        <v>0</v>
      </c>
      <c r="BN720">
        <v>0</v>
      </c>
      <c r="BO720">
        <v>0</v>
      </c>
      <c r="BP720">
        <v>0</v>
      </c>
      <c r="BQ720">
        <v>0</v>
      </c>
      <c r="BR720">
        <v>0</v>
      </c>
      <c r="BS720">
        <v>0</v>
      </c>
      <c r="BT720">
        <v>0</v>
      </c>
      <c r="BU720">
        <v>0</v>
      </c>
      <c r="BV720">
        <v>0</v>
      </c>
      <c r="BW720">
        <v>0</v>
      </c>
      <c r="BX720" s="10">
        <v>0</v>
      </c>
      <c r="BY720">
        <v>0</v>
      </c>
      <c r="BZ720">
        <v>0</v>
      </c>
      <c r="CA720">
        <v>0</v>
      </c>
      <c r="CB720">
        <v>0</v>
      </c>
      <c r="CC720">
        <v>0</v>
      </c>
      <c r="CD720">
        <v>0</v>
      </c>
      <c r="CE720">
        <v>0</v>
      </c>
    </row>
    <row r="721" spans="1:83" x14ac:dyDescent="0.35">
      <c r="A721" s="9" t="str">
        <f t="shared" si="11"/>
        <v>286900.155.20</v>
      </c>
      <c r="B721" s="52" t="e">
        <f>+IF(MATCH(A721,List!H$10:H$145,0),"Targeted")</f>
        <v>#N/A</v>
      </c>
      <c r="C721" s="65"/>
      <c r="D721" s="151"/>
      <c r="E721" s="16" t="s">
        <v>1119</v>
      </c>
      <c r="F721" s="16" t="s">
        <v>1120</v>
      </c>
      <c r="G721" s="16" t="s">
        <v>298</v>
      </c>
      <c r="H721" s="16" t="s">
        <v>1120</v>
      </c>
      <c r="I721" s="16" t="s">
        <v>1580</v>
      </c>
      <c r="J721" s="16" t="s">
        <v>1581</v>
      </c>
      <c r="K721" s="17" t="s">
        <v>63</v>
      </c>
      <c r="L721" s="18" t="s">
        <v>1077</v>
      </c>
      <c r="M721" s="195" t="s">
        <v>1578</v>
      </c>
      <c r="N721" s="16" t="s">
        <v>1579</v>
      </c>
      <c r="O721" s="17" t="s">
        <v>304</v>
      </c>
      <c r="P721" s="17" t="s">
        <v>305</v>
      </c>
      <c r="Q721" s="17" t="s">
        <v>306</v>
      </c>
      <c r="R721">
        <v>-54046</v>
      </c>
      <c r="S721">
        <v>-55127</v>
      </c>
      <c r="T721">
        <v>-56229</v>
      </c>
      <c r="U721">
        <v>0</v>
      </c>
      <c r="V721">
        <v>0</v>
      </c>
      <c r="W721">
        <v>-59671</v>
      </c>
      <c r="X721">
        <v>-60864</v>
      </c>
      <c r="Y721">
        <v>0</v>
      </c>
      <c r="Z721">
        <v>-63323</v>
      </c>
      <c r="AA721">
        <v>-64590</v>
      </c>
      <c r="AB721">
        <v>-65881</v>
      </c>
      <c r="AC721">
        <v>-67199</v>
      </c>
      <c r="AD721">
        <v>-68543</v>
      </c>
      <c r="AE721">
        <v>-69914</v>
      </c>
      <c r="AF721">
        <v>-71312</v>
      </c>
      <c r="AG721" s="19">
        <v>0</v>
      </c>
      <c r="AH721">
        <v>0</v>
      </c>
      <c r="AI721">
        <v>-74193</v>
      </c>
      <c r="AJ721">
        <v>-75677</v>
      </c>
      <c r="AK721">
        <v>-77190</v>
      </c>
      <c r="AL721">
        <v>-78734</v>
      </c>
      <c r="AM721">
        <v>-80309</v>
      </c>
      <c r="AN721">
        <v>-81915</v>
      </c>
      <c r="AO721">
        <v>-83553</v>
      </c>
      <c r="AP721">
        <v>-85225</v>
      </c>
      <c r="AQ721">
        <v>-86929</v>
      </c>
      <c r="AR721">
        <v>-88668</v>
      </c>
      <c r="AS721">
        <v>-90441</v>
      </c>
      <c r="AT721">
        <v>-92250</v>
      </c>
      <c r="AU721">
        <v>-94095</v>
      </c>
      <c r="AV721">
        <v>-95977</v>
      </c>
      <c r="AW721">
        <v>-97896</v>
      </c>
      <c r="AX721">
        <v>-99854</v>
      </c>
      <c r="AY721">
        <v>-101851</v>
      </c>
      <c r="AZ721">
        <v>-104000</v>
      </c>
      <c r="BA721">
        <v>-106000</v>
      </c>
      <c r="BB721">
        <v>-108000</v>
      </c>
      <c r="BC721">
        <v>-134000</v>
      </c>
      <c r="BD721">
        <v>-175000</v>
      </c>
      <c r="BE721">
        <v>-138000</v>
      </c>
      <c r="BF721">
        <v>-291000</v>
      </c>
      <c r="BG721">
        <v>-71000</v>
      </c>
      <c r="BH721">
        <v>-85000</v>
      </c>
      <c r="BI721">
        <v>-88000</v>
      </c>
      <c r="BJ721">
        <v>-263000</v>
      </c>
      <c r="BK721">
        <v>-328000</v>
      </c>
      <c r="BL721">
        <v>0</v>
      </c>
      <c r="BM721">
        <v>-1000</v>
      </c>
      <c r="BN721">
        <v>0</v>
      </c>
      <c r="BO721">
        <v>0</v>
      </c>
      <c r="BP721">
        <v>0</v>
      </c>
      <c r="BQ721">
        <v>0</v>
      </c>
      <c r="BR721">
        <v>0</v>
      </c>
      <c r="BS721">
        <v>0</v>
      </c>
      <c r="BT721">
        <v>0</v>
      </c>
      <c r="BU721">
        <v>0</v>
      </c>
      <c r="BV721">
        <v>0</v>
      </c>
      <c r="BW721">
        <v>0</v>
      </c>
      <c r="BX721" s="10">
        <v>0</v>
      </c>
      <c r="BY721">
        <v>0</v>
      </c>
      <c r="BZ721">
        <v>0</v>
      </c>
      <c r="CA721">
        <v>0</v>
      </c>
      <c r="CB721">
        <v>0</v>
      </c>
      <c r="CC721">
        <v>0</v>
      </c>
      <c r="CD721">
        <v>0</v>
      </c>
      <c r="CE721">
        <v>0</v>
      </c>
    </row>
    <row r="722" spans="1:83" x14ac:dyDescent="0.35">
      <c r="A722" s="9" t="str">
        <f t="shared" si="11"/>
        <v>4444.155.20</v>
      </c>
      <c r="B722" s="52" t="e">
        <f>+IF(MATCH(A722,List!H$10:H$145,0),"Targeted")</f>
        <v>#N/A</v>
      </c>
      <c r="C722" s="65"/>
      <c r="D722" s="151"/>
      <c r="E722" s="16" t="s">
        <v>1119</v>
      </c>
      <c r="F722" s="16" t="s">
        <v>1120</v>
      </c>
      <c r="G722" s="16" t="s">
        <v>469</v>
      </c>
      <c r="H722" s="16" t="s">
        <v>1582</v>
      </c>
      <c r="I722" s="16" t="s">
        <v>1583</v>
      </c>
      <c r="J722" s="16" t="s">
        <v>1584</v>
      </c>
      <c r="K722" s="17" t="s">
        <v>63</v>
      </c>
      <c r="L722" s="18" t="s">
        <v>1077</v>
      </c>
      <c r="M722" s="195" t="s">
        <v>1578</v>
      </c>
      <c r="N722" s="16" t="s">
        <v>1579</v>
      </c>
      <c r="O722" s="17" t="s">
        <v>304</v>
      </c>
      <c r="P722" s="17" t="s">
        <v>305</v>
      </c>
      <c r="Q722" s="17" t="s">
        <v>306</v>
      </c>
      <c r="R722">
        <v>0</v>
      </c>
      <c r="S722">
        <v>0</v>
      </c>
      <c r="T722">
        <v>0</v>
      </c>
      <c r="U722">
        <v>0</v>
      </c>
      <c r="V722">
        <v>0</v>
      </c>
      <c r="W722">
        <v>0</v>
      </c>
      <c r="X722">
        <v>0</v>
      </c>
      <c r="Y722">
        <v>0</v>
      </c>
      <c r="Z722">
        <v>0</v>
      </c>
      <c r="AA722">
        <v>0</v>
      </c>
      <c r="AB722">
        <v>0</v>
      </c>
      <c r="AC722">
        <v>0</v>
      </c>
      <c r="AD722">
        <v>0</v>
      </c>
      <c r="AE722">
        <v>0</v>
      </c>
      <c r="AF722">
        <v>-91517</v>
      </c>
      <c r="AG722" s="19">
        <v>-18945</v>
      </c>
      <c r="AH722">
        <v>-94598</v>
      </c>
      <c r="AI722">
        <v>-120120</v>
      </c>
      <c r="AJ722">
        <v>430041</v>
      </c>
      <c r="AK722">
        <v>-481503</v>
      </c>
      <c r="AL722">
        <v>-801514</v>
      </c>
      <c r="AM722">
        <v>-527659</v>
      </c>
      <c r="AN722">
        <v>-517577</v>
      </c>
      <c r="AO722">
        <v>-246009</v>
      </c>
      <c r="AP722">
        <v>-556688</v>
      </c>
      <c r="AQ722">
        <v>-771873</v>
      </c>
      <c r="AR722">
        <v>-1410142</v>
      </c>
      <c r="AS722">
        <v>-1498469</v>
      </c>
      <c r="AT722">
        <v>-1118663</v>
      </c>
      <c r="AU722">
        <v>-2947030</v>
      </c>
      <c r="AV722">
        <v>-2205618</v>
      </c>
      <c r="AW722">
        <v>-2345487</v>
      </c>
      <c r="AX722">
        <v>-1379266</v>
      </c>
      <c r="AY722">
        <v>-1326398</v>
      </c>
      <c r="AZ722">
        <v>-2467000</v>
      </c>
      <c r="BA722">
        <v>-1643000</v>
      </c>
      <c r="BB722">
        <v>-1007000</v>
      </c>
      <c r="BC722">
        <v>-1236000</v>
      </c>
      <c r="BD722">
        <v>-1385000</v>
      </c>
      <c r="BE722">
        <v>-1160000</v>
      </c>
      <c r="BF722">
        <v>-995000</v>
      </c>
      <c r="BG722">
        <v>-520000</v>
      </c>
      <c r="BH722">
        <v>-477000</v>
      </c>
      <c r="BI722">
        <v>-464000</v>
      </c>
      <c r="BJ722">
        <v>-711000</v>
      </c>
      <c r="BK722">
        <v>-917000</v>
      </c>
      <c r="BL722">
        <v>-1367000</v>
      </c>
      <c r="BM722">
        <v>-1174000</v>
      </c>
      <c r="BN722">
        <v>-413000</v>
      </c>
      <c r="BO722">
        <v>-273000</v>
      </c>
      <c r="BP722">
        <v>-272000</v>
      </c>
      <c r="BQ722">
        <v>-197000</v>
      </c>
      <c r="BR722">
        <v>-130000</v>
      </c>
      <c r="BS722">
        <v>-99000</v>
      </c>
      <c r="BT722">
        <v>-39000</v>
      </c>
      <c r="BU722">
        <v>-55000</v>
      </c>
      <c r="BV722">
        <v>-128000</v>
      </c>
      <c r="BW722">
        <v>-336000</v>
      </c>
      <c r="BX722" s="10">
        <v>-513000</v>
      </c>
      <c r="BY722">
        <v>11361000</v>
      </c>
      <c r="BZ722">
        <v>-11728000</v>
      </c>
      <c r="CA722">
        <v>-23000</v>
      </c>
      <c r="CB722">
        <v>-23000</v>
      </c>
      <c r="CC722">
        <v>-25000</v>
      </c>
      <c r="CD722">
        <v>-27000</v>
      </c>
      <c r="CE722">
        <v>-31000</v>
      </c>
    </row>
    <row r="723" spans="1:83" x14ac:dyDescent="0.35">
      <c r="A723" s="9" t="str">
        <f t="shared" si="11"/>
        <v>267130.155.11</v>
      </c>
      <c r="B723" s="52" t="e">
        <f>+IF(MATCH(A723,List!H$10:H$145,0),"Targeted")</f>
        <v>#N/A</v>
      </c>
      <c r="C723" s="65"/>
      <c r="D723" s="151"/>
      <c r="E723" s="16" t="s">
        <v>1016</v>
      </c>
      <c r="F723" s="16" t="s">
        <v>1017</v>
      </c>
      <c r="G723" s="16" t="s">
        <v>298</v>
      </c>
      <c r="H723" s="16" t="s">
        <v>1017</v>
      </c>
      <c r="I723" s="16" t="s">
        <v>1585</v>
      </c>
      <c r="J723" s="16" t="s">
        <v>1586</v>
      </c>
      <c r="K723" s="17" t="s">
        <v>1021</v>
      </c>
      <c r="L723" s="18" t="s">
        <v>1077</v>
      </c>
      <c r="M723" s="195" t="s">
        <v>1578</v>
      </c>
      <c r="N723" s="16" t="s">
        <v>1579</v>
      </c>
      <c r="O723" s="17" t="s">
        <v>304</v>
      </c>
      <c r="P723" s="17" t="s">
        <v>305</v>
      </c>
      <c r="Q723" s="17" t="s">
        <v>306</v>
      </c>
      <c r="R723">
        <v>0</v>
      </c>
      <c r="S723">
        <v>0</v>
      </c>
      <c r="T723">
        <v>0</v>
      </c>
      <c r="U723">
        <v>0</v>
      </c>
      <c r="V723">
        <v>0</v>
      </c>
      <c r="W723">
        <v>0</v>
      </c>
      <c r="X723">
        <v>0</v>
      </c>
      <c r="Y723">
        <v>0</v>
      </c>
      <c r="Z723">
        <v>0</v>
      </c>
      <c r="AA723">
        <v>0</v>
      </c>
      <c r="AB723">
        <v>0</v>
      </c>
      <c r="AC723">
        <v>0</v>
      </c>
      <c r="AD723">
        <v>0</v>
      </c>
      <c r="AE723">
        <v>0</v>
      </c>
      <c r="AF723">
        <v>0</v>
      </c>
      <c r="AG723" s="19">
        <v>0</v>
      </c>
      <c r="AH723">
        <v>0</v>
      </c>
      <c r="AI723">
        <v>0</v>
      </c>
      <c r="AJ723">
        <v>0</v>
      </c>
      <c r="AK723">
        <v>0</v>
      </c>
      <c r="AL723">
        <v>0</v>
      </c>
      <c r="AM723">
        <v>0</v>
      </c>
      <c r="AN723">
        <v>0</v>
      </c>
      <c r="AO723">
        <v>0</v>
      </c>
      <c r="AP723">
        <v>0</v>
      </c>
      <c r="AQ723">
        <v>0</v>
      </c>
      <c r="AR723">
        <v>0</v>
      </c>
      <c r="AS723">
        <v>0</v>
      </c>
      <c r="AT723">
        <v>0</v>
      </c>
      <c r="AU723">
        <v>0</v>
      </c>
      <c r="AV723">
        <v>0</v>
      </c>
      <c r="AW723">
        <v>0</v>
      </c>
      <c r="AX723">
        <v>0</v>
      </c>
      <c r="AY723">
        <v>0</v>
      </c>
      <c r="AZ723">
        <v>0</v>
      </c>
      <c r="BA723">
        <v>0</v>
      </c>
      <c r="BB723">
        <v>0</v>
      </c>
      <c r="BC723">
        <v>0</v>
      </c>
      <c r="BD723">
        <v>0</v>
      </c>
      <c r="BE723">
        <v>0</v>
      </c>
      <c r="BF723">
        <v>0</v>
      </c>
      <c r="BG723">
        <v>0</v>
      </c>
      <c r="BH723">
        <v>0</v>
      </c>
      <c r="BI723">
        <v>0</v>
      </c>
      <c r="BJ723">
        <v>0</v>
      </c>
      <c r="BK723">
        <v>0</v>
      </c>
      <c r="BL723">
        <v>0</v>
      </c>
      <c r="BM723">
        <v>0</v>
      </c>
      <c r="BN723">
        <v>0</v>
      </c>
      <c r="BO723">
        <v>0</v>
      </c>
      <c r="BP723">
        <v>0</v>
      </c>
      <c r="BQ723">
        <v>0</v>
      </c>
      <c r="BR723">
        <v>-25000</v>
      </c>
      <c r="BS723">
        <v>0</v>
      </c>
      <c r="BT723">
        <v>0</v>
      </c>
      <c r="BU723">
        <v>0</v>
      </c>
      <c r="BV723">
        <v>0</v>
      </c>
      <c r="BW723">
        <v>0</v>
      </c>
      <c r="BX723" s="10">
        <v>0</v>
      </c>
      <c r="BY723">
        <v>0</v>
      </c>
      <c r="BZ723">
        <v>0</v>
      </c>
      <c r="CA723">
        <v>0</v>
      </c>
      <c r="CB723">
        <v>0</v>
      </c>
      <c r="CC723">
        <v>0</v>
      </c>
      <c r="CD723">
        <v>0</v>
      </c>
      <c r="CE723">
        <v>0</v>
      </c>
    </row>
    <row r="724" spans="1:83" x14ac:dyDescent="0.35">
      <c r="A724" s="9" t="str">
        <f t="shared" si="11"/>
        <v>0002.155.11</v>
      </c>
      <c r="B724" s="52" t="e">
        <f>+IF(MATCH(A724,List!H$10:H$145,0),"Targeted")</f>
        <v>#N/A</v>
      </c>
      <c r="C724" s="65"/>
      <c r="D724" s="151" t="s">
        <v>7700</v>
      </c>
      <c r="E724" s="16" t="s">
        <v>1016</v>
      </c>
      <c r="F724" s="16" t="s">
        <v>1017</v>
      </c>
      <c r="G724" s="16" t="s">
        <v>984</v>
      </c>
      <c r="H724" s="16" t="s">
        <v>1587</v>
      </c>
      <c r="I724" s="16" t="s">
        <v>1588</v>
      </c>
      <c r="J724" s="16" t="s">
        <v>1589</v>
      </c>
      <c r="K724" s="17" t="s">
        <v>1021</v>
      </c>
      <c r="L724" s="18" t="s">
        <v>1077</v>
      </c>
      <c r="M724" s="195" t="s">
        <v>1578</v>
      </c>
      <c r="N724" s="16" t="s">
        <v>1579</v>
      </c>
      <c r="O724" s="17" t="s">
        <v>346</v>
      </c>
      <c r="P724" s="17" t="s">
        <v>305</v>
      </c>
      <c r="Q724" s="17" t="s">
        <v>306</v>
      </c>
      <c r="R724">
        <v>0</v>
      </c>
      <c r="S724">
        <v>0</v>
      </c>
      <c r="T724">
        <v>0</v>
      </c>
      <c r="U724">
        <v>0</v>
      </c>
      <c r="V724">
        <v>0</v>
      </c>
      <c r="W724">
        <v>0</v>
      </c>
      <c r="X724">
        <v>0</v>
      </c>
      <c r="Y724">
        <v>0</v>
      </c>
      <c r="Z724">
        <v>0</v>
      </c>
      <c r="AA724">
        <v>0</v>
      </c>
      <c r="AB724">
        <v>0</v>
      </c>
      <c r="AC724">
        <v>0</v>
      </c>
      <c r="AD724">
        <v>0</v>
      </c>
      <c r="AE724">
        <v>0</v>
      </c>
      <c r="AF724">
        <v>0</v>
      </c>
      <c r="AG724" s="19">
        <v>0</v>
      </c>
      <c r="AH724">
        <v>0</v>
      </c>
      <c r="AI724">
        <v>0</v>
      </c>
      <c r="AJ724">
        <v>0</v>
      </c>
      <c r="AK724">
        <v>0</v>
      </c>
      <c r="AL724">
        <v>0</v>
      </c>
      <c r="AM724">
        <v>0</v>
      </c>
      <c r="AN724">
        <v>365</v>
      </c>
      <c r="AO724">
        <v>19566</v>
      </c>
      <c r="AP724">
        <v>46910</v>
      </c>
      <c r="AQ724">
        <v>15722</v>
      </c>
      <c r="AR724">
        <v>2964</v>
      </c>
      <c r="AS724">
        <v>0</v>
      </c>
      <c r="AT724">
        <v>11862</v>
      </c>
      <c r="AU724">
        <v>0</v>
      </c>
      <c r="AV724">
        <v>0</v>
      </c>
      <c r="AW724">
        <v>0</v>
      </c>
      <c r="AX724">
        <v>0</v>
      </c>
      <c r="AY724">
        <v>0</v>
      </c>
      <c r="AZ724">
        <v>0</v>
      </c>
      <c r="BA724">
        <v>0</v>
      </c>
      <c r="BB724">
        <v>0</v>
      </c>
      <c r="BC724">
        <v>0</v>
      </c>
      <c r="BD724">
        <v>0</v>
      </c>
      <c r="BE724">
        <v>0</v>
      </c>
      <c r="BF724">
        <v>0</v>
      </c>
      <c r="BG724">
        <v>0</v>
      </c>
      <c r="BH724">
        <v>0</v>
      </c>
      <c r="BI724">
        <v>0</v>
      </c>
      <c r="BJ724">
        <v>0</v>
      </c>
      <c r="BK724">
        <v>0</v>
      </c>
      <c r="BL724">
        <v>0</v>
      </c>
      <c r="BM724">
        <v>0</v>
      </c>
      <c r="BN724">
        <v>0</v>
      </c>
      <c r="BO724">
        <v>0</v>
      </c>
      <c r="BP724">
        <v>0</v>
      </c>
      <c r="BQ724">
        <v>0</v>
      </c>
      <c r="BR724">
        <v>0</v>
      </c>
      <c r="BS724">
        <v>0</v>
      </c>
      <c r="BT724">
        <v>0</v>
      </c>
      <c r="BU724">
        <v>0</v>
      </c>
      <c r="BV724">
        <v>0</v>
      </c>
      <c r="BW724">
        <v>0</v>
      </c>
      <c r="BX724">
        <v>0</v>
      </c>
      <c r="BY724">
        <v>0</v>
      </c>
      <c r="BZ724">
        <v>0</v>
      </c>
      <c r="CA724">
        <v>0</v>
      </c>
      <c r="CB724">
        <v>0</v>
      </c>
      <c r="CC724">
        <v>0</v>
      </c>
      <c r="CD724">
        <v>0</v>
      </c>
      <c r="CE724">
        <v>0</v>
      </c>
    </row>
    <row r="725" spans="1:83" x14ac:dyDescent="0.35">
      <c r="A725" s="9" t="str">
        <f t="shared" si="11"/>
        <v>0003.155.11</v>
      </c>
      <c r="B725" s="52" t="e">
        <f>+IF(MATCH(A725,List!H$10:H$145,0),"Targeted")</f>
        <v>#N/A</v>
      </c>
      <c r="C725" s="65"/>
      <c r="D725" s="151" t="s">
        <v>7700</v>
      </c>
      <c r="E725" s="16" t="s">
        <v>1016</v>
      </c>
      <c r="F725" s="16" t="s">
        <v>1017</v>
      </c>
      <c r="G725" s="16" t="s">
        <v>984</v>
      </c>
      <c r="H725" s="16" t="s">
        <v>1587</v>
      </c>
      <c r="I725" s="16" t="s">
        <v>1590</v>
      </c>
      <c r="J725" s="16" t="s">
        <v>1591</v>
      </c>
      <c r="K725" s="17" t="s">
        <v>1021</v>
      </c>
      <c r="L725" s="18" t="s">
        <v>1077</v>
      </c>
      <c r="M725" s="195" t="s">
        <v>1578</v>
      </c>
      <c r="N725" s="16" t="s">
        <v>1579</v>
      </c>
      <c r="O725" s="17" t="s">
        <v>346</v>
      </c>
      <c r="P725" s="17" t="s">
        <v>305</v>
      </c>
      <c r="Q725" s="17" t="s">
        <v>306</v>
      </c>
      <c r="R725">
        <v>0</v>
      </c>
      <c r="S725">
        <v>0</v>
      </c>
      <c r="T725">
        <v>0</v>
      </c>
      <c r="U725">
        <v>0</v>
      </c>
      <c r="V725">
        <v>0</v>
      </c>
      <c r="W725">
        <v>0</v>
      </c>
      <c r="X725">
        <v>0</v>
      </c>
      <c r="Y725">
        <v>0</v>
      </c>
      <c r="Z725">
        <v>0</v>
      </c>
      <c r="AA725">
        <v>0</v>
      </c>
      <c r="AB725">
        <v>0</v>
      </c>
      <c r="AC725">
        <v>0</v>
      </c>
      <c r="AD725">
        <v>0</v>
      </c>
      <c r="AE725">
        <v>0</v>
      </c>
      <c r="AF725">
        <v>0</v>
      </c>
      <c r="AG725" s="19">
        <v>0</v>
      </c>
      <c r="AH725">
        <v>0</v>
      </c>
      <c r="AI725">
        <v>0</v>
      </c>
      <c r="AJ725">
        <v>0</v>
      </c>
      <c r="AK725">
        <v>0</v>
      </c>
      <c r="AL725">
        <v>0</v>
      </c>
      <c r="AM725">
        <v>0</v>
      </c>
      <c r="AN725">
        <v>0</v>
      </c>
      <c r="AO725">
        <v>0</v>
      </c>
      <c r="AP725">
        <v>0</v>
      </c>
      <c r="AQ725">
        <v>0</v>
      </c>
      <c r="AR725">
        <v>0</v>
      </c>
      <c r="AS725">
        <v>0</v>
      </c>
      <c r="AT725">
        <v>0</v>
      </c>
      <c r="AU725">
        <v>0</v>
      </c>
      <c r="AV725">
        <v>174135</v>
      </c>
      <c r="AW725">
        <v>-694263</v>
      </c>
      <c r="AX725">
        <v>325483</v>
      </c>
      <c r="AY725">
        <v>0</v>
      </c>
      <c r="AZ725">
        <v>0</v>
      </c>
      <c r="BA725">
        <v>0</v>
      </c>
      <c r="BB725">
        <v>0</v>
      </c>
      <c r="BC725">
        <v>0</v>
      </c>
      <c r="BD725">
        <v>0</v>
      </c>
      <c r="BE725">
        <v>0</v>
      </c>
      <c r="BF725">
        <v>0</v>
      </c>
      <c r="BG725">
        <v>0</v>
      </c>
      <c r="BH725">
        <v>0</v>
      </c>
      <c r="BI725">
        <v>0</v>
      </c>
      <c r="BJ725">
        <v>0</v>
      </c>
      <c r="BK725">
        <v>0</v>
      </c>
      <c r="BL725">
        <v>0</v>
      </c>
      <c r="BM725">
        <v>0</v>
      </c>
      <c r="BN725">
        <v>0</v>
      </c>
      <c r="BO725">
        <v>0</v>
      </c>
      <c r="BP725">
        <v>0</v>
      </c>
      <c r="BQ725">
        <v>0</v>
      </c>
      <c r="BR725">
        <v>0</v>
      </c>
      <c r="BS725">
        <v>0</v>
      </c>
      <c r="BT725">
        <v>0</v>
      </c>
      <c r="BU725">
        <v>145000</v>
      </c>
      <c r="BV725">
        <v>0</v>
      </c>
      <c r="BW725">
        <v>0</v>
      </c>
      <c r="BX725">
        <v>0</v>
      </c>
      <c r="BY725">
        <v>0</v>
      </c>
      <c r="BZ725">
        <v>0</v>
      </c>
      <c r="CA725">
        <v>0</v>
      </c>
      <c r="CB725">
        <v>0</v>
      </c>
      <c r="CC725">
        <v>0</v>
      </c>
      <c r="CD725">
        <v>0</v>
      </c>
      <c r="CE725">
        <v>0</v>
      </c>
    </row>
    <row r="726" spans="1:83" x14ac:dyDescent="0.35">
      <c r="A726" s="9" t="str">
        <f t="shared" si="11"/>
        <v>0003.155.11</v>
      </c>
      <c r="B726" s="52" t="e">
        <f>+IF(MATCH(A726,List!H$10:H$145,0),"Targeted")</f>
        <v>#N/A</v>
      </c>
      <c r="C726" s="65"/>
      <c r="D726" s="151"/>
      <c r="E726" s="16" t="s">
        <v>1016</v>
      </c>
      <c r="F726" s="16" t="s">
        <v>1017</v>
      </c>
      <c r="G726" s="16" t="s">
        <v>984</v>
      </c>
      <c r="H726" s="16" t="s">
        <v>1587</v>
      </c>
      <c r="I726" s="16" t="s">
        <v>1590</v>
      </c>
      <c r="J726" s="16" t="s">
        <v>1591</v>
      </c>
      <c r="K726" s="17" t="s">
        <v>1021</v>
      </c>
      <c r="L726" s="18" t="s">
        <v>1077</v>
      </c>
      <c r="M726" s="195" t="s">
        <v>1578</v>
      </c>
      <c r="N726" s="16" t="s">
        <v>1579</v>
      </c>
      <c r="O726" s="17" t="s">
        <v>304</v>
      </c>
      <c r="P726" s="17" t="s">
        <v>305</v>
      </c>
      <c r="Q726" s="17" t="s">
        <v>306</v>
      </c>
      <c r="R726">
        <v>0</v>
      </c>
      <c r="S726">
        <v>0</v>
      </c>
      <c r="T726">
        <v>0</v>
      </c>
      <c r="U726">
        <v>0</v>
      </c>
      <c r="V726">
        <v>0</v>
      </c>
      <c r="W726">
        <v>0</v>
      </c>
      <c r="X726">
        <v>0</v>
      </c>
      <c r="Y726">
        <v>0</v>
      </c>
      <c r="Z726">
        <v>0</v>
      </c>
      <c r="AA726">
        <v>0</v>
      </c>
      <c r="AB726">
        <v>0</v>
      </c>
      <c r="AC726">
        <v>0</v>
      </c>
      <c r="AD726">
        <v>0</v>
      </c>
      <c r="AE726">
        <v>0</v>
      </c>
      <c r="AF726">
        <v>0</v>
      </c>
      <c r="AG726" s="19">
        <v>0</v>
      </c>
      <c r="AH726">
        <v>0</v>
      </c>
      <c r="AI726">
        <v>0</v>
      </c>
      <c r="AJ726">
        <v>0</v>
      </c>
      <c r="AK726">
        <v>12454</v>
      </c>
      <c r="AL726">
        <v>364743</v>
      </c>
      <c r="AM726">
        <v>323230</v>
      </c>
      <c r="AN726">
        <v>149830</v>
      </c>
      <c r="AO726">
        <v>545894</v>
      </c>
      <c r="AP726">
        <v>-593362</v>
      </c>
      <c r="AQ726">
        <v>-1458391</v>
      </c>
      <c r="AR726">
        <v>-577961</v>
      </c>
      <c r="AS726">
        <v>-136042</v>
      </c>
      <c r="AT726">
        <v>49823</v>
      </c>
      <c r="AU726">
        <v>-740959</v>
      </c>
      <c r="AV726">
        <v>0</v>
      </c>
      <c r="AW726">
        <v>0</v>
      </c>
      <c r="AX726">
        <v>0</v>
      </c>
      <c r="AY726">
        <v>-405564</v>
      </c>
      <c r="AZ726">
        <v>-284000</v>
      </c>
      <c r="BA726">
        <v>675000</v>
      </c>
      <c r="BB726">
        <v>761000</v>
      </c>
      <c r="BC726">
        <v>-175000</v>
      </c>
      <c r="BD726">
        <v>-167000</v>
      </c>
      <c r="BE726">
        <v>1103000</v>
      </c>
      <c r="BF726">
        <v>47000</v>
      </c>
      <c r="BG726">
        <v>-446000</v>
      </c>
      <c r="BH726">
        <v>-1722000</v>
      </c>
      <c r="BI726">
        <v>-647000</v>
      </c>
      <c r="BJ726">
        <v>54000</v>
      </c>
      <c r="BK726">
        <v>-77000</v>
      </c>
      <c r="BL726">
        <v>-258000</v>
      </c>
      <c r="BM726">
        <v>16000</v>
      </c>
      <c r="BN726">
        <v>-498000</v>
      </c>
      <c r="BO726">
        <v>167000</v>
      </c>
      <c r="BP726">
        <v>78000</v>
      </c>
      <c r="BQ726">
        <v>223000</v>
      </c>
      <c r="BR726">
        <v>154000</v>
      </c>
      <c r="BS726">
        <v>441000</v>
      </c>
      <c r="BT726">
        <v>673000</v>
      </c>
      <c r="BU726">
        <v>0</v>
      </c>
      <c r="BV726">
        <v>0</v>
      </c>
      <c r="BW726">
        <v>0</v>
      </c>
      <c r="BX726" s="10">
        <v>0</v>
      </c>
      <c r="BY726">
        <v>0</v>
      </c>
      <c r="BZ726">
        <v>0</v>
      </c>
      <c r="CA726">
        <v>0</v>
      </c>
      <c r="CB726">
        <v>0</v>
      </c>
      <c r="CC726">
        <v>0</v>
      </c>
      <c r="CD726">
        <v>0</v>
      </c>
      <c r="CE726">
        <v>0</v>
      </c>
    </row>
    <row r="727" spans="1:83" x14ac:dyDescent="0.35">
      <c r="A727" s="9" t="str">
        <f t="shared" si="11"/>
        <v>0005.155.11</v>
      </c>
      <c r="B727" s="52" t="e">
        <f>+IF(MATCH(A727,List!H$10:H$145,0),"Targeted")</f>
        <v>#N/A</v>
      </c>
      <c r="C727" s="65"/>
      <c r="D727" s="151" t="s">
        <v>7700</v>
      </c>
      <c r="E727" s="16" t="s">
        <v>1016</v>
      </c>
      <c r="F727" s="16" t="s">
        <v>1017</v>
      </c>
      <c r="G727" s="16" t="s">
        <v>984</v>
      </c>
      <c r="H727" s="16" t="s">
        <v>1587</v>
      </c>
      <c r="I727" s="16" t="s">
        <v>1592</v>
      </c>
      <c r="J727" s="16" t="s">
        <v>1593</v>
      </c>
      <c r="K727" s="17" t="s">
        <v>1021</v>
      </c>
      <c r="L727" s="18" t="s">
        <v>1077</v>
      </c>
      <c r="M727" s="195" t="s">
        <v>1578</v>
      </c>
      <c r="N727" s="16" t="s">
        <v>1579</v>
      </c>
      <c r="O727" s="17" t="s">
        <v>346</v>
      </c>
      <c r="P727" s="17" t="s">
        <v>305</v>
      </c>
      <c r="Q727" s="17" t="s">
        <v>306</v>
      </c>
      <c r="R727">
        <v>0</v>
      </c>
      <c r="S727">
        <v>0</v>
      </c>
      <c r="T727">
        <v>0</v>
      </c>
      <c r="U727">
        <v>0</v>
      </c>
      <c r="V727">
        <v>0</v>
      </c>
      <c r="W727">
        <v>0</v>
      </c>
      <c r="X727">
        <v>0</v>
      </c>
      <c r="Y727">
        <v>0</v>
      </c>
      <c r="Z727">
        <v>0</v>
      </c>
      <c r="AA727">
        <v>0</v>
      </c>
      <c r="AB727">
        <v>0</v>
      </c>
      <c r="AC727">
        <v>0</v>
      </c>
      <c r="AD727">
        <v>0</v>
      </c>
      <c r="AE727">
        <v>0</v>
      </c>
      <c r="AF727">
        <v>0</v>
      </c>
      <c r="AG727" s="19">
        <v>0</v>
      </c>
      <c r="AH727">
        <v>0</v>
      </c>
      <c r="AI727">
        <v>0</v>
      </c>
      <c r="AJ727">
        <v>0</v>
      </c>
      <c r="AK727">
        <v>0</v>
      </c>
      <c r="AL727">
        <v>0</v>
      </c>
      <c r="AM727">
        <v>0</v>
      </c>
      <c r="AN727">
        <v>0</v>
      </c>
      <c r="AO727">
        <v>0</v>
      </c>
      <c r="AP727">
        <v>0</v>
      </c>
      <c r="AQ727">
        <v>0</v>
      </c>
      <c r="AR727">
        <v>0</v>
      </c>
      <c r="AS727">
        <v>0</v>
      </c>
      <c r="AT727">
        <v>0</v>
      </c>
      <c r="AU727">
        <v>3000</v>
      </c>
      <c r="AV727">
        <v>5000</v>
      </c>
      <c r="AW727">
        <v>8000</v>
      </c>
      <c r="AX727">
        <v>11000</v>
      </c>
      <c r="AY727">
        <v>13000</v>
      </c>
      <c r="AZ727">
        <v>19000</v>
      </c>
      <c r="BA727">
        <v>19000</v>
      </c>
      <c r="BB727">
        <v>26000</v>
      </c>
      <c r="BC727">
        <v>24000</v>
      </c>
      <c r="BD727">
        <v>22000</v>
      </c>
      <c r="BE727">
        <v>17000</v>
      </c>
      <c r="BF727">
        <v>9000</v>
      </c>
      <c r="BG727">
        <v>0</v>
      </c>
      <c r="BH727">
        <v>0</v>
      </c>
      <c r="BI727">
        <v>0</v>
      </c>
      <c r="BJ727">
        <v>0</v>
      </c>
      <c r="BK727">
        <v>0</v>
      </c>
      <c r="BL727">
        <v>0</v>
      </c>
      <c r="BM727">
        <v>0</v>
      </c>
      <c r="BN727">
        <v>0</v>
      </c>
      <c r="BO727">
        <v>0</v>
      </c>
      <c r="BP727">
        <v>0</v>
      </c>
      <c r="BQ727">
        <v>0</v>
      </c>
      <c r="BR727">
        <v>0</v>
      </c>
      <c r="BS727">
        <v>0</v>
      </c>
      <c r="BT727">
        <v>0</v>
      </c>
      <c r="BU727">
        <v>0</v>
      </c>
      <c r="BV727">
        <v>0</v>
      </c>
      <c r="BW727">
        <v>0</v>
      </c>
      <c r="BX727">
        <v>0</v>
      </c>
      <c r="BY727">
        <v>0</v>
      </c>
      <c r="BZ727">
        <v>0</v>
      </c>
      <c r="CA727">
        <v>0</v>
      </c>
      <c r="CB727">
        <v>0</v>
      </c>
      <c r="CC727">
        <v>0</v>
      </c>
      <c r="CD727">
        <v>0</v>
      </c>
      <c r="CE727">
        <v>0</v>
      </c>
    </row>
    <row r="728" spans="1:83" x14ac:dyDescent="0.35">
      <c r="A728" s="9" t="str">
        <f t="shared" si="11"/>
        <v>0006.155.11</v>
      </c>
      <c r="B728" s="52" t="e">
        <f>+IF(MATCH(A728,List!H$10:H$145,0),"Targeted")</f>
        <v>#N/A</v>
      </c>
      <c r="C728" s="65"/>
      <c r="D728" s="151" t="s">
        <v>7700</v>
      </c>
      <c r="E728" s="16" t="s">
        <v>1016</v>
      </c>
      <c r="F728" s="16" t="s">
        <v>1017</v>
      </c>
      <c r="G728" s="16" t="s">
        <v>984</v>
      </c>
      <c r="H728" s="16" t="s">
        <v>1587</v>
      </c>
      <c r="I728" s="16" t="s">
        <v>1594</v>
      </c>
      <c r="J728" s="16" t="s">
        <v>1595</v>
      </c>
      <c r="K728" s="17" t="s">
        <v>1021</v>
      </c>
      <c r="L728" s="18" t="s">
        <v>1077</v>
      </c>
      <c r="M728" s="195" t="s">
        <v>1578</v>
      </c>
      <c r="N728" s="16" t="s">
        <v>1579</v>
      </c>
      <c r="O728" s="17" t="s">
        <v>346</v>
      </c>
      <c r="P728" s="17" t="s">
        <v>305</v>
      </c>
      <c r="Q728" s="17" t="s">
        <v>306</v>
      </c>
      <c r="R728">
        <v>0</v>
      </c>
      <c r="S728">
        <v>0</v>
      </c>
      <c r="T728">
        <v>0</v>
      </c>
      <c r="U728">
        <v>0</v>
      </c>
      <c r="V728">
        <v>0</v>
      </c>
      <c r="W728">
        <v>0</v>
      </c>
      <c r="X728">
        <v>0</v>
      </c>
      <c r="Y728">
        <v>0</v>
      </c>
      <c r="Z728">
        <v>0</v>
      </c>
      <c r="AA728">
        <v>0</v>
      </c>
      <c r="AB728">
        <v>0</v>
      </c>
      <c r="AC728">
        <v>0</v>
      </c>
      <c r="AD728">
        <v>0</v>
      </c>
      <c r="AE728">
        <v>0</v>
      </c>
      <c r="AF728">
        <v>0</v>
      </c>
      <c r="AG728" s="19">
        <v>0</v>
      </c>
      <c r="AH728">
        <v>0</v>
      </c>
      <c r="AI728">
        <v>0</v>
      </c>
      <c r="AJ728">
        <v>0</v>
      </c>
      <c r="AK728">
        <v>0</v>
      </c>
      <c r="AL728">
        <v>0</v>
      </c>
      <c r="AM728">
        <v>0</v>
      </c>
      <c r="AN728">
        <v>0</v>
      </c>
      <c r="AO728">
        <v>0</v>
      </c>
      <c r="AP728">
        <v>0</v>
      </c>
      <c r="AQ728">
        <v>0</v>
      </c>
      <c r="AR728">
        <v>0</v>
      </c>
      <c r="AS728">
        <v>0</v>
      </c>
      <c r="AT728">
        <v>0</v>
      </c>
      <c r="AU728">
        <v>0</v>
      </c>
      <c r="AV728">
        <v>0</v>
      </c>
      <c r="AW728">
        <v>0</v>
      </c>
      <c r="AX728">
        <v>0</v>
      </c>
      <c r="AY728">
        <v>0</v>
      </c>
      <c r="AZ728">
        <v>0</v>
      </c>
      <c r="BA728">
        <v>0</v>
      </c>
      <c r="BB728">
        <v>0</v>
      </c>
      <c r="BC728">
        <v>0</v>
      </c>
      <c r="BD728">
        <v>0</v>
      </c>
      <c r="BE728">
        <v>0</v>
      </c>
      <c r="BF728">
        <v>0</v>
      </c>
      <c r="BG728">
        <v>0</v>
      </c>
      <c r="BH728">
        <v>0</v>
      </c>
      <c r="BI728">
        <v>0</v>
      </c>
      <c r="BJ728">
        <v>0</v>
      </c>
      <c r="BK728">
        <v>0</v>
      </c>
      <c r="BL728">
        <v>0</v>
      </c>
      <c r="BM728">
        <v>0</v>
      </c>
      <c r="BN728">
        <v>0</v>
      </c>
      <c r="BO728">
        <v>0</v>
      </c>
      <c r="BP728">
        <v>47000</v>
      </c>
      <c r="BQ728">
        <v>0</v>
      </c>
      <c r="BR728">
        <v>0</v>
      </c>
      <c r="BS728">
        <v>0</v>
      </c>
      <c r="BT728">
        <v>0</v>
      </c>
      <c r="BU728">
        <v>0</v>
      </c>
      <c r="BV728">
        <v>0</v>
      </c>
      <c r="BW728">
        <v>0</v>
      </c>
      <c r="BX728">
        <v>0</v>
      </c>
      <c r="BY728">
        <v>0</v>
      </c>
      <c r="BZ728">
        <v>0</v>
      </c>
      <c r="CA728">
        <v>0</v>
      </c>
      <c r="CB728">
        <v>0</v>
      </c>
      <c r="CC728">
        <v>0</v>
      </c>
      <c r="CD728">
        <v>0</v>
      </c>
      <c r="CE728">
        <v>0</v>
      </c>
    </row>
    <row r="729" spans="1:83" x14ac:dyDescent="0.35">
      <c r="A729" s="9" t="str">
        <f t="shared" si="11"/>
        <v>0006.155.11</v>
      </c>
      <c r="B729" s="52" t="e">
        <f>+IF(MATCH(A729,List!H$10:H$145,0),"Targeted")</f>
        <v>#N/A</v>
      </c>
      <c r="C729" s="65"/>
      <c r="D729" s="151"/>
      <c r="E729" s="16" t="s">
        <v>1016</v>
      </c>
      <c r="F729" s="16" t="s">
        <v>1017</v>
      </c>
      <c r="G729" s="16" t="s">
        <v>984</v>
      </c>
      <c r="H729" s="16" t="s">
        <v>1587</v>
      </c>
      <c r="I729" s="16" t="s">
        <v>1594</v>
      </c>
      <c r="J729" s="16" t="s">
        <v>1595</v>
      </c>
      <c r="K729" s="17" t="s">
        <v>1021</v>
      </c>
      <c r="L729" s="18" t="s">
        <v>1077</v>
      </c>
      <c r="M729" s="195" t="s">
        <v>1578</v>
      </c>
      <c r="N729" s="16" t="s">
        <v>1579</v>
      </c>
      <c r="O729" s="17" t="s">
        <v>304</v>
      </c>
      <c r="P729" s="17" t="s">
        <v>305</v>
      </c>
      <c r="Q729" s="17" t="s">
        <v>306</v>
      </c>
      <c r="R729">
        <v>0</v>
      </c>
      <c r="S729">
        <v>0</v>
      </c>
      <c r="T729">
        <v>0</v>
      </c>
      <c r="U729">
        <v>0</v>
      </c>
      <c r="V729">
        <v>0</v>
      </c>
      <c r="W729">
        <v>0</v>
      </c>
      <c r="X729">
        <v>0</v>
      </c>
      <c r="Y729">
        <v>0</v>
      </c>
      <c r="Z729">
        <v>0</v>
      </c>
      <c r="AA729">
        <v>0</v>
      </c>
      <c r="AB729">
        <v>0</v>
      </c>
      <c r="AC729">
        <v>0</v>
      </c>
      <c r="AD729">
        <v>0</v>
      </c>
      <c r="AE729">
        <v>0</v>
      </c>
      <c r="AF729">
        <v>0</v>
      </c>
      <c r="AG729" s="19">
        <v>0</v>
      </c>
      <c r="AH729">
        <v>0</v>
      </c>
      <c r="AI729">
        <v>0</v>
      </c>
      <c r="AJ729">
        <v>0</v>
      </c>
      <c r="AK729">
        <v>0</v>
      </c>
      <c r="AL729">
        <v>0</v>
      </c>
      <c r="AM729">
        <v>0</v>
      </c>
      <c r="AN729">
        <v>0</v>
      </c>
      <c r="AO729">
        <v>0</v>
      </c>
      <c r="AP729">
        <v>0</v>
      </c>
      <c r="AQ729">
        <v>0</v>
      </c>
      <c r="AR729">
        <v>0</v>
      </c>
      <c r="AS729">
        <v>0</v>
      </c>
      <c r="AT729">
        <v>0</v>
      </c>
      <c r="AU729">
        <v>0</v>
      </c>
      <c r="AV729">
        <v>0</v>
      </c>
      <c r="AW729">
        <v>0</v>
      </c>
      <c r="AX729">
        <v>0</v>
      </c>
      <c r="AY729">
        <v>0</v>
      </c>
      <c r="AZ729">
        <v>0</v>
      </c>
      <c r="BA729">
        <v>0</v>
      </c>
      <c r="BB729">
        <v>0</v>
      </c>
      <c r="BC729">
        <v>0</v>
      </c>
      <c r="BD729">
        <v>0</v>
      </c>
      <c r="BE729">
        <v>0</v>
      </c>
      <c r="BF729">
        <v>0</v>
      </c>
      <c r="BG729">
        <v>0</v>
      </c>
      <c r="BH729">
        <v>0</v>
      </c>
      <c r="BI729">
        <v>0</v>
      </c>
      <c r="BJ729">
        <v>0</v>
      </c>
      <c r="BK729">
        <v>0</v>
      </c>
      <c r="BL729">
        <v>0</v>
      </c>
      <c r="BM729">
        <v>0</v>
      </c>
      <c r="BN729">
        <v>0</v>
      </c>
      <c r="BO729">
        <v>0</v>
      </c>
      <c r="BP729">
        <v>0</v>
      </c>
      <c r="BQ729">
        <v>17000</v>
      </c>
      <c r="BR729">
        <v>24000</v>
      </c>
      <c r="BS729">
        <v>5000</v>
      </c>
      <c r="BT729">
        <v>63000</v>
      </c>
      <c r="BU729">
        <v>0</v>
      </c>
      <c r="BV729">
        <v>0</v>
      </c>
      <c r="BW729">
        <v>0</v>
      </c>
      <c r="BX729" s="10">
        <v>0</v>
      </c>
      <c r="BY729">
        <v>0</v>
      </c>
      <c r="BZ729">
        <v>0</v>
      </c>
      <c r="CA729">
        <v>0</v>
      </c>
      <c r="CB729">
        <v>0</v>
      </c>
      <c r="CC729">
        <v>0</v>
      </c>
      <c r="CD729">
        <v>0</v>
      </c>
      <c r="CE729">
        <v>0</v>
      </c>
    </row>
    <row r="730" spans="1:83" x14ac:dyDescent="0.35">
      <c r="A730" s="9" t="str">
        <f t="shared" si="11"/>
        <v>0074.155.11</v>
      </c>
      <c r="B730" s="52" t="e">
        <f>+IF(MATCH(A730,List!H$10:H$145,0),"Targeted")</f>
        <v>#N/A</v>
      </c>
      <c r="C730" s="65"/>
      <c r="D730" s="151" t="s">
        <v>7700</v>
      </c>
      <c r="E730" s="16" t="s">
        <v>1016</v>
      </c>
      <c r="F730" s="16" t="s">
        <v>1017</v>
      </c>
      <c r="G730" s="16" t="s">
        <v>984</v>
      </c>
      <c r="H730" s="16" t="s">
        <v>1587</v>
      </c>
      <c r="I730" s="16" t="s">
        <v>1596</v>
      </c>
      <c r="J730" s="16" t="s">
        <v>1597</v>
      </c>
      <c r="K730" s="17" t="s">
        <v>1021</v>
      </c>
      <c r="L730" s="18" t="s">
        <v>1077</v>
      </c>
      <c r="M730" s="195" t="s">
        <v>1578</v>
      </c>
      <c r="N730" s="16" t="s">
        <v>1579</v>
      </c>
      <c r="O730" s="17" t="s">
        <v>346</v>
      </c>
      <c r="P730" s="17" t="s">
        <v>305</v>
      </c>
      <c r="Q730" s="17" t="s">
        <v>306</v>
      </c>
      <c r="R730">
        <v>0</v>
      </c>
      <c r="S730">
        <v>0</v>
      </c>
      <c r="T730">
        <v>0</v>
      </c>
      <c r="U730">
        <v>0</v>
      </c>
      <c r="V730">
        <v>0</v>
      </c>
      <c r="W730">
        <v>0</v>
      </c>
      <c r="X730">
        <v>0</v>
      </c>
      <c r="Y730">
        <v>0</v>
      </c>
      <c r="Z730">
        <v>0</v>
      </c>
      <c r="AA730">
        <v>0</v>
      </c>
      <c r="AB730">
        <v>0</v>
      </c>
      <c r="AC730">
        <v>0</v>
      </c>
      <c r="AD730">
        <v>0</v>
      </c>
      <c r="AE730">
        <v>0</v>
      </c>
      <c r="AF730">
        <v>0</v>
      </c>
      <c r="AG730" s="19">
        <v>0</v>
      </c>
      <c r="AH730">
        <v>0</v>
      </c>
      <c r="AI730">
        <v>0</v>
      </c>
      <c r="AJ730">
        <v>0</v>
      </c>
      <c r="AK730">
        <v>0</v>
      </c>
      <c r="AL730">
        <v>0</v>
      </c>
      <c r="AM730">
        <v>0</v>
      </c>
      <c r="AN730">
        <v>0</v>
      </c>
      <c r="AO730">
        <v>0</v>
      </c>
      <c r="AP730">
        <v>0</v>
      </c>
      <c r="AQ730">
        <v>0</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-10382000</v>
      </c>
      <c r="BR730">
        <v>233000</v>
      </c>
      <c r="BS730">
        <v>193000</v>
      </c>
      <c r="BT730">
        <v>3464000</v>
      </c>
      <c r="BU730">
        <v>-60000</v>
      </c>
      <c r="BV730">
        <v>0</v>
      </c>
      <c r="BW730">
        <v>0</v>
      </c>
      <c r="BX730">
        <v>0</v>
      </c>
      <c r="BY730">
        <v>0</v>
      </c>
      <c r="BZ730">
        <v>0</v>
      </c>
      <c r="CA730">
        <v>0</v>
      </c>
      <c r="CB730">
        <v>0</v>
      </c>
      <c r="CC730">
        <v>0</v>
      </c>
      <c r="CD730">
        <v>0</v>
      </c>
      <c r="CE730">
        <v>0</v>
      </c>
    </row>
    <row r="731" spans="1:83" x14ac:dyDescent="0.35">
      <c r="A731" s="9" t="str">
        <f t="shared" si="11"/>
        <v>0085.155.11</v>
      </c>
      <c r="B731" s="52" t="e">
        <f>+IF(MATCH(A731,List!H$10:H$145,0),"Targeted")</f>
        <v>#N/A</v>
      </c>
      <c r="C731" s="65"/>
      <c r="D731" s="151" t="s">
        <v>7700</v>
      </c>
      <c r="E731" s="16" t="s">
        <v>1016</v>
      </c>
      <c r="F731" s="16" t="s">
        <v>1017</v>
      </c>
      <c r="G731" s="16" t="s">
        <v>984</v>
      </c>
      <c r="H731" s="16" t="s">
        <v>1587</v>
      </c>
      <c r="I731" s="16" t="s">
        <v>1598</v>
      </c>
      <c r="J731" s="16" t="s">
        <v>1599</v>
      </c>
      <c r="K731" s="17" t="s">
        <v>1021</v>
      </c>
      <c r="L731" s="18" t="s">
        <v>1077</v>
      </c>
      <c r="M731" s="195" t="s">
        <v>1578</v>
      </c>
      <c r="N731" s="16" t="s">
        <v>1579</v>
      </c>
      <c r="O731" s="17" t="s">
        <v>346</v>
      </c>
      <c r="P731" s="17" t="s">
        <v>305</v>
      </c>
      <c r="Q731" s="17" t="s">
        <v>306</v>
      </c>
      <c r="R731">
        <v>0</v>
      </c>
      <c r="S731">
        <v>0</v>
      </c>
      <c r="T731">
        <v>0</v>
      </c>
      <c r="U731">
        <v>0</v>
      </c>
      <c r="V731">
        <v>0</v>
      </c>
      <c r="W731">
        <v>0</v>
      </c>
      <c r="X731">
        <v>0</v>
      </c>
      <c r="Y731">
        <v>0</v>
      </c>
      <c r="Z731">
        <v>0</v>
      </c>
      <c r="AA731">
        <v>0</v>
      </c>
      <c r="AB731">
        <v>0</v>
      </c>
      <c r="AC731">
        <v>0</v>
      </c>
      <c r="AD731">
        <v>0</v>
      </c>
      <c r="AE731">
        <v>0</v>
      </c>
      <c r="AF731">
        <v>0</v>
      </c>
      <c r="AG731" s="19">
        <v>0</v>
      </c>
      <c r="AH731">
        <v>0</v>
      </c>
      <c r="AI731">
        <v>0</v>
      </c>
      <c r="AJ731">
        <v>0</v>
      </c>
      <c r="AK731">
        <v>0</v>
      </c>
      <c r="AL731">
        <v>0</v>
      </c>
      <c r="AM731">
        <v>0</v>
      </c>
      <c r="AN731">
        <v>0</v>
      </c>
      <c r="AO731">
        <v>0</v>
      </c>
      <c r="AP731">
        <v>0</v>
      </c>
      <c r="AQ731">
        <v>0</v>
      </c>
      <c r="AR731">
        <v>0</v>
      </c>
      <c r="AS731">
        <v>0</v>
      </c>
      <c r="AT731">
        <v>0</v>
      </c>
      <c r="AU731">
        <v>0</v>
      </c>
      <c r="AV731">
        <v>0</v>
      </c>
      <c r="AW731">
        <v>0</v>
      </c>
      <c r="AX731">
        <v>0</v>
      </c>
      <c r="AY731">
        <v>0</v>
      </c>
      <c r="AZ731">
        <v>0</v>
      </c>
      <c r="BA731">
        <v>0</v>
      </c>
      <c r="BB731">
        <v>0</v>
      </c>
      <c r="BC731">
        <v>0</v>
      </c>
      <c r="BD731">
        <v>0</v>
      </c>
      <c r="BE731">
        <v>0</v>
      </c>
      <c r="BF731">
        <v>0</v>
      </c>
      <c r="BG731">
        <v>0</v>
      </c>
      <c r="BH731">
        <v>0</v>
      </c>
      <c r="BI731">
        <v>0</v>
      </c>
      <c r="BJ731">
        <v>0</v>
      </c>
      <c r="BK731">
        <v>0</v>
      </c>
      <c r="BL731">
        <v>0</v>
      </c>
      <c r="BM731">
        <v>0</v>
      </c>
      <c r="BN731">
        <v>0</v>
      </c>
      <c r="BO731">
        <v>0</v>
      </c>
      <c r="BP731">
        <v>0</v>
      </c>
      <c r="BQ731">
        <v>5000</v>
      </c>
      <c r="BR731">
        <v>7000</v>
      </c>
      <c r="BS731">
        <v>2000</v>
      </c>
      <c r="BT731">
        <v>0</v>
      </c>
      <c r="BU731">
        <v>0</v>
      </c>
      <c r="BV731">
        <v>0</v>
      </c>
      <c r="BW731">
        <v>0</v>
      </c>
      <c r="BX731">
        <v>0</v>
      </c>
      <c r="BY731">
        <v>0</v>
      </c>
      <c r="BZ731">
        <v>0</v>
      </c>
      <c r="CA731">
        <v>0</v>
      </c>
      <c r="CB731">
        <v>0</v>
      </c>
      <c r="CC731">
        <v>0</v>
      </c>
      <c r="CD731">
        <v>0</v>
      </c>
      <c r="CE731">
        <v>0</v>
      </c>
    </row>
    <row r="732" spans="1:83" x14ac:dyDescent="0.35">
      <c r="A732" s="9" t="str">
        <f t="shared" si="11"/>
        <v>0085.155.11</v>
      </c>
      <c r="B732" s="52" t="e">
        <f>+IF(MATCH(A732,List!H$10:H$145,0),"Targeted")</f>
        <v>#N/A</v>
      </c>
      <c r="C732" s="65"/>
      <c r="D732" s="151"/>
      <c r="E732" s="16" t="s">
        <v>1016</v>
      </c>
      <c r="F732" s="16" t="s">
        <v>1017</v>
      </c>
      <c r="G732" s="16" t="s">
        <v>984</v>
      </c>
      <c r="H732" s="16" t="s">
        <v>1587</v>
      </c>
      <c r="I732" s="16" t="s">
        <v>1598</v>
      </c>
      <c r="J732" s="16" t="s">
        <v>1599</v>
      </c>
      <c r="K732" s="17" t="s">
        <v>1021</v>
      </c>
      <c r="L732" s="18" t="s">
        <v>1077</v>
      </c>
      <c r="M732" s="195" t="s">
        <v>1578</v>
      </c>
      <c r="N732" s="16" t="s">
        <v>1579</v>
      </c>
      <c r="O732" s="17" t="s">
        <v>304</v>
      </c>
      <c r="P732" s="17" t="s">
        <v>305</v>
      </c>
      <c r="Q732" s="17" t="s">
        <v>306</v>
      </c>
      <c r="R732">
        <v>0</v>
      </c>
      <c r="S732">
        <v>0</v>
      </c>
      <c r="T732">
        <v>0</v>
      </c>
      <c r="U732">
        <v>0</v>
      </c>
      <c r="V732">
        <v>0</v>
      </c>
      <c r="W732">
        <v>0</v>
      </c>
      <c r="X732">
        <v>0</v>
      </c>
      <c r="Y732">
        <v>0</v>
      </c>
      <c r="Z732">
        <v>0</v>
      </c>
      <c r="AA732">
        <v>0</v>
      </c>
      <c r="AB732">
        <v>0</v>
      </c>
      <c r="AC732">
        <v>0</v>
      </c>
      <c r="AD732">
        <v>0</v>
      </c>
      <c r="AE732">
        <v>0</v>
      </c>
      <c r="AF732">
        <v>0</v>
      </c>
      <c r="AG732" s="19">
        <v>0</v>
      </c>
      <c r="AH732">
        <v>0</v>
      </c>
      <c r="AI732">
        <v>0</v>
      </c>
      <c r="AJ732">
        <v>0</v>
      </c>
      <c r="AK732">
        <v>0</v>
      </c>
      <c r="AL732">
        <v>0</v>
      </c>
      <c r="AM732">
        <v>0</v>
      </c>
      <c r="AN732">
        <v>0</v>
      </c>
      <c r="AO732">
        <v>0</v>
      </c>
      <c r="AP732">
        <v>0</v>
      </c>
      <c r="AQ732">
        <v>0</v>
      </c>
      <c r="AR732">
        <v>0</v>
      </c>
      <c r="AS732">
        <v>0</v>
      </c>
      <c r="AT732">
        <v>0</v>
      </c>
      <c r="AU732">
        <v>0</v>
      </c>
      <c r="AV732">
        <v>0</v>
      </c>
      <c r="AW732">
        <v>0</v>
      </c>
      <c r="AX732">
        <v>0</v>
      </c>
      <c r="AY732">
        <v>0</v>
      </c>
      <c r="AZ732">
        <v>0</v>
      </c>
      <c r="BA732">
        <v>0</v>
      </c>
      <c r="BB732">
        <v>0</v>
      </c>
      <c r="BC732">
        <v>0</v>
      </c>
      <c r="BD732">
        <v>0</v>
      </c>
      <c r="BE732">
        <v>0</v>
      </c>
      <c r="BF732">
        <v>0</v>
      </c>
      <c r="BG732">
        <v>0</v>
      </c>
      <c r="BH732">
        <v>0</v>
      </c>
      <c r="BI732">
        <v>0</v>
      </c>
      <c r="BJ732">
        <v>0</v>
      </c>
      <c r="BK732">
        <v>0</v>
      </c>
      <c r="BL732">
        <v>0</v>
      </c>
      <c r="BM732">
        <v>0</v>
      </c>
      <c r="BN732">
        <v>0</v>
      </c>
      <c r="BO732">
        <v>0</v>
      </c>
      <c r="BP732">
        <v>0</v>
      </c>
      <c r="BQ732">
        <v>0</v>
      </c>
      <c r="BR732">
        <v>0</v>
      </c>
      <c r="BS732">
        <v>0</v>
      </c>
      <c r="BT732">
        <v>143000</v>
      </c>
      <c r="BU732">
        <v>0</v>
      </c>
      <c r="BV732">
        <v>0</v>
      </c>
      <c r="BW732">
        <v>0</v>
      </c>
      <c r="BX732" s="10">
        <v>0</v>
      </c>
      <c r="BY732">
        <v>0</v>
      </c>
      <c r="BZ732">
        <v>0</v>
      </c>
      <c r="CA732">
        <v>0</v>
      </c>
      <c r="CB732">
        <v>0</v>
      </c>
      <c r="CC732">
        <v>0</v>
      </c>
      <c r="CD732">
        <v>0</v>
      </c>
      <c r="CE732">
        <v>0</v>
      </c>
    </row>
    <row r="733" spans="1:83" x14ac:dyDescent="0.35">
      <c r="A733" s="9" t="str">
        <f t="shared" si="11"/>
        <v>1752.155.</v>
      </c>
      <c r="B733" s="52" t="e">
        <f>+IF(MATCH(A733,List!H$10:H$145,0),"Targeted")</f>
        <v>#N/A</v>
      </c>
      <c r="C733" s="65"/>
      <c r="D733" s="151" t="s">
        <v>7700</v>
      </c>
      <c r="E733" s="16" t="s">
        <v>1016</v>
      </c>
      <c r="F733" s="16" t="s">
        <v>1017</v>
      </c>
      <c r="G733" s="16" t="s">
        <v>984</v>
      </c>
      <c r="H733" s="16" t="s">
        <v>1587</v>
      </c>
      <c r="I733" s="16" t="s">
        <v>977</v>
      </c>
      <c r="J733" s="16" t="s">
        <v>1600</v>
      </c>
      <c r="K733" s="17" t="s">
        <v>299</v>
      </c>
      <c r="L733" s="18" t="s">
        <v>1077</v>
      </c>
      <c r="M733" s="195" t="s">
        <v>1578</v>
      </c>
      <c r="N733" s="16" t="s">
        <v>1579</v>
      </c>
      <c r="O733" s="17" t="s">
        <v>346</v>
      </c>
      <c r="P733" s="17" t="s">
        <v>305</v>
      </c>
      <c r="Q733" s="17" t="s">
        <v>306</v>
      </c>
      <c r="R733">
        <v>0</v>
      </c>
      <c r="S733">
        <v>0</v>
      </c>
      <c r="T733">
        <v>0</v>
      </c>
      <c r="U733">
        <v>0</v>
      </c>
      <c r="V733">
        <v>0</v>
      </c>
      <c r="W733">
        <v>0</v>
      </c>
      <c r="X733">
        <v>0</v>
      </c>
      <c r="Y733">
        <v>0</v>
      </c>
      <c r="Z733">
        <v>0</v>
      </c>
      <c r="AA733">
        <v>0</v>
      </c>
      <c r="AB733">
        <v>0</v>
      </c>
      <c r="AC733">
        <v>0</v>
      </c>
      <c r="AD733">
        <v>0</v>
      </c>
      <c r="AE733">
        <v>0</v>
      </c>
      <c r="AF733">
        <v>0</v>
      </c>
      <c r="AG733" s="19">
        <v>0</v>
      </c>
      <c r="AH733">
        <v>0</v>
      </c>
      <c r="AI733">
        <v>0</v>
      </c>
      <c r="AJ733">
        <v>0</v>
      </c>
      <c r="AK733">
        <v>0</v>
      </c>
      <c r="AL733">
        <v>0</v>
      </c>
      <c r="AM733">
        <v>0</v>
      </c>
      <c r="AN733">
        <v>0</v>
      </c>
      <c r="AO733">
        <v>0</v>
      </c>
      <c r="AP733">
        <v>0</v>
      </c>
      <c r="AQ733">
        <v>0</v>
      </c>
      <c r="AR733">
        <v>0</v>
      </c>
      <c r="AS733">
        <v>0</v>
      </c>
      <c r="AT733">
        <v>0</v>
      </c>
      <c r="AU733">
        <v>0</v>
      </c>
      <c r="AV733">
        <v>0</v>
      </c>
      <c r="AW733">
        <v>0</v>
      </c>
      <c r="AX733">
        <v>0</v>
      </c>
      <c r="AY733">
        <v>0</v>
      </c>
      <c r="AZ733">
        <v>0</v>
      </c>
      <c r="BA733">
        <v>0</v>
      </c>
      <c r="BB733">
        <v>0</v>
      </c>
      <c r="BC733">
        <v>0</v>
      </c>
      <c r="BD733">
        <v>0</v>
      </c>
      <c r="BE733">
        <v>0</v>
      </c>
      <c r="BF733">
        <v>0</v>
      </c>
      <c r="BG733">
        <v>0</v>
      </c>
      <c r="BH733">
        <v>0</v>
      </c>
      <c r="BI733">
        <v>0</v>
      </c>
      <c r="BJ733">
        <v>0</v>
      </c>
      <c r="BK733">
        <v>0</v>
      </c>
      <c r="BL733">
        <v>0</v>
      </c>
      <c r="BM733">
        <v>0</v>
      </c>
      <c r="BN733">
        <v>0</v>
      </c>
      <c r="BO733">
        <v>0</v>
      </c>
      <c r="BP733">
        <v>0</v>
      </c>
      <c r="BQ733">
        <v>0</v>
      </c>
      <c r="BR733">
        <v>0</v>
      </c>
      <c r="BS733">
        <v>0</v>
      </c>
      <c r="BT733">
        <v>0</v>
      </c>
      <c r="BU733">
        <v>0</v>
      </c>
      <c r="BV733">
        <v>0</v>
      </c>
      <c r="BW733">
        <v>0</v>
      </c>
      <c r="BX733">
        <v>0</v>
      </c>
      <c r="BY733">
        <v>0</v>
      </c>
      <c r="BZ733">
        <v>0</v>
      </c>
      <c r="CA733">
        <v>102000</v>
      </c>
      <c r="CB733">
        <v>104000</v>
      </c>
      <c r="CC733">
        <v>106000</v>
      </c>
      <c r="CD733">
        <v>109000</v>
      </c>
      <c r="CE733">
        <v>111000</v>
      </c>
    </row>
    <row r="734" spans="1:83" x14ac:dyDescent="0.35">
      <c r="A734" s="9" t="str">
        <f t="shared" si="11"/>
        <v>267130.155.11</v>
      </c>
      <c r="B734" s="52" t="e">
        <f>+IF(MATCH(A734,List!H$10:H$145,0),"Targeted")</f>
        <v>#N/A</v>
      </c>
      <c r="C734" s="65"/>
      <c r="D734" s="151"/>
      <c r="E734" s="16" t="s">
        <v>1016</v>
      </c>
      <c r="F734" s="16" t="s">
        <v>1017</v>
      </c>
      <c r="G734" s="16" t="s">
        <v>984</v>
      </c>
      <c r="H734" s="16" t="s">
        <v>1587</v>
      </c>
      <c r="I734" s="16" t="s">
        <v>1585</v>
      </c>
      <c r="J734" s="16" t="s">
        <v>1586</v>
      </c>
      <c r="K734" s="17" t="s">
        <v>1021</v>
      </c>
      <c r="L734" s="18" t="s">
        <v>1077</v>
      </c>
      <c r="M734" s="195" t="s">
        <v>1578</v>
      </c>
      <c r="N734" s="16" t="s">
        <v>1579</v>
      </c>
      <c r="O734" s="17" t="s">
        <v>304</v>
      </c>
      <c r="P734" s="17" t="s">
        <v>305</v>
      </c>
      <c r="Q734" s="17" t="s">
        <v>306</v>
      </c>
      <c r="R734">
        <v>0</v>
      </c>
      <c r="S734">
        <v>0</v>
      </c>
      <c r="T734">
        <v>0</v>
      </c>
      <c r="U734">
        <v>0</v>
      </c>
      <c r="V734">
        <v>0</v>
      </c>
      <c r="W734">
        <v>0</v>
      </c>
      <c r="X734">
        <v>0</v>
      </c>
      <c r="Y734">
        <v>0</v>
      </c>
      <c r="Z734">
        <v>0</v>
      </c>
      <c r="AA734">
        <v>0</v>
      </c>
      <c r="AB734">
        <v>0</v>
      </c>
      <c r="AC734">
        <v>0</v>
      </c>
      <c r="AD734">
        <v>0</v>
      </c>
      <c r="AE734">
        <v>0</v>
      </c>
      <c r="AF734">
        <v>0</v>
      </c>
      <c r="AG734" s="19">
        <v>0</v>
      </c>
      <c r="AH734">
        <v>0</v>
      </c>
      <c r="AI734">
        <v>0</v>
      </c>
      <c r="AJ734">
        <v>0</v>
      </c>
      <c r="AK734">
        <v>0</v>
      </c>
      <c r="AL734">
        <v>0</v>
      </c>
      <c r="AM734">
        <v>0</v>
      </c>
      <c r="AN734">
        <v>0</v>
      </c>
      <c r="AO734">
        <v>0</v>
      </c>
      <c r="AP734">
        <v>0</v>
      </c>
      <c r="AQ734">
        <v>0</v>
      </c>
      <c r="AR734">
        <v>0</v>
      </c>
      <c r="AS734">
        <v>0</v>
      </c>
      <c r="AT734">
        <v>0</v>
      </c>
      <c r="AU734">
        <v>0</v>
      </c>
      <c r="AV734">
        <v>0</v>
      </c>
      <c r="AW734">
        <v>0</v>
      </c>
      <c r="AX734">
        <v>0</v>
      </c>
      <c r="AY734">
        <v>0</v>
      </c>
      <c r="AZ734">
        <v>0</v>
      </c>
      <c r="BA734">
        <v>0</v>
      </c>
      <c r="BB734">
        <v>0</v>
      </c>
      <c r="BC734">
        <v>0</v>
      </c>
      <c r="BD734">
        <v>0</v>
      </c>
      <c r="BE734">
        <v>0</v>
      </c>
      <c r="BF734">
        <v>0</v>
      </c>
      <c r="BG734">
        <v>0</v>
      </c>
      <c r="BH734">
        <v>0</v>
      </c>
      <c r="BI734">
        <v>0</v>
      </c>
      <c r="BJ734">
        <v>0</v>
      </c>
      <c r="BK734">
        <v>0</v>
      </c>
      <c r="BL734">
        <v>0</v>
      </c>
      <c r="BM734">
        <v>0</v>
      </c>
      <c r="BN734">
        <v>0</v>
      </c>
      <c r="BO734">
        <v>0</v>
      </c>
      <c r="BP734">
        <v>0</v>
      </c>
      <c r="BQ734">
        <v>0</v>
      </c>
      <c r="BR734">
        <v>0</v>
      </c>
      <c r="BS734">
        <v>-1000</v>
      </c>
      <c r="BT734">
        <v>0</v>
      </c>
      <c r="BU734">
        <v>0</v>
      </c>
      <c r="BV734">
        <v>0</v>
      </c>
      <c r="BW734">
        <v>0</v>
      </c>
      <c r="BX734" s="10">
        <v>0</v>
      </c>
      <c r="BY734">
        <v>0</v>
      </c>
      <c r="BZ734">
        <v>0</v>
      </c>
      <c r="CA734">
        <v>0</v>
      </c>
      <c r="CB734">
        <v>0</v>
      </c>
      <c r="CC734">
        <v>0</v>
      </c>
      <c r="CD734">
        <v>0</v>
      </c>
      <c r="CE734">
        <v>0</v>
      </c>
    </row>
    <row r="735" spans="1:83" x14ac:dyDescent="0.35">
      <c r="A735" s="9" t="str">
        <f t="shared" si="11"/>
        <v>.155.11</v>
      </c>
      <c r="B735" s="52" t="e">
        <f>+IF(MATCH(A735,List!H$10:H$145,0),"Targeted")</f>
        <v>#N/A</v>
      </c>
      <c r="C735" s="65"/>
      <c r="D735" s="151"/>
      <c r="E735" s="16" t="s">
        <v>1016</v>
      </c>
      <c r="F735" s="16" t="s">
        <v>1017</v>
      </c>
      <c r="G735" s="16" t="s">
        <v>151</v>
      </c>
      <c r="H735" s="16" t="s">
        <v>1601</v>
      </c>
      <c r="I735" s="16" t="s">
        <v>299</v>
      </c>
      <c r="J735" s="16" t="s">
        <v>1602</v>
      </c>
      <c r="K735" s="17" t="s">
        <v>1021</v>
      </c>
      <c r="L735" s="18" t="s">
        <v>1077</v>
      </c>
      <c r="M735" s="195" t="s">
        <v>1578</v>
      </c>
      <c r="N735" s="16" t="s">
        <v>1579</v>
      </c>
      <c r="O735" s="17" t="s">
        <v>304</v>
      </c>
      <c r="P735" s="17" t="s">
        <v>305</v>
      </c>
      <c r="Q735" s="17" t="s">
        <v>306</v>
      </c>
      <c r="R735">
        <v>-354944</v>
      </c>
      <c r="S735">
        <v>-949789</v>
      </c>
      <c r="T735">
        <v>-719701</v>
      </c>
      <c r="U735">
        <v>-824431</v>
      </c>
      <c r="V735">
        <v>-707945</v>
      </c>
      <c r="W735">
        <v>-1078035</v>
      </c>
      <c r="X735">
        <v>-961071</v>
      </c>
      <c r="Y735">
        <v>-958538</v>
      </c>
      <c r="Z735">
        <v>-812694</v>
      </c>
      <c r="AA735">
        <v>-965836</v>
      </c>
      <c r="AB735">
        <v>-1096694</v>
      </c>
      <c r="AC735">
        <v>-1729513</v>
      </c>
      <c r="AD735">
        <v>-3167364</v>
      </c>
      <c r="AE735">
        <v>-4415270</v>
      </c>
      <c r="AF735">
        <v>-7257095</v>
      </c>
      <c r="AG735" s="19">
        <v>-2539249</v>
      </c>
      <c r="AH735">
        <v>-9368676</v>
      </c>
      <c r="AI735">
        <v>-8445172</v>
      </c>
      <c r="AJ735">
        <v>-8544542</v>
      </c>
      <c r="AK735">
        <v>0</v>
      </c>
      <c r="AL735">
        <v>0</v>
      </c>
      <c r="AM735">
        <v>0</v>
      </c>
      <c r="AN735">
        <v>0</v>
      </c>
      <c r="AO735">
        <v>0</v>
      </c>
      <c r="AP735">
        <v>0</v>
      </c>
      <c r="AQ735">
        <v>0</v>
      </c>
      <c r="AR735">
        <v>0</v>
      </c>
      <c r="AS735">
        <v>0</v>
      </c>
      <c r="AT735">
        <v>0</v>
      </c>
      <c r="AU735">
        <v>0</v>
      </c>
      <c r="AV735">
        <v>0</v>
      </c>
      <c r="AW735">
        <v>0</v>
      </c>
      <c r="AX735">
        <v>0</v>
      </c>
      <c r="AY735">
        <v>0</v>
      </c>
      <c r="AZ735">
        <v>0</v>
      </c>
      <c r="BA735">
        <v>0</v>
      </c>
      <c r="BB735">
        <v>0</v>
      </c>
      <c r="BC735">
        <v>0</v>
      </c>
      <c r="BD735">
        <v>0</v>
      </c>
      <c r="BE735">
        <v>0</v>
      </c>
      <c r="BF735">
        <v>0</v>
      </c>
      <c r="BG735">
        <v>0</v>
      </c>
      <c r="BH735">
        <v>0</v>
      </c>
      <c r="BI735">
        <v>0</v>
      </c>
      <c r="BJ735">
        <v>0</v>
      </c>
      <c r="BK735">
        <v>0</v>
      </c>
      <c r="BL735">
        <v>0</v>
      </c>
      <c r="BM735">
        <v>0</v>
      </c>
      <c r="BN735">
        <v>0</v>
      </c>
      <c r="BO735">
        <v>0</v>
      </c>
      <c r="BP735">
        <v>0</v>
      </c>
      <c r="BQ735">
        <v>0</v>
      </c>
      <c r="BR735">
        <v>0</v>
      </c>
      <c r="BS735">
        <v>0</v>
      </c>
      <c r="BT735">
        <v>0</v>
      </c>
      <c r="BU735">
        <v>0</v>
      </c>
      <c r="BV735">
        <v>0</v>
      </c>
      <c r="BW735">
        <v>0</v>
      </c>
      <c r="BX735" s="10">
        <v>0</v>
      </c>
      <c r="BY735">
        <v>0</v>
      </c>
      <c r="BZ735">
        <v>0</v>
      </c>
      <c r="CA735">
        <v>0</v>
      </c>
      <c r="CB735">
        <v>0</v>
      </c>
      <c r="CC735">
        <v>0</v>
      </c>
      <c r="CD735">
        <v>0</v>
      </c>
      <c r="CE735">
        <v>0</v>
      </c>
    </row>
    <row r="736" spans="1:83" x14ac:dyDescent="0.35">
      <c r="A736" s="9" t="str">
        <f t="shared" si="11"/>
        <v>4116.155.11</v>
      </c>
      <c r="B736" s="52" t="e">
        <f>+IF(MATCH(A736,List!H$10:H$145,0),"Targeted")</f>
        <v>#N/A</v>
      </c>
      <c r="C736" s="65"/>
      <c r="D736" s="151" t="s">
        <v>7700</v>
      </c>
      <c r="E736" s="16" t="s">
        <v>1016</v>
      </c>
      <c r="F736" s="16" t="s">
        <v>1017</v>
      </c>
      <c r="G736" s="16" t="s">
        <v>151</v>
      </c>
      <c r="H736" s="16" t="s">
        <v>1601</v>
      </c>
      <c r="I736" s="16" t="s">
        <v>1603</v>
      </c>
      <c r="J736" s="16" t="s">
        <v>1604</v>
      </c>
      <c r="K736" s="17" t="s">
        <v>1021</v>
      </c>
      <c r="L736" s="18" t="s">
        <v>1077</v>
      </c>
      <c r="M736" s="195" t="s">
        <v>1578</v>
      </c>
      <c r="N736" s="16" t="s">
        <v>1579</v>
      </c>
      <c r="O736" s="17" t="s">
        <v>346</v>
      </c>
      <c r="P736" s="17" t="s">
        <v>305</v>
      </c>
      <c r="Q736" s="17" t="s">
        <v>306</v>
      </c>
      <c r="R736">
        <v>0</v>
      </c>
      <c r="S736">
        <v>0</v>
      </c>
      <c r="T736">
        <v>0</v>
      </c>
      <c r="U736">
        <v>0</v>
      </c>
      <c r="V736">
        <v>0</v>
      </c>
      <c r="W736">
        <v>0</v>
      </c>
      <c r="X736">
        <v>0</v>
      </c>
      <c r="Y736">
        <v>0</v>
      </c>
      <c r="Z736">
        <v>0</v>
      </c>
      <c r="AA736">
        <v>0</v>
      </c>
      <c r="AB736">
        <v>0</v>
      </c>
      <c r="AC736">
        <v>0</v>
      </c>
      <c r="AD736">
        <v>0</v>
      </c>
      <c r="AE736">
        <v>0</v>
      </c>
      <c r="AF736">
        <v>0</v>
      </c>
      <c r="AG736" s="19">
        <v>0</v>
      </c>
      <c r="AH736">
        <v>0</v>
      </c>
      <c r="AI736">
        <v>0</v>
      </c>
      <c r="AJ736">
        <v>0</v>
      </c>
      <c r="AK736">
        <v>0</v>
      </c>
      <c r="AL736">
        <v>0</v>
      </c>
      <c r="AM736">
        <v>-203622</v>
      </c>
      <c r="AN736">
        <v>-439310</v>
      </c>
      <c r="AO736">
        <v>-88822</v>
      </c>
      <c r="AP736">
        <v>-57535</v>
      </c>
      <c r="AQ736">
        <v>-17232</v>
      </c>
      <c r="AR736">
        <v>-20653</v>
      </c>
      <c r="AS736">
        <v>13379</v>
      </c>
      <c r="AT736">
        <v>114640</v>
      </c>
      <c r="AU736">
        <v>-132393</v>
      </c>
      <c r="AV736">
        <v>-121346</v>
      </c>
      <c r="AW736">
        <v>55742</v>
      </c>
      <c r="AX736">
        <v>64037</v>
      </c>
      <c r="AY736">
        <v>-96312</v>
      </c>
      <c r="AZ736">
        <v>-85000</v>
      </c>
      <c r="BA736">
        <v>-137000</v>
      </c>
      <c r="BB736">
        <v>-75000</v>
      </c>
      <c r="BC736">
        <v>-39000</v>
      </c>
      <c r="BD736">
        <v>-2000</v>
      </c>
      <c r="BE736">
        <v>-5000</v>
      </c>
      <c r="BF736">
        <v>-6000</v>
      </c>
      <c r="BG736">
        <v>-4000</v>
      </c>
      <c r="BH736">
        <v>1000</v>
      </c>
      <c r="BI736">
        <v>0</v>
      </c>
      <c r="BJ736">
        <v>0</v>
      </c>
      <c r="BK736">
        <v>0</v>
      </c>
      <c r="BL736">
        <v>0</v>
      </c>
      <c r="BM736">
        <v>0</v>
      </c>
      <c r="BN736">
        <v>0</v>
      </c>
      <c r="BO736">
        <v>0</v>
      </c>
      <c r="BP736">
        <v>0</v>
      </c>
      <c r="BQ736">
        <v>-122000</v>
      </c>
      <c r="BR736">
        <v>-31000</v>
      </c>
      <c r="BS736">
        <v>-9000</v>
      </c>
      <c r="BT736">
        <v>-32000</v>
      </c>
      <c r="BU736">
        <v>-205000</v>
      </c>
      <c r="BV736">
        <v>-341000</v>
      </c>
      <c r="BW736">
        <v>-78000</v>
      </c>
      <c r="BX736">
        <v>176000</v>
      </c>
      <c r="BY736">
        <v>74000</v>
      </c>
      <c r="BZ736">
        <v>36000</v>
      </c>
      <c r="CA736">
        <v>16000</v>
      </c>
      <c r="CB736">
        <v>69000</v>
      </c>
      <c r="CC736">
        <v>74000</v>
      </c>
      <c r="CD736">
        <v>74000</v>
      </c>
      <c r="CE736">
        <v>0</v>
      </c>
    </row>
    <row r="737" spans="1:83" x14ac:dyDescent="0.35">
      <c r="A737" s="9" t="str">
        <f t="shared" si="11"/>
        <v>4117.155.11</v>
      </c>
      <c r="B737" s="52" t="e">
        <f>+IF(MATCH(A737,List!H$10:H$145,0),"Targeted")</f>
        <v>#N/A</v>
      </c>
      <c r="C737" s="65"/>
      <c r="D737" s="151"/>
      <c r="E737" s="16" t="s">
        <v>1016</v>
      </c>
      <c r="F737" s="16" t="s">
        <v>1017</v>
      </c>
      <c r="G737" s="16" t="s">
        <v>151</v>
      </c>
      <c r="H737" s="16" t="s">
        <v>1601</v>
      </c>
      <c r="I737" s="16" t="s">
        <v>1605</v>
      </c>
      <c r="J737" s="16" t="s">
        <v>1606</v>
      </c>
      <c r="K737" s="17" t="s">
        <v>1021</v>
      </c>
      <c r="L737" s="18" t="s">
        <v>1077</v>
      </c>
      <c r="M737" s="195" t="s">
        <v>1578</v>
      </c>
      <c r="N737" s="16" t="s">
        <v>1579</v>
      </c>
      <c r="O737" s="17" t="s">
        <v>304</v>
      </c>
      <c r="P737" s="17" t="s">
        <v>305</v>
      </c>
      <c r="Q737" s="17" t="s">
        <v>306</v>
      </c>
      <c r="R737">
        <v>0</v>
      </c>
      <c r="S737">
        <v>0</v>
      </c>
      <c r="T737">
        <v>0</v>
      </c>
      <c r="U737">
        <v>0</v>
      </c>
      <c r="V737">
        <v>-89948</v>
      </c>
      <c r="W737">
        <v>-30374</v>
      </c>
      <c r="X737">
        <v>-17746</v>
      </c>
      <c r="Y737">
        <v>57632</v>
      </c>
      <c r="Z737">
        <v>-31975</v>
      </c>
      <c r="AA737">
        <v>94908</v>
      </c>
      <c r="AB737">
        <v>10204</v>
      </c>
      <c r="AC737">
        <v>113263</v>
      </c>
      <c r="AD737">
        <v>-89927</v>
      </c>
      <c r="AE737">
        <v>-84285</v>
      </c>
      <c r="AF737">
        <v>-68155</v>
      </c>
      <c r="AG737" s="19">
        <v>-16322</v>
      </c>
      <c r="AH737">
        <v>695</v>
      </c>
      <c r="AI737">
        <v>-701</v>
      </c>
      <c r="AJ737">
        <v>-1849</v>
      </c>
      <c r="AK737">
        <v>-1799</v>
      </c>
      <c r="AL737">
        <v>-1771</v>
      </c>
      <c r="AM737">
        <v>-1782</v>
      </c>
      <c r="AN737">
        <v>-1474</v>
      </c>
      <c r="AO737">
        <v>0</v>
      </c>
      <c r="AP737">
        <v>0</v>
      </c>
      <c r="AQ737">
        <v>0</v>
      </c>
      <c r="AR737">
        <v>0</v>
      </c>
      <c r="AS737">
        <v>0</v>
      </c>
      <c r="AT737">
        <v>0</v>
      </c>
      <c r="AU737">
        <v>0</v>
      </c>
      <c r="AV737">
        <v>0</v>
      </c>
      <c r="AW737">
        <v>0</v>
      </c>
      <c r="AX737">
        <v>0</v>
      </c>
      <c r="AY737">
        <v>0</v>
      </c>
      <c r="AZ737">
        <v>0</v>
      </c>
      <c r="BA737">
        <v>0</v>
      </c>
      <c r="BB737">
        <v>0</v>
      </c>
      <c r="BC737">
        <v>0</v>
      </c>
      <c r="BD737">
        <v>0</v>
      </c>
      <c r="BE737">
        <v>0</v>
      </c>
      <c r="BF737">
        <v>0</v>
      </c>
      <c r="BG737">
        <v>0</v>
      </c>
      <c r="BH737">
        <v>0</v>
      </c>
      <c r="BI737">
        <v>0</v>
      </c>
      <c r="BJ737">
        <v>0</v>
      </c>
      <c r="BK737">
        <v>0</v>
      </c>
      <c r="BL737">
        <v>0</v>
      </c>
      <c r="BM737">
        <v>0</v>
      </c>
      <c r="BN737">
        <v>0</v>
      </c>
      <c r="BO737">
        <v>0</v>
      </c>
      <c r="BP737">
        <v>0</v>
      </c>
      <c r="BQ737">
        <v>0</v>
      </c>
      <c r="BR737">
        <v>0</v>
      </c>
      <c r="BS737">
        <v>0</v>
      </c>
      <c r="BT737">
        <v>0</v>
      </c>
      <c r="BU737">
        <v>0</v>
      </c>
      <c r="BV737">
        <v>0</v>
      </c>
      <c r="BW737">
        <v>0</v>
      </c>
      <c r="BX737" s="10">
        <v>0</v>
      </c>
      <c r="BY737">
        <v>0</v>
      </c>
      <c r="BZ737">
        <v>0</v>
      </c>
      <c r="CA737">
        <v>0</v>
      </c>
      <c r="CB737">
        <v>0</v>
      </c>
      <c r="CC737">
        <v>0</v>
      </c>
      <c r="CD737">
        <v>0</v>
      </c>
      <c r="CE737">
        <v>0</v>
      </c>
    </row>
    <row r="738" spans="1:83" x14ac:dyDescent="0.35">
      <c r="A738" s="9" t="str">
        <f t="shared" si="11"/>
        <v>8238.155.11</v>
      </c>
      <c r="B738" s="52" t="e">
        <f>+IF(MATCH(A738,List!H$10:H$145,0),"Targeted")</f>
        <v>#N/A</v>
      </c>
      <c r="C738" s="65"/>
      <c r="D738" s="151"/>
      <c r="E738" s="16" t="s">
        <v>1016</v>
      </c>
      <c r="F738" s="16" t="s">
        <v>1017</v>
      </c>
      <c r="G738" s="16" t="s">
        <v>151</v>
      </c>
      <c r="H738" s="16" t="s">
        <v>1601</v>
      </c>
      <c r="I738" s="16" t="s">
        <v>1607</v>
      </c>
      <c r="J738" s="16" t="s">
        <v>1608</v>
      </c>
      <c r="K738" s="17" t="s">
        <v>1021</v>
      </c>
      <c r="L738" s="18" t="s">
        <v>1077</v>
      </c>
      <c r="M738" s="195" t="s">
        <v>1578</v>
      </c>
      <c r="N738" s="16" t="s">
        <v>1579</v>
      </c>
      <c r="O738" s="17" t="s">
        <v>304</v>
      </c>
      <c r="P738" s="17" t="s">
        <v>305</v>
      </c>
      <c r="Q738" s="17" t="s">
        <v>306</v>
      </c>
      <c r="R738">
        <v>0</v>
      </c>
      <c r="S738">
        <v>0</v>
      </c>
      <c r="T738">
        <v>0</v>
      </c>
      <c r="U738">
        <v>0</v>
      </c>
      <c r="V738">
        <v>0</v>
      </c>
      <c r="W738">
        <v>0</v>
      </c>
      <c r="X738">
        <v>0</v>
      </c>
      <c r="Y738">
        <v>0</v>
      </c>
      <c r="Z738">
        <v>0</v>
      </c>
      <c r="AA738">
        <v>0</v>
      </c>
      <c r="AB738">
        <v>0</v>
      </c>
      <c r="AC738">
        <v>0</v>
      </c>
      <c r="AD738">
        <v>0</v>
      </c>
      <c r="AE738">
        <v>0</v>
      </c>
      <c r="AF738">
        <v>0</v>
      </c>
      <c r="AG738" s="19">
        <v>0</v>
      </c>
      <c r="AH738">
        <v>0</v>
      </c>
      <c r="AI738">
        <v>0</v>
      </c>
      <c r="AJ738">
        <v>0</v>
      </c>
      <c r="AK738">
        <v>0</v>
      </c>
      <c r="AL738">
        <v>0</v>
      </c>
      <c r="AM738">
        <v>0</v>
      </c>
      <c r="AN738">
        <v>0</v>
      </c>
      <c r="AO738">
        <v>0</v>
      </c>
      <c r="AP738">
        <v>0</v>
      </c>
      <c r="AQ738">
        <v>0</v>
      </c>
      <c r="AR738">
        <v>0</v>
      </c>
      <c r="AS738">
        <v>0</v>
      </c>
      <c r="AT738">
        <v>0</v>
      </c>
      <c r="AU738">
        <v>0</v>
      </c>
      <c r="AV738">
        <v>65986</v>
      </c>
      <c r="AW738">
        <v>298860</v>
      </c>
      <c r="AX738">
        <v>6984</v>
      </c>
      <c r="AY738">
        <v>486</v>
      </c>
      <c r="AZ738">
        <v>0</v>
      </c>
      <c r="BA738">
        <v>0</v>
      </c>
      <c r="BB738">
        <v>0</v>
      </c>
      <c r="BC738">
        <v>0</v>
      </c>
      <c r="BD738">
        <v>0</v>
      </c>
      <c r="BE738">
        <v>0</v>
      </c>
      <c r="BF738">
        <v>2000</v>
      </c>
      <c r="BG738">
        <v>0</v>
      </c>
      <c r="BH738">
        <v>0</v>
      </c>
      <c r="BI738">
        <v>0</v>
      </c>
      <c r="BJ738">
        <v>0</v>
      </c>
      <c r="BK738">
        <v>0</v>
      </c>
      <c r="BL738">
        <v>0</v>
      </c>
      <c r="BM738">
        <v>0</v>
      </c>
      <c r="BN738">
        <v>0</v>
      </c>
      <c r="BO738">
        <v>0</v>
      </c>
      <c r="BP738">
        <v>0</v>
      </c>
      <c r="BQ738">
        <v>0</v>
      </c>
      <c r="BR738">
        <v>0</v>
      </c>
      <c r="BS738">
        <v>0</v>
      </c>
      <c r="BT738">
        <v>0</v>
      </c>
      <c r="BU738">
        <v>0</v>
      </c>
      <c r="BV738">
        <v>0</v>
      </c>
      <c r="BW738">
        <v>0</v>
      </c>
      <c r="BX738" s="10">
        <v>0</v>
      </c>
      <c r="BY738">
        <v>0</v>
      </c>
      <c r="BZ738">
        <v>0</v>
      </c>
      <c r="CA738">
        <v>0</v>
      </c>
      <c r="CB738">
        <v>0</v>
      </c>
      <c r="CC738">
        <v>0</v>
      </c>
      <c r="CD738">
        <v>0</v>
      </c>
      <c r="CE738">
        <v>0</v>
      </c>
    </row>
    <row r="739" spans="1:83" x14ac:dyDescent="0.35">
      <c r="A739" s="9" t="str">
        <f t="shared" si="11"/>
        <v>823810.155.11</v>
      </c>
      <c r="B739" s="52" t="e">
        <f>+IF(MATCH(A739,List!H$10:H$145,0),"Targeted")</f>
        <v>#N/A</v>
      </c>
      <c r="C739" s="65"/>
      <c r="D739" s="151"/>
      <c r="E739" s="16" t="s">
        <v>1016</v>
      </c>
      <c r="F739" s="16" t="s">
        <v>1017</v>
      </c>
      <c r="G739" s="16" t="s">
        <v>151</v>
      </c>
      <c r="H739" s="16" t="s">
        <v>1601</v>
      </c>
      <c r="I739" s="16" t="s">
        <v>1609</v>
      </c>
      <c r="J739" s="16" t="s">
        <v>1610</v>
      </c>
      <c r="K739" s="17" t="s">
        <v>1021</v>
      </c>
      <c r="L739" s="18" t="s">
        <v>1077</v>
      </c>
      <c r="M739" s="195" t="s">
        <v>1578</v>
      </c>
      <c r="N739" s="16" t="s">
        <v>1579</v>
      </c>
      <c r="O739" s="17" t="s">
        <v>304</v>
      </c>
      <c r="P739" s="17" t="s">
        <v>305</v>
      </c>
      <c r="Q739" s="17" t="s">
        <v>306</v>
      </c>
      <c r="R739">
        <v>0</v>
      </c>
      <c r="S739">
        <v>0</v>
      </c>
      <c r="T739">
        <v>0</v>
      </c>
      <c r="U739">
        <v>0</v>
      </c>
      <c r="V739">
        <v>0</v>
      </c>
      <c r="W739">
        <v>0</v>
      </c>
      <c r="X739">
        <v>0</v>
      </c>
      <c r="Y739">
        <v>0</v>
      </c>
      <c r="Z739">
        <v>0</v>
      </c>
      <c r="AA739">
        <v>0</v>
      </c>
      <c r="AB739">
        <v>0</v>
      </c>
      <c r="AC739">
        <v>0</v>
      </c>
      <c r="AD739">
        <v>0</v>
      </c>
      <c r="AE739">
        <v>0</v>
      </c>
      <c r="AF739">
        <v>0</v>
      </c>
      <c r="AG739" s="19">
        <v>0</v>
      </c>
      <c r="AH739">
        <v>0</v>
      </c>
      <c r="AI739">
        <v>0</v>
      </c>
      <c r="AJ739">
        <v>0</v>
      </c>
      <c r="AK739">
        <v>0</v>
      </c>
      <c r="AL739">
        <v>0</v>
      </c>
      <c r="AM739">
        <v>0</v>
      </c>
      <c r="AN739">
        <v>0</v>
      </c>
      <c r="AO739">
        <v>0</v>
      </c>
      <c r="AP739">
        <v>0</v>
      </c>
      <c r="AQ739">
        <v>0</v>
      </c>
      <c r="AR739">
        <v>0</v>
      </c>
      <c r="AS739">
        <v>0</v>
      </c>
      <c r="AT739">
        <v>0</v>
      </c>
      <c r="AU739">
        <v>0</v>
      </c>
      <c r="AV739">
        <v>-321916</v>
      </c>
      <c r="AW739">
        <v>-53320</v>
      </c>
      <c r="AX739">
        <v>150</v>
      </c>
      <c r="AY739">
        <v>0</v>
      </c>
      <c r="AZ739">
        <v>0</v>
      </c>
      <c r="BA739">
        <v>0</v>
      </c>
      <c r="BB739">
        <v>0</v>
      </c>
      <c r="BC739">
        <v>0</v>
      </c>
      <c r="BD739">
        <v>0</v>
      </c>
      <c r="BE739">
        <v>0</v>
      </c>
      <c r="BF739">
        <v>0</v>
      </c>
      <c r="BG739">
        <v>0</v>
      </c>
      <c r="BH739">
        <v>0</v>
      </c>
      <c r="BI739">
        <v>0</v>
      </c>
      <c r="BJ739">
        <v>0</v>
      </c>
      <c r="BK739">
        <v>0</v>
      </c>
      <c r="BL739">
        <v>0</v>
      </c>
      <c r="BM739">
        <v>0</v>
      </c>
      <c r="BN739">
        <v>0</v>
      </c>
      <c r="BO739">
        <v>0</v>
      </c>
      <c r="BP739">
        <v>0</v>
      </c>
      <c r="BQ739">
        <v>0</v>
      </c>
      <c r="BR739">
        <v>0</v>
      </c>
      <c r="BS739">
        <v>0</v>
      </c>
      <c r="BT739">
        <v>0</v>
      </c>
      <c r="BU739">
        <v>0</v>
      </c>
      <c r="BV739">
        <v>0</v>
      </c>
      <c r="BW739">
        <v>0</v>
      </c>
      <c r="BX739" s="10">
        <v>0</v>
      </c>
      <c r="BY739">
        <v>0</v>
      </c>
      <c r="BZ739">
        <v>0</v>
      </c>
      <c r="CA739">
        <v>0</v>
      </c>
      <c r="CB739">
        <v>0</v>
      </c>
      <c r="CC739">
        <v>0</v>
      </c>
      <c r="CD739">
        <v>0</v>
      </c>
      <c r="CE739">
        <v>0</v>
      </c>
    </row>
    <row r="740" spans="1:83" x14ac:dyDescent="0.35">
      <c r="A740" s="9" t="str">
        <f t="shared" si="11"/>
        <v>8242.155.11</v>
      </c>
      <c r="B740" s="52" t="e">
        <f>+IF(MATCH(A740,List!H$10:H$145,0),"Targeted")</f>
        <v>#N/A</v>
      </c>
      <c r="C740" s="65"/>
      <c r="D740" s="151"/>
      <c r="E740" s="16" t="s">
        <v>1016</v>
      </c>
      <c r="F740" s="16" t="s">
        <v>1017</v>
      </c>
      <c r="G740" s="16" t="s">
        <v>151</v>
      </c>
      <c r="H740" s="16" t="s">
        <v>1601</v>
      </c>
      <c r="I740" s="16" t="s">
        <v>1611</v>
      </c>
      <c r="J740" s="16" t="s">
        <v>1612</v>
      </c>
      <c r="K740" s="17" t="s">
        <v>1021</v>
      </c>
      <c r="L740" s="18" t="s">
        <v>1077</v>
      </c>
      <c r="M740" s="195" t="s">
        <v>1578</v>
      </c>
      <c r="N740" s="16" t="s">
        <v>1579</v>
      </c>
      <c r="O740" s="17" t="s">
        <v>304</v>
      </c>
      <c r="P740" s="17" t="s">
        <v>305</v>
      </c>
      <c r="Q740" s="17" t="s">
        <v>306</v>
      </c>
      <c r="R740">
        <v>360909</v>
      </c>
      <c r="S740">
        <v>673736</v>
      </c>
      <c r="T740">
        <v>480751</v>
      </c>
      <c r="U740">
        <v>744553</v>
      </c>
      <c r="V740">
        <v>750872</v>
      </c>
      <c r="W740">
        <v>1069952</v>
      </c>
      <c r="X740">
        <v>1014571</v>
      </c>
      <c r="Y740">
        <v>1061857</v>
      </c>
      <c r="Z740">
        <v>950275</v>
      </c>
      <c r="AA740">
        <v>969832</v>
      </c>
      <c r="AB740">
        <v>1183794</v>
      </c>
      <c r="AC740">
        <v>1396125</v>
      </c>
      <c r="AD740">
        <v>2675051</v>
      </c>
      <c r="AE740">
        <v>3536939</v>
      </c>
      <c r="AF740">
        <v>6656753</v>
      </c>
      <c r="AG740" s="19">
        <v>1812972</v>
      </c>
      <c r="AH740">
        <v>8209640</v>
      </c>
      <c r="AI740">
        <v>8104016</v>
      </c>
      <c r="AJ740">
        <v>7110679</v>
      </c>
      <c r="AK740">
        <v>8791158</v>
      </c>
      <c r="AL740">
        <v>9912424</v>
      </c>
      <c r="AM740">
        <v>12027639</v>
      </c>
      <c r="AN740">
        <v>12404522</v>
      </c>
      <c r="AO740">
        <v>10936403</v>
      </c>
      <c r="AP740">
        <v>9792157</v>
      </c>
      <c r="AQ740">
        <v>9709335</v>
      </c>
      <c r="AR740">
        <v>9910489</v>
      </c>
      <c r="AS740">
        <v>9057318</v>
      </c>
      <c r="AT740">
        <v>8431260</v>
      </c>
      <c r="AU740">
        <v>9308222</v>
      </c>
      <c r="AV740">
        <v>11473092</v>
      </c>
      <c r="AW740">
        <v>12439844</v>
      </c>
      <c r="AX740">
        <v>13161826</v>
      </c>
      <c r="AY740">
        <v>13220775</v>
      </c>
      <c r="AZ740">
        <v>13417000</v>
      </c>
      <c r="BA740">
        <v>14323000</v>
      </c>
      <c r="BB740">
        <v>15096000</v>
      </c>
      <c r="BC740">
        <v>14010000</v>
      </c>
      <c r="BD740">
        <v>12159000</v>
      </c>
      <c r="BE740">
        <v>11085000</v>
      </c>
      <c r="BF740">
        <v>10171000</v>
      </c>
      <c r="BG740">
        <v>11062000</v>
      </c>
      <c r="BH740">
        <v>10601000</v>
      </c>
      <c r="BI740">
        <v>10495000</v>
      </c>
      <c r="BJ740">
        <v>11481000</v>
      </c>
      <c r="BK740">
        <v>13034000</v>
      </c>
      <c r="BL740">
        <v>14188000</v>
      </c>
      <c r="BM740">
        <v>17174000</v>
      </c>
      <c r="BN740">
        <v>21894000</v>
      </c>
      <c r="BO740">
        <v>23646000</v>
      </c>
      <c r="BP740">
        <v>23038000</v>
      </c>
      <c r="BQ740">
        <v>25920000</v>
      </c>
      <c r="BR740">
        <v>26402000</v>
      </c>
      <c r="BS740">
        <v>26641000</v>
      </c>
      <c r="BT740">
        <v>28417000</v>
      </c>
      <c r="BU740">
        <v>28237000</v>
      </c>
      <c r="BV740">
        <v>28330000</v>
      </c>
      <c r="BW740">
        <v>31742000</v>
      </c>
      <c r="BX740" s="10">
        <v>34020000</v>
      </c>
      <c r="BY740">
        <v>37254000</v>
      </c>
      <c r="BZ740">
        <v>54216000</v>
      </c>
      <c r="CA740">
        <v>46843000</v>
      </c>
      <c r="CB740">
        <v>47130000</v>
      </c>
      <c r="CC740">
        <v>47041000</v>
      </c>
      <c r="CD740">
        <v>46163000</v>
      </c>
      <c r="CE740">
        <v>42424000</v>
      </c>
    </row>
    <row r="741" spans="1:83" x14ac:dyDescent="0.35">
      <c r="A741" s="9" t="str">
        <f t="shared" si="11"/>
        <v>824210.155.11</v>
      </c>
      <c r="B741" s="52" t="e">
        <f>+IF(MATCH(A741,List!H$10:H$145,0),"Targeted")</f>
        <v>#N/A</v>
      </c>
      <c r="C741" s="65"/>
      <c r="D741" s="151"/>
      <c r="E741" s="16" t="s">
        <v>1016</v>
      </c>
      <c r="F741" s="16" t="s">
        <v>1017</v>
      </c>
      <c r="G741" s="16" t="s">
        <v>151</v>
      </c>
      <c r="H741" s="16" t="s">
        <v>1601</v>
      </c>
      <c r="I741" s="16" t="s">
        <v>1613</v>
      </c>
      <c r="J741" s="16" t="s">
        <v>1614</v>
      </c>
      <c r="K741" s="17" t="s">
        <v>1021</v>
      </c>
      <c r="L741" s="18" t="s">
        <v>1077</v>
      </c>
      <c r="M741" s="195" t="s">
        <v>1578</v>
      </c>
      <c r="N741" s="16" t="s">
        <v>1579</v>
      </c>
      <c r="O741" s="17" t="s">
        <v>304</v>
      </c>
      <c r="P741" s="17" t="s">
        <v>305</v>
      </c>
      <c r="Q741" s="17" t="s">
        <v>306</v>
      </c>
      <c r="R741">
        <v>0</v>
      </c>
      <c r="S741">
        <v>0</v>
      </c>
      <c r="T741">
        <v>0</v>
      </c>
      <c r="U741">
        <v>0</v>
      </c>
      <c r="V741">
        <v>0</v>
      </c>
      <c r="W741">
        <v>0</v>
      </c>
      <c r="X741">
        <v>0</v>
      </c>
      <c r="Y741">
        <v>0</v>
      </c>
      <c r="Z741">
        <v>0</v>
      </c>
      <c r="AA741">
        <v>0</v>
      </c>
      <c r="AB741">
        <v>0</v>
      </c>
      <c r="AC741">
        <v>0</v>
      </c>
      <c r="AD741">
        <v>0</v>
      </c>
      <c r="AE741">
        <v>0</v>
      </c>
      <c r="AF741">
        <v>0</v>
      </c>
      <c r="AG741" s="19">
        <v>0</v>
      </c>
      <c r="AH741">
        <v>0</v>
      </c>
      <c r="AI741">
        <v>0</v>
      </c>
      <c r="AJ741">
        <v>0</v>
      </c>
      <c r="AK741">
        <v>-7654283</v>
      </c>
      <c r="AL741">
        <v>-9454211</v>
      </c>
      <c r="AM741">
        <v>-11839332</v>
      </c>
      <c r="AN741">
        <v>-13180102</v>
      </c>
      <c r="AO741">
        <v>-11236837</v>
      </c>
      <c r="AP741">
        <v>-9649190</v>
      </c>
      <c r="AQ741">
        <v>-10725341</v>
      </c>
      <c r="AR741">
        <v>-8503911</v>
      </c>
      <c r="AS741">
        <v>-8964275</v>
      </c>
      <c r="AT741">
        <v>-8153724</v>
      </c>
      <c r="AU741">
        <v>-10292733</v>
      </c>
      <c r="AV741">
        <v>-12533982</v>
      </c>
      <c r="AW741">
        <v>-12181633</v>
      </c>
      <c r="AX741">
        <v>-13239448</v>
      </c>
      <c r="AY741">
        <v>-13035780</v>
      </c>
      <c r="AZ741">
        <v>-12469000</v>
      </c>
      <c r="BA741">
        <v>-14747000</v>
      </c>
      <c r="BB741">
        <v>-15128000</v>
      </c>
      <c r="BC741">
        <v>-14135000</v>
      </c>
      <c r="BD741">
        <v>-11624000</v>
      </c>
      <c r="BE741">
        <v>-11362000</v>
      </c>
      <c r="BF741">
        <v>-10229000</v>
      </c>
      <c r="BG741">
        <v>-11225000</v>
      </c>
      <c r="BH741">
        <v>-10454000</v>
      </c>
      <c r="BI741">
        <v>-11734000</v>
      </c>
      <c r="BJ741">
        <v>-11051000</v>
      </c>
      <c r="BK741">
        <v>-14233000</v>
      </c>
      <c r="BL741">
        <v>-15833000</v>
      </c>
      <c r="BM741">
        <v>-21831000</v>
      </c>
      <c r="BN741">
        <v>-24913000</v>
      </c>
      <c r="BO741">
        <v>-24011000</v>
      </c>
      <c r="BP741">
        <v>-23947000</v>
      </c>
      <c r="BQ741">
        <v>-26310000</v>
      </c>
      <c r="BR741">
        <v>-26651000</v>
      </c>
      <c r="BS741">
        <v>-29268000</v>
      </c>
      <c r="BT741">
        <v>-32424000</v>
      </c>
      <c r="BU741">
        <v>-32052000</v>
      </c>
      <c r="BV741">
        <v>-31882000</v>
      </c>
      <c r="BW741">
        <v>-32229000</v>
      </c>
      <c r="BX741" s="10">
        <v>-32991000</v>
      </c>
      <c r="BY741">
        <v>-39580000</v>
      </c>
      <c r="BZ741">
        <v>-54095000</v>
      </c>
      <c r="CA741">
        <v>-51460000</v>
      </c>
      <c r="CB741">
        <v>-49947000</v>
      </c>
      <c r="CC741">
        <v>-49190000</v>
      </c>
      <c r="CD741">
        <v>-48873000</v>
      </c>
      <c r="CE741">
        <v>-44132000</v>
      </c>
    </row>
    <row r="742" spans="1:83" x14ac:dyDescent="0.35">
      <c r="A742" s="9" t="str">
        <f t="shared" si="11"/>
        <v>0043.155.11</v>
      </c>
      <c r="B742" s="52" t="e">
        <f>+IF(MATCH(A742,List!H$10:H$145,0),"Targeted")</f>
        <v>#N/A</v>
      </c>
      <c r="C742" s="65"/>
      <c r="D742" s="151" t="s">
        <v>7700</v>
      </c>
      <c r="E742" s="16" t="s">
        <v>1016</v>
      </c>
      <c r="F742" s="16" t="s">
        <v>1017</v>
      </c>
      <c r="G742" s="16" t="s">
        <v>1004</v>
      </c>
      <c r="H742" s="16" t="s">
        <v>1615</v>
      </c>
      <c r="I742" s="16" t="s">
        <v>1616</v>
      </c>
      <c r="J742" s="16" t="s">
        <v>1617</v>
      </c>
      <c r="K742" s="17" t="s">
        <v>1021</v>
      </c>
      <c r="L742" s="18" t="s">
        <v>1077</v>
      </c>
      <c r="M742" s="195" t="s">
        <v>1578</v>
      </c>
      <c r="N742" s="16" t="s">
        <v>1579</v>
      </c>
      <c r="O742" s="17" t="s">
        <v>346</v>
      </c>
      <c r="P742" s="17" t="s">
        <v>305</v>
      </c>
      <c r="Q742" s="17" t="s">
        <v>306</v>
      </c>
      <c r="R742">
        <v>0</v>
      </c>
      <c r="S742">
        <v>0</v>
      </c>
      <c r="T742">
        <v>0</v>
      </c>
      <c r="U742">
        <v>0</v>
      </c>
      <c r="V742">
        <v>0</v>
      </c>
      <c r="W742">
        <v>0</v>
      </c>
      <c r="X742">
        <v>0</v>
      </c>
      <c r="Y742">
        <v>0</v>
      </c>
      <c r="Z742">
        <v>0</v>
      </c>
      <c r="AA742">
        <v>0</v>
      </c>
      <c r="AB742">
        <v>0</v>
      </c>
      <c r="AC742">
        <v>0</v>
      </c>
      <c r="AD742">
        <v>0</v>
      </c>
      <c r="AE742">
        <v>0</v>
      </c>
      <c r="AF742">
        <v>0</v>
      </c>
      <c r="AG742" s="19">
        <v>0</v>
      </c>
      <c r="AH742">
        <v>0</v>
      </c>
      <c r="AI742">
        <v>0</v>
      </c>
      <c r="AJ742">
        <v>0</v>
      </c>
      <c r="AK742">
        <v>0</v>
      </c>
      <c r="AL742">
        <v>0</v>
      </c>
      <c r="AM742">
        <v>40402</v>
      </c>
      <c r="AN742">
        <v>-1178</v>
      </c>
      <c r="AO742">
        <v>-4669</v>
      </c>
      <c r="AP742">
        <v>15887</v>
      </c>
      <c r="AQ742">
        <v>-28</v>
      </c>
      <c r="AR742">
        <v>2916</v>
      </c>
      <c r="AS742">
        <v>0</v>
      </c>
      <c r="AT742">
        <v>0</v>
      </c>
      <c r="AU742">
        <v>0</v>
      </c>
      <c r="AV742">
        <v>0</v>
      </c>
      <c r="AW742">
        <v>0</v>
      </c>
      <c r="AX742">
        <v>0</v>
      </c>
      <c r="AY742">
        <v>0</v>
      </c>
      <c r="AZ742">
        <v>0</v>
      </c>
      <c r="BA742">
        <v>0</v>
      </c>
      <c r="BB742">
        <v>0</v>
      </c>
      <c r="BC742">
        <v>0</v>
      </c>
      <c r="BD742">
        <v>0</v>
      </c>
      <c r="BE742">
        <v>0</v>
      </c>
      <c r="BF742">
        <v>0</v>
      </c>
      <c r="BG742">
        <v>0</v>
      </c>
      <c r="BH742">
        <v>0</v>
      </c>
      <c r="BI742">
        <v>0</v>
      </c>
      <c r="BJ742">
        <v>0</v>
      </c>
      <c r="BK742">
        <v>0</v>
      </c>
      <c r="BL742">
        <v>0</v>
      </c>
      <c r="BM742">
        <v>0</v>
      </c>
      <c r="BN742">
        <v>0</v>
      </c>
      <c r="BO742">
        <v>0</v>
      </c>
      <c r="BP742">
        <v>0</v>
      </c>
      <c r="BQ742">
        <v>0</v>
      </c>
      <c r="BR742">
        <v>0</v>
      </c>
      <c r="BS742">
        <v>0</v>
      </c>
      <c r="BT742">
        <v>0</v>
      </c>
      <c r="BU742">
        <v>0</v>
      </c>
      <c r="BV742">
        <v>0</v>
      </c>
      <c r="BW742">
        <v>0</v>
      </c>
      <c r="BX742">
        <v>0</v>
      </c>
      <c r="BY742">
        <v>0</v>
      </c>
      <c r="BZ742">
        <v>0</v>
      </c>
      <c r="CA742">
        <v>0</v>
      </c>
      <c r="CB742">
        <v>0</v>
      </c>
      <c r="CC742">
        <v>0</v>
      </c>
      <c r="CD742">
        <v>0</v>
      </c>
      <c r="CE742">
        <v>0</v>
      </c>
    </row>
    <row r="743" spans="1:83" x14ac:dyDescent="0.35">
      <c r="A743" s="9" t="str">
        <f t="shared" si="11"/>
        <v>310800.155.11</v>
      </c>
      <c r="B743" s="52" t="e">
        <f>+IF(MATCH(A743,List!H$10:H$145,0),"Targeted")</f>
        <v>#N/A</v>
      </c>
      <c r="C743" s="65"/>
      <c r="D743" s="151"/>
      <c r="E743" s="16" t="s">
        <v>1016</v>
      </c>
      <c r="F743" s="16" t="s">
        <v>1017</v>
      </c>
      <c r="G743" s="16" t="s">
        <v>1004</v>
      </c>
      <c r="H743" s="16" t="s">
        <v>1615</v>
      </c>
      <c r="I743" s="16" t="s">
        <v>1618</v>
      </c>
      <c r="J743" s="16" t="s">
        <v>1619</v>
      </c>
      <c r="K743" s="17" t="s">
        <v>1021</v>
      </c>
      <c r="L743" s="18" t="s">
        <v>1077</v>
      </c>
      <c r="M743" s="195" t="s">
        <v>1578</v>
      </c>
      <c r="N743" s="16" t="s">
        <v>1579</v>
      </c>
      <c r="O743" s="17" t="s">
        <v>304</v>
      </c>
      <c r="P743" s="17" t="s">
        <v>305</v>
      </c>
      <c r="Q743" s="17" t="s">
        <v>306</v>
      </c>
      <c r="R743">
        <v>0</v>
      </c>
      <c r="S743">
        <v>0</v>
      </c>
      <c r="T743">
        <v>0</v>
      </c>
      <c r="U743">
        <v>0</v>
      </c>
      <c r="V743">
        <v>0</v>
      </c>
      <c r="W743">
        <v>0</v>
      </c>
      <c r="X743">
        <v>0</v>
      </c>
      <c r="Y743">
        <v>0</v>
      </c>
      <c r="Z743">
        <v>0</v>
      </c>
      <c r="AA743">
        <v>0</v>
      </c>
      <c r="AB743">
        <v>0</v>
      </c>
      <c r="AC743">
        <v>0</v>
      </c>
      <c r="AD743">
        <v>0</v>
      </c>
      <c r="AE743">
        <v>0</v>
      </c>
      <c r="AF743">
        <v>0</v>
      </c>
      <c r="AG743" s="19">
        <v>0</v>
      </c>
      <c r="AH743">
        <v>0</v>
      </c>
      <c r="AI743">
        <v>0</v>
      </c>
      <c r="AJ743">
        <v>0</v>
      </c>
      <c r="AK743">
        <v>0</v>
      </c>
      <c r="AL743">
        <v>0</v>
      </c>
      <c r="AM743">
        <v>0</v>
      </c>
      <c r="AN743">
        <v>0</v>
      </c>
      <c r="AO743">
        <v>0</v>
      </c>
      <c r="AP743">
        <v>0</v>
      </c>
      <c r="AQ743">
        <v>0</v>
      </c>
      <c r="AR743">
        <v>0</v>
      </c>
      <c r="AS743">
        <v>0</v>
      </c>
      <c r="AT743">
        <v>0</v>
      </c>
      <c r="AU743">
        <v>0</v>
      </c>
      <c r="AV743">
        <v>0</v>
      </c>
      <c r="AW743">
        <v>0</v>
      </c>
      <c r="AX743">
        <v>0</v>
      </c>
      <c r="AY743">
        <v>0</v>
      </c>
      <c r="AZ743">
        <v>0</v>
      </c>
      <c r="BA743">
        <v>0</v>
      </c>
      <c r="BB743">
        <v>0</v>
      </c>
      <c r="BC743">
        <v>0</v>
      </c>
      <c r="BD743">
        <v>0</v>
      </c>
      <c r="BE743">
        <v>-12000</v>
      </c>
      <c r="BF743">
        <v>-71000</v>
      </c>
      <c r="BG743">
        <v>0</v>
      </c>
      <c r="BH743">
        <v>0</v>
      </c>
      <c r="BI743">
        <v>0</v>
      </c>
      <c r="BJ743">
        <v>0</v>
      </c>
      <c r="BK743">
        <v>0</v>
      </c>
      <c r="BL743">
        <v>0</v>
      </c>
      <c r="BM743">
        <v>0</v>
      </c>
      <c r="BN743">
        <v>0</v>
      </c>
      <c r="BO743">
        <v>0</v>
      </c>
      <c r="BP743">
        <v>0</v>
      </c>
      <c r="BQ743">
        <v>0</v>
      </c>
      <c r="BR743">
        <v>0</v>
      </c>
      <c r="BS743">
        <v>0</v>
      </c>
      <c r="BT743">
        <v>0</v>
      </c>
      <c r="BU743">
        <v>0</v>
      </c>
      <c r="BV743">
        <v>0</v>
      </c>
      <c r="BW743">
        <v>0</v>
      </c>
      <c r="BX743" s="10">
        <v>0</v>
      </c>
      <c r="BY743">
        <v>0</v>
      </c>
      <c r="BZ743">
        <v>0</v>
      </c>
      <c r="CA743">
        <v>0</v>
      </c>
      <c r="CB743">
        <v>0</v>
      </c>
      <c r="CC743">
        <v>0</v>
      </c>
      <c r="CD743">
        <v>0</v>
      </c>
      <c r="CE743">
        <v>0</v>
      </c>
    </row>
    <row r="744" spans="1:83" x14ac:dyDescent="0.35">
      <c r="A744" s="9" t="str">
        <f t="shared" si="11"/>
        <v>0100.155.83</v>
      </c>
      <c r="B744" s="52" t="e">
        <f>+IF(MATCH(A744,List!H$10:H$145,0),"Targeted")</f>
        <v>#N/A</v>
      </c>
      <c r="C744" s="65"/>
      <c r="D744" s="151" t="s">
        <v>7700</v>
      </c>
      <c r="E744" s="16" t="s">
        <v>1620</v>
      </c>
      <c r="F744" s="16" t="s">
        <v>1621</v>
      </c>
      <c r="G744" s="16" t="s">
        <v>298</v>
      </c>
      <c r="H744" s="16" t="s">
        <v>1621</v>
      </c>
      <c r="I744" s="16" t="s">
        <v>522</v>
      </c>
      <c r="J744" s="16" t="s">
        <v>1622</v>
      </c>
      <c r="K744" s="17" t="s">
        <v>1623</v>
      </c>
      <c r="L744" s="18" t="s">
        <v>1077</v>
      </c>
      <c r="M744" s="195" t="s">
        <v>1578</v>
      </c>
      <c r="N744" s="16" t="s">
        <v>1579</v>
      </c>
      <c r="O744" s="17" t="s">
        <v>346</v>
      </c>
      <c r="P744" s="17" t="s">
        <v>305</v>
      </c>
      <c r="Q744" s="17" t="s">
        <v>306</v>
      </c>
      <c r="R744">
        <v>0</v>
      </c>
      <c r="S744">
        <v>0</v>
      </c>
      <c r="T744">
        <v>0</v>
      </c>
      <c r="U744">
        <v>0</v>
      </c>
      <c r="V744">
        <v>0</v>
      </c>
      <c r="W744">
        <v>0</v>
      </c>
      <c r="X744">
        <v>0</v>
      </c>
      <c r="Y744">
        <v>0</v>
      </c>
      <c r="Z744">
        <v>0</v>
      </c>
      <c r="AA744">
        <v>0</v>
      </c>
      <c r="AB744">
        <v>0</v>
      </c>
      <c r="AC744">
        <v>0</v>
      </c>
      <c r="AD744">
        <v>0</v>
      </c>
      <c r="AE744">
        <v>0</v>
      </c>
      <c r="AF744">
        <v>0</v>
      </c>
      <c r="AG744" s="19">
        <v>0</v>
      </c>
      <c r="AH744">
        <v>0</v>
      </c>
      <c r="AI744">
        <v>0</v>
      </c>
      <c r="AJ744">
        <v>0</v>
      </c>
      <c r="AK744">
        <v>0</v>
      </c>
      <c r="AL744">
        <v>0</v>
      </c>
      <c r="AM744">
        <v>0</v>
      </c>
      <c r="AN744">
        <v>0</v>
      </c>
      <c r="AO744">
        <v>0</v>
      </c>
      <c r="AP744">
        <v>0</v>
      </c>
      <c r="AQ744">
        <v>0</v>
      </c>
      <c r="AR744">
        <v>0</v>
      </c>
      <c r="AS744">
        <v>0</v>
      </c>
      <c r="AT744">
        <v>0</v>
      </c>
      <c r="AU744">
        <v>0</v>
      </c>
      <c r="AV744">
        <v>0</v>
      </c>
      <c r="AW744">
        <v>124038</v>
      </c>
      <c r="AX744">
        <v>263031</v>
      </c>
      <c r="AY744">
        <v>268737</v>
      </c>
      <c r="AZ744">
        <v>265000</v>
      </c>
      <c r="BA744">
        <v>463000</v>
      </c>
      <c r="BB744">
        <v>934000</v>
      </c>
      <c r="BC744">
        <v>686000</v>
      </c>
      <c r="BD744">
        <v>746000</v>
      </c>
      <c r="BE744">
        <v>876000</v>
      </c>
      <c r="BF744">
        <v>734000</v>
      </c>
      <c r="BG744">
        <v>803000</v>
      </c>
      <c r="BH744">
        <v>600000</v>
      </c>
      <c r="BI744">
        <v>485000</v>
      </c>
      <c r="BJ744">
        <v>337000</v>
      </c>
      <c r="BK744">
        <v>229000</v>
      </c>
      <c r="BL744">
        <v>209000</v>
      </c>
      <c r="BM744">
        <v>-19000</v>
      </c>
      <c r="BN744">
        <v>-60000</v>
      </c>
      <c r="BO744">
        <v>-373000</v>
      </c>
      <c r="BP744">
        <v>120000</v>
      </c>
      <c r="BQ744">
        <v>676000</v>
      </c>
      <c r="BR744">
        <v>-85000</v>
      </c>
      <c r="BS744">
        <v>-48000</v>
      </c>
      <c r="BT744">
        <v>-47000</v>
      </c>
      <c r="BU744">
        <v>18000</v>
      </c>
      <c r="BV744">
        <v>3000</v>
      </c>
      <c r="BW744">
        <v>92000</v>
      </c>
      <c r="BX744">
        <v>87000</v>
      </c>
      <c r="BY744">
        <v>178000</v>
      </c>
      <c r="BZ744">
        <v>50000</v>
      </c>
      <c r="CA744">
        <v>9000</v>
      </c>
      <c r="CB744">
        <v>0</v>
      </c>
      <c r="CC744">
        <v>-2000</v>
      </c>
      <c r="CD744">
        <v>-2000</v>
      </c>
      <c r="CE744">
        <v>-1000</v>
      </c>
    </row>
    <row r="745" spans="1:83" x14ac:dyDescent="0.35">
      <c r="A745" s="9" t="str">
        <f t="shared" si="11"/>
        <v>0100.155.83</v>
      </c>
      <c r="B745" s="52" t="e">
        <f>+IF(MATCH(A745,List!H$10:H$145,0),"Targeted")</f>
        <v>#N/A</v>
      </c>
      <c r="C745" s="65"/>
      <c r="D745" s="151"/>
      <c r="E745" s="16" t="s">
        <v>1620</v>
      </c>
      <c r="F745" s="16" t="s">
        <v>1621</v>
      </c>
      <c r="G745" s="16" t="s">
        <v>298</v>
      </c>
      <c r="H745" s="16" t="s">
        <v>1621</v>
      </c>
      <c r="I745" s="16" t="s">
        <v>522</v>
      </c>
      <c r="J745" s="16" t="s">
        <v>1622</v>
      </c>
      <c r="K745" s="17" t="s">
        <v>1623</v>
      </c>
      <c r="L745" s="18" t="s">
        <v>1077</v>
      </c>
      <c r="M745" s="195" t="s">
        <v>1578</v>
      </c>
      <c r="N745" s="16" t="s">
        <v>1579</v>
      </c>
      <c r="O745" s="17" t="s">
        <v>304</v>
      </c>
      <c r="P745" s="17" t="s">
        <v>305</v>
      </c>
      <c r="Q745" s="17" t="s">
        <v>306</v>
      </c>
      <c r="R745">
        <v>0</v>
      </c>
      <c r="S745">
        <v>0</v>
      </c>
      <c r="T745">
        <v>0</v>
      </c>
      <c r="U745">
        <v>0</v>
      </c>
      <c r="V745">
        <v>0</v>
      </c>
      <c r="W745">
        <v>0</v>
      </c>
      <c r="X745">
        <v>0</v>
      </c>
      <c r="Y745">
        <v>0</v>
      </c>
      <c r="Z745">
        <v>0</v>
      </c>
      <c r="AA745">
        <v>0</v>
      </c>
      <c r="AB745">
        <v>0</v>
      </c>
      <c r="AC745">
        <v>0</v>
      </c>
      <c r="AD745">
        <v>0</v>
      </c>
      <c r="AE745">
        <v>0</v>
      </c>
      <c r="AF745">
        <v>0</v>
      </c>
      <c r="AG745" s="19">
        <v>0</v>
      </c>
      <c r="AH745">
        <v>0</v>
      </c>
      <c r="AI745">
        <v>0</v>
      </c>
      <c r="AJ745">
        <v>0</v>
      </c>
      <c r="AK745">
        <v>0</v>
      </c>
      <c r="AL745">
        <v>0</v>
      </c>
      <c r="AM745">
        <v>0</v>
      </c>
      <c r="AN745">
        <v>0</v>
      </c>
      <c r="AO745">
        <v>0</v>
      </c>
      <c r="AP745">
        <v>0</v>
      </c>
      <c r="AQ745">
        <v>0</v>
      </c>
      <c r="AR745">
        <v>0</v>
      </c>
      <c r="AS745">
        <v>0</v>
      </c>
      <c r="AT745">
        <v>0</v>
      </c>
      <c r="AU745">
        <v>0</v>
      </c>
      <c r="AV745">
        <v>0</v>
      </c>
      <c r="AW745">
        <v>0</v>
      </c>
      <c r="AX745">
        <v>0</v>
      </c>
      <c r="AY745">
        <v>0</v>
      </c>
      <c r="AZ745">
        <v>89000</v>
      </c>
      <c r="BA745">
        <v>244000</v>
      </c>
      <c r="BB745">
        <v>0</v>
      </c>
      <c r="BC745">
        <v>0</v>
      </c>
      <c r="BD745">
        <v>0</v>
      </c>
      <c r="BE745">
        <v>1663000</v>
      </c>
      <c r="BF745">
        <v>919000</v>
      </c>
      <c r="BG745">
        <v>441000</v>
      </c>
      <c r="BH745">
        <v>44000</v>
      </c>
      <c r="BI745">
        <v>233000</v>
      </c>
      <c r="BJ745">
        <v>344000</v>
      </c>
      <c r="BK745">
        <v>89000</v>
      </c>
      <c r="BL745">
        <v>241000</v>
      </c>
      <c r="BM745">
        <v>487000</v>
      </c>
      <c r="BN745">
        <v>571000</v>
      </c>
      <c r="BO745">
        <v>1121000</v>
      </c>
      <c r="BP745">
        <v>38000</v>
      </c>
      <c r="BQ745">
        <v>37000</v>
      </c>
      <c r="BR745">
        <v>1024000</v>
      </c>
      <c r="BS745">
        <v>1454000</v>
      </c>
      <c r="BT745">
        <v>1331000</v>
      </c>
      <c r="BU745">
        <v>240000</v>
      </c>
      <c r="BV745">
        <v>87000</v>
      </c>
      <c r="BW745">
        <v>649000</v>
      </c>
      <c r="BX745" s="10">
        <v>521000</v>
      </c>
      <c r="BY745">
        <v>0</v>
      </c>
      <c r="BZ745">
        <v>713000</v>
      </c>
      <c r="CA745">
        <v>0</v>
      </c>
      <c r="CB745">
        <v>0</v>
      </c>
      <c r="CC745">
        <v>0</v>
      </c>
      <c r="CD745">
        <v>0</v>
      </c>
      <c r="CE745">
        <v>0</v>
      </c>
    </row>
    <row r="746" spans="1:83" x14ac:dyDescent="0.35">
      <c r="A746" s="9" t="str">
        <f t="shared" si="11"/>
        <v>0105.155.83</v>
      </c>
      <c r="B746" s="52" t="e">
        <f>+IF(MATCH(A746,List!H$10:H$145,0),"Targeted")</f>
        <v>#N/A</v>
      </c>
      <c r="C746" s="65"/>
      <c r="D746" s="151" t="s">
        <v>7700</v>
      </c>
      <c r="E746" s="16" t="s">
        <v>1620</v>
      </c>
      <c r="F746" s="16" t="s">
        <v>1621</v>
      </c>
      <c r="G746" s="16" t="s">
        <v>298</v>
      </c>
      <c r="H746" s="16" t="s">
        <v>1621</v>
      </c>
      <c r="I746" s="16" t="s">
        <v>527</v>
      </c>
      <c r="J746" s="16" t="s">
        <v>1624</v>
      </c>
      <c r="K746" s="17" t="s">
        <v>1623</v>
      </c>
      <c r="L746" s="18" t="s">
        <v>1077</v>
      </c>
      <c r="M746" s="195" t="s">
        <v>1578</v>
      </c>
      <c r="N746" s="16" t="s">
        <v>1579</v>
      </c>
      <c r="O746" s="17" t="s">
        <v>346</v>
      </c>
      <c r="P746" s="17" t="s">
        <v>305</v>
      </c>
      <c r="Q746" s="17" t="s">
        <v>306</v>
      </c>
      <c r="R746">
        <v>0</v>
      </c>
      <c r="S746">
        <v>0</v>
      </c>
      <c r="T746">
        <v>0</v>
      </c>
      <c r="U746">
        <v>0</v>
      </c>
      <c r="V746">
        <v>0</v>
      </c>
      <c r="W746">
        <v>0</v>
      </c>
      <c r="X746">
        <v>0</v>
      </c>
      <c r="Y746">
        <v>0</v>
      </c>
      <c r="Z746">
        <v>0</v>
      </c>
      <c r="AA746">
        <v>0</v>
      </c>
      <c r="AB746">
        <v>0</v>
      </c>
      <c r="AC746">
        <v>0</v>
      </c>
      <c r="AD746">
        <v>0</v>
      </c>
      <c r="AE746">
        <v>0</v>
      </c>
      <c r="AF746">
        <v>0</v>
      </c>
      <c r="AG746" s="19">
        <v>0</v>
      </c>
      <c r="AH746">
        <v>0</v>
      </c>
      <c r="AI746">
        <v>0</v>
      </c>
      <c r="AJ746">
        <v>0</v>
      </c>
      <c r="AK746">
        <v>0</v>
      </c>
      <c r="AL746">
        <v>0</v>
      </c>
      <c r="AM746">
        <v>0</v>
      </c>
      <c r="AN746">
        <v>0</v>
      </c>
      <c r="AO746">
        <v>0</v>
      </c>
      <c r="AP746">
        <v>0</v>
      </c>
      <c r="AQ746">
        <v>0</v>
      </c>
      <c r="AR746">
        <v>0</v>
      </c>
      <c r="AS746">
        <v>0</v>
      </c>
      <c r="AT746">
        <v>0</v>
      </c>
      <c r="AU746">
        <v>0</v>
      </c>
      <c r="AV746">
        <v>0</v>
      </c>
      <c r="AW746">
        <v>0</v>
      </c>
      <c r="AX746">
        <v>0</v>
      </c>
      <c r="AY746">
        <v>0</v>
      </c>
      <c r="AZ746">
        <v>0</v>
      </c>
      <c r="BA746">
        <v>0</v>
      </c>
      <c r="BB746">
        <v>0</v>
      </c>
      <c r="BC746">
        <v>0</v>
      </c>
      <c r="BD746">
        <v>0</v>
      </c>
      <c r="BE746">
        <v>0</v>
      </c>
      <c r="BF746">
        <v>0</v>
      </c>
      <c r="BG746">
        <v>0</v>
      </c>
      <c r="BH746">
        <v>0</v>
      </c>
      <c r="BI746">
        <v>0</v>
      </c>
      <c r="BJ746">
        <v>0</v>
      </c>
      <c r="BK746">
        <v>0</v>
      </c>
      <c r="BL746">
        <v>0</v>
      </c>
      <c r="BM746">
        <v>0</v>
      </c>
      <c r="BN746">
        <v>2000</v>
      </c>
      <c r="BO746">
        <v>2000</v>
      </c>
      <c r="BP746">
        <v>3000</v>
      </c>
      <c r="BQ746">
        <v>3000</v>
      </c>
      <c r="BR746">
        <v>4000</v>
      </c>
      <c r="BS746">
        <v>4000</v>
      </c>
      <c r="BT746">
        <v>5000</v>
      </c>
      <c r="BU746">
        <v>5000</v>
      </c>
      <c r="BV746">
        <v>6000</v>
      </c>
      <c r="BW746">
        <v>6000</v>
      </c>
      <c r="BX746">
        <v>5000</v>
      </c>
      <c r="BY746">
        <v>5000</v>
      </c>
      <c r="BZ746">
        <v>6000</v>
      </c>
      <c r="CA746">
        <v>7000</v>
      </c>
      <c r="CB746">
        <v>7000</v>
      </c>
      <c r="CC746">
        <v>7000</v>
      </c>
      <c r="CD746">
        <v>7000</v>
      </c>
      <c r="CE746">
        <v>8000</v>
      </c>
    </row>
    <row r="747" spans="1:83" x14ac:dyDescent="0.35">
      <c r="A747" s="9" t="str">
        <f t="shared" si="11"/>
        <v>272710.155.83</v>
      </c>
      <c r="B747" s="52" t="e">
        <f>+IF(MATCH(A747,List!H$10:H$145,0),"Targeted")</f>
        <v>#N/A</v>
      </c>
      <c r="C747" s="65"/>
      <c r="D747" s="151" t="s">
        <v>7700</v>
      </c>
      <c r="E747" s="16" t="s">
        <v>1620</v>
      </c>
      <c r="F747" s="16" t="s">
        <v>1621</v>
      </c>
      <c r="G747" s="16" t="s">
        <v>298</v>
      </c>
      <c r="H747" s="16" t="s">
        <v>1621</v>
      </c>
      <c r="I747" s="16" t="s">
        <v>1625</v>
      </c>
      <c r="J747" s="16" t="s">
        <v>1626</v>
      </c>
      <c r="K747" s="17" t="s">
        <v>1623</v>
      </c>
      <c r="L747" s="18" t="s">
        <v>1077</v>
      </c>
      <c r="M747" s="195" t="s">
        <v>1578</v>
      </c>
      <c r="N747" s="16" t="s">
        <v>1579</v>
      </c>
      <c r="O747" s="17" t="s">
        <v>346</v>
      </c>
      <c r="P747" s="17" t="s">
        <v>305</v>
      </c>
      <c r="Q747" s="17" t="s">
        <v>306</v>
      </c>
      <c r="R747">
        <v>0</v>
      </c>
      <c r="S747">
        <v>0</v>
      </c>
      <c r="T747">
        <v>0</v>
      </c>
      <c r="U747">
        <v>0</v>
      </c>
      <c r="V747">
        <v>0</v>
      </c>
      <c r="W747">
        <v>0</v>
      </c>
      <c r="X747">
        <v>0</v>
      </c>
      <c r="Y747">
        <v>0</v>
      </c>
      <c r="Z747">
        <v>0</v>
      </c>
      <c r="AA747">
        <v>0</v>
      </c>
      <c r="AB747">
        <v>0</v>
      </c>
      <c r="AC747">
        <v>0</v>
      </c>
      <c r="AD747">
        <v>0</v>
      </c>
      <c r="AE747">
        <v>0</v>
      </c>
      <c r="AF747">
        <v>0</v>
      </c>
      <c r="AG747" s="19">
        <v>0</v>
      </c>
      <c r="AH747">
        <v>0</v>
      </c>
      <c r="AI747">
        <v>0</v>
      </c>
      <c r="AJ747">
        <v>0</v>
      </c>
      <c r="AK747">
        <v>0</v>
      </c>
      <c r="AL747">
        <v>0</v>
      </c>
      <c r="AM747">
        <v>0</v>
      </c>
      <c r="AN747">
        <v>0</v>
      </c>
      <c r="AO747">
        <v>0</v>
      </c>
      <c r="AP747">
        <v>0</v>
      </c>
      <c r="AQ747">
        <v>0</v>
      </c>
      <c r="AR747">
        <v>0</v>
      </c>
      <c r="AS747">
        <v>0</v>
      </c>
      <c r="AT747">
        <v>0</v>
      </c>
      <c r="AU747">
        <v>0</v>
      </c>
      <c r="AV747">
        <v>0</v>
      </c>
      <c r="AW747">
        <v>0</v>
      </c>
      <c r="AX747">
        <v>-10793</v>
      </c>
      <c r="AY747">
        <v>-59392</v>
      </c>
      <c r="AZ747">
        <v>-39000</v>
      </c>
      <c r="BA747">
        <v>-27000</v>
      </c>
      <c r="BB747">
        <v>-15000</v>
      </c>
      <c r="BC747">
        <v>-14000</v>
      </c>
      <c r="BD747">
        <v>-13000</v>
      </c>
      <c r="BE747">
        <v>-12000</v>
      </c>
      <c r="BF747">
        <v>-21000</v>
      </c>
      <c r="BG747">
        <v>-2000</v>
      </c>
      <c r="BH747">
        <v>-13000</v>
      </c>
      <c r="BI747">
        <v>-42000</v>
      </c>
      <c r="BJ747">
        <v>-26000</v>
      </c>
      <c r="BK747">
        <v>-44000</v>
      </c>
      <c r="BL747">
        <v>-62000</v>
      </c>
      <c r="BM747">
        <v>0</v>
      </c>
      <c r="BN747">
        <v>-136000</v>
      </c>
      <c r="BO747">
        <v>0</v>
      </c>
      <c r="BP747">
        <v>0</v>
      </c>
      <c r="BQ747">
        <v>-804000</v>
      </c>
      <c r="BR747">
        <v>-1057000</v>
      </c>
      <c r="BS747">
        <v>-675000</v>
      </c>
      <c r="BT747">
        <v>-432000</v>
      </c>
      <c r="BU747">
        <v>-284000</v>
      </c>
      <c r="BV747">
        <v>0</v>
      </c>
      <c r="BW747">
        <v>0</v>
      </c>
      <c r="BX747">
        <v>0</v>
      </c>
      <c r="BY747">
        <v>0</v>
      </c>
      <c r="BZ747">
        <v>-78000</v>
      </c>
      <c r="CA747">
        <v>-228000</v>
      </c>
      <c r="CB747">
        <v>-233000</v>
      </c>
      <c r="CC747">
        <v>-238000</v>
      </c>
      <c r="CD747">
        <v>-243000</v>
      </c>
      <c r="CE747">
        <v>-249000</v>
      </c>
    </row>
    <row r="748" spans="1:83" x14ac:dyDescent="0.35">
      <c r="A748" s="9" t="str">
        <f t="shared" si="11"/>
        <v>272730.155.83</v>
      </c>
      <c r="B748" s="52" t="e">
        <f>+IF(MATCH(A748,List!H$10:H$145,0),"Targeted")</f>
        <v>#N/A</v>
      </c>
      <c r="C748" s="65"/>
      <c r="D748" s="151"/>
      <c r="E748" s="16" t="s">
        <v>1620</v>
      </c>
      <c r="F748" s="16" t="s">
        <v>1621</v>
      </c>
      <c r="G748" s="16" t="s">
        <v>298</v>
      </c>
      <c r="H748" s="16" t="s">
        <v>1621</v>
      </c>
      <c r="I748" s="16" t="s">
        <v>1627</v>
      </c>
      <c r="J748" s="16" t="s">
        <v>1628</v>
      </c>
      <c r="K748" s="17" t="s">
        <v>1623</v>
      </c>
      <c r="L748" s="18" t="s">
        <v>1077</v>
      </c>
      <c r="M748" s="195" t="s">
        <v>1578</v>
      </c>
      <c r="N748" s="16" t="s">
        <v>1579</v>
      </c>
      <c r="O748" s="17" t="s">
        <v>304</v>
      </c>
      <c r="P748" s="17" t="s">
        <v>305</v>
      </c>
      <c r="Q748" s="17" t="s">
        <v>306</v>
      </c>
      <c r="R748">
        <v>0</v>
      </c>
      <c r="S748">
        <v>0</v>
      </c>
      <c r="T748">
        <v>0</v>
      </c>
      <c r="U748">
        <v>0</v>
      </c>
      <c r="V748">
        <v>0</v>
      </c>
      <c r="W748">
        <v>0</v>
      </c>
      <c r="X748">
        <v>0</v>
      </c>
      <c r="Y748">
        <v>0</v>
      </c>
      <c r="Z748">
        <v>0</v>
      </c>
      <c r="AA748">
        <v>0</v>
      </c>
      <c r="AB748">
        <v>0</v>
      </c>
      <c r="AC748">
        <v>0</v>
      </c>
      <c r="AD748">
        <v>0</v>
      </c>
      <c r="AE748">
        <v>0</v>
      </c>
      <c r="AF748">
        <v>0</v>
      </c>
      <c r="AG748" s="19">
        <v>0</v>
      </c>
      <c r="AH748">
        <v>0</v>
      </c>
      <c r="AI748">
        <v>0</v>
      </c>
      <c r="AJ748">
        <v>0</v>
      </c>
      <c r="AK748">
        <v>0</v>
      </c>
      <c r="AL748">
        <v>0</v>
      </c>
      <c r="AM748">
        <v>0</v>
      </c>
      <c r="AN748">
        <v>0</v>
      </c>
      <c r="AO748">
        <v>0</v>
      </c>
      <c r="AP748">
        <v>0</v>
      </c>
      <c r="AQ748">
        <v>0</v>
      </c>
      <c r="AR748">
        <v>0</v>
      </c>
      <c r="AS748">
        <v>0</v>
      </c>
      <c r="AT748">
        <v>0</v>
      </c>
      <c r="AU748">
        <v>0</v>
      </c>
      <c r="AV748">
        <v>0</v>
      </c>
      <c r="AW748">
        <v>0</v>
      </c>
      <c r="AX748">
        <v>-40981</v>
      </c>
      <c r="AY748">
        <v>-27500</v>
      </c>
      <c r="AZ748">
        <v>-164000</v>
      </c>
      <c r="BA748">
        <v>-193000</v>
      </c>
      <c r="BB748">
        <v>0</v>
      </c>
      <c r="BC748">
        <v>0</v>
      </c>
      <c r="BD748">
        <v>0</v>
      </c>
      <c r="BE748">
        <v>-2236000</v>
      </c>
      <c r="BF748">
        <v>-2894000</v>
      </c>
      <c r="BG748">
        <v>-808000</v>
      </c>
      <c r="BH748">
        <v>-3511000</v>
      </c>
      <c r="BI748">
        <v>-2107000</v>
      </c>
      <c r="BJ748">
        <v>-1009000</v>
      </c>
      <c r="BK748">
        <v>-1858000</v>
      </c>
      <c r="BL748">
        <v>-1612000</v>
      </c>
      <c r="BM748">
        <v>-954000</v>
      </c>
      <c r="BN748">
        <v>-699000</v>
      </c>
      <c r="BO748">
        <v>-481000</v>
      </c>
      <c r="BP748">
        <v>-756000</v>
      </c>
      <c r="BQ748">
        <v>-691000</v>
      </c>
      <c r="BR748">
        <v>-446000</v>
      </c>
      <c r="BS748">
        <v>-944000</v>
      </c>
      <c r="BT748">
        <v>-853000</v>
      </c>
      <c r="BU748">
        <v>-1521000</v>
      </c>
      <c r="BV748">
        <v>-1020000</v>
      </c>
      <c r="BW748">
        <v>-960000</v>
      </c>
      <c r="BX748" s="10">
        <v>-375000</v>
      </c>
      <c r="BY748">
        <v>-173000</v>
      </c>
      <c r="BZ748">
        <v>-54000</v>
      </c>
      <c r="CA748">
        <v>0</v>
      </c>
      <c r="CB748">
        <v>0</v>
      </c>
      <c r="CC748">
        <v>0</v>
      </c>
      <c r="CD748">
        <v>0</v>
      </c>
      <c r="CE748">
        <v>0</v>
      </c>
    </row>
    <row r="749" spans="1:83" x14ac:dyDescent="0.35">
      <c r="A749" s="9" t="str">
        <f t="shared" si="11"/>
        <v>4027.155.83</v>
      </c>
      <c r="B749" s="52" t="e">
        <f>+IF(MATCH(A749,List!H$10:H$145,0),"Targeted")</f>
        <v>#N/A</v>
      </c>
      <c r="C749" s="65"/>
      <c r="D749" s="151" t="s">
        <v>7700</v>
      </c>
      <c r="E749" s="16" t="s">
        <v>1620</v>
      </c>
      <c r="F749" s="16" t="s">
        <v>1621</v>
      </c>
      <c r="G749" s="16" t="s">
        <v>298</v>
      </c>
      <c r="H749" s="16" t="s">
        <v>1621</v>
      </c>
      <c r="I749" s="16" t="s">
        <v>1629</v>
      </c>
      <c r="J749" s="16" t="s">
        <v>1630</v>
      </c>
      <c r="K749" s="17" t="s">
        <v>1623</v>
      </c>
      <c r="L749" s="18" t="s">
        <v>1077</v>
      </c>
      <c r="M749" s="195" t="s">
        <v>1578</v>
      </c>
      <c r="N749" s="16" t="s">
        <v>1579</v>
      </c>
      <c r="O749" s="17" t="s">
        <v>346</v>
      </c>
      <c r="P749" s="17" t="s">
        <v>305</v>
      </c>
      <c r="Q749" s="17" t="s">
        <v>306</v>
      </c>
      <c r="R749">
        <v>401087</v>
      </c>
      <c r="S749">
        <v>-171550</v>
      </c>
      <c r="T749">
        <v>-395084</v>
      </c>
      <c r="U749">
        <v>-161731</v>
      </c>
      <c r="V749">
        <v>-22323</v>
      </c>
      <c r="W749">
        <v>435998</v>
      </c>
      <c r="X749">
        <v>789772</v>
      </c>
      <c r="Y749">
        <v>246303</v>
      </c>
      <c r="Z749">
        <v>219060</v>
      </c>
      <c r="AA749">
        <v>-184338</v>
      </c>
      <c r="AB749">
        <v>183952</v>
      </c>
      <c r="AC749">
        <v>548060</v>
      </c>
      <c r="AD749">
        <v>1228276</v>
      </c>
      <c r="AE749">
        <v>1503701</v>
      </c>
      <c r="AF749">
        <v>855672</v>
      </c>
      <c r="AG749" s="19">
        <v>272882</v>
      </c>
      <c r="AH749">
        <v>339977</v>
      </c>
      <c r="AI749">
        <v>-105904</v>
      </c>
      <c r="AJ749">
        <v>200052</v>
      </c>
      <c r="AK749">
        <v>1836003</v>
      </c>
      <c r="AL749">
        <v>2066222</v>
      </c>
      <c r="AM749">
        <v>1172539</v>
      </c>
      <c r="AN749">
        <v>577923</v>
      </c>
      <c r="AO749">
        <v>1067598</v>
      </c>
      <c r="AP749">
        <v>-383614</v>
      </c>
      <c r="AQ749">
        <v>-1166744</v>
      </c>
      <c r="AR749">
        <v>-398986</v>
      </c>
      <c r="AS749">
        <v>-251199</v>
      </c>
      <c r="AT749">
        <v>100202</v>
      </c>
      <c r="AU749">
        <v>357436</v>
      </c>
      <c r="AV749">
        <v>-87572</v>
      </c>
      <c r="AW749">
        <v>0</v>
      </c>
      <c r="AX749">
        <v>0</v>
      </c>
      <c r="AY749">
        <v>0</v>
      </c>
      <c r="AZ749">
        <v>0</v>
      </c>
      <c r="BA749">
        <v>0</v>
      </c>
      <c r="BB749">
        <v>0</v>
      </c>
      <c r="BC749">
        <v>0</v>
      </c>
      <c r="BD749">
        <v>0</v>
      </c>
      <c r="BE749">
        <v>0</v>
      </c>
      <c r="BF749">
        <v>0</v>
      </c>
      <c r="BG749">
        <v>0</v>
      </c>
      <c r="BH749">
        <v>0</v>
      </c>
      <c r="BI749">
        <v>0</v>
      </c>
      <c r="BJ749">
        <v>0</v>
      </c>
      <c r="BK749">
        <v>0</v>
      </c>
      <c r="BL749">
        <v>0</v>
      </c>
      <c r="BM749">
        <v>0</v>
      </c>
      <c r="BN749">
        <v>0</v>
      </c>
      <c r="BO749">
        <v>0</v>
      </c>
      <c r="BP749">
        <v>0</v>
      </c>
      <c r="BQ749">
        <v>0</v>
      </c>
      <c r="BR749">
        <v>0</v>
      </c>
      <c r="BS749">
        <v>0</v>
      </c>
      <c r="BT749">
        <v>0</v>
      </c>
      <c r="BU749">
        <v>0</v>
      </c>
      <c r="BV749">
        <v>0</v>
      </c>
      <c r="BW749">
        <v>0</v>
      </c>
      <c r="BX749">
        <v>0</v>
      </c>
      <c r="BY749">
        <v>0</v>
      </c>
      <c r="BZ749">
        <v>0</v>
      </c>
      <c r="CA749">
        <v>0</v>
      </c>
      <c r="CB749">
        <v>0</v>
      </c>
      <c r="CC749">
        <v>0</v>
      </c>
      <c r="CD749">
        <v>0</v>
      </c>
      <c r="CE749">
        <v>0</v>
      </c>
    </row>
    <row r="750" spans="1:83" x14ac:dyDescent="0.35">
      <c r="A750" s="9" t="str">
        <f t="shared" si="11"/>
        <v>4027.155.83</v>
      </c>
      <c r="B750" s="52" t="e">
        <f>+IF(MATCH(A750,List!H$10:H$145,0),"Targeted")</f>
        <v>#N/A</v>
      </c>
      <c r="C750" s="65"/>
      <c r="D750" s="151"/>
      <c r="E750" s="16" t="s">
        <v>1620</v>
      </c>
      <c r="F750" s="16" t="s">
        <v>1621</v>
      </c>
      <c r="G750" s="16" t="s">
        <v>298</v>
      </c>
      <c r="H750" s="16" t="s">
        <v>1621</v>
      </c>
      <c r="I750" s="16" t="s">
        <v>1629</v>
      </c>
      <c r="J750" s="16" t="s">
        <v>1630</v>
      </c>
      <c r="K750" s="17" t="s">
        <v>1623</v>
      </c>
      <c r="L750" s="18" t="s">
        <v>1077</v>
      </c>
      <c r="M750" s="195" t="s">
        <v>1578</v>
      </c>
      <c r="N750" s="16" t="s">
        <v>1579</v>
      </c>
      <c r="O750" s="17" t="s">
        <v>304</v>
      </c>
      <c r="P750" s="17" t="s">
        <v>305</v>
      </c>
      <c r="Q750" s="17" t="s">
        <v>306</v>
      </c>
      <c r="R750">
        <v>0</v>
      </c>
      <c r="S750">
        <v>0</v>
      </c>
      <c r="T750">
        <v>0</v>
      </c>
      <c r="U750">
        <v>0</v>
      </c>
      <c r="V750">
        <v>0</v>
      </c>
      <c r="W750">
        <v>0</v>
      </c>
      <c r="X750">
        <v>0</v>
      </c>
      <c r="Y750">
        <v>0</v>
      </c>
      <c r="Z750">
        <v>0</v>
      </c>
      <c r="AA750">
        <v>0</v>
      </c>
      <c r="AB750">
        <v>0</v>
      </c>
      <c r="AC750">
        <v>0</v>
      </c>
      <c r="AD750">
        <v>0</v>
      </c>
      <c r="AE750">
        <v>0</v>
      </c>
      <c r="AF750">
        <v>0</v>
      </c>
      <c r="AG750" s="19">
        <v>0</v>
      </c>
      <c r="AH750">
        <v>0</v>
      </c>
      <c r="AI750">
        <v>0</v>
      </c>
      <c r="AJ750">
        <v>0</v>
      </c>
      <c r="AK750">
        <v>0</v>
      </c>
      <c r="AL750">
        <v>0</v>
      </c>
      <c r="AM750">
        <v>0</v>
      </c>
      <c r="AN750">
        <v>0</v>
      </c>
      <c r="AO750">
        <v>0</v>
      </c>
      <c r="AP750">
        <v>0</v>
      </c>
      <c r="AQ750">
        <v>0</v>
      </c>
      <c r="AR750">
        <v>-1901000</v>
      </c>
      <c r="AS750">
        <v>-643000</v>
      </c>
      <c r="AT750">
        <v>-53000</v>
      </c>
      <c r="AU750">
        <v>0</v>
      </c>
      <c r="AV750">
        <v>0</v>
      </c>
      <c r="AW750">
        <v>-242956</v>
      </c>
      <c r="AX750">
        <v>-957888</v>
      </c>
      <c r="AY750">
        <v>-1013889</v>
      </c>
      <c r="AZ750">
        <v>-204000</v>
      </c>
      <c r="BA750">
        <v>-1048000</v>
      </c>
      <c r="BB750">
        <v>-1034000</v>
      </c>
      <c r="BC750">
        <v>-880000</v>
      </c>
      <c r="BD750">
        <v>-892000</v>
      </c>
      <c r="BE750">
        <v>-1034000</v>
      </c>
      <c r="BF750">
        <v>-487000</v>
      </c>
      <c r="BG750">
        <v>-575000</v>
      </c>
      <c r="BH750">
        <v>-369000</v>
      </c>
      <c r="BI750">
        <v>-472000</v>
      </c>
      <c r="BJ750">
        <v>-459000</v>
      </c>
      <c r="BK750">
        <v>-621000</v>
      </c>
      <c r="BL750">
        <v>-129000</v>
      </c>
      <c r="BM750">
        <v>-113000</v>
      </c>
      <c r="BN750">
        <v>-43000</v>
      </c>
      <c r="BO750">
        <v>-22000</v>
      </c>
      <c r="BP750">
        <v>-22000</v>
      </c>
      <c r="BQ750">
        <v>-23000</v>
      </c>
      <c r="BR750">
        <v>-21000</v>
      </c>
      <c r="BS750">
        <v>-55000</v>
      </c>
      <c r="BT750">
        <v>0</v>
      </c>
      <c r="BU750">
        <v>-16000</v>
      </c>
      <c r="BV750">
        <v>-11000</v>
      </c>
      <c r="BW750">
        <v>-8000</v>
      </c>
      <c r="BX750" s="10">
        <v>-3000</v>
      </c>
      <c r="BY750">
        <v>-1000</v>
      </c>
      <c r="BZ750">
        <v>-1000</v>
      </c>
      <c r="CA750">
        <v>-1000</v>
      </c>
      <c r="CB750">
        <v>-7000</v>
      </c>
      <c r="CC750">
        <v>-7000</v>
      </c>
      <c r="CD750">
        <v>-7000</v>
      </c>
      <c r="CE750">
        <v>-7000</v>
      </c>
    </row>
    <row r="751" spans="1:83" x14ac:dyDescent="0.35">
      <c r="A751" s="9" t="str">
        <f t="shared" si="11"/>
        <v>1804.251.17</v>
      </c>
      <c r="B751" s="52" t="e">
        <f>+IF(MATCH(A751,List!H$10:H$145,0),"Targeted")</f>
        <v>#N/A</v>
      </c>
      <c r="C751" s="65"/>
      <c r="D751" s="151" t="s">
        <v>7700</v>
      </c>
      <c r="E751" s="16" t="s">
        <v>296</v>
      </c>
      <c r="F751" s="16" t="s">
        <v>297</v>
      </c>
      <c r="G751" s="16" t="s">
        <v>519</v>
      </c>
      <c r="H751" s="16" t="s">
        <v>520</v>
      </c>
      <c r="I751" s="16" t="s">
        <v>579</v>
      </c>
      <c r="J751" s="16" t="s">
        <v>580</v>
      </c>
      <c r="K751" s="17" t="s">
        <v>317</v>
      </c>
      <c r="L751" s="18" t="s">
        <v>1631</v>
      </c>
      <c r="M751" s="195" t="s">
        <v>1632</v>
      </c>
      <c r="N751" s="16" t="s">
        <v>1633</v>
      </c>
      <c r="O751" s="17" t="s">
        <v>346</v>
      </c>
      <c r="P751" s="17" t="s">
        <v>305</v>
      </c>
      <c r="Q751" s="17" t="s">
        <v>306</v>
      </c>
      <c r="R751">
        <v>0</v>
      </c>
      <c r="S751">
        <v>0</v>
      </c>
      <c r="T751">
        <v>0</v>
      </c>
      <c r="U751">
        <v>0</v>
      </c>
      <c r="V751">
        <v>0</v>
      </c>
      <c r="W751">
        <v>0</v>
      </c>
      <c r="X751">
        <v>0</v>
      </c>
      <c r="Y751">
        <v>0</v>
      </c>
      <c r="Z751">
        <v>0</v>
      </c>
      <c r="AA751">
        <v>0</v>
      </c>
      <c r="AB751">
        <v>0</v>
      </c>
      <c r="AC751">
        <v>0</v>
      </c>
      <c r="AD751">
        <v>0</v>
      </c>
      <c r="AE751">
        <v>0</v>
      </c>
      <c r="AF751">
        <v>0</v>
      </c>
      <c r="AG751" s="19">
        <v>0</v>
      </c>
      <c r="AH751">
        <v>0</v>
      </c>
      <c r="AI751">
        <v>0</v>
      </c>
      <c r="AJ751">
        <v>0</v>
      </c>
      <c r="AK751">
        <v>0</v>
      </c>
      <c r="AL751">
        <v>0</v>
      </c>
      <c r="AM751">
        <v>0</v>
      </c>
      <c r="AN751">
        <v>0</v>
      </c>
      <c r="AO751">
        <v>0</v>
      </c>
      <c r="AP751">
        <v>0</v>
      </c>
      <c r="AQ751">
        <v>0</v>
      </c>
      <c r="AR751">
        <v>0</v>
      </c>
      <c r="AS751">
        <v>0</v>
      </c>
      <c r="AT751">
        <v>0</v>
      </c>
      <c r="AU751">
        <v>0</v>
      </c>
      <c r="AV751">
        <v>0</v>
      </c>
      <c r="AW751">
        <v>58800</v>
      </c>
      <c r="AX751">
        <v>16050</v>
      </c>
      <c r="AY751">
        <v>0</v>
      </c>
      <c r="AZ751">
        <v>0</v>
      </c>
      <c r="BA751">
        <v>0</v>
      </c>
      <c r="BB751">
        <v>0</v>
      </c>
      <c r="BC751">
        <v>0</v>
      </c>
      <c r="BD751">
        <v>0</v>
      </c>
      <c r="BE751">
        <v>0</v>
      </c>
      <c r="BF751">
        <v>0</v>
      </c>
      <c r="BG751">
        <v>0</v>
      </c>
      <c r="BH751">
        <v>0</v>
      </c>
      <c r="BI751">
        <v>0</v>
      </c>
      <c r="BJ751">
        <v>0</v>
      </c>
      <c r="BK751">
        <v>0</v>
      </c>
      <c r="BL751">
        <v>0</v>
      </c>
      <c r="BM751">
        <v>0</v>
      </c>
      <c r="BN751">
        <v>0</v>
      </c>
      <c r="BO751">
        <v>0</v>
      </c>
      <c r="BP751">
        <v>0</v>
      </c>
      <c r="BQ751">
        <v>0</v>
      </c>
      <c r="BR751">
        <v>0</v>
      </c>
      <c r="BS751">
        <v>0</v>
      </c>
      <c r="BT751">
        <v>0</v>
      </c>
      <c r="BU751">
        <v>0</v>
      </c>
      <c r="BV751">
        <v>0</v>
      </c>
      <c r="BW751">
        <v>0</v>
      </c>
      <c r="BX751">
        <v>0</v>
      </c>
      <c r="BY751">
        <v>0</v>
      </c>
      <c r="BZ751">
        <v>0</v>
      </c>
      <c r="CA751">
        <v>0</v>
      </c>
      <c r="CB751">
        <v>0</v>
      </c>
      <c r="CC751">
        <v>0</v>
      </c>
      <c r="CD751">
        <v>0</v>
      </c>
      <c r="CE751">
        <v>0</v>
      </c>
    </row>
    <row r="752" spans="1:83" x14ac:dyDescent="0.35">
      <c r="A752" s="9" t="str">
        <f t="shared" si="11"/>
        <v>0240.251.89</v>
      </c>
      <c r="B752" s="52" t="e">
        <f>+IF(MATCH(A752,List!H$10:H$145,0),"Targeted")</f>
        <v>#N/A</v>
      </c>
      <c r="C752" s="65"/>
      <c r="D752" s="151" t="s">
        <v>7700</v>
      </c>
      <c r="E752" s="16" t="s">
        <v>877</v>
      </c>
      <c r="F752" s="16" t="s">
        <v>878</v>
      </c>
      <c r="G752" s="16" t="s">
        <v>519</v>
      </c>
      <c r="H752" s="16" t="s">
        <v>893</v>
      </c>
      <c r="I752" s="16" t="s">
        <v>885</v>
      </c>
      <c r="J752" s="16" t="s">
        <v>895</v>
      </c>
      <c r="K752" s="17" t="s">
        <v>881</v>
      </c>
      <c r="L752" s="18" t="s">
        <v>1631</v>
      </c>
      <c r="M752" s="195" t="s">
        <v>1632</v>
      </c>
      <c r="N752" s="16" t="s">
        <v>1633</v>
      </c>
      <c r="O752" s="17" t="s">
        <v>346</v>
      </c>
      <c r="P752" s="17" t="s">
        <v>305</v>
      </c>
      <c r="Q752" s="17" t="s">
        <v>306</v>
      </c>
      <c r="R752">
        <v>0</v>
      </c>
      <c r="S752">
        <v>0</v>
      </c>
      <c r="T752">
        <v>0</v>
      </c>
      <c r="U752">
        <v>0</v>
      </c>
      <c r="V752">
        <v>0</v>
      </c>
      <c r="W752">
        <v>0</v>
      </c>
      <c r="X752">
        <v>0</v>
      </c>
      <c r="Y752">
        <v>0</v>
      </c>
      <c r="Z752">
        <v>0</v>
      </c>
      <c r="AA752">
        <v>0</v>
      </c>
      <c r="AB752">
        <v>0</v>
      </c>
      <c r="AC752">
        <v>0</v>
      </c>
      <c r="AD752">
        <v>0</v>
      </c>
      <c r="AE752">
        <v>0</v>
      </c>
      <c r="AF752">
        <v>0</v>
      </c>
      <c r="AG752" s="19">
        <v>0</v>
      </c>
      <c r="AH752">
        <v>0</v>
      </c>
      <c r="AI752">
        <v>0</v>
      </c>
      <c r="AJ752">
        <v>0</v>
      </c>
      <c r="AK752">
        <v>0</v>
      </c>
      <c r="AL752">
        <v>0</v>
      </c>
      <c r="AM752">
        <v>0</v>
      </c>
      <c r="AN752">
        <v>0</v>
      </c>
      <c r="AO752">
        <v>0</v>
      </c>
      <c r="AP752">
        <v>0</v>
      </c>
      <c r="AQ752">
        <v>0</v>
      </c>
      <c r="AR752">
        <v>0</v>
      </c>
      <c r="AS752">
        <v>0</v>
      </c>
      <c r="AT752">
        <v>0</v>
      </c>
      <c r="AU752">
        <v>0</v>
      </c>
      <c r="AV752">
        <v>0</v>
      </c>
      <c r="AW752">
        <v>0</v>
      </c>
      <c r="AX752">
        <v>45150</v>
      </c>
      <c r="AY752">
        <v>0</v>
      </c>
      <c r="AZ752">
        <v>0</v>
      </c>
      <c r="BA752">
        <v>0</v>
      </c>
      <c r="BB752">
        <v>0</v>
      </c>
      <c r="BC752">
        <v>0</v>
      </c>
      <c r="BD752">
        <v>0</v>
      </c>
      <c r="BE752">
        <v>0</v>
      </c>
      <c r="BF752">
        <v>0</v>
      </c>
      <c r="BG752">
        <v>0</v>
      </c>
      <c r="BH752">
        <v>0</v>
      </c>
      <c r="BI752">
        <v>0</v>
      </c>
      <c r="BJ752">
        <v>0</v>
      </c>
      <c r="BK752">
        <v>0</v>
      </c>
      <c r="BL752">
        <v>0</v>
      </c>
      <c r="BM752">
        <v>0</v>
      </c>
      <c r="BN752">
        <v>0</v>
      </c>
      <c r="BO752">
        <v>0</v>
      </c>
      <c r="BP752">
        <v>0</v>
      </c>
      <c r="BQ752">
        <v>0</v>
      </c>
      <c r="BR752">
        <v>0</v>
      </c>
      <c r="BS752">
        <v>0</v>
      </c>
      <c r="BT752">
        <v>0</v>
      </c>
      <c r="BU752">
        <v>0</v>
      </c>
      <c r="BV752">
        <v>0</v>
      </c>
      <c r="BW752">
        <v>0</v>
      </c>
      <c r="BX752">
        <v>0</v>
      </c>
      <c r="BY752">
        <v>0</v>
      </c>
      <c r="BZ752">
        <v>0</v>
      </c>
      <c r="CA752">
        <v>0</v>
      </c>
      <c r="CB752">
        <v>0</v>
      </c>
      <c r="CC752">
        <v>0</v>
      </c>
      <c r="CD752">
        <v>0</v>
      </c>
      <c r="CE752">
        <v>0</v>
      </c>
    </row>
    <row r="753" spans="1:83" x14ac:dyDescent="0.35">
      <c r="A753" s="9" t="str">
        <f t="shared" si="11"/>
        <v>0222.251.89</v>
      </c>
      <c r="B753" s="52" t="e">
        <f>+IF(MATCH(A753,List!H$10:H$145,0),"Targeted")</f>
        <v>#N/A</v>
      </c>
      <c r="C753" s="65"/>
      <c r="D753" s="151" t="s">
        <v>7700</v>
      </c>
      <c r="E753" s="16" t="s">
        <v>877</v>
      </c>
      <c r="F753" s="16" t="s">
        <v>878</v>
      </c>
      <c r="G753" s="16" t="s">
        <v>63</v>
      </c>
      <c r="H753" s="16" t="s">
        <v>908</v>
      </c>
      <c r="I753" s="16" t="s">
        <v>1634</v>
      </c>
      <c r="J753" s="16" t="s">
        <v>1635</v>
      </c>
      <c r="K753" s="17" t="s">
        <v>881</v>
      </c>
      <c r="L753" s="18" t="s">
        <v>1631</v>
      </c>
      <c r="M753" s="195" t="s">
        <v>1632</v>
      </c>
      <c r="N753" s="16" t="s">
        <v>1633</v>
      </c>
      <c r="O753" s="17" t="s">
        <v>346</v>
      </c>
      <c r="P753" s="17" t="s">
        <v>305</v>
      </c>
      <c r="Q753" s="17" t="s">
        <v>306</v>
      </c>
      <c r="R753">
        <v>314000</v>
      </c>
      <c r="S753">
        <v>328000</v>
      </c>
      <c r="T753">
        <v>456000</v>
      </c>
      <c r="U753">
        <v>480000</v>
      </c>
      <c r="V753">
        <v>490000</v>
      </c>
      <c r="W753">
        <v>482000</v>
      </c>
      <c r="X753">
        <v>481000</v>
      </c>
      <c r="Y753">
        <v>448000</v>
      </c>
      <c r="Z753">
        <v>483000</v>
      </c>
      <c r="AA753">
        <v>487000</v>
      </c>
      <c r="AB753">
        <v>411000</v>
      </c>
      <c r="AC753">
        <v>376000</v>
      </c>
      <c r="AD753">
        <v>368584</v>
      </c>
      <c r="AE753">
        <v>374324</v>
      </c>
      <c r="AF753">
        <v>298731</v>
      </c>
      <c r="AG753" s="19">
        <v>84227</v>
      </c>
      <c r="AH753">
        <v>323604</v>
      </c>
      <c r="AI753">
        <v>354921</v>
      </c>
      <c r="AJ753">
        <v>425067</v>
      </c>
      <c r="AK753">
        <v>468302</v>
      </c>
      <c r="AL753">
        <v>500651</v>
      </c>
      <c r="AM753">
        <v>506936</v>
      </c>
      <c r="AN753">
        <v>588332</v>
      </c>
      <c r="AO753">
        <v>649746</v>
      </c>
      <c r="AP753">
        <v>706011</v>
      </c>
      <c r="AQ753">
        <v>670285</v>
      </c>
      <c r="AR753">
        <v>696529</v>
      </c>
      <c r="AS753">
        <v>762562</v>
      </c>
      <c r="AT753">
        <v>889905</v>
      </c>
      <c r="AU753">
        <v>996404</v>
      </c>
      <c r="AV753">
        <v>1071597</v>
      </c>
      <c r="AW753">
        <v>1262069</v>
      </c>
      <c r="AX753">
        <v>1434859</v>
      </c>
      <c r="AY753">
        <v>1266537</v>
      </c>
      <c r="AZ753">
        <v>1339000</v>
      </c>
      <c r="BA753">
        <v>1053000</v>
      </c>
      <c r="BB753">
        <v>1021000</v>
      </c>
      <c r="BC753">
        <v>2237000</v>
      </c>
      <c r="BD753">
        <v>2445000</v>
      </c>
      <c r="BE753">
        <v>2774000</v>
      </c>
      <c r="BF753">
        <v>2926000</v>
      </c>
      <c r="BG753">
        <v>3180000</v>
      </c>
      <c r="BH753">
        <v>3293000</v>
      </c>
      <c r="BI753">
        <v>3336000</v>
      </c>
      <c r="BJ753">
        <v>3486000</v>
      </c>
      <c r="BK753">
        <v>3602000</v>
      </c>
      <c r="BL753">
        <v>3697000</v>
      </c>
      <c r="BM753">
        <v>3855000</v>
      </c>
      <c r="BN753">
        <v>4129000</v>
      </c>
      <c r="BO753">
        <v>5069000</v>
      </c>
      <c r="BP753">
        <v>5340000</v>
      </c>
      <c r="BQ753">
        <v>5252000</v>
      </c>
      <c r="BR753">
        <v>5120000</v>
      </c>
      <c r="BS753">
        <v>5010000</v>
      </c>
      <c r="BT753">
        <v>4933000</v>
      </c>
      <c r="BU753">
        <v>5099000</v>
      </c>
      <c r="BV753">
        <v>5161000</v>
      </c>
      <c r="BW753">
        <v>5312000</v>
      </c>
      <c r="BX753">
        <v>5732000</v>
      </c>
      <c r="BY753">
        <v>6056000</v>
      </c>
      <c r="BZ753">
        <v>7222000</v>
      </c>
      <c r="CA753">
        <v>7720000</v>
      </c>
      <c r="CB753">
        <v>7698000</v>
      </c>
      <c r="CC753">
        <v>7941000</v>
      </c>
      <c r="CD753">
        <v>8440000</v>
      </c>
      <c r="CE753">
        <v>7972000</v>
      </c>
    </row>
    <row r="754" spans="1:83" x14ac:dyDescent="0.35">
      <c r="A754" s="9" t="str">
        <f t="shared" si="11"/>
        <v>0222.251.89</v>
      </c>
      <c r="B754" s="52" t="e">
        <f>+IF(MATCH(A754,List!H$10:H$145,0),"Targeted")</f>
        <v>#N/A</v>
      </c>
      <c r="C754" s="65"/>
      <c r="D754" s="151"/>
      <c r="E754" s="16" t="s">
        <v>877</v>
      </c>
      <c r="F754" s="16" t="s">
        <v>878</v>
      </c>
      <c r="G754" s="16" t="s">
        <v>63</v>
      </c>
      <c r="H754" s="16" t="s">
        <v>908</v>
      </c>
      <c r="I754" s="16" t="s">
        <v>1634</v>
      </c>
      <c r="J754" s="16" t="s">
        <v>1635</v>
      </c>
      <c r="K754" s="17" t="s">
        <v>881</v>
      </c>
      <c r="L754" s="18" t="s">
        <v>1631</v>
      </c>
      <c r="M754" s="195" t="s">
        <v>1632</v>
      </c>
      <c r="N754" s="16" t="s">
        <v>1633</v>
      </c>
      <c r="O754" s="17" t="s">
        <v>304</v>
      </c>
      <c r="P754" s="17" t="s">
        <v>305</v>
      </c>
      <c r="Q754" s="17" t="s">
        <v>306</v>
      </c>
      <c r="R754">
        <v>0</v>
      </c>
      <c r="S754">
        <v>0</v>
      </c>
      <c r="T754">
        <v>0</v>
      </c>
      <c r="U754">
        <v>0</v>
      </c>
      <c r="V754">
        <v>0</v>
      </c>
      <c r="W754">
        <v>0</v>
      </c>
      <c r="X754">
        <v>0</v>
      </c>
      <c r="Y754">
        <v>0</v>
      </c>
      <c r="Z754">
        <v>0</v>
      </c>
      <c r="AA754">
        <v>0</v>
      </c>
      <c r="AB754">
        <v>0</v>
      </c>
      <c r="AC754">
        <v>0</v>
      </c>
      <c r="AD754">
        <v>0</v>
      </c>
      <c r="AE754">
        <v>0</v>
      </c>
      <c r="AF754">
        <v>0</v>
      </c>
      <c r="AG754" s="19">
        <v>0</v>
      </c>
      <c r="AH754">
        <v>0</v>
      </c>
      <c r="AI754">
        <v>0</v>
      </c>
      <c r="AJ754">
        <v>0</v>
      </c>
      <c r="AK754">
        <v>0</v>
      </c>
      <c r="AL754">
        <v>0</v>
      </c>
      <c r="AM754">
        <v>0</v>
      </c>
      <c r="AN754">
        <v>0</v>
      </c>
      <c r="AO754">
        <v>0</v>
      </c>
      <c r="AP754">
        <v>0</v>
      </c>
      <c r="AQ754">
        <v>0</v>
      </c>
      <c r="AR754">
        <v>0</v>
      </c>
      <c r="AS754">
        <v>0</v>
      </c>
      <c r="AT754">
        <v>0</v>
      </c>
      <c r="AU754">
        <v>0</v>
      </c>
      <c r="AV754">
        <v>0</v>
      </c>
      <c r="AW754">
        <v>0</v>
      </c>
      <c r="AX754">
        <v>0</v>
      </c>
      <c r="AY754">
        <v>0</v>
      </c>
      <c r="AZ754">
        <v>0</v>
      </c>
      <c r="BA754">
        <v>0</v>
      </c>
      <c r="BB754">
        <v>0</v>
      </c>
      <c r="BC754">
        <v>0</v>
      </c>
      <c r="BD754">
        <v>0</v>
      </c>
      <c r="BE754">
        <v>0</v>
      </c>
      <c r="BF754">
        <v>0</v>
      </c>
      <c r="BG754">
        <v>0</v>
      </c>
      <c r="BH754">
        <v>0</v>
      </c>
      <c r="BI754">
        <v>0</v>
      </c>
      <c r="BJ754">
        <v>0</v>
      </c>
      <c r="BK754">
        <v>0</v>
      </c>
      <c r="BL754">
        <v>0</v>
      </c>
      <c r="BM754">
        <v>0</v>
      </c>
      <c r="BN754">
        <v>0</v>
      </c>
      <c r="BO754">
        <v>0</v>
      </c>
      <c r="BP754">
        <v>0</v>
      </c>
      <c r="BQ754">
        <v>0</v>
      </c>
      <c r="BR754">
        <v>0</v>
      </c>
      <c r="BS754">
        <v>0</v>
      </c>
      <c r="BT754">
        <v>0</v>
      </c>
      <c r="BU754">
        <v>0</v>
      </c>
      <c r="BV754">
        <v>0</v>
      </c>
      <c r="BW754">
        <v>0</v>
      </c>
      <c r="BX754" s="10">
        <v>0</v>
      </c>
      <c r="BY754">
        <v>0</v>
      </c>
      <c r="BZ754">
        <v>0</v>
      </c>
      <c r="CA754">
        <v>30000</v>
      </c>
      <c r="CB754">
        <v>135000</v>
      </c>
      <c r="CC754">
        <v>255000</v>
      </c>
      <c r="CD754">
        <v>270000</v>
      </c>
      <c r="CE754">
        <v>185000</v>
      </c>
    </row>
    <row r="755" spans="1:83" x14ac:dyDescent="0.35">
      <c r="A755" s="9" t="str">
        <f t="shared" si="11"/>
        <v>2299.251.</v>
      </c>
      <c r="B755" s="52" t="e">
        <f>+IF(MATCH(A755,List!H$10:H$145,0),"Targeted")</f>
        <v>#N/A</v>
      </c>
      <c r="C755" s="65"/>
      <c r="D755" s="151" t="s">
        <v>7700</v>
      </c>
      <c r="E755" s="16" t="s">
        <v>877</v>
      </c>
      <c r="F755" s="16" t="s">
        <v>878</v>
      </c>
      <c r="G755" s="16" t="s">
        <v>63</v>
      </c>
      <c r="H755" s="16" t="s">
        <v>908</v>
      </c>
      <c r="I755" s="16" t="s">
        <v>1636</v>
      </c>
      <c r="J755" s="16" t="s">
        <v>1637</v>
      </c>
      <c r="K755" s="17" t="s">
        <v>299</v>
      </c>
      <c r="L755" s="18" t="s">
        <v>1631</v>
      </c>
      <c r="M755" s="195" t="s">
        <v>1632</v>
      </c>
      <c r="N755" s="16" t="s">
        <v>1633</v>
      </c>
      <c r="O755" s="17" t="s">
        <v>346</v>
      </c>
      <c r="P755" s="17" t="s">
        <v>305</v>
      </c>
      <c r="Q755" s="17" t="s">
        <v>306</v>
      </c>
      <c r="R755">
        <v>0</v>
      </c>
      <c r="S755">
        <v>0</v>
      </c>
      <c r="T755">
        <v>0</v>
      </c>
      <c r="U755">
        <v>0</v>
      </c>
      <c r="V755">
        <v>0</v>
      </c>
      <c r="W755">
        <v>0</v>
      </c>
      <c r="X755">
        <v>0</v>
      </c>
      <c r="Y755">
        <v>0</v>
      </c>
      <c r="Z755">
        <v>0</v>
      </c>
      <c r="AA755">
        <v>0</v>
      </c>
      <c r="AB755">
        <v>0</v>
      </c>
      <c r="AC755">
        <v>0</v>
      </c>
      <c r="AD755">
        <v>0</v>
      </c>
      <c r="AE755">
        <v>0</v>
      </c>
      <c r="AF755">
        <v>0</v>
      </c>
      <c r="AG755" s="19">
        <v>0</v>
      </c>
      <c r="AH755">
        <v>0</v>
      </c>
      <c r="AI755">
        <v>0</v>
      </c>
      <c r="AJ755">
        <v>0</v>
      </c>
      <c r="AK755">
        <v>0</v>
      </c>
      <c r="AL755">
        <v>0</v>
      </c>
      <c r="AM755">
        <v>0</v>
      </c>
      <c r="AN755">
        <v>0</v>
      </c>
      <c r="AO755">
        <v>0</v>
      </c>
      <c r="AP755">
        <v>0</v>
      </c>
      <c r="AQ755">
        <v>0</v>
      </c>
      <c r="AR755">
        <v>0</v>
      </c>
      <c r="AS755">
        <v>0</v>
      </c>
      <c r="AT755">
        <v>0</v>
      </c>
      <c r="AU755">
        <v>0</v>
      </c>
      <c r="AV755">
        <v>0</v>
      </c>
      <c r="AW755">
        <v>0</v>
      </c>
      <c r="AX755">
        <v>0</v>
      </c>
      <c r="AY755">
        <v>0</v>
      </c>
      <c r="AZ755">
        <v>0</v>
      </c>
      <c r="BA755">
        <v>0</v>
      </c>
      <c r="BB755">
        <v>0</v>
      </c>
      <c r="BC755">
        <v>0</v>
      </c>
      <c r="BD755">
        <v>0</v>
      </c>
      <c r="BE755">
        <v>0</v>
      </c>
      <c r="BF755">
        <v>0</v>
      </c>
      <c r="BG755">
        <v>0</v>
      </c>
      <c r="BH755">
        <v>0</v>
      </c>
      <c r="BI755">
        <v>0</v>
      </c>
      <c r="BJ755">
        <v>0</v>
      </c>
      <c r="BK755">
        <v>0</v>
      </c>
      <c r="BL755">
        <v>0</v>
      </c>
      <c r="BM755">
        <v>0</v>
      </c>
      <c r="BN755">
        <v>0</v>
      </c>
      <c r="BO755">
        <v>0</v>
      </c>
      <c r="BP755">
        <v>0</v>
      </c>
      <c r="BQ755">
        <v>0</v>
      </c>
      <c r="BR755">
        <v>0</v>
      </c>
      <c r="BS755">
        <v>0</v>
      </c>
      <c r="BT755">
        <v>0</v>
      </c>
      <c r="BU755">
        <v>0</v>
      </c>
      <c r="BV755">
        <v>0</v>
      </c>
      <c r="BW755">
        <v>0</v>
      </c>
      <c r="BX755">
        <v>0</v>
      </c>
      <c r="BY755">
        <v>0</v>
      </c>
      <c r="BZ755">
        <v>0</v>
      </c>
      <c r="CA755">
        <v>33000</v>
      </c>
      <c r="CB755">
        <v>74000</v>
      </c>
      <c r="CC755">
        <v>125000</v>
      </c>
      <c r="CD755">
        <v>178000</v>
      </c>
      <c r="CE755">
        <v>202000</v>
      </c>
    </row>
    <row r="756" spans="1:83" x14ac:dyDescent="0.35">
      <c r="A756" s="9" t="str">
        <f t="shared" si="11"/>
        <v>0100.251.49</v>
      </c>
      <c r="B756" s="52" t="e">
        <f>+IF(MATCH(A756,List!H$10:H$145,0),"Targeted")</f>
        <v>#N/A</v>
      </c>
      <c r="C756" s="65"/>
      <c r="D756" s="151" t="s">
        <v>7700</v>
      </c>
      <c r="E756" s="16" t="s">
        <v>1056</v>
      </c>
      <c r="F756" s="16" t="s">
        <v>1057</v>
      </c>
      <c r="G756" s="16" t="s">
        <v>298</v>
      </c>
      <c r="H756" s="16" t="s">
        <v>1057</v>
      </c>
      <c r="I756" s="16" t="s">
        <v>522</v>
      </c>
      <c r="J756" s="16" t="s">
        <v>1058</v>
      </c>
      <c r="K756" s="17" t="s">
        <v>1059</v>
      </c>
      <c r="L756" s="18" t="s">
        <v>1631</v>
      </c>
      <c r="M756" s="195" t="s">
        <v>1632</v>
      </c>
      <c r="N756" s="16" t="s">
        <v>1633</v>
      </c>
      <c r="O756" s="17" t="s">
        <v>346</v>
      </c>
      <c r="P756" s="17" t="s">
        <v>305</v>
      </c>
      <c r="Q756" s="17" t="s">
        <v>306</v>
      </c>
      <c r="R756">
        <v>182689</v>
      </c>
      <c r="S756">
        <v>206372</v>
      </c>
      <c r="T756">
        <v>310072</v>
      </c>
      <c r="U756">
        <v>308892</v>
      </c>
      <c r="V756">
        <v>368248</v>
      </c>
      <c r="W756">
        <v>414886</v>
      </c>
      <c r="X756">
        <v>448591</v>
      </c>
      <c r="Y756">
        <v>490185</v>
      </c>
      <c r="Z756">
        <v>463750</v>
      </c>
      <c r="AA756">
        <v>521496</v>
      </c>
      <c r="AB756">
        <v>564648</v>
      </c>
      <c r="AC756">
        <v>581396</v>
      </c>
      <c r="AD756">
        <v>641864</v>
      </c>
      <c r="AE756">
        <v>657674</v>
      </c>
      <c r="AF756">
        <v>726399</v>
      </c>
      <c r="AG756" s="19">
        <v>205067</v>
      </c>
      <c r="AH756">
        <v>676357</v>
      </c>
      <c r="AI756">
        <v>733487</v>
      </c>
      <c r="AJ756">
        <v>795351</v>
      </c>
      <c r="AK756">
        <v>843843</v>
      </c>
      <c r="AL756">
        <v>898532</v>
      </c>
      <c r="AM756">
        <v>1013866</v>
      </c>
      <c r="AN756">
        <v>995897</v>
      </c>
      <c r="AO756">
        <v>1156964</v>
      </c>
      <c r="AP756">
        <v>1252983</v>
      </c>
      <c r="AQ756">
        <v>1465982</v>
      </c>
      <c r="AR756">
        <v>1459783</v>
      </c>
      <c r="AS756">
        <v>1546994</v>
      </c>
      <c r="AT756">
        <v>1607795</v>
      </c>
      <c r="AU756">
        <v>1654921</v>
      </c>
      <c r="AV756">
        <v>1776351</v>
      </c>
      <c r="AW756">
        <v>1835821</v>
      </c>
      <c r="AX756">
        <v>1932480</v>
      </c>
      <c r="AY756">
        <v>1947830</v>
      </c>
      <c r="AZ756">
        <v>1918000</v>
      </c>
      <c r="BA756">
        <v>2126000</v>
      </c>
      <c r="BB756">
        <v>2125000</v>
      </c>
      <c r="BC756">
        <v>2174000</v>
      </c>
      <c r="BD756">
        <v>2338000</v>
      </c>
      <c r="BE756">
        <v>2609000</v>
      </c>
      <c r="BF756">
        <v>2761000</v>
      </c>
      <c r="BG756">
        <v>3052000</v>
      </c>
      <c r="BH756">
        <v>3573000</v>
      </c>
      <c r="BI756">
        <v>3767000</v>
      </c>
      <c r="BJ756">
        <v>3989000</v>
      </c>
      <c r="BK756">
        <v>4119000</v>
      </c>
      <c r="BL756">
        <v>4103000</v>
      </c>
      <c r="BM756">
        <v>4357000</v>
      </c>
      <c r="BN756">
        <v>4583000</v>
      </c>
      <c r="BO756">
        <v>5322000</v>
      </c>
      <c r="BP756">
        <v>5655000</v>
      </c>
      <c r="BQ756">
        <v>5669000</v>
      </c>
      <c r="BR756">
        <v>5894000</v>
      </c>
      <c r="BS756">
        <v>5495000</v>
      </c>
      <c r="BT756">
        <v>5362000</v>
      </c>
      <c r="BU756">
        <v>5431000</v>
      </c>
      <c r="BV756">
        <v>5722000</v>
      </c>
      <c r="BW756">
        <v>5635000</v>
      </c>
      <c r="BX756">
        <v>5753000</v>
      </c>
      <c r="BY756">
        <v>5752000</v>
      </c>
      <c r="BZ756">
        <v>6299000</v>
      </c>
      <c r="CA756">
        <v>6882000</v>
      </c>
      <c r="CB756">
        <v>7660000</v>
      </c>
      <c r="CC756">
        <v>8322000</v>
      </c>
      <c r="CD756">
        <v>8676000</v>
      </c>
      <c r="CE756">
        <v>8698000</v>
      </c>
    </row>
    <row r="757" spans="1:83" x14ac:dyDescent="0.35">
      <c r="A757" s="9" t="str">
        <f t="shared" si="11"/>
        <v>0100.251.49</v>
      </c>
      <c r="B757" s="52" t="e">
        <f>+IF(MATCH(A757,List!H$10:H$145,0),"Targeted")</f>
        <v>#N/A</v>
      </c>
      <c r="C757" s="65"/>
      <c r="D757" s="151"/>
      <c r="E757" s="16" t="s">
        <v>1056</v>
      </c>
      <c r="F757" s="16" t="s">
        <v>1057</v>
      </c>
      <c r="G757" s="16" t="s">
        <v>298</v>
      </c>
      <c r="H757" s="16" t="s">
        <v>1057</v>
      </c>
      <c r="I757" s="16" t="s">
        <v>522</v>
      </c>
      <c r="J757" s="16" t="s">
        <v>1058</v>
      </c>
      <c r="K757" s="17" t="s">
        <v>1059</v>
      </c>
      <c r="L757" s="18" t="s">
        <v>1631</v>
      </c>
      <c r="M757" s="195" t="s">
        <v>1632</v>
      </c>
      <c r="N757" s="16" t="s">
        <v>1633</v>
      </c>
      <c r="O757" s="17" t="s">
        <v>304</v>
      </c>
      <c r="P757" s="17" t="s">
        <v>305</v>
      </c>
      <c r="Q757" s="17" t="s">
        <v>306</v>
      </c>
      <c r="R757">
        <v>0</v>
      </c>
      <c r="S757">
        <v>0</v>
      </c>
      <c r="T757">
        <v>0</v>
      </c>
      <c r="U757">
        <v>0</v>
      </c>
      <c r="V757">
        <v>0</v>
      </c>
      <c r="W757">
        <v>0</v>
      </c>
      <c r="X757">
        <v>0</v>
      </c>
      <c r="Y757">
        <v>0</v>
      </c>
      <c r="Z757">
        <v>0</v>
      </c>
      <c r="AA757">
        <v>0</v>
      </c>
      <c r="AB757">
        <v>0</v>
      </c>
      <c r="AC757">
        <v>0</v>
      </c>
      <c r="AD757">
        <v>0</v>
      </c>
      <c r="AE757">
        <v>0</v>
      </c>
      <c r="AF757">
        <v>0</v>
      </c>
      <c r="AG757" s="19">
        <v>0</v>
      </c>
      <c r="AH757">
        <v>0</v>
      </c>
      <c r="AI757">
        <v>0</v>
      </c>
      <c r="AJ757">
        <v>0</v>
      </c>
      <c r="AK757">
        <v>0</v>
      </c>
      <c r="AL757">
        <v>0</v>
      </c>
      <c r="AM757">
        <v>0</v>
      </c>
      <c r="AN757">
        <v>0</v>
      </c>
      <c r="AO757">
        <v>0</v>
      </c>
      <c r="AP757">
        <v>0</v>
      </c>
      <c r="AQ757">
        <v>0</v>
      </c>
      <c r="AR757">
        <v>0</v>
      </c>
      <c r="AS757">
        <v>0</v>
      </c>
      <c r="AT757">
        <v>0</v>
      </c>
      <c r="AU757">
        <v>0</v>
      </c>
      <c r="AV757">
        <v>0</v>
      </c>
      <c r="AW757">
        <v>0</v>
      </c>
      <c r="AX757">
        <v>0</v>
      </c>
      <c r="AY757">
        <v>0</v>
      </c>
      <c r="AZ757">
        <v>0</v>
      </c>
      <c r="BA757">
        <v>0</v>
      </c>
      <c r="BB757">
        <v>0</v>
      </c>
      <c r="BC757">
        <v>0</v>
      </c>
      <c r="BD757">
        <v>0</v>
      </c>
      <c r="BE757">
        <v>0</v>
      </c>
      <c r="BF757">
        <v>0</v>
      </c>
      <c r="BG757">
        <v>0</v>
      </c>
      <c r="BH757">
        <v>0</v>
      </c>
      <c r="BI757">
        <v>0</v>
      </c>
      <c r="BJ757">
        <v>0</v>
      </c>
      <c r="BK757">
        <v>0</v>
      </c>
      <c r="BL757">
        <v>0</v>
      </c>
      <c r="BM757">
        <v>0</v>
      </c>
      <c r="BN757">
        <v>0</v>
      </c>
      <c r="BO757">
        <v>0</v>
      </c>
      <c r="BP757">
        <v>0</v>
      </c>
      <c r="BQ757">
        <v>0</v>
      </c>
      <c r="BR757">
        <v>0</v>
      </c>
      <c r="BS757">
        <v>0</v>
      </c>
      <c r="BT757">
        <v>0</v>
      </c>
      <c r="BU757">
        <v>0</v>
      </c>
      <c r="BV757">
        <v>0</v>
      </c>
      <c r="BW757">
        <v>0</v>
      </c>
      <c r="BX757" s="10">
        <v>0</v>
      </c>
      <c r="BY757">
        <v>0</v>
      </c>
      <c r="BZ757">
        <v>93000</v>
      </c>
      <c r="CA757">
        <v>1387000</v>
      </c>
      <c r="CB757">
        <v>4098000</v>
      </c>
      <c r="CC757">
        <v>6437000</v>
      </c>
      <c r="CD757">
        <v>8614000</v>
      </c>
      <c r="CE757">
        <v>10765000</v>
      </c>
    </row>
    <row r="758" spans="1:83" x14ac:dyDescent="0.35">
      <c r="A758" s="9" t="str">
        <f t="shared" si="11"/>
        <v>0102.251.49</v>
      </c>
      <c r="B758" s="52" t="e">
        <f>+IF(MATCH(A758,List!H$10:H$145,0),"Targeted")</f>
        <v>#N/A</v>
      </c>
      <c r="C758" s="65"/>
      <c r="D758" s="151" t="s">
        <v>7700</v>
      </c>
      <c r="E758" s="16" t="s">
        <v>1056</v>
      </c>
      <c r="F758" s="16" t="s">
        <v>1057</v>
      </c>
      <c r="G758" s="16" t="s">
        <v>298</v>
      </c>
      <c r="H758" s="16" t="s">
        <v>1057</v>
      </c>
      <c r="I758" s="16" t="s">
        <v>270</v>
      </c>
      <c r="J758" s="16" t="s">
        <v>1638</v>
      </c>
      <c r="K758" s="17" t="s">
        <v>1059</v>
      </c>
      <c r="L758" s="18" t="s">
        <v>1631</v>
      </c>
      <c r="M758" s="195" t="s">
        <v>1632</v>
      </c>
      <c r="N758" s="16" t="s">
        <v>1633</v>
      </c>
      <c r="O758" s="17" t="s">
        <v>346</v>
      </c>
      <c r="P758" s="17" t="s">
        <v>305</v>
      </c>
      <c r="Q758" s="17" t="s">
        <v>306</v>
      </c>
      <c r="R758">
        <v>0</v>
      </c>
      <c r="S758">
        <v>0</v>
      </c>
      <c r="T758">
        <v>0</v>
      </c>
      <c r="U758">
        <v>0</v>
      </c>
      <c r="V758">
        <v>0</v>
      </c>
      <c r="W758">
        <v>0</v>
      </c>
      <c r="X758">
        <v>0</v>
      </c>
      <c r="Y758">
        <v>0</v>
      </c>
      <c r="Z758">
        <v>41</v>
      </c>
      <c r="AA758">
        <v>729</v>
      </c>
      <c r="AB758">
        <v>1972</v>
      </c>
      <c r="AC758">
        <v>3519</v>
      </c>
      <c r="AD758">
        <v>5265</v>
      </c>
      <c r="AE758">
        <v>2775</v>
      </c>
      <c r="AF758">
        <v>4791</v>
      </c>
      <c r="AG758" s="19">
        <v>1136</v>
      </c>
      <c r="AH758">
        <v>5346</v>
      </c>
      <c r="AI758">
        <v>4042</v>
      </c>
      <c r="AJ758">
        <v>4706</v>
      </c>
      <c r="AK758">
        <v>2909</v>
      </c>
      <c r="AL758">
        <v>3229</v>
      </c>
      <c r="AM758">
        <v>2656</v>
      </c>
      <c r="AN758">
        <v>3201</v>
      </c>
      <c r="AO758">
        <v>2516</v>
      </c>
      <c r="AP758">
        <v>2672</v>
      </c>
      <c r="AQ758">
        <v>1999</v>
      </c>
      <c r="AR758">
        <v>1214</v>
      </c>
      <c r="AS758">
        <v>766</v>
      </c>
      <c r="AT758">
        <v>54</v>
      </c>
      <c r="AU758">
        <v>-538</v>
      </c>
      <c r="AV758">
        <v>291</v>
      </c>
      <c r="AW758">
        <v>0</v>
      </c>
      <c r="AX758">
        <v>0</v>
      </c>
      <c r="AY758">
        <v>0</v>
      </c>
      <c r="AZ758">
        <v>0</v>
      </c>
      <c r="BA758">
        <v>0</v>
      </c>
      <c r="BB758">
        <v>0</v>
      </c>
      <c r="BC758">
        <v>0</v>
      </c>
      <c r="BD758">
        <v>0</v>
      </c>
      <c r="BE758">
        <v>0</v>
      </c>
      <c r="BF758">
        <v>0</v>
      </c>
      <c r="BG758">
        <v>0</v>
      </c>
      <c r="BH758">
        <v>0</v>
      </c>
      <c r="BI758">
        <v>0</v>
      </c>
      <c r="BJ758">
        <v>0</v>
      </c>
      <c r="BK758">
        <v>0</v>
      </c>
      <c r="BL758">
        <v>0</v>
      </c>
      <c r="BM758">
        <v>0</v>
      </c>
      <c r="BN758">
        <v>0</v>
      </c>
      <c r="BO758">
        <v>0</v>
      </c>
      <c r="BP758">
        <v>0</v>
      </c>
      <c r="BQ758">
        <v>0</v>
      </c>
      <c r="BR758">
        <v>0</v>
      </c>
      <c r="BS758">
        <v>0</v>
      </c>
      <c r="BT758">
        <v>0</v>
      </c>
      <c r="BU758">
        <v>0</v>
      </c>
      <c r="BV758">
        <v>0</v>
      </c>
      <c r="BW758">
        <v>0</v>
      </c>
      <c r="BX758">
        <v>0</v>
      </c>
      <c r="BY758">
        <v>0</v>
      </c>
      <c r="BZ758">
        <v>0</v>
      </c>
      <c r="CA758">
        <v>0</v>
      </c>
      <c r="CB758">
        <v>0</v>
      </c>
      <c r="CC758">
        <v>0</v>
      </c>
      <c r="CD758">
        <v>0</v>
      </c>
      <c r="CE758">
        <v>0</v>
      </c>
    </row>
    <row r="759" spans="1:83" x14ac:dyDescent="0.35">
      <c r="A759" s="9" t="str">
        <f t="shared" si="11"/>
        <v>0106.251.49</v>
      </c>
      <c r="B759" s="52" t="e">
        <f>+IF(MATCH(A759,List!H$10:H$145,0),"Targeted")</f>
        <v>#N/A</v>
      </c>
      <c r="C759" s="65"/>
      <c r="D759" s="151" t="s">
        <v>7700</v>
      </c>
      <c r="E759" s="16" t="s">
        <v>1056</v>
      </c>
      <c r="F759" s="16" t="s">
        <v>1057</v>
      </c>
      <c r="G759" s="16" t="s">
        <v>298</v>
      </c>
      <c r="H759" s="16" t="s">
        <v>1057</v>
      </c>
      <c r="I759" s="16" t="s">
        <v>529</v>
      </c>
      <c r="J759" s="16" t="s">
        <v>1639</v>
      </c>
      <c r="K759" s="17" t="s">
        <v>1059</v>
      </c>
      <c r="L759" s="18" t="s">
        <v>1631</v>
      </c>
      <c r="M759" s="195" t="s">
        <v>1632</v>
      </c>
      <c r="N759" s="16" t="s">
        <v>1633</v>
      </c>
      <c r="O759" s="17" t="s">
        <v>346</v>
      </c>
      <c r="P759" s="17" t="s">
        <v>305</v>
      </c>
      <c r="Q759" s="17" t="s">
        <v>306</v>
      </c>
      <c r="R759">
        <v>0</v>
      </c>
      <c r="S759">
        <v>0</v>
      </c>
      <c r="T759">
        <v>0</v>
      </c>
      <c r="U759">
        <v>0</v>
      </c>
      <c r="V759">
        <v>0</v>
      </c>
      <c r="W759">
        <v>0</v>
      </c>
      <c r="X759">
        <v>0</v>
      </c>
      <c r="Y759">
        <v>0</v>
      </c>
      <c r="Z759">
        <v>0</v>
      </c>
      <c r="AA759">
        <v>0</v>
      </c>
      <c r="AB759">
        <v>0</v>
      </c>
      <c r="AC759">
        <v>0</v>
      </c>
      <c r="AD759">
        <v>0</v>
      </c>
      <c r="AE759">
        <v>0</v>
      </c>
      <c r="AF759">
        <v>0</v>
      </c>
      <c r="AG759" s="19">
        <v>0</v>
      </c>
      <c r="AH759">
        <v>65184</v>
      </c>
      <c r="AI759">
        <v>59154</v>
      </c>
      <c r="AJ759">
        <v>67980</v>
      </c>
      <c r="AK759">
        <v>64583</v>
      </c>
      <c r="AL759">
        <v>66246</v>
      </c>
      <c r="AM759">
        <v>67637</v>
      </c>
      <c r="AN759">
        <v>50126</v>
      </c>
      <c r="AO759">
        <v>29746</v>
      </c>
      <c r="AP759">
        <v>60069</v>
      </c>
      <c r="AQ759">
        <v>74151</v>
      </c>
      <c r="AR759">
        <v>85494</v>
      </c>
      <c r="AS759">
        <v>97466</v>
      </c>
      <c r="AT759">
        <v>130187</v>
      </c>
      <c r="AU759">
        <v>161884</v>
      </c>
      <c r="AV759">
        <v>191661</v>
      </c>
      <c r="AW759">
        <v>264036</v>
      </c>
      <c r="AX759">
        <v>367307</v>
      </c>
      <c r="AY759">
        <v>450335</v>
      </c>
      <c r="AZ759">
        <v>661000</v>
      </c>
      <c r="BA759">
        <v>559000</v>
      </c>
      <c r="BB759">
        <v>576000</v>
      </c>
      <c r="BC759">
        <v>576000</v>
      </c>
      <c r="BD759">
        <v>571000</v>
      </c>
      <c r="BE759">
        <v>583000</v>
      </c>
      <c r="BF759">
        <v>598000</v>
      </c>
      <c r="BG759">
        <v>688000</v>
      </c>
      <c r="BH759">
        <v>762000</v>
      </c>
      <c r="BI759">
        <v>844000</v>
      </c>
      <c r="BJ759">
        <v>903000</v>
      </c>
      <c r="BK759">
        <v>847000</v>
      </c>
      <c r="BL759">
        <v>857000</v>
      </c>
      <c r="BM759">
        <v>826000</v>
      </c>
      <c r="BN759">
        <v>752000</v>
      </c>
      <c r="BO759">
        <v>760000</v>
      </c>
      <c r="BP759">
        <v>792000</v>
      </c>
      <c r="BQ759">
        <v>834000</v>
      </c>
      <c r="BR759">
        <v>785000</v>
      </c>
      <c r="BS759">
        <v>820000</v>
      </c>
      <c r="BT759">
        <v>790000</v>
      </c>
      <c r="BU759">
        <v>813000</v>
      </c>
      <c r="BV759">
        <v>757000</v>
      </c>
      <c r="BW759">
        <v>783000</v>
      </c>
      <c r="BX759">
        <v>838000</v>
      </c>
      <c r="BY759">
        <v>814000</v>
      </c>
      <c r="BZ759">
        <v>987000</v>
      </c>
      <c r="CA759">
        <v>1057000</v>
      </c>
      <c r="CB759">
        <v>1204000</v>
      </c>
      <c r="CC759">
        <v>1298000</v>
      </c>
      <c r="CD759">
        <v>1355000</v>
      </c>
      <c r="CE759">
        <v>1330000</v>
      </c>
    </row>
    <row r="760" spans="1:83" x14ac:dyDescent="0.35">
      <c r="A760" s="9" t="str">
        <f t="shared" si="11"/>
        <v>0106.251.49</v>
      </c>
      <c r="B760" s="52" t="e">
        <f>+IF(MATCH(A760,List!H$10:H$145,0),"Targeted")</f>
        <v>#N/A</v>
      </c>
      <c r="C760" s="65"/>
      <c r="D760" s="151"/>
      <c r="E760" s="16" t="s">
        <v>1056</v>
      </c>
      <c r="F760" s="16" t="s">
        <v>1057</v>
      </c>
      <c r="G760" s="16" t="s">
        <v>298</v>
      </c>
      <c r="H760" s="16" t="s">
        <v>1057</v>
      </c>
      <c r="I760" s="16" t="s">
        <v>529</v>
      </c>
      <c r="J760" s="16" t="s">
        <v>1639</v>
      </c>
      <c r="K760" s="17" t="s">
        <v>1059</v>
      </c>
      <c r="L760" s="18" t="s">
        <v>1631</v>
      </c>
      <c r="M760" s="195" t="s">
        <v>1632</v>
      </c>
      <c r="N760" s="16" t="s">
        <v>1633</v>
      </c>
      <c r="O760" s="17" t="s">
        <v>304</v>
      </c>
      <c r="P760" s="17" t="s">
        <v>305</v>
      </c>
      <c r="Q760" s="17" t="s">
        <v>306</v>
      </c>
      <c r="R760">
        <v>0</v>
      </c>
      <c r="S760">
        <v>0</v>
      </c>
      <c r="T760">
        <v>0</v>
      </c>
      <c r="U760">
        <v>0</v>
      </c>
      <c r="V760">
        <v>0</v>
      </c>
      <c r="W760">
        <v>0</v>
      </c>
      <c r="X760">
        <v>0</v>
      </c>
      <c r="Y760">
        <v>0</v>
      </c>
      <c r="Z760">
        <v>0</v>
      </c>
      <c r="AA760">
        <v>0</v>
      </c>
      <c r="AB760">
        <v>0</v>
      </c>
      <c r="AC760">
        <v>0</v>
      </c>
      <c r="AD760">
        <v>0</v>
      </c>
      <c r="AE760">
        <v>0</v>
      </c>
      <c r="AF760">
        <v>0</v>
      </c>
      <c r="AG760" s="19">
        <v>0</v>
      </c>
      <c r="AH760">
        <v>0</v>
      </c>
      <c r="AI760">
        <v>0</v>
      </c>
      <c r="AJ760">
        <v>0</v>
      </c>
      <c r="AK760">
        <v>0</v>
      </c>
      <c r="AL760">
        <v>0</v>
      </c>
      <c r="AM760">
        <v>0</v>
      </c>
      <c r="AN760">
        <v>0</v>
      </c>
      <c r="AO760">
        <v>0</v>
      </c>
      <c r="AP760">
        <v>0</v>
      </c>
      <c r="AQ760">
        <v>0</v>
      </c>
      <c r="AR760">
        <v>0</v>
      </c>
      <c r="AS760">
        <v>0</v>
      </c>
      <c r="AT760">
        <v>0</v>
      </c>
      <c r="AU760">
        <v>0</v>
      </c>
      <c r="AV760">
        <v>0</v>
      </c>
      <c r="AW760">
        <v>0</v>
      </c>
      <c r="AX760">
        <v>0</v>
      </c>
      <c r="AY760">
        <v>0</v>
      </c>
      <c r="AZ760">
        <v>0</v>
      </c>
      <c r="BA760">
        <v>0</v>
      </c>
      <c r="BB760">
        <v>0</v>
      </c>
      <c r="BC760">
        <v>0</v>
      </c>
      <c r="BD760">
        <v>0</v>
      </c>
      <c r="BE760">
        <v>0</v>
      </c>
      <c r="BF760">
        <v>11000</v>
      </c>
      <c r="BG760">
        <v>26000</v>
      </c>
      <c r="BH760">
        <v>35000</v>
      </c>
      <c r="BI760">
        <v>38000</v>
      </c>
      <c r="BJ760">
        <v>44000</v>
      </c>
      <c r="BK760">
        <v>76000</v>
      </c>
      <c r="BL760">
        <v>52000</v>
      </c>
      <c r="BM760">
        <v>74000</v>
      </c>
      <c r="BN760">
        <v>96000</v>
      </c>
      <c r="BO760">
        <v>114000</v>
      </c>
      <c r="BP760">
        <v>115000</v>
      </c>
      <c r="BQ760">
        <v>109000</v>
      </c>
      <c r="BR760">
        <v>94000</v>
      </c>
      <c r="BS760">
        <v>87000</v>
      </c>
      <c r="BT760">
        <v>71000</v>
      </c>
      <c r="BU760">
        <v>95000</v>
      </c>
      <c r="BV760">
        <v>118000</v>
      </c>
      <c r="BW760">
        <v>124000</v>
      </c>
      <c r="BX760" s="10">
        <v>133000</v>
      </c>
      <c r="BY760">
        <v>126000</v>
      </c>
      <c r="BZ760">
        <v>175000</v>
      </c>
      <c r="CA760">
        <v>213000</v>
      </c>
      <c r="CB760">
        <v>237000</v>
      </c>
      <c r="CC760">
        <v>221000</v>
      </c>
      <c r="CD760">
        <v>218000</v>
      </c>
      <c r="CE760">
        <v>190000</v>
      </c>
    </row>
    <row r="761" spans="1:83" x14ac:dyDescent="0.35">
      <c r="A761" s="9" t="str">
        <f t="shared" si="11"/>
        <v>0150.251.49</v>
      </c>
      <c r="B761" s="52" t="e">
        <f>+IF(MATCH(A761,List!H$10:H$145,0),"Targeted")</f>
        <v>#N/A</v>
      </c>
      <c r="C761" s="65"/>
      <c r="D761" s="151" t="s">
        <v>7700</v>
      </c>
      <c r="E761" s="16" t="s">
        <v>1056</v>
      </c>
      <c r="F761" s="16" t="s">
        <v>1057</v>
      </c>
      <c r="G761" s="16" t="s">
        <v>298</v>
      </c>
      <c r="H761" s="16" t="s">
        <v>1057</v>
      </c>
      <c r="I761" s="16" t="s">
        <v>1640</v>
      </c>
      <c r="J761" s="16" t="s">
        <v>1641</v>
      </c>
      <c r="K761" s="17" t="s">
        <v>1059</v>
      </c>
      <c r="L761" s="18" t="s">
        <v>1631</v>
      </c>
      <c r="M761" s="195" t="s">
        <v>1632</v>
      </c>
      <c r="N761" s="16" t="s">
        <v>1633</v>
      </c>
      <c r="O761" s="17" t="s">
        <v>346</v>
      </c>
      <c r="P761" s="17" t="s">
        <v>305</v>
      </c>
      <c r="Q761" s="17" t="s">
        <v>306</v>
      </c>
      <c r="R761">
        <v>0</v>
      </c>
      <c r="S761">
        <v>0</v>
      </c>
      <c r="T761">
        <v>0</v>
      </c>
      <c r="U761">
        <v>0</v>
      </c>
      <c r="V761">
        <v>0</v>
      </c>
      <c r="W761">
        <v>0</v>
      </c>
      <c r="X761">
        <v>0</v>
      </c>
      <c r="Y761">
        <v>0</v>
      </c>
      <c r="Z761">
        <v>0</v>
      </c>
      <c r="AA761">
        <v>0</v>
      </c>
      <c r="AB761">
        <v>0</v>
      </c>
      <c r="AC761">
        <v>0</v>
      </c>
      <c r="AD761">
        <v>0</v>
      </c>
      <c r="AE761">
        <v>0</v>
      </c>
      <c r="AF761">
        <v>0</v>
      </c>
      <c r="AG761" s="19">
        <v>0</v>
      </c>
      <c r="AH761">
        <v>0</v>
      </c>
      <c r="AI761">
        <v>0</v>
      </c>
      <c r="AJ761">
        <v>0</v>
      </c>
      <c r="AK761">
        <v>0</v>
      </c>
      <c r="AL761">
        <v>0</v>
      </c>
      <c r="AM761">
        <v>0</v>
      </c>
      <c r="AN761">
        <v>0</v>
      </c>
      <c r="AO761">
        <v>0</v>
      </c>
      <c r="AP761">
        <v>0</v>
      </c>
      <c r="AQ761">
        <v>0</v>
      </c>
      <c r="AR761">
        <v>0</v>
      </c>
      <c r="AS761">
        <v>0</v>
      </c>
      <c r="AT761">
        <v>0</v>
      </c>
      <c r="AU761">
        <v>103</v>
      </c>
      <c r="AV761">
        <v>1116</v>
      </c>
      <c r="AW761">
        <v>13137</v>
      </c>
      <c r="AX761">
        <v>17624</v>
      </c>
      <c r="AY761">
        <v>30887</v>
      </c>
      <c r="AZ761">
        <v>61000</v>
      </c>
      <c r="BA761">
        <v>83000</v>
      </c>
      <c r="BB761">
        <v>98000</v>
      </c>
      <c r="BC761">
        <v>63000</v>
      </c>
      <c r="BD761">
        <v>37000</v>
      </c>
      <c r="BE761">
        <v>20000</v>
      </c>
      <c r="BF761">
        <v>9000</v>
      </c>
      <c r="BG761">
        <v>5000</v>
      </c>
      <c r="BH761">
        <v>0</v>
      </c>
      <c r="BI761">
        <v>0</v>
      </c>
      <c r="BJ761">
        <v>0</v>
      </c>
      <c r="BK761">
        <v>0</v>
      </c>
      <c r="BL761">
        <v>0</v>
      </c>
      <c r="BM761">
        <v>0</v>
      </c>
      <c r="BN761">
        <v>0</v>
      </c>
      <c r="BO761">
        <v>0</v>
      </c>
      <c r="BP761">
        <v>0</v>
      </c>
      <c r="BQ761">
        <v>0</v>
      </c>
      <c r="BR761">
        <v>0</v>
      </c>
      <c r="BS761">
        <v>0</v>
      </c>
      <c r="BT761">
        <v>0</v>
      </c>
      <c r="BU761">
        <v>0</v>
      </c>
      <c r="BV761">
        <v>0</v>
      </c>
      <c r="BW761">
        <v>0</v>
      </c>
      <c r="BX761">
        <v>0</v>
      </c>
      <c r="BY761">
        <v>0</v>
      </c>
      <c r="BZ761">
        <v>0</v>
      </c>
      <c r="CA761">
        <v>0</v>
      </c>
      <c r="CB761">
        <v>0</v>
      </c>
      <c r="CC761">
        <v>0</v>
      </c>
      <c r="CD761">
        <v>0</v>
      </c>
      <c r="CE761">
        <v>0</v>
      </c>
    </row>
    <row r="762" spans="1:83" x14ac:dyDescent="0.35">
      <c r="A762" s="9" t="str">
        <f t="shared" si="11"/>
        <v>0180.251.49</v>
      </c>
      <c r="B762" s="52" t="e">
        <f>+IF(MATCH(A762,List!H$10:H$145,0),"Targeted")</f>
        <v>#N/A</v>
      </c>
      <c r="C762" s="65"/>
      <c r="D762" s="151" t="s">
        <v>7700</v>
      </c>
      <c r="E762" s="16" t="s">
        <v>1056</v>
      </c>
      <c r="F762" s="16" t="s">
        <v>1057</v>
      </c>
      <c r="G762" s="16" t="s">
        <v>298</v>
      </c>
      <c r="H762" s="16" t="s">
        <v>1057</v>
      </c>
      <c r="I762" s="16" t="s">
        <v>1642</v>
      </c>
      <c r="J762" s="16" t="s">
        <v>1643</v>
      </c>
      <c r="K762" s="17" t="s">
        <v>1059</v>
      </c>
      <c r="L762" s="18" t="s">
        <v>1631</v>
      </c>
      <c r="M762" s="195" t="s">
        <v>1632</v>
      </c>
      <c r="N762" s="16" t="s">
        <v>1633</v>
      </c>
      <c r="O762" s="17" t="s">
        <v>346</v>
      </c>
      <c r="P762" s="17" t="s">
        <v>305</v>
      </c>
      <c r="Q762" s="17" t="s">
        <v>306</v>
      </c>
      <c r="R762">
        <v>0</v>
      </c>
      <c r="S762">
        <v>0</v>
      </c>
      <c r="T762">
        <v>0</v>
      </c>
      <c r="U762">
        <v>0</v>
      </c>
      <c r="V762">
        <v>0</v>
      </c>
      <c r="W762">
        <v>0</v>
      </c>
      <c r="X762">
        <v>0</v>
      </c>
      <c r="Y762">
        <v>0</v>
      </c>
      <c r="Z762">
        <v>0</v>
      </c>
      <c r="AA762">
        <v>0</v>
      </c>
      <c r="AB762">
        <v>0</v>
      </c>
      <c r="AC762">
        <v>0</v>
      </c>
      <c r="AD762">
        <v>0</v>
      </c>
      <c r="AE762">
        <v>0</v>
      </c>
      <c r="AF762">
        <v>0</v>
      </c>
      <c r="AG762" s="19">
        <v>0</v>
      </c>
      <c r="AH762">
        <v>0</v>
      </c>
      <c r="AI762">
        <v>0</v>
      </c>
      <c r="AJ762">
        <v>0</v>
      </c>
      <c r="AK762">
        <v>0</v>
      </c>
      <c r="AL762">
        <v>0</v>
      </c>
      <c r="AM762">
        <v>0</v>
      </c>
      <c r="AN762">
        <v>0</v>
      </c>
      <c r="AO762">
        <v>0</v>
      </c>
      <c r="AP762">
        <v>0</v>
      </c>
      <c r="AQ762">
        <v>0</v>
      </c>
      <c r="AR762">
        <v>0</v>
      </c>
      <c r="AS762">
        <v>0</v>
      </c>
      <c r="AT762">
        <v>0</v>
      </c>
      <c r="AU762">
        <v>0</v>
      </c>
      <c r="AV762">
        <v>90770</v>
      </c>
      <c r="AW762">
        <v>107830</v>
      </c>
      <c r="AX762">
        <v>109466</v>
      </c>
      <c r="AY762">
        <v>120072</v>
      </c>
      <c r="AZ762">
        <v>125000</v>
      </c>
      <c r="BA762">
        <v>132000</v>
      </c>
      <c r="BB762">
        <v>134000</v>
      </c>
      <c r="BC762">
        <v>136000</v>
      </c>
      <c r="BD762">
        <v>138000</v>
      </c>
      <c r="BE762">
        <v>146000</v>
      </c>
      <c r="BF762">
        <v>162000</v>
      </c>
      <c r="BG762">
        <v>168000</v>
      </c>
      <c r="BH762">
        <v>180000</v>
      </c>
      <c r="BI762">
        <v>204000</v>
      </c>
      <c r="BJ762">
        <v>221000</v>
      </c>
      <c r="BK762">
        <v>242000</v>
      </c>
      <c r="BL762">
        <v>248000</v>
      </c>
      <c r="BM762">
        <v>259000</v>
      </c>
      <c r="BN762">
        <v>292000</v>
      </c>
      <c r="BO762">
        <v>291000</v>
      </c>
      <c r="BP762">
        <v>304000</v>
      </c>
      <c r="BQ762">
        <v>295000</v>
      </c>
      <c r="BR762">
        <v>295000</v>
      </c>
      <c r="BS762">
        <v>289000</v>
      </c>
      <c r="BT762">
        <v>300000</v>
      </c>
      <c r="BU762">
        <v>317000</v>
      </c>
      <c r="BV762">
        <v>383000</v>
      </c>
      <c r="BW762">
        <v>367000</v>
      </c>
      <c r="BX762">
        <v>329000</v>
      </c>
      <c r="BY762">
        <v>353000</v>
      </c>
      <c r="BZ762">
        <v>372000</v>
      </c>
      <c r="CA762">
        <v>451000</v>
      </c>
      <c r="CB762">
        <v>475000</v>
      </c>
      <c r="CC762">
        <v>486000</v>
      </c>
      <c r="CD762">
        <v>497000</v>
      </c>
      <c r="CE762">
        <v>508000</v>
      </c>
    </row>
    <row r="763" spans="1:83" x14ac:dyDescent="0.35">
      <c r="A763" s="9" t="str">
        <f t="shared" si="11"/>
        <v>0180.251.49</v>
      </c>
      <c r="B763" s="52" t="e">
        <f>+IF(MATCH(A763,List!H$10:H$145,0),"Targeted")</f>
        <v>#N/A</v>
      </c>
      <c r="C763" s="65"/>
      <c r="D763" s="151"/>
      <c r="E763" s="16" t="s">
        <v>1056</v>
      </c>
      <c r="F763" s="16" t="s">
        <v>1057</v>
      </c>
      <c r="G763" s="16" t="s">
        <v>298</v>
      </c>
      <c r="H763" s="16" t="s">
        <v>1057</v>
      </c>
      <c r="I763" s="16" t="s">
        <v>1642</v>
      </c>
      <c r="J763" s="16" t="s">
        <v>1643</v>
      </c>
      <c r="K763" s="17" t="s">
        <v>1059</v>
      </c>
      <c r="L763" s="18" t="s">
        <v>1631</v>
      </c>
      <c r="M763" s="195" t="s">
        <v>1632</v>
      </c>
      <c r="N763" s="16" t="s">
        <v>1633</v>
      </c>
      <c r="O763" s="17" t="s">
        <v>304</v>
      </c>
      <c r="P763" s="17" t="s">
        <v>305</v>
      </c>
      <c r="Q763" s="17" t="s">
        <v>306</v>
      </c>
      <c r="R763">
        <v>0</v>
      </c>
      <c r="S763">
        <v>0</v>
      </c>
      <c r="T763">
        <v>0</v>
      </c>
      <c r="U763">
        <v>0</v>
      </c>
      <c r="V763">
        <v>0</v>
      </c>
      <c r="W763">
        <v>0</v>
      </c>
      <c r="X763">
        <v>0</v>
      </c>
      <c r="Y763">
        <v>0</v>
      </c>
      <c r="Z763">
        <v>0</v>
      </c>
      <c r="AA763">
        <v>0</v>
      </c>
      <c r="AB763">
        <v>0</v>
      </c>
      <c r="AC763">
        <v>0</v>
      </c>
      <c r="AD763">
        <v>0</v>
      </c>
      <c r="AE763">
        <v>0</v>
      </c>
      <c r="AF763">
        <v>0</v>
      </c>
      <c r="AG763" s="19">
        <v>0</v>
      </c>
      <c r="AH763">
        <v>0</v>
      </c>
      <c r="AI763">
        <v>0</v>
      </c>
      <c r="AJ763">
        <v>0</v>
      </c>
      <c r="AK763">
        <v>0</v>
      </c>
      <c r="AL763">
        <v>0</v>
      </c>
      <c r="AM763">
        <v>0</v>
      </c>
      <c r="AN763">
        <v>0</v>
      </c>
      <c r="AO763">
        <v>0</v>
      </c>
      <c r="AP763">
        <v>0</v>
      </c>
      <c r="AQ763">
        <v>0</v>
      </c>
      <c r="AR763">
        <v>0</v>
      </c>
      <c r="AS763">
        <v>0</v>
      </c>
      <c r="AT763">
        <v>0</v>
      </c>
      <c r="AU763">
        <v>0</v>
      </c>
      <c r="AV763">
        <v>0</v>
      </c>
      <c r="AW763">
        <v>0</v>
      </c>
      <c r="AX763">
        <v>0</v>
      </c>
      <c r="AY763">
        <v>0</v>
      </c>
      <c r="AZ763">
        <v>0</v>
      </c>
      <c r="BA763">
        <v>0</v>
      </c>
      <c r="BB763">
        <v>0</v>
      </c>
      <c r="BC763">
        <v>0</v>
      </c>
      <c r="BD763">
        <v>0</v>
      </c>
      <c r="BE763">
        <v>0</v>
      </c>
      <c r="BF763">
        <v>0</v>
      </c>
      <c r="BG763">
        <v>0</v>
      </c>
      <c r="BH763">
        <v>0</v>
      </c>
      <c r="BI763">
        <v>0</v>
      </c>
      <c r="BJ763">
        <v>0</v>
      </c>
      <c r="BK763">
        <v>0</v>
      </c>
      <c r="BL763">
        <v>0</v>
      </c>
      <c r="BM763">
        <v>0</v>
      </c>
      <c r="BN763">
        <v>0</v>
      </c>
      <c r="BO763">
        <v>0</v>
      </c>
      <c r="BP763">
        <v>0</v>
      </c>
      <c r="BQ763">
        <v>0</v>
      </c>
      <c r="BR763">
        <v>0</v>
      </c>
      <c r="BS763">
        <v>0</v>
      </c>
      <c r="BT763">
        <v>0</v>
      </c>
      <c r="BU763">
        <v>0</v>
      </c>
      <c r="BV763">
        <v>0</v>
      </c>
      <c r="BW763">
        <v>0</v>
      </c>
      <c r="BX763" s="10">
        <v>0</v>
      </c>
      <c r="BY763">
        <v>0</v>
      </c>
      <c r="BZ763">
        <v>10000</v>
      </c>
      <c r="CA763">
        <v>2000</v>
      </c>
      <c r="CB763">
        <v>0</v>
      </c>
      <c r="CC763">
        <v>0</v>
      </c>
      <c r="CD763">
        <v>0</v>
      </c>
      <c r="CE763">
        <v>0</v>
      </c>
    </row>
    <row r="764" spans="1:83" x14ac:dyDescent="0.35">
      <c r="A764" s="9" t="str">
        <f t="shared" si="11"/>
        <v>0300.251.49</v>
      </c>
      <c r="B764" s="52" t="e">
        <f>+IF(MATCH(A764,List!H$10:H$145,0),"Targeted")</f>
        <v>#N/A</v>
      </c>
      <c r="C764" s="65"/>
      <c r="D764" s="151" t="s">
        <v>7700</v>
      </c>
      <c r="E764" s="16" t="s">
        <v>1056</v>
      </c>
      <c r="F764" s="16" t="s">
        <v>1057</v>
      </c>
      <c r="G764" s="16" t="s">
        <v>298</v>
      </c>
      <c r="H764" s="16" t="s">
        <v>1057</v>
      </c>
      <c r="I764" s="16" t="s">
        <v>631</v>
      </c>
      <c r="J764" s="16" t="s">
        <v>1428</v>
      </c>
      <c r="K764" s="17" t="s">
        <v>1059</v>
      </c>
      <c r="L764" s="18" t="s">
        <v>1631</v>
      </c>
      <c r="M764" s="195" t="s">
        <v>1632</v>
      </c>
      <c r="N764" s="16" t="s">
        <v>1633</v>
      </c>
      <c r="O764" s="17" t="s">
        <v>346</v>
      </c>
      <c r="P764" s="17" t="s">
        <v>305</v>
      </c>
      <c r="Q764" s="17" t="s">
        <v>306</v>
      </c>
      <c r="R764">
        <v>0</v>
      </c>
      <c r="S764">
        <v>0</v>
      </c>
      <c r="T764">
        <v>0</v>
      </c>
      <c r="U764">
        <v>0</v>
      </c>
      <c r="V764">
        <v>0</v>
      </c>
      <c r="W764">
        <v>0</v>
      </c>
      <c r="X764">
        <v>0</v>
      </c>
      <c r="Y764">
        <v>0</v>
      </c>
      <c r="Z764">
        <v>0</v>
      </c>
      <c r="AA764">
        <v>0</v>
      </c>
      <c r="AB764">
        <v>0</v>
      </c>
      <c r="AC764">
        <v>0</v>
      </c>
      <c r="AD764">
        <v>0</v>
      </c>
      <c r="AE764">
        <v>0</v>
      </c>
      <c r="AF764">
        <v>0</v>
      </c>
      <c r="AG764" s="19">
        <v>0</v>
      </c>
      <c r="AH764">
        <v>0</v>
      </c>
      <c r="AI764">
        <v>0</v>
      </c>
      <c r="AJ764">
        <v>0</v>
      </c>
      <c r="AK764">
        <v>0</v>
      </c>
      <c r="AL764">
        <v>0</v>
      </c>
      <c r="AM764">
        <v>0</v>
      </c>
      <c r="AN764">
        <v>0</v>
      </c>
      <c r="AO764">
        <v>0</v>
      </c>
      <c r="AP764">
        <v>0</v>
      </c>
      <c r="AQ764">
        <v>0</v>
      </c>
      <c r="AR764">
        <v>0</v>
      </c>
      <c r="AS764">
        <v>0</v>
      </c>
      <c r="AT764">
        <v>0</v>
      </c>
      <c r="AU764">
        <v>1904</v>
      </c>
      <c r="AV764">
        <v>2470</v>
      </c>
      <c r="AW764">
        <v>3133</v>
      </c>
      <c r="AX764">
        <v>4199</v>
      </c>
      <c r="AY764">
        <v>4052</v>
      </c>
      <c r="AZ764">
        <v>4000</v>
      </c>
      <c r="BA764">
        <v>4000</v>
      </c>
      <c r="BB764">
        <v>5000</v>
      </c>
      <c r="BC764">
        <v>5000</v>
      </c>
      <c r="BD764">
        <v>5000</v>
      </c>
      <c r="BE764">
        <v>5000</v>
      </c>
      <c r="BF764">
        <v>6000</v>
      </c>
      <c r="BG764">
        <v>7000</v>
      </c>
      <c r="BH764">
        <v>8000</v>
      </c>
      <c r="BI764">
        <v>10000</v>
      </c>
      <c r="BJ764">
        <v>10000</v>
      </c>
      <c r="BK764">
        <v>10000</v>
      </c>
      <c r="BL764">
        <v>11000</v>
      </c>
      <c r="BM764">
        <v>13000</v>
      </c>
      <c r="BN764">
        <v>13000</v>
      </c>
      <c r="BO764">
        <v>13000</v>
      </c>
      <c r="BP764">
        <v>14000</v>
      </c>
      <c r="BQ764">
        <v>15000</v>
      </c>
      <c r="BR764">
        <v>14000</v>
      </c>
      <c r="BS764">
        <v>13000</v>
      </c>
      <c r="BT764">
        <v>15000</v>
      </c>
      <c r="BU764">
        <v>14000</v>
      </c>
      <c r="BV764">
        <v>15000</v>
      </c>
      <c r="BW764">
        <v>16000</v>
      </c>
      <c r="BX764">
        <v>16000</v>
      </c>
      <c r="BY764">
        <v>16000</v>
      </c>
      <c r="BZ764">
        <v>18000</v>
      </c>
      <c r="CA764">
        <v>19000</v>
      </c>
      <c r="CB764">
        <v>20000</v>
      </c>
      <c r="CC764">
        <v>21000</v>
      </c>
      <c r="CD764">
        <v>21000</v>
      </c>
      <c r="CE764">
        <v>22000</v>
      </c>
    </row>
    <row r="765" spans="1:83" x14ac:dyDescent="0.35">
      <c r="A765" s="9" t="str">
        <f t="shared" si="11"/>
        <v>0350.251.49</v>
      </c>
      <c r="B765" s="52" t="e">
        <f>+IF(MATCH(A765,List!H$10:H$145,0),"Targeted")</f>
        <v>#N/A</v>
      </c>
      <c r="C765" s="65"/>
      <c r="D765" s="151" t="s">
        <v>7700</v>
      </c>
      <c r="E765" s="16" t="s">
        <v>1056</v>
      </c>
      <c r="F765" s="16" t="s">
        <v>1057</v>
      </c>
      <c r="G765" s="16" t="s">
        <v>298</v>
      </c>
      <c r="H765" s="16" t="s">
        <v>1057</v>
      </c>
      <c r="I765" s="16" t="s">
        <v>160</v>
      </c>
      <c r="J765" s="16" t="s">
        <v>1644</v>
      </c>
      <c r="K765" s="17" t="s">
        <v>1059</v>
      </c>
      <c r="L765" s="18" t="s">
        <v>1631</v>
      </c>
      <c r="M765" s="195" t="s">
        <v>1632</v>
      </c>
      <c r="N765" s="16" t="s">
        <v>1633</v>
      </c>
      <c r="O765" s="17" t="s">
        <v>346</v>
      </c>
      <c r="P765" s="17" t="s">
        <v>305</v>
      </c>
      <c r="Q765" s="17" t="s">
        <v>306</v>
      </c>
      <c r="R765">
        <v>0</v>
      </c>
      <c r="S765">
        <v>0</v>
      </c>
      <c r="T765">
        <v>0</v>
      </c>
      <c r="U765">
        <v>0</v>
      </c>
      <c r="V765">
        <v>0</v>
      </c>
      <c r="W765">
        <v>0</v>
      </c>
      <c r="X765">
        <v>0</v>
      </c>
      <c r="Y765">
        <v>0</v>
      </c>
      <c r="Z765">
        <v>0</v>
      </c>
      <c r="AA765">
        <v>0</v>
      </c>
      <c r="AB765">
        <v>0</v>
      </c>
      <c r="AC765">
        <v>0</v>
      </c>
      <c r="AD765">
        <v>0</v>
      </c>
      <c r="AE765">
        <v>0</v>
      </c>
      <c r="AF765">
        <v>0</v>
      </c>
      <c r="AG765" s="19">
        <v>0</v>
      </c>
      <c r="AH765">
        <v>0</v>
      </c>
      <c r="AI765">
        <v>0</v>
      </c>
      <c r="AJ765">
        <v>0</v>
      </c>
      <c r="AK765">
        <v>0</v>
      </c>
      <c r="AL765">
        <v>0</v>
      </c>
      <c r="AM765">
        <v>0</v>
      </c>
      <c r="AN765">
        <v>0</v>
      </c>
      <c r="AO765">
        <v>0</v>
      </c>
      <c r="AP765">
        <v>0</v>
      </c>
      <c r="AQ765">
        <v>0</v>
      </c>
      <c r="AR765">
        <v>0</v>
      </c>
      <c r="AS765">
        <v>0</v>
      </c>
      <c r="AT765">
        <v>0</v>
      </c>
      <c r="AU765">
        <v>0</v>
      </c>
      <c r="AV765">
        <v>0</v>
      </c>
      <c r="AW765">
        <v>0</v>
      </c>
      <c r="AX765">
        <v>0</v>
      </c>
      <c r="AY765">
        <v>0</v>
      </c>
      <c r="AZ765">
        <v>0</v>
      </c>
      <c r="BA765">
        <v>0</v>
      </c>
      <c r="BB765">
        <v>0</v>
      </c>
      <c r="BC765">
        <v>0</v>
      </c>
      <c r="BD765">
        <v>0</v>
      </c>
      <c r="BE765">
        <v>0</v>
      </c>
      <c r="BF765">
        <v>0</v>
      </c>
      <c r="BG765">
        <v>0</v>
      </c>
      <c r="BH765">
        <v>1000</v>
      </c>
      <c r="BI765">
        <v>2000</v>
      </c>
      <c r="BJ765">
        <v>4000</v>
      </c>
      <c r="BK765">
        <v>5000</v>
      </c>
      <c r="BL765">
        <v>4000</v>
      </c>
      <c r="BM765">
        <v>3000</v>
      </c>
      <c r="BN765">
        <v>3000</v>
      </c>
      <c r="BO765">
        <v>5000</v>
      </c>
      <c r="BP765">
        <v>4000</v>
      </c>
      <c r="BQ765">
        <v>4000</v>
      </c>
      <c r="BR765">
        <v>4000</v>
      </c>
      <c r="BS765">
        <v>4000</v>
      </c>
      <c r="BT765">
        <v>4000</v>
      </c>
      <c r="BU765">
        <v>4000</v>
      </c>
      <c r="BV765">
        <v>4000</v>
      </c>
      <c r="BW765">
        <v>4000</v>
      </c>
      <c r="BX765">
        <v>5000</v>
      </c>
      <c r="BY765">
        <v>4000</v>
      </c>
      <c r="BZ765">
        <v>5000</v>
      </c>
      <c r="CA765">
        <v>5000</v>
      </c>
      <c r="CB765">
        <v>5000</v>
      </c>
      <c r="CC765">
        <v>5000</v>
      </c>
      <c r="CD765">
        <v>5000</v>
      </c>
      <c r="CE765">
        <v>5000</v>
      </c>
    </row>
    <row r="766" spans="1:83" x14ac:dyDescent="0.35">
      <c r="A766" s="9" t="str">
        <f t="shared" si="11"/>
        <v>0551.251.49</v>
      </c>
      <c r="B766" s="52" t="e">
        <f>+IF(MATCH(A766,List!H$10:H$145,0),"Targeted")</f>
        <v>#N/A</v>
      </c>
      <c r="C766" s="65"/>
      <c r="D766" s="151" t="s">
        <v>7700</v>
      </c>
      <c r="E766" s="16" t="s">
        <v>1056</v>
      </c>
      <c r="F766" s="16" t="s">
        <v>1057</v>
      </c>
      <c r="G766" s="16" t="s">
        <v>298</v>
      </c>
      <c r="H766" s="16" t="s">
        <v>1057</v>
      </c>
      <c r="I766" s="16" t="s">
        <v>1645</v>
      </c>
      <c r="J766" s="16" t="s">
        <v>1646</v>
      </c>
      <c r="K766" s="17" t="s">
        <v>1059</v>
      </c>
      <c r="L766" s="18" t="s">
        <v>1631</v>
      </c>
      <c r="M766" s="195" t="s">
        <v>1632</v>
      </c>
      <c r="N766" s="16" t="s">
        <v>1633</v>
      </c>
      <c r="O766" s="17" t="s">
        <v>346</v>
      </c>
      <c r="P766" s="17" t="s">
        <v>305</v>
      </c>
      <c r="Q766" s="17" t="s">
        <v>306</v>
      </c>
      <c r="R766">
        <v>0</v>
      </c>
      <c r="S766">
        <v>0</v>
      </c>
      <c r="T766">
        <v>0</v>
      </c>
      <c r="U766">
        <v>0</v>
      </c>
      <c r="V766">
        <v>0</v>
      </c>
      <c r="W766">
        <v>0</v>
      </c>
      <c r="X766">
        <v>0</v>
      </c>
      <c r="Y766">
        <v>0</v>
      </c>
      <c r="Z766">
        <v>0</v>
      </c>
      <c r="AA766">
        <v>0</v>
      </c>
      <c r="AB766">
        <v>0</v>
      </c>
      <c r="AC766">
        <v>0</v>
      </c>
      <c r="AD766">
        <v>0</v>
      </c>
      <c r="AE766">
        <v>0</v>
      </c>
      <c r="AF766">
        <v>0</v>
      </c>
      <c r="AG766" s="19">
        <v>0</v>
      </c>
      <c r="AH766">
        <v>0</v>
      </c>
      <c r="AI766">
        <v>0</v>
      </c>
      <c r="AJ766">
        <v>0</v>
      </c>
      <c r="AK766">
        <v>0</v>
      </c>
      <c r="AL766">
        <v>0</v>
      </c>
      <c r="AM766">
        <v>0</v>
      </c>
      <c r="AN766">
        <v>0</v>
      </c>
      <c r="AO766">
        <v>0</v>
      </c>
      <c r="AP766">
        <v>0</v>
      </c>
      <c r="AQ766">
        <v>0</v>
      </c>
      <c r="AR766">
        <v>0</v>
      </c>
      <c r="AS766">
        <v>0</v>
      </c>
      <c r="AT766">
        <v>0</v>
      </c>
      <c r="AU766">
        <v>0</v>
      </c>
      <c r="AV766">
        <v>0</v>
      </c>
      <c r="AW766">
        <v>0</v>
      </c>
      <c r="AX766">
        <v>0</v>
      </c>
      <c r="AY766">
        <v>0</v>
      </c>
      <c r="AZ766">
        <v>0</v>
      </c>
      <c r="BA766">
        <v>30000</v>
      </c>
      <c r="BB766">
        <v>133000</v>
      </c>
      <c r="BC766">
        <v>116000</v>
      </c>
      <c r="BD766">
        <v>99000</v>
      </c>
      <c r="BE766">
        <v>33000</v>
      </c>
      <c r="BF766">
        <v>47000</v>
      </c>
      <c r="BG766">
        <v>137000</v>
      </c>
      <c r="BH766">
        <v>118000</v>
      </c>
      <c r="BI766">
        <v>163000</v>
      </c>
      <c r="BJ766">
        <v>174000</v>
      </c>
      <c r="BK766">
        <v>181000</v>
      </c>
      <c r="BL766">
        <v>208000</v>
      </c>
      <c r="BM766">
        <v>212000</v>
      </c>
      <c r="BN766">
        <v>149000</v>
      </c>
      <c r="BO766">
        <v>157000</v>
      </c>
      <c r="BP766">
        <v>228000</v>
      </c>
      <c r="BQ766">
        <v>276000</v>
      </c>
      <c r="BR766">
        <v>245000</v>
      </c>
      <c r="BS766">
        <v>280000</v>
      </c>
      <c r="BT766">
        <v>256000</v>
      </c>
      <c r="BU766">
        <v>173000</v>
      </c>
      <c r="BV766">
        <v>174000</v>
      </c>
      <c r="BW766">
        <v>170000</v>
      </c>
      <c r="BX766">
        <v>139000</v>
      </c>
      <c r="BY766">
        <v>179000</v>
      </c>
      <c r="BZ766">
        <v>237000</v>
      </c>
      <c r="CA766">
        <v>333000</v>
      </c>
      <c r="CB766">
        <v>245000</v>
      </c>
      <c r="CC766">
        <v>253000</v>
      </c>
      <c r="CD766">
        <v>258000</v>
      </c>
      <c r="CE766">
        <v>263000</v>
      </c>
    </row>
    <row r="767" spans="1:83" x14ac:dyDescent="0.35">
      <c r="A767" s="9" t="str">
        <f t="shared" si="11"/>
        <v>0551.251.49</v>
      </c>
      <c r="B767" s="52" t="e">
        <f>+IF(MATCH(A767,List!H$10:H$145,0),"Targeted")</f>
        <v>#N/A</v>
      </c>
      <c r="C767" s="65"/>
      <c r="D767" s="151"/>
      <c r="E767" s="16" t="s">
        <v>1056</v>
      </c>
      <c r="F767" s="16" t="s">
        <v>1057</v>
      </c>
      <c r="G767" s="16" t="s">
        <v>298</v>
      </c>
      <c r="H767" s="16" t="s">
        <v>1057</v>
      </c>
      <c r="I767" s="16" t="s">
        <v>1645</v>
      </c>
      <c r="J767" s="16" t="s">
        <v>1646</v>
      </c>
      <c r="K767" s="17" t="s">
        <v>1059</v>
      </c>
      <c r="L767" s="18" t="s">
        <v>1631</v>
      </c>
      <c r="M767" s="195" t="s">
        <v>1632</v>
      </c>
      <c r="N767" s="16" t="s">
        <v>1633</v>
      </c>
      <c r="O767" s="17" t="s">
        <v>304</v>
      </c>
      <c r="P767" s="17" t="s">
        <v>305</v>
      </c>
      <c r="Q767" s="17" t="s">
        <v>306</v>
      </c>
      <c r="R767">
        <v>0</v>
      </c>
      <c r="S767">
        <v>0</v>
      </c>
      <c r="T767">
        <v>0</v>
      </c>
      <c r="U767">
        <v>0</v>
      </c>
      <c r="V767">
        <v>0</v>
      </c>
      <c r="W767">
        <v>0</v>
      </c>
      <c r="X767">
        <v>0</v>
      </c>
      <c r="Y767">
        <v>0</v>
      </c>
      <c r="Z767">
        <v>0</v>
      </c>
      <c r="AA767">
        <v>0</v>
      </c>
      <c r="AB767">
        <v>0</v>
      </c>
      <c r="AC767">
        <v>0</v>
      </c>
      <c r="AD767">
        <v>0</v>
      </c>
      <c r="AE767">
        <v>0</v>
      </c>
      <c r="AF767">
        <v>0</v>
      </c>
      <c r="AG767" s="19">
        <v>0</v>
      </c>
      <c r="AH767">
        <v>0</v>
      </c>
      <c r="AI767">
        <v>0</v>
      </c>
      <c r="AJ767">
        <v>0</v>
      </c>
      <c r="AK767">
        <v>0</v>
      </c>
      <c r="AL767">
        <v>0</v>
      </c>
      <c r="AM767">
        <v>0</v>
      </c>
      <c r="AN767">
        <v>0</v>
      </c>
      <c r="AO767">
        <v>0</v>
      </c>
      <c r="AP767">
        <v>0</v>
      </c>
      <c r="AQ767">
        <v>0</v>
      </c>
      <c r="AR767">
        <v>0</v>
      </c>
      <c r="AS767">
        <v>0</v>
      </c>
      <c r="AT767">
        <v>0</v>
      </c>
      <c r="AU767">
        <v>0</v>
      </c>
      <c r="AV767">
        <v>0</v>
      </c>
      <c r="AW767">
        <v>0</v>
      </c>
      <c r="AX767">
        <v>0</v>
      </c>
      <c r="AY767">
        <v>0</v>
      </c>
      <c r="AZ767">
        <v>0</v>
      </c>
      <c r="BA767">
        <v>0</v>
      </c>
      <c r="BB767">
        <v>0</v>
      </c>
      <c r="BC767">
        <v>0</v>
      </c>
      <c r="BD767">
        <v>0</v>
      </c>
      <c r="BE767">
        <v>0</v>
      </c>
      <c r="BF767">
        <v>0</v>
      </c>
      <c r="BG767">
        <v>0</v>
      </c>
      <c r="BH767">
        <v>0</v>
      </c>
      <c r="BI767">
        <v>0</v>
      </c>
      <c r="BJ767">
        <v>0</v>
      </c>
      <c r="BK767">
        <v>0</v>
      </c>
      <c r="BL767">
        <v>0</v>
      </c>
      <c r="BM767">
        <v>0</v>
      </c>
      <c r="BN767">
        <v>0</v>
      </c>
      <c r="BO767">
        <v>0</v>
      </c>
      <c r="BP767">
        <v>0</v>
      </c>
      <c r="BQ767">
        <v>0</v>
      </c>
      <c r="BR767">
        <v>0</v>
      </c>
      <c r="BS767">
        <v>0</v>
      </c>
      <c r="BT767">
        <v>0</v>
      </c>
      <c r="BU767">
        <v>0</v>
      </c>
      <c r="BV767">
        <v>0</v>
      </c>
      <c r="BW767">
        <v>0</v>
      </c>
      <c r="BX767" s="10">
        <v>0</v>
      </c>
      <c r="BY767">
        <v>0</v>
      </c>
      <c r="BZ767">
        <v>4000</v>
      </c>
      <c r="CA767">
        <v>29000</v>
      </c>
      <c r="CB767">
        <v>27000</v>
      </c>
      <c r="CC767">
        <v>0</v>
      </c>
      <c r="CD767">
        <v>0</v>
      </c>
      <c r="CE767">
        <v>0</v>
      </c>
    </row>
    <row r="768" spans="1:83" x14ac:dyDescent="0.35">
      <c r="A768" s="9" t="str">
        <f t="shared" si="11"/>
        <v>8960.251.49</v>
      </c>
      <c r="B768" s="52" t="e">
        <f>+IF(MATCH(A768,List!H$10:H$145,0),"Targeted")</f>
        <v>#N/A</v>
      </c>
      <c r="C768" s="65"/>
      <c r="D768" s="151"/>
      <c r="E768" s="16" t="s">
        <v>1056</v>
      </c>
      <c r="F768" s="16" t="s">
        <v>1057</v>
      </c>
      <c r="G768" s="16" t="s">
        <v>298</v>
      </c>
      <c r="H768" s="16" t="s">
        <v>1057</v>
      </c>
      <c r="I768" s="16" t="s">
        <v>1647</v>
      </c>
      <c r="J768" s="16" t="s">
        <v>1648</v>
      </c>
      <c r="K768" s="17" t="s">
        <v>1059</v>
      </c>
      <c r="L768" s="18" t="s">
        <v>1631</v>
      </c>
      <c r="M768" s="195" t="s">
        <v>1632</v>
      </c>
      <c r="N768" s="16" t="s">
        <v>1633</v>
      </c>
      <c r="O768" s="17" t="s">
        <v>304</v>
      </c>
      <c r="P768" s="17" t="s">
        <v>305</v>
      </c>
      <c r="Q768" s="17" t="s">
        <v>306</v>
      </c>
      <c r="R768">
        <v>1</v>
      </c>
      <c r="S768">
        <v>2</v>
      </c>
      <c r="T768">
        <v>1</v>
      </c>
      <c r="U768">
        <v>0</v>
      </c>
      <c r="V768">
        <v>0</v>
      </c>
      <c r="W768">
        <v>0</v>
      </c>
      <c r="X768">
        <v>1</v>
      </c>
      <c r="Y768">
        <v>0</v>
      </c>
      <c r="Z768">
        <v>4</v>
      </c>
      <c r="AA768">
        <v>2</v>
      </c>
      <c r="AB768">
        <v>1</v>
      </c>
      <c r="AC768">
        <v>-1</v>
      </c>
      <c r="AD768">
        <v>-171</v>
      </c>
      <c r="AE768">
        <v>1922</v>
      </c>
      <c r="AF768">
        <v>2287</v>
      </c>
      <c r="AG768" s="19">
        <v>606</v>
      </c>
      <c r="AH768">
        <v>5982</v>
      </c>
      <c r="AI768">
        <v>6499</v>
      </c>
      <c r="AJ768">
        <v>2151</v>
      </c>
      <c r="AK768">
        <v>916</v>
      </c>
      <c r="AL768">
        <v>7511</v>
      </c>
      <c r="AM768">
        <v>15187</v>
      </c>
      <c r="AN768">
        <v>6186</v>
      </c>
      <c r="AO768">
        <v>9034</v>
      </c>
      <c r="AP768">
        <v>-3106</v>
      </c>
      <c r="AQ768">
        <v>7520</v>
      </c>
      <c r="AR768">
        <v>15905</v>
      </c>
      <c r="AS768">
        <v>19353</v>
      </c>
      <c r="AT768">
        <v>13486</v>
      </c>
      <c r="AU768">
        <v>19534</v>
      </c>
      <c r="AV768">
        <v>18618</v>
      </c>
      <c r="AW768">
        <v>24663</v>
      </c>
      <c r="AX768">
        <v>9488</v>
      </c>
      <c r="AY768">
        <v>42425</v>
      </c>
      <c r="AZ768">
        <v>22000</v>
      </c>
      <c r="BA768">
        <v>28000</v>
      </c>
      <c r="BB768">
        <v>25000</v>
      </c>
      <c r="BC768">
        <v>44000</v>
      </c>
      <c r="BD768">
        <v>42000</v>
      </c>
      <c r="BE768">
        <v>36000</v>
      </c>
      <c r="BF768">
        <v>28000</v>
      </c>
      <c r="BG768">
        <v>31000</v>
      </c>
      <c r="BH768">
        <v>23000</v>
      </c>
      <c r="BI768">
        <v>52000</v>
      </c>
      <c r="BJ768">
        <v>19000</v>
      </c>
      <c r="BK768">
        <v>43000</v>
      </c>
      <c r="BL768">
        <v>10000</v>
      </c>
      <c r="BM768">
        <v>36000</v>
      </c>
      <c r="BN768">
        <v>50000</v>
      </c>
      <c r="BO768">
        <v>54000</v>
      </c>
      <c r="BP768">
        <v>35000</v>
      </c>
      <c r="BQ768">
        <v>51000</v>
      </c>
      <c r="BR768">
        <v>68000</v>
      </c>
      <c r="BS768">
        <v>46000</v>
      </c>
      <c r="BT768">
        <v>23000</v>
      </c>
      <c r="BU768">
        <v>28000</v>
      </c>
      <c r="BV768">
        <v>27000</v>
      </c>
      <c r="BW768">
        <v>43000</v>
      </c>
      <c r="BX768" s="10">
        <v>26000</v>
      </c>
      <c r="BY768">
        <v>10000</v>
      </c>
      <c r="BZ768">
        <v>56000</v>
      </c>
      <c r="CA768">
        <v>37000</v>
      </c>
      <c r="CB768">
        <v>14000</v>
      </c>
      <c r="CC768">
        <v>10000</v>
      </c>
      <c r="CD768">
        <v>10000</v>
      </c>
      <c r="CE768">
        <v>10000</v>
      </c>
    </row>
    <row r="769" spans="1:83" x14ac:dyDescent="0.35">
      <c r="A769" s="9" t="str">
        <f t="shared" si="11"/>
        <v>896010.251.49</v>
      </c>
      <c r="B769" s="52" t="e">
        <f>+IF(MATCH(A769,List!H$10:H$145,0),"Targeted")</f>
        <v>#N/A</v>
      </c>
      <c r="C769" s="65"/>
      <c r="D769" s="151"/>
      <c r="E769" s="16" t="s">
        <v>1056</v>
      </c>
      <c r="F769" s="16" t="s">
        <v>1057</v>
      </c>
      <c r="G769" s="16" t="s">
        <v>298</v>
      </c>
      <c r="H769" s="16" t="s">
        <v>1057</v>
      </c>
      <c r="I769" s="16" t="s">
        <v>1649</v>
      </c>
      <c r="J769" s="16" t="s">
        <v>1650</v>
      </c>
      <c r="K769" s="17" t="s">
        <v>1059</v>
      </c>
      <c r="L769" s="18" t="s">
        <v>1631</v>
      </c>
      <c r="M769" s="195" t="s">
        <v>1632</v>
      </c>
      <c r="N769" s="16" t="s">
        <v>1633</v>
      </c>
      <c r="O769" s="17" t="s">
        <v>304</v>
      </c>
      <c r="P769" s="17" t="s">
        <v>305</v>
      </c>
      <c r="Q769" s="17" t="s">
        <v>306</v>
      </c>
      <c r="R769">
        <v>0</v>
      </c>
      <c r="S769">
        <v>0</v>
      </c>
      <c r="T769">
        <v>0</v>
      </c>
      <c r="U769">
        <v>0</v>
      </c>
      <c r="V769">
        <v>0</v>
      </c>
      <c r="W769">
        <v>0</v>
      </c>
      <c r="X769">
        <v>0</v>
      </c>
      <c r="Y769">
        <v>0</v>
      </c>
      <c r="Z769">
        <v>0</v>
      </c>
      <c r="AA769">
        <v>0</v>
      </c>
      <c r="AB769">
        <v>0</v>
      </c>
      <c r="AC769">
        <v>0</v>
      </c>
      <c r="AD769">
        <v>0</v>
      </c>
      <c r="AE769">
        <v>0</v>
      </c>
      <c r="AF769">
        <v>0</v>
      </c>
      <c r="AG769" s="19">
        <v>0</v>
      </c>
      <c r="AH769">
        <v>0</v>
      </c>
      <c r="AI769">
        <v>0</v>
      </c>
      <c r="AJ769">
        <v>0</v>
      </c>
      <c r="AK769">
        <v>0</v>
      </c>
      <c r="AL769">
        <v>0</v>
      </c>
      <c r="AM769">
        <v>0</v>
      </c>
      <c r="AN769">
        <v>0</v>
      </c>
      <c r="AO769">
        <v>-5675</v>
      </c>
      <c r="AP769">
        <v>-3703</v>
      </c>
      <c r="AQ769">
        <v>-13266</v>
      </c>
      <c r="AR769">
        <v>-15708</v>
      </c>
      <c r="AS769">
        <v>-20482</v>
      </c>
      <c r="AT769">
        <v>-15709</v>
      </c>
      <c r="AU769">
        <v>-16521</v>
      </c>
      <c r="AV769">
        <v>-17363</v>
      </c>
      <c r="AW769">
        <v>-18281</v>
      </c>
      <c r="AX769">
        <v>-22773</v>
      </c>
      <c r="AY769">
        <v>-36727</v>
      </c>
      <c r="AZ769">
        <v>-31000</v>
      </c>
      <c r="BA769">
        <v>-24000</v>
      </c>
      <c r="BB769">
        <v>-37000</v>
      </c>
      <c r="BC769">
        <v>-45000</v>
      </c>
      <c r="BD769">
        <v>-37000</v>
      </c>
      <c r="BE769">
        <v>-39000</v>
      </c>
      <c r="BF769">
        <v>-28000</v>
      </c>
      <c r="BG769">
        <v>-33000</v>
      </c>
      <c r="BH769">
        <v>-42000</v>
      </c>
      <c r="BI769">
        <v>-24000</v>
      </c>
      <c r="BJ769">
        <v>-31000</v>
      </c>
      <c r="BK769">
        <v>-32000</v>
      </c>
      <c r="BL769">
        <v>-41000</v>
      </c>
      <c r="BM769">
        <v>-62000</v>
      </c>
      <c r="BN769">
        <v>-47000</v>
      </c>
      <c r="BO769">
        <v>-55000</v>
      </c>
      <c r="BP769">
        <v>-53000</v>
      </c>
      <c r="BQ769">
        <v>-47000</v>
      </c>
      <c r="BR769">
        <v>-40000</v>
      </c>
      <c r="BS769">
        <v>-33000</v>
      </c>
      <c r="BT769">
        <v>-35000</v>
      </c>
      <c r="BU769">
        <v>-24000</v>
      </c>
      <c r="BV769">
        <v>-41000</v>
      </c>
      <c r="BW769">
        <v>-28000</v>
      </c>
      <c r="BX769" s="10">
        <v>-32000</v>
      </c>
      <c r="BY769">
        <v>-27000</v>
      </c>
      <c r="BZ769">
        <v>-40000</v>
      </c>
      <c r="CA769">
        <v>-10000</v>
      </c>
      <c r="CB769">
        <v>-10000</v>
      </c>
      <c r="CC769">
        <v>-10000</v>
      </c>
      <c r="CD769">
        <v>-10000</v>
      </c>
      <c r="CE769">
        <v>-10000</v>
      </c>
    </row>
    <row r="770" spans="1:83" x14ac:dyDescent="0.35">
      <c r="A770" s="9" t="str">
        <f t="shared" si="11"/>
        <v>0103.251.33</v>
      </c>
      <c r="B770" s="52" t="e">
        <f>+IF(MATCH(A770,List!H$10:H$145,0),"Targeted")</f>
        <v>#N/A</v>
      </c>
      <c r="C770" s="65"/>
      <c r="D770" s="151" t="s">
        <v>7700</v>
      </c>
      <c r="E770" s="16" t="s">
        <v>172</v>
      </c>
      <c r="F770" s="16" t="s">
        <v>1651</v>
      </c>
      <c r="G770" s="16" t="s">
        <v>298</v>
      </c>
      <c r="H770" s="16" t="s">
        <v>1651</v>
      </c>
      <c r="I770" s="16" t="s">
        <v>1652</v>
      </c>
      <c r="J770" s="16" t="s">
        <v>1653</v>
      </c>
      <c r="K770" s="17" t="s">
        <v>1654</v>
      </c>
      <c r="L770" s="18" t="s">
        <v>1631</v>
      </c>
      <c r="M770" s="195" t="s">
        <v>1632</v>
      </c>
      <c r="N770" s="16" t="s">
        <v>1633</v>
      </c>
      <c r="O770" s="17" t="s">
        <v>346</v>
      </c>
      <c r="P770" s="17" t="s">
        <v>305</v>
      </c>
      <c r="Q770" s="17" t="s">
        <v>306</v>
      </c>
      <c r="R770">
        <v>0</v>
      </c>
      <c r="S770">
        <v>0</v>
      </c>
      <c r="T770">
        <v>0</v>
      </c>
      <c r="U770">
        <v>0</v>
      </c>
      <c r="V770">
        <v>0</v>
      </c>
      <c r="W770">
        <v>0</v>
      </c>
      <c r="X770">
        <v>0</v>
      </c>
      <c r="Y770">
        <v>0</v>
      </c>
      <c r="Z770">
        <v>0</v>
      </c>
      <c r="AA770">
        <v>0</v>
      </c>
      <c r="AB770">
        <v>1300</v>
      </c>
      <c r="AC770">
        <v>0</v>
      </c>
      <c r="AD770">
        <v>1691</v>
      </c>
      <c r="AE770">
        <v>1603</v>
      </c>
      <c r="AF770">
        <v>2267</v>
      </c>
      <c r="AG770" s="19">
        <v>491</v>
      </c>
      <c r="AH770">
        <v>1900</v>
      </c>
      <c r="AI770">
        <v>1929</v>
      </c>
      <c r="AJ770">
        <v>2037</v>
      </c>
      <c r="AK770">
        <v>26</v>
      </c>
      <c r="AL770">
        <v>0</v>
      </c>
      <c r="AM770">
        <v>0</v>
      </c>
      <c r="AN770">
        <v>0</v>
      </c>
      <c r="AO770">
        <v>0</v>
      </c>
      <c r="AP770">
        <v>0</v>
      </c>
      <c r="AQ770">
        <v>0</v>
      </c>
      <c r="AR770">
        <v>0</v>
      </c>
      <c r="AS770">
        <v>0</v>
      </c>
      <c r="AT770">
        <v>0</v>
      </c>
      <c r="AU770">
        <v>0</v>
      </c>
      <c r="AV770">
        <v>0</v>
      </c>
      <c r="AW770">
        <v>0</v>
      </c>
      <c r="AX770">
        <v>0</v>
      </c>
      <c r="AY770">
        <v>0</v>
      </c>
      <c r="AZ770">
        <v>0</v>
      </c>
      <c r="BA770">
        <v>0</v>
      </c>
      <c r="BB770">
        <v>0</v>
      </c>
      <c r="BC770">
        <v>0</v>
      </c>
      <c r="BD770">
        <v>0</v>
      </c>
      <c r="BE770">
        <v>0</v>
      </c>
      <c r="BF770">
        <v>0</v>
      </c>
      <c r="BG770">
        <v>0</v>
      </c>
      <c r="BH770">
        <v>0</v>
      </c>
      <c r="BI770">
        <v>0</v>
      </c>
      <c r="BJ770">
        <v>0</v>
      </c>
      <c r="BK770">
        <v>0</v>
      </c>
      <c r="BL770">
        <v>0</v>
      </c>
      <c r="BM770">
        <v>0</v>
      </c>
      <c r="BN770">
        <v>0</v>
      </c>
      <c r="BO770">
        <v>0</v>
      </c>
      <c r="BP770">
        <v>0</v>
      </c>
      <c r="BQ770">
        <v>0</v>
      </c>
      <c r="BR770">
        <v>0</v>
      </c>
      <c r="BS770">
        <v>0</v>
      </c>
      <c r="BT770">
        <v>0</v>
      </c>
      <c r="BU770">
        <v>0</v>
      </c>
      <c r="BV770">
        <v>0</v>
      </c>
      <c r="BW770">
        <v>0</v>
      </c>
      <c r="BX770">
        <v>0</v>
      </c>
      <c r="BY770">
        <v>0</v>
      </c>
      <c r="BZ770">
        <v>0</v>
      </c>
      <c r="CA770">
        <v>0</v>
      </c>
      <c r="CB770">
        <v>0</v>
      </c>
      <c r="CC770">
        <v>0</v>
      </c>
      <c r="CD770">
        <v>0</v>
      </c>
      <c r="CE770">
        <v>0</v>
      </c>
    </row>
    <row r="771" spans="1:83" x14ac:dyDescent="0.35">
      <c r="A771" s="9" t="str">
        <f t="shared" si="11"/>
        <v>.252.80</v>
      </c>
      <c r="B771" s="52" t="e">
        <f>+IF(MATCH(A771,List!H$10:H$145,0),"Targeted")</f>
        <v>#N/A</v>
      </c>
      <c r="C771" s="65"/>
      <c r="D771" s="151"/>
      <c r="E771" s="16" t="s">
        <v>1655</v>
      </c>
      <c r="F771" s="16" t="s">
        <v>1656</v>
      </c>
      <c r="G771" s="16" t="s">
        <v>298</v>
      </c>
      <c r="H771" s="16" t="s">
        <v>1656</v>
      </c>
      <c r="I771" s="16" t="s">
        <v>299</v>
      </c>
      <c r="J771" s="16" t="s">
        <v>1657</v>
      </c>
      <c r="K771" s="17" t="s">
        <v>1004</v>
      </c>
      <c r="L771" s="18" t="s">
        <v>1631</v>
      </c>
      <c r="M771" s="195" t="s">
        <v>1658</v>
      </c>
      <c r="N771" s="16" t="s">
        <v>1659</v>
      </c>
      <c r="O771" s="17" t="s">
        <v>304</v>
      </c>
      <c r="P771" s="17" t="s">
        <v>305</v>
      </c>
      <c r="Q771" s="17" t="s">
        <v>306</v>
      </c>
      <c r="R771">
        <v>0</v>
      </c>
      <c r="S771">
        <v>0</v>
      </c>
      <c r="T771">
        <v>-200</v>
      </c>
      <c r="U771">
        <v>-540</v>
      </c>
      <c r="V771">
        <v>-20</v>
      </c>
      <c r="W771">
        <v>-472</v>
      </c>
      <c r="X771">
        <v>-1601</v>
      </c>
      <c r="Y771">
        <v>-2097</v>
      </c>
      <c r="Z771">
        <v>-3027</v>
      </c>
      <c r="AA771">
        <v>-10118</v>
      </c>
      <c r="AB771">
        <v>-11748</v>
      </c>
      <c r="AC771">
        <v>-12005</v>
      </c>
      <c r="AD771">
        <v>-2537</v>
      </c>
      <c r="AE771">
        <v>-1723</v>
      </c>
      <c r="AF771">
        <v>-1126</v>
      </c>
      <c r="AG771" s="19">
        <v>-15</v>
      </c>
      <c r="AH771">
        <v>-1547</v>
      </c>
      <c r="AI771">
        <v>-21</v>
      </c>
      <c r="AJ771">
        <v>-5</v>
      </c>
      <c r="AK771">
        <v>0</v>
      </c>
      <c r="AL771">
        <v>0</v>
      </c>
      <c r="AM771">
        <v>0</v>
      </c>
      <c r="AN771">
        <v>0</v>
      </c>
      <c r="AO771">
        <v>0</v>
      </c>
      <c r="AP771">
        <v>0</v>
      </c>
      <c r="AQ771">
        <v>0</v>
      </c>
      <c r="AR771">
        <v>0</v>
      </c>
      <c r="AS771">
        <v>0</v>
      </c>
      <c r="AT771">
        <v>0</v>
      </c>
      <c r="AU771">
        <v>0</v>
      </c>
      <c r="AV771">
        <v>0</v>
      </c>
      <c r="AW771">
        <v>0</v>
      </c>
      <c r="AX771">
        <v>0</v>
      </c>
      <c r="AY771">
        <v>0</v>
      </c>
      <c r="AZ771">
        <v>0</v>
      </c>
      <c r="BA771">
        <v>0</v>
      </c>
      <c r="BB771">
        <v>0</v>
      </c>
      <c r="BC771">
        <v>0</v>
      </c>
      <c r="BD771">
        <v>0</v>
      </c>
      <c r="BE771">
        <v>0</v>
      </c>
      <c r="BF771">
        <v>0</v>
      </c>
      <c r="BG771">
        <v>0</v>
      </c>
      <c r="BH771">
        <v>0</v>
      </c>
      <c r="BI771">
        <v>0</v>
      </c>
      <c r="BJ771">
        <v>0</v>
      </c>
      <c r="BK771">
        <v>0</v>
      </c>
      <c r="BL771">
        <v>0</v>
      </c>
      <c r="BM771">
        <v>0</v>
      </c>
      <c r="BN771">
        <v>0</v>
      </c>
      <c r="BO771">
        <v>0</v>
      </c>
      <c r="BP771">
        <v>0</v>
      </c>
      <c r="BQ771">
        <v>0</v>
      </c>
      <c r="BR771">
        <v>0</v>
      </c>
      <c r="BS771">
        <v>0</v>
      </c>
      <c r="BT771">
        <v>0</v>
      </c>
      <c r="BU771">
        <v>0</v>
      </c>
      <c r="BV771">
        <v>0</v>
      </c>
      <c r="BW771">
        <v>0</v>
      </c>
      <c r="BX771" s="10">
        <v>0</v>
      </c>
      <c r="BY771">
        <v>0</v>
      </c>
      <c r="BZ771">
        <v>0</v>
      </c>
      <c r="CA771">
        <v>0</v>
      </c>
      <c r="CB771">
        <v>0</v>
      </c>
      <c r="CC771">
        <v>0</v>
      </c>
      <c r="CD771">
        <v>0</v>
      </c>
      <c r="CE771">
        <v>0</v>
      </c>
    </row>
    <row r="772" spans="1:83" x14ac:dyDescent="0.35">
      <c r="A772" s="9" t="str">
        <f t="shared" ref="A772:A835" si="12">I772&amp;"."&amp;M772&amp;"."&amp;K772</f>
        <v>0103.252.80</v>
      </c>
      <c r="B772" s="52" t="e">
        <f>+IF(MATCH(A772,List!H$10:H$145,0),"Targeted")</f>
        <v>#N/A</v>
      </c>
      <c r="C772" s="65"/>
      <c r="D772" s="151" t="s">
        <v>7700</v>
      </c>
      <c r="E772" s="16" t="s">
        <v>1655</v>
      </c>
      <c r="F772" s="16" t="s">
        <v>1656</v>
      </c>
      <c r="G772" s="16" t="s">
        <v>298</v>
      </c>
      <c r="H772" s="16" t="s">
        <v>1656</v>
      </c>
      <c r="I772" s="16" t="s">
        <v>1652</v>
      </c>
      <c r="J772" s="16" t="s">
        <v>1660</v>
      </c>
      <c r="K772" s="17" t="s">
        <v>1004</v>
      </c>
      <c r="L772" s="18" t="s">
        <v>1631</v>
      </c>
      <c r="M772" s="195" t="s">
        <v>1658</v>
      </c>
      <c r="N772" s="16" t="s">
        <v>1659</v>
      </c>
      <c r="O772" s="17" t="s">
        <v>346</v>
      </c>
      <c r="P772" s="17" t="s">
        <v>305</v>
      </c>
      <c r="Q772" s="17" t="s">
        <v>306</v>
      </c>
      <c r="R772">
        <v>1226048</v>
      </c>
      <c r="S772">
        <v>2516347</v>
      </c>
      <c r="T772">
        <v>4130997</v>
      </c>
      <c r="U772">
        <v>5034904</v>
      </c>
      <c r="V772">
        <v>5857989</v>
      </c>
      <c r="W772">
        <v>5336715</v>
      </c>
      <c r="X772">
        <v>4595673</v>
      </c>
      <c r="Y772">
        <v>3729655</v>
      </c>
      <c r="Z772">
        <v>3232512</v>
      </c>
      <c r="AA772">
        <v>2855690</v>
      </c>
      <c r="AB772">
        <v>2899428</v>
      </c>
      <c r="AC772">
        <v>2806177</v>
      </c>
      <c r="AD772">
        <v>2682432</v>
      </c>
      <c r="AE772">
        <v>2658672</v>
      </c>
      <c r="AF772">
        <v>653182</v>
      </c>
      <c r="AG772" s="19">
        <v>161066</v>
      </c>
      <c r="AH772">
        <v>704353</v>
      </c>
      <c r="AI772">
        <v>703670</v>
      </c>
      <c r="AJ772">
        <v>748165</v>
      </c>
      <c r="AK772">
        <v>817717</v>
      </c>
      <c r="AL772">
        <v>844442</v>
      </c>
      <c r="AM772">
        <v>902004</v>
      </c>
      <c r="AN772">
        <v>983550</v>
      </c>
      <c r="AO772">
        <v>979541</v>
      </c>
      <c r="AP772">
        <v>1064660</v>
      </c>
      <c r="AQ772">
        <v>1084412</v>
      </c>
      <c r="AR772">
        <v>1155346</v>
      </c>
      <c r="AS772">
        <v>1364682</v>
      </c>
      <c r="AT772">
        <v>1528657</v>
      </c>
      <c r="AU772">
        <v>1667399</v>
      </c>
      <c r="AV772">
        <v>1826794</v>
      </c>
      <c r="AW772">
        <v>1465149</v>
      </c>
      <c r="AX772">
        <v>1309287</v>
      </c>
      <c r="AY772">
        <v>1316191</v>
      </c>
      <c r="AZ772">
        <v>88000</v>
      </c>
      <c r="BA772">
        <v>6000</v>
      </c>
      <c r="BB772">
        <v>2000</v>
      </c>
      <c r="BC772">
        <v>0</v>
      </c>
      <c r="BD772">
        <v>0</v>
      </c>
      <c r="BE772">
        <v>0</v>
      </c>
      <c r="BF772">
        <v>0</v>
      </c>
      <c r="BG772">
        <v>0</v>
      </c>
      <c r="BH772">
        <v>0</v>
      </c>
      <c r="BI772">
        <v>0</v>
      </c>
      <c r="BJ772">
        <v>0</v>
      </c>
      <c r="BK772">
        <v>0</v>
      </c>
      <c r="BL772">
        <v>0</v>
      </c>
      <c r="BM772">
        <v>0</v>
      </c>
      <c r="BN772">
        <v>0</v>
      </c>
      <c r="BO772">
        <v>0</v>
      </c>
      <c r="BP772">
        <v>0</v>
      </c>
      <c r="BQ772">
        <v>0</v>
      </c>
      <c r="BR772">
        <v>0</v>
      </c>
      <c r="BS772">
        <v>0</v>
      </c>
      <c r="BT772">
        <v>0</v>
      </c>
      <c r="BU772">
        <v>0</v>
      </c>
      <c r="BV772">
        <v>0</v>
      </c>
      <c r="BW772">
        <v>0</v>
      </c>
      <c r="BX772">
        <v>0</v>
      </c>
      <c r="BY772">
        <v>0</v>
      </c>
      <c r="BZ772">
        <v>0</v>
      </c>
      <c r="CA772">
        <v>0</v>
      </c>
      <c r="CB772">
        <v>0</v>
      </c>
      <c r="CC772">
        <v>0</v>
      </c>
      <c r="CD772">
        <v>0</v>
      </c>
      <c r="CE772">
        <v>0</v>
      </c>
    </row>
    <row r="773" spans="1:83" x14ac:dyDescent="0.35">
      <c r="A773" s="9" t="str">
        <f t="shared" si="12"/>
        <v>0105.252.80</v>
      </c>
      <c r="B773" s="52" t="e">
        <f>+IF(MATCH(A773,List!H$10:H$145,0),"Targeted")</f>
        <v>#N/A</v>
      </c>
      <c r="C773" s="65"/>
      <c r="D773" s="151" t="s">
        <v>7700</v>
      </c>
      <c r="E773" s="16" t="s">
        <v>1655</v>
      </c>
      <c r="F773" s="16" t="s">
        <v>1656</v>
      </c>
      <c r="G773" s="16" t="s">
        <v>298</v>
      </c>
      <c r="H773" s="16" t="s">
        <v>1656</v>
      </c>
      <c r="I773" s="16" t="s">
        <v>527</v>
      </c>
      <c r="J773" s="16" t="s">
        <v>1661</v>
      </c>
      <c r="K773" s="17" t="s">
        <v>1004</v>
      </c>
      <c r="L773" s="18" t="s">
        <v>1631</v>
      </c>
      <c r="M773" s="195" t="s">
        <v>1658</v>
      </c>
      <c r="N773" s="16" t="s">
        <v>1659</v>
      </c>
      <c r="O773" s="17" t="s">
        <v>346</v>
      </c>
      <c r="P773" s="17" t="s">
        <v>305</v>
      </c>
      <c r="Q773" s="17" t="s">
        <v>306</v>
      </c>
      <c r="R773">
        <v>0</v>
      </c>
      <c r="S773">
        <v>0</v>
      </c>
      <c r="T773">
        <v>0</v>
      </c>
      <c r="U773">
        <v>0</v>
      </c>
      <c r="V773">
        <v>0</v>
      </c>
      <c r="W773">
        <v>0</v>
      </c>
      <c r="X773">
        <v>0</v>
      </c>
      <c r="Y773">
        <v>0</v>
      </c>
      <c r="Z773">
        <v>0</v>
      </c>
      <c r="AA773">
        <v>0</v>
      </c>
      <c r="AB773">
        <v>0</v>
      </c>
      <c r="AC773">
        <v>0</v>
      </c>
      <c r="AD773">
        <v>0</v>
      </c>
      <c r="AE773">
        <v>0</v>
      </c>
      <c r="AF773">
        <v>0</v>
      </c>
      <c r="AG773" s="19">
        <v>0</v>
      </c>
      <c r="AH773">
        <v>56503</v>
      </c>
      <c r="AI773">
        <v>180050</v>
      </c>
      <c r="AJ773">
        <v>183775</v>
      </c>
      <c r="AK773">
        <v>106505</v>
      </c>
      <c r="AL773">
        <v>110875</v>
      </c>
      <c r="AM773">
        <v>120049</v>
      </c>
      <c r="AN773">
        <v>189467</v>
      </c>
      <c r="AO773">
        <v>2921995</v>
      </c>
      <c r="AP773">
        <v>3639958</v>
      </c>
      <c r="AQ773">
        <v>3267359</v>
      </c>
      <c r="AR773">
        <v>3597298</v>
      </c>
      <c r="AS773">
        <v>4362232</v>
      </c>
      <c r="AT773">
        <v>5030220</v>
      </c>
      <c r="AU773">
        <v>5116521</v>
      </c>
      <c r="AV773">
        <v>5590278</v>
      </c>
      <c r="AW773">
        <v>5117513</v>
      </c>
      <c r="AX773">
        <v>5025162</v>
      </c>
      <c r="AY773">
        <v>4899239</v>
      </c>
      <c r="AZ773">
        <v>1409000</v>
      </c>
      <c r="BA773">
        <v>241000</v>
      </c>
      <c r="BB773">
        <v>92000</v>
      </c>
      <c r="BC773">
        <v>34000</v>
      </c>
      <c r="BD773">
        <v>2000</v>
      </c>
      <c r="BE773">
        <v>1000</v>
      </c>
      <c r="BF773">
        <v>1000</v>
      </c>
      <c r="BG773">
        <v>0</v>
      </c>
      <c r="BH773">
        <v>0</v>
      </c>
      <c r="BI773">
        <v>0</v>
      </c>
      <c r="BJ773">
        <v>0</v>
      </c>
      <c r="BK773">
        <v>0</v>
      </c>
      <c r="BL773">
        <v>0</v>
      </c>
      <c r="BM773">
        <v>0</v>
      </c>
      <c r="BN773">
        <v>0</v>
      </c>
      <c r="BO773">
        <v>0</v>
      </c>
      <c r="BP773">
        <v>0</v>
      </c>
      <c r="BQ773">
        <v>0</v>
      </c>
      <c r="BR773">
        <v>0</v>
      </c>
      <c r="BS773">
        <v>0</v>
      </c>
      <c r="BT773">
        <v>0</v>
      </c>
      <c r="BU773">
        <v>0</v>
      </c>
      <c r="BV773">
        <v>0</v>
      </c>
      <c r="BW773">
        <v>0</v>
      </c>
      <c r="BX773">
        <v>0</v>
      </c>
      <c r="BY773">
        <v>0</v>
      </c>
      <c r="BZ773">
        <v>0</v>
      </c>
      <c r="CA773">
        <v>0</v>
      </c>
      <c r="CB773">
        <v>0</v>
      </c>
      <c r="CC773">
        <v>0</v>
      </c>
      <c r="CD773">
        <v>0</v>
      </c>
      <c r="CE773">
        <v>0</v>
      </c>
    </row>
    <row r="774" spans="1:83" x14ac:dyDescent="0.35">
      <c r="A774" s="9" t="str">
        <f t="shared" si="12"/>
        <v>0107.252.80</v>
      </c>
      <c r="B774" s="52" t="e">
        <f>+IF(MATCH(A774,List!H$10:H$145,0),"Targeted")</f>
        <v>#N/A</v>
      </c>
      <c r="C774" s="65"/>
      <c r="D774" s="151" t="s">
        <v>7700</v>
      </c>
      <c r="E774" s="16" t="s">
        <v>1655</v>
      </c>
      <c r="F774" s="16" t="s">
        <v>1656</v>
      </c>
      <c r="G774" s="16" t="s">
        <v>298</v>
      </c>
      <c r="H774" s="16" t="s">
        <v>1656</v>
      </c>
      <c r="I774" s="16" t="s">
        <v>531</v>
      </c>
      <c r="J774" s="16" t="s">
        <v>1662</v>
      </c>
      <c r="K774" s="17" t="s">
        <v>1004</v>
      </c>
      <c r="L774" s="18" t="s">
        <v>1631</v>
      </c>
      <c r="M774" s="195" t="s">
        <v>1658</v>
      </c>
      <c r="N774" s="16" t="s">
        <v>1659</v>
      </c>
      <c r="O774" s="17" t="s">
        <v>346</v>
      </c>
      <c r="P774" s="17" t="s">
        <v>305</v>
      </c>
      <c r="Q774" s="17" t="s">
        <v>306</v>
      </c>
      <c r="R774">
        <v>0</v>
      </c>
      <c r="S774">
        <v>0</v>
      </c>
      <c r="T774">
        <v>0</v>
      </c>
      <c r="U774">
        <v>0</v>
      </c>
      <c r="V774">
        <v>0</v>
      </c>
      <c r="W774">
        <v>0</v>
      </c>
      <c r="X774">
        <v>0</v>
      </c>
      <c r="Y774">
        <v>10538</v>
      </c>
      <c r="Z774">
        <v>14354</v>
      </c>
      <c r="AA774">
        <v>25937</v>
      </c>
      <c r="AB774">
        <v>23526</v>
      </c>
      <c r="AC774">
        <v>21945</v>
      </c>
      <c r="AD774">
        <v>28934</v>
      </c>
      <c r="AE774">
        <v>34968</v>
      </c>
      <c r="AF774">
        <v>112637</v>
      </c>
      <c r="AG774" s="19">
        <v>24378</v>
      </c>
      <c r="AH774">
        <v>97168</v>
      </c>
      <c r="AI774">
        <v>105371</v>
      </c>
      <c r="AJ774">
        <v>97745</v>
      </c>
      <c r="AK774">
        <v>80676</v>
      </c>
      <c r="AL774">
        <v>83658</v>
      </c>
      <c r="AM774">
        <v>70636</v>
      </c>
      <c r="AN774">
        <v>84279</v>
      </c>
      <c r="AO774">
        <v>82776</v>
      </c>
      <c r="AP774">
        <v>128038</v>
      </c>
      <c r="AQ774">
        <v>147945</v>
      </c>
      <c r="AR774">
        <v>129743</v>
      </c>
      <c r="AS774">
        <v>136654</v>
      </c>
      <c r="AT774">
        <v>157675</v>
      </c>
      <c r="AU774">
        <v>184487</v>
      </c>
      <c r="AV774">
        <v>285228</v>
      </c>
      <c r="AW774">
        <v>409072</v>
      </c>
      <c r="AX774">
        <v>491828</v>
      </c>
      <c r="AY774">
        <v>328147</v>
      </c>
      <c r="AZ774">
        <v>305000</v>
      </c>
      <c r="BA774">
        <v>260000</v>
      </c>
      <c r="BB774">
        <v>119000</v>
      </c>
      <c r="BC774">
        <v>44000</v>
      </c>
      <c r="BD774">
        <v>23000</v>
      </c>
      <c r="BE774">
        <v>12000</v>
      </c>
      <c r="BF774">
        <v>7000</v>
      </c>
      <c r="BG774">
        <v>2000</v>
      </c>
      <c r="BH774">
        <v>0</v>
      </c>
      <c r="BI774">
        <v>0</v>
      </c>
      <c r="BJ774">
        <v>0</v>
      </c>
      <c r="BK774">
        <v>0</v>
      </c>
      <c r="BL774">
        <v>0</v>
      </c>
      <c r="BM774">
        <v>0</v>
      </c>
      <c r="BN774">
        <v>0</v>
      </c>
      <c r="BO774">
        <v>0</v>
      </c>
      <c r="BP774">
        <v>0</v>
      </c>
      <c r="BQ774">
        <v>0</v>
      </c>
      <c r="BR774">
        <v>0</v>
      </c>
      <c r="BS774">
        <v>0</v>
      </c>
      <c r="BT774">
        <v>0</v>
      </c>
      <c r="BU774">
        <v>0</v>
      </c>
      <c r="BV774">
        <v>0</v>
      </c>
      <c r="BW774">
        <v>0</v>
      </c>
      <c r="BX774">
        <v>0</v>
      </c>
      <c r="BY774">
        <v>0</v>
      </c>
      <c r="BZ774">
        <v>0</v>
      </c>
      <c r="CA774">
        <v>0</v>
      </c>
      <c r="CB774">
        <v>0</v>
      </c>
      <c r="CC774">
        <v>0</v>
      </c>
      <c r="CD774">
        <v>0</v>
      </c>
      <c r="CE774">
        <v>0</v>
      </c>
    </row>
    <row r="775" spans="1:83" x14ac:dyDescent="0.35">
      <c r="A775" s="9" t="str">
        <f t="shared" si="12"/>
        <v>0108.252.80</v>
      </c>
      <c r="B775" s="52" t="e">
        <f>+IF(MATCH(A775,List!H$10:H$145,0),"Targeted")</f>
        <v>#N/A</v>
      </c>
      <c r="C775" s="65"/>
      <c r="D775" s="151" t="s">
        <v>7700</v>
      </c>
      <c r="E775" s="16" t="s">
        <v>1655</v>
      </c>
      <c r="F775" s="16" t="s">
        <v>1656</v>
      </c>
      <c r="G775" s="16" t="s">
        <v>298</v>
      </c>
      <c r="H775" s="16" t="s">
        <v>1656</v>
      </c>
      <c r="I775" s="16" t="s">
        <v>1663</v>
      </c>
      <c r="J775" s="16" t="s">
        <v>1664</v>
      </c>
      <c r="K775" s="17" t="s">
        <v>1004</v>
      </c>
      <c r="L775" s="18" t="s">
        <v>1631</v>
      </c>
      <c r="M775" s="195" t="s">
        <v>1658</v>
      </c>
      <c r="N775" s="16" t="s">
        <v>1659</v>
      </c>
      <c r="O775" s="17" t="s">
        <v>346</v>
      </c>
      <c r="P775" s="17" t="s">
        <v>305</v>
      </c>
      <c r="Q775" s="17" t="s">
        <v>306</v>
      </c>
      <c r="R775">
        <v>0</v>
      </c>
      <c r="S775">
        <v>0</v>
      </c>
      <c r="T775">
        <v>0</v>
      </c>
      <c r="U775">
        <v>0</v>
      </c>
      <c r="V775">
        <v>0</v>
      </c>
      <c r="W775">
        <v>0</v>
      </c>
      <c r="X775">
        <v>0</v>
      </c>
      <c r="Y775">
        <v>343061</v>
      </c>
      <c r="Z775">
        <v>318377</v>
      </c>
      <c r="AA775">
        <v>290713</v>
      </c>
      <c r="AB775">
        <v>272983</v>
      </c>
      <c r="AC775">
        <v>245434</v>
      </c>
      <c r="AD775">
        <v>252992</v>
      </c>
      <c r="AE775">
        <v>257010</v>
      </c>
      <c r="AF775">
        <v>2570447</v>
      </c>
      <c r="AG775" s="19">
        <v>683170</v>
      </c>
      <c r="AH775">
        <v>2799491</v>
      </c>
      <c r="AI775">
        <v>2776449</v>
      </c>
      <c r="AJ775">
        <v>2907226</v>
      </c>
      <c r="AK775">
        <v>3444728</v>
      </c>
      <c r="AL775">
        <v>3953236</v>
      </c>
      <c r="AM775">
        <v>4500223</v>
      </c>
      <c r="AN775">
        <v>5033059</v>
      </c>
      <c r="AO775">
        <v>2484435</v>
      </c>
      <c r="AP775">
        <v>1774765</v>
      </c>
      <c r="AQ775">
        <v>2256001</v>
      </c>
      <c r="AR775">
        <v>2074157</v>
      </c>
      <c r="AS775">
        <v>2549558</v>
      </c>
      <c r="AT775">
        <v>3479122</v>
      </c>
      <c r="AU775">
        <v>4632780</v>
      </c>
      <c r="AV775">
        <v>5244896</v>
      </c>
      <c r="AW775">
        <v>5833605</v>
      </c>
      <c r="AX775">
        <v>6251460</v>
      </c>
      <c r="AY775">
        <v>5804768</v>
      </c>
      <c r="AZ775">
        <v>3286000</v>
      </c>
      <c r="BA775">
        <v>484000</v>
      </c>
      <c r="BB775">
        <v>87000</v>
      </c>
      <c r="BC775">
        <v>40000</v>
      </c>
      <c r="BD775">
        <v>18000</v>
      </c>
      <c r="BE775">
        <v>18000</v>
      </c>
      <c r="BF775">
        <v>0</v>
      </c>
      <c r="BG775">
        <v>0</v>
      </c>
      <c r="BH775">
        <v>0</v>
      </c>
      <c r="BI775">
        <v>0</v>
      </c>
      <c r="BJ775">
        <v>0</v>
      </c>
      <c r="BK775">
        <v>0</v>
      </c>
      <c r="BL775">
        <v>0</v>
      </c>
      <c r="BM775">
        <v>0</v>
      </c>
      <c r="BN775">
        <v>0</v>
      </c>
      <c r="BO775">
        <v>0</v>
      </c>
      <c r="BP775">
        <v>0</v>
      </c>
      <c r="BQ775">
        <v>0</v>
      </c>
      <c r="BR775">
        <v>0</v>
      </c>
      <c r="BS775">
        <v>0</v>
      </c>
      <c r="BT775">
        <v>0</v>
      </c>
      <c r="BU775">
        <v>0</v>
      </c>
      <c r="BV775">
        <v>0</v>
      </c>
      <c r="BW775">
        <v>0</v>
      </c>
      <c r="BX775">
        <v>0</v>
      </c>
      <c r="BY775">
        <v>0</v>
      </c>
      <c r="BZ775">
        <v>0</v>
      </c>
      <c r="CA775">
        <v>0</v>
      </c>
      <c r="CB775">
        <v>0</v>
      </c>
      <c r="CC775">
        <v>0</v>
      </c>
      <c r="CD775">
        <v>0</v>
      </c>
      <c r="CE775">
        <v>0</v>
      </c>
    </row>
    <row r="776" spans="1:83" x14ac:dyDescent="0.35">
      <c r="A776" s="9" t="str">
        <f t="shared" si="12"/>
        <v>0109.252.80</v>
      </c>
      <c r="B776" s="52" t="e">
        <f>+IF(MATCH(A776,List!H$10:H$145,0),"Targeted")</f>
        <v>#N/A</v>
      </c>
      <c r="C776" s="65"/>
      <c r="D776" s="151" t="s">
        <v>7700</v>
      </c>
      <c r="E776" s="16" t="s">
        <v>1655</v>
      </c>
      <c r="F776" s="16" t="s">
        <v>1656</v>
      </c>
      <c r="G776" s="16" t="s">
        <v>298</v>
      </c>
      <c r="H776" s="16" t="s">
        <v>1656</v>
      </c>
      <c r="I776" s="16" t="s">
        <v>1665</v>
      </c>
      <c r="J776" s="16" t="s">
        <v>1428</v>
      </c>
      <c r="K776" s="17" t="s">
        <v>1004</v>
      </c>
      <c r="L776" s="18" t="s">
        <v>1631</v>
      </c>
      <c r="M776" s="195" t="s">
        <v>1658</v>
      </c>
      <c r="N776" s="16" t="s">
        <v>1659</v>
      </c>
      <c r="O776" s="17" t="s">
        <v>346</v>
      </c>
      <c r="P776" s="17" t="s">
        <v>305</v>
      </c>
      <c r="Q776" s="17" t="s">
        <v>306</v>
      </c>
      <c r="R776">
        <v>0</v>
      </c>
      <c r="S776">
        <v>0</v>
      </c>
      <c r="T776">
        <v>0</v>
      </c>
      <c r="U776">
        <v>0</v>
      </c>
      <c r="V776">
        <v>0</v>
      </c>
      <c r="W776">
        <v>0</v>
      </c>
      <c r="X776">
        <v>0</v>
      </c>
      <c r="Y776">
        <v>0</v>
      </c>
      <c r="Z776">
        <v>0</v>
      </c>
      <c r="AA776">
        <v>0</v>
      </c>
      <c r="AB776">
        <v>0</v>
      </c>
      <c r="AC776">
        <v>0</v>
      </c>
      <c r="AD776">
        <v>0</v>
      </c>
      <c r="AE776">
        <v>0</v>
      </c>
      <c r="AF776">
        <v>0</v>
      </c>
      <c r="AG776" s="19">
        <v>0</v>
      </c>
      <c r="AH776">
        <v>0</v>
      </c>
      <c r="AI776">
        <v>0</v>
      </c>
      <c r="AJ776">
        <v>0</v>
      </c>
      <c r="AK776">
        <v>0</v>
      </c>
      <c r="AL776">
        <v>0</v>
      </c>
      <c r="AM776">
        <v>0</v>
      </c>
      <c r="AN776">
        <v>0</v>
      </c>
      <c r="AO776">
        <v>0</v>
      </c>
      <c r="AP776">
        <v>0</v>
      </c>
      <c r="AQ776">
        <v>0</v>
      </c>
      <c r="AR776">
        <v>0</v>
      </c>
      <c r="AS776">
        <v>0</v>
      </c>
      <c r="AT776">
        <v>0</v>
      </c>
      <c r="AU776">
        <v>7500</v>
      </c>
      <c r="AV776">
        <v>9488</v>
      </c>
      <c r="AW776">
        <v>12435</v>
      </c>
      <c r="AX776">
        <v>14625</v>
      </c>
      <c r="AY776">
        <v>15021</v>
      </c>
      <c r="AZ776">
        <v>14000</v>
      </c>
      <c r="BA776">
        <v>16000</v>
      </c>
      <c r="BB776">
        <v>17000</v>
      </c>
      <c r="BC776">
        <v>18000</v>
      </c>
      <c r="BD776">
        <v>19000</v>
      </c>
      <c r="BE776">
        <v>20000</v>
      </c>
      <c r="BF776">
        <v>22000</v>
      </c>
      <c r="BG776">
        <v>24000</v>
      </c>
      <c r="BH776">
        <v>24000</v>
      </c>
      <c r="BI776">
        <v>27000</v>
      </c>
      <c r="BJ776">
        <v>30000</v>
      </c>
      <c r="BK776">
        <v>33000</v>
      </c>
      <c r="BL776">
        <v>32000</v>
      </c>
      <c r="BM776">
        <v>33000</v>
      </c>
      <c r="BN776">
        <v>31000</v>
      </c>
      <c r="BO776">
        <v>34000</v>
      </c>
      <c r="BP776">
        <v>39000</v>
      </c>
      <c r="BQ776">
        <v>37000</v>
      </c>
      <c r="BR776">
        <v>36000</v>
      </c>
      <c r="BS776">
        <v>37000</v>
      </c>
      <c r="BT776">
        <v>37000</v>
      </c>
      <c r="BU776">
        <v>37000</v>
      </c>
      <c r="BV776">
        <v>38000</v>
      </c>
      <c r="BW776">
        <v>38000</v>
      </c>
      <c r="BX776">
        <v>37000</v>
      </c>
      <c r="BY776">
        <v>40000</v>
      </c>
      <c r="BZ776">
        <v>43000</v>
      </c>
      <c r="CA776">
        <v>46000</v>
      </c>
      <c r="CB776">
        <v>47000</v>
      </c>
      <c r="CC776">
        <v>48000</v>
      </c>
      <c r="CD776">
        <v>49000</v>
      </c>
      <c r="CE776">
        <v>50000</v>
      </c>
    </row>
    <row r="777" spans="1:83" x14ac:dyDescent="0.35">
      <c r="A777" s="9" t="str">
        <f t="shared" si="12"/>
        <v>0110.252.80</v>
      </c>
      <c r="B777" s="52" t="e">
        <f>+IF(MATCH(A777,List!H$10:H$145,0),"Targeted")</f>
        <v>#N/A</v>
      </c>
      <c r="C777" s="65"/>
      <c r="D777" s="151" t="s">
        <v>7700</v>
      </c>
      <c r="E777" s="16" t="s">
        <v>1655</v>
      </c>
      <c r="F777" s="16" t="s">
        <v>1656</v>
      </c>
      <c r="G777" s="16" t="s">
        <v>298</v>
      </c>
      <c r="H777" s="16" t="s">
        <v>1656</v>
      </c>
      <c r="I777" s="16" t="s">
        <v>1299</v>
      </c>
      <c r="J777" s="16" t="s">
        <v>1666</v>
      </c>
      <c r="K777" s="17" t="s">
        <v>1004</v>
      </c>
      <c r="L777" s="18" t="s">
        <v>1631</v>
      </c>
      <c r="M777" s="195" t="s">
        <v>1658</v>
      </c>
      <c r="N777" s="16" t="s">
        <v>1659</v>
      </c>
      <c r="O777" s="17" t="s">
        <v>346</v>
      </c>
      <c r="P777" s="17" t="s">
        <v>305</v>
      </c>
      <c r="Q777" s="17" t="s">
        <v>306</v>
      </c>
      <c r="R777">
        <v>0</v>
      </c>
      <c r="S777">
        <v>0</v>
      </c>
      <c r="T777">
        <v>0</v>
      </c>
      <c r="U777">
        <v>0</v>
      </c>
      <c r="V777">
        <v>0</v>
      </c>
      <c r="W777">
        <v>0</v>
      </c>
      <c r="X777">
        <v>0</v>
      </c>
      <c r="Y777">
        <v>0</v>
      </c>
      <c r="Z777">
        <v>0</v>
      </c>
      <c r="AA777">
        <v>0</v>
      </c>
      <c r="AB777">
        <v>0</v>
      </c>
      <c r="AC777">
        <v>0</v>
      </c>
      <c r="AD777">
        <v>0</v>
      </c>
      <c r="AE777">
        <v>0</v>
      </c>
      <c r="AF777">
        <v>0</v>
      </c>
      <c r="AG777" s="19">
        <v>0</v>
      </c>
      <c r="AH777">
        <v>0</v>
      </c>
      <c r="AI777">
        <v>0</v>
      </c>
      <c r="AJ777">
        <v>0</v>
      </c>
      <c r="AK777">
        <v>0</v>
      </c>
      <c r="AL777">
        <v>0</v>
      </c>
      <c r="AM777">
        <v>0</v>
      </c>
      <c r="AN777">
        <v>0</v>
      </c>
      <c r="AO777">
        <v>0</v>
      </c>
      <c r="AP777">
        <v>0</v>
      </c>
      <c r="AQ777">
        <v>0</v>
      </c>
      <c r="AR777">
        <v>0</v>
      </c>
      <c r="AS777">
        <v>0</v>
      </c>
      <c r="AT777">
        <v>0</v>
      </c>
      <c r="AU777">
        <v>0</v>
      </c>
      <c r="AV777">
        <v>0</v>
      </c>
      <c r="AW777">
        <v>0</v>
      </c>
      <c r="AX777">
        <v>0</v>
      </c>
      <c r="AY777">
        <v>0</v>
      </c>
      <c r="AZ777">
        <v>2200000</v>
      </c>
      <c r="BA777">
        <v>4199000</v>
      </c>
      <c r="BB777">
        <v>4967000</v>
      </c>
      <c r="BC777">
        <v>5118000</v>
      </c>
      <c r="BD777">
        <v>4981000</v>
      </c>
      <c r="BE777">
        <v>4858000</v>
      </c>
      <c r="BF777">
        <v>5244000</v>
      </c>
      <c r="BG777">
        <v>6576000</v>
      </c>
      <c r="BH777">
        <v>6687000</v>
      </c>
      <c r="BI777">
        <v>3944000</v>
      </c>
      <c r="BJ777">
        <v>667000</v>
      </c>
      <c r="BK777">
        <v>160000</v>
      </c>
      <c r="BL777">
        <v>148000</v>
      </c>
      <c r="BM777">
        <v>45000</v>
      </c>
      <c r="BN777">
        <v>15000</v>
      </c>
      <c r="BO777">
        <v>2000</v>
      </c>
      <c r="BP777">
        <v>0</v>
      </c>
      <c r="BQ777">
        <v>0</v>
      </c>
      <c r="BR777">
        <v>0</v>
      </c>
      <c r="BS777">
        <v>0</v>
      </c>
      <c r="BT777">
        <v>0</v>
      </c>
      <c r="BU777">
        <v>0</v>
      </c>
      <c r="BV777">
        <v>0</v>
      </c>
      <c r="BW777">
        <v>0</v>
      </c>
      <c r="BX777">
        <v>0</v>
      </c>
      <c r="BY777">
        <v>0</v>
      </c>
      <c r="BZ777">
        <v>0</v>
      </c>
      <c r="CA777">
        <v>0</v>
      </c>
      <c r="CB777">
        <v>0</v>
      </c>
      <c r="CC777">
        <v>0</v>
      </c>
      <c r="CD777">
        <v>0</v>
      </c>
      <c r="CE777">
        <v>0</v>
      </c>
    </row>
    <row r="778" spans="1:83" x14ac:dyDescent="0.35">
      <c r="A778" s="9" t="str">
        <f t="shared" si="12"/>
        <v>0111.252.80</v>
      </c>
      <c r="B778" s="52" t="e">
        <f>+IF(MATCH(A778,List!H$10:H$145,0),"Targeted")</f>
        <v>#N/A</v>
      </c>
      <c r="C778" s="65"/>
      <c r="D778" s="151" t="s">
        <v>7700</v>
      </c>
      <c r="E778" s="16" t="s">
        <v>1655</v>
      </c>
      <c r="F778" s="16" t="s">
        <v>1656</v>
      </c>
      <c r="G778" s="16" t="s">
        <v>298</v>
      </c>
      <c r="H778" s="16" t="s">
        <v>1656</v>
      </c>
      <c r="I778" s="16" t="s">
        <v>533</v>
      </c>
      <c r="J778" s="16" t="s">
        <v>1667</v>
      </c>
      <c r="K778" s="17" t="s">
        <v>1004</v>
      </c>
      <c r="L778" s="18" t="s">
        <v>1631</v>
      </c>
      <c r="M778" s="195" t="s">
        <v>1658</v>
      </c>
      <c r="N778" s="16" t="s">
        <v>1659</v>
      </c>
      <c r="O778" s="17" t="s">
        <v>346</v>
      </c>
      <c r="P778" s="17" t="s">
        <v>305</v>
      </c>
      <c r="Q778" s="17" t="s">
        <v>306</v>
      </c>
      <c r="R778">
        <v>0</v>
      </c>
      <c r="S778">
        <v>0</v>
      </c>
      <c r="T778">
        <v>0</v>
      </c>
      <c r="U778">
        <v>0</v>
      </c>
      <c r="V778">
        <v>0</v>
      </c>
      <c r="W778">
        <v>0</v>
      </c>
      <c r="X778">
        <v>0</v>
      </c>
      <c r="Y778">
        <v>0</v>
      </c>
      <c r="Z778">
        <v>0</v>
      </c>
      <c r="AA778">
        <v>0</v>
      </c>
      <c r="AB778">
        <v>0</v>
      </c>
      <c r="AC778">
        <v>0</v>
      </c>
      <c r="AD778">
        <v>0</v>
      </c>
      <c r="AE778">
        <v>0</v>
      </c>
      <c r="AF778">
        <v>0</v>
      </c>
      <c r="AG778" s="19">
        <v>0</v>
      </c>
      <c r="AH778">
        <v>0</v>
      </c>
      <c r="AI778">
        <v>0</v>
      </c>
      <c r="AJ778">
        <v>0</v>
      </c>
      <c r="AK778">
        <v>0</v>
      </c>
      <c r="AL778">
        <v>0</v>
      </c>
      <c r="AM778">
        <v>0</v>
      </c>
      <c r="AN778">
        <v>0</v>
      </c>
      <c r="AO778">
        <v>0</v>
      </c>
      <c r="AP778">
        <v>0</v>
      </c>
      <c r="AQ778">
        <v>0</v>
      </c>
      <c r="AR778">
        <v>0</v>
      </c>
      <c r="AS778">
        <v>0</v>
      </c>
      <c r="AT778">
        <v>0</v>
      </c>
      <c r="AU778">
        <v>0</v>
      </c>
      <c r="AV778">
        <v>0</v>
      </c>
      <c r="AW778">
        <v>0</v>
      </c>
      <c r="AX778">
        <v>0</v>
      </c>
      <c r="AY778">
        <v>0</v>
      </c>
      <c r="AZ778">
        <v>3528000</v>
      </c>
      <c r="BA778">
        <v>5452000</v>
      </c>
      <c r="BB778">
        <v>5656000</v>
      </c>
      <c r="BC778">
        <v>5551000</v>
      </c>
      <c r="BD778">
        <v>5417000</v>
      </c>
      <c r="BE778">
        <v>5497000</v>
      </c>
      <c r="BF778">
        <v>5784000</v>
      </c>
      <c r="BG778">
        <v>6337000</v>
      </c>
      <c r="BH778">
        <v>6034000</v>
      </c>
      <c r="BI778">
        <v>1844000</v>
      </c>
      <c r="BJ778">
        <v>196000</v>
      </c>
      <c r="BK778">
        <v>75000</v>
      </c>
      <c r="BL778">
        <v>15000</v>
      </c>
      <c r="BM778">
        <v>9000</v>
      </c>
      <c r="BN778">
        <v>-1000</v>
      </c>
      <c r="BO778">
        <v>3000</v>
      </c>
      <c r="BP778">
        <v>1000</v>
      </c>
      <c r="BQ778">
        <v>5000</v>
      </c>
      <c r="BR778">
        <v>0</v>
      </c>
      <c r="BS778">
        <v>-6000</v>
      </c>
      <c r="BT778">
        <v>-1000</v>
      </c>
      <c r="BU778">
        <v>0</v>
      </c>
      <c r="BV778">
        <v>1000</v>
      </c>
      <c r="BW778">
        <v>0</v>
      </c>
      <c r="BX778">
        <v>0</v>
      </c>
      <c r="BY778">
        <v>0</v>
      </c>
      <c r="BZ778">
        <v>0</v>
      </c>
      <c r="CA778">
        <v>0</v>
      </c>
      <c r="CB778">
        <v>0</v>
      </c>
      <c r="CC778">
        <v>0</v>
      </c>
      <c r="CD778">
        <v>0</v>
      </c>
      <c r="CE778">
        <v>0</v>
      </c>
    </row>
    <row r="779" spans="1:83" x14ac:dyDescent="0.35">
      <c r="A779" s="9" t="str">
        <f t="shared" si="12"/>
        <v>0112.252.80</v>
      </c>
      <c r="B779" s="52" t="e">
        <f>+IF(MATCH(A779,List!H$10:H$145,0),"Targeted")</f>
        <v>#N/A</v>
      </c>
      <c r="C779" s="65"/>
      <c r="D779" s="151" t="s">
        <v>7700</v>
      </c>
      <c r="E779" s="16" t="s">
        <v>1655</v>
      </c>
      <c r="F779" s="16" t="s">
        <v>1656</v>
      </c>
      <c r="G779" s="16" t="s">
        <v>298</v>
      </c>
      <c r="H779" s="16" t="s">
        <v>1656</v>
      </c>
      <c r="I779" s="16" t="s">
        <v>857</v>
      </c>
      <c r="J779" s="16" t="s">
        <v>1668</v>
      </c>
      <c r="K779" s="17" t="s">
        <v>1004</v>
      </c>
      <c r="L779" s="18" t="s">
        <v>1631</v>
      </c>
      <c r="M779" s="195" t="s">
        <v>1658</v>
      </c>
      <c r="N779" s="16" t="s">
        <v>1659</v>
      </c>
      <c r="O779" s="17" t="s">
        <v>346</v>
      </c>
      <c r="P779" s="17" t="s">
        <v>305</v>
      </c>
      <c r="Q779" s="17" t="s">
        <v>306</v>
      </c>
      <c r="R779">
        <v>0</v>
      </c>
      <c r="S779">
        <v>0</v>
      </c>
      <c r="T779">
        <v>0</v>
      </c>
      <c r="U779">
        <v>0</v>
      </c>
      <c r="V779">
        <v>0</v>
      </c>
      <c r="W779">
        <v>0</v>
      </c>
      <c r="X779">
        <v>0</v>
      </c>
      <c r="Y779">
        <v>0</v>
      </c>
      <c r="Z779">
        <v>0</v>
      </c>
      <c r="AA779">
        <v>0</v>
      </c>
      <c r="AB779">
        <v>0</v>
      </c>
      <c r="AC779">
        <v>0</v>
      </c>
      <c r="AD779">
        <v>0</v>
      </c>
      <c r="AE779">
        <v>0</v>
      </c>
      <c r="AF779">
        <v>0</v>
      </c>
      <c r="AG779" s="1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1763000</v>
      </c>
      <c r="BA779">
        <v>2035000</v>
      </c>
      <c r="BB779">
        <v>2116000</v>
      </c>
      <c r="BC779">
        <v>2061000</v>
      </c>
      <c r="BD779">
        <v>1986000</v>
      </c>
      <c r="BE779">
        <v>2021000</v>
      </c>
      <c r="BF779">
        <v>2178000</v>
      </c>
      <c r="BG779">
        <v>534000</v>
      </c>
      <c r="BH779">
        <v>135000</v>
      </c>
      <c r="BI779">
        <v>40000</v>
      </c>
      <c r="BJ779">
        <v>20000</v>
      </c>
      <c r="BK779">
        <v>6000</v>
      </c>
      <c r="BL779">
        <v>3000</v>
      </c>
      <c r="BM779">
        <v>2000</v>
      </c>
      <c r="BN779">
        <v>0</v>
      </c>
      <c r="BO779">
        <v>0</v>
      </c>
      <c r="BP779">
        <v>0</v>
      </c>
      <c r="BQ779">
        <v>0</v>
      </c>
      <c r="BR779">
        <v>0</v>
      </c>
      <c r="BS779">
        <v>0</v>
      </c>
      <c r="BT779">
        <v>0</v>
      </c>
      <c r="BU779">
        <v>0</v>
      </c>
      <c r="BV779">
        <v>0</v>
      </c>
      <c r="BW779">
        <v>0</v>
      </c>
      <c r="BX779">
        <v>0</v>
      </c>
      <c r="BY779">
        <v>0</v>
      </c>
      <c r="BZ779">
        <v>0</v>
      </c>
      <c r="CA779">
        <v>0</v>
      </c>
      <c r="CB779">
        <v>0</v>
      </c>
      <c r="CC779">
        <v>0</v>
      </c>
      <c r="CD779">
        <v>0</v>
      </c>
      <c r="CE779">
        <v>0</v>
      </c>
    </row>
    <row r="780" spans="1:83" x14ac:dyDescent="0.35">
      <c r="A780" s="9" t="str">
        <f t="shared" si="12"/>
        <v>0114.252.80</v>
      </c>
      <c r="B780" s="52" t="e">
        <f>+IF(MATCH(A780,List!H$10:H$145,0),"Targeted")</f>
        <v>#N/A</v>
      </c>
      <c r="C780" s="65"/>
      <c r="D780" s="151" t="s">
        <v>7700</v>
      </c>
      <c r="E780" s="16" t="s">
        <v>1655</v>
      </c>
      <c r="F780" s="16" t="s">
        <v>1656</v>
      </c>
      <c r="G780" s="16" t="s">
        <v>298</v>
      </c>
      <c r="H780" s="16" t="s">
        <v>1656</v>
      </c>
      <c r="I780" s="16" t="s">
        <v>213</v>
      </c>
      <c r="J780" s="16" t="s">
        <v>1669</v>
      </c>
      <c r="K780" s="17" t="s">
        <v>1004</v>
      </c>
      <c r="L780" s="18" t="s">
        <v>1631</v>
      </c>
      <c r="M780" s="195" t="s">
        <v>1658</v>
      </c>
      <c r="N780" s="16" t="s">
        <v>1659</v>
      </c>
      <c r="O780" s="17" t="s">
        <v>346</v>
      </c>
      <c r="P780" s="17" t="s">
        <v>305</v>
      </c>
      <c r="Q780" s="17" t="s">
        <v>306</v>
      </c>
      <c r="R780">
        <v>0</v>
      </c>
      <c r="S780">
        <v>0</v>
      </c>
      <c r="T780">
        <v>0</v>
      </c>
      <c r="U780">
        <v>0</v>
      </c>
      <c r="V780">
        <v>0</v>
      </c>
      <c r="W780">
        <v>0</v>
      </c>
      <c r="X780">
        <v>0</v>
      </c>
      <c r="Y780">
        <v>0</v>
      </c>
      <c r="Z780">
        <v>0</v>
      </c>
      <c r="AA780">
        <v>0</v>
      </c>
      <c r="AB780">
        <v>0</v>
      </c>
      <c r="AC780">
        <v>0</v>
      </c>
      <c r="AD780">
        <v>0</v>
      </c>
      <c r="AE780">
        <v>0</v>
      </c>
      <c r="AF780">
        <v>0</v>
      </c>
      <c r="AG780" s="19">
        <v>0</v>
      </c>
      <c r="AH780">
        <v>0</v>
      </c>
      <c r="AI780">
        <v>0</v>
      </c>
      <c r="AJ780">
        <v>0</v>
      </c>
      <c r="AK780">
        <v>0</v>
      </c>
      <c r="AL780">
        <v>0</v>
      </c>
      <c r="AM780">
        <v>0</v>
      </c>
      <c r="AN780">
        <v>0</v>
      </c>
      <c r="AO780">
        <v>0</v>
      </c>
      <c r="AP780">
        <v>0</v>
      </c>
      <c r="AQ780">
        <v>0</v>
      </c>
      <c r="AR780">
        <v>0</v>
      </c>
      <c r="AS780">
        <v>0</v>
      </c>
      <c r="AT780">
        <v>0</v>
      </c>
      <c r="AU780">
        <v>0</v>
      </c>
      <c r="AV780">
        <v>0</v>
      </c>
      <c r="AW780">
        <v>0</v>
      </c>
      <c r="AX780">
        <v>0</v>
      </c>
      <c r="AY780">
        <v>0</v>
      </c>
      <c r="AZ780">
        <v>0</v>
      </c>
      <c r="BA780">
        <v>0</v>
      </c>
      <c r="BB780">
        <v>0</v>
      </c>
      <c r="BC780">
        <v>0</v>
      </c>
      <c r="BD780">
        <v>0</v>
      </c>
      <c r="BE780">
        <v>0</v>
      </c>
      <c r="BF780">
        <v>0</v>
      </c>
      <c r="BG780">
        <v>0</v>
      </c>
      <c r="BH780">
        <v>0</v>
      </c>
      <c r="BI780">
        <v>3564000</v>
      </c>
      <c r="BJ780">
        <v>6123000</v>
      </c>
      <c r="BK780">
        <v>7131000</v>
      </c>
      <c r="BL780">
        <v>8690000</v>
      </c>
      <c r="BM780">
        <v>10646000</v>
      </c>
      <c r="BN780">
        <v>4887000</v>
      </c>
      <c r="BO780">
        <v>786000</v>
      </c>
      <c r="BP780">
        <v>173000</v>
      </c>
      <c r="BQ780">
        <v>44000</v>
      </c>
      <c r="BR780">
        <v>18000</v>
      </c>
      <c r="BS780">
        <v>8000</v>
      </c>
      <c r="BT780">
        <v>1000</v>
      </c>
      <c r="BU780">
        <v>1000</v>
      </c>
      <c r="BV780">
        <v>0</v>
      </c>
      <c r="BW780">
        <v>0</v>
      </c>
      <c r="BX780">
        <v>0</v>
      </c>
      <c r="BY780">
        <v>0</v>
      </c>
      <c r="BZ780">
        <v>0</v>
      </c>
      <c r="CA780">
        <v>0</v>
      </c>
      <c r="CB780">
        <v>0</v>
      </c>
      <c r="CC780">
        <v>0</v>
      </c>
      <c r="CD780">
        <v>0</v>
      </c>
      <c r="CE780">
        <v>0</v>
      </c>
    </row>
    <row r="781" spans="1:83" x14ac:dyDescent="0.35">
      <c r="A781" s="9" t="str">
        <f t="shared" si="12"/>
        <v>0115.252.80</v>
      </c>
      <c r="B781" s="52" t="e">
        <f>+IF(MATCH(A781,List!H$10:H$145,0),"Targeted")</f>
        <v>#N/A</v>
      </c>
      <c r="C781" s="65"/>
      <c r="D781" s="151" t="s">
        <v>7700</v>
      </c>
      <c r="E781" s="16" t="s">
        <v>1655</v>
      </c>
      <c r="F781" s="16" t="s">
        <v>1656</v>
      </c>
      <c r="G781" s="16" t="s">
        <v>298</v>
      </c>
      <c r="H781" s="16" t="s">
        <v>1656</v>
      </c>
      <c r="I781" s="16" t="s">
        <v>215</v>
      </c>
      <c r="J781" s="16" t="s">
        <v>1670</v>
      </c>
      <c r="K781" s="17" t="s">
        <v>1004</v>
      </c>
      <c r="L781" s="18" t="s">
        <v>1631</v>
      </c>
      <c r="M781" s="195" t="s">
        <v>1658</v>
      </c>
      <c r="N781" s="16" t="s">
        <v>1659</v>
      </c>
      <c r="O781" s="17" t="s">
        <v>346</v>
      </c>
      <c r="P781" s="17" t="s">
        <v>305</v>
      </c>
      <c r="Q781" s="17" t="s">
        <v>306</v>
      </c>
      <c r="R781">
        <v>0</v>
      </c>
      <c r="S781">
        <v>0</v>
      </c>
      <c r="T781">
        <v>0</v>
      </c>
      <c r="U781">
        <v>0</v>
      </c>
      <c r="V781">
        <v>0</v>
      </c>
      <c r="W781">
        <v>0</v>
      </c>
      <c r="X781">
        <v>0</v>
      </c>
      <c r="Y781">
        <v>0</v>
      </c>
      <c r="Z781">
        <v>0</v>
      </c>
      <c r="AA781">
        <v>0</v>
      </c>
      <c r="AB781">
        <v>0</v>
      </c>
      <c r="AC781">
        <v>0</v>
      </c>
      <c r="AD781">
        <v>0</v>
      </c>
      <c r="AE781">
        <v>0</v>
      </c>
      <c r="AF781">
        <v>0</v>
      </c>
      <c r="AG781" s="19">
        <v>0</v>
      </c>
      <c r="AH781">
        <v>0</v>
      </c>
      <c r="AI781">
        <v>0</v>
      </c>
      <c r="AJ781">
        <v>0</v>
      </c>
      <c r="AK781">
        <v>0</v>
      </c>
      <c r="AL781">
        <v>0</v>
      </c>
      <c r="AM781">
        <v>0</v>
      </c>
      <c r="AN781">
        <v>0</v>
      </c>
      <c r="AO781">
        <v>0</v>
      </c>
      <c r="AP781">
        <v>0</v>
      </c>
      <c r="AQ781">
        <v>0</v>
      </c>
      <c r="AR781">
        <v>0</v>
      </c>
      <c r="AS781">
        <v>0</v>
      </c>
      <c r="AT781">
        <v>0</v>
      </c>
      <c r="AU781">
        <v>0</v>
      </c>
      <c r="AV781">
        <v>0</v>
      </c>
      <c r="AW781">
        <v>0</v>
      </c>
      <c r="AX781">
        <v>0</v>
      </c>
      <c r="AY781">
        <v>0</v>
      </c>
      <c r="AZ781">
        <v>0</v>
      </c>
      <c r="BA781">
        <v>0</v>
      </c>
      <c r="BB781">
        <v>0</v>
      </c>
      <c r="BC781">
        <v>0</v>
      </c>
      <c r="BD781">
        <v>0</v>
      </c>
      <c r="BE781">
        <v>0</v>
      </c>
      <c r="BF781">
        <v>0</v>
      </c>
      <c r="BG781">
        <v>0</v>
      </c>
      <c r="BH781">
        <v>0</v>
      </c>
      <c r="BI781">
        <v>5218000</v>
      </c>
      <c r="BJ781">
        <v>7744000</v>
      </c>
      <c r="BK781">
        <v>7117000</v>
      </c>
      <c r="BL781">
        <v>6375000</v>
      </c>
      <c r="BM781">
        <v>6474000</v>
      </c>
      <c r="BN781">
        <v>6721000</v>
      </c>
      <c r="BO781">
        <v>5800000</v>
      </c>
      <c r="BP781">
        <v>5046000</v>
      </c>
      <c r="BQ781">
        <v>4471000</v>
      </c>
      <c r="BR781">
        <v>3815000</v>
      </c>
      <c r="BS781">
        <v>3862000</v>
      </c>
      <c r="BT781">
        <v>3695000</v>
      </c>
      <c r="BU781">
        <v>4949000</v>
      </c>
      <c r="BV781">
        <v>4236000</v>
      </c>
      <c r="BW781">
        <v>4729000</v>
      </c>
      <c r="BX781">
        <v>4496000</v>
      </c>
      <c r="BY781">
        <v>4364000</v>
      </c>
      <c r="BZ781">
        <v>4103000</v>
      </c>
      <c r="CA781">
        <v>4106000</v>
      </c>
      <c r="CB781">
        <v>3919000</v>
      </c>
      <c r="CC781">
        <v>4143000</v>
      </c>
      <c r="CD781">
        <v>4231000</v>
      </c>
      <c r="CE781">
        <v>4324000</v>
      </c>
    </row>
    <row r="782" spans="1:83" x14ac:dyDescent="0.35">
      <c r="A782" s="9" t="str">
        <f t="shared" si="12"/>
        <v>0115.252.80</v>
      </c>
      <c r="B782" s="52" t="e">
        <f>+IF(MATCH(A782,List!H$10:H$145,0),"Targeted")</f>
        <v>#N/A</v>
      </c>
      <c r="C782" s="65"/>
      <c r="D782" s="151"/>
      <c r="E782" s="16" t="s">
        <v>1655</v>
      </c>
      <c r="F782" s="16" t="s">
        <v>1656</v>
      </c>
      <c r="G782" s="16" t="s">
        <v>298</v>
      </c>
      <c r="H782" s="16" t="s">
        <v>1656</v>
      </c>
      <c r="I782" s="16" t="s">
        <v>215</v>
      </c>
      <c r="J782" s="16" t="s">
        <v>1670</v>
      </c>
      <c r="K782" s="17" t="s">
        <v>1004</v>
      </c>
      <c r="L782" s="18" t="s">
        <v>1631</v>
      </c>
      <c r="M782" s="195" t="s">
        <v>1658</v>
      </c>
      <c r="N782" s="16" t="s">
        <v>1659</v>
      </c>
      <c r="O782" s="17" t="s">
        <v>304</v>
      </c>
      <c r="P782" s="17" t="s">
        <v>305</v>
      </c>
      <c r="Q782" s="17" t="s">
        <v>306</v>
      </c>
      <c r="R782">
        <v>0</v>
      </c>
      <c r="S782">
        <v>0</v>
      </c>
      <c r="T782">
        <v>0</v>
      </c>
      <c r="U782">
        <v>0</v>
      </c>
      <c r="V782">
        <v>0</v>
      </c>
      <c r="W782">
        <v>0</v>
      </c>
      <c r="X782">
        <v>0</v>
      </c>
      <c r="Y782">
        <v>0</v>
      </c>
      <c r="Z782">
        <v>0</v>
      </c>
      <c r="AA782">
        <v>0</v>
      </c>
      <c r="AB782">
        <v>0</v>
      </c>
      <c r="AC782">
        <v>0</v>
      </c>
      <c r="AD782">
        <v>0</v>
      </c>
      <c r="AE782">
        <v>0</v>
      </c>
      <c r="AF782">
        <v>0</v>
      </c>
      <c r="AG782" s="19">
        <v>0</v>
      </c>
      <c r="AH782">
        <v>0</v>
      </c>
      <c r="AI782">
        <v>0</v>
      </c>
      <c r="AJ782">
        <v>0</v>
      </c>
      <c r="AK782">
        <v>0</v>
      </c>
      <c r="AL782">
        <v>0</v>
      </c>
      <c r="AM782">
        <v>0</v>
      </c>
      <c r="AN782">
        <v>0</v>
      </c>
      <c r="AO782">
        <v>0</v>
      </c>
      <c r="AP782">
        <v>0</v>
      </c>
      <c r="AQ782">
        <v>0</v>
      </c>
      <c r="AR782">
        <v>0</v>
      </c>
      <c r="AS782">
        <v>0</v>
      </c>
      <c r="AT782">
        <v>0</v>
      </c>
      <c r="AU782">
        <v>0</v>
      </c>
      <c r="AV782">
        <v>0</v>
      </c>
      <c r="AW782">
        <v>0</v>
      </c>
      <c r="AX782">
        <v>0</v>
      </c>
      <c r="AY782">
        <v>0</v>
      </c>
      <c r="AZ782">
        <v>0</v>
      </c>
      <c r="BA782">
        <v>0</v>
      </c>
      <c r="BB782">
        <v>0</v>
      </c>
      <c r="BC782">
        <v>0</v>
      </c>
      <c r="BD782">
        <v>0</v>
      </c>
      <c r="BE782">
        <v>0</v>
      </c>
      <c r="BF782">
        <v>0</v>
      </c>
      <c r="BG782">
        <v>0</v>
      </c>
      <c r="BH782">
        <v>0</v>
      </c>
      <c r="BI782">
        <v>0</v>
      </c>
      <c r="BJ782">
        <v>0</v>
      </c>
      <c r="BK782">
        <v>0</v>
      </c>
      <c r="BL782">
        <v>0</v>
      </c>
      <c r="BM782">
        <v>0</v>
      </c>
      <c r="BN782">
        <v>0</v>
      </c>
      <c r="BO782">
        <v>0</v>
      </c>
      <c r="BP782">
        <v>0</v>
      </c>
      <c r="BQ782">
        <v>0</v>
      </c>
      <c r="BR782">
        <v>0</v>
      </c>
      <c r="BS782">
        <v>0</v>
      </c>
      <c r="BT782">
        <v>0</v>
      </c>
      <c r="BU782">
        <v>1000</v>
      </c>
      <c r="BV782">
        <v>1000</v>
      </c>
      <c r="BW782">
        <v>0</v>
      </c>
      <c r="BX782" s="10">
        <v>0</v>
      </c>
      <c r="BY782">
        <v>0</v>
      </c>
      <c r="BZ782">
        <v>0</v>
      </c>
      <c r="CA782">
        <v>0</v>
      </c>
      <c r="CB782">
        <v>0</v>
      </c>
      <c r="CC782">
        <v>0</v>
      </c>
      <c r="CD782">
        <v>0</v>
      </c>
      <c r="CE782">
        <v>0</v>
      </c>
    </row>
    <row r="783" spans="1:83" x14ac:dyDescent="0.35">
      <c r="A783" s="9" t="str">
        <f t="shared" si="12"/>
        <v>0120.252.80</v>
      </c>
      <c r="B783" s="52" t="e">
        <f>+IF(MATCH(A783,List!H$10:H$145,0),"Targeted")</f>
        <v>#N/A</v>
      </c>
      <c r="C783" s="65"/>
      <c r="D783" s="151" t="s">
        <v>7700</v>
      </c>
      <c r="E783" s="16" t="s">
        <v>1655</v>
      </c>
      <c r="F783" s="16" t="s">
        <v>1656</v>
      </c>
      <c r="G783" s="16" t="s">
        <v>298</v>
      </c>
      <c r="H783" s="16" t="s">
        <v>1656</v>
      </c>
      <c r="I783" s="16" t="s">
        <v>1416</v>
      </c>
      <c r="J783" s="16" t="s">
        <v>1635</v>
      </c>
      <c r="K783" s="17" t="s">
        <v>1004</v>
      </c>
      <c r="L783" s="18" t="s">
        <v>1631</v>
      </c>
      <c r="M783" s="195" t="s">
        <v>1658</v>
      </c>
      <c r="N783" s="16" t="s">
        <v>1659</v>
      </c>
      <c r="O783" s="17" t="s">
        <v>346</v>
      </c>
      <c r="P783" s="17" t="s">
        <v>305</v>
      </c>
      <c r="Q783" s="17" t="s">
        <v>306</v>
      </c>
      <c r="R783">
        <v>0</v>
      </c>
      <c r="S783">
        <v>0</v>
      </c>
      <c r="T783">
        <v>0</v>
      </c>
      <c r="U783">
        <v>0</v>
      </c>
      <c r="V783">
        <v>0</v>
      </c>
      <c r="W783">
        <v>0</v>
      </c>
      <c r="X783">
        <v>0</v>
      </c>
      <c r="Y783">
        <v>0</v>
      </c>
      <c r="Z783">
        <v>0</v>
      </c>
      <c r="AA783">
        <v>0</v>
      </c>
      <c r="AB783">
        <v>0</v>
      </c>
      <c r="AC783">
        <v>0</v>
      </c>
      <c r="AD783">
        <v>0</v>
      </c>
      <c r="AE783">
        <v>0</v>
      </c>
      <c r="AF783">
        <v>0</v>
      </c>
      <c r="AG783" s="19">
        <v>0</v>
      </c>
      <c r="AH783">
        <v>0</v>
      </c>
      <c r="AI783">
        <v>0</v>
      </c>
      <c r="AJ783">
        <v>0</v>
      </c>
      <c r="AK783">
        <v>0</v>
      </c>
      <c r="AL783">
        <v>0</v>
      </c>
      <c r="AM783">
        <v>0</v>
      </c>
      <c r="AN783">
        <v>0</v>
      </c>
      <c r="AO783">
        <v>0</v>
      </c>
      <c r="AP783">
        <v>0</v>
      </c>
      <c r="AQ783">
        <v>0</v>
      </c>
      <c r="AR783">
        <v>0</v>
      </c>
      <c r="AS783">
        <v>0</v>
      </c>
      <c r="AT783">
        <v>0</v>
      </c>
      <c r="AU783">
        <v>0</v>
      </c>
      <c r="AV783">
        <v>0</v>
      </c>
      <c r="AW783">
        <v>0</v>
      </c>
      <c r="AX783">
        <v>0</v>
      </c>
      <c r="AY783">
        <v>0</v>
      </c>
      <c r="AZ783">
        <v>0</v>
      </c>
      <c r="BA783">
        <v>0</v>
      </c>
      <c r="BB783">
        <v>0</v>
      </c>
      <c r="BC783">
        <v>0</v>
      </c>
      <c r="BD783">
        <v>0</v>
      </c>
      <c r="BE783">
        <v>0</v>
      </c>
      <c r="BF783">
        <v>0</v>
      </c>
      <c r="BG783">
        <v>0</v>
      </c>
      <c r="BH783">
        <v>0</v>
      </c>
      <c r="BI783">
        <v>0</v>
      </c>
      <c r="BJ783">
        <v>0</v>
      </c>
      <c r="BK783">
        <v>0</v>
      </c>
      <c r="BL783">
        <v>0</v>
      </c>
      <c r="BM783">
        <v>0</v>
      </c>
      <c r="BN783">
        <v>2235000</v>
      </c>
      <c r="BO783">
        <v>4454000</v>
      </c>
      <c r="BP783">
        <v>4774000</v>
      </c>
      <c r="BQ783">
        <v>4785000</v>
      </c>
      <c r="BR783">
        <v>4703000</v>
      </c>
      <c r="BS783">
        <v>4895000</v>
      </c>
      <c r="BT783">
        <v>5171000</v>
      </c>
      <c r="BU783">
        <v>5174000</v>
      </c>
      <c r="BV783">
        <v>5521000</v>
      </c>
      <c r="BW783">
        <v>5847000</v>
      </c>
      <c r="BX783">
        <v>6247000</v>
      </c>
      <c r="BY783">
        <v>6743000</v>
      </c>
      <c r="BZ783">
        <v>7162000</v>
      </c>
      <c r="CA783">
        <v>7571000</v>
      </c>
      <c r="CB783">
        <v>7921000</v>
      </c>
      <c r="CC783">
        <v>8126000</v>
      </c>
      <c r="CD783">
        <v>8323000</v>
      </c>
      <c r="CE783">
        <v>8506000</v>
      </c>
    </row>
    <row r="784" spans="1:83" x14ac:dyDescent="0.35">
      <c r="A784" s="9" t="str">
        <f t="shared" si="12"/>
        <v>0122.252.80</v>
      </c>
      <c r="B784" s="52" t="e">
        <f>+IF(MATCH(A784,List!H$10:H$145,0),"Targeted")</f>
        <v>#N/A</v>
      </c>
      <c r="C784" s="65"/>
      <c r="D784" s="151" t="s">
        <v>7700</v>
      </c>
      <c r="E784" s="16" t="s">
        <v>1655</v>
      </c>
      <c r="F784" s="16" t="s">
        <v>1656</v>
      </c>
      <c r="G784" s="16" t="s">
        <v>298</v>
      </c>
      <c r="H784" s="16" t="s">
        <v>1656</v>
      </c>
      <c r="I784" s="16" t="s">
        <v>1671</v>
      </c>
      <c r="J784" s="16" t="s">
        <v>1672</v>
      </c>
      <c r="K784" s="17" t="s">
        <v>1004</v>
      </c>
      <c r="L784" s="18" t="s">
        <v>1631</v>
      </c>
      <c r="M784" s="195" t="s">
        <v>1658</v>
      </c>
      <c r="N784" s="16" t="s">
        <v>1659</v>
      </c>
      <c r="O784" s="17" t="s">
        <v>346</v>
      </c>
      <c r="P784" s="17" t="s">
        <v>305</v>
      </c>
      <c r="Q784" s="17" t="s">
        <v>306</v>
      </c>
      <c r="R784">
        <v>0</v>
      </c>
      <c r="S784">
        <v>0</v>
      </c>
      <c r="T784">
        <v>0</v>
      </c>
      <c r="U784">
        <v>0</v>
      </c>
      <c r="V784">
        <v>0</v>
      </c>
      <c r="W784">
        <v>0</v>
      </c>
      <c r="X784">
        <v>0</v>
      </c>
      <c r="Y784">
        <v>0</v>
      </c>
      <c r="Z784">
        <v>0</v>
      </c>
      <c r="AA784">
        <v>0</v>
      </c>
      <c r="AB784">
        <v>0</v>
      </c>
      <c r="AC784">
        <v>0</v>
      </c>
      <c r="AD784">
        <v>0</v>
      </c>
      <c r="AE784">
        <v>0</v>
      </c>
      <c r="AF784">
        <v>0</v>
      </c>
      <c r="AG784" s="19">
        <v>0</v>
      </c>
      <c r="AH784">
        <v>0</v>
      </c>
      <c r="AI784">
        <v>0</v>
      </c>
      <c r="AJ784">
        <v>0</v>
      </c>
      <c r="AK784">
        <v>0</v>
      </c>
      <c r="AL784">
        <v>0</v>
      </c>
      <c r="AM784">
        <v>0</v>
      </c>
      <c r="AN784">
        <v>0</v>
      </c>
      <c r="AO784">
        <v>0</v>
      </c>
      <c r="AP784">
        <v>0</v>
      </c>
      <c r="AQ784">
        <v>0</v>
      </c>
      <c r="AR784">
        <v>0</v>
      </c>
      <c r="AS784">
        <v>0</v>
      </c>
      <c r="AT784">
        <v>0</v>
      </c>
      <c r="AU784">
        <v>0</v>
      </c>
      <c r="AV784">
        <v>0</v>
      </c>
      <c r="AW784">
        <v>0</v>
      </c>
      <c r="AX784">
        <v>0</v>
      </c>
      <c r="AY784">
        <v>0</v>
      </c>
      <c r="AZ784">
        <v>0</v>
      </c>
      <c r="BA784">
        <v>0</v>
      </c>
      <c r="BB784">
        <v>0</v>
      </c>
      <c r="BC784">
        <v>0</v>
      </c>
      <c r="BD784">
        <v>0</v>
      </c>
      <c r="BE784">
        <v>0</v>
      </c>
      <c r="BF784">
        <v>0</v>
      </c>
      <c r="BG784">
        <v>0</v>
      </c>
      <c r="BH784">
        <v>0</v>
      </c>
      <c r="BI784">
        <v>0</v>
      </c>
      <c r="BJ784">
        <v>0</v>
      </c>
      <c r="BK784">
        <v>0</v>
      </c>
      <c r="BL784">
        <v>0</v>
      </c>
      <c r="BM784">
        <v>0</v>
      </c>
      <c r="BN784">
        <v>2137000</v>
      </c>
      <c r="BO784">
        <v>3284000</v>
      </c>
      <c r="BP784">
        <v>3075000</v>
      </c>
      <c r="BQ784">
        <v>2980000</v>
      </c>
      <c r="BR784">
        <v>2799000</v>
      </c>
      <c r="BS784">
        <v>2796000</v>
      </c>
      <c r="BT784">
        <v>2793000</v>
      </c>
      <c r="BU784">
        <v>2672000</v>
      </c>
      <c r="BV784">
        <v>2834000</v>
      </c>
      <c r="BW784">
        <v>2759000</v>
      </c>
      <c r="BX784">
        <v>2832000</v>
      </c>
      <c r="BY784">
        <v>2737000</v>
      </c>
      <c r="BZ784">
        <v>3691000</v>
      </c>
      <c r="CA784">
        <v>3395000</v>
      </c>
      <c r="CB784">
        <v>3153000</v>
      </c>
      <c r="CC784">
        <v>3166000</v>
      </c>
      <c r="CD784">
        <v>3210000</v>
      </c>
      <c r="CE784">
        <v>3280000</v>
      </c>
    </row>
    <row r="785" spans="1:83" x14ac:dyDescent="0.35">
      <c r="A785" s="9" t="str">
        <f t="shared" si="12"/>
        <v>0124.252.80</v>
      </c>
      <c r="B785" s="52" t="e">
        <f>+IF(MATCH(A785,List!H$10:H$145,0),"Targeted")</f>
        <v>#N/A</v>
      </c>
      <c r="C785" s="65"/>
      <c r="D785" s="151" t="s">
        <v>7700</v>
      </c>
      <c r="E785" s="16" t="s">
        <v>1655</v>
      </c>
      <c r="F785" s="16" t="s">
        <v>1656</v>
      </c>
      <c r="G785" s="16" t="s">
        <v>298</v>
      </c>
      <c r="H785" s="16" t="s">
        <v>1656</v>
      </c>
      <c r="I785" s="16" t="s">
        <v>1673</v>
      </c>
      <c r="J785" s="16" t="s">
        <v>1674</v>
      </c>
      <c r="K785" s="17" t="s">
        <v>1004</v>
      </c>
      <c r="L785" s="18" t="s">
        <v>1631</v>
      </c>
      <c r="M785" s="195" t="s">
        <v>1658</v>
      </c>
      <c r="N785" s="16" t="s">
        <v>1659</v>
      </c>
      <c r="O785" s="17" t="s">
        <v>346</v>
      </c>
      <c r="P785" s="17" t="s">
        <v>305</v>
      </c>
      <c r="Q785" s="17" t="s">
        <v>306</v>
      </c>
      <c r="R785">
        <v>0</v>
      </c>
      <c r="S785">
        <v>0</v>
      </c>
      <c r="T785">
        <v>0</v>
      </c>
      <c r="U785">
        <v>0</v>
      </c>
      <c r="V785">
        <v>0</v>
      </c>
      <c r="W785">
        <v>0</v>
      </c>
      <c r="X785">
        <v>0</v>
      </c>
      <c r="Y785">
        <v>0</v>
      </c>
      <c r="Z785">
        <v>0</v>
      </c>
      <c r="AA785">
        <v>0</v>
      </c>
      <c r="AB785">
        <v>0</v>
      </c>
      <c r="AC785">
        <v>0</v>
      </c>
      <c r="AD785">
        <v>0</v>
      </c>
      <c r="AE785">
        <v>0</v>
      </c>
      <c r="AF785">
        <v>0</v>
      </c>
      <c r="AG785" s="19">
        <v>0</v>
      </c>
      <c r="AH785">
        <v>0</v>
      </c>
      <c r="AI785">
        <v>0</v>
      </c>
      <c r="AJ785">
        <v>0</v>
      </c>
      <c r="AK785">
        <v>0</v>
      </c>
      <c r="AL785">
        <v>0</v>
      </c>
      <c r="AM785">
        <v>0</v>
      </c>
      <c r="AN785">
        <v>0</v>
      </c>
      <c r="AO785">
        <v>0</v>
      </c>
      <c r="AP785">
        <v>0</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c r="BJ785">
        <v>0</v>
      </c>
      <c r="BK785">
        <v>0</v>
      </c>
      <c r="BL785">
        <v>0</v>
      </c>
      <c r="BM785">
        <v>0</v>
      </c>
      <c r="BN785">
        <v>2350000</v>
      </c>
      <c r="BO785">
        <v>3833000</v>
      </c>
      <c r="BP785">
        <v>3507000</v>
      </c>
      <c r="BQ785">
        <v>3589000</v>
      </c>
      <c r="BR785">
        <v>4028000</v>
      </c>
      <c r="BS785">
        <v>3797000</v>
      </c>
      <c r="BT785">
        <v>4836000</v>
      </c>
      <c r="BU785">
        <v>4237000</v>
      </c>
      <c r="BV785">
        <v>4152000</v>
      </c>
      <c r="BW785">
        <v>4481000</v>
      </c>
      <c r="BX785">
        <v>4522000</v>
      </c>
      <c r="BY785">
        <v>5382000</v>
      </c>
      <c r="BZ785">
        <v>6183000</v>
      </c>
      <c r="CA785">
        <v>6610000</v>
      </c>
      <c r="CB785">
        <v>6943000</v>
      </c>
      <c r="CC785">
        <v>7104000</v>
      </c>
      <c r="CD785">
        <v>7261000</v>
      </c>
      <c r="CE785">
        <v>7421000</v>
      </c>
    </row>
    <row r="786" spans="1:83" x14ac:dyDescent="0.35">
      <c r="A786" s="9" t="str">
        <f t="shared" si="12"/>
        <v>0128.252.80</v>
      </c>
      <c r="B786" s="52" t="e">
        <f>+IF(MATCH(A786,List!H$10:H$145,0),"Targeted")</f>
        <v>#N/A</v>
      </c>
      <c r="C786" s="65"/>
      <c r="D786" s="151" t="s">
        <v>7700</v>
      </c>
      <c r="E786" s="16" t="s">
        <v>1655</v>
      </c>
      <c r="F786" s="16" t="s">
        <v>1656</v>
      </c>
      <c r="G786" s="16" t="s">
        <v>298</v>
      </c>
      <c r="H786" s="16" t="s">
        <v>1656</v>
      </c>
      <c r="I786" s="16" t="s">
        <v>946</v>
      </c>
      <c r="J786" s="16" t="s">
        <v>1675</v>
      </c>
      <c r="K786" s="17" t="s">
        <v>1004</v>
      </c>
      <c r="L786" s="18" t="s">
        <v>1631</v>
      </c>
      <c r="M786" s="195" t="s">
        <v>1658</v>
      </c>
      <c r="N786" s="16" t="s">
        <v>1659</v>
      </c>
      <c r="O786" s="17" t="s">
        <v>346</v>
      </c>
      <c r="P786" s="17" t="s">
        <v>305</v>
      </c>
      <c r="Q786" s="17" t="s">
        <v>306</v>
      </c>
      <c r="R786">
        <v>0</v>
      </c>
      <c r="S786">
        <v>0</v>
      </c>
      <c r="T786">
        <v>0</v>
      </c>
      <c r="U786">
        <v>0</v>
      </c>
      <c r="V786">
        <v>0</v>
      </c>
      <c r="W786">
        <v>0</v>
      </c>
      <c r="X786">
        <v>0</v>
      </c>
      <c r="Y786">
        <v>0</v>
      </c>
      <c r="Z786">
        <v>0</v>
      </c>
      <c r="AA786">
        <v>0</v>
      </c>
      <c r="AB786">
        <v>0</v>
      </c>
      <c r="AC786">
        <v>0</v>
      </c>
      <c r="AD786">
        <v>0</v>
      </c>
      <c r="AE786">
        <v>0</v>
      </c>
      <c r="AF786">
        <v>0</v>
      </c>
      <c r="AG786" s="19">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0</v>
      </c>
      <c r="BB786">
        <v>0</v>
      </c>
      <c r="BC786">
        <v>0</v>
      </c>
      <c r="BD786">
        <v>0</v>
      </c>
      <c r="BE786">
        <v>0</v>
      </c>
      <c r="BF786">
        <v>0</v>
      </c>
      <c r="BG786">
        <v>0</v>
      </c>
      <c r="BH786">
        <v>0</v>
      </c>
      <c r="BI786">
        <v>0</v>
      </c>
      <c r="BJ786">
        <v>0</v>
      </c>
      <c r="BK786">
        <v>0</v>
      </c>
      <c r="BL786">
        <v>0</v>
      </c>
      <c r="BM786">
        <v>0</v>
      </c>
      <c r="BN786">
        <v>24000</v>
      </c>
      <c r="BO786">
        <v>96000</v>
      </c>
      <c r="BP786">
        <v>161000</v>
      </c>
      <c r="BQ786">
        <v>153000</v>
      </c>
      <c r="BR786">
        <v>132000</v>
      </c>
      <c r="BS786">
        <v>111000</v>
      </c>
      <c r="BT786">
        <v>109000</v>
      </c>
      <c r="BU786">
        <v>114000</v>
      </c>
      <c r="BV786">
        <v>124000</v>
      </c>
      <c r="BW786">
        <v>109000</v>
      </c>
      <c r="BX786">
        <v>107000</v>
      </c>
      <c r="BY786">
        <v>107000</v>
      </c>
      <c r="BZ786">
        <v>117000</v>
      </c>
      <c r="CA786">
        <v>116000</v>
      </c>
      <c r="CB786">
        <v>141000</v>
      </c>
      <c r="CC786">
        <v>144000</v>
      </c>
      <c r="CD786">
        <v>148000</v>
      </c>
      <c r="CE786">
        <v>155000</v>
      </c>
    </row>
    <row r="787" spans="1:83" x14ac:dyDescent="0.35">
      <c r="A787" s="9" t="str">
        <f t="shared" si="12"/>
        <v>0130.252.80</v>
      </c>
      <c r="B787" s="52" t="e">
        <f>+IF(MATCH(A787,List!H$10:H$145,0),"Targeted")</f>
        <v>#N/A</v>
      </c>
      <c r="C787" s="65"/>
      <c r="D787" s="151" t="s">
        <v>7700</v>
      </c>
      <c r="E787" s="16" t="s">
        <v>1655</v>
      </c>
      <c r="F787" s="16" t="s">
        <v>1656</v>
      </c>
      <c r="G787" s="16" t="s">
        <v>298</v>
      </c>
      <c r="H787" s="16" t="s">
        <v>1656</v>
      </c>
      <c r="I787" s="16" t="s">
        <v>537</v>
      </c>
      <c r="J787" s="16" t="s">
        <v>1676</v>
      </c>
      <c r="K787" s="17" t="s">
        <v>1004</v>
      </c>
      <c r="L787" s="18" t="s">
        <v>1631</v>
      </c>
      <c r="M787" s="195" t="s">
        <v>1658</v>
      </c>
      <c r="N787" s="16" t="s">
        <v>1659</v>
      </c>
      <c r="O787" s="17" t="s">
        <v>346</v>
      </c>
      <c r="P787" s="17" t="s">
        <v>305</v>
      </c>
      <c r="Q787" s="17" t="s">
        <v>306</v>
      </c>
      <c r="R787">
        <v>0</v>
      </c>
      <c r="S787">
        <v>0</v>
      </c>
      <c r="T787">
        <v>0</v>
      </c>
      <c r="U787">
        <v>0</v>
      </c>
      <c r="V787">
        <v>0</v>
      </c>
      <c r="W787">
        <v>0</v>
      </c>
      <c r="X787">
        <v>0</v>
      </c>
      <c r="Y787">
        <v>0</v>
      </c>
      <c r="Z787">
        <v>0</v>
      </c>
      <c r="AA787">
        <v>0</v>
      </c>
      <c r="AB787">
        <v>0</v>
      </c>
      <c r="AC787">
        <v>0</v>
      </c>
      <c r="AD787">
        <v>0</v>
      </c>
      <c r="AE787">
        <v>0</v>
      </c>
      <c r="AF787">
        <v>0</v>
      </c>
      <c r="AG787" s="19">
        <v>0</v>
      </c>
      <c r="AH787">
        <v>0</v>
      </c>
      <c r="AI787">
        <v>0</v>
      </c>
      <c r="AJ787">
        <v>0</v>
      </c>
      <c r="AK787">
        <v>0</v>
      </c>
      <c r="AL787">
        <v>0</v>
      </c>
      <c r="AM787">
        <v>0</v>
      </c>
      <c r="AN787">
        <v>0</v>
      </c>
      <c r="AO787">
        <v>0</v>
      </c>
      <c r="AP787">
        <v>0</v>
      </c>
      <c r="AQ787">
        <v>0</v>
      </c>
      <c r="AR787">
        <v>0</v>
      </c>
      <c r="AS787">
        <v>0</v>
      </c>
      <c r="AT787">
        <v>0</v>
      </c>
      <c r="AU787">
        <v>0</v>
      </c>
      <c r="AV787">
        <v>0</v>
      </c>
      <c r="AW787">
        <v>0</v>
      </c>
      <c r="AX787">
        <v>0</v>
      </c>
      <c r="AY787">
        <v>0</v>
      </c>
      <c r="AZ787">
        <v>0</v>
      </c>
      <c r="BA787">
        <v>0</v>
      </c>
      <c r="BB787">
        <v>0</v>
      </c>
      <c r="BC787">
        <v>0</v>
      </c>
      <c r="BD787">
        <v>0</v>
      </c>
      <c r="BE787">
        <v>0</v>
      </c>
      <c r="BF787">
        <v>0</v>
      </c>
      <c r="BG787">
        <v>0</v>
      </c>
      <c r="BH787">
        <v>0</v>
      </c>
      <c r="BI787">
        <v>0</v>
      </c>
      <c r="BJ787">
        <v>0</v>
      </c>
      <c r="BK787">
        <v>0</v>
      </c>
      <c r="BL787">
        <v>0</v>
      </c>
      <c r="BM787">
        <v>0</v>
      </c>
      <c r="BN787">
        <v>0</v>
      </c>
      <c r="BO787">
        <v>65000</v>
      </c>
      <c r="BP787">
        <v>251000</v>
      </c>
      <c r="BQ787">
        <v>381000</v>
      </c>
      <c r="BR787">
        <v>374000</v>
      </c>
      <c r="BS787">
        <v>487000</v>
      </c>
      <c r="BT787">
        <v>537000</v>
      </c>
      <c r="BU787">
        <v>489000</v>
      </c>
      <c r="BV787">
        <v>485000</v>
      </c>
      <c r="BW787">
        <v>425000</v>
      </c>
      <c r="BX787">
        <v>453000</v>
      </c>
      <c r="BY787">
        <v>398000</v>
      </c>
      <c r="BZ787">
        <v>464000</v>
      </c>
      <c r="CA787">
        <v>408000</v>
      </c>
      <c r="CB787">
        <v>396000</v>
      </c>
      <c r="CC787">
        <v>395000</v>
      </c>
      <c r="CD787">
        <v>402000</v>
      </c>
      <c r="CE787">
        <v>408000</v>
      </c>
    </row>
    <row r="788" spans="1:83" x14ac:dyDescent="0.35">
      <c r="A788" s="9" t="str">
        <f t="shared" si="12"/>
        <v>0131.252.80</v>
      </c>
      <c r="B788" s="52" t="e">
        <f>+IF(MATCH(A788,List!H$10:H$145,0),"Targeted")</f>
        <v>#N/A</v>
      </c>
      <c r="C788" s="65"/>
      <c r="D788" s="151" t="s">
        <v>7700</v>
      </c>
      <c r="E788" s="16" t="s">
        <v>1655</v>
      </c>
      <c r="F788" s="16" t="s">
        <v>1656</v>
      </c>
      <c r="G788" s="16" t="s">
        <v>298</v>
      </c>
      <c r="H788" s="16" t="s">
        <v>1656</v>
      </c>
      <c r="I788" s="16" t="s">
        <v>539</v>
      </c>
      <c r="J788" s="16" t="s">
        <v>1677</v>
      </c>
      <c r="K788" s="17" t="s">
        <v>1004</v>
      </c>
      <c r="L788" s="18" t="s">
        <v>1631</v>
      </c>
      <c r="M788" s="195" t="s">
        <v>1658</v>
      </c>
      <c r="N788" s="16" t="s">
        <v>1659</v>
      </c>
      <c r="O788" s="17" t="s">
        <v>346</v>
      </c>
      <c r="P788" s="17" t="s">
        <v>305</v>
      </c>
      <c r="Q788" s="17" t="s">
        <v>306</v>
      </c>
      <c r="R788">
        <v>0</v>
      </c>
      <c r="S788">
        <v>0</v>
      </c>
      <c r="T788">
        <v>0</v>
      </c>
      <c r="U788">
        <v>0</v>
      </c>
      <c r="V788">
        <v>0</v>
      </c>
      <c r="W788">
        <v>0</v>
      </c>
      <c r="X788">
        <v>0</v>
      </c>
      <c r="Y788">
        <v>0</v>
      </c>
      <c r="Z788">
        <v>0</v>
      </c>
      <c r="AA788">
        <v>0</v>
      </c>
      <c r="AB788">
        <v>0</v>
      </c>
      <c r="AC788">
        <v>0</v>
      </c>
      <c r="AD788">
        <v>0</v>
      </c>
      <c r="AE788">
        <v>0</v>
      </c>
      <c r="AF788">
        <v>0</v>
      </c>
      <c r="AG788" s="19">
        <v>0</v>
      </c>
      <c r="AH788">
        <v>0</v>
      </c>
      <c r="AI788">
        <v>0</v>
      </c>
      <c r="AJ788">
        <v>0</v>
      </c>
      <c r="AK788">
        <v>0</v>
      </c>
      <c r="AL788">
        <v>0</v>
      </c>
      <c r="AM788">
        <v>0</v>
      </c>
      <c r="AN788">
        <v>0</v>
      </c>
      <c r="AO788">
        <v>0</v>
      </c>
      <c r="AP788">
        <v>0</v>
      </c>
      <c r="AQ788">
        <v>0</v>
      </c>
      <c r="AR788">
        <v>0</v>
      </c>
      <c r="AS788">
        <v>0</v>
      </c>
      <c r="AT788">
        <v>0</v>
      </c>
      <c r="AU788">
        <v>0</v>
      </c>
      <c r="AV788">
        <v>0</v>
      </c>
      <c r="AW788">
        <v>0</v>
      </c>
      <c r="AX788">
        <v>0</v>
      </c>
      <c r="AY788">
        <v>0</v>
      </c>
      <c r="AZ788">
        <v>0</v>
      </c>
      <c r="BA788">
        <v>0</v>
      </c>
      <c r="BB788">
        <v>0</v>
      </c>
      <c r="BC788">
        <v>0</v>
      </c>
      <c r="BD788">
        <v>0</v>
      </c>
      <c r="BE788">
        <v>0</v>
      </c>
      <c r="BF788">
        <v>0</v>
      </c>
      <c r="BG788">
        <v>0</v>
      </c>
      <c r="BH788">
        <v>0</v>
      </c>
      <c r="BI788">
        <v>0</v>
      </c>
      <c r="BJ788">
        <v>0</v>
      </c>
      <c r="BK788">
        <v>0</v>
      </c>
      <c r="BL788">
        <v>0</v>
      </c>
      <c r="BM788">
        <v>0</v>
      </c>
      <c r="BN788">
        <v>0</v>
      </c>
      <c r="BO788">
        <v>0</v>
      </c>
      <c r="BP788">
        <v>0</v>
      </c>
      <c r="BQ788">
        <v>242000</v>
      </c>
      <c r="BR788">
        <v>553000</v>
      </c>
      <c r="BS788">
        <v>577000</v>
      </c>
      <c r="BT788">
        <v>535000</v>
      </c>
      <c r="BU788">
        <v>560000</v>
      </c>
      <c r="BV788">
        <v>698000</v>
      </c>
      <c r="BW788">
        <v>732000</v>
      </c>
      <c r="BX788">
        <v>812000</v>
      </c>
      <c r="BY788">
        <v>974000</v>
      </c>
      <c r="BZ788">
        <v>1051000</v>
      </c>
      <c r="CA788">
        <v>1218000</v>
      </c>
      <c r="CB788">
        <v>1393000</v>
      </c>
      <c r="CC788">
        <v>1454000</v>
      </c>
      <c r="CD788">
        <v>1495000</v>
      </c>
      <c r="CE788">
        <v>1528000</v>
      </c>
    </row>
    <row r="789" spans="1:83" x14ac:dyDescent="0.35">
      <c r="A789" s="9" t="str">
        <f t="shared" si="12"/>
        <v>4546.252.80</v>
      </c>
      <c r="B789" s="52" t="e">
        <f>+IF(MATCH(A789,List!H$10:H$145,0),"Targeted")</f>
        <v>#N/A</v>
      </c>
      <c r="C789" s="65"/>
      <c r="D789" s="151" t="s">
        <v>7700</v>
      </c>
      <c r="E789" s="16" t="s">
        <v>1655</v>
      </c>
      <c r="F789" s="16" t="s">
        <v>1656</v>
      </c>
      <c r="G789" s="16" t="s">
        <v>298</v>
      </c>
      <c r="H789" s="16" t="s">
        <v>1656</v>
      </c>
      <c r="I789" s="16" t="s">
        <v>1678</v>
      </c>
      <c r="J789" s="16" t="s">
        <v>1273</v>
      </c>
      <c r="K789" s="17" t="s">
        <v>1004</v>
      </c>
      <c r="L789" s="18" t="s">
        <v>1631</v>
      </c>
      <c r="M789" s="195" t="s">
        <v>1658</v>
      </c>
      <c r="N789" s="16" t="s">
        <v>1659</v>
      </c>
      <c r="O789" s="17" t="s">
        <v>346</v>
      </c>
      <c r="P789" s="17" t="s">
        <v>305</v>
      </c>
      <c r="Q789" s="17" t="s">
        <v>306</v>
      </c>
      <c r="R789">
        <v>0</v>
      </c>
      <c r="S789">
        <v>0</v>
      </c>
      <c r="T789">
        <v>0</v>
      </c>
      <c r="U789">
        <v>0</v>
      </c>
      <c r="V789">
        <v>0</v>
      </c>
      <c r="W789">
        <v>0</v>
      </c>
      <c r="X789">
        <v>0</v>
      </c>
      <c r="Y789">
        <v>0</v>
      </c>
      <c r="Z789">
        <v>0</v>
      </c>
      <c r="AA789">
        <v>0</v>
      </c>
      <c r="AB789">
        <v>0</v>
      </c>
      <c r="AC789">
        <v>0</v>
      </c>
      <c r="AD789">
        <v>0</v>
      </c>
      <c r="AE789">
        <v>0</v>
      </c>
      <c r="AF789">
        <v>0</v>
      </c>
      <c r="AG789" s="19">
        <v>0</v>
      </c>
      <c r="AH789">
        <v>0</v>
      </c>
      <c r="AI789">
        <v>0</v>
      </c>
      <c r="AJ789">
        <v>0</v>
      </c>
      <c r="AK789">
        <v>0</v>
      </c>
      <c r="AL789">
        <v>0</v>
      </c>
      <c r="AM789">
        <v>0</v>
      </c>
      <c r="AN789">
        <v>0</v>
      </c>
      <c r="AO789">
        <v>0</v>
      </c>
      <c r="AP789">
        <v>0</v>
      </c>
      <c r="AQ789">
        <v>0</v>
      </c>
      <c r="AR789">
        <v>0</v>
      </c>
      <c r="AS789">
        <v>0</v>
      </c>
      <c r="AT789">
        <v>0</v>
      </c>
      <c r="AU789">
        <v>0</v>
      </c>
      <c r="AV789">
        <v>0</v>
      </c>
      <c r="AW789">
        <v>0</v>
      </c>
      <c r="AX789">
        <v>0</v>
      </c>
      <c r="AY789">
        <v>0</v>
      </c>
      <c r="AZ789">
        <v>0</v>
      </c>
      <c r="BA789">
        <v>0</v>
      </c>
      <c r="BB789">
        <v>0</v>
      </c>
      <c r="BC789">
        <v>0</v>
      </c>
      <c r="BD789">
        <v>0</v>
      </c>
      <c r="BE789">
        <v>0</v>
      </c>
      <c r="BF789">
        <v>0</v>
      </c>
      <c r="BG789">
        <v>0</v>
      </c>
      <c r="BH789">
        <v>0</v>
      </c>
      <c r="BI789">
        <v>0</v>
      </c>
      <c r="BJ789">
        <v>-2000</v>
      </c>
      <c r="BK789">
        <v>-31000</v>
      </c>
      <c r="BL789">
        <v>-5000</v>
      </c>
      <c r="BM789">
        <v>-9000</v>
      </c>
      <c r="BN789">
        <v>-2000</v>
      </c>
      <c r="BO789">
        <v>12000</v>
      </c>
      <c r="BP789">
        <v>4000</v>
      </c>
      <c r="BQ789">
        <v>-86000</v>
      </c>
      <c r="BR789">
        <v>-29000</v>
      </c>
      <c r="BS789">
        <v>-5000</v>
      </c>
      <c r="BT789">
        <v>-20000</v>
      </c>
      <c r="BU789">
        <v>-10000</v>
      </c>
      <c r="BV789">
        <v>-16000</v>
      </c>
      <c r="BW789">
        <v>-12000</v>
      </c>
      <c r="BX789">
        <v>-35000</v>
      </c>
      <c r="BY789">
        <v>-24000</v>
      </c>
      <c r="BZ789">
        <v>-13000</v>
      </c>
      <c r="CA789">
        <v>20000</v>
      </c>
      <c r="CB789">
        <v>-4000</v>
      </c>
      <c r="CC789">
        <v>-6000</v>
      </c>
      <c r="CD789">
        <v>-6000</v>
      </c>
      <c r="CE789">
        <v>-5000</v>
      </c>
    </row>
    <row r="790" spans="1:83" x14ac:dyDescent="0.35">
      <c r="A790" s="9" t="str">
        <f t="shared" si="12"/>
        <v>8977.252.80</v>
      </c>
      <c r="B790" s="52" t="e">
        <f>+IF(MATCH(A790,List!H$10:H$145,0),"Targeted")</f>
        <v>#N/A</v>
      </c>
      <c r="C790" s="65"/>
      <c r="D790" s="151" t="s">
        <v>7700</v>
      </c>
      <c r="E790" s="16" t="s">
        <v>1655</v>
      </c>
      <c r="F790" s="16" t="s">
        <v>1656</v>
      </c>
      <c r="G790" s="16" t="s">
        <v>298</v>
      </c>
      <c r="H790" s="16" t="s">
        <v>1656</v>
      </c>
      <c r="I790" s="16" t="s">
        <v>1679</v>
      </c>
      <c r="J790" s="16" t="s">
        <v>1680</v>
      </c>
      <c r="K790" s="17" t="s">
        <v>1004</v>
      </c>
      <c r="L790" s="18" t="s">
        <v>1631</v>
      </c>
      <c r="M790" s="195" t="s">
        <v>1658</v>
      </c>
      <c r="N790" s="16" t="s">
        <v>1659</v>
      </c>
      <c r="O790" s="17" t="s">
        <v>346</v>
      </c>
      <c r="P790" s="17" t="s">
        <v>305</v>
      </c>
      <c r="Q790" s="17" t="s">
        <v>306</v>
      </c>
      <c r="R790">
        <v>0</v>
      </c>
      <c r="S790">
        <v>0</v>
      </c>
      <c r="T790">
        <v>0</v>
      </c>
      <c r="U790">
        <v>0</v>
      </c>
      <c r="V790">
        <v>0</v>
      </c>
      <c r="W790">
        <v>0</v>
      </c>
      <c r="X790">
        <v>0</v>
      </c>
      <c r="Y790">
        <v>0</v>
      </c>
      <c r="Z790">
        <v>0</v>
      </c>
      <c r="AA790">
        <v>0</v>
      </c>
      <c r="AB790">
        <v>0</v>
      </c>
      <c r="AC790">
        <v>0</v>
      </c>
      <c r="AD790">
        <v>0</v>
      </c>
      <c r="AE790">
        <v>0</v>
      </c>
      <c r="AF790">
        <v>0</v>
      </c>
      <c r="AG790" s="19">
        <v>0</v>
      </c>
      <c r="AH790">
        <v>0</v>
      </c>
      <c r="AI790">
        <v>0</v>
      </c>
      <c r="AJ790">
        <v>0</v>
      </c>
      <c r="AK790">
        <v>0</v>
      </c>
      <c r="AL790">
        <v>0</v>
      </c>
      <c r="AM790">
        <v>0</v>
      </c>
      <c r="AN790">
        <v>0</v>
      </c>
      <c r="AO790">
        <v>0</v>
      </c>
      <c r="AP790">
        <v>0</v>
      </c>
      <c r="AQ790">
        <v>0</v>
      </c>
      <c r="AR790">
        <v>0</v>
      </c>
      <c r="AS790">
        <v>0</v>
      </c>
      <c r="AT790">
        <v>0</v>
      </c>
      <c r="AU790">
        <v>0</v>
      </c>
      <c r="AV790">
        <v>0</v>
      </c>
      <c r="AW790">
        <v>0</v>
      </c>
      <c r="AX790">
        <v>0</v>
      </c>
      <c r="AY790">
        <v>0</v>
      </c>
      <c r="AZ790">
        <v>0</v>
      </c>
      <c r="BA790">
        <v>0</v>
      </c>
      <c r="BB790">
        <v>0</v>
      </c>
      <c r="BC790">
        <v>0</v>
      </c>
      <c r="BD790">
        <v>0</v>
      </c>
      <c r="BE790">
        <v>0</v>
      </c>
      <c r="BF790">
        <v>0</v>
      </c>
      <c r="BG790">
        <v>0</v>
      </c>
      <c r="BH790">
        <v>0</v>
      </c>
      <c r="BI790">
        <v>0</v>
      </c>
      <c r="BJ790">
        <v>0</v>
      </c>
      <c r="BK790">
        <v>0</v>
      </c>
      <c r="BL790">
        <v>0</v>
      </c>
      <c r="BM790">
        <v>0</v>
      </c>
      <c r="BN790">
        <v>0</v>
      </c>
      <c r="BO790">
        <v>1000</v>
      </c>
      <c r="BP790">
        <v>1000</v>
      </c>
      <c r="BQ790">
        <v>1000</v>
      </c>
      <c r="BR790">
        <v>0</v>
      </c>
      <c r="BS790">
        <v>0</v>
      </c>
      <c r="BT790">
        <v>0</v>
      </c>
      <c r="BU790">
        <v>0</v>
      </c>
      <c r="BV790">
        <v>0</v>
      </c>
      <c r="BW790">
        <v>0</v>
      </c>
      <c r="BX790">
        <v>0</v>
      </c>
      <c r="BY790">
        <v>0</v>
      </c>
      <c r="BZ790">
        <v>0</v>
      </c>
      <c r="CA790">
        <v>0</v>
      </c>
      <c r="CB790">
        <v>0</v>
      </c>
      <c r="CC790">
        <v>0</v>
      </c>
      <c r="CD790">
        <v>0</v>
      </c>
      <c r="CE790">
        <v>0</v>
      </c>
    </row>
    <row r="791" spans="1:83" x14ac:dyDescent="0.35">
      <c r="A791" s="9" t="str">
        <f t="shared" si="12"/>
        <v>897710.252.80</v>
      </c>
      <c r="B791" s="52" t="e">
        <f>+IF(MATCH(A791,List!H$10:H$145,0),"Targeted")</f>
        <v>#N/A</v>
      </c>
      <c r="C791" s="65"/>
      <c r="D791" s="151"/>
      <c r="E791" s="16" t="s">
        <v>1655</v>
      </c>
      <c r="F791" s="16" t="s">
        <v>1656</v>
      </c>
      <c r="G791" s="16" t="s">
        <v>298</v>
      </c>
      <c r="H791" s="16" t="s">
        <v>1656</v>
      </c>
      <c r="I791" s="16" t="s">
        <v>1681</v>
      </c>
      <c r="J791" s="16" t="s">
        <v>1682</v>
      </c>
      <c r="K791" s="17" t="s">
        <v>1004</v>
      </c>
      <c r="L791" s="18" t="s">
        <v>1631</v>
      </c>
      <c r="M791" s="195" t="s">
        <v>1658</v>
      </c>
      <c r="N791" s="16" t="s">
        <v>1659</v>
      </c>
      <c r="O791" s="17" t="s">
        <v>304</v>
      </c>
      <c r="P791" s="17" t="s">
        <v>305</v>
      </c>
      <c r="Q791" s="17" t="s">
        <v>306</v>
      </c>
      <c r="R791">
        <v>0</v>
      </c>
      <c r="S791">
        <v>0</v>
      </c>
      <c r="T791">
        <v>0</v>
      </c>
      <c r="U791">
        <v>0</v>
      </c>
      <c r="V791">
        <v>0</v>
      </c>
      <c r="W791">
        <v>0</v>
      </c>
      <c r="X791">
        <v>0</v>
      </c>
      <c r="Y791">
        <v>0</v>
      </c>
      <c r="Z791">
        <v>0</v>
      </c>
      <c r="AA791">
        <v>0</v>
      </c>
      <c r="AB791">
        <v>0</v>
      </c>
      <c r="AC791">
        <v>0</v>
      </c>
      <c r="AD791">
        <v>0</v>
      </c>
      <c r="AE791">
        <v>0</v>
      </c>
      <c r="AF791">
        <v>0</v>
      </c>
      <c r="AG791" s="19">
        <v>0</v>
      </c>
      <c r="AH791">
        <v>0</v>
      </c>
      <c r="AI791">
        <v>0</v>
      </c>
      <c r="AJ791">
        <v>0</v>
      </c>
      <c r="AK791">
        <v>0</v>
      </c>
      <c r="AL791">
        <v>0</v>
      </c>
      <c r="AM791">
        <v>0</v>
      </c>
      <c r="AN791">
        <v>0</v>
      </c>
      <c r="AO791">
        <v>0</v>
      </c>
      <c r="AP791">
        <v>0</v>
      </c>
      <c r="AQ791">
        <v>0</v>
      </c>
      <c r="AR791">
        <v>0</v>
      </c>
      <c r="AS791">
        <v>0</v>
      </c>
      <c r="AT791">
        <v>0</v>
      </c>
      <c r="AU791">
        <v>0</v>
      </c>
      <c r="AV791">
        <v>0</v>
      </c>
      <c r="AW791">
        <v>0</v>
      </c>
      <c r="AX791">
        <v>0</v>
      </c>
      <c r="AY791">
        <v>0</v>
      </c>
      <c r="AZ791">
        <v>0</v>
      </c>
      <c r="BA791">
        <v>0</v>
      </c>
      <c r="BB791">
        <v>0</v>
      </c>
      <c r="BC791">
        <v>0</v>
      </c>
      <c r="BD791">
        <v>0</v>
      </c>
      <c r="BE791">
        <v>0</v>
      </c>
      <c r="BF791">
        <v>-3000</v>
      </c>
      <c r="BG791">
        <v>0</v>
      </c>
      <c r="BH791">
        <v>0</v>
      </c>
      <c r="BI791">
        <v>0</v>
      </c>
      <c r="BJ791">
        <v>0</v>
      </c>
      <c r="BK791">
        <v>0</v>
      </c>
      <c r="BL791">
        <v>0</v>
      </c>
      <c r="BM791">
        <v>0</v>
      </c>
      <c r="BN791">
        <v>0</v>
      </c>
      <c r="BO791">
        <v>0</v>
      </c>
      <c r="BP791">
        <v>0</v>
      </c>
      <c r="BQ791">
        <v>0</v>
      </c>
      <c r="BR791">
        <v>0</v>
      </c>
      <c r="BS791">
        <v>0</v>
      </c>
      <c r="BT791">
        <v>0</v>
      </c>
      <c r="BU791">
        <v>0</v>
      </c>
      <c r="BV791">
        <v>0</v>
      </c>
      <c r="BW791">
        <v>0</v>
      </c>
      <c r="BX791" s="10">
        <v>0</v>
      </c>
      <c r="BY791">
        <v>0</v>
      </c>
      <c r="BZ791">
        <v>0</v>
      </c>
      <c r="CA791">
        <v>0</v>
      </c>
      <c r="CB791">
        <v>0</v>
      </c>
      <c r="CC791">
        <v>0</v>
      </c>
      <c r="CD791">
        <v>0</v>
      </c>
      <c r="CE791">
        <v>0</v>
      </c>
    </row>
    <row r="792" spans="1:83" x14ac:dyDescent="0.35">
      <c r="A792" s="9" t="str">
        <f t="shared" si="12"/>
        <v>897910.252.80</v>
      </c>
      <c r="B792" s="52" t="e">
        <f>+IF(MATCH(A792,List!H$10:H$145,0),"Targeted")</f>
        <v>#N/A</v>
      </c>
      <c r="C792" s="65"/>
      <c r="D792" s="151"/>
      <c r="E792" s="16" t="s">
        <v>1655</v>
      </c>
      <c r="F792" s="16" t="s">
        <v>1656</v>
      </c>
      <c r="G792" s="16" t="s">
        <v>298</v>
      </c>
      <c r="H792" s="16" t="s">
        <v>1656</v>
      </c>
      <c r="I792" s="16" t="s">
        <v>1683</v>
      </c>
      <c r="J792" s="16" t="s">
        <v>1684</v>
      </c>
      <c r="K792" s="17" t="s">
        <v>1004</v>
      </c>
      <c r="L792" s="18" t="s">
        <v>1631</v>
      </c>
      <c r="M792" s="195" t="s">
        <v>1658</v>
      </c>
      <c r="N792" s="16" t="s">
        <v>1659</v>
      </c>
      <c r="O792" s="17" t="s">
        <v>304</v>
      </c>
      <c r="P792" s="17" t="s">
        <v>305</v>
      </c>
      <c r="Q792" s="17" t="s">
        <v>306</v>
      </c>
      <c r="R792">
        <v>0</v>
      </c>
      <c r="S792">
        <v>0</v>
      </c>
      <c r="T792">
        <v>0</v>
      </c>
      <c r="U792">
        <v>0</v>
      </c>
      <c r="V792">
        <v>0</v>
      </c>
      <c r="W792">
        <v>0</v>
      </c>
      <c r="X792">
        <v>0</v>
      </c>
      <c r="Y792">
        <v>0</v>
      </c>
      <c r="Z792">
        <v>0</v>
      </c>
      <c r="AA792">
        <v>0</v>
      </c>
      <c r="AB792">
        <v>0</v>
      </c>
      <c r="AC792">
        <v>0</v>
      </c>
      <c r="AD792">
        <v>0</v>
      </c>
      <c r="AE792">
        <v>0</v>
      </c>
      <c r="AF792">
        <v>0</v>
      </c>
      <c r="AG792" s="19">
        <v>0</v>
      </c>
      <c r="AH792">
        <v>0</v>
      </c>
      <c r="AI792">
        <v>0</v>
      </c>
      <c r="AJ792">
        <v>0</v>
      </c>
      <c r="AK792">
        <v>0</v>
      </c>
      <c r="AL792">
        <v>-2</v>
      </c>
      <c r="AM792">
        <v>57</v>
      </c>
      <c r="AN792">
        <v>0</v>
      </c>
      <c r="AO792">
        <v>0</v>
      </c>
      <c r="AP792">
        <v>0</v>
      </c>
      <c r="AQ792">
        <v>0</v>
      </c>
      <c r="AR792">
        <v>0</v>
      </c>
      <c r="AS792">
        <v>0</v>
      </c>
      <c r="AT792">
        <v>0</v>
      </c>
      <c r="AU792">
        <v>0</v>
      </c>
      <c r="AV792">
        <v>0</v>
      </c>
      <c r="AW792">
        <v>0</v>
      </c>
      <c r="AX792">
        <v>0</v>
      </c>
      <c r="AY792">
        <v>0</v>
      </c>
      <c r="AZ792">
        <v>0</v>
      </c>
      <c r="BA792">
        <v>0</v>
      </c>
      <c r="BB792">
        <v>0</v>
      </c>
      <c r="BC792">
        <v>0</v>
      </c>
      <c r="BD792">
        <v>0</v>
      </c>
      <c r="BE792">
        <v>0</v>
      </c>
      <c r="BF792">
        <v>0</v>
      </c>
      <c r="BG792">
        <v>0</v>
      </c>
      <c r="BH792">
        <v>0</v>
      </c>
      <c r="BI792">
        <v>0</v>
      </c>
      <c r="BJ792">
        <v>0</v>
      </c>
      <c r="BK792">
        <v>0</v>
      </c>
      <c r="BL792">
        <v>0</v>
      </c>
      <c r="BM792">
        <v>0</v>
      </c>
      <c r="BN792">
        <v>0</v>
      </c>
      <c r="BO792">
        <v>0</v>
      </c>
      <c r="BP792">
        <v>0</v>
      </c>
      <c r="BQ792">
        <v>0</v>
      </c>
      <c r="BR792">
        <v>0</v>
      </c>
      <c r="BS792">
        <v>0</v>
      </c>
      <c r="BT792">
        <v>0</v>
      </c>
      <c r="BU792">
        <v>0</v>
      </c>
      <c r="BV792">
        <v>0</v>
      </c>
      <c r="BW792">
        <v>0</v>
      </c>
      <c r="BX792" s="10">
        <v>0</v>
      </c>
      <c r="BY792">
        <v>0</v>
      </c>
      <c r="BZ792">
        <v>0</v>
      </c>
      <c r="CA792">
        <v>0</v>
      </c>
      <c r="CB792">
        <v>0</v>
      </c>
      <c r="CC792">
        <v>0</v>
      </c>
      <c r="CD792">
        <v>0</v>
      </c>
      <c r="CE792">
        <v>0</v>
      </c>
    </row>
    <row r="793" spans="1:83" x14ac:dyDescent="0.35">
      <c r="A793" s="9" t="str">
        <f t="shared" si="12"/>
        <v>898010.252.80</v>
      </c>
      <c r="B793" s="52" t="e">
        <f>+IF(MATCH(A793,List!H$10:H$145,0),"Targeted")</f>
        <v>#N/A</v>
      </c>
      <c r="C793" s="65"/>
      <c r="D793" s="151"/>
      <c r="E793" s="16" t="s">
        <v>1655</v>
      </c>
      <c r="F793" s="16" t="s">
        <v>1656</v>
      </c>
      <c r="G793" s="16" t="s">
        <v>298</v>
      </c>
      <c r="H793" s="16" t="s">
        <v>1656</v>
      </c>
      <c r="I793" s="16" t="s">
        <v>1685</v>
      </c>
      <c r="J793" s="16" t="s">
        <v>1686</v>
      </c>
      <c r="K793" s="17" t="s">
        <v>1004</v>
      </c>
      <c r="L793" s="18" t="s">
        <v>1631</v>
      </c>
      <c r="M793" s="195" t="s">
        <v>1658</v>
      </c>
      <c r="N793" s="16" t="s">
        <v>1659</v>
      </c>
      <c r="O793" s="17" t="s">
        <v>304</v>
      </c>
      <c r="P793" s="17" t="s">
        <v>305</v>
      </c>
      <c r="Q793" s="17" t="s">
        <v>306</v>
      </c>
      <c r="R793">
        <v>0</v>
      </c>
      <c r="S793">
        <v>0</v>
      </c>
      <c r="T793">
        <v>0</v>
      </c>
      <c r="U793">
        <v>0</v>
      </c>
      <c r="V793">
        <v>0</v>
      </c>
      <c r="W793">
        <v>0</v>
      </c>
      <c r="X793">
        <v>0</v>
      </c>
      <c r="Y793">
        <v>0</v>
      </c>
      <c r="Z793">
        <v>0</v>
      </c>
      <c r="AA793">
        <v>0</v>
      </c>
      <c r="AB793">
        <v>0</v>
      </c>
      <c r="AC793">
        <v>0</v>
      </c>
      <c r="AD793">
        <v>0</v>
      </c>
      <c r="AE793">
        <v>0</v>
      </c>
      <c r="AF793">
        <v>0</v>
      </c>
      <c r="AG793" s="19">
        <v>0</v>
      </c>
      <c r="AH793">
        <v>0</v>
      </c>
      <c r="AI793">
        <v>0</v>
      </c>
      <c r="AJ793">
        <v>0</v>
      </c>
      <c r="AK793">
        <v>0</v>
      </c>
      <c r="AL793">
        <v>0</v>
      </c>
      <c r="AM793">
        <v>0</v>
      </c>
      <c r="AN793">
        <v>0</v>
      </c>
      <c r="AO793">
        <v>-2</v>
      </c>
      <c r="AP793">
        <v>-2</v>
      </c>
      <c r="AQ793">
        <v>-114</v>
      </c>
      <c r="AR793">
        <v>-28</v>
      </c>
      <c r="AS793">
        <v>-147</v>
      </c>
      <c r="AT793">
        <v>-6</v>
      </c>
      <c r="AU793">
        <v>-96</v>
      </c>
      <c r="AV793">
        <v>-1</v>
      </c>
      <c r="AW793">
        <v>121</v>
      </c>
      <c r="AX793">
        <v>-138</v>
      </c>
      <c r="AY793">
        <v>-183</v>
      </c>
      <c r="AZ793">
        <v>0</v>
      </c>
      <c r="BA793">
        <v>0</v>
      </c>
      <c r="BB793">
        <v>0</v>
      </c>
      <c r="BC793">
        <v>0</v>
      </c>
      <c r="BD793">
        <v>0</v>
      </c>
      <c r="BE793">
        <v>0</v>
      </c>
      <c r="BF793">
        <v>0</v>
      </c>
      <c r="BG793">
        <v>0</v>
      </c>
      <c r="BH793">
        <v>0</v>
      </c>
      <c r="BI793">
        <v>0</v>
      </c>
      <c r="BJ793">
        <v>0</v>
      </c>
      <c r="BK793">
        <v>0</v>
      </c>
      <c r="BL793">
        <v>0</v>
      </c>
      <c r="BM793">
        <v>0</v>
      </c>
      <c r="BN793">
        <v>0</v>
      </c>
      <c r="BO793">
        <v>0</v>
      </c>
      <c r="BP793">
        <v>0</v>
      </c>
      <c r="BQ793">
        <v>0</v>
      </c>
      <c r="BR793">
        <v>0</v>
      </c>
      <c r="BS793">
        <v>0</v>
      </c>
      <c r="BT793">
        <v>0</v>
      </c>
      <c r="BU793">
        <v>0</v>
      </c>
      <c r="BV793">
        <v>0</v>
      </c>
      <c r="BW793">
        <v>0</v>
      </c>
      <c r="BX793" s="10">
        <v>0</v>
      </c>
      <c r="BY793">
        <v>0</v>
      </c>
      <c r="BZ793">
        <v>0</v>
      </c>
      <c r="CA793">
        <v>0</v>
      </c>
      <c r="CB793">
        <v>0</v>
      </c>
      <c r="CC793">
        <v>0</v>
      </c>
      <c r="CD793">
        <v>0</v>
      </c>
      <c r="CE793">
        <v>0</v>
      </c>
    </row>
    <row r="794" spans="1:83" x14ac:dyDescent="0.35">
      <c r="A794" s="9" t="str">
        <f t="shared" si="12"/>
        <v>9971.252.80</v>
      </c>
      <c r="B794" s="52" t="e">
        <f>+IF(MATCH(A794,List!H$10:H$145,0),"Targeted")</f>
        <v>#N/A</v>
      </c>
      <c r="C794" s="65"/>
      <c r="D794" s="151"/>
      <c r="E794" s="16" t="s">
        <v>1655</v>
      </c>
      <c r="F794" s="16" t="s">
        <v>1656</v>
      </c>
      <c r="G794" s="16" t="s">
        <v>298</v>
      </c>
      <c r="H794" s="16" t="s">
        <v>1656</v>
      </c>
      <c r="I794" s="16" t="s">
        <v>848</v>
      </c>
      <c r="J794" s="16" t="s">
        <v>1687</v>
      </c>
      <c r="K794" s="17" t="s">
        <v>1004</v>
      </c>
      <c r="L794" s="18" t="s">
        <v>1631</v>
      </c>
      <c r="M794" s="195" t="s">
        <v>1658</v>
      </c>
      <c r="N794" s="16" t="s">
        <v>1659</v>
      </c>
      <c r="O794" s="17" t="s">
        <v>304</v>
      </c>
      <c r="P794" s="17" t="s">
        <v>305</v>
      </c>
      <c r="Q794" s="17" t="s">
        <v>306</v>
      </c>
      <c r="R794">
        <v>0</v>
      </c>
      <c r="S794">
        <v>0</v>
      </c>
      <c r="T794">
        <v>98</v>
      </c>
      <c r="U794">
        <v>50</v>
      </c>
      <c r="V794">
        <v>507</v>
      </c>
      <c r="W794">
        <v>100</v>
      </c>
      <c r="X794">
        <v>109</v>
      </c>
      <c r="Y794">
        <v>1042</v>
      </c>
      <c r="Z794">
        <v>1712</v>
      </c>
      <c r="AA794">
        <v>10147</v>
      </c>
      <c r="AB794">
        <v>11980</v>
      </c>
      <c r="AC794">
        <v>9228</v>
      </c>
      <c r="AD794">
        <v>1445</v>
      </c>
      <c r="AE794">
        <v>3931</v>
      </c>
      <c r="AF794">
        <v>3123</v>
      </c>
      <c r="AG794" s="19">
        <v>1925</v>
      </c>
      <c r="AH794">
        <v>1357</v>
      </c>
      <c r="AI794">
        <v>558</v>
      </c>
      <c r="AJ794">
        <v>84</v>
      </c>
      <c r="AK794">
        <v>1286</v>
      </c>
      <c r="AL794">
        <v>108</v>
      </c>
      <c r="AM794">
        <v>-57</v>
      </c>
      <c r="AN794">
        <v>2</v>
      </c>
      <c r="AO794">
        <v>0</v>
      </c>
      <c r="AP794">
        <v>16</v>
      </c>
      <c r="AQ794">
        <v>-2</v>
      </c>
      <c r="AR794">
        <v>1</v>
      </c>
      <c r="AS794">
        <v>0</v>
      </c>
      <c r="AT794">
        <v>0</v>
      </c>
      <c r="AU794">
        <v>0</v>
      </c>
      <c r="AV794">
        <v>0</v>
      </c>
      <c r="AW794">
        <v>0</v>
      </c>
      <c r="AX794">
        <v>0</v>
      </c>
      <c r="AY794">
        <v>24</v>
      </c>
      <c r="AZ794">
        <v>0</v>
      </c>
      <c r="BA794">
        <v>0</v>
      </c>
      <c r="BB794">
        <v>0</v>
      </c>
      <c r="BC794">
        <v>0</v>
      </c>
      <c r="BD794">
        <v>0</v>
      </c>
      <c r="BE794">
        <v>0</v>
      </c>
      <c r="BF794">
        <v>0</v>
      </c>
      <c r="BG794">
        <v>0</v>
      </c>
      <c r="BH794">
        <v>0</v>
      </c>
      <c r="BI794">
        <v>0</v>
      </c>
      <c r="BJ794">
        <v>0</v>
      </c>
      <c r="BK794">
        <v>0</v>
      </c>
      <c r="BL794">
        <v>0</v>
      </c>
      <c r="BM794">
        <v>0</v>
      </c>
      <c r="BN794">
        <v>0</v>
      </c>
      <c r="BO794">
        <v>0</v>
      </c>
      <c r="BP794">
        <v>0</v>
      </c>
      <c r="BQ794">
        <v>0</v>
      </c>
      <c r="BR794">
        <v>0</v>
      </c>
      <c r="BS794">
        <v>0</v>
      </c>
      <c r="BT794">
        <v>0</v>
      </c>
      <c r="BU794">
        <v>0</v>
      </c>
      <c r="BV794">
        <v>0</v>
      </c>
      <c r="BW794">
        <v>0</v>
      </c>
      <c r="BX794" s="10">
        <v>0</v>
      </c>
      <c r="BY794">
        <v>0</v>
      </c>
      <c r="BZ794">
        <v>0</v>
      </c>
      <c r="CA794">
        <v>0</v>
      </c>
      <c r="CB794">
        <v>0</v>
      </c>
      <c r="CC794">
        <v>0</v>
      </c>
      <c r="CD794">
        <v>0</v>
      </c>
      <c r="CE794">
        <v>0</v>
      </c>
    </row>
    <row r="795" spans="1:83" x14ac:dyDescent="0.35">
      <c r="A795" s="9" t="str">
        <f t="shared" si="12"/>
        <v>270210.271.12</v>
      </c>
      <c r="B795" s="52" t="e">
        <f>+IF(MATCH(A795,List!H$10:H$145,0),"Targeted")</f>
        <v>#N/A</v>
      </c>
      <c r="C795" s="65"/>
      <c r="D795" s="151" t="s">
        <v>7700</v>
      </c>
      <c r="E795" s="16" t="s">
        <v>1071</v>
      </c>
      <c r="F795" s="16" t="s">
        <v>1072</v>
      </c>
      <c r="G795" s="16" t="s">
        <v>298</v>
      </c>
      <c r="H795" s="16" t="s">
        <v>1072</v>
      </c>
      <c r="I795" s="16" t="s">
        <v>1688</v>
      </c>
      <c r="J795" s="16" t="s">
        <v>1689</v>
      </c>
      <c r="K795" s="17" t="s">
        <v>52</v>
      </c>
      <c r="L795" s="18" t="s">
        <v>1690</v>
      </c>
      <c r="M795" s="195" t="s">
        <v>193</v>
      </c>
      <c r="N795" s="16" t="s">
        <v>1691</v>
      </c>
      <c r="O795" s="17" t="s">
        <v>346</v>
      </c>
      <c r="P795" s="17" t="s">
        <v>305</v>
      </c>
      <c r="Q795" s="17" t="s">
        <v>306</v>
      </c>
      <c r="R795">
        <v>0</v>
      </c>
      <c r="S795">
        <v>0</v>
      </c>
      <c r="T795">
        <v>0</v>
      </c>
      <c r="U795">
        <v>0</v>
      </c>
      <c r="V795">
        <v>0</v>
      </c>
      <c r="W795">
        <v>0</v>
      </c>
      <c r="X795">
        <v>0</v>
      </c>
      <c r="Y795">
        <v>0</v>
      </c>
      <c r="Z795">
        <v>0</v>
      </c>
      <c r="AA795">
        <v>0</v>
      </c>
      <c r="AB795">
        <v>0</v>
      </c>
      <c r="AC795">
        <v>0</v>
      </c>
      <c r="AD795">
        <v>0</v>
      </c>
      <c r="AE795">
        <v>0</v>
      </c>
      <c r="AF795">
        <v>0</v>
      </c>
      <c r="AG795" s="19">
        <v>0</v>
      </c>
      <c r="AH795">
        <v>0</v>
      </c>
      <c r="AI795">
        <v>0</v>
      </c>
      <c r="AJ795">
        <v>0</v>
      </c>
      <c r="AK795">
        <v>0</v>
      </c>
      <c r="AL795">
        <v>0</v>
      </c>
      <c r="AM795">
        <v>0</v>
      </c>
      <c r="AN795">
        <v>0</v>
      </c>
      <c r="AO795">
        <v>0</v>
      </c>
      <c r="AP795">
        <v>0</v>
      </c>
      <c r="AQ795">
        <v>0</v>
      </c>
      <c r="AR795">
        <v>0</v>
      </c>
      <c r="AS795">
        <v>0</v>
      </c>
      <c r="AT795">
        <v>0</v>
      </c>
      <c r="AU795">
        <v>0</v>
      </c>
      <c r="AV795">
        <v>0</v>
      </c>
      <c r="AW795">
        <v>0</v>
      </c>
      <c r="AX795">
        <v>0</v>
      </c>
      <c r="AY795">
        <v>0</v>
      </c>
      <c r="AZ795">
        <v>-1000</v>
      </c>
      <c r="BA795">
        <v>-1000</v>
      </c>
      <c r="BB795">
        <v>-62000</v>
      </c>
      <c r="BC795">
        <v>-1000</v>
      </c>
      <c r="BD795">
        <v>0</v>
      </c>
      <c r="BE795">
        <v>-2000</v>
      </c>
      <c r="BF795">
        <v>-19000</v>
      </c>
      <c r="BG795">
        <v>-26000</v>
      </c>
      <c r="BH795">
        <v>-30000</v>
      </c>
      <c r="BI795">
        <v>-35000</v>
      </c>
      <c r="BJ795">
        <v>-46000</v>
      </c>
      <c r="BK795">
        <v>-58000</v>
      </c>
      <c r="BL795">
        <v>-50000</v>
      </c>
      <c r="BM795">
        <v>-35000</v>
      </c>
      <c r="BN795">
        <v>-57000</v>
      </c>
      <c r="BO795">
        <v>-61000</v>
      </c>
      <c r="BP795">
        <v>-69000</v>
      </c>
      <c r="BQ795">
        <v>-78000</v>
      </c>
      <c r="BR795">
        <v>-148000</v>
      </c>
      <c r="BS795">
        <v>-171000</v>
      </c>
      <c r="BT795">
        <v>-199000</v>
      </c>
      <c r="BU795">
        <v>-158000</v>
      </c>
      <c r="BV795">
        <v>-150000</v>
      </c>
      <c r="BW795">
        <v>-165000</v>
      </c>
      <c r="BX795">
        <v>-185000</v>
      </c>
      <c r="BY795">
        <v>-234000</v>
      </c>
      <c r="BZ795">
        <v>-234000</v>
      </c>
      <c r="CA795">
        <v>-234000</v>
      </c>
      <c r="CB795">
        <v>-239000</v>
      </c>
      <c r="CC795">
        <v>-244000</v>
      </c>
      <c r="CD795">
        <v>-250000</v>
      </c>
      <c r="CE795">
        <v>-255000</v>
      </c>
    </row>
    <row r="796" spans="1:83" x14ac:dyDescent="0.35">
      <c r="A796" s="9" t="str">
        <f t="shared" si="12"/>
        <v>270210.271.12</v>
      </c>
      <c r="B796" s="52" t="e">
        <f>+IF(MATCH(A796,List!H$10:H$145,0),"Targeted")</f>
        <v>#N/A</v>
      </c>
      <c r="C796" s="65"/>
      <c r="D796" s="151"/>
      <c r="E796" s="16" t="s">
        <v>1071</v>
      </c>
      <c r="F796" s="16" t="s">
        <v>1072</v>
      </c>
      <c r="G796" s="16" t="s">
        <v>298</v>
      </c>
      <c r="H796" s="16" t="s">
        <v>1072</v>
      </c>
      <c r="I796" s="16" t="s">
        <v>1688</v>
      </c>
      <c r="J796" s="16" t="s">
        <v>1689</v>
      </c>
      <c r="K796" s="17" t="s">
        <v>52</v>
      </c>
      <c r="L796" s="18" t="s">
        <v>1690</v>
      </c>
      <c r="M796" s="195" t="s">
        <v>193</v>
      </c>
      <c r="N796" s="16" t="s">
        <v>1691</v>
      </c>
      <c r="O796" s="17" t="s">
        <v>304</v>
      </c>
      <c r="P796" s="17" t="s">
        <v>305</v>
      </c>
      <c r="Q796" s="17" t="s">
        <v>306</v>
      </c>
      <c r="R796">
        <v>0</v>
      </c>
      <c r="S796">
        <v>0</v>
      </c>
      <c r="T796">
        <v>0</v>
      </c>
      <c r="U796">
        <v>0</v>
      </c>
      <c r="V796">
        <v>0</v>
      </c>
      <c r="W796">
        <v>0</v>
      </c>
      <c r="X796">
        <v>0</v>
      </c>
      <c r="Y796">
        <v>0</v>
      </c>
      <c r="Z796">
        <v>0</v>
      </c>
      <c r="AA796">
        <v>0</v>
      </c>
      <c r="AB796">
        <v>0</v>
      </c>
      <c r="AC796">
        <v>0</v>
      </c>
      <c r="AD796">
        <v>0</v>
      </c>
      <c r="AE796">
        <v>0</v>
      </c>
      <c r="AF796">
        <v>0</v>
      </c>
      <c r="AG796" s="19">
        <v>0</v>
      </c>
      <c r="AH796">
        <v>0</v>
      </c>
      <c r="AI796">
        <v>0</v>
      </c>
      <c r="AJ796">
        <v>0</v>
      </c>
      <c r="AK796">
        <v>0</v>
      </c>
      <c r="AL796">
        <v>0</v>
      </c>
      <c r="AM796">
        <v>0</v>
      </c>
      <c r="AN796">
        <v>0</v>
      </c>
      <c r="AO796">
        <v>0</v>
      </c>
      <c r="AP796">
        <v>0</v>
      </c>
      <c r="AQ796">
        <v>0</v>
      </c>
      <c r="AR796">
        <v>0</v>
      </c>
      <c r="AS796">
        <v>0</v>
      </c>
      <c r="AT796">
        <v>0</v>
      </c>
      <c r="AU796">
        <v>0</v>
      </c>
      <c r="AV796">
        <v>0</v>
      </c>
      <c r="AW796">
        <v>0</v>
      </c>
      <c r="AX796">
        <v>0</v>
      </c>
      <c r="AY796">
        <v>-38038</v>
      </c>
      <c r="AZ796">
        <v>0</v>
      </c>
      <c r="BA796">
        <v>0</v>
      </c>
      <c r="BB796">
        <v>0</v>
      </c>
      <c r="BC796">
        <v>0</v>
      </c>
      <c r="BD796">
        <v>0</v>
      </c>
      <c r="BE796">
        <v>0</v>
      </c>
      <c r="BF796">
        <v>0</v>
      </c>
      <c r="BG796">
        <v>0</v>
      </c>
      <c r="BH796">
        <v>0</v>
      </c>
      <c r="BI796">
        <v>0</v>
      </c>
      <c r="BJ796">
        <v>0</v>
      </c>
      <c r="BK796">
        <v>0</v>
      </c>
      <c r="BL796">
        <v>0</v>
      </c>
      <c r="BM796">
        <v>0</v>
      </c>
      <c r="BN796">
        <v>0</v>
      </c>
      <c r="BO796">
        <v>0</v>
      </c>
      <c r="BP796">
        <v>0</v>
      </c>
      <c r="BQ796">
        <v>0</v>
      </c>
      <c r="BR796">
        <v>0</v>
      </c>
      <c r="BS796">
        <v>0</v>
      </c>
      <c r="BT796">
        <v>0</v>
      </c>
      <c r="BU796">
        <v>0</v>
      </c>
      <c r="BV796">
        <v>0</v>
      </c>
      <c r="BW796">
        <v>0</v>
      </c>
      <c r="BX796" s="10">
        <v>0</v>
      </c>
      <c r="BY796">
        <v>0</v>
      </c>
      <c r="BZ796">
        <v>0</v>
      </c>
      <c r="CA796">
        <v>0</v>
      </c>
      <c r="CB796">
        <v>0</v>
      </c>
      <c r="CC796">
        <v>0</v>
      </c>
      <c r="CD796">
        <v>0</v>
      </c>
      <c r="CE796">
        <v>0</v>
      </c>
    </row>
    <row r="797" spans="1:83" x14ac:dyDescent="0.35">
      <c r="A797" s="9" t="str">
        <f t="shared" si="12"/>
        <v>270230.271.12</v>
      </c>
      <c r="B797" s="52" t="e">
        <f>+IF(MATCH(A797,List!H$10:H$145,0),"Targeted")</f>
        <v>#N/A</v>
      </c>
      <c r="C797" s="65"/>
      <c r="D797" s="151"/>
      <c r="E797" s="16" t="s">
        <v>1071</v>
      </c>
      <c r="F797" s="16" t="s">
        <v>1072</v>
      </c>
      <c r="G797" s="16" t="s">
        <v>298</v>
      </c>
      <c r="H797" s="16" t="s">
        <v>1072</v>
      </c>
      <c r="I797" s="16" t="s">
        <v>1692</v>
      </c>
      <c r="J797" s="16" t="s">
        <v>1693</v>
      </c>
      <c r="K797" s="17" t="s">
        <v>52</v>
      </c>
      <c r="L797" s="18" t="s">
        <v>1690</v>
      </c>
      <c r="M797" s="195" t="s">
        <v>193</v>
      </c>
      <c r="N797" s="16" t="s">
        <v>1691</v>
      </c>
      <c r="O797" s="17" t="s">
        <v>304</v>
      </c>
      <c r="P797" s="17" t="s">
        <v>305</v>
      </c>
      <c r="Q797" s="17" t="s">
        <v>306</v>
      </c>
      <c r="R797">
        <v>0</v>
      </c>
      <c r="S797">
        <v>0</v>
      </c>
      <c r="T797">
        <v>0</v>
      </c>
      <c r="U797">
        <v>0</v>
      </c>
      <c r="V797">
        <v>0</v>
      </c>
      <c r="W797">
        <v>0</v>
      </c>
      <c r="X797">
        <v>0</v>
      </c>
      <c r="Y797">
        <v>0</v>
      </c>
      <c r="Z797">
        <v>0</v>
      </c>
      <c r="AA797">
        <v>0</v>
      </c>
      <c r="AB797">
        <v>0</v>
      </c>
      <c r="AC797">
        <v>0</v>
      </c>
      <c r="AD797">
        <v>0</v>
      </c>
      <c r="AE797">
        <v>0</v>
      </c>
      <c r="AF797">
        <v>0</v>
      </c>
      <c r="AG797" s="19">
        <v>0</v>
      </c>
      <c r="AH797">
        <v>0</v>
      </c>
      <c r="AI797">
        <v>0</v>
      </c>
      <c r="AJ797">
        <v>0</v>
      </c>
      <c r="AK797">
        <v>0</v>
      </c>
      <c r="AL797">
        <v>0</v>
      </c>
      <c r="AM797">
        <v>0</v>
      </c>
      <c r="AN797">
        <v>0</v>
      </c>
      <c r="AO797">
        <v>0</v>
      </c>
      <c r="AP797">
        <v>0</v>
      </c>
      <c r="AQ797">
        <v>0</v>
      </c>
      <c r="AR797">
        <v>0</v>
      </c>
      <c r="AS797">
        <v>0</v>
      </c>
      <c r="AT797">
        <v>0</v>
      </c>
      <c r="AU797">
        <v>0</v>
      </c>
      <c r="AV797">
        <v>0</v>
      </c>
      <c r="AW797">
        <v>0</v>
      </c>
      <c r="AX797">
        <v>0</v>
      </c>
      <c r="AY797">
        <v>0</v>
      </c>
      <c r="AZ797">
        <v>0</v>
      </c>
      <c r="BA797">
        <v>0</v>
      </c>
      <c r="BB797">
        <v>0</v>
      </c>
      <c r="BC797">
        <v>0</v>
      </c>
      <c r="BD797">
        <v>-167000</v>
      </c>
      <c r="BE797">
        <v>0</v>
      </c>
      <c r="BF797">
        <v>-410000</v>
      </c>
      <c r="BG797">
        <v>-83000</v>
      </c>
      <c r="BH797">
        <v>-37000</v>
      </c>
      <c r="BI797">
        <v>-29000</v>
      </c>
      <c r="BJ797">
        <v>-107000</v>
      </c>
      <c r="BK797">
        <v>-287000</v>
      </c>
      <c r="BL797">
        <v>-189000</v>
      </c>
      <c r="BM797">
        <v>-222000</v>
      </c>
      <c r="BN797">
        <v>-494000</v>
      </c>
      <c r="BO797">
        <v>-229000</v>
      </c>
      <c r="BP797">
        <v>-313000</v>
      </c>
      <c r="BQ797">
        <v>-507000</v>
      </c>
      <c r="BR797">
        <v>-379000</v>
      </c>
      <c r="BS797">
        <v>-439000</v>
      </c>
      <c r="BT797">
        <v>-449000</v>
      </c>
      <c r="BU797">
        <v>-650000</v>
      </c>
      <c r="BV797">
        <v>-723000</v>
      </c>
      <c r="BW797">
        <v>-282000</v>
      </c>
      <c r="BX797" s="10">
        <v>-701000</v>
      </c>
      <c r="BY797">
        <v>-1091000</v>
      </c>
      <c r="BZ797">
        <v>-291000</v>
      </c>
      <c r="CA797">
        <v>0</v>
      </c>
      <c r="CB797">
        <v>0</v>
      </c>
      <c r="CC797">
        <v>0</v>
      </c>
      <c r="CD797">
        <v>0</v>
      </c>
      <c r="CE797">
        <v>0</v>
      </c>
    </row>
    <row r="798" spans="1:83" x14ac:dyDescent="0.35">
      <c r="A798" s="9" t="str">
        <f t="shared" si="12"/>
        <v>1003.271.12</v>
      </c>
      <c r="B798" s="52" t="e">
        <f>+IF(MATCH(A798,List!H$10:H$145,0),"Targeted")</f>
        <v>#N/A</v>
      </c>
      <c r="C798" s="65"/>
      <c r="D798" s="151"/>
      <c r="E798" s="16" t="s">
        <v>1071</v>
      </c>
      <c r="F798" s="16" t="s">
        <v>1072</v>
      </c>
      <c r="G798" s="16" t="s">
        <v>63</v>
      </c>
      <c r="H798" s="16" t="s">
        <v>1694</v>
      </c>
      <c r="I798" s="16" t="s">
        <v>483</v>
      </c>
      <c r="J798" s="16" t="s">
        <v>1695</v>
      </c>
      <c r="K798" s="17" t="s">
        <v>52</v>
      </c>
      <c r="L798" s="18" t="s">
        <v>1690</v>
      </c>
      <c r="M798" s="195" t="s">
        <v>193</v>
      </c>
      <c r="N798" s="16" t="s">
        <v>1691</v>
      </c>
      <c r="O798" s="17" t="s">
        <v>304</v>
      </c>
      <c r="P798" s="17" t="s">
        <v>305</v>
      </c>
      <c r="Q798" s="17" t="s">
        <v>306</v>
      </c>
      <c r="R798">
        <v>0</v>
      </c>
      <c r="S798">
        <v>0</v>
      </c>
      <c r="T798">
        <v>0</v>
      </c>
      <c r="U798">
        <v>0</v>
      </c>
      <c r="V798">
        <v>0</v>
      </c>
      <c r="W798">
        <v>0</v>
      </c>
      <c r="X798">
        <v>0</v>
      </c>
      <c r="Y798">
        <v>0</v>
      </c>
      <c r="Z798">
        <v>0</v>
      </c>
      <c r="AA798">
        <v>0</v>
      </c>
      <c r="AB798">
        <v>0</v>
      </c>
      <c r="AC798">
        <v>0</v>
      </c>
      <c r="AD798">
        <v>0</v>
      </c>
      <c r="AE798">
        <v>0</v>
      </c>
      <c r="AF798">
        <v>0</v>
      </c>
      <c r="AG798" s="19">
        <v>0</v>
      </c>
      <c r="AH798">
        <v>0</v>
      </c>
      <c r="AI798">
        <v>0</v>
      </c>
      <c r="AJ798">
        <v>0</v>
      </c>
      <c r="AK798">
        <v>0</v>
      </c>
      <c r="AL798">
        <v>0</v>
      </c>
      <c r="AM798">
        <v>0</v>
      </c>
      <c r="AN798">
        <v>0</v>
      </c>
      <c r="AO798">
        <v>0</v>
      </c>
      <c r="AP798">
        <v>0</v>
      </c>
      <c r="AQ798">
        <v>0</v>
      </c>
      <c r="AR798">
        <v>0</v>
      </c>
      <c r="AS798">
        <v>0</v>
      </c>
      <c r="AT798">
        <v>0</v>
      </c>
      <c r="AU798">
        <v>0</v>
      </c>
      <c r="AV798">
        <v>0</v>
      </c>
      <c r="AW798">
        <v>0</v>
      </c>
      <c r="AX798">
        <v>0</v>
      </c>
      <c r="AY798">
        <v>0</v>
      </c>
      <c r="AZ798">
        <v>0</v>
      </c>
      <c r="BA798">
        <v>0</v>
      </c>
      <c r="BB798">
        <v>0</v>
      </c>
      <c r="BC798">
        <v>0</v>
      </c>
      <c r="BD798">
        <v>0</v>
      </c>
      <c r="BE798">
        <v>0</v>
      </c>
      <c r="BF798">
        <v>0</v>
      </c>
      <c r="BG798">
        <v>0</v>
      </c>
      <c r="BH798">
        <v>0</v>
      </c>
      <c r="BI798">
        <v>3000</v>
      </c>
      <c r="BJ798">
        <v>8000</v>
      </c>
      <c r="BK798">
        <v>7000</v>
      </c>
      <c r="BL798">
        <v>8000</v>
      </c>
      <c r="BM798">
        <v>10000</v>
      </c>
      <c r="BN798">
        <v>14000</v>
      </c>
      <c r="BO798">
        <v>13000</v>
      </c>
      <c r="BP798">
        <v>10000</v>
      </c>
      <c r="BQ798">
        <v>20000</v>
      </c>
      <c r="BR798">
        <v>27000</v>
      </c>
      <c r="BS798">
        <v>20000</v>
      </c>
      <c r="BT798">
        <v>19000</v>
      </c>
      <c r="BU798">
        <v>15000</v>
      </c>
      <c r="BV798">
        <v>11000</v>
      </c>
      <c r="BW798">
        <v>3000</v>
      </c>
      <c r="BX798" s="10">
        <v>2000</v>
      </c>
      <c r="BY798">
        <v>2000</v>
      </c>
      <c r="BZ798">
        <v>3000</v>
      </c>
      <c r="CA798">
        <v>0</v>
      </c>
      <c r="CB798">
        <v>0</v>
      </c>
      <c r="CC798">
        <v>0</v>
      </c>
      <c r="CD798">
        <v>0</v>
      </c>
      <c r="CE798">
        <v>0</v>
      </c>
    </row>
    <row r="799" spans="1:83" x14ac:dyDescent="0.35">
      <c r="A799" s="9" t="str">
        <f t="shared" si="12"/>
        <v>1230.271.12</v>
      </c>
      <c r="B799" s="52" t="e">
        <f>+IF(MATCH(A799,List!H$10:H$145,0),"Targeted")</f>
        <v>#N/A</v>
      </c>
      <c r="C799" s="65"/>
      <c r="D799" s="151" t="s">
        <v>7700</v>
      </c>
      <c r="E799" s="16" t="s">
        <v>1071</v>
      </c>
      <c r="F799" s="16" t="s">
        <v>1072</v>
      </c>
      <c r="G799" s="16" t="s">
        <v>984</v>
      </c>
      <c r="H799" s="16" t="s">
        <v>1696</v>
      </c>
      <c r="I799" s="16" t="s">
        <v>1697</v>
      </c>
      <c r="J799" s="16" t="s">
        <v>1698</v>
      </c>
      <c r="K799" s="17" t="s">
        <v>52</v>
      </c>
      <c r="L799" s="18" t="s">
        <v>1690</v>
      </c>
      <c r="M799" s="195" t="s">
        <v>193</v>
      </c>
      <c r="N799" s="16" t="s">
        <v>1691</v>
      </c>
      <c r="O799" s="17" t="s">
        <v>346</v>
      </c>
      <c r="P799" s="17" t="s">
        <v>305</v>
      </c>
      <c r="Q799" s="17" t="s">
        <v>306</v>
      </c>
      <c r="R799">
        <v>0</v>
      </c>
      <c r="S799">
        <v>0</v>
      </c>
      <c r="T799">
        <v>0</v>
      </c>
      <c r="U799">
        <v>0</v>
      </c>
      <c r="V799">
        <v>0</v>
      </c>
      <c r="W799">
        <v>0</v>
      </c>
      <c r="X799">
        <v>0</v>
      </c>
      <c r="Y799">
        <v>0</v>
      </c>
      <c r="Z799">
        <v>0</v>
      </c>
      <c r="AA799">
        <v>0</v>
      </c>
      <c r="AB799">
        <v>0</v>
      </c>
      <c r="AC799">
        <v>0</v>
      </c>
      <c r="AD799">
        <v>0</v>
      </c>
      <c r="AE799">
        <v>0</v>
      </c>
      <c r="AF799">
        <v>0</v>
      </c>
      <c r="AG799" s="19">
        <v>0</v>
      </c>
      <c r="AH799">
        <v>0</v>
      </c>
      <c r="AI799">
        <v>0</v>
      </c>
      <c r="AJ799">
        <v>0</v>
      </c>
      <c r="AK799">
        <v>0</v>
      </c>
      <c r="AL799">
        <v>0</v>
      </c>
      <c r="AM799">
        <v>0</v>
      </c>
      <c r="AN799">
        <v>0</v>
      </c>
      <c r="AO799">
        <v>0</v>
      </c>
      <c r="AP799">
        <v>0</v>
      </c>
      <c r="AQ799">
        <v>0</v>
      </c>
      <c r="AR799">
        <v>0</v>
      </c>
      <c r="AS799">
        <v>0</v>
      </c>
      <c r="AT799">
        <v>0</v>
      </c>
      <c r="AU799">
        <v>0</v>
      </c>
      <c r="AV799">
        <v>0</v>
      </c>
      <c r="AW799">
        <v>49084</v>
      </c>
      <c r="AX799">
        <v>94927</v>
      </c>
      <c r="AY799">
        <v>102725</v>
      </c>
      <c r="AZ799">
        <v>135000</v>
      </c>
      <c r="BA799">
        <v>127000</v>
      </c>
      <c r="BB799">
        <v>112000</v>
      </c>
      <c r="BC799">
        <v>92000</v>
      </c>
      <c r="BD799">
        <v>82000</v>
      </c>
      <c r="BE799">
        <v>78000</v>
      </c>
      <c r="BF799">
        <v>64000</v>
      </c>
      <c r="BG799">
        <v>64000</v>
      </c>
      <c r="BH799">
        <v>54000</v>
      </c>
      <c r="BI799">
        <v>48000</v>
      </c>
      <c r="BJ799">
        <v>48000</v>
      </c>
      <c r="BK799">
        <v>46000</v>
      </c>
      <c r="BL799">
        <v>50000</v>
      </c>
      <c r="BM799">
        <v>44000</v>
      </c>
      <c r="BN799">
        <v>43000</v>
      </c>
      <c r="BO799">
        <v>44000</v>
      </c>
      <c r="BP799">
        <v>40000</v>
      </c>
      <c r="BQ799">
        <v>38000</v>
      </c>
      <c r="BR799">
        <v>34000</v>
      </c>
      <c r="BS799">
        <v>34000</v>
      </c>
      <c r="BT799">
        <v>34000</v>
      </c>
      <c r="BU799">
        <v>35000</v>
      </c>
      <c r="BV799">
        <v>33000</v>
      </c>
      <c r="BW799">
        <v>34000</v>
      </c>
      <c r="BX799">
        <v>33000</v>
      </c>
      <c r="BY799">
        <v>34000</v>
      </c>
      <c r="BZ799">
        <v>49000</v>
      </c>
      <c r="CA799">
        <v>473000</v>
      </c>
      <c r="CB799">
        <v>486000</v>
      </c>
      <c r="CC799">
        <v>497000</v>
      </c>
      <c r="CD799">
        <v>508000</v>
      </c>
      <c r="CE799">
        <v>522000</v>
      </c>
    </row>
    <row r="800" spans="1:83" x14ac:dyDescent="0.35">
      <c r="A800" s="9" t="str">
        <f t="shared" si="12"/>
        <v>1230.271.12</v>
      </c>
      <c r="B800" s="52" t="e">
        <f>+IF(MATCH(A800,List!H$10:H$145,0),"Targeted")</f>
        <v>#N/A</v>
      </c>
      <c r="C800" s="65"/>
      <c r="D800" s="151"/>
      <c r="E800" s="16" t="s">
        <v>1071</v>
      </c>
      <c r="F800" s="16" t="s">
        <v>1072</v>
      </c>
      <c r="G800" s="16" t="s">
        <v>984</v>
      </c>
      <c r="H800" s="16" t="s">
        <v>1696</v>
      </c>
      <c r="I800" s="16" t="s">
        <v>1697</v>
      </c>
      <c r="J800" s="16" t="s">
        <v>1698</v>
      </c>
      <c r="K800" s="17" t="s">
        <v>52</v>
      </c>
      <c r="L800" s="18" t="s">
        <v>1690</v>
      </c>
      <c r="M800" s="195" t="s">
        <v>193</v>
      </c>
      <c r="N800" s="16" t="s">
        <v>1691</v>
      </c>
      <c r="O800" s="17" t="s">
        <v>304</v>
      </c>
      <c r="P800" s="17" t="s">
        <v>305</v>
      </c>
      <c r="Q800" s="17" t="s">
        <v>306</v>
      </c>
      <c r="R800">
        <v>0</v>
      </c>
      <c r="S800">
        <v>0</v>
      </c>
      <c r="T800">
        <v>0</v>
      </c>
      <c r="U800">
        <v>0</v>
      </c>
      <c r="V800">
        <v>0</v>
      </c>
      <c r="W800">
        <v>0</v>
      </c>
      <c r="X800">
        <v>0</v>
      </c>
      <c r="Y800">
        <v>0</v>
      </c>
      <c r="Z800">
        <v>0</v>
      </c>
      <c r="AA800">
        <v>0</v>
      </c>
      <c r="AB800">
        <v>0</v>
      </c>
      <c r="AC800">
        <v>0</v>
      </c>
      <c r="AD800">
        <v>0</v>
      </c>
      <c r="AE800">
        <v>0</v>
      </c>
      <c r="AF800">
        <v>0</v>
      </c>
      <c r="AG800" s="19">
        <v>0</v>
      </c>
      <c r="AH800">
        <v>0</v>
      </c>
      <c r="AI800">
        <v>0</v>
      </c>
      <c r="AJ800">
        <v>0</v>
      </c>
      <c r="AK800">
        <v>0</v>
      </c>
      <c r="AL800">
        <v>0</v>
      </c>
      <c r="AM800">
        <v>0</v>
      </c>
      <c r="AN800">
        <v>0</v>
      </c>
      <c r="AO800">
        <v>0</v>
      </c>
      <c r="AP800">
        <v>0</v>
      </c>
      <c r="AQ800">
        <v>0</v>
      </c>
      <c r="AR800">
        <v>0</v>
      </c>
      <c r="AS800">
        <v>0</v>
      </c>
      <c r="AT800">
        <v>0</v>
      </c>
      <c r="AU800">
        <v>0</v>
      </c>
      <c r="AV800">
        <v>0</v>
      </c>
      <c r="AW800">
        <v>0</v>
      </c>
      <c r="AX800">
        <v>23429</v>
      </c>
      <c r="AY800">
        <v>1169</v>
      </c>
      <c r="AZ800">
        <v>61000</v>
      </c>
      <c r="BA800">
        <v>0</v>
      </c>
      <c r="BB800">
        <v>144000</v>
      </c>
      <c r="BC800">
        <v>0</v>
      </c>
      <c r="BD800">
        <v>101000</v>
      </c>
      <c r="BE800">
        <v>0</v>
      </c>
      <c r="BF800">
        <v>406000</v>
      </c>
      <c r="BG800">
        <v>34000</v>
      </c>
      <c r="BH800">
        <v>143000</v>
      </c>
      <c r="BI800">
        <v>353000</v>
      </c>
      <c r="BJ800">
        <v>237000</v>
      </c>
      <c r="BK800">
        <v>33000</v>
      </c>
      <c r="BL800">
        <v>110000</v>
      </c>
      <c r="BM800">
        <v>38000</v>
      </c>
      <c r="BN800">
        <v>756000</v>
      </c>
      <c r="BO800">
        <v>562000</v>
      </c>
      <c r="BP800">
        <v>355000</v>
      </c>
      <c r="BQ800">
        <v>339000</v>
      </c>
      <c r="BR800">
        <v>506000</v>
      </c>
      <c r="BS800">
        <v>856000</v>
      </c>
      <c r="BT800">
        <v>560000</v>
      </c>
      <c r="BU800">
        <v>497000</v>
      </c>
      <c r="BV800">
        <v>933000</v>
      </c>
      <c r="BW800">
        <v>387000</v>
      </c>
      <c r="BX800" s="10">
        <v>1331000</v>
      </c>
      <c r="BY800">
        <v>343000</v>
      </c>
      <c r="BZ800">
        <v>1373000</v>
      </c>
      <c r="CA800">
        <v>2400000</v>
      </c>
      <c r="CB800">
        <v>3200000</v>
      </c>
      <c r="CC800">
        <v>1800000</v>
      </c>
      <c r="CD800">
        <v>1200000</v>
      </c>
      <c r="CE800">
        <v>1400000</v>
      </c>
    </row>
    <row r="801" spans="1:83" x14ac:dyDescent="0.35">
      <c r="A801" s="9" t="str">
        <f t="shared" si="12"/>
        <v>3100.271.12</v>
      </c>
      <c r="B801" s="52" t="e">
        <f>+IF(MATCH(A801,List!H$10:H$145,0),"Targeted")</f>
        <v>#N/A</v>
      </c>
      <c r="C801" s="65"/>
      <c r="D801" s="151" t="s">
        <v>7700</v>
      </c>
      <c r="E801" s="16" t="s">
        <v>1071</v>
      </c>
      <c r="F801" s="16" t="s">
        <v>1072</v>
      </c>
      <c r="G801" s="16" t="s">
        <v>984</v>
      </c>
      <c r="H801" s="16" t="s">
        <v>1696</v>
      </c>
      <c r="I801" s="16" t="s">
        <v>1323</v>
      </c>
      <c r="J801" s="16" t="s">
        <v>1699</v>
      </c>
      <c r="K801" s="17" t="s">
        <v>52</v>
      </c>
      <c r="L801" s="18" t="s">
        <v>1690</v>
      </c>
      <c r="M801" s="195" t="s">
        <v>193</v>
      </c>
      <c r="N801" s="16" t="s">
        <v>1691</v>
      </c>
      <c r="O801" s="17" t="s">
        <v>346</v>
      </c>
      <c r="P801" s="17" t="s">
        <v>305</v>
      </c>
      <c r="Q801" s="17" t="s">
        <v>306</v>
      </c>
      <c r="R801">
        <v>167368</v>
      </c>
      <c r="S801">
        <v>179688</v>
      </c>
      <c r="T801">
        <v>186312</v>
      </c>
      <c r="U801">
        <v>215150</v>
      </c>
      <c r="V801">
        <v>213436</v>
      </c>
      <c r="W801">
        <v>243956</v>
      </c>
      <c r="X801">
        <v>303329</v>
      </c>
      <c r="Y801">
        <v>314100</v>
      </c>
      <c r="Z801">
        <v>337608</v>
      </c>
      <c r="AA801">
        <v>390324</v>
      </c>
      <c r="AB801">
        <v>380990</v>
      </c>
      <c r="AC801">
        <v>349235</v>
      </c>
      <c r="AD801">
        <v>17388</v>
      </c>
      <c r="AE801">
        <v>18891</v>
      </c>
      <c r="AF801">
        <v>21176</v>
      </c>
      <c r="AG801" s="19">
        <v>4856</v>
      </c>
      <c r="AH801">
        <v>21709</v>
      </c>
      <c r="AI801">
        <v>23429</v>
      </c>
      <c r="AJ801">
        <v>23923</v>
      </c>
      <c r="AK801">
        <v>26543</v>
      </c>
      <c r="AL801">
        <v>28023</v>
      </c>
      <c r="AM801">
        <v>28944</v>
      </c>
      <c r="AN801">
        <v>27282</v>
      </c>
      <c r="AO801">
        <v>27817</v>
      </c>
      <c r="AP801">
        <v>27404</v>
      </c>
      <c r="AQ801">
        <v>27269</v>
      </c>
      <c r="AR801">
        <v>26328</v>
      </c>
      <c r="AS801">
        <v>27505</v>
      </c>
      <c r="AT801">
        <v>30750</v>
      </c>
      <c r="AU801">
        <v>30619</v>
      </c>
      <c r="AV801">
        <v>31199</v>
      </c>
      <c r="AW801">
        <v>-4566</v>
      </c>
      <c r="AX801">
        <v>-1088</v>
      </c>
      <c r="AY801">
        <v>-1716</v>
      </c>
      <c r="AZ801">
        <v>-2000</v>
      </c>
      <c r="BA801">
        <v>6000</v>
      </c>
      <c r="BB801">
        <v>1000</v>
      </c>
      <c r="BC801">
        <v>0</v>
      </c>
      <c r="BD801">
        <v>0</v>
      </c>
      <c r="BE801">
        <v>0</v>
      </c>
      <c r="BF801">
        <v>0</v>
      </c>
      <c r="BG801">
        <v>0</v>
      </c>
      <c r="BH801">
        <v>0</v>
      </c>
      <c r="BI801">
        <v>0</v>
      </c>
      <c r="BJ801">
        <v>0</v>
      </c>
      <c r="BK801">
        <v>0</v>
      </c>
      <c r="BL801">
        <v>0</v>
      </c>
      <c r="BM801">
        <v>0</v>
      </c>
      <c r="BN801">
        <v>0</v>
      </c>
      <c r="BO801">
        <v>0</v>
      </c>
      <c r="BP801">
        <v>0</v>
      </c>
      <c r="BQ801">
        <v>0</v>
      </c>
      <c r="BR801">
        <v>0</v>
      </c>
      <c r="BS801">
        <v>0</v>
      </c>
      <c r="BT801">
        <v>0</v>
      </c>
      <c r="BU801">
        <v>0</v>
      </c>
      <c r="BV801">
        <v>0</v>
      </c>
      <c r="BW801">
        <v>0</v>
      </c>
      <c r="BX801">
        <v>0</v>
      </c>
      <c r="BY801">
        <v>0</v>
      </c>
      <c r="BZ801">
        <v>0</v>
      </c>
      <c r="CA801">
        <v>0</v>
      </c>
      <c r="CB801">
        <v>0</v>
      </c>
      <c r="CC801">
        <v>0</v>
      </c>
      <c r="CD801">
        <v>0</v>
      </c>
      <c r="CE801">
        <v>0</v>
      </c>
    </row>
    <row r="802" spans="1:83" x14ac:dyDescent="0.35">
      <c r="A802" s="9" t="str">
        <f t="shared" si="12"/>
        <v>3101.271.12</v>
      </c>
      <c r="B802" s="52" t="e">
        <f>+IF(MATCH(A802,List!H$10:H$145,0),"Targeted")</f>
        <v>#N/A</v>
      </c>
      <c r="C802" s="65"/>
      <c r="D802" s="151"/>
      <c r="E802" s="16" t="s">
        <v>1071</v>
      </c>
      <c r="F802" s="16" t="s">
        <v>1072</v>
      </c>
      <c r="G802" s="16" t="s">
        <v>984</v>
      </c>
      <c r="H802" s="16" t="s">
        <v>1696</v>
      </c>
      <c r="I802" s="16" t="s">
        <v>1700</v>
      </c>
      <c r="J802" s="16" t="s">
        <v>1701</v>
      </c>
      <c r="K802" s="17" t="s">
        <v>52</v>
      </c>
      <c r="L802" s="18" t="s">
        <v>1690</v>
      </c>
      <c r="M802" s="195" t="s">
        <v>193</v>
      </c>
      <c r="N802" s="16" t="s">
        <v>1691</v>
      </c>
      <c r="O802" s="17" t="s">
        <v>304</v>
      </c>
      <c r="P802" s="17" t="s">
        <v>305</v>
      </c>
      <c r="Q802" s="17" t="s">
        <v>306</v>
      </c>
      <c r="R802">
        <v>0</v>
      </c>
      <c r="S802">
        <v>0</v>
      </c>
      <c r="T802">
        <v>0</v>
      </c>
      <c r="U802">
        <v>0</v>
      </c>
      <c r="V802">
        <v>0</v>
      </c>
      <c r="W802">
        <v>0</v>
      </c>
      <c r="X802">
        <v>0</v>
      </c>
      <c r="Y802">
        <v>0</v>
      </c>
      <c r="Z802">
        <v>0</v>
      </c>
      <c r="AA802">
        <v>0</v>
      </c>
      <c r="AB802">
        <v>0</v>
      </c>
      <c r="AC802">
        <v>0</v>
      </c>
      <c r="AD802">
        <v>0</v>
      </c>
      <c r="AE802">
        <v>0</v>
      </c>
      <c r="AF802">
        <v>0</v>
      </c>
      <c r="AG802" s="19">
        <v>0</v>
      </c>
      <c r="AH802">
        <v>0</v>
      </c>
      <c r="AI802">
        <v>0</v>
      </c>
      <c r="AJ802">
        <v>0</v>
      </c>
      <c r="AK802">
        <v>0</v>
      </c>
      <c r="AL802">
        <v>0</v>
      </c>
      <c r="AM802">
        <v>0</v>
      </c>
      <c r="AN802">
        <v>0</v>
      </c>
      <c r="AO802">
        <v>197862</v>
      </c>
      <c r="AP802">
        <v>215964</v>
      </c>
      <c r="AQ802">
        <v>99400</v>
      </c>
      <c r="AR802">
        <v>20000</v>
      </c>
      <c r="AS802">
        <v>327675</v>
      </c>
      <c r="AT802">
        <v>341000</v>
      </c>
      <c r="AU802">
        <v>240757</v>
      </c>
      <c r="AV802">
        <v>266603</v>
      </c>
      <c r="AW802">
        <v>0</v>
      </c>
      <c r="AX802">
        <v>0</v>
      </c>
      <c r="AY802">
        <v>0</v>
      </c>
      <c r="AZ802">
        <v>0</v>
      </c>
      <c r="BA802">
        <v>0</v>
      </c>
      <c r="BB802">
        <v>0</v>
      </c>
      <c r="BC802">
        <v>0</v>
      </c>
      <c r="BD802">
        <v>0</v>
      </c>
      <c r="BE802">
        <v>0</v>
      </c>
      <c r="BF802">
        <v>0</v>
      </c>
      <c r="BG802">
        <v>0</v>
      </c>
      <c r="BH802">
        <v>0</v>
      </c>
      <c r="BI802">
        <v>0</v>
      </c>
      <c r="BJ802">
        <v>0</v>
      </c>
      <c r="BK802">
        <v>0</v>
      </c>
      <c r="BL802">
        <v>0</v>
      </c>
      <c r="BM802">
        <v>0</v>
      </c>
      <c r="BN802">
        <v>0</v>
      </c>
      <c r="BO802">
        <v>0</v>
      </c>
      <c r="BP802">
        <v>0</v>
      </c>
      <c r="BQ802">
        <v>0</v>
      </c>
      <c r="BR802">
        <v>0</v>
      </c>
      <c r="BS802">
        <v>0</v>
      </c>
      <c r="BT802">
        <v>0</v>
      </c>
      <c r="BU802">
        <v>0</v>
      </c>
      <c r="BV802">
        <v>0</v>
      </c>
      <c r="BW802">
        <v>0</v>
      </c>
      <c r="BX802" s="10">
        <v>0</v>
      </c>
      <c r="BY802">
        <v>0</v>
      </c>
      <c r="BZ802">
        <v>0</v>
      </c>
      <c r="CA802">
        <v>0</v>
      </c>
      <c r="CB802">
        <v>0</v>
      </c>
      <c r="CC802">
        <v>0</v>
      </c>
      <c r="CD802">
        <v>0</v>
      </c>
      <c r="CE802">
        <v>0</v>
      </c>
    </row>
    <row r="803" spans="1:83" x14ac:dyDescent="0.35">
      <c r="A803" s="9" t="str">
        <f t="shared" si="12"/>
        <v>4230.271.12</v>
      </c>
      <c r="B803" s="52" t="e">
        <f>+IF(MATCH(A803,List!H$10:H$145,0),"Targeted")</f>
        <v>#N/A</v>
      </c>
      <c r="C803" s="65"/>
      <c r="D803" s="151" t="s">
        <v>7700</v>
      </c>
      <c r="E803" s="16" t="s">
        <v>1071</v>
      </c>
      <c r="F803" s="16" t="s">
        <v>1072</v>
      </c>
      <c r="G803" s="16" t="s">
        <v>984</v>
      </c>
      <c r="H803" s="16" t="s">
        <v>1696</v>
      </c>
      <c r="I803" s="16" t="s">
        <v>1702</v>
      </c>
      <c r="J803" s="16" t="s">
        <v>1703</v>
      </c>
      <c r="K803" s="17" t="s">
        <v>52</v>
      </c>
      <c r="L803" s="18" t="s">
        <v>1690</v>
      </c>
      <c r="M803" s="195" t="s">
        <v>193</v>
      </c>
      <c r="N803" s="16" t="s">
        <v>1691</v>
      </c>
      <c r="O803" s="17" t="s">
        <v>346</v>
      </c>
      <c r="P803" s="17" t="s">
        <v>305</v>
      </c>
      <c r="Q803" s="17" t="s">
        <v>306</v>
      </c>
      <c r="R803">
        <v>0</v>
      </c>
      <c r="S803">
        <v>0</v>
      </c>
      <c r="T803">
        <v>0</v>
      </c>
      <c r="U803">
        <v>0</v>
      </c>
      <c r="V803">
        <v>0</v>
      </c>
      <c r="W803">
        <v>0</v>
      </c>
      <c r="X803">
        <v>0</v>
      </c>
      <c r="Y803">
        <v>0</v>
      </c>
      <c r="Z803">
        <v>0</v>
      </c>
      <c r="AA803">
        <v>0</v>
      </c>
      <c r="AB803">
        <v>0</v>
      </c>
      <c r="AC803">
        <v>0</v>
      </c>
      <c r="AD803">
        <v>0</v>
      </c>
      <c r="AE803">
        <v>0</v>
      </c>
      <c r="AF803">
        <v>0</v>
      </c>
      <c r="AG803" s="19">
        <v>0</v>
      </c>
      <c r="AH803">
        <v>0</v>
      </c>
      <c r="AI803">
        <v>0</v>
      </c>
      <c r="AJ803">
        <v>0</v>
      </c>
      <c r="AK803">
        <v>0</v>
      </c>
      <c r="AL803">
        <v>0</v>
      </c>
      <c r="AM803">
        <v>0</v>
      </c>
      <c r="AN803">
        <v>0</v>
      </c>
      <c r="AO803">
        <v>0</v>
      </c>
      <c r="AP803">
        <v>0</v>
      </c>
      <c r="AQ803">
        <v>0</v>
      </c>
      <c r="AR803">
        <v>0</v>
      </c>
      <c r="AS803">
        <v>0</v>
      </c>
      <c r="AT803">
        <v>540</v>
      </c>
      <c r="AU803">
        <v>0</v>
      </c>
      <c r="AV803">
        <v>0</v>
      </c>
      <c r="AW803">
        <v>0</v>
      </c>
      <c r="AX803">
        <v>0</v>
      </c>
      <c r="AY803">
        <v>0</v>
      </c>
      <c r="AZ803">
        <v>0</v>
      </c>
      <c r="BA803">
        <v>0</v>
      </c>
      <c r="BB803">
        <v>0</v>
      </c>
      <c r="BC803">
        <v>0</v>
      </c>
      <c r="BD803">
        <v>0</v>
      </c>
      <c r="BE803">
        <v>0</v>
      </c>
      <c r="BF803">
        <v>0</v>
      </c>
      <c r="BG803">
        <v>0</v>
      </c>
      <c r="BH803">
        <v>0</v>
      </c>
      <c r="BI803">
        <v>0</v>
      </c>
      <c r="BJ803">
        <v>0</v>
      </c>
      <c r="BK803">
        <v>-46000</v>
      </c>
      <c r="BL803">
        <v>0</v>
      </c>
      <c r="BM803">
        <v>0</v>
      </c>
      <c r="BN803">
        <v>-136000</v>
      </c>
      <c r="BO803">
        <v>0</v>
      </c>
      <c r="BP803">
        <v>0</v>
      </c>
      <c r="BQ803">
        <v>0</v>
      </c>
      <c r="BR803">
        <v>0</v>
      </c>
      <c r="BS803">
        <v>0</v>
      </c>
      <c r="BT803">
        <v>0</v>
      </c>
      <c r="BU803">
        <v>0</v>
      </c>
      <c r="BV803">
        <v>0</v>
      </c>
      <c r="BW803">
        <v>0</v>
      </c>
      <c r="BX803">
        <v>0</v>
      </c>
      <c r="BY803">
        <v>0</v>
      </c>
      <c r="BZ803">
        <v>0</v>
      </c>
      <c r="CA803">
        <v>0</v>
      </c>
      <c r="CB803">
        <v>0</v>
      </c>
      <c r="CC803">
        <v>0</v>
      </c>
      <c r="CD803">
        <v>0</v>
      </c>
      <c r="CE803">
        <v>0</v>
      </c>
    </row>
    <row r="804" spans="1:83" x14ac:dyDescent="0.35">
      <c r="A804" s="9" t="str">
        <f t="shared" si="12"/>
        <v>4230.271.12</v>
      </c>
      <c r="B804" s="52" t="e">
        <f>+IF(MATCH(A804,List!H$10:H$145,0),"Targeted")</f>
        <v>#N/A</v>
      </c>
      <c r="C804" s="65"/>
      <c r="D804" s="151"/>
      <c r="E804" s="16" t="s">
        <v>1071</v>
      </c>
      <c r="F804" s="16" t="s">
        <v>1072</v>
      </c>
      <c r="G804" s="16" t="s">
        <v>984</v>
      </c>
      <c r="H804" s="16" t="s">
        <v>1696</v>
      </c>
      <c r="I804" s="16" t="s">
        <v>1702</v>
      </c>
      <c r="J804" s="16" t="s">
        <v>1703</v>
      </c>
      <c r="K804" s="17" t="s">
        <v>52</v>
      </c>
      <c r="L804" s="18" t="s">
        <v>1690</v>
      </c>
      <c r="M804" s="195" t="s">
        <v>193</v>
      </c>
      <c r="N804" s="16" t="s">
        <v>1691</v>
      </c>
      <c r="O804" s="17" t="s">
        <v>304</v>
      </c>
      <c r="P804" s="17" t="s">
        <v>305</v>
      </c>
      <c r="Q804" s="17" t="s">
        <v>306</v>
      </c>
      <c r="R804">
        <v>0</v>
      </c>
      <c r="S804">
        <v>0</v>
      </c>
      <c r="T804">
        <v>0</v>
      </c>
      <c r="U804">
        <v>0</v>
      </c>
      <c r="V804">
        <v>0</v>
      </c>
      <c r="W804">
        <v>0</v>
      </c>
      <c r="X804">
        <v>0</v>
      </c>
      <c r="Y804">
        <v>0</v>
      </c>
      <c r="Z804">
        <v>0</v>
      </c>
      <c r="AA804">
        <v>0</v>
      </c>
      <c r="AB804">
        <v>0</v>
      </c>
      <c r="AC804">
        <v>50633</v>
      </c>
      <c r="AD804">
        <v>484402</v>
      </c>
      <c r="AE804">
        <v>731435</v>
      </c>
      <c r="AF804">
        <v>1072470</v>
      </c>
      <c r="AG804" s="19">
        <v>318671</v>
      </c>
      <c r="AH804">
        <v>1616054</v>
      </c>
      <c r="AI804">
        <v>2155150</v>
      </c>
      <c r="AJ804">
        <v>2316668</v>
      </c>
      <c r="AK804">
        <v>3157677</v>
      </c>
      <c r="AL804">
        <v>716732</v>
      </c>
      <c r="AM804">
        <v>528202</v>
      </c>
      <c r="AN804">
        <v>342035</v>
      </c>
      <c r="AO804">
        <v>68472</v>
      </c>
      <c r="AP804">
        <v>1089802</v>
      </c>
      <c r="AQ804">
        <v>302108</v>
      </c>
      <c r="AR804">
        <v>-251954</v>
      </c>
      <c r="AS804">
        <v>-2093290</v>
      </c>
      <c r="AT804">
        <v>111628</v>
      </c>
      <c r="AU804">
        <v>-6303</v>
      </c>
      <c r="AV804">
        <v>-253462</v>
      </c>
      <c r="AW804">
        <v>-966348</v>
      </c>
      <c r="AX804">
        <v>-1408540</v>
      </c>
      <c r="AY804">
        <v>-733617</v>
      </c>
      <c r="AZ804">
        <v>-828000</v>
      </c>
      <c r="BA804">
        <v>-1501000</v>
      </c>
      <c r="BB804">
        <v>-904000</v>
      </c>
      <c r="BC804">
        <v>242000</v>
      </c>
      <c r="BD804">
        <v>-645000</v>
      </c>
      <c r="BE804">
        <v>-2020000</v>
      </c>
      <c r="BF804">
        <v>-1379000</v>
      </c>
      <c r="BG804">
        <v>-1644000</v>
      </c>
      <c r="BH804">
        <v>-2366000</v>
      </c>
      <c r="BI804">
        <v>-2097000</v>
      </c>
      <c r="BJ804">
        <v>-1620000</v>
      </c>
      <c r="BK804">
        <v>878000</v>
      </c>
      <c r="BL804">
        <v>-2064000</v>
      </c>
      <c r="BM804">
        <v>-1789000</v>
      </c>
      <c r="BN804">
        <v>-1429000</v>
      </c>
      <c r="BO804">
        <v>-2813000</v>
      </c>
      <c r="BP804">
        <v>-1844000</v>
      </c>
      <c r="BQ804">
        <v>-1709000</v>
      </c>
      <c r="BR804">
        <v>-607000</v>
      </c>
      <c r="BS804">
        <v>-1323000</v>
      </c>
      <c r="BT804">
        <v>-137000</v>
      </c>
      <c r="BU804">
        <v>-796000</v>
      </c>
      <c r="BV804">
        <v>-715000</v>
      </c>
      <c r="BW804">
        <v>28000</v>
      </c>
      <c r="BX804" s="10">
        <v>1920000</v>
      </c>
      <c r="BY804">
        <v>4010000</v>
      </c>
      <c r="BZ804">
        <v>203000</v>
      </c>
      <c r="CA804">
        <v>140000</v>
      </c>
      <c r="CB804">
        <v>9000</v>
      </c>
      <c r="CC804">
        <v>9000</v>
      </c>
      <c r="CD804">
        <v>9000</v>
      </c>
      <c r="CE804">
        <v>9000</v>
      </c>
    </row>
    <row r="805" spans="1:83" x14ac:dyDescent="0.35">
      <c r="A805" s="9" t="str">
        <f t="shared" si="12"/>
        <v>4231.271.12</v>
      </c>
      <c r="B805" s="52" t="e">
        <f>+IF(MATCH(A805,List!H$10:H$145,0),"Targeted")</f>
        <v>#N/A</v>
      </c>
      <c r="C805" s="65"/>
      <c r="D805" s="151"/>
      <c r="E805" s="16" t="s">
        <v>1071</v>
      </c>
      <c r="F805" s="16" t="s">
        <v>1072</v>
      </c>
      <c r="G805" s="16" t="s">
        <v>984</v>
      </c>
      <c r="H805" s="16" t="s">
        <v>1696</v>
      </c>
      <c r="I805" s="16" t="s">
        <v>1704</v>
      </c>
      <c r="J805" s="16" t="s">
        <v>1705</v>
      </c>
      <c r="K805" s="17" t="s">
        <v>52</v>
      </c>
      <c r="L805" s="18" t="s">
        <v>1690</v>
      </c>
      <c r="M805" s="195" t="s">
        <v>193</v>
      </c>
      <c r="N805" s="16" t="s">
        <v>1691</v>
      </c>
      <c r="O805" s="17" t="s">
        <v>304</v>
      </c>
      <c r="P805" s="17" t="s">
        <v>305</v>
      </c>
      <c r="Q805" s="17" t="s">
        <v>306</v>
      </c>
      <c r="R805">
        <v>0</v>
      </c>
      <c r="S805">
        <v>0</v>
      </c>
      <c r="T805">
        <v>0</v>
      </c>
      <c r="U805">
        <v>0</v>
      </c>
      <c r="V805">
        <v>0</v>
      </c>
      <c r="W805">
        <v>0</v>
      </c>
      <c r="X805">
        <v>0</v>
      </c>
      <c r="Y805">
        <v>0</v>
      </c>
      <c r="Z805">
        <v>0</v>
      </c>
      <c r="AA805">
        <v>0</v>
      </c>
      <c r="AB805">
        <v>0</v>
      </c>
      <c r="AC805">
        <v>0</v>
      </c>
      <c r="AD805">
        <v>0</v>
      </c>
      <c r="AE805">
        <v>0</v>
      </c>
      <c r="AF805">
        <v>0</v>
      </c>
      <c r="AG805" s="19">
        <v>0</v>
      </c>
      <c r="AH805">
        <v>0</v>
      </c>
      <c r="AI805">
        <v>0</v>
      </c>
      <c r="AJ805">
        <v>0</v>
      </c>
      <c r="AK805">
        <v>0</v>
      </c>
      <c r="AL805">
        <v>3917981</v>
      </c>
      <c r="AM805">
        <v>3938618</v>
      </c>
      <c r="AN805">
        <v>2657356</v>
      </c>
      <c r="AO805">
        <v>1648189</v>
      </c>
      <c r="AP805">
        <v>187600</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v>0</v>
      </c>
      <c r="BK805">
        <v>0</v>
      </c>
      <c r="BL805">
        <v>0</v>
      </c>
      <c r="BM805">
        <v>0</v>
      </c>
      <c r="BN805">
        <v>0</v>
      </c>
      <c r="BO805">
        <v>0</v>
      </c>
      <c r="BP805">
        <v>0</v>
      </c>
      <c r="BQ805">
        <v>0</v>
      </c>
      <c r="BR805">
        <v>0</v>
      </c>
      <c r="BS805">
        <v>0</v>
      </c>
      <c r="BT805">
        <v>0</v>
      </c>
      <c r="BU805">
        <v>0</v>
      </c>
      <c r="BV805">
        <v>0</v>
      </c>
      <c r="BW805">
        <v>0</v>
      </c>
      <c r="BX805" s="10">
        <v>0</v>
      </c>
      <c r="BY805">
        <v>0</v>
      </c>
      <c r="BZ805">
        <v>0</v>
      </c>
      <c r="CA805">
        <v>0</v>
      </c>
      <c r="CB805">
        <v>0</v>
      </c>
      <c r="CC805">
        <v>0</v>
      </c>
      <c r="CD805">
        <v>0</v>
      </c>
      <c r="CE805">
        <v>0</v>
      </c>
    </row>
    <row r="806" spans="1:83" x14ac:dyDescent="0.35">
      <c r="A806" s="9" t="str">
        <f t="shared" si="12"/>
        <v>3104.271.12</v>
      </c>
      <c r="B806" s="52" t="e">
        <f>+IF(MATCH(A806,List!H$10:H$145,0),"Targeted")</f>
        <v>#N/A</v>
      </c>
      <c r="C806" s="65"/>
      <c r="D806" s="151"/>
      <c r="E806" s="16" t="s">
        <v>1071</v>
      </c>
      <c r="F806" s="16" t="s">
        <v>1072</v>
      </c>
      <c r="G806" s="16" t="s">
        <v>989</v>
      </c>
      <c r="H806" s="16" t="s">
        <v>1706</v>
      </c>
      <c r="I806" s="16" t="s">
        <v>1707</v>
      </c>
      <c r="J806" s="16" t="s">
        <v>1708</v>
      </c>
      <c r="K806" s="17" t="s">
        <v>52</v>
      </c>
      <c r="L806" s="18" t="s">
        <v>1690</v>
      </c>
      <c r="M806" s="195" t="s">
        <v>193</v>
      </c>
      <c r="N806" s="16" t="s">
        <v>1691</v>
      </c>
      <c r="O806" s="17" t="s">
        <v>304</v>
      </c>
      <c r="P806" s="17" t="s">
        <v>305</v>
      </c>
      <c r="Q806" s="17" t="s">
        <v>306</v>
      </c>
      <c r="R806">
        <v>0</v>
      </c>
      <c r="S806">
        <v>0</v>
      </c>
      <c r="T806">
        <v>0</v>
      </c>
      <c r="U806">
        <v>0</v>
      </c>
      <c r="V806">
        <v>0</v>
      </c>
      <c r="W806">
        <v>0</v>
      </c>
      <c r="X806">
        <v>0</v>
      </c>
      <c r="Y806">
        <v>0</v>
      </c>
      <c r="Z806">
        <v>0</v>
      </c>
      <c r="AA806">
        <v>0</v>
      </c>
      <c r="AB806">
        <v>0</v>
      </c>
      <c r="AC806">
        <v>0</v>
      </c>
      <c r="AD806">
        <v>0</v>
      </c>
      <c r="AE806">
        <v>0</v>
      </c>
      <c r="AF806">
        <v>0</v>
      </c>
      <c r="AG806" s="19">
        <v>0</v>
      </c>
      <c r="AH806">
        <v>0</v>
      </c>
      <c r="AI806">
        <v>0</v>
      </c>
      <c r="AJ806">
        <v>0</v>
      </c>
      <c r="AK806">
        <v>0</v>
      </c>
      <c r="AL806">
        <v>0</v>
      </c>
      <c r="AM806">
        <v>0</v>
      </c>
      <c r="AN806">
        <v>0</v>
      </c>
      <c r="AO806">
        <v>0</v>
      </c>
      <c r="AP806">
        <v>0</v>
      </c>
      <c r="AQ806">
        <v>0</v>
      </c>
      <c r="AR806">
        <v>0</v>
      </c>
      <c r="AS806">
        <v>0</v>
      </c>
      <c r="AT806">
        <v>0</v>
      </c>
      <c r="AU806">
        <v>0</v>
      </c>
      <c r="AV806">
        <v>0</v>
      </c>
      <c r="AW806">
        <v>5380</v>
      </c>
      <c r="AX806">
        <v>-192</v>
      </c>
      <c r="AY806">
        <v>-991</v>
      </c>
      <c r="AZ806">
        <v>-2000</v>
      </c>
      <c r="BA806">
        <v>-3000</v>
      </c>
      <c r="BB806">
        <v>-2000</v>
      </c>
      <c r="BC806">
        <v>-2000</v>
      </c>
      <c r="BD806">
        <v>-2000</v>
      </c>
      <c r="BE806">
        <v>-1000</v>
      </c>
      <c r="BF806">
        <v>-1000</v>
      </c>
      <c r="BG806">
        <v>0</v>
      </c>
      <c r="BH806">
        <v>0</v>
      </c>
      <c r="BI806">
        <v>0</v>
      </c>
      <c r="BJ806">
        <v>0</v>
      </c>
      <c r="BK806">
        <v>0</v>
      </c>
      <c r="BL806">
        <v>0</v>
      </c>
      <c r="BM806">
        <v>0</v>
      </c>
      <c r="BN806">
        <v>0</v>
      </c>
      <c r="BO806">
        <v>0</v>
      </c>
      <c r="BP806">
        <v>0</v>
      </c>
      <c r="BQ806">
        <v>0</v>
      </c>
      <c r="BR806">
        <v>0</v>
      </c>
      <c r="BS806">
        <v>0</v>
      </c>
      <c r="BT806">
        <v>0</v>
      </c>
      <c r="BU806">
        <v>0</v>
      </c>
      <c r="BV806">
        <v>0</v>
      </c>
      <c r="BW806">
        <v>0</v>
      </c>
      <c r="BX806" s="10">
        <v>0</v>
      </c>
      <c r="BY806">
        <v>0</v>
      </c>
      <c r="BZ806">
        <v>0</v>
      </c>
      <c r="CA806">
        <v>0</v>
      </c>
      <c r="CB806">
        <v>0</v>
      </c>
      <c r="CC806">
        <v>0</v>
      </c>
      <c r="CD806">
        <v>0</v>
      </c>
      <c r="CE806">
        <v>0</v>
      </c>
    </row>
    <row r="807" spans="1:83" x14ac:dyDescent="0.35">
      <c r="A807" s="9" t="str">
        <f t="shared" si="12"/>
        <v>817610.271.14</v>
      </c>
      <c r="B807" s="52" t="e">
        <f>+IF(MATCH(A807,List!H$10:H$145,0),"Targeted")</f>
        <v>#N/A</v>
      </c>
      <c r="C807" s="65"/>
      <c r="D807" s="151"/>
      <c r="E807" s="16" t="s">
        <v>1709</v>
      </c>
      <c r="F807" s="16" t="s">
        <v>1710</v>
      </c>
      <c r="G807" s="16" t="s">
        <v>298</v>
      </c>
      <c r="H807" s="16" t="s">
        <v>1710</v>
      </c>
      <c r="I807" s="16" t="s">
        <v>1711</v>
      </c>
      <c r="J807" s="16" t="s">
        <v>1712</v>
      </c>
      <c r="K807" s="17" t="s">
        <v>12</v>
      </c>
      <c r="L807" s="18" t="s">
        <v>1690</v>
      </c>
      <c r="M807" s="195" t="s">
        <v>193</v>
      </c>
      <c r="N807" s="16" t="s">
        <v>1691</v>
      </c>
      <c r="O807" s="17" t="s">
        <v>304</v>
      </c>
      <c r="P807" s="17" t="s">
        <v>305</v>
      </c>
      <c r="Q807" s="17" t="s">
        <v>306</v>
      </c>
      <c r="R807">
        <v>0</v>
      </c>
      <c r="S807">
        <v>0</v>
      </c>
      <c r="T807">
        <v>0</v>
      </c>
      <c r="U807">
        <v>0</v>
      </c>
      <c r="V807">
        <v>0</v>
      </c>
      <c r="W807">
        <v>0</v>
      </c>
      <c r="X807">
        <v>0</v>
      </c>
      <c r="Y807">
        <v>0</v>
      </c>
      <c r="Z807">
        <v>0</v>
      </c>
      <c r="AA807">
        <v>0</v>
      </c>
      <c r="AB807">
        <v>0</v>
      </c>
      <c r="AC807">
        <v>0</v>
      </c>
      <c r="AD807">
        <v>0</v>
      </c>
      <c r="AE807">
        <v>0</v>
      </c>
      <c r="AF807">
        <v>0</v>
      </c>
      <c r="AG807" s="19">
        <v>0</v>
      </c>
      <c r="AH807">
        <v>0</v>
      </c>
      <c r="AI807">
        <v>0</v>
      </c>
      <c r="AJ807">
        <v>0</v>
      </c>
      <c r="AK807">
        <v>0</v>
      </c>
      <c r="AL807">
        <v>0</v>
      </c>
      <c r="AM807">
        <v>0</v>
      </c>
      <c r="AN807">
        <v>0</v>
      </c>
      <c r="AO807">
        <v>0</v>
      </c>
      <c r="AP807">
        <v>0</v>
      </c>
      <c r="AQ807">
        <v>0</v>
      </c>
      <c r="AR807">
        <v>0</v>
      </c>
      <c r="AS807">
        <v>0</v>
      </c>
      <c r="AT807">
        <v>0</v>
      </c>
      <c r="AU807">
        <v>0</v>
      </c>
      <c r="AV807">
        <v>0</v>
      </c>
      <c r="AW807">
        <v>0</v>
      </c>
      <c r="AX807">
        <v>0</v>
      </c>
      <c r="AY807">
        <v>0</v>
      </c>
      <c r="AZ807">
        <v>0</v>
      </c>
      <c r="BA807">
        <v>0</v>
      </c>
      <c r="BB807">
        <v>-28000</v>
      </c>
      <c r="BC807">
        <v>0</v>
      </c>
      <c r="BD807">
        <v>0</v>
      </c>
      <c r="BE807">
        <v>0</v>
      </c>
      <c r="BF807">
        <v>0</v>
      </c>
      <c r="BG807">
        <v>0</v>
      </c>
      <c r="BH807">
        <v>0</v>
      </c>
      <c r="BI807">
        <v>0</v>
      </c>
      <c r="BJ807">
        <v>0</v>
      </c>
      <c r="BK807">
        <v>0</v>
      </c>
      <c r="BL807">
        <v>0</v>
      </c>
      <c r="BM807">
        <v>0</v>
      </c>
      <c r="BN807">
        <v>0</v>
      </c>
      <c r="BO807">
        <v>0</v>
      </c>
      <c r="BP807">
        <v>0</v>
      </c>
      <c r="BQ807">
        <v>0</v>
      </c>
      <c r="BR807">
        <v>0</v>
      </c>
      <c r="BS807">
        <v>0</v>
      </c>
      <c r="BT807">
        <v>0</v>
      </c>
      <c r="BU807">
        <v>0</v>
      </c>
      <c r="BV807">
        <v>0</v>
      </c>
      <c r="BW807">
        <v>0</v>
      </c>
      <c r="BX807" s="10">
        <v>0</v>
      </c>
      <c r="BY807">
        <v>0</v>
      </c>
      <c r="BZ807">
        <v>0</v>
      </c>
      <c r="CA807">
        <v>0</v>
      </c>
      <c r="CB807">
        <v>0</v>
      </c>
      <c r="CC807">
        <v>0</v>
      </c>
      <c r="CD807">
        <v>0</v>
      </c>
      <c r="CE807">
        <v>0</v>
      </c>
    </row>
    <row r="808" spans="1:83" x14ac:dyDescent="0.35">
      <c r="A808" s="9" t="str">
        <f t="shared" si="12"/>
        <v>0801.271.14</v>
      </c>
      <c r="B808" s="52" t="e">
        <f>+IF(MATCH(A808,List!H$10:H$145,0),"Targeted")</f>
        <v>#N/A</v>
      </c>
      <c r="C808" s="65"/>
      <c r="D808" s="151" t="s">
        <v>7700</v>
      </c>
      <c r="E808" s="16" t="s">
        <v>1709</v>
      </c>
      <c r="F808" s="16" t="s">
        <v>1710</v>
      </c>
      <c r="G808" s="16" t="s">
        <v>52</v>
      </c>
      <c r="H808" s="16" t="s">
        <v>1713</v>
      </c>
      <c r="I808" s="16" t="s">
        <v>1714</v>
      </c>
      <c r="J808" s="16" t="s">
        <v>1715</v>
      </c>
      <c r="K808" s="17" t="s">
        <v>12</v>
      </c>
      <c r="L808" s="18" t="s">
        <v>1690</v>
      </c>
      <c r="M808" s="195" t="s">
        <v>193</v>
      </c>
      <c r="N808" s="16" t="s">
        <v>1691</v>
      </c>
      <c r="O808" s="17" t="s">
        <v>346</v>
      </c>
      <c r="P808" s="17" t="s">
        <v>305</v>
      </c>
      <c r="Q808" s="17" t="s">
        <v>306</v>
      </c>
      <c r="R808">
        <v>0</v>
      </c>
      <c r="S808">
        <v>0</v>
      </c>
      <c r="T808">
        <v>0</v>
      </c>
      <c r="U808">
        <v>0</v>
      </c>
      <c r="V808">
        <v>0</v>
      </c>
      <c r="W808">
        <v>0</v>
      </c>
      <c r="X808">
        <v>0</v>
      </c>
      <c r="Y808">
        <v>0</v>
      </c>
      <c r="Z808">
        <v>0</v>
      </c>
      <c r="AA808">
        <v>0</v>
      </c>
      <c r="AB808">
        <v>0</v>
      </c>
      <c r="AC808">
        <v>0</v>
      </c>
      <c r="AD808">
        <v>0</v>
      </c>
      <c r="AE808">
        <v>0</v>
      </c>
      <c r="AF808">
        <v>0</v>
      </c>
      <c r="AG808" s="19">
        <v>0</v>
      </c>
      <c r="AH808">
        <v>0</v>
      </c>
      <c r="AI808">
        <v>0</v>
      </c>
      <c r="AJ808">
        <v>0</v>
      </c>
      <c r="AK808">
        <v>0</v>
      </c>
      <c r="AL808">
        <v>0</v>
      </c>
      <c r="AM808">
        <v>0</v>
      </c>
      <c r="AN808">
        <v>3354</v>
      </c>
      <c r="AO808">
        <v>32843</v>
      </c>
      <c r="AP808">
        <v>-2</v>
      </c>
      <c r="AQ808">
        <v>205</v>
      </c>
      <c r="AR808">
        <v>0</v>
      </c>
      <c r="AS808">
        <v>0</v>
      </c>
      <c r="AT808">
        <v>0</v>
      </c>
      <c r="AU808">
        <v>0</v>
      </c>
      <c r="AV808">
        <v>0</v>
      </c>
      <c r="AW808">
        <v>0</v>
      </c>
      <c r="AX808">
        <v>0</v>
      </c>
      <c r="AY808">
        <v>0</v>
      </c>
      <c r="AZ808">
        <v>0</v>
      </c>
      <c r="BA808">
        <v>0</v>
      </c>
      <c r="BB808">
        <v>0</v>
      </c>
      <c r="BC808">
        <v>0</v>
      </c>
      <c r="BD808">
        <v>0</v>
      </c>
      <c r="BE808">
        <v>0</v>
      </c>
      <c r="BF808">
        <v>0</v>
      </c>
      <c r="BG808">
        <v>0</v>
      </c>
      <c r="BH808">
        <v>0</v>
      </c>
      <c r="BI808">
        <v>0</v>
      </c>
      <c r="BJ808">
        <v>0</v>
      </c>
      <c r="BK808">
        <v>0</v>
      </c>
      <c r="BL808">
        <v>0</v>
      </c>
      <c r="BM808">
        <v>0</v>
      </c>
      <c r="BN808">
        <v>0</v>
      </c>
      <c r="BO808">
        <v>0</v>
      </c>
      <c r="BP808">
        <v>0</v>
      </c>
      <c r="BQ808">
        <v>0</v>
      </c>
      <c r="BR808">
        <v>0</v>
      </c>
      <c r="BS808">
        <v>0</v>
      </c>
      <c r="BT808">
        <v>0</v>
      </c>
      <c r="BU808">
        <v>0</v>
      </c>
      <c r="BV808">
        <v>0</v>
      </c>
      <c r="BW808">
        <v>0</v>
      </c>
      <c r="BX808">
        <v>0</v>
      </c>
      <c r="BY808">
        <v>0</v>
      </c>
      <c r="BZ808">
        <v>0</v>
      </c>
      <c r="CA808">
        <v>0</v>
      </c>
      <c r="CB808">
        <v>0</v>
      </c>
      <c r="CC808">
        <v>0</v>
      </c>
      <c r="CD808">
        <v>0</v>
      </c>
      <c r="CE808">
        <v>0</v>
      </c>
    </row>
    <row r="809" spans="1:83" x14ac:dyDescent="0.35">
      <c r="A809" s="9" t="str">
        <f t="shared" si="12"/>
        <v>0805.271.14</v>
      </c>
      <c r="B809" s="52" t="e">
        <f>+IF(MATCH(A809,List!H$10:H$145,0),"Targeted")</f>
        <v>#N/A</v>
      </c>
      <c r="C809" s="65"/>
      <c r="D809" s="151" t="s">
        <v>7700</v>
      </c>
      <c r="E809" s="16" t="s">
        <v>1709</v>
      </c>
      <c r="F809" s="16" t="s">
        <v>1710</v>
      </c>
      <c r="G809" s="16" t="s">
        <v>52</v>
      </c>
      <c r="H809" s="16" t="s">
        <v>1713</v>
      </c>
      <c r="I809" s="16" t="s">
        <v>995</v>
      </c>
      <c r="J809" s="16" t="s">
        <v>1716</v>
      </c>
      <c r="K809" s="17" t="s">
        <v>12</v>
      </c>
      <c r="L809" s="18" t="s">
        <v>1690</v>
      </c>
      <c r="M809" s="195" t="s">
        <v>193</v>
      </c>
      <c r="N809" s="16" t="s">
        <v>1691</v>
      </c>
      <c r="O809" s="17" t="s">
        <v>346</v>
      </c>
      <c r="P809" s="17" t="s">
        <v>305</v>
      </c>
      <c r="Q809" s="17" t="s">
        <v>306</v>
      </c>
      <c r="R809">
        <v>0</v>
      </c>
      <c r="S809">
        <v>0</v>
      </c>
      <c r="T809">
        <v>0</v>
      </c>
      <c r="U809">
        <v>0</v>
      </c>
      <c r="V809">
        <v>0</v>
      </c>
      <c r="W809">
        <v>0</v>
      </c>
      <c r="X809">
        <v>0</v>
      </c>
      <c r="Y809">
        <v>0</v>
      </c>
      <c r="Z809">
        <v>0</v>
      </c>
      <c r="AA809">
        <v>0</v>
      </c>
      <c r="AB809">
        <v>0</v>
      </c>
      <c r="AC809">
        <v>0</v>
      </c>
      <c r="AD809">
        <v>0</v>
      </c>
      <c r="AE809">
        <v>0</v>
      </c>
      <c r="AF809">
        <v>0</v>
      </c>
      <c r="AG809" s="19">
        <v>0</v>
      </c>
      <c r="AH809">
        <v>7064</v>
      </c>
      <c r="AI809">
        <v>141660</v>
      </c>
      <c r="AJ809">
        <v>190191</v>
      </c>
      <c r="AK809">
        <v>154288</v>
      </c>
      <c r="AL809">
        <v>114505</v>
      </c>
      <c r="AM809">
        <v>32283</v>
      </c>
      <c r="AN809">
        <v>14711</v>
      </c>
      <c r="AO809">
        <v>8507</v>
      </c>
      <c r="AP809">
        <v>5962</v>
      </c>
      <c r="AQ809">
        <v>3359</v>
      </c>
      <c r="AR809">
        <v>97</v>
      </c>
      <c r="AS809">
        <v>141</v>
      </c>
      <c r="AT809">
        <v>362</v>
      </c>
      <c r="AU809">
        <v>0</v>
      </c>
      <c r="AV809">
        <v>0</v>
      </c>
      <c r="AW809">
        <v>0</v>
      </c>
      <c r="AX809">
        <v>0</v>
      </c>
      <c r="AY809">
        <v>0</v>
      </c>
      <c r="AZ809">
        <v>0</v>
      </c>
      <c r="BA809">
        <v>0</v>
      </c>
      <c r="BB809">
        <v>0</v>
      </c>
      <c r="BC809">
        <v>0</v>
      </c>
      <c r="BD809">
        <v>0</v>
      </c>
      <c r="BE809">
        <v>0</v>
      </c>
      <c r="BF809">
        <v>0</v>
      </c>
      <c r="BG809">
        <v>0</v>
      </c>
      <c r="BH809">
        <v>0</v>
      </c>
      <c r="BI809">
        <v>0</v>
      </c>
      <c r="BJ809">
        <v>0</v>
      </c>
      <c r="BK809">
        <v>0</v>
      </c>
      <c r="BL809">
        <v>0</v>
      </c>
      <c r="BM809">
        <v>0</v>
      </c>
      <c r="BN809">
        <v>0</v>
      </c>
      <c r="BO809">
        <v>0</v>
      </c>
      <c r="BP809">
        <v>0</v>
      </c>
      <c r="BQ809">
        <v>0</v>
      </c>
      <c r="BR809">
        <v>0</v>
      </c>
      <c r="BS809">
        <v>0</v>
      </c>
      <c r="BT809">
        <v>0</v>
      </c>
      <c r="BU809">
        <v>0</v>
      </c>
      <c r="BV809">
        <v>0</v>
      </c>
      <c r="BW809">
        <v>0</v>
      </c>
      <c r="BX809">
        <v>0</v>
      </c>
      <c r="BY809">
        <v>0</v>
      </c>
      <c r="BZ809">
        <v>0</v>
      </c>
      <c r="CA809">
        <v>0</v>
      </c>
      <c r="CB809">
        <v>0</v>
      </c>
      <c r="CC809">
        <v>0</v>
      </c>
      <c r="CD809">
        <v>0</v>
      </c>
      <c r="CE809">
        <v>0</v>
      </c>
    </row>
    <row r="810" spans="1:83" x14ac:dyDescent="0.35">
      <c r="A810" s="9" t="str">
        <f t="shared" si="12"/>
        <v>0140.271.20</v>
      </c>
      <c r="B810" s="52" t="e">
        <f>+IF(MATCH(A810,List!H$10:H$145,0),"Targeted")</f>
        <v>#N/A</v>
      </c>
      <c r="C810" s="65"/>
      <c r="D810" s="151"/>
      <c r="E810" s="16" t="s">
        <v>1119</v>
      </c>
      <c r="F810" s="16" t="s">
        <v>1120</v>
      </c>
      <c r="G810" s="16" t="s">
        <v>469</v>
      </c>
      <c r="H810" s="16" t="s">
        <v>1582</v>
      </c>
      <c r="I810" s="16" t="s">
        <v>1717</v>
      </c>
      <c r="J810" s="16" t="s">
        <v>1718</v>
      </c>
      <c r="K810" s="17" t="s">
        <v>63</v>
      </c>
      <c r="L810" s="18" t="s">
        <v>1690</v>
      </c>
      <c r="M810" s="195" t="s">
        <v>193</v>
      </c>
      <c r="N810" s="16" t="s">
        <v>1691</v>
      </c>
      <c r="O810" s="17" t="s">
        <v>304</v>
      </c>
      <c r="P810" s="17" t="s">
        <v>305</v>
      </c>
      <c r="Q810" s="17" t="s">
        <v>306</v>
      </c>
      <c r="R810">
        <v>0</v>
      </c>
      <c r="S810">
        <v>0</v>
      </c>
      <c r="T810">
        <v>0</v>
      </c>
      <c r="U810">
        <v>0</v>
      </c>
      <c r="V810">
        <v>0</v>
      </c>
      <c r="W810">
        <v>0</v>
      </c>
      <c r="X810">
        <v>0</v>
      </c>
      <c r="Y810">
        <v>0</v>
      </c>
      <c r="Z810">
        <v>0</v>
      </c>
      <c r="AA810">
        <v>0</v>
      </c>
      <c r="AB810">
        <v>0</v>
      </c>
      <c r="AC810">
        <v>0</v>
      </c>
      <c r="AD810">
        <v>0</v>
      </c>
      <c r="AE810">
        <v>0</v>
      </c>
      <c r="AF810">
        <v>0</v>
      </c>
      <c r="AG810" s="19">
        <v>0</v>
      </c>
      <c r="AH810">
        <v>0</v>
      </c>
      <c r="AI810">
        <v>0</v>
      </c>
      <c r="AJ810">
        <v>0</v>
      </c>
      <c r="AK810">
        <v>0</v>
      </c>
      <c r="AL810">
        <v>0</v>
      </c>
      <c r="AM810">
        <v>0</v>
      </c>
      <c r="AN810">
        <v>0</v>
      </c>
      <c r="AO810">
        <v>0</v>
      </c>
      <c r="AP810">
        <v>0</v>
      </c>
      <c r="AQ810">
        <v>0</v>
      </c>
      <c r="AR810">
        <v>0</v>
      </c>
      <c r="AS810">
        <v>0</v>
      </c>
      <c r="AT810">
        <v>0</v>
      </c>
      <c r="AU810">
        <v>0</v>
      </c>
      <c r="AV810">
        <v>0</v>
      </c>
      <c r="AW810">
        <v>0</v>
      </c>
      <c r="AX810">
        <v>0</v>
      </c>
      <c r="AY810">
        <v>0</v>
      </c>
      <c r="AZ810">
        <v>0</v>
      </c>
      <c r="BA810">
        <v>0</v>
      </c>
      <c r="BB810">
        <v>0</v>
      </c>
      <c r="BC810">
        <v>0</v>
      </c>
      <c r="BD810">
        <v>0</v>
      </c>
      <c r="BE810">
        <v>0</v>
      </c>
      <c r="BF810">
        <v>0</v>
      </c>
      <c r="BG810">
        <v>0</v>
      </c>
      <c r="BH810">
        <v>0</v>
      </c>
      <c r="BI810">
        <v>0</v>
      </c>
      <c r="BJ810">
        <v>0</v>
      </c>
      <c r="BK810">
        <v>0</v>
      </c>
      <c r="BL810">
        <v>0</v>
      </c>
      <c r="BM810">
        <v>0</v>
      </c>
      <c r="BN810">
        <v>1053000</v>
      </c>
      <c r="BO810">
        <v>4209000</v>
      </c>
      <c r="BP810">
        <v>3904000</v>
      </c>
      <c r="BQ810">
        <v>5082000</v>
      </c>
      <c r="BR810">
        <v>5399000</v>
      </c>
      <c r="BS810">
        <v>3323000</v>
      </c>
      <c r="BT810">
        <v>2010000</v>
      </c>
      <c r="BU810">
        <v>94000</v>
      </c>
      <c r="BV810">
        <v>1035000</v>
      </c>
      <c r="BW810">
        <v>48000</v>
      </c>
      <c r="BX810" s="10">
        <v>0</v>
      </c>
      <c r="BY810">
        <v>0</v>
      </c>
      <c r="BZ810">
        <v>0</v>
      </c>
      <c r="CA810">
        <v>0</v>
      </c>
      <c r="CB810">
        <v>0</v>
      </c>
      <c r="CC810">
        <v>0</v>
      </c>
      <c r="CD810">
        <v>0</v>
      </c>
      <c r="CE810">
        <v>0</v>
      </c>
    </row>
    <row r="811" spans="1:83" x14ac:dyDescent="0.35">
      <c r="A811" s="9" t="str">
        <f t="shared" si="12"/>
        <v>0112.271.20</v>
      </c>
      <c r="B811" s="52" t="e">
        <f>+IF(MATCH(A811,List!H$10:H$145,0),"Targeted")</f>
        <v>#N/A</v>
      </c>
      <c r="C811" s="65"/>
      <c r="D811" s="151" t="s">
        <v>7700</v>
      </c>
      <c r="E811" s="16" t="s">
        <v>1119</v>
      </c>
      <c r="F811" s="16" t="s">
        <v>1120</v>
      </c>
      <c r="G811" s="16" t="s">
        <v>52</v>
      </c>
      <c r="H811" s="16" t="s">
        <v>1126</v>
      </c>
      <c r="I811" s="16" t="s">
        <v>857</v>
      </c>
      <c r="J811" s="16" t="s">
        <v>1719</v>
      </c>
      <c r="K811" s="17" t="s">
        <v>63</v>
      </c>
      <c r="L811" s="18" t="s">
        <v>1690</v>
      </c>
      <c r="M811" s="195" t="s">
        <v>193</v>
      </c>
      <c r="N811" s="16" t="s">
        <v>1691</v>
      </c>
      <c r="O811" s="17" t="s">
        <v>346</v>
      </c>
      <c r="P811" s="17" t="s">
        <v>305</v>
      </c>
      <c r="Q811" s="17" t="s">
        <v>306</v>
      </c>
      <c r="R811">
        <v>0</v>
      </c>
      <c r="S811">
        <v>0</v>
      </c>
      <c r="T811">
        <v>0</v>
      </c>
      <c r="U811">
        <v>0</v>
      </c>
      <c r="V811">
        <v>0</v>
      </c>
      <c r="W811">
        <v>0</v>
      </c>
      <c r="X811">
        <v>0</v>
      </c>
      <c r="Y811">
        <v>0</v>
      </c>
      <c r="Z811">
        <v>0</v>
      </c>
      <c r="AA811">
        <v>0</v>
      </c>
      <c r="AB811">
        <v>0</v>
      </c>
      <c r="AC811">
        <v>0</v>
      </c>
      <c r="AD811">
        <v>0</v>
      </c>
      <c r="AE811">
        <v>0</v>
      </c>
      <c r="AF811">
        <v>0</v>
      </c>
      <c r="AG811" s="19">
        <v>0</v>
      </c>
      <c r="AH811">
        <v>0</v>
      </c>
      <c r="AI811">
        <v>0</v>
      </c>
      <c r="AJ811">
        <v>0</v>
      </c>
      <c r="AK811">
        <v>0</v>
      </c>
      <c r="AL811">
        <v>6159</v>
      </c>
      <c r="AM811">
        <v>10910</v>
      </c>
      <c r="AN811">
        <v>14967</v>
      </c>
      <c r="AO811">
        <v>16486</v>
      </c>
      <c r="AP811">
        <v>40824</v>
      </c>
      <c r="AQ811">
        <v>30088</v>
      </c>
      <c r="AR811">
        <v>55854</v>
      </c>
      <c r="AS811">
        <v>80147</v>
      </c>
      <c r="AT811">
        <v>131887</v>
      </c>
      <c r="AU811">
        <v>101391</v>
      </c>
      <c r="AV811">
        <v>107415</v>
      </c>
      <c r="AW811">
        <v>82586</v>
      </c>
      <c r="AX811">
        <v>75994</v>
      </c>
      <c r="AY811">
        <v>81254</v>
      </c>
      <c r="AZ811">
        <v>42000</v>
      </c>
      <c r="BA811">
        <v>35000</v>
      </c>
      <c r="BB811">
        <v>20000</v>
      </c>
      <c r="BC811">
        <v>0</v>
      </c>
      <c r="BD811">
        <v>0</v>
      </c>
      <c r="BE811">
        <v>0</v>
      </c>
      <c r="BF811">
        <v>0</v>
      </c>
      <c r="BG811">
        <v>0</v>
      </c>
      <c r="BH811">
        <v>0</v>
      </c>
      <c r="BI811">
        <v>0</v>
      </c>
      <c r="BJ811">
        <v>0</v>
      </c>
      <c r="BK811">
        <v>0</v>
      </c>
      <c r="BL811">
        <v>0</v>
      </c>
      <c r="BM811">
        <v>0</v>
      </c>
      <c r="BN811">
        <v>0</v>
      </c>
      <c r="BO811">
        <v>0</v>
      </c>
      <c r="BP811">
        <v>0</v>
      </c>
      <c r="BQ811">
        <v>0</v>
      </c>
      <c r="BR811">
        <v>0</v>
      </c>
      <c r="BS811">
        <v>0</v>
      </c>
      <c r="BT811">
        <v>0</v>
      </c>
      <c r="BU811">
        <v>0</v>
      </c>
      <c r="BV811">
        <v>0</v>
      </c>
      <c r="BW811">
        <v>0</v>
      </c>
      <c r="BX811">
        <v>0</v>
      </c>
      <c r="BY811">
        <v>0</v>
      </c>
      <c r="BZ811">
        <v>0</v>
      </c>
      <c r="CA811">
        <v>0</v>
      </c>
      <c r="CB811">
        <v>0</v>
      </c>
      <c r="CC811">
        <v>0</v>
      </c>
      <c r="CD811">
        <v>0</v>
      </c>
      <c r="CE811">
        <v>0</v>
      </c>
    </row>
    <row r="812" spans="1:83" x14ac:dyDescent="0.35">
      <c r="A812" s="9" t="str">
        <f t="shared" si="12"/>
        <v>0114.271.20</v>
      </c>
      <c r="B812" s="52" t="e">
        <f>+IF(MATCH(A812,List!H$10:H$145,0),"Targeted")</f>
        <v>#N/A</v>
      </c>
      <c r="C812" s="65"/>
      <c r="D812" s="151" t="s">
        <v>7700</v>
      </c>
      <c r="E812" s="16" t="s">
        <v>1119</v>
      </c>
      <c r="F812" s="16" t="s">
        <v>1120</v>
      </c>
      <c r="G812" s="16" t="s">
        <v>52</v>
      </c>
      <c r="H812" s="16" t="s">
        <v>1126</v>
      </c>
      <c r="I812" s="16" t="s">
        <v>213</v>
      </c>
      <c r="J812" s="16" t="s">
        <v>1720</v>
      </c>
      <c r="K812" s="17" t="s">
        <v>63</v>
      </c>
      <c r="L812" s="18" t="s">
        <v>1690</v>
      </c>
      <c r="M812" s="195" t="s">
        <v>193</v>
      </c>
      <c r="N812" s="16" t="s">
        <v>1691</v>
      </c>
      <c r="O812" s="17" t="s">
        <v>346</v>
      </c>
      <c r="P812" s="17" t="s">
        <v>305</v>
      </c>
      <c r="Q812" s="17" t="s">
        <v>306</v>
      </c>
      <c r="R812">
        <v>0</v>
      </c>
      <c r="S812">
        <v>0</v>
      </c>
      <c r="T812">
        <v>0</v>
      </c>
      <c r="U812">
        <v>0</v>
      </c>
      <c r="V812">
        <v>0</v>
      </c>
      <c r="W812">
        <v>0</v>
      </c>
      <c r="X812">
        <v>0</v>
      </c>
      <c r="Y812">
        <v>0</v>
      </c>
      <c r="Z812">
        <v>0</v>
      </c>
      <c r="AA812">
        <v>0</v>
      </c>
      <c r="AB812">
        <v>0</v>
      </c>
      <c r="AC812">
        <v>0</v>
      </c>
      <c r="AD812">
        <v>0</v>
      </c>
      <c r="AE812">
        <v>0</v>
      </c>
      <c r="AF812">
        <v>0</v>
      </c>
      <c r="AG812" s="19">
        <v>0</v>
      </c>
      <c r="AH812">
        <v>0</v>
      </c>
      <c r="AI812">
        <v>0</v>
      </c>
      <c r="AJ812">
        <v>0</v>
      </c>
      <c r="AK812">
        <v>39</v>
      </c>
      <c r="AL812">
        <v>3787</v>
      </c>
      <c r="AM812">
        <v>2177</v>
      </c>
      <c r="AN812">
        <v>872</v>
      </c>
      <c r="AO812">
        <v>1082</v>
      </c>
      <c r="AP812">
        <v>1102</v>
      </c>
      <c r="AQ812">
        <v>867</v>
      </c>
      <c r="AR812">
        <v>198088</v>
      </c>
      <c r="AS812">
        <v>615</v>
      </c>
      <c r="AT812">
        <v>18999</v>
      </c>
      <c r="AU812">
        <v>-11900</v>
      </c>
      <c r="AV812">
        <v>-12611</v>
      </c>
      <c r="AW812">
        <v>-13772</v>
      </c>
      <c r="AX812">
        <v>-17544</v>
      </c>
      <c r="AY812">
        <v>-13215</v>
      </c>
      <c r="AZ812">
        <v>-27000</v>
      </c>
      <c r="BA812">
        <v>-4000</v>
      </c>
      <c r="BB812">
        <v>0</v>
      </c>
      <c r="BC812">
        <v>-5000</v>
      </c>
      <c r="BD812">
        <v>-5000</v>
      </c>
      <c r="BE812">
        <v>-4000</v>
      </c>
      <c r="BF812">
        <v>-3000</v>
      </c>
      <c r="BG812">
        <v>-4000</v>
      </c>
      <c r="BH812">
        <v>-4000</v>
      </c>
      <c r="BI812">
        <v>-5000</v>
      </c>
      <c r="BJ812">
        <v>-1000</v>
      </c>
      <c r="BK812">
        <v>0</v>
      </c>
      <c r="BL812">
        <v>0</v>
      </c>
      <c r="BM812">
        <v>0</v>
      </c>
      <c r="BN812">
        <v>0</v>
      </c>
      <c r="BO812">
        <v>0</v>
      </c>
      <c r="BP812">
        <v>0</v>
      </c>
      <c r="BQ812">
        <v>0</v>
      </c>
      <c r="BR812">
        <v>0</v>
      </c>
      <c r="BS812">
        <v>0</v>
      </c>
      <c r="BT812">
        <v>0</v>
      </c>
      <c r="BU812">
        <v>0</v>
      </c>
      <c r="BV812">
        <v>0</v>
      </c>
      <c r="BW812">
        <v>0</v>
      </c>
      <c r="BX812">
        <v>0</v>
      </c>
      <c r="BY812">
        <v>0</v>
      </c>
      <c r="BZ812">
        <v>0</v>
      </c>
      <c r="CA812">
        <v>0</v>
      </c>
      <c r="CB812">
        <v>0</v>
      </c>
      <c r="CC812">
        <v>0</v>
      </c>
      <c r="CD812">
        <v>0</v>
      </c>
      <c r="CE812">
        <v>0</v>
      </c>
    </row>
    <row r="813" spans="1:83" x14ac:dyDescent="0.35">
      <c r="A813" s="9" t="str">
        <f t="shared" si="12"/>
        <v>0114.271.20</v>
      </c>
      <c r="B813" s="52" t="e">
        <f>+IF(MATCH(A813,List!H$10:H$145,0),"Targeted")</f>
        <v>#N/A</v>
      </c>
      <c r="C813" s="65"/>
      <c r="D813" s="151"/>
      <c r="E813" s="16" t="s">
        <v>1119</v>
      </c>
      <c r="F813" s="16" t="s">
        <v>1120</v>
      </c>
      <c r="G813" s="16" t="s">
        <v>52</v>
      </c>
      <c r="H813" s="16" t="s">
        <v>1126</v>
      </c>
      <c r="I813" s="16" t="s">
        <v>213</v>
      </c>
      <c r="J813" s="16" t="s">
        <v>1720</v>
      </c>
      <c r="K813" s="17" t="s">
        <v>63</v>
      </c>
      <c r="L813" s="18" t="s">
        <v>1690</v>
      </c>
      <c r="M813" s="195" t="s">
        <v>193</v>
      </c>
      <c r="N813" s="16" t="s">
        <v>1691</v>
      </c>
      <c r="O813" s="17" t="s">
        <v>304</v>
      </c>
      <c r="P813" s="17" t="s">
        <v>305</v>
      </c>
      <c r="Q813" s="17" t="s">
        <v>306</v>
      </c>
      <c r="R813">
        <v>0</v>
      </c>
      <c r="S813">
        <v>0</v>
      </c>
      <c r="T813">
        <v>0</v>
      </c>
      <c r="U813">
        <v>0</v>
      </c>
      <c r="V813">
        <v>0</v>
      </c>
      <c r="W813">
        <v>0</v>
      </c>
      <c r="X813">
        <v>0</v>
      </c>
      <c r="Y813">
        <v>0</v>
      </c>
      <c r="Z813">
        <v>0</v>
      </c>
      <c r="AA813">
        <v>0</v>
      </c>
      <c r="AB813">
        <v>0</v>
      </c>
      <c r="AC813">
        <v>0</v>
      </c>
      <c r="AD813">
        <v>0</v>
      </c>
      <c r="AE813">
        <v>0</v>
      </c>
      <c r="AF813">
        <v>0</v>
      </c>
      <c r="AG813" s="19">
        <v>0</v>
      </c>
      <c r="AH813">
        <v>0</v>
      </c>
      <c r="AI813">
        <v>0</v>
      </c>
      <c r="AJ813">
        <v>0</v>
      </c>
      <c r="AK813">
        <v>0</v>
      </c>
      <c r="AL813">
        <v>0</v>
      </c>
      <c r="AM813">
        <v>0</v>
      </c>
      <c r="AN813">
        <v>0</v>
      </c>
      <c r="AO813">
        <v>0</v>
      </c>
      <c r="AP813">
        <v>0</v>
      </c>
      <c r="AQ813">
        <v>0</v>
      </c>
      <c r="AR813">
        <v>0</v>
      </c>
      <c r="AS813">
        <v>0</v>
      </c>
      <c r="AT813">
        <v>0</v>
      </c>
      <c r="AU813">
        <v>0</v>
      </c>
      <c r="AV813">
        <v>0</v>
      </c>
      <c r="AW813">
        <v>0</v>
      </c>
      <c r="AX813">
        <v>0</v>
      </c>
      <c r="AY813">
        <v>0</v>
      </c>
      <c r="AZ813">
        <v>0</v>
      </c>
      <c r="BA813">
        <v>0</v>
      </c>
      <c r="BB813">
        <v>0</v>
      </c>
      <c r="BC813">
        <v>0</v>
      </c>
      <c r="BD813">
        <v>0</v>
      </c>
      <c r="BE813">
        <v>0</v>
      </c>
      <c r="BF813">
        <v>0</v>
      </c>
      <c r="BG813">
        <v>0</v>
      </c>
      <c r="BH813">
        <v>0</v>
      </c>
      <c r="BI813">
        <v>0</v>
      </c>
      <c r="BJ813">
        <v>0</v>
      </c>
      <c r="BK813">
        <v>-6000</v>
      </c>
      <c r="BL813">
        <v>-5000</v>
      </c>
      <c r="BM813">
        <v>-8000</v>
      </c>
      <c r="BN813">
        <v>-5000</v>
      </c>
      <c r="BO813">
        <v>-7000</v>
      </c>
      <c r="BP813">
        <v>-7000</v>
      </c>
      <c r="BQ813">
        <v>-1000</v>
      </c>
      <c r="BR813">
        <v>0</v>
      </c>
      <c r="BS813">
        <v>-3000</v>
      </c>
      <c r="BT813">
        <v>0</v>
      </c>
      <c r="BU813">
        <v>0</v>
      </c>
      <c r="BV813">
        <v>0</v>
      </c>
      <c r="BW813">
        <v>0</v>
      </c>
      <c r="BX813" s="10">
        <v>0</v>
      </c>
      <c r="BY813">
        <v>0</v>
      </c>
      <c r="BZ813">
        <v>0</v>
      </c>
      <c r="CA813">
        <v>0</v>
      </c>
      <c r="CB813">
        <v>0</v>
      </c>
      <c r="CC813">
        <v>0</v>
      </c>
      <c r="CD813">
        <v>0</v>
      </c>
      <c r="CE813">
        <v>0</v>
      </c>
    </row>
    <row r="814" spans="1:83" x14ac:dyDescent="0.35">
      <c r="A814" s="9" t="str">
        <f t="shared" si="12"/>
        <v>0907.271.20</v>
      </c>
      <c r="B814" s="52" t="str">
        <f>+IF(MATCH(A814,List!H$10:H$145,0),"Targeted")</f>
        <v>Targeted</v>
      </c>
      <c r="C814" s="65"/>
      <c r="D814" s="151"/>
      <c r="E814" s="16" t="s">
        <v>1119</v>
      </c>
      <c r="F814" s="16" t="s">
        <v>1120</v>
      </c>
      <c r="G814" s="16" t="s">
        <v>826</v>
      </c>
      <c r="H814" s="16" t="s">
        <v>1721</v>
      </c>
      <c r="I814" s="16" t="s">
        <v>192</v>
      </c>
      <c r="J814" s="16" t="s">
        <v>191</v>
      </c>
      <c r="K814" s="17" t="s">
        <v>63</v>
      </c>
      <c r="L814" s="18" t="s">
        <v>1690</v>
      </c>
      <c r="M814" s="195" t="s">
        <v>193</v>
      </c>
      <c r="N814" s="16" t="s">
        <v>1691</v>
      </c>
      <c r="O814" s="17" t="s">
        <v>304</v>
      </c>
      <c r="P814" s="17" t="s">
        <v>305</v>
      </c>
      <c r="Q814" s="17" t="s">
        <v>306</v>
      </c>
      <c r="R814">
        <v>0</v>
      </c>
      <c r="S814">
        <v>0</v>
      </c>
      <c r="T814">
        <v>0</v>
      </c>
      <c r="U814">
        <v>0</v>
      </c>
      <c r="V814">
        <v>0</v>
      </c>
      <c r="W814">
        <v>0</v>
      </c>
      <c r="X814">
        <v>0</v>
      </c>
      <c r="Y814">
        <v>0</v>
      </c>
      <c r="Z814">
        <v>0</v>
      </c>
      <c r="AA814">
        <v>0</v>
      </c>
      <c r="AB814">
        <v>0</v>
      </c>
      <c r="AC814">
        <v>0</v>
      </c>
      <c r="AD814">
        <v>0</v>
      </c>
      <c r="AE814">
        <v>0</v>
      </c>
      <c r="AF814">
        <v>0</v>
      </c>
      <c r="AG814" s="19">
        <v>0</v>
      </c>
      <c r="AH814">
        <v>0</v>
      </c>
      <c r="AI814">
        <v>0</v>
      </c>
      <c r="AJ814">
        <v>0</v>
      </c>
      <c r="AK814">
        <v>2337</v>
      </c>
      <c r="AL814">
        <v>277</v>
      </c>
      <c r="AM814">
        <v>-215</v>
      </c>
      <c r="AN814">
        <v>-122</v>
      </c>
      <c r="AO814">
        <v>-6</v>
      </c>
      <c r="AP814">
        <v>6</v>
      </c>
      <c r="AQ814">
        <v>0</v>
      </c>
      <c r="AR814">
        <v>0</v>
      </c>
      <c r="AS814">
        <v>0</v>
      </c>
      <c r="AT814">
        <v>0</v>
      </c>
      <c r="AU814">
        <v>0</v>
      </c>
      <c r="AV814">
        <v>0</v>
      </c>
      <c r="AW814">
        <v>0</v>
      </c>
      <c r="AX814">
        <v>0</v>
      </c>
      <c r="AY814">
        <v>0</v>
      </c>
      <c r="AZ814">
        <v>0</v>
      </c>
      <c r="BA814">
        <v>0</v>
      </c>
      <c r="BB814">
        <v>0</v>
      </c>
      <c r="BC814">
        <v>0</v>
      </c>
      <c r="BD814">
        <v>0</v>
      </c>
      <c r="BE814">
        <v>0</v>
      </c>
      <c r="BF814">
        <v>0</v>
      </c>
      <c r="BG814">
        <v>0</v>
      </c>
      <c r="BH814">
        <v>0</v>
      </c>
      <c r="BI814">
        <v>0</v>
      </c>
      <c r="BJ814">
        <v>0</v>
      </c>
      <c r="BK814">
        <v>0</v>
      </c>
      <c r="BL814">
        <v>0</v>
      </c>
      <c r="BM814">
        <v>0</v>
      </c>
      <c r="BN814">
        <v>0</v>
      </c>
      <c r="BO814">
        <v>0</v>
      </c>
      <c r="BP814">
        <v>0</v>
      </c>
      <c r="BQ814">
        <v>0</v>
      </c>
      <c r="BR814">
        <v>0</v>
      </c>
      <c r="BS814">
        <v>0</v>
      </c>
      <c r="BT814">
        <v>0</v>
      </c>
      <c r="BU814">
        <v>0</v>
      </c>
      <c r="BV814">
        <v>0</v>
      </c>
      <c r="BW814">
        <v>0</v>
      </c>
      <c r="BX814" s="10">
        <v>0</v>
      </c>
      <c r="BY814">
        <v>0</v>
      </c>
      <c r="BZ814">
        <v>0</v>
      </c>
      <c r="CA814">
        <v>0</v>
      </c>
      <c r="CB814">
        <v>0</v>
      </c>
      <c r="CC814">
        <v>0</v>
      </c>
      <c r="CD814">
        <v>0</v>
      </c>
      <c r="CE814">
        <v>0</v>
      </c>
    </row>
    <row r="815" spans="1:83" x14ac:dyDescent="0.35">
      <c r="A815" s="9" t="str">
        <f t="shared" si="12"/>
        <v>0947.271.20</v>
      </c>
      <c r="B815" s="52" t="e">
        <f>+IF(MATCH(A815,List!H$10:H$145,0),"Targeted")</f>
        <v>#N/A</v>
      </c>
      <c r="C815" s="65"/>
      <c r="D815" s="151"/>
      <c r="E815" s="16" t="s">
        <v>1119</v>
      </c>
      <c r="F815" s="16" t="s">
        <v>1120</v>
      </c>
      <c r="G815" s="16" t="s">
        <v>826</v>
      </c>
      <c r="H815" s="16" t="s">
        <v>1721</v>
      </c>
      <c r="I815" s="16" t="s">
        <v>1722</v>
      </c>
      <c r="J815" s="16" t="s">
        <v>1723</v>
      </c>
      <c r="K815" s="17" t="s">
        <v>63</v>
      </c>
      <c r="L815" s="18" t="s">
        <v>1690</v>
      </c>
      <c r="M815" s="195" t="s">
        <v>193</v>
      </c>
      <c r="N815" s="16" t="s">
        <v>1691</v>
      </c>
      <c r="O815" s="17" t="s">
        <v>304</v>
      </c>
      <c r="P815" s="17" t="s">
        <v>305</v>
      </c>
      <c r="Q815" s="17" t="s">
        <v>306</v>
      </c>
      <c r="R815">
        <v>0</v>
      </c>
      <c r="S815">
        <v>0</v>
      </c>
      <c r="T815">
        <v>0</v>
      </c>
      <c r="U815">
        <v>0</v>
      </c>
      <c r="V815">
        <v>0</v>
      </c>
      <c r="W815">
        <v>0</v>
      </c>
      <c r="X815">
        <v>0</v>
      </c>
      <c r="Y815">
        <v>0</v>
      </c>
      <c r="Z815">
        <v>0</v>
      </c>
      <c r="AA815">
        <v>0</v>
      </c>
      <c r="AB815">
        <v>0</v>
      </c>
      <c r="AC815">
        <v>0</v>
      </c>
      <c r="AD815">
        <v>0</v>
      </c>
      <c r="AE815">
        <v>0</v>
      </c>
      <c r="AF815">
        <v>0</v>
      </c>
      <c r="AG815" s="19">
        <v>0</v>
      </c>
      <c r="AH815">
        <v>0</v>
      </c>
      <c r="AI815">
        <v>0</v>
      </c>
      <c r="AJ815">
        <v>0</v>
      </c>
      <c r="AK815">
        <v>0</v>
      </c>
      <c r="AL815">
        <v>0</v>
      </c>
      <c r="AM815">
        <v>0</v>
      </c>
      <c r="AN815">
        <v>0</v>
      </c>
      <c r="AO815">
        <v>0</v>
      </c>
      <c r="AP815">
        <v>0</v>
      </c>
      <c r="AQ815">
        <v>0</v>
      </c>
      <c r="AR815">
        <v>0</v>
      </c>
      <c r="AS815">
        <v>0</v>
      </c>
      <c r="AT815">
        <v>0</v>
      </c>
      <c r="AU815">
        <v>0</v>
      </c>
      <c r="AV815">
        <v>0</v>
      </c>
      <c r="AW815">
        <v>0</v>
      </c>
      <c r="AX815">
        <v>0</v>
      </c>
      <c r="AY815">
        <v>0</v>
      </c>
      <c r="AZ815">
        <v>0</v>
      </c>
      <c r="BA815">
        <v>0</v>
      </c>
      <c r="BB815">
        <v>0</v>
      </c>
      <c r="BC815">
        <v>0</v>
      </c>
      <c r="BD815">
        <v>0</v>
      </c>
      <c r="BE815">
        <v>0</v>
      </c>
      <c r="BF815">
        <v>0</v>
      </c>
      <c r="BG815">
        <v>0</v>
      </c>
      <c r="BH815">
        <v>0</v>
      </c>
      <c r="BI815">
        <v>0</v>
      </c>
      <c r="BJ815">
        <v>0</v>
      </c>
      <c r="BK815">
        <v>0</v>
      </c>
      <c r="BL815">
        <v>0</v>
      </c>
      <c r="BM815">
        <v>0</v>
      </c>
      <c r="BN815">
        <v>0</v>
      </c>
      <c r="BO815">
        <v>0</v>
      </c>
      <c r="BP815">
        <v>11000</v>
      </c>
      <c r="BQ815">
        <v>20000</v>
      </c>
      <c r="BR815">
        <v>29000</v>
      </c>
      <c r="BS815">
        <v>29000</v>
      </c>
      <c r="BT815">
        <v>29000</v>
      </c>
      <c r="BU815">
        <v>38000</v>
      </c>
      <c r="BV815">
        <v>40000</v>
      </c>
      <c r="BW815">
        <v>46000</v>
      </c>
      <c r="BX815" s="10">
        <v>48000</v>
      </c>
      <c r="BY815">
        <v>31000</v>
      </c>
      <c r="BZ815">
        <v>41000</v>
      </c>
      <c r="CA815">
        <v>41000</v>
      </c>
      <c r="CB815">
        <v>40000</v>
      </c>
      <c r="CC815">
        <v>40000</v>
      </c>
      <c r="CD815">
        <v>39000</v>
      </c>
      <c r="CE815">
        <v>39000</v>
      </c>
    </row>
    <row r="816" spans="1:83" x14ac:dyDescent="0.35">
      <c r="A816" s="9" t="str">
        <f t="shared" si="12"/>
        <v>223000.271.89</v>
      </c>
      <c r="B816" s="52" t="e">
        <f>+IF(MATCH(A816,List!H$10:H$145,0),"Targeted")</f>
        <v>#N/A</v>
      </c>
      <c r="C816" s="65"/>
      <c r="D816" s="151"/>
      <c r="E816" s="16" t="s">
        <v>877</v>
      </c>
      <c r="F816" s="16" t="s">
        <v>878</v>
      </c>
      <c r="G816" s="16" t="s">
        <v>298</v>
      </c>
      <c r="H816" s="16" t="s">
        <v>878</v>
      </c>
      <c r="I816" s="16" t="s">
        <v>1724</v>
      </c>
      <c r="J816" s="16" t="s">
        <v>1725</v>
      </c>
      <c r="K816" s="17" t="s">
        <v>881</v>
      </c>
      <c r="L816" s="18" t="s">
        <v>1690</v>
      </c>
      <c r="M816" s="195" t="s">
        <v>193</v>
      </c>
      <c r="N816" s="16" t="s">
        <v>1691</v>
      </c>
      <c r="O816" s="17" t="s">
        <v>304</v>
      </c>
      <c r="P816" s="17" t="s">
        <v>305</v>
      </c>
      <c r="Q816" s="17" t="s">
        <v>306</v>
      </c>
      <c r="R816">
        <v>0</v>
      </c>
      <c r="S816">
        <v>0</v>
      </c>
      <c r="T816">
        <v>0</v>
      </c>
      <c r="U816">
        <v>0</v>
      </c>
      <c r="V816">
        <v>0</v>
      </c>
      <c r="W816">
        <v>0</v>
      </c>
      <c r="X816">
        <v>0</v>
      </c>
      <c r="Y816">
        <v>0</v>
      </c>
      <c r="Z816">
        <v>0</v>
      </c>
      <c r="AA816">
        <v>0</v>
      </c>
      <c r="AB816">
        <v>0</v>
      </c>
      <c r="AC816">
        <v>0</v>
      </c>
      <c r="AD816">
        <v>0</v>
      </c>
      <c r="AE816">
        <v>0</v>
      </c>
      <c r="AF816">
        <v>0</v>
      </c>
      <c r="AG816" s="19">
        <v>-12340</v>
      </c>
      <c r="AH816">
        <v>-379385</v>
      </c>
      <c r="AI816">
        <v>-501223</v>
      </c>
      <c r="AJ816">
        <v>-718021</v>
      </c>
      <c r="AK816">
        <v>-1202453</v>
      </c>
      <c r="AL816">
        <v>-978827</v>
      </c>
      <c r="AM816">
        <v>-1259923</v>
      </c>
      <c r="AN816">
        <v>-1209451</v>
      </c>
      <c r="AO816">
        <v>-1580392</v>
      </c>
      <c r="AP816">
        <v>-846038</v>
      </c>
      <c r="AQ816">
        <v>-578324</v>
      </c>
      <c r="AR816">
        <v>-663775</v>
      </c>
      <c r="AS816">
        <v>-652818</v>
      </c>
      <c r="AT816">
        <v>-631293</v>
      </c>
      <c r="AU816">
        <v>-575237</v>
      </c>
      <c r="AV816">
        <v>-572763</v>
      </c>
      <c r="AW816">
        <v>-503207</v>
      </c>
      <c r="AX816">
        <v>-456083</v>
      </c>
      <c r="AY816">
        <v>-402912</v>
      </c>
      <c r="AZ816">
        <v>-412000</v>
      </c>
      <c r="BA816">
        <v>-419000</v>
      </c>
      <c r="BB816">
        <v>-516000</v>
      </c>
      <c r="BC816">
        <v>-210000</v>
      </c>
      <c r="BD816">
        <v>-18000</v>
      </c>
      <c r="BE816">
        <v>-10000</v>
      </c>
      <c r="BF816">
        <v>-12000</v>
      </c>
      <c r="BG816">
        <v>-7000</v>
      </c>
      <c r="BH816">
        <v>-9000</v>
      </c>
      <c r="BI816">
        <v>-9000</v>
      </c>
      <c r="BJ816">
        <v>-11000</v>
      </c>
      <c r="BK816">
        <v>-9000</v>
      </c>
      <c r="BL816">
        <v>-6000</v>
      </c>
      <c r="BM816">
        <v>-7000</v>
      </c>
      <c r="BN816">
        <v>-3000</v>
      </c>
      <c r="BO816">
        <v>-4000</v>
      </c>
      <c r="BP816">
        <v>-5000</v>
      </c>
      <c r="BQ816">
        <v>-5000</v>
      </c>
      <c r="BR816">
        <v>-6000</v>
      </c>
      <c r="BS816">
        <v>-5000</v>
      </c>
      <c r="BT816">
        <v>-2000</v>
      </c>
      <c r="BU816">
        <v>0</v>
      </c>
      <c r="BV816">
        <v>0</v>
      </c>
      <c r="BW816">
        <v>0</v>
      </c>
      <c r="BX816" s="10">
        <v>0</v>
      </c>
      <c r="BY816">
        <v>0</v>
      </c>
      <c r="BZ816">
        <v>0</v>
      </c>
      <c r="CA816">
        <v>0</v>
      </c>
      <c r="CB816">
        <v>0</v>
      </c>
      <c r="CC816">
        <v>0</v>
      </c>
      <c r="CD816">
        <v>0</v>
      </c>
      <c r="CE816">
        <v>0</v>
      </c>
    </row>
    <row r="817" spans="1:83" x14ac:dyDescent="0.35">
      <c r="A817" s="9" t="str">
        <f t="shared" si="12"/>
        <v>223300.271.89</v>
      </c>
      <c r="B817" s="52" t="e">
        <f>+IF(MATCH(A817,List!H$10:H$145,0),"Targeted")</f>
        <v>#N/A</v>
      </c>
      <c r="C817" s="65"/>
      <c r="D817" s="151"/>
      <c r="E817" s="16" t="s">
        <v>877</v>
      </c>
      <c r="F817" s="16" t="s">
        <v>878</v>
      </c>
      <c r="G817" s="16" t="s">
        <v>298</v>
      </c>
      <c r="H817" s="16" t="s">
        <v>878</v>
      </c>
      <c r="I817" s="16" t="s">
        <v>1726</v>
      </c>
      <c r="J817" s="16" t="s">
        <v>1727</v>
      </c>
      <c r="K817" s="17" t="s">
        <v>881</v>
      </c>
      <c r="L817" s="18" t="s">
        <v>1690</v>
      </c>
      <c r="M817" s="195" t="s">
        <v>193</v>
      </c>
      <c r="N817" s="16" t="s">
        <v>1691</v>
      </c>
      <c r="O817" s="17" t="s">
        <v>304</v>
      </c>
      <c r="P817" s="17" t="s">
        <v>305</v>
      </c>
      <c r="Q817" s="17" t="s">
        <v>306</v>
      </c>
      <c r="R817">
        <v>0</v>
      </c>
      <c r="S817">
        <v>0</v>
      </c>
      <c r="T817">
        <v>0</v>
      </c>
      <c r="U817">
        <v>0</v>
      </c>
      <c r="V817">
        <v>0</v>
      </c>
      <c r="W817">
        <v>0</v>
      </c>
      <c r="X817">
        <v>0</v>
      </c>
      <c r="Y817">
        <v>0</v>
      </c>
      <c r="Z817">
        <v>0</v>
      </c>
      <c r="AA817">
        <v>0</v>
      </c>
      <c r="AB817">
        <v>0</v>
      </c>
      <c r="AC817">
        <v>0</v>
      </c>
      <c r="AD817">
        <v>0</v>
      </c>
      <c r="AE817">
        <v>0</v>
      </c>
      <c r="AF817">
        <v>0</v>
      </c>
      <c r="AG817" s="19">
        <v>0</v>
      </c>
      <c r="AH817">
        <v>0</v>
      </c>
      <c r="AI817">
        <v>0</v>
      </c>
      <c r="AJ817">
        <v>0</v>
      </c>
      <c r="AK817">
        <v>0</v>
      </c>
      <c r="AL817">
        <v>0</v>
      </c>
      <c r="AM817">
        <v>0</v>
      </c>
      <c r="AN817">
        <v>0</v>
      </c>
      <c r="AO817">
        <v>0</v>
      </c>
      <c r="AP817">
        <v>0</v>
      </c>
      <c r="AQ817">
        <v>0</v>
      </c>
      <c r="AR817">
        <v>0</v>
      </c>
      <c r="AS817">
        <v>0</v>
      </c>
      <c r="AT817">
        <v>0</v>
      </c>
      <c r="AU817">
        <v>0</v>
      </c>
      <c r="AV817">
        <v>0</v>
      </c>
      <c r="AW817">
        <v>0</v>
      </c>
      <c r="AX817">
        <v>0</v>
      </c>
      <c r="AY817">
        <v>0</v>
      </c>
      <c r="AZ817">
        <v>0</v>
      </c>
      <c r="BA817">
        <v>0</v>
      </c>
      <c r="BB817">
        <v>-40000</v>
      </c>
      <c r="BC817">
        <v>-13000</v>
      </c>
      <c r="BD817">
        <v>-1000</v>
      </c>
      <c r="BE817">
        <v>0</v>
      </c>
      <c r="BF817">
        <v>0</v>
      </c>
      <c r="BG817">
        <v>0</v>
      </c>
      <c r="BH817">
        <v>0</v>
      </c>
      <c r="BI817">
        <v>0</v>
      </c>
      <c r="BJ817">
        <v>0</v>
      </c>
      <c r="BK817">
        <v>0</v>
      </c>
      <c r="BL817">
        <v>0</v>
      </c>
      <c r="BM817">
        <v>0</v>
      </c>
      <c r="BN817">
        <v>0</v>
      </c>
      <c r="BO817">
        <v>0</v>
      </c>
      <c r="BP817">
        <v>0</v>
      </c>
      <c r="BQ817">
        <v>0</v>
      </c>
      <c r="BR817">
        <v>0</v>
      </c>
      <c r="BS817">
        <v>0</v>
      </c>
      <c r="BT817">
        <v>0</v>
      </c>
      <c r="BU817">
        <v>0</v>
      </c>
      <c r="BV817">
        <v>0</v>
      </c>
      <c r="BW817">
        <v>0</v>
      </c>
      <c r="BX817" s="10">
        <v>0</v>
      </c>
      <c r="BY817">
        <v>0</v>
      </c>
      <c r="BZ817">
        <v>0</v>
      </c>
      <c r="CA817">
        <v>0</v>
      </c>
      <c r="CB817">
        <v>0</v>
      </c>
      <c r="CC817">
        <v>0</v>
      </c>
      <c r="CD817">
        <v>0</v>
      </c>
      <c r="CE817">
        <v>0</v>
      </c>
    </row>
    <row r="818" spans="1:83" x14ac:dyDescent="0.35">
      <c r="A818" s="9" t="str">
        <f t="shared" si="12"/>
        <v>224200.271.89</v>
      </c>
      <c r="B818" s="52" t="e">
        <f>+IF(MATCH(A818,List!H$10:H$145,0),"Targeted")</f>
        <v>#N/A</v>
      </c>
      <c r="C818" s="65"/>
      <c r="D818" s="151"/>
      <c r="E818" s="16" t="s">
        <v>877</v>
      </c>
      <c r="F818" s="16" t="s">
        <v>878</v>
      </c>
      <c r="G818" s="16" t="s">
        <v>298</v>
      </c>
      <c r="H818" s="16" t="s">
        <v>878</v>
      </c>
      <c r="I818" s="16" t="s">
        <v>1728</v>
      </c>
      <c r="J818" s="16" t="s">
        <v>1729</v>
      </c>
      <c r="K818" s="17" t="s">
        <v>881</v>
      </c>
      <c r="L818" s="18" t="s">
        <v>1690</v>
      </c>
      <c r="M818" s="195" t="s">
        <v>193</v>
      </c>
      <c r="N818" s="16" t="s">
        <v>1691</v>
      </c>
      <c r="O818" s="17" t="s">
        <v>304</v>
      </c>
      <c r="P818" s="17" t="s">
        <v>305</v>
      </c>
      <c r="Q818" s="17" t="s">
        <v>306</v>
      </c>
      <c r="R818">
        <v>-1793</v>
      </c>
      <c r="S818">
        <v>-1361</v>
      </c>
      <c r="T818">
        <v>-1320</v>
      </c>
      <c r="U818">
        <v>-1500</v>
      </c>
      <c r="V818">
        <v>-1269</v>
      </c>
      <c r="W818">
        <v>-1581</v>
      </c>
      <c r="X818">
        <v>-1639</v>
      </c>
      <c r="Y818">
        <v>-1500</v>
      </c>
      <c r="Z818">
        <v>-1371</v>
      </c>
      <c r="AA818">
        <v>-1082</v>
      </c>
      <c r="AB818">
        <v>-1490</v>
      </c>
      <c r="AC818">
        <v>-1282</v>
      </c>
      <c r="AD818">
        <v>-757</v>
      </c>
      <c r="AE818">
        <v>-1249</v>
      </c>
      <c r="AF818">
        <v>-2248</v>
      </c>
      <c r="AG818" s="19">
        <v>-382</v>
      </c>
      <c r="AH818">
        <v>-2429</v>
      </c>
      <c r="AI818">
        <v>-3393</v>
      </c>
      <c r="AJ818">
        <v>-2638</v>
      </c>
      <c r="AK818">
        <v>-3589</v>
      </c>
      <c r="AL818">
        <v>-3729</v>
      </c>
      <c r="AM818">
        <v>-4461</v>
      </c>
      <c r="AN818">
        <v>-4545</v>
      </c>
      <c r="AO818">
        <v>-5856</v>
      </c>
      <c r="AP818">
        <v>-6541</v>
      </c>
      <c r="AQ818">
        <v>-7246</v>
      </c>
      <c r="AR818">
        <v>-7986</v>
      </c>
      <c r="AS818">
        <v>-8814</v>
      </c>
      <c r="AT818">
        <v>-8747</v>
      </c>
      <c r="AU818">
        <v>-9498</v>
      </c>
      <c r="AV818">
        <v>-9121</v>
      </c>
      <c r="AW818">
        <v>-8392</v>
      </c>
      <c r="AX818">
        <v>-10261</v>
      </c>
      <c r="AY818">
        <v>-9474</v>
      </c>
      <c r="AZ818">
        <v>-9000</v>
      </c>
      <c r="BA818">
        <v>-12000</v>
      </c>
      <c r="BB818">
        <v>-9000</v>
      </c>
      <c r="BC818">
        <v>-7000</v>
      </c>
      <c r="BD818">
        <v>0</v>
      </c>
      <c r="BE818">
        <v>0</v>
      </c>
      <c r="BF818">
        <v>0</v>
      </c>
      <c r="BG818">
        <v>0</v>
      </c>
      <c r="BH818">
        <v>0</v>
      </c>
      <c r="BI818">
        <v>0</v>
      </c>
      <c r="BJ818">
        <v>0</v>
      </c>
      <c r="BK818">
        <v>0</v>
      </c>
      <c r="BL818">
        <v>0</v>
      </c>
      <c r="BM818">
        <v>0</v>
      </c>
      <c r="BN818">
        <v>0</v>
      </c>
      <c r="BO818">
        <v>0</v>
      </c>
      <c r="BP818">
        <v>0</v>
      </c>
      <c r="BQ818">
        <v>0</v>
      </c>
      <c r="BR818">
        <v>0</v>
      </c>
      <c r="BS818">
        <v>0</v>
      </c>
      <c r="BT818">
        <v>0</v>
      </c>
      <c r="BU818">
        <v>0</v>
      </c>
      <c r="BV818">
        <v>0</v>
      </c>
      <c r="BW818">
        <v>0</v>
      </c>
      <c r="BX818" s="10">
        <v>0</v>
      </c>
      <c r="BY818">
        <v>0</v>
      </c>
      <c r="BZ818">
        <v>0</v>
      </c>
      <c r="CA818">
        <v>0</v>
      </c>
      <c r="CB818">
        <v>0</v>
      </c>
      <c r="CC818">
        <v>0</v>
      </c>
      <c r="CD818">
        <v>0</v>
      </c>
      <c r="CE818">
        <v>0</v>
      </c>
    </row>
    <row r="819" spans="1:83" x14ac:dyDescent="0.35">
      <c r="A819" s="9" t="str">
        <f t="shared" si="12"/>
        <v>224500.271.89</v>
      </c>
      <c r="B819" s="52" t="e">
        <f>+IF(MATCH(A819,List!H$10:H$145,0),"Targeted")</f>
        <v>#N/A</v>
      </c>
      <c r="C819" s="65"/>
      <c r="D819" s="151"/>
      <c r="E819" s="16" t="s">
        <v>877</v>
      </c>
      <c r="F819" s="16" t="s">
        <v>878</v>
      </c>
      <c r="G819" s="16" t="s">
        <v>298</v>
      </c>
      <c r="H819" s="16" t="s">
        <v>878</v>
      </c>
      <c r="I819" s="16" t="s">
        <v>1730</v>
      </c>
      <c r="J819" s="16" t="s">
        <v>1731</v>
      </c>
      <c r="K819" s="17" t="s">
        <v>881</v>
      </c>
      <c r="L819" s="18" t="s">
        <v>1690</v>
      </c>
      <c r="M819" s="195" t="s">
        <v>193</v>
      </c>
      <c r="N819" s="16" t="s">
        <v>1691</v>
      </c>
      <c r="O819" s="17" t="s">
        <v>304</v>
      </c>
      <c r="P819" s="17" t="s">
        <v>305</v>
      </c>
      <c r="Q819" s="17" t="s">
        <v>306</v>
      </c>
      <c r="R819">
        <v>-391</v>
      </c>
      <c r="S819">
        <v>-314</v>
      </c>
      <c r="T819">
        <v>-149</v>
      </c>
      <c r="U819">
        <v>-284</v>
      </c>
      <c r="V819">
        <v>-156</v>
      </c>
      <c r="W819">
        <v>-339</v>
      </c>
      <c r="X819">
        <v>-230</v>
      </c>
      <c r="Y819">
        <v>-279</v>
      </c>
      <c r="Z819">
        <v>-191</v>
      </c>
      <c r="AA819">
        <v>-209</v>
      </c>
      <c r="AB819">
        <v>-289</v>
      </c>
      <c r="AC819">
        <v>-200</v>
      </c>
      <c r="AD819">
        <v>-308</v>
      </c>
      <c r="AE819">
        <v>-42</v>
      </c>
      <c r="AF819">
        <v>0</v>
      </c>
      <c r="AG819" s="19">
        <v>-10</v>
      </c>
      <c r="AH819">
        <v>-13</v>
      </c>
      <c r="AI819">
        <v>-8</v>
      </c>
      <c r="AJ819">
        <v>-13</v>
      </c>
      <c r="AK819">
        <v>-22</v>
      </c>
      <c r="AL819">
        <v>-22</v>
      </c>
      <c r="AM819">
        <v>-22</v>
      </c>
      <c r="AN819">
        <v>-24</v>
      </c>
      <c r="AO819">
        <v>-26</v>
      </c>
      <c r="AP819">
        <v>-39</v>
      </c>
      <c r="AQ819">
        <v>-32</v>
      </c>
      <c r="AR819">
        <v>-45</v>
      </c>
      <c r="AS819">
        <v>-61</v>
      </c>
      <c r="AT819">
        <v>-112</v>
      </c>
      <c r="AU819">
        <v>-36</v>
      </c>
      <c r="AV819">
        <v>-32</v>
      </c>
      <c r="AW819">
        <v>-34</v>
      </c>
      <c r="AX819">
        <v>-39</v>
      </c>
      <c r="AY819">
        <v>-29</v>
      </c>
      <c r="AZ819">
        <v>0</v>
      </c>
      <c r="BA819">
        <v>-5000</v>
      </c>
      <c r="BB819">
        <v>-3000</v>
      </c>
      <c r="BC819">
        <v>-3000</v>
      </c>
      <c r="BD819">
        <v>-2000</v>
      </c>
      <c r="BE819">
        <v>0</v>
      </c>
      <c r="BF819">
        <v>-3000</v>
      </c>
      <c r="BG819">
        <v>-2000</v>
      </c>
      <c r="BH819">
        <v>-2000</v>
      </c>
      <c r="BI819">
        <v>-2000</v>
      </c>
      <c r="BJ819">
        <v>-2000</v>
      </c>
      <c r="BK819">
        <v>-3000</v>
      </c>
      <c r="BL819">
        <v>-2000</v>
      </c>
      <c r="BM819">
        <v>-2000</v>
      </c>
      <c r="BN819">
        <v>-2000</v>
      </c>
      <c r="BO819">
        <v>-2000</v>
      </c>
      <c r="BP819">
        <v>-3000</v>
      </c>
      <c r="BQ819">
        <v>-1000</v>
      </c>
      <c r="BR819">
        <v>-3000</v>
      </c>
      <c r="BS819">
        <v>-2000</v>
      </c>
      <c r="BT819">
        <v>-2000</v>
      </c>
      <c r="BU819">
        <v>-1000</v>
      </c>
      <c r="BV819">
        <v>0</v>
      </c>
      <c r="BW819">
        <v>-2000</v>
      </c>
      <c r="BX819" s="10">
        <v>-1000</v>
      </c>
      <c r="BY819">
        <v>-1000</v>
      </c>
      <c r="BZ819">
        <v>-1000</v>
      </c>
      <c r="CA819">
        <v>-1000</v>
      </c>
      <c r="CB819">
        <v>-1000</v>
      </c>
      <c r="CC819">
        <v>-1000</v>
      </c>
      <c r="CD819">
        <v>-1000</v>
      </c>
      <c r="CE819">
        <v>-1000</v>
      </c>
    </row>
    <row r="820" spans="1:83" x14ac:dyDescent="0.35">
      <c r="A820" s="9" t="str">
        <f t="shared" si="12"/>
        <v>224700.271.89</v>
      </c>
      <c r="B820" s="52" t="e">
        <f>+IF(MATCH(A820,List!H$10:H$145,0),"Targeted")</f>
        <v>#N/A</v>
      </c>
      <c r="C820" s="65"/>
      <c r="D820" s="151"/>
      <c r="E820" s="16" t="s">
        <v>877</v>
      </c>
      <c r="F820" s="16" t="s">
        <v>878</v>
      </c>
      <c r="G820" s="16" t="s">
        <v>298</v>
      </c>
      <c r="H820" s="16" t="s">
        <v>878</v>
      </c>
      <c r="I820" s="16" t="s">
        <v>1732</v>
      </c>
      <c r="J820" s="16" t="s">
        <v>1733</v>
      </c>
      <c r="K820" s="17" t="s">
        <v>881</v>
      </c>
      <c r="L820" s="18" t="s">
        <v>1690</v>
      </c>
      <c r="M820" s="195" t="s">
        <v>193</v>
      </c>
      <c r="N820" s="16" t="s">
        <v>1691</v>
      </c>
      <c r="O820" s="17" t="s">
        <v>304</v>
      </c>
      <c r="P820" s="17" t="s">
        <v>305</v>
      </c>
      <c r="Q820" s="17" t="s">
        <v>306</v>
      </c>
      <c r="R820">
        <v>-6000</v>
      </c>
      <c r="S820">
        <v>-6000</v>
      </c>
      <c r="T820">
        <v>-9700</v>
      </c>
      <c r="U820">
        <v>-7500</v>
      </c>
      <c r="V820">
        <v>0</v>
      </c>
      <c r="W820">
        <v>-28000</v>
      </c>
      <c r="X820">
        <v>-20000</v>
      </c>
      <c r="Y820">
        <v>-8000</v>
      </c>
      <c r="Z820">
        <v>-41668</v>
      </c>
      <c r="AA820">
        <v>-29128</v>
      </c>
      <c r="AB820">
        <v>-25264</v>
      </c>
      <c r="AC820">
        <v>-30657</v>
      </c>
      <c r="AD820">
        <v>-36003</v>
      </c>
      <c r="AE820">
        <v>-46795</v>
      </c>
      <c r="AF820">
        <v>-36742</v>
      </c>
      <c r="AG820" s="19">
        <v>-10077</v>
      </c>
      <c r="AH820">
        <v>-30473</v>
      </c>
      <c r="AI820">
        <v>-50225</v>
      </c>
      <c r="AJ820">
        <v>-45401</v>
      </c>
      <c r="AK820">
        <v>-51721</v>
      </c>
      <c r="AL820">
        <v>-50356</v>
      </c>
      <c r="AM820">
        <v>-60277</v>
      </c>
      <c r="AN820">
        <v>-65533</v>
      </c>
      <c r="AO820">
        <v>-91344</v>
      </c>
      <c r="AP820">
        <v>-107510</v>
      </c>
      <c r="AQ820">
        <v>-102950</v>
      </c>
      <c r="AR820">
        <v>-91530</v>
      </c>
      <c r="AS820">
        <v>-84881</v>
      </c>
      <c r="AT820">
        <v>-79154</v>
      </c>
      <c r="AU820">
        <v>-82927</v>
      </c>
      <c r="AV820">
        <v>-80549</v>
      </c>
      <c r="AW820">
        <v>-90392</v>
      </c>
      <c r="AX820">
        <v>-100236</v>
      </c>
      <c r="AY820">
        <v>-98075</v>
      </c>
      <c r="AZ820">
        <v>-96000</v>
      </c>
      <c r="BA820">
        <v>-81000</v>
      </c>
      <c r="BB820">
        <v>-102000</v>
      </c>
      <c r="BC820">
        <v>-89000</v>
      </c>
      <c r="BD820">
        <v>-95000</v>
      </c>
      <c r="BE820">
        <v>-80000</v>
      </c>
      <c r="BF820">
        <v>-81000</v>
      </c>
      <c r="BG820">
        <v>-89000</v>
      </c>
      <c r="BH820">
        <v>-97000</v>
      </c>
      <c r="BI820">
        <v>-86000</v>
      </c>
      <c r="BJ820">
        <v>-90000</v>
      </c>
      <c r="BK820">
        <v>-12000</v>
      </c>
      <c r="BL820">
        <v>-99000</v>
      </c>
      <c r="BM820">
        <v>-124000</v>
      </c>
      <c r="BN820">
        <v>-120000</v>
      </c>
      <c r="BO820">
        <v>-110000</v>
      </c>
      <c r="BP820">
        <v>-94000</v>
      </c>
      <c r="BQ820">
        <v>-33000</v>
      </c>
      <c r="BR820">
        <v>-36000</v>
      </c>
      <c r="BS820">
        <v>-87000</v>
      </c>
      <c r="BT820">
        <v>-94000</v>
      </c>
      <c r="BU820">
        <v>-105000</v>
      </c>
      <c r="BV820">
        <v>-16000</v>
      </c>
      <c r="BW820">
        <v>-6000</v>
      </c>
      <c r="BX820" s="10">
        <v>-6000</v>
      </c>
      <c r="BY820">
        <v>-6000</v>
      </c>
      <c r="BZ820">
        <v>-6000</v>
      </c>
      <c r="CA820">
        <v>-7000</v>
      </c>
      <c r="CB820">
        <v>-6000</v>
      </c>
      <c r="CC820">
        <v>-6000</v>
      </c>
      <c r="CD820">
        <v>-7000</v>
      </c>
      <c r="CE820">
        <v>-7000</v>
      </c>
    </row>
    <row r="821" spans="1:83" x14ac:dyDescent="0.35">
      <c r="A821" s="9" t="str">
        <f t="shared" si="12"/>
        <v>224800.271.89</v>
      </c>
      <c r="B821" s="52" t="e">
        <f>+IF(MATCH(A821,List!H$10:H$145,0),"Targeted")</f>
        <v>#N/A</v>
      </c>
      <c r="C821" s="65"/>
      <c r="D821" s="151" t="s">
        <v>7700</v>
      </c>
      <c r="E821" s="16" t="s">
        <v>877</v>
      </c>
      <c r="F821" s="16" t="s">
        <v>878</v>
      </c>
      <c r="G821" s="16" t="s">
        <v>298</v>
      </c>
      <c r="H821" s="16" t="s">
        <v>878</v>
      </c>
      <c r="I821" s="16" t="s">
        <v>1734</v>
      </c>
      <c r="J821" s="16" t="s">
        <v>1735</v>
      </c>
      <c r="K821" s="17" t="s">
        <v>881</v>
      </c>
      <c r="L821" s="18" t="s">
        <v>1690</v>
      </c>
      <c r="M821" s="195" t="s">
        <v>193</v>
      </c>
      <c r="N821" s="16" t="s">
        <v>1691</v>
      </c>
      <c r="O821" s="17" t="s">
        <v>346</v>
      </c>
      <c r="P821" s="17" t="s">
        <v>305</v>
      </c>
      <c r="Q821" s="17" t="s">
        <v>306</v>
      </c>
      <c r="R821">
        <v>0</v>
      </c>
      <c r="S821">
        <v>0</v>
      </c>
      <c r="T821">
        <v>0</v>
      </c>
      <c r="U821">
        <v>0</v>
      </c>
      <c r="V821">
        <v>0</v>
      </c>
      <c r="W821">
        <v>0</v>
      </c>
      <c r="X821">
        <v>0</v>
      </c>
      <c r="Y821">
        <v>0</v>
      </c>
      <c r="Z821">
        <v>0</v>
      </c>
      <c r="AA821">
        <v>0</v>
      </c>
      <c r="AB821">
        <v>0</v>
      </c>
      <c r="AC821">
        <v>0</v>
      </c>
      <c r="AD821">
        <v>0</v>
      </c>
      <c r="AE821">
        <v>0</v>
      </c>
      <c r="AF821">
        <v>0</v>
      </c>
      <c r="AG821" s="19">
        <v>0</v>
      </c>
      <c r="AH821">
        <v>0</v>
      </c>
      <c r="AI821">
        <v>0</v>
      </c>
      <c r="AJ821">
        <v>0</v>
      </c>
      <c r="AK821">
        <v>0</v>
      </c>
      <c r="AL821">
        <v>0</v>
      </c>
      <c r="AM821">
        <v>0</v>
      </c>
      <c r="AN821">
        <v>0</v>
      </c>
      <c r="AO821">
        <v>0</v>
      </c>
      <c r="AP821">
        <v>0</v>
      </c>
      <c r="AQ821">
        <v>0</v>
      </c>
      <c r="AR821">
        <v>0</v>
      </c>
      <c r="AS821">
        <v>0</v>
      </c>
      <c r="AT821">
        <v>0</v>
      </c>
      <c r="AU821">
        <v>0</v>
      </c>
      <c r="AV821">
        <v>0</v>
      </c>
      <c r="AW821">
        <v>0</v>
      </c>
      <c r="AX821">
        <v>0</v>
      </c>
      <c r="AY821">
        <v>0</v>
      </c>
      <c r="AZ821">
        <v>0</v>
      </c>
      <c r="BA821">
        <v>0</v>
      </c>
      <c r="BB821">
        <v>0</v>
      </c>
      <c r="BC821">
        <v>0</v>
      </c>
      <c r="BD821">
        <v>-6000</v>
      </c>
      <c r="BE821">
        <v>0</v>
      </c>
      <c r="BF821">
        <v>0</v>
      </c>
      <c r="BG821">
        <v>0</v>
      </c>
      <c r="BH821">
        <v>0</v>
      </c>
      <c r="BI821">
        <v>0</v>
      </c>
      <c r="BJ821">
        <v>0</v>
      </c>
      <c r="BK821">
        <v>0</v>
      </c>
      <c r="BL821">
        <v>0</v>
      </c>
      <c r="BM821">
        <v>0</v>
      </c>
      <c r="BN821">
        <v>0</v>
      </c>
      <c r="BO821">
        <v>0</v>
      </c>
      <c r="BP821">
        <v>0</v>
      </c>
      <c r="BQ821">
        <v>0</v>
      </c>
      <c r="BR821">
        <v>0</v>
      </c>
      <c r="BS821">
        <v>0</v>
      </c>
      <c r="BT821">
        <v>0</v>
      </c>
      <c r="BU821">
        <v>0</v>
      </c>
      <c r="BV821">
        <v>0</v>
      </c>
      <c r="BW821">
        <v>0</v>
      </c>
      <c r="BX821">
        <v>0</v>
      </c>
      <c r="BY821">
        <v>0</v>
      </c>
      <c r="BZ821">
        <v>0</v>
      </c>
      <c r="CA821">
        <v>0</v>
      </c>
      <c r="CB821">
        <v>0</v>
      </c>
      <c r="CC821">
        <v>0</v>
      </c>
      <c r="CD821">
        <v>0</v>
      </c>
      <c r="CE821">
        <v>0</v>
      </c>
    </row>
    <row r="822" spans="1:83" x14ac:dyDescent="0.35">
      <c r="A822" s="9" t="str">
        <f t="shared" si="12"/>
        <v>224800.271.89</v>
      </c>
      <c r="B822" s="52" t="e">
        <f>+IF(MATCH(A822,List!H$10:H$145,0),"Targeted")</f>
        <v>#N/A</v>
      </c>
      <c r="C822" s="65"/>
      <c r="D822" s="151"/>
      <c r="E822" s="16" t="s">
        <v>877</v>
      </c>
      <c r="F822" s="16" t="s">
        <v>878</v>
      </c>
      <c r="G822" s="16" t="s">
        <v>298</v>
      </c>
      <c r="H822" s="16" t="s">
        <v>878</v>
      </c>
      <c r="I822" s="16" t="s">
        <v>1734</v>
      </c>
      <c r="J822" s="16" t="s">
        <v>1735</v>
      </c>
      <c r="K822" s="17" t="s">
        <v>881</v>
      </c>
      <c r="L822" s="18" t="s">
        <v>1690</v>
      </c>
      <c r="M822" s="195" t="s">
        <v>193</v>
      </c>
      <c r="N822" s="16" t="s">
        <v>1691</v>
      </c>
      <c r="O822" s="17" t="s">
        <v>304</v>
      </c>
      <c r="P822" s="17" t="s">
        <v>305</v>
      </c>
      <c r="Q822" s="17" t="s">
        <v>306</v>
      </c>
      <c r="R822">
        <v>-19122</v>
      </c>
      <c r="S822">
        <v>-21432</v>
      </c>
      <c r="T822">
        <v>-23142</v>
      </c>
      <c r="U822">
        <v>-23519</v>
      </c>
      <c r="V822">
        <v>-22891</v>
      </c>
      <c r="W822">
        <v>-23063</v>
      </c>
      <c r="X822">
        <v>-29465</v>
      </c>
      <c r="Y822">
        <v>-24204</v>
      </c>
      <c r="Z822">
        <v>-21929</v>
      </c>
      <c r="AA822">
        <v>-29456</v>
      </c>
      <c r="AB822">
        <v>-33245</v>
      </c>
      <c r="AC822">
        <v>-34772</v>
      </c>
      <c r="AD822">
        <v>-36833</v>
      </c>
      <c r="AE822">
        <v>-38539</v>
      </c>
      <c r="AF822">
        <v>-43995</v>
      </c>
      <c r="AG822" s="19">
        <v>-11593</v>
      </c>
      <c r="AH822">
        <v>-38252</v>
      </c>
      <c r="AI822">
        <v>-48429</v>
      </c>
      <c r="AJ822">
        <v>-54173</v>
      </c>
      <c r="AK822">
        <v>-58767</v>
      </c>
      <c r="AL822">
        <v>-51866</v>
      </c>
      <c r="AM822">
        <v>-55032</v>
      </c>
      <c r="AN822">
        <v>-63426</v>
      </c>
      <c r="AO822">
        <v>-73029</v>
      </c>
      <c r="AP822">
        <v>-79420</v>
      </c>
      <c r="AQ822">
        <v>-78723</v>
      </c>
      <c r="AR822">
        <v>-101380</v>
      </c>
      <c r="AS822">
        <v>-89828</v>
      </c>
      <c r="AT822">
        <v>-111605</v>
      </c>
      <c r="AU822">
        <v>-128144</v>
      </c>
      <c r="AV822">
        <v>-133609</v>
      </c>
      <c r="AW822">
        <v>-139950</v>
      </c>
      <c r="AX822">
        <v>-155627</v>
      </c>
      <c r="AY822">
        <v>-146496</v>
      </c>
      <c r="AZ822">
        <v>-146000</v>
      </c>
      <c r="BA822">
        <v>-154000</v>
      </c>
      <c r="BB822">
        <v>-154000</v>
      </c>
      <c r="BC822">
        <v>-141000</v>
      </c>
      <c r="BD822">
        <v>-110000</v>
      </c>
      <c r="BE822">
        <v>-94000</v>
      </c>
      <c r="BF822">
        <v>-87000</v>
      </c>
      <c r="BG822">
        <v>-94000</v>
      </c>
      <c r="BH822">
        <v>-153000</v>
      </c>
      <c r="BI822">
        <v>-164000</v>
      </c>
      <c r="BJ822">
        <v>-179000</v>
      </c>
      <c r="BK822">
        <v>-127000</v>
      </c>
      <c r="BL822">
        <v>-125000</v>
      </c>
      <c r="BM822">
        <v>-114000</v>
      </c>
      <c r="BN822">
        <v>-146000</v>
      </c>
      <c r="BO822">
        <v>-174000</v>
      </c>
      <c r="BP822">
        <v>-132000</v>
      </c>
      <c r="BQ822">
        <v>-112000</v>
      </c>
      <c r="BR822">
        <v>-206000</v>
      </c>
      <c r="BS822">
        <v>-192000</v>
      </c>
      <c r="BT822">
        <v>-194000</v>
      </c>
      <c r="BU822">
        <v>-163000</v>
      </c>
      <c r="BV822">
        <v>-160000</v>
      </c>
      <c r="BW822">
        <v>-164000</v>
      </c>
      <c r="BX822" s="10">
        <v>-183000</v>
      </c>
      <c r="BY822">
        <v>-142000</v>
      </c>
      <c r="BZ822">
        <v>-178000</v>
      </c>
      <c r="CA822">
        <v>-177000</v>
      </c>
      <c r="CB822">
        <v>-176000</v>
      </c>
      <c r="CC822">
        <v>-176000</v>
      </c>
      <c r="CD822">
        <v>-189000</v>
      </c>
      <c r="CE822">
        <v>-189000</v>
      </c>
    </row>
    <row r="823" spans="1:83" x14ac:dyDescent="0.35">
      <c r="A823" s="9" t="str">
        <f t="shared" si="12"/>
        <v>224900.271.89</v>
      </c>
      <c r="B823" s="52" t="e">
        <f>+IF(MATCH(A823,List!H$10:H$145,0),"Targeted")</f>
        <v>#N/A</v>
      </c>
      <c r="C823" s="65"/>
      <c r="D823" s="151"/>
      <c r="E823" s="16" t="s">
        <v>877</v>
      </c>
      <c r="F823" s="16" t="s">
        <v>878</v>
      </c>
      <c r="G823" s="16" t="s">
        <v>298</v>
      </c>
      <c r="H823" s="16" t="s">
        <v>878</v>
      </c>
      <c r="I823" s="16" t="s">
        <v>1736</v>
      </c>
      <c r="J823" s="16" t="s">
        <v>1737</v>
      </c>
      <c r="K823" s="17" t="s">
        <v>881</v>
      </c>
      <c r="L823" s="18" t="s">
        <v>1690</v>
      </c>
      <c r="M823" s="195" t="s">
        <v>193</v>
      </c>
      <c r="N823" s="16" t="s">
        <v>1691</v>
      </c>
      <c r="O823" s="17" t="s">
        <v>304</v>
      </c>
      <c r="P823" s="17" t="s">
        <v>305</v>
      </c>
      <c r="Q823" s="17" t="s">
        <v>306</v>
      </c>
      <c r="R823">
        <v>-9049</v>
      </c>
      <c r="S823">
        <v>-8995</v>
      </c>
      <c r="T823">
        <v>-11307</v>
      </c>
      <c r="U823">
        <v>-21803</v>
      </c>
      <c r="V823">
        <v>-16680</v>
      </c>
      <c r="W823">
        <v>-13582</v>
      </c>
      <c r="X823">
        <v>-18574</v>
      </c>
      <c r="Y823">
        <v>-15312</v>
      </c>
      <c r="Z823">
        <v>-17277</v>
      </c>
      <c r="AA823">
        <v>-17762</v>
      </c>
      <c r="AB823">
        <v>-17535</v>
      </c>
      <c r="AC823">
        <v>-18355</v>
      </c>
      <c r="AD823">
        <v>-18998</v>
      </c>
      <c r="AE823">
        <v>-19526</v>
      </c>
      <c r="AF823">
        <v>-21415</v>
      </c>
      <c r="AG823" s="19">
        <v>-4207</v>
      </c>
      <c r="AH823">
        <v>-17904</v>
      </c>
      <c r="AI823">
        <v>-22394</v>
      </c>
      <c r="AJ823">
        <v>-23720</v>
      </c>
      <c r="AK823">
        <v>-23048</v>
      </c>
      <c r="AL823">
        <v>-21043</v>
      </c>
      <c r="AM823">
        <v>-23938</v>
      </c>
      <c r="AN823">
        <v>-24764</v>
      </c>
      <c r="AO823">
        <v>-30660</v>
      </c>
      <c r="AP823">
        <v>-30204</v>
      </c>
      <c r="AQ823">
        <v>-31463</v>
      </c>
      <c r="AR823">
        <v>-28661</v>
      </c>
      <c r="AS823">
        <v>-30478</v>
      </c>
      <c r="AT823">
        <v>-29215</v>
      </c>
      <c r="AU823">
        <v>-25658</v>
      </c>
      <c r="AV823">
        <v>-9181</v>
      </c>
      <c r="AW823">
        <v>0</v>
      </c>
      <c r="AX823">
        <v>-73457</v>
      </c>
      <c r="AY823">
        <v>-13519</v>
      </c>
      <c r="AZ823">
        <v>-38000</v>
      </c>
      <c r="BA823">
        <v>-50000</v>
      </c>
      <c r="BB823">
        <v>-93000</v>
      </c>
      <c r="BC823">
        <v>-33000</v>
      </c>
      <c r="BD823">
        <v>0</v>
      </c>
      <c r="BE823">
        <v>-61000</v>
      </c>
      <c r="BF823">
        <v>-34000</v>
      </c>
      <c r="BG823">
        <v>-57000</v>
      </c>
      <c r="BH823">
        <v>-21000</v>
      </c>
      <c r="BI823">
        <v>-27000</v>
      </c>
      <c r="BJ823">
        <v>-26000</v>
      </c>
      <c r="BK823">
        <v>13000</v>
      </c>
      <c r="BL823">
        <v>-15000</v>
      </c>
      <c r="BM823">
        <v>0</v>
      </c>
      <c r="BN823">
        <v>-19000</v>
      </c>
      <c r="BO823">
        <v>-69000</v>
      </c>
      <c r="BP823">
        <v>-40000</v>
      </c>
      <c r="BQ823">
        <v>-62000</v>
      </c>
      <c r="BR823">
        <v>-37000</v>
      </c>
      <c r="BS823">
        <v>-241000</v>
      </c>
      <c r="BT823">
        <v>-93000</v>
      </c>
      <c r="BU823">
        <v>-80000</v>
      </c>
      <c r="BV823">
        <v>-20000</v>
      </c>
      <c r="BW823">
        <v>-37000</v>
      </c>
      <c r="BX823" s="10">
        <v>-10000</v>
      </c>
      <c r="BY823">
        <v>0</v>
      </c>
      <c r="BZ823">
        <v>-30000</v>
      </c>
      <c r="CA823">
        <v>-30000</v>
      </c>
      <c r="CB823">
        <v>-30000</v>
      </c>
      <c r="CC823">
        <v>-30000</v>
      </c>
      <c r="CD823">
        <v>-30000</v>
      </c>
      <c r="CE823">
        <v>-30000</v>
      </c>
    </row>
    <row r="824" spans="1:83" x14ac:dyDescent="0.35">
      <c r="A824" s="9" t="str">
        <f t="shared" si="12"/>
        <v>267910.271.89</v>
      </c>
      <c r="B824" s="52" t="e">
        <f>+IF(MATCH(A824,List!H$10:H$145,0),"Targeted")</f>
        <v>#N/A</v>
      </c>
      <c r="C824" s="65"/>
      <c r="D824" s="151" t="s">
        <v>7700</v>
      </c>
      <c r="E824" s="16" t="s">
        <v>877</v>
      </c>
      <c r="F824" s="16" t="s">
        <v>878</v>
      </c>
      <c r="G824" s="16" t="s">
        <v>298</v>
      </c>
      <c r="H824" s="16" t="s">
        <v>878</v>
      </c>
      <c r="I824" s="16" t="s">
        <v>1738</v>
      </c>
      <c r="J824" s="16" t="s">
        <v>1739</v>
      </c>
      <c r="K824" s="17" t="s">
        <v>881</v>
      </c>
      <c r="L824" s="18" t="s">
        <v>1690</v>
      </c>
      <c r="M824" s="195" t="s">
        <v>193</v>
      </c>
      <c r="N824" s="16" t="s">
        <v>1691</v>
      </c>
      <c r="O824" s="17" t="s">
        <v>346</v>
      </c>
      <c r="P824" s="17" t="s">
        <v>305</v>
      </c>
      <c r="Q824" s="17" t="s">
        <v>306</v>
      </c>
      <c r="R824">
        <v>0</v>
      </c>
      <c r="S824">
        <v>0</v>
      </c>
      <c r="T824">
        <v>0</v>
      </c>
      <c r="U824">
        <v>0</v>
      </c>
      <c r="V824">
        <v>0</v>
      </c>
      <c r="W824">
        <v>0</v>
      </c>
      <c r="X824">
        <v>0</v>
      </c>
      <c r="Y824">
        <v>0</v>
      </c>
      <c r="Z824">
        <v>0</v>
      </c>
      <c r="AA824">
        <v>0</v>
      </c>
      <c r="AB824">
        <v>0</v>
      </c>
      <c r="AC824">
        <v>0</v>
      </c>
      <c r="AD824">
        <v>0</v>
      </c>
      <c r="AE824">
        <v>0</v>
      </c>
      <c r="AF824">
        <v>0</v>
      </c>
      <c r="AG824" s="19">
        <v>0</v>
      </c>
      <c r="AH824">
        <v>0</v>
      </c>
      <c r="AI824">
        <v>0</v>
      </c>
      <c r="AJ824">
        <v>0</v>
      </c>
      <c r="AK824">
        <v>0</v>
      </c>
      <c r="AL824">
        <v>0</v>
      </c>
      <c r="AM824">
        <v>0</v>
      </c>
      <c r="AN824">
        <v>0</v>
      </c>
      <c r="AO824">
        <v>0</v>
      </c>
      <c r="AP824">
        <v>0</v>
      </c>
      <c r="AQ824">
        <v>0</v>
      </c>
      <c r="AR824">
        <v>0</v>
      </c>
      <c r="AS824">
        <v>0</v>
      </c>
      <c r="AT824">
        <v>0</v>
      </c>
      <c r="AU824">
        <v>0</v>
      </c>
      <c r="AV824">
        <v>0</v>
      </c>
      <c r="AW824">
        <v>0</v>
      </c>
      <c r="AX824">
        <v>0</v>
      </c>
      <c r="AY824">
        <v>0</v>
      </c>
      <c r="AZ824">
        <v>0</v>
      </c>
      <c r="BA824">
        <v>0</v>
      </c>
      <c r="BB824">
        <v>0</v>
      </c>
      <c r="BC824">
        <v>0</v>
      </c>
      <c r="BD824">
        <v>0</v>
      </c>
      <c r="BE824">
        <v>0</v>
      </c>
      <c r="BF824">
        <v>0</v>
      </c>
      <c r="BG824">
        <v>0</v>
      </c>
      <c r="BH824">
        <v>0</v>
      </c>
      <c r="BI824">
        <v>0</v>
      </c>
      <c r="BJ824">
        <v>0</v>
      </c>
      <c r="BK824">
        <v>0</v>
      </c>
      <c r="BL824">
        <v>0</v>
      </c>
      <c r="BM824">
        <v>0</v>
      </c>
      <c r="BN824">
        <v>0</v>
      </c>
      <c r="BO824">
        <v>0</v>
      </c>
      <c r="BP824">
        <v>0</v>
      </c>
      <c r="BQ824">
        <v>0</v>
      </c>
      <c r="BR824">
        <v>0</v>
      </c>
      <c r="BS824">
        <v>-73000</v>
      </c>
      <c r="BT824">
        <v>-65000</v>
      </c>
      <c r="BU824">
        <v>-48000</v>
      </c>
      <c r="BV824">
        <v>-11000</v>
      </c>
      <c r="BW824">
        <v>0</v>
      </c>
      <c r="BX824">
        <v>-65000</v>
      </c>
      <c r="BY824">
        <v>-62000</v>
      </c>
      <c r="BZ824">
        <v>-45000</v>
      </c>
      <c r="CA824">
        <v>-10000</v>
      </c>
      <c r="CB824">
        <v>-7000</v>
      </c>
      <c r="CC824">
        <v>0</v>
      </c>
      <c r="CD824">
        <v>0</v>
      </c>
      <c r="CE824">
        <v>0</v>
      </c>
    </row>
    <row r="825" spans="1:83" x14ac:dyDescent="0.35">
      <c r="A825" s="9" t="str">
        <f t="shared" si="12"/>
        <v>279730.271.89</v>
      </c>
      <c r="B825" s="52" t="e">
        <f>+IF(MATCH(A825,List!H$10:H$145,0),"Targeted")</f>
        <v>#N/A</v>
      </c>
      <c r="C825" s="65"/>
      <c r="D825" s="151"/>
      <c r="E825" s="16" t="s">
        <v>877</v>
      </c>
      <c r="F825" s="16" t="s">
        <v>878</v>
      </c>
      <c r="G825" s="16" t="s">
        <v>298</v>
      </c>
      <c r="H825" s="16" t="s">
        <v>878</v>
      </c>
      <c r="I825" s="16" t="s">
        <v>1740</v>
      </c>
      <c r="J825" s="16" t="s">
        <v>1741</v>
      </c>
      <c r="K825" s="17" t="s">
        <v>881</v>
      </c>
      <c r="L825" s="18" t="s">
        <v>1690</v>
      </c>
      <c r="M825" s="195" t="s">
        <v>193</v>
      </c>
      <c r="N825" s="16" t="s">
        <v>1691</v>
      </c>
      <c r="O825" s="17" t="s">
        <v>304</v>
      </c>
      <c r="P825" s="17" t="s">
        <v>305</v>
      </c>
      <c r="Q825" s="17" t="s">
        <v>306</v>
      </c>
      <c r="R825">
        <v>0</v>
      </c>
      <c r="S825">
        <v>0</v>
      </c>
      <c r="T825">
        <v>0</v>
      </c>
      <c r="U825">
        <v>0</v>
      </c>
      <c r="V825">
        <v>0</v>
      </c>
      <c r="W825">
        <v>0</v>
      </c>
      <c r="X825">
        <v>0</v>
      </c>
      <c r="Y825">
        <v>0</v>
      </c>
      <c r="Z825">
        <v>0</v>
      </c>
      <c r="AA825">
        <v>0</v>
      </c>
      <c r="AB825">
        <v>0</v>
      </c>
      <c r="AC825">
        <v>0</v>
      </c>
      <c r="AD825">
        <v>0</v>
      </c>
      <c r="AE825">
        <v>0</v>
      </c>
      <c r="AF825">
        <v>0</v>
      </c>
      <c r="AG825" s="19">
        <v>0</v>
      </c>
      <c r="AH825">
        <v>0</v>
      </c>
      <c r="AI825">
        <v>0</v>
      </c>
      <c r="AJ825">
        <v>0</v>
      </c>
      <c r="AK825">
        <v>0</v>
      </c>
      <c r="AL825">
        <v>0</v>
      </c>
      <c r="AM825">
        <v>0</v>
      </c>
      <c r="AN825">
        <v>0</v>
      </c>
      <c r="AO825">
        <v>0</v>
      </c>
      <c r="AP825">
        <v>0</v>
      </c>
      <c r="AQ825">
        <v>0</v>
      </c>
      <c r="AR825">
        <v>0</v>
      </c>
      <c r="AS825">
        <v>0</v>
      </c>
      <c r="AT825">
        <v>0</v>
      </c>
      <c r="AU825">
        <v>0</v>
      </c>
      <c r="AV825">
        <v>0</v>
      </c>
      <c r="AW825">
        <v>0</v>
      </c>
      <c r="AX825">
        <v>0</v>
      </c>
      <c r="AY825">
        <v>0</v>
      </c>
      <c r="AZ825">
        <v>0</v>
      </c>
      <c r="BA825">
        <v>0</v>
      </c>
      <c r="BB825">
        <v>0</v>
      </c>
      <c r="BC825">
        <v>0</v>
      </c>
      <c r="BD825">
        <v>0</v>
      </c>
      <c r="BE825">
        <v>0</v>
      </c>
      <c r="BF825">
        <v>0</v>
      </c>
      <c r="BG825">
        <v>0</v>
      </c>
      <c r="BH825">
        <v>0</v>
      </c>
      <c r="BI825">
        <v>0</v>
      </c>
      <c r="BJ825">
        <v>0</v>
      </c>
      <c r="BK825">
        <v>0</v>
      </c>
      <c r="BL825">
        <v>0</v>
      </c>
      <c r="BM825">
        <v>0</v>
      </c>
      <c r="BN825">
        <v>0</v>
      </c>
      <c r="BO825">
        <v>0</v>
      </c>
      <c r="BP825">
        <v>0</v>
      </c>
      <c r="BQ825">
        <v>0</v>
      </c>
      <c r="BR825">
        <v>-58000</v>
      </c>
      <c r="BS825">
        <v>-42000</v>
      </c>
      <c r="BT825">
        <v>-131000</v>
      </c>
      <c r="BU825">
        <v>-112000</v>
      </c>
      <c r="BV825">
        <v>-110000</v>
      </c>
      <c r="BW825">
        <v>-258000</v>
      </c>
      <c r="BX825" s="10">
        <v>-263000</v>
      </c>
      <c r="BY825">
        <v>-38000</v>
      </c>
      <c r="BZ825">
        <v>-160000</v>
      </c>
      <c r="CA825">
        <v>0</v>
      </c>
      <c r="CB825">
        <v>0</v>
      </c>
      <c r="CC825">
        <v>0</v>
      </c>
      <c r="CD825">
        <v>0</v>
      </c>
      <c r="CE825">
        <v>0</v>
      </c>
    </row>
    <row r="826" spans="1:83" x14ac:dyDescent="0.35">
      <c r="A826" s="9" t="str">
        <f t="shared" si="12"/>
        <v>288900.271.89</v>
      </c>
      <c r="B826" s="52" t="e">
        <f>+IF(MATCH(A826,List!H$10:H$145,0),"Targeted")</f>
        <v>#N/A</v>
      </c>
      <c r="C826" s="65"/>
      <c r="D826" s="151"/>
      <c r="E826" s="16" t="s">
        <v>877</v>
      </c>
      <c r="F826" s="16" t="s">
        <v>878</v>
      </c>
      <c r="G826" s="16" t="s">
        <v>298</v>
      </c>
      <c r="H826" s="16" t="s">
        <v>878</v>
      </c>
      <c r="I826" s="16" t="s">
        <v>1742</v>
      </c>
      <c r="J826" s="16" t="s">
        <v>1743</v>
      </c>
      <c r="K826" s="17" t="s">
        <v>881</v>
      </c>
      <c r="L826" s="18" t="s">
        <v>1690</v>
      </c>
      <c r="M826" s="195" t="s">
        <v>193</v>
      </c>
      <c r="N826" s="16" t="s">
        <v>1691</v>
      </c>
      <c r="O826" s="17" t="s">
        <v>304</v>
      </c>
      <c r="P826" s="17" t="s">
        <v>305</v>
      </c>
      <c r="Q826" s="17" t="s">
        <v>306</v>
      </c>
      <c r="R826">
        <v>-724</v>
      </c>
      <c r="S826">
        <v>-1057</v>
      </c>
      <c r="T826">
        <v>-1870</v>
      </c>
      <c r="U826">
        <v>-4006</v>
      </c>
      <c r="V826">
        <v>-668</v>
      </c>
      <c r="W826">
        <v>-780</v>
      </c>
      <c r="X826">
        <v>-738</v>
      </c>
      <c r="Y826">
        <v>-857</v>
      </c>
      <c r="Z826">
        <v>-759</v>
      </c>
      <c r="AA826">
        <v>-550</v>
      </c>
      <c r="AB826">
        <v>-617</v>
      </c>
      <c r="AC826">
        <v>-474</v>
      </c>
      <c r="AD826">
        <v>-12750</v>
      </c>
      <c r="AE826">
        <v>-8076</v>
      </c>
      <c r="AF826">
        <v>-29399</v>
      </c>
      <c r="AG826" s="19">
        <v>-4307</v>
      </c>
      <c r="AH826">
        <v>-22900</v>
      </c>
      <c r="AI826">
        <v>-28634</v>
      </c>
      <c r="AJ826">
        <v>-30035</v>
      </c>
      <c r="AK826">
        <v>-32630</v>
      </c>
      <c r="AL826">
        <v>-41282</v>
      </c>
      <c r="AM826">
        <v>-44507</v>
      </c>
      <c r="AN826">
        <v>-53637</v>
      </c>
      <c r="AO826">
        <v>-52843</v>
      </c>
      <c r="AP826">
        <v>-68101</v>
      </c>
      <c r="AQ826">
        <v>-60363</v>
      </c>
      <c r="AR826">
        <v>-71975</v>
      </c>
      <c r="AS826">
        <v>-68746</v>
      </c>
      <c r="AT826">
        <v>-72142</v>
      </c>
      <c r="AU826">
        <v>-73273</v>
      </c>
      <c r="AV826">
        <v>-75572</v>
      </c>
      <c r="AW826">
        <v>-80132</v>
      </c>
      <c r="AX826">
        <v>-87586</v>
      </c>
      <c r="AY826">
        <v>-74563</v>
      </c>
      <c r="AZ826">
        <v>-41000</v>
      </c>
      <c r="BA826">
        <v>-68000</v>
      </c>
      <c r="BB826">
        <v>-64000</v>
      </c>
      <c r="BC826">
        <v>-96000</v>
      </c>
      <c r="BD826">
        <v>-17000</v>
      </c>
      <c r="BE826">
        <v>-18000</v>
      </c>
      <c r="BF826">
        <v>-11000</v>
      </c>
      <c r="BG826">
        <v>-62000</v>
      </c>
      <c r="BH826">
        <v>-46000</v>
      </c>
      <c r="BI826">
        <v>-33000</v>
      </c>
      <c r="BJ826">
        <v>-30000</v>
      </c>
      <c r="BK826">
        <v>-25000</v>
      </c>
      <c r="BL826">
        <v>-24000</v>
      </c>
      <c r="BM826">
        <v>-21000</v>
      </c>
      <c r="BN826">
        <v>-39000</v>
      </c>
      <c r="BO826">
        <v>-31000</v>
      </c>
      <c r="BP826">
        <v>-33000</v>
      </c>
      <c r="BQ826">
        <v>-33000</v>
      </c>
      <c r="BR826">
        <v>-36000</v>
      </c>
      <c r="BS826">
        <v>-37000</v>
      </c>
      <c r="BT826">
        <v>-38000</v>
      </c>
      <c r="BU826">
        <v>-34000</v>
      </c>
      <c r="BV826">
        <v>-27000</v>
      </c>
      <c r="BW826">
        <v>-40000</v>
      </c>
      <c r="BX826" s="10">
        <v>-41000</v>
      </c>
      <c r="BY826">
        <v>-29000</v>
      </c>
      <c r="BZ826">
        <v>-40000</v>
      </c>
      <c r="CA826">
        <v>-31000</v>
      </c>
      <c r="CB826">
        <v>-32000</v>
      </c>
      <c r="CC826">
        <v>-33000</v>
      </c>
      <c r="CD826">
        <v>-34000</v>
      </c>
      <c r="CE826">
        <v>-35000</v>
      </c>
    </row>
    <row r="827" spans="1:83" x14ac:dyDescent="0.35">
      <c r="A827" s="9" t="str">
        <f t="shared" si="12"/>
        <v>500000.271.89</v>
      </c>
      <c r="B827" s="52" t="e">
        <f>+IF(MATCH(A827,List!H$10:H$145,0),"Targeted")</f>
        <v>#N/A</v>
      </c>
      <c r="C827" s="65"/>
      <c r="D827" s="151"/>
      <c r="E827" s="16" t="s">
        <v>877</v>
      </c>
      <c r="F827" s="16" t="s">
        <v>878</v>
      </c>
      <c r="G827" s="16" t="s">
        <v>298</v>
      </c>
      <c r="H827" s="16" t="s">
        <v>878</v>
      </c>
      <c r="I827" s="16" t="s">
        <v>1744</v>
      </c>
      <c r="J827" s="16" t="s">
        <v>1745</v>
      </c>
      <c r="K827" s="17" t="s">
        <v>881</v>
      </c>
      <c r="L827" s="18" t="s">
        <v>1690</v>
      </c>
      <c r="M827" s="195" t="s">
        <v>193</v>
      </c>
      <c r="N827" s="16" t="s">
        <v>1691</v>
      </c>
      <c r="O827" s="17" t="s">
        <v>304</v>
      </c>
      <c r="P827" s="17" t="s">
        <v>305</v>
      </c>
      <c r="Q827" s="17" t="s">
        <v>306</v>
      </c>
      <c r="R827">
        <v>-49861</v>
      </c>
      <c r="S827">
        <v>-50738</v>
      </c>
      <c r="T827">
        <v>-55286</v>
      </c>
      <c r="U827">
        <v>-48972</v>
      </c>
      <c r="V827">
        <v>-77808</v>
      </c>
      <c r="W827">
        <v>-79913</v>
      </c>
      <c r="X827">
        <v>-84159</v>
      </c>
      <c r="Y827">
        <v>-120580</v>
      </c>
      <c r="Z827">
        <v>-90968</v>
      </c>
      <c r="AA827">
        <v>-92027</v>
      </c>
      <c r="AB827">
        <v>-108745</v>
      </c>
      <c r="AC827">
        <v>-106012</v>
      </c>
      <c r="AD827">
        <v>-105079</v>
      </c>
      <c r="AE827">
        <v>-125986</v>
      </c>
      <c r="AF827">
        <v>-155783</v>
      </c>
      <c r="AG827" s="19">
        <v>-41384</v>
      </c>
      <c r="AH827">
        <v>-147301</v>
      </c>
      <c r="AI827">
        <v>-143244</v>
      </c>
      <c r="AJ827">
        <v>-183341</v>
      </c>
      <c r="AK827">
        <v>0</v>
      </c>
      <c r="AL827">
        <v>0</v>
      </c>
      <c r="AM827">
        <v>0</v>
      </c>
      <c r="AN827">
        <v>0</v>
      </c>
      <c r="AO827">
        <v>0</v>
      </c>
      <c r="AP827">
        <v>0</v>
      </c>
      <c r="AQ827">
        <v>0</v>
      </c>
      <c r="AR827">
        <v>0</v>
      </c>
      <c r="AS827">
        <v>0</v>
      </c>
      <c r="AT827">
        <v>0</v>
      </c>
      <c r="AU827">
        <v>0</v>
      </c>
      <c r="AV827">
        <v>0</v>
      </c>
      <c r="AW827">
        <v>0</v>
      </c>
      <c r="AX827">
        <v>0</v>
      </c>
      <c r="AY827">
        <v>0</v>
      </c>
      <c r="AZ827">
        <v>0</v>
      </c>
      <c r="BA827">
        <v>0</v>
      </c>
      <c r="BB827">
        <v>0</v>
      </c>
      <c r="BC827">
        <v>0</v>
      </c>
      <c r="BD827">
        <v>0</v>
      </c>
      <c r="BE827">
        <v>0</v>
      </c>
      <c r="BF827">
        <v>0</v>
      </c>
      <c r="BG827">
        <v>0</v>
      </c>
      <c r="BH827">
        <v>0</v>
      </c>
      <c r="BI827">
        <v>0</v>
      </c>
      <c r="BJ827">
        <v>0</v>
      </c>
      <c r="BK827">
        <v>0</v>
      </c>
      <c r="BL827">
        <v>0</v>
      </c>
      <c r="BM827">
        <v>0</v>
      </c>
      <c r="BN827">
        <v>0</v>
      </c>
      <c r="BO827">
        <v>0</v>
      </c>
      <c r="BP827">
        <v>0</v>
      </c>
      <c r="BQ827">
        <v>0</v>
      </c>
      <c r="BR827">
        <v>0</v>
      </c>
      <c r="BS827">
        <v>0</v>
      </c>
      <c r="BT827">
        <v>0</v>
      </c>
      <c r="BU827">
        <v>0</v>
      </c>
      <c r="BV827">
        <v>0</v>
      </c>
      <c r="BW827">
        <v>0</v>
      </c>
      <c r="BX827" s="10">
        <v>0</v>
      </c>
      <c r="BY827">
        <v>0</v>
      </c>
      <c r="BZ827">
        <v>0</v>
      </c>
      <c r="CA827">
        <v>0</v>
      </c>
      <c r="CB827">
        <v>0</v>
      </c>
      <c r="CC827">
        <v>0</v>
      </c>
      <c r="CD827">
        <v>0</v>
      </c>
      <c r="CE827">
        <v>0</v>
      </c>
    </row>
    <row r="828" spans="1:83" x14ac:dyDescent="0.35">
      <c r="A828" s="9" t="str">
        <f t="shared" si="12"/>
        <v>500026.271.89</v>
      </c>
      <c r="B828" s="52" t="e">
        <f>+IF(MATCH(A828,List!H$10:H$145,0),"Targeted")</f>
        <v>#N/A</v>
      </c>
      <c r="C828" s="65"/>
      <c r="D828" s="151"/>
      <c r="E828" s="16" t="s">
        <v>877</v>
      </c>
      <c r="F828" s="16" t="s">
        <v>878</v>
      </c>
      <c r="G828" s="16" t="s">
        <v>298</v>
      </c>
      <c r="H828" s="16" t="s">
        <v>878</v>
      </c>
      <c r="I828" s="16" t="s">
        <v>1746</v>
      </c>
      <c r="J828" s="16" t="s">
        <v>1747</v>
      </c>
      <c r="K828" s="17" t="s">
        <v>881</v>
      </c>
      <c r="L828" s="18" t="s">
        <v>1690</v>
      </c>
      <c r="M828" s="195" t="s">
        <v>193</v>
      </c>
      <c r="N828" s="16" t="s">
        <v>1691</v>
      </c>
      <c r="O828" s="17" t="s">
        <v>304</v>
      </c>
      <c r="P828" s="17" t="s">
        <v>305</v>
      </c>
      <c r="Q828" s="17" t="s">
        <v>306</v>
      </c>
      <c r="R828">
        <v>0</v>
      </c>
      <c r="S828">
        <v>0</v>
      </c>
      <c r="T828">
        <v>0</v>
      </c>
      <c r="U828">
        <v>0</v>
      </c>
      <c r="V828">
        <v>0</v>
      </c>
      <c r="W828">
        <v>0</v>
      </c>
      <c r="X828">
        <v>0</v>
      </c>
      <c r="Y828">
        <v>0</v>
      </c>
      <c r="Z828">
        <v>0</v>
      </c>
      <c r="AA828">
        <v>0</v>
      </c>
      <c r="AB828">
        <v>0</v>
      </c>
      <c r="AC828">
        <v>0</v>
      </c>
      <c r="AD828">
        <v>0</v>
      </c>
      <c r="AE828">
        <v>0</v>
      </c>
      <c r="AF828">
        <v>0</v>
      </c>
      <c r="AG828" s="19">
        <v>0</v>
      </c>
      <c r="AH828">
        <v>0</v>
      </c>
      <c r="AI828">
        <v>0</v>
      </c>
      <c r="AJ828">
        <v>0</v>
      </c>
      <c r="AK828">
        <v>-23175</v>
      </c>
      <c r="AL828">
        <v>-29707</v>
      </c>
      <c r="AM828">
        <v>-31739</v>
      </c>
      <c r="AN828">
        <v>-1577</v>
      </c>
      <c r="AO828">
        <v>-69868</v>
      </c>
      <c r="AP828">
        <v>-42949</v>
      </c>
      <c r="AQ828">
        <v>-64692</v>
      </c>
      <c r="AR828">
        <v>-45830</v>
      </c>
      <c r="AS828">
        <v>-46570</v>
      </c>
      <c r="AT828">
        <v>-51153</v>
      </c>
      <c r="AU828">
        <v>-62863</v>
      </c>
      <c r="AV828">
        <v>-59770</v>
      </c>
      <c r="AW828">
        <v>-61160</v>
      </c>
      <c r="AX828">
        <v>-65057</v>
      </c>
      <c r="AY828">
        <v>-84102</v>
      </c>
      <c r="AZ828">
        <v>-59000</v>
      </c>
      <c r="BA828">
        <v>-81000</v>
      </c>
      <c r="BB828">
        <v>-43000</v>
      </c>
      <c r="BC828">
        <v>-17000</v>
      </c>
      <c r="BD828">
        <v>-16000</v>
      </c>
      <c r="BE828">
        <v>-18000</v>
      </c>
      <c r="BF828">
        <v>0</v>
      </c>
      <c r="BG828">
        <v>-31000</v>
      </c>
      <c r="BH828">
        <v>-50000</v>
      </c>
      <c r="BI828">
        <v>-30000</v>
      </c>
      <c r="BJ828">
        <v>-29000</v>
      </c>
      <c r="BK828">
        <v>-31000</v>
      </c>
      <c r="BL828">
        <v>-32000</v>
      </c>
      <c r="BM828">
        <v>-31000</v>
      </c>
      <c r="BN828">
        <v>-33000</v>
      </c>
      <c r="BO828">
        <v>-29000</v>
      </c>
      <c r="BP828">
        <v>-23000</v>
      </c>
      <c r="BQ828">
        <v>-28000</v>
      </c>
      <c r="BR828">
        <v>-90000</v>
      </c>
      <c r="BS828">
        <v>-79000</v>
      </c>
      <c r="BT828">
        <v>-123000</v>
      </c>
      <c r="BU828">
        <v>-430000</v>
      </c>
      <c r="BV828">
        <v>-206000</v>
      </c>
      <c r="BW828">
        <v>-24000</v>
      </c>
      <c r="BX828" s="10">
        <v>-40000</v>
      </c>
      <c r="BY828">
        <v>-5000</v>
      </c>
      <c r="BZ828">
        <v>-4000</v>
      </c>
      <c r="CA828">
        <v>-5000</v>
      </c>
      <c r="CB828">
        <v>-2000</v>
      </c>
      <c r="CC828">
        <v>-4000</v>
      </c>
      <c r="CD828">
        <v>-3000</v>
      </c>
      <c r="CE828">
        <v>-10000</v>
      </c>
    </row>
    <row r="829" spans="1:83" x14ac:dyDescent="0.35">
      <c r="A829" s="9" t="str">
        <f t="shared" si="12"/>
        <v>500027.271.89</v>
      </c>
      <c r="B829" s="52" t="e">
        <f>+IF(MATCH(A829,List!H$10:H$145,0),"Targeted")</f>
        <v>#N/A</v>
      </c>
      <c r="C829" s="65"/>
      <c r="D829" s="151" t="s">
        <v>7700</v>
      </c>
      <c r="E829" s="16" t="s">
        <v>877</v>
      </c>
      <c r="F829" s="16" t="s">
        <v>878</v>
      </c>
      <c r="G829" s="16" t="s">
        <v>298</v>
      </c>
      <c r="H829" s="16" t="s">
        <v>878</v>
      </c>
      <c r="I829" s="16" t="s">
        <v>1748</v>
      </c>
      <c r="J829" s="16" t="s">
        <v>1749</v>
      </c>
      <c r="K829" s="17" t="s">
        <v>881</v>
      </c>
      <c r="L829" s="18" t="s">
        <v>1690</v>
      </c>
      <c r="M829" s="195" t="s">
        <v>193</v>
      </c>
      <c r="N829" s="16" t="s">
        <v>1691</v>
      </c>
      <c r="O829" s="17" t="s">
        <v>346</v>
      </c>
      <c r="P829" s="17" t="s">
        <v>305</v>
      </c>
      <c r="Q829" s="17" t="s">
        <v>306</v>
      </c>
      <c r="R829">
        <v>0</v>
      </c>
      <c r="S829">
        <v>0</v>
      </c>
      <c r="T829">
        <v>0</v>
      </c>
      <c r="U829">
        <v>0</v>
      </c>
      <c r="V829">
        <v>0</v>
      </c>
      <c r="W829">
        <v>0</v>
      </c>
      <c r="X829">
        <v>0</v>
      </c>
      <c r="Y829">
        <v>0</v>
      </c>
      <c r="Z829">
        <v>0</v>
      </c>
      <c r="AA829">
        <v>0</v>
      </c>
      <c r="AB829">
        <v>0</v>
      </c>
      <c r="AC829">
        <v>0</v>
      </c>
      <c r="AD829">
        <v>0</v>
      </c>
      <c r="AE829">
        <v>0</v>
      </c>
      <c r="AF829">
        <v>0</v>
      </c>
      <c r="AG829" s="19">
        <v>0</v>
      </c>
      <c r="AH829">
        <v>0</v>
      </c>
      <c r="AI829">
        <v>0</v>
      </c>
      <c r="AJ829">
        <v>0</v>
      </c>
      <c r="AK829">
        <v>0</v>
      </c>
      <c r="AL829">
        <v>0</v>
      </c>
      <c r="AM829">
        <v>0</v>
      </c>
      <c r="AN829">
        <v>0</v>
      </c>
      <c r="AO829">
        <v>0</v>
      </c>
      <c r="AP829">
        <v>0</v>
      </c>
      <c r="AQ829">
        <v>0</v>
      </c>
      <c r="AR829">
        <v>0</v>
      </c>
      <c r="AS829">
        <v>0</v>
      </c>
      <c r="AT829">
        <v>0</v>
      </c>
      <c r="AU829">
        <v>0</v>
      </c>
      <c r="AV829">
        <v>0</v>
      </c>
      <c r="AW829">
        <v>0</v>
      </c>
      <c r="AX829">
        <v>0</v>
      </c>
      <c r="AY829">
        <v>0</v>
      </c>
      <c r="AZ829">
        <v>0</v>
      </c>
      <c r="BA829">
        <v>0</v>
      </c>
      <c r="BB829">
        <v>0</v>
      </c>
      <c r="BC829">
        <v>0</v>
      </c>
      <c r="BD829">
        <v>-54000</v>
      </c>
      <c r="BE829">
        <v>0</v>
      </c>
      <c r="BF829">
        <v>0</v>
      </c>
      <c r="BG829">
        <v>0</v>
      </c>
      <c r="BH829">
        <v>0</v>
      </c>
      <c r="BI829">
        <v>0</v>
      </c>
      <c r="BJ829">
        <v>0</v>
      </c>
      <c r="BK829">
        <v>0</v>
      </c>
      <c r="BL829">
        <v>0</v>
      </c>
      <c r="BM829">
        <v>0</v>
      </c>
      <c r="BN829">
        <v>0</v>
      </c>
      <c r="BO829">
        <v>0</v>
      </c>
      <c r="BP829">
        <v>0</v>
      </c>
      <c r="BQ829">
        <v>0</v>
      </c>
      <c r="BR829">
        <v>0</v>
      </c>
      <c r="BS829">
        <v>0</v>
      </c>
      <c r="BT829">
        <v>0</v>
      </c>
      <c r="BU829">
        <v>0</v>
      </c>
      <c r="BV829">
        <v>0</v>
      </c>
      <c r="BW829">
        <v>0</v>
      </c>
      <c r="BX829">
        <v>0</v>
      </c>
      <c r="BY829">
        <v>0</v>
      </c>
      <c r="BZ829">
        <v>0</v>
      </c>
      <c r="CA829">
        <v>0</v>
      </c>
      <c r="CB829">
        <v>0</v>
      </c>
      <c r="CC829">
        <v>0</v>
      </c>
      <c r="CD829">
        <v>0</v>
      </c>
      <c r="CE829">
        <v>0</v>
      </c>
    </row>
    <row r="830" spans="1:83" x14ac:dyDescent="0.35">
      <c r="A830" s="9" t="str">
        <f t="shared" si="12"/>
        <v>500027.271.89</v>
      </c>
      <c r="B830" s="52" t="e">
        <f>+IF(MATCH(A830,List!H$10:H$145,0),"Targeted")</f>
        <v>#N/A</v>
      </c>
      <c r="C830" s="65"/>
      <c r="D830" s="151"/>
      <c r="E830" s="16" t="s">
        <v>877</v>
      </c>
      <c r="F830" s="16" t="s">
        <v>878</v>
      </c>
      <c r="G830" s="16" t="s">
        <v>298</v>
      </c>
      <c r="H830" s="16" t="s">
        <v>878</v>
      </c>
      <c r="I830" s="16" t="s">
        <v>1748</v>
      </c>
      <c r="J830" s="16" t="s">
        <v>1749</v>
      </c>
      <c r="K830" s="17" t="s">
        <v>881</v>
      </c>
      <c r="L830" s="18" t="s">
        <v>1690</v>
      </c>
      <c r="M830" s="195" t="s">
        <v>193</v>
      </c>
      <c r="N830" s="16" t="s">
        <v>1691</v>
      </c>
      <c r="O830" s="17" t="s">
        <v>304</v>
      </c>
      <c r="P830" s="17" t="s">
        <v>305</v>
      </c>
      <c r="Q830" s="17" t="s">
        <v>306</v>
      </c>
      <c r="R830">
        <v>0</v>
      </c>
      <c r="S830">
        <v>0</v>
      </c>
      <c r="T830">
        <v>0</v>
      </c>
      <c r="U830">
        <v>0</v>
      </c>
      <c r="V830">
        <v>0</v>
      </c>
      <c r="W830">
        <v>0</v>
      </c>
      <c r="X830">
        <v>0</v>
      </c>
      <c r="Y830">
        <v>0</v>
      </c>
      <c r="Z830">
        <v>0</v>
      </c>
      <c r="AA830">
        <v>0</v>
      </c>
      <c r="AB830">
        <v>0</v>
      </c>
      <c r="AC830">
        <v>0</v>
      </c>
      <c r="AD830">
        <v>0</v>
      </c>
      <c r="AE830">
        <v>0</v>
      </c>
      <c r="AF830">
        <v>0</v>
      </c>
      <c r="AG830" s="19">
        <v>0</v>
      </c>
      <c r="AH830">
        <v>0</v>
      </c>
      <c r="AI830">
        <v>0</v>
      </c>
      <c r="AJ830">
        <v>0</v>
      </c>
      <c r="AK830">
        <v>-122320</v>
      </c>
      <c r="AL830">
        <v>-165575</v>
      </c>
      <c r="AM830">
        <v>-128467</v>
      </c>
      <c r="AN830">
        <v>-161908</v>
      </c>
      <c r="AO830">
        <v>-153273</v>
      </c>
      <c r="AP830">
        <v>-279386</v>
      </c>
      <c r="AQ830">
        <v>-277380</v>
      </c>
      <c r="AR830">
        <v>-311342</v>
      </c>
      <c r="AS830">
        <v>-311297</v>
      </c>
      <c r="AT830">
        <v>-192959</v>
      </c>
      <c r="AU830">
        <v>-223567</v>
      </c>
      <c r="AV830">
        <v>-273642</v>
      </c>
      <c r="AW830">
        <v>-304922</v>
      </c>
      <c r="AX830">
        <v>-207767</v>
      </c>
      <c r="AY830">
        <v>-300812</v>
      </c>
      <c r="AZ830">
        <v>-291000</v>
      </c>
      <c r="BA830">
        <v>-353000</v>
      </c>
      <c r="BB830">
        <v>-312000</v>
      </c>
      <c r="BC830">
        <v>-380000</v>
      </c>
      <c r="BD830">
        <v>-333000</v>
      </c>
      <c r="BE830">
        <v>-356000</v>
      </c>
      <c r="BF830">
        <v>-223000</v>
      </c>
      <c r="BG830">
        <v>-245000</v>
      </c>
      <c r="BH830">
        <v>-247000</v>
      </c>
      <c r="BI830">
        <v>-187000</v>
      </c>
      <c r="BJ830">
        <v>-417000</v>
      </c>
      <c r="BK830">
        <v>-227000</v>
      </c>
      <c r="BL830">
        <v>-144000</v>
      </c>
      <c r="BM830">
        <v>-141000</v>
      </c>
      <c r="BN830">
        <v>-173000</v>
      </c>
      <c r="BO830">
        <v>-173000</v>
      </c>
      <c r="BP830">
        <v>-310000</v>
      </c>
      <c r="BQ830">
        <v>-237000</v>
      </c>
      <c r="BR830">
        <v>-166000</v>
      </c>
      <c r="BS830">
        <v>-13000</v>
      </c>
      <c r="BT830">
        <v>-232000</v>
      </c>
      <c r="BU830">
        <v>-329000</v>
      </c>
      <c r="BV830">
        <v>-338000</v>
      </c>
      <c r="BW830">
        <v>-266000</v>
      </c>
      <c r="BX830" s="10">
        <v>-266000</v>
      </c>
      <c r="BY830">
        <v>-254000</v>
      </c>
      <c r="BZ830">
        <v>-233000</v>
      </c>
      <c r="CA830">
        <v>-233000</v>
      </c>
      <c r="CB830">
        <v>-233000</v>
      </c>
      <c r="CC830">
        <v>-233000</v>
      </c>
      <c r="CD830">
        <v>-233000</v>
      </c>
      <c r="CE830">
        <v>-233000</v>
      </c>
    </row>
    <row r="831" spans="1:83" x14ac:dyDescent="0.35">
      <c r="A831" s="9" t="str">
        <f t="shared" si="12"/>
        <v>517810.271.89</v>
      </c>
      <c r="B831" s="52" t="e">
        <f>+IF(MATCH(A831,List!H$10:H$145,0),"Targeted")</f>
        <v>#N/A</v>
      </c>
      <c r="C831" s="65"/>
      <c r="D831" s="151"/>
      <c r="E831" s="16" t="s">
        <v>877</v>
      </c>
      <c r="F831" s="16" t="s">
        <v>878</v>
      </c>
      <c r="G831" s="16" t="s">
        <v>298</v>
      </c>
      <c r="H831" s="16" t="s">
        <v>878</v>
      </c>
      <c r="I831" s="16" t="s">
        <v>1750</v>
      </c>
      <c r="J831" s="16" t="s">
        <v>1751</v>
      </c>
      <c r="K831" s="17" t="s">
        <v>881</v>
      </c>
      <c r="L831" s="18" t="s">
        <v>1690</v>
      </c>
      <c r="M831" s="195" t="s">
        <v>193</v>
      </c>
      <c r="N831" s="16" t="s">
        <v>1691</v>
      </c>
      <c r="O831" s="17" t="s">
        <v>304</v>
      </c>
      <c r="P831" s="17" t="s">
        <v>305</v>
      </c>
      <c r="Q831" s="17" t="s">
        <v>306</v>
      </c>
      <c r="R831">
        <v>0</v>
      </c>
      <c r="S831">
        <v>0</v>
      </c>
      <c r="T831">
        <v>0</v>
      </c>
      <c r="U831">
        <v>0</v>
      </c>
      <c r="V831">
        <v>0</v>
      </c>
      <c r="W831">
        <v>0</v>
      </c>
      <c r="X831">
        <v>0</v>
      </c>
      <c r="Y831">
        <v>0</v>
      </c>
      <c r="Z831">
        <v>0</v>
      </c>
      <c r="AA831">
        <v>0</v>
      </c>
      <c r="AB831">
        <v>0</v>
      </c>
      <c r="AC831">
        <v>0</v>
      </c>
      <c r="AD831">
        <v>0</v>
      </c>
      <c r="AE831">
        <v>0</v>
      </c>
      <c r="AF831">
        <v>0</v>
      </c>
      <c r="AG831" s="19">
        <v>0</v>
      </c>
      <c r="AH831">
        <v>0</v>
      </c>
      <c r="AI831">
        <v>0</v>
      </c>
      <c r="AJ831">
        <v>0</v>
      </c>
      <c r="AK831">
        <v>0</v>
      </c>
      <c r="AL831">
        <v>0</v>
      </c>
      <c r="AM831">
        <v>0</v>
      </c>
      <c r="AN831">
        <v>0</v>
      </c>
      <c r="AO831">
        <v>0</v>
      </c>
      <c r="AP831">
        <v>0</v>
      </c>
      <c r="AQ831">
        <v>0</v>
      </c>
      <c r="AR831">
        <v>0</v>
      </c>
      <c r="AS831">
        <v>0</v>
      </c>
      <c r="AT831">
        <v>0</v>
      </c>
      <c r="AU831">
        <v>0</v>
      </c>
      <c r="AV831">
        <v>0</v>
      </c>
      <c r="AW831">
        <v>0</v>
      </c>
      <c r="AX831">
        <v>0</v>
      </c>
      <c r="AY831">
        <v>-1380</v>
      </c>
      <c r="AZ831">
        <v>-3000</v>
      </c>
      <c r="BA831">
        <v>2000</v>
      </c>
      <c r="BB831">
        <v>-1000</v>
      </c>
      <c r="BC831">
        <v>-1000</v>
      </c>
      <c r="BD831">
        <v>-1000</v>
      </c>
      <c r="BE831">
        <v>-4000</v>
      </c>
      <c r="BF831">
        <v>-2000</v>
      </c>
      <c r="BG831">
        <v>-2000</v>
      </c>
      <c r="BH831">
        <v>-2000</v>
      </c>
      <c r="BI831">
        <v>-2000</v>
      </c>
      <c r="BJ831">
        <v>-3000</v>
      </c>
      <c r="BK831">
        <v>-2000</v>
      </c>
      <c r="BL831">
        <v>-3000</v>
      </c>
      <c r="BM831">
        <v>-3000</v>
      </c>
      <c r="BN831">
        <v>-3000</v>
      </c>
      <c r="BO831">
        <v>-1000</v>
      </c>
      <c r="BP831">
        <v>0</v>
      </c>
      <c r="BQ831">
        <v>-1000</v>
      </c>
      <c r="BR831">
        <v>-1000</v>
      </c>
      <c r="BS831">
        <v>0</v>
      </c>
      <c r="BT831">
        <v>0</v>
      </c>
      <c r="BU831">
        <v>-1000</v>
      </c>
      <c r="BV831">
        <v>-2000</v>
      </c>
      <c r="BW831">
        <v>0</v>
      </c>
      <c r="BX831" s="10">
        <v>-2000</v>
      </c>
      <c r="BY831">
        <v>-2000</v>
      </c>
      <c r="BZ831">
        <v>-2000</v>
      </c>
      <c r="CA831">
        <v>-2000</v>
      </c>
      <c r="CB831">
        <v>-2000</v>
      </c>
      <c r="CC831">
        <v>-2000</v>
      </c>
      <c r="CD831">
        <v>-2000</v>
      </c>
      <c r="CE831">
        <v>-2000</v>
      </c>
    </row>
    <row r="832" spans="1:83" x14ac:dyDescent="0.35">
      <c r="A832" s="9" t="str">
        <f t="shared" si="12"/>
        <v>522600.271.89</v>
      </c>
      <c r="B832" s="52" t="e">
        <f>+IF(MATCH(A832,List!H$10:H$145,0),"Targeted")</f>
        <v>#N/A</v>
      </c>
      <c r="C832" s="65"/>
      <c r="D832" s="151" t="s">
        <v>7700</v>
      </c>
      <c r="E832" s="16" t="s">
        <v>877</v>
      </c>
      <c r="F832" s="16" t="s">
        <v>878</v>
      </c>
      <c r="G832" s="16" t="s">
        <v>298</v>
      </c>
      <c r="H832" s="16" t="s">
        <v>878</v>
      </c>
      <c r="I832" s="16" t="s">
        <v>1752</v>
      </c>
      <c r="J832" s="16" t="s">
        <v>1753</v>
      </c>
      <c r="K832" s="17" t="s">
        <v>881</v>
      </c>
      <c r="L832" s="18" t="s">
        <v>1690</v>
      </c>
      <c r="M832" s="195" t="s">
        <v>193</v>
      </c>
      <c r="N832" s="16" t="s">
        <v>1691</v>
      </c>
      <c r="O832" s="17" t="s">
        <v>346</v>
      </c>
      <c r="P832" s="17" t="s">
        <v>305</v>
      </c>
      <c r="Q832" s="17" t="s">
        <v>306</v>
      </c>
      <c r="R832">
        <v>0</v>
      </c>
      <c r="S832">
        <v>0</v>
      </c>
      <c r="T832">
        <v>0</v>
      </c>
      <c r="U832">
        <v>0</v>
      </c>
      <c r="V832">
        <v>0</v>
      </c>
      <c r="W832">
        <v>0</v>
      </c>
      <c r="X832">
        <v>0</v>
      </c>
      <c r="Y832">
        <v>0</v>
      </c>
      <c r="Z832">
        <v>0</v>
      </c>
      <c r="AA832">
        <v>0</v>
      </c>
      <c r="AB832">
        <v>0</v>
      </c>
      <c r="AC832">
        <v>0</v>
      </c>
      <c r="AD832">
        <v>0</v>
      </c>
      <c r="AE832">
        <v>0</v>
      </c>
      <c r="AF832">
        <v>0</v>
      </c>
      <c r="AG832" s="19">
        <v>0</v>
      </c>
      <c r="AH832">
        <v>0</v>
      </c>
      <c r="AI832">
        <v>0</v>
      </c>
      <c r="AJ832">
        <v>0</v>
      </c>
      <c r="AK832">
        <v>0</v>
      </c>
      <c r="AL832">
        <v>0</v>
      </c>
      <c r="AM832">
        <v>-1721672</v>
      </c>
      <c r="AN832">
        <v>-1697189</v>
      </c>
      <c r="AO832">
        <v>-1851975</v>
      </c>
      <c r="AP832">
        <v>-1410936</v>
      </c>
      <c r="AQ832">
        <v>-1351081</v>
      </c>
      <c r="AR832">
        <v>-1154770</v>
      </c>
      <c r="AS832">
        <v>-1233651</v>
      </c>
      <c r="AT832">
        <v>-1430651</v>
      </c>
      <c r="AU832">
        <v>0</v>
      </c>
      <c r="AV832">
        <v>0</v>
      </c>
      <c r="AW832">
        <v>0</v>
      </c>
      <c r="AX832">
        <v>0</v>
      </c>
      <c r="AY832">
        <v>0</v>
      </c>
      <c r="AZ832">
        <v>0</v>
      </c>
      <c r="BA832">
        <v>0</v>
      </c>
      <c r="BB832">
        <v>0</v>
      </c>
      <c r="BC832">
        <v>0</v>
      </c>
      <c r="BD832">
        <v>0</v>
      </c>
      <c r="BE832">
        <v>0</v>
      </c>
      <c r="BF832">
        <v>0</v>
      </c>
      <c r="BG832">
        <v>0</v>
      </c>
      <c r="BH832">
        <v>0</v>
      </c>
      <c r="BI832">
        <v>0</v>
      </c>
      <c r="BJ832">
        <v>0</v>
      </c>
      <c r="BK832">
        <v>0</v>
      </c>
      <c r="BL832">
        <v>0</v>
      </c>
      <c r="BM832">
        <v>0</v>
      </c>
      <c r="BN832">
        <v>0</v>
      </c>
      <c r="BO832">
        <v>0</v>
      </c>
      <c r="BP832">
        <v>0</v>
      </c>
      <c r="BQ832">
        <v>0</v>
      </c>
      <c r="BR832">
        <v>0</v>
      </c>
      <c r="BS832">
        <v>0</v>
      </c>
      <c r="BT832">
        <v>0</v>
      </c>
      <c r="BU832">
        <v>0</v>
      </c>
      <c r="BV832">
        <v>0</v>
      </c>
      <c r="BW832">
        <v>0</v>
      </c>
      <c r="BX832">
        <v>0</v>
      </c>
      <c r="BY832">
        <v>0</v>
      </c>
      <c r="BZ832">
        <v>0</v>
      </c>
      <c r="CA832">
        <v>0</v>
      </c>
      <c r="CB832">
        <v>0</v>
      </c>
      <c r="CC832">
        <v>0</v>
      </c>
      <c r="CD832">
        <v>0</v>
      </c>
      <c r="CE832">
        <v>0</v>
      </c>
    </row>
    <row r="833" spans="1:83" x14ac:dyDescent="0.35">
      <c r="A833" s="9" t="str">
        <f t="shared" si="12"/>
        <v>522600.271.89</v>
      </c>
      <c r="B833" s="52" t="e">
        <f>+IF(MATCH(A833,List!H$10:H$145,0),"Targeted")</f>
        <v>#N/A</v>
      </c>
      <c r="C833" s="65"/>
      <c r="D833" s="151"/>
      <c r="E833" s="16" t="s">
        <v>877</v>
      </c>
      <c r="F833" s="16" t="s">
        <v>878</v>
      </c>
      <c r="G833" s="16" t="s">
        <v>298</v>
      </c>
      <c r="H833" s="16" t="s">
        <v>878</v>
      </c>
      <c r="I833" s="16" t="s">
        <v>1752</v>
      </c>
      <c r="J833" s="16" t="s">
        <v>1753</v>
      </c>
      <c r="K833" s="17" t="s">
        <v>881</v>
      </c>
      <c r="L833" s="18" t="s">
        <v>1690</v>
      </c>
      <c r="M833" s="195" t="s">
        <v>193</v>
      </c>
      <c r="N833" s="16" t="s">
        <v>1691</v>
      </c>
      <c r="O833" s="17" t="s">
        <v>304</v>
      </c>
      <c r="P833" s="17" t="s">
        <v>305</v>
      </c>
      <c r="Q833" s="17" t="s">
        <v>306</v>
      </c>
      <c r="R833">
        <v>0</v>
      </c>
      <c r="S833">
        <v>0</v>
      </c>
      <c r="T833">
        <v>0</v>
      </c>
      <c r="U833">
        <v>0</v>
      </c>
      <c r="V833">
        <v>0</v>
      </c>
      <c r="W833">
        <v>0</v>
      </c>
      <c r="X833">
        <v>0</v>
      </c>
      <c r="Y833">
        <v>0</v>
      </c>
      <c r="Z833">
        <v>0</v>
      </c>
      <c r="AA833">
        <v>0</v>
      </c>
      <c r="AB833">
        <v>0</v>
      </c>
      <c r="AC833">
        <v>0</v>
      </c>
      <c r="AD833">
        <v>0</v>
      </c>
      <c r="AE833">
        <v>0</v>
      </c>
      <c r="AF833">
        <v>0</v>
      </c>
      <c r="AG833" s="19">
        <v>0</v>
      </c>
      <c r="AH833">
        <v>0</v>
      </c>
      <c r="AI833">
        <v>0</v>
      </c>
      <c r="AJ833">
        <v>0</v>
      </c>
      <c r="AK833">
        <v>0</v>
      </c>
      <c r="AL833">
        <v>0</v>
      </c>
      <c r="AM833">
        <v>0</v>
      </c>
      <c r="AN833">
        <v>0</v>
      </c>
      <c r="AO833">
        <v>0</v>
      </c>
      <c r="AP833">
        <v>0</v>
      </c>
      <c r="AQ833">
        <v>0</v>
      </c>
      <c r="AR833">
        <v>0</v>
      </c>
      <c r="AS833">
        <v>0</v>
      </c>
      <c r="AT833">
        <v>0</v>
      </c>
      <c r="AU833">
        <v>0</v>
      </c>
      <c r="AV833">
        <v>0</v>
      </c>
      <c r="AW833">
        <v>0</v>
      </c>
      <c r="AX833">
        <v>0</v>
      </c>
      <c r="AY833">
        <v>-9198</v>
      </c>
      <c r="AZ833">
        <v>0</v>
      </c>
      <c r="BA833">
        <v>0</v>
      </c>
      <c r="BB833">
        <v>0</v>
      </c>
      <c r="BC833">
        <v>0</v>
      </c>
      <c r="BD833">
        <v>0</v>
      </c>
      <c r="BE833">
        <v>0</v>
      </c>
      <c r="BF833">
        <v>0</v>
      </c>
      <c r="BG833">
        <v>0</v>
      </c>
      <c r="BH833">
        <v>0</v>
      </c>
      <c r="BI833">
        <v>0</v>
      </c>
      <c r="BJ833">
        <v>0</v>
      </c>
      <c r="BK833">
        <v>0</v>
      </c>
      <c r="BL833">
        <v>0</v>
      </c>
      <c r="BM833">
        <v>0</v>
      </c>
      <c r="BN833">
        <v>0</v>
      </c>
      <c r="BO833">
        <v>0</v>
      </c>
      <c r="BP833">
        <v>0</v>
      </c>
      <c r="BQ833">
        <v>0</v>
      </c>
      <c r="BR833">
        <v>0</v>
      </c>
      <c r="BS833">
        <v>0</v>
      </c>
      <c r="BT833">
        <v>0</v>
      </c>
      <c r="BU833">
        <v>0</v>
      </c>
      <c r="BV833">
        <v>0</v>
      </c>
      <c r="BW833">
        <v>0</v>
      </c>
      <c r="BX833" s="10">
        <v>0</v>
      </c>
      <c r="BY833">
        <v>0</v>
      </c>
      <c r="BZ833">
        <v>0</v>
      </c>
      <c r="CA833">
        <v>0</v>
      </c>
      <c r="CB833">
        <v>0</v>
      </c>
      <c r="CC833">
        <v>0</v>
      </c>
      <c r="CD833">
        <v>0</v>
      </c>
      <c r="CE833">
        <v>0</v>
      </c>
    </row>
    <row r="834" spans="1:83" x14ac:dyDescent="0.35">
      <c r="A834" s="9" t="str">
        <f t="shared" si="12"/>
        <v>522710.271.89</v>
      </c>
      <c r="B834" s="52" t="e">
        <f>+IF(MATCH(A834,List!H$10:H$145,0),"Targeted")</f>
        <v>#N/A</v>
      </c>
      <c r="C834" s="65"/>
      <c r="D834" s="151"/>
      <c r="E834" s="16" t="s">
        <v>877</v>
      </c>
      <c r="F834" s="16" t="s">
        <v>878</v>
      </c>
      <c r="G834" s="16" t="s">
        <v>298</v>
      </c>
      <c r="H834" s="16" t="s">
        <v>878</v>
      </c>
      <c r="I834" s="16" t="s">
        <v>1754</v>
      </c>
      <c r="J834" s="16" t="s">
        <v>1755</v>
      </c>
      <c r="K834" s="17" t="s">
        <v>881</v>
      </c>
      <c r="L834" s="18" t="s">
        <v>1690</v>
      </c>
      <c r="M834" s="195" t="s">
        <v>193</v>
      </c>
      <c r="N834" s="16" t="s">
        <v>1691</v>
      </c>
      <c r="O834" s="17" t="s">
        <v>304</v>
      </c>
      <c r="P834" s="17" t="s">
        <v>305</v>
      </c>
      <c r="Q834" s="17" t="s">
        <v>306</v>
      </c>
      <c r="R834">
        <v>0</v>
      </c>
      <c r="S834">
        <v>0</v>
      </c>
      <c r="T834">
        <v>0</v>
      </c>
      <c r="U834">
        <v>0</v>
      </c>
      <c r="V834">
        <v>0</v>
      </c>
      <c r="W834">
        <v>0</v>
      </c>
      <c r="X834">
        <v>0</v>
      </c>
      <c r="Y834">
        <v>0</v>
      </c>
      <c r="Z834">
        <v>0</v>
      </c>
      <c r="AA834">
        <v>0</v>
      </c>
      <c r="AB834">
        <v>0</v>
      </c>
      <c r="AC834">
        <v>0</v>
      </c>
      <c r="AD834">
        <v>0</v>
      </c>
      <c r="AE834">
        <v>0</v>
      </c>
      <c r="AF834">
        <v>0</v>
      </c>
      <c r="AG834" s="19">
        <v>0</v>
      </c>
      <c r="AH834">
        <v>0</v>
      </c>
      <c r="AI834">
        <v>0</v>
      </c>
      <c r="AJ834">
        <v>0</v>
      </c>
      <c r="AK834">
        <v>0</v>
      </c>
      <c r="AL834">
        <v>0</v>
      </c>
      <c r="AM834">
        <v>0</v>
      </c>
      <c r="AN834">
        <v>-64808</v>
      </c>
      <c r="AO834">
        <v>-329539</v>
      </c>
      <c r="AP834">
        <v>-1794756</v>
      </c>
      <c r="AQ834">
        <v>-367802</v>
      </c>
      <c r="AR834">
        <v>-440837</v>
      </c>
      <c r="AS834">
        <v>-472081</v>
      </c>
      <c r="AT834">
        <v>-519204</v>
      </c>
      <c r="AU834">
        <v>-576134</v>
      </c>
      <c r="AV834">
        <v>-605230</v>
      </c>
      <c r="AW834">
        <v>-566691</v>
      </c>
      <c r="AX834">
        <v>-436918</v>
      </c>
      <c r="AY834">
        <v>-396416</v>
      </c>
      <c r="AZ834">
        <v>-597000</v>
      </c>
      <c r="BA834">
        <v>-634000</v>
      </c>
      <c r="BB834">
        <v>-596000</v>
      </c>
      <c r="BC834">
        <v>-600000</v>
      </c>
      <c r="BD834">
        <v>-662000</v>
      </c>
      <c r="BE834">
        <v>-702000</v>
      </c>
      <c r="BF834">
        <v>-689000</v>
      </c>
      <c r="BG834">
        <v>-712000</v>
      </c>
      <c r="BH834">
        <v>-726000</v>
      </c>
      <c r="BI834">
        <v>-776000</v>
      </c>
      <c r="BJ834">
        <v>-736000</v>
      </c>
      <c r="BK834">
        <v>-752000</v>
      </c>
      <c r="BL834">
        <v>-754000</v>
      </c>
      <c r="BM834">
        <v>-763000</v>
      </c>
      <c r="BN834">
        <v>-770000</v>
      </c>
      <c r="BO834">
        <v>-754000</v>
      </c>
      <c r="BP834">
        <v>-914000</v>
      </c>
      <c r="BQ834">
        <v>-753000</v>
      </c>
      <c r="BR834">
        <v>-734000</v>
      </c>
      <c r="BS834">
        <v>-640000</v>
      </c>
      <c r="BT834">
        <v>0</v>
      </c>
      <c r="BU834">
        <v>-302000</v>
      </c>
      <c r="BV834">
        <v>-186000</v>
      </c>
      <c r="BW834">
        <v>0</v>
      </c>
      <c r="BX834" s="10">
        <v>-145000</v>
      </c>
      <c r="BY834">
        <v>-182000</v>
      </c>
      <c r="BZ834">
        <v>-374000</v>
      </c>
      <c r="CA834">
        <v>-373000</v>
      </c>
      <c r="CB834">
        <v>-373000</v>
      </c>
      <c r="CC834">
        <v>-375000</v>
      </c>
      <c r="CD834">
        <v>-368000</v>
      </c>
      <c r="CE834">
        <v>-346000</v>
      </c>
    </row>
    <row r="835" spans="1:83" x14ac:dyDescent="0.35">
      <c r="A835" s="9" t="str">
        <f t="shared" si="12"/>
        <v>523140.271.89</v>
      </c>
      <c r="B835" s="52" t="e">
        <f>+IF(MATCH(A835,List!H$10:H$145,0),"Targeted")</f>
        <v>#N/A</v>
      </c>
      <c r="C835" s="65"/>
      <c r="D835" s="151" t="s">
        <v>7700</v>
      </c>
      <c r="E835" s="16" t="s">
        <v>877</v>
      </c>
      <c r="F835" s="16" t="s">
        <v>878</v>
      </c>
      <c r="G835" s="16" t="s">
        <v>298</v>
      </c>
      <c r="H835" s="16" t="s">
        <v>878</v>
      </c>
      <c r="I835" s="16" t="s">
        <v>1756</v>
      </c>
      <c r="J835" s="16" t="s">
        <v>1757</v>
      </c>
      <c r="K835" s="17" t="s">
        <v>881</v>
      </c>
      <c r="L835" s="18" t="s">
        <v>1690</v>
      </c>
      <c r="M835" s="195" t="s">
        <v>193</v>
      </c>
      <c r="N835" s="16" t="s">
        <v>1691</v>
      </c>
      <c r="O835" s="17" t="s">
        <v>346</v>
      </c>
      <c r="P835" s="17" t="s">
        <v>305</v>
      </c>
      <c r="Q835" s="17" t="s">
        <v>306</v>
      </c>
      <c r="R835">
        <v>0</v>
      </c>
      <c r="S835">
        <v>0</v>
      </c>
      <c r="T835">
        <v>0</v>
      </c>
      <c r="U835">
        <v>0</v>
      </c>
      <c r="V835">
        <v>0</v>
      </c>
      <c r="W835">
        <v>0</v>
      </c>
      <c r="X835">
        <v>0</v>
      </c>
      <c r="Y835">
        <v>0</v>
      </c>
      <c r="Z835">
        <v>0</v>
      </c>
      <c r="AA835">
        <v>0</v>
      </c>
      <c r="AB835">
        <v>0</v>
      </c>
      <c r="AC835">
        <v>0</v>
      </c>
      <c r="AD835">
        <v>0</v>
      </c>
      <c r="AE835">
        <v>0</v>
      </c>
      <c r="AF835">
        <v>0</v>
      </c>
      <c r="AG835" s="19">
        <v>0</v>
      </c>
      <c r="AH835">
        <v>0</v>
      </c>
      <c r="AI835">
        <v>0</v>
      </c>
      <c r="AJ835">
        <v>0</v>
      </c>
      <c r="AK835">
        <v>0</v>
      </c>
      <c r="AL835">
        <v>0</v>
      </c>
      <c r="AM835">
        <v>0</v>
      </c>
      <c r="AN835">
        <v>0</v>
      </c>
      <c r="AO835">
        <v>0</v>
      </c>
      <c r="AP835">
        <v>0</v>
      </c>
      <c r="AQ835">
        <v>0</v>
      </c>
      <c r="AR835">
        <v>0</v>
      </c>
      <c r="AS835">
        <v>0</v>
      </c>
      <c r="AT835">
        <v>0</v>
      </c>
      <c r="AU835">
        <v>0</v>
      </c>
      <c r="AV835">
        <v>0</v>
      </c>
      <c r="AW835">
        <v>0</v>
      </c>
      <c r="AX835">
        <v>0</v>
      </c>
      <c r="AY835">
        <v>-129805</v>
      </c>
      <c r="AZ835">
        <v>-134000</v>
      </c>
      <c r="BA835">
        <v>-350000</v>
      </c>
      <c r="BB835">
        <v>-377000</v>
      </c>
      <c r="BC835">
        <v>-388000</v>
      </c>
      <c r="BD835">
        <v>-398000</v>
      </c>
      <c r="BE835">
        <v>-420000</v>
      </c>
      <c r="BF835">
        <v>-419000</v>
      </c>
      <c r="BG835">
        <v>-420000</v>
      </c>
      <c r="BH835">
        <v>-433000</v>
      </c>
      <c r="BI835">
        <v>-449000</v>
      </c>
      <c r="BJ835">
        <v>-459000</v>
      </c>
      <c r="BK835">
        <v>-446000</v>
      </c>
      <c r="BL835">
        <v>-452000</v>
      </c>
      <c r="BM835">
        <v>-459000</v>
      </c>
      <c r="BN835">
        <v>-463000</v>
      </c>
      <c r="BO835">
        <v>-463000</v>
      </c>
      <c r="BP835">
        <v>-34000</v>
      </c>
      <c r="BQ835">
        <v>0</v>
      </c>
      <c r="BR835">
        <v>0</v>
      </c>
      <c r="BS835">
        <v>0</v>
      </c>
      <c r="BT835">
        <v>-463000</v>
      </c>
      <c r="BU835">
        <v>0</v>
      </c>
      <c r="BV835">
        <v>-563000</v>
      </c>
      <c r="BW835">
        <v>0</v>
      </c>
      <c r="BX835">
        <v>0</v>
      </c>
      <c r="BY835">
        <v>0</v>
      </c>
      <c r="BZ835">
        <v>0</v>
      </c>
      <c r="CA835">
        <v>-416000</v>
      </c>
      <c r="CB835">
        <v>-425000</v>
      </c>
      <c r="CC835">
        <v>-434000</v>
      </c>
      <c r="CD835">
        <v>-444000</v>
      </c>
      <c r="CE835">
        <v>-453000</v>
      </c>
    </row>
    <row r="836" spans="1:83" x14ac:dyDescent="0.35">
      <c r="A836" s="9" t="str">
        <f t="shared" ref="A836:A899" si="13">I836&amp;"."&amp;M836&amp;"."&amp;K836</f>
        <v>552310.271.89</v>
      </c>
      <c r="B836" s="52" t="e">
        <f>+IF(MATCH(A836,List!H$10:H$145,0),"Targeted")</f>
        <v>#N/A</v>
      </c>
      <c r="C836" s="65"/>
      <c r="D836" s="151"/>
      <c r="E836" s="16" t="s">
        <v>877</v>
      </c>
      <c r="F836" s="16" t="s">
        <v>878</v>
      </c>
      <c r="G836" s="16" t="s">
        <v>298</v>
      </c>
      <c r="H836" s="16" t="s">
        <v>878</v>
      </c>
      <c r="I836" s="16" t="s">
        <v>1758</v>
      </c>
      <c r="J836" s="16" t="s">
        <v>1759</v>
      </c>
      <c r="K836" s="17" t="s">
        <v>881</v>
      </c>
      <c r="L836" s="18" t="s">
        <v>1690</v>
      </c>
      <c r="M836" s="195" t="s">
        <v>193</v>
      </c>
      <c r="N836" s="16" t="s">
        <v>1691</v>
      </c>
      <c r="O836" s="17" t="s">
        <v>304</v>
      </c>
      <c r="P836" s="17" t="s">
        <v>305</v>
      </c>
      <c r="Q836" s="17" t="s">
        <v>306</v>
      </c>
      <c r="R836">
        <v>0</v>
      </c>
      <c r="S836">
        <v>0</v>
      </c>
      <c r="T836">
        <v>0</v>
      </c>
      <c r="U836">
        <v>0</v>
      </c>
      <c r="V836">
        <v>0</v>
      </c>
      <c r="W836">
        <v>0</v>
      </c>
      <c r="X836">
        <v>0</v>
      </c>
      <c r="Y836">
        <v>0</v>
      </c>
      <c r="Z836">
        <v>0</v>
      </c>
      <c r="AA836">
        <v>0</v>
      </c>
      <c r="AB836">
        <v>0</v>
      </c>
      <c r="AC836">
        <v>0</v>
      </c>
      <c r="AD836">
        <v>0</v>
      </c>
      <c r="AE836">
        <v>0</v>
      </c>
      <c r="AF836">
        <v>0</v>
      </c>
      <c r="AG836" s="19">
        <v>0</v>
      </c>
      <c r="AH836">
        <v>0</v>
      </c>
      <c r="AI836">
        <v>0</v>
      </c>
      <c r="AJ836">
        <v>0</v>
      </c>
      <c r="AK836">
        <v>0</v>
      </c>
      <c r="AL836">
        <v>0</v>
      </c>
      <c r="AM836">
        <v>0</v>
      </c>
      <c r="AN836">
        <v>0</v>
      </c>
      <c r="AO836">
        <v>0</v>
      </c>
      <c r="AP836">
        <v>0</v>
      </c>
      <c r="AQ836">
        <v>0</v>
      </c>
      <c r="AR836">
        <v>0</v>
      </c>
      <c r="AS836">
        <v>0</v>
      </c>
      <c r="AT836">
        <v>0</v>
      </c>
      <c r="AU836">
        <v>0</v>
      </c>
      <c r="AV836">
        <v>0</v>
      </c>
      <c r="AW836">
        <v>0</v>
      </c>
      <c r="AX836">
        <v>0</v>
      </c>
      <c r="AY836">
        <v>0</v>
      </c>
      <c r="AZ836">
        <v>0</v>
      </c>
      <c r="BA836">
        <v>0</v>
      </c>
      <c r="BB836">
        <v>0</v>
      </c>
      <c r="BC836">
        <v>0</v>
      </c>
      <c r="BD836">
        <v>0</v>
      </c>
      <c r="BE836">
        <v>0</v>
      </c>
      <c r="BF836">
        <v>0</v>
      </c>
      <c r="BG836">
        <v>0</v>
      </c>
      <c r="BH836">
        <v>0</v>
      </c>
      <c r="BI836">
        <v>0</v>
      </c>
      <c r="BJ836">
        <v>0</v>
      </c>
      <c r="BK836">
        <v>0</v>
      </c>
      <c r="BL836">
        <v>-50000</v>
      </c>
      <c r="BM836">
        <v>-50000</v>
      </c>
      <c r="BN836">
        <v>-50000</v>
      </c>
      <c r="BO836">
        <v>-50000</v>
      </c>
      <c r="BP836">
        <v>-50000</v>
      </c>
      <c r="BQ836">
        <v>-50000</v>
      </c>
      <c r="BR836">
        <v>-50000</v>
      </c>
      <c r="BS836">
        <v>-50000</v>
      </c>
      <c r="BT836">
        <v>0</v>
      </c>
      <c r="BU836">
        <v>0</v>
      </c>
      <c r="BV836">
        <v>0</v>
      </c>
      <c r="BW836">
        <v>0</v>
      </c>
      <c r="BX836" s="10">
        <v>0</v>
      </c>
      <c r="BY836">
        <v>0</v>
      </c>
      <c r="BZ836">
        <v>0</v>
      </c>
      <c r="CA836">
        <v>0</v>
      </c>
      <c r="CB836">
        <v>0</v>
      </c>
      <c r="CC836">
        <v>0</v>
      </c>
      <c r="CD836">
        <v>0</v>
      </c>
      <c r="CE836">
        <v>0</v>
      </c>
    </row>
    <row r="837" spans="1:83" x14ac:dyDescent="0.35">
      <c r="A837" s="9" t="str">
        <f t="shared" si="13"/>
        <v>553010.271.89</v>
      </c>
      <c r="B837" s="52" t="e">
        <f>+IF(MATCH(A837,List!H$10:H$145,0),"Targeted")</f>
        <v>#N/A</v>
      </c>
      <c r="C837" s="65"/>
      <c r="D837" s="151" t="s">
        <v>7700</v>
      </c>
      <c r="E837" s="16" t="s">
        <v>877</v>
      </c>
      <c r="F837" s="16" t="s">
        <v>878</v>
      </c>
      <c r="G837" s="16" t="s">
        <v>298</v>
      </c>
      <c r="H837" s="16" t="s">
        <v>878</v>
      </c>
      <c r="I837" s="16" t="s">
        <v>1760</v>
      </c>
      <c r="J837" s="16" t="s">
        <v>1761</v>
      </c>
      <c r="K837" s="17" t="s">
        <v>881</v>
      </c>
      <c r="L837" s="18" t="s">
        <v>1690</v>
      </c>
      <c r="M837" s="195" t="s">
        <v>193</v>
      </c>
      <c r="N837" s="16" t="s">
        <v>1691</v>
      </c>
      <c r="O837" s="17" t="s">
        <v>346</v>
      </c>
      <c r="P837" s="17" t="s">
        <v>305</v>
      </c>
      <c r="Q837" s="17" t="s">
        <v>306</v>
      </c>
      <c r="R837">
        <v>0</v>
      </c>
      <c r="S837">
        <v>0</v>
      </c>
      <c r="T837">
        <v>0</v>
      </c>
      <c r="U837">
        <v>0</v>
      </c>
      <c r="V837">
        <v>0</v>
      </c>
      <c r="W837">
        <v>0</v>
      </c>
      <c r="X837">
        <v>0</v>
      </c>
      <c r="Y837">
        <v>0</v>
      </c>
      <c r="Z837">
        <v>0</v>
      </c>
      <c r="AA837">
        <v>0</v>
      </c>
      <c r="AB837">
        <v>0</v>
      </c>
      <c r="AC837">
        <v>0</v>
      </c>
      <c r="AD837">
        <v>0</v>
      </c>
      <c r="AE837">
        <v>0</v>
      </c>
      <c r="AF837">
        <v>0</v>
      </c>
      <c r="AG837" s="19">
        <v>0</v>
      </c>
      <c r="AH837">
        <v>0</v>
      </c>
      <c r="AI837">
        <v>0</v>
      </c>
      <c r="AJ837">
        <v>0</v>
      </c>
      <c r="AK837">
        <v>0</v>
      </c>
      <c r="AL837">
        <v>0</v>
      </c>
      <c r="AM837">
        <v>0</v>
      </c>
      <c r="AN837">
        <v>0</v>
      </c>
      <c r="AO837">
        <v>0</v>
      </c>
      <c r="AP837">
        <v>0</v>
      </c>
      <c r="AQ837">
        <v>0</v>
      </c>
      <c r="AR837">
        <v>0</v>
      </c>
      <c r="AS837">
        <v>0</v>
      </c>
      <c r="AT837">
        <v>0</v>
      </c>
      <c r="AU837">
        <v>0</v>
      </c>
      <c r="AV837">
        <v>0</v>
      </c>
      <c r="AW837">
        <v>0</v>
      </c>
      <c r="AX837">
        <v>0</v>
      </c>
      <c r="AY837">
        <v>0</v>
      </c>
      <c r="AZ837">
        <v>0</v>
      </c>
      <c r="BA837">
        <v>0</v>
      </c>
      <c r="BB837">
        <v>0</v>
      </c>
      <c r="BC837">
        <v>0</v>
      </c>
      <c r="BD837">
        <v>0</v>
      </c>
      <c r="BE837">
        <v>0</v>
      </c>
      <c r="BF837">
        <v>0</v>
      </c>
      <c r="BG837">
        <v>0</v>
      </c>
      <c r="BH837">
        <v>0</v>
      </c>
      <c r="BI837">
        <v>0</v>
      </c>
      <c r="BJ837">
        <v>0</v>
      </c>
      <c r="BK837">
        <v>-125000</v>
      </c>
      <c r="BL837">
        <v>-43000</v>
      </c>
      <c r="BM837">
        <v>0</v>
      </c>
      <c r="BN837">
        <v>0</v>
      </c>
      <c r="BO837">
        <v>0</v>
      </c>
      <c r="BP837">
        <v>0</v>
      </c>
      <c r="BQ837">
        <v>0</v>
      </c>
      <c r="BR837">
        <v>0</v>
      </c>
      <c r="BS837">
        <v>0</v>
      </c>
      <c r="BT837">
        <v>0</v>
      </c>
      <c r="BU837">
        <v>0</v>
      </c>
      <c r="BV837">
        <v>0</v>
      </c>
      <c r="BW837">
        <v>0</v>
      </c>
      <c r="BX837">
        <v>0</v>
      </c>
      <c r="BY837">
        <v>0</v>
      </c>
      <c r="BZ837">
        <v>0</v>
      </c>
      <c r="CA837">
        <v>0</v>
      </c>
      <c r="CB837">
        <v>0</v>
      </c>
      <c r="CC837">
        <v>0</v>
      </c>
      <c r="CD837">
        <v>0</v>
      </c>
      <c r="CE837">
        <v>0</v>
      </c>
    </row>
    <row r="838" spans="1:83" x14ac:dyDescent="0.35">
      <c r="A838" s="9" t="str">
        <f t="shared" si="13"/>
        <v>556510.271.89</v>
      </c>
      <c r="B838" s="52" t="e">
        <f>+IF(MATCH(A838,List!H$10:H$145,0),"Targeted")</f>
        <v>#N/A</v>
      </c>
      <c r="C838" s="65"/>
      <c r="D838" s="151" t="s">
        <v>7700</v>
      </c>
      <c r="E838" s="16" t="s">
        <v>877</v>
      </c>
      <c r="F838" s="16" t="s">
        <v>878</v>
      </c>
      <c r="G838" s="16" t="s">
        <v>298</v>
      </c>
      <c r="H838" s="16" t="s">
        <v>878</v>
      </c>
      <c r="I838" s="16" t="s">
        <v>1762</v>
      </c>
      <c r="J838" s="16" t="s">
        <v>1763</v>
      </c>
      <c r="K838" s="17" t="s">
        <v>881</v>
      </c>
      <c r="L838" s="18" t="s">
        <v>1690</v>
      </c>
      <c r="M838" s="195" t="s">
        <v>193</v>
      </c>
      <c r="N838" s="16" t="s">
        <v>1691</v>
      </c>
      <c r="O838" s="17" t="s">
        <v>346</v>
      </c>
      <c r="P838" s="17" t="s">
        <v>305</v>
      </c>
      <c r="Q838" s="17" t="s">
        <v>306</v>
      </c>
      <c r="R838">
        <v>0</v>
      </c>
      <c r="S838">
        <v>0</v>
      </c>
      <c r="T838">
        <v>0</v>
      </c>
      <c r="U838">
        <v>0</v>
      </c>
      <c r="V838">
        <v>0</v>
      </c>
      <c r="W838">
        <v>0</v>
      </c>
      <c r="X838">
        <v>0</v>
      </c>
      <c r="Y838">
        <v>0</v>
      </c>
      <c r="Z838">
        <v>0</v>
      </c>
      <c r="AA838">
        <v>0</v>
      </c>
      <c r="AB838">
        <v>0</v>
      </c>
      <c r="AC838">
        <v>0</v>
      </c>
      <c r="AD838">
        <v>0</v>
      </c>
      <c r="AE838">
        <v>0</v>
      </c>
      <c r="AF838">
        <v>0</v>
      </c>
      <c r="AG838" s="19">
        <v>0</v>
      </c>
      <c r="AH838">
        <v>0</v>
      </c>
      <c r="AI838">
        <v>0</v>
      </c>
      <c r="AJ838">
        <v>0</v>
      </c>
      <c r="AK838">
        <v>0</v>
      </c>
      <c r="AL838">
        <v>0</v>
      </c>
      <c r="AM838">
        <v>0</v>
      </c>
      <c r="AN838">
        <v>0</v>
      </c>
      <c r="AO838">
        <v>0</v>
      </c>
      <c r="AP838">
        <v>0</v>
      </c>
      <c r="AQ838">
        <v>0</v>
      </c>
      <c r="AR838">
        <v>0</v>
      </c>
      <c r="AS838">
        <v>0</v>
      </c>
      <c r="AT838">
        <v>0</v>
      </c>
      <c r="AU838">
        <v>0</v>
      </c>
      <c r="AV838">
        <v>0</v>
      </c>
      <c r="AW838">
        <v>0</v>
      </c>
      <c r="AX838">
        <v>0</v>
      </c>
      <c r="AY838">
        <v>0</v>
      </c>
      <c r="AZ838">
        <v>0</v>
      </c>
      <c r="BA838">
        <v>0</v>
      </c>
      <c r="BB838">
        <v>0</v>
      </c>
      <c r="BC838">
        <v>0</v>
      </c>
      <c r="BD838">
        <v>0</v>
      </c>
      <c r="BE838">
        <v>0</v>
      </c>
      <c r="BF838">
        <v>0</v>
      </c>
      <c r="BG838">
        <v>0</v>
      </c>
      <c r="BH838">
        <v>0</v>
      </c>
      <c r="BI838">
        <v>0</v>
      </c>
      <c r="BJ838">
        <v>0</v>
      </c>
      <c r="BK838">
        <v>0</v>
      </c>
      <c r="BL838">
        <v>0</v>
      </c>
      <c r="BM838">
        <v>0</v>
      </c>
      <c r="BN838">
        <v>0</v>
      </c>
      <c r="BO838">
        <v>-40000</v>
      </c>
      <c r="BP838">
        <v>13000</v>
      </c>
      <c r="BQ838">
        <v>0</v>
      </c>
      <c r="BR838">
        <v>0</v>
      </c>
      <c r="BS838">
        <v>0</v>
      </c>
      <c r="BT838">
        <v>0</v>
      </c>
      <c r="BU838">
        <v>0</v>
      </c>
      <c r="BV838">
        <v>0</v>
      </c>
      <c r="BW838">
        <v>0</v>
      </c>
      <c r="BX838">
        <v>0</v>
      </c>
      <c r="BY838">
        <v>0</v>
      </c>
      <c r="BZ838">
        <v>0</v>
      </c>
      <c r="CA838">
        <v>0</v>
      </c>
      <c r="CB838">
        <v>0</v>
      </c>
      <c r="CC838">
        <v>0</v>
      </c>
      <c r="CD838">
        <v>0</v>
      </c>
      <c r="CE838">
        <v>0</v>
      </c>
    </row>
    <row r="839" spans="1:83" x14ac:dyDescent="0.35">
      <c r="A839" s="9" t="str">
        <f t="shared" si="13"/>
        <v>564900.271.89</v>
      </c>
      <c r="B839" s="52" t="e">
        <f>+IF(MATCH(A839,List!H$10:H$145,0),"Targeted")</f>
        <v>#N/A</v>
      </c>
      <c r="C839" s="65"/>
      <c r="D839" s="151"/>
      <c r="E839" s="16" t="s">
        <v>877</v>
      </c>
      <c r="F839" s="16" t="s">
        <v>878</v>
      </c>
      <c r="G839" s="16" t="s">
        <v>298</v>
      </c>
      <c r="H839" s="16" t="s">
        <v>878</v>
      </c>
      <c r="I839" s="16" t="s">
        <v>1764</v>
      </c>
      <c r="J839" s="16" t="s">
        <v>1765</v>
      </c>
      <c r="K839" s="17" t="s">
        <v>881</v>
      </c>
      <c r="L839" s="18" t="s">
        <v>1690</v>
      </c>
      <c r="M839" s="195" t="s">
        <v>193</v>
      </c>
      <c r="N839" s="16" t="s">
        <v>1691</v>
      </c>
      <c r="O839" s="17" t="s">
        <v>304</v>
      </c>
      <c r="P839" s="17" t="s">
        <v>305</v>
      </c>
      <c r="Q839" s="17" t="s">
        <v>306</v>
      </c>
      <c r="R839">
        <v>-3443</v>
      </c>
      <c r="S839">
        <v>-4927</v>
      </c>
      <c r="T839">
        <v>-1107</v>
      </c>
      <c r="U839">
        <v>-4717</v>
      </c>
      <c r="V839">
        <v>-16763</v>
      </c>
      <c r="W839">
        <v>9849</v>
      </c>
      <c r="X839">
        <v>-400</v>
      </c>
      <c r="Y839">
        <v>-17496</v>
      </c>
      <c r="Z839">
        <v>18283</v>
      </c>
      <c r="AA839">
        <v>2335</v>
      </c>
      <c r="AB839">
        <v>-295</v>
      </c>
      <c r="AC839">
        <v>-700</v>
      </c>
      <c r="AD839">
        <v>-3291</v>
      </c>
      <c r="AE839">
        <v>1409</v>
      </c>
      <c r="AF839">
        <v>1610</v>
      </c>
      <c r="AG839" s="19">
        <v>482</v>
      </c>
      <c r="AH839">
        <v>-99</v>
      </c>
      <c r="AI839">
        <v>0</v>
      </c>
      <c r="AJ839">
        <v>0</v>
      </c>
      <c r="AK839">
        <v>0</v>
      </c>
      <c r="AL839">
        <v>0</v>
      </c>
      <c r="AM839">
        <v>0</v>
      </c>
      <c r="AN839">
        <v>-4926</v>
      </c>
      <c r="AO839">
        <v>-22</v>
      </c>
      <c r="AP839">
        <v>22</v>
      </c>
      <c r="AQ839">
        <v>0</v>
      </c>
      <c r="AR839">
        <v>0</v>
      </c>
      <c r="AS839">
        <v>0</v>
      </c>
      <c r="AT839">
        <v>0</v>
      </c>
      <c r="AU839">
        <v>0</v>
      </c>
      <c r="AV839">
        <v>0</v>
      </c>
      <c r="AW839">
        <v>0</v>
      </c>
      <c r="AX839">
        <v>0</v>
      </c>
      <c r="AY839">
        <v>0</v>
      </c>
      <c r="AZ839">
        <v>0</v>
      </c>
      <c r="BA839">
        <v>0</v>
      </c>
      <c r="BB839">
        <v>0</v>
      </c>
      <c r="BC839">
        <v>-1000</v>
      </c>
      <c r="BD839">
        <v>-2000</v>
      </c>
      <c r="BE839">
        <v>0</v>
      </c>
      <c r="BF839">
        <v>-1000</v>
      </c>
      <c r="BG839">
        <v>0</v>
      </c>
      <c r="BH839">
        <v>8000</v>
      </c>
      <c r="BI839">
        <v>0</v>
      </c>
      <c r="BJ839">
        <v>-2000</v>
      </c>
      <c r="BK839">
        <v>-63000</v>
      </c>
      <c r="BL839">
        <v>0</v>
      </c>
      <c r="BM839">
        <v>0</v>
      </c>
      <c r="BN839">
        <v>-13000</v>
      </c>
      <c r="BO839">
        <v>0</v>
      </c>
      <c r="BP839">
        <v>0</v>
      </c>
      <c r="BQ839">
        <v>0</v>
      </c>
      <c r="BR839">
        <v>0</v>
      </c>
      <c r="BS839">
        <v>0</v>
      </c>
      <c r="BT839">
        <v>0</v>
      </c>
      <c r="BU839">
        <v>0</v>
      </c>
      <c r="BV839">
        <v>0</v>
      </c>
      <c r="BW839">
        <v>0</v>
      </c>
      <c r="BX839" s="10">
        <v>0</v>
      </c>
      <c r="BY839">
        <v>0</v>
      </c>
      <c r="BZ839">
        <v>0</v>
      </c>
      <c r="CA839">
        <v>0</v>
      </c>
      <c r="CB839">
        <v>0</v>
      </c>
      <c r="CC839">
        <v>0</v>
      </c>
      <c r="CD839">
        <v>0</v>
      </c>
      <c r="CE839">
        <v>0</v>
      </c>
    </row>
    <row r="840" spans="1:83" x14ac:dyDescent="0.35">
      <c r="A840" s="9" t="str">
        <f t="shared" si="13"/>
        <v>565200.271.89</v>
      </c>
      <c r="B840" s="52" t="e">
        <f>+IF(MATCH(A840,List!H$10:H$145,0),"Targeted")</f>
        <v>#N/A</v>
      </c>
      <c r="C840" s="65"/>
      <c r="D840" s="151"/>
      <c r="E840" s="16" t="s">
        <v>877</v>
      </c>
      <c r="F840" s="16" t="s">
        <v>878</v>
      </c>
      <c r="G840" s="16" t="s">
        <v>298</v>
      </c>
      <c r="H840" s="16" t="s">
        <v>878</v>
      </c>
      <c r="I840" s="16" t="s">
        <v>1766</v>
      </c>
      <c r="J840" s="16" t="s">
        <v>1767</v>
      </c>
      <c r="K840" s="17" t="s">
        <v>881</v>
      </c>
      <c r="L840" s="18" t="s">
        <v>1690</v>
      </c>
      <c r="M840" s="195" t="s">
        <v>193</v>
      </c>
      <c r="N840" s="16" t="s">
        <v>1691</v>
      </c>
      <c r="O840" s="17" t="s">
        <v>304</v>
      </c>
      <c r="P840" s="17" t="s">
        <v>305</v>
      </c>
      <c r="Q840" s="17" t="s">
        <v>306</v>
      </c>
      <c r="R840">
        <v>-470</v>
      </c>
      <c r="S840">
        <v>-797</v>
      </c>
      <c r="T840">
        <v>126</v>
      </c>
      <c r="U840">
        <v>-435</v>
      </c>
      <c r="V840">
        <v>-408</v>
      </c>
      <c r="W840">
        <v>1932</v>
      </c>
      <c r="X840">
        <v>-1844</v>
      </c>
      <c r="Y840">
        <v>1251</v>
      </c>
      <c r="Z840">
        <v>361</v>
      </c>
      <c r="AA840">
        <v>-3578</v>
      </c>
      <c r="AB840">
        <v>-30</v>
      </c>
      <c r="AC840">
        <v>-4374</v>
      </c>
      <c r="AD840">
        <v>2871</v>
      </c>
      <c r="AE840">
        <v>3433</v>
      </c>
      <c r="AF840">
        <v>0</v>
      </c>
      <c r="AG840" s="19">
        <v>0</v>
      </c>
      <c r="AH840">
        <v>0</v>
      </c>
      <c r="AI840">
        <v>0</v>
      </c>
      <c r="AJ840">
        <v>0</v>
      </c>
      <c r="AK840">
        <v>0</v>
      </c>
      <c r="AL840">
        <v>0</v>
      </c>
      <c r="AM840">
        <v>0</v>
      </c>
      <c r="AN840">
        <v>0</v>
      </c>
      <c r="AO840">
        <v>0</v>
      </c>
      <c r="AP840">
        <v>0</v>
      </c>
      <c r="AQ840">
        <v>0</v>
      </c>
      <c r="AR840">
        <v>0</v>
      </c>
      <c r="AS840">
        <v>0</v>
      </c>
      <c r="AT840">
        <v>0</v>
      </c>
      <c r="AU840">
        <v>0</v>
      </c>
      <c r="AV840">
        <v>0</v>
      </c>
      <c r="AW840">
        <v>0</v>
      </c>
      <c r="AX840">
        <v>0</v>
      </c>
      <c r="AY840">
        <v>0</v>
      </c>
      <c r="AZ840">
        <v>0</v>
      </c>
      <c r="BA840">
        <v>0</v>
      </c>
      <c r="BB840">
        <v>0</v>
      </c>
      <c r="BC840">
        <v>0</v>
      </c>
      <c r="BD840">
        <v>0</v>
      </c>
      <c r="BE840">
        <v>0</v>
      </c>
      <c r="BF840">
        <v>0</v>
      </c>
      <c r="BG840">
        <v>0</v>
      </c>
      <c r="BH840">
        <v>0</v>
      </c>
      <c r="BI840">
        <v>0</v>
      </c>
      <c r="BJ840">
        <v>0</v>
      </c>
      <c r="BK840">
        <v>0</v>
      </c>
      <c r="BL840">
        <v>0</v>
      </c>
      <c r="BM840">
        <v>0</v>
      </c>
      <c r="BN840">
        <v>0</v>
      </c>
      <c r="BO840">
        <v>0</v>
      </c>
      <c r="BP840">
        <v>0</v>
      </c>
      <c r="BQ840">
        <v>0</v>
      </c>
      <c r="BR840">
        <v>0</v>
      </c>
      <c r="BS840">
        <v>0</v>
      </c>
      <c r="BT840">
        <v>0</v>
      </c>
      <c r="BU840">
        <v>0</v>
      </c>
      <c r="BV840">
        <v>0</v>
      </c>
      <c r="BW840">
        <v>0</v>
      </c>
      <c r="BX840" s="10">
        <v>0</v>
      </c>
      <c r="BY840">
        <v>0</v>
      </c>
      <c r="BZ840">
        <v>0</v>
      </c>
      <c r="CA840">
        <v>0</v>
      </c>
      <c r="CB840">
        <v>0</v>
      </c>
      <c r="CC840">
        <v>0</v>
      </c>
      <c r="CD840">
        <v>0</v>
      </c>
      <c r="CE840">
        <v>0</v>
      </c>
    </row>
    <row r="841" spans="1:83" x14ac:dyDescent="0.35">
      <c r="A841" s="9" t="str">
        <f t="shared" si="13"/>
        <v>565300.271.89</v>
      </c>
      <c r="B841" s="52" t="e">
        <f>+IF(MATCH(A841,List!H$10:H$145,0),"Targeted")</f>
        <v>#N/A</v>
      </c>
      <c r="C841" s="65"/>
      <c r="D841" s="151"/>
      <c r="E841" s="16" t="s">
        <v>877</v>
      </c>
      <c r="F841" s="16" t="s">
        <v>878</v>
      </c>
      <c r="G841" s="16" t="s">
        <v>298</v>
      </c>
      <c r="H841" s="16" t="s">
        <v>878</v>
      </c>
      <c r="I841" s="16" t="s">
        <v>1768</v>
      </c>
      <c r="J841" s="16" t="s">
        <v>1769</v>
      </c>
      <c r="K841" s="17" t="s">
        <v>881</v>
      </c>
      <c r="L841" s="18" t="s">
        <v>1690</v>
      </c>
      <c r="M841" s="195" t="s">
        <v>193</v>
      </c>
      <c r="N841" s="16" t="s">
        <v>1691</v>
      </c>
      <c r="O841" s="17" t="s">
        <v>304</v>
      </c>
      <c r="P841" s="17" t="s">
        <v>305</v>
      </c>
      <c r="Q841" s="17" t="s">
        <v>306</v>
      </c>
      <c r="R841">
        <v>0</v>
      </c>
      <c r="S841">
        <v>0</v>
      </c>
      <c r="T841">
        <v>0</v>
      </c>
      <c r="U841">
        <v>0</v>
      </c>
      <c r="V841">
        <v>0</v>
      </c>
      <c r="W841">
        <v>0</v>
      </c>
      <c r="X841">
        <v>0</v>
      </c>
      <c r="Y841">
        <v>-45</v>
      </c>
      <c r="Z841">
        <v>-143</v>
      </c>
      <c r="AA841">
        <v>-53</v>
      </c>
      <c r="AB841">
        <v>0</v>
      </c>
      <c r="AC841">
        <v>-41</v>
      </c>
      <c r="AD841">
        <v>-24</v>
      </c>
      <c r="AE841">
        <v>-108</v>
      </c>
      <c r="AF841">
        <v>0</v>
      </c>
      <c r="AG841" s="19">
        <v>0</v>
      </c>
      <c r="AH841">
        <v>0</v>
      </c>
      <c r="AI841">
        <v>0</v>
      </c>
      <c r="AJ841">
        <v>-50</v>
      </c>
      <c r="AK841">
        <v>0</v>
      </c>
      <c r="AL841">
        <v>-498</v>
      </c>
      <c r="AM841">
        <v>187</v>
      </c>
      <c r="AN841">
        <v>0</v>
      </c>
      <c r="AO841">
        <v>0</v>
      </c>
      <c r="AP841">
        <v>0</v>
      </c>
      <c r="AQ841">
        <v>-4055</v>
      </c>
      <c r="AR841">
        <v>283</v>
      </c>
      <c r="AS841">
        <v>-3072</v>
      </c>
      <c r="AT841">
        <v>0</v>
      </c>
      <c r="AU841">
        <v>0</v>
      </c>
      <c r="AV841">
        <v>0</v>
      </c>
      <c r="AW841">
        <v>0</v>
      </c>
      <c r="AX841">
        <v>0</v>
      </c>
      <c r="AY841">
        <v>0</v>
      </c>
      <c r="AZ841">
        <v>0</v>
      </c>
      <c r="BA841">
        <v>0</v>
      </c>
      <c r="BB841">
        <v>0</v>
      </c>
      <c r="BC841">
        <v>0</v>
      </c>
      <c r="BD841">
        <v>-2000</v>
      </c>
      <c r="BE841">
        <v>-9000</v>
      </c>
      <c r="BF841">
        <v>-9000</v>
      </c>
      <c r="BG841">
        <v>-10000</v>
      </c>
      <c r="BH841">
        <v>0</v>
      </c>
      <c r="BI841">
        <v>0</v>
      </c>
      <c r="BJ841">
        <v>0</v>
      </c>
      <c r="BK841">
        <v>-10000</v>
      </c>
      <c r="BL841">
        <v>-36000</v>
      </c>
      <c r="BM841">
        <v>-63000</v>
      </c>
      <c r="BN841">
        <v>-10000</v>
      </c>
      <c r="BO841">
        <v>0</v>
      </c>
      <c r="BP841">
        <v>0</v>
      </c>
      <c r="BQ841">
        <v>0</v>
      </c>
      <c r="BR841">
        <v>0</v>
      </c>
      <c r="BS841">
        <v>0</v>
      </c>
      <c r="BT841">
        <v>0</v>
      </c>
      <c r="BU841">
        <v>0</v>
      </c>
      <c r="BV841">
        <v>0</v>
      </c>
      <c r="BW841">
        <v>0</v>
      </c>
      <c r="BX841" s="10">
        <v>0</v>
      </c>
      <c r="BY841">
        <v>0</v>
      </c>
      <c r="BZ841">
        <v>0</v>
      </c>
      <c r="CA841">
        <v>0</v>
      </c>
      <c r="CB841">
        <v>0</v>
      </c>
      <c r="CC841">
        <v>0</v>
      </c>
      <c r="CD841">
        <v>0</v>
      </c>
      <c r="CE841">
        <v>0</v>
      </c>
    </row>
    <row r="842" spans="1:83" x14ac:dyDescent="0.35">
      <c r="A842" s="9" t="str">
        <f t="shared" si="13"/>
        <v>857510.271.89</v>
      </c>
      <c r="B842" s="52" t="e">
        <f>+IF(MATCH(A842,List!H$10:H$145,0),"Targeted")</f>
        <v>#N/A</v>
      </c>
      <c r="C842" s="65"/>
      <c r="D842" s="151"/>
      <c r="E842" s="16" t="s">
        <v>877</v>
      </c>
      <c r="F842" s="16" t="s">
        <v>878</v>
      </c>
      <c r="G842" s="16" t="s">
        <v>298</v>
      </c>
      <c r="H842" s="16" t="s">
        <v>878</v>
      </c>
      <c r="I842" s="16" t="s">
        <v>1770</v>
      </c>
      <c r="J842" s="16" t="s">
        <v>1771</v>
      </c>
      <c r="K842" s="17" t="s">
        <v>881</v>
      </c>
      <c r="L842" s="18" t="s">
        <v>1690</v>
      </c>
      <c r="M842" s="195" t="s">
        <v>193</v>
      </c>
      <c r="N842" s="16" t="s">
        <v>1691</v>
      </c>
      <c r="O842" s="17" t="s">
        <v>304</v>
      </c>
      <c r="P842" s="17" t="s">
        <v>305</v>
      </c>
      <c r="Q842" s="17" t="s">
        <v>306</v>
      </c>
      <c r="R842">
        <v>0</v>
      </c>
      <c r="S842">
        <v>0</v>
      </c>
      <c r="T842">
        <v>0</v>
      </c>
      <c r="U842">
        <v>0</v>
      </c>
      <c r="V842">
        <v>0</v>
      </c>
      <c r="W842">
        <v>0</v>
      </c>
      <c r="X842">
        <v>0</v>
      </c>
      <c r="Y842">
        <v>0</v>
      </c>
      <c r="Z842">
        <v>0</v>
      </c>
      <c r="AA842">
        <v>0</v>
      </c>
      <c r="AB842">
        <v>0</v>
      </c>
      <c r="AC842">
        <v>0</v>
      </c>
      <c r="AD842">
        <v>0</v>
      </c>
      <c r="AE842">
        <v>0</v>
      </c>
      <c r="AF842">
        <v>-358</v>
      </c>
      <c r="AG842" s="19">
        <v>-85</v>
      </c>
      <c r="AH842">
        <v>-574</v>
      </c>
      <c r="AI842">
        <v>-4061</v>
      </c>
      <c r="AJ842">
        <v>-3967</v>
      </c>
      <c r="AK842">
        <v>-5348</v>
      </c>
      <c r="AL842">
        <v>-14656</v>
      </c>
      <c r="AM842">
        <v>0</v>
      </c>
      <c r="AN842">
        <v>-2580</v>
      </c>
      <c r="AO842">
        <v>-92321</v>
      </c>
      <c r="AP842">
        <v>-136967</v>
      </c>
      <c r="AQ842">
        <v>-145853</v>
      </c>
      <c r="AR842">
        <v>-152975</v>
      </c>
      <c r="AS842">
        <v>-126499</v>
      </c>
      <c r="AT842">
        <v>-28519</v>
      </c>
      <c r="AU842">
        <v>-25556</v>
      </c>
      <c r="AV842">
        <v>-26442</v>
      </c>
      <c r="AW842">
        <v>-19015</v>
      </c>
      <c r="AX842">
        <v>-23696</v>
      </c>
      <c r="AY842">
        <v>-21533</v>
      </c>
      <c r="AZ842">
        <v>-4000</v>
      </c>
      <c r="BA842">
        <v>0</v>
      </c>
      <c r="BB842">
        <v>0</v>
      </c>
      <c r="BC842">
        <v>0</v>
      </c>
      <c r="BD842">
        <v>0</v>
      </c>
      <c r="BE842">
        <v>0</v>
      </c>
      <c r="BF842">
        <v>0</v>
      </c>
      <c r="BG842">
        <v>0</v>
      </c>
      <c r="BH842">
        <v>0</v>
      </c>
      <c r="BI842">
        <v>0</v>
      </c>
      <c r="BJ842">
        <v>0</v>
      </c>
      <c r="BK842">
        <v>0</v>
      </c>
      <c r="BL842">
        <v>0</v>
      </c>
      <c r="BM842">
        <v>0</v>
      </c>
      <c r="BN842">
        <v>0</v>
      </c>
      <c r="BO842">
        <v>0</v>
      </c>
      <c r="BP842">
        <v>0</v>
      </c>
      <c r="BQ842">
        <v>0</v>
      </c>
      <c r="BR842">
        <v>0</v>
      </c>
      <c r="BS842">
        <v>0</v>
      </c>
      <c r="BT842">
        <v>0</v>
      </c>
      <c r="BU842">
        <v>0</v>
      </c>
      <c r="BV842">
        <v>0</v>
      </c>
      <c r="BW842">
        <v>0</v>
      </c>
      <c r="BX842" s="10">
        <v>0</v>
      </c>
      <c r="BY842">
        <v>0</v>
      </c>
      <c r="BZ842">
        <v>0</v>
      </c>
      <c r="CA842">
        <v>0</v>
      </c>
      <c r="CB842">
        <v>0</v>
      </c>
      <c r="CC842">
        <v>0</v>
      </c>
      <c r="CD842">
        <v>0</v>
      </c>
      <c r="CE842">
        <v>0</v>
      </c>
    </row>
    <row r="843" spans="1:83" x14ac:dyDescent="0.35">
      <c r="A843" s="9" t="str">
        <f t="shared" si="13"/>
        <v>857600.271.89</v>
      </c>
      <c r="B843" s="52" t="e">
        <f>+IF(MATCH(A843,List!H$10:H$145,0),"Targeted")</f>
        <v>#N/A</v>
      </c>
      <c r="C843" s="65"/>
      <c r="D843" s="151"/>
      <c r="E843" s="16" t="s">
        <v>877</v>
      </c>
      <c r="F843" s="16" t="s">
        <v>878</v>
      </c>
      <c r="G843" s="16" t="s">
        <v>298</v>
      </c>
      <c r="H843" s="16" t="s">
        <v>878</v>
      </c>
      <c r="I843" s="16" t="s">
        <v>1772</v>
      </c>
      <c r="J843" s="16" t="s">
        <v>1773</v>
      </c>
      <c r="K843" s="17" t="s">
        <v>881</v>
      </c>
      <c r="L843" s="18" t="s">
        <v>1690</v>
      </c>
      <c r="M843" s="195" t="s">
        <v>193</v>
      </c>
      <c r="N843" s="16" t="s">
        <v>1691</v>
      </c>
      <c r="O843" s="17" t="s">
        <v>304</v>
      </c>
      <c r="P843" s="17" t="s">
        <v>305</v>
      </c>
      <c r="Q843" s="17" t="s">
        <v>306</v>
      </c>
      <c r="R843">
        <v>0</v>
      </c>
      <c r="S843">
        <v>0</v>
      </c>
      <c r="T843">
        <v>0</v>
      </c>
      <c r="U843">
        <v>0</v>
      </c>
      <c r="V843">
        <v>0</v>
      </c>
      <c r="W843">
        <v>0</v>
      </c>
      <c r="X843">
        <v>0</v>
      </c>
      <c r="Y843">
        <v>0</v>
      </c>
      <c r="Z843">
        <v>0</v>
      </c>
      <c r="AA843">
        <v>0</v>
      </c>
      <c r="AB843">
        <v>0</v>
      </c>
      <c r="AC843">
        <v>0</v>
      </c>
      <c r="AD843">
        <v>0</v>
      </c>
      <c r="AE843">
        <v>0</v>
      </c>
      <c r="AF843">
        <v>0</v>
      </c>
      <c r="AG843" s="19">
        <v>0</v>
      </c>
      <c r="AH843">
        <v>0</v>
      </c>
      <c r="AI843">
        <v>0</v>
      </c>
      <c r="AJ843">
        <v>0</v>
      </c>
      <c r="AK843">
        <v>0</v>
      </c>
      <c r="AL843">
        <v>0</v>
      </c>
      <c r="AM843">
        <v>0</v>
      </c>
      <c r="AN843">
        <v>0</v>
      </c>
      <c r="AO843">
        <v>0</v>
      </c>
      <c r="AP843">
        <v>0</v>
      </c>
      <c r="AQ843">
        <v>0</v>
      </c>
      <c r="AR843">
        <v>0</v>
      </c>
      <c r="AS843">
        <v>0</v>
      </c>
      <c r="AT843">
        <v>0</v>
      </c>
      <c r="AU843">
        <v>0</v>
      </c>
      <c r="AV843">
        <v>-2</v>
      </c>
      <c r="AW843">
        <v>0</v>
      </c>
      <c r="AX843">
        <v>0</v>
      </c>
      <c r="AY843">
        <v>0</v>
      </c>
      <c r="AZ843">
        <v>0</v>
      </c>
      <c r="BA843">
        <v>0</v>
      </c>
      <c r="BB843">
        <v>0</v>
      </c>
      <c r="BC843">
        <v>0</v>
      </c>
      <c r="BD843">
        <v>0</v>
      </c>
      <c r="BE843">
        <v>0</v>
      </c>
      <c r="BF843">
        <v>0</v>
      </c>
      <c r="BG843">
        <v>0</v>
      </c>
      <c r="BH843">
        <v>0</v>
      </c>
      <c r="BI843">
        <v>-1000</v>
      </c>
      <c r="BJ843">
        <v>0</v>
      </c>
      <c r="BK843">
        <v>0</v>
      </c>
      <c r="BL843">
        <v>0</v>
      </c>
      <c r="BM843">
        <v>0</v>
      </c>
      <c r="BN843">
        <v>0</v>
      </c>
      <c r="BO843">
        <v>0</v>
      </c>
      <c r="BP843">
        <v>0</v>
      </c>
      <c r="BQ843">
        <v>0</v>
      </c>
      <c r="BR843">
        <v>0</v>
      </c>
      <c r="BS843">
        <v>0</v>
      </c>
      <c r="BT843">
        <v>0</v>
      </c>
      <c r="BU843">
        <v>0</v>
      </c>
      <c r="BV843">
        <v>0</v>
      </c>
      <c r="BW843">
        <v>0</v>
      </c>
      <c r="BX843" s="10">
        <v>0</v>
      </c>
      <c r="BY843">
        <v>0</v>
      </c>
      <c r="BZ843">
        <v>0</v>
      </c>
      <c r="CA843">
        <v>0</v>
      </c>
      <c r="CB843">
        <v>0</v>
      </c>
      <c r="CC843">
        <v>0</v>
      </c>
      <c r="CD843">
        <v>0</v>
      </c>
      <c r="CE843">
        <v>0</v>
      </c>
    </row>
    <row r="844" spans="1:83" x14ac:dyDescent="0.35">
      <c r="A844" s="9" t="str">
        <f t="shared" si="13"/>
        <v>0206.271.89</v>
      </c>
      <c r="B844" s="52" t="e">
        <f>+IF(MATCH(A844,List!H$10:H$145,0),"Targeted")</f>
        <v>#N/A</v>
      </c>
      <c r="C844" s="65"/>
      <c r="D844" s="151" t="s">
        <v>7700</v>
      </c>
      <c r="E844" s="16" t="s">
        <v>877</v>
      </c>
      <c r="F844" s="16" t="s">
        <v>878</v>
      </c>
      <c r="G844" s="16" t="s">
        <v>63</v>
      </c>
      <c r="H844" s="16" t="s">
        <v>908</v>
      </c>
      <c r="I844" s="16" t="s">
        <v>97</v>
      </c>
      <c r="J844" s="16" t="s">
        <v>1774</v>
      </c>
      <c r="K844" s="17" t="s">
        <v>881</v>
      </c>
      <c r="L844" s="18" t="s">
        <v>1690</v>
      </c>
      <c r="M844" s="195" t="s">
        <v>193</v>
      </c>
      <c r="N844" s="16" t="s">
        <v>1691</v>
      </c>
      <c r="O844" s="17" t="s">
        <v>346</v>
      </c>
      <c r="P844" s="17" t="s">
        <v>305</v>
      </c>
      <c r="Q844" s="17" t="s">
        <v>306</v>
      </c>
      <c r="R844">
        <v>0</v>
      </c>
      <c r="S844">
        <v>0</v>
      </c>
      <c r="T844">
        <v>0</v>
      </c>
      <c r="U844">
        <v>0</v>
      </c>
      <c r="V844">
        <v>0</v>
      </c>
      <c r="W844">
        <v>0</v>
      </c>
      <c r="X844">
        <v>0</v>
      </c>
      <c r="Y844">
        <v>0</v>
      </c>
      <c r="Z844">
        <v>0</v>
      </c>
      <c r="AA844">
        <v>0</v>
      </c>
      <c r="AB844">
        <v>0</v>
      </c>
      <c r="AC844">
        <v>0</v>
      </c>
      <c r="AD844">
        <v>0</v>
      </c>
      <c r="AE844">
        <v>0</v>
      </c>
      <c r="AF844">
        <v>0</v>
      </c>
      <c r="AG844" s="19">
        <v>0</v>
      </c>
      <c r="AH844">
        <v>319</v>
      </c>
      <c r="AI844">
        <v>357</v>
      </c>
      <c r="AJ844">
        <v>376</v>
      </c>
      <c r="AK844">
        <v>660</v>
      </c>
      <c r="AL844">
        <v>17751</v>
      </c>
      <c r="AM844">
        <v>21402</v>
      </c>
      <c r="AN844">
        <v>10823</v>
      </c>
      <c r="AO844">
        <v>-37635</v>
      </c>
      <c r="AP844">
        <v>23333</v>
      </c>
      <c r="AQ844">
        <v>4424</v>
      </c>
      <c r="AR844">
        <v>382</v>
      </c>
      <c r="AS844">
        <v>56711</v>
      </c>
      <c r="AT844">
        <v>-49233</v>
      </c>
      <c r="AU844">
        <v>323</v>
      </c>
      <c r="AV844">
        <v>219</v>
      </c>
      <c r="AW844">
        <v>0</v>
      </c>
      <c r="AX844">
        <v>0</v>
      </c>
      <c r="AY844">
        <v>34</v>
      </c>
      <c r="AZ844">
        <v>0</v>
      </c>
      <c r="BA844">
        <v>0</v>
      </c>
      <c r="BB844">
        <v>0</v>
      </c>
      <c r="BC844">
        <v>0</v>
      </c>
      <c r="BD844">
        <v>0</v>
      </c>
      <c r="BE844">
        <v>0</v>
      </c>
      <c r="BF844">
        <v>0</v>
      </c>
      <c r="BG844">
        <v>0</v>
      </c>
      <c r="BH844">
        <v>0</v>
      </c>
      <c r="BI844">
        <v>0</v>
      </c>
      <c r="BJ844">
        <v>0</v>
      </c>
      <c r="BK844">
        <v>0</v>
      </c>
      <c r="BL844">
        <v>0</v>
      </c>
      <c r="BM844">
        <v>0</v>
      </c>
      <c r="BN844">
        <v>0</v>
      </c>
      <c r="BO844">
        <v>0</v>
      </c>
      <c r="BP844">
        <v>0</v>
      </c>
      <c r="BQ844">
        <v>0</v>
      </c>
      <c r="BR844">
        <v>0</v>
      </c>
      <c r="BS844">
        <v>0</v>
      </c>
      <c r="BT844">
        <v>0</v>
      </c>
      <c r="BU844">
        <v>0</v>
      </c>
      <c r="BV844">
        <v>0</v>
      </c>
      <c r="BW844">
        <v>0</v>
      </c>
      <c r="BX844">
        <v>0</v>
      </c>
      <c r="BY844">
        <v>0</v>
      </c>
      <c r="BZ844">
        <v>0</v>
      </c>
      <c r="CA844">
        <v>0</v>
      </c>
      <c r="CB844">
        <v>0</v>
      </c>
      <c r="CC844">
        <v>0</v>
      </c>
      <c r="CD844">
        <v>0</v>
      </c>
      <c r="CE844">
        <v>0</v>
      </c>
    </row>
    <row r="845" spans="1:83" x14ac:dyDescent="0.35">
      <c r="A845" s="9" t="str">
        <f t="shared" si="13"/>
        <v>0206.271.89</v>
      </c>
      <c r="B845" s="52" t="e">
        <f>+IF(MATCH(A845,List!H$10:H$145,0),"Targeted")</f>
        <v>#N/A</v>
      </c>
      <c r="C845" s="65"/>
      <c r="D845" s="151"/>
      <c r="E845" s="16" t="s">
        <v>877</v>
      </c>
      <c r="F845" s="16" t="s">
        <v>878</v>
      </c>
      <c r="G845" s="16" t="s">
        <v>63</v>
      </c>
      <c r="H845" s="16" t="s">
        <v>908</v>
      </c>
      <c r="I845" s="16" t="s">
        <v>97</v>
      </c>
      <c r="J845" s="16" t="s">
        <v>1774</v>
      </c>
      <c r="K845" s="17" t="s">
        <v>881</v>
      </c>
      <c r="L845" s="18" t="s">
        <v>1690</v>
      </c>
      <c r="M845" s="195" t="s">
        <v>193</v>
      </c>
      <c r="N845" s="16" t="s">
        <v>1691</v>
      </c>
      <c r="O845" s="17" t="s">
        <v>304</v>
      </c>
      <c r="P845" s="17" t="s">
        <v>305</v>
      </c>
      <c r="Q845" s="17" t="s">
        <v>306</v>
      </c>
      <c r="R845">
        <v>0</v>
      </c>
      <c r="S845">
        <v>0</v>
      </c>
      <c r="T845">
        <v>0</v>
      </c>
      <c r="U845">
        <v>0</v>
      </c>
      <c r="V845">
        <v>0</v>
      </c>
      <c r="W845">
        <v>0</v>
      </c>
      <c r="X845">
        <v>0</v>
      </c>
      <c r="Y845">
        <v>0</v>
      </c>
      <c r="Z845">
        <v>0</v>
      </c>
      <c r="AA845">
        <v>0</v>
      </c>
      <c r="AB845">
        <v>0</v>
      </c>
      <c r="AC845">
        <v>0</v>
      </c>
      <c r="AD845">
        <v>0</v>
      </c>
      <c r="AE845">
        <v>0</v>
      </c>
      <c r="AF845">
        <v>0</v>
      </c>
      <c r="AG845" s="19">
        <v>0</v>
      </c>
      <c r="AH845">
        <v>0</v>
      </c>
      <c r="AI845">
        <v>0</v>
      </c>
      <c r="AJ845">
        <v>0</v>
      </c>
      <c r="AK845">
        <v>0</v>
      </c>
      <c r="AL845">
        <v>0</v>
      </c>
      <c r="AM845">
        <v>0</v>
      </c>
      <c r="AN845">
        <v>0</v>
      </c>
      <c r="AO845">
        <v>0</v>
      </c>
      <c r="AP845">
        <v>0</v>
      </c>
      <c r="AQ845">
        <v>0</v>
      </c>
      <c r="AR845">
        <v>0</v>
      </c>
      <c r="AS845">
        <v>0</v>
      </c>
      <c r="AT845">
        <v>0</v>
      </c>
      <c r="AU845">
        <v>0</v>
      </c>
      <c r="AV845">
        <v>0</v>
      </c>
      <c r="AW845">
        <v>18</v>
      </c>
      <c r="AX845">
        <v>-12</v>
      </c>
      <c r="AY845">
        <v>0</v>
      </c>
      <c r="AZ845">
        <v>0</v>
      </c>
      <c r="BA845">
        <v>0</v>
      </c>
      <c r="BB845">
        <v>0</v>
      </c>
      <c r="BC845">
        <v>0</v>
      </c>
      <c r="BD845">
        <v>0</v>
      </c>
      <c r="BE845">
        <v>0</v>
      </c>
      <c r="BF845">
        <v>0</v>
      </c>
      <c r="BG845">
        <v>0</v>
      </c>
      <c r="BH845">
        <v>0</v>
      </c>
      <c r="BI845">
        <v>0</v>
      </c>
      <c r="BJ845">
        <v>0</v>
      </c>
      <c r="BK845">
        <v>0</v>
      </c>
      <c r="BL845">
        <v>0</v>
      </c>
      <c r="BM845">
        <v>0</v>
      </c>
      <c r="BN845">
        <v>0</v>
      </c>
      <c r="BO845">
        <v>0</v>
      </c>
      <c r="BP845">
        <v>0</v>
      </c>
      <c r="BQ845">
        <v>0</v>
      </c>
      <c r="BR845">
        <v>0</v>
      </c>
      <c r="BS845">
        <v>0</v>
      </c>
      <c r="BT845">
        <v>0</v>
      </c>
      <c r="BU845">
        <v>0</v>
      </c>
      <c r="BV845">
        <v>0</v>
      </c>
      <c r="BW845">
        <v>0</v>
      </c>
      <c r="BX845" s="10">
        <v>0</v>
      </c>
      <c r="BY845">
        <v>0</v>
      </c>
      <c r="BZ845">
        <v>0</v>
      </c>
      <c r="CA845">
        <v>0</v>
      </c>
      <c r="CB845">
        <v>0</v>
      </c>
      <c r="CC845">
        <v>0</v>
      </c>
      <c r="CD845">
        <v>0</v>
      </c>
      <c r="CE845">
        <v>0</v>
      </c>
    </row>
    <row r="846" spans="1:83" x14ac:dyDescent="0.35">
      <c r="A846" s="9" t="str">
        <f t="shared" si="13"/>
        <v>0208.271.89</v>
      </c>
      <c r="B846" s="52" t="e">
        <f>+IF(MATCH(A846,List!H$10:H$145,0),"Targeted")</f>
        <v>#N/A</v>
      </c>
      <c r="C846" s="65"/>
      <c r="D846" s="151" t="s">
        <v>7700</v>
      </c>
      <c r="E846" s="16" t="s">
        <v>877</v>
      </c>
      <c r="F846" s="16" t="s">
        <v>878</v>
      </c>
      <c r="G846" s="16" t="s">
        <v>63</v>
      </c>
      <c r="H846" s="16" t="s">
        <v>908</v>
      </c>
      <c r="I846" s="16" t="s">
        <v>1569</v>
      </c>
      <c r="J846" s="16" t="s">
        <v>1775</v>
      </c>
      <c r="K846" s="17" t="s">
        <v>881</v>
      </c>
      <c r="L846" s="18" t="s">
        <v>1690</v>
      </c>
      <c r="M846" s="195" t="s">
        <v>193</v>
      </c>
      <c r="N846" s="16" t="s">
        <v>1691</v>
      </c>
      <c r="O846" s="17" t="s">
        <v>346</v>
      </c>
      <c r="P846" s="17" t="s">
        <v>305</v>
      </c>
      <c r="Q846" s="17" t="s">
        <v>306</v>
      </c>
      <c r="R846">
        <v>0</v>
      </c>
      <c r="S846">
        <v>0</v>
      </c>
      <c r="T846">
        <v>0</v>
      </c>
      <c r="U846">
        <v>0</v>
      </c>
      <c r="V846">
        <v>0</v>
      </c>
      <c r="W846">
        <v>0</v>
      </c>
      <c r="X846">
        <v>0</v>
      </c>
      <c r="Y846">
        <v>0</v>
      </c>
      <c r="Z846">
        <v>0</v>
      </c>
      <c r="AA846">
        <v>0</v>
      </c>
      <c r="AB846">
        <v>0</v>
      </c>
      <c r="AC846">
        <v>0</v>
      </c>
      <c r="AD846">
        <v>0</v>
      </c>
      <c r="AE846">
        <v>0</v>
      </c>
      <c r="AF846">
        <v>0</v>
      </c>
      <c r="AG846" s="19">
        <v>0</v>
      </c>
      <c r="AH846">
        <v>0</v>
      </c>
      <c r="AI846">
        <v>0</v>
      </c>
      <c r="AJ846">
        <v>0</v>
      </c>
      <c r="AK846">
        <v>0</v>
      </c>
      <c r="AL846">
        <v>0</v>
      </c>
      <c r="AM846">
        <v>0</v>
      </c>
      <c r="AN846">
        <v>0</v>
      </c>
      <c r="AO846">
        <v>0</v>
      </c>
      <c r="AP846">
        <v>0</v>
      </c>
      <c r="AQ846">
        <v>0</v>
      </c>
      <c r="AR846">
        <v>0</v>
      </c>
      <c r="AS846">
        <v>0</v>
      </c>
      <c r="AT846">
        <v>0</v>
      </c>
      <c r="AU846">
        <v>0</v>
      </c>
      <c r="AV846">
        <v>0</v>
      </c>
      <c r="AW846">
        <v>0</v>
      </c>
      <c r="AX846">
        <v>0</v>
      </c>
      <c r="AY846">
        <v>0</v>
      </c>
      <c r="AZ846">
        <v>0</v>
      </c>
      <c r="BA846">
        <v>0</v>
      </c>
      <c r="BB846">
        <v>0</v>
      </c>
      <c r="BC846">
        <v>0</v>
      </c>
      <c r="BD846">
        <v>0</v>
      </c>
      <c r="BE846">
        <v>0</v>
      </c>
      <c r="BF846">
        <v>0</v>
      </c>
      <c r="BG846">
        <v>0</v>
      </c>
      <c r="BH846">
        <v>0</v>
      </c>
      <c r="BI846">
        <v>0</v>
      </c>
      <c r="BJ846">
        <v>0</v>
      </c>
      <c r="BK846">
        <v>0</v>
      </c>
      <c r="BL846">
        <v>0</v>
      </c>
      <c r="BM846">
        <v>-2000</v>
      </c>
      <c r="BN846">
        <v>-13000</v>
      </c>
      <c r="BO846">
        <v>47000</v>
      </c>
      <c r="BP846">
        <v>267000</v>
      </c>
      <c r="BQ846">
        <v>617000</v>
      </c>
      <c r="BR846">
        <v>419000</v>
      </c>
      <c r="BS846">
        <v>118000</v>
      </c>
      <c r="BT846">
        <v>57000</v>
      </c>
      <c r="BU846">
        <v>30000</v>
      </c>
      <c r="BV846">
        <v>18000</v>
      </c>
      <c r="BW846">
        <v>20000</v>
      </c>
      <c r="BX846">
        <v>40000</v>
      </c>
      <c r="BY846">
        <v>29000</v>
      </c>
      <c r="BZ846">
        <v>37000</v>
      </c>
      <c r="CA846">
        <v>57000</v>
      </c>
      <c r="CB846">
        <v>169000</v>
      </c>
      <c r="CC846">
        <v>182000</v>
      </c>
      <c r="CD846">
        <v>186000</v>
      </c>
      <c r="CE846">
        <v>190000</v>
      </c>
    </row>
    <row r="847" spans="1:83" x14ac:dyDescent="0.35">
      <c r="A847" s="9" t="str">
        <f t="shared" si="13"/>
        <v>0208.271.89</v>
      </c>
      <c r="B847" s="52" t="e">
        <f>+IF(MATCH(A847,List!H$10:H$145,0),"Targeted")</f>
        <v>#N/A</v>
      </c>
      <c r="C847" s="65"/>
      <c r="D847" s="151"/>
      <c r="E847" s="16" t="s">
        <v>877</v>
      </c>
      <c r="F847" s="16" t="s">
        <v>878</v>
      </c>
      <c r="G847" s="16" t="s">
        <v>63</v>
      </c>
      <c r="H847" s="16" t="s">
        <v>908</v>
      </c>
      <c r="I847" s="16" t="s">
        <v>1569</v>
      </c>
      <c r="J847" s="16" t="s">
        <v>1775</v>
      </c>
      <c r="K847" s="17" t="s">
        <v>881</v>
      </c>
      <c r="L847" s="18" t="s">
        <v>1690</v>
      </c>
      <c r="M847" s="195" t="s">
        <v>193</v>
      </c>
      <c r="N847" s="16" t="s">
        <v>1691</v>
      </c>
      <c r="O847" s="17" t="s">
        <v>304</v>
      </c>
      <c r="P847" s="17" t="s">
        <v>305</v>
      </c>
      <c r="Q847" s="17" t="s">
        <v>306</v>
      </c>
      <c r="R847">
        <v>0</v>
      </c>
      <c r="S847">
        <v>0</v>
      </c>
      <c r="T847">
        <v>0</v>
      </c>
      <c r="U847">
        <v>0</v>
      </c>
      <c r="V847">
        <v>0</v>
      </c>
      <c r="W847">
        <v>0</v>
      </c>
      <c r="X847">
        <v>0</v>
      </c>
      <c r="Y847">
        <v>0</v>
      </c>
      <c r="Z847">
        <v>0</v>
      </c>
      <c r="AA847">
        <v>0</v>
      </c>
      <c r="AB847">
        <v>0</v>
      </c>
      <c r="AC847">
        <v>0</v>
      </c>
      <c r="AD847">
        <v>0</v>
      </c>
      <c r="AE847">
        <v>0</v>
      </c>
      <c r="AF847">
        <v>0</v>
      </c>
      <c r="AG847" s="19">
        <v>0</v>
      </c>
      <c r="AH847">
        <v>0</v>
      </c>
      <c r="AI847">
        <v>0</v>
      </c>
      <c r="AJ847">
        <v>0</v>
      </c>
      <c r="AK847">
        <v>0</v>
      </c>
      <c r="AL847">
        <v>0</v>
      </c>
      <c r="AM847">
        <v>0</v>
      </c>
      <c r="AN847">
        <v>0</v>
      </c>
      <c r="AO847">
        <v>0</v>
      </c>
      <c r="AP847">
        <v>0</v>
      </c>
      <c r="AQ847">
        <v>0</v>
      </c>
      <c r="AR847">
        <v>0</v>
      </c>
      <c r="AS847">
        <v>0</v>
      </c>
      <c r="AT847">
        <v>0</v>
      </c>
      <c r="AU847">
        <v>0</v>
      </c>
      <c r="AV847">
        <v>0</v>
      </c>
      <c r="AW847">
        <v>0</v>
      </c>
      <c r="AX847">
        <v>0</v>
      </c>
      <c r="AY847">
        <v>0</v>
      </c>
      <c r="AZ847">
        <v>0</v>
      </c>
      <c r="BA847">
        <v>0</v>
      </c>
      <c r="BB847">
        <v>0</v>
      </c>
      <c r="BC847">
        <v>0</v>
      </c>
      <c r="BD847">
        <v>0</v>
      </c>
      <c r="BE847">
        <v>0</v>
      </c>
      <c r="BF847">
        <v>0</v>
      </c>
      <c r="BG847">
        <v>0</v>
      </c>
      <c r="BH847">
        <v>0</v>
      </c>
      <c r="BI847">
        <v>0</v>
      </c>
      <c r="BJ847">
        <v>0</v>
      </c>
      <c r="BK847">
        <v>0</v>
      </c>
      <c r="BL847">
        <v>0</v>
      </c>
      <c r="BM847">
        <v>0</v>
      </c>
      <c r="BN847">
        <v>0</v>
      </c>
      <c r="BO847">
        <v>0</v>
      </c>
      <c r="BP847">
        <v>58000</v>
      </c>
      <c r="BQ847">
        <v>446000</v>
      </c>
      <c r="BR847">
        <v>68000</v>
      </c>
      <c r="BS847">
        <v>95000</v>
      </c>
      <c r="BT847">
        <v>46000</v>
      </c>
      <c r="BU847">
        <v>41000</v>
      </c>
      <c r="BV847">
        <v>12000</v>
      </c>
      <c r="BW847">
        <v>1000</v>
      </c>
      <c r="BX847" s="10">
        <v>12000</v>
      </c>
      <c r="BY847">
        <v>113000</v>
      </c>
      <c r="BZ847">
        <v>296000</v>
      </c>
      <c r="CA847">
        <v>0</v>
      </c>
      <c r="CB847">
        <v>0</v>
      </c>
      <c r="CC847">
        <v>0</v>
      </c>
      <c r="CD847">
        <v>0</v>
      </c>
      <c r="CE847">
        <v>0</v>
      </c>
    </row>
    <row r="848" spans="1:83" x14ac:dyDescent="0.35">
      <c r="A848" s="9" t="str">
        <f t="shared" si="13"/>
        <v>0213.271.89</v>
      </c>
      <c r="B848" s="52" t="e">
        <f>+IF(MATCH(A848,List!H$10:H$145,0),"Targeted")</f>
        <v>#N/A</v>
      </c>
      <c r="C848" s="65"/>
      <c r="D848" s="151" t="s">
        <v>7700</v>
      </c>
      <c r="E848" s="16" t="s">
        <v>877</v>
      </c>
      <c r="F848" s="16" t="s">
        <v>878</v>
      </c>
      <c r="G848" s="16" t="s">
        <v>63</v>
      </c>
      <c r="H848" s="16" t="s">
        <v>908</v>
      </c>
      <c r="I848" s="16" t="s">
        <v>1776</v>
      </c>
      <c r="J848" s="16" t="s">
        <v>1777</v>
      </c>
      <c r="K848" s="17" t="s">
        <v>881</v>
      </c>
      <c r="L848" s="18" t="s">
        <v>1690</v>
      </c>
      <c r="M848" s="195" t="s">
        <v>193</v>
      </c>
      <c r="N848" s="16" t="s">
        <v>1691</v>
      </c>
      <c r="O848" s="17" t="s">
        <v>346</v>
      </c>
      <c r="P848" s="17" t="s">
        <v>305</v>
      </c>
      <c r="Q848" s="17" t="s">
        <v>306</v>
      </c>
      <c r="R848">
        <v>0</v>
      </c>
      <c r="S848">
        <v>0</v>
      </c>
      <c r="T848">
        <v>0</v>
      </c>
      <c r="U848">
        <v>0</v>
      </c>
      <c r="V848">
        <v>0</v>
      </c>
      <c r="W848">
        <v>0</v>
      </c>
      <c r="X848">
        <v>0</v>
      </c>
      <c r="Y848">
        <v>0</v>
      </c>
      <c r="Z848">
        <v>0</v>
      </c>
      <c r="AA848">
        <v>0</v>
      </c>
      <c r="AB848">
        <v>0</v>
      </c>
      <c r="AC848">
        <v>0</v>
      </c>
      <c r="AD848">
        <v>0</v>
      </c>
      <c r="AE848">
        <v>0</v>
      </c>
      <c r="AF848">
        <v>0</v>
      </c>
      <c r="AG848" s="19">
        <v>0</v>
      </c>
      <c r="AH848">
        <v>0</v>
      </c>
      <c r="AI848">
        <v>648155</v>
      </c>
      <c r="AJ848">
        <v>726163</v>
      </c>
      <c r="AK848">
        <v>795381</v>
      </c>
      <c r="AL848">
        <v>906072</v>
      </c>
      <c r="AM848">
        <v>668601</v>
      </c>
      <c r="AN848">
        <v>410913</v>
      </c>
      <c r="AO848">
        <v>327874</v>
      </c>
      <c r="AP848">
        <v>337210</v>
      </c>
      <c r="AQ848">
        <v>335932</v>
      </c>
      <c r="AR848">
        <v>315702</v>
      </c>
      <c r="AS848">
        <v>326010</v>
      </c>
      <c r="AT848">
        <v>363202</v>
      </c>
      <c r="AU848">
        <v>368763</v>
      </c>
      <c r="AV848">
        <v>409029</v>
      </c>
      <c r="AW848">
        <v>403884</v>
      </c>
      <c r="AX848">
        <v>411138</v>
      </c>
      <c r="AY848">
        <v>415123</v>
      </c>
      <c r="AZ848">
        <v>440000</v>
      </c>
      <c r="BA848">
        <v>471000</v>
      </c>
      <c r="BB848">
        <v>421000</v>
      </c>
      <c r="BC848">
        <v>351000</v>
      </c>
      <c r="BD848">
        <v>353000</v>
      </c>
      <c r="BE848">
        <v>360000</v>
      </c>
      <c r="BF848">
        <v>385000</v>
      </c>
      <c r="BG848">
        <v>421000</v>
      </c>
      <c r="BH848">
        <v>485000</v>
      </c>
      <c r="BI848">
        <v>491000</v>
      </c>
      <c r="BJ848">
        <v>500000</v>
      </c>
      <c r="BK848">
        <v>503000</v>
      </c>
      <c r="BL848">
        <v>535000</v>
      </c>
      <c r="BM848">
        <v>524000</v>
      </c>
      <c r="BN848">
        <v>549000</v>
      </c>
      <c r="BO848">
        <v>704000</v>
      </c>
      <c r="BP848">
        <v>1017000</v>
      </c>
      <c r="BQ848">
        <v>1047000</v>
      </c>
      <c r="BR848">
        <v>896000</v>
      </c>
      <c r="BS848">
        <v>917000</v>
      </c>
      <c r="BT848">
        <v>800000</v>
      </c>
      <c r="BU848">
        <v>690000</v>
      </c>
      <c r="BV848">
        <v>570000</v>
      </c>
      <c r="BW848">
        <v>536000</v>
      </c>
      <c r="BX848">
        <v>619000</v>
      </c>
      <c r="BY848">
        <v>673000</v>
      </c>
      <c r="BZ848">
        <v>930000</v>
      </c>
      <c r="CA848">
        <v>1136000</v>
      </c>
      <c r="CB848">
        <v>870000</v>
      </c>
      <c r="CC848">
        <v>913000</v>
      </c>
      <c r="CD848">
        <v>933000</v>
      </c>
      <c r="CE848">
        <v>953000</v>
      </c>
    </row>
    <row r="849" spans="1:83" x14ac:dyDescent="0.35">
      <c r="A849" s="9" t="str">
        <f t="shared" si="13"/>
        <v>0213.271.89</v>
      </c>
      <c r="B849" s="52" t="e">
        <f>+IF(MATCH(A849,List!H$10:H$145,0),"Targeted")</f>
        <v>#N/A</v>
      </c>
      <c r="C849" s="65"/>
      <c r="D849" s="151"/>
      <c r="E849" s="16" t="s">
        <v>877</v>
      </c>
      <c r="F849" s="16" t="s">
        <v>878</v>
      </c>
      <c r="G849" s="16" t="s">
        <v>63</v>
      </c>
      <c r="H849" s="16" t="s">
        <v>908</v>
      </c>
      <c r="I849" s="16" t="s">
        <v>1776</v>
      </c>
      <c r="J849" s="16" t="s">
        <v>1777</v>
      </c>
      <c r="K849" s="17" t="s">
        <v>881</v>
      </c>
      <c r="L849" s="18" t="s">
        <v>1690</v>
      </c>
      <c r="M849" s="195" t="s">
        <v>193</v>
      </c>
      <c r="N849" s="16" t="s">
        <v>1691</v>
      </c>
      <c r="O849" s="17" t="s">
        <v>304</v>
      </c>
      <c r="P849" s="17" t="s">
        <v>305</v>
      </c>
      <c r="Q849" s="17" t="s">
        <v>306</v>
      </c>
      <c r="R849">
        <v>0</v>
      </c>
      <c r="S849">
        <v>0</v>
      </c>
      <c r="T849">
        <v>0</v>
      </c>
      <c r="U849">
        <v>0</v>
      </c>
      <c r="V849">
        <v>0</v>
      </c>
      <c r="W849">
        <v>0</v>
      </c>
      <c r="X849">
        <v>0</v>
      </c>
      <c r="Y849">
        <v>0</v>
      </c>
      <c r="Z849">
        <v>0</v>
      </c>
      <c r="AA849">
        <v>0</v>
      </c>
      <c r="AB849">
        <v>0</v>
      </c>
      <c r="AC849">
        <v>0</v>
      </c>
      <c r="AD849">
        <v>0</v>
      </c>
      <c r="AE849">
        <v>0</v>
      </c>
      <c r="AF849">
        <v>0</v>
      </c>
      <c r="AG849" s="19">
        <v>0</v>
      </c>
      <c r="AH849">
        <v>0</v>
      </c>
      <c r="AI849">
        <v>0</v>
      </c>
      <c r="AJ849">
        <v>0</v>
      </c>
      <c r="AK849">
        <v>0</v>
      </c>
      <c r="AL849">
        <v>0</v>
      </c>
      <c r="AM849">
        <v>0</v>
      </c>
      <c r="AN849">
        <v>0</v>
      </c>
      <c r="AO849">
        <v>0</v>
      </c>
      <c r="AP849">
        <v>0</v>
      </c>
      <c r="AQ849">
        <v>0</v>
      </c>
      <c r="AR849">
        <v>0</v>
      </c>
      <c r="AS849">
        <v>0</v>
      </c>
      <c r="AT849">
        <v>0</v>
      </c>
      <c r="AU849">
        <v>0</v>
      </c>
      <c r="AV849">
        <v>0</v>
      </c>
      <c r="AW849">
        <v>0</v>
      </c>
      <c r="AX849">
        <v>0</v>
      </c>
      <c r="AY849">
        <v>0</v>
      </c>
      <c r="AZ849">
        <v>0</v>
      </c>
      <c r="BA849">
        <v>0</v>
      </c>
      <c r="BB849">
        <v>0</v>
      </c>
      <c r="BC849">
        <v>0</v>
      </c>
      <c r="BD849">
        <v>0</v>
      </c>
      <c r="BE849">
        <v>0</v>
      </c>
      <c r="BF849">
        <v>0</v>
      </c>
      <c r="BG849">
        <v>0</v>
      </c>
      <c r="BH849">
        <v>0</v>
      </c>
      <c r="BI849">
        <v>0</v>
      </c>
      <c r="BJ849">
        <v>0</v>
      </c>
      <c r="BK849">
        <v>0</v>
      </c>
      <c r="BL849">
        <v>0</v>
      </c>
      <c r="BM849">
        <v>0</v>
      </c>
      <c r="BN849">
        <v>0</v>
      </c>
      <c r="BO849">
        <v>0</v>
      </c>
      <c r="BP849">
        <v>0</v>
      </c>
      <c r="BQ849">
        <v>0</v>
      </c>
      <c r="BR849">
        <v>0</v>
      </c>
      <c r="BS849">
        <v>0</v>
      </c>
      <c r="BT849">
        <v>0</v>
      </c>
      <c r="BU849">
        <v>0</v>
      </c>
      <c r="BV849">
        <v>0</v>
      </c>
      <c r="BW849">
        <v>0</v>
      </c>
      <c r="BX849" s="10">
        <v>0</v>
      </c>
      <c r="BY849">
        <v>0</v>
      </c>
      <c r="BZ849">
        <v>0</v>
      </c>
      <c r="CA849">
        <v>530000</v>
      </c>
      <c r="CB849">
        <v>1420000</v>
      </c>
      <c r="CC849">
        <v>2280000</v>
      </c>
      <c r="CD849">
        <v>3020000</v>
      </c>
      <c r="CE849">
        <v>2610000</v>
      </c>
    </row>
    <row r="850" spans="1:83" x14ac:dyDescent="0.35">
      <c r="A850" s="9" t="str">
        <f t="shared" si="13"/>
        <v>0219.271.89</v>
      </c>
      <c r="B850" s="52" t="e">
        <f>+IF(MATCH(A850,List!H$10:H$145,0),"Targeted")</f>
        <v>#N/A</v>
      </c>
      <c r="C850" s="65"/>
      <c r="D850" s="151" t="s">
        <v>7700</v>
      </c>
      <c r="E850" s="16" t="s">
        <v>877</v>
      </c>
      <c r="F850" s="16" t="s">
        <v>878</v>
      </c>
      <c r="G850" s="16" t="s">
        <v>63</v>
      </c>
      <c r="H850" s="16" t="s">
        <v>908</v>
      </c>
      <c r="I850" s="16" t="s">
        <v>101</v>
      </c>
      <c r="J850" s="16" t="s">
        <v>1778</v>
      </c>
      <c r="K850" s="17" t="s">
        <v>881</v>
      </c>
      <c r="L850" s="18" t="s">
        <v>1690</v>
      </c>
      <c r="M850" s="195" t="s">
        <v>193</v>
      </c>
      <c r="N850" s="16" t="s">
        <v>1691</v>
      </c>
      <c r="O850" s="17" t="s">
        <v>346</v>
      </c>
      <c r="P850" s="17" t="s">
        <v>305</v>
      </c>
      <c r="Q850" s="17" t="s">
        <v>306</v>
      </c>
      <c r="R850">
        <v>0</v>
      </c>
      <c r="S850">
        <v>0</v>
      </c>
      <c r="T850">
        <v>0</v>
      </c>
      <c r="U850">
        <v>0</v>
      </c>
      <c r="V850">
        <v>0</v>
      </c>
      <c r="W850">
        <v>0</v>
      </c>
      <c r="X850">
        <v>0</v>
      </c>
      <c r="Y850">
        <v>0</v>
      </c>
      <c r="Z850">
        <v>0</v>
      </c>
      <c r="AA850">
        <v>0</v>
      </c>
      <c r="AB850">
        <v>0</v>
      </c>
      <c r="AC850">
        <v>0</v>
      </c>
      <c r="AD850">
        <v>0</v>
      </c>
      <c r="AE850">
        <v>0</v>
      </c>
      <c r="AF850">
        <v>0</v>
      </c>
      <c r="AG850" s="19">
        <v>0</v>
      </c>
      <c r="AH850">
        <v>100161</v>
      </c>
      <c r="AI850">
        <v>438826</v>
      </c>
      <c r="AJ850">
        <v>198409</v>
      </c>
      <c r="AK850">
        <v>190215</v>
      </c>
      <c r="AL850">
        <v>240049</v>
      </c>
      <c r="AM850">
        <v>276806</v>
      </c>
      <c r="AN850">
        <v>228002</v>
      </c>
      <c r="AO850">
        <v>136230</v>
      </c>
      <c r="AP850">
        <v>153303</v>
      </c>
      <c r="AQ850">
        <v>159625</v>
      </c>
      <c r="AR850">
        <v>149098</v>
      </c>
      <c r="AS850">
        <v>186503</v>
      </c>
      <c r="AT850">
        <v>177222</v>
      </c>
      <c r="AU850">
        <v>182046</v>
      </c>
      <c r="AV850">
        <v>200127</v>
      </c>
      <c r="AW850">
        <v>225141</v>
      </c>
      <c r="AX850">
        <v>201266</v>
      </c>
      <c r="AY850">
        <v>227113</v>
      </c>
      <c r="AZ850">
        <v>203000</v>
      </c>
      <c r="BA850">
        <v>170000</v>
      </c>
      <c r="BB850">
        <v>177000</v>
      </c>
      <c r="BC850">
        <v>96000</v>
      </c>
      <c r="BD850">
        <v>28000</v>
      </c>
      <c r="BE850">
        <v>27000</v>
      </c>
      <c r="BF850">
        <v>22000</v>
      </c>
      <c r="BG850">
        <v>23000</v>
      </c>
      <c r="BH850">
        <v>22000</v>
      </c>
      <c r="BI850">
        <v>23000</v>
      </c>
      <c r="BJ850">
        <v>22000</v>
      </c>
      <c r="BK850">
        <v>15000</v>
      </c>
      <c r="BL850">
        <v>18000</v>
      </c>
      <c r="BM850">
        <v>18000</v>
      </c>
      <c r="BN850">
        <v>22000</v>
      </c>
      <c r="BO850">
        <v>21000</v>
      </c>
      <c r="BP850">
        <v>19000</v>
      </c>
      <c r="BQ850">
        <v>19000</v>
      </c>
      <c r="BR850">
        <v>18000</v>
      </c>
      <c r="BS850">
        <v>17000</v>
      </c>
      <c r="BT850">
        <v>17000</v>
      </c>
      <c r="BU850">
        <v>14000</v>
      </c>
      <c r="BV850">
        <v>13000</v>
      </c>
      <c r="BW850">
        <v>11000</v>
      </c>
      <c r="BX850">
        <v>15000</v>
      </c>
      <c r="BY850">
        <v>18000</v>
      </c>
      <c r="BZ850">
        <v>19000</v>
      </c>
      <c r="CA850">
        <v>14000</v>
      </c>
      <c r="CB850">
        <v>14000</v>
      </c>
      <c r="CC850">
        <v>14000</v>
      </c>
      <c r="CD850">
        <v>15000</v>
      </c>
      <c r="CE850">
        <v>15000</v>
      </c>
    </row>
    <row r="851" spans="1:83" x14ac:dyDescent="0.35">
      <c r="A851" s="9" t="str">
        <f t="shared" si="13"/>
        <v>0224.271.89</v>
      </c>
      <c r="B851" s="52" t="e">
        <f>+IF(MATCH(A851,List!H$10:H$145,0),"Targeted")</f>
        <v>#N/A</v>
      </c>
      <c r="C851" s="65"/>
      <c r="D851" s="151" t="s">
        <v>7700</v>
      </c>
      <c r="E851" s="16" t="s">
        <v>877</v>
      </c>
      <c r="F851" s="16" t="s">
        <v>878</v>
      </c>
      <c r="G851" s="16" t="s">
        <v>63</v>
      </c>
      <c r="H851" s="16" t="s">
        <v>908</v>
      </c>
      <c r="I851" s="16" t="s">
        <v>1779</v>
      </c>
      <c r="J851" s="16" t="s">
        <v>1780</v>
      </c>
      <c r="K851" s="17" t="s">
        <v>881</v>
      </c>
      <c r="L851" s="18" t="s">
        <v>1690</v>
      </c>
      <c r="M851" s="195" t="s">
        <v>193</v>
      </c>
      <c r="N851" s="16" t="s">
        <v>1691</v>
      </c>
      <c r="O851" s="17" t="s">
        <v>346</v>
      </c>
      <c r="P851" s="17" t="s">
        <v>305</v>
      </c>
      <c r="Q851" s="17" t="s">
        <v>306</v>
      </c>
      <c r="R851">
        <v>355331</v>
      </c>
      <c r="S851">
        <v>320101</v>
      </c>
      <c r="T851">
        <v>332303</v>
      </c>
      <c r="U851">
        <v>442538</v>
      </c>
      <c r="V851">
        <v>360968</v>
      </c>
      <c r="W851">
        <v>412489</v>
      </c>
      <c r="X851">
        <v>547846</v>
      </c>
      <c r="Y851">
        <v>508917</v>
      </c>
      <c r="Z851">
        <v>436411</v>
      </c>
      <c r="AA851">
        <v>270555</v>
      </c>
      <c r="AB851">
        <v>426008</v>
      </c>
      <c r="AC851">
        <v>403835</v>
      </c>
      <c r="AD851">
        <v>262198</v>
      </c>
      <c r="AE851">
        <v>1095349</v>
      </c>
      <c r="AF851">
        <v>1821067</v>
      </c>
      <c r="AG851" s="19">
        <v>476909</v>
      </c>
      <c r="AH851">
        <v>2511759</v>
      </c>
      <c r="AI851">
        <v>1618295</v>
      </c>
      <c r="AJ851">
        <v>2633314</v>
      </c>
      <c r="AK851">
        <v>2731904</v>
      </c>
      <c r="AL851">
        <v>2729116</v>
      </c>
      <c r="AM851">
        <v>2352293</v>
      </c>
      <c r="AN851">
        <v>2275666</v>
      </c>
      <c r="AO851">
        <v>2207053</v>
      </c>
      <c r="AP851">
        <v>2105922</v>
      </c>
      <c r="AQ851">
        <v>2015276</v>
      </c>
      <c r="AR851">
        <v>1911517</v>
      </c>
      <c r="AS851">
        <v>2024792</v>
      </c>
      <c r="AT851">
        <v>2137277</v>
      </c>
      <c r="AU851">
        <v>2086417</v>
      </c>
      <c r="AV851">
        <v>2178353</v>
      </c>
      <c r="AW851">
        <v>2894715</v>
      </c>
      <c r="AX851">
        <v>2849782</v>
      </c>
      <c r="AY851">
        <v>3043188</v>
      </c>
      <c r="AZ851">
        <v>3327000</v>
      </c>
      <c r="BA851">
        <v>3110000</v>
      </c>
      <c r="BB851">
        <v>2984000</v>
      </c>
      <c r="BC851">
        <v>1241000</v>
      </c>
      <c r="BD851">
        <v>938000</v>
      </c>
      <c r="BE851">
        <v>690000</v>
      </c>
      <c r="BF851">
        <v>642000</v>
      </c>
      <c r="BG851">
        <v>639000</v>
      </c>
      <c r="BH851">
        <v>598000</v>
      </c>
      <c r="BI851">
        <v>707000</v>
      </c>
      <c r="BJ851">
        <v>874000</v>
      </c>
      <c r="BK851">
        <v>883000</v>
      </c>
      <c r="BL851">
        <v>1161000</v>
      </c>
      <c r="BM851">
        <v>1083000</v>
      </c>
      <c r="BN851">
        <v>264000</v>
      </c>
      <c r="BO851">
        <v>204000</v>
      </c>
      <c r="BP851">
        <v>13000</v>
      </c>
      <c r="BQ851">
        <v>4000</v>
      </c>
      <c r="BR851">
        <v>0</v>
      </c>
      <c r="BS851">
        <v>0</v>
      </c>
      <c r="BT851">
        <v>0</v>
      </c>
      <c r="BU851">
        <v>-1000</v>
      </c>
      <c r="BV851">
        <v>0</v>
      </c>
      <c r="BW851">
        <v>-1000</v>
      </c>
      <c r="BX851">
        <v>0</v>
      </c>
      <c r="BY851">
        <v>0</v>
      </c>
      <c r="BZ851">
        <v>0</v>
      </c>
      <c r="CA851">
        <v>0</v>
      </c>
      <c r="CB851">
        <v>0</v>
      </c>
      <c r="CC851">
        <v>0</v>
      </c>
      <c r="CD851">
        <v>0</v>
      </c>
      <c r="CE851">
        <v>0</v>
      </c>
    </row>
    <row r="852" spans="1:83" x14ac:dyDescent="0.35">
      <c r="A852" s="9" t="str">
        <f t="shared" si="13"/>
        <v>0224.271.89</v>
      </c>
      <c r="B852" s="52" t="e">
        <f>+IF(MATCH(A852,List!H$10:H$145,0),"Targeted")</f>
        <v>#N/A</v>
      </c>
      <c r="C852" s="65"/>
      <c r="D852" s="151"/>
      <c r="E852" s="16" t="s">
        <v>877</v>
      </c>
      <c r="F852" s="16" t="s">
        <v>878</v>
      </c>
      <c r="G852" s="16" t="s">
        <v>63</v>
      </c>
      <c r="H852" s="16" t="s">
        <v>908</v>
      </c>
      <c r="I852" s="16" t="s">
        <v>1779</v>
      </c>
      <c r="J852" s="16" t="s">
        <v>1780</v>
      </c>
      <c r="K852" s="17" t="s">
        <v>881</v>
      </c>
      <c r="L852" s="18" t="s">
        <v>1690</v>
      </c>
      <c r="M852" s="195" t="s">
        <v>193</v>
      </c>
      <c r="N852" s="16" t="s">
        <v>1691</v>
      </c>
      <c r="O852" s="17" t="s">
        <v>304</v>
      </c>
      <c r="P852" s="17" t="s">
        <v>305</v>
      </c>
      <c r="Q852" s="17" t="s">
        <v>306</v>
      </c>
      <c r="R852">
        <v>0</v>
      </c>
      <c r="S852">
        <v>0</v>
      </c>
      <c r="T852">
        <v>0</v>
      </c>
      <c r="U852">
        <v>0</v>
      </c>
      <c r="V852">
        <v>0</v>
      </c>
      <c r="W852">
        <v>0</v>
      </c>
      <c r="X852">
        <v>0</v>
      </c>
      <c r="Y852">
        <v>0</v>
      </c>
      <c r="Z852">
        <v>0</v>
      </c>
      <c r="AA852">
        <v>0</v>
      </c>
      <c r="AB852">
        <v>0</v>
      </c>
      <c r="AC852">
        <v>0</v>
      </c>
      <c r="AD852">
        <v>0</v>
      </c>
      <c r="AE852">
        <v>0</v>
      </c>
      <c r="AF852">
        <v>0</v>
      </c>
      <c r="AG852" s="19">
        <v>0</v>
      </c>
      <c r="AH852">
        <v>0</v>
      </c>
      <c r="AI852">
        <v>0</v>
      </c>
      <c r="AJ852">
        <v>0</v>
      </c>
      <c r="AK852">
        <v>0</v>
      </c>
      <c r="AL852">
        <v>0</v>
      </c>
      <c r="AM852">
        <v>0</v>
      </c>
      <c r="AN852">
        <v>0</v>
      </c>
      <c r="AO852">
        <v>0</v>
      </c>
      <c r="AP852">
        <v>0</v>
      </c>
      <c r="AQ852">
        <v>0</v>
      </c>
      <c r="AR852">
        <v>0</v>
      </c>
      <c r="AS852">
        <v>0</v>
      </c>
      <c r="AT852">
        <v>0</v>
      </c>
      <c r="AU852">
        <v>0</v>
      </c>
      <c r="AV852">
        <v>0</v>
      </c>
      <c r="AW852">
        <v>0</v>
      </c>
      <c r="AX852">
        <v>0</v>
      </c>
      <c r="AY852">
        <v>0</v>
      </c>
      <c r="AZ852">
        <v>0</v>
      </c>
      <c r="BA852">
        <v>0</v>
      </c>
      <c r="BB852">
        <v>0</v>
      </c>
      <c r="BC852">
        <v>0</v>
      </c>
      <c r="BD852">
        <v>0</v>
      </c>
      <c r="BE852">
        <v>2000</v>
      </c>
      <c r="BF852">
        <v>0</v>
      </c>
      <c r="BG852">
        <v>0</v>
      </c>
      <c r="BH852">
        <v>0</v>
      </c>
      <c r="BI852">
        <v>0</v>
      </c>
      <c r="BJ852">
        <v>0</v>
      </c>
      <c r="BK852">
        <v>0</v>
      </c>
      <c r="BL852">
        <v>0</v>
      </c>
      <c r="BM852">
        <v>0</v>
      </c>
      <c r="BN852">
        <v>0</v>
      </c>
      <c r="BO852">
        <v>0</v>
      </c>
      <c r="BP852">
        <v>0</v>
      </c>
      <c r="BQ852">
        <v>0</v>
      </c>
      <c r="BR852">
        <v>0</v>
      </c>
      <c r="BS852">
        <v>0</v>
      </c>
      <c r="BT852">
        <v>0</v>
      </c>
      <c r="BU852">
        <v>0</v>
      </c>
      <c r="BV852">
        <v>0</v>
      </c>
      <c r="BW852">
        <v>0</v>
      </c>
      <c r="BX852" s="10">
        <v>0</v>
      </c>
      <c r="BY852">
        <v>0</v>
      </c>
      <c r="BZ852">
        <v>0</v>
      </c>
      <c r="CA852">
        <v>0</v>
      </c>
      <c r="CB852">
        <v>0</v>
      </c>
      <c r="CC852">
        <v>0</v>
      </c>
      <c r="CD852">
        <v>0</v>
      </c>
      <c r="CE852">
        <v>0</v>
      </c>
    </row>
    <row r="853" spans="1:83" x14ac:dyDescent="0.35">
      <c r="A853" s="9" t="str">
        <f t="shared" si="13"/>
        <v>0226.271.89</v>
      </c>
      <c r="B853" s="52" t="e">
        <f>+IF(MATCH(A853,List!H$10:H$145,0),"Targeted")</f>
        <v>#N/A</v>
      </c>
      <c r="C853" s="65"/>
      <c r="D853" s="151" t="s">
        <v>7700</v>
      </c>
      <c r="E853" s="16" t="s">
        <v>877</v>
      </c>
      <c r="F853" s="16" t="s">
        <v>878</v>
      </c>
      <c r="G853" s="16" t="s">
        <v>63</v>
      </c>
      <c r="H853" s="16" t="s">
        <v>908</v>
      </c>
      <c r="I853" s="16" t="s">
        <v>1781</v>
      </c>
      <c r="J853" s="16" t="s">
        <v>1782</v>
      </c>
      <c r="K853" s="17" t="s">
        <v>881</v>
      </c>
      <c r="L853" s="18" t="s">
        <v>1690</v>
      </c>
      <c r="M853" s="195" t="s">
        <v>193</v>
      </c>
      <c r="N853" s="16" t="s">
        <v>1691</v>
      </c>
      <c r="O853" s="17" t="s">
        <v>346</v>
      </c>
      <c r="P853" s="17" t="s">
        <v>305</v>
      </c>
      <c r="Q853" s="17" t="s">
        <v>306</v>
      </c>
      <c r="R853">
        <v>0</v>
      </c>
      <c r="S853">
        <v>0</v>
      </c>
      <c r="T853">
        <v>0</v>
      </c>
      <c r="U853">
        <v>0</v>
      </c>
      <c r="V853">
        <v>0</v>
      </c>
      <c r="W853">
        <v>0</v>
      </c>
      <c r="X853">
        <v>0</v>
      </c>
      <c r="Y853">
        <v>0</v>
      </c>
      <c r="Z853">
        <v>0</v>
      </c>
      <c r="AA853">
        <v>0</v>
      </c>
      <c r="AB853">
        <v>0</v>
      </c>
      <c r="AC853">
        <v>0</v>
      </c>
      <c r="AD853">
        <v>0</v>
      </c>
      <c r="AE853">
        <v>0</v>
      </c>
      <c r="AF853">
        <v>0</v>
      </c>
      <c r="AG853" s="19">
        <v>0</v>
      </c>
      <c r="AH853">
        <v>0</v>
      </c>
      <c r="AI853">
        <v>270357</v>
      </c>
      <c r="AJ853">
        <v>121014</v>
      </c>
      <c r="AK853">
        <v>242809</v>
      </c>
      <c r="AL853">
        <v>341416</v>
      </c>
      <c r="AM853">
        <v>1248420</v>
      </c>
      <c r="AN853">
        <v>1645513</v>
      </c>
      <c r="AO853">
        <v>1864241</v>
      </c>
      <c r="AP853">
        <v>1711113</v>
      </c>
      <c r="AQ853">
        <v>1260415</v>
      </c>
      <c r="AR853">
        <v>1053006</v>
      </c>
      <c r="AS853">
        <v>1136748</v>
      </c>
      <c r="AT853">
        <v>1313449</v>
      </c>
      <c r="AU853">
        <v>-70307</v>
      </c>
      <c r="AV853">
        <v>-115591</v>
      </c>
      <c r="AW853">
        <v>-275063</v>
      </c>
      <c r="AX853">
        <v>203899</v>
      </c>
      <c r="AY853">
        <v>249004</v>
      </c>
      <c r="AZ853">
        <v>109000</v>
      </c>
      <c r="BA853">
        <v>122000</v>
      </c>
      <c r="BB853">
        <v>91000</v>
      </c>
      <c r="BC853">
        <v>27000</v>
      </c>
      <c r="BD853">
        <v>0</v>
      </c>
      <c r="BE853">
        <v>0</v>
      </c>
      <c r="BF853">
        <v>0</v>
      </c>
      <c r="BG853">
        <v>0</v>
      </c>
      <c r="BH853">
        <v>0</v>
      </c>
      <c r="BI853">
        <v>0</v>
      </c>
      <c r="BJ853">
        <v>0</v>
      </c>
      <c r="BK853">
        <v>0</v>
      </c>
      <c r="BL853">
        <v>0</v>
      </c>
      <c r="BM853">
        <v>0</v>
      </c>
      <c r="BN853">
        <v>0</v>
      </c>
      <c r="BO853">
        <v>0</v>
      </c>
      <c r="BP853">
        <v>0</v>
      </c>
      <c r="BQ853">
        <v>0</v>
      </c>
      <c r="BR853">
        <v>0</v>
      </c>
      <c r="BS853">
        <v>0</v>
      </c>
      <c r="BT853">
        <v>0</v>
      </c>
      <c r="BU853">
        <v>0</v>
      </c>
      <c r="BV853">
        <v>0</v>
      </c>
      <c r="BW853">
        <v>0</v>
      </c>
      <c r="BX853">
        <v>0</v>
      </c>
      <c r="BY853">
        <v>0</v>
      </c>
      <c r="BZ853">
        <v>0</v>
      </c>
      <c r="CA853">
        <v>0</v>
      </c>
      <c r="CB853">
        <v>0</v>
      </c>
      <c r="CC853">
        <v>0</v>
      </c>
      <c r="CD853">
        <v>0</v>
      </c>
      <c r="CE853">
        <v>0</v>
      </c>
    </row>
    <row r="854" spans="1:83" x14ac:dyDescent="0.35">
      <c r="A854" s="9" t="str">
        <f t="shared" si="13"/>
        <v>0235.271.89</v>
      </c>
      <c r="B854" s="52" t="e">
        <f>+IF(MATCH(A854,List!H$10:H$145,0),"Targeted")</f>
        <v>#N/A</v>
      </c>
      <c r="C854" s="65"/>
      <c r="D854" s="151" t="s">
        <v>7700</v>
      </c>
      <c r="E854" s="16" t="s">
        <v>877</v>
      </c>
      <c r="F854" s="16" t="s">
        <v>878</v>
      </c>
      <c r="G854" s="16" t="s">
        <v>63</v>
      </c>
      <c r="H854" s="16" t="s">
        <v>908</v>
      </c>
      <c r="I854" s="16" t="s">
        <v>107</v>
      </c>
      <c r="J854" s="16" t="s">
        <v>1783</v>
      </c>
      <c r="K854" s="17" t="s">
        <v>881</v>
      </c>
      <c r="L854" s="18" t="s">
        <v>1690</v>
      </c>
      <c r="M854" s="195" t="s">
        <v>193</v>
      </c>
      <c r="N854" s="16" t="s">
        <v>1691</v>
      </c>
      <c r="O854" s="17" t="s">
        <v>346</v>
      </c>
      <c r="P854" s="17" t="s">
        <v>305</v>
      </c>
      <c r="Q854" s="17" t="s">
        <v>306</v>
      </c>
      <c r="R854">
        <v>0</v>
      </c>
      <c r="S854">
        <v>0</v>
      </c>
      <c r="T854">
        <v>0</v>
      </c>
      <c r="U854">
        <v>0</v>
      </c>
      <c r="V854">
        <v>0</v>
      </c>
      <c r="W854">
        <v>0</v>
      </c>
      <c r="X854">
        <v>0</v>
      </c>
      <c r="Y854">
        <v>0</v>
      </c>
      <c r="Z854">
        <v>0</v>
      </c>
      <c r="AA854">
        <v>0</v>
      </c>
      <c r="AB854">
        <v>0</v>
      </c>
      <c r="AC854">
        <v>0</v>
      </c>
      <c r="AD854">
        <v>0</v>
      </c>
      <c r="AE854">
        <v>0</v>
      </c>
      <c r="AF854">
        <v>0</v>
      </c>
      <c r="AG854" s="19">
        <v>0</v>
      </c>
      <c r="AH854">
        <v>0</v>
      </c>
      <c r="AI854">
        <v>0</v>
      </c>
      <c r="AJ854">
        <v>0</v>
      </c>
      <c r="AK854">
        <v>0</v>
      </c>
      <c r="AL854">
        <v>0</v>
      </c>
      <c r="AM854">
        <v>0</v>
      </c>
      <c r="AN854">
        <v>0</v>
      </c>
      <c r="AO854">
        <v>0</v>
      </c>
      <c r="AP854">
        <v>0</v>
      </c>
      <c r="AQ854">
        <v>259</v>
      </c>
      <c r="AR854">
        <v>6949</v>
      </c>
      <c r="AS854">
        <v>28578</v>
      </c>
      <c r="AT854">
        <v>40927</v>
      </c>
      <c r="AU854">
        <v>65662</v>
      </c>
      <c r="AV854">
        <v>123473</v>
      </c>
      <c r="AW854">
        <v>132974</v>
      </c>
      <c r="AX854">
        <v>118325</v>
      </c>
      <c r="AY854">
        <v>232145</v>
      </c>
      <c r="AZ854">
        <v>243000</v>
      </c>
      <c r="BA854">
        <v>248000</v>
      </c>
      <c r="BB854">
        <v>98000</v>
      </c>
      <c r="BC854">
        <v>77000</v>
      </c>
      <c r="BD854">
        <v>57000</v>
      </c>
      <c r="BE854">
        <v>52000</v>
      </c>
      <c r="BF854">
        <v>97000</v>
      </c>
      <c r="BG854">
        <v>37000</v>
      </c>
      <c r="BH854">
        <v>26000</v>
      </c>
      <c r="BI854">
        <v>9000</v>
      </c>
      <c r="BJ854">
        <v>5000</v>
      </c>
      <c r="BK854">
        <v>1000</v>
      </c>
      <c r="BL854">
        <v>0</v>
      </c>
      <c r="BM854">
        <v>0</v>
      </c>
      <c r="BN854">
        <v>0</v>
      </c>
      <c r="BO854">
        <v>2000</v>
      </c>
      <c r="BP854">
        <v>1000</v>
      </c>
      <c r="BQ854">
        <v>0</v>
      </c>
      <c r="BR854">
        <v>-1000</v>
      </c>
      <c r="BS854">
        <v>-1000</v>
      </c>
      <c r="BT854">
        <v>-1000</v>
      </c>
      <c r="BU854">
        <v>-1000</v>
      </c>
      <c r="BV854">
        <v>0</v>
      </c>
      <c r="BW854">
        <v>0</v>
      </c>
      <c r="BX854">
        <v>0</v>
      </c>
      <c r="BY854">
        <v>0</v>
      </c>
      <c r="BZ854">
        <v>0</v>
      </c>
      <c r="CA854">
        <v>0</v>
      </c>
      <c r="CB854">
        <v>0</v>
      </c>
      <c r="CC854">
        <v>0</v>
      </c>
      <c r="CD854">
        <v>0</v>
      </c>
      <c r="CE854">
        <v>0</v>
      </c>
    </row>
    <row r="855" spans="1:83" x14ac:dyDescent="0.35">
      <c r="A855" s="9" t="str">
        <f t="shared" si="13"/>
        <v>0250.271.89</v>
      </c>
      <c r="B855" s="52" t="e">
        <f>+IF(MATCH(A855,List!H$10:H$145,0),"Targeted")</f>
        <v>#N/A</v>
      </c>
      <c r="C855" s="65"/>
      <c r="D855" s="151" t="s">
        <v>7700</v>
      </c>
      <c r="E855" s="16" t="s">
        <v>877</v>
      </c>
      <c r="F855" s="16" t="s">
        <v>878</v>
      </c>
      <c r="G855" s="16" t="s">
        <v>63</v>
      </c>
      <c r="H855" s="16" t="s">
        <v>908</v>
      </c>
      <c r="I855" s="16" t="s">
        <v>1784</v>
      </c>
      <c r="J855" s="16" t="s">
        <v>1785</v>
      </c>
      <c r="K855" s="17" t="s">
        <v>881</v>
      </c>
      <c r="L855" s="18" t="s">
        <v>1690</v>
      </c>
      <c r="M855" s="195" t="s">
        <v>193</v>
      </c>
      <c r="N855" s="16" t="s">
        <v>1691</v>
      </c>
      <c r="O855" s="17" t="s">
        <v>346</v>
      </c>
      <c r="P855" s="17" t="s">
        <v>305</v>
      </c>
      <c r="Q855" s="17" t="s">
        <v>306</v>
      </c>
      <c r="R855">
        <v>0</v>
      </c>
      <c r="S855">
        <v>0</v>
      </c>
      <c r="T855">
        <v>0</v>
      </c>
      <c r="U855">
        <v>0</v>
      </c>
      <c r="V855">
        <v>0</v>
      </c>
      <c r="W855">
        <v>0</v>
      </c>
      <c r="X855">
        <v>0</v>
      </c>
      <c r="Y855">
        <v>0</v>
      </c>
      <c r="Z855">
        <v>0</v>
      </c>
      <c r="AA855">
        <v>0</v>
      </c>
      <c r="AB855">
        <v>0</v>
      </c>
      <c r="AC855">
        <v>0</v>
      </c>
      <c r="AD855">
        <v>0</v>
      </c>
      <c r="AE855">
        <v>0</v>
      </c>
      <c r="AF855">
        <v>0</v>
      </c>
      <c r="AG855" s="19">
        <v>0</v>
      </c>
      <c r="AH855">
        <v>0</v>
      </c>
      <c r="AI855">
        <v>0</v>
      </c>
      <c r="AJ855">
        <v>0</v>
      </c>
      <c r="AK855">
        <v>0</v>
      </c>
      <c r="AL855">
        <v>0</v>
      </c>
      <c r="AM855">
        <v>0</v>
      </c>
      <c r="AN855">
        <v>0</v>
      </c>
      <c r="AO855">
        <v>0</v>
      </c>
      <c r="AP855">
        <v>0</v>
      </c>
      <c r="AQ855">
        <v>0</v>
      </c>
      <c r="AR855">
        <v>0</v>
      </c>
      <c r="AS855">
        <v>0</v>
      </c>
      <c r="AT855">
        <v>0</v>
      </c>
      <c r="AU855">
        <v>0</v>
      </c>
      <c r="AV855">
        <v>0</v>
      </c>
      <c r="AW855">
        <v>0</v>
      </c>
      <c r="AX855">
        <v>0</v>
      </c>
      <c r="AY855">
        <v>0</v>
      </c>
      <c r="AZ855">
        <v>0</v>
      </c>
      <c r="BA855">
        <v>0</v>
      </c>
      <c r="BB855">
        <v>0</v>
      </c>
      <c r="BC855">
        <v>496000</v>
      </c>
      <c r="BD855">
        <v>447000</v>
      </c>
      <c r="BE855">
        <v>354000</v>
      </c>
      <c r="BF855">
        <v>291000</v>
      </c>
      <c r="BG855">
        <v>237000</v>
      </c>
      <c r="BH855">
        <v>260000</v>
      </c>
      <c r="BI855">
        <v>171000</v>
      </c>
      <c r="BJ855">
        <v>159000</v>
      </c>
      <c r="BK855">
        <v>27000</v>
      </c>
      <c r="BL855">
        <v>0</v>
      </c>
      <c r="BM855">
        <v>0</v>
      </c>
      <c r="BN855">
        <v>0</v>
      </c>
      <c r="BO855">
        <v>0</v>
      </c>
      <c r="BP855">
        <v>0</v>
      </c>
      <c r="BQ855">
        <v>0</v>
      </c>
      <c r="BR855">
        <v>0</v>
      </c>
      <c r="BS855">
        <v>0</v>
      </c>
      <c r="BT855">
        <v>0</v>
      </c>
      <c r="BU855">
        <v>0</v>
      </c>
      <c r="BV855">
        <v>0</v>
      </c>
      <c r="BW855">
        <v>0</v>
      </c>
      <c r="BX855">
        <v>0</v>
      </c>
      <c r="BY855">
        <v>0</v>
      </c>
      <c r="BZ855">
        <v>0</v>
      </c>
      <c r="CA855">
        <v>0</v>
      </c>
      <c r="CB855">
        <v>0</v>
      </c>
      <c r="CC855">
        <v>0</v>
      </c>
      <c r="CD855">
        <v>0</v>
      </c>
      <c r="CE855">
        <v>0</v>
      </c>
    </row>
    <row r="856" spans="1:83" x14ac:dyDescent="0.35">
      <c r="A856" s="9" t="str">
        <f t="shared" si="13"/>
        <v>0315.271.89</v>
      </c>
      <c r="B856" s="52" t="e">
        <f>+IF(MATCH(A856,List!H$10:H$145,0),"Targeted")</f>
        <v>#N/A</v>
      </c>
      <c r="C856" s="65"/>
      <c r="D856" s="151" t="s">
        <v>7700</v>
      </c>
      <c r="E856" s="16" t="s">
        <v>877</v>
      </c>
      <c r="F856" s="16" t="s">
        <v>878</v>
      </c>
      <c r="G856" s="16" t="s">
        <v>63</v>
      </c>
      <c r="H856" s="16" t="s">
        <v>908</v>
      </c>
      <c r="I856" s="16" t="s">
        <v>932</v>
      </c>
      <c r="J856" s="16" t="s">
        <v>1786</v>
      </c>
      <c r="K856" s="17" t="s">
        <v>881</v>
      </c>
      <c r="L856" s="18" t="s">
        <v>1690</v>
      </c>
      <c r="M856" s="195" t="s">
        <v>193</v>
      </c>
      <c r="N856" s="16" t="s">
        <v>1691</v>
      </c>
      <c r="O856" s="17" t="s">
        <v>346</v>
      </c>
      <c r="P856" s="17" t="s">
        <v>305</v>
      </c>
      <c r="Q856" s="17" t="s">
        <v>306</v>
      </c>
      <c r="R856">
        <v>0</v>
      </c>
      <c r="S856">
        <v>0</v>
      </c>
      <c r="T856">
        <v>0</v>
      </c>
      <c r="U856">
        <v>0</v>
      </c>
      <c r="V856">
        <v>0</v>
      </c>
      <c r="W856">
        <v>0</v>
      </c>
      <c r="X856">
        <v>0</v>
      </c>
      <c r="Y856">
        <v>0</v>
      </c>
      <c r="Z856">
        <v>0</v>
      </c>
      <c r="AA856">
        <v>0</v>
      </c>
      <c r="AB856">
        <v>0</v>
      </c>
      <c r="AC856">
        <v>0</v>
      </c>
      <c r="AD856">
        <v>0</v>
      </c>
      <c r="AE856">
        <v>0</v>
      </c>
      <c r="AF856">
        <v>0</v>
      </c>
      <c r="AG856" s="19">
        <v>0</v>
      </c>
      <c r="AH856">
        <v>0</v>
      </c>
      <c r="AI856">
        <v>0</v>
      </c>
      <c r="AJ856">
        <v>0</v>
      </c>
      <c r="AK856">
        <v>0</v>
      </c>
      <c r="AL856">
        <v>0</v>
      </c>
      <c r="AM856">
        <v>0</v>
      </c>
      <c r="AN856">
        <v>0</v>
      </c>
      <c r="AO856">
        <v>0</v>
      </c>
      <c r="AP856">
        <v>0</v>
      </c>
      <c r="AQ856">
        <v>0</v>
      </c>
      <c r="AR856">
        <v>0</v>
      </c>
      <c r="AS856">
        <v>0</v>
      </c>
      <c r="AT856">
        <v>0</v>
      </c>
      <c r="AU856">
        <v>0</v>
      </c>
      <c r="AV856">
        <v>0</v>
      </c>
      <c r="AW856">
        <v>0</v>
      </c>
      <c r="AX856">
        <v>0</v>
      </c>
      <c r="AY856">
        <v>0</v>
      </c>
      <c r="AZ856">
        <v>0</v>
      </c>
      <c r="BA856">
        <v>0</v>
      </c>
      <c r="BB856">
        <v>0</v>
      </c>
      <c r="BC856">
        <v>0</v>
      </c>
      <c r="BD856">
        <v>0</v>
      </c>
      <c r="BE856">
        <v>0</v>
      </c>
      <c r="BF856">
        <v>355000</v>
      </c>
      <c r="BG856">
        <v>422000</v>
      </c>
      <c r="BH856">
        <v>470000</v>
      </c>
      <c r="BI856">
        <v>228000</v>
      </c>
      <c r="BJ856">
        <v>239000</v>
      </c>
      <c r="BK856">
        <v>316000</v>
      </c>
      <c r="BL856">
        <v>320000</v>
      </c>
      <c r="BM856">
        <v>309000</v>
      </c>
      <c r="BN856">
        <v>371000</v>
      </c>
      <c r="BO856">
        <v>429000</v>
      </c>
      <c r="BP856">
        <v>397000</v>
      </c>
      <c r="BQ856">
        <v>304000</v>
      </c>
      <c r="BR856">
        <v>230000</v>
      </c>
      <c r="BS856">
        <v>215000</v>
      </c>
      <c r="BT856">
        <v>231000</v>
      </c>
      <c r="BU856">
        <v>248000</v>
      </c>
      <c r="BV856">
        <v>279000</v>
      </c>
      <c r="BW856">
        <v>257000</v>
      </c>
      <c r="BX856">
        <v>267000</v>
      </c>
      <c r="BY856">
        <v>252000</v>
      </c>
      <c r="BZ856">
        <v>338000</v>
      </c>
      <c r="CA856">
        <v>479000</v>
      </c>
      <c r="CB856">
        <v>386000</v>
      </c>
      <c r="CC856">
        <v>352000</v>
      </c>
      <c r="CD856">
        <v>361000</v>
      </c>
      <c r="CE856">
        <v>368000</v>
      </c>
    </row>
    <row r="857" spans="1:83" x14ac:dyDescent="0.35">
      <c r="A857" s="9" t="str">
        <f t="shared" si="13"/>
        <v>0315.271.89</v>
      </c>
      <c r="B857" s="52" t="e">
        <f>+IF(MATCH(A857,List!H$10:H$145,0),"Targeted")</f>
        <v>#N/A</v>
      </c>
      <c r="C857" s="65"/>
      <c r="D857" s="151"/>
      <c r="E857" s="16" t="s">
        <v>877</v>
      </c>
      <c r="F857" s="16" t="s">
        <v>878</v>
      </c>
      <c r="G857" s="16" t="s">
        <v>63</v>
      </c>
      <c r="H857" s="16" t="s">
        <v>908</v>
      </c>
      <c r="I857" s="16" t="s">
        <v>932</v>
      </c>
      <c r="J857" s="16" t="s">
        <v>1786</v>
      </c>
      <c r="K857" s="17" t="s">
        <v>881</v>
      </c>
      <c r="L857" s="18" t="s">
        <v>1690</v>
      </c>
      <c r="M857" s="195" t="s">
        <v>193</v>
      </c>
      <c r="N857" s="16" t="s">
        <v>1691</v>
      </c>
      <c r="O857" s="17" t="s">
        <v>304</v>
      </c>
      <c r="P857" s="17" t="s">
        <v>305</v>
      </c>
      <c r="Q857" s="17" t="s">
        <v>306</v>
      </c>
      <c r="R857">
        <v>0</v>
      </c>
      <c r="S857">
        <v>0</v>
      </c>
      <c r="T857">
        <v>0</v>
      </c>
      <c r="U857">
        <v>0</v>
      </c>
      <c r="V857">
        <v>0</v>
      </c>
      <c r="W857">
        <v>0</v>
      </c>
      <c r="X857">
        <v>0</v>
      </c>
      <c r="Y857">
        <v>0</v>
      </c>
      <c r="Z857">
        <v>0</v>
      </c>
      <c r="AA857">
        <v>0</v>
      </c>
      <c r="AB857">
        <v>0</v>
      </c>
      <c r="AC857">
        <v>0</v>
      </c>
      <c r="AD857">
        <v>0</v>
      </c>
      <c r="AE857">
        <v>0</v>
      </c>
      <c r="AF857">
        <v>0</v>
      </c>
      <c r="AG857" s="19">
        <v>0</v>
      </c>
      <c r="AH857">
        <v>0</v>
      </c>
      <c r="AI857">
        <v>0</v>
      </c>
      <c r="AJ857">
        <v>0</v>
      </c>
      <c r="AK857">
        <v>0</v>
      </c>
      <c r="AL857">
        <v>0</v>
      </c>
      <c r="AM857">
        <v>0</v>
      </c>
      <c r="AN857">
        <v>0</v>
      </c>
      <c r="AO857">
        <v>0</v>
      </c>
      <c r="AP857">
        <v>0</v>
      </c>
      <c r="AQ857">
        <v>0</v>
      </c>
      <c r="AR857">
        <v>0</v>
      </c>
      <c r="AS857">
        <v>0</v>
      </c>
      <c r="AT857">
        <v>0</v>
      </c>
      <c r="AU857">
        <v>0</v>
      </c>
      <c r="AV857">
        <v>0</v>
      </c>
      <c r="AW857">
        <v>0</v>
      </c>
      <c r="AX857">
        <v>0</v>
      </c>
      <c r="AY857">
        <v>0</v>
      </c>
      <c r="AZ857">
        <v>0</v>
      </c>
      <c r="BA857">
        <v>0</v>
      </c>
      <c r="BB857">
        <v>0</v>
      </c>
      <c r="BC857">
        <v>0</v>
      </c>
      <c r="BD857">
        <v>0</v>
      </c>
      <c r="BE857">
        <v>0</v>
      </c>
      <c r="BF857">
        <v>0</v>
      </c>
      <c r="BG857">
        <v>0</v>
      </c>
      <c r="BH857">
        <v>0</v>
      </c>
      <c r="BI857">
        <v>0</v>
      </c>
      <c r="BJ857">
        <v>0</v>
      </c>
      <c r="BK857">
        <v>0</v>
      </c>
      <c r="BL857">
        <v>0</v>
      </c>
      <c r="BM857">
        <v>0</v>
      </c>
      <c r="BN857">
        <v>0</v>
      </c>
      <c r="BO857">
        <v>0</v>
      </c>
      <c r="BP857">
        <v>-1000</v>
      </c>
      <c r="BQ857">
        <v>2000</v>
      </c>
      <c r="BR857">
        <v>0</v>
      </c>
      <c r="BS857">
        <v>0</v>
      </c>
      <c r="BT857">
        <v>0</v>
      </c>
      <c r="BU857">
        <v>0</v>
      </c>
      <c r="BV857">
        <v>0</v>
      </c>
      <c r="BW857">
        <v>0</v>
      </c>
      <c r="BX857" s="10">
        <v>0</v>
      </c>
      <c r="BY857">
        <v>0</v>
      </c>
      <c r="BZ857">
        <v>0</v>
      </c>
      <c r="CA857">
        <v>0</v>
      </c>
      <c r="CB857">
        <v>0</v>
      </c>
      <c r="CC857">
        <v>0</v>
      </c>
      <c r="CD857">
        <v>0</v>
      </c>
      <c r="CE857">
        <v>0</v>
      </c>
    </row>
    <row r="858" spans="1:83" x14ac:dyDescent="0.35">
      <c r="A858" s="9" t="str">
        <f t="shared" si="13"/>
        <v>0318.271.89</v>
      </c>
      <c r="B858" s="52" t="e">
        <f>+IF(MATCH(A858,List!H$10:H$145,0),"Targeted")</f>
        <v>#N/A</v>
      </c>
      <c r="C858" s="65"/>
      <c r="D858" s="151" t="s">
        <v>7700</v>
      </c>
      <c r="E858" s="16" t="s">
        <v>877</v>
      </c>
      <c r="F858" s="16" t="s">
        <v>878</v>
      </c>
      <c r="G858" s="16" t="s">
        <v>63</v>
      </c>
      <c r="H858" s="16" t="s">
        <v>908</v>
      </c>
      <c r="I858" s="16" t="s">
        <v>127</v>
      </c>
      <c r="J858" s="16" t="s">
        <v>1787</v>
      </c>
      <c r="K858" s="17" t="s">
        <v>881</v>
      </c>
      <c r="L858" s="18" t="s">
        <v>1690</v>
      </c>
      <c r="M858" s="195" t="s">
        <v>193</v>
      </c>
      <c r="N858" s="16" t="s">
        <v>1691</v>
      </c>
      <c r="O858" s="17" t="s">
        <v>346</v>
      </c>
      <c r="P858" s="17" t="s">
        <v>305</v>
      </c>
      <c r="Q858" s="17" t="s">
        <v>306</v>
      </c>
      <c r="R858">
        <v>0</v>
      </c>
      <c r="S858">
        <v>0</v>
      </c>
      <c r="T858">
        <v>0</v>
      </c>
      <c r="U858">
        <v>0</v>
      </c>
      <c r="V858">
        <v>0</v>
      </c>
      <c r="W858">
        <v>0</v>
      </c>
      <c r="X858">
        <v>0</v>
      </c>
      <c r="Y858">
        <v>0</v>
      </c>
      <c r="Z858">
        <v>0</v>
      </c>
      <c r="AA858">
        <v>0</v>
      </c>
      <c r="AB858">
        <v>0</v>
      </c>
      <c r="AC858">
        <v>0</v>
      </c>
      <c r="AD858">
        <v>0</v>
      </c>
      <c r="AE858">
        <v>0</v>
      </c>
      <c r="AF858">
        <v>0</v>
      </c>
      <c r="AG858" s="19">
        <v>0</v>
      </c>
      <c r="AH858">
        <v>0</v>
      </c>
      <c r="AI858">
        <v>0</v>
      </c>
      <c r="AJ858">
        <v>0</v>
      </c>
      <c r="AK858">
        <v>0</v>
      </c>
      <c r="AL858">
        <v>0</v>
      </c>
      <c r="AM858">
        <v>0</v>
      </c>
      <c r="AN858">
        <v>0</v>
      </c>
      <c r="AO858">
        <v>0</v>
      </c>
      <c r="AP858">
        <v>0</v>
      </c>
      <c r="AQ858">
        <v>0</v>
      </c>
      <c r="AR858">
        <v>0</v>
      </c>
      <c r="AS858">
        <v>0</v>
      </c>
      <c r="AT858">
        <v>0</v>
      </c>
      <c r="AU858">
        <v>0</v>
      </c>
      <c r="AV858">
        <v>0</v>
      </c>
      <c r="AW858">
        <v>0</v>
      </c>
      <c r="AX858">
        <v>0</v>
      </c>
      <c r="AY858">
        <v>0</v>
      </c>
      <c r="AZ858">
        <v>0</v>
      </c>
      <c r="BA858">
        <v>0</v>
      </c>
      <c r="BB858">
        <v>0</v>
      </c>
      <c r="BC858">
        <v>0</v>
      </c>
      <c r="BD858">
        <v>0</v>
      </c>
      <c r="BE858">
        <v>0</v>
      </c>
      <c r="BF858">
        <v>0</v>
      </c>
      <c r="BG858">
        <v>0</v>
      </c>
      <c r="BH858">
        <v>11000</v>
      </c>
      <c r="BI858">
        <v>20000</v>
      </c>
      <c r="BJ858">
        <v>11000</v>
      </c>
      <c r="BK858">
        <v>3000</v>
      </c>
      <c r="BL858">
        <v>8000</v>
      </c>
      <c r="BM858">
        <v>51000</v>
      </c>
      <c r="BN858">
        <v>106000</v>
      </c>
      <c r="BO858">
        <v>588000</v>
      </c>
      <c r="BP858">
        <v>1493000</v>
      </c>
      <c r="BQ858">
        <v>1437000</v>
      </c>
      <c r="BR858">
        <v>917000</v>
      </c>
      <c r="BS858">
        <v>418000</v>
      </c>
      <c r="BT858">
        <v>326000</v>
      </c>
      <c r="BU858">
        <v>140000</v>
      </c>
      <c r="BV858">
        <v>171000</v>
      </c>
      <c r="BW858">
        <v>187000</v>
      </c>
      <c r="BX858">
        <v>203000</v>
      </c>
      <c r="BY858">
        <v>205000</v>
      </c>
      <c r="BZ858">
        <v>235000</v>
      </c>
      <c r="CA858">
        <v>301000</v>
      </c>
      <c r="CB858">
        <v>293000</v>
      </c>
      <c r="CC858">
        <v>323000</v>
      </c>
      <c r="CD858">
        <v>342000</v>
      </c>
      <c r="CE858">
        <v>348000</v>
      </c>
    </row>
    <row r="859" spans="1:83" x14ac:dyDescent="0.35">
      <c r="A859" s="9" t="str">
        <f t="shared" si="13"/>
        <v>0318.271.89</v>
      </c>
      <c r="B859" s="52" t="e">
        <f>+IF(MATCH(A859,List!H$10:H$145,0),"Targeted")</f>
        <v>#N/A</v>
      </c>
      <c r="C859" s="65"/>
      <c r="D859" s="151"/>
      <c r="E859" s="16" t="s">
        <v>877</v>
      </c>
      <c r="F859" s="16" t="s">
        <v>878</v>
      </c>
      <c r="G859" s="16" t="s">
        <v>63</v>
      </c>
      <c r="H859" s="16" t="s">
        <v>908</v>
      </c>
      <c r="I859" s="16" t="s">
        <v>127</v>
      </c>
      <c r="J859" s="16" t="s">
        <v>1787</v>
      </c>
      <c r="K859" s="17" t="s">
        <v>881</v>
      </c>
      <c r="L859" s="18" t="s">
        <v>1690</v>
      </c>
      <c r="M859" s="195" t="s">
        <v>193</v>
      </c>
      <c r="N859" s="16" t="s">
        <v>1691</v>
      </c>
      <c r="O859" s="17" t="s">
        <v>304</v>
      </c>
      <c r="P859" s="17" t="s">
        <v>305</v>
      </c>
      <c r="Q859" s="17" t="s">
        <v>306</v>
      </c>
      <c r="R859">
        <v>0</v>
      </c>
      <c r="S859">
        <v>0</v>
      </c>
      <c r="T859">
        <v>0</v>
      </c>
      <c r="U859">
        <v>0</v>
      </c>
      <c r="V859">
        <v>0</v>
      </c>
      <c r="W859">
        <v>0</v>
      </c>
      <c r="X859">
        <v>0</v>
      </c>
      <c r="Y859">
        <v>0</v>
      </c>
      <c r="Z859">
        <v>0</v>
      </c>
      <c r="AA859">
        <v>0</v>
      </c>
      <c r="AB859">
        <v>0</v>
      </c>
      <c r="AC859">
        <v>0</v>
      </c>
      <c r="AD859">
        <v>0</v>
      </c>
      <c r="AE859">
        <v>0</v>
      </c>
      <c r="AF859">
        <v>0</v>
      </c>
      <c r="AG859" s="19">
        <v>0</v>
      </c>
      <c r="AH859">
        <v>0</v>
      </c>
      <c r="AI859">
        <v>0</v>
      </c>
      <c r="AJ859">
        <v>0</v>
      </c>
      <c r="AK859">
        <v>0</v>
      </c>
      <c r="AL859">
        <v>0</v>
      </c>
      <c r="AM859">
        <v>0</v>
      </c>
      <c r="AN859">
        <v>0</v>
      </c>
      <c r="AO859">
        <v>0</v>
      </c>
      <c r="AP859">
        <v>0</v>
      </c>
      <c r="AQ859">
        <v>0</v>
      </c>
      <c r="AR859">
        <v>0</v>
      </c>
      <c r="AS859">
        <v>0</v>
      </c>
      <c r="AT859">
        <v>0</v>
      </c>
      <c r="AU859">
        <v>0</v>
      </c>
      <c r="AV859">
        <v>0</v>
      </c>
      <c r="AW859">
        <v>0</v>
      </c>
      <c r="AX859">
        <v>0</v>
      </c>
      <c r="AY859">
        <v>0</v>
      </c>
      <c r="AZ859">
        <v>0</v>
      </c>
      <c r="BA859">
        <v>0</v>
      </c>
      <c r="BB859">
        <v>0</v>
      </c>
      <c r="BC859">
        <v>0</v>
      </c>
      <c r="BD859">
        <v>0</v>
      </c>
      <c r="BE859">
        <v>0</v>
      </c>
      <c r="BF859">
        <v>0</v>
      </c>
      <c r="BG859">
        <v>0</v>
      </c>
      <c r="BH859">
        <v>0</v>
      </c>
      <c r="BI859">
        <v>0</v>
      </c>
      <c r="BJ859">
        <v>0</v>
      </c>
      <c r="BK859">
        <v>0</v>
      </c>
      <c r="BL859">
        <v>0</v>
      </c>
      <c r="BM859">
        <v>0</v>
      </c>
      <c r="BN859">
        <v>0</v>
      </c>
      <c r="BO859">
        <v>0</v>
      </c>
      <c r="BP859">
        <v>0</v>
      </c>
      <c r="BQ859">
        <v>0</v>
      </c>
      <c r="BR859">
        <v>0</v>
      </c>
      <c r="BS859">
        <v>0</v>
      </c>
      <c r="BT859">
        <v>0</v>
      </c>
      <c r="BU859">
        <v>0</v>
      </c>
      <c r="BV859">
        <v>0</v>
      </c>
      <c r="BW859">
        <v>0</v>
      </c>
      <c r="BX859" s="10">
        <v>0</v>
      </c>
      <c r="BY859">
        <v>0</v>
      </c>
      <c r="BZ859">
        <v>0</v>
      </c>
      <c r="CA859">
        <v>280000</v>
      </c>
      <c r="CB859">
        <v>1260000</v>
      </c>
      <c r="CC859">
        <v>2940000</v>
      </c>
      <c r="CD859">
        <v>4200000</v>
      </c>
      <c r="CE859">
        <v>3220000</v>
      </c>
    </row>
    <row r="860" spans="1:83" x14ac:dyDescent="0.35">
      <c r="A860" s="9" t="str">
        <f t="shared" si="13"/>
        <v>0319.271.89</v>
      </c>
      <c r="B860" s="52" t="e">
        <f>+IF(MATCH(A860,List!H$10:H$145,0),"Targeted")</f>
        <v>#N/A</v>
      </c>
      <c r="C860" s="65"/>
      <c r="D860" s="151" t="s">
        <v>7700</v>
      </c>
      <c r="E860" s="16" t="s">
        <v>877</v>
      </c>
      <c r="F860" s="16" t="s">
        <v>878</v>
      </c>
      <c r="G860" s="16" t="s">
        <v>63</v>
      </c>
      <c r="H860" s="16" t="s">
        <v>908</v>
      </c>
      <c r="I860" s="16" t="s">
        <v>129</v>
      </c>
      <c r="J860" s="16" t="s">
        <v>909</v>
      </c>
      <c r="K860" s="17" t="s">
        <v>881</v>
      </c>
      <c r="L860" s="18" t="s">
        <v>1690</v>
      </c>
      <c r="M860" s="195" t="s">
        <v>193</v>
      </c>
      <c r="N860" s="16" t="s">
        <v>1691</v>
      </c>
      <c r="O860" s="17" t="s">
        <v>346</v>
      </c>
      <c r="P860" s="17" t="s">
        <v>305</v>
      </c>
      <c r="Q860" s="17" t="s">
        <v>306</v>
      </c>
      <c r="R860">
        <v>0</v>
      </c>
      <c r="S860">
        <v>0</v>
      </c>
      <c r="T860">
        <v>0</v>
      </c>
      <c r="U860">
        <v>0</v>
      </c>
      <c r="V860">
        <v>0</v>
      </c>
      <c r="W860">
        <v>0</v>
      </c>
      <c r="X860">
        <v>0</v>
      </c>
      <c r="Y860">
        <v>0</v>
      </c>
      <c r="Z860">
        <v>0</v>
      </c>
      <c r="AA860">
        <v>0</v>
      </c>
      <c r="AB860">
        <v>0</v>
      </c>
      <c r="AC860">
        <v>0</v>
      </c>
      <c r="AD860">
        <v>0</v>
      </c>
      <c r="AE860">
        <v>0</v>
      </c>
      <c r="AF860">
        <v>0</v>
      </c>
      <c r="AG860" s="19">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c r="BA860">
        <v>0</v>
      </c>
      <c r="BB860">
        <v>0</v>
      </c>
      <c r="BC860">
        <v>0</v>
      </c>
      <c r="BD860">
        <v>0</v>
      </c>
      <c r="BE860">
        <v>0</v>
      </c>
      <c r="BF860">
        <v>0</v>
      </c>
      <c r="BG860">
        <v>0</v>
      </c>
      <c r="BH860">
        <v>0</v>
      </c>
      <c r="BI860">
        <v>0</v>
      </c>
      <c r="BJ860">
        <v>0</v>
      </c>
      <c r="BK860">
        <v>0</v>
      </c>
      <c r="BL860">
        <v>0</v>
      </c>
      <c r="BM860">
        <v>316000</v>
      </c>
      <c r="BN860">
        <v>866000</v>
      </c>
      <c r="BO860">
        <v>795000</v>
      </c>
      <c r="BP860">
        <v>752000</v>
      </c>
      <c r="BQ860">
        <v>743000</v>
      </c>
      <c r="BR860">
        <v>676000</v>
      </c>
      <c r="BS860">
        <v>642000</v>
      </c>
      <c r="BT860">
        <v>699000</v>
      </c>
      <c r="BU860">
        <v>821000</v>
      </c>
      <c r="BV860">
        <v>789000</v>
      </c>
      <c r="BW860">
        <v>862000</v>
      </c>
      <c r="BX860">
        <v>1052000</v>
      </c>
      <c r="BY860">
        <v>1193000</v>
      </c>
      <c r="BZ860">
        <v>812000</v>
      </c>
      <c r="CA860">
        <v>1326000</v>
      </c>
      <c r="CB860">
        <v>1520000</v>
      </c>
      <c r="CC860">
        <v>1657000</v>
      </c>
      <c r="CD860">
        <v>1740000</v>
      </c>
      <c r="CE860">
        <v>1793000</v>
      </c>
    </row>
    <row r="861" spans="1:83" x14ac:dyDescent="0.35">
      <c r="A861" s="9" t="str">
        <f t="shared" si="13"/>
        <v>0320.271.89</v>
      </c>
      <c r="B861" s="52" t="e">
        <f>+IF(MATCH(A861,List!H$10:H$145,0),"Targeted")</f>
        <v>#N/A</v>
      </c>
      <c r="C861" s="65"/>
      <c r="D861" s="151" t="s">
        <v>7700</v>
      </c>
      <c r="E861" s="16" t="s">
        <v>877</v>
      </c>
      <c r="F861" s="16" t="s">
        <v>878</v>
      </c>
      <c r="G861" s="16" t="s">
        <v>63</v>
      </c>
      <c r="H861" s="16" t="s">
        <v>908</v>
      </c>
      <c r="I861" s="16" t="s">
        <v>131</v>
      </c>
      <c r="J861" s="16" t="s">
        <v>1788</v>
      </c>
      <c r="K861" s="17" t="s">
        <v>881</v>
      </c>
      <c r="L861" s="18" t="s">
        <v>1690</v>
      </c>
      <c r="M861" s="195" t="s">
        <v>193</v>
      </c>
      <c r="N861" s="16" t="s">
        <v>1691</v>
      </c>
      <c r="O861" s="17" t="s">
        <v>346</v>
      </c>
      <c r="P861" s="17" t="s">
        <v>305</v>
      </c>
      <c r="Q861" s="17" t="s">
        <v>306</v>
      </c>
      <c r="R861">
        <v>0</v>
      </c>
      <c r="S861">
        <v>0</v>
      </c>
      <c r="T861">
        <v>0</v>
      </c>
      <c r="U861">
        <v>0</v>
      </c>
      <c r="V861">
        <v>0</v>
      </c>
      <c r="W861">
        <v>0</v>
      </c>
      <c r="X861">
        <v>0</v>
      </c>
      <c r="Y861">
        <v>0</v>
      </c>
      <c r="Z861">
        <v>0</v>
      </c>
      <c r="AA861">
        <v>0</v>
      </c>
      <c r="AB861">
        <v>0</v>
      </c>
      <c r="AC861">
        <v>0</v>
      </c>
      <c r="AD861">
        <v>0</v>
      </c>
      <c r="AE861">
        <v>0</v>
      </c>
      <c r="AF861">
        <v>0</v>
      </c>
      <c r="AG861" s="19">
        <v>0</v>
      </c>
      <c r="AH861">
        <v>0</v>
      </c>
      <c r="AI861">
        <v>0</v>
      </c>
      <c r="AJ861">
        <v>0</v>
      </c>
      <c r="AK861">
        <v>0</v>
      </c>
      <c r="AL861">
        <v>0</v>
      </c>
      <c r="AM861">
        <v>0</v>
      </c>
      <c r="AN861">
        <v>0</v>
      </c>
      <c r="AO861">
        <v>0</v>
      </c>
      <c r="AP861">
        <v>0</v>
      </c>
      <c r="AQ861">
        <v>0</v>
      </c>
      <c r="AR861">
        <v>0</v>
      </c>
      <c r="AS861">
        <v>0</v>
      </c>
      <c r="AT861">
        <v>0</v>
      </c>
      <c r="AU861">
        <v>0</v>
      </c>
      <c r="AV861">
        <v>0</v>
      </c>
      <c r="AW861">
        <v>0</v>
      </c>
      <c r="AX861">
        <v>0</v>
      </c>
      <c r="AY861">
        <v>0</v>
      </c>
      <c r="AZ861">
        <v>0</v>
      </c>
      <c r="BA861">
        <v>0</v>
      </c>
      <c r="BB861">
        <v>0</v>
      </c>
      <c r="BC861">
        <v>0</v>
      </c>
      <c r="BD861">
        <v>0</v>
      </c>
      <c r="BE861">
        <v>0</v>
      </c>
      <c r="BF861">
        <v>0</v>
      </c>
      <c r="BG861">
        <v>0</v>
      </c>
      <c r="BH861">
        <v>0</v>
      </c>
      <c r="BI861">
        <v>0</v>
      </c>
      <c r="BJ861">
        <v>0</v>
      </c>
      <c r="BK861">
        <v>0</v>
      </c>
      <c r="BL861">
        <v>0</v>
      </c>
      <c r="BM861">
        <v>11000</v>
      </c>
      <c r="BN861">
        <v>20000</v>
      </c>
      <c r="BO861">
        <v>3000</v>
      </c>
      <c r="BP861">
        <v>0</v>
      </c>
      <c r="BQ861">
        <v>0</v>
      </c>
      <c r="BR861">
        <v>0</v>
      </c>
      <c r="BS861">
        <v>0</v>
      </c>
      <c r="BT861">
        <v>0</v>
      </c>
      <c r="BU861">
        <v>0</v>
      </c>
      <c r="BV861">
        <v>0</v>
      </c>
      <c r="BW861">
        <v>0</v>
      </c>
      <c r="BX861">
        <v>0</v>
      </c>
      <c r="BY861">
        <v>0</v>
      </c>
      <c r="BZ861">
        <v>0</v>
      </c>
      <c r="CA861">
        <v>0</v>
      </c>
      <c r="CB861">
        <v>0</v>
      </c>
      <c r="CC861">
        <v>0</v>
      </c>
      <c r="CD861">
        <v>0</v>
      </c>
      <c r="CE861">
        <v>0</v>
      </c>
    </row>
    <row r="862" spans="1:83" x14ac:dyDescent="0.35">
      <c r="A862" s="9" t="str">
        <f t="shared" si="13"/>
        <v>0321.271.89</v>
      </c>
      <c r="B862" s="52" t="e">
        <f>+IF(MATCH(A862,List!H$10:H$145,0),"Targeted")</f>
        <v>#N/A</v>
      </c>
      <c r="C862" s="65"/>
      <c r="D862" s="151" t="s">
        <v>7700</v>
      </c>
      <c r="E862" s="16" t="s">
        <v>877</v>
      </c>
      <c r="F862" s="16" t="s">
        <v>878</v>
      </c>
      <c r="G862" s="16" t="s">
        <v>63</v>
      </c>
      <c r="H862" s="16" t="s">
        <v>908</v>
      </c>
      <c r="I862" s="16" t="s">
        <v>1789</v>
      </c>
      <c r="J862" s="16" t="s">
        <v>1790</v>
      </c>
      <c r="K862" s="17" t="s">
        <v>881</v>
      </c>
      <c r="L862" s="18" t="s">
        <v>1690</v>
      </c>
      <c r="M862" s="195" t="s">
        <v>193</v>
      </c>
      <c r="N862" s="16" t="s">
        <v>1691</v>
      </c>
      <c r="O862" s="17" t="s">
        <v>346</v>
      </c>
      <c r="P862" s="17" t="s">
        <v>305</v>
      </c>
      <c r="Q862" s="17" t="s">
        <v>306</v>
      </c>
      <c r="R862">
        <v>0</v>
      </c>
      <c r="S862">
        <v>0</v>
      </c>
      <c r="T862">
        <v>0</v>
      </c>
      <c r="U862">
        <v>0</v>
      </c>
      <c r="V862">
        <v>0</v>
      </c>
      <c r="W862">
        <v>0</v>
      </c>
      <c r="X862">
        <v>0</v>
      </c>
      <c r="Y862">
        <v>0</v>
      </c>
      <c r="Z862">
        <v>0</v>
      </c>
      <c r="AA862">
        <v>0</v>
      </c>
      <c r="AB862">
        <v>0</v>
      </c>
      <c r="AC862">
        <v>0</v>
      </c>
      <c r="AD862">
        <v>0</v>
      </c>
      <c r="AE862">
        <v>0</v>
      </c>
      <c r="AF862">
        <v>0</v>
      </c>
      <c r="AG862" s="19">
        <v>0</v>
      </c>
      <c r="AH862">
        <v>0</v>
      </c>
      <c r="AI862">
        <v>0</v>
      </c>
      <c r="AJ862">
        <v>0</v>
      </c>
      <c r="AK862">
        <v>0</v>
      </c>
      <c r="AL862">
        <v>0</v>
      </c>
      <c r="AM862">
        <v>0</v>
      </c>
      <c r="AN862">
        <v>0</v>
      </c>
      <c r="AO862">
        <v>0</v>
      </c>
      <c r="AP862">
        <v>0</v>
      </c>
      <c r="AQ862">
        <v>0</v>
      </c>
      <c r="AR862">
        <v>0</v>
      </c>
      <c r="AS862">
        <v>0</v>
      </c>
      <c r="AT862">
        <v>0</v>
      </c>
      <c r="AU862">
        <v>0</v>
      </c>
      <c r="AV862">
        <v>0</v>
      </c>
      <c r="AW862">
        <v>0</v>
      </c>
      <c r="AX862">
        <v>0</v>
      </c>
      <c r="AY862">
        <v>0</v>
      </c>
      <c r="AZ862">
        <v>0</v>
      </c>
      <c r="BA862">
        <v>0</v>
      </c>
      <c r="BB862">
        <v>0</v>
      </c>
      <c r="BC862">
        <v>0</v>
      </c>
      <c r="BD862">
        <v>0</v>
      </c>
      <c r="BE862">
        <v>0</v>
      </c>
      <c r="BF862">
        <v>0</v>
      </c>
      <c r="BG862">
        <v>0</v>
      </c>
      <c r="BH862">
        <v>0</v>
      </c>
      <c r="BI862">
        <v>0</v>
      </c>
      <c r="BJ862">
        <v>0</v>
      </c>
      <c r="BK862">
        <v>0</v>
      </c>
      <c r="BL862">
        <v>0</v>
      </c>
      <c r="BM862">
        <v>75000</v>
      </c>
      <c r="BN862">
        <v>693000</v>
      </c>
      <c r="BO862">
        <v>1109000</v>
      </c>
      <c r="BP862">
        <v>1142000</v>
      </c>
      <c r="BQ862">
        <v>1300000</v>
      </c>
      <c r="BR862">
        <v>999000</v>
      </c>
      <c r="BS862">
        <v>1163000</v>
      </c>
      <c r="BT862">
        <v>732000</v>
      </c>
      <c r="BU862">
        <v>801000</v>
      </c>
      <c r="BV862">
        <v>757000</v>
      </c>
      <c r="BW862">
        <v>701000</v>
      </c>
      <c r="BX862">
        <v>868000</v>
      </c>
      <c r="BY862">
        <v>812000</v>
      </c>
      <c r="BZ862">
        <v>972000</v>
      </c>
      <c r="CA862">
        <v>1491000</v>
      </c>
      <c r="CB862">
        <v>1670000</v>
      </c>
      <c r="CC862">
        <v>1723000</v>
      </c>
      <c r="CD862">
        <v>1835000</v>
      </c>
      <c r="CE862">
        <v>1797000</v>
      </c>
    </row>
    <row r="863" spans="1:83" x14ac:dyDescent="0.35">
      <c r="A863" s="9" t="str">
        <f t="shared" si="13"/>
        <v>0321.271.89</v>
      </c>
      <c r="B863" s="52" t="e">
        <f>+IF(MATCH(A863,List!H$10:H$145,0),"Targeted")</f>
        <v>#N/A</v>
      </c>
      <c r="C863" s="65"/>
      <c r="D863" s="151"/>
      <c r="E863" s="16" t="s">
        <v>877</v>
      </c>
      <c r="F863" s="16" t="s">
        <v>878</v>
      </c>
      <c r="G863" s="16" t="s">
        <v>63</v>
      </c>
      <c r="H863" s="16" t="s">
        <v>908</v>
      </c>
      <c r="I863" s="16" t="s">
        <v>1789</v>
      </c>
      <c r="J863" s="16" t="s">
        <v>1790</v>
      </c>
      <c r="K863" s="17" t="s">
        <v>881</v>
      </c>
      <c r="L863" s="18" t="s">
        <v>1690</v>
      </c>
      <c r="M863" s="195" t="s">
        <v>193</v>
      </c>
      <c r="N863" s="16" t="s">
        <v>1691</v>
      </c>
      <c r="O863" s="17" t="s">
        <v>304</v>
      </c>
      <c r="P863" s="17" t="s">
        <v>524</v>
      </c>
      <c r="Q863" s="17" t="s">
        <v>306</v>
      </c>
      <c r="R863">
        <v>0</v>
      </c>
      <c r="S863">
        <v>0</v>
      </c>
      <c r="T863">
        <v>0</v>
      </c>
      <c r="U863">
        <v>0</v>
      </c>
      <c r="V863">
        <v>0</v>
      </c>
      <c r="W863">
        <v>0</v>
      </c>
      <c r="X863">
        <v>0</v>
      </c>
      <c r="Y863">
        <v>0</v>
      </c>
      <c r="Z863">
        <v>0</v>
      </c>
      <c r="AA863">
        <v>0</v>
      </c>
      <c r="AB863">
        <v>0</v>
      </c>
      <c r="AC863">
        <v>0</v>
      </c>
      <c r="AD863">
        <v>0</v>
      </c>
      <c r="AE863">
        <v>0</v>
      </c>
      <c r="AF863">
        <v>0</v>
      </c>
      <c r="AG863" s="19">
        <v>0</v>
      </c>
      <c r="AH863">
        <v>0</v>
      </c>
      <c r="AI863">
        <v>0</v>
      </c>
      <c r="AJ863">
        <v>0</v>
      </c>
      <c r="AK863">
        <v>0</v>
      </c>
      <c r="AL863">
        <v>0</v>
      </c>
      <c r="AM863">
        <v>0</v>
      </c>
      <c r="AN863">
        <v>0</v>
      </c>
      <c r="AO863">
        <v>0</v>
      </c>
      <c r="AP863">
        <v>0</v>
      </c>
      <c r="AQ863">
        <v>0</v>
      </c>
      <c r="AR863">
        <v>0</v>
      </c>
      <c r="AS863">
        <v>0</v>
      </c>
      <c r="AT863">
        <v>0</v>
      </c>
      <c r="AU863">
        <v>0</v>
      </c>
      <c r="AV863">
        <v>0</v>
      </c>
      <c r="AW863">
        <v>0</v>
      </c>
      <c r="AX863">
        <v>0</v>
      </c>
      <c r="AY863">
        <v>0</v>
      </c>
      <c r="AZ863">
        <v>0</v>
      </c>
      <c r="BA863">
        <v>0</v>
      </c>
      <c r="BB863">
        <v>0</v>
      </c>
      <c r="BC863">
        <v>0</v>
      </c>
      <c r="BD863">
        <v>0</v>
      </c>
      <c r="BE863">
        <v>0</v>
      </c>
      <c r="BF863">
        <v>0</v>
      </c>
      <c r="BG863">
        <v>0</v>
      </c>
      <c r="BH863">
        <v>0</v>
      </c>
      <c r="BI863">
        <v>0</v>
      </c>
      <c r="BJ863">
        <v>0</v>
      </c>
      <c r="BK863">
        <v>0</v>
      </c>
      <c r="BL863">
        <v>0</v>
      </c>
      <c r="BM863">
        <v>0</v>
      </c>
      <c r="BN863">
        <v>0</v>
      </c>
      <c r="BO863">
        <v>0</v>
      </c>
      <c r="BP863">
        <v>0</v>
      </c>
      <c r="BQ863">
        <v>0</v>
      </c>
      <c r="BR863">
        <v>0</v>
      </c>
      <c r="BS863">
        <v>0</v>
      </c>
      <c r="BT863">
        <v>0</v>
      </c>
      <c r="BU863">
        <v>0</v>
      </c>
      <c r="BV863">
        <v>0</v>
      </c>
      <c r="BW863">
        <v>0</v>
      </c>
      <c r="BX863" s="10">
        <v>0</v>
      </c>
      <c r="BY863">
        <v>0</v>
      </c>
      <c r="BZ863">
        <v>0</v>
      </c>
      <c r="CA863">
        <v>1600000</v>
      </c>
      <c r="CB863">
        <v>3700000</v>
      </c>
      <c r="CC863">
        <v>4900000</v>
      </c>
      <c r="CD863">
        <v>5300000</v>
      </c>
      <c r="CE863">
        <v>3500000</v>
      </c>
    </row>
    <row r="864" spans="1:83" x14ac:dyDescent="0.35">
      <c r="A864" s="9" t="str">
        <f t="shared" si="13"/>
        <v>0336.271.89</v>
      </c>
      <c r="B864" s="52" t="e">
        <f>+IF(MATCH(A864,List!H$10:H$145,0),"Targeted")</f>
        <v>#N/A</v>
      </c>
      <c r="C864" s="65"/>
      <c r="D864" s="151" t="s">
        <v>7700</v>
      </c>
      <c r="E864" s="16" t="s">
        <v>877</v>
      </c>
      <c r="F864" s="16" t="s">
        <v>878</v>
      </c>
      <c r="G864" s="16" t="s">
        <v>63</v>
      </c>
      <c r="H864" s="16" t="s">
        <v>908</v>
      </c>
      <c r="I864" s="16" t="s">
        <v>1791</v>
      </c>
      <c r="J864" s="16" t="s">
        <v>1792</v>
      </c>
      <c r="K864" s="17" t="s">
        <v>881</v>
      </c>
      <c r="L864" s="18" t="s">
        <v>1690</v>
      </c>
      <c r="M864" s="195" t="s">
        <v>193</v>
      </c>
      <c r="N864" s="16" t="s">
        <v>1691</v>
      </c>
      <c r="O864" s="17" t="s">
        <v>346</v>
      </c>
      <c r="P864" s="17" t="s">
        <v>305</v>
      </c>
      <c r="Q864" s="17" t="s">
        <v>306</v>
      </c>
      <c r="R864">
        <v>0</v>
      </c>
      <c r="S864">
        <v>0</v>
      </c>
      <c r="T864">
        <v>0</v>
      </c>
      <c r="U864">
        <v>0</v>
      </c>
      <c r="V864">
        <v>0</v>
      </c>
      <c r="W864">
        <v>0</v>
      </c>
      <c r="X864">
        <v>0</v>
      </c>
      <c r="Y864">
        <v>0</v>
      </c>
      <c r="Z864">
        <v>0</v>
      </c>
      <c r="AA864">
        <v>0</v>
      </c>
      <c r="AB864">
        <v>0</v>
      </c>
      <c r="AC864">
        <v>0</v>
      </c>
      <c r="AD864">
        <v>0</v>
      </c>
      <c r="AE864">
        <v>0</v>
      </c>
      <c r="AF864">
        <v>0</v>
      </c>
      <c r="AG864" s="19">
        <v>0</v>
      </c>
      <c r="AH864">
        <v>0</v>
      </c>
      <c r="AI864">
        <v>0</v>
      </c>
      <c r="AJ864">
        <v>0</v>
      </c>
      <c r="AK864">
        <v>0</v>
      </c>
      <c r="AL864">
        <v>0</v>
      </c>
      <c r="AM864">
        <v>0</v>
      </c>
      <c r="AN864">
        <v>0</v>
      </c>
      <c r="AO864">
        <v>0</v>
      </c>
      <c r="AP864">
        <v>0</v>
      </c>
      <c r="AQ864">
        <v>0</v>
      </c>
      <c r="AR864">
        <v>0</v>
      </c>
      <c r="AS864">
        <v>0</v>
      </c>
      <c r="AT864">
        <v>0</v>
      </c>
      <c r="AU864">
        <v>0</v>
      </c>
      <c r="AV864">
        <v>0</v>
      </c>
      <c r="AW864">
        <v>0</v>
      </c>
      <c r="AX864">
        <v>0</v>
      </c>
      <c r="AY864">
        <v>0</v>
      </c>
      <c r="AZ864">
        <v>0</v>
      </c>
      <c r="BA864">
        <v>0</v>
      </c>
      <c r="BB864">
        <v>0</v>
      </c>
      <c r="BC864">
        <v>0</v>
      </c>
      <c r="BD864">
        <v>0</v>
      </c>
      <c r="BE864">
        <v>0</v>
      </c>
      <c r="BF864">
        <v>0</v>
      </c>
      <c r="BG864">
        <v>0</v>
      </c>
      <c r="BH864">
        <v>0</v>
      </c>
      <c r="BI864">
        <v>0</v>
      </c>
      <c r="BJ864">
        <v>0</v>
      </c>
      <c r="BK864">
        <v>0</v>
      </c>
      <c r="BL864">
        <v>0</v>
      </c>
      <c r="BM864">
        <v>0</v>
      </c>
      <c r="BN864">
        <v>1000</v>
      </c>
      <c r="BO864">
        <v>34000</v>
      </c>
      <c r="BP864">
        <v>133000</v>
      </c>
      <c r="BQ864">
        <v>114000</v>
      </c>
      <c r="BR864">
        <v>67000</v>
      </c>
      <c r="BS864">
        <v>22000</v>
      </c>
      <c r="BT864">
        <v>4000</v>
      </c>
      <c r="BU864">
        <v>0</v>
      </c>
      <c r="BV864">
        <v>0</v>
      </c>
      <c r="BW864">
        <v>0</v>
      </c>
      <c r="BX864">
        <v>0</v>
      </c>
      <c r="BY864">
        <v>0</v>
      </c>
      <c r="BZ864">
        <v>0</v>
      </c>
      <c r="CA864">
        <v>0</v>
      </c>
      <c r="CB864">
        <v>0</v>
      </c>
      <c r="CC864">
        <v>0</v>
      </c>
      <c r="CD864">
        <v>0</v>
      </c>
      <c r="CE864">
        <v>0</v>
      </c>
    </row>
    <row r="865" spans="1:83" x14ac:dyDescent="0.35">
      <c r="A865" s="9" t="str">
        <f t="shared" si="13"/>
        <v>0337.271.89</v>
      </c>
      <c r="B865" s="52" t="e">
        <f>+IF(MATCH(A865,List!H$10:H$145,0),"Targeted")</f>
        <v>#N/A</v>
      </c>
      <c r="C865" s="65"/>
      <c r="D865" s="151" t="s">
        <v>7700</v>
      </c>
      <c r="E865" s="16" t="s">
        <v>877</v>
      </c>
      <c r="F865" s="16" t="s">
        <v>878</v>
      </c>
      <c r="G865" s="16" t="s">
        <v>63</v>
      </c>
      <c r="H865" s="16" t="s">
        <v>908</v>
      </c>
      <c r="I865" s="16" t="s">
        <v>1793</v>
      </c>
      <c r="J865" s="16" t="s">
        <v>1794</v>
      </c>
      <c r="K865" s="17" t="s">
        <v>881</v>
      </c>
      <c r="L865" s="18" t="s">
        <v>1690</v>
      </c>
      <c r="M865" s="195" t="s">
        <v>193</v>
      </c>
      <c r="N865" s="16" t="s">
        <v>1691</v>
      </c>
      <c r="O865" s="17" t="s">
        <v>346</v>
      </c>
      <c r="P865" s="17" t="s">
        <v>305</v>
      </c>
      <c r="Q865" s="17" t="s">
        <v>306</v>
      </c>
      <c r="R865">
        <v>0</v>
      </c>
      <c r="S865">
        <v>0</v>
      </c>
      <c r="T865">
        <v>0</v>
      </c>
      <c r="U865">
        <v>0</v>
      </c>
      <c r="V865">
        <v>0</v>
      </c>
      <c r="W865">
        <v>0</v>
      </c>
      <c r="X865">
        <v>0</v>
      </c>
      <c r="Y865">
        <v>0</v>
      </c>
      <c r="Z865">
        <v>0</v>
      </c>
      <c r="AA865">
        <v>0</v>
      </c>
      <c r="AB865">
        <v>0</v>
      </c>
      <c r="AC865">
        <v>0</v>
      </c>
      <c r="AD865">
        <v>0</v>
      </c>
      <c r="AE865">
        <v>0</v>
      </c>
      <c r="AF865">
        <v>0</v>
      </c>
      <c r="AG865" s="19">
        <v>0</v>
      </c>
      <c r="AH865">
        <v>0</v>
      </c>
      <c r="AI865">
        <v>0</v>
      </c>
      <c r="AJ865">
        <v>0</v>
      </c>
      <c r="AK865">
        <v>0</v>
      </c>
      <c r="AL865">
        <v>0</v>
      </c>
      <c r="AM865">
        <v>0</v>
      </c>
      <c r="AN865">
        <v>0</v>
      </c>
      <c r="AO865">
        <v>0</v>
      </c>
      <c r="AP865">
        <v>0</v>
      </c>
      <c r="AQ865">
        <v>0</v>
      </c>
      <c r="AR865">
        <v>0</v>
      </c>
      <c r="AS865">
        <v>0</v>
      </c>
      <c r="AT865">
        <v>0</v>
      </c>
      <c r="AU865">
        <v>0</v>
      </c>
      <c r="AV865">
        <v>0</v>
      </c>
      <c r="AW865">
        <v>0</v>
      </c>
      <c r="AX865">
        <v>0</v>
      </c>
      <c r="AY865">
        <v>0</v>
      </c>
      <c r="AZ865">
        <v>0</v>
      </c>
      <c r="BA865">
        <v>0</v>
      </c>
      <c r="BB865">
        <v>0</v>
      </c>
      <c r="BC865">
        <v>0</v>
      </c>
      <c r="BD865">
        <v>0</v>
      </c>
      <c r="BE865">
        <v>0</v>
      </c>
      <c r="BF865">
        <v>0</v>
      </c>
      <c r="BG865">
        <v>0</v>
      </c>
      <c r="BH865">
        <v>0</v>
      </c>
      <c r="BI865">
        <v>0</v>
      </c>
      <c r="BJ865">
        <v>0</v>
      </c>
      <c r="BK865">
        <v>0</v>
      </c>
      <c r="BL865">
        <v>0</v>
      </c>
      <c r="BM865">
        <v>0</v>
      </c>
      <c r="BN865">
        <v>0</v>
      </c>
      <c r="BO865">
        <v>3000</v>
      </c>
      <c r="BP865">
        <v>6000</v>
      </c>
      <c r="BQ865">
        <v>35000</v>
      </c>
      <c r="BR865">
        <v>123000</v>
      </c>
      <c r="BS865">
        <v>188000</v>
      </c>
      <c r="BT865">
        <v>242000</v>
      </c>
      <c r="BU865">
        <v>238000</v>
      </c>
      <c r="BV865">
        <v>269000</v>
      </c>
      <c r="BW865">
        <v>251000</v>
      </c>
      <c r="BX865">
        <v>247000</v>
      </c>
      <c r="BY865">
        <v>270000</v>
      </c>
      <c r="BZ865">
        <v>366000</v>
      </c>
      <c r="CA865">
        <v>408000</v>
      </c>
      <c r="CB865">
        <v>563000</v>
      </c>
      <c r="CC865">
        <v>578000</v>
      </c>
      <c r="CD865">
        <v>548000</v>
      </c>
      <c r="CE865">
        <v>516000</v>
      </c>
    </row>
    <row r="866" spans="1:83" x14ac:dyDescent="0.35">
      <c r="A866" s="9" t="str">
        <f t="shared" si="13"/>
        <v>0342.271.89</v>
      </c>
      <c r="B866" s="52" t="e">
        <f>+IF(MATCH(A866,List!H$10:H$145,0),"Targeted")</f>
        <v>#N/A</v>
      </c>
      <c r="C866" s="65"/>
      <c r="D866" s="151" t="s">
        <v>7700</v>
      </c>
      <c r="E866" s="16" t="s">
        <v>877</v>
      </c>
      <c r="F866" s="16" t="s">
        <v>878</v>
      </c>
      <c r="G866" s="16" t="s">
        <v>63</v>
      </c>
      <c r="H866" s="16" t="s">
        <v>908</v>
      </c>
      <c r="I866" s="16" t="s">
        <v>135</v>
      </c>
      <c r="J866" s="16" t="s">
        <v>1795</v>
      </c>
      <c r="K866" s="17" t="s">
        <v>881</v>
      </c>
      <c r="L866" s="18" t="s">
        <v>1690</v>
      </c>
      <c r="M866" s="195" t="s">
        <v>193</v>
      </c>
      <c r="N866" s="16" t="s">
        <v>1691</v>
      </c>
      <c r="O866" s="17" t="s">
        <v>346</v>
      </c>
      <c r="P866" s="17" t="s">
        <v>305</v>
      </c>
      <c r="Q866" s="17" t="s">
        <v>306</v>
      </c>
      <c r="R866">
        <v>0</v>
      </c>
      <c r="S866">
        <v>0</v>
      </c>
      <c r="T866">
        <v>0</v>
      </c>
      <c r="U866">
        <v>0</v>
      </c>
      <c r="V866">
        <v>0</v>
      </c>
      <c r="W866">
        <v>0</v>
      </c>
      <c r="X866">
        <v>0</v>
      </c>
      <c r="Y866">
        <v>0</v>
      </c>
      <c r="Z866">
        <v>0</v>
      </c>
      <c r="AA866">
        <v>0</v>
      </c>
      <c r="AB866">
        <v>0</v>
      </c>
      <c r="AC866">
        <v>0</v>
      </c>
      <c r="AD866">
        <v>0</v>
      </c>
      <c r="AE866">
        <v>0</v>
      </c>
      <c r="AF866">
        <v>0</v>
      </c>
      <c r="AG866" s="19">
        <v>0</v>
      </c>
      <c r="AH866">
        <v>0</v>
      </c>
      <c r="AI866">
        <v>0</v>
      </c>
      <c r="AJ866">
        <v>0</v>
      </c>
      <c r="AK866">
        <v>0</v>
      </c>
      <c r="AL866">
        <v>0</v>
      </c>
      <c r="AM866">
        <v>0</v>
      </c>
      <c r="AN866">
        <v>0</v>
      </c>
      <c r="AO866">
        <v>0</v>
      </c>
      <c r="AP866">
        <v>0</v>
      </c>
      <c r="AQ866">
        <v>0</v>
      </c>
      <c r="AR866">
        <v>0</v>
      </c>
      <c r="AS866">
        <v>0</v>
      </c>
      <c r="AT866">
        <v>0</v>
      </c>
      <c r="AU866">
        <v>0</v>
      </c>
      <c r="AV866">
        <v>0</v>
      </c>
      <c r="AW866">
        <v>0</v>
      </c>
      <c r="AX866">
        <v>0</v>
      </c>
      <c r="AY866">
        <v>0</v>
      </c>
      <c r="AZ866">
        <v>0</v>
      </c>
      <c r="BA866">
        <v>0</v>
      </c>
      <c r="BB866">
        <v>0</v>
      </c>
      <c r="BC866">
        <v>0</v>
      </c>
      <c r="BD866">
        <v>0</v>
      </c>
      <c r="BE866">
        <v>0</v>
      </c>
      <c r="BF866">
        <v>0</v>
      </c>
      <c r="BG866">
        <v>0</v>
      </c>
      <c r="BH866">
        <v>0</v>
      </c>
      <c r="BI866">
        <v>0</v>
      </c>
      <c r="BJ866">
        <v>0</v>
      </c>
      <c r="BK866">
        <v>0</v>
      </c>
      <c r="BL866">
        <v>0</v>
      </c>
      <c r="BM866">
        <v>0</v>
      </c>
      <c r="BN866">
        <v>0</v>
      </c>
      <c r="BO866">
        <v>0</v>
      </c>
      <c r="BP866">
        <v>0</v>
      </c>
      <c r="BQ866">
        <v>0</v>
      </c>
      <c r="BR866">
        <v>0</v>
      </c>
      <c r="BS866">
        <v>0</v>
      </c>
      <c r="BT866">
        <v>0</v>
      </c>
      <c r="BU866">
        <v>0</v>
      </c>
      <c r="BV866">
        <v>0</v>
      </c>
      <c r="BW866">
        <v>0</v>
      </c>
      <c r="BX866">
        <v>1000</v>
      </c>
      <c r="BY866">
        <v>7000</v>
      </c>
      <c r="BZ866">
        <v>11000</v>
      </c>
      <c r="CA866">
        <v>25000</v>
      </c>
      <c r="CB866">
        <v>61000</v>
      </c>
      <c r="CC866">
        <v>98000</v>
      </c>
      <c r="CD866">
        <v>115000</v>
      </c>
      <c r="CE866">
        <v>128000</v>
      </c>
    </row>
    <row r="867" spans="1:83" x14ac:dyDescent="0.35">
      <c r="A867" s="9" t="str">
        <f t="shared" si="13"/>
        <v>0350.271.89</v>
      </c>
      <c r="B867" s="52" t="e">
        <f>+IF(MATCH(A867,List!H$10:H$145,0),"Targeted")</f>
        <v>#N/A</v>
      </c>
      <c r="C867" s="65"/>
      <c r="D867" s="151" t="s">
        <v>7700</v>
      </c>
      <c r="E867" s="16" t="s">
        <v>877</v>
      </c>
      <c r="F867" s="16" t="s">
        <v>878</v>
      </c>
      <c r="G867" s="16" t="s">
        <v>63</v>
      </c>
      <c r="H867" s="16" t="s">
        <v>908</v>
      </c>
      <c r="I867" s="16" t="s">
        <v>160</v>
      </c>
      <c r="J867" s="16" t="s">
        <v>1796</v>
      </c>
      <c r="K867" s="17" t="s">
        <v>881</v>
      </c>
      <c r="L867" s="18" t="s">
        <v>1690</v>
      </c>
      <c r="M867" s="195" t="s">
        <v>193</v>
      </c>
      <c r="N867" s="16" t="s">
        <v>1691</v>
      </c>
      <c r="O867" s="17" t="s">
        <v>346</v>
      </c>
      <c r="P867" s="17" t="s">
        <v>305</v>
      </c>
      <c r="Q867" s="17" t="s">
        <v>306</v>
      </c>
      <c r="R867">
        <v>0</v>
      </c>
      <c r="S867">
        <v>0</v>
      </c>
      <c r="T867">
        <v>0</v>
      </c>
      <c r="U867">
        <v>0</v>
      </c>
      <c r="V867">
        <v>0</v>
      </c>
      <c r="W867">
        <v>0</v>
      </c>
      <c r="X867">
        <v>0</v>
      </c>
      <c r="Y867">
        <v>0</v>
      </c>
      <c r="Z867">
        <v>0</v>
      </c>
      <c r="AA867">
        <v>0</v>
      </c>
      <c r="AB867">
        <v>0</v>
      </c>
      <c r="AC867">
        <v>0</v>
      </c>
      <c r="AD867">
        <v>0</v>
      </c>
      <c r="AE867">
        <v>0</v>
      </c>
      <c r="AF867">
        <v>0</v>
      </c>
      <c r="AG867" s="19">
        <v>0</v>
      </c>
      <c r="AH867">
        <v>0</v>
      </c>
      <c r="AI867">
        <v>0</v>
      </c>
      <c r="AJ867">
        <v>0</v>
      </c>
      <c r="AK867">
        <v>0</v>
      </c>
      <c r="AL867">
        <v>0</v>
      </c>
      <c r="AM867">
        <v>0</v>
      </c>
      <c r="AN867">
        <v>0</v>
      </c>
      <c r="AO867">
        <v>0</v>
      </c>
      <c r="AP867">
        <v>0</v>
      </c>
      <c r="AQ867">
        <v>0</v>
      </c>
      <c r="AR867">
        <v>0</v>
      </c>
      <c r="AS867">
        <v>0</v>
      </c>
      <c r="AT867">
        <v>0</v>
      </c>
      <c r="AU867">
        <v>0</v>
      </c>
      <c r="AV867">
        <v>0</v>
      </c>
      <c r="AW867">
        <v>0</v>
      </c>
      <c r="AX867">
        <v>0</v>
      </c>
      <c r="AY867">
        <v>0</v>
      </c>
      <c r="AZ867">
        <v>0</v>
      </c>
      <c r="BA867">
        <v>0</v>
      </c>
      <c r="BB867">
        <v>0</v>
      </c>
      <c r="BC867">
        <v>0</v>
      </c>
      <c r="BD867">
        <v>0</v>
      </c>
      <c r="BE867">
        <v>0</v>
      </c>
      <c r="BF867">
        <v>0</v>
      </c>
      <c r="BG867">
        <v>0</v>
      </c>
      <c r="BH867">
        <v>0</v>
      </c>
      <c r="BI867">
        <v>0</v>
      </c>
      <c r="BJ867">
        <v>0</v>
      </c>
      <c r="BK867">
        <v>0</v>
      </c>
      <c r="BL867">
        <v>0</v>
      </c>
      <c r="BM867">
        <v>0</v>
      </c>
      <c r="BN867">
        <v>0</v>
      </c>
      <c r="BO867">
        <v>0</v>
      </c>
      <c r="BP867">
        <v>0</v>
      </c>
      <c r="BQ867">
        <v>0</v>
      </c>
      <c r="BR867">
        <v>0</v>
      </c>
      <c r="BS867">
        <v>0</v>
      </c>
      <c r="BT867">
        <v>0</v>
      </c>
      <c r="BU867">
        <v>0</v>
      </c>
      <c r="BV867">
        <v>0</v>
      </c>
      <c r="BW867">
        <v>1000</v>
      </c>
      <c r="BX867">
        <v>0</v>
      </c>
      <c r="BY867">
        <v>0</v>
      </c>
      <c r="BZ867">
        <v>2000</v>
      </c>
      <c r="CA867">
        <v>3000</v>
      </c>
      <c r="CB867">
        <v>2000</v>
      </c>
      <c r="CC867">
        <v>2000</v>
      </c>
      <c r="CD867">
        <v>2000</v>
      </c>
      <c r="CE867">
        <v>2000</v>
      </c>
    </row>
    <row r="868" spans="1:83" x14ac:dyDescent="0.35">
      <c r="A868" s="9" t="str">
        <f t="shared" si="13"/>
        <v>2250.271.89</v>
      </c>
      <c r="B868" s="52" t="e">
        <f>+IF(MATCH(A868,List!H$10:H$145,0),"Targeted")</f>
        <v>#N/A</v>
      </c>
      <c r="C868" s="65"/>
      <c r="D868" s="151" t="s">
        <v>7700</v>
      </c>
      <c r="E868" s="16" t="s">
        <v>877</v>
      </c>
      <c r="F868" s="16" t="s">
        <v>878</v>
      </c>
      <c r="G868" s="16" t="s">
        <v>63</v>
      </c>
      <c r="H868" s="16" t="s">
        <v>908</v>
      </c>
      <c r="I868" s="16" t="s">
        <v>1797</v>
      </c>
      <c r="J868" s="16" t="s">
        <v>1798</v>
      </c>
      <c r="K868" s="17" t="s">
        <v>881</v>
      </c>
      <c r="L868" s="18" t="s">
        <v>1690</v>
      </c>
      <c r="M868" s="195" t="s">
        <v>193</v>
      </c>
      <c r="N868" s="16" t="s">
        <v>1691</v>
      </c>
      <c r="O868" s="17" t="s">
        <v>346</v>
      </c>
      <c r="P868" s="17" t="s">
        <v>305</v>
      </c>
      <c r="Q868" s="17" t="s">
        <v>306</v>
      </c>
      <c r="R868">
        <v>0</v>
      </c>
      <c r="S868">
        <v>0</v>
      </c>
      <c r="T868">
        <v>0</v>
      </c>
      <c r="U868">
        <v>0</v>
      </c>
      <c r="V868">
        <v>0</v>
      </c>
      <c r="W868">
        <v>0</v>
      </c>
      <c r="X868">
        <v>0</v>
      </c>
      <c r="Y868">
        <v>0</v>
      </c>
      <c r="Z868">
        <v>0</v>
      </c>
      <c r="AA868">
        <v>0</v>
      </c>
      <c r="AB868">
        <v>0</v>
      </c>
      <c r="AC868">
        <v>0</v>
      </c>
      <c r="AD868">
        <v>0</v>
      </c>
      <c r="AE868">
        <v>0</v>
      </c>
      <c r="AF868">
        <v>0</v>
      </c>
      <c r="AG868" s="19">
        <v>0</v>
      </c>
      <c r="AH868">
        <v>0</v>
      </c>
      <c r="AI868">
        <v>0</v>
      </c>
      <c r="AJ868">
        <v>0</v>
      </c>
      <c r="AK868">
        <v>0</v>
      </c>
      <c r="AL868">
        <v>0</v>
      </c>
      <c r="AM868">
        <v>0</v>
      </c>
      <c r="AN868">
        <v>0</v>
      </c>
      <c r="AO868">
        <v>0</v>
      </c>
      <c r="AP868">
        <v>0</v>
      </c>
      <c r="AQ868">
        <v>0</v>
      </c>
      <c r="AR868">
        <v>0</v>
      </c>
      <c r="AS868">
        <v>0</v>
      </c>
      <c r="AT868">
        <v>0</v>
      </c>
      <c r="AU868">
        <v>0</v>
      </c>
      <c r="AV868">
        <v>0</v>
      </c>
      <c r="AW868">
        <v>0</v>
      </c>
      <c r="AX868">
        <v>0</v>
      </c>
      <c r="AY868">
        <v>0</v>
      </c>
      <c r="AZ868">
        <v>0</v>
      </c>
      <c r="BA868">
        <v>0</v>
      </c>
      <c r="BB868">
        <v>0</v>
      </c>
      <c r="BC868">
        <v>0</v>
      </c>
      <c r="BD868">
        <v>0</v>
      </c>
      <c r="BE868">
        <v>0</v>
      </c>
      <c r="BF868">
        <v>0</v>
      </c>
      <c r="BG868">
        <v>0</v>
      </c>
      <c r="BH868">
        <v>0</v>
      </c>
      <c r="BI868">
        <v>0</v>
      </c>
      <c r="BJ868">
        <v>0</v>
      </c>
      <c r="BK868">
        <v>0</v>
      </c>
      <c r="BL868">
        <v>0</v>
      </c>
      <c r="BM868">
        <v>0</v>
      </c>
      <c r="BN868">
        <v>0</v>
      </c>
      <c r="BO868">
        <v>0</v>
      </c>
      <c r="BP868">
        <v>0</v>
      </c>
      <c r="BQ868">
        <v>0</v>
      </c>
      <c r="BR868">
        <v>0</v>
      </c>
      <c r="BS868">
        <v>0</v>
      </c>
      <c r="BT868">
        <v>0</v>
      </c>
      <c r="BU868">
        <v>0</v>
      </c>
      <c r="BV868">
        <v>0</v>
      </c>
      <c r="BW868">
        <v>0</v>
      </c>
      <c r="BX868">
        <v>19000</v>
      </c>
      <c r="BY868">
        <v>63000</v>
      </c>
      <c r="BZ868">
        <v>133000</v>
      </c>
      <c r="CA868">
        <v>182000</v>
      </c>
      <c r="CB868">
        <v>214000</v>
      </c>
      <c r="CC868">
        <v>213000</v>
      </c>
      <c r="CD868">
        <v>210000</v>
      </c>
      <c r="CE868">
        <v>215000</v>
      </c>
    </row>
    <row r="869" spans="1:83" x14ac:dyDescent="0.35">
      <c r="A869" s="9" t="str">
        <f t="shared" si="13"/>
        <v>2297.271.</v>
      </c>
      <c r="B869" s="52" t="e">
        <f>+IF(MATCH(A869,List!H$10:H$145,0),"Targeted")</f>
        <v>#N/A</v>
      </c>
      <c r="C869" s="65"/>
      <c r="D869" s="151" t="s">
        <v>7700</v>
      </c>
      <c r="E869" s="16" t="s">
        <v>877</v>
      </c>
      <c r="F869" s="16" t="s">
        <v>878</v>
      </c>
      <c r="G869" s="16" t="s">
        <v>63</v>
      </c>
      <c r="H869" s="16" t="s">
        <v>908</v>
      </c>
      <c r="I869" s="16" t="s">
        <v>1799</v>
      </c>
      <c r="J869" s="16" t="s">
        <v>1800</v>
      </c>
      <c r="K869" s="17" t="s">
        <v>299</v>
      </c>
      <c r="L869" s="18" t="s">
        <v>1690</v>
      </c>
      <c r="M869" s="195" t="s">
        <v>193</v>
      </c>
      <c r="N869" s="16" t="s">
        <v>1691</v>
      </c>
      <c r="O869" s="17" t="s">
        <v>346</v>
      </c>
      <c r="P869" s="17" t="s">
        <v>305</v>
      </c>
      <c r="Q869" s="17" t="s">
        <v>306</v>
      </c>
      <c r="R869">
        <v>0</v>
      </c>
      <c r="S869">
        <v>0</v>
      </c>
      <c r="T869">
        <v>0</v>
      </c>
      <c r="U869">
        <v>0</v>
      </c>
      <c r="V869">
        <v>0</v>
      </c>
      <c r="W869">
        <v>0</v>
      </c>
      <c r="X869">
        <v>0</v>
      </c>
      <c r="Y869">
        <v>0</v>
      </c>
      <c r="Z869">
        <v>0</v>
      </c>
      <c r="AA869">
        <v>0</v>
      </c>
      <c r="AB869">
        <v>0</v>
      </c>
      <c r="AC869">
        <v>0</v>
      </c>
      <c r="AD869">
        <v>0</v>
      </c>
      <c r="AE869">
        <v>0</v>
      </c>
      <c r="AF869">
        <v>0</v>
      </c>
      <c r="AG869" s="19">
        <v>0</v>
      </c>
      <c r="AH869">
        <v>0</v>
      </c>
      <c r="AI869">
        <v>0</v>
      </c>
      <c r="AJ869">
        <v>0</v>
      </c>
      <c r="AK869">
        <v>0</v>
      </c>
      <c r="AL869">
        <v>0</v>
      </c>
      <c r="AM869">
        <v>0</v>
      </c>
      <c r="AN869">
        <v>0</v>
      </c>
      <c r="AO869">
        <v>0</v>
      </c>
      <c r="AP869">
        <v>0</v>
      </c>
      <c r="AQ869">
        <v>0</v>
      </c>
      <c r="AR869">
        <v>0</v>
      </c>
      <c r="AS869">
        <v>0</v>
      </c>
      <c r="AT869">
        <v>0</v>
      </c>
      <c r="AU869">
        <v>0</v>
      </c>
      <c r="AV869">
        <v>0</v>
      </c>
      <c r="AW869">
        <v>0</v>
      </c>
      <c r="AX869">
        <v>0</v>
      </c>
      <c r="AY869">
        <v>0</v>
      </c>
      <c r="AZ869">
        <v>0</v>
      </c>
      <c r="BA869">
        <v>0</v>
      </c>
      <c r="BB869">
        <v>0</v>
      </c>
      <c r="BC869">
        <v>0</v>
      </c>
      <c r="BD869">
        <v>0</v>
      </c>
      <c r="BE869">
        <v>0</v>
      </c>
      <c r="BF869">
        <v>0</v>
      </c>
      <c r="BG869">
        <v>0</v>
      </c>
      <c r="BH869">
        <v>0</v>
      </c>
      <c r="BI869">
        <v>0</v>
      </c>
      <c r="BJ869">
        <v>0</v>
      </c>
      <c r="BK869">
        <v>0</v>
      </c>
      <c r="BL869">
        <v>0</v>
      </c>
      <c r="BM869">
        <v>0</v>
      </c>
      <c r="BN869">
        <v>0</v>
      </c>
      <c r="BO869">
        <v>0</v>
      </c>
      <c r="BP869">
        <v>0</v>
      </c>
      <c r="BQ869">
        <v>0</v>
      </c>
      <c r="BR869">
        <v>0</v>
      </c>
      <c r="BS869">
        <v>0</v>
      </c>
      <c r="BT869">
        <v>0</v>
      </c>
      <c r="BU869">
        <v>0</v>
      </c>
      <c r="BV869">
        <v>0</v>
      </c>
      <c r="BW869">
        <v>0</v>
      </c>
      <c r="BX869">
        <v>0</v>
      </c>
      <c r="BY869">
        <v>0</v>
      </c>
      <c r="BZ869">
        <v>0</v>
      </c>
      <c r="CA869">
        <v>80000</v>
      </c>
      <c r="CB869">
        <v>162000</v>
      </c>
      <c r="CC869">
        <v>206000</v>
      </c>
      <c r="CD869">
        <v>209000</v>
      </c>
      <c r="CE869">
        <v>214000</v>
      </c>
    </row>
    <row r="870" spans="1:83" x14ac:dyDescent="0.35">
      <c r="A870" s="9" t="str">
        <f t="shared" si="13"/>
        <v>2297.271.</v>
      </c>
      <c r="B870" s="52" t="e">
        <f>+IF(MATCH(A870,List!H$10:H$145,0),"Targeted")</f>
        <v>#N/A</v>
      </c>
      <c r="C870" s="65"/>
      <c r="D870" s="151"/>
      <c r="E870" s="16" t="s">
        <v>877</v>
      </c>
      <c r="F870" s="16" t="s">
        <v>878</v>
      </c>
      <c r="G870" s="16" t="s">
        <v>63</v>
      </c>
      <c r="H870" s="16" t="s">
        <v>908</v>
      </c>
      <c r="I870" s="16" t="s">
        <v>1799</v>
      </c>
      <c r="J870" s="16" t="s">
        <v>1800</v>
      </c>
      <c r="K870" s="17" t="s">
        <v>299</v>
      </c>
      <c r="L870" s="18" t="s">
        <v>1690</v>
      </c>
      <c r="M870" s="195" t="s">
        <v>193</v>
      </c>
      <c r="N870" s="16" t="s">
        <v>1691</v>
      </c>
      <c r="O870" s="17" t="s">
        <v>304</v>
      </c>
      <c r="P870" s="17" t="s">
        <v>305</v>
      </c>
      <c r="Q870" s="17" t="s">
        <v>306</v>
      </c>
      <c r="R870">
        <v>0</v>
      </c>
      <c r="S870">
        <v>0</v>
      </c>
      <c r="T870">
        <v>0</v>
      </c>
      <c r="U870">
        <v>0</v>
      </c>
      <c r="V870">
        <v>0</v>
      </c>
      <c r="W870">
        <v>0</v>
      </c>
      <c r="X870">
        <v>0</v>
      </c>
      <c r="Y870">
        <v>0</v>
      </c>
      <c r="Z870">
        <v>0</v>
      </c>
      <c r="AA870">
        <v>0</v>
      </c>
      <c r="AB870">
        <v>0</v>
      </c>
      <c r="AC870">
        <v>0</v>
      </c>
      <c r="AD870">
        <v>0</v>
      </c>
      <c r="AE870">
        <v>0</v>
      </c>
      <c r="AF870">
        <v>0</v>
      </c>
      <c r="AG870" s="19">
        <v>0</v>
      </c>
      <c r="AH870">
        <v>0</v>
      </c>
      <c r="AI870">
        <v>0</v>
      </c>
      <c r="AJ870">
        <v>0</v>
      </c>
      <c r="AK870">
        <v>0</v>
      </c>
      <c r="AL870">
        <v>0</v>
      </c>
      <c r="AM870">
        <v>0</v>
      </c>
      <c r="AN870">
        <v>0</v>
      </c>
      <c r="AO870">
        <v>0</v>
      </c>
      <c r="AP870">
        <v>0</v>
      </c>
      <c r="AQ870">
        <v>0</v>
      </c>
      <c r="AR870">
        <v>0</v>
      </c>
      <c r="AS870">
        <v>0</v>
      </c>
      <c r="AT870">
        <v>0</v>
      </c>
      <c r="AU870">
        <v>0</v>
      </c>
      <c r="AV870">
        <v>0</v>
      </c>
      <c r="AW870">
        <v>0</v>
      </c>
      <c r="AX870">
        <v>0</v>
      </c>
      <c r="AY870">
        <v>0</v>
      </c>
      <c r="AZ870">
        <v>0</v>
      </c>
      <c r="BA870">
        <v>0</v>
      </c>
      <c r="BB870">
        <v>0</v>
      </c>
      <c r="BC870">
        <v>0</v>
      </c>
      <c r="BD870">
        <v>0</v>
      </c>
      <c r="BE870">
        <v>0</v>
      </c>
      <c r="BF870">
        <v>0</v>
      </c>
      <c r="BG870">
        <v>0</v>
      </c>
      <c r="BH870">
        <v>0</v>
      </c>
      <c r="BI870">
        <v>0</v>
      </c>
      <c r="BJ870">
        <v>0</v>
      </c>
      <c r="BK870">
        <v>0</v>
      </c>
      <c r="BL870">
        <v>0</v>
      </c>
      <c r="BM870">
        <v>0</v>
      </c>
      <c r="BN870">
        <v>0</v>
      </c>
      <c r="BO870">
        <v>0</v>
      </c>
      <c r="BP870">
        <v>0</v>
      </c>
      <c r="BQ870">
        <v>0</v>
      </c>
      <c r="BR870">
        <v>0</v>
      </c>
      <c r="BS870">
        <v>0</v>
      </c>
      <c r="BT870">
        <v>0</v>
      </c>
      <c r="BU870">
        <v>0</v>
      </c>
      <c r="BV870">
        <v>0</v>
      </c>
      <c r="BW870">
        <v>0</v>
      </c>
      <c r="BX870" s="10">
        <v>0</v>
      </c>
      <c r="BY870">
        <v>0</v>
      </c>
      <c r="BZ870">
        <v>0</v>
      </c>
      <c r="CA870">
        <v>500000</v>
      </c>
      <c r="CB870">
        <v>1250000</v>
      </c>
      <c r="CC870">
        <v>3250000</v>
      </c>
      <c r="CD870">
        <v>4000000</v>
      </c>
      <c r="CE870">
        <v>3750000</v>
      </c>
    </row>
    <row r="871" spans="1:83" x14ac:dyDescent="0.35">
      <c r="A871" s="9" t="str">
        <f t="shared" si="13"/>
        <v>4180.271.89</v>
      </c>
      <c r="B871" s="52" t="e">
        <f>+IF(MATCH(A871,List!H$10:H$145,0),"Targeted")</f>
        <v>#N/A</v>
      </c>
      <c r="C871" s="65"/>
      <c r="D871" s="151" t="s">
        <v>7700</v>
      </c>
      <c r="E871" s="16" t="s">
        <v>877</v>
      </c>
      <c r="F871" s="16" t="s">
        <v>878</v>
      </c>
      <c r="G871" s="16" t="s">
        <v>63</v>
      </c>
      <c r="H871" s="16" t="s">
        <v>908</v>
      </c>
      <c r="I871" s="16" t="s">
        <v>1801</v>
      </c>
      <c r="J871" s="16" t="s">
        <v>1802</v>
      </c>
      <c r="K871" s="17" t="s">
        <v>881</v>
      </c>
      <c r="L871" s="18" t="s">
        <v>1690</v>
      </c>
      <c r="M871" s="195" t="s">
        <v>193</v>
      </c>
      <c r="N871" s="16" t="s">
        <v>1691</v>
      </c>
      <c r="O871" s="17" t="s">
        <v>346</v>
      </c>
      <c r="P871" s="17" t="s">
        <v>305</v>
      </c>
      <c r="Q871" s="17" t="s">
        <v>306</v>
      </c>
      <c r="R871">
        <v>0</v>
      </c>
      <c r="S871">
        <v>0</v>
      </c>
      <c r="T871">
        <v>0</v>
      </c>
      <c r="U871">
        <v>0</v>
      </c>
      <c r="V871">
        <v>0</v>
      </c>
      <c r="W871">
        <v>0</v>
      </c>
      <c r="X871">
        <v>0</v>
      </c>
      <c r="Y871">
        <v>0</v>
      </c>
      <c r="Z871">
        <v>0</v>
      </c>
      <c r="AA871">
        <v>0</v>
      </c>
      <c r="AB871">
        <v>0</v>
      </c>
      <c r="AC871">
        <v>0</v>
      </c>
      <c r="AD871">
        <v>0</v>
      </c>
      <c r="AE871">
        <v>0</v>
      </c>
      <c r="AF871">
        <v>0</v>
      </c>
      <c r="AG871" s="19">
        <v>0</v>
      </c>
      <c r="AH871">
        <v>0</v>
      </c>
      <c r="AI871">
        <v>0</v>
      </c>
      <c r="AJ871">
        <v>0</v>
      </c>
      <c r="AK871">
        <v>0</v>
      </c>
      <c r="AL871">
        <v>0</v>
      </c>
      <c r="AM871">
        <v>0</v>
      </c>
      <c r="AN871">
        <v>0</v>
      </c>
      <c r="AO871">
        <v>0</v>
      </c>
      <c r="AP871">
        <v>0</v>
      </c>
      <c r="AQ871">
        <v>0</v>
      </c>
      <c r="AR871">
        <v>0</v>
      </c>
      <c r="AS871">
        <v>0</v>
      </c>
      <c r="AT871">
        <v>0</v>
      </c>
      <c r="AU871">
        <v>6276</v>
      </c>
      <c r="AV871">
        <v>5279</v>
      </c>
      <c r="AW871">
        <v>7862</v>
      </c>
      <c r="AX871">
        <v>5215</v>
      </c>
      <c r="AY871">
        <v>4354</v>
      </c>
      <c r="AZ871">
        <v>-7000</v>
      </c>
      <c r="BA871">
        <v>-5000</v>
      </c>
      <c r="BB871">
        <v>6000</v>
      </c>
      <c r="BC871">
        <v>1000</v>
      </c>
      <c r="BD871">
        <v>0</v>
      </c>
      <c r="BE871">
        <v>0</v>
      </c>
      <c r="BF871">
        <v>0</v>
      </c>
      <c r="BG871">
        <v>-2000</v>
      </c>
      <c r="BH871">
        <v>3000</v>
      </c>
      <c r="BI871">
        <v>-1000</v>
      </c>
      <c r="BJ871">
        <v>-2000</v>
      </c>
      <c r="BK871">
        <v>-6000</v>
      </c>
      <c r="BL871">
        <v>-5000</v>
      </c>
      <c r="BM871">
        <v>-4000</v>
      </c>
      <c r="BN871">
        <v>-32000</v>
      </c>
      <c r="BO871">
        <v>4000</v>
      </c>
      <c r="BP871">
        <v>-2000</v>
      </c>
      <c r="BQ871">
        <v>0</v>
      </c>
      <c r="BR871">
        <v>1000</v>
      </c>
      <c r="BS871">
        <v>0</v>
      </c>
      <c r="BT871">
        <v>8000</v>
      </c>
      <c r="BU871">
        <v>0</v>
      </c>
      <c r="BV871">
        <v>-25000</v>
      </c>
      <c r="BW871">
        <v>-31000</v>
      </c>
      <c r="BX871">
        <v>-14000</v>
      </c>
      <c r="BY871">
        <v>-13000</v>
      </c>
      <c r="BZ871">
        <v>4000</v>
      </c>
      <c r="CA871">
        <v>-4000</v>
      </c>
      <c r="CB871">
        <v>-4000</v>
      </c>
      <c r="CC871">
        <v>-3000</v>
      </c>
      <c r="CD871">
        <v>-3000</v>
      </c>
      <c r="CE871">
        <v>-3000</v>
      </c>
    </row>
    <row r="872" spans="1:83" x14ac:dyDescent="0.35">
      <c r="A872" s="9" t="str">
        <f t="shared" si="13"/>
        <v>5180.271.89</v>
      </c>
      <c r="B872" s="52" t="e">
        <f>+IF(MATCH(A872,List!H$10:H$145,0),"Targeted")</f>
        <v>#N/A</v>
      </c>
      <c r="C872" s="65"/>
      <c r="D872" s="151" t="s">
        <v>7700</v>
      </c>
      <c r="E872" s="16" t="s">
        <v>877</v>
      </c>
      <c r="F872" s="16" t="s">
        <v>878</v>
      </c>
      <c r="G872" s="16" t="s">
        <v>63</v>
      </c>
      <c r="H872" s="16" t="s">
        <v>908</v>
      </c>
      <c r="I872" s="16" t="s">
        <v>1803</v>
      </c>
      <c r="J872" s="16" t="s">
        <v>1804</v>
      </c>
      <c r="K872" s="17" t="s">
        <v>881</v>
      </c>
      <c r="L872" s="18" t="s">
        <v>1690</v>
      </c>
      <c r="M872" s="195" t="s">
        <v>193</v>
      </c>
      <c r="N872" s="16" t="s">
        <v>1691</v>
      </c>
      <c r="O872" s="17" t="s">
        <v>346</v>
      </c>
      <c r="P872" s="17" t="s">
        <v>305</v>
      </c>
      <c r="Q872" s="17" t="s">
        <v>306</v>
      </c>
      <c r="R872">
        <v>0</v>
      </c>
      <c r="S872">
        <v>0</v>
      </c>
      <c r="T872">
        <v>0</v>
      </c>
      <c r="U872">
        <v>0</v>
      </c>
      <c r="V872">
        <v>0</v>
      </c>
      <c r="W872">
        <v>0</v>
      </c>
      <c r="X872">
        <v>0</v>
      </c>
      <c r="Y872">
        <v>0</v>
      </c>
      <c r="Z872">
        <v>0</v>
      </c>
      <c r="AA872">
        <v>0</v>
      </c>
      <c r="AB872">
        <v>0</v>
      </c>
      <c r="AC872">
        <v>0</v>
      </c>
      <c r="AD872">
        <v>0</v>
      </c>
      <c r="AE872">
        <v>0</v>
      </c>
      <c r="AF872">
        <v>0</v>
      </c>
      <c r="AG872" s="19">
        <v>0</v>
      </c>
      <c r="AH872">
        <v>0</v>
      </c>
      <c r="AI872">
        <v>0</v>
      </c>
      <c r="AJ872">
        <v>0</v>
      </c>
      <c r="AK872">
        <v>0</v>
      </c>
      <c r="AL872">
        <v>0</v>
      </c>
      <c r="AM872">
        <v>0</v>
      </c>
      <c r="AN872">
        <v>0</v>
      </c>
      <c r="AO872">
        <v>0</v>
      </c>
      <c r="AP872">
        <v>0</v>
      </c>
      <c r="AQ872">
        <v>0</v>
      </c>
      <c r="AR872">
        <v>0</v>
      </c>
      <c r="AS872">
        <v>0</v>
      </c>
      <c r="AT872">
        <v>30809</v>
      </c>
      <c r="AU872">
        <v>1133</v>
      </c>
      <c r="AV872">
        <v>1386</v>
      </c>
      <c r="AW872">
        <v>834</v>
      </c>
      <c r="AX872">
        <v>-6857</v>
      </c>
      <c r="AY872">
        <v>154</v>
      </c>
      <c r="AZ872">
        <v>0</v>
      </c>
      <c r="BA872">
        <v>-2000</v>
      </c>
      <c r="BB872">
        <v>-1000</v>
      </c>
      <c r="BC872">
        <v>-2000</v>
      </c>
      <c r="BD872">
        <v>-1000</v>
      </c>
      <c r="BE872">
        <v>0</v>
      </c>
      <c r="BF872">
        <v>0</v>
      </c>
      <c r="BG872">
        <v>0</v>
      </c>
      <c r="BH872">
        <v>0</v>
      </c>
      <c r="BI872">
        <v>0</v>
      </c>
      <c r="BJ872">
        <v>0</v>
      </c>
      <c r="BK872">
        <v>0</v>
      </c>
      <c r="BL872">
        <v>0</v>
      </c>
      <c r="BM872">
        <v>0</v>
      </c>
      <c r="BN872">
        <v>0</v>
      </c>
      <c r="BO872">
        <v>0</v>
      </c>
      <c r="BP872">
        <v>0</v>
      </c>
      <c r="BQ872">
        <v>0</v>
      </c>
      <c r="BR872">
        <v>0</v>
      </c>
      <c r="BS872">
        <v>0</v>
      </c>
      <c r="BT872">
        <v>0</v>
      </c>
      <c r="BU872">
        <v>0</v>
      </c>
      <c r="BV872">
        <v>0</v>
      </c>
      <c r="BW872">
        <v>0</v>
      </c>
      <c r="BX872">
        <v>0</v>
      </c>
      <c r="BY872">
        <v>0</v>
      </c>
      <c r="BZ872">
        <v>0</v>
      </c>
      <c r="CA872">
        <v>0</v>
      </c>
      <c r="CB872">
        <v>0</v>
      </c>
      <c r="CC872">
        <v>0</v>
      </c>
      <c r="CD872">
        <v>0</v>
      </c>
      <c r="CE872">
        <v>0</v>
      </c>
    </row>
    <row r="873" spans="1:83" x14ac:dyDescent="0.35">
      <c r="A873" s="9" t="str">
        <f t="shared" si="13"/>
        <v>5180.271.89</v>
      </c>
      <c r="B873" s="52" t="e">
        <f>+IF(MATCH(A873,List!H$10:H$145,0),"Targeted")</f>
        <v>#N/A</v>
      </c>
      <c r="C873" s="65"/>
      <c r="D873" s="151"/>
      <c r="E873" s="16" t="s">
        <v>877</v>
      </c>
      <c r="F873" s="16" t="s">
        <v>878</v>
      </c>
      <c r="G873" s="16" t="s">
        <v>63</v>
      </c>
      <c r="H873" s="16" t="s">
        <v>908</v>
      </c>
      <c r="I873" s="16" t="s">
        <v>1803</v>
      </c>
      <c r="J873" s="16" t="s">
        <v>1804</v>
      </c>
      <c r="K873" s="17" t="s">
        <v>881</v>
      </c>
      <c r="L873" s="18" t="s">
        <v>1690</v>
      </c>
      <c r="M873" s="195" t="s">
        <v>193</v>
      </c>
      <c r="N873" s="16" t="s">
        <v>1691</v>
      </c>
      <c r="O873" s="17" t="s">
        <v>304</v>
      </c>
      <c r="P873" s="17" t="s">
        <v>305</v>
      </c>
      <c r="Q873" s="17" t="s">
        <v>306</v>
      </c>
      <c r="R873">
        <v>0</v>
      </c>
      <c r="S873">
        <v>0</v>
      </c>
      <c r="T873">
        <v>0</v>
      </c>
      <c r="U873">
        <v>0</v>
      </c>
      <c r="V873">
        <v>0</v>
      </c>
      <c r="W873">
        <v>0</v>
      </c>
      <c r="X873">
        <v>0</v>
      </c>
      <c r="Y873">
        <v>0</v>
      </c>
      <c r="Z873">
        <v>0</v>
      </c>
      <c r="AA873">
        <v>0</v>
      </c>
      <c r="AB873">
        <v>0</v>
      </c>
      <c r="AC873">
        <v>0</v>
      </c>
      <c r="AD873">
        <v>0</v>
      </c>
      <c r="AE873">
        <v>0</v>
      </c>
      <c r="AF873">
        <v>0</v>
      </c>
      <c r="AG873" s="19">
        <v>0</v>
      </c>
      <c r="AH873">
        <v>0</v>
      </c>
      <c r="AI873">
        <v>0</v>
      </c>
      <c r="AJ873">
        <v>0</v>
      </c>
      <c r="AK873">
        <v>26487</v>
      </c>
      <c r="AL873">
        <v>83234</v>
      </c>
      <c r="AM873">
        <v>379213</v>
      </c>
      <c r="AN873">
        <v>554221</v>
      </c>
      <c r="AO873">
        <v>407063</v>
      </c>
      <c r="AP873">
        <v>284135</v>
      </c>
      <c r="AQ873">
        <v>71128</v>
      </c>
      <c r="AR873">
        <v>871</v>
      </c>
      <c r="AS873">
        <v>669</v>
      </c>
      <c r="AT873">
        <v>0</v>
      </c>
      <c r="AU873">
        <v>0</v>
      </c>
      <c r="AV873">
        <v>0</v>
      </c>
      <c r="AW873">
        <v>0</v>
      </c>
      <c r="AX873">
        <v>0</v>
      </c>
      <c r="AY873">
        <v>0</v>
      </c>
      <c r="AZ873">
        <v>0</v>
      </c>
      <c r="BA873">
        <v>0</v>
      </c>
      <c r="BB873">
        <v>0</v>
      </c>
      <c r="BC873">
        <v>0</v>
      </c>
      <c r="BD873">
        <v>0</v>
      </c>
      <c r="BE873">
        <v>0</v>
      </c>
      <c r="BF873">
        <v>0</v>
      </c>
      <c r="BG873">
        <v>0</v>
      </c>
      <c r="BH873">
        <v>0</v>
      </c>
      <c r="BI873">
        <v>0</v>
      </c>
      <c r="BJ873">
        <v>0</v>
      </c>
      <c r="BK873">
        <v>0</v>
      </c>
      <c r="BL873">
        <v>0</v>
      </c>
      <c r="BM873">
        <v>0</v>
      </c>
      <c r="BN873">
        <v>0</v>
      </c>
      <c r="BO873">
        <v>0</v>
      </c>
      <c r="BP873">
        <v>0</v>
      </c>
      <c r="BQ873">
        <v>0</v>
      </c>
      <c r="BR873">
        <v>0</v>
      </c>
      <c r="BS873">
        <v>0</v>
      </c>
      <c r="BT873">
        <v>0</v>
      </c>
      <c r="BU873">
        <v>0</v>
      </c>
      <c r="BV873">
        <v>0</v>
      </c>
      <c r="BW873">
        <v>0</v>
      </c>
      <c r="BX873" s="10">
        <v>0</v>
      </c>
      <c r="BY873">
        <v>0</v>
      </c>
      <c r="BZ873">
        <v>0</v>
      </c>
      <c r="CA873">
        <v>0</v>
      </c>
      <c r="CB873">
        <v>0</v>
      </c>
      <c r="CC873">
        <v>0</v>
      </c>
      <c r="CD873">
        <v>0</v>
      </c>
      <c r="CE873">
        <v>0</v>
      </c>
    </row>
    <row r="874" spans="1:83" x14ac:dyDescent="0.35">
      <c r="A874" s="9" t="str">
        <f t="shared" si="13"/>
        <v>5227.271.89</v>
      </c>
      <c r="B874" s="52" t="e">
        <f>+IF(MATCH(A874,List!H$10:H$145,0),"Targeted")</f>
        <v>#N/A</v>
      </c>
      <c r="C874" s="65"/>
      <c r="D874" s="151" t="s">
        <v>7700</v>
      </c>
      <c r="E874" s="16" t="s">
        <v>877</v>
      </c>
      <c r="F874" s="16" t="s">
        <v>878</v>
      </c>
      <c r="G874" s="16" t="s">
        <v>63</v>
      </c>
      <c r="H874" s="16" t="s">
        <v>908</v>
      </c>
      <c r="I874" s="16" t="s">
        <v>1805</v>
      </c>
      <c r="J874" s="16" t="s">
        <v>1806</v>
      </c>
      <c r="K874" s="17" t="s">
        <v>881</v>
      </c>
      <c r="L874" s="18" t="s">
        <v>1690</v>
      </c>
      <c r="M874" s="195" t="s">
        <v>193</v>
      </c>
      <c r="N874" s="16" t="s">
        <v>1691</v>
      </c>
      <c r="O874" s="17" t="s">
        <v>346</v>
      </c>
      <c r="P874" s="17" t="s">
        <v>305</v>
      </c>
      <c r="Q874" s="17" t="s">
        <v>306</v>
      </c>
      <c r="R874">
        <v>0</v>
      </c>
      <c r="S874">
        <v>0</v>
      </c>
      <c r="T874">
        <v>0</v>
      </c>
      <c r="U874">
        <v>0</v>
      </c>
      <c r="V874">
        <v>0</v>
      </c>
      <c r="W874">
        <v>0</v>
      </c>
      <c r="X874">
        <v>0</v>
      </c>
      <c r="Y874">
        <v>0</v>
      </c>
      <c r="Z874">
        <v>0</v>
      </c>
      <c r="AA874">
        <v>0</v>
      </c>
      <c r="AB874">
        <v>0</v>
      </c>
      <c r="AC874">
        <v>0</v>
      </c>
      <c r="AD874">
        <v>0</v>
      </c>
      <c r="AE874">
        <v>0</v>
      </c>
      <c r="AF874">
        <v>0</v>
      </c>
      <c r="AG874" s="19">
        <v>0</v>
      </c>
      <c r="AH874">
        <v>0</v>
      </c>
      <c r="AI874">
        <v>0</v>
      </c>
      <c r="AJ874">
        <v>0</v>
      </c>
      <c r="AK874">
        <v>0</v>
      </c>
      <c r="AL874">
        <v>170415</v>
      </c>
      <c r="AM874">
        <v>207941</v>
      </c>
      <c r="AN874">
        <v>160121</v>
      </c>
      <c r="AO874">
        <v>271487</v>
      </c>
      <c r="AP874">
        <v>316528</v>
      </c>
      <c r="AQ874">
        <v>385126</v>
      </c>
      <c r="AR874">
        <v>446055</v>
      </c>
      <c r="AS874">
        <v>405053</v>
      </c>
      <c r="AT874">
        <v>343999</v>
      </c>
      <c r="AU874">
        <v>341704</v>
      </c>
      <c r="AV874">
        <v>295924</v>
      </c>
      <c r="AW874">
        <v>323137</v>
      </c>
      <c r="AX874">
        <v>262133</v>
      </c>
      <c r="AY874">
        <v>295384</v>
      </c>
      <c r="AZ874">
        <v>375000</v>
      </c>
      <c r="BA874">
        <v>195000</v>
      </c>
      <c r="BB874">
        <v>165000</v>
      </c>
      <c r="BC874">
        <v>164000</v>
      </c>
      <c r="BD874">
        <v>169000</v>
      </c>
      <c r="BE874">
        <v>268000</v>
      </c>
      <c r="BF874">
        <v>174000</v>
      </c>
      <c r="BG874">
        <v>106000</v>
      </c>
      <c r="BH874">
        <v>97000</v>
      </c>
      <c r="BI874">
        <v>160000</v>
      </c>
      <c r="BJ874">
        <v>215000</v>
      </c>
      <c r="BK874">
        <v>202000</v>
      </c>
      <c r="BL874">
        <v>211000</v>
      </c>
      <c r="BM874">
        <v>213000</v>
      </c>
      <c r="BN874">
        <v>164000</v>
      </c>
      <c r="BO874">
        <v>104000</v>
      </c>
      <c r="BP874">
        <v>33000</v>
      </c>
      <c r="BQ874">
        <v>10000</v>
      </c>
      <c r="BR874">
        <v>3000</v>
      </c>
      <c r="BS874">
        <v>2000</v>
      </c>
      <c r="BT874">
        <v>2000</v>
      </c>
      <c r="BU874">
        <v>2000</v>
      </c>
      <c r="BV874">
        <v>2000</v>
      </c>
      <c r="BW874">
        <v>3000</v>
      </c>
      <c r="BX874">
        <v>4000</v>
      </c>
      <c r="BY874">
        <v>2000</v>
      </c>
      <c r="BZ874">
        <v>13000</v>
      </c>
      <c r="CA874">
        <v>16000</v>
      </c>
      <c r="CB874">
        <v>12000</v>
      </c>
      <c r="CC874">
        <v>8000</v>
      </c>
      <c r="CD874">
        <v>9000</v>
      </c>
      <c r="CE874">
        <v>9000</v>
      </c>
    </row>
    <row r="875" spans="1:83" x14ac:dyDescent="0.35">
      <c r="A875" s="9" t="str">
        <f t="shared" si="13"/>
        <v>5231.271.89</v>
      </c>
      <c r="B875" s="52" t="e">
        <f>+IF(MATCH(A875,List!H$10:H$145,0),"Targeted")</f>
        <v>#N/A</v>
      </c>
      <c r="C875" s="65"/>
      <c r="D875" s="151" t="s">
        <v>7700</v>
      </c>
      <c r="E875" s="16" t="s">
        <v>877</v>
      </c>
      <c r="F875" s="16" t="s">
        <v>878</v>
      </c>
      <c r="G875" s="16" t="s">
        <v>63</v>
      </c>
      <c r="H875" s="16" t="s">
        <v>908</v>
      </c>
      <c r="I875" s="16" t="s">
        <v>1807</v>
      </c>
      <c r="J875" s="16" t="s">
        <v>1808</v>
      </c>
      <c r="K875" s="17" t="s">
        <v>881</v>
      </c>
      <c r="L875" s="18" t="s">
        <v>1690</v>
      </c>
      <c r="M875" s="195" t="s">
        <v>193</v>
      </c>
      <c r="N875" s="16" t="s">
        <v>1691</v>
      </c>
      <c r="O875" s="17" t="s">
        <v>346</v>
      </c>
      <c r="P875" s="17" t="s">
        <v>305</v>
      </c>
      <c r="Q875" s="17" t="s">
        <v>306</v>
      </c>
      <c r="R875">
        <v>0</v>
      </c>
      <c r="S875">
        <v>0</v>
      </c>
      <c r="T875">
        <v>0</v>
      </c>
      <c r="U875">
        <v>0</v>
      </c>
      <c r="V875">
        <v>0</v>
      </c>
      <c r="W875">
        <v>0</v>
      </c>
      <c r="X875">
        <v>0</v>
      </c>
      <c r="Y875">
        <v>0</v>
      </c>
      <c r="Z875">
        <v>0</v>
      </c>
      <c r="AA875">
        <v>0</v>
      </c>
      <c r="AB875">
        <v>0</v>
      </c>
      <c r="AC875">
        <v>0</v>
      </c>
      <c r="AD875">
        <v>0</v>
      </c>
      <c r="AE875">
        <v>0</v>
      </c>
      <c r="AF875">
        <v>0</v>
      </c>
      <c r="AG875" s="19">
        <v>0</v>
      </c>
      <c r="AH875">
        <v>0</v>
      </c>
      <c r="AI875">
        <v>0</v>
      </c>
      <c r="AJ875">
        <v>0</v>
      </c>
      <c r="AK875">
        <v>0</v>
      </c>
      <c r="AL875">
        <v>0</v>
      </c>
      <c r="AM875">
        <v>0</v>
      </c>
      <c r="AN875">
        <v>0</v>
      </c>
      <c r="AO875">
        <v>0</v>
      </c>
      <c r="AP875">
        <v>0</v>
      </c>
      <c r="AQ875">
        <v>0</v>
      </c>
      <c r="AR875">
        <v>0</v>
      </c>
      <c r="AS875">
        <v>0</v>
      </c>
      <c r="AT875">
        <v>0</v>
      </c>
      <c r="AU875">
        <v>0</v>
      </c>
      <c r="AV875">
        <v>0</v>
      </c>
      <c r="AW875">
        <v>0</v>
      </c>
      <c r="AX875">
        <v>0</v>
      </c>
      <c r="AY875">
        <v>227959</v>
      </c>
      <c r="AZ875">
        <v>349000</v>
      </c>
      <c r="BA875">
        <v>317000</v>
      </c>
      <c r="BB875">
        <v>180000</v>
      </c>
      <c r="BC875">
        <v>222000</v>
      </c>
      <c r="BD875">
        <v>228000</v>
      </c>
      <c r="BE875">
        <v>243000</v>
      </c>
      <c r="BF875">
        <v>0</v>
      </c>
      <c r="BG875">
        <v>3000</v>
      </c>
      <c r="BH875">
        <v>0</v>
      </c>
      <c r="BI875">
        <v>415000</v>
      </c>
      <c r="BJ875">
        <v>534000</v>
      </c>
      <c r="BK875">
        <v>503000</v>
      </c>
      <c r="BL875">
        <v>503000</v>
      </c>
      <c r="BM875">
        <v>558000</v>
      </c>
      <c r="BN875">
        <v>586000</v>
      </c>
      <c r="BO875">
        <v>734000</v>
      </c>
      <c r="BP875">
        <v>688000</v>
      </c>
      <c r="BQ875">
        <v>564000</v>
      </c>
      <c r="BR875">
        <v>437000</v>
      </c>
      <c r="BS875">
        <v>419000</v>
      </c>
      <c r="BT875">
        <v>633000</v>
      </c>
      <c r="BU875">
        <v>763000</v>
      </c>
      <c r="BV875">
        <v>757000</v>
      </c>
      <c r="BW875">
        <v>818000</v>
      </c>
      <c r="BX875">
        <v>826000</v>
      </c>
      <c r="BY875">
        <v>857000</v>
      </c>
      <c r="BZ875">
        <v>642000</v>
      </c>
      <c r="CA875">
        <v>1091000</v>
      </c>
      <c r="CB875">
        <v>554000</v>
      </c>
      <c r="CC875">
        <v>432000</v>
      </c>
      <c r="CD875">
        <v>441000</v>
      </c>
      <c r="CE875">
        <v>450000</v>
      </c>
    </row>
    <row r="876" spans="1:83" x14ac:dyDescent="0.35">
      <c r="A876" s="9" t="str">
        <f t="shared" si="13"/>
        <v>5428.271.89</v>
      </c>
      <c r="B876" s="52" t="e">
        <f>+IF(MATCH(A876,List!H$10:H$145,0),"Targeted")</f>
        <v>#N/A</v>
      </c>
      <c r="C876" s="65"/>
      <c r="D876" s="151" t="s">
        <v>7700</v>
      </c>
      <c r="E876" s="16" t="s">
        <v>877</v>
      </c>
      <c r="F876" s="16" t="s">
        <v>878</v>
      </c>
      <c r="G876" s="16" t="s">
        <v>63</v>
      </c>
      <c r="H876" s="16" t="s">
        <v>908</v>
      </c>
      <c r="I876" s="16" t="s">
        <v>1809</v>
      </c>
      <c r="J876" s="16" t="s">
        <v>1810</v>
      </c>
      <c r="K876" s="17" t="s">
        <v>881</v>
      </c>
      <c r="L876" s="18" t="s">
        <v>1690</v>
      </c>
      <c r="M876" s="195" t="s">
        <v>193</v>
      </c>
      <c r="N876" s="16" t="s">
        <v>1691</v>
      </c>
      <c r="O876" s="17" t="s">
        <v>346</v>
      </c>
      <c r="P876" s="17" t="s">
        <v>305</v>
      </c>
      <c r="Q876" s="17" t="s">
        <v>306</v>
      </c>
      <c r="R876">
        <v>0</v>
      </c>
      <c r="S876">
        <v>0</v>
      </c>
      <c r="T876">
        <v>0</v>
      </c>
      <c r="U876">
        <v>0</v>
      </c>
      <c r="V876">
        <v>0</v>
      </c>
      <c r="W876">
        <v>0</v>
      </c>
      <c r="X876">
        <v>0</v>
      </c>
      <c r="Y876">
        <v>0</v>
      </c>
      <c r="Z876">
        <v>0</v>
      </c>
      <c r="AA876">
        <v>0</v>
      </c>
      <c r="AB876">
        <v>0</v>
      </c>
      <c r="AC876">
        <v>0</v>
      </c>
      <c r="AD876">
        <v>0</v>
      </c>
      <c r="AE876">
        <v>0</v>
      </c>
      <c r="AF876">
        <v>0</v>
      </c>
      <c r="AG876" s="19">
        <v>0</v>
      </c>
      <c r="AH876">
        <v>0</v>
      </c>
      <c r="AI876">
        <v>0</v>
      </c>
      <c r="AJ876">
        <v>0</v>
      </c>
      <c r="AK876">
        <v>0</v>
      </c>
      <c r="AL876">
        <v>0</v>
      </c>
      <c r="AM876">
        <v>0</v>
      </c>
      <c r="AN876">
        <v>0</v>
      </c>
      <c r="AO876">
        <v>0</v>
      </c>
      <c r="AP876">
        <v>0</v>
      </c>
      <c r="AQ876">
        <v>0</v>
      </c>
      <c r="AR876">
        <v>0</v>
      </c>
      <c r="AS876">
        <v>0</v>
      </c>
      <c r="AT876">
        <v>0</v>
      </c>
      <c r="AU876">
        <v>0</v>
      </c>
      <c r="AV876">
        <v>0</v>
      </c>
      <c r="AW876">
        <v>0</v>
      </c>
      <c r="AX876">
        <v>0</v>
      </c>
      <c r="AY876">
        <v>0</v>
      </c>
      <c r="AZ876">
        <v>0</v>
      </c>
      <c r="BA876">
        <v>0</v>
      </c>
      <c r="BB876">
        <v>0</v>
      </c>
      <c r="BC876">
        <v>0</v>
      </c>
      <c r="BD876">
        <v>36000</v>
      </c>
      <c r="BE876">
        <v>0</v>
      </c>
      <c r="BF876">
        <v>36000</v>
      </c>
      <c r="BG876">
        <v>36000</v>
      </c>
      <c r="BH876">
        <v>36000</v>
      </c>
      <c r="BI876">
        <v>36000</v>
      </c>
      <c r="BJ876">
        <v>36000</v>
      </c>
      <c r="BK876">
        <v>84000</v>
      </c>
      <c r="BL876">
        <v>0</v>
      </c>
      <c r="BM876">
        <v>0</v>
      </c>
      <c r="BN876">
        <v>0</v>
      </c>
      <c r="BO876">
        <v>0</v>
      </c>
      <c r="BP876">
        <v>0</v>
      </c>
      <c r="BQ876">
        <v>0</v>
      </c>
      <c r="BR876">
        <v>0</v>
      </c>
      <c r="BS876">
        <v>0</v>
      </c>
      <c r="BT876">
        <v>16000</v>
      </c>
      <c r="BU876">
        <v>0</v>
      </c>
      <c r="BV876">
        <v>0</v>
      </c>
      <c r="BW876">
        <v>0</v>
      </c>
      <c r="BX876">
        <v>0</v>
      </c>
      <c r="BY876">
        <v>0</v>
      </c>
      <c r="BZ876">
        <v>0</v>
      </c>
      <c r="CA876">
        <v>0</v>
      </c>
      <c r="CB876">
        <v>0</v>
      </c>
      <c r="CC876">
        <v>0</v>
      </c>
      <c r="CD876">
        <v>0</v>
      </c>
      <c r="CE876">
        <v>0</v>
      </c>
    </row>
    <row r="877" spans="1:83" x14ac:dyDescent="0.35">
      <c r="A877" s="9" t="str">
        <f t="shared" si="13"/>
        <v>5523.271.89</v>
      </c>
      <c r="B877" s="52" t="e">
        <f>+IF(MATCH(A877,List!H$10:H$145,0),"Targeted")</f>
        <v>#N/A</v>
      </c>
      <c r="C877" s="65"/>
      <c r="D877" s="151"/>
      <c r="E877" s="16" t="s">
        <v>877</v>
      </c>
      <c r="F877" s="16" t="s">
        <v>878</v>
      </c>
      <c r="G877" s="16" t="s">
        <v>63</v>
      </c>
      <c r="H877" s="16" t="s">
        <v>908</v>
      </c>
      <c r="I877" s="16" t="s">
        <v>1811</v>
      </c>
      <c r="J877" s="16" t="s">
        <v>1812</v>
      </c>
      <c r="K877" s="17" t="s">
        <v>881</v>
      </c>
      <c r="L877" s="18" t="s">
        <v>1690</v>
      </c>
      <c r="M877" s="195" t="s">
        <v>193</v>
      </c>
      <c r="N877" s="16" t="s">
        <v>1691</v>
      </c>
      <c r="O877" s="17" t="s">
        <v>304</v>
      </c>
      <c r="P877" s="17" t="s">
        <v>305</v>
      </c>
      <c r="Q877" s="17" t="s">
        <v>306</v>
      </c>
      <c r="R877">
        <v>0</v>
      </c>
      <c r="S877">
        <v>0</v>
      </c>
      <c r="T877">
        <v>0</v>
      </c>
      <c r="U877">
        <v>0</v>
      </c>
      <c r="V877">
        <v>0</v>
      </c>
      <c r="W877">
        <v>0</v>
      </c>
      <c r="X877">
        <v>0</v>
      </c>
      <c r="Y877">
        <v>0</v>
      </c>
      <c r="Z877">
        <v>0</v>
      </c>
      <c r="AA877">
        <v>0</v>
      </c>
      <c r="AB877">
        <v>0</v>
      </c>
      <c r="AC877">
        <v>0</v>
      </c>
      <c r="AD877">
        <v>0</v>
      </c>
      <c r="AE877">
        <v>0</v>
      </c>
      <c r="AF877">
        <v>0</v>
      </c>
      <c r="AG877" s="19">
        <v>0</v>
      </c>
      <c r="AH877">
        <v>0</v>
      </c>
      <c r="AI877">
        <v>0</v>
      </c>
      <c r="AJ877">
        <v>0</v>
      </c>
      <c r="AK877">
        <v>0</v>
      </c>
      <c r="AL877">
        <v>0</v>
      </c>
      <c r="AM877">
        <v>0</v>
      </c>
      <c r="AN877">
        <v>0</v>
      </c>
      <c r="AO877">
        <v>0</v>
      </c>
      <c r="AP877">
        <v>0</v>
      </c>
      <c r="AQ877">
        <v>0</v>
      </c>
      <c r="AR877">
        <v>0</v>
      </c>
      <c r="AS877">
        <v>0</v>
      </c>
      <c r="AT877">
        <v>0</v>
      </c>
      <c r="AU877">
        <v>0</v>
      </c>
      <c r="AV877">
        <v>0</v>
      </c>
      <c r="AW877">
        <v>0</v>
      </c>
      <c r="AX877">
        <v>0</v>
      </c>
      <c r="AY877">
        <v>0</v>
      </c>
      <c r="AZ877">
        <v>0</v>
      </c>
      <c r="BA877">
        <v>0</v>
      </c>
      <c r="BB877">
        <v>0</v>
      </c>
      <c r="BC877">
        <v>0</v>
      </c>
      <c r="BD877">
        <v>0</v>
      </c>
      <c r="BE877">
        <v>0</v>
      </c>
      <c r="BF877">
        <v>0</v>
      </c>
      <c r="BG877">
        <v>0</v>
      </c>
      <c r="BH877">
        <v>0</v>
      </c>
      <c r="BI877">
        <v>0</v>
      </c>
      <c r="BJ877">
        <v>0</v>
      </c>
      <c r="BK877">
        <v>0</v>
      </c>
      <c r="BL877">
        <v>2000</v>
      </c>
      <c r="BM877">
        <v>7000</v>
      </c>
      <c r="BN877">
        <v>28000</v>
      </c>
      <c r="BO877">
        <v>44000</v>
      </c>
      <c r="BP877">
        <v>37000</v>
      </c>
      <c r="BQ877">
        <v>35000</v>
      </c>
      <c r="BR877">
        <v>49000</v>
      </c>
      <c r="BS877">
        <v>52000</v>
      </c>
      <c r="BT877">
        <v>49000</v>
      </c>
      <c r="BU877">
        <v>33000</v>
      </c>
      <c r="BV877">
        <v>9000</v>
      </c>
      <c r="BW877">
        <v>0</v>
      </c>
      <c r="BX877" s="10">
        <v>0</v>
      </c>
      <c r="BY877">
        <v>0</v>
      </c>
      <c r="BZ877">
        <v>0</v>
      </c>
      <c r="CA877">
        <v>0</v>
      </c>
      <c r="CB877">
        <v>0</v>
      </c>
      <c r="CC877">
        <v>0</v>
      </c>
      <c r="CD877">
        <v>0</v>
      </c>
      <c r="CE877">
        <v>0</v>
      </c>
    </row>
    <row r="878" spans="1:83" x14ac:dyDescent="0.35">
      <c r="A878" s="9" t="str">
        <f t="shared" si="13"/>
        <v>5530.271.89</v>
      </c>
      <c r="B878" s="52" t="e">
        <f>+IF(MATCH(A878,List!H$10:H$145,0),"Targeted")</f>
        <v>#N/A</v>
      </c>
      <c r="C878" s="65"/>
      <c r="D878" s="151" t="s">
        <v>7700</v>
      </c>
      <c r="E878" s="16" t="s">
        <v>877</v>
      </c>
      <c r="F878" s="16" t="s">
        <v>878</v>
      </c>
      <c r="G878" s="16" t="s">
        <v>63</v>
      </c>
      <c r="H878" s="16" t="s">
        <v>908</v>
      </c>
      <c r="I878" s="16" t="s">
        <v>1813</v>
      </c>
      <c r="J878" s="16" t="s">
        <v>1814</v>
      </c>
      <c r="K878" s="17" t="s">
        <v>881</v>
      </c>
      <c r="L878" s="18" t="s">
        <v>1690</v>
      </c>
      <c r="M878" s="195" t="s">
        <v>193</v>
      </c>
      <c r="N878" s="16" t="s">
        <v>1691</v>
      </c>
      <c r="O878" s="17" t="s">
        <v>346</v>
      </c>
      <c r="P878" s="17" t="s">
        <v>305</v>
      </c>
      <c r="Q878" s="17" t="s">
        <v>306</v>
      </c>
      <c r="R878">
        <v>0</v>
      </c>
      <c r="S878">
        <v>0</v>
      </c>
      <c r="T878">
        <v>0</v>
      </c>
      <c r="U878">
        <v>0</v>
      </c>
      <c r="V878">
        <v>0</v>
      </c>
      <c r="W878">
        <v>0</v>
      </c>
      <c r="X878">
        <v>0</v>
      </c>
      <c r="Y878">
        <v>0</v>
      </c>
      <c r="Z878">
        <v>0</v>
      </c>
      <c r="AA878">
        <v>0</v>
      </c>
      <c r="AB878">
        <v>0</v>
      </c>
      <c r="AC878">
        <v>0</v>
      </c>
      <c r="AD878">
        <v>0</v>
      </c>
      <c r="AE878">
        <v>0</v>
      </c>
      <c r="AF878">
        <v>0</v>
      </c>
      <c r="AG878" s="19">
        <v>0</v>
      </c>
      <c r="AH878">
        <v>0</v>
      </c>
      <c r="AI878">
        <v>0</v>
      </c>
      <c r="AJ878">
        <v>0</v>
      </c>
      <c r="AK878">
        <v>0</v>
      </c>
      <c r="AL878">
        <v>0</v>
      </c>
      <c r="AM878">
        <v>0</v>
      </c>
      <c r="AN878">
        <v>0</v>
      </c>
      <c r="AO878">
        <v>0</v>
      </c>
      <c r="AP878">
        <v>0</v>
      </c>
      <c r="AQ878">
        <v>0</v>
      </c>
      <c r="AR878">
        <v>0</v>
      </c>
      <c r="AS878">
        <v>0</v>
      </c>
      <c r="AT878">
        <v>0</v>
      </c>
      <c r="AU878">
        <v>0</v>
      </c>
      <c r="AV878">
        <v>0</v>
      </c>
      <c r="AW878">
        <v>0</v>
      </c>
      <c r="AX878">
        <v>0</v>
      </c>
      <c r="AY878">
        <v>0</v>
      </c>
      <c r="AZ878">
        <v>0</v>
      </c>
      <c r="BA878">
        <v>0</v>
      </c>
      <c r="BB878">
        <v>0</v>
      </c>
      <c r="BC878">
        <v>0</v>
      </c>
      <c r="BD878">
        <v>0</v>
      </c>
      <c r="BE878">
        <v>0</v>
      </c>
      <c r="BF878">
        <v>0</v>
      </c>
      <c r="BG878">
        <v>0</v>
      </c>
      <c r="BH878">
        <v>0</v>
      </c>
      <c r="BI878">
        <v>0</v>
      </c>
      <c r="BJ878">
        <v>0</v>
      </c>
      <c r="BK878">
        <v>2000</v>
      </c>
      <c r="BL878">
        <v>62000</v>
      </c>
      <c r="BM878">
        <v>62000</v>
      </c>
      <c r="BN878">
        <v>23000</v>
      </c>
      <c r="BO878">
        <v>9000</v>
      </c>
      <c r="BP878">
        <v>4000</v>
      </c>
      <c r="BQ878">
        <v>0</v>
      </c>
      <c r="BR878">
        <v>0</v>
      </c>
      <c r="BS878">
        <v>3000</v>
      </c>
      <c r="BT878">
        <v>0</v>
      </c>
      <c r="BU878">
        <v>0</v>
      </c>
      <c r="BV878">
        <v>0</v>
      </c>
      <c r="BW878">
        <v>0</v>
      </c>
      <c r="BX878">
        <v>2000</v>
      </c>
      <c r="BY878">
        <v>0</v>
      </c>
      <c r="BZ878">
        <v>0</v>
      </c>
      <c r="CA878">
        <v>0</v>
      </c>
      <c r="CB878">
        <v>0</v>
      </c>
      <c r="CC878">
        <v>0</v>
      </c>
      <c r="CD878">
        <v>0</v>
      </c>
      <c r="CE878">
        <v>0</v>
      </c>
    </row>
    <row r="879" spans="1:83" x14ac:dyDescent="0.35">
      <c r="A879" s="9" t="str">
        <f t="shared" si="13"/>
        <v>8575.271.89</v>
      </c>
      <c r="B879" s="52" t="e">
        <f>+IF(MATCH(A879,List!H$10:H$145,0),"Targeted")</f>
        <v>#N/A</v>
      </c>
      <c r="C879" s="65"/>
      <c r="D879" s="151" t="s">
        <v>7700</v>
      </c>
      <c r="E879" s="16" t="s">
        <v>877</v>
      </c>
      <c r="F879" s="16" t="s">
        <v>878</v>
      </c>
      <c r="G879" s="16" t="s">
        <v>63</v>
      </c>
      <c r="H879" s="16" t="s">
        <v>908</v>
      </c>
      <c r="I879" s="16" t="s">
        <v>1815</v>
      </c>
      <c r="J879" s="16" t="s">
        <v>1771</v>
      </c>
      <c r="K879" s="17" t="s">
        <v>881</v>
      </c>
      <c r="L879" s="18" t="s">
        <v>1690</v>
      </c>
      <c r="M879" s="195" t="s">
        <v>193</v>
      </c>
      <c r="N879" s="16" t="s">
        <v>1691</v>
      </c>
      <c r="O879" s="17" t="s">
        <v>346</v>
      </c>
      <c r="P879" s="17" t="s">
        <v>305</v>
      </c>
      <c r="Q879" s="17" t="s">
        <v>306</v>
      </c>
      <c r="R879">
        <v>0</v>
      </c>
      <c r="S879">
        <v>0</v>
      </c>
      <c r="T879">
        <v>0</v>
      </c>
      <c r="U879">
        <v>0</v>
      </c>
      <c r="V879">
        <v>0</v>
      </c>
      <c r="W879">
        <v>0</v>
      </c>
      <c r="X879">
        <v>0</v>
      </c>
      <c r="Y879">
        <v>0</v>
      </c>
      <c r="Z879">
        <v>0</v>
      </c>
      <c r="AA879">
        <v>0</v>
      </c>
      <c r="AB879">
        <v>0</v>
      </c>
      <c r="AC879">
        <v>0</v>
      </c>
      <c r="AD879">
        <v>0</v>
      </c>
      <c r="AE879">
        <v>0</v>
      </c>
      <c r="AF879">
        <v>0</v>
      </c>
      <c r="AG879" s="19">
        <v>0</v>
      </c>
      <c r="AH879">
        <v>0</v>
      </c>
      <c r="AI879">
        <v>0</v>
      </c>
      <c r="AJ879">
        <v>0</v>
      </c>
      <c r="AK879">
        <v>0</v>
      </c>
      <c r="AL879">
        <v>0</v>
      </c>
      <c r="AM879">
        <v>0</v>
      </c>
      <c r="AN879">
        <v>0</v>
      </c>
      <c r="AO879">
        <v>0</v>
      </c>
      <c r="AP879">
        <v>0</v>
      </c>
      <c r="AQ879">
        <v>0</v>
      </c>
      <c r="AR879">
        <v>0</v>
      </c>
      <c r="AS879">
        <v>0</v>
      </c>
      <c r="AT879">
        <v>0</v>
      </c>
      <c r="AU879">
        <v>0</v>
      </c>
      <c r="AV879">
        <v>0</v>
      </c>
      <c r="AW879">
        <v>0</v>
      </c>
      <c r="AX879">
        <v>0</v>
      </c>
      <c r="AY879">
        <v>0</v>
      </c>
      <c r="AZ879">
        <v>0</v>
      </c>
      <c r="BA879">
        <v>0</v>
      </c>
      <c r="BB879">
        <v>0</v>
      </c>
      <c r="BC879">
        <v>0</v>
      </c>
      <c r="BD879">
        <v>0</v>
      </c>
      <c r="BE879">
        <v>0</v>
      </c>
      <c r="BF879">
        <v>0</v>
      </c>
      <c r="BG879">
        <v>0</v>
      </c>
      <c r="BH879">
        <v>1000</v>
      </c>
      <c r="BI879">
        <v>0</v>
      </c>
      <c r="BJ879">
        <v>0</v>
      </c>
      <c r="BK879">
        <v>0</v>
      </c>
      <c r="BL879">
        <v>0</v>
      </c>
      <c r="BM879">
        <v>0</v>
      </c>
      <c r="BN879">
        <v>0</v>
      </c>
      <c r="BO879">
        <v>0</v>
      </c>
      <c r="BP879">
        <v>0</v>
      </c>
      <c r="BQ879">
        <v>0</v>
      </c>
      <c r="BR879">
        <v>0</v>
      </c>
      <c r="BS879">
        <v>0</v>
      </c>
      <c r="BT879">
        <v>0</v>
      </c>
      <c r="BU879">
        <v>0</v>
      </c>
      <c r="BV879">
        <v>0</v>
      </c>
      <c r="BW879">
        <v>0</v>
      </c>
      <c r="BX879">
        <v>0</v>
      </c>
      <c r="BY879">
        <v>0</v>
      </c>
      <c r="BZ879">
        <v>0</v>
      </c>
      <c r="CA879">
        <v>0</v>
      </c>
      <c r="CB879">
        <v>0</v>
      </c>
      <c r="CC879">
        <v>0</v>
      </c>
      <c r="CD879">
        <v>0</v>
      </c>
      <c r="CE879">
        <v>0</v>
      </c>
    </row>
    <row r="880" spans="1:83" x14ac:dyDescent="0.35">
      <c r="A880" s="9" t="str">
        <f t="shared" si="13"/>
        <v>8575.271.89</v>
      </c>
      <c r="B880" s="52" t="e">
        <f>+IF(MATCH(A880,List!H$10:H$145,0),"Targeted")</f>
        <v>#N/A</v>
      </c>
      <c r="C880" s="65"/>
      <c r="D880" s="151"/>
      <c r="E880" s="16" t="s">
        <v>877</v>
      </c>
      <c r="F880" s="16" t="s">
        <v>878</v>
      </c>
      <c r="G880" s="16" t="s">
        <v>63</v>
      </c>
      <c r="H880" s="16" t="s">
        <v>908</v>
      </c>
      <c r="I880" s="16" t="s">
        <v>1815</v>
      </c>
      <c r="J880" s="16" t="s">
        <v>1771</v>
      </c>
      <c r="K880" s="17" t="s">
        <v>881</v>
      </c>
      <c r="L880" s="18" t="s">
        <v>1690</v>
      </c>
      <c r="M880" s="195" t="s">
        <v>193</v>
      </c>
      <c r="N880" s="16" t="s">
        <v>1691</v>
      </c>
      <c r="O880" s="17" t="s">
        <v>304</v>
      </c>
      <c r="P880" s="17" t="s">
        <v>305</v>
      </c>
      <c r="Q880" s="17" t="s">
        <v>306</v>
      </c>
      <c r="R880">
        <v>0</v>
      </c>
      <c r="S880">
        <v>0</v>
      </c>
      <c r="T880">
        <v>0</v>
      </c>
      <c r="U880">
        <v>0</v>
      </c>
      <c r="V880">
        <v>0</v>
      </c>
      <c r="W880">
        <v>114</v>
      </c>
      <c r="X880">
        <v>224</v>
      </c>
      <c r="Y880">
        <v>20</v>
      </c>
      <c r="Z880">
        <v>8</v>
      </c>
      <c r="AA880">
        <v>-231</v>
      </c>
      <c r="AB880">
        <v>-34</v>
      </c>
      <c r="AC880">
        <v>48</v>
      </c>
      <c r="AD880">
        <v>30</v>
      </c>
      <c r="AE880">
        <v>-19</v>
      </c>
      <c r="AF880">
        <v>349</v>
      </c>
      <c r="AG880" s="19">
        <v>127</v>
      </c>
      <c r="AH880">
        <v>13083</v>
      </c>
      <c r="AI880">
        <v>5090</v>
      </c>
      <c r="AJ880">
        <v>2653</v>
      </c>
      <c r="AK880">
        <v>-31807</v>
      </c>
      <c r="AL880">
        <v>14072</v>
      </c>
      <c r="AM880">
        <v>-1100</v>
      </c>
      <c r="AN880">
        <v>-21672</v>
      </c>
      <c r="AO880">
        <v>87002</v>
      </c>
      <c r="AP880">
        <v>111951</v>
      </c>
      <c r="AQ880">
        <v>158883</v>
      </c>
      <c r="AR880">
        <v>170176</v>
      </c>
      <c r="AS880">
        <v>131525</v>
      </c>
      <c r="AT880">
        <v>65788</v>
      </c>
      <c r="AU880">
        <v>29482</v>
      </c>
      <c r="AV880">
        <v>30556</v>
      </c>
      <c r="AW880">
        <v>81346</v>
      </c>
      <c r="AX880">
        <v>45901</v>
      </c>
      <c r="AY880">
        <v>13078</v>
      </c>
      <c r="AZ880">
        <v>8000</v>
      </c>
      <c r="BA880">
        <v>6000</v>
      </c>
      <c r="BB880">
        <v>0</v>
      </c>
      <c r="BC880">
        <v>3000</v>
      </c>
      <c r="BD880">
        <v>0</v>
      </c>
      <c r="BE880">
        <v>1000</v>
      </c>
      <c r="BF880">
        <v>0</v>
      </c>
      <c r="BG880">
        <v>0</v>
      </c>
      <c r="BH880">
        <v>0</v>
      </c>
      <c r="BI880">
        <v>0</v>
      </c>
      <c r="BJ880">
        <v>0</v>
      </c>
      <c r="BK880">
        <v>3000</v>
      </c>
      <c r="BL880">
        <v>1000</v>
      </c>
      <c r="BM880">
        <v>0</v>
      </c>
      <c r="BN880">
        <v>0</v>
      </c>
      <c r="BO880">
        <v>0</v>
      </c>
      <c r="BP880">
        <v>0</v>
      </c>
      <c r="BQ880">
        <v>0</v>
      </c>
      <c r="BR880">
        <v>0</v>
      </c>
      <c r="BS880">
        <v>0</v>
      </c>
      <c r="BT880">
        <v>0</v>
      </c>
      <c r="BU880">
        <v>0</v>
      </c>
      <c r="BV880">
        <v>0</v>
      </c>
      <c r="BW880">
        <v>0</v>
      </c>
      <c r="BX880" s="10">
        <v>0</v>
      </c>
      <c r="BY880">
        <v>0</v>
      </c>
      <c r="BZ880">
        <v>0</v>
      </c>
      <c r="CA880">
        <v>0</v>
      </c>
      <c r="CB880">
        <v>0</v>
      </c>
      <c r="CC880">
        <v>0</v>
      </c>
      <c r="CD880">
        <v>0</v>
      </c>
      <c r="CE880">
        <v>0</v>
      </c>
    </row>
    <row r="881" spans="1:83" x14ac:dyDescent="0.35">
      <c r="A881" s="9" t="str">
        <f t="shared" si="13"/>
        <v>0302.271.89</v>
      </c>
      <c r="B881" s="52" t="e">
        <f>+IF(MATCH(A881,List!H$10:H$145,0),"Targeted")</f>
        <v>#N/A</v>
      </c>
      <c r="C881" s="65"/>
      <c r="D881" s="151" t="s">
        <v>7700</v>
      </c>
      <c r="E881" s="16" t="s">
        <v>877</v>
      </c>
      <c r="F881" s="16" t="s">
        <v>878</v>
      </c>
      <c r="G881" s="16" t="s">
        <v>1327</v>
      </c>
      <c r="H881" s="16" t="s">
        <v>1816</v>
      </c>
      <c r="I881" s="16" t="s">
        <v>111</v>
      </c>
      <c r="J881" s="16" t="s">
        <v>1817</v>
      </c>
      <c r="K881" s="17" t="s">
        <v>881</v>
      </c>
      <c r="L881" s="18" t="s">
        <v>1690</v>
      </c>
      <c r="M881" s="195" t="s">
        <v>193</v>
      </c>
      <c r="N881" s="16" t="s">
        <v>1691</v>
      </c>
      <c r="O881" s="17" t="s">
        <v>346</v>
      </c>
      <c r="P881" s="17" t="s">
        <v>305</v>
      </c>
      <c r="Q881" s="17" t="s">
        <v>306</v>
      </c>
      <c r="R881">
        <v>362</v>
      </c>
      <c r="S881">
        <v>457</v>
      </c>
      <c r="T881">
        <v>758</v>
      </c>
      <c r="U881">
        <v>644</v>
      </c>
      <c r="V881">
        <v>593</v>
      </c>
      <c r="W881">
        <v>536</v>
      </c>
      <c r="X881">
        <v>602</v>
      </c>
      <c r="Y881">
        <v>874</v>
      </c>
      <c r="Z881">
        <v>817</v>
      </c>
      <c r="AA881">
        <v>837</v>
      </c>
      <c r="AB881">
        <v>744</v>
      </c>
      <c r="AC881">
        <v>922</v>
      </c>
      <c r="AD881">
        <v>782</v>
      </c>
      <c r="AE881">
        <v>1061</v>
      </c>
      <c r="AF881">
        <v>802</v>
      </c>
      <c r="AG881" s="19">
        <v>197</v>
      </c>
      <c r="AH881">
        <v>936</v>
      </c>
      <c r="AI881">
        <v>984</v>
      </c>
      <c r="AJ881">
        <v>1028</v>
      </c>
      <c r="AK881">
        <v>1337</v>
      </c>
      <c r="AL881">
        <v>1552</v>
      </c>
      <c r="AM881">
        <v>3748</v>
      </c>
      <c r="AN881">
        <v>5902</v>
      </c>
      <c r="AO881">
        <v>8729</v>
      </c>
      <c r="AP881">
        <v>8021</v>
      </c>
      <c r="AQ881">
        <v>13162</v>
      </c>
      <c r="AR881">
        <v>19373</v>
      </c>
      <c r="AS881">
        <v>30744</v>
      </c>
      <c r="AT881">
        <v>25010</v>
      </c>
      <c r="AU881">
        <v>16646</v>
      </c>
      <c r="AV881">
        <v>19123</v>
      </c>
      <c r="AW881">
        <v>21900</v>
      </c>
      <c r="AX881">
        <v>22711</v>
      </c>
      <c r="AY881">
        <v>24904</v>
      </c>
      <c r="AZ881">
        <v>23000</v>
      </c>
      <c r="BA881">
        <v>23000</v>
      </c>
      <c r="BB881">
        <v>24000</v>
      </c>
      <c r="BC881">
        <v>9000</v>
      </c>
      <c r="BD881">
        <v>11000</v>
      </c>
      <c r="BE881">
        <v>10000</v>
      </c>
      <c r="BF881">
        <v>5000</v>
      </c>
      <c r="BG881">
        <v>5000</v>
      </c>
      <c r="BH881">
        <v>2000</v>
      </c>
      <c r="BI881">
        <v>5000</v>
      </c>
      <c r="BJ881">
        <v>5000</v>
      </c>
      <c r="BK881">
        <v>6000</v>
      </c>
      <c r="BL881">
        <v>7000</v>
      </c>
      <c r="BM881">
        <v>5000</v>
      </c>
      <c r="BN881">
        <v>1000</v>
      </c>
      <c r="BO881">
        <v>-2000</v>
      </c>
      <c r="BP881">
        <v>-6000</v>
      </c>
      <c r="BQ881">
        <v>-1000</v>
      </c>
      <c r="BR881">
        <v>-2000</v>
      </c>
      <c r="BS881">
        <v>-3000</v>
      </c>
      <c r="BT881">
        <v>1000</v>
      </c>
      <c r="BU881">
        <v>-17000</v>
      </c>
      <c r="BV881">
        <v>11000</v>
      </c>
      <c r="BW881">
        <v>8000</v>
      </c>
      <c r="BX881">
        <v>-1000</v>
      </c>
      <c r="BY881">
        <v>-1000</v>
      </c>
      <c r="BZ881">
        <v>1000</v>
      </c>
      <c r="CA881">
        <v>-1000</v>
      </c>
      <c r="CB881">
        <v>0</v>
      </c>
      <c r="CC881">
        <v>0</v>
      </c>
      <c r="CD881">
        <v>0</v>
      </c>
      <c r="CE881">
        <v>-1000</v>
      </c>
    </row>
    <row r="882" spans="1:83" x14ac:dyDescent="0.35">
      <c r="A882" s="9" t="str">
        <f t="shared" si="13"/>
        <v>0303.271.89</v>
      </c>
      <c r="B882" s="52" t="e">
        <f>+IF(MATCH(A882,List!H$10:H$145,0),"Targeted")</f>
        <v>#N/A</v>
      </c>
      <c r="C882" s="65"/>
      <c r="D882" s="151" t="s">
        <v>7700</v>
      </c>
      <c r="E882" s="16" t="s">
        <v>877</v>
      </c>
      <c r="F882" s="16" t="s">
        <v>878</v>
      </c>
      <c r="G882" s="16" t="s">
        <v>1327</v>
      </c>
      <c r="H882" s="16" t="s">
        <v>1816</v>
      </c>
      <c r="I882" s="16" t="s">
        <v>113</v>
      </c>
      <c r="J882" s="16" t="s">
        <v>1818</v>
      </c>
      <c r="K882" s="17" t="s">
        <v>881</v>
      </c>
      <c r="L882" s="18" t="s">
        <v>1690</v>
      </c>
      <c r="M882" s="195" t="s">
        <v>193</v>
      </c>
      <c r="N882" s="16" t="s">
        <v>1691</v>
      </c>
      <c r="O882" s="17" t="s">
        <v>346</v>
      </c>
      <c r="P882" s="17" t="s">
        <v>305</v>
      </c>
      <c r="Q882" s="17" t="s">
        <v>306</v>
      </c>
      <c r="R882">
        <v>5640</v>
      </c>
      <c r="S882">
        <v>6216</v>
      </c>
      <c r="T882">
        <v>10303</v>
      </c>
      <c r="U882">
        <v>7776</v>
      </c>
      <c r="V882">
        <v>8501</v>
      </c>
      <c r="W882">
        <v>8116</v>
      </c>
      <c r="X882">
        <v>7647</v>
      </c>
      <c r="Y882">
        <v>7648</v>
      </c>
      <c r="Z882">
        <v>6853</v>
      </c>
      <c r="AA882">
        <v>6275</v>
      </c>
      <c r="AB882">
        <v>6792</v>
      </c>
      <c r="AC882">
        <v>5640</v>
      </c>
      <c r="AD882">
        <v>4371</v>
      </c>
      <c r="AE882">
        <v>4060</v>
      </c>
      <c r="AF882">
        <v>4649</v>
      </c>
      <c r="AG882" s="19">
        <v>1737</v>
      </c>
      <c r="AH882">
        <v>18703</v>
      </c>
      <c r="AI882">
        <v>12048</v>
      </c>
      <c r="AJ882">
        <v>19896</v>
      </c>
      <c r="AK882">
        <v>16223</v>
      </c>
      <c r="AL882">
        <v>32930</v>
      </c>
      <c r="AM882">
        <v>22667</v>
      </c>
      <c r="AN882">
        <v>24135</v>
      </c>
      <c r="AO882">
        <v>26457</v>
      </c>
      <c r="AP882">
        <v>29473</v>
      </c>
      <c r="AQ882">
        <v>26645</v>
      </c>
      <c r="AR882">
        <v>19633</v>
      </c>
      <c r="AS882">
        <v>17704</v>
      </c>
      <c r="AT882">
        <v>22262</v>
      </c>
      <c r="AU882">
        <v>21071</v>
      </c>
      <c r="AV882">
        <v>22301</v>
      </c>
      <c r="AW882">
        <v>20772</v>
      </c>
      <c r="AX882">
        <v>30264</v>
      </c>
      <c r="AY882">
        <v>32504</v>
      </c>
      <c r="AZ882">
        <v>34000</v>
      </c>
      <c r="BA882">
        <v>30000</v>
      </c>
      <c r="BB882">
        <v>28000</v>
      </c>
      <c r="BC882">
        <v>28000</v>
      </c>
      <c r="BD882">
        <v>30000</v>
      </c>
      <c r="BE882">
        <v>27000</v>
      </c>
      <c r="BF882">
        <v>28000</v>
      </c>
      <c r="BG882">
        <v>23000</v>
      </c>
      <c r="BH882">
        <v>24000</v>
      </c>
      <c r="BI882">
        <v>30000</v>
      </c>
      <c r="BJ882">
        <v>28000</v>
      </c>
      <c r="BK882">
        <v>32000</v>
      </c>
      <c r="BL882">
        <v>21000</v>
      </c>
      <c r="BM882">
        <v>30000</v>
      </c>
      <c r="BN882">
        <v>17000</v>
      </c>
      <c r="BO882">
        <v>12000</v>
      </c>
      <c r="BP882">
        <v>4000</v>
      </c>
      <c r="BQ882">
        <v>3000</v>
      </c>
      <c r="BR882">
        <v>-18000</v>
      </c>
      <c r="BS882">
        <v>-13000</v>
      </c>
      <c r="BT882">
        <v>-2000</v>
      </c>
      <c r="BU882">
        <v>-9000</v>
      </c>
      <c r="BV882">
        <v>11000</v>
      </c>
      <c r="BW882">
        <v>1000</v>
      </c>
      <c r="BX882">
        <v>-2000</v>
      </c>
      <c r="BY882">
        <v>-42000</v>
      </c>
      <c r="BZ882">
        <v>46000</v>
      </c>
      <c r="CA882">
        <v>-18000</v>
      </c>
      <c r="CB882">
        <v>2000</v>
      </c>
      <c r="CC882">
        <v>7000</v>
      </c>
      <c r="CD882">
        <v>12000</v>
      </c>
      <c r="CE882">
        <v>11000</v>
      </c>
    </row>
    <row r="883" spans="1:83" x14ac:dyDescent="0.35">
      <c r="A883" s="9" t="str">
        <f t="shared" si="13"/>
        <v>0304.271.89</v>
      </c>
      <c r="B883" s="52" t="e">
        <f>+IF(MATCH(A883,List!H$10:H$145,0),"Targeted")</f>
        <v>#N/A</v>
      </c>
      <c r="C883" s="65"/>
      <c r="D883" s="151" t="s">
        <v>7700</v>
      </c>
      <c r="E883" s="16" t="s">
        <v>877</v>
      </c>
      <c r="F883" s="16" t="s">
        <v>878</v>
      </c>
      <c r="G883" s="16" t="s">
        <v>1327</v>
      </c>
      <c r="H883" s="16" t="s">
        <v>1816</v>
      </c>
      <c r="I883" s="16" t="s">
        <v>115</v>
      </c>
      <c r="J883" s="16" t="s">
        <v>1819</v>
      </c>
      <c r="K883" s="17" t="s">
        <v>881</v>
      </c>
      <c r="L883" s="18" t="s">
        <v>1690</v>
      </c>
      <c r="M883" s="195" t="s">
        <v>193</v>
      </c>
      <c r="N883" s="16" t="s">
        <v>1691</v>
      </c>
      <c r="O883" s="17" t="s">
        <v>346</v>
      </c>
      <c r="P883" s="17" t="s">
        <v>305</v>
      </c>
      <c r="Q883" s="17" t="s">
        <v>306</v>
      </c>
      <c r="R883">
        <v>0</v>
      </c>
      <c r="S883">
        <v>0</v>
      </c>
      <c r="T883">
        <v>0</v>
      </c>
      <c r="U883">
        <v>0</v>
      </c>
      <c r="V883">
        <v>0</v>
      </c>
      <c r="W883">
        <v>0</v>
      </c>
      <c r="X883">
        <v>805</v>
      </c>
      <c r="Y883">
        <v>916</v>
      </c>
      <c r="Z883">
        <v>1003</v>
      </c>
      <c r="AA883">
        <v>1018</v>
      </c>
      <c r="AB883">
        <v>1058</v>
      </c>
      <c r="AC883">
        <v>992</v>
      </c>
      <c r="AD883">
        <v>1049</v>
      </c>
      <c r="AE883">
        <v>1304</v>
      </c>
      <c r="AF883">
        <v>1604</v>
      </c>
      <c r="AG883" s="19">
        <v>425</v>
      </c>
      <c r="AH883">
        <v>1793</v>
      </c>
      <c r="AI883">
        <v>2041</v>
      </c>
      <c r="AJ883">
        <v>2322</v>
      </c>
      <c r="AK883">
        <v>2439</v>
      </c>
      <c r="AL883">
        <v>2960</v>
      </c>
      <c r="AM883">
        <v>3720</v>
      </c>
      <c r="AN883">
        <v>3217</v>
      </c>
      <c r="AO883">
        <v>3272</v>
      </c>
      <c r="AP883">
        <v>3077</v>
      </c>
      <c r="AQ883">
        <v>2912</v>
      </c>
      <c r="AR883">
        <v>3471</v>
      </c>
      <c r="AS883">
        <v>3183</v>
      </c>
      <c r="AT883">
        <v>3015</v>
      </c>
      <c r="AU883">
        <v>3236</v>
      </c>
      <c r="AV883">
        <v>3524</v>
      </c>
      <c r="AW883">
        <v>3468</v>
      </c>
      <c r="AX883">
        <v>3266</v>
      </c>
      <c r="AY883">
        <v>3366</v>
      </c>
      <c r="AZ883">
        <v>4000</v>
      </c>
      <c r="BA883">
        <v>4000</v>
      </c>
      <c r="BB883">
        <v>3000</v>
      </c>
      <c r="BC883">
        <v>7000</v>
      </c>
      <c r="BD883">
        <v>5000</v>
      </c>
      <c r="BE883">
        <v>0</v>
      </c>
      <c r="BF883">
        <v>10000</v>
      </c>
      <c r="BG883">
        <v>0</v>
      </c>
      <c r="BH883">
        <v>0</v>
      </c>
      <c r="BI883">
        <v>0</v>
      </c>
      <c r="BJ883">
        <v>0</v>
      </c>
      <c r="BK883">
        <v>0</v>
      </c>
      <c r="BL883">
        <v>0</v>
      </c>
      <c r="BM883">
        <v>0</v>
      </c>
      <c r="BN883">
        <v>0</v>
      </c>
      <c r="BO883">
        <v>0</v>
      </c>
      <c r="BP883">
        <v>0</v>
      </c>
      <c r="BQ883">
        <v>0</v>
      </c>
      <c r="BR883">
        <v>0</v>
      </c>
      <c r="BS883">
        <v>0</v>
      </c>
      <c r="BT883">
        <v>0</v>
      </c>
      <c r="BU883">
        <v>0</v>
      </c>
      <c r="BV883">
        <v>0</v>
      </c>
      <c r="BW883">
        <v>0</v>
      </c>
      <c r="BX883">
        <v>0</v>
      </c>
      <c r="BY883">
        <v>0</v>
      </c>
      <c r="BZ883">
        <v>0</v>
      </c>
      <c r="CA883">
        <v>0</v>
      </c>
      <c r="CB883">
        <v>0</v>
      </c>
      <c r="CC883">
        <v>0</v>
      </c>
      <c r="CD883">
        <v>0</v>
      </c>
      <c r="CE883">
        <v>0</v>
      </c>
    </row>
    <row r="884" spans="1:83" x14ac:dyDescent="0.35">
      <c r="A884" s="9" t="str">
        <f t="shared" si="13"/>
        <v>4045.271.89</v>
      </c>
      <c r="B884" s="52" t="e">
        <f>+IF(MATCH(A884,List!H$10:H$145,0),"Targeted")</f>
        <v>#N/A</v>
      </c>
      <c r="C884" s="65"/>
      <c r="D884" s="151"/>
      <c r="E884" s="16" t="s">
        <v>877</v>
      </c>
      <c r="F884" s="16" t="s">
        <v>878</v>
      </c>
      <c r="G884" s="16" t="s">
        <v>1327</v>
      </c>
      <c r="H884" s="16" t="s">
        <v>1816</v>
      </c>
      <c r="I884" s="16" t="s">
        <v>1820</v>
      </c>
      <c r="J884" s="16" t="s">
        <v>1821</v>
      </c>
      <c r="K884" s="17" t="s">
        <v>881</v>
      </c>
      <c r="L884" s="18" t="s">
        <v>1690</v>
      </c>
      <c r="M884" s="195" t="s">
        <v>193</v>
      </c>
      <c r="N884" s="16" t="s">
        <v>1691</v>
      </c>
      <c r="O884" s="17" t="s">
        <v>304</v>
      </c>
      <c r="P884" s="17" t="s">
        <v>305</v>
      </c>
      <c r="Q884" s="17" t="s">
        <v>306</v>
      </c>
      <c r="R884">
        <v>-24710</v>
      </c>
      <c r="S884">
        <v>-32164</v>
      </c>
      <c r="T884">
        <v>-22156</v>
      </c>
      <c r="U884">
        <v>-17856</v>
      </c>
      <c r="V884">
        <v>-1341</v>
      </c>
      <c r="W884">
        <v>42842</v>
      </c>
      <c r="X884">
        <v>83537</v>
      </c>
      <c r="Y884">
        <v>43015</v>
      </c>
      <c r="Z884">
        <v>7435</v>
      </c>
      <c r="AA884">
        <v>7686</v>
      </c>
      <c r="AB884">
        <v>-3279</v>
      </c>
      <c r="AC884">
        <v>-4825</v>
      </c>
      <c r="AD884">
        <v>3634</v>
      </c>
      <c r="AE884">
        <v>-19923</v>
      </c>
      <c r="AF884">
        <v>-54208</v>
      </c>
      <c r="AG884" s="19">
        <v>-35696</v>
      </c>
      <c r="AH884">
        <v>-8473</v>
      </c>
      <c r="AI884">
        <v>52872</v>
      </c>
      <c r="AJ884">
        <v>59137</v>
      </c>
      <c r="AK884">
        <v>-19144</v>
      </c>
      <c r="AL884">
        <v>-5027</v>
      </c>
      <c r="AM884">
        <v>56393</v>
      </c>
      <c r="AN884">
        <v>125501</v>
      </c>
      <c r="AO884">
        <v>-193672</v>
      </c>
      <c r="AP884">
        <v>-260884</v>
      </c>
      <c r="AQ884">
        <v>-27326</v>
      </c>
      <c r="AR884">
        <v>48984</v>
      </c>
      <c r="AS884">
        <v>-134376</v>
      </c>
      <c r="AT884">
        <v>-226772</v>
      </c>
      <c r="AU884">
        <v>-405238</v>
      </c>
      <c r="AV884">
        <v>-377976</v>
      </c>
      <c r="AW884">
        <v>382885</v>
      </c>
      <c r="AX884">
        <v>641222</v>
      </c>
      <c r="AY884">
        <v>179056</v>
      </c>
      <c r="AZ884">
        <v>-121000</v>
      </c>
      <c r="BA884">
        <v>-141000</v>
      </c>
      <c r="BB884">
        <v>-157000</v>
      </c>
      <c r="BC884">
        <v>-178000</v>
      </c>
      <c r="BD884">
        <v>-203000</v>
      </c>
      <c r="BE884">
        <v>-300000</v>
      </c>
      <c r="BF884">
        <v>337000</v>
      </c>
      <c r="BG884">
        <v>401000</v>
      </c>
      <c r="BH884">
        <v>-463000</v>
      </c>
      <c r="BI884">
        <v>-61000</v>
      </c>
      <c r="BJ884">
        <v>-157000</v>
      </c>
      <c r="BK884">
        <v>-917000</v>
      </c>
      <c r="BL884">
        <v>-539000</v>
      </c>
      <c r="BM884">
        <v>-372000</v>
      </c>
      <c r="BN884">
        <v>234000</v>
      </c>
      <c r="BO884">
        <v>526000</v>
      </c>
      <c r="BP884">
        <v>468000</v>
      </c>
      <c r="BQ884">
        <v>340000</v>
      </c>
      <c r="BR884">
        <v>203000</v>
      </c>
      <c r="BS884">
        <v>262000</v>
      </c>
      <c r="BT884">
        <v>383000</v>
      </c>
      <c r="BU884">
        <v>510000</v>
      </c>
      <c r="BV884">
        <v>383000</v>
      </c>
      <c r="BW884">
        <v>245000</v>
      </c>
      <c r="BX884" s="10">
        <v>67000</v>
      </c>
      <c r="BY884">
        <v>44000</v>
      </c>
      <c r="BZ884">
        <v>-160000</v>
      </c>
      <c r="CA884">
        <v>-323000</v>
      </c>
      <c r="CB884">
        <v>-259000</v>
      </c>
      <c r="CC884">
        <v>-143000</v>
      </c>
      <c r="CD884">
        <v>-15000</v>
      </c>
      <c r="CE884">
        <v>19000</v>
      </c>
    </row>
    <row r="885" spans="1:83" x14ac:dyDescent="0.35">
      <c r="A885" s="9" t="str">
        <f t="shared" si="13"/>
        <v>4404.271.89</v>
      </c>
      <c r="B885" s="52" t="e">
        <f>+IF(MATCH(A885,List!H$10:H$145,0),"Targeted")</f>
        <v>#N/A</v>
      </c>
      <c r="C885" s="65"/>
      <c r="D885" s="151" t="s">
        <v>7700</v>
      </c>
      <c r="E885" s="16" t="s">
        <v>877</v>
      </c>
      <c r="F885" s="16" t="s">
        <v>878</v>
      </c>
      <c r="G885" s="16" t="s">
        <v>1327</v>
      </c>
      <c r="H885" s="16" t="s">
        <v>1816</v>
      </c>
      <c r="I885" s="16" t="s">
        <v>1822</v>
      </c>
      <c r="J885" s="16" t="s">
        <v>1823</v>
      </c>
      <c r="K885" s="17" t="s">
        <v>881</v>
      </c>
      <c r="L885" s="18" t="s">
        <v>1690</v>
      </c>
      <c r="M885" s="195" t="s">
        <v>193</v>
      </c>
      <c r="N885" s="16" t="s">
        <v>1691</v>
      </c>
      <c r="O885" s="17" t="s">
        <v>346</v>
      </c>
      <c r="P885" s="17" t="s">
        <v>305</v>
      </c>
      <c r="Q885" s="17" t="s">
        <v>306</v>
      </c>
      <c r="R885">
        <v>0</v>
      </c>
      <c r="S885">
        <v>0</v>
      </c>
      <c r="T885">
        <v>0</v>
      </c>
      <c r="U885">
        <v>0</v>
      </c>
      <c r="V885">
        <v>0</v>
      </c>
      <c r="W885">
        <v>0</v>
      </c>
      <c r="X885">
        <v>0</v>
      </c>
      <c r="Y885">
        <v>0</v>
      </c>
      <c r="Z885">
        <v>0</v>
      </c>
      <c r="AA885">
        <v>0</v>
      </c>
      <c r="AB885">
        <v>0</v>
      </c>
      <c r="AC885">
        <v>0</v>
      </c>
      <c r="AD885">
        <v>0</v>
      </c>
      <c r="AE885">
        <v>0</v>
      </c>
      <c r="AF885">
        <v>0</v>
      </c>
      <c r="AG885" s="19">
        <v>0</v>
      </c>
      <c r="AH885">
        <v>0</v>
      </c>
      <c r="AI885">
        <v>0</v>
      </c>
      <c r="AJ885">
        <v>0</v>
      </c>
      <c r="AK885">
        <v>0</v>
      </c>
      <c r="AL885">
        <v>0</v>
      </c>
      <c r="AM885">
        <v>0</v>
      </c>
      <c r="AN885">
        <v>0</v>
      </c>
      <c r="AO885">
        <v>0</v>
      </c>
      <c r="AP885">
        <v>0</v>
      </c>
      <c r="AQ885">
        <v>0</v>
      </c>
      <c r="AR885">
        <v>0</v>
      </c>
      <c r="AS885">
        <v>0</v>
      </c>
      <c r="AT885">
        <v>0</v>
      </c>
      <c r="AU885">
        <v>0</v>
      </c>
      <c r="AV885">
        <v>0</v>
      </c>
      <c r="AW885">
        <v>0</v>
      </c>
      <c r="AX885">
        <v>0</v>
      </c>
      <c r="AY885">
        <v>0</v>
      </c>
      <c r="AZ885">
        <v>0</v>
      </c>
      <c r="BA885">
        <v>0</v>
      </c>
      <c r="BB885">
        <v>0</v>
      </c>
      <c r="BC885">
        <v>0</v>
      </c>
      <c r="BD885">
        <v>0</v>
      </c>
      <c r="BE885">
        <v>0</v>
      </c>
      <c r="BF885">
        <v>0</v>
      </c>
      <c r="BG885">
        <v>0</v>
      </c>
      <c r="BH885">
        <v>0</v>
      </c>
      <c r="BI885">
        <v>0</v>
      </c>
      <c r="BJ885">
        <v>0</v>
      </c>
      <c r="BK885">
        <v>0</v>
      </c>
      <c r="BL885">
        <v>0</v>
      </c>
      <c r="BM885">
        <v>0</v>
      </c>
      <c r="BN885">
        <v>0</v>
      </c>
      <c r="BO885">
        <v>0</v>
      </c>
      <c r="BP885">
        <v>0</v>
      </c>
      <c r="BQ885">
        <v>-8000</v>
      </c>
      <c r="BR885">
        <v>0</v>
      </c>
      <c r="BS885">
        <v>-1000</v>
      </c>
      <c r="BT885">
        <v>1000</v>
      </c>
      <c r="BU885">
        <v>0</v>
      </c>
      <c r="BV885">
        <v>1000</v>
      </c>
      <c r="BW885">
        <v>1000</v>
      </c>
      <c r="BX885">
        <v>0</v>
      </c>
      <c r="BY885">
        <v>1000</v>
      </c>
      <c r="BZ885">
        <v>3000</v>
      </c>
      <c r="CA885">
        <v>2000</v>
      </c>
      <c r="CB885">
        <v>0</v>
      </c>
      <c r="CC885">
        <v>0</v>
      </c>
      <c r="CD885">
        <v>0</v>
      </c>
      <c r="CE885">
        <v>0</v>
      </c>
    </row>
    <row r="886" spans="1:83" x14ac:dyDescent="0.35">
      <c r="A886" s="9" t="str">
        <f t="shared" si="13"/>
        <v>4404.271.89</v>
      </c>
      <c r="B886" s="52" t="e">
        <f>+IF(MATCH(A886,List!H$10:H$145,0),"Targeted")</f>
        <v>#N/A</v>
      </c>
      <c r="C886" s="65"/>
      <c r="D886" s="151"/>
      <c r="E886" s="16" t="s">
        <v>877</v>
      </c>
      <c r="F886" s="16" t="s">
        <v>878</v>
      </c>
      <c r="G886" s="16" t="s">
        <v>1327</v>
      </c>
      <c r="H886" s="16" t="s">
        <v>1816</v>
      </c>
      <c r="I886" s="16" t="s">
        <v>1822</v>
      </c>
      <c r="J886" s="16" t="s">
        <v>1823</v>
      </c>
      <c r="K886" s="17" t="s">
        <v>881</v>
      </c>
      <c r="L886" s="18" t="s">
        <v>1690</v>
      </c>
      <c r="M886" s="195" t="s">
        <v>193</v>
      </c>
      <c r="N886" s="16" t="s">
        <v>1691</v>
      </c>
      <c r="O886" s="17" t="s">
        <v>304</v>
      </c>
      <c r="P886" s="17" t="s">
        <v>305</v>
      </c>
      <c r="Q886" s="17" t="s">
        <v>306</v>
      </c>
      <c r="R886">
        <v>0</v>
      </c>
      <c r="S886">
        <v>0</v>
      </c>
      <c r="T886">
        <v>0</v>
      </c>
      <c r="U886">
        <v>0</v>
      </c>
      <c r="V886">
        <v>0</v>
      </c>
      <c r="W886">
        <v>0</v>
      </c>
      <c r="X886">
        <v>0</v>
      </c>
      <c r="Y886">
        <v>0</v>
      </c>
      <c r="Z886">
        <v>0</v>
      </c>
      <c r="AA886">
        <v>0</v>
      </c>
      <c r="AB886">
        <v>0</v>
      </c>
      <c r="AC886">
        <v>0</v>
      </c>
      <c r="AD886">
        <v>0</v>
      </c>
      <c r="AE886">
        <v>0</v>
      </c>
      <c r="AF886">
        <v>0</v>
      </c>
      <c r="AG886" s="19">
        <v>0</v>
      </c>
      <c r="AH886">
        <v>0</v>
      </c>
      <c r="AI886">
        <v>0</v>
      </c>
      <c r="AJ886">
        <v>0</v>
      </c>
      <c r="AK886">
        <v>0</v>
      </c>
      <c r="AL886">
        <v>0</v>
      </c>
      <c r="AM886">
        <v>0</v>
      </c>
      <c r="AN886">
        <v>0</v>
      </c>
      <c r="AO886">
        <v>0</v>
      </c>
      <c r="AP886">
        <v>0</v>
      </c>
      <c r="AQ886">
        <v>0</v>
      </c>
      <c r="AR886">
        <v>0</v>
      </c>
      <c r="AS886">
        <v>0</v>
      </c>
      <c r="AT886">
        <v>0</v>
      </c>
      <c r="AU886">
        <v>0</v>
      </c>
      <c r="AV886">
        <v>0</v>
      </c>
      <c r="AW886">
        <v>0</v>
      </c>
      <c r="AX886">
        <v>0</v>
      </c>
      <c r="AY886">
        <v>0</v>
      </c>
      <c r="AZ886">
        <v>0</v>
      </c>
      <c r="BA886">
        <v>0</v>
      </c>
      <c r="BB886">
        <v>0</v>
      </c>
      <c r="BC886">
        <v>0</v>
      </c>
      <c r="BD886">
        <v>0</v>
      </c>
      <c r="BE886">
        <v>0</v>
      </c>
      <c r="BF886">
        <v>0</v>
      </c>
      <c r="BG886">
        <v>0</v>
      </c>
      <c r="BH886">
        <v>0</v>
      </c>
      <c r="BI886">
        <v>0</v>
      </c>
      <c r="BJ886">
        <v>0</v>
      </c>
      <c r="BK886">
        <v>0</v>
      </c>
      <c r="BL886">
        <v>0</v>
      </c>
      <c r="BM886">
        <v>0</v>
      </c>
      <c r="BN886">
        <v>0</v>
      </c>
      <c r="BO886">
        <v>66000</v>
      </c>
      <c r="BP886">
        <v>84000</v>
      </c>
      <c r="BQ886">
        <v>-124000</v>
      </c>
      <c r="BR886">
        <v>28000</v>
      </c>
      <c r="BS886">
        <v>31000</v>
      </c>
      <c r="BT886">
        <v>2000</v>
      </c>
      <c r="BU886">
        <v>-2000</v>
      </c>
      <c r="BV886">
        <v>-1000</v>
      </c>
      <c r="BW886">
        <v>-1000</v>
      </c>
      <c r="BX886" s="10">
        <v>-22000</v>
      </c>
      <c r="BY886">
        <v>-2000</v>
      </c>
      <c r="BZ886">
        <v>96000</v>
      </c>
      <c r="CA886">
        <v>578000</v>
      </c>
      <c r="CB886">
        <v>418000</v>
      </c>
      <c r="CC886">
        <v>277000</v>
      </c>
      <c r="CD886">
        <v>-17000</v>
      </c>
      <c r="CE886">
        <v>388000</v>
      </c>
    </row>
    <row r="887" spans="1:83" x14ac:dyDescent="0.35">
      <c r="A887" s="9" t="str">
        <f t="shared" si="13"/>
        <v>4452.271.89</v>
      </c>
      <c r="B887" s="52" t="e">
        <f>+IF(MATCH(A887,List!H$10:H$145,0),"Targeted")</f>
        <v>#N/A</v>
      </c>
      <c r="C887" s="65"/>
      <c r="D887" s="151" t="s">
        <v>7700</v>
      </c>
      <c r="E887" s="16" t="s">
        <v>877</v>
      </c>
      <c r="F887" s="16" t="s">
        <v>878</v>
      </c>
      <c r="G887" s="16" t="s">
        <v>1327</v>
      </c>
      <c r="H887" s="16" t="s">
        <v>1816</v>
      </c>
      <c r="I887" s="16" t="s">
        <v>1824</v>
      </c>
      <c r="J887" s="16" t="s">
        <v>1825</v>
      </c>
      <c r="K887" s="17" t="s">
        <v>881</v>
      </c>
      <c r="L887" s="18" t="s">
        <v>1690</v>
      </c>
      <c r="M887" s="195" t="s">
        <v>193</v>
      </c>
      <c r="N887" s="16" t="s">
        <v>1691</v>
      </c>
      <c r="O887" s="17" t="s">
        <v>346</v>
      </c>
      <c r="P887" s="17" t="s">
        <v>305</v>
      </c>
      <c r="Q887" s="17" t="s">
        <v>306</v>
      </c>
      <c r="R887">
        <v>0</v>
      </c>
      <c r="S887">
        <v>0</v>
      </c>
      <c r="T887">
        <v>0</v>
      </c>
      <c r="U887">
        <v>0</v>
      </c>
      <c r="V887">
        <v>0</v>
      </c>
      <c r="W887">
        <v>0</v>
      </c>
      <c r="X887">
        <v>0</v>
      </c>
      <c r="Y887">
        <v>0</v>
      </c>
      <c r="Z887">
        <v>0</v>
      </c>
      <c r="AA887">
        <v>0</v>
      </c>
      <c r="AB887">
        <v>0</v>
      </c>
      <c r="AC887">
        <v>0</v>
      </c>
      <c r="AD887">
        <v>0</v>
      </c>
      <c r="AE887">
        <v>0</v>
      </c>
      <c r="AF887">
        <v>0</v>
      </c>
      <c r="AG887" s="19">
        <v>0</v>
      </c>
      <c r="AH887">
        <v>9273</v>
      </c>
      <c r="AI887">
        <v>6438</v>
      </c>
      <c r="AJ887">
        <v>-7299</v>
      </c>
      <c r="AK887">
        <v>-29976</v>
      </c>
      <c r="AL887">
        <v>-17751</v>
      </c>
      <c r="AM887">
        <v>-3331</v>
      </c>
      <c r="AN887">
        <v>-38439</v>
      </c>
      <c r="AO887">
        <v>-35654</v>
      </c>
      <c r="AP887">
        <v>-69561</v>
      </c>
      <c r="AQ887">
        <v>-58811</v>
      </c>
      <c r="AR887">
        <v>-29549</v>
      </c>
      <c r="AS887">
        <v>-6748</v>
      </c>
      <c r="AT887">
        <v>8059</v>
      </c>
      <c r="AU887">
        <v>4359</v>
      </c>
      <c r="AV887">
        <v>-11797</v>
      </c>
      <c r="AW887">
        <v>-10330</v>
      </c>
      <c r="AX887">
        <v>-15601</v>
      </c>
      <c r="AY887">
        <v>-5133</v>
      </c>
      <c r="AZ887">
        <v>11000</v>
      </c>
      <c r="BA887">
        <v>22000</v>
      </c>
      <c r="BB887">
        <v>-35000</v>
      </c>
      <c r="BC887">
        <v>-13000</v>
      </c>
      <c r="BD887">
        <v>-29000</v>
      </c>
      <c r="BE887">
        <v>20000</v>
      </c>
      <c r="BF887">
        <v>-30000</v>
      </c>
      <c r="BG887">
        <v>-25000</v>
      </c>
      <c r="BH887">
        <v>12000</v>
      </c>
      <c r="BI887">
        <v>-20000</v>
      </c>
      <c r="BJ887">
        <v>14000</v>
      </c>
      <c r="BK887">
        <v>-18000</v>
      </c>
      <c r="BL887">
        <v>-9000</v>
      </c>
      <c r="BM887">
        <v>-40000</v>
      </c>
      <c r="BN887">
        <v>-35000</v>
      </c>
      <c r="BO887">
        <v>-7000</v>
      </c>
      <c r="BP887">
        <v>-38000</v>
      </c>
      <c r="BQ887">
        <v>-21000</v>
      </c>
      <c r="BR887">
        <v>2000</v>
      </c>
      <c r="BS887">
        <v>19000</v>
      </c>
      <c r="BT887">
        <v>13000</v>
      </c>
      <c r="BU887">
        <v>14000</v>
      </c>
      <c r="BV887">
        <v>10000</v>
      </c>
      <c r="BW887">
        <v>-13000</v>
      </c>
      <c r="BX887">
        <v>-26000</v>
      </c>
      <c r="BY887">
        <v>-9000</v>
      </c>
      <c r="BZ887">
        <v>-36000</v>
      </c>
      <c r="CA887">
        <v>-16000</v>
      </c>
      <c r="CB887">
        <v>-3000</v>
      </c>
      <c r="CC887">
        <v>-4000</v>
      </c>
      <c r="CD887">
        <v>-5000</v>
      </c>
      <c r="CE887">
        <v>-4000</v>
      </c>
    </row>
    <row r="888" spans="1:83" x14ac:dyDescent="0.35">
      <c r="A888" s="9" t="str">
        <f t="shared" si="13"/>
        <v>5068.271.89</v>
      </c>
      <c r="B888" s="52" t="e">
        <f>+IF(MATCH(A888,List!H$10:H$145,0),"Targeted")</f>
        <v>#N/A</v>
      </c>
      <c r="C888" s="65"/>
      <c r="D888" s="151" t="s">
        <v>7700</v>
      </c>
      <c r="E888" s="16" t="s">
        <v>877</v>
      </c>
      <c r="F888" s="16" t="s">
        <v>878</v>
      </c>
      <c r="G888" s="16" t="s">
        <v>1327</v>
      </c>
      <c r="H888" s="16" t="s">
        <v>1816</v>
      </c>
      <c r="I888" s="16" t="s">
        <v>1826</v>
      </c>
      <c r="J888" s="16" t="s">
        <v>1827</v>
      </c>
      <c r="K888" s="17" t="s">
        <v>881</v>
      </c>
      <c r="L888" s="18" t="s">
        <v>1690</v>
      </c>
      <c r="M888" s="195" t="s">
        <v>193</v>
      </c>
      <c r="N888" s="16" t="s">
        <v>1691</v>
      </c>
      <c r="O888" s="17" t="s">
        <v>346</v>
      </c>
      <c r="P888" s="17" t="s">
        <v>305</v>
      </c>
      <c r="Q888" s="17" t="s">
        <v>306</v>
      </c>
      <c r="R888">
        <v>54268</v>
      </c>
      <c r="S888">
        <v>56978</v>
      </c>
      <c r="T888">
        <v>68687</v>
      </c>
      <c r="U888">
        <v>66758</v>
      </c>
      <c r="V888">
        <v>58919</v>
      </c>
      <c r="W888">
        <v>61596</v>
      </c>
      <c r="X888">
        <v>60886</v>
      </c>
      <c r="Y888">
        <v>64466</v>
      </c>
      <c r="Z888">
        <v>60464</v>
      </c>
      <c r="AA888">
        <v>63122</v>
      </c>
      <c r="AB888">
        <v>69904</v>
      </c>
      <c r="AC888">
        <v>83421</v>
      </c>
      <c r="AD888">
        <v>69364</v>
      </c>
      <c r="AE888">
        <v>123820</v>
      </c>
      <c r="AF888">
        <v>0</v>
      </c>
      <c r="AG888" s="19">
        <v>0</v>
      </c>
      <c r="AH888">
        <v>88940</v>
      </c>
      <c r="AI888">
        <v>91301</v>
      </c>
      <c r="AJ888">
        <v>79053</v>
      </c>
      <c r="AK888">
        <v>105627</v>
      </c>
      <c r="AL888">
        <v>148364</v>
      </c>
      <c r="AM888">
        <v>111831</v>
      </c>
      <c r="AN888">
        <v>124646</v>
      </c>
      <c r="AO888">
        <v>150121</v>
      </c>
      <c r="AP888">
        <v>189957</v>
      </c>
      <c r="AQ888">
        <v>261655</v>
      </c>
      <c r="AR888">
        <v>191764</v>
      </c>
      <c r="AS888">
        <v>281875</v>
      </c>
      <c r="AT888">
        <v>181225</v>
      </c>
      <c r="AU888">
        <v>246822</v>
      </c>
      <c r="AV888">
        <v>217844</v>
      </c>
      <c r="AW888">
        <v>255951</v>
      </c>
      <c r="AX888">
        <v>420285</v>
      </c>
      <c r="AY888">
        <v>347273</v>
      </c>
      <c r="AZ888">
        <v>285000</v>
      </c>
      <c r="BA888">
        <v>249000</v>
      </c>
      <c r="BB888">
        <v>218000</v>
      </c>
      <c r="BC888">
        <v>215000</v>
      </c>
      <c r="BD888">
        <v>205000</v>
      </c>
      <c r="BE888">
        <v>191000</v>
      </c>
      <c r="BF888">
        <v>100000</v>
      </c>
      <c r="BG888">
        <v>154000</v>
      </c>
      <c r="BH888">
        <v>107000</v>
      </c>
      <c r="BI888">
        <v>184000</v>
      </c>
      <c r="BJ888">
        <v>249000</v>
      </c>
      <c r="BK888">
        <v>174000</v>
      </c>
      <c r="BL888">
        <v>216000</v>
      </c>
      <c r="BM888">
        <v>158000</v>
      </c>
      <c r="BN888">
        <v>176000</v>
      </c>
      <c r="BO888">
        <v>97000</v>
      </c>
      <c r="BP888">
        <v>40000</v>
      </c>
      <c r="BQ888">
        <v>40000</v>
      </c>
      <c r="BR888">
        <v>-35000</v>
      </c>
      <c r="BS888">
        <v>42000</v>
      </c>
      <c r="BT888">
        <v>-15000</v>
      </c>
      <c r="BU888">
        <v>172000</v>
      </c>
      <c r="BV888">
        <v>133000</v>
      </c>
      <c r="BW888">
        <v>73000</v>
      </c>
      <c r="BX888">
        <v>-4000</v>
      </c>
      <c r="BY888">
        <v>79000</v>
      </c>
      <c r="BZ888">
        <v>-537000</v>
      </c>
      <c r="CA888">
        <v>-226000</v>
      </c>
      <c r="CB888">
        <v>-179000</v>
      </c>
      <c r="CC888">
        <v>-62000</v>
      </c>
      <c r="CD888">
        <v>53000</v>
      </c>
      <c r="CE888">
        <v>97000</v>
      </c>
    </row>
    <row r="889" spans="1:83" x14ac:dyDescent="0.35">
      <c r="A889" s="9" t="str">
        <f t="shared" si="13"/>
        <v>5068.271.89</v>
      </c>
      <c r="B889" s="52" t="e">
        <f>+IF(MATCH(A889,List!H$10:H$145,0),"Targeted")</f>
        <v>#N/A</v>
      </c>
      <c r="C889" s="65"/>
      <c r="D889" s="151"/>
      <c r="E889" s="16" t="s">
        <v>877</v>
      </c>
      <c r="F889" s="16" t="s">
        <v>878</v>
      </c>
      <c r="G889" s="16" t="s">
        <v>1327</v>
      </c>
      <c r="H889" s="16" t="s">
        <v>1816</v>
      </c>
      <c r="I889" s="16" t="s">
        <v>1826</v>
      </c>
      <c r="J889" s="16" t="s">
        <v>1827</v>
      </c>
      <c r="K889" s="17" t="s">
        <v>881</v>
      </c>
      <c r="L889" s="18" t="s">
        <v>1690</v>
      </c>
      <c r="M889" s="195" t="s">
        <v>193</v>
      </c>
      <c r="N889" s="16" t="s">
        <v>1691</v>
      </c>
      <c r="O889" s="17" t="s">
        <v>304</v>
      </c>
      <c r="P889" s="17" t="s">
        <v>305</v>
      </c>
      <c r="Q889" s="17" t="s">
        <v>306</v>
      </c>
      <c r="R889">
        <v>0</v>
      </c>
      <c r="S889">
        <v>0</v>
      </c>
      <c r="T889">
        <v>0</v>
      </c>
      <c r="U889">
        <v>0</v>
      </c>
      <c r="V889">
        <v>0</v>
      </c>
      <c r="W889">
        <v>0</v>
      </c>
      <c r="X889">
        <v>0</v>
      </c>
      <c r="Y889">
        <v>0</v>
      </c>
      <c r="Z889">
        <v>0</v>
      </c>
      <c r="AA889">
        <v>0</v>
      </c>
      <c r="AB889">
        <v>0</v>
      </c>
      <c r="AC889">
        <v>0</v>
      </c>
      <c r="AD889">
        <v>0</v>
      </c>
      <c r="AE889">
        <v>0</v>
      </c>
      <c r="AF889">
        <v>0</v>
      </c>
      <c r="AG889" s="19">
        <v>0</v>
      </c>
      <c r="AH889">
        <v>0</v>
      </c>
      <c r="AI889">
        <v>0</v>
      </c>
      <c r="AJ889">
        <v>0</v>
      </c>
      <c r="AK889">
        <v>0</v>
      </c>
      <c r="AL889">
        <v>0</v>
      </c>
      <c r="AM889">
        <v>0</v>
      </c>
      <c r="AN889">
        <v>0</v>
      </c>
      <c r="AO889">
        <v>0</v>
      </c>
      <c r="AP889">
        <v>0</v>
      </c>
      <c r="AQ889">
        <v>0</v>
      </c>
      <c r="AR889">
        <v>0</v>
      </c>
      <c r="AS889">
        <v>0</v>
      </c>
      <c r="AT889">
        <v>0</v>
      </c>
      <c r="AU889">
        <v>0</v>
      </c>
      <c r="AV889">
        <v>0</v>
      </c>
      <c r="AW889">
        <v>0</v>
      </c>
      <c r="AX889">
        <v>0</v>
      </c>
      <c r="AY889">
        <v>0</v>
      </c>
      <c r="AZ889">
        <v>0</v>
      </c>
      <c r="BA889">
        <v>0</v>
      </c>
      <c r="BB889">
        <v>0</v>
      </c>
      <c r="BC889">
        <v>0</v>
      </c>
      <c r="BD889">
        <v>0</v>
      </c>
      <c r="BE889">
        <v>0</v>
      </c>
      <c r="BF889">
        <v>0</v>
      </c>
      <c r="BG889">
        <v>0</v>
      </c>
      <c r="BH889">
        <v>0</v>
      </c>
      <c r="BI889">
        <v>0</v>
      </c>
      <c r="BJ889">
        <v>0</v>
      </c>
      <c r="BK889">
        <v>0</v>
      </c>
      <c r="BL889">
        <v>1000</v>
      </c>
      <c r="BM889">
        <v>10000</v>
      </c>
      <c r="BN889">
        <v>20000</v>
      </c>
      <c r="BO889">
        <v>0</v>
      </c>
      <c r="BP889">
        <v>0</v>
      </c>
      <c r="BQ889">
        <v>0</v>
      </c>
      <c r="BR889">
        <v>0</v>
      </c>
      <c r="BS889">
        <v>0</v>
      </c>
      <c r="BT889">
        <v>0</v>
      </c>
      <c r="BU889">
        <v>0</v>
      </c>
      <c r="BV889">
        <v>0</v>
      </c>
      <c r="BW889">
        <v>0</v>
      </c>
      <c r="BX889" s="10">
        <v>0</v>
      </c>
      <c r="BY889">
        <v>0</v>
      </c>
      <c r="BZ889">
        <v>0</v>
      </c>
      <c r="CA889">
        <v>0</v>
      </c>
      <c r="CB889">
        <v>0</v>
      </c>
      <c r="CC889">
        <v>0</v>
      </c>
      <c r="CD889">
        <v>0</v>
      </c>
      <c r="CE889">
        <v>0</v>
      </c>
    </row>
    <row r="890" spans="1:83" x14ac:dyDescent="0.35">
      <c r="A890" s="9" t="str">
        <f t="shared" si="13"/>
        <v>5069.271.89</v>
      </c>
      <c r="B890" s="52" t="e">
        <f>+IF(MATCH(A890,List!H$10:H$145,0),"Targeted")</f>
        <v>#N/A</v>
      </c>
      <c r="C890" s="65"/>
      <c r="D890" s="151" t="s">
        <v>7700</v>
      </c>
      <c r="E890" s="16" t="s">
        <v>877</v>
      </c>
      <c r="F890" s="16" t="s">
        <v>878</v>
      </c>
      <c r="G890" s="16" t="s">
        <v>1327</v>
      </c>
      <c r="H890" s="16" t="s">
        <v>1816</v>
      </c>
      <c r="I890" s="16" t="s">
        <v>1828</v>
      </c>
      <c r="J890" s="16" t="s">
        <v>1829</v>
      </c>
      <c r="K890" s="17" t="s">
        <v>881</v>
      </c>
      <c r="L890" s="18" t="s">
        <v>1690</v>
      </c>
      <c r="M890" s="195" t="s">
        <v>193</v>
      </c>
      <c r="N890" s="16" t="s">
        <v>1691</v>
      </c>
      <c r="O890" s="17" t="s">
        <v>346</v>
      </c>
      <c r="P890" s="17" t="s">
        <v>305</v>
      </c>
      <c r="Q890" s="17" t="s">
        <v>306</v>
      </c>
      <c r="R890">
        <v>0</v>
      </c>
      <c r="S890">
        <v>0</v>
      </c>
      <c r="T890">
        <v>0</v>
      </c>
      <c r="U890">
        <v>0</v>
      </c>
      <c r="V890">
        <v>0</v>
      </c>
      <c r="W890">
        <v>0</v>
      </c>
      <c r="X890">
        <v>0</v>
      </c>
      <c r="Y890">
        <v>0</v>
      </c>
      <c r="Z890">
        <v>0</v>
      </c>
      <c r="AA890">
        <v>0</v>
      </c>
      <c r="AB890">
        <v>0</v>
      </c>
      <c r="AC890">
        <v>0</v>
      </c>
      <c r="AD890">
        <v>0</v>
      </c>
      <c r="AE890">
        <v>0</v>
      </c>
      <c r="AF890">
        <v>0</v>
      </c>
      <c r="AG890" s="19">
        <v>0</v>
      </c>
      <c r="AH890">
        <v>0</v>
      </c>
      <c r="AI890">
        <v>0</v>
      </c>
      <c r="AJ890">
        <v>0</v>
      </c>
      <c r="AK890">
        <v>219</v>
      </c>
      <c r="AL890">
        <v>355</v>
      </c>
      <c r="AM890">
        <v>71</v>
      </c>
      <c r="AN890">
        <v>327</v>
      </c>
      <c r="AO890">
        <v>553</v>
      </c>
      <c r="AP890">
        <v>0</v>
      </c>
      <c r="AQ890">
        <v>382</v>
      </c>
      <c r="AR890">
        <v>127</v>
      </c>
      <c r="AS890">
        <v>0</v>
      </c>
      <c r="AT890">
        <v>158</v>
      </c>
      <c r="AU890">
        <v>33</v>
      </c>
      <c r="AV890">
        <v>0</v>
      </c>
      <c r="AW890">
        <v>0</v>
      </c>
      <c r="AX890">
        <v>0</v>
      </c>
      <c r="AY890">
        <v>0</v>
      </c>
      <c r="AZ890">
        <v>0</v>
      </c>
      <c r="BA890">
        <v>0</v>
      </c>
      <c r="BB890">
        <v>0</v>
      </c>
      <c r="BC890">
        <v>0</v>
      </c>
      <c r="BD890">
        <v>0</v>
      </c>
      <c r="BE890">
        <v>0</v>
      </c>
      <c r="BF890">
        <v>0</v>
      </c>
      <c r="BG890">
        <v>0</v>
      </c>
      <c r="BH890">
        <v>0</v>
      </c>
      <c r="BI890">
        <v>0</v>
      </c>
      <c r="BJ890">
        <v>0</v>
      </c>
      <c r="BK890">
        <v>0</v>
      </c>
      <c r="BL890">
        <v>0</v>
      </c>
      <c r="BM890">
        <v>0</v>
      </c>
      <c r="BN890">
        <v>0</v>
      </c>
      <c r="BO890">
        <v>0</v>
      </c>
      <c r="BP890">
        <v>0</v>
      </c>
      <c r="BQ890">
        <v>0</v>
      </c>
      <c r="BR890">
        <v>0</v>
      </c>
      <c r="BS890">
        <v>0</v>
      </c>
      <c r="BT890">
        <v>0</v>
      </c>
      <c r="BU890">
        <v>0</v>
      </c>
      <c r="BV890">
        <v>0</v>
      </c>
      <c r="BW890">
        <v>0</v>
      </c>
      <c r="BX890">
        <v>0</v>
      </c>
      <c r="BY890">
        <v>0</v>
      </c>
      <c r="BZ890">
        <v>0</v>
      </c>
      <c r="CA890">
        <v>0</v>
      </c>
      <c r="CB890">
        <v>0</v>
      </c>
      <c r="CC890">
        <v>0</v>
      </c>
      <c r="CD890">
        <v>0</v>
      </c>
      <c r="CE890">
        <v>0</v>
      </c>
    </row>
    <row r="891" spans="1:83" x14ac:dyDescent="0.35">
      <c r="A891" s="9" t="str">
        <f t="shared" si="13"/>
        <v>5069.271.89</v>
      </c>
      <c r="B891" s="52" t="e">
        <f>+IF(MATCH(A891,List!H$10:H$145,0),"Targeted")</f>
        <v>#N/A</v>
      </c>
      <c r="C891" s="65"/>
      <c r="D891" s="151"/>
      <c r="E891" s="16" t="s">
        <v>877</v>
      </c>
      <c r="F891" s="16" t="s">
        <v>878</v>
      </c>
      <c r="G891" s="16" t="s">
        <v>1327</v>
      </c>
      <c r="H891" s="16" t="s">
        <v>1816</v>
      </c>
      <c r="I891" s="16" t="s">
        <v>1828</v>
      </c>
      <c r="J891" s="16" t="s">
        <v>1829</v>
      </c>
      <c r="K891" s="17" t="s">
        <v>881</v>
      </c>
      <c r="L891" s="18" t="s">
        <v>1690</v>
      </c>
      <c r="M891" s="195" t="s">
        <v>193</v>
      </c>
      <c r="N891" s="16" t="s">
        <v>1691</v>
      </c>
      <c r="O891" s="17" t="s">
        <v>304</v>
      </c>
      <c r="P891" s="17" t="s">
        <v>305</v>
      </c>
      <c r="Q891" s="17" t="s">
        <v>306</v>
      </c>
      <c r="R891">
        <v>0</v>
      </c>
      <c r="S891">
        <v>0</v>
      </c>
      <c r="T891">
        <v>0</v>
      </c>
      <c r="U891">
        <v>0</v>
      </c>
      <c r="V891">
        <v>0</v>
      </c>
      <c r="W891">
        <v>0</v>
      </c>
      <c r="X891">
        <v>0</v>
      </c>
      <c r="Y891">
        <v>0</v>
      </c>
      <c r="Z891">
        <v>0</v>
      </c>
      <c r="AA891">
        <v>0</v>
      </c>
      <c r="AB891">
        <v>0</v>
      </c>
      <c r="AC891">
        <v>0</v>
      </c>
      <c r="AD891">
        <v>0</v>
      </c>
      <c r="AE891">
        <v>0</v>
      </c>
      <c r="AF891">
        <v>0</v>
      </c>
      <c r="AG891" s="19">
        <v>0</v>
      </c>
      <c r="AH891">
        <v>0</v>
      </c>
      <c r="AI891">
        <v>0</v>
      </c>
      <c r="AJ891">
        <v>0</v>
      </c>
      <c r="AK891">
        <v>0</v>
      </c>
      <c r="AL891">
        <v>0</v>
      </c>
      <c r="AM891">
        <v>0</v>
      </c>
      <c r="AN891">
        <v>0</v>
      </c>
      <c r="AO891">
        <v>0</v>
      </c>
      <c r="AP891">
        <v>0</v>
      </c>
      <c r="AQ891">
        <v>0</v>
      </c>
      <c r="AR891">
        <v>0</v>
      </c>
      <c r="AS891">
        <v>0</v>
      </c>
      <c r="AT891">
        <v>0</v>
      </c>
      <c r="AU891">
        <v>0</v>
      </c>
      <c r="AV891">
        <v>0</v>
      </c>
      <c r="AW891">
        <v>0</v>
      </c>
      <c r="AX891">
        <v>6708</v>
      </c>
      <c r="AY891">
        <v>0</v>
      </c>
      <c r="AZ891">
        <v>0</v>
      </c>
      <c r="BA891">
        <v>0</v>
      </c>
      <c r="BB891">
        <v>0</v>
      </c>
      <c r="BC891">
        <v>0</v>
      </c>
      <c r="BD891">
        <v>0</v>
      </c>
      <c r="BE891">
        <v>0</v>
      </c>
      <c r="BF891">
        <v>36000</v>
      </c>
      <c r="BG891">
        <v>0</v>
      </c>
      <c r="BH891">
        <v>0</v>
      </c>
      <c r="BI891">
        <v>2000</v>
      </c>
      <c r="BJ891">
        <v>1000</v>
      </c>
      <c r="BK891">
        <v>0</v>
      </c>
      <c r="BL891">
        <v>0</v>
      </c>
      <c r="BM891">
        <v>1000</v>
      </c>
      <c r="BN891">
        <v>0</v>
      </c>
      <c r="BO891">
        <v>5000</v>
      </c>
      <c r="BP891">
        <v>0</v>
      </c>
      <c r="BQ891">
        <v>0</v>
      </c>
      <c r="BR891">
        <v>0</v>
      </c>
      <c r="BS891">
        <v>0</v>
      </c>
      <c r="BT891">
        <v>0</v>
      </c>
      <c r="BU891">
        <v>0</v>
      </c>
      <c r="BV891">
        <v>0</v>
      </c>
      <c r="BW891">
        <v>0</v>
      </c>
      <c r="BX891" s="10">
        <v>0</v>
      </c>
      <c r="BY891">
        <v>0</v>
      </c>
      <c r="BZ891">
        <v>0</v>
      </c>
      <c r="CA891">
        <v>0</v>
      </c>
      <c r="CB891">
        <v>0</v>
      </c>
      <c r="CC891">
        <v>0</v>
      </c>
      <c r="CD891">
        <v>0</v>
      </c>
      <c r="CE891">
        <v>0</v>
      </c>
    </row>
    <row r="892" spans="1:83" x14ac:dyDescent="0.35">
      <c r="A892" s="9" t="str">
        <f t="shared" si="13"/>
        <v>5178.271.89</v>
      </c>
      <c r="B892" s="52" t="e">
        <f>+IF(MATCH(A892,List!H$10:H$145,0),"Targeted")</f>
        <v>#N/A</v>
      </c>
      <c r="C892" s="65"/>
      <c r="D892" s="151" t="s">
        <v>7700</v>
      </c>
      <c r="E892" s="16" t="s">
        <v>877</v>
      </c>
      <c r="F892" s="16" t="s">
        <v>878</v>
      </c>
      <c r="G892" s="16" t="s">
        <v>1327</v>
      </c>
      <c r="H892" s="16" t="s">
        <v>1816</v>
      </c>
      <c r="I892" s="16" t="s">
        <v>1830</v>
      </c>
      <c r="J892" s="16" t="s">
        <v>1831</v>
      </c>
      <c r="K892" s="17" t="s">
        <v>881</v>
      </c>
      <c r="L892" s="18" t="s">
        <v>1690</v>
      </c>
      <c r="M892" s="195" t="s">
        <v>193</v>
      </c>
      <c r="N892" s="16" t="s">
        <v>1691</v>
      </c>
      <c r="O892" s="17" t="s">
        <v>346</v>
      </c>
      <c r="P892" s="17" t="s">
        <v>305</v>
      </c>
      <c r="Q892" s="17" t="s">
        <v>306</v>
      </c>
      <c r="R892">
        <v>0</v>
      </c>
      <c r="S892">
        <v>0</v>
      </c>
      <c r="T892">
        <v>0</v>
      </c>
      <c r="U892">
        <v>0</v>
      </c>
      <c r="V892">
        <v>0</v>
      </c>
      <c r="W892">
        <v>0</v>
      </c>
      <c r="X892">
        <v>0</v>
      </c>
      <c r="Y892">
        <v>0</v>
      </c>
      <c r="Z892">
        <v>0</v>
      </c>
      <c r="AA892">
        <v>0</v>
      </c>
      <c r="AB892">
        <v>0</v>
      </c>
      <c r="AC892">
        <v>0</v>
      </c>
      <c r="AD892">
        <v>0</v>
      </c>
      <c r="AE892">
        <v>0</v>
      </c>
      <c r="AF892">
        <v>0</v>
      </c>
      <c r="AG892" s="19">
        <v>0</v>
      </c>
      <c r="AH892">
        <v>0</v>
      </c>
      <c r="AI892">
        <v>0</v>
      </c>
      <c r="AJ892">
        <v>0</v>
      </c>
      <c r="AK892">
        <v>0</v>
      </c>
      <c r="AL892">
        <v>0</v>
      </c>
      <c r="AM892">
        <v>0</v>
      </c>
      <c r="AN892">
        <v>0</v>
      </c>
      <c r="AO892">
        <v>0</v>
      </c>
      <c r="AP892">
        <v>0</v>
      </c>
      <c r="AQ892">
        <v>0</v>
      </c>
      <c r="AR892">
        <v>0</v>
      </c>
      <c r="AS892">
        <v>0</v>
      </c>
      <c r="AT892">
        <v>0</v>
      </c>
      <c r="AU892">
        <v>0</v>
      </c>
      <c r="AV892">
        <v>0</v>
      </c>
      <c r="AW892">
        <v>0</v>
      </c>
      <c r="AX892">
        <v>0</v>
      </c>
      <c r="AY892">
        <v>0</v>
      </c>
      <c r="AZ892">
        <v>0</v>
      </c>
      <c r="BA892">
        <v>1000</v>
      </c>
      <c r="BB892">
        <v>1000</v>
      </c>
      <c r="BC892">
        <v>1000</v>
      </c>
      <c r="BD892">
        <v>1000</v>
      </c>
      <c r="BE892">
        <v>1000</v>
      </c>
      <c r="BF892">
        <v>2000</v>
      </c>
      <c r="BG892">
        <v>1000</v>
      </c>
      <c r="BH892">
        <v>2000</v>
      </c>
      <c r="BI892">
        <v>3000</v>
      </c>
      <c r="BJ892">
        <v>3000</v>
      </c>
      <c r="BK892">
        <v>3000</v>
      </c>
      <c r="BL892">
        <v>3000</v>
      </c>
      <c r="BM892">
        <v>2000</v>
      </c>
      <c r="BN892">
        <v>3000</v>
      </c>
      <c r="BO892">
        <v>1000</v>
      </c>
      <c r="BP892">
        <v>0</v>
      </c>
      <c r="BQ892">
        <v>-1000</v>
      </c>
      <c r="BR892">
        <v>-1000</v>
      </c>
      <c r="BS892">
        <v>-2000</v>
      </c>
      <c r="BT892">
        <v>0</v>
      </c>
      <c r="BU892">
        <v>-1000</v>
      </c>
      <c r="BV892">
        <v>0</v>
      </c>
      <c r="BW892">
        <v>0</v>
      </c>
      <c r="BX892">
        <v>2000</v>
      </c>
      <c r="BY892">
        <v>1000</v>
      </c>
      <c r="BZ892">
        <v>1000</v>
      </c>
      <c r="CA892">
        <v>2000</v>
      </c>
      <c r="CB892">
        <v>0</v>
      </c>
      <c r="CC892">
        <v>0</v>
      </c>
      <c r="CD892">
        <v>0</v>
      </c>
      <c r="CE892">
        <v>0</v>
      </c>
    </row>
    <row r="893" spans="1:83" x14ac:dyDescent="0.35">
      <c r="A893" s="9" t="str">
        <f t="shared" si="13"/>
        <v>5565.271.89</v>
      </c>
      <c r="B893" s="52" t="e">
        <f>+IF(MATCH(A893,List!H$10:H$145,0),"Targeted")</f>
        <v>#N/A</v>
      </c>
      <c r="C893" s="65"/>
      <c r="D893" s="151" t="s">
        <v>7700</v>
      </c>
      <c r="E893" s="16" t="s">
        <v>877</v>
      </c>
      <c r="F893" s="16" t="s">
        <v>878</v>
      </c>
      <c r="G893" s="16" t="s">
        <v>1327</v>
      </c>
      <c r="H893" s="16" t="s">
        <v>1816</v>
      </c>
      <c r="I893" s="16" t="s">
        <v>1832</v>
      </c>
      <c r="J893" s="16" t="s">
        <v>1833</v>
      </c>
      <c r="K893" s="17" t="s">
        <v>881</v>
      </c>
      <c r="L893" s="18" t="s">
        <v>1690</v>
      </c>
      <c r="M893" s="195" t="s">
        <v>193</v>
      </c>
      <c r="N893" s="16" t="s">
        <v>1691</v>
      </c>
      <c r="O893" s="17" t="s">
        <v>346</v>
      </c>
      <c r="P893" s="17" t="s">
        <v>305</v>
      </c>
      <c r="Q893" s="17" t="s">
        <v>306</v>
      </c>
      <c r="R893">
        <v>0</v>
      </c>
      <c r="S893">
        <v>0</v>
      </c>
      <c r="T893">
        <v>0</v>
      </c>
      <c r="U893">
        <v>0</v>
      </c>
      <c r="V893">
        <v>0</v>
      </c>
      <c r="W893">
        <v>0</v>
      </c>
      <c r="X893">
        <v>0</v>
      </c>
      <c r="Y893">
        <v>0</v>
      </c>
      <c r="Z893">
        <v>0</v>
      </c>
      <c r="AA893">
        <v>0</v>
      </c>
      <c r="AB893">
        <v>0</v>
      </c>
      <c r="AC893">
        <v>0</v>
      </c>
      <c r="AD893">
        <v>0</v>
      </c>
      <c r="AE893">
        <v>0</v>
      </c>
      <c r="AF893">
        <v>0</v>
      </c>
      <c r="AG893" s="19">
        <v>0</v>
      </c>
      <c r="AH893">
        <v>0</v>
      </c>
      <c r="AI893">
        <v>0</v>
      </c>
      <c r="AJ893">
        <v>0</v>
      </c>
      <c r="AK893">
        <v>0</v>
      </c>
      <c r="AL893">
        <v>0</v>
      </c>
      <c r="AM893">
        <v>0</v>
      </c>
      <c r="AN893">
        <v>0</v>
      </c>
      <c r="AO893">
        <v>0</v>
      </c>
      <c r="AP893">
        <v>0</v>
      </c>
      <c r="AQ893">
        <v>0</v>
      </c>
      <c r="AR893">
        <v>0</v>
      </c>
      <c r="AS893">
        <v>0</v>
      </c>
      <c r="AT893">
        <v>0</v>
      </c>
      <c r="AU893">
        <v>0</v>
      </c>
      <c r="AV893">
        <v>0</v>
      </c>
      <c r="AW893">
        <v>0</v>
      </c>
      <c r="AX893">
        <v>0</v>
      </c>
      <c r="AY893">
        <v>0</v>
      </c>
      <c r="AZ893">
        <v>0</v>
      </c>
      <c r="BA893">
        <v>0</v>
      </c>
      <c r="BB893">
        <v>0</v>
      </c>
      <c r="BC893">
        <v>0</v>
      </c>
      <c r="BD893">
        <v>0</v>
      </c>
      <c r="BE893">
        <v>0</v>
      </c>
      <c r="BF893">
        <v>0</v>
      </c>
      <c r="BG893">
        <v>0</v>
      </c>
      <c r="BH893">
        <v>0</v>
      </c>
      <c r="BI893">
        <v>0</v>
      </c>
      <c r="BJ893">
        <v>0</v>
      </c>
      <c r="BK893">
        <v>0</v>
      </c>
      <c r="BL893">
        <v>0</v>
      </c>
      <c r="BM893">
        <v>0</v>
      </c>
      <c r="BN893">
        <v>0</v>
      </c>
      <c r="BO893">
        <v>27000</v>
      </c>
      <c r="BP893">
        <v>0</v>
      </c>
      <c r="BQ893">
        <v>0</v>
      </c>
      <c r="BR893">
        <v>0</v>
      </c>
      <c r="BS893">
        <v>0</v>
      </c>
      <c r="BT893">
        <v>0</v>
      </c>
      <c r="BU893">
        <v>0</v>
      </c>
      <c r="BV893">
        <v>0</v>
      </c>
      <c r="BW893">
        <v>0</v>
      </c>
      <c r="BX893">
        <v>0</v>
      </c>
      <c r="BY893">
        <v>0</v>
      </c>
      <c r="BZ893">
        <v>0</v>
      </c>
      <c r="CA893">
        <v>0</v>
      </c>
      <c r="CB893">
        <v>0</v>
      </c>
      <c r="CC893">
        <v>0</v>
      </c>
      <c r="CD893">
        <v>0</v>
      </c>
      <c r="CE893">
        <v>0</v>
      </c>
    </row>
    <row r="894" spans="1:83" x14ac:dyDescent="0.35">
      <c r="A894" s="9" t="str">
        <f t="shared" si="13"/>
        <v>5649.271.89</v>
      </c>
      <c r="B894" s="52" t="e">
        <f>+IF(MATCH(A894,List!H$10:H$145,0),"Targeted")</f>
        <v>#N/A</v>
      </c>
      <c r="C894" s="65"/>
      <c r="D894" s="151"/>
      <c r="E894" s="16" t="s">
        <v>877</v>
      </c>
      <c r="F894" s="16" t="s">
        <v>878</v>
      </c>
      <c r="G894" s="16" t="s">
        <v>1327</v>
      </c>
      <c r="H894" s="16" t="s">
        <v>1816</v>
      </c>
      <c r="I894" s="16" t="s">
        <v>1834</v>
      </c>
      <c r="J894" s="16" t="s">
        <v>1835</v>
      </c>
      <c r="K894" s="17" t="s">
        <v>881</v>
      </c>
      <c r="L894" s="18" t="s">
        <v>1690</v>
      </c>
      <c r="M894" s="195" t="s">
        <v>193</v>
      </c>
      <c r="N894" s="16" t="s">
        <v>1691</v>
      </c>
      <c r="O894" s="17" t="s">
        <v>304</v>
      </c>
      <c r="P894" s="17" t="s">
        <v>305</v>
      </c>
      <c r="Q894" s="17" t="s">
        <v>306</v>
      </c>
      <c r="R894">
        <v>0</v>
      </c>
      <c r="S894">
        <v>0</v>
      </c>
      <c r="T894">
        <v>0</v>
      </c>
      <c r="U894">
        <v>0</v>
      </c>
      <c r="V894">
        <v>0</v>
      </c>
      <c r="W894">
        <v>0</v>
      </c>
      <c r="X894">
        <v>0</v>
      </c>
      <c r="Y894">
        <v>0</v>
      </c>
      <c r="Z894">
        <v>0</v>
      </c>
      <c r="AA894">
        <v>0</v>
      </c>
      <c r="AB894">
        <v>0</v>
      </c>
      <c r="AC894">
        <v>0</v>
      </c>
      <c r="AD894">
        <v>0</v>
      </c>
      <c r="AE894">
        <v>0</v>
      </c>
      <c r="AF894">
        <v>0</v>
      </c>
      <c r="AG894" s="19">
        <v>0</v>
      </c>
      <c r="AH894">
        <v>0</v>
      </c>
      <c r="AI894">
        <v>0</v>
      </c>
      <c r="AJ894">
        <v>129</v>
      </c>
      <c r="AK894">
        <v>107</v>
      </c>
      <c r="AL894">
        <v>0</v>
      </c>
      <c r="AM894">
        <v>0</v>
      </c>
      <c r="AN894">
        <v>0</v>
      </c>
      <c r="AO894">
        <v>0</v>
      </c>
      <c r="AP894">
        <v>0</v>
      </c>
      <c r="AQ894">
        <v>0</v>
      </c>
      <c r="AR894">
        <v>0</v>
      </c>
      <c r="AS894">
        <v>0</v>
      </c>
      <c r="AT894">
        <v>0</v>
      </c>
      <c r="AU894">
        <v>0</v>
      </c>
      <c r="AV894">
        <v>0</v>
      </c>
      <c r="AW894">
        <v>0</v>
      </c>
      <c r="AX894">
        <v>0</v>
      </c>
      <c r="AY894">
        <v>0</v>
      </c>
      <c r="AZ894">
        <v>0</v>
      </c>
      <c r="BA894">
        <v>0</v>
      </c>
      <c r="BB894">
        <v>0</v>
      </c>
      <c r="BC894">
        <v>1000</v>
      </c>
      <c r="BD894">
        <v>2000</v>
      </c>
      <c r="BE894">
        <v>0</v>
      </c>
      <c r="BF894">
        <v>1000</v>
      </c>
      <c r="BG894">
        <v>0</v>
      </c>
      <c r="BH894">
        <v>0</v>
      </c>
      <c r="BI894">
        <v>0</v>
      </c>
      <c r="BJ894">
        <v>2000</v>
      </c>
      <c r="BK894">
        <v>45000</v>
      </c>
      <c r="BL894">
        <v>11000</v>
      </c>
      <c r="BM894">
        <v>4000</v>
      </c>
      <c r="BN894">
        <v>13000</v>
      </c>
      <c r="BO894">
        <v>4000</v>
      </c>
      <c r="BP894">
        <v>0</v>
      </c>
      <c r="BQ894">
        <v>0</v>
      </c>
      <c r="BR894">
        <v>0</v>
      </c>
      <c r="BS894">
        <v>0</v>
      </c>
      <c r="BT894">
        <v>0</v>
      </c>
      <c r="BU894">
        <v>0</v>
      </c>
      <c r="BV894">
        <v>0</v>
      </c>
      <c r="BW894">
        <v>0</v>
      </c>
      <c r="BX894" s="10">
        <v>0</v>
      </c>
      <c r="BY894">
        <v>0</v>
      </c>
      <c r="BZ894">
        <v>0</v>
      </c>
      <c r="CA894">
        <v>0</v>
      </c>
      <c r="CB894">
        <v>0</v>
      </c>
      <c r="CC894">
        <v>0</v>
      </c>
      <c r="CD894">
        <v>0</v>
      </c>
      <c r="CE894">
        <v>0</v>
      </c>
    </row>
    <row r="895" spans="1:83" x14ac:dyDescent="0.35">
      <c r="A895" s="9" t="str">
        <f t="shared" si="13"/>
        <v>5653.271.89</v>
      </c>
      <c r="B895" s="52" t="e">
        <f>+IF(MATCH(A895,List!H$10:H$145,0),"Targeted")</f>
        <v>#N/A</v>
      </c>
      <c r="C895" s="65"/>
      <c r="D895" s="151" t="s">
        <v>7700</v>
      </c>
      <c r="E895" s="16" t="s">
        <v>877</v>
      </c>
      <c r="F895" s="16" t="s">
        <v>878</v>
      </c>
      <c r="G895" s="16" t="s">
        <v>1327</v>
      </c>
      <c r="H895" s="16" t="s">
        <v>1816</v>
      </c>
      <c r="I895" s="16" t="s">
        <v>1836</v>
      </c>
      <c r="J895" s="16" t="s">
        <v>1837</v>
      </c>
      <c r="K895" s="17" t="s">
        <v>881</v>
      </c>
      <c r="L895" s="18" t="s">
        <v>1690</v>
      </c>
      <c r="M895" s="195" t="s">
        <v>193</v>
      </c>
      <c r="N895" s="16" t="s">
        <v>1691</v>
      </c>
      <c r="O895" s="17" t="s">
        <v>346</v>
      </c>
      <c r="P895" s="17" t="s">
        <v>305</v>
      </c>
      <c r="Q895" s="17" t="s">
        <v>306</v>
      </c>
      <c r="R895">
        <v>0</v>
      </c>
      <c r="S895">
        <v>0</v>
      </c>
      <c r="T895">
        <v>0</v>
      </c>
      <c r="U895">
        <v>0</v>
      </c>
      <c r="V895">
        <v>0</v>
      </c>
      <c r="W895">
        <v>0</v>
      </c>
      <c r="X895">
        <v>0</v>
      </c>
      <c r="Y895">
        <v>0</v>
      </c>
      <c r="Z895">
        <v>0</v>
      </c>
      <c r="AA895">
        <v>0</v>
      </c>
      <c r="AB895">
        <v>0</v>
      </c>
      <c r="AC895">
        <v>0</v>
      </c>
      <c r="AD895">
        <v>0</v>
      </c>
      <c r="AE895">
        <v>0</v>
      </c>
      <c r="AF895">
        <v>0</v>
      </c>
      <c r="AG895" s="19">
        <v>0</v>
      </c>
      <c r="AH895">
        <v>0</v>
      </c>
      <c r="AI895">
        <v>0</v>
      </c>
      <c r="AJ895">
        <v>50</v>
      </c>
      <c r="AK895">
        <v>0</v>
      </c>
      <c r="AL895">
        <v>207</v>
      </c>
      <c r="AM895">
        <v>104</v>
      </c>
      <c r="AN895">
        <v>0</v>
      </c>
      <c r="AO895">
        <v>0</v>
      </c>
      <c r="AP895">
        <v>0</v>
      </c>
      <c r="AQ895">
        <v>0</v>
      </c>
      <c r="AR895">
        <v>3772</v>
      </c>
      <c r="AS895">
        <v>0</v>
      </c>
      <c r="AT895">
        <v>3072</v>
      </c>
      <c r="AU895">
        <v>0</v>
      </c>
      <c r="AV895">
        <v>0</v>
      </c>
      <c r="AW895">
        <v>0</v>
      </c>
      <c r="AX895">
        <v>0</v>
      </c>
      <c r="AY895">
        <v>0</v>
      </c>
      <c r="AZ895">
        <v>0</v>
      </c>
      <c r="BA895">
        <v>0</v>
      </c>
      <c r="BB895">
        <v>0</v>
      </c>
      <c r="BC895">
        <v>0</v>
      </c>
      <c r="BD895">
        <v>0</v>
      </c>
      <c r="BE895">
        <v>0</v>
      </c>
      <c r="BF895">
        <v>0</v>
      </c>
      <c r="BG895">
        <v>0</v>
      </c>
      <c r="BH895">
        <v>0</v>
      </c>
      <c r="BI895">
        <v>0</v>
      </c>
      <c r="BJ895">
        <v>0</v>
      </c>
      <c r="BK895">
        <v>0</v>
      </c>
      <c r="BL895">
        <v>0</v>
      </c>
      <c r="BM895">
        <v>0</v>
      </c>
      <c r="BN895">
        <v>0</v>
      </c>
      <c r="BO895">
        <v>0</v>
      </c>
      <c r="BP895">
        <v>0</v>
      </c>
      <c r="BQ895">
        <v>0</v>
      </c>
      <c r="BR895">
        <v>0</v>
      </c>
      <c r="BS895">
        <v>0</v>
      </c>
      <c r="BT895">
        <v>0</v>
      </c>
      <c r="BU895">
        <v>0</v>
      </c>
      <c r="BV895">
        <v>0</v>
      </c>
      <c r="BW895">
        <v>0</v>
      </c>
      <c r="BX895">
        <v>0</v>
      </c>
      <c r="BY895">
        <v>0</v>
      </c>
      <c r="BZ895">
        <v>0</v>
      </c>
      <c r="CA895">
        <v>0</v>
      </c>
      <c r="CB895">
        <v>0</v>
      </c>
      <c r="CC895">
        <v>0</v>
      </c>
      <c r="CD895">
        <v>0</v>
      </c>
      <c r="CE895">
        <v>0</v>
      </c>
    </row>
    <row r="896" spans="1:83" x14ac:dyDescent="0.35">
      <c r="A896" s="9" t="str">
        <f t="shared" si="13"/>
        <v>5653.271.89</v>
      </c>
      <c r="B896" s="52" t="e">
        <f>+IF(MATCH(A896,List!H$10:H$145,0),"Targeted")</f>
        <v>#N/A</v>
      </c>
      <c r="C896" s="65"/>
      <c r="D896" s="151"/>
      <c r="E896" s="16" t="s">
        <v>877</v>
      </c>
      <c r="F896" s="16" t="s">
        <v>878</v>
      </c>
      <c r="G896" s="16" t="s">
        <v>1327</v>
      </c>
      <c r="H896" s="16" t="s">
        <v>1816</v>
      </c>
      <c r="I896" s="16" t="s">
        <v>1836</v>
      </c>
      <c r="J896" s="16" t="s">
        <v>1837</v>
      </c>
      <c r="K896" s="17" t="s">
        <v>881</v>
      </c>
      <c r="L896" s="18" t="s">
        <v>1690</v>
      </c>
      <c r="M896" s="195" t="s">
        <v>193</v>
      </c>
      <c r="N896" s="16" t="s">
        <v>1691</v>
      </c>
      <c r="O896" s="17" t="s">
        <v>304</v>
      </c>
      <c r="P896" s="17" t="s">
        <v>305</v>
      </c>
      <c r="Q896" s="17" t="s">
        <v>306</v>
      </c>
      <c r="R896">
        <v>0</v>
      </c>
      <c r="S896">
        <v>0</v>
      </c>
      <c r="T896">
        <v>0</v>
      </c>
      <c r="U896">
        <v>0</v>
      </c>
      <c r="V896">
        <v>0</v>
      </c>
      <c r="W896">
        <v>0</v>
      </c>
      <c r="X896">
        <v>0</v>
      </c>
      <c r="Y896">
        <v>0</v>
      </c>
      <c r="Z896">
        <v>0</v>
      </c>
      <c r="AA896">
        <v>0</v>
      </c>
      <c r="AB896">
        <v>0</v>
      </c>
      <c r="AC896">
        <v>0</v>
      </c>
      <c r="AD896">
        <v>0</v>
      </c>
      <c r="AE896">
        <v>0</v>
      </c>
      <c r="AF896">
        <v>0</v>
      </c>
      <c r="AG896" s="19">
        <v>0</v>
      </c>
      <c r="AH896">
        <v>0</v>
      </c>
      <c r="AI896">
        <v>0</v>
      </c>
      <c r="AJ896">
        <v>0</v>
      </c>
      <c r="AK896">
        <v>0</v>
      </c>
      <c r="AL896">
        <v>0</v>
      </c>
      <c r="AM896">
        <v>0</v>
      </c>
      <c r="AN896">
        <v>0</v>
      </c>
      <c r="AO896">
        <v>0</v>
      </c>
      <c r="AP896">
        <v>0</v>
      </c>
      <c r="AQ896">
        <v>0</v>
      </c>
      <c r="AR896">
        <v>0</v>
      </c>
      <c r="AS896">
        <v>0</v>
      </c>
      <c r="AT896">
        <v>0</v>
      </c>
      <c r="AU896">
        <v>0</v>
      </c>
      <c r="AV896">
        <v>0</v>
      </c>
      <c r="AW896">
        <v>0</v>
      </c>
      <c r="AX896">
        <v>0</v>
      </c>
      <c r="AY896">
        <v>0</v>
      </c>
      <c r="AZ896">
        <v>0</v>
      </c>
      <c r="BA896">
        <v>0</v>
      </c>
      <c r="BB896">
        <v>0</v>
      </c>
      <c r="BC896">
        <v>0</v>
      </c>
      <c r="BD896">
        <v>0</v>
      </c>
      <c r="BE896">
        <v>6000</v>
      </c>
      <c r="BF896">
        <v>10000</v>
      </c>
      <c r="BG896">
        <v>8000</v>
      </c>
      <c r="BH896">
        <v>6000</v>
      </c>
      <c r="BI896">
        <v>0</v>
      </c>
      <c r="BJ896">
        <v>0</v>
      </c>
      <c r="BK896">
        <v>1000</v>
      </c>
      <c r="BL896">
        <v>28000</v>
      </c>
      <c r="BM896">
        <v>61000</v>
      </c>
      <c r="BN896">
        <v>24000</v>
      </c>
      <c r="BO896">
        <v>4000</v>
      </c>
      <c r="BP896">
        <v>0</v>
      </c>
      <c r="BQ896">
        <v>0</v>
      </c>
      <c r="BR896">
        <v>0</v>
      </c>
      <c r="BS896">
        <v>0</v>
      </c>
      <c r="BT896">
        <v>0</v>
      </c>
      <c r="BU896">
        <v>0</v>
      </c>
      <c r="BV896">
        <v>0</v>
      </c>
      <c r="BW896">
        <v>0</v>
      </c>
      <c r="BX896" s="10">
        <v>0</v>
      </c>
      <c r="BY896">
        <v>0</v>
      </c>
      <c r="BZ896">
        <v>0</v>
      </c>
      <c r="CA896">
        <v>0</v>
      </c>
      <c r="CB896">
        <v>0</v>
      </c>
      <c r="CC896">
        <v>0</v>
      </c>
      <c r="CD896">
        <v>0</v>
      </c>
      <c r="CE896">
        <v>0</v>
      </c>
    </row>
    <row r="897" spans="1:83" x14ac:dyDescent="0.35">
      <c r="A897" s="9" t="str">
        <f t="shared" si="13"/>
        <v>0205.271.89</v>
      </c>
      <c r="B897" s="52" t="e">
        <f>+IF(MATCH(A897,List!H$10:H$145,0),"Targeted")</f>
        <v>#N/A</v>
      </c>
      <c r="C897" s="65"/>
      <c r="D897" s="151" t="s">
        <v>7700</v>
      </c>
      <c r="E897" s="16" t="s">
        <v>877</v>
      </c>
      <c r="F897" s="16" t="s">
        <v>878</v>
      </c>
      <c r="G897" s="16" t="s">
        <v>984</v>
      </c>
      <c r="H897" s="16" t="s">
        <v>1838</v>
      </c>
      <c r="I897" s="16" t="s">
        <v>95</v>
      </c>
      <c r="J897" s="16" t="s">
        <v>767</v>
      </c>
      <c r="K897" s="17" t="s">
        <v>881</v>
      </c>
      <c r="L897" s="18" t="s">
        <v>1690</v>
      </c>
      <c r="M897" s="195" t="s">
        <v>193</v>
      </c>
      <c r="N897" s="16" t="s">
        <v>1691</v>
      </c>
      <c r="O897" s="17" t="s">
        <v>346</v>
      </c>
      <c r="P897" s="17" t="s">
        <v>305</v>
      </c>
      <c r="Q897" s="17" t="s">
        <v>306</v>
      </c>
      <c r="R897">
        <v>0</v>
      </c>
      <c r="S897">
        <v>0</v>
      </c>
      <c r="T897">
        <v>0</v>
      </c>
      <c r="U897">
        <v>0</v>
      </c>
      <c r="V897">
        <v>0</v>
      </c>
      <c r="W897">
        <v>0</v>
      </c>
      <c r="X897">
        <v>0</v>
      </c>
      <c r="Y897">
        <v>0</v>
      </c>
      <c r="Z897">
        <v>0</v>
      </c>
      <c r="AA897">
        <v>0</v>
      </c>
      <c r="AB897">
        <v>0</v>
      </c>
      <c r="AC897">
        <v>0</v>
      </c>
      <c r="AD897">
        <v>0</v>
      </c>
      <c r="AE897">
        <v>0</v>
      </c>
      <c r="AF897">
        <v>0</v>
      </c>
      <c r="AG897" s="19">
        <v>2</v>
      </c>
      <c r="AH897">
        <v>502</v>
      </c>
      <c r="AI897">
        <v>6263</v>
      </c>
      <c r="AJ897">
        <v>40</v>
      </c>
      <c r="AK897">
        <v>31</v>
      </c>
      <c r="AL897">
        <v>42</v>
      </c>
      <c r="AM897">
        <v>312</v>
      </c>
      <c r="AN897">
        <v>-143</v>
      </c>
      <c r="AO897">
        <v>0</v>
      </c>
      <c r="AP897">
        <v>10</v>
      </c>
      <c r="AQ897">
        <v>14</v>
      </c>
      <c r="AR897">
        <v>3</v>
      </c>
      <c r="AS897">
        <v>0</v>
      </c>
      <c r="AT897">
        <v>-37</v>
      </c>
      <c r="AU897">
        <v>0</v>
      </c>
      <c r="AV897">
        <v>0</v>
      </c>
      <c r="AW897">
        <v>-6</v>
      </c>
      <c r="AX897">
        <v>6</v>
      </c>
      <c r="AY897">
        <v>0</v>
      </c>
      <c r="AZ897">
        <v>0</v>
      </c>
      <c r="BA897">
        <v>0</v>
      </c>
      <c r="BB897">
        <v>0</v>
      </c>
      <c r="BC897">
        <v>0</v>
      </c>
      <c r="BD897">
        <v>0</v>
      </c>
      <c r="BE897">
        <v>0</v>
      </c>
      <c r="BF897">
        <v>0</v>
      </c>
      <c r="BG897">
        <v>0</v>
      </c>
      <c r="BH897">
        <v>0</v>
      </c>
      <c r="BI897">
        <v>0</v>
      </c>
      <c r="BJ897">
        <v>0</v>
      </c>
      <c r="BK897">
        <v>0</v>
      </c>
      <c r="BL897">
        <v>0</v>
      </c>
      <c r="BM897">
        <v>0</v>
      </c>
      <c r="BN897">
        <v>0</v>
      </c>
      <c r="BO897">
        <v>0</v>
      </c>
      <c r="BP897">
        <v>0</v>
      </c>
      <c r="BQ897">
        <v>0</v>
      </c>
      <c r="BR897">
        <v>0</v>
      </c>
      <c r="BS897">
        <v>0</v>
      </c>
      <c r="BT897">
        <v>0</v>
      </c>
      <c r="BU897">
        <v>0</v>
      </c>
      <c r="BV897">
        <v>0</v>
      </c>
      <c r="BW897">
        <v>0</v>
      </c>
      <c r="BX897">
        <v>0</v>
      </c>
      <c r="BY897">
        <v>0</v>
      </c>
      <c r="BZ897">
        <v>0</v>
      </c>
      <c r="CA897">
        <v>0</v>
      </c>
      <c r="CB897">
        <v>0</v>
      </c>
      <c r="CC897">
        <v>0</v>
      </c>
      <c r="CD897">
        <v>0</v>
      </c>
      <c r="CE897">
        <v>0</v>
      </c>
    </row>
    <row r="898" spans="1:83" x14ac:dyDescent="0.35">
      <c r="A898" s="9" t="str">
        <f t="shared" si="13"/>
        <v>0205.271.89</v>
      </c>
      <c r="B898" s="52" t="e">
        <f>+IF(MATCH(A898,List!H$10:H$145,0),"Targeted")</f>
        <v>#N/A</v>
      </c>
      <c r="C898" s="65"/>
      <c r="D898" s="151"/>
      <c r="E898" s="16" t="s">
        <v>877</v>
      </c>
      <c r="F898" s="16" t="s">
        <v>878</v>
      </c>
      <c r="G898" s="16" t="s">
        <v>984</v>
      </c>
      <c r="H898" s="16" t="s">
        <v>1838</v>
      </c>
      <c r="I898" s="16" t="s">
        <v>95</v>
      </c>
      <c r="J898" s="16" t="s">
        <v>767</v>
      </c>
      <c r="K898" s="17" t="s">
        <v>881</v>
      </c>
      <c r="L898" s="18" t="s">
        <v>1690</v>
      </c>
      <c r="M898" s="195" t="s">
        <v>193</v>
      </c>
      <c r="N898" s="16" t="s">
        <v>1691</v>
      </c>
      <c r="O898" s="17" t="s">
        <v>304</v>
      </c>
      <c r="P898" s="17" t="s">
        <v>305</v>
      </c>
      <c r="Q898" s="17" t="s">
        <v>306</v>
      </c>
      <c r="R898">
        <v>0</v>
      </c>
      <c r="S898">
        <v>0</v>
      </c>
      <c r="T898">
        <v>0</v>
      </c>
      <c r="U898">
        <v>0</v>
      </c>
      <c r="V898">
        <v>0</v>
      </c>
      <c r="W898">
        <v>0</v>
      </c>
      <c r="X898">
        <v>0</v>
      </c>
      <c r="Y898">
        <v>0</v>
      </c>
      <c r="Z898">
        <v>0</v>
      </c>
      <c r="AA898">
        <v>0</v>
      </c>
      <c r="AB898">
        <v>0</v>
      </c>
      <c r="AC898">
        <v>0</v>
      </c>
      <c r="AD898">
        <v>0</v>
      </c>
      <c r="AE898">
        <v>0</v>
      </c>
      <c r="AF898">
        <v>0</v>
      </c>
      <c r="AG898" s="19">
        <v>0</v>
      </c>
      <c r="AH898">
        <v>0</v>
      </c>
      <c r="AI898">
        <v>0</v>
      </c>
      <c r="AJ898">
        <v>0</v>
      </c>
      <c r="AK898">
        <v>0</v>
      </c>
      <c r="AL898">
        <v>0</v>
      </c>
      <c r="AM898">
        <v>0</v>
      </c>
      <c r="AN898">
        <v>0</v>
      </c>
      <c r="AO898">
        <v>0</v>
      </c>
      <c r="AP898">
        <v>0</v>
      </c>
      <c r="AQ898">
        <v>0</v>
      </c>
      <c r="AR898">
        <v>0</v>
      </c>
      <c r="AS898">
        <v>0</v>
      </c>
      <c r="AT898">
        <v>0</v>
      </c>
      <c r="AU898">
        <v>0</v>
      </c>
      <c r="AV898">
        <v>0</v>
      </c>
      <c r="AW898">
        <v>0</v>
      </c>
      <c r="AX898">
        <v>0</v>
      </c>
      <c r="AY898">
        <v>-6</v>
      </c>
      <c r="AZ898">
        <v>0</v>
      </c>
      <c r="BA898">
        <v>0</v>
      </c>
      <c r="BB898">
        <v>0</v>
      </c>
      <c r="BC898">
        <v>0</v>
      </c>
      <c r="BD898">
        <v>0</v>
      </c>
      <c r="BE898">
        <v>0</v>
      </c>
      <c r="BF898">
        <v>0</v>
      </c>
      <c r="BG898">
        <v>0</v>
      </c>
      <c r="BH898">
        <v>0</v>
      </c>
      <c r="BI898">
        <v>0</v>
      </c>
      <c r="BJ898">
        <v>0</v>
      </c>
      <c r="BK898">
        <v>0</v>
      </c>
      <c r="BL898">
        <v>0</v>
      </c>
      <c r="BM898">
        <v>0</v>
      </c>
      <c r="BN898">
        <v>0</v>
      </c>
      <c r="BO898">
        <v>0</v>
      </c>
      <c r="BP898">
        <v>0</v>
      </c>
      <c r="BQ898">
        <v>0</v>
      </c>
      <c r="BR898">
        <v>0</v>
      </c>
      <c r="BS898">
        <v>0</v>
      </c>
      <c r="BT898">
        <v>0</v>
      </c>
      <c r="BU898">
        <v>0</v>
      </c>
      <c r="BV898">
        <v>0</v>
      </c>
      <c r="BW898">
        <v>0</v>
      </c>
      <c r="BX898" s="10">
        <v>0</v>
      </c>
      <c r="BY898">
        <v>0</v>
      </c>
      <c r="BZ898">
        <v>0</v>
      </c>
      <c r="CA898">
        <v>0</v>
      </c>
      <c r="CB898">
        <v>0</v>
      </c>
      <c r="CC898">
        <v>0</v>
      </c>
      <c r="CD898">
        <v>0</v>
      </c>
      <c r="CE898">
        <v>0</v>
      </c>
    </row>
    <row r="899" spans="1:83" x14ac:dyDescent="0.35">
      <c r="A899" s="9" t="str">
        <f t="shared" si="13"/>
        <v>8576.271.89</v>
      </c>
      <c r="B899" s="52" t="e">
        <f>+IF(MATCH(A899,List!H$10:H$145,0),"Targeted")</f>
        <v>#N/A</v>
      </c>
      <c r="C899" s="65"/>
      <c r="D899" s="151"/>
      <c r="E899" s="16" t="s">
        <v>877</v>
      </c>
      <c r="F899" s="16" t="s">
        <v>878</v>
      </c>
      <c r="G899" s="16" t="s">
        <v>984</v>
      </c>
      <c r="H899" s="16" t="s">
        <v>1838</v>
      </c>
      <c r="I899" s="16" t="s">
        <v>1839</v>
      </c>
      <c r="J899" s="16" t="s">
        <v>1840</v>
      </c>
      <c r="K899" s="17" t="s">
        <v>881</v>
      </c>
      <c r="L899" s="18" t="s">
        <v>1690</v>
      </c>
      <c r="M899" s="195" t="s">
        <v>193</v>
      </c>
      <c r="N899" s="16" t="s">
        <v>1691</v>
      </c>
      <c r="O899" s="17" t="s">
        <v>304</v>
      </c>
      <c r="P899" s="17" t="s">
        <v>305</v>
      </c>
      <c r="Q899" s="17" t="s">
        <v>306</v>
      </c>
      <c r="R899">
        <v>0</v>
      </c>
      <c r="S899">
        <v>0</v>
      </c>
      <c r="T899">
        <v>0</v>
      </c>
      <c r="U899">
        <v>0</v>
      </c>
      <c r="V899">
        <v>0</v>
      </c>
      <c r="W899">
        <v>0</v>
      </c>
      <c r="X899">
        <v>0</v>
      </c>
      <c r="Y899">
        <v>0</v>
      </c>
      <c r="Z899">
        <v>0</v>
      </c>
      <c r="AA899">
        <v>0</v>
      </c>
      <c r="AB899">
        <v>0</v>
      </c>
      <c r="AC899">
        <v>0</v>
      </c>
      <c r="AD899">
        <v>0</v>
      </c>
      <c r="AE899">
        <v>0</v>
      </c>
      <c r="AF899">
        <v>0</v>
      </c>
      <c r="AG899" s="19">
        <v>0</v>
      </c>
      <c r="AH899">
        <v>0</v>
      </c>
      <c r="AI899">
        <v>0</v>
      </c>
      <c r="AJ899">
        <v>0</v>
      </c>
      <c r="AK899">
        <v>0</v>
      </c>
      <c r="AL899">
        <v>0</v>
      </c>
      <c r="AM899">
        <v>0</v>
      </c>
      <c r="AN899">
        <v>0</v>
      </c>
      <c r="AO899">
        <v>0</v>
      </c>
      <c r="AP899">
        <v>0</v>
      </c>
      <c r="AQ899">
        <v>0</v>
      </c>
      <c r="AR899">
        <v>0</v>
      </c>
      <c r="AS899">
        <v>0</v>
      </c>
      <c r="AT899">
        <v>0</v>
      </c>
      <c r="AU899">
        <v>0</v>
      </c>
      <c r="AV899">
        <v>2</v>
      </c>
      <c r="AW899">
        <v>0</v>
      </c>
      <c r="AX899">
        <v>0</v>
      </c>
      <c r="AY899">
        <v>0</v>
      </c>
      <c r="AZ899">
        <v>0</v>
      </c>
      <c r="BA899">
        <v>0</v>
      </c>
      <c r="BB899">
        <v>0</v>
      </c>
      <c r="BC899">
        <v>0</v>
      </c>
      <c r="BD899">
        <v>0</v>
      </c>
      <c r="BE899">
        <v>0</v>
      </c>
      <c r="BF899">
        <v>0</v>
      </c>
      <c r="BG899">
        <v>0</v>
      </c>
      <c r="BH899">
        <v>0</v>
      </c>
      <c r="BI899">
        <v>0</v>
      </c>
      <c r="BJ899">
        <v>0</v>
      </c>
      <c r="BK899">
        <v>0</v>
      </c>
      <c r="BL899">
        <v>0</v>
      </c>
      <c r="BM899">
        <v>0</v>
      </c>
      <c r="BN899">
        <v>0</v>
      </c>
      <c r="BO899">
        <v>0</v>
      </c>
      <c r="BP899">
        <v>0</v>
      </c>
      <c r="BQ899">
        <v>0</v>
      </c>
      <c r="BR899">
        <v>0</v>
      </c>
      <c r="BS899">
        <v>0</v>
      </c>
      <c r="BT899">
        <v>0</v>
      </c>
      <c r="BU899">
        <v>0</v>
      </c>
      <c r="BV899">
        <v>0</v>
      </c>
      <c r="BW899">
        <v>0</v>
      </c>
      <c r="BX899" s="10">
        <v>0</v>
      </c>
      <c r="BY899">
        <v>0</v>
      </c>
      <c r="BZ899">
        <v>0</v>
      </c>
      <c r="CA899">
        <v>0</v>
      </c>
      <c r="CB899">
        <v>0</v>
      </c>
      <c r="CC899">
        <v>0</v>
      </c>
      <c r="CD899">
        <v>0</v>
      </c>
      <c r="CE899">
        <v>0</v>
      </c>
    </row>
    <row r="900" spans="1:83" x14ac:dyDescent="0.35">
      <c r="A900" s="9" t="str">
        <f t="shared" ref="A900:A963" si="14">I900&amp;"."&amp;M900&amp;"."&amp;K900</f>
        <v>0107.271.68</v>
      </c>
      <c r="B900" s="52" t="e">
        <f>+IF(MATCH(A900,List!H$10:H$145,0),"Targeted")</f>
        <v>#N/A</v>
      </c>
      <c r="C900" s="65"/>
      <c r="D900" s="151" t="s">
        <v>7700</v>
      </c>
      <c r="E900" s="16" t="s">
        <v>1841</v>
      </c>
      <c r="F900" s="16" t="s">
        <v>1842</v>
      </c>
      <c r="G900" s="16" t="s">
        <v>298</v>
      </c>
      <c r="H900" s="16" t="s">
        <v>1842</v>
      </c>
      <c r="I900" s="16" t="s">
        <v>531</v>
      </c>
      <c r="J900" s="16" t="s">
        <v>1005</v>
      </c>
      <c r="K900" s="17" t="s">
        <v>1073</v>
      </c>
      <c r="L900" s="18" t="s">
        <v>1690</v>
      </c>
      <c r="M900" s="195" t="s">
        <v>193</v>
      </c>
      <c r="N900" s="16" t="s">
        <v>1691</v>
      </c>
      <c r="O900" s="17" t="s">
        <v>346</v>
      </c>
      <c r="P900" s="17" t="s">
        <v>305</v>
      </c>
      <c r="Q900" s="17" t="s">
        <v>306</v>
      </c>
      <c r="R900">
        <v>0</v>
      </c>
      <c r="S900">
        <v>0</v>
      </c>
      <c r="T900">
        <v>0</v>
      </c>
      <c r="U900">
        <v>0</v>
      </c>
      <c r="V900">
        <v>0</v>
      </c>
      <c r="W900">
        <v>0</v>
      </c>
      <c r="X900">
        <v>0</v>
      </c>
      <c r="Y900">
        <v>0</v>
      </c>
      <c r="Z900">
        <v>0</v>
      </c>
      <c r="AA900">
        <v>0</v>
      </c>
      <c r="AB900">
        <v>0</v>
      </c>
      <c r="AC900">
        <v>0</v>
      </c>
      <c r="AD900">
        <v>0</v>
      </c>
      <c r="AE900">
        <v>23204</v>
      </c>
      <c r="AF900">
        <v>65687</v>
      </c>
      <c r="AG900" s="19">
        <v>24749</v>
      </c>
      <c r="AH900">
        <v>95180</v>
      </c>
      <c r="AI900">
        <v>118245</v>
      </c>
      <c r="AJ900">
        <v>107000</v>
      </c>
      <c r="AK900">
        <v>119908</v>
      </c>
      <c r="AL900">
        <v>101811</v>
      </c>
      <c r="AM900">
        <v>81101</v>
      </c>
      <c r="AN900">
        <v>58612</v>
      </c>
      <c r="AO900">
        <v>39714</v>
      </c>
      <c r="AP900">
        <v>35760</v>
      </c>
      <c r="AQ900">
        <v>52208</v>
      </c>
      <c r="AR900">
        <v>50616</v>
      </c>
      <c r="AS900">
        <v>51986</v>
      </c>
      <c r="AT900">
        <v>52187</v>
      </c>
      <c r="AU900">
        <v>0</v>
      </c>
      <c r="AV900">
        <v>0</v>
      </c>
      <c r="AW900">
        <v>0</v>
      </c>
      <c r="AX900">
        <v>0</v>
      </c>
      <c r="AY900">
        <v>0</v>
      </c>
      <c r="AZ900">
        <v>0</v>
      </c>
      <c r="BA900">
        <v>0</v>
      </c>
      <c r="BB900">
        <v>0</v>
      </c>
      <c r="BC900">
        <v>0</v>
      </c>
      <c r="BD900">
        <v>0</v>
      </c>
      <c r="BE900">
        <v>0</v>
      </c>
      <c r="BF900">
        <v>0</v>
      </c>
      <c r="BG900">
        <v>0</v>
      </c>
      <c r="BH900">
        <v>0</v>
      </c>
      <c r="BI900">
        <v>0</v>
      </c>
      <c r="BJ900">
        <v>0</v>
      </c>
      <c r="BK900">
        <v>0</v>
      </c>
      <c r="BL900">
        <v>0</v>
      </c>
      <c r="BM900">
        <v>0</v>
      </c>
      <c r="BN900">
        <v>0</v>
      </c>
      <c r="BO900">
        <v>0</v>
      </c>
      <c r="BP900">
        <v>0</v>
      </c>
      <c r="BQ900">
        <v>0</v>
      </c>
      <c r="BR900">
        <v>0</v>
      </c>
      <c r="BS900">
        <v>0</v>
      </c>
      <c r="BT900">
        <v>0</v>
      </c>
      <c r="BU900">
        <v>0</v>
      </c>
      <c r="BV900">
        <v>0</v>
      </c>
      <c r="BW900">
        <v>0</v>
      </c>
      <c r="BX900">
        <v>0</v>
      </c>
      <c r="BY900">
        <v>0</v>
      </c>
      <c r="BZ900">
        <v>0</v>
      </c>
      <c r="CA900">
        <v>0</v>
      </c>
      <c r="CB900">
        <v>0</v>
      </c>
      <c r="CC900">
        <v>0</v>
      </c>
      <c r="CD900">
        <v>0</v>
      </c>
      <c r="CE900">
        <v>0</v>
      </c>
    </row>
    <row r="901" spans="1:83" x14ac:dyDescent="0.35">
      <c r="A901" s="9" t="str">
        <f t="shared" si="14"/>
        <v>1700.271.</v>
      </c>
      <c r="B901" s="52" t="e">
        <f>+IF(MATCH(A901,List!H$10:H$145,0),"Targeted")</f>
        <v>#N/A</v>
      </c>
      <c r="C901" s="65"/>
      <c r="D901" s="151" t="s">
        <v>7700</v>
      </c>
      <c r="E901" s="16" t="s">
        <v>1843</v>
      </c>
      <c r="F901" s="16" t="s">
        <v>1844</v>
      </c>
      <c r="G901" s="16" t="s">
        <v>298</v>
      </c>
      <c r="H901" s="16" t="s">
        <v>1844</v>
      </c>
      <c r="I901" s="16" t="s">
        <v>1845</v>
      </c>
      <c r="J901" s="16" t="s">
        <v>1844</v>
      </c>
      <c r="K901" s="17" t="s">
        <v>299</v>
      </c>
      <c r="L901" s="18" t="s">
        <v>1690</v>
      </c>
      <c r="M901" s="195" t="s">
        <v>193</v>
      </c>
      <c r="N901" s="16" t="s">
        <v>1691</v>
      </c>
      <c r="O901" s="17" t="s">
        <v>346</v>
      </c>
      <c r="P901" s="17" t="s">
        <v>305</v>
      </c>
      <c r="Q901" s="17" t="s">
        <v>306</v>
      </c>
      <c r="R901">
        <v>0</v>
      </c>
      <c r="S901">
        <v>0</v>
      </c>
      <c r="T901">
        <v>0</v>
      </c>
      <c r="U901">
        <v>0</v>
      </c>
      <c r="V901">
        <v>0</v>
      </c>
      <c r="W901">
        <v>0</v>
      </c>
      <c r="X901">
        <v>0</v>
      </c>
      <c r="Y901">
        <v>0</v>
      </c>
      <c r="Z901">
        <v>0</v>
      </c>
      <c r="AA901">
        <v>0</v>
      </c>
      <c r="AB901">
        <v>0</v>
      </c>
      <c r="AC901">
        <v>0</v>
      </c>
      <c r="AD901">
        <v>0</v>
      </c>
      <c r="AE901">
        <v>0</v>
      </c>
      <c r="AF901">
        <v>0</v>
      </c>
      <c r="AG901" s="19">
        <v>0</v>
      </c>
      <c r="AH901">
        <v>0</v>
      </c>
      <c r="AI901">
        <v>0</v>
      </c>
      <c r="AJ901">
        <v>0</v>
      </c>
      <c r="AK901">
        <v>1772</v>
      </c>
      <c r="AL901">
        <v>1160</v>
      </c>
      <c r="AM901">
        <v>13</v>
      </c>
      <c r="AN901">
        <v>0</v>
      </c>
      <c r="AO901">
        <v>0</v>
      </c>
      <c r="AP901">
        <v>20</v>
      </c>
      <c r="AQ901">
        <v>0</v>
      </c>
      <c r="AR901">
        <v>0</v>
      </c>
      <c r="AS901">
        <v>0</v>
      </c>
      <c r="AT901">
        <v>0</v>
      </c>
      <c r="AU901">
        <v>0</v>
      </c>
      <c r="AV901">
        <v>0</v>
      </c>
      <c r="AW901">
        <v>0</v>
      </c>
      <c r="AX901">
        <v>0</v>
      </c>
      <c r="AY901">
        <v>0</v>
      </c>
      <c r="AZ901">
        <v>0</v>
      </c>
      <c r="BA901">
        <v>0</v>
      </c>
      <c r="BB901">
        <v>0</v>
      </c>
      <c r="BC901">
        <v>0</v>
      </c>
      <c r="BD901">
        <v>0</v>
      </c>
      <c r="BE901">
        <v>0</v>
      </c>
      <c r="BF901">
        <v>0</v>
      </c>
      <c r="BG901">
        <v>0</v>
      </c>
      <c r="BH901">
        <v>0</v>
      </c>
      <c r="BI901">
        <v>0</v>
      </c>
      <c r="BJ901">
        <v>0</v>
      </c>
      <c r="BK901">
        <v>0</v>
      </c>
      <c r="BL901">
        <v>0</v>
      </c>
      <c r="BM901">
        <v>0</v>
      </c>
      <c r="BN901">
        <v>0</v>
      </c>
      <c r="BO901">
        <v>0</v>
      </c>
      <c r="BP901">
        <v>0</v>
      </c>
      <c r="BQ901">
        <v>0</v>
      </c>
      <c r="BR901">
        <v>0</v>
      </c>
      <c r="BS901">
        <v>0</v>
      </c>
      <c r="BT901">
        <v>0</v>
      </c>
      <c r="BU901">
        <v>0</v>
      </c>
      <c r="BV901">
        <v>0</v>
      </c>
      <c r="BW901">
        <v>0</v>
      </c>
      <c r="BX901">
        <v>0</v>
      </c>
      <c r="BY901">
        <v>0</v>
      </c>
      <c r="BZ901">
        <v>0</v>
      </c>
      <c r="CA901">
        <v>0</v>
      </c>
      <c r="CB901">
        <v>0</v>
      </c>
      <c r="CC901">
        <v>0</v>
      </c>
      <c r="CD901">
        <v>0</v>
      </c>
      <c r="CE901">
        <v>0</v>
      </c>
    </row>
    <row r="902" spans="1:83" x14ac:dyDescent="0.35">
      <c r="A902" s="9" t="str">
        <f t="shared" si="14"/>
        <v>0500.271.48</v>
      </c>
      <c r="B902" s="52" t="e">
        <f>+IF(MATCH(A902,List!H$10:H$145,0),"Targeted")</f>
        <v>#N/A</v>
      </c>
      <c r="C902" s="65"/>
      <c r="D902" s="151" t="s">
        <v>7700</v>
      </c>
      <c r="E902" s="16" t="s">
        <v>1846</v>
      </c>
      <c r="F902" s="16" t="s">
        <v>1847</v>
      </c>
      <c r="G902" s="16" t="s">
        <v>298</v>
      </c>
      <c r="H902" s="16" t="s">
        <v>1847</v>
      </c>
      <c r="I902" s="16" t="s">
        <v>47</v>
      </c>
      <c r="J902" s="16" t="s">
        <v>918</v>
      </c>
      <c r="K902" s="17" t="s">
        <v>185</v>
      </c>
      <c r="L902" s="18" t="s">
        <v>1690</v>
      </c>
      <c r="M902" s="195" t="s">
        <v>193</v>
      </c>
      <c r="N902" s="16" t="s">
        <v>1691</v>
      </c>
      <c r="O902" s="17" t="s">
        <v>346</v>
      </c>
      <c r="P902" s="17" t="s">
        <v>305</v>
      </c>
      <c r="Q902" s="17" t="s">
        <v>306</v>
      </c>
      <c r="R902">
        <v>0</v>
      </c>
      <c r="S902">
        <v>0</v>
      </c>
      <c r="T902">
        <v>0</v>
      </c>
      <c r="U902">
        <v>0</v>
      </c>
      <c r="V902">
        <v>0</v>
      </c>
      <c r="W902">
        <v>0</v>
      </c>
      <c r="X902">
        <v>0</v>
      </c>
      <c r="Y902">
        <v>0</v>
      </c>
      <c r="Z902">
        <v>0</v>
      </c>
      <c r="AA902">
        <v>0</v>
      </c>
      <c r="AB902">
        <v>0</v>
      </c>
      <c r="AC902">
        <v>0</v>
      </c>
      <c r="AD902">
        <v>0</v>
      </c>
      <c r="AE902">
        <v>0</v>
      </c>
      <c r="AF902">
        <v>0</v>
      </c>
      <c r="AG902" s="19">
        <v>0</v>
      </c>
      <c r="AH902">
        <v>0</v>
      </c>
      <c r="AI902">
        <v>0</v>
      </c>
      <c r="AJ902">
        <v>0</v>
      </c>
      <c r="AK902">
        <v>0</v>
      </c>
      <c r="AL902">
        <v>0</v>
      </c>
      <c r="AM902">
        <v>0</v>
      </c>
      <c r="AN902">
        <v>0</v>
      </c>
      <c r="AO902">
        <v>0</v>
      </c>
      <c r="AP902">
        <v>0</v>
      </c>
      <c r="AQ902">
        <v>0</v>
      </c>
      <c r="AR902">
        <v>0</v>
      </c>
      <c r="AS902">
        <v>0</v>
      </c>
      <c r="AT902">
        <v>305</v>
      </c>
      <c r="AU902">
        <v>1744</v>
      </c>
      <c r="AV902">
        <v>2357</v>
      </c>
      <c r="AW902">
        <v>2433</v>
      </c>
      <c r="AX902">
        <v>2620</v>
      </c>
      <c r="AY902">
        <v>2634</v>
      </c>
      <c r="AZ902">
        <v>3000</v>
      </c>
      <c r="BA902">
        <v>3000</v>
      </c>
      <c r="BB902">
        <v>3000</v>
      </c>
      <c r="BC902">
        <v>3000</v>
      </c>
      <c r="BD902">
        <v>2000</v>
      </c>
      <c r="BE902">
        <v>3000</v>
      </c>
      <c r="BF902">
        <v>3000</v>
      </c>
      <c r="BG902">
        <v>3000</v>
      </c>
      <c r="BH902">
        <v>3000</v>
      </c>
      <c r="BI902">
        <v>3000</v>
      </c>
      <c r="BJ902">
        <v>3000</v>
      </c>
      <c r="BK902">
        <v>4000</v>
      </c>
      <c r="BL902">
        <v>4000</v>
      </c>
      <c r="BM902">
        <v>3000</v>
      </c>
      <c r="BN902">
        <v>3000</v>
      </c>
      <c r="BO902">
        <v>4000</v>
      </c>
      <c r="BP902">
        <v>4000</v>
      </c>
      <c r="BQ902">
        <v>3000</v>
      </c>
      <c r="BR902">
        <v>3000</v>
      </c>
      <c r="BS902">
        <v>3000</v>
      </c>
      <c r="BT902">
        <v>3000</v>
      </c>
      <c r="BU902">
        <v>4000</v>
      </c>
      <c r="BV902">
        <v>3000</v>
      </c>
      <c r="BW902">
        <v>3000</v>
      </c>
      <c r="BX902">
        <v>3000</v>
      </c>
      <c r="BY902">
        <v>3000</v>
      </c>
      <c r="BZ902">
        <v>4000</v>
      </c>
      <c r="CA902">
        <v>4000</v>
      </c>
      <c r="CB902">
        <v>4000</v>
      </c>
      <c r="CC902">
        <v>4000</v>
      </c>
      <c r="CD902">
        <v>4000</v>
      </c>
      <c r="CE902">
        <v>4000</v>
      </c>
    </row>
    <row r="903" spans="1:83" x14ac:dyDescent="0.35">
      <c r="A903" s="9" t="str">
        <f t="shared" si="14"/>
        <v>0070.271.48</v>
      </c>
      <c r="B903" s="52" t="e">
        <f>+IF(MATCH(A903,List!H$10:H$145,0),"Targeted")</f>
        <v>#N/A</v>
      </c>
      <c r="C903" s="65"/>
      <c r="D903" s="151" t="s">
        <v>7700</v>
      </c>
      <c r="E903" s="16" t="s">
        <v>1848</v>
      </c>
      <c r="F903" s="16" t="s">
        <v>1849</v>
      </c>
      <c r="G903" s="16" t="s">
        <v>298</v>
      </c>
      <c r="H903" s="16" t="s">
        <v>1849</v>
      </c>
      <c r="I903" s="16" t="s">
        <v>1850</v>
      </c>
      <c r="J903" s="16" t="s">
        <v>1055</v>
      </c>
      <c r="K903" s="17" t="s">
        <v>185</v>
      </c>
      <c r="L903" s="18" t="s">
        <v>1690</v>
      </c>
      <c r="M903" s="195" t="s">
        <v>193</v>
      </c>
      <c r="N903" s="16" t="s">
        <v>1691</v>
      </c>
      <c r="O903" s="17" t="s">
        <v>346</v>
      </c>
      <c r="P903" s="17" t="s">
        <v>305</v>
      </c>
      <c r="Q903" s="17" t="s">
        <v>306</v>
      </c>
      <c r="R903">
        <v>0</v>
      </c>
      <c r="S903">
        <v>0</v>
      </c>
      <c r="T903">
        <v>0</v>
      </c>
      <c r="U903">
        <v>0</v>
      </c>
      <c r="V903">
        <v>0</v>
      </c>
      <c r="W903">
        <v>0</v>
      </c>
      <c r="X903">
        <v>0</v>
      </c>
      <c r="Y903">
        <v>0</v>
      </c>
      <c r="Z903">
        <v>0</v>
      </c>
      <c r="AA903">
        <v>0</v>
      </c>
      <c r="AB903">
        <v>0</v>
      </c>
      <c r="AC903">
        <v>0</v>
      </c>
      <c r="AD903">
        <v>0</v>
      </c>
      <c r="AE903">
        <v>0</v>
      </c>
      <c r="AF903">
        <v>0</v>
      </c>
      <c r="AG903" s="19">
        <v>0</v>
      </c>
      <c r="AH903">
        <v>0</v>
      </c>
      <c r="AI903">
        <v>0</v>
      </c>
      <c r="AJ903">
        <v>0</v>
      </c>
      <c r="AK903">
        <v>0</v>
      </c>
      <c r="AL903">
        <v>0</v>
      </c>
      <c r="AM903">
        <v>0</v>
      </c>
      <c r="AN903">
        <v>0</v>
      </c>
      <c r="AO903">
        <v>0</v>
      </c>
      <c r="AP903">
        <v>0</v>
      </c>
      <c r="AQ903">
        <v>0</v>
      </c>
      <c r="AR903">
        <v>0</v>
      </c>
      <c r="AS903">
        <v>0</v>
      </c>
      <c r="AT903">
        <v>0</v>
      </c>
      <c r="AU903">
        <v>7</v>
      </c>
      <c r="AV903">
        <v>1389</v>
      </c>
      <c r="AW903">
        <v>1747</v>
      </c>
      <c r="AX903">
        <v>1534</v>
      </c>
      <c r="AY903">
        <v>1396</v>
      </c>
      <c r="AZ903">
        <v>1000</v>
      </c>
      <c r="BA903">
        <v>0</v>
      </c>
      <c r="BB903">
        <v>0</v>
      </c>
      <c r="BC903">
        <v>0</v>
      </c>
      <c r="BD903">
        <v>0</v>
      </c>
      <c r="BE903">
        <v>0</v>
      </c>
      <c r="BF903">
        <v>0</v>
      </c>
      <c r="BG903">
        <v>0</v>
      </c>
      <c r="BH903">
        <v>0</v>
      </c>
      <c r="BI903">
        <v>0</v>
      </c>
      <c r="BJ903">
        <v>0</v>
      </c>
      <c r="BK903">
        <v>0</v>
      </c>
      <c r="BL903">
        <v>0</v>
      </c>
      <c r="BM903">
        <v>0</v>
      </c>
      <c r="BN903">
        <v>0</v>
      </c>
      <c r="BO903">
        <v>0</v>
      </c>
      <c r="BP903">
        <v>0</v>
      </c>
      <c r="BQ903">
        <v>0</v>
      </c>
      <c r="BR903">
        <v>0</v>
      </c>
      <c r="BS903">
        <v>0</v>
      </c>
      <c r="BT903">
        <v>0</v>
      </c>
      <c r="BU903">
        <v>0</v>
      </c>
      <c r="BV903">
        <v>0</v>
      </c>
      <c r="BW903">
        <v>0</v>
      </c>
      <c r="BX903">
        <v>0</v>
      </c>
      <c r="BY903">
        <v>0</v>
      </c>
      <c r="BZ903">
        <v>0</v>
      </c>
      <c r="CA903">
        <v>0</v>
      </c>
      <c r="CB903">
        <v>0</v>
      </c>
      <c r="CC903">
        <v>0</v>
      </c>
      <c r="CD903">
        <v>0</v>
      </c>
      <c r="CE903">
        <v>0</v>
      </c>
    </row>
    <row r="904" spans="1:83" x14ac:dyDescent="0.35">
      <c r="A904" s="9" t="str">
        <f t="shared" si="14"/>
        <v>4110.271.64</v>
      </c>
      <c r="B904" s="52" t="e">
        <f>+IF(MATCH(A904,List!H$10:H$145,0),"Targeted")</f>
        <v>#N/A</v>
      </c>
      <c r="C904" s="65"/>
      <c r="D904" s="151"/>
      <c r="E904" s="16" t="s">
        <v>1851</v>
      </c>
      <c r="F904" s="16" t="s">
        <v>1852</v>
      </c>
      <c r="G904" s="16" t="s">
        <v>298</v>
      </c>
      <c r="H904" s="16" t="s">
        <v>1852</v>
      </c>
      <c r="I904" s="16" t="s">
        <v>1853</v>
      </c>
      <c r="J904" s="16" t="s">
        <v>1854</v>
      </c>
      <c r="K904" s="17" t="s">
        <v>1855</v>
      </c>
      <c r="L904" s="18" t="s">
        <v>1690</v>
      </c>
      <c r="M904" s="195" t="s">
        <v>193</v>
      </c>
      <c r="N904" s="16" t="s">
        <v>1691</v>
      </c>
      <c r="O904" s="17" t="s">
        <v>304</v>
      </c>
      <c r="P904" s="17" t="s">
        <v>305</v>
      </c>
      <c r="Q904" s="17" t="s">
        <v>306</v>
      </c>
      <c r="R904">
        <v>58784</v>
      </c>
      <c r="S904">
        <v>7620</v>
      </c>
      <c r="T904">
        <v>4078</v>
      </c>
      <c r="U904">
        <v>-9360</v>
      </c>
      <c r="V904">
        <v>-4585</v>
      </c>
      <c r="W904">
        <v>27096</v>
      </c>
      <c r="X904">
        <v>57516</v>
      </c>
      <c r="Y904">
        <v>119878</v>
      </c>
      <c r="Z904">
        <v>144489</v>
      </c>
      <c r="AA904">
        <v>291807</v>
      </c>
      <c r="AB904">
        <v>368170</v>
      </c>
      <c r="AC904">
        <v>286312</v>
      </c>
      <c r="AD904">
        <v>306093</v>
      </c>
      <c r="AE904">
        <v>665902</v>
      </c>
      <c r="AF904">
        <v>836317</v>
      </c>
      <c r="AG904" s="19">
        <v>185490</v>
      </c>
      <c r="AH904">
        <v>935073</v>
      </c>
      <c r="AI904">
        <v>1205333</v>
      </c>
      <c r="AJ904">
        <v>1652455</v>
      </c>
      <c r="AK904">
        <v>2279849</v>
      </c>
      <c r="AL904">
        <v>1865798</v>
      </c>
      <c r="AM904">
        <v>1458012</v>
      </c>
      <c r="AN904">
        <v>704204</v>
      </c>
      <c r="AO904">
        <v>151729</v>
      </c>
      <c r="AP904">
        <v>681653</v>
      </c>
      <c r="AQ904">
        <v>587593</v>
      </c>
      <c r="AR904">
        <v>775669</v>
      </c>
      <c r="AS904">
        <v>766673</v>
      </c>
      <c r="AT904">
        <v>-974619</v>
      </c>
      <c r="AU904">
        <v>270859</v>
      </c>
      <c r="AV904">
        <v>402859</v>
      </c>
      <c r="AW904">
        <v>1132995</v>
      </c>
      <c r="AX904">
        <v>1249171</v>
      </c>
      <c r="AY904">
        <v>792356</v>
      </c>
      <c r="AZ904">
        <v>852000</v>
      </c>
      <c r="BA904">
        <v>394000</v>
      </c>
      <c r="BB904">
        <v>-721000</v>
      </c>
      <c r="BC904">
        <v>-1133000</v>
      </c>
      <c r="BD904">
        <v>-353000</v>
      </c>
      <c r="BE904">
        <v>-356000</v>
      </c>
      <c r="BF904">
        <v>-1014000</v>
      </c>
      <c r="BG904">
        <v>-214000</v>
      </c>
      <c r="BH904">
        <v>-64000</v>
      </c>
      <c r="BI904">
        <v>-751000</v>
      </c>
      <c r="BJ904">
        <v>-570000</v>
      </c>
      <c r="BK904">
        <v>-756000</v>
      </c>
      <c r="BL904">
        <v>-1011000</v>
      </c>
      <c r="BM904">
        <v>-179000</v>
      </c>
      <c r="BN904">
        <v>-474000</v>
      </c>
      <c r="BO904">
        <v>-51000</v>
      </c>
      <c r="BP904">
        <v>464000</v>
      </c>
      <c r="BQ904">
        <v>-395000</v>
      </c>
      <c r="BR904">
        <v>-21000</v>
      </c>
      <c r="BS904">
        <v>-1954000</v>
      </c>
      <c r="BT904">
        <v>-490000</v>
      </c>
      <c r="BU904">
        <v>-454000</v>
      </c>
      <c r="BV904">
        <v>-710000</v>
      </c>
      <c r="BW904">
        <v>-2265000</v>
      </c>
      <c r="BX904" s="10">
        <v>-2010000</v>
      </c>
      <c r="BY904">
        <v>-1916000</v>
      </c>
      <c r="BZ904">
        <v>-734000</v>
      </c>
      <c r="CA904">
        <v>-141000</v>
      </c>
      <c r="CB904">
        <v>-56000</v>
      </c>
      <c r="CC904">
        <v>53000</v>
      </c>
      <c r="CD904">
        <v>-108000</v>
      </c>
      <c r="CE904">
        <v>45000</v>
      </c>
    </row>
    <row r="905" spans="1:83" x14ac:dyDescent="0.35">
      <c r="A905" s="9" t="str">
        <f t="shared" si="14"/>
        <v>4110.271.64</v>
      </c>
      <c r="B905" s="52" t="e">
        <f>+IF(MATCH(A905,List!H$10:H$145,0),"Targeted")</f>
        <v>#N/A</v>
      </c>
      <c r="C905" s="65"/>
      <c r="D905" s="151"/>
      <c r="E905" s="16" t="s">
        <v>1851</v>
      </c>
      <c r="F905" s="16" t="s">
        <v>1852</v>
      </c>
      <c r="G905" s="16" t="s">
        <v>298</v>
      </c>
      <c r="H905" s="16" t="s">
        <v>1852</v>
      </c>
      <c r="I905" s="16" t="s">
        <v>1853</v>
      </c>
      <c r="J905" s="16" t="s">
        <v>1854</v>
      </c>
      <c r="K905" s="17" t="s">
        <v>1855</v>
      </c>
      <c r="L905" s="18" t="s">
        <v>1690</v>
      </c>
      <c r="M905" s="195" t="s">
        <v>193</v>
      </c>
      <c r="N905" s="16" t="s">
        <v>1691</v>
      </c>
      <c r="O905" s="17" t="s">
        <v>304</v>
      </c>
      <c r="P905" s="17" t="s">
        <v>524</v>
      </c>
      <c r="Q905" s="17" t="s">
        <v>306</v>
      </c>
      <c r="R905">
        <v>6740</v>
      </c>
      <c r="S905">
        <v>7323</v>
      </c>
      <c r="T905">
        <v>8213</v>
      </c>
      <c r="U905">
        <v>9048</v>
      </c>
      <c r="V905">
        <v>10447</v>
      </c>
      <c r="W905">
        <v>11890</v>
      </c>
      <c r="X905">
        <v>13097</v>
      </c>
      <c r="Y905">
        <v>14510</v>
      </c>
      <c r="Z905">
        <v>16098</v>
      </c>
      <c r="AA905">
        <v>19961</v>
      </c>
      <c r="AB905">
        <v>25726</v>
      </c>
      <c r="AC905">
        <v>27310</v>
      </c>
      <c r="AD905">
        <v>31118</v>
      </c>
      <c r="AE905">
        <v>36847</v>
      </c>
      <c r="AF905">
        <v>48370</v>
      </c>
      <c r="AG905" s="19">
        <v>19597</v>
      </c>
      <c r="AH905">
        <v>68179</v>
      </c>
      <c r="AI905">
        <v>79872</v>
      </c>
      <c r="AJ905">
        <v>100024</v>
      </c>
      <c r="AK905">
        <v>115569</v>
      </c>
      <c r="AL905">
        <v>137438</v>
      </c>
      <c r="AM905">
        <v>163461</v>
      </c>
      <c r="AN905">
        <v>165193</v>
      </c>
      <c r="AO905">
        <v>170172</v>
      </c>
      <c r="AP905">
        <v>188276</v>
      </c>
      <c r="AQ905">
        <v>195900</v>
      </c>
      <c r="AR905">
        <v>203117</v>
      </c>
      <c r="AS905">
        <v>224847</v>
      </c>
      <c r="AT905">
        <v>231980</v>
      </c>
      <c r="AU905">
        <v>232868</v>
      </c>
      <c r="AV905">
        <v>242897</v>
      </c>
      <c r="AW905">
        <v>241000</v>
      </c>
      <c r="AX905">
        <v>237000</v>
      </c>
      <c r="AY905">
        <v>248000</v>
      </c>
      <c r="AZ905">
        <v>252000</v>
      </c>
      <c r="BA905">
        <v>256000</v>
      </c>
      <c r="BB905">
        <v>272000</v>
      </c>
      <c r="BC905">
        <v>264000</v>
      </c>
      <c r="BD905">
        <v>304000</v>
      </c>
      <c r="BE905">
        <v>309000</v>
      </c>
      <c r="BF905">
        <v>315000</v>
      </c>
      <c r="BG905">
        <v>328000</v>
      </c>
      <c r="BH905">
        <v>329000</v>
      </c>
      <c r="BI905">
        <v>338000</v>
      </c>
      <c r="BJ905">
        <v>365000</v>
      </c>
      <c r="BK905">
        <v>376000</v>
      </c>
      <c r="BL905">
        <v>452000</v>
      </c>
      <c r="BM905">
        <v>490000</v>
      </c>
      <c r="BN905">
        <v>544000</v>
      </c>
      <c r="BO905">
        <v>457000</v>
      </c>
      <c r="BP905">
        <v>567000</v>
      </c>
      <c r="BQ905">
        <v>618000</v>
      </c>
      <c r="BR905">
        <v>548000</v>
      </c>
      <c r="BS905">
        <v>540000</v>
      </c>
      <c r="BT905">
        <v>525000</v>
      </c>
      <c r="BU905">
        <v>522000</v>
      </c>
      <c r="BV905">
        <v>524000</v>
      </c>
      <c r="BW905">
        <v>518000</v>
      </c>
      <c r="BX905" s="10">
        <v>541000</v>
      </c>
      <c r="BY905">
        <v>528000</v>
      </c>
      <c r="BZ905">
        <v>508000</v>
      </c>
      <c r="CA905">
        <v>492000</v>
      </c>
      <c r="CB905">
        <v>195000</v>
      </c>
      <c r="CC905">
        <v>-185000</v>
      </c>
      <c r="CD905">
        <v>378000</v>
      </c>
      <c r="CE905">
        <v>-157000</v>
      </c>
    </row>
    <row r="906" spans="1:83" x14ac:dyDescent="0.35">
      <c r="A906" s="9" t="str">
        <f t="shared" si="14"/>
        <v>4054.271.95</v>
      </c>
      <c r="B906" s="52" t="e">
        <f>+IF(MATCH(A906,List!H$10:H$145,0),"Targeted")</f>
        <v>#N/A</v>
      </c>
      <c r="C906" s="65"/>
      <c r="D906" s="151"/>
      <c r="E906" s="16" t="s">
        <v>1856</v>
      </c>
      <c r="F906" s="16" t="s">
        <v>1857</v>
      </c>
      <c r="G906" s="16" t="s">
        <v>298</v>
      </c>
      <c r="H906" s="16" t="s">
        <v>1857</v>
      </c>
      <c r="I906" s="16" t="s">
        <v>1858</v>
      </c>
      <c r="J906" s="16" t="s">
        <v>1857</v>
      </c>
      <c r="K906" s="17" t="s">
        <v>245</v>
      </c>
      <c r="L906" s="18" t="s">
        <v>1690</v>
      </c>
      <c r="M906" s="195" t="s">
        <v>193</v>
      </c>
      <c r="N906" s="16" t="s">
        <v>1691</v>
      </c>
      <c r="O906" s="17" t="s">
        <v>304</v>
      </c>
      <c r="P906" s="17" t="s">
        <v>305</v>
      </c>
      <c r="Q906" s="17" t="s">
        <v>306</v>
      </c>
      <c r="R906">
        <v>0</v>
      </c>
      <c r="S906">
        <v>0</v>
      </c>
      <c r="T906">
        <v>0</v>
      </c>
      <c r="U906">
        <v>0</v>
      </c>
      <c r="V906">
        <v>0</v>
      </c>
      <c r="W906">
        <v>0</v>
      </c>
      <c r="X906">
        <v>0</v>
      </c>
      <c r="Y906">
        <v>0</v>
      </c>
      <c r="Z906">
        <v>0</v>
      </c>
      <c r="AA906">
        <v>0</v>
      </c>
      <c r="AB906">
        <v>0</v>
      </c>
      <c r="AC906">
        <v>0</v>
      </c>
      <c r="AD906">
        <v>0</v>
      </c>
      <c r="AE906">
        <v>0</v>
      </c>
      <c r="AF906">
        <v>0</v>
      </c>
      <c r="AG906" s="19">
        <v>0</v>
      </c>
      <c r="AH906">
        <v>0</v>
      </c>
      <c r="AI906">
        <v>0</v>
      </c>
      <c r="AJ906">
        <v>0</v>
      </c>
      <c r="AK906">
        <v>0</v>
      </c>
      <c r="AL906">
        <v>0</v>
      </c>
      <c r="AM906">
        <v>0</v>
      </c>
      <c r="AN906">
        <v>0</v>
      </c>
      <c r="AO906">
        <v>0</v>
      </c>
      <c r="AP906">
        <v>0</v>
      </c>
      <c r="AQ906">
        <v>0</v>
      </c>
      <c r="AR906">
        <v>0</v>
      </c>
      <c r="AS906">
        <v>0</v>
      </c>
      <c r="AT906">
        <v>0</v>
      </c>
      <c r="AU906">
        <v>0</v>
      </c>
      <c r="AV906">
        <v>0</v>
      </c>
      <c r="AW906">
        <v>0</v>
      </c>
      <c r="AX906">
        <v>-554374</v>
      </c>
      <c r="AY906">
        <v>-144399</v>
      </c>
      <c r="AZ906">
        <v>-355000</v>
      </c>
      <c r="BA906">
        <v>-278000</v>
      </c>
      <c r="BB906">
        <v>-102000</v>
      </c>
      <c r="BC906">
        <v>-46000</v>
      </c>
      <c r="BD906">
        <v>5000</v>
      </c>
      <c r="BE906">
        <v>-5000</v>
      </c>
      <c r="BF906">
        <v>-37000</v>
      </c>
      <c r="BG906">
        <v>-19000</v>
      </c>
      <c r="BH906">
        <v>0</v>
      </c>
      <c r="BI906">
        <v>0</v>
      </c>
      <c r="BJ906">
        <v>0</v>
      </c>
      <c r="BK906">
        <v>0</v>
      </c>
      <c r="BL906">
        <v>-59000</v>
      </c>
      <c r="BM906">
        <v>-68000</v>
      </c>
      <c r="BN906">
        <v>-27000</v>
      </c>
      <c r="BO906">
        <v>2000</v>
      </c>
      <c r="BP906">
        <v>-26000</v>
      </c>
      <c r="BQ906">
        <v>-5000</v>
      </c>
      <c r="BR906">
        <v>-10000</v>
      </c>
      <c r="BS906">
        <v>-4000</v>
      </c>
      <c r="BT906">
        <v>-2000</v>
      </c>
      <c r="BU906">
        <v>-7000</v>
      </c>
      <c r="BV906">
        <v>16000</v>
      </c>
      <c r="BW906">
        <v>-44000</v>
      </c>
      <c r="BX906" s="10">
        <v>-25000</v>
      </c>
      <c r="BY906">
        <v>-43000</v>
      </c>
      <c r="BZ906">
        <v>-43000</v>
      </c>
      <c r="CA906">
        <v>-36000</v>
      </c>
      <c r="CB906">
        <v>-24000</v>
      </c>
      <c r="CC906">
        <v>-12000</v>
      </c>
      <c r="CD906">
        <v>0</v>
      </c>
      <c r="CE906">
        <v>0</v>
      </c>
    </row>
    <row r="907" spans="1:83" x14ac:dyDescent="0.35">
      <c r="A907" s="9" t="str">
        <f t="shared" si="14"/>
        <v>2850.271.95</v>
      </c>
      <c r="B907" s="52" t="e">
        <f>+IF(MATCH(A907,List!H$10:H$145,0),"Targeted")</f>
        <v>#N/A</v>
      </c>
      <c r="C907" s="65"/>
      <c r="D907" s="151" t="s">
        <v>7700</v>
      </c>
      <c r="E907" s="16" t="s">
        <v>1859</v>
      </c>
      <c r="F907" s="16" t="s">
        <v>1860</v>
      </c>
      <c r="G907" s="16" t="s">
        <v>298</v>
      </c>
      <c r="H907" s="16" t="s">
        <v>1860</v>
      </c>
      <c r="I907" s="16" t="s">
        <v>1861</v>
      </c>
      <c r="J907" s="16" t="s">
        <v>1860</v>
      </c>
      <c r="K907" s="17" t="s">
        <v>245</v>
      </c>
      <c r="L907" s="18" t="s">
        <v>1690</v>
      </c>
      <c r="M907" s="195" t="s">
        <v>193</v>
      </c>
      <c r="N907" s="16" t="s">
        <v>1691</v>
      </c>
      <c r="O907" s="17" t="s">
        <v>346</v>
      </c>
      <c r="P907" s="17" t="s">
        <v>305</v>
      </c>
      <c r="Q907" s="17" t="s">
        <v>306</v>
      </c>
      <c r="R907">
        <v>0</v>
      </c>
      <c r="S907">
        <v>0</v>
      </c>
      <c r="T907">
        <v>0</v>
      </c>
      <c r="U907">
        <v>0</v>
      </c>
      <c r="V907">
        <v>0</v>
      </c>
      <c r="W907">
        <v>0</v>
      </c>
      <c r="X907">
        <v>0</v>
      </c>
      <c r="Y907">
        <v>0</v>
      </c>
      <c r="Z907">
        <v>0</v>
      </c>
      <c r="AA907">
        <v>0</v>
      </c>
      <c r="AB907">
        <v>0</v>
      </c>
      <c r="AC907">
        <v>0</v>
      </c>
      <c r="AD907">
        <v>0</v>
      </c>
      <c r="AE907">
        <v>0</v>
      </c>
      <c r="AF907">
        <v>0</v>
      </c>
      <c r="AG907" s="19">
        <v>0</v>
      </c>
      <c r="AH907">
        <v>0</v>
      </c>
      <c r="AI907">
        <v>0</v>
      </c>
      <c r="AJ907">
        <v>0</v>
      </c>
      <c r="AK907">
        <v>0</v>
      </c>
      <c r="AL907">
        <v>0</v>
      </c>
      <c r="AM907">
        <v>0</v>
      </c>
      <c r="AN907">
        <v>0</v>
      </c>
      <c r="AO907">
        <v>0</v>
      </c>
      <c r="AP907">
        <v>0</v>
      </c>
      <c r="AQ907">
        <v>0</v>
      </c>
      <c r="AR907">
        <v>0</v>
      </c>
      <c r="AS907">
        <v>0</v>
      </c>
      <c r="AT907">
        <v>0</v>
      </c>
      <c r="AU907">
        <v>0</v>
      </c>
      <c r="AV907">
        <v>0</v>
      </c>
      <c r="AW907">
        <v>0</v>
      </c>
      <c r="AX907">
        <v>0</v>
      </c>
      <c r="AY907">
        <v>0</v>
      </c>
      <c r="AZ907">
        <v>0</v>
      </c>
      <c r="BA907">
        <v>0</v>
      </c>
      <c r="BB907">
        <v>0</v>
      </c>
      <c r="BC907">
        <v>0</v>
      </c>
      <c r="BD907">
        <v>0</v>
      </c>
      <c r="BE907">
        <v>0</v>
      </c>
      <c r="BF907">
        <v>0</v>
      </c>
      <c r="BG907">
        <v>0</v>
      </c>
      <c r="BH907">
        <v>0</v>
      </c>
      <c r="BI907">
        <v>0</v>
      </c>
      <c r="BJ907">
        <v>0</v>
      </c>
      <c r="BK907">
        <v>0</v>
      </c>
      <c r="BL907">
        <v>1000</v>
      </c>
      <c r="BM907">
        <v>1000</v>
      </c>
      <c r="BN907">
        <v>3000</v>
      </c>
      <c r="BO907">
        <v>4000</v>
      </c>
      <c r="BP907">
        <v>4000</v>
      </c>
      <c r="BQ907">
        <v>2000</v>
      </c>
      <c r="BR907">
        <v>1000</v>
      </c>
      <c r="BS907">
        <v>1000</v>
      </c>
      <c r="BT907">
        <v>0</v>
      </c>
      <c r="BU907">
        <v>0</v>
      </c>
      <c r="BV907">
        <v>0</v>
      </c>
      <c r="BW907">
        <v>0</v>
      </c>
      <c r="BX907">
        <v>0</v>
      </c>
      <c r="BY907">
        <v>0</v>
      </c>
      <c r="BZ907">
        <v>0</v>
      </c>
      <c r="CA907">
        <v>0</v>
      </c>
      <c r="CB907">
        <v>0</v>
      </c>
      <c r="CC907">
        <v>0</v>
      </c>
      <c r="CD907">
        <v>0</v>
      </c>
      <c r="CE907">
        <v>0</v>
      </c>
    </row>
    <row r="908" spans="1:83" x14ac:dyDescent="0.35">
      <c r="A908" s="9" t="str">
        <f t="shared" si="14"/>
        <v>0948.272.20</v>
      </c>
      <c r="B908" s="52" t="e">
        <f>+IF(MATCH(A908,List!H$10:H$145,0),"Targeted")</f>
        <v>#N/A</v>
      </c>
      <c r="C908" s="65"/>
      <c r="D908" s="151"/>
      <c r="E908" s="16" t="s">
        <v>1119</v>
      </c>
      <c r="F908" s="16" t="s">
        <v>1120</v>
      </c>
      <c r="G908" s="16" t="s">
        <v>826</v>
      </c>
      <c r="H908" s="16" t="s">
        <v>1721</v>
      </c>
      <c r="I908" s="16" t="s">
        <v>1862</v>
      </c>
      <c r="J908" s="16" t="s">
        <v>1863</v>
      </c>
      <c r="K908" s="17" t="s">
        <v>63</v>
      </c>
      <c r="L908" s="18" t="s">
        <v>1690</v>
      </c>
      <c r="M908" s="195" t="s">
        <v>1864</v>
      </c>
      <c r="N908" s="16" t="s">
        <v>1865</v>
      </c>
      <c r="O908" s="17" t="s">
        <v>304</v>
      </c>
      <c r="P908" s="17" t="s">
        <v>305</v>
      </c>
      <c r="Q908" s="17" t="s">
        <v>306</v>
      </c>
      <c r="R908">
        <v>0</v>
      </c>
      <c r="S908">
        <v>0</v>
      </c>
      <c r="T908">
        <v>0</v>
      </c>
      <c r="U908">
        <v>0</v>
      </c>
      <c r="V908">
        <v>0</v>
      </c>
      <c r="W908">
        <v>0</v>
      </c>
      <c r="X908">
        <v>0</v>
      </c>
      <c r="Y908">
        <v>0</v>
      </c>
      <c r="Z908">
        <v>0</v>
      </c>
      <c r="AA908">
        <v>0</v>
      </c>
      <c r="AB908">
        <v>0</v>
      </c>
      <c r="AC908">
        <v>0</v>
      </c>
      <c r="AD908">
        <v>0</v>
      </c>
      <c r="AE908">
        <v>0</v>
      </c>
      <c r="AF908">
        <v>0</v>
      </c>
      <c r="AG908" s="19">
        <v>0</v>
      </c>
      <c r="AH908">
        <v>0</v>
      </c>
      <c r="AI908">
        <v>0</v>
      </c>
      <c r="AJ908">
        <v>0</v>
      </c>
      <c r="AK908">
        <v>0</v>
      </c>
      <c r="AL908">
        <v>0</v>
      </c>
      <c r="AM908">
        <v>0</v>
      </c>
      <c r="AN908">
        <v>0</v>
      </c>
      <c r="AO908">
        <v>0</v>
      </c>
      <c r="AP908">
        <v>0</v>
      </c>
      <c r="AQ908">
        <v>0</v>
      </c>
      <c r="AR908">
        <v>0</v>
      </c>
      <c r="AS908">
        <v>0</v>
      </c>
      <c r="AT908">
        <v>0</v>
      </c>
      <c r="AU908">
        <v>0</v>
      </c>
      <c r="AV908">
        <v>0</v>
      </c>
      <c r="AW908">
        <v>0</v>
      </c>
      <c r="AX908">
        <v>0</v>
      </c>
      <c r="AY908">
        <v>0</v>
      </c>
      <c r="AZ908">
        <v>0</v>
      </c>
      <c r="BA908">
        <v>0</v>
      </c>
      <c r="BB908">
        <v>0</v>
      </c>
      <c r="BC908">
        <v>0</v>
      </c>
      <c r="BD908">
        <v>0</v>
      </c>
      <c r="BE908">
        <v>0</v>
      </c>
      <c r="BF908">
        <v>0</v>
      </c>
      <c r="BG908">
        <v>0</v>
      </c>
      <c r="BH908">
        <v>0</v>
      </c>
      <c r="BI908">
        <v>0</v>
      </c>
      <c r="BJ908">
        <v>0</v>
      </c>
      <c r="BK908">
        <v>0</v>
      </c>
      <c r="BL908">
        <v>0</v>
      </c>
      <c r="BM908">
        <v>0</v>
      </c>
      <c r="BN908">
        <v>0</v>
      </c>
      <c r="BO908">
        <v>0</v>
      </c>
      <c r="BP908">
        <v>9000</v>
      </c>
      <c r="BQ908">
        <v>23000</v>
      </c>
      <c r="BR908">
        <v>29000</v>
      </c>
      <c r="BS908">
        <v>32000</v>
      </c>
      <c r="BT908">
        <v>34000</v>
      </c>
      <c r="BU908">
        <v>36000</v>
      </c>
      <c r="BV908">
        <v>39000</v>
      </c>
      <c r="BW908">
        <v>40000</v>
      </c>
      <c r="BX908" s="10">
        <v>40000</v>
      </c>
      <c r="BY908">
        <v>27000</v>
      </c>
      <c r="BZ908">
        <v>35000</v>
      </c>
      <c r="CA908">
        <v>35000</v>
      </c>
      <c r="CB908">
        <v>35000</v>
      </c>
      <c r="CC908">
        <v>34000</v>
      </c>
      <c r="CD908">
        <v>34000</v>
      </c>
      <c r="CE908">
        <v>34000</v>
      </c>
    </row>
    <row r="909" spans="1:83" x14ac:dyDescent="0.35">
      <c r="A909" s="9" t="str">
        <f t="shared" si="14"/>
        <v>279530.272.89</v>
      </c>
      <c r="B909" s="52" t="e">
        <f>+IF(MATCH(A909,List!H$10:H$145,0),"Targeted")</f>
        <v>#N/A</v>
      </c>
      <c r="C909" s="65"/>
      <c r="D909" s="151"/>
      <c r="E909" s="16" t="s">
        <v>877</v>
      </c>
      <c r="F909" s="16" t="s">
        <v>878</v>
      </c>
      <c r="G909" s="16" t="s">
        <v>298</v>
      </c>
      <c r="H909" s="16" t="s">
        <v>878</v>
      </c>
      <c r="I909" s="16" t="s">
        <v>1866</v>
      </c>
      <c r="J909" s="16" t="s">
        <v>1867</v>
      </c>
      <c r="K909" s="17" t="s">
        <v>881</v>
      </c>
      <c r="L909" s="18" t="s">
        <v>1690</v>
      </c>
      <c r="M909" s="195" t="s">
        <v>1864</v>
      </c>
      <c r="N909" s="16" t="s">
        <v>1865</v>
      </c>
      <c r="O909" s="17" t="s">
        <v>304</v>
      </c>
      <c r="P909" s="17" t="s">
        <v>305</v>
      </c>
      <c r="Q909" s="17" t="s">
        <v>306</v>
      </c>
      <c r="R909">
        <v>0</v>
      </c>
      <c r="S909">
        <v>0</v>
      </c>
      <c r="T909">
        <v>0</v>
      </c>
      <c r="U909">
        <v>0</v>
      </c>
      <c r="V909">
        <v>0</v>
      </c>
      <c r="W909">
        <v>0</v>
      </c>
      <c r="X909">
        <v>0</v>
      </c>
      <c r="Y909">
        <v>0</v>
      </c>
      <c r="Z909">
        <v>0</v>
      </c>
      <c r="AA909">
        <v>0</v>
      </c>
      <c r="AB909">
        <v>0</v>
      </c>
      <c r="AC909">
        <v>0</v>
      </c>
      <c r="AD909">
        <v>0</v>
      </c>
      <c r="AE909">
        <v>0</v>
      </c>
      <c r="AF909">
        <v>0</v>
      </c>
      <c r="AG909" s="19">
        <v>0</v>
      </c>
      <c r="AH909">
        <v>0</v>
      </c>
      <c r="AI909">
        <v>0</v>
      </c>
      <c r="AJ909">
        <v>0</v>
      </c>
      <c r="AK909">
        <v>0</v>
      </c>
      <c r="AL909">
        <v>0</v>
      </c>
      <c r="AM909">
        <v>0</v>
      </c>
      <c r="AN909">
        <v>0</v>
      </c>
      <c r="AO909">
        <v>0</v>
      </c>
      <c r="AP909">
        <v>0</v>
      </c>
      <c r="AQ909">
        <v>0</v>
      </c>
      <c r="AR909">
        <v>0</v>
      </c>
      <c r="AS909">
        <v>0</v>
      </c>
      <c r="AT909">
        <v>0</v>
      </c>
      <c r="AU909">
        <v>0</v>
      </c>
      <c r="AV909">
        <v>0</v>
      </c>
      <c r="AW909">
        <v>0</v>
      </c>
      <c r="AX909">
        <v>0</v>
      </c>
      <c r="AY909">
        <v>0</v>
      </c>
      <c r="AZ909">
        <v>0</v>
      </c>
      <c r="BA909">
        <v>0</v>
      </c>
      <c r="BB909">
        <v>0</v>
      </c>
      <c r="BC909">
        <v>0</v>
      </c>
      <c r="BD909">
        <v>0</v>
      </c>
      <c r="BE909">
        <v>0</v>
      </c>
      <c r="BF909">
        <v>0</v>
      </c>
      <c r="BG909">
        <v>0</v>
      </c>
      <c r="BH909">
        <v>0</v>
      </c>
      <c r="BI909">
        <v>0</v>
      </c>
      <c r="BJ909">
        <v>0</v>
      </c>
      <c r="BK909">
        <v>0</v>
      </c>
      <c r="BL909">
        <v>0</v>
      </c>
      <c r="BM909">
        <v>0</v>
      </c>
      <c r="BN909">
        <v>0</v>
      </c>
      <c r="BO909">
        <v>-10000</v>
      </c>
      <c r="BP909">
        <v>-779000</v>
      </c>
      <c r="BQ909">
        <v>-1131000</v>
      </c>
      <c r="BR909">
        <v>-919000</v>
      </c>
      <c r="BS909">
        <v>-49000</v>
      </c>
      <c r="BT909">
        <v>-19000</v>
      </c>
      <c r="BU909">
        <v>-12000</v>
      </c>
      <c r="BV909">
        <v>-15000</v>
      </c>
      <c r="BW909">
        <v>-74000</v>
      </c>
      <c r="BX909" s="10">
        <v>-22000</v>
      </c>
      <c r="BY909">
        <v>-17000</v>
      </c>
      <c r="BZ909">
        <v>0</v>
      </c>
      <c r="CA909">
        <v>0</v>
      </c>
      <c r="CB909">
        <v>0</v>
      </c>
      <c r="CC909">
        <v>0</v>
      </c>
      <c r="CD909">
        <v>0</v>
      </c>
      <c r="CE909">
        <v>0</v>
      </c>
    </row>
    <row r="910" spans="1:83" x14ac:dyDescent="0.35">
      <c r="A910" s="9" t="str">
        <f t="shared" si="14"/>
        <v>0215.272.89</v>
      </c>
      <c r="B910" s="52" t="e">
        <f>+IF(MATCH(A910,List!H$10:H$145,0),"Targeted")</f>
        <v>#N/A</v>
      </c>
      <c r="C910" s="65"/>
      <c r="D910" s="151" t="s">
        <v>7700</v>
      </c>
      <c r="E910" s="16" t="s">
        <v>877</v>
      </c>
      <c r="F910" s="16" t="s">
        <v>878</v>
      </c>
      <c r="G910" s="16" t="s">
        <v>63</v>
      </c>
      <c r="H910" s="16" t="s">
        <v>908</v>
      </c>
      <c r="I910" s="16" t="s">
        <v>1868</v>
      </c>
      <c r="J910" s="16" t="s">
        <v>1869</v>
      </c>
      <c r="K910" s="17" t="s">
        <v>881</v>
      </c>
      <c r="L910" s="18" t="s">
        <v>1690</v>
      </c>
      <c r="M910" s="195" t="s">
        <v>1864</v>
      </c>
      <c r="N910" s="16" t="s">
        <v>1865</v>
      </c>
      <c r="O910" s="17" t="s">
        <v>346</v>
      </c>
      <c r="P910" s="17" t="s">
        <v>305</v>
      </c>
      <c r="Q910" s="17" t="s">
        <v>306</v>
      </c>
      <c r="R910">
        <v>0</v>
      </c>
      <c r="S910">
        <v>0</v>
      </c>
      <c r="T910">
        <v>0</v>
      </c>
      <c r="U910">
        <v>0</v>
      </c>
      <c r="V910">
        <v>0</v>
      </c>
      <c r="W910">
        <v>0</v>
      </c>
      <c r="X910">
        <v>0</v>
      </c>
      <c r="Y910">
        <v>0</v>
      </c>
      <c r="Z910">
        <v>0</v>
      </c>
      <c r="AA910">
        <v>0</v>
      </c>
      <c r="AB910">
        <v>0</v>
      </c>
      <c r="AC910">
        <v>0</v>
      </c>
      <c r="AD910">
        <v>3400</v>
      </c>
      <c r="AE910">
        <v>47800</v>
      </c>
      <c r="AF910">
        <v>50900</v>
      </c>
      <c r="AG910" s="19">
        <v>38500</v>
      </c>
      <c r="AH910">
        <v>142624</v>
      </c>
      <c r="AI910">
        <v>125240</v>
      </c>
      <c r="AJ910">
        <v>176070</v>
      </c>
      <c r="AK910">
        <v>187288</v>
      </c>
      <c r="AL910">
        <v>249700</v>
      </c>
      <c r="AM910">
        <v>169914</v>
      </c>
      <c r="AN910">
        <v>159533</v>
      </c>
      <c r="AO910">
        <v>163345</v>
      </c>
      <c r="AP910">
        <v>150743</v>
      </c>
      <c r="AQ910">
        <v>172335</v>
      </c>
      <c r="AR910">
        <v>29219</v>
      </c>
      <c r="AS910">
        <v>109591</v>
      </c>
      <c r="AT910">
        <v>145368</v>
      </c>
      <c r="AU910">
        <v>136446</v>
      </c>
      <c r="AV910">
        <v>171973</v>
      </c>
      <c r="AW910">
        <v>260509</v>
      </c>
      <c r="AX910">
        <v>298076</v>
      </c>
      <c r="AY910">
        <v>363712</v>
      </c>
      <c r="AZ910">
        <v>431000</v>
      </c>
      <c r="BA910">
        <v>399000</v>
      </c>
      <c r="BB910">
        <v>404000</v>
      </c>
      <c r="BC910">
        <v>461000</v>
      </c>
      <c r="BD910">
        <v>428000</v>
      </c>
      <c r="BE910">
        <v>542000</v>
      </c>
      <c r="BF910">
        <v>583000</v>
      </c>
      <c r="BG910">
        <v>678000</v>
      </c>
      <c r="BH910">
        <v>637000</v>
      </c>
      <c r="BI910">
        <v>656000</v>
      </c>
      <c r="BJ910">
        <v>612000</v>
      </c>
      <c r="BK910">
        <v>246000</v>
      </c>
      <c r="BL910">
        <v>-1000</v>
      </c>
      <c r="BM910">
        <v>0</v>
      </c>
      <c r="BN910">
        <v>0</v>
      </c>
      <c r="BO910">
        <v>0</v>
      </c>
      <c r="BP910">
        <v>0</v>
      </c>
      <c r="BQ910">
        <v>0</v>
      </c>
      <c r="BR910">
        <v>0</v>
      </c>
      <c r="BS910">
        <v>0</v>
      </c>
      <c r="BT910">
        <v>0</v>
      </c>
      <c r="BU910">
        <v>0</v>
      </c>
      <c r="BV910">
        <v>0</v>
      </c>
      <c r="BW910">
        <v>0</v>
      </c>
      <c r="BX910">
        <v>0</v>
      </c>
      <c r="BY910">
        <v>0</v>
      </c>
      <c r="BZ910">
        <v>0</v>
      </c>
      <c r="CA910">
        <v>0</v>
      </c>
      <c r="CB910">
        <v>0</v>
      </c>
      <c r="CC910">
        <v>0</v>
      </c>
      <c r="CD910">
        <v>0</v>
      </c>
      <c r="CE910">
        <v>0</v>
      </c>
    </row>
    <row r="911" spans="1:83" x14ac:dyDescent="0.35">
      <c r="A911" s="9" t="str">
        <f t="shared" si="14"/>
        <v>0215.272.89</v>
      </c>
      <c r="B911" s="52" t="e">
        <f>+IF(MATCH(A911,List!H$10:H$145,0),"Targeted")</f>
        <v>#N/A</v>
      </c>
      <c r="C911" s="65"/>
      <c r="D911" s="151" t="s">
        <v>7700</v>
      </c>
      <c r="E911" s="16" t="s">
        <v>877</v>
      </c>
      <c r="F911" s="16" t="s">
        <v>878</v>
      </c>
      <c r="G911" s="16" t="s">
        <v>63</v>
      </c>
      <c r="H911" s="16" t="s">
        <v>908</v>
      </c>
      <c r="I911" s="16" t="s">
        <v>1868</v>
      </c>
      <c r="J911" s="16" t="s">
        <v>1869</v>
      </c>
      <c r="K911" s="17" t="s">
        <v>881</v>
      </c>
      <c r="L911" s="18" t="s">
        <v>1690</v>
      </c>
      <c r="M911" s="195" t="s">
        <v>1864</v>
      </c>
      <c r="N911" s="16" t="s">
        <v>1865</v>
      </c>
      <c r="O911" s="17" t="s">
        <v>346</v>
      </c>
      <c r="P911" s="17" t="s">
        <v>524</v>
      </c>
      <c r="Q911" s="17" t="s">
        <v>306</v>
      </c>
      <c r="R911">
        <v>0</v>
      </c>
      <c r="S911">
        <v>0</v>
      </c>
      <c r="T911">
        <v>0</v>
      </c>
      <c r="U911">
        <v>0</v>
      </c>
      <c r="V911">
        <v>0</v>
      </c>
      <c r="W911">
        <v>0</v>
      </c>
      <c r="X911">
        <v>0</v>
      </c>
      <c r="Y911">
        <v>0</v>
      </c>
      <c r="Z911">
        <v>0</v>
      </c>
      <c r="AA911">
        <v>0</v>
      </c>
      <c r="AB911">
        <v>0</v>
      </c>
      <c r="AC911">
        <v>0</v>
      </c>
      <c r="AD911">
        <v>0</v>
      </c>
      <c r="AE911">
        <v>0</v>
      </c>
      <c r="AF911">
        <v>0</v>
      </c>
      <c r="AG911" s="19">
        <v>0</v>
      </c>
      <c r="AH911">
        <v>0</v>
      </c>
      <c r="AI911">
        <v>95974</v>
      </c>
      <c r="AJ911">
        <v>75663</v>
      </c>
      <c r="AK911">
        <v>381540</v>
      </c>
      <c r="AL911">
        <v>479859</v>
      </c>
      <c r="AM911">
        <v>345891</v>
      </c>
      <c r="AN911">
        <v>316734</v>
      </c>
      <c r="AO911">
        <v>355701</v>
      </c>
      <c r="AP911">
        <v>313658</v>
      </c>
      <c r="AQ911">
        <v>310730</v>
      </c>
      <c r="AR911">
        <v>242077</v>
      </c>
      <c r="AS911">
        <v>229966</v>
      </c>
      <c r="AT911">
        <v>187281</v>
      </c>
      <c r="AU911">
        <v>227795</v>
      </c>
      <c r="AV911">
        <v>214392</v>
      </c>
      <c r="AW911">
        <v>207061</v>
      </c>
      <c r="AX911">
        <v>222714</v>
      </c>
      <c r="AY911">
        <v>218488</v>
      </c>
      <c r="AZ911">
        <v>240000</v>
      </c>
      <c r="BA911">
        <v>225000</v>
      </c>
      <c r="BB911">
        <v>168000</v>
      </c>
      <c r="BC911">
        <v>160000</v>
      </c>
      <c r="BD911">
        <v>158000</v>
      </c>
      <c r="BE911">
        <v>124000</v>
      </c>
      <c r="BF911">
        <v>177000</v>
      </c>
      <c r="BG911">
        <v>200000</v>
      </c>
      <c r="BH911">
        <v>260000</v>
      </c>
      <c r="BI911">
        <v>270000</v>
      </c>
      <c r="BJ911">
        <v>271000</v>
      </c>
      <c r="BK911">
        <v>150000</v>
      </c>
      <c r="BL911">
        <v>0</v>
      </c>
      <c r="BM911">
        <v>0</v>
      </c>
      <c r="BN911">
        <v>0</v>
      </c>
      <c r="BO911">
        <v>0</v>
      </c>
      <c r="BP911">
        <v>0</v>
      </c>
      <c r="BQ911">
        <v>0</v>
      </c>
      <c r="BR911">
        <v>0</v>
      </c>
      <c r="BS911">
        <v>0</v>
      </c>
      <c r="BT911">
        <v>0</v>
      </c>
      <c r="BU911">
        <v>0</v>
      </c>
      <c r="BV911">
        <v>0</v>
      </c>
      <c r="BW911">
        <v>0</v>
      </c>
      <c r="BX911">
        <v>0</v>
      </c>
      <c r="BY911">
        <v>0</v>
      </c>
      <c r="BZ911">
        <v>0</v>
      </c>
      <c r="CA911">
        <v>0</v>
      </c>
      <c r="CB911">
        <v>0</v>
      </c>
      <c r="CC911">
        <v>0</v>
      </c>
      <c r="CD911">
        <v>0</v>
      </c>
      <c r="CE911">
        <v>0</v>
      </c>
    </row>
    <row r="912" spans="1:83" x14ac:dyDescent="0.35">
      <c r="A912" s="9" t="str">
        <f t="shared" si="14"/>
        <v>0224.272.89</v>
      </c>
      <c r="B912" s="52" t="e">
        <f>+IF(MATCH(A912,List!H$10:H$145,0),"Targeted")</f>
        <v>#N/A</v>
      </c>
      <c r="C912" s="65"/>
      <c r="D912" s="151" t="s">
        <v>7700</v>
      </c>
      <c r="E912" s="16" t="s">
        <v>877</v>
      </c>
      <c r="F912" s="16" t="s">
        <v>878</v>
      </c>
      <c r="G912" s="16" t="s">
        <v>63</v>
      </c>
      <c r="H912" s="16" t="s">
        <v>908</v>
      </c>
      <c r="I912" s="16" t="s">
        <v>1779</v>
      </c>
      <c r="J912" s="16" t="s">
        <v>1780</v>
      </c>
      <c r="K912" s="17" t="s">
        <v>881</v>
      </c>
      <c r="L912" s="18" t="s">
        <v>1690</v>
      </c>
      <c r="M912" s="195" t="s">
        <v>1864</v>
      </c>
      <c r="N912" s="16" t="s">
        <v>1865</v>
      </c>
      <c r="O912" s="17" t="s">
        <v>346</v>
      </c>
      <c r="P912" s="17" t="s">
        <v>305</v>
      </c>
      <c r="Q912" s="17" t="s">
        <v>306</v>
      </c>
      <c r="R912">
        <v>0</v>
      </c>
      <c r="S912">
        <v>0</v>
      </c>
      <c r="T912">
        <v>0</v>
      </c>
      <c r="U912">
        <v>0</v>
      </c>
      <c r="V912">
        <v>0</v>
      </c>
      <c r="W912">
        <v>0</v>
      </c>
      <c r="X912">
        <v>0</v>
      </c>
      <c r="Y912">
        <v>0</v>
      </c>
      <c r="Z912">
        <v>0</v>
      </c>
      <c r="AA912">
        <v>0</v>
      </c>
      <c r="AB912">
        <v>0</v>
      </c>
      <c r="AC912">
        <v>0</v>
      </c>
      <c r="AD912">
        <v>0</v>
      </c>
      <c r="AE912">
        <v>0</v>
      </c>
      <c r="AF912">
        <v>0</v>
      </c>
      <c r="AG912" s="19">
        <v>0</v>
      </c>
      <c r="AH912">
        <v>0</v>
      </c>
      <c r="AI912">
        <v>0</v>
      </c>
      <c r="AJ912">
        <v>0</v>
      </c>
      <c r="AK912">
        <v>0</v>
      </c>
      <c r="AL912">
        <v>0</v>
      </c>
      <c r="AM912">
        <v>0</v>
      </c>
      <c r="AN912">
        <v>0</v>
      </c>
      <c r="AO912">
        <v>0</v>
      </c>
      <c r="AP912">
        <v>0</v>
      </c>
      <c r="AQ912">
        <v>0</v>
      </c>
      <c r="AR912">
        <v>0</v>
      </c>
      <c r="AS912">
        <v>0</v>
      </c>
      <c r="AT912">
        <v>0</v>
      </c>
      <c r="AU912">
        <v>0</v>
      </c>
      <c r="AV912">
        <v>0</v>
      </c>
      <c r="AW912">
        <v>0</v>
      </c>
      <c r="AX912">
        <v>0</v>
      </c>
      <c r="AY912">
        <v>0</v>
      </c>
      <c r="AZ912">
        <v>0</v>
      </c>
      <c r="BA912">
        <v>0</v>
      </c>
      <c r="BB912">
        <v>0</v>
      </c>
      <c r="BC912">
        <v>0</v>
      </c>
      <c r="BD912">
        <v>0</v>
      </c>
      <c r="BE912">
        <v>0</v>
      </c>
      <c r="BF912">
        <v>0</v>
      </c>
      <c r="BG912">
        <v>0</v>
      </c>
      <c r="BH912">
        <v>0</v>
      </c>
      <c r="BI912">
        <v>0</v>
      </c>
      <c r="BJ912">
        <v>0</v>
      </c>
      <c r="BK912">
        <v>226000</v>
      </c>
      <c r="BL912">
        <v>366000</v>
      </c>
      <c r="BM912">
        <v>0</v>
      </c>
      <c r="BN912">
        <v>0</v>
      </c>
      <c r="BO912">
        <v>0</v>
      </c>
      <c r="BP912">
        <v>0</v>
      </c>
      <c r="BQ912">
        <v>0</v>
      </c>
      <c r="BR912">
        <v>0</v>
      </c>
      <c r="BS912">
        <v>0</v>
      </c>
      <c r="BT912">
        <v>0</v>
      </c>
      <c r="BU912">
        <v>0</v>
      </c>
      <c r="BV912">
        <v>0</v>
      </c>
      <c r="BW912">
        <v>0</v>
      </c>
      <c r="BX912">
        <v>0</v>
      </c>
      <c r="BY912">
        <v>0</v>
      </c>
      <c r="BZ912">
        <v>0</v>
      </c>
      <c r="CA912">
        <v>0</v>
      </c>
      <c r="CB912">
        <v>0</v>
      </c>
      <c r="CC912">
        <v>0</v>
      </c>
      <c r="CD912">
        <v>0</v>
      </c>
      <c r="CE912">
        <v>0</v>
      </c>
    </row>
    <row r="913" spans="1:83" x14ac:dyDescent="0.35">
      <c r="A913" s="9" t="str">
        <f t="shared" si="14"/>
        <v>0224.272.89</v>
      </c>
      <c r="B913" s="52" t="e">
        <f>+IF(MATCH(A913,List!H$10:H$145,0),"Targeted")</f>
        <v>#N/A</v>
      </c>
      <c r="C913" s="65"/>
      <c r="D913" s="151" t="s">
        <v>7700</v>
      </c>
      <c r="E913" s="16" t="s">
        <v>877</v>
      </c>
      <c r="F913" s="16" t="s">
        <v>878</v>
      </c>
      <c r="G913" s="16" t="s">
        <v>63</v>
      </c>
      <c r="H913" s="16" t="s">
        <v>908</v>
      </c>
      <c r="I913" s="16" t="s">
        <v>1779</v>
      </c>
      <c r="J913" s="16" t="s">
        <v>1780</v>
      </c>
      <c r="K913" s="17" t="s">
        <v>881</v>
      </c>
      <c r="L913" s="18" t="s">
        <v>1690</v>
      </c>
      <c r="M913" s="195" t="s">
        <v>1864</v>
      </c>
      <c r="N913" s="16" t="s">
        <v>1865</v>
      </c>
      <c r="O913" s="17" t="s">
        <v>346</v>
      </c>
      <c r="P913" s="17" t="s">
        <v>524</v>
      </c>
      <c r="Q913" s="17" t="s">
        <v>306</v>
      </c>
      <c r="R913">
        <v>0</v>
      </c>
      <c r="S913">
        <v>0</v>
      </c>
      <c r="T913">
        <v>0</v>
      </c>
      <c r="U913">
        <v>0</v>
      </c>
      <c r="V913">
        <v>0</v>
      </c>
      <c r="W913">
        <v>0</v>
      </c>
      <c r="X913">
        <v>0</v>
      </c>
      <c r="Y913">
        <v>0</v>
      </c>
      <c r="Z913">
        <v>0</v>
      </c>
      <c r="AA913">
        <v>0</v>
      </c>
      <c r="AB913">
        <v>0</v>
      </c>
      <c r="AC913">
        <v>0</v>
      </c>
      <c r="AD913">
        <v>0</v>
      </c>
      <c r="AE913">
        <v>0</v>
      </c>
      <c r="AF913">
        <v>0</v>
      </c>
      <c r="AG913" s="19">
        <v>0</v>
      </c>
      <c r="AH913">
        <v>0</v>
      </c>
      <c r="AI913">
        <v>0</v>
      </c>
      <c r="AJ913">
        <v>0</v>
      </c>
      <c r="AK913">
        <v>0</v>
      </c>
      <c r="AL913">
        <v>0</v>
      </c>
      <c r="AM913">
        <v>0</v>
      </c>
      <c r="AN913">
        <v>0</v>
      </c>
      <c r="AO913">
        <v>0</v>
      </c>
      <c r="AP913">
        <v>0</v>
      </c>
      <c r="AQ913">
        <v>0</v>
      </c>
      <c r="AR913">
        <v>0</v>
      </c>
      <c r="AS913">
        <v>0</v>
      </c>
      <c r="AT913">
        <v>0</v>
      </c>
      <c r="AU913">
        <v>0</v>
      </c>
      <c r="AV913">
        <v>0</v>
      </c>
      <c r="AW913">
        <v>0</v>
      </c>
      <c r="AX913">
        <v>0</v>
      </c>
      <c r="AY913">
        <v>0</v>
      </c>
      <c r="AZ913">
        <v>0</v>
      </c>
      <c r="BA913">
        <v>0</v>
      </c>
      <c r="BB913">
        <v>0</v>
      </c>
      <c r="BC913">
        <v>0</v>
      </c>
      <c r="BD913">
        <v>0</v>
      </c>
      <c r="BE913">
        <v>0</v>
      </c>
      <c r="BF913">
        <v>0</v>
      </c>
      <c r="BG913">
        <v>0</v>
      </c>
      <c r="BH913">
        <v>0</v>
      </c>
      <c r="BI913">
        <v>0</v>
      </c>
      <c r="BJ913">
        <v>0</v>
      </c>
      <c r="BK913">
        <v>125000</v>
      </c>
      <c r="BL913">
        <v>215000</v>
      </c>
      <c r="BM913">
        <v>0</v>
      </c>
      <c r="BN913">
        <v>0</v>
      </c>
      <c r="BO913">
        <v>0</v>
      </c>
      <c r="BP913">
        <v>0</v>
      </c>
      <c r="BQ913">
        <v>0</v>
      </c>
      <c r="BR913">
        <v>0</v>
      </c>
      <c r="BS913">
        <v>0</v>
      </c>
      <c r="BT913">
        <v>0</v>
      </c>
      <c r="BU913">
        <v>0</v>
      </c>
      <c r="BV913">
        <v>0</v>
      </c>
      <c r="BW913">
        <v>0</v>
      </c>
      <c r="BX913">
        <v>0</v>
      </c>
      <c r="BY913">
        <v>0</v>
      </c>
      <c r="BZ913">
        <v>0</v>
      </c>
      <c r="CA913">
        <v>0</v>
      </c>
      <c r="CB913">
        <v>0</v>
      </c>
      <c r="CC913">
        <v>0</v>
      </c>
      <c r="CD913">
        <v>0</v>
      </c>
      <c r="CE913">
        <v>0</v>
      </c>
    </row>
    <row r="914" spans="1:83" x14ac:dyDescent="0.35">
      <c r="A914" s="9" t="str">
        <f t="shared" si="14"/>
        <v>0321.272.89</v>
      </c>
      <c r="B914" s="52" t="e">
        <f>+IF(MATCH(A914,List!H$10:H$145,0),"Targeted")</f>
        <v>#N/A</v>
      </c>
      <c r="C914" s="65"/>
      <c r="D914" s="151" t="s">
        <v>7700</v>
      </c>
      <c r="E914" s="16" t="s">
        <v>877</v>
      </c>
      <c r="F914" s="16" t="s">
        <v>878</v>
      </c>
      <c r="G914" s="16" t="s">
        <v>63</v>
      </c>
      <c r="H914" s="16" t="s">
        <v>908</v>
      </c>
      <c r="I914" s="16" t="s">
        <v>1789</v>
      </c>
      <c r="J914" s="16" t="s">
        <v>1790</v>
      </c>
      <c r="K914" s="17" t="s">
        <v>881</v>
      </c>
      <c r="L914" s="18" t="s">
        <v>1690</v>
      </c>
      <c r="M914" s="195" t="s">
        <v>1864</v>
      </c>
      <c r="N914" s="16" t="s">
        <v>1865</v>
      </c>
      <c r="O914" s="17" t="s">
        <v>346</v>
      </c>
      <c r="P914" s="17" t="s">
        <v>305</v>
      </c>
      <c r="Q914" s="17" t="s">
        <v>306</v>
      </c>
      <c r="R914">
        <v>0</v>
      </c>
      <c r="S914">
        <v>0</v>
      </c>
      <c r="T914">
        <v>0</v>
      </c>
      <c r="U914">
        <v>0</v>
      </c>
      <c r="V914">
        <v>0</v>
      </c>
      <c r="W914">
        <v>0</v>
      </c>
      <c r="X914">
        <v>0</v>
      </c>
      <c r="Y914">
        <v>0</v>
      </c>
      <c r="Z914">
        <v>0</v>
      </c>
      <c r="AA914">
        <v>0</v>
      </c>
      <c r="AB914">
        <v>0</v>
      </c>
      <c r="AC914">
        <v>0</v>
      </c>
      <c r="AD914">
        <v>0</v>
      </c>
      <c r="AE914">
        <v>0</v>
      </c>
      <c r="AF914">
        <v>0</v>
      </c>
      <c r="AG914" s="19">
        <v>0</v>
      </c>
      <c r="AH914">
        <v>0</v>
      </c>
      <c r="AI914">
        <v>0</v>
      </c>
      <c r="AJ914">
        <v>0</v>
      </c>
      <c r="AK914">
        <v>0</v>
      </c>
      <c r="AL914">
        <v>0</v>
      </c>
      <c r="AM914">
        <v>0</v>
      </c>
      <c r="AN914">
        <v>0</v>
      </c>
      <c r="AO914">
        <v>0</v>
      </c>
      <c r="AP914">
        <v>0</v>
      </c>
      <c r="AQ914">
        <v>0</v>
      </c>
      <c r="AR914">
        <v>0</v>
      </c>
      <c r="AS914">
        <v>0</v>
      </c>
      <c r="AT914">
        <v>0</v>
      </c>
      <c r="AU914">
        <v>0</v>
      </c>
      <c r="AV914">
        <v>0</v>
      </c>
      <c r="AW914">
        <v>0</v>
      </c>
      <c r="AX914">
        <v>0</v>
      </c>
      <c r="AY914">
        <v>0</v>
      </c>
      <c r="AZ914">
        <v>0</v>
      </c>
      <c r="BA914">
        <v>0</v>
      </c>
      <c r="BB914">
        <v>0</v>
      </c>
      <c r="BC914">
        <v>0</v>
      </c>
      <c r="BD914">
        <v>0</v>
      </c>
      <c r="BE914">
        <v>0</v>
      </c>
      <c r="BF914">
        <v>0</v>
      </c>
      <c r="BG914">
        <v>0</v>
      </c>
      <c r="BH914">
        <v>0</v>
      </c>
      <c r="BI914">
        <v>0</v>
      </c>
      <c r="BJ914">
        <v>0</v>
      </c>
      <c r="BK914">
        <v>0</v>
      </c>
      <c r="BL914">
        <v>0</v>
      </c>
      <c r="BM914">
        <v>375000</v>
      </c>
      <c r="BN914">
        <v>518000</v>
      </c>
      <c r="BO914">
        <v>2027000</v>
      </c>
      <c r="BP914">
        <v>1817000</v>
      </c>
      <c r="BQ914">
        <v>1593000</v>
      </c>
      <c r="BR914">
        <v>1612000</v>
      </c>
      <c r="BS914">
        <v>679000</v>
      </c>
      <c r="BT914">
        <v>1093000</v>
      </c>
      <c r="BU914">
        <v>693000</v>
      </c>
      <c r="BV914">
        <v>768000</v>
      </c>
      <c r="BW914">
        <v>767000</v>
      </c>
      <c r="BX914">
        <v>787000</v>
      </c>
      <c r="BY914">
        <v>931000</v>
      </c>
      <c r="BZ914">
        <v>1005000</v>
      </c>
      <c r="CA914">
        <v>1274000</v>
      </c>
      <c r="CB914">
        <v>1789000</v>
      </c>
      <c r="CC914">
        <v>1994000</v>
      </c>
      <c r="CD914">
        <v>2154000</v>
      </c>
      <c r="CE914">
        <v>2239000</v>
      </c>
    </row>
    <row r="915" spans="1:83" x14ac:dyDescent="0.35">
      <c r="A915" s="9" t="str">
        <f t="shared" si="14"/>
        <v>0321.272.89</v>
      </c>
      <c r="B915" s="52" t="e">
        <f>+IF(MATCH(A915,List!H$10:H$145,0),"Targeted")</f>
        <v>#N/A</v>
      </c>
      <c r="C915" s="65"/>
      <c r="D915" s="151" t="s">
        <v>7700</v>
      </c>
      <c r="E915" s="16" t="s">
        <v>877</v>
      </c>
      <c r="F915" s="16" t="s">
        <v>878</v>
      </c>
      <c r="G915" s="16" t="s">
        <v>63</v>
      </c>
      <c r="H915" s="16" t="s">
        <v>908</v>
      </c>
      <c r="I915" s="16" t="s">
        <v>1789</v>
      </c>
      <c r="J915" s="16" t="s">
        <v>1790</v>
      </c>
      <c r="K915" s="17" t="s">
        <v>881</v>
      </c>
      <c r="L915" s="18" t="s">
        <v>1690</v>
      </c>
      <c r="M915" s="195" t="s">
        <v>1864</v>
      </c>
      <c r="N915" s="16" t="s">
        <v>1865</v>
      </c>
      <c r="O915" s="17" t="s">
        <v>346</v>
      </c>
      <c r="P915" s="17" t="s">
        <v>524</v>
      </c>
      <c r="Q915" s="17" t="s">
        <v>306</v>
      </c>
      <c r="R915">
        <v>0</v>
      </c>
      <c r="S915">
        <v>0</v>
      </c>
      <c r="T915">
        <v>0</v>
      </c>
      <c r="U915">
        <v>0</v>
      </c>
      <c r="V915">
        <v>0</v>
      </c>
      <c r="W915">
        <v>0</v>
      </c>
      <c r="X915">
        <v>0</v>
      </c>
      <c r="Y915">
        <v>0</v>
      </c>
      <c r="Z915">
        <v>0</v>
      </c>
      <c r="AA915">
        <v>0</v>
      </c>
      <c r="AB915">
        <v>0</v>
      </c>
      <c r="AC915">
        <v>0</v>
      </c>
      <c r="AD915">
        <v>0</v>
      </c>
      <c r="AE915">
        <v>0</v>
      </c>
      <c r="AF915">
        <v>0</v>
      </c>
      <c r="AG915" s="19">
        <v>0</v>
      </c>
      <c r="AH915">
        <v>0</v>
      </c>
      <c r="AI915">
        <v>0</v>
      </c>
      <c r="AJ915">
        <v>0</v>
      </c>
      <c r="AK915">
        <v>0</v>
      </c>
      <c r="AL915">
        <v>0</v>
      </c>
      <c r="AM915">
        <v>0</v>
      </c>
      <c r="AN915">
        <v>0</v>
      </c>
      <c r="AO915">
        <v>0</v>
      </c>
      <c r="AP915">
        <v>0</v>
      </c>
      <c r="AQ915">
        <v>0</v>
      </c>
      <c r="AR915">
        <v>0</v>
      </c>
      <c r="AS915">
        <v>0</v>
      </c>
      <c r="AT915">
        <v>0</v>
      </c>
      <c r="AU915">
        <v>0</v>
      </c>
      <c r="AV915">
        <v>0</v>
      </c>
      <c r="AW915">
        <v>0</v>
      </c>
      <c r="AX915">
        <v>0</v>
      </c>
      <c r="AY915">
        <v>0</v>
      </c>
      <c r="AZ915">
        <v>0</v>
      </c>
      <c r="BA915">
        <v>0</v>
      </c>
      <c r="BB915">
        <v>0</v>
      </c>
      <c r="BC915">
        <v>0</v>
      </c>
      <c r="BD915">
        <v>0</v>
      </c>
      <c r="BE915">
        <v>0</v>
      </c>
      <c r="BF915">
        <v>0</v>
      </c>
      <c r="BG915">
        <v>0</v>
      </c>
      <c r="BH915">
        <v>0</v>
      </c>
      <c r="BI915">
        <v>0</v>
      </c>
      <c r="BJ915">
        <v>0</v>
      </c>
      <c r="BK915">
        <v>0</v>
      </c>
      <c r="BL915">
        <v>0</v>
      </c>
      <c r="BM915">
        <v>34000</v>
      </c>
      <c r="BN915">
        <v>455000</v>
      </c>
      <c r="BO915">
        <v>2199000</v>
      </c>
      <c r="BP915">
        <v>4561000</v>
      </c>
      <c r="BQ915">
        <v>3605000</v>
      </c>
      <c r="BR915">
        <v>388000</v>
      </c>
      <c r="BS915">
        <v>219000</v>
      </c>
      <c r="BT915">
        <v>52000</v>
      </c>
      <c r="BU915">
        <v>242000</v>
      </c>
      <c r="BV915">
        <v>250000</v>
      </c>
      <c r="BW915">
        <v>253000</v>
      </c>
      <c r="BX915">
        <v>278000</v>
      </c>
      <c r="BY915">
        <v>296000</v>
      </c>
      <c r="BZ915">
        <v>325000</v>
      </c>
      <c r="CA915">
        <v>511000</v>
      </c>
      <c r="CB915">
        <v>717000</v>
      </c>
      <c r="CC915">
        <v>801000</v>
      </c>
      <c r="CD915">
        <v>864000</v>
      </c>
      <c r="CE915">
        <v>899000</v>
      </c>
    </row>
    <row r="916" spans="1:83" x14ac:dyDescent="0.35">
      <c r="A916" s="9" t="str">
        <f t="shared" si="14"/>
        <v>0321.272.89</v>
      </c>
      <c r="B916" s="52" t="e">
        <f>+IF(MATCH(A916,List!H$10:H$145,0),"Targeted")</f>
        <v>#N/A</v>
      </c>
      <c r="C916" s="65"/>
      <c r="D916" s="151"/>
      <c r="E916" s="16" t="s">
        <v>877</v>
      </c>
      <c r="F916" s="16" t="s">
        <v>878</v>
      </c>
      <c r="G916" s="16" t="s">
        <v>63</v>
      </c>
      <c r="H916" s="16" t="s">
        <v>908</v>
      </c>
      <c r="I916" s="16" t="s">
        <v>1789</v>
      </c>
      <c r="J916" s="16" t="s">
        <v>1790</v>
      </c>
      <c r="K916" s="17" t="s">
        <v>881</v>
      </c>
      <c r="L916" s="18" t="s">
        <v>1690</v>
      </c>
      <c r="M916" s="195" t="s">
        <v>1864</v>
      </c>
      <c r="N916" s="16" t="s">
        <v>1865</v>
      </c>
      <c r="O916" s="17" t="s">
        <v>304</v>
      </c>
      <c r="P916" s="17" t="s">
        <v>305</v>
      </c>
      <c r="Q916" s="17" t="s">
        <v>306</v>
      </c>
      <c r="R916">
        <v>0</v>
      </c>
      <c r="S916">
        <v>0</v>
      </c>
      <c r="T916">
        <v>0</v>
      </c>
      <c r="U916">
        <v>0</v>
      </c>
      <c r="V916">
        <v>0</v>
      </c>
      <c r="W916">
        <v>0</v>
      </c>
      <c r="X916">
        <v>0</v>
      </c>
      <c r="Y916">
        <v>0</v>
      </c>
      <c r="Z916">
        <v>0</v>
      </c>
      <c r="AA916">
        <v>0</v>
      </c>
      <c r="AB916">
        <v>0</v>
      </c>
      <c r="AC916">
        <v>0</v>
      </c>
      <c r="AD916">
        <v>0</v>
      </c>
      <c r="AE916">
        <v>0</v>
      </c>
      <c r="AF916">
        <v>0</v>
      </c>
      <c r="AG916" s="19">
        <v>0</v>
      </c>
      <c r="AH916">
        <v>0</v>
      </c>
      <c r="AI916">
        <v>0</v>
      </c>
      <c r="AJ916">
        <v>0</v>
      </c>
      <c r="AK916">
        <v>0</v>
      </c>
      <c r="AL916">
        <v>0</v>
      </c>
      <c r="AM916">
        <v>0</v>
      </c>
      <c r="AN916">
        <v>0</v>
      </c>
      <c r="AO916">
        <v>0</v>
      </c>
      <c r="AP916">
        <v>0</v>
      </c>
      <c r="AQ916">
        <v>0</v>
      </c>
      <c r="AR916">
        <v>0</v>
      </c>
      <c r="AS916">
        <v>0</v>
      </c>
      <c r="AT916">
        <v>0</v>
      </c>
      <c r="AU916">
        <v>0</v>
      </c>
      <c r="AV916">
        <v>0</v>
      </c>
      <c r="AW916">
        <v>0</v>
      </c>
      <c r="AX916">
        <v>0</v>
      </c>
      <c r="AY916">
        <v>0</v>
      </c>
      <c r="AZ916">
        <v>0</v>
      </c>
      <c r="BA916">
        <v>0</v>
      </c>
      <c r="BB916">
        <v>0</v>
      </c>
      <c r="BC916">
        <v>0</v>
      </c>
      <c r="BD916">
        <v>0</v>
      </c>
      <c r="BE916">
        <v>0</v>
      </c>
      <c r="BF916">
        <v>0</v>
      </c>
      <c r="BG916">
        <v>0</v>
      </c>
      <c r="BH916">
        <v>0</v>
      </c>
      <c r="BI916">
        <v>0</v>
      </c>
      <c r="BJ916">
        <v>0</v>
      </c>
      <c r="BK916">
        <v>0</v>
      </c>
      <c r="BL916">
        <v>0</v>
      </c>
      <c r="BM916">
        <v>0</v>
      </c>
      <c r="BN916">
        <v>0</v>
      </c>
      <c r="BO916">
        <v>0</v>
      </c>
      <c r="BP916">
        <v>0</v>
      </c>
      <c r="BQ916">
        <v>0</v>
      </c>
      <c r="BR916">
        <v>0</v>
      </c>
      <c r="BS916">
        <v>0</v>
      </c>
      <c r="BT916">
        <v>0</v>
      </c>
      <c r="BU916">
        <v>0</v>
      </c>
      <c r="BV916">
        <v>0</v>
      </c>
      <c r="BW916">
        <v>0</v>
      </c>
      <c r="BX916" s="10">
        <v>0</v>
      </c>
      <c r="BY916">
        <v>0</v>
      </c>
      <c r="BZ916">
        <v>0</v>
      </c>
      <c r="CA916">
        <v>1260000</v>
      </c>
      <c r="CB916">
        <v>2980000</v>
      </c>
      <c r="CC916">
        <v>3827000</v>
      </c>
      <c r="CD916">
        <v>3345000</v>
      </c>
      <c r="CE916">
        <v>2173000</v>
      </c>
    </row>
    <row r="917" spans="1:83" x14ac:dyDescent="0.35">
      <c r="A917" s="9" t="str">
        <f t="shared" si="14"/>
        <v>0321.272.89</v>
      </c>
      <c r="B917" s="52" t="e">
        <f>+IF(MATCH(A917,List!H$10:H$145,0),"Targeted")</f>
        <v>#N/A</v>
      </c>
      <c r="C917" s="65"/>
      <c r="D917" s="151"/>
      <c r="E917" s="16" t="s">
        <v>877</v>
      </c>
      <c r="F917" s="16" t="s">
        <v>878</v>
      </c>
      <c r="G917" s="16" t="s">
        <v>63</v>
      </c>
      <c r="H917" s="16" t="s">
        <v>908</v>
      </c>
      <c r="I917" s="16" t="s">
        <v>1789</v>
      </c>
      <c r="J917" s="16" t="s">
        <v>1790</v>
      </c>
      <c r="K917" s="17" t="s">
        <v>881</v>
      </c>
      <c r="L917" s="18" t="s">
        <v>1690</v>
      </c>
      <c r="M917" s="195" t="s">
        <v>1864</v>
      </c>
      <c r="N917" s="16" t="s">
        <v>1865</v>
      </c>
      <c r="O917" s="17" t="s">
        <v>304</v>
      </c>
      <c r="P917" s="17" t="s">
        <v>524</v>
      </c>
      <c r="Q917" s="17" t="s">
        <v>306</v>
      </c>
      <c r="R917">
        <v>0</v>
      </c>
      <c r="S917">
        <v>0</v>
      </c>
      <c r="T917">
        <v>0</v>
      </c>
      <c r="U917">
        <v>0</v>
      </c>
      <c r="V917">
        <v>0</v>
      </c>
      <c r="W917">
        <v>0</v>
      </c>
      <c r="X917">
        <v>0</v>
      </c>
      <c r="Y917">
        <v>0</v>
      </c>
      <c r="Z917">
        <v>0</v>
      </c>
      <c r="AA917">
        <v>0</v>
      </c>
      <c r="AB917">
        <v>0</v>
      </c>
      <c r="AC917">
        <v>0</v>
      </c>
      <c r="AD917">
        <v>0</v>
      </c>
      <c r="AE917">
        <v>0</v>
      </c>
      <c r="AF917">
        <v>0</v>
      </c>
      <c r="AG917" s="19">
        <v>0</v>
      </c>
      <c r="AH917">
        <v>0</v>
      </c>
      <c r="AI917">
        <v>0</v>
      </c>
      <c r="AJ917">
        <v>0</v>
      </c>
      <c r="AK917">
        <v>0</v>
      </c>
      <c r="AL917">
        <v>0</v>
      </c>
      <c r="AM917">
        <v>0</v>
      </c>
      <c r="AN917">
        <v>0</v>
      </c>
      <c r="AO917">
        <v>0</v>
      </c>
      <c r="AP917">
        <v>0</v>
      </c>
      <c r="AQ917">
        <v>0</v>
      </c>
      <c r="AR917">
        <v>0</v>
      </c>
      <c r="AS917">
        <v>0</v>
      </c>
      <c r="AT917">
        <v>0</v>
      </c>
      <c r="AU917">
        <v>0</v>
      </c>
      <c r="AV917">
        <v>0</v>
      </c>
      <c r="AW917">
        <v>0</v>
      </c>
      <c r="AX917">
        <v>0</v>
      </c>
      <c r="AY917">
        <v>0</v>
      </c>
      <c r="AZ917">
        <v>0</v>
      </c>
      <c r="BA917">
        <v>0</v>
      </c>
      <c r="BB917">
        <v>0</v>
      </c>
      <c r="BC917">
        <v>0</v>
      </c>
      <c r="BD917">
        <v>0</v>
      </c>
      <c r="BE917">
        <v>0</v>
      </c>
      <c r="BF917">
        <v>0</v>
      </c>
      <c r="BG917">
        <v>0</v>
      </c>
      <c r="BH917">
        <v>0</v>
      </c>
      <c r="BI917">
        <v>0</v>
      </c>
      <c r="BJ917">
        <v>0</v>
      </c>
      <c r="BK917">
        <v>0</v>
      </c>
      <c r="BL917">
        <v>0</v>
      </c>
      <c r="BM917">
        <v>0</v>
      </c>
      <c r="BN917">
        <v>0</v>
      </c>
      <c r="BO917">
        <v>0</v>
      </c>
      <c r="BP917">
        <v>0</v>
      </c>
      <c r="BQ917">
        <v>0</v>
      </c>
      <c r="BR917">
        <v>0</v>
      </c>
      <c r="BS917">
        <v>0</v>
      </c>
      <c r="BT917">
        <v>0</v>
      </c>
      <c r="BU917">
        <v>0</v>
      </c>
      <c r="BV917">
        <v>0</v>
      </c>
      <c r="BW917">
        <v>0</v>
      </c>
      <c r="BX917" s="10">
        <v>0</v>
      </c>
      <c r="BY917">
        <v>0</v>
      </c>
      <c r="BZ917">
        <v>0</v>
      </c>
      <c r="CA917">
        <v>4190000</v>
      </c>
      <c r="CB917">
        <v>9910000</v>
      </c>
      <c r="CC917">
        <v>12723000</v>
      </c>
      <c r="CD917">
        <v>11125000</v>
      </c>
      <c r="CE917">
        <v>7227000</v>
      </c>
    </row>
    <row r="918" spans="1:83" x14ac:dyDescent="0.35">
      <c r="A918" s="9" t="str">
        <f t="shared" si="14"/>
        <v>0322.272.89</v>
      </c>
      <c r="B918" s="52" t="e">
        <f>+IF(MATCH(A918,List!H$10:H$145,0),"Targeted")</f>
        <v>#N/A</v>
      </c>
      <c r="C918" s="65"/>
      <c r="D918" s="151" t="s">
        <v>7700</v>
      </c>
      <c r="E918" s="16" t="s">
        <v>877</v>
      </c>
      <c r="F918" s="16" t="s">
        <v>878</v>
      </c>
      <c r="G918" s="16" t="s">
        <v>63</v>
      </c>
      <c r="H918" s="16" t="s">
        <v>908</v>
      </c>
      <c r="I918" s="16" t="s">
        <v>1870</v>
      </c>
      <c r="J918" s="16" t="s">
        <v>1871</v>
      </c>
      <c r="K918" s="17" t="s">
        <v>881</v>
      </c>
      <c r="L918" s="18" t="s">
        <v>1690</v>
      </c>
      <c r="M918" s="195" t="s">
        <v>1864</v>
      </c>
      <c r="N918" s="16" t="s">
        <v>1865</v>
      </c>
      <c r="O918" s="17" t="s">
        <v>346</v>
      </c>
      <c r="P918" s="17" t="s">
        <v>305</v>
      </c>
      <c r="Q918" s="17" t="s">
        <v>306</v>
      </c>
      <c r="R918">
        <v>0</v>
      </c>
      <c r="S918">
        <v>0</v>
      </c>
      <c r="T918">
        <v>0</v>
      </c>
      <c r="U918">
        <v>0</v>
      </c>
      <c r="V918">
        <v>0</v>
      </c>
      <c r="W918">
        <v>0</v>
      </c>
      <c r="X918">
        <v>0</v>
      </c>
      <c r="Y918">
        <v>0</v>
      </c>
      <c r="Z918">
        <v>0</v>
      </c>
      <c r="AA918">
        <v>0</v>
      </c>
      <c r="AB918">
        <v>0</v>
      </c>
      <c r="AC918">
        <v>0</v>
      </c>
      <c r="AD918">
        <v>0</v>
      </c>
      <c r="AE918">
        <v>0</v>
      </c>
      <c r="AF918">
        <v>0</v>
      </c>
      <c r="AG918" s="19">
        <v>0</v>
      </c>
      <c r="AH918">
        <v>0</v>
      </c>
      <c r="AI918">
        <v>0</v>
      </c>
      <c r="AJ918">
        <v>0</v>
      </c>
      <c r="AK918">
        <v>0</v>
      </c>
      <c r="AL918">
        <v>0</v>
      </c>
      <c r="AM918">
        <v>0</v>
      </c>
      <c r="AN918">
        <v>0</v>
      </c>
      <c r="AO918">
        <v>0</v>
      </c>
      <c r="AP918">
        <v>0</v>
      </c>
      <c r="AQ918">
        <v>0</v>
      </c>
      <c r="AR918">
        <v>0</v>
      </c>
      <c r="AS918">
        <v>0</v>
      </c>
      <c r="AT918">
        <v>0</v>
      </c>
      <c r="AU918">
        <v>0</v>
      </c>
      <c r="AV918">
        <v>0</v>
      </c>
      <c r="AW918">
        <v>0</v>
      </c>
      <c r="AX918">
        <v>0</v>
      </c>
      <c r="AY918">
        <v>0</v>
      </c>
      <c r="AZ918">
        <v>0</v>
      </c>
      <c r="BA918">
        <v>0</v>
      </c>
      <c r="BB918">
        <v>0</v>
      </c>
      <c r="BC918">
        <v>0</v>
      </c>
      <c r="BD918">
        <v>0</v>
      </c>
      <c r="BE918">
        <v>0</v>
      </c>
      <c r="BF918">
        <v>0</v>
      </c>
      <c r="BG918">
        <v>0</v>
      </c>
      <c r="BH918">
        <v>0</v>
      </c>
      <c r="BI918">
        <v>0</v>
      </c>
      <c r="BJ918">
        <v>0</v>
      </c>
      <c r="BK918">
        <v>0</v>
      </c>
      <c r="BL918">
        <v>0</v>
      </c>
      <c r="BM918">
        <v>0</v>
      </c>
      <c r="BN918">
        <v>459000</v>
      </c>
      <c r="BO918">
        <v>769000</v>
      </c>
      <c r="BP918">
        <v>1128000</v>
      </c>
      <c r="BQ918">
        <v>848000</v>
      </c>
      <c r="BR918">
        <v>16000</v>
      </c>
      <c r="BS918">
        <v>6000</v>
      </c>
      <c r="BT918">
        <v>4000</v>
      </c>
      <c r="BU918">
        <v>4000</v>
      </c>
      <c r="BV918">
        <v>6000</v>
      </c>
      <c r="BW918">
        <v>5000</v>
      </c>
      <c r="BX918">
        <v>3000</v>
      </c>
      <c r="BY918">
        <v>4000</v>
      </c>
      <c r="BZ918">
        <v>66000</v>
      </c>
      <c r="CA918">
        <v>161000</v>
      </c>
      <c r="CB918">
        <v>5000</v>
      </c>
      <c r="CC918">
        <v>5000</v>
      </c>
      <c r="CD918">
        <v>5000</v>
      </c>
      <c r="CE918">
        <v>5000</v>
      </c>
    </row>
    <row r="919" spans="1:83" x14ac:dyDescent="0.35">
      <c r="A919" s="9" t="str">
        <f t="shared" si="14"/>
        <v>0322.272.89</v>
      </c>
      <c r="B919" s="52" t="e">
        <f>+IF(MATCH(A919,List!H$10:H$145,0),"Targeted")</f>
        <v>#N/A</v>
      </c>
      <c r="C919" s="65"/>
      <c r="D919" s="151"/>
      <c r="E919" s="16" t="s">
        <v>877</v>
      </c>
      <c r="F919" s="16" t="s">
        <v>878</v>
      </c>
      <c r="G919" s="16" t="s">
        <v>63</v>
      </c>
      <c r="H919" s="16" t="s">
        <v>908</v>
      </c>
      <c r="I919" s="16" t="s">
        <v>1870</v>
      </c>
      <c r="J919" s="16" t="s">
        <v>1871</v>
      </c>
      <c r="K919" s="17" t="s">
        <v>881</v>
      </c>
      <c r="L919" s="18" t="s">
        <v>1690</v>
      </c>
      <c r="M919" s="195" t="s">
        <v>1864</v>
      </c>
      <c r="N919" s="16" t="s">
        <v>1865</v>
      </c>
      <c r="O919" s="17" t="s">
        <v>304</v>
      </c>
      <c r="P919" s="17" t="s">
        <v>305</v>
      </c>
      <c r="Q919" s="17" t="s">
        <v>306</v>
      </c>
      <c r="R919">
        <v>0</v>
      </c>
      <c r="S919">
        <v>0</v>
      </c>
      <c r="T919">
        <v>0</v>
      </c>
      <c r="U919">
        <v>0</v>
      </c>
      <c r="V919">
        <v>0</v>
      </c>
      <c r="W919">
        <v>0</v>
      </c>
      <c r="X919">
        <v>0</v>
      </c>
      <c r="Y919">
        <v>0</v>
      </c>
      <c r="Z919">
        <v>0</v>
      </c>
      <c r="AA919">
        <v>0</v>
      </c>
      <c r="AB919">
        <v>0</v>
      </c>
      <c r="AC919">
        <v>0</v>
      </c>
      <c r="AD919">
        <v>0</v>
      </c>
      <c r="AE919">
        <v>0</v>
      </c>
      <c r="AF919">
        <v>0</v>
      </c>
      <c r="AG919" s="19">
        <v>0</v>
      </c>
      <c r="AH919">
        <v>0</v>
      </c>
      <c r="AI919">
        <v>0</v>
      </c>
      <c r="AJ919">
        <v>0</v>
      </c>
      <c r="AK919">
        <v>0</v>
      </c>
      <c r="AL919">
        <v>0</v>
      </c>
      <c r="AM919">
        <v>0</v>
      </c>
      <c r="AN919">
        <v>0</v>
      </c>
      <c r="AO919">
        <v>0</v>
      </c>
      <c r="AP919">
        <v>0</v>
      </c>
      <c r="AQ919">
        <v>0</v>
      </c>
      <c r="AR919">
        <v>0</v>
      </c>
      <c r="AS919">
        <v>0</v>
      </c>
      <c r="AT919">
        <v>0</v>
      </c>
      <c r="AU919">
        <v>0</v>
      </c>
      <c r="AV919">
        <v>0</v>
      </c>
      <c r="AW919">
        <v>0</v>
      </c>
      <c r="AX919">
        <v>0</v>
      </c>
      <c r="AY919">
        <v>0</v>
      </c>
      <c r="AZ919">
        <v>0</v>
      </c>
      <c r="BA919">
        <v>0</v>
      </c>
      <c r="BB919">
        <v>0</v>
      </c>
      <c r="BC919">
        <v>0</v>
      </c>
      <c r="BD919">
        <v>0</v>
      </c>
      <c r="BE919">
        <v>0</v>
      </c>
      <c r="BF919">
        <v>0</v>
      </c>
      <c r="BG919">
        <v>0</v>
      </c>
      <c r="BH919">
        <v>0</v>
      </c>
      <c r="BI919">
        <v>0</v>
      </c>
      <c r="BJ919">
        <v>0</v>
      </c>
      <c r="BK919">
        <v>0</v>
      </c>
      <c r="BL919">
        <v>0</v>
      </c>
      <c r="BM919">
        <v>0</v>
      </c>
      <c r="BN919">
        <v>0</v>
      </c>
      <c r="BO919">
        <v>12000</v>
      </c>
      <c r="BP919">
        <v>0</v>
      </c>
      <c r="BQ919">
        <v>2000</v>
      </c>
      <c r="BR919">
        <v>108000</v>
      </c>
      <c r="BS919">
        <v>12000</v>
      </c>
      <c r="BT919">
        <v>15000</v>
      </c>
      <c r="BU919">
        <v>0</v>
      </c>
      <c r="BV919">
        <v>0</v>
      </c>
      <c r="BW919">
        <v>103000</v>
      </c>
      <c r="BX919" s="10">
        <v>0</v>
      </c>
      <c r="BY919">
        <v>0</v>
      </c>
      <c r="BZ919">
        <v>15000</v>
      </c>
      <c r="CA919">
        <v>0</v>
      </c>
      <c r="CB919">
        <v>0</v>
      </c>
      <c r="CC919">
        <v>0</v>
      </c>
      <c r="CD919">
        <v>0</v>
      </c>
      <c r="CE919">
        <v>0</v>
      </c>
    </row>
    <row r="920" spans="1:83" x14ac:dyDescent="0.35">
      <c r="A920" s="9" t="str">
        <f t="shared" si="14"/>
        <v>2297.272.</v>
      </c>
      <c r="B920" s="52" t="e">
        <f>+IF(MATCH(A920,List!H$10:H$145,0),"Targeted")</f>
        <v>#N/A</v>
      </c>
      <c r="C920" s="65"/>
      <c r="D920" s="151" t="s">
        <v>7700</v>
      </c>
      <c r="E920" s="16" t="s">
        <v>877</v>
      </c>
      <c r="F920" s="16" t="s">
        <v>878</v>
      </c>
      <c r="G920" s="16" t="s">
        <v>63</v>
      </c>
      <c r="H920" s="16" t="s">
        <v>908</v>
      </c>
      <c r="I920" s="16" t="s">
        <v>1799</v>
      </c>
      <c r="J920" s="16" t="s">
        <v>1800</v>
      </c>
      <c r="K920" s="17" t="s">
        <v>299</v>
      </c>
      <c r="L920" s="18" t="s">
        <v>1690</v>
      </c>
      <c r="M920" s="195" t="s">
        <v>1864</v>
      </c>
      <c r="N920" s="16" t="s">
        <v>1865</v>
      </c>
      <c r="O920" s="17" t="s">
        <v>346</v>
      </c>
      <c r="P920" s="17" t="s">
        <v>305</v>
      </c>
      <c r="Q920" s="17" t="s">
        <v>306</v>
      </c>
      <c r="R920">
        <v>0</v>
      </c>
      <c r="S920">
        <v>0</v>
      </c>
      <c r="T920">
        <v>0</v>
      </c>
      <c r="U920">
        <v>0</v>
      </c>
      <c r="V920">
        <v>0</v>
      </c>
      <c r="W920">
        <v>0</v>
      </c>
      <c r="X920">
        <v>0</v>
      </c>
      <c r="Y920">
        <v>0</v>
      </c>
      <c r="Z920">
        <v>0</v>
      </c>
      <c r="AA920">
        <v>0</v>
      </c>
      <c r="AB920">
        <v>0</v>
      </c>
      <c r="AC920">
        <v>0</v>
      </c>
      <c r="AD920">
        <v>0</v>
      </c>
      <c r="AE920">
        <v>0</v>
      </c>
      <c r="AF920">
        <v>0</v>
      </c>
      <c r="AG920" s="19">
        <v>0</v>
      </c>
      <c r="AH920">
        <v>0</v>
      </c>
      <c r="AI920">
        <v>0</v>
      </c>
      <c r="AJ920">
        <v>0</v>
      </c>
      <c r="AK920">
        <v>0</v>
      </c>
      <c r="AL920">
        <v>0</v>
      </c>
      <c r="AM920">
        <v>0</v>
      </c>
      <c r="AN920">
        <v>0</v>
      </c>
      <c r="AO920">
        <v>0</v>
      </c>
      <c r="AP920">
        <v>0</v>
      </c>
      <c r="AQ920">
        <v>0</v>
      </c>
      <c r="AR920">
        <v>0</v>
      </c>
      <c r="AS920">
        <v>0</v>
      </c>
      <c r="AT920">
        <v>0</v>
      </c>
      <c r="AU920">
        <v>0</v>
      </c>
      <c r="AV920">
        <v>0</v>
      </c>
      <c r="AW920">
        <v>0</v>
      </c>
      <c r="AX920">
        <v>0</v>
      </c>
      <c r="AY920">
        <v>0</v>
      </c>
      <c r="AZ920">
        <v>0</v>
      </c>
      <c r="BA920">
        <v>0</v>
      </c>
      <c r="BB920">
        <v>0</v>
      </c>
      <c r="BC920">
        <v>0</v>
      </c>
      <c r="BD920">
        <v>0</v>
      </c>
      <c r="BE920">
        <v>0</v>
      </c>
      <c r="BF920">
        <v>0</v>
      </c>
      <c r="BG920">
        <v>0</v>
      </c>
      <c r="BH920">
        <v>0</v>
      </c>
      <c r="BI920">
        <v>0</v>
      </c>
      <c r="BJ920">
        <v>0</v>
      </c>
      <c r="BK920">
        <v>0</v>
      </c>
      <c r="BL920">
        <v>0</v>
      </c>
      <c r="BM920">
        <v>0</v>
      </c>
      <c r="BN920">
        <v>0</v>
      </c>
      <c r="BO920">
        <v>0</v>
      </c>
      <c r="BP920">
        <v>0</v>
      </c>
      <c r="BQ920">
        <v>0</v>
      </c>
      <c r="BR920">
        <v>0</v>
      </c>
      <c r="BS920">
        <v>0</v>
      </c>
      <c r="BT920">
        <v>0</v>
      </c>
      <c r="BU920">
        <v>0</v>
      </c>
      <c r="BV920">
        <v>0</v>
      </c>
      <c r="BW920">
        <v>0</v>
      </c>
      <c r="BX920">
        <v>0</v>
      </c>
      <c r="BY920">
        <v>0</v>
      </c>
      <c r="BZ920">
        <v>0</v>
      </c>
      <c r="CA920">
        <v>80000</v>
      </c>
      <c r="CB920">
        <v>162000</v>
      </c>
      <c r="CC920">
        <v>206000</v>
      </c>
      <c r="CD920">
        <v>209000</v>
      </c>
      <c r="CE920">
        <v>214000</v>
      </c>
    </row>
    <row r="921" spans="1:83" x14ac:dyDescent="0.35">
      <c r="A921" s="9" t="str">
        <f t="shared" si="14"/>
        <v>0179.272.86</v>
      </c>
      <c r="B921" s="52" t="e">
        <f>+IF(MATCH(A921,List!H$10:H$145,0),"Targeted")</f>
        <v>#N/A</v>
      </c>
      <c r="C921" s="65"/>
      <c r="D921" s="151" t="s">
        <v>7700</v>
      </c>
      <c r="E921" s="16" t="s">
        <v>1872</v>
      </c>
      <c r="F921" s="16" t="s">
        <v>1873</v>
      </c>
      <c r="G921" s="16" t="s">
        <v>948</v>
      </c>
      <c r="H921" s="16" t="s">
        <v>1874</v>
      </c>
      <c r="I921" s="16" t="s">
        <v>1875</v>
      </c>
      <c r="J921" s="16" t="s">
        <v>1876</v>
      </c>
      <c r="K921" s="17" t="s">
        <v>70</v>
      </c>
      <c r="L921" s="18" t="s">
        <v>1690</v>
      </c>
      <c r="M921" s="195" t="s">
        <v>1864</v>
      </c>
      <c r="N921" s="16" t="s">
        <v>1865</v>
      </c>
      <c r="O921" s="17" t="s">
        <v>346</v>
      </c>
      <c r="P921" s="17" t="s">
        <v>305</v>
      </c>
      <c r="Q921" s="17" t="s">
        <v>306</v>
      </c>
      <c r="R921">
        <v>0</v>
      </c>
      <c r="S921">
        <v>0</v>
      </c>
      <c r="T921">
        <v>0</v>
      </c>
      <c r="U921">
        <v>0</v>
      </c>
      <c r="V921">
        <v>0</v>
      </c>
      <c r="W921">
        <v>0</v>
      </c>
      <c r="X921">
        <v>0</v>
      </c>
      <c r="Y921">
        <v>0</v>
      </c>
      <c r="Z921">
        <v>0</v>
      </c>
      <c r="AA921">
        <v>0</v>
      </c>
      <c r="AB921">
        <v>0</v>
      </c>
      <c r="AC921">
        <v>0</v>
      </c>
      <c r="AD921">
        <v>0</v>
      </c>
      <c r="AE921">
        <v>0</v>
      </c>
      <c r="AF921">
        <v>0</v>
      </c>
      <c r="AG921" s="19">
        <v>0</v>
      </c>
      <c r="AH921">
        <v>0</v>
      </c>
      <c r="AI921">
        <v>0</v>
      </c>
      <c r="AJ921">
        <v>0</v>
      </c>
      <c r="AK921">
        <v>0</v>
      </c>
      <c r="AL921">
        <v>250</v>
      </c>
      <c r="AM921">
        <v>0</v>
      </c>
      <c r="AN921">
        <v>218</v>
      </c>
      <c r="AO921">
        <v>291</v>
      </c>
      <c r="AP921">
        <v>328</v>
      </c>
      <c r="AQ921">
        <v>274</v>
      </c>
      <c r="AR921">
        <v>0</v>
      </c>
      <c r="AS921">
        <v>0</v>
      </c>
      <c r="AT921">
        <v>0</v>
      </c>
      <c r="AU921">
        <v>0</v>
      </c>
      <c r="AV921">
        <v>0</v>
      </c>
      <c r="AW921">
        <v>0</v>
      </c>
      <c r="AX921">
        <v>0</v>
      </c>
      <c r="AY921">
        <v>0</v>
      </c>
      <c r="AZ921">
        <v>0</v>
      </c>
      <c r="BA921">
        <v>0</v>
      </c>
      <c r="BB921">
        <v>0</v>
      </c>
      <c r="BC921">
        <v>0</v>
      </c>
      <c r="BD921">
        <v>0</v>
      </c>
      <c r="BE921">
        <v>0</v>
      </c>
      <c r="BF921">
        <v>0</v>
      </c>
      <c r="BG921">
        <v>0</v>
      </c>
      <c r="BH921">
        <v>0</v>
      </c>
      <c r="BI921">
        <v>0</v>
      </c>
      <c r="BJ921">
        <v>0</v>
      </c>
      <c r="BK921">
        <v>0</v>
      </c>
      <c r="BL921">
        <v>0</v>
      </c>
      <c r="BM921">
        <v>0</v>
      </c>
      <c r="BN921">
        <v>0</v>
      </c>
      <c r="BO921">
        <v>0</v>
      </c>
      <c r="BP921">
        <v>0</v>
      </c>
      <c r="BQ921">
        <v>0</v>
      </c>
      <c r="BR921">
        <v>0</v>
      </c>
      <c r="BS921">
        <v>0</v>
      </c>
      <c r="BT921">
        <v>0</v>
      </c>
      <c r="BU921">
        <v>0</v>
      </c>
      <c r="BV921">
        <v>0</v>
      </c>
      <c r="BW921">
        <v>0</v>
      </c>
      <c r="BX921">
        <v>0</v>
      </c>
      <c r="BY921">
        <v>0</v>
      </c>
      <c r="BZ921">
        <v>0</v>
      </c>
      <c r="CA921">
        <v>0</v>
      </c>
      <c r="CB921">
        <v>0</v>
      </c>
      <c r="CC921">
        <v>0</v>
      </c>
      <c r="CD921">
        <v>0</v>
      </c>
      <c r="CE921">
        <v>0</v>
      </c>
    </row>
    <row r="922" spans="1:83" x14ac:dyDescent="0.35">
      <c r="A922" s="9" t="str">
        <f t="shared" si="14"/>
        <v>0179.272.86</v>
      </c>
      <c r="B922" s="52" t="e">
        <f>+IF(MATCH(A922,List!H$10:H$145,0),"Targeted")</f>
        <v>#N/A</v>
      </c>
      <c r="C922" s="65"/>
      <c r="D922" s="151" t="s">
        <v>7700</v>
      </c>
      <c r="E922" s="16" t="s">
        <v>1872</v>
      </c>
      <c r="F922" s="16" t="s">
        <v>1873</v>
      </c>
      <c r="G922" s="16" t="s">
        <v>948</v>
      </c>
      <c r="H922" s="16" t="s">
        <v>1874</v>
      </c>
      <c r="I922" s="16" t="s">
        <v>1875</v>
      </c>
      <c r="J922" s="16" t="s">
        <v>1876</v>
      </c>
      <c r="K922" s="17" t="s">
        <v>70</v>
      </c>
      <c r="L922" s="18" t="s">
        <v>1690</v>
      </c>
      <c r="M922" s="195" t="s">
        <v>1864</v>
      </c>
      <c r="N922" s="16" t="s">
        <v>1865</v>
      </c>
      <c r="O922" s="17" t="s">
        <v>346</v>
      </c>
      <c r="P922" s="17" t="s">
        <v>524</v>
      </c>
      <c r="Q922" s="17" t="s">
        <v>306</v>
      </c>
      <c r="R922">
        <v>0</v>
      </c>
      <c r="S922">
        <v>0</v>
      </c>
      <c r="T922">
        <v>0</v>
      </c>
      <c r="U922">
        <v>0</v>
      </c>
      <c r="V922">
        <v>0</v>
      </c>
      <c r="W922">
        <v>0</v>
      </c>
      <c r="X922">
        <v>0</v>
      </c>
      <c r="Y922">
        <v>0</v>
      </c>
      <c r="Z922">
        <v>0</v>
      </c>
      <c r="AA922">
        <v>0</v>
      </c>
      <c r="AB922">
        <v>0</v>
      </c>
      <c r="AC922">
        <v>0</v>
      </c>
      <c r="AD922">
        <v>0</v>
      </c>
      <c r="AE922">
        <v>0</v>
      </c>
      <c r="AF922">
        <v>0</v>
      </c>
      <c r="AG922" s="19">
        <v>0</v>
      </c>
      <c r="AH922">
        <v>0</v>
      </c>
      <c r="AI922">
        <v>0</v>
      </c>
      <c r="AJ922">
        <v>0</v>
      </c>
      <c r="AK922">
        <v>0</v>
      </c>
      <c r="AL922">
        <v>0</v>
      </c>
      <c r="AM922">
        <v>0</v>
      </c>
      <c r="AN922">
        <v>44</v>
      </c>
      <c r="AO922">
        <v>7636</v>
      </c>
      <c r="AP922">
        <v>26628</v>
      </c>
      <c r="AQ922">
        <v>31600</v>
      </c>
      <c r="AR922">
        <v>9863</v>
      </c>
      <c r="AS922">
        <v>2535</v>
      </c>
      <c r="AT922">
        <v>819</v>
      </c>
      <c r="AU922">
        <v>358</v>
      </c>
      <c r="AV922">
        <v>94</v>
      </c>
      <c r="AW922">
        <v>7</v>
      </c>
      <c r="AX922">
        <v>45</v>
      </c>
      <c r="AY922">
        <v>0</v>
      </c>
      <c r="AZ922">
        <v>0</v>
      </c>
      <c r="BA922">
        <v>0</v>
      </c>
      <c r="BB922">
        <v>0</v>
      </c>
      <c r="BC922">
        <v>0</v>
      </c>
      <c r="BD922">
        <v>0</v>
      </c>
      <c r="BE922">
        <v>0</v>
      </c>
      <c r="BF922">
        <v>0</v>
      </c>
      <c r="BG922">
        <v>0</v>
      </c>
      <c r="BH922">
        <v>0</v>
      </c>
      <c r="BI922">
        <v>0</v>
      </c>
      <c r="BJ922">
        <v>0</v>
      </c>
      <c r="BK922">
        <v>0</v>
      </c>
      <c r="BL922">
        <v>0</v>
      </c>
      <c r="BM922">
        <v>0</v>
      </c>
      <c r="BN922">
        <v>0</v>
      </c>
      <c r="BO922">
        <v>0</v>
      </c>
      <c r="BP922">
        <v>0</v>
      </c>
      <c r="BQ922">
        <v>0</v>
      </c>
      <c r="BR922">
        <v>0</v>
      </c>
      <c r="BS922">
        <v>0</v>
      </c>
      <c r="BT922">
        <v>0</v>
      </c>
      <c r="BU922">
        <v>0</v>
      </c>
      <c r="BV922">
        <v>0</v>
      </c>
      <c r="BW922">
        <v>0</v>
      </c>
      <c r="BX922">
        <v>0</v>
      </c>
      <c r="BY922">
        <v>0</v>
      </c>
      <c r="BZ922">
        <v>0</v>
      </c>
      <c r="CA922">
        <v>0</v>
      </c>
      <c r="CB922">
        <v>0</v>
      </c>
      <c r="CC922">
        <v>0</v>
      </c>
      <c r="CD922">
        <v>0</v>
      </c>
      <c r="CE922">
        <v>0</v>
      </c>
    </row>
    <row r="923" spans="1:83" x14ac:dyDescent="0.35">
      <c r="A923" s="9" t="str">
        <f t="shared" si="14"/>
        <v>0401.272.86</v>
      </c>
      <c r="B923" s="52" t="e">
        <f>+IF(MATCH(A923,List!H$10:H$145,0),"Targeted")</f>
        <v>#N/A</v>
      </c>
      <c r="C923" s="65"/>
      <c r="D923" s="151" t="s">
        <v>7700</v>
      </c>
      <c r="E923" s="16" t="s">
        <v>1872</v>
      </c>
      <c r="F923" s="16" t="s">
        <v>1873</v>
      </c>
      <c r="G923" s="16" t="s">
        <v>1510</v>
      </c>
      <c r="H923" s="16" t="s">
        <v>1877</v>
      </c>
      <c r="I923" s="16" t="s">
        <v>1064</v>
      </c>
      <c r="J923" s="16" t="s">
        <v>1878</v>
      </c>
      <c r="K923" s="17" t="s">
        <v>70</v>
      </c>
      <c r="L923" s="18" t="s">
        <v>1690</v>
      </c>
      <c r="M923" s="195" t="s">
        <v>1864</v>
      </c>
      <c r="N923" s="16" t="s">
        <v>1865</v>
      </c>
      <c r="O923" s="17" t="s">
        <v>346</v>
      </c>
      <c r="P923" s="17" t="s">
        <v>305</v>
      </c>
      <c r="Q923" s="17" t="s">
        <v>306</v>
      </c>
      <c r="R923">
        <v>0</v>
      </c>
      <c r="S923">
        <v>0</v>
      </c>
      <c r="T923">
        <v>0</v>
      </c>
      <c r="U923">
        <v>0</v>
      </c>
      <c r="V923">
        <v>0</v>
      </c>
      <c r="W923">
        <v>0</v>
      </c>
      <c r="X923">
        <v>0</v>
      </c>
      <c r="Y923">
        <v>0</v>
      </c>
      <c r="Z923">
        <v>0</v>
      </c>
      <c r="AA923">
        <v>0</v>
      </c>
      <c r="AB923">
        <v>0</v>
      </c>
      <c r="AC923">
        <v>0</v>
      </c>
      <c r="AD923">
        <v>0</v>
      </c>
      <c r="AE923">
        <v>0</v>
      </c>
      <c r="AF923">
        <v>0</v>
      </c>
      <c r="AG923" s="19">
        <v>0</v>
      </c>
      <c r="AH923">
        <v>0</v>
      </c>
      <c r="AI923">
        <v>0</v>
      </c>
      <c r="AJ923">
        <v>0</v>
      </c>
      <c r="AK923">
        <v>0</v>
      </c>
      <c r="AL923">
        <v>0</v>
      </c>
      <c r="AM923">
        <v>0</v>
      </c>
      <c r="AN923">
        <v>0</v>
      </c>
      <c r="AO923">
        <v>0</v>
      </c>
      <c r="AP923">
        <v>0</v>
      </c>
      <c r="AQ923">
        <v>0</v>
      </c>
      <c r="AR923">
        <v>0</v>
      </c>
      <c r="AS923">
        <v>0</v>
      </c>
      <c r="AT923">
        <v>0</v>
      </c>
      <c r="AU923">
        <v>0</v>
      </c>
      <c r="AV923">
        <v>0</v>
      </c>
      <c r="AW923">
        <v>0</v>
      </c>
      <c r="AX923">
        <v>0</v>
      </c>
      <c r="AY923">
        <v>0</v>
      </c>
      <c r="AZ923">
        <v>0</v>
      </c>
      <c r="BA923">
        <v>0</v>
      </c>
      <c r="BB923">
        <v>0</v>
      </c>
      <c r="BC923">
        <v>0</v>
      </c>
      <c r="BD923">
        <v>0</v>
      </c>
      <c r="BE923">
        <v>0</v>
      </c>
      <c r="BF923">
        <v>0</v>
      </c>
      <c r="BG923">
        <v>0</v>
      </c>
      <c r="BH923">
        <v>0</v>
      </c>
      <c r="BI923">
        <v>0</v>
      </c>
      <c r="BJ923">
        <v>0</v>
      </c>
      <c r="BK923">
        <v>0</v>
      </c>
      <c r="BL923">
        <v>0</v>
      </c>
      <c r="BM923">
        <v>0</v>
      </c>
      <c r="BN923">
        <v>0</v>
      </c>
      <c r="BO923">
        <v>0</v>
      </c>
      <c r="BP923">
        <v>0</v>
      </c>
      <c r="BQ923">
        <v>1000</v>
      </c>
      <c r="BR923">
        <v>6000</v>
      </c>
      <c r="BS923">
        <v>11000</v>
      </c>
      <c r="BT923">
        <v>8000</v>
      </c>
      <c r="BU923">
        <v>4000</v>
      </c>
      <c r="BV923">
        <v>0</v>
      </c>
      <c r="BW923">
        <v>0</v>
      </c>
      <c r="BX923">
        <v>0</v>
      </c>
      <c r="BY923">
        <v>0</v>
      </c>
      <c r="BZ923">
        <v>0</v>
      </c>
      <c r="CA923">
        <v>0</v>
      </c>
      <c r="CB923">
        <v>0</v>
      </c>
      <c r="CC923">
        <v>0</v>
      </c>
      <c r="CD923">
        <v>0</v>
      </c>
      <c r="CE923">
        <v>0</v>
      </c>
    </row>
    <row r="924" spans="1:83" x14ac:dyDescent="0.35">
      <c r="A924" s="9" t="str">
        <f t="shared" si="14"/>
        <v>0143.272.86</v>
      </c>
      <c r="B924" s="52" t="e">
        <f>+IF(MATCH(A924,List!H$10:H$145,0),"Targeted")</f>
        <v>#N/A</v>
      </c>
      <c r="C924" s="65"/>
      <c r="D924" s="151" t="s">
        <v>7700</v>
      </c>
      <c r="E924" s="16" t="s">
        <v>1872</v>
      </c>
      <c r="F924" s="16" t="s">
        <v>1873</v>
      </c>
      <c r="G924" s="16" t="s">
        <v>1311</v>
      </c>
      <c r="H924" s="16" t="s">
        <v>1013</v>
      </c>
      <c r="I924" s="16" t="s">
        <v>1879</v>
      </c>
      <c r="J924" s="16" t="s">
        <v>918</v>
      </c>
      <c r="K924" s="17" t="s">
        <v>70</v>
      </c>
      <c r="L924" s="18" t="s">
        <v>1690</v>
      </c>
      <c r="M924" s="195" t="s">
        <v>1864</v>
      </c>
      <c r="N924" s="16" t="s">
        <v>1865</v>
      </c>
      <c r="O924" s="17" t="s">
        <v>346</v>
      </c>
      <c r="P924" s="17" t="s">
        <v>305</v>
      </c>
      <c r="Q924" s="17" t="s">
        <v>306</v>
      </c>
      <c r="R924">
        <v>0</v>
      </c>
      <c r="S924">
        <v>0</v>
      </c>
      <c r="T924">
        <v>0</v>
      </c>
      <c r="U924">
        <v>0</v>
      </c>
      <c r="V924">
        <v>0</v>
      </c>
      <c r="W924">
        <v>0</v>
      </c>
      <c r="X924">
        <v>0</v>
      </c>
      <c r="Y924">
        <v>0</v>
      </c>
      <c r="Z924">
        <v>0</v>
      </c>
      <c r="AA924">
        <v>0</v>
      </c>
      <c r="AB924">
        <v>0</v>
      </c>
      <c r="AC924">
        <v>0</v>
      </c>
      <c r="AD924">
        <v>0</v>
      </c>
      <c r="AE924">
        <v>0</v>
      </c>
      <c r="AF924">
        <v>0</v>
      </c>
      <c r="AG924" s="19">
        <v>0</v>
      </c>
      <c r="AH924">
        <v>0</v>
      </c>
      <c r="AI924">
        <v>0</v>
      </c>
      <c r="AJ924">
        <v>0</v>
      </c>
      <c r="AK924">
        <v>0</v>
      </c>
      <c r="AL924">
        <v>16</v>
      </c>
      <c r="AM924">
        <v>0</v>
      </c>
      <c r="AN924">
        <v>0</v>
      </c>
      <c r="AO924">
        <v>0</v>
      </c>
      <c r="AP924">
        <v>0</v>
      </c>
      <c r="AQ924">
        <v>0</v>
      </c>
      <c r="AR924">
        <v>0</v>
      </c>
      <c r="AS924">
        <v>0</v>
      </c>
      <c r="AT924">
        <v>0</v>
      </c>
      <c r="AU924">
        <v>0</v>
      </c>
      <c r="AV924">
        <v>0</v>
      </c>
      <c r="AW924">
        <v>0</v>
      </c>
      <c r="AX924">
        <v>0</v>
      </c>
      <c r="AY924">
        <v>0</v>
      </c>
      <c r="AZ924">
        <v>0</v>
      </c>
      <c r="BA924">
        <v>0</v>
      </c>
      <c r="BB924">
        <v>0</v>
      </c>
      <c r="BC924">
        <v>0</v>
      </c>
      <c r="BD924">
        <v>0</v>
      </c>
      <c r="BE924">
        <v>0</v>
      </c>
      <c r="BF924">
        <v>0</v>
      </c>
      <c r="BG924">
        <v>0</v>
      </c>
      <c r="BH924">
        <v>0</v>
      </c>
      <c r="BI924">
        <v>0</v>
      </c>
      <c r="BJ924">
        <v>0</v>
      </c>
      <c r="BK924">
        <v>0</v>
      </c>
      <c r="BL924">
        <v>0</v>
      </c>
      <c r="BM924">
        <v>0</v>
      </c>
      <c r="BN924">
        <v>0</v>
      </c>
      <c r="BO924">
        <v>0</v>
      </c>
      <c r="BP924">
        <v>0</v>
      </c>
      <c r="BQ924">
        <v>0</v>
      </c>
      <c r="BR924">
        <v>0</v>
      </c>
      <c r="BS924">
        <v>0</v>
      </c>
      <c r="BT924">
        <v>0</v>
      </c>
      <c r="BU924">
        <v>0</v>
      </c>
      <c r="BV924">
        <v>0</v>
      </c>
      <c r="BW924">
        <v>0</v>
      </c>
      <c r="BX924">
        <v>0</v>
      </c>
      <c r="BY924">
        <v>0</v>
      </c>
      <c r="BZ924">
        <v>0</v>
      </c>
      <c r="CA924">
        <v>0</v>
      </c>
      <c r="CB924">
        <v>0</v>
      </c>
      <c r="CC924">
        <v>0</v>
      </c>
      <c r="CD924">
        <v>0</v>
      </c>
      <c r="CE924">
        <v>0</v>
      </c>
    </row>
    <row r="925" spans="1:83" x14ac:dyDescent="0.35">
      <c r="A925" s="9" t="str">
        <f t="shared" si="14"/>
        <v>223400.274.89</v>
      </c>
      <c r="B925" s="52" t="e">
        <f>+IF(MATCH(A925,List!H$10:H$145,0),"Targeted")</f>
        <v>#N/A</v>
      </c>
      <c r="C925" s="65"/>
      <c r="D925" s="151"/>
      <c r="E925" s="16" t="s">
        <v>877</v>
      </c>
      <c r="F925" s="16" t="s">
        <v>878</v>
      </c>
      <c r="G925" s="16" t="s">
        <v>298</v>
      </c>
      <c r="H925" s="16" t="s">
        <v>878</v>
      </c>
      <c r="I925" s="16" t="s">
        <v>1880</v>
      </c>
      <c r="J925" s="16" t="s">
        <v>1881</v>
      </c>
      <c r="K925" s="17" t="s">
        <v>881</v>
      </c>
      <c r="L925" s="18" t="s">
        <v>1690</v>
      </c>
      <c r="M925" s="195" t="s">
        <v>1882</v>
      </c>
      <c r="N925" s="16" t="s">
        <v>1883</v>
      </c>
      <c r="O925" s="17" t="s">
        <v>304</v>
      </c>
      <c r="P925" s="17" t="s">
        <v>305</v>
      </c>
      <c r="Q925" s="17" t="s">
        <v>306</v>
      </c>
      <c r="R925">
        <v>0</v>
      </c>
      <c r="S925">
        <v>0</v>
      </c>
      <c r="T925">
        <v>0</v>
      </c>
      <c r="U925">
        <v>0</v>
      </c>
      <c r="V925">
        <v>0</v>
      </c>
      <c r="W925">
        <v>0</v>
      </c>
      <c r="X925">
        <v>0</v>
      </c>
      <c r="Y925">
        <v>0</v>
      </c>
      <c r="Z925">
        <v>0</v>
      </c>
      <c r="AA925">
        <v>0</v>
      </c>
      <c r="AB925">
        <v>0</v>
      </c>
      <c r="AC925">
        <v>0</v>
      </c>
      <c r="AD925">
        <v>0</v>
      </c>
      <c r="AE925">
        <v>0</v>
      </c>
      <c r="AF925">
        <v>0</v>
      </c>
      <c r="AG925" s="19">
        <v>0</v>
      </c>
      <c r="AH925">
        <v>0</v>
      </c>
      <c r="AI925">
        <v>0</v>
      </c>
      <c r="AJ925">
        <v>0</v>
      </c>
      <c r="AK925">
        <v>0</v>
      </c>
      <c r="AL925">
        <v>0</v>
      </c>
      <c r="AM925">
        <v>0</v>
      </c>
      <c r="AN925">
        <v>0</v>
      </c>
      <c r="AO925">
        <v>0</v>
      </c>
      <c r="AP925">
        <v>0</v>
      </c>
      <c r="AQ925">
        <v>0</v>
      </c>
      <c r="AR925">
        <v>0</v>
      </c>
      <c r="AS925">
        <v>0</v>
      </c>
      <c r="AT925">
        <v>0</v>
      </c>
      <c r="AU925">
        <v>0</v>
      </c>
      <c r="AV925">
        <v>0</v>
      </c>
      <c r="AW925">
        <v>0</v>
      </c>
      <c r="AX925">
        <v>0</v>
      </c>
      <c r="AY925">
        <v>0</v>
      </c>
      <c r="AZ925">
        <v>0</v>
      </c>
      <c r="BA925">
        <v>0</v>
      </c>
      <c r="BB925">
        <v>0</v>
      </c>
      <c r="BC925">
        <v>0</v>
      </c>
      <c r="BD925">
        <v>0</v>
      </c>
      <c r="BE925">
        <v>0</v>
      </c>
      <c r="BF925">
        <v>0</v>
      </c>
      <c r="BG925">
        <v>0</v>
      </c>
      <c r="BH925">
        <v>0</v>
      </c>
      <c r="BI925">
        <v>0</v>
      </c>
      <c r="BJ925">
        <v>0</v>
      </c>
      <c r="BK925">
        <v>-624000</v>
      </c>
      <c r="BL925">
        <v>0</v>
      </c>
      <c r="BM925">
        <v>0</v>
      </c>
      <c r="BN925">
        <v>0</v>
      </c>
      <c r="BO925">
        <v>0</v>
      </c>
      <c r="BP925">
        <v>-3238000</v>
      </c>
      <c r="BQ925">
        <v>0</v>
      </c>
      <c r="BR925">
        <v>0</v>
      </c>
      <c r="BS925">
        <v>-469000</v>
      </c>
      <c r="BT925">
        <v>0</v>
      </c>
      <c r="BU925">
        <v>0</v>
      </c>
      <c r="BV925">
        <v>-449000</v>
      </c>
      <c r="BW925">
        <v>-825000</v>
      </c>
      <c r="BX925" s="10">
        <v>-752000</v>
      </c>
      <c r="BY925">
        <v>0</v>
      </c>
      <c r="BZ925">
        <v>-430000</v>
      </c>
      <c r="CA925">
        <v>-694000</v>
      </c>
      <c r="CB925">
        <v>-1568000</v>
      </c>
      <c r="CC925">
        <v>-2029000</v>
      </c>
      <c r="CD925">
        <v>-2069000</v>
      </c>
      <c r="CE925">
        <v>-1912000</v>
      </c>
    </row>
    <row r="926" spans="1:83" x14ac:dyDescent="0.35">
      <c r="A926" s="9" t="str">
        <f t="shared" si="14"/>
        <v>518210.274.89</v>
      </c>
      <c r="B926" s="52" t="e">
        <f>+IF(MATCH(A926,List!H$10:H$145,0),"Targeted")</f>
        <v>#N/A</v>
      </c>
      <c r="C926" s="65"/>
      <c r="D926" s="151"/>
      <c r="E926" s="16" t="s">
        <v>877</v>
      </c>
      <c r="F926" s="16" t="s">
        <v>878</v>
      </c>
      <c r="G926" s="16" t="s">
        <v>298</v>
      </c>
      <c r="H926" s="16" t="s">
        <v>878</v>
      </c>
      <c r="I926" s="16" t="s">
        <v>1884</v>
      </c>
      <c r="J926" s="16" t="s">
        <v>1885</v>
      </c>
      <c r="K926" s="17" t="s">
        <v>881</v>
      </c>
      <c r="L926" s="18" t="s">
        <v>1690</v>
      </c>
      <c r="M926" s="195" t="s">
        <v>1882</v>
      </c>
      <c r="N926" s="16" t="s">
        <v>1883</v>
      </c>
      <c r="O926" s="17" t="s">
        <v>304</v>
      </c>
      <c r="P926" s="17" t="s">
        <v>305</v>
      </c>
      <c r="Q926" s="17" t="s">
        <v>306</v>
      </c>
      <c r="R926">
        <v>0</v>
      </c>
      <c r="S926">
        <v>0</v>
      </c>
      <c r="T926">
        <v>0</v>
      </c>
      <c r="U926">
        <v>0</v>
      </c>
      <c r="V926">
        <v>0</v>
      </c>
      <c r="W926">
        <v>0</v>
      </c>
      <c r="X926">
        <v>0</v>
      </c>
      <c r="Y926">
        <v>0</v>
      </c>
      <c r="Z926">
        <v>0</v>
      </c>
      <c r="AA926">
        <v>0</v>
      </c>
      <c r="AB926">
        <v>0</v>
      </c>
      <c r="AC926">
        <v>0</v>
      </c>
      <c r="AD926">
        <v>0</v>
      </c>
      <c r="AE926">
        <v>0</v>
      </c>
      <c r="AF926">
        <v>0</v>
      </c>
      <c r="AG926" s="19">
        <v>0</v>
      </c>
      <c r="AH926">
        <v>0</v>
      </c>
      <c r="AI926">
        <v>0</v>
      </c>
      <c r="AJ926">
        <v>0</v>
      </c>
      <c r="AK926">
        <v>0</v>
      </c>
      <c r="AL926">
        <v>-542146</v>
      </c>
      <c r="AM926">
        <v>0</v>
      </c>
      <c r="AN926">
        <v>0</v>
      </c>
      <c r="AO926">
        <v>0</v>
      </c>
      <c r="AP926">
        <v>0</v>
      </c>
      <c r="AQ926">
        <v>0</v>
      </c>
      <c r="AR926">
        <v>0</v>
      </c>
      <c r="AS926">
        <v>0</v>
      </c>
      <c r="AT926">
        <v>0</v>
      </c>
      <c r="AU926">
        <v>0</v>
      </c>
      <c r="AV926">
        <v>-438106</v>
      </c>
      <c r="AW926">
        <v>0</v>
      </c>
      <c r="AX926">
        <v>0</v>
      </c>
      <c r="AY926">
        <v>0</v>
      </c>
      <c r="AZ926">
        <v>0</v>
      </c>
      <c r="BA926">
        <v>0</v>
      </c>
      <c r="BB926">
        <v>0</v>
      </c>
      <c r="BC926">
        <v>0</v>
      </c>
      <c r="BD926">
        <v>0</v>
      </c>
      <c r="BE926">
        <v>0</v>
      </c>
      <c r="BF926">
        <v>0</v>
      </c>
      <c r="BG926">
        <v>0</v>
      </c>
      <c r="BH926">
        <v>0</v>
      </c>
      <c r="BI926">
        <v>0</v>
      </c>
      <c r="BJ926">
        <v>0</v>
      </c>
      <c r="BK926">
        <v>0</v>
      </c>
      <c r="BL926">
        <v>0</v>
      </c>
      <c r="BM926">
        <v>0</v>
      </c>
      <c r="BN926">
        <v>0</v>
      </c>
      <c r="BO926">
        <v>0</v>
      </c>
      <c r="BP926">
        <v>0</v>
      </c>
      <c r="BQ926">
        <v>0</v>
      </c>
      <c r="BR926">
        <v>0</v>
      </c>
      <c r="BS926">
        <v>0</v>
      </c>
      <c r="BT926">
        <v>0</v>
      </c>
      <c r="BU926">
        <v>0</v>
      </c>
      <c r="BV926">
        <v>0</v>
      </c>
      <c r="BW926">
        <v>0</v>
      </c>
      <c r="BX926" s="10">
        <v>0</v>
      </c>
      <c r="BY926">
        <v>0</v>
      </c>
      <c r="BZ926">
        <v>0</v>
      </c>
      <c r="CA926">
        <v>0</v>
      </c>
      <c r="CB926">
        <v>0</v>
      </c>
      <c r="CC926">
        <v>0</v>
      </c>
      <c r="CD926">
        <v>0</v>
      </c>
      <c r="CE926">
        <v>0</v>
      </c>
    </row>
    <row r="927" spans="1:83" x14ac:dyDescent="0.35">
      <c r="A927" s="9" t="str">
        <f t="shared" si="14"/>
        <v>527600.274.89</v>
      </c>
      <c r="B927" s="52" t="e">
        <f>+IF(MATCH(A927,List!H$10:H$145,0),"Targeted")</f>
        <v>#N/A</v>
      </c>
      <c r="C927" s="65"/>
      <c r="D927" s="151" t="s">
        <v>7700</v>
      </c>
      <c r="E927" s="16" t="s">
        <v>877</v>
      </c>
      <c r="F927" s="16" t="s">
        <v>878</v>
      </c>
      <c r="G927" s="16" t="s">
        <v>298</v>
      </c>
      <c r="H927" s="16" t="s">
        <v>878</v>
      </c>
      <c r="I927" s="16" t="s">
        <v>1886</v>
      </c>
      <c r="J927" s="16" t="s">
        <v>1887</v>
      </c>
      <c r="K927" s="17" t="s">
        <v>881</v>
      </c>
      <c r="L927" s="18" t="s">
        <v>1690</v>
      </c>
      <c r="M927" s="195" t="s">
        <v>1882</v>
      </c>
      <c r="N927" s="16" t="s">
        <v>1883</v>
      </c>
      <c r="O927" s="17" t="s">
        <v>346</v>
      </c>
      <c r="P927" s="17" t="s">
        <v>305</v>
      </c>
      <c r="Q927" s="17" t="s">
        <v>306</v>
      </c>
      <c r="R927">
        <v>0</v>
      </c>
      <c r="S927">
        <v>0</v>
      </c>
      <c r="T927">
        <v>0</v>
      </c>
      <c r="U927">
        <v>0</v>
      </c>
      <c r="V927">
        <v>0</v>
      </c>
      <c r="W927">
        <v>0</v>
      </c>
      <c r="X927">
        <v>0</v>
      </c>
      <c r="Y927">
        <v>0</v>
      </c>
      <c r="Z927">
        <v>0</v>
      </c>
      <c r="AA927">
        <v>0</v>
      </c>
      <c r="AB927">
        <v>0</v>
      </c>
      <c r="AC927">
        <v>0</v>
      </c>
      <c r="AD927">
        <v>0</v>
      </c>
      <c r="AE927">
        <v>0</v>
      </c>
      <c r="AF927">
        <v>0</v>
      </c>
      <c r="AG927" s="19">
        <v>0</v>
      </c>
      <c r="AH927">
        <v>0</v>
      </c>
      <c r="AI927">
        <v>0</v>
      </c>
      <c r="AJ927">
        <v>0</v>
      </c>
      <c r="AK927">
        <v>0</v>
      </c>
      <c r="AL927">
        <v>0</v>
      </c>
      <c r="AM927">
        <v>0</v>
      </c>
      <c r="AN927">
        <v>0</v>
      </c>
      <c r="AO927">
        <v>0</v>
      </c>
      <c r="AP927">
        <v>0</v>
      </c>
      <c r="AQ927">
        <v>0</v>
      </c>
      <c r="AR927">
        <v>0</v>
      </c>
      <c r="AS927">
        <v>0</v>
      </c>
      <c r="AT927">
        <v>0</v>
      </c>
      <c r="AU927">
        <v>0</v>
      </c>
      <c r="AV927">
        <v>0</v>
      </c>
      <c r="AW927">
        <v>0</v>
      </c>
      <c r="AX927">
        <v>0</v>
      </c>
      <c r="AY927">
        <v>0</v>
      </c>
      <c r="AZ927">
        <v>0</v>
      </c>
      <c r="BA927">
        <v>0</v>
      </c>
      <c r="BB927">
        <v>-220000</v>
      </c>
      <c r="BC927">
        <v>0</v>
      </c>
      <c r="BD927">
        <v>0</v>
      </c>
      <c r="BE927">
        <v>0</v>
      </c>
      <c r="BF927">
        <v>0</v>
      </c>
      <c r="BG927">
        <v>0</v>
      </c>
      <c r="BH927">
        <v>0</v>
      </c>
      <c r="BI927">
        <v>0</v>
      </c>
      <c r="BJ927">
        <v>0</v>
      </c>
      <c r="BK927">
        <v>0</v>
      </c>
      <c r="BL927">
        <v>0</v>
      </c>
      <c r="BM927">
        <v>0</v>
      </c>
      <c r="BN927">
        <v>0</v>
      </c>
      <c r="BO927">
        <v>0</v>
      </c>
      <c r="BP927">
        <v>0</v>
      </c>
      <c r="BQ927">
        <v>0</v>
      </c>
      <c r="BR927">
        <v>0</v>
      </c>
      <c r="BS927">
        <v>0</v>
      </c>
      <c r="BT927">
        <v>0</v>
      </c>
      <c r="BU927">
        <v>0</v>
      </c>
      <c r="BV927">
        <v>0</v>
      </c>
      <c r="BW927">
        <v>0</v>
      </c>
      <c r="BX927">
        <v>0</v>
      </c>
      <c r="BY927">
        <v>0</v>
      </c>
      <c r="BZ927">
        <v>0</v>
      </c>
      <c r="CA927">
        <v>0</v>
      </c>
      <c r="CB927">
        <v>0</v>
      </c>
      <c r="CC927">
        <v>0</v>
      </c>
      <c r="CD927">
        <v>0</v>
      </c>
      <c r="CE927">
        <v>0</v>
      </c>
    </row>
    <row r="928" spans="1:83" x14ac:dyDescent="0.35">
      <c r="A928" s="9" t="str">
        <f t="shared" si="14"/>
        <v>528910.274.89</v>
      </c>
      <c r="B928" s="52" t="e">
        <f>+IF(MATCH(A928,List!H$10:H$145,0),"Targeted")</f>
        <v>#N/A</v>
      </c>
      <c r="C928" s="65"/>
      <c r="D928" s="151" t="s">
        <v>7700</v>
      </c>
      <c r="E928" s="16" t="s">
        <v>877</v>
      </c>
      <c r="F928" s="16" t="s">
        <v>878</v>
      </c>
      <c r="G928" s="16" t="s">
        <v>298</v>
      </c>
      <c r="H928" s="16" t="s">
        <v>878</v>
      </c>
      <c r="I928" s="16" t="s">
        <v>1888</v>
      </c>
      <c r="J928" s="16" t="s">
        <v>1889</v>
      </c>
      <c r="K928" s="17" t="s">
        <v>881</v>
      </c>
      <c r="L928" s="18" t="s">
        <v>1690</v>
      </c>
      <c r="M928" s="195" t="s">
        <v>1882</v>
      </c>
      <c r="N928" s="16" t="s">
        <v>1883</v>
      </c>
      <c r="O928" s="17" t="s">
        <v>346</v>
      </c>
      <c r="P928" s="17" t="s">
        <v>305</v>
      </c>
      <c r="Q928" s="17" t="s">
        <v>306</v>
      </c>
      <c r="R928">
        <v>0</v>
      </c>
      <c r="S928">
        <v>0</v>
      </c>
      <c r="T928">
        <v>0</v>
      </c>
      <c r="U928">
        <v>0</v>
      </c>
      <c r="V928">
        <v>0</v>
      </c>
      <c r="W928">
        <v>0</v>
      </c>
      <c r="X928">
        <v>0</v>
      </c>
      <c r="Y928">
        <v>0</v>
      </c>
      <c r="Z928">
        <v>0</v>
      </c>
      <c r="AA928">
        <v>0</v>
      </c>
      <c r="AB928">
        <v>0</v>
      </c>
      <c r="AC928">
        <v>0</v>
      </c>
      <c r="AD928">
        <v>0</v>
      </c>
      <c r="AE928">
        <v>0</v>
      </c>
      <c r="AF928">
        <v>0</v>
      </c>
      <c r="AG928" s="19">
        <v>0</v>
      </c>
      <c r="AH928">
        <v>0</v>
      </c>
      <c r="AI928">
        <v>0</v>
      </c>
      <c r="AJ928">
        <v>0</v>
      </c>
      <c r="AK928">
        <v>0</v>
      </c>
      <c r="AL928">
        <v>0</v>
      </c>
      <c r="AM928">
        <v>0</v>
      </c>
      <c r="AN928">
        <v>0</v>
      </c>
      <c r="AO928">
        <v>0</v>
      </c>
      <c r="AP928">
        <v>0</v>
      </c>
      <c r="AQ928">
        <v>0</v>
      </c>
      <c r="AR928">
        <v>0</v>
      </c>
      <c r="AS928">
        <v>0</v>
      </c>
      <c r="AT928">
        <v>0</v>
      </c>
      <c r="AU928">
        <v>0</v>
      </c>
      <c r="AV928">
        <v>0</v>
      </c>
      <c r="AW928">
        <v>0</v>
      </c>
      <c r="AX928">
        <v>0</v>
      </c>
      <c r="AY928">
        <v>0</v>
      </c>
      <c r="AZ928">
        <v>0</v>
      </c>
      <c r="BA928">
        <v>-97000</v>
      </c>
      <c r="BB928">
        <v>0</v>
      </c>
      <c r="BC928">
        <v>0</v>
      </c>
      <c r="BD928">
        <v>0</v>
      </c>
      <c r="BE928">
        <v>0</v>
      </c>
      <c r="BF928">
        <v>0</v>
      </c>
      <c r="BG928">
        <v>0</v>
      </c>
      <c r="BH928">
        <v>0</v>
      </c>
      <c r="BI928">
        <v>0</v>
      </c>
      <c r="BJ928">
        <v>0</v>
      </c>
      <c r="BK928">
        <v>0</v>
      </c>
      <c r="BL928">
        <v>0</v>
      </c>
      <c r="BM928">
        <v>0</v>
      </c>
      <c r="BN928">
        <v>0</v>
      </c>
      <c r="BO928">
        <v>0</v>
      </c>
      <c r="BP928">
        <v>0</v>
      </c>
      <c r="BQ928">
        <v>0</v>
      </c>
      <c r="BR928">
        <v>0</v>
      </c>
      <c r="BS928">
        <v>0</v>
      </c>
      <c r="BT928">
        <v>0</v>
      </c>
      <c r="BU928">
        <v>0</v>
      </c>
      <c r="BV928">
        <v>0</v>
      </c>
      <c r="BW928">
        <v>0</v>
      </c>
      <c r="BX928">
        <v>0</v>
      </c>
      <c r="BY928">
        <v>0</v>
      </c>
      <c r="BZ928">
        <v>0</v>
      </c>
      <c r="CA928">
        <v>0</v>
      </c>
      <c r="CB928">
        <v>0</v>
      </c>
      <c r="CC928">
        <v>0</v>
      </c>
      <c r="CD928">
        <v>0</v>
      </c>
      <c r="CE928">
        <v>0</v>
      </c>
    </row>
    <row r="929" spans="1:83" x14ac:dyDescent="0.35">
      <c r="A929" s="9" t="str">
        <f t="shared" si="14"/>
        <v>536930.274.89</v>
      </c>
      <c r="B929" s="52" t="e">
        <f>+IF(MATCH(A929,List!H$10:H$145,0),"Targeted")</f>
        <v>#N/A</v>
      </c>
      <c r="C929" s="65"/>
      <c r="D929" s="151"/>
      <c r="E929" s="16" t="s">
        <v>877</v>
      </c>
      <c r="F929" s="16" t="s">
        <v>878</v>
      </c>
      <c r="G929" s="16" t="s">
        <v>298</v>
      </c>
      <c r="H929" s="16" t="s">
        <v>878</v>
      </c>
      <c r="I929" s="16" t="s">
        <v>1890</v>
      </c>
      <c r="J929" s="16" t="s">
        <v>1891</v>
      </c>
      <c r="K929" s="17" t="s">
        <v>881</v>
      </c>
      <c r="L929" s="18" t="s">
        <v>1690</v>
      </c>
      <c r="M929" s="195" t="s">
        <v>1882</v>
      </c>
      <c r="N929" s="16" t="s">
        <v>1883</v>
      </c>
      <c r="O929" s="17" t="s">
        <v>304</v>
      </c>
      <c r="P929" s="17" t="s">
        <v>305</v>
      </c>
      <c r="Q929" s="17" t="s">
        <v>306</v>
      </c>
      <c r="R929">
        <v>0</v>
      </c>
      <c r="S929">
        <v>0</v>
      </c>
      <c r="T929">
        <v>0</v>
      </c>
      <c r="U929">
        <v>0</v>
      </c>
      <c r="V929">
        <v>0</v>
      </c>
      <c r="W929">
        <v>0</v>
      </c>
      <c r="X929">
        <v>0</v>
      </c>
      <c r="Y929">
        <v>0</v>
      </c>
      <c r="Z929">
        <v>0</v>
      </c>
      <c r="AA929">
        <v>0</v>
      </c>
      <c r="AB929">
        <v>0</v>
      </c>
      <c r="AC929">
        <v>0</v>
      </c>
      <c r="AD929">
        <v>0</v>
      </c>
      <c r="AE929">
        <v>0</v>
      </c>
      <c r="AF929">
        <v>0</v>
      </c>
      <c r="AG929" s="19">
        <v>0</v>
      </c>
      <c r="AH929">
        <v>0</v>
      </c>
      <c r="AI929">
        <v>0</v>
      </c>
      <c r="AJ929">
        <v>0</v>
      </c>
      <c r="AK929">
        <v>0</v>
      </c>
      <c r="AL929">
        <v>0</v>
      </c>
      <c r="AM929">
        <v>0</v>
      </c>
      <c r="AN929">
        <v>0</v>
      </c>
      <c r="AO929">
        <v>0</v>
      </c>
      <c r="AP929">
        <v>0</v>
      </c>
      <c r="AQ929">
        <v>0</v>
      </c>
      <c r="AR929">
        <v>0</v>
      </c>
      <c r="AS929">
        <v>0</v>
      </c>
      <c r="AT929">
        <v>0</v>
      </c>
      <c r="AU929">
        <v>0</v>
      </c>
      <c r="AV929">
        <v>0</v>
      </c>
      <c r="AW929">
        <v>0</v>
      </c>
      <c r="AX929">
        <v>0</v>
      </c>
      <c r="AY929">
        <v>0</v>
      </c>
      <c r="AZ929">
        <v>0</v>
      </c>
      <c r="BA929">
        <v>0</v>
      </c>
      <c r="BB929">
        <v>0</v>
      </c>
      <c r="BC929">
        <v>0</v>
      </c>
      <c r="BD929">
        <v>0</v>
      </c>
      <c r="BE929">
        <v>0</v>
      </c>
      <c r="BF929">
        <v>0</v>
      </c>
      <c r="BG929">
        <v>0</v>
      </c>
      <c r="BH929">
        <v>0</v>
      </c>
      <c r="BI929">
        <v>0</v>
      </c>
      <c r="BJ929">
        <v>0</v>
      </c>
      <c r="BK929">
        <v>0</v>
      </c>
      <c r="BL929">
        <v>-3000</v>
      </c>
      <c r="BM929">
        <v>0</v>
      </c>
      <c r="BN929">
        <v>0</v>
      </c>
      <c r="BO929">
        <v>0</v>
      </c>
      <c r="BP929">
        <v>-227000</v>
      </c>
      <c r="BQ929">
        <v>0</v>
      </c>
      <c r="BR929">
        <v>0</v>
      </c>
      <c r="BS929">
        <v>0</v>
      </c>
      <c r="BT929">
        <v>0</v>
      </c>
      <c r="BU929">
        <v>0</v>
      </c>
      <c r="BV929">
        <v>0</v>
      </c>
      <c r="BW929">
        <v>0</v>
      </c>
      <c r="BX929" s="10">
        <v>0</v>
      </c>
      <c r="BY929">
        <v>0</v>
      </c>
      <c r="BZ929">
        <v>0</v>
      </c>
      <c r="CA929">
        <v>0</v>
      </c>
      <c r="CB929">
        <v>0</v>
      </c>
      <c r="CC929">
        <v>0</v>
      </c>
      <c r="CD929">
        <v>0</v>
      </c>
      <c r="CE929">
        <v>0</v>
      </c>
    </row>
    <row r="930" spans="1:83" x14ac:dyDescent="0.35">
      <c r="A930" s="9" t="str">
        <f t="shared" si="14"/>
        <v>561510.274.89</v>
      </c>
      <c r="B930" s="52" t="e">
        <f>+IF(MATCH(A930,List!H$10:H$145,0),"Targeted")</f>
        <v>#N/A</v>
      </c>
      <c r="C930" s="65"/>
      <c r="D930" s="151" t="s">
        <v>7700</v>
      </c>
      <c r="E930" s="16" t="s">
        <v>877</v>
      </c>
      <c r="F930" s="16" t="s">
        <v>878</v>
      </c>
      <c r="G930" s="16" t="s">
        <v>298</v>
      </c>
      <c r="H930" s="16" t="s">
        <v>878</v>
      </c>
      <c r="I930" s="16" t="s">
        <v>1892</v>
      </c>
      <c r="J930" s="16" t="s">
        <v>1893</v>
      </c>
      <c r="K930" s="17" t="s">
        <v>881</v>
      </c>
      <c r="L930" s="18" t="s">
        <v>1690</v>
      </c>
      <c r="M930" s="195" t="s">
        <v>1882</v>
      </c>
      <c r="N930" s="16" t="s">
        <v>1883</v>
      </c>
      <c r="O930" s="17" t="s">
        <v>346</v>
      </c>
      <c r="P930" s="17" t="s">
        <v>305</v>
      </c>
      <c r="Q930" s="17" t="s">
        <v>306</v>
      </c>
      <c r="R930">
        <v>0</v>
      </c>
      <c r="S930">
        <v>0</v>
      </c>
      <c r="T930">
        <v>0</v>
      </c>
      <c r="U930">
        <v>0</v>
      </c>
      <c r="V930">
        <v>0</v>
      </c>
      <c r="W930">
        <v>0</v>
      </c>
      <c r="X930">
        <v>0</v>
      </c>
      <c r="Y930">
        <v>0</v>
      </c>
      <c r="Z930">
        <v>0</v>
      </c>
      <c r="AA930">
        <v>0</v>
      </c>
      <c r="AB930">
        <v>0</v>
      </c>
      <c r="AC930">
        <v>0</v>
      </c>
      <c r="AD930">
        <v>0</v>
      </c>
      <c r="AE930">
        <v>0</v>
      </c>
      <c r="AF930">
        <v>0</v>
      </c>
      <c r="AG930" s="19">
        <v>0</v>
      </c>
      <c r="AH930">
        <v>0</v>
      </c>
      <c r="AI930">
        <v>0</v>
      </c>
      <c r="AJ930">
        <v>0</v>
      </c>
      <c r="AK930">
        <v>0</v>
      </c>
      <c r="AL930">
        <v>0</v>
      </c>
      <c r="AM930">
        <v>0</v>
      </c>
      <c r="AN930">
        <v>0</v>
      </c>
      <c r="AO930">
        <v>0</v>
      </c>
      <c r="AP930">
        <v>0</v>
      </c>
      <c r="AQ930">
        <v>0</v>
      </c>
      <c r="AR930">
        <v>0</v>
      </c>
      <c r="AS930">
        <v>0</v>
      </c>
      <c r="AT930">
        <v>0</v>
      </c>
      <c r="AU930">
        <v>0</v>
      </c>
      <c r="AV930">
        <v>0</v>
      </c>
      <c r="AW930">
        <v>0</v>
      </c>
      <c r="AX930">
        <v>0</v>
      </c>
      <c r="AY930">
        <v>0</v>
      </c>
      <c r="AZ930">
        <v>0</v>
      </c>
      <c r="BA930">
        <v>0</v>
      </c>
      <c r="BB930">
        <v>0</v>
      </c>
      <c r="BC930">
        <v>0</v>
      </c>
      <c r="BD930">
        <v>0</v>
      </c>
      <c r="BE930">
        <v>0</v>
      </c>
      <c r="BF930">
        <v>0</v>
      </c>
      <c r="BG930">
        <v>0</v>
      </c>
      <c r="BH930">
        <v>0</v>
      </c>
      <c r="BI930">
        <v>0</v>
      </c>
      <c r="BJ930">
        <v>0</v>
      </c>
      <c r="BK930">
        <v>0</v>
      </c>
      <c r="BL930">
        <v>0</v>
      </c>
      <c r="BM930">
        <v>0</v>
      </c>
      <c r="BN930">
        <v>0</v>
      </c>
      <c r="BO930">
        <v>0</v>
      </c>
      <c r="BP930">
        <v>0</v>
      </c>
      <c r="BQ930">
        <v>0</v>
      </c>
      <c r="BR930">
        <v>0</v>
      </c>
      <c r="BS930">
        <v>0</v>
      </c>
      <c r="BT930">
        <v>0</v>
      </c>
      <c r="BU930">
        <v>0</v>
      </c>
      <c r="BV930">
        <v>-323000</v>
      </c>
      <c r="BW930">
        <v>-348000</v>
      </c>
      <c r="BX930">
        <v>-300000</v>
      </c>
      <c r="BY930">
        <v>-567000</v>
      </c>
      <c r="BZ930">
        <v>0</v>
      </c>
      <c r="CA930">
        <v>0</v>
      </c>
      <c r="CB930">
        <v>0</v>
      </c>
      <c r="CC930">
        <v>0</v>
      </c>
      <c r="CD930">
        <v>0</v>
      </c>
      <c r="CE930">
        <v>0</v>
      </c>
    </row>
    <row r="931" spans="1:83" x14ac:dyDescent="0.35">
      <c r="A931" s="9" t="str">
        <f t="shared" si="14"/>
        <v>0218.274.89</v>
      </c>
      <c r="B931" s="52" t="e">
        <f>+IF(MATCH(A931,List!H$10:H$145,0),"Targeted")</f>
        <v>#N/A</v>
      </c>
      <c r="C931" s="65"/>
      <c r="D931" s="151" t="s">
        <v>7700</v>
      </c>
      <c r="E931" s="16" t="s">
        <v>877</v>
      </c>
      <c r="F931" s="16" t="s">
        <v>878</v>
      </c>
      <c r="G931" s="16" t="s">
        <v>63</v>
      </c>
      <c r="H931" s="16" t="s">
        <v>908</v>
      </c>
      <c r="I931" s="16" t="s">
        <v>99</v>
      </c>
      <c r="J931" s="16" t="s">
        <v>1894</v>
      </c>
      <c r="K931" s="17" t="s">
        <v>881</v>
      </c>
      <c r="L931" s="18" t="s">
        <v>1690</v>
      </c>
      <c r="M931" s="195" t="s">
        <v>1882</v>
      </c>
      <c r="N931" s="16" t="s">
        <v>1883</v>
      </c>
      <c r="O931" s="17" t="s">
        <v>346</v>
      </c>
      <c r="P931" s="17" t="s">
        <v>305</v>
      </c>
      <c r="Q931" s="17" t="s">
        <v>306</v>
      </c>
      <c r="R931">
        <v>0</v>
      </c>
      <c r="S931">
        <v>0</v>
      </c>
      <c r="T931">
        <v>0</v>
      </c>
      <c r="U931">
        <v>0</v>
      </c>
      <c r="V931">
        <v>0</v>
      </c>
      <c r="W931">
        <v>0</v>
      </c>
      <c r="X931">
        <v>0</v>
      </c>
      <c r="Y931">
        <v>0</v>
      </c>
      <c r="Z931">
        <v>0</v>
      </c>
      <c r="AA931">
        <v>0</v>
      </c>
      <c r="AB931">
        <v>0</v>
      </c>
      <c r="AC931">
        <v>0</v>
      </c>
      <c r="AD931">
        <v>0</v>
      </c>
      <c r="AE931">
        <v>33097</v>
      </c>
      <c r="AF931">
        <v>64949</v>
      </c>
      <c r="AG931" s="19">
        <v>31537</v>
      </c>
      <c r="AH931">
        <v>123221</v>
      </c>
      <c r="AI931">
        <v>897148</v>
      </c>
      <c r="AJ931">
        <v>1020727</v>
      </c>
      <c r="AK931">
        <v>342008</v>
      </c>
      <c r="AL931">
        <v>3313985</v>
      </c>
      <c r="AM931">
        <v>190700</v>
      </c>
      <c r="AN931">
        <v>214794</v>
      </c>
      <c r="AO931">
        <v>188930</v>
      </c>
      <c r="AP931">
        <v>212467</v>
      </c>
      <c r="AQ931">
        <v>194410</v>
      </c>
      <c r="AR931">
        <v>291754</v>
      </c>
      <c r="AS931">
        <v>224238</v>
      </c>
      <c r="AT931">
        <v>220403</v>
      </c>
      <c r="AU931">
        <v>182881</v>
      </c>
      <c r="AV931">
        <v>179034</v>
      </c>
      <c r="AW931">
        <v>180599</v>
      </c>
      <c r="AX931">
        <v>191712</v>
      </c>
      <c r="AY931">
        <v>194434</v>
      </c>
      <c r="AZ931">
        <v>212000</v>
      </c>
      <c r="BA931">
        <v>236000</v>
      </c>
      <c r="BB931">
        <v>242000</v>
      </c>
      <c r="BC931">
        <v>233000</v>
      </c>
      <c r="BD931">
        <v>225000</v>
      </c>
      <c r="BE931">
        <v>162000</v>
      </c>
      <c r="BF931">
        <v>154000</v>
      </c>
      <c r="BG931">
        <v>163000</v>
      </c>
      <c r="BH931">
        <v>176000</v>
      </c>
      <c r="BI931">
        <v>153000</v>
      </c>
      <c r="BJ931">
        <v>157000</v>
      </c>
      <c r="BK931">
        <v>162000</v>
      </c>
      <c r="BL931">
        <v>192000</v>
      </c>
      <c r="BM931">
        <v>166000</v>
      </c>
      <c r="BN931">
        <v>192000</v>
      </c>
      <c r="BO931">
        <v>185000</v>
      </c>
      <c r="BP931">
        <v>193000</v>
      </c>
      <c r="BQ931">
        <v>222000</v>
      </c>
      <c r="BR931">
        <v>210000</v>
      </c>
      <c r="BS931">
        <v>194000</v>
      </c>
      <c r="BT931">
        <v>181000</v>
      </c>
      <c r="BU931">
        <v>205000</v>
      </c>
      <c r="BV931">
        <v>199000</v>
      </c>
      <c r="BW931">
        <v>200000</v>
      </c>
      <c r="BX931">
        <v>212000</v>
      </c>
      <c r="BY931">
        <v>213000</v>
      </c>
      <c r="BZ931">
        <v>236000</v>
      </c>
      <c r="CA931">
        <v>212000</v>
      </c>
      <c r="CB931">
        <v>199000</v>
      </c>
      <c r="CC931">
        <v>203000</v>
      </c>
      <c r="CD931">
        <v>208000</v>
      </c>
      <c r="CE931">
        <v>212000</v>
      </c>
    </row>
    <row r="932" spans="1:83" x14ac:dyDescent="0.35">
      <c r="A932" s="9" t="str">
        <f t="shared" si="14"/>
        <v>0233.274.89</v>
      </c>
      <c r="B932" s="52" t="e">
        <f>+IF(MATCH(A932,List!H$10:H$145,0),"Targeted")</f>
        <v>#N/A</v>
      </c>
      <c r="C932" s="65"/>
      <c r="D932" s="151" t="s">
        <v>7700</v>
      </c>
      <c r="E932" s="16" t="s">
        <v>877</v>
      </c>
      <c r="F932" s="16" t="s">
        <v>878</v>
      </c>
      <c r="G932" s="16" t="s">
        <v>63</v>
      </c>
      <c r="H932" s="16" t="s">
        <v>908</v>
      </c>
      <c r="I932" s="16" t="s">
        <v>964</v>
      </c>
      <c r="J932" s="16" t="s">
        <v>965</v>
      </c>
      <c r="K932" s="17" t="s">
        <v>881</v>
      </c>
      <c r="L932" s="18" t="s">
        <v>1690</v>
      </c>
      <c r="M932" s="195" t="s">
        <v>1882</v>
      </c>
      <c r="N932" s="16" t="s">
        <v>1883</v>
      </c>
      <c r="O932" s="17" t="s">
        <v>346</v>
      </c>
      <c r="P932" s="17" t="s">
        <v>305</v>
      </c>
      <c r="Q932" s="17" t="s">
        <v>306</v>
      </c>
      <c r="R932">
        <v>0</v>
      </c>
      <c r="S932">
        <v>0</v>
      </c>
      <c r="T932">
        <v>0</v>
      </c>
      <c r="U932">
        <v>0</v>
      </c>
      <c r="V932">
        <v>0</v>
      </c>
      <c r="W932">
        <v>0</v>
      </c>
      <c r="X932">
        <v>0</v>
      </c>
      <c r="Y932">
        <v>0</v>
      </c>
      <c r="Z932">
        <v>0</v>
      </c>
      <c r="AA932">
        <v>0</v>
      </c>
      <c r="AB932">
        <v>0</v>
      </c>
      <c r="AC932">
        <v>0</v>
      </c>
      <c r="AD932">
        <v>0</v>
      </c>
      <c r="AE932">
        <v>0</v>
      </c>
      <c r="AF932">
        <v>0</v>
      </c>
      <c r="AG932" s="19">
        <v>0</v>
      </c>
      <c r="AH932">
        <v>0</v>
      </c>
      <c r="AI932">
        <v>0</v>
      </c>
      <c r="AJ932">
        <v>0</v>
      </c>
      <c r="AK932">
        <v>0</v>
      </c>
      <c r="AL932">
        <v>508321</v>
      </c>
      <c r="AM932">
        <v>3686651</v>
      </c>
      <c r="AN932">
        <v>1640635</v>
      </c>
      <c r="AO932">
        <v>2328785</v>
      </c>
      <c r="AP932">
        <v>1620728</v>
      </c>
      <c r="AQ932">
        <v>397361</v>
      </c>
      <c r="AR932">
        <v>489878</v>
      </c>
      <c r="AS932">
        <v>337777</v>
      </c>
      <c r="AT932">
        <v>394283</v>
      </c>
      <c r="AU932">
        <v>252938</v>
      </c>
      <c r="AV932">
        <v>17974</v>
      </c>
      <c r="AW932">
        <v>131679</v>
      </c>
      <c r="AX932">
        <v>0</v>
      </c>
      <c r="AY932">
        <v>13594</v>
      </c>
      <c r="AZ932">
        <v>3000</v>
      </c>
      <c r="BA932">
        <v>0</v>
      </c>
      <c r="BB932">
        <v>0</v>
      </c>
      <c r="BC932">
        <v>0</v>
      </c>
      <c r="BD932">
        <v>0</v>
      </c>
      <c r="BE932">
        <v>0</v>
      </c>
      <c r="BF932">
        <v>5000</v>
      </c>
      <c r="BG932">
        <v>1000</v>
      </c>
      <c r="BH932">
        <v>1000</v>
      </c>
      <c r="BI932">
        <v>0</v>
      </c>
      <c r="BJ932">
        <v>0</v>
      </c>
      <c r="BK932">
        <v>0</v>
      </c>
      <c r="BL932">
        <v>1000</v>
      </c>
      <c r="BM932">
        <v>1000</v>
      </c>
      <c r="BN932">
        <v>553000</v>
      </c>
      <c r="BO932">
        <v>4000</v>
      </c>
      <c r="BP932">
        <v>4000</v>
      </c>
      <c r="BQ932">
        <v>6000</v>
      </c>
      <c r="BR932">
        <v>0</v>
      </c>
      <c r="BS932">
        <v>1000</v>
      </c>
      <c r="BT932">
        <v>0</v>
      </c>
      <c r="BU932">
        <v>0</v>
      </c>
      <c r="BV932">
        <v>5000</v>
      </c>
      <c r="BW932">
        <v>7000</v>
      </c>
      <c r="BX932">
        <v>6000</v>
      </c>
      <c r="BY932">
        <v>10000</v>
      </c>
      <c r="BZ932">
        <v>24000</v>
      </c>
      <c r="CA932">
        <v>2000</v>
      </c>
      <c r="CB932">
        <v>5000</v>
      </c>
      <c r="CC932">
        <v>7000</v>
      </c>
      <c r="CD932">
        <v>7000</v>
      </c>
      <c r="CE932">
        <v>8000</v>
      </c>
    </row>
    <row r="933" spans="1:83" x14ac:dyDescent="0.35">
      <c r="A933" s="9" t="str">
        <f t="shared" si="14"/>
        <v>0233.274.89</v>
      </c>
      <c r="B933" s="52" t="e">
        <f>+IF(MATCH(A933,List!H$10:H$145,0),"Targeted")</f>
        <v>#N/A</v>
      </c>
      <c r="C933" s="65"/>
      <c r="D933" s="151"/>
      <c r="E933" s="16" t="s">
        <v>877</v>
      </c>
      <c r="F933" s="16" t="s">
        <v>878</v>
      </c>
      <c r="G933" s="16" t="s">
        <v>63</v>
      </c>
      <c r="H933" s="16" t="s">
        <v>908</v>
      </c>
      <c r="I933" s="16" t="s">
        <v>964</v>
      </c>
      <c r="J933" s="16" t="s">
        <v>965</v>
      </c>
      <c r="K933" s="17" t="s">
        <v>881</v>
      </c>
      <c r="L933" s="18" t="s">
        <v>1690</v>
      </c>
      <c r="M933" s="195" t="s">
        <v>1882</v>
      </c>
      <c r="N933" s="16" t="s">
        <v>1883</v>
      </c>
      <c r="O933" s="17" t="s">
        <v>304</v>
      </c>
      <c r="P933" s="17" t="s">
        <v>305</v>
      </c>
      <c r="Q933" s="17" t="s">
        <v>306</v>
      </c>
      <c r="R933">
        <v>0</v>
      </c>
      <c r="S933">
        <v>0</v>
      </c>
      <c r="T933">
        <v>0</v>
      </c>
      <c r="U933">
        <v>0</v>
      </c>
      <c r="V933">
        <v>0</v>
      </c>
      <c r="W933">
        <v>0</v>
      </c>
      <c r="X933">
        <v>0</v>
      </c>
      <c r="Y933">
        <v>0</v>
      </c>
      <c r="Z933">
        <v>0</v>
      </c>
      <c r="AA933">
        <v>0</v>
      </c>
      <c r="AB933">
        <v>0</v>
      </c>
      <c r="AC933">
        <v>0</v>
      </c>
      <c r="AD933">
        <v>0</v>
      </c>
      <c r="AE933">
        <v>0</v>
      </c>
      <c r="AF933">
        <v>0</v>
      </c>
      <c r="AG933" s="19">
        <v>0</v>
      </c>
      <c r="AH933">
        <v>0</v>
      </c>
      <c r="AI933">
        <v>0</v>
      </c>
      <c r="AJ933">
        <v>0</v>
      </c>
      <c r="AK933">
        <v>0</v>
      </c>
      <c r="AL933">
        <v>0</v>
      </c>
      <c r="AM933">
        <v>0</v>
      </c>
      <c r="AN933">
        <v>0</v>
      </c>
      <c r="AO933">
        <v>0</v>
      </c>
      <c r="AP933">
        <v>0</v>
      </c>
      <c r="AQ933">
        <v>0</v>
      </c>
      <c r="AR933">
        <v>0</v>
      </c>
      <c r="AS933">
        <v>0</v>
      </c>
      <c r="AT933">
        <v>0</v>
      </c>
      <c r="AU933">
        <v>0</v>
      </c>
      <c r="AV933">
        <v>0</v>
      </c>
      <c r="AW933">
        <v>0</v>
      </c>
      <c r="AX933">
        <v>137000</v>
      </c>
      <c r="AY933">
        <v>58121</v>
      </c>
      <c r="AZ933">
        <v>0</v>
      </c>
      <c r="BA933">
        <v>0</v>
      </c>
      <c r="BB933">
        <v>0</v>
      </c>
      <c r="BC933">
        <v>0</v>
      </c>
      <c r="BD933">
        <v>0</v>
      </c>
      <c r="BE933">
        <v>0</v>
      </c>
      <c r="BF933">
        <v>0</v>
      </c>
      <c r="BG933">
        <v>0</v>
      </c>
      <c r="BH933">
        <v>0</v>
      </c>
      <c r="BI933">
        <v>0</v>
      </c>
      <c r="BJ933">
        <v>0</v>
      </c>
      <c r="BK933">
        <v>16000</v>
      </c>
      <c r="BL933">
        <v>0</v>
      </c>
      <c r="BM933">
        <v>0</v>
      </c>
      <c r="BN933">
        <v>0</v>
      </c>
      <c r="BO933">
        <v>0</v>
      </c>
      <c r="BP933">
        <v>0</v>
      </c>
      <c r="BQ933">
        <v>0</v>
      </c>
      <c r="BR933">
        <v>0</v>
      </c>
      <c r="BS933">
        <v>127000</v>
      </c>
      <c r="BT933">
        <v>261000</v>
      </c>
      <c r="BU933">
        <v>20000</v>
      </c>
      <c r="BV933">
        <v>20000</v>
      </c>
      <c r="BW933">
        <v>20000</v>
      </c>
      <c r="BX933" s="10">
        <v>5000</v>
      </c>
      <c r="BY933">
        <v>0</v>
      </c>
      <c r="BZ933">
        <v>0</v>
      </c>
      <c r="CA933">
        <v>0</v>
      </c>
      <c r="CB933">
        <v>0</v>
      </c>
      <c r="CC933">
        <v>0</v>
      </c>
      <c r="CD933">
        <v>0</v>
      </c>
      <c r="CE933">
        <v>0</v>
      </c>
    </row>
    <row r="934" spans="1:83" x14ac:dyDescent="0.35">
      <c r="A934" s="9" t="str">
        <f t="shared" si="14"/>
        <v>0234.274.89</v>
      </c>
      <c r="B934" s="52" t="e">
        <f>+IF(MATCH(A934,List!H$10:H$145,0),"Targeted")</f>
        <v>#N/A</v>
      </c>
      <c r="C934" s="65"/>
      <c r="D934" s="151" t="s">
        <v>7700</v>
      </c>
      <c r="E934" s="16" t="s">
        <v>877</v>
      </c>
      <c r="F934" s="16" t="s">
        <v>878</v>
      </c>
      <c r="G934" s="16" t="s">
        <v>63</v>
      </c>
      <c r="H934" s="16" t="s">
        <v>908</v>
      </c>
      <c r="I934" s="16" t="s">
        <v>1895</v>
      </c>
      <c r="J934" s="16" t="s">
        <v>1896</v>
      </c>
      <c r="K934" s="17" t="s">
        <v>881</v>
      </c>
      <c r="L934" s="18" t="s">
        <v>1690</v>
      </c>
      <c r="M934" s="195" t="s">
        <v>1882</v>
      </c>
      <c r="N934" s="16" t="s">
        <v>1883</v>
      </c>
      <c r="O934" s="17" t="s">
        <v>346</v>
      </c>
      <c r="P934" s="17" t="s">
        <v>305</v>
      </c>
      <c r="Q934" s="17" t="s">
        <v>306</v>
      </c>
      <c r="R934">
        <v>0</v>
      </c>
      <c r="S934">
        <v>0</v>
      </c>
      <c r="T934">
        <v>0</v>
      </c>
      <c r="U934">
        <v>0</v>
      </c>
      <c r="V934">
        <v>0</v>
      </c>
      <c r="W934">
        <v>0</v>
      </c>
      <c r="X934">
        <v>0</v>
      </c>
      <c r="Y934">
        <v>0</v>
      </c>
      <c r="Z934">
        <v>0</v>
      </c>
      <c r="AA934">
        <v>0</v>
      </c>
      <c r="AB934">
        <v>0</v>
      </c>
      <c r="AC934">
        <v>0</v>
      </c>
      <c r="AD934">
        <v>0</v>
      </c>
      <c r="AE934">
        <v>0</v>
      </c>
      <c r="AF934">
        <v>0</v>
      </c>
      <c r="AG934" s="19">
        <v>0</v>
      </c>
      <c r="AH934">
        <v>0</v>
      </c>
      <c r="AI934">
        <v>0</v>
      </c>
      <c r="AJ934">
        <v>0</v>
      </c>
      <c r="AK934">
        <v>0</v>
      </c>
      <c r="AL934">
        <v>0</v>
      </c>
      <c r="AM934">
        <v>0</v>
      </c>
      <c r="AN934">
        <v>0</v>
      </c>
      <c r="AO934">
        <v>0</v>
      </c>
      <c r="AP934">
        <v>4758</v>
      </c>
      <c r="AQ934">
        <v>5033</v>
      </c>
      <c r="AR934">
        <v>6258</v>
      </c>
      <c r="AS934">
        <v>5997</v>
      </c>
      <c r="AT934">
        <v>6499</v>
      </c>
      <c r="AU934">
        <v>6376</v>
      </c>
      <c r="AV934">
        <v>6567</v>
      </c>
      <c r="AW934">
        <v>7111</v>
      </c>
      <c r="AX934">
        <v>7776</v>
      </c>
      <c r="AY934">
        <v>9140</v>
      </c>
      <c r="AZ934">
        <v>8000</v>
      </c>
      <c r="BA934">
        <v>2000</v>
      </c>
      <c r="BB934">
        <v>1000</v>
      </c>
      <c r="BC934">
        <v>0</v>
      </c>
      <c r="BD934">
        <v>0</v>
      </c>
      <c r="BE934">
        <v>0</v>
      </c>
      <c r="BF934">
        <v>0</v>
      </c>
      <c r="BG934">
        <v>0</v>
      </c>
      <c r="BH934">
        <v>0</v>
      </c>
      <c r="BI934">
        <v>0</v>
      </c>
      <c r="BJ934">
        <v>0</v>
      </c>
      <c r="BK934">
        <v>0</v>
      </c>
      <c r="BL934">
        <v>0</v>
      </c>
      <c r="BM934">
        <v>0</v>
      </c>
      <c r="BN934">
        <v>0</v>
      </c>
      <c r="BO934">
        <v>0</v>
      </c>
      <c r="BP934">
        <v>0</v>
      </c>
      <c r="BQ934">
        <v>0</v>
      </c>
      <c r="BR934">
        <v>0</v>
      </c>
      <c r="BS934">
        <v>0</v>
      </c>
      <c r="BT934">
        <v>0</v>
      </c>
      <c r="BU934">
        <v>0</v>
      </c>
      <c r="BV934">
        <v>0</v>
      </c>
      <c r="BW934">
        <v>0</v>
      </c>
      <c r="BX934">
        <v>0</v>
      </c>
      <c r="BY934">
        <v>0</v>
      </c>
      <c r="BZ934">
        <v>0</v>
      </c>
      <c r="CA934">
        <v>0</v>
      </c>
      <c r="CB934">
        <v>0</v>
      </c>
      <c r="CC934">
        <v>0</v>
      </c>
      <c r="CD934">
        <v>0</v>
      </c>
      <c r="CE934">
        <v>0</v>
      </c>
    </row>
    <row r="935" spans="1:83" x14ac:dyDescent="0.35">
      <c r="A935" s="9" t="str">
        <f t="shared" si="14"/>
        <v>5369.274.89</v>
      </c>
      <c r="B935" s="52" t="e">
        <f>+IF(MATCH(A935,List!H$10:H$145,0),"Targeted")</f>
        <v>#N/A</v>
      </c>
      <c r="C935" s="65"/>
      <c r="D935" s="151" t="s">
        <v>7700</v>
      </c>
      <c r="E935" s="16" t="s">
        <v>877</v>
      </c>
      <c r="F935" s="16" t="s">
        <v>878</v>
      </c>
      <c r="G935" s="16" t="s">
        <v>63</v>
      </c>
      <c r="H935" s="16" t="s">
        <v>908</v>
      </c>
      <c r="I935" s="16" t="s">
        <v>1897</v>
      </c>
      <c r="J935" s="16" t="s">
        <v>1898</v>
      </c>
      <c r="K935" s="17" t="s">
        <v>881</v>
      </c>
      <c r="L935" s="18" t="s">
        <v>1690</v>
      </c>
      <c r="M935" s="195" t="s">
        <v>1882</v>
      </c>
      <c r="N935" s="16" t="s">
        <v>1883</v>
      </c>
      <c r="O935" s="17" t="s">
        <v>346</v>
      </c>
      <c r="P935" s="17" t="s">
        <v>305</v>
      </c>
      <c r="Q935" s="17" t="s">
        <v>306</v>
      </c>
      <c r="R935">
        <v>0</v>
      </c>
      <c r="S935">
        <v>0</v>
      </c>
      <c r="T935">
        <v>0</v>
      </c>
      <c r="U935">
        <v>0</v>
      </c>
      <c r="V935">
        <v>0</v>
      </c>
      <c r="W935">
        <v>0</v>
      </c>
      <c r="X935">
        <v>0</v>
      </c>
      <c r="Y935">
        <v>0</v>
      </c>
      <c r="Z935">
        <v>0</v>
      </c>
      <c r="AA935">
        <v>0</v>
      </c>
      <c r="AB935">
        <v>0</v>
      </c>
      <c r="AC935">
        <v>0</v>
      </c>
      <c r="AD935">
        <v>0</v>
      </c>
      <c r="AE935">
        <v>0</v>
      </c>
      <c r="AF935">
        <v>0</v>
      </c>
      <c r="AG935" s="19">
        <v>0</v>
      </c>
      <c r="AH935">
        <v>0</v>
      </c>
      <c r="AI935">
        <v>0</v>
      </c>
      <c r="AJ935">
        <v>0</v>
      </c>
      <c r="AK935">
        <v>0</v>
      </c>
      <c r="AL935">
        <v>0</v>
      </c>
      <c r="AM935">
        <v>0</v>
      </c>
      <c r="AN935">
        <v>0</v>
      </c>
      <c r="AO935">
        <v>0</v>
      </c>
      <c r="AP935">
        <v>0</v>
      </c>
      <c r="AQ935">
        <v>0</v>
      </c>
      <c r="AR935">
        <v>0</v>
      </c>
      <c r="AS935">
        <v>0</v>
      </c>
      <c r="AT935">
        <v>0</v>
      </c>
      <c r="AU935">
        <v>0</v>
      </c>
      <c r="AV935">
        <v>0</v>
      </c>
      <c r="AW935">
        <v>0</v>
      </c>
      <c r="AX935">
        <v>0</v>
      </c>
      <c r="AY935">
        <v>0</v>
      </c>
      <c r="AZ935">
        <v>0</v>
      </c>
      <c r="BA935">
        <v>0</v>
      </c>
      <c r="BB935">
        <v>0</v>
      </c>
      <c r="BC935">
        <v>0</v>
      </c>
      <c r="BD935">
        <v>0</v>
      </c>
      <c r="BE935">
        <v>0</v>
      </c>
      <c r="BF935">
        <v>0</v>
      </c>
      <c r="BG935">
        <v>5000</v>
      </c>
      <c r="BH935">
        <v>5000</v>
      </c>
      <c r="BI935">
        <v>5000</v>
      </c>
      <c r="BJ935">
        <v>5000</v>
      </c>
      <c r="BK935">
        <v>5000</v>
      </c>
      <c r="BL935">
        <v>5000</v>
      </c>
      <c r="BM935">
        <v>12000</v>
      </c>
      <c r="BN935">
        <v>9000</v>
      </c>
      <c r="BO935">
        <v>10000</v>
      </c>
      <c r="BP935">
        <v>5000</v>
      </c>
      <c r="BQ935">
        <v>6000</v>
      </c>
      <c r="BR935">
        <v>7000</v>
      </c>
      <c r="BS935">
        <v>7000</v>
      </c>
      <c r="BT935">
        <v>7000</v>
      </c>
      <c r="BU935">
        <v>9000</v>
      </c>
      <c r="BV935">
        <v>10000</v>
      </c>
      <c r="BW935">
        <v>9000</v>
      </c>
      <c r="BX935">
        <v>10000</v>
      </c>
      <c r="BY935">
        <v>7000</v>
      </c>
      <c r="BZ935">
        <v>9000</v>
      </c>
      <c r="CA935">
        <v>2000</v>
      </c>
      <c r="CB935">
        <v>0</v>
      </c>
      <c r="CC935">
        <v>0</v>
      </c>
      <c r="CD935">
        <v>0</v>
      </c>
      <c r="CE935">
        <v>0</v>
      </c>
    </row>
    <row r="936" spans="1:83" x14ac:dyDescent="0.35">
      <c r="A936" s="9" t="str">
        <f t="shared" si="14"/>
        <v>5369.274.89</v>
      </c>
      <c r="B936" s="52" t="e">
        <f>+IF(MATCH(A936,List!H$10:H$145,0),"Targeted")</f>
        <v>#N/A</v>
      </c>
      <c r="C936" s="65"/>
      <c r="D936" s="151"/>
      <c r="E936" s="16" t="s">
        <v>877</v>
      </c>
      <c r="F936" s="16" t="s">
        <v>878</v>
      </c>
      <c r="G936" s="16" t="s">
        <v>63</v>
      </c>
      <c r="H936" s="16" t="s">
        <v>908</v>
      </c>
      <c r="I936" s="16" t="s">
        <v>1897</v>
      </c>
      <c r="J936" s="16" t="s">
        <v>1898</v>
      </c>
      <c r="K936" s="17" t="s">
        <v>881</v>
      </c>
      <c r="L936" s="18" t="s">
        <v>1690</v>
      </c>
      <c r="M936" s="195" t="s">
        <v>1882</v>
      </c>
      <c r="N936" s="16" t="s">
        <v>1883</v>
      </c>
      <c r="O936" s="17" t="s">
        <v>304</v>
      </c>
      <c r="P936" s="17" t="s">
        <v>305</v>
      </c>
      <c r="Q936" s="17" t="s">
        <v>306</v>
      </c>
      <c r="R936">
        <v>0</v>
      </c>
      <c r="S936">
        <v>0</v>
      </c>
      <c r="T936">
        <v>0</v>
      </c>
      <c r="U936">
        <v>0</v>
      </c>
      <c r="V936">
        <v>0</v>
      </c>
      <c r="W936">
        <v>0</v>
      </c>
      <c r="X936">
        <v>0</v>
      </c>
      <c r="Y936">
        <v>0</v>
      </c>
      <c r="Z936">
        <v>0</v>
      </c>
      <c r="AA936">
        <v>0</v>
      </c>
      <c r="AB936">
        <v>0</v>
      </c>
      <c r="AC936">
        <v>0</v>
      </c>
      <c r="AD936">
        <v>0</v>
      </c>
      <c r="AE936">
        <v>0</v>
      </c>
      <c r="AF936">
        <v>0</v>
      </c>
      <c r="AG936" s="19">
        <v>0</v>
      </c>
      <c r="AH936">
        <v>0</v>
      </c>
      <c r="AI936">
        <v>0</v>
      </c>
      <c r="AJ936">
        <v>0</v>
      </c>
      <c r="AK936">
        <v>0</v>
      </c>
      <c r="AL936">
        <v>0</v>
      </c>
      <c r="AM936">
        <v>0</v>
      </c>
      <c r="AN936">
        <v>0</v>
      </c>
      <c r="AO936">
        <v>0</v>
      </c>
      <c r="AP936">
        <v>0</v>
      </c>
      <c r="AQ936">
        <v>0</v>
      </c>
      <c r="AR936">
        <v>0</v>
      </c>
      <c r="AS936">
        <v>0</v>
      </c>
      <c r="AT936">
        <v>0</v>
      </c>
      <c r="AU936">
        <v>0</v>
      </c>
      <c r="AV936">
        <v>0</v>
      </c>
      <c r="AW936">
        <v>0</v>
      </c>
      <c r="AX936">
        <v>0</v>
      </c>
      <c r="AY936">
        <v>0</v>
      </c>
      <c r="AZ936">
        <v>0</v>
      </c>
      <c r="BA936">
        <v>0</v>
      </c>
      <c r="BB936">
        <v>0</v>
      </c>
      <c r="BC936">
        <v>0</v>
      </c>
      <c r="BD936">
        <v>0</v>
      </c>
      <c r="BE936">
        <v>0</v>
      </c>
      <c r="BF936">
        <v>0</v>
      </c>
      <c r="BG936">
        <v>0</v>
      </c>
      <c r="BH936">
        <v>0</v>
      </c>
      <c r="BI936">
        <v>0</v>
      </c>
      <c r="BJ936">
        <v>0</v>
      </c>
      <c r="BK936">
        <v>0</v>
      </c>
      <c r="BL936">
        <v>0</v>
      </c>
      <c r="BM936">
        <v>0</v>
      </c>
      <c r="BN936">
        <v>0</v>
      </c>
      <c r="BO936">
        <v>0</v>
      </c>
      <c r="BP936">
        <v>0</v>
      </c>
      <c r="BQ936">
        <v>141000</v>
      </c>
      <c r="BR936">
        <v>0</v>
      </c>
      <c r="BS936">
        <v>0</v>
      </c>
      <c r="BT936">
        <v>0</v>
      </c>
      <c r="BU936">
        <v>0</v>
      </c>
      <c r="BV936">
        <v>0</v>
      </c>
      <c r="BW936">
        <v>0</v>
      </c>
      <c r="BX936" s="10">
        <v>0</v>
      </c>
      <c r="BY936">
        <v>0</v>
      </c>
      <c r="BZ936">
        <v>0</v>
      </c>
      <c r="CA936">
        <v>0</v>
      </c>
      <c r="CB936">
        <v>0</v>
      </c>
      <c r="CC936">
        <v>0</v>
      </c>
      <c r="CD936">
        <v>0</v>
      </c>
      <c r="CE936">
        <v>0</v>
      </c>
    </row>
    <row r="937" spans="1:83" x14ac:dyDescent="0.35">
      <c r="A937" s="9" t="str">
        <f t="shared" si="14"/>
        <v>5615.274.89</v>
      </c>
      <c r="B937" s="52" t="e">
        <f>+IF(MATCH(A937,List!H$10:H$145,0),"Targeted")</f>
        <v>#N/A</v>
      </c>
      <c r="C937" s="65"/>
      <c r="D937" s="151" t="s">
        <v>7700</v>
      </c>
      <c r="E937" s="16" t="s">
        <v>877</v>
      </c>
      <c r="F937" s="16" t="s">
        <v>878</v>
      </c>
      <c r="G937" s="16" t="s">
        <v>63</v>
      </c>
      <c r="H937" s="16" t="s">
        <v>908</v>
      </c>
      <c r="I937" s="16" t="s">
        <v>1899</v>
      </c>
      <c r="J937" s="16" t="s">
        <v>1900</v>
      </c>
      <c r="K937" s="17" t="s">
        <v>881</v>
      </c>
      <c r="L937" s="18" t="s">
        <v>1690</v>
      </c>
      <c r="M937" s="195" t="s">
        <v>1882</v>
      </c>
      <c r="N937" s="16" t="s">
        <v>1883</v>
      </c>
      <c r="O937" s="17" t="s">
        <v>346</v>
      </c>
      <c r="P937" s="17" t="s">
        <v>305</v>
      </c>
      <c r="Q937" s="17" t="s">
        <v>306</v>
      </c>
      <c r="R937">
        <v>0</v>
      </c>
      <c r="S937">
        <v>0</v>
      </c>
      <c r="T937">
        <v>0</v>
      </c>
      <c r="U937">
        <v>0</v>
      </c>
      <c r="V937">
        <v>0</v>
      </c>
      <c r="W937">
        <v>0</v>
      </c>
      <c r="X937">
        <v>0</v>
      </c>
      <c r="Y937">
        <v>0</v>
      </c>
      <c r="Z937">
        <v>0</v>
      </c>
      <c r="AA937">
        <v>0</v>
      </c>
      <c r="AB937">
        <v>0</v>
      </c>
      <c r="AC937">
        <v>0</v>
      </c>
      <c r="AD937">
        <v>0</v>
      </c>
      <c r="AE937">
        <v>0</v>
      </c>
      <c r="AF937">
        <v>0</v>
      </c>
      <c r="AG937" s="19">
        <v>0</v>
      </c>
      <c r="AH937">
        <v>0</v>
      </c>
      <c r="AI937">
        <v>0</v>
      </c>
      <c r="AJ937">
        <v>0</v>
      </c>
      <c r="AK937">
        <v>0</v>
      </c>
      <c r="AL937">
        <v>0</v>
      </c>
      <c r="AM937">
        <v>0</v>
      </c>
      <c r="AN937">
        <v>0</v>
      </c>
      <c r="AO937">
        <v>0</v>
      </c>
      <c r="AP937">
        <v>0</v>
      </c>
      <c r="AQ937">
        <v>0</v>
      </c>
      <c r="AR937">
        <v>0</v>
      </c>
      <c r="AS937">
        <v>0</v>
      </c>
      <c r="AT937">
        <v>0</v>
      </c>
      <c r="AU937">
        <v>0</v>
      </c>
      <c r="AV937">
        <v>0</v>
      </c>
      <c r="AW937">
        <v>0</v>
      </c>
      <c r="AX937">
        <v>0</v>
      </c>
      <c r="AY937">
        <v>0</v>
      </c>
      <c r="AZ937">
        <v>0</v>
      </c>
      <c r="BA937">
        <v>0</v>
      </c>
      <c r="BB937">
        <v>0</v>
      </c>
      <c r="BC937">
        <v>0</v>
      </c>
      <c r="BD937">
        <v>0</v>
      </c>
      <c r="BE937">
        <v>0</v>
      </c>
      <c r="BF937">
        <v>0</v>
      </c>
      <c r="BG937">
        <v>0</v>
      </c>
      <c r="BH937">
        <v>0</v>
      </c>
      <c r="BI937">
        <v>0</v>
      </c>
      <c r="BJ937">
        <v>0</v>
      </c>
      <c r="BK937">
        <v>0</v>
      </c>
      <c r="BL937">
        <v>0</v>
      </c>
      <c r="BM937">
        <v>0</v>
      </c>
      <c r="BN937">
        <v>0</v>
      </c>
      <c r="BO937">
        <v>0</v>
      </c>
      <c r="BP937">
        <v>0</v>
      </c>
      <c r="BQ937">
        <v>0</v>
      </c>
      <c r="BR937">
        <v>0</v>
      </c>
      <c r="BS937">
        <v>0</v>
      </c>
      <c r="BT937">
        <v>0</v>
      </c>
      <c r="BU937">
        <v>0</v>
      </c>
      <c r="BV937">
        <v>2000</v>
      </c>
      <c r="BW937">
        <v>59000</v>
      </c>
      <c r="BX937">
        <v>76000</v>
      </c>
      <c r="BY937">
        <v>91000</v>
      </c>
      <c r="BZ937">
        <v>24000</v>
      </c>
      <c r="CA937">
        <v>212000</v>
      </c>
      <c r="CB937">
        <v>319000</v>
      </c>
      <c r="CC937">
        <v>157000</v>
      </c>
      <c r="CD937">
        <v>30000</v>
      </c>
      <c r="CE937">
        <v>2000</v>
      </c>
    </row>
    <row r="938" spans="1:83" x14ac:dyDescent="0.35">
      <c r="A938" s="9" t="str">
        <f t="shared" si="14"/>
        <v>089400.276.89</v>
      </c>
      <c r="B938" s="52" t="e">
        <f>+IF(MATCH(A938,List!H$10:H$145,0),"Targeted")</f>
        <v>#N/A</v>
      </c>
      <c r="C938" s="65"/>
      <c r="D938" s="151" t="s">
        <v>7700</v>
      </c>
      <c r="E938" s="16" t="s">
        <v>877</v>
      </c>
      <c r="F938" s="16" t="s">
        <v>878</v>
      </c>
      <c r="G938" s="16" t="s">
        <v>298</v>
      </c>
      <c r="H938" s="16" t="s">
        <v>878</v>
      </c>
      <c r="I938" s="16" t="s">
        <v>1901</v>
      </c>
      <c r="J938" s="16" t="s">
        <v>1902</v>
      </c>
      <c r="K938" s="17" t="s">
        <v>881</v>
      </c>
      <c r="L938" s="18" t="s">
        <v>1690</v>
      </c>
      <c r="M938" s="195" t="s">
        <v>1903</v>
      </c>
      <c r="N938" s="16" t="s">
        <v>1904</v>
      </c>
      <c r="O938" s="17" t="s">
        <v>346</v>
      </c>
      <c r="P938" s="17" t="s">
        <v>305</v>
      </c>
      <c r="Q938" s="17" t="s">
        <v>306</v>
      </c>
      <c r="R938">
        <v>0</v>
      </c>
      <c r="S938">
        <v>0</v>
      </c>
      <c r="T938">
        <v>0</v>
      </c>
      <c r="U938">
        <v>0</v>
      </c>
      <c r="V938">
        <v>0</v>
      </c>
      <c r="W938">
        <v>0</v>
      </c>
      <c r="X938">
        <v>0</v>
      </c>
      <c r="Y938">
        <v>0</v>
      </c>
      <c r="Z938">
        <v>0</v>
      </c>
      <c r="AA938">
        <v>0</v>
      </c>
      <c r="AB938">
        <v>0</v>
      </c>
      <c r="AC938">
        <v>0</v>
      </c>
      <c r="AD938">
        <v>0</v>
      </c>
      <c r="AE938">
        <v>0</v>
      </c>
      <c r="AF938">
        <v>0</v>
      </c>
      <c r="AG938" s="19">
        <v>0</v>
      </c>
      <c r="AH938">
        <v>0</v>
      </c>
      <c r="AI938">
        <v>0</v>
      </c>
      <c r="AJ938">
        <v>0</v>
      </c>
      <c r="AK938">
        <v>0</v>
      </c>
      <c r="AL938">
        <v>0</v>
      </c>
      <c r="AM938">
        <v>0</v>
      </c>
      <c r="AN938">
        <v>0</v>
      </c>
      <c r="AO938">
        <v>0</v>
      </c>
      <c r="AP938">
        <v>0</v>
      </c>
      <c r="AQ938">
        <v>0</v>
      </c>
      <c r="AR938">
        <v>0</v>
      </c>
      <c r="AS938">
        <v>0</v>
      </c>
      <c r="AT938">
        <v>0</v>
      </c>
      <c r="AU938">
        <v>0</v>
      </c>
      <c r="AV938">
        <v>0</v>
      </c>
      <c r="AW938">
        <v>0</v>
      </c>
      <c r="AX938">
        <v>0</v>
      </c>
      <c r="AY938">
        <v>0</v>
      </c>
      <c r="AZ938">
        <v>0</v>
      </c>
      <c r="BA938">
        <v>-50000</v>
      </c>
      <c r="BB938">
        <v>-46000</v>
      </c>
      <c r="BC938">
        <v>-10000</v>
      </c>
      <c r="BD938">
        <v>-25000</v>
      </c>
      <c r="BE938">
        <v>-18000</v>
      </c>
      <c r="BF938">
        <v>-1000</v>
      </c>
      <c r="BG938">
        <v>0</v>
      </c>
      <c r="BH938">
        <v>-23000</v>
      </c>
      <c r="BI938">
        <v>-19000</v>
      </c>
      <c r="BJ938">
        <v>-18000</v>
      </c>
      <c r="BK938">
        <v>-50000</v>
      </c>
      <c r="BL938">
        <v>-44000</v>
      </c>
      <c r="BM938">
        <v>-20000</v>
      </c>
      <c r="BN938">
        <v>-23000</v>
      </c>
      <c r="BO938">
        <v>-5000</v>
      </c>
      <c r="BP938">
        <v>-36000</v>
      </c>
      <c r="BQ938">
        <v>-33000</v>
      </c>
      <c r="BR938">
        <v>0</v>
      </c>
      <c r="BS938">
        <v>-19000</v>
      </c>
      <c r="BT938">
        <v>-17000</v>
      </c>
      <c r="BU938">
        <v>-16000</v>
      </c>
      <c r="BV938">
        <v>-17000</v>
      </c>
      <c r="BW938">
        <v>-8000</v>
      </c>
      <c r="BX938">
        <v>-9000</v>
      </c>
      <c r="BY938">
        <v>-13000</v>
      </c>
      <c r="BZ938">
        <v>-9000</v>
      </c>
      <c r="CA938">
        <v>-9000</v>
      </c>
      <c r="CB938">
        <v>-9000</v>
      </c>
      <c r="CC938">
        <v>-9000</v>
      </c>
      <c r="CD938">
        <v>-10000</v>
      </c>
      <c r="CE938">
        <v>-10000</v>
      </c>
    </row>
    <row r="939" spans="1:83" x14ac:dyDescent="0.35">
      <c r="A939" s="9" t="str">
        <f t="shared" si="14"/>
        <v>522810.276.89</v>
      </c>
      <c r="B939" s="52" t="e">
        <f>+IF(MATCH(A939,List!H$10:H$145,0),"Targeted")</f>
        <v>#N/A</v>
      </c>
      <c r="C939" s="65"/>
      <c r="D939" s="151" t="s">
        <v>7700</v>
      </c>
      <c r="E939" s="16" t="s">
        <v>877</v>
      </c>
      <c r="F939" s="16" t="s">
        <v>878</v>
      </c>
      <c r="G939" s="16" t="s">
        <v>298</v>
      </c>
      <c r="H939" s="16" t="s">
        <v>878</v>
      </c>
      <c r="I939" s="16" t="s">
        <v>1905</v>
      </c>
      <c r="J939" s="16" t="s">
        <v>1906</v>
      </c>
      <c r="K939" s="17" t="s">
        <v>881</v>
      </c>
      <c r="L939" s="18" t="s">
        <v>1690</v>
      </c>
      <c r="M939" s="195" t="s">
        <v>1903</v>
      </c>
      <c r="N939" s="16" t="s">
        <v>1904</v>
      </c>
      <c r="O939" s="17" t="s">
        <v>346</v>
      </c>
      <c r="P939" s="17" t="s">
        <v>305</v>
      </c>
      <c r="Q939" s="17" t="s">
        <v>306</v>
      </c>
      <c r="R939">
        <v>0</v>
      </c>
      <c r="S939">
        <v>0</v>
      </c>
      <c r="T939">
        <v>0</v>
      </c>
      <c r="U939">
        <v>0</v>
      </c>
      <c r="V939">
        <v>0</v>
      </c>
      <c r="W939">
        <v>0</v>
      </c>
      <c r="X939">
        <v>0</v>
      </c>
      <c r="Y939">
        <v>0</v>
      </c>
      <c r="Z939">
        <v>0</v>
      </c>
      <c r="AA939">
        <v>0</v>
      </c>
      <c r="AB939">
        <v>0</v>
      </c>
      <c r="AC939">
        <v>0</v>
      </c>
      <c r="AD939">
        <v>0</v>
      </c>
      <c r="AE939">
        <v>0</v>
      </c>
      <c r="AF939">
        <v>0</v>
      </c>
      <c r="AG939" s="19">
        <v>0</v>
      </c>
      <c r="AH939">
        <v>0</v>
      </c>
      <c r="AI939">
        <v>0</v>
      </c>
      <c r="AJ939">
        <v>0</v>
      </c>
      <c r="AK939">
        <v>0</v>
      </c>
      <c r="AL939">
        <v>0</v>
      </c>
      <c r="AM939">
        <v>-136350</v>
      </c>
      <c r="AN939">
        <v>-146287</v>
      </c>
      <c r="AO939">
        <v>-176743</v>
      </c>
      <c r="AP939">
        <v>-225635</v>
      </c>
      <c r="AQ939">
        <v>-158038</v>
      </c>
      <c r="AR939">
        <v>-166433</v>
      </c>
      <c r="AS939">
        <v>-113995</v>
      </c>
      <c r="AT939">
        <v>-171842</v>
      </c>
      <c r="AU939">
        <v>-141301</v>
      </c>
      <c r="AV939">
        <v>-136106</v>
      </c>
      <c r="AW939">
        <v>12</v>
      </c>
      <c r="AX939">
        <v>0</v>
      </c>
      <c r="AY939">
        <v>0</v>
      </c>
      <c r="AZ939">
        <v>0</v>
      </c>
      <c r="BA939">
        <v>-2000</v>
      </c>
      <c r="BB939">
        <v>0</v>
      </c>
      <c r="BC939">
        <v>0</v>
      </c>
      <c r="BD939">
        <v>0</v>
      </c>
      <c r="BE939">
        <v>0</v>
      </c>
      <c r="BF939">
        <v>0</v>
      </c>
      <c r="BG939">
        <v>0</v>
      </c>
      <c r="BH939">
        <v>0</v>
      </c>
      <c r="BI939">
        <v>0</v>
      </c>
      <c r="BJ939">
        <v>0</v>
      </c>
      <c r="BK939">
        <v>0</v>
      </c>
      <c r="BL939">
        <v>0</v>
      </c>
      <c r="BM939">
        <v>0</v>
      </c>
      <c r="BN939">
        <v>0</v>
      </c>
      <c r="BO939">
        <v>0</v>
      </c>
      <c r="BP939">
        <v>0</v>
      </c>
      <c r="BQ939">
        <v>0</v>
      </c>
      <c r="BR939">
        <v>0</v>
      </c>
      <c r="BS939">
        <v>0</v>
      </c>
      <c r="BT939">
        <v>0</v>
      </c>
      <c r="BU939">
        <v>0</v>
      </c>
      <c r="BV939">
        <v>0</v>
      </c>
      <c r="BW939">
        <v>0</v>
      </c>
      <c r="BX939">
        <v>0</v>
      </c>
      <c r="BY939">
        <v>0</v>
      </c>
      <c r="BZ939">
        <v>0</v>
      </c>
      <c r="CA939">
        <v>0</v>
      </c>
      <c r="CB939">
        <v>0</v>
      </c>
      <c r="CC939">
        <v>0</v>
      </c>
      <c r="CD939">
        <v>0</v>
      </c>
      <c r="CE939">
        <v>0</v>
      </c>
    </row>
    <row r="940" spans="1:83" x14ac:dyDescent="0.35">
      <c r="A940" s="9" t="str">
        <f t="shared" si="14"/>
        <v>522810.276.89</v>
      </c>
      <c r="B940" s="52" t="e">
        <f>+IF(MATCH(A940,List!H$10:H$145,0),"Targeted")</f>
        <v>#N/A</v>
      </c>
      <c r="C940" s="65"/>
      <c r="D940" s="151"/>
      <c r="E940" s="16" t="s">
        <v>877</v>
      </c>
      <c r="F940" s="16" t="s">
        <v>878</v>
      </c>
      <c r="G940" s="16" t="s">
        <v>298</v>
      </c>
      <c r="H940" s="16" t="s">
        <v>878</v>
      </c>
      <c r="I940" s="16" t="s">
        <v>1905</v>
      </c>
      <c r="J940" s="16" t="s">
        <v>1906</v>
      </c>
      <c r="K940" s="17" t="s">
        <v>881</v>
      </c>
      <c r="L940" s="18" t="s">
        <v>1690</v>
      </c>
      <c r="M940" s="195" t="s">
        <v>1903</v>
      </c>
      <c r="N940" s="16" t="s">
        <v>1904</v>
      </c>
      <c r="O940" s="17" t="s">
        <v>304</v>
      </c>
      <c r="P940" s="17" t="s">
        <v>305</v>
      </c>
      <c r="Q940" s="17" t="s">
        <v>306</v>
      </c>
      <c r="R940">
        <v>0</v>
      </c>
      <c r="S940">
        <v>0</v>
      </c>
      <c r="T940">
        <v>0</v>
      </c>
      <c r="U940">
        <v>0</v>
      </c>
      <c r="V940">
        <v>0</v>
      </c>
      <c r="W940">
        <v>0</v>
      </c>
      <c r="X940">
        <v>0</v>
      </c>
      <c r="Y940">
        <v>0</v>
      </c>
      <c r="Z940">
        <v>0</v>
      </c>
      <c r="AA940">
        <v>0</v>
      </c>
      <c r="AB940">
        <v>0</v>
      </c>
      <c r="AC940">
        <v>0</v>
      </c>
      <c r="AD940">
        <v>0</v>
      </c>
      <c r="AE940">
        <v>0</v>
      </c>
      <c r="AF940">
        <v>0</v>
      </c>
      <c r="AG940" s="19">
        <v>0</v>
      </c>
      <c r="AH940">
        <v>0</v>
      </c>
      <c r="AI940">
        <v>0</v>
      </c>
      <c r="AJ940">
        <v>0</v>
      </c>
      <c r="AK940">
        <v>0</v>
      </c>
      <c r="AL940">
        <v>0</v>
      </c>
      <c r="AM940">
        <v>0</v>
      </c>
      <c r="AN940">
        <v>0</v>
      </c>
      <c r="AO940">
        <v>0</v>
      </c>
      <c r="AP940">
        <v>0</v>
      </c>
      <c r="AQ940">
        <v>0</v>
      </c>
      <c r="AR940">
        <v>0</v>
      </c>
      <c r="AS940">
        <v>0</v>
      </c>
      <c r="AT940">
        <v>0</v>
      </c>
      <c r="AU940">
        <v>0</v>
      </c>
      <c r="AV940">
        <v>0</v>
      </c>
      <c r="AW940">
        <v>0</v>
      </c>
      <c r="AX940">
        <v>-954</v>
      </c>
      <c r="AY940">
        <v>0</v>
      </c>
      <c r="AZ940">
        <v>0</v>
      </c>
      <c r="BA940">
        <v>0</v>
      </c>
      <c r="BB940">
        <v>0</v>
      </c>
      <c r="BC940">
        <v>0</v>
      </c>
      <c r="BD940">
        <v>0</v>
      </c>
      <c r="BE940">
        <v>-3000</v>
      </c>
      <c r="BF940">
        <v>0</v>
      </c>
      <c r="BG940">
        <v>0</v>
      </c>
      <c r="BH940">
        <v>0</v>
      </c>
      <c r="BI940">
        <v>6000</v>
      </c>
      <c r="BJ940">
        <v>0</v>
      </c>
      <c r="BK940">
        <v>0</v>
      </c>
      <c r="BL940">
        <v>0</v>
      </c>
      <c r="BM940">
        <v>0</v>
      </c>
      <c r="BN940">
        <v>0</v>
      </c>
      <c r="BO940">
        <v>0</v>
      </c>
      <c r="BP940">
        <v>0</v>
      </c>
      <c r="BQ940">
        <v>0</v>
      </c>
      <c r="BR940">
        <v>0</v>
      </c>
      <c r="BS940">
        <v>0</v>
      </c>
      <c r="BT940">
        <v>0</v>
      </c>
      <c r="BU940">
        <v>0</v>
      </c>
      <c r="BV940">
        <v>0</v>
      </c>
      <c r="BW940">
        <v>0</v>
      </c>
      <c r="BX940" s="10">
        <v>0</v>
      </c>
      <c r="BY940">
        <v>0</v>
      </c>
      <c r="BZ940">
        <v>0</v>
      </c>
      <c r="CA940">
        <v>0</v>
      </c>
      <c r="CB940">
        <v>0</v>
      </c>
      <c r="CC940">
        <v>0</v>
      </c>
      <c r="CD940">
        <v>0</v>
      </c>
      <c r="CE940">
        <v>0</v>
      </c>
    </row>
    <row r="941" spans="1:83" x14ac:dyDescent="0.35">
      <c r="A941" s="9" t="str">
        <f t="shared" si="14"/>
        <v>523000.276.89</v>
      </c>
      <c r="B941" s="52" t="e">
        <f>+IF(MATCH(A941,List!H$10:H$145,0),"Targeted")</f>
        <v>#N/A</v>
      </c>
      <c r="C941" s="65"/>
      <c r="D941" s="151" t="s">
        <v>7700</v>
      </c>
      <c r="E941" s="16" t="s">
        <v>877</v>
      </c>
      <c r="F941" s="16" t="s">
        <v>878</v>
      </c>
      <c r="G941" s="16" t="s">
        <v>298</v>
      </c>
      <c r="H941" s="16" t="s">
        <v>878</v>
      </c>
      <c r="I941" s="16" t="s">
        <v>1907</v>
      </c>
      <c r="J941" s="16" t="s">
        <v>1908</v>
      </c>
      <c r="K941" s="17" t="s">
        <v>881</v>
      </c>
      <c r="L941" s="18" t="s">
        <v>1690</v>
      </c>
      <c r="M941" s="195" t="s">
        <v>1903</v>
      </c>
      <c r="N941" s="16" t="s">
        <v>1904</v>
      </c>
      <c r="O941" s="17" t="s">
        <v>346</v>
      </c>
      <c r="P941" s="17" t="s">
        <v>305</v>
      </c>
      <c r="Q941" s="17" t="s">
        <v>306</v>
      </c>
      <c r="R941">
        <v>0</v>
      </c>
      <c r="S941">
        <v>0</v>
      </c>
      <c r="T941">
        <v>0</v>
      </c>
      <c r="U941">
        <v>0</v>
      </c>
      <c r="V941">
        <v>0</v>
      </c>
      <c r="W941">
        <v>0</v>
      </c>
      <c r="X941">
        <v>0</v>
      </c>
      <c r="Y941">
        <v>0</v>
      </c>
      <c r="Z941">
        <v>0</v>
      </c>
      <c r="AA941">
        <v>0</v>
      </c>
      <c r="AB941">
        <v>0</v>
      </c>
      <c r="AC941">
        <v>0</v>
      </c>
      <c r="AD941">
        <v>0</v>
      </c>
      <c r="AE941">
        <v>0</v>
      </c>
      <c r="AF941">
        <v>0</v>
      </c>
      <c r="AG941" s="19">
        <v>0</v>
      </c>
      <c r="AH941">
        <v>0</v>
      </c>
      <c r="AI941">
        <v>0</v>
      </c>
      <c r="AJ941">
        <v>0</v>
      </c>
      <c r="AK941">
        <v>0</v>
      </c>
      <c r="AL941">
        <v>0</v>
      </c>
      <c r="AM941">
        <v>0</v>
      </c>
      <c r="AN941">
        <v>0</v>
      </c>
      <c r="AO941">
        <v>-39928</v>
      </c>
      <c r="AP941">
        <v>-42761</v>
      </c>
      <c r="AQ941">
        <v>-46326</v>
      </c>
      <c r="AR941">
        <v>-49620</v>
      </c>
      <c r="AS941">
        <v>-50378</v>
      </c>
      <c r="AT941">
        <v>-108760</v>
      </c>
      <c r="AU941">
        <v>-122141</v>
      </c>
      <c r="AV941">
        <v>-122748</v>
      </c>
      <c r="AW941">
        <v>-141071</v>
      </c>
      <c r="AX941">
        <v>-158639</v>
      </c>
      <c r="AY941">
        <v>0</v>
      </c>
      <c r="AZ941">
        <v>0</v>
      </c>
      <c r="BA941">
        <v>0</v>
      </c>
      <c r="BB941">
        <v>0</v>
      </c>
      <c r="BC941">
        <v>0</v>
      </c>
      <c r="BD941">
        <v>0</v>
      </c>
      <c r="BE941">
        <v>0</v>
      </c>
      <c r="BF941">
        <v>0</v>
      </c>
      <c r="BG941">
        <v>0</v>
      </c>
      <c r="BH941">
        <v>0</v>
      </c>
      <c r="BI941">
        <v>0</v>
      </c>
      <c r="BJ941">
        <v>0</v>
      </c>
      <c r="BK941">
        <v>0</v>
      </c>
      <c r="BL941">
        <v>0</v>
      </c>
      <c r="BM941">
        <v>0</v>
      </c>
      <c r="BN941">
        <v>0</v>
      </c>
      <c r="BO941">
        <v>0</v>
      </c>
      <c r="BP941">
        <v>0</v>
      </c>
      <c r="BQ941">
        <v>0</v>
      </c>
      <c r="BR941">
        <v>0</v>
      </c>
      <c r="BS941">
        <v>0</v>
      </c>
      <c r="BT941">
        <v>0</v>
      </c>
      <c r="BU941">
        <v>0</v>
      </c>
      <c r="BV941">
        <v>0</v>
      </c>
      <c r="BW941">
        <v>0</v>
      </c>
      <c r="BX941">
        <v>0</v>
      </c>
      <c r="BY941">
        <v>0</v>
      </c>
      <c r="BZ941">
        <v>0</v>
      </c>
      <c r="CA941">
        <v>0</v>
      </c>
      <c r="CB941">
        <v>0</v>
      </c>
      <c r="CC941">
        <v>0</v>
      </c>
      <c r="CD941">
        <v>0</v>
      </c>
      <c r="CE941">
        <v>0</v>
      </c>
    </row>
    <row r="942" spans="1:83" x14ac:dyDescent="0.35">
      <c r="A942" s="9" t="str">
        <f t="shared" si="14"/>
        <v>0212.276.89</v>
      </c>
      <c r="B942" s="52" t="e">
        <f>+IF(MATCH(A942,List!H$10:H$145,0),"Targeted")</f>
        <v>#N/A</v>
      </c>
      <c r="C942" s="65"/>
      <c r="D942" s="151" t="s">
        <v>7700</v>
      </c>
      <c r="E942" s="16" t="s">
        <v>877</v>
      </c>
      <c r="F942" s="16" t="s">
        <v>878</v>
      </c>
      <c r="G942" s="16" t="s">
        <v>63</v>
      </c>
      <c r="H942" s="16" t="s">
        <v>908</v>
      </c>
      <c r="I942" s="16" t="s">
        <v>1909</v>
      </c>
      <c r="J942" s="16" t="s">
        <v>1910</v>
      </c>
      <c r="K942" s="17" t="s">
        <v>881</v>
      </c>
      <c r="L942" s="18" t="s">
        <v>1690</v>
      </c>
      <c r="M942" s="195" t="s">
        <v>1903</v>
      </c>
      <c r="N942" s="16" t="s">
        <v>1904</v>
      </c>
      <c r="O942" s="17" t="s">
        <v>346</v>
      </c>
      <c r="P942" s="17" t="s">
        <v>305</v>
      </c>
      <c r="Q942" s="17" t="s">
        <v>306</v>
      </c>
      <c r="R942">
        <v>0</v>
      </c>
      <c r="S942">
        <v>0</v>
      </c>
      <c r="T942">
        <v>0</v>
      </c>
      <c r="U942">
        <v>0</v>
      </c>
      <c r="V942">
        <v>0</v>
      </c>
      <c r="W942">
        <v>0</v>
      </c>
      <c r="X942">
        <v>0</v>
      </c>
      <c r="Y942">
        <v>0</v>
      </c>
      <c r="Z942">
        <v>0</v>
      </c>
      <c r="AA942">
        <v>0</v>
      </c>
      <c r="AB942">
        <v>0</v>
      </c>
      <c r="AC942">
        <v>0</v>
      </c>
      <c r="AD942">
        <v>0</v>
      </c>
      <c r="AE942">
        <v>0</v>
      </c>
      <c r="AF942">
        <v>0</v>
      </c>
      <c r="AG942" s="19">
        <v>0</v>
      </c>
      <c r="AH942">
        <v>0</v>
      </c>
      <c r="AI942">
        <v>38211</v>
      </c>
      <c r="AJ942">
        <v>50240</v>
      </c>
      <c r="AK942">
        <v>67088</v>
      </c>
      <c r="AL942">
        <v>69287</v>
      </c>
      <c r="AM942">
        <v>79917</v>
      </c>
      <c r="AN942">
        <v>77879</v>
      </c>
      <c r="AO942">
        <v>89006</v>
      </c>
      <c r="AP942">
        <v>94318</v>
      </c>
      <c r="AQ942">
        <v>94237</v>
      </c>
      <c r="AR942">
        <v>94562</v>
      </c>
      <c r="AS942">
        <v>99328</v>
      </c>
      <c r="AT942">
        <v>109450</v>
      </c>
      <c r="AU942">
        <v>113298</v>
      </c>
      <c r="AV942">
        <v>118020</v>
      </c>
      <c r="AW942">
        <v>130100</v>
      </c>
      <c r="AX942">
        <v>142034</v>
      </c>
      <c r="AY942">
        <v>-17465</v>
      </c>
      <c r="AZ942">
        <v>-5000</v>
      </c>
      <c r="BA942">
        <v>38000</v>
      </c>
      <c r="BB942">
        <v>12000</v>
      </c>
      <c r="BC942">
        <v>1000</v>
      </c>
      <c r="BD942">
        <v>0</v>
      </c>
      <c r="BE942">
        <v>-8000</v>
      </c>
      <c r="BF942">
        <v>-5000</v>
      </c>
      <c r="BG942">
        <v>2000</v>
      </c>
      <c r="BH942">
        <v>6000</v>
      </c>
      <c r="BI942">
        <v>-4000</v>
      </c>
      <c r="BJ942">
        <v>2000</v>
      </c>
      <c r="BK942">
        <v>0</v>
      </c>
      <c r="BL942">
        <v>5000</v>
      </c>
      <c r="BM942">
        <v>-25000</v>
      </c>
      <c r="BN942">
        <v>1000</v>
      </c>
      <c r="BO942">
        <v>-9000</v>
      </c>
      <c r="BP942">
        <v>5000</v>
      </c>
      <c r="BQ942">
        <v>-4000</v>
      </c>
      <c r="BR942">
        <v>-11000</v>
      </c>
      <c r="BS942">
        <v>-15000</v>
      </c>
      <c r="BT942">
        <v>-5000</v>
      </c>
      <c r="BU942">
        <v>-9000</v>
      </c>
      <c r="BV942">
        <v>-21000</v>
      </c>
      <c r="BW942">
        <v>-27000</v>
      </c>
      <c r="BX942">
        <v>-7000</v>
      </c>
      <c r="BY942">
        <v>-8000</v>
      </c>
      <c r="BZ942">
        <v>63000</v>
      </c>
      <c r="CA942">
        <v>14000</v>
      </c>
      <c r="CB942">
        <v>19000</v>
      </c>
      <c r="CC942">
        <v>-1000</v>
      </c>
      <c r="CD942">
        <v>0</v>
      </c>
      <c r="CE942">
        <v>0</v>
      </c>
    </row>
    <row r="943" spans="1:83" x14ac:dyDescent="0.35">
      <c r="A943" s="9" t="str">
        <f t="shared" si="14"/>
        <v>0216.276.89</v>
      </c>
      <c r="B943" s="52" t="e">
        <f>+IF(MATCH(A943,List!H$10:H$145,0),"Targeted")</f>
        <v>#N/A</v>
      </c>
      <c r="C943" s="65"/>
      <c r="D943" s="151" t="s">
        <v>7700</v>
      </c>
      <c r="E943" s="16" t="s">
        <v>877</v>
      </c>
      <c r="F943" s="16" t="s">
        <v>878</v>
      </c>
      <c r="G943" s="16" t="s">
        <v>63</v>
      </c>
      <c r="H943" s="16" t="s">
        <v>908</v>
      </c>
      <c r="I943" s="16" t="s">
        <v>1911</v>
      </c>
      <c r="J943" s="16" t="s">
        <v>1912</v>
      </c>
      <c r="K943" s="17" t="s">
        <v>881</v>
      </c>
      <c r="L943" s="18" t="s">
        <v>1690</v>
      </c>
      <c r="M943" s="195" t="s">
        <v>1903</v>
      </c>
      <c r="N943" s="16" t="s">
        <v>1904</v>
      </c>
      <c r="O943" s="17" t="s">
        <v>346</v>
      </c>
      <c r="P943" s="17" t="s">
        <v>305</v>
      </c>
      <c r="Q943" s="17" t="s">
        <v>306</v>
      </c>
      <c r="R943">
        <v>0</v>
      </c>
      <c r="S943">
        <v>0</v>
      </c>
      <c r="T943">
        <v>0</v>
      </c>
      <c r="U943">
        <v>0</v>
      </c>
      <c r="V943">
        <v>0</v>
      </c>
      <c r="W943">
        <v>0</v>
      </c>
      <c r="X943">
        <v>0</v>
      </c>
      <c r="Y943">
        <v>0</v>
      </c>
      <c r="Z943">
        <v>0</v>
      </c>
      <c r="AA943">
        <v>0</v>
      </c>
      <c r="AB943">
        <v>0</v>
      </c>
      <c r="AC943">
        <v>0</v>
      </c>
      <c r="AD943">
        <v>0</v>
      </c>
      <c r="AE943">
        <v>0</v>
      </c>
      <c r="AF943">
        <v>0</v>
      </c>
      <c r="AG943" s="19">
        <v>0</v>
      </c>
      <c r="AH943">
        <v>0</v>
      </c>
      <c r="AI943">
        <v>39156</v>
      </c>
      <c r="AJ943">
        <v>61341</v>
      </c>
      <c r="AK943">
        <v>75263</v>
      </c>
      <c r="AL943">
        <v>83465</v>
      </c>
      <c r="AM943">
        <v>75170</v>
      </c>
      <c r="AN943">
        <v>67916</v>
      </c>
      <c r="AO943">
        <v>58500</v>
      </c>
      <c r="AP943">
        <v>54055</v>
      </c>
      <c r="AQ943">
        <v>63893</v>
      </c>
      <c r="AR943">
        <v>55749</v>
      </c>
      <c r="AS943">
        <v>64557</v>
      </c>
      <c r="AT943">
        <v>63537</v>
      </c>
      <c r="AU943">
        <v>69236</v>
      </c>
      <c r="AV943">
        <v>64796</v>
      </c>
      <c r="AW943">
        <v>70612</v>
      </c>
      <c r="AX943">
        <v>78819</v>
      </c>
      <c r="AY943">
        <v>83460</v>
      </c>
      <c r="AZ943">
        <v>86000</v>
      </c>
      <c r="BA943">
        <v>76000</v>
      </c>
      <c r="BB943">
        <v>75000</v>
      </c>
      <c r="BC943">
        <v>63000</v>
      </c>
      <c r="BD943">
        <v>67000</v>
      </c>
      <c r="BE943">
        <v>68000</v>
      </c>
      <c r="BF943">
        <v>74000</v>
      </c>
      <c r="BG943">
        <v>76000</v>
      </c>
      <c r="BH943">
        <v>86000</v>
      </c>
      <c r="BI943">
        <v>89000</v>
      </c>
      <c r="BJ943">
        <v>85000</v>
      </c>
      <c r="BK943">
        <v>84000</v>
      </c>
      <c r="BL943">
        <v>91000</v>
      </c>
      <c r="BM943">
        <v>95000</v>
      </c>
      <c r="BN943">
        <v>97000</v>
      </c>
      <c r="BO943">
        <v>126000</v>
      </c>
      <c r="BP943">
        <v>109000</v>
      </c>
      <c r="BQ943">
        <v>95000</v>
      </c>
      <c r="BR943">
        <v>103000</v>
      </c>
      <c r="BS943">
        <v>109000</v>
      </c>
      <c r="BT943">
        <v>111000</v>
      </c>
      <c r="BU943">
        <v>122000</v>
      </c>
      <c r="BV943">
        <v>120000</v>
      </c>
      <c r="BW943">
        <v>120000</v>
      </c>
      <c r="BX943">
        <v>123000</v>
      </c>
      <c r="BY943">
        <v>129000</v>
      </c>
      <c r="BZ943">
        <v>122000</v>
      </c>
      <c r="CA943">
        <v>127000</v>
      </c>
      <c r="CB943">
        <v>129000</v>
      </c>
      <c r="CC943">
        <v>131000</v>
      </c>
      <c r="CD943">
        <v>133000</v>
      </c>
      <c r="CE943">
        <v>137000</v>
      </c>
    </row>
    <row r="944" spans="1:83" x14ac:dyDescent="0.35">
      <c r="A944" s="9" t="str">
        <f t="shared" si="14"/>
        <v>0217.276.89</v>
      </c>
      <c r="B944" s="52" t="e">
        <f>+IF(MATCH(A944,List!H$10:H$145,0),"Targeted")</f>
        <v>#N/A</v>
      </c>
      <c r="C944" s="65"/>
      <c r="D944" s="151" t="s">
        <v>7700</v>
      </c>
      <c r="E944" s="16" t="s">
        <v>877</v>
      </c>
      <c r="F944" s="16" t="s">
        <v>878</v>
      </c>
      <c r="G944" s="16" t="s">
        <v>63</v>
      </c>
      <c r="H944" s="16" t="s">
        <v>908</v>
      </c>
      <c r="I944" s="16" t="s">
        <v>1913</v>
      </c>
      <c r="J944" s="16" t="s">
        <v>1914</v>
      </c>
      <c r="K944" s="17" t="s">
        <v>881</v>
      </c>
      <c r="L944" s="18" t="s">
        <v>1690</v>
      </c>
      <c r="M944" s="195" t="s">
        <v>1903</v>
      </c>
      <c r="N944" s="16" t="s">
        <v>1904</v>
      </c>
      <c r="O944" s="17" t="s">
        <v>346</v>
      </c>
      <c r="P944" s="17" t="s">
        <v>305</v>
      </c>
      <c r="Q944" s="17" t="s">
        <v>306</v>
      </c>
      <c r="R944">
        <v>0</v>
      </c>
      <c r="S944">
        <v>0</v>
      </c>
      <c r="T944">
        <v>0</v>
      </c>
      <c r="U944">
        <v>0</v>
      </c>
      <c r="V944">
        <v>0</v>
      </c>
      <c r="W944">
        <v>0</v>
      </c>
      <c r="X944">
        <v>8</v>
      </c>
      <c r="Y944">
        <v>15</v>
      </c>
      <c r="Z944">
        <v>0</v>
      </c>
      <c r="AA944">
        <v>0</v>
      </c>
      <c r="AB944">
        <v>0</v>
      </c>
      <c r="AC944">
        <v>0</v>
      </c>
      <c r="AD944">
        <v>0</v>
      </c>
      <c r="AE944">
        <v>0</v>
      </c>
      <c r="AF944">
        <v>0</v>
      </c>
      <c r="AG944" s="19">
        <v>0</v>
      </c>
      <c r="AH944">
        <v>0</v>
      </c>
      <c r="AI944">
        <v>74694</v>
      </c>
      <c r="AJ944">
        <v>74699</v>
      </c>
      <c r="AK944">
        <v>130415</v>
      </c>
      <c r="AL944">
        <v>128877</v>
      </c>
      <c r="AM944">
        <v>65037</v>
      </c>
      <c r="AN944">
        <v>44188</v>
      </c>
      <c r="AO944">
        <v>32293</v>
      </c>
      <c r="AP944">
        <v>25033</v>
      </c>
      <c r="AQ944">
        <v>23520</v>
      </c>
      <c r="AR944">
        <v>23095</v>
      </c>
      <c r="AS944">
        <v>21180</v>
      </c>
      <c r="AT944">
        <v>19438</v>
      </c>
      <c r="AU944">
        <v>15783</v>
      </c>
      <c r="AV944">
        <v>14060</v>
      </c>
      <c r="AW944">
        <v>15084</v>
      </c>
      <c r="AX944">
        <v>13213</v>
      </c>
      <c r="AY944">
        <v>13011</v>
      </c>
      <c r="AZ944">
        <v>12000</v>
      </c>
      <c r="BA944">
        <v>8000</v>
      </c>
      <c r="BB944">
        <v>5000</v>
      </c>
      <c r="BC944">
        <v>3000</v>
      </c>
      <c r="BD944">
        <v>2000</v>
      </c>
      <c r="BE944">
        <v>2000</v>
      </c>
      <c r="BF944">
        <v>2000</v>
      </c>
      <c r="BG944">
        <v>2000</v>
      </c>
      <c r="BH944">
        <v>1000</v>
      </c>
      <c r="BI944">
        <v>1000</v>
      </c>
      <c r="BJ944">
        <v>0</v>
      </c>
      <c r="BK944">
        <v>0</v>
      </c>
      <c r="BL944">
        <v>0</v>
      </c>
      <c r="BM944">
        <v>0</v>
      </c>
      <c r="BN944">
        <v>0</v>
      </c>
      <c r="BO944">
        <v>0</v>
      </c>
      <c r="BP944">
        <v>0</v>
      </c>
      <c r="BQ944">
        <v>0</v>
      </c>
      <c r="BR944">
        <v>0</v>
      </c>
      <c r="BS944">
        <v>0</v>
      </c>
      <c r="BT944">
        <v>0</v>
      </c>
      <c r="BU944">
        <v>0</v>
      </c>
      <c r="BV944">
        <v>0</v>
      </c>
      <c r="BW944">
        <v>0</v>
      </c>
      <c r="BX944">
        <v>0</v>
      </c>
      <c r="BY944">
        <v>0</v>
      </c>
      <c r="BZ944">
        <v>0</v>
      </c>
      <c r="CA944">
        <v>0</v>
      </c>
      <c r="CB944">
        <v>0</v>
      </c>
      <c r="CC944">
        <v>0</v>
      </c>
      <c r="CD944">
        <v>0</v>
      </c>
      <c r="CE944">
        <v>0</v>
      </c>
    </row>
    <row r="945" spans="1:83" x14ac:dyDescent="0.35">
      <c r="A945" s="9" t="str">
        <f t="shared" si="14"/>
        <v>0217.276.89</v>
      </c>
      <c r="B945" s="52" t="e">
        <f>+IF(MATCH(A945,List!H$10:H$145,0),"Targeted")</f>
        <v>#N/A</v>
      </c>
      <c r="C945" s="65"/>
      <c r="D945" s="151" t="s">
        <v>7700</v>
      </c>
      <c r="E945" s="16" t="s">
        <v>877</v>
      </c>
      <c r="F945" s="16" t="s">
        <v>878</v>
      </c>
      <c r="G945" s="16" t="s">
        <v>63</v>
      </c>
      <c r="H945" s="16" t="s">
        <v>908</v>
      </c>
      <c r="I945" s="16" t="s">
        <v>1913</v>
      </c>
      <c r="J945" s="16" t="s">
        <v>1914</v>
      </c>
      <c r="K945" s="17" t="s">
        <v>881</v>
      </c>
      <c r="L945" s="18" t="s">
        <v>1690</v>
      </c>
      <c r="M945" s="195" t="s">
        <v>1903</v>
      </c>
      <c r="N945" s="16" t="s">
        <v>1904</v>
      </c>
      <c r="O945" s="17" t="s">
        <v>346</v>
      </c>
      <c r="P945" s="17" t="s">
        <v>524</v>
      </c>
      <c r="Q945" s="17" t="s">
        <v>306</v>
      </c>
      <c r="R945">
        <v>0</v>
      </c>
      <c r="S945">
        <v>0</v>
      </c>
      <c r="T945">
        <v>0</v>
      </c>
      <c r="U945">
        <v>0</v>
      </c>
      <c r="V945">
        <v>0</v>
      </c>
      <c r="W945">
        <v>0</v>
      </c>
      <c r="X945">
        <v>5292</v>
      </c>
      <c r="Y945">
        <v>5685</v>
      </c>
      <c r="Z945">
        <v>9300</v>
      </c>
      <c r="AA945">
        <v>7539</v>
      </c>
      <c r="AB945">
        <v>4827</v>
      </c>
      <c r="AC945">
        <v>5229</v>
      </c>
      <c r="AD945">
        <v>5357</v>
      </c>
      <c r="AE945">
        <v>6543</v>
      </c>
      <c r="AF945">
        <v>7603</v>
      </c>
      <c r="AG945" s="19">
        <v>7056</v>
      </c>
      <c r="AH945">
        <v>5538</v>
      </c>
      <c r="AI945">
        <v>4200</v>
      </c>
      <c r="AJ945">
        <v>7000</v>
      </c>
      <c r="AK945">
        <v>2000</v>
      </c>
      <c r="AL945">
        <v>0</v>
      </c>
      <c r="AM945">
        <v>0</v>
      </c>
      <c r="AN945">
        <v>0</v>
      </c>
      <c r="AO945">
        <v>0</v>
      </c>
      <c r="AP945">
        <v>0</v>
      </c>
      <c r="AQ945">
        <v>0</v>
      </c>
      <c r="AR945">
        <v>0</v>
      </c>
      <c r="AS945">
        <v>0</v>
      </c>
      <c r="AT945">
        <v>0</v>
      </c>
      <c r="AU945">
        <v>0</v>
      </c>
      <c r="AV945">
        <v>0</v>
      </c>
      <c r="AW945">
        <v>0</v>
      </c>
      <c r="AX945">
        <v>0</v>
      </c>
      <c r="AY945">
        <v>0</v>
      </c>
      <c r="AZ945">
        <v>0</v>
      </c>
      <c r="BA945">
        <v>0</v>
      </c>
      <c r="BB945">
        <v>0</v>
      </c>
      <c r="BC945">
        <v>0</v>
      </c>
      <c r="BD945">
        <v>0</v>
      </c>
      <c r="BE945">
        <v>0</v>
      </c>
      <c r="BF945">
        <v>0</v>
      </c>
      <c r="BG945">
        <v>0</v>
      </c>
      <c r="BH945">
        <v>0</v>
      </c>
      <c r="BI945">
        <v>0</v>
      </c>
      <c r="BJ945">
        <v>0</v>
      </c>
      <c r="BK945">
        <v>0</v>
      </c>
      <c r="BL945">
        <v>0</v>
      </c>
      <c r="BM945">
        <v>0</v>
      </c>
      <c r="BN945">
        <v>0</v>
      </c>
      <c r="BO945">
        <v>0</v>
      </c>
      <c r="BP945">
        <v>0</v>
      </c>
      <c r="BQ945">
        <v>0</v>
      </c>
      <c r="BR945">
        <v>0</v>
      </c>
      <c r="BS945">
        <v>0</v>
      </c>
      <c r="BT945">
        <v>0</v>
      </c>
      <c r="BU945">
        <v>0</v>
      </c>
      <c r="BV945">
        <v>0</v>
      </c>
      <c r="BW945">
        <v>0</v>
      </c>
      <c r="BX945">
        <v>0</v>
      </c>
      <c r="BY945">
        <v>0</v>
      </c>
      <c r="BZ945">
        <v>0</v>
      </c>
      <c r="CA945">
        <v>0</v>
      </c>
      <c r="CB945">
        <v>0</v>
      </c>
      <c r="CC945">
        <v>0</v>
      </c>
      <c r="CD945">
        <v>0</v>
      </c>
      <c r="CE945">
        <v>0</v>
      </c>
    </row>
    <row r="946" spans="1:83" x14ac:dyDescent="0.35">
      <c r="A946" s="9" t="str">
        <f t="shared" si="14"/>
        <v>0346.276.89</v>
      </c>
      <c r="B946" s="52" t="e">
        <f>+IF(MATCH(A946,List!H$10:H$145,0),"Targeted")</f>
        <v>#N/A</v>
      </c>
      <c r="C946" s="65"/>
      <c r="D946" s="151" t="s">
        <v>7700</v>
      </c>
      <c r="E946" s="16" t="s">
        <v>877</v>
      </c>
      <c r="F946" s="16" t="s">
        <v>878</v>
      </c>
      <c r="G946" s="16" t="s">
        <v>63</v>
      </c>
      <c r="H946" s="16" t="s">
        <v>908</v>
      </c>
      <c r="I946" s="16" t="s">
        <v>1915</v>
      </c>
      <c r="J946" s="16" t="s">
        <v>1916</v>
      </c>
      <c r="K946" s="17" t="s">
        <v>881</v>
      </c>
      <c r="L946" s="18" t="s">
        <v>1690</v>
      </c>
      <c r="M946" s="195" t="s">
        <v>1903</v>
      </c>
      <c r="N946" s="16" t="s">
        <v>1904</v>
      </c>
      <c r="O946" s="17" t="s">
        <v>346</v>
      </c>
      <c r="P946" s="17" t="s">
        <v>305</v>
      </c>
      <c r="Q946" s="17" t="s">
        <v>306</v>
      </c>
      <c r="R946">
        <v>0</v>
      </c>
      <c r="S946">
        <v>0</v>
      </c>
      <c r="T946">
        <v>0</v>
      </c>
      <c r="U946">
        <v>0</v>
      </c>
      <c r="V946">
        <v>0</v>
      </c>
      <c r="W946">
        <v>0</v>
      </c>
      <c r="X946">
        <v>0</v>
      </c>
      <c r="Y946">
        <v>0</v>
      </c>
      <c r="Z946">
        <v>0</v>
      </c>
      <c r="AA946">
        <v>0</v>
      </c>
      <c r="AB946">
        <v>0</v>
      </c>
      <c r="AC946">
        <v>0</v>
      </c>
      <c r="AD946">
        <v>0</v>
      </c>
      <c r="AE946">
        <v>0</v>
      </c>
      <c r="AF946">
        <v>0</v>
      </c>
      <c r="AG946" s="19">
        <v>0</v>
      </c>
      <c r="AH946">
        <v>0</v>
      </c>
      <c r="AI946">
        <v>0</v>
      </c>
      <c r="AJ946">
        <v>0</v>
      </c>
      <c r="AK946">
        <v>0</v>
      </c>
      <c r="AL946">
        <v>0</v>
      </c>
      <c r="AM946">
        <v>0</v>
      </c>
      <c r="AN946">
        <v>0</v>
      </c>
      <c r="AO946">
        <v>0</v>
      </c>
      <c r="AP946">
        <v>0</v>
      </c>
      <c r="AQ946">
        <v>0</v>
      </c>
      <c r="AR946">
        <v>0</v>
      </c>
      <c r="AS946">
        <v>0</v>
      </c>
      <c r="AT946">
        <v>0</v>
      </c>
      <c r="AU946">
        <v>0</v>
      </c>
      <c r="AV946">
        <v>0</v>
      </c>
      <c r="AW946">
        <v>0</v>
      </c>
      <c r="AX946">
        <v>0</v>
      </c>
      <c r="AY946">
        <v>0</v>
      </c>
      <c r="AZ946">
        <v>0</v>
      </c>
      <c r="BA946">
        <v>0</v>
      </c>
      <c r="BB946">
        <v>0</v>
      </c>
      <c r="BC946">
        <v>0</v>
      </c>
      <c r="BD946">
        <v>0</v>
      </c>
      <c r="BE946">
        <v>0</v>
      </c>
      <c r="BF946">
        <v>0</v>
      </c>
      <c r="BG946">
        <v>0</v>
      </c>
      <c r="BH946">
        <v>0</v>
      </c>
      <c r="BI946">
        <v>0</v>
      </c>
      <c r="BJ946">
        <v>0</v>
      </c>
      <c r="BK946">
        <v>0</v>
      </c>
      <c r="BL946">
        <v>0</v>
      </c>
      <c r="BM946">
        <v>0</v>
      </c>
      <c r="BN946">
        <v>0</v>
      </c>
      <c r="BO946">
        <v>0</v>
      </c>
      <c r="BP946">
        <v>0</v>
      </c>
      <c r="BQ946">
        <v>0</v>
      </c>
      <c r="BR946">
        <v>0</v>
      </c>
      <c r="BS946">
        <v>0</v>
      </c>
      <c r="BT946">
        <v>0</v>
      </c>
      <c r="BU946">
        <v>0</v>
      </c>
      <c r="BV946">
        <v>0</v>
      </c>
      <c r="BW946">
        <v>0</v>
      </c>
      <c r="BX946">
        <v>0</v>
      </c>
      <c r="BY946">
        <v>0</v>
      </c>
      <c r="BZ946">
        <v>0</v>
      </c>
      <c r="CA946">
        <v>10000</v>
      </c>
      <c r="CB946">
        <v>18000</v>
      </c>
      <c r="CC946">
        <v>20000</v>
      </c>
      <c r="CD946">
        <v>20000</v>
      </c>
      <c r="CE946">
        <v>20000</v>
      </c>
    </row>
    <row r="947" spans="1:83" x14ac:dyDescent="0.35">
      <c r="A947" s="9" t="str">
        <f t="shared" si="14"/>
        <v>0228.276.89</v>
      </c>
      <c r="B947" s="52" t="e">
        <f>+IF(MATCH(A947,List!H$10:H$145,0),"Targeted")</f>
        <v>#N/A</v>
      </c>
      <c r="C947" s="65"/>
      <c r="D947" s="151" t="s">
        <v>7700</v>
      </c>
      <c r="E947" s="16" t="s">
        <v>877</v>
      </c>
      <c r="F947" s="16" t="s">
        <v>878</v>
      </c>
      <c r="G947" s="16" t="s">
        <v>984</v>
      </c>
      <c r="H947" s="16" t="s">
        <v>1838</v>
      </c>
      <c r="I947" s="16" t="s">
        <v>1917</v>
      </c>
      <c r="J947" s="16" t="s">
        <v>1838</v>
      </c>
      <c r="K947" s="17" t="s">
        <v>881</v>
      </c>
      <c r="L947" s="18" t="s">
        <v>1690</v>
      </c>
      <c r="M947" s="195" t="s">
        <v>1903</v>
      </c>
      <c r="N947" s="16" t="s">
        <v>1904</v>
      </c>
      <c r="O947" s="17" t="s">
        <v>346</v>
      </c>
      <c r="P947" s="17" t="s">
        <v>305</v>
      </c>
      <c r="Q947" s="17" t="s">
        <v>306</v>
      </c>
      <c r="R947">
        <v>71132</v>
      </c>
      <c r="S947">
        <v>79753</v>
      </c>
      <c r="T947">
        <v>87426</v>
      </c>
      <c r="U947">
        <v>96792</v>
      </c>
      <c r="V947">
        <v>101231</v>
      </c>
      <c r="W947">
        <v>108609</v>
      </c>
      <c r="X947">
        <v>113180</v>
      </c>
      <c r="Y947">
        <v>116603</v>
      </c>
      <c r="Z947">
        <v>132648</v>
      </c>
      <c r="AA947">
        <v>147788</v>
      </c>
      <c r="AB947">
        <v>202152</v>
      </c>
      <c r="AC947">
        <v>225363</v>
      </c>
      <c r="AD947">
        <v>245602</v>
      </c>
      <c r="AE947">
        <v>296455</v>
      </c>
      <c r="AF947">
        <v>369715</v>
      </c>
      <c r="AG947" s="19">
        <v>92993</v>
      </c>
      <c r="AH947">
        <v>427551</v>
      </c>
      <c r="AI947">
        <v>370769</v>
      </c>
      <c r="AJ947">
        <v>238914</v>
      </c>
      <c r="AK947">
        <v>224669</v>
      </c>
      <c r="AL947">
        <v>255363</v>
      </c>
      <c r="AM947">
        <v>345151</v>
      </c>
      <c r="AN947">
        <v>319708</v>
      </c>
      <c r="AO947">
        <v>361290</v>
      </c>
      <c r="AP947">
        <v>367369</v>
      </c>
      <c r="AQ947">
        <v>385983</v>
      </c>
      <c r="AR947">
        <v>376795</v>
      </c>
      <c r="AS947">
        <v>386800</v>
      </c>
      <c r="AT947">
        <v>420066</v>
      </c>
      <c r="AU947">
        <v>384672</v>
      </c>
      <c r="AV947">
        <v>380581</v>
      </c>
      <c r="AW947">
        <v>330992</v>
      </c>
      <c r="AX947">
        <v>89022</v>
      </c>
      <c r="AY947">
        <v>309638</v>
      </c>
      <c r="AZ947">
        <v>309000</v>
      </c>
      <c r="BA947">
        <v>270000</v>
      </c>
      <c r="BB947">
        <v>149000</v>
      </c>
      <c r="BC947">
        <v>117000</v>
      </c>
      <c r="BD947">
        <v>109000</v>
      </c>
      <c r="BE947">
        <v>129000</v>
      </c>
      <c r="BF947">
        <v>109000</v>
      </c>
      <c r="BG947">
        <v>89000</v>
      </c>
      <c r="BH947">
        <v>93000</v>
      </c>
      <c r="BI947">
        <v>128000</v>
      </c>
      <c r="BJ947">
        <v>113000</v>
      </c>
      <c r="BK947">
        <v>110000</v>
      </c>
      <c r="BL947">
        <v>119000</v>
      </c>
      <c r="BM947">
        <v>157000</v>
      </c>
      <c r="BN947">
        <v>186000</v>
      </c>
      <c r="BO947">
        <v>185000</v>
      </c>
      <c r="BP947">
        <v>219000</v>
      </c>
      <c r="BQ947">
        <v>157000</v>
      </c>
      <c r="BR947">
        <v>137000</v>
      </c>
      <c r="BS947">
        <v>160000</v>
      </c>
      <c r="BT947">
        <v>135000</v>
      </c>
      <c r="BU947">
        <v>157000</v>
      </c>
      <c r="BV947">
        <v>153000</v>
      </c>
      <c r="BW947">
        <v>175000</v>
      </c>
      <c r="BX947">
        <v>189000</v>
      </c>
      <c r="BY947">
        <v>177000</v>
      </c>
      <c r="BZ947">
        <v>161000</v>
      </c>
      <c r="CA947">
        <v>253000</v>
      </c>
      <c r="CB947">
        <v>304000</v>
      </c>
      <c r="CC947">
        <v>329000</v>
      </c>
      <c r="CD947">
        <v>336000</v>
      </c>
      <c r="CE947">
        <v>343000</v>
      </c>
    </row>
    <row r="948" spans="1:83" x14ac:dyDescent="0.35">
      <c r="A948" s="9" t="str">
        <f t="shared" si="14"/>
        <v>0236.276.89</v>
      </c>
      <c r="B948" s="52" t="e">
        <f>+IF(MATCH(A948,List!H$10:H$145,0),"Targeted")</f>
        <v>#N/A</v>
      </c>
      <c r="C948" s="65"/>
      <c r="D948" s="151" t="s">
        <v>7700</v>
      </c>
      <c r="E948" s="16" t="s">
        <v>877</v>
      </c>
      <c r="F948" s="16" t="s">
        <v>878</v>
      </c>
      <c r="G948" s="16" t="s">
        <v>984</v>
      </c>
      <c r="H948" s="16" t="s">
        <v>1838</v>
      </c>
      <c r="I948" s="16" t="s">
        <v>1918</v>
      </c>
      <c r="J948" s="16" t="s">
        <v>532</v>
      </c>
      <c r="K948" s="17" t="s">
        <v>881</v>
      </c>
      <c r="L948" s="18" t="s">
        <v>1690</v>
      </c>
      <c r="M948" s="195" t="s">
        <v>1903</v>
      </c>
      <c r="N948" s="16" t="s">
        <v>1904</v>
      </c>
      <c r="O948" s="17" t="s">
        <v>346</v>
      </c>
      <c r="P948" s="17" t="s">
        <v>305</v>
      </c>
      <c r="Q948" s="17" t="s">
        <v>306</v>
      </c>
      <c r="R948">
        <v>0</v>
      </c>
      <c r="S948">
        <v>0</v>
      </c>
      <c r="T948">
        <v>0</v>
      </c>
      <c r="U948">
        <v>0</v>
      </c>
      <c r="V948">
        <v>0</v>
      </c>
      <c r="W948">
        <v>0</v>
      </c>
      <c r="X948">
        <v>0</v>
      </c>
      <c r="Y948">
        <v>0</v>
      </c>
      <c r="Z948">
        <v>0</v>
      </c>
      <c r="AA948">
        <v>0</v>
      </c>
      <c r="AB948">
        <v>0</v>
      </c>
      <c r="AC948">
        <v>0</v>
      </c>
      <c r="AD948">
        <v>0</v>
      </c>
      <c r="AE948">
        <v>0</v>
      </c>
      <c r="AF948">
        <v>0</v>
      </c>
      <c r="AG948" s="19">
        <v>0</v>
      </c>
      <c r="AH948">
        <v>0</v>
      </c>
      <c r="AI948">
        <v>0</v>
      </c>
      <c r="AJ948">
        <v>0</v>
      </c>
      <c r="AK948">
        <v>0</v>
      </c>
      <c r="AL948">
        <v>0</v>
      </c>
      <c r="AM948">
        <v>0</v>
      </c>
      <c r="AN948">
        <v>0</v>
      </c>
      <c r="AO948">
        <v>0</v>
      </c>
      <c r="AP948">
        <v>0</v>
      </c>
      <c r="AQ948">
        <v>0</v>
      </c>
      <c r="AR948">
        <v>0</v>
      </c>
      <c r="AS948">
        <v>0</v>
      </c>
      <c r="AT948">
        <v>0</v>
      </c>
      <c r="AU948">
        <v>18239</v>
      </c>
      <c r="AV948">
        <v>22567</v>
      </c>
      <c r="AW948">
        <v>30521</v>
      </c>
      <c r="AX948">
        <v>31478</v>
      </c>
      <c r="AY948">
        <v>27955</v>
      </c>
      <c r="AZ948">
        <v>28000</v>
      </c>
      <c r="BA948">
        <v>28000</v>
      </c>
      <c r="BB948">
        <v>29000</v>
      </c>
      <c r="BC948">
        <v>27000</v>
      </c>
      <c r="BD948">
        <v>29000</v>
      </c>
      <c r="BE948">
        <v>30000</v>
      </c>
      <c r="BF948">
        <v>33000</v>
      </c>
      <c r="BG948">
        <v>33000</v>
      </c>
      <c r="BH948">
        <v>36000</v>
      </c>
      <c r="BI948">
        <v>38000</v>
      </c>
      <c r="BJ948">
        <v>41000</v>
      </c>
      <c r="BK948">
        <v>43000</v>
      </c>
      <c r="BL948">
        <v>41000</v>
      </c>
      <c r="BM948">
        <v>43000</v>
      </c>
      <c r="BN948">
        <v>46000</v>
      </c>
      <c r="BO948">
        <v>45000</v>
      </c>
      <c r="BP948">
        <v>46000</v>
      </c>
      <c r="BQ948">
        <v>46000</v>
      </c>
      <c r="BR948">
        <v>45000</v>
      </c>
      <c r="BS948">
        <v>46000</v>
      </c>
      <c r="BT948">
        <v>48000</v>
      </c>
      <c r="BU948">
        <v>50000</v>
      </c>
      <c r="BV948">
        <v>48000</v>
      </c>
      <c r="BW948">
        <v>47000</v>
      </c>
      <c r="BX948">
        <v>50000</v>
      </c>
      <c r="BY948">
        <v>52000</v>
      </c>
      <c r="BZ948">
        <v>57000</v>
      </c>
      <c r="CA948">
        <v>75000</v>
      </c>
      <c r="CB948">
        <v>80000</v>
      </c>
      <c r="CC948">
        <v>81000</v>
      </c>
      <c r="CD948">
        <v>83000</v>
      </c>
      <c r="CE948">
        <v>84000</v>
      </c>
    </row>
    <row r="949" spans="1:83" x14ac:dyDescent="0.35">
      <c r="A949" s="9" t="str">
        <f t="shared" si="14"/>
        <v>4563.276.89</v>
      </c>
      <c r="B949" s="52" t="e">
        <f>+IF(MATCH(A949,List!H$10:H$145,0),"Targeted")</f>
        <v>#N/A</v>
      </c>
      <c r="C949" s="65"/>
      <c r="D949" s="151" t="s">
        <v>7700</v>
      </c>
      <c r="E949" s="16" t="s">
        <v>877</v>
      </c>
      <c r="F949" s="16" t="s">
        <v>878</v>
      </c>
      <c r="G949" s="16" t="s">
        <v>984</v>
      </c>
      <c r="H949" s="16" t="s">
        <v>1838</v>
      </c>
      <c r="I949" s="16" t="s">
        <v>1919</v>
      </c>
      <c r="J949" s="16" t="s">
        <v>1273</v>
      </c>
      <c r="K949" s="17" t="s">
        <v>881</v>
      </c>
      <c r="L949" s="18" t="s">
        <v>1690</v>
      </c>
      <c r="M949" s="195" t="s">
        <v>1903</v>
      </c>
      <c r="N949" s="16" t="s">
        <v>1904</v>
      </c>
      <c r="O949" s="17" t="s">
        <v>346</v>
      </c>
      <c r="P949" s="17" t="s">
        <v>305</v>
      </c>
      <c r="Q949" s="17" t="s">
        <v>306</v>
      </c>
      <c r="R949">
        <v>0</v>
      </c>
      <c r="S949">
        <v>0</v>
      </c>
      <c r="T949">
        <v>0</v>
      </c>
      <c r="U949">
        <v>0</v>
      </c>
      <c r="V949">
        <v>0</v>
      </c>
      <c r="W949">
        <v>0</v>
      </c>
      <c r="X949">
        <v>0</v>
      </c>
      <c r="Y949">
        <v>0</v>
      </c>
      <c r="Z949">
        <v>0</v>
      </c>
      <c r="AA949">
        <v>0</v>
      </c>
      <c r="AB949">
        <v>0</v>
      </c>
      <c r="AC949">
        <v>0</v>
      </c>
      <c r="AD949">
        <v>0</v>
      </c>
      <c r="AE949">
        <v>0</v>
      </c>
      <c r="AF949">
        <v>0</v>
      </c>
      <c r="AG949" s="19">
        <v>0</v>
      </c>
      <c r="AH949">
        <v>0</v>
      </c>
      <c r="AI949">
        <v>0</v>
      </c>
      <c r="AJ949">
        <v>0</v>
      </c>
      <c r="AK949">
        <v>0</v>
      </c>
      <c r="AL949">
        <v>0</v>
      </c>
      <c r="AM949">
        <v>0</v>
      </c>
      <c r="AN949">
        <v>0</v>
      </c>
      <c r="AO949">
        <v>0</v>
      </c>
      <c r="AP949">
        <v>0</v>
      </c>
      <c r="AQ949">
        <v>0</v>
      </c>
      <c r="AR949">
        <v>0</v>
      </c>
      <c r="AS949">
        <v>0</v>
      </c>
      <c r="AT949">
        <v>0</v>
      </c>
      <c r="AU949">
        <v>0</v>
      </c>
      <c r="AV949">
        <v>0</v>
      </c>
      <c r="AW949">
        <v>0</v>
      </c>
      <c r="AX949">
        <v>0</v>
      </c>
      <c r="AY949">
        <v>0</v>
      </c>
      <c r="AZ949">
        <v>0</v>
      </c>
      <c r="BA949">
        <v>0</v>
      </c>
      <c r="BB949">
        <v>-21000</v>
      </c>
      <c r="BC949">
        <v>-3000</v>
      </c>
      <c r="BD949">
        <v>-1000</v>
      </c>
      <c r="BE949">
        <v>-4000</v>
      </c>
      <c r="BF949">
        <v>-7000</v>
      </c>
      <c r="BG949">
        <v>-11000</v>
      </c>
      <c r="BH949">
        <v>-2000</v>
      </c>
      <c r="BI949">
        <v>-5000</v>
      </c>
      <c r="BJ949">
        <v>-12000</v>
      </c>
      <c r="BK949">
        <v>0</v>
      </c>
      <c r="BL949">
        <v>-11000</v>
      </c>
      <c r="BM949">
        <v>-6000</v>
      </c>
      <c r="BN949">
        <v>-21000</v>
      </c>
      <c r="BO949">
        <v>12000</v>
      </c>
      <c r="BP949">
        <v>6000</v>
      </c>
      <c r="BQ949">
        <v>-16000</v>
      </c>
      <c r="BR949">
        <v>0</v>
      </c>
      <c r="BS949">
        <v>-56000</v>
      </c>
      <c r="BT949">
        <v>-4000</v>
      </c>
      <c r="BU949">
        <v>-24000</v>
      </c>
      <c r="BV949">
        <v>4000</v>
      </c>
      <c r="BW949">
        <v>-16000</v>
      </c>
      <c r="BX949">
        <v>22000</v>
      </c>
      <c r="BY949">
        <v>-31000</v>
      </c>
      <c r="BZ949">
        <v>122000</v>
      </c>
      <c r="CA949">
        <v>0</v>
      </c>
      <c r="CB949">
        <v>0</v>
      </c>
      <c r="CC949">
        <v>-1000</v>
      </c>
      <c r="CD949">
        <v>0</v>
      </c>
      <c r="CE949">
        <v>0</v>
      </c>
    </row>
    <row r="950" spans="1:83" x14ac:dyDescent="0.35">
      <c r="A950" s="9" t="str">
        <f t="shared" si="14"/>
        <v>0200.276.31</v>
      </c>
      <c r="B950" s="52" t="e">
        <f>+IF(MATCH(A950,List!H$10:H$145,0),"Targeted")</f>
        <v>#N/A</v>
      </c>
      <c r="C950" s="65"/>
      <c r="D950" s="151" t="s">
        <v>7700</v>
      </c>
      <c r="E950" s="16" t="s">
        <v>1920</v>
      </c>
      <c r="F950" s="16" t="s">
        <v>1921</v>
      </c>
      <c r="G950" s="16" t="s">
        <v>298</v>
      </c>
      <c r="H950" s="16" t="s">
        <v>1921</v>
      </c>
      <c r="I950" s="16" t="s">
        <v>24</v>
      </c>
      <c r="J950" s="16" t="s">
        <v>918</v>
      </c>
      <c r="K950" s="17" t="s">
        <v>1922</v>
      </c>
      <c r="L950" s="18" t="s">
        <v>1690</v>
      </c>
      <c r="M950" s="195" t="s">
        <v>1903</v>
      </c>
      <c r="N950" s="16" t="s">
        <v>1904</v>
      </c>
      <c r="O950" s="17" t="s">
        <v>346</v>
      </c>
      <c r="P950" s="17" t="s">
        <v>305</v>
      </c>
      <c r="Q950" s="17" t="s">
        <v>306</v>
      </c>
      <c r="R950">
        <v>0</v>
      </c>
      <c r="S950">
        <v>0</v>
      </c>
      <c r="T950">
        <v>0</v>
      </c>
      <c r="U950">
        <v>0</v>
      </c>
      <c r="V950">
        <v>0</v>
      </c>
      <c r="W950">
        <v>0</v>
      </c>
      <c r="X950">
        <v>0</v>
      </c>
      <c r="Y950">
        <v>0</v>
      </c>
      <c r="Z950">
        <v>0</v>
      </c>
      <c r="AA950">
        <v>0</v>
      </c>
      <c r="AB950">
        <v>0</v>
      </c>
      <c r="AC950">
        <v>0</v>
      </c>
      <c r="AD950">
        <v>79827</v>
      </c>
      <c r="AE950">
        <v>86017</v>
      </c>
      <c r="AF950">
        <v>180410</v>
      </c>
      <c r="AG950" s="19">
        <v>45838</v>
      </c>
      <c r="AH950">
        <v>230559</v>
      </c>
      <c r="AI950">
        <v>270876</v>
      </c>
      <c r="AJ950">
        <v>309494</v>
      </c>
      <c r="AK950">
        <v>377889</v>
      </c>
      <c r="AL950">
        <v>416866</v>
      </c>
      <c r="AM950">
        <v>441902</v>
      </c>
      <c r="AN950">
        <v>514613</v>
      </c>
      <c r="AO950">
        <v>462084</v>
      </c>
      <c r="AP950">
        <v>467652</v>
      </c>
      <c r="AQ950">
        <v>420945</v>
      </c>
      <c r="AR950">
        <v>392624</v>
      </c>
      <c r="AS950">
        <v>410663</v>
      </c>
      <c r="AT950">
        <v>387644</v>
      </c>
      <c r="AU950">
        <v>391339</v>
      </c>
      <c r="AV950">
        <v>433187</v>
      </c>
      <c r="AW950">
        <v>535734</v>
      </c>
      <c r="AX950">
        <v>483487</v>
      </c>
      <c r="AY950">
        <v>541125</v>
      </c>
      <c r="AZ950">
        <v>525000</v>
      </c>
      <c r="BA950">
        <v>507000</v>
      </c>
      <c r="BB950">
        <v>505000</v>
      </c>
      <c r="BC950">
        <v>487000</v>
      </c>
      <c r="BD950">
        <v>474000</v>
      </c>
      <c r="BE950">
        <v>475000</v>
      </c>
      <c r="BF950">
        <v>477000</v>
      </c>
      <c r="BG950">
        <v>510000</v>
      </c>
      <c r="BH950">
        <v>568000</v>
      </c>
      <c r="BI950">
        <v>609000</v>
      </c>
      <c r="BJ950">
        <v>638000</v>
      </c>
      <c r="BK950">
        <v>674000</v>
      </c>
      <c r="BL950">
        <v>750000</v>
      </c>
      <c r="BM950">
        <v>867000</v>
      </c>
      <c r="BN950">
        <v>981000</v>
      </c>
      <c r="BO950">
        <v>1066000</v>
      </c>
      <c r="BP950">
        <v>1067000</v>
      </c>
      <c r="BQ950">
        <v>1065000</v>
      </c>
      <c r="BR950">
        <v>1015000</v>
      </c>
      <c r="BS950">
        <v>987000</v>
      </c>
      <c r="BT950">
        <v>1027000</v>
      </c>
      <c r="BU950">
        <v>976000</v>
      </c>
      <c r="BV950">
        <v>908000</v>
      </c>
      <c r="BW950">
        <v>888000</v>
      </c>
      <c r="BX950">
        <v>874000</v>
      </c>
      <c r="BY950">
        <v>869000</v>
      </c>
      <c r="BZ950">
        <v>898000</v>
      </c>
      <c r="CA950">
        <v>892000</v>
      </c>
      <c r="CB950">
        <v>888000</v>
      </c>
      <c r="CC950">
        <v>907000</v>
      </c>
      <c r="CD950">
        <v>929000</v>
      </c>
      <c r="CE950">
        <v>947000</v>
      </c>
    </row>
    <row r="951" spans="1:83" x14ac:dyDescent="0.35">
      <c r="A951" s="9" t="str">
        <f t="shared" si="14"/>
        <v>0300.276.31</v>
      </c>
      <c r="B951" s="52" t="e">
        <f>+IF(MATCH(A951,List!H$10:H$145,0),"Targeted")</f>
        <v>#N/A</v>
      </c>
      <c r="C951" s="65"/>
      <c r="D951" s="151" t="s">
        <v>7700</v>
      </c>
      <c r="E951" s="16" t="s">
        <v>1920</v>
      </c>
      <c r="F951" s="16" t="s">
        <v>1921</v>
      </c>
      <c r="G951" s="16" t="s">
        <v>298</v>
      </c>
      <c r="H951" s="16" t="s">
        <v>1921</v>
      </c>
      <c r="I951" s="16" t="s">
        <v>631</v>
      </c>
      <c r="J951" s="16" t="s">
        <v>1428</v>
      </c>
      <c r="K951" s="17" t="s">
        <v>1922</v>
      </c>
      <c r="L951" s="18" t="s">
        <v>1690</v>
      </c>
      <c r="M951" s="195" t="s">
        <v>1903</v>
      </c>
      <c r="N951" s="16" t="s">
        <v>1904</v>
      </c>
      <c r="O951" s="17" t="s">
        <v>346</v>
      </c>
      <c r="P951" s="17" t="s">
        <v>305</v>
      </c>
      <c r="Q951" s="17" t="s">
        <v>306</v>
      </c>
      <c r="R951">
        <v>0</v>
      </c>
      <c r="S951">
        <v>0</v>
      </c>
      <c r="T951">
        <v>0</v>
      </c>
      <c r="U951">
        <v>0</v>
      </c>
      <c r="V951">
        <v>0</v>
      </c>
      <c r="W951">
        <v>0</v>
      </c>
      <c r="X951">
        <v>0</v>
      </c>
      <c r="Y951">
        <v>0</v>
      </c>
      <c r="Z951">
        <v>0</v>
      </c>
      <c r="AA951">
        <v>0</v>
      </c>
      <c r="AB951">
        <v>0</v>
      </c>
      <c r="AC951">
        <v>0</v>
      </c>
      <c r="AD951">
        <v>0</v>
      </c>
      <c r="AE951">
        <v>0</v>
      </c>
      <c r="AF951">
        <v>0</v>
      </c>
      <c r="AG951" s="19">
        <v>0</v>
      </c>
      <c r="AH951">
        <v>0</v>
      </c>
      <c r="AI951">
        <v>0</v>
      </c>
      <c r="AJ951">
        <v>0</v>
      </c>
      <c r="AK951">
        <v>0</v>
      </c>
      <c r="AL951">
        <v>0</v>
      </c>
      <c r="AM951">
        <v>0</v>
      </c>
      <c r="AN951">
        <v>0</v>
      </c>
      <c r="AO951">
        <v>0</v>
      </c>
      <c r="AP951">
        <v>0</v>
      </c>
      <c r="AQ951">
        <v>0</v>
      </c>
      <c r="AR951">
        <v>0</v>
      </c>
      <c r="AS951">
        <v>0</v>
      </c>
      <c r="AT951">
        <v>0</v>
      </c>
      <c r="AU951">
        <v>1894</v>
      </c>
      <c r="AV951">
        <v>3930</v>
      </c>
      <c r="AW951">
        <v>3420</v>
      </c>
      <c r="AX951">
        <v>4658</v>
      </c>
      <c r="AY951">
        <v>3964</v>
      </c>
      <c r="AZ951">
        <v>5000</v>
      </c>
      <c r="BA951">
        <v>4000</v>
      </c>
      <c r="BB951">
        <v>5000</v>
      </c>
      <c r="BC951">
        <v>5000</v>
      </c>
      <c r="BD951">
        <v>5000</v>
      </c>
      <c r="BE951">
        <v>5000</v>
      </c>
      <c r="BF951">
        <v>6000</v>
      </c>
      <c r="BG951">
        <v>6000</v>
      </c>
      <c r="BH951">
        <v>8000</v>
      </c>
      <c r="BI951">
        <v>7000</v>
      </c>
      <c r="BJ951">
        <v>9000</v>
      </c>
      <c r="BK951">
        <v>8000</v>
      </c>
      <c r="BL951">
        <v>9000</v>
      </c>
      <c r="BM951">
        <v>9000</v>
      </c>
      <c r="BN951">
        <v>9000</v>
      </c>
      <c r="BO951">
        <v>11000</v>
      </c>
      <c r="BP951">
        <v>12000</v>
      </c>
      <c r="BQ951">
        <v>10000</v>
      </c>
      <c r="BR951">
        <v>10000</v>
      </c>
      <c r="BS951">
        <v>10000</v>
      </c>
      <c r="BT951">
        <v>11000</v>
      </c>
      <c r="BU951">
        <v>12000</v>
      </c>
      <c r="BV951">
        <v>12000</v>
      </c>
      <c r="BW951">
        <v>12000</v>
      </c>
      <c r="BX951">
        <v>11000</v>
      </c>
      <c r="BY951">
        <v>12000</v>
      </c>
      <c r="BZ951">
        <v>13000</v>
      </c>
      <c r="CA951">
        <v>14000</v>
      </c>
      <c r="CB951">
        <v>14000</v>
      </c>
      <c r="CC951">
        <v>15000</v>
      </c>
      <c r="CD951">
        <v>15000</v>
      </c>
      <c r="CE951">
        <v>15000</v>
      </c>
    </row>
    <row r="952" spans="1:83" x14ac:dyDescent="0.35">
      <c r="A952" s="9" t="str">
        <f t="shared" si="14"/>
        <v>528010.276.31</v>
      </c>
      <c r="B952" s="52" t="e">
        <f>+IF(MATCH(A952,List!H$10:H$145,0),"Targeted")</f>
        <v>#N/A</v>
      </c>
      <c r="C952" s="65"/>
      <c r="D952" s="151" t="s">
        <v>7700</v>
      </c>
      <c r="E952" s="16" t="s">
        <v>1920</v>
      </c>
      <c r="F952" s="16" t="s">
        <v>1921</v>
      </c>
      <c r="G952" s="16" t="s">
        <v>298</v>
      </c>
      <c r="H952" s="16" t="s">
        <v>1921</v>
      </c>
      <c r="I952" s="16" t="s">
        <v>1923</v>
      </c>
      <c r="J952" s="16" t="s">
        <v>1924</v>
      </c>
      <c r="K952" s="17" t="s">
        <v>1922</v>
      </c>
      <c r="L952" s="18" t="s">
        <v>1690</v>
      </c>
      <c r="M952" s="195" t="s">
        <v>1903</v>
      </c>
      <c r="N952" s="16" t="s">
        <v>1904</v>
      </c>
      <c r="O952" s="17" t="s">
        <v>346</v>
      </c>
      <c r="P952" s="17" t="s">
        <v>305</v>
      </c>
      <c r="Q952" s="17" t="s">
        <v>306</v>
      </c>
      <c r="R952">
        <v>0</v>
      </c>
      <c r="S952">
        <v>0</v>
      </c>
      <c r="T952">
        <v>0</v>
      </c>
      <c r="U952">
        <v>0</v>
      </c>
      <c r="V952">
        <v>0</v>
      </c>
      <c r="W952">
        <v>0</v>
      </c>
      <c r="X952">
        <v>0</v>
      </c>
      <c r="Y952">
        <v>0</v>
      </c>
      <c r="Z952">
        <v>0</v>
      </c>
      <c r="AA952">
        <v>0</v>
      </c>
      <c r="AB952">
        <v>0</v>
      </c>
      <c r="AC952">
        <v>0</v>
      </c>
      <c r="AD952">
        <v>0</v>
      </c>
      <c r="AE952">
        <v>0</v>
      </c>
      <c r="AF952">
        <v>0</v>
      </c>
      <c r="AG952" s="19">
        <v>0</v>
      </c>
      <c r="AH952">
        <v>0</v>
      </c>
      <c r="AI952">
        <v>0</v>
      </c>
      <c r="AJ952">
        <v>0</v>
      </c>
      <c r="AK952">
        <v>0</v>
      </c>
      <c r="AL952">
        <v>0</v>
      </c>
      <c r="AM952">
        <v>0</v>
      </c>
      <c r="AN952">
        <v>0</v>
      </c>
      <c r="AO952">
        <v>-13306</v>
      </c>
      <c r="AP952">
        <v>-76211</v>
      </c>
      <c r="AQ952">
        <v>-44952</v>
      </c>
      <c r="AR952">
        <v>-42291</v>
      </c>
      <c r="AS952">
        <v>-178492</v>
      </c>
      <c r="AT952">
        <v>-198460</v>
      </c>
      <c r="AU952">
        <v>-172666</v>
      </c>
      <c r="AV952">
        <v>-438610</v>
      </c>
      <c r="AW952">
        <v>-489256</v>
      </c>
      <c r="AX952">
        <v>-507072</v>
      </c>
      <c r="AY952">
        <v>-499576</v>
      </c>
      <c r="AZ952">
        <v>-502000</v>
      </c>
      <c r="BA952">
        <v>-454000</v>
      </c>
      <c r="BB952">
        <v>-459000</v>
      </c>
      <c r="BC952">
        <v>-455000</v>
      </c>
      <c r="BD952">
        <v>-442000</v>
      </c>
      <c r="BE952">
        <v>-447000</v>
      </c>
      <c r="BF952">
        <v>-453000</v>
      </c>
      <c r="BG952">
        <v>-476000</v>
      </c>
      <c r="BH952">
        <v>-526000</v>
      </c>
      <c r="BI952">
        <v>-545000</v>
      </c>
      <c r="BJ952">
        <v>-534000</v>
      </c>
      <c r="BK952">
        <v>-624000</v>
      </c>
      <c r="BL952">
        <v>-669000</v>
      </c>
      <c r="BM952">
        <v>-764000</v>
      </c>
      <c r="BN952">
        <v>-858000</v>
      </c>
      <c r="BO952">
        <v>-910000</v>
      </c>
      <c r="BP952">
        <v>-911000</v>
      </c>
      <c r="BQ952">
        <v>-895000</v>
      </c>
      <c r="BR952">
        <v>-852000</v>
      </c>
      <c r="BS952">
        <v>-871000</v>
      </c>
      <c r="BT952">
        <v>-911000</v>
      </c>
      <c r="BU952">
        <v>-869000</v>
      </c>
      <c r="BV952">
        <v>-790000</v>
      </c>
      <c r="BW952">
        <v>-782000</v>
      </c>
      <c r="BX952">
        <v>-772000</v>
      </c>
      <c r="BY952">
        <v>-704000</v>
      </c>
      <c r="BZ952">
        <v>-721000</v>
      </c>
      <c r="CA952">
        <v>-757000</v>
      </c>
      <c r="CB952">
        <v>-773000</v>
      </c>
      <c r="CC952">
        <v>-789000</v>
      </c>
      <c r="CD952">
        <v>-807000</v>
      </c>
      <c r="CE952">
        <v>-825000</v>
      </c>
    </row>
    <row r="953" spans="1:83" x14ac:dyDescent="0.35">
      <c r="A953" s="9" t="str">
        <f t="shared" si="14"/>
        <v>3100.276.</v>
      </c>
      <c r="B953" s="52" t="e">
        <f>+IF(MATCH(A953,List!H$10:H$145,0),"Targeted")</f>
        <v>#N/A</v>
      </c>
      <c r="C953" s="65"/>
      <c r="D953" s="151" t="s">
        <v>7700</v>
      </c>
      <c r="E953" s="16" t="s">
        <v>1925</v>
      </c>
      <c r="F953" s="16" t="s">
        <v>1926</v>
      </c>
      <c r="G953" s="16" t="s">
        <v>298</v>
      </c>
      <c r="H953" s="16" t="s">
        <v>1926</v>
      </c>
      <c r="I953" s="16" t="s">
        <v>1323</v>
      </c>
      <c r="J953" s="16" t="s">
        <v>1055</v>
      </c>
      <c r="K953" s="17" t="s">
        <v>299</v>
      </c>
      <c r="L953" s="18" t="s">
        <v>1690</v>
      </c>
      <c r="M953" s="195" t="s">
        <v>1903</v>
      </c>
      <c r="N953" s="16" t="s">
        <v>1904</v>
      </c>
      <c r="O953" s="17" t="s">
        <v>346</v>
      </c>
      <c r="P953" s="17" t="s">
        <v>305</v>
      </c>
      <c r="Q953" s="17" t="s">
        <v>306</v>
      </c>
      <c r="R953">
        <v>0</v>
      </c>
      <c r="S953">
        <v>0</v>
      </c>
      <c r="T953">
        <v>0</v>
      </c>
      <c r="U953">
        <v>0</v>
      </c>
      <c r="V953">
        <v>0</v>
      </c>
      <c r="W953">
        <v>0</v>
      </c>
      <c r="X953">
        <v>0</v>
      </c>
      <c r="Y953">
        <v>0</v>
      </c>
      <c r="Z953">
        <v>0</v>
      </c>
      <c r="AA953">
        <v>0</v>
      </c>
      <c r="AB953">
        <v>0</v>
      </c>
      <c r="AC953">
        <v>0</v>
      </c>
      <c r="AD953">
        <v>0</v>
      </c>
      <c r="AE953">
        <v>0</v>
      </c>
      <c r="AF953">
        <v>0</v>
      </c>
      <c r="AG953" s="19">
        <v>0</v>
      </c>
      <c r="AH953">
        <v>0</v>
      </c>
      <c r="AI953">
        <v>0</v>
      </c>
      <c r="AJ953">
        <v>0</v>
      </c>
      <c r="AK953">
        <v>0</v>
      </c>
      <c r="AL953">
        <v>501</v>
      </c>
      <c r="AM953">
        <v>48</v>
      </c>
      <c r="AN953">
        <v>3</v>
      </c>
      <c r="AO953">
        <v>0</v>
      </c>
      <c r="AP953">
        <v>0</v>
      </c>
      <c r="AQ953">
        <v>0</v>
      </c>
      <c r="AR953">
        <v>0</v>
      </c>
      <c r="AS953">
        <v>0</v>
      </c>
      <c r="AT953">
        <v>0</v>
      </c>
      <c r="AU953">
        <v>0</v>
      </c>
      <c r="AV953">
        <v>0</v>
      </c>
      <c r="AW953">
        <v>0</v>
      </c>
      <c r="AX953">
        <v>0</v>
      </c>
      <c r="AY953">
        <v>0</v>
      </c>
      <c r="AZ953">
        <v>0</v>
      </c>
      <c r="BA953">
        <v>0</v>
      </c>
      <c r="BB953">
        <v>0</v>
      </c>
      <c r="BC953">
        <v>0</v>
      </c>
      <c r="BD953">
        <v>0</v>
      </c>
      <c r="BE953">
        <v>0</v>
      </c>
      <c r="BF953">
        <v>0</v>
      </c>
      <c r="BG953">
        <v>0</v>
      </c>
      <c r="BH953">
        <v>0</v>
      </c>
      <c r="BI953">
        <v>0</v>
      </c>
      <c r="BJ953">
        <v>0</v>
      </c>
      <c r="BK953">
        <v>0</v>
      </c>
      <c r="BL953">
        <v>0</v>
      </c>
      <c r="BM953">
        <v>0</v>
      </c>
      <c r="BN953">
        <v>0</v>
      </c>
      <c r="BO953">
        <v>0</v>
      </c>
      <c r="BP953">
        <v>0</v>
      </c>
      <c r="BQ953">
        <v>0</v>
      </c>
      <c r="BR953">
        <v>0</v>
      </c>
      <c r="BS953">
        <v>0</v>
      </c>
      <c r="BT953">
        <v>0</v>
      </c>
      <c r="BU953">
        <v>0</v>
      </c>
      <c r="BV953">
        <v>0</v>
      </c>
      <c r="BW953">
        <v>0</v>
      </c>
      <c r="BX953">
        <v>0</v>
      </c>
      <c r="BY953">
        <v>0</v>
      </c>
      <c r="BZ953">
        <v>0</v>
      </c>
      <c r="CA953">
        <v>0</v>
      </c>
      <c r="CB953">
        <v>0</v>
      </c>
      <c r="CC953">
        <v>0</v>
      </c>
      <c r="CD953">
        <v>0</v>
      </c>
      <c r="CE953">
        <v>0</v>
      </c>
    </row>
    <row r="954" spans="1:83" x14ac:dyDescent="0.35">
      <c r="A954" s="9" t="str">
        <f t="shared" si="14"/>
        <v>5522.276.95</v>
      </c>
      <c r="B954" s="52" t="e">
        <f>+IF(MATCH(A954,List!H$10:H$145,0),"Targeted")</f>
        <v>#N/A</v>
      </c>
      <c r="C954" s="65"/>
      <c r="D954" s="151"/>
      <c r="E954" s="16" t="s">
        <v>1927</v>
      </c>
      <c r="F954" s="16" t="s">
        <v>1928</v>
      </c>
      <c r="G954" s="16" t="s">
        <v>298</v>
      </c>
      <c r="H954" s="16" t="s">
        <v>1928</v>
      </c>
      <c r="I954" s="16" t="s">
        <v>1929</v>
      </c>
      <c r="J954" s="16" t="s">
        <v>1928</v>
      </c>
      <c r="K954" s="17" t="s">
        <v>245</v>
      </c>
      <c r="L954" s="18" t="s">
        <v>1690</v>
      </c>
      <c r="M954" s="195" t="s">
        <v>1903</v>
      </c>
      <c r="N954" s="16" t="s">
        <v>1904</v>
      </c>
      <c r="O954" s="17" t="s">
        <v>304</v>
      </c>
      <c r="P954" s="17" t="s">
        <v>305</v>
      </c>
      <c r="Q954" s="17" t="s">
        <v>306</v>
      </c>
      <c r="R954">
        <v>0</v>
      </c>
      <c r="S954">
        <v>0</v>
      </c>
      <c r="T954">
        <v>0</v>
      </c>
      <c r="U954">
        <v>0</v>
      </c>
      <c r="V954">
        <v>0</v>
      </c>
      <c r="W954">
        <v>0</v>
      </c>
      <c r="X954">
        <v>0</v>
      </c>
      <c r="Y954">
        <v>0</v>
      </c>
      <c r="Z954">
        <v>0</v>
      </c>
      <c r="AA954">
        <v>0</v>
      </c>
      <c r="AB954">
        <v>0</v>
      </c>
      <c r="AC954">
        <v>0</v>
      </c>
      <c r="AD954">
        <v>0</v>
      </c>
      <c r="AE954">
        <v>0</v>
      </c>
      <c r="AF954">
        <v>0</v>
      </c>
      <c r="AG954" s="19">
        <v>0</v>
      </c>
      <c r="AH954">
        <v>0</v>
      </c>
      <c r="AI954">
        <v>0</v>
      </c>
      <c r="AJ954">
        <v>0</v>
      </c>
      <c r="AK954">
        <v>0</v>
      </c>
      <c r="AL954">
        <v>0</v>
      </c>
      <c r="AM954">
        <v>0</v>
      </c>
      <c r="AN954">
        <v>0</v>
      </c>
      <c r="AO954">
        <v>0</v>
      </c>
      <c r="AP954">
        <v>0</v>
      </c>
      <c r="AQ954">
        <v>0</v>
      </c>
      <c r="AR954">
        <v>0</v>
      </c>
      <c r="AS954">
        <v>0</v>
      </c>
      <c r="AT954">
        <v>0</v>
      </c>
      <c r="AU954">
        <v>0</v>
      </c>
      <c r="AV954">
        <v>0</v>
      </c>
      <c r="AW954">
        <v>0</v>
      </c>
      <c r="AX954">
        <v>0</v>
      </c>
      <c r="AY954">
        <v>0</v>
      </c>
      <c r="AZ954">
        <v>0</v>
      </c>
      <c r="BA954">
        <v>0</v>
      </c>
      <c r="BB954">
        <v>0</v>
      </c>
      <c r="BC954">
        <v>0</v>
      </c>
      <c r="BD954">
        <v>0</v>
      </c>
      <c r="BE954">
        <v>0</v>
      </c>
      <c r="BF954">
        <v>0</v>
      </c>
      <c r="BG954">
        <v>0</v>
      </c>
      <c r="BH954">
        <v>0</v>
      </c>
      <c r="BI954">
        <v>0</v>
      </c>
      <c r="BJ954">
        <v>0</v>
      </c>
      <c r="BK954">
        <v>0</v>
      </c>
      <c r="BL954">
        <v>65000</v>
      </c>
      <c r="BM954">
        <v>100000</v>
      </c>
      <c r="BN954">
        <v>100000</v>
      </c>
      <c r="BO954">
        <v>100000</v>
      </c>
      <c r="BP954">
        <v>100000</v>
      </c>
      <c r="BQ954">
        <v>100000</v>
      </c>
      <c r="BR954">
        <v>100000</v>
      </c>
      <c r="BS954">
        <v>93000</v>
      </c>
      <c r="BT954">
        <v>100000</v>
      </c>
      <c r="BU954">
        <v>100000</v>
      </c>
      <c r="BV954">
        <v>100000</v>
      </c>
      <c r="BW954">
        <v>100000</v>
      </c>
      <c r="BX954" s="10">
        <v>100000</v>
      </c>
      <c r="BY954">
        <v>100000</v>
      </c>
      <c r="BZ954">
        <v>92000</v>
      </c>
      <c r="CA954">
        <v>92000</v>
      </c>
      <c r="CB954">
        <v>92000</v>
      </c>
      <c r="CC954">
        <v>92000</v>
      </c>
      <c r="CD954">
        <v>92000</v>
      </c>
      <c r="CE954">
        <v>92000</v>
      </c>
    </row>
    <row r="955" spans="1:83" x14ac:dyDescent="0.35">
      <c r="A955" s="9" t="str">
        <f t="shared" si="14"/>
        <v>5643.276.48</v>
      </c>
      <c r="B955" s="52" t="e">
        <f>+IF(MATCH(A955,List!H$10:H$145,0),"Targeted")</f>
        <v>#N/A</v>
      </c>
      <c r="C955" s="65"/>
      <c r="D955" s="151"/>
      <c r="E955" s="16" t="s">
        <v>1930</v>
      </c>
      <c r="F955" s="16" t="s">
        <v>1931</v>
      </c>
      <c r="G955" s="16" t="s">
        <v>298</v>
      </c>
      <c r="H955" s="16" t="s">
        <v>1931</v>
      </c>
      <c r="I955" s="16" t="s">
        <v>1932</v>
      </c>
      <c r="J955" s="16" t="s">
        <v>1931</v>
      </c>
      <c r="K955" s="17" t="s">
        <v>185</v>
      </c>
      <c r="L955" s="18" t="s">
        <v>1690</v>
      </c>
      <c r="M955" s="195" t="s">
        <v>1903</v>
      </c>
      <c r="N955" s="16" t="s">
        <v>1904</v>
      </c>
      <c r="O955" s="17" t="s">
        <v>304</v>
      </c>
      <c r="P955" s="17" t="s">
        <v>305</v>
      </c>
      <c r="Q955" s="17" t="s">
        <v>306</v>
      </c>
      <c r="R955">
        <v>0</v>
      </c>
      <c r="S955">
        <v>0</v>
      </c>
      <c r="T955">
        <v>0</v>
      </c>
      <c r="U955">
        <v>0</v>
      </c>
      <c r="V955">
        <v>0</v>
      </c>
      <c r="W955">
        <v>0</v>
      </c>
      <c r="X955">
        <v>0</v>
      </c>
      <c r="Y955">
        <v>0</v>
      </c>
      <c r="Z955">
        <v>0</v>
      </c>
      <c r="AA955">
        <v>0</v>
      </c>
      <c r="AB955">
        <v>0</v>
      </c>
      <c r="AC955">
        <v>0</v>
      </c>
      <c r="AD955">
        <v>0</v>
      </c>
      <c r="AE955">
        <v>0</v>
      </c>
      <c r="AF955">
        <v>0</v>
      </c>
      <c r="AG955" s="19">
        <v>0</v>
      </c>
      <c r="AH955">
        <v>0</v>
      </c>
      <c r="AI955">
        <v>0</v>
      </c>
      <c r="AJ955">
        <v>0</v>
      </c>
      <c r="AK955">
        <v>0</v>
      </c>
      <c r="AL955">
        <v>0</v>
      </c>
      <c r="AM955">
        <v>0</v>
      </c>
      <c r="AN955">
        <v>0</v>
      </c>
      <c r="AO955">
        <v>0</v>
      </c>
      <c r="AP955">
        <v>0</v>
      </c>
      <c r="AQ955">
        <v>0</v>
      </c>
      <c r="AR955">
        <v>0</v>
      </c>
      <c r="AS955">
        <v>0</v>
      </c>
      <c r="AT955">
        <v>0</v>
      </c>
      <c r="AU955">
        <v>0</v>
      </c>
      <c r="AV955">
        <v>0</v>
      </c>
      <c r="AW955">
        <v>0</v>
      </c>
      <c r="AX955">
        <v>0</v>
      </c>
      <c r="AY955">
        <v>0</v>
      </c>
      <c r="AZ955">
        <v>0</v>
      </c>
      <c r="BA955">
        <v>0</v>
      </c>
      <c r="BB955">
        <v>0</v>
      </c>
      <c r="BC955">
        <v>0</v>
      </c>
      <c r="BD955">
        <v>0</v>
      </c>
      <c r="BE955">
        <v>0</v>
      </c>
      <c r="BF955">
        <v>0</v>
      </c>
      <c r="BG955">
        <v>0</v>
      </c>
      <c r="BH955">
        <v>0</v>
      </c>
      <c r="BI955">
        <v>0</v>
      </c>
      <c r="BJ955">
        <v>0</v>
      </c>
      <c r="BK955">
        <v>0</v>
      </c>
      <c r="BL955">
        <v>0</v>
      </c>
      <c r="BM955">
        <v>0</v>
      </c>
      <c r="BN955">
        <v>0</v>
      </c>
      <c r="BO955">
        <v>0</v>
      </c>
      <c r="BP955">
        <v>0</v>
      </c>
      <c r="BQ955">
        <v>0</v>
      </c>
      <c r="BR955">
        <v>0</v>
      </c>
      <c r="BS955">
        <v>0</v>
      </c>
      <c r="BT955">
        <v>0</v>
      </c>
      <c r="BU955">
        <v>0</v>
      </c>
      <c r="BV955">
        <v>0</v>
      </c>
      <c r="BW955">
        <v>0</v>
      </c>
      <c r="BX955" s="10">
        <v>7000</v>
      </c>
      <c r="BY955">
        <v>7000</v>
      </c>
      <c r="BZ955">
        <v>7000</v>
      </c>
      <c r="CA955">
        <v>7000</v>
      </c>
      <c r="CB955">
        <v>6000</v>
      </c>
      <c r="CC955">
        <v>6000</v>
      </c>
      <c r="CD955">
        <v>6000</v>
      </c>
      <c r="CE955">
        <v>6000</v>
      </c>
    </row>
    <row r="956" spans="1:83" x14ac:dyDescent="0.35">
      <c r="A956" s="9" t="str">
        <f t="shared" si="14"/>
        <v>1002.301.12</v>
      </c>
      <c r="B956" s="52" t="e">
        <f>+IF(MATCH(A956,List!H$10:H$145,0),"Targeted")</f>
        <v>#N/A</v>
      </c>
      <c r="C956" s="65"/>
      <c r="D956" s="151" t="s">
        <v>7700</v>
      </c>
      <c r="E956" s="16" t="s">
        <v>1071</v>
      </c>
      <c r="F956" s="16" t="s">
        <v>1072</v>
      </c>
      <c r="G956" s="16" t="s">
        <v>1933</v>
      </c>
      <c r="H956" s="16" t="s">
        <v>1934</v>
      </c>
      <c r="I956" s="16" t="s">
        <v>481</v>
      </c>
      <c r="J956" s="16" t="s">
        <v>1935</v>
      </c>
      <c r="K956" s="17" t="s">
        <v>52</v>
      </c>
      <c r="L956" s="18" t="s">
        <v>1936</v>
      </c>
      <c r="M956" s="195" t="s">
        <v>1937</v>
      </c>
      <c r="N956" s="16" t="s">
        <v>1938</v>
      </c>
      <c r="O956" s="17" t="s">
        <v>346</v>
      </c>
      <c r="P956" s="17" t="s">
        <v>305</v>
      </c>
      <c r="Q956" s="17" t="s">
        <v>306</v>
      </c>
      <c r="R956">
        <v>0</v>
      </c>
      <c r="S956">
        <v>0</v>
      </c>
      <c r="T956">
        <v>0</v>
      </c>
      <c r="U956">
        <v>0</v>
      </c>
      <c r="V956">
        <v>0</v>
      </c>
      <c r="W956">
        <v>0</v>
      </c>
      <c r="X956">
        <v>0</v>
      </c>
      <c r="Y956">
        <v>0</v>
      </c>
      <c r="Z956">
        <v>0</v>
      </c>
      <c r="AA956">
        <v>0</v>
      </c>
      <c r="AB956">
        <v>0</v>
      </c>
      <c r="AC956">
        <v>0</v>
      </c>
      <c r="AD956">
        <v>0</v>
      </c>
      <c r="AE956">
        <v>0</v>
      </c>
      <c r="AF956">
        <v>0</v>
      </c>
      <c r="AG956" s="19">
        <v>0</v>
      </c>
      <c r="AH956">
        <v>0</v>
      </c>
      <c r="AI956">
        <v>0</v>
      </c>
      <c r="AJ956">
        <v>0</v>
      </c>
      <c r="AK956">
        <v>0</v>
      </c>
      <c r="AL956">
        <v>0</v>
      </c>
      <c r="AM956">
        <v>0</v>
      </c>
      <c r="AN956">
        <v>0</v>
      </c>
      <c r="AO956">
        <v>0</v>
      </c>
      <c r="AP956">
        <v>0</v>
      </c>
      <c r="AQ956">
        <v>0</v>
      </c>
      <c r="AR956">
        <v>0</v>
      </c>
      <c r="AS956">
        <v>0</v>
      </c>
      <c r="AT956">
        <v>0</v>
      </c>
      <c r="AU956">
        <v>0</v>
      </c>
      <c r="AV956">
        <v>0</v>
      </c>
      <c r="AW956">
        <v>0</v>
      </c>
      <c r="AX956">
        <v>0</v>
      </c>
      <c r="AY956">
        <v>0</v>
      </c>
      <c r="AZ956">
        <v>0</v>
      </c>
      <c r="BA956">
        <v>0</v>
      </c>
      <c r="BB956">
        <v>0</v>
      </c>
      <c r="BC956">
        <v>0</v>
      </c>
      <c r="BD956">
        <v>0</v>
      </c>
      <c r="BE956">
        <v>0</v>
      </c>
      <c r="BF956">
        <v>0</v>
      </c>
      <c r="BG956">
        <v>5000</v>
      </c>
      <c r="BH956">
        <v>10000</v>
      </c>
      <c r="BI956">
        <v>20000</v>
      </c>
      <c r="BJ956">
        <v>19000</v>
      </c>
      <c r="BK956">
        <v>19000</v>
      </c>
      <c r="BL956">
        <v>20000</v>
      </c>
      <c r="BM956">
        <v>24000</v>
      </c>
      <c r="BN956">
        <v>24000</v>
      </c>
      <c r="BO956">
        <v>25000</v>
      </c>
      <c r="BP956">
        <v>33000</v>
      </c>
      <c r="BQ956">
        <v>37000</v>
      </c>
      <c r="BR956">
        <v>14000</v>
      </c>
      <c r="BS956">
        <v>12000</v>
      </c>
      <c r="BT956">
        <v>-7000</v>
      </c>
      <c r="BU956">
        <v>-45000</v>
      </c>
      <c r="BV956">
        <v>-32000</v>
      </c>
      <c r="BW956">
        <v>-8000</v>
      </c>
      <c r="BX956">
        <v>-9000</v>
      </c>
      <c r="BY956">
        <v>3000</v>
      </c>
      <c r="BZ956">
        <v>-22000</v>
      </c>
      <c r="CA956">
        <v>-38000</v>
      </c>
      <c r="CB956">
        <v>-41000</v>
      </c>
      <c r="CC956">
        <v>-32000</v>
      </c>
      <c r="CD956">
        <v>-38000</v>
      </c>
      <c r="CE956">
        <v>-29000</v>
      </c>
    </row>
    <row r="957" spans="1:83" x14ac:dyDescent="0.35">
      <c r="A957" s="9" t="str">
        <f t="shared" si="14"/>
        <v>1002.301.12</v>
      </c>
      <c r="B957" s="52" t="e">
        <f>+IF(MATCH(A957,List!H$10:H$145,0),"Targeted")</f>
        <v>#N/A</v>
      </c>
      <c r="C957" s="65"/>
      <c r="D957" s="151" t="s">
        <v>7700</v>
      </c>
      <c r="E957" s="16" t="s">
        <v>1071</v>
      </c>
      <c r="F957" s="16" t="s">
        <v>1072</v>
      </c>
      <c r="G957" s="16" t="s">
        <v>1933</v>
      </c>
      <c r="H957" s="16" t="s">
        <v>1934</v>
      </c>
      <c r="I957" s="16" t="s">
        <v>481</v>
      </c>
      <c r="J957" s="16" t="s">
        <v>1935</v>
      </c>
      <c r="K957" s="17" t="s">
        <v>52</v>
      </c>
      <c r="L957" s="18" t="s">
        <v>1936</v>
      </c>
      <c r="M957" s="195" t="s">
        <v>1937</v>
      </c>
      <c r="N957" s="16" t="s">
        <v>1938</v>
      </c>
      <c r="O957" s="17" t="s">
        <v>346</v>
      </c>
      <c r="P957" s="17" t="s">
        <v>524</v>
      </c>
      <c r="Q957" s="17" t="s">
        <v>306</v>
      </c>
      <c r="R957">
        <v>0</v>
      </c>
      <c r="S957">
        <v>0</v>
      </c>
      <c r="T957">
        <v>0</v>
      </c>
      <c r="U957">
        <v>0</v>
      </c>
      <c r="V957">
        <v>0</v>
      </c>
      <c r="W957">
        <v>0</v>
      </c>
      <c r="X957">
        <v>0</v>
      </c>
      <c r="Y957">
        <v>0</v>
      </c>
      <c r="Z957">
        <v>0</v>
      </c>
      <c r="AA957">
        <v>0</v>
      </c>
      <c r="AB957">
        <v>0</v>
      </c>
      <c r="AC957">
        <v>0</v>
      </c>
      <c r="AD957">
        <v>0</v>
      </c>
      <c r="AE957">
        <v>0</v>
      </c>
      <c r="AF957">
        <v>0</v>
      </c>
      <c r="AG957" s="19">
        <v>0</v>
      </c>
      <c r="AH957">
        <v>0</v>
      </c>
      <c r="AI957">
        <v>0</v>
      </c>
      <c r="AJ957">
        <v>0</v>
      </c>
      <c r="AK957">
        <v>0</v>
      </c>
      <c r="AL957">
        <v>0</v>
      </c>
      <c r="AM957">
        <v>0</v>
      </c>
      <c r="AN957">
        <v>0</v>
      </c>
      <c r="AO957">
        <v>0</v>
      </c>
      <c r="AP957">
        <v>0</v>
      </c>
      <c r="AQ957">
        <v>0</v>
      </c>
      <c r="AR957">
        <v>0</v>
      </c>
      <c r="AS957">
        <v>0</v>
      </c>
      <c r="AT957">
        <v>0</v>
      </c>
      <c r="AU957">
        <v>0</v>
      </c>
      <c r="AV957">
        <v>0</v>
      </c>
      <c r="AW957">
        <v>0</v>
      </c>
      <c r="AX957">
        <v>0</v>
      </c>
      <c r="AY957">
        <v>0</v>
      </c>
      <c r="AZ957">
        <v>0</v>
      </c>
      <c r="BA957">
        <v>0</v>
      </c>
      <c r="BB957">
        <v>0</v>
      </c>
      <c r="BC957">
        <v>0</v>
      </c>
      <c r="BD957">
        <v>0</v>
      </c>
      <c r="BE957">
        <v>0</v>
      </c>
      <c r="BF957">
        <v>0</v>
      </c>
      <c r="BG957">
        <v>1000</v>
      </c>
      <c r="BH957">
        <v>0</v>
      </c>
      <c r="BI957">
        <v>0</v>
      </c>
      <c r="BJ957">
        <v>2000</v>
      </c>
      <c r="BK957">
        <v>2000</v>
      </c>
      <c r="BL957">
        <v>2000</v>
      </c>
      <c r="BM957">
        <v>7000</v>
      </c>
      <c r="BN957">
        <v>1000</v>
      </c>
      <c r="BO957">
        <v>15000</v>
      </c>
      <c r="BP957">
        <v>5000</v>
      </c>
      <c r="BQ957">
        <v>5000</v>
      </c>
      <c r="BR957">
        <v>7000</v>
      </c>
      <c r="BS957">
        <v>8000</v>
      </c>
      <c r="BT957">
        <v>0</v>
      </c>
      <c r="BU957">
        <v>55000</v>
      </c>
      <c r="BV957">
        <v>33000</v>
      </c>
      <c r="BW957">
        <v>16000</v>
      </c>
      <c r="BX957">
        <v>19000</v>
      </c>
      <c r="BY957">
        <v>16000</v>
      </c>
      <c r="BZ957">
        <v>46000</v>
      </c>
      <c r="CA957">
        <v>51000</v>
      </c>
      <c r="CB957">
        <v>55000</v>
      </c>
      <c r="CC957">
        <v>43000</v>
      </c>
      <c r="CD957">
        <v>51000</v>
      </c>
      <c r="CE957">
        <v>39000</v>
      </c>
    </row>
    <row r="958" spans="1:83" x14ac:dyDescent="0.35">
      <c r="A958" s="9" t="str">
        <f t="shared" si="14"/>
        <v>1002.301.12</v>
      </c>
      <c r="B958" s="52" t="e">
        <f>+IF(MATCH(A958,List!H$10:H$145,0),"Targeted")</f>
        <v>#N/A</v>
      </c>
      <c r="C958" s="65"/>
      <c r="D958" s="151"/>
      <c r="E958" s="16" t="s">
        <v>1071</v>
      </c>
      <c r="F958" s="16" t="s">
        <v>1072</v>
      </c>
      <c r="G958" s="16" t="s">
        <v>1933</v>
      </c>
      <c r="H958" s="16" t="s">
        <v>1934</v>
      </c>
      <c r="I958" s="16" t="s">
        <v>481</v>
      </c>
      <c r="J958" s="16" t="s">
        <v>1935</v>
      </c>
      <c r="K958" s="17" t="s">
        <v>52</v>
      </c>
      <c r="L958" s="18" t="s">
        <v>1936</v>
      </c>
      <c r="M958" s="195" t="s">
        <v>1937</v>
      </c>
      <c r="N958" s="16" t="s">
        <v>1938</v>
      </c>
      <c r="O958" s="17" t="s">
        <v>304</v>
      </c>
      <c r="P958" s="17" t="s">
        <v>305</v>
      </c>
      <c r="Q958" s="17" t="s">
        <v>306</v>
      </c>
      <c r="R958">
        <v>0</v>
      </c>
      <c r="S958">
        <v>0</v>
      </c>
      <c r="T958">
        <v>0</v>
      </c>
      <c r="U958">
        <v>0</v>
      </c>
      <c r="V958">
        <v>0</v>
      </c>
      <c r="W958">
        <v>0</v>
      </c>
      <c r="X958">
        <v>0</v>
      </c>
      <c r="Y958">
        <v>0</v>
      </c>
      <c r="Z958">
        <v>0</v>
      </c>
      <c r="AA958">
        <v>0</v>
      </c>
      <c r="AB958">
        <v>0</v>
      </c>
      <c r="AC958">
        <v>0</v>
      </c>
      <c r="AD958">
        <v>0</v>
      </c>
      <c r="AE958">
        <v>0</v>
      </c>
      <c r="AF958">
        <v>0</v>
      </c>
      <c r="AG958" s="19">
        <v>0</v>
      </c>
      <c r="AH958">
        <v>0</v>
      </c>
      <c r="AI958">
        <v>0</v>
      </c>
      <c r="AJ958">
        <v>0</v>
      </c>
      <c r="AK958">
        <v>0</v>
      </c>
      <c r="AL958">
        <v>0</v>
      </c>
      <c r="AM958">
        <v>0</v>
      </c>
      <c r="AN958">
        <v>0</v>
      </c>
      <c r="AO958">
        <v>0</v>
      </c>
      <c r="AP958">
        <v>0</v>
      </c>
      <c r="AQ958">
        <v>0</v>
      </c>
      <c r="AR958">
        <v>0</v>
      </c>
      <c r="AS958">
        <v>0</v>
      </c>
      <c r="AT958">
        <v>0</v>
      </c>
      <c r="AU958">
        <v>0</v>
      </c>
      <c r="AV958">
        <v>0</v>
      </c>
      <c r="AW958">
        <v>0</v>
      </c>
      <c r="AX958">
        <v>0</v>
      </c>
      <c r="AY958">
        <v>0</v>
      </c>
      <c r="AZ958">
        <v>0</v>
      </c>
      <c r="BA958">
        <v>0</v>
      </c>
      <c r="BB958">
        <v>0</v>
      </c>
      <c r="BC958">
        <v>0</v>
      </c>
      <c r="BD958">
        <v>0</v>
      </c>
      <c r="BE958">
        <v>0</v>
      </c>
      <c r="BF958">
        <v>0</v>
      </c>
      <c r="BG958">
        <v>0</v>
      </c>
      <c r="BH958">
        <v>0</v>
      </c>
      <c r="BI958">
        <v>0</v>
      </c>
      <c r="BJ958">
        <v>0</v>
      </c>
      <c r="BK958">
        <v>0</v>
      </c>
      <c r="BL958">
        <v>0</v>
      </c>
      <c r="BM958">
        <v>0</v>
      </c>
      <c r="BN958">
        <v>0</v>
      </c>
      <c r="BO958">
        <v>0</v>
      </c>
      <c r="BP958">
        <v>0</v>
      </c>
      <c r="BQ958">
        <v>0</v>
      </c>
      <c r="BR958">
        <v>0</v>
      </c>
      <c r="BS958">
        <v>8000</v>
      </c>
      <c r="BT958">
        <v>33000</v>
      </c>
      <c r="BU958">
        <v>62000</v>
      </c>
      <c r="BV958">
        <v>49000</v>
      </c>
      <c r="BW958">
        <v>31000</v>
      </c>
      <c r="BX958" s="10">
        <v>23000</v>
      </c>
      <c r="BY958">
        <v>4000</v>
      </c>
      <c r="BZ958">
        <v>41000</v>
      </c>
      <c r="CA958">
        <v>42000</v>
      </c>
      <c r="CB958">
        <v>46000</v>
      </c>
      <c r="CC958">
        <v>33000</v>
      </c>
      <c r="CD958">
        <v>29000</v>
      </c>
      <c r="CE958">
        <v>0</v>
      </c>
    </row>
    <row r="959" spans="1:83" x14ac:dyDescent="0.35">
      <c r="A959" s="9" t="str">
        <f t="shared" si="14"/>
        <v>1066.301.12</v>
      </c>
      <c r="B959" s="52" t="e">
        <f>+IF(MATCH(A959,List!H$10:H$145,0),"Targeted")</f>
        <v>#N/A</v>
      </c>
      <c r="C959" s="65"/>
      <c r="D959" s="151" t="s">
        <v>7700</v>
      </c>
      <c r="E959" s="16" t="s">
        <v>1071</v>
      </c>
      <c r="F959" s="16" t="s">
        <v>1072</v>
      </c>
      <c r="G959" s="16" t="s">
        <v>1933</v>
      </c>
      <c r="H959" s="16" t="s">
        <v>1934</v>
      </c>
      <c r="I959" s="16" t="s">
        <v>1939</v>
      </c>
      <c r="J959" s="16" t="s">
        <v>1940</v>
      </c>
      <c r="K959" s="17" t="s">
        <v>52</v>
      </c>
      <c r="L959" s="18" t="s">
        <v>1936</v>
      </c>
      <c r="M959" s="195" t="s">
        <v>1937</v>
      </c>
      <c r="N959" s="16" t="s">
        <v>1938</v>
      </c>
      <c r="O959" s="17" t="s">
        <v>346</v>
      </c>
      <c r="P959" s="17" t="s">
        <v>305</v>
      </c>
      <c r="Q959" s="17" t="s">
        <v>306</v>
      </c>
      <c r="R959">
        <v>0</v>
      </c>
      <c r="S959">
        <v>0</v>
      </c>
      <c r="T959">
        <v>0</v>
      </c>
      <c r="U959">
        <v>5049</v>
      </c>
      <c r="V959">
        <v>6298</v>
      </c>
      <c r="W959">
        <v>6327</v>
      </c>
      <c r="X959">
        <v>14426</v>
      </c>
      <c r="Y959">
        <v>15232</v>
      </c>
      <c r="Z959">
        <v>15753</v>
      </c>
      <c r="AA959">
        <v>16260</v>
      </c>
      <c r="AB959">
        <v>16874</v>
      </c>
      <c r="AC959">
        <v>17080</v>
      </c>
      <c r="AD959">
        <v>20215</v>
      </c>
      <c r="AE959">
        <v>24772</v>
      </c>
      <c r="AF959">
        <v>28076</v>
      </c>
      <c r="AG959" s="19">
        <v>6435</v>
      </c>
      <c r="AH959">
        <v>27310</v>
      </c>
      <c r="AI959">
        <v>28862</v>
      </c>
      <c r="AJ959">
        <v>27052</v>
      </c>
      <c r="AK959">
        <v>28762</v>
      </c>
      <c r="AL959">
        <v>27845</v>
      </c>
      <c r="AM959">
        <v>25236</v>
      </c>
      <c r="AN959">
        <v>24493</v>
      </c>
      <c r="AO959">
        <v>23694</v>
      </c>
      <c r="AP959">
        <v>23876</v>
      </c>
      <c r="AQ959">
        <v>23264</v>
      </c>
      <c r="AR959">
        <v>21125</v>
      </c>
      <c r="AS959">
        <v>17954</v>
      </c>
      <c r="AT959">
        <v>20569</v>
      </c>
      <c r="AU959">
        <v>20776</v>
      </c>
      <c r="AV959">
        <v>21418</v>
      </c>
      <c r="AW959">
        <v>21952</v>
      </c>
      <c r="AX959">
        <v>23702</v>
      </c>
      <c r="AY959">
        <v>23604</v>
      </c>
      <c r="AZ959">
        <v>24000</v>
      </c>
      <c r="BA959">
        <v>14000</v>
      </c>
      <c r="BB959">
        <v>12000</v>
      </c>
      <c r="BC959">
        <v>10000</v>
      </c>
      <c r="BD959">
        <v>11000</v>
      </c>
      <c r="BE959">
        <v>10000</v>
      </c>
      <c r="BF959">
        <v>11000</v>
      </c>
      <c r="BG959">
        <v>11000</v>
      </c>
      <c r="BH959">
        <v>10000</v>
      </c>
      <c r="BI959">
        <v>9000</v>
      </c>
      <c r="BJ959">
        <v>8000</v>
      </c>
      <c r="BK959">
        <v>7000</v>
      </c>
      <c r="BL959">
        <v>6000</v>
      </c>
      <c r="BM959">
        <v>1000</v>
      </c>
      <c r="BN959">
        <v>0</v>
      </c>
      <c r="BO959">
        <v>0</v>
      </c>
      <c r="BP959">
        <v>0</v>
      </c>
      <c r="BQ959">
        <v>0</v>
      </c>
      <c r="BR959">
        <v>0</v>
      </c>
      <c r="BS959">
        <v>0</v>
      </c>
      <c r="BT959">
        <v>0</v>
      </c>
      <c r="BU959">
        <v>0</v>
      </c>
      <c r="BV959">
        <v>0</v>
      </c>
      <c r="BW959">
        <v>0</v>
      </c>
      <c r="BX959">
        <v>0</v>
      </c>
      <c r="BY959">
        <v>0</v>
      </c>
      <c r="BZ959">
        <v>0</v>
      </c>
      <c r="CA959">
        <v>0</v>
      </c>
      <c r="CB959">
        <v>0</v>
      </c>
      <c r="CC959">
        <v>0</v>
      </c>
      <c r="CD959">
        <v>0</v>
      </c>
      <c r="CE959">
        <v>0</v>
      </c>
    </row>
    <row r="960" spans="1:83" x14ac:dyDescent="0.35">
      <c r="A960" s="9" t="str">
        <f t="shared" si="14"/>
        <v>1072.301.12</v>
      </c>
      <c r="B960" s="52" t="e">
        <f>+IF(MATCH(A960,List!H$10:H$145,0),"Targeted")</f>
        <v>#N/A</v>
      </c>
      <c r="C960" s="65"/>
      <c r="D960" s="151" t="s">
        <v>7700</v>
      </c>
      <c r="E960" s="16" t="s">
        <v>1071</v>
      </c>
      <c r="F960" s="16" t="s">
        <v>1072</v>
      </c>
      <c r="G960" s="16" t="s">
        <v>1933</v>
      </c>
      <c r="H960" s="16" t="s">
        <v>1934</v>
      </c>
      <c r="I960" s="16" t="s">
        <v>1941</v>
      </c>
      <c r="J960" s="16" t="s">
        <v>1942</v>
      </c>
      <c r="K960" s="17" t="s">
        <v>52</v>
      </c>
      <c r="L960" s="18" t="s">
        <v>1936</v>
      </c>
      <c r="M960" s="195" t="s">
        <v>1937</v>
      </c>
      <c r="N960" s="16" t="s">
        <v>1938</v>
      </c>
      <c r="O960" s="17" t="s">
        <v>346</v>
      </c>
      <c r="P960" s="17" t="s">
        <v>305</v>
      </c>
      <c r="Q960" s="17" t="s">
        <v>306</v>
      </c>
      <c r="R960">
        <v>20233</v>
      </c>
      <c r="S960">
        <v>22112</v>
      </c>
      <c r="T960">
        <v>28435</v>
      </c>
      <c r="U960">
        <v>27980</v>
      </c>
      <c r="V960">
        <v>26850</v>
      </c>
      <c r="W960">
        <v>29470</v>
      </c>
      <c r="X960">
        <v>23412</v>
      </c>
      <c r="Y960">
        <v>21233</v>
      </c>
      <c r="Z960">
        <v>24156</v>
      </c>
      <c r="AA960">
        <v>26967</v>
      </c>
      <c r="AB960">
        <v>28444</v>
      </c>
      <c r="AC960">
        <v>27477</v>
      </c>
      <c r="AD960">
        <v>34370</v>
      </c>
      <c r="AE960">
        <v>50151</v>
      </c>
      <c r="AF960">
        <v>42489</v>
      </c>
      <c r="AG960" s="19">
        <v>20397</v>
      </c>
      <c r="AH960">
        <v>62362</v>
      </c>
      <c r="AI960">
        <v>75455</v>
      </c>
      <c r="AJ960">
        <v>105560</v>
      </c>
      <c r="AK960">
        <v>163240</v>
      </c>
      <c r="AL960">
        <v>134126</v>
      </c>
      <c r="AM960">
        <v>53402</v>
      </c>
      <c r="AN960">
        <v>56909</v>
      </c>
      <c r="AO960">
        <v>66980</v>
      </c>
      <c r="AP960">
        <v>88650</v>
      </c>
      <c r="AQ960">
        <v>87793</v>
      </c>
      <c r="AR960">
        <v>81826</v>
      </c>
      <c r="AS960">
        <v>71103</v>
      </c>
      <c r="AT960">
        <v>72119</v>
      </c>
      <c r="AU960">
        <v>86316</v>
      </c>
      <c r="AV960">
        <v>87433</v>
      </c>
      <c r="AW960">
        <v>88301</v>
      </c>
      <c r="AX960">
        <v>107997</v>
      </c>
      <c r="AY960">
        <v>93050</v>
      </c>
      <c r="AZ960">
        <v>31000</v>
      </c>
      <c r="BA960">
        <v>32000</v>
      </c>
      <c r="BB960">
        <v>61000</v>
      </c>
      <c r="BC960">
        <v>158000</v>
      </c>
      <c r="BD960">
        <v>156000</v>
      </c>
      <c r="BE960">
        <v>184000</v>
      </c>
      <c r="BF960">
        <v>108000</v>
      </c>
      <c r="BG960">
        <v>115000</v>
      </c>
      <c r="BH960">
        <v>98000</v>
      </c>
      <c r="BI960">
        <v>77000</v>
      </c>
      <c r="BJ960">
        <v>143000</v>
      </c>
      <c r="BK960">
        <v>203000</v>
      </c>
      <c r="BL960">
        <v>173000</v>
      </c>
      <c r="BM960">
        <v>107000</v>
      </c>
      <c r="BN960">
        <v>68000</v>
      </c>
      <c r="BO960">
        <v>235000</v>
      </c>
      <c r="BP960">
        <v>176000</v>
      </c>
      <c r="BQ960">
        <v>126000</v>
      </c>
      <c r="BR960">
        <v>141000</v>
      </c>
      <c r="BS960">
        <v>67000</v>
      </c>
      <c r="BT960">
        <v>54000</v>
      </c>
      <c r="BU960">
        <v>52000</v>
      </c>
      <c r="BV960">
        <v>33000</v>
      </c>
      <c r="BW960">
        <v>34000</v>
      </c>
      <c r="BX960">
        <v>34000</v>
      </c>
      <c r="BY960">
        <v>61000</v>
      </c>
      <c r="BZ960">
        <v>45000</v>
      </c>
      <c r="CA960">
        <v>154000</v>
      </c>
      <c r="CB960">
        <v>261000</v>
      </c>
      <c r="CC960">
        <v>244000</v>
      </c>
      <c r="CD960">
        <v>206000</v>
      </c>
      <c r="CE960">
        <v>195000</v>
      </c>
    </row>
    <row r="961" spans="1:83" x14ac:dyDescent="0.35">
      <c r="A961" s="9" t="str">
        <f t="shared" si="14"/>
        <v>1072.301.12</v>
      </c>
      <c r="B961" s="52" t="e">
        <f>+IF(MATCH(A961,List!H$10:H$145,0),"Targeted")</f>
        <v>#N/A</v>
      </c>
      <c r="C961" s="65"/>
      <c r="D961" s="151" t="s">
        <v>7700</v>
      </c>
      <c r="E961" s="16" t="s">
        <v>1071</v>
      </c>
      <c r="F961" s="16" t="s">
        <v>1072</v>
      </c>
      <c r="G961" s="16" t="s">
        <v>1933</v>
      </c>
      <c r="H961" s="16" t="s">
        <v>1934</v>
      </c>
      <c r="I961" s="16" t="s">
        <v>1941</v>
      </c>
      <c r="J961" s="16" t="s">
        <v>1942</v>
      </c>
      <c r="K961" s="17" t="s">
        <v>52</v>
      </c>
      <c r="L961" s="18" t="s">
        <v>1936</v>
      </c>
      <c r="M961" s="195" t="s">
        <v>1937</v>
      </c>
      <c r="N961" s="16" t="s">
        <v>1938</v>
      </c>
      <c r="O961" s="17" t="s">
        <v>346</v>
      </c>
      <c r="P961" s="17" t="s">
        <v>524</v>
      </c>
      <c r="Q961" s="17" t="s">
        <v>306</v>
      </c>
      <c r="R961">
        <v>38784</v>
      </c>
      <c r="S961">
        <v>57496</v>
      </c>
      <c r="T961">
        <v>56723</v>
      </c>
      <c r="U961">
        <v>58296</v>
      </c>
      <c r="V961">
        <v>69145</v>
      </c>
      <c r="W961">
        <v>71829</v>
      </c>
      <c r="X961">
        <v>63593</v>
      </c>
      <c r="Y961">
        <v>63709</v>
      </c>
      <c r="Z961">
        <v>74304</v>
      </c>
      <c r="AA961">
        <v>73690</v>
      </c>
      <c r="AB961">
        <v>80050</v>
      </c>
      <c r="AC961">
        <v>78502</v>
      </c>
      <c r="AD961">
        <v>97206</v>
      </c>
      <c r="AE961">
        <v>93991</v>
      </c>
      <c r="AF961">
        <v>114171</v>
      </c>
      <c r="AG961" s="19">
        <v>27315</v>
      </c>
      <c r="AH961">
        <v>114896</v>
      </c>
      <c r="AI961">
        <v>99173</v>
      </c>
      <c r="AJ961">
        <v>122679</v>
      </c>
      <c r="AK961">
        <v>57355</v>
      </c>
      <c r="AL961">
        <v>71272</v>
      </c>
      <c r="AM961">
        <v>143622</v>
      </c>
      <c r="AN961">
        <v>133935</v>
      </c>
      <c r="AO961">
        <v>151264</v>
      </c>
      <c r="AP961">
        <v>160254</v>
      </c>
      <c r="AQ961">
        <v>168774</v>
      </c>
      <c r="AR961">
        <v>124468</v>
      </c>
      <c r="AS961">
        <v>113595</v>
      </c>
      <c r="AT961">
        <v>94356</v>
      </c>
      <c r="AU961">
        <v>122048</v>
      </c>
      <c r="AV961">
        <v>132622</v>
      </c>
      <c r="AW961">
        <v>112566</v>
      </c>
      <c r="AX961">
        <v>128065</v>
      </c>
      <c r="AY961">
        <v>186883</v>
      </c>
      <c r="AZ961">
        <v>244000</v>
      </c>
      <c r="BA961">
        <v>228000</v>
      </c>
      <c r="BB961">
        <v>174000</v>
      </c>
      <c r="BC961">
        <v>63000</v>
      </c>
      <c r="BD961">
        <v>52000</v>
      </c>
      <c r="BE961">
        <v>66000</v>
      </c>
      <c r="BF961">
        <v>66000</v>
      </c>
      <c r="BG961">
        <v>59000</v>
      </c>
      <c r="BH961">
        <v>47000</v>
      </c>
      <c r="BI961">
        <v>42000</v>
      </c>
      <c r="BJ961">
        <v>61000</v>
      </c>
      <c r="BK961">
        <v>133000</v>
      </c>
      <c r="BL961">
        <v>148000</v>
      </c>
      <c r="BM961">
        <v>83000</v>
      </c>
      <c r="BN961">
        <v>155000</v>
      </c>
      <c r="BO961">
        <v>58000</v>
      </c>
      <c r="BP961">
        <v>85000</v>
      </c>
      <c r="BQ961">
        <v>23000</v>
      </c>
      <c r="BR961">
        <v>0</v>
      </c>
      <c r="BS961">
        <v>45000</v>
      </c>
      <c r="BT961">
        <v>22000</v>
      </c>
      <c r="BU961">
        <v>2000</v>
      </c>
      <c r="BV961">
        <v>57000</v>
      </c>
      <c r="BW961">
        <v>50000</v>
      </c>
      <c r="BX961">
        <v>122000</v>
      </c>
      <c r="BY961">
        <v>174000</v>
      </c>
      <c r="BZ961">
        <v>428000</v>
      </c>
      <c r="CA961">
        <v>88000</v>
      </c>
      <c r="CB961">
        <v>149000</v>
      </c>
      <c r="CC961">
        <v>140000</v>
      </c>
      <c r="CD961">
        <v>117000</v>
      </c>
      <c r="CE961">
        <v>111000</v>
      </c>
    </row>
    <row r="962" spans="1:83" x14ac:dyDescent="0.35">
      <c r="A962" s="9" t="str">
        <f t="shared" si="14"/>
        <v>1072.301.12</v>
      </c>
      <c r="B962" s="52" t="e">
        <f>+IF(MATCH(A962,List!H$10:H$145,0),"Targeted")</f>
        <v>#N/A</v>
      </c>
      <c r="C962" s="65"/>
      <c r="D962" s="151"/>
      <c r="E962" s="16" t="s">
        <v>1071</v>
      </c>
      <c r="F962" s="16" t="s">
        <v>1072</v>
      </c>
      <c r="G962" s="16" t="s">
        <v>1933</v>
      </c>
      <c r="H962" s="16" t="s">
        <v>1934</v>
      </c>
      <c r="I962" s="16" t="s">
        <v>1941</v>
      </c>
      <c r="J962" s="16" t="s">
        <v>1942</v>
      </c>
      <c r="K962" s="17" t="s">
        <v>52</v>
      </c>
      <c r="L962" s="18" t="s">
        <v>1936</v>
      </c>
      <c r="M962" s="195" t="s">
        <v>1937</v>
      </c>
      <c r="N962" s="16" t="s">
        <v>1938</v>
      </c>
      <c r="O962" s="17" t="s">
        <v>304</v>
      </c>
      <c r="P962" s="17" t="s">
        <v>305</v>
      </c>
      <c r="Q962" s="17" t="s">
        <v>306</v>
      </c>
      <c r="R962">
        <v>0</v>
      </c>
      <c r="S962">
        <v>0</v>
      </c>
      <c r="T962">
        <v>0</v>
      </c>
      <c r="U962">
        <v>0</v>
      </c>
      <c r="V962">
        <v>0</v>
      </c>
      <c r="W962">
        <v>0</v>
      </c>
      <c r="X962">
        <v>0</v>
      </c>
      <c r="Y962">
        <v>0</v>
      </c>
      <c r="Z962">
        <v>0</v>
      </c>
      <c r="AA962">
        <v>0</v>
      </c>
      <c r="AB962">
        <v>0</v>
      </c>
      <c r="AC962">
        <v>0</v>
      </c>
      <c r="AD962">
        <v>0</v>
      </c>
      <c r="AE962">
        <v>0</v>
      </c>
      <c r="AF962">
        <v>0</v>
      </c>
      <c r="AG962" s="19">
        <v>0</v>
      </c>
      <c r="AH962">
        <v>0</v>
      </c>
      <c r="AI962">
        <v>0</v>
      </c>
      <c r="AJ962">
        <v>0</v>
      </c>
      <c r="AK962">
        <v>0</v>
      </c>
      <c r="AL962">
        <v>0</v>
      </c>
      <c r="AM962">
        <v>0</v>
      </c>
      <c r="AN962">
        <v>0</v>
      </c>
      <c r="AO962">
        <v>0</v>
      </c>
      <c r="AP962">
        <v>0</v>
      </c>
      <c r="AQ962">
        <v>0</v>
      </c>
      <c r="AR962">
        <v>0</v>
      </c>
      <c r="AS962">
        <v>0</v>
      </c>
      <c r="AT962">
        <v>0</v>
      </c>
      <c r="AU962">
        <v>0</v>
      </c>
      <c r="AV962">
        <v>0</v>
      </c>
      <c r="AW962">
        <v>0</v>
      </c>
      <c r="AX962">
        <v>0</v>
      </c>
      <c r="AY962">
        <v>0</v>
      </c>
      <c r="AZ962">
        <v>0</v>
      </c>
      <c r="BA962">
        <v>0</v>
      </c>
      <c r="BB962">
        <v>0</v>
      </c>
      <c r="BC962">
        <v>0</v>
      </c>
      <c r="BD962">
        <v>0</v>
      </c>
      <c r="BE962">
        <v>0</v>
      </c>
      <c r="BF962">
        <v>0</v>
      </c>
      <c r="BG962">
        <v>0</v>
      </c>
      <c r="BH962">
        <v>0</v>
      </c>
      <c r="BI962">
        <v>0</v>
      </c>
      <c r="BJ962">
        <v>0</v>
      </c>
      <c r="BK962">
        <v>0</v>
      </c>
      <c r="BL962">
        <v>0</v>
      </c>
      <c r="BM962">
        <v>0</v>
      </c>
      <c r="BN962">
        <v>0</v>
      </c>
      <c r="BO962">
        <v>0</v>
      </c>
      <c r="BP962">
        <v>0</v>
      </c>
      <c r="BQ962">
        <v>0</v>
      </c>
      <c r="BR962">
        <v>0</v>
      </c>
      <c r="BS962">
        <v>0</v>
      </c>
      <c r="BT962">
        <v>0</v>
      </c>
      <c r="BU962">
        <v>0</v>
      </c>
      <c r="BV962">
        <v>0</v>
      </c>
      <c r="BW962">
        <v>0</v>
      </c>
      <c r="BX962" s="10">
        <v>0</v>
      </c>
      <c r="BY962">
        <v>5000</v>
      </c>
      <c r="BZ962">
        <v>26000</v>
      </c>
      <c r="CA962">
        <v>32000</v>
      </c>
      <c r="CB962">
        <v>97000</v>
      </c>
      <c r="CC962">
        <v>148000</v>
      </c>
      <c r="CD962">
        <v>146000</v>
      </c>
      <c r="CE962">
        <v>150000</v>
      </c>
    </row>
    <row r="963" spans="1:83" x14ac:dyDescent="0.35">
      <c r="A963" s="9" t="str">
        <f t="shared" si="14"/>
        <v>8210.301.12</v>
      </c>
      <c r="B963" s="52" t="e">
        <f>+IF(MATCH(A963,List!H$10:H$145,0),"Targeted")</f>
        <v>#N/A</v>
      </c>
      <c r="C963" s="65"/>
      <c r="D963" s="151"/>
      <c r="E963" s="16" t="s">
        <v>1071</v>
      </c>
      <c r="F963" s="16" t="s">
        <v>1072</v>
      </c>
      <c r="G963" s="16" t="s">
        <v>1933</v>
      </c>
      <c r="H963" s="16" t="s">
        <v>1934</v>
      </c>
      <c r="I963" s="16" t="s">
        <v>1943</v>
      </c>
      <c r="J963" s="16" t="s">
        <v>1944</v>
      </c>
      <c r="K963" s="17" t="s">
        <v>52</v>
      </c>
      <c r="L963" s="18" t="s">
        <v>1936</v>
      </c>
      <c r="M963" s="195" t="s">
        <v>1937</v>
      </c>
      <c r="N963" s="16" t="s">
        <v>1938</v>
      </c>
      <c r="O963" s="17" t="s">
        <v>304</v>
      </c>
      <c r="P963" s="17" t="s">
        <v>305</v>
      </c>
      <c r="Q963" s="17" t="s">
        <v>306</v>
      </c>
      <c r="R963">
        <v>471</v>
      </c>
      <c r="S963">
        <v>533</v>
      </c>
      <c r="T963">
        <v>599</v>
      </c>
      <c r="U963">
        <v>798</v>
      </c>
      <c r="V963">
        <v>832</v>
      </c>
      <c r="W963">
        <v>843</v>
      </c>
      <c r="X963">
        <v>920</v>
      </c>
      <c r="Y963">
        <v>943</v>
      </c>
      <c r="Z963">
        <v>1253</v>
      </c>
      <c r="AA963">
        <v>996</v>
      </c>
      <c r="AB963">
        <v>937</v>
      </c>
      <c r="AC963">
        <v>993</v>
      </c>
      <c r="AD963">
        <v>903</v>
      </c>
      <c r="AE963">
        <v>582</v>
      </c>
      <c r="AF963">
        <v>628</v>
      </c>
      <c r="AG963" s="19">
        <v>195</v>
      </c>
      <c r="AH963">
        <v>957</v>
      </c>
      <c r="AI963">
        <v>1208</v>
      </c>
      <c r="AJ963">
        <v>803</v>
      </c>
      <c r="AK963">
        <v>1050</v>
      </c>
      <c r="AL963">
        <v>888</v>
      </c>
      <c r="AM963">
        <v>846</v>
      </c>
      <c r="AN963">
        <v>1304</v>
      </c>
      <c r="AO963">
        <v>1271</v>
      </c>
      <c r="AP963">
        <v>1706</v>
      </c>
      <c r="AQ963">
        <v>2638</v>
      </c>
      <c r="AR963">
        <v>864</v>
      </c>
      <c r="AS963">
        <v>1044</v>
      </c>
      <c r="AT963">
        <v>720</v>
      </c>
      <c r="AU963">
        <v>979</v>
      </c>
      <c r="AV963">
        <v>860</v>
      </c>
      <c r="AW963">
        <v>1070</v>
      </c>
      <c r="AX963">
        <v>562</v>
      </c>
      <c r="AY963">
        <v>713</v>
      </c>
      <c r="AZ963">
        <v>0</v>
      </c>
      <c r="BA963">
        <v>0</v>
      </c>
      <c r="BB963">
        <v>0</v>
      </c>
      <c r="BC963">
        <v>0</v>
      </c>
      <c r="BD963">
        <v>0</v>
      </c>
      <c r="BE963">
        <v>0</v>
      </c>
      <c r="BF963">
        <v>0</v>
      </c>
      <c r="BG963">
        <v>0</v>
      </c>
      <c r="BH963">
        <v>0</v>
      </c>
      <c r="BI963">
        <v>0</v>
      </c>
      <c r="BJ963">
        <v>0</v>
      </c>
      <c r="BK963">
        <v>0</v>
      </c>
      <c r="BL963">
        <v>0</v>
      </c>
      <c r="BM963">
        <v>0</v>
      </c>
      <c r="BN963">
        <v>0</v>
      </c>
      <c r="BO963">
        <v>0</v>
      </c>
      <c r="BP963">
        <v>0</v>
      </c>
      <c r="BQ963">
        <v>0</v>
      </c>
      <c r="BR963">
        <v>0</v>
      </c>
      <c r="BS963">
        <v>0</v>
      </c>
      <c r="BT963">
        <v>0</v>
      </c>
      <c r="BU963">
        <v>0</v>
      </c>
      <c r="BV963">
        <v>0</v>
      </c>
      <c r="BW963">
        <v>0</v>
      </c>
      <c r="BX963" s="10">
        <v>0</v>
      </c>
      <c r="BY963">
        <v>0</v>
      </c>
      <c r="BZ963">
        <v>0</v>
      </c>
      <c r="CA963">
        <v>0</v>
      </c>
      <c r="CB963">
        <v>0</v>
      </c>
      <c r="CC963">
        <v>0</v>
      </c>
      <c r="CD963">
        <v>0</v>
      </c>
      <c r="CE963">
        <v>0</v>
      </c>
    </row>
    <row r="964" spans="1:83" x14ac:dyDescent="0.35">
      <c r="A964" s="9" t="str">
        <f t="shared" ref="A964:A1027" si="15">I964&amp;"."&amp;M964&amp;"."&amp;K964</f>
        <v>.301.14</v>
      </c>
      <c r="B964" s="52" t="e">
        <f>+IF(MATCH(A964,List!H$10:H$145,0),"Targeted")</f>
        <v>#N/A</v>
      </c>
      <c r="C964" s="65"/>
      <c r="D964" s="151"/>
      <c r="E964" s="16" t="s">
        <v>1709</v>
      </c>
      <c r="F964" s="16" t="s">
        <v>1710</v>
      </c>
      <c r="G964" s="16" t="s">
        <v>298</v>
      </c>
      <c r="H964" s="16" t="s">
        <v>1710</v>
      </c>
      <c r="I964" s="16" t="s">
        <v>299</v>
      </c>
      <c r="J964" s="16" t="s">
        <v>1945</v>
      </c>
      <c r="K964" s="17" t="s">
        <v>12</v>
      </c>
      <c r="L964" s="18" t="s">
        <v>1936</v>
      </c>
      <c r="M964" s="195" t="s">
        <v>1937</v>
      </c>
      <c r="N964" s="16" t="s">
        <v>1938</v>
      </c>
      <c r="O964" s="17" t="s">
        <v>304</v>
      </c>
      <c r="P964" s="17" t="s">
        <v>305</v>
      </c>
      <c r="Q964" s="17" t="s">
        <v>306</v>
      </c>
      <c r="R964">
        <v>-2863</v>
      </c>
      <c r="S964">
        <v>-926</v>
      </c>
      <c r="T964">
        <v>-658</v>
      </c>
      <c r="U964">
        <v>-780</v>
      </c>
      <c r="V964">
        <v>-679</v>
      </c>
      <c r="W964">
        <v>-1261</v>
      </c>
      <c r="X964">
        <v>-3412</v>
      </c>
      <c r="Y964">
        <v>-13054</v>
      </c>
      <c r="Z964">
        <v>-11566</v>
      </c>
      <c r="AA964">
        <v>-4705</v>
      </c>
      <c r="AB964">
        <v>-5471</v>
      </c>
      <c r="AC964">
        <v>-1578</v>
      </c>
      <c r="AD964">
        <v>-2162</v>
      </c>
      <c r="AE964">
        <v>-2922</v>
      </c>
      <c r="AF964">
        <v>-14244</v>
      </c>
      <c r="AG964" s="19">
        <v>-3373</v>
      </c>
      <c r="AH964">
        <v>-33865</v>
      </c>
      <c r="AI964">
        <v>-4936</v>
      </c>
      <c r="AJ964">
        <v>-10535</v>
      </c>
      <c r="AK964">
        <v>0</v>
      </c>
      <c r="AL964">
        <v>0</v>
      </c>
      <c r="AM964">
        <v>0</v>
      </c>
      <c r="AN964">
        <v>0</v>
      </c>
      <c r="AO964">
        <v>0</v>
      </c>
      <c r="AP964">
        <v>0</v>
      </c>
      <c r="AQ964">
        <v>0</v>
      </c>
      <c r="AR964">
        <v>0</v>
      </c>
      <c r="AS964">
        <v>0</v>
      </c>
      <c r="AT964">
        <v>0</v>
      </c>
      <c r="AU964">
        <v>0</v>
      </c>
      <c r="AV964">
        <v>0</v>
      </c>
      <c r="AW964">
        <v>0</v>
      </c>
      <c r="AX964">
        <v>0</v>
      </c>
      <c r="AY964">
        <v>0</v>
      </c>
      <c r="AZ964">
        <v>0</v>
      </c>
      <c r="BA964">
        <v>0</v>
      </c>
      <c r="BB964">
        <v>0</v>
      </c>
      <c r="BC964">
        <v>0</v>
      </c>
      <c r="BD964">
        <v>0</v>
      </c>
      <c r="BE964">
        <v>0</v>
      </c>
      <c r="BF964">
        <v>0</v>
      </c>
      <c r="BG964">
        <v>0</v>
      </c>
      <c r="BH964">
        <v>0</v>
      </c>
      <c r="BI964">
        <v>0</v>
      </c>
      <c r="BJ964">
        <v>0</v>
      </c>
      <c r="BK964">
        <v>0</v>
      </c>
      <c r="BL964">
        <v>0</v>
      </c>
      <c r="BM964">
        <v>0</v>
      </c>
      <c r="BN964">
        <v>0</v>
      </c>
      <c r="BO964">
        <v>0</v>
      </c>
      <c r="BP964">
        <v>0</v>
      </c>
      <c r="BQ964">
        <v>0</v>
      </c>
      <c r="BR964">
        <v>0</v>
      </c>
      <c r="BS964">
        <v>0</v>
      </c>
      <c r="BT964">
        <v>0</v>
      </c>
      <c r="BU964">
        <v>0</v>
      </c>
      <c r="BV964">
        <v>0</v>
      </c>
      <c r="BW964">
        <v>0</v>
      </c>
      <c r="BX964" s="10">
        <v>0</v>
      </c>
      <c r="BY964">
        <v>0</v>
      </c>
      <c r="BZ964">
        <v>0</v>
      </c>
      <c r="CA964">
        <v>0</v>
      </c>
      <c r="CB964">
        <v>0</v>
      </c>
      <c r="CC964">
        <v>0</v>
      </c>
      <c r="CD964">
        <v>0</v>
      </c>
      <c r="CE964">
        <v>0</v>
      </c>
    </row>
    <row r="965" spans="1:83" x14ac:dyDescent="0.35">
      <c r="A965" s="9" t="str">
        <f t="shared" si="15"/>
        <v>274230.301.14</v>
      </c>
      <c r="B965" s="52" t="e">
        <f>+IF(MATCH(A965,List!H$10:H$145,0),"Targeted")</f>
        <v>#N/A</v>
      </c>
      <c r="C965" s="65"/>
      <c r="D965" s="151"/>
      <c r="E965" s="16" t="s">
        <v>1709</v>
      </c>
      <c r="F965" s="16" t="s">
        <v>1710</v>
      </c>
      <c r="G965" s="16" t="s">
        <v>298</v>
      </c>
      <c r="H965" s="16" t="s">
        <v>1710</v>
      </c>
      <c r="I965" s="16" t="s">
        <v>1946</v>
      </c>
      <c r="J965" s="16" t="s">
        <v>1947</v>
      </c>
      <c r="K965" s="17" t="s">
        <v>12</v>
      </c>
      <c r="L965" s="18" t="s">
        <v>1936</v>
      </c>
      <c r="M965" s="195" t="s">
        <v>1937</v>
      </c>
      <c r="N965" s="16" t="s">
        <v>1938</v>
      </c>
      <c r="O965" s="17" t="s">
        <v>304</v>
      </c>
      <c r="P965" s="17" t="s">
        <v>305</v>
      </c>
      <c r="Q965" s="17" t="s">
        <v>306</v>
      </c>
      <c r="R965">
        <v>0</v>
      </c>
      <c r="S965">
        <v>0</v>
      </c>
      <c r="T965">
        <v>0</v>
      </c>
      <c r="U965">
        <v>0</v>
      </c>
      <c r="V965">
        <v>0</v>
      </c>
      <c r="W965">
        <v>0</v>
      </c>
      <c r="X965">
        <v>0</v>
      </c>
      <c r="Y965">
        <v>0</v>
      </c>
      <c r="Z965">
        <v>0</v>
      </c>
      <c r="AA965">
        <v>0</v>
      </c>
      <c r="AB965">
        <v>0</v>
      </c>
      <c r="AC965">
        <v>0</v>
      </c>
      <c r="AD965">
        <v>0</v>
      </c>
      <c r="AE965">
        <v>0</v>
      </c>
      <c r="AF965">
        <v>0</v>
      </c>
      <c r="AG965" s="19">
        <v>0</v>
      </c>
      <c r="AH965">
        <v>0</v>
      </c>
      <c r="AI965">
        <v>0</v>
      </c>
      <c r="AJ965">
        <v>0</v>
      </c>
      <c r="AK965">
        <v>0</v>
      </c>
      <c r="AL965">
        <v>0</v>
      </c>
      <c r="AM965">
        <v>0</v>
      </c>
      <c r="AN965">
        <v>0</v>
      </c>
      <c r="AO965">
        <v>0</v>
      </c>
      <c r="AP965">
        <v>0</v>
      </c>
      <c r="AQ965">
        <v>0</v>
      </c>
      <c r="AR965">
        <v>0</v>
      </c>
      <c r="AS965">
        <v>0</v>
      </c>
      <c r="AT965">
        <v>0</v>
      </c>
      <c r="AU965">
        <v>0</v>
      </c>
      <c r="AV965">
        <v>0</v>
      </c>
      <c r="AW965">
        <v>0</v>
      </c>
      <c r="AX965">
        <v>0</v>
      </c>
      <c r="AY965">
        <v>0</v>
      </c>
      <c r="AZ965">
        <v>0</v>
      </c>
      <c r="BA965">
        <v>0</v>
      </c>
      <c r="BB965">
        <v>0</v>
      </c>
      <c r="BC965">
        <v>0</v>
      </c>
      <c r="BD965">
        <v>0</v>
      </c>
      <c r="BE965">
        <v>0</v>
      </c>
      <c r="BF965">
        <v>0</v>
      </c>
      <c r="BG965">
        <v>-11000</v>
      </c>
      <c r="BH965">
        <v>-16000</v>
      </c>
      <c r="BI965">
        <v>0</v>
      </c>
      <c r="BJ965">
        <v>0</v>
      </c>
      <c r="BK965">
        <v>0</v>
      </c>
      <c r="BL965">
        <v>0</v>
      </c>
      <c r="BM965">
        <v>-10000</v>
      </c>
      <c r="BN965">
        <v>-8000</v>
      </c>
      <c r="BO965">
        <v>-6000</v>
      </c>
      <c r="BP965">
        <v>-19000</v>
      </c>
      <c r="BQ965">
        <v>-20000</v>
      </c>
      <c r="BR965">
        <v>0</v>
      </c>
      <c r="BS965">
        <v>0</v>
      </c>
      <c r="BT965">
        <v>0</v>
      </c>
      <c r="BU965">
        <v>0</v>
      </c>
      <c r="BV965">
        <v>0</v>
      </c>
      <c r="BW965">
        <v>-1000</v>
      </c>
      <c r="BX965" s="10">
        <v>0</v>
      </c>
      <c r="BY965">
        <v>0</v>
      </c>
      <c r="BZ965">
        <v>0</v>
      </c>
      <c r="CA965">
        <v>0</v>
      </c>
      <c r="CB965">
        <v>0</v>
      </c>
      <c r="CC965">
        <v>0</v>
      </c>
      <c r="CD965">
        <v>0</v>
      </c>
      <c r="CE965">
        <v>0</v>
      </c>
    </row>
    <row r="966" spans="1:83" x14ac:dyDescent="0.35">
      <c r="A966" s="9" t="str">
        <f t="shared" si="15"/>
        <v>500000.301.14</v>
      </c>
      <c r="B966" s="52" t="e">
        <f>+IF(MATCH(A966,List!H$10:H$145,0),"Targeted")</f>
        <v>#N/A</v>
      </c>
      <c r="C966" s="65"/>
      <c r="D966" s="151"/>
      <c r="E966" s="16" t="s">
        <v>1709</v>
      </c>
      <c r="F966" s="16" t="s">
        <v>1710</v>
      </c>
      <c r="G966" s="16" t="s">
        <v>298</v>
      </c>
      <c r="H966" s="16" t="s">
        <v>1710</v>
      </c>
      <c r="I966" s="16" t="s">
        <v>1744</v>
      </c>
      <c r="J966" s="16" t="s">
        <v>1745</v>
      </c>
      <c r="K966" s="17" t="s">
        <v>12</v>
      </c>
      <c r="L966" s="18" t="s">
        <v>1936</v>
      </c>
      <c r="M966" s="195" t="s">
        <v>1937</v>
      </c>
      <c r="N966" s="16" t="s">
        <v>1938</v>
      </c>
      <c r="O966" s="17" t="s">
        <v>304</v>
      </c>
      <c r="P966" s="17" t="s">
        <v>305</v>
      </c>
      <c r="Q966" s="17" t="s">
        <v>306</v>
      </c>
      <c r="R966">
        <v>0</v>
      </c>
      <c r="S966">
        <v>0</v>
      </c>
      <c r="T966">
        <v>0</v>
      </c>
      <c r="U966">
        <v>0</v>
      </c>
      <c r="V966">
        <v>0</v>
      </c>
      <c r="W966">
        <v>0</v>
      </c>
      <c r="X966">
        <v>-1253</v>
      </c>
      <c r="Y966">
        <v>-3341</v>
      </c>
      <c r="Z966">
        <v>-18044</v>
      </c>
      <c r="AA966">
        <v>-209</v>
      </c>
      <c r="AB966">
        <v>-17787</v>
      </c>
      <c r="AC966">
        <v>-20965</v>
      </c>
      <c r="AD966">
        <v>-20447</v>
      </c>
      <c r="AE966">
        <v>-19167</v>
      </c>
      <c r="AF966">
        <v>-21543</v>
      </c>
      <c r="AG966" s="19">
        <v>-5809</v>
      </c>
      <c r="AH966">
        <v>-22495</v>
      </c>
      <c r="AI966">
        <v>-25115</v>
      </c>
      <c r="AJ966">
        <v>-30326</v>
      </c>
      <c r="AK966">
        <v>0</v>
      </c>
      <c r="AL966">
        <v>0</v>
      </c>
      <c r="AM966">
        <v>0</v>
      </c>
      <c r="AN966">
        <v>0</v>
      </c>
      <c r="AO966">
        <v>0</v>
      </c>
      <c r="AP966">
        <v>0</v>
      </c>
      <c r="AQ966">
        <v>0</v>
      </c>
      <c r="AR966">
        <v>0</v>
      </c>
      <c r="AS966">
        <v>0</v>
      </c>
      <c r="AT966">
        <v>0</v>
      </c>
      <c r="AU966">
        <v>0</v>
      </c>
      <c r="AV966">
        <v>0</v>
      </c>
      <c r="AW966">
        <v>0</v>
      </c>
      <c r="AX966">
        <v>0</v>
      </c>
      <c r="AY966">
        <v>0</v>
      </c>
      <c r="AZ966">
        <v>0</v>
      </c>
      <c r="BA966">
        <v>0</v>
      </c>
      <c r="BB966">
        <v>0</v>
      </c>
      <c r="BC966">
        <v>0</v>
      </c>
      <c r="BD966">
        <v>0</v>
      </c>
      <c r="BE966">
        <v>0</v>
      </c>
      <c r="BF966">
        <v>0</v>
      </c>
      <c r="BG966">
        <v>0</v>
      </c>
      <c r="BH966">
        <v>0</v>
      </c>
      <c r="BI966">
        <v>0</v>
      </c>
      <c r="BJ966">
        <v>0</v>
      </c>
      <c r="BK966">
        <v>0</v>
      </c>
      <c r="BL966">
        <v>0</v>
      </c>
      <c r="BM966">
        <v>0</v>
      </c>
      <c r="BN966">
        <v>0</v>
      </c>
      <c r="BO966">
        <v>0</v>
      </c>
      <c r="BP966">
        <v>0</v>
      </c>
      <c r="BQ966">
        <v>0</v>
      </c>
      <c r="BR966">
        <v>0</v>
      </c>
      <c r="BS966">
        <v>0</v>
      </c>
      <c r="BT966">
        <v>0</v>
      </c>
      <c r="BU966">
        <v>0</v>
      </c>
      <c r="BV966">
        <v>0</v>
      </c>
      <c r="BW966">
        <v>0</v>
      </c>
      <c r="BX966" s="10">
        <v>0</v>
      </c>
      <c r="BY966">
        <v>0</v>
      </c>
      <c r="BZ966">
        <v>0</v>
      </c>
      <c r="CA966">
        <v>0</v>
      </c>
      <c r="CB966">
        <v>0</v>
      </c>
      <c r="CC966">
        <v>0</v>
      </c>
      <c r="CD966">
        <v>0</v>
      </c>
      <c r="CE966">
        <v>0</v>
      </c>
    </row>
    <row r="967" spans="1:83" x14ac:dyDescent="0.35">
      <c r="A967" s="9" t="str">
        <f t="shared" si="15"/>
        <v>500028.301.14</v>
      </c>
      <c r="B967" s="52" t="e">
        <f>+IF(MATCH(A967,List!H$10:H$145,0),"Targeted")</f>
        <v>#N/A</v>
      </c>
      <c r="C967" s="65"/>
      <c r="D967" s="151"/>
      <c r="E967" s="16" t="s">
        <v>1709</v>
      </c>
      <c r="F967" s="16" t="s">
        <v>1710</v>
      </c>
      <c r="G967" s="16" t="s">
        <v>298</v>
      </c>
      <c r="H967" s="16" t="s">
        <v>1710</v>
      </c>
      <c r="I967" s="16" t="s">
        <v>1948</v>
      </c>
      <c r="J967" s="16" t="s">
        <v>1949</v>
      </c>
      <c r="K967" s="17" t="s">
        <v>12</v>
      </c>
      <c r="L967" s="18" t="s">
        <v>1936</v>
      </c>
      <c r="M967" s="195" t="s">
        <v>1937</v>
      </c>
      <c r="N967" s="16" t="s">
        <v>1938</v>
      </c>
      <c r="O967" s="17" t="s">
        <v>304</v>
      </c>
      <c r="P967" s="17" t="s">
        <v>305</v>
      </c>
      <c r="Q967" s="17" t="s">
        <v>306</v>
      </c>
      <c r="R967">
        <v>0</v>
      </c>
      <c r="S967">
        <v>0</v>
      </c>
      <c r="T967">
        <v>0</v>
      </c>
      <c r="U967">
        <v>0</v>
      </c>
      <c r="V967">
        <v>0</v>
      </c>
      <c r="W967">
        <v>0</v>
      </c>
      <c r="X967">
        <v>0</v>
      </c>
      <c r="Y967">
        <v>0</v>
      </c>
      <c r="Z967">
        <v>0</v>
      </c>
      <c r="AA967">
        <v>0</v>
      </c>
      <c r="AB967">
        <v>0</v>
      </c>
      <c r="AC967">
        <v>0</v>
      </c>
      <c r="AD967">
        <v>0</v>
      </c>
      <c r="AE967">
        <v>0</v>
      </c>
      <c r="AF967">
        <v>0</v>
      </c>
      <c r="AG967" s="19">
        <v>0</v>
      </c>
      <c r="AH967">
        <v>0</v>
      </c>
      <c r="AI967">
        <v>0</v>
      </c>
      <c r="AJ967">
        <v>0</v>
      </c>
      <c r="AK967">
        <v>-60563</v>
      </c>
      <c r="AL967">
        <v>-66848</v>
      </c>
      <c r="AM967">
        <v>-67740</v>
      </c>
      <c r="AN967">
        <v>-66452</v>
      </c>
      <c r="AO967">
        <v>-77817</v>
      </c>
      <c r="AP967">
        <v>-80585</v>
      </c>
      <c r="AQ967">
        <v>-81691</v>
      </c>
      <c r="AR967">
        <v>-98240</v>
      </c>
      <c r="AS967">
        <v>-96731</v>
      </c>
      <c r="AT967">
        <v>-100298</v>
      </c>
      <c r="AU967">
        <v>-86723</v>
      </c>
      <c r="AV967">
        <v>-100102</v>
      </c>
      <c r="AW967">
        <v>-97403</v>
      </c>
      <c r="AX967">
        <v>-214096</v>
      </c>
      <c r="AY967">
        <v>-108097</v>
      </c>
      <c r="AZ967">
        <v>-131000</v>
      </c>
      <c r="BA967">
        <v>-165000</v>
      </c>
      <c r="BB967">
        <v>-125000</v>
      </c>
      <c r="BC967">
        <v>-89000</v>
      </c>
      <c r="BD967">
        <v>-191000</v>
      </c>
      <c r="BE967">
        <v>-141000</v>
      </c>
      <c r="BF967">
        <v>-308000</v>
      </c>
      <c r="BG967">
        <v>-153000</v>
      </c>
      <c r="BH967">
        <v>-182000</v>
      </c>
      <c r="BI967">
        <v>-182000</v>
      </c>
      <c r="BJ967">
        <v>110000</v>
      </c>
      <c r="BK967">
        <v>-123000</v>
      </c>
      <c r="BL967">
        <v>-181000</v>
      </c>
      <c r="BM967">
        <v>-114000</v>
      </c>
      <c r="BN967">
        <v>-132000</v>
      </c>
      <c r="BO967">
        <v>-133000</v>
      </c>
      <c r="BP967">
        <v>-157000</v>
      </c>
      <c r="BQ967">
        <v>-198000</v>
      </c>
      <c r="BR967">
        <v>-157000</v>
      </c>
      <c r="BS967">
        <v>-101000</v>
      </c>
      <c r="BT967">
        <v>-117000</v>
      </c>
      <c r="BU967">
        <v>-168000</v>
      </c>
      <c r="BV967">
        <v>-226000</v>
      </c>
      <c r="BW967">
        <v>-298000</v>
      </c>
      <c r="BX967" s="10">
        <v>-231000</v>
      </c>
      <c r="BY967">
        <v>-217000</v>
      </c>
      <c r="BZ967">
        <v>-71000</v>
      </c>
      <c r="CA967">
        <v>-70000</v>
      </c>
      <c r="CB967">
        <v>-70000</v>
      </c>
      <c r="CC967">
        <v>-70000</v>
      </c>
      <c r="CD967">
        <v>-70000</v>
      </c>
      <c r="CE967">
        <v>-69000</v>
      </c>
    </row>
    <row r="968" spans="1:83" x14ac:dyDescent="0.35">
      <c r="A968" s="9" t="str">
        <f t="shared" si="15"/>
        <v>505810.301.14</v>
      </c>
      <c r="B968" s="52" t="e">
        <f>+IF(MATCH(A968,List!H$10:H$145,0),"Targeted")</f>
        <v>#N/A</v>
      </c>
      <c r="C968" s="65"/>
      <c r="D968" s="151"/>
      <c r="E968" s="16" t="s">
        <v>1709</v>
      </c>
      <c r="F968" s="16" t="s">
        <v>1710</v>
      </c>
      <c r="G968" s="16" t="s">
        <v>298</v>
      </c>
      <c r="H968" s="16" t="s">
        <v>1710</v>
      </c>
      <c r="I968" s="16" t="s">
        <v>1950</v>
      </c>
      <c r="J968" s="16" t="s">
        <v>1951</v>
      </c>
      <c r="K968" s="17" t="s">
        <v>12</v>
      </c>
      <c r="L968" s="18" t="s">
        <v>1936</v>
      </c>
      <c r="M968" s="195" t="s">
        <v>1937</v>
      </c>
      <c r="N968" s="16" t="s">
        <v>1938</v>
      </c>
      <c r="O968" s="17" t="s">
        <v>304</v>
      </c>
      <c r="P968" s="17" t="s">
        <v>305</v>
      </c>
      <c r="Q968" s="17" t="s">
        <v>306</v>
      </c>
      <c r="R968">
        <v>-3</v>
      </c>
      <c r="S968">
        <v>-4</v>
      </c>
      <c r="T968">
        <v>-4</v>
      </c>
      <c r="U968">
        <v>-4</v>
      </c>
      <c r="V968">
        <v>-6</v>
      </c>
      <c r="W968">
        <v>-5</v>
      </c>
      <c r="X968">
        <v>-11</v>
      </c>
      <c r="Y968">
        <v>-6</v>
      </c>
      <c r="Z968">
        <v>-7</v>
      </c>
      <c r="AA968">
        <v>-8</v>
      </c>
      <c r="AB968">
        <v>-10</v>
      </c>
      <c r="AC968">
        <v>-7</v>
      </c>
      <c r="AD968">
        <v>-18</v>
      </c>
      <c r="AE968">
        <v>-11</v>
      </c>
      <c r="AF968">
        <v>-13</v>
      </c>
      <c r="AG968" s="19">
        <v>-3</v>
      </c>
      <c r="AH968">
        <v>-15</v>
      </c>
      <c r="AI968">
        <v>-21</v>
      </c>
      <c r="AJ968">
        <v>-17</v>
      </c>
      <c r="AK968">
        <v>-51</v>
      </c>
      <c r="AL968">
        <v>-23</v>
      </c>
      <c r="AM968">
        <v>-46</v>
      </c>
      <c r="AN968">
        <v>-37</v>
      </c>
      <c r="AO968">
        <v>-25</v>
      </c>
      <c r="AP968">
        <v>-10</v>
      </c>
      <c r="AQ968">
        <v>-1</v>
      </c>
      <c r="AR968">
        <v>-12</v>
      </c>
      <c r="AS968">
        <v>0</v>
      </c>
      <c r="AT968">
        <v>0</v>
      </c>
      <c r="AU968">
        <v>-3</v>
      </c>
      <c r="AV968">
        <v>0</v>
      </c>
      <c r="AW968">
        <v>-7</v>
      </c>
      <c r="AX968">
        <v>-8</v>
      </c>
      <c r="AY968">
        <v>-7</v>
      </c>
      <c r="AZ968">
        <v>0</v>
      </c>
      <c r="BA968">
        <v>0</v>
      </c>
      <c r="BB968">
        <v>0</v>
      </c>
      <c r="BC968">
        <v>0</v>
      </c>
      <c r="BD968">
        <v>0</v>
      </c>
      <c r="BE968">
        <v>0</v>
      </c>
      <c r="BF968">
        <v>0</v>
      </c>
      <c r="BG968">
        <v>0</v>
      </c>
      <c r="BH968">
        <v>0</v>
      </c>
      <c r="BI968">
        <v>0</v>
      </c>
      <c r="BJ968">
        <v>0</v>
      </c>
      <c r="BK968">
        <v>0</v>
      </c>
      <c r="BL968">
        <v>0</v>
      </c>
      <c r="BM968">
        <v>0</v>
      </c>
      <c r="BN968">
        <v>0</v>
      </c>
      <c r="BO968">
        <v>0</v>
      </c>
      <c r="BP968">
        <v>0</v>
      </c>
      <c r="BQ968">
        <v>0</v>
      </c>
      <c r="BR968">
        <v>0</v>
      </c>
      <c r="BS968">
        <v>0</v>
      </c>
      <c r="BT968">
        <v>0</v>
      </c>
      <c r="BU968">
        <v>0</v>
      </c>
      <c r="BV968">
        <v>0</v>
      </c>
      <c r="BW968">
        <v>0</v>
      </c>
      <c r="BX968" s="10">
        <v>0</v>
      </c>
      <c r="BY968">
        <v>0</v>
      </c>
      <c r="BZ968">
        <v>0</v>
      </c>
      <c r="CA968">
        <v>0</v>
      </c>
      <c r="CB968">
        <v>0</v>
      </c>
      <c r="CC968">
        <v>0</v>
      </c>
      <c r="CD968">
        <v>0</v>
      </c>
      <c r="CE968">
        <v>0</v>
      </c>
    </row>
    <row r="969" spans="1:83" x14ac:dyDescent="0.35">
      <c r="A969" s="9" t="str">
        <f t="shared" si="15"/>
        <v>510900.301.14</v>
      </c>
      <c r="B969" s="52" t="e">
        <f>+IF(MATCH(A969,List!H$10:H$145,0),"Targeted")</f>
        <v>#N/A</v>
      </c>
      <c r="C969" s="65"/>
      <c r="D969" s="151"/>
      <c r="E969" s="16" t="s">
        <v>1709</v>
      </c>
      <c r="F969" s="16" t="s">
        <v>1710</v>
      </c>
      <c r="G969" s="16" t="s">
        <v>298</v>
      </c>
      <c r="H969" s="16" t="s">
        <v>1710</v>
      </c>
      <c r="I969" s="16" t="s">
        <v>1952</v>
      </c>
      <c r="J969" s="16" t="s">
        <v>1953</v>
      </c>
      <c r="K969" s="17" t="s">
        <v>12</v>
      </c>
      <c r="L969" s="18" t="s">
        <v>1936</v>
      </c>
      <c r="M969" s="195" t="s">
        <v>1937</v>
      </c>
      <c r="N969" s="16" t="s">
        <v>1938</v>
      </c>
      <c r="O969" s="17" t="s">
        <v>304</v>
      </c>
      <c r="P969" s="17" t="s">
        <v>305</v>
      </c>
      <c r="Q969" s="17" t="s">
        <v>306</v>
      </c>
      <c r="R969">
        <v>0</v>
      </c>
      <c r="S969">
        <v>0</v>
      </c>
      <c r="T969">
        <v>0</v>
      </c>
      <c r="U969">
        <v>0</v>
      </c>
      <c r="V969">
        <v>0</v>
      </c>
      <c r="W969">
        <v>0</v>
      </c>
      <c r="X969">
        <v>0</v>
      </c>
      <c r="Y969">
        <v>0</v>
      </c>
      <c r="Z969">
        <v>0</v>
      </c>
      <c r="AA969">
        <v>0</v>
      </c>
      <c r="AB969">
        <v>0</v>
      </c>
      <c r="AC969">
        <v>0</v>
      </c>
      <c r="AD969">
        <v>0</v>
      </c>
      <c r="AE969">
        <v>0</v>
      </c>
      <c r="AF969">
        <v>0</v>
      </c>
      <c r="AG969" s="19">
        <v>0</v>
      </c>
      <c r="AH969">
        <v>0</v>
      </c>
      <c r="AI969">
        <v>0</v>
      </c>
      <c r="AJ969">
        <v>0</v>
      </c>
      <c r="AK969">
        <v>0</v>
      </c>
      <c r="AL969">
        <v>0</v>
      </c>
      <c r="AM969">
        <v>0</v>
      </c>
      <c r="AN969">
        <v>0</v>
      </c>
      <c r="AO969">
        <v>0</v>
      </c>
      <c r="AP969">
        <v>0</v>
      </c>
      <c r="AQ969">
        <v>0</v>
      </c>
      <c r="AR969">
        <v>0</v>
      </c>
      <c r="AS969">
        <v>-124</v>
      </c>
      <c r="AT969">
        <v>-219</v>
      </c>
      <c r="AU969">
        <v>-113</v>
      </c>
      <c r="AV969">
        <v>-114</v>
      </c>
      <c r="AW969">
        <v>-79</v>
      </c>
      <c r="AX969">
        <v>-144</v>
      </c>
      <c r="AY969">
        <v>-331</v>
      </c>
      <c r="AZ969">
        <v>0</v>
      </c>
      <c r="BA969">
        <v>0</v>
      </c>
      <c r="BB969">
        <v>0</v>
      </c>
      <c r="BC969">
        <v>0</v>
      </c>
      <c r="BD969">
        <v>0</v>
      </c>
      <c r="BE969">
        <v>0</v>
      </c>
      <c r="BF969">
        <v>0</v>
      </c>
      <c r="BG969">
        <v>0</v>
      </c>
      <c r="BH969">
        <v>0</v>
      </c>
      <c r="BI969">
        <v>0</v>
      </c>
      <c r="BJ969">
        <v>0</v>
      </c>
      <c r="BK969">
        <v>0</v>
      </c>
      <c r="BL969">
        <v>0</v>
      </c>
      <c r="BM969">
        <v>0</v>
      </c>
      <c r="BN969">
        <v>0</v>
      </c>
      <c r="BO969">
        <v>0</v>
      </c>
      <c r="BP969">
        <v>0</v>
      </c>
      <c r="BQ969">
        <v>0</v>
      </c>
      <c r="BR969">
        <v>0</v>
      </c>
      <c r="BS969">
        <v>0</v>
      </c>
      <c r="BT969">
        <v>0</v>
      </c>
      <c r="BU969">
        <v>0</v>
      </c>
      <c r="BV969">
        <v>0</v>
      </c>
      <c r="BW969">
        <v>0</v>
      </c>
      <c r="BX969" s="10">
        <v>0</v>
      </c>
      <c r="BY969">
        <v>0</v>
      </c>
      <c r="BZ969">
        <v>0</v>
      </c>
      <c r="CA969">
        <v>0</v>
      </c>
      <c r="CB969">
        <v>0</v>
      </c>
      <c r="CC969">
        <v>0</v>
      </c>
      <c r="CD969">
        <v>0</v>
      </c>
      <c r="CE969">
        <v>0</v>
      </c>
    </row>
    <row r="970" spans="1:83" x14ac:dyDescent="0.35">
      <c r="A970" s="9" t="str">
        <f t="shared" si="15"/>
        <v>517330.301.14</v>
      </c>
      <c r="B970" s="52" t="e">
        <f>+IF(MATCH(A970,List!H$10:H$145,0),"Targeted")</f>
        <v>#N/A</v>
      </c>
      <c r="C970" s="65"/>
      <c r="D970" s="151" t="s">
        <v>7700</v>
      </c>
      <c r="E970" s="16" t="s">
        <v>1709</v>
      </c>
      <c r="F970" s="16" t="s">
        <v>1710</v>
      </c>
      <c r="G970" s="16" t="s">
        <v>298</v>
      </c>
      <c r="H970" s="16" t="s">
        <v>1710</v>
      </c>
      <c r="I970" s="16" t="s">
        <v>1954</v>
      </c>
      <c r="J970" s="16" t="s">
        <v>1955</v>
      </c>
      <c r="K970" s="17" t="s">
        <v>12</v>
      </c>
      <c r="L970" s="18" t="s">
        <v>1936</v>
      </c>
      <c r="M970" s="195" t="s">
        <v>1937</v>
      </c>
      <c r="N970" s="16" t="s">
        <v>1938</v>
      </c>
      <c r="O970" s="17" t="s">
        <v>346</v>
      </c>
      <c r="P970" s="17" t="s">
        <v>305</v>
      </c>
      <c r="Q970" s="17" t="s">
        <v>306</v>
      </c>
      <c r="R970">
        <v>0</v>
      </c>
      <c r="S970">
        <v>0</v>
      </c>
      <c r="T970">
        <v>0</v>
      </c>
      <c r="U970">
        <v>0</v>
      </c>
      <c r="V970">
        <v>0</v>
      </c>
      <c r="W970">
        <v>0</v>
      </c>
      <c r="X970">
        <v>0</v>
      </c>
      <c r="Y970">
        <v>0</v>
      </c>
      <c r="Z970">
        <v>0</v>
      </c>
      <c r="AA970">
        <v>0</v>
      </c>
      <c r="AB970">
        <v>0</v>
      </c>
      <c r="AC970">
        <v>0</v>
      </c>
      <c r="AD970">
        <v>0</v>
      </c>
      <c r="AE970">
        <v>0</v>
      </c>
      <c r="AF970">
        <v>0</v>
      </c>
      <c r="AG970" s="19">
        <v>0</v>
      </c>
      <c r="AH970">
        <v>0</v>
      </c>
      <c r="AI970">
        <v>0</v>
      </c>
      <c r="AJ970">
        <v>0</v>
      </c>
      <c r="AK970">
        <v>0</v>
      </c>
      <c r="AL970">
        <v>0</v>
      </c>
      <c r="AM970">
        <v>0</v>
      </c>
      <c r="AN970">
        <v>0</v>
      </c>
      <c r="AO970">
        <v>0</v>
      </c>
      <c r="AP970">
        <v>0</v>
      </c>
      <c r="AQ970">
        <v>0</v>
      </c>
      <c r="AR970">
        <v>0</v>
      </c>
      <c r="AS970">
        <v>0</v>
      </c>
      <c r="AT970">
        <v>0</v>
      </c>
      <c r="AU970">
        <v>0</v>
      </c>
      <c r="AV970">
        <v>0</v>
      </c>
      <c r="AW970">
        <v>0</v>
      </c>
      <c r="AX970">
        <v>0</v>
      </c>
      <c r="AY970">
        <v>0</v>
      </c>
      <c r="AZ970">
        <v>-34000</v>
      </c>
      <c r="BA970">
        <v>0</v>
      </c>
      <c r="BB970">
        <v>0</v>
      </c>
      <c r="BC970">
        <v>0</v>
      </c>
      <c r="BD970">
        <v>-41000</v>
      </c>
      <c r="BE970">
        <v>-37000</v>
      </c>
      <c r="BF970">
        <v>0</v>
      </c>
      <c r="BG970">
        <v>-44000</v>
      </c>
      <c r="BH970">
        <v>-37000</v>
      </c>
      <c r="BI970">
        <v>-31000</v>
      </c>
      <c r="BJ970">
        <v>-46000</v>
      </c>
      <c r="BK970">
        <v>-44000</v>
      </c>
      <c r="BL970">
        <v>-33000</v>
      </c>
      <c r="BM970">
        <v>-47000</v>
      </c>
      <c r="BN970">
        <v>-53000</v>
      </c>
      <c r="BO970">
        <v>-37000</v>
      </c>
      <c r="BP970">
        <v>-50000</v>
      </c>
      <c r="BQ970">
        <v>-53000</v>
      </c>
      <c r="BR970">
        <v>-39000</v>
      </c>
      <c r="BS970">
        <v>-45000</v>
      </c>
      <c r="BT970">
        <v>-47000</v>
      </c>
      <c r="BU970">
        <v>-57000</v>
      </c>
      <c r="BV970">
        <v>-54000</v>
      </c>
      <c r="BW970">
        <v>-46000</v>
      </c>
      <c r="BX970">
        <v>-67000</v>
      </c>
      <c r="BY970">
        <v>-46000</v>
      </c>
      <c r="BZ970">
        <v>-56000</v>
      </c>
      <c r="CA970">
        <v>-56000</v>
      </c>
      <c r="CB970">
        <v>-57000</v>
      </c>
      <c r="CC970">
        <v>-59000</v>
      </c>
      <c r="CD970">
        <v>-60000</v>
      </c>
      <c r="CE970">
        <v>-61000</v>
      </c>
    </row>
    <row r="971" spans="1:83" x14ac:dyDescent="0.35">
      <c r="A971" s="9" t="str">
        <f t="shared" si="15"/>
        <v>517330.301.14</v>
      </c>
      <c r="B971" s="52" t="e">
        <f>+IF(MATCH(A971,List!H$10:H$145,0),"Targeted")</f>
        <v>#N/A</v>
      </c>
      <c r="C971" s="65"/>
      <c r="D971" s="151"/>
      <c r="E971" s="16" t="s">
        <v>1709</v>
      </c>
      <c r="F971" s="16" t="s">
        <v>1710</v>
      </c>
      <c r="G971" s="16" t="s">
        <v>298</v>
      </c>
      <c r="H971" s="16" t="s">
        <v>1710</v>
      </c>
      <c r="I971" s="16" t="s">
        <v>1954</v>
      </c>
      <c r="J971" s="16" t="s">
        <v>1955</v>
      </c>
      <c r="K971" s="17" t="s">
        <v>12</v>
      </c>
      <c r="L971" s="18" t="s">
        <v>1936</v>
      </c>
      <c r="M971" s="195" t="s">
        <v>1937</v>
      </c>
      <c r="N971" s="16" t="s">
        <v>1938</v>
      </c>
      <c r="O971" s="17" t="s">
        <v>304</v>
      </c>
      <c r="P971" s="17" t="s">
        <v>305</v>
      </c>
      <c r="Q971" s="17" t="s">
        <v>306</v>
      </c>
      <c r="R971">
        <v>0</v>
      </c>
      <c r="S971">
        <v>0</v>
      </c>
      <c r="T971">
        <v>0</v>
      </c>
      <c r="U971">
        <v>0</v>
      </c>
      <c r="V971">
        <v>0</v>
      </c>
      <c r="W971">
        <v>0</v>
      </c>
      <c r="X971">
        <v>0</v>
      </c>
      <c r="Y971">
        <v>0</v>
      </c>
      <c r="Z971">
        <v>0</v>
      </c>
      <c r="AA971">
        <v>0</v>
      </c>
      <c r="AB971">
        <v>0</v>
      </c>
      <c r="AC971">
        <v>0</v>
      </c>
      <c r="AD971">
        <v>0</v>
      </c>
      <c r="AE971">
        <v>0</v>
      </c>
      <c r="AF971">
        <v>0</v>
      </c>
      <c r="AG971" s="19">
        <v>0</v>
      </c>
      <c r="AH971">
        <v>0</v>
      </c>
      <c r="AI971">
        <v>0</v>
      </c>
      <c r="AJ971">
        <v>0</v>
      </c>
      <c r="AK971">
        <v>0</v>
      </c>
      <c r="AL971">
        <v>0</v>
      </c>
      <c r="AM971">
        <v>0</v>
      </c>
      <c r="AN971">
        <v>0</v>
      </c>
      <c r="AO971">
        <v>0</v>
      </c>
      <c r="AP971">
        <v>0</v>
      </c>
      <c r="AQ971">
        <v>0</v>
      </c>
      <c r="AR971">
        <v>0</v>
      </c>
      <c r="AS971">
        <v>0</v>
      </c>
      <c r="AT971">
        <v>0</v>
      </c>
      <c r="AU971">
        <v>0</v>
      </c>
      <c r="AV971">
        <v>0</v>
      </c>
      <c r="AW971">
        <v>0</v>
      </c>
      <c r="AX971">
        <v>-8771</v>
      </c>
      <c r="AY971">
        <v>-20981</v>
      </c>
      <c r="AZ971">
        <v>0</v>
      </c>
      <c r="BA971">
        <v>-47000</v>
      </c>
      <c r="BB971">
        <v>-37000</v>
      </c>
      <c r="BC971">
        <v>-25000</v>
      </c>
      <c r="BD971">
        <v>-8000</v>
      </c>
      <c r="BE971">
        <v>-10000</v>
      </c>
      <c r="BF971">
        <v>-35000</v>
      </c>
      <c r="BG971">
        <v>-11000</v>
      </c>
      <c r="BH971">
        <v>-8000</v>
      </c>
      <c r="BI971">
        <v>-7000</v>
      </c>
      <c r="BJ971">
        <v>-12000</v>
      </c>
      <c r="BK971">
        <v>-11000</v>
      </c>
      <c r="BL971">
        <v>-7000</v>
      </c>
      <c r="BM971">
        <v>-6000</v>
      </c>
      <c r="BN971">
        <v>-6000</v>
      </c>
      <c r="BO971">
        <v>0</v>
      </c>
      <c r="BP971">
        <v>-2000</v>
      </c>
      <c r="BQ971">
        <v>0</v>
      </c>
      <c r="BR971">
        <v>0</v>
      </c>
      <c r="BS971">
        <v>0</v>
      </c>
      <c r="BT971">
        <v>0</v>
      </c>
      <c r="BU971">
        <v>0</v>
      </c>
      <c r="BV971">
        <v>0</v>
      </c>
      <c r="BW971">
        <v>0</v>
      </c>
      <c r="BX971" s="10">
        <v>0</v>
      </c>
      <c r="BY971">
        <v>0</v>
      </c>
      <c r="BZ971">
        <v>0</v>
      </c>
      <c r="CA971">
        <v>0</v>
      </c>
      <c r="CB971">
        <v>0</v>
      </c>
      <c r="CC971">
        <v>0</v>
      </c>
      <c r="CD971">
        <v>0</v>
      </c>
      <c r="CE971">
        <v>0</v>
      </c>
    </row>
    <row r="972" spans="1:83" x14ac:dyDescent="0.35">
      <c r="A972" s="9" t="str">
        <f t="shared" si="15"/>
        <v>517410.301.14</v>
      </c>
      <c r="B972" s="52" t="e">
        <f>+IF(MATCH(A972,List!H$10:H$145,0),"Targeted")</f>
        <v>#N/A</v>
      </c>
      <c r="C972" s="65"/>
      <c r="D972" s="151"/>
      <c r="E972" s="16" t="s">
        <v>1709</v>
      </c>
      <c r="F972" s="16" t="s">
        <v>1710</v>
      </c>
      <c r="G972" s="16" t="s">
        <v>298</v>
      </c>
      <c r="H972" s="16" t="s">
        <v>1710</v>
      </c>
      <c r="I972" s="16" t="s">
        <v>1956</v>
      </c>
      <c r="J972" s="16" t="s">
        <v>1957</v>
      </c>
      <c r="K972" s="17" t="s">
        <v>12</v>
      </c>
      <c r="L972" s="18" t="s">
        <v>1936</v>
      </c>
      <c r="M972" s="195" t="s">
        <v>1937</v>
      </c>
      <c r="N972" s="16" t="s">
        <v>1938</v>
      </c>
      <c r="O972" s="17" t="s">
        <v>304</v>
      </c>
      <c r="P972" s="17" t="s">
        <v>305</v>
      </c>
      <c r="Q972" s="17" t="s">
        <v>306</v>
      </c>
      <c r="R972">
        <v>0</v>
      </c>
      <c r="S972">
        <v>0</v>
      </c>
      <c r="T972">
        <v>0</v>
      </c>
      <c r="U972">
        <v>0</v>
      </c>
      <c r="V972">
        <v>0</v>
      </c>
      <c r="W972">
        <v>0</v>
      </c>
      <c r="X972">
        <v>0</v>
      </c>
      <c r="Y972">
        <v>0</v>
      </c>
      <c r="Z972">
        <v>0</v>
      </c>
      <c r="AA972">
        <v>0</v>
      </c>
      <c r="AB972">
        <v>0</v>
      </c>
      <c r="AC972">
        <v>0</v>
      </c>
      <c r="AD972">
        <v>0</v>
      </c>
      <c r="AE972">
        <v>0</v>
      </c>
      <c r="AF972">
        <v>0</v>
      </c>
      <c r="AG972" s="19">
        <v>0</v>
      </c>
      <c r="AH972">
        <v>0</v>
      </c>
      <c r="AI972">
        <v>0</v>
      </c>
      <c r="AJ972">
        <v>0</v>
      </c>
      <c r="AK972">
        <v>0</v>
      </c>
      <c r="AL972">
        <v>0</v>
      </c>
      <c r="AM972">
        <v>0</v>
      </c>
      <c r="AN972">
        <v>0</v>
      </c>
      <c r="AO972">
        <v>0</v>
      </c>
      <c r="AP972">
        <v>0</v>
      </c>
      <c r="AQ972">
        <v>0</v>
      </c>
      <c r="AR972">
        <v>0</v>
      </c>
      <c r="AS972">
        <v>0</v>
      </c>
      <c r="AT972">
        <v>0</v>
      </c>
      <c r="AU972">
        <v>0</v>
      </c>
      <c r="AV972">
        <v>0</v>
      </c>
      <c r="AW972">
        <v>0</v>
      </c>
      <c r="AX972">
        <v>0</v>
      </c>
      <c r="AY972">
        <v>-3000</v>
      </c>
      <c r="AZ972">
        <v>-3000</v>
      </c>
      <c r="BA972">
        <v>-3000</v>
      </c>
      <c r="BB972">
        <v>-3000</v>
      </c>
      <c r="BC972">
        <v>-3000</v>
      </c>
      <c r="BD972">
        <v>-3000</v>
      </c>
      <c r="BE972">
        <v>-3000</v>
      </c>
      <c r="BF972">
        <v>-3000</v>
      </c>
      <c r="BG972">
        <v>0</v>
      </c>
      <c r="BH972">
        <v>0</v>
      </c>
      <c r="BI972">
        <v>0</v>
      </c>
      <c r="BJ972">
        <v>0</v>
      </c>
      <c r="BK972">
        <v>0</v>
      </c>
      <c r="BL972">
        <v>0</v>
      </c>
      <c r="BM972">
        <v>0</v>
      </c>
      <c r="BN972">
        <v>0</v>
      </c>
      <c r="BO972">
        <v>0</v>
      </c>
      <c r="BP972">
        <v>0</v>
      </c>
      <c r="BQ972">
        <v>0</v>
      </c>
      <c r="BR972">
        <v>0</v>
      </c>
      <c r="BS972">
        <v>0</v>
      </c>
      <c r="BT972">
        <v>0</v>
      </c>
      <c r="BU972">
        <v>0</v>
      </c>
      <c r="BV972">
        <v>0</v>
      </c>
      <c r="BW972">
        <v>0</v>
      </c>
      <c r="BX972" s="10">
        <v>0</v>
      </c>
      <c r="BY972">
        <v>0</v>
      </c>
      <c r="BZ972">
        <v>0</v>
      </c>
      <c r="CA972">
        <v>0</v>
      </c>
      <c r="CB972">
        <v>0</v>
      </c>
      <c r="CC972">
        <v>0</v>
      </c>
      <c r="CD972">
        <v>0</v>
      </c>
      <c r="CE972">
        <v>0</v>
      </c>
    </row>
    <row r="973" spans="1:83" x14ac:dyDescent="0.35">
      <c r="A973" s="9" t="str">
        <f t="shared" si="15"/>
        <v>517430.301.14</v>
      </c>
      <c r="B973" s="52" t="e">
        <f>+IF(MATCH(A973,List!H$10:H$145,0),"Targeted")</f>
        <v>#N/A</v>
      </c>
      <c r="C973" s="65"/>
      <c r="D973" s="151" t="s">
        <v>7700</v>
      </c>
      <c r="E973" s="16" t="s">
        <v>1709</v>
      </c>
      <c r="F973" s="16" t="s">
        <v>1710</v>
      </c>
      <c r="G973" s="16" t="s">
        <v>298</v>
      </c>
      <c r="H973" s="16" t="s">
        <v>1710</v>
      </c>
      <c r="I973" s="16" t="s">
        <v>1958</v>
      </c>
      <c r="J973" s="16" t="s">
        <v>1959</v>
      </c>
      <c r="K973" s="17" t="s">
        <v>12</v>
      </c>
      <c r="L973" s="18" t="s">
        <v>1936</v>
      </c>
      <c r="M973" s="195" t="s">
        <v>1937</v>
      </c>
      <c r="N973" s="16" t="s">
        <v>1938</v>
      </c>
      <c r="O973" s="17" t="s">
        <v>346</v>
      </c>
      <c r="P973" s="17" t="s">
        <v>305</v>
      </c>
      <c r="Q973" s="17" t="s">
        <v>306</v>
      </c>
      <c r="R973">
        <v>0</v>
      </c>
      <c r="S973">
        <v>0</v>
      </c>
      <c r="T973">
        <v>0</v>
      </c>
      <c r="U973">
        <v>0</v>
      </c>
      <c r="V973">
        <v>0</v>
      </c>
      <c r="W973">
        <v>0</v>
      </c>
      <c r="X973">
        <v>0</v>
      </c>
      <c r="Y973">
        <v>0</v>
      </c>
      <c r="Z973">
        <v>0</v>
      </c>
      <c r="AA973">
        <v>0</v>
      </c>
      <c r="AB973">
        <v>0</v>
      </c>
      <c r="AC973">
        <v>0</v>
      </c>
      <c r="AD973">
        <v>0</v>
      </c>
      <c r="AE973">
        <v>0</v>
      </c>
      <c r="AF973">
        <v>0</v>
      </c>
      <c r="AG973" s="19">
        <v>0</v>
      </c>
      <c r="AH973">
        <v>0</v>
      </c>
      <c r="AI973">
        <v>0</v>
      </c>
      <c r="AJ973">
        <v>0</v>
      </c>
      <c r="AK973">
        <v>0</v>
      </c>
      <c r="AL973">
        <v>0</v>
      </c>
      <c r="AM973">
        <v>0</v>
      </c>
      <c r="AN973">
        <v>0</v>
      </c>
      <c r="AO973">
        <v>0</v>
      </c>
      <c r="AP973">
        <v>0</v>
      </c>
      <c r="AQ973">
        <v>0</v>
      </c>
      <c r="AR973">
        <v>0</v>
      </c>
      <c r="AS973">
        <v>0</v>
      </c>
      <c r="AT973">
        <v>0</v>
      </c>
      <c r="AU973">
        <v>0</v>
      </c>
      <c r="AV973">
        <v>0</v>
      </c>
      <c r="AW973">
        <v>0</v>
      </c>
      <c r="AX973">
        <v>0</v>
      </c>
      <c r="AY973">
        <v>-5000</v>
      </c>
      <c r="AZ973">
        <v>-5000</v>
      </c>
      <c r="BA973">
        <v>-5000</v>
      </c>
      <c r="BB973">
        <v>-5000</v>
      </c>
      <c r="BC973">
        <v>-5000</v>
      </c>
      <c r="BD973">
        <v>-5000</v>
      </c>
      <c r="BE973">
        <v>-5000</v>
      </c>
      <c r="BF973">
        <v>-5000</v>
      </c>
      <c r="BG973">
        <v>0</v>
      </c>
      <c r="BH973">
        <v>0</v>
      </c>
      <c r="BI973">
        <v>0</v>
      </c>
      <c r="BJ973">
        <v>0</v>
      </c>
      <c r="BK973">
        <v>0</v>
      </c>
      <c r="BL973">
        <v>0</v>
      </c>
      <c r="BM973">
        <v>0</v>
      </c>
      <c r="BN973">
        <v>0</v>
      </c>
      <c r="BO973">
        <v>0</v>
      </c>
      <c r="BP973">
        <v>0</v>
      </c>
      <c r="BQ973">
        <v>0</v>
      </c>
      <c r="BR973">
        <v>0</v>
      </c>
      <c r="BS973">
        <v>0</v>
      </c>
      <c r="BT973">
        <v>0</v>
      </c>
      <c r="BU973">
        <v>0</v>
      </c>
      <c r="BV973">
        <v>0</v>
      </c>
      <c r="BW973">
        <v>0</v>
      </c>
      <c r="BX973">
        <v>0</v>
      </c>
      <c r="BY973">
        <v>0</v>
      </c>
      <c r="BZ973">
        <v>0</v>
      </c>
      <c r="CA973">
        <v>0</v>
      </c>
      <c r="CB973">
        <v>0</v>
      </c>
      <c r="CC973">
        <v>0</v>
      </c>
      <c r="CD973">
        <v>0</v>
      </c>
      <c r="CE973">
        <v>0</v>
      </c>
    </row>
    <row r="974" spans="1:83" x14ac:dyDescent="0.35">
      <c r="A974" s="9" t="str">
        <f t="shared" si="15"/>
        <v>517440.301.14</v>
      </c>
      <c r="B974" s="52" t="e">
        <f>+IF(MATCH(A974,List!H$10:H$145,0),"Targeted")</f>
        <v>#N/A</v>
      </c>
      <c r="C974" s="65"/>
      <c r="D974" s="151"/>
      <c r="E974" s="16" t="s">
        <v>1709</v>
      </c>
      <c r="F974" s="16" t="s">
        <v>1710</v>
      </c>
      <c r="G974" s="16" t="s">
        <v>298</v>
      </c>
      <c r="H974" s="16" t="s">
        <v>1710</v>
      </c>
      <c r="I974" s="16" t="s">
        <v>1960</v>
      </c>
      <c r="J974" s="16" t="s">
        <v>1961</v>
      </c>
      <c r="K974" s="17" t="s">
        <v>12</v>
      </c>
      <c r="L974" s="18" t="s">
        <v>1936</v>
      </c>
      <c r="M974" s="195" t="s">
        <v>1937</v>
      </c>
      <c r="N974" s="16" t="s">
        <v>1938</v>
      </c>
      <c r="O974" s="17" t="s">
        <v>304</v>
      </c>
      <c r="P974" s="17" t="s">
        <v>305</v>
      </c>
      <c r="Q974" s="17" t="s">
        <v>306</v>
      </c>
      <c r="R974">
        <v>0</v>
      </c>
      <c r="S974">
        <v>0</v>
      </c>
      <c r="T974">
        <v>0</v>
      </c>
      <c r="U974">
        <v>0</v>
      </c>
      <c r="V974">
        <v>0</v>
      </c>
      <c r="W974">
        <v>0</v>
      </c>
      <c r="X974">
        <v>0</v>
      </c>
      <c r="Y974">
        <v>0</v>
      </c>
      <c r="Z974">
        <v>0</v>
      </c>
      <c r="AA974">
        <v>0</v>
      </c>
      <c r="AB974">
        <v>0</v>
      </c>
      <c r="AC974">
        <v>0</v>
      </c>
      <c r="AD974">
        <v>0</v>
      </c>
      <c r="AE974">
        <v>0</v>
      </c>
      <c r="AF974">
        <v>0</v>
      </c>
      <c r="AG974" s="19">
        <v>0</v>
      </c>
      <c r="AH974">
        <v>0</v>
      </c>
      <c r="AI974">
        <v>0</v>
      </c>
      <c r="AJ974">
        <v>0</v>
      </c>
      <c r="AK974">
        <v>0</v>
      </c>
      <c r="AL974">
        <v>0</v>
      </c>
      <c r="AM974">
        <v>0</v>
      </c>
      <c r="AN974">
        <v>0</v>
      </c>
      <c r="AO974">
        <v>0</v>
      </c>
      <c r="AP974">
        <v>0</v>
      </c>
      <c r="AQ974">
        <v>0</v>
      </c>
      <c r="AR974">
        <v>0</v>
      </c>
      <c r="AS974">
        <v>0</v>
      </c>
      <c r="AT974">
        <v>0</v>
      </c>
      <c r="AU974">
        <v>0</v>
      </c>
      <c r="AV974">
        <v>0</v>
      </c>
      <c r="AW974">
        <v>0</v>
      </c>
      <c r="AX974">
        <v>0</v>
      </c>
      <c r="AY974">
        <v>-750</v>
      </c>
      <c r="AZ974">
        <v>-1000</v>
      </c>
      <c r="BA974">
        <v>-1000</v>
      </c>
      <c r="BB974">
        <v>-1000</v>
      </c>
      <c r="BC974">
        <v>-1000</v>
      </c>
      <c r="BD974">
        <v>-3000</v>
      </c>
      <c r="BE974">
        <v>-1000</v>
      </c>
      <c r="BF974">
        <v>-1000</v>
      </c>
      <c r="BG974">
        <v>0</v>
      </c>
      <c r="BH974">
        <v>0</v>
      </c>
      <c r="BI974">
        <v>0</v>
      </c>
      <c r="BJ974">
        <v>0</v>
      </c>
      <c r="BK974">
        <v>0</v>
      </c>
      <c r="BL974">
        <v>0</v>
      </c>
      <c r="BM974">
        <v>0</v>
      </c>
      <c r="BN974">
        <v>0</v>
      </c>
      <c r="BO974">
        <v>-2000</v>
      </c>
      <c r="BP974">
        <v>0</v>
      </c>
      <c r="BQ974">
        <v>0</v>
      </c>
      <c r="BR974">
        <v>0</v>
      </c>
      <c r="BS974">
        <v>0</v>
      </c>
      <c r="BT974">
        <v>0</v>
      </c>
      <c r="BU974">
        <v>0</v>
      </c>
      <c r="BV974">
        <v>0</v>
      </c>
      <c r="BW974">
        <v>0</v>
      </c>
      <c r="BX974" s="10">
        <v>0</v>
      </c>
      <c r="BY974">
        <v>0</v>
      </c>
      <c r="BZ974">
        <v>0</v>
      </c>
      <c r="CA974">
        <v>0</v>
      </c>
      <c r="CB974">
        <v>0</v>
      </c>
      <c r="CC974">
        <v>0</v>
      </c>
      <c r="CD974">
        <v>0</v>
      </c>
      <c r="CE974">
        <v>0</v>
      </c>
    </row>
    <row r="975" spans="1:83" x14ac:dyDescent="0.35">
      <c r="A975" s="9" t="str">
        <f t="shared" si="15"/>
        <v>517450.301.14</v>
      </c>
      <c r="B975" s="52" t="e">
        <f>+IF(MATCH(A975,List!H$10:H$145,0),"Targeted")</f>
        <v>#N/A</v>
      </c>
      <c r="C975" s="65"/>
      <c r="D975" s="151" t="s">
        <v>7700</v>
      </c>
      <c r="E975" s="16" t="s">
        <v>1709</v>
      </c>
      <c r="F975" s="16" t="s">
        <v>1710</v>
      </c>
      <c r="G975" s="16" t="s">
        <v>298</v>
      </c>
      <c r="H975" s="16" t="s">
        <v>1710</v>
      </c>
      <c r="I975" s="16" t="s">
        <v>1962</v>
      </c>
      <c r="J975" s="16" t="s">
        <v>1963</v>
      </c>
      <c r="K975" s="17" t="s">
        <v>12</v>
      </c>
      <c r="L975" s="18" t="s">
        <v>1936</v>
      </c>
      <c r="M975" s="195" t="s">
        <v>1937</v>
      </c>
      <c r="N975" s="16" t="s">
        <v>1938</v>
      </c>
      <c r="O975" s="17" t="s">
        <v>346</v>
      </c>
      <c r="P975" s="17" t="s">
        <v>305</v>
      </c>
      <c r="Q975" s="17" t="s">
        <v>306</v>
      </c>
      <c r="R975">
        <v>0</v>
      </c>
      <c r="S975">
        <v>0</v>
      </c>
      <c r="T975">
        <v>0</v>
      </c>
      <c r="U975">
        <v>0</v>
      </c>
      <c r="V975">
        <v>0</v>
      </c>
      <c r="W975">
        <v>0</v>
      </c>
      <c r="X975">
        <v>0</v>
      </c>
      <c r="Y975">
        <v>0</v>
      </c>
      <c r="Z975">
        <v>0</v>
      </c>
      <c r="AA975">
        <v>0</v>
      </c>
      <c r="AB975">
        <v>0</v>
      </c>
      <c r="AC975">
        <v>0</v>
      </c>
      <c r="AD975">
        <v>0</v>
      </c>
      <c r="AE975">
        <v>0</v>
      </c>
      <c r="AF975">
        <v>0</v>
      </c>
      <c r="AG975" s="19">
        <v>0</v>
      </c>
      <c r="AH975">
        <v>0</v>
      </c>
      <c r="AI975">
        <v>0</v>
      </c>
      <c r="AJ975">
        <v>0</v>
      </c>
      <c r="AK975">
        <v>0</v>
      </c>
      <c r="AL975">
        <v>0</v>
      </c>
      <c r="AM975">
        <v>0</v>
      </c>
      <c r="AN975">
        <v>0</v>
      </c>
      <c r="AO975">
        <v>0</v>
      </c>
      <c r="AP975">
        <v>0</v>
      </c>
      <c r="AQ975">
        <v>0</v>
      </c>
      <c r="AR975">
        <v>0</v>
      </c>
      <c r="AS975">
        <v>0</v>
      </c>
      <c r="AT975">
        <v>0</v>
      </c>
      <c r="AU975">
        <v>0</v>
      </c>
      <c r="AV975">
        <v>0</v>
      </c>
      <c r="AW975">
        <v>0</v>
      </c>
      <c r="AX975">
        <v>0</v>
      </c>
      <c r="AY975">
        <v>-5000</v>
      </c>
      <c r="AZ975">
        <v>-5000</v>
      </c>
      <c r="BA975">
        <v>-5000</v>
      </c>
      <c r="BB975">
        <v>-5000</v>
      </c>
      <c r="BC975">
        <v>-6000</v>
      </c>
      <c r="BD975">
        <v>-5000</v>
      </c>
      <c r="BE975">
        <v>-5000</v>
      </c>
      <c r="BF975">
        <v>-6000</v>
      </c>
      <c r="BG975">
        <v>-6000</v>
      </c>
      <c r="BH975">
        <v>-6000</v>
      </c>
      <c r="BI975">
        <v>-6000</v>
      </c>
      <c r="BJ975">
        <v>-6000</v>
      </c>
      <c r="BK975">
        <v>-7000</v>
      </c>
      <c r="BL975">
        <v>-7000</v>
      </c>
      <c r="BM975">
        <v>-7000</v>
      </c>
      <c r="BN975">
        <v>-7000</v>
      </c>
      <c r="BO975">
        <v>-8000</v>
      </c>
      <c r="BP975">
        <v>-8000</v>
      </c>
      <c r="BQ975">
        <v>0</v>
      </c>
      <c r="BR975">
        <v>0</v>
      </c>
      <c r="BS975">
        <v>0</v>
      </c>
      <c r="BT975">
        <v>0</v>
      </c>
      <c r="BU975">
        <v>0</v>
      </c>
      <c r="BV975">
        <v>0</v>
      </c>
      <c r="BW975">
        <v>0</v>
      </c>
      <c r="BX975">
        <v>0</v>
      </c>
      <c r="BY975">
        <v>0</v>
      </c>
      <c r="BZ975">
        <v>0</v>
      </c>
      <c r="CA975">
        <v>0</v>
      </c>
      <c r="CB975">
        <v>0</v>
      </c>
      <c r="CC975">
        <v>0</v>
      </c>
      <c r="CD975">
        <v>0</v>
      </c>
      <c r="CE975">
        <v>0</v>
      </c>
    </row>
    <row r="976" spans="1:83" x14ac:dyDescent="0.35">
      <c r="A976" s="9" t="str">
        <f t="shared" si="15"/>
        <v>517450.301.14</v>
      </c>
      <c r="B976" s="52" t="e">
        <f>+IF(MATCH(A976,List!H$10:H$145,0),"Targeted")</f>
        <v>#N/A</v>
      </c>
      <c r="C976" s="65"/>
      <c r="D976" s="151"/>
      <c r="E976" s="16" t="s">
        <v>1709</v>
      </c>
      <c r="F976" s="16" t="s">
        <v>1710</v>
      </c>
      <c r="G976" s="16" t="s">
        <v>298</v>
      </c>
      <c r="H976" s="16" t="s">
        <v>1710</v>
      </c>
      <c r="I976" s="16" t="s">
        <v>1962</v>
      </c>
      <c r="J976" s="16" t="s">
        <v>1963</v>
      </c>
      <c r="K976" s="17" t="s">
        <v>12</v>
      </c>
      <c r="L976" s="18" t="s">
        <v>1936</v>
      </c>
      <c r="M976" s="195" t="s">
        <v>1937</v>
      </c>
      <c r="N976" s="16" t="s">
        <v>1938</v>
      </c>
      <c r="O976" s="17" t="s">
        <v>304</v>
      </c>
      <c r="P976" s="17" t="s">
        <v>305</v>
      </c>
      <c r="Q976" s="17" t="s">
        <v>306</v>
      </c>
      <c r="R976">
        <v>0</v>
      </c>
      <c r="S976">
        <v>0</v>
      </c>
      <c r="T976">
        <v>0</v>
      </c>
      <c r="U976">
        <v>0</v>
      </c>
      <c r="V976">
        <v>0</v>
      </c>
      <c r="W976">
        <v>0</v>
      </c>
      <c r="X976">
        <v>0</v>
      </c>
      <c r="Y976">
        <v>0</v>
      </c>
      <c r="Z976">
        <v>0</v>
      </c>
      <c r="AA976">
        <v>0</v>
      </c>
      <c r="AB976">
        <v>0</v>
      </c>
      <c r="AC976">
        <v>0</v>
      </c>
      <c r="AD976">
        <v>0</v>
      </c>
      <c r="AE976">
        <v>0</v>
      </c>
      <c r="AF976">
        <v>0</v>
      </c>
      <c r="AG976" s="19">
        <v>0</v>
      </c>
      <c r="AH976">
        <v>0</v>
      </c>
      <c r="AI976">
        <v>0</v>
      </c>
      <c r="AJ976">
        <v>0</v>
      </c>
      <c r="AK976">
        <v>0</v>
      </c>
      <c r="AL976">
        <v>0</v>
      </c>
      <c r="AM976">
        <v>0</v>
      </c>
      <c r="AN976">
        <v>0</v>
      </c>
      <c r="AO976">
        <v>0</v>
      </c>
      <c r="AP976">
        <v>0</v>
      </c>
      <c r="AQ976">
        <v>0</v>
      </c>
      <c r="AR976">
        <v>0</v>
      </c>
      <c r="AS976">
        <v>0</v>
      </c>
      <c r="AT976">
        <v>0</v>
      </c>
      <c r="AU976">
        <v>0</v>
      </c>
      <c r="AV976">
        <v>0</v>
      </c>
      <c r="AW976">
        <v>0</v>
      </c>
      <c r="AX976">
        <v>0</v>
      </c>
      <c r="AY976">
        <v>0</v>
      </c>
      <c r="AZ976">
        <v>0</v>
      </c>
      <c r="BA976">
        <v>0</v>
      </c>
      <c r="BB976">
        <v>0</v>
      </c>
      <c r="BC976">
        <v>0</v>
      </c>
      <c r="BD976">
        <v>0</v>
      </c>
      <c r="BE976">
        <v>0</v>
      </c>
      <c r="BF976">
        <v>0</v>
      </c>
      <c r="BG976">
        <v>0</v>
      </c>
      <c r="BH976">
        <v>0</v>
      </c>
      <c r="BI976">
        <v>0</v>
      </c>
      <c r="BJ976">
        <v>0</v>
      </c>
      <c r="BK976">
        <v>0</v>
      </c>
      <c r="BL976">
        <v>0</v>
      </c>
      <c r="BM976">
        <v>0</v>
      </c>
      <c r="BN976">
        <v>0</v>
      </c>
      <c r="BO976">
        <v>0</v>
      </c>
      <c r="BP976">
        <v>0</v>
      </c>
      <c r="BQ976">
        <v>-3000</v>
      </c>
      <c r="BR976">
        <v>-3000</v>
      </c>
      <c r="BS976">
        <v>0</v>
      </c>
      <c r="BT976">
        <v>0</v>
      </c>
      <c r="BU976">
        <v>0</v>
      </c>
      <c r="BV976">
        <v>0</v>
      </c>
      <c r="BW976">
        <v>0</v>
      </c>
      <c r="BX976" s="10">
        <v>0</v>
      </c>
      <c r="BY976">
        <v>0</v>
      </c>
      <c r="BZ976">
        <v>0</v>
      </c>
      <c r="CA976">
        <v>0</v>
      </c>
      <c r="CB976">
        <v>0</v>
      </c>
      <c r="CC976">
        <v>0</v>
      </c>
      <c r="CD976">
        <v>0</v>
      </c>
      <c r="CE976">
        <v>0</v>
      </c>
    </row>
    <row r="977" spans="1:83" x14ac:dyDescent="0.35">
      <c r="A977" s="9" t="str">
        <f t="shared" si="15"/>
        <v>517460.301.14</v>
      </c>
      <c r="B977" s="52" t="e">
        <f>+IF(MATCH(A977,List!H$10:H$145,0),"Targeted")</f>
        <v>#N/A</v>
      </c>
      <c r="C977" s="65"/>
      <c r="D977" s="151" t="s">
        <v>7700</v>
      </c>
      <c r="E977" s="16" t="s">
        <v>1709</v>
      </c>
      <c r="F977" s="16" t="s">
        <v>1710</v>
      </c>
      <c r="G977" s="16" t="s">
        <v>298</v>
      </c>
      <c r="H977" s="16" t="s">
        <v>1710</v>
      </c>
      <c r="I977" s="16" t="s">
        <v>1964</v>
      </c>
      <c r="J977" s="16" t="s">
        <v>1965</v>
      </c>
      <c r="K977" s="17" t="s">
        <v>12</v>
      </c>
      <c r="L977" s="18" t="s">
        <v>1936</v>
      </c>
      <c r="M977" s="195" t="s">
        <v>1937</v>
      </c>
      <c r="N977" s="16" t="s">
        <v>1938</v>
      </c>
      <c r="O977" s="17" t="s">
        <v>346</v>
      </c>
      <c r="P977" s="17" t="s">
        <v>305</v>
      </c>
      <c r="Q977" s="17" t="s">
        <v>306</v>
      </c>
      <c r="R977">
        <v>0</v>
      </c>
      <c r="S977">
        <v>0</v>
      </c>
      <c r="T977">
        <v>0</v>
      </c>
      <c r="U977">
        <v>0</v>
      </c>
      <c r="V977">
        <v>0</v>
      </c>
      <c r="W977">
        <v>0</v>
      </c>
      <c r="X977">
        <v>0</v>
      </c>
      <c r="Y977">
        <v>0</v>
      </c>
      <c r="Z977">
        <v>0</v>
      </c>
      <c r="AA977">
        <v>0</v>
      </c>
      <c r="AB977">
        <v>0</v>
      </c>
      <c r="AC977">
        <v>0</v>
      </c>
      <c r="AD977">
        <v>0</v>
      </c>
      <c r="AE977">
        <v>0</v>
      </c>
      <c r="AF977">
        <v>0</v>
      </c>
      <c r="AG977" s="19">
        <v>0</v>
      </c>
      <c r="AH977">
        <v>0</v>
      </c>
      <c r="AI977">
        <v>0</v>
      </c>
      <c r="AJ977">
        <v>0</v>
      </c>
      <c r="AK977">
        <v>0</v>
      </c>
      <c r="AL977">
        <v>0</v>
      </c>
      <c r="AM977">
        <v>0</v>
      </c>
      <c r="AN977">
        <v>0</v>
      </c>
      <c r="AO977">
        <v>0</v>
      </c>
      <c r="AP977">
        <v>0</v>
      </c>
      <c r="AQ977">
        <v>0</v>
      </c>
      <c r="AR977">
        <v>0</v>
      </c>
      <c r="AS977">
        <v>0</v>
      </c>
      <c r="AT977">
        <v>0</v>
      </c>
      <c r="AU977">
        <v>0</v>
      </c>
      <c r="AV977">
        <v>0</v>
      </c>
      <c r="AW977">
        <v>0</v>
      </c>
      <c r="AX977">
        <v>0</v>
      </c>
      <c r="AY977">
        <v>-4850</v>
      </c>
      <c r="AZ977">
        <v>0</v>
      </c>
      <c r="BA977">
        <v>0</v>
      </c>
      <c r="BB977">
        <v>0</v>
      </c>
      <c r="BC977">
        <v>0</v>
      </c>
      <c r="BD977">
        <v>0</v>
      </c>
      <c r="BE977">
        <v>0</v>
      </c>
      <c r="BF977">
        <v>0</v>
      </c>
      <c r="BG977">
        <v>0</v>
      </c>
      <c r="BH977">
        <v>0</v>
      </c>
      <c r="BI977">
        <v>0</v>
      </c>
      <c r="BJ977">
        <v>0</v>
      </c>
      <c r="BK977">
        <v>0</v>
      </c>
      <c r="BL977">
        <v>0</v>
      </c>
      <c r="BM977">
        <v>0</v>
      </c>
      <c r="BN977">
        <v>0</v>
      </c>
      <c r="BO977">
        <v>0</v>
      </c>
      <c r="BP977">
        <v>0</v>
      </c>
      <c r="BQ977">
        <v>0</v>
      </c>
      <c r="BR977">
        <v>0</v>
      </c>
      <c r="BS977">
        <v>0</v>
      </c>
      <c r="BT977">
        <v>0</v>
      </c>
      <c r="BU977">
        <v>0</v>
      </c>
      <c r="BV977">
        <v>0</v>
      </c>
      <c r="BW977">
        <v>0</v>
      </c>
      <c r="BX977">
        <v>0</v>
      </c>
      <c r="BY977">
        <v>0</v>
      </c>
      <c r="BZ977">
        <v>0</v>
      </c>
      <c r="CA977">
        <v>0</v>
      </c>
      <c r="CB977">
        <v>0</v>
      </c>
      <c r="CC977">
        <v>0</v>
      </c>
      <c r="CD977">
        <v>0</v>
      </c>
      <c r="CE977">
        <v>0</v>
      </c>
    </row>
    <row r="978" spans="1:83" x14ac:dyDescent="0.35">
      <c r="A978" s="9" t="str">
        <f t="shared" si="15"/>
        <v>524410.301.14</v>
      </c>
      <c r="B978" s="52" t="e">
        <f>+IF(MATCH(A978,List!H$10:H$145,0),"Targeted")</f>
        <v>#N/A</v>
      </c>
      <c r="C978" s="65"/>
      <c r="D978" s="151"/>
      <c r="E978" s="16" t="s">
        <v>1709</v>
      </c>
      <c r="F978" s="16" t="s">
        <v>1710</v>
      </c>
      <c r="G978" s="16" t="s">
        <v>298</v>
      </c>
      <c r="H978" s="16" t="s">
        <v>1710</v>
      </c>
      <c r="I978" s="16" t="s">
        <v>1966</v>
      </c>
      <c r="J978" s="16" t="s">
        <v>1967</v>
      </c>
      <c r="K978" s="17" t="s">
        <v>12</v>
      </c>
      <c r="L978" s="18" t="s">
        <v>1936</v>
      </c>
      <c r="M978" s="195" t="s">
        <v>1937</v>
      </c>
      <c r="N978" s="16" t="s">
        <v>1938</v>
      </c>
      <c r="O978" s="17" t="s">
        <v>304</v>
      </c>
      <c r="P978" s="17" t="s">
        <v>305</v>
      </c>
      <c r="Q978" s="17" t="s">
        <v>306</v>
      </c>
      <c r="R978">
        <v>0</v>
      </c>
      <c r="S978">
        <v>0</v>
      </c>
      <c r="T978">
        <v>0</v>
      </c>
      <c r="U978">
        <v>0</v>
      </c>
      <c r="V978">
        <v>0</v>
      </c>
      <c r="W978">
        <v>0</v>
      </c>
      <c r="X978">
        <v>0</v>
      </c>
      <c r="Y978">
        <v>0</v>
      </c>
      <c r="Z978">
        <v>0</v>
      </c>
      <c r="AA978">
        <v>0</v>
      </c>
      <c r="AB978">
        <v>0</v>
      </c>
      <c r="AC978">
        <v>0</v>
      </c>
      <c r="AD978">
        <v>0</v>
      </c>
      <c r="AE978">
        <v>0</v>
      </c>
      <c r="AF978">
        <v>0</v>
      </c>
      <c r="AG978" s="19">
        <v>0</v>
      </c>
      <c r="AH978">
        <v>0</v>
      </c>
      <c r="AI978">
        <v>0</v>
      </c>
      <c r="AJ978">
        <v>0</v>
      </c>
      <c r="AK978">
        <v>0</v>
      </c>
      <c r="AL978">
        <v>0</v>
      </c>
      <c r="AM978">
        <v>0</v>
      </c>
      <c r="AN978">
        <v>0</v>
      </c>
      <c r="AO978">
        <v>0</v>
      </c>
      <c r="AP978">
        <v>0</v>
      </c>
      <c r="AQ978">
        <v>0</v>
      </c>
      <c r="AR978">
        <v>0</v>
      </c>
      <c r="AS978">
        <v>0</v>
      </c>
      <c r="AT978">
        <v>0</v>
      </c>
      <c r="AU978">
        <v>0</v>
      </c>
      <c r="AV978">
        <v>0</v>
      </c>
      <c r="AW978">
        <v>0</v>
      </c>
      <c r="AX978">
        <v>0</v>
      </c>
      <c r="AY978">
        <v>0</v>
      </c>
      <c r="AZ978">
        <v>0</v>
      </c>
      <c r="BA978">
        <v>-1000</v>
      </c>
      <c r="BB978">
        <v>0</v>
      </c>
      <c r="BC978">
        <v>0</v>
      </c>
      <c r="BD978">
        <v>0</v>
      </c>
      <c r="BE978">
        <v>0</v>
      </c>
      <c r="BF978">
        <v>0</v>
      </c>
      <c r="BG978">
        <v>0</v>
      </c>
      <c r="BH978">
        <v>0</v>
      </c>
      <c r="BI978">
        <v>0</v>
      </c>
      <c r="BJ978">
        <v>0</v>
      </c>
      <c r="BK978">
        <v>0</v>
      </c>
      <c r="BL978">
        <v>0</v>
      </c>
      <c r="BM978">
        <v>0</v>
      </c>
      <c r="BN978">
        <v>0</v>
      </c>
      <c r="BO978">
        <v>0</v>
      </c>
      <c r="BP978">
        <v>0</v>
      </c>
      <c r="BQ978">
        <v>0</v>
      </c>
      <c r="BR978">
        <v>0</v>
      </c>
      <c r="BS978">
        <v>0</v>
      </c>
      <c r="BT978">
        <v>0</v>
      </c>
      <c r="BU978">
        <v>0</v>
      </c>
      <c r="BV978">
        <v>0</v>
      </c>
      <c r="BW978">
        <v>0</v>
      </c>
      <c r="BX978" s="10">
        <v>0</v>
      </c>
      <c r="BY978">
        <v>0</v>
      </c>
      <c r="BZ978">
        <v>0</v>
      </c>
      <c r="CA978">
        <v>0</v>
      </c>
      <c r="CB978">
        <v>0</v>
      </c>
      <c r="CC978">
        <v>0</v>
      </c>
      <c r="CD978">
        <v>0</v>
      </c>
      <c r="CE978">
        <v>0</v>
      </c>
    </row>
    <row r="979" spans="1:83" x14ac:dyDescent="0.35">
      <c r="A979" s="9" t="str">
        <f t="shared" si="15"/>
        <v>548310.301.14</v>
      </c>
      <c r="B979" s="52" t="e">
        <f>+IF(MATCH(A979,List!H$10:H$145,0),"Targeted")</f>
        <v>#N/A</v>
      </c>
      <c r="C979" s="65"/>
      <c r="D979" s="151" t="s">
        <v>7700</v>
      </c>
      <c r="E979" s="16" t="s">
        <v>1709</v>
      </c>
      <c r="F979" s="16" t="s">
        <v>1710</v>
      </c>
      <c r="G979" s="16" t="s">
        <v>298</v>
      </c>
      <c r="H979" s="16" t="s">
        <v>1710</v>
      </c>
      <c r="I979" s="16" t="s">
        <v>1968</v>
      </c>
      <c r="J979" s="16" t="s">
        <v>1969</v>
      </c>
      <c r="K979" s="17" t="s">
        <v>12</v>
      </c>
      <c r="L979" s="18" t="s">
        <v>1936</v>
      </c>
      <c r="M979" s="195" t="s">
        <v>1937</v>
      </c>
      <c r="N979" s="16" t="s">
        <v>1938</v>
      </c>
      <c r="O979" s="17" t="s">
        <v>346</v>
      </c>
      <c r="P979" s="17" t="s">
        <v>305</v>
      </c>
      <c r="Q979" s="17" t="s">
        <v>306</v>
      </c>
      <c r="R979">
        <v>0</v>
      </c>
      <c r="S979">
        <v>0</v>
      </c>
      <c r="T979">
        <v>0</v>
      </c>
      <c r="U979">
        <v>0</v>
      </c>
      <c r="V979">
        <v>0</v>
      </c>
      <c r="W979">
        <v>0</v>
      </c>
      <c r="X979">
        <v>0</v>
      </c>
      <c r="Y979">
        <v>0</v>
      </c>
      <c r="Z979">
        <v>0</v>
      </c>
      <c r="AA979">
        <v>0</v>
      </c>
      <c r="AB979">
        <v>0</v>
      </c>
      <c r="AC979">
        <v>0</v>
      </c>
      <c r="AD979">
        <v>0</v>
      </c>
      <c r="AE979">
        <v>0</v>
      </c>
      <c r="AF979">
        <v>0</v>
      </c>
      <c r="AG979" s="19">
        <v>0</v>
      </c>
      <c r="AH979">
        <v>0</v>
      </c>
      <c r="AI979">
        <v>0</v>
      </c>
      <c r="AJ979">
        <v>0</v>
      </c>
      <c r="AK979">
        <v>0</v>
      </c>
      <c r="AL979">
        <v>0</v>
      </c>
      <c r="AM979">
        <v>0</v>
      </c>
      <c r="AN979">
        <v>0</v>
      </c>
      <c r="AO979">
        <v>0</v>
      </c>
      <c r="AP979">
        <v>0</v>
      </c>
      <c r="AQ979">
        <v>0</v>
      </c>
      <c r="AR979">
        <v>0</v>
      </c>
      <c r="AS979">
        <v>0</v>
      </c>
      <c r="AT979">
        <v>0</v>
      </c>
      <c r="AU979">
        <v>0</v>
      </c>
      <c r="AV979">
        <v>0</v>
      </c>
      <c r="AW979">
        <v>0</v>
      </c>
      <c r="AX979">
        <v>0</v>
      </c>
      <c r="AY979">
        <v>0</v>
      </c>
      <c r="AZ979">
        <v>0</v>
      </c>
      <c r="BA979">
        <v>0</v>
      </c>
      <c r="BB979">
        <v>0</v>
      </c>
      <c r="BC979">
        <v>0</v>
      </c>
      <c r="BD979">
        <v>0</v>
      </c>
      <c r="BE979">
        <v>0</v>
      </c>
      <c r="BF979">
        <v>-23000</v>
      </c>
      <c r="BG979">
        <v>0</v>
      </c>
      <c r="BH979">
        <v>0</v>
      </c>
      <c r="BI979">
        <v>0</v>
      </c>
      <c r="BJ979">
        <v>0</v>
      </c>
      <c r="BK979">
        <v>0</v>
      </c>
      <c r="BL979">
        <v>0</v>
      </c>
      <c r="BM979">
        <v>0</v>
      </c>
      <c r="BN979">
        <v>0</v>
      </c>
      <c r="BO979">
        <v>0</v>
      </c>
      <c r="BP979">
        <v>0</v>
      </c>
      <c r="BQ979">
        <v>0</v>
      </c>
      <c r="BR979">
        <v>0</v>
      </c>
      <c r="BS979">
        <v>0</v>
      </c>
      <c r="BT979">
        <v>0</v>
      </c>
      <c r="BU979">
        <v>0</v>
      </c>
      <c r="BV979">
        <v>0</v>
      </c>
      <c r="BW979">
        <v>0</v>
      </c>
      <c r="BX979">
        <v>0</v>
      </c>
      <c r="BY979">
        <v>0</v>
      </c>
      <c r="BZ979">
        <v>0</v>
      </c>
      <c r="CA979">
        <v>0</v>
      </c>
      <c r="CB979">
        <v>0</v>
      </c>
      <c r="CC979">
        <v>0</v>
      </c>
      <c r="CD979">
        <v>0</v>
      </c>
      <c r="CE979">
        <v>0</v>
      </c>
    </row>
    <row r="980" spans="1:83" x14ac:dyDescent="0.35">
      <c r="A980" s="9" t="str">
        <f t="shared" si="15"/>
        <v>553710.301.14</v>
      </c>
      <c r="B980" s="52" t="e">
        <f>+IF(MATCH(A980,List!H$10:H$145,0),"Targeted")</f>
        <v>#N/A</v>
      </c>
      <c r="C980" s="65"/>
      <c r="D980" s="151"/>
      <c r="E980" s="16" t="s">
        <v>1709</v>
      </c>
      <c r="F980" s="16" t="s">
        <v>1710</v>
      </c>
      <c r="G980" s="16" t="s">
        <v>298</v>
      </c>
      <c r="H980" s="16" t="s">
        <v>1710</v>
      </c>
      <c r="I980" s="16" t="s">
        <v>1970</v>
      </c>
      <c r="J980" s="16" t="s">
        <v>1971</v>
      </c>
      <c r="K980" s="17" t="s">
        <v>12</v>
      </c>
      <c r="L980" s="18" t="s">
        <v>1936</v>
      </c>
      <c r="M980" s="195" t="s">
        <v>1937</v>
      </c>
      <c r="N980" s="16" t="s">
        <v>1938</v>
      </c>
      <c r="O980" s="17" t="s">
        <v>304</v>
      </c>
      <c r="P980" s="17" t="s">
        <v>305</v>
      </c>
      <c r="Q980" s="17" t="s">
        <v>306</v>
      </c>
      <c r="R980">
        <v>0</v>
      </c>
      <c r="S980">
        <v>0</v>
      </c>
      <c r="T980">
        <v>0</v>
      </c>
      <c r="U980">
        <v>0</v>
      </c>
      <c r="V980">
        <v>0</v>
      </c>
      <c r="W980">
        <v>0</v>
      </c>
      <c r="X980">
        <v>0</v>
      </c>
      <c r="Y980">
        <v>0</v>
      </c>
      <c r="Z980">
        <v>0</v>
      </c>
      <c r="AA980">
        <v>0</v>
      </c>
      <c r="AB980">
        <v>0</v>
      </c>
      <c r="AC980">
        <v>0</v>
      </c>
      <c r="AD980">
        <v>0</v>
      </c>
      <c r="AE980">
        <v>0</v>
      </c>
      <c r="AF980">
        <v>0</v>
      </c>
      <c r="AG980" s="19">
        <v>0</v>
      </c>
      <c r="AH980">
        <v>0</v>
      </c>
      <c r="AI980">
        <v>0</v>
      </c>
      <c r="AJ980">
        <v>0</v>
      </c>
      <c r="AK980">
        <v>0</v>
      </c>
      <c r="AL980">
        <v>0</v>
      </c>
      <c r="AM980">
        <v>0</v>
      </c>
      <c r="AN980">
        <v>0</v>
      </c>
      <c r="AO980">
        <v>0</v>
      </c>
      <c r="AP980">
        <v>0</v>
      </c>
      <c r="AQ980">
        <v>0</v>
      </c>
      <c r="AR980">
        <v>0</v>
      </c>
      <c r="AS980">
        <v>0</v>
      </c>
      <c r="AT980">
        <v>0</v>
      </c>
      <c r="AU980">
        <v>0</v>
      </c>
      <c r="AV980">
        <v>0</v>
      </c>
      <c r="AW980">
        <v>0</v>
      </c>
      <c r="AX980">
        <v>0</v>
      </c>
      <c r="AY980">
        <v>0</v>
      </c>
      <c r="AZ980">
        <v>0</v>
      </c>
      <c r="BA980">
        <v>0</v>
      </c>
      <c r="BB980">
        <v>0</v>
      </c>
      <c r="BC980">
        <v>0</v>
      </c>
      <c r="BD980">
        <v>0</v>
      </c>
      <c r="BE980">
        <v>0</v>
      </c>
      <c r="BF980">
        <v>0</v>
      </c>
      <c r="BG980">
        <v>0</v>
      </c>
      <c r="BH980">
        <v>0</v>
      </c>
      <c r="BI980">
        <v>0</v>
      </c>
      <c r="BJ980">
        <v>0</v>
      </c>
      <c r="BK980">
        <v>0</v>
      </c>
      <c r="BL980">
        <v>0</v>
      </c>
      <c r="BM980">
        <v>0</v>
      </c>
      <c r="BN980">
        <v>0</v>
      </c>
      <c r="BO980">
        <v>-12000</v>
      </c>
      <c r="BP980">
        <v>-52000</v>
      </c>
      <c r="BQ980">
        <v>0</v>
      </c>
      <c r="BR980">
        <v>0</v>
      </c>
      <c r="BS980">
        <v>0</v>
      </c>
      <c r="BT980">
        <v>0</v>
      </c>
      <c r="BU980">
        <v>0</v>
      </c>
      <c r="BV980">
        <v>0</v>
      </c>
      <c r="BW980">
        <v>0</v>
      </c>
      <c r="BX980" s="10">
        <v>0</v>
      </c>
      <c r="BY980">
        <v>0</v>
      </c>
      <c r="BZ980">
        <v>0</v>
      </c>
      <c r="CA980">
        <v>0</v>
      </c>
      <c r="CB980">
        <v>0</v>
      </c>
      <c r="CC980">
        <v>0</v>
      </c>
      <c r="CD980">
        <v>0</v>
      </c>
      <c r="CE980">
        <v>0</v>
      </c>
    </row>
    <row r="981" spans="1:83" x14ac:dyDescent="0.35">
      <c r="A981" s="9" t="str">
        <f t="shared" si="15"/>
        <v>553730.301.14</v>
      </c>
      <c r="B981" s="52" t="e">
        <f>+IF(MATCH(A981,List!H$10:H$145,0),"Targeted")</f>
        <v>#N/A</v>
      </c>
      <c r="C981" s="65"/>
      <c r="D981" s="151"/>
      <c r="E981" s="16" t="s">
        <v>1709</v>
      </c>
      <c r="F981" s="16" t="s">
        <v>1710</v>
      </c>
      <c r="G981" s="16" t="s">
        <v>298</v>
      </c>
      <c r="H981" s="16" t="s">
        <v>1710</v>
      </c>
      <c r="I981" s="16" t="s">
        <v>1972</v>
      </c>
      <c r="J981" s="16" t="s">
        <v>1971</v>
      </c>
      <c r="K981" s="17" t="s">
        <v>12</v>
      </c>
      <c r="L981" s="18" t="s">
        <v>1936</v>
      </c>
      <c r="M981" s="195" t="s">
        <v>1937</v>
      </c>
      <c r="N981" s="16" t="s">
        <v>1938</v>
      </c>
      <c r="O981" s="17" t="s">
        <v>304</v>
      </c>
      <c r="P981" s="17" t="s">
        <v>305</v>
      </c>
      <c r="Q981" s="17" t="s">
        <v>306</v>
      </c>
      <c r="R981">
        <v>0</v>
      </c>
      <c r="S981">
        <v>0</v>
      </c>
      <c r="T981">
        <v>0</v>
      </c>
      <c r="U981">
        <v>0</v>
      </c>
      <c r="V981">
        <v>0</v>
      </c>
      <c r="W981">
        <v>0</v>
      </c>
      <c r="X981">
        <v>0</v>
      </c>
      <c r="Y981">
        <v>0</v>
      </c>
      <c r="Z981">
        <v>0</v>
      </c>
      <c r="AA981">
        <v>0</v>
      </c>
      <c r="AB981">
        <v>0</v>
      </c>
      <c r="AC981">
        <v>0</v>
      </c>
      <c r="AD981">
        <v>0</v>
      </c>
      <c r="AE981">
        <v>0</v>
      </c>
      <c r="AF981">
        <v>0</v>
      </c>
      <c r="AG981" s="19">
        <v>0</v>
      </c>
      <c r="AH981">
        <v>0</v>
      </c>
      <c r="AI981">
        <v>0</v>
      </c>
      <c r="AJ981">
        <v>0</v>
      </c>
      <c r="AK981">
        <v>0</v>
      </c>
      <c r="AL981">
        <v>0</v>
      </c>
      <c r="AM981">
        <v>0</v>
      </c>
      <c r="AN981">
        <v>0</v>
      </c>
      <c r="AO981">
        <v>0</v>
      </c>
      <c r="AP981">
        <v>0</v>
      </c>
      <c r="AQ981">
        <v>0</v>
      </c>
      <c r="AR981">
        <v>0</v>
      </c>
      <c r="AS981">
        <v>0</v>
      </c>
      <c r="AT981">
        <v>0</v>
      </c>
      <c r="AU981">
        <v>0</v>
      </c>
      <c r="AV981">
        <v>0</v>
      </c>
      <c r="AW981">
        <v>0</v>
      </c>
      <c r="AX981">
        <v>0</v>
      </c>
      <c r="AY981">
        <v>0</v>
      </c>
      <c r="AZ981">
        <v>0</v>
      </c>
      <c r="BA981">
        <v>0</v>
      </c>
      <c r="BB981">
        <v>0</v>
      </c>
      <c r="BC981">
        <v>0</v>
      </c>
      <c r="BD981">
        <v>0</v>
      </c>
      <c r="BE981">
        <v>0</v>
      </c>
      <c r="BF981">
        <v>0</v>
      </c>
      <c r="BG981">
        <v>0</v>
      </c>
      <c r="BH981">
        <v>0</v>
      </c>
      <c r="BI981">
        <v>0</v>
      </c>
      <c r="BJ981">
        <v>0</v>
      </c>
      <c r="BK981">
        <v>0</v>
      </c>
      <c r="BL981">
        <v>0</v>
      </c>
      <c r="BM981">
        <v>0</v>
      </c>
      <c r="BN981">
        <v>0</v>
      </c>
      <c r="BO981">
        <v>0</v>
      </c>
      <c r="BP981">
        <v>-150000</v>
      </c>
      <c r="BQ981">
        <v>-31000</v>
      </c>
      <c r="BR981">
        <v>-6000</v>
      </c>
      <c r="BS981">
        <v>-4000</v>
      </c>
      <c r="BT981">
        <v>-1000</v>
      </c>
      <c r="BU981">
        <v>-11000</v>
      </c>
      <c r="BV981">
        <v>-15000</v>
      </c>
      <c r="BW981">
        <v>-15000</v>
      </c>
      <c r="BX981" s="10">
        <v>-16000</v>
      </c>
      <c r="BY981">
        <v>-15000</v>
      </c>
      <c r="BZ981">
        <v>-14000</v>
      </c>
      <c r="CA981">
        <v>-14000</v>
      </c>
      <c r="CB981">
        <v>-14000</v>
      </c>
      <c r="CC981">
        <v>-11000</v>
      </c>
      <c r="CD981">
        <v>-11000</v>
      </c>
      <c r="CE981">
        <v>-11000</v>
      </c>
    </row>
    <row r="982" spans="1:83" x14ac:dyDescent="0.35">
      <c r="A982" s="9" t="str">
        <f t="shared" si="15"/>
        <v>559310.301.14</v>
      </c>
      <c r="B982" s="52" t="e">
        <f>+IF(MATCH(A982,List!H$10:H$145,0),"Targeted")</f>
        <v>#N/A</v>
      </c>
      <c r="C982" s="65"/>
      <c r="D982" s="151"/>
      <c r="E982" s="16" t="s">
        <v>1709</v>
      </c>
      <c r="F982" s="16" t="s">
        <v>1710</v>
      </c>
      <c r="G982" s="16" t="s">
        <v>298</v>
      </c>
      <c r="H982" s="16" t="s">
        <v>1710</v>
      </c>
      <c r="I982" s="16" t="s">
        <v>1973</v>
      </c>
      <c r="J982" s="16" t="s">
        <v>1974</v>
      </c>
      <c r="K982" s="17" t="s">
        <v>12</v>
      </c>
      <c r="L982" s="18" t="s">
        <v>1936</v>
      </c>
      <c r="M982" s="195" t="s">
        <v>1937</v>
      </c>
      <c r="N982" s="16" t="s">
        <v>1938</v>
      </c>
      <c r="O982" s="17" t="s">
        <v>304</v>
      </c>
      <c r="P982" s="17" t="s">
        <v>305</v>
      </c>
      <c r="Q982" s="17" t="s">
        <v>306</v>
      </c>
      <c r="R982">
        <v>0</v>
      </c>
      <c r="S982">
        <v>0</v>
      </c>
      <c r="T982">
        <v>0</v>
      </c>
      <c r="U982">
        <v>0</v>
      </c>
      <c r="V982">
        <v>0</v>
      </c>
      <c r="W982">
        <v>0</v>
      </c>
      <c r="X982">
        <v>0</v>
      </c>
      <c r="Y982">
        <v>0</v>
      </c>
      <c r="Z982">
        <v>0</v>
      </c>
      <c r="AA982">
        <v>0</v>
      </c>
      <c r="AB982">
        <v>0</v>
      </c>
      <c r="AC982">
        <v>0</v>
      </c>
      <c r="AD982">
        <v>0</v>
      </c>
      <c r="AE982">
        <v>0</v>
      </c>
      <c r="AF982">
        <v>0</v>
      </c>
      <c r="AG982" s="19">
        <v>0</v>
      </c>
      <c r="AH982">
        <v>0</v>
      </c>
      <c r="AI982">
        <v>0</v>
      </c>
      <c r="AJ982">
        <v>0</v>
      </c>
      <c r="AK982">
        <v>0</v>
      </c>
      <c r="AL982">
        <v>0</v>
      </c>
      <c r="AM982">
        <v>0</v>
      </c>
      <c r="AN982">
        <v>0</v>
      </c>
      <c r="AO982">
        <v>0</v>
      </c>
      <c r="AP982">
        <v>0</v>
      </c>
      <c r="AQ982">
        <v>0</v>
      </c>
      <c r="AR982">
        <v>0</v>
      </c>
      <c r="AS982">
        <v>0</v>
      </c>
      <c r="AT982">
        <v>0</v>
      </c>
      <c r="AU982">
        <v>0</v>
      </c>
      <c r="AV982">
        <v>0</v>
      </c>
      <c r="AW982">
        <v>0</v>
      </c>
      <c r="AX982">
        <v>0</v>
      </c>
      <c r="AY982">
        <v>0</v>
      </c>
      <c r="AZ982">
        <v>0</v>
      </c>
      <c r="BA982">
        <v>0</v>
      </c>
      <c r="BB982">
        <v>0</v>
      </c>
      <c r="BC982">
        <v>0</v>
      </c>
      <c r="BD982">
        <v>0</v>
      </c>
      <c r="BE982">
        <v>0</v>
      </c>
      <c r="BF982">
        <v>0</v>
      </c>
      <c r="BG982">
        <v>0</v>
      </c>
      <c r="BH982">
        <v>0</v>
      </c>
      <c r="BI982">
        <v>0</v>
      </c>
      <c r="BJ982">
        <v>0</v>
      </c>
      <c r="BK982">
        <v>0</v>
      </c>
      <c r="BL982">
        <v>0</v>
      </c>
      <c r="BM982">
        <v>0</v>
      </c>
      <c r="BN982">
        <v>0</v>
      </c>
      <c r="BO982">
        <v>0</v>
      </c>
      <c r="BP982">
        <v>0</v>
      </c>
      <c r="BQ982">
        <v>0</v>
      </c>
      <c r="BR982">
        <v>0</v>
      </c>
      <c r="BS982">
        <v>0</v>
      </c>
      <c r="BT982">
        <v>0</v>
      </c>
      <c r="BU982">
        <v>0</v>
      </c>
      <c r="BV982">
        <v>0</v>
      </c>
      <c r="BW982">
        <v>0</v>
      </c>
      <c r="BX982" s="10">
        <v>0</v>
      </c>
      <c r="BY982">
        <v>-120000</v>
      </c>
      <c r="BZ982">
        <v>-120000</v>
      </c>
      <c r="CA982">
        <v>-120000</v>
      </c>
      <c r="CB982">
        <v>-120000</v>
      </c>
      <c r="CC982">
        <v>-120000</v>
      </c>
      <c r="CD982">
        <v>-120000</v>
      </c>
      <c r="CE982">
        <v>-120000</v>
      </c>
    </row>
    <row r="983" spans="1:83" x14ac:dyDescent="0.35">
      <c r="A983" s="9" t="str">
        <f t="shared" si="15"/>
        <v>565610.301.14</v>
      </c>
      <c r="B983" s="52" t="e">
        <f>+IF(MATCH(A983,List!H$10:H$145,0),"Targeted")</f>
        <v>#N/A</v>
      </c>
      <c r="C983" s="65"/>
      <c r="D983" s="151"/>
      <c r="E983" s="16" t="s">
        <v>1709</v>
      </c>
      <c r="F983" s="16" t="s">
        <v>1710</v>
      </c>
      <c r="G983" s="16" t="s">
        <v>298</v>
      </c>
      <c r="H983" s="16" t="s">
        <v>1710</v>
      </c>
      <c r="I983" s="16" t="s">
        <v>1975</v>
      </c>
      <c r="J983" s="16" t="s">
        <v>1976</v>
      </c>
      <c r="K983" s="17" t="s">
        <v>12</v>
      </c>
      <c r="L983" s="18" t="s">
        <v>1936</v>
      </c>
      <c r="M983" s="195" t="s">
        <v>1937</v>
      </c>
      <c r="N983" s="16" t="s">
        <v>1938</v>
      </c>
      <c r="O983" s="17" t="s">
        <v>304</v>
      </c>
      <c r="P983" s="17" t="s">
        <v>305</v>
      </c>
      <c r="Q983" s="17" t="s">
        <v>306</v>
      </c>
      <c r="R983">
        <v>0</v>
      </c>
      <c r="S983">
        <v>0</v>
      </c>
      <c r="T983">
        <v>0</v>
      </c>
      <c r="U983">
        <v>0</v>
      </c>
      <c r="V983">
        <v>0</v>
      </c>
      <c r="W983">
        <v>0</v>
      </c>
      <c r="X983">
        <v>0</v>
      </c>
      <c r="Y983">
        <v>0</v>
      </c>
      <c r="Z983">
        <v>0</v>
      </c>
      <c r="AA983">
        <v>0</v>
      </c>
      <c r="AB983">
        <v>0</v>
      </c>
      <c r="AC983">
        <v>0</v>
      </c>
      <c r="AD983">
        <v>0</v>
      </c>
      <c r="AE983">
        <v>0</v>
      </c>
      <c r="AF983">
        <v>0</v>
      </c>
      <c r="AG983" s="19">
        <v>0</v>
      </c>
      <c r="AH983">
        <v>0</v>
      </c>
      <c r="AI983">
        <v>0</v>
      </c>
      <c r="AJ983">
        <v>-5702</v>
      </c>
      <c r="AK983">
        <v>1385</v>
      </c>
      <c r="AL983">
        <v>-2204</v>
      </c>
      <c r="AM983">
        <v>-2190</v>
      </c>
      <c r="AN983">
        <v>2510</v>
      </c>
      <c r="AO983">
        <v>18651</v>
      </c>
      <c r="AP983">
        <v>-13065</v>
      </c>
      <c r="AQ983">
        <v>-19568</v>
      </c>
      <c r="AR983">
        <v>-39282</v>
      </c>
      <c r="AS983">
        <v>-40279</v>
      </c>
      <c r="AT983">
        <v>-53792</v>
      </c>
      <c r="AU983">
        <v>-65732</v>
      </c>
      <c r="AV983">
        <v>-59467</v>
      </c>
      <c r="AW983">
        <v>-62736</v>
      </c>
      <c r="AX983">
        <v>-52607</v>
      </c>
      <c r="AY983">
        <v>-63357</v>
      </c>
      <c r="AZ983">
        <v>-51000</v>
      </c>
      <c r="BA983">
        <v>-53000</v>
      </c>
      <c r="BB983">
        <v>-51000</v>
      </c>
      <c r="BC983">
        <v>-39000</v>
      </c>
      <c r="BD983">
        <v>-65000</v>
      </c>
      <c r="BE983">
        <v>-66000</v>
      </c>
      <c r="BF983">
        <v>-66000</v>
      </c>
      <c r="BG983">
        <v>-61000</v>
      </c>
      <c r="BH983">
        <v>-69000</v>
      </c>
      <c r="BI983">
        <v>-68000</v>
      </c>
      <c r="BJ983">
        <v>-69000</v>
      </c>
      <c r="BK983">
        <v>-71000</v>
      </c>
      <c r="BL983">
        <v>-81000</v>
      </c>
      <c r="BM983">
        <v>-80000</v>
      </c>
      <c r="BN983">
        <v>-81000</v>
      </c>
      <c r="BO983">
        <v>-84000</v>
      </c>
      <c r="BP983">
        <v>-89000</v>
      </c>
      <c r="BQ983">
        <v>-96000</v>
      </c>
      <c r="BR983">
        <v>-94000</v>
      </c>
      <c r="BS983">
        <v>-215000</v>
      </c>
      <c r="BT983">
        <v>-74000</v>
      </c>
      <c r="BU983">
        <v>-77000</v>
      </c>
      <c r="BV983">
        <v>-91000</v>
      </c>
      <c r="BW983">
        <v>-85000</v>
      </c>
      <c r="BX983" s="10">
        <v>-93000</v>
      </c>
      <c r="BY983">
        <v>-85000</v>
      </c>
      <c r="BZ983">
        <v>-96000</v>
      </c>
      <c r="CA983">
        <v>-104000</v>
      </c>
      <c r="CB983">
        <v>-106000</v>
      </c>
      <c r="CC983">
        <v>-108000</v>
      </c>
      <c r="CD983">
        <v>-110000</v>
      </c>
      <c r="CE983">
        <v>-113000</v>
      </c>
    </row>
    <row r="984" spans="1:83" x14ac:dyDescent="0.35">
      <c r="A984" s="9" t="str">
        <f t="shared" si="15"/>
        <v>570410.301.</v>
      </c>
      <c r="B984" s="52" t="e">
        <f>+IF(MATCH(A984,List!H$10:H$145,0),"Targeted")</f>
        <v>#N/A</v>
      </c>
      <c r="C984" s="65"/>
      <c r="D984" s="151"/>
      <c r="E984" s="16" t="s">
        <v>1709</v>
      </c>
      <c r="F984" s="16" t="s">
        <v>1710</v>
      </c>
      <c r="G984" s="16" t="s">
        <v>298</v>
      </c>
      <c r="H984" s="16" t="s">
        <v>1710</v>
      </c>
      <c r="I984" s="16" t="s">
        <v>1977</v>
      </c>
      <c r="J984" s="16" t="s">
        <v>1978</v>
      </c>
      <c r="K984" s="17" t="s">
        <v>299</v>
      </c>
      <c r="L984" s="18" t="s">
        <v>1936</v>
      </c>
      <c r="M984" s="195" t="s">
        <v>1937</v>
      </c>
      <c r="N984" s="16" t="s">
        <v>1938</v>
      </c>
      <c r="O984" s="17" t="s">
        <v>304</v>
      </c>
      <c r="P984" s="17" t="s">
        <v>305</v>
      </c>
      <c r="Q984" s="17" t="s">
        <v>306</v>
      </c>
      <c r="R984">
        <v>0</v>
      </c>
      <c r="S984">
        <v>0</v>
      </c>
      <c r="T984">
        <v>0</v>
      </c>
      <c r="U984">
        <v>0</v>
      </c>
      <c r="V984">
        <v>0</v>
      </c>
      <c r="W984">
        <v>0</v>
      </c>
      <c r="X984">
        <v>0</v>
      </c>
      <c r="Y984">
        <v>0</v>
      </c>
      <c r="Z984">
        <v>0</v>
      </c>
      <c r="AA984">
        <v>0</v>
      </c>
      <c r="AB984">
        <v>0</v>
      </c>
      <c r="AC984">
        <v>0</v>
      </c>
      <c r="AD984">
        <v>0</v>
      </c>
      <c r="AE984">
        <v>0</v>
      </c>
      <c r="AF984">
        <v>0</v>
      </c>
      <c r="AG984" s="19">
        <v>0</v>
      </c>
      <c r="AH984">
        <v>0</v>
      </c>
      <c r="AI984">
        <v>0</v>
      </c>
      <c r="AJ984">
        <v>0</v>
      </c>
      <c r="AK984">
        <v>0</v>
      </c>
      <c r="AL984">
        <v>0</v>
      </c>
      <c r="AM984">
        <v>0</v>
      </c>
      <c r="AN984">
        <v>0</v>
      </c>
      <c r="AO984">
        <v>0</v>
      </c>
      <c r="AP984">
        <v>0</v>
      </c>
      <c r="AQ984">
        <v>0</v>
      </c>
      <c r="AR984">
        <v>0</v>
      </c>
      <c r="AS984">
        <v>0</v>
      </c>
      <c r="AT984">
        <v>0</v>
      </c>
      <c r="AU984">
        <v>0</v>
      </c>
      <c r="AV984">
        <v>0</v>
      </c>
      <c r="AW984">
        <v>0</v>
      </c>
      <c r="AX984">
        <v>0</v>
      </c>
      <c r="AY984">
        <v>0</v>
      </c>
      <c r="AZ984">
        <v>0</v>
      </c>
      <c r="BA984">
        <v>0</v>
      </c>
      <c r="BB984">
        <v>0</v>
      </c>
      <c r="BC984">
        <v>0</v>
      </c>
      <c r="BD984">
        <v>0</v>
      </c>
      <c r="BE984">
        <v>0</v>
      </c>
      <c r="BF984">
        <v>0</v>
      </c>
      <c r="BG984">
        <v>0</v>
      </c>
      <c r="BH984">
        <v>0</v>
      </c>
      <c r="BI984">
        <v>0</v>
      </c>
      <c r="BJ984">
        <v>0</v>
      </c>
      <c r="BK984">
        <v>0</v>
      </c>
      <c r="BL984">
        <v>0</v>
      </c>
      <c r="BM984">
        <v>0</v>
      </c>
      <c r="BN984">
        <v>0</v>
      </c>
      <c r="BO984">
        <v>0</v>
      </c>
      <c r="BP984">
        <v>0</v>
      </c>
      <c r="BQ984">
        <v>0</v>
      </c>
      <c r="BR984">
        <v>0</v>
      </c>
      <c r="BS984">
        <v>0</v>
      </c>
      <c r="BT984">
        <v>0</v>
      </c>
      <c r="BU984">
        <v>0</v>
      </c>
      <c r="BV984">
        <v>0</v>
      </c>
      <c r="BW984">
        <v>0</v>
      </c>
      <c r="BX984" s="10">
        <v>0</v>
      </c>
      <c r="BY984">
        <v>-158000</v>
      </c>
      <c r="BZ984">
        <v>-152000</v>
      </c>
      <c r="CA984">
        <v>0</v>
      </c>
      <c r="CB984">
        <v>0</v>
      </c>
      <c r="CC984">
        <v>0</v>
      </c>
      <c r="CD984">
        <v>0</v>
      </c>
      <c r="CE984">
        <v>0</v>
      </c>
    </row>
    <row r="985" spans="1:83" x14ac:dyDescent="0.35">
      <c r="A985" s="9" t="str">
        <f t="shared" si="15"/>
        <v>807010.301.14</v>
      </c>
      <c r="B985" s="52" t="e">
        <f>+IF(MATCH(A985,List!H$10:H$145,0),"Targeted")</f>
        <v>#N/A</v>
      </c>
      <c r="C985" s="65"/>
      <c r="D985" s="151"/>
      <c r="E985" s="16" t="s">
        <v>1709</v>
      </c>
      <c r="F985" s="16" t="s">
        <v>1710</v>
      </c>
      <c r="G985" s="16" t="s">
        <v>298</v>
      </c>
      <c r="H985" s="16" t="s">
        <v>1710</v>
      </c>
      <c r="I985" s="16" t="s">
        <v>1979</v>
      </c>
      <c r="J985" s="16" t="s">
        <v>1980</v>
      </c>
      <c r="K985" s="17" t="s">
        <v>12</v>
      </c>
      <c r="L985" s="18" t="s">
        <v>1936</v>
      </c>
      <c r="M985" s="195" t="s">
        <v>1937</v>
      </c>
      <c r="N985" s="16" t="s">
        <v>1938</v>
      </c>
      <c r="O985" s="17" t="s">
        <v>304</v>
      </c>
      <c r="P985" s="17" t="s">
        <v>305</v>
      </c>
      <c r="Q985" s="17" t="s">
        <v>306</v>
      </c>
      <c r="R985">
        <v>0</v>
      </c>
      <c r="S985">
        <v>0</v>
      </c>
      <c r="T985">
        <v>0</v>
      </c>
      <c r="U985">
        <v>0</v>
      </c>
      <c r="V985">
        <v>0</v>
      </c>
      <c r="W985">
        <v>0</v>
      </c>
      <c r="X985">
        <v>0</v>
      </c>
      <c r="Y985">
        <v>0</v>
      </c>
      <c r="Z985">
        <v>0</v>
      </c>
      <c r="AA985">
        <v>0</v>
      </c>
      <c r="AB985">
        <v>0</v>
      </c>
      <c r="AC985">
        <v>0</v>
      </c>
      <c r="AD985">
        <v>0</v>
      </c>
      <c r="AE985">
        <v>0</v>
      </c>
      <c r="AF985">
        <v>0</v>
      </c>
      <c r="AG985" s="19">
        <v>0</v>
      </c>
      <c r="AH985">
        <v>0</v>
      </c>
      <c r="AI985">
        <v>0</v>
      </c>
      <c r="AJ985">
        <v>0</v>
      </c>
      <c r="AK985">
        <v>-7667</v>
      </c>
      <c r="AL985">
        <v>-6969</v>
      </c>
      <c r="AM985">
        <v>-5402</v>
      </c>
      <c r="AN985">
        <v>-2940</v>
      </c>
      <c r="AO985">
        <v>-5723</v>
      </c>
      <c r="AP985">
        <v>-7681</v>
      </c>
      <c r="AQ985">
        <v>-4732</v>
      </c>
      <c r="AR985">
        <v>-36034</v>
      </c>
      <c r="AS985">
        <v>-44507</v>
      </c>
      <c r="AT985">
        <v>-60915</v>
      </c>
      <c r="AU985">
        <v>-39821</v>
      </c>
      <c r="AV985">
        <v>-75222</v>
      </c>
      <c r="AW985">
        <v>-72022</v>
      </c>
      <c r="AX985">
        <v>-18261</v>
      </c>
      <c r="AY985">
        <v>-9563</v>
      </c>
      <c r="AZ985">
        <v>-23000</v>
      </c>
      <c r="BA985">
        <v>-24000</v>
      </c>
      <c r="BB985">
        <v>-16000</v>
      </c>
      <c r="BC985">
        <v>-32000</v>
      </c>
      <c r="BD985">
        <v>-23000</v>
      </c>
      <c r="BE985">
        <v>-12000</v>
      </c>
      <c r="BF985">
        <v>-28000</v>
      </c>
      <c r="BG985">
        <v>-24000</v>
      </c>
      <c r="BH985">
        <v>-3000</v>
      </c>
      <c r="BI985">
        <v>-6000</v>
      </c>
      <c r="BJ985">
        <v>-13000</v>
      </c>
      <c r="BK985">
        <v>-41000</v>
      </c>
      <c r="BL985">
        <v>-2000</v>
      </c>
      <c r="BM985">
        <v>19000</v>
      </c>
      <c r="BN985">
        <v>-2000</v>
      </c>
      <c r="BO985">
        <v>-6000</v>
      </c>
      <c r="BP985">
        <v>-9000</v>
      </c>
      <c r="BQ985">
        <v>0</v>
      </c>
      <c r="BR985">
        <v>0</v>
      </c>
      <c r="BS985">
        <v>0</v>
      </c>
      <c r="BT985">
        <v>0</v>
      </c>
      <c r="BU985">
        <v>0</v>
      </c>
      <c r="BV985">
        <v>0</v>
      </c>
      <c r="BW985">
        <v>-1000</v>
      </c>
      <c r="BX985" s="10">
        <v>0</v>
      </c>
      <c r="BY985">
        <v>0</v>
      </c>
      <c r="BZ985">
        <v>-2000</v>
      </c>
      <c r="CA985">
        <v>-2000</v>
      </c>
      <c r="CB985">
        <v>-2000</v>
      </c>
      <c r="CC985">
        <v>-2000</v>
      </c>
      <c r="CD985">
        <v>-2000</v>
      </c>
      <c r="CE985">
        <v>-2000</v>
      </c>
    </row>
    <row r="986" spans="1:83" x14ac:dyDescent="0.35">
      <c r="A986" s="9" t="str">
        <f t="shared" si="15"/>
        <v>9926.301.14</v>
      </c>
      <c r="B986" s="52" t="e">
        <f>+IF(MATCH(A986,List!H$10:H$145,0),"Targeted")</f>
        <v>#N/A</v>
      </c>
      <c r="C986" s="65"/>
      <c r="D986" s="151"/>
      <c r="E986" s="16" t="s">
        <v>1709</v>
      </c>
      <c r="F986" s="16" t="s">
        <v>1710</v>
      </c>
      <c r="G986" s="16" t="s">
        <v>1981</v>
      </c>
      <c r="H986" s="16" t="s">
        <v>1982</v>
      </c>
      <c r="I986" s="16" t="s">
        <v>1983</v>
      </c>
      <c r="J986" s="16" t="s">
        <v>1984</v>
      </c>
      <c r="K986" s="17" t="s">
        <v>12</v>
      </c>
      <c r="L986" s="18" t="s">
        <v>1936</v>
      </c>
      <c r="M986" s="195" t="s">
        <v>1937</v>
      </c>
      <c r="N986" s="16" t="s">
        <v>1938</v>
      </c>
      <c r="O986" s="17" t="s">
        <v>304</v>
      </c>
      <c r="P986" s="17" t="s">
        <v>305</v>
      </c>
      <c r="Q986" s="17" t="s">
        <v>306</v>
      </c>
      <c r="R986">
        <v>0</v>
      </c>
      <c r="S986">
        <v>0</v>
      </c>
      <c r="T986">
        <v>0</v>
      </c>
      <c r="U986">
        <v>0</v>
      </c>
      <c r="V986">
        <v>0</v>
      </c>
      <c r="W986">
        <v>0</v>
      </c>
      <c r="X986">
        <v>0</v>
      </c>
      <c r="Y986">
        <v>0</v>
      </c>
      <c r="Z986">
        <v>0</v>
      </c>
      <c r="AA986">
        <v>0</v>
      </c>
      <c r="AB986">
        <v>0</v>
      </c>
      <c r="AC986">
        <v>0</v>
      </c>
      <c r="AD986">
        <v>0</v>
      </c>
      <c r="AE986">
        <v>0</v>
      </c>
      <c r="AF986">
        <v>0</v>
      </c>
      <c r="AG986" s="19">
        <v>0</v>
      </c>
      <c r="AH986">
        <v>0</v>
      </c>
      <c r="AI986">
        <v>0</v>
      </c>
      <c r="AJ986">
        <v>0</v>
      </c>
      <c r="AK986">
        <v>0</v>
      </c>
      <c r="AL986">
        <v>-1</v>
      </c>
      <c r="AM986">
        <v>0</v>
      </c>
      <c r="AN986">
        <v>0</v>
      </c>
      <c r="AO986">
        <v>0</v>
      </c>
      <c r="AP986">
        <v>0</v>
      </c>
      <c r="AQ986">
        <v>0</v>
      </c>
      <c r="AR986">
        <v>0</v>
      </c>
      <c r="AS986">
        <v>0</v>
      </c>
      <c r="AT986">
        <v>0</v>
      </c>
      <c r="AU986">
        <v>0</v>
      </c>
      <c r="AV986">
        <v>0</v>
      </c>
      <c r="AW986">
        <v>0</v>
      </c>
      <c r="AX986">
        <v>0</v>
      </c>
      <c r="AY986">
        <v>0</v>
      </c>
      <c r="AZ986">
        <v>0</v>
      </c>
      <c r="BA986">
        <v>0</v>
      </c>
      <c r="BB986">
        <v>0</v>
      </c>
      <c r="BC986">
        <v>0</v>
      </c>
      <c r="BD986">
        <v>0</v>
      </c>
      <c r="BE986">
        <v>0</v>
      </c>
      <c r="BF986">
        <v>0</v>
      </c>
      <c r="BG986">
        <v>0</v>
      </c>
      <c r="BH986">
        <v>0</v>
      </c>
      <c r="BI986">
        <v>0</v>
      </c>
      <c r="BJ986">
        <v>0</v>
      </c>
      <c r="BK986">
        <v>0</v>
      </c>
      <c r="BL986">
        <v>0</v>
      </c>
      <c r="BM986">
        <v>0</v>
      </c>
      <c r="BN986">
        <v>0</v>
      </c>
      <c r="BO986">
        <v>0</v>
      </c>
      <c r="BP986">
        <v>0</v>
      </c>
      <c r="BQ986">
        <v>0</v>
      </c>
      <c r="BR986">
        <v>0</v>
      </c>
      <c r="BS986">
        <v>0</v>
      </c>
      <c r="BT986">
        <v>0</v>
      </c>
      <c r="BU986">
        <v>0</v>
      </c>
      <c r="BV986">
        <v>0</v>
      </c>
      <c r="BW986">
        <v>0</v>
      </c>
      <c r="BX986" s="10">
        <v>0</v>
      </c>
      <c r="BY986">
        <v>0</v>
      </c>
      <c r="BZ986">
        <v>0</v>
      </c>
      <c r="CA986">
        <v>0</v>
      </c>
      <c r="CB986">
        <v>0</v>
      </c>
      <c r="CC986">
        <v>0</v>
      </c>
      <c r="CD986">
        <v>0</v>
      </c>
      <c r="CE986">
        <v>0</v>
      </c>
    </row>
    <row r="987" spans="1:83" x14ac:dyDescent="0.35">
      <c r="A987" s="9" t="str">
        <f t="shared" si="15"/>
        <v>0667.301.14</v>
      </c>
      <c r="B987" s="52" t="e">
        <f>+IF(MATCH(A987,List!H$10:H$145,0),"Targeted")</f>
        <v>#N/A</v>
      </c>
      <c r="C987" s="65"/>
      <c r="D987" s="151" t="s">
        <v>7700</v>
      </c>
      <c r="E987" s="16" t="s">
        <v>1709</v>
      </c>
      <c r="F987" s="16" t="s">
        <v>1710</v>
      </c>
      <c r="G987" s="16" t="s">
        <v>519</v>
      </c>
      <c r="H987" s="16" t="s">
        <v>1985</v>
      </c>
      <c r="I987" s="16" t="s">
        <v>1986</v>
      </c>
      <c r="J987" s="16" t="s">
        <v>1987</v>
      </c>
      <c r="K987" s="17" t="s">
        <v>12</v>
      </c>
      <c r="L987" s="18" t="s">
        <v>1936</v>
      </c>
      <c r="M987" s="195" t="s">
        <v>1937</v>
      </c>
      <c r="N987" s="16" t="s">
        <v>1938</v>
      </c>
      <c r="O987" s="17" t="s">
        <v>346</v>
      </c>
      <c r="P987" s="17" t="s">
        <v>305</v>
      </c>
      <c r="Q987" s="17" t="s">
        <v>306</v>
      </c>
      <c r="R987">
        <v>0</v>
      </c>
      <c r="S987">
        <v>0</v>
      </c>
      <c r="T987">
        <v>0</v>
      </c>
      <c r="U987">
        <v>0</v>
      </c>
      <c r="V987">
        <v>-95</v>
      </c>
      <c r="W987">
        <v>-94</v>
      </c>
      <c r="X987">
        <v>-106</v>
      </c>
      <c r="Y987">
        <v>0</v>
      </c>
      <c r="Z987">
        <v>-1500</v>
      </c>
      <c r="AA987">
        <v>0</v>
      </c>
      <c r="AB987">
        <v>11226</v>
      </c>
      <c r="AC987">
        <v>17682</v>
      </c>
      <c r="AD987">
        <v>11596</v>
      </c>
      <c r="AE987">
        <v>10062</v>
      </c>
      <c r="AF987">
        <v>14240</v>
      </c>
      <c r="AG987" s="19">
        <v>6168</v>
      </c>
      <c r="AH987">
        <v>24732</v>
      </c>
      <c r="AI987">
        <v>20823</v>
      </c>
      <c r="AJ987">
        <v>21915</v>
      </c>
      <c r="AK987">
        <v>30349</v>
      </c>
      <c r="AL987">
        <v>26400</v>
      </c>
      <c r="AM987">
        <v>29458</v>
      </c>
      <c r="AN987">
        <v>31386</v>
      </c>
      <c r="AO987">
        <v>45479</v>
      </c>
      <c r="AP987">
        <v>59531</v>
      </c>
      <c r="AQ987">
        <v>47968</v>
      </c>
      <c r="AR987">
        <v>51894</v>
      </c>
      <c r="AS987">
        <v>190385</v>
      </c>
      <c r="AT987">
        <v>27155</v>
      </c>
      <c r="AU987">
        <v>26775</v>
      </c>
      <c r="AV987">
        <v>0</v>
      </c>
      <c r="AW987">
        <v>0</v>
      </c>
      <c r="AX987">
        <v>0</v>
      </c>
      <c r="AY987">
        <v>0</v>
      </c>
      <c r="AZ987">
        <v>0</v>
      </c>
      <c r="BA987">
        <v>0</v>
      </c>
      <c r="BB987">
        <v>0</v>
      </c>
      <c r="BC987">
        <v>0</v>
      </c>
      <c r="BD987">
        <v>0</v>
      </c>
      <c r="BE987">
        <v>0</v>
      </c>
      <c r="BF987">
        <v>0</v>
      </c>
      <c r="BG987">
        <v>0</v>
      </c>
      <c r="BH987">
        <v>0</v>
      </c>
      <c r="BI987">
        <v>0</v>
      </c>
      <c r="BJ987">
        <v>0</v>
      </c>
      <c r="BK987">
        <v>0</v>
      </c>
      <c r="BL987">
        <v>0</v>
      </c>
      <c r="BM987">
        <v>0</v>
      </c>
      <c r="BN987">
        <v>0</v>
      </c>
      <c r="BO987">
        <v>0</v>
      </c>
      <c r="BP987">
        <v>0</v>
      </c>
      <c r="BQ987">
        <v>0</v>
      </c>
      <c r="BR987">
        <v>0</v>
      </c>
      <c r="BS987">
        <v>0</v>
      </c>
      <c r="BT987">
        <v>0</v>
      </c>
      <c r="BU987">
        <v>0</v>
      </c>
      <c r="BV987">
        <v>0</v>
      </c>
      <c r="BW987">
        <v>0</v>
      </c>
      <c r="BX987">
        <v>0</v>
      </c>
      <c r="BY987">
        <v>0</v>
      </c>
      <c r="BZ987">
        <v>0</v>
      </c>
      <c r="CA987">
        <v>0</v>
      </c>
      <c r="CB987">
        <v>0</v>
      </c>
      <c r="CC987">
        <v>0</v>
      </c>
      <c r="CD987">
        <v>0</v>
      </c>
      <c r="CE987">
        <v>0</v>
      </c>
    </row>
    <row r="988" spans="1:83" x14ac:dyDescent="0.35">
      <c r="A988" s="9" t="str">
        <f t="shared" si="15"/>
        <v>0667.301.14</v>
      </c>
      <c r="B988" s="52" t="e">
        <f>+IF(MATCH(A988,List!H$10:H$145,0),"Targeted")</f>
        <v>#N/A</v>
      </c>
      <c r="C988" s="65"/>
      <c r="D988" s="151" t="s">
        <v>7700</v>
      </c>
      <c r="E988" s="16" t="s">
        <v>1709</v>
      </c>
      <c r="F988" s="16" t="s">
        <v>1710</v>
      </c>
      <c r="G988" s="16" t="s">
        <v>519</v>
      </c>
      <c r="H988" s="16" t="s">
        <v>1985</v>
      </c>
      <c r="I988" s="16" t="s">
        <v>1986</v>
      </c>
      <c r="J988" s="16" t="s">
        <v>1987</v>
      </c>
      <c r="K988" s="17" t="s">
        <v>12</v>
      </c>
      <c r="L988" s="18" t="s">
        <v>1936</v>
      </c>
      <c r="M988" s="195" t="s">
        <v>1937</v>
      </c>
      <c r="N988" s="16" t="s">
        <v>1938</v>
      </c>
      <c r="O988" s="17" t="s">
        <v>346</v>
      </c>
      <c r="P988" s="17" t="s">
        <v>524</v>
      </c>
      <c r="Q988" s="17" t="s">
        <v>306</v>
      </c>
      <c r="R988">
        <v>0</v>
      </c>
      <c r="S988">
        <v>0</v>
      </c>
      <c r="T988">
        <v>0</v>
      </c>
      <c r="U988">
        <v>0</v>
      </c>
      <c r="V988">
        <v>95</v>
      </c>
      <c r="W988">
        <v>94</v>
      </c>
      <c r="X988">
        <v>106</v>
      </c>
      <c r="Y988">
        <v>0</v>
      </c>
      <c r="Z988">
        <v>1500</v>
      </c>
      <c r="AA988">
        <v>-1648</v>
      </c>
      <c r="AB988">
        <v>2239</v>
      </c>
      <c r="AC988">
        <v>1625</v>
      </c>
      <c r="AD988">
        <v>862</v>
      </c>
      <c r="AE988">
        <v>3739</v>
      </c>
      <c r="AF988">
        <v>974</v>
      </c>
      <c r="AG988" s="19">
        <v>0</v>
      </c>
      <c r="AH988">
        <v>27</v>
      </c>
      <c r="AI988">
        <v>0</v>
      </c>
      <c r="AJ988">
        <v>0</v>
      </c>
      <c r="AK988">
        <v>0</v>
      </c>
      <c r="AL988">
        <v>0</v>
      </c>
      <c r="AM988">
        <v>0</v>
      </c>
      <c r="AN988">
        <v>0</v>
      </c>
      <c r="AO988">
        <v>0</v>
      </c>
      <c r="AP988">
        <v>0</v>
      </c>
      <c r="AQ988">
        <v>0</v>
      </c>
      <c r="AR988">
        <v>0</v>
      </c>
      <c r="AS988">
        <v>0</v>
      </c>
      <c r="AT988">
        <v>0</v>
      </c>
      <c r="AU988">
        <v>0</v>
      </c>
      <c r="AV988">
        <v>0</v>
      </c>
      <c r="AW988">
        <v>0</v>
      </c>
      <c r="AX988">
        <v>0</v>
      </c>
      <c r="AY988">
        <v>0</v>
      </c>
      <c r="AZ988">
        <v>0</v>
      </c>
      <c r="BA988">
        <v>0</v>
      </c>
      <c r="BB988">
        <v>0</v>
      </c>
      <c r="BC988">
        <v>0</v>
      </c>
      <c r="BD988">
        <v>0</v>
      </c>
      <c r="BE988">
        <v>0</v>
      </c>
      <c r="BF988">
        <v>0</v>
      </c>
      <c r="BG988">
        <v>0</v>
      </c>
      <c r="BH988">
        <v>0</v>
      </c>
      <c r="BI988">
        <v>0</v>
      </c>
      <c r="BJ988">
        <v>0</v>
      </c>
      <c r="BK988">
        <v>0</v>
      </c>
      <c r="BL988">
        <v>0</v>
      </c>
      <c r="BM988">
        <v>0</v>
      </c>
      <c r="BN988">
        <v>0</v>
      </c>
      <c r="BO988">
        <v>0</v>
      </c>
      <c r="BP988">
        <v>0</v>
      </c>
      <c r="BQ988">
        <v>0</v>
      </c>
      <c r="BR988">
        <v>0</v>
      </c>
      <c r="BS988">
        <v>0</v>
      </c>
      <c r="BT988">
        <v>0</v>
      </c>
      <c r="BU988">
        <v>0</v>
      </c>
      <c r="BV988">
        <v>0</v>
      </c>
      <c r="BW988">
        <v>0</v>
      </c>
      <c r="BX988">
        <v>0</v>
      </c>
      <c r="BY988">
        <v>0</v>
      </c>
      <c r="BZ988">
        <v>0</v>
      </c>
      <c r="CA988">
        <v>0</v>
      </c>
      <c r="CB988">
        <v>0</v>
      </c>
      <c r="CC988">
        <v>0</v>
      </c>
      <c r="CD988">
        <v>0</v>
      </c>
      <c r="CE988">
        <v>0</v>
      </c>
    </row>
    <row r="989" spans="1:83" x14ac:dyDescent="0.35">
      <c r="A989" s="9" t="str">
        <f t="shared" si="15"/>
        <v>0667.301.14</v>
      </c>
      <c r="B989" s="52" t="e">
        <f>+IF(MATCH(A989,List!H$10:H$145,0),"Targeted")</f>
        <v>#N/A</v>
      </c>
      <c r="C989" s="65"/>
      <c r="D989" s="151"/>
      <c r="E989" s="16" t="s">
        <v>1709</v>
      </c>
      <c r="F989" s="16" t="s">
        <v>1710</v>
      </c>
      <c r="G989" s="16" t="s">
        <v>519</v>
      </c>
      <c r="H989" s="16" t="s">
        <v>1985</v>
      </c>
      <c r="I989" s="16" t="s">
        <v>1986</v>
      </c>
      <c r="J989" s="16" t="s">
        <v>1987</v>
      </c>
      <c r="K989" s="17" t="s">
        <v>12</v>
      </c>
      <c r="L989" s="18" t="s">
        <v>1936</v>
      </c>
      <c r="M989" s="195" t="s">
        <v>1937</v>
      </c>
      <c r="N989" s="16" t="s">
        <v>1938</v>
      </c>
      <c r="O989" s="17" t="s">
        <v>304</v>
      </c>
      <c r="P989" s="17" t="s">
        <v>305</v>
      </c>
      <c r="Q989" s="17" t="s">
        <v>306</v>
      </c>
      <c r="R989">
        <v>0</v>
      </c>
      <c r="S989">
        <v>0</v>
      </c>
      <c r="T989">
        <v>0</v>
      </c>
      <c r="U989">
        <v>0</v>
      </c>
      <c r="V989">
        <v>0</v>
      </c>
      <c r="W989">
        <v>0</v>
      </c>
      <c r="X989">
        <v>0</v>
      </c>
      <c r="Y989">
        <v>0</v>
      </c>
      <c r="Z989">
        <v>0</v>
      </c>
      <c r="AA989">
        <v>0</v>
      </c>
      <c r="AB989">
        <v>0</v>
      </c>
      <c r="AC989">
        <v>0</v>
      </c>
      <c r="AD989">
        <v>0</v>
      </c>
      <c r="AE989">
        <v>0</v>
      </c>
      <c r="AF989">
        <v>0</v>
      </c>
      <c r="AG989" s="19">
        <v>0</v>
      </c>
      <c r="AH989">
        <v>0</v>
      </c>
      <c r="AI989">
        <v>0</v>
      </c>
      <c r="AJ989">
        <v>0</v>
      </c>
      <c r="AK989">
        <v>0</v>
      </c>
      <c r="AL989">
        <v>0</v>
      </c>
      <c r="AM989">
        <v>0</v>
      </c>
      <c r="AN989">
        <v>0</v>
      </c>
      <c r="AO989">
        <v>0</v>
      </c>
      <c r="AP989">
        <v>0</v>
      </c>
      <c r="AQ989">
        <v>0</v>
      </c>
      <c r="AR989">
        <v>0</v>
      </c>
      <c r="AS989">
        <v>-154000</v>
      </c>
      <c r="AT989">
        <v>0</v>
      </c>
      <c r="AU989">
        <v>0</v>
      </c>
      <c r="AV989">
        <v>5471</v>
      </c>
      <c r="AW989">
        <v>2911</v>
      </c>
      <c r="AX989">
        <v>1633</v>
      </c>
      <c r="AY989">
        <v>52</v>
      </c>
      <c r="AZ989">
        <v>0</v>
      </c>
      <c r="BA989">
        <v>0</v>
      </c>
      <c r="BB989">
        <v>0</v>
      </c>
      <c r="BC989">
        <v>0</v>
      </c>
      <c r="BD989">
        <v>0</v>
      </c>
      <c r="BE989">
        <v>0</v>
      </c>
      <c r="BF989">
        <v>0</v>
      </c>
      <c r="BG989">
        <v>0</v>
      </c>
      <c r="BH989">
        <v>0</v>
      </c>
      <c r="BI989">
        <v>0</v>
      </c>
      <c r="BJ989">
        <v>0</v>
      </c>
      <c r="BK989">
        <v>-4000</v>
      </c>
      <c r="BL989">
        <v>-5000</v>
      </c>
      <c r="BM989">
        <v>-7000</v>
      </c>
      <c r="BN989">
        <v>-4000</v>
      </c>
      <c r="BO989">
        <v>-4000</v>
      </c>
      <c r="BP989">
        <v>-4000</v>
      </c>
      <c r="BQ989">
        <v>-18000</v>
      </c>
      <c r="BR989">
        <v>-1000</v>
      </c>
      <c r="BS989">
        <v>-2000</v>
      </c>
      <c r="BT989">
        <v>-1000</v>
      </c>
      <c r="BU989">
        <v>-1000</v>
      </c>
      <c r="BV989">
        <v>-1000</v>
      </c>
      <c r="BW989">
        <v>-1000</v>
      </c>
      <c r="BX989" s="10">
        <v>-1000</v>
      </c>
      <c r="BY989">
        <v>-1000</v>
      </c>
      <c r="BZ989">
        <v>-1000</v>
      </c>
      <c r="CA989">
        <v>-1000</v>
      </c>
      <c r="CB989">
        <v>-1000</v>
      </c>
      <c r="CC989">
        <v>-1000</v>
      </c>
      <c r="CD989">
        <v>-1000</v>
      </c>
      <c r="CE989">
        <v>-1000</v>
      </c>
    </row>
    <row r="990" spans="1:83" x14ac:dyDescent="0.35">
      <c r="A990" s="9" t="str">
        <f t="shared" si="15"/>
        <v>0680.301.14</v>
      </c>
      <c r="B990" s="52" t="e">
        <f>+IF(MATCH(A990,List!H$10:H$145,0),"Targeted")</f>
        <v>#N/A</v>
      </c>
      <c r="C990" s="65"/>
      <c r="D990" s="151" t="s">
        <v>7700</v>
      </c>
      <c r="E990" s="16" t="s">
        <v>1709</v>
      </c>
      <c r="F990" s="16" t="s">
        <v>1710</v>
      </c>
      <c r="G990" s="16" t="s">
        <v>519</v>
      </c>
      <c r="H990" s="16" t="s">
        <v>1985</v>
      </c>
      <c r="I990" s="16" t="s">
        <v>1988</v>
      </c>
      <c r="J990" s="16" t="s">
        <v>1989</v>
      </c>
      <c r="K990" s="17" t="s">
        <v>12</v>
      </c>
      <c r="L990" s="18" t="s">
        <v>1936</v>
      </c>
      <c r="M990" s="195" t="s">
        <v>1937</v>
      </c>
      <c r="N990" s="16" t="s">
        <v>1938</v>
      </c>
      <c r="O990" s="17" t="s">
        <v>346</v>
      </c>
      <c r="P990" s="17" t="s">
        <v>305</v>
      </c>
      <c r="Q990" s="17" t="s">
        <v>306</v>
      </c>
      <c r="R990">
        <v>276968</v>
      </c>
      <c r="S990">
        <v>285753</v>
      </c>
      <c r="T990">
        <v>269653</v>
      </c>
      <c r="U990">
        <v>259800</v>
      </c>
      <c r="V990">
        <v>309455</v>
      </c>
      <c r="W990">
        <v>258027</v>
      </c>
      <c r="X990">
        <v>237864</v>
      </c>
      <c r="Y990">
        <v>223647</v>
      </c>
      <c r="Z990">
        <v>206510</v>
      </c>
      <c r="AA990">
        <v>269020</v>
      </c>
      <c r="AB990">
        <v>287123</v>
      </c>
      <c r="AC990">
        <v>372813</v>
      </c>
      <c r="AD990">
        <v>252986</v>
      </c>
      <c r="AE990">
        <v>288707</v>
      </c>
      <c r="AF990">
        <v>340515</v>
      </c>
      <c r="AG990" s="19">
        <v>134309</v>
      </c>
      <c r="AH990">
        <v>579185</v>
      </c>
      <c r="AI990">
        <v>474002</v>
      </c>
      <c r="AJ990">
        <v>630561</v>
      </c>
      <c r="AK990">
        <v>684784</v>
      </c>
      <c r="AL990">
        <v>721565</v>
      </c>
      <c r="AM990">
        <v>726304</v>
      </c>
      <c r="AN990">
        <v>767309</v>
      </c>
      <c r="AO990">
        <v>828732</v>
      </c>
      <c r="AP990">
        <v>838458</v>
      </c>
      <c r="AQ990">
        <v>869619</v>
      </c>
      <c r="AR990">
        <v>802417</v>
      </c>
      <c r="AS990">
        <v>845666</v>
      </c>
      <c r="AT990">
        <v>898178</v>
      </c>
      <c r="AU990">
        <v>865336</v>
      </c>
      <c r="AV990">
        <v>533299</v>
      </c>
      <c r="AW990">
        <v>545373</v>
      </c>
      <c r="AX990">
        <v>587142</v>
      </c>
      <c r="AY990">
        <v>576474</v>
      </c>
      <c r="AZ990">
        <v>575000</v>
      </c>
      <c r="BA990">
        <v>553000</v>
      </c>
      <c r="BB990">
        <v>519000</v>
      </c>
      <c r="BC990">
        <v>586000</v>
      </c>
      <c r="BD990">
        <v>601000</v>
      </c>
      <c r="BE990">
        <v>634000</v>
      </c>
      <c r="BF990">
        <v>633000</v>
      </c>
      <c r="BG990">
        <v>700000</v>
      </c>
      <c r="BH990">
        <v>739000</v>
      </c>
      <c r="BI990">
        <v>732000</v>
      </c>
      <c r="BJ990">
        <v>746000</v>
      </c>
      <c r="BK990">
        <v>713000</v>
      </c>
      <c r="BL990">
        <v>769000</v>
      </c>
      <c r="BM990">
        <v>708000</v>
      </c>
      <c r="BN990">
        <v>902000</v>
      </c>
      <c r="BO990">
        <v>1213000</v>
      </c>
      <c r="BP990">
        <v>1214000</v>
      </c>
      <c r="BQ990">
        <v>1109000</v>
      </c>
      <c r="BR990">
        <v>844000</v>
      </c>
      <c r="BS990">
        <v>843000</v>
      </c>
      <c r="BT990">
        <v>825000</v>
      </c>
      <c r="BU990">
        <v>852000</v>
      </c>
      <c r="BV990">
        <v>928000</v>
      </c>
      <c r="BW990">
        <v>868000</v>
      </c>
      <c r="BX990">
        <v>1069000</v>
      </c>
      <c r="BY990">
        <v>1126000</v>
      </c>
      <c r="BZ990">
        <v>1695000</v>
      </c>
      <c r="CA990">
        <v>1321000</v>
      </c>
      <c r="CB990">
        <v>1189000</v>
      </c>
      <c r="CC990">
        <v>1285000</v>
      </c>
      <c r="CD990">
        <v>1312000</v>
      </c>
      <c r="CE990">
        <v>1338000</v>
      </c>
    </row>
    <row r="991" spans="1:83" x14ac:dyDescent="0.35">
      <c r="A991" s="9" t="str">
        <f t="shared" si="15"/>
        <v>0680.301.14</v>
      </c>
      <c r="B991" s="52" t="e">
        <f>+IF(MATCH(A991,List!H$10:H$145,0),"Targeted")</f>
        <v>#N/A</v>
      </c>
      <c r="C991" s="65"/>
      <c r="D991" s="151" t="s">
        <v>7700</v>
      </c>
      <c r="E991" s="16" t="s">
        <v>1709</v>
      </c>
      <c r="F991" s="16" t="s">
        <v>1710</v>
      </c>
      <c r="G991" s="16" t="s">
        <v>519</v>
      </c>
      <c r="H991" s="16" t="s">
        <v>1985</v>
      </c>
      <c r="I991" s="16" t="s">
        <v>1988</v>
      </c>
      <c r="J991" s="16" t="s">
        <v>1989</v>
      </c>
      <c r="K991" s="17" t="s">
        <v>12</v>
      </c>
      <c r="L991" s="18" t="s">
        <v>1936</v>
      </c>
      <c r="M991" s="195" t="s">
        <v>1937</v>
      </c>
      <c r="N991" s="16" t="s">
        <v>1938</v>
      </c>
      <c r="O991" s="17" t="s">
        <v>346</v>
      </c>
      <c r="P991" s="17" t="s">
        <v>524</v>
      </c>
      <c r="Q991" s="17" t="s">
        <v>306</v>
      </c>
      <c r="R991">
        <v>0</v>
      </c>
      <c r="S991">
        <v>0</v>
      </c>
      <c r="T991">
        <v>0</v>
      </c>
      <c r="U991">
        <v>0</v>
      </c>
      <c r="V991">
        <v>0</v>
      </c>
      <c r="W991">
        <v>0</v>
      </c>
      <c r="X991">
        <v>0</v>
      </c>
      <c r="Y991">
        <v>0</v>
      </c>
      <c r="Z991">
        <v>0</v>
      </c>
      <c r="AA991">
        <v>0</v>
      </c>
      <c r="AB991">
        <v>0</v>
      </c>
      <c r="AC991">
        <v>0</v>
      </c>
      <c r="AD991">
        <v>0</v>
      </c>
      <c r="AE991">
        <v>0</v>
      </c>
      <c r="AF991">
        <v>0</v>
      </c>
      <c r="AG991" s="19">
        <v>0</v>
      </c>
      <c r="AH991">
        <v>0</v>
      </c>
      <c r="AI991">
        <v>3126</v>
      </c>
      <c r="AJ991">
        <v>0</v>
      </c>
      <c r="AK991">
        <v>0</v>
      </c>
      <c r="AL991">
        <v>0</v>
      </c>
      <c r="AM991">
        <v>0</v>
      </c>
      <c r="AN991">
        <v>0</v>
      </c>
      <c r="AO991">
        <v>0</v>
      </c>
      <c r="AP991">
        <v>0</v>
      </c>
      <c r="AQ991">
        <v>0</v>
      </c>
      <c r="AR991">
        <v>0</v>
      </c>
      <c r="AS991">
        <v>0</v>
      </c>
      <c r="AT991">
        <v>0</v>
      </c>
      <c r="AU991">
        <v>0</v>
      </c>
      <c r="AV991">
        <v>0</v>
      </c>
      <c r="AW991">
        <v>0</v>
      </c>
      <c r="AX991">
        <v>0</v>
      </c>
      <c r="AY991">
        <v>0</v>
      </c>
      <c r="AZ991">
        <v>0</v>
      </c>
      <c r="BA991">
        <v>0</v>
      </c>
      <c r="BB991">
        <v>0</v>
      </c>
      <c r="BC991">
        <v>0</v>
      </c>
      <c r="BD991">
        <v>0</v>
      </c>
      <c r="BE991">
        <v>0</v>
      </c>
      <c r="BF991">
        <v>0</v>
      </c>
      <c r="BG991">
        <v>0</v>
      </c>
      <c r="BH991">
        <v>0</v>
      </c>
      <c r="BI991">
        <v>0</v>
      </c>
      <c r="BJ991">
        <v>0</v>
      </c>
      <c r="BK991">
        <v>0</v>
      </c>
      <c r="BL991">
        <v>0</v>
      </c>
      <c r="BM991">
        <v>0</v>
      </c>
      <c r="BN991">
        <v>0</v>
      </c>
      <c r="BO991">
        <v>0</v>
      </c>
      <c r="BP991">
        <v>0</v>
      </c>
      <c r="BQ991">
        <v>0</v>
      </c>
      <c r="BR991">
        <v>0</v>
      </c>
      <c r="BS991">
        <v>0</v>
      </c>
      <c r="BT991">
        <v>0</v>
      </c>
      <c r="BU991">
        <v>0</v>
      </c>
      <c r="BV991">
        <v>0</v>
      </c>
      <c r="BW991">
        <v>0</v>
      </c>
      <c r="BX991">
        <v>0</v>
      </c>
      <c r="BY991">
        <v>0</v>
      </c>
      <c r="BZ991">
        <v>0</v>
      </c>
      <c r="CA991">
        <v>0</v>
      </c>
      <c r="CB991">
        <v>0</v>
      </c>
      <c r="CC991">
        <v>0</v>
      </c>
      <c r="CD991">
        <v>0</v>
      </c>
      <c r="CE991">
        <v>0</v>
      </c>
    </row>
    <row r="992" spans="1:83" x14ac:dyDescent="0.35">
      <c r="A992" s="9" t="str">
        <f t="shared" si="15"/>
        <v>0680.301.14</v>
      </c>
      <c r="B992" s="52" t="e">
        <f>+IF(MATCH(A992,List!H$10:H$145,0),"Targeted")</f>
        <v>#N/A</v>
      </c>
      <c r="C992" s="65"/>
      <c r="D992" s="151"/>
      <c r="E992" s="16" t="s">
        <v>1709</v>
      </c>
      <c r="F992" s="16" t="s">
        <v>1710</v>
      </c>
      <c r="G992" s="16" t="s">
        <v>519</v>
      </c>
      <c r="H992" s="16" t="s">
        <v>1985</v>
      </c>
      <c r="I992" s="16" t="s">
        <v>1988</v>
      </c>
      <c r="J992" s="16" t="s">
        <v>1989</v>
      </c>
      <c r="K992" s="17" t="s">
        <v>12</v>
      </c>
      <c r="L992" s="18" t="s">
        <v>1936</v>
      </c>
      <c r="M992" s="195" t="s">
        <v>1937</v>
      </c>
      <c r="N992" s="16" t="s">
        <v>1938</v>
      </c>
      <c r="O992" s="17" t="s">
        <v>304</v>
      </c>
      <c r="P992" s="17" t="s">
        <v>305</v>
      </c>
      <c r="Q992" s="17" t="s">
        <v>306</v>
      </c>
      <c r="R992">
        <v>0</v>
      </c>
      <c r="S992">
        <v>0</v>
      </c>
      <c r="T992">
        <v>0</v>
      </c>
      <c r="U992">
        <v>0</v>
      </c>
      <c r="V992">
        <v>0</v>
      </c>
      <c r="W992">
        <v>0</v>
      </c>
      <c r="X992">
        <v>0</v>
      </c>
      <c r="Y992">
        <v>0</v>
      </c>
      <c r="Z992">
        <v>0</v>
      </c>
      <c r="AA992">
        <v>0</v>
      </c>
      <c r="AB992">
        <v>0</v>
      </c>
      <c r="AC992">
        <v>0</v>
      </c>
      <c r="AD992">
        <v>0</v>
      </c>
      <c r="AE992">
        <v>0</v>
      </c>
      <c r="AF992">
        <v>0</v>
      </c>
      <c r="AG992" s="19">
        <v>0</v>
      </c>
      <c r="AH992">
        <v>0</v>
      </c>
      <c r="AI992">
        <v>0</v>
      </c>
      <c r="AJ992">
        <v>0</v>
      </c>
      <c r="AK992">
        <v>0</v>
      </c>
      <c r="AL992">
        <v>0</v>
      </c>
      <c r="AM992">
        <v>0</v>
      </c>
      <c r="AN992">
        <v>0</v>
      </c>
      <c r="AO992">
        <v>0</v>
      </c>
      <c r="AP992">
        <v>0</v>
      </c>
      <c r="AQ992">
        <v>0</v>
      </c>
      <c r="AR992">
        <v>0</v>
      </c>
      <c r="AS992">
        <v>0</v>
      </c>
      <c r="AT992">
        <v>0</v>
      </c>
      <c r="AU992">
        <v>0</v>
      </c>
      <c r="AV992">
        <v>0</v>
      </c>
      <c r="AW992">
        <v>0</v>
      </c>
      <c r="AX992">
        <v>0</v>
      </c>
      <c r="AY992">
        <v>0</v>
      </c>
      <c r="AZ992">
        <v>0</v>
      </c>
      <c r="BA992">
        <v>0</v>
      </c>
      <c r="BB992">
        <v>0</v>
      </c>
      <c r="BC992">
        <v>0</v>
      </c>
      <c r="BD992">
        <v>0</v>
      </c>
      <c r="BE992">
        <v>0</v>
      </c>
      <c r="BF992">
        <v>0</v>
      </c>
      <c r="BG992">
        <v>0</v>
      </c>
      <c r="BH992">
        <v>0</v>
      </c>
      <c r="BI992">
        <v>0</v>
      </c>
      <c r="BJ992">
        <v>0</v>
      </c>
      <c r="BK992">
        <v>0</v>
      </c>
      <c r="BL992">
        <v>3000</v>
      </c>
      <c r="BM992">
        <v>0</v>
      </c>
      <c r="BN992">
        <v>0</v>
      </c>
      <c r="BO992">
        <v>2000</v>
      </c>
      <c r="BP992">
        <v>1000</v>
      </c>
      <c r="BQ992">
        <v>222000</v>
      </c>
      <c r="BR992">
        <v>24000</v>
      </c>
      <c r="BS992">
        <v>5000</v>
      </c>
      <c r="BT992">
        <v>1000</v>
      </c>
      <c r="BU992">
        <v>3000</v>
      </c>
      <c r="BV992">
        <v>3000</v>
      </c>
      <c r="BW992">
        <v>5000</v>
      </c>
      <c r="BX992" s="10">
        <v>2000</v>
      </c>
      <c r="BY992">
        <v>1000</v>
      </c>
      <c r="BZ992">
        <v>23000</v>
      </c>
      <c r="CA992">
        <v>320000</v>
      </c>
      <c r="CB992">
        <v>584000</v>
      </c>
      <c r="CC992">
        <v>632000</v>
      </c>
      <c r="CD992">
        <v>626000</v>
      </c>
      <c r="CE992">
        <v>627000</v>
      </c>
    </row>
    <row r="993" spans="1:83" x14ac:dyDescent="0.35">
      <c r="A993" s="9" t="str">
        <f t="shared" si="15"/>
        <v>0685.301.14</v>
      </c>
      <c r="B993" s="52" t="e">
        <f>+IF(MATCH(A993,List!H$10:H$145,0),"Targeted")</f>
        <v>#N/A</v>
      </c>
      <c r="C993" s="65"/>
      <c r="D993" s="151" t="s">
        <v>7700</v>
      </c>
      <c r="E993" s="16" t="s">
        <v>1709</v>
      </c>
      <c r="F993" s="16" t="s">
        <v>1710</v>
      </c>
      <c r="G993" s="16" t="s">
        <v>519</v>
      </c>
      <c r="H993" s="16" t="s">
        <v>1985</v>
      </c>
      <c r="I993" s="16" t="s">
        <v>1990</v>
      </c>
      <c r="J993" s="16" t="s">
        <v>1991</v>
      </c>
      <c r="K993" s="17" t="s">
        <v>12</v>
      </c>
      <c r="L993" s="18" t="s">
        <v>1936</v>
      </c>
      <c r="M993" s="195" t="s">
        <v>1937</v>
      </c>
      <c r="N993" s="16" t="s">
        <v>1938</v>
      </c>
      <c r="O993" s="17" t="s">
        <v>346</v>
      </c>
      <c r="P993" s="17" t="s">
        <v>305</v>
      </c>
      <c r="Q993" s="17" t="s">
        <v>306</v>
      </c>
      <c r="R993">
        <v>0</v>
      </c>
      <c r="S993">
        <v>0</v>
      </c>
      <c r="T993">
        <v>0</v>
      </c>
      <c r="U993">
        <v>0</v>
      </c>
      <c r="V993">
        <v>0</v>
      </c>
      <c r="W993">
        <v>0</v>
      </c>
      <c r="X993">
        <v>0</v>
      </c>
      <c r="Y993">
        <v>0</v>
      </c>
      <c r="Z993">
        <v>0</v>
      </c>
      <c r="AA993">
        <v>0</v>
      </c>
      <c r="AB993">
        <v>0</v>
      </c>
      <c r="AC993">
        <v>0</v>
      </c>
      <c r="AD993">
        <v>0</v>
      </c>
      <c r="AE993">
        <v>0</v>
      </c>
      <c r="AF993">
        <v>0</v>
      </c>
      <c r="AG993" s="19">
        <v>0</v>
      </c>
      <c r="AH993">
        <v>0</v>
      </c>
      <c r="AI993">
        <v>0</v>
      </c>
      <c r="AJ993">
        <v>0</v>
      </c>
      <c r="AK993">
        <v>0</v>
      </c>
      <c r="AL993">
        <v>0</v>
      </c>
      <c r="AM993">
        <v>0</v>
      </c>
      <c r="AN993">
        <v>0</v>
      </c>
      <c r="AO993">
        <v>0</v>
      </c>
      <c r="AP993">
        <v>0</v>
      </c>
      <c r="AQ993">
        <v>0</v>
      </c>
      <c r="AR993">
        <v>0</v>
      </c>
      <c r="AS993">
        <v>0</v>
      </c>
      <c r="AT993">
        <v>0</v>
      </c>
      <c r="AU993">
        <v>0</v>
      </c>
      <c r="AV993">
        <v>0</v>
      </c>
      <c r="AW993">
        <v>1041</v>
      </c>
      <c r="AX993">
        <v>1658</v>
      </c>
      <c r="AY993">
        <v>540</v>
      </c>
      <c r="AZ993">
        <v>1000</v>
      </c>
      <c r="BA993">
        <v>0</v>
      </c>
      <c r="BB993">
        <v>0</v>
      </c>
      <c r="BC993">
        <v>0</v>
      </c>
      <c r="BD993">
        <v>0</v>
      </c>
      <c r="BE993">
        <v>-4000</v>
      </c>
      <c r="BF993">
        <v>-3000</v>
      </c>
      <c r="BG993">
        <v>0</v>
      </c>
      <c r="BH993">
        <v>0</v>
      </c>
      <c r="BI993">
        <v>0</v>
      </c>
      <c r="BJ993">
        <v>-21000</v>
      </c>
      <c r="BK993">
        <v>0</v>
      </c>
      <c r="BL993">
        <v>0</v>
      </c>
      <c r="BM993">
        <v>0</v>
      </c>
      <c r="BN993">
        <v>0</v>
      </c>
      <c r="BO993">
        <v>0</v>
      </c>
      <c r="BP993">
        <v>0</v>
      </c>
      <c r="BQ993">
        <v>0</v>
      </c>
      <c r="BR993">
        <v>0</v>
      </c>
      <c r="BS993">
        <v>0</v>
      </c>
      <c r="BT993">
        <v>0</v>
      </c>
      <c r="BU993">
        <v>0</v>
      </c>
      <c r="BV993">
        <v>0</v>
      </c>
      <c r="BW993">
        <v>0</v>
      </c>
      <c r="BX993">
        <v>0</v>
      </c>
      <c r="BY993">
        <v>0</v>
      </c>
      <c r="BZ993">
        <v>0</v>
      </c>
      <c r="CA993">
        <v>0</v>
      </c>
      <c r="CB993">
        <v>0</v>
      </c>
      <c r="CC993">
        <v>0</v>
      </c>
      <c r="CD993">
        <v>0</v>
      </c>
      <c r="CE993">
        <v>0</v>
      </c>
    </row>
    <row r="994" spans="1:83" x14ac:dyDescent="0.35">
      <c r="A994" s="9" t="str">
        <f t="shared" si="15"/>
        <v>0685.301.14</v>
      </c>
      <c r="B994" s="52" t="e">
        <f>+IF(MATCH(A994,List!H$10:H$145,0),"Targeted")</f>
        <v>#N/A</v>
      </c>
      <c r="C994" s="65"/>
      <c r="D994" s="151" t="s">
        <v>7700</v>
      </c>
      <c r="E994" s="16" t="s">
        <v>1709</v>
      </c>
      <c r="F994" s="16" t="s">
        <v>1710</v>
      </c>
      <c r="G994" s="16" t="s">
        <v>519</v>
      </c>
      <c r="H994" s="16" t="s">
        <v>1985</v>
      </c>
      <c r="I994" s="16" t="s">
        <v>1990</v>
      </c>
      <c r="J994" s="16" t="s">
        <v>1991</v>
      </c>
      <c r="K994" s="17" t="s">
        <v>12</v>
      </c>
      <c r="L994" s="18" t="s">
        <v>1936</v>
      </c>
      <c r="M994" s="195" t="s">
        <v>1937</v>
      </c>
      <c r="N994" s="16" t="s">
        <v>1938</v>
      </c>
      <c r="O994" s="17" t="s">
        <v>346</v>
      </c>
      <c r="P994" s="17" t="s">
        <v>524</v>
      </c>
      <c r="Q994" s="17" t="s">
        <v>306</v>
      </c>
      <c r="R994">
        <v>0</v>
      </c>
      <c r="S994">
        <v>0</v>
      </c>
      <c r="T994">
        <v>0</v>
      </c>
      <c r="U994">
        <v>0</v>
      </c>
      <c r="V994">
        <v>0</v>
      </c>
      <c r="W994">
        <v>0</v>
      </c>
      <c r="X994">
        <v>0</v>
      </c>
      <c r="Y994">
        <v>0</v>
      </c>
      <c r="Z994">
        <v>0</v>
      </c>
      <c r="AA994">
        <v>0</v>
      </c>
      <c r="AB994">
        <v>0</v>
      </c>
      <c r="AC994">
        <v>0</v>
      </c>
      <c r="AD994">
        <v>0</v>
      </c>
      <c r="AE994">
        <v>0</v>
      </c>
      <c r="AF994">
        <v>0</v>
      </c>
      <c r="AG994" s="19">
        <v>0</v>
      </c>
      <c r="AH994">
        <v>0</v>
      </c>
      <c r="AI994">
        <v>0</v>
      </c>
      <c r="AJ994">
        <v>0</v>
      </c>
      <c r="AK994">
        <v>0</v>
      </c>
      <c r="AL994">
        <v>0</v>
      </c>
      <c r="AM994">
        <v>0</v>
      </c>
      <c r="AN994">
        <v>0</v>
      </c>
      <c r="AO994">
        <v>0</v>
      </c>
      <c r="AP994">
        <v>0</v>
      </c>
      <c r="AQ994">
        <v>0</v>
      </c>
      <c r="AR994">
        <v>0</v>
      </c>
      <c r="AS994">
        <v>0</v>
      </c>
      <c r="AT994">
        <v>0</v>
      </c>
      <c r="AU994">
        <v>0</v>
      </c>
      <c r="AV994">
        <v>0</v>
      </c>
      <c r="AW994">
        <v>1230</v>
      </c>
      <c r="AX994">
        <v>2276</v>
      </c>
      <c r="AY994">
        <v>4578</v>
      </c>
      <c r="AZ994">
        <v>6000</v>
      </c>
      <c r="BA994">
        <v>13000</v>
      </c>
      <c r="BB994">
        <v>10000</v>
      </c>
      <c r="BC994">
        <v>19000</v>
      </c>
      <c r="BD994">
        <v>9000</v>
      </c>
      <c r="BE994">
        <v>10000</v>
      </c>
      <c r="BF994">
        <v>13000</v>
      </c>
      <c r="BG994">
        <v>4000</v>
      </c>
      <c r="BH994">
        <v>2000</v>
      </c>
      <c r="BI994">
        <v>3000</v>
      </c>
      <c r="BJ994">
        <v>21000</v>
      </c>
      <c r="BK994">
        <v>0</v>
      </c>
      <c r="BL994">
        <v>0</v>
      </c>
      <c r="BM994">
        <v>0</v>
      </c>
      <c r="BN994">
        <v>0</v>
      </c>
      <c r="BO994">
        <v>0</v>
      </c>
      <c r="BP994">
        <v>0</v>
      </c>
      <c r="BQ994">
        <v>0</v>
      </c>
      <c r="BR994">
        <v>0</v>
      </c>
      <c r="BS994">
        <v>0</v>
      </c>
      <c r="BT994">
        <v>0</v>
      </c>
      <c r="BU994">
        <v>0</v>
      </c>
      <c r="BV994">
        <v>0</v>
      </c>
      <c r="BW994">
        <v>0</v>
      </c>
      <c r="BX994">
        <v>0</v>
      </c>
      <c r="BY994">
        <v>0</v>
      </c>
      <c r="BZ994">
        <v>0</v>
      </c>
      <c r="CA994">
        <v>0</v>
      </c>
      <c r="CB994">
        <v>0</v>
      </c>
      <c r="CC994">
        <v>0</v>
      </c>
      <c r="CD994">
        <v>0</v>
      </c>
      <c r="CE994">
        <v>0</v>
      </c>
    </row>
    <row r="995" spans="1:83" x14ac:dyDescent="0.35">
      <c r="A995" s="9" t="str">
        <f t="shared" si="15"/>
        <v>0685.301.14</v>
      </c>
      <c r="B995" s="52" t="e">
        <f>+IF(MATCH(A995,List!H$10:H$145,0),"Targeted")</f>
        <v>#N/A</v>
      </c>
      <c r="C995" s="65"/>
      <c r="D995" s="151"/>
      <c r="E995" s="16" t="s">
        <v>1709</v>
      </c>
      <c r="F995" s="16" t="s">
        <v>1710</v>
      </c>
      <c r="G995" s="16" t="s">
        <v>519</v>
      </c>
      <c r="H995" s="16" t="s">
        <v>1985</v>
      </c>
      <c r="I995" s="16" t="s">
        <v>1990</v>
      </c>
      <c r="J995" s="16" t="s">
        <v>1991</v>
      </c>
      <c r="K995" s="17" t="s">
        <v>12</v>
      </c>
      <c r="L995" s="18" t="s">
        <v>1936</v>
      </c>
      <c r="M995" s="195" t="s">
        <v>1937</v>
      </c>
      <c r="N995" s="16" t="s">
        <v>1938</v>
      </c>
      <c r="O995" s="17" t="s">
        <v>304</v>
      </c>
      <c r="P995" s="17" t="s">
        <v>305</v>
      </c>
      <c r="Q995" s="17" t="s">
        <v>306</v>
      </c>
      <c r="R995">
        <v>0</v>
      </c>
      <c r="S995">
        <v>0</v>
      </c>
      <c r="T995">
        <v>0</v>
      </c>
      <c r="U995">
        <v>0</v>
      </c>
      <c r="V995">
        <v>0</v>
      </c>
      <c r="W995">
        <v>0</v>
      </c>
      <c r="X995">
        <v>0</v>
      </c>
      <c r="Y995">
        <v>0</v>
      </c>
      <c r="Z995">
        <v>0</v>
      </c>
      <c r="AA995">
        <v>0</v>
      </c>
      <c r="AB995">
        <v>0</v>
      </c>
      <c r="AC995">
        <v>0</v>
      </c>
      <c r="AD995">
        <v>0</v>
      </c>
      <c r="AE995">
        <v>0</v>
      </c>
      <c r="AF995">
        <v>0</v>
      </c>
      <c r="AG995" s="19">
        <v>0</v>
      </c>
      <c r="AH995">
        <v>0</v>
      </c>
      <c r="AI995">
        <v>0</v>
      </c>
      <c r="AJ995">
        <v>0</v>
      </c>
      <c r="AK995">
        <v>0</v>
      </c>
      <c r="AL995">
        <v>0</v>
      </c>
      <c r="AM995">
        <v>0</v>
      </c>
      <c r="AN995">
        <v>0</v>
      </c>
      <c r="AO995">
        <v>0</v>
      </c>
      <c r="AP995">
        <v>0</v>
      </c>
      <c r="AQ995">
        <v>0</v>
      </c>
      <c r="AR995">
        <v>0</v>
      </c>
      <c r="AS995">
        <v>0</v>
      </c>
      <c r="AT995">
        <v>0</v>
      </c>
      <c r="AU995">
        <v>0</v>
      </c>
      <c r="AV995">
        <v>0</v>
      </c>
      <c r="AW995">
        <v>0</v>
      </c>
      <c r="AX995">
        <v>0</v>
      </c>
      <c r="AY995">
        <v>0</v>
      </c>
      <c r="AZ995">
        <v>0</v>
      </c>
      <c r="BA995">
        <v>0</v>
      </c>
      <c r="BB995">
        <v>0</v>
      </c>
      <c r="BC995">
        <v>0</v>
      </c>
      <c r="BD995">
        <v>0</v>
      </c>
      <c r="BE995">
        <v>4000</v>
      </c>
      <c r="BF995">
        <v>3000</v>
      </c>
      <c r="BG995">
        <v>0</v>
      </c>
      <c r="BH995">
        <v>0</v>
      </c>
      <c r="BI995">
        <v>0</v>
      </c>
      <c r="BJ995">
        <v>21000</v>
      </c>
      <c r="BK995">
        <v>0</v>
      </c>
      <c r="BL995">
        <v>0</v>
      </c>
      <c r="BM995">
        <v>0</v>
      </c>
      <c r="BN995">
        <v>0</v>
      </c>
      <c r="BO995">
        <v>0</v>
      </c>
      <c r="BP995">
        <v>0</v>
      </c>
      <c r="BQ995">
        <v>0</v>
      </c>
      <c r="BR995">
        <v>0</v>
      </c>
      <c r="BS995">
        <v>0</v>
      </c>
      <c r="BT995">
        <v>0</v>
      </c>
      <c r="BU995">
        <v>0</v>
      </c>
      <c r="BV995">
        <v>0</v>
      </c>
      <c r="BW995">
        <v>0</v>
      </c>
      <c r="BX995" s="10">
        <v>0</v>
      </c>
      <c r="BY995">
        <v>0</v>
      </c>
      <c r="BZ995">
        <v>0</v>
      </c>
      <c r="CA995">
        <v>0</v>
      </c>
      <c r="CB995">
        <v>0</v>
      </c>
      <c r="CC995">
        <v>0</v>
      </c>
      <c r="CD995">
        <v>0</v>
      </c>
      <c r="CE995">
        <v>0</v>
      </c>
    </row>
    <row r="996" spans="1:83" x14ac:dyDescent="0.35">
      <c r="A996" s="9" t="str">
        <f t="shared" si="15"/>
        <v>0685.301.14</v>
      </c>
      <c r="B996" s="52" t="e">
        <f>+IF(MATCH(A996,List!H$10:H$145,0),"Targeted")</f>
        <v>#N/A</v>
      </c>
      <c r="C996" s="65"/>
      <c r="D996" s="151"/>
      <c r="E996" s="16" t="s">
        <v>1709</v>
      </c>
      <c r="F996" s="16" t="s">
        <v>1710</v>
      </c>
      <c r="G996" s="16" t="s">
        <v>519</v>
      </c>
      <c r="H996" s="16" t="s">
        <v>1985</v>
      </c>
      <c r="I996" s="16" t="s">
        <v>1990</v>
      </c>
      <c r="J996" s="16" t="s">
        <v>1991</v>
      </c>
      <c r="K996" s="17" t="s">
        <v>12</v>
      </c>
      <c r="L996" s="18" t="s">
        <v>1936</v>
      </c>
      <c r="M996" s="195" t="s">
        <v>1937</v>
      </c>
      <c r="N996" s="16" t="s">
        <v>1938</v>
      </c>
      <c r="O996" s="17" t="s">
        <v>304</v>
      </c>
      <c r="P996" s="17" t="s">
        <v>524</v>
      </c>
      <c r="Q996" s="17" t="s">
        <v>306</v>
      </c>
      <c r="R996">
        <v>0</v>
      </c>
      <c r="S996">
        <v>0</v>
      </c>
      <c r="T996">
        <v>0</v>
      </c>
      <c r="U996">
        <v>0</v>
      </c>
      <c r="V996">
        <v>0</v>
      </c>
      <c r="W996">
        <v>0</v>
      </c>
      <c r="X996">
        <v>0</v>
      </c>
      <c r="Y996">
        <v>0</v>
      </c>
      <c r="Z996">
        <v>0</v>
      </c>
      <c r="AA996">
        <v>0</v>
      </c>
      <c r="AB996">
        <v>0</v>
      </c>
      <c r="AC996">
        <v>0</v>
      </c>
      <c r="AD996">
        <v>0</v>
      </c>
      <c r="AE996">
        <v>0</v>
      </c>
      <c r="AF996">
        <v>0</v>
      </c>
      <c r="AG996" s="19">
        <v>0</v>
      </c>
      <c r="AH996">
        <v>0</v>
      </c>
      <c r="AI996">
        <v>0</v>
      </c>
      <c r="AJ996">
        <v>0</v>
      </c>
      <c r="AK996">
        <v>0</v>
      </c>
      <c r="AL996">
        <v>0</v>
      </c>
      <c r="AM996">
        <v>0</v>
      </c>
      <c r="AN996">
        <v>0</v>
      </c>
      <c r="AO996">
        <v>0</v>
      </c>
      <c r="AP996">
        <v>0</v>
      </c>
      <c r="AQ996">
        <v>0</v>
      </c>
      <c r="AR996">
        <v>0</v>
      </c>
      <c r="AS996">
        <v>0</v>
      </c>
      <c r="AT996">
        <v>0</v>
      </c>
      <c r="AU996">
        <v>0</v>
      </c>
      <c r="AV996">
        <v>0</v>
      </c>
      <c r="AW996">
        <v>0</v>
      </c>
      <c r="AX996">
        <v>0</v>
      </c>
      <c r="AY996">
        <v>0</v>
      </c>
      <c r="AZ996">
        <v>0</v>
      </c>
      <c r="BA996">
        <v>0</v>
      </c>
      <c r="BB996">
        <v>0</v>
      </c>
      <c r="BC996">
        <v>0</v>
      </c>
      <c r="BD996">
        <v>0</v>
      </c>
      <c r="BE996">
        <v>0</v>
      </c>
      <c r="BF996">
        <v>0</v>
      </c>
      <c r="BG996">
        <v>0</v>
      </c>
      <c r="BH996">
        <v>0</v>
      </c>
      <c r="BI996">
        <v>0</v>
      </c>
      <c r="BJ996">
        <v>0</v>
      </c>
      <c r="BK996">
        <v>2000</v>
      </c>
      <c r="BL996">
        <v>11000</v>
      </c>
      <c r="BM996">
        <v>19000</v>
      </c>
      <c r="BN996">
        <v>6000</v>
      </c>
      <c r="BO996">
        <v>5000</v>
      </c>
      <c r="BP996">
        <v>0</v>
      </c>
      <c r="BQ996">
        <v>0</v>
      </c>
      <c r="BR996">
        <v>0</v>
      </c>
      <c r="BS996">
        <v>0</v>
      </c>
      <c r="BT996">
        <v>0</v>
      </c>
      <c r="BU996">
        <v>0</v>
      </c>
      <c r="BV996">
        <v>0</v>
      </c>
      <c r="BW996">
        <v>0</v>
      </c>
      <c r="BX996" s="10">
        <v>0</v>
      </c>
      <c r="BY996">
        <v>0</v>
      </c>
      <c r="BZ996">
        <v>0</v>
      </c>
      <c r="CA996">
        <v>0</v>
      </c>
      <c r="CB996">
        <v>0</v>
      </c>
      <c r="CC996">
        <v>0</v>
      </c>
      <c r="CD996">
        <v>0</v>
      </c>
      <c r="CE996">
        <v>0</v>
      </c>
    </row>
    <row r="997" spans="1:83" x14ac:dyDescent="0.35">
      <c r="A997" s="9" t="str">
        <f t="shared" si="15"/>
        <v>0687.301.14</v>
      </c>
      <c r="B997" s="52" t="e">
        <f>+IF(MATCH(A997,List!H$10:H$145,0),"Targeted")</f>
        <v>#N/A</v>
      </c>
      <c r="C997" s="65"/>
      <c r="D997" s="151" t="s">
        <v>7700</v>
      </c>
      <c r="E997" s="16" t="s">
        <v>1709</v>
      </c>
      <c r="F997" s="16" t="s">
        <v>1710</v>
      </c>
      <c r="G997" s="16" t="s">
        <v>519</v>
      </c>
      <c r="H997" s="16" t="s">
        <v>1985</v>
      </c>
      <c r="I997" s="16" t="s">
        <v>1992</v>
      </c>
      <c r="J997" s="16" t="s">
        <v>1993</v>
      </c>
      <c r="K997" s="17" t="s">
        <v>12</v>
      </c>
      <c r="L997" s="18" t="s">
        <v>1936</v>
      </c>
      <c r="M997" s="195" t="s">
        <v>1937</v>
      </c>
      <c r="N997" s="16" t="s">
        <v>1938</v>
      </c>
      <c r="O997" s="17" t="s">
        <v>346</v>
      </c>
      <c r="P997" s="17" t="s">
        <v>305</v>
      </c>
      <c r="Q997" s="17" t="s">
        <v>306</v>
      </c>
      <c r="R997">
        <v>0</v>
      </c>
      <c r="S997">
        <v>0</v>
      </c>
      <c r="T997">
        <v>0</v>
      </c>
      <c r="U997">
        <v>0</v>
      </c>
      <c r="V997">
        <v>0</v>
      </c>
      <c r="W997">
        <v>0</v>
      </c>
      <c r="X997">
        <v>0</v>
      </c>
      <c r="Y997">
        <v>0</v>
      </c>
      <c r="Z997">
        <v>0</v>
      </c>
      <c r="AA997">
        <v>0</v>
      </c>
      <c r="AB997">
        <v>0</v>
      </c>
      <c r="AC997">
        <v>0</v>
      </c>
      <c r="AD997">
        <v>0</v>
      </c>
      <c r="AE997">
        <v>0</v>
      </c>
      <c r="AF997">
        <v>0</v>
      </c>
      <c r="AG997" s="19">
        <v>0</v>
      </c>
      <c r="AH997">
        <v>0</v>
      </c>
      <c r="AI997">
        <v>0</v>
      </c>
      <c r="AJ997">
        <v>0</v>
      </c>
      <c r="AK997">
        <v>0</v>
      </c>
      <c r="AL997">
        <v>0</v>
      </c>
      <c r="AM997">
        <v>0</v>
      </c>
      <c r="AN997">
        <v>0</v>
      </c>
      <c r="AO997">
        <v>0</v>
      </c>
      <c r="AP997">
        <v>0</v>
      </c>
      <c r="AQ997">
        <v>0</v>
      </c>
      <c r="AR997">
        <v>0</v>
      </c>
      <c r="AS997">
        <v>0</v>
      </c>
      <c r="AT997">
        <v>0</v>
      </c>
      <c r="AU997">
        <v>0</v>
      </c>
      <c r="AV997">
        <v>0</v>
      </c>
      <c r="AW997">
        <v>0</v>
      </c>
      <c r="AX997">
        <v>0</v>
      </c>
      <c r="AY997">
        <v>0</v>
      </c>
      <c r="AZ997">
        <v>0</v>
      </c>
      <c r="BA997">
        <v>0</v>
      </c>
      <c r="BB997">
        <v>0</v>
      </c>
      <c r="BC997">
        <v>4000</v>
      </c>
      <c r="BD997">
        <v>23000</v>
      </c>
      <c r="BE997">
        <v>39000</v>
      </c>
      <c r="BF997">
        <v>44000</v>
      </c>
      <c r="BG997">
        <v>35000</v>
      </c>
      <c r="BH997">
        <v>13000</v>
      </c>
      <c r="BI997">
        <v>11000</v>
      </c>
      <c r="BJ997">
        <v>9000</v>
      </c>
      <c r="BK997">
        <v>15000</v>
      </c>
      <c r="BL997">
        <v>27000</v>
      </c>
      <c r="BM997">
        <v>43000</v>
      </c>
      <c r="BN997">
        <v>35000</v>
      </c>
      <c r="BO997">
        <v>31000</v>
      </c>
      <c r="BP997">
        <v>43000</v>
      </c>
      <c r="BQ997">
        <v>37000</v>
      </c>
      <c r="BR997">
        <v>41000</v>
      </c>
      <c r="BS997">
        <v>44000</v>
      </c>
      <c r="BT997">
        <v>44000</v>
      </c>
      <c r="BU997">
        <v>42000</v>
      </c>
      <c r="BV997">
        <v>35000</v>
      </c>
      <c r="BW997">
        <v>28000</v>
      </c>
      <c r="BX997">
        <v>41000</v>
      </c>
      <c r="BY997">
        <v>25000</v>
      </c>
      <c r="BZ997">
        <v>28000</v>
      </c>
      <c r="CA997">
        <v>33000</v>
      </c>
      <c r="CB997">
        <v>33000</v>
      </c>
      <c r="CC997">
        <v>41000</v>
      </c>
      <c r="CD997">
        <v>41000</v>
      </c>
      <c r="CE997">
        <v>43000</v>
      </c>
    </row>
    <row r="998" spans="1:83" x14ac:dyDescent="0.35">
      <c r="A998" s="9" t="str">
        <f t="shared" si="15"/>
        <v>2638.301.14</v>
      </c>
      <c r="B998" s="52" t="e">
        <f>+IF(MATCH(A998,List!H$10:H$145,0),"Targeted")</f>
        <v>#N/A</v>
      </c>
      <c r="C998" s="65"/>
      <c r="D998" s="151"/>
      <c r="E998" s="16" t="s">
        <v>1709</v>
      </c>
      <c r="F998" s="16" t="s">
        <v>1710</v>
      </c>
      <c r="G998" s="16" t="s">
        <v>519</v>
      </c>
      <c r="H998" s="16" t="s">
        <v>1985</v>
      </c>
      <c r="I998" s="16" t="s">
        <v>1994</v>
      </c>
      <c r="J998" s="16" t="s">
        <v>1995</v>
      </c>
      <c r="K998" s="17" t="s">
        <v>12</v>
      </c>
      <c r="L998" s="18" t="s">
        <v>1936</v>
      </c>
      <c r="M998" s="195" t="s">
        <v>1937</v>
      </c>
      <c r="N998" s="16" t="s">
        <v>1938</v>
      </c>
      <c r="O998" s="17" t="s">
        <v>304</v>
      </c>
      <c r="P998" s="17" t="s">
        <v>305</v>
      </c>
      <c r="Q998" s="17" t="s">
        <v>306</v>
      </c>
      <c r="R998">
        <v>0</v>
      </c>
      <c r="S998">
        <v>0</v>
      </c>
      <c r="T998">
        <v>0</v>
      </c>
      <c r="U998">
        <v>0</v>
      </c>
      <c r="V998">
        <v>0</v>
      </c>
      <c r="W998">
        <v>0</v>
      </c>
      <c r="X998">
        <v>0</v>
      </c>
      <c r="Y998">
        <v>0</v>
      </c>
      <c r="Z998">
        <v>0</v>
      </c>
      <c r="AA998">
        <v>0</v>
      </c>
      <c r="AB998">
        <v>0</v>
      </c>
      <c r="AC998">
        <v>0</v>
      </c>
      <c r="AD998">
        <v>0</v>
      </c>
      <c r="AE998">
        <v>0</v>
      </c>
      <c r="AF998">
        <v>0</v>
      </c>
      <c r="AG998" s="19">
        <v>0</v>
      </c>
      <c r="AH998">
        <v>0</v>
      </c>
      <c r="AI998">
        <v>0</v>
      </c>
      <c r="AJ998">
        <v>0</v>
      </c>
      <c r="AK998">
        <v>0</v>
      </c>
      <c r="AL998">
        <v>0</v>
      </c>
      <c r="AM998">
        <v>0</v>
      </c>
      <c r="AN998">
        <v>0</v>
      </c>
      <c r="AO998">
        <v>0</v>
      </c>
      <c r="AP998">
        <v>0</v>
      </c>
      <c r="AQ998">
        <v>0</v>
      </c>
      <c r="AR998">
        <v>0</v>
      </c>
      <c r="AS998">
        <v>0</v>
      </c>
      <c r="AT998">
        <v>0</v>
      </c>
      <c r="AU998">
        <v>0</v>
      </c>
      <c r="AV998">
        <v>0</v>
      </c>
      <c r="AW998">
        <v>0</v>
      </c>
      <c r="AX998">
        <v>0</v>
      </c>
      <c r="AY998">
        <v>0</v>
      </c>
      <c r="AZ998">
        <v>0</v>
      </c>
      <c r="BA998">
        <v>0</v>
      </c>
      <c r="BB998">
        <v>0</v>
      </c>
      <c r="BC998">
        <v>0</v>
      </c>
      <c r="BD998">
        <v>0</v>
      </c>
      <c r="BE998">
        <v>0</v>
      </c>
      <c r="BF998">
        <v>0</v>
      </c>
      <c r="BG998">
        <v>0</v>
      </c>
      <c r="BH998">
        <v>0</v>
      </c>
      <c r="BI998">
        <v>0</v>
      </c>
      <c r="BJ998">
        <v>0</v>
      </c>
      <c r="BK998">
        <v>0</v>
      </c>
      <c r="BL998">
        <v>0</v>
      </c>
      <c r="BM998">
        <v>0</v>
      </c>
      <c r="BN998">
        <v>0</v>
      </c>
      <c r="BO998">
        <v>0</v>
      </c>
      <c r="BP998">
        <v>0</v>
      </c>
      <c r="BQ998">
        <v>0</v>
      </c>
      <c r="BR998">
        <v>0</v>
      </c>
      <c r="BS998">
        <v>0</v>
      </c>
      <c r="BT998">
        <v>0</v>
      </c>
      <c r="BU998">
        <v>0</v>
      </c>
      <c r="BV998">
        <v>0</v>
      </c>
      <c r="BW998">
        <v>0</v>
      </c>
      <c r="BX998" s="10">
        <v>0</v>
      </c>
      <c r="BY998">
        <v>0</v>
      </c>
      <c r="BZ998">
        <v>16000</v>
      </c>
      <c r="CA998">
        <v>0</v>
      </c>
      <c r="CB998">
        <v>0</v>
      </c>
      <c r="CC998">
        <v>0</v>
      </c>
      <c r="CD998">
        <v>0</v>
      </c>
      <c r="CE998">
        <v>0</v>
      </c>
    </row>
    <row r="999" spans="1:83" x14ac:dyDescent="0.35">
      <c r="A999" s="9" t="str">
        <f t="shared" si="15"/>
        <v>4079.301.14</v>
      </c>
      <c r="B999" s="52" t="e">
        <f>+IF(MATCH(A999,List!H$10:H$145,0),"Targeted")</f>
        <v>#N/A</v>
      </c>
      <c r="C999" s="65"/>
      <c r="D999" s="151" t="s">
        <v>7700</v>
      </c>
      <c r="E999" s="16" t="s">
        <v>1709</v>
      </c>
      <c r="F999" s="16" t="s">
        <v>1710</v>
      </c>
      <c r="G999" s="16" t="s">
        <v>519</v>
      </c>
      <c r="H999" s="16" t="s">
        <v>1985</v>
      </c>
      <c r="I999" s="16" t="s">
        <v>1996</v>
      </c>
      <c r="J999" s="16" t="s">
        <v>1997</v>
      </c>
      <c r="K999" s="17" t="s">
        <v>12</v>
      </c>
      <c r="L999" s="18" t="s">
        <v>1936</v>
      </c>
      <c r="M999" s="195" t="s">
        <v>1937</v>
      </c>
      <c r="N999" s="16" t="s">
        <v>1938</v>
      </c>
      <c r="O999" s="17" t="s">
        <v>346</v>
      </c>
      <c r="P999" s="17" t="s">
        <v>305</v>
      </c>
      <c r="Q999" s="17" t="s">
        <v>306</v>
      </c>
      <c r="R999">
        <v>0</v>
      </c>
      <c r="S999">
        <v>0</v>
      </c>
      <c r="T999">
        <v>0</v>
      </c>
      <c r="U999">
        <v>0</v>
      </c>
      <c r="V999">
        <v>0</v>
      </c>
      <c r="W999">
        <v>0</v>
      </c>
      <c r="X999">
        <v>0</v>
      </c>
      <c r="Y999">
        <v>0</v>
      </c>
      <c r="Z999">
        <v>0</v>
      </c>
      <c r="AA999">
        <v>0</v>
      </c>
      <c r="AB999">
        <v>0</v>
      </c>
      <c r="AC999">
        <v>0</v>
      </c>
      <c r="AD999">
        <v>62209</v>
      </c>
      <c r="AE999">
        <v>44483</v>
      </c>
      <c r="AF999">
        <v>41909</v>
      </c>
      <c r="AG999" s="19">
        <v>7895</v>
      </c>
      <c r="AH999">
        <v>57825</v>
      </c>
      <c r="AI999">
        <v>82850</v>
      </c>
      <c r="AJ999">
        <v>15967</v>
      </c>
      <c r="AK999">
        <v>-9251</v>
      </c>
      <c r="AL999">
        <v>-19375</v>
      </c>
      <c r="AM999">
        <v>-17990</v>
      </c>
      <c r="AN999">
        <v>-10196</v>
      </c>
      <c r="AO999">
        <v>-35024</v>
      </c>
      <c r="AP999">
        <v>6143</v>
      </c>
      <c r="AQ999">
        <v>28044</v>
      </c>
      <c r="AR999">
        <v>-632</v>
      </c>
      <c r="AS999">
        <v>-22255</v>
      </c>
      <c r="AT999">
        <v>-17658</v>
      </c>
      <c r="AU999">
        <v>0</v>
      </c>
      <c r="AV999">
        <v>183102</v>
      </c>
      <c r="AW999">
        <v>164102</v>
      </c>
      <c r="AX999">
        <v>113835</v>
      </c>
      <c r="AY999">
        <v>155668</v>
      </c>
      <c r="AZ999">
        <v>104000</v>
      </c>
      <c r="BA999">
        <v>106000</v>
      </c>
      <c r="BB999">
        <v>71000</v>
      </c>
      <c r="BC999">
        <v>51000</v>
      </c>
      <c r="BD999">
        <v>39000</v>
      </c>
      <c r="BE999">
        <v>28000</v>
      </c>
      <c r="BF999">
        <v>43000</v>
      </c>
      <c r="BG999">
        <v>33000</v>
      </c>
      <c r="BH999">
        <v>29000</v>
      </c>
      <c r="BI999">
        <v>18000</v>
      </c>
      <c r="BJ999">
        <v>17000</v>
      </c>
      <c r="BK999">
        <v>31000</v>
      </c>
      <c r="BL999">
        <v>30000</v>
      </c>
      <c r="BM999">
        <v>23000</v>
      </c>
      <c r="BN999">
        <v>23000</v>
      </c>
      <c r="BO999">
        <v>46000</v>
      </c>
      <c r="BP999">
        <v>8000</v>
      </c>
      <c r="BQ999">
        <v>13000</v>
      </c>
      <c r="BR999">
        <v>6000</v>
      </c>
      <c r="BS999">
        <v>5000</v>
      </c>
      <c r="BT999">
        <v>6000</v>
      </c>
      <c r="BU999">
        <v>6000</v>
      </c>
      <c r="BV999">
        <v>3000</v>
      </c>
      <c r="BW999">
        <v>7000</v>
      </c>
      <c r="BX999">
        <v>8000</v>
      </c>
      <c r="BY999">
        <v>7000</v>
      </c>
      <c r="BZ999">
        <v>5000</v>
      </c>
      <c r="CA999">
        <v>14000</v>
      </c>
      <c r="CB999">
        <v>20000</v>
      </c>
      <c r="CC999">
        <v>21000</v>
      </c>
      <c r="CD999">
        <v>21000</v>
      </c>
      <c r="CE999">
        <v>21000</v>
      </c>
    </row>
    <row r="1000" spans="1:83" x14ac:dyDescent="0.35">
      <c r="A1000" s="9" t="str">
        <f t="shared" si="15"/>
        <v>4079.301.14</v>
      </c>
      <c r="B1000" s="52" t="e">
        <f>+IF(MATCH(A1000,List!H$10:H$145,0),"Targeted")</f>
        <v>#N/A</v>
      </c>
      <c r="C1000" s="65"/>
      <c r="D1000" s="151"/>
      <c r="E1000" s="16" t="s">
        <v>1709</v>
      </c>
      <c r="F1000" s="16" t="s">
        <v>1710</v>
      </c>
      <c r="G1000" s="16" t="s">
        <v>519</v>
      </c>
      <c r="H1000" s="16" t="s">
        <v>1985</v>
      </c>
      <c r="I1000" s="16" t="s">
        <v>1996</v>
      </c>
      <c r="J1000" s="16" t="s">
        <v>1997</v>
      </c>
      <c r="K1000" s="17" t="s">
        <v>12</v>
      </c>
      <c r="L1000" s="18" t="s">
        <v>1936</v>
      </c>
      <c r="M1000" s="195" t="s">
        <v>1937</v>
      </c>
      <c r="N1000" s="16" t="s">
        <v>1938</v>
      </c>
      <c r="O1000" s="17" t="s">
        <v>304</v>
      </c>
      <c r="P1000" s="17" t="s">
        <v>305</v>
      </c>
      <c r="Q1000" s="17" t="s">
        <v>306</v>
      </c>
      <c r="R1000">
        <v>0</v>
      </c>
      <c r="S1000">
        <v>0</v>
      </c>
      <c r="T1000">
        <v>0</v>
      </c>
      <c r="U1000">
        <v>0</v>
      </c>
      <c r="V1000">
        <v>0</v>
      </c>
      <c r="W1000">
        <v>0</v>
      </c>
      <c r="X1000">
        <v>0</v>
      </c>
      <c r="Y1000">
        <v>0</v>
      </c>
      <c r="Z1000">
        <v>0</v>
      </c>
      <c r="AA1000">
        <v>0</v>
      </c>
      <c r="AB1000">
        <v>0</v>
      </c>
      <c r="AC1000">
        <v>0</v>
      </c>
      <c r="AD1000">
        <v>0</v>
      </c>
      <c r="AE1000">
        <v>0</v>
      </c>
      <c r="AF1000">
        <v>0</v>
      </c>
      <c r="AG1000" s="19">
        <v>0</v>
      </c>
      <c r="AH1000">
        <v>0</v>
      </c>
      <c r="AI1000">
        <v>0</v>
      </c>
      <c r="AJ1000">
        <v>0</v>
      </c>
      <c r="AK1000">
        <v>0</v>
      </c>
      <c r="AL1000">
        <v>0</v>
      </c>
      <c r="AM1000">
        <v>0</v>
      </c>
      <c r="AN1000">
        <v>0</v>
      </c>
      <c r="AO1000">
        <v>0</v>
      </c>
      <c r="AP1000">
        <v>0</v>
      </c>
      <c r="AQ1000">
        <v>0</v>
      </c>
      <c r="AR1000">
        <v>0</v>
      </c>
      <c r="AS1000">
        <v>0</v>
      </c>
      <c r="AT1000">
        <v>0</v>
      </c>
      <c r="AU1000">
        <v>-9635</v>
      </c>
      <c r="AV1000">
        <v>4921</v>
      </c>
      <c r="AW1000">
        <v>608</v>
      </c>
      <c r="AX1000">
        <v>-18683</v>
      </c>
      <c r="AY1000">
        <v>-13191</v>
      </c>
      <c r="AZ1000">
        <v>-3000</v>
      </c>
      <c r="BA1000">
        <v>18000</v>
      </c>
      <c r="BB1000">
        <v>-16000</v>
      </c>
      <c r="BC1000">
        <v>-19000</v>
      </c>
      <c r="BD1000">
        <v>-1000</v>
      </c>
      <c r="BE1000">
        <v>-50000</v>
      </c>
      <c r="BF1000">
        <v>-40000</v>
      </c>
      <c r="BG1000">
        <v>-46000</v>
      </c>
      <c r="BH1000">
        <v>-45000</v>
      </c>
      <c r="BI1000">
        <v>-56000</v>
      </c>
      <c r="BJ1000">
        <v>-44000</v>
      </c>
      <c r="BK1000">
        <v>-69000</v>
      </c>
      <c r="BL1000">
        <v>-55000</v>
      </c>
      <c r="BM1000">
        <v>-61000</v>
      </c>
      <c r="BN1000">
        <v>-68000</v>
      </c>
      <c r="BO1000">
        <v>33000</v>
      </c>
      <c r="BP1000">
        <v>50000</v>
      </c>
      <c r="BQ1000">
        <v>-14000</v>
      </c>
      <c r="BR1000">
        <v>9000</v>
      </c>
      <c r="BS1000">
        <v>366000</v>
      </c>
      <c r="BT1000">
        <v>-39000</v>
      </c>
      <c r="BU1000">
        <v>-49000</v>
      </c>
      <c r="BV1000">
        <v>-49000</v>
      </c>
      <c r="BW1000">
        <v>-39000</v>
      </c>
      <c r="BX1000" s="10">
        <v>-18000</v>
      </c>
      <c r="BY1000">
        <v>66000</v>
      </c>
      <c r="BZ1000">
        <v>-34000</v>
      </c>
      <c r="CA1000">
        <v>22000</v>
      </c>
      <c r="CB1000">
        <v>12000</v>
      </c>
      <c r="CC1000">
        <v>17000</v>
      </c>
      <c r="CD1000">
        <v>53000</v>
      </c>
      <c r="CE1000">
        <v>45000</v>
      </c>
    </row>
    <row r="1001" spans="1:83" x14ac:dyDescent="0.35">
      <c r="A1001" s="9" t="str">
        <f t="shared" si="15"/>
        <v>4081.301.14</v>
      </c>
      <c r="B1001" s="52" t="e">
        <f>+IF(MATCH(A1001,List!H$10:H$145,0),"Targeted")</f>
        <v>#N/A</v>
      </c>
      <c r="C1001" s="65"/>
      <c r="D1001" s="151" t="s">
        <v>7700</v>
      </c>
      <c r="E1001" s="16" t="s">
        <v>1709</v>
      </c>
      <c r="F1001" s="16" t="s">
        <v>1710</v>
      </c>
      <c r="G1001" s="16" t="s">
        <v>519</v>
      </c>
      <c r="H1001" s="16" t="s">
        <v>1985</v>
      </c>
      <c r="I1001" s="16" t="s">
        <v>1998</v>
      </c>
      <c r="J1001" s="16" t="s">
        <v>1999</v>
      </c>
      <c r="K1001" s="17" t="s">
        <v>12</v>
      </c>
      <c r="L1001" s="18" t="s">
        <v>1936</v>
      </c>
      <c r="M1001" s="195" t="s">
        <v>1937</v>
      </c>
      <c r="N1001" s="16" t="s">
        <v>1938</v>
      </c>
      <c r="O1001" s="17" t="s">
        <v>346</v>
      </c>
      <c r="P1001" s="17" t="s">
        <v>305</v>
      </c>
      <c r="Q1001" s="17" t="s">
        <v>306</v>
      </c>
      <c r="R1001">
        <v>0</v>
      </c>
      <c r="S1001">
        <v>0</v>
      </c>
      <c r="T1001">
        <v>0</v>
      </c>
      <c r="U1001">
        <v>0</v>
      </c>
      <c r="V1001">
        <v>0</v>
      </c>
      <c r="W1001">
        <v>0</v>
      </c>
      <c r="X1001">
        <v>0</v>
      </c>
      <c r="Y1001">
        <v>0</v>
      </c>
      <c r="Z1001">
        <v>0</v>
      </c>
      <c r="AA1001">
        <v>0</v>
      </c>
      <c r="AB1001">
        <v>0</v>
      </c>
      <c r="AC1001">
        <v>0</v>
      </c>
      <c r="AD1001">
        <v>13862</v>
      </c>
      <c r="AE1001">
        <v>9271</v>
      </c>
      <c r="AF1001">
        <v>1356</v>
      </c>
      <c r="AG1001" s="19">
        <v>10260</v>
      </c>
      <c r="AH1001">
        <v>45219</v>
      </c>
      <c r="AI1001">
        <v>45493</v>
      </c>
      <c r="AJ1001">
        <v>-10630</v>
      </c>
      <c r="AK1001">
        <v>17873</v>
      </c>
      <c r="AL1001">
        <v>-16893</v>
      </c>
      <c r="AM1001">
        <v>9948</v>
      </c>
      <c r="AN1001">
        <v>-9632</v>
      </c>
      <c r="AO1001">
        <v>-20032</v>
      </c>
      <c r="AP1001">
        <v>-13366</v>
      </c>
      <c r="AQ1001">
        <v>36100</v>
      </c>
      <c r="AR1001">
        <v>-3499</v>
      </c>
      <c r="AS1001">
        <v>-22616</v>
      </c>
      <c r="AT1001">
        <v>-20412</v>
      </c>
      <c r="AU1001">
        <v>-1671</v>
      </c>
      <c r="AV1001">
        <v>132123</v>
      </c>
      <c r="AW1001">
        <v>113557</v>
      </c>
      <c r="AX1001">
        <v>98776</v>
      </c>
      <c r="AY1001">
        <v>58542</v>
      </c>
      <c r="AZ1001">
        <v>23000</v>
      </c>
      <c r="BA1001">
        <v>20000</v>
      </c>
      <c r="BB1001">
        <v>12000</v>
      </c>
      <c r="BC1001">
        <v>18000</v>
      </c>
      <c r="BD1001">
        <v>5000</v>
      </c>
      <c r="BE1001">
        <v>4000</v>
      </c>
      <c r="BF1001">
        <v>2000</v>
      </c>
      <c r="BG1001">
        <v>10000</v>
      </c>
      <c r="BH1001">
        <v>31000</v>
      </c>
      <c r="BI1001">
        <v>47000</v>
      </c>
      <c r="BJ1001">
        <v>54000</v>
      </c>
      <c r="BK1001">
        <v>68000</v>
      </c>
      <c r="BL1001">
        <v>76000</v>
      </c>
      <c r="BM1001">
        <v>44000</v>
      </c>
      <c r="BN1001">
        <v>39000</v>
      </c>
      <c r="BO1001">
        <v>35000</v>
      </c>
      <c r="BP1001">
        <v>28000</v>
      </c>
      <c r="BQ1001">
        <v>35000</v>
      </c>
      <c r="BR1001">
        <v>30000</v>
      </c>
      <c r="BS1001">
        <v>22000</v>
      </c>
      <c r="BT1001">
        <v>28000</v>
      </c>
      <c r="BU1001">
        <v>28000</v>
      </c>
      <c r="BV1001">
        <v>40000</v>
      </c>
      <c r="BW1001">
        <v>62000</v>
      </c>
      <c r="BX1001">
        <v>94000</v>
      </c>
      <c r="BY1001">
        <v>145000</v>
      </c>
      <c r="BZ1001">
        <v>159000</v>
      </c>
      <c r="CA1001">
        <v>74000</v>
      </c>
      <c r="CB1001">
        <v>71000</v>
      </c>
      <c r="CC1001">
        <v>79000</v>
      </c>
      <c r="CD1001">
        <v>82000</v>
      </c>
      <c r="CE1001">
        <v>82000</v>
      </c>
    </row>
    <row r="1002" spans="1:83" x14ac:dyDescent="0.35">
      <c r="A1002" s="9" t="str">
        <f t="shared" si="15"/>
        <v>4081.301.14</v>
      </c>
      <c r="B1002" s="52" t="e">
        <f>+IF(MATCH(A1002,List!H$10:H$145,0),"Targeted")</f>
        <v>#N/A</v>
      </c>
      <c r="C1002" s="65"/>
      <c r="D1002" s="151"/>
      <c r="E1002" s="16" t="s">
        <v>1709</v>
      </c>
      <c r="F1002" s="16" t="s">
        <v>1710</v>
      </c>
      <c r="G1002" s="16" t="s">
        <v>519</v>
      </c>
      <c r="H1002" s="16" t="s">
        <v>1985</v>
      </c>
      <c r="I1002" s="16" t="s">
        <v>1998</v>
      </c>
      <c r="J1002" s="16" t="s">
        <v>1999</v>
      </c>
      <c r="K1002" s="17" t="s">
        <v>12</v>
      </c>
      <c r="L1002" s="18" t="s">
        <v>1936</v>
      </c>
      <c r="M1002" s="195" t="s">
        <v>1937</v>
      </c>
      <c r="N1002" s="16" t="s">
        <v>1938</v>
      </c>
      <c r="O1002" s="17" t="s">
        <v>304</v>
      </c>
      <c r="P1002" s="17" t="s">
        <v>305</v>
      </c>
      <c r="Q1002" s="17" t="s">
        <v>306</v>
      </c>
      <c r="R1002">
        <v>0</v>
      </c>
      <c r="S1002">
        <v>0</v>
      </c>
      <c r="T1002">
        <v>0</v>
      </c>
      <c r="U1002">
        <v>0</v>
      </c>
      <c r="V1002">
        <v>0</v>
      </c>
      <c r="W1002">
        <v>0</v>
      </c>
      <c r="X1002">
        <v>0</v>
      </c>
      <c r="Y1002">
        <v>0</v>
      </c>
      <c r="Z1002">
        <v>0</v>
      </c>
      <c r="AA1002">
        <v>0</v>
      </c>
      <c r="AB1002">
        <v>0</v>
      </c>
      <c r="AC1002">
        <v>0</v>
      </c>
      <c r="AD1002">
        <v>0</v>
      </c>
      <c r="AE1002">
        <v>0</v>
      </c>
      <c r="AF1002">
        <v>0</v>
      </c>
      <c r="AG1002" s="19">
        <v>0</v>
      </c>
      <c r="AH1002">
        <v>0</v>
      </c>
      <c r="AI1002">
        <v>0</v>
      </c>
      <c r="AJ1002">
        <v>0</v>
      </c>
      <c r="AK1002">
        <v>0</v>
      </c>
      <c r="AL1002">
        <v>0</v>
      </c>
      <c r="AM1002">
        <v>0</v>
      </c>
      <c r="AN1002">
        <v>0</v>
      </c>
      <c r="AO1002">
        <v>0</v>
      </c>
      <c r="AP1002">
        <v>0</v>
      </c>
      <c r="AQ1002">
        <v>0</v>
      </c>
      <c r="AR1002">
        <v>0</v>
      </c>
      <c r="AS1002">
        <v>0</v>
      </c>
      <c r="AT1002">
        <v>0</v>
      </c>
      <c r="AU1002">
        <v>0</v>
      </c>
      <c r="AV1002">
        <v>2490</v>
      </c>
      <c r="AW1002">
        <v>-432</v>
      </c>
      <c r="AX1002">
        <v>287</v>
      </c>
      <c r="AY1002">
        <v>-30509</v>
      </c>
      <c r="AZ1002">
        <v>3000</v>
      </c>
      <c r="BA1002">
        <v>-2000</v>
      </c>
      <c r="BB1002">
        <v>-37000</v>
      </c>
      <c r="BC1002">
        <v>-9000</v>
      </c>
      <c r="BD1002">
        <v>-104000</v>
      </c>
      <c r="BE1002">
        <v>-11000</v>
      </c>
      <c r="BF1002">
        <v>0</v>
      </c>
      <c r="BG1002">
        <v>2000</v>
      </c>
      <c r="BH1002">
        <v>-35000</v>
      </c>
      <c r="BI1002">
        <v>-6000</v>
      </c>
      <c r="BJ1002">
        <v>-170000</v>
      </c>
      <c r="BK1002">
        <v>-8000</v>
      </c>
      <c r="BL1002">
        <v>-7000</v>
      </c>
      <c r="BM1002">
        <v>-1000</v>
      </c>
      <c r="BN1002">
        <v>7000</v>
      </c>
      <c r="BO1002">
        <v>-1000</v>
      </c>
      <c r="BP1002">
        <v>-25000</v>
      </c>
      <c r="BQ1002">
        <v>-44000</v>
      </c>
      <c r="BR1002">
        <v>-31000</v>
      </c>
      <c r="BS1002">
        <v>-18000</v>
      </c>
      <c r="BT1002">
        <v>-9000</v>
      </c>
      <c r="BU1002">
        <v>-36000</v>
      </c>
      <c r="BV1002">
        <v>-20000</v>
      </c>
      <c r="BW1002">
        <v>-29000</v>
      </c>
      <c r="BX1002" s="10">
        <v>13000</v>
      </c>
      <c r="BY1002">
        <v>-6000</v>
      </c>
      <c r="BZ1002">
        <v>24000</v>
      </c>
      <c r="CA1002">
        <v>12000</v>
      </c>
      <c r="CB1002">
        <v>-2000</v>
      </c>
      <c r="CC1002">
        <v>-2000</v>
      </c>
      <c r="CD1002">
        <v>-2000</v>
      </c>
      <c r="CE1002">
        <v>-2000</v>
      </c>
    </row>
    <row r="1003" spans="1:83" x14ac:dyDescent="0.35">
      <c r="A1003" s="9" t="str">
        <f t="shared" si="15"/>
        <v>4524.301.14</v>
      </c>
      <c r="B1003" s="52" t="e">
        <f>+IF(MATCH(A1003,List!H$10:H$145,0),"Targeted")</f>
        <v>#N/A</v>
      </c>
      <c r="C1003" s="65"/>
      <c r="D1003" s="151" t="s">
        <v>7700</v>
      </c>
      <c r="E1003" s="16" t="s">
        <v>1709</v>
      </c>
      <c r="F1003" s="16" t="s">
        <v>1710</v>
      </c>
      <c r="G1003" s="16" t="s">
        <v>519</v>
      </c>
      <c r="H1003" s="16" t="s">
        <v>1985</v>
      </c>
      <c r="I1003" s="16" t="s">
        <v>2000</v>
      </c>
      <c r="J1003" s="16" t="s">
        <v>1273</v>
      </c>
      <c r="K1003" s="17" t="s">
        <v>12</v>
      </c>
      <c r="L1003" s="18" t="s">
        <v>1936</v>
      </c>
      <c r="M1003" s="195" t="s">
        <v>1937</v>
      </c>
      <c r="N1003" s="16" t="s">
        <v>1938</v>
      </c>
      <c r="O1003" s="17" t="s">
        <v>346</v>
      </c>
      <c r="P1003" s="17" t="s">
        <v>305</v>
      </c>
      <c r="Q1003" s="17" t="s">
        <v>306</v>
      </c>
      <c r="R1003">
        <v>0</v>
      </c>
      <c r="S1003">
        <v>0</v>
      </c>
      <c r="T1003">
        <v>0</v>
      </c>
      <c r="U1003">
        <v>0</v>
      </c>
      <c r="V1003">
        <v>0</v>
      </c>
      <c r="W1003">
        <v>0</v>
      </c>
      <c r="X1003">
        <v>0</v>
      </c>
      <c r="Y1003">
        <v>0</v>
      </c>
      <c r="Z1003">
        <v>0</v>
      </c>
      <c r="AA1003">
        <v>0</v>
      </c>
      <c r="AB1003">
        <v>0</v>
      </c>
      <c r="AC1003">
        <v>0</v>
      </c>
      <c r="AD1003">
        <v>0</v>
      </c>
      <c r="AE1003">
        <v>0</v>
      </c>
      <c r="AF1003">
        <v>0</v>
      </c>
      <c r="AG1003" s="19">
        <v>0</v>
      </c>
      <c r="AH1003">
        <v>0</v>
      </c>
      <c r="AI1003">
        <v>0</v>
      </c>
      <c r="AJ1003">
        <v>0</v>
      </c>
      <c r="AK1003">
        <v>0</v>
      </c>
      <c r="AL1003">
        <v>0</v>
      </c>
      <c r="AM1003">
        <v>0</v>
      </c>
      <c r="AN1003">
        <v>0</v>
      </c>
      <c r="AO1003">
        <v>0</v>
      </c>
      <c r="AP1003">
        <v>0</v>
      </c>
      <c r="AQ1003">
        <v>-21270</v>
      </c>
      <c r="AR1003">
        <v>5084</v>
      </c>
      <c r="AS1003">
        <v>-5796</v>
      </c>
      <c r="AT1003">
        <v>-6596</v>
      </c>
      <c r="AU1003">
        <v>-12570</v>
      </c>
      <c r="AV1003">
        <v>-14214</v>
      </c>
      <c r="AW1003">
        <v>-9334</v>
      </c>
      <c r="AX1003">
        <v>6971</v>
      </c>
      <c r="AY1003">
        <v>2095</v>
      </c>
      <c r="AZ1003">
        <v>-11000</v>
      </c>
      <c r="BA1003">
        <v>-2000</v>
      </c>
      <c r="BB1003">
        <v>-2000</v>
      </c>
      <c r="BC1003">
        <v>18000</v>
      </c>
      <c r="BD1003">
        <v>-1000</v>
      </c>
      <c r="BE1003">
        <v>10000</v>
      </c>
      <c r="BF1003">
        <v>5000</v>
      </c>
      <c r="BG1003">
        <v>-5000</v>
      </c>
      <c r="BH1003">
        <v>3000</v>
      </c>
      <c r="BI1003">
        <v>-11000</v>
      </c>
      <c r="BJ1003">
        <v>-1000</v>
      </c>
      <c r="BK1003">
        <v>0</v>
      </c>
      <c r="BL1003">
        <v>9000</v>
      </c>
      <c r="BM1003">
        <v>-11000</v>
      </c>
      <c r="BN1003">
        <v>-35000</v>
      </c>
      <c r="BO1003">
        <v>-36000</v>
      </c>
      <c r="BP1003">
        <v>-21000</v>
      </c>
      <c r="BQ1003">
        <v>-22000</v>
      </c>
      <c r="BR1003">
        <v>61000</v>
      </c>
      <c r="BS1003">
        <v>12000</v>
      </c>
      <c r="BT1003">
        <v>1000</v>
      </c>
      <c r="BU1003">
        <v>4000</v>
      </c>
      <c r="BV1003">
        <v>-3000</v>
      </c>
      <c r="BW1003">
        <v>0</v>
      </c>
      <c r="BX1003">
        <v>5000</v>
      </c>
      <c r="BY1003">
        <v>-34000</v>
      </c>
      <c r="BZ1003">
        <v>-27000</v>
      </c>
      <c r="CA1003">
        <v>-1000</v>
      </c>
      <c r="CB1003">
        <v>-1000</v>
      </c>
      <c r="CC1003">
        <v>28000</v>
      </c>
      <c r="CD1003">
        <v>-1000</v>
      </c>
      <c r="CE1003">
        <v>-1000</v>
      </c>
    </row>
    <row r="1004" spans="1:83" x14ac:dyDescent="0.35">
      <c r="A1004" s="9" t="str">
        <f t="shared" si="15"/>
        <v>5065.301.14</v>
      </c>
      <c r="B1004" s="52" t="e">
        <f>+IF(MATCH(A1004,List!H$10:H$145,0),"Targeted")</f>
        <v>#N/A</v>
      </c>
      <c r="C1004" s="65"/>
      <c r="D1004" s="151" t="s">
        <v>7700</v>
      </c>
      <c r="E1004" s="16" t="s">
        <v>1709</v>
      </c>
      <c r="F1004" s="16" t="s">
        <v>1710</v>
      </c>
      <c r="G1004" s="16" t="s">
        <v>519</v>
      </c>
      <c r="H1004" s="16" t="s">
        <v>1985</v>
      </c>
      <c r="I1004" s="16" t="s">
        <v>2001</v>
      </c>
      <c r="J1004" s="16" t="s">
        <v>2002</v>
      </c>
      <c r="K1004" s="17" t="s">
        <v>12</v>
      </c>
      <c r="L1004" s="18" t="s">
        <v>1936</v>
      </c>
      <c r="M1004" s="195" t="s">
        <v>1937</v>
      </c>
      <c r="N1004" s="16" t="s">
        <v>1938</v>
      </c>
      <c r="O1004" s="17" t="s">
        <v>346</v>
      </c>
      <c r="P1004" s="17" t="s">
        <v>305</v>
      </c>
      <c r="Q1004" s="17" t="s">
        <v>306</v>
      </c>
      <c r="R1004">
        <v>0</v>
      </c>
      <c r="S1004">
        <v>0</v>
      </c>
      <c r="T1004">
        <v>0</v>
      </c>
      <c r="U1004">
        <v>0</v>
      </c>
      <c r="V1004">
        <v>0</v>
      </c>
      <c r="W1004">
        <v>0</v>
      </c>
      <c r="X1004">
        <v>0</v>
      </c>
      <c r="Y1004">
        <v>0</v>
      </c>
      <c r="Z1004">
        <v>0</v>
      </c>
      <c r="AA1004">
        <v>0</v>
      </c>
      <c r="AB1004">
        <v>0</v>
      </c>
      <c r="AC1004">
        <v>0</v>
      </c>
      <c r="AD1004">
        <v>18403</v>
      </c>
      <c r="AE1004">
        <v>20622</v>
      </c>
      <c r="AF1004">
        <v>21719</v>
      </c>
      <c r="AG1004" s="19">
        <v>6176</v>
      </c>
      <c r="AH1004">
        <v>22559</v>
      </c>
      <c r="AI1004">
        <v>24913</v>
      </c>
      <c r="AJ1004">
        <v>25970</v>
      </c>
      <c r="AK1004">
        <v>29559</v>
      </c>
      <c r="AL1004">
        <v>38839</v>
      </c>
      <c r="AM1004">
        <v>39767</v>
      </c>
      <c r="AN1004">
        <v>40140</v>
      </c>
      <c r="AO1004">
        <v>44455</v>
      </c>
      <c r="AP1004">
        <v>48937</v>
      </c>
      <c r="AQ1004">
        <v>61842</v>
      </c>
      <c r="AR1004">
        <v>49989</v>
      </c>
      <c r="AS1004">
        <v>51169</v>
      </c>
      <c r="AT1004">
        <v>47622</v>
      </c>
      <c r="AU1004">
        <v>46130</v>
      </c>
      <c r="AV1004">
        <v>49487</v>
      </c>
      <c r="AW1004">
        <v>53999</v>
      </c>
      <c r="AX1004">
        <v>54244</v>
      </c>
      <c r="AY1004">
        <v>54538</v>
      </c>
      <c r="AZ1004">
        <v>50000</v>
      </c>
      <c r="BA1004">
        <v>49000</v>
      </c>
      <c r="BB1004">
        <v>46000</v>
      </c>
      <c r="BC1004">
        <v>43000</v>
      </c>
      <c r="BD1004">
        <v>49000</v>
      </c>
      <c r="BE1004">
        <v>47000</v>
      </c>
      <c r="BF1004">
        <v>48000</v>
      </c>
      <c r="BG1004">
        <v>54000</v>
      </c>
      <c r="BH1004">
        <v>55000</v>
      </c>
      <c r="BI1004">
        <v>54000</v>
      </c>
      <c r="BJ1004">
        <v>56000</v>
      </c>
      <c r="BK1004">
        <v>58000</v>
      </c>
      <c r="BL1004">
        <v>58000</v>
      </c>
      <c r="BM1004">
        <v>60000</v>
      </c>
      <c r="BN1004">
        <v>58000</v>
      </c>
      <c r="BO1004">
        <v>59000</v>
      </c>
      <c r="BP1004">
        <v>59000</v>
      </c>
      <c r="BQ1004">
        <v>56000</v>
      </c>
      <c r="BR1004">
        <v>55000</v>
      </c>
      <c r="BS1004">
        <v>54000</v>
      </c>
      <c r="BT1004">
        <v>59000</v>
      </c>
      <c r="BU1004">
        <v>60000</v>
      </c>
      <c r="BV1004">
        <v>58000</v>
      </c>
      <c r="BW1004">
        <v>59000</v>
      </c>
      <c r="BX1004">
        <v>59000</v>
      </c>
      <c r="BY1004">
        <v>67000</v>
      </c>
      <c r="BZ1004">
        <v>75000</v>
      </c>
      <c r="CA1004">
        <v>63000</v>
      </c>
      <c r="CB1004">
        <v>65000</v>
      </c>
      <c r="CC1004">
        <v>67000</v>
      </c>
      <c r="CD1004">
        <v>68000</v>
      </c>
      <c r="CE1004">
        <v>70000</v>
      </c>
    </row>
    <row r="1005" spans="1:83" x14ac:dyDescent="0.35">
      <c r="A1005" s="9" t="str">
        <f t="shared" si="15"/>
        <v>5173.301.14</v>
      </c>
      <c r="B1005" s="52" t="e">
        <f>+IF(MATCH(A1005,List!H$10:H$145,0),"Targeted")</f>
        <v>#N/A</v>
      </c>
      <c r="C1005" s="65"/>
      <c r="D1005" s="151" t="s">
        <v>7700</v>
      </c>
      <c r="E1005" s="16" t="s">
        <v>1709</v>
      </c>
      <c r="F1005" s="16" t="s">
        <v>1710</v>
      </c>
      <c r="G1005" s="16" t="s">
        <v>519</v>
      </c>
      <c r="H1005" s="16" t="s">
        <v>1985</v>
      </c>
      <c r="I1005" s="16" t="s">
        <v>2003</v>
      </c>
      <c r="J1005" s="16" t="s">
        <v>2004</v>
      </c>
      <c r="K1005" s="17" t="s">
        <v>12</v>
      </c>
      <c r="L1005" s="18" t="s">
        <v>1936</v>
      </c>
      <c r="M1005" s="195" t="s">
        <v>1937</v>
      </c>
      <c r="N1005" s="16" t="s">
        <v>1938</v>
      </c>
      <c r="O1005" s="17" t="s">
        <v>346</v>
      </c>
      <c r="P1005" s="17" t="s">
        <v>305</v>
      </c>
      <c r="Q1005" s="17" t="s">
        <v>306</v>
      </c>
      <c r="R1005">
        <v>0</v>
      </c>
      <c r="S1005">
        <v>0</v>
      </c>
      <c r="T1005">
        <v>0</v>
      </c>
      <c r="U1005">
        <v>0</v>
      </c>
      <c r="V1005">
        <v>0</v>
      </c>
      <c r="W1005">
        <v>0</v>
      </c>
      <c r="X1005">
        <v>0</v>
      </c>
      <c r="Y1005">
        <v>0</v>
      </c>
      <c r="Z1005">
        <v>0</v>
      </c>
      <c r="AA1005">
        <v>0</v>
      </c>
      <c r="AB1005">
        <v>0</v>
      </c>
      <c r="AC1005">
        <v>0</v>
      </c>
      <c r="AD1005">
        <v>0</v>
      </c>
      <c r="AE1005">
        <v>0</v>
      </c>
      <c r="AF1005">
        <v>0</v>
      </c>
      <c r="AG1005" s="19">
        <v>0</v>
      </c>
      <c r="AH1005">
        <v>0</v>
      </c>
      <c r="AI1005">
        <v>0</v>
      </c>
      <c r="AJ1005">
        <v>0</v>
      </c>
      <c r="AK1005">
        <v>0</v>
      </c>
      <c r="AL1005">
        <v>0</v>
      </c>
      <c r="AM1005">
        <v>0</v>
      </c>
      <c r="AN1005">
        <v>0</v>
      </c>
      <c r="AO1005">
        <v>0</v>
      </c>
      <c r="AP1005">
        <v>0</v>
      </c>
      <c r="AQ1005">
        <v>0</v>
      </c>
      <c r="AR1005">
        <v>0</v>
      </c>
      <c r="AS1005">
        <v>0</v>
      </c>
      <c r="AT1005">
        <v>0</v>
      </c>
      <c r="AU1005">
        <v>0</v>
      </c>
      <c r="AV1005">
        <v>0</v>
      </c>
      <c r="AW1005">
        <v>0</v>
      </c>
      <c r="AX1005">
        <v>0</v>
      </c>
      <c r="AY1005">
        <v>9251</v>
      </c>
      <c r="AZ1005">
        <v>24000</v>
      </c>
      <c r="BA1005">
        <v>30000</v>
      </c>
      <c r="BB1005">
        <v>37000</v>
      </c>
      <c r="BC1005">
        <v>36000</v>
      </c>
      <c r="BD1005">
        <v>38000</v>
      </c>
      <c r="BE1005">
        <v>34000</v>
      </c>
      <c r="BF1005">
        <v>37000</v>
      </c>
      <c r="BG1005">
        <v>47000</v>
      </c>
      <c r="BH1005">
        <v>46000</v>
      </c>
      <c r="BI1005">
        <v>41000</v>
      </c>
      <c r="BJ1005">
        <v>40000</v>
      </c>
      <c r="BK1005">
        <v>46000</v>
      </c>
      <c r="BL1005">
        <v>55000</v>
      </c>
      <c r="BM1005">
        <v>49000</v>
      </c>
      <c r="BN1005">
        <v>47000</v>
      </c>
      <c r="BO1005">
        <v>48000</v>
      </c>
      <c r="BP1005">
        <v>50000</v>
      </c>
      <c r="BQ1005">
        <v>47000</v>
      </c>
      <c r="BR1005">
        <v>49000</v>
      </c>
      <c r="BS1005">
        <v>41000</v>
      </c>
      <c r="BT1005">
        <v>51000</v>
      </c>
      <c r="BU1005">
        <v>37000</v>
      </c>
      <c r="BV1005">
        <v>63000</v>
      </c>
      <c r="BW1005">
        <v>41000</v>
      </c>
      <c r="BX1005">
        <v>44000</v>
      </c>
      <c r="BY1005">
        <v>42000</v>
      </c>
      <c r="BZ1005">
        <v>88000</v>
      </c>
      <c r="CA1005">
        <v>56000</v>
      </c>
      <c r="CB1005">
        <v>56000</v>
      </c>
      <c r="CC1005">
        <v>62000</v>
      </c>
      <c r="CD1005">
        <v>64000</v>
      </c>
      <c r="CE1005">
        <v>65000</v>
      </c>
    </row>
    <row r="1006" spans="1:83" x14ac:dyDescent="0.35">
      <c r="A1006" s="9" t="str">
        <f t="shared" si="15"/>
        <v>5483.301.14</v>
      </c>
      <c r="B1006" s="52" t="e">
        <f>+IF(MATCH(A1006,List!H$10:H$145,0),"Targeted")</f>
        <v>#N/A</v>
      </c>
      <c r="C1006" s="65"/>
      <c r="D1006" s="151" t="s">
        <v>7700</v>
      </c>
      <c r="E1006" s="16" t="s">
        <v>1709</v>
      </c>
      <c r="F1006" s="16" t="s">
        <v>1710</v>
      </c>
      <c r="G1006" s="16" t="s">
        <v>519</v>
      </c>
      <c r="H1006" s="16" t="s">
        <v>1985</v>
      </c>
      <c r="I1006" s="16" t="s">
        <v>2005</v>
      </c>
      <c r="J1006" s="16" t="s">
        <v>2006</v>
      </c>
      <c r="K1006" s="17" t="s">
        <v>12</v>
      </c>
      <c r="L1006" s="18" t="s">
        <v>1936</v>
      </c>
      <c r="M1006" s="195" t="s">
        <v>1937</v>
      </c>
      <c r="N1006" s="16" t="s">
        <v>1938</v>
      </c>
      <c r="O1006" s="17" t="s">
        <v>346</v>
      </c>
      <c r="P1006" s="17" t="s">
        <v>305</v>
      </c>
      <c r="Q1006" s="17" t="s">
        <v>306</v>
      </c>
      <c r="R1006">
        <v>0</v>
      </c>
      <c r="S1006">
        <v>0</v>
      </c>
      <c r="T1006">
        <v>0</v>
      </c>
      <c r="U1006">
        <v>0</v>
      </c>
      <c r="V1006">
        <v>0</v>
      </c>
      <c r="W1006">
        <v>0</v>
      </c>
      <c r="X1006">
        <v>0</v>
      </c>
      <c r="Y1006">
        <v>0</v>
      </c>
      <c r="Z1006">
        <v>0</v>
      </c>
      <c r="AA1006">
        <v>0</v>
      </c>
      <c r="AB1006">
        <v>0</v>
      </c>
      <c r="AC1006">
        <v>0</v>
      </c>
      <c r="AD1006">
        <v>0</v>
      </c>
      <c r="AE1006">
        <v>0</v>
      </c>
      <c r="AF1006">
        <v>0</v>
      </c>
      <c r="AG1006" s="19">
        <v>0</v>
      </c>
      <c r="AH1006">
        <v>0</v>
      </c>
      <c r="AI1006">
        <v>0</v>
      </c>
      <c r="AJ1006">
        <v>0</v>
      </c>
      <c r="AK1006">
        <v>0</v>
      </c>
      <c r="AL1006">
        <v>0</v>
      </c>
      <c r="AM1006">
        <v>0</v>
      </c>
      <c r="AN1006">
        <v>0</v>
      </c>
      <c r="AO1006">
        <v>0</v>
      </c>
      <c r="AP1006">
        <v>0</v>
      </c>
      <c r="AQ1006">
        <v>0</v>
      </c>
      <c r="AR1006">
        <v>0</v>
      </c>
      <c r="AS1006">
        <v>0</v>
      </c>
      <c r="AT1006">
        <v>0</v>
      </c>
      <c r="AU1006">
        <v>0</v>
      </c>
      <c r="AV1006">
        <v>0</v>
      </c>
      <c r="AW1006">
        <v>0</v>
      </c>
      <c r="AX1006">
        <v>0</v>
      </c>
      <c r="AY1006">
        <v>0</v>
      </c>
      <c r="AZ1006">
        <v>0</v>
      </c>
      <c r="BA1006">
        <v>0</v>
      </c>
      <c r="BB1006">
        <v>0</v>
      </c>
      <c r="BC1006">
        <v>0</v>
      </c>
      <c r="BD1006">
        <v>0</v>
      </c>
      <c r="BE1006">
        <v>0</v>
      </c>
      <c r="BF1006">
        <v>0</v>
      </c>
      <c r="BG1006">
        <v>8000</v>
      </c>
      <c r="BH1006">
        <v>12000</v>
      </c>
      <c r="BI1006">
        <v>11000</v>
      </c>
      <c r="BJ1006">
        <v>4000</v>
      </c>
      <c r="BK1006">
        <v>16000</v>
      </c>
      <c r="BL1006">
        <v>10000</v>
      </c>
      <c r="BM1006">
        <v>9000</v>
      </c>
      <c r="BN1006">
        <v>6000</v>
      </c>
      <c r="BO1006">
        <v>6000</v>
      </c>
      <c r="BP1006">
        <v>0</v>
      </c>
      <c r="BQ1006">
        <v>0</v>
      </c>
      <c r="BR1006">
        <v>0</v>
      </c>
      <c r="BS1006">
        <v>0</v>
      </c>
      <c r="BT1006">
        <v>0</v>
      </c>
      <c r="BU1006">
        <v>0</v>
      </c>
      <c r="BV1006">
        <v>0</v>
      </c>
      <c r="BW1006">
        <v>0</v>
      </c>
      <c r="BX1006">
        <v>0</v>
      </c>
      <c r="BY1006">
        <v>0</v>
      </c>
      <c r="BZ1006">
        <v>0</v>
      </c>
      <c r="CA1006">
        <v>0</v>
      </c>
      <c r="CB1006">
        <v>0</v>
      </c>
      <c r="CC1006">
        <v>0</v>
      </c>
      <c r="CD1006">
        <v>0</v>
      </c>
      <c r="CE1006">
        <v>0</v>
      </c>
    </row>
    <row r="1007" spans="1:83" x14ac:dyDescent="0.35">
      <c r="A1007" s="9" t="str">
        <f t="shared" si="15"/>
        <v>5537.301.14</v>
      </c>
      <c r="B1007" s="52" t="e">
        <f>+IF(MATCH(A1007,List!H$10:H$145,0),"Targeted")</f>
        <v>#N/A</v>
      </c>
      <c r="C1007" s="65"/>
      <c r="D1007" s="151"/>
      <c r="E1007" s="16" t="s">
        <v>1709</v>
      </c>
      <c r="F1007" s="16" t="s">
        <v>1710</v>
      </c>
      <c r="G1007" s="16" t="s">
        <v>519</v>
      </c>
      <c r="H1007" s="16" t="s">
        <v>1985</v>
      </c>
      <c r="I1007" s="16" t="s">
        <v>2007</v>
      </c>
      <c r="J1007" s="16" t="s">
        <v>2008</v>
      </c>
      <c r="K1007" s="17" t="s">
        <v>12</v>
      </c>
      <c r="L1007" s="18" t="s">
        <v>1936</v>
      </c>
      <c r="M1007" s="195" t="s">
        <v>1937</v>
      </c>
      <c r="N1007" s="16" t="s">
        <v>1938</v>
      </c>
      <c r="O1007" s="17" t="s">
        <v>304</v>
      </c>
      <c r="P1007" s="17" t="s">
        <v>305</v>
      </c>
      <c r="Q1007" s="17" t="s">
        <v>306</v>
      </c>
      <c r="R1007">
        <v>0</v>
      </c>
      <c r="S1007">
        <v>0</v>
      </c>
      <c r="T1007">
        <v>0</v>
      </c>
      <c r="U1007">
        <v>0</v>
      </c>
      <c r="V1007">
        <v>0</v>
      </c>
      <c r="W1007">
        <v>0</v>
      </c>
      <c r="X1007">
        <v>0</v>
      </c>
      <c r="Y1007">
        <v>0</v>
      </c>
      <c r="Z1007">
        <v>0</v>
      </c>
      <c r="AA1007">
        <v>0</v>
      </c>
      <c r="AB1007">
        <v>0</v>
      </c>
      <c r="AC1007">
        <v>0</v>
      </c>
      <c r="AD1007">
        <v>0</v>
      </c>
      <c r="AE1007">
        <v>0</v>
      </c>
      <c r="AF1007">
        <v>0</v>
      </c>
      <c r="AG1007" s="19">
        <v>0</v>
      </c>
      <c r="AH1007">
        <v>0</v>
      </c>
      <c r="AI1007">
        <v>0</v>
      </c>
      <c r="AJ1007">
        <v>0</v>
      </c>
      <c r="AK1007">
        <v>0</v>
      </c>
      <c r="AL1007">
        <v>0</v>
      </c>
      <c r="AM1007">
        <v>0</v>
      </c>
      <c r="AN1007">
        <v>0</v>
      </c>
      <c r="AO1007">
        <v>0</v>
      </c>
      <c r="AP1007">
        <v>0</v>
      </c>
      <c r="AQ1007">
        <v>0</v>
      </c>
      <c r="AR1007">
        <v>0</v>
      </c>
      <c r="AS1007">
        <v>0</v>
      </c>
      <c r="AT1007">
        <v>0</v>
      </c>
      <c r="AU1007">
        <v>0</v>
      </c>
      <c r="AV1007">
        <v>0</v>
      </c>
      <c r="AW1007">
        <v>0</v>
      </c>
      <c r="AX1007">
        <v>0</v>
      </c>
      <c r="AY1007">
        <v>0</v>
      </c>
      <c r="AZ1007">
        <v>0</v>
      </c>
      <c r="BA1007">
        <v>0</v>
      </c>
      <c r="BB1007">
        <v>0</v>
      </c>
      <c r="BC1007">
        <v>0</v>
      </c>
      <c r="BD1007">
        <v>0</v>
      </c>
      <c r="BE1007">
        <v>0</v>
      </c>
      <c r="BF1007">
        <v>0</v>
      </c>
      <c r="BG1007">
        <v>0</v>
      </c>
      <c r="BH1007">
        <v>0</v>
      </c>
      <c r="BI1007">
        <v>0</v>
      </c>
      <c r="BJ1007">
        <v>0</v>
      </c>
      <c r="BK1007">
        <v>0</v>
      </c>
      <c r="BL1007">
        <v>0</v>
      </c>
      <c r="BM1007">
        <v>0</v>
      </c>
      <c r="BN1007">
        <v>0</v>
      </c>
      <c r="BO1007">
        <v>2000</v>
      </c>
      <c r="BP1007">
        <v>8000</v>
      </c>
      <c r="BQ1007">
        <v>12000</v>
      </c>
      <c r="BR1007">
        <v>9000</v>
      </c>
      <c r="BS1007">
        <v>28000</v>
      </c>
      <c r="BT1007">
        <v>9000</v>
      </c>
      <c r="BU1007">
        <v>6000</v>
      </c>
      <c r="BV1007">
        <v>4000</v>
      </c>
      <c r="BW1007">
        <v>1000</v>
      </c>
      <c r="BX1007" s="10">
        <v>2000</v>
      </c>
      <c r="BY1007">
        <v>3000</v>
      </c>
      <c r="BZ1007">
        <v>248000</v>
      </c>
      <c r="CA1007">
        <v>14000</v>
      </c>
      <c r="CB1007">
        <v>14000</v>
      </c>
      <c r="CC1007">
        <v>13000</v>
      </c>
      <c r="CD1007">
        <v>11000</v>
      </c>
      <c r="CE1007">
        <v>11000</v>
      </c>
    </row>
    <row r="1008" spans="1:83" x14ac:dyDescent="0.35">
      <c r="A1008" s="9" t="str">
        <f t="shared" si="15"/>
        <v>5593.301.14</v>
      </c>
      <c r="B1008" s="52" t="e">
        <f>+IF(MATCH(A1008,List!H$10:H$145,0),"Targeted")</f>
        <v>#N/A</v>
      </c>
      <c r="C1008" s="65"/>
      <c r="D1008" s="151"/>
      <c r="E1008" s="16" t="s">
        <v>1709</v>
      </c>
      <c r="F1008" s="16" t="s">
        <v>1710</v>
      </c>
      <c r="G1008" s="16" t="s">
        <v>519</v>
      </c>
      <c r="H1008" s="16" t="s">
        <v>1985</v>
      </c>
      <c r="I1008" s="16" t="s">
        <v>2009</v>
      </c>
      <c r="J1008" s="16" t="s">
        <v>1974</v>
      </c>
      <c r="K1008" s="17" t="s">
        <v>12</v>
      </c>
      <c r="L1008" s="18" t="s">
        <v>1936</v>
      </c>
      <c r="M1008" s="195" t="s">
        <v>1937</v>
      </c>
      <c r="N1008" s="16" t="s">
        <v>1938</v>
      </c>
      <c r="O1008" s="17" t="s">
        <v>304</v>
      </c>
      <c r="P1008" s="17" t="s">
        <v>305</v>
      </c>
      <c r="Q1008" s="17" t="s">
        <v>306</v>
      </c>
      <c r="R1008">
        <v>0</v>
      </c>
      <c r="S1008">
        <v>0</v>
      </c>
      <c r="T1008">
        <v>0</v>
      </c>
      <c r="U1008">
        <v>0</v>
      </c>
      <c r="V1008">
        <v>0</v>
      </c>
      <c r="W1008">
        <v>0</v>
      </c>
      <c r="X1008">
        <v>0</v>
      </c>
      <c r="Y1008">
        <v>0</v>
      </c>
      <c r="Z1008">
        <v>0</v>
      </c>
      <c r="AA1008">
        <v>0</v>
      </c>
      <c r="AB1008">
        <v>0</v>
      </c>
      <c r="AC1008">
        <v>0</v>
      </c>
      <c r="AD1008">
        <v>0</v>
      </c>
      <c r="AE1008">
        <v>0</v>
      </c>
      <c r="AF1008">
        <v>0</v>
      </c>
      <c r="AG1008" s="19">
        <v>0</v>
      </c>
      <c r="AH1008">
        <v>0</v>
      </c>
      <c r="AI1008">
        <v>0</v>
      </c>
      <c r="AJ1008">
        <v>0</v>
      </c>
      <c r="AK1008">
        <v>0</v>
      </c>
      <c r="AL1008">
        <v>0</v>
      </c>
      <c r="AM1008">
        <v>0</v>
      </c>
      <c r="AN1008">
        <v>0</v>
      </c>
      <c r="AO1008">
        <v>0</v>
      </c>
      <c r="AP1008">
        <v>0</v>
      </c>
      <c r="AQ1008">
        <v>0</v>
      </c>
      <c r="AR1008">
        <v>0</v>
      </c>
      <c r="AS1008">
        <v>0</v>
      </c>
      <c r="AT1008">
        <v>0</v>
      </c>
      <c r="AU1008">
        <v>0</v>
      </c>
      <c r="AV1008">
        <v>0</v>
      </c>
      <c r="AW1008">
        <v>0</v>
      </c>
      <c r="AX1008">
        <v>0</v>
      </c>
      <c r="AY1008">
        <v>0</v>
      </c>
      <c r="AZ1008">
        <v>0</v>
      </c>
      <c r="BA1008">
        <v>0</v>
      </c>
      <c r="BB1008">
        <v>0</v>
      </c>
      <c r="BC1008">
        <v>0</v>
      </c>
      <c r="BD1008">
        <v>0</v>
      </c>
      <c r="BE1008">
        <v>0</v>
      </c>
      <c r="BF1008">
        <v>0</v>
      </c>
      <c r="BG1008">
        <v>0</v>
      </c>
      <c r="BH1008">
        <v>0</v>
      </c>
      <c r="BI1008">
        <v>0</v>
      </c>
      <c r="BJ1008">
        <v>0</v>
      </c>
      <c r="BK1008">
        <v>0</v>
      </c>
      <c r="BL1008">
        <v>0</v>
      </c>
      <c r="BM1008">
        <v>0</v>
      </c>
      <c r="BN1008">
        <v>0</v>
      </c>
      <c r="BO1008">
        <v>0</v>
      </c>
      <c r="BP1008">
        <v>0</v>
      </c>
      <c r="BQ1008">
        <v>0</v>
      </c>
      <c r="BR1008">
        <v>1000</v>
      </c>
      <c r="BS1008">
        <v>4000</v>
      </c>
      <c r="BT1008">
        <v>3000</v>
      </c>
      <c r="BU1008">
        <v>6000</v>
      </c>
      <c r="BV1008">
        <v>2000</v>
      </c>
      <c r="BW1008">
        <v>2000</v>
      </c>
      <c r="BX1008" s="10">
        <v>3000</v>
      </c>
      <c r="BY1008">
        <v>3000</v>
      </c>
      <c r="BZ1008">
        <v>142000</v>
      </c>
      <c r="CA1008">
        <v>196000</v>
      </c>
      <c r="CB1008">
        <v>146000</v>
      </c>
      <c r="CC1008">
        <v>124000</v>
      </c>
      <c r="CD1008">
        <v>124000</v>
      </c>
      <c r="CE1008">
        <v>124000</v>
      </c>
    </row>
    <row r="1009" spans="1:83" x14ac:dyDescent="0.35">
      <c r="A1009" s="9" t="str">
        <f t="shared" si="15"/>
        <v>5656.301.14</v>
      </c>
      <c r="B1009" s="52" t="e">
        <f>+IF(MATCH(A1009,List!H$10:H$145,0),"Targeted")</f>
        <v>#N/A</v>
      </c>
      <c r="C1009" s="65"/>
      <c r="D1009" s="151" t="s">
        <v>7700</v>
      </c>
      <c r="E1009" s="16" t="s">
        <v>1709</v>
      </c>
      <c r="F1009" s="16" t="s">
        <v>1710</v>
      </c>
      <c r="G1009" s="16" t="s">
        <v>519</v>
      </c>
      <c r="H1009" s="16" t="s">
        <v>1985</v>
      </c>
      <c r="I1009" s="16" t="s">
        <v>2010</v>
      </c>
      <c r="J1009" s="16" t="s">
        <v>2011</v>
      </c>
      <c r="K1009" s="17" t="s">
        <v>12</v>
      </c>
      <c r="L1009" s="18" t="s">
        <v>1936</v>
      </c>
      <c r="M1009" s="195" t="s">
        <v>1937</v>
      </c>
      <c r="N1009" s="16" t="s">
        <v>1938</v>
      </c>
      <c r="O1009" s="17" t="s">
        <v>346</v>
      </c>
      <c r="P1009" s="17" t="s">
        <v>305</v>
      </c>
      <c r="Q1009" s="17" t="s">
        <v>306</v>
      </c>
      <c r="R1009">
        <v>0</v>
      </c>
      <c r="S1009">
        <v>0</v>
      </c>
      <c r="T1009">
        <v>0</v>
      </c>
      <c r="U1009">
        <v>0</v>
      </c>
      <c r="V1009">
        <v>0</v>
      </c>
      <c r="W1009">
        <v>0</v>
      </c>
      <c r="X1009">
        <v>0</v>
      </c>
      <c r="Y1009">
        <v>0</v>
      </c>
      <c r="Z1009">
        <v>0</v>
      </c>
      <c r="AA1009">
        <v>0</v>
      </c>
      <c r="AB1009">
        <v>0</v>
      </c>
      <c r="AC1009">
        <v>0</v>
      </c>
      <c r="AD1009">
        <v>0</v>
      </c>
      <c r="AE1009">
        <v>0</v>
      </c>
      <c r="AF1009">
        <v>0</v>
      </c>
      <c r="AG1009" s="19">
        <v>0</v>
      </c>
      <c r="AH1009">
        <v>0</v>
      </c>
      <c r="AI1009">
        <v>0</v>
      </c>
      <c r="AJ1009">
        <v>0</v>
      </c>
      <c r="AK1009">
        <v>0</v>
      </c>
      <c r="AL1009">
        <v>0</v>
      </c>
      <c r="AM1009">
        <v>0</v>
      </c>
      <c r="AN1009">
        <v>0</v>
      </c>
      <c r="AO1009">
        <v>0</v>
      </c>
      <c r="AP1009">
        <v>0</v>
      </c>
      <c r="AQ1009">
        <v>0</v>
      </c>
      <c r="AR1009">
        <v>0</v>
      </c>
      <c r="AS1009">
        <v>0</v>
      </c>
      <c r="AT1009">
        <v>-2485</v>
      </c>
      <c r="AU1009">
        <v>0</v>
      </c>
      <c r="AV1009">
        <v>0</v>
      </c>
      <c r="AW1009">
        <v>0</v>
      </c>
      <c r="AX1009">
        <v>0</v>
      </c>
      <c r="AY1009">
        <v>0</v>
      </c>
      <c r="AZ1009">
        <v>0</v>
      </c>
      <c r="BA1009">
        <v>0</v>
      </c>
      <c r="BB1009">
        <v>0</v>
      </c>
      <c r="BC1009">
        <v>0</v>
      </c>
      <c r="BD1009">
        <v>0</v>
      </c>
      <c r="BE1009">
        <v>0</v>
      </c>
      <c r="BF1009">
        <v>0</v>
      </c>
      <c r="BG1009">
        <v>0</v>
      </c>
      <c r="BH1009">
        <v>0</v>
      </c>
      <c r="BI1009">
        <v>0</v>
      </c>
      <c r="BJ1009">
        <v>0</v>
      </c>
      <c r="BK1009">
        <v>0</v>
      </c>
      <c r="BL1009">
        <v>0</v>
      </c>
      <c r="BM1009">
        <v>0</v>
      </c>
      <c r="BN1009">
        <v>0</v>
      </c>
      <c r="BO1009">
        <v>0</v>
      </c>
      <c r="BP1009">
        <v>0</v>
      </c>
      <c r="BQ1009">
        <v>0</v>
      </c>
      <c r="BR1009">
        <v>0</v>
      </c>
      <c r="BS1009">
        <v>0</v>
      </c>
      <c r="BT1009">
        <v>0</v>
      </c>
      <c r="BU1009">
        <v>0</v>
      </c>
      <c r="BV1009">
        <v>0</v>
      </c>
      <c r="BW1009">
        <v>0</v>
      </c>
      <c r="BX1009">
        <v>0</v>
      </c>
      <c r="BY1009">
        <v>0</v>
      </c>
      <c r="BZ1009">
        <v>0</v>
      </c>
      <c r="CA1009">
        <v>0</v>
      </c>
      <c r="CB1009">
        <v>0</v>
      </c>
      <c r="CC1009">
        <v>0</v>
      </c>
      <c r="CD1009">
        <v>0</v>
      </c>
      <c r="CE1009">
        <v>0</v>
      </c>
    </row>
    <row r="1010" spans="1:83" x14ac:dyDescent="0.35">
      <c r="A1010" s="9" t="str">
        <f t="shared" si="15"/>
        <v>5656.301.14</v>
      </c>
      <c r="B1010" s="52" t="e">
        <f>+IF(MATCH(A1010,List!H$10:H$145,0),"Targeted")</f>
        <v>#N/A</v>
      </c>
      <c r="C1010" s="65"/>
      <c r="D1010" s="151"/>
      <c r="E1010" s="16" t="s">
        <v>1709</v>
      </c>
      <c r="F1010" s="16" t="s">
        <v>1710</v>
      </c>
      <c r="G1010" s="16" t="s">
        <v>519</v>
      </c>
      <c r="H1010" s="16" t="s">
        <v>1985</v>
      </c>
      <c r="I1010" s="16" t="s">
        <v>2010</v>
      </c>
      <c r="J1010" s="16" t="s">
        <v>2011</v>
      </c>
      <c r="K1010" s="17" t="s">
        <v>12</v>
      </c>
      <c r="L1010" s="18" t="s">
        <v>1936</v>
      </c>
      <c r="M1010" s="195" t="s">
        <v>1937</v>
      </c>
      <c r="N1010" s="16" t="s">
        <v>1938</v>
      </c>
      <c r="O1010" s="17" t="s">
        <v>304</v>
      </c>
      <c r="P1010" s="17" t="s">
        <v>305</v>
      </c>
      <c r="Q1010" s="17" t="s">
        <v>306</v>
      </c>
      <c r="R1010">
        <v>0</v>
      </c>
      <c r="S1010">
        <v>0</v>
      </c>
      <c r="T1010">
        <v>0</v>
      </c>
      <c r="U1010">
        <v>0</v>
      </c>
      <c r="V1010">
        <v>0</v>
      </c>
      <c r="W1010">
        <v>0</v>
      </c>
      <c r="X1010">
        <v>0</v>
      </c>
      <c r="Y1010">
        <v>0</v>
      </c>
      <c r="Z1010">
        <v>0</v>
      </c>
      <c r="AA1010">
        <v>0</v>
      </c>
      <c r="AB1010">
        <v>0</v>
      </c>
      <c r="AC1010">
        <v>0</v>
      </c>
      <c r="AD1010">
        <v>5114</v>
      </c>
      <c r="AE1010">
        <v>5081</v>
      </c>
      <c r="AF1010">
        <v>5761</v>
      </c>
      <c r="AG1010" s="19">
        <v>1503</v>
      </c>
      <c r="AH1010">
        <v>6310</v>
      </c>
      <c r="AI1010">
        <v>7125</v>
      </c>
      <c r="AJ1010">
        <v>10479</v>
      </c>
      <c r="AK1010">
        <v>9497</v>
      </c>
      <c r="AL1010">
        <v>15323</v>
      </c>
      <c r="AM1010">
        <v>11666</v>
      </c>
      <c r="AN1010">
        <v>13746</v>
      </c>
      <c r="AO1010">
        <v>1936</v>
      </c>
      <c r="AP1010">
        <v>11500</v>
      </c>
      <c r="AQ1010">
        <v>19948</v>
      </c>
      <c r="AR1010">
        <v>20811</v>
      </c>
      <c r="AS1010">
        <v>42346</v>
      </c>
      <c r="AT1010">
        <v>45392</v>
      </c>
      <c r="AU1010">
        <v>73785</v>
      </c>
      <c r="AV1010">
        <v>45943</v>
      </c>
      <c r="AW1010">
        <v>43585</v>
      </c>
      <c r="AX1010">
        <v>39781</v>
      </c>
      <c r="AY1010">
        <v>37624</v>
      </c>
      <c r="AZ1010">
        <v>32000</v>
      </c>
      <c r="BA1010">
        <v>40000</v>
      </c>
      <c r="BB1010">
        <v>42000</v>
      </c>
      <c r="BC1010">
        <v>39000</v>
      </c>
      <c r="BD1010">
        <v>58000</v>
      </c>
      <c r="BE1010">
        <v>62000</v>
      </c>
      <c r="BF1010">
        <v>66000</v>
      </c>
      <c r="BG1010">
        <v>63000</v>
      </c>
      <c r="BH1010">
        <v>65000</v>
      </c>
      <c r="BI1010">
        <v>63000</v>
      </c>
      <c r="BJ1010">
        <v>62000</v>
      </c>
      <c r="BK1010">
        <v>65000</v>
      </c>
      <c r="BL1010">
        <v>72000</v>
      </c>
      <c r="BM1010">
        <v>80000</v>
      </c>
      <c r="BN1010">
        <v>76000</v>
      </c>
      <c r="BO1010">
        <v>77000</v>
      </c>
      <c r="BP1010">
        <v>77000</v>
      </c>
      <c r="BQ1010">
        <v>83000</v>
      </c>
      <c r="BR1010">
        <v>87000</v>
      </c>
      <c r="BS1010">
        <v>74000</v>
      </c>
      <c r="BT1010">
        <v>79000</v>
      </c>
      <c r="BU1010">
        <v>74000</v>
      </c>
      <c r="BV1010">
        <v>75000</v>
      </c>
      <c r="BW1010">
        <v>87000</v>
      </c>
      <c r="BX1010" s="10">
        <v>100000</v>
      </c>
      <c r="BY1010">
        <v>80000</v>
      </c>
      <c r="BZ1010">
        <v>81000</v>
      </c>
      <c r="CA1010">
        <v>98000</v>
      </c>
      <c r="CB1010">
        <v>104000</v>
      </c>
      <c r="CC1010">
        <v>106000</v>
      </c>
      <c r="CD1010">
        <v>109000</v>
      </c>
      <c r="CE1010">
        <v>111000</v>
      </c>
    </row>
    <row r="1011" spans="1:83" x14ac:dyDescent="0.35">
      <c r="A1011" s="9" t="str">
        <f t="shared" si="15"/>
        <v>5656.301.14</v>
      </c>
      <c r="B1011" s="52" t="e">
        <f>+IF(MATCH(A1011,List!H$10:H$145,0),"Targeted")</f>
        <v>#N/A</v>
      </c>
      <c r="C1011" s="65"/>
      <c r="D1011" s="151"/>
      <c r="E1011" s="16" t="s">
        <v>1709</v>
      </c>
      <c r="F1011" s="16" t="s">
        <v>1710</v>
      </c>
      <c r="G1011" s="16" t="s">
        <v>519</v>
      </c>
      <c r="H1011" s="16" t="s">
        <v>1985</v>
      </c>
      <c r="I1011" s="16" t="s">
        <v>2010</v>
      </c>
      <c r="J1011" s="16" t="s">
        <v>2011</v>
      </c>
      <c r="K1011" s="17" t="s">
        <v>12</v>
      </c>
      <c r="L1011" s="18" t="s">
        <v>1936</v>
      </c>
      <c r="M1011" s="195" t="s">
        <v>1937</v>
      </c>
      <c r="N1011" s="16" t="s">
        <v>1938</v>
      </c>
      <c r="O1011" s="17" t="s">
        <v>304</v>
      </c>
      <c r="P1011" s="17" t="s">
        <v>524</v>
      </c>
      <c r="Q1011" s="17" t="s">
        <v>306</v>
      </c>
      <c r="R1011">
        <v>600</v>
      </c>
      <c r="S1011">
        <v>600</v>
      </c>
      <c r="T1011">
        <v>600</v>
      </c>
      <c r="U1011">
        <v>600</v>
      </c>
      <c r="V1011">
        <v>600</v>
      </c>
      <c r="W1011">
        <v>600</v>
      </c>
      <c r="X1011">
        <v>600</v>
      </c>
      <c r="Y1011">
        <v>600</v>
      </c>
      <c r="Z1011">
        <v>600</v>
      </c>
      <c r="AA1011">
        <v>600</v>
      </c>
      <c r="AB1011">
        <v>600</v>
      </c>
      <c r="AC1011">
        <v>600</v>
      </c>
      <c r="AD1011">
        <v>600</v>
      </c>
      <c r="AE1011">
        <v>600</v>
      </c>
      <c r="AF1011">
        <v>600</v>
      </c>
      <c r="AG1011" s="19">
        <v>600</v>
      </c>
      <c r="AH1011">
        <v>600</v>
      </c>
      <c r="AI1011">
        <v>600</v>
      </c>
      <c r="AJ1011">
        <v>552</v>
      </c>
      <c r="AK1011">
        <v>600</v>
      </c>
      <c r="AL1011">
        <v>600</v>
      </c>
      <c r="AM1011">
        <v>600</v>
      </c>
      <c r="AN1011">
        <v>0</v>
      </c>
      <c r="AO1011">
        <v>0</v>
      </c>
      <c r="AP1011">
        <v>0</v>
      </c>
      <c r="AQ1011">
        <v>0</v>
      </c>
      <c r="AR1011">
        <v>0</v>
      </c>
      <c r="AS1011">
        <v>0</v>
      </c>
      <c r="AT1011">
        <v>0</v>
      </c>
      <c r="AU1011">
        <v>0</v>
      </c>
      <c r="AV1011">
        <v>0</v>
      </c>
      <c r="AW1011">
        <v>0</v>
      </c>
      <c r="AX1011">
        <v>0</v>
      </c>
      <c r="AY1011">
        <v>0</v>
      </c>
      <c r="AZ1011">
        <v>0</v>
      </c>
      <c r="BA1011">
        <v>0</v>
      </c>
      <c r="BB1011">
        <v>0</v>
      </c>
      <c r="BC1011">
        <v>0</v>
      </c>
      <c r="BD1011">
        <v>0</v>
      </c>
      <c r="BE1011">
        <v>0</v>
      </c>
      <c r="BF1011">
        <v>0</v>
      </c>
      <c r="BG1011">
        <v>0</v>
      </c>
      <c r="BH1011">
        <v>0</v>
      </c>
      <c r="BI1011">
        <v>0</v>
      </c>
      <c r="BJ1011">
        <v>0</v>
      </c>
      <c r="BK1011">
        <v>0</v>
      </c>
      <c r="BL1011">
        <v>0</v>
      </c>
      <c r="BM1011">
        <v>0</v>
      </c>
      <c r="BN1011">
        <v>0</v>
      </c>
      <c r="BO1011">
        <v>0</v>
      </c>
      <c r="BP1011">
        <v>0</v>
      </c>
      <c r="BQ1011">
        <v>0</v>
      </c>
      <c r="BR1011">
        <v>0</v>
      </c>
      <c r="BS1011">
        <v>0</v>
      </c>
      <c r="BT1011">
        <v>0</v>
      </c>
      <c r="BU1011">
        <v>0</v>
      </c>
      <c r="BV1011">
        <v>0</v>
      </c>
      <c r="BW1011">
        <v>0</v>
      </c>
      <c r="BX1011" s="10">
        <v>0</v>
      </c>
      <c r="BY1011">
        <v>0</v>
      </c>
      <c r="BZ1011">
        <v>0</v>
      </c>
      <c r="CA1011">
        <v>0</v>
      </c>
      <c r="CB1011">
        <v>0</v>
      </c>
      <c r="CC1011">
        <v>0</v>
      </c>
      <c r="CD1011">
        <v>0</v>
      </c>
      <c r="CE1011">
        <v>0</v>
      </c>
    </row>
    <row r="1012" spans="1:83" x14ac:dyDescent="0.35">
      <c r="A1012" s="9" t="str">
        <f t="shared" si="15"/>
        <v>5668.301.14</v>
      </c>
      <c r="B1012" s="52" t="e">
        <f>+IF(MATCH(A1012,List!H$10:H$145,0),"Targeted")</f>
        <v>#N/A</v>
      </c>
      <c r="C1012" s="65"/>
      <c r="D1012" s="151" t="s">
        <v>7700</v>
      </c>
      <c r="E1012" s="16" t="s">
        <v>1709</v>
      </c>
      <c r="F1012" s="16" t="s">
        <v>1710</v>
      </c>
      <c r="G1012" s="16" t="s">
        <v>519</v>
      </c>
      <c r="H1012" s="16" t="s">
        <v>1985</v>
      </c>
      <c r="I1012" s="16" t="s">
        <v>2012</v>
      </c>
      <c r="J1012" s="16" t="s">
        <v>2013</v>
      </c>
      <c r="K1012" s="17" t="s">
        <v>12</v>
      </c>
      <c r="L1012" s="18" t="s">
        <v>1936</v>
      </c>
      <c r="M1012" s="195" t="s">
        <v>1937</v>
      </c>
      <c r="N1012" s="16" t="s">
        <v>1938</v>
      </c>
      <c r="O1012" s="17" t="s">
        <v>346</v>
      </c>
      <c r="P1012" s="17" t="s">
        <v>305</v>
      </c>
      <c r="Q1012" s="17" t="s">
        <v>306</v>
      </c>
      <c r="R1012">
        <v>0</v>
      </c>
      <c r="S1012">
        <v>0</v>
      </c>
      <c r="T1012">
        <v>0</v>
      </c>
      <c r="U1012">
        <v>0</v>
      </c>
      <c r="V1012">
        <v>0</v>
      </c>
      <c r="W1012">
        <v>0</v>
      </c>
      <c r="X1012">
        <v>0</v>
      </c>
      <c r="Y1012">
        <v>0</v>
      </c>
      <c r="Z1012">
        <v>0</v>
      </c>
      <c r="AA1012">
        <v>0</v>
      </c>
      <c r="AB1012">
        <v>0</v>
      </c>
      <c r="AC1012">
        <v>0</v>
      </c>
      <c r="AD1012">
        <v>0</v>
      </c>
      <c r="AE1012">
        <v>0</v>
      </c>
      <c r="AF1012">
        <v>0</v>
      </c>
      <c r="AG1012" s="19">
        <v>0</v>
      </c>
      <c r="AH1012">
        <v>0</v>
      </c>
      <c r="AI1012">
        <v>0</v>
      </c>
      <c r="AJ1012">
        <v>0</v>
      </c>
      <c r="AK1012">
        <v>0</v>
      </c>
      <c r="AL1012">
        <v>0</v>
      </c>
      <c r="AM1012">
        <v>0</v>
      </c>
      <c r="AN1012">
        <v>0</v>
      </c>
      <c r="AO1012">
        <v>0</v>
      </c>
      <c r="AP1012">
        <v>0</v>
      </c>
      <c r="AQ1012">
        <v>0</v>
      </c>
      <c r="AR1012">
        <v>0</v>
      </c>
      <c r="AS1012">
        <v>0</v>
      </c>
      <c r="AT1012">
        <v>0</v>
      </c>
      <c r="AU1012">
        <v>0</v>
      </c>
      <c r="AV1012">
        <v>0</v>
      </c>
      <c r="AW1012">
        <v>0</v>
      </c>
      <c r="AX1012">
        <v>0</v>
      </c>
      <c r="AY1012">
        <v>0</v>
      </c>
      <c r="AZ1012">
        <v>0</v>
      </c>
      <c r="BA1012">
        <v>0</v>
      </c>
      <c r="BB1012">
        <v>0</v>
      </c>
      <c r="BC1012">
        <v>0</v>
      </c>
      <c r="BD1012">
        <v>0</v>
      </c>
      <c r="BE1012">
        <v>0</v>
      </c>
      <c r="BF1012">
        <v>0</v>
      </c>
      <c r="BG1012">
        <v>0</v>
      </c>
      <c r="BH1012">
        <v>0</v>
      </c>
      <c r="BI1012">
        <v>0</v>
      </c>
      <c r="BJ1012">
        <v>0</v>
      </c>
      <c r="BK1012">
        <v>0</v>
      </c>
      <c r="BL1012">
        <v>0</v>
      </c>
      <c r="BM1012">
        <v>0</v>
      </c>
      <c r="BN1012">
        <v>0</v>
      </c>
      <c r="BO1012">
        <v>0</v>
      </c>
      <c r="BP1012">
        <v>0</v>
      </c>
      <c r="BQ1012">
        <v>0</v>
      </c>
      <c r="BR1012">
        <v>0</v>
      </c>
      <c r="BS1012">
        <v>0</v>
      </c>
      <c r="BT1012">
        <v>0</v>
      </c>
      <c r="BU1012">
        <v>0</v>
      </c>
      <c r="BV1012">
        <v>0</v>
      </c>
      <c r="BW1012">
        <v>0</v>
      </c>
      <c r="BX1012">
        <v>0</v>
      </c>
      <c r="BY1012">
        <v>0</v>
      </c>
      <c r="BZ1012">
        <v>3000</v>
      </c>
      <c r="CA1012">
        <v>12000</v>
      </c>
      <c r="CB1012">
        <v>28000</v>
      </c>
      <c r="CC1012">
        <v>24000</v>
      </c>
      <c r="CD1012">
        <v>0</v>
      </c>
      <c r="CE1012">
        <v>0</v>
      </c>
    </row>
    <row r="1013" spans="1:83" x14ac:dyDescent="0.35">
      <c r="A1013" s="9" t="str">
        <f t="shared" si="15"/>
        <v>5668.301.14</v>
      </c>
      <c r="B1013" s="52" t="e">
        <f>+IF(MATCH(A1013,List!H$10:H$145,0),"Targeted")</f>
        <v>#N/A</v>
      </c>
      <c r="C1013" s="65"/>
      <c r="D1013" s="151"/>
      <c r="E1013" s="16" t="s">
        <v>1709</v>
      </c>
      <c r="F1013" s="16" t="s">
        <v>1710</v>
      </c>
      <c r="G1013" s="16" t="s">
        <v>519</v>
      </c>
      <c r="H1013" s="16" t="s">
        <v>1985</v>
      </c>
      <c r="I1013" s="16" t="s">
        <v>2012</v>
      </c>
      <c r="J1013" s="16" t="s">
        <v>2013</v>
      </c>
      <c r="K1013" s="17" t="s">
        <v>12</v>
      </c>
      <c r="L1013" s="18" t="s">
        <v>1936</v>
      </c>
      <c r="M1013" s="195" t="s">
        <v>1937</v>
      </c>
      <c r="N1013" s="16" t="s">
        <v>1938</v>
      </c>
      <c r="O1013" s="17" t="s">
        <v>304</v>
      </c>
      <c r="P1013" s="17" t="s">
        <v>305</v>
      </c>
      <c r="Q1013" s="17" t="s">
        <v>306</v>
      </c>
      <c r="R1013">
        <v>0</v>
      </c>
      <c r="S1013">
        <v>0</v>
      </c>
      <c r="T1013">
        <v>0</v>
      </c>
      <c r="U1013">
        <v>0</v>
      </c>
      <c r="V1013">
        <v>0</v>
      </c>
      <c r="W1013">
        <v>0</v>
      </c>
      <c r="X1013">
        <v>0</v>
      </c>
      <c r="Y1013">
        <v>0</v>
      </c>
      <c r="Z1013">
        <v>0</v>
      </c>
      <c r="AA1013">
        <v>0</v>
      </c>
      <c r="AB1013">
        <v>0</v>
      </c>
      <c r="AC1013">
        <v>0</v>
      </c>
      <c r="AD1013">
        <v>0</v>
      </c>
      <c r="AE1013">
        <v>0</v>
      </c>
      <c r="AF1013">
        <v>0</v>
      </c>
      <c r="AG1013" s="19">
        <v>0</v>
      </c>
      <c r="AH1013">
        <v>0</v>
      </c>
      <c r="AI1013">
        <v>0</v>
      </c>
      <c r="AJ1013">
        <v>0</v>
      </c>
      <c r="AK1013">
        <v>0</v>
      </c>
      <c r="AL1013">
        <v>0</v>
      </c>
      <c r="AM1013">
        <v>0</v>
      </c>
      <c r="AN1013">
        <v>0</v>
      </c>
      <c r="AO1013">
        <v>0</v>
      </c>
      <c r="AP1013">
        <v>0</v>
      </c>
      <c r="AQ1013">
        <v>0</v>
      </c>
      <c r="AR1013">
        <v>0</v>
      </c>
      <c r="AS1013">
        <v>0</v>
      </c>
      <c r="AT1013">
        <v>0</v>
      </c>
      <c r="AU1013">
        <v>0</v>
      </c>
      <c r="AV1013">
        <v>0</v>
      </c>
      <c r="AW1013">
        <v>0</v>
      </c>
      <c r="AX1013">
        <v>0</v>
      </c>
      <c r="AY1013">
        <v>0</v>
      </c>
      <c r="AZ1013">
        <v>0</v>
      </c>
      <c r="BA1013">
        <v>0</v>
      </c>
      <c r="BB1013">
        <v>0</v>
      </c>
      <c r="BC1013">
        <v>0</v>
      </c>
      <c r="BD1013">
        <v>0</v>
      </c>
      <c r="BE1013">
        <v>0</v>
      </c>
      <c r="BF1013">
        <v>0</v>
      </c>
      <c r="BG1013">
        <v>0</v>
      </c>
      <c r="BH1013">
        <v>0</v>
      </c>
      <c r="BI1013">
        <v>0</v>
      </c>
      <c r="BJ1013">
        <v>0</v>
      </c>
      <c r="BK1013">
        <v>0</v>
      </c>
      <c r="BL1013">
        <v>0</v>
      </c>
      <c r="BM1013">
        <v>0</v>
      </c>
      <c r="BN1013">
        <v>0</v>
      </c>
      <c r="BO1013">
        <v>0</v>
      </c>
      <c r="BP1013">
        <v>0</v>
      </c>
      <c r="BQ1013">
        <v>0</v>
      </c>
      <c r="BR1013">
        <v>0</v>
      </c>
      <c r="BS1013">
        <v>0</v>
      </c>
      <c r="BT1013">
        <v>0</v>
      </c>
      <c r="BU1013">
        <v>0</v>
      </c>
      <c r="BV1013">
        <v>0</v>
      </c>
      <c r="BW1013">
        <v>0</v>
      </c>
      <c r="BX1013" s="10">
        <v>0</v>
      </c>
      <c r="BY1013">
        <v>0</v>
      </c>
      <c r="BZ1013">
        <v>0</v>
      </c>
      <c r="CA1013">
        <v>0</v>
      </c>
      <c r="CB1013">
        <v>4000</v>
      </c>
      <c r="CC1013">
        <v>16000</v>
      </c>
      <c r="CD1013">
        <v>41000</v>
      </c>
      <c r="CE1013">
        <v>42000</v>
      </c>
    </row>
    <row r="1014" spans="1:83" x14ac:dyDescent="0.35">
      <c r="A1014" s="9" t="str">
        <f t="shared" si="15"/>
        <v>8070.301.14</v>
      </c>
      <c r="B1014" s="52" t="e">
        <f>+IF(MATCH(A1014,List!H$10:H$145,0),"Targeted")</f>
        <v>#N/A</v>
      </c>
      <c r="C1014" s="65"/>
      <c r="D1014" s="151"/>
      <c r="E1014" s="16" t="s">
        <v>1709</v>
      </c>
      <c r="F1014" s="16" t="s">
        <v>1710</v>
      </c>
      <c r="G1014" s="16" t="s">
        <v>519</v>
      </c>
      <c r="H1014" s="16" t="s">
        <v>1985</v>
      </c>
      <c r="I1014" s="16" t="s">
        <v>2014</v>
      </c>
      <c r="J1014" s="16" t="s">
        <v>2015</v>
      </c>
      <c r="K1014" s="17" t="s">
        <v>12</v>
      </c>
      <c r="L1014" s="18" t="s">
        <v>1936</v>
      </c>
      <c r="M1014" s="195" t="s">
        <v>1937</v>
      </c>
      <c r="N1014" s="16" t="s">
        <v>1938</v>
      </c>
      <c r="O1014" s="17" t="s">
        <v>304</v>
      </c>
      <c r="P1014" s="17" t="s">
        <v>305</v>
      </c>
      <c r="Q1014" s="17" t="s">
        <v>306</v>
      </c>
      <c r="R1014">
        <v>3031</v>
      </c>
      <c r="S1014">
        <v>1048</v>
      </c>
      <c r="T1014">
        <v>595</v>
      </c>
      <c r="U1014">
        <v>701</v>
      </c>
      <c r="V1014">
        <v>770</v>
      </c>
      <c r="W1014">
        <v>1049</v>
      </c>
      <c r="X1014">
        <v>2289</v>
      </c>
      <c r="Y1014">
        <v>11582</v>
      </c>
      <c r="Z1014">
        <v>13906</v>
      </c>
      <c r="AA1014">
        <v>4291</v>
      </c>
      <c r="AB1014">
        <v>5545</v>
      </c>
      <c r="AC1014">
        <v>1316</v>
      </c>
      <c r="AD1014">
        <v>1884</v>
      </c>
      <c r="AE1014">
        <v>3446</v>
      </c>
      <c r="AF1014">
        <v>12833</v>
      </c>
      <c r="AG1014" s="19">
        <v>3686</v>
      </c>
      <c r="AH1014">
        <v>20762</v>
      </c>
      <c r="AI1014">
        <v>4452</v>
      </c>
      <c r="AJ1014">
        <v>10549</v>
      </c>
      <c r="AK1014">
        <v>8537</v>
      </c>
      <c r="AL1014">
        <v>6827</v>
      </c>
      <c r="AM1014">
        <v>5418</v>
      </c>
      <c r="AN1014">
        <v>2250</v>
      </c>
      <c r="AO1014">
        <v>7464</v>
      </c>
      <c r="AP1014">
        <v>2332</v>
      </c>
      <c r="AQ1014">
        <v>7573</v>
      </c>
      <c r="AR1014">
        <v>38031</v>
      </c>
      <c r="AS1014">
        <v>39526</v>
      </c>
      <c r="AT1014">
        <v>62482</v>
      </c>
      <c r="AU1014">
        <v>40745</v>
      </c>
      <c r="AV1014">
        <v>64516</v>
      </c>
      <c r="AW1014">
        <v>67035</v>
      </c>
      <c r="AX1014">
        <v>24525</v>
      </c>
      <c r="AY1014">
        <v>13081</v>
      </c>
      <c r="AZ1014">
        <v>20000</v>
      </c>
      <c r="BA1014">
        <v>8000</v>
      </c>
      <c r="BB1014">
        <v>35000</v>
      </c>
      <c r="BC1014">
        <v>11000</v>
      </c>
      <c r="BD1014">
        <v>13000</v>
      </c>
      <c r="BE1014">
        <v>14000</v>
      </c>
      <c r="BF1014">
        <v>15000</v>
      </c>
      <c r="BG1014">
        <v>15000</v>
      </c>
      <c r="BH1014">
        <v>15000</v>
      </c>
      <c r="BI1014">
        <v>10000</v>
      </c>
      <c r="BJ1014">
        <v>8000</v>
      </c>
      <c r="BK1014">
        <v>8000</v>
      </c>
      <c r="BL1014">
        <v>23000</v>
      </c>
      <c r="BM1014">
        <v>5000</v>
      </c>
      <c r="BN1014">
        <v>6000</v>
      </c>
      <c r="BO1014">
        <v>2000</v>
      </c>
      <c r="BP1014">
        <v>7000</v>
      </c>
      <c r="BQ1014">
        <v>1000</v>
      </c>
      <c r="BR1014">
        <v>4000</v>
      </c>
      <c r="BS1014">
        <v>0</v>
      </c>
      <c r="BT1014">
        <v>3000</v>
      </c>
      <c r="BU1014">
        <v>1000</v>
      </c>
      <c r="BV1014">
        <v>1000</v>
      </c>
      <c r="BW1014">
        <v>1000</v>
      </c>
      <c r="BX1014" s="10">
        <v>0</v>
      </c>
      <c r="BY1014">
        <v>0</v>
      </c>
      <c r="BZ1014">
        <v>4000</v>
      </c>
      <c r="CA1014">
        <v>2000</v>
      </c>
      <c r="CB1014">
        <v>2000</v>
      </c>
      <c r="CC1014">
        <v>2000</v>
      </c>
      <c r="CD1014">
        <v>2000</v>
      </c>
      <c r="CE1014">
        <v>2000</v>
      </c>
    </row>
    <row r="1015" spans="1:83" x14ac:dyDescent="0.35">
      <c r="A1015" s="9" t="str">
        <f t="shared" si="15"/>
        <v>9922.301.14</v>
      </c>
      <c r="B1015" s="52" t="e">
        <f>+IF(MATCH(A1015,List!H$10:H$145,0),"Targeted")</f>
        <v>#N/A</v>
      </c>
      <c r="C1015" s="65"/>
      <c r="D1015" s="151"/>
      <c r="E1015" s="16" t="s">
        <v>1709</v>
      </c>
      <c r="F1015" s="16" t="s">
        <v>1710</v>
      </c>
      <c r="G1015" s="16" t="s">
        <v>519</v>
      </c>
      <c r="H1015" s="16" t="s">
        <v>1985</v>
      </c>
      <c r="I1015" s="16" t="s">
        <v>624</v>
      </c>
      <c r="J1015" s="16" t="s">
        <v>2016</v>
      </c>
      <c r="K1015" s="17" t="s">
        <v>12</v>
      </c>
      <c r="L1015" s="18" t="s">
        <v>1936</v>
      </c>
      <c r="M1015" s="195" t="s">
        <v>1937</v>
      </c>
      <c r="N1015" s="16" t="s">
        <v>1938</v>
      </c>
      <c r="O1015" s="17" t="s">
        <v>304</v>
      </c>
      <c r="P1015" s="17" t="s">
        <v>305</v>
      </c>
      <c r="Q1015" s="17" t="s">
        <v>306</v>
      </c>
      <c r="R1015">
        <v>8</v>
      </c>
      <c r="S1015">
        <v>8</v>
      </c>
      <c r="T1015">
        <v>12</v>
      </c>
      <c r="U1015">
        <v>-13</v>
      </c>
      <c r="V1015">
        <v>-2</v>
      </c>
      <c r="W1015">
        <v>8</v>
      </c>
      <c r="X1015">
        <v>10</v>
      </c>
      <c r="Y1015">
        <v>4</v>
      </c>
      <c r="Z1015">
        <v>8</v>
      </c>
      <c r="AA1015">
        <v>12</v>
      </c>
      <c r="AB1015">
        <v>-1</v>
      </c>
      <c r="AC1015">
        <v>191</v>
      </c>
      <c r="AD1015">
        <v>199</v>
      </c>
      <c r="AE1015">
        <v>291</v>
      </c>
      <c r="AF1015">
        <v>246</v>
      </c>
      <c r="AG1015" s="19">
        <v>8</v>
      </c>
      <c r="AH1015">
        <v>3157</v>
      </c>
      <c r="AI1015">
        <v>450</v>
      </c>
      <c r="AJ1015">
        <v>779</v>
      </c>
      <c r="AK1015">
        <v>303</v>
      </c>
      <c r="AL1015">
        <v>340</v>
      </c>
      <c r="AM1015">
        <v>252</v>
      </c>
      <c r="AN1015">
        <v>244</v>
      </c>
      <c r="AO1015">
        <v>0</v>
      </c>
      <c r="AP1015">
        <v>0</v>
      </c>
      <c r="AQ1015">
        <v>0</v>
      </c>
      <c r="AR1015">
        <v>0</v>
      </c>
      <c r="AS1015">
        <v>0</v>
      </c>
      <c r="AT1015">
        <v>0</v>
      </c>
      <c r="AU1015">
        <v>0</v>
      </c>
      <c r="AV1015">
        <v>0</v>
      </c>
      <c r="AW1015">
        <v>0</v>
      </c>
      <c r="AX1015">
        <v>0</v>
      </c>
      <c r="AY1015">
        <v>0</v>
      </c>
      <c r="AZ1015">
        <v>0</v>
      </c>
      <c r="BA1015">
        <v>0</v>
      </c>
      <c r="BB1015">
        <v>0</v>
      </c>
      <c r="BC1015">
        <v>0</v>
      </c>
      <c r="BD1015">
        <v>0</v>
      </c>
      <c r="BE1015">
        <v>0</v>
      </c>
      <c r="BF1015">
        <v>0</v>
      </c>
      <c r="BG1015">
        <v>0</v>
      </c>
      <c r="BH1015">
        <v>0</v>
      </c>
      <c r="BI1015">
        <v>0</v>
      </c>
      <c r="BJ1015">
        <v>0</v>
      </c>
      <c r="BK1015">
        <v>0</v>
      </c>
      <c r="BL1015">
        <v>0</v>
      </c>
      <c r="BM1015">
        <v>0</v>
      </c>
      <c r="BN1015">
        <v>0</v>
      </c>
      <c r="BO1015">
        <v>0</v>
      </c>
      <c r="BP1015">
        <v>0</v>
      </c>
      <c r="BQ1015">
        <v>0</v>
      </c>
      <c r="BR1015">
        <v>0</v>
      </c>
      <c r="BS1015">
        <v>0</v>
      </c>
      <c r="BT1015">
        <v>0</v>
      </c>
      <c r="BU1015">
        <v>0</v>
      </c>
      <c r="BV1015">
        <v>0</v>
      </c>
      <c r="BW1015">
        <v>0</v>
      </c>
      <c r="BX1015" s="10">
        <v>0</v>
      </c>
      <c r="BY1015">
        <v>0</v>
      </c>
      <c r="BZ1015">
        <v>0</v>
      </c>
      <c r="CA1015">
        <v>0</v>
      </c>
      <c r="CB1015">
        <v>0</v>
      </c>
      <c r="CC1015">
        <v>0</v>
      </c>
      <c r="CD1015">
        <v>0</v>
      </c>
      <c r="CE1015">
        <v>0</v>
      </c>
    </row>
    <row r="1016" spans="1:83" x14ac:dyDescent="0.35">
      <c r="A1016" s="9" t="str">
        <f t="shared" si="15"/>
        <v>9922.301.14</v>
      </c>
      <c r="B1016" s="52" t="e">
        <f>+IF(MATCH(A1016,List!H$10:H$145,0),"Targeted")</f>
        <v>#N/A</v>
      </c>
      <c r="C1016" s="65"/>
      <c r="D1016" s="151"/>
      <c r="E1016" s="16" t="s">
        <v>1709</v>
      </c>
      <c r="F1016" s="16" t="s">
        <v>1710</v>
      </c>
      <c r="G1016" s="16" t="s">
        <v>519</v>
      </c>
      <c r="H1016" s="16" t="s">
        <v>1985</v>
      </c>
      <c r="I1016" s="16" t="s">
        <v>624</v>
      </c>
      <c r="J1016" s="16" t="s">
        <v>2016</v>
      </c>
      <c r="K1016" s="17" t="s">
        <v>12</v>
      </c>
      <c r="L1016" s="18" t="s">
        <v>1936</v>
      </c>
      <c r="M1016" s="195" t="s">
        <v>1937</v>
      </c>
      <c r="N1016" s="16" t="s">
        <v>1938</v>
      </c>
      <c r="O1016" s="17" t="s">
        <v>304</v>
      </c>
      <c r="P1016" s="17" t="s">
        <v>524</v>
      </c>
      <c r="Q1016" s="17" t="s">
        <v>306</v>
      </c>
      <c r="R1016">
        <v>0</v>
      </c>
      <c r="S1016">
        <v>0</v>
      </c>
      <c r="T1016">
        <v>0</v>
      </c>
      <c r="U1016">
        <v>218</v>
      </c>
      <c r="V1016">
        <v>20</v>
      </c>
      <c r="W1016">
        <v>74</v>
      </c>
      <c r="X1016">
        <v>110</v>
      </c>
      <c r="Y1016">
        <v>116</v>
      </c>
      <c r="Z1016">
        <v>112</v>
      </c>
      <c r="AA1016">
        <v>123</v>
      </c>
      <c r="AB1016">
        <v>127</v>
      </c>
      <c r="AC1016">
        <v>0</v>
      </c>
      <c r="AD1016">
        <v>0</v>
      </c>
      <c r="AE1016">
        <v>0</v>
      </c>
      <c r="AF1016">
        <v>0</v>
      </c>
      <c r="AG1016" s="19">
        <v>0</v>
      </c>
      <c r="AH1016">
        <v>0</v>
      </c>
      <c r="AI1016">
        <v>0</v>
      </c>
      <c r="AJ1016">
        <v>0</v>
      </c>
      <c r="AK1016">
        <v>0</v>
      </c>
      <c r="AL1016">
        <v>0</v>
      </c>
      <c r="AM1016">
        <v>0</v>
      </c>
      <c r="AN1016">
        <v>0</v>
      </c>
      <c r="AO1016">
        <v>0</v>
      </c>
      <c r="AP1016">
        <v>0</v>
      </c>
      <c r="AQ1016">
        <v>0</v>
      </c>
      <c r="AR1016">
        <v>0</v>
      </c>
      <c r="AS1016">
        <v>0</v>
      </c>
      <c r="AT1016">
        <v>0</v>
      </c>
      <c r="AU1016">
        <v>0</v>
      </c>
      <c r="AV1016">
        <v>0</v>
      </c>
      <c r="AW1016">
        <v>0</v>
      </c>
      <c r="AX1016">
        <v>0</v>
      </c>
      <c r="AY1016">
        <v>0</v>
      </c>
      <c r="AZ1016">
        <v>0</v>
      </c>
      <c r="BA1016">
        <v>0</v>
      </c>
      <c r="BB1016">
        <v>0</v>
      </c>
      <c r="BC1016">
        <v>0</v>
      </c>
      <c r="BD1016">
        <v>0</v>
      </c>
      <c r="BE1016">
        <v>0</v>
      </c>
      <c r="BF1016">
        <v>0</v>
      </c>
      <c r="BG1016">
        <v>0</v>
      </c>
      <c r="BH1016">
        <v>0</v>
      </c>
      <c r="BI1016">
        <v>0</v>
      </c>
      <c r="BJ1016">
        <v>0</v>
      </c>
      <c r="BK1016">
        <v>0</v>
      </c>
      <c r="BL1016">
        <v>0</v>
      </c>
      <c r="BM1016">
        <v>0</v>
      </c>
      <c r="BN1016">
        <v>0</v>
      </c>
      <c r="BO1016">
        <v>0</v>
      </c>
      <c r="BP1016">
        <v>0</v>
      </c>
      <c r="BQ1016">
        <v>0</v>
      </c>
      <c r="BR1016">
        <v>0</v>
      </c>
      <c r="BS1016">
        <v>0</v>
      </c>
      <c r="BT1016">
        <v>0</v>
      </c>
      <c r="BU1016">
        <v>0</v>
      </c>
      <c r="BV1016">
        <v>0</v>
      </c>
      <c r="BW1016">
        <v>0</v>
      </c>
      <c r="BX1016" s="10">
        <v>0</v>
      </c>
      <c r="BY1016">
        <v>0</v>
      </c>
      <c r="BZ1016">
        <v>0</v>
      </c>
      <c r="CA1016">
        <v>0</v>
      </c>
      <c r="CB1016">
        <v>0</v>
      </c>
      <c r="CC1016">
        <v>0</v>
      </c>
      <c r="CD1016">
        <v>0</v>
      </c>
      <c r="CE1016">
        <v>0</v>
      </c>
    </row>
    <row r="1017" spans="1:83" x14ac:dyDescent="0.35">
      <c r="A1017" s="9" t="str">
        <f t="shared" si="15"/>
        <v>0787.301.14</v>
      </c>
      <c r="B1017" s="52" t="e">
        <f>+IF(MATCH(A1017,List!H$10:H$145,0),"Targeted")</f>
        <v>#N/A</v>
      </c>
      <c r="C1017" s="65"/>
      <c r="D1017" s="151" t="s">
        <v>7700</v>
      </c>
      <c r="E1017" s="16" t="s">
        <v>1709</v>
      </c>
      <c r="F1017" s="16" t="s">
        <v>1710</v>
      </c>
      <c r="G1017" s="16" t="s">
        <v>1021</v>
      </c>
      <c r="H1017" s="16" t="s">
        <v>2017</v>
      </c>
      <c r="I1017" s="16" t="s">
        <v>2018</v>
      </c>
      <c r="J1017" s="16" t="s">
        <v>2019</v>
      </c>
      <c r="K1017" s="17" t="s">
        <v>12</v>
      </c>
      <c r="L1017" s="18" t="s">
        <v>1936</v>
      </c>
      <c r="M1017" s="195" t="s">
        <v>1937</v>
      </c>
      <c r="N1017" s="16" t="s">
        <v>1938</v>
      </c>
      <c r="O1017" s="17" t="s">
        <v>346</v>
      </c>
      <c r="P1017" s="17" t="s">
        <v>305</v>
      </c>
      <c r="Q1017" s="17" t="s">
        <v>306</v>
      </c>
      <c r="R1017">
        <v>0</v>
      </c>
      <c r="S1017">
        <v>0</v>
      </c>
      <c r="T1017">
        <v>0</v>
      </c>
      <c r="U1017">
        <v>0</v>
      </c>
      <c r="V1017">
        <v>0</v>
      </c>
      <c r="W1017">
        <v>0</v>
      </c>
      <c r="X1017">
        <v>0</v>
      </c>
      <c r="Y1017">
        <v>0</v>
      </c>
      <c r="Z1017">
        <v>0</v>
      </c>
      <c r="AA1017">
        <v>0</v>
      </c>
      <c r="AB1017">
        <v>0</v>
      </c>
      <c r="AC1017">
        <v>0</v>
      </c>
      <c r="AD1017">
        <v>0</v>
      </c>
      <c r="AE1017">
        <v>0</v>
      </c>
      <c r="AF1017">
        <v>0</v>
      </c>
      <c r="AG1017" s="19">
        <v>0</v>
      </c>
      <c r="AH1017">
        <v>0</v>
      </c>
      <c r="AI1017">
        <v>0</v>
      </c>
      <c r="AJ1017">
        <v>0</v>
      </c>
      <c r="AK1017">
        <v>0</v>
      </c>
      <c r="AL1017">
        <v>0</v>
      </c>
      <c r="AM1017">
        <v>0</v>
      </c>
      <c r="AN1017">
        <v>0</v>
      </c>
      <c r="AO1017">
        <v>0</v>
      </c>
      <c r="AP1017">
        <v>0</v>
      </c>
      <c r="AQ1017">
        <v>0</v>
      </c>
      <c r="AR1017">
        <v>0</v>
      </c>
      <c r="AS1017">
        <v>0</v>
      </c>
      <c r="AT1017">
        <v>0</v>
      </c>
      <c r="AU1017">
        <v>0</v>
      </c>
      <c r="AV1017">
        <v>0</v>
      </c>
      <c r="AW1017">
        <v>0</v>
      </c>
      <c r="AX1017">
        <v>0</v>
      </c>
      <c r="AY1017">
        <v>24959</v>
      </c>
      <c r="AZ1017">
        <v>29000</v>
      </c>
      <c r="BA1017">
        <v>25000</v>
      </c>
      <c r="BB1017">
        <v>43000</v>
      </c>
      <c r="BC1017">
        <v>28000</v>
      </c>
      <c r="BD1017">
        <v>31000</v>
      </c>
      <c r="BE1017">
        <v>28000</v>
      </c>
      <c r="BF1017">
        <v>31000</v>
      </c>
      <c r="BG1017">
        <v>26000</v>
      </c>
      <c r="BH1017">
        <v>25000</v>
      </c>
      <c r="BI1017">
        <v>28000</v>
      </c>
      <c r="BJ1017">
        <v>32000</v>
      </c>
      <c r="BK1017">
        <v>33000</v>
      </c>
      <c r="BL1017">
        <v>34000</v>
      </c>
      <c r="BM1017">
        <v>42000</v>
      </c>
      <c r="BN1017">
        <v>82000</v>
      </c>
      <c r="BO1017">
        <v>46000</v>
      </c>
      <c r="BP1017">
        <v>32000</v>
      </c>
      <c r="BQ1017">
        <v>27000</v>
      </c>
      <c r="BR1017">
        <v>20000</v>
      </c>
      <c r="BS1017">
        <v>9000</v>
      </c>
      <c r="BT1017">
        <v>8000</v>
      </c>
      <c r="BU1017">
        <v>9000</v>
      </c>
      <c r="BV1017">
        <v>10000</v>
      </c>
      <c r="BW1017">
        <v>10000</v>
      </c>
      <c r="BX1017">
        <v>15000</v>
      </c>
      <c r="BY1017">
        <v>18000</v>
      </c>
      <c r="BZ1017">
        <v>17000</v>
      </c>
      <c r="CA1017">
        <v>15000</v>
      </c>
      <c r="CB1017">
        <v>15000</v>
      </c>
      <c r="CC1017">
        <v>16000</v>
      </c>
      <c r="CD1017">
        <v>16000</v>
      </c>
      <c r="CE1017">
        <v>16000</v>
      </c>
    </row>
    <row r="1018" spans="1:83" x14ac:dyDescent="0.35">
      <c r="A1018" s="9" t="str">
        <f t="shared" si="15"/>
        <v>5174.301.14</v>
      </c>
      <c r="B1018" s="52" t="e">
        <f>+IF(MATCH(A1018,List!H$10:H$145,0),"Targeted")</f>
        <v>#N/A</v>
      </c>
      <c r="C1018" s="65"/>
      <c r="D1018" s="151" t="s">
        <v>7700</v>
      </c>
      <c r="E1018" s="16" t="s">
        <v>1709</v>
      </c>
      <c r="F1018" s="16" t="s">
        <v>1710</v>
      </c>
      <c r="G1018" s="16" t="s">
        <v>1021</v>
      </c>
      <c r="H1018" s="16" t="s">
        <v>2017</v>
      </c>
      <c r="I1018" s="16" t="s">
        <v>2020</v>
      </c>
      <c r="J1018" s="16" t="s">
        <v>2021</v>
      </c>
      <c r="K1018" s="17" t="s">
        <v>12</v>
      </c>
      <c r="L1018" s="18" t="s">
        <v>1936</v>
      </c>
      <c r="M1018" s="195" t="s">
        <v>1937</v>
      </c>
      <c r="N1018" s="16" t="s">
        <v>1938</v>
      </c>
      <c r="O1018" s="17" t="s">
        <v>346</v>
      </c>
      <c r="P1018" s="17" t="s">
        <v>305</v>
      </c>
      <c r="Q1018" s="17" t="s">
        <v>306</v>
      </c>
      <c r="R1018">
        <v>0</v>
      </c>
      <c r="S1018">
        <v>0</v>
      </c>
      <c r="T1018">
        <v>0</v>
      </c>
      <c r="U1018">
        <v>0</v>
      </c>
      <c r="V1018">
        <v>0</v>
      </c>
      <c r="W1018">
        <v>0</v>
      </c>
      <c r="X1018">
        <v>0</v>
      </c>
      <c r="Y1018">
        <v>0</v>
      </c>
      <c r="Z1018">
        <v>0</v>
      </c>
      <c r="AA1018">
        <v>0</v>
      </c>
      <c r="AB1018">
        <v>0</v>
      </c>
      <c r="AC1018">
        <v>0</v>
      </c>
      <c r="AD1018">
        <v>0</v>
      </c>
      <c r="AE1018">
        <v>0</v>
      </c>
      <c r="AF1018">
        <v>0</v>
      </c>
      <c r="AG1018" s="19">
        <v>0</v>
      </c>
      <c r="AH1018">
        <v>0</v>
      </c>
      <c r="AI1018">
        <v>0</v>
      </c>
      <c r="AJ1018">
        <v>0</v>
      </c>
      <c r="AK1018">
        <v>0</v>
      </c>
      <c r="AL1018">
        <v>0</v>
      </c>
      <c r="AM1018">
        <v>0</v>
      </c>
      <c r="AN1018">
        <v>0</v>
      </c>
      <c r="AO1018">
        <v>0</v>
      </c>
      <c r="AP1018">
        <v>0</v>
      </c>
      <c r="AQ1018">
        <v>0</v>
      </c>
      <c r="AR1018">
        <v>0</v>
      </c>
      <c r="AS1018">
        <v>0</v>
      </c>
      <c r="AT1018">
        <v>0</v>
      </c>
      <c r="AU1018">
        <v>0</v>
      </c>
      <c r="AV1018">
        <v>0</v>
      </c>
      <c r="AW1018">
        <v>0</v>
      </c>
      <c r="AX1018">
        <v>0</v>
      </c>
      <c r="AY1018">
        <v>1146</v>
      </c>
      <c r="AZ1018">
        <v>3000</v>
      </c>
      <c r="BA1018">
        <v>6000</v>
      </c>
      <c r="BB1018">
        <v>13000</v>
      </c>
      <c r="BC1018">
        <v>9000</v>
      </c>
      <c r="BD1018">
        <v>20000</v>
      </c>
      <c r="BE1018">
        <v>24000</v>
      </c>
      <c r="BF1018">
        <v>15000</v>
      </c>
      <c r="BG1018">
        <v>14000</v>
      </c>
      <c r="BH1018">
        <v>8000</v>
      </c>
      <c r="BI1018">
        <v>8000</v>
      </c>
      <c r="BJ1018">
        <v>11000</v>
      </c>
      <c r="BK1018">
        <v>23000</v>
      </c>
      <c r="BL1018">
        <v>16000</v>
      </c>
      <c r="BM1018">
        <v>13000</v>
      </c>
      <c r="BN1018">
        <v>8000</v>
      </c>
      <c r="BO1018">
        <v>12000</v>
      </c>
      <c r="BP1018">
        <v>12000</v>
      </c>
      <c r="BQ1018">
        <v>2000</v>
      </c>
      <c r="BR1018">
        <v>2000</v>
      </c>
      <c r="BS1018">
        <v>1000</v>
      </c>
      <c r="BT1018">
        <v>1000</v>
      </c>
      <c r="BU1018">
        <v>1000</v>
      </c>
      <c r="BV1018">
        <v>1000</v>
      </c>
      <c r="BW1018">
        <v>2000</v>
      </c>
      <c r="BX1018">
        <v>1000</v>
      </c>
      <c r="BY1018">
        <v>1000</v>
      </c>
      <c r="BZ1018">
        <v>1000</v>
      </c>
      <c r="CA1018">
        <v>3000</v>
      </c>
      <c r="CB1018">
        <v>4000</v>
      </c>
      <c r="CC1018">
        <v>5000</v>
      </c>
      <c r="CD1018">
        <v>6000</v>
      </c>
      <c r="CE1018">
        <v>6000</v>
      </c>
    </row>
    <row r="1019" spans="1:83" x14ac:dyDescent="0.35">
      <c r="A1019" s="9" t="str">
        <f t="shared" si="15"/>
        <v>5174.301.14</v>
      </c>
      <c r="B1019" s="52" t="e">
        <f>+IF(MATCH(A1019,List!H$10:H$145,0),"Targeted")</f>
        <v>#N/A</v>
      </c>
      <c r="C1019" s="65"/>
      <c r="D1019" s="151"/>
      <c r="E1019" s="16" t="s">
        <v>1709</v>
      </c>
      <c r="F1019" s="16" t="s">
        <v>1710</v>
      </c>
      <c r="G1019" s="16" t="s">
        <v>1021</v>
      </c>
      <c r="H1019" s="16" t="s">
        <v>2017</v>
      </c>
      <c r="I1019" s="16" t="s">
        <v>2020</v>
      </c>
      <c r="J1019" s="16" t="s">
        <v>2021</v>
      </c>
      <c r="K1019" s="17" t="s">
        <v>12</v>
      </c>
      <c r="L1019" s="18" t="s">
        <v>1936</v>
      </c>
      <c r="M1019" s="195" t="s">
        <v>1937</v>
      </c>
      <c r="N1019" s="16" t="s">
        <v>1938</v>
      </c>
      <c r="O1019" s="17" t="s">
        <v>304</v>
      </c>
      <c r="P1019" s="17" t="s">
        <v>305</v>
      </c>
      <c r="Q1019" s="17" t="s">
        <v>306</v>
      </c>
      <c r="R1019">
        <v>0</v>
      </c>
      <c r="S1019">
        <v>0</v>
      </c>
      <c r="T1019">
        <v>0</v>
      </c>
      <c r="U1019">
        <v>0</v>
      </c>
      <c r="V1019">
        <v>0</v>
      </c>
      <c r="W1019">
        <v>0</v>
      </c>
      <c r="X1019">
        <v>0</v>
      </c>
      <c r="Y1019">
        <v>0</v>
      </c>
      <c r="Z1019">
        <v>0</v>
      </c>
      <c r="AA1019">
        <v>0</v>
      </c>
      <c r="AB1019">
        <v>0</v>
      </c>
      <c r="AC1019">
        <v>0</v>
      </c>
      <c r="AD1019">
        <v>0</v>
      </c>
      <c r="AE1019">
        <v>0</v>
      </c>
      <c r="AF1019">
        <v>0</v>
      </c>
      <c r="AG1019" s="19">
        <v>0</v>
      </c>
      <c r="AH1019">
        <v>0</v>
      </c>
      <c r="AI1019">
        <v>0</v>
      </c>
      <c r="AJ1019">
        <v>0</v>
      </c>
      <c r="AK1019">
        <v>0</v>
      </c>
      <c r="AL1019">
        <v>0</v>
      </c>
      <c r="AM1019">
        <v>0</v>
      </c>
      <c r="AN1019">
        <v>0</v>
      </c>
      <c r="AO1019">
        <v>0</v>
      </c>
      <c r="AP1019">
        <v>0</v>
      </c>
      <c r="AQ1019">
        <v>0</v>
      </c>
      <c r="AR1019">
        <v>0</v>
      </c>
      <c r="AS1019">
        <v>0</v>
      </c>
      <c r="AT1019">
        <v>0</v>
      </c>
      <c r="AU1019">
        <v>0</v>
      </c>
      <c r="AV1019">
        <v>0</v>
      </c>
      <c r="AW1019">
        <v>0</v>
      </c>
      <c r="AX1019">
        <v>0</v>
      </c>
      <c r="AY1019">
        <v>0</v>
      </c>
      <c r="AZ1019">
        <v>0</v>
      </c>
      <c r="BA1019">
        <v>0</v>
      </c>
      <c r="BB1019">
        <v>0</v>
      </c>
      <c r="BC1019">
        <v>0</v>
      </c>
      <c r="BD1019">
        <v>0</v>
      </c>
      <c r="BE1019">
        <v>0</v>
      </c>
      <c r="BF1019">
        <v>0</v>
      </c>
      <c r="BG1019">
        <v>0</v>
      </c>
      <c r="BH1019">
        <v>0</v>
      </c>
      <c r="BI1019">
        <v>0</v>
      </c>
      <c r="BJ1019">
        <v>0</v>
      </c>
      <c r="BK1019">
        <v>0</v>
      </c>
      <c r="BL1019">
        <v>0</v>
      </c>
      <c r="BM1019">
        <v>0</v>
      </c>
      <c r="BN1019">
        <v>0</v>
      </c>
      <c r="BO1019">
        <v>0</v>
      </c>
      <c r="BP1019">
        <v>0</v>
      </c>
      <c r="BQ1019">
        <v>3000</v>
      </c>
      <c r="BR1019">
        <v>2000</v>
      </c>
      <c r="BS1019">
        <v>4000</v>
      </c>
      <c r="BT1019">
        <v>4000</v>
      </c>
      <c r="BU1019">
        <v>4000</v>
      </c>
      <c r="BV1019">
        <v>6000</v>
      </c>
      <c r="BW1019">
        <v>11000</v>
      </c>
      <c r="BX1019" s="10">
        <v>9000</v>
      </c>
      <c r="BY1019">
        <v>15000</v>
      </c>
      <c r="BZ1019">
        <v>14000</v>
      </c>
      <c r="CA1019">
        <v>10000</v>
      </c>
      <c r="CB1019">
        <v>10000</v>
      </c>
      <c r="CC1019">
        <v>10000</v>
      </c>
      <c r="CD1019">
        <v>10000</v>
      </c>
      <c r="CE1019">
        <v>10000</v>
      </c>
    </row>
    <row r="1020" spans="1:83" x14ac:dyDescent="0.35">
      <c r="A1020" s="9" t="str">
        <f t="shared" si="15"/>
        <v>9911.301.14</v>
      </c>
      <c r="B1020" s="52" t="e">
        <f>+IF(MATCH(A1020,List!H$10:H$145,0),"Targeted")</f>
        <v>#N/A</v>
      </c>
      <c r="C1020" s="65"/>
      <c r="D1020" s="151" t="s">
        <v>7700</v>
      </c>
      <c r="E1020" s="16" t="s">
        <v>1709</v>
      </c>
      <c r="F1020" s="16" t="s">
        <v>1710</v>
      </c>
      <c r="G1020" s="16" t="s">
        <v>2022</v>
      </c>
      <c r="H1020" s="16" t="s">
        <v>1582</v>
      </c>
      <c r="I1020" s="16" t="s">
        <v>1282</v>
      </c>
      <c r="J1020" s="16" t="s">
        <v>2023</v>
      </c>
      <c r="K1020" s="17" t="s">
        <v>12</v>
      </c>
      <c r="L1020" s="18" t="s">
        <v>1936</v>
      </c>
      <c r="M1020" s="195" t="s">
        <v>1937</v>
      </c>
      <c r="N1020" s="16" t="s">
        <v>1938</v>
      </c>
      <c r="O1020" s="17" t="s">
        <v>346</v>
      </c>
      <c r="P1020" s="17" t="s">
        <v>305</v>
      </c>
      <c r="Q1020" s="17" t="s">
        <v>306</v>
      </c>
      <c r="R1020">
        <v>4113</v>
      </c>
      <c r="S1020">
        <v>8674</v>
      </c>
      <c r="T1020">
        <v>9494</v>
      </c>
      <c r="U1020">
        <v>13764</v>
      </c>
      <c r="V1020">
        <v>13346</v>
      </c>
      <c r="W1020">
        <v>17253</v>
      </c>
      <c r="X1020">
        <v>36450</v>
      </c>
      <c r="Y1020">
        <v>39518</v>
      </c>
      <c r="Z1020">
        <v>36603</v>
      </c>
      <c r="AA1020">
        <v>40106</v>
      </c>
      <c r="AB1020">
        <v>42555</v>
      </c>
      <c r="AC1020">
        <v>41200</v>
      </c>
      <c r="AD1020">
        <v>26610</v>
      </c>
      <c r="AE1020">
        <v>23015</v>
      </c>
      <c r="AF1020">
        <v>23276</v>
      </c>
      <c r="AG1020" s="19">
        <v>6105</v>
      </c>
      <c r="AH1020">
        <v>14208</v>
      </c>
      <c r="AI1020">
        <v>17585</v>
      </c>
      <c r="AJ1020">
        <v>23789</v>
      </c>
      <c r="AK1020">
        <v>27859</v>
      </c>
      <c r="AL1020">
        <v>33082</v>
      </c>
      <c r="AM1020">
        <v>10965</v>
      </c>
      <c r="AN1020">
        <v>1934</v>
      </c>
      <c r="AO1020">
        <v>736</v>
      </c>
      <c r="AP1020">
        <v>85</v>
      </c>
      <c r="AQ1020">
        <v>430</v>
      </c>
      <c r="AR1020">
        <v>0</v>
      </c>
      <c r="AS1020">
        <v>0</v>
      </c>
      <c r="AT1020">
        <v>0</v>
      </c>
      <c r="AU1020">
        <v>0</v>
      </c>
      <c r="AV1020">
        <v>0</v>
      </c>
      <c r="AW1020">
        <v>0</v>
      </c>
      <c r="AX1020">
        <v>0</v>
      </c>
      <c r="AY1020">
        <v>0</v>
      </c>
      <c r="AZ1020">
        <v>0</v>
      </c>
      <c r="BA1020">
        <v>0</v>
      </c>
      <c r="BB1020">
        <v>0</v>
      </c>
      <c r="BC1020">
        <v>0</v>
      </c>
      <c r="BD1020">
        <v>0</v>
      </c>
      <c r="BE1020">
        <v>0</v>
      </c>
      <c r="BF1020">
        <v>0</v>
      </c>
      <c r="BG1020">
        <v>0</v>
      </c>
      <c r="BH1020">
        <v>0</v>
      </c>
      <c r="BI1020">
        <v>0</v>
      </c>
      <c r="BJ1020">
        <v>0</v>
      </c>
      <c r="BK1020">
        <v>0</v>
      </c>
      <c r="BL1020">
        <v>0</v>
      </c>
      <c r="BM1020">
        <v>0</v>
      </c>
      <c r="BN1020">
        <v>0</v>
      </c>
      <c r="BO1020">
        <v>0</v>
      </c>
      <c r="BP1020">
        <v>0</v>
      </c>
      <c r="BQ1020">
        <v>0</v>
      </c>
      <c r="BR1020">
        <v>0</v>
      </c>
      <c r="BS1020">
        <v>0</v>
      </c>
      <c r="BT1020">
        <v>0</v>
      </c>
      <c r="BU1020">
        <v>0</v>
      </c>
      <c r="BV1020">
        <v>0</v>
      </c>
      <c r="BW1020">
        <v>0</v>
      </c>
      <c r="BX1020">
        <v>0</v>
      </c>
      <c r="BY1020">
        <v>0</v>
      </c>
      <c r="BZ1020">
        <v>0</v>
      </c>
      <c r="CA1020">
        <v>0</v>
      </c>
      <c r="CB1020">
        <v>0</v>
      </c>
      <c r="CC1020">
        <v>0</v>
      </c>
      <c r="CD1020">
        <v>0</v>
      </c>
      <c r="CE1020">
        <v>0</v>
      </c>
    </row>
    <row r="1021" spans="1:83" x14ac:dyDescent="0.35">
      <c r="A1021" s="9" t="str">
        <f t="shared" si="15"/>
        <v>9911.301.14</v>
      </c>
      <c r="B1021" s="52" t="e">
        <f>+IF(MATCH(A1021,List!H$10:H$145,0),"Targeted")</f>
        <v>#N/A</v>
      </c>
      <c r="C1021" s="65"/>
      <c r="D1021" s="151" t="s">
        <v>7700</v>
      </c>
      <c r="E1021" s="16" t="s">
        <v>1709</v>
      </c>
      <c r="F1021" s="16" t="s">
        <v>1710</v>
      </c>
      <c r="G1021" s="16" t="s">
        <v>2022</v>
      </c>
      <c r="H1021" s="16" t="s">
        <v>1582</v>
      </c>
      <c r="I1021" s="16" t="s">
        <v>1282</v>
      </c>
      <c r="J1021" s="16" t="s">
        <v>2023</v>
      </c>
      <c r="K1021" s="17" t="s">
        <v>12</v>
      </c>
      <c r="L1021" s="18" t="s">
        <v>1936</v>
      </c>
      <c r="M1021" s="195" t="s">
        <v>1937</v>
      </c>
      <c r="N1021" s="16" t="s">
        <v>1938</v>
      </c>
      <c r="O1021" s="17" t="s">
        <v>346</v>
      </c>
      <c r="P1021" s="17" t="s">
        <v>524</v>
      </c>
      <c r="Q1021" s="17" t="s">
        <v>306</v>
      </c>
      <c r="R1021">
        <v>0</v>
      </c>
      <c r="S1021">
        <v>0</v>
      </c>
      <c r="T1021">
        <v>0</v>
      </c>
      <c r="U1021">
        <v>0</v>
      </c>
      <c r="V1021">
        <v>5403</v>
      </c>
      <c r="W1021">
        <v>5793</v>
      </c>
      <c r="X1021">
        <v>0</v>
      </c>
      <c r="Y1021">
        <v>0</v>
      </c>
      <c r="Z1021">
        <v>0</v>
      </c>
      <c r="AA1021">
        <v>0</v>
      </c>
      <c r="AB1021">
        <v>0</v>
      </c>
      <c r="AC1021">
        <v>0</v>
      </c>
      <c r="AD1021">
        <v>0</v>
      </c>
      <c r="AE1021">
        <v>0</v>
      </c>
      <c r="AF1021">
        <v>0</v>
      </c>
      <c r="AG1021" s="19">
        <v>0</v>
      </c>
      <c r="AH1021">
        <v>0</v>
      </c>
      <c r="AI1021">
        <v>0</v>
      </c>
      <c r="AJ1021">
        <v>0</v>
      </c>
      <c r="AK1021">
        <v>0</v>
      </c>
      <c r="AL1021">
        <v>0</v>
      </c>
      <c r="AM1021">
        <v>0</v>
      </c>
      <c r="AN1021">
        <v>0</v>
      </c>
      <c r="AO1021">
        <v>0</v>
      </c>
      <c r="AP1021">
        <v>0</v>
      </c>
      <c r="AQ1021">
        <v>0</v>
      </c>
      <c r="AR1021">
        <v>0</v>
      </c>
      <c r="AS1021">
        <v>0</v>
      </c>
      <c r="AT1021">
        <v>0</v>
      </c>
      <c r="AU1021">
        <v>0</v>
      </c>
      <c r="AV1021">
        <v>0</v>
      </c>
      <c r="AW1021">
        <v>0</v>
      </c>
      <c r="AX1021">
        <v>0</v>
      </c>
      <c r="AY1021">
        <v>0</v>
      </c>
      <c r="AZ1021">
        <v>0</v>
      </c>
      <c r="BA1021">
        <v>0</v>
      </c>
      <c r="BB1021">
        <v>0</v>
      </c>
      <c r="BC1021">
        <v>0</v>
      </c>
      <c r="BD1021">
        <v>0</v>
      </c>
      <c r="BE1021">
        <v>0</v>
      </c>
      <c r="BF1021">
        <v>0</v>
      </c>
      <c r="BG1021">
        <v>0</v>
      </c>
      <c r="BH1021">
        <v>0</v>
      </c>
      <c r="BI1021">
        <v>0</v>
      </c>
      <c r="BJ1021">
        <v>0</v>
      </c>
      <c r="BK1021">
        <v>0</v>
      </c>
      <c r="BL1021">
        <v>0</v>
      </c>
      <c r="BM1021">
        <v>0</v>
      </c>
      <c r="BN1021">
        <v>0</v>
      </c>
      <c r="BO1021">
        <v>0</v>
      </c>
      <c r="BP1021">
        <v>0</v>
      </c>
      <c r="BQ1021">
        <v>0</v>
      </c>
      <c r="BR1021">
        <v>0</v>
      </c>
      <c r="BS1021">
        <v>0</v>
      </c>
      <c r="BT1021">
        <v>0</v>
      </c>
      <c r="BU1021">
        <v>0</v>
      </c>
      <c r="BV1021">
        <v>0</v>
      </c>
      <c r="BW1021">
        <v>0</v>
      </c>
      <c r="BX1021">
        <v>0</v>
      </c>
      <c r="BY1021">
        <v>0</v>
      </c>
      <c r="BZ1021">
        <v>0</v>
      </c>
      <c r="CA1021">
        <v>0</v>
      </c>
      <c r="CB1021">
        <v>0</v>
      </c>
      <c r="CC1021">
        <v>0</v>
      </c>
      <c r="CD1021">
        <v>0</v>
      </c>
      <c r="CE1021">
        <v>0</v>
      </c>
    </row>
    <row r="1022" spans="1:83" x14ac:dyDescent="0.35">
      <c r="A1022" s="9" t="str">
        <f t="shared" si="15"/>
        <v>1069.301.19</v>
      </c>
      <c r="B1022" s="52" t="e">
        <f>+IF(MATCH(A1022,List!H$10:H$145,0),"Targeted")</f>
        <v>#N/A</v>
      </c>
      <c r="C1022" s="65"/>
      <c r="D1022" s="151" t="s">
        <v>7700</v>
      </c>
      <c r="E1022" s="16" t="s">
        <v>1097</v>
      </c>
      <c r="F1022" s="16" t="s">
        <v>1098</v>
      </c>
      <c r="G1022" s="16" t="s">
        <v>628</v>
      </c>
      <c r="H1022" s="16" t="s">
        <v>2024</v>
      </c>
      <c r="I1022" s="16" t="s">
        <v>2025</v>
      </c>
      <c r="J1022" s="16" t="s">
        <v>2026</v>
      </c>
      <c r="K1022" s="17" t="s">
        <v>1101</v>
      </c>
      <c r="L1022" s="18" t="s">
        <v>1936</v>
      </c>
      <c r="M1022" s="195" t="s">
        <v>1937</v>
      </c>
      <c r="N1022" s="16" t="s">
        <v>1938</v>
      </c>
      <c r="O1022" s="17" t="s">
        <v>346</v>
      </c>
      <c r="P1022" s="17" t="s">
        <v>305</v>
      </c>
      <c r="Q1022" s="17" t="s">
        <v>306</v>
      </c>
      <c r="R1022">
        <v>10670</v>
      </c>
      <c r="S1022">
        <v>14126</v>
      </c>
      <c r="T1022">
        <v>10716</v>
      </c>
      <c r="U1022">
        <v>14519</v>
      </c>
      <c r="V1022">
        <v>33221</v>
      </c>
      <c r="W1022">
        <v>27656</v>
      </c>
      <c r="X1022">
        <v>22809</v>
      </c>
      <c r="Y1022">
        <v>12619</v>
      </c>
      <c r="Z1022">
        <v>4983</v>
      </c>
      <c r="AA1022">
        <v>7139</v>
      </c>
      <c r="AB1022">
        <v>7848</v>
      </c>
      <c r="AC1022">
        <v>7970</v>
      </c>
      <c r="AD1022">
        <v>4458</v>
      </c>
      <c r="AE1022">
        <v>4924</v>
      </c>
      <c r="AF1022">
        <v>5484</v>
      </c>
      <c r="AG1022" s="19">
        <v>1349</v>
      </c>
      <c r="AH1022">
        <v>5793</v>
      </c>
      <c r="AI1022">
        <v>6508</v>
      </c>
      <c r="AJ1022">
        <v>6709</v>
      </c>
      <c r="AK1022">
        <v>7747</v>
      </c>
      <c r="AL1022">
        <v>8027</v>
      </c>
      <c r="AM1022">
        <v>8065</v>
      </c>
      <c r="AN1022">
        <v>8477</v>
      </c>
      <c r="AO1022">
        <v>9805</v>
      </c>
      <c r="AP1022">
        <v>11488</v>
      </c>
      <c r="AQ1022">
        <v>10567</v>
      </c>
      <c r="AR1022">
        <v>10060</v>
      </c>
      <c r="AS1022">
        <v>11041</v>
      </c>
      <c r="AT1022">
        <v>9908</v>
      </c>
      <c r="AU1022">
        <v>10224</v>
      </c>
      <c r="AV1022">
        <v>10501</v>
      </c>
      <c r="AW1022">
        <v>12081</v>
      </c>
      <c r="AX1022">
        <v>12015</v>
      </c>
      <c r="AY1022">
        <v>11441</v>
      </c>
      <c r="AZ1022">
        <v>12000</v>
      </c>
      <c r="BA1022">
        <v>12000</v>
      </c>
      <c r="BB1022">
        <v>13000</v>
      </c>
      <c r="BC1022">
        <v>16000</v>
      </c>
      <c r="BD1022">
        <v>20000</v>
      </c>
      <c r="BE1022">
        <v>18000</v>
      </c>
      <c r="BF1022">
        <v>10000</v>
      </c>
      <c r="BG1022">
        <v>22000</v>
      </c>
      <c r="BH1022">
        <v>26000</v>
      </c>
      <c r="BI1022">
        <v>26000</v>
      </c>
      <c r="BJ1022">
        <v>25000</v>
      </c>
      <c r="BK1022">
        <v>29000</v>
      </c>
      <c r="BL1022">
        <v>31000</v>
      </c>
      <c r="BM1022">
        <v>28000</v>
      </c>
      <c r="BN1022">
        <v>31000</v>
      </c>
      <c r="BO1022">
        <v>34000</v>
      </c>
      <c r="BP1022">
        <v>35000</v>
      </c>
      <c r="BQ1022">
        <v>44000</v>
      </c>
      <c r="BR1022">
        <v>42000</v>
      </c>
      <c r="BS1022">
        <v>41000</v>
      </c>
      <c r="BT1022">
        <v>48000</v>
      </c>
      <c r="BU1022">
        <v>44000</v>
      </c>
      <c r="BV1022">
        <v>45000</v>
      </c>
      <c r="BW1022">
        <v>45000</v>
      </c>
      <c r="BX1022">
        <v>47000</v>
      </c>
      <c r="BY1022">
        <v>48000</v>
      </c>
      <c r="BZ1022">
        <v>55000</v>
      </c>
      <c r="CA1022">
        <v>52000</v>
      </c>
      <c r="CB1022">
        <v>53000</v>
      </c>
      <c r="CC1022">
        <v>54000</v>
      </c>
      <c r="CD1022">
        <v>55000</v>
      </c>
      <c r="CE1022">
        <v>56000</v>
      </c>
    </row>
    <row r="1023" spans="1:83" x14ac:dyDescent="0.35">
      <c r="A1023" s="9" t="str">
        <f t="shared" si="15"/>
        <v>1078.301.19</v>
      </c>
      <c r="B1023" s="52" t="e">
        <f>+IF(MATCH(A1023,List!H$10:H$145,0),"Targeted")</f>
        <v>#N/A</v>
      </c>
      <c r="C1023" s="65"/>
      <c r="D1023" s="151" t="s">
        <v>7700</v>
      </c>
      <c r="E1023" s="16" t="s">
        <v>1097</v>
      </c>
      <c r="F1023" s="16" t="s">
        <v>1098</v>
      </c>
      <c r="G1023" s="16" t="s">
        <v>628</v>
      </c>
      <c r="H1023" s="16" t="s">
        <v>2024</v>
      </c>
      <c r="I1023" s="16" t="s">
        <v>2027</v>
      </c>
      <c r="J1023" s="16" t="s">
        <v>2028</v>
      </c>
      <c r="K1023" s="17" t="s">
        <v>1101</v>
      </c>
      <c r="L1023" s="18" t="s">
        <v>1936</v>
      </c>
      <c r="M1023" s="195" t="s">
        <v>1937</v>
      </c>
      <c r="N1023" s="16" t="s">
        <v>1938</v>
      </c>
      <c r="O1023" s="17" t="s">
        <v>346</v>
      </c>
      <c r="P1023" s="17" t="s">
        <v>305</v>
      </c>
      <c r="Q1023" s="17" t="s">
        <v>306</v>
      </c>
      <c r="R1023">
        <v>0</v>
      </c>
      <c r="S1023">
        <v>0</v>
      </c>
      <c r="T1023">
        <v>0</v>
      </c>
      <c r="U1023">
        <v>0</v>
      </c>
      <c r="V1023">
        <v>0</v>
      </c>
      <c r="W1023">
        <v>0</v>
      </c>
      <c r="X1023">
        <v>0</v>
      </c>
      <c r="Y1023">
        <v>0</v>
      </c>
      <c r="Z1023">
        <v>0</v>
      </c>
      <c r="AA1023">
        <v>0</v>
      </c>
      <c r="AB1023">
        <v>0</v>
      </c>
      <c r="AC1023">
        <v>0</v>
      </c>
      <c r="AD1023">
        <v>7755</v>
      </c>
      <c r="AE1023">
        <v>12338</v>
      </c>
      <c r="AF1023">
        <v>8868</v>
      </c>
      <c r="AG1023" s="19">
        <v>1569</v>
      </c>
      <c r="AH1023">
        <v>3305</v>
      </c>
      <c r="AI1023">
        <v>6875</v>
      </c>
      <c r="AJ1023">
        <v>6443</v>
      </c>
      <c r="AK1023">
        <v>3890</v>
      </c>
      <c r="AL1023">
        <v>6776</v>
      </c>
      <c r="AM1023">
        <v>14553</v>
      </c>
      <c r="AN1023">
        <v>7875</v>
      </c>
      <c r="AO1023">
        <v>1353</v>
      </c>
      <c r="AP1023">
        <v>347</v>
      </c>
      <c r="AQ1023">
        <v>1226</v>
      </c>
      <c r="AR1023">
        <v>787</v>
      </c>
      <c r="AS1023">
        <v>2668</v>
      </c>
      <c r="AT1023">
        <v>-976</v>
      </c>
      <c r="AU1023">
        <v>5078</v>
      </c>
      <c r="AV1023">
        <v>2660</v>
      </c>
      <c r="AW1023">
        <v>1210</v>
      </c>
      <c r="AX1023">
        <v>9896</v>
      </c>
      <c r="AY1023">
        <v>8072</v>
      </c>
      <c r="AZ1023">
        <v>-27000</v>
      </c>
      <c r="BA1023">
        <v>50000</v>
      </c>
      <c r="BB1023">
        <v>24000</v>
      </c>
      <c r="BC1023">
        <v>-6000</v>
      </c>
      <c r="BD1023">
        <v>21000</v>
      </c>
      <c r="BE1023">
        <v>2000</v>
      </c>
      <c r="BF1023">
        <v>18000</v>
      </c>
      <c r="BG1023">
        <v>15000</v>
      </c>
      <c r="BH1023">
        <v>7000</v>
      </c>
      <c r="BI1023">
        <v>5000</v>
      </c>
      <c r="BJ1023">
        <v>3000</v>
      </c>
      <c r="BK1023">
        <v>6000</v>
      </c>
      <c r="BL1023">
        <v>5000</v>
      </c>
      <c r="BM1023">
        <v>9000</v>
      </c>
      <c r="BN1023">
        <v>59000</v>
      </c>
      <c r="BO1023">
        <v>121000</v>
      </c>
      <c r="BP1023">
        <v>145000</v>
      </c>
      <c r="BQ1023">
        <v>29000</v>
      </c>
      <c r="BR1023">
        <v>29000</v>
      </c>
      <c r="BS1023">
        <v>35000</v>
      </c>
      <c r="BT1023">
        <v>29000</v>
      </c>
      <c r="BU1023">
        <v>32000</v>
      </c>
      <c r="BV1023">
        <v>25000</v>
      </c>
      <c r="BW1023">
        <v>34000</v>
      </c>
      <c r="BX1023">
        <v>30000</v>
      </c>
      <c r="BY1023">
        <v>7000</v>
      </c>
      <c r="BZ1023">
        <v>55000</v>
      </c>
      <c r="CA1023">
        <v>50000</v>
      </c>
      <c r="CB1023">
        <v>50000</v>
      </c>
      <c r="CC1023">
        <v>49000</v>
      </c>
      <c r="CD1023">
        <v>50000</v>
      </c>
      <c r="CE1023">
        <v>51000</v>
      </c>
    </row>
    <row r="1024" spans="1:83" x14ac:dyDescent="0.35">
      <c r="A1024" s="9" t="str">
        <f t="shared" si="15"/>
        <v>1082.301.19</v>
      </c>
      <c r="B1024" s="52" t="e">
        <f>+IF(MATCH(A1024,List!H$10:H$145,0),"Targeted")</f>
        <v>#N/A</v>
      </c>
      <c r="C1024" s="65"/>
      <c r="D1024" s="151" t="s">
        <v>7700</v>
      </c>
      <c r="E1024" s="16" t="s">
        <v>1097</v>
      </c>
      <c r="F1024" s="16" t="s">
        <v>1098</v>
      </c>
      <c r="G1024" s="16" t="s">
        <v>628</v>
      </c>
      <c r="H1024" s="16" t="s">
        <v>2024</v>
      </c>
      <c r="I1024" s="16" t="s">
        <v>1354</v>
      </c>
      <c r="J1024" s="16" t="s">
        <v>2029</v>
      </c>
      <c r="K1024" s="17" t="s">
        <v>1101</v>
      </c>
      <c r="L1024" s="18" t="s">
        <v>1936</v>
      </c>
      <c r="M1024" s="195" t="s">
        <v>1937</v>
      </c>
      <c r="N1024" s="16" t="s">
        <v>1938</v>
      </c>
      <c r="O1024" s="17" t="s">
        <v>346</v>
      </c>
      <c r="P1024" s="17" t="s">
        <v>305</v>
      </c>
      <c r="Q1024" s="17" t="s">
        <v>306</v>
      </c>
      <c r="R1024">
        <v>0</v>
      </c>
      <c r="S1024">
        <v>0</v>
      </c>
      <c r="T1024">
        <v>0</v>
      </c>
      <c r="U1024">
        <v>0</v>
      </c>
      <c r="V1024">
        <v>0</v>
      </c>
      <c r="W1024">
        <v>0</v>
      </c>
      <c r="X1024">
        <v>0</v>
      </c>
      <c r="Y1024">
        <v>0</v>
      </c>
      <c r="Z1024">
        <v>0</v>
      </c>
      <c r="AA1024">
        <v>0</v>
      </c>
      <c r="AB1024">
        <v>0</v>
      </c>
      <c r="AC1024">
        <v>0</v>
      </c>
      <c r="AD1024">
        <v>923</v>
      </c>
      <c r="AE1024">
        <v>1144</v>
      </c>
      <c r="AF1024">
        <v>1356</v>
      </c>
      <c r="AG1024" s="19">
        <v>673</v>
      </c>
      <c r="AH1024">
        <v>1657</v>
      </c>
      <c r="AI1024">
        <v>1892</v>
      </c>
      <c r="AJ1024">
        <v>2108</v>
      </c>
      <c r="AK1024">
        <v>2685</v>
      </c>
      <c r="AL1024">
        <v>2587</v>
      </c>
      <c r="AM1024">
        <v>2980</v>
      </c>
      <c r="AN1024">
        <v>2733</v>
      </c>
      <c r="AO1024">
        <v>3055</v>
      </c>
      <c r="AP1024">
        <v>3156</v>
      </c>
      <c r="AQ1024">
        <v>3196</v>
      </c>
      <c r="AR1024">
        <v>2849</v>
      </c>
      <c r="AS1024">
        <v>4089</v>
      </c>
      <c r="AT1024">
        <v>3522</v>
      </c>
      <c r="AU1024">
        <v>4024</v>
      </c>
      <c r="AV1024">
        <v>4900</v>
      </c>
      <c r="AW1024">
        <v>4147</v>
      </c>
      <c r="AX1024">
        <v>3953</v>
      </c>
      <c r="AY1024">
        <v>3813</v>
      </c>
      <c r="AZ1024">
        <v>6000</v>
      </c>
      <c r="BA1024">
        <v>5000</v>
      </c>
      <c r="BB1024">
        <v>5000</v>
      </c>
      <c r="BC1024">
        <v>5000</v>
      </c>
      <c r="BD1024">
        <v>6000</v>
      </c>
      <c r="BE1024">
        <v>6000</v>
      </c>
      <c r="BF1024">
        <v>7000</v>
      </c>
      <c r="BG1024">
        <v>8000</v>
      </c>
      <c r="BH1024">
        <v>9000</v>
      </c>
      <c r="BI1024">
        <v>11000</v>
      </c>
      <c r="BJ1024">
        <v>8000</v>
      </c>
      <c r="BK1024">
        <v>9000</v>
      </c>
      <c r="BL1024">
        <v>9000</v>
      </c>
      <c r="BM1024">
        <v>10000</v>
      </c>
      <c r="BN1024">
        <v>10000</v>
      </c>
      <c r="BO1024">
        <v>12000</v>
      </c>
      <c r="BP1024">
        <v>12000</v>
      </c>
      <c r="BQ1024">
        <v>13000</v>
      </c>
      <c r="BR1024">
        <v>12000</v>
      </c>
      <c r="BS1024">
        <v>12000</v>
      </c>
      <c r="BT1024">
        <v>11000</v>
      </c>
      <c r="BU1024">
        <v>13000</v>
      </c>
      <c r="BV1024">
        <v>12000</v>
      </c>
      <c r="BW1024">
        <v>13000</v>
      </c>
      <c r="BX1024">
        <v>12000</v>
      </c>
      <c r="BY1024">
        <v>10000</v>
      </c>
      <c r="BZ1024">
        <v>14000</v>
      </c>
      <c r="CA1024">
        <v>15000</v>
      </c>
      <c r="CB1024">
        <v>14000</v>
      </c>
      <c r="CC1024">
        <v>15000</v>
      </c>
      <c r="CD1024">
        <v>16000</v>
      </c>
      <c r="CE1024">
        <v>16000</v>
      </c>
    </row>
    <row r="1025" spans="1:83" x14ac:dyDescent="0.35">
      <c r="A1025" s="9" t="str">
        <f t="shared" si="15"/>
        <v>501300.301.89</v>
      </c>
      <c r="B1025" s="52" t="e">
        <f>+IF(MATCH(A1025,List!H$10:H$145,0),"Targeted")</f>
        <v>#N/A</v>
      </c>
      <c r="C1025" s="65"/>
      <c r="D1025" s="151"/>
      <c r="E1025" s="16" t="s">
        <v>877</v>
      </c>
      <c r="F1025" s="16" t="s">
        <v>878</v>
      </c>
      <c r="G1025" s="16" t="s">
        <v>298</v>
      </c>
      <c r="H1025" s="16" t="s">
        <v>878</v>
      </c>
      <c r="I1025" s="16" t="s">
        <v>2030</v>
      </c>
      <c r="J1025" s="16" t="s">
        <v>2031</v>
      </c>
      <c r="K1025" s="17" t="s">
        <v>881</v>
      </c>
      <c r="L1025" s="18" t="s">
        <v>1936</v>
      </c>
      <c r="M1025" s="195" t="s">
        <v>1937</v>
      </c>
      <c r="N1025" s="16" t="s">
        <v>1938</v>
      </c>
      <c r="O1025" s="17" t="s">
        <v>304</v>
      </c>
      <c r="P1025" s="17" t="s">
        <v>305</v>
      </c>
      <c r="Q1025" s="17" t="s">
        <v>306</v>
      </c>
      <c r="R1025">
        <v>0</v>
      </c>
      <c r="S1025">
        <v>0</v>
      </c>
      <c r="T1025">
        <v>0</v>
      </c>
      <c r="U1025">
        <v>0</v>
      </c>
      <c r="V1025">
        <v>0</v>
      </c>
      <c r="W1025">
        <v>0</v>
      </c>
      <c r="X1025">
        <v>0</v>
      </c>
      <c r="Y1025">
        <v>0</v>
      </c>
      <c r="Z1025">
        <v>0</v>
      </c>
      <c r="AA1025">
        <v>0</v>
      </c>
      <c r="AB1025">
        <v>0</v>
      </c>
      <c r="AC1025">
        <v>0</v>
      </c>
      <c r="AD1025">
        <v>0</v>
      </c>
      <c r="AE1025">
        <v>0</v>
      </c>
      <c r="AF1025">
        <v>0</v>
      </c>
      <c r="AG1025" s="19">
        <v>0</v>
      </c>
      <c r="AH1025">
        <v>0</v>
      </c>
      <c r="AI1025">
        <v>0</v>
      </c>
      <c r="AJ1025">
        <v>0</v>
      </c>
      <c r="AK1025">
        <v>0</v>
      </c>
      <c r="AL1025">
        <v>-5</v>
      </c>
      <c r="AM1025">
        <v>5</v>
      </c>
      <c r="AN1025">
        <v>0</v>
      </c>
      <c r="AO1025">
        <v>-245</v>
      </c>
      <c r="AP1025">
        <v>0</v>
      </c>
      <c r="AQ1025">
        <v>0</v>
      </c>
      <c r="AR1025">
        <v>0</v>
      </c>
      <c r="AS1025">
        <v>0</v>
      </c>
      <c r="AT1025">
        <v>0</v>
      </c>
      <c r="AU1025">
        <v>0</v>
      </c>
      <c r="AV1025">
        <v>0</v>
      </c>
      <c r="AW1025">
        <v>0</v>
      </c>
      <c r="AX1025">
        <v>0</v>
      </c>
      <c r="AY1025">
        <v>0</v>
      </c>
      <c r="AZ1025">
        <v>0</v>
      </c>
      <c r="BA1025">
        <v>0</v>
      </c>
      <c r="BB1025">
        <v>0</v>
      </c>
      <c r="BC1025">
        <v>0</v>
      </c>
      <c r="BD1025">
        <v>0</v>
      </c>
      <c r="BE1025">
        <v>0</v>
      </c>
      <c r="BF1025">
        <v>0</v>
      </c>
      <c r="BG1025">
        <v>0</v>
      </c>
      <c r="BH1025">
        <v>0</v>
      </c>
      <c r="BI1025">
        <v>0</v>
      </c>
      <c r="BJ1025">
        <v>0</v>
      </c>
      <c r="BK1025">
        <v>0</v>
      </c>
      <c r="BL1025">
        <v>0</v>
      </c>
      <c r="BM1025">
        <v>0</v>
      </c>
      <c r="BN1025">
        <v>0</v>
      </c>
      <c r="BO1025">
        <v>0</v>
      </c>
      <c r="BP1025">
        <v>0</v>
      </c>
      <c r="BQ1025">
        <v>0</v>
      </c>
      <c r="BR1025">
        <v>0</v>
      </c>
      <c r="BS1025">
        <v>0</v>
      </c>
      <c r="BT1025">
        <v>0</v>
      </c>
      <c r="BU1025">
        <v>0</v>
      </c>
      <c r="BV1025">
        <v>0</v>
      </c>
      <c r="BW1025">
        <v>0</v>
      </c>
      <c r="BX1025" s="10">
        <v>0</v>
      </c>
      <c r="BY1025">
        <v>0</v>
      </c>
      <c r="BZ1025">
        <v>0</v>
      </c>
      <c r="CA1025">
        <v>0</v>
      </c>
      <c r="CB1025">
        <v>0</v>
      </c>
      <c r="CC1025">
        <v>0</v>
      </c>
      <c r="CD1025">
        <v>0</v>
      </c>
      <c r="CE1025">
        <v>0</v>
      </c>
    </row>
    <row r="1026" spans="1:83" x14ac:dyDescent="0.35">
      <c r="A1026" s="9" t="str">
        <f t="shared" si="15"/>
        <v>565600.301.89</v>
      </c>
      <c r="B1026" s="52" t="e">
        <f>+IF(MATCH(A1026,List!H$10:H$145,0),"Targeted")</f>
        <v>#N/A</v>
      </c>
      <c r="C1026" s="65"/>
      <c r="D1026" s="151"/>
      <c r="E1026" s="16" t="s">
        <v>877</v>
      </c>
      <c r="F1026" s="16" t="s">
        <v>878</v>
      </c>
      <c r="G1026" s="16" t="s">
        <v>298</v>
      </c>
      <c r="H1026" s="16" t="s">
        <v>878</v>
      </c>
      <c r="I1026" s="16" t="s">
        <v>2032</v>
      </c>
      <c r="J1026" s="16" t="s">
        <v>1976</v>
      </c>
      <c r="K1026" s="17" t="s">
        <v>881</v>
      </c>
      <c r="L1026" s="18" t="s">
        <v>1936</v>
      </c>
      <c r="M1026" s="195" t="s">
        <v>1937</v>
      </c>
      <c r="N1026" s="16" t="s">
        <v>1938</v>
      </c>
      <c r="O1026" s="17" t="s">
        <v>304</v>
      </c>
      <c r="P1026" s="17" t="s">
        <v>305</v>
      </c>
      <c r="Q1026" s="17" t="s">
        <v>306</v>
      </c>
      <c r="R1026">
        <v>-4661</v>
      </c>
      <c r="S1026">
        <v>-5101</v>
      </c>
      <c r="T1026">
        <v>-5207</v>
      </c>
      <c r="U1026">
        <v>-5086</v>
      </c>
      <c r="V1026">
        <v>-5002</v>
      </c>
      <c r="W1026">
        <v>-4969</v>
      </c>
      <c r="X1026">
        <v>-5634</v>
      </c>
      <c r="Y1026">
        <v>-5309</v>
      </c>
      <c r="Z1026">
        <v>-4821</v>
      </c>
      <c r="AA1026">
        <v>-4836</v>
      </c>
      <c r="AB1026">
        <v>-6133</v>
      </c>
      <c r="AC1026">
        <v>-5196</v>
      </c>
      <c r="AD1026">
        <v>-6152</v>
      </c>
      <c r="AE1026">
        <v>-4868</v>
      </c>
      <c r="AF1026">
        <v>-6859</v>
      </c>
      <c r="AG1026" s="19">
        <v>-1703</v>
      </c>
      <c r="AH1026">
        <v>-6676</v>
      </c>
      <c r="AI1026">
        <v>-9875</v>
      </c>
      <c r="AJ1026">
        <v>-5119</v>
      </c>
      <c r="AK1026">
        <v>-12079</v>
      </c>
      <c r="AL1026">
        <v>-11862</v>
      </c>
      <c r="AM1026">
        <v>-11057</v>
      </c>
      <c r="AN1026">
        <v>-20482</v>
      </c>
      <c r="AO1026">
        <v>-32275</v>
      </c>
      <c r="AP1026">
        <v>-8169</v>
      </c>
      <c r="AQ1026">
        <v>0</v>
      </c>
      <c r="AR1026">
        <v>0</v>
      </c>
      <c r="AS1026">
        <v>0</v>
      </c>
      <c r="AT1026">
        <v>0</v>
      </c>
      <c r="AU1026">
        <v>0</v>
      </c>
      <c r="AV1026">
        <v>0</v>
      </c>
      <c r="AW1026">
        <v>0</v>
      </c>
      <c r="AX1026">
        <v>0</v>
      </c>
      <c r="AY1026">
        <v>0</v>
      </c>
      <c r="AZ1026">
        <v>0</v>
      </c>
      <c r="BA1026">
        <v>0</v>
      </c>
      <c r="BB1026">
        <v>0</v>
      </c>
      <c r="BC1026">
        <v>0</v>
      </c>
      <c r="BD1026">
        <v>0</v>
      </c>
      <c r="BE1026">
        <v>0</v>
      </c>
      <c r="BF1026">
        <v>0</v>
      </c>
      <c r="BG1026">
        <v>0</v>
      </c>
      <c r="BH1026">
        <v>0</v>
      </c>
      <c r="BI1026">
        <v>0</v>
      </c>
      <c r="BJ1026">
        <v>0</v>
      </c>
      <c r="BK1026">
        <v>0</v>
      </c>
      <c r="BL1026">
        <v>0</v>
      </c>
      <c r="BM1026">
        <v>0</v>
      </c>
      <c r="BN1026">
        <v>0</v>
      </c>
      <c r="BO1026">
        <v>0</v>
      </c>
      <c r="BP1026">
        <v>0</v>
      </c>
      <c r="BQ1026">
        <v>0</v>
      </c>
      <c r="BR1026">
        <v>0</v>
      </c>
      <c r="BS1026">
        <v>0</v>
      </c>
      <c r="BT1026">
        <v>0</v>
      </c>
      <c r="BU1026">
        <v>0</v>
      </c>
      <c r="BV1026">
        <v>0</v>
      </c>
      <c r="BW1026">
        <v>0</v>
      </c>
      <c r="BX1026" s="10">
        <v>0</v>
      </c>
      <c r="BY1026">
        <v>0</v>
      </c>
      <c r="BZ1026">
        <v>0</v>
      </c>
      <c r="CA1026">
        <v>0</v>
      </c>
      <c r="CB1026">
        <v>0</v>
      </c>
      <c r="CC1026">
        <v>0</v>
      </c>
      <c r="CD1026">
        <v>0</v>
      </c>
      <c r="CE1026">
        <v>0</v>
      </c>
    </row>
    <row r="1027" spans="1:83" x14ac:dyDescent="0.35">
      <c r="A1027" s="9" t="str">
        <f t="shared" si="15"/>
        <v>0254.301.68</v>
      </c>
      <c r="B1027" s="52" t="e">
        <f>+IF(MATCH(A1027,List!H$10:H$145,0),"Targeted")</f>
        <v>#N/A</v>
      </c>
      <c r="C1027" s="65"/>
      <c r="D1027" s="151" t="s">
        <v>7700</v>
      </c>
      <c r="E1027" s="16" t="s">
        <v>1841</v>
      </c>
      <c r="F1027" s="16" t="s">
        <v>1842</v>
      </c>
      <c r="G1027" s="16" t="s">
        <v>298</v>
      </c>
      <c r="H1027" s="16" t="s">
        <v>1842</v>
      </c>
      <c r="I1027" s="16" t="s">
        <v>2033</v>
      </c>
      <c r="J1027" s="16" t="s">
        <v>2034</v>
      </c>
      <c r="K1027" s="17" t="s">
        <v>1073</v>
      </c>
      <c r="L1027" s="18" t="s">
        <v>1936</v>
      </c>
      <c r="M1027" s="195" t="s">
        <v>1937</v>
      </c>
      <c r="N1027" s="16" t="s">
        <v>1938</v>
      </c>
      <c r="O1027" s="17" t="s">
        <v>346</v>
      </c>
      <c r="P1027" s="17" t="s">
        <v>305</v>
      </c>
      <c r="Q1027" s="17" t="s">
        <v>306</v>
      </c>
      <c r="R1027">
        <v>0</v>
      </c>
      <c r="S1027">
        <v>0</v>
      </c>
      <c r="T1027">
        <v>0</v>
      </c>
      <c r="U1027">
        <v>0</v>
      </c>
      <c r="V1027">
        <v>0</v>
      </c>
      <c r="W1027">
        <v>0</v>
      </c>
      <c r="X1027">
        <v>0</v>
      </c>
      <c r="Y1027">
        <v>0</v>
      </c>
      <c r="Z1027">
        <v>0</v>
      </c>
      <c r="AA1027">
        <v>0</v>
      </c>
      <c r="AB1027">
        <v>0</v>
      </c>
      <c r="AC1027">
        <v>0</v>
      </c>
      <c r="AD1027">
        <v>0</v>
      </c>
      <c r="AE1027">
        <v>0</v>
      </c>
      <c r="AF1027">
        <v>0</v>
      </c>
      <c r="AG1027" s="19">
        <v>0</v>
      </c>
      <c r="AH1027">
        <v>0</v>
      </c>
      <c r="AI1027">
        <v>0</v>
      </c>
      <c r="AJ1027">
        <v>0</v>
      </c>
      <c r="AK1027">
        <v>0</v>
      </c>
      <c r="AL1027">
        <v>0</v>
      </c>
      <c r="AM1027">
        <v>0</v>
      </c>
      <c r="AN1027">
        <v>0</v>
      </c>
      <c r="AO1027">
        <v>0</v>
      </c>
      <c r="AP1027">
        <v>0</v>
      </c>
      <c r="AQ1027">
        <v>0</v>
      </c>
      <c r="AR1027">
        <v>0</v>
      </c>
      <c r="AS1027">
        <v>0</v>
      </c>
      <c r="AT1027">
        <v>0</v>
      </c>
      <c r="AU1027">
        <v>0</v>
      </c>
      <c r="AV1027">
        <v>0</v>
      </c>
      <c r="AW1027">
        <v>0</v>
      </c>
      <c r="AX1027">
        <v>0</v>
      </c>
      <c r="AY1027">
        <v>0</v>
      </c>
      <c r="AZ1027">
        <v>0</v>
      </c>
      <c r="BA1027">
        <v>0</v>
      </c>
      <c r="BB1027">
        <v>0</v>
      </c>
      <c r="BC1027">
        <v>0</v>
      </c>
      <c r="BD1027">
        <v>0</v>
      </c>
      <c r="BE1027">
        <v>0</v>
      </c>
      <c r="BF1027">
        <v>0</v>
      </c>
      <c r="BG1027">
        <v>0</v>
      </c>
      <c r="BH1027">
        <v>0</v>
      </c>
      <c r="BI1027">
        <v>0</v>
      </c>
      <c r="BJ1027">
        <v>0</v>
      </c>
      <c r="BK1027">
        <v>0</v>
      </c>
      <c r="BL1027">
        <v>0</v>
      </c>
      <c r="BM1027">
        <v>0</v>
      </c>
      <c r="BN1027">
        <v>0</v>
      </c>
      <c r="BO1027">
        <v>0</v>
      </c>
      <c r="BP1027">
        <v>0</v>
      </c>
      <c r="BQ1027">
        <v>0</v>
      </c>
      <c r="BR1027">
        <v>0</v>
      </c>
      <c r="BS1027">
        <v>0</v>
      </c>
      <c r="BT1027">
        <v>0</v>
      </c>
      <c r="BU1027">
        <v>0</v>
      </c>
      <c r="BV1027">
        <v>2000</v>
      </c>
      <c r="BW1027">
        <v>2000</v>
      </c>
      <c r="BX1027">
        <v>4000</v>
      </c>
      <c r="BY1027">
        <v>6000</v>
      </c>
      <c r="BZ1027">
        <v>33000</v>
      </c>
      <c r="CA1027">
        <v>50000</v>
      </c>
      <c r="CB1027">
        <v>69000</v>
      </c>
      <c r="CC1027">
        <v>84000</v>
      </c>
      <c r="CD1027">
        <v>81000</v>
      </c>
      <c r="CE1027">
        <v>85000</v>
      </c>
    </row>
    <row r="1028" spans="1:83" x14ac:dyDescent="0.35">
      <c r="A1028" s="9" t="str">
        <f t="shared" ref="A1028:A1091" si="16">I1028&amp;"."&amp;M1028&amp;"."&amp;K1028</f>
        <v>0254.301.68</v>
      </c>
      <c r="B1028" s="52" t="e">
        <f>+IF(MATCH(A1028,List!H$10:H$145,0),"Targeted")</f>
        <v>#N/A</v>
      </c>
      <c r="C1028" s="65"/>
      <c r="D1028" s="151"/>
      <c r="E1028" s="16" t="s">
        <v>1841</v>
      </c>
      <c r="F1028" s="16" t="s">
        <v>1842</v>
      </c>
      <c r="G1028" s="16" t="s">
        <v>298</v>
      </c>
      <c r="H1028" s="16" t="s">
        <v>1842</v>
      </c>
      <c r="I1028" s="16" t="s">
        <v>2033</v>
      </c>
      <c r="J1028" s="16" t="s">
        <v>2034</v>
      </c>
      <c r="K1028" s="17" t="s">
        <v>1073</v>
      </c>
      <c r="L1028" s="18" t="s">
        <v>1936</v>
      </c>
      <c r="M1028" s="195" t="s">
        <v>1937</v>
      </c>
      <c r="N1028" s="16" t="s">
        <v>1938</v>
      </c>
      <c r="O1028" s="17" t="s">
        <v>304</v>
      </c>
      <c r="P1028" s="17" t="s">
        <v>305</v>
      </c>
      <c r="Q1028" s="17" t="s">
        <v>306</v>
      </c>
      <c r="R1028">
        <v>0</v>
      </c>
      <c r="S1028">
        <v>0</v>
      </c>
      <c r="T1028">
        <v>0</v>
      </c>
      <c r="U1028">
        <v>0</v>
      </c>
      <c r="V1028">
        <v>0</v>
      </c>
      <c r="W1028">
        <v>0</v>
      </c>
      <c r="X1028">
        <v>0</v>
      </c>
      <c r="Y1028">
        <v>0</v>
      </c>
      <c r="Z1028">
        <v>0</v>
      </c>
      <c r="AA1028">
        <v>0</v>
      </c>
      <c r="AB1028">
        <v>0</v>
      </c>
      <c r="AC1028">
        <v>0</v>
      </c>
      <c r="AD1028">
        <v>0</v>
      </c>
      <c r="AE1028">
        <v>0</v>
      </c>
      <c r="AF1028">
        <v>0</v>
      </c>
      <c r="AG1028" s="19">
        <v>0</v>
      </c>
      <c r="AH1028">
        <v>0</v>
      </c>
      <c r="AI1028">
        <v>0</v>
      </c>
      <c r="AJ1028">
        <v>0</v>
      </c>
      <c r="AK1028">
        <v>0</v>
      </c>
      <c r="AL1028">
        <v>0</v>
      </c>
      <c r="AM1028">
        <v>0</v>
      </c>
      <c r="AN1028">
        <v>0</v>
      </c>
      <c r="AO1028">
        <v>0</v>
      </c>
      <c r="AP1028">
        <v>0</v>
      </c>
      <c r="AQ1028">
        <v>0</v>
      </c>
      <c r="AR1028">
        <v>0</v>
      </c>
      <c r="AS1028">
        <v>0</v>
      </c>
      <c r="AT1028">
        <v>0</v>
      </c>
      <c r="AU1028">
        <v>0</v>
      </c>
      <c r="AV1028">
        <v>0</v>
      </c>
      <c r="AW1028">
        <v>0</v>
      </c>
      <c r="AX1028">
        <v>0</v>
      </c>
      <c r="AY1028">
        <v>0</v>
      </c>
      <c r="AZ1028">
        <v>0</v>
      </c>
      <c r="BA1028">
        <v>0</v>
      </c>
      <c r="BB1028">
        <v>0</v>
      </c>
      <c r="BC1028">
        <v>0</v>
      </c>
      <c r="BD1028">
        <v>0</v>
      </c>
      <c r="BE1028">
        <v>0</v>
      </c>
      <c r="BF1028">
        <v>0</v>
      </c>
      <c r="BG1028">
        <v>0</v>
      </c>
      <c r="BH1028">
        <v>0</v>
      </c>
      <c r="BI1028">
        <v>0</v>
      </c>
      <c r="BJ1028">
        <v>0</v>
      </c>
      <c r="BK1028">
        <v>0</v>
      </c>
      <c r="BL1028">
        <v>0</v>
      </c>
      <c r="BM1028">
        <v>0</v>
      </c>
      <c r="BN1028">
        <v>0</v>
      </c>
      <c r="BO1028">
        <v>0</v>
      </c>
      <c r="BP1028">
        <v>0</v>
      </c>
      <c r="BQ1028">
        <v>0</v>
      </c>
      <c r="BR1028">
        <v>0</v>
      </c>
      <c r="BS1028">
        <v>0</v>
      </c>
      <c r="BT1028">
        <v>0</v>
      </c>
      <c r="BU1028">
        <v>0</v>
      </c>
      <c r="BV1028">
        <v>0</v>
      </c>
      <c r="BW1028">
        <v>0</v>
      </c>
      <c r="BX1028" s="10">
        <v>0</v>
      </c>
      <c r="BY1028">
        <v>0</v>
      </c>
      <c r="BZ1028">
        <v>24000</v>
      </c>
      <c r="CA1028">
        <v>0</v>
      </c>
      <c r="CB1028">
        <v>0</v>
      </c>
      <c r="CC1028">
        <v>0</v>
      </c>
      <c r="CD1028">
        <v>0</v>
      </c>
      <c r="CE1028">
        <v>0</v>
      </c>
    </row>
    <row r="1029" spans="1:83" x14ac:dyDescent="0.35">
      <c r="A1029" s="9" t="str">
        <f t="shared" si="16"/>
        <v>.301.</v>
      </c>
      <c r="B1029" s="52" t="e">
        <f>+IF(MATCH(A1029,List!H$10:H$145,0),"Targeted")</f>
        <v>#N/A</v>
      </c>
      <c r="C1029" s="65"/>
      <c r="D1029" s="151"/>
      <c r="E1029" s="16" t="s">
        <v>910</v>
      </c>
      <c r="F1029" s="16" t="s">
        <v>911</v>
      </c>
      <c r="G1029" s="16" t="s">
        <v>298</v>
      </c>
      <c r="H1029" s="16" t="s">
        <v>911</v>
      </c>
      <c r="I1029" s="16" t="s">
        <v>299</v>
      </c>
      <c r="J1029" s="16" t="s">
        <v>1945</v>
      </c>
      <c r="K1029" s="17" t="s">
        <v>299</v>
      </c>
      <c r="L1029" s="18" t="s">
        <v>1936</v>
      </c>
      <c r="M1029" s="195" t="s">
        <v>1937</v>
      </c>
      <c r="N1029" s="16" t="s">
        <v>1938</v>
      </c>
      <c r="O1029" s="17" t="s">
        <v>304</v>
      </c>
      <c r="P1029" s="17" t="s">
        <v>305</v>
      </c>
      <c r="Q1029" s="17" t="s">
        <v>306</v>
      </c>
      <c r="R1029">
        <v>-17255</v>
      </c>
      <c r="S1029">
        <v>-27566</v>
      </c>
      <c r="T1029">
        <v>-36642</v>
      </c>
      <c r="U1029">
        <v>-20148</v>
      </c>
      <c r="V1029">
        <v>-25528</v>
      </c>
      <c r="W1029">
        <v>-25870</v>
      </c>
      <c r="X1029">
        <v>-27476</v>
      </c>
      <c r="Y1029">
        <v>-18684</v>
      </c>
      <c r="Z1029">
        <v>-12920</v>
      </c>
      <c r="AA1029">
        <v>-24784</v>
      </c>
      <c r="AB1029">
        <v>-18438</v>
      </c>
      <c r="AC1029">
        <v>-29403</v>
      </c>
      <c r="AD1029">
        <v>-21485</v>
      </c>
      <c r="AE1029">
        <v>-37712</v>
      </c>
      <c r="AF1029">
        <v>-37268</v>
      </c>
      <c r="AG1029" s="19">
        <v>-11806</v>
      </c>
      <c r="AH1029">
        <v>-31463</v>
      </c>
      <c r="AI1029">
        <v>-39153</v>
      </c>
      <c r="AJ1029">
        <v>-34892</v>
      </c>
      <c r="AK1029">
        <v>0</v>
      </c>
      <c r="AL1029">
        <v>0</v>
      </c>
      <c r="AM1029">
        <v>0</v>
      </c>
      <c r="AN1029">
        <v>0</v>
      </c>
      <c r="AO1029">
        <v>0</v>
      </c>
      <c r="AP1029">
        <v>0</v>
      </c>
      <c r="AQ1029">
        <v>0</v>
      </c>
      <c r="AR1029">
        <v>0</v>
      </c>
      <c r="AS1029">
        <v>0</v>
      </c>
      <c r="AT1029">
        <v>0</v>
      </c>
      <c r="AU1029">
        <v>0</v>
      </c>
      <c r="AV1029">
        <v>0</v>
      </c>
      <c r="AW1029">
        <v>0</v>
      </c>
      <c r="AX1029">
        <v>0</v>
      </c>
      <c r="AY1029">
        <v>0</v>
      </c>
      <c r="AZ1029">
        <v>0</v>
      </c>
      <c r="BA1029">
        <v>0</v>
      </c>
      <c r="BB1029">
        <v>0</v>
      </c>
      <c r="BC1029">
        <v>0</v>
      </c>
      <c r="BD1029">
        <v>0</v>
      </c>
      <c r="BE1029">
        <v>0</v>
      </c>
      <c r="BF1029">
        <v>0</v>
      </c>
      <c r="BG1029">
        <v>0</v>
      </c>
      <c r="BH1029">
        <v>0</v>
      </c>
      <c r="BI1029">
        <v>0</v>
      </c>
      <c r="BJ1029">
        <v>0</v>
      </c>
      <c r="BK1029">
        <v>0</v>
      </c>
      <c r="BL1029">
        <v>0</v>
      </c>
      <c r="BM1029">
        <v>0</v>
      </c>
      <c r="BN1029">
        <v>0</v>
      </c>
      <c r="BO1029">
        <v>0</v>
      </c>
      <c r="BP1029">
        <v>0</v>
      </c>
      <c r="BQ1029">
        <v>0</v>
      </c>
      <c r="BR1029">
        <v>0</v>
      </c>
      <c r="BS1029">
        <v>0</v>
      </c>
      <c r="BT1029">
        <v>0</v>
      </c>
      <c r="BU1029">
        <v>0</v>
      </c>
      <c r="BV1029">
        <v>0</v>
      </c>
      <c r="BW1029">
        <v>0</v>
      </c>
      <c r="BX1029" s="10">
        <v>0</v>
      </c>
      <c r="BY1029">
        <v>0</v>
      </c>
      <c r="BZ1029">
        <v>0</v>
      </c>
      <c r="CA1029">
        <v>0</v>
      </c>
      <c r="CB1029">
        <v>0</v>
      </c>
      <c r="CC1029">
        <v>0</v>
      </c>
      <c r="CD1029">
        <v>0</v>
      </c>
      <c r="CE1029">
        <v>0</v>
      </c>
    </row>
    <row r="1030" spans="1:83" x14ac:dyDescent="0.35">
      <c r="A1030" s="9" t="str">
        <f t="shared" si="16"/>
        <v>3112.301.96</v>
      </c>
      <c r="B1030" s="52" t="e">
        <f>+IF(MATCH(A1030,List!H$10:H$145,0),"Targeted")</f>
        <v>#N/A</v>
      </c>
      <c r="C1030" s="65"/>
      <c r="D1030" s="151" t="s">
        <v>7700</v>
      </c>
      <c r="E1030" s="16" t="s">
        <v>910</v>
      </c>
      <c r="F1030" s="16" t="s">
        <v>911</v>
      </c>
      <c r="G1030" s="16" t="s">
        <v>298</v>
      </c>
      <c r="H1030" s="16" t="s">
        <v>911</v>
      </c>
      <c r="I1030" s="16" t="s">
        <v>2035</v>
      </c>
      <c r="J1030" s="16" t="s">
        <v>2036</v>
      </c>
      <c r="K1030" s="17" t="s">
        <v>914</v>
      </c>
      <c r="L1030" s="18" t="s">
        <v>1936</v>
      </c>
      <c r="M1030" s="195" t="s">
        <v>1937</v>
      </c>
      <c r="N1030" s="16" t="s">
        <v>1938</v>
      </c>
      <c r="O1030" s="17" t="s">
        <v>346</v>
      </c>
      <c r="P1030" s="17" t="s">
        <v>305</v>
      </c>
      <c r="Q1030" s="17" t="s">
        <v>306</v>
      </c>
      <c r="R1030">
        <v>0</v>
      </c>
      <c r="S1030">
        <v>0</v>
      </c>
      <c r="T1030">
        <v>0</v>
      </c>
      <c r="U1030">
        <v>0</v>
      </c>
      <c r="V1030">
        <v>0</v>
      </c>
      <c r="W1030">
        <v>0</v>
      </c>
      <c r="X1030">
        <v>0</v>
      </c>
      <c r="Y1030">
        <v>0</v>
      </c>
      <c r="Z1030">
        <v>0</v>
      </c>
      <c r="AA1030">
        <v>0</v>
      </c>
      <c r="AB1030">
        <v>0</v>
      </c>
      <c r="AC1030">
        <v>0</v>
      </c>
      <c r="AD1030">
        <v>9436</v>
      </c>
      <c r="AE1030">
        <v>73138</v>
      </c>
      <c r="AF1030">
        <v>53957</v>
      </c>
      <c r="AG1030" s="19">
        <v>7977</v>
      </c>
      <c r="AH1030">
        <v>40857</v>
      </c>
      <c r="AI1030">
        <v>224679</v>
      </c>
      <c r="AJ1030">
        <v>233613</v>
      </c>
      <c r="AK1030">
        <v>246502</v>
      </c>
      <c r="AL1030">
        <v>265099</v>
      </c>
      <c r="AM1030">
        <v>246755</v>
      </c>
      <c r="AN1030">
        <v>284201</v>
      </c>
      <c r="AO1030">
        <v>394861</v>
      </c>
      <c r="AP1030">
        <v>328242</v>
      </c>
      <c r="AQ1030">
        <v>329656</v>
      </c>
      <c r="AR1030">
        <v>281348</v>
      </c>
      <c r="AS1030">
        <v>272888</v>
      </c>
      <c r="AT1030">
        <v>320373</v>
      </c>
      <c r="AU1030">
        <v>332591</v>
      </c>
      <c r="AV1030">
        <v>365133</v>
      </c>
      <c r="AW1030">
        <v>375100</v>
      </c>
      <c r="AX1030">
        <v>323948</v>
      </c>
      <c r="AY1030">
        <v>346753</v>
      </c>
      <c r="AZ1030">
        <v>391000</v>
      </c>
      <c r="BA1030">
        <v>325000</v>
      </c>
      <c r="BB1030">
        <v>295000</v>
      </c>
      <c r="BC1030">
        <v>312000</v>
      </c>
      <c r="BD1030">
        <v>337000</v>
      </c>
      <c r="BE1030">
        <v>320000</v>
      </c>
      <c r="BF1030">
        <v>349000</v>
      </c>
      <c r="BG1030">
        <v>356000</v>
      </c>
      <c r="BH1030">
        <v>335000</v>
      </c>
      <c r="BI1030">
        <v>325000</v>
      </c>
      <c r="BJ1030">
        <v>310000</v>
      </c>
      <c r="BK1030">
        <v>357000</v>
      </c>
      <c r="BL1030">
        <v>390000</v>
      </c>
      <c r="BM1030">
        <v>353000</v>
      </c>
      <c r="BN1030">
        <v>478000</v>
      </c>
      <c r="BO1030">
        <v>498000</v>
      </c>
      <c r="BP1030">
        <v>471000</v>
      </c>
      <c r="BQ1030">
        <v>518000</v>
      </c>
      <c r="BR1030">
        <v>505000</v>
      </c>
      <c r="BS1030">
        <v>473000</v>
      </c>
      <c r="BT1030">
        <v>366000</v>
      </c>
      <c r="BU1030">
        <v>367000</v>
      </c>
      <c r="BV1030">
        <v>409000</v>
      </c>
      <c r="BW1030">
        <v>402000</v>
      </c>
      <c r="BX1030">
        <v>514000</v>
      </c>
      <c r="BY1030">
        <v>523000</v>
      </c>
      <c r="BZ1030">
        <v>531000</v>
      </c>
      <c r="CA1030">
        <v>544000</v>
      </c>
      <c r="CB1030">
        <v>518000</v>
      </c>
      <c r="CC1030">
        <v>419000</v>
      </c>
      <c r="CD1030">
        <v>284000</v>
      </c>
      <c r="CE1030">
        <v>274000</v>
      </c>
    </row>
    <row r="1031" spans="1:83" x14ac:dyDescent="0.35">
      <c r="A1031" s="9" t="str">
        <f t="shared" si="16"/>
        <v>3121.301.96</v>
      </c>
      <c r="B1031" s="52" t="e">
        <f>+IF(MATCH(A1031,List!H$10:H$145,0),"Targeted")</f>
        <v>#N/A</v>
      </c>
      <c r="C1031" s="65"/>
      <c r="D1031" s="151" t="s">
        <v>7700</v>
      </c>
      <c r="E1031" s="16" t="s">
        <v>910</v>
      </c>
      <c r="F1031" s="16" t="s">
        <v>911</v>
      </c>
      <c r="G1031" s="16" t="s">
        <v>298</v>
      </c>
      <c r="H1031" s="16" t="s">
        <v>911</v>
      </c>
      <c r="I1031" s="16" t="s">
        <v>2037</v>
      </c>
      <c r="J1031" s="16" t="s">
        <v>2038</v>
      </c>
      <c r="K1031" s="17" t="s">
        <v>914</v>
      </c>
      <c r="L1031" s="18" t="s">
        <v>1936</v>
      </c>
      <c r="M1031" s="195" t="s">
        <v>1937</v>
      </c>
      <c r="N1031" s="16" t="s">
        <v>1938</v>
      </c>
      <c r="O1031" s="17" t="s">
        <v>346</v>
      </c>
      <c r="P1031" s="17" t="s">
        <v>305</v>
      </c>
      <c r="Q1031" s="17" t="s">
        <v>306</v>
      </c>
      <c r="R1031">
        <v>0</v>
      </c>
      <c r="S1031">
        <v>0</v>
      </c>
      <c r="T1031">
        <v>0</v>
      </c>
      <c r="U1031">
        <v>0</v>
      </c>
      <c r="V1031">
        <v>0</v>
      </c>
      <c r="W1031">
        <v>0</v>
      </c>
      <c r="X1031">
        <v>0</v>
      </c>
      <c r="Y1031">
        <v>0</v>
      </c>
      <c r="Z1031">
        <v>0</v>
      </c>
      <c r="AA1031">
        <v>0</v>
      </c>
      <c r="AB1031">
        <v>0</v>
      </c>
      <c r="AC1031">
        <v>0</v>
      </c>
      <c r="AD1031">
        <v>62029</v>
      </c>
      <c r="AE1031">
        <v>69824</v>
      </c>
      <c r="AF1031">
        <v>67756</v>
      </c>
      <c r="AG1031" s="19">
        <v>16810</v>
      </c>
      <c r="AH1031">
        <v>69818</v>
      </c>
      <c r="AI1031">
        <v>96145</v>
      </c>
      <c r="AJ1031">
        <v>124293</v>
      </c>
      <c r="AK1031">
        <v>138836</v>
      </c>
      <c r="AL1031">
        <v>143951</v>
      </c>
      <c r="AM1031">
        <v>130385</v>
      </c>
      <c r="AN1031">
        <v>138029</v>
      </c>
      <c r="AO1031">
        <v>138621</v>
      </c>
      <c r="AP1031">
        <v>138105</v>
      </c>
      <c r="AQ1031">
        <v>130901</v>
      </c>
      <c r="AR1031">
        <v>125133</v>
      </c>
      <c r="AS1031">
        <v>131889</v>
      </c>
      <c r="AT1031">
        <v>143742</v>
      </c>
      <c r="AU1031">
        <v>134389</v>
      </c>
      <c r="AV1031">
        <v>132284</v>
      </c>
      <c r="AW1031">
        <v>165107</v>
      </c>
      <c r="AX1031">
        <v>168488</v>
      </c>
      <c r="AY1031">
        <v>168579</v>
      </c>
      <c r="AZ1031">
        <v>195000</v>
      </c>
      <c r="BA1031">
        <v>156000</v>
      </c>
      <c r="BB1031">
        <v>154000</v>
      </c>
      <c r="BC1031">
        <v>143000</v>
      </c>
      <c r="BD1031">
        <v>155000</v>
      </c>
      <c r="BE1031">
        <v>159000</v>
      </c>
      <c r="BF1031">
        <v>156000</v>
      </c>
      <c r="BG1031">
        <v>162000</v>
      </c>
      <c r="BH1031">
        <v>151000</v>
      </c>
      <c r="BI1031">
        <v>136000</v>
      </c>
      <c r="BJ1031">
        <v>134000</v>
      </c>
      <c r="BK1031">
        <v>135000</v>
      </c>
      <c r="BL1031">
        <v>144000</v>
      </c>
      <c r="BM1031">
        <v>155000</v>
      </c>
      <c r="BN1031">
        <v>145000</v>
      </c>
      <c r="BO1031">
        <v>167000</v>
      </c>
      <c r="BP1031">
        <v>145000</v>
      </c>
      <c r="BQ1031">
        <v>138000</v>
      </c>
      <c r="BR1031">
        <v>120000</v>
      </c>
      <c r="BS1031">
        <v>129000</v>
      </c>
      <c r="BT1031">
        <v>131000</v>
      </c>
      <c r="BU1031">
        <v>133000</v>
      </c>
      <c r="BV1031">
        <v>122000</v>
      </c>
      <c r="BW1031">
        <v>112000</v>
      </c>
      <c r="BX1031">
        <v>141000</v>
      </c>
      <c r="BY1031">
        <v>150000</v>
      </c>
      <c r="BZ1031">
        <v>141000</v>
      </c>
      <c r="CA1031">
        <v>148000</v>
      </c>
      <c r="CB1031">
        <v>138000</v>
      </c>
      <c r="CC1031">
        <v>120000</v>
      </c>
      <c r="CD1031">
        <v>110000</v>
      </c>
      <c r="CE1031">
        <v>106000</v>
      </c>
    </row>
    <row r="1032" spans="1:83" x14ac:dyDescent="0.35">
      <c r="A1032" s="9" t="str">
        <f t="shared" si="16"/>
        <v>3122.301.96</v>
      </c>
      <c r="B1032" s="52" t="e">
        <f>+IF(MATCH(A1032,List!H$10:H$145,0),"Targeted")</f>
        <v>#N/A</v>
      </c>
      <c r="C1032" s="65"/>
      <c r="D1032" s="151" t="s">
        <v>7700</v>
      </c>
      <c r="E1032" s="16" t="s">
        <v>910</v>
      </c>
      <c r="F1032" s="16" t="s">
        <v>911</v>
      </c>
      <c r="G1032" s="16" t="s">
        <v>298</v>
      </c>
      <c r="H1032" s="16" t="s">
        <v>911</v>
      </c>
      <c r="I1032" s="16" t="s">
        <v>2039</v>
      </c>
      <c r="J1032" s="16" t="s">
        <v>2040</v>
      </c>
      <c r="K1032" s="17" t="s">
        <v>914</v>
      </c>
      <c r="L1032" s="18" t="s">
        <v>1936</v>
      </c>
      <c r="M1032" s="195" t="s">
        <v>1937</v>
      </c>
      <c r="N1032" s="16" t="s">
        <v>1938</v>
      </c>
      <c r="O1032" s="17" t="s">
        <v>346</v>
      </c>
      <c r="P1032" s="17" t="s">
        <v>305</v>
      </c>
      <c r="Q1032" s="17" t="s">
        <v>306</v>
      </c>
      <c r="R1032">
        <v>945402</v>
      </c>
      <c r="S1032">
        <v>1053309</v>
      </c>
      <c r="T1032">
        <v>1083289</v>
      </c>
      <c r="U1032">
        <v>1155342</v>
      </c>
      <c r="V1032">
        <v>1230403</v>
      </c>
      <c r="W1032">
        <v>1263824</v>
      </c>
      <c r="X1032">
        <v>1243332</v>
      </c>
      <c r="Y1032">
        <v>1202095</v>
      </c>
      <c r="Z1032">
        <v>1143804</v>
      </c>
      <c r="AA1032">
        <v>1334545</v>
      </c>
      <c r="AB1032">
        <v>1488522</v>
      </c>
      <c r="AC1032">
        <v>1686068</v>
      </c>
      <c r="AD1032">
        <v>986595</v>
      </c>
      <c r="AE1032">
        <v>1134844</v>
      </c>
      <c r="AF1032">
        <v>1183584</v>
      </c>
      <c r="AG1032" s="19">
        <v>324726</v>
      </c>
      <c r="AH1032">
        <v>1274089</v>
      </c>
      <c r="AI1032">
        <v>1475517</v>
      </c>
      <c r="AJ1032">
        <v>1610451</v>
      </c>
      <c r="AK1032">
        <v>1655120</v>
      </c>
      <c r="AL1032">
        <v>1518418</v>
      </c>
      <c r="AM1032">
        <v>1452572</v>
      </c>
      <c r="AN1032">
        <v>1258237</v>
      </c>
      <c r="AO1032">
        <v>1102701</v>
      </c>
      <c r="AP1032">
        <v>1033018</v>
      </c>
      <c r="AQ1032">
        <v>908288</v>
      </c>
      <c r="AR1032">
        <v>950897</v>
      </c>
      <c r="AS1032">
        <v>1057885</v>
      </c>
      <c r="AT1032">
        <v>1105041</v>
      </c>
      <c r="AU1032">
        <v>1180062</v>
      </c>
      <c r="AV1032">
        <v>1139632</v>
      </c>
      <c r="AW1032">
        <v>1181707</v>
      </c>
      <c r="AX1032">
        <v>999449</v>
      </c>
      <c r="AY1032">
        <v>966521</v>
      </c>
      <c r="AZ1032">
        <v>1077000</v>
      </c>
      <c r="BA1032">
        <v>1061000</v>
      </c>
      <c r="BB1032">
        <v>948000</v>
      </c>
      <c r="BC1032">
        <v>1160000</v>
      </c>
      <c r="BD1032">
        <v>1246000</v>
      </c>
      <c r="BE1032">
        <v>1408000</v>
      </c>
      <c r="BF1032">
        <v>1591000</v>
      </c>
      <c r="BG1032">
        <v>1683000</v>
      </c>
      <c r="BH1032">
        <v>1663000</v>
      </c>
      <c r="BI1032">
        <v>1538000</v>
      </c>
      <c r="BJ1032">
        <v>1557000</v>
      </c>
      <c r="BK1032">
        <v>1559000</v>
      </c>
      <c r="BL1032">
        <v>1617000</v>
      </c>
      <c r="BM1032">
        <v>1385000</v>
      </c>
      <c r="BN1032">
        <v>1695000</v>
      </c>
      <c r="BO1032">
        <v>3306000</v>
      </c>
      <c r="BP1032">
        <v>3672000</v>
      </c>
      <c r="BQ1032">
        <v>2440000</v>
      </c>
      <c r="BR1032">
        <v>1883000</v>
      </c>
      <c r="BS1032">
        <v>1895000</v>
      </c>
      <c r="BT1032">
        <v>2064000</v>
      </c>
      <c r="BU1032">
        <v>1599000</v>
      </c>
      <c r="BV1032">
        <v>1766000</v>
      </c>
      <c r="BW1032">
        <v>629000</v>
      </c>
      <c r="BX1032">
        <v>1226000</v>
      </c>
      <c r="BY1032">
        <v>1772000</v>
      </c>
      <c r="BZ1032">
        <v>1472000</v>
      </c>
      <c r="CA1032">
        <v>1792000</v>
      </c>
      <c r="CB1032">
        <v>4187000</v>
      </c>
      <c r="CC1032">
        <v>5164000</v>
      </c>
      <c r="CD1032">
        <v>3767000</v>
      </c>
      <c r="CE1032">
        <v>3500000</v>
      </c>
    </row>
    <row r="1033" spans="1:83" x14ac:dyDescent="0.35">
      <c r="A1033" s="9" t="str">
        <f t="shared" si="16"/>
        <v>3122.301.96</v>
      </c>
      <c r="B1033" s="52" t="e">
        <f>+IF(MATCH(A1033,List!H$10:H$145,0),"Targeted")</f>
        <v>#N/A</v>
      </c>
      <c r="C1033" s="65"/>
      <c r="D1033" s="151" t="s">
        <v>7700</v>
      </c>
      <c r="E1033" s="16" t="s">
        <v>910</v>
      </c>
      <c r="F1033" s="16" t="s">
        <v>911</v>
      </c>
      <c r="G1033" s="16" t="s">
        <v>298</v>
      </c>
      <c r="H1033" s="16" t="s">
        <v>911</v>
      </c>
      <c r="I1033" s="16" t="s">
        <v>2039</v>
      </c>
      <c r="J1033" s="16" t="s">
        <v>2040</v>
      </c>
      <c r="K1033" s="17" t="s">
        <v>914</v>
      </c>
      <c r="L1033" s="18" t="s">
        <v>1936</v>
      </c>
      <c r="M1033" s="195" t="s">
        <v>1937</v>
      </c>
      <c r="N1033" s="16" t="s">
        <v>1938</v>
      </c>
      <c r="O1033" s="17" t="s">
        <v>346</v>
      </c>
      <c r="P1033" s="17" t="s">
        <v>524</v>
      </c>
      <c r="Q1033" s="17" t="s">
        <v>306</v>
      </c>
      <c r="R1033">
        <v>39</v>
      </c>
      <c r="S1033">
        <v>17000</v>
      </c>
      <c r="T1033">
        <v>7700</v>
      </c>
      <c r="U1033">
        <v>11909</v>
      </c>
      <c r="V1033">
        <v>18086</v>
      </c>
      <c r="W1033">
        <v>12086</v>
      </c>
      <c r="X1033">
        <v>14989</v>
      </c>
      <c r="Y1033">
        <v>15074</v>
      </c>
      <c r="Z1033">
        <v>19400</v>
      </c>
      <c r="AA1033">
        <v>4153</v>
      </c>
      <c r="AB1033">
        <v>1209</v>
      </c>
      <c r="AC1033">
        <v>0</v>
      </c>
      <c r="AD1033">
        <v>0</v>
      </c>
      <c r="AE1033">
        <v>0</v>
      </c>
      <c r="AF1033">
        <v>0</v>
      </c>
      <c r="AG1033" s="19">
        <v>0</v>
      </c>
      <c r="AH1033">
        <v>0</v>
      </c>
      <c r="AI1033">
        <v>0</v>
      </c>
      <c r="AJ1033">
        <v>0</v>
      </c>
      <c r="AK1033">
        <v>0</v>
      </c>
      <c r="AL1033">
        <v>0</v>
      </c>
      <c r="AM1033">
        <v>0</v>
      </c>
      <c r="AN1033">
        <v>0</v>
      </c>
      <c r="AO1033">
        <v>0</v>
      </c>
      <c r="AP1033">
        <v>0</v>
      </c>
      <c r="AQ1033">
        <v>0</v>
      </c>
      <c r="AR1033">
        <v>0</v>
      </c>
      <c r="AS1033">
        <v>0</v>
      </c>
      <c r="AT1033">
        <v>0</v>
      </c>
      <c r="AU1033">
        <v>0</v>
      </c>
      <c r="AV1033">
        <v>0</v>
      </c>
      <c r="AW1033">
        <v>0</v>
      </c>
      <c r="AX1033">
        <v>0</v>
      </c>
      <c r="AY1033">
        <v>0</v>
      </c>
      <c r="AZ1033">
        <v>0</v>
      </c>
      <c r="BA1033">
        <v>0</v>
      </c>
      <c r="BB1033">
        <v>0</v>
      </c>
      <c r="BC1033">
        <v>0</v>
      </c>
      <c r="BD1033">
        <v>0</v>
      </c>
      <c r="BE1033">
        <v>0</v>
      </c>
      <c r="BF1033">
        <v>0</v>
      </c>
      <c r="BG1033">
        <v>0</v>
      </c>
      <c r="BH1033">
        <v>0</v>
      </c>
      <c r="BI1033">
        <v>0</v>
      </c>
      <c r="BJ1033">
        <v>0</v>
      </c>
      <c r="BK1033">
        <v>0</v>
      </c>
      <c r="BL1033">
        <v>0</v>
      </c>
      <c r="BM1033">
        <v>0</v>
      </c>
      <c r="BN1033">
        <v>0</v>
      </c>
      <c r="BO1033">
        <v>0</v>
      </c>
      <c r="BP1033">
        <v>0</v>
      </c>
      <c r="BQ1033">
        <v>0</v>
      </c>
      <c r="BR1033">
        <v>0</v>
      </c>
      <c r="BS1033">
        <v>0</v>
      </c>
      <c r="BT1033">
        <v>0</v>
      </c>
      <c r="BU1033">
        <v>0</v>
      </c>
      <c r="BV1033">
        <v>0</v>
      </c>
      <c r="BW1033">
        <v>0</v>
      </c>
      <c r="BX1033">
        <v>0</v>
      </c>
      <c r="BY1033">
        <v>0</v>
      </c>
      <c r="BZ1033">
        <v>0</v>
      </c>
      <c r="CA1033">
        <v>0</v>
      </c>
      <c r="CB1033">
        <v>0</v>
      </c>
      <c r="CC1033">
        <v>0</v>
      </c>
      <c r="CD1033">
        <v>0</v>
      </c>
      <c r="CE1033">
        <v>0</v>
      </c>
    </row>
    <row r="1034" spans="1:83" x14ac:dyDescent="0.35">
      <c r="A1034" s="9" t="str">
        <f t="shared" si="16"/>
        <v>3122.301.96</v>
      </c>
      <c r="B1034" s="52" t="e">
        <f>+IF(MATCH(A1034,List!H$10:H$145,0),"Targeted")</f>
        <v>#N/A</v>
      </c>
      <c r="C1034" s="65"/>
      <c r="D1034" s="151"/>
      <c r="E1034" s="16" t="s">
        <v>910</v>
      </c>
      <c r="F1034" s="16" t="s">
        <v>911</v>
      </c>
      <c r="G1034" s="16" t="s">
        <v>298</v>
      </c>
      <c r="H1034" s="16" t="s">
        <v>911</v>
      </c>
      <c r="I1034" s="16" t="s">
        <v>2039</v>
      </c>
      <c r="J1034" s="16" t="s">
        <v>2040</v>
      </c>
      <c r="K1034" s="17" t="s">
        <v>914</v>
      </c>
      <c r="L1034" s="18" t="s">
        <v>1936</v>
      </c>
      <c r="M1034" s="195" t="s">
        <v>1937</v>
      </c>
      <c r="N1034" s="16" t="s">
        <v>1938</v>
      </c>
      <c r="O1034" s="17" t="s">
        <v>304</v>
      </c>
      <c r="P1034" s="17" t="s">
        <v>305</v>
      </c>
      <c r="Q1034" s="17" t="s">
        <v>306</v>
      </c>
      <c r="R1034">
        <v>0</v>
      </c>
      <c r="S1034">
        <v>0</v>
      </c>
      <c r="T1034">
        <v>0</v>
      </c>
      <c r="U1034">
        <v>0</v>
      </c>
      <c r="V1034">
        <v>0</v>
      </c>
      <c r="W1034">
        <v>0</v>
      </c>
      <c r="X1034">
        <v>0</v>
      </c>
      <c r="Y1034">
        <v>0</v>
      </c>
      <c r="Z1034">
        <v>0</v>
      </c>
      <c r="AA1034">
        <v>0</v>
      </c>
      <c r="AB1034">
        <v>0</v>
      </c>
      <c r="AC1034">
        <v>0</v>
      </c>
      <c r="AD1034">
        <v>0</v>
      </c>
      <c r="AE1034">
        <v>0</v>
      </c>
      <c r="AF1034">
        <v>0</v>
      </c>
      <c r="AG1034" s="19">
        <v>0</v>
      </c>
      <c r="AH1034">
        <v>0</v>
      </c>
      <c r="AI1034">
        <v>0</v>
      </c>
      <c r="AJ1034">
        <v>0</v>
      </c>
      <c r="AK1034">
        <v>0</v>
      </c>
      <c r="AL1034">
        <v>0</v>
      </c>
      <c r="AM1034">
        <v>0</v>
      </c>
      <c r="AN1034">
        <v>0</v>
      </c>
      <c r="AO1034">
        <v>0</v>
      </c>
      <c r="AP1034">
        <v>0</v>
      </c>
      <c r="AQ1034">
        <v>0</v>
      </c>
      <c r="AR1034">
        <v>0</v>
      </c>
      <c r="AS1034">
        <v>0</v>
      </c>
      <c r="AT1034">
        <v>0</v>
      </c>
      <c r="AU1034">
        <v>0</v>
      </c>
      <c r="AV1034">
        <v>0</v>
      </c>
      <c r="AW1034">
        <v>0</v>
      </c>
      <c r="AX1034">
        <v>0</v>
      </c>
      <c r="AY1034">
        <v>0</v>
      </c>
      <c r="AZ1034">
        <v>0</v>
      </c>
      <c r="BA1034">
        <v>0</v>
      </c>
      <c r="BB1034">
        <v>0</v>
      </c>
      <c r="BC1034">
        <v>0</v>
      </c>
      <c r="BD1034">
        <v>0</v>
      </c>
      <c r="BE1034">
        <v>0</v>
      </c>
      <c r="BF1034">
        <v>0</v>
      </c>
      <c r="BG1034">
        <v>0</v>
      </c>
      <c r="BH1034">
        <v>0</v>
      </c>
      <c r="BI1034">
        <v>0</v>
      </c>
      <c r="BJ1034">
        <v>0</v>
      </c>
      <c r="BK1034">
        <v>0</v>
      </c>
      <c r="BL1034">
        <v>0</v>
      </c>
      <c r="BM1034">
        <v>0</v>
      </c>
      <c r="BN1034">
        <v>0</v>
      </c>
      <c r="BO1034">
        <v>0</v>
      </c>
      <c r="BP1034">
        <v>0</v>
      </c>
      <c r="BQ1034">
        <v>0</v>
      </c>
      <c r="BR1034">
        <v>0</v>
      </c>
      <c r="BS1034">
        <v>0</v>
      </c>
      <c r="BT1034">
        <v>0</v>
      </c>
      <c r="BU1034">
        <v>0</v>
      </c>
      <c r="BV1034">
        <v>0</v>
      </c>
      <c r="BW1034">
        <v>0</v>
      </c>
      <c r="BX1034" s="10">
        <v>0</v>
      </c>
      <c r="BY1034">
        <v>0</v>
      </c>
      <c r="BZ1034">
        <v>0</v>
      </c>
      <c r="CA1034">
        <v>695000</v>
      </c>
      <c r="CB1034">
        <v>589000</v>
      </c>
      <c r="CC1034">
        <v>586000</v>
      </c>
      <c r="CD1034">
        <v>548000</v>
      </c>
      <c r="CE1034">
        <v>362000</v>
      </c>
    </row>
    <row r="1035" spans="1:83" x14ac:dyDescent="0.35">
      <c r="A1035" s="9" t="str">
        <f t="shared" si="16"/>
        <v>3123.301.96</v>
      </c>
      <c r="B1035" s="52" t="e">
        <f>+IF(MATCH(A1035,List!H$10:H$145,0),"Targeted")</f>
        <v>#N/A</v>
      </c>
      <c r="C1035" s="65"/>
      <c r="D1035" s="151" t="s">
        <v>7700</v>
      </c>
      <c r="E1035" s="16" t="s">
        <v>910</v>
      </c>
      <c r="F1035" s="16" t="s">
        <v>911</v>
      </c>
      <c r="G1035" s="16" t="s">
        <v>298</v>
      </c>
      <c r="H1035" s="16" t="s">
        <v>911</v>
      </c>
      <c r="I1035" s="16" t="s">
        <v>2041</v>
      </c>
      <c r="J1035" s="16" t="s">
        <v>520</v>
      </c>
      <c r="K1035" s="17" t="s">
        <v>914</v>
      </c>
      <c r="L1035" s="18" t="s">
        <v>1936</v>
      </c>
      <c r="M1035" s="195" t="s">
        <v>1937</v>
      </c>
      <c r="N1035" s="16" t="s">
        <v>1938</v>
      </c>
      <c r="O1035" s="17" t="s">
        <v>346</v>
      </c>
      <c r="P1035" s="17" t="s">
        <v>305</v>
      </c>
      <c r="Q1035" s="17" t="s">
        <v>306</v>
      </c>
      <c r="R1035">
        <v>0</v>
      </c>
      <c r="S1035">
        <v>0</v>
      </c>
      <c r="T1035">
        <v>0</v>
      </c>
      <c r="U1035">
        <v>0</v>
      </c>
      <c r="V1035">
        <v>0</v>
      </c>
      <c r="W1035">
        <v>0</v>
      </c>
      <c r="X1035">
        <v>0</v>
      </c>
      <c r="Y1035">
        <v>0</v>
      </c>
      <c r="Z1035">
        <v>0</v>
      </c>
      <c r="AA1035">
        <v>0</v>
      </c>
      <c r="AB1035">
        <v>0</v>
      </c>
      <c r="AC1035">
        <v>0</v>
      </c>
      <c r="AD1035">
        <v>451629</v>
      </c>
      <c r="AE1035">
        <v>522109</v>
      </c>
      <c r="AF1035">
        <v>555605</v>
      </c>
      <c r="AG1035" s="19">
        <v>169808</v>
      </c>
      <c r="AH1035">
        <v>638826</v>
      </c>
      <c r="AI1035">
        <v>757278</v>
      </c>
      <c r="AJ1035">
        <v>806418</v>
      </c>
      <c r="AK1035">
        <v>886333</v>
      </c>
      <c r="AL1035">
        <v>980358</v>
      </c>
      <c r="AM1035">
        <v>980797</v>
      </c>
      <c r="AN1035">
        <v>1098003</v>
      </c>
      <c r="AO1035">
        <v>1281320</v>
      </c>
      <c r="AP1035">
        <v>1298634</v>
      </c>
      <c r="AQ1035">
        <v>1302698</v>
      </c>
      <c r="AR1035">
        <v>1297782</v>
      </c>
      <c r="AS1035">
        <v>1195342</v>
      </c>
      <c r="AT1035">
        <v>1254671</v>
      </c>
      <c r="AU1035">
        <v>1195997</v>
      </c>
      <c r="AV1035">
        <v>1056572</v>
      </c>
      <c r="AW1035">
        <v>1054810</v>
      </c>
      <c r="AX1035">
        <v>1062377</v>
      </c>
      <c r="AY1035">
        <v>1169841</v>
      </c>
      <c r="AZ1035">
        <v>1176000</v>
      </c>
      <c r="BA1035">
        <v>1234000</v>
      </c>
      <c r="BB1035">
        <v>1246000</v>
      </c>
      <c r="BC1035">
        <v>1291000</v>
      </c>
      <c r="BD1035">
        <v>1630000</v>
      </c>
      <c r="BE1035">
        <v>1250000</v>
      </c>
      <c r="BF1035">
        <v>1344000</v>
      </c>
      <c r="BG1035">
        <v>1499000</v>
      </c>
      <c r="BH1035">
        <v>1585000</v>
      </c>
      <c r="BI1035">
        <v>1402000</v>
      </c>
      <c r="BJ1035">
        <v>1460000</v>
      </c>
      <c r="BK1035">
        <v>1274000</v>
      </c>
      <c r="BL1035">
        <v>985000</v>
      </c>
      <c r="BM1035">
        <v>1468000</v>
      </c>
      <c r="BN1035">
        <v>2035000</v>
      </c>
      <c r="BO1035">
        <v>3127000</v>
      </c>
      <c r="BP1035">
        <v>2644000</v>
      </c>
      <c r="BQ1035">
        <v>2085000</v>
      </c>
      <c r="BR1035">
        <v>2128000</v>
      </c>
      <c r="BS1035">
        <v>1860000</v>
      </c>
      <c r="BT1035">
        <v>2080000</v>
      </c>
      <c r="BU1035">
        <v>1965000</v>
      </c>
      <c r="BV1035">
        <v>2229000</v>
      </c>
      <c r="BW1035">
        <v>2105000</v>
      </c>
      <c r="BX1035">
        <v>1782000</v>
      </c>
      <c r="BY1035">
        <v>2600000</v>
      </c>
      <c r="BZ1035">
        <v>2872000</v>
      </c>
      <c r="CA1035">
        <v>2700000</v>
      </c>
      <c r="CB1035">
        <v>2586000</v>
      </c>
      <c r="CC1035">
        <v>2409000</v>
      </c>
      <c r="CD1035">
        <v>2227000</v>
      </c>
      <c r="CE1035">
        <v>2265000</v>
      </c>
    </row>
    <row r="1036" spans="1:83" x14ac:dyDescent="0.35">
      <c r="A1036" s="9" t="str">
        <f t="shared" si="16"/>
        <v>3123.301.96</v>
      </c>
      <c r="B1036" s="52" t="e">
        <f>+IF(MATCH(A1036,List!H$10:H$145,0),"Targeted")</f>
        <v>#N/A</v>
      </c>
      <c r="C1036" s="65"/>
      <c r="D1036" s="151"/>
      <c r="E1036" s="16" t="s">
        <v>910</v>
      </c>
      <c r="F1036" s="16" t="s">
        <v>911</v>
      </c>
      <c r="G1036" s="16" t="s">
        <v>298</v>
      </c>
      <c r="H1036" s="16" t="s">
        <v>911</v>
      </c>
      <c r="I1036" s="16" t="s">
        <v>2041</v>
      </c>
      <c r="J1036" s="16" t="s">
        <v>520</v>
      </c>
      <c r="K1036" s="17" t="s">
        <v>914</v>
      </c>
      <c r="L1036" s="18" t="s">
        <v>1936</v>
      </c>
      <c r="M1036" s="195" t="s">
        <v>1937</v>
      </c>
      <c r="N1036" s="16" t="s">
        <v>1938</v>
      </c>
      <c r="O1036" s="17" t="s">
        <v>304</v>
      </c>
      <c r="P1036" s="17" t="s">
        <v>305</v>
      </c>
      <c r="Q1036" s="17" t="s">
        <v>306</v>
      </c>
      <c r="R1036">
        <v>0</v>
      </c>
      <c r="S1036">
        <v>0</v>
      </c>
      <c r="T1036">
        <v>0</v>
      </c>
      <c r="U1036">
        <v>0</v>
      </c>
      <c r="V1036">
        <v>0</v>
      </c>
      <c r="W1036">
        <v>0</v>
      </c>
      <c r="X1036">
        <v>0</v>
      </c>
      <c r="Y1036">
        <v>0</v>
      </c>
      <c r="Z1036">
        <v>0</v>
      </c>
      <c r="AA1036">
        <v>0</v>
      </c>
      <c r="AB1036">
        <v>0</v>
      </c>
      <c r="AC1036">
        <v>0</v>
      </c>
      <c r="AD1036">
        <v>0</v>
      </c>
      <c r="AE1036">
        <v>0</v>
      </c>
      <c r="AF1036">
        <v>0</v>
      </c>
      <c r="AG1036" s="19">
        <v>0</v>
      </c>
      <c r="AH1036">
        <v>0</v>
      </c>
      <c r="AI1036">
        <v>0</v>
      </c>
      <c r="AJ1036">
        <v>0</v>
      </c>
      <c r="AK1036">
        <v>0</v>
      </c>
      <c r="AL1036">
        <v>0</v>
      </c>
      <c r="AM1036">
        <v>0</v>
      </c>
      <c r="AN1036">
        <v>0</v>
      </c>
      <c r="AO1036">
        <v>0</v>
      </c>
      <c r="AP1036">
        <v>0</v>
      </c>
      <c r="AQ1036">
        <v>0</v>
      </c>
      <c r="AR1036">
        <v>0</v>
      </c>
      <c r="AS1036">
        <v>0</v>
      </c>
      <c r="AT1036">
        <v>0</v>
      </c>
      <c r="AU1036">
        <v>0</v>
      </c>
      <c r="AV1036">
        <v>0</v>
      </c>
      <c r="AW1036">
        <v>0</v>
      </c>
      <c r="AX1036">
        <v>0</v>
      </c>
      <c r="AY1036">
        <v>0</v>
      </c>
      <c r="AZ1036">
        <v>0</v>
      </c>
      <c r="BA1036">
        <v>0</v>
      </c>
      <c r="BB1036">
        <v>0</v>
      </c>
      <c r="BC1036">
        <v>0</v>
      </c>
      <c r="BD1036">
        <v>0</v>
      </c>
      <c r="BE1036">
        <v>0</v>
      </c>
      <c r="BF1036">
        <v>0</v>
      </c>
      <c r="BG1036">
        <v>0</v>
      </c>
      <c r="BH1036">
        <v>0</v>
      </c>
      <c r="BI1036">
        <v>75000</v>
      </c>
      <c r="BJ1036">
        <v>1000</v>
      </c>
      <c r="BK1036">
        <v>0</v>
      </c>
      <c r="BL1036">
        <v>325000</v>
      </c>
      <c r="BM1036">
        <v>0</v>
      </c>
      <c r="BN1036">
        <v>0</v>
      </c>
      <c r="BO1036">
        <v>0</v>
      </c>
      <c r="BP1036">
        <v>0</v>
      </c>
      <c r="BQ1036">
        <v>0</v>
      </c>
      <c r="BR1036">
        <v>0</v>
      </c>
      <c r="BS1036">
        <v>0</v>
      </c>
      <c r="BT1036">
        <v>0</v>
      </c>
      <c r="BU1036">
        <v>0</v>
      </c>
      <c r="BV1036">
        <v>0</v>
      </c>
      <c r="BW1036">
        <v>0</v>
      </c>
      <c r="BX1036" s="10">
        <v>0</v>
      </c>
      <c r="BY1036">
        <v>0</v>
      </c>
      <c r="BZ1036">
        <v>0</v>
      </c>
      <c r="CA1036">
        <v>1120000</v>
      </c>
      <c r="CB1036">
        <v>300000</v>
      </c>
      <c r="CC1036">
        <v>300000</v>
      </c>
      <c r="CD1036">
        <v>180000</v>
      </c>
      <c r="CE1036">
        <v>100000</v>
      </c>
    </row>
    <row r="1037" spans="1:83" x14ac:dyDescent="0.35">
      <c r="A1037" s="9" t="str">
        <f t="shared" si="16"/>
        <v>3124.301.96</v>
      </c>
      <c r="B1037" s="52" t="e">
        <f>+IF(MATCH(A1037,List!H$10:H$145,0),"Targeted")</f>
        <v>#N/A</v>
      </c>
      <c r="C1037" s="65"/>
      <c r="D1037" s="151" t="s">
        <v>7700</v>
      </c>
      <c r="E1037" s="16" t="s">
        <v>910</v>
      </c>
      <c r="F1037" s="16" t="s">
        <v>911</v>
      </c>
      <c r="G1037" s="16" t="s">
        <v>298</v>
      </c>
      <c r="H1037" s="16" t="s">
        <v>911</v>
      </c>
      <c r="I1037" s="16" t="s">
        <v>2042</v>
      </c>
      <c r="J1037" s="16" t="s">
        <v>2043</v>
      </c>
      <c r="K1037" s="17" t="s">
        <v>914</v>
      </c>
      <c r="L1037" s="18" t="s">
        <v>1936</v>
      </c>
      <c r="M1037" s="195" t="s">
        <v>1937</v>
      </c>
      <c r="N1037" s="16" t="s">
        <v>1938</v>
      </c>
      <c r="O1037" s="17" t="s">
        <v>346</v>
      </c>
      <c r="P1037" s="17" t="s">
        <v>305</v>
      </c>
      <c r="Q1037" s="17" t="s">
        <v>306</v>
      </c>
      <c r="R1037">
        <v>0</v>
      </c>
      <c r="S1037">
        <v>0</v>
      </c>
      <c r="T1037">
        <v>0</v>
      </c>
      <c r="U1037">
        <v>0</v>
      </c>
      <c r="V1037">
        <v>0</v>
      </c>
      <c r="W1037">
        <v>0</v>
      </c>
      <c r="X1037">
        <v>0</v>
      </c>
      <c r="Y1037">
        <v>0</v>
      </c>
      <c r="Z1037">
        <v>0</v>
      </c>
      <c r="AA1037">
        <v>0</v>
      </c>
      <c r="AB1037">
        <v>0</v>
      </c>
      <c r="AC1037">
        <v>0</v>
      </c>
      <c r="AD1037">
        <v>34256</v>
      </c>
      <c r="AE1037">
        <v>41606</v>
      </c>
      <c r="AF1037">
        <v>42730</v>
      </c>
      <c r="AG1037" s="19">
        <v>10875</v>
      </c>
      <c r="AH1037">
        <v>49991</v>
      </c>
      <c r="AI1037">
        <v>55998</v>
      </c>
      <c r="AJ1037">
        <v>64800</v>
      </c>
      <c r="AK1037">
        <v>71231</v>
      </c>
      <c r="AL1037">
        <v>89226</v>
      </c>
      <c r="AM1037">
        <v>83850</v>
      </c>
      <c r="AN1037">
        <v>103723</v>
      </c>
      <c r="AO1037">
        <v>104331</v>
      </c>
      <c r="AP1037">
        <v>110084</v>
      </c>
      <c r="AQ1037">
        <v>109770</v>
      </c>
      <c r="AR1037">
        <v>112118</v>
      </c>
      <c r="AS1037">
        <v>112175</v>
      </c>
      <c r="AT1037">
        <v>122815</v>
      </c>
      <c r="AU1037">
        <v>126015</v>
      </c>
      <c r="AV1037">
        <v>136726</v>
      </c>
      <c r="AW1037">
        <v>139675</v>
      </c>
      <c r="AX1037">
        <v>144248</v>
      </c>
      <c r="AY1037">
        <v>143088</v>
      </c>
      <c r="AZ1037">
        <v>150000</v>
      </c>
      <c r="BA1037">
        <v>150000</v>
      </c>
      <c r="BB1037">
        <v>153000</v>
      </c>
      <c r="BC1037">
        <v>149000</v>
      </c>
      <c r="BD1037">
        <v>143000</v>
      </c>
      <c r="BE1037">
        <v>153000</v>
      </c>
      <c r="BF1037">
        <v>155000</v>
      </c>
      <c r="BG1037">
        <v>158000</v>
      </c>
      <c r="BH1037">
        <v>153000</v>
      </c>
      <c r="BI1037">
        <v>162000</v>
      </c>
      <c r="BJ1037">
        <v>162000</v>
      </c>
      <c r="BK1037">
        <v>156000</v>
      </c>
      <c r="BL1037">
        <v>158000</v>
      </c>
      <c r="BM1037">
        <v>182000</v>
      </c>
      <c r="BN1037">
        <v>183000</v>
      </c>
      <c r="BO1037">
        <v>192000</v>
      </c>
      <c r="BP1037">
        <v>192000</v>
      </c>
      <c r="BQ1037">
        <v>188000</v>
      </c>
      <c r="BR1037">
        <v>174000</v>
      </c>
      <c r="BS1037">
        <v>178000</v>
      </c>
      <c r="BT1037">
        <v>191000</v>
      </c>
      <c r="BU1037">
        <v>187000</v>
      </c>
      <c r="BV1037">
        <v>179000</v>
      </c>
      <c r="BW1037">
        <v>183000</v>
      </c>
      <c r="BX1037">
        <v>197000</v>
      </c>
      <c r="BY1037">
        <v>210000</v>
      </c>
      <c r="BZ1037">
        <v>206000</v>
      </c>
      <c r="CA1037">
        <v>196000</v>
      </c>
      <c r="CB1037">
        <v>204000</v>
      </c>
      <c r="CC1037">
        <v>208000</v>
      </c>
      <c r="CD1037">
        <v>210000</v>
      </c>
      <c r="CE1037">
        <v>215000</v>
      </c>
    </row>
    <row r="1038" spans="1:83" x14ac:dyDescent="0.35">
      <c r="A1038" s="9" t="str">
        <f t="shared" si="16"/>
        <v>3125.301.96</v>
      </c>
      <c r="B1038" s="52" t="e">
        <f>+IF(MATCH(A1038,List!H$10:H$145,0),"Targeted")</f>
        <v>#N/A</v>
      </c>
      <c r="C1038" s="65"/>
      <c r="D1038" s="151" t="s">
        <v>7700</v>
      </c>
      <c r="E1038" s="16" t="s">
        <v>910</v>
      </c>
      <c r="F1038" s="16" t="s">
        <v>911</v>
      </c>
      <c r="G1038" s="16" t="s">
        <v>298</v>
      </c>
      <c r="H1038" s="16" t="s">
        <v>911</v>
      </c>
      <c r="I1038" s="16" t="s">
        <v>2044</v>
      </c>
      <c r="J1038" s="16" t="s">
        <v>2045</v>
      </c>
      <c r="K1038" s="17" t="s">
        <v>914</v>
      </c>
      <c r="L1038" s="18" t="s">
        <v>1936</v>
      </c>
      <c r="M1038" s="195" t="s">
        <v>1937</v>
      </c>
      <c r="N1038" s="16" t="s">
        <v>1938</v>
      </c>
      <c r="O1038" s="17" t="s">
        <v>346</v>
      </c>
      <c r="P1038" s="17" t="s">
        <v>305</v>
      </c>
      <c r="Q1038" s="17" t="s">
        <v>306</v>
      </c>
      <c r="R1038">
        <v>0</v>
      </c>
      <c r="S1038">
        <v>0</v>
      </c>
      <c r="T1038">
        <v>0</v>
      </c>
      <c r="U1038">
        <v>0</v>
      </c>
      <c r="V1038">
        <v>0</v>
      </c>
      <c r="W1038">
        <v>0</v>
      </c>
      <c r="X1038">
        <v>0</v>
      </c>
      <c r="Y1038">
        <v>0</v>
      </c>
      <c r="Z1038">
        <v>0</v>
      </c>
      <c r="AA1038">
        <v>0</v>
      </c>
      <c r="AB1038">
        <v>0</v>
      </c>
      <c r="AC1038">
        <v>0</v>
      </c>
      <c r="AD1038">
        <v>123659</v>
      </c>
      <c r="AE1038">
        <v>211715</v>
      </c>
      <c r="AF1038">
        <v>200964</v>
      </c>
      <c r="AG1038" s="19">
        <v>72051</v>
      </c>
      <c r="AH1038">
        <v>220072</v>
      </c>
      <c r="AI1038">
        <v>5663</v>
      </c>
      <c r="AJ1038">
        <v>19277</v>
      </c>
      <c r="AK1038">
        <v>156420</v>
      </c>
      <c r="AL1038">
        <v>104352</v>
      </c>
      <c r="AM1038">
        <v>36806</v>
      </c>
      <c r="AN1038">
        <v>45685</v>
      </c>
      <c r="AO1038">
        <v>36821</v>
      </c>
      <c r="AP1038">
        <v>39318</v>
      </c>
      <c r="AQ1038">
        <v>27065</v>
      </c>
      <c r="AR1038">
        <v>38097</v>
      </c>
      <c r="AS1038">
        <v>24870</v>
      </c>
      <c r="AT1038">
        <v>22285</v>
      </c>
      <c r="AU1038">
        <v>47796</v>
      </c>
      <c r="AV1038">
        <v>18235</v>
      </c>
      <c r="AW1038">
        <v>36112</v>
      </c>
      <c r="AX1038">
        <v>53094</v>
      </c>
      <c r="AY1038">
        <v>163069</v>
      </c>
      <c r="AZ1038">
        <v>71000</v>
      </c>
      <c r="BA1038">
        <v>80000</v>
      </c>
      <c r="BB1038">
        <v>141000</v>
      </c>
      <c r="BC1038">
        <v>134000</v>
      </c>
      <c r="BD1038">
        <v>162000</v>
      </c>
      <c r="BE1038">
        <v>-4000</v>
      </c>
      <c r="BF1038">
        <v>71000</v>
      </c>
      <c r="BG1038">
        <v>34000</v>
      </c>
      <c r="BH1038">
        <v>28000</v>
      </c>
      <c r="BI1038">
        <v>99000</v>
      </c>
      <c r="BJ1038">
        <v>150000</v>
      </c>
      <c r="BK1038">
        <v>2456000</v>
      </c>
      <c r="BL1038">
        <v>-853000</v>
      </c>
      <c r="BM1038">
        <v>725000</v>
      </c>
      <c r="BN1038">
        <v>1345000</v>
      </c>
      <c r="BO1038">
        <v>1475000</v>
      </c>
      <c r="BP1038">
        <v>1902000</v>
      </c>
      <c r="BQ1038">
        <v>1202000</v>
      </c>
      <c r="BR1038">
        <v>750000</v>
      </c>
      <c r="BS1038">
        <v>788000</v>
      </c>
      <c r="BT1038">
        <v>663000</v>
      </c>
      <c r="BU1038">
        <v>454000</v>
      </c>
      <c r="BV1038">
        <v>415000</v>
      </c>
      <c r="BW1038">
        <v>517000</v>
      </c>
      <c r="BX1038">
        <v>579000</v>
      </c>
      <c r="BY1038">
        <v>744000</v>
      </c>
      <c r="BZ1038">
        <v>735000</v>
      </c>
      <c r="CA1038">
        <v>528000</v>
      </c>
      <c r="CB1038">
        <v>387000</v>
      </c>
      <c r="CC1038">
        <v>468000</v>
      </c>
      <c r="CD1038">
        <v>256000</v>
      </c>
      <c r="CE1038">
        <v>11000</v>
      </c>
    </row>
    <row r="1039" spans="1:83" x14ac:dyDescent="0.35">
      <c r="A1039" s="9" t="str">
        <f t="shared" si="16"/>
        <v>3126.301.96</v>
      </c>
      <c r="B1039" s="52" t="e">
        <f>+IF(MATCH(A1039,List!H$10:H$145,0),"Targeted")</f>
        <v>#N/A</v>
      </c>
      <c r="C1039" s="65"/>
      <c r="D1039" s="151" t="s">
        <v>7700</v>
      </c>
      <c r="E1039" s="16" t="s">
        <v>910</v>
      </c>
      <c r="F1039" s="16" t="s">
        <v>911</v>
      </c>
      <c r="G1039" s="16" t="s">
        <v>298</v>
      </c>
      <c r="H1039" s="16" t="s">
        <v>911</v>
      </c>
      <c r="I1039" s="16" t="s">
        <v>2046</v>
      </c>
      <c r="J1039" s="16" t="s">
        <v>2047</v>
      </c>
      <c r="K1039" s="17" t="s">
        <v>914</v>
      </c>
      <c r="L1039" s="18" t="s">
        <v>1936</v>
      </c>
      <c r="M1039" s="195" t="s">
        <v>1937</v>
      </c>
      <c r="N1039" s="16" t="s">
        <v>1938</v>
      </c>
      <c r="O1039" s="17" t="s">
        <v>346</v>
      </c>
      <c r="P1039" s="17" t="s">
        <v>305</v>
      </c>
      <c r="Q1039" s="17" t="s">
        <v>306</v>
      </c>
      <c r="R1039">
        <v>0</v>
      </c>
      <c r="S1039">
        <v>0</v>
      </c>
      <c r="T1039">
        <v>0</v>
      </c>
      <c r="U1039">
        <v>0</v>
      </c>
      <c r="V1039">
        <v>0</v>
      </c>
      <c r="W1039">
        <v>0</v>
      </c>
      <c r="X1039">
        <v>0</v>
      </c>
      <c r="Y1039">
        <v>0</v>
      </c>
      <c r="Z1039">
        <v>0</v>
      </c>
      <c r="AA1039">
        <v>0</v>
      </c>
      <c r="AB1039">
        <v>0</v>
      </c>
      <c r="AC1039">
        <v>0</v>
      </c>
      <c r="AD1039">
        <v>0</v>
      </c>
      <c r="AE1039">
        <v>0</v>
      </c>
      <c r="AF1039">
        <v>0</v>
      </c>
      <c r="AG1039" s="19">
        <v>0</v>
      </c>
      <c r="AH1039">
        <v>0</v>
      </c>
      <c r="AI1039">
        <v>0</v>
      </c>
      <c r="AJ1039">
        <v>0</v>
      </c>
      <c r="AK1039">
        <v>0</v>
      </c>
      <c r="AL1039">
        <v>0</v>
      </c>
      <c r="AM1039">
        <v>0</v>
      </c>
      <c r="AN1039">
        <v>0</v>
      </c>
      <c r="AO1039">
        <v>0</v>
      </c>
      <c r="AP1039">
        <v>0</v>
      </c>
      <c r="AQ1039">
        <v>0</v>
      </c>
      <c r="AR1039">
        <v>0</v>
      </c>
      <c r="AS1039">
        <v>53131</v>
      </c>
      <c r="AT1039">
        <v>59432</v>
      </c>
      <c r="AU1039">
        <v>65794</v>
      </c>
      <c r="AV1039">
        <v>73746</v>
      </c>
      <c r="AW1039">
        <v>84841</v>
      </c>
      <c r="AX1039">
        <v>87911</v>
      </c>
      <c r="AY1039">
        <v>92676</v>
      </c>
      <c r="AZ1039">
        <v>99000</v>
      </c>
      <c r="BA1039">
        <v>100000</v>
      </c>
      <c r="BB1039">
        <v>102000</v>
      </c>
      <c r="BC1039">
        <v>104000</v>
      </c>
      <c r="BD1039">
        <v>105000</v>
      </c>
      <c r="BE1039">
        <v>110000</v>
      </c>
      <c r="BF1039">
        <v>121000</v>
      </c>
      <c r="BG1039">
        <v>132000</v>
      </c>
      <c r="BH1039">
        <v>140000</v>
      </c>
      <c r="BI1039">
        <v>145000</v>
      </c>
      <c r="BJ1039">
        <v>142000</v>
      </c>
      <c r="BK1039">
        <v>150000</v>
      </c>
      <c r="BL1039">
        <v>156000</v>
      </c>
      <c r="BM1039">
        <v>174000</v>
      </c>
      <c r="BN1039">
        <v>189000</v>
      </c>
      <c r="BO1039">
        <v>209000</v>
      </c>
      <c r="BP1039">
        <v>196000</v>
      </c>
      <c r="BQ1039">
        <v>191000</v>
      </c>
      <c r="BR1039">
        <v>181000</v>
      </c>
      <c r="BS1039">
        <v>186000</v>
      </c>
      <c r="BT1039">
        <v>201000</v>
      </c>
      <c r="BU1039">
        <v>207000</v>
      </c>
      <c r="BV1039">
        <v>204000</v>
      </c>
      <c r="BW1039">
        <v>199000</v>
      </c>
      <c r="BX1039">
        <v>204000</v>
      </c>
      <c r="BY1039">
        <v>206000</v>
      </c>
      <c r="BZ1039">
        <v>198000</v>
      </c>
      <c r="CA1039">
        <v>184000</v>
      </c>
      <c r="CB1039">
        <v>188000</v>
      </c>
      <c r="CC1039">
        <v>194000</v>
      </c>
      <c r="CD1039">
        <v>200000</v>
      </c>
      <c r="CE1039">
        <v>203000</v>
      </c>
    </row>
    <row r="1040" spans="1:83" x14ac:dyDescent="0.35">
      <c r="A1040" s="9" t="str">
        <f t="shared" si="16"/>
        <v>3128.301.96</v>
      </c>
      <c r="B1040" s="52" t="e">
        <f>+IF(MATCH(A1040,List!H$10:H$145,0),"Targeted")</f>
        <v>#N/A</v>
      </c>
      <c r="C1040" s="65"/>
      <c r="D1040" s="151"/>
      <c r="E1040" s="16" t="s">
        <v>910</v>
      </c>
      <c r="F1040" s="16" t="s">
        <v>911</v>
      </c>
      <c r="G1040" s="16" t="s">
        <v>298</v>
      </c>
      <c r="H1040" s="16" t="s">
        <v>911</v>
      </c>
      <c r="I1040" s="16" t="s">
        <v>2048</v>
      </c>
      <c r="J1040" s="16" t="s">
        <v>2049</v>
      </c>
      <c r="K1040" s="17" t="s">
        <v>914</v>
      </c>
      <c r="L1040" s="18" t="s">
        <v>1936</v>
      </c>
      <c r="M1040" s="195" t="s">
        <v>1937</v>
      </c>
      <c r="N1040" s="16" t="s">
        <v>1938</v>
      </c>
      <c r="O1040" s="17" t="s">
        <v>304</v>
      </c>
      <c r="P1040" s="17" t="s">
        <v>305</v>
      </c>
      <c r="Q1040" s="17" t="s">
        <v>306</v>
      </c>
      <c r="R1040">
        <v>0</v>
      </c>
      <c r="S1040">
        <v>0</v>
      </c>
      <c r="T1040">
        <v>0</v>
      </c>
      <c r="U1040">
        <v>0</v>
      </c>
      <c r="V1040">
        <v>0</v>
      </c>
      <c r="W1040">
        <v>0</v>
      </c>
      <c r="X1040">
        <v>0</v>
      </c>
      <c r="Y1040">
        <v>0</v>
      </c>
      <c r="Z1040">
        <v>0</v>
      </c>
      <c r="AA1040">
        <v>0</v>
      </c>
      <c r="AB1040">
        <v>0</v>
      </c>
      <c r="AC1040">
        <v>0</v>
      </c>
      <c r="AD1040">
        <v>0</v>
      </c>
      <c r="AE1040">
        <v>0</v>
      </c>
      <c r="AF1040">
        <v>0</v>
      </c>
      <c r="AG1040" s="19">
        <v>0</v>
      </c>
      <c r="AH1040">
        <v>0</v>
      </c>
      <c r="AI1040">
        <v>0</v>
      </c>
      <c r="AJ1040">
        <v>0</v>
      </c>
      <c r="AK1040">
        <v>0</v>
      </c>
      <c r="AL1040">
        <v>0</v>
      </c>
      <c r="AM1040">
        <v>0</v>
      </c>
      <c r="AN1040">
        <v>0</v>
      </c>
      <c r="AO1040">
        <v>0</v>
      </c>
      <c r="AP1040">
        <v>0</v>
      </c>
      <c r="AQ1040">
        <v>0</v>
      </c>
      <c r="AR1040">
        <v>0</v>
      </c>
      <c r="AS1040">
        <v>0</v>
      </c>
      <c r="AT1040">
        <v>0</v>
      </c>
      <c r="AU1040">
        <v>0</v>
      </c>
      <c r="AV1040">
        <v>0</v>
      </c>
      <c r="AW1040">
        <v>0</v>
      </c>
      <c r="AX1040">
        <v>0</v>
      </c>
      <c r="AY1040">
        <v>0</v>
      </c>
      <c r="AZ1040">
        <v>0</v>
      </c>
      <c r="BA1040">
        <v>0</v>
      </c>
      <c r="BB1040">
        <v>0</v>
      </c>
      <c r="BC1040">
        <v>10000</v>
      </c>
      <c r="BD1040">
        <v>19000</v>
      </c>
      <c r="BE1040">
        <v>-4000</v>
      </c>
      <c r="BF1040">
        <v>9000</v>
      </c>
      <c r="BG1040">
        <v>-2000</v>
      </c>
      <c r="BH1040">
        <v>-7000</v>
      </c>
      <c r="BI1040">
        <v>-2000</v>
      </c>
      <c r="BJ1040">
        <v>-1000</v>
      </c>
      <c r="BK1040">
        <v>-1000</v>
      </c>
      <c r="BL1040">
        <v>-1000</v>
      </c>
      <c r="BM1040">
        <v>-1000</v>
      </c>
      <c r="BN1040">
        <v>-4000</v>
      </c>
      <c r="BO1040">
        <v>-2000</v>
      </c>
      <c r="BP1040">
        <v>-1000</v>
      </c>
      <c r="BQ1040">
        <v>-1000</v>
      </c>
      <c r="BR1040">
        <v>-3000</v>
      </c>
      <c r="BS1040">
        <v>0</v>
      </c>
      <c r="BT1040">
        <v>0</v>
      </c>
      <c r="BU1040">
        <v>0</v>
      </c>
      <c r="BV1040">
        <v>0</v>
      </c>
      <c r="BW1040">
        <v>0</v>
      </c>
      <c r="BX1040" s="10">
        <v>0</v>
      </c>
      <c r="BY1040">
        <v>0</v>
      </c>
      <c r="BZ1040">
        <v>0</v>
      </c>
      <c r="CA1040">
        <v>0</v>
      </c>
      <c r="CB1040">
        <v>0</v>
      </c>
      <c r="CC1040">
        <v>0</v>
      </c>
      <c r="CD1040">
        <v>0</v>
      </c>
      <c r="CE1040">
        <v>0</v>
      </c>
    </row>
    <row r="1041" spans="1:83" x14ac:dyDescent="0.35">
      <c r="A1041" s="9" t="str">
        <f t="shared" si="16"/>
        <v>3132.301.96</v>
      </c>
      <c r="B1041" s="52" t="e">
        <f>+IF(MATCH(A1041,List!H$10:H$145,0),"Targeted")</f>
        <v>#N/A</v>
      </c>
      <c r="C1041" s="65"/>
      <c r="D1041" s="151" t="s">
        <v>7700</v>
      </c>
      <c r="E1041" s="16" t="s">
        <v>910</v>
      </c>
      <c r="F1041" s="16" t="s">
        <v>911</v>
      </c>
      <c r="G1041" s="16" t="s">
        <v>298</v>
      </c>
      <c r="H1041" s="16" t="s">
        <v>911</v>
      </c>
      <c r="I1041" s="16" t="s">
        <v>2050</v>
      </c>
      <c r="J1041" s="16" t="s">
        <v>2051</v>
      </c>
      <c r="K1041" s="17" t="s">
        <v>914</v>
      </c>
      <c r="L1041" s="18" t="s">
        <v>1936</v>
      </c>
      <c r="M1041" s="195" t="s">
        <v>1937</v>
      </c>
      <c r="N1041" s="16" t="s">
        <v>1938</v>
      </c>
      <c r="O1041" s="17" t="s">
        <v>346</v>
      </c>
      <c r="P1041" s="17" t="s">
        <v>305</v>
      </c>
      <c r="Q1041" s="17" t="s">
        <v>306</v>
      </c>
      <c r="R1041">
        <v>0</v>
      </c>
      <c r="S1041">
        <v>0</v>
      </c>
      <c r="T1041">
        <v>0</v>
      </c>
      <c r="U1041">
        <v>0</v>
      </c>
      <c r="V1041">
        <v>0</v>
      </c>
      <c r="W1041">
        <v>0</v>
      </c>
      <c r="X1041">
        <v>0</v>
      </c>
      <c r="Y1041">
        <v>0</v>
      </c>
      <c r="Z1041">
        <v>0</v>
      </c>
      <c r="AA1041">
        <v>0</v>
      </c>
      <c r="AB1041">
        <v>0</v>
      </c>
      <c r="AC1041">
        <v>0</v>
      </c>
      <c r="AD1041">
        <v>0</v>
      </c>
      <c r="AE1041">
        <v>0</v>
      </c>
      <c r="AF1041">
        <v>0</v>
      </c>
      <c r="AG1041" s="19">
        <v>0</v>
      </c>
      <c r="AH1041">
        <v>0</v>
      </c>
      <c r="AI1041">
        <v>0</v>
      </c>
      <c r="AJ1041">
        <v>0</v>
      </c>
      <c r="AK1041">
        <v>0</v>
      </c>
      <c r="AL1041">
        <v>0</v>
      </c>
      <c r="AM1041">
        <v>0</v>
      </c>
      <c r="AN1041">
        <v>0</v>
      </c>
      <c r="AO1041">
        <v>0</v>
      </c>
      <c r="AP1041">
        <v>0</v>
      </c>
      <c r="AQ1041">
        <v>0</v>
      </c>
      <c r="AR1041">
        <v>0</v>
      </c>
      <c r="AS1041">
        <v>0</v>
      </c>
      <c r="AT1041">
        <v>0</v>
      </c>
      <c r="AU1041">
        <v>0</v>
      </c>
      <c r="AV1041">
        <v>0</v>
      </c>
      <c r="AW1041">
        <v>0</v>
      </c>
      <c r="AX1041">
        <v>0</v>
      </c>
      <c r="AY1041">
        <v>0</v>
      </c>
      <c r="AZ1041">
        <v>0</v>
      </c>
      <c r="BA1041">
        <v>0</v>
      </c>
      <c r="BB1041">
        <v>0</v>
      </c>
      <c r="BC1041">
        <v>0</v>
      </c>
      <c r="BD1041">
        <v>0</v>
      </c>
      <c r="BE1041">
        <v>0</v>
      </c>
      <c r="BF1041">
        <v>0</v>
      </c>
      <c r="BG1041">
        <v>0</v>
      </c>
      <c r="BH1041">
        <v>0</v>
      </c>
      <c r="BI1041">
        <v>0</v>
      </c>
      <c r="BJ1041">
        <v>3000</v>
      </c>
      <c r="BK1041">
        <v>4000</v>
      </c>
      <c r="BL1041">
        <v>5000</v>
      </c>
      <c r="BM1041">
        <v>3000</v>
      </c>
      <c r="BN1041">
        <v>5000</v>
      </c>
      <c r="BO1041">
        <v>6000</v>
      </c>
      <c r="BP1041">
        <v>3000</v>
      </c>
      <c r="BQ1041">
        <v>3000</v>
      </c>
      <c r="BR1041">
        <v>5000</v>
      </c>
      <c r="BS1041">
        <v>2000</v>
      </c>
      <c r="BT1041">
        <v>5000</v>
      </c>
      <c r="BU1041">
        <v>3000</v>
      </c>
      <c r="BV1041">
        <v>6000</v>
      </c>
      <c r="BW1041">
        <v>4000</v>
      </c>
      <c r="BX1041">
        <v>4000</v>
      </c>
      <c r="BY1041">
        <v>5000</v>
      </c>
      <c r="BZ1041">
        <v>6000</v>
      </c>
      <c r="CA1041">
        <v>6000</v>
      </c>
      <c r="CB1041">
        <v>6000</v>
      </c>
      <c r="CC1041">
        <v>6000</v>
      </c>
      <c r="CD1041">
        <v>6000</v>
      </c>
      <c r="CE1041">
        <v>5000</v>
      </c>
    </row>
    <row r="1042" spans="1:83" x14ac:dyDescent="0.35">
      <c r="A1042" s="9" t="str">
        <f t="shared" si="16"/>
        <v>3139.301.</v>
      </c>
      <c r="B1042" s="52" t="e">
        <f>+IF(MATCH(A1042,List!H$10:H$145,0),"Targeted")</f>
        <v>#N/A</v>
      </c>
      <c r="C1042" s="65"/>
      <c r="D1042" s="151" t="s">
        <v>7700</v>
      </c>
      <c r="E1042" s="16" t="s">
        <v>910</v>
      </c>
      <c r="F1042" s="16" t="s">
        <v>911</v>
      </c>
      <c r="G1042" s="16" t="s">
        <v>298</v>
      </c>
      <c r="H1042" s="16" t="s">
        <v>911</v>
      </c>
      <c r="I1042" s="16" t="s">
        <v>2052</v>
      </c>
      <c r="J1042" s="16" t="s">
        <v>2034</v>
      </c>
      <c r="K1042" s="17" t="s">
        <v>299</v>
      </c>
      <c r="L1042" s="18" t="s">
        <v>1936</v>
      </c>
      <c r="M1042" s="195" t="s">
        <v>1937</v>
      </c>
      <c r="N1042" s="16" t="s">
        <v>1938</v>
      </c>
      <c r="O1042" s="17" t="s">
        <v>346</v>
      </c>
      <c r="P1042" s="17" t="s">
        <v>305</v>
      </c>
      <c r="Q1042" s="17" t="s">
        <v>306</v>
      </c>
      <c r="R1042">
        <v>0</v>
      </c>
      <c r="S1042">
        <v>0</v>
      </c>
      <c r="T1042">
        <v>0</v>
      </c>
      <c r="U1042">
        <v>0</v>
      </c>
      <c r="V1042">
        <v>0</v>
      </c>
      <c r="W1042">
        <v>0</v>
      </c>
      <c r="X1042">
        <v>0</v>
      </c>
      <c r="Y1042">
        <v>0</v>
      </c>
      <c r="Z1042">
        <v>0</v>
      </c>
      <c r="AA1042">
        <v>0</v>
      </c>
      <c r="AB1042">
        <v>0</v>
      </c>
      <c r="AC1042">
        <v>0</v>
      </c>
      <c r="AD1042">
        <v>0</v>
      </c>
      <c r="AE1042">
        <v>0</v>
      </c>
      <c r="AF1042">
        <v>0</v>
      </c>
      <c r="AG1042" s="19">
        <v>0</v>
      </c>
      <c r="AH1042">
        <v>0</v>
      </c>
      <c r="AI1042">
        <v>0</v>
      </c>
      <c r="AJ1042">
        <v>0</v>
      </c>
      <c r="AK1042">
        <v>0</v>
      </c>
      <c r="AL1042">
        <v>0</v>
      </c>
      <c r="AM1042">
        <v>0</v>
      </c>
      <c r="AN1042">
        <v>0</v>
      </c>
      <c r="AO1042">
        <v>0</v>
      </c>
      <c r="AP1042">
        <v>0</v>
      </c>
      <c r="AQ1042">
        <v>0</v>
      </c>
      <c r="AR1042">
        <v>0</v>
      </c>
      <c r="AS1042">
        <v>0</v>
      </c>
      <c r="AT1042">
        <v>0</v>
      </c>
      <c r="AU1042">
        <v>0</v>
      </c>
      <c r="AV1042">
        <v>0</v>
      </c>
      <c r="AW1042">
        <v>0</v>
      </c>
      <c r="AX1042">
        <v>0</v>
      </c>
      <c r="AY1042">
        <v>0</v>
      </c>
      <c r="AZ1042">
        <v>0</v>
      </c>
      <c r="BA1042">
        <v>0</v>
      </c>
      <c r="BB1042">
        <v>0</v>
      </c>
      <c r="BC1042">
        <v>0</v>
      </c>
      <c r="BD1042">
        <v>0</v>
      </c>
      <c r="BE1042">
        <v>0</v>
      </c>
      <c r="BF1042">
        <v>0</v>
      </c>
      <c r="BG1042">
        <v>0</v>
      </c>
      <c r="BH1042">
        <v>0</v>
      </c>
      <c r="BI1042">
        <v>0</v>
      </c>
      <c r="BJ1042">
        <v>0</v>
      </c>
      <c r="BK1042">
        <v>0</v>
      </c>
      <c r="BL1042">
        <v>0</v>
      </c>
      <c r="BM1042">
        <v>0</v>
      </c>
      <c r="BN1042">
        <v>0</v>
      </c>
      <c r="BO1042">
        <v>0</v>
      </c>
      <c r="BP1042">
        <v>0</v>
      </c>
      <c r="BQ1042">
        <v>0</v>
      </c>
      <c r="BR1042">
        <v>0</v>
      </c>
      <c r="BS1042">
        <v>0</v>
      </c>
      <c r="BT1042">
        <v>0</v>
      </c>
      <c r="BU1042">
        <v>0</v>
      </c>
      <c r="BV1042">
        <v>0</v>
      </c>
      <c r="BW1042">
        <v>0</v>
      </c>
      <c r="BX1042">
        <v>0</v>
      </c>
      <c r="BY1042">
        <v>0</v>
      </c>
      <c r="BZ1042">
        <v>0</v>
      </c>
      <c r="CA1042">
        <v>1000</v>
      </c>
      <c r="CB1042">
        <v>7000</v>
      </c>
      <c r="CC1042">
        <v>6000</v>
      </c>
      <c r="CD1042">
        <v>0</v>
      </c>
      <c r="CE1042">
        <v>0</v>
      </c>
    </row>
    <row r="1043" spans="1:83" x14ac:dyDescent="0.35">
      <c r="A1043" s="9" t="str">
        <f t="shared" si="16"/>
        <v>4902.301.96</v>
      </c>
      <c r="B1043" s="52" t="e">
        <f>+IF(MATCH(A1043,List!H$10:H$145,0),"Targeted")</f>
        <v>#N/A</v>
      </c>
      <c r="C1043" s="65"/>
      <c r="D1043" s="151" t="s">
        <v>7700</v>
      </c>
      <c r="E1043" s="16" t="s">
        <v>910</v>
      </c>
      <c r="F1043" s="16" t="s">
        <v>911</v>
      </c>
      <c r="G1043" s="16" t="s">
        <v>298</v>
      </c>
      <c r="H1043" s="16" t="s">
        <v>911</v>
      </c>
      <c r="I1043" s="16" t="s">
        <v>2053</v>
      </c>
      <c r="J1043" s="16" t="s">
        <v>2054</v>
      </c>
      <c r="K1043" s="17" t="s">
        <v>914</v>
      </c>
      <c r="L1043" s="18" t="s">
        <v>1936</v>
      </c>
      <c r="M1043" s="195" t="s">
        <v>1937</v>
      </c>
      <c r="N1043" s="16" t="s">
        <v>1938</v>
      </c>
      <c r="O1043" s="17" t="s">
        <v>346</v>
      </c>
      <c r="P1043" s="17" t="s">
        <v>305</v>
      </c>
      <c r="Q1043" s="17" t="s">
        <v>306</v>
      </c>
      <c r="R1043">
        <v>0</v>
      </c>
      <c r="S1043">
        <v>0</v>
      </c>
      <c r="T1043">
        <v>0</v>
      </c>
      <c r="U1043">
        <v>0</v>
      </c>
      <c r="V1043">
        <v>0</v>
      </c>
      <c r="W1043">
        <v>0</v>
      </c>
      <c r="X1043">
        <v>0</v>
      </c>
      <c r="Y1043">
        <v>0</v>
      </c>
      <c r="Z1043">
        <v>0</v>
      </c>
      <c r="AA1043">
        <v>0</v>
      </c>
      <c r="AB1043">
        <v>0</v>
      </c>
      <c r="AC1043">
        <v>0</v>
      </c>
      <c r="AD1043">
        <v>-666</v>
      </c>
      <c r="AE1043">
        <v>-14841</v>
      </c>
      <c r="AF1043">
        <v>5020</v>
      </c>
      <c r="AG1043" s="19">
        <v>-22559</v>
      </c>
      <c r="AH1043">
        <v>-21842</v>
      </c>
      <c r="AI1043">
        <v>-53383</v>
      </c>
      <c r="AJ1043">
        <v>36588</v>
      </c>
      <c r="AK1043">
        <v>67260</v>
      </c>
      <c r="AL1043">
        <v>34667</v>
      </c>
      <c r="AM1043">
        <v>30641</v>
      </c>
      <c r="AN1043">
        <v>-13972</v>
      </c>
      <c r="AO1043">
        <v>-16382</v>
      </c>
      <c r="AP1043">
        <v>50708</v>
      </c>
      <c r="AQ1043">
        <v>-5699</v>
      </c>
      <c r="AR1043">
        <v>-86435</v>
      </c>
      <c r="AS1043">
        <v>13060</v>
      </c>
      <c r="AT1043">
        <v>7259</v>
      </c>
      <c r="AU1043">
        <v>-42000</v>
      </c>
      <c r="AV1043">
        <v>-67965</v>
      </c>
      <c r="AW1043">
        <v>-41943</v>
      </c>
      <c r="AX1043">
        <v>0</v>
      </c>
      <c r="AY1043">
        <v>0</v>
      </c>
      <c r="AZ1043">
        <v>0</v>
      </c>
      <c r="BA1043">
        <v>0</v>
      </c>
      <c r="BB1043">
        <v>0</v>
      </c>
      <c r="BC1043">
        <v>0</v>
      </c>
      <c r="BD1043">
        <v>0</v>
      </c>
      <c r="BE1043">
        <v>0</v>
      </c>
      <c r="BF1043">
        <v>0</v>
      </c>
      <c r="BG1043">
        <v>0</v>
      </c>
      <c r="BH1043">
        <v>0</v>
      </c>
      <c r="BI1043">
        <v>0</v>
      </c>
      <c r="BJ1043">
        <v>0</v>
      </c>
      <c r="BK1043">
        <v>0</v>
      </c>
      <c r="BL1043">
        <v>0</v>
      </c>
      <c r="BM1043">
        <v>0</v>
      </c>
      <c r="BN1043">
        <v>0</v>
      </c>
      <c r="BO1043">
        <v>0</v>
      </c>
      <c r="BP1043">
        <v>0</v>
      </c>
      <c r="BQ1043">
        <v>0</v>
      </c>
      <c r="BR1043">
        <v>0</v>
      </c>
      <c r="BS1043">
        <v>0</v>
      </c>
      <c r="BT1043">
        <v>0</v>
      </c>
      <c r="BU1043">
        <v>0</v>
      </c>
      <c r="BV1043">
        <v>0</v>
      </c>
      <c r="BW1043">
        <v>0</v>
      </c>
      <c r="BX1043">
        <v>0</v>
      </c>
      <c r="BY1043">
        <v>0</v>
      </c>
      <c r="BZ1043">
        <v>0</v>
      </c>
      <c r="CA1043">
        <v>0</v>
      </c>
      <c r="CB1043">
        <v>0</v>
      </c>
      <c r="CC1043">
        <v>0</v>
      </c>
      <c r="CD1043">
        <v>0</v>
      </c>
      <c r="CE1043">
        <v>0</v>
      </c>
    </row>
    <row r="1044" spans="1:83" x14ac:dyDescent="0.35">
      <c r="A1044" s="9" t="str">
        <f t="shared" si="16"/>
        <v>4902.301.96</v>
      </c>
      <c r="B1044" s="52" t="e">
        <f>+IF(MATCH(A1044,List!H$10:H$145,0),"Targeted")</f>
        <v>#N/A</v>
      </c>
      <c r="C1044" s="65"/>
      <c r="D1044" s="151"/>
      <c r="E1044" s="16" t="s">
        <v>910</v>
      </c>
      <c r="F1044" s="16" t="s">
        <v>911</v>
      </c>
      <c r="G1044" s="16" t="s">
        <v>298</v>
      </c>
      <c r="H1044" s="16" t="s">
        <v>911</v>
      </c>
      <c r="I1044" s="16" t="s">
        <v>2053</v>
      </c>
      <c r="J1044" s="16" t="s">
        <v>2054</v>
      </c>
      <c r="K1044" s="17" t="s">
        <v>914</v>
      </c>
      <c r="L1044" s="18" t="s">
        <v>1936</v>
      </c>
      <c r="M1044" s="195" t="s">
        <v>1937</v>
      </c>
      <c r="N1044" s="16" t="s">
        <v>1938</v>
      </c>
      <c r="O1044" s="17" t="s">
        <v>304</v>
      </c>
      <c r="P1044" s="17" t="s">
        <v>305</v>
      </c>
      <c r="Q1044" s="17" t="s">
        <v>306</v>
      </c>
      <c r="R1044">
        <v>0</v>
      </c>
      <c r="S1044">
        <v>0</v>
      </c>
      <c r="T1044">
        <v>0</v>
      </c>
      <c r="U1044">
        <v>0</v>
      </c>
      <c r="V1044">
        <v>0</v>
      </c>
      <c r="W1044">
        <v>0</v>
      </c>
      <c r="X1044">
        <v>0</v>
      </c>
      <c r="Y1044">
        <v>0</v>
      </c>
      <c r="Z1044">
        <v>0</v>
      </c>
      <c r="AA1044">
        <v>0</v>
      </c>
      <c r="AB1044">
        <v>0</v>
      </c>
      <c r="AC1044">
        <v>0</v>
      </c>
      <c r="AD1044">
        <v>0</v>
      </c>
      <c r="AE1044">
        <v>0</v>
      </c>
      <c r="AF1044">
        <v>0</v>
      </c>
      <c r="AG1044" s="19">
        <v>0</v>
      </c>
      <c r="AH1044">
        <v>0</v>
      </c>
      <c r="AI1044">
        <v>0</v>
      </c>
      <c r="AJ1044">
        <v>0</v>
      </c>
      <c r="AK1044">
        <v>0</v>
      </c>
      <c r="AL1044">
        <v>0</v>
      </c>
      <c r="AM1044">
        <v>0</v>
      </c>
      <c r="AN1044">
        <v>0</v>
      </c>
      <c r="AO1044">
        <v>0</v>
      </c>
      <c r="AP1044">
        <v>0</v>
      </c>
      <c r="AQ1044">
        <v>0</v>
      </c>
      <c r="AR1044">
        <v>0</v>
      </c>
      <c r="AS1044">
        <v>0</v>
      </c>
      <c r="AT1044">
        <v>0</v>
      </c>
      <c r="AU1044">
        <v>0</v>
      </c>
      <c r="AV1044">
        <v>0</v>
      </c>
      <c r="AW1044">
        <v>0</v>
      </c>
      <c r="AX1044">
        <v>13791</v>
      </c>
      <c r="AY1044">
        <v>-118382</v>
      </c>
      <c r="AZ1044">
        <v>-49000</v>
      </c>
      <c r="BA1044">
        <v>-47000</v>
      </c>
      <c r="BB1044">
        <v>-65000</v>
      </c>
      <c r="BC1044">
        <v>-95000</v>
      </c>
      <c r="BD1044">
        <v>-79000</v>
      </c>
      <c r="BE1044">
        <v>-2000</v>
      </c>
      <c r="BF1044">
        <v>6000</v>
      </c>
      <c r="BG1044">
        <v>-53000</v>
      </c>
      <c r="BH1044">
        <v>-88000</v>
      </c>
      <c r="BI1044">
        <v>87000</v>
      </c>
      <c r="BJ1044">
        <v>-63000</v>
      </c>
      <c r="BK1044">
        <v>-125000</v>
      </c>
      <c r="BL1044">
        <v>-88000</v>
      </c>
      <c r="BM1044">
        <v>-191000</v>
      </c>
      <c r="BN1044">
        <v>-183000</v>
      </c>
      <c r="BO1044">
        <v>11000</v>
      </c>
      <c r="BP1044">
        <v>55000</v>
      </c>
      <c r="BQ1044">
        <v>-93000</v>
      </c>
      <c r="BR1044">
        <v>-105000</v>
      </c>
      <c r="BS1044">
        <v>-86000</v>
      </c>
      <c r="BT1044">
        <v>-31000</v>
      </c>
      <c r="BU1044">
        <v>70000</v>
      </c>
      <c r="BV1044">
        <v>-67000</v>
      </c>
      <c r="BW1044">
        <v>-41000</v>
      </c>
      <c r="BX1044" s="10">
        <v>-93000</v>
      </c>
      <c r="BY1044">
        <v>-224000</v>
      </c>
      <c r="BZ1044">
        <v>-54000</v>
      </c>
      <c r="CA1044">
        <v>-64000</v>
      </c>
      <c r="CB1044">
        <v>2000</v>
      </c>
      <c r="CC1044">
        <v>-85000</v>
      </c>
      <c r="CD1044">
        <v>-85000</v>
      </c>
      <c r="CE1044">
        <v>-85000</v>
      </c>
    </row>
    <row r="1045" spans="1:83" x14ac:dyDescent="0.35">
      <c r="A1045" s="9" t="str">
        <f t="shared" si="16"/>
        <v>506620.301.96</v>
      </c>
      <c r="B1045" s="52" t="e">
        <f>+IF(MATCH(A1045,List!H$10:H$145,0),"Targeted")</f>
        <v>#N/A</v>
      </c>
      <c r="C1045" s="65"/>
      <c r="D1045" s="151"/>
      <c r="E1045" s="16" t="s">
        <v>910</v>
      </c>
      <c r="F1045" s="16" t="s">
        <v>911</v>
      </c>
      <c r="G1045" s="16" t="s">
        <v>298</v>
      </c>
      <c r="H1045" s="16" t="s">
        <v>911</v>
      </c>
      <c r="I1045" s="16" t="s">
        <v>2055</v>
      </c>
      <c r="J1045" s="16" t="s">
        <v>2056</v>
      </c>
      <c r="K1045" s="17" t="s">
        <v>914</v>
      </c>
      <c r="L1045" s="18" t="s">
        <v>1936</v>
      </c>
      <c r="M1045" s="195" t="s">
        <v>1937</v>
      </c>
      <c r="N1045" s="16" t="s">
        <v>1938</v>
      </c>
      <c r="O1045" s="17" t="s">
        <v>304</v>
      </c>
      <c r="P1045" s="17" t="s">
        <v>305</v>
      </c>
      <c r="Q1045" s="17" t="s">
        <v>306</v>
      </c>
      <c r="R1045">
        <v>0</v>
      </c>
      <c r="S1045">
        <v>0</v>
      </c>
      <c r="T1045">
        <v>0</v>
      </c>
      <c r="U1045">
        <v>0</v>
      </c>
      <c r="V1045">
        <v>0</v>
      </c>
      <c r="W1045">
        <v>0</v>
      </c>
      <c r="X1045">
        <v>0</v>
      </c>
      <c r="Y1045">
        <v>0</v>
      </c>
      <c r="Z1045">
        <v>0</v>
      </c>
      <c r="AA1045">
        <v>0</v>
      </c>
      <c r="AB1045">
        <v>0</v>
      </c>
      <c r="AC1045">
        <v>0</v>
      </c>
      <c r="AD1045">
        <v>0</v>
      </c>
      <c r="AE1045">
        <v>0</v>
      </c>
      <c r="AF1045">
        <v>0</v>
      </c>
      <c r="AG1045" s="19">
        <v>0</v>
      </c>
      <c r="AH1045">
        <v>0</v>
      </c>
      <c r="AI1045">
        <v>0</v>
      </c>
      <c r="AJ1045">
        <v>0</v>
      </c>
      <c r="AK1045">
        <v>-100</v>
      </c>
      <c r="AL1045">
        <v>-100</v>
      </c>
      <c r="AM1045">
        <v>-100</v>
      </c>
      <c r="AN1045">
        <v>-100</v>
      </c>
      <c r="AO1045">
        <v>-100</v>
      </c>
      <c r="AP1045">
        <v>-100</v>
      </c>
      <c r="AQ1045">
        <v>-100</v>
      </c>
      <c r="AR1045">
        <v>-100</v>
      </c>
      <c r="AS1045">
        <v>-52</v>
      </c>
      <c r="AT1045">
        <v>-148</v>
      </c>
      <c r="AU1045">
        <v>-100</v>
      </c>
      <c r="AV1045">
        <v>-100</v>
      </c>
      <c r="AW1045">
        <v>-100</v>
      </c>
      <c r="AX1045">
        <v>-100</v>
      </c>
      <c r="AY1045">
        <v>-100</v>
      </c>
      <c r="AZ1045">
        <v>0</v>
      </c>
      <c r="BA1045">
        <v>0</v>
      </c>
      <c r="BB1045">
        <v>0</v>
      </c>
      <c r="BC1045">
        <v>0</v>
      </c>
      <c r="BD1045">
        <v>0</v>
      </c>
      <c r="BE1045">
        <v>0</v>
      </c>
      <c r="BF1045">
        <v>0</v>
      </c>
      <c r="BG1045">
        <v>0</v>
      </c>
      <c r="BH1045">
        <v>0</v>
      </c>
      <c r="BI1045">
        <v>0</v>
      </c>
      <c r="BJ1045">
        <v>0</v>
      </c>
      <c r="BK1045">
        <v>0</v>
      </c>
      <c r="BL1045">
        <v>0</v>
      </c>
      <c r="BM1045">
        <v>0</v>
      </c>
      <c r="BN1045">
        <v>0</v>
      </c>
      <c r="BO1045">
        <v>0</v>
      </c>
      <c r="BP1045">
        <v>0</v>
      </c>
      <c r="BQ1045">
        <v>0</v>
      </c>
      <c r="BR1045">
        <v>0</v>
      </c>
      <c r="BS1045">
        <v>0</v>
      </c>
      <c r="BT1045">
        <v>0</v>
      </c>
      <c r="BU1045">
        <v>0</v>
      </c>
      <c r="BV1045">
        <v>0</v>
      </c>
      <c r="BW1045">
        <v>0</v>
      </c>
      <c r="BX1045" s="10">
        <v>0</v>
      </c>
      <c r="BY1045">
        <v>0</v>
      </c>
      <c r="BZ1045">
        <v>0</v>
      </c>
      <c r="CA1045">
        <v>0</v>
      </c>
      <c r="CB1045">
        <v>0</v>
      </c>
      <c r="CC1045">
        <v>0</v>
      </c>
      <c r="CD1045">
        <v>0</v>
      </c>
      <c r="CE1045">
        <v>0</v>
      </c>
    </row>
    <row r="1046" spans="1:83" x14ac:dyDescent="0.35">
      <c r="A1046" s="9" t="str">
        <f t="shared" si="16"/>
        <v>509000.301.96</v>
      </c>
      <c r="B1046" s="52" t="e">
        <f>+IF(MATCH(A1046,List!H$10:H$145,0),"Targeted")</f>
        <v>#N/A</v>
      </c>
      <c r="C1046" s="65"/>
      <c r="D1046" s="151"/>
      <c r="E1046" s="16" t="s">
        <v>910</v>
      </c>
      <c r="F1046" s="16" t="s">
        <v>911</v>
      </c>
      <c r="G1046" s="16" t="s">
        <v>298</v>
      </c>
      <c r="H1046" s="16" t="s">
        <v>911</v>
      </c>
      <c r="I1046" s="16" t="s">
        <v>2057</v>
      </c>
      <c r="J1046" s="16" t="s">
        <v>2058</v>
      </c>
      <c r="K1046" s="17" t="s">
        <v>914</v>
      </c>
      <c r="L1046" s="18" t="s">
        <v>1936</v>
      </c>
      <c r="M1046" s="195" t="s">
        <v>1937</v>
      </c>
      <c r="N1046" s="16" t="s">
        <v>1938</v>
      </c>
      <c r="O1046" s="17" t="s">
        <v>304</v>
      </c>
      <c r="P1046" s="17" t="s">
        <v>305</v>
      </c>
      <c r="Q1046" s="17" t="s">
        <v>306</v>
      </c>
      <c r="R1046">
        <v>0</v>
      </c>
      <c r="S1046">
        <v>0</v>
      </c>
      <c r="T1046">
        <v>0</v>
      </c>
      <c r="U1046">
        <v>0</v>
      </c>
      <c r="V1046">
        <v>0</v>
      </c>
      <c r="W1046">
        <v>0</v>
      </c>
      <c r="X1046">
        <v>0</v>
      </c>
      <c r="Y1046">
        <v>0</v>
      </c>
      <c r="Z1046">
        <v>0</v>
      </c>
      <c r="AA1046">
        <v>0</v>
      </c>
      <c r="AB1046">
        <v>0</v>
      </c>
      <c r="AC1046">
        <v>0</v>
      </c>
      <c r="AD1046">
        <v>0</v>
      </c>
      <c r="AE1046">
        <v>0</v>
      </c>
      <c r="AF1046">
        <v>0</v>
      </c>
      <c r="AG1046" s="19">
        <v>0</v>
      </c>
      <c r="AH1046">
        <v>0</v>
      </c>
      <c r="AI1046">
        <v>0</v>
      </c>
      <c r="AJ1046">
        <v>0</v>
      </c>
      <c r="AK1046">
        <v>-3086</v>
      </c>
      <c r="AL1046">
        <v>-5207</v>
      </c>
      <c r="AM1046">
        <v>-6342</v>
      </c>
      <c r="AN1046">
        <v>-5889</v>
      </c>
      <c r="AO1046">
        <v>-6505</v>
      </c>
      <c r="AP1046">
        <v>-9677</v>
      </c>
      <c r="AQ1046">
        <v>-6261</v>
      </c>
      <c r="AR1046">
        <v>-3618</v>
      </c>
      <c r="AS1046">
        <v>-4701</v>
      </c>
      <c r="AT1046">
        <v>-5890</v>
      </c>
      <c r="AU1046">
        <v>-7014</v>
      </c>
      <c r="AV1046">
        <v>-5543</v>
      </c>
      <c r="AW1046">
        <v>-5937</v>
      </c>
      <c r="AX1046">
        <v>-5125</v>
      </c>
      <c r="AY1046">
        <v>-5262</v>
      </c>
      <c r="AZ1046">
        <v>-6000</v>
      </c>
      <c r="BA1046">
        <v>-8000</v>
      </c>
      <c r="BB1046">
        <v>-5000</v>
      </c>
      <c r="BC1046">
        <v>-7000</v>
      </c>
      <c r="BD1046">
        <v>-7000</v>
      </c>
      <c r="BE1046">
        <v>-8000</v>
      </c>
      <c r="BF1046">
        <v>-8000</v>
      </c>
      <c r="BG1046">
        <v>-8000</v>
      </c>
      <c r="BH1046">
        <v>-12000</v>
      </c>
      <c r="BI1046">
        <v>-5000</v>
      </c>
      <c r="BJ1046">
        <v>-9000</v>
      </c>
      <c r="BK1046">
        <v>-9000</v>
      </c>
      <c r="BL1046">
        <v>-11000</v>
      </c>
      <c r="BM1046">
        <v>-11000</v>
      </c>
      <c r="BN1046">
        <v>-10000</v>
      </c>
      <c r="BO1046">
        <v>-11000</v>
      </c>
      <c r="BP1046">
        <v>-11000</v>
      </c>
      <c r="BQ1046">
        <v>-12000</v>
      </c>
      <c r="BR1046">
        <v>-13000</v>
      </c>
      <c r="BS1046">
        <v>-13000</v>
      </c>
      <c r="BT1046">
        <v>-12000</v>
      </c>
      <c r="BU1046">
        <v>-13000</v>
      </c>
      <c r="BV1046">
        <v>-14000</v>
      </c>
      <c r="BW1046">
        <v>-13000</v>
      </c>
      <c r="BX1046" s="10">
        <v>-15000</v>
      </c>
      <c r="BY1046">
        <v>-12000</v>
      </c>
      <c r="BZ1046">
        <v>-13000</v>
      </c>
      <c r="CA1046">
        <v>-13000</v>
      </c>
      <c r="CB1046">
        <v>-13000</v>
      </c>
      <c r="CC1046">
        <v>-13000</v>
      </c>
      <c r="CD1046">
        <v>-13000</v>
      </c>
      <c r="CE1046">
        <v>-13000</v>
      </c>
    </row>
    <row r="1047" spans="1:83" x14ac:dyDescent="0.35">
      <c r="A1047" s="9" t="str">
        <f t="shared" si="16"/>
        <v>549310.301.96</v>
      </c>
      <c r="B1047" s="52" t="e">
        <f>+IF(MATCH(A1047,List!H$10:H$145,0),"Targeted")</f>
        <v>#N/A</v>
      </c>
      <c r="C1047" s="65"/>
      <c r="D1047" s="151"/>
      <c r="E1047" s="16" t="s">
        <v>910</v>
      </c>
      <c r="F1047" s="16" t="s">
        <v>911</v>
      </c>
      <c r="G1047" s="16" t="s">
        <v>298</v>
      </c>
      <c r="H1047" s="16" t="s">
        <v>911</v>
      </c>
      <c r="I1047" s="16" t="s">
        <v>2059</v>
      </c>
      <c r="J1047" s="16" t="s">
        <v>2060</v>
      </c>
      <c r="K1047" s="17" t="s">
        <v>914</v>
      </c>
      <c r="L1047" s="18" t="s">
        <v>1936</v>
      </c>
      <c r="M1047" s="195" t="s">
        <v>1937</v>
      </c>
      <c r="N1047" s="16" t="s">
        <v>1938</v>
      </c>
      <c r="O1047" s="17" t="s">
        <v>304</v>
      </c>
      <c r="P1047" s="17" t="s">
        <v>305</v>
      </c>
      <c r="Q1047" s="17" t="s">
        <v>306</v>
      </c>
      <c r="R1047">
        <v>0</v>
      </c>
      <c r="S1047">
        <v>0</v>
      </c>
      <c r="T1047">
        <v>0</v>
      </c>
      <c r="U1047">
        <v>0</v>
      </c>
      <c r="V1047">
        <v>0</v>
      </c>
      <c r="W1047">
        <v>0</v>
      </c>
      <c r="X1047">
        <v>0</v>
      </c>
      <c r="Y1047">
        <v>0</v>
      </c>
      <c r="Z1047">
        <v>0</v>
      </c>
      <c r="AA1047">
        <v>0</v>
      </c>
      <c r="AB1047">
        <v>0</v>
      </c>
      <c r="AC1047">
        <v>0</v>
      </c>
      <c r="AD1047">
        <v>0</v>
      </c>
      <c r="AE1047">
        <v>0</v>
      </c>
      <c r="AF1047">
        <v>0</v>
      </c>
      <c r="AG1047" s="19">
        <v>0</v>
      </c>
      <c r="AH1047">
        <v>0</v>
      </c>
      <c r="AI1047">
        <v>0</v>
      </c>
      <c r="AJ1047">
        <v>0</v>
      </c>
      <c r="AK1047">
        <v>0</v>
      </c>
      <c r="AL1047">
        <v>0</v>
      </c>
      <c r="AM1047">
        <v>0</v>
      </c>
      <c r="AN1047">
        <v>0</v>
      </c>
      <c r="AO1047">
        <v>0</v>
      </c>
      <c r="AP1047">
        <v>0</v>
      </c>
      <c r="AQ1047">
        <v>0</v>
      </c>
      <c r="AR1047">
        <v>0</v>
      </c>
      <c r="AS1047">
        <v>0</v>
      </c>
      <c r="AT1047">
        <v>0</v>
      </c>
      <c r="AU1047">
        <v>0</v>
      </c>
      <c r="AV1047">
        <v>0</v>
      </c>
      <c r="AW1047">
        <v>0</v>
      </c>
      <c r="AX1047">
        <v>0</v>
      </c>
      <c r="AY1047">
        <v>0</v>
      </c>
      <c r="AZ1047">
        <v>0</v>
      </c>
      <c r="BA1047">
        <v>0</v>
      </c>
      <c r="BB1047">
        <v>0</v>
      </c>
      <c r="BC1047">
        <v>0</v>
      </c>
      <c r="BD1047">
        <v>0</v>
      </c>
      <c r="BE1047">
        <v>0</v>
      </c>
      <c r="BF1047">
        <v>0</v>
      </c>
      <c r="BG1047">
        <v>-3000</v>
      </c>
      <c r="BH1047">
        <v>-1000</v>
      </c>
      <c r="BI1047">
        <v>0</v>
      </c>
      <c r="BJ1047">
        <v>0</v>
      </c>
      <c r="BK1047">
        <v>-1000</v>
      </c>
      <c r="BL1047">
        <v>-1000</v>
      </c>
      <c r="BM1047">
        <v>-1000</v>
      </c>
      <c r="BN1047">
        <v>-1000</v>
      </c>
      <c r="BO1047">
        <v>-1000</v>
      </c>
      <c r="BP1047">
        <v>-4000</v>
      </c>
      <c r="BQ1047">
        <v>-4000</v>
      </c>
      <c r="BR1047">
        <v>-2000</v>
      </c>
      <c r="BS1047">
        <v>-1000</v>
      </c>
      <c r="BT1047">
        <v>-5000</v>
      </c>
      <c r="BU1047">
        <v>-1000</v>
      </c>
      <c r="BV1047">
        <v>-1000</v>
      </c>
      <c r="BW1047">
        <v>-3000</v>
      </c>
      <c r="BX1047" s="10">
        <v>-1000</v>
      </c>
      <c r="BY1047">
        <v>0</v>
      </c>
      <c r="BZ1047">
        <v>-2000</v>
      </c>
      <c r="CA1047">
        <v>-2000</v>
      </c>
      <c r="CB1047">
        <v>-2000</v>
      </c>
      <c r="CC1047">
        <v>-2000</v>
      </c>
      <c r="CD1047">
        <v>-2000</v>
      </c>
      <c r="CE1047">
        <v>-2000</v>
      </c>
    </row>
    <row r="1048" spans="1:83" x14ac:dyDescent="0.35">
      <c r="A1048" s="9" t="str">
        <f t="shared" si="16"/>
        <v>599900.301.</v>
      </c>
      <c r="B1048" s="52" t="e">
        <f>+IF(MATCH(A1048,List!H$10:H$145,0),"Targeted")</f>
        <v>#N/A</v>
      </c>
      <c r="C1048" s="65"/>
      <c r="D1048" s="151"/>
      <c r="E1048" s="16" t="s">
        <v>910</v>
      </c>
      <c r="F1048" s="16" t="s">
        <v>911</v>
      </c>
      <c r="G1048" s="16" t="s">
        <v>298</v>
      </c>
      <c r="H1048" s="16" t="s">
        <v>911</v>
      </c>
      <c r="I1048" s="16" t="s">
        <v>2061</v>
      </c>
      <c r="J1048" s="16" t="s">
        <v>2062</v>
      </c>
      <c r="K1048" s="17" t="s">
        <v>299</v>
      </c>
      <c r="L1048" s="18" t="s">
        <v>1936</v>
      </c>
      <c r="M1048" s="195" t="s">
        <v>1937</v>
      </c>
      <c r="N1048" s="16" t="s">
        <v>1938</v>
      </c>
      <c r="O1048" s="17" t="s">
        <v>304</v>
      </c>
      <c r="P1048" s="17" t="s">
        <v>305</v>
      </c>
      <c r="Q1048" s="17" t="s">
        <v>306</v>
      </c>
      <c r="R1048">
        <v>-1632</v>
      </c>
      <c r="S1048">
        <v>-1737</v>
      </c>
      <c r="T1048">
        <v>-1739</v>
      </c>
      <c r="U1048">
        <v>-1977</v>
      </c>
      <c r="V1048">
        <v>-2440</v>
      </c>
      <c r="W1048">
        <v>-2512</v>
      </c>
      <c r="X1048">
        <v>-5031</v>
      </c>
      <c r="Y1048">
        <v>-3281</v>
      </c>
      <c r="Z1048">
        <v>-2769</v>
      </c>
      <c r="AA1048">
        <v>-3125</v>
      </c>
      <c r="AB1048">
        <v>-3419</v>
      </c>
      <c r="AC1048">
        <v>-3237</v>
      </c>
      <c r="AD1048">
        <v>-3826</v>
      </c>
      <c r="AE1048">
        <v>-3859</v>
      </c>
      <c r="AF1048">
        <v>-4415</v>
      </c>
      <c r="AG1048" s="19">
        <v>-1571</v>
      </c>
      <c r="AH1048">
        <v>-4763</v>
      </c>
      <c r="AI1048">
        <v>-4671</v>
      </c>
      <c r="AJ1048">
        <v>-6256</v>
      </c>
      <c r="AK1048">
        <v>0</v>
      </c>
      <c r="AL1048">
        <v>0</v>
      </c>
      <c r="AM1048">
        <v>0</v>
      </c>
      <c r="AN1048">
        <v>0</v>
      </c>
      <c r="AO1048">
        <v>0</v>
      </c>
      <c r="AP1048">
        <v>0</v>
      </c>
      <c r="AQ1048">
        <v>0</v>
      </c>
      <c r="AR1048">
        <v>0</v>
      </c>
      <c r="AS1048">
        <v>0</v>
      </c>
      <c r="AT1048">
        <v>0</v>
      </c>
      <c r="AU1048">
        <v>0</v>
      </c>
      <c r="AV1048">
        <v>0</v>
      </c>
      <c r="AW1048">
        <v>0</v>
      </c>
      <c r="AX1048">
        <v>0</v>
      </c>
      <c r="AY1048">
        <v>0</v>
      </c>
      <c r="AZ1048">
        <v>0</v>
      </c>
      <c r="BA1048">
        <v>0</v>
      </c>
      <c r="BB1048">
        <v>0</v>
      </c>
      <c r="BC1048">
        <v>0</v>
      </c>
      <c r="BD1048">
        <v>0</v>
      </c>
      <c r="BE1048">
        <v>0</v>
      </c>
      <c r="BF1048">
        <v>0</v>
      </c>
      <c r="BG1048">
        <v>0</v>
      </c>
      <c r="BH1048">
        <v>0</v>
      </c>
      <c r="BI1048">
        <v>0</v>
      </c>
      <c r="BJ1048">
        <v>0</v>
      </c>
      <c r="BK1048">
        <v>0</v>
      </c>
      <c r="BL1048">
        <v>0</v>
      </c>
      <c r="BM1048">
        <v>0</v>
      </c>
      <c r="BN1048">
        <v>0</v>
      </c>
      <c r="BO1048">
        <v>0</v>
      </c>
      <c r="BP1048">
        <v>0</v>
      </c>
      <c r="BQ1048">
        <v>0</v>
      </c>
      <c r="BR1048">
        <v>0</v>
      </c>
      <c r="BS1048">
        <v>0</v>
      </c>
      <c r="BT1048">
        <v>0</v>
      </c>
      <c r="BU1048">
        <v>0</v>
      </c>
      <c r="BV1048">
        <v>0</v>
      </c>
      <c r="BW1048">
        <v>0</v>
      </c>
      <c r="BX1048" s="10">
        <v>0</v>
      </c>
      <c r="BY1048">
        <v>0</v>
      </c>
      <c r="BZ1048">
        <v>0</v>
      </c>
      <c r="CA1048">
        <v>0</v>
      </c>
      <c r="CB1048">
        <v>0</v>
      </c>
      <c r="CC1048">
        <v>0</v>
      </c>
      <c r="CD1048">
        <v>0</v>
      </c>
      <c r="CE1048">
        <v>0</v>
      </c>
    </row>
    <row r="1049" spans="1:83" x14ac:dyDescent="0.35">
      <c r="A1049" s="9" t="str">
        <f t="shared" si="16"/>
        <v>8333.301.96</v>
      </c>
      <c r="B1049" s="52" t="e">
        <f>+IF(MATCH(A1049,List!H$10:H$145,0),"Targeted")</f>
        <v>#N/A</v>
      </c>
      <c r="C1049" s="65"/>
      <c r="D1049" s="151"/>
      <c r="E1049" s="16" t="s">
        <v>910</v>
      </c>
      <c r="F1049" s="16" t="s">
        <v>911</v>
      </c>
      <c r="G1049" s="16" t="s">
        <v>298</v>
      </c>
      <c r="H1049" s="16" t="s">
        <v>911</v>
      </c>
      <c r="I1049" s="16" t="s">
        <v>2063</v>
      </c>
      <c r="J1049" s="16" t="s">
        <v>2064</v>
      </c>
      <c r="K1049" s="17" t="s">
        <v>914</v>
      </c>
      <c r="L1049" s="18" t="s">
        <v>1936</v>
      </c>
      <c r="M1049" s="195" t="s">
        <v>1937</v>
      </c>
      <c r="N1049" s="16" t="s">
        <v>1938</v>
      </c>
      <c r="O1049" s="17" t="s">
        <v>304</v>
      </c>
      <c r="P1049" s="17" t="s">
        <v>305</v>
      </c>
      <c r="Q1049" s="17" t="s">
        <v>306</v>
      </c>
      <c r="R1049">
        <v>0</v>
      </c>
      <c r="S1049">
        <v>0</v>
      </c>
      <c r="T1049">
        <v>0</v>
      </c>
      <c r="U1049">
        <v>0</v>
      </c>
      <c r="V1049">
        <v>0</v>
      </c>
      <c r="W1049">
        <v>0</v>
      </c>
      <c r="X1049">
        <v>0</v>
      </c>
      <c r="Y1049">
        <v>0</v>
      </c>
      <c r="Z1049">
        <v>0</v>
      </c>
      <c r="AA1049">
        <v>0</v>
      </c>
      <c r="AB1049">
        <v>0</v>
      </c>
      <c r="AC1049">
        <v>0</v>
      </c>
      <c r="AD1049">
        <v>0</v>
      </c>
      <c r="AE1049">
        <v>0</v>
      </c>
      <c r="AF1049">
        <v>0</v>
      </c>
      <c r="AG1049" s="19">
        <v>0</v>
      </c>
      <c r="AH1049">
        <v>0</v>
      </c>
      <c r="AI1049">
        <v>0</v>
      </c>
      <c r="AJ1049">
        <v>0</v>
      </c>
      <c r="AK1049">
        <v>0</v>
      </c>
      <c r="AL1049">
        <v>0</v>
      </c>
      <c r="AM1049">
        <v>0</v>
      </c>
      <c r="AN1049">
        <v>0</v>
      </c>
      <c r="AO1049">
        <v>0</v>
      </c>
      <c r="AP1049">
        <v>0</v>
      </c>
      <c r="AQ1049">
        <v>0</v>
      </c>
      <c r="AR1049">
        <v>0</v>
      </c>
      <c r="AS1049">
        <v>0</v>
      </c>
      <c r="AT1049">
        <v>0</v>
      </c>
      <c r="AU1049">
        <v>0</v>
      </c>
      <c r="AV1049">
        <v>0</v>
      </c>
      <c r="AW1049">
        <v>2987</v>
      </c>
      <c r="AX1049">
        <v>6996</v>
      </c>
      <c r="AY1049">
        <v>9530</v>
      </c>
      <c r="AZ1049">
        <v>12000</v>
      </c>
      <c r="BA1049">
        <v>13000</v>
      </c>
      <c r="BB1049">
        <v>10000</v>
      </c>
      <c r="BC1049">
        <v>16000</v>
      </c>
      <c r="BD1049">
        <v>34000</v>
      </c>
      <c r="BE1049">
        <v>24000</v>
      </c>
      <c r="BF1049">
        <v>21000</v>
      </c>
      <c r="BG1049">
        <v>27000</v>
      </c>
      <c r="BH1049">
        <v>34000</v>
      </c>
      <c r="BI1049">
        <v>33000</v>
      </c>
      <c r="BJ1049">
        <v>42000</v>
      </c>
      <c r="BK1049">
        <v>40000</v>
      </c>
      <c r="BL1049">
        <v>63000</v>
      </c>
      <c r="BM1049">
        <v>56000</v>
      </c>
      <c r="BN1049">
        <v>76000</v>
      </c>
      <c r="BO1049">
        <v>127000</v>
      </c>
      <c r="BP1049">
        <v>68000</v>
      </c>
      <c r="BQ1049">
        <v>34000</v>
      </c>
      <c r="BR1049">
        <v>97000</v>
      </c>
      <c r="BS1049">
        <v>47000</v>
      </c>
      <c r="BT1049">
        <v>58000</v>
      </c>
      <c r="BU1049">
        <v>85000</v>
      </c>
      <c r="BV1049">
        <v>62000</v>
      </c>
      <c r="BW1049">
        <v>64000</v>
      </c>
      <c r="BX1049" s="10">
        <v>68000</v>
      </c>
      <c r="BY1049">
        <v>92000</v>
      </c>
      <c r="BZ1049">
        <v>76000</v>
      </c>
      <c r="CA1049">
        <v>85000</v>
      </c>
      <c r="CB1049">
        <v>113000</v>
      </c>
      <c r="CC1049">
        <v>110000</v>
      </c>
      <c r="CD1049">
        <v>96000</v>
      </c>
      <c r="CE1049">
        <v>92000</v>
      </c>
    </row>
    <row r="1050" spans="1:83" x14ac:dyDescent="0.35">
      <c r="A1050" s="9" t="str">
        <f t="shared" si="16"/>
        <v>8861.301.96</v>
      </c>
      <c r="B1050" s="52" t="e">
        <f>+IF(MATCH(A1050,List!H$10:H$145,0),"Targeted")</f>
        <v>#N/A</v>
      </c>
      <c r="C1050" s="65"/>
      <c r="D1050" s="151" t="s">
        <v>7700</v>
      </c>
      <c r="E1050" s="16" t="s">
        <v>910</v>
      </c>
      <c r="F1050" s="16" t="s">
        <v>911</v>
      </c>
      <c r="G1050" s="16" t="s">
        <v>298</v>
      </c>
      <c r="H1050" s="16" t="s">
        <v>911</v>
      </c>
      <c r="I1050" s="16" t="s">
        <v>2065</v>
      </c>
      <c r="J1050" s="16" t="s">
        <v>2066</v>
      </c>
      <c r="K1050" s="17" t="s">
        <v>914</v>
      </c>
      <c r="L1050" s="18" t="s">
        <v>1936</v>
      </c>
      <c r="M1050" s="195" t="s">
        <v>1937</v>
      </c>
      <c r="N1050" s="16" t="s">
        <v>1938</v>
      </c>
      <c r="O1050" s="17" t="s">
        <v>346</v>
      </c>
      <c r="P1050" s="17" t="s">
        <v>305</v>
      </c>
      <c r="Q1050" s="17" t="s">
        <v>306</v>
      </c>
      <c r="R1050">
        <v>0</v>
      </c>
      <c r="S1050">
        <v>0</v>
      </c>
      <c r="T1050">
        <v>0</v>
      </c>
      <c r="U1050">
        <v>0</v>
      </c>
      <c r="V1050">
        <v>0</v>
      </c>
      <c r="W1050">
        <v>0</v>
      </c>
      <c r="X1050">
        <v>0</v>
      </c>
      <c r="Y1050">
        <v>0</v>
      </c>
      <c r="Z1050">
        <v>0</v>
      </c>
      <c r="AA1050">
        <v>0</v>
      </c>
      <c r="AB1050">
        <v>0</v>
      </c>
      <c r="AC1050">
        <v>0</v>
      </c>
      <c r="AD1050">
        <v>0</v>
      </c>
      <c r="AE1050">
        <v>0</v>
      </c>
      <c r="AF1050">
        <v>0</v>
      </c>
      <c r="AG1050" s="19">
        <v>0</v>
      </c>
      <c r="AH1050">
        <v>0</v>
      </c>
      <c r="AI1050">
        <v>0</v>
      </c>
      <c r="AJ1050">
        <v>0</v>
      </c>
      <c r="AK1050">
        <v>0</v>
      </c>
      <c r="AL1050">
        <v>0</v>
      </c>
      <c r="AM1050">
        <v>191</v>
      </c>
      <c r="AN1050">
        <v>0</v>
      </c>
      <c r="AO1050">
        <v>0</v>
      </c>
      <c r="AP1050">
        <v>0</v>
      </c>
      <c r="AQ1050">
        <v>0</v>
      </c>
      <c r="AR1050">
        <v>33609</v>
      </c>
      <c r="AS1050">
        <v>58598</v>
      </c>
      <c r="AT1050">
        <v>60630</v>
      </c>
      <c r="AU1050">
        <v>123190</v>
      </c>
      <c r="AV1050">
        <v>147460</v>
      </c>
      <c r="AW1050">
        <v>122463</v>
      </c>
      <c r="AX1050">
        <v>74959</v>
      </c>
      <c r="AY1050">
        <v>76414</v>
      </c>
      <c r="AZ1050">
        <v>93000</v>
      </c>
      <c r="BA1050">
        <v>87000</v>
      </c>
      <c r="BB1050">
        <v>90000</v>
      </c>
      <c r="BC1050">
        <v>76000</v>
      </c>
      <c r="BD1050">
        <v>88000</v>
      </c>
      <c r="BE1050">
        <v>103000</v>
      </c>
      <c r="BF1050">
        <v>109000</v>
      </c>
      <c r="BG1050">
        <v>108000</v>
      </c>
      <c r="BH1050">
        <v>112000</v>
      </c>
      <c r="BI1050">
        <v>115000</v>
      </c>
      <c r="BJ1050">
        <v>127000</v>
      </c>
      <c r="BK1050">
        <v>175000</v>
      </c>
      <c r="BL1050">
        <v>160000</v>
      </c>
      <c r="BM1050">
        <v>171000</v>
      </c>
      <c r="BN1050">
        <v>150000</v>
      </c>
      <c r="BO1050">
        <v>74000</v>
      </c>
      <c r="BP1050">
        <v>97000</v>
      </c>
      <c r="BQ1050">
        <v>81000</v>
      </c>
      <c r="BR1050">
        <v>87000</v>
      </c>
      <c r="BS1050">
        <v>98000</v>
      </c>
      <c r="BT1050">
        <v>69000</v>
      </c>
      <c r="BU1050">
        <v>108000</v>
      </c>
      <c r="BV1050">
        <v>108000</v>
      </c>
      <c r="BW1050">
        <v>49000</v>
      </c>
      <c r="BX1050">
        <v>183000</v>
      </c>
      <c r="BY1050">
        <v>50000</v>
      </c>
      <c r="BZ1050">
        <v>85000</v>
      </c>
      <c r="CA1050">
        <v>39000</v>
      </c>
      <c r="CB1050">
        <v>40000</v>
      </c>
      <c r="CC1050">
        <v>40000</v>
      </c>
      <c r="CD1050">
        <v>41000</v>
      </c>
      <c r="CE1050">
        <v>43000</v>
      </c>
    </row>
    <row r="1051" spans="1:83" x14ac:dyDescent="0.35">
      <c r="A1051" s="9" t="str">
        <f t="shared" si="16"/>
        <v>8861.301.96</v>
      </c>
      <c r="B1051" s="52" t="e">
        <f>+IF(MATCH(A1051,List!H$10:H$145,0),"Targeted")</f>
        <v>#N/A</v>
      </c>
      <c r="C1051" s="65"/>
      <c r="D1051" s="151"/>
      <c r="E1051" s="16" t="s">
        <v>910</v>
      </c>
      <c r="F1051" s="16" t="s">
        <v>911</v>
      </c>
      <c r="G1051" s="16" t="s">
        <v>298</v>
      </c>
      <c r="H1051" s="16" t="s">
        <v>911</v>
      </c>
      <c r="I1051" s="16" t="s">
        <v>2065</v>
      </c>
      <c r="J1051" s="16" t="s">
        <v>2066</v>
      </c>
      <c r="K1051" s="17" t="s">
        <v>914</v>
      </c>
      <c r="L1051" s="18" t="s">
        <v>1936</v>
      </c>
      <c r="M1051" s="195" t="s">
        <v>1937</v>
      </c>
      <c r="N1051" s="16" t="s">
        <v>1938</v>
      </c>
      <c r="O1051" s="17" t="s">
        <v>304</v>
      </c>
      <c r="P1051" s="17" t="s">
        <v>305</v>
      </c>
      <c r="Q1051" s="17" t="s">
        <v>306</v>
      </c>
      <c r="R1051">
        <v>0</v>
      </c>
      <c r="S1051">
        <v>0</v>
      </c>
      <c r="T1051">
        <v>0</v>
      </c>
      <c r="U1051">
        <v>0</v>
      </c>
      <c r="V1051">
        <v>0</v>
      </c>
      <c r="W1051">
        <v>0</v>
      </c>
      <c r="X1051">
        <v>0</v>
      </c>
      <c r="Y1051">
        <v>0</v>
      </c>
      <c r="Z1051">
        <v>0</v>
      </c>
      <c r="AA1051">
        <v>0</v>
      </c>
      <c r="AB1051">
        <v>0</v>
      </c>
      <c r="AC1051">
        <v>0</v>
      </c>
      <c r="AD1051">
        <v>0</v>
      </c>
      <c r="AE1051">
        <v>0</v>
      </c>
      <c r="AF1051">
        <v>0</v>
      </c>
      <c r="AG1051" s="19">
        <v>0</v>
      </c>
      <c r="AH1051">
        <v>0</v>
      </c>
      <c r="AI1051">
        <v>0</v>
      </c>
      <c r="AJ1051">
        <v>0</v>
      </c>
      <c r="AK1051">
        <v>0</v>
      </c>
      <c r="AL1051">
        <v>0</v>
      </c>
      <c r="AM1051">
        <v>0</v>
      </c>
      <c r="AN1051">
        <v>0</v>
      </c>
      <c r="AO1051">
        <v>0</v>
      </c>
      <c r="AP1051">
        <v>0</v>
      </c>
      <c r="AQ1051">
        <v>0</v>
      </c>
      <c r="AR1051">
        <v>0</v>
      </c>
      <c r="AS1051">
        <v>0</v>
      </c>
      <c r="AT1051">
        <v>0</v>
      </c>
      <c r="AU1051">
        <v>0</v>
      </c>
      <c r="AV1051">
        <v>0</v>
      </c>
      <c r="AW1051">
        <v>0</v>
      </c>
      <c r="AX1051">
        <v>0</v>
      </c>
      <c r="AY1051">
        <v>0</v>
      </c>
      <c r="AZ1051">
        <v>0</v>
      </c>
      <c r="BA1051">
        <v>0</v>
      </c>
      <c r="BB1051">
        <v>0</v>
      </c>
      <c r="BC1051">
        <v>0</v>
      </c>
      <c r="BD1051">
        <v>0</v>
      </c>
      <c r="BE1051">
        <v>0</v>
      </c>
      <c r="BF1051">
        <v>0</v>
      </c>
      <c r="BG1051">
        <v>0</v>
      </c>
      <c r="BH1051">
        <v>0</v>
      </c>
      <c r="BI1051">
        <v>0</v>
      </c>
      <c r="BJ1051">
        <v>0</v>
      </c>
      <c r="BK1051">
        <v>0</v>
      </c>
      <c r="BL1051">
        <v>0</v>
      </c>
      <c r="BM1051">
        <v>0</v>
      </c>
      <c r="BN1051">
        <v>0</v>
      </c>
      <c r="BO1051">
        <v>0</v>
      </c>
      <c r="BP1051">
        <v>0</v>
      </c>
      <c r="BQ1051">
        <v>0</v>
      </c>
      <c r="BR1051">
        <v>0</v>
      </c>
      <c r="BS1051">
        <v>0</v>
      </c>
      <c r="BT1051">
        <v>0</v>
      </c>
      <c r="BU1051">
        <v>0</v>
      </c>
      <c r="BV1051">
        <v>0</v>
      </c>
      <c r="BW1051">
        <v>0</v>
      </c>
      <c r="BX1051" s="10">
        <v>0</v>
      </c>
      <c r="BY1051">
        <v>0</v>
      </c>
      <c r="BZ1051">
        <v>0</v>
      </c>
      <c r="CA1051">
        <v>105000</v>
      </c>
      <c r="CB1051">
        <v>102000</v>
      </c>
      <c r="CC1051">
        <v>100000</v>
      </c>
      <c r="CD1051">
        <v>80000</v>
      </c>
      <c r="CE1051">
        <v>33000</v>
      </c>
    </row>
    <row r="1052" spans="1:83" x14ac:dyDescent="0.35">
      <c r="A1052" s="9" t="str">
        <f t="shared" si="16"/>
        <v>8862.301.96</v>
      </c>
      <c r="B1052" s="52" t="e">
        <f>+IF(MATCH(A1052,List!H$10:H$145,0),"Targeted")</f>
        <v>#N/A</v>
      </c>
      <c r="C1052" s="65"/>
      <c r="D1052" s="151"/>
      <c r="E1052" s="16" t="s">
        <v>910</v>
      </c>
      <c r="F1052" s="16" t="s">
        <v>911</v>
      </c>
      <c r="G1052" s="16" t="s">
        <v>298</v>
      </c>
      <c r="H1052" s="16" t="s">
        <v>911</v>
      </c>
      <c r="I1052" s="16" t="s">
        <v>2067</v>
      </c>
      <c r="J1052" s="16" t="s">
        <v>2068</v>
      </c>
      <c r="K1052" s="17" t="s">
        <v>914</v>
      </c>
      <c r="L1052" s="18" t="s">
        <v>1936</v>
      </c>
      <c r="M1052" s="195" t="s">
        <v>1937</v>
      </c>
      <c r="N1052" s="16" t="s">
        <v>1938</v>
      </c>
      <c r="O1052" s="17" t="s">
        <v>304</v>
      </c>
      <c r="P1052" s="17" t="s">
        <v>305</v>
      </c>
      <c r="Q1052" s="17" t="s">
        <v>306</v>
      </c>
      <c r="R1052">
        <v>15677</v>
      </c>
      <c r="S1052">
        <v>22171</v>
      </c>
      <c r="T1052">
        <v>36873</v>
      </c>
      <c r="U1052">
        <v>24474</v>
      </c>
      <c r="V1052">
        <v>22873</v>
      </c>
      <c r="W1052">
        <v>22979</v>
      </c>
      <c r="X1052">
        <v>23297</v>
      </c>
      <c r="Y1052">
        <v>24636</v>
      </c>
      <c r="Z1052">
        <v>18106</v>
      </c>
      <c r="AA1052">
        <v>23084</v>
      </c>
      <c r="AB1052">
        <v>19545</v>
      </c>
      <c r="AC1052">
        <v>20117</v>
      </c>
      <c r="AD1052">
        <v>19058</v>
      </c>
      <c r="AE1052">
        <v>28761</v>
      </c>
      <c r="AF1052">
        <v>40643</v>
      </c>
      <c r="AG1052" s="19">
        <v>12758</v>
      </c>
      <c r="AH1052">
        <v>33775</v>
      </c>
      <c r="AI1052">
        <v>38500</v>
      </c>
      <c r="AJ1052">
        <v>31077</v>
      </c>
      <c r="AK1052">
        <v>34430</v>
      </c>
      <c r="AL1052">
        <v>83846</v>
      </c>
      <c r="AM1052">
        <v>65380</v>
      </c>
      <c r="AN1052">
        <v>45387</v>
      </c>
      <c r="AO1052">
        <v>50240</v>
      </c>
      <c r="AP1052">
        <v>45493</v>
      </c>
      <c r="AQ1052">
        <v>46058</v>
      </c>
      <c r="AR1052">
        <v>74870</v>
      </c>
      <c r="AS1052">
        <v>122765</v>
      </c>
      <c r="AT1052">
        <v>135139</v>
      </c>
      <c r="AU1052">
        <v>138192</v>
      </c>
      <c r="AV1052">
        <v>125382</v>
      </c>
      <c r="AW1052">
        <v>141717</v>
      </c>
      <c r="AX1052">
        <v>134118</v>
      </c>
      <c r="AY1052">
        <v>140028</v>
      </c>
      <c r="AZ1052">
        <v>121000</v>
      </c>
      <c r="BA1052">
        <v>173000</v>
      </c>
      <c r="BB1052">
        <v>161000</v>
      </c>
      <c r="BC1052">
        <v>241000</v>
      </c>
      <c r="BD1052">
        <v>252000</v>
      </c>
      <c r="BE1052">
        <v>313000</v>
      </c>
      <c r="BF1052">
        <v>326000</v>
      </c>
      <c r="BG1052">
        <v>330000</v>
      </c>
      <c r="BH1052">
        <v>441000</v>
      </c>
      <c r="BI1052">
        <v>394000</v>
      </c>
      <c r="BJ1052">
        <v>350000</v>
      </c>
      <c r="BK1052">
        <v>329000</v>
      </c>
      <c r="BL1052">
        <v>338000</v>
      </c>
      <c r="BM1052">
        <v>300000</v>
      </c>
      <c r="BN1052">
        <v>381000</v>
      </c>
      <c r="BO1052">
        <v>425000</v>
      </c>
      <c r="BP1052">
        <v>392000</v>
      </c>
      <c r="BQ1052">
        <v>488000</v>
      </c>
      <c r="BR1052">
        <v>371000</v>
      </c>
      <c r="BS1052">
        <v>369000</v>
      </c>
      <c r="BT1052">
        <v>440000</v>
      </c>
      <c r="BU1052">
        <v>440000</v>
      </c>
      <c r="BV1052">
        <v>446000</v>
      </c>
      <c r="BW1052">
        <v>381000</v>
      </c>
      <c r="BX1052" s="10">
        <v>387000</v>
      </c>
      <c r="BY1052">
        <v>550000</v>
      </c>
      <c r="BZ1052">
        <v>464000</v>
      </c>
      <c r="CA1052">
        <v>487000</v>
      </c>
      <c r="CB1052">
        <v>630000</v>
      </c>
      <c r="CC1052">
        <v>677000</v>
      </c>
      <c r="CD1052">
        <v>687000</v>
      </c>
      <c r="CE1052">
        <v>691000</v>
      </c>
    </row>
    <row r="1053" spans="1:83" x14ac:dyDescent="0.35">
      <c r="A1053" s="9" t="str">
        <f t="shared" si="16"/>
        <v>886200.301.96</v>
      </c>
      <c r="B1053" s="52" t="e">
        <f>+IF(MATCH(A1053,List!H$10:H$145,0),"Targeted")</f>
        <v>#N/A</v>
      </c>
      <c r="C1053" s="65"/>
      <c r="D1053" s="151"/>
      <c r="E1053" s="16" t="s">
        <v>910</v>
      </c>
      <c r="F1053" s="16" t="s">
        <v>911</v>
      </c>
      <c r="G1053" s="16" t="s">
        <v>298</v>
      </c>
      <c r="H1053" s="16" t="s">
        <v>911</v>
      </c>
      <c r="I1053" s="16" t="s">
        <v>2069</v>
      </c>
      <c r="J1053" s="16" t="s">
        <v>2070</v>
      </c>
      <c r="K1053" s="17" t="s">
        <v>914</v>
      </c>
      <c r="L1053" s="18" t="s">
        <v>1936</v>
      </c>
      <c r="M1053" s="195" t="s">
        <v>1937</v>
      </c>
      <c r="N1053" s="16" t="s">
        <v>1938</v>
      </c>
      <c r="O1053" s="17" t="s">
        <v>304</v>
      </c>
      <c r="P1053" s="17" t="s">
        <v>305</v>
      </c>
      <c r="Q1053" s="17" t="s">
        <v>306</v>
      </c>
      <c r="R1053">
        <v>0</v>
      </c>
      <c r="S1053">
        <v>0</v>
      </c>
      <c r="T1053">
        <v>0</v>
      </c>
      <c r="U1053">
        <v>0</v>
      </c>
      <c r="V1053">
        <v>0</v>
      </c>
      <c r="W1053">
        <v>0</v>
      </c>
      <c r="X1053">
        <v>0</v>
      </c>
      <c r="Y1053">
        <v>0</v>
      </c>
      <c r="Z1053">
        <v>0</v>
      </c>
      <c r="AA1053">
        <v>0</v>
      </c>
      <c r="AB1053">
        <v>0</v>
      </c>
      <c r="AC1053">
        <v>0</v>
      </c>
      <c r="AD1053">
        <v>0</v>
      </c>
      <c r="AE1053">
        <v>0</v>
      </c>
      <c r="AF1053">
        <v>0</v>
      </c>
      <c r="AG1053" s="19">
        <v>0</v>
      </c>
      <c r="AH1053">
        <v>0</v>
      </c>
      <c r="AI1053">
        <v>0</v>
      </c>
      <c r="AJ1053">
        <v>0</v>
      </c>
      <c r="AK1053">
        <v>-40504</v>
      </c>
      <c r="AL1053">
        <v>-81032</v>
      </c>
      <c r="AM1053">
        <v>-62876</v>
      </c>
      <c r="AN1053">
        <v>-43700</v>
      </c>
      <c r="AO1053">
        <v>0</v>
      </c>
      <c r="AP1053">
        <v>0</v>
      </c>
      <c r="AQ1053">
        <v>0</v>
      </c>
      <c r="AR1053">
        <v>0</v>
      </c>
      <c r="AS1053">
        <v>0</v>
      </c>
      <c r="AT1053">
        <v>0</v>
      </c>
      <c r="AU1053">
        <v>0</v>
      </c>
      <c r="AV1053">
        <v>0</v>
      </c>
      <c r="AW1053">
        <v>0</v>
      </c>
      <c r="AX1053">
        <v>0</v>
      </c>
      <c r="AY1053">
        <v>0</v>
      </c>
      <c r="AZ1053">
        <v>0</v>
      </c>
      <c r="BA1053">
        <v>0</v>
      </c>
      <c r="BB1053">
        <v>0</v>
      </c>
      <c r="BC1053">
        <v>0</v>
      </c>
      <c r="BD1053">
        <v>0</v>
      </c>
      <c r="BE1053">
        <v>0</v>
      </c>
      <c r="BF1053">
        <v>0</v>
      </c>
      <c r="BG1053">
        <v>0</v>
      </c>
      <c r="BH1053">
        <v>0</v>
      </c>
      <c r="BI1053">
        <v>0</v>
      </c>
      <c r="BJ1053">
        <v>0</v>
      </c>
      <c r="BK1053">
        <v>0</v>
      </c>
      <c r="BL1053">
        <v>0</v>
      </c>
      <c r="BM1053">
        <v>0</v>
      </c>
      <c r="BN1053">
        <v>0</v>
      </c>
      <c r="BO1053">
        <v>0</v>
      </c>
      <c r="BP1053">
        <v>0</v>
      </c>
      <c r="BQ1053">
        <v>0</v>
      </c>
      <c r="BR1053">
        <v>0</v>
      </c>
      <c r="BS1053">
        <v>0</v>
      </c>
      <c r="BT1053">
        <v>0</v>
      </c>
      <c r="BU1053">
        <v>0</v>
      </c>
      <c r="BV1053">
        <v>0</v>
      </c>
      <c r="BW1053">
        <v>0</v>
      </c>
      <c r="BX1053" s="10">
        <v>0</v>
      </c>
      <c r="BY1053">
        <v>0</v>
      </c>
      <c r="BZ1053">
        <v>0</v>
      </c>
      <c r="CA1053">
        <v>0</v>
      </c>
      <c r="CB1053">
        <v>0</v>
      </c>
      <c r="CC1053">
        <v>0</v>
      </c>
      <c r="CD1053">
        <v>0</v>
      </c>
      <c r="CE1053">
        <v>0</v>
      </c>
    </row>
    <row r="1054" spans="1:83" x14ac:dyDescent="0.35">
      <c r="A1054" s="9" t="str">
        <f t="shared" si="16"/>
        <v>886210.301.96</v>
      </c>
      <c r="B1054" s="52" t="e">
        <f>+IF(MATCH(A1054,List!H$10:H$145,0),"Targeted")</f>
        <v>#N/A</v>
      </c>
      <c r="C1054" s="65"/>
      <c r="D1054" s="151"/>
      <c r="E1054" s="16" t="s">
        <v>910</v>
      </c>
      <c r="F1054" s="16" t="s">
        <v>911</v>
      </c>
      <c r="G1054" s="16" t="s">
        <v>298</v>
      </c>
      <c r="H1054" s="16" t="s">
        <v>911</v>
      </c>
      <c r="I1054" s="16" t="s">
        <v>2071</v>
      </c>
      <c r="J1054" s="16" t="s">
        <v>2072</v>
      </c>
      <c r="K1054" s="17" t="s">
        <v>914</v>
      </c>
      <c r="L1054" s="18" t="s">
        <v>1936</v>
      </c>
      <c r="M1054" s="195" t="s">
        <v>1937</v>
      </c>
      <c r="N1054" s="16" t="s">
        <v>1938</v>
      </c>
      <c r="O1054" s="17" t="s">
        <v>304</v>
      </c>
      <c r="P1054" s="17" t="s">
        <v>305</v>
      </c>
      <c r="Q1054" s="17" t="s">
        <v>306</v>
      </c>
      <c r="R1054">
        <v>0</v>
      </c>
      <c r="S1054">
        <v>0</v>
      </c>
      <c r="T1054">
        <v>0</v>
      </c>
      <c r="U1054">
        <v>0</v>
      </c>
      <c r="V1054">
        <v>0</v>
      </c>
      <c r="W1054">
        <v>0</v>
      </c>
      <c r="X1054">
        <v>0</v>
      </c>
      <c r="Y1054">
        <v>0</v>
      </c>
      <c r="Z1054">
        <v>0</v>
      </c>
      <c r="AA1054">
        <v>0</v>
      </c>
      <c r="AB1054">
        <v>0</v>
      </c>
      <c r="AC1054">
        <v>0</v>
      </c>
      <c r="AD1054">
        <v>0</v>
      </c>
      <c r="AE1054">
        <v>0</v>
      </c>
      <c r="AF1054">
        <v>0</v>
      </c>
      <c r="AG1054" s="19">
        <v>0</v>
      </c>
      <c r="AH1054">
        <v>0</v>
      </c>
      <c r="AI1054">
        <v>0</v>
      </c>
      <c r="AJ1054">
        <v>0</v>
      </c>
      <c r="AK1054">
        <v>0</v>
      </c>
      <c r="AL1054">
        <v>0</v>
      </c>
      <c r="AM1054">
        <v>0</v>
      </c>
      <c r="AN1054">
        <v>0</v>
      </c>
      <c r="AO1054">
        <v>-54239</v>
      </c>
      <c r="AP1054">
        <v>-49729</v>
      </c>
      <c r="AQ1054">
        <v>-49064</v>
      </c>
      <c r="AR1054">
        <v>-114943</v>
      </c>
      <c r="AS1054">
        <v>-154083</v>
      </c>
      <c r="AT1054">
        <v>-129596</v>
      </c>
      <c r="AU1054">
        <v>-135819</v>
      </c>
      <c r="AV1054">
        <v>-121179</v>
      </c>
      <c r="AW1054">
        <v>-151781</v>
      </c>
      <c r="AX1054">
        <v>-156002</v>
      </c>
      <c r="AY1054">
        <v>-138563</v>
      </c>
      <c r="AZ1054">
        <v>-134000</v>
      </c>
      <c r="BA1054">
        <v>-177000</v>
      </c>
      <c r="BB1054">
        <v>-180000</v>
      </c>
      <c r="BC1054">
        <v>-264000</v>
      </c>
      <c r="BD1054">
        <v>-350000</v>
      </c>
      <c r="BE1054">
        <v>-315000</v>
      </c>
      <c r="BF1054">
        <v>-331000</v>
      </c>
      <c r="BG1054">
        <v>-394000</v>
      </c>
      <c r="BH1054">
        <v>-466000</v>
      </c>
      <c r="BI1054">
        <v>-414000</v>
      </c>
      <c r="BJ1054">
        <v>-410000</v>
      </c>
      <c r="BK1054">
        <v>-366000</v>
      </c>
      <c r="BL1054">
        <v>-396000</v>
      </c>
      <c r="BM1054">
        <v>-517000</v>
      </c>
      <c r="BN1054">
        <v>-452000</v>
      </c>
      <c r="BO1054">
        <v>-530000</v>
      </c>
      <c r="BP1054">
        <v>-504000</v>
      </c>
      <c r="BQ1054">
        <v>-400000</v>
      </c>
      <c r="BR1054">
        <v>-485000</v>
      </c>
      <c r="BS1054">
        <v>-360000</v>
      </c>
      <c r="BT1054">
        <v>-607000</v>
      </c>
      <c r="BU1054">
        <v>-453000</v>
      </c>
      <c r="BV1054">
        <v>-460000</v>
      </c>
      <c r="BW1054">
        <v>-700000</v>
      </c>
      <c r="BX1054" s="10">
        <v>-649000</v>
      </c>
      <c r="BY1054">
        <v>-603000</v>
      </c>
      <c r="BZ1054">
        <v>-656000</v>
      </c>
      <c r="CA1054">
        <v>-656000</v>
      </c>
      <c r="CB1054">
        <v>-656000</v>
      </c>
      <c r="CC1054">
        <v>-656000</v>
      </c>
      <c r="CD1054">
        <v>-656000</v>
      </c>
      <c r="CE1054">
        <v>-656000</v>
      </c>
    </row>
    <row r="1055" spans="1:83" x14ac:dyDescent="0.35">
      <c r="A1055" s="9" t="str">
        <f t="shared" si="16"/>
        <v>8863.301.96</v>
      </c>
      <c r="B1055" s="52" t="e">
        <f>+IF(MATCH(A1055,List!H$10:H$145,0),"Targeted")</f>
        <v>#N/A</v>
      </c>
      <c r="C1055" s="65"/>
      <c r="D1055" s="151" t="s">
        <v>7700</v>
      </c>
      <c r="E1055" s="16" t="s">
        <v>910</v>
      </c>
      <c r="F1055" s="16" t="s">
        <v>911</v>
      </c>
      <c r="G1055" s="16" t="s">
        <v>298</v>
      </c>
      <c r="H1055" s="16" t="s">
        <v>911</v>
      </c>
      <c r="I1055" s="16" t="s">
        <v>2073</v>
      </c>
      <c r="J1055" s="16" t="s">
        <v>2074</v>
      </c>
      <c r="K1055" s="17" t="s">
        <v>914</v>
      </c>
      <c r="L1055" s="18" t="s">
        <v>1936</v>
      </c>
      <c r="M1055" s="195" t="s">
        <v>1937</v>
      </c>
      <c r="N1055" s="16" t="s">
        <v>1938</v>
      </c>
      <c r="O1055" s="17" t="s">
        <v>346</v>
      </c>
      <c r="P1055" s="17" t="s">
        <v>305</v>
      </c>
      <c r="Q1055" s="17" t="s">
        <v>306</v>
      </c>
      <c r="R1055">
        <v>0</v>
      </c>
      <c r="S1055">
        <v>0</v>
      </c>
      <c r="T1055">
        <v>0</v>
      </c>
      <c r="U1055">
        <v>0</v>
      </c>
      <c r="V1055">
        <v>0</v>
      </c>
      <c r="W1055">
        <v>0</v>
      </c>
      <c r="X1055">
        <v>0</v>
      </c>
      <c r="Y1055">
        <v>0</v>
      </c>
      <c r="Z1055">
        <v>0</v>
      </c>
      <c r="AA1055">
        <v>0</v>
      </c>
      <c r="AB1055">
        <v>0</v>
      </c>
      <c r="AC1055">
        <v>0</v>
      </c>
      <c r="AD1055">
        <v>0</v>
      </c>
      <c r="AE1055">
        <v>0</v>
      </c>
      <c r="AF1055">
        <v>0</v>
      </c>
      <c r="AG1055" s="19">
        <v>0</v>
      </c>
      <c r="AH1055">
        <v>0</v>
      </c>
      <c r="AI1055">
        <v>0</v>
      </c>
      <c r="AJ1055">
        <v>0</v>
      </c>
      <c r="AK1055">
        <v>0</v>
      </c>
      <c r="AL1055">
        <v>0</v>
      </c>
      <c r="AM1055">
        <v>0</v>
      </c>
      <c r="AN1055">
        <v>0</v>
      </c>
      <c r="AO1055">
        <v>0</v>
      </c>
      <c r="AP1055">
        <v>0</v>
      </c>
      <c r="AQ1055">
        <v>0</v>
      </c>
      <c r="AR1055">
        <v>35000</v>
      </c>
      <c r="AS1055">
        <v>148000</v>
      </c>
      <c r="AT1055">
        <v>159026</v>
      </c>
      <c r="AU1055">
        <v>159074</v>
      </c>
      <c r="AV1055">
        <v>333402</v>
      </c>
      <c r="AW1055">
        <v>462229</v>
      </c>
      <c r="AX1055">
        <v>446434</v>
      </c>
      <c r="AY1055">
        <v>476620</v>
      </c>
      <c r="AZ1055">
        <v>521000</v>
      </c>
      <c r="BA1055">
        <v>482000</v>
      </c>
      <c r="BB1055">
        <v>536000</v>
      </c>
      <c r="BC1055">
        <v>497000</v>
      </c>
      <c r="BD1055">
        <v>281000</v>
      </c>
      <c r="BE1055">
        <v>687000</v>
      </c>
      <c r="BF1055">
        <v>644000</v>
      </c>
      <c r="BG1055">
        <v>640000</v>
      </c>
      <c r="BH1055">
        <v>569000</v>
      </c>
      <c r="BI1055">
        <v>631000</v>
      </c>
      <c r="BJ1055">
        <v>687000</v>
      </c>
      <c r="BK1055">
        <v>779000</v>
      </c>
      <c r="BL1055">
        <v>891000</v>
      </c>
      <c r="BM1055">
        <v>766000</v>
      </c>
      <c r="BN1055">
        <v>773000</v>
      </c>
      <c r="BO1055">
        <v>793000</v>
      </c>
      <c r="BP1055">
        <v>791000</v>
      </c>
      <c r="BQ1055">
        <v>877000</v>
      </c>
      <c r="BR1055">
        <v>809000</v>
      </c>
      <c r="BS1055">
        <v>979000</v>
      </c>
      <c r="BT1055">
        <v>1107000</v>
      </c>
      <c r="BU1055">
        <v>1263000</v>
      </c>
      <c r="BV1055">
        <v>1111000</v>
      </c>
      <c r="BW1055">
        <v>1210000</v>
      </c>
      <c r="BX1055">
        <v>1929000</v>
      </c>
      <c r="BY1055">
        <v>1569000</v>
      </c>
      <c r="BZ1055">
        <v>986000</v>
      </c>
      <c r="CA1055">
        <v>1305000</v>
      </c>
      <c r="CB1055">
        <v>1567000</v>
      </c>
      <c r="CC1055">
        <v>1676000</v>
      </c>
      <c r="CD1055">
        <v>1710000</v>
      </c>
      <c r="CE1055">
        <v>1747000</v>
      </c>
    </row>
    <row r="1056" spans="1:83" x14ac:dyDescent="0.35">
      <c r="A1056" s="9" t="str">
        <f t="shared" si="16"/>
        <v>8863.301.96</v>
      </c>
      <c r="B1056" s="52" t="e">
        <f>+IF(MATCH(A1056,List!H$10:H$145,0),"Targeted")</f>
        <v>#N/A</v>
      </c>
      <c r="C1056" s="65"/>
      <c r="D1056" s="151"/>
      <c r="E1056" s="16" t="s">
        <v>910</v>
      </c>
      <c r="F1056" s="16" t="s">
        <v>911</v>
      </c>
      <c r="G1056" s="16" t="s">
        <v>298</v>
      </c>
      <c r="H1056" s="16" t="s">
        <v>911</v>
      </c>
      <c r="I1056" s="16" t="s">
        <v>2073</v>
      </c>
      <c r="J1056" s="20" t="s">
        <v>2074</v>
      </c>
      <c r="K1056" s="17" t="s">
        <v>914</v>
      </c>
      <c r="L1056" s="18" t="s">
        <v>1936</v>
      </c>
      <c r="M1056" s="195" t="s">
        <v>1937</v>
      </c>
      <c r="N1056" s="16" t="s">
        <v>1938</v>
      </c>
      <c r="O1056" s="17" t="s">
        <v>304</v>
      </c>
      <c r="P1056" s="17" t="s">
        <v>305</v>
      </c>
      <c r="Q1056" s="17" t="s">
        <v>306</v>
      </c>
      <c r="R1056">
        <v>0</v>
      </c>
      <c r="S1056">
        <v>0</v>
      </c>
      <c r="T1056">
        <v>0</v>
      </c>
      <c r="U1056">
        <v>0</v>
      </c>
      <c r="V1056">
        <v>0</v>
      </c>
      <c r="W1056">
        <v>0</v>
      </c>
      <c r="X1056">
        <v>0</v>
      </c>
      <c r="Y1056">
        <v>0</v>
      </c>
      <c r="Z1056">
        <v>0</v>
      </c>
      <c r="AA1056">
        <v>0</v>
      </c>
      <c r="AB1056">
        <v>0</v>
      </c>
      <c r="AC1056">
        <v>0</v>
      </c>
      <c r="AD1056">
        <v>0</v>
      </c>
      <c r="AE1056">
        <v>0</v>
      </c>
      <c r="AF1056">
        <v>0</v>
      </c>
      <c r="AG1056" s="19">
        <v>0</v>
      </c>
      <c r="AH1056">
        <v>0</v>
      </c>
      <c r="AI1056">
        <v>0</v>
      </c>
      <c r="AJ1056">
        <v>0</v>
      </c>
      <c r="AK1056">
        <v>0</v>
      </c>
      <c r="AL1056">
        <v>0</v>
      </c>
      <c r="AM1056">
        <v>0</v>
      </c>
      <c r="AN1056">
        <v>0</v>
      </c>
      <c r="AO1056">
        <v>0</v>
      </c>
      <c r="AP1056">
        <v>0</v>
      </c>
      <c r="AQ1056">
        <v>0</v>
      </c>
      <c r="AR1056">
        <v>0</v>
      </c>
      <c r="AS1056">
        <v>0</v>
      </c>
      <c r="AT1056">
        <v>0</v>
      </c>
      <c r="AU1056">
        <v>0</v>
      </c>
      <c r="AV1056">
        <v>0</v>
      </c>
      <c r="AW1056">
        <v>0</v>
      </c>
      <c r="AX1056">
        <v>0</v>
      </c>
      <c r="AY1056">
        <v>0</v>
      </c>
      <c r="AZ1056">
        <v>0</v>
      </c>
      <c r="BA1056">
        <v>0</v>
      </c>
      <c r="BB1056">
        <v>0</v>
      </c>
      <c r="BC1056">
        <v>0</v>
      </c>
      <c r="BD1056">
        <v>0</v>
      </c>
      <c r="BE1056">
        <v>0</v>
      </c>
      <c r="BF1056">
        <v>0</v>
      </c>
      <c r="BG1056">
        <v>0</v>
      </c>
      <c r="BH1056">
        <v>0</v>
      </c>
      <c r="BI1056">
        <v>0</v>
      </c>
      <c r="BJ1056">
        <v>0</v>
      </c>
      <c r="BK1056">
        <v>0</v>
      </c>
      <c r="BL1056">
        <v>0</v>
      </c>
      <c r="BM1056">
        <v>0</v>
      </c>
      <c r="BN1056">
        <v>0</v>
      </c>
      <c r="BO1056">
        <v>0</v>
      </c>
      <c r="BP1056">
        <v>0</v>
      </c>
      <c r="BQ1056">
        <v>0</v>
      </c>
      <c r="BR1056">
        <v>0</v>
      </c>
      <c r="BS1056">
        <v>0</v>
      </c>
      <c r="BT1056">
        <v>0</v>
      </c>
      <c r="BU1056">
        <v>0</v>
      </c>
      <c r="BV1056">
        <v>0</v>
      </c>
      <c r="BW1056">
        <v>0</v>
      </c>
      <c r="BX1056" s="10">
        <v>0</v>
      </c>
      <c r="BY1056">
        <v>0</v>
      </c>
      <c r="BZ1056">
        <v>0</v>
      </c>
      <c r="CA1056" s="21">
        <v>1568000</v>
      </c>
      <c r="CB1056" s="21">
        <v>420000</v>
      </c>
      <c r="CC1056" s="21">
        <v>420000</v>
      </c>
      <c r="CD1056" s="21">
        <v>252000</v>
      </c>
      <c r="CE1056" s="21">
        <v>140000</v>
      </c>
    </row>
    <row r="1057" spans="1:83" x14ac:dyDescent="0.35">
      <c r="A1057" s="9" t="str">
        <f t="shared" si="16"/>
        <v>886330.301.96</v>
      </c>
      <c r="B1057" s="52" t="e">
        <f>+IF(MATCH(A1057,List!H$10:H$145,0),"Targeted")</f>
        <v>#N/A</v>
      </c>
      <c r="C1057" s="65"/>
      <c r="D1057" s="151"/>
      <c r="E1057" s="16" t="s">
        <v>910</v>
      </c>
      <c r="F1057" s="16" t="s">
        <v>911</v>
      </c>
      <c r="G1057" s="16" t="s">
        <v>298</v>
      </c>
      <c r="H1057" s="16" t="s">
        <v>911</v>
      </c>
      <c r="I1057" s="16" t="s">
        <v>2075</v>
      </c>
      <c r="J1057" s="16" t="s">
        <v>2076</v>
      </c>
      <c r="K1057" s="17" t="s">
        <v>914</v>
      </c>
      <c r="L1057" s="18" t="s">
        <v>1936</v>
      </c>
      <c r="M1057" s="195" t="s">
        <v>1937</v>
      </c>
      <c r="N1057" s="16" t="s">
        <v>1938</v>
      </c>
      <c r="O1057" s="17" t="s">
        <v>304</v>
      </c>
      <c r="P1057" s="17" t="s">
        <v>305</v>
      </c>
      <c r="Q1057" s="17" t="s">
        <v>306</v>
      </c>
      <c r="R1057">
        <v>0</v>
      </c>
      <c r="S1057">
        <v>0</v>
      </c>
      <c r="T1057">
        <v>0</v>
      </c>
      <c r="U1057">
        <v>0</v>
      </c>
      <c r="V1057">
        <v>0</v>
      </c>
      <c r="W1057">
        <v>0</v>
      </c>
      <c r="X1057">
        <v>0</v>
      </c>
      <c r="Y1057">
        <v>0</v>
      </c>
      <c r="Z1057">
        <v>0</v>
      </c>
      <c r="AA1057">
        <v>0</v>
      </c>
      <c r="AB1057">
        <v>0</v>
      </c>
      <c r="AC1057">
        <v>0</v>
      </c>
      <c r="AD1057">
        <v>0</v>
      </c>
      <c r="AE1057">
        <v>0</v>
      </c>
      <c r="AF1057">
        <v>0</v>
      </c>
      <c r="AG1057" s="19">
        <v>0</v>
      </c>
      <c r="AH1057">
        <v>0</v>
      </c>
      <c r="AI1057">
        <v>0</v>
      </c>
      <c r="AJ1057">
        <v>0</v>
      </c>
      <c r="AK1057">
        <v>0</v>
      </c>
      <c r="AL1057">
        <v>0</v>
      </c>
      <c r="AM1057">
        <v>0</v>
      </c>
      <c r="AN1057">
        <v>0</v>
      </c>
      <c r="AO1057">
        <v>0</v>
      </c>
      <c r="AP1057">
        <v>0</v>
      </c>
      <c r="AQ1057">
        <v>0</v>
      </c>
      <c r="AR1057">
        <v>-4643</v>
      </c>
      <c r="AS1057">
        <v>-10448</v>
      </c>
      <c r="AT1057">
        <v>-9806</v>
      </c>
      <c r="AU1057">
        <v>-8849</v>
      </c>
      <c r="AV1057">
        <v>-9267</v>
      </c>
      <c r="AW1057">
        <v>-8733</v>
      </c>
      <c r="AX1057">
        <v>-8739</v>
      </c>
      <c r="AY1057">
        <v>-11112</v>
      </c>
      <c r="AZ1057">
        <v>0</v>
      </c>
      <c r="BA1057">
        <v>0</v>
      </c>
      <c r="BB1057">
        <v>0</v>
      </c>
      <c r="BC1057">
        <v>0</v>
      </c>
      <c r="BD1057">
        <v>0</v>
      </c>
      <c r="BE1057">
        <v>0</v>
      </c>
      <c r="BF1057">
        <v>0</v>
      </c>
      <c r="BG1057">
        <v>0</v>
      </c>
      <c r="BH1057">
        <v>0</v>
      </c>
      <c r="BI1057">
        <v>0</v>
      </c>
      <c r="BJ1057">
        <v>0</v>
      </c>
      <c r="BK1057">
        <v>0</v>
      </c>
      <c r="BL1057">
        <v>0</v>
      </c>
      <c r="BM1057">
        <v>0</v>
      </c>
      <c r="BN1057">
        <v>0</v>
      </c>
      <c r="BO1057">
        <v>0</v>
      </c>
      <c r="BP1057">
        <v>0</v>
      </c>
      <c r="BQ1057">
        <v>0</v>
      </c>
      <c r="BR1057">
        <v>0</v>
      </c>
      <c r="BS1057">
        <v>0</v>
      </c>
      <c r="BT1057">
        <v>0</v>
      </c>
      <c r="BU1057">
        <v>0</v>
      </c>
      <c r="BV1057">
        <v>0</v>
      </c>
      <c r="BW1057">
        <v>0</v>
      </c>
      <c r="BX1057" s="10">
        <v>0</v>
      </c>
      <c r="BY1057">
        <v>0</v>
      </c>
      <c r="BZ1057">
        <v>0</v>
      </c>
      <c r="CA1057">
        <v>0</v>
      </c>
      <c r="CB1057">
        <v>0</v>
      </c>
      <c r="CC1057">
        <v>0</v>
      </c>
      <c r="CD1057">
        <v>0</v>
      </c>
      <c r="CE1057">
        <v>0</v>
      </c>
    </row>
    <row r="1058" spans="1:83" x14ac:dyDescent="0.35">
      <c r="A1058" s="9" t="str">
        <f t="shared" si="16"/>
        <v>8868.301.96</v>
      </c>
      <c r="B1058" s="52" t="e">
        <f>+IF(MATCH(A1058,List!H$10:H$145,0),"Targeted")</f>
        <v>#N/A</v>
      </c>
      <c r="C1058" s="65"/>
      <c r="D1058" s="151" t="s">
        <v>7700</v>
      </c>
      <c r="E1058" s="16" t="s">
        <v>910</v>
      </c>
      <c r="F1058" s="16" t="s">
        <v>911</v>
      </c>
      <c r="G1058" s="16" t="s">
        <v>298</v>
      </c>
      <c r="H1058" s="16" t="s">
        <v>911</v>
      </c>
      <c r="I1058" s="16" t="s">
        <v>2077</v>
      </c>
      <c r="J1058" s="16" t="s">
        <v>2078</v>
      </c>
      <c r="K1058" s="17" t="s">
        <v>914</v>
      </c>
      <c r="L1058" s="18" t="s">
        <v>1936</v>
      </c>
      <c r="M1058" s="195" t="s">
        <v>1937</v>
      </c>
      <c r="N1058" s="16" t="s">
        <v>1938</v>
      </c>
      <c r="O1058" s="17" t="s">
        <v>346</v>
      </c>
      <c r="P1058" s="17" t="s">
        <v>305</v>
      </c>
      <c r="Q1058" s="17" t="s">
        <v>306</v>
      </c>
      <c r="R1058">
        <v>0</v>
      </c>
      <c r="S1058">
        <v>0</v>
      </c>
      <c r="T1058">
        <v>0</v>
      </c>
      <c r="U1058">
        <v>0</v>
      </c>
      <c r="V1058">
        <v>0</v>
      </c>
      <c r="W1058">
        <v>0</v>
      </c>
      <c r="X1058">
        <v>0</v>
      </c>
      <c r="Y1058">
        <v>0</v>
      </c>
      <c r="Z1058">
        <v>0</v>
      </c>
      <c r="AA1058">
        <v>0</v>
      </c>
      <c r="AB1058">
        <v>0</v>
      </c>
      <c r="AC1058">
        <v>0</v>
      </c>
      <c r="AD1058">
        <v>0</v>
      </c>
      <c r="AE1058">
        <v>0</v>
      </c>
      <c r="AF1058">
        <v>0</v>
      </c>
      <c r="AG1058" s="19">
        <v>0</v>
      </c>
      <c r="AH1058">
        <v>0</v>
      </c>
      <c r="AI1058">
        <v>0</v>
      </c>
      <c r="AJ1058">
        <v>0</v>
      </c>
      <c r="AK1058">
        <v>0</v>
      </c>
      <c r="AL1058">
        <v>0</v>
      </c>
      <c r="AM1058">
        <v>0</v>
      </c>
      <c r="AN1058">
        <v>0</v>
      </c>
      <c r="AO1058">
        <v>0</v>
      </c>
      <c r="AP1058">
        <v>0</v>
      </c>
      <c r="AQ1058">
        <v>0</v>
      </c>
      <c r="AR1058">
        <v>0</v>
      </c>
      <c r="AS1058">
        <v>0</v>
      </c>
      <c r="AT1058">
        <v>0</v>
      </c>
      <c r="AU1058">
        <v>0</v>
      </c>
      <c r="AV1058">
        <v>0</v>
      </c>
      <c r="AW1058">
        <v>0</v>
      </c>
      <c r="AX1058">
        <v>0</v>
      </c>
      <c r="AY1058">
        <v>53</v>
      </c>
      <c r="AZ1058">
        <v>1000</v>
      </c>
      <c r="BA1058">
        <v>1000</v>
      </c>
      <c r="BB1058">
        <v>0</v>
      </c>
      <c r="BC1058">
        <v>0</v>
      </c>
      <c r="BD1058">
        <v>0</v>
      </c>
      <c r="BE1058">
        <v>0</v>
      </c>
      <c r="BF1058">
        <v>0</v>
      </c>
      <c r="BG1058">
        <v>0</v>
      </c>
      <c r="BH1058">
        <v>0</v>
      </c>
      <c r="BI1058">
        <v>0</v>
      </c>
      <c r="BJ1058">
        <v>0</v>
      </c>
      <c r="BK1058">
        <v>0</v>
      </c>
      <c r="BL1058">
        <v>0</v>
      </c>
      <c r="BM1058">
        <v>0</v>
      </c>
      <c r="BN1058">
        <v>0</v>
      </c>
      <c r="BO1058">
        <v>0</v>
      </c>
      <c r="BP1058">
        <v>0</v>
      </c>
      <c r="BQ1058">
        <v>0</v>
      </c>
      <c r="BR1058">
        <v>0</v>
      </c>
      <c r="BS1058">
        <v>0</v>
      </c>
      <c r="BT1058">
        <v>0</v>
      </c>
      <c r="BU1058">
        <v>0</v>
      </c>
      <c r="BV1058">
        <v>0</v>
      </c>
      <c r="BW1058">
        <v>0</v>
      </c>
      <c r="BX1058">
        <v>0</v>
      </c>
      <c r="BY1058">
        <v>0</v>
      </c>
      <c r="BZ1058">
        <v>0</v>
      </c>
      <c r="CA1058">
        <v>0</v>
      </c>
      <c r="CB1058">
        <v>0</v>
      </c>
      <c r="CC1058">
        <v>0</v>
      </c>
      <c r="CD1058">
        <v>0</v>
      </c>
      <c r="CE1058">
        <v>0</v>
      </c>
    </row>
    <row r="1059" spans="1:83" x14ac:dyDescent="0.35">
      <c r="A1059" s="9" t="str">
        <f t="shared" si="16"/>
        <v>886900.301.96</v>
      </c>
      <c r="B1059" s="52" t="e">
        <f>+IF(MATCH(A1059,List!H$10:H$145,0),"Targeted")</f>
        <v>#N/A</v>
      </c>
      <c r="C1059" s="65"/>
      <c r="D1059" s="151"/>
      <c r="E1059" s="16" t="s">
        <v>910</v>
      </c>
      <c r="F1059" s="16" t="s">
        <v>911</v>
      </c>
      <c r="G1059" s="16" t="s">
        <v>298</v>
      </c>
      <c r="H1059" s="16" t="s">
        <v>911</v>
      </c>
      <c r="I1059" s="16" t="s">
        <v>2079</v>
      </c>
      <c r="J1059" s="16" t="s">
        <v>2080</v>
      </c>
      <c r="K1059" s="17" t="s">
        <v>914</v>
      </c>
      <c r="L1059" s="18" t="s">
        <v>1936</v>
      </c>
      <c r="M1059" s="195" t="s">
        <v>1937</v>
      </c>
      <c r="N1059" s="16" t="s">
        <v>1938</v>
      </c>
      <c r="O1059" s="17" t="s">
        <v>304</v>
      </c>
      <c r="P1059" s="17" t="s">
        <v>305</v>
      </c>
      <c r="Q1059" s="17" t="s">
        <v>306</v>
      </c>
      <c r="R1059">
        <v>0</v>
      </c>
      <c r="S1059">
        <v>0</v>
      </c>
      <c r="T1059">
        <v>0</v>
      </c>
      <c r="U1059">
        <v>0</v>
      </c>
      <c r="V1059">
        <v>0</v>
      </c>
      <c r="W1059">
        <v>0</v>
      </c>
      <c r="X1059">
        <v>0</v>
      </c>
      <c r="Y1059">
        <v>0</v>
      </c>
      <c r="Z1059">
        <v>0</v>
      </c>
      <c r="AA1059">
        <v>0</v>
      </c>
      <c r="AB1059">
        <v>0</v>
      </c>
      <c r="AC1059">
        <v>0</v>
      </c>
      <c r="AD1059">
        <v>0</v>
      </c>
      <c r="AE1059">
        <v>0</v>
      </c>
      <c r="AF1059">
        <v>0</v>
      </c>
      <c r="AG1059" s="19">
        <v>0</v>
      </c>
      <c r="AH1059">
        <v>0</v>
      </c>
      <c r="AI1059">
        <v>0</v>
      </c>
      <c r="AJ1059">
        <v>0</v>
      </c>
      <c r="AK1059">
        <v>0</v>
      </c>
      <c r="AL1059">
        <v>0</v>
      </c>
      <c r="AM1059">
        <v>0</v>
      </c>
      <c r="AN1059">
        <v>0</v>
      </c>
      <c r="AO1059">
        <v>-81</v>
      </c>
      <c r="AP1059">
        <v>0</v>
      </c>
      <c r="AQ1059">
        <v>0</v>
      </c>
      <c r="AR1059">
        <v>0</v>
      </c>
      <c r="AS1059">
        <v>0</v>
      </c>
      <c r="AT1059">
        <v>0</v>
      </c>
      <c r="AU1059">
        <v>0</v>
      </c>
      <c r="AV1059">
        <v>0</v>
      </c>
      <c r="AW1059">
        <v>0</v>
      </c>
      <c r="AX1059">
        <v>0</v>
      </c>
      <c r="AY1059">
        <v>0</v>
      </c>
      <c r="AZ1059">
        <v>0</v>
      </c>
      <c r="BA1059">
        <v>0</v>
      </c>
      <c r="BB1059">
        <v>0</v>
      </c>
      <c r="BC1059">
        <v>0</v>
      </c>
      <c r="BD1059">
        <v>0</v>
      </c>
      <c r="BE1059">
        <v>0</v>
      </c>
      <c r="BF1059">
        <v>0</v>
      </c>
      <c r="BG1059">
        <v>0</v>
      </c>
      <c r="BH1059">
        <v>0</v>
      </c>
      <c r="BI1059">
        <v>0</v>
      </c>
      <c r="BJ1059">
        <v>0</v>
      </c>
      <c r="BK1059">
        <v>0</v>
      </c>
      <c r="BL1059">
        <v>0</v>
      </c>
      <c r="BM1059">
        <v>0</v>
      </c>
      <c r="BN1059">
        <v>0</v>
      </c>
      <c r="BO1059">
        <v>0</v>
      </c>
      <c r="BP1059">
        <v>0</v>
      </c>
      <c r="BQ1059">
        <v>0</v>
      </c>
      <c r="BR1059">
        <v>0</v>
      </c>
      <c r="BS1059">
        <v>0</v>
      </c>
      <c r="BT1059">
        <v>0</v>
      </c>
      <c r="BU1059">
        <v>0</v>
      </c>
      <c r="BV1059">
        <v>0</v>
      </c>
      <c r="BW1059">
        <v>0</v>
      </c>
      <c r="BX1059" s="10">
        <v>0</v>
      </c>
      <c r="BY1059">
        <v>0</v>
      </c>
      <c r="BZ1059">
        <v>0</v>
      </c>
      <c r="CA1059">
        <v>0</v>
      </c>
      <c r="CB1059">
        <v>0</v>
      </c>
      <c r="CC1059">
        <v>0</v>
      </c>
      <c r="CD1059">
        <v>0</v>
      </c>
      <c r="CE1059">
        <v>0</v>
      </c>
    </row>
    <row r="1060" spans="1:83" x14ac:dyDescent="0.35">
      <c r="A1060" s="9" t="str">
        <f t="shared" si="16"/>
        <v>9921.301.96</v>
      </c>
      <c r="B1060" s="52" t="e">
        <f>+IF(MATCH(A1060,List!H$10:H$145,0),"Targeted")</f>
        <v>#N/A</v>
      </c>
      <c r="C1060" s="65"/>
      <c r="D1060" s="151"/>
      <c r="E1060" s="16" t="s">
        <v>910</v>
      </c>
      <c r="F1060" s="16" t="s">
        <v>911</v>
      </c>
      <c r="G1060" s="16" t="s">
        <v>298</v>
      </c>
      <c r="H1060" s="16" t="s">
        <v>911</v>
      </c>
      <c r="I1060" s="16" t="s">
        <v>2081</v>
      </c>
      <c r="J1060" s="16" t="s">
        <v>2082</v>
      </c>
      <c r="K1060" s="17" t="s">
        <v>914</v>
      </c>
      <c r="L1060" s="18" t="s">
        <v>1936</v>
      </c>
      <c r="M1060" s="195" t="s">
        <v>1937</v>
      </c>
      <c r="N1060" s="16" t="s">
        <v>1938</v>
      </c>
      <c r="O1060" s="17" t="s">
        <v>304</v>
      </c>
      <c r="P1060" s="17" t="s">
        <v>305</v>
      </c>
      <c r="Q1060" s="17" t="s">
        <v>306</v>
      </c>
      <c r="R1060">
        <v>0</v>
      </c>
      <c r="S1060">
        <v>0</v>
      </c>
      <c r="T1060">
        <v>0</v>
      </c>
      <c r="U1060">
        <v>0</v>
      </c>
      <c r="V1060">
        <v>0</v>
      </c>
      <c r="W1060">
        <v>0</v>
      </c>
      <c r="X1060">
        <v>0</v>
      </c>
      <c r="Y1060">
        <v>0</v>
      </c>
      <c r="Z1060">
        <v>0</v>
      </c>
      <c r="AA1060">
        <v>0</v>
      </c>
      <c r="AB1060">
        <v>0</v>
      </c>
      <c r="AC1060">
        <v>0</v>
      </c>
      <c r="AD1060">
        <v>725</v>
      </c>
      <c r="AE1060">
        <v>2713</v>
      </c>
      <c r="AF1060">
        <v>456</v>
      </c>
      <c r="AG1060" s="19">
        <v>0</v>
      </c>
      <c r="AH1060">
        <v>2742</v>
      </c>
      <c r="AI1060">
        <v>1405</v>
      </c>
      <c r="AJ1060">
        <v>6841</v>
      </c>
      <c r="AK1060">
        <v>2306</v>
      </c>
      <c r="AL1060">
        <v>1711</v>
      </c>
      <c r="AM1060">
        <v>1564</v>
      </c>
      <c r="AN1060">
        <v>5896</v>
      </c>
      <c r="AO1060">
        <v>3600</v>
      </c>
      <c r="AP1060">
        <v>3304</v>
      </c>
      <c r="AQ1060">
        <v>5851</v>
      </c>
      <c r="AR1060">
        <v>10281</v>
      </c>
      <c r="AS1060">
        <v>7132</v>
      </c>
      <c r="AT1060">
        <v>6970</v>
      </c>
      <c r="AU1060">
        <v>4658</v>
      </c>
      <c r="AV1060">
        <v>7647</v>
      </c>
      <c r="AW1060">
        <v>6239</v>
      </c>
      <c r="AX1060">
        <v>6427</v>
      </c>
      <c r="AY1060">
        <v>5377</v>
      </c>
      <c r="AZ1060">
        <v>12000</v>
      </c>
      <c r="BA1060">
        <v>3000</v>
      </c>
      <c r="BB1060">
        <v>6000</v>
      </c>
      <c r="BC1060">
        <v>0</v>
      </c>
      <c r="BD1060">
        <v>7000</v>
      </c>
      <c r="BE1060">
        <v>5000</v>
      </c>
      <c r="BF1060">
        <v>17000</v>
      </c>
      <c r="BG1060">
        <v>15000</v>
      </c>
      <c r="BH1060">
        <v>6000</v>
      </c>
      <c r="BI1060">
        <v>7000</v>
      </c>
      <c r="BJ1060">
        <v>6000</v>
      </c>
      <c r="BK1060">
        <v>10000</v>
      </c>
      <c r="BL1060">
        <v>13000</v>
      </c>
      <c r="BM1060">
        <v>18000</v>
      </c>
      <c r="BN1060">
        <v>16000</v>
      </c>
      <c r="BO1060">
        <v>8000</v>
      </c>
      <c r="BP1060">
        <v>19000</v>
      </c>
      <c r="BQ1060">
        <v>18000</v>
      </c>
      <c r="BR1060">
        <v>15000</v>
      </c>
      <c r="BS1060">
        <v>13000</v>
      </c>
      <c r="BT1060">
        <v>16000</v>
      </c>
      <c r="BU1060">
        <v>16000</v>
      </c>
      <c r="BV1060">
        <v>18000</v>
      </c>
      <c r="BW1060">
        <v>24000</v>
      </c>
      <c r="BX1060" s="10">
        <v>16000</v>
      </c>
      <c r="BY1060">
        <v>27000</v>
      </c>
      <c r="BZ1060">
        <v>25000</v>
      </c>
      <c r="CA1060">
        <v>23000</v>
      </c>
      <c r="CB1060">
        <v>25000</v>
      </c>
      <c r="CC1060">
        <v>25000</v>
      </c>
      <c r="CD1060">
        <v>24000</v>
      </c>
      <c r="CE1060">
        <v>24000</v>
      </c>
    </row>
    <row r="1061" spans="1:83" x14ac:dyDescent="0.35">
      <c r="A1061" s="9" t="str">
        <f t="shared" si="16"/>
        <v>0100.301.46</v>
      </c>
      <c r="B1061" s="52" t="e">
        <f>+IF(MATCH(A1061,List!H$10:H$145,0),"Targeted")</f>
        <v>#N/A</v>
      </c>
      <c r="C1061" s="65"/>
      <c r="D1061" s="151" t="s">
        <v>7700</v>
      </c>
      <c r="E1061" s="16" t="s">
        <v>2083</v>
      </c>
      <c r="F1061" s="16" t="s">
        <v>2084</v>
      </c>
      <c r="G1061" s="16" t="s">
        <v>298</v>
      </c>
      <c r="H1061" s="16" t="s">
        <v>2084</v>
      </c>
      <c r="I1061" s="16" t="s">
        <v>522</v>
      </c>
      <c r="J1061" s="16" t="s">
        <v>2085</v>
      </c>
      <c r="K1061" s="17" t="s">
        <v>2086</v>
      </c>
      <c r="L1061" s="18" t="s">
        <v>1936</v>
      </c>
      <c r="M1061" s="195" t="s">
        <v>1937</v>
      </c>
      <c r="N1061" s="16" t="s">
        <v>1938</v>
      </c>
      <c r="O1061" s="17" t="s">
        <v>346</v>
      </c>
      <c r="P1061" s="17" t="s">
        <v>305</v>
      </c>
      <c r="Q1061" s="17" t="s">
        <v>306</v>
      </c>
      <c r="R1061">
        <v>0</v>
      </c>
      <c r="S1061">
        <v>130</v>
      </c>
      <c r="T1061">
        <v>153</v>
      </c>
      <c r="U1061">
        <v>131</v>
      </c>
      <c r="V1061">
        <v>140</v>
      </c>
      <c r="W1061">
        <v>156</v>
      </c>
      <c r="X1061">
        <v>179</v>
      </c>
      <c r="Y1061">
        <v>191</v>
      </c>
      <c r="Z1061">
        <v>200</v>
      </c>
      <c r="AA1061">
        <v>234</v>
      </c>
      <c r="AB1061">
        <v>362</v>
      </c>
      <c r="AC1061">
        <v>504</v>
      </c>
      <c r="AD1061">
        <v>138</v>
      </c>
      <c r="AE1061">
        <v>151</v>
      </c>
      <c r="AF1061">
        <v>167</v>
      </c>
      <c r="AG1061" s="19">
        <v>43</v>
      </c>
      <c r="AH1061">
        <v>170</v>
      </c>
      <c r="AI1061">
        <v>181</v>
      </c>
      <c r="AJ1061">
        <v>202</v>
      </c>
      <c r="AK1061">
        <v>100</v>
      </c>
      <c r="AL1061">
        <v>93</v>
      </c>
      <c r="AM1061">
        <v>97</v>
      </c>
      <c r="AN1061">
        <v>128</v>
      </c>
      <c r="AO1061">
        <v>126</v>
      </c>
      <c r="AP1061">
        <v>155</v>
      </c>
      <c r="AQ1061">
        <v>152</v>
      </c>
      <c r="AR1061">
        <v>155</v>
      </c>
      <c r="AS1061">
        <v>131</v>
      </c>
      <c r="AT1061">
        <v>97</v>
      </c>
      <c r="AU1061">
        <v>204</v>
      </c>
      <c r="AV1061">
        <v>230</v>
      </c>
      <c r="AW1061">
        <v>270</v>
      </c>
      <c r="AX1061">
        <v>302</v>
      </c>
      <c r="AY1061">
        <v>249</v>
      </c>
      <c r="AZ1061">
        <v>0</v>
      </c>
      <c r="BA1061">
        <v>0</v>
      </c>
      <c r="BB1061">
        <v>0</v>
      </c>
      <c r="BC1061">
        <v>0</v>
      </c>
      <c r="BD1061">
        <v>0</v>
      </c>
      <c r="BE1061">
        <v>0</v>
      </c>
      <c r="BF1061">
        <v>0</v>
      </c>
      <c r="BG1061">
        <v>0</v>
      </c>
      <c r="BH1061">
        <v>0</v>
      </c>
      <c r="BI1061">
        <v>0</v>
      </c>
      <c r="BJ1061">
        <v>0</v>
      </c>
      <c r="BK1061">
        <v>0</v>
      </c>
      <c r="BL1061">
        <v>0</v>
      </c>
      <c r="BM1061">
        <v>0</v>
      </c>
      <c r="BN1061">
        <v>0</v>
      </c>
      <c r="BO1061">
        <v>0</v>
      </c>
      <c r="BP1061">
        <v>0</v>
      </c>
      <c r="BQ1061">
        <v>0</v>
      </c>
      <c r="BR1061">
        <v>0</v>
      </c>
      <c r="BS1061">
        <v>0</v>
      </c>
      <c r="BT1061">
        <v>0</v>
      </c>
      <c r="BU1061">
        <v>0</v>
      </c>
      <c r="BV1061">
        <v>0</v>
      </c>
      <c r="BW1061">
        <v>0</v>
      </c>
      <c r="BX1061">
        <v>0</v>
      </c>
      <c r="BY1061">
        <v>0</v>
      </c>
      <c r="BZ1061">
        <v>0</v>
      </c>
      <c r="CA1061">
        <v>0</v>
      </c>
      <c r="CB1061">
        <v>0</v>
      </c>
      <c r="CC1061">
        <v>0</v>
      </c>
      <c r="CD1061">
        <v>0</v>
      </c>
      <c r="CE1061">
        <v>0</v>
      </c>
    </row>
    <row r="1062" spans="1:83" x14ac:dyDescent="0.35">
      <c r="A1062" s="9" t="str">
        <f t="shared" si="16"/>
        <v>0102.301.46</v>
      </c>
      <c r="B1062" s="52" t="e">
        <f>+IF(MATCH(A1062,List!H$10:H$145,0),"Targeted")</f>
        <v>#N/A</v>
      </c>
      <c r="C1062" s="65"/>
      <c r="D1062" s="151" t="s">
        <v>7700</v>
      </c>
      <c r="E1062" s="16" t="s">
        <v>2083</v>
      </c>
      <c r="F1062" s="16" t="s">
        <v>2084</v>
      </c>
      <c r="G1062" s="16" t="s">
        <v>298</v>
      </c>
      <c r="H1062" s="16" t="s">
        <v>2084</v>
      </c>
      <c r="I1062" s="16" t="s">
        <v>270</v>
      </c>
      <c r="J1062" s="16" t="s">
        <v>2087</v>
      </c>
      <c r="K1062" s="17" t="s">
        <v>2086</v>
      </c>
      <c r="L1062" s="18" t="s">
        <v>1936</v>
      </c>
      <c r="M1062" s="195" t="s">
        <v>1937</v>
      </c>
      <c r="N1062" s="16" t="s">
        <v>1938</v>
      </c>
      <c r="O1062" s="17" t="s">
        <v>346</v>
      </c>
      <c r="P1062" s="17" t="s">
        <v>305</v>
      </c>
      <c r="Q1062" s="17" t="s">
        <v>306</v>
      </c>
      <c r="R1062">
        <v>0</v>
      </c>
      <c r="S1062">
        <v>0</v>
      </c>
      <c r="T1062">
        <v>0</v>
      </c>
      <c r="U1062">
        <v>0</v>
      </c>
      <c r="V1062">
        <v>0</v>
      </c>
      <c r="W1062">
        <v>0</v>
      </c>
      <c r="X1062">
        <v>0</v>
      </c>
      <c r="Y1062">
        <v>0</v>
      </c>
      <c r="Z1062">
        <v>0</v>
      </c>
      <c r="AA1062">
        <v>0</v>
      </c>
      <c r="AB1062">
        <v>0</v>
      </c>
      <c r="AC1062">
        <v>0</v>
      </c>
      <c r="AD1062">
        <v>220</v>
      </c>
      <c r="AE1062">
        <v>209</v>
      </c>
      <c r="AF1062">
        <v>195</v>
      </c>
      <c r="AG1062" s="19">
        <v>53</v>
      </c>
      <c r="AH1062">
        <v>171</v>
      </c>
      <c r="AI1062">
        <v>179</v>
      </c>
      <c r="AJ1062">
        <v>298</v>
      </c>
      <c r="AK1062">
        <v>257</v>
      </c>
      <c r="AL1062">
        <v>269</v>
      </c>
      <c r="AM1062">
        <v>269</v>
      </c>
      <c r="AN1062">
        <v>269</v>
      </c>
      <c r="AO1062">
        <v>269</v>
      </c>
      <c r="AP1062">
        <v>283</v>
      </c>
      <c r="AQ1062">
        <v>263</v>
      </c>
      <c r="AR1062">
        <v>200</v>
      </c>
      <c r="AS1062">
        <v>263</v>
      </c>
      <c r="AT1062">
        <v>263</v>
      </c>
      <c r="AU1062">
        <v>340</v>
      </c>
      <c r="AV1062">
        <v>457</v>
      </c>
      <c r="AW1062">
        <v>475</v>
      </c>
      <c r="AX1062">
        <v>475</v>
      </c>
      <c r="AY1062">
        <v>488</v>
      </c>
      <c r="AZ1062">
        <v>0</v>
      </c>
      <c r="BA1062">
        <v>0</v>
      </c>
      <c r="BB1062">
        <v>0</v>
      </c>
      <c r="BC1062">
        <v>0</v>
      </c>
      <c r="BD1062">
        <v>0</v>
      </c>
      <c r="BE1062">
        <v>0</v>
      </c>
      <c r="BF1062">
        <v>0</v>
      </c>
      <c r="BG1062">
        <v>0</v>
      </c>
      <c r="BH1062">
        <v>0</v>
      </c>
      <c r="BI1062">
        <v>0</v>
      </c>
      <c r="BJ1062">
        <v>0</v>
      </c>
      <c r="BK1062">
        <v>0</v>
      </c>
      <c r="BL1062">
        <v>0</v>
      </c>
      <c r="BM1062">
        <v>0</v>
      </c>
      <c r="BN1062">
        <v>0</v>
      </c>
      <c r="BO1062">
        <v>0</v>
      </c>
      <c r="BP1062">
        <v>0</v>
      </c>
      <c r="BQ1062">
        <v>0</v>
      </c>
      <c r="BR1062">
        <v>0</v>
      </c>
      <c r="BS1062">
        <v>0</v>
      </c>
      <c r="BT1062">
        <v>0</v>
      </c>
      <c r="BU1062">
        <v>0</v>
      </c>
      <c r="BV1062">
        <v>0</v>
      </c>
      <c r="BW1062">
        <v>0</v>
      </c>
      <c r="BX1062">
        <v>0</v>
      </c>
      <c r="BY1062">
        <v>0</v>
      </c>
      <c r="BZ1062">
        <v>0</v>
      </c>
      <c r="CA1062">
        <v>0</v>
      </c>
      <c r="CB1062">
        <v>0</v>
      </c>
      <c r="CC1062">
        <v>0</v>
      </c>
      <c r="CD1062">
        <v>0</v>
      </c>
      <c r="CE1062">
        <v>0</v>
      </c>
    </row>
    <row r="1063" spans="1:83" x14ac:dyDescent="0.35">
      <c r="A1063" s="9" t="str">
        <f t="shared" si="16"/>
        <v>0000.301.</v>
      </c>
      <c r="B1063" s="52" t="e">
        <f>+IF(MATCH(A1063,List!H$10:H$145,0),"Targeted")</f>
        <v>#N/A</v>
      </c>
      <c r="C1063" s="65"/>
      <c r="D1063" s="151" t="s">
        <v>7700</v>
      </c>
      <c r="E1063" s="16" t="s">
        <v>2088</v>
      </c>
      <c r="F1063" s="16" t="s">
        <v>2089</v>
      </c>
      <c r="G1063" s="16" t="s">
        <v>298</v>
      </c>
      <c r="H1063" s="16" t="s">
        <v>2089</v>
      </c>
      <c r="I1063" s="16" t="s">
        <v>471</v>
      </c>
      <c r="J1063" s="16" t="s">
        <v>1055</v>
      </c>
      <c r="K1063" s="17" t="s">
        <v>299</v>
      </c>
      <c r="L1063" s="18" t="s">
        <v>1936</v>
      </c>
      <c r="M1063" s="195" t="s">
        <v>1937</v>
      </c>
      <c r="N1063" s="16" t="s">
        <v>1938</v>
      </c>
      <c r="O1063" s="17" t="s">
        <v>346</v>
      </c>
      <c r="P1063" s="17" t="s">
        <v>305</v>
      </c>
      <c r="Q1063" s="17" t="s">
        <v>306</v>
      </c>
      <c r="R1063">
        <v>0</v>
      </c>
      <c r="S1063">
        <v>0</v>
      </c>
      <c r="T1063">
        <v>0</v>
      </c>
      <c r="U1063">
        <v>0</v>
      </c>
      <c r="V1063">
        <v>0</v>
      </c>
      <c r="W1063">
        <v>0</v>
      </c>
      <c r="X1063">
        <v>0</v>
      </c>
      <c r="Y1063">
        <v>82</v>
      </c>
      <c r="Z1063">
        <v>742</v>
      </c>
      <c r="AA1063">
        <v>1538</v>
      </c>
      <c r="AB1063">
        <v>1587</v>
      </c>
      <c r="AC1063">
        <v>836</v>
      </c>
      <c r="AD1063">
        <v>104</v>
      </c>
      <c r="AE1063">
        <v>0</v>
      </c>
      <c r="AF1063">
        <v>31</v>
      </c>
      <c r="AG1063" s="19">
        <v>0</v>
      </c>
      <c r="AH1063">
        <v>0</v>
      </c>
      <c r="AI1063">
        <v>0</v>
      </c>
      <c r="AJ1063">
        <v>0</v>
      </c>
      <c r="AK1063">
        <v>0</v>
      </c>
      <c r="AL1063">
        <v>0</v>
      </c>
      <c r="AM1063">
        <v>0</v>
      </c>
      <c r="AN1063">
        <v>0</v>
      </c>
      <c r="AO1063">
        <v>0</v>
      </c>
      <c r="AP1063">
        <v>0</v>
      </c>
      <c r="AQ1063">
        <v>0</v>
      </c>
      <c r="AR1063">
        <v>0</v>
      </c>
      <c r="AS1063">
        <v>0</v>
      </c>
      <c r="AT1063">
        <v>0</v>
      </c>
      <c r="AU1063">
        <v>0</v>
      </c>
      <c r="AV1063">
        <v>0</v>
      </c>
      <c r="AW1063">
        <v>0</v>
      </c>
      <c r="AX1063">
        <v>0</v>
      </c>
      <c r="AY1063">
        <v>0</v>
      </c>
      <c r="AZ1063">
        <v>0</v>
      </c>
      <c r="BA1063">
        <v>0</v>
      </c>
      <c r="BB1063">
        <v>0</v>
      </c>
      <c r="BC1063">
        <v>0</v>
      </c>
      <c r="BD1063">
        <v>0</v>
      </c>
      <c r="BE1063">
        <v>0</v>
      </c>
      <c r="BF1063">
        <v>0</v>
      </c>
      <c r="BG1063">
        <v>0</v>
      </c>
      <c r="BH1063">
        <v>0</v>
      </c>
      <c r="BI1063">
        <v>0</v>
      </c>
      <c r="BJ1063">
        <v>0</v>
      </c>
      <c r="BK1063">
        <v>0</v>
      </c>
      <c r="BL1063">
        <v>0</v>
      </c>
      <c r="BM1063">
        <v>0</v>
      </c>
      <c r="BN1063">
        <v>0</v>
      </c>
      <c r="BO1063">
        <v>0</v>
      </c>
      <c r="BP1063">
        <v>0</v>
      </c>
      <c r="BQ1063">
        <v>0</v>
      </c>
      <c r="BR1063">
        <v>0</v>
      </c>
      <c r="BS1063">
        <v>0</v>
      </c>
      <c r="BT1063">
        <v>0</v>
      </c>
      <c r="BU1063">
        <v>0</v>
      </c>
      <c r="BV1063">
        <v>0</v>
      </c>
      <c r="BW1063">
        <v>0</v>
      </c>
      <c r="BX1063">
        <v>0</v>
      </c>
      <c r="BY1063">
        <v>0</v>
      </c>
      <c r="BZ1063">
        <v>0</v>
      </c>
      <c r="CA1063">
        <v>0</v>
      </c>
      <c r="CB1063">
        <v>0</v>
      </c>
      <c r="CC1063">
        <v>0</v>
      </c>
      <c r="CD1063">
        <v>0</v>
      </c>
      <c r="CE1063">
        <v>0</v>
      </c>
    </row>
    <row r="1064" spans="1:83" x14ac:dyDescent="0.35">
      <c r="A1064" s="9" t="str">
        <f t="shared" si="16"/>
        <v>0500.301.46</v>
      </c>
      <c r="B1064" s="52" t="e">
        <f>+IF(MATCH(A1064,List!H$10:H$145,0),"Targeted")</f>
        <v>#N/A</v>
      </c>
      <c r="C1064" s="65"/>
      <c r="D1064" s="151" t="s">
        <v>7700</v>
      </c>
      <c r="E1064" s="16" t="s">
        <v>2090</v>
      </c>
      <c r="F1064" s="16" t="s">
        <v>2091</v>
      </c>
      <c r="G1064" s="16" t="s">
        <v>298</v>
      </c>
      <c r="H1064" s="16" t="s">
        <v>2091</v>
      </c>
      <c r="I1064" s="16" t="s">
        <v>47</v>
      </c>
      <c r="J1064" s="16" t="s">
        <v>1055</v>
      </c>
      <c r="K1064" s="17" t="s">
        <v>2086</v>
      </c>
      <c r="L1064" s="18" t="s">
        <v>1936</v>
      </c>
      <c r="M1064" s="195" t="s">
        <v>1937</v>
      </c>
      <c r="N1064" s="16" t="s">
        <v>1938</v>
      </c>
      <c r="O1064" s="17" t="s">
        <v>346</v>
      </c>
      <c r="P1064" s="17" t="s">
        <v>305</v>
      </c>
      <c r="Q1064" s="17" t="s">
        <v>306</v>
      </c>
      <c r="R1064">
        <v>0</v>
      </c>
      <c r="S1064">
        <v>0</v>
      </c>
      <c r="T1064">
        <v>0</v>
      </c>
      <c r="U1064">
        <v>0</v>
      </c>
      <c r="V1064">
        <v>0</v>
      </c>
      <c r="W1064">
        <v>0</v>
      </c>
      <c r="X1064">
        <v>0</v>
      </c>
      <c r="Y1064">
        <v>0</v>
      </c>
      <c r="Z1064">
        <v>0</v>
      </c>
      <c r="AA1064">
        <v>0</v>
      </c>
      <c r="AB1064">
        <v>0</v>
      </c>
      <c r="AC1064">
        <v>0</v>
      </c>
      <c r="AD1064">
        <v>0</v>
      </c>
      <c r="AE1064">
        <v>0</v>
      </c>
      <c r="AF1064">
        <v>0</v>
      </c>
      <c r="AG1064" s="19">
        <v>0</v>
      </c>
      <c r="AH1064">
        <v>0</v>
      </c>
      <c r="AI1064">
        <v>0</v>
      </c>
      <c r="AJ1064">
        <v>0</v>
      </c>
      <c r="AK1064">
        <v>96</v>
      </c>
      <c r="AL1064">
        <v>82</v>
      </c>
      <c r="AM1064">
        <v>107</v>
      </c>
      <c r="AN1064">
        <v>128</v>
      </c>
      <c r="AO1064">
        <v>127</v>
      </c>
      <c r="AP1064">
        <v>154</v>
      </c>
      <c r="AQ1064">
        <v>148</v>
      </c>
      <c r="AR1064">
        <v>139</v>
      </c>
      <c r="AS1064">
        <v>151</v>
      </c>
      <c r="AT1064">
        <v>160</v>
      </c>
      <c r="AU1064">
        <v>176</v>
      </c>
      <c r="AV1064">
        <v>198</v>
      </c>
      <c r="AW1064">
        <v>264</v>
      </c>
      <c r="AX1064">
        <v>295</v>
      </c>
      <c r="AY1064">
        <v>218</v>
      </c>
      <c r="AZ1064">
        <v>0</v>
      </c>
      <c r="BA1064">
        <v>0</v>
      </c>
      <c r="BB1064">
        <v>0</v>
      </c>
      <c r="BC1064">
        <v>0</v>
      </c>
      <c r="BD1064">
        <v>0</v>
      </c>
      <c r="BE1064">
        <v>0</v>
      </c>
      <c r="BF1064">
        <v>0</v>
      </c>
      <c r="BG1064">
        <v>0</v>
      </c>
      <c r="BH1064">
        <v>0</v>
      </c>
      <c r="BI1064">
        <v>0</v>
      </c>
      <c r="BJ1064">
        <v>0</v>
      </c>
      <c r="BK1064">
        <v>0</v>
      </c>
      <c r="BL1064">
        <v>0</v>
      </c>
      <c r="BM1064">
        <v>0</v>
      </c>
      <c r="BN1064">
        <v>0</v>
      </c>
      <c r="BO1064">
        <v>0</v>
      </c>
      <c r="BP1064">
        <v>0</v>
      </c>
      <c r="BQ1064">
        <v>0</v>
      </c>
      <c r="BR1064">
        <v>0</v>
      </c>
      <c r="BS1064">
        <v>0</v>
      </c>
      <c r="BT1064">
        <v>0</v>
      </c>
      <c r="BU1064">
        <v>0</v>
      </c>
      <c r="BV1064">
        <v>0</v>
      </c>
      <c r="BW1064">
        <v>0</v>
      </c>
      <c r="BX1064">
        <v>0</v>
      </c>
      <c r="BY1064">
        <v>0</v>
      </c>
      <c r="BZ1064">
        <v>0</v>
      </c>
      <c r="CA1064">
        <v>0</v>
      </c>
      <c r="CB1064">
        <v>0</v>
      </c>
      <c r="CC1064">
        <v>0</v>
      </c>
      <c r="CD1064">
        <v>0</v>
      </c>
      <c r="CE1064">
        <v>0</v>
      </c>
    </row>
    <row r="1065" spans="1:83" x14ac:dyDescent="0.35">
      <c r="A1065" s="9" t="str">
        <f t="shared" si="16"/>
        <v>0501.301.46</v>
      </c>
      <c r="B1065" s="52" t="e">
        <f>+IF(MATCH(A1065,List!H$10:H$145,0),"Targeted")</f>
        <v>#N/A</v>
      </c>
      <c r="C1065" s="65"/>
      <c r="D1065" s="151" t="s">
        <v>7700</v>
      </c>
      <c r="E1065" s="16" t="s">
        <v>2090</v>
      </c>
      <c r="F1065" s="16" t="s">
        <v>2091</v>
      </c>
      <c r="G1065" s="16" t="s">
        <v>298</v>
      </c>
      <c r="H1065" s="16" t="s">
        <v>2091</v>
      </c>
      <c r="I1065" s="16" t="s">
        <v>181</v>
      </c>
      <c r="J1065" s="16" t="s">
        <v>2092</v>
      </c>
      <c r="K1065" s="17" t="s">
        <v>2086</v>
      </c>
      <c r="L1065" s="18" t="s">
        <v>1936</v>
      </c>
      <c r="M1065" s="195" t="s">
        <v>1937</v>
      </c>
      <c r="N1065" s="16" t="s">
        <v>1938</v>
      </c>
      <c r="O1065" s="17" t="s">
        <v>346</v>
      </c>
      <c r="P1065" s="17" t="s">
        <v>305</v>
      </c>
      <c r="Q1065" s="17" t="s">
        <v>306</v>
      </c>
      <c r="R1065">
        <v>0</v>
      </c>
      <c r="S1065">
        <v>0</v>
      </c>
      <c r="T1065">
        <v>0</v>
      </c>
      <c r="U1065">
        <v>0</v>
      </c>
      <c r="V1065">
        <v>0</v>
      </c>
      <c r="W1065">
        <v>0</v>
      </c>
      <c r="X1065">
        <v>0</v>
      </c>
      <c r="Y1065">
        <v>0</v>
      </c>
      <c r="Z1065">
        <v>0</v>
      </c>
      <c r="AA1065">
        <v>0</v>
      </c>
      <c r="AB1065">
        <v>0</v>
      </c>
      <c r="AC1065">
        <v>0</v>
      </c>
      <c r="AD1065">
        <v>120</v>
      </c>
      <c r="AE1065">
        <v>150</v>
      </c>
      <c r="AF1065">
        <v>150</v>
      </c>
      <c r="AG1065" s="19">
        <v>38</v>
      </c>
      <c r="AH1065">
        <v>150</v>
      </c>
      <c r="AI1065">
        <v>200</v>
      </c>
      <c r="AJ1065">
        <v>200</v>
      </c>
      <c r="AK1065">
        <v>210</v>
      </c>
      <c r="AL1065">
        <v>200</v>
      </c>
      <c r="AM1065">
        <v>217</v>
      </c>
      <c r="AN1065">
        <v>217</v>
      </c>
      <c r="AO1065">
        <v>230</v>
      </c>
      <c r="AP1065">
        <v>230</v>
      </c>
      <c r="AQ1065">
        <v>220</v>
      </c>
      <c r="AR1065">
        <v>240</v>
      </c>
      <c r="AS1065">
        <v>249</v>
      </c>
      <c r="AT1065">
        <v>262</v>
      </c>
      <c r="AU1065">
        <v>272</v>
      </c>
      <c r="AV1065">
        <v>290</v>
      </c>
      <c r="AW1065">
        <v>310</v>
      </c>
      <c r="AX1065">
        <v>290</v>
      </c>
      <c r="AY1065">
        <v>298</v>
      </c>
      <c r="AZ1065">
        <v>0</v>
      </c>
      <c r="BA1065">
        <v>0</v>
      </c>
      <c r="BB1065">
        <v>0</v>
      </c>
      <c r="BC1065">
        <v>0</v>
      </c>
      <c r="BD1065">
        <v>0</v>
      </c>
      <c r="BE1065">
        <v>0</v>
      </c>
      <c r="BF1065">
        <v>0</v>
      </c>
      <c r="BG1065">
        <v>0</v>
      </c>
      <c r="BH1065">
        <v>0</v>
      </c>
      <c r="BI1065">
        <v>0</v>
      </c>
      <c r="BJ1065">
        <v>0</v>
      </c>
      <c r="BK1065">
        <v>0</v>
      </c>
      <c r="BL1065">
        <v>0</v>
      </c>
      <c r="BM1065">
        <v>0</v>
      </c>
      <c r="BN1065">
        <v>0</v>
      </c>
      <c r="BO1065">
        <v>0</v>
      </c>
      <c r="BP1065">
        <v>0</v>
      </c>
      <c r="BQ1065">
        <v>0</v>
      </c>
      <c r="BR1065">
        <v>0</v>
      </c>
      <c r="BS1065">
        <v>0</v>
      </c>
      <c r="BT1065">
        <v>0</v>
      </c>
      <c r="BU1065">
        <v>0</v>
      </c>
      <c r="BV1065">
        <v>0</v>
      </c>
      <c r="BW1065">
        <v>0</v>
      </c>
      <c r="BX1065">
        <v>0</v>
      </c>
      <c r="BY1065">
        <v>0</v>
      </c>
      <c r="BZ1065">
        <v>0</v>
      </c>
      <c r="CA1065">
        <v>0</v>
      </c>
      <c r="CB1065">
        <v>0</v>
      </c>
      <c r="CC1065">
        <v>0</v>
      </c>
      <c r="CD1065">
        <v>0</v>
      </c>
      <c r="CE1065">
        <v>0</v>
      </c>
    </row>
    <row r="1066" spans="1:83" x14ac:dyDescent="0.35">
      <c r="A1066" s="9" t="str">
        <f t="shared" si="16"/>
        <v>.301.85</v>
      </c>
      <c r="B1066" s="52" t="e">
        <f>+IF(MATCH(A1066,List!H$10:H$145,0),"Targeted")</f>
        <v>#N/A</v>
      </c>
      <c r="C1066" s="65"/>
      <c r="D1066" s="151"/>
      <c r="E1066" s="16" t="s">
        <v>2093</v>
      </c>
      <c r="F1066" s="16" t="s">
        <v>2094</v>
      </c>
      <c r="G1066" s="16" t="s">
        <v>298</v>
      </c>
      <c r="H1066" s="16" t="s">
        <v>2094</v>
      </c>
      <c r="I1066" s="16" t="s">
        <v>299</v>
      </c>
      <c r="J1066" s="16" t="s">
        <v>1945</v>
      </c>
      <c r="K1066" s="17" t="s">
        <v>1006</v>
      </c>
      <c r="L1066" s="18" t="s">
        <v>1936</v>
      </c>
      <c r="M1066" s="195" t="s">
        <v>1937</v>
      </c>
      <c r="N1066" s="16" t="s">
        <v>1938</v>
      </c>
      <c r="O1066" s="17" t="s">
        <v>304</v>
      </c>
      <c r="P1066" s="17" t="s">
        <v>305</v>
      </c>
      <c r="Q1066" s="17" t="s">
        <v>306</v>
      </c>
      <c r="R1066">
        <v>0</v>
      </c>
      <c r="S1066">
        <v>0</v>
      </c>
      <c r="T1066">
        <v>0</v>
      </c>
      <c r="U1066">
        <v>0</v>
      </c>
      <c r="V1066">
        <v>0</v>
      </c>
      <c r="W1066">
        <v>0</v>
      </c>
      <c r="X1066">
        <v>-323</v>
      </c>
      <c r="Y1066">
        <v>-298</v>
      </c>
      <c r="Z1066">
        <v>-121</v>
      </c>
      <c r="AA1066">
        <v>-432</v>
      </c>
      <c r="AB1066">
        <v>-534</v>
      </c>
      <c r="AC1066">
        <v>-923</v>
      </c>
      <c r="AD1066">
        <v>-905</v>
      </c>
      <c r="AE1066">
        <v>-1213</v>
      </c>
      <c r="AF1066">
        <v>-1312</v>
      </c>
      <c r="AG1066" s="19">
        <v>-563</v>
      </c>
      <c r="AH1066">
        <v>-1736</v>
      </c>
      <c r="AI1066">
        <v>-1784</v>
      </c>
      <c r="AJ1066">
        <v>-2007</v>
      </c>
      <c r="AK1066">
        <v>0</v>
      </c>
      <c r="AL1066">
        <v>0</v>
      </c>
      <c r="AM1066">
        <v>0</v>
      </c>
      <c r="AN1066">
        <v>0</v>
      </c>
      <c r="AO1066">
        <v>0</v>
      </c>
      <c r="AP1066">
        <v>0</v>
      </c>
      <c r="AQ1066">
        <v>0</v>
      </c>
      <c r="AR1066">
        <v>0</v>
      </c>
      <c r="AS1066">
        <v>0</v>
      </c>
      <c r="AT1066">
        <v>0</v>
      </c>
      <c r="AU1066">
        <v>0</v>
      </c>
      <c r="AV1066">
        <v>0</v>
      </c>
      <c r="AW1066">
        <v>0</v>
      </c>
      <c r="AX1066">
        <v>0</v>
      </c>
      <c r="AY1066">
        <v>0</v>
      </c>
      <c r="AZ1066">
        <v>0</v>
      </c>
      <c r="BA1066">
        <v>0</v>
      </c>
      <c r="BB1066">
        <v>0</v>
      </c>
      <c r="BC1066">
        <v>0</v>
      </c>
      <c r="BD1066">
        <v>0</v>
      </c>
      <c r="BE1066">
        <v>0</v>
      </c>
      <c r="BF1066">
        <v>0</v>
      </c>
      <c r="BG1066">
        <v>0</v>
      </c>
      <c r="BH1066">
        <v>0</v>
      </c>
      <c r="BI1066">
        <v>0</v>
      </c>
      <c r="BJ1066">
        <v>0</v>
      </c>
      <c r="BK1066">
        <v>0</v>
      </c>
      <c r="BL1066">
        <v>0</v>
      </c>
      <c r="BM1066">
        <v>0</v>
      </c>
      <c r="BN1066">
        <v>0</v>
      </c>
      <c r="BO1066">
        <v>0</v>
      </c>
      <c r="BP1066">
        <v>0</v>
      </c>
      <c r="BQ1066">
        <v>0</v>
      </c>
      <c r="BR1066">
        <v>0</v>
      </c>
      <c r="BS1066">
        <v>0</v>
      </c>
      <c r="BT1066">
        <v>0</v>
      </c>
      <c r="BU1066">
        <v>0</v>
      </c>
      <c r="BV1066">
        <v>0</v>
      </c>
      <c r="BW1066">
        <v>0</v>
      </c>
      <c r="BX1066" s="10">
        <v>0</v>
      </c>
      <c r="BY1066">
        <v>0</v>
      </c>
      <c r="BZ1066">
        <v>0</v>
      </c>
      <c r="CA1066">
        <v>0</v>
      </c>
      <c r="CB1066">
        <v>0</v>
      </c>
      <c r="CC1066">
        <v>0</v>
      </c>
      <c r="CD1066">
        <v>0</v>
      </c>
      <c r="CE1066">
        <v>0</v>
      </c>
    </row>
    <row r="1067" spans="1:83" x14ac:dyDescent="0.35">
      <c r="A1067" s="9" t="str">
        <f t="shared" si="16"/>
        <v>0000.301.85</v>
      </c>
      <c r="B1067" s="52" t="e">
        <f>+IF(MATCH(A1067,List!H$10:H$145,0),"Targeted")</f>
        <v>#N/A</v>
      </c>
      <c r="C1067" s="65"/>
      <c r="D1067" s="151" t="s">
        <v>7700</v>
      </c>
      <c r="E1067" s="16" t="s">
        <v>2093</v>
      </c>
      <c r="F1067" s="16" t="s">
        <v>2094</v>
      </c>
      <c r="G1067" s="16" t="s">
        <v>298</v>
      </c>
      <c r="H1067" s="16" t="s">
        <v>2094</v>
      </c>
      <c r="I1067" s="16" t="s">
        <v>471</v>
      </c>
      <c r="J1067" s="16" t="s">
        <v>2095</v>
      </c>
      <c r="K1067" s="17" t="s">
        <v>1006</v>
      </c>
      <c r="L1067" s="18" t="s">
        <v>1936</v>
      </c>
      <c r="M1067" s="195" t="s">
        <v>1937</v>
      </c>
      <c r="N1067" s="16" t="s">
        <v>1938</v>
      </c>
      <c r="O1067" s="17" t="s">
        <v>346</v>
      </c>
      <c r="P1067" s="17" t="s">
        <v>305</v>
      </c>
      <c r="Q1067" s="17" t="s">
        <v>306</v>
      </c>
      <c r="R1067">
        <v>0</v>
      </c>
      <c r="S1067">
        <v>0</v>
      </c>
      <c r="T1067">
        <v>0</v>
      </c>
      <c r="U1067">
        <v>0</v>
      </c>
      <c r="V1067">
        <v>0</v>
      </c>
      <c r="W1067">
        <v>0</v>
      </c>
      <c r="X1067">
        <v>0</v>
      </c>
      <c r="Y1067">
        <v>0</v>
      </c>
      <c r="Z1067">
        <v>0</v>
      </c>
      <c r="AA1067">
        <v>0</v>
      </c>
      <c r="AB1067">
        <v>0</v>
      </c>
      <c r="AC1067">
        <v>0</v>
      </c>
      <c r="AD1067">
        <v>-61</v>
      </c>
      <c r="AE1067">
        <v>63</v>
      </c>
      <c r="AF1067">
        <v>-5</v>
      </c>
      <c r="AG1067" s="19">
        <v>2</v>
      </c>
      <c r="AH1067">
        <v>1</v>
      </c>
      <c r="AI1067">
        <v>0</v>
      </c>
      <c r="AJ1067">
        <v>0</v>
      </c>
      <c r="AK1067">
        <v>0</v>
      </c>
      <c r="AL1067">
        <v>0</v>
      </c>
      <c r="AM1067">
        <v>0</v>
      </c>
      <c r="AN1067">
        <v>0</v>
      </c>
      <c r="AO1067">
        <v>0</v>
      </c>
      <c r="AP1067">
        <v>0</v>
      </c>
      <c r="AQ1067">
        <v>0</v>
      </c>
      <c r="AR1067">
        <v>0</v>
      </c>
      <c r="AS1067">
        <v>0</v>
      </c>
      <c r="AT1067">
        <v>0</v>
      </c>
      <c r="AU1067">
        <v>0</v>
      </c>
      <c r="AV1067">
        <v>0</v>
      </c>
      <c r="AW1067">
        <v>0</v>
      </c>
      <c r="AX1067">
        <v>0</v>
      </c>
      <c r="AY1067">
        <v>0</v>
      </c>
      <c r="AZ1067">
        <v>0</v>
      </c>
      <c r="BA1067">
        <v>0</v>
      </c>
      <c r="BB1067">
        <v>0</v>
      </c>
      <c r="BC1067">
        <v>0</v>
      </c>
      <c r="BD1067">
        <v>0</v>
      </c>
      <c r="BE1067">
        <v>0</v>
      </c>
      <c r="BF1067">
        <v>0</v>
      </c>
      <c r="BG1067">
        <v>0</v>
      </c>
      <c r="BH1067">
        <v>0</v>
      </c>
      <c r="BI1067">
        <v>0</v>
      </c>
      <c r="BJ1067">
        <v>0</v>
      </c>
      <c r="BK1067">
        <v>0</v>
      </c>
      <c r="BL1067">
        <v>0</v>
      </c>
      <c r="BM1067">
        <v>0</v>
      </c>
      <c r="BN1067">
        <v>0</v>
      </c>
      <c r="BO1067">
        <v>0</v>
      </c>
      <c r="BP1067">
        <v>0</v>
      </c>
      <c r="BQ1067">
        <v>0</v>
      </c>
      <c r="BR1067">
        <v>0</v>
      </c>
      <c r="BS1067">
        <v>0</v>
      </c>
      <c r="BT1067">
        <v>0</v>
      </c>
      <c r="BU1067">
        <v>0</v>
      </c>
      <c r="BV1067">
        <v>0</v>
      </c>
      <c r="BW1067">
        <v>0</v>
      </c>
      <c r="BX1067">
        <v>0</v>
      </c>
      <c r="BY1067">
        <v>0</v>
      </c>
      <c r="BZ1067">
        <v>0</v>
      </c>
      <c r="CA1067">
        <v>0</v>
      </c>
      <c r="CB1067">
        <v>0</v>
      </c>
      <c r="CC1067">
        <v>0</v>
      </c>
      <c r="CD1067">
        <v>0</v>
      </c>
      <c r="CE1067">
        <v>0</v>
      </c>
    </row>
    <row r="1068" spans="1:83" x14ac:dyDescent="0.35">
      <c r="A1068" s="9" t="str">
        <f t="shared" si="16"/>
        <v>0100.301.85</v>
      </c>
      <c r="B1068" s="52" t="e">
        <f>+IF(MATCH(A1068,List!H$10:H$145,0),"Targeted")</f>
        <v>#N/A</v>
      </c>
      <c r="C1068" s="65"/>
      <c r="D1068" s="151" t="s">
        <v>7700</v>
      </c>
      <c r="E1068" s="16" t="s">
        <v>2093</v>
      </c>
      <c r="F1068" s="16" t="s">
        <v>2094</v>
      </c>
      <c r="G1068" s="16" t="s">
        <v>298</v>
      </c>
      <c r="H1068" s="16" t="s">
        <v>2094</v>
      </c>
      <c r="I1068" s="16" t="s">
        <v>522</v>
      </c>
      <c r="J1068" s="16" t="s">
        <v>2096</v>
      </c>
      <c r="K1068" s="17" t="s">
        <v>1006</v>
      </c>
      <c r="L1068" s="18" t="s">
        <v>1936</v>
      </c>
      <c r="M1068" s="195" t="s">
        <v>1937</v>
      </c>
      <c r="N1068" s="16" t="s">
        <v>1938</v>
      </c>
      <c r="O1068" s="17" t="s">
        <v>346</v>
      </c>
      <c r="P1068" s="17" t="s">
        <v>305</v>
      </c>
      <c r="Q1068" s="17" t="s">
        <v>306</v>
      </c>
      <c r="R1068">
        <v>0</v>
      </c>
      <c r="S1068">
        <v>0</v>
      </c>
      <c r="T1068">
        <v>0</v>
      </c>
      <c r="U1068">
        <v>0</v>
      </c>
      <c r="V1068">
        <v>44</v>
      </c>
      <c r="W1068">
        <v>323</v>
      </c>
      <c r="X1068">
        <v>737</v>
      </c>
      <c r="Y1068">
        <v>981</v>
      </c>
      <c r="Z1068">
        <v>1011</v>
      </c>
      <c r="AA1068">
        <v>1785</v>
      </c>
      <c r="AB1068">
        <v>2112</v>
      </c>
      <c r="AC1068">
        <v>3485</v>
      </c>
      <c r="AD1068">
        <v>3984</v>
      </c>
      <c r="AE1068">
        <v>4821</v>
      </c>
      <c r="AF1068">
        <v>5260</v>
      </c>
      <c r="AG1068" s="19">
        <v>2177</v>
      </c>
      <c r="AH1068">
        <v>9995</v>
      </c>
      <c r="AI1068">
        <v>9369</v>
      </c>
      <c r="AJ1068">
        <v>9391</v>
      </c>
      <c r="AK1068">
        <v>17075</v>
      </c>
      <c r="AL1068">
        <v>15856</v>
      </c>
      <c r="AM1068">
        <v>3684</v>
      </c>
      <c r="AN1068">
        <v>1009</v>
      </c>
      <c r="AO1068">
        <v>590</v>
      </c>
      <c r="AP1068">
        <v>8</v>
      </c>
      <c r="AQ1068">
        <v>-982</v>
      </c>
      <c r="AR1068">
        <v>515</v>
      </c>
      <c r="AS1068">
        <v>3</v>
      </c>
      <c r="AT1068">
        <v>3</v>
      </c>
      <c r="AU1068">
        <v>0</v>
      </c>
      <c r="AV1068">
        <v>0</v>
      </c>
      <c r="AW1068">
        <v>0</v>
      </c>
      <c r="AX1068">
        <v>-167</v>
      </c>
      <c r="AY1068">
        <v>0</v>
      </c>
      <c r="AZ1068">
        <v>0</v>
      </c>
      <c r="BA1068">
        <v>0</v>
      </c>
      <c r="BB1068">
        <v>0</v>
      </c>
      <c r="BC1068">
        <v>0</v>
      </c>
      <c r="BD1068">
        <v>0</v>
      </c>
      <c r="BE1068">
        <v>0</v>
      </c>
      <c r="BF1068">
        <v>0</v>
      </c>
      <c r="BG1068">
        <v>0</v>
      </c>
      <c r="BH1068">
        <v>0</v>
      </c>
      <c r="BI1068">
        <v>0</v>
      </c>
      <c r="BJ1068">
        <v>0</v>
      </c>
      <c r="BK1068">
        <v>0</v>
      </c>
      <c r="BL1068">
        <v>0</v>
      </c>
      <c r="BM1068">
        <v>0</v>
      </c>
      <c r="BN1068">
        <v>0</v>
      </c>
      <c r="BO1068">
        <v>0</v>
      </c>
      <c r="BP1068">
        <v>0</v>
      </c>
      <c r="BQ1068">
        <v>0</v>
      </c>
      <c r="BR1068">
        <v>0</v>
      </c>
      <c r="BS1068">
        <v>0</v>
      </c>
      <c r="BT1068">
        <v>0</v>
      </c>
      <c r="BU1068">
        <v>0</v>
      </c>
      <c r="BV1068">
        <v>0</v>
      </c>
      <c r="BW1068">
        <v>0</v>
      </c>
      <c r="BX1068">
        <v>0</v>
      </c>
      <c r="BY1068">
        <v>0</v>
      </c>
      <c r="BZ1068">
        <v>0</v>
      </c>
      <c r="CA1068">
        <v>0</v>
      </c>
      <c r="CB1068">
        <v>0</v>
      </c>
      <c r="CC1068">
        <v>0</v>
      </c>
      <c r="CD1068">
        <v>0</v>
      </c>
      <c r="CE1068">
        <v>0</v>
      </c>
    </row>
    <row r="1069" spans="1:83" x14ac:dyDescent="0.35">
      <c r="A1069" s="9" t="str">
        <f t="shared" si="16"/>
        <v>0100.301.85</v>
      </c>
      <c r="B1069" s="52" t="e">
        <f>+IF(MATCH(A1069,List!H$10:H$145,0),"Targeted")</f>
        <v>#N/A</v>
      </c>
      <c r="C1069" s="65"/>
      <c r="D1069" s="151" t="s">
        <v>7700</v>
      </c>
      <c r="E1069" s="16" t="s">
        <v>2093</v>
      </c>
      <c r="F1069" s="16" t="s">
        <v>2094</v>
      </c>
      <c r="G1069" s="16" t="s">
        <v>298</v>
      </c>
      <c r="H1069" s="16" t="s">
        <v>2094</v>
      </c>
      <c r="I1069" s="16" t="s">
        <v>522</v>
      </c>
      <c r="J1069" s="16" t="s">
        <v>2096</v>
      </c>
      <c r="K1069" s="17" t="s">
        <v>1006</v>
      </c>
      <c r="L1069" s="18" t="s">
        <v>1936</v>
      </c>
      <c r="M1069" s="195" t="s">
        <v>1937</v>
      </c>
      <c r="N1069" s="16" t="s">
        <v>1938</v>
      </c>
      <c r="O1069" s="17" t="s">
        <v>346</v>
      </c>
      <c r="P1069" s="17" t="s">
        <v>524</v>
      </c>
      <c r="Q1069" s="17" t="s">
        <v>306</v>
      </c>
      <c r="R1069">
        <v>0</v>
      </c>
      <c r="S1069">
        <v>0</v>
      </c>
      <c r="T1069">
        <v>0</v>
      </c>
      <c r="U1069">
        <v>0</v>
      </c>
      <c r="V1069">
        <v>0</v>
      </c>
      <c r="W1069">
        <v>1648</v>
      </c>
      <c r="X1069">
        <v>1965</v>
      </c>
      <c r="Y1069">
        <v>2412</v>
      </c>
      <c r="Z1069">
        <v>2367</v>
      </c>
      <c r="AA1069">
        <v>3502</v>
      </c>
      <c r="AB1069">
        <v>2930</v>
      </c>
      <c r="AC1069">
        <v>2874</v>
      </c>
      <c r="AD1069">
        <v>3223</v>
      </c>
      <c r="AE1069">
        <v>4642</v>
      </c>
      <c r="AF1069">
        <v>5435</v>
      </c>
      <c r="AG1069" s="19">
        <v>0</v>
      </c>
      <c r="AH1069">
        <v>2418</v>
      </c>
      <c r="AI1069">
        <v>3011</v>
      </c>
      <c r="AJ1069">
        <v>3070</v>
      </c>
      <c r="AK1069">
        <v>8079</v>
      </c>
      <c r="AL1069">
        <v>7056</v>
      </c>
      <c r="AM1069">
        <v>0</v>
      </c>
      <c r="AN1069">
        <v>0</v>
      </c>
      <c r="AO1069">
        <v>0</v>
      </c>
      <c r="AP1069">
        <v>0</v>
      </c>
      <c r="AQ1069">
        <v>0</v>
      </c>
      <c r="AR1069">
        <v>0</v>
      </c>
      <c r="AS1069">
        <v>0</v>
      </c>
      <c r="AT1069">
        <v>0</v>
      </c>
      <c r="AU1069">
        <v>0</v>
      </c>
      <c r="AV1069">
        <v>0</v>
      </c>
      <c r="AW1069">
        <v>0</v>
      </c>
      <c r="AX1069">
        <v>0</v>
      </c>
      <c r="AY1069">
        <v>0</v>
      </c>
      <c r="AZ1069">
        <v>0</v>
      </c>
      <c r="BA1069">
        <v>0</v>
      </c>
      <c r="BB1069">
        <v>0</v>
      </c>
      <c r="BC1069">
        <v>0</v>
      </c>
      <c r="BD1069">
        <v>0</v>
      </c>
      <c r="BE1069">
        <v>0</v>
      </c>
      <c r="BF1069">
        <v>0</v>
      </c>
      <c r="BG1069">
        <v>0</v>
      </c>
      <c r="BH1069">
        <v>0</v>
      </c>
      <c r="BI1069">
        <v>0</v>
      </c>
      <c r="BJ1069">
        <v>0</v>
      </c>
      <c r="BK1069">
        <v>0</v>
      </c>
      <c r="BL1069">
        <v>0</v>
      </c>
      <c r="BM1069">
        <v>0</v>
      </c>
      <c r="BN1069">
        <v>0</v>
      </c>
      <c r="BO1069">
        <v>0</v>
      </c>
      <c r="BP1069">
        <v>0</v>
      </c>
      <c r="BQ1069">
        <v>0</v>
      </c>
      <c r="BR1069">
        <v>0</v>
      </c>
      <c r="BS1069">
        <v>0</v>
      </c>
      <c r="BT1069">
        <v>0</v>
      </c>
      <c r="BU1069">
        <v>0</v>
      </c>
      <c r="BV1069">
        <v>0</v>
      </c>
      <c r="BW1069">
        <v>0</v>
      </c>
      <c r="BX1069">
        <v>0</v>
      </c>
      <c r="BY1069">
        <v>0</v>
      </c>
      <c r="BZ1069">
        <v>0</v>
      </c>
      <c r="CA1069">
        <v>0</v>
      </c>
      <c r="CB1069">
        <v>0</v>
      </c>
      <c r="CC1069">
        <v>0</v>
      </c>
      <c r="CD1069">
        <v>0</v>
      </c>
      <c r="CE1069">
        <v>0</v>
      </c>
    </row>
    <row r="1070" spans="1:83" x14ac:dyDescent="0.35">
      <c r="A1070" s="9" t="str">
        <f t="shared" si="16"/>
        <v>815610.301.85</v>
      </c>
      <c r="B1070" s="52" t="e">
        <f>+IF(MATCH(A1070,List!H$10:H$145,0),"Targeted")</f>
        <v>#N/A</v>
      </c>
      <c r="C1070" s="65"/>
      <c r="D1070" s="151"/>
      <c r="E1070" s="16" t="s">
        <v>2093</v>
      </c>
      <c r="F1070" s="16" t="s">
        <v>2094</v>
      </c>
      <c r="G1070" s="16" t="s">
        <v>298</v>
      </c>
      <c r="H1070" s="16" t="s">
        <v>2094</v>
      </c>
      <c r="I1070" s="16" t="s">
        <v>2097</v>
      </c>
      <c r="J1070" s="16" t="s">
        <v>2098</v>
      </c>
      <c r="K1070" s="17" t="s">
        <v>1006</v>
      </c>
      <c r="L1070" s="18" t="s">
        <v>1936</v>
      </c>
      <c r="M1070" s="195" t="s">
        <v>1937</v>
      </c>
      <c r="N1070" s="16" t="s">
        <v>1938</v>
      </c>
      <c r="O1070" s="17" t="s">
        <v>304</v>
      </c>
      <c r="P1070" s="17" t="s">
        <v>305</v>
      </c>
      <c r="Q1070" s="17" t="s">
        <v>306</v>
      </c>
      <c r="R1070">
        <v>0</v>
      </c>
      <c r="S1070">
        <v>0</v>
      </c>
      <c r="T1070">
        <v>0</v>
      </c>
      <c r="U1070">
        <v>0</v>
      </c>
      <c r="V1070">
        <v>0</v>
      </c>
      <c r="W1070">
        <v>0</v>
      </c>
      <c r="X1070">
        <v>0</v>
      </c>
      <c r="Y1070">
        <v>0</v>
      </c>
      <c r="Z1070">
        <v>0</v>
      </c>
      <c r="AA1070">
        <v>0</v>
      </c>
      <c r="AB1070">
        <v>0</v>
      </c>
      <c r="AC1070">
        <v>0</v>
      </c>
      <c r="AD1070">
        <v>0</v>
      </c>
      <c r="AE1070">
        <v>0</v>
      </c>
      <c r="AF1070">
        <v>0</v>
      </c>
      <c r="AG1070" s="19">
        <v>0</v>
      </c>
      <c r="AH1070">
        <v>0</v>
      </c>
      <c r="AI1070">
        <v>0</v>
      </c>
      <c r="AJ1070">
        <v>0</v>
      </c>
      <c r="AK1070">
        <v>-1390</v>
      </c>
      <c r="AL1070">
        <v>-1747</v>
      </c>
      <c r="AM1070">
        <v>0</v>
      </c>
      <c r="AN1070">
        <v>0</v>
      </c>
      <c r="AO1070">
        <v>0</v>
      </c>
      <c r="AP1070">
        <v>0</v>
      </c>
      <c r="AQ1070">
        <v>0</v>
      </c>
      <c r="AR1070">
        <v>0</v>
      </c>
      <c r="AS1070">
        <v>0</v>
      </c>
      <c r="AT1070">
        <v>0</v>
      </c>
      <c r="AU1070">
        <v>0</v>
      </c>
      <c r="AV1070">
        <v>0</v>
      </c>
      <c r="AW1070">
        <v>0</v>
      </c>
      <c r="AX1070">
        <v>0</v>
      </c>
      <c r="AY1070">
        <v>0</v>
      </c>
      <c r="AZ1070">
        <v>0</v>
      </c>
      <c r="BA1070">
        <v>0</v>
      </c>
      <c r="BB1070">
        <v>0</v>
      </c>
      <c r="BC1070">
        <v>0</v>
      </c>
      <c r="BD1070">
        <v>0</v>
      </c>
      <c r="BE1070">
        <v>0</v>
      </c>
      <c r="BF1070">
        <v>0</v>
      </c>
      <c r="BG1070">
        <v>0</v>
      </c>
      <c r="BH1070">
        <v>0</v>
      </c>
      <c r="BI1070">
        <v>0</v>
      </c>
      <c r="BJ1070">
        <v>0</v>
      </c>
      <c r="BK1070">
        <v>0</v>
      </c>
      <c r="BL1070">
        <v>0</v>
      </c>
      <c r="BM1070">
        <v>0</v>
      </c>
      <c r="BN1070">
        <v>0</v>
      </c>
      <c r="BO1070">
        <v>0</v>
      </c>
      <c r="BP1070">
        <v>0</v>
      </c>
      <c r="BQ1070">
        <v>0</v>
      </c>
      <c r="BR1070">
        <v>0</v>
      </c>
      <c r="BS1070">
        <v>0</v>
      </c>
      <c r="BT1070">
        <v>0</v>
      </c>
      <c r="BU1070">
        <v>0</v>
      </c>
      <c r="BV1070">
        <v>0</v>
      </c>
      <c r="BW1070">
        <v>0</v>
      </c>
      <c r="BX1070" s="10">
        <v>0</v>
      </c>
      <c r="BY1070">
        <v>0</v>
      </c>
      <c r="BZ1070">
        <v>0</v>
      </c>
      <c r="CA1070">
        <v>0</v>
      </c>
      <c r="CB1070">
        <v>0</v>
      </c>
      <c r="CC1070">
        <v>0</v>
      </c>
      <c r="CD1070">
        <v>0</v>
      </c>
      <c r="CE1070">
        <v>0</v>
      </c>
    </row>
    <row r="1071" spans="1:83" x14ac:dyDescent="0.35">
      <c r="A1071" s="9" t="str">
        <f t="shared" si="16"/>
        <v>815630.301.85</v>
      </c>
      <c r="B1071" s="52" t="e">
        <f>+IF(MATCH(A1071,List!H$10:H$145,0),"Targeted")</f>
        <v>#N/A</v>
      </c>
      <c r="C1071" s="65"/>
      <c r="D1071" s="151"/>
      <c r="E1071" s="16" t="s">
        <v>2093</v>
      </c>
      <c r="F1071" s="16" t="s">
        <v>2094</v>
      </c>
      <c r="G1071" s="16" t="s">
        <v>298</v>
      </c>
      <c r="H1071" s="16" t="s">
        <v>2094</v>
      </c>
      <c r="I1071" s="16" t="s">
        <v>2099</v>
      </c>
      <c r="J1071" s="16" t="s">
        <v>2100</v>
      </c>
      <c r="K1071" s="17" t="s">
        <v>1006</v>
      </c>
      <c r="L1071" s="18" t="s">
        <v>1936</v>
      </c>
      <c r="M1071" s="195" t="s">
        <v>1937</v>
      </c>
      <c r="N1071" s="16" t="s">
        <v>1938</v>
      </c>
      <c r="O1071" s="17" t="s">
        <v>304</v>
      </c>
      <c r="P1071" s="17" t="s">
        <v>305</v>
      </c>
      <c r="Q1071" s="17" t="s">
        <v>306</v>
      </c>
      <c r="R1071">
        <v>0</v>
      </c>
      <c r="S1071">
        <v>0</v>
      </c>
      <c r="T1071">
        <v>0</v>
      </c>
      <c r="U1071">
        <v>0</v>
      </c>
      <c r="V1071">
        <v>0</v>
      </c>
      <c r="W1071">
        <v>0</v>
      </c>
      <c r="X1071">
        <v>0</v>
      </c>
      <c r="Y1071">
        <v>0</v>
      </c>
      <c r="Z1071">
        <v>0</v>
      </c>
      <c r="AA1071">
        <v>0</v>
      </c>
      <c r="AB1071">
        <v>0</v>
      </c>
      <c r="AC1071">
        <v>0</v>
      </c>
      <c r="AD1071">
        <v>0</v>
      </c>
      <c r="AE1071">
        <v>0</v>
      </c>
      <c r="AF1071">
        <v>0</v>
      </c>
      <c r="AG1071" s="19">
        <v>0</v>
      </c>
      <c r="AH1071">
        <v>0</v>
      </c>
      <c r="AI1071">
        <v>0</v>
      </c>
      <c r="AJ1071">
        <v>0</v>
      </c>
      <c r="AK1071">
        <v>-105</v>
      </c>
      <c r="AL1071">
        <v>-24</v>
      </c>
      <c r="AM1071">
        <v>0</v>
      </c>
      <c r="AN1071">
        <v>0</v>
      </c>
      <c r="AO1071">
        <v>0</v>
      </c>
      <c r="AP1071">
        <v>0</v>
      </c>
      <c r="AQ1071">
        <v>0</v>
      </c>
      <c r="AR1071">
        <v>0</v>
      </c>
      <c r="AS1071">
        <v>0</v>
      </c>
      <c r="AT1071">
        <v>0</v>
      </c>
      <c r="AU1071">
        <v>0</v>
      </c>
      <c r="AV1071">
        <v>0</v>
      </c>
      <c r="AW1071">
        <v>0</v>
      </c>
      <c r="AX1071">
        <v>0</v>
      </c>
      <c r="AY1071">
        <v>0</v>
      </c>
      <c r="AZ1071">
        <v>0</v>
      </c>
      <c r="BA1071">
        <v>0</v>
      </c>
      <c r="BB1071">
        <v>0</v>
      </c>
      <c r="BC1071">
        <v>0</v>
      </c>
      <c r="BD1071">
        <v>0</v>
      </c>
      <c r="BE1071">
        <v>0</v>
      </c>
      <c r="BF1071">
        <v>0</v>
      </c>
      <c r="BG1071">
        <v>0</v>
      </c>
      <c r="BH1071">
        <v>0</v>
      </c>
      <c r="BI1071">
        <v>0</v>
      </c>
      <c r="BJ1071">
        <v>0</v>
      </c>
      <c r="BK1071">
        <v>0</v>
      </c>
      <c r="BL1071">
        <v>0</v>
      </c>
      <c r="BM1071">
        <v>0</v>
      </c>
      <c r="BN1071">
        <v>0</v>
      </c>
      <c r="BO1071">
        <v>0</v>
      </c>
      <c r="BP1071">
        <v>0</v>
      </c>
      <c r="BQ1071">
        <v>0</v>
      </c>
      <c r="BR1071">
        <v>0</v>
      </c>
      <c r="BS1071">
        <v>0</v>
      </c>
      <c r="BT1071">
        <v>0</v>
      </c>
      <c r="BU1071">
        <v>0</v>
      </c>
      <c r="BV1071">
        <v>0</v>
      </c>
      <c r="BW1071">
        <v>0</v>
      </c>
      <c r="BX1071" s="10">
        <v>0</v>
      </c>
      <c r="BY1071">
        <v>0</v>
      </c>
      <c r="BZ1071">
        <v>0</v>
      </c>
      <c r="CA1071">
        <v>0</v>
      </c>
      <c r="CB1071">
        <v>0</v>
      </c>
      <c r="CC1071">
        <v>0</v>
      </c>
      <c r="CD1071">
        <v>0</v>
      </c>
      <c r="CE1071">
        <v>0</v>
      </c>
    </row>
    <row r="1072" spans="1:83" x14ac:dyDescent="0.35">
      <c r="A1072" s="9" t="str">
        <f t="shared" si="16"/>
        <v>815710.301.85</v>
      </c>
      <c r="B1072" s="52" t="e">
        <f>+IF(MATCH(A1072,List!H$10:H$145,0),"Targeted")</f>
        <v>#N/A</v>
      </c>
      <c r="C1072" s="65"/>
      <c r="D1072" s="151"/>
      <c r="E1072" s="16" t="s">
        <v>2093</v>
      </c>
      <c r="F1072" s="16" t="s">
        <v>2094</v>
      </c>
      <c r="G1072" s="16" t="s">
        <v>298</v>
      </c>
      <c r="H1072" s="16" t="s">
        <v>2094</v>
      </c>
      <c r="I1072" s="16" t="s">
        <v>2101</v>
      </c>
      <c r="J1072" s="16" t="s">
        <v>2102</v>
      </c>
      <c r="K1072" s="17" t="s">
        <v>1006</v>
      </c>
      <c r="L1072" s="18" t="s">
        <v>1936</v>
      </c>
      <c r="M1072" s="195" t="s">
        <v>1937</v>
      </c>
      <c r="N1072" s="16" t="s">
        <v>1938</v>
      </c>
      <c r="O1072" s="17" t="s">
        <v>304</v>
      </c>
      <c r="P1072" s="17" t="s">
        <v>305</v>
      </c>
      <c r="Q1072" s="17" t="s">
        <v>306</v>
      </c>
      <c r="R1072">
        <v>0</v>
      </c>
      <c r="S1072">
        <v>0</v>
      </c>
      <c r="T1072">
        <v>0</v>
      </c>
      <c r="U1072">
        <v>0</v>
      </c>
      <c r="V1072">
        <v>0</v>
      </c>
      <c r="W1072">
        <v>0</v>
      </c>
      <c r="X1072">
        <v>0</v>
      </c>
      <c r="Y1072">
        <v>0</v>
      </c>
      <c r="Z1072">
        <v>0</v>
      </c>
      <c r="AA1072">
        <v>0</v>
      </c>
      <c r="AB1072">
        <v>0</v>
      </c>
      <c r="AC1072">
        <v>0</v>
      </c>
      <c r="AD1072">
        <v>0</v>
      </c>
      <c r="AE1072">
        <v>0</v>
      </c>
      <c r="AF1072">
        <v>0</v>
      </c>
      <c r="AG1072" s="19">
        <v>0</v>
      </c>
      <c r="AH1072">
        <v>0</v>
      </c>
      <c r="AI1072">
        <v>0</v>
      </c>
      <c r="AJ1072">
        <v>0</v>
      </c>
      <c r="AK1072">
        <v>-701</v>
      </c>
      <c r="AL1072">
        <v>-1186</v>
      </c>
      <c r="AM1072">
        <v>-20</v>
      </c>
      <c r="AN1072">
        <v>0</v>
      </c>
      <c r="AO1072">
        <v>0</v>
      </c>
      <c r="AP1072">
        <v>0</v>
      </c>
      <c r="AQ1072">
        <v>0</v>
      </c>
      <c r="AR1072">
        <v>0</v>
      </c>
      <c r="AS1072">
        <v>0</v>
      </c>
      <c r="AT1072">
        <v>0</v>
      </c>
      <c r="AU1072">
        <v>0</v>
      </c>
      <c r="AV1072">
        <v>0</v>
      </c>
      <c r="AW1072">
        <v>0</v>
      </c>
      <c r="AX1072">
        <v>0</v>
      </c>
      <c r="AY1072">
        <v>0</v>
      </c>
      <c r="AZ1072">
        <v>0</v>
      </c>
      <c r="BA1072">
        <v>0</v>
      </c>
      <c r="BB1072">
        <v>0</v>
      </c>
      <c r="BC1072">
        <v>0</v>
      </c>
      <c r="BD1072">
        <v>0</v>
      </c>
      <c r="BE1072">
        <v>0</v>
      </c>
      <c r="BF1072">
        <v>0</v>
      </c>
      <c r="BG1072">
        <v>0</v>
      </c>
      <c r="BH1072">
        <v>0</v>
      </c>
      <c r="BI1072">
        <v>0</v>
      </c>
      <c r="BJ1072">
        <v>0</v>
      </c>
      <c r="BK1072">
        <v>0</v>
      </c>
      <c r="BL1072">
        <v>0</v>
      </c>
      <c r="BM1072">
        <v>0</v>
      </c>
      <c r="BN1072">
        <v>0</v>
      </c>
      <c r="BO1072">
        <v>0</v>
      </c>
      <c r="BP1072">
        <v>0</v>
      </c>
      <c r="BQ1072">
        <v>0</v>
      </c>
      <c r="BR1072">
        <v>0</v>
      </c>
      <c r="BS1072">
        <v>0</v>
      </c>
      <c r="BT1072">
        <v>0</v>
      </c>
      <c r="BU1072">
        <v>0</v>
      </c>
      <c r="BV1072">
        <v>0</v>
      </c>
      <c r="BW1072">
        <v>0</v>
      </c>
      <c r="BX1072" s="10">
        <v>0</v>
      </c>
      <c r="BY1072">
        <v>0</v>
      </c>
      <c r="BZ1072">
        <v>0</v>
      </c>
      <c r="CA1072">
        <v>0</v>
      </c>
      <c r="CB1072">
        <v>0</v>
      </c>
      <c r="CC1072">
        <v>0</v>
      </c>
      <c r="CD1072">
        <v>0</v>
      </c>
      <c r="CE1072">
        <v>0</v>
      </c>
    </row>
    <row r="1073" spans="1:83" x14ac:dyDescent="0.35">
      <c r="A1073" s="9" t="str">
        <f t="shared" si="16"/>
        <v>815730.301.85</v>
      </c>
      <c r="B1073" s="52" t="e">
        <f>+IF(MATCH(A1073,List!H$10:H$145,0),"Targeted")</f>
        <v>#N/A</v>
      </c>
      <c r="C1073" s="65"/>
      <c r="D1073" s="151"/>
      <c r="E1073" s="16" t="s">
        <v>2093</v>
      </c>
      <c r="F1073" s="16" t="s">
        <v>2094</v>
      </c>
      <c r="G1073" s="16" t="s">
        <v>298</v>
      </c>
      <c r="H1073" s="16" t="s">
        <v>2094</v>
      </c>
      <c r="I1073" s="16" t="s">
        <v>2103</v>
      </c>
      <c r="J1073" s="16" t="s">
        <v>2104</v>
      </c>
      <c r="K1073" s="17" t="s">
        <v>1006</v>
      </c>
      <c r="L1073" s="18" t="s">
        <v>1936</v>
      </c>
      <c r="M1073" s="195" t="s">
        <v>1937</v>
      </c>
      <c r="N1073" s="16" t="s">
        <v>1938</v>
      </c>
      <c r="O1073" s="17" t="s">
        <v>304</v>
      </c>
      <c r="P1073" s="17" t="s">
        <v>305</v>
      </c>
      <c r="Q1073" s="17" t="s">
        <v>306</v>
      </c>
      <c r="R1073">
        <v>0</v>
      </c>
      <c r="S1073">
        <v>0</v>
      </c>
      <c r="T1073">
        <v>0</v>
      </c>
      <c r="U1073">
        <v>0</v>
      </c>
      <c r="V1073">
        <v>0</v>
      </c>
      <c r="W1073">
        <v>0</v>
      </c>
      <c r="X1073">
        <v>0</v>
      </c>
      <c r="Y1073">
        <v>0</v>
      </c>
      <c r="Z1073">
        <v>0</v>
      </c>
      <c r="AA1073">
        <v>0</v>
      </c>
      <c r="AB1073">
        <v>0</v>
      </c>
      <c r="AC1073">
        <v>0</v>
      </c>
      <c r="AD1073">
        <v>0</v>
      </c>
      <c r="AE1073">
        <v>0</v>
      </c>
      <c r="AF1073">
        <v>0</v>
      </c>
      <c r="AG1073" s="19">
        <v>0</v>
      </c>
      <c r="AH1073">
        <v>0</v>
      </c>
      <c r="AI1073">
        <v>0</v>
      </c>
      <c r="AJ1073">
        <v>0</v>
      </c>
      <c r="AK1073">
        <v>-234</v>
      </c>
      <c r="AL1073">
        <v>-293</v>
      </c>
      <c r="AM1073">
        <v>-54</v>
      </c>
      <c r="AN1073">
        <v>0</v>
      </c>
      <c r="AO1073">
        <v>0</v>
      </c>
      <c r="AP1073">
        <v>0</v>
      </c>
      <c r="AQ1073">
        <v>0</v>
      </c>
      <c r="AR1073">
        <v>0</v>
      </c>
      <c r="AS1073">
        <v>0</v>
      </c>
      <c r="AT1073">
        <v>0</v>
      </c>
      <c r="AU1073">
        <v>0</v>
      </c>
      <c r="AV1073">
        <v>0</v>
      </c>
      <c r="AW1073">
        <v>0</v>
      </c>
      <c r="AX1073">
        <v>0</v>
      </c>
      <c r="AY1073">
        <v>0</v>
      </c>
      <c r="AZ1073">
        <v>0</v>
      </c>
      <c r="BA1073">
        <v>0</v>
      </c>
      <c r="BB1073">
        <v>0</v>
      </c>
      <c r="BC1073">
        <v>0</v>
      </c>
      <c r="BD1073">
        <v>0</v>
      </c>
      <c r="BE1073">
        <v>0</v>
      </c>
      <c r="BF1073">
        <v>0</v>
      </c>
      <c r="BG1073">
        <v>0</v>
      </c>
      <c r="BH1073">
        <v>0</v>
      </c>
      <c r="BI1073">
        <v>0</v>
      </c>
      <c r="BJ1073">
        <v>0</v>
      </c>
      <c r="BK1073">
        <v>0</v>
      </c>
      <c r="BL1073">
        <v>0</v>
      </c>
      <c r="BM1073">
        <v>0</v>
      </c>
      <c r="BN1073">
        <v>0</v>
      </c>
      <c r="BO1073">
        <v>0</v>
      </c>
      <c r="BP1073">
        <v>0</v>
      </c>
      <c r="BQ1073">
        <v>0</v>
      </c>
      <c r="BR1073">
        <v>0</v>
      </c>
      <c r="BS1073">
        <v>0</v>
      </c>
      <c r="BT1073">
        <v>0</v>
      </c>
      <c r="BU1073">
        <v>0</v>
      </c>
      <c r="BV1073">
        <v>0</v>
      </c>
      <c r="BW1073">
        <v>0</v>
      </c>
      <c r="BX1073" s="10">
        <v>0</v>
      </c>
      <c r="BY1073">
        <v>0</v>
      </c>
      <c r="BZ1073">
        <v>0</v>
      </c>
      <c r="CA1073">
        <v>0</v>
      </c>
      <c r="CB1073">
        <v>0</v>
      </c>
      <c r="CC1073">
        <v>0</v>
      </c>
      <c r="CD1073">
        <v>0</v>
      </c>
      <c r="CE1073">
        <v>0</v>
      </c>
    </row>
    <row r="1074" spans="1:83" x14ac:dyDescent="0.35">
      <c r="A1074" s="9" t="str">
        <f t="shared" si="16"/>
        <v>815810.301.85</v>
      </c>
      <c r="B1074" s="52" t="e">
        <f>+IF(MATCH(A1074,List!H$10:H$145,0),"Targeted")</f>
        <v>#N/A</v>
      </c>
      <c r="C1074" s="65"/>
      <c r="D1074" s="151"/>
      <c r="E1074" s="16" t="s">
        <v>2093</v>
      </c>
      <c r="F1074" s="16" t="s">
        <v>2094</v>
      </c>
      <c r="G1074" s="16" t="s">
        <v>298</v>
      </c>
      <c r="H1074" s="16" t="s">
        <v>2094</v>
      </c>
      <c r="I1074" s="16" t="s">
        <v>2105</v>
      </c>
      <c r="J1074" s="16" t="s">
        <v>2106</v>
      </c>
      <c r="K1074" s="17" t="s">
        <v>1006</v>
      </c>
      <c r="L1074" s="18" t="s">
        <v>1936</v>
      </c>
      <c r="M1074" s="195" t="s">
        <v>1937</v>
      </c>
      <c r="N1074" s="16" t="s">
        <v>1938</v>
      </c>
      <c r="O1074" s="17" t="s">
        <v>304</v>
      </c>
      <c r="P1074" s="17" t="s">
        <v>305</v>
      </c>
      <c r="Q1074" s="17" t="s">
        <v>306</v>
      </c>
      <c r="R1074">
        <v>0</v>
      </c>
      <c r="S1074">
        <v>0</v>
      </c>
      <c r="T1074">
        <v>0</v>
      </c>
      <c r="U1074">
        <v>0</v>
      </c>
      <c r="V1074">
        <v>0</v>
      </c>
      <c r="W1074">
        <v>-10</v>
      </c>
      <c r="X1074">
        <v>-323</v>
      </c>
      <c r="Y1074">
        <v>-484</v>
      </c>
      <c r="Z1074">
        <v>-671</v>
      </c>
      <c r="AA1074">
        <v>-975</v>
      </c>
      <c r="AB1074">
        <v>-1333</v>
      </c>
      <c r="AC1074">
        <v>-1809</v>
      </c>
      <c r="AD1074">
        <v>-2158</v>
      </c>
      <c r="AE1074">
        <v>-2593</v>
      </c>
      <c r="AF1074">
        <v>-3043</v>
      </c>
      <c r="AG1074" s="19">
        <v>-782</v>
      </c>
      <c r="AH1074">
        <v>-3997</v>
      </c>
      <c r="AI1074">
        <v>-5597</v>
      </c>
      <c r="AJ1074">
        <v>-7239</v>
      </c>
      <c r="AK1074">
        <v>0</v>
      </c>
      <c r="AL1074">
        <v>0</v>
      </c>
      <c r="AM1074">
        <v>0</v>
      </c>
      <c r="AN1074">
        <v>0</v>
      </c>
      <c r="AO1074">
        <v>0</v>
      </c>
      <c r="AP1074">
        <v>0</v>
      </c>
      <c r="AQ1074">
        <v>0</v>
      </c>
      <c r="AR1074">
        <v>0</v>
      </c>
      <c r="AS1074">
        <v>0</v>
      </c>
      <c r="AT1074">
        <v>0</v>
      </c>
      <c r="AU1074">
        <v>0</v>
      </c>
      <c r="AV1074">
        <v>0</v>
      </c>
      <c r="AW1074">
        <v>0</v>
      </c>
      <c r="AX1074">
        <v>0</v>
      </c>
      <c r="AY1074">
        <v>0</v>
      </c>
      <c r="AZ1074">
        <v>0</v>
      </c>
      <c r="BA1074">
        <v>0</v>
      </c>
      <c r="BB1074">
        <v>0</v>
      </c>
      <c r="BC1074">
        <v>0</v>
      </c>
      <c r="BD1074">
        <v>0</v>
      </c>
      <c r="BE1074">
        <v>0</v>
      </c>
      <c r="BF1074">
        <v>0</v>
      </c>
      <c r="BG1074">
        <v>0</v>
      </c>
      <c r="BH1074">
        <v>0</v>
      </c>
      <c r="BI1074">
        <v>0</v>
      </c>
      <c r="BJ1074">
        <v>0</v>
      </c>
      <c r="BK1074">
        <v>0</v>
      </c>
      <c r="BL1074">
        <v>0</v>
      </c>
      <c r="BM1074">
        <v>0</v>
      </c>
      <c r="BN1074">
        <v>0</v>
      </c>
      <c r="BO1074">
        <v>0</v>
      </c>
      <c r="BP1074">
        <v>0</v>
      </c>
      <c r="BQ1074">
        <v>0</v>
      </c>
      <c r="BR1074">
        <v>0</v>
      </c>
      <c r="BS1074">
        <v>0</v>
      </c>
      <c r="BT1074">
        <v>0</v>
      </c>
      <c r="BU1074">
        <v>0</v>
      </c>
      <c r="BV1074">
        <v>0</v>
      </c>
      <c r="BW1074">
        <v>0</v>
      </c>
      <c r="BX1074" s="10">
        <v>0</v>
      </c>
      <c r="BY1074">
        <v>0</v>
      </c>
      <c r="BZ1074">
        <v>0</v>
      </c>
      <c r="CA1074">
        <v>0</v>
      </c>
      <c r="CB1074">
        <v>0</v>
      </c>
      <c r="CC1074">
        <v>0</v>
      </c>
      <c r="CD1074">
        <v>0</v>
      </c>
      <c r="CE1074">
        <v>0</v>
      </c>
    </row>
    <row r="1075" spans="1:83" x14ac:dyDescent="0.35">
      <c r="A1075" s="9" t="str">
        <f t="shared" si="16"/>
        <v>815910.301.85</v>
      </c>
      <c r="B1075" s="52" t="e">
        <f>+IF(MATCH(A1075,List!H$10:H$145,0),"Targeted")</f>
        <v>#N/A</v>
      </c>
      <c r="C1075" s="65"/>
      <c r="D1075" s="151"/>
      <c r="E1075" s="16" t="s">
        <v>2093</v>
      </c>
      <c r="F1075" s="16" t="s">
        <v>2094</v>
      </c>
      <c r="G1075" s="16" t="s">
        <v>298</v>
      </c>
      <c r="H1075" s="16" t="s">
        <v>2094</v>
      </c>
      <c r="I1075" s="16" t="s">
        <v>2107</v>
      </c>
      <c r="J1075" s="16" t="s">
        <v>2108</v>
      </c>
      <c r="K1075" s="17" t="s">
        <v>1006</v>
      </c>
      <c r="L1075" s="18" t="s">
        <v>1936</v>
      </c>
      <c r="M1075" s="195" t="s">
        <v>1937</v>
      </c>
      <c r="N1075" s="16" t="s">
        <v>1938</v>
      </c>
      <c r="O1075" s="17" t="s">
        <v>304</v>
      </c>
      <c r="P1075" s="17" t="s">
        <v>305</v>
      </c>
      <c r="Q1075" s="17" t="s">
        <v>306</v>
      </c>
      <c r="R1075">
        <v>0</v>
      </c>
      <c r="S1075">
        <v>0</v>
      </c>
      <c r="T1075">
        <v>0</v>
      </c>
      <c r="U1075">
        <v>0</v>
      </c>
      <c r="V1075">
        <v>0</v>
      </c>
      <c r="W1075">
        <v>0</v>
      </c>
      <c r="X1075">
        <v>0</v>
      </c>
      <c r="Y1075">
        <v>0</v>
      </c>
      <c r="Z1075">
        <v>0</v>
      </c>
      <c r="AA1075">
        <v>0</v>
      </c>
      <c r="AB1075">
        <v>0</v>
      </c>
      <c r="AC1075">
        <v>0</v>
      </c>
      <c r="AD1075">
        <v>0</v>
      </c>
      <c r="AE1075">
        <v>0</v>
      </c>
      <c r="AF1075">
        <v>0</v>
      </c>
      <c r="AG1075" s="19">
        <v>0</v>
      </c>
      <c r="AH1075">
        <v>0</v>
      </c>
      <c r="AI1075">
        <v>0</v>
      </c>
      <c r="AJ1075">
        <v>0</v>
      </c>
      <c r="AK1075">
        <v>-1963</v>
      </c>
      <c r="AL1075">
        <v>-1491</v>
      </c>
      <c r="AM1075">
        <v>-65</v>
      </c>
      <c r="AN1075">
        <v>0</v>
      </c>
      <c r="AO1075">
        <v>0</v>
      </c>
      <c r="AP1075">
        <v>0</v>
      </c>
      <c r="AQ1075">
        <v>0</v>
      </c>
      <c r="AR1075">
        <v>0</v>
      </c>
      <c r="AS1075">
        <v>0</v>
      </c>
      <c r="AT1075">
        <v>0</v>
      </c>
      <c r="AU1075">
        <v>0</v>
      </c>
      <c r="AV1075">
        <v>0</v>
      </c>
      <c r="AW1075">
        <v>0</v>
      </c>
      <c r="AX1075">
        <v>0</v>
      </c>
      <c r="AY1075">
        <v>0</v>
      </c>
      <c r="AZ1075">
        <v>0</v>
      </c>
      <c r="BA1075">
        <v>0</v>
      </c>
      <c r="BB1075">
        <v>0</v>
      </c>
      <c r="BC1075">
        <v>0</v>
      </c>
      <c r="BD1075">
        <v>0</v>
      </c>
      <c r="BE1075">
        <v>0</v>
      </c>
      <c r="BF1075">
        <v>0</v>
      </c>
      <c r="BG1075">
        <v>0</v>
      </c>
      <c r="BH1075">
        <v>0</v>
      </c>
      <c r="BI1075">
        <v>0</v>
      </c>
      <c r="BJ1075">
        <v>0</v>
      </c>
      <c r="BK1075">
        <v>0</v>
      </c>
      <c r="BL1075">
        <v>0</v>
      </c>
      <c r="BM1075">
        <v>0</v>
      </c>
      <c r="BN1075">
        <v>0</v>
      </c>
      <c r="BO1075">
        <v>0</v>
      </c>
      <c r="BP1075">
        <v>0</v>
      </c>
      <c r="BQ1075">
        <v>0</v>
      </c>
      <c r="BR1075">
        <v>0</v>
      </c>
      <c r="BS1075">
        <v>0</v>
      </c>
      <c r="BT1075">
        <v>0</v>
      </c>
      <c r="BU1075">
        <v>0</v>
      </c>
      <c r="BV1075">
        <v>0</v>
      </c>
      <c r="BW1075">
        <v>0</v>
      </c>
      <c r="BX1075" s="10">
        <v>0</v>
      </c>
      <c r="BY1075">
        <v>0</v>
      </c>
      <c r="BZ1075">
        <v>0</v>
      </c>
      <c r="CA1075">
        <v>0</v>
      </c>
      <c r="CB1075">
        <v>0</v>
      </c>
      <c r="CC1075">
        <v>0</v>
      </c>
      <c r="CD1075">
        <v>0</v>
      </c>
      <c r="CE1075">
        <v>0</v>
      </c>
    </row>
    <row r="1076" spans="1:83" x14ac:dyDescent="0.35">
      <c r="A1076" s="9" t="str">
        <f t="shared" si="16"/>
        <v>815930.301.85</v>
      </c>
      <c r="B1076" s="52" t="e">
        <f>+IF(MATCH(A1076,List!H$10:H$145,0),"Targeted")</f>
        <v>#N/A</v>
      </c>
      <c r="C1076" s="65"/>
      <c r="D1076" s="151"/>
      <c r="E1076" s="16" t="s">
        <v>2093</v>
      </c>
      <c r="F1076" s="16" t="s">
        <v>2094</v>
      </c>
      <c r="G1076" s="16" t="s">
        <v>298</v>
      </c>
      <c r="H1076" s="16" t="s">
        <v>2094</v>
      </c>
      <c r="I1076" s="16" t="s">
        <v>2109</v>
      </c>
      <c r="J1076" s="16" t="s">
        <v>2110</v>
      </c>
      <c r="K1076" s="17" t="s">
        <v>1006</v>
      </c>
      <c r="L1076" s="18" t="s">
        <v>1936</v>
      </c>
      <c r="M1076" s="195" t="s">
        <v>1937</v>
      </c>
      <c r="N1076" s="16" t="s">
        <v>1938</v>
      </c>
      <c r="O1076" s="17" t="s">
        <v>304</v>
      </c>
      <c r="P1076" s="17" t="s">
        <v>305</v>
      </c>
      <c r="Q1076" s="17" t="s">
        <v>306</v>
      </c>
      <c r="R1076">
        <v>0</v>
      </c>
      <c r="S1076">
        <v>0</v>
      </c>
      <c r="T1076">
        <v>0</v>
      </c>
      <c r="U1076">
        <v>0</v>
      </c>
      <c r="V1076">
        <v>0</v>
      </c>
      <c r="W1076">
        <v>0</v>
      </c>
      <c r="X1076">
        <v>0</v>
      </c>
      <c r="Y1076">
        <v>0</v>
      </c>
      <c r="Z1076">
        <v>0</v>
      </c>
      <c r="AA1076">
        <v>0</v>
      </c>
      <c r="AB1076">
        <v>0</v>
      </c>
      <c r="AC1076">
        <v>0</v>
      </c>
      <c r="AD1076">
        <v>0</v>
      </c>
      <c r="AE1076">
        <v>0</v>
      </c>
      <c r="AF1076">
        <v>0</v>
      </c>
      <c r="AG1076" s="19">
        <v>0</v>
      </c>
      <c r="AH1076">
        <v>0</v>
      </c>
      <c r="AI1076">
        <v>0</v>
      </c>
      <c r="AJ1076">
        <v>0</v>
      </c>
      <c r="AK1076">
        <v>-275</v>
      </c>
      <c r="AL1076">
        <v>-165</v>
      </c>
      <c r="AM1076">
        <v>-20</v>
      </c>
      <c r="AN1076">
        <v>0</v>
      </c>
      <c r="AO1076">
        <v>0</v>
      </c>
      <c r="AP1076">
        <v>0</v>
      </c>
      <c r="AQ1076">
        <v>0</v>
      </c>
      <c r="AR1076">
        <v>0</v>
      </c>
      <c r="AS1076">
        <v>0</v>
      </c>
      <c r="AT1076">
        <v>0</v>
      </c>
      <c r="AU1076">
        <v>0</v>
      </c>
      <c r="AV1076">
        <v>0</v>
      </c>
      <c r="AW1076">
        <v>0</v>
      </c>
      <c r="AX1076">
        <v>0</v>
      </c>
      <c r="AY1076">
        <v>0</v>
      </c>
      <c r="AZ1076">
        <v>0</v>
      </c>
      <c r="BA1076">
        <v>0</v>
      </c>
      <c r="BB1076">
        <v>0</v>
      </c>
      <c r="BC1076">
        <v>0</v>
      </c>
      <c r="BD1076">
        <v>0</v>
      </c>
      <c r="BE1076">
        <v>0</v>
      </c>
      <c r="BF1076">
        <v>0</v>
      </c>
      <c r="BG1076">
        <v>0</v>
      </c>
      <c r="BH1076">
        <v>0</v>
      </c>
      <c r="BI1076">
        <v>0</v>
      </c>
      <c r="BJ1076">
        <v>0</v>
      </c>
      <c r="BK1076">
        <v>0</v>
      </c>
      <c r="BL1076">
        <v>0</v>
      </c>
      <c r="BM1076">
        <v>0</v>
      </c>
      <c r="BN1076">
        <v>0</v>
      </c>
      <c r="BO1076">
        <v>0</v>
      </c>
      <c r="BP1076">
        <v>0</v>
      </c>
      <c r="BQ1076">
        <v>0</v>
      </c>
      <c r="BR1076">
        <v>0</v>
      </c>
      <c r="BS1076">
        <v>0</v>
      </c>
      <c r="BT1076">
        <v>0</v>
      </c>
      <c r="BU1076">
        <v>0</v>
      </c>
      <c r="BV1076">
        <v>0</v>
      </c>
      <c r="BW1076">
        <v>0</v>
      </c>
      <c r="BX1076" s="10">
        <v>0</v>
      </c>
      <c r="BY1076">
        <v>0</v>
      </c>
      <c r="BZ1076">
        <v>0</v>
      </c>
      <c r="CA1076">
        <v>0</v>
      </c>
      <c r="CB1076">
        <v>0</v>
      </c>
      <c r="CC1076">
        <v>0</v>
      </c>
      <c r="CD1076">
        <v>0</v>
      </c>
      <c r="CE1076">
        <v>0</v>
      </c>
    </row>
    <row r="1077" spans="1:83" x14ac:dyDescent="0.35">
      <c r="A1077" s="9" t="str">
        <f t="shared" si="16"/>
        <v>816010.301.85</v>
      </c>
      <c r="B1077" s="52" t="e">
        <f>+IF(MATCH(A1077,List!H$10:H$145,0),"Targeted")</f>
        <v>#N/A</v>
      </c>
      <c r="C1077" s="65"/>
      <c r="D1077" s="151"/>
      <c r="E1077" s="16" t="s">
        <v>2093</v>
      </c>
      <c r="F1077" s="16" t="s">
        <v>2094</v>
      </c>
      <c r="G1077" s="16" t="s">
        <v>298</v>
      </c>
      <c r="H1077" s="16" t="s">
        <v>2094</v>
      </c>
      <c r="I1077" s="16" t="s">
        <v>2111</v>
      </c>
      <c r="J1077" s="16" t="s">
        <v>2112</v>
      </c>
      <c r="K1077" s="17" t="s">
        <v>1006</v>
      </c>
      <c r="L1077" s="18" t="s">
        <v>1936</v>
      </c>
      <c r="M1077" s="195" t="s">
        <v>1937</v>
      </c>
      <c r="N1077" s="16" t="s">
        <v>1938</v>
      </c>
      <c r="O1077" s="17" t="s">
        <v>304</v>
      </c>
      <c r="P1077" s="17" t="s">
        <v>305</v>
      </c>
      <c r="Q1077" s="17" t="s">
        <v>306</v>
      </c>
      <c r="R1077">
        <v>0</v>
      </c>
      <c r="S1077">
        <v>0</v>
      </c>
      <c r="T1077">
        <v>0</v>
      </c>
      <c r="U1077">
        <v>0</v>
      </c>
      <c r="V1077">
        <v>0</v>
      </c>
      <c r="W1077">
        <v>0</v>
      </c>
      <c r="X1077">
        <v>0</v>
      </c>
      <c r="Y1077">
        <v>0</v>
      </c>
      <c r="Z1077">
        <v>0</v>
      </c>
      <c r="AA1077">
        <v>0</v>
      </c>
      <c r="AB1077">
        <v>0</v>
      </c>
      <c r="AC1077">
        <v>0</v>
      </c>
      <c r="AD1077">
        <v>0</v>
      </c>
      <c r="AE1077">
        <v>0</v>
      </c>
      <c r="AF1077">
        <v>0</v>
      </c>
      <c r="AG1077" s="19">
        <v>0</v>
      </c>
      <c r="AH1077">
        <v>0</v>
      </c>
      <c r="AI1077">
        <v>0</v>
      </c>
      <c r="AJ1077">
        <v>0</v>
      </c>
      <c r="AK1077">
        <v>-357</v>
      </c>
      <c r="AL1077">
        <v>-162</v>
      </c>
      <c r="AM1077">
        <v>0</v>
      </c>
      <c r="AN1077">
        <v>0</v>
      </c>
      <c r="AO1077">
        <v>0</v>
      </c>
      <c r="AP1077">
        <v>0</v>
      </c>
      <c r="AQ1077">
        <v>0</v>
      </c>
      <c r="AR1077">
        <v>0</v>
      </c>
      <c r="AS1077">
        <v>0</v>
      </c>
      <c r="AT1077">
        <v>0</v>
      </c>
      <c r="AU1077">
        <v>0</v>
      </c>
      <c r="AV1077">
        <v>0</v>
      </c>
      <c r="AW1077">
        <v>0</v>
      </c>
      <c r="AX1077">
        <v>0</v>
      </c>
      <c r="AY1077">
        <v>0</v>
      </c>
      <c r="AZ1077">
        <v>0</v>
      </c>
      <c r="BA1077">
        <v>0</v>
      </c>
      <c r="BB1077">
        <v>0</v>
      </c>
      <c r="BC1077">
        <v>0</v>
      </c>
      <c r="BD1077">
        <v>0</v>
      </c>
      <c r="BE1077">
        <v>0</v>
      </c>
      <c r="BF1077">
        <v>0</v>
      </c>
      <c r="BG1077">
        <v>0</v>
      </c>
      <c r="BH1077">
        <v>0</v>
      </c>
      <c r="BI1077">
        <v>0</v>
      </c>
      <c r="BJ1077">
        <v>0</v>
      </c>
      <c r="BK1077">
        <v>0</v>
      </c>
      <c r="BL1077">
        <v>0</v>
      </c>
      <c r="BM1077">
        <v>0</v>
      </c>
      <c r="BN1077">
        <v>0</v>
      </c>
      <c r="BO1077">
        <v>0</v>
      </c>
      <c r="BP1077">
        <v>0</v>
      </c>
      <c r="BQ1077">
        <v>0</v>
      </c>
      <c r="BR1077">
        <v>0</v>
      </c>
      <c r="BS1077">
        <v>0</v>
      </c>
      <c r="BT1077">
        <v>0</v>
      </c>
      <c r="BU1077">
        <v>0</v>
      </c>
      <c r="BV1077">
        <v>0</v>
      </c>
      <c r="BW1077">
        <v>0</v>
      </c>
      <c r="BX1077" s="10">
        <v>0</v>
      </c>
      <c r="BY1077">
        <v>0</v>
      </c>
      <c r="BZ1077">
        <v>0</v>
      </c>
      <c r="CA1077">
        <v>0</v>
      </c>
      <c r="CB1077">
        <v>0</v>
      </c>
      <c r="CC1077">
        <v>0</v>
      </c>
      <c r="CD1077">
        <v>0</v>
      </c>
      <c r="CE1077">
        <v>0</v>
      </c>
    </row>
    <row r="1078" spans="1:83" x14ac:dyDescent="0.35">
      <c r="A1078" s="9" t="str">
        <f t="shared" si="16"/>
        <v>816030.301.85</v>
      </c>
      <c r="B1078" s="52" t="e">
        <f>+IF(MATCH(A1078,List!H$10:H$145,0),"Targeted")</f>
        <v>#N/A</v>
      </c>
      <c r="C1078" s="65"/>
      <c r="D1078" s="151"/>
      <c r="E1078" s="16" t="s">
        <v>2093</v>
      </c>
      <c r="F1078" s="16" t="s">
        <v>2094</v>
      </c>
      <c r="G1078" s="16" t="s">
        <v>298</v>
      </c>
      <c r="H1078" s="16" t="s">
        <v>2094</v>
      </c>
      <c r="I1078" s="16" t="s">
        <v>2113</v>
      </c>
      <c r="J1078" s="16" t="s">
        <v>2114</v>
      </c>
      <c r="K1078" s="17" t="s">
        <v>1006</v>
      </c>
      <c r="L1078" s="18" t="s">
        <v>1936</v>
      </c>
      <c r="M1078" s="195" t="s">
        <v>1937</v>
      </c>
      <c r="N1078" s="16" t="s">
        <v>1938</v>
      </c>
      <c r="O1078" s="17" t="s">
        <v>304</v>
      </c>
      <c r="P1078" s="17" t="s">
        <v>305</v>
      </c>
      <c r="Q1078" s="17" t="s">
        <v>306</v>
      </c>
      <c r="R1078">
        <v>0</v>
      </c>
      <c r="S1078">
        <v>0</v>
      </c>
      <c r="T1078">
        <v>0</v>
      </c>
      <c r="U1078">
        <v>0</v>
      </c>
      <c r="V1078">
        <v>0</v>
      </c>
      <c r="W1078">
        <v>0</v>
      </c>
      <c r="X1078">
        <v>0</v>
      </c>
      <c r="Y1078">
        <v>0</v>
      </c>
      <c r="Z1078">
        <v>0</v>
      </c>
      <c r="AA1078">
        <v>0</v>
      </c>
      <c r="AB1078">
        <v>0</v>
      </c>
      <c r="AC1078">
        <v>0</v>
      </c>
      <c r="AD1078">
        <v>0</v>
      </c>
      <c r="AE1078">
        <v>0</v>
      </c>
      <c r="AF1078">
        <v>0</v>
      </c>
      <c r="AG1078" s="19">
        <v>0</v>
      </c>
      <c r="AH1078">
        <v>0</v>
      </c>
      <c r="AI1078">
        <v>0</v>
      </c>
      <c r="AJ1078">
        <v>0</v>
      </c>
      <c r="AK1078">
        <v>-688</v>
      </c>
      <c r="AL1078">
        <v>-868</v>
      </c>
      <c r="AM1078">
        <v>0</v>
      </c>
      <c r="AN1078">
        <v>0</v>
      </c>
      <c r="AO1078">
        <v>0</v>
      </c>
      <c r="AP1078">
        <v>0</v>
      </c>
      <c r="AQ1078">
        <v>0</v>
      </c>
      <c r="AR1078">
        <v>0</v>
      </c>
      <c r="AS1078">
        <v>0</v>
      </c>
      <c r="AT1078">
        <v>0</v>
      </c>
      <c r="AU1078">
        <v>0</v>
      </c>
      <c r="AV1078">
        <v>0</v>
      </c>
      <c r="AW1078">
        <v>0</v>
      </c>
      <c r="AX1078">
        <v>0</v>
      </c>
      <c r="AY1078">
        <v>0</v>
      </c>
      <c r="AZ1078">
        <v>0</v>
      </c>
      <c r="BA1078">
        <v>0</v>
      </c>
      <c r="BB1078">
        <v>0</v>
      </c>
      <c r="BC1078">
        <v>0</v>
      </c>
      <c r="BD1078">
        <v>0</v>
      </c>
      <c r="BE1078">
        <v>0</v>
      </c>
      <c r="BF1078">
        <v>0</v>
      </c>
      <c r="BG1078">
        <v>0</v>
      </c>
      <c r="BH1078">
        <v>0</v>
      </c>
      <c r="BI1078">
        <v>0</v>
      </c>
      <c r="BJ1078">
        <v>0</v>
      </c>
      <c r="BK1078">
        <v>0</v>
      </c>
      <c r="BL1078">
        <v>0</v>
      </c>
      <c r="BM1078">
        <v>0</v>
      </c>
      <c r="BN1078">
        <v>0</v>
      </c>
      <c r="BO1078">
        <v>0</v>
      </c>
      <c r="BP1078">
        <v>0</v>
      </c>
      <c r="BQ1078">
        <v>0</v>
      </c>
      <c r="BR1078">
        <v>0</v>
      </c>
      <c r="BS1078">
        <v>0</v>
      </c>
      <c r="BT1078">
        <v>0</v>
      </c>
      <c r="BU1078">
        <v>0</v>
      </c>
      <c r="BV1078">
        <v>0</v>
      </c>
      <c r="BW1078">
        <v>0</v>
      </c>
      <c r="BX1078" s="10">
        <v>0</v>
      </c>
      <c r="BY1078">
        <v>0</v>
      </c>
      <c r="BZ1078">
        <v>0</v>
      </c>
      <c r="CA1078">
        <v>0</v>
      </c>
      <c r="CB1078">
        <v>0</v>
      </c>
      <c r="CC1078">
        <v>0</v>
      </c>
      <c r="CD1078">
        <v>0</v>
      </c>
      <c r="CE1078">
        <v>0</v>
      </c>
    </row>
    <row r="1079" spans="1:83" x14ac:dyDescent="0.35">
      <c r="A1079" s="9" t="str">
        <f t="shared" si="16"/>
        <v>816110.301.85</v>
      </c>
      <c r="B1079" s="52" t="e">
        <f>+IF(MATCH(A1079,List!H$10:H$145,0),"Targeted")</f>
        <v>#N/A</v>
      </c>
      <c r="C1079" s="65"/>
      <c r="D1079" s="151"/>
      <c r="E1079" s="16" t="s">
        <v>2093</v>
      </c>
      <c r="F1079" s="16" t="s">
        <v>2094</v>
      </c>
      <c r="G1079" s="16" t="s">
        <v>298</v>
      </c>
      <c r="H1079" s="16" t="s">
        <v>2094</v>
      </c>
      <c r="I1079" s="16" t="s">
        <v>2115</v>
      </c>
      <c r="J1079" s="16" t="s">
        <v>2116</v>
      </c>
      <c r="K1079" s="17" t="s">
        <v>1006</v>
      </c>
      <c r="L1079" s="18" t="s">
        <v>1936</v>
      </c>
      <c r="M1079" s="195" t="s">
        <v>1937</v>
      </c>
      <c r="N1079" s="16" t="s">
        <v>1938</v>
      </c>
      <c r="O1079" s="17" t="s">
        <v>304</v>
      </c>
      <c r="P1079" s="17" t="s">
        <v>305</v>
      </c>
      <c r="Q1079" s="17" t="s">
        <v>306</v>
      </c>
      <c r="R1079">
        <v>0</v>
      </c>
      <c r="S1079">
        <v>0</v>
      </c>
      <c r="T1079">
        <v>0</v>
      </c>
      <c r="U1079">
        <v>0</v>
      </c>
      <c r="V1079">
        <v>0</v>
      </c>
      <c r="W1079">
        <v>0</v>
      </c>
      <c r="X1079">
        <v>0</v>
      </c>
      <c r="Y1079">
        <v>0</v>
      </c>
      <c r="Z1079">
        <v>0</v>
      </c>
      <c r="AA1079">
        <v>0</v>
      </c>
      <c r="AB1079">
        <v>0</v>
      </c>
      <c r="AC1079">
        <v>0</v>
      </c>
      <c r="AD1079">
        <v>0</v>
      </c>
      <c r="AE1079">
        <v>0</v>
      </c>
      <c r="AF1079">
        <v>0</v>
      </c>
      <c r="AG1079" s="19">
        <v>0</v>
      </c>
      <c r="AH1079">
        <v>0</v>
      </c>
      <c r="AI1079">
        <v>0</v>
      </c>
      <c r="AJ1079">
        <v>0</v>
      </c>
      <c r="AK1079">
        <v>-1363</v>
      </c>
      <c r="AL1079">
        <v>-1457</v>
      </c>
      <c r="AM1079">
        <v>0</v>
      </c>
      <c r="AN1079">
        <v>0</v>
      </c>
      <c r="AO1079">
        <v>0</v>
      </c>
      <c r="AP1079">
        <v>0</v>
      </c>
      <c r="AQ1079">
        <v>0</v>
      </c>
      <c r="AR1079">
        <v>0</v>
      </c>
      <c r="AS1079">
        <v>0</v>
      </c>
      <c r="AT1079">
        <v>0</v>
      </c>
      <c r="AU1079">
        <v>0</v>
      </c>
      <c r="AV1079">
        <v>0</v>
      </c>
      <c r="AW1079">
        <v>0</v>
      </c>
      <c r="AX1079">
        <v>0</v>
      </c>
      <c r="AY1079">
        <v>0</v>
      </c>
      <c r="AZ1079">
        <v>0</v>
      </c>
      <c r="BA1079">
        <v>0</v>
      </c>
      <c r="BB1079">
        <v>0</v>
      </c>
      <c r="BC1079">
        <v>0</v>
      </c>
      <c r="BD1079">
        <v>0</v>
      </c>
      <c r="BE1079">
        <v>0</v>
      </c>
      <c r="BF1079">
        <v>0</v>
      </c>
      <c r="BG1079">
        <v>0</v>
      </c>
      <c r="BH1079">
        <v>0</v>
      </c>
      <c r="BI1079">
        <v>0</v>
      </c>
      <c r="BJ1079">
        <v>0</v>
      </c>
      <c r="BK1079">
        <v>0</v>
      </c>
      <c r="BL1079">
        <v>0</v>
      </c>
      <c r="BM1079">
        <v>0</v>
      </c>
      <c r="BN1079">
        <v>0</v>
      </c>
      <c r="BO1079">
        <v>0</v>
      </c>
      <c r="BP1079">
        <v>0</v>
      </c>
      <c r="BQ1079">
        <v>0</v>
      </c>
      <c r="BR1079">
        <v>0</v>
      </c>
      <c r="BS1079">
        <v>0</v>
      </c>
      <c r="BT1079">
        <v>0</v>
      </c>
      <c r="BU1079">
        <v>0</v>
      </c>
      <c r="BV1079">
        <v>0</v>
      </c>
      <c r="BW1079">
        <v>0</v>
      </c>
      <c r="BX1079" s="10">
        <v>0</v>
      </c>
      <c r="BY1079">
        <v>0</v>
      </c>
      <c r="BZ1079">
        <v>0</v>
      </c>
      <c r="CA1079">
        <v>0</v>
      </c>
      <c r="CB1079">
        <v>0</v>
      </c>
      <c r="CC1079">
        <v>0</v>
      </c>
      <c r="CD1079">
        <v>0</v>
      </c>
      <c r="CE1079">
        <v>0</v>
      </c>
    </row>
    <row r="1080" spans="1:83" x14ac:dyDescent="0.35">
      <c r="A1080" s="9" t="str">
        <f t="shared" si="16"/>
        <v>816130.301.85</v>
      </c>
      <c r="B1080" s="52" t="e">
        <f>+IF(MATCH(A1080,List!H$10:H$145,0),"Targeted")</f>
        <v>#N/A</v>
      </c>
      <c r="C1080" s="65"/>
      <c r="D1080" s="151"/>
      <c r="E1080" s="16" t="s">
        <v>2093</v>
      </c>
      <c r="F1080" s="16" t="s">
        <v>2094</v>
      </c>
      <c r="G1080" s="16" t="s">
        <v>298</v>
      </c>
      <c r="H1080" s="16" t="s">
        <v>2094</v>
      </c>
      <c r="I1080" s="16" t="s">
        <v>2117</v>
      </c>
      <c r="J1080" s="16" t="s">
        <v>2118</v>
      </c>
      <c r="K1080" s="17" t="s">
        <v>1006</v>
      </c>
      <c r="L1080" s="18" t="s">
        <v>1936</v>
      </c>
      <c r="M1080" s="195" t="s">
        <v>1937</v>
      </c>
      <c r="N1080" s="16" t="s">
        <v>1938</v>
      </c>
      <c r="O1080" s="17" t="s">
        <v>304</v>
      </c>
      <c r="P1080" s="17" t="s">
        <v>305</v>
      </c>
      <c r="Q1080" s="17" t="s">
        <v>306</v>
      </c>
      <c r="R1080">
        <v>0</v>
      </c>
      <c r="S1080">
        <v>0</v>
      </c>
      <c r="T1080">
        <v>0</v>
      </c>
      <c r="U1080">
        <v>0</v>
      </c>
      <c r="V1080">
        <v>0</v>
      </c>
      <c r="W1080">
        <v>0</v>
      </c>
      <c r="X1080">
        <v>0</v>
      </c>
      <c r="Y1080">
        <v>0</v>
      </c>
      <c r="Z1080">
        <v>0</v>
      </c>
      <c r="AA1080">
        <v>0</v>
      </c>
      <c r="AB1080">
        <v>0</v>
      </c>
      <c r="AC1080">
        <v>0</v>
      </c>
      <c r="AD1080">
        <v>0</v>
      </c>
      <c r="AE1080">
        <v>0</v>
      </c>
      <c r="AF1080">
        <v>0</v>
      </c>
      <c r="AG1080" s="19">
        <v>0</v>
      </c>
      <c r="AH1080">
        <v>0</v>
      </c>
      <c r="AI1080">
        <v>0</v>
      </c>
      <c r="AJ1080">
        <v>0</v>
      </c>
      <c r="AK1080">
        <v>-155</v>
      </c>
      <c r="AL1080">
        <v>-120</v>
      </c>
      <c r="AM1080">
        <v>-5</v>
      </c>
      <c r="AN1080">
        <v>0</v>
      </c>
      <c r="AO1080">
        <v>0</v>
      </c>
      <c r="AP1080">
        <v>0</v>
      </c>
      <c r="AQ1080">
        <v>0</v>
      </c>
      <c r="AR1080">
        <v>0</v>
      </c>
      <c r="AS1080">
        <v>0</v>
      </c>
      <c r="AT1080">
        <v>0</v>
      </c>
      <c r="AU1080">
        <v>0</v>
      </c>
      <c r="AV1080">
        <v>0</v>
      </c>
      <c r="AW1080">
        <v>0</v>
      </c>
      <c r="AX1080">
        <v>0</v>
      </c>
      <c r="AY1080">
        <v>0</v>
      </c>
      <c r="AZ1080">
        <v>0</v>
      </c>
      <c r="BA1080">
        <v>0</v>
      </c>
      <c r="BB1080">
        <v>0</v>
      </c>
      <c r="BC1080">
        <v>0</v>
      </c>
      <c r="BD1080">
        <v>0</v>
      </c>
      <c r="BE1080">
        <v>0</v>
      </c>
      <c r="BF1080">
        <v>0</v>
      </c>
      <c r="BG1080">
        <v>0</v>
      </c>
      <c r="BH1080">
        <v>0</v>
      </c>
      <c r="BI1080">
        <v>0</v>
      </c>
      <c r="BJ1080">
        <v>0</v>
      </c>
      <c r="BK1080">
        <v>0</v>
      </c>
      <c r="BL1080">
        <v>0</v>
      </c>
      <c r="BM1080">
        <v>0</v>
      </c>
      <c r="BN1080">
        <v>0</v>
      </c>
      <c r="BO1080">
        <v>0</v>
      </c>
      <c r="BP1080">
        <v>0</v>
      </c>
      <c r="BQ1080">
        <v>0</v>
      </c>
      <c r="BR1080">
        <v>0</v>
      </c>
      <c r="BS1080">
        <v>0</v>
      </c>
      <c r="BT1080">
        <v>0</v>
      </c>
      <c r="BU1080">
        <v>0</v>
      </c>
      <c r="BV1080">
        <v>0</v>
      </c>
      <c r="BW1080">
        <v>0</v>
      </c>
      <c r="BX1080" s="10">
        <v>0</v>
      </c>
      <c r="BY1080">
        <v>0</v>
      </c>
      <c r="BZ1080">
        <v>0</v>
      </c>
      <c r="CA1080">
        <v>0</v>
      </c>
      <c r="CB1080">
        <v>0</v>
      </c>
      <c r="CC1080">
        <v>0</v>
      </c>
      <c r="CD1080">
        <v>0</v>
      </c>
      <c r="CE1080">
        <v>0</v>
      </c>
    </row>
    <row r="1081" spans="1:83" x14ac:dyDescent="0.35">
      <c r="A1081" s="9" t="str">
        <f t="shared" si="16"/>
        <v>816210.301.85</v>
      </c>
      <c r="B1081" s="52" t="e">
        <f>+IF(MATCH(A1081,List!H$10:H$145,0),"Targeted")</f>
        <v>#N/A</v>
      </c>
      <c r="C1081" s="65"/>
      <c r="D1081" s="151"/>
      <c r="E1081" s="16" t="s">
        <v>2093</v>
      </c>
      <c r="F1081" s="16" t="s">
        <v>2094</v>
      </c>
      <c r="G1081" s="16" t="s">
        <v>298</v>
      </c>
      <c r="H1081" s="16" t="s">
        <v>2094</v>
      </c>
      <c r="I1081" s="16" t="s">
        <v>2119</v>
      </c>
      <c r="J1081" s="16" t="s">
        <v>2120</v>
      </c>
      <c r="K1081" s="17" t="s">
        <v>1006</v>
      </c>
      <c r="L1081" s="18" t="s">
        <v>1936</v>
      </c>
      <c r="M1081" s="195" t="s">
        <v>1937</v>
      </c>
      <c r="N1081" s="16" t="s">
        <v>1938</v>
      </c>
      <c r="O1081" s="17" t="s">
        <v>304</v>
      </c>
      <c r="P1081" s="17" t="s">
        <v>305</v>
      </c>
      <c r="Q1081" s="17" t="s">
        <v>306</v>
      </c>
      <c r="R1081">
        <v>0</v>
      </c>
      <c r="S1081">
        <v>0</v>
      </c>
      <c r="T1081">
        <v>0</v>
      </c>
      <c r="U1081">
        <v>0</v>
      </c>
      <c r="V1081">
        <v>0</v>
      </c>
      <c r="W1081">
        <v>0</v>
      </c>
      <c r="X1081">
        <v>0</v>
      </c>
      <c r="Y1081">
        <v>0</v>
      </c>
      <c r="Z1081">
        <v>0</v>
      </c>
      <c r="AA1081">
        <v>0</v>
      </c>
      <c r="AB1081">
        <v>0</v>
      </c>
      <c r="AC1081">
        <v>0</v>
      </c>
      <c r="AD1081">
        <v>0</v>
      </c>
      <c r="AE1081">
        <v>0</v>
      </c>
      <c r="AF1081">
        <v>0</v>
      </c>
      <c r="AG1081" s="19">
        <v>0</v>
      </c>
      <c r="AH1081">
        <v>0</v>
      </c>
      <c r="AI1081">
        <v>0</v>
      </c>
      <c r="AJ1081">
        <v>0</v>
      </c>
      <c r="AK1081">
        <v>-6696</v>
      </c>
      <c r="AL1081">
        <v>-3215</v>
      </c>
      <c r="AM1081">
        <v>-104</v>
      </c>
      <c r="AN1081">
        <v>0</v>
      </c>
      <c r="AO1081">
        <v>0</v>
      </c>
      <c r="AP1081">
        <v>0</v>
      </c>
      <c r="AQ1081">
        <v>0</v>
      </c>
      <c r="AR1081">
        <v>0</v>
      </c>
      <c r="AS1081">
        <v>0</v>
      </c>
      <c r="AT1081">
        <v>0</v>
      </c>
      <c r="AU1081">
        <v>0</v>
      </c>
      <c r="AV1081">
        <v>0</v>
      </c>
      <c r="AW1081">
        <v>0</v>
      </c>
      <c r="AX1081">
        <v>0</v>
      </c>
      <c r="AY1081">
        <v>0</v>
      </c>
      <c r="AZ1081">
        <v>0</v>
      </c>
      <c r="BA1081">
        <v>0</v>
      </c>
      <c r="BB1081">
        <v>0</v>
      </c>
      <c r="BC1081">
        <v>0</v>
      </c>
      <c r="BD1081">
        <v>0</v>
      </c>
      <c r="BE1081">
        <v>0</v>
      </c>
      <c r="BF1081">
        <v>0</v>
      </c>
      <c r="BG1081">
        <v>0</v>
      </c>
      <c r="BH1081">
        <v>0</v>
      </c>
      <c r="BI1081">
        <v>0</v>
      </c>
      <c r="BJ1081">
        <v>0</v>
      </c>
      <c r="BK1081">
        <v>0</v>
      </c>
      <c r="BL1081">
        <v>0</v>
      </c>
      <c r="BM1081">
        <v>0</v>
      </c>
      <c r="BN1081">
        <v>0</v>
      </c>
      <c r="BO1081">
        <v>0</v>
      </c>
      <c r="BP1081">
        <v>0</v>
      </c>
      <c r="BQ1081">
        <v>0</v>
      </c>
      <c r="BR1081">
        <v>0</v>
      </c>
      <c r="BS1081">
        <v>0</v>
      </c>
      <c r="BT1081">
        <v>0</v>
      </c>
      <c r="BU1081">
        <v>0</v>
      </c>
      <c r="BV1081">
        <v>0</v>
      </c>
      <c r="BW1081">
        <v>0</v>
      </c>
      <c r="BX1081" s="10">
        <v>0</v>
      </c>
      <c r="BY1081">
        <v>0</v>
      </c>
      <c r="BZ1081">
        <v>0</v>
      </c>
      <c r="CA1081">
        <v>0</v>
      </c>
      <c r="CB1081">
        <v>0</v>
      </c>
      <c r="CC1081">
        <v>0</v>
      </c>
      <c r="CD1081">
        <v>0</v>
      </c>
      <c r="CE1081">
        <v>0</v>
      </c>
    </row>
    <row r="1082" spans="1:83" x14ac:dyDescent="0.35">
      <c r="A1082" s="9" t="str">
        <f t="shared" si="16"/>
        <v>9971.301.85</v>
      </c>
      <c r="B1082" s="52" t="e">
        <f>+IF(MATCH(A1082,List!H$10:H$145,0),"Targeted")</f>
        <v>#N/A</v>
      </c>
      <c r="C1082" s="65"/>
      <c r="D1082" s="151"/>
      <c r="E1082" s="16" t="s">
        <v>2093</v>
      </c>
      <c r="F1082" s="16" t="s">
        <v>2094</v>
      </c>
      <c r="G1082" s="16" t="s">
        <v>298</v>
      </c>
      <c r="H1082" s="16" t="s">
        <v>2094</v>
      </c>
      <c r="I1082" s="16" t="s">
        <v>848</v>
      </c>
      <c r="J1082" s="16" t="s">
        <v>2121</v>
      </c>
      <c r="K1082" s="17" t="s">
        <v>1006</v>
      </c>
      <c r="L1082" s="18" t="s">
        <v>1936</v>
      </c>
      <c r="M1082" s="195" t="s">
        <v>1937</v>
      </c>
      <c r="N1082" s="16" t="s">
        <v>1938</v>
      </c>
      <c r="O1082" s="17" t="s">
        <v>304</v>
      </c>
      <c r="P1082" s="17" t="s">
        <v>305</v>
      </c>
      <c r="Q1082" s="17" t="s">
        <v>306</v>
      </c>
      <c r="R1082">
        <v>0</v>
      </c>
      <c r="S1082">
        <v>0</v>
      </c>
      <c r="T1082">
        <v>0</v>
      </c>
      <c r="U1082">
        <v>0</v>
      </c>
      <c r="V1082">
        <v>0</v>
      </c>
      <c r="W1082">
        <v>1</v>
      </c>
      <c r="X1082">
        <v>214</v>
      </c>
      <c r="Y1082">
        <v>642</v>
      </c>
      <c r="Z1082">
        <v>943</v>
      </c>
      <c r="AA1082">
        <v>1136</v>
      </c>
      <c r="AB1082">
        <v>1720</v>
      </c>
      <c r="AC1082">
        <v>2296</v>
      </c>
      <c r="AD1082">
        <v>2705</v>
      </c>
      <c r="AE1082">
        <v>3695</v>
      </c>
      <c r="AF1082">
        <v>4608</v>
      </c>
      <c r="AG1082" s="19">
        <v>1191</v>
      </c>
      <c r="AH1082">
        <v>5556</v>
      </c>
      <c r="AI1082">
        <v>6012</v>
      </c>
      <c r="AJ1082">
        <v>7132</v>
      </c>
      <c r="AK1082">
        <v>10002</v>
      </c>
      <c r="AL1082">
        <v>13764</v>
      </c>
      <c r="AM1082">
        <v>5213</v>
      </c>
      <c r="AN1082">
        <v>1214</v>
      </c>
      <c r="AO1082">
        <v>-4</v>
      </c>
      <c r="AP1082">
        <v>0</v>
      </c>
      <c r="AQ1082">
        <v>0</v>
      </c>
      <c r="AR1082">
        <v>0</v>
      </c>
      <c r="AS1082">
        <v>0</v>
      </c>
      <c r="AT1082">
        <v>0</v>
      </c>
      <c r="AU1082">
        <v>0</v>
      </c>
      <c r="AV1082">
        <v>0</v>
      </c>
      <c r="AW1082">
        <v>0</v>
      </c>
      <c r="AX1082">
        <v>0</v>
      </c>
      <c r="AY1082">
        <v>0</v>
      </c>
      <c r="AZ1082">
        <v>0</v>
      </c>
      <c r="BA1082">
        <v>0</v>
      </c>
      <c r="BB1082">
        <v>0</v>
      </c>
      <c r="BC1082">
        <v>0</v>
      </c>
      <c r="BD1082">
        <v>0</v>
      </c>
      <c r="BE1082">
        <v>0</v>
      </c>
      <c r="BF1082">
        <v>0</v>
      </c>
      <c r="BG1082">
        <v>0</v>
      </c>
      <c r="BH1082">
        <v>0</v>
      </c>
      <c r="BI1082">
        <v>0</v>
      </c>
      <c r="BJ1082">
        <v>0</v>
      </c>
      <c r="BK1082">
        <v>0</v>
      </c>
      <c r="BL1082">
        <v>0</v>
      </c>
      <c r="BM1082">
        <v>0</v>
      </c>
      <c r="BN1082">
        <v>0</v>
      </c>
      <c r="BO1082">
        <v>0</v>
      </c>
      <c r="BP1082">
        <v>0</v>
      </c>
      <c r="BQ1082">
        <v>0</v>
      </c>
      <c r="BR1082">
        <v>0</v>
      </c>
      <c r="BS1082">
        <v>0</v>
      </c>
      <c r="BT1082">
        <v>0</v>
      </c>
      <c r="BU1082">
        <v>0</v>
      </c>
      <c r="BV1082">
        <v>0</v>
      </c>
      <c r="BW1082">
        <v>0</v>
      </c>
      <c r="BX1082" s="10">
        <v>0</v>
      </c>
      <c r="BY1082">
        <v>0</v>
      </c>
      <c r="BZ1082">
        <v>0</v>
      </c>
      <c r="CA1082">
        <v>0</v>
      </c>
      <c r="CB1082">
        <v>0</v>
      </c>
      <c r="CC1082">
        <v>0</v>
      </c>
      <c r="CD1082">
        <v>0</v>
      </c>
      <c r="CE1082">
        <v>0</v>
      </c>
    </row>
    <row r="1083" spans="1:83" x14ac:dyDescent="0.35">
      <c r="A1083" s="9" t="str">
        <f t="shared" si="16"/>
        <v>9912.301.46</v>
      </c>
      <c r="B1083" s="52" t="e">
        <f>+IF(MATCH(A1083,List!H$10:H$145,0),"Targeted")</f>
        <v>#N/A</v>
      </c>
      <c r="C1083" s="65"/>
      <c r="D1083" s="151" t="s">
        <v>7700</v>
      </c>
      <c r="E1083" s="16" t="s">
        <v>43</v>
      </c>
      <c r="F1083" s="16" t="s">
        <v>2121</v>
      </c>
      <c r="G1083" s="16" t="s">
        <v>298</v>
      </c>
      <c r="H1083" s="16" t="s">
        <v>2121</v>
      </c>
      <c r="I1083" s="16" t="s">
        <v>2122</v>
      </c>
      <c r="J1083" s="16" t="s">
        <v>2123</v>
      </c>
      <c r="K1083" s="17" t="s">
        <v>2086</v>
      </c>
      <c r="L1083" s="18" t="s">
        <v>1936</v>
      </c>
      <c r="M1083" s="195" t="s">
        <v>1937</v>
      </c>
      <c r="N1083" s="16" t="s">
        <v>1938</v>
      </c>
      <c r="O1083" s="17" t="s">
        <v>346</v>
      </c>
      <c r="P1083" s="17" t="s">
        <v>305</v>
      </c>
      <c r="Q1083" s="17" t="s">
        <v>306</v>
      </c>
      <c r="R1083">
        <v>0</v>
      </c>
      <c r="S1083">
        <v>0</v>
      </c>
      <c r="T1083">
        <v>0</v>
      </c>
      <c r="U1083">
        <v>0</v>
      </c>
      <c r="V1083">
        <v>0</v>
      </c>
      <c r="W1083">
        <v>0</v>
      </c>
      <c r="X1083">
        <v>0</v>
      </c>
      <c r="Y1083">
        <v>0</v>
      </c>
      <c r="Z1083">
        <v>0</v>
      </c>
      <c r="AA1083">
        <v>0</v>
      </c>
      <c r="AB1083">
        <v>0</v>
      </c>
      <c r="AC1083">
        <v>0</v>
      </c>
      <c r="AD1083">
        <v>0</v>
      </c>
      <c r="AE1083">
        <v>0</v>
      </c>
      <c r="AF1083">
        <v>0</v>
      </c>
      <c r="AG1083" s="19">
        <v>0</v>
      </c>
      <c r="AH1083">
        <v>0</v>
      </c>
      <c r="AI1083">
        <v>0</v>
      </c>
      <c r="AJ1083">
        <v>0</v>
      </c>
      <c r="AK1083">
        <v>0</v>
      </c>
      <c r="AL1083">
        <v>0</v>
      </c>
      <c r="AM1083">
        <v>0</v>
      </c>
      <c r="AN1083">
        <v>0</v>
      </c>
      <c r="AO1083">
        <v>0</v>
      </c>
      <c r="AP1083">
        <v>0</v>
      </c>
      <c r="AQ1083">
        <v>0</v>
      </c>
      <c r="AR1083">
        <v>0</v>
      </c>
      <c r="AS1083">
        <v>0</v>
      </c>
      <c r="AT1083">
        <v>0</v>
      </c>
      <c r="AU1083">
        <v>0</v>
      </c>
      <c r="AV1083">
        <v>0</v>
      </c>
      <c r="AW1083">
        <v>0</v>
      </c>
      <c r="AX1083">
        <v>0</v>
      </c>
      <c r="AY1083">
        <v>0</v>
      </c>
      <c r="AZ1083">
        <v>2000</v>
      </c>
      <c r="BA1083">
        <v>2000</v>
      </c>
      <c r="BB1083">
        <v>0</v>
      </c>
      <c r="BC1083">
        <v>0</v>
      </c>
      <c r="BD1083">
        <v>0</v>
      </c>
      <c r="BE1083">
        <v>0</v>
      </c>
      <c r="BF1083">
        <v>0</v>
      </c>
      <c r="BG1083">
        <v>0</v>
      </c>
      <c r="BH1083">
        <v>0</v>
      </c>
      <c r="BI1083">
        <v>0</v>
      </c>
      <c r="BJ1083">
        <v>0</v>
      </c>
      <c r="BK1083">
        <v>0</v>
      </c>
      <c r="BL1083">
        <v>0</v>
      </c>
      <c r="BM1083">
        <v>0</v>
      </c>
      <c r="BN1083">
        <v>0</v>
      </c>
      <c r="BO1083">
        <v>0</v>
      </c>
      <c r="BP1083">
        <v>0</v>
      </c>
      <c r="BQ1083">
        <v>0</v>
      </c>
      <c r="BR1083">
        <v>0</v>
      </c>
      <c r="BS1083">
        <v>0</v>
      </c>
      <c r="BT1083">
        <v>0</v>
      </c>
      <c r="BU1083">
        <v>0</v>
      </c>
      <c r="BV1083">
        <v>0</v>
      </c>
      <c r="BW1083">
        <v>0</v>
      </c>
      <c r="BX1083">
        <v>0</v>
      </c>
      <c r="BY1083">
        <v>0</v>
      </c>
      <c r="BZ1083">
        <v>0</v>
      </c>
      <c r="CA1083">
        <v>0</v>
      </c>
      <c r="CB1083">
        <v>0</v>
      </c>
      <c r="CC1083">
        <v>0</v>
      </c>
      <c r="CD1083">
        <v>0</v>
      </c>
      <c r="CE1083">
        <v>0</v>
      </c>
    </row>
    <row r="1084" spans="1:83" x14ac:dyDescent="0.35">
      <c r="A1084" s="9" t="str">
        <f t="shared" si="16"/>
        <v>181100.302.12</v>
      </c>
      <c r="B1084" s="52" t="e">
        <f>+IF(MATCH(A1084,List!H$10:H$145,0),"Targeted")</f>
        <v>#N/A</v>
      </c>
      <c r="C1084" s="65"/>
      <c r="D1084" s="151"/>
      <c r="E1084" s="16" t="s">
        <v>1071</v>
      </c>
      <c r="F1084" s="16" t="s">
        <v>1072</v>
      </c>
      <c r="G1084" s="16" t="s">
        <v>298</v>
      </c>
      <c r="H1084" s="16" t="s">
        <v>1072</v>
      </c>
      <c r="I1084" s="16" t="s">
        <v>2124</v>
      </c>
      <c r="J1084" s="16" t="s">
        <v>2125</v>
      </c>
      <c r="K1084" s="17" t="s">
        <v>52</v>
      </c>
      <c r="L1084" s="18" t="s">
        <v>1936</v>
      </c>
      <c r="M1084" s="195" t="s">
        <v>164</v>
      </c>
      <c r="N1084" s="16" t="s">
        <v>2126</v>
      </c>
      <c r="O1084" s="17" t="s">
        <v>304</v>
      </c>
      <c r="P1084" s="17" t="s">
        <v>305</v>
      </c>
      <c r="Q1084" s="17" t="s">
        <v>306</v>
      </c>
      <c r="R1084">
        <v>-1282</v>
      </c>
      <c r="S1084">
        <v>-1180</v>
      </c>
      <c r="T1084">
        <v>-1362</v>
      </c>
      <c r="U1084">
        <v>-1347</v>
      </c>
      <c r="V1084">
        <v>-1290</v>
      </c>
      <c r="W1084">
        <v>-1357</v>
      </c>
      <c r="X1084">
        <v>-1392</v>
      </c>
      <c r="Y1084">
        <v>-1616</v>
      </c>
      <c r="Z1084">
        <v>-1520</v>
      </c>
      <c r="AA1084">
        <v>-1539</v>
      </c>
      <c r="AB1084">
        <v>-1588</v>
      </c>
      <c r="AC1084">
        <v>-1527</v>
      </c>
      <c r="AD1084">
        <v>-1089</v>
      </c>
      <c r="AE1084">
        <v>-1579</v>
      </c>
      <c r="AF1084">
        <v>-2092</v>
      </c>
      <c r="AG1084" s="19">
        <v>0</v>
      </c>
      <c r="AH1084">
        <v>-2484</v>
      </c>
      <c r="AI1084">
        <v>-2376</v>
      </c>
      <c r="AJ1084">
        <v>-2832</v>
      </c>
      <c r="AK1084">
        <v>-5960</v>
      </c>
      <c r="AL1084">
        <v>-18575</v>
      </c>
      <c r="AM1084">
        <v>-34930</v>
      </c>
      <c r="AN1084">
        <v>-29462</v>
      </c>
      <c r="AO1084">
        <v>-27973</v>
      </c>
      <c r="AP1084">
        <v>-16</v>
      </c>
      <c r="AQ1084">
        <v>-77167</v>
      </c>
      <c r="AR1084">
        <v>-21907</v>
      </c>
      <c r="AS1084">
        <v>-1</v>
      </c>
      <c r="AT1084">
        <v>0</v>
      </c>
      <c r="AU1084">
        <v>0</v>
      </c>
      <c r="AV1084">
        <v>0</v>
      </c>
      <c r="AW1084">
        <v>0</v>
      </c>
      <c r="AX1084">
        <v>-12904</v>
      </c>
      <c r="AY1084">
        <v>-119688</v>
      </c>
      <c r="AZ1084">
        <v>-30000</v>
      </c>
      <c r="BA1084">
        <v>-4000</v>
      </c>
      <c r="BB1084">
        <v>-12000</v>
      </c>
      <c r="BC1084">
        <v>-18000</v>
      </c>
      <c r="BD1084">
        <v>-18000</v>
      </c>
      <c r="BE1084">
        <v>-10000</v>
      </c>
      <c r="BF1084">
        <v>-18000</v>
      </c>
      <c r="BG1084">
        <v>-18000</v>
      </c>
      <c r="BH1084">
        <v>-34000</v>
      </c>
      <c r="BI1084">
        <v>-15000</v>
      </c>
      <c r="BJ1084">
        <v>0</v>
      </c>
      <c r="BK1084">
        <v>0</v>
      </c>
      <c r="BL1084">
        <v>-125000</v>
      </c>
      <c r="BM1084">
        <v>0</v>
      </c>
      <c r="BN1084">
        <v>-48000</v>
      </c>
      <c r="BO1084">
        <v>-44000</v>
      </c>
      <c r="BP1084">
        <v>-47000</v>
      </c>
      <c r="BQ1084">
        <v>0</v>
      </c>
      <c r="BR1084">
        <v>-138000</v>
      </c>
      <c r="BS1084">
        <v>-63000</v>
      </c>
      <c r="BT1084">
        <v>-83000</v>
      </c>
      <c r="BU1084">
        <v>-93000</v>
      </c>
      <c r="BV1084">
        <v>-52000</v>
      </c>
      <c r="BW1084">
        <v>-75000</v>
      </c>
      <c r="BX1084" s="10">
        <v>-112000</v>
      </c>
      <c r="BY1084">
        <v>-130000</v>
      </c>
      <c r="BZ1084">
        <v>-90000</v>
      </c>
      <c r="CA1084">
        <v>-90000</v>
      </c>
      <c r="CB1084">
        <v>-90000</v>
      </c>
      <c r="CC1084">
        <v>-90000</v>
      </c>
      <c r="CD1084">
        <v>-90000</v>
      </c>
      <c r="CE1084">
        <v>-90000</v>
      </c>
    </row>
    <row r="1085" spans="1:83" x14ac:dyDescent="0.35">
      <c r="A1085" s="9" t="str">
        <f t="shared" si="16"/>
        <v>222100.302.12</v>
      </c>
      <c r="B1085" s="52" t="e">
        <f>+IF(MATCH(A1085,List!H$10:H$145,0),"Targeted")</f>
        <v>#N/A</v>
      </c>
      <c r="C1085" s="65"/>
      <c r="D1085" s="151"/>
      <c r="E1085" s="16" t="s">
        <v>1071</v>
      </c>
      <c r="F1085" s="16" t="s">
        <v>1072</v>
      </c>
      <c r="G1085" s="16" t="s">
        <v>298</v>
      </c>
      <c r="H1085" s="16" t="s">
        <v>1072</v>
      </c>
      <c r="I1085" s="16" t="s">
        <v>2127</v>
      </c>
      <c r="J1085" s="16" t="s">
        <v>2128</v>
      </c>
      <c r="K1085" s="17" t="s">
        <v>52</v>
      </c>
      <c r="L1085" s="18" t="s">
        <v>1936</v>
      </c>
      <c r="M1085" s="195" t="s">
        <v>164</v>
      </c>
      <c r="N1085" s="16" t="s">
        <v>2126</v>
      </c>
      <c r="O1085" s="17" t="s">
        <v>304</v>
      </c>
      <c r="P1085" s="17" t="s">
        <v>305</v>
      </c>
      <c r="Q1085" s="17" t="s">
        <v>306</v>
      </c>
      <c r="R1085">
        <v>-63922</v>
      </c>
      <c r="S1085">
        <v>-69710</v>
      </c>
      <c r="T1085">
        <v>-76751</v>
      </c>
      <c r="U1085">
        <v>-84109</v>
      </c>
      <c r="V1085">
        <v>-91045</v>
      </c>
      <c r="W1085">
        <v>-107188</v>
      </c>
      <c r="X1085">
        <v>-111883</v>
      </c>
      <c r="Y1085">
        <v>-133301</v>
      </c>
      <c r="Z1085">
        <v>-199646</v>
      </c>
      <c r="AA1085">
        <v>-182507</v>
      </c>
      <c r="AB1085">
        <v>-142147</v>
      </c>
      <c r="AC1085">
        <v>-216626</v>
      </c>
      <c r="AD1085">
        <v>-292267</v>
      </c>
      <c r="AE1085">
        <v>-317774</v>
      </c>
      <c r="AF1085">
        <v>-230729</v>
      </c>
      <c r="AG1085" s="19">
        <v>-281345</v>
      </c>
      <c r="AH1085">
        <v>-124161</v>
      </c>
      <c r="AI1085">
        <v>-354939</v>
      </c>
      <c r="AJ1085">
        <v>-164241</v>
      </c>
      <c r="AK1085">
        <v>-421634</v>
      </c>
      <c r="AL1085">
        <v>-413488</v>
      </c>
      <c r="AM1085">
        <v>-316114</v>
      </c>
      <c r="AN1085">
        <v>-172257</v>
      </c>
      <c r="AO1085">
        <v>-135339</v>
      </c>
      <c r="AP1085">
        <v>-298562</v>
      </c>
      <c r="AQ1085">
        <v>-274329</v>
      </c>
      <c r="AR1085">
        <v>-439079</v>
      </c>
      <c r="AS1085">
        <v>-440945</v>
      </c>
      <c r="AT1085">
        <v>-513974</v>
      </c>
      <c r="AU1085">
        <v>-544861</v>
      </c>
      <c r="AV1085">
        <v>-517957</v>
      </c>
      <c r="AW1085">
        <v>-377071</v>
      </c>
      <c r="AX1085">
        <v>-303556</v>
      </c>
      <c r="AY1085">
        <v>-122292</v>
      </c>
      <c r="AZ1085">
        <v>-187000</v>
      </c>
      <c r="BA1085">
        <v>-78000</v>
      </c>
      <c r="BB1085">
        <v>-127000</v>
      </c>
      <c r="BC1085">
        <v>-90000</v>
      </c>
      <c r="BD1085">
        <v>-140000</v>
      </c>
      <c r="BE1085">
        <v>-109000</v>
      </c>
      <c r="BF1085">
        <v>-99000</v>
      </c>
      <c r="BG1085">
        <v>-8000</v>
      </c>
      <c r="BH1085">
        <v>-13000</v>
      </c>
      <c r="BI1085">
        <v>-12000</v>
      </c>
      <c r="BJ1085">
        <v>-24000</v>
      </c>
      <c r="BK1085">
        <v>0</v>
      </c>
      <c r="BL1085">
        <v>-41000</v>
      </c>
      <c r="BM1085">
        <v>-32000</v>
      </c>
      <c r="BN1085">
        <v>-22000</v>
      </c>
      <c r="BO1085">
        <v>-13000</v>
      </c>
      <c r="BP1085">
        <v>-21000</v>
      </c>
      <c r="BQ1085">
        <v>-18000</v>
      </c>
      <c r="BR1085">
        <v>-48000</v>
      </c>
      <c r="BS1085">
        <v>-2000</v>
      </c>
      <c r="BT1085">
        <v>-36000</v>
      </c>
      <c r="BU1085">
        <v>-19000</v>
      </c>
      <c r="BV1085">
        <v>-99000</v>
      </c>
      <c r="BW1085">
        <v>-19000</v>
      </c>
      <c r="BX1085" s="10">
        <v>-20000</v>
      </c>
      <c r="BY1085">
        <v>0</v>
      </c>
      <c r="BZ1085">
        <v>0</v>
      </c>
      <c r="CA1085">
        <v>0</v>
      </c>
      <c r="CB1085">
        <v>0</v>
      </c>
      <c r="CC1085">
        <v>0</v>
      </c>
      <c r="CD1085">
        <v>0</v>
      </c>
      <c r="CE1085">
        <v>0</v>
      </c>
    </row>
    <row r="1086" spans="1:83" x14ac:dyDescent="0.35">
      <c r="A1086" s="9" t="str">
        <f t="shared" si="16"/>
        <v>222200.302.12</v>
      </c>
      <c r="B1086" s="52" t="e">
        <f>+IF(MATCH(A1086,List!H$10:H$145,0),"Targeted")</f>
        <v>#N/A</v>
      </c>
      <c r="C1086" s="65"/>
      <c r="D1086" s="151"/>
      <c r="E1086" s="16" t="s">
        <v>1071</v>
      </c>
      <c r="F1086" s="16" t="s">
        <v>1072</v>
      </c>
      <c r="G1086" s="16" t="s">
        <v>298</v>
      </c>
      <c r="H1086" s="16" t="s">
        <v>1072</v>
      </c>
      <c r="I1086" s="16" t="s">
        <v>2129</v>
      </c>
      <c r="J1086" s="16" t="s">
        <v>2130</v>
      </c>
      <c r="K1086" s="17" t="s">
        <v>52</v>
      </c>
      <c r="L1086" s="18" t="s">
        <v>1936</v>
      </c>
      <c r="M1086" s="195" t="s">
        <v>164</v>
      </c>
      <c r="N1086" s="16" t="s">
        <v>2126</v>
      </c>
      <c r="O1086" s="17" t="s">
        <v>304</v>
      </c>
      <c r="P1086" s="17" t="s">
        <v>305</v>
      </c>
      <c r="Q1086" s="17" t="s">
        <v>306</v>
      </c>
      <c r="R1086">
        <v>0</v>
      </c>
      <c r="S1086">
        <v>0</v>
      </c>
      <c r="T1086">
        <v>0</v>
      </c>
      <c r="U1086">
        <v>0</v>
      </c>
      <c r="V1086">
        <v>0</v>
      </c>
      <c r="W1086">
        <v>0</v>
      </c>
      <c r="X1086">
        <v>0</v>
      </c>
      <c r="Y1086">
        <v>0</v>
      </c>
      <c r="Z1086">
        <v>0</v>
      </c>
      <c r="AA1086">
        <v>0</v>
      </c>
      <c r="AB1086">
        <v>0</v>
      </c>
      <c r="AC1086">
        <v>0</v>
      </c>
      <c r="AD1086">
        <v>0</v>
      </c>
      <c r="AE1086">
        <v>0</v>
      </c>
      <c r="AF1086">
        <v>0</v>
      </c>
      <c r="AG1086" s="19">
        <v>0</v>
      </c>
      <c r="AH1086">
        <v>0</v>
      </c>
      <c r="AI1086">
        <v>0</v>
      </c>
      <c r="AJ1086">
        <v>0</v>
      </c>
      <c r="AK1086">
        <v>-61548</v>
      </c>
      <c r="AL1086">
        <v>-96725</v>
      </c>
      <c r="AM1086">
        <v>-138917</v>
      </c>
      <c r="AN1086">
        <v>-107981</v>
      </c>
      <c r="AO1086">
        <v>-71568</v>
      </c>
      <c r="AP1086">
        <v>0</v>
      </c>
      <c r="AQ1086">
        <v>0</v>
      </c>
      <c r="AR1086">
        <v>0</v>
      </c>
      <c r="AS1086">
        <v>0</v>
      </c>
      <c r="AT1086">
        <v>0</v>
      </c>
      <c r="AU1086">
        <v>0</v>
      </c>
      <c r="AV1086">
        <v>0</v>
      </c>
      <c r="AW1086">
        <v>0</v>
      </c>
      <c r="AX1086">
        <v>0</v>
      </c>
      <c r="AY1086">
        <v>0</v>
      </c>
      <c r="AZ1086">
        <v>0</v>
      </c>
      <c r="BA1086">
        <v>0</v>
      </c>
      <c r="BB1086">
        <v>0</v>
      </c>
      <c r="BC1086">
        <v>0</v>
      </c>
      <c r="BD1086">
        <v>0</v>
      </c>
      <c r="BE1086">
        <v>0</v>
      </c>
      <c r="BF1086">
        <v>0</v>
      </c>
      <c r="BG1086">
        <v>0</v>
      </c>
      <c r="BH1086">
        <v>0</v>
      </c>
      <c r="BI1086">
        <v>0</v>
      </c>
      <c r="BJ1086">
        <v>0</v>
      </c>
      <c r="BK1086">
        <v>0</v>
      </c>
      <c r="BL1086">
        <v>0</v>
      </c>
      <c r="BM1086">
        <v>0</v>
      </c>
      <c r="BN1086">
        <v>0</v>
      </c>
      <c r="BO1086">
        <v>0</v>
      </c>
      <c r="BP1086">
        <v>0</v>
      </c>
      <c r="BQ1086">
        <v>0</v>
      </c>
      <c r="BR1086">
        <v>0</v>
      </c>
      <c r="BS1086">
        <v>0</v>
      </c>
      <c r="BT1086">
        <v>0</v>
      </c>
      <c r="BU1086">
        <v>0</v>
      </c>
      <c r="BV1086">
        <v>0</v>
      </c>
      <c r="BW1086">
        <v>0</v>
      </c>
      <c r="BX1086" s="10">
        <v>0</v>
      </c>
      <c r="BY1086">
        <v>0</v>
      </c>
      <c r="BZ1086">
        <v>0</v>
      </c>
      <c r="CA1086">
        <v>0</v>
      </c>
      <c r="CB1086">
        <v>0</v>
      </c>
      <c r="CC1086">
        <v>0</v>
      </c>
      <c r="CD1086">
        <v>0</v>
      </c>
      <c r="CE1086">
        <v>0</v>
      </c>
    </row>
    <row r="1087" spans="1:83" x14ac:dyDescent="0.35">
      <c r="A1087" s="9" t="str">
        <f t="shared" si="16"/>
        <v>271430.302.12</v>
      </c>
      <c r="B1087" s="52" t="e">
        <f>+IF(MATCH(A1087,List!H$10:H$145,0),"Targeted")</f>
        <v>#N/A</v>
      </c>
      <c r="C1087" s="65"/>
      <c r="D1087" s="151"/>
      <c r="E1087" s="16" t="s">
        <v>1071</v>
      </c>
      <c r="F1087" s="16" t="s">
        <v>1072</v>
      </c>
      <c r="G1087" s="16" t="s">
        <v>298</v>
      </c>
      <c r="H1087" s="16" t="s">
        <v>1072</v>
      </c>
      <c r="I1087" s="16" t="s">
        <v>2131</v>
      </c>
      <c r="J1087" s="16" t="s">
        <v>2132</v>
      </c>
      <c r="K1087" s="17" t="s">
        <v>52</v>
      </c>
      <c r="L1087" s="18" t="s">
        <v>1936</v>
      </c>
      <c r="M1087" s="195" t="s">
        <v>164</v>
      </c>
      <c r="N1087" s="16" t="s">
        <v>2126</v>
      </c>
      <c r="O1087" s="17" t="s">
        <v>304</v>
      </c>
      <c r="P1087" s="17" t="s">
        <v>305</v>
      </c>
      <c r="Q1087" s="17" t="s">
        <v>306</v>
      </c>
      <c r="R1087">
        <v>0</v>
      </c>
      <c r="S1087">
        <v>0</v>
      </c>
      <c r="T1087">
        <v>0</v>
      </c>
      <c r="U1087">
        <v>0</v>
      </c>
      <c r="V1087">
        <v>0</v>
      </c>
      <c r="W1087">
        <v>0</v>
      </c>
      <c r="X1087">
        <v>0</v>
      </c>
      <c r="Y1087">
        <v>0</v>
      </c>
      <c r="Z1087">
        <v>0</v>
      </c>
      <c r="AA1087">
        <v>0</v>
      </c>
      <c r="AB1087">
        <v>0</v>
      </c>
      <c r="AC1087">
        <v>0</v>
      </c>
      <c r="AD1087">
        <v>0</v>
      </c>
      <c r="AE1087">
        <v>0</v>
      </c>
      <c r="AF1087">
        <v>0</v>
      </c>
      <c r="AG1087" s="19">
        <v>0</v>
      </c>
      <c r="AH1087">
        <v>0</v>
      </c>
      <c r="AI1087">
        <v>0</v>
      </c>
      <c r="AJ1087">
        <v>0</v>
      </c>
      <c r="AK1087">
        <v>0</v>
      </c>
      <c r="AL1087">
        <v>0</v>
      </c>
      <c r="AM1087">
        <v>0</v>
      </c>
      <c r="AN1087">
        <v>0</v>
      </c>
      <c r="AO1087">
        <v>0</v>
      </c>
      <c r="AP1087">
        <v>0</v>
      </c>
      <c r="AQ1087">
        <v>0</v>
      </c>
      <c r="AR1087">
        <v>0</v>
      </c>
      <c r="AS1087">
        <v>0</v>
      </c>
      <c r="AT1087">
        <v>0</v>
      </c>
      <c r="AU1087">
        <v>0</v>
      </c>
      <c r="AV1087">
        <v>0</v>
      </c>
      <c r="AW1087">
        <v>0</v>
      </c>
      <c r="AX1087">
        <v>0</v>
      </c>
      <c r="AY1087">
        <v>-1099</v>
      </c>
      <c r="AZ1087">
        <v>0</v>
      </c>
      <c r="BA1087">
        <v>0</v>
      </c>
      <c r="BB1087">
        <v>0</v>
      </c>
      <c r="BC1087">
        <v>0</v>
      </c>
      <c r="BD1087">
        <v>0</v>
      </c>
      <c r="BE1087">
        <v>0</v>
      </c>
      <c r="BF1087">
        <v>0</v>
      </c>
      <c r="BG1087">
        <v>0</v>
      </c>
      <c r="BH1087">
        <v>0</v>
      </c>
      <c r="BI1087">
        <v>-1000</v>
      </c>
      <c r="BJ1087">
        <v>0</v>
      </c>
      <c r="BK1087">
        <v>-1000</v>
      </c>
      <c r="BL1087">
        <v>0</v>
      </c>
      <c r="BM1087">
        <v>0</v>
      </c>
      <c r="BN1087">
        <v>0</v>
      </c>
      <c r="BO1087">
        <v>0</v>
      </c>
      <c r="BP1087">
        <v>0</v>
      </c>
      <c r="BQ1087">
        <v>0</v>
      </c>
      <c r="BR1087">
        <v>0</v>
      </c>
      <c r="BS1087">
        <v>0</v>
      </c>
      <c r="BT1087">
        <v>0</v>
      </c>
      <c r="BU1087">
        <v>0</v>
      </c>
      <c r="BV1087">
        <v>0</v>
      </c>
      <c r="BW1087">
        <v>0</v>
      </c>
      <c r="BX1087" s="10">
        <v>0</v>
      </c>
      <c r="BY1087">
        <v>0</v>
      </c>
      <c r="BZ1087">
        <v>0</v>
      </c>
      <c r="CA1087">
        <v>0</v>
      </c>
      <c r="CB1087">
        <v>0</v>
      </c>
      <c r="CC1087">
        <v>0</v>
      </c>
      <c r="CD1087">
        <v>0</v>
      </c>
      <c r="CE1087">
        <v>0</v>
      </c>
    </row>
    <row r="1088" spans="1:83" x14ac:dyDescent="0.35">
      <c r="A1088" s="9" t="str">
        <f t="shared" si="16"/>
        <v>500800.302.12</v>
      </c>
      <c r="B1088" s="52" t="e">
        <f>+IF(MATCH(A1088,List!H$10:H$145,0),"Targeted")</f>
        <v>#N/A</v>
      </c>
      <c r="C1088" s="65"/>
      <c r="D1088" s="151"/>
      <c r="E1088" s="16" t="s">
        <v>1071</v>
      </c>
      <c r="F1088" s="16" t="s">
        <v>1072</v>
      </c>
      <c r="G1088" s="16" t="s">
        <v>298</v>
      </c>
      <c r="H1088" s="16" t="s">
        <v>1072</v>
      </c>
      <c r="I1088" s="16" t="s">
        <v>2133</v>
      </c>
      <c r="J1088" s="16" t="s">
        <v>2134</v>
      </c>
      <c r="K1088" s="17" t="s">
        <v>52</v>
      </c>
      <c r="L1088" s="18" t="s">
        <v>1936</v>
      </c>
      <c r="M1088" s="195" t="s">
        <v>164</v>
      </c>
      <c r="N1088" s="16" t="s">
        <v>2126</v>
      </c>
      <c r="O1088" s="17" t="s">
        <v>304</v>
      </c>
      <c r="P1088" s="17" t="s">
        <v>305</v>
      </c>
      <c r="Q1088" s="17" t="s">
        <v>306</v>
      </c>
      <c r="R1088">
        <v>-8920</v>
      </c>
      <c r="S1088">
        <v>-10881</v>
      </c>
      <c r="T1088">
        <v>-11316</v>
      </c>
      <c r="U1088">
        <v>-10714</v>
      </c>
      <c r="V1088">
        <v>-25487</v>
      </c>
      <c r="W1088">
        <v>-7391</v>
      </c>
      <c r="X1088">
        <v>-33191</v>
      </c>
      <c r="Y1088">
        <v>-102601</v>
      </c>
      <c r="Z1088">
        <v>26493</v>
      </c>
      <c r="AA1088">
        <v>60895</v>
      </c>
      <c r="AB1088">
        <v>-115465</v>
      </c>
      <c r="AC1088">
        <v>-117081</v>
      </c>
      <c r="AD1088">
        <v>-15164</v>
      </c>
      <c r="AE1088">
        <v>111969</v>
      </c>
      <c r="AF1088">
        <v>-79852</v>
      </c>
      <c r="AG1088" s="19">
        <v>248283</v>
      </c>
      <c r="AH1088">
        <v>-470522</v>
      </c>
      <c r="AI1088">
        <v>168775</v>
      </c>
      <c r="AJ1088">
        <v>-310159</v>
      </c>
      <c r="AK1088">
        <v>0</v>
      </c>
      <c r="AL1088">
        <v>0</v>
      </c>
      <c r="AM1088">
        <v>0</v>
      </c>
      <c r="AN1088">
        <v>0</v>
      </c>
      <c r="AO1088">
        <v>0</v>
      </c>
      <c r="AP1088">
        <v>0</v>
      </c>
      <c r="AQ1088">
        <v>0</v>
      </c>
      <c r="AR1088">
        <v>0</v>
      </c>
      <c r="AS1088">
        <v>0</v>
      </c>
      <c r="AT1088">
        <v>0</v>
      </c>
      <c r="AU1088">
        <v>0</v>
      </c>
      <c r="AV1088">
        <v>0</v>
      </c>
      <c r="AW1088">
        <v>0</v>
      </c>
      <c r="AX1088">
        <v>0</v>
      </c>
      <c r="AY1088">
        <v>0</v>
      </c>
      <c r="AZ1088">
        <v>0</v>
      </c>
      <c r="BA1088">
        <v>0</v>
      </c>
      <c r="BB1088">
        <v>0</v>
      </c>
      <c r="BC1088">
        <v>0</v>
      </c>
      <c r="BD1088">
        <v>0</v>
      </c>
      <c r="BE1088">
        <v>0</v>
      </c>
      <c r="BF1088">
        <v>0</v>
      </c>
      <c r="BG1088">
        <v>0</v>
      </c>
      <c r="BH1088">
        <v>0</v>
      </c>
      <c r="BI1088">
        <v>0</v>
      </c>
      <c r="BJ1088">
        <v>0</v>
      </c>
      <c r="BK1088">
        <v>0</v>
      </c>
      <c r="BL1088">
        <v>0</v>
      </c>
      <c r="BM1088">
        <v>0</v>
      </c>
      <c r="BN1088">
        <v>0</v>
      </c>
      <c r="BO1088">
        <v>0</v>
      </c>
      <c r="BP1088">
        <v>0</v>
      </c>
      <c r="BQ1088">
        <v>0</v>
      </c>
      <c r="BR1088">
        <v>0</v>
      </c>
      <c r="BS1088">
        <v>0</v>
      </c>
      <c r="BT1088">
        <v>0</v>
      </c>
      <c r="BU1088">
        <v>0</v>
      </c>
      <c r="BV1088">
        <v>0</v>
      </c>
      <c r="BW1088">
        <v>0</v>
      </c>
      <c r="BX1088" s="10">
        <v>0</v>
      </c>
      <c r="BY1088">
        <v>0</v>
      </c>
      <c r="BZ1088">
        <v>0</v>
      </c>
      <c r="CA1088">
        <v>0</v>
      </c>
      <c r="CB1088">
        <v>0</v>
      </c>
      <c r="CC1088">
        <v>0</v>
      </c>
      <c r="CD1088">
        <v>0</v>
      </c>
      <c r="CE1088">
        <v>0</v>
      </c>
    </row>
    <row r="1089" spans="1:83" x14ac:dyDescent="0.35">
      <c r="A1089" s="9" t="str">
        <f t="shared" si="16"/>
        <v>500810.302.12</v>
      </c>
      <c r="B1089" s="52" t="e">
        <f>+IF(MATCH(A1089,List!H$10:H$145,0),"Targeted")</f>
        <v>#N/A</v>
      </c>
      <c r="C1089" s="65"/>
      <c r="D1089" s="151"/>
      <c r="E1089" s="16" t="s">
        <v>1071</v>
      </c>
      <c r="F1089" s="16" t="s">
        <v>1072</v>
      </c>
      <c r="G1089" s="16" t="s">
        <v>298</v>
      </c>
      <c r="H1089" s="16" t="s">
        <v>1072</v>
      </c>
      <c r="I1089" s="16" t="s">
        <v>2135</v>
      </c>
      <c r="J1089" s="16" t="s">
        <v>2136</v>
      </c>
      <c r="K1089" s="17" t="s">
        <v>52</v>
      </c>
      <c r="L1089" s="18" t="s">
        <v>1936</v>
      </c>
      <c r="M1089" s="195" t="s">
        <v>164</v>
      </c>
      <c r="N1089" s="16" t="s">
        <v>2126</v>
      </c>
      <c r="O1089" s="17" t="s">
        <v>304</v>
      </c>
      <c r="P1089" s="17" t="s">
        <v>305</v>
      </c>
      <c r="Q1089" s="17" t="s">
        <v>306</v>
      </c>
      <c r="R1089">
        <v>0</v>
      </c>
      <c r="S1089">
        <v>0</v>
      </c>
      <c r="T1089">
        <v>0</v>
      </c>
      <c r="U1089">
        <v>0</v>
      </c>
      <c r="V1089">
        <v>0</v>
      </c>
      <c r="W1089">
        <v>0</v>
      </c>
      <c r="X1089">
        <v>0</v>
      </c>
      <c r="Y1089">
        <v>0</v>
      </c>
      <c r="Z1089">
        <v>0</v>
      </c>
      <c r="AA1089">
        <v>0</v>
      </c>
      <c r="AB1089">
        <v>0</v>
      </c>
      <c r="AC1089">
        <v>0</v>
      </c>
      <c r="AD1089">
        <v>0</v>
      </c>
      <c r="AE1089">
        <v>0</v>
      </c>
      <c r="AF1089">
        <v>0</v>
      </c>
      <c r="AG1089" s="19">
        <v>0</v>
      </c>
      <c r="AH1089">
        <v>0</v>
      </c>
      <c r="AI1089">
        <v>0</v>
      </c>
      <c r="AJ1089">
        <v>0</v>
      </c>
      <c r="AK1089">
        <v>72539</v>
      </c>
      <c r="AL1089">
        <v>105958</v>
      </c>
      <c r="AM1089">
        <v>225213</v>
      </c>
      <c r="AN1089">
        <v>-2166</v>
      </c>
      <c r="AO1089">
        <v>-220230</v>
      </c>
      <c r="AP1089">
        <v>46030</v>
      </c>
      <c r="AQ1089">
        <v>252203</v>
      </c>
      <c r="AR1089">
        <v>-283405</v>
      </c>
      <c r="AS1089">
        <v>-134495</v>
      </c>
      <c r="AT1089">
        <v>9512</v>
      </c>
      <c r="AU1089">
        <v>50495</v>
      </c>
      <c r="AV1089">
        <v>187306</v>
      </c>
      <c r="AW1089">
        <v>84245</v>
      </c>
      <c r="AX1089">
        <v>178292</v>
      </c>
      <c r="AY1089">
        <v>-49073</v>
      </c>
      <c r="AZ1089">
        <v>-79000</v>
      </c>
      <c r="BA1089">
        <v>79000</v>
      </c>
      <c r="BB1089">
        <v>46000</v>
      </c>
      <c r="BC1089">
        <v>-47000</v>
      </c>
      <c r="BD1089">
        <v>64000</v>
      </c>
      <c r="BE1089">
        <v>16000</v>
      </c>
      <c r="BF1089">
        <v>201000</v>
      </c>
      <c r="BG1089">
        <v>-117000</v>
      </c>
      <c r="BH1089">
        <v>233000</v>
      </c>
      <c r="BI1089">
        <v>23000</v>
      </c>
      <c r="BJ1089">
        <v>-1000</v>
      </c>
      <c r="BK1089">
        <v>19000</v>
      </c>
      <c r="BL1089">
        <v>-30000</v>
      </c>
      <c r="BM1089">
        <v>-42000</v>
      </c>
      <c r="BN1089">
        <v>73000</v>
      </c>
      <c r="BO1089">
        <v>-7000</v>
      </c>
      <c r="BP1089">
        <v>2000</v>
      </c>
      <c r="BQ1089">
        <v>2000</v>
      </c>
      <c r="BR1089">
        <v>-60000</v>
      </c>
      <c r="BS1089">
        <v>-16000</v>
      </c>
      <c r="BT1089">
        <v>-70000</v>
      </c>
      <c r="BU1089">
        <v>51000</v>
      </c>
      <c r="BV1089">
        <v>-9000</v>
      </c>
      <c r="BW1089">
        <v>-67000</v>
      </c>
      <c r="BX1089" s="10">
        <v>28000</v>
      </c>
      <c r="BY1089">
        <v>29000</v>
      </c>
      <c r="BZ1089">
        <v>-35000</v>
      </c>
      <c r="CA1089">
        <v>-5000</v>
      </c>
      <c r="CB1089">
        <v>-5000</v>
      </c>
      <c r="CC1089">
        <v>-5000</v>
      </c>
      <c r="CD1089">
        <v>-5000</v>
      </c>
      <c r="CE1089">
        <v>-5000</v>
      </c>
    </row>
    <row r="1090" spans="1:83" x14ac:dyDescent="0.35">
      <c r="A1090" s="9" t="str">
        <f t="shared" si="16"/>
        <v>501010.302.12</v>
      </c>
      <c r="B1090" s="52" t="e">
        <f>+IF(MATCH(A1090,List!H$10:H$145,0),"Targeted")</f>
        <v>#N/A</v>
      </c>
      <c r="C1090" s="65"/>
      <c r="D1090" s="151"/>
      <c r="E1090" s="16" t="s">
        <v>1071</v>
      </c>
      <c r="F1090" s="16" t="s">
        <v>1072</v>
      </c>
      <c r="G1090" s="16" t="s">
        <v>298</v>
      </c>
      <c r="H1090" s="16" t="s">
        <v>1072</v>
      </c>
      <c r="I1090" s="16" t="s">
        <v>2137</v>
      </c>
      <c r="J1090" s="16" t="s">
        <v>2138</v>
      </c>
      <c r="K1090" s="17" t="s">
        <v>52</v>
      </c>
      <c r="L1090" s="18" t="s">
        <v>1936</v>
      </c>
      <c r="M1090" s="195" t="s">
        <v>164</v>
      </c>
      <c r="N1090" s="16" t="s">
        <v>2126</v>
      </c>
      <c r="O1090" s="17" t="s">
        <v>304</v>
      </c>
      <c r="P1090" s="17" t="s">
        <v>305</v>
      </c>
      <c r="Q1090" s="17" t="s">
        <v>306</v>
      </c>
      <c r="R1090">
        <v>0</v>
      </c>
      <c r="S1090">
        <v>0</v>
      </c>
      <c r="T1090">
        <v>0</v>
      </c>
      <c r="U1090">
        <v>0</v>
      </c>
      <c r="V1090">
        <v>0</v>
      </c>
      <c r="W1090">
        <v>0</v>
      </c>
      <c r="X1090">
        <v>0</v>
      </c>
      <c r="Y1090">
        <v>0</v>
      </c>
      <c r="Z1090">
        <v>0</v>
      </c>
      <c r="AA1090">
        <v>0</v>
      </c>
      <c r="AB1090">
        <v>0</v>
      </c>
      <c r="AC1090">
        <v>0</v>
      </c>
      <c r="AD1090">
        <v>0</v>
      </c>
      <c r="AE1090">
        <v>0</v>
      </c>
      <c r="AF1090">
        <v>0</v>
      </c>
      <c r="AG1090" s="19">
        <v>0</v>
      </c>
      <c r="AH1090">
        <v>0</v>
      </c>
      <c r="AI1090">
        <v>0</v>
      </c>
      <c r="AJ1090">
        <v>0</v>
      </c>
      <c r="AK1090">
        <v>0</v>
      </c>
      <c r="AL1090">
        <v>0</v>
      </c>
      <c r="AM1090">
        <v>0</v>
      </c>
      <c r="AN1090">
        <v>0</v>
      </c>
      <c r="AO1090">
        <v>0</v>
      </c>
      <c r="AP1090">
        <v>0</v>
      </c>
      <c r="AQ1090">
        <v>0</v>
      </c>
      <c r="AR1090">
        <v>0</v>
      </c>
      <c r="AS1090">
        <v>0</v>
      </c>
      <c r="AT1090">
        <v>0</v>
      </c>
      <c r="AU1090">
        <v>0</v>
      </c>
      <c r="AV1090">
        <v>0</v>
      </c>
      <c r="AW1090">
        <v>0</v>
      </c>
      <c r="AX1090">
        <v>0</v>
      </c>
      <c r="AY1090">
        <v>-1016</v>
      </c>
      <c r="AZ1090">
        <v>0</v>
      </c>
      <c r="BA1090">
        <v>0</v>
      </c>
      <c r="BB1090">
        <v>0</v>
      </c>
      <c r="BC1090">
        <v>0</v>
      </c>
      <c r="BD1090">
        <v>0</v>
      </c>
      <c r="BE1090">
        <v>0</v>
      </c>
      <c r="BF1090">
        <v>0</v>
      </c>
      <c r="BG1090">
        <v>0</v>
      </c>
      <c r="BH1090">
        <v>0</v>
      </c>
      <c r="BI1090">
        <v>0</v>
      </c>
      <c r="BJ1090">
        <v>0</v>
      </c>
      <c r="BK1090">
        <v>0</v>
      </c>
      <c r="BL1090">
        <v>0</v>
      </c>
      <c r="BM1090">
        <v>0</v>
      </c>
      <c r="BN1090">
        <v>0</v>
      </c>
      <c r="BO1090">
        <v>0</v>
      </c>
      <c r="BP1090">
        <v>0</v>
      </c>
      <c r="BQ1090">
        <v>0</v>
      </c>
      <c r="BR1090">
        <v>0</v>
      </c>
      <c r="BS1090">
        <v>0</v>
      </c>
      <c r="BT1090">
        <v>0</v>
      </c>
      <c r="BU1090">
        <v>0</v>
      </c>
      <c r="BV1090">
        <v>0</v>
      </c>
      <c r="BW1090">
        <v>0</v>
      </c>
      <c r="BX1090" s="10">
        <v>0</v>
      </c>
      <c r="BY1090">
        <v>0</v>
      </c>
      <c r="BZ1090">
        <v>0</v>
      </c>
      <c r="CA1090">
        <v>0</v>
      </c>
      <c r="CB1090">
        <v>0</v>
      </c>
      <c r="CC1090">
        <v>0</v>
      </c>
      <c r="CD1090">
        <v>0</v>
      </c>
      <c r="CE1090">
        <v>0</v>
      </c>
    </row>
    <row r="1091" spans="1:83" x14ac:dyDescent="0.35">
      <c r="A1091" s="9" t="str">
        <f t="shared" si="16"/>
        <v>520100.302.12</v>
      </c>
      <c r="B1091" s="52" t="e">
        <f>+IF(MATCH(A1091,List!H$10:H$145,0),"Targeted")</f>
        <v>#N/A</v>
      </c>
      <c r="C1091" s="65"/>
      <c r="D1091" s="151"/>
      <c r="E1091" s="16" t="s">
        <v>1071</v>
      </c>
      <c r="F1091" s="16" t="s">
        <v>1072</v>
      </c>
      <c r="G1091" s="16" t="s">
        <v>298</v>
      </c>
      <c r="H1091" s="16" t="s">
        <v>1072</v>
      </c>
      <c r="I1091" s="16" t="s">
        <v>2139</v>
      </c>
      <c r="J1091" s="16" t="s">
        <v>2140</v>
      </c>
      <c r="K1091" s="17" t="s">
        <v>52</v>
      </c>
      <c r="L1091" s="18" t="s">
        <v>1936</v>
      </c>
      <c r="M1091" s="195" t="s">
        <v>164</v>
      </c>
      <c r="N1091" s="16" t="s">
        <v>2126</v>
      </c>
      <c r="O1091" s="17" t="s">
        <v>304</v>
      </c>
      <c r="P1091" s="17" t="s">
        <v>305</v>
      </c>
      <c r="Q1091" s="17" t="s">
        <v>306</v>
      </c>
      <c r="R1091">
        <v>-25056</v>
      </c>
      <c r="S1091">
        <v>-27235</v>
      </c>
      <c r="T1091">
        <v>-29994</v>
      </c>
      <c r="U1091">
        <v>-32837</v>
      </c>
      <c r="V1091">
        <v>-35504</v>
      </c>
      <c r="W1091">
        <v>-41942</v>
      </c>
      <c r="X1091">
        <v>-43912</v>
      </c>
      <c r="Y1091">
        <v>-52326</v>
      </c>
      <c r="Z1091">
        <v>-78013</v>
      </c>
      <c r="AA1091">
        <v>-71897</v>
      </c>
      <c r="AB1091">
        <v>-56648</v>
      </c>
      <c r="AC1091">
        <v>-84676</v>
      </c>
      <c r="AD1091">
        <v>-113669</v>
      </c>
      <c r="AE1091">
        <v>-119483</v>
      </c>
      <c r="AF1091">
        <v>-87794</v>
      </c>
      <c r="AG1091" s="19">
        <v>-109524</v>
      </c>
      <c r="AH1091">
        <v>-48947</v>
      </c>
      <c r="AI1091">
        <v>-214976</v>
      </c>
      <c r="AJ1091">
        <v>-207950</v>
      </c>
      <c r="AK1091">
        <v>0</v>
      </c>
      <c r="AL1091">
        <v>0</v>
      </c>
      <c r="AM1091">
        <v>0</v>
      </c>
      <c r="AN1091">
        <v>0</v>
      </c>
      <c r="AO1091">
        <v>0</v>
      </c>
      <c r="AP1091">
        <v>0</v>
      </c>
      <c r="AQ1091">
        <v>0</v>
      </c>
      <c r="AR1091">
        <v>0</v>
      </c>
      <c r="AS1091">
        <v>0</v>
      </c>
      <c r="AT1091">
        <v>0</v>
      </c>
      <c r="AU1091">
        <v>0</v>
      </c>
      <c r="AV1091">
        <v>0</v>
      </c>
      <c r="AW1091">
        <v>0</v>
      </c>
      <c r="AX1091">
        <v>0</v>
      </c>
      <c r="AY1091">
        <v>0</v>
      </c>
      <c r="AZ1091">
        <v>0</v>
      </c>
      <c r="BA1091">
        <v>0</v>
      </c>
      <c r="BB1091">
        <v>0</v>
      </c>
      <c r="BC1091">
        <v>0</v>
      </c>
      <c r="BD1091">
        <v>0</v>
      </c>
      <c r="BE1091">
        <v>0</v>
      </c>
      <c r="BF1091">
        <v>0</v>
      </c>
      <c r="BG1091">
        <v>0</v>
      </c>
      <c r="BH1091">
        <v>0</v>
      </c>
      <c r="BI1091">
        <v>0</v>
      </c>
      <c r="BJ1091">
        <v>0</v>
      </c>
      <c r="BK1091">
        <v>0</v>
      </c>
      <c r="BL1091">
        <v>0</v>
      </c>
      <c r="BM1091">
        <v>0</v>
      </c>
      <c r="BN1091">
        <v>0</v>
      </c>
      <c r="BO1091">
        <v>0</v>
      </c>
      <c r="BP1091">
        <v>0</v>
      </c>
      <c r="BQ1091">
        <v>0</v>
      </c>
      <c r="BR1091">
        <v>0</v>
      </c>
      <c r="BS1091">
        <v>0</v>
      </c>
      <c r="BT1091">
        <v>0</v>
      </c>
      <c r="BU1091">
        <v>0</v>
      </c>
      <c r="BV1091">
        <v>0</v>
      </c>
      <c r="BW1091">
        <v>0</v>
      </c>
      <c r="BX1091" s="10">
        <v>0</v>
      </c>
      <c r="BY1091">
        <v>0</v>
      </c>
      <c r="BZ1091">
        <v>0</v>
      </c>
      <c r="CA1091">
        <v>0</v>
      </c>
      <c r="CB1091">
        <v>0</v>
      </c>
      <c r="CC1091">
        <v>0</v>
      </c>
      <c r="CD1091">
        <v>0</v>
      </c>
      <c r="CE1091">
        <v>0</v>
      </c>
    </row>
    <row r="1092" spans="1:83" x14ac:dyDescent="0.35">
      <c r="A1092" s="9" t="str">
        <f t="shared" ref="A1092:A1155" si="17">I1092&amp;"."&amp;M1092&amp;"."&amp;K1092</f>
        <v>520110.302.12</v>
      </c>
      <c r="B1092" s="52" t="e">
        <f>+IF(MATCH(A1092,List!H$10:H$145,0),"Targeted")</f>
        <v>#N/A</v>
      </c>
      <c r="C1092" s="65"/>
      <c r="D1092" s="151" t="s">
        <v>7700</v>
      </c>
      <c r="E1092" s="16" t="s">
        <v>1071</v>
      </c>
      <c r="F1092" s="16" t="s">
        <v>1072</v>
      </c>
      <c r="G1092" s="16" t="s">
        <v>298</v>
      </c>
      <c r="H1092" s="16" t="s">
        <v>1072</v>
      </c>
      <c r="I1092" s="16" t="s">
        <v>2141</v>
      </c>
      <c r="J1092" s="16" t="s">
        <v>2142</v>
      </c>
      <c r="K1092" s="17" t="s">
        <v>52</v>
      </c>
      <c r="L1092" s="18" t="s">
        <v>1936</v>
      </c>
      <c r="M1092" s="195" t="s">
        <v>164</v>
      </c>
      <c r="N1092" s="16" t="s">
        <v>2126</v>
      </c>
      <c r="O1092" s="17" t="s">
        <v>346</v>
      </c>
      <c r="P1092" s="17" t="s">
        <v>305</v>
      </c>
      <c r="Q1092" s="17" t="s">
        <v>306</v>
      </c>
      <c r="R1092">
        <v>0</v>
      </c>
      <c r="S1092">
        <v>0</v>
      </c>
      <c r="T1092">
        <v>0</v>
      </c>
      <c r="U1092">
        <v>0</v>
      </c>
      <c r="V1092">
        <v>0</v>
      </c>
      <c r="W1092">
        <v>0</v>
      </c>
      <c r="X1092">
        <v>0</v>
      </c>
      <c r="Y1092">
        <v>0</v>
      </c>
      <c r="Z1092">
        <v>0</v>
      </c>
      <c r="AA1092">
        <v>0</v>
      </c>
      <c r="AB1092">
        <v>0</v>
      </c>
      <c r="AC1092">
        <v>0</v>
      </c>
      <c r="AD1092">
        <v>0</v>
      </c>
      <c r="AE1092">
        <v>0</v>
      </c>
      <c r="AF1092">
        <v>0</v>
      </c>
      <c r="AG1092" s="19">
        <v>0</v>
      </c>
      <c r="AH1092">
        <v>0</v>
      </c>
      <c r="AI1092">
        <v>0</v>
      </c>
      <c r="AJ1092">
        <v>0</v>
      </c>
      <c r="AK1092">
        <v>0</v>
      </c>
      <c r="AL1092">
        <v>0</v>
      </c>
      <c r="AM1092">
        <v>0</v>
      </c>
      <c r="AN1092">
        <v>0</v>
      </c>
      <c r="AO1092">
        <v>0</v>
      </c>
      <c r="AP1092">
        <v>0</v>
      </c>
      <c r="AQ1092">
        <v>0</v>
      </c>
      <c r="AR1092">
        <v>0</v>
      </c>
      <c r="AS1092">
        <v>0</v>
      </c>
      <c r="AT1092">
        <v>0</v>
      </c>
      <c r="AU1092">
        <v>0</v>
      </c>
      <c r="AV1092">
        <v>0</v>
      </c>
      <c r="AW1092">
        <v>0</v>
      </c>
      <c r="AX1092">
        <v>-301474</v>
      </c>
      <c r="AY1092">
        <v>0</v>
      </c>
      <c r="AZ1092">
        <v>0</v>
      </c>
      <c r="BA1092">
        <v>0</v>
      </c>
      <c r="BB1092">
        <v>0</v>
      </c>
      <c r="BC1092">
        <v>0</v>
      </c>
      <c r="BD1092">
        <v>0</v>
      </c>
      <c r="BE1092">
        <v>0</v>
      </c>
      <c r="BF1092">
        <v>0</v>
      </c>
      <c r="BG1092">
        <v>0</v>
      </c>
      <c r="BH1092">
        <v>0</v>
      </c>
      <c r="BI1092">
        <v>0</v>
      </c>
      <c r="BJ1092">
        <v>0</v>
      </c>
      <c r="BK1092">
        <v>0</v>
      </c>
      <c r="BL1092">
        <v>0</v>
      </c>
      <c r="BM1092">
        <v>0</v>
      </c>
      <c r="BN1092">
        <v>0</v>
      </c>
      <c r="BO1092">
        <v>0</v>
      </c>
      <c r="BP1092">
        <v>0</v>
      </c>
      <c r="BQ1092">
        <v>0</v>
      </c>
      <c r="BR1092">
        <v>0</v>
      </c>
      <c r="BS1092">
        <v>0</v>
      </c>
      <c r="BT1092">
        <v>0</v>
      </c>
      <c r="BU1092">
        <v>0</v>
      </c>
      <c r="BV1092">
        <v>0</v>
      </c>
      <c r="BW1092">
        <v>0</v>
      </c>
      <c r="BX1092">
        <v>0</v>
      </c>
      <c r="BY1092">
        <v>0</v>
      </c>
      <c r="BZ1092">
        <v>0</v>
      </c>
      <c r="CA1092">
        <v>0</v>
      </c>
      <c r="CB1092">
        <v>0</v>
      </c>
      <c r="CC1092">
        <v>0</v>
      </c>
      <c r="CD1092">
        <v>0</v>
      </c>
      <c r="CE1092">
        <v>0</v>
      </c>
    </row>
    <row r="1093" spans="1:83" x14ac:dyDescent="0.35">
      <c r="A1093" s="9" t="str">
        <f t="shared" si="17"/>
        <v>520110.302.12</v>
      </c>
      <c r="B1093" s="52" t="e">
        <f>+IF(MATCH(A1093,List!H$10:H$145,0),"Targeted")</f>
        <v>#N/A</v>
      </c>
      <c r="C1093" s="65"/>
      <c r="D1093" s="151"/>
      <c r="E1093" s="16" t="s">
        <v>1071</v>
      </c>
      <c r="F1093" s="16" t="s">
        <v>1072</v>
      </c>
      <c r="G1093" s="16" t="s">
        <v>298</v>
      </c>
      <c r="H1093" s="16" t="s">
        <v>1072</v>
      </c>
      <c r="I1093" s="16" t="s">
        <v>2141</v>
      </c>
      <c r="J1093" s="16" t="s">
        <v>2142</v>
      </c>
      <c r="K1093" s="17" t="s">
        <v>52</v>
      </c>
      <c r="L1093" s="18" t="s">
        <v>1936</v>
      </c>
      <c r="M1093" s="195" t="s">
        <v>164</v>
      </c>
      <c r="N1093" s="16" t="s">
        <v>2126</v>
      </c>
      <c r="O1093" s="17" t="s">
        <v>304</v>
      </c>
      <c r="P1093" s="17" t="s">
        <v>305</v>
      </c>
      <c r="Q1093" s="17" t="s">
        <v>306</v>
      </c>
      <c r="R1093">
        <v>0</v>
      </c>
      <c r="S1093">
        <v>0</v>
      </c>
      <c r="T1093">
        <v>0</v>
      </c>
      <c r="U1093">
        <v>0</v>
      </c>
      <c r="V1093">
        <v>0</v>
      </c>
      <c r="W1093">
        <v>0</v>
      </c>
      <c r="X1093">
        <v>0</v>
      </c>
      <c r="Y1093">
        <v>0</v>
      </c>
      <c r="Z1093">
        <v>0</v>
      </c>
      <c r="AA1093">
        <v>0</v>
      </c>
      <c r="AB1093">
        <v>0</v>
      </c>
      <c r="AC1093">
        <v>0</v>
      </c>
      <c r="AD1093">
        <v>0</v>
      </c>
      <c r="AE1093">
        <v>0</v>
      </c>
      <c r="AF1093">
        <v>0</v>
      </c>
      <c r="AG1093" s="19">
        <v>0</v>
      </c>
      <c r="AH1093">
        <v>0</v>
      </c>
      <c r="AI1093">
        <v>0</v>
      </c>
      <c r="AJ1093">
        <v>0</v>
      </c>
      <c r="AK1093">
        <v>-238300</v>
      </c>
      <c r="AL1093">
        <v>-192566</v>
      </c>
      <c r="AM1093">
        <v>-183096</v>
      </c>
      <c r="AN1093">
        <v>-91569</v>
      </c>
      <c r="AO1093">
        <v>-154407</v>
      </c>
      <c r="AP1093">
        <v>-224937</v>
      </c>
      <c r="AQ1093">
        <v>-663328</v>
      </c>
      <c r="AR1093">
        <v>-14532</v>
      </c>
      <c r="AS1093">
        <v>-293294</v>
      </c>
      <c r="AT1093">
        <v>-353806</v>
      </c>
      <c r="AU1093">
        <v>-358245</v>
      </c>
      <c r="AV1093">
        <v>-327180</v>
      </c>
      <c r="AW1093">
        <v>-329188</v>
      </c>
      <c r="AX1093">
        <v>0</v>
      </c>
      <c r="AY1093">
        <v>-317216</v>
      </c>
      <c r="AZ1093">
        <v>-82000</v>
      </c>
      <c r="BA1093">
        <v>-274000</v>
      </c>
      <c r="BB1093">
        <v>-121000</v>
      </c>
      <c r="BC1093">
        <v>-105000</v>
      </c>
      <c r="BD1093">
        <v>-103000</v>
      </c>
      <c r="BE1093">
        <v>-89000</v>
      </c>
      <c r="BF1093">
        <v>-207000</v>
      </c>
      <c r="BG1093">
        <v>-94000</v>
      </c>
      <c r="BH1093">
        <v>-303000</v>
      </c>
      <c r="BI1093">
        <v>-96000</v>
      </c>
      <c r="BJ1093">
        <v>-119000</v>
      </c>
      <c r="BK1093">
        <v>-273000</v>
      </c>
      <c r="BL1093">
        <v>18000</v>
      </c>
      <c r="BM1093">
        <v>-61000</v>
      </c>
      <c r="BN1093">
        <v>-169000</v>
      </c>
      <c r="BO1093">
        <v>-124000</v>
      </c>
      <c r="BP1093">
        <v>-122000</v>
      </c>
      <c r="BQ1093">
        <v>-113000</v>
      </c>
      <c r="BR1093">
        <v>-54000</v>
      </c>
      <c r="BS1093">
        <v>-128000</v>
      </c>
      <c r="BT1093">
        <v>-83000</v>
      </c>
      <c r="BU1093">
        <v>-189000</v>
      </c>
      <c r="BV1093">
        <v>-58000</v>
      </c>
      <c r="BW1093">
        <v>-88000</v>
      </c>
      <c r="BX1093" s="10">
        <v>-156000</v>
      </c>
      <c r="BY1093">
        <v>-132000</v>
      </c>
      <c r="BZ1093">
        <v>-126000</v>
      </c>
      <c r="CA1093">
        <v>-126000</v>
      </c>
      <c r="CB1093">
        <v>-126000</v>
      </c>
      <c r="CC1093">
        <v>-126000</v>
      </c>
      <c r="CD1093">
        <v>-126000</v>
      </c>
      <c r="CE1093">
        <v>-126000</v>
      </c>
    </row>
    <row r="1094" spans="1:83" x14ac:dyDescent="0.35">
      <c r="A1094" s="9" t="str">
        <f t="shared" si="17"/>
        <v>520140.302.12</v>
      </c>
      <c r="B1094" s="52" t="e">
        <f>+IF(MATCH(A1094,List!H$10:H$145,0),"Targeted")</f>
        <v>#N/A</v>
      </c>
      <c r="C1094" s="65"/>
      <c r="D1094" s="151"/>
      <c r="E1094" s="16" t="s">
        <v>1071</v>
      </c>
      <c r="F1094" s="16" t="s">
        <v>1072</v>
      </c>
      <c r="G1094" s="16" t="s">
        <v>298</v>
      </c>
      <c r="H1094" s="16" t="s">
        <v>1072</v>
      </c>
      <c r="I1094" s="16" t="s">
        <v>2143</v>
      </c>
      <c r="J1094" s="16" t="s">
        <v>2144</v>
      </c>
      <c r="K1094" s="17" t="s">
        <v>52</v>
      </c>
      <c r="L1094" s="18" t="s">
        <v>1936</v>
      </c>
      <c r="M1094" s="195" t="s">
        <v>164</v>
      </c>
      <c r="N1094" s="16" t="s">
        <v>2126</v>
      </c>
      <c r="O1094" s="17" t="s">
        <v>304</v>
      </c>
      <c r="P1094" s="17" t="s">
        <v>305</v>
      </c>
      <c r="Q1094" s="17" t="s">
        <v>306</v>
      </c>
      <c r="R1094">
        <v>0</v>
      </c>
      <c r="S1094">
        <v>0</v>
      </c>
      <c r="T1094">
        <v>0</v>
      </c>
      <c r="U1094">
        <v>0</v>
      </c>
      <c r="V1094">
        <v>0</v>
      </c>
      <c r="W1094">
        <v>0</v>
      </c>
      <c r="X1094">
        <v>0</v>
      </c>
      <c r="Y1094">
        <v>0</v>
      </c>
      <c r="Z1094">
        <v>0</v>
      </c>
      <c r="AA1094">
        <v>0</v>
      </c>
      <c r="AB1094">
        <v>0</v>
      </c>
      <c r="AC1094">
        <v>0</v>
      </c>
      <c r="AD1094">
        <v>0</v>
      </c>
      <c r="AE1094">
        <v>0</v>
      </c>
      <c r="AF1094">
        <v>0</v>
      </c>
      <c r="AG1094" s="19">
        <v>0</v>
      </c>
      <c r="AH1094">
        <v>-9121</v>
      </c>
      <c r="AI1094">
        <v>-35204</v>
      </c>
      <c r="AJ1094">
        <v>-100230</v>
      </c>
      <c r="AK1094">
        <v>-76233</v>
      </c>
      <c r="AL1094">
        <v>-89581</v>
      </c>
      <c r="AM1094">
        <v>-10097</v>
      </c>
      <c r="AN1094">
        <v>-1887</v>
      </c>
      <c r="AO1094">
        <v>72002</v>
      </c>
      <c r="AP1094">
        <v>-423</v>
      </c>
      <c r="AQ1094">
        <v>0</v>
      </c>
      <c r="AR1094">
        <v>-11</v>
      </c>
      <c r="AS1094">
        <v>0</v>
      </c>
      <c r="AT1094">
        <v>0</v>
      </c>
      <c r="AU1094">
        <v>0</v>
      </c>
      <c r="AV1094">
        <v>0</v>
      </c>
      <c r="AW1094">
        <v>0</v>
      </c>
      <c r="AX1094">
        <v>0</v>
      </c>
      <c r="AY1094">
        <v>0</v>
      </c>
      <c r="AZ1094">
        <v>0</v>
      </c>
      <c r="BA1094">
        <v>0</v>
      </c>
      <c r="BB1094">
        <v>0</v>
      </c>
      <c r="BC1094">
        <v>0</v>
      </c>
      <c r="BD1094">
        <v>0</v>
      </c>
      <c r="BE1094">
        <v>0</v>
      </c>
      <c r="BF1094">
        <v>0</v>
      </c>
      <c r="BG1094">
        <v>0</v>
      </c>
      <c r="BH1094">
        <v>0</v>
      </c>
      <c r="BI1094">
        <v>0</v>
      </c>
      <c r="BJ1094">
        <v>0</v>
      </c>
      <c r="BK1094">
        <v>0</v>
      </c>
      <c r="BL1094">
        <v>0</v>
      </c>
      <c r="BM1094">
        <v>0</v>
      </c>
      <c r="BN1094">
        <v>0</v>
      </c>
      <c r="BO1094">
        <v>0</v>
      </c>
      <c r="BP1094">
        <v>0</v>
      </c>
      <c r="BQ1094">
        <v>0</v>
      </c>
      <c r="BR1094">
        <v>0</v>
      </c>
      <c r="BS1094">
        <v>0</v>
      </c>
      <c r="BT1094">
        <v>0</v>
      </c>
      <c r="BU1094">
        <v>0</v>
      </c>
      <c r="BV1094">
        <v>0</v>
      </c>
      <c r="BW1094">
        <v>0</v>
      </c>
      <c r="BX1094" s="10">
        <v>0</v>
      </c>
      <c r="BY1094">
        <v>0</v>
      </c>
      <c r="BZ1094">
        <v>0</v>
      </c>
      <c r="CA1094">
        <v>0</v>
      </c>
      <c r="CB1094">
        <v>0</v>
      </c>
      <c r="CC1094">
        <v>0</v>
      </c>
      <c r="CD1094">
        <v>0</v>
      </c>
      <c r="CE1094">
        <v>0</v>
      </c>
    </row>
    <row r="1095" spans="1:83" x14ac:dyDescent="0.35">
      <c r="A1095" s="9" t="str">
        <f t="shared" si="17"/>
        <v>520210.302.12</v>
      </c>
      <c r="B1095" s="52" t="e">
        <f>+IF(MATCH(A1095,List!H$10:H$145,0),"Targeted")</f>
        <v>#N/A</v>
      </c>
      <c r="C1095" s="65"/>
      <c r="D1095" s="151"/>
      <c r="E1095" s="16" t="s">
        <v>1071</v>
      </c>
      <c r="F1095" s="16" t="s">
        <v>1072</v>
      </c>
      <c r="G1095" s="16" t="s">
        <v>298</v>
      </c>
      <c r="H1095" s="16" t="s">
        <v>1072</v>
      </c>
      <c r="I1095" s="16" t="s">
        <v>2145</v>
      </c>
      <c r="J1095" s="16" t="s">
        <v>2146</v>
      </c>
      <c r="K1095" s="17" t="s">
        <v>52</v>
      </c>
      <c r="L1095" s="18" t="s">
        <v>1936</v>
      </c>
      <c r="M1095" s="195" t="s">
        <v>164</v>
      </c>
      <c r="N1095" s="16" t="s">
        <v>2126</v>
      </c>
      <c r="O1095" s="17" t="s">
        <v>304</v>
      </c>
      <c r="P1095" s="17" t="s">
        <v>305</v>
      </c>
      <c r="Q1095" s="17" t="s">
        <v>306</v>
      </c>
      <c r="R1095">
        <v>0</v>
      </c>
      <c r="S1095">
        <v>0</v>
      </c>
      <c r="T1095">
        <v>0</v>
      </c>
      <c r="U1095">
        <v>0</v>
      </c>
      <c r="V1095">
        <v>0</v>
      </c>
      <c r="W1095">
        <v>0</v>
      </c>
      <c r="X1095">
        <v>0</v>
      </c>
      <c r="Y1095">
        <v>0</v>
      </c>
      <c r="Z1095">
        <v>0</v>
      </c>
      <c r="AA1095">
        <v>0</v>
      </c>
      <c r="AB1095">
        <v>0</v>
      </c>
      <c r="AC1095">
        <v>0</v>
      </c>
      <c r="AD1095">
        <v>0</v>
      </c>
      <c r="AE1095">
        <v>0</v>
      </c>
      <c r="AF1095">
        <v>0</v>
      </c>
      <c r="AG1095" s="19">
        <v>0</v>
      </c>
      <c r="AH1095">
        <v>0</v>
      </c>
      <c r="AI1095">
        <v>-15000</v>
      </c>
      <c r="AJ1095">
        <v>-36000</v>
      </c>
      <c r="AK1095">
        <v>-47000</v>
      </c>
      <c r="AL1095">
        <v>-44896</v>
      </c>
      <c r="AM1095">
        <v>-40200</v>
      </c>
      <c r="AN1095">
        <v>-44900</v>
      </c>
      <c r="AO1095">
        <v>-50480</v>
      </c>
      <c r="AP1095">
        <v>-33898</v>
      </c>
      <c r="AQ1095">
        <v>-22911</v>
      </c>
      <c r="AR1095">
        <v>-15434</v>
      </c>
      <c r="AS1095">
        <v>-21037</v>
      </c>
      <c r="AT1095">
        <v>-9837</v>
      </c>
      <c r="AU1095">
        <v>-4878</v>
      </c>
      <c r="AV1095">
        <v>-4859</v>
      </c>
      <c r="AW1095">
        <v>-5806</v>
      </c>
      <c r="AX1095">
        <v>-8546</v>
      </c>
      <c r="AY1095">
        <v>-8457</v>
      </c>
      <c r="AZ1095">
        <v>-6000</v>
      </c>
      <c r="BA1095">
        <v>-6000</v>
      </c>
      <c r="BB1095">
        <v>-6000</v>
      </c>
      <c r="BC1095">
        <v>-4000</v>
      </c>
      <c r="BD1095">
        <v>-6000</v>
      </c>
      <c r="BE1095">
        <v>-6000</v>
      </c>
      <c r="BF1095">
        <v>-12000</v>
      </c>
      <c r="BG1095">
        <v>-6000</v>
      </c>
      <c r="BH1095">
        <v>-19000</v>
      </c>
      <c r="BI1095">
        <v>-7000</v>
      </c>
      <c r="BJ1095">
        <v>-7000</v>
      </c>
      <c r="BK1095">
        <v>-7000</v>
      </c>
      <c r="BL1095">
        <v>-7000</v>
      </c>
      <c r="BM1095">
        <v>-4000</v>
      </c>
      <c r="BN1095">
        <v>-4000</v>
      </c>
      <c r="BO1095">
        <v>-4000</v>
      </c>
      <c r="BP1095">
        <v>-4000</v>
      </c>
      <c r="BQ1095">
        <v>-4000</v>
      </c>
      <c r="BR1095">
        <v>-2000</v>
      </c>
      <c r="BS1095">
        <v>-2000</v>
      </c>
      <c r="BT1095">
        <v>-2000</v>
      </c>
      <c r="BU1095">
        <v>0</v>
      </c>
      <c r="BV1095">
        <v>-2000</v>
      </c>
      <c r="BW1095">
        <v>-2000</v>
      </c>
      <c r="BX1095" s="10">
        <v>-2000</v>
      </c>
      <c r="BY1095">
        <v>-2000</v>
      </c>
      <c r="BZ1095">
        <v>-2000</v>
      </c>
      <c r="CA1095">
        <v>-2000</v>
      </c>
      <c r="CB1095">
        <v>-2000</v>
      </c>
      <c r="CC1095">
        <v>-2000</v>
      </c>
      <c r="CD1095">
        <v>-2000</v>
      </c>
      <c r="CE1095">
        <v>-2000</v>
      </c>
    </row>
    <row r="1096" spans="1:83" x14ac:dyDescent="0.35">
      <c r="A1096" s="9" t="str">
        <f t="shared" si="17"/>
        <v>520300.302.12</v>
      </c>
      <c r="B1096" s="52" t="e">
        <f>+IF(MATCH(A1096,List!H$10:H$145,0),"Targeted")</f>
        <v>#N/A</v>
      </c>
      <c r="C1096" s="65"/>
      <c r="D1096" s="151"/>
      <c r="E1096" s="16" t="s">
        <v>1071</v>
      </c>
      <c r="F1096" s="16" t="s">
        <v>1072</v>
      </c>
      <c r="G1096" s="16" t="s">
        <v>298</v>
      </c>
      <c r="H1096" s="16" t="s">
        <v>1072</v>
      </c>
      <c r="I1096" s="16" t="s">
        <v>2147</v>
      </c>
      <c r="J1096" s="16" t="s">
        <v>2148</v>
      </c>
      <c r="K1096" s="17" t="s">
        <v>52</v>
      </c>
      <c r="L1096" s="18" t="s">
        <v>1936</v>
      </c>
      <c r="M1096" s="195" t="s">
        <v>164</v>
      </c>
      <c r="N1096" s="16" t="s">
        <v>2126</v>
      </c>
      <c r="O1096" s="17" t="s">
        <v>304</v>
      </c>
      <c r="P1096" s="17" t="s">
        <v>305</v>
      </c>
      <c r="Q1096" s="17" t="s">
        <v>306</v>
      </c>
      <c r="R1096">
        <v>-10024</v>
      </c>
      <c r="S1096">
        <v>-10900</v>
      </c>
      <c r="T1096">
        <v>-12001</v>
      </c>
      <c r="U1096">
        <v>-13141</v>
      </c>
      <c r="V1096">
        <v>-14204</v>
      </c>
      <c r="W1096">
        <v>-16778</v>
      </c>
      <c r="X1096">
        <v>-17566</v>
      </c>
      <c r="Y1096">
        <v>-20931</v>
      </c>
      <c r="Z1096">
        <v>-31206</v>
      </c>
      <c r="AA1096">
        <v>-28761</v>
      </c>
      <c r="AB1096">
        <v>-22661</v>
      </c>
      <c r="AC1096">
        <v>-33871</v>
      </c>
      <c r="AD1096">
        <v>-45469</v>
      </c>
      <c r="AE1096">
        <v>-47002</v>
      </c>
      <c r="AF1096">
        <v>-35909</v>
      </c>
      <c r="AG1096" s="19">
        <v>-49810</v>
      </c>
      <c r="AH1096">
        <v>-13578</v>
      </c>
      <c r="AI1096">
        <v>-66012</v>
      </c>
      <c r="AJ1096">
        <v>-73529</v>
      </c>
      <c r="AK1096">
        <v>0</v>
      </c>
      <c r="AL1096">
        <v>0</v>
      </c>
      <c r="AM1096">
        <v>0</v>
      </c>
      <c r="AN1096">
        <v>0</v>
      </c>
      <c r="AO1096">
        <v>0</v>
      </c>
      <c r="AP1096">
        <v>0</v>
      </c>
      <c r="AQ1096">
        <v>0</v>
      </c>
      <c r="AR1096">
        <v>0</v>
      </c>
      <c r="AS1096">
        <v>0</v>
      </c>
      <c r="AT1096">
        <v>0</v>
      </c>
      <c r="AU1096">
        <v>0</v>
      </c>
      <c r="AV1096">
        <v>0</v>
      </c>
      <c r="AW1096">
        <v>0</v>
      </c>
      <c r="AX1096">
        <v>0</v>
      </c>
      <c r="AY1096">
        <v>0</v>
      </c>
      <c r="AZ1096">
        <v>0</v>
      </c>
      <c r="BA1096">
        <v>0</v>
      </c>
      <c r="BB1096">
        <v>0</v>
      </c>
      <c r="BC1096">
        <v>0</v>
      </c>
      <c r="BD1096">
        <v>0</v>
      </c>
      <c r="BE1096">
        <v>0</v>
      </c>
      <c r="BF1096">
        <v>0</v>
      </c>
      <c r="BG1096">
        <v>0</v>
      </c>
      <c r="BH1096">
        <v>0</v>
      </c>
      <c r="BI1096">
        <v>0</v>
      </c>
      <c r="BJ1096">
        <v>0</v>
      </c>
      <c r="BK1096">
        <v>0</v>
      </c>
      <c r="BL1096">
        <v>0</v>
      </c>
      <c r="BM1096">
        <v>0</v>
      </c>
      <c r="BN1096">
        <v>0</v>
      </c>
      <c r="BO1096">
        <v>0</v>
      </c>
      <c r="BP1096">
        <v>0</v>
      </c>
      <c r="BQ1096">
        <v>0</v>
      </c>
      <c r="BR1096">
        <v>0</v>
      </c>
      <c r="BS1096">
        <v>0</v>
      </c>
      <c r="BT1096">
        <v>0</v>
      </c>
      <c r="BU1096">
        <v>0</v>
      </c>
      <c r="BV1096">
        <v>0</v>
      </c>
      <c r="BW1096">
        <v>0</v>
      </c>
      <c r="BX1096" s="10">
        <v>0</v>
      </c>
      <c r="BY1096">
        <v>0</v>
      </c>
      <c r="BZ1096">
        <v>0</v>
      </c>
      <c r="CA1096">
        <v>0</v>
      </c>
      <c r="CB1096">
        <v>0</v>
      </c>
      <c r="CC1096">
        <v>0</v>
      </c>
      <c r="CD1096">
        <v>0</v>
      </c>
      <c r="CE1096">
        <v>0</v>
      </c>
    </row>
    <row r="1097" spans="1:83" x14ac:dyDescent="0.35">
      <c r="A1097" s="9" t="str">
        <f t="shared" si="17"/>
        <v>520310.302.12</v>
      </c>
      <c r="B1097" s="52" t="e">
        <f>+IF(MATCH(A1097,List!H$10:H$145,0),"Targeted")</f>
        <v>#N/A</v>
      </c>
      <c r="C1097" s="65"/>
      <c r="D1097" s="151"/>
      <c r="E1097" s="16" t="s">
        <v>1071</v>
      </c>
      <c r="F1097" s="16" t="s">
        <v>1072</v>
      </c>
      <c r="G1097" s="16" t="s">
        <v>298</v>
      </c>
      <c r="H1097" s="16" t="s">
        <v>1072</v>
      </c>
      <c r="I1097" s="16" t="s">
        <v>2149</v>
      </c>
      <c r="J1097" s="16" t="s">
        <v>2150</v>
      </c>
      <c r="K1097" s="17" t="s">
        <v>52</v>
      </c>
      <c r="L1097" s="18" t="s">
        <v>1936</v>
      </c>
      <c r="M1097" s="195" t="s">
        <v>164</v>
      </c>
      <c r="N1097" s="16" t="s">
        <v>2126</v>
      </c>
      <c r="O1097" s="17" t="s">
        <v>304</v>
      </c>
      <c r="P1097" s="17" t="s">
        <v>305</v>
      </c>
      <c r="Q1097" s="17" t="s">
        <v>306</v>
      </c>
      <c r="R1097">
        <v>0</v>
      </c>
      <c r="S1097">
        <v>0</v>
      </c>
      <c r="T1097">
        <v>0</v>
      </c>
      <c r="U1097">
        <v>0</v>
      </c>
      <c r="V1097">
        <v>0</v>
      </c>
      <c r="W1097">
        <v>0</v>
      </c>
      <c r="X1097">
        <v>0</v>
      </c>
      <c r="Y1097">
        <v>0</v>
      </c>
      <c r="Z1097">
        <v>0</v>
      </c>
      <c r="AA1097">
        <v>0</v>
      </c>
      <c r="AB1097">
        <v>0</v>
      </c>
      <c r="AC1097">
        <v>0</v>
      </c>
      <c r="AD1097">
        <v>0</v>
      </c>
      <c r="AE1097">
        <v>0</v>
      </c>
      <c r="AF1097">
        <v>0</v>
      </c>
      <c r="AG1097" s="19">
        <v>0</v>
      </c>
      <c r="AH1097">
        <v>0</v>
      </c>
      <c r="AI1097">
        <v>0</v>
      </c>
      <c r="AJ1097">
        <v>0</v>
      </c>
      <c r="AK1097">
        <v>-84175</v>
      </c>
      <c r="AL1097">
        <v>-65458</v>
      </c>
      <c r="AM1097">
        <v>0</v>
      </c>
      <c r="AN1097">
        <v>0</v>
      </c>
      <c r="AO1097">
        <v>44455</v>
      </c>
      <c r="AP1097">
        <v>0</v>
      </c>
      <c r="AQ1097">
        <v>0</v>
      </c>
      <c r="AR1097">
        <v>0</v>
      </c>
      <c r="AS1097">
        <v>0</v>
      </c>
      <c r="AT1097">
        <v>0</v>
      </c>
      <c r="AU1097">
        <v>0</v>
      </c>
      <c r="AV1097">
        <v>0</v>
      </c>
      <c r="AW1097">
        <v>0</v>
      </c>
      <c r="AX1097">
        <v>0</v>
      </c>
      <c r="AY1097">
        <v>-48187</v>
      </c>
      <c r="AZ1097">
        <v>-49000</v>
      </c>
      <c r="BA1097">
        <v>-36000</v>
      </c>
      <c r="BB1097">
        <v>-25000</v>
      </c>
      <c r="BC1097">
        <v>-25000</v>
      </c>
      <c r="BD1097">
        <v>-27000</v>
      </c>
      <c r="BE1097">
        <v>-22000</v>
      </c>
      <c r="BF1097">
        <v>-43000</v>
      </c>
      <c r="BG1097">
        <v>-14000</v>
      </c>
      <c r="BH1097">
        <v>-46000</v>
      </c>
      <c r="BI1097">
        <v>-13000</v>
      </c>
      <c r="BJ1097">
        <v>-16000</v>
      </c>
      <c r="BK1097">
        <v>-15000</v>
      </c>
      <c r="BL1097">
        <v>-16000</v>
      </c>
      <c r="BM1097">
        <v>-3000</v>
      </c>
      <c r="BN1097">
        <v>8000</v>
      </c>
      <c r="BO1097">
        <v>-2000</v>
      </c>
      <c r="BP1097">
        <v>-4000</v>
      </c>
      <c r="BQ1097">
        <v>-19000</v>
      </c>
      <c r="BR1097">
        <v>20000</v>
      </c>
      <c r="BS1097">
        <v>-17000</v>
      </c>
      <c r="BT1097">
        <v>35000</v>
      </c>
      <c r="BU1097">
        <v>0</v>
      </c>
      <c r="BV1097">
        <v>0</v>
      </c>
      <c r="BW1097">
        <v>0</v>
      </c>
      <c r="BX1097" s="10">
        <v>0</v>
      </c>
      <c r="BY1097">
        <v>-16000</v>
      </c>
      <c r="BZ1097">
        <v>-16000</v>
      </c>
      <c r="CA1097">
        <v>-15000</v>
      </c>
      <c r="CB1097">
        <v>-15000</v>
      </c>
      <c r="CC1097">
        <v>-15000</v>
      </c>
      <c r="CD1097">
        <v>-15000</v>
      </c>
      <c r="CE1097">
        <v>-15000</v>
      </c>
    </row>
    <row r="1098" spans="1:83" x14ac:dyDescent="0.35">
      <c r="A1098" s="9" t="str">
        <f t="shared" si="17"/>
        <v>520410.302.12</v>
      </c>
      <c r="B1098" s="52" t="e">
        <f>+IF(MATCH(A1098,List!H$10:H$145,0),"Targeted")</f>
        <v>#N/A</v>
      </c>
      <c r="C1098" s="65"/>
      <c r="D1098" s="151"/>
      <c r="E1098" s="16" t="s">
        <v>1071</v>
      </c>
      <c r="F1098" s="16" t="s">
        <v>1072</v>
      </c>
      <c r="G1098" s="16" t="s">
        <v>298</v>
      </c>
      <c r="H1098" s="16" t="s">
        <v>1072</v>
      </c>
      <c r="I1098" s="16" t="s">
        <v>2151</v>
      </c>
      <c r="J1098" s="16" t="s">
        <v>2152</v>
      </c>
      <c r="K1098" s="17" t="s">
        <v>52</v>
      </c>
      <c r="L1098" s="18" t="s">
        <v>1936</v>
      </c>
      <c r="M1098" s="195" t="s">
        <v>164</v>
      </c>
      <c r="N1098" s="16" t="s">
        <v>2126</v>
      </c>
      <c r="O1098" s="17" t="s">
        <v>304</v>
      </c>
      <c r="P1098" s="17" t="s">
        <v>305</v>
      </c>
      <c r="Q1098" s="17" t="s">
        <v>306</v>
      </c>
      <c r="R1098">
        <v>0</v>
      </c>
      <c r="S1098">
        <v>0</v>
      </c>
      <c r="T1098">
        <v>0</v>
      </c>
      <c r="U1098">
        <v>0</v>
      </c>
      <c r="V1098">
        <v>0</v>
      </c>
      <c r="W1098">
        <v>0</v>
      </c>
      <c r="X1098">
        <v>0</v>
      </c>
      <c r="Y1098">
        <v>0</v>
      </c>
      <c r="Z1098">
        <v>0</v>
      </c>
      <c r="AA1098">
        <v>0</v>
      </c>
      <c r="AB1098">
        <v>0</v>
      </c>
      <c r="AC1098">
        <v>0</v>
      </c>
      <c r="AD1098">
        <v>0</v>
      </c>
      <c r="AE1098">
        <v>0</v>
      </c>
      <c r="AF1098">
        <v>0</v>
      </c>
      <c r="AG1098" s="19">
        <v>0</v>
      </c>
      <c r="AH1098">
        <v>0</v>
      </c>
      <c r="AI1098">
        <v>0</v>
      </c>
      <c r="AJ1098">
        <v>0</v>
      </c>
      <c r="AK1098">
        <v>-14530</v>
      </c>
      <c r="AL1098">
        <v>-11884</v>
      </c>
      <c r="AM1098">
        <v>-6822</v>
      </c>
      <c r="AN1098">
        <v>-14106</v>
      </c>
      <c r="AO1098">
        <v>-20514</v>
      </c>
      <c r="AP1098">
        <v>-15232</v>
      </c>
      <c r="AQ1098">
        <v>-20677</v>
      </c>
      <c r="AR1098">
        <v>-18137</v>
      </c>
      <c r="AS1098">
        <v>-29174</v>
      </c>
      <c r="AT1098">
        <v>-131957</v>
      </c>
      <c r="AU1098">
        <v>-163383</v>
      </c>
      <c r="AV1098">
        <v>-144194</v>
      </c>
      <c r="AW1098">
        <v>-180381</v>
      </c>
      <c r="AX1098">
        <v>-193747</v>
      </c>
      <c r="AY1098">
        <v>-182424</v>
      </c>
      <c r="AZ1098">
        <v>-136000</v>
      </c>
      <c r="BA1098">
        <v>-181000</v>
      </c>
      <c r="BB1098">
        <v>-177000</v>
      </c>
      <c r="BC1098">
        <v>-123000</v>
      </c>
      <c r="BD1098">
        <v>-90000</v>
      </c>
      <c r="BE1098">
        <v>-71000</v>
      </c>
      <c r="BF1098">
        <v>-60000</v>
      </c>
      <c r="BG1098">
        <v>-65000</v>
      </c>
      <c r="BH1098">
        <v>-58000</v>
      </c>
      <c r="BI1098">
        <v>-76000</v>
      </c>
      <c r="BJ1098">
        <v>-71000</v>
      </c>
      <c r="BK1098">
        <v>-67000</v>
      </c>
      <c r="BL1098">
        <v>-44000</v>
      </c>
      <c r="BM1098">
        <v>-35000</v>
      </c>
      <c r="BN1098">
        <v>-24000</v>
      </c>
      <c r="BO1098">
        <v>-22000</v>
      </c>
      <c r="BP1098">
        <v>-26000</v>
      </c>
      <c r="BQ1098">
        <v>-25000</v>
      </c>
      <c r="BR1098">
        <v>-28000</v>
      </c>
      <c r="BS1098">
        <v>-33000</v>
      </c>
      <c r="BT1098">
        <v>-38000</v>
      </c>
      <c r="BU1098">
        <v>-36000</v>
      </c>
      <c r="BV1098">
        <v>-39000</v>
      </c>
      <c r="BW1098">
        <v>-42000</v>
      </c>
      <c r="BX1098" s="10">
        <v>-46000</v>
      </c>
      <c r="BY1098">
        <v>-34000</v>
      </c>
      <c r="BZ1098">
        <v>-40000</v>
      </c>
      <c r="CA1098">
        <v>-40000</v>
      </c>
      <c r="CB1098">
        <v>-40000</v>
      </c>
      <c r="CC1098">
        <v>-40000</v>
      </c>
      <c r="CD1098">
        <v>-40000</v>
      </c>
      <c r="CE1098">
        <v>-40000</v>
      </c>
    </row>
    <row r="1099" spans="1:83" x14ac:dyDescent="0.35">
      <c r="A1099" s="9" t="str">
        <f t="shared" si="17"/>
        <v>520610.302.12</v>
      </c>
      <c r="B1099" s="52" t="e">
        <f>+IF(MATCH(A1099,List!H$10:H$145,0),"Targeted")</f>
        <v>#N/A</v>
      </c>
      <c r="C1099" s="65"/>
      <c r="D1099" s="151"/>
      <c r="E1099" s="16" t="s">
        <v>1071</v>
      </c>
      <c r="F1099" s="16" t="s">
        <v>1072</v>
      </c>
      <c r="G1099" s="16" t="s">
        <v>298</v>
      </c>
      <c r="H1099" s="16" t="s">
        <v>1072</v>
      </c>
      <c r="I1099" s="16" t="s">
        <v>2153</v>
      </c>
      <c r="J1099" s="16" t="s">
        <v>2154</v>
      </c>
      <c r="K1099" s="17" t="s">
        <v>52</v>
      </c>
      <c r="L1099" s="18" t="s">
        <v>1936</v>
      </c>
      <c r="M1099" s="195" t="s">
        <v>164</v>
      </c>
      <c r="N1099" s="16" t="s">
        <v>2126</v>
      </c>
      <c r="O1099" s="17" t="s">
        <v>304</v>
      </c>
      <c r="P1099" s="17" t="s">
        <v>305</v>
      </c>
      <c r="Q1099" s="17" t="s">
        <v>306</v>
      </c>
      <c r="R1099">
        <v>-7699</v>
      </c>
      <c r="S1099">
        <v>-8758</v>
      </c>
      <c r="T1099">
        <v>-9531</v>
      </c>
      <c r="U1099">
        <v>-9551</v>
      </c>
      <c r="V1099">
        <v>-10196</v>
      </c>
      <c r="W1099">
        <v>-9875</v>
      </c>
      <c r="X1099">
        <v>-10329</v>
      </c>
      <c r="Y1099">
        <v>-11904</v>
      </c>
      <c r="Z1099">
        <v>-12777</v>
      </c>
      <c r="AA1099">
        <v>-13479</v>
      </c>
      <c r="AB1099">
        <v>-18008</v>
      </c>
      <c r="AC1099">
        <v>-23310</v>
      </c>
      <c r="AD1099">
        <v>-25199</v>
      </c>
      <c r="AE1099">
        <v>-24184</v>
      </c>
      <c r="AF1099">
        <v>-28906</v>
      </c>
      <c r="AG1099" s="19">
        <v>-10645</v>
      </c>
      <c r="AH1099">
        <v>-39078</v>
      </c>
      <c r="AI1099">
        <v>-39652</v>
      </c>
      <c r="AJ1099">
        <v>-42739</v>
      </c>
      <c r="AK1099">
        <v>-42374</v>
      </c>
      <c r="AL1099">
        <v>-43844</v>
      </c>
      <c r="AM1099">
        <v>-29588</v>
      </c>
      <c r="AN1099">
        <v>-47844</v>
      </c>
      <c r="AO1099">
        <v>-60290</v>
      </c>
      <c r="AP1099">
        <v>-53734</v>
      </c>
      <c r="AQ1099">
        <v>-52936</v>
      </c>
      <c r="AR1099">
        <v>-61214</v>
      </c>
      <c r="AS1099">
        <v>-58606</v>
      </c>
      <c r="AT1099">
        <v>-54456</v>
      </c>
      <c r="AU1099">
        <v>-47121</v>
      </c>
      <c r="AV1099">
        <v>-40468</v>
      </c>
      <c r="AW1099">
        <v>-30271</v>
      </c>
      <c r="AX1099">
        <v>-23849</v>
      </c>
      <c r="AY1099">
        <v>-22497</v>
      </c>
      <c r="AZ1099">
        <v>-16000</v>
      </c>
      <c r="BA1099">
        <v>-18000</v>
      </c>
      <c r="BB1099">
        <v>-19000</v>
      </c>
      <c r="BC1099">
        <v>-23000</v>
      </c>
      <c r="BD1099">
        <v>-21000</v>
      </c>
      <c r="BE1099">
        <v>0</v>
      </c>
      <c r="BF1099">
        <v>-12000</v>
      </c>
      <c r="BG1099">
        <v>-9000</v>
      </c>
      <c r="BH1099">
        <v>-12000</v>
      </c>
      <c r="BI1099">
        <v>-14000</v>
      </c>
      <c r="BJ1099">
        <v>-13000</v>
      </c>
      <c r="BK1099">
        <v>-12000</v>
      </c>
      <c r="BL1099">
        <v>-11000</v>
      </c>
      <c r="BM1099">
        <v>-8000</v>
      </c>
      <c r="BN1099">
        <v>-8000</v>
      </c>
      <c r="BO1099">
        <v>-6000</v>
      </c>
      <c r="BP1099">
        <v>-8000</v>
      </c>
      <c r="BQ1099">
        <v>-9000</v>
      </c>
      <c r="BR1099">
        <v>-10000</v>
      </c>
      <c r="BS1099">
        <v>-8000</v>
      </c>
      <c r="BT1099">
        <v>-10000</v>
      </c>
      <c r="BU1099">
        <v>-8000</v>
      </c>
      <c r="BV1099">
        <v>-8000</v>
      </c>
      <c r="BW1099">
        <v>-8000</v>
      </c>
      <c r="BX1099" s="10">
        <v>-9000</v>
      </c>
      <c r="BY1099">
        <v>-8000</v>
      </c>
      <c r="BZ1099">
        <v>-9000</v>
      </c>
      <c r="CA1099">
        <v>-9000</v>
      </c>
      <c r="CB1099">
        <v>-9000</v>
      </c>
      <c r="CC1099">
        <v>-9000</v>
      </c>
      <c r="CD1099">
        <v>-9000</v>
      </c>
      <c r="CE1099">
        <v>-9000</v>
      </c>
    </row>
    <row r="1100" spans="1:83" x14ac:dyDescent="0.35">
      <c r="A1100" s="9" t="str">
        <f t="shared" si="17"/>
        <v>520700.302.12</v>
      </c>
      <c r="B1100" s="52" t="e">
        <f>+IF(MATCH(A1100,List!H$10:H$145,0),"Targeted")</f>
        <v>#N/A</v>
      </c>
      <c r="C1100" s="65"/>
      <c r="D1100" s="151"/>
      <c r="E1100" s="16" t="s">
        <v>1071</v>
      </c>
      <c r="F1100" s="16" t="s">
        <v>1072</v>
      </c>
      <c r="G1100" s="16" t="s">
        <v>298</v>
      </c>
      <c r="H1100" s="16" t="s">
        <v>1072</v>
      </c>
      <c r="I1100" s="16" t="s">
        <v>2155</v>
      </c>
      <c r="J1100" s="16" t="s">
        <v>2156</v>
      </c>
      <c r="K1100" s="17" t="s">
        <v>52</v>
      </c>
      <c r="L1100" s="18" t="s">
        <v>1936</v>
      </c>
      <c r="M1100" s="195" t="s">
        <v>164</v>
      </c>
      <c r="N1100" s="16" t="s">
        <v>2126</v>
      </c>
      <c r="O1100" s="17" t="s">
        <v>304</v>
      </c>
      <c r="P1100" s="17" t="s">
        <v>305</v>
      </c>
      <c r="Q1100" s="17" t="s">
        <v>306</v>
      </c>
      <c r="R1100">
        <v>0</v>
      </c>
      <c r="S1100">
        <v>0</v>
      </c>
      <c r="T1100">
        <v>0</v>
      </c>
      <c r="U1100">
        <v>0</v>
      </c>
      <c r="V1100">
        <v>0</v>
      </c>
      <c r="W1100">
        <v>0</v>
      </c>
      <c r="X1100">
        <v>0</v>
      </c>
      <c r="Y1100">
        <v>0</v>
      </c>
      <c r="Z1100">
        <v>0</v>
      </c>
      <c r="AA1100">
        <v>0</v>
      </c>
      <c r="AB1100">
        <v>0</v>
      </c>
      <c r="AC1100">
        <v>0</v>
      </c>
      <c r="AD1100">
        <v>0</v>
      </c>
      <c r="AE1100">
        <v>0</v>
      </c>
      <c r="AF1100">
        <v>0</v>
      </c>
      <c r="AG1100" s="19">
        <v>0</v>
      </c>
      <c r="AH1100">
        <v>0</v>
      </c>
      <c r="AI1100">
        <v>0</v>
      </c>
      <c r="AJ1100">
        <v>0</v>
      </c>
      <c r="AK1100">
        <v>-5633</v>
      </c>
      <c r="AL1100">
        <v>-6940</v>
      </c>
      <c r="AM1100">
        <v>-6583</v>
      </c>
      <c r="AN1100">
        <v>-5378</v>
      </c>
      <c r="AO1100">
        <v>-4031</v>
      </c>
      <c r="AP1100">
        <v>-3966</v>
      </c>
      <c r="AQ1100">
        <v>-3798</v>
      </c>
      <c r="AR1100">
        <v>-3644</v>
      </c>
      <c r="AS1100">
        <v>-3605</v>
      </c>
      <c r="AT1100">
        <v>-3946</v>
      </c>
      <c r="AU1100">
        <v>-4972</v>
      </c>
      <c r="AV1100">
        <v>-4489</v>
      </c>
      <c r="AW1100">
        <v>-4795</v>
      </c>
      <c r="AX1100">
        <v>-4647</v>
      </c>
      <c r="AY1100">
        <v>-4542</v>
      </c>
      <c r="AZ1100">
        <v>-5000</v>
      </c>
      <c r="BA1100">
        <v>-4000</v>
      </c>
      <c r="BB1100">
        <v>-3000</v>
      </c>
      <c r="BC1100">
        <v>-3000</v>
      </c>
      <c r="BD1100">
        <v>-3000</v>
      </c>
      <c r="BE1100">
        <v>-3000</v>
      </c>
      <c r="BF1100">
        <v>-3000</v>
      </c>
      <c r="BG1100">
        <v>-3000</v>
      </c>
      <c r="BH1100">
        <v>-5000</v>
      </c>
      <c r="BI1100">
        <v>-2000</v>
      </c>
      <c r="BJ1100">
        <v>-3000</v>
      </c>
      <c r="BK1100">
        <v>-4000</v>
      </c>
      <c r="BL1100">
        <v>-3000</v>
      </c>
      <c r="BM1100">
        <v>-2000</v>
      </c>
      <c r="BN1100">
        <v>-3000</v>
      </c>
      <c r="BO1100">
        <v>-3000</v>
      </c>
      <c r="BP1100">
        <v>-3000</v>
      </c>
      <c r="BQ1100">
        <v>-3000</v>
      </c>
      <c r="BR1100">
        <v>-3000</v>
      </c>
      <c r="BS1100">
        <v>-2000</v>
      </c>
      <c r="BT1100">
        <v>0</v>
      </c>
      <c r="BU1100">
        <v>-3000</v>
      </c>
      <c r="BV1100">
        <v>-4000</v>
      </c>
      <c r="BW1100">
        <v>-4000</v>
      </c>
      <c r="BX1100" s="10">
        <v>-3000</v>
      </c>
      <c r="BY1100">
        <v>-3000</v>
      </c>
      <c r="BZ1100">
        <v>-3000</v>
      </c>
      <c r="CA1100">
        <v>-3000</v>
      </c>
      <c r="CB1100">
        <v>-3000</v>
      </c>
      <c r="CC1100">
        <v>-3000</v>
      </c>
      <c r="CD1100">
        <v>-3000</v>
      </c>
      <c r="CE1100">
        <v>-3000</v>
      </c>
    </row>
    <row r="1101" spans="1:83" x14ac:dyDescent="0.35">
      <c r="A1101" s="9" t="str">
        <f t="shared" si="17"/>
        <v>520810.302.12</v>
      </c>
      <c r="B1101" s="52" t="e">
        <f>+IF(MATCH(A1101,List!H$10:H$145,0),"Targeted")</f>
        <v>#N/A</v>
      </c>
      <c r="C1101" s="65"/>
      <c r="D1101" s="151"/>
      <c r="E1101" s="16" t="s">
        <v>1071</v>
      </c>
      <c r="F1101" s="16" t="s">
        <v>1072</v>
      </c>
      <c r="G1101" s="16" t="s">
        <v>298</v>
      </c>
      <c r="H1101" s="16" t="s">
        <v>1072</v>
      </c>
      <c r="I1101" s="16" t="s">
        <v>2157</v>
      </c>
      <c r="J1101" s="16" t="s">
        <v>2158</v>
      </c>
      <c r="K1101" s="17" t="s">
        <v>52</v>
      </c>
      <c r="L1101" s="18" t="s">
        <v>1936</v>
      </c>
      <c r="M1101" s="195" t="s">
        <v>164</v>
      </c>
      <c r="N1101" s="16" t="s">
        <v>2126</v>
      </c>
      <c r="O1101" s="17" t="s">
        <v>304</v>
      </c>
      <c r="P1101" s="17" t="s">
        <v>305</v>
      </c>
      <c r="Q1101" s="17" t="s">
        <v>306</v>
      </c>
      <c r="R1101">
        <v>0</v>
      </c>
      <c r="S1101">
        <v>0</v>
      </c>
      <c r="T1101">
        <v>0</v>
      </c>
      <c r="U1101">
        <v>0</v>
      </c>
      <c r="V1101">
        <v>0</v>
      </c>
      <c r="W1101">
        <v>0</v>
      </c>
      <c r="X1101">
        <v>0</v>
      </c>
      <c r="Y1101">
        <v>0</v>
      </c>
      <c r="Z1101">
        <v>0</v>
      </c>
      <c r="AA1101">
        <v>0</v>
      </c>
      <c r="AB1101">
        <v>0</v>
      </c>
      <c r="AC1101">
        <v>0</v>
      </c>
      <c r="AD1101">
        <v>0</v>
      </c>
      <c r="AE1101">
        <v>0</v>
      </c>
      <c r="AF1101">
        <v>0</v>
      </c>
      <c r="AG1101" s="19">
        <v>0</v>
      </c>
      <c r="AH1101">
        <v>0</v>
      </c>
      <c r="AI1101">
        <v>0</v>
      </c>
      <c r="AJ1101">
        <v>0</v>
      </c>
      <c r="AK1101">
        <v>-263</v>
      </c>
      <c r="AL1101">
        <v>-723</v>
      </c>
      <c r="AM1101">
        <v>-681</v>
      </c>
      <c r="AN1101">
        <v>-209</v>
      </c>
      <c r="AO1101">
        <v>-375</v>
      </c>
      <c r="AP1101">
        <v>-629</v>
      </c>
      <c r="AQ1101">
        <v>-425</v>
      </c>
      <c r="AR1101">
        <v>-571</v>
      </c>
      <c r="AS1101">
        <v>-610</v>
      </c>
      <c r="AT1101">
        <v>-658</v>
      </c>
      <c r="AU1101">
        <v>-1007</v>
      </c>
      <c r="AV1101">
        <v>-1084</v>
      </c>
      <c r="AW1101">
        <v>-1109</v>
      </c>
      <c r="AX1101">
        <v>-998</v>
      </c>
      <c r="AY1101">
        <v>-1111</v>
      </c>
      <c r="AZ1101">
        <v>-2000</v>
      </c>
      <c r="BA1101">
        <v>-2000</v>
      </c>
      <c r="BB1101">
        <v>-1000</v>
      </c>
      <c r="BC1101">
        <v>-1000</v>
      </c>
      <c r="BD1101">
        <v>-1000</v>
      </c>
      <c r="BE1101">
        <v>-1000</v>
      </c>
      <c r="BF1101">
        <v>-3000</v>
      </c>
      <c r="BG1101">
        <v>-6000</v>
      </c>
      <c r="BH1101">
        <v>-2000</v>
      </c>
      <c r="BI1101">
        <v>-3000</v>
      </c>
      <c r="BJ1101">
        <v>-1000</v>
      </c>
      <c r="BK1101">
        <v>-1000</v>
      </c>
      <c r="BL1101">
        <v>-1000</v>
      </c>
      <c r="BM1101">
        <v>-1000</v>
      </c>
      <c r="BN1101">
        <v>-1000</v>
      </c>
      <c r="BO1101">
        <v>-1000</v>
      </c>
      <c r="BP1101">
        <v>-1000</v>
      </c>
      <c r="BQ1101">
        <v>-1000</v>
      </c>
      <c r="BR1101">
        <v>-1000</v>
      </c>
      <c r="BS1101">
        <v>-1000</v>
      </c>
      <c r="BT1101">
        <v>-2000</v>
      </c>
      <c r="BU1101">
        <v>0</v>
      </c>
      <c r="BV1101">
        <v>1000</v>
      </c>
      <c r="BW1101">
        <v>-1000</v>
      </c>
      <c r="BX1101" s="10">
        <v>-1000</v>
      </c>
      <c r="BY1101">
        <v>-1000</v>
      </c>
      <c r="BZ1101">
        <v>-1000</v>
      </c>
      <c r="CA1101">
        <v>-1000</v>
      </c>
      <c r="CB1101">
        <v>-1000</v>
      </c>
      <c r="CC1101">
        <v>-1000</v>
      </c>
      <c r="CD1101">
        <v>-1000</v>
      </c>
      <c r="CE1101">
        <v>-1000</v>
      </c>
    </row>
    <row r="1102" spans="1:83" x14ac:dyDescent="0.35">
      <c r="A1102" s="9" t="str">
        <f t="shared" si="17"/>
        <v>521110.302.12</v>
      </c>
      <c r="B1102" s="52" t="e">
        <f>+IF(MATCH(A1102,List!H$10:H$145,0),"Targeted")</f>
        <v>#N/A</v>
      </c>
      <c r="C1102" s="65"/>
      <c r="D1102" s="151"/>
      <c r="E1102" s="16" t="s">
        <v>1071</v>
      </c>
      <c r="F1102" s="16" t="s">
        <v>1072</v>
      </c>
      <c r="G1102" s="16" t="s">
        <v>298</v>
      </c>
      <c r="H1102" s="16" t="s">
        <v>1072</v>
      </c>
      <c r="I1102" s="16" t="s">
        <v>2159</v>
      </c>
      <c r="J1102" s="16" t="s">
        <v>2160</v>
      </c>
      <c r="K1102" s="17" t="s">
        <v>52</v>
      </c>
      <c r="L1102" s="18" t="s">
        <v>1936</v>
      </c>
      <c r="M1102" s="195" t="s">
        <v>164</v>
      </c>
      <c r="N1102" s="16" t="s">
        <v>2126</v>
      </c>
      <c r="O1102" s="17" t="s">
        <v>304</v>
      </c>
      <c r="P1102" s="17" t="s">
        <v>305</v>
      </c>
      <c r="Q1102" s="17" t="s">
        <v>306</v>
      </c>
      <c r="R1102">
        <v>0</v>
      </c>
      <c r="S1102">
        <v>0</v>
      </c>
      <c r="T1102">
        <v>0</v>
      </c>
      <c r="U1102">
        <v>0</v>
      </c>
      <c r="V1102">
        <v>0</v>
      </c>
      <c r="W1102">
        <v>0</v>
      </c>
      <c r="X1102">
        <v>0</v>
      </c>
      <c r="Y1102">
        <v>0</v>
      </c>
      <c r="Z1102">
        <v>0</v>
      </c>
      <c r="AA1102">
        <v>0</v>
      </c>
      <c r="AB1102">
        <v>0</v>
      </c>
      <c r="AC1102">
        <v>0</v>
      </c>
      <c r="AD1102">
        <v>0</v>
      </c>
      <c r="AE1102">
        <v>0</v>
      </c>
      <c r="AF1102">
        <v>0</v>
      </c>
      <c r="AG1102" s="19">
        <v>0</v>
      </c>
      <c r="AH1102">
        <v>0</v>
      </c>
      <c r="AI1102">
        <v>0</v>
      </c>
      <c r="AJ1102">
        <v>0</v>
      </c>
      <c r="AK1102">
        <v>-213</v>
      </c>
      <c r="AL1102">
        <v>-160</v>
      </c>
      <c r="AM1102">
        <v>-122</v>
      </c>
      <c r="AN1102">
        <v>-16</v>
      </c>
      <c r="AO1102">
        <v>0</v>
      </c>
      <c r="AP1102">
        <v>0</v>
      </c>
      <c r="AQ1102">
        <v>0</v>
      </c>
      <c r="AR1102">
        <v>0</v>
      </c>
      <c r="AS1102">
        <v>0</v>
      </c>
      <c r="AT1102">
        <v>0</v>
      </c>
      <c r="AU1102">
        <v>0</v>
      </c>
      <c r="AV1102">
        <v>0</v>
      </c>
      <c r="AW1102">
        <v>0</v>
      </c>
      <c r="AX1102">
        <v>0</v>
      </c>
      <c r="AY1102">
        <v>0</v>
      </c>
      <c r="AZ1102">
        <v>0</v>
      </c>
      <c r="BA1102">
        <v>0</v>
      </c>
      <c r="BB1102">
        <v>0</v>
      </c>
      <c r="BC1102">
        <v>0</v>
      </c>
      <c r="BD1102">
        <v>0</v>
      </c>
      <c r="BE1102">
        <v>0</v>
      </c>
      <c r="BF1102">
        <v>0</v>
      </c>
      <c r="BG1102">
        <v>0</v>
      </c>
      <c r="BH1102">
        <v>0</v>
      </c>
      <c r="BI1102">
        <v>0</v>
      </c>
      <c r="BJ1102">
        <v>0</v>
      </c>
      <c r="BK1102">
        <v>0</v>
      </c>
      <c r="BL1102">
        <v>0</v>
      </c>
      <c r="BM1102">
        <v>0</v>
      </c>
      <c r="BN1102">
        <v>0</v>
      </c>
      <c r="BO1102">
        <v>0</v>
      </c>
      <c r="BP1102">
        <v>0</v>
      </c>
      <c r="BQ1102">
        <v>0</v>
      </c>
      <c r="BR1102">
        <v>0</v>
      </c>
      <c r="BS1102">
        <v>0</v>
      </c>
      <c r="BT1102">
        <v>0</v>
      </c>
      <c r="BU1102">
        <v>0</v>
      </c>
      <c r="BV1102">
        <v>0</v>
      </c>
      <c r="BW1102">
        <v>0</v>
      </c>
      <c r="BX1102" s="10">
        <v>0</v>
      </c>
      <c r="BY1102">
        <v>0</v>
      </c>
      <c r="BZ1102">
        <v>0</v>
      </c>
      <c r="CA1102">
        <v>0</v>
      </c>
      <c r="CB1102">
        <v>0</v>
      </c>
      <c r="CC1102">
        <v>0</v>
      </c>
      <c r="CD1102">
        <v>0</v>
      </c>
      <c r="CE1102">
        <v>0</v>
      </c>
    </row>
    <row r="1103" spans="1:83" x14ac:dyDescent="0.35">
      <c r="A1103" s="9" t="str">
        <f t="shared" si="17"/>
        <v>521200.302.12</v>
      </c>
      <c r="B1103" s="52" t="e">
        <f>+IF(MATCH(A1103,List!H$10:H$145,0),"Targeted")</f>
        <v>#N/A</v>
      </c>
      <c r="C1103" s="65"/>
      <c r="D1103" s="151"/>
      <c r="E1103" s="16" t="s">
        <v>1071</v>
      </c>
      <c r="F1103" s="16" t="s">
        <v>1072</v>
      </c>
      <c r="G1103" s="16" t="s">
        <v>298</v>
      </c>
      <c r="H1103" s="16" t="s">
        <v>1072</v>
      </c>
      <c r="I1103" s="16" t="s">
        <v>2161</v>
      </c>
      <c r="J1103" s="16" t="s">
        <v>2162</v>
      </c>
      <c r="K1103" s="17" t="s">
        <v>52</v>
      </c>
      <c r="L1103" s="18" t="s">
        <v>1936</v>
      </c>
      <c r="M1103" s="195" t="s">
        <v>164</v>
      </c>
      <c r="N1103" s="16" t="s">
        <v>2126</v>
      </c>
      <c r="O1103" s="17" t="s">
        <v>304</v>
      </c>
      <c r="P1103" s="17" t="s">
        <v>305</v>
      </c>
      <c r="Q1103" s="17" t="s">
        <v>306</v>
      </c>
      <c r="R1103">
        <v>0</v>
      </c>
      <c r="S1103">
        <v>0</v>
      </c>
      <c r="T1103">
        <v>0</v>
      </c>
      <c r="U1103">
        <v>0</v>
      </c>
      <c r="V1103">
        <v>0</v>
      </c>
      <c r="W1103">
        <v>0</v>
      </c>
      <c r="X1103">
        <v>0</v>
      </c>
      <c r="Y1103">
        <v>0</v>
      </c>
      <c r="Z1103">
        <v>0</v>
      </c>
      <c r="AA1103">
        <v>0</v>
      </c>
      <c r="AB1103">
        <v>0</v>
      </c>
      <c r="AC1103">
        <v>0</v>
      </c>
      <c r="AD1103">
        <v>0</v>
      </c>
      <c r="AE1103">
        <v>0</v>
      </c>
      <c r="AF1103">
        <v>0</v>
      </c>
      <c r="AG1103" s="19">
        <v>0</v>
      </c>
      <c r="AH1103">
        <v>0</v>
      </c>
      <c r="AI1103">
        <v>0</v>
      </c>
      <c r="AJ1103">
        <v>0</v>
      </c>
      <c r="AK1103">
        <v>0</v>
      </c>
      <c r="AL1103">
        <v>0</v>
      </c>
      <c r="AM1103">
        <v>0</v>
      </c>
      <c r="AN1103">
        <v>0</v>
      </c>
      <c r="AO1103">
        <v>0</v>
      </c>
      <c r="AP1103">
        <v>0</v>
      </c>
      <c r="AQ1103">
        <v>0</v>
      </c>
      <c r="AR1103">
        <v>-900</v>
      </c>
      <c r="AS1103">
        <v>0</v>
      </c>
      <c r="AT1103">
        <v>0</v>
      </c>
      <c r="AU1103">
        <v>0</v>
      </c>
      <c r="AV1103">
        <v>0</v>
      </c>
      <c r="AW1103">
        <v>0</v>
      </c>
      <c r="AX1103">
        <v>0</v>
      </c>
      <c r="AY1103">
        <v>0</v>
      </c>
      <c r="AZ1103">
        <v>0</v>
      </c>
      <c r="BA1103">
        <v>0</v>
      </c>
      <c r="BB1103">
        <v>0</v>
      </c>
      <c r="BC1103">
        <v>0</v>
      </c>
      <c r="BD1103">
        <v>0</v>
      </c>
      <c r="BE1103">
        <v>0</v>
      </c>
      <c r="BF1103">
        <v>0</v>
      </c>
      <c r="BG1103">
        <v>0</v>
      </c>
      <c r="BH1103">
        <v>0</v>
      </c>
      <c r="BI1103">
        <v>0</v>
      </c>
      <c r="BJ1103">
        <v>0</v>
      </c>
      <c r="BK1103">
        <v>0</v>
      </c>
      <c r="BL1103">
        <v>0</v>
      </c>
      <c r="BM1103">
        <v>0</v>
      </c>
      <c r="BN1103">
        <v>0</v>
      </c>
      <c r="BO1103">
        <v>0</v>
      </c>
      <c r="BP1103">
        <v>0</v>
      </c>
      <c r="BQ1103">
        <v>0</v>
      </c>
      <c r="BR1103">
        <v>0</v>
      </c>
      <c r="BS1103">
        <v>0</v>
      </c>
      <c r="BT1103">
        <v>0</v>
      </c>
      <c r="BU1103">
        <v>0</v>
      </c>
      <c r="BV1103">
        <v>0</v>
      </c>
      <c r="BW1103">
        <v>0</v>
      </c>
      <c r="BX1103" s="10">
        <v>0</v>
      </c>
      <c r="BY1103">
        <v>0</v>
      </c>
      <c r="BZ1103">
        <v>0</v>
      </c>
      <c r="CA1103">
        <v>0</v>
      </c>
      <c r="CB1103">
        <v>0</v>
      </c>
      <c r="CC1103">
        <v>0</v>
      </c>
      <c r="CD1103">
        <v>0</v>
      </c>
      <c r="CE1103">
        <v>0</v>
      </c>
    </row>
    <row r="1104" spans="1:83" x14ac:dyDescent="0.35">
      <c r="A1104" s="9" t="str">
        <f t="shared" si="17"/>
        <v>521210.302.12</v>
      </c>
      <c r="B1104" s="52" t="e">
        <f>+IF(MATCH(A1104,List!H$10:H$145,0),"Targeted")</f>
        <v>#N/A</v>
      </c>
      <c r="C1104" s="65"/>
      <c r="D1104" s="151"/>
      <c r="E1104" s="16" t="s">
        <v>1071</v>
      </c>
      <c r="F1104" s="16" t="s">
        <v>1072</v>
      </c>
      <c r="G1104" s="16" t="s">
        <v>298</v>
      </c>
      <c r="H1104" s="16" t="s">
        <v>1072</v>
      </c>
      <c r="I1104" s="16" t="s">
        <v>2163</v>
      </c>
      <c r="J1104" s="16" t="s">
        <v>2164</v>
      </c>
      <c r="K1104" s="17" t="s">
        <v>52</v>
      </c>
      <c r="L1104" s="18" t="s">
        <v>1936</v>
      </c>
      <c r="M1104" s="195" t="s">
        <v>164</v>
      </c>
      <c r="N1104" s="16" t="s">
        <v>2126</v>
      </c>
      <c r="O1104" s="17" t="s">
        <v>304</v>
      </c>
      <c r="P1104" s="17" t="s">
        <v>305</v>
      </c>
      <c r="Q1104" s="17" t="s">
        <v>306</v>
      </c>
      <c r="R1104">
        <v>0</v>
      </c>
      <c r="S1104">
        <v>0</v>
      </c>
      <c r="T1104">
        <v>0</v>
      </c>
      <c r="U1104">
        <v>0</v>
      </c>
      <c r="V1104">
        <v>0</v>
      </c>
      <c r="W1104">
        <v>0</v>
      </c>
      <c r="X1104">
        <v>0</v>
      </c>
      <c r="Y1104">
        <v>0</v>
      </c>
      <c r="Z1104">
        <v>0</v>
      </c>
      <c r="AA1104">
        <v>0</v>
      </c>
      <c r="AB1104">
        <v>0</v>
      </c>
      <c r="AC1104">
        <v>0</v>
      </c>
      <c r="AD1104">
        <v>0</v>
      </c>
      <c r="AE1104">
        <v>0</v>
      </c>
      <c r="AF1104">
        <v>0</v>
      </c>
      <c r="AG1104" s="19">
        <v>0</v>
      </c>
      <c r="AH1104">
        <v>0</v>
      </c>
      <c r="AI1104">
        <v>0</v>
      </c>
      <c r="AJ1104">
        <v>0</v>
      </c>
      <c r="AK1104">
        <v>0</v>
      </c>
      <c r="AL1104">
        <v>0</v>
      </c>
      <c r="AM1104">
        <v>0</v>
      </c>
      <c r="AN1104">
        <v>0</v>
      </c>
      <c r="AO1104">
        <v>0</v>
      </c>
      <c r="AP1104">
        <v>0</v>
      </c>
      <c r="AQ1104">
        <v>0</v>
      </c>
      <c r="AR1104">
        <v>0</v>
      </c>
      <c r="AS1104">
        <v>0</v>
      </c>
      <c r="AT1104">
        <v>0</v>
      </c>
      <c r="AU1104">
        <v>0</v>
      </c>
      <c r="AV1104">
        <v>0</v>
      </c>
      <c r="AW1104">
        <v>0</v>
      </c>
      <c r="AX1104">
        <v>0</v>
      </c>
      <c r="AY1104">
        <v>0</v>
      </c>
      <c r="AZ1104">
        <v>0</v>
      </c>
      <c r="BA1104">
        <v>0</v>
      </c>
      <c r="BB1104">
        <v>0</v>
      </c>
      <c r="BC1104">
        <v>0</v>
      </c>
      <c r="BD1104">
        <v>0</v>
      </c>
      <c r="BE1104">
        <v>0</v>
      </c>
      <c r="BF1104">
        <v>0</v>
      </c>
      <c r="BG1104">
        <v>0</v>
      </c>
      <c r="BH1104">
        <v>0</v>
      </c>
      <c r="BI1104">
        <v>0</v>
      </c>
      <c r="BJ1104">
        <v>0</v>
      </c>
      <c r="BK1104">
        <v>0</v>
      </c>
      <c r="BL1104">
        <v>0</v>
      </c>
      <c r="BM1104">
        <v>0</v>
      </c>
      <c r="BN1104">
        <v>0</v>
      </c>
      <c r="BO1104">
        <v>0</v>
      </c>
      <c r="BP1104">
        <v>0</v>
      </c>
      <c r="BQ1104">
        <v>0</v>
      </c>
      <c r="BR1104">
        <v>0</v>
      </c>
      <c r="BS1104">
        <v>1000</v>
      </c>
      <c r="BT1104">
        <v>0</v>
      </c>
      <c r="BU1104">
        <v>0</v>
      </c>
      <c r="BV1104">
        <v>0</v>
      </c>
      <c r="BW1104">
        <v>0</v>
      </c>
      <c r="BX1104" s="10">
        <v>0</v>
      </c>
      <c r="BY1104">
        <v>0</v>
      </c>
      <c r="BZ1104">
        <v>0</v>
      </c>
      <c r="CA1104">
        <v>0</v>
      </c>
      <c r="CB1104">
        <v>0</v>
      </c>
      <c r="CC1104">
        <v>0</v>
      </c>
      <c r="CD1104">
        <v>0</v>
      </c>
      <c r="CE1104">
        <v>0</v>
      </c>
    </row>
    <row r="1105" spans="1:83" x14ac:dyDescent="0.35">
      <c r="A1105" s="9" t="str">
        <f t="shared" si="17"/>
        <v>521230.302.12</v>
      </c>
      <c r="B1105" s="52" t="e">
        <f>+IF(MATCH(A1105,List!H$10:H$145,0),"Targeted")</f>
        <v>#N/A</v>
      </c>
      <c r="C1105" s="65"/>
      <c r="D1105" s="151"/>
      <c r="E1105" s="16" t="s">
        <v>1071</v>
      </c>
      <c r="F1105" s="16" t="s">
        <v>1072</v>
      </c>
      <c r="G1105" s="16" t="s">
        <v>298</v>
      </c>
      <c r="H1105" s="16" t="s">
        <v>1072</v>
      </c>
      <c r="I1105" s="16" t="s">
        <v>2165</v>
      </c>
      <c r="J1105" s="16" t="s">
        <v>2166</v>
      </c>
      <c r="K1105" s="17" t="s">
        <v>52</v>
      </c>
      <c r="L1105" s="18" t="s">
        <v>1936</v>
      </c>
      <c r="M1105" s="195" t="s">
        <v>164</v>
      </c>
      <c r="N1105" s="16" t="s">
        <v>2126</v>
      </c>
      <c r="O1105" s="17" t="s">
        <v>304</v>
      </c>
      <c r="P1105" s="17" t="s">
        <v>305</v>
      </c>
      <c r="Q1105" s="17" t="s">
        <v>306</v>
      </c>
      <c r="R1105">
        <v>0</v>
      </c>
      <c r="S1105">
        <v>0</v>
      </c>
      <c r="T1105">
        <v>0</v>
      </c>
      <c r="U1105">
        <v>0</v>
      </c>
      <c r="V1105">
        <v>0</v>
      </c>
      <c r="W1105">
        <v>0</v>
      </c>
      <c r="X1105">
        <v>0</v>
      </c>
      <c r="Y1105">
        <v>0</v>
      </c>
      <c r="Z1105">
        <v>0</v>
      </c>
      <c r="AA1105">
        <v>0</v>
      </c>
      <c r="AB1105">
        <v>0</v>
      </c>
      <c r="AC1105">
        <v>0</v>
      </c>
      <c r="AD1105">
        <v>0</v>
      </c>
      <c r="AE1105">
        <v>0</v>
      </c>
      <c r="AF1105">
        <v>0</v>
      </c>
      <c r="AG1105" s="19">
        <v>0</v>
      </c>
      <c r="AH1105">
        <v>0</v>
      </c>
      <c r="AI1105">
        <v>0</v>
      </c>
      <c r="AJ1105">
        <v>0</v>
      </c>
      <c r="AK1105">
        <v>0</v>
      </c>
      <c r="AL1105">
        <v>0</v>
      </c>
      <c r="AM1105">
        <v>0</v>
      </c>
      <c r="AN1105">
        <v>0</v>
      </c>
      <c r="AO1105">
        <v>0</v>
      </c>
      <c r="AP1105">
        <v>0</v>
      </c>
      <c r="AQ1105">
        <v>0</v>
      </c>
      <c r="AR1105">
        <v>0</v>
      </c>
      <c r="AS1105">
        <v>0</v>
      </c>
      <c r="AT1105">
        <v>0</v>
      </c>
      <c r="AU1105">
        <v>0</v>
      </c>
      <c r="AV1105">
        <v>0</v>
      </c>
      <c r="AW1105">
        <v>0</v>
      </c>
      <c r="AX1105">
        <v>0</v>
      </c>
      <c r="AY1105">
        <v>0</v>
      </c>
      <c r="AZ1105">
        <v>0</v>
      </c>
      <c r="BA1105">
        <v>0</v>
      </c>
      <c r="BB1105">
        <v>0</v>
      </c>
      <c r="BC1105">
        <v>0</v>
      </c>
      <c r="BD1105">
        <v>0</v>
      </c>
      <c r="BE1105">
        <v>0</v>
      </c>
      <c r="BF1105">
        <v>0</v>
      </c>
      <c r="BG1105">
        <v>0</v>
      </c>
      <c r="BH1105">
        <v>0</v>
      </c>
      <c r="BI1105">
        <v>0</v>
      </c>
      <c r="BJ1105">
        <v>0</v>
      </c>
      <c r="BK1105">
        <v>0</v>
      </c>
      <c r="BL1105">
        <v>0</v>
      </c>
      <c r="BM1105">
        <v>0</v>
      </c>
      <c r="BN1105">
        <v>0</v>
      </c>
      <c r="BO1105">
        <v>0</v>
      </c>
      <c r="BP1105">
        <v>0</v>
      </c>
      <c r="BQ1105">
        <v>0</v>
      </c>
      <c r="BR1105">
        <v>0</v>
      </c>
      <c r="BS1105">
        <v>-1000</v>
      </c>
      <c r="BT1105">
        <v>0</v>
      </c>
      <c r="BU1105">
        <v>0</v>
      </c>
      <c r="BV1105">
        <v>0</v>
      </c>
      <c r="BW1105">
        <v>0</v>
      </c>
      <c r="BX1105" s="10">
        <v>0</v>
      </c>
      <c r="BY1105">
        <v>0</v>
      </c>
      <c r="BZ1105">
        <v>0</v>
      </c>
      <c r="CA1105">
        <v>0</v>
      </c>
      <c r="CB1105">
        <v>0</v>
      </c>
      <c r="CC1105">
        <v>0</v>
      </c>
      <c r="CD1105">
        <v>0</v>
      </c>
      <c r="CE1105">
        <v>0</v>
      </c>
    </row>
    <row r="1106" spans="1:83" x14ac:dyDescent="0.35">
      <c r="A1106" s="9" t="str">
        <f t="shared" si="17"/>
        <v>521310.302.12</v>
      </c>
      <c r="B1106" s="52" t="e">
        <f>+IF(MATCH(A1106,List!H$10:H$145,0),"Targeted")</f>
        <v>#N/A</v>
      </c>
      <c r="C1106" s="65"/>
      <c r="D1106" s="151"/>
      <c r="E1106" s="16" t="s">
        <v>1071</v>
      </c>
      <c r="F1106" s="16" t="s">
        <v>1072</v>
      </c>
      <c r="G1106" s="16" t="s">
        <v>298</v>
      </c>
      <c r="H1106" s="16" t="s">
        <v>1072</v>
      </c>
      <c r="I1106" s="16" t="s">
        <v>2167</v>
      </c>
      <c r="J1106" s="16" t="s">
        <v>2168</v>
      </c>
      <c r="K1106" s="17" t="s">
        <v>52</v>
      </c>
      <c r="L1106" s="18" t="s">
        <v>1936</v>
      </c>
      <c r="M1106" s="195" t="s">
        <v>164</v>
      </c>
      <c r="N1106" s="16" t="s">
        <v>2126</v>
      </c>
      <c r="O1106" s="17" t="s">
        <v>304</v>
      </c>
      <c r="P1106" s="17" t="s">
        <v>305</v>
      </c>
      <c r="Q1106" s="17" t="s">
        <v>306</v>
      </c>
      <c r="R1106">
        <v>0</v>
      </c>
      <c r="S1106">
        <v>0</v>
      </c>
      <c r="T1106">
        <v>0</v>
      </c>
      <c r="U1106">
        <v>0</v>
      </c>
      <c r="V1106">
        <v>0</v>
      </c>
      <c r="W1106">
        <v>0</v>
      </c>
      <c r="X1106">
        <v>0</v>
      </c>
      <c r="Y1106">
        <v>0</v>
      </c>
      <c r="Z1106">
        <v>0</v>
      </c>
      <c r="AA1106">
        <v>0</v>
      </c>
      <c r="AB1106">
        <v>0</v>
      </c>
      <c r="AC1106">
        <v>0</v>
      </c>
      <c r="AD1106">
        <v>0</v>
      </c>
      <c r="AE1106">
        <v>0</v>
      </c>
      <c r="AF1106">
        <v>0</v>
      </c>
      <c r="AG1106" s="19">
        <v>0</v>
      </c>
      <c r="AH1106">
        <v>0</v>
      </c>
      <c r="AI1106">
        <v>0</v>
      </c>
      <c r="AJ1106">
        <v>0</v>
      </c>
      <c r="AK1106">
        <v>-675</v>
      </c>
      <c r="AL1106">
        <v>-712</v>
      </c>
      <c r="AM1106">
        <v>-711</v>
      </c>
      <c r="AN1106">
        <v>-711</v>
      </c>
      <c r="AO1106">
        <v>-712</v>
      </c>
      <c r="AP1106">
        <v>-716</v>
      </c>
      <c r="AQ1106">
        <v>-2117</v>
      </c>
      <c r="AR1106">
        <v>148</v>
      </c>
      <c r="AS1106">
        <v>-716</v>
      </c>
      <c r="AT1106">
        <v>-1116</v>
      </c>
      <c r="AU1106">
        <v>-1252</v>
      </c>
      <c r="AV1106">
        <v>-1251</v>
      </c>
      <c r="AW1106">
        <v>-1255</v>
      </c>
      <c r="AX1106">
        <v>-1256</v>
      </c>
      <c r="AY1106">
        <v>-1268</v>
      </c>
      <c r="AZ1106">
        <v>0</v>
      </c>
      <c r="BA1106">
        <v>0</v>
      </c>
      <c r="BB1106">
        <v>0</v>
      </c>
      <c r="BC1106">
        <v>0</v>
      </c>
      <c r="BD1106">
        <v>0</v>
      </c>
      <c r="BE1106">
        <v>0</v>
      </c>
      <c r="BF1106">
        <v>0</v>
      </c>
      <c r="BG1106">
        <v>0</v>
      </c>
      <c r="BH1106">
        <v>0</v>
      </c>
      <c r="BI1106">
        <v>0</v>
      </c>
      <c r="BJ1106">
        <v>0</v>
      </c>
      <c r="BK1106">
        <v>0</v>
      </c>
      <c r="BL1106">
        <v>0</v>
      </c>
      <c r="BM1106">
        <v>0</v>
      </c>
      <c r="BN1106">
        <v>0</v>
      </c>
      <c r="BO1106">
        <v>0</v>
      </c>
      <c r="BP1106">
        <v>0</v>
      </c>
      <c r="BQ1106">
        <v>0</v>
      </c>
      <c r="BR1106">
        <v>0</v>
      </c>
      <c r="BS1106">
        <v>0</v>
      </c>
      <c r="BT1106">
        <v>0</v>
      </c>
      <c r="BU1106">
        <v>0</v>
      </c>
      <c r="BV1106">
        <v>0</v>
      </c>
      <c r="BW1106">
        <v>0</v>
      </c>
      <c r="BX1106" s="10">
        <v>0</v>
      </c>
      <c r="BY1106">
        <v>0</v>
      </c>
      <c r="BZ1106">
        <v>0</v>
      </c>
      <c r="CA1106">
        <v>0</v>
      </c>
      <c r="CB1106">
        <v>0</v>
      </c>
      <c r="CC1106">
        <v>0</v>
      </c>
      <c r="CD1106">
        <v>0</v>
      </c>
      <c r="CE1106">
        <v>0</v>
      </c>
    </row>
    <row r="1107" spans="1:83" x14ac:dyDescent="0.35">
      <c r="A1107" s="9" t="str">
        <f t="shared" si="17"/>
        <v>521410.302.12</v>
      </c>
      <c r="B1107" s="52" t="e">
        <f>+IF(MATCH(A1107,List!H$10:H$145,0),"Targeted")</f>
        <v>#N/A</v>
      </c>
      <c r="C1107" s="65"/>
      <c r="D1107" s="151"/>
      <c r="E1107" s="16" t="s">
        <v>1071</v>
      </c>
      <c r="F1107" s="16" t="s">
        <v>1072</v>
      </c>
      <c r="G1107" s="16" t="s">
        <v>298</v>
      </c>
      <c r="H1107" s="16" t="s">
        <v>1072</v>
      </c>
      <c r="I1107" s="16" t="s">
        <v>2169</v>
      </c>
      <c r="J1107" s="16" t="s">
        <v>2170</v>
      </c>
      <c r="K1107" s="17" t="s">
        <v>52</v>
      </c>
      <c r="L1107" s="18" t="s">
        <v>1936</v>
      </c>
      <c r="M1107" s="195" t="s">
        <v>164</v>
      </c>
      <c r="N1107" s="16" t="s">
        <v>2126</v>
      </c>
      <c r="O1107" s="17" t="s">
        <v>304</v>
      </c>
      <c r="P1107" s="17" t="s">
        <v>305</v>
      </c>
      <c r="Q1107" s="17" t="s">
        <v>306</v>
      </c>
      <c r="R1107">
        <v>0</v>
      </c>
      <c r="S1107">
        <v>0</v>
      </c>
      <c r="T1107">
        <v>0</v>
      </c>
      <c r="U1107">
        <v>0</v>
      </c>
      <c r="V1107">
        <v>0</v>
      </c>
      <c r="W1107">
        <v>0</v>
      </c>
      <c r="X1107">
        <v>0</v>
      </c>
      <c r="Y1107">
        <v>0</v>
      </c>
      <c r="Z1107">
        <v>0</v>
      </c>
      <c r="AA1107">
        <v>0</v>
      </c>
      <c r="AB1107">
        <v>0</v>
      </c>
      <c r="AC1107">
        <v>0</v>
      </c>
      <c r="AD1107">
        <v>0</v>
      </c>
      <c r="AE1107">
        <v>0</v>
      </c>
      <c r="AF1107">
        <v>0</v>
      </c>
      <c r="AG1107" s="19">
        <v>0</v>
      </c>
      <c r="AH1107">
        <v>0</v>
      </c>
      <c r="AI1107">
        <v>0</v>
      </c>
      <c r="AJ1107">
        <v>0</v>
      </c>
      <c r="AK1107">
        <v>-102</v>
      </c>
      <c r="AL1107">
        <v>-96</v>
      </c>
      <c r="AM1107">
        <v>-54</v>
      </c>
      <c r="AN1107">
        <v>-69</v>
      </c>
      <c r="AO1107">
        <v>-186</v>
      </c>
      <c r="AP1107">
        <v>-74</v>
      </c>
      <c r="AQ1107">
        <v>-96</v>
      </c>
      <c r="AR1107">
        <v>-87</v>
      </c>
      <c r="AS1107">
        <v>-106</v>
      </c>
      <c r="AT1107">
        <v>-77</v>
      </c>
      <c r="AU1107">
        <v>-115</v>
      </c>
      <c r="AV1107">
        <v>-97</v>
      </c>
      <c r="AW1107">
        <v>-34</v>
      </c>
      <c r="AX1107">
        <v>-34</v>
      </c>
      <c r="AY1107">
        <v>-82</v>
      </c>
      <c r="AZ1107">
        <v>0</v>
      </c>
      <c r="BA1107">
        <v>0</v>
      </c>
      <c r="BB1107">
        <v>0</v>
      </c>
      <c r="BC1107">
        <v>0</v>
      </c>
      <c r="BD1107">
        <v>0</v>
      </c>
      <c r="BE1107">
        <v>0</v>
      </c>
      <c r="BF1107">
        <v>0</v>
      </c>
      <c r="BG1107">
        <v>0</v>
      </c>
      <c r="BH1107">
        <v>0</v>
      </c>
      <c r="BI1107">
        <v>0</v>
      </c>
      <c r="BJ1107">
        <v>0</v>
      </c>
      <c r="BK1107">
        <v>0</v>
      </c>
      <c r="BL1107">
        <v>0</v>
      </c>
      <c r="BM1107">
        <v>0</v>
      </c>
      <c r="BN1107">
        <v>0</v>
      </c>
      <c r="BO1107">
        <v>0</v>
      </c>
      <c r="BP1107">
        <v>0</v>
      </c>
      <c r="BQ1107">
        <v>0</v>
      </c>
      <c r="BR1107">
        <v>0</v>
      </c>
      <c r="BS1107">
        <v>0</v>
      </c>
      <c r="BT1107">
        <v>0</v>
      </c>
      <c r="BU1107">
        <v>0</v>
      </c>
      <c r="BV1107">
        <v>0</v>
      </c>
      <c r="BW1107">
        <v>0</v>
      </c>
      <c r="BX1107" s="10">
        <v>0</v>
      </c>
      <c r="BY1107">
        <v>0</v>
      </c>
      <c r="BZ1107">
        <v>0</v>
      </c>
      <c r="CA1107">
        <v>0</v>
      </c>
      <c r="CB1107">
        <v>0</v>
      </c>
      <c r="CC1107">
        <v>0</v>
      </c>
      <c r="CD1107">
        <v>0</v>
      </c>
      <c r="CE1107">
        <v>0</v>
      </c>
    </row>
    <row r="1108" spans="1:83" x14ac:dyDescent="0.35">
      <c r="A1108" s="9" t="str">
        <f t="shared" si="17"/>
        <v>521510.302.12</v>
      </c>
      <c r="B1108" s="52" t="e">
        <f>+IF(MATCH(A1108,List!H$10:H$145,0),"Targeted")</f>
        <v>#N/A</v>
      </c>
      <c r="C1108" s="65"/>
      <c r="D1108" s="151"/>
      <c r="E1108" s="16" t="s">
        <v>1071</v>
      </c>
      <c r="F1108" s="16" t="s">
        <v>1072</v>
      </c>
      <c r="G1108" s="16" t="s">
        <v>298</v>
      </c>
      <c r="H1108" s="16" t="s">
        <v>1072</v>
      </c>
      <c r="I1108" s="16" t="s">
        <v>2171</v>
      </c>
      <c r="J1108" s="16" t="s">
        <v>2172</v>
      </c>
      <c r="K1108" s="17" t="s">
        <v>52</v>
      </c>
      <c r="L1108" s="18" t="s">
        <v>1936</v>
      </c>
      <c r="M1108" s="195" t="s">
        <v>164</v>
      </c>
      <c r="N1108" s="16" t="s">
        <v>2126</v>
      </c>
      <c r="O1108" s="17" t="s">
        <v>304</v>
      </c>
      <c r="P1108" s="17" t="s">
        <v>305</v>
      </c>
      <c r="Q1108" s="17" t="s">
        <v>306</v>
      </c>
      <c r="R1108">
        <v>0</v>
      </c>
      <c r="S1108">
        <v>0</v>
      </c>
      <c r="T1108">
        <v>0</v>
      </c>
      <c r="U1108">
        <v>0</v>
      </c>
      <c r="V1108">
        <v>0</v>
      </c>
      <c r="W1108">
        <v>0</v>
      </c>
      <c r="X1108">
        <v>0</v>
      </c>
      <c r="Y1108">
        <v>0</v>
      </c>
      <c r="Z1108">
        <v>0</v>
      </c>
      <c r="AA1108">
        <v>0</v>
      </c>
      <c r="AB1108">
        <v>0</v>
      </c>
      <c r="AC1108">
        <v>0</v>
      </c>
      <c r="AD1108">
        <v>0</v>
      </c>
      <c r="AE1108">
        <v>0</v>
      </c>
      <c r="AF1108">
        <v>0</v>
      </c>
      <c r="AG1108" s="19">
        <v>0</v>
      </c>
      <c r="AH1108">
        <v>0</v>
      </c>
      <c r="AI1108">
        <v>0</v>
      </c>
      <c r="AJ1108">
        <v>0</v>
      </c>
      <c r="AK1108">
        <v>-198</v>
      </c>
      <c r="AL1108">
        <v>-97</v>
      </c>
      <c r="AM1108">
        <v>-56</v>
      </c>
      <c r="AN1108">
        <v>-214</v>
      </c>
      <c r="AO1108">
        <v>-160</v>
      </c>
      <c r="AP1108">
        <v>-172</v>
      </c>
      <c r="AQ1108">
        <v>-176</v>
      </c>
      <c r="AR1108">
        <v>-183</v>
      </c>
      <c r="AS1108">
        <v>-80</v>
      </c>
      <c r="AT1108">
        <v>-122</v>
      </c>
      <c r="AU1108">
        <v>-94</v>
      </c>
      <c r="AV1108">
        <v>-140</v>
      </c>
      <c r="AW1108">
        <v>-140</v>
      </c>
      <c r="AX1108">
        <v>-940</v>
      </c>
      <c r="AY1108">
        <v>-358</v>
      </c>
      <c r="AZ1108">
        <v>0</v>
      </c>
      <c r="BA1108">
        <v>0</v>
      </c>
      <c r="BB1108">
        <v>0</v>
      </c>
      <c r="BC1108">
        <v>0</v>
      </c>
      <c r="BD1108">
        <v>0</v>
      </c>
      <c r="BE1108">
        <v>0</v>
      </c>
      <c r="BF1108">
        <v>0</v>
      </c>
      <c r="BG1108">
        <v>0</v>
      </c>
      <c r="BH1108">
        <v>0</v>
      </c>
      <c r="BI1108">
        <v>0</v>
      </c>
      <c r="BJ1108">
        <v>0</v>
      </c>
      <c r="BK1108">
        <v>0</v>
      </c>
      <c r="BL1108">
        <v>0</v>
      </c>
      <c r="BM1108">
        <v>0</v>
      </c>
      <c r="BN1108">
        <v>0</v>
      </c>
      <c r="BO1108">
        <v>0</v>
      </c>
      <c r="BP1108">
        <v>0</v>
      </c>
      <c r="BQ1108">
        <v>0</v>
      </c>
      <c r="BR1108">
        <v>0</v>
      </c>
      <c r="BS1108">
        <v>0</v>
      </c>
      <c r="BT1108">
        <v>0</v>
      </c>
      <c r="BU1108">
        <v>0</v>
      </c>
      <c r="BV1108">
        <v>0</v>
      </c>
      <c r="BW1108">
        <v>0</v>
      </c>
      <c r="BX1108" s="10">
        <v>0</v>
      </c>
      <c r="BY1108">
        <v>0</v>
      </c>
      <c r="BZ1108">
        <v>0</v>
      </c>
      <c r="CA1108">
        <v>0</v>
      </c>
      <c r="CB1108">
        <v>0</v>
      </c>
      <c r="CC1108">
        <v>0</v>
      </c>
      <c r="CD1108">
        <v>0</v>
      </c>
      <c r="CE1108">
        <v>0</v>
      </c>
    </row>
    <row r="1109" spans="1:83" x14ac:dyDescent="0.35">
      <c r="A1109" s="9" t="str">
        <f t="shared" si="17"/>
        <v>521600.302.12</v>
      </c>
      <c r="B1109" s="52" t="e">
        <f>+IF(MATCH(A1109,List!H$10:H$145,0),"Targeted")</f>
        <v>#N/A</v>
      </c>
      <c r="C1109" s="65"/>
      <c r="D1109" s="151"/>
      <c r="E1109" s="16" t="s">
        <v>1071</v>
      </c>
      <c r="F1109" s="16" t="s">
        <v>1072</v>
      </c>
      <c r="G1109" s="16" t="s">
        <v>298</v>
      </c>
      <c r="H1109" s="16" t="s">
        <v>1072</v>
      </c>
      <c r="I1109" s="16" t="s">
        <v>2173</v>
      </c>
      <c r="J1109" s="16" t="s">
        <v>2174</v>
      </c>
      <c r="K1109" s="17" t="s">
        <v>52</v>
      </c>
      <c r="L1109" s="18" t="s">
        <v>1936</v>
      </c>
      <c r="M1109" s="195" t="s">
        <v>164</v>
      </c>
      <c r="N1109" s="16" t="s">
        <v>2126</v>
      </c>
      <c r="O1109" s="17" t="s">
        <v>304</v>
      </c>
      <c r="P1109" s="17" t="s">
        <v>305</v>
      </c>
      <c r="Q1109" s="17" t="s">
        <v>306</v>
      </c>
      <c r="R1109">
        <v>0</v>
      </c>
      <c r="S1109">
        <v>0</v>
      </c>
      <c r="T1109">
        <v>0</v>
      </c>
      <c r="U1109">
        <v>0</v>
      </c>
      <c r="V1109">
        <v>0</v>
      </c>
      <c r="W1109">
        <v>0</v>
      </c>
      <c r="X1109">
        <v>0</v>
      </c>
      <c r="Y1109">
        <v>0</v>
      </c>
      <c r="Z1109">
        <v>0</v>
      </c>
      <c r="AA1109">
        <v>0</v>
      </c>
      <c r="AB1109">
        <v>0</v>
      </c>
      <c r="AC1109">
        <v>0</v>
      </c>
      <c r="AD1109">
        <v>0</v>
      </c>
      <c r="AE1109">
        <v>0</v>
      </c>
      <c r="AF1109">
        <v>0</v>
      </c>
      <c r="AG1109" s="19">
        <v>0</v>
      </c>
      <c r="AH1109">
        <v>0</v>
      </c>
      <c r="AI1109">
        <v>0</v>
      </c>
      <c r="AJ1109">
        <v>0</v>
      </c>
      <c r="AK1109">
        <v>0</v>
      </c>
      <c r="AL1109">
        <v>-532</v>
      </c>
      <c r="AM1109">
        <v>-151</v>
      </c>
      <c r="AN1109">
        <v>-109</v>
      </c>
      <c r="AO1109">
        <v>-380</v>
      </c>
      <c r="AP1109">
        <v>-1128</v>
      </c>
      <c r="AQ1109">
        <v>-1573</v>
      </c>
      <c r="AR1109">
        <v>-385</v>
      </c>
      <c r="AS1109">
        <v>-325</v>
      </c>
      <c r="AT1109">
        <v>-13</v>
      </c>
      <c r="AU1109">
        <v>-105</v>
      </c>
      <c r="AV1109">
        <v>-154</v>
      </c>
      <c r="AW1109">
        <v>-151</v>
      </c>
      <c r="AX1109">
        <v>-212</v>
      </c>
      <c r="AY1109">
        <v>-1401</v>
      </c>
      <c r="AZ1109">
        <v>0</v>
      </c>
      <c r="BA1109">
        <v>0</v>
      </c>
      <c r="BB1109">
        <v>0</v>
      </c>
      <c r="BC1109">
        <v>0</v>
      </c>
      <c r="BD1109">
        <v>0</v>
      </c>
      <c r="BE1109">
        <v>0</v>
      </c>
      <c r="BF1109">
        <v>0</v>
      </c>
      <c r="BG1109">
        <v>0</v>
      </c>
      <c r="BH1109">
        <v>0</v>
      </c>
      <c r="BI1109">
        <v>0</v>
      </c>
      <c r="BJ1109">
        <v>-6000</v>
      </c>
      <c r="BK1109">
        <v>-4000</v>
      </c>
      <c r="BL1109">
        <v>0</v>
      </c>
      <c r="BM1109">
        <v>0</v>
      </c>
      <c r="BN1109">
        <v>0</v>
      </c>
      <c r="BO1109">
        <v>0</v>
      </c>
      <c r="BP1109">
        <v>0</v>
      </c>
      <c r="BQ1109">
        <v>0</v>
      </c>
      <c r="BR1109">
        <v>0</v>
      </c>
      <c r="BS1109">
        <v>0</v>
      </c>
      <c r="BT1109">
        <v>0</v>
      </c>
      <c r="BU1109">
        <v>0</v>
      </c>
      <c r="BV1109">
        <v>0</v>
      </c>
      <c r="BW1109">
        <v>0</v>
      </c>
      <c r="BX1109" s="10">
        <v>0</v>
      </c>
      <c r="BY1109">
        <v>0</v>
      </c>
      <c r="BZ1109">
        <v>0</v>
      </c>
      <c r="CA1109">
        <v>0</v>
      </c>
      <c r="CB1109">
        <v>0</v>
      </c>
      <c r="CC1109">
        <v>0</v>
      </c>
      <c r="CD1109">
        <v>0</v>
      </c>
      <c r="CE1109">
        <v>0</v>
      </c>
    </row>
    <row r="1110" spans="1:83" x14ac:dyDescent="0.35">
      <c r="A1110" s="9" t="str">
        <f t="shared" si="17"/>
        <v>521610.302.12</v>
      </c>
      <c r="B1110" s="52" t="e">
        <f>+IF(MATCH(A1110,List!H$10:H$145,0),"Targeted")</f>
        <v>#N/A</v>
      </c>
      <c r="C1110" s="65"/>
      <c r="D1110" s="151"/>
      <c r="E1110" s="16" t="s">
        <v>1071</v>
      </c>
      <c r="F1110" s="16" t="s">
        <v>1072</v>
      </c>
      <c r="G1110" s="16" t="s">
        <v>298</v>
      </c>
      <c r="H1110" s="16" t="s">
        <v>1072</v>
      </c>
      <c r="I1110" s="16" t="s">
        <v>2175</v>
      </c>
      <c r="J1110" s="16" t="s">
        <v>2176</v>
      </c>
      <c r="K1110" s="17" t="s">
        <v>52</v>
      </c>
      <c r="L1110" s="18" t="s">
        <v>1936</v>
      </c>
      <c r="M1110" s="195" t="s">
        <v>164</v>
      </c>
      <c r="N1110" s="16" t="s">
        <v>2126</v>
      </c>
      <c r="O1110" s="17" t="s">
        <v>304</v>
      </c>
      <c r="P1110" s="17" t="s">
        <v>305</v>
      </c>
      <c r="Q1110" s="17" t="s">
        <v>306</v>
      </c>
      <c r="R1110">
        <v>0</v>
      </c>
      <c r="S1110">
        <v>0</v>
      </c>
      <c r="T1110">
        <v>0</v>
      </c>
      <c r="U1110">
        <v>0</v>
      </c>
      <c r="V1110">
        <v>0</v>
      </c>
      <c r="W1110">
        <v>0</v>
      </c>
      <c r="X1110">
        <v>0</v>
      </c>
      <c r="Y1110">
        <v>0</v>
      </c>
      <c r="Z1110">
        <v>0</v>
      </c>
      <c r="AA1110">
        <v>0</v>
      </c>
      <c r="AB1110">
        <v>0</v>
      </c>
      <c r="AC1110">
        <v>0</v>
      </c>
      <c r="AD1110">
        <v>0</v>
      </c>
      <c r="AE1110">
        <v>0</v>
      </c>
      <c r="AF1110">
        <v>0</v>
      </c>
      <c r="AG1110" s="19">
        <v>0</v>
      </c>
      <c r="AH1110">
        <v>0</v>
      </c>
      <c r="AI1110">
        <v>0</v>
      </c>
      <c r="AJ1110">
        <v>0</v>
      </c>
      <c r="AK1110">
        <v>0</v>
      </c>
      <c r="AL1110">
        <v>0</v>
      </c>
      <c r="AM1110">
        <v>0</v>
      </c>
      <c r="AN1110">
        <v>0</v>
      </c>
      <c r="AO1110">
        <v>0</v>
      </c>
      <c r="AP1110">
        <v>0</v>
      </c>
      <c r="AQ1110">
        <v>0</v>
      </c>
      <c r="AR1110">
        <v>0</v>
      </c>
      <c r="AS1110">
        <v>0</v>
      </c>
      <c r="AT1110">
        <v>0</v>
      </c>
      <c r="AU1110">
        <v>0</v>
      </c>
      <c r="AV1110">
        <v>0</v>
      </c>
      <c r="AW1110">
        <v>0</v>
      </c>
      <c r="AX1110">
        <v>0</v>
      </c>
      <c r="AY1110">
        <v>0</v>
      </c>
      <c r="AZ1110">
        <v>0</v>
      </c>
      <c r="BA1110">
        <v>0</v>
      </c>
      <c r="BB1110">
        <v>0</v>
      </c>
      <c r="BC1110">
        <v>0</v>
      </c>
      <c r="BD1110">
        <v>0</v>
      </c>
      <c r="BE1110">
        <v>0</v>
      </c>
      <c r="BF1110">
        <v>0</v>
      </c>
      <c r="BG1110">
        <v>0</v>
      </c>
      <c r="BH1110">
        <v>0</v>
      </c>
      <c r="BI1110">
        <v>0</v>
      </c>
      <c r="BJ1110">
        <v>0</v>
      </c>
      <c r="BK1110">
        <v>-29000</v>
      </c>
      <c r="BL1110">
        <v>-23000</v>
      </c>
      <c r="BM1110">
        <v>-20000</v>
      </c>
      <c r="BN1110">
        <v>-9000</v>
      </c>
      <c r="BO1110">
        <v>-6000</v>
      </c>
      <c r="BP1110">
        <v>-9000</v>
      </c>
      <c r="BQ1110">
        <v>-5000</v>
      </c>
      <c r="BR1110">
        <v>-4000</v>
      </c>
      <c r="BS1110">
        <v>-11000</v>
      </c>
      <c r="BT1110">
        <v>-5000</v>
      </c>
      <c r="BU1110">
        <v>-17000</v>
      </c>
      <c r="BV1110">
        <v>-3000</v>
      </c>
      <c r="BW1110">
        <v>-5000</v>
      </c>
      <c r="BX1110" s="10">
        <v>-3000</v>
      </c>
      <c r="BY1110">
        <v>-8000</v>
      </c>
      <c r="BZ1110">
        <v>-10000</v>
      </c>
      <c r="CA1110">
        <v>-10000</v>
      </c>
      <c r="CB1110">
        <v>-10000</v>
      </c>
      <c r="CC1110">
        <v>-10000</v>
      </c>
      <c r="CD1110">
        <v>-10000</v>
      </c>
      <c r="CE1110">
        <v>-10000</v>
      </c>
    </row>
    <row r="1111" spans="1:83" x14ac:dyDescent="0.35">
      <c r="A1111" s="9" t="str">
        <f t="shared" si="17"/>
        <v>521640.302.12</v>
      </c>
      <c r="B1111" s="52" t="e">
        <f>+IF(MATCH(A1111,List!H$10:H$145,0),"Targeted")</f>
        <v>#N/A</v>
      </c>
      <c r="C1111" s="65"/>
      <c r="D1111" s="151"/>
      <c r="E1111" s="16" t="s">
        <v>1071</v>
      </c>
      <c r="F1111" s="16" t="s">
        <v>1072</v>
      </c>
      <c r="G1111" s="16" t="s">
        <v>298</v>
      </c>
      <c r="H1111" s="16" t="s">
        <v>1072</v>
      </c>
      <c r="I1111" s="16" t="s">
        <v>2177</v>
      </c>
      <c r="J1111" s="16" t="s">
        <v>2178</v>
      </c>
      <c r="K1111" s="17" t="s">
        <v>52</v>
      </c>
      <c r="L1111" s="18" t="s">
        <v>1936</v>
      </c>
      <c r="M1111" s="195" t="s">
        <v>164</v>
      </c>
      <c r="N1111" s="16" t="s">
        <v>2126</v>
      </c>
      <c r="O1111" s="17" t="s">
        <v>304</v>
      </c>
      <c r="P1111" s="17" t="s">
        <v>305</v>
      </c>
      <c r="Q1111" s="17" t="s">
        <v>306</v>
      </c>
      <c r="R1111">
        <v>0</v>
      </c>
      <c r="S1111">
        <v>0</v>
      </c>
      <c r="T1111">
        <v>0</v>
      </c>
      <c r="U1111">
        <v>0</v>
      </c>
      <c r="V1111">
        <v>0</v>
      </c>
      <c r="W1111">
        <v>0</v>
      </c>
      <c r="X1111">
        <v>0</v>
      </c>
      <c r="Y1111">
        <v>0</v>
      </c>
      <c r="Z1111">
        <v>0</v>
      </c>
      <c r="AA1111">
        <v>0</v>
      </c>
      <c r="AB1111">
        <v>0</v>
      </c>
      <c r="AC1111">
        <v>0</v>
      </c>
      <c r="AD1111">
        <v>0</v>
      </c>
      <c r="AE1111">
        <v>0</v>
      </c>
      <c r="AF1111">
        <v>0</v>
      </c>
      <c r="AG1111" s="19">
        <v>0</v>
      </c>
      <c r="AH1111">
        <v>0</v>
      </c>
      <c r="AI1111">
        <v>0</v>
      </c>
      <c r="AJ1111">
        <v>0</v>
      </c>
      <c r="AK1111">
        <v>0</v>
      </c>
      <c r="AL1111">
        <v>0</v>
      </c>
      <c r="AM1111">
        <v>0</v>
      </c>
      <c r="AN1111">
        <v>0</v>
      </c>
      <c r="AO1111">
        <v>0</v>
      </c>
      <c r="AP1111">
        <v>0</v>
      </c>
      <c r="AQ1111">
        <v>0</v>
      </c>
      <c r="AR1111">
        <v>0</v>
      </c>
      <c r="AS1111">
        <v>0</v>
      </c>
      <c r="AT1111">
        <v>0</v>
      </c>
      <c r="AU1111">
        <v>0</v>
      </c>
      <c r="AV1111">
        <v>0</v>
      </c>
      <c r="AW1111">
        <v>0</v>
      </c>
      <c r="AX1111">
        <v>0</v>
      </c>
      <c r="AY1111">
        <v>0</v>
      </c>
      <c r="AZ1111">
        <v>0</v>
      </c>
      <c r="BA1111">
        <v>0</v>
      </c>
      <c r="BB1111">
        <v>0</v>
      </c>
      <c r="BC1111">
        <v>0</v>
      </c>
      <c r="BD1111">
        <v>0</v>
      </c>
      <c r="BE1111">
        <v>0</v>
      </c>
      <c r="BF1111">
        <v>0</v>
      </c>
      <c r="BG1111">
        <v>0</v>
      </c>
      <c r="BH1111">
        <v>0</v>
      </c>
      <c r="BI1111">
        <v>0</v>
      </c>
      <c r="BJ1111">
        <v>0</v>
      </c>
      <c r="BK1111">
        <v>0</v>
      </c>
      <c r="BL1111">
        <v>-4000</v>
      </c>
      <c r="BM1111">
        <v>0</v>
      </c>
      <c r="BN1111">
        <v>0</v>
      </c>
      <c r="BO1111">
        <v>0</v>
      </c>
      <c r="BP1111">
        <v>0</v>
      </c>
      <c r="BQ1111">
        <v>0</v>
      </c>
      <c r="BR1111">
        <v>0</v>
      </c>
      <c r="BS1111">
        <v>0</v>
      </c>
      <c r="BT1111">
        <v>0</v>
      </c>
      <c r="BU1111">
        <v>0</v>
      </c>
      <c r="BV1111">
        <v>0</v>
      </c>
      <c r="BW1111">
        <v>0</v>
      </c>
      <c r="BX1111" s="10">
        <v>0</v>
      </c>
      <c r="BY1111">
        <v>0</v>
      </c>
      <c r="BZ1111">
        <v>0</v>
      </c>
      <c r="CA1111">
        <v>0</v>
      </c>
      <c r="CB1111">
        <v>0</v>
      </c>
      <c r="CC1111">
        <v>0</v>
      </c>
      <c r="CD1111">
        <v>0</v>
      </c>
      <c r="CE1111">
        <v>0</v>
      </c>
    </row>
    <row r="1112" spans="1:83" x14ac:dyDescent="0.35">
      <c r="A1112" s="9" t="str">
        <f t="shared" si="17"/>
        <v>521710.302.12</v>
      </c>
      <c r="B1112" s="52" t="e">
        <f>+IF(MATCH(A1112,List!H$10:H$145,0),"Targeted")</f>
        <v>#N/A</v>
      </c>
      <c r="C1112" s="65"/>
      <c r="D1112" s="151"/>
      <c r="E1112" s="16" t="s">
        <v>1071</v>
      </c>
      <c r="F1112" s="16" t="s">
        <v>1072</v>
      </c>
      <c r="G1112" s="16" t="s">
        <v>298</v>
      </c>
      <c r="H1112" s="16" t="s">
        <v>1072</v>
      </c>
      <c r="I1112" s="16" t="s">
        <v>2179</v>
      </c>
      <c r="J1112" s="16" t="s">
        <v>2180</v>
      </c>
      <c r="K1112" s="17" t="s">
        <v>52</v>
      </c>
      <c r="L1112" s="18" t="s">
        <v>1936</v>
      </c>
      <c r="M1112" s="195" t="s">
        <v>164</v>
      </c>
      <c r="N1112" s="16" t="s">
        <v>2126</v>
      </c>
      <c r="O1112" s="17" t="s">
        <v>304</v>
      </c>
      <c r="P1112" s="17" t="s">
        <v>305</v>
      </c>
      <c r="Q1112" s="17" t="s">
        <v>306</v>
      </c>
      <c r="R1112">
        <v>0</v>
      </c>
      <c r="S1112">
        <v>0</v>
      </c>
      <c r="T1112">
        <v>0</v>
      </c>
      <c r="U1112">
        <v>0</v>
      </c>
      <c r="V1112">
        <v>0</v>
      </c>
      <c r="W1112">
        <v>0</v>
      </c>
      <c r="X1112">
        <v>0</v>
      </c>
      <c r="Y1112">
        <v>0</v>
      </c>
      <c r="Z1112">
        <v>0</v>
      </c>
      <c r="AA1112">
        <v>0</v>
      </c>
      <c r="AB1112">
        <v>0</v>
      </c>
      <c r="AC1112">
        <v>0</v>
      </c>
      <c r="AD1112">
        <v>0</v>
      </c>
      <c r="AE1112">
        <v>0</v>
      </c>
      <c r="AF1112">
        <v>0</v>
      </c>
      <c r="AG1112" s="19">
        <v>0</v>
      </c>
      <c r="AH1112">
        <v>0</v>
      </c>
      <c r="AI1112">
        <v>0</v>
      </c>
      <c r="AJ1112">
        <v>0</v>
      </c>
      <c r="AK1112">
        <v>0</v>
      </c>
      <c r="AL1112">
        <v>-25000</v>
      </c>
      <c r="AM1112">
        <v>-45300</v>
      </c>
      <c r="AN1112">
        <v>-46028</v>
      </c>
      <c r="AO1112">
        <v>-47193</v>
      </c>
      <c r="AP1112">
        <v>-49970</v>
      </c>
      <c r="AQ1112">
        <v>-51802</v>
      </c>
      <c r="AR1112">
        <v>-45815</v>
      </c>
      <c r="AS1112">
        <v>-50003</v>
      </c>
      <c r="AT1112">
        <v>0</v>
      </c>
      <c r="AU1112">
        <v>-52441</v>
      </c>
      <c r="AV1112">
        <v>-42887</v>
      </c>
      <c r="AW1112">
        <v>0</v>
      </c>
      <c r="AX1112">
        <v>0</v>
      </c>
      <c r="AY1112">
        <v>0</v>
      </c>
      <c r="AZ1112">
        <v>0</v>
      </c>
      <c r="BA1112">
        <v>0</v>
      </c>
      <c r="BB1112">
        <v>0</v>
      </c>
      <c r="BC1112">
        <v>0</v>
      </c>
      <c r="BD1112">
        <v>0</v>
      </c>
      <c r="BE1112">
        <v>0</v>
      </c>
      <c r="BF1112">
        <v>0</v>
      </c>
      <c r="BG1112">
        <v>0</v>
      </c>
      <c r="BH1112">
        <v>0</v>
      </c>
      <c r="BI1112">
        <v>0</v>
      </c>
      <c r="BJ1112">
        <v>0</v>
      </c>
      <c r="BK1112">
        <v>0</v>
      </c>
      <c r="BL1112">
        <v>0</v>
      </c>
      <c r="BM1112">
        <v>0</v>
      </c>
      <c r="BN1112">
        <v>0</v>
      </c>
      <c r="BO1112">
        <v>0</v>
      </c>
      <c r="BP1112">
        <v>0</v>
      </c>
      <c r="BQ1112">
        <v>0</v>
      </c>
      <c r="BR1112">
        <v>0</v>
      </c>
      <c r="BS1112">
        <v>0</v>
      </c>
      <c r="BT1112">
        <v>0</v>
      </c>
      <c r="BU1112">
        <v>0</v>
      </c>
      <c r="BV1112">
        <v>0</v>
      </c>
      <c r="BW1112">
        <v>0</v>
      </c>
      <c r="BX1112" s="10">
        <v>0</v>
      </c>
      <c r="BY1112">
        <v>0</v>
      </c>
      <c r="BZ1112">
        <v>0</v>
      </c>
      <c r="CA1112">
        <v>0</v>
      </c>
      <c r="CB1112">
        <v>0</v>
      </c>
      <c r="CC1112">
        <v>0</v>
      </c>
      <c r="CD1112">
        <v>0</v>
      </c>
      <c r="CE1112">
        <v>0</v>
      </c>
    </row>
    <row r="1113" spans="1:83" x14ac:dyDescent="0.35">
      <c r="A1113" s="9" t="str">
        <f t="shared" si="17"/>
        <v>521910.302.12</v>
      </c>
      <c r="B1113" s="52" t="e">
        <f>+IF(MATCH(A1113,List!H$10:H$145,0),"Targeted")</f>
        <v>#N/A</v>
      </c>
      <c r="C1113" s="65"/>
      <c r="D1113" s="151"/>
      <c r="E1113" s="16" t="s">
        <v>1071</v>
      </c>
      <c r="F1113" s="16" t="s">
        <v>1072</v>
      </c>
      <c r="G1113" s="16" t="s">
        <v>298</v>
      </c>
      <c r="H1113" s="16" t="s">
        <v>1072</v>
      </c>
      <c r="I1113" s="16" t="s">
        <v>2181</v>
      </c>
      <c r="J1113" s="16" t="s">
        <v>2182</v>
      </c>
      <c r="K1113" s="17" t="s">
        <v>52</v>
      </c>
      <c r="L1113" s="18" t="s">
        <v>1936</v>
      </c>
      <c r="M1113" s="195" t="s">
        <v>164</v>
      </c>
      <c r="N1113" s="16" t="s">
        <v>2126</v>
      </c>
      <c r="O1113" s="17" t="s">
        <v>304</v>
      </c>
      <c r="P1113" s="17" t="s">
        <v>305</v>
      </c>
      <c r="Q1113" s="17" t="s">
        <v>306</v>
      </c>
      <c r="R1113">
        <v>0</v>
      </c>
      <c r="S1113">
        <v>0</v>
      </c>
      <c r="T1113">
        <v>0</v>
      </c>
      <c r="U1113">
        <v>0</v>
      </c>
      <c r="V1113">
        <v>0</v>
      </c>
      <c r="W1113">
        <v>0</v>
      </c>
      <c r="X1113">
        <v>0</v>
      </c>
      <c r="Y1113">
        <v>0</v>
      </c>
      <c r="Z1113">
        <v>0</v>
      </c>
      <c r="AA1113">
        <v>0</v>
      </c>
      <c r="AB1113">
        <v>0</v>
      </c>
      <c r="AC1113">
        <v>0</v>
      </c>
      <c r="AD1113">
        <v>0</v>
      </c>
      <c r="AE1113">
        <v>0</v>
      </c>
      <c r="AF1113">
        <v>0</v>
      </c>
      <c r="AG1113" s="19">
        <v>0</v>
      </c>
      <c r="AH1113">
        <v>0</v>
      </c>
      <c r="AI1113">
        <v>0</v>
      </c>
      <c r="AJ1113">
        <v>0</v>
      </c>
      <c r="AK1113">
        <v>0</v>
      </c>
      <c r="AL1113">
        <v>0</v>
      </c>
      <c r="AM1113">
        <v>0</v>
      </c>
      <c r="AN1113">
        <v>0</v>
      </c>
      <c r="AO1113">
        <v>0</v>
      </c>
      <c r="AP1113">
        <v>-4854</v>
      </c>
      <c r="AQ1113">
        <v>-5352</v>
      </c>
      <c r="AR1113">
        <v>-5730</v>
      </c>
      <c r="AS1113">
        <v>-5610</v>
      </c>
      <c r="AT1113">
        <v>-5648</v>
      </c>
      <c r="AU1113">
        <v>-6076</v>
      </c>
      <c r="AV1113">
        <v>-6364</v>
      </c>
      <c r="AW1113">
        <v>-6531</v>
      </c>
      <c r="AX1113">
        <v>-6879</v>
      </c>
      <c r="AY1113">
        <v>-6452</v>
      </c>
      <c r="AZ1113">
        <v>-7000</v>
      </c>
      <c r="BA1113">
        <v>-6000</v>
      </c>
      <c r="BB1113">
        <v>-7000</v>
      </c>
      <c r="BC1113">
        <v>-5000</v>
      </c>
      <c r="BD1113">
        <v>-7000</v>
      </c>
      <c r="BE1113">
        <v>-6000</v>
      </c>
      <c r="BF1113">
        <v>-8000</v>
      </c>
      <c r="BG1113">
        <v>-6000</v>
      </c>
      <c r="BH1113">
        <v>-7000</v>
      </c>
      <c r="BI1113">
        <v>-8000</v>
      </c>
      <c r="BJ1113">
        <v>-7000</v>
      </c>
      <c r="BK1113">
        <v>-8000</v>
      </c>
      <c r="BL1113">
        <v>-8000</v>
      </c>
      <c r="BM1113">
        <v>-8000</v>
      </c>
      <c r="BN1113">
        <v>-8000</v>
      </c>
      <c r="BO1113">
        <v>-8000</v>
      </c>
      <c r="BP1113">
        <v>-8000</v>
      </c>
      <c r="BQ1113">
        <v>-8000</v>
      </c>
      <c r="BR1113">
        <v>-8000</v>
      </c>
      <c r="BS1113">
        <v>-8000</v>
      </c>
      <c r="BT1113">
        <v>-9000</v>
      </c>
      <c r="BU1113">
        <v>-9000</v>
      </c>
      <c r="BV1113">
        <v>-9000</v>
      </c>
      <c r="BW1113">
        <v>-10000</v>
      </c>
      <c r="BX1113" s="10">
        <v>-10000</v>
      </c>
      <c r="BY1113">
        <v>-10000</v>
      </c>
      <c r="BZ1113">
        <v>-10000</v>
      </c>
      <c r="CA1113">
        <v>-10000</v>
      </c>
      <c r="CB1113">
        <v>-10000</v>
      </c>
      <c r="CC1113">
        <v>-10000</v>
      </c>
      <c r="CD1113">
        <v>-10000</v>
      </c>
      <c r="CE1113">
        <v>-10000</v>
      </c>
    </row>
    <row r="1114" spans="1:83" x14ac:dyDescent="0.35">
      <c r="A1114" s="9" t="str">
        <f t="shared" si="17"/>
        <v>522000.302.12</v>
      </c>
      <c r="B1114" s="52" t="e">
        <f>+IF(MATCH(A1114,List!H$10:H$145,0),"Targeted")</f>
        <v>#N/A</v>
      </c>
      <c r="C1114" s="65"/>
      <c r="D1114" s="151"/>
      <c r="E1114" s="16" t="s">
        <v>1071</v>
      </c>
      <c r="F1114" s="16" t="s">
        <v>1072</v>
      </c>
      <c r="G1114" s="16" t="s">
        <v>298</v>
      </c>
      <c r="H1114" s="16" t="s">
        <v>1072</v>
      </c>
      <c r="I1114" s="16" t="s">
        <v>2183</v>
      </c>
      <c r="J1114" s="16" t="s">
        <v>2184</v>
      </c>
      <c r="K1114" s="17" t="s">
        <v>52</v>
      </c>
      <c r="L1114" s="18" t="s">
        <v>1936</v>
      </c>
      <c r="M1114" s="195" t="s">
        <v>164</v>
      </c>
      <c r="N1114" s="16" t="s">
        <v>2126</v>
      </c>
      <c r="O1114" s="17" t="s">
        <v>304</v>
      </c>
      <c r="P1114" s="17" t="s">
        <v>305</v>
      </c>
      <c r="Q1114" s="17" t="s">
        <v>306</v>
      </c>
      <c r="R1114">
        <v>0</v>
      </c>
      <c r="S1114">
        <v>0</v>
      </c>
      <c r="T1114">
        <v>0</v>
      </c>
      <c r="U1114">
        <v>0</v>
      </c>
      <c r="V1114">
        <v>0</v>
      </c>
      <c r="W1114">
        <v>0</v>
      </c>
      <c r="X1114">
        <v>0</v>
      </c>
      <c r="Y1114">
        <v>0</v>
      </c>
      <c r="Z1114">
        <v>0</v>
      </c>
      <c r="AA1114">
        <v>0</v>
      </c>
      <c r="AB1114">
        <v>0</v>
      </c>
      <c r="AC1114">
        <v>0</v>
      </c>
      <c r="AD1114">
        <v>0</v>
      </c>
      <c r="AE1114">
        <v>0</v>
      </c>
      <c r="AF1114">
        <v>0</v>
      </c>
      <c r="AG1114" s="19">
        <v>0</v>
      </c>
      <c r="AH1114">
        <v>0</v>
      </c>
      <c r="AI1114">
        <v>0</v>
      </c>
      <c r="AJ1114">
        <v>0</v>
      </c>
      <c r="AK1114">
        <v>0</v>
      </c>
      <c r="AL1114">
        <v>0</v>
      </c>
      <c r="AM1114">
        <v>0</v>
      </c>
      <c r="AN1114">
        <v>0</v>
      </c>
      <c r="AO1114">
        <v>0</v>
      </c>
      <c r="AP1114">
        <v>0</v>
      </c>
      <c r="AQ1114">
        <v>0</v>
      </c>
      <c r="AR1114">
        <v>0</v>
      </c>
      <c r="AS1114">
        <v>0</v>
      </c>
      <c r="AT1114">
        <v>-97505</v>
      </c>
      <c r="AU1114">
        <v>5</v>
      </c>
      <c r="AV1114">
        <v>0</v>
      </c>
      <c r="AW1114">
        <v>0</v>
      </c>
      <c r="AX1114">
        <v>0</v>
      </c>
      <c r="AY1114">
        <v>0</v>
      </c>
      <c r="AZ1114">
        <v>0</v>
      </c>
      <c r="BA1114">
        <v>0</v>
      </c>
      <c r="BB1114">
        <v>0</v>
      </c>
      <c r="BC1114">
        <v>0</v>
      </c>
      <c r="BD1114">
        <v>0</v>
      </c>
      <c r="BE1114">
        <v>0</v>
      </c>
      <c r="BF1114">
        <v>0</v>
      </c>
      <c r="BG1114">
        <v>0</v>
      </c>
      <c r="BH1114">
        <v>0</v>
      </c>
      <c r="BI1114">
        <v>0</v>
      </c>
      <c r="BJ1114">
        <v>0</v>
      </c>
      <c r="BK1114">
        <v>0</v>
      </c>
      <c r="BL1114">
        <v>0</v>
      </c>
      <c r="BM1114">
        <v>0</v>
      </c>
      <c r="BN1114">
        <v>0</v>
      </c>
      <c r="BO1114">
        <v>0</v>
      </c>
      <c r="BP1114">
        <v>0</v>
      </c>
      <c r="BQ1114">
        <v>0</v>
      </c>
      <c r="BR1114">
        <v>0</v>
      </c>
      <c r="BS1114">
        <v>0</v>
      </c>
      <c r="BT1114">
        <v>0</v>
      </c>
      <c r="BU1114">
        <v>0</v>
      </c>
      <c r="BV1114">
        <v>0</v>
      </c>
      <c r="BW1114">
        <v>0</v>
      </c>
      <c r="BX1114" s="10">
        <v>0</v>
      </c>
      <c r="BY1114">
        <v>0</v>
      </c>
      <c r="BZ1114">
        <v>0</v>
      </c>
      <c r="CA1114">
        <v>0</v>
      </c>
      <c r="CB1114">
        <v>0</v>
      </c>
      <c r="CC1114">
        <v>0</v>
      </c>
      <c r="CD1114">
        <v>0</v>
      </c>
      <c r="CE1114">
        <v>0</v>
      </c>
    </row>
    <row r="1115" spans="1:83" x14ac:dyDescent="0.35">
      <c r="A1115" s="9" t="str">
        <f t="shared" si="17"/>
        <v>522400.302.12</v>
      </c>
      <c r="B1115" s="52" t="e">
        <f>+IF(MATCH(A1115,List!H$10:H$145,0),"Targeted")</f>
        <v>#N/A</v>
      </c>
      <c r="C1115" s="65"/>
      <c r="D1115" s="151"/>
      <c r="E1115" s="16" t="s">
        <v>1071</v>
      </c>
      <c r="F1115" s="16" t="s">
        <v>1072</v>
      </c>
      <c r="G1115" s="16" t="s">
        <v>298</v>
      </c>
      <c r="H1115" s="16" t="s">
        <v>1072</v>
      </c>
      <c r="I1115" s="16" t="s">
        <v>2185</v>
      </c>
      <c r="J1115" s="16" t="s">
        <v>2186</v>
      </c>
      <c r="K1115" s="17" t="s">
        <v>52</v>
      </c>
      <c r="L1115" s="18" t="s">
        <v>1936</v>
      </c>
      <c r="M1115" s="195" t="s">
        <v>164</v>
      </c>
      <c r="N1115" s="16" t="s">
        <v>2126</v>
      </c>
      <c r="O1115" s="17" t="s">
        <v>304</v>
      </c>
      <c r="P1115" s="17" t="s">
        <v>305</v>
      </c>
      <c r="Q1115" s="17" t="s">
        <v>306</v>
      </c>
      <c r="R1115">
        <v>0</v>
      </c>
      <c r="S1115">
        <v>0</v>
      </c>
      <c r="T1115">
        <v>0</v>
      </c>
      <c r="U1115">
        <v>0</v>
      </c>
      <c r="V1115">
        <v>0</v>
      </c>
      <c r="W1115">
        <v>0</v>
      </c>
      <c r="X1115">
        <v>0</v>
      </c>
      <c r="Y1115">
        <v>0</v>
      </c>
      <c r="Z1115">
        <v>0</v>
      </c>
      <c r="AA1115">
        <v>0</v>
      </c>
      <c r="AB1115">
        <v>0</v>
      </c>
      <c r="AC1115">
        <v>0</v>
      </c>
      <c r="AD1115">
        <v>0</v>
      </c>
      <c r="AE1115">
        <v>0</v>
      </c>
      <c r="AF1115">
        <v>0</v>
      </c>
      <c r="AG1115" s="19">
        <v>0</v>
      </c>
      <c r="AH1115">
        <v>0</v>
      </c>
      <c r="AI1115">
        <v>0</v>
      </c>
      <c r="AJ1115">
        <v>0</v>
      </c>
      <c r="AK1115">
        <v>0</v>
      </c>
      <c r="AL1115">
        <v>0</v>
      </c>
      <c r="AM1115">
        <v>0</v>
      </c>
      <c r="AN1115">
        <v>0</v>
      </c>
      <c r="AO1115">
        <v>0</v>
      </c>
      <c r="AP1115">
        <v>0</v>
      </c>
      <c r="AQ1115">
        <v>0</v>
      </c>
      <c r="AR1115">
        <v>0</v>
      </c>
      <c r="AS1115">
        <v>0</v>
      </c>
      <c r="AT1115">
        <v>0</v>
      </c>
      <c r="AU1115">
        <v>0</v>
      </c>
      <c r="AV1115">
        <v>0</v>
      </c>
      <c r="AW1115">
        <v>-108</v>
      </c>
      <c r="AX1115">
        <v>0</v>
      </c>
      <c r="AY1115">
        <v>0</v>
      </c>
      <c r="AZ1115">
        <v>0</v>
      </c>
      <c r="BA1115">
        <v>0</v>
      </c>
      <c r="BB1115">
        <v>0</v>
      </c>
      <c r="BC1115">
        <v>0</v>
      </c>
      <c r="BD1115">
        <v>0</v>
      </c>
      <c r="BE1115">
        <v>0</v>
      </c>
      <c r="BF1115">
        <v>0</v>
      </c>
      <c r="BG1115">
        <v>0</v>
      </c>
      <c r="BH1115">
        <v>0</v>
      </c>
      <c r="BI1115">
        <v>0</v>
      </c>
      <c r="BJ1115">
        <v>0</v>
      </c>
      <c r="BK1115">
        <v>0</v>
      </c>
      <c r="BL1115">
        <v>0</v>
      </c>
      <c r="BM1115">
        <v>0</v>
      </c>
      <c r="BN1115">
        <v>0</v>
      </c>
      <c r="BO1115">
        <v>0</v>
      </c>
      <c r="BP1115">
        <v>0</v>
      </c>
      <c r="BQ1115">
        <v>0</v>
      </c>
      <c r="BR1115">
        <v>0</v>
      </c>
      <c r="BS1115">
        <v>0</v>
      </c>
      <c r="BT1115">
        <v>0</v>
      </c>
      <c r="BU1115">
        <v>0</v>
      </c>
      <c r="BV1115">
        <v>0</v>
      </c>
      <c r="BW1115">
        <v>0</v>
      </c>
      <c r="BX1115" s="10">
        <v>0</v>
      </c>
      <c r="BY1115">
        <v>0</v>
      </c>
      <c r="BZ1115">
        <v>0</v>
      </c>
      <c r="CA1115">
        <v>0</v>
      </c>
      <c r="CB1115">
        <v>0</v>
      </c>
      <c r="CC1115">
        <v>0</v>
      </c>
      <c r="CD1115">
        <v>0</v>
      </c>
      <c r="CE1115">
        <v>0</v>
      </c>
    </row>
    <row r="1116" spans="1:83" x14ac:dyDescent="0.35">
      <c r="A1116" s="9" t="str">
        <f t="shared" si="17"/>
        <v>522510.302.12</v>
      </c>
      <c r="B1116" s="52" t="e">
        <f>+IF(MATCH(A1116,List!H$10:H$145,0),"Targeted")</f>
        <v>#N/A</v>
      </c>
      <c r="C1116" s="65"/>
      <c r="D1116" s="151"/>
      <c r="E1116" s="16" t="s">
        <v>1071</v>
      </c>
      <c r="F1116" s="16" t="s">
        <v>1072</v>
      </c>
      <c r="G1116" s="16" t="s">
        <v>298</v>
      </c>
      <c r="H1116" s="16" t="s">
        <v>1072</v>
      </c>
      <c r="I1116" s="16" t="s">
        <v>2187</v>
      </c>
      <c r="J1116" s="16" t="s">
        <v>2188</v>
      </c>
      <c r="K1116" s="17" t="s">
        <v>52</v>
      </c>
      <c r="L1116" s="18" t="s">
        <v>1936</v>
      </c>
      <c r="M1116" s="195" t="s">
        <v>164</v>
      </c>
      <c r="N1116" s="16" t="s">
        <v>2126</v>
      </c>
      <c r="O1116" s="17" t="s">
        <v>304</v>
      </c>
      <c r="P1116" s="17" t="s">
        <v>305</v>
      </c>
      <c r="Q1116" s="17" t="s">
        <v>306</v>
      </c>
      <c r="R1116">
        <v>0</v>
      </c>
      <c r="S1116">
        <v>0</v>
      </c>
      <c r="T1116">
        <v>0</v>
      </c>
      <c r="U1116">
        <v>0</v>
      </c>
      <c r="V1116">
        <v>0</v>
      </c>
      <c r="W1116">
        <v>0</v>
      </c>
      <c r="X1116">
        <v>0</v>
      </c>
      <c r="Y1116">
        <v>0</v>
      </c>
      <c r="Z1116">
        <v>0</v>
      </c>
      <c r="AA1116">
        <v>0</v>
      </c>
      <c r="AB1116">
        <v>0</v>
      </c>
      <c r="AC1116">
        <v>0</v>
      </c>
      <c r="AD1116">
        <v>0</v>
      </c>
      <c r="AE1116">
        <v>0</v>
      </c>
      <c r="AF1116">
        <v>0</v>
      </c>
      <c r="AG1116" s="19">
        <v>0</v>
      </c>
      <c r="AH1116">
        <v>0</v>
      </c>
      <c r="AI1116">
        <v>0</v>
      </c>
      <c r="AJ1116">
        <v>0</v>
      </c>
      <c r="AK1116">
        <v>0</v>
      </c>
      <c r="AL1116">
        <v>0</v>
      </c>
      <c r="AM1116">
        <v>0</v>
      </c>
      <c r="AN1116">
        <v>0</v>
      </c>
      <c r="AO1116">
        <v>0</v>
      </c>
      <c r="AP1116">
        <v>0</v>
      </c>
      <c r="AQ1116">
        <v>0</v>
      </c>
      <c r="AR1116">
        <v>0</v>
      </c>
      <c r="AS1116">
        <v>0</v>
      </c>
      <c r="AT1116">
        <v>0</v>
      </c>
      <c r="AU1116">
        <v>0</v>
      </c>
      <c r="AV1116">
        <v>0</v>
      </c>
      <c r="AW1116">
        <v>0</v>
      </c>
      <c r="AX1116">
        <v>-326</v>
      </c>
      <c r="AY1116">
        <v>7</v>
      </c>
      <c r="AZ1116">
        <v>0</v>
      </c>
      <c r="BA1116">
        <v>0</v>
      </c>
      <c r="BB1116">
        <v>0</v>
      </c>
      <c r="BC1116">
        <v>0</v>
      </c>
      <c r="BD1116">
        <v>0</v>
      </c>
      <c r="BE1116">
        <v>0</v>
      </c>
      <c r="BF1116">
        <v>0</v>
      </c>
      <c r="BG1116">
        <v>0</v>
      </c>
      <c r="BH1116">
        <v>0</v>
      </c>
      <c r="BI1116">
        <v>0</v>
      </c>
      <c r="BJ1116">
        <v>0</v>
      </c>
      <c r="BK1116">
        <v>0</v>
      </c>
      <c r="BL1116">
        <v>0</v>
      </c>
      <c r="BM1116">
        <v>0</v>
      </c>
      <c r="BN1116">
        <v>0</v>
      </c>
      <c r="BO1116">
        <v>0</v>
      </c>
      <c r="BP1116">
        <v>0</v>
      </c>
      <c r="BQ1116">
        <v>0</v>
      </c>
      <c r="BR1116">
        <v>0</v>
      </c>
      <c r="BS1116">
        <v>0</v>
      </c>
      <c r="BT1116">
        <v>0</v>
      </c>
      <c r="BU1116">
        <v>0</v>
      </c>
      <c r="BV1116">
        <v>0</v>
      </c>
      <c r="BW1116">
        <v>0</v>
      </c>
      <c r="BX1116" s="10">
        <v>0</v>
      </c>
      <c r="BY1116">
        <v>0</v>
      </c>
      <c r="BZ1116">
        <v>0</v>
      </c>
      <c r="CA1116">
        <v>0</v>
      </c>
      <c r="CB1116">
        <v>0</v>
      </c>
      <c r="CC1116">
        <v>0</v>
      </c>
      <c r="CD1116">
        <v>0</v>
      </c>
      <c r="CE1116">
        <v>0</v>
      </c>
    </row>
    <row r="1117" spans="1:83" x14ac:dyDescent="0.35">
      <c r="A1117" s="9" t="str">
        <f t="shared" si="17"/>
        <v>526410.302.12</v>
      </c>
      <c r="B1117" s="52" t="e">
        <f>+IF(MATCH(A1117,List!H$10:H$145,0),"Targeted")</f>
        <v>#N/A</v>
      </c>
      <c r="C1117" s="65"/>
      <c r="D1117" s="151"/>
      <c r="E1117" s="16" t="s">
        <v>1071</v>
      </c>
      <c r="F1117" s="16" t="s">
        <v>1072</v>
      </c>
      <c r="G1117" s="16" t="s">
        <v>298</v>
      </c>
      <c r="H1117" s="16" t="s">
        <v>1072</v>
      </c>
      <c r="I1117" s="16" t="s">
        <v>2189</v>
      </c>
      <c r="J1117" s="16" t="s">
        <v>2190</v>
      </c>
      <c r="K1117" s="17" t="s">
        <v>52</v>
      </c>
      <c r="L1117" s="18" t="s">
        <v>1936</v>
      </c>
      <c r="M1117" s="195" t="s">
        <v>164</v>
      </c>
      <c r="N1117" s="16" t="s">
        <v>2126</v>
      </c>
      <c r="O1117" s="17" t="s">
        <v>304</v>
      </c>
      <c r="P1117" s="17" t="s">
        <v>305</v>
      </c>
      <c r="Q1117" s="17" t="s">
        <v>306</v>
      </c>
      <c r="R1117">
        <v>0</v>
      </c>
      <c r="S1117">
        <v>0</v>
      </c>
      <c r="T1117">
        <v>0</v>
      </c>
      <c r="U1117">
        <v>0</v>
      </c>
      <c r="V1117">
        <v>0</v>
      </c>
      <c r="W1117">
        <v>0</v>
      </c>
      <c r="X1117">
        <v>0</v>
      </c>
      <c r="Y1117">
        <v>0</v>
      </c>
      <c r="Z1117">
        <v>0</v>
      </c>
      <c r="AA1117">
        <v>0</v>
      </c>
      <c r="AB1117">
        <v>0</v>
      </c>
      <c r="AC1117">
        <v>0</v>
      </c>
      <c r="AD1117">
        <v>0</v>
      </c>
      <c r="AE1117">
        <v>0</v>
      </c>
      <c r="AF1117">
        <v>0</v>
      </c>
      <c r="AG1117" s="19">
        <v>0</v>
      </c>
      <c r="AH1117">
        <v>0</v>
      </c>
      <c r="AI1117">
        <v>0</v>
      </c>
      <c r="AJ1117">
        <v>0</v>
      </c>
      <c r="AK1117">
        <v>0</v>
      </c>
      <c r="AL1117">
        <v>0</v>
      </c>
      <c r="AM1117">
        <v>0</v>
      </c>
      <c r="AN1117">
        <v>0</v>
      </c>
      <c r="AO1117">
        <v>0</v>
      </c>
      <c r="AP1117">
        <v>0</v>
      </c>
      <c r="AQ1117">
        <v>0</v>
      </c>
      <c r="AR1117">
        <v>0</v>
      </c>
      <c r="AS1117">
        <v>0</v>
      </c>
      <c r="AT1117">
        <v>0</v>
      </c>
      <c r="AU1117">
        <v>0</v>
      </c>
      <c r="AV1117">
        <v>0</v>
      </c>
      <c r="AW1117">
        <v>0</v>
      </c>
      <c r="AX1117">
        <v>0</v>
      </c>
      <c r="AY1117">
        <v>0</v>
      </c>
      <c r="AZ1117">
        <v>0</v>
      </c>
      <c r="BA1117">
        <v>0</v>
      </c>
      <c r="BB1117">
        <v>0</v>
      </c>
      <c r="BC1117">
        <v>-21000</v>
      </c>
      <c r="BD1117">
        <v>-3000</v>
      </c>
      <c r="BE1117">
        <v>8000</v>
      </c>
      <c r="BF1117">
        <v>-4000</v>
      </c>
      <c r="BG1117">
        <v>0</v>
      </c>
      <c r="BH1117">
        <v>-12000</v>
      </c>
      <c r="BI1117">
        <v>-6000</v>
      </c>
      <c r="BJ1117">
        <v>-5000</v>
      </c>
      <c r="BK1117">
        <v>-4000</v>
      </c>
      <c r="BL1117">
        <v>-7000</v>
      </c>
      <c r="BM1117">
        <v>-6000</v>
      </c>
      <c r="BN1117">
        <v>-10000</v>
      </c>
      <c r="BO1117">
        <v>-8000</v>
      </c>
      <c r="BP1117">
        <v>-8000</v>
      </c>
      <c r="BQ1117">
        <v>-8000</v>
      </c>
      <c r="BR1117">
        <v>-8000</v>
      </c>
      <c r="BS1117">
        <v>-6000</v>
      </c>
      <c r="BT1117">
        <v>-8000</v>
      </c>
      <c r="BU1117">
        <v>-7000</v>
      </c>
      <c r="BV1117">
        <v>-7000</v>
      </c>
      <c r="BW1117">
        <v>-6000</v>
      </c>
      <c r="BX1117" s="10">
        <v>-5000</v>
      </c>
      <c r="BY1117">
        <v>-3000</v>
      </c>
      <c r="BZ1117">
        <v>-7000</v>
      </c>
      <c r="CA1117">
        <v>-7000</v>
      </c>
      <c r="CB1117">
        <v>-7000</v>
      </c>
      <c r="CC1117">
        <v>-7000</v>
      </c>
      <c r="CD1117">
        <v>-7000</v>
      </c>
      <c r="CE1117">
        <v>-7000</v>
      </c>
    </row>
    <row r="1118" spans="1:83" x14ac:dyDescent="0.35">
      <c r="A1118" s="9" t="str">
        <f t="shared" si="17"/>
        <v>527710.302.12</v>
      </c>
      <c r="B1118" s="52" t="e">
        <f>+IF(MATCH(A1118,List!H$10:H$145,0),"Targeted")</f>
        <v>#N/A</v>
      </c>
      <c r="C1118" s="65"/>
      <c r="D1118" s="151"/>
      <c r="E1118" s="16" t="s">
        <v>1071</v>
      </c>
      <c r="F1118" s="16" t="s">
        <v>1072</v>
      </c>
      <c r="G1118" s="16" t="s">
        <v>298</v>
      </c>
      <c r="H1118" s="16" t="s">
        <v>1072</v>
      </c>
      <c r="I1118" s="16" t="s">
        <v>2191</v>
      </c>
      <c r="J1118" s="16" t="s">
        <v>2192</v>
      </c>
      <c r="K1118" s="17" t="s">
        <v>52</v>
      </c>
      <c r="L1118" s="18" t="s">
        <v>1936</v>
      </c>
      <c r="M1118" s="195" t="s">
        <v>164</v>
      </c>
      <c r="N1118" s="16" t="s">
        <v>2126</v>
      </c>
      <c r="O1118" s="17" t="s">
        <v>304</v>
      </c>
      <c r="P1118" s="17" t="s">
        <v>305</v>
      </c>
      <c r="Q1118" s="17" t="s">
        <v>306</v>
      </c>
      <c r="R1118">
        <v>0</v>
      </c>
      <c r="S1118">
        <v>0</v>
      </c>
      <c r="T1118">
        <v>0</v>
      </c>
      <c r="U1118">
        <v>0</v>
      </c>
      <c r="V1118">
        <v>0</v>
      </c>
      <c r="W1118">
        <v>0</v>
      </c>
      <c r="X1118">
        <v>0</v>
      </c>
      <c r="Y1118">
        <v>0</v>
      </c>
      <c r="Z1118">
        <v>0</v>
      </c>
      <c r="AA1118">
        <v>0</v>
      </c>
      <c r="AB1118">
        <v>0</v>
      </c>
      <c r="AC1118">
        <v>0</v>
      </c>
      <c r="AD1118">
        <v>0</v>
      </c>
      <c r="AE1118">
        <v>0</v>
      </c>
      <c r="AF1118">
        <v>0</v>
      </c>
      <c r="AG1118" s="19">
        <v>0</v>
      </c>
      <c r="AH1118">
        <v>0</v>
      </c>
      <c r="AI1118">
        <v>0</v>
      </c>
      <c r="AJ1118">
        <v>0</v>
      </c>
      <c r="AK1118">
        <v>0</v>
      </c>
      <c r="AL1118">
        <v>0</v>
      </c>
      <c r="AM1118">
        <v>0</v>
      </c>
      <c r="AN1118">
        <v>0</v>
      </c>
      <c r="AO1118">
        <v>0</v>
      </c>
      <c r="AP1118">
        <v>0</v>
      </c>
      <c r="AQ1118">
        <v>0</v>
      </c>
      <c r="AR1118">
        <v>0</v>
      </c>
      <c r="AS1118">
        <v>0</v>
      </c>
      <c r="AT1118">
        <v>0</v>
      </c>
      <c r="AU1118">
        <v>0</v>
      </c>
      <c r="AV1118">
        <v>0</v>
      </c>
      <c r="AW1118">
        <v>0</v>
      </c>
      <c r="AX1118">
        <v>0</v>
      </c>
      <c r="AY1118">
        <v>0</v>
      </c>
      <c r="AZ1118">
        <v>0</v>
      </c>
      <c r="BA1118">
        <v>0</v>
      </c>
      <c r="BB1118">
        <v>0</v>
      </c>
      <c r="BC1118">
        <v>0</v>
      </c>
      <c r="BD1118">
        <v>-1000</v>
      </c>
      <c r="BE1118">
        <v>-1000</v>
      </c>
      <c r="BF1118">
        <v>-1000</v>
      </c>
      <c r="BG1118">
        <v>-1000</v>
      </c>
      <c r="BH1118">
        <v>-1000</v>
      </c>
      <c r="BI1118">
        <v>-1000</v>
      </c>
      <c r="BJ1118">
        <v>0</v>
      </c>
      <c r="BK1118">
        <v>0</v>
      </c>
      <c r="BL1118">
        <v>-1000</v>
      </c>
      <c r="BM1118">
        <v>-1000</v>
      </c>
      <c r="BN1118">
        <v>-1000</v>
      </c>
      <c r="BO1118">
        <v>0</v>
      </c>
      <c r="BP1118">
        <v>-2000</v>
      </c>
      <c r="BQ1118">
        <v>-1000</v>
      </c>
      <c r="BR1118">
        <v>-2000</v>
      </c>
      <c r="BS1118">
        <v>0</v>
      </c>
      <c r="BT1118">
        <v>0</v>
      </c>
      <c r="BU1118">
        <v>-1000</v>
      </c>
      <c r="BV1118">
        <v>0</v>
      </c>
      <c r="BW1118">
        <v>-1000</v>
      </c>
      <c r="BX1118" s="10">
        <v>-1000</v>
      </c>
      <c r="BY1118">
        <v>-1000</v>
      </c>
      <c r="BZ1118">
        <v>-1000</v>
      </c>
      <c r="CA1118">
        <v>-1000</v>
      </c>
      <c r="CB1118">
        <v>-1000</v>
      </c>
      <c r="CC1118">
        <v>-1000</v>
      </c>
      <c r="CD1118">
        <v>-1000</v>
      </c>
      <c r="CE1118">
        <v>-1000</v>
      </c>
    </row>
    <row r="1119" spans="1:83" x14ac:dyDescent="0.35">
      <c r="A1119" s="9" t="str">
        <f t="shared" si="17"/>
        <v>536010.302.12</v>
      </c>
      <c r="B1119" s="52" t="e">
        <f>+IF(MATCH(A1119,List!H$10:H$145,0),"Targeted")</f>
        <v>#N/A</v>
      </c>
      <c r="C1119" s="65"/>
      <c r="D1119" s="151"/>
      <c r="E1119" s="16" t="s">
        <v>1071</v>
      </c>
      <c r="F1119" s="16" t="s">
        <v>1072</v>
      </c>
      <c r="G1119" s="16" t="s">
        <v>298</v>
      </c>
      <c r="H1119" s="16" t="s">
        <v>1072</v>
      </c>
      <c r="I1119" s="16" t="s">
        <v>2193</v>
      </c>
      <c r="J1119" s="16" t="s">
        <v>2194</v>
      </c>
      <c r="K1119" s="17" t="s">
        <v>52</v>
      </c>
      <c r="L1119" s="18" t="s">
        <v>1936</v>
      </c>
      <c r="M1119" s="195" t="s">
        <v>164</v>
      </c>
      <c r="N1119" s="16" t="s">
        <v>2126</v>
      </c>
      <c r="O1119" s="17" t="s">
        <v>304</v>
      </c>
      <c r="P1119" s="17" t="s">
        <v>305</v>
      </c>
      <c r="Q1119" s="17" t="s">
        <v>306</v>
      </c>
      <c r="R1119">
        <v>0</v>
      </c>
      <c r="S1119">
        <v>0</v>
      </c>
      <c r="T1119">
        <v>0</v>
      </c>
      <c r="U1119">
        <v>0</v>
      </c>
      <c r="V1119">
        <v>0</v>
      </c>
      <c r="W1119">
        <v>0</v>
      </c>
      <c r="X1119">
        <v>0</v>
      </c>
      <c r="Y1119">
        <v>0</v>
      </c>
      <c r="Z1119">
        <v>0</v>
      </c>
      <c r="AA1119">
        <v>0</v>
      </c>
      <c r="AB1119">
        <v>0</v>
      </c>
      <c r="AC1119">
        <v>0</v>
      </c>
      <c r="AD1119">
        <v>0</v>
      </c>
      <c r="AE1119">
        <v>0</v>
      </c>
      <c r="AF1119">
        <v>0</v>
      </c>
      <c r="AG1119" s="19">
        <v>0</v>
      </c>
      <c r="AH1119">
        <v>0</v>
      </c>
      <c r="AI1119">
        <v>0</v>
      </c>
      <c r="AJ1119">
        <v>0</v>
      </c>
      <c r="AK1119">
        <v>0</v>
      </c>
      <c r="AL1119">
        <v>0</v>
      </c>
      <c r="AM1119">
        <v>0</v>
      </c>
      <c r="AN1119">
        <v>0</v>
      </c>
      <c r="AO1119">
        <v>0</v>
      </c>
      <c r="AP1119">
        <v>0</v>
      </c>
      <c r="AQ1119">
        <v>0</v>
      </c>
      <c r="AR1119">
        <v>0</v>
      </c>
      <c r="AS1119">
        <v>0</v>
      </c>
      <c r="AT1119">
        <v>0</v>
      </c>
      <c r="AU1119">
        <v>0</v>
      </c>
      <c r="AV1119">
        <v>0</v>
      </c>
      <c r="AW1119">
        <v>0</v>
      </c>
      <c r="AX1119">
        <v>0</v>
      </c>
      <c r="AY1119">
        <v>0</v>
      </c>
      <c r="AZ1119">
        <v>0</v>
      </c>
      <c r="BA1119">
        <v>0</v>
      </c>
      <c r="BB1119">
        <v>0</v>
      </c>
      <c r="BC1119">
        <v>0</v>
      </c>
      <c r="BD1119">
        <v>0</v>
      </c>
      <c r="BE1119">
        <v>0</v>
      </c>
      <c r="BF1119">
        <v>-7000</v>
      </c>
      <c r="BG1119">
        <v>-3000</v>
      </c>
      <c r="BH1119">
        <v>-4000</v>
      </c>
      <c r="BI1119">
        <v>-7000</v>
      </c>
      <c r="BJ1119">
        <v>-4000</v>
      </c>
      <c r="BK1119">
        <v>-4000</v>
      </c>
      <c r="BL1119">
        <v>-4000</v>
      </c>
      <c r="BM1119">
        <v>-4000</v>
      </c>
      <c r="BN1119">
        <v>-4000</v>
      </c>
      <c r="BO1119">
        <v>-4000</v>
      </c>
      <c r="BP1119">
        <v>-4000</v>
      </c>
      <c r="BQ1119">
        <v>-4000</v>
      </c>
      <c r="BR1119">
        <v>-5000</v>
      </c>
      <c r="BS1119">
        <v>-4000</v>
      </c>
      <c r="BT1119">
        <v>-4000</v>
      </c>
      <c r="BU1119">
        <v>-5000</v>
      </c>
      <c r="BV1119">
        <v>-5000</v>
      </c>
      <c r="BW1119">
        <v>-5000</v>
      </c>
      <c r="BX1119" s="10">
        <v>-5000</v>
      </c>
      <c r="BY1119">
        <v>-5000</v>
      </c>
      <c r="BZ1119">
        <v>-5000</v>
      </c>
      <c r="CA1119">
        <v>-5000</v>
      </c>
      <c r="CB1119">
        <v>-5000</v>
      </c>
      <c r="CC1119">
        <v>-5000</v>
      </c>
      <c r="CD1119">
        <v>-5000</v>
      </c>
      <c r="CE1119">
        <v>-5000</v>
      </c>
    </row>
    <row r="1120" spans="1:83" x14ac:dyDescent="0.35">
      <c r="A1120" s="9" t="str">
        <f t="shared" si="17"/>
        <v>536110.302.12</v>
      </c>
      <c r="B1120" s="52" t="e">
        <f>+IF(MATCH(A1120,List!H$10:H$145,0),"Targeted")</f>
        <v>#N/A</v>
      </c>
      <c r="C1120" s="65"/>
      <c r="D1120" s="151"/>
      <c r="E1120" s="16" t="s">
        <v>1071</v>
      </c>
      <c r="F1120" s="16" t="s">
        <v>1072</v>
      </c>
      <c r="G1120" s="16" t="s">
        <v>298</v>
      </c>
      <c r="H1120" s="16" t="s">
        <v>1072</v>
      </c>
      <c r="I1120" s="16" t="s">
        <v>2195</v>
      </c>
      <c r="J1120" s="16" t="s">
        <v>2196</v>
      </c>
      <c r="K1120" s="17" t="s">
        <v>52</v>
      </c>
      <c r="L1120" s="18" t="s">
        <v>1936</v>
      </c>
      <c r="M1120" s="195" t="s">
        <v>164</v>
      </c>
      <c r="N1120" s="16" t="s">
        <v>2126</v>
      </c>
      <c r="O1120" s="17" t="s">
        <v>304</v>
      </c>
      <c r="P1120" s="17" t="s">
        <v>305</v>
      </c>
      <c r="Q1120" s="17" t="s">
        <v>306</v>
      </c>
      <c r="R1120">
        <v>0</v>
      </c>
      <c r="S1120">
        <v>0</v>
      </c>
      <c r="T1120">
        <v>0</v>
      </c>
      <c r="U1120">
        <v>0</v>
      </c>
      <c r="V1120">
        <v>0</v>
      </c>
      <c r="W1120">
        <v>0</v>
      </c>
      <c r="X1120">
        <v>0</v>
      </c>
      <c r="Y1120">
        <v>0</v>
      </c>
      <c r="Z1120">
        <v>0</v>
      </c>
      <c r="AA1120">
        <v>0</v>
      </c>
      <c r="AB1120">
        <v>0</v>
      </c>
      <c r="AC1120">
        <v>0</v>
      </c>
      <c r="AD1120">
        <v>0</v>
      </c>
      <c r="AE1120">
        <v>0</v>
      </c>
      <c r="AF1120">
        <v>0</v>
      </c>
      <c r="AG1120" s="19">
        <v>0</v>
      </c>
      <c r="AH1120">
        <v>0</v>
      </c>
      <c r="AI1120">
        <v>0</v>
      </c>
      <c r="AJ1120">
        <v>0</v>
      </c>
      <c r="AK1120">
        <v>0</v>
      </c>
      <c r="AL1120">
        <v>0</v>
      </c>
      <c r="AM1120">
        <v>0</v>
      </c>
      <c r="AN1120">
        <v>0</v>
      </c>
      <c r="AO1120">
        <v>0</v>
      </c>
      <c r="AP1120">
        <v>0</v>
      </c>
      <c r="AQ1120">
        <v>0</v>
      </c>
      <c r="AR1120">
        <v>0</v>
      </c>
      <c r="AS1120">
        <v>0</v>
      </c>
      <c r="AT1120">
        <v>0</v>
      </c>
      <c r="AU1120">
        <v>0</v>
      </c>
      <c r="AV1120">
        <v>0</v>
      </c>
      <c r="AW1120">
        <v>0</v>
      </c>
      <c r="AX1120">
        <v>0</v>
      </c>
      <c r="AY1120">
        <v>0</v>
      </c>
      <c r="AZ1120">
        <v>0</v>
      </c>
      <c r="BA1120">
        <v>0</v>
      </c>
      <c r="BB1120">
        <v>0</v>
      </c>
      <c r="BC1120">
        <v>0</v>
      </c>
      <c r="BD1120">
        <v>0</v>
      </c>
      <c r="BE1120">
        <v>0</v>
      </c>
      <c r="BF1120">
        <v>0</v>
      </c>
      <c r="BG1120">
        <v>0</v>
      </c>
      <c r="BH1120">
        <v>0</v>
      </c>
      <c r="BI1120">
        <v>0</v>
      </c>
      <c r="BJ1120">
        <v>0</v>
      </c>
      <c r="BK1120">
        <v>-1000</v>
      </c>
      <c r="BL1120">
        <v>-1000</v>
      </c>
      <c r="BM1120">
        <v>-1000</v>
      </c>
      <c r="BN1120">
        <v>-1000</v>
      </c>
      <c r="BO1120">
        <v>-1000</v>
      </c>
      <c r="BP1120">
        <v>-1000</v>
      </c>
      <c r="BQ1120">
        <v>-2000</v>
      </c>
      <c r="BR1120">
        <v>-2000</v>
      </c>
      <c r="BS1120">
        <v>-2000</v>
      </c>
      <c r="BT1120">
        <v>-2000</v>
      </c>
      <c r="BU1120">
        <v>-2000</v>
      </c>
      <c r="BV1120">
        <v>-2000</v>
      </c>
      <c r="BW1120">
        <v>-2000</v>
      </c>
      <c r="BX1120" s="10">
        <v>-2000</v>
      </c>
      <c r="BY1120">
        <v>-2000</v>
      </c>
      <c r="BZ1120">
        <v>-2000</v>
      </c>
      <c r="CA1120">
        <v>-2000</v>
      </c>
      <c r="CB1120">
        <v>-2000</v>
      </c>
      <c r="CC1120">
        <v>-2000</v>
      </c>
      <c r="CD1120">
        <v>-2000</v>
      </c>
      <c r="CE1120">
        <v>-2000</v>
      </c>
    </row>
    <row r="1121" spans="1:83" x14ac:dyDescent="0.35">
      <c r="A1121" s="9" t="str">
        <f t="shared" si="17"/>
        <v>536310.302.12</v>
      </c>
      <c r="B1121" s="52" t="e">
        <f>+IF(MATCH(A1121,List!H$10:H$145,0),"Targeted")</f>
        <v>#N/A</v>
      </c>
      <c r="C1121" s="65"/>
      <c r="D1121" s="151"/>
      <c r="E1121" s="16" t="s">
        <v>1071</v>
      </c>
      <c r="F1121" s="16" t="s">
        <v>1072</v>
      </c>
      <c r="G1121" s="16" t="s">
        <v>298</v>
      </c>
      <c r="H1121" s="16" t="s">
        <v>1072</v>
      </c>
      <c r="I1121" s="16" t="s">
        <v>2197</v>
      </c>
      <c r="J1121" s="16" t="s">
        <v>2198</v>
      </c>
      <c r="K1121" s="17" t="s">
        <v>52</v>
      </c>
      <c r="L1121" s="18" t="s">
        <v>1936</v>
      </c>
      <c r="M1121" s="195" t="s">
        <v>164</v>
      </c>
      <c r="N1121" s="16" t="s">
        <v>2126</v>
      </c>
      <c r="O1121" s="17" t="s">
        <v>304</v>
      </c>
      <c r="P1121" s="17" t="s">
        <v>305</v>
      </c>
      <c r="Q1121" s="17" t="s">
        <v>306</v>
      </c>
      <c r="R1121">
        <v>0</v>
      </c>
      <c r="S1121">
        <v>0</v>
      </c>
      <c r="T1121">
        <v>0</v>
      </c>
      <c r="U1121">
        <v>0</v>
      </c>
      <c r="V1121">
        <v>0</v>
      </c>
      <c r="W1121">
        <v>0</v>
      </c>
      <c r="X1121">
        <v>0</v>
      </c>
      <c r="Y1121">
        <v>0</v>
      </c>
      <c r="Z1121">
        <v>0</v>
      </c>
      <c r="AA1121">
        <v>0</v>
      </c>
      <c r="AB1121">
        <v>0</v>
      </c>
      <c r="AC1121">
        <v>0</v>
      </c>
      <c r="AD1121">
        <v>0</v>
      </c>
      <c r="AE1121">
        <v>0</v>
      </c>
      <c r="AF1121">
        <v>0</v>
      </c>
      <c r="AG1121" s="19">
        <v>0</v>
      </c>
      <c r="AH1121">
        <v>0</v>
      </c>
      <c r="AI1121">
        <v>0</v>
      </c>
      <c r="AJ1121">
        <v>0</v>
      </c>
      <c r="AK1121">
        <v>0</v>
      </c>
      <c r="AL1121">
        <v>0</v>
      </c>
      <c r="AM1121">
        <v>0</v>
      </c>
      <c r="AN1121">
        <v>0</v>
      </c>
      <c r="AO1121">
        <v>0</v>
      </c>
      <c r="AP1121">
        <v>0</v>
      </c>
      <c r="AQ1121">
        <v>0</v>
      </c>
      <c r="AR1121">
        <v>0</v>
      </c>
      <c r="AS1121">
        <v>0</v>
      </c>
      <c r="AT1121">
        <v>0</v>
      </c>
      <c r="AU1121">
        <v>0</v>
      </c>
      <c r="AV1121">
        <v>0</v>
      </c>
      <c r="AW1121">
        <v>0</v>
      </c>
      <c r="AX1121">
        <v>0</v>
      </c>
      <c r="AY1121">
        <v>0</v>
      </c>
      <c r="AZ1121">
        <v>0</v>
      </c>
      <c r="BA1121">
        <v>0</v>
      </c>
      <c r="BB1121">
        <v>0</v>
      </c>
      <c r="BC1121">
        <v>0</v>
      </c>
      <c r="BD1121">
        <v>0</v>
      </c>
      <c r="BE1121">
        <v>0</v>
      </c>
      <c r="BF1121">
        <v>0</v>
      </c>
      <c r="BG1121">
        <v>0</v>
      </c>
      <c r="BH1121">
        <v>-1000</v>
      </c>
      <c r="BI1121">
        <v>0</v>
      </c>
      <c r="BJ1121">
        <v>0</v>
      </c>
      <c r="BK1121">
        <v>0</v>
      </c>
      <c r="BL1121">
        <v>-2000</v>
      </c>
      <c r="BM1121">
        <v>-1000</v>
      </c>
      <c r="BN1121">
        <v>-1000</v>
      </c>
      <c r="BO1121">
        <v>-1000</v>
      </c>
      <c r="BP1121">
        <v>-1000</v>
      </c>
      <c r="BQ1121">
        <v>-1000</v>
      </c>
      <c r="BR1121">
        <v>0</v>
      </c>
      <c r="BS1121">
        <v>0</v>
      </c>
      <c r="BT1121">
        <v>-1000</v>
      </c>
      <c r="BU1121">
        <v>0</v>
      </c>
      <c r="BV1121">
        <v>0</v>
      </c>
      <c r="BW1121">
        <v>0</v>
      </c>
      <c r="BX1121" s="10">
        <v>0</v>
      </c>
      <c r="BY1121">
        <v>0</v>
      </c>
      <c r="BZ1121">
        <v>0</v>
      </c>
      <c r="CA1121">
        <v>0</v>
      </c>
      <c r="CB1121">
        <v>0</v>
      </c>
      <c r="CC1121">
        <v>0</v>
      </c>
      <c r="CD1121">
        <v>0</v>
      </c>
      <c r="CE1121">
        <v>0</v>
      </c>
    </row>
    <row r="1122" spans="1:83" x14ac:dyDescent="0.35">
      <c r="A1122" s="9" t="str">
        <f t="shared" si="17"/>
        <v>554010.302.12</v>
      </c>
      <c r="B1122" s="52" t="e">
        <f>+IF(MATCH(A1122,List!H$10:H$145,0),"Targeted")</f>
        <v>#N/A</v>
      </c>
      <c r="C1122" s="65"/>
      <c r="D1122" s="151"/>
      <c r="E1122" s="16" t="s">
        <v>1071</v>
      </c>
      <c r="F1122" s="16" t="s">
        <v>1072</v>
      </c>
      <c r="G1122" s="16" t="s">
        <v>298</v>
      </c>
      <c r="H1122" s="16" t="s">
        <v>1072</v>
      </c>
      <c r="I1122" s="16" t="s">
        <v>2199</v>
      </c>
      <c r="J1122" s="16" t="s">
        <v>2200</v>
      </c>
      <c r="K1122" s="17" t="s">
        <v>52</v>
      </c>
      <c r="L1122" s="18" t="s">
        <v>1936</v>
      </c>
      <c r="M1122" s="195" t="s">
        <v>164</v>
      </c>
      <c r="N1122" s="16" t="s">
        <v>2126</v>
      </c>
      <c r="O1122" s="17" t="s">
        <v>304</v>
      </c>
      <c r="P1122" s="17" t="s">
        <v>305</v>
      </c>
      <c r="Q1122" s="17" t="s">
        <v>306</v>
      </c>
      <c r="R1122">
        <v>0</v>
      </c>
      <c r="S1122">
        <v>0</v>
      </c>
      <c r="T1122">
        <v>0</v>
      </c>
      <c r="U1122">
        <v>0</v>
      </c>
      <c r="V1122">
        <v>0</v>
      </c>
      <c r="W1122">
        <v>0</v>
      </c>
      <c r="X1122">
        <v>0</v>
      </c>
      <c r="Y1122">
        <v>0</v>
      </c>
      <c r="Z1122">
        <v>0</v>
      </c>
      <c r="AA1122">
        <v>0</v>
      </c>
      <c r="AB1122">
        <v>0</v>
      </c>
      <c r="AC1122">
        <v>0</v>
      </c>
      <c r="AD1122">
        <v>0</v>
      </c>
      <c r="AE1122">
        <v>0</v>
      </c>
      <c r="AF1122">
        <v>0</v>
      </c>
      <c r="AG1122" s="19">
        <v>0</v>
      </c>
      <c r="AH1122">
        <v>0</v>
      </c>
      <c r="AI1122">
        <v>0</v>
      </c>
      <c r="AJ1122">
        <v>0</v>
      </c>
      <c r="AK1122">
        <v>0</v>
      </c>
      <c r="AL1122">
        <v>0</v>
      </c>
      <c r="AM1122">
        <v>0</v>
      </c>
      <c r="AN1122">
        <v>0</v>
      </c>
      <c r="AO1122">
        <v>0</v>
      </c>
      <c r="AP1122">
        <v>0</v>
      </c>
      <c r="AQ1122">
        <v>0</v>
      </c>
      <c r="AR1122">
        <v>0</v>
      </c>
      <c r="AS1122">
        <v>0</v>
      </c>
      <c r="AT1122">
        <v>0</v>
      </c>
      <c r="AU1122">
        <v>0</v>
      </c>
      <c r="AV1122">
        <v>0</v>
      </c>
      <c r="AW1122">
        <v>0</v>
      </c>
      <c r="AX1122">
        <v>0</v>
      </c>
      <c r="AY1122">
        <v>0</v>
      </c>
      <c r="AZ1122">
        <v>0</v>
      </c>
      <c r="BA1122">
        <v>0</v>
      </c>
      <c r="BB1122">
        <v>0</v>
      </c>
      <c r="BC1122">
        <v>0</v>
      </c>
      <c r="BD1122">
        <v>0</v>
      </c>
      <c r="BE1122">
        <v>0</v>
      </c>
      <c r="BF1122">
        <v>0</v>
      </c>
      <c r="BG1122">
        <v>0</v>
      </c>
      <c r="BH1122">
        <v>0</v>
      </c>
      <c r="BI1122">
        <v>0</v>
      </c>
      <c r="BJ1122">
        <v>0</v>
      </c>
      <c r="BK1122">
        <v>-4000</v>
      </c>
      <c r="BL1122">
        <v>-1000</v>
      </c>
      <c r="BM1122">
        <v>-3000</v>
      </c>
      <c r="BN1122">
        <v>-6000</v>
      </c>
      <c r="BO1122">
        <v>-8000</v>
      </c>
      <c r="BP1122">
        <v>-8000</v>
      </c>
      <c r="BQ1122">
        <v>-10000</v>
      </c>
      <c r="BR1122">
        <v>-13000</v>
      </c>
      <c r="BS1122">
        <v>-11000</v>
      </c>
      <c r="BT1122">
        <v>-14000</v>
      </c>
      <c r="BU1122">
        <v>-16000</v>
      </c>
      <c r="BV1122">
        <v>-15000</v>
      </c>
      <c r="BW1122">
        <v>-24000</v>
      </c>
      <c r="BX1122" s="10">
        <v>-26000</v>
      </c>
      <c r="BY1122">
        <v>-32000</v>
      </c>
      <c r="BZ1122">
        <v>-30000</v>
      </c>
      <c r="CA1122">
        <v>-30000</v>
      </c>
      <c r="CB1122">
        <v>-30000</v>
      </c>
      <c r="CC1122">
        <v>-30000</v>
      </c>
      <c r="CD1122">
        <v>-30000</v>
      </c>
      <c r="CE1122">
        <v>-30000</v>
      </c>
    </row>
    <row r="1123" spans="1:83" x14ac:dyDescent="0.35">
      <c r="A1123" s="9" t="str">
        <f t="shared" si="17"/>
        <v>563410.302.12</v>
      </c>
      <c r="B1123" s="52" t="e">
        <f>+IF(MATCH(A1123,List!H$10:H$145,0),"Targeted")</f>
        <v>#N/A</v>
      </c>
      <c r="C1123" s="65"/>
      <c r="D1123" s="151" t="s">
        <v>7700</v>
      </c>
      <c r="E1123" s="16" t="s">
        <v>1071</v>
      </c>
      <c r="F1123" s="16" t="s">
        <v>1072</v>
      </c>
      <c r="G1123" s="16" t="s">
        <v>298</v>
      </c>
      <c r="H1123" s="16" t="s">
        <v>1072</v>
      </c>
      <c r="I1123" s="16" t="s">
        <v>2201</v>
      </c>
      <c r="J1123" s="16" t="s">
        <v>2202</v>
      </c>
      <c r="K1123" s="17" t="s">
        <v>52</v>
      </c>
      <c r="L1123" s="18" t="s">
        <v>1936</v>
      </c>
      <c r="M1123" s="195" t="s">
        <v>164</v>
      </c>
      <c r="N1123" s="16" t="s">
        <v>2126</v>
      </c>
      <c r="O1123" s="17" t="s">
        <v>346</v>
      </c>
      <c r="P1123" s="17" t="s">
        <v>305</v>
      </c>
      <c r="Q1123" s="17" t="s">
        <v>306</v>
      </c>
      <c r="R1123">
        <v>0</v>
      </c>
      <c r="S1123">
        <v>0</v>
      </c>
      <c r="T1123">
        <v>0</v>
      </c>
      <c r="U1123">
        <v>0</v>
      </c>
      <c r="V1123">
        <v>0</v>
      </c>
      <c r="W1123">
        <v>0</v>
      </c>
      <c r="X1123">
        <v>0</v>
      </c>
      <c r="Y1123">
        <v>0</v>
      </c>
      <c r="Z1123">
        <v>0</v>
      </c>
      <c r="AA1123">
        <v>0</v>
      </c>
      <c r="AB1123">
        <v>0</v>
      </c>
      <c r="AC1123">
        <v>0</v>
      </c>
      <c r="AD1123">
        <v>0</v>
      </c>
      <c r="AE1123">
        <v>0</v>
      </c>
      <c r="AF1123">
        <v>0</v>
      </c>
      <c r="AG1123" s="19">
        <v>0</v>
      </c>
      <c r="AH1123">
        <v>0</v>
      </c>
      <c r="AI1123">
        <v>0</v>
      </c>
      <c r="AJ1123">
        <v>0</v>
      </c>
      <c r="AK1123">
        <v>0</v>
      </c>
      <c r="AL1123">
        <v>0</v>
      </c>
      <c r="AM1123">
        <v>0</v>
      </c>
      <c r="AN1123">
        <v>0</v>
      </c>
      <c r="AO1123">
        <v>0</v>
      </c>
      <c r="AP1123">
        <v>0</v>
      </c>
      <c r="AQ1123">
        <v>0</v>
      </c>
      <c r="AR1123">
        <v>0</v>
      </c>
      <c r="AS1123">
        <v>0</v>
      </c>
      <c r="AT1123">
        <v>0</v>
      </c>
      <c r="AU1123">
        <v>0</v>
      </c>
      <c r="AV1123">
        <v>0</v>
      </c>
      <c r="AW1123">
        <v>0</v>
      </c>
      <c r="AX1123">
        <v>0</v>
      </c>
      <c r="AY1123">
        <v>0</v>
      </c>
      <c r="AZ1123">
        <v>0</v>
      </c>
      <c r="BA1123">
        <v>0</v>
      </c>
      <c r="BB1123">
        <v>0</v>
      </c>
      <c r="BC1123">
        <v>0</v>
      </c>
      <c r="BD1123">
        <v>0</v>
      </c>
      <c r="BE1123">
        <v>0</v>
      </c>
      <c r="BF1123">
        <v>0</v>
      </c>
      <c r="BG1123">
        <v>0</v>
      </c>
      <c r="BH1123">
        <v>0</v>
      </c>
      <c r="BI1123">
        <v>0</v>
      </c>
      <c r="BJ1123">
        <v>0</v>
      </c>
      <c r="BK1123">
        <v>0</v>
      </c>
      <c r="BL1123">
        <v>0</v>
      </c>
      <c r="BM1123">
        <v>0</v>
      </c>
      <c r="BN1123">
        <v>0</v>
      </c>
      <c r="BO1123">
        <v>0</v>
      </c>
      <c r="BP1123">
        <v>0</v>
      </c>
      <c r="BQ1123">
        <v>0</v>
      </c>
      <c r="BR1123">
        <v>0</v>
      </c>
      <c r="BS1123">
        <v>0</v>
      </c>
      <c r="BT1123">
        <v>0</v>
      </c>
      <c r="BU1123">
        <v>0</v>
      </c>
      <c r="BV1123">
        <v>0</v>
      </c>
      <c r="BW1123">
        <v>0</v>
      </c>
      <c r="BX1123">
        <v>0</v>
      </c>
      <c r="BY1123">
        <v>0</v>
      </c>
      <c r="BZ1123">
        <v>-1000</v>
      </c>
      <c r="CA1123">
        <v>-5000</v>
      </c>
      <c r="CB1123">
        <v>-5000</v>
      </c>
      <c r="CC1123">
        <v>-5000</v>
      </c>
      <c r="CD1123">
        <v>-5000</v>
      </c>
      <c r="CE1123">
        <v>-5000</v>
      </c>
    </row>
    <row r="1124" spans="1:83" x14ac:dyDescent="0.35">
      <c r="A1124" s="9" t="str">
        <f t="shared" si="17"/>
        <v>589600.302.12</v>
      </c>
      <c r="B1124" s="52" t="e">
        <f>+IF(MATCH(A1124,List!H$10:H$145,0),"Targeted")</f>
        <v>#N/A</v>
      </c>
      <c r="C1124" s="65"/>
      <c r="D1124" s="151"/>
      <c r="E1124" s="16" t="s">
        <v>1071</v>
      </c>
      <c r="F1124" s="16" t="s">
        <v>1072</v>
      </c>
      <c r="G1124" s="16" t="s">
        <v>298</v>
      </c>
      <c r="H1124" s="16" t="s">
        <v>1072</v>
      </c>
      <c r="I1124" s="16" t="s">
        <v>2203</v>
      </c>
      <c r="J1124" s="16" t="s">
        <v>2204</v>
      </c>
      <c r="K1124" s="17" t="s">
        <v>52</v>
      </c>
      <c r="L1124" s="18" t="s">
        <v>1936</v>
      </c>
      <c r="M1124" s="195" t="s">
        <v>164</v>
      </c>
      <c r="N1124" s="16" t="s">
        <v>2126</v>
      </c>
      <c r="O1124" s="17" t="s">
        <v>304</v>
      </c>
      <c r="P1124" s="17" t="s">
        <v>305</v>
      </c>
      <c r="Q1124" s="17" t="s">
        <v>306</v>
      </c>
      <c r="R1124">
        <v>-251</v>
      </c>
      <c r="S1124">
        <v>-544</v>
      </c>
      <c r="T1124">
        <v>-427</v>
      </c>
      <c r="U1124">
        <v>-482</v>
      </c>
      <c r="V1124">
        <v>-428</v>
      </c>
      <c r="W1124">
        <v>-499</v>
      </c>
      <c r="X1124">
        <v>-543</v>
      </c>
      <c r="Y1124">
        <v>-473</v>
      </c>
      <c r="Z1124">
        <v>-531</v>
      </c>
      <c r="AA1124">
        <v>-553</v>
      </c>
      <c r="AB1124">
        <v>-491</v>
      </c>
      <c r="AC1124">
        <v>-647</v>
      </c>
      <c r="AD1124">
        <v>-1229</v>
      </c>
      <c r="AE1124">
        <v>-919</v>
      </c>
      <c r="AF1124">
        <v>-2073</v>
      </c>
      <c r="AG1124" s="19">
        <v>-1134</v>
      </c>
      <c r="AH1124">
        <v>-1018</v>
      </c>
      <c r="AI1124">
        <v>-1926</v>
      </c>
      <c r="AJ1124">
        <v>-3633</v>
      </c>
      <c r="AK1124">
        <v>0</v>
      </c>
      <c r="AL1124">
        <v>0</v>
      </c>
      <c r="AM1124">
        <v>0</v>
      </c>
      <c r="AN1124">
        <v>0</v>
      </c>
      <c r="AO1124">
        <v>0</v>
      </c>
      <c r="AP1124">
        <v>0</v>
      </c>
      <c r="AQ1124">
        <v>0</v>
      </c>
      <c r="AR1124">
        <v>0</v>
      </c>
      <c r="AS1124">
        <v>0</v>
      </c>
      <c r="AT1124">
        <v>0</v>
      </c>
      <c r="AU1124">
        <v>0</v>
      </c>
      <c r="AV1124">
        <v>0</v>
      </c>
      <c r="AW1124">
        <v>0</v>
      </c>
      <c r="AX1124">
        <v>0</v>
      </c>
      <c r="AY1124">
        <v>0</v>
      </c>
      <c r="AZ1124">
        <v>0</v>
      </c>
      <c r="BA1124">
        <v>0</v>
      </c>
      <c r="BB1124">
        <v>0</v>
      </c>
      <c r="BC1124">
        <v>0</v>
      </c>
      <c r="BD1124">
        <v>0</v>
      </c>
      <c r="BE1124">
        <v>0</v>
      </c>
      <c r="BF1124">
        <v>0</v>
      </c>
      <c r="BG1124">
        <v>0</v>
      </c>
      <c r="BH1124">
        <v>0</v>
      </c>
      <c r="BI1124">
        <v>0</v>
      </c>
      <c r="BJ1124">
        <v>0</v>
      </c>
      <c r="BK1124">
        <v>0</v>
      </c>
      <c r="BL1124">
        <v>0</v>
      </c>
      <c r="BM1124">
        <v>0</v>
      </c>
      <c r="BN1124">
        <v>0</v>
      </c>
      <c r="BO1124">
        <v>0</v>
      </c>
      <c r="BP1124">
        <v>0</v>
      </c>
      <c r="BQ1124">
        <v>0</v>
      </c>
      <c r="BR1124">
        <v>0</v>
      </c>
      <c r="BS1124">
        <v>0</v>
      </c>
      <c r="BT1124">
        <v>0</v>
      </c>
      <c r="BU1124">
        <v>0</v>
      </c>
      <c r="BV1124">
        <v>0</v>
      </c>
      <c r="BW1124">
        <v>0</v>
      </c>
      <c r="BX1124" s="10">
        <v>0</v>
      </c>
      <c r="BY1124">
        <v>0</v>
      </c>
      <c r="BZ1124">
        <v>0</v>
      </c>
      <c r="CA1124">
        <v>0</v>
      </c>
      <c r="CB1124">
        <v>0</v>
      </c>
      <c r="CC1124">
        <v>0</v>
      </c>
      <c r="CD1124">
        <v>0</v>
      </c>
      <c r="CE1124">
        <v>0</v>
      </c>
    </row>
    <row r="1125" spans="1:83" x14ac:dyDescent="0.35">
      <c r="A1125" s="9" t="str">
        <f t="shared" si="17"/>
        <v>589610.302.12</v>
      </c>
      <c r="B1125" s="52" t="e">
        <f>+IF(MATCH(A1125,List!H$10:H$145,0),"Targeted")</f>
        <v>#N/A</v>
      </c>
      <c r="C1125" s="65"/>
      <c r="D1125" s="151"/>
      <c r="E1125" s="16" t="s">
        <v>1071</v>
      </c>
      <c r="F1125" s="16" t="s">
        <v>1072</v>
      </c>
      <c r="G1125" s="16" t="s">
        <v>298</v>
      </c>
      <c r="H1125" s="16" t="s">
        <v>1072</v>
      </c>
      <c r="I1125" s="16" t="s">
        <v>2205</v>
      </c>
      <c r="J1125" s="16" t="s">
        <v>2125</v>
      </c>
      <c r="K1125" s="17" t="s">
        <v>52</v>
      </c>
      <c r="L1125" s="18" t="s">
        <v>1936</v>
      </c>
      <c r="M1125" s="195" t="s">
        <v>164</v>
      </c>
      <c r="N1125" s="16" t="s">
        <v>2126</v>
      </c>
      <c r="O1125" s="17" t="s">
        <v>304</v>
      </c>
      <c r="P1125" s="17" t="s">
        <v>305</v>
      </c>
      <c r="Q1125" s="17" t="s">
        <v>306</v>
      </c>
      <c r="R1125">
        <v>0</v>
      </c>
      <c r="S1125">
        <v>0</v>
      </c>
      <c r="T1125">
        <v>0</v>
      </c>
      <c r="U1125">
        <v>0</v>
      </c>
      <c r="V1125">
        <v>0</v>
      </c>
      <c r="W1125">
        <v>0</v>
      </c>
      <c r="X1125">
        <v>0</v>
      </c>
      <c r="Y1125">
        <v>0</v>
      </c>
      <c r="Z1125">
        <v>0</v>
      </c>
      <c r="AA1125">
        <v>0</v>
      </c>
      <c r="AB1125">
        <v>0</v>
      </c>
      <c r="AC1125">
        <v>0</v>
      </c>
      <c r="AD1125">
        <v>0</v>
      </c>
      <c r="AE1125">
        <v>0</v>
      </c>
      <c r="AF1125">
        <v>0</v>
      </c>
      <c r="AG1125" s="19">
        <v>0</v>
      </c>
      <c r="AH1125">
        <v>0</v>
      </c>
      <c r="AI1125">
        <v>0</v>
      </c>
      <c r="AJ1125">
        <v>0</v>
      </c>
      <c r="AK1125">
        <v>-15205</v>
      </c>
      <c r="AL1125">
        <v>-26392</v>
      </c>
      <c r="AM1125">
        <v>-5946</v>
      </c>
      <c r="AN1125">
        <v>-11717</v>
      </c>
      <c r="AO1125">
        <v>-13537</v>
      </c>
      <c r="AP1125">
        <v>-66099</v>
      </c>
      <c r="AQ1125">
        <v>48365</v>
      </c>
      <c r="AR1125">
        <v>-18198</v>
      </c>
      <c r="AS1125">
        <v>-31593</v>
      </c>
      <c r="AT1125">
        <v>-58857</v>
      </c>
      <c r="AU1125">
        <v>7076</v>
      </c>
      <c r="AV1125">
        <v>-23975</v>
      </c>
      <c r="AW1125">
        <v>-22882</v>
      </c>
      <c r="AX1125">
        <v>1144</v>
      </c>
      <c r="AY1125">
        <v>91322</v>
      </c>
      <c r="AZ1125">
        <v>14000</v>
      </c>
      <c r="BA1125">
        <v>-12000</v>
      </c>
      <c r="BB1125">
        <v>-13000</v>
      </c>
      <c r="BC1125">
        <v>-5000</v>
      </c>
      <c r="BD1125">
        <v>4000</v>
      </c>
      <c r="BE1125">
        <v>-14000</v>
      </c>
      <c r="BF1125">
        <v>12000</v>
      </c>
      <c r="BG1125">
        <v>-12000</v>
      </c>
      <c r="BH1125">
        <v>-11000</v>
      </c>
      <c r="BI1125">
        <v>16000</v>
      </c>
      <c r="BJ1125">
        <v>-49000</v>
      </c>
      <c r="BK1125">
        <v>41000</v>
      </c>
      <c r="BL1125">
        <v>-10000</v>
      </c>
      <c r="BM1125">
        <v>-65000</v>
      </c>
      <c r="BN1125">
        <v>-10000</v>
      </c>
      <c r="BO1125">
        <v>-11000</v>
      </c>
      <c r="BP1125">
        <v>-42000</v>
      </c>
      <c r="BQ1125">
        <v>-104000</v>
      </c>
      <c r="BR1125">
        <v>62000</v>
      </c>
      <c r="BS1125">
        <v>-63000</v>
      </c>
      <c r="BT1125">
        <v>-39000</v>
      </c>
      <c r="BU1125">
        <v>27000</v>
      </c>
      <c r="BV1125">
        <v>-33000</v>
      </c>
      <c r="BW1125">
        <v>-60000</v>
      </c>
      <c r="BX1125" s="10">
        <v>-52000</v>
      </c>
      <c r="BY1125">
        <v>34000</v>
      </c>
      <c r="BZ1125">
        <v>-40000</v>
      </c>
      <c r="CA1125">
        <v>-40000</v>
      </c>
      <c r="CB1125">
        <v>-40000</v>
      </c>
      <c r="CC1125">
        <v>-40000</v>
      </c>
      <c r="CD1125">
        <v>-40000</v>
      </c>
      <c r="CE1125">
        <v>-40000</v>
      </c>
    </row>
    <row r="1126" spans="1:83" x14ac:dyDescent="0.35">
      <c r="A1126" s="9" t="str">
        <f t="shared" si="17"/>
        <v>599900.302.12</v>
      </c>
      <c r="B1126" s="52" t="e">
        <f>+IF(MATCH(A1126,List!H$10:H$145,0),"Targeted")</f>
        <v>#N/A</v>
      </c>
      <c r="C1126" s="65"/>
      <c r="D1126" s="151"/>
      <c r="E1126" s="16" t="s">
        <v>1071</v>
      </c>
      <c r="F1126" s="16" t="s">
        <v>1072</v>
      </c>
      <c r="G1126" s="16" t="s">
        <v>298</v>
      </c>
      <c r="H1126" s="16" t="s">
        <v>1072</v>
      </c>
      <c r="I1126" s="16" t="s">
        <v>2061</v>
      </c>
      <c r="J1126" s="16" t="s">
        <v>2062</v>
      </c>
      <c r="K1126" s="17" t="s">
        <v>52</v>
      </c>
      <c r="L1126" s="18" t="s">
        <v>1936</v>
      </c>
      <c r="M1126" s="195" t="s">
        <v>164</v>
      </c>
      <c r="N1126" s="16" t="s">
        <v>2126</v>
      </c>
      <c r="O1126" s="17" t="s">
        <v>304</v>
      </c>
      <c r="P1126" s="17" t="s">
        <v>305</v>
      </c>
      <c r="Q1126" s="17" t="s">
        <v>306</v>
      </c>
      <c r="R1126">
        <v>-863</v>
      </c>
      <c r="S1126">
        <v>-894</v>
      </c>
      <c r="T1126">
        <v>-950</v>
      </c>
      <c r="U1126">
        <v>-922</v>
      </c>
      <c r="V1126">
        <v>-950</v>
      </c>
      <c r="W1126">
        <v>-1055</v>
      </c>
      <c r="X1126">
        <v>-3203</v>
      </c>
      <c r="Y1126">
        <v>-3466</v>
      </c>
      <c r="Z1126">
        <v>-3521</v>
      </c>
      <c r="AA1126">
        <v>-4768</v>
      </c>
      <c r="AB1126">
        <v>-3754</v>
      </c>
      <c r="AC1126">
        <v>-1594</v>
      </c>
      <c r="AD1126">
        <v>-1546</v>
      </c>
      <c r="AE1126">
        <v>-1705</v>
      </c>
      <c r="AF1126">
        <v>-1606</v>
      </c>
      <c r="AG1126" s="19">
        <v>-481</v>
      </c>
      <c r="AH1126">
        <v>-3291</v>
      </c>
      <c r="AI1126">
        <v>-14828</v>
      </c>
      <c r="AJ1126">
        <v>-18510</v>
      </c>
      <c r="AK1126">
        <v>0</v>
      </c>
      <c r="AL1126">
        <v>0</v>
      </c>
      <c r="AM1126">
        <v>0</v>
      </c>
      <c r="AN1126">
        <v>0</v>
      </c>
      <c r="AO1126">
        <v>0</v>
      </c>
      <c r="AP1126">
        <v>0</v>
      </c>
      <c r="AQ1126">
        <v>0</v>
      </c>
      <c r="AR1126">
        <v>0</v>
      </c>
      <c r="AS1126">
        <v>0</v>
      </c>
      <c r="AT1126">
        <v>0</v>
      </c>
      <c r="AU1126">
        <v>0</v>
      </c>
      <c r="AV1126">
        <v>0</v>
      </c>
      <c r="AW1126">
        <v>0</v>
      </c>
      <c r="AX1126">
        <v>0</v>
      </c>
      <c r="AY1126">
        <v>0</v>
      </c>
      <c r="AZ1126">
        <v>0</v>
      </c>
      <c r="BA1126">
        <v>0</v>
      </c>
      <c r="BB1126">
        <v>0</v>
      </c>
      <c r="BC1126">
        <v>0</v>
      </c>
      <c r="BD1126">
        <v>0</v>
      </c>
      <c r="BE1126">
        <v>0</v>
      </c>
      <c r="BF1126">
        <v>0</v>
      </c>
      <c r="BG1126">
        <v>0</v>
      </c>
      <c r="BH1126">
        <v>0</v>
      </c>
      <c r="BI1126">
        <v>0</v>
      </c>
      <c r="BJ1126">
        <v>0</v>
      </c>
      <c r="BK1126">
        <v>0</v>
      </c>
      <c r="BL1126">
        <v>0</v>
      </c>
      <c r="BM1126">
        <v>0</v>
      </c>
      <c r="BN1126">
        <v>0</v>
      </c>
      <c r="BO1126">
        <v>0</v>
      </c>
      <c r="BP1126">
        <v>0</v>
      </c>
      <c r="BQ1126">
        <v>0</v>
      </c>
      <c r="BR1126">
        <v>0</v>
      </c>
      <c r="BS1126">
        <v>0</v>
      </c>
      <c r="BT1126">
        <v>0</v>
      </c>
      <c r="BU1126">
        <v>0</v>
      </c>
      <c r="BV1126">
        <v>0</v>
      </c>
      <c r="BW1126">
        <v>0</v>
      </c>
      <c r="BX1126" s="10">
        <v>0</v>
      </c>
      <c r="BY1126">
        <v>0</v>
      </c>
      <c r="BZ1126">
        <v>0</v>
      </c>
      <c r="CA1126">
        <v>0</v>
      </c>
      <c r="CB1126">
        <v>0</v>
      </c>
      <c r="CC1126">
        <v>0</v>
      </c>
      <c r="CD1126">
        <v>0</v>
      </c>
      <c r="CE1126">
        <v>0</v>
      </c>
    </row>
    <row r="1127" spans="1:83" x14ac:dyDescent="0.35">
      <c r="A1127" s="9" t="str">
        <f t="shared" si="17"/>
        <v>802810.302.12</v>
      </c>
      <c r="B1127" s="52" t="e">
        <f>+IF(MATCH(A1127,List!H$10:H$145,0),"Targeted")</f>
        <v>#N/A</v>
      </c>
      <c r="C1127" s="65"/>
      <c r="D1127" s="151"/>
      <c r="E1127" s="16" t="s">
        <v>1071</v>
      </c>
      <c r="F1127" s="16" t="s">
        <v>1072</v>
      </c>
      <c r="G1127" s="16" t="s">
        <v>298</v>
      </c>
      <c r="H1127" s="16" t="s">
        <v>1072</v>
      </c>
      <c r="I1127" s="16" t="s">
        <v>2206</v>
      </c>
      <c r="J1127" s="16" t="s">
        <v>2207</v>
      </c>
      <c r="K1127" s="17" t="s">
        <v>52</v>
      </c>
      <c r="L1127" s="18" t="s">
        <v>1936</v>
      </c>
      <c r="M1127" s="195" t="s">
        <v>164</v>
      </c>
      <c r="N1127" s="16" t="s">
        <v>2126</v>
      </c>
      <c r="O1127" s="17" t="s">
        <v>304</v>
      </c>
      <c r="P1127" s="17" t="s">
        <v>305</v>
      </c>
      <c r="Q1127" s="17" t="s">
        <v>306</v>
      </c>
      <c r="R1127">
        <v>-23212</v>
      </c>
      <c r="S1127">
        <v>-26485</v>
      </c>
      <c r="T1127">
        <v>-27971</v>
      </c>
      <c r="U1127">
        <v>-28646</v>
      </c>
      <c r="V1127">
        <v>-30991</v>
      </c>
      <c r="W1127">
        <v>-32709</v>
      </c>
      <c r="X1127">
        <v>-32674</v>
      </c>
      <c r="Y1127">
        <v>-40999</v>
      </c>
      <c r="Z1127">
        <v>-38532</v>
      </c>
      <c r="AA1127">
        <v>-40480</v>
      </c>
      <c r="AB1127">
        <v>-54328</v>
      </c>
      <c r="AC1127">
        <v>-62073</v>
      </c>
      <c r="AD1127">
        <v>-66617</v>
      </c>
      <c r="AE1127">
        <v>-58953</v>
      </c>
      <c r="AF1127">
        <v>-74017</v>
      </c>
      <c r="AG1127" s="19">
        <v>-24880</v>
      </c>
      <c r="AH1127">
        <v>-131247</v>
      </c>
      <c r="AI1127">
        <v>-87830</v>
      </c>
      <c r="AJ1127">
        <v>-140053</v>
      </c>
      <c r="AK1127">
        <v>-146561</v>
      </c>
      <c r="AL1127">
        <v>-153465</v>
      </c>
      <c r="AM1127">
        <v>-104804</v>
      </c>
      <c r="AN1127">
        <v>-169912</v>
      </c>
      <c r="AO1127">
        <v>-231103</v>
      </c>
      <c r="AP1127">
        <v>-234625</v>
      </c>
      <c r="AQ1127">
        <v>-202517</v>
      </c>
      <c r="AR1127">
        <v>-254019</v>
      </c>
      <c r="AS1127">
        <v>-296334</v>
      </c>
      <c r="AT1127">
        <v>-294264</v>
      </c>
      <c r="AU1127">
        <v>-260137</v>
      </c>
      <c r="AV1127">
        <v>-251974</v>
      </c>
      <c r="AW1127">
        <v>-303379</v>
      </c>
      <c r="AX1127">
        <v>-310190</v>
      </c>
      <c r="AY1127">
        <v>-268404</v>
      </c>
      <c r="AZ1127">
        <v>-565000</v>
      </c>
      <c r="BA1127">
        <v>-201000</v>
      </c>
      <c r="BB1127">
        <v>-180000</v>
      </c>
      <c r="BC1127">
        <v>-168000</v>
      </c>
      <c r="BD1127">
        <v>-163000</v>
      </c>
      <c r="BE1127">
        <v>-140000</v>
      </c>
      <c r="BF1127">
        <v>-94000</v>
      </c>
      <c r="BG1127">
        <v>-76000</v>
      </c>
      <c r="BH1127">
        <v>-107000</v>
      </c>
      <c r="BI1127">
        <v>-112000</v>
      </c>
      <c r="BJ1127">
        <v>-69000</v>
      </c>
      <c r="BK1127">
        <v>-84000</v>
      </c>
      <c r="BL1127">
        <v>-70000</v>
      </c>
      <c r="BM1127">
        <v>-79000</v>
      </c>
      <c r="BN1127">
        <v>-78000</v>
      </c>
      <c r="BO1127">
        <v>-56000</v>
      </c>
      <c r="BP1127">
        <v>-66000</v>
      </c>
      <c r="BQ1127">
        <v>-72000</v>
      </c>
      <c r="BR1127">
        <v>-223000</v>
      </c>
      <c r="BS1127">
        <v>-265000</v>
      </c>
      <c r="BT1127">
        <v>-78000</v>
      </c>
      <c r="BU1127">
        <v>-274000</v>
      </c>
      <c r="BV1127">
        <v>-85000</v>
      </c>
      <c r="BW1127">
        <v>-224000</v>
      </c>
      <c r="BX1127" s="10">
        <v>-323000</v>
      </c>
      <c r="BY1127">
        <v>-71000</v>
      </c>
      <c r="BZ1127">
        <v>-85000</v>
      </c>
      <c r="CA1127">
        <v>-85000</v>
      </c>
      <c r="CB1127">
        <v>-85000</v>
      </c>
      <c r="CC1127">
        <v>-85000</v>
      </c>
      <c r="CD1127">
        <v>-85000</v>
      </c>
      <c r="CE1127">
        <v>-85000</v>
      </c>
    </row>
    <row r="1128" spans="1:83" x14ac:dyDescent="0.35">
      <c r="A1128" s="9" t="str">
        <f t="shared" si="17"/>
        <v>802830.302.12</v>
      </c>
      <c r="B1128" s="52" t="e">
        <f>+IF(MATCH(A1128,List!H$10:H$145,0),"Targeted")</f>
        <v>#N/A</v>
      </c>
      <c r="C1128" s="65"/>
      <c r="D1128" s="151"/>
      <c r="E1128" s="16" t="s">
        <v>1071</v>
      </c>
      <c r="F1128" s="16" t="s">
        <v>1072</v>
      </c>
      <c r="G1128" s="16" t="s">
        <v>298</v>
      </c>
      <c r="H1128" s="16" t="s">
        <v>1072</v>
      </c>
      <c r="I1128" s="16" t="s">
        <v>2208</v>
      </c>
      <c r="J1128" s="16" t="s">
        <v>2209</v>
      </c>
      <c r="K1128" s="17" t="s">
        <v>52</v>
      </c>
      <c r="L1128" s="18" t="s">
        <v>1936</v>
      </c>
      <c r="M1128" s="195" t="s">
        <v>164</v>
      </c>
      <c r="N1128" s="16" t="s">
        <v>2126</v>
      </c>
      <c r="O1128" s="17" t="s">
        <v>304</v>
      </c>
      <c r="P1128" s="17" t="s">
        <v>305</v>
      </c>
      <c r="Q1128" s="17" t="s">
        <v>306</v>
      </c>
      <c r="R1128">
        <v>0</v>
      </c>
      <c r="S1128">
        <v>0</v>
      </c>
      <c r="T1128">
        <v>0</v>
      </c>
      <c r="U1128">
        <v>0</v>
      </c>
      <c r="V1128">
        <v>0</v>
      </c>
      <c r="W1128">
        <v>0</v>
      </c>
      <c r="X1128">
        <v>0</v>
      </c>
      <c r="Y1128">
        <v>0</v>
      </c>
      <c r="Z1128">
        <v>0</v>
      </c>
      <c r="AA1128">
        <v>0</v>
      </c>
      <c r="AB1128">
        <v>0</v>
      </c>
      <c r="AC1128">
        <v>0</v>
      </c>
      <c r="AD1128">
        <v>0</v>
      </c>
      <c r="AE1128">
        <v>0</v>
      </c>
      <c r="AF1128">
        <v>0</v>
      </c>
      <c r="AG1128" s="19">
        <v>0</v>
      </c>
      <c r="AH1128">
        <v>0</v>
      </c>
      <c r="AI1128">
        <v>0</v>
      </c>
      <c r="AJ1128">
        <v>0</v>
      </c>
      <c r="AK1128">
        <v>0</v>
      </c>
      <c r="AL1128">
        <v>0</v>
      </c>
      <c r="AM1128">
        <v>0</v>
      </c>
      <c r="AN1128">
        <v>0</v>
      </c>
      <c r="AO1128">
        <v>0</v>
      </c>
      <c r="AP1128">
        <v>0</v>
      </c>
      <c r="AQ1128">
        <v>0</v>
      </c>
      <c r="AR1128">
        <v>0</v>
      </c>
      <c r="AS1128">
        <v>0</v>
      </c>
      <c r="AT1128">
        <v>0</v>
      </c>
      <c r="AU1128">
        <v>0</v>
      </c>
      <c r="AV1128">
        <v>0</v>
      </c>
      <c r="AW1128">
        <v>0</v>
      </c>
      <c r="AX1128">
        <v>0</v>
      </c>
      <c r="AY1128">
        <v>0</v>
      </c>
      <c r="AZ1128">
        <v>0</v>
      </c>
      <c r="BA1128">
        <v>0</v>
      </c>
      <c r="BB1128">
        <v>0</v>
      </c>
      <c r="BC1128">
        <v>0</v>
      </c>
      <c r="BD1128">
        <v>0</v>
      </c>
      <c r="BE1128">
        <v>0</v>
      </c>
      <c r="BF1128">
        <v>0</v>
      </c>
      <c r="BG1128">
        <v>0</v>
      </c>
      <c r="BH1128">
        <v>0</v>
      </c>
      <c r="BI1128">
        <v>-154000</v>
      </c>
      <c r="BJ1128">
        <v>-167000</v>
      </c>
      <c r="BK1128">
        <v>0</v>
      </c>
      <c r="BL1128">
        <v>0</v>
      </c>
      <c r="BM1128">
        <v>0</v>
      </c>
      <c r="BN1128">
        <v>-130000</v>
      </c>
      <c r="BO1128">
        <v>0</v>
      </c>
      <c r="BP1128">
        <v>0</v>
      </c>
      <c r="BQ1128">
        <v>0</v>
      </c>
      <c r="BR1128">
        <v>0</v>
      </c>
      <c r="BS1128">
        <v>0</v>
      </c>
      <c r="BT1128">
        <v>0</v>
      </c>
      <c r="BU1128">
        <v>0</v>
      </c>
      <c r="BV1128">
        <v>0</v>
      </c>
      <c r="BW1128">
        <v>0</v>
      </c>
      <c r="BX1128" s="10">
        <v>0</v>
      </c>
      <c r="BY1128">
        <v>0</v>
      </c>
      <c r="BZ1128">
        <v>0</v>
      </c>
      <c r="CA1128">
        <v>0</v>
      </c>
      <c r="CB1128">
        <v>0</v>
      </c>
      <c r="CC1128">
        <v>0</v>
      </c>
      <c r="CD1128">
        <v>0</v>
      </c>
      <c r="CE1128">
        <v>0</v>
      </c>
    </row>
    <row r="1129" spans="1:83" x14ac:dyDescent="0.35">
      <c r="A1129" s="9" t="str">
        <f t="shared" si="17"/>
        <v>803410.302.12</v>
      </c>
      <c r="B1129" s="52" t="e">
        <f>+IF(MATCH(A1129,List!H$10:H$145,0),"Targeted")</f>
        <v>#N/A</v>
      </c>
      <c r="C1129" s="65"/>
      <c r="D1129" s="151"/>
      <c r="E1129" s="16" t="s">
        <v>1071</v>
      </c>
      <c r="F1129" s="16" t="s">
        <v>1072</v>
      </c>
      <c r="G1129" s="16" t="s">
        <v>298</v>
      </c>
      <c r="H1129" s="16" t="s">
        <v>1072</v>
      </c>
      <c r="I1129" s="16" t="s">
        <v>2210</v>
      </c>
      <c r="J1129" s="16" t="s">
        <v>2211</v>
      </c>
      <c r="K1129" s="17" t="s">
        <v>52</v>
      </c>
      <c r="L1129" s="18" t="s">
        <v>1936</v>
      </c>
      <c r="M1129" s="195" t="s">
        <v>164</v>
      </c>
      <c r="N1129" s="16" t="s">
        <v>2126</v>
      </c>
      <c r="O1129" s="17" t="s">
        <v>304</v>
      </c>
      <c r="P1129" s="17" t="s">
        <v>305</v>
      </c>
      <c r="Q1129" s="17" t="s">
        <v>306</v>
      </c>
      <c r="R1129">
        <v>0</v>
      </c>
      <c r="S1129">
        <v>0</v>
      </c>
      <c r="T1129">
        <v>0</v>
      </c>
      <c r="U1129">
        <v>0</v>
      </c>
      <c r="V1129">
        <v>0</v>
      </c>
      <c r="W1129">
        <v>0</v>
      </c>
      <c r="X1129">
        <v>0</v>
      </c>
      <c r="Y1129">
        <v>0</v>
      </c>
      <c r="Z1129">
        <v>0</v>
      </c>
      <c r="AA1129">
        <v>0</v>
      </c>
      <c r="AB1129">
        <v>0</v>
      </c>
      <c r="AC1129">
        <v>0</v>
      </c>
      <c r="AD1129">
        <v>0</v>
      </c>
      <c r="AE1129">
        <v>0</v>
      </c>
      <c r="AF1129">
        <v>0</v>
      </c>
      <c r="AG1129" s="19">
        <v>0</v>
      </c>
      <c r="AH1129">
        <v>0</v>
      </c>
      <c r="AI1129">
        <v>0</v>
      </c>
      <c r="AJ1129">
        <v>0</v>
      </c>
      <c r="AK1129">
        <v>0</v>
      </c>
      <c r="AL1129">
        <v>0</v>
      </c>
      <c r="AM1129">
        <v>0</v>
      </c>
      <c r="AN1129">
        <v>0</v>
      </c>
      <c r="AO1129">
        <v>0</v>
      </c>
      <c r="AP1129">
        <v>0</v>
      </c>
      <c r="AQ1129">
        <v>0</v>
      </c>
      <c r="AR1129">
        <v>0</v>
      </c>
      <c r="AS1129">
        <v>0</v>
      </c>
      <c r="AT1129">
        <v>0</v>
      </c>
      <c r="AU1129">
        <v>0</v>
      </c>
      <c r="AV1129">
        <v>0</v>
      </c>
      <c r="AW1129">
        <v>-8</v>
      </c>
      <c r="AX1129">
        <v>-6</v>
      </c>
      <c r="AY1129">
        <v>-18</v>
      </c>
      <c r="AZ1129">
        <v>0</v>
      </c>
      <c r="BA1129">
        <v>0</v>
      </c>
      <c r="BB1129">
        <v>0</v>
      </c>
      <c r="BC1129">
        <v>0</v>
      </c>
      <c r="BD1129">
        <v>0</v>
      </c>
      <c r="BE1129">
        <v>0</v>
      </c>
      <c r="BF1129">
        <v>0</v>
      </c>
      <c r="BG1129">
        <v>0</v>
      </c>
      <c r="BH1129">
        <v>0</v>
      </c>
      <c r="BI1129">
        <v>0</v>
      </c>
      <c r="BJ1129">
        <v>0</v>
      </c>
      <c r="BK1129">
        <v>0</v>
      </c>
      <c r="BL1129">
        <v>0</v>
      </c>
      <c r="BM1129">
        <v>0</v>
      </c>
      <c r="BN1129">
        <v>0</v>
      </c>
      <c r="BO1129">
        <v>0</v>
      </c>
      <c r="BP1129">
        <v>0</v>
      </c>
      <c r="BQ1129">
        <v>0</v>
      </c>
      <c r="BR1129">
        <v>0</v>
      </c>
      <c r="BS1129">
        <v>0</v>
      </c>
      <c r="BT1129">
        <v>0</v>
      </c>
      <c r="BU1129">
        <v>0</v>
      </c>
      <c r="BV1129">
        <v>0</v>
      </c>
      <c r="BW1129">
        <v>0</v>
      </c>
      <c r="BX1129" s="10">
        <v>0</v>
      </c>
      <c r="BY1129">
        <v>0</v>
      </c>
      <c r="BZ1129">
        <v>0</v>
      </c>
      <c r="CA1129">
        <v>0</v>
      </c>
      <c r="CB1129">
        <v>0</v>
      </c>
      <c r="CC1129">
        <v>0</v>
      </c>
      <c r="CD1129">
        <v>0</v>
      </c>
      <c r="CE1129">
        <v>0</v>
      </c>
    </row>
    <row r="1130" spans="1:83" x14ac:dyDescent="0.35">
      <c r="A1130" s="9" t="str">
        <f t="shared" si="17"/>
        <v>803910.302.12</v>
      </c>
      <c r="B1130" s="52" t="e">
        <f>+IF(MATCH(A1130,List!H$10:H$145,0),"Targeted")</f>
        <v>#N/A</v>
      </c>
      <c r="C1130" s="65"/>
      <c r="D1130" s="151"/>
      <c r="E1130" s="16" t="s">
        <v>1071</v>
      </c>
      <c r="F1130" s="16" t="s">
        <v>1072</v>
      </c>
      <c r="G1130" s="16" t="s">
        <v>298</v>
      </c>
      <c r="H1130" s="16" t="s">
        <v>1072</v>
      </c>
      <c r="I1130" s="16" t="s">
        <v>2212</v>
      </c>
      <c r="J1130" s="16" t="s">
        <v>2213</v>
      </c>
      <c r="K1130" s="17" t="s">
        <v>52</v>
      </c>
      <c r="L1130" s="18" t="s">
        <v>1936</v>
      </c>
      <c r="M1130" s="195" t="s">
        <v>164</v>
      </c>
      <c r="N1130" s="16" t="s">
        <v>2126</v>
      </c>
      <c r="O1130" s="17" t="s">
        <v>304</v>
      </c>
      <c r="P1130" s="17" t="s">
        <v>305</v>
      </c>
      <c r="Q1130" s="17" t="s">
        <v>306</v>
      </c>
      <c r="R1130">
        <v>0</v>
      </c>
      <c r="S1130">
        <v>0</v>
      </c>
      <c r="T1130">
        <v>0</v>
      </c>
      <c r="U1130">
        <v>0</v>
      </c>
      <c r="V1130">
        <v>0</v>
      </c>
      <c r="W1130">
        <v>0</v>
      </c>
      <c r="X1130">
        <v>0</v>
      </c>
      <c r="Y1130">
        <v>0</v>
      </c>
      <c r="Z1130">
        <v>0</v>
      </c>
      <c r="AA1130">
        <v>0</v>
      </c>
      <c r="AB1130">
        <v>0</v>
      </c>
      <c r="AC1130">
        <v>0</v>
      </c>
      <c r="AD1130">
        <v>0</v>
      </c>
      <c r="AE1130">
        <v>0</v>
      </c>
      <c r="AF1130">
        <v>0</v>
      </c>
      <c r="AG1130" s="19">
        <v>0</v>
      </c>
      <c r="AH1130">
        <v>0</v>
      </c>
      <c r="AI1130">
        <v>0</v>
      </c>
      <c r="AJ1130">
        <v>0</v>
      </c>
      <c r="AK1130">
        <v>0</v>
      </c>
      <c r="AL1130">
        <v>0</v>
      </c>
      <c r="AM1130">
        <v>0</v>
      </c>
      <c r="AN1130">
        <v>0</v>
      </c>
      <c r="AO1130">
        <v>0</v>
      </c>
      <c r="AP1130">
        <v>0</v>
      </c>
      <c r="AQ1130">
        <v>0</v>
      </c>
      <c r="AR1130">
        <v>0</v>
      </c>
      <c r="AS1130">
        <v>0</v>
      </c>
      <c r="AT1130">
        <v>0</v>
      </c>
      <c r="AU1130">
        <v>0</v>
      </c>
      <c r="AV1130">
        <v>0</v>
      </c>
      <c r="AW1130">
        <v>0</v>
      </c>
      <c r="AX1130">
        <v>0</v>
      </c>
      <c r="AY1130">
        <v>0</v>
      </c>
      <c r="AZ1130">
        <v>0</v>
      </c>
      <c r="BA1130">
        <v>0</v>
      </c>
      <c r="BB1130">
        <v>0</v>
      </c>
      <c r="BC1130">
        <v>0</v>
      </c>
      <c r="BD1130">
        <v>0</v>
      </c>
      <c r="BE1130">
        <v>0</v>
      </c>
      <c r="BF1130">
        <v>0</v>
      </c>
      <c r="BG1130">
        <v>-1000</v>
      </c>
      <c r="BH1130">
        <v>-1000</v>
      </c>
      <c r="BI1130">
        <v>-1000</v>
      </c>
      <c r="BJ1130">
        <v>0</v>
      </c>
      <c r="BK1130">
        <v>0</v>
      </c>
      <c r="BL1130">
        <v>0</v>
      </c>
      <c r="BM1130">
        <v>0</v>
      </c>
      <c r="BN1130">
        <v>0</v>
      </c>
      <c r="BO1130">
        <v>0</v>
      </c>
      <c r="BP1130">
        <v>0</v>
      </c>
      <c r="BQ1130">
        <v>0</v>
      </c>
      <c r="BR1130">
        <v>0</v>
      </c>
      <c r="BS1130">
        <v>0</v>
      </c>
      <c r="BT1130">
        <v>0</v>
      </c>
      <c r="BU1130">
        <v>0</v>
      </c>
      <c r="BV1130">
        <v>0</v>
      </c>
      <c r="BW1130">
        <v>0</v>
      </c>
      <c r="BX1130" s="10">
        <v>0</v>
      </c>
      <c r="BY1130">
        <v>0</v>
      </c>
      <c r="BZ1130">
        <v>0</v>
      </c>
      <c r="CA1130">
        <v>0</v>
      </c>
      <c r="CB1130">
        <v>0</v>
      </c>
      <c r="CC1130">
        <v>0</v>
      </c>
      <c r="CD1130">
        <v>0</v>
      </c>
      <c r="CE1130">
        <v>0</v>
      </c>
    </row>
    <row r="1131" spans="1:83" x14ac:dyDescent="0.35">
      <c r="A1131" s="9" t="str">
        <f t="shared" si="17"/>
        <v>972210.302.12</v>
      </c>
      <c r="B1131" s="52" t="e">
        <f>+IF(MATCH(A1131,List!H$10:H$145,0),"Targeted")</f>
        <v>#N/A</v>
      </c>
      <c r="C1131" s="65"/>
      <c r="D1131" s="151"/>
      <c r="E1131" s="16" t="s">
        <v>1071</v>
      </c>
      <c r="F1131" s="16" t="s">
        <v>1072</v>
      </c>
      <c r="G1131" s="16" t="s">
        <v>298</v>
      </c>
      <c r="H1131" s="16" t="s">
        <v>1072</v>
      </c>
      <c r="I1131" s="16" t="s">
        <v>2214</v>
      </c>
      <c r="J1131" s="16" t="s">
        <v>2215</v>
      </c>
      <c r="K1131" s="17" t="s">
        <v>52</v>
      </c>
      <c r="L1131" s="18" t="s">
        <v>1936</v>
      </c>
      <c r="M1131" s="195" t="s">
        <v>164</v>
      </c>
      <c r="N1131" s="16" t="s">
        <v>2126</v>
      </c>
      <c r="O1131" s="17" t="s">
        <v>304</v>
      </c>
      <c r="P1131" s="17" t="s">
        <v>305</v>
      </c>
      <c r="Q1131" s="17" t="s">
        <v>306</v>
      </c>
      <c r="R1131">
        <v>0</v>
      </c>
      <c r="S1131">
        <v>0</v>
      </c>
      <c r="T1131">
        <v>0</v>
      </c>
      <c r="U1131">
        <v>0</v>
      </c>
      <c r="V1131">
        <v>0</v>
      </c>
      <c r="W1131">
        <v>0</v>
      </c>
      <c r="X1131">
        <v>0</v>
      </c>
      <c r="Y1131">
        <v>0</v>
      </c>
      <c r="Z1131">
        <v>0</v>
      </c>
      <c r="AA1131">
        <v>0</v>
      </c>
      <c r="AB1131">
        <v>0</v>
      </c>
      <c r="AC1131">
        <v>0</v>
      </c>
      <c r="AD1131">
        <v>0</v>
      </c>
      <c r="AE1131">
        <v>0</v>
      </c>
      <c r="AF1131">
        <v>0</v>
      </c>
      <c r="AG1131" s="19">
        <v>0</v>
      </c>
      <c r="AH1131">
        <v>0</v>
      </c>
      <c r="AI1131">
        <v>0</v>
      </c>
      <c r="AJ1131">
        <v>0</v>
      </c>
      <c r="AK1131">
        <v>0</v>
      </c>
      <c r="AL1131">
        <v>0</v>
      </c>
      <c r="AM1131">
        <v>0</v>
      </c>
      <c r="AN1131">
        <v>0</v>
      </c>
      <c r="AO1131">
        <v>0</v>
      </c>
      <c r="AP1131">
        <v>0</v>
      </c>
      <c r="AQ1131">
        <v>0</v>
      </c>
      <c r="AR1131">
        <v>0</v>
      </c>
      <c r="AS1131">
        <v>0</v>
      </c>
      <c r="AT1131">
        <v>0</v>
      </c>
      <c r="AU1131">
        <v>0</v>
      </c>
      <c r="AV1131">
        <v>0</v>
      </c>
      <c r="AW1131">
        <v>0</v>
      </c>
      <c r="AX1131">
        <v>0</v>
      </c>
      <c r="AY1131">
        <v>0</v>
      </c>
      <c r="AZ1131">
        <v>-3000</v>
      </c>
      <c r="BA1131">
        <v>-6000</v>
      </c>
      <c r="BB1131">
        <v>-2000</v>
      </c>
      <c r="BC1131">
        <v>-1000</v>
      </c>
      <c r="BD1131">
        <v>-4000</v>
      </c>
      <c r="BE1131">
        <v>-5000</v>
      </c>
      <c r="BF1131">
        <v>-3000</v>
      </c>
      <c r="BG1131">
        <v>-5000</v>
      </c>
      <c r="BH1131">
        <v>-5000</v>
      </c>
      <c r="BI1131">
        <v>-10000</v>
      </c>
      <c r="BJ1131">
        <v>-8000</v>
      </c>
      <c r="BK1131">
        <v>-3000</v>
      </c>
      <c r="BL1131">
        <v>-21000</v>
      </c>
      <c r="BM1131">
        <v>-77000</v>
      </c>
      <c r="BN1131">
        <v>-45000</v>
      </c>
      <c r="BO1131">
        <v>-32000</v>
      </c>
      <c r="BP1131">
        <v>-19000</v>
      </c>
      <c r="BQ1131">
        <v>-63000</v>
      </c>
      <c r="BR1131">
        <v>-81000</v>
      </c>
      <c r="BS1131">
        <v>-2000</v>
      </c>
      <c r="BT1131">
        <v>-192000</v>
      </c>
      <c r="BU1131">
        <v>-11000</v>
      </c>
      <c r="BV1131">
        <v>-38000</v>
      </c>
      <c r="BW1131">
        <v>-2000</v>
      </c>
      <c r="BX1131" s="10">
        <v>-7000</v>
      </c>
      <c r="BY1131">
        <v>-2000</v>
      </c>
      <c r="BZ1131">
        <v>-2000</v>
      </c>
      <c r="CA1131">
        <v>-2000</v>
      </c>
      <c r="CB1131">
        <v>-2000</v>
      </c>
      <c r="CC1131">
        <v>-2000</v>
      </c>
      <c r="CD1131">
        <v>-2000</v>
      </c>
      <c r="CE1131">
        <v>-2000</v>
      </c>
    </row>
    <row r="1132" spans="1:83" x14ac:dyDescent="0.35">
      <c r="A1132" s="9" t="str">
        <f t="shared" si="17"/>
        <v>3304.302.12</v>
      </c>
      <c r="B1132" s="52" t="e">
        <f>+IF(MATCH(A1132,List!H$10:H$145,0),"Targeted")</f>
        <v>#N/A</v>
      </c>
      <c r="C1132" s="65"/>
      <c r="D1132" s="151" t="s">
        <v>7700</v>
      </c>
      <c r="E1132" s="16" t="s">
        <v>1071</v>
      </c>
      <c r="F1132" s="16" t="s">
        <v>1072</v>
      </c>
      <c r="G1132" s="16" t="s">
        <v>1059</v>
      </c>
      <c r="H1132" s="16" t="s">
        <v>2216</v>
      </c>
      <c r="I1132" s="16" t="s">
        <v>2217</v>
      </c>
      <c r="J1132" s="16" t="s">
        <v>2218</v>
      </c>
      <c r="K1132" s="17" t="s">
        <v>52</v>
      </c>
      <c r="L1132" s="18" t="s">
        <v>1936</v>
      </c>
      <c r="M1132" s="195" t="s">
        <v>164</v>
      </c>
      <c r="N1132" s="16" t="s">
        <v>2126</v>
      </c>
      <c r="O1132" s="17" t="s">
        <v>346</v>
      </c>
      <c r="P1132" s="17" t="s">
        <v>524</v>
      </c>
      <c r="Q1132" s="17" t="s">
        <v>306</v>
      </c>
      <c r="R1132">
        <v>0</v>
      </c>
      <c r="S1132">
        <v>0</v>
      </c>
      <c r="T1132">
        <v>0</v>
      </c>
      <c r="U1132">
        <v>0</v>
      </c>
      <c r="V1132">
        <v>0</v>
      </c>
      <c r="W1132">
        <v>0</v>
      </c>
      <c r="X1132">
        <v>0</v>
      </c>
      <c r="Y1132">
        <v>0</v>
      </c>
      <c r="Z1132">
        <v>0</v>
      </c>
      <c r="AA1132">
        <v>0</v>
      </c>
      <c r="AB1132">
        <v>0</v>
      </c>
      <c r="AC1132">
        <v>0</v>
      </c>
      <c r="AD1132">
        <v>0</v>
      </c>
      <c r="AE1132">
        <v>0</v>
      </c>
      <c r="AF1132">
        <v>0</v>
      </c>
      <c r="AG1132" s="19">
        <v>0</v>
      </c>
      <c r="AH1132">
        <v>0</v>
      </c>
      <c r="AI1132">
        <v>0</v>
      </c>
      <c r="AJ1132">
        <v>0</v>
      </c>
      <c r="AK1132">
        <v>0</v>
      </c>
      <c r="AL1132">
        <v>0</v>
      </c>
      <c r="AM1132">
        <v>0</v>
      </c>
      <c r="AN1132">
        <v>0</v>
      </c>
      <c r="AO1132">
        <v>0</v>
      </c>
      <c r="AP1132">
        <v>0</v>
      </c>
      <c r="AQ1132">
        <v>0</v>
      </c>
      <c r="AR1132">
        <v>0</v>
      </c>
      <c r="AS1132">
        <v>0</v>
      </c>
      <c r="AT1132">
        <v>0</v>
      </c>
      <c r="AU1132">
        <v>0</v>
      </c>
      <c r="AV1132">
        <v>0</v>
      </c>
      <c r="AW1132">
        <v>0</v>
      </c>
      <c r="AX1132">
        <v>0</v>
      </c>
      <c r="AY1132">
        <v>0</v>
      </c>
      <c r="AZ1132">
        <v>0</v>
      </c>
      <c r="BA1132">
        <v>0</v>
      </c>
      <c r="BB1132">
        <v>0</v>
      </c>
      <c r="BC1132">
        <v>0</v>
      </c>
      <c r="BD1132">
        <v>0</v>
      </c>
      <c r="BE1132">
        <v>0</v>
      </c>
      <c r="BF1132">
        <v>0</v>
      </c>
      <c r="BG1132">
        <v>0</v>
      </c>
      <c r="BH1132">
        <v>0</v>
      </c>
      <c r="BI1132">
        <v>0</v>
      </c>
      <c r="BJ1132">
        <v>0</v>
      </c>
      <c r="BK1132">
        <v>4000</v>
      </c>
      <c r="BL1132">
        <v>4000</v>
      </c>
      <c r="BM1132">
        <v>4000</v>
      </c>
      <c r="BN1132">
        <v>5000</v>
      </c>
      <c r="BO1132">
        <v>5000</v>
      </c>
      <c r="BP1132">
        <v>4000</v>
      </c>
      <c r="BQ1132">
        <v>4000</v>
      </c>
      <c r="BR1132">
        <v>5000</v>
      </c>
      <c r="BS1132">
        <v>6000</v>
      </c>
      <c r="BT1132">
        <v>11000</v>
      </c>
      <c r="BU1132">
        <v>7000</v>
      </c>
      <c r="BV1132">
        <v>7000</v>
      </c>
      <c r="BW1132">
        <v>7000</v>
      </c>
      <c r="BX1132">
        <v>7000</v>
      </c>
      <c r="BY1132">
        <v>7000</v>
      </c>
      <c r="BZ1132">
        <v>7000</v>
      </c>
      <c r="CA1132">
        <v>7000</v>
      </c>
      <c r="CB1132">
        <v>7000</v>
      </c>
      <c r="CC1132">
        <v>7000</v>
      </c>
      <c r="CD1132">
        <v>7000</v>
      </c>
      <c r="CE1132">
        <v>8000</v>
      </c>
    </row>
    <row r="1133" spans="1:83" x14ac:dyDescent="0.35">
      <c r="A1133" s="9" t="str">
        <f t="shared" si="17"/>
        <v>3304.302.12</v>
      </c>
      <c r="B1133" s="52" t="e">
        <f>+IF(MATCH(A1133,List!H$10:H$145,0),"Targeted")</f>
        <v>#N/A</v>
      </c>
      <c r="C1133" s="65"/>
      <c r="D1133" s="151"/>
      <c r="E1133" s="16" t="s">
        <v>1071</v>
      </c>
      <c r="F1133" s="16" t="s">
        <v>1072</v>
      </c>
      <c r="G1133" s="16" t="s">
        <v>1059</v>
      </c>
      <c r="H1133" s="16" t="s">
        <v>2216</v>
      </c>
      <c r="I1133" s="16" t="s">
        <v>2217</v>
      </c>
      <c r="J1133" s="16" t="s">
        <v>2218</v>
      </c>
      <c r="K1133" s="17" t="s">
        <v>52</v>
      </c>
      <c r="L1133" s="18" t="s">
        <v>1936</v>
      </c>
      <c r="M1133" s="195" t="s">
        <v>164</v>
      </c>
      <c r="N1133" s="16" t="s">
        <v>2126</v>
      </c>
      <c r="O1133" s="17" t="s">
        <v>304</v>
      </c>
      <c r="P1133" s="17" t="s">
        <v>524</v>
      </c>
      <c r="Q1133" s="17" t="s">
        <v>306</v>
      </c>
      <c r="R1133">
        <v>0</v>
      </c>
      <c r="S1133">
        <v>0</v>
      </c>
      <c r="T1133">
        <v>0</v>
      </c>
      <c r="U1133">
        <v>0</v>
      </c>
      <c r="V1133">
        <v>0</v>
      </c>
      <c r="W1133">
        <v>0</v>
      </c>
      <c r="X1133">
        <v>0</v>
      </c>
      <c r="Y1133">
        <v>0</v>
      </c>
      <c r="Z1133">
        <v>0</v>
      </c>
      <c r="AA1133">
        <v>0</v>
      </c>
      <c r="AB1133">
        <v>0</v>
      </c>
      <c r="AC1133">
        <v>0</v>
      </c>
      <c r="AD1133">
        <v>0</v>
      </c>
      <c r="AE1133">
        <v>0</v>
      </c>
      <c r="AF1133">
        <v>0</v>
      </c>
      <c r="AG1133" s="19">
        <v>0</v>
      </c>
      <c r="AH1133">
        <v>0</v>
      </c>
      <c r="AI1133">
        <v>0</v>
      </c>
      <c r="AJ1133">
        <v>0</v>
      </c>
      <c r="AK1133">
        <v>0</v>
      </c>
      <c r="AL1133">
        <v>0</v>
      </c>
      <c r="AM1133">
        <v>0</v>
      </c>
      <c r="AN1133">
        <v>0</v>
      </c>
      <c r="AO1133">
        <v>0</v>
      </c>
      <c r="AP1133">
        <v>0</v>
      </c>
      <c r="AQ1133">
        <v>0</v>
      </c>
      <c r="AR1133">
        <v>0</v>
      </c>
      <c r="AS1133">
        <v>0</v>
      </c>
      <c r="AT1133">
        <v>0</v>
      </c>
      <c r="AU1133">
        <v>0</v>
      </c>
      <c r="AV1133">
        <v>0</v>
      </c>
      <c r="AW1133">
        <v>0</v>
      </c>
      <c r="AX1133">
        <v>0</v>
      </c>
      <c r="AY1133">
        <v>0</v>
      </c>
      <c r="AZ1133">
        <v>0</v>
      </c>
      <c r="BA1133">
        <v>0</v>
      </c>
      <c r="BB1133">
        <v>0</v>
      </c>
      <c r="BC1133">
        <v>0</v>
      </c>
      <c r="BD1133">
        <v>0</v>
      </c>
      <c r="BE1133">
        <v>0</v>
      </c>
      <c r="BF1133">
        <v>0</v>
      </c>
      <c r="BG1133">
        <v>0</v>
      </c>
      <c r="BH1133">
        <v>0</v>
      </c>
      <c r="BI1133">
        <v>0</v>
      </c>
      <c r="BJ1133">
        <v>0</v>
      </c>
      <c r="BK1133">
        <v>0</v>
      </c>
      <c r="BL1133">
        <v>0</v>
      </c>
      <c r="BM1133">
        <v>0</v>
      </c>
      <c r="BN1133">
        <v>0</v>
      </c>
      <c r="BO1133">
        <v>0</v>
      </c>
      <c r="BP1133">
        <v>0</v>
      </c>
      <c r="BQ1133">
        <v>0</v>
      </c>
      <c r="BR1133">
        <v>0</v>
      </c>
      <c r="BS1133">
        <v>0</v>
      </c>
      <c r="BT1133">
        <v>0</v>
      </c>
      <c r="BU1133">
        <v>0</v>
      </c>
      <c r="BV1133">
        <v>0</v>
      </c>
      <c r="BW1133">
        <v>0</v>
      </c>
      <c r="BX1133" s="10">
        <v>0</v>
      </c>
      <c r="BY1133">
        <v>5000</v>
      </c>
      <c r="BZ1133">
        <v>0</v>
      </c>
      <c r="CA1133">
        <v>0</v>
      </c>
      <c r="CB1133">
        <v>0</v>
      </c>
      <c r="CC1133">
        <v>0</v>
      </c>
      <c r="CD1133">
        <v>0</v>
      </c>
      <c r="CE1133">
        <v>0</v>
      </c>
    </row>
    <row r="1134" spans="1:83" x14ac:dyDescent="0.35">
      <c r="A1134" s="9" t="str">
        <f t="shared" si="17"/>
        <v>3305.302.12</v>
      </c>
      <c r="B1134" s="52" t="e">
        <f>+IF(MATCH(A1134,List!H$10:H$145,0),"Targeted")</f>
        <v>#N/A</v>
      </c>
      <c r="C1134" s="65"/>
      <c r="D1134" s="151" t="s">
        <v>7700</v>
      </c>
      <c r="E1134" s="16" t="s">
        <v>1071</v>
      </c>
      <c r="F1134" s="16" t="s">
        <v>1072</v>
      </c>
      <c r="G1134" s="16" t="s">
        <v>1059</v>
      </c>
      <c r="H1134" s="16" t="s">
        <v>2216</v>
      </c>
      <c r="I1134" s="16" t="s">
        <v>2219</v>
      </c>
      <c r="J1134" s="16" t="s">
        <v>2220</v>
      </c>
      <c r="K1134" s="17" t="s">
        <v>52</v>
      </c>
      <c r="L1134" s="18" t="s">
        <v>1936</v>
      </c>
      <c r="M1134" s="195" t="s">
        <v>164</v>
      </c>
      <c r="N1134" s="16" t="s">
        <v>2126</v>
      </c>
      <c r="O1134" s="17" t="s">
        <v>346</v>
      </c>
      <c r="P1134" s="17" t="s">
        <v>305</v>
      </c>
      <c r="Q1134" s="17" t="s">
        <v>306</v>
      </c>
      <c r="R1134">
        <v>0</v>
      </c>
      <c r="S1134">
        <v>0</v>
      </c>
      <c r="T1134">
        <v>0</v>
      </c>
      <c r="U1134">
        <v>0</v>
      </c>
      <c r="V1134">
        <v>0</v>
      </c>
      <c r="W1134">
        <v>0</v>
      </c>
      <c r="X1134">
        <v>0</v>
      </c>
      <c r="Y1134">
        <v>0</v>
      </c>
      <c r="Z1134">
        <v>0</v>
      </c>
      <c r="AA1134">
        <v>0</v>
      </c>
      <c r="AB1134">
        <v>0</v>
      </c>
      <c r="AC1134">
        <v>0</v>
      </c>
      <c r="AD1134">
        <v>0</v>
      </c>
      <c r="AE1134">
        <v>0</v>
      </c>
      <c r="AF1134">
        <v>0</v>
      </c>
      <c r="AG1134" s="19">
        <v>0</v>
      </c>
      <c r="AH1134">
        <v>0</v>
      </c>
      <c r="AI1134">
        <v>0</v>
      </c>
      <c r="AJ1134">
        <v>0</v>
      </c>
      <c r="AK1134">
        <v>0</v>
      </c>
      <c r="AL1134">
        <v>0</v>
      </c>
      <c r="AM1134">
        <v>0</v>
      </c>
      <c r="AN1134">
        <v>0</v>
      </c>
      <c r="AO1134">
        <v>0</v>
      </c>
      <c r="AP1134">
        <v>0</v>
      </c>
      <c r="AQ1134">
        <v>0</v>
      </c>
      <c r="AR1134">
        <v>0</v>
      </c>
      <c r="AS1134">
        <v>0</v>
      </c>
      <c r="AT1134">
        <v>0</v>
      </c>
      <c r="AU1134">
        <v>0</v>
      </c>
      <c r="AV1134">
        <v>0</v>
      </c>
      <c r="AW1134">
        <v>0</v>
      </c>
      <c r="AX1134">
        <v>0</v>
      </c>
      <c r="AY1134">
        <v>0</v>
      </c>
      <c r="AZ1134">
        <v>0</v>
      </c>
      <c r="BA1134">
        <v>0</v>
      </c>
      <c r="BB1134">
        <v>0</v>
      </c>
      <c r="BC1134">
        <v>0</v>
      </c>
      <c r="BD1134">
        <v>0</v>
      </c>
      <c r="BE1134">
        <v>0</v>
      </c>
      <c r="BF1134">
        <v>0</v>
      </c>
      <c r="BG1134">
        <v>0</v>
      </c>
      <c r="BH1134">
        <v>0</v>
      </c>
      <c r="BI1134">
        <v>0</v>
      </c>
      <c r="BJ1134">
        <v>0</v>
      </c>
      <c r="BK1134">
        <v>0</v>
      </c>
      <c r="BL1134">
        <v>0</v>
      </c>
      <c r="BM1134">
        <v>1000</v>
      </c>
      <c r="BN1134">
        <v>1000</v>
      </c>
      <c r="BO1134">
        <v>1000</v>
      </c>
      <c r="BP1134">
        <v>0</v>
      </c>
      <c r="BQ1134">
        <v>1000</v>
      </c>
      <c r="BR1134">
        <v>1000</v>
      </c>
      <c r="BS1134">
        <v>1000</v>
      </c>
      <c r="BT1134">
        <v>1000</v>
      </c>
      <c r="BU1134">
        <v>1000</v>
      </c>
      <c r="BV1134">
        <v>1000</v>
      </c>
      <c r="BW1134">
        <v>1000</v>
      </c>
      <c r="BX1134">
        <v>0</v>
      </c>
      <c r="BY1134">
        <v>0</v>
      </c>
      <c r="BZ1134">
        <v>0</v>
      </c>
      <c r="CA1134">
        <v>0</v>
      </c>
      <c r="CB1134">
        <v>0</v>
      </c>
      <c r="CC1134">
        <v>0</v>
      </c>
      <c r="CD1134">
        <v>0</v>
      </c>
      <c r="CE1134">
        <v>0</v>
      </c>
    </row>
    <row r="1135" spans="1:83" x14ac:dyDescent="0.35">
      <c r="A1135" s="9" t="str">
        <f t="shared" si="17"/>
        <v>3315.302.12</v>
      </c>
      <c r="B1135" s="52" t="e">
        <f>+IF(MATCH(A1135,List!H$10:H$145,0),"Targeted")</f>
        <v>#N/A</v>
      </c>
      <c r="C1135" s="65"/>
      <c r="D1135" s="151" t="s">
        <v>7700</v>
      </c>
      <c r="E1135" s="16" t="s">
        <v>1071</v>
      </c>
      <c r="F1135" s="16" t="s">
        <v>1072</v>
      </c>
      <c r="G1135" s="16" t="s">
        <v>1059</v>
      </c>
      <c r="H1135" s="16" t="s">
        <v>2216</v>
      </c>
      <c r="I1135" s="16" t="s">
        <v>2221</v>
      </c>
      <c r="J1135" s="16" t="s">
        <v>2222</v>
      </c>
      <c r="K1135" s="17" t="s">
        <v>52</v>
      </c>
      <c r="L1135" s="18" t="s">
        <v>1936</v>
      </c>
      <c r="M1135" s="195" t="s">
        <v>164</v>
      </c>
      <c r="N1135" s="16" t="s">
        <v>2126</v>
      </c>
      <c r="O1135" s="17" t="s">
        <v>346</v>
      </c>
      <c r="P1135" s="17" t="s">
        <v>305</v>
      </c>
      <c r="Q1135" s="17" t="s">
        <v>306</v>
      </c>
      <c r="R1135">
        <v>248198</v>
      </c>
      <c r="S1135">
        <v>210788</v>
      </c>
      <c r="T1135">
        <v>213563</v>
      </c>
      <c r="U1135">
        <v>216139</v>
      </c>
      <c r="V1135">
        <v>209516</v>
      </c>
      <c r="W1135">
        <v>215572</v>
      </c>
      <c r="X1135">
        <v>219364</v>
      </c>
      <c r="Y1135">
        <v>199406</v>
      </c>
      <c r="Z1135">
        <v>182618</v>
      </c>
      <c r="AA1135">
        <v>167120</v>
      </c>
      <c r="AB1135">
        <v>185371</v>
      </c>
      <c r="AC1135">
        <v>162598</v>
      </c>
      <c r="AD1135">
        <v>1551</v>
      </c>
      <c r="AE1135">
        <v>244786</v>
      </c>
      <c r="AF1135">
        <v>117536</v>
      </c>
      <c r="AG1135" s="19">
        <v>121196</v>
      </c>
      <c r="AH1135">
        <v>182994</v>
      </c>
      <c r="AI1135">
        <v>264949</v>
      </c>
      <c r="AJ1135">
        <v>232243</v>
      </c>
      <c r="AK1135">
        <v>184815</v>
      </c>
      <c r="AL1135">
        <v>200876</v>
      </c>
      <c r="AM1135">
        <v>167828</v>
      </c>
      <c r="AN1135">
        <v>179772</v>
      </c>
      <c r="AO1135">
        <v>180051</v>
      </c>
      <c r="AP1135">
        <v>181757</v>
      </c>
      <c r="AQ1135">
        <v>138897</v>
      </c>
      <c r="AR1135">
        <v>157511</v>
      </c>
      <c r="AS1135">
        <v>202741</v>
      </c>
      <c r="AT1135">
        <v>188615</v>
      </c>
      <c r="AU1135">
        <v>181880</v>
      </c>
      <c r="AV1135">
        <v>196880</v>
      </c>
      <c r="AW1135">
        <v>186275</v>
      </c>
      <c r="AX1135">
        <v>181933</v>
      </c>
      <c r="AY1135">
        <v>202057</v>
      </c>
      <c r="AZ1135">
        <v>145000</v>
      </c>
      <c r="BA1135">
        <v>101000</v>
      </c>
      <c r="BB1135">
        <v>64000</v>
      </c>
      <c r="BC1135">
        <v>23000</v>
      </c>
      <c r="BD1135">
        <v>11000</v>
      </c>
      <c r="BE1135">
        <v>4000</v>
      </c>
      <c r="BF1135">
        <v>2000</v>
      </c>
      <c r="BG1135">
        <v>1000</v>
      </c>
      <c r="BH1135">
        <v>0</v>
      </c>
      <c r="BI1135">
        <v>0</v>
      </c>
      <c r="BJ1135">
        <v>0</v>
      </c>
      <c r="BK1135">
        <v>0</v>
      </c>
      <c r="BL1135">
        <v>0</v>
      </c>
      <c r="BM1135">
        <v>0</v>
      </c>
      <c r="BN1135">
        <v>0</v>
      </c>
      <c r="BO1135">
        <v>0</v>
      </c>
      <c r="BP1135">
        <v>0</v>
      </c>
      <c r="BQ1135">
        <v>0</v>
      </c>
      <c r="BR1135">
        <v>0</v>
      </c>
      <c r="BS1135">
        <v>0</v>
      </c>
      <c r="BT1135">
        <v>0</v>
      </c>
      <c r="BU1135">
        <v>0</v>
      </c>
      <c r="BV1135">
        <v>0</v>
      </c>
      <c r="BW1135">
        <v>0</v>
      </c>
      <c r="BX1135">
        <v>0</v>
      </c>
      <c r="BY1135">
        <v>0</v>
      </c>
      <c r="BZ1135">
        <v>0</v>
      </c>
      <c r="CA1135">
        <v>0</v>
      </c>
      <c r="CB1135">
        <v>0</v>
      </c>
      <c r="CC1135">
        <v>0</v>
      </c>
      <c r="CD1135">
        <v>0</v>
      </c>
      <c r="CE1135">
        <v>0</v>
      </c>
    </row>
    <row r="1136" spans="1:83" x14ac:dyDescent="0.35">
      <c r="A1136" s="9" t="str">
        <f t="shared" si="17"/>
        <v>3319.302.12</v>
      </c>
      <c r="B1136" s="52" t="e">
        <f>+IF(MATCH(A1136,List!H$10:H$145,0),"Targeted")</f>
        <v>#N/A</v>
      </c>
      <c r="C1136" s="65"/>
      <c r="D1136" s="151"/>
      <c r="E1136" s="16" t="s">
        <v>1071</v>
      </c>
      <c r="F1136" s="16" t="s">
        <v>1072</v>
      </c>
      <c r="G1136" s="16" t="s">
        <v>1059</v>
      </c>
      <c r="H1136" s="16" t="s">
        <v>2216</v>
      </c>
      <c r="I1136" s="16" t="s">
        <v>2223</v>
      </c>
      <c r="J1136" s="16" t="s">
        <v>2224</v>
      </c>
      <c r="K1136" s="17" t="s">
        <v>52</v>
      </c>
      <c r="L1136" s="18" t="s">
        <v>1936</v>
      </c>
      <c r="M1136" s="195" t="s">
        <v>164</v>
      </c>
      <c r="N1136" s="16" t="s">
        <v>2126</v>
      </c>
      <c r="O1136" s="17" t="s">
        <v>304</v>
      </c>
      <c r="P1136" s="17" t="s">
        <v>305</v>
      </c>
      <c r="Q1136" s="17" t="s">
        <v>306</v>
      </c>
      <c r="R1136">
        <v>0</v>
      </c>
      <c r="S1136">
        <v>0</v>
      </c>
      <c r="T1136">
        <v>0</v>
      </c>
      <c r="U1136">
        <v>0</v>
      </c>
      <c r="V1136">
        <v>0</v>
      </c>
      <c r="W1136">
        <v>0</v>
      </c>
      <c r="X1136">
        <v>0</v>
      </c>
      <c r="Y1136">
        <v>0</v>
      </c>
      <c r="Z1136">
        <v>0</v>
      </c>
      <c r="AA1136">
        <v>0</v>
      </c>
      <c r="AB1136">
        <v>0</v>
      </c>
      <c r="AC1136">
        <v>0</v>
      </c>
      <c r="AD1136">
        <v>0</v>
      </c>
      <c r="AE1136">
        <v>0</v>
      </c>
      <c r="AF1136">
        <v>0</v>
      </c>
      <c r="AG1136" s="19">
        <v>0</v>
      </c>
      <c r="AH1136">
        <v>0</v>
      </c>
      <c r="AI1136">
        <v>0</v>
      </c>
      <c r="AJ1136">
        <v>0</v>
      </c>
      <c r="AK1136">
        <v>0</v>
      </c>
      <c r="AL1136">
        <v>0</v>
      </c>
      <c r="AM1136">
        <v>0</v>
      </c>
      <c r="AN1136">
        <v>0</v>
      </c>
      <c r="AO1136">
        <v>0</v>
      </c>
      <c r="AP1136">
        <v>0</v>
      </c>
      <c r="AQ1136">
        <v>0</v>
      </c>
      <c r="AR1136">
        <v>0</v>
      </c>
      <c r="AS1136">
        <v>291477</v>
      </c>
      <c r="AT1136">
        <v>1372205</v>
      </c>
      <c r="AU1136">
        <v>1513092</v>
      </c>
      <c r="AV1136">
        <v>1630977</v>
      </c>
      <c r="AW1136">
        <v>1669275</v>
      </c>
      <c r="AX1136">
        <v>1689602</v>
      </c>
      <c r="AY1136">
        <v>1735587</v>
      </c>
      <c r="AZ1136">
        <v>1732000</v>
      </c>
      <c r="BA1136">
        <v>1730000</v>
      </c>
      <c r="BB1136">
        <v>20000</v>
      </c>
      <c r="BC1136">
        <v>38000</v>
      </c>
      <c r="BD1136">
        <v>52000</v>
      </c>
      <c r="BE1136">
        <v>19000</v>
      </c>
      <c r="BF1136">
        <v>-1000</v>
      </c>
      <c r="BG1136">
        <v>2000</v>
      </c>
      <c r="BH1136">
        <v>0</v>
      </c>
      <c r="BI1136">
        <v>0</v>
      </c>
      <c r="BJ1136">
        <v>0</v>
      </c>
      <c r="BK1136">
        <v>0</v>
      </c>
      <c r="BL1136">
        <v>0</v>
      </c>
      <c r="BM1136">
        <v>0</v>
      </c>
      <c r="BN1136">
        <v>0</v>
      </c>
      <c r="BO1136">
        <v>0</v>
      </c>
      <c r="BP1136">
        <v>0</v>
      </c>
      <c r="BQ1136">
        <v>0</v>
      </c>
      <c r="BR1136">
        <v>0</v>
      </c>
      <c r="BS1136">
        <v>0</v>
      </c>
      <c r="BT1136">
        <v>0</v>
      </c>
      <c r="BU1136">
        <v>0</v>
      </c>
      <c r="BV1136">
        <v>0</v>
      </c>
      <c r="BW1136">
        <v>0</v>
      </c>
      <c r="BX1136" s="10">
        <v>0</v>
      </c>
      <c r="BY1136">
        <v>0</v>
      </c>
      <c r="BZ1136">
        <v>0</v>
      </c>
      <c r="CA1136">
        <v>0</v>
      </c>
      <c r="CB1136">
        <v>0</v>
      </c>
      <c r="CC1136">
        <v>0</v>
      </c>
      <c r="CD1136">
        <v>0</v>
      </c>
      <c r="CE1136">
        <v>0</v>
      </c>
    </row>
    <row r="1137" spans="1:83" x14ac:dyDescent="0.35">
      <c r="A1137" s="9" t="str">
        <f t="shared" si="17"/>
        <v>3933.302.12</v>
      </c>
      <c r="B1137" s="52" t="e">
        <f>+IF(MATCH(A1137,List!H$10:H$145,0),"Targeted")</f>
        <v>#N/A</v>
      </c>
      <c r="C1137" s="65"/>
      <c r="D1137" s="151"/>
      <c r="E1137" s="16" t="s">
        <v>1071</v>
      </c>
      <c r="F1137" s="16" t="s">
        <v>1072</v>
      </c>
      <c r="G1137" s="16" t="s">
        <v>1059</v>
      </c>
      <c r="H1137" s="16" t="s">
        <v>2216</v>
      </c>
      <c r="I1137" s="16" t="s">
        <v>2225</v>
      </c>
      <c r="J1137" s="16" t="s">
        <v>2095</v>
      </c>
      <c r="K1137" s="17" t="s">
        <v>52</v>
      </c>
      <c r="L1137" s="18" t="s">
        <v>1936</v>
      </c>
      <c r="M1137" s="195" t="s">
        <v>164</v>
      </c>
      <c r="N1137" s="16" t="s">
        <v>2126</v>
      </c>
      <c r="O1137" s="17" t="s">
        <v>304</v>
      </c>
      <c r="P1137" s="17" t="s">
        <v>305</v>
      </c>
      <c r="Q1137" s="17" t="s">
        <v>306</v>
      </c>
      <c r="R1137">
        <v>0</v>
      </c>
      <c r="S1137">
        <v>0</v>
      </c>
      <c r="T1137">
        <v>0</v>
      </c>
      <c r="U1137">
        <v>0</v>
      </c>
      <c r="V1137">
        <v>0</v>
      </c>
      <c r="W1137">
        <v>0</v>
      </c>
      <c r="X1137">
        <v>0</v>
      </c>
      <c r="Y1137">
        <v>0</v>
      </c>
      <c r="Z1137">
        <v>0</v>
      </c>
      <c r="AA1137">
        <v>-110</v>
      </c>
      <c r="AB1137">
        <v>84</v>
      </c>
      <c r="AC1137">
        <v>-186</v>
      </c>
      <c r="AD1137">
        <v>212</v>
      </c>
      <c r="AE1137">
        <v>-114</v>
      </c>
      <c r="AF1137">
        <v>114</v>
      </c>
      <c r="AG1137" s="19">
        <v>0</v>
      </c>
      <c r="AH1137">
        <v>0</v>
      </c>
      <c r="AI1137">
        <v>0</v>
      </c>
      <c r="AJ1137">
        <v>0</v>
      </c>
      <c r="AK1137">
        <v>0</v>
      </c>
      <c r="AL1137">
        <v>0</v>
      </c>
      <c r="AM1137">
        <v>0</v>
      </c>
      <c r="AN1137">
        <v>0</v>
      </c>
      <c r="AO1137">
        <v>0</v>
      </c>
      <c r="AP1137">
        <v>0</v>
      </c>
      <c r="AQ1137">
        <v>0</v>
      </c>
      <c r="AR1137">
        <v>0</v>
      </c>
      <c r="AS1137">
        <v>0</v>
      </c>
      <c r="AT1137">
        <v>0</v>
      </c>
      <c r="AU1137">
        <v>0</v>
      </c>
      <c r="AV1137">
        <v>0</v>
      </c>
      <c r="AW1137">
        <v>0</v>
      </c>
      <c r="AX1137">
        <v>0</v>
      </c>
      <c r="AY1137">
        <v>0</v>
      </c>
      <c r="AZ1137">
        <v>0</v>
      </c>
      <c r="BA1137">
        <v>0</v>
      </c>
      <c r="BB1137">
        <v>0</v>
      </c>
      <c r="BC1137">
        <v>0</v>
      </c>
      <c r="BD1137">
        <v>0</v>
      </c>
      <c r="BE1137">
        <v>0</v>
      </c>
      <c r="BF1137">
        <v>0</v>
      </c>
      <c r="BG1137">
        <v>0</v>
      </c>
      <c r="BH1137">
        <v>0</v>
      </c>
      <c r="BI1137">
        <v>0</v>
      </c>
      <c r="BJ1137">
        <v>0</v>
      </c>
      <c r="BK1137">
        <v>0</v>
      </c>
      <c r="BL1137">
        <v>0</v>
      </c>
      <c r="BM1137">
        <v>0</v>
      </c>
      <c r="BN1137">
        <v>0</v>
      </c>
      <c r="BO1137">
        <v>0</v>
      </c>
      <c r="BP1137">
        <v>0</v>
      </c>
      <c r="BQ1137">
        <v>0</v>
      </c>
      <c r="BR1137">
        <v>0</v>
      </c>
      <c r="BS1137">
        <v>0</v>
      </c>
      <c r="BT1137">
        <v>0</v>
      </c>
      <c r="BU1137">
        <v>0</v>
      </c>
      <c r="BV1137">
        <v>0</v>
      </c>
      <c r="BW1137">
        <v>0</v>
      </c>
      <c r="BX1137" s="10">
        <v>0</v>
      </c>
      <c r="BY1137">
        <v>0</v>
      </c>
      <c r="BZ1137">
        <v>0</v>
      </c>
      <c r="CA1137">
        <v>0</v>
      </c>
      <c r="CB1137">
        <v>0</v>
      </c>
      <c r="CC1137">
        <v>0</v>
      </c>
      <c r="CD1137">
        <v>0</v>
      </c>
      <c r="CE1137">
        <v>0</v>
      </c>
    </row>
    <row r="1138" spans="1:83" x14ac:dyDescent="0.35">
      <c r="A1138" s="9" t="str">
        <f t="shared" si="17"/>
        <v>4336.302.12</v>
      </c>
      <c r="B1138" s="52" t="e">
        <f>+IF(MATCH(A1138,List!H$10:H$145,0),"Targeted")</f>
        <v>#N/A</v>
      </c>
      <c r="C1138" s="65"/>
      <c r="D1138" s="151" t="s">
        <v>7700</v>
      </c>
      <c r="E1138" s="16" t="s">
        <v>1071</v>
      </c>
      <c r="F1138" s="16" t="s">
        <v>1072</v>
      </c>
      <c r="G1138" s="16" t="s">
        <v>1059</v>
      </c>
      <c r="H1138" s="16" t="s">
        <v>2216</v>
      </c>
      <c r="I1138" s="16" t="s">
        <v>2226</v>
      </c>
      <c r="J1138" s="16" t="s">
        <v>2227</v>
      </c>
      <c r="K1138" s="17" t="s">
        <v>52</v>
      </c>
      <c r="L1138" s="18" t="s">
        <v>1936</v>
      </c>
      <c r="M1138" s="195" t="s">
        <v>164</v>
      </c>
      <c r="N1138" s="16" t="s">
        <v>2126</v>
      </c>
      <c r="O1138" s="17" t="s">
        <v>346</v>
      </c>
      <c r="P1138" s="17" t="s">
        <v>305</v>
      </c>
      <c r="Q1138" s="17" t="s">
        <v>306</v>
      </c>
      <c r="R1138">
        <v>0</v>
      </c>
      <c r="S1138">
        <v>0</v>
      </c>
      <c r="T1138">
        <v>0</v>
      </c>
      <c r="U1138">
        <v>0</v>
      </c>
      <c r="V1138">
        <v>0</v>
      </c>
      <c r="W1138">
        <v>0</v>
      </c>
      <c r="X1138">
        <v>0</v>
      </c>
      <c r="Y1138">
        <v>0</v>
      </c>
      <c r="Z1138">
        <v>0</v>
      </c>
      <c r="AA1138">
        <v>0</v>
      </c>
      <c r="AB1138">
        <v>0</v>
      </c>
      <c r="AC1138">
        <v>0</v>
      </c>
      <c r="AD1138">
        <v>0</v>
      </c>
      <c r="AE1138">
        <v>0</v>
      </c>
      <c r="AF1138">
        <v>0</v>
      </c>
      <c r="AG1138" s="19">
        <v>0</v>
      </c>
      <c r="AH1138">
        <v>0</v>
      </c>
      <c r="AI1138">
        <v>0</v>
      </c>
      <c r="AJ1138">
        <v>0</v>
      </c>
      <c r="AK1138">
        <v>0</v>
      </c>
      <c r="AL1138">
        <v>0</v>
      </c>
      <c r="AM1138">
        <v>0</v>
      </c>
      <c r="AN1138">
        <v>0</v>
      </c>
      <c r="AO1138">
        <v>0</v>
      </c>
      <c r="AP1138">
        <v>0</v>
      </c>
      <c r="AQ1138">
        <v>0</v>
      </c>
      <c r="AR1138">
        <v>0</v>
      </c>
      <c r="AS1138">
        <v>0</v>
      </c>
      <c r="AT1138">
        <v>0</v>
      </c>
      <c r="AU1138">
        <v>0</v>
      </c>
      <c r="AV1138">
        <v>0</v>
      </c>
      <c r="AW1138">
        <v>0</v>
      </c>
      <c r="AX1138">
        <v>0</v>
      </c>
      <c r="AY1138">
        <v>0</v>
      </c>
      <c r="AZ1138">
        <v>0</v>
      </c>
      <c r="BA1138">
        <v>0</v>
      </c>
      <c r="BB1138">
        <v>0</v>
      </c>
      <c r="BC1138">
        <v>0</v>
      </c>
      <c r="BD1138">
        <v>0</v>
      </c>
      <c r="BE1138">
        <v>0</v>
      </c>
      <c r="BF1138">
        <v>0</v>
      </c>
      <c r="BG1138">
        <v>0</v>
      </c>
      <c r="BH1138">
        <v>0</v>
      </c>
      <c r="BI1138">
        <v>0</v>
      </c>
      <c r="BJ1138">
        <v>0</v>
      </c>
      <c r="BK1138">
        <v>0</v>
      </c>
      <c r="BL1138">
        <v>0</v>
      </c>
      <c r="BM1138">
        <v>0</v>
      </c>
      <c r="BN1138">
        <v>0</v>
      </c>
      <c r="BO1138">
        <v>0</v>
      </c>
      <c r="BP1138">
        <v>0</v>
      </c>
      <c r="BQ1138">
        <v>0</v>
      </c>
      <c r="BR1138">
        <v>0</v>
      </c>
      <c r="BS1138">
        <v>0</v>
      </c>
      <c r="BT1138">
        <v>0</v>
      </c>
      <c r="BU1138">
        <v>0</v>
      </c>
      <c r="BV1138">
        <v>0</v>
      </c>
      <c r="BW1138">
        <v>5000</v>
      </c>
      <c r="BX1138">
        <v>1000</v>
      </c>
      <c r="BY1138">
        <v>5000</v>
      </c>
      <c r="BZ1138">
        <v>1000</v>
      </c>
      <c r="CA1138">
        <v>1000</v>
      </c>
      <c r="CB1138">
        <v>0</v>
      </c>
      <c r="CC1138">
        <v>0</v>
      </c>
      <c r="CD1138">
        <v>0</v>
      </c>
      <c r="CE1138">
        <v>0</v>
      </c>
    </row>
    <row r="1139" spans="1:83" x14ac:dyDescent="0.35">
      <c r="A1139" s="9" t="str">
        <f t="shared" si="17"/>
        <v>4336.302.12</v>
      </c>
      <c r="B1139" s="52" t="e">
        <f>+IF(MATCH(A1139,List!H$10:H$145,0),"Targeted")</f>
        <v>#N/A</v>
      </c>
      <c r="C1139" s="65"/>
      <c r="D1139" s="151"/>
      <c r="E1139" s="16" t="s">
        <v>1071</v>
      </c>
      <c r="F1139" s="16" t="s">
        <v>1072</v>
      </c>
      <c r="G1139" s="16" t="s">
        <v>1059</v>
      </c>
      <c r="H1139" s="16" t="s">
        <v>2216</v>
      </c>
      <c r="I1139" s="16" t="s">
        <v>2226</v>
      </c>
      <c r="J1139" s="16" t="s">
        <v>2227</v>
      </c>
      <c r="K1139" s="17" t="s">
        <v>52</v>
      </c>
      <c r="L1139" s="18" t="s">
        <v>1936</v>
      </c>
      <c r="M1139" s="195" t="s">
        <v>164</v>
      </c>
      <c r="N1139" s="16" t="s">
        <v>2126</v>
      </c>
      <c r="O1139" s="17" t="s">
        <v>304</v>
      </c>
      <c r="P1139" s="17" t="s">
        <v>305</v>
      </c>
      <c r="Q1139" s="17" t="s">
        <v>306</v>
      </c>
      <c r="R1139">
        <v>0</v>
      </c>
      <c r="S1139">
        <v>0</v>
      </c>
      <c r="T1139">
        <v>0</v>
      </c>
      <c r="U1139">
        <v>0</v>
      </c>
      <c r="V1139">
        <v>0</v>
      </c>
      <c r="W1139">
        <v>0</v>
      </c>
      <c r="X1139">
        <v>0</v>
      </c>
      <c r="Y1139">
        <v>0</v>
      </c>
      <c r="Z1139">
        <v>0</v>
      </c>
      <c r="AA1139">
        <v>0</v>
      </c>
      <c r="AB1139">
        <v>0</v>
      </c>
      <c r="AC1139">
        <v>0</v>
      </c>
      <c r="AD1139">
        <v>0</v>
      </c>
      <c r="AE1139">
        <v>0</v>
      </c>
      <c r="AF1139">
        <v>0</v>
      </c>
      <c r="AG1139" s="19">
        <v>0</v>
      </c>
      <c r="AH1139">
        <v>0</v>
      </c>
      <c r="AI1139">
        <v>0</v>
      </c>
      <c r="AJ1139">
        <v>0</v>
      </c>
      <c r="AK1139">
        <v>0</v>
      </c>
      <c r="AL1139">
        <v>0</v>
      </c>
      <c r="AM1139">
        <v>0</v>
      </c>
      <c r="AN1139">
        <v>0</v>
      </c>
      <c r="AO1139">
        <v>0</v>
      </c>
      <c r="AP1139">
        <v>0</v>
      </c>
      <c r="AQ1139">
        <v>0</v>
      </c>
      <c r="AR1139">
        <v>0</v>
      </c>
      <c r="AS1139">
        <v>0</v>
      </c>
      <c r="AT1139">
        <v>0</v>
      </c>
      <c r="AU1139">
        <v>0</v>
      </c>
      <c r="AV1139">
        <v>0</v>
      </c>
      <c r="AW1139">
        <v>0</v>
      </c>
      <c r="AX1139">
        <v>0</v>
      </c>
      <c r="AY1139">
        <v>0</v>
      </c>
      <c r="AZ1139">
        <v>0</v>
      </c>
      <c r="BA1139">
        <v>9000</v>
      </c>
      <c r="BB1139">
        <v>1776000</v>
      </c>
      <c r="BC1139">
        <v>1890000</v>
      </c>
      <c r="BD1139">
        <v>1756000</v>
      </c>
      <c r="BE1139">
        <v>1774000</v>
      </c>
      <c r="BF1139">
        <v>1946000</v>
      </c>
      <c r="BG1139">
        <v>2073000</v>
      </c>
      <c r="BH1139">
        <v>1974000</v>
      </c>
      <c r="BI1139">
        <v>1899000</v>
      </c>
      <c r="BJ1139">
        <v>1851000</v>
      </c>
      <c r="BK1139">
        <v>1908000</v>
      </c>
      <c r="BL1139">
        <v>1978000</v>
      </c>
      <c r="BM1139">
        <v>2005000</v>
      </c>
      <c r="BN1139">
        <v>1926000</v>
      </c>
      <c r="BO1139">
        <v>1919000</v>
      </c>
      <c r="BP1139">
        <v>1919000</v>
      </c>
      <c r="BQ1139">
        <v>1925000</v>
      </c>
      <c r="BR1139">
        <v>1932000</v>
      </c>
      <c r="BS1139">
        <v>1736000</v>
      </c>
      <c r="BT1139">
        <v>1730000</v>
      </c>
      <c r="BU1139">
        <v>1827000</v>
      </c>
      <c r="BV1139">
        <v>1888000</v>
      </c>
      <c r="BW1139">
        <v>1955000</v>
      </c>
      <c r="BX1139" s="10">
        <v>1903000</v>
      </c>
      <c r="BY1139">
        <v>1853000</v>
      </c>
      <c r="BZ1139">
        <v>2089000</v>
      </c>
      <c r="CA1139">
        <v>2428000</v>
      </c>
      <c r="CB1139">
        <v>2959000</v>
      </c>
      <c r="CC1139">
        <v>3135000</v>
      </c>
      <c r="CD1139">
        <v>3067000</v>
      </c>
      <c r="CE1139">
        <v>3042000</v>
      </c>
    </row>
    <row r="1140" spans="1:83" x14ac:dyDescent="0.35">
      <c r="A1140" s="9" t="str">
        <f t="shared" si="17"/>
        <v>4503.302.12</v>
      </c>
      <c r="B1140" s="52" t="e">
        <f>+IF(MATCH(A1140,List!H$10:H$145,0),"Targeted")</f>
        <v>#N/A</v>
      </c>
      <c r="C1140" s="65"/>
      <c r="D1140" s="151"/>
      <c r="E1140" s="16" t="s">
        <v>1071</v>
      </c>
      <c r="F1140" s="16" t="s">
        <v>1072</v>
      </c>
      <c r="G1140" s="16" t="s">
        <v>1059</v>
      </c>
      <c r="H1140" s="16" t="s">
        <v>2216</v>
      </c>
      <c r="I1140" s="16" t="s">
        <v>2228</v>
      </c>
      <c r="J1140" s="16" t="s">
        <v>2229</v>
      </c>
      <c r="K1140" s="17" t="s">
        <v>52</v>
      </c>
      <c r="L1140" s="18" t="s">
        <v>1936</v>
      </c>
      <c r="M1140" s="195" t="s">
        <v>164</v>
      </c>
      <c r="N1140" s="16" t="s">
        <v>2126</v>
      </c>
      <c r="O1140" s="17" t="s">
        <v>304</v>
      </c>
      <c r="P1140" s="17" t="s">
        <v>305</v>
      </c>
      <c r="Q1140" s="17" t="s">
        <v>306</v>
      </c>
      <c r="R1140">
        <v>11900</v>
      </c>
      <c r="S1140">
        <v>7900</v>
      </c>
      <c r="T1140">
        <v>-640</v>
      </c>
      <c r="U1140">
        <v>-2960</v>
      </c>
      <c r="V1140">
        <v>-1500</v>
      </c>
      <c r="W1140">
        <v>100</v>
      </c>
      <c r="X1140">
        <v>-10000</v>
      </c>
      <c r="Y1140">
        <v>-5000</v>
      </c>
      <c r="Z1140">
        <v>-2800</v>
      </c>
      <c r="AA1140">
        <v>0</v>
      </c>
      <c r="AB1140">
        <v>-27200</v>
      </c>
      <c r="AC1140">
        <v>0</v>
      </c>
      <c r="AD1140">
        <v>25000</v>
      </c>
      <c r="AE1140">
        <v>-25000</v>
      </c>
      <c r="AF1140">
        <v>50000</v>
      </c>
      <c r="AG1140" s="19">
        <v>-50000</v>
      </c>
      <c r="AH1140">
        <v>0</v>
      </c>
      <c r="AI1140">
        <v>0</v>
      </c>
      <c r="AJ1140">
        <v>0</v>
      </c>
      <c r="AK1140">
        <v>0</v>
      </c>
      <c r="AL1140">
        <v>0</v>
      </c>
      <c r="AM1140">
        <v>0</v>
      </c>
      <c r="AN1140">
        <v>0</v>
      </c>
      <c r="AO1140">
        <v>0</v>
      </c>
      <c r="AP1140">
        <v>0</v>
      </c>
      <c r="AQ1140">
        <v>0</v>
      </c>
      <c r="AR1140">
        <v>0</v>
      </c>
      <c r="AS1140">
        <v>0</v>
      </c>
      <c r="AT1140">
        <v>0</v>
      </c>
      <c r="AU1140">
        <v>0</v>
      </c>
      <c r="AV1140">
        <v>0</v>
      </c>
      <c r="AW1140">
        <v>0</v>
      </c>
      <c r="AX1140">
        <v>0</v>
      </c>
      <c r="AY1140">
        <v>0</v>
      </c>
      <c r="AZ1140">
        <v>0</v>
      </c>
      <c r="BA1140">
        <v>0</v>
      </c>
      <c r="BB1140">
        <v>0</v>
      </c>
      <c r="BC1140">
        <v>0</v>
      </c>
      <c r="BD1140">
        <v>0</v>
      </c>
      <c r="BE1140">
        <v>0</v>
      </c>
      <c r="BF1140">
        <v>0</v>
      </c>
      <c r="BG1140">
        <v>0</v>
      </c>
      <c r="BH1140">
        <v>0</v>
      </c>
      <c r="BI1140">
        <v>0</v>
      </c>
      <c r="BJ1140">
        <v>0</v>
      </c>
      <c r="BK1140">
        <v>0</v>
      </c>
      <c r="BL1140">
        <v>0</v>
      </c>
      <c r="BM1140">
        <v>0</v>
      </c>
      <c r="BN1140">
        <v>0</v>
      </c>
      <c r="BO1140">
        <v>0</v>
      </c>
      <c r="BP1140">
        <v>0</v>
      </c>
      <c r="BQ1140">
        <v>0</v>
      </c>
      <c r="BR1140">
        <v>0</v>
      </c>
      <c r="BS1140">
        <v>0</v>
      </c>
      <c r="BT1140">
        <v>0</v>
      </c>
      <c r="BU1140">
        <v>0</v>
      </c>
      <c r="BV1140">
        <v>0</v>
      </c>
      <c r="BW1140">
        <v>0</v>
      </c>
      <c r="BX1140" s="10">
        <v>0</v>
      </c>
      <c r="BY1140">
        <v>0</v>
      </c>
      <c r="BZ1140">
        <v>0</v>
      </c>
      <c r="CA1140">
        <v>0</v>
      </c>
      <c r="CB1140">
        <v>0</v>
      </c>
      <c r="CC1140">
        <v>0</v>
      </c>
      <c r="CD1140">
        <v>0</v>
      </c>
      <c r="CE1140">
        <v>0</v>
      </c>
    </row>
    <row r="1141" spans="1:83" x14ac:dyDescent="0.35">
      <c r="A1141" s="9" t="str">
        <f t="shared" si="17"/>
        <v>1000.302.12</v>
      </c>
      <c r="B1141" s="52" t="e">
        <f>+IF(MATCH(A1141,List!H$10:H$145,0),"Targeted")</f>
        <v>#N/A</v>
      </c>
      <c r="C1141" s="65"/>
      <c r="D1141" s="151" t="s">
        <v>7700</v>
      </c>
      <c r="E1141" s="16" t="s">
        <v>1071</v>
      </c>
      <c r="F1141" s="16" t="s">
        <v>1072</v>
      </c>
      <c r="G1141" s="16" t="s">
        <v>1933</v>
      </c>
      <c r="H1141" s="16" t="s">
        <v>1934</v>
      </c>
      <c r="I1141" s="16" t="s">
        <v>477</v>
      </c>
      <c r="J1141" s="16" t="s">
        <v>2230</v>
      </c>
      <c r="K1141" s="17" t="s">
        <v>52</v>
      </c>
      <c r="L1141" s="18" t="s">
        <v>1936</v>
      </c>
      <c r="M1141" s="195" t="s">
        <v>164</v>
      </c>
      <c r="N1141" s="16" t="s">
        <v>2126</v>
      </c>
      <c r="O1141" s="17" t="s">
        <v>346</v>
      </c>
      <c r="P1141" s="17" t="s">
        <v>305</v>
      </c>
      <c r="Q1141" s="17" t="s">
        <v>306</v>
      </c>
      <c r="R1141">
        <v>88008</v>
      </c>
      <c r="S1141">
        <v>91997</v>
      </c>
      <c r="T1141">
        <v>94951</v>
      </c>
      <c r="U1141">
        <v>102471</v>
      </c>
      <c r="V1141">
        <v>105721</v>
      </c>
      <c r="W1141">
        <v>107520</v>
      </c>
      <c r="X1141">
        <v>111159</v>
      </c>
      <c r="Y1141">
        <v>117340</v>
      </c>
      <c r="Z1141">
        <v>129709</v>
      </c>
      <c r="AA1141">
        <v>137749</v>
      </c>
      <c r="AB1141">
        <v>155047</v>
      </c>
      <c r="AC1141">
        <v>149820</v>
      </c>
      <c r="AD1141">
        <v>165135</v>
      </c>
      <c r="AE1141">
        <v>187197</v>
      </c>
      <c r="AF1141">
        <v>207483</v>
      </c>
      <c r="AG1141" s="19">
        <v>57069</v>
      </c>
      <c r="AH1141">
        <v>215145</v>
      </c>
      <c r="AI1141">
        <v>242466</v>
      </c>
      <c r="AJ1141">
        <v>256417</v>
      </c>
      <c r="AK1141">
        <v>281284</v>
      </c>
      <c r="AL1141">
        <v>305231</v>
      </c>
      <c r="AM1141">
        <v>330480</v>
      </c>
      <c r="AN1141">
        <v>327482</v>
      </c>
      <c r="AO1141">
        <v>353051</v>
      </c>
      <c r="AP1141">
        <v>367884</v>
      </c>
      <c r="AQ1141">
        <v>346276</v>
      </c>
      <c r="AR1141">
        <v>361819</v>
      </c>
      <c r="AS1141">
        <v>449699</v>
      </c>
      <c r="AT1141">
        <v>445649</v>
      </c>
      <c r="AU1141">
        <v>493155</v>
      </c>
      <c r="AV1141">
        <v>500048</v>
      </c>
      <c r="AW1141">
        <v>554898</v>
      </c>
      <c r="AX1141">
        <v>579847</v>
      </c>
      <c r="AY1141">
        <v>588354</v>
      </c>
      <c r="AZ1141">
        <v>566000</v>
      </c>
      <c r="BA1141">
        <v>612000</v>
      </c>
      <c r="BB1141">
        <v>624000</v>
      </c>
      <c r="BC1141">
        <v>596000</v>
      </c>
      <c r="BD1141">
        <v>657000</v>
      </c>
      <c r="BE1141">
        <v>640000</v>
      </c>
      <c r="BF1141">
        <v>682000</v>
      </c>
      <c r="BG1141">
        <v>800000</v>
      </c>
      <c r="BH1141">
        <v>750000</v>
      </c>
      <c r="BI1141">
        <v>785000</v>
      </c>
      <c r="BJ1141">
        <v>783000</v>
      </c>
      <c r="BK1141">
        <v>838000</v>
      </c>
      <c r="BL1141">
        <v>844000</v>
      </c>
      <c r="BM1141">
        <v>823000</v>
      </c>
      <c r="BN1141">
        <v>840000</v>
      </c>
      <c r="BO1141">
        <v>826000</v>
      </c>
      <c r="BP1141">
        <v>875000</v>
      </c>
      <c r="BQ1141">
        <v>835000</v>
      </c>
      <c r="BR1141">
        <v>795000</v>
      </c>
      <c r="BS1141">
        <v>784000</v>
      </c>
      <c r="BT1141">
        <v>741000</v>
      </c>
      <c r="BU1141">
        <v>749000</v>
      </c>
      <c r="BV1141">
        <v>753000</v>
      </c>
      <c r="BW1141">
        <v>783000</v>
      </c>
      <c r="BX1141">
        <v>740000</v>
      </c>
      <c r="BY1141">
        <v>819000</v>
      </c>
      <c r="BZ1141">
        <v>833000</v>
      </c>
      <c r="CA1141">
        <v>870000</v>
      </c>
      <c r="CB1141">
        <v>885000</v>
      </c>
      <c r="CC1141">
        <v>917000</v>
      </c>
      <c r="CD1141">
        <v>940000</v>
      </c>
      <c r="CE1141">
        <v>963000</v>
      </c>
    </row>
    <row r="1142" spans="1:83" x14ac:dyDescent="0.35">
      <c r="A1142" s="9" t="str">
        <f t="shared" si="17"/>
        <v>1004.302.12</v>
      </c>
      <c r="B1142" s="52" t="e">
        <f>+IF(MATCH(A1142,List!H$10:H$145,0),"Targeted")</f>
        <v>#N/A</v>
      </c>
      <c r="C1142" s="65"/>
      <c r="D1142" s="151" t="s">
        <v>7700</v>
      </c>
      <c r="E1142" s="16" t="s">
        <v>1071</v>
      </c>
      <c r="F1142" s="16" t="s">
        <v>1072</v>
      </c>
      <c r="G1142" s="16" t="s">
        <v>1933</v>
      </c>
      <c r="H1142" s="16" t="s">
        <v>1934</v>
      </c>
      <c r="I1142" s="16" t="s">
        <v>485</v>
      </c>
      <c r="J1142" s="16" t="s">
        <v>2231</v>
      </c>
      <c r="K1142" s="17" t="s">
        <v>52</v>
      </c>
      <c r="L1142" s="18" t="s">
        <v>1936</v>
      </c>
      <c r="M1142" s="195" t="s">
        <v>164</v>
      </c>
      <c r="N1142" s="16" t="s">
        <v>2126</v>
      </c>
      <c r="O1142" s="17" t="s">
        <v>346</v>
      </c>
      <c r="P1142" s="17" t="s">
        <v>305</v>
      </c>
      <c r="Q1142" s="17" t="s">
        <v>306</v>
      </c>
      <c r="R1142">
        <v>0</v>
      </c>
      <c r="S1142">
        <v>0</v>
      </c>
      <c r="T1142">
        <v>0</v>
      </c>
      <c r="U1142">
        <v>0</v>
      </c>
      <c r="V1142">
        <v>0</v>
      </c>
      <c r="W1142">
        <v>0</v>
      </c>
      <c r="X1142">
        <v>0</v>
      </c>
      <c r="Y1142">
        <v>0</v>
      </c>
      <c r="Z1142">
        <v>0</v>
      </c>
      <c r="AA1142">
        <v>0</v>
      </c>
      <c r="AB1142">
        <v>0</v>
      </c>
      <c r="AC1142">
        <v>0</v>
      </c>
      <c r="AD1142">
        <v>0</v>
      </c>
      <c r="AE1142">
        <v>0</v>
      </c>
      <c r="AF1142">
        <v>0</v>
      </c>
      <c r="AG1142" s="19">
        <v>0</v>
      </c>
      <c r="AH1142">
        <v>0</v>
      </c>
      <c r="AI1142">
        <v>0</v>
      </c>
      <c r="AJ1142">
        <v>0</v>
      </c>
      <c r="AK1142">
        <v>0</v>
      </c>
      <c r="AL1142">
        <v>0</v>
      </c>
      <c r="AM1142">
        <v>0</v>
      </c>
      <c r="AN1142">
        <v>0</v>
      </c>
      <c r="AO1142">
        <v>0</v>
      </c>
      <c r="AP1142">
        <v>0</v>
      </c>
      <c r="AQ1142">
        <v>0</v>
      </c>
      <c r="AR1142">
        <v>0</v>
      </c>
      <c r="AS1142">
        <v>0</v>
      </c>
      <c r="AT1142">
        <v>0</v>
      </c>
      <c r="AU1142">
        <v>0</v>
      </c>
      <c r="AV1142">
        <v>0</v>
      </c>
      <c r="AW1142">
        <v>0</v>
      </c>
      <c r="AX1142">
        <v>0</v>
      </c>
      <c r="AY1142">
        <v>0</v>
      </c>
      <c r="AZ1142">
        <v>0</v>
      </c>
      <c r="BA1142">
        <v>0</v>
      </c>
      <c r="BB1142">
        <v>0</v>
      </c>
      <c r="BC1142">
        <v>0</v>
      </c>
      <c r="BD1142">
        <v>0</v>
      </c>
      <c r="BE1142">
        <v>0</v>
      </c>
      <c r="BF1142">
        <v>0</v>
      </c>
      <c r="BG1142">
        <v>0</v>
      </c>
      <c r="BH1142">
        <v>0</v>
      </c>
      <c r="BI1142">
        <v>0</v>
      </c>
      <c r="BJ1142">
        <v>0</v>
      </c>
      <c r="BK1142">
        <v>0</v>
      </c>
      <c r="BL1142">
        <v>0</v>
      </c>
      <c r="BM1142">
        <v>0</v>
      </c>
      <c r="BN1142">
        <v>0</v>
      </c>
      <c r="BO1142">
        <v>0</v>
      </c>
      <c r="BP1142">
        <v>0</v>
      </c>
      <c r="BQ1142">
        <v>0</v>
      </c>
      <c r="BR1142">
        <v>0</v>
      </c>
      <c r="BS1142">
        <v>0</v>
      </c>
      <c r="BT1142">
        <v>0</v>
      </c>
      <c r="BU1142">
        <v>0</v>
      </c>
      <c r="BV1142">
        <v>0</v>
      </c>
      <c r="BW1142">
        <v>0</v>
      </c>
      <c r="BX1142">
        <v>0</v>
      </c>
      <c r="BY1142">
        <v>0</v>
      </c>
      <c r="BZ1142">
        <v>5000</v>
      </c>
      <c r="CA1142">
        <v>-34000</v>
      </c>
      <c r="CB1142">
        <v>-45000</v>
      </c>
      <c r="CC1142">
        <v>-55000</v>
      </c>
      <c r="CD1142">
        <v>-58000</v>
      </c>
      <c r="CE1142">
        <v>-60000</v>
      </c>
    </row>
    <row r="1143" spans="1:83" x14ac:dyDescent="0.35">
      <c r="A1143" s="9" t="str">
        <f t="shared" si="17"/>
        <v>1004.302.12</v>
      </c>
      <c r="B1143" s="52" t="e">
        <f>+IF(MATCH(A1143,List!H$10:H$145,0),"Targeted")</f>
        <v>#N/A</v>
      </c>
      <c r="C1143" s="65"/>
      <c r="D1143" s="151"/>
      <c r="E1143" s="16" t="s">
        <v>1071</v>
      </c>
      <c r="F1143" s="16" t="s">
        <v>1072</v>
      </c>
      <c r="G1143" s="16" t="s">
        <v>1933</v>
      </c>
      <c r="H1143" s="16" t="s">
        <v>1934</v>
      </c>
      <c r="I1143" s="16" t="s">
        <v>485</v>
      </c>
      <c r="J1143" s="16" t="s">
        <v>2231</v>
      </c>
      <c r="K1143" s="17" t="s">
        <v>52</v>
      </c>
      <c r="L1143" s="18" t="s">
        <v>1936</v>
      </c>
      <c r="M1143" s="195" t="s">
        <v>164</v>
      </c>
      <c r="N1143" s="16" t="s">
        <v>2126</v>
      </c>
      <c r="O1143" s="17" t="s">
        <v>304</v>
      </c>
      <c r="P1143" s="17" t="s">
        <v>305</v>
      </c>
      <c r="Q1143" s="17" t="s">
        <v>306</v>
      </c>
      <c r="R1143">
        <v>0</v>
      </c>
      <c r="S1143">
        <v>0</v>
      </c>
      <c r="T1143">
        <v>0</v>
      </c>
      <c r="U1143">
        <v>0</v>
      </c>
      <c r="V1143">
        <v>0</v>
      </c>
      <c r="W1143">
        <v>0</v>
      </c>
      <c r="X1143">
        <v>0</v>
      </c>
      <c r="Y1143">
        <v>0</v>
      </c>
      <c r="Z1143">
        <v>0</v>
      </c>
      <c r="AA1143">
        <v>0</v>
      </c>
      <c r="AB1143">
        <v>0</v>
      </c>
      <c r="AC1143">
        <v>0</v>
      </c>
      <c r="AD1143">
        <v>0</v>
      </c>
      <c r="AE1143">
        <v>0</v>
      </c>
      <c r="AF1143">
        <v>0</v>
      </c>
      <c r="AG1143" s="19">
        <v>0</v>
      </c>
      <c r="AH1143">
        <v>0</v>
      </c>
      <c r="AI1143">
        <v>0</v>
      </c>
      <c r="AJ1143">
        <v>0</v>
      </c>
      <c r="AK1143">
        <v>0</v>
      </c>
      <c r="AL1143">
        <v>0</v>
      </c>
      <c r="AM1143">
        <v>0</v>
      </c>
      <c r="AN1143">
        <v>0</v>
      </c>
      <c r="AO1143">
        <v>0</v>
      </c>
      <c r="AP1143">
        <v>0</v>
      </c>
      <c r="AQ1143">
        <v>0</v>
      </c>
      <c r="AR1143">
        <v>0</v>
      </c>
      <c r="AS1143">
        <v>0</v>
      </c>
      <c r="AT1143">
        <v>0</v>
      </c>
      <c r="AU1143">
        <v>0</v>
      </c>
      <c r="AV1143">
        <v>0</v>
      </c>
      <c r="AW1143">
        <v>0</v>
      </c>
      <c r="AX1143">
        <v>0</v>
      </c>
      <c r="AY1143">
        <v>0</v>
      </c>
      <c r="AZ1143">
        <v>0</v>
      </c>
      <c r="BA1143">
        <v>0</v>
      </c>
      <c r="BB1143">
        <v>0</v>
      </c>
      <c r="BC1143">
        <v>0</v>
      </c>
      <c r="BD1143">
        <v>0</v>
      </c>
      <c r="BE1143">
        <v>0</v>
      </c>
      <c r="BF1143">
        <v>0</v>
      </c>
      <c r="BG1143">
        <v>213000</v>
      </c>
      <c r="BH1143">
        <v>889000</v>
      </c>
      <c r="BI1143">
        <v>1389000</v>
      </c>
      <c r="BJ1143">
        <v>14000</v>
      </c>
      <c r="BK1143">
        <v>1528000</v>
      </c>
      <c r="BL1143">
        <v>1482000</v>
      </c>
      <c r="BM1143">
        <v>1707000</v>
      </c>
      <c r="BN1143">
        <v>1584000</v>
      </c>
      <c r="BO1143">
        <v>1946000</v>
      </c>
      <c r="BP1143">
        <v>2628000</v>
      </c>
      <c r="BQ1143">
        <v>2767000</v>
      </c>
      <c r="BR1143">
        <v>2806000</v>
      </c>
      <c r="BS1143">
        <v>2721000</v>
      </c>
      <c r="BT1143">
        <v>2653000</v>
      </c>
      <c r="BU1143">
        <v>2796000</v>
      </c>
      <c r="BV1143">
        <v>2867000</v>
      </c>
      <c r="BW1143">
        <v>3082000</v>
      </c>
      <c r="BX1143" s="10">
        <v>3085000</v>
      </c>
      <c r="BY1143">
        <v>3193000</v>
      </c>
      <c r="BZ1143">
        <v>3345000</v>
      </c>
      <c r="CA1143">
        <v>3969000</v>
      </c>
      <c r="CB1143">
        <v>4386000</v>
      </c>
      <c r="CC1143">
        <v>4225000</v>
      </c>
      <c r="CD1143">
        <v>4371000</v>
      </c>
      <c r="CE1143">
        <v>4285000</v>
      </c>
    </row>
    <row r="1144" spans="1:83" x14ac:dyDescent="0.35">
      <c r="A1144" s="9" t="str">
        <f t="shared" si="17"/>
        <v>1005.302.</v>
      </c>
      <c r="B1144" s="52" t="e">
        <f>+IF(MATCH(A1144,List!H$10:H$145,0),"Targeted")</f>
        <v>#N/A</v>
      </c>
      <c r="C1144" s="65"/>
      <c r="D1144" s="151" t="s">
        <v>7700</v>
      </c>
      <c r="E1144" s="16" t="s">
        <v>1071</v>
      </c>
      <c r="F1144" s="16" t="s">
        <v>1072</v>
      </c>
      <c r="G1144" s="16" t="s">
        <v>1933</v>
      </c>
      <c r="H1144" s="16" t="s">
        <v>1934</v>
      </c>
      <c r="I1144" s="16" t="s">
        <v>487</v>
      </c>
      <c r="J1144" s="16" t="s">
        <v>2232</v>
      </c>
      <c r="K1144" s="17" t="s">
        <v>299</v>
      </c>
      <c r="L1144" s="18" t="s">
        <v>1936</v>
      </c>
      <c r="M1144" s="195" t="s">
        <v>164</v>
      </c>
      <c r="N1144" s="16" t="s">
        <v>2126</v>
      </c>
      <c r="O1144" s="17" t="s">
        <v>346</v>
      </c>
      <c r="P1144" s="17" t="s">
        <v>305</v>
      </c>
      <c r="Q1144" s="17" t="s">
        <v>306</v>
      </c>
      <c r="R1144">
        <v>0</v>
      </c>
      <c r="S1144">
        <v>0</v>
      </c>
      <c r="T1144">
        <v>0</v>
      </c>
      <c r="U1144">
        <v>0</v>
      </c>
      <c r="V1144">
        <v>0</v>
      </c>
      <c r="W1144">
        <v>0</v>
      </c>
      <c r="X1144">
        <v>0</v>
      </c>
      <c r="Y1144">
        <v>0</v>
      </c>
      <c r="Z1144">
        <v>0</v>
      </c>
      <c r="AA1144">
        <v>0</v>
      </c>
      <c r="AB1144">
        <v>0</v>
      </c>
      <c r="AC1144">
        <v>0</v>
      </c>
      <c r="AD1144">
        <v>0</v>
      </c>
      <c r="AE1144">
        <v>0</v>
      </c>
      <c r="AF1144">
        <v>0</v>
      </c>
      <c r="AG1144" s="19">
        <v>0</v>
      </c>
      <c r="AH1144">
        <v>0</v>
      </c>
      <c r="AI1144">
        <v>0</v>
      </c>
      <c r="AJ1144">
        <v>0</v>
      </c>
      <c r="AK1144">
        <v>0</v>
      </c>
      <c r="AL1144">
        <v>0</v>
      </c>
      <c r="AM1144">
        <v>0</v>
      </c>
      <c r="AN1144">
        <v>0</v>
      </c>
      <c r="AO1144">
        <v>0</v>
      </c>
      <c r="AP1144">
        <v>0</v>
      </c>
      <c r="AQ1144">
        <v>0</v>
      </c>
      <c r="AR1144">
        <v>0</v>
      </c>
      <c r="AS1144">
        <v>0</v>
      </c>
      <c r="AT1144">
        <v>0</v>
      </c>
      <c r="AU1144">
        <v>0</v>
      </c>
      <c r="AV1144">
        <v>0</v>
      </c>
      <c r="AW1144">
        <v>0</v>
      </c>
      <c r="AX1144">
        <v>0</v>
      </c>
      <c r="AY1144">
        <v>0</v>
      </c>
      <c r="AZ1144">
        <v>0</v>
      </c>
      <c r="BA1144">
        <v>0</v>
      </c>
      <c r="BB1144">
        <v>0</v>
      </c>
      <c r="BC1144">
        <v>0</v>
      </c>
      <c r="BD1144">
        <v>0</v>
      </c>
      <c r="BE1144">
        <v>0</v>
      </c>
      <c r="BF1144">
        <v>0</v>
      </c>
      <c r="BG1144">
        <v>0</v>
      </c>
      <c r="BH1144">
        <v>0</v>
      </c>
      <c r="BI1144">
        <v>0</v>
      </c>
      <c r="BJ1144">
        <v>0</v>
      </c>
      <c r="BK1144">
        <v>0</v>
      </c>
      <c r="BL1144">
        <v>0</v>
      </c>
      <c r="BM1144">
        <v>0</v>
      </c>
      <c r="BN1144">
        <v>0</v>
      </c>
      <c r="BO1144">
        <v>0</v>
      </c>
      <c r="BP1144">
        <v>0</v>
      </c>
      <c r="BQ1144">
        <v>0</v>
      </c>
      <c r="BR1144">
        <v>0</v>
      </c>
      <c r="BS1144">
        <v>0</v>
      </c>
      <c r="BT1144">
        <v>0</v>
      </c>
      <c r="BU1144">
        <v>0</v>
      </c>
      <c r="BV1144">
        <v>0</v>
      </c>
      <c r="BW1144">
        <v>0</v>
      </c>
      <c r="BX1144">
        <v>0</v>
      </c>
      <c r="BY1144">
        <v>0</v>
      </c>
      <c r="BZ1144">
        <v>0</v>
      </c>
      <c r="CA1144">
        <v>3000</v>
      </c>
      <c r="CB1144">
        <v>6000</v>
      </c>
      <c r="CC1144">
        <v>7000</v>
      </c>
      <c r="CD1144">
        <v>8000</v>
      </c>
      <c r="CE1144">
        <v>9000</v>
      </c>
    </row>
    <row r="1145" spans="1:83" x14ac:dyDescent="0.35">
      <c r="A1145" s="9" t="str">
        <f t="shared" si="17"/>
        <v>1010.302.12</v>
      </c>
      <c r="B1145" s="52" t="e">
        <f>+IF(MATCH(A1145,List!H$10:H$145,0),"Targeted")</f>
        <v>#N/A</v>
      </c>
      <c r="C1145" s="65"/>
      <c r="D1145" s="151" t="s">
        <v>7700</v>
      </c>
      <c r="E1145" s="16" t="s">
        <v>1071</v>
      </c>
      <c r="F1145" s="16" t="s">
        <v>1072</v>
      </c>
      <c r="G1145" s="16" t="s">
        <v>1933</v>
      </c>
      <c r="H1145" s="16" t="s">
        <v>1934</v>
      </c>
      <c r="I1145" s="16" t="s">
        <v>1223</v>
      </c>
      <c r="J1145" s="16" t="s">
        <v>2233</v>
      </c>
      <c r="K1145" s="17" t="s">
        <v>52</v>
      </c>
      <c r="L1145" s="18" t="s">
        <v>1936</v>
      </c>
      <c r="M1145" s="195" t="s">
        <v>164</v>
      </c>
      <c r="N1145" s="16" t="s">
        <v>2126</v>
      </c>
      <c r="O1145" s="17" t="s">
        <v>346</v>
      </c>
      <c r="P1145" s="17" t="s">
        <v>305</v>
      </c>
      <c r="Q1145" s="17" t="s">
        <v>306</v>
      </c>
      <c r="R1145">
        <v>0</v>
      </c>
      <c r="S1145">
        <v>0</v>
      </c>
      <c r="T1145">
        <v>406</v>
      </c>
      <c r="U1145">
        <v>1782</v>
      </c>
      <c r="V1145">
        <v>2843</v>
      </c>
      <c r="W1145">
        <v>4054</v>
      </c>
      <c r="X1145">
        <v>6961</v>
      </c>
      <c r="Y1145">
        <v>2634</v>
      </c>
      <c r="Z1145">
        <v>1069</v>
      </c>
      <c r="AA1145">
        <v>848</v>
      </c>
      <c r="AB1145">
        <v>9745</v>
      </c>
      <c r="AC1145">
        <v>11167</v>
      </c>
      <c r="AD1145">
        <v>11168</v>
      </c>
      <c r="AE1145">
        <v>13477</v>
      </c>
      <c r="AF1145">
        <v>14197</v>
      </c>
      <c r="AG1145" s="19">
        <v>5800</v>
      </c>
      <c r="AH1145">
        <v>20020</v>
      </c>
      <c r="AI1145">
        <v>13819</v>
      </c>
      <c r="AJ1145">
        <v>7207</v>
      </c>
      <c r="AK1145">
        <v>16610</v>
      </c>
      <c r="AL1145">
        <v>19495</v>
      </c>
      <c r="AM1145">
        <v>17102</v>
      </c>
      <c r="AN1145">
        <v>11979</v>
      </c>
      <c r="AO1145">
        <v>12377</v>
      </c>
      <c r="AP1145">
        <v>16062</v>
      </c>
      <c r="AQ1145">
        <v>17475</v>
      </c>
      <c r="AR1145">
        <v>17887</v>
      </c>
      <c r="AS1145">
        <v>16403</v>
      </c>
      <c r="AT1145">
        <v>16828</v>
      </c>
      <c r="AU1145">
        <v>5893</v>
      </c>
      <c r="AV1145">
        <v>6735</v>
      </c>
      <c r="AW1145">
        <v>28247</v>
      </c>
      <c r="AX1145">
        <v>27716</v>
      </c>
      <c r="AY1145">
        <v>33690</v>
      </c>
      <c r="AZ1145">
        <v>28000</v>
      </c>
      <c r="BA1145">
        <v>27000</v>
      </c>
      <c r="BB1145">
        <v>27000</v>
      </c>
      <c r="BC1145">
        <v>31000</v>
      </c>
      <c r="BD1145">
        <v>35000</v>
      </c>
      <c r="BE1145">
        <v>36000</v>
      </c>
      <c r="BF1145">
        <v>37000</v>
      </c>
      <c r="BG1145">
        <v>48000</v>
      </c>
      <c r="BH1145">
        <v>48000</v>
      </c>
      <c r="BI1145">
        <v>50000</v>
      </c>
      <c r="BJ1145">
        <v>50000</v>
      </c>
      <c r="BK1145">
        <v>50000</v>
      </c>
      <c r="BL1145">
        <v>51000</v>
      </c>
      <c r="BM1145">
        <v>52000</v>
      </c>
      <c r="BN1145">
        <v>51000</v>
      </c>
      <c r="BO1145">
        <v>50000</v>
      </c>
      <c r="BP1145">
        <v>27000</v>
      </c>
      <c r="BQ1145">
        <v>0</v>
      </c>
      <c r="BR1145">
        <v>0</v>
      </c>
      <c r="BS1145">
        <v>0</v>
      </c>
      <c r="BT1145">
        <v>0</v>
      </c>
      <c r="BU1145">
        <v>0</v>
      </c>
      <c r="BV1145">
        <v>0</v>
      </c>
      <c r="BW1145">
        <v>0</v>
      </c>
      <c r="BX1145">
        <v>0</v>
      </c>
      <c r="BY1145">
        <v>0</v>
      </c>
      <c r="BZ1145">
        <v>0</v>
      </c>
      <c r="CA1145">
        <v>0</v>
      </c>
      <c r="CB1145">
        <v>0</v>
      </c>
      <c r="CC1145">
        <v>0</v>
      </c>
      <c r="CD1145">
        <v>0</v>
      </c>
      <c r="CE1145">
        <v>0</v>
      </c>
    </row>
    <row r="1146" spans="1:83" x14ac:dyDescent="0.35">
      <c r="A1146" s="9" t="str">
        <f t="shared" si="17"/>
        <v>1010.302.12</v>
      </c>
      <c r="B1146" s="52" t="e">
        <f>+IF(MATCH(A1146,List!H$10:H$145,0),"Targeted")</f>
        <v>#N/A</v>
      </c>
      <c r="C1146" s="65"/>
      <c r="D1146" s="151" t="s">
        <v>7700</v>
      </c>
      <c r="E1146" s="16" t="s">
        <v>1071</v>
      </c>
      <c r="F1146" s="16" t="s">
        <v>1072</v>
      </c>
      <c r="G1146" s="16" t="s">
        <v>1933</v>
      </c>
      <c r="H1146" s="16" t="s">
        <v>1934</v>
      </c>
      <c r="I1146" s="16" t="s">
        <v>1223</v>
      </c>
      <c r="J1146" s="16" t="s">
        <v>2233</v>
      </c>
      <c r="K1146" s="17" t="s">
        <v>52</v>
      </c>
      <c r="L1146" s="18" t="s">
        <v>1936</v>
      </c>
      <c r="M1146" s="195" t="s">
        <v>164</v>
      </c>
      <c r="N1146" s="16" t="s">
        <v>2126</v>
      </c>
      <c r="O1146" s="17" t="s">
        <v>346</v>
      </c>
      <c r="P1146" s="17" t="s">
        <v>524</v>
      </c>
      <c r="Q1146" s="17" t="s">
        <v>306</v>
      </c>
      <c r="R1146">
        <v>0</v>
      </c>
      <c r="S1146">
        <v>0</v>
      </c>
      <c r="T1146">
        <v>0</v>
      </c>
      <c r="U1146">
        <v>164</v>
      </c>
      <c r="V1146">
        <v>296</v>
      </c>
      <c r="W1146">
        <v>1146</v>
      </c>
      <c r="X1146">
        <v>2100</v>
      </c>
      <c r="Y1146">
        <v>7202</v>
      </c>
      <c r="Z1146">
        <v>8400</v>
      </c>
      <c r="AA1146">
        <v>11697</v>
      </c>
      <c r="AB1146">
        <v>6484</v>
      </c>
      <c r="AC1146">
        <v>7373</v>
      </c>
      <c r="AD1146">
        <v>7578</v>
      </c>
      <c r="AE1146">
        <v>9453</v>
      </c>
      <c r="AF1146">
        <v>12800</v>
      </c>
      <c r="AG1146" s="19">
        <v>2702</v>
      </c>
      <c r="AH1146">
        <v>11110</v>
      </c>
      <c r="AI1146">
        <v>16502</v>
      </c>
      <c r="AJ1146">
        <v>18584</v>
      </c>
      <c r="AK1146">
        <v>13955</v>
      </c>
      <c r="AL1146">
        <v>16896</v>
      </c>
      <c r="AM1146">
        <v>13291</v>
      </c>
      <c r="AN1146">
        <v>14098</v>
      </c>
      <c r="AO1146">
        <v>17146</v>
      </c>
      <c r="AP1146">
        <v>10988</v>
      </c>
      <c r="AQ1146">
        <v>9664</v>
      </c>
      <c r="AR1146">
        <v>6516</v>
      </c>
      <c r="AS1146">
        <v>10744</v>
      </c>
      <c r="AT1146">
        <v>8989</v>
      </c>
      <c r="AU1146">
        <v>19155</v>
      </c>
      <c r="AV1146">
        <v>21905</v>
      </c>
      <c r="AW1146">
        <v>4817</v>
      </c>
      <c r="AX1146">
        <v>7603</v>
      </c>
      <c r="AY1146">
        <v>886</v>
      </c>
      <c r="AZ1146">
        <v>5000</v>
      </c>
      <c r="BA1146">
        <v>3000</v>
      </c>
      <c r="BB1146">
        <v>2000</v>
      </c>
      <c r="BC1146">
        <v>1000</v>
      </c>
      <c r="BD1146">
        <v>1000</v>
      </c>
      <c r="BE1146">
        <v>1000</v>
      </c>
      <c r="BF1146">
        <v>1000</v>
      </c>
      <c r="BG1146">
        <v>1000</v>
      </c>
      <c r="BH1146">
        <v>1000</v>
      </c>
      <c r="BI1146">
        <v>1000</v>
      </c>
      <c r="BJ1146">
        <v>1000</v>
      </c>
      <c r="BK1146">
        <v>1000</v>
      </c>
      <c r="BL1146">
        <v>1000</v>
      </c>
      <c r="BM1146">
        <v>0</v>
      </c>
      <c r="BN1146">
        <v>0</v>
      </c>
      <c r="BO1146">
        <v>0</v>
      </c>
      <c r="BP1146">
        <v>0</v>
      </c>
      <c r="BQ1146">
        <v>0</v>
      </c>
      <c r="BR1146">
        <v>0</v>
      </c>
      <c r="BS1146">
        <v>0</v>
      </c>
      <c r="BT1146">
        <v>0</v>
      </c>
      <c r="BU1146">
        <v>0</v>
      </c>
      <c r="BV1146">
        <v>0</v>
      </c>
      <c r="BW1146">
        <v>0</v>
      </c>
      <c r="BX1146">
        <v>0</v>
      </c>
      <c r="BY1146">
        <v>0</v>
      </c>
      <c r="BZ1146">
        <v>0</v>
      </c>
      <c r="CA1146">
        <v>0</v>
      </c>
      <c r="CB1146">
        <v>0</v>
      </c>
      <c r="CC1146">
        <v>0</v>
      </c>
      <c r="CD1146">
        <v>0</v>
      </c>
      <c r="CE1146">
        <v>0</v>
      </c>
    </row>
    <row r="1147" spans="1:83" x14ac:dyDescent="0.35">
      <c r="A1147" s="9" t="str">
        <f t="shared" si="17"/>
        <v>1080.302.12</v>
      </c>
      <c r="B1147" s="52" t="e">
        <f>+IF(MATCH(A1147,List!H$10:H$145,0),"Targeted")</f>
        <v>#N/A</v>
      </c>
      <c r="C1147" s="65"/>
      <c r="D1147" s="151"/>
      <c r="E1147" s="16" t="s">
        <v>1071</v>
      </c>
      <c r="F1147" s="16" t="s">
        <v>1072</v>
      </c>
      <c r="G1147" s="16" t="s">
        <v>1933</v>
      </c>
      <c r="H1147" s="16" t="s">
        <v>1934</v>
      </c>
      <c r="I1147" s="16" t="s">
        <v>1350</v>
      </c>
      <c r="J1147" s="16" t="s">
        <v>2234</v>
      </c>
      <c r="K1147" s="17" t="s">
        <v>52</v>
      </c>
      <c r="L1147" s="18" t="s">
        <v>1936</v>
      </c>
      <c r="M1147" s="195" t="s">
        <v>164</v>
      </c>
      <c r="N1147" s="16" t="s">
        <v>2126</v>
      </c>
      <c r="O1147" s="17" t="s">
        <v>304</v>
      </c>
      <c r="P1147" s="17" t="s">
        <v>305</v>
      </c>
      <c r="Q1147" s="17" t="s">
        <v>306</v>
      </c>
      <c r="R1147">
        <v>0</v>
      </c>
      <c r="S1147">
        <v>0</v>
      </c>
      <c r="T1147">
        <v>0</v>
      </c>
      <c r="U1147">
        <v>0</v>
      </c>
      <c r="V1147">
        <v>0</v>
      </c>
      <c r="W1147">
        <v>0</v>
      </c>
      <c r="X1147">
        <v>0</v>
      </c>
      <c r="Y1147">
        <v>0</v>
      </c>
      <c r="Z1147">
        <v>0</v>
      </c>
      <c r="AA1147">
        <v>0</v>
      </c>
      <c r="AB1147">
        <v>0</v>
      </c>
      <c r="AC1147">
        <v>0</v>
      </c>
      <c r="AD1147">
        <v>0</v>
      </c>
      <c r="AE1147">
        <v>0</v>
      </c>
      <c r="AF1147">
        <v>0</v>
      </c>
      <c r="AG1147" s="19">
        <v>0</v>
      </c>
      <c r="AH1147">
        <v>0</v>
      </c>
      <c r="AI1147">
        <v>0</v>
      </c>
      <c r="AJ1147">
        <v>0</v>
      </c>
      <c r="AK1147">
        <v>0</v>
      </c>
      <c r="AL1147">
        <v>0</v>
      </c>
      <c r="AM1147">
        <v>0</v>
      </c>
      <c r="AN1147">
        <v>0</v>
      </c>
      <c r="AO1147">
        <v>0</v>
      </c>
      <c r="AP1147">
        <v>0</v>
      </c>
      <c r="AQ1147">
        <v>0</v>
      </c>
      <c r="AR1147">
        <v>0</v>
      </c>
      <c r="AS1147">
        <v>0</v>
      </c>
      <c r="AT1147">
        <v>0</v>
      </c>
      <c r="AU1147">
        <v>0</v>
      </c>
      <c r="AV1147">
        <v>0</v>
      </c>
      <c r="AW1147">
        <v>0</v>
      </c>
      <c r="AX1147">
        <v>8302</v>
      </c>
      <c r="AY1147">
        <v>29154</v>
      </c>
      <c r="AZ1147">
        <v>16000</v>
      </c>
      <c r="BA1147">
        <v>109000</v>
      </c>
      <c r="BB1147">
        <v>47000</v>
      </c>
      <c r="BC1147">
        <v>33000</v>
      </c>
      <c r="BD1147">
        <v>14000</v>
      </c>
      <c r="BE1147">
        <v>7000</v>
      </c>
      <c r="BF1147">
        <v>4000</v>
      </c>
      <c r="BG1147">
        <v>1000</v>
      </c>
      <c r="BH1147">
        <v>2000</v>
      </c>
      <c r="BI1147">
        <v>1000</v>
      </c>
      <c r="BJ1147">
        <v>0</v>
      </c>
      <c r="BK1147">
        <v>0</v>
      </c>
      <c r="BL1147">
        <v>0</v>
      </c>
      <c r="BM1147">
        <v>0</v>
      </c>
      <c r="BN1147">
        <v>0</v>
      </c>
      <c r="BO1147">
        <v>0</v>
      </c>
      <c r="BP1147">
        <v>0</v>
      </c>
      <c r="BQ1147">
        <v>0</v>
      </c>
      <c r="BR1147">
        <v>0</v>
      </c>
      <c r="BS1147">
        <v>0</v>
      </c>
      <c r="BT1147">
        <v>0</v>
      </c>
      <c r="BU1147">
        <v>0</v>
      </c>
      <c r="BV1147">
        <v>0</v>
      </c>
      <c r="BW1147">
        <v>0</v>
      </c>
      <c r="BX1147" s="10">
        <v>0</v>
      </c>
      <c r="BY1147">
        <v>0</v>
      </c>
      <c r="BZ1147">
        <v>0</v>
      </c>
      <c r="CA1147">
        <v>0</v>
      </c>
      <c r="CB1147">
        <v>0</v>
      </c>
      <c r="CC1147">
        <v>0</v>
      </c>
      <c r="CD1147">
        <v>0</v>
      </c>
      <c r="CE1147">
        <v>0</v>
      </c>
    </row>
    <row r="1148" spans="1:83" x14ac:dyDescent="0.35">
      <c r="A1148" s="9" t="str">
        <f t="shared" si="17"/>
        <v>1090.302.12</v>
      </c>
      <c r="B1148" s="52" t="e">
        <f>+IF(MATCH(A1148,List!H$10:H$145,0),"Targeted")</f>
        <v>#N/A</v>
      </c>
      <c r="C1148" s="65"/>
      <c r="D1148" s="151" t="s">
        <v>7700</v>
      </c>
      <c r="E1148" s="16" t="s">
        <v>1071</v>
      </c>
      <c r="F1148" s="16" t="s">
        <v>1072</v>
      </c>
      <c r="G1148" s="16" t="s">
        <v>1933</v>
      </c>
      <c r="H1148" s="16" t="s">
        <v>1934</v>
      </c>
      <c r="I1148" s="16" t="s">
        <v>1019</v>
      </c>
      <c r="J1148" s="16" t="s">
        <v>2235</v>
      </c>
      <c r="K1148" s="17" t="s">
        <v>52</v>
      </c>
      <c r="L1148" s="18" t="s">
        <v>1936</v>
      </c>
      <c r="M1148" s="195" t="s">
        <v>164</v>
      </c>
      <c r="N1148" s="16" t="s">
        <v>2126</v>
      </c>
      <c r="O1148" s="17" t="s">
        <v>346</v>
      </c>
      <c r="P1148" s="17" t="s">
        <v>305</v>
      </c>
      <c r="Q1148" s="17" t="s">
        <v>306</v>
      </c>
      <c r="R1148">
        <v>0</v>
      </c>
      <c r="S1148">
        <v>0</v>
      </c>
      <c r="T1148">
        <v>0</v>
      </c>
      <c r="U1148">
        <v>0</v>
      </c>
      <c r="V1148">
        <v>0</v>
      </c>
      <c r="W1148">
        <v>0</v>
      </c>
      <c r="X1148">
        <v>0</v>
      </c>
      <c r="Y1148">
        <v>0</v>
      </c>
      <c r="Z1148">
        <v>0</v>
      </c>
      <c r="AA1148">
        <v>0</v>
      </c>
      <c r="AB1148">
        <v>0</v>
      </c>
      <c r="AC1148">
        <v>0</v>
      </c>
      <c r="AD1148">
        <v>0</v>
      </c>
      <c r="AE1148">
        <v>0</v>
      </c>
      <c r="AF1148">
        <v>0</v>
      </c>
      <c r="AG1148" s="19">
        <v>0</v>
      </c>
      <c r="AH1148">
        <v>0</v>
      </c>
      <c r="AI1148">
        <v>0</v>
      </c>
      <c r="AJ1148">
        <v>0</v>
      </c>
      <c r="AK1148">
        <v>0</v>
      </c>
      <c r="AL1148">
        <v>0</v>
      </c>
      <c r="AM1148">
        <v>0</v>
      </c>
      <c r="AN1148">
        <v>0</v>
      </c>
      <c r="AO1148">
        <v>0</v>
      </c>
      <c r="AP1148">
        <v>0</v>
      </c>
      <c r="AQ1148">
        <v>0</v>
      </c>
      <c r="AR1148">
        <v>0</v>
      </c>
      <c r="AS1148">
        <v>0</v>
      </c>
      <c r="AT1148">
        <v>0</v>
      </c>
      <c r="AU1148">
        <v>0</v>
      </c>
      <c r="AV1148">
        <v>0</v>
      </c>
      <c r="AW1148">
        <v>0</v>
      </c>
      <c r="AX1148">
        <v>0</v>
      </c>
      <c r="AY1148">
        <v>0</v>
      </c>
      <c r="AZ1148">
        <v>0</v>
      </c>
      <c r="BA1148">
        <v>0</v>
      </c>
      <c r="BB1148">
        <v>0</v>
      </c>
      <c r="BC1148">
        <v>0</v>
      </c>
      <c r="BD1148">
        <v>0</v>
      </c>
      <c r="BE1148">
        <v>0</v>
      </c>
      <c r="BF1148">
        <v>0</v>
      </c>
      <c r="BG1148">
        <v>0</v>
      </c>
      <c r="BH1148">
        <v>0</v>
      </c>
      <c r="BI1148">
        <v>0</v>
      </c>
      <c r="BJ1148">
        <v>0</v>
      </c>
      <c r="BK1148">
        <v>0</v>
      </c>
      <c r="BL1148">
        <v>0</v>
      </c>
      <c r="BM1148">
        <v>1000</v>
      </c>
      <c r="BN1148">
        <v>2000</v>
      </c>
      <c r="BO1148">
        <v>0</v>
      </c>
      <c r="BP1148">
        <v>0</v>
      </c>
      <c r="BQ1148">
        <v>0</v>
      </c>
      <c r="BR1148">
        <v>0</v>
      </c>
      <c r="BS1148">
        <v>0</v>
      </c>
      <c r="BT1148">
        <v>0</v>
      </c>
      <c r="BU1148">
        <v>0</v>
      </c>
      <c r="BV1148">
        <v>0</v>
      </c>
      <c r="BW1148">
        <v>0</v>
      </c>
      <c r="BX1148">
        <v>0</v>
      </c>
      <c r="BY1148">
        <v>0</v>
      </c>
      <c r="BZ1148">
        <v>0</v>
      </c>
      <c r="CA1148">
        <v>4000</v>
      </c>
      <c r="CB1148">
        <v>6000</v>
      </c>
      <c r="CC1148">
        <v>12000</v>
      </c>
      <c r="CD1148">
        <v>16000</v>
      </c>
      <c r="CE1148">
        <v>19000</v>
      </c>
    </row>
    <row r="1149" spans="1:83" x14ac:dyDescent="0.35">
      <c r="A1149" s="9" t="str">
        <f t="shared" si="17"/>
        <v>1090.302.12</v>
      </c>
      <c r="B1149" s="52" t="e">
        <f>+IF(MATCH(A1149,List!H$10:H$145,0),"Targeted")</f>
        <v>#N/A</v>
      </c>
      <c r="C1149" s="65"/>
      <c r="D1149" s="151"/>
      <c r="E1149" s="16" t="s">
        <v>1071</v>
      </c>
      <c r="F1149" s="16" t="s">
        <v>1072</v>
      </c>
      <c r="G1149" s="16" t="s">
        <v>1933</v>
      </c>
      <c r="H1149" s="16" t="s">
        <v>1934</v>
      </c>
      <c r="I1149" s="16" t="s">
        <v>1019</v>
      </c>
      <c r="J1149" s="16" t="s">
        <v>2235</v>
      </c>
      <c r="K1149" s="17" t="s">
        <v>52</v>
      </c>
      <c r="L1149" s="18" t="s">
        <v>1936</v>
      </c>
      <c r="M1149" s="195" t="s">
        <v>164</v>
      </c>
      <c r="N1149" s="16" t="s">
        <v>2126</v>
      </c>
      <c r="O1149" s="17" t="s">
        <v>304</v>
      </c>
      <c r="P1149" s="17" t="s">
        <v>305</v>
      </c>
      <c r="Q1149" s="17" t="s">
        <v>306</v>
      </c>
      <c r="R1149">
        <v>0</v>
      </c>
      <c r="S1149">
        <v>0</v>
      </c>
      <c r="T1149">
        <v>0</v>
      </c>
      <c r="U1149">
        <v>0</v>
      </c>
      <c r="V1149">
        <v>0</v>
      </c>
      <c r="W1149">
        <v>0</v>
      </c>
      <c r="X1149">
        <v>0</v>
      </c>
      <c r="Y1149">
        <v>0</v>
      </c>
      <c r="Z1149">
        <v>0</v>
      </c>
      <c r="AA1149">
        <v>0</v>
      </c>
      <c r="AB1149">
        <v>0</v>
      </c>
      <c r="AC1149">
        <v>0</v>
      </c>
      <c r="AD1149">
        <v>0</v>
      </c>
      <c r="AE1149">
        <v>0</v>
      </c>
      <c r="AF1149">
        <v>0</v>
      </c>
      <c r="AG1149" s="19">
        <v>0</v>
      </c>
      <c r="AH1149">
        <v>0</v>
      </c>
      <c r="AI1149">
        <v>0</v>
      </c>
      <c r="AJ1149">
        <v>0</v>
      </c>
      <c r="AK1149">
        <v>0</v>
      </c>
      <c r="AL1149">
        <v>0</v>
      </c>
      <c r="AM1149">
        <v>0</v>
      </c>
      <c r="AN1149">
        <v>0</v>
      </c>
      <c r="AO1149">
        <v>0</v>
      </c>
      <c r="AP1149">
        <v>0</v>
      </c>
      <c r="AQ1149">
        <v>0</v>
      </c>
      <c r="AR1149">
        <v>0</v>
      </c>
      <c r="AS1149">
        <v>0</v>
      </c>
      <c r="AT1149">
        <v>0</v>
      </c>
      <c r="AU1149">
        <v>0</v>
      </c>
      <c r="AV1149">
        <v>0</v>
      </c>
      <c r="AW1149">
        <v>0</v>
      </c>
      <c r="AX1149">
        <v>0</v>
      </c>
      <c r="AY1149">
        <v>0</v>
      </c>
      <c r="AZ1149">
        <v>0</v>
      </c>
      <c r="BA1149">
        <v>0</v>
      </c>
      <c r="BB1149">
        <v>0</v>
      </c>
      <c r="BC1149">
        <v>0</v>
      </c>
      <c r="BD1149">
        <v>0</v>
      </c>
      <c r="BE1149">
        <v>0</v>
      </c>
      <c r="BF1149">
        <v>0</v>
      </c>
      <c r="BG1149">
        <v>0</v>
      </c>
      <c r="BH1149">
        <v>0</v>
      </c>
      <c r="BI1149">
        <v>0</v>
      </c>
      <c r="BJ1149">
        <v>0</v>
      </c>
      <c r="BK1149">
        <v>0</v>
      </c>
      <c r="BL1149">
        <v>0</v>
      </c>
      <c r="BM1149">
        <v>0</v>
      </c>
      <c r="BN1149">
        <v>0</v>
      </c>
      <c r="BO1149">
        <v>0</v>
      </c>
      <c r="BP1149">
        <v>0</v>
      </c>
      <c r="BQ1149">
        <v>0</v>
      </c>
      <c r="BR1149">
        <v>0</v>
      </c>
      <c r="BS1149">
        <v>0</v>
      </c>
      <c r="BT1149">
        <v>0</v>
      </c>
      <c r="BU1149">
        <v>0</v>
      </c>
      <c r="BV1149">
        <v>0</v>
      </c>
      <c r="BW1149">
        <v>0</v>
      </c>
      <c r="BX1149" s="10">
        <v>0</v>
      </c>
      <c r="BY1149">
        <v>0</v>
      </c>
      <c r="BZ1149">
        <v>0</v>
      </c>
      <c r="CA1149">
        <v>0</v>
      </c>
      <c r="CB1149">
        <v>0</v>
      </c>
      <c r="CC1149">
        <v>9000</v>
      </c>
      <c r="CD1149">
        <v>15000</v>
      </c>
      <c r="CE1149">
        <v>29000</v>
      </c>
    </row>
    <row r="1150" spans="1:83" x14ac:dyDescent="0.35">
      <c r="A1150" s="9" t="str">
        <f t="shared" si="17"/>
        <v>2268.302.12</v>
      </c>
      <c r="B1150" s="52" t="e">
        <f>+IF(MATCH(A1150,List!H$10:H$145,0),"Targeted")</f>
        <v>#N/A</v>
      </c>
      <c r="C1150" s="65"/>
      <c r="D1150" s="151" t="s">
        <v>7700</v>
      </c>
      <c r="E1150" s="16" t="s">
        <v>1071</v>
      </c>
      <c r="F1150" s="16" t="s">
        <v>1072</v>
      </c>
      <c r="G1150" s="16" t="s">
        <v>1933</v>
      </c>
      <c r="H1150" s="16" t="s">
        <v>1934</v>
      </c>
      <c r="I1150" s="16" t="s">
        <v>2236</v>
      </c>
      <c r="J1150" s="16" t="s">
        <v>2237</v>
      </c>
      <c r="K1150" s="17" t="s">
        <v>52</v>
      </c>
      <c r="L1150" s="18" t="s">
        <v>1936</v>
      </c>
      <c r="M1150" s="195" t="s">
        <v>164</v>
      </c>
      <c r="N1150" s="16" t="s">
        <v>2126</v>
      </c>
      <c r="O1150" s="17" t="s">
        <v>346</v>
      </c>
      <c r="P1150" s="17" t="s">
        <v>305</v>
      </c>
      <c r="Q1150" s="17" t="s">
        <v>306</v>
      </c>
      <c r="R1150">
        <v>9042</v>
      </c>
      <c r="S1150">
        <v>9746</v>
      </c>
      <c r="T1150">
        <v>11882</v>
      </c>
      <c r="U1150">
        <v>12493</v>
      </c>
      <c r="V1150">
        <v>13591</v>
      </c>
      <c r="W1150">
        <v>15877</v>
      </c>
      <c r="X1150">
        <v>15835</v>
      </c>
      <c r="Y1150">
        <v>15952</v>
      </c>
      <c r="Z1150">
        <v>16413</v>
      </c>
      <c r="AA1150">
        <v>16225</v>
      </c>
      <c r="AB1150">
        <v>16329</v>
      </c>
      <c r="AC1150">
        <v>15174</v>
      </c>
      <c r="AD1150">
        <v>16432</v>
      </c>
      <c r="AE1150">
        <v>15004</v>
      </c>
      <c r="AF1150">
        <v>18779</v>
      </c>
      <c r="AG1150" s="19">
        <v>6144</v>
      </c>
      <c r="AH1150">
        <v>20781</v>
      </c>
      <c r="AI1150">
        <v>21881</v>
      </c>
      <c r="AJ1150">
        <v>21543</v>
      </c>
      <c r="AK1150">
        <v>23981</v>
      </c>
      <c r="AL1150">
        <v>24238</v>
      </c>
      <c r="AM1150">
        <v>22860</v>
      </c>
      <c r="AN1150">
        <v>21286</v>
      </c>
      <c r="AO1150">
        <v>21017</v>
      </c>
      <c r="AP1150">
        <v>20954</v>
      </c>
      <c r="AQ1150">
        <v>20040</v>
      </c>
      <c r="AR1150">
        <v>17531</v>
      </c>
      <c r="AS1150">
        <v>20823</v>
      </c>
      <c r="AT1150">
        <v>21216</v>
      </c>
      <c r="AU1150">
        <v>20116</v>
      </c>
      <c r="AV1150">
        <v>22049</v>
      </c>
      <c r="AW1150">
        <v>22639</v>
      </c>
      <c r="AX1150">
        <v>23446</v>
      </c>
      <c r="AY1150">
        <v>25856</v>
      </c>
      <c r="AZ1150">
        <v>24000</v>
      </c>
      <c r="BA1150">
        <v>12000</v>
      </c>
      <c r="BB1150">
        <v>5000</v>
      </c>
      <c r="BC1150">
        <v>4000</v>
      </c>
      <c r="BD1150">
        <v>2000</v>
      </c>
      <c r="BE1150">
        <v>3000</v>
      </c>
      <c r="BF1150">
        <v>3000</v>
      </c>
      <c r="BG1150">
        <v>2000</v>
      </c>
      <c r="BH1150">
        <v>0</v>
      </c>
      <c r="BI1150">
        <v>0</v>
      </c>
      <c r="BJ1150">
        <v>0</v>
      </c>
      <c r="BK1150">
        <v>0</v>
      </c>
      <c r="BL1150">
        <v>0</v>
      </c>
      <c r="BM1150">
        <v>0</v>
      </c>
      <c r="BN1150">
        <v>0</v>
      </c>
      <c r="BO1150">
        <v>0</v>
      </c>
      <c r="BP1150">
        <v>0</v>
      </c>
      <c r="BQ1150">
        <v>0</v>
      </c>
      <c r="BR1150">
        <v>0</v>
      </c>
      <c r="BS1150">
        <v>0</v>
      </c>
      <c r="BT1150">
        <v>0</v>
      </c>
      <c r="BU1150">
        <v>0</v>
      </c>
      <c r="BV1150">
        <v>0</v>
      </c>
      <c r="BW1150">
        <v>0</v>
      </c>
      <c r="BX1150">
        <v>0</v>
      </c>
      <c r="BY1150">
        <v>0</v>
      </c>
      <c r="BZ1150">
        <v>0</v>
      </c>
      <c r="CA1150">
        <v>0</v>
      </c>
      <c r="CB1150">
        <v>0</v>
      </c>
      <c r="CC1150">
        <v>0</v>
      </c>
      <c r="CD1150">
        <v>0</v>
      </c>
      <c r="CE1150">
        <v>0</v>
      </c>
    </row>
    <row r="1151" spans="1:83" x14ac:dyDescent="0.35">
      <c r="A1151" s="9" t="str">
        <f t="shared" si="17"/>
        <v>3320.302.12</v>
      </c>
      <c r="B1151" s="52" t="e">
        <f>+IF(MATCH(A1151,List!H$10:H$145,0),"Targeted")</f>
        <v>#N/A</v>
      </c>
      <c r="C1151" s="65"/>
      <c r="D1151" s="151" t="s">
        <v>7700</v>
      </c>
      <c r="E1151" s="16" t="s">
        <v>1071</v>
      </c>
      <c r="F1151" s="16" t="s">
        <v>1072</v>
      </c>
      <c r="G1151" s="16" t="s">
        <v>1933</v>
      </c>
      <c r="H1151" s="16" t="s">
        <v>1934</v>
      </c>
      <c r="I1151" s="16" t="s">
        <v>2238</v>
      </c>
      <c r="J1151" s="16" t="s">
        <v>2239</v>
      </c>
      <c r="K1151" s="17" t="s">
        <v>52</v>
      </c>
      <c r="L1151" s="18" t="s">
        <v>1936</v>
      </c>
      <c r="M1151" s="195" t="s">
        <v>164</v>
      </c>
      <c r="N1151" s="16" t="s">
        <v>2126</v>
      </c>
      <c r="O1151" s="17" t="s">
        <v>346</v>
      </c>
      <c r="P1151" s="17" t="s">
        <v>305</v>
      </c>
      <c r="Q1151" s="17" t="s">
        <v>306</v>
      </c>
      <c r="R1151">
        <v>0</v>
      </c>
      <c r="S1151">
        <v>0</v>
      </c>
      <c r="T1151">
        <v>0</v>
      </c>
      <c r="U1151">
        <v>0</v>
      </c>
      <c r="V1151">
        <v>0</v>
      </c>
      <c r="W1151">
        <v>0</v>
      </c>
      <c r="X1151">
        <v>0</v>
      </c>
      <c r="Y1151">
        <v>0</v>
      </c>
      <c r="Z1151">
        <v>0</v>
      </c>
      <c r="AA1151">
        <v>0</v>
      </c>
      <c r="AB1151">
        <v>0</v>
      </c>
      <c r="AC1151">
        <v>0</v>
      </c>
      <c r="AD1151">
        <v>975</v>
      </c>
      <c r="AE1151">
        <v>1906</v>
      </c>
      <c r="AF1151">
        <v>2537</v>
      </c>
      <c r="AG1151" s="19">
        <v>2183</v>
      </c>
      <c r="AH1151">
        <v>5129</v>
      </c>
      <c r="AI1151">
        <v>6210</v>
      </c>
      <c r="AJ1151">
        <v>8181</v>
      </c>
      <c r="AK1151">
        <v>8102</v>
      </c>
      <c r="AL1151">
        <v>11433</v>
      </c>
      <c r="AM1151">
        <v>10491</v>
      </c>
      <c r="AN1151">
        <v>10853</v>
      </c>
      <c r="AO1151">
        <v>10034</v>
      </c>
      <c r="AP1151">
        <v>9836</v>
      </c>
      <c r="AQ1151">
        <v>9338</v>
      </c>
      <c r="AR1151">
        <v>9519</v>
      </c>
      <c r="AS1151">
        <v>8744</v>
      </c>
      <c r="AT1151">
        <v>8584</v>
      </c>
      <c r="AU1151">
        <v>8540</v>
      </c>
      <c r="AV1151">
        <v>9479</v>
      </c>
      <c r="AW1151">
        <v>10777</v>
      </c>
      <c r="AX1151">
        <v>11772</v>
      </c>
      <c r="AY1151">
        <v>11581</v>
      </c>
      <c r="AZ1151">
        <v>11000</v>
      </c>
      <c r="BA1151">
        <v>7000</v>
      </c>
      <c r="BB1151">
        <v>10000</v>
      </c>
      <c r="BC1151">
        <v>8000</v>
      </c>
      <c r="BD1151">
        <v>6000</v>
      </c>
      <c r="BE1151">
        <v>6000</v>
      </c>
      <c r="BF1151">
        <v>4000</v>
      </c>
      <c r="BG1151">
        <v>3000</v>
      </c>
      <c r="BH1151">
        <v>1000</v>
      </c>
      <c r="BI1151">
        <v>0</v>
      </c>
      <c r="BJ1151">
        <v>0</v>
      </c>
      <c r="BK1151">
        <v>0</v>
      </c>
      <c r="BL1151">
        <v>0</v>
      </c>
      <c r="BM1151">
        <v>0</v>
      </c>
      <c r="BN1151">
        <v>0</v>
      </c>
      <c r="BO1151">
        <v>0</v>
      </c>
      <c r="BP1151">
        <v>0</v>
      </c>
      <c r="BQ1151">
        <v>0</v>
      </c>
      <c r="BR1151">
        <v>1000</v>
      </c>
      <c r="BS1151">
        <v>1000</v>
      </c>
      <c r="BT1151">
        <v>1000</v>
      </c>
      <c r="BU1151">
        <v>2000</v>
      </c>
      <c r="BV1151">
        <v>2000</v>
      </c>
      <c r="BW1151">
        <v>2000</v>
      </c>
      <c r="BX1151">
        <v>3000</v>
      </c>
      <c r="BY1151">
        <v>3000</v>
      </c>
      <c r="BZ1151">
        <v>4000</v>
      </c>
      <c r="CA1151">
        <v>3000</v>
      </c>
      <c r="CB1151">
        <v>3000</v>
      </c>
      <c r="CC1151">
        <v>3000</v>
      </c>
      <c r="CD1151">
        <v>4000</v>
      </c>
      <c r="CE1151">
        <v>3000</v>
      </c>
    </row>
    <row r="1152" spans="1:83" x14ac:dyDescent="0.35">
      <c r="A1152" s="9" t="str">
        <f t="shared" si="17"/>
        <v>3320.302.12</v>
      </c>
      <c r="B1152" s="52" t="e">
        <f>+IF(MATCH(A1152,List!H$10:H$145,0),"Targeted")</f>
        <v>#N/A</v>
      </c>
      <c r="C1152" s="65"/>
      <c r="D1152" s="151" t="s">
        <v>7700</v>
      </c>
      <c r="E1152" s="16" t="s">
        <v>1071</v>
      </c>
      <c r="F1152" s="16" t="s">
        <v>1072</v>
      </c>
      <c r="G1152" s="16" t="s">
        <v>1933</v>
      </c>
      <c r="H1152" s="16" t="s">
        <v>1934</v>
      </c>
      <c r="I1152" s="16" t="s">
        <v>2238</v>
      </c>
      <c r="J1152" s="16" t="s">
        <v>2239</v>
      </c>
      <c r="K1152" s="17" t="s">
        <v>52</v>
      </c>
      <c r="L1152" s="18" t="s">
        <v>1936</v>
      </c>
      <c r="M1152" s="195" t="s">
        <v>164</v>
      </c>
      <c r="N1152" s="16" t="s">
        <v>2126</v>
      </c>
      <c r="O1152" s="17" t="s">
        <v>346</v>
      </c>
      <c r="P1152" s="17" t="s">
        <v>524</v>
      </c>
      <c r="Q1152" s="17" t="s">
        <v>306</v>
      </c>
      <c r="R1152">
        <v>0</v>
      </c>
      <c r="S1152">
        <v>0</v>
      </c>
      <c r="T1152">
        <v>0</v>
      </c>
      <c r="U1152">
        <v>0</v>
      </c>
      <c r="V1152">
        <v>0</v>
      </c>
      <c r="W1152">
        <v>0</v>
      </c>
      <c r="X1152">
        <v>0</v>
      </c>
      <c r="Y1152">
        <v>0</v>
      </c>
      <c r="Z1152">
        <v>0</v>
      </c>
      <c r="AA1152">
        <v>0</v>
      </c>
      <c r="AB1152">
        <v>90</v>
      </c>
      <c r="AC1152">
        <v>833</v>
      </c>
      <c r="AD1152">
        <v>0</v>
      </c>
      <c r="AE1152">
        <v>0</v>
      </c>
      <c r="AF1152">
        <v>0</v>
      </c>
      <c r="AG1152" s="19">
        <v>0</v>
      </c>
      <c r="AH1152">
        <v>0</v>
      </c>
      <c r="AI1152">
        <v>0</v>
      </c>
      <c r="AJ1152">
        <v>0</v>
      </c>
      <c r="AK1152">
        <v>0</v>
      </c>
      <c r="AL1152">
        <v>0</v>
      </c>
      <c r="AM1152">
        <v>0</v>
      </c>
      <c r="AN1152">
        <v>0</v>
      </c>
      <c r="AO1152">
        <v>0</v>
      </c>
      <c r="AP1152">
        <v>0</v>
      </c>
      <c r="AQ1152">
        <v>0</v>
      </c>
      <c r="AR1152">
        <v>0</v>
      </c>
      <c r="AS1152">
        <v>0</v>
      </c>
      <c r="AT1152">
        <v>0</v>
      </c>
      <c r="AU1152">
        <v>0</v>
      </c>
      <c r="AV1152">
        <v>0</v>
      </c>
      <c r="AW1152">
        <v>0</v>
      </c>
      <c r="AX1152">
        <v>0</v>
      </c>
      <c r="AY1152">
        <v>0</v>
      </c>
      <c r="AZ1152">
        <v>0</v>
      </c>
      <c r="BA1152">
        <v>0</v>
      </c>
      <c r="BB1152">
        <v>0</v>
      </c>
      <c r="BC1152">
        <v>0</v>
      </c>
      <c r="BD1152">
        <v>0</v>
      </c>
      <c r="BE1152">
        <v>0</v>
      </c>
      <c r="BF1152">
        <v>0</v>
      </c>
      <c r="BG1152">
        <v>0</v>
      </c>
      <c r="BH1152">
        <v>0</v>
      </c>
      <c r="BI1152">
        <v>0</v>
      </c>
      <c r="BJ1152">
        <v>0</v>
      </c>
      <c r="BK1152">
        <v>0</v>
      </c>
      <c r="BL1152">
        <v>0</v>
      </c>
      <c r="BM1152">
        <v>0</v>
      </c>
      <c r="BN1152">
        <v>0</v>
      </c>
      <c r="BO1152">
        <v>0</v>
      </c>
      <c r="BP1152">
        <v>0</v>
      </c>
      <c r="BQ1152">
        <v>0</v>
      </c>
      <c r="BR1152">
        <v>0</v>
      </c>
      <c r="BS1152">
        <v>0</v>
      </c>
      <c r="BT1152">
        <v>0</v>
      </c>
      <c r="BU1152">
        <v>0</v>
      </c>
      <c r="BV1152">
        <v>0</v>
      </c>
      <c r="BW1152">
        <v>0</v>
      </c>
      <c r="BX1152">
        <v>0</v>
      </c>
      <c r="BY1152">
        <v>0</v>
      </c>
      <c r="BZ1152">
        <v>0</v>
      </c>
      <c r="CA1152">
        <v>0</v>
      </c>
      <c r="CB1152">
        <v>0</v>
      </c>
      <c r="CC1152">
        <v>0</v>
      </c>
      <c r="CD1152">
        <v>0</v>
      </c>
      <c r="CE1152">
        <v>0</v>
      </c>
    </row>
    <row r="1153" spans="1:83" x14ac:dyDescent="0.35">
      <c r="A1153" s="9" t="str">
        <f t="shared" si="17"/>
        <v>3322.302.12</v>
      </c>
      <c r="B1153" s="52" t="e">
        <f>+IF(MATCH(A1153,List!H$10:H$145,0),"Targeted")</f>
        <v>#N/A</v>
      </c>
      <c r="C1153" s="65"/>
      <c r="D1153" s="151"/>
      <c r="E1153" s="16" t="s">
        <v>1071</v>
      </c>
      <c r="F1153" s="16" t="s">
        <v>1072</v>
      </c>
      <c r="G1153" s="16" t="s">
        <v>1933</v>
      </c>
      <c r="H1153" s="16" t="s">
        <v>1934</v>
      </c>
      <c r="I1153" s="16" t="s">
        <v>2240</v>
      </c>
      <c r="J1153" s="16" t="s">
        <v>2241</v>
      </c>
      <c r="K1153" s="17" t="s">
        <v>52</v>
      </c>
      <c r="L1153" s="18" t="s">
        <v>1936</v>
      </c>
      <c r="M1153" s="195" t="s">
        <v>164</v>
      </c>
      <c r="N1153" s="16" t="s">
        <v>2126</v>
      </c>
      <c r="O1153" s="17" t="s">
        <v>304</v>
      </c>
      <c r="P1153" s="17" t="s">
        <v>305</v>
      </c>
      <c r="Q1153" s="17" t="s">
        <v>306</v>
      </c>
      <c r="R1153">
        <v>0</v>
      </c>
      <c r="S1153">
        <v>0</v>
      </c>
      <c r="T1153">
        <v>0</v>
      </c>
      <c r="U1153">
        <v>0</v>
      </c>
      <c r="V1153">
        <v>0</v>
      </c>
      <c r="W1153">
        <v>0</v>
      </c>
      <c r="X1153">
        <v>0</v>
      </c>
      <c r="Y1153">
        <v>0</v>
      </c>
      <c r="Z1153">
        <v>0</v>
      </c>
      <c r="AA1153">
        <v>0</v>
      </c>
      <c r="AB1153">
        <v>0</v>
      </c>
      <c r="AC1153">
        <v>0</v>
      </c>
      <c r="AD1153">
        <v>0</v>
      </c>
      <c r="AE1153">
        <v>0</v>
      </c>
      <c r="AF1153">
        <v>0</v>
      </c>
      <c r="AG1153" s="19">
        <v>0</v>
      </c>
      <c r="AH1153">
        <v>0</v>
      </c>
      <c r="AI1153">
        <v>0</v>
      </c>
      <c r="AJ1153">
        <v>0</v>
      </c>
      <c r="AK1153">
        <v>0</v>
      </c>
      <c r="AL1153">
        <v>0</v>
      </c>
      <c r="AM1153">
        <v>0</v>
      </c>
      <c r="AN1153">
        <v>0</v>
      </c>
      <c r="AO1153">
        <v>0</v>
      </c>
      <c r="AP1153">
        <v>0</v>
      </c>
      <c r="AQ1153">
        <v>0</v>
      </c>
      <c r="AR1153">
        <v>0</v>
      </c>
      <c r="AS1153">
        <v>0</v>
      </c>
      <c r="AT1153">
        <v>0</v>
      </c>
      <c r="AU1153">
        <v>0</v>
      </c>
      <c r="AV1153">
        <v>0</v>
      </c>
      <c r="AW1153">
        <v>0</v>
      </c>
      <c r="AX1153">
        <v>0</v>
      </c>
      <c r="AY1153">
        <v>0</v>
      </c>
      <c r="AZ1153">
        <v>0</v>
      </c>
      <c r="BA1153">
        <v>0</v>
      </c>
      <c r="BB1153">
        <v>0</v>
      </c>
      <c r="BC1153">
        <v>5000</v>
      </c>
      <c r="BD1153">
        <v>11000</v>
      </c>
      <c r="BE1153">
        <v>8000</v>
      </c>
      <c r="BF1153">
        <v>7000</v>
      </c>
      <c r="BG1153">
        <v>6000</v>
      </c>
      <c r="BH1153">
        <v>5000</v>
      </c>
      <c r="BI1153">
        <v>2000</v>
      </c>
      <c r="BJ1153">
        <v>1000</v>
      </c>
      <c r="BK1153">
        <v>1000</v>
      </c>
      <c r="BL1153">
        <v>1000</v>
      </c>
      <c r="BM1153">
        <v>0</v>
      </c>
      <c r="BN1153">
        <v>0</v>
      </c>
      <c r="BO1153">
        <v>0</v>
      </c>
      <c r="BP1153">
        <v>0</v>
      </c>
      <c r="BQ1153">
        <v>0</v>
      </c>
      <c r="BR1153">
        <v>0</v>
      </c>
      <c r="BS1153">
        <v>0</v>
      </c>
      <c r="BT1153">
        <v>0</v>
      </c>
      <c r="BU1153">
        <v>0</v>
      </c>
      <c r="BV1153">
        <v>0</v>
      </c>
      <c r="BW1153">
        <v>0</v>
      </c>
      <c r="BX1153" s="10">
        <v>0</v>
      </c>
      <c r="BY1153">
        <v>0</v>
      </c>
      <c r="BZ1153">
        <v>0</v>
      </c>
      <c r="CA1153">
        <v>0</v>
      </c>
      <c r="CB1153">
        <v>0</v>
      </c>
      <c r="CC1153">
        <v>0</v>
      </c>
      <c r="CD1153">
        <v>0</v>
      </c>
      <c r="CE1153">
        <v>0</v>
      </c>
    </row>
    <row r="1154" spans="1:83" x14ac:dyDescent="0.35">
      <c r="A1154" s="9" t="str">
        <f t="shared" si="17"/>
        <v>3336.302.12</v>
      </c>
      <c r="B1154" s="52" t="e">
        <f>+IF(MATCH(A1154,List!H$10:H$145,0),"Targeted")</f>
        <v>#N/A</v>
      </c>
      <c r="C1154" s="65"/>
      <c r="D1154" s="151" t="s">
        <v>7700</v>
      </c>
      <c r="E1154" s="16" t="s">
        <v>1071</v>
      </c>
      <c r="F1154" s="16" t="s">
        <v>1072</v>
      </c>
      <c r="G1154" s="16" t="s">
        <v>1933</v>
      </c>
      <c r="H1154" s="16" t="s">
        <v>1934</v>
      </c>
      <c r="I1154" s="16" t="s">
        <v>2242</v>
      </c>
      <c r="J1154" s="16" t="s">
        <v>2243</v>
      </c>
      <c r="K1154" s="17" t="s">
        <v>52</v>
      </c>
      <c r="L1154" s="18" t="s">
        <v>1936</v>
      </c>
      <c r="M1154" s="195" t="s">
        <v>164</v>
      </c>
      <c r="N1154" s="16" t="s">
        <v>2126</v>
      </c>
      <c r="O1154" s="17" t="s">
        <v>346</v>
      </c>
      <c r="P1154" s="17" t="s">
        <v>305</v>
      </c>
      <c r="Q1154" s="17" t="s">
        <v>306</v>
      </c>
      <c r="R1154">
        <v>0</v>
      </c>
      <c r="S1154">
        <v>0</v>
      </c>
      <c r="T1154">
        <v>0</v>
      </c>
      <c r="U1154">
        <v>0</v>
      </c>
      <c r="V1154">
        <v>0</v>
      </c>
      <c r="W1154">
        <v>0</v>
      </c>
      <c r="X1154">
        <v>0</v>
      </c>
      <c r="Y1154">
        <v>0</v>
      </c>
      <c r="Z1154">
        <v>0</v>
      </c>
      <c r="AA1154">
        <v>0</v>
      </c>
      <c r="AB1154">
        <v>0</v>
      </c>
      <c r="AC1154">
        <v>0</v>
      </c>
      <c r="AD1154">
        <v>0</v>
      </c>
      <c r="AE1154">
        <v>244</v>
      </c>
      <c r="AF1154">
        <v>8118</v>
      </c>
      <c r="AG1154" s="19">
        <v>1729</v>
      </c>
      <c r="AH1154">
        <v>12701</v>
      </c>
      <c r="AI1154">
        <v>16265</v>
      </c>
      <c r="AJ1154">
        <v>14324</v>
      </c>
      <c r="AK1154">
        <v>18948</v>
      </c>
      <c r="AL1154">
        <v>19152</v>
      </c>
      <c r="AM1154">
        <v>13517</v>
      </c>
      <c r="AN1154">
        <v>10554</v>
      </c>
      <c r="AO1154">
        <v>10826</v>
      </c>
      <c r="AP1154">
        <v>12478</v>
      </c>
      <c r="AQ1154">
        <v>11241</v>
      </c>
      <c r="AR1154">
        <v>9083</v>
      </c>
      <c r="AS1154">
        <v>12373</v>
      </c>
      <c r="AT1154">
        <v>13393</v>
      </c>
      <c r="AU1154">
        <v>10759</v>
      </c>
      <c r="AV1154">
        <v>14222</v>
      </c>
      <c r="AW1154">
        <v>12976</v>
      </c>
      <c r="AX1154">
        <v>13112</v>
      </c>
      <c r="AY1154">
        <v>12326</v>
      </c>
      <c r="AZ1154">
        <v>10000</v>
      </c>
      <c r="BA1154">
        <v>11000</v>
      </c>
      <c r="BB1154">
        <v>6000</v>
      </c>
      <c r="BC1154">
        <v>6000</v>
      </c>
      <c r="BD1154">
        <v>6000</v>
      </c>
      <c r="BE1154">
        <v>8000</v>
      </c>
      <c r="BF1154">
        <v>8000</v>
      </c>
      <c r="BG1154">
        <v>7000</v>
      </c>
      <c r="BH1154">
        <v>6000</v>
      </c>
      <c r="BI1154">
        <v>2000</v>
      </c>
      <c r="BJ1154">
        <v>1000</v>
      </c>
      <c r="BK1154">
        <v>0</v>
      </c>
      <c r="BL1154">
        <v>0</v>
      </c>
      <c r="BM1154">
        <v>0</v>
      </c>
      <c r="BN1154">
        <v>0</v>
      </c>
      <c r="BO1154">
        <v>0</v>
      </c>
      <c r="BP1154">
        <v>0</v>
      </c>
      <c r="BQ1154">
        <v>0</v>
      </c>
      <c r="BR1154">
        <v>0</v>
      </c>
      <c r="BS1154">
        <v>0</v>
      </c>
      <c r="BT1154">
        <v>0</v>
      </c>
      <c r="BU1154">
        <v>0</v>
      </c>
      <c r="BV1154">
        <v>0</v>
      </c>
      <c r="BW1154">
        <v>0</v>
      </c>
      <c r="BX1154">
        <v>0</v>
      </c>
      <c r="BY1154">
        <v>0</v>
      </c>
      <c r="BZ1154">
        <v>0</v>
      </c>
      <c r="CA1154">
        <v>0</v>
      </c>
      <c r="CB1154">
        <v>0</v>
      </c>
      <c r="CC1154">
        <v>0</v>
      </c>
      <c r="CD1154">
        <v>0</v>
      </c>
      <c r="CE1154">
        <v>0</v>
      </c>
    </row>
    <row r="1155" spans="1:83" x14ac:dyDescent="0.35">
      <c r="A1155" s="9" t="str">
        <f t="shared" si="17"/>
        <v>8210.302.12</v>
      </c>
      <c r="B1155" s="52" t="e">
        <f>+IF(MATCH(A1155,List!H$10:H$145,0),"Targeted")</f>
        <v>#N/A</v>
      </c>
      <c r="C1155" s="65"/>
      <c r="D1155" s="151"/>
      <c r="E1155" s="16" t="s">
        <v>1071</v>
      </c>
      <c r="F1155" s="16" t="s">
        <v>1072</v>
      </c>
      <c r="G1155" s="16" t="s">
        <v>1933</v>
      </c>
      <c r="H1155" s="16" t="s">
        <v>1934</v>
      </c>
      <c r="I1155" s="16" t="s">
        <v>1943</v>
      </c>
      <c r="J1155" s="16" t="s">
        <v>1944</v>
      </c>
      <c r="K1155" s="17" t="s">
        <v>52</v>
      </c>
      <c r="L1155" s="18" t="s">
        <v>1936</v>
      </c>
      <c r="M1155" s="195" t="s">
        <v>164</v>
      </c>
      <c r="N1155" s="16" t="s">
        <v>2126</v>
      </c>
      <c r="O1155" s="17" t="s">
        <v>304</v>
      </c>
      <c r="P1155" s="17" t="s">
        <v>305</v>
      </c>
      <c r="Q1155" s="17" t="s">
        <v>306</v>
      </c>
      <c r="R1155">
        <v>0</v>
      </c>
      <c r="S1155">
        <v>0</v>
      </c>
      <c r="T1155">
        <v>0</v>
      </c>
      <c r="U1155">
        <v>0</v>
      </c>
      <c r="V1155">
        <v>0</v>
      </c>
      <c r="W1155">
        <v>0</v>
      </c>
      <c r="X1155">
        <v>0</v>
      </c>
      <c r="Y1155">
        <v>27</v>
      </c>
      <c r="Z1155">
        <v>57</v>
      </c>
      <c r="AA1155">
        <v>115</v>
      </c>
      <c r="AB1155">
        <v>148</v>
      </c>
      <c r="AC1155">
        <v>125</v>
      </c>
      <c r="AD1155">
        <v>258</v>
      </c>
      <c r="AE1155">
        <v>122</v>
      </c>
      <c r="AF1155">
        <v>131</v>
      </c>
      <c r="AG1155" s="19">
        <v>50</v>
      </c>
      <c r="AH1155">
        <v>262</v>
      </c>
      <c r="AI1155">
        <v>120</v>
      </c>
      <c r="AJ1155">
        <v>345</v>
      </c>
      <c r="AK1155">
        <v>104</v>
      </c>
      <c r="AL1155">
        <v>103</v>
      </c>
      <c r="AM1155">
        <v>104</v>
      </c>
      <c r="AN1155">
        <v>100</v>
      </c>
      <c r="AO1155">
        <v>100</v>
      </c>
      <c r="AP1155">
        <v>100</v>
      </c>
      <c r="AQ1155">
        <v>100</v>
      </c>
      <c r="AR1155">
        <v>100</v>
      </c>
      <c r="AS1155">
        <v>100</v>
      </c>
      <c r="AT1155">
        <v>175</v>
      </c>
      <c r="AU1155">
        <v>301</v>
      </c>
      <c r="AV1155">
        <v>215</v>
      </c>
      <c r="AW1155">
        <v>109</v>
      </c>
      <c r="AX1155">
        <v>235</v>
      </c>
      <c r="AY1155">
        <v>132</v>
      </c>
      <c r="AZ1155">
        <v>1000</v>
      </c>
      <c r="BA1155">
        <v>0</v>
      </c>
      <c r="BB1155">
        <v>2000</v>
      </c>
      <c r="BC1155">
        <v>1000</v>
      </c>
      <c r="BD1155">
        <v>2000</v>
      </c>
      <c r="BE1155">
        <v>7000</v>
      </c>
      <c r="BF1155">
        <v>13000</v>
      </c>
      <c r="BG1155">
        <v>4000</v>
      </c>
      <c r="BH1155">
        <v>5000</v>
      </c>
      <c r="BI1155">
        <v>1000</v>
      </c>
      <c r="BJ1155">
        <v>1000</v>
      </c>
      <c r="BK1155">
        <v>0</v>
      </c>
      <c r="BL1155">
        <v>1000</v>
      </c>
      <c r="BM1155">
        <v>1000</v>
      </c>
      <c r="BN1155">
        <v>0</v>
      </c>
      <c r="BO1155">
        <v>1000</v>
      </c>
      <c r="BP1155">
        <v>0</v>
      </c>
      <c r="BQ1155">
        <v>0</v>
      </c>
      <c r="BR1155">
        <v>0</v>
      </c>
      <c r="BS1155">
        <v>0</v>
      </c>
      <c r="BT1155">
        <v>1000</v>
      </c>
      <c r="BU1155">
        <v>0</v>
      </c>
      <c r="BV1155">
        <v>0</v>
      </c>
      <c r="BW1155">
        <v>0</v>
      </c>
      <c r="BX1155" s="10">
        <v>0</v>
      </c>
      <c r="BY1155">
        <v>0</v>
      </c>
      <c r="BZ1155">
        <v>0</v>
      </c>
      <c r="CA1155">
        <v>0</v>
      </c>
      <c r="CB1155">
        <v>0</v>
      </c>
      <c r="CC1155">
        <v>0</v>
      </c>
      <c r="CD1155">
        <v>0</v>
      </c>
      <c r="CE1155">
        <v>0</v>
      </c>
    </row>
    <row r="1156" spans="1:83" x14ac:dyDescent="0.35">
      <c r="A1156" s="9" t="str">
        <f t="shared" ref="A1156:A1219" si="18">I1156&amp;"."&amp;M1156&amp;"."&amp;K1156</f>
        <v>1103.302.12</v>
      </c>
      <c r="B1156" s="52" t="e">
        <f>+IF(MATCH(A1156,List!H$10:H$145,0),"Targeted")</f>
        <v>#N/A</v>
      </c>
      <c r="C1156" s="65"/>
      <c r="D1156" s="151" t="s">
        <v>7700</v>
      </c>
      <c r="E1156" s="16" t="s">
        <v>1071</v>
      </c>
      <c r="F1156" s="16" t="s">
        <v>1072</v>
      </c>
      <c r="G1156" s="16" t="s">
        <v>914</v>
      </c>
      <c r="H1156" s="16" t="s">
        <v>2244</v>
      </c>
      <c r="I1156" s="16" t="s">
        <v>2245</v>
      </c>
      <c r="J1156" s="16" t="s">
        <v>2246</v>
      </c>
      <c r="K1156" s="17" t="s">
        <v>52</v>
      </c>
      <c r="L1156" s="18" t="s">
        <v>1936</v>
      </c>
      <c r="M1156" s="195" t="s">
        <v>164</v>
      </c>
      <c r="N1156" s="16" t="s">
        <v>2126</v>
      </c>
      <c r="O1156" s="17" t="s">
        <v>346</v>
      </c>
      <c r="P1156" s="17" t="s">
        <v>305</v>
      </c>
      <c r="Q1156" s="17" t="s">
        <v>306</v>
      </c>
      <c r="R1156">
        <v>0</v>
      </c>
      <c r="S1156">
        <v>0</v>
      </c>
      <c r="T1156">
        <v>0</v>
      </c>
      <c r="U1156">
        <v>0</v>
      </c>
      <c r="V1156">
        <v>0</v>
      </c>
      <c r="W1156">
        <v>0</v>
      </c>
      <c r="X1156">
        <v>0</v>
      </c>
      <c r="Y1156">
        <v>0</v>
      </c>
      <c r="Z1156">
        <v>0</v>
      </c>
      <c r="AA1156">
        <v>6977</v>
      </c>
      <c r="AB1156">
        <v>19565</v>
      </c>
      <c r="AC1156">
        <v>28085</v>
      </c>
      <c r="AD1156">
        <v>33825</v>
      </c>
      <c r="AE1156">
        <v>38515</v>
      </c>
      <c r="AF1156">
        <v>26627</v>
      </c>
      <c r="AG1156" s="19">
        <v>6173</v>
      </c>
      <c r="AH1156">
        <v>26399</v>
      </c>
      <c r="AI1156">
        <v>65719</v>
      </c>
      <c r="AJ1156">
        <v>136869</v>
      </c>
      <c r="AK1156">
        <v>266836</v>
      </c>
      <c r="AL1156">
        <v>487871</v>
      </c>
      <c r="AM1156">
        <v>420844</v>
      </c>
      <c r="AN1156">
        <v>402232</v>
      </c>
      <c r="AO1156">
        <v>292201</v>
      </c>
      <c r="AP1156">
        <v>273223</v>
      </c>
      <c r="AQ1156">
        <v>253208</v>
      </c>
      <c r="AR1156">
        <v>228456</v>
      </c>
      <c r="AS1156">
        <v>243214</v>
      </c>
      <c r="AT1156">
        <v>220993</v>
      </c>
      <c r="AU1156">
        <v>204577</v>
      </c>
      <c r="AV1156">
        <v>227354</v>
      </c>
      <c r="AW1156">
        <v>259207</v>
      </c>
      <c r="AX1156">
        <v>0</v>
      </c>
      <c r="AY1156">
        <v>233696</v>
      </c>
      <c r="AZ1156">
        <v>217000</v>
      </c>
      <c r="BA1156">
        <v>204000</v>
      </c>
      <c r="BB1156">
        <v>197000</v>
      </c>
      <c r="BC1156">
        <v>192000</v>
      </c>
      <c r="BD1156">
        <v>259000</v>
      </c>
      <c r="BE1156">
        <v>353000</v>
      </c>
      <c r="BF1156">
        <v>452000</v>
      </c>
      <c r="BG1156">
        <v>546000</v>
      </c>
      <c r="BH1156">
        <v>548000</v>
      </c>
      <c r="BI1156">
        <v>599000</v>
      </c>
      <c r="BJ1156">
        <v>564000</v>
      </c>
      <c r="BK1156">
        <v>532000</v>
      </c>
      <c r="BL1156">
        <v>442000</v>
      </c>
      <c r="BM1156">
        <v>455000</v>
      </c>
      <c r="BN1156">
        <v>524000</v>
      </c>
      <c r="BO1156">
        <v>754000</v>
      </c>
      <c r="BP1156">
        <v>838000</v>
      </c>
      <c r="BQ1156">
        <v>563000</v>
      </c>
      <c r="BR1156">
        <v>427000</v>
      </c>
      <c r="BS1156">
        <v>355000</v>
      </c>
      <c r="BT1156">
        <v>345000</v>
      </c>
      <c r="BU1156">
        <v>342000</v>
      </c>
      <c r="BV1156">
        <v>338000</v>
      </c>
      <c r="BW1156">
        <v>395000</v>
      </c>
      <c r="BX1156">
        <v>434000</v>
      </c>
      <c r="BY1156">
        <v>479000</v>
      </c>
      <c r="BZ1156">
        <v>218000</v>
      </c>
      <c r="CA1156">
        <v>234000</v>
      </c>
      <c r="CB1156">
        <v>209000</v>
      </c>
      <c r="CC1156">
        <v>187000</v>
      </c>
      <c r="CD1156">
        <v>154000</v>
      </c>
      <c r="CE1156">
        <v>157000</v>
      </c>
    </row>
    <row r="1157" spans="1:83" x14ac:dyDescent="0.35">
      <c r="A1157" s="9" t="str">
        <f t="shared" si="18"/>
        <v>1103.302.12</v>
      </c>
      <c r="B1157" s="52" t="e">
        <f>+IF(MATCH(A1157,List!H$10:H$145,0),"Targeted")</f>
        <v>#N/A</v>
      </c>
      <c r="C1157" s="65"/>
      <c r="D1157" s="151"/>
      <c r="E1157" s="16" t="s">
        <v>1071</v>
      </c>
      <c r="F1157" s="16" t="s">
        <v>1072</v>
      </c>
      <c r="G1157" s="16" t="s">
        <v>914</v>
      </c>
      <c r="H1157" s="16" t="s">
        <v>2244</v>
      </c>
      <c r="I1157" s="16" t="s">
        <v>2245</v>
      </c>
      <c r="J1157" s="16" t="s">
        <v>2246</v>
      </c>
      <c r="K1157" s="17" t="s">
        <v>52</v>
      </c>
      <c r="L1157" s="18" t="s">
        <v>1936</v>
      </c>
      <c r="M1157" s="195" t="s">
        <v>164</v>
      </c>
      <c r="N1157" s="16" t="s">
        <v>2126</v>
      </c>
      <c r="O1157" s="17" t="s">
        <v>304</v>
      </c>
      <c r="P1157" s="17" t="s">
        <v>305</v>
      </c>
      <c r="Q1157" s="17" t="s">
        <v>306</v>
      </c>
      <c r="R1157">
        <v>0</v>
      </c>
      <c r="S1157">
        <v>0</v>
      </c>
      <c r="T1157">
        <v>0</v>
      </c>
      <c r="U1157">
        <v>0</v>
      </c>
      <c r="V1157">
        <v>0</v>
      </c>
      <c r="W1157">
        <v>0</v>
      </c>
      <c r="X1157">
        <v>0</v>
      </c>
      <c r="Y1157">
        <v>0</v>
      </c>
      <c r="Z1157">
        <v>0</v>
      </c>
      <c r="AA1157">
        <v>0</v>
      </c>
      <c r="AB1157">
        <v>0</v>
      </c>
      <c r="AC1157">
        <v>0</v>
      </c>
      <c r="AD1157">
        <v>0</v>
      </c>
      <c r="AE1157">
        <v>0</v>
      </c>
      <c r="AF1157">
        <v>0</v>
      </c>
      <c r="AG1157" s="19">
        <v>0</v>
      </c>
      <c r="AH1157">
        <v>0</v>
      </c>
      <c r="AI1157">
        <v>0</v>
      </c>
      <c r="AJ1157">
        <v>0</v>
      </c>
      <c r="AK1157">
        <v>0</v>
      </c>
      <c r="AL1157">
        <v>0</v>
      </c>
      <c r="AM1157">
        <v>0</v>
      </c>
      <c r="AN1157">
        <v>0</v>
      </c>
      <c r="AO1157">
        <v>0</v>
      </c>
      <c r="AP1157">
        <v>0</v>
      </c>
      <c r="AQ1157">
        <v>0</v>
      </c>
      <c r="AR1157">
        <v>0</v>
      </c>
      <c r="AS1157">
        <v>0</v>
      </c>
      <c r="AT1157">
        <v>0</v>
      </c>
      <c r="AU1157">
        <v>0</v>
      </c>
      <c r="AV1157">
        <v>0</v>
      </c>
      <c r="AW1157">
        <v>1603</v>
      </c>
      <c r="AX1157">
        <v>0</v>
      </c>
      <c r="AY1157">
        <v>0</v>
      </c>
      <c r="AZ1157">
        <v>0</v>
      </c>
      <c r="BA1157">
        <v>0</v>
      </c>
      <c r="BB1157">
        <v>0</v>
      </c>
      <c r="BC1157">
        <v>0</v>
      </c>
      <c r="BD1157">
        <v>0</v>
      </c>
      <c r="BE1157">
        <v>0</v>
      </c>
      <c r="BF1157">
        <v>0</v>
      </c>
      <c r="BG1157">
        <v>0</v>
      </c>
      <c r="BH1157">
        <v>0</v>
      </c>
      <c r="BI1157">
        <v>0</v>
      </c>
      <c r="BJ1157">
        <v>0</v>
      </c>
      <c r="BK1157">
        <v>0</v>
      </c>
      <c r="BL1157">
        <v>0</v>
      </c>
      <c r="BM1157">
        <v>0</v>
      </c>
      <c r="BN1157">
        <v>0</v>
      </c>
      <c r="BO1157">
        <v>0</v>
      </c>
      <c r="BP1157">
        <v>0</v>
      </c>
      <c r="BQ1157">
        <v>0</v>
      </c>
      <c r="BR1157">
        <v>0</v>
      </c>
      <c r="BS1157">
        <v>0</v>
      </c>
      <c r="BT1157">
        <v>0</v>
      </c>
      <c r="BU1157">
        <v>0</v>
      </c>
      <c r="BV1157">
        <v>0</v>
      </c>
      <c r="BW1157">
        <v>0</v>
      </c>
      <c r="BX1157" s="10">
        <v>0</v>
      </c>
      <c r="BY1157">
        <v>0</v>
      </c>
      <c r="BZ1157">
        <v>0</v>
      </c>
      <c r="CA1157">
        <v>0</v>
      </c>
      <c r="CB1157">
        <v>0</v>
      </c>
      <c r="CC1157">
        <v>0</v>
      </c>
      <c r="CD1157">
        <v>0</v>
      </c>
      <c r="CE1157">
        <v>0</v>
      </c>
    </row>
    <row r="1158" spans="1:83" x14ac:dyDescent="0.35">
      <c r="A1158" s="9" t="str">
        <f t="shared" si="18"/>
        <v>1104.302.12</v>
      </c>
      <c r="B1158" s="52" t="e">
        <f>+IF(MATCH(A1158,List!H$10:H$145,0),"Targeted")</f>
        <v>#N/A</v>
      </c>
      <c r="C1158" s="65"/>
      <c r="D1158" s="151" t="s">
        <v>7700</v>
      </c>
      <c r="E1158" s="16" t="s">
        <v>1071</v>
      </c>
      <c r="F1158" s="16" t="s">
        <v>1072</v>
      </c>
      <c r="G1158" s="16" t="s">
        <v>914</v>
      </c>
      <c r="H1158" s="16" t="s">
        <v>2244</v>
      </c>
      <c r="I1158" s="16" t="s">
        <v>2247</v>
      </c>
      <c r="J1158" s="16" t="s">
        <v>2248</v>
      </c>
      <c r="K1158" s="17" t="s">
        <v>52</v>
      </c>
      <c r="L1158" s="18" t="s">
        <v>1936</v>
      </c>
      <c r="M1158" s="195" t="s">
        <v>164</v>
      </c>
      <c r="N1158" s="16" t="s">
        <v>2126</v>
      </c>
      <c r="O1158" s="17" t="s">
        <v>346</v>
      </c>
      <c r="P1158" s="17" t="s">
        <v>305</v>
      </c>
      <c r="Q1158" s="17" t="s">
        <v>306</v>
      </c>
      <c r="R1158">
        <v>0</v>
      </c>
      <c r="S1158">
        <v>0</v>
      </c>
      <c r="T1158">
        <v>0</v>
      </c>
      <c r="U1158">
        <v>0</v>
      </c>
      <c r="V1158">
        <v>0</v>
      </c>
      <c r="W1158">
        <v>0</v>
      </c>
      <c r="X1158">
        <v>0</v>
      </c>
      <c r="Y1158">
        <v>0</v>
      </c>
      <c r="Z1158">
        <v>0</v>
      </c>
      <c r="AA1158">
        <v>0</v>
      </c>
      <c r="AB1158">
        <v>0</v>
      </c>
      <c r="AC1158">
        <v>0</v>
      </c>
      <c r="AD1158">
        <v>0</v>
      </c>
      <c r="AE1158">
        <v>0</v>
      </c>
      <c r="AF1158">
        <v>0</v>
      </c>
      <c r="AG1158" s="19">
        <v>0</v>
      </c>
      <c r="AH1158">
        <v>0</v>
      </c>
      <c r="AI1158">
        <v>0</v>
      </c>
      <c r="AJ1158">
        <v>0</v>
      </c>
      <c r="AK1158">
        <v>0</v>
      </c>
      <c r="AL1158">
        <v>92979</v>
      </c>
      <c r="AM1158">
        <v>103475</v>
      </c>
      <c r="AN1158">
        <v>101212</v>
      </c>
      <c r="AO1158">
        <v>101722</v>
      </c>
      <c r="AP1158">
        <v>112390</v>
      </c>
      <c r="AQ1158">
        <v>104216</v>
      </c>
      <c r="AR1158">
        <v>107261</v>
      </c>
      <c r="AS1158">
        <v>121284</v>
      </c>
      <c r="AT1158">
        <v>119529</v>
      </c>
      <c r="AU1158">
        <v>139090</v>
      </c>
      <c r="AV1158">
        <v>143242</v>
      </c>
      <c r="AW1158">
        <v>174433</v>
      </c>
      <c r="AX1158">
        <v>187032</v>
      </c>
      <c r="AY1158">
        <v>185671</v>
      </c>
      <c r="AZ1158">
        <v>182000</v>
      </c>
      <c r="BA1158">
        <v>183000</v>
      </c>
      <c r="BB1158">
        <v>178000</v>
      </c>
      <c r="BC1158">
        <v>187000</v>
      </c>
      <c r="BD1158">
        <v>184000</v>
      </c>
      <c r="BE1158">
        <v>213000</v>
      </c>
      <c r="BF1158">
        <v>216000</v>
      </c>
      <c r="BG1158">
        <v>250000</v>
      </c>
      <c r="BH1158">
        <v>277000</v>
      </c>
      <c r="BI1158">
        <v>298000</v>
      </c>
      <c r="BJ1158">
        <v>301000</v>
      </c>
      <c r="BK1158">
        <v>292000</v>
      </c>
      <c r="BL1158">
        <v>295000</v>
      </c>
      <c r="BM1158">
        <v>313000</v>
      </c>
      <c r="BN1158">
        <v>311000</v>
      </c>
      <c r="BO1158">
        <v>335000</v>
      </c>
      <c r="BP1158">
        <v>328000</v>
      </c>
      <c r="BQ1158">
        <v>335000</v>
      </c>
      <c r="BR1158">
        <v>321000</v>
      </c>
      <c r="BS1158">
        <v>309000</v>
      </c>
      <c r="BT1158">
        <v>314000</v>
      </c>
      <c r="BU1158">
        <v>314000</v>
      </c>
      <c r="BV1158">
        <v>311000</v>
      </c>
      <c r="BW1158">
        <v>304000</v>
      </c>
      <c r="BX1158">
        <v>298000</v>
      </c>
      <c r="BY1158">
        <v>285000</v>
      </c>
      <c r="BZ1158">
        <v>332000</v>
      </c>
      <c r="CA1158">
        <v>316000</v>
      </c>
      <c r="CB1158">
        <v>324000</v>
      </c>
      <c r="CC1158">
        <v>327000</v>
      </c>
      <c r="CD1158">
        <v>333000</v>
      </c>
      <c r="CE1158">
        <v>340000</v>
      </c>
    </row>
    <row r="1159" spans="1:83" x14ac:dyDescent="0.35">
      <c r="A1159" s="9" t="str">
        <f t="shared" si="18"/>
        <v>1104.302.12</v>
      </c>
      <c r="B1159" s="52" t="e">
        <f>+IF(MATCH(A1159,List!H$10:H$145,0),"Targeted")</f>
        <v>#N/A</v>
      </c>
      <c r="C1159" s="65"/>
      <c r="D1159" s="151" t="s">
        <v>7700</v>
      </c>
      <c r="E1159" s="16" t="s">
        <v>1071</v>
      </c>
      <c r="F1159" s="16" t="s">
        <v>1072</v>
      </c>
      <c r="G1159" s="16" t="s">
        <v>914</v>
      </c>
      <c r="H1159" s="16" t="s">
        <v>2244</v>
      </c>
      <c r="I1159" s="16" t="s">
        <v>2247</v>
      </c>
      <c r="J1159" s="16" t="s">
        <v>2248</v>
      </c>
      <c r="K1159" s="17" t="s">
        <v>52</v>
      </c>
      <c r="L1159" s="18" t="s">
        <v>1936</v>
      </c>
      <c r="M1159" s="195" t="s">
        <v>164</v>
      </c>
      <c r="N1159" s="16" t="s">
        <v>2126</v>
      </c>
      <c r="O1159" s="17" t="s">
        <v>346</v>
      </c>
      <c r="P1159" s="17" t="s">
        <v>524</v>
      </c>
      <c r="Q1159" s="17" t="s">
        <v>306</v>
      </c>
      <c r="R1159">
        <v>0</v>
      </c>
      <c r="S1159">
        <v>0</v>
      </c>
      <c r="T1159">
        <v>0</v>
      </c>
      <c r="U1159">
        <v>0</v>
      </c>
      <c r="V1159">
        <v>0</v>
      </c>
      <c r="W1159">
        <v>0</v>
      </c>
      <c r="X1159">
        <v>0</v>
      </c>
      <c r="Y1159">
        <v>0</v>
      </c>
      <c r="Z1159">
        <v>0</v>
      </c>
      <c r="AA1159">
        <v>0</v>
      </c>
      <c r="AB1159">
        <v>0</v>
      </c>
      <c r="AC1159">
        <v>0</v>
      </c>
      <c r="AD1159">
        <v>0</v>
      </c>
      <c r="AE1159">
        <v>0</v>
      </c>
      <c r="AF1159">
        <v>0</v>
      </c>
      <c r="AG1159" s="19">
        <v>0</v>
      </c>
      <c r="AH1159">
        <v>0</v>
      </c>
      <c r="AI1159">
        <v>8120</v>
      </c>
      <c r="AJ1159">
        <v>8300</v>
      </c>
      <c r="AK1159">
        <v>8029</v>
      </c>
      <c r="AL1159">
        <v>5666</v>
      </c>
      <c r="AM1159">
        <v>9770</v>
      </c>
      <c r="AN1159">
        <v>8552</v>
      </c>
      <c r="AO1159">
        <v>7089</v>
      </c>
      <c r="AP1159">
        <v>679</v>
      </c>
      <c r="AQ1159">
        <v>8252</v>
      </c>
      <c r="AR1159">
        <v>12606</v>
      </c>
      <c r="AS1159">
        <v>14474</v>
      </c>
      <c r="AT1159">
        <v>15165</v>
      </c>
      <c r="AU1159">
        <v>439</v>
      </c>
      <c r="AV1159">
        <v>1426</v>
      </c>
      <c r="AW1159">
        <v>341</v>
      </c>
      <c r="AX1159">
        <v>366</v>
      </c>
      <c r="AY1159">
        <v>0</v>
      </c>
      <c r="AZ1159">
        <v>0</v>
      </c>
      <c r="BA1159">
        <v>0</v>
      </c>
      <c r="BB1159">
        <v>0</v>
      </c>
      <c r="BC1159">
        <v>0</v>
      </c>
      <c r="BD1159">
        <v>0</v>
      </c>
      <c r="BE1159">
        <v>0</v>
      </c>
      <c r="BF1159">
        <v>0</v>
      </c>
      <c r="BG1159">
        <v>0</v>
      </c>
      <c r="BH1159">
        <v>0</v>
      </c>
      <c r="BI1159">
        <v>0</v>
      </c>
      <c r="BJ1159">
        <v>0</v>
      </c>
      <c r="BK1159">
        <v>0</v>
      </c>
      <c r="BL1159">
        <v>0</v>
      </c>
      <c r="BM1159">
        <v>0</v>
      </c>
      <c r="BN1159">
        <v>0</v>
      </c>
      <c r="BO1159">
        <v>0</v>
      </c>
      <c r="BP1159">
        <v>0</v>
      </c>
      <c r="BQ1159">
        <v>0</v>
      </c>
      <c r="BR1159">
        <v>0</v>
      </c>
      <c r="BS1159">
        <v>0</v>
      </c>
      <c r="BT1159">
        <v>0</v>
      </c>
      <c r="BU1159">
        <v>0</v>
      </c>
      <c r="BV1159">
        <v>0</v>
      </c>
      <c r="BW1159">
        <v>0</v>
      </c>
      <c r="BX1159">
        <v>0</v>
      </c>
      <c r="BY1159">
        <v>0</v>
      </c>
      <c r="BZ1159">
        <v>0</v>
      </c>
      <c r="CA1159">
        <v>0</v>
      </c>
      <c r="CB1159">
        <v>0</v>
      </c>
      <c r="CC1159">
        <v>0</v>
      </c>
      <c r="CD1159">
        <v>0</v>
      </c>
      <c r="CE1159">
        <v>0</v>
      </c>
    </row>
    <row r="1160" spans="1:83" x14ac:dyDescent="0.35">
      <c r="A1160" s="9" t="str">
        <f t="shared" si="18"/>
        <v>1104.302.12</v>
      </c>
      <c r="B1160" s="52" t="e">
        <f>+IF(MATCH(A1160,List!H$10:H$145,0),"Targeted")</f>
        <v>#N/A</v>
      </c>
      <c r="C1160" s="65"/>
      <c r="D1160" s="151"/>
      <c r="E1160" s="16" t="s">
        <v>1071</v>
      </c>
      <c r="F1160" s="16" t="s">
        <v>1072</v>
      </c>
      <c r="G1160" s="16" t="s">
        <v>914</v>
      </c>
      <c r="H1160" s="16" t="s">
        <v>2244</v>
      </c>
      <c r="I1160" s="16" t="s">
        <v>2247</v>
      </c>
      <c r="J1160" s="16" t="s">
        <v>2248</v>
      </c>
      <c r="K1160" s="17" t="s">
        <v>52</v>
      </c>
      <c r="L1160" s="18" t="s">
        <v>1936</v>
      </c>
      <c r="M1160" s="195" t="s">
        <v>164</v>
      </c>
      <c r="N1160" s="16" t="s">
        <v>2126</v>
      </c>
      <c r="O1160" s="17" t="s">
        <v>304</v>
      </c>
      <c r="P1160" s="17" t="s">
        <v>305</v>
      </c>
      <c r="Q1160" s="17" t="s">
        <v>306</v>
      </c>
      <c r="R1160">
        <v>0</v>
      </c>
      <c r="S1160">
        <v>0</v>
      </c>
      <c r="T1160">
        <v>0</v>
      </c>
      <c r="U1160">
        <v>0</v>
      </c>
      <c r="V1160">
        <v>0</v>
      </c>
      <c r="W1160">
        <v>0</v>
      </c>
      <c r="X1160">
        <v>0</v>
      </c>
      <c r="Y1160">
        <v>0</v>
      </c>
      <c r="Z1160">
        <v>0</v>
      </c>
      <c r="AA1160">
        <v>0</v>
      </c>
      <c r="AB1160">
        <v>0</v>
      </c>
      <c r="AC1160">
        <v>0</v>
      </c>
      <c r="AD1160">
        <v>0</v>
      </c>
      <c r="AE1160">
        <v>0</v>
      </c>
      <c r="AF1160">
        <v>0</v>
      </c>
      <c r="AG1160" s="19">
        <v>0</v>
      </c>
      <c r="AH1160">
        <v>0</v>
      </c>
      <c r="AI1160">
        <v>0</v>
      </c>
      <c r="AJ1160">
        <v>0</v>
      </c>
      <c r="AK1160">
        <v>0</v>
      </c>
      <c r="AL1160">
        <v>0</v>
      </c>
      <c r="AM1160">
        <v>0</v>
      </c>
      <c r="AN1160">
        <v>0</v>
      </c>
      <c r="AO1160">
        <v>0</v>
      </c>
      <c r="AP1160">
        <v>0</v>
      </c>
      <c r="AQ1160">
        <v>0</v>
      </c>
      <c r="AR1160">
        <v>0</v>
      </c>
      <c r="AS1160">
        <v>0</v>
      </c>
      <c r="AT1160">
        <v>0</v>
      </c>
      <c r="AU1160">
        <v>0</v>
      </c>
      <c r="AV1160">
        <v>0</v>
      </c>
      <c r="AW1160">
        <v>0</v>
      </c>
      <c r="AX1160">
        <v>0</v>
      </c>
      <c r="AY1160">
        <v>1963</v>
      </c>
      <c r="AZ1160">
        <v>0</v>
      </c>
      <c r="BA1160">
        <v>0</v>
      </c>
      <c r="BB1160">
        <v>0</v>
      </c>
      <c r="BC1160">
        <v>0</v>
      </c>
      <c r="BD1160">
        <v>0</v>
      </c>
      <c r="BE1160">
        <v>0</v>
      </c>
      <c r="BF1160">
        <v>0</v>
      </c>
      <c r="BG1160">
        <v>0</v>
      </c>
      <c r="BH1160">
        <v>0</v>
      </c>
      <c r="BI1160">
        <v>0</v>
      </c>
      <c r="BJ1160">
        <v>0</v>
      </c>
      <c r="BK1160">
        <v>0</v>
      </c>
      <c r="BL1160">
        <v>0</v>
      </c>
      <c r="BM1160">
        <v>0</v>
      </c>
      <c r="BN1160">
        <v>0</v>
      </c>
      <c r="BO1160">
        <v>0</v>
      </c>
      <c r="BP1160">
        <v>0</v>
      </c>
      <c r="BQ1160">
        <v>0</v>
      </c>
      <c r="BR1160">
        <v>0</v>
      </c>
      <c r="BS1160">
        <v>0</v>
      </c>
      <c r="BT1160">
        <v>0</v>
      </c>
      <c r="BU1160">
        <v>0</v>
      </c>
      <c r="BV1160">
        <v>0</v>
      </c>
      <c r="BW1160">
        <v>0</v>
      </c>
      <c r="BX1160" s="10">
        <v>0</v>
      </c>
      <c r="BY1160">
        <v>0</v>
      </c>
      <c r="BZ1160">
        <v>0</v>
      </c>
      <c r="CA1160">
        <v>146000</v>
      </c>
      <c r="CB1160">
        <v>36000</v>
      </c>
      <c r="CC1160">
        <v>14000</v>
      </c>
      <c r="CD1160">
        <v>4000</v>
      </c>
      <c r="CE1160">
        <v>0</v>
      </c>
    </row>
    <row r="1161" spans="1:83" x14ac:dyDescent="0.35">
      <c r="A1161" s="9" t="str">
        <f t="shared" si="18"/>
        <v>1105.302.12</v>
      </c>
      <c r="B1161" s="52" t="e">
        <f>+IF(MATCH(A1161,List!H$10:H$145,0),"Targeted")</f>
        <v>#N/A</v>
      </c>
      <c r="C1161" s="65"/>
      <c r="D1161" s="151" t="s">
        <v>7700</v>
      </c>
      <c r="E1161" s="16" t="s">
        <v>1071</v>
      </c>
      <c r="F1161" s="16" t="s">
        <v>1072</v>
      </c>
      <c r="G1161" s="16" t="s">
        <v>914</v>
      </c>
      <c r="H1161" s="16" t="s">
        <v>2244</v>
      </c>
      <c r="I1161" s="16" t="s">
        <v>497</v>
      </c>
      <c r="J1161" s="16" t="s">
        <v>2249</v>
      </c>
      <c r="K1161" s="17" t="s">
        <v>52</v>
      </c>
      <c r="L1161" s="18" t="s">
        <v>1936</v>
      </c>
      <c r="M1161" s="195" t="s">
        <v>164</v>
      </c>
      <c r="N1161" s="16" t="s">
        <v>2126</v>
      </c>
      <c r="O1161" s="17" t="s">
        <v>346</v>
      </c>
      <c r="P1161" s="17" t="s">
        <v>305</v>
      </c>
      <c r="Q1161" s="17" t="s">
        <v>306</v>
      </c>
      <c r="R1161">
        <v>0</v>
      </c>
      <c r="S1161">
        <v>0</v>
      </c>
      <c r="T1161">
        <v>0</v>
      </c>
      <c r="U1161">
        <v>0</v>
      </c>
      <c r="V1161">
        <v>0</v>
      </c>
      <c r="W1161">
        <v>0</v>
      </c>
      <c r="X1161">
        <v>0</v>
      </c>
      <c r="Y1161">
        <v>0</v>
      </c>
      <c r="Z1161">
        <v>0</v>
      </c>
      <c r="AA1161">
        <v>0</v>
      </c>
      <c r="AB1161">
        <v>0</v>
      </c>
      <c r="AC1161">
        <v>0</v>
      </c>
      <c r="AD1161">
        <v>0</v>
      </c>
      <c r="AE1161">
        <v>0</v>
      </c>
      <c r="AF1161">
        <v>0</v>
      </c>
      <c r="AG1161" s="19">
        <v>0</v>
      </c>
      <c r="AH1161">
        <v>0</v>
      </c>
      <c r="AI1161">
        <v>0</v>
      </c>
      <c r="AJ1161">
        <v>0</v>
      </c>
      <c r="AK1161">
        <v>0</v>
      </c>
      <c r="AL1161">
        <v>23123</v>
      </c>
      <c r="AM1161">
        <v>34897</v>
      </c>
      <c r="AN1161">
        <v>34425</v>
      </c>
      <c r="AO1161">
        <v>28555</v>
      </c>
      <c r="AP1161">
        <v>31004</v>
      </c>
      <c r="AQ1161">
        <v>28222</v>
      </c>
      <c r="AR1161">
        <v>28235</v>
      </c>
      <c r="AS1161">
        <v>37328</v>
      </c>
      <c r="AT1161">
        <v>29714</v>
      </c>
      <c r="AU1161">
        <v>36410</v>
      </c>
      <c r="AV1161">
        <v>56721</v>
      </c>
      <c r="AW1161">
        <v>50420</v>
      </c>
      <c r="AX1161">
        <v>81841</v>
      </c>
      <c r="AY1161">
        <v>91218</v>
      </c>
      <c r="AZ1161">
        <v>77000</v>
      </c>
      <c r="BA1161">
        <v>78000</v>
      </c>
      <c r="BB1161">
        <v>55000</v>
      </c>
      <c r="BC1161">
        <v>59000</v>
      </c>
      <c r="BD1161">
        <v>90000</v>
      </c>
      <c r="BE1161">
        <v>94000</v>
      </c>
      <c r="BF1161">
        <v>124000</v>
      </c>
      <c r="BG1161">
        <v>153000</v>
      </c>
      <c r="BH1161">
        <v>169000</v>
      </c>
      <c r="BI1161">
        <v>98000</v>
      </c>
      <c r="BJ1161">
        <v>69000</v>
      </c>
      <c r="BK1161">
        <v>72000</v>
      </c>
      <c r="BL1161">
        <v>87000</v>
      </c>
      <c r="BM1161">
        <v>84000</v>
      </c>
      <c r="BN1161">
        <v>86000</v>
      </c>
      <c r="BO1161">
        <v>99000</v>
      </c>
      <c r="BP1161">
        <v>96000</v>
      </c>
      <c r="BQ1161">
        <v>95000</v>
      </c>
      <c r="BR1161">
        <v>87000</v>
      </c>
      <c r="BS1161">
        <v>81000</v>
      </c>
      <c r="BT1161">
        <v>67000</v>
      </c>
      <c r="BU1161">
        <v>41000</v>
      </c>
      <c r="BV1161">
        <v>79000</v>
      </c>
      <c r="BW1161">
        <v>80000</v>
      </c>
      <c r="BX1161">
        <v>58000</v>
      </c>
      <c r="BY1161">
        <v>57000</v>
      </c>
      <c r="BZ1161">
        <v>88000</v>
      </c>
      <c r="CA1161">
        <v>68000</v>
      </c>
      <c r="CB1161">
        <v>51000</v>
      </c>
      <c r="CC1161">
        <v>49000</v>
      </c>
      <c r="CD1161">
        <v>42000</v>
      </c>
      <c r="CE1161">
        <v>43000</v>
      </c>
    </row>
    <row r="1162" spans="1:83" x14ac:dyDescent="0.35">
      <c r="A1162" s="9" t="str">
        <f t="shared" si="18"/>
        <v>1105.302.12</v>
      </c>
      <c r="B1162" s="52" t="e">
        <f>+IF(MATCH(A1162,List!H$10:H$145,0),"Targeted")</f>
        <v>#N/A</v>
      </c>
      <c r="C1162" s="65"/>
      <c r="D1162" s="151" t="s">
        <v>7700</v>
      </c>
      <c r="E1162" s="16" t="s">
        <v>1071</v>
      </c>
      <c r="F1162" s="16" t="s">
        <v>1072</v>
      </c>
      <c r="G1162" s="16" t="s">
        <v>914</v>
      </c>
      <c r="H1162" s="16" t="s">
        <v>2244</v>
      </c>
      <c r="I1162" s="16" t="s">
        <v>497</v>
      </c>
      <c r="J1162" s="16" t="s">
        <v>2249</v>
      </c>
      <c r="K1162" s="17" t="s">
        <v>52</v>
      </c>
      <c r="L1162" s="18" t="s">
        <v>1936</v>
      </c>
      <c r="M1162" s="195" t="s">
        <v>164</v>
      </c>
      <c r="N1162" s="16" t="s">
        <v>2126</v>
      </c>
      <c r="O1162" s="17" t="s">
        <v>346</v>
      </c>
      <c r="P1162" s="17" t="s">
        <v>524</v>
      </c>
      <c r="Q1162" s="17" t="s">
        <v>306</v>
      </c>
      <c r="R1162">
        <v>14026</v>
      </c>
      <c r="S1162">
        <v>16048</v>
      </c>
      <c r="T1162">
        <v>15847</v>
      </c>
      <c r="U1162">
        <v>15408</v>
      </c>
      <c r="V1162">
        <v>18712</v>
      </c>
      <c r="W1162">
        <v>18785</v>
      </c>
      <c r="X1162">
        <v>18815</v>
      </c>
      <c r="Y1162">
        <v>21741</v>
      </c>
      <c r="Z1162">
        <v>20800</v>
      </c>
      <c r="AA1162">
        <v>21478</v>
      </c>
      <c r="AB1162">
        <v>26316</v>
      </c>
      <c r="AC1162">
        <v>25556</v>
      </c>
      <c r="AD1162">
        <v>26381</v>
      </c>
      <c r="AE1162">
        <v>32110</v>
      </c>
      <c r="AF1162">
        <v>39829</v>
      </c>
      <c r="AG1162" s="19">
        <v>3251</v>
      </c>
      <c r="AH1162">
        <v>21850</v>
      </c>
      <c r="AI1162">
        <v>25100</v>
      </c>
      <c r="AJ1162">
        <v>41737</v>
      </c>
      <c r="AK1162">
        <v>31217</v>
      </c>
      <c r="AL1162">
        <v>27635</v>
      </c>
      <c r="AM1162">
        <v>32465</v>
      </c>
      <c r="AN1162">
        <v>32030</v>
      </c>
      <c r="AO1162">
        <v>28299</v>
      </c>
      <c r="AP1162">
        <v>26479</v>
      </c>
      <c r="AQ1162">
        <v>25435</v>
      </c>
      <c r="AR1162">
        <v>27125</v>
      </c>
      <c r="AS1162">
        <v>37102</v>
      </c>
      <c r="AT1162">
        <v>39502</v>
      </c>
      <c r="AU1162">
        <v>55815</v>
      </c>
      <c r="AV1162">
        <v>72210</v>
      </c>
      <c r="AW1162">
        <v>95999</v>
      </c>
      <c r="AX1162">
        <v>85374</v>
      </c>
      <c r="AY1162">
        <v>78317</v>
      </c>
      <c r="AZ1162">
        <v>103000</v>
      </c>
      <c r="BA1162">
        <v>81000</v>
      </c>
      <c r="BB1162">
        <v>101000</v>
      </c>
      <c r="BC1162">
        <v>96000</v>
      </c>
      <c r="BD1162">
        <v>90000</v>
      </c>
      <c r="BE1162">
        <v>98000</v>
      </c>
      <c r="BF1162">
        <v>131000</v>
      </c>
      <c r="BG1162">
        <v>148000</v>
      </c>
      <c r="BH1162">
        <v>154000</v>
      </c>
      <c r="BI1162">
        <v>277000</v>
      </c>
      <c r="BJ1162">
        <v>321000</v>
      </c>
      <c r="BK1162">
        <v>339000</v>
      </c>
      <c r="BL1162">
        <v>316000</v>
      </c>
      <c r="BM1162">
        <v>292000</v>
      </c>
      <c r="BN1162">
        <v>266000</v>
      </c>
      <c r="BO1162">
        <v>255000</v>
      </c>
      <c r="BP1162">
        <v>248000</v>
      </c>
      <c r="BQ1162">
        <v>240000</v>
      </c>
      <c r="BR1162">
        <v>290000</v>
      </c>
      <c r="BS1162">
        <v>223000</v>
      </c>
      <c r="BT1162">
        <v>237000</v>
      </c>
      <c r="BU1162">
        <v>219000</v>
      </c>
      <c r="BV1162">
        <v>158000</v>
      </c>
      <c r="BW1162">
        <v>165000</v>
      </c>
      <c r="BX1162">
        <v>163000</v>
      </c>
      <c r="BY1162">
        <v>211000</v>
      </c>
      <c r="BZ1162">
        <v>420000</v>
      </c>
      <c r="CA1162">
        <v>471000</v>
      </c>
      <c r="CB1162">
        <v>354000</v>
      </c>
      <c r="CC1162">
        <v>343000</v>
      </c>
      <c r="CD1162">
        <v>291000</v>
      </c>
      <c r="CE1162">
        <v>299000</v>
      </c>
    </row>
    <row r="1163" spans="1:83" x14ac:dyDescent="0.35">
      <c r="A1163" s="9" t="str">
        <f t="shared" si="18"/>
        <v>1105.302.12</v>
      </c>
      <c r="B1163" s="52" t="e">
        <f>+IF(MATCH(A1163,List!H$10:H$145,0),"Targeted")</f>
        <v>#N/A</v>
      </c>
      <c r="C1163" s="65"/>
      <c r="D1163" s="151"/>
      <c r="E1163" s="16" t="s">
        <v>1071</v>
      </c>
      <c r="F1163" s="16" t="s">
        <v>1072</v>
      </c>
      <c r="G1163" s="16" t="s">
        <v>914</v>
      </c>
      <c r="H1163" s="16" t="s">
        <v>2244</v>
      </c>
      <c r="I1163" s="16" t="s">
        <v>497</v>
      </c>
      <c r="J1163" s="16" t="s">
        <v>2249</v>
      </c>
      <c r="K1163" s="17" t="s">
        <v>52</v>
      </c>
      <c r="L1163" s="18" t="s">
        <v>1936</v>
      </c>
      <c r="M1163" s="195" t="s">
        <v>164</v>
      </c>
      <c r="N1163" s="16" t="s">
        <v>2126</v>
      </c>
      <c r="O1163" s="17" t="s">
        <v>304</v>
      </c>
      <c r="P1163" s="17" t="s">
        <v>305</v>
      </c>
      <c r="Q1163" s="17" t="s">
        <v>306</v>
      </c>
      <c r="R1163">
        <v>0</v>
      </c>
      <c r="S1163">
        <v>0</v>
      </c>
      <c r="T1163">
        <v>0</v>
      </c>
      <c r="U1163">
        <v>0</v>
      </c>
      <c r="V1163">
        <v>0</v>
      </c>
      <c r="W1163">
        <v>0</v>
      </c>
      <c r="X1163">
        <v>0</v>
      </c>
      <c r="Y1163">
        <v>0</v>
      </c>
      <c r="Z1163">
        <v>0</v>
      </c>
      <c r="AA1163">
        <v>0</v>
      </c>
      <c r="AB1163">
        <v>0</v>
      </c>
      <c r="AC1163">
        <v>0</v>
      </c>
      <c r="AD1163">
        <v>0</v>
      </c>
      <c r="AE1163">
        <v>0</v>
      </c>
      <c r="AF1163">
        <v>0</v>
      </c>
      <c r="AG1163" s="19">
        <v>0</v>
      </c>
      <c r="AH1163">
        <v>0</v>
      </c>
      <c r="AI1163">
        <v>0</v>
      </c>
      <c r="AJ1163">
        <v>0</v>
      </c>
      <c r="AK1163">
        <v>0</v>
      </c>
      <c r="AL1163">
        <v>0</v>
      </c>
      <c r="AM1163">
        <v>0</v>
      </c>
      <c r="AN1163">
        <v>0</v>
      </c>
      <c r="AO1163">
        <v>0</v>
      </c>
      <c r="AP1163">
        <v>0</v>
      </c>
      <c r="AQ1163">
        <v>0</v>
      </c>
      <c r="AR1163">
        <v>0</v>
      </c>
      <c r="AS1163">
        <v>0</v>
      </c>
      <c r="AT1163">
        <v>0</v>
      </c>
      <c r="AU1163">
        <v>0</v>
      </c>
      <c r="AV1163">
        <v>0</v>
      </c>
      <c r="AW1163">
        <v>0</v>
      </c>
      <c r="AX1163">
        <v>0</v>
      </c>
      <c r="AY1163">
        <v>454</v>
      </c>
      <c r="AZ1163">
        <v>0</v>
      </c>
      <c r="BA1163">
        <v>0</v>
      </c>
      <c r="BB1163">
        <v>0</v>
      </c>
      <c r="BC1163">
        <v>0</v>
      </c>
      <c r="BD1163">
        <v>0</v>
      </c>
      <c r="BE1163">
        <v>0</v>
      </c>
      <c r="BF1163">
        <v>0</v>
      </c>
      <c r="BG1163">
        <v>0</v>
      </c>
      <c r="BH1163">
        <v>0</v>
      </c>
      <c r="BI1163">
        <v>0</v>
      </c>
      <c r="BJ1163">
        <v>7000</v>
      </c>
      <c r="BK1163">
        <v>9000</v>
      </c>
      <c r="BL1163">
        <v>0</v>
      </c>
      <c r="BM1163">
        <v>0</v>
      </c>
      <c r="BN1163">
        <v>0</v>
      </c>
      <c r="BO1163">
        <v>0</v>
      </c>
      <c r="BP1163">
        <v>0</v>
      </c>
      <c r="BQ1163">
        <v>0</v>
      </c>
      <c r="BR1163">
        <v>0</v>
      </c>
      <c r="BS1163">
        <v>0</v>
      </c>
      <c r="BT1163">
        <v>0</v>
      </c>
      <c r="BU1163">
        <v>0</v>
      </c>
      <c r="BV1163">
        <v>0</v>
      </c>
      <c r="BW1163">
        <v>0</v>
      </c>
      <c r="BX1163" s="10">
        <v>0</v>
      </c>
      <c r="BY1163">
        <v>0</v>
      </c>
      <c r="BZ1163">
        <v>38000</v>
      </c>
      <c r="CA1163">
        <v>61000</v>
      </c>
      <c r="CB1163">
        <v>80000</v>
      </c>
      <c r="CC1163">
        <v>89000</v>
      </c>
      <c r="CD1163">
        <v>89000</v>
      </c>
      <c r="CE1163">
        <v>89000</v>
      </c>
    </row>
    <row r="1164" spans="1:83" x14ac:dyDescent="0.35">
      <c r="A1164" s="9" t="str">
        <f t="shared" si="18"/>
        <v>1106.302.12</v>
      </c>
      <c r="B1164" s="52" t="e">
        <f>+IF(MATCH(A1164,List!H$10:H$145,0),"Targeted")</f>
        <v>#N/A</v>
      </c>
      <c r="C1164" s="65"/>
      <c r="D1164" s="151" t="s">
        <v>7700</v>
      </c>
      <c r="E1164" s="16" t="s">
        <v>1071</v>
      </c>
      <c r="F1164" s="16" t="s">
        <v>1072</v>
      </c>
      <c r="G1164" s="16" t="s">
        <v>914</v>
      </c>
      <c r="H1164" s="16" t="s">
        <v>2244</v>
      </c>
      <c r="I1164" s="16" t="s">
        <v>571</v>
      </c>
      <c r="J1164" s="16" t="s">
        <v>2250</v>
      </c>
      <c r="K1164" s="17" t="s">
        <v>52</v>
      </c>
      <c r="L1164" s="18" t="s">
        <v>1936</v>
      </c>
      <c r="M1164" s="195" t="s">
        <v>164</v>
      </c>
      <c r="N1164" s="16" t="s">
        <v>2126</v>
      </c>
      <c r="O1164" s="17" t="s">
        <v>346</v>
      </c>
      <c r="P1164" s="17" t="s">
        <v>305</v>
      </c>
      <c r="Q1164" s="17" t="s">
        <v>306</v>
      </c>
      <c r="R1164">
        <v>0</v>
      </c>
      <c r="S1164">
        <v>0</v>
      </c>
      <c r="T1164">
        <v>0</v>
      </c>
      <c r="U1164">
        <v>0</v>
      </c>
      <c r="V1164">
        <v>0</v>
      </c>
      <c r="W1164">
        <v>0</v>
      </c>
      <c r="X1164">
        <v>0</v>
      </c>
      <c r="Y1164">
        <v>0</v>
      </c>
      <c r="Z1164">
        <v>0</v>
      </c>
      <c r="AA1164">
        <v>0</v>
      </c>
      <c r="AB1164">
        <v>0</v>
      </c>
      <c r="AC1164">
        <v>0</v>
      </c>
      <c r="AD1164">
        <v>0</v>
      </c>
      <c r="AE1164">
        <v>0</v>
      </c>
      <c r="AF1164">
        <v>0</v>
      </c>
      <c r="AG1164" s="19">
        <v>0</v>
      </c>
      <c r="AH1164">
        <v>0</v>
      </c>
      <c r="AI1164">
        <v>0</v>
      </c>
      <c r="AJ1164">
        <v>0</v>
      </c>
      <c r="AK1164">
        <v>0</v>
      </c>
      <c r="AL1164">
        <v>847442</v>
      </c>
      <c r="AM1164">
        <v>1038981</v>
      </c>
      <c r="AN1164">
        <v>985617</v>
      </c>
      <c r="AO1164">
        <v>1056724</v>
      </c>
      <c r="AP1164">
        <v>1063174</v>
      </c>
      <c r="AQ1164">
        <v>1145120</v>
      </c>
      <c r="AR1164">
        <v>1231440</v>
      </c>
      <c r="AS1164">
        <v>964476</v>
      </c>
      <c r="AT1164">
        <v>1605915</v>
      </c>
      <c r="AU1164">
        <v>1205175</v>
      </c>
      <c r="AV1164">
        <v>1239938</v>
      </c>
      <c r="AW1164">
        <v>1364499</v>
      </c>
      <c r="AX1164">
        <v>1633796</v>
      </c>
      <c r="AY1164">
        <v>1302633</v>
      </c>
      <c r="AZ1164">
        <v>1316000</v>
      </c>
      <c r="BA1164">
        <v>1288000</v>
      </c>
      <c r="BB1164">
        <v>1260000</v>
      </c>
      <c r="BC1164">
        <v>1434000</v>
      </c>
      <c r="BD1164">
        <v>1251000</v>
      </c>
      <c r="BE1164">
        <v>1279000</v>
      </c>
      <c r="BF1164">
        <v>1266000</v>
      </c>
      <c r="BG1164">
        <v>1378000</v>
      </c>
      <c r="BH1164">
        <v>1337000</v>
      </c>
      <c r="BI1164">
        <v>1614000</v>
      </c>
      <c r="BJ1164">
        <v>1398000</v>
      </c>
      <c r="BK1164">
        <v>1402000</v>
      </c>
      <c r="BL1164">
        <v>1398000</v>
      </c>
      <c r="BM1164">
        <v>1459000</v>
      </c>
      <c r="BN1164">
        <v>1499000</v>
      </c>
      <c r="BO1164">
        <v>1549000</v>
      </c>
      <c r="BP1164">
        <v>1545000</v>
      </c>
      <c r="BQ1164">
        <v>1597000</v>
      </c>
      <c r="BR1164">
        <v>1536000</v>
      </c>
      <c r="BS1164">
        <v>1525000</v>
      </c>
      <c r="BT1164">
        <v>1533000</v>
      </c>
      <c r="BU1164">
        <v>1546000</v>
      </c>
      <c r="BV1164">
        <v>1541000</v>
      </c>
      <c r="BW1164">
        <v>1798000</v>
      </c>
      <c r="BX1164">
        <v>1849000</v>
      </c>
      <c r="BY1164">
        <v>1878000</v>
      </c>
      <c r="BZ1164">
        <v>2286000</v>
      </c>
      <c r="CA1164">
        <v>2325000</v>
      </c>
      <c r="CB1164">
        <v>2362000</v>
      </c>
      <c r="CC1164">
        <v>2456000</v>
      </c>
      <c r="CD1164">
        <v>2503000</v>
      </c>
      <c r="CE1164">
        <v>2557000</v>
      </c>
    </row>
    <row r="1165" spans="1:83" x14ac:dyDescent="0.35">
      <c r="A1165" s="9" t="str">
        <f t="shared" si="18"/>
        <v>1106.302.12</v>
      </c>
      <c r="B1165" s="52" t="e">
        <f>+IF(MATCH(A1165,List!H$10:H$145,0),"Targeted")</f>
        <v>#N/A</v>
      </c>
      <c r="C1165" s="65"/>
      <c r="D1165" s="151"/>
      <c r="E1165" s="16" t="s">
        <v>1071</v>
      </c>
      <c r="F1165" s="16" t="s">
        <v>1072</v>
      </c>
      <c r="G1165" s="16" t="s">
        <v>914</v>
      </c>
      <c r="H1165" s="16" t="s">
        <v>2244</v>
      </c>
      <c r="I1165" s="16" t="s">
        <v>571</v>
      </c>
      <c r="J1165" s="16" t="s">
        <v>2250</v>
      </c>
      <c r="K1165" s="17" t="s">
        <v>52</v>
      </c>
      <c r="L1165" s="18" t="s">
        <v>1936</v>
      </c>
      <c r="M1165" s="195" t="s">
        <v>164</v>
      </c>
      <c r="N1165" s="16" t="s">
        <v>2126</v>
      </c>
      <c r="O1165" s="17" t="s">
        <v>304</v>
      </c>
      <c r="P1165" s="17" t="s">
        <v>305</v>
      </c>
      <c r="Q1165" s="17" t="s">
        <v>306</v>
      </c>
      <c r="R1165">
        <v>0</v>
      </c>
      <c r="S1165">
        <v>0</v>
      </c>
      <c r="T1165">
        <v>0</v>
      </c>
      <c r="U1165">
        <v>0</v>
      </c>
      <c r="V1165">
        <v>0</v>
      </c>
      <c r="W1165">
        <v>0</v>
      </c>
      <c r="X1165">
        <v>0</v>
      </c>
      <c r="Y1165">
        <v>0</v>
      </c>
      <c r="Z1165">
        <v>0</v>
      </c>
      <c r="AA1165">
        <v>0</v>
      </c>
      <c r="AB1165">
        <v>0</v>
      </c>
      <c r="AC1165">
        <v>0</v>
      </c>
      <c r="AD1165">
        <v>0</v>
      </c>
      <c r="AE1165">
        <v>0</v>
      </c>
      <c r="AF1165">
        <v>0</v>
      </c>
      <c r="AG1165" s="19">
        <v>0</v>
      </c>
      <c r="AH1165">
        <v>0</v>
      </c>
      <c r="AI1165">
        <v>0</v>
      </c>
      <c r="AJ1165">
        <v>0</v>
      </c>
      <c r="AK1165">
        <v>0</v>
      </c>
      <c r="AL1165">
        <v>0</v>
      </c>
      <c r="AM1165">
        <v>0</v>
      </c>
      <c r="AN1165">
        <v>0</v>
      </c>
      <c r="AO1165">
        <v>0</v>
      </c>
      <c r="AP1165">
        <v>0</v>
      </c>
      <c r="AQ1165">
        <v>0</v>
      </c>
      <c r="AR1165">
        <v>0</v>
      </c>
      <c r="AS1165">
        <v>0</v>
      </c>
      <c r="AT1165">
        <v>0</v>
      </c>
      <c r="AU1165">
        <v>0</v>
      </c>
      <c r="AV1165">
        <v>0</v>
      </c>
      <c r="AW1165">
        <v>4023</v>
      </c>
      <c r="AX1165">
        <v>0</v>
      </c>
      <c r="AY1165">
        <v>0</v>
      </c>
      <c r="AZ1165">
        <v>0</v>
      </c>
      <c r="BA1165">
        <v>0</v>
      </c>
      <c r="BB1165">
        <v>0</v>
      </c>
      <c r="BC1165">
        <v>33000</v>
      </c>
      <c r="BD1165">
        <v>0</v>
      </c>
      <c r="BE1165">
        <v>0</v>
      </c>
      <c r="BF1165">
        <v>0</v>
      </c>
      <c r="BG1165">
        <v>0</v>
      </c>
      <c r="BH1165">
        <v>0</v>
      </c>
      <c r="BI1165">
        <v>0</v>
      </c>
      <c r="BJ1165">
        <v>0</v>
      </c>
      <c r="BK1165">
        <v>0</v>
      </c>
      <c r="BL1165">
        <v>0</v>
      </c>
      <c r="BM1165">
        <v>0</v>
      </c>
      <c r="BN1165">
        <v>0</v>
      </c>
      <c r="BO1165">
        <v>0</v>
      </c>
      <c r="BP1165">
        <v>0</v>
      </c>
      <c r="BQ1165">
        <v>0</v>
      </c>
      <c r="BR1165">
        <v>0</v>
      </c>
      <c r="BS1165">
        <v>0</v>
      </c>
      <c r="BT1165">
        <v>0</v>
      </c>
      <c r="BU1165">
        <v>0</v>
      </c>
      <c r="BV1165">
        <v>0</v>
      </c>
      <c r="BW1165">
        <v>0</v>
      </c>
      <c r="BX1165" s="10">
        <v>0</v>
      </c>
      <c r="BY1165">
        <v>0</v>
      </c>
      <c r="BZ1165">
        <v>0</v>
      </c>
      <c r="CA1165">
        <v>0</v>
      </c>
      <c r="CB1165">
        <v>0</v>
      </c>
      <c r="CC1165">
        <v>0</v>
      </c>
      <c r="CD1165">
        <v>0</v>
      </c>
      <c r="CE1165">
        <v>0</v>
      </c>
    </row>
    <row r="1166" spans="1:83" x14ac:dyDescent="0.35">
      <c r="A1166" s="9" t="str">
        <f t="shared" si="18"/>
        <v>1115.302.12</v>
      </c>
      <c r="B1166" s="52" t="e">
        <f>+IF(MATCH(A1166,List!H$10:H$145,0),"Targeted")</f>
        <v>#N/A</v>
      </c>
      <c r="C1166" s="65"/>
      <c r="D1166" s="151" t="s">
        <v>7700</v>
      </c>
      <c r="E1166" s="16" t="s">
        <v>1071</v>
      </c>
      <c r="F1166" s="16" t="s">
        <v>1072</v>
      </c>
      <c r="G1166" s="16" t="s">
        <v>914</v>
      </c>
      <c r="H1166" s="16" t="s">
        <v>2244</v>
      </c>
      <c r="I1166" s="16" t="s">
        <v>2251</v>
      </c>
      <c r="J1166" s="16" t="s">
        <v>2252</v>
      </c>
      <c r="K1166" s="17" t="s">
        <v>52</v>
      </c>
      <c r="L1166" s="18" t="s">
        <v>1936</v>
      </c>
      <c r="M1166" s="195" t="s">
        <v>164</v>
      </c>
      <c r="N1166" s="16" t="s">
        <v>2126</v>
      </c>
      <c r="O1166" s="17" t="s">
        <v>346</v>
      </c>
      <c r="P1166" s="17" t="s">
        <v>305</v>
      </c>
      <c r="Q1166" s="17" t="s">
        <v>306</v>
      </c>
      <c r="R1166">
        <v>0</v>
      </c>
      <c r="S1166">
        <v>0</v>
      </c>
      <c r="T1166">
        <v>0</v>
      </c>
      <c r="U1166">
        <v>0</v>
      </c>
      <c r="V1166">
        <v>0</v>
      </c>
      <c r="W1166">
        <v>0</v>
      </c>
      <c r="X1166">
        <v>0</v>
      </c>
      <c r="Y1166">
        <v>0</v>
      </c>
      <c r="Z1166">
        <v>0</v>
      </c>
      <c r="AA1166">
        <v>0</v>
      </c>
      <c r="AB1166">
        <v>0</v>
      </c>
      <c r="AC1166">
        <v>0</v>
      </c>
      <c r="AD1166">
        <v>0</v>
      </c>
      <c r="AE1166">
        <v>0</v>
      </c>
      <c r="AF1166">
        <v>0</v>
      </c>
      <c r="AG1166" s="19">
        <v>0</v>
      </c>
      <c r="AH1166">
        <v>0</v>
      </c>
      <c r="AI1166">
        <v>0</v>
      </c>
      <c r="AJ1166">
        <v>0</v>
      </c>
      <c r="AK1166">
        <v>0</v>
      </c>
      <c r="AL1166">
        <v>0</v>
      </c>
      <c r="AM1166">
        <v>0</v>
      </c>
      <c r="AN1166">
        <v>0</v>
      </c>
      <c r="AO1166">
        <v>0</v>
      </c>
      <c r="AP1166">
        <v>0</v>
      </c>
      <c r="AQ1166">
        <v>0</v>
      </c>
      <c r="AR1166">
        <v>0</v>
      </c>
      <c r="AS1166">
        <v>0</v>
      </c>
      <c r="AT1166">
        <v>0</v>
      </c>
      <c r="AU1166">
        <v>582030</v>
      </c>
      <c r="AV1166">
        <v>328803</v>
      </c>
      <c r="AW1166">
        <v>349129</v>
      </c>
      <c r="AX1166">
        <v>398959</v>
      </c>
      <c r="AY1166">
        <v>428348</v>
      </c>
      <c r="AZ1166">
        <v>864000</v>
      </c>
      <c r="BA1166">
        <v>466000</v>
      </c>
      <c r="BB1166">
        <v>734000</v>
      </c>
      <c r="BC1166">
        <v>576000</v>
      </c>
      <c r="BD1166">
        <v>825000</v>
      </c>
      <c r="BE1166">
        <v>1179000</v>
      </c>
      <c r="BF1166">
        <v>1095000</v>
      </c>
      <c r="BG1166">
        <v>1639000</v>
      </c>
      <c r="BH1166">
        <v>1945000</v>
      </c>
      <c r="BI1166">
        <v>1937000</v>
      </c>
      <c r="BJ1166">
        <v>1588000</v>
      </c>
      <c r="BK1166">
        <v>1883000</v>
      </c>
      <c r="BL1166">
        <v>2438000</v>
      </c>
      <c r="BM1166">
        <v>2478000</v>
      </c>
      <c r="BN1166">
        <v>2374000</v>
      </c>
      <c r="BO1166">
        <v>2164000</v>
      </c>
      <c r="BP1166">
        <v>2562000</v>
      </c>
      <c r="BQ1166">
        <v>2392000</v>
      </c>
      <c r="BR1166">
        <v>2580000</v>
      </c>
      <c r="BS1166">
        <v>2751000</v>
      </c>
      <c r="BT1166">
        <v>2623000</v>
      </c>
      <c r="BU1166">
        <v>3298000</v>
      </c>
      <c r="BV1166">
        <v>3358000</v>
      </c>
      <c r="BW1166">
        <v>3597000</v>
      </c>
      <c r="BX1166">
        <v>3002000</v>
      </c>
      <c r="BY1166">
        <v>2787000</v>
      </c>
      <c r="BZ1166">
        <v>3684000</v>
      </c>
      <c r="CA1166">
        <v>3221000</v>
      </c>
      <c r="CB1166">
        <v>3006000</v>
      </c>
      <c r="CC1166">
        <v>3045000</v>
      </c>
      <c r="CD1166">
        <v>3073000</v>
      </c>
      <c r="CE1166">
        <v>3122000</v>
      </c>
    </row>
    <row r="1167" spans="1:83" x14ac:dyDescent="0.35">
      <c r="A1167" s="9" t="str">
        <f t="shared" si="18"/>
        <v>1115.302.12</v>
      </c>
      <c r="B1167" s="52" t="e">
        <f>+IF(MATCH(A1167,List!H$10:H$145,0),"Targeted")</f>
        <v>#N/A</v>
      </c>
      <c r="C1167" s="65"/>
      <c r="D1167" s="151"/>
      <c r="E1167" s="16" t="s">
        <v>1071</v>
      </c>
      <c r="F1167" s="16" t="s">
        <v>1072</v>
      </c>
      <c r="G1167" s="16" t="s">
        <v>914</v>
      </c>
      <c r="H1167" s="16" t="s">
        <v>2244</v>
      </c>
      <c r="I1167" s="16" t="s">
        <v>2251</v>
      </c>
      <c r="J1167" s="16" t="s">
        <v>2252</v>
      </c>
      <c r="K1167" s="17" t="s">
        <v>52</v>
      </c>
      <c r="L1167" s="18" t="s">
        <v>1936</v>
      </c>
      <c r="M1167" s="195" t="s">
        <v>164</v>
      </c>
      <c r="N1167" s="16" t="s">
        <v>2126</v>
      </c>
      <c r="O1167" s="17" t="s">
        <v>304</v>
      </c>
      <c r="P1167" s="17" t="s">
        <v>305</v>
      </c>
      <c r="Q1167" s="17" t="s">
        <v>306</v>
      </c>
      <c r="R1167">
        <v>0</v>
      </c>
      <c r="S1167">
        <v>0</v>
      </c>
      <c r="T1167">
        <v>0</v>
      </c>
      <c r="U1167">
        <v>0</v>
      </c>
      <c r="V1167">
        <v>0</v>
      </c>
      <c r="W1167">
        <v>0</v>
      </c>
      <c r="X1167">
        <v>0</v>
      </c>
      <c r="Y1167">
        <v>0</v>
      </c>
      <c r="Z1167">
        <v>0</v>
      </c>
      <c r="AA1167">
        <v>0</v>
      </c>
      <c r="AB1167">
        <v>0</v>
      </c>
      <c r="AC1167">
        <v>0</v>
      </c>
      <c r="AD1167">
        <v>0</v>
      </c>
      <c r="AE1167">
        <v>0</v>
      </c>
      <c r="AF1167">
        <v>0</v>
      </c>
      <c r="AG1167" s="19">
        <v>0</v>
      </c>
      <c r="AH1167">
        <v>0</v>
      </c>
      <c r="AI1167">
        <v>0</v>
      </c>
      <c r="AJ1167">
        <v>0</v>
      </c>
      <c r="AK1167">
        <v>0</v>
      </c>
      <c r="AL1167">
        <v>0</v>
      </c>
      <c r="AM1167">
        <v>0</v>
      </c>
      <c r="AN1167">
        <v>0</v>
      </c>
      <c r="AO1167">
        <v>0</v>
      </c>
      <c r="AP1167">
        <v>0</v>
      </c>
      <c r="AQ1167">
        <v>0</v>
      </c>
      <c r="AR1167">
        <v>0</v>
      </c>
      <c r="AS1167">
        <v>0</v>
      </c>
      <c r="AT1167">
        <v>0</v>
      </c>
      <c r="AU1167">
        <v>0</v>
      </c>
      <c r="AV1167">
        <v>0</v>
      </c>
      <c r="AW1167">
        <v>1006</v>
      </c>
      <c r="AX1167">
        <v>0</v>
      </c>
      <c r="AY1167">
        <v>432</v>
      </c>
      <c r="AZ1167">
        <v>0</v>
      </c>
      <c r="BA1167">
        <v>0</v>
      </c>
      <c r="BB1167">
        <v>0</v>
      </c>
      <c r="BC1167">
        <v>0</v>
      </c>
      <c r="BD1167">
        <v>0</v>
      </c>
      <c r="BE1167">
        <v>0</v>
      </c>
      <c r="BF1167">
        <v>0</v>
      </c>
      <c r="BG1167">
        <v>0</v>
      </c>
      <c r="BH1167">
        <v>0</v>
      </c>
      <c r="BI1167">
        <v>0</v>
      </c>
      <c r="BJ1167">
        <v>0</v>
      </c>
      <c r="BK1167">
        <v>0</v>
      </c>
      <c r="BL1167">
        <v>0</v>
      </c>
      <c r="BM1167">
        <v>0</v>
      </c>
      <c r="BN1167">
        <v>0</v>
      </c>
      <c r="BO1167">
        <v>0</v>
      </c>
      <c r="BP1167">
        <v>0</v>
      </c>
      <c r="BQ1167">
        <v>0</v>
      </c>
      <c r="BR1167">
        <v>0</v>
      </c>
      <c r="BS1167">
        <v>0</v>
      </c>
      <c r="BT1167">
        <v>0</v>
      </c>
      <c r="BU1167">
        <v>0</v>
      </c>
      <c r="BV1167">
        <v>0</v>
      </c>
      <c r="BW1167">
        <v>0</v>
      </c>
      <c r="BX1167" s="10">
        <v>0</v>
      </c>
      <c r="BY1167">
        <v>0</v>
      </c>
      <c r="BZ1167">
        <v>0</v>
      </c>
      <c r="CA1167">
        <v>0</v>
      </c>
      <c r="CB1167">
        <v>0</v>
      </c>
      <c r="CC1167">
        <v>0</v>
      </c>
      <c r="CD1167">
        <v>0</v>
      </c>
      <c r="CE1167">
        <v>0</v>
      </c>
    </row>
    <row r="1168" spans="1:83" x14ac:dyDescent="0.35">
      <c r="A1168" s="9" t="str">
        <f t="shared" si="18"/>
        <v>1119.302.12</v>
      </c>
      <c r="B1168" s="52" t="e">
        <f>+IF(MATCH(A1168,List!H$10:H$145,0),"Targeted")</f>
        <v>#N/A</v>
      </c>
      <c r="C1168" s="65"/>
      <c r="D1168" s="151" t="s">
        <v>7700</v>
      </c>
      <c r="E1168" s="16" t="s">
        <v>1071</v>
      </c>
      <c r="F1168" s="16" t="s">
        <v>1072</v>
      </c>
      <c r="G1168" s="16" t="s">
        <v>914</v>
      </c>
      <c r="H1168" s="16" t="s">
        <v>2244</v>
      </c>
      <c r="I1168" s="16" t="s">
        <v>2253</v>
      </c>
      <c r="J1168" s="16" t="s">
        <v>2254</v>
      </c>
      <c r="K1168" s="17" t="s">
        <v>52</v>
      </c>
      <c r="L1168" s="18" t="s">
        <v>1936</v>
      </c>
      <c r="M1168" s="195" t="s">
        <v>164</v>
      </c>
      <c r="N1168" s="16" t="s">
        <v>2126</v>
      </c>
      <c r="O1168" s="17" t="s">
        <v>346</v>
      </c>
      <c r="P1168" s="17" t="s">
        <v>305</v>
      </c>
      <c r="Q1168" s="17" t="s">
        <v>306</v>
      </c>
      <c r="R1168">
        <v>0</v>
      </c>
      <c r="S1168">
        <v>0</v>
      </c>
      <c r="T1168">
        <v>0</v>
      </c>
      <c r="U1168">
        <v>0</v>
      </c>
      <c r="V1168">
        <v>0</v>
      </c>
      <c r="W1168">
        <v>0</v>
      </c>
      <c r="X1168">
        <v>0</v>
      </c>
      <c r="Y1168">
        <v>0</v>
      </c>
      <c r="Z1168">
        <v>0</v>
      </c>
      <c r="AA1168">
        <v>0</v>
      </c>
      <c r="AB1168">
        <v>0</v>
      </c>
      <c r="AC1168">
        <v>0</v>
      </c>
      <c r="AD1168">
        <v>0</v>
      </c>
      <c r="AE1168">
        <v>0</v>
      </c>
      <c r="AF1168">
        <v>0</v>
      </c>
      <c r="AG1168" s="19">
        <v>0</v>
      </c>
      <c r="AH1168">
        <v>0</v>
      </c>
      <c r="AI1168">
        <v>0</v>
      </c>
      <c r="AJ1168">
        <v>0</v>
      </c>
      <c r="AK1168">
        <v>0</v>
      </c>
      <c r="AL1168">
        <v>0</v>
      </c>
      <c r="AM1168">
        <v>0</v>
      </c>
      <c r="AN1168">
        <v>0</v>
      </c>
      <c r="AO1168">
        <v>0</v>
      </c>
      <c r="AP1168">
        <v>0</v>
      </c>
      <c r="AQ1168">
        <v>0</v>
      </c>
      <c r="AR1168">
        <v>0</v>
      </c>
      <c r="AS1168">
        <v>0</v>
      </c>
      <c r="AT1168">
        <v>0</v>
      </c>
      <c r="AU1168">
        <v>0</v>
      </c>
      <c r="AV1168">
        <v>0</v>
      </c>
      <c r="AW1168">
        <v>0</v>
      </c>
      <c r="AX1168">
        <v>0</v>
      </c>
      <c r="AY1168">
        <v>0</v>
      </c>
      <c r="AZ1168">
        <v>0</v>
      </c>
      <c r="BA1168">
        <v>0</v>
      </c>
      <c r="BB1168">
        <v>0</v>
      </c>
      <c r="BC1168">
        <v>0</v>
      </c>
      <c r="BD1168">
        <v>0</v>
      </c>
      <c r="BE1168">
        <v>2000</v>
      </c>
      <c r="BF1168">
        <v>-4000</v>
      </c>
      <c r="BG1168">
        <v>0</v>
      </c>
      <c r="BH1168">
        <v>1000</v>
      </c>
      <c r="BI1168">
        <v>0</v>
      </c>
      <c r="BJ1168">
        <v>0</v>
      </c>
      <c r="BK1168">
        <v>0</v>
      </c>
      <c r="BL1168">
        <v>0</v>
      </c>
      <c r="BM1168">
        <v>0</v>
      </c>
      <c r="BN1168">
        <v>0</v>
      </c>
      <c r="BO1168">
        <v>0</v>
      </c>
      <c r="BP1168">
        <v>0</v>
      </c>
      <c r="BQ1168">
        <v>0</v>
      </c>
      <c r="BR1168">
        <v>0</v>
      </c>
      <c r="BS1168">
        <v>0</v>
      </c>
      <c r="BT1168">
        <v>0</v>
      </c>
      <c r="BU1168">
        <v>3000</v>
      </c>
      <c r="BV1168">
        <v>2000</v>
      </c>
      <c r="BW1168">
        <v>3000</v>
      </c>
      <c r="BX1168">
        <v>2000</v>
      </c>
      <c r="BY1168">
        <v>3000</v>
      </c>
      <c r="BZ1168">
        <v>3000</v>
      </c>
      <c r="CA1168">
        <v>2000</v>
      </c>
      <c r="CB1168">
        <v>1000</v>
      </c>
      <c r="CC1168">
        <v>1000</v>
      </c>
      <c r="CD1168">
        <v>1000</v>
      </c>
      <c r="CE1168">
        <v>1000</v>
      </c>
    </row>
    <row r="1169" spans="1:83" x14ac:dyDescent="0.35">
      <c r="A1169" s="9" t="str">
        <f t="shared" si="18"/>
        <v>1119.302.12</v>
      </c>
      <c r="B1169" s="52" t="e">
        <f>+IF(MATCH(A1169,List!H$10:H$145,0),"Targeted")</f>
        <v>#N/A</v>
      </c>
      <c r="C1169" s="65"/>
      <c r="D1169" s="151" t="s">
        <v>7700</v>
      </c>
      <c r="E1169" s="16" t="s">
        <v>1071</v>
      </c>
      <c r="F1169" s="16" t="s">
        <v>1072</v>
      </c>
      <c r="G1169" s="16" t="s">
        <v>914</v>
      </c>
      <c r="H1169" s="16" t="s">
        <v>2244</v>
      </c>
      <c r="I1169" s="16" t="s">
        <v>2253</v>
      </c>
      <c r="J1169" s="16" t="s">
        <v>2254</v>
      </c>
      <c r="K1169" s="17" t="s">
        <v>52</v>
      </c>
      <c r="L1169" s="18" t="s">
        <v>1936</v>
      </c>
      <c r="M1169" s="195" t="s">
        <v>164</v>
      </c>
      <c r="N1169" s="16" t="s">
        <v>2126</v>
      </c>
      <c r="O1169" s="17" t="s">
        <v>346</v>
      </c>
      <c r="P1169" s="17" t="s">
        <v>524</v>
      </c>
      <c r="Q1169" s="17" t="s">
        <v>306</v>
      </c>
      <c r="R1169">
        <v>0</v>
      </c>
      <c r="S1169">
        <v>0</v>
      </c>
      <c r="T1169">
        <v>0</v>
      </c>
      <c r="U1169">
        <v>0</v>
      </c>
      <c r="V1169">
        <v>0</v>
      </c>
      <c r="W1169">
        <v>0</v>
      </c>
      <c r="X1169">
        <v>0</v>
      </c>
      <c r="Y1169">
        <v>0</v>
      </c>
      <c r="Z1169">
        <v>0</v>
      </c>
      <c r="AA1169">
        <v>0</v>
      </c>
      <c r="AB1169">
        <v>0</v>
      </c>
      <c r="AC1169">
        <v>0</v>
      </c>
      <c r="AD1169">
        <v>0</v>
      </c>
      <c r="AE1169">
        <v>0</v>
      </c>
      <c r="AF1169">
        <v>0</v>
      </c>
      <c r="AG1169" s="19">
        <v>0</v>
      </c>
      <c r="AH1169">
        <v>0</v>
      </c>
      <c r="AI1169">
        <v>0</v>
      </c>
      <c r="AJ1169">
        <v>0</v>
      </c>
      <c r="AK1169">
        <v>0</v>
      </c>
      <c r="AL1169">
        <v>0</v>
      </c>
      <c r="AM1169">
        <v>0</v>
      </c>
      <c r="AN1169">
        <v>0</v>
      </c>
      <c r="AO1169">
        <v>0</v>
      </c>
      <c r="AP1169">
        <v>0</v>
      </c>
      <c r="AQ1169">
        <v>0</v>
      </c>
      <c r="AR1169">
        <v>0</v>
      </c>
      <c r="AS1169">
        <v>0</v>
      </c>
      <c r="AT1169">
        <v>0</v>
      </c>
      <c r="AU1169">
        <v>0</v>
      </c>
      <c r="AV1169">
        <v>0</v>
      </c>
      <c r="AW1169">
        <v>0</v>
      </c>
      <c r="AX1169">
        <v>0</v>
      </c>
      <c r="AY1169">
        <v>0</v>
      </c>
      <c r="AZ1169">
        <v>0</v>
      </c>
      <c r="BA1169">
        <v>0</v>
      </c>
      <c r="BB1169">
        <v>0</v>
      </c>
      <c r="BC1169">
        <v>0</v>
      </c>
      <c r="BD1169">
        <v>0</v>
      </c>
      <c r="BE1169">
        <v>1000</v>
      </c>
      <c r="BF1169">
        <v>6000</v>
      </c>
      <c r="BG1169">
        <v>5000</v>
      </c>
      <c r="BH1169">
        <v>5000</v>
      </c>
      <c r="BI1169">
        <v>6000</v>
      </c>
      <c r="BJ1169">
        <v>6000</v>
      </c>
      <c r="BK1169">
        <v>5000</v>
      </c>
      <c r="BL1169">
        <v>5000</v>
      </c>
      <c r="BM1169">
        <v>5000</v>
      </c>
      <c r="BN1169">
        <v>5000</v>
      </c>
      <c r="BO1169">
        <v>4000</v>
      </c>
      <c r="BP1169">
        <v>3000</v>
      </c>
      <c r="BQ1169">
        <v>2000</v>
      </c>
      <c r="BR1169">
        <v>3000</v>
      </c>
      <c r="BS1169">
        <v>3000</v>
      </c>
      <c r="BT1169">
        <v>3000</v>
      </c>
      <c r="BU1169">
        <v>0</v>
      </c>
      <c r="BV1169">
        <v>0</v>
      </c>
      <c r="BW1169">
        <v>0</v>
      </c>
      <c r="BX1169">
        <v>0</v>
      </c>
      <c r="BY1169">
        <v>0</v>
      </c>
      <c r="BZ1169">
        <v>0</v>
      </c>
      <c r="CA1169">
        <v>0</v>
      </c>
      <c r="CB1169">
        <v>0</v>
      </c>
      <c r="CC1169">
        <v>0</v>
      </c>
      <c r="CD1169">
        <v>0</v>
      </c>
      <c r="CE1169">
        <v>0</v>
      </c>
    </row>
    <row r="1170" spans="1:83" x14ac:dyDescent="0.35">
      <c r="A1170" s="9" t="str">
        <f t="shared" si="18"/>
        <v>1122.302.</v>
      </c>
      <c r="B1170" s="52" t="e">
        <f>+IF(MATCH(A1170,List!H$10:H$145,0),"Targeted")</f>
        <v>#N/A</v>
      </c>
      <c r="C1170" s="65"/>
      <c r="D1170" s="151" t="s">
        <v>7700</v>
      </c>
      <c r="E1170" s="16" t="s">
        <v>1071</v>
      </c>
      <c r="F1170" s="16" t="s">
        <v>1072</v>
      </c>
      <c r="G1170" s="16" t="s">
        <v>914</v>
      </c>
      <c r="H1170" s="16" t="s">
        <v>2244</v>
      </c>
      <c r="I1170" s="16" t="s">
        <v>2255</v>
      </c>
      <c r="J1170" s="16" t="s">
        <v>2256</v>
      </c>
      <c r="K1170" s="17" t="s">
        <v>299</v>
      </c>
      <c r="L1170" s="18" t="s">
        <v>1936</v>
      </c>
      <c r="M1170" s="195" t="s">
        <v>164</v>
      </c>
      <c r="N1170" s="16" t="s">
        <v>2126</v>
      </c>
      <c r="O1170" s="17" t="s">
        <v>346</v>
      </c>
      <c r="P1170" s="17" t="s">
        <v>305</v>
      </c>
      <c r="Q1170" s="17" t="s">
        <v>306</v>
      </c>
      <c r="R1170">
        <v>0</v>
      </c>
      <c r="S1170">
        <v>0</v>
      </c>
      <c r="T1170">
        <v>0</v>
      </c>
      <c r="U1170">
        <v>0</v>
      </c>
      <c r="V1170">
        <v>0</v>
      </c>
      <c r="W1170">
        <v>0</v>
      </c>
      <c r="X1170">
        <v>0</v>
      </c>
      <c r="Y1170">
        <v>0</v>
      </c>
      <c r="Z1170">
        <v>0</v>
      </c>
      <c r="AA1170">
        <v>0</v>
      </c>
      <c r="AB1170">
        <v>0</v>
      </c>
      <c r="AC1170">
        <v>0</v>
      </c>
      <c r="AD1170">
        <v>0</v>
      </c>
      <c r="AE1170">
        <v>0</v>
      </c>
      <c r="AF1170">
        <v>0</v>
      </c>
      <c r="AG1170" s="19">
        <v>0</v>
      </c>
      <c r="AH1170">
        <v>0</v>
      </c>
      <c r="AI1170">
        <v>0</v>
      </c>
      <c r="AJ1170">
        <v>0</v>
      </c>
      <c r="AK1170">
        <v>0</v>
      </c>
      <c r="AL1170">
        <v>0</v>
      </c>
      <c r="AM1170">
        <v>0</v>
      </c>
      <c r="AN1170">
        <v>0</v>
      </c>
      <c r="AO1170">
        <v>0</v>
      </c>
      <c r="AP1170">
        <v>0</v>
      </c>
      <c r="AQ1170">
        <v>0</v>
      </c>
      <c r="AR1170">
        <v>0</v>
      </c>
      <c r="AS1170">
        <v>0</v>
      </c>
      <c r="AT1170">
        <v>0</v>
      </c>
      <c r="AU1170">
        <v>0</v>
      </c>
      <c r="AV1170">
        <v>0</v>
      </c>
      <c r="AW1170">
        <v>0</v>
      </c>
      <c r="AX1170">
        <v>0</v>
      </c>
      <c r="AY1170">
        <v>0</v>
      </c>
      <c r="AZ1170">
        <v>0</v>
      </c>
      <c r="BA1170">
        <v>0</v>
      </c>
      <c r="BB1170">
        <v>0</v>
      </c>
      <c r="BC1170">
        <v>0</v>
      </c>
      <c r="BD1170">
        <v>0</v>
      </c>
      <c r="BE1170">
        <v>0</v>
      </c>
      <c r="BF1170">
        <v>0</v>
      </c>
      <c r="BG1170">
        <v>0</v>
      </c>
      <c r="BH1170">
        <v>0</v>
      </c>
      <c r="BI1170">
        <v>0</v>
      </c>
      <c r="BJ1170">
        <v>0</v>
      </c>
      <c r="BK1170">
        <v>0</v>
      </c>
      <c r="BL1170">
        <v>0</v>
      </c>
      <c r="BM1170">
        <v>0</v>
      </c>
      <c r="BN1170">
        <v>0</v>
      </c>
      <c r="BO1170">
        <v>0</v>
      </c>
      <c r="BP1170">
        <v>0</v>
      </c>
      <c r="BQ1170">
        <v>0</v>
      </c>
      <c r="BR1170">
        <v>0</v>
      </c>
      <c r="BS1170">
        <v>0</v>
      </c>
      <c r="BT1170">
        <v>0</v>
      </c>
      <c r="BU1170">
        <v>0</v>
      </c>
      <c r="BV1170">
        <v>0</v>
      </c>
      <c r="BW1170">
        <v>0</v>
      </c>
      <c r="BX1170">
        <v>0</v>
      </c>
      <c r="BY1170">
        <v>0</v>
      </c>
      <c r="BZ1170">
        <v>1016000</v>
      </c>
      <c r="CA1170">
        <v>1073000</v>
      </c>
      <c r="CB1170">
        <v>1096000</v>
      </c>
      <c r="CC1170">
        <v>1120000</v>
      </c>
      <c r="CD1170">
        <v>1145000</v>
      </c>
      <c r="CE1170">
        <v>1170000</v>
      </c>
    </row>
    <row r="1171" spans="1:83" x14ac:dyDescent="0.35">
      <c r="A1171" s="9" t="str">
        <f t="shared" si="18"/>
        <v>2262.302.12</v>
      </c>
      <c r="B1171" s="52" t="e">
        <f>+IF(MATCH(A1171,List!H$10:H$145,0),"Targeted")</f>
        <v>#N/A</v>
      </c>
      <c r="C1171" s="65"/>
      <c r="D1171" s="151" t="s">
        <v>7700</v>
      </c>
      <c r="E1171" s="16" t="s">
        <v>1071</v>
      </c>
      <c r="F1171" s="16" t="s">
        <v>1072</v>
      </c>
      <c r="G1171" s="16" t="s">
        <v>914</v>
      </c>
      <c r="H1171" s="16" t="s">
        <v>2244</v>
      </c>
      <c r="I1171" s="16" t="s">
        <v>2257</v>
      </c>
      <c r="J1171" s="16" t="s">
        <v>2258</v>
      </c>
      <c r="K1171" s="17" t="s">
        <v>52</v>
      </c>
      <c r="L1171" s="18" t="s">
        <v>1936</v>
      </c>
      <c r="M1171" s="195" t="s">
        <v>164</v>
      </c>
      <c r="N1171" s="16" t="s">
        <v>2126</v>
      </c>
      <c r="O1171" s="17" t="s">
        <v>346</v>
      </c>
      <c r="P1171" s="17" t="s">
        <v>305</v>
      </c>
      <c r="Q1171" s="17" t="s">
        <v>306</v>
      </c>
      <c r="R1171">
        <v>32487</v>
      </c>
      <c r="S1171">
        <v>40232</v>
      </c>
      <c r="T1171">
        <v>60517</v>
      </c>
      <c r="U1171">
        <v>80896</v>
      </c>
      <c r="V1171">
        <v>101641</v>
      </c>
      <c r="W1171">
        <v>102500</v>
      </c>
      <c r="X1171">
        <v>105286</v>
      </c>
      <c r="Y1171">
        <v>95309</v>
      </c>
      <c r="Z1171">
        <v>99772</v>
      </c>
      <c r="AA1171">
        <v>122486</v>
      </c>
      <c r="AB1171">
        <v>143221</v>
      </c>
      <c r="AC1171">
        <v>140618</v>
      </c>
      <c r="AD1171">
        <v>110570</v>
      </c>
      <c r="AE1171">
        <v>114545</v>
      </c>
      <c r="AF1171">
        <v>136510</v>
      </c>
      <c r="AG1171" s="19">
        <v>467</v>
      </c>
      <c r="AH1171">
        <v>201651</v>
      </c>
      <c r="AI1171">
        <v>174928</v>
      </c>
      <c r="AJ1171">
        <v>212917</v>
      </c>
      <c r="AK1171">
        <v>101184</v>
      </c>
      <c r="AL1171">
        <v>0</v>
      </c>
      <c r="AM1171">
        <v>0</v>
      </c>
      <c r="AN1171">
        <v>0</v>
      </c>
      <c r="AO1171">
        <v>0</v>
      </c>
      <c r="AP1171">
        <v>0</v>
      </c>
      <c r="AQ1171">
        <v>0</v>
      </c>
      <c r="AR1171">
        <v>0</v>
      </c>
      <c r="AS1171">
        <v>0</v>
      </c>
      <c r="AT1171">
        <v>0</v>
      </c>
      <c r="AU1171">
        <v>0</v>
      </c>
      <c r="AV1171">
        <v>0</v>
      </c>
      <c r="AW1171">
        <v>0</v>
      </c>
      <c r="AX1171">
        <v>0</v>
      </c>
      <c r="AY1171">
        <v>0</v>
      </c>
      <c r="AZ1171">
        <v>0</v>
      </c>
      <c r="BA1171">
        <v>0</v>
      </c>
      <c r="BB1171">
        <v>0</v>
      </c>
      <c r="BC1171">
        <v>0</v>
      </c>
      <c r="BD1171">
        <v>0</v>
      </c>
      <c r="BE1171">
        <v>0</v>
      </c>
      <c r="BF1171">
        <v>0</v>
      </c>
      <c r="BG1171">
        <v>0</v>
      </c>
      <c r="BH1171">
        <v>0</v>
      </c>
      <c r="BI1171">
        <v>0</v>
      </c>
      <c r="BJ1171">
        <v>0</v>
      </c>
      <c r="BK1171">
        <v>0</v>
      </c>
      <c r="BL1171">
        <v>0</v>
      </c>
      <c r="BM1171">
        <v>0</v>
      </c>
      <c r="BN1171">
        <v>0</v>
      </c>
      <c r="BO1171">
        <v>0</v>
      </c>
      <c r="BP1171">
        <v>0</v>
      </c>
      <c r="BQ1171">
        <v>0</v>
      </c>
      <c r="BR1171">
        <v>0</v>
      </c>
      <c r="BS1171">
        <v>0</v>
      </c>
      <c r="BT1171">
        <v>0</v>
      </c>
      <c r="BU1171">
        <v>0</v>
      </c>
      <c r="BV1171">
        <v>0</v>
      </c>
      <c r="BW1171">
        <v>0</v>
      </c>
      <c r="BX1171">
        <v>0</v>
      </c>
      <c r="BY1171">
        <v>0</v>
      </c>
      <c r="BZ1171">
        <v>0</v>
      </c>
      <c r="CA1171">
        <v>0</v>
      </c>
      <c r="CB1171">
        <v>0</v>
      </c>
      <c r="CC1171">
        <v>0</v>
      </c>
      <c r="CD1171">
        <v>0</v>
      </c>
      <c r="CE1171">
        <v>0</v>
      </c>
    </row>
    <row r="1172" spans="1:83" x14ac:dyDescent="0.35">
      <c r="A1172" s="9" t="str">
        <f t="shared" si="18"/>
        <v>4605.302.12</v>
      </c>
      <c r="B1172" s="52" t="e">
        <f>+IF(MATCH(A1172,List!H$10:H$145,0),"Targeted")</f>
        <v>#N/A</v>
      </c>
      <c r="C1172" s="65"/>
      <c r="D1172" s="151" t="s">
        <v>7700</v>
      </c>
      <c r="E1172" s="16" t="s">
        <v>1071</v>
      </c>
      <c r="F1172" s="16" t="s">
        <v>1072</v>
      </c>
      <c r="G1172" s="16" t="s">
        <v>914</v>
      </c>
      <c r="H1172" s="16" t="s">
        <v>2244</v>
      </c>
      <c r="I1172" s="16" t="s">
        <v>2259</v>
      </c>
      <c r="J1172" s="16" t="s">
        <v>1273</v>
      </c>
      <c r="K1172" s="17" t="s">
        <v>52</v>
      </c>
      <c r="L1172" s="18" t="s">
        <v>1936</v>
      </c>
      <c r="M1172" s="195" t="s">
        <v>164</v>
      </c>
      <c r="N1172" s="16" t="s">
        <v>2126</v>
      </c>
      <c r="O1172" s="17" t="s">
        <v>346</v>
      </c>
      <c r="P1172" s="17" t="s">
        <v>305</v>
      </c>
      <c r="Q1172" s="17" t="s">
        <v>306</v>
      </c>
      <c r="R1172">
        <v>610</v>
      </c>
      <c r="S1172">
        <v>-17</v>
      </c>
      <c r="T1172">
        <v>-918</v>
      </c>
      <c r="U1172">
        <v>-1709</v>
      </c>
      <c r="V1172">
        <v>-3081</v>
      </c>
      <c r="W1172">
        <v>-1651</v>
      </c>
      <c r="X1172">
        <v>-1955</v>
      </c>
      <c r="Y1172">
        <v>730</v>
      </c>
      <c r="Z1172">
        <v>2032</v>
      </c>
      <c r="AA1172">
        <v>408</v>
      </c>
      <c r="AB1172">
        <v>699</v>
      </c>
      <c r="AC1172">
        <v>-5227</v>
      </c>
      <c r="AD1172">
        <v>-428</v>
      </c>
      <c r="AE1172">
        <v>8297</v>
      </c>
      <c r="AF1172">
        <v>-2542</v>
      </c>
      <c r="AG1172" s="19">
        <v>-3345</v>
      </c>
      <c r="AH1172">
        <v>-9377</v>
      </c>
      <c r="AI1172">
        <v>-6955</v>
      </c>
      <c r="AJ1172">
        <v>-6787</v>
      </c>
      <c r="AK1172">
        <v>-45</v>
      </c>
      <c r="AL1172">
        <v>-3877</v>
      </c>
      <c r="AM1172">
        <v>11005</v>
      </c>
      <c r="AN1172">
        <v>-40638</v>
      </c>
      <c r="AO1172">
        <v>-21915</v>
      </c>
      <c r="AP1172">
        <v>-17584</v>
      </c>
      <c r="AQ1172">
        <v>149</v>
      </c>
      <c r="AR1172">
        <v>4048</v>
      </c>
      <c r="AS1172">
        <v>7716</v>
      </c>
      <c r="AT1172">
        <v>18827</v>
      </c>
      <c r="AU1172">
        <v>-990</v>
      </c>
      <c r="AV1172">
        <v>-9291</v>
      </c>
      <c r="AW1172">
        <v>-37192</v>
      </c>
      <c r="AX1172">
        <v>-26650</v>
      </c>
      <c r="AY1172">
        <v>-17212</v>
      </c>
      <c r="AZ1172">
        <v>-25000</v>
      </c>
      <c r="BA1172">
        <v>15000</v>
      </c>
      <c r="BB1172">
        <v>-4000</v>
      </c>
      <c r="BC1172">
        <v>25000</v>
      </c>
      <c r="BD1172">
        <v>-14000</v>
      </c>
      <c r="BE1172">
        <v>0</v>
      </c>
      <c r="BF1172">
        <v>41000</v>
      </c>
      <c r="BG1172">
        <v>25000</v>
      </c>
      <c r="BH1172">
        <v>-16000</v>
      </c>
      <c r="BI1172">
        <v>4000</v>
      </c>
      <c r="BJ1172">
        <v>11000</v>
      </c>
      <c r="BK1172">
        <v>-5000</v>
      </c>
      <c r="BL1172">
        <v>-13000</v>
      </c>
      <c r="BM1172">
        <v>-10000</v>
      </c>
      <c r="BN1172">
        <v>-32000</v>
      </c>
      <c r="BO1172">
        <v>12000</v>
      </c>
      <c r="BP1172">
        <v>-11000</v>
      </c>
      <c r="BQ1172">
        <v>-7000</v>
      </c>
      <c r="BR1172">
        <v>6000</v>
      </c>
      <c r="BS1172">
        <v>-19000</v>
      </c>
      <c r="BT1172">
        <v>-12000</v>
      </c>
      <c r="BU1172">
        <v>-23000</v>
      </c>
      <c r="BV1172">
        <v>-45000</v>
      </c>
      <c r="BW1172">
        <v>-25000</v>
      </c>
      <c r="BX1172">
        <v>-18000</v>
      </c>
      <c r="BY1172">
        <v>-15000</v>
      </c>
      <c r="BZ1172">
        <v>45000</v>
      </c>
      <c r="CA1172">
        <v>36000</v>
      </c>
      <c r="CB1172">
        <v>23000</v>
      </c>
      <c r="CC1172">
        <v>22000</v>
      </c>
      <c r="CD1172">
        <v>23000</v>
      </c>
      <c r="CE1172">
        <v>23000</v>
      </c>
    </row>
    <row r="1173" spans="1:83" x14ac:dyDescent="0.35">
      <c r="A1173" s="9" t="str">
        <f t="shared" si="18"/>
        <v>5207.302.12</v>
      </c>
      <c r="B1173" s="52" t="e">
        <f>+IF(MATCH(A1173,List!H$10:H$145,0),"Targeted")</f>
        <v>#N/A</v>
      </c>
      <c r="C1173" s="65"/>
      <c r="D1173" s="151" t="s">
        <v>7700</v>
      </c>
      <c r="E1173" s="16" t="s">
        <v>1071</v>
      </c>
      <c r="F1173" s="16" t="s">
        <v>1072</v>
      </c>
      <c r="G1173" s="16" t="s">
        <v>914</v>
      </c>
      <c r="H1173" s="16" t="s">
        <v>2244</v>
      </c>
      <c r="I1173" s="16" t="s">
        <v>2260</v>
      </c>
      <c r="J1173" s="16" t="s">
        <v>2261</v>
      </c>
      <c r="K1173" s="17" t="s">
        <v>52</v>
      </c>
      <c r="L1173" s="18" t="s">
        <v>1936</v>
      </c>
      <c r="M1173" s="195" t="s">
        <v>164</v>
      </c>
      <c r="N1173" s="16" t="s">
        <v>2126</v>
      </c>
      <c r="O1173" s="17" t="s">
        <v>346</v>
      </c>
      <c r="P1173" s="17" t="s">
        <v>305</v>
      </c>
      <c r="Q1173" s="17" t="s">
        <v>306</v>
      </c>
      <c r="R1173">
        <v>0</v>
      </c>
      <c r="S1173">
        <v>0</v>
      </c>
      <c r="T1173">
        <v>700</v>
      </c>
      <c r="U1173">
        <v>700</v>
      </c>
      <c r="V1173">
        <v>700</v>
      </c>
      <c r="W1173">
        <v>700</v>
      </c>
      <c r="X1173">
        <v>700</v>
      </c>
      <c r="Y1173">
        <v>700</v>
      </c>
      <c r="Z1173">
        <v>700</v>
      </c>
      <c r="AA1173">
        <v>700</v>
      </c>
      <c r="AB1173">
        <v>700</v>
      </c>
      <c r="AC1173">
        <v>700</v>
      </c>
      <c r="AD1173">
        <v>700</v>
      </c>
      <c r="AE1173">
        <v>679</v>
      </c>
      <c r="AF1173">
        <v>721</v>
      </c>
      <c r="AG1173" s="19">
        <v>0</v>
      </c>
      <c r="AH1173">
        <v>700</v>
      </c>
      <c r="AI1173">
        <v>2829</v>
      </c>
      <c r="AJ1173">
        <v>4890</v>
      </c>
      <c r="AK1173">
        <v>5620</v>
      </c>
      <c r="AL1173">
        <v>6755</v>
      </c>
      <c r="AM1173">
        <v>7398</v>
      </c>
      <c r="AN1173">
        <v>5830</v>
      </c>
      <c r="AO1173">
        <v>4301</v>
      </c>
      <c r="AP1173">
        <v>3920</v>
      </c>
      <c r="AQ1173">
        <v>3686</v>
      </c>
      <c r="AR1173">
        <v>3711</v>
      </c>
      <c r="AS1173">
        <v>3330</v>
      </c>
      <c r="AT1173">
        <v>3844</v>
      </c>
      <c r="AU1173">
        <v>4114</v>
      </c>
      <c r="AV1173">
        <v>4291</v>
      </c>
      <c r="AW1173">
        <v>4735</v>
      </c>
      <c r="AX1173">
        <v>5139</v>
      </c>
      <c r="AY1173">
        <v>4394</v>
      </c>
      <c r="AZ1173">
        <v>5000</v>
      </c>
      <c r="BA1173">
        <v>5000</v>
      </c>
      <c r="BB1173">
        <v>4000</v>
      </c>
      <c r="BC1173">
        <v>4000</v>
      </c>
      <c r="BD1173">
        <v>3000</v>
      </c>
      <c r="BE1173">
        <v>3000</v>
      </c>
      <c r="BF1173">
        <v>3000</v>
      </c>
      <c r="BG1173">
        <v>3000</v>
      </c>
      <c r="BH1173">
        <v>3000</v>
      </c>
      <c r="BI1173">
        <v>3000</v>
      </c>
      <c r="BJ1173">
        <v>3000</v>
      </c>
      <c r="BK1173">
        <v>3000</v>
      </c>
      <c r="BL1173">
        <v>3000</v>
      </c>
      <c r="BM1173">
        <v>3000</v>
      </c>
      <c r="BN1173">
        <v>3000</v>
      </c>
      <c r="BO1173">
        <v>3000</v>
      </c>
      <c r="BP1173">
        <v>2000</v>
      </c>
      <c r="BQ1173">
        <v>3000</v>
      </c>
      <c r="BR1173">
        <v>2000</v>
      </c>
      <c r="BS1173">
        <v>3000</v>
      </c>
      <c r="BT1173">
        <v>3000</v>
      </c>
      <c r="BU1173">
        <v>3000</v>
      </c>
      <c r="BV1173">
        <v>3000</v>
      </c>
      <c r="BW1173">
        <v>4000</v>
      </c>
      <c r="BX1173">
        <v>3000</v>
      </c>
      <c r="BY1173">
        <v>3000</v>
      </c>
      <c r="BZ1173">
        <v>3000</v>
      </c>
      <c r="CA1173">
        <v>2000</v>
      </c>
      <c r="CB1173">
        <v>3000</v>
      </c>
      <c r="CC1173">
        <v>2000</v>
      </c>
      <c r="CD1173">
        <v>2000</v>
      </c>
      <c r="CE1173">
        <v>2000</v>
      </c>
    </row>
    <row r="1174" spans="1:83" x14ac:dyDescent="0.35">
      <c r="A1174" s="9" t="str">
        <f t="shared" si="18"/>
        <v>5225.302.12</v>
      </c>
      <c r="B1174" s="52" t="e">
        <f>+IF(MATCH(A1174,List!H$10:H$145,0),"Targeted")</f>
        <v>#N/A</v>
      </c>
      <c r="C1174" s="65"/>
      <c r="D1174" s="151"/>
      <c r="E1174" s="16" t="s">
        <v>1071</v>
      </c>
      <c r="F1174" s="16" t="s">
        <v>1072</v>
      </c>
      <c r="G1174" s="16" t="s">
        <v>914</v>
      </c>
      <c r="H1174" s="16" t="s">
        <v>2244</v>
      </c>
      <c r="I1174" s="16" t="s">
        <v>2262</v>
      </c>
      <c r="J1174" s="16" t="s">
        <v>2263</v>
      </c>
      <c r="K1174" s="17" t="s">
        <v>52</v>
      </c>
      <c r="L1174" s="18" t="s">
        <v>1936</v>
      </c>
      <c r="M1174" s="195" t="s">
        <v>164</v>
      </c>
      <c r="N1174" s="16" t="s">
        <v>2126</v>
      </c>
      <c r="O1174" s="17" t="s">
        <v>304</v>
      </c>
      <c r="P1174" s="17" t="s">
        <v>305</v>
      </c>
      <c r="Q1174" s="17" t="s">
        <v>306</v>
      </c>
      <c r="R1174">
        <v>0</v>
      </c>
      <c r="S1174">
        <v>0</v>
      </c>
      <c r="T1174">
        <v>0</v>
      </c>
      <c r="U1174">
        <v>0</v>
      </c>
      <c r="V1174">
        <v>0</v>
      </c>
      <c r="W1174">
        <v>0</v>
      </c>
      <c r="X1174">
        <v>0</v>
      </c>
      <c r="Y1174">
        <v>0</v>
      </c>
      <c r="Z1174">
        <v>0</v>
      </c>
      <c r="AA1174">
        <v>0</v>
      </c>
      <c r="AB1174">
        <v>0</v>
      </c>
      <c r="AC1174">
        <v>0</v>
      </c>
      <c r="AD1174">
        <v>0</v>
      </c>
      <c r="AE1174">
        <v>0</v>
      </c>
      <c r="AF1174">
        <v>0</v>
      </c>
      <c r="AG1174" s="19">
        <v>0</v>
      </c>
      <c r="AH1174">
        <v>0</v>
      </c>
      <c r="AI1174">
        <v>0</v>
      </c>
      <c r="AJ1174">
        <v>0</v>
      </c>
      <c r="AK1174">
        <v>0</v>
      </c>
      <c r="AL1174">
        <v>0</v>
      </c>
      <c r="AM1174">
        <v>0</v>
      </c>
      <c r="AN1174">
        <v>0</v>
      </c>
      <c r="AO1174">
        <v>0</v>
      </c>
      <c r="AP1174">
        <v>0</v>
      </c>
      <c r="AQ1174">
        <v>0</v>
      </c>
      <c r="AR1174">
        <v>0</v>
      </c>
      <c r="AS1174">
        <v>0</v>
      </c>
      <c r="AT1174">
        <v>0</v>
      </c>
      <c r="AU1174">
        <v>0</v>
      </c>
      <c r="AV1174">
        <v>0</v>
      </c>
      <c r="AW1174">
        <v>0</v>
      </c>
      <c r="AX1174">
        <v>181</v>
      </c>
      <c r="AY1174">
        <v>94</v>
      </c>
      <c r="AZ1174">
        <v>0</v>
      </c>
      <c r="BA1174">
        <v>0</v>
      </c>
      <c r="BB1174">
        <v>0</v>
      </c>
      <c r="BC1174">
        <v>0</v>
      </c>
      <c r="BD1174">
        <v>0</v>
      </c>
      <c r="BE1174">
        <v>0</v>
      </c>
      <c r="BF1174">
        <v>0</v>
      </c>
      <c r="BG1174">
        <v>0</v>
      </c>
      <c r="BH1174">
        <v>0</v>
      </c>
      <c r="BI1174">
        <v>0</v>
      </c>
      <c r="BJ1174">
        <v>0</v>
      </c>
      <c r="BK1174">
        <v>0</v>
      </c>
      <c r="BL1174">
        <v>0</v>
      </c>
      <c r="BM1174">
        <v>0</v>
      </c>
      <c r="BN1174">
        <v>0</v>
      </c>
      <c r="BO1174">
        <v>0</v>
      </c>
      <c r="BP1174">
        <v>0</v>
      </c>
      <c r="BQ1174">
        <v>0</v>
      </c>
      <c r="BR1174">
        <v>0</v>
      </c>
      <c r="BS1174">
        <v>0</v>
      </c>
      <c r="BT1174">
        <v>0</v>
      </c>
      <c r="BU1174">
        <v>0</v>
      </c>
      <c r="BV1174">
        <v>0</v>
      </c>
      <c r="BW1174">
        <v>0</v>
      </c>
      <c r="BX1174" s="10">
        <v>0</v>
      </c>
      <c r="BY1174">
        <v>0</v>
      </c>
      <c r="BZ1174">
        <v>0</v>
      </c>
      <c r="CA1174">
        <v>0</v>
      </c>
      <c r="CB1174">
        <v>0</v>
      </c>
      <c r="CC1174">
        <v>0</v>
      </c>
      <c r="CD1174">
        <v>0</v>
      </c>
      <c r="CE1174">
        <v>0</v>
      </c>
    </row>
    <row r="1175" spans="1:83" x14ac:dyDescent="0.35">
      <c r="A1175" s="9" t="str">
        <f t="shared" si="18"/>
        <v>5540.302.12</v>
      </c>
      <c r="B1175" s="52" t="e">
        <f>+IF(MATCH(A1175,List!H$10:H$145,0),"Targeted")</f>
        <v>#N/A</v>
      </c>
      <c r="C1175" s="65"/>
      <c r="D1175" s="151"/>
      <c r="E1175" s="16" t="s">
        <v>1071</v>
      </c>
      <c r="F1175" s="16" t="s">
        <v>1072</v>
      </c>
      <c r="G1175" s="16" t="s">
        <v>914</v>
      </c>
      <c r="H1175" s="16" t="s">
        <v>2244</v>
      </c>
      <c r="I1175" s="16" t="s">
        <v>2264</v>
      </c>
      <c r="J1175" s="16" t="s">
        <v>2265</v>
      </c>
      <c r="K1175" s="17" t="s">
        <v>52</v>
      </c>
      <c r="L1175" s="18" t="s">
        <v>1936</v>
      </c>
      <c r="M1175" s="195" t="s">
        <v>164</v>
      </c>
      <c r="N1175" s="16" t="s">
        <v>2126</v>
      </c>
      <c r="O1175" s="17" t="s">
        <v>304</v>
      </c>
      <c r="P1175" s="17" t="s">
        <v>305</v>
      </c>
      <c r="Q1175" s="17" t="s">
        <v>306</v>
      </c>
      <c r="R1175">
        <v>0</v>
      </c>
      <c r="S1175">
        <v>0</v>
      </c>
      <c r="T1175">
        <v>0</v>
      </c>
      <c r="U1175">
        <v>0</v>
      </c>
      <c r="V1175">
        <v>0</v>
      </c>
      <c r="W1175">
        <v>0</v>
      </c>
      <c r="X1175">
        <v>0</v>
      </c>
      <c r="Y1175">
        <v>0</v>
      </c>
      <c r="Z1175">
        <v>0</v>
      </c>
      <c r="AA1175">
        <v>0</v>
      </c>
      <c r="AB1175">
        <v>0</v>
      </c>
      <c r="AC1175">
        <v>0</v>
      </c>
      <c r="AD1175">
        <v>0</v>
      </c>
      <c r="AE1175">
        <v>0</v>
      </c>
      <c r="AF1175">
        <v>0</v>
      </c>
      <c r="AG1175" s="19">
        <v>0</v>
      </c>
      <c r="AH1175">
        <v>0</v>
      </c>
      <c r="AI1175">
        <v>0</v>
      </c>
      <c r="AJ1175">
        <v>0</v>
      </c>
      <c r="AK1175">
        <v>0</v>
      </c>
      <c r="AL1175">
        <v>0</v>
      </c>
      <c r="AM1175">
        <v>0</v>
      </c>
      <c r="AN1175">
        <v>0</v>
      </c>
      <c r="AO1175">
        <v>0</v>
      </c>
      <c r="AP1175">
        <v>0</v>
      </c>
      <c r="AQ1175">
        <v>0</v>
      </c>
      <c r="AR1175">
        <v>0</v>
      </c>
      <c r="AS1175">
        <v>0</v>
      </c>
      <c r="AT1175">
        <v>0</v>
      </c>
      <c r="AU1175">
        <v>0</v>
      </c>
      <c r="AV1175">
        <v>0</v>
      </c>
      <c r="AW1175">
        <v>0</v>
      </c>
      <c r="AX1175">
        <v>0</v>
      </c>
      <c r="AY1175">
        <v>0</v>
      </c>
      <c r="AZ1175">
        <v>0</v>
      </c>
      <c r="BA1175">
        <v>0</v>
      </c>
      <c r="BB1175">
        <v>0</v>
      </c>
      <c r="BC1175">
        <v>0</v>
      </c>
      <c r="BD1175">
        <v>0</v>
      </c>
      <c r="BE1175">
        <v>0</v>
      </c>
      <c r="BF1175">
        <v>0</v>
      </c>
      <c r="BG1175">
        <v>0</v>
      </c>
      <c r="BH1175">
        <v>0</v>
      </c>
      <c r="BI1175">
        <v>0</v>
      </c>
      <c r="BJ1175">
        <v>0</v>
      </c>
      <c r="BK1175">
        <v>0</v>
      </c>
      <c r="BL1175">
        <v>1000</v>
      </c>
      <c r="BM1175">
        <v>2000</v>
      </c>
      <c r="BN1175">
        <v>3000</v>
      </c>
      <c r="BO1175">
        <v>3000</v>
      </c>
      <c r="BP1175">
        <v>3000</v>
      </c>
      <c r="BQ1175">
        <v>8000</v>
      </c>
      <c r="BR1175">
        <v>7000</v>
      </c>
      <c r="BS1175">
        <v>9000</v>
      </c>
      <c r="BT1175">
        <v>9000</v>
      </c>
      <c r="BU1175">
        <v>10000</v>
      </c>
      <c r="BV1175">
        <v>12000</v>
      </c>
      <c r="BW1175">
        <v>12000</v>
      </c>
      <c r="BX1175" s="10">
        <v>18000</v>
      </c>
      <c r="BY1175">
        <v>18000</v>
      </c>
      <c r="BZ1175">
        <v>42000</v>
      </c>
      <c r="CA1175">
        <v>34000</v>
      </c>
      <c r="CB1175">
        <v>39000</v>
      </c>
      <c r="CC1175">
        <v>42000</v>
      </c>
      <c r="CD1175">
        <v>31000</v>
      </c>
      <c r="CE1175">
        <v>31000</v>
      </c>
    </row>
    <row r="1176" spans="1:83" x14ac:dyDescent="0.35">
      <c r="A1176" s="9" t="str">
        <f t="shared" si="18"/>
        <v>8034.302.12</v>
      </c>
      <c r="B1176" s="52" t="e">
        <f>+IF(MATCH(A1176,List!H$10:H$145,0),"Targeted")</f>
        <v>#N/A</v>
      </c>
      <c r="C1176" s="65"/>
      <c r="D1176" s="151" t="s">
        <v>7700</v>
      </c>
      <c r="E1176" s="16" t="s">
        <v>1071</v>
      </c>
      <c r="F1176" s="16" t="s">
        <v>1072</v>
      </c>
      <c r="G1176" s="16" t="s">
        <v>914</v>
      </c>
      <c r="H1176" s="16" t="s">
        <v>2244</v>
      </c>
      <c r="I1176" s="16" t="s">
        <v>2266</v>
      </c>
      <c r="J1176" s="16" t="s">
        <v>2267</v>
      </c>
      <c r="K1176" s="17" t="s">
        <v>52</v>
      </c>
      <c r="L1176" s="18" t="s">
        <v>1936</v>
      </c>
      <c r="M1176" s="195" t="s">
        <v>164</v>
      </c>
      <c r="N1176" s="16" t="s">
        <v>2126</v>
      </c>
      <c r="O1176" s="17" t="s">
        <v>346</v>
      </c>
      <c r="P1176" s="17" t="s">
        <v>305</v>
      </c>
      <c r="Q1176" s="17" t="s">
        <v>306</v>
      </c>
      <c r="R1176">
        <v>0</v>
      </c>
      <c r="S1176">
        <v>0</v>
      </c>
      <c r="T1176">
        <v>0</v>
      </c>
      <c r="U1176">
        <v>0</v>
      </c>
      <c r="V1176">
        <v>0</v>
      </c>
      <c r="W1176">
        <v>0</v>
      </c>
      <c r="X1176">
        <v>0</v>
      </c>
      <c r="Y1176">
        <v>0</v>
      </c>
      <c r="Z1176">
        <v>0</v>
      </c>
      <c r="AA1176">
        <v>0</v>
      </c>
      <c r="AB1176">
        <v>0</v>
      </c>
      <c r="AC1176">
        <v>0</v>
      </c>
      <c r="AD1176">
        <v>0</v>
      </c>
      <c r="AE1176">
        <v>0</v>
      </c>
      <c r="AF1176">
        <v>0</v>
      </c>
      <c r="AG1176" s="19">
        <v>0</v>
      </c>
      <c r="AH1176">
        <v>0</v>
      </c>
      <c r="AI1176">
        <v>0</v>
      </c>
      <c r="AJ1176">
        <v>0</v>
      </c>
      <c r="AK1176">
        <v>0</v>
      </c>
      <c r="AL1176">
        <v>0</v>
      </c>
      <c r="AM1176">
        <v>0</v>
      </c>
      <c r="AN1176">
        <v>0</v>
      </c>
      <c r="AO1176">
        <v>0</v>
      </c>
      <c r="AP1176">
        <v>0</v>
      </c>
      <c r="AQ1176">
        <v>37</v>
      </c>
      <c r="AR1176">
        <v>39</v>
      </c>
      <c r="AS1176">
        <v>36</v>
      </c>
      <c r="AT1176">
        <v>-110</v>
      </c>
      <c r="AU1176">
        <v>69</v>
      </c>
      <c r="AV1176">
        <v>13</v>
      </c>
      <c r="AW1176">
        <v>7</v>
      </c>
      <c r="AX1176">
        <v>6</v>
      </c>
      <c r="AY1176">
        <v>102</v>
      </c>
      <c r="AZ1176">
        <v>0</v>
      </c>
      <c r="BA1176">
        <v>0</v>
      </c>
      <c r="BB1176">
        <v>0</v>
      </c>
      <c r="BC1176">
        <v>0</v>
      </c>
      <c r="BD1176">
        <v>0</v>
      </c>
      <c r="BE1176">
        <v>0</v>
      </c>
      <c r="BF1176">
        <v>0</v>
      </c>
      <c r="BG1176">
        <v>0</v>
      </c>
      <c r="BH1176">
        <v>0</v>
      </c>
      <c r="BI1176">
        <v>0</v>
      </c>
      <c r="BJ1176">
        <v>0</v>
      </c>
      <c r="BK1176">
        <v>0</v>
      </c>
      <c r="BL1176">
        <v>0</v>
      </c>
      <c r="BM1176">
        <v>0</v>
      </c>
      <c r="BN1176">
        <v>0</v>
      </c>
      <c r="BO1176">
        <v>0</v>
      </c>
      <c r="BP1176">
        <v>0</v>
      </c>
      <c r="BQ1176">
        <v>0</v>
      </c>
      <c r="BR1176">
        <v>0</v>
      </c>
      <c r="BS1176">
        <v>0</v>
      </c>
      <c r="BT1176">
        <v>0</v>
      </c>
      <c r="BU1176">
        <v>0</v>
      </c>
      <c r="BV1176">
        <v>0</v>
      </c>
      <c r="BW1176">
        <v>0</v>
      </c>
      <c r="BX1176">
        <v>0</v>
      </c>
      <c r="BY1176">
        <v>0</v>
      </c>
      <c r="BZ1176">
        <v>0</v>
      </c>
      <c r="CA1176">
        <v>0</v>
      </c>
      <c r="CB1176">
        <v>0</v>
      </c>
      <c r="CC1176">
        <v>0</v>
      </c>
      <c r="CD1176">
        <v>0</v>
      </c>
      <c r="CE1176">
        <v>0</v>
      </c>
    </row>
    <row r="1177" spans="1:83" x14ac:dyDescent="0.35">
      <c r="A1177" s="9" t="str">
        <f t="shared" si="18"/>
        <v>9921.302.12</v>
      </c>
      <c r="B1177" s="52" t="e">
        <f>+IF(MATCH(A1177,List!H$10:H$145,0),"Targeted")</f>
        <v>#N/A</v>
      </c>
      <c r="C1177" s="65"/>
      <c r="D1177" s="151" t="s">
        <v>7700</v>
      </c>
      <c r="E1177" s="16" t="s">
        <v>1071</v>
      </c>
      <c r="F1177" s="16" t="s">
        <v>1072</v>
      </c>
      <c r="G1177" s="16" t="s">
        <v>914</v>
      </c>
      <c r="H1177" s="16" t="s">
        <v>2244</v>
      </c>
      <c r="I1177" s="16" t="s">
        <v>2081</v>
      </c>
      <c r="J1177" s="16" t="s">
        <v>2268</v>
      </c>
      <c r="K1177" s="17" t="s">
        <v>52</v>
      </c>
      <c r="L1177" s="18" t="s">
        <v>1936</v>
      </c>
      <c r="M1177" s="195" t="s">
        <v>164</v>
      </c>
      <c r="N1177" s="16" t="s">
        <v>2126</v>
      </c>
      <c r="O1177" s="17" t="s">
        <v>346</v>
      </c>
      <c r="P1177" s="17" t="s">
        <v>305</v>
      </c>
      <c r="Q1177" s="17" t="s">
        <v>306</v>
      </c>
      <c r="R1177">
        <v>176576</v>
      </c>
      <c r="S1177">
        <v>183391</v>
      </c>
      <c r="T1177">
        <v>189154</v>
      </c>
      <c r="U1177">
        <v>202001</v>
      </c>
      <c r="V1177">
        <v>208521</v>
      </c>
      <c r="W1177">
        <v>244932</v>
      </c>
      <c r="X1177">
        <v>262080</v>
      </c>
      <c r="Y1177">
        <v>242838</v>
      </c>
      <c r="Z1177">
        <v>276583</v>
      </c>
      <c r="AA1177">
        <v>334548</v>
      </c>
      <c r="AB1177">
        <v>349281</v>
      </c>
      <c r="AC1177">
        <v>350168</v>
      </c>
      <c r="AD1177">
        <v>415509</v>
      </c>
      <c r="AE1177">
        <v>545018</v>
      </c>
      <c r="AF1177">
        <v>523626</v>
      </c>
      <c r="AG1177" s="19">
        <v>199832</v>
      </c>
      <c r="AH1177">
        <v>704610</v>
      </c>
      <c r="AI1177">
        <v>749160</v>
      </c>
      <c r="AJ1177">
        <v>877347</v>
      </c>
      <c r="AK1177">
        <v>1073776</v>
      </c>
      <c r="AL1177">
        <v>196621</v>
      </c>
      <c r="AM1177">
        <v>10123</v>
      </c>
      <c r="AN1177">
        <v>1009</v>
      </c>
      <c r="AO1177">
        <v>1282</v>
      </c>
      <c r="AP1177">
        <v>412</v>
      </c>
      <c r="AQ1177">
        <v>925</v>
      </c>
      <c r="AR1177">
        <v>193</v>
      </c>
      <c r="AS1177">
        <v>-48</v>
      </c>
      <c r="AT1177">
        <v>61372</v>
      </c>
      <c r="AU1177">
        <v>44900</v>
      </c>
      <c r="AV1177">
        <v>19929</v>
      </c>
      <c r="AW1177">
        <v>4980</v>
      </c>
      <c r="AX1177">
        <v>-895</v>
      </c>
      <c r="AY1177">
        <v>660</v>
      </c>
      <c r="AZ1177">
        <v>0</v>
      </c>
      <c r="BA1177">
        <v>0</v>
      </c>
      <c r="BB1177">
        <v>0</v>
      </c>
      <c r="BC1177">
        <v>0</v>
      </c>
      <c r="BD1177">
        <v>0</v>
      </c>
      <c r="BE1177">
        <v>0</v>
      </c>
      <c r="BF1177">
        <v>0</v>
      </c>
      <c r="BG1177">
        <v>0</v>
      </c>
      <c r="BH1177">
        <v>0</v>
      </c>
      <c r="BI1177">
        <v>30000</v>
      </c>
      <c r="BJ1177">
        <v>0</v>
      </c>
      <c r="BK1177">
        <v>0</v>
      </c>
      <c r="BL1177">
        <v>0</v>
      </c>
      <c r="BM1177">
        <v>0</v>
      </c>
      <c r="BN1177">
        <v>0</v>
      </c>
      <c r="BO1177">
        <v>0</v>
      </c>
      <c r="BP1177">
        <v>0</v>
      </c>
      <c r="BQ1177">
        <v>0</v>
      </c>
      <c r="BR1177">
        <v>0</v>
      </c>
      <c r="BS1177">
        <v>0</v>
      </c>
      <c r="BT1177">
        <v>0</v>
      </c>
      <c r="BU1177">
        <v>0</v>
      </c>
      <c r="BV1177">
        <v>0</v>
      </c>
      <c r="BW1177">
        <v>0</v>
      </c>
      <c r="BX1177">
        <v>0</v>
      </c>
      <c r="BY1177">
        <v>0</v>
      </c>
      <c r="BZ1177">
        <v>0</v>
      </c>
      <c r="CA1177">
        <v>0</v>
      </c>
      <c r="CB1177">
        <v>0</v>
      </c>
      <c r="CC1177">
        <v>0</v>
      </c>
      <c r="CD1177">
        <v>0</v>
      </c>
      <c r="CE1177">
        <v>0</v>
      </c>
    </row>
    <row r="1178" spans="1:83" x14ac:dyDescent="0.35">
      <c r="A1178" s="9" t="str">
        <f t="shared" si="18"/>
        <v>9921.302.12</v>
      </c>
      <c r="B1178" s="52" t="e">
        <f>+IF(MATCH(A1178,List!H$10:H$145,0),"Targeted")</f>
        <v>#N/A</v>
      </c>
      <c r="C1178" s="65"/>
      <c r="D1178" s="151"/>
      <c r="E1178" s="16" t="s">
        <v>1071</v>
      </c>
      <c r="F1178" s="16" t="s">
        <v>1072</v>
      </c>
      <c r="G1178" s="16" t="s">
        <v>914</v>
      </c>
      <c r="H1178" s="16" t="s">
        <v>2244</v>
      </c>
      <c r="I1178" s="16" t="s">
        <v>2081</v>
      </c>
      <c r="J1178" s="16" t="s">
        <v>2268</v>
      </c>
      <c r="K1178" s="17" t="s">
        <v>52</v>
      </c>
      <c r="L1178" s="18" t="s">
        <v>1936</v>
      </c>
      <c r="M1178" s="195" t="s">
        <v>164</v>
      </c>
      <c r="N1178" s="16" t="s">
        <v>2126</v>
      </c>
      <c r="O1178" s="17" t="s">
        <v>304</v>
      </c>
      <c r="P1178" s="17" t="s">
        <v>305</v>
      </c>
      <c r="Q1178" s="17" t="s">
        <v>306</v>
      </c>
      <c r="R1178">
        <v>15843</v>
      </c>
      <c r="S1178">
        <v>18838</v>
      </c>
      <c r="T1178">
        <v>21033</v>
      </c>
      <c r="U1178">
        <v>21755</v>
      </c>
      <c r="V1178">
        <v>23098</v>
      </c>
      <c r="W1178">
        <v>25351</v>
      </c>
      <c r="X1178">
        <v>26740</v>
      </c>
      <c r="Y1178">
        <v>30093</v>
      </c>
      <c r="Z1178">
        <v>42301</v>
      </c>
      <c r="AA1178">
        <v>42453</v>
      </c>
      <c r="AB1178">
        <v>39592</v>
      </c>
      <c r="AC1178">
        <v>50087</v>
      </c>
      <c r="AD1178">
        <v>64751</v>
      </c>
      <c r="AE1178">
        <v>60106</v>
      </c>
      <c r="AF1178">
        <v>59291</v>
      </c>
      <c r="AG1178" s="19">
        <v>65337</v>
      </c>
      <c r="AH1178">
        <v>44268</v>
      </c>
      <c r="AI1178">
        <v>115457</v>
      </c>
      <c r="AJ1178">
        <v>134308</v>
      </c>
      <c r="AK1178">
        <v>175711</v>
      </c>
      <c r="AL1178">
        <v>109059</v>
      </c>
      <c r="AM1178">
        <v>148471</v>
      </c>
      <c r="AN1178">
        <v>113062</v>
      </c>
      <c r="AO1178">
        <v>72027</v>
      </c>
      <c r="AP1178">
        <v>106148</v>
      </c>
      <c r="AQ1178">
        <v>117467</v>
      </c>
      <c r="AR1178">
        <v>125006</v>
      </c>
      <c r="AS1178">
        <v>150177</v>
      </c>
      <c r="AT1178">
        <v>139139</v>
      </c>
      <c r="AU1178">
        <v>217109</v>
      </c>
      <c r="AV1178">
        <v>220063</v>
      </c>
      <c r="AW1178">
        <v>203471</v>
      </c>
      <c r="AX1178">
        <v>230912</v>
      </c>
      <c r="AY1178">
        <v>268928</v>
      </c>
      <c r="AZ1178">
        <v>254000</v>
      </c>
      <c r="BA1178">
        <v>277000</v>
      </c>
      <c r="BB1178">
        <v>219000</v>
      </c>
      <c r="BC1178">
        <v>234000</v>
      </c>
      <c r="BD1178">
        <v>231000</v>
      </c>
      <c r="BE1178">
        <v>137000</v>
      </c>
      <c r="BF1178">
        <v>142000</v>
      </c>
      <c r="BG1178">
        <v>192000</v>
      </c>
      <c r="BH1178">
        <v>123000</v>
      </c>
      <c r="BI1178">
        <v>77000</v>
      </c>
      <c r="BJ1178">
        <v>108000</v>
      </c>
      <c r="BK1178">
        <v>119000</v>
      </c>
      <c r="BL1178">
        <v>114000</v>
      </c>
      <c r="BM1178">
        <v>102000</v>
      </c>
      <c r="BN1178">
        <v>78000</v>
      </c>
      <c r="BO1178">
        <v>71000</v>
      </c>
      <c r="BP1178">
        <v>70000</v>
      </c>
      <c r="BQ1178">
        <v>70000</v>
      </c>
      <c r="BR1178">
        <v>67000</v>
      </c>
      <c r="BS1178">
        <v>70000</v>
      </c>
      <c r="BT1178">
        <v>88000</v>
      </c>
      <c r="BU1178">
        <v>91000</v>
      </c>
      <c r="BV1178">
        <v>128000</v>
      </c>
      <c r="BW1178">
        <v>126000</v>
      </c>
      <c r="BX1178" s="10">
        <v>101000</v>
      </c>
      <c r="BY1178">
        <v>100000</v>
      </c>
      <c r="BZ1178">
        <v>103000</v>
      </c>
      <c r="CA1178">
        <v>131000</v>
      </c>
      <c r="CB1178">
        <v>161000</v>
      </c>
      <c r="CC1178">
        <v>161000</v>
      </c>
      <c r="CD1178">
        <v>181000</v>
      </c>
      <c r="CE1178">
        <v>168000</v>
      </c>
    </row>
    <row r="1179" spans="1:83" x14ac:dyDescent="0.35">
      <c r="A1179" s="9" t="str">
        <f t="shared" si="18"/>
        <v>9923.302.12</v>
      </c>
      <c r="B1179" s="52" t="e">
        <f>+IF(MATCH(A1179,List!H$10:H$145,0),"Targeted")</f>
        <v>#N/A</v>
      </c>
      <c r="C1179" s="65"/>
      <c r="D1179" s="151" t="s">
        <v>7700</v>
      </c>
      <c r="E1179" s="16" t="s">
        <v>1071</v>
      </c>
      <c r="F1179" s="16" t="s">
        <v>1072</v>
      </c>
      <c r="G1179" s="16" t="s">
        <v>914</v>
      </c>
      <c r="H1179" s="16" t="s">
        <v>2244</v>
      </c>
      <c r="I1179" s="16" t="s">
        <v>2269</v>
      </c>
      <c r="J1179" s="16" t="s">
        <v>2270</v>
      </c>
      <c r="K1179" s="17" t="s">
        <v>52</v>
      </c>
      <c r="L1179" s="18" t="s">
        <v>1936</v>
      </c>
      <c r="M1179" s="195" t="s">
        <v>164</v>
      </c>
      <c r="N1179" s="16" t="s">
        <v>2126</v>
      </c>
      <c r="O1179" s="17" t="s">
        <v>346</v>
      </c>
      <c r="P1179" s="17" t="s">
        <v>305</v>
      </c>
      <c r="Q1179" s="17" t="s">
        <v>306</v>
      </c>
      <c r="R1179">
        <v>0</v>
      </c>
      <c r="S1179">
        <v>0</v>
      </c>
      <c r="T1179">
        <v>0</v>
      </c>
      <c r="U1179">
        <v>0</v>
      </c>
      <c r="V1179">
        <v>0</v>
      </c>
      <c r="W1179">
        <v>0</v>
      </c>
      <c r="X1179">
        <v>0</v>
      </c>
      <c r="Y1179">
        <v>0</v>
      </c>
      <c r="Z1179">
        <v>0</v>
      </c>
      <c r="AA1179">
        <v>0</v>
      </c>
      <c r="AB1179">
        <v>0</v>
      </c>
      <c r="AC1179">
        <v>0</v>
      </c>
      <c r="AD1179">
        <v>0</v>
      </c>
      <c r="AE1179">
        <v>0</v>
      </c>
      <c r="AF1179">
        <v>0</v>
      </c>
      <c r="AG1179" s="19">
        <v>0</v>
      </c>
      <c r="AH1179">
        <v>0</v>
      </c>
      <c r="AI1179">
        <v>0</v>
      </c>
      <c r="AJ1179">
        <v>0</v>
      </c>
      <c r="AK1179">
        <v>0</v>
      </c>
      <c r="AL1179">
        <v>0</v>
      </c>
      <c r="AM1179">
        <v>0</v>
      </c>
      <c r="AN1179">
        <v>0</v>
      </c>
      <c r="AO1179">
        <v>0</v>
      </c>
      <c r="AP1179">
        <v>0</v>
      </c>
      <c r="AQ1179">
        <v>0</v>
      </c>
      <c r="AR1179">
        <v>0</v>
      </c>
      <c r="AS1179">
        <v>0</v>
      </c>
      <c r="AT1179">
        <v>0</v>
      </c>
      <c r="AU1179">
        <v>0</v>
      </c>
      <c r="AV1179">
        <v>0</v>
      </c>
      <c r="AW1179">
        <v>0</v>
      </c>
      <c r="AX1179">
        <v>0</v>
      </c>
      <c r="AY1179">
        <v>0</v>
      </c>
      <c r="AZ1179">
        <v>0</v>
      </c>
      <c r="BA1179">
        <v>0</v>
      </c>
      <c r="BB1179">
        <v>0</v>
      </c>
      <c r="BC1179">
        <v>0</v>
      </c>
      <c r="BD1179">
        <v>0</v>
      </c>
      <c r="BE1179">
        <v>0</v>
      </c>
      <c r="BF1179">
        <v>116000</v>
      </c>
      <c r="BG1179">
        <v>260000</v>
      </c>
      <c r="BH1179">
        <v>164000</v>
      </c>
      <c r="BI1179">
        <v>100000</v>
      </c>
      <c r="BJ1179">
        <v>100000</v>
      </c>
      <c r="BK1179">
        <v>66000</v>
      </c>
      <c r="BL1179">
        <v>57000</v>
      </c>
      <c r="BM1179">
        <v>41000</v>
      </c>
      <c r="BN1179">
        <v>61000</v>
      </c>
      <c r="BO1179">
        <v>52000</v>
      </c>
      <c r="BP1179">
        <v>40000</v>
      </c>
      <c r="BQ1179">
        <v>49000</v>
      </c>
      <c r="BR1179">
        <v>52000</v>
      </c>
      <c r="BS1179">
        <v>51000</v>
      </c>
      <c r="BT1179">
        <v>28000</v>
      </c>
      <c r="BU1179">
        <v>42000</v>
      </c>
      <c r="BV1179">
        <v>46000</v>
      </c>
      <c r="BW1179">
        <v>47000</v>
      </c>
      <c r="BX1179">
        <v>44000</v>
      </c>
      <c r="BY1179">
        <v>65000</v>
      </c>
      <c r="BZ1179">
        <v>52000</v>
      </c>
      <c r="CA1179">
        <v>37000</v>
      </c>
      <c r="CB1179">
        <v>24000</v>
      </c>
      <c r="CC1179">
        <v>12000</v>
      </c>
      <c r="CD1179">
        <v>0</v>
      </c>
      <c r="CE1179">
        <v>1000</v>
      </c>
    </row>
    <row r="1180" spans="1:83" x14ac:dyDescent="0.35">
      <c r="A1180" s="9" t="str">
        <f t="shared" si="18"/>
        <v>9923.302.12</v>
      </c>
      <c r="B1180" s="52" t="e">
        <f>+IF(MATCH(A1180,List!H$10:H$145,0),"Targeted")</f>
        <v>#N/A</v>
      </c>
      <c r="C1180" s="65"/>
      <c r="D1180" s="151"/>
      <c r="E1180" s="16" t="s">
        <v>1071</v>
      </c>
      <c r="F1180" s="16" t="s">
        <v>1072</v>
      </c>
      <c r="G1180" s="16" t="s">
        <v>914</v>
      </c>
      <c r="H1180" s="16" t="s">
        <v>2244</v>
      </c>
      <c r="I1180" s="16" t="s">
        <v>2269</v>
      </c>
      <c r="J1180" s="16" t="s">
        <v>2270</v>
      </c>
      <c r="K1180" s="17" t="s">
        <v>52</v>
      </c>
      <c r="L1180" s="18" t="s">
        <v>1936</v>
      </c>
      <c r="M1180" s="195" t="s">
        <v>164</v>
      </c>
      <c r="N1180" s="16" t="s">
        <v>2126</v>
      </c>
      <c r="O1180" s="17" t="s">
        <v>304</v>
      </c>
      <c r="P1180" s="17" t="s">
        <v>305</v>
      </c>
      <c r="Q1180" s="17" t="s">
        <v>306</v>
      </c>
      <c r="R1180">
        <v>0</v>
      </c>
      <c r="S1180">
        <v>0</v>
      </c>
      <c r="T1180">
        <v>0</v>
      </c>
      <c r="U1180">
        <v>0</v>
      </c>
      <c r="V1180">
        <v>0</v>
      </c>
      <c r="W1180">
        <v>0</v>
      </c>
      <c r="X1180">
        <v>0</v>
      </c>
      <c r="Y1180">
        <v>0</v>
      </c>
      <c r="Z1180">
        <v>0</v>
      </c>
      <c r="AA1180">
        <v>0</v>
      </c>
      <c r="AB1180">
        <v>0</v>
      </c>
      <c r="AC1180">
        <v>0</v>
      </c>
      <c r="AD1180">
        <v>0</v>
      </c>
      <c r="AE1180">
        <v>0</v>
      </c>
      <c r="AF1180">
        <v>0</v>
      </c>
      <c r="AG1180" s="19">
        <v>0</v>
      </c>
      <c r="AH1180">
        <v>0</v>
      </c>
      <c r="AI1180">
        <v>0</v>
      </c>
      <c r="AJ1180">
        <v>0</v>
      </c>
      <c r="AK1180">
        <v>0</v>
      </c>
      <c r="AL1180">
        <v>0</v>
      </c>
      <c r="AM1180">
        <v>0</v>
      </c>
      <c r="AN1180">
        <v>0</v>
      </c>
      <c r="AO1180">
        <v>0</v>
      </c>
      <c r="AP1180">
        <v>0</v>
      </c>
      <c r="AQ1180">
        <v>0</v>
      </c>
      <c r="AR1180">
        <v>0</v>
      </c>
      <c r="AS1180">
        <v>0</v>
      </c>
      <c r="AT1180">
        <v>0</v>
      </c>
      <c r="AU1180">
        <v>0</v>
      </c>
      <c r="AV1180">
        <v>0</v>
      </c>
      <c r="AW1180">
        <v>0</v>
      </c>
      <c r="AX1180">
        <v>0</v>
      </c>
      <c r="AY1180">
        <v>0</v>
      </c>
      <c r="AZ1180">
        <v>0</v>
      </c>
      <c r="BA1180">
        <v>0</v>
      </c>
      <c r="BB1180">
        <v>0</v>
      </c>
      <c r="BC1180">
        <v>0</v>
      </c>
      <c r="BD1180">
        <v>0</v>
      </c>
      <c r="BE1180">
        <v>0</v>
      </c>
      <c r="BF1180">
        <v>0</v>
      </c>
      <c r="BG1180">
        <v>0</v>
      </c>
      <c r="BH1180">
        <v>0</v>
      </c>
      <c r="BI1180">
        <v>0</v>
      </c>
      <c r="BJ1180">
        <v>0</v>
      </c>
      <c r="BK1180">
        <v>9000</v>
      </c>
      <c r="BL1180">
        <v>13000</v>
      </c>
      <c r="BM1180">
        <v>16000</v>
      </c>
      <c r="BN1180">
        <v>15000</v>
      </c>
      <c r="BO1180">
        <v>12000</v>
      </c>
      <c r="BP1180">
        <v>10000</v>
      </c>
      <c r="BQ1180">
        <v>5000</v>
      </c>
      <c r="BR1180">
        <v>5000</v>
      </c>
      <c r="BS1180">
        <v>9000</v>
      </c>
      <c r="BT1180">
        <v>12000</v>
      </c>
      <c r="BU1180">
        <v>8000</v>
      </c>
      <c r="BV1180">
        <v>11000</v>
      </c>
      <c r="BW1180">
        <v>3000</v>
      </c>
      <c r="BX1180" s="10">
        <v>5000</v>
      </c>
      <c r="BY1180">
        <v>6000</v>
      </c>
      <c r="BZ1180">
        <v>69000</v>
      </c>
      <c r="CA1180">
        <v>101000</v>
      </c>
      <c r="CB1180">
        <v>125000</v>
      </c>
      <c r="CC1180">
        <v>136000</v>
      </c>
      <c r="CD1180">
        <v>136000</v>
      </c>
      <c r="CE1180">
        <v>134000</v>
      </c>
    </row>
    <row r="1181" spans="1:83" x14ac:dyDescent="0.35">
      <c r="A1181" s="9" t="str">
        <f t="shared" si="18"/>
        <v>9974.302.12</v>
      </c>
      <c r="B1181" s="52" t="e">
        <f>+IF(MATCH(A1181,List!H$10:H$145,0),"Targeted")</f>
        <v>#N/A</v>
      </c>
      <c r="C1181" s="65"/>
      <c r="D1181" s="151" t="s">
        <v>7700</v>
      </c>
      <c r="E1181" s="16" t="s">
        <v>1071</v>
      </c>
      <c r="F1181" s="16" t="s">
        <v>1072</v>
      </c>
      <c r="G1181" s="16" t="s">
        <v>914</v>
      </c>
      <c r="H1181" s="16" t="s">
        <v>2244</v>
      </c>
      <c r="I1181" s="16" t="s">
        <v>2271</v>
      </c>
      <c r="J1181" s="16" t="s">
        <v>2272</v>
      </c>
      <c r="K1181" s="17" t="s">
        <v>52</v>
      </c>
      <c r="L1181" s="18" t="s">
        <v>1936</v>
      </c>
      <c r="M1181" s="195" t="s">
        <v>164</v>
      </c>
      <c r="N1181" s="16" t="s">
        <v>2126</v>
      </c>
      <c r="O1181" s="17" t="s">
        <v>346</v>
      </c>
      <c r="P1181" s="17" t="s">
        <v>305</v>
      </c>
      <c r="Q1181" s="17" t="s">
        <v>306</v>
      </c>
      <c r="R1181">
        <v>0</v>
      </c>
      <c r="S1181">
        <v>0</v>
      </c>
      <c r="T1181">
        <v>0</v>
      </c>
      <c r="U1181">
        <v>0</v>
      </c>
      <c r="V1181">
        <v>0</v>
      </c>
      <c r="W1181">
        <v>0</v>
      </c>
      <c r="X1181">
        <v>0</v>
      </c>
      <c r="Y1181">
        <v>0</v>
      </c>
      <c r="Z1181">
        <v>0</v>
      </c>
      <c r="AA1181">
        <v>0</v>
      </c>
      <c r="AB1181">
        <v>0</v>
      </c>
      <c r="AC1181">
        <v>0</v>
      </c>
      <c r="AD1181">
        <v>0</v>
      </c>
      <c r="AE1181">
        <v>0</v>
      </c>
      <c r="AF1181">
        <v>0</v>
      </c>
      <c r="AG1181" s="19">
        <v>0</v>
      </c>
      <c r="AH1181">
        <v>0</v>
      </c>
      <c r="AI1181">
        <v>0</v>
      </c>
      <c r="AJ1181">
        <v>0</v>
      </c>
      <c r="AK1181">
        <v>0</v>
      </c>
      <c r="AL1181">
        <v>0</v>
      </c>
      <c r="AM1181">
        <v>0</v>
      </c>
      <c r="AN1181">
        <v>0</v>
      </c>
      <c r="AO1181">
        <v>0</v>
      </c>
      <c r="AP1181">
        <v>0</v>
      </c>
      <c r="AQ1181">
        <v>0</v>
      </c>
      <c r="AR1181">
        <v>0</v>
      </c>
      <c r="AS1181">
        <v>0</v>
      </c>
      <c r="AT1181">
        <v>0</v>
      </c>
      <c r="AU1181">
        <v>0</v>
      </c>
      <c r="AV1181">
        <v>0</v>
      </c>
      <c r="AW1181">
        <v>0</v>
      </c>
      <c r="AX1181">
        <v>0</v>
      </c>
      <c r="AY1181">
        <v>0</v>
      </c>
      <c r="AZ1181">
        <v>0</v>
      </c>
      <c r="BA1181">
        <v>0</v>
      </c>
      <c r="BB1181">
        <v>0</v>
      </c>
      <c r="BC1181">
        <v>0</v>
      </c>
      <c r="BD1181">
        <v>0</v>
      </c>
      <c r="BE1181">
        <v>0</v>
      </c>
      <c r="BF1181">
        <v>0</v>
      </c>
      <c r="BG1181">
        <v>0</v>
      </c>
      <c r="BH1181">
        <v>-2000</v>
      </c>
      <c r="BI1181">
        <v>0</v>
      </c>
      <c r="BJ1181">
        <v>0</v>
      </c>
      <c r="BK1181">
        <v>0</v>
      </c>
      <c r="BL1181">
        <v>0</v>
      </c>
      <c r="BM1181">
        <v>0</v>
      </c>
      <c r="BN1181">
        <v>0</v>
      </c>
      <c r="BO1181">
        <v>0</v>
      </c>
      <c r="BP1181">
        <v>0</v>
      </c>
      <c r="BQ1181">
        <v>0</v>
      </c>
      <c r="BR1181">
        <v>0</v>
      </c>
      <c r="BS1181">
        <v>0</v>
      </c>
      <c r="BT1181">
        <v>0</v>
      </c>
      <c r="BU1181">
        <v>0</v>
      </c>
      <c r="BV1181">
        <v>0</v>
      </c>
      <c r="BW1181">
        <v>0</v>
      </c>
      <c r="BX1181">
        <v>0</v>
      </c>
      <c r="BY1181">
        <v>0</v>
      </c>
      <c r="BZ1181">
        <v>0</v>
      </c>
      <c r="CA1181">
        <v>0</v>
      </c>
      <c r="CB1181">
        <v>0</v>
      </c>
      <c r="CC1181">
        <v>0</v>
      </c>
      <c r="CD1181">
        <v>0</v>
      </c>
      <c r="CE1181">
        <v>0</v>
      </c>
    </row>
    <row r="1182" spans="1:83" x14ac:dyDescent="0.35">
      <c r="A1182" s="9" t="str">
        <f t="shared" si="18"/>
        <v>9974.302.12</v>
      </c>
      <c r="B1182" s="52" t="e">
        <f>+IF(MATCH(A1182,List!H$10:H$145,0),"Targeted")</f>
        <v>#N/A</v>
      </c>
      <c r="C1182" s="65"/>
      <c r="D1182" s="151"/>
      <c r="E1182" s="16" t="s">
        <v>1071</v>
      </c>
      <c r="F1182" s="16" t="s">
        <v>1072</v>
      </c>
      <c r="G1182" s="16" t="s">
        <v>914</v>
      </c>
      <c r="H1182" s="16" t="s">
        <v>2244</v>
      </c>
      <c r="I1182" s="16" t="s">
        <v>2271</v>
      </c>
      <c r="J1182" s="16" t="s">
        <v>2272</v>
      </c>
      <c r="K1182" s="17" t="s">
        <v>52</v>
      </c>
      <c r="L1182" s="18" t="s">
        <v>1936</v>
      </c>
      <c r="M1182" s="195" t="s">
        <v>164</v>
      </c>
      <c r="N1182" s="16" t="s">
        <v>2126</v>
      </c>
      <c r="O1182" s="17" t="s">
        <v>304</v>
      </c>
      <c r="P1182" s="17" t="s">
        <v>305</v>
      </c>
      <c r="Q1182" s="17" t="s">
        <v>306</v>
      </c>
      <c r="R1182">
        <v>18536</v>
      </c>
      <c r="S1182">
        <v>21016</v>
      </c>
      <c r="T1182">
        <v>21990</v>
      </c>
      <c r="U1182">
        <v>24043</v>
      </c>
      <c r="V1182">
        <v>24896</v>
      </c>
      <c r="W1182">
        <v>27739</v>
      </c>
      <c r="X1182">
        <v>31050</v>
      </c>
      <c r="Y1182">
        <v>28736</v>
      </c>
      <c r="Z1182">
        <v>34649</v>
      </c>
      <c r="AA1182">
        <v>46866</v>
      </c>
      <c r="AB1182">
        <v>41114</v>
      </c>
      <c r="AC1182">
        <v>44321</v>
      </c>
      <c r="AD1182">
        <v>59573</v>
      </c>
      <c r="AE1182">
        <v>60234</v>
      </c>
      <c r="AF1182">
        <v>114245</v>
      </c>
      <c r="AG1182" s="19">
        <v>16346</v>
      </c>
      <c r="AH1182">
        <v>70426</v>
      </c>
      <c r="AI1182">
        <v>77261</v>
      </c>
      <c r="AJ1182">
        <v>64018</v>
      </c>
      <c r="AK1182">
        <v>80130</v>
      </c>
      <c r="AL1182">
        <v>117593</v>
      </c>
      <c r="AM1182">
        <v>113824</v>
      </c>
      <c r="AN1182">
        <v>178720</v>
      </c>
      <c r="AO1182">
        <v>216257</v>
      </c>
      <c r="AP1182">
        <v>363683</v>
      </c>
      <c r="AQ1182">
        <v>158886</v>
      </c>
      <c r="AR1182">
        <v>105375</v>
      </c>
      <c r="AS1182">
        <v>740187</v>
      </c>
      <c r="AT1182">
        <v>270476</v>
      </c>
      <c r="AU1182">
        <v>10007</v>
      </c>
      <c r="AV1182">
        <v>300677</v>
      </c>
      <c r="AW1182">
        <v>371815</v>
      </c>
      <c r="AX1182">
        <v>300207</v>
      </c>
      <c r="AY1182">
        <v>615630</v>
      </c>
      <c r="AZ1182">
        <v>376000</v>
      </c>
      <c r="BA1182">
        <v>468000</v>
      </c>
      <c r="BB1182">
        <v>88000</v>
      </c>
      <c r="BC1182">
        <v>208000</v>
      </c>
      <c r="BD1182">
        <v>133000</v>
      </c>
      <c r="BE1182">
        <v>154000</v>
      </c>
      <c r="BF1182">
        <v>374000</v>
      </c>
      <c r="BG1182">
        <v>307000</v>
      </c>
      <c r="BH1182">
        <v>33000</v>
      </c>
      <c r="BI1182">
        <v>151000</v>
      </c>
      <c r="BJ1182">
        <v>116000</v>
      </c>
      <c r="BK1182">
        <v>326000</v>
      </c>
      <c r="BL1182">
        <v>185000</v>
      </c>
      <c r="BM1182">
        <v>150000</v>
      </c>
      <c r="BN1182">
        <v>145000</v>
      </c>
      <c r="BO1182">
        <v>118000</v>
      </c>
      <c r="BP1182">
        <v>78000</v>
      </c>
      <c r="BQ1182">
        <v>262000</v>
      </c>
      <c r="BR1182">
        <v>283000</v>
      </c>
      <c r="BS1182">
        <v>110000</v>
      </c>
      <c r="BT1182">
        <v>296000</v>
      </c>
      <c r="BU1182">
        <v>110000</v>
      </c>
      <c r="BV1182">
        <v>255000</v>
      </c>
      <c r="BW1182">
        <v>350000</v>
      </c>
      <c r="BX1182" s="10">
        <v>108000</v>
      </c>
      <c r="BY1182">
        <v>107000</v>
      </c>
      <c r="BZ1182">
        <v>151000</v>
      </c>
      <c r="CA1182">
        <v>145000</v>
      </c>
      <c r="CB1182">
        <v>124000</v>
      </c>
      <c r="CC1182">
        <v>133000</v>
      </c>
      <c r="CD1182">
        <v>139000</v>
      </c>
      <c r="CE1182">
        <v>133000</v>
      </c>
    </row>
    <row r="1183" spans="1:83" x14ac:dyDescent="0.35">
      <c r="A1183" s="9" t="str">
        <f t="shared" si="18"/>
        <v>1462.302.13</v>
      </c>
      <c r="B1183" s="52" t="e">
        <f>+IF(MATCH(A1183,List!H$10:H$145,0),"Targeted")</f>
        <v>#N/A</v>
      </c>
      <c r="C1183" s="65"/>
      <c r="D1183" s="151" t="s">
        <v>7700</v>
      </c>
      <c r="E1183" s="16" t="s">
        <v>926</v>
      </c>
      <c r="F1183" s="16" t="s">
        <v>927</v>
      </c>
      <c r="G1183" s="16" t="s">
        <v>185</v>
      </c>
      <c r="H1183" s="16" t="s">
        <v>2273</v>
      </c>
      <c r="I1183" s="16" t="s">
        <v>2274</v>
      </c>
      <c r="J1183" s="16" t="s">
        <v>2275</v>
      </c>
      <c r="K1183" s="17" t="s">
        <v>930</v>
      </c>
      <c r="L1183" s="18" t="s">
        <v>1936</v>
      </c>
      <c r="M1183" s="195" t="s">
        <v>164</v>
      </c>
      <c r="N1183" s="16" t="s">
        <v>2126</v>
      </c>
      <c r="O1183" s="17" t="s">
        <v>346</v>
      </c>
      <c r="P1183" s="17" t="s">
        <v>305</v>
      </c>
      <c r="Q1183" s="17" t="s">
        <v>306</v>
      </c>
      <c r="R1183">
        <v>0</v>
      </c>
      <c r="S1183">
        <v>0</v>
      </c>
      <c r="T1183">
        <v>0</v>
      </c>
      <c r="U1183">
        <v>0</v>
      </c>
      <c r="V1183">
        <v>0</v>
      </c>
      <c r="W1183">
        <v>0</v>
      </c>
      <c r="X1183">
        <v>0</v>
      </c>
      <c r="Y1183">
        <v>0</v>
      </c>
      <c r="Z1183">
        <v>0</v>
      </c>
      <c r="AA1183">
        <v>0</v>
      </c>
      <c r="AB1183">
        <v>0</v>
      </c>
      <c r="AC1183">
        <v>0</v>
      </c>
      <c r="AD1183">
        <v>0</v>
      </c>
      <c r="AE1183">
        <v>0</v>
      </c>
      <c r="AF1183">
        <v>0</v>
      </c>
      <c r="AG1183" s="19">
        <v>0</v>
      </c>
      <c r="AH1183">
        <v>0</v>
      </c>
      <c r="AI1183">
        <v>0</v>
      </c>
      <c r="AJ1183">
        <v>0</v>
      </c>
      <c r="AK1183">
        <v>0</v>
      </c>
      <c r="AL1183">
        <v>0</v>
      </c>
      <c r="AM1183">
        <v>0</v>
      </c>
      <c r="AN1183">
        <v>0</v>
      </c>
      <c r="AO1183">
        <v>0</v>
      </c>
      <c r="AP1183">
        <v>0</v>
      </c>
      <c r="AQ1183">
        <v>0</v>
      </c>
      <c r="AR1183">
        <v>0</v>
      </c>
      <c r="AS1183">
        <v>0</v>
      </c>
      <c r="AT1183">
        <v>0</v>
      </c>
      <c r="AU1183">
        <v>0</v>
      </c>
      <c r="AV1183">
        <v>0</v>
      </c>
      <c r="AW1183">
        <v>0</v>
      </c>
      <c r="AX1183">
        <v>0</v>
      </c>
      <c r="AY1183">
        <v>0</v>
      </c>
      <c r="AZ1183">
        <v>0</v>
      </c>
      <c r="BA1183">
        <v>0</v>
      </c>
      <c r="BB1183">
        <v>0</v>
      </c>
      <c r="BC1183">
        <v>0</v>
      </c>
      <c r="BD1183">
        <v>0</v>
      </c>
      <c r="BE1183">
        <v>0</v>
      </c>
      <c r="BF1183">
        <v>0</v>
      </c>
      <c r="BG1183">
        <v>7000</v>
      </c>
      <c r="BH1183">
        <v>30000</v>
      </c>
      <c r="BI1183">
        <v>29000</v>
      </c>
      <c r="BJ1183">
        <v>27000</v>
      </c>
      <c r="BK1183">
        <v>19000</v>
      </c>
      <c r="BL1183">
        <v>17000</v>
      </c>
      <c r="BM1183">
        <v>12000</v>
      </c>
      <c r="BN1183">
        <v>2000</v>
      </c>
      <c r="BO1183">
        <v>1000</v>
      </c>
      <c r="BP1183">
        <v>0</v>
      </c>
      <c r="BQ1183">
        <v>0</v>
      </c>
      <c r="BR1183">
        <v>0</v>
      </c>
      <c r="BS1183">
        <v>0</v>
      </c>
      <c r="BT1183">
        <v>0</v>
      </c>
      <c r="BU1183">
        <v>0</v>
      </c>
      <c r="BV1183">
        <v>0</v>
      </c>
      <c r="BW1183">
        <v>0</v>
      </c>
      <c r="BX1183">
        <v>0</v>
      </c>
      <c r="BY1183">
        <v>0</v>
      </c>
      <c r="BZ1183">
        <v>0</v>
      </c>
      <c r="CA1183">
        <v>0</v>
      </c>
      <c r="CB1183">
        <v>0</v>
      </c>
      <c r="CC1183">
        <v>0</v>
      </c>
      <c r="CD1183">
        <v>0</v>
      </c>
      <c r="CE1183">
        <v>0</v>
      </c>
    </row>
    <row r="1184" spans="1:83" x14ac:dyDescent="0.35">
      <c r="A1184" s="9" t="str">
        <f t="shared" si="18"/>
        <v>4313.302.13</v>
      </c>
      <c r="B1184" s="52" t="e">
        <f>+IF(MATCH(A1184,List!H$10:H$145,0),"Targeted")</f>
        <v>#N/A</v>
      </c>
      <c r="C1184" s="65"/>
      <c r="D1184" s="151" t="s">
        <v>7700</v>
      </c>
      <c r="E1184" s="16" t="s">
        <v>926</v>
      </c>
      <c r="F1184" s="16" t="s">
        <v>927</v>
      </c>
      <c r="G1184" s="16" t="s">
        <v>185</v>
      </c>
      <c r="H1184" s="16" t="s">
        <v>2273</v>
      </c>
      <c r="I1184" s="16" t="s">
        <v>2276</v>
      </c>
      <c r="J1184" s="16" t="s">
        <v>2277</v>
      </c>
      <c r="K1184" s="17" t="s">
        <v>930</v>
      </c>
      <c r="L1184" s="18" t="s">
        <v>1936</v>
      </c>
      <c r="M1184" s="195" t="s">
        <v>164</v>
      </c>
      <c r="N1184" s="16" t="s">
        <v>2126</v>
      </c>
      <c r="O1184" s="17" t="s">
        <v>346</v>
      </c>
      <c r="P1184" s="17" t="s">
        <v>305</v>
      </c>
      <c r="Q1184" s="17" t="s">
        <v>306</v>
      </c>
      <c r="R1184">
        <v>2255</v>
      </c>
      <c r="S1184">
        <v>1918</v>
      </c>
      <c r="T1184">
        <v>2389</v>
      </c>
      <c r="U1184">
        <v>2441</v>
      </c>
      <c r="V1184">
        <v>2391</v>
      </c>
      <c r="W1184">
        <v>2164</v>
      </c>
      <c r="X1184">
        <v>2452</v>
      </c>
      <c r="Y1184">
        <v>2602</v>
      </c>
      <c r="Z1184">
        <v>2984</v>
      </c>
      <c r="AA1184">
        <v>2816</v>
      </c>
      <c r="AB1184">
        <v>3031</v>
      </c>
      <c r="AC1184">
        <v>2790</v>
      </c>
      <c r="AD1184">
        <v>547</v>
      </c>
      <c r="AE1184">
        <v>0</v>
      </c>
      <c r="AF1184">
        <v>0</v>
      </c>
      <c r="AG1184" s="19">
        <v>0</v>
      </c>
      <c r="AH1184">
        <v>0</v>
      </c>
      <c r="AI1184">
        <v>3439</v>
      </c>
      <c r="AJ1184">
        <v>3296</v>
      </c>
      <c r="AK1184">
        <v>3473</v>
      </c>
      <c r="AL1184">
        <v>4610</v>
      </c>
      <c r="AM1184">
        <v>32105</v>
      </c>
      <c r="AN1184">
        <v>6759</v>
      </c>
      <c r="AO1184">
        <v>3463</v>
      </c>
      <c r="AP1184">
        <v>2931</v>
      </c>
      <c r="AQ1184">
        <v>0</v>
      </c>
      <c r="AR1184">
        <v>0</v>
      </c>
      <c r="AS1184">
        <v>0</v>
      </c>
      <c r="AT1184">
        <v>0</v>
      </c>
      <c r="AU1184">
        <v>0</v>
      </c>
      <c r="AV1184">
        <v>0</v>
      </c>
      <c r="AW1184">
        <v>0</v>
      </c>
      <c r="AX1184">
        <v>0</v>
      </c>
      <c r="AY1184">
        <v>0</v>
      </c>
      <c r="AZ1184">
        <v>0</v>
      </c>
      <c r="BA1184">
        <v>0</v>
      </c>
      <c r="BB1184">
        <v>0</v>
      </c>
      <c r="BC1184">
        <v>0</v>
      </c>
      <c r="BD1184">
        <v>0</v>
      </c>
      <c r="BE1184">
        <v>0</v>
      </c>
      <c r="BF1184">
        <v>0</v>
      </c>
      <c r="BG1184">
        <v>0</v>
      </c>
      <c r="BH1184">
        <v>0</v>
      </c>
      <c r="BI1184">
        <v>0</v>
      </c>
      <c r="BJ1184">
        <v>0</v>
      </c>
      <c r="BK1184">
        <v>0</v>
      </c>
      <c r="BL1184">
        <v>0</v>
      </c>
      <c r="BM1184">
        <v>0</v>
      </c>
      <c r="BN1184">
        <v>0</v>
      </c>
      <c r="BO1184">
        <v>0</v>
      </c>
      <c r="BP1184">
        <v>0</v>
      </c>
      <c r="BQ1184">
        <v>0</v>
      </c>
      <c r="BR1184">
        <v>0</v>
      </c>
      <c r="BS1184">
        <v>0</v>
      </c>
      <c r="BT1184">
        <v>0</v>
      </c>
      <c r="BU1184">
        <v>0</v>
      </c>
      <c r="BV1184">
        <v>0</v>
      </c>
      <c r="BW1184">
        <v>0</v>
      </c>
      <c r="BX1184">
        <v>0</v>
      </c>
      <c r="BY1184">
        <v>0</v>
      </c>
      <c r="BZ1184">
        <v>0</v>
      </c>
      <c r="CA1184">
        <v>0</v>
      </c>
      <c r="CB1184">
        <v>0</v>
      </c>
      <c r="CC1184">
        <v>0</v>
      </c>
      <c r="CD1184">
        <v>0</v>
      </c>
      <c r="CE1184">
        <v>0</v>
      </c>
    </row>
    <row r="1185" spans="1:83" x14ac:dyDescent="0.35">
      <c r="A1185" s="9" t="str">
        <f t="shared" si="18"/>
        <v>4313.302.13</v>
      </c>
      <c r="B1185" s="52" t="e">
        <f>+IF(MATCH(A1185,List!H$10:H$145,0),"Targeted")</f>
        <v>#N/A</v>
      </c>
      <c r="C1185" s="65"/>
      <c r="D1185" s="151" t="s">
        <v>7700</v>
      </c>
      <c r="E1185" s="16" t="s">
        <v>926</v>
      </c>
      <c r="F1185" s="16" t="s">
        <v>927</v>
      </c>
      <c r="G1185" s="16" t="s">
        <v>185</v>
      </c>
      <c r="H1185" s="16" t="s">
        <v>2273</v>
      </c>
      <c r="I1185" s="16" t="s">
        <v>2276</v>
      </c>
      <c r="J1185" s="16" t="s">
        <v>2277</v>
      </c>
      <c r="K1185" s="17" t="s">
        <v>930</v>
      </c>
      <c r="L1185" s="18" t="s">
        <v>1936</v>
      </c>
      <c r="M1185" s="195" t="s">
        <v>164</v>
      </c>
      <c r="N1185" s="16" t="s">
        <v>2126</v>
      </c>
      <c r="O1185" s="17" t="s">
        <v>346</v>
      </c>
      <c r="P1185" s="17" t="s">
        <v>524</v>
      </c>
      <c r="Q1185" s="17" t="s">
        <v>306</v>
      </c>
      <c r="R1185">
        <v>0</v>
      </c>
      <c r="S1185">
        <v>0</v>
      </c>
      <c r="T1185">
        <v>0</v>
      </c>
      <c r="U1185">
        <v>0</v>
      </c>
      <c r="V1185">
        <v>0</v>
      </c>
      <c r="W1185">
        <v>0</v>
      </c>
      <c r="X1185">
        <v>0</v>
      </c>
      <c r="Y1185">
        <v>0</v>
      </c>
      <c r="Z1185">
        <v>0</v>
      </c>
      <c r="AA1185">
        <v>0</v>
      </c>
      <c r="AB1185">
        <v>0</v>
      </c>
      <c r="AC1185">
        <v>0</v>
      </c>
      <c r="AD1185">
        <v>0</v>
      </c>
      <c r="AE1185">
        <v>6657</v>
      </c>
      <c r="AF1185">
        <v>12630</v>
      </c>
      <c r="AG1185" s="19">
        <v>4563</v>
      </c>
      <c r="AH1185">
        <v>22076</v>
      </c>
      <c r="AI1185">
        <v>24208</v>
      </c>
      <c r="AJ1185">
        <v>27059</v>
      </c>
      <c r="AK1185">
        <v>40537</v>
      </c>
      <c r="AL1185">
        <v>50269</v>
      </c>
      <c r="AM1185">
        <v>33027</v>
      </c>
      <c r="AN1185">
        <v>42900</v>
      </c>
      <c r="AO1185">
        <v>31311</v>
      </c>
      <c r="AP1185">
        <v>23716</v>
      </c>
      <c r="AQ1185">
        <v>0</v>
      </c>
      <c r="AR1185">
        <v>0</v>
      </c>
      <c r="AS1185">
        <v>0</v>
      </c>
      <c r="AT1185">
        <v>0</v>
      </c>
      <c r="AU1185">
        <v>0</v>
      </c>
      <c r="AV1185">
        <v>0</v>
      </c>
      <c r="AW1185">
        <v>0</v>
      </c>
      <c r="AX1185">
        <v>0</v>
      </c>
      <c r="AY1185">
        <v>0</v>
      </c>
      <c r="AZ1185">
        <v>0</v>
      </c>
      <c r="BA1185">
        <v>0</v>
      </c>
      <c r="BB1185">
        <v>0</v>
      </c>
      <c r="BC1185">
        <v>0</v>
      </c>
      <c r="BD1185">
        <v>0</v>
      </c>
      <c r="BE1185">
        <v>0</v>
      </c>
      <c r="BF1185">
        <v>0</v>
      </c>
      <c r="BG1185">
        <v>0</v>
      </c>
      <c r="BH1185">
        <v>0</v>
      </c>
      <c r="BI1185">
        <v>0</v>
      </c>
      <c r="BJ1185">
        <v>0</v>
      </c>
      <c r="BK1185">
        <v>0</v>
      </c>
      <c r="BL1185">
        <v>0</v>
      </c>
      <c r="BM1185">
        <v>0</v>
      </c>
      <c r="BN1185">
        <v>0</v>
      </c>
      <c r="BO1185">
        <v>0</v>
      </c>
      <c r="BP1185">
        <v>0</v>
      </c>
      <c r="BQ1185">
        <v>0</v>
      </c>
      <c r="BR1185">
        <v>0</v>
      </c>
      <c r="BS1185">
        <v>0</v>
      </c>
      <c r="BT1185">
        <v>0</v>
      </c>
      <c r="BU1185">
        <v>0</v>
      </c>
      <c r="BV1185">
        <v>0</v>
      </c>
      <c r="BW1185">
        <v>0</v>
      </c>
      <c r="BX1185">
        <v>0</v>
      </c>
      <c r="BY1185">
        <v>0</v>
      </c>
      <c r="BZ1185">
        <v>0</v>
      </c>
      <c r="CA1185">
        <v>0</v>
      </c>
      <c r="CB1185">
        <v>0</v>
      </c>
      <c r="CC1185">
        <v>0</v>
      </c>
      <c r="CD1185">
        <v>0</v>
      </c>
      <c r="CE1185">
        <v>0</v>
      </c>
    </row>
    <row r="1186" spans="1:83" x14ac:dyDescent="0.35">
      <c r="A1186" s="9" t="str">
        <f t="shared" si="18"/>
        <v>5362.302.13</v>
      </c>
      <c r="B1186" s="52" t="e">
        <f>+IF(MATCH(A1186,List!H$10:H$145,0),"Targeted")</f>
        <v>#N/A</v>
      </c>
      <c r="C1186" s="65"/>
      <c r="D1186" s="151"/>
      <c r="E1186" s="16" t="s">
        <v>926</v>
      </c>
      <c r="F1186" s="16" t="s">
        <v>927</v>
      </c>
      <c r="G1186" s="16" t="s">
        <v>185</v>
      </c>
      <c r="H1186" s="16" t="s">
        <v>2273</v>
      </c>
      <c r="I1186" s="16" t="s">
        <v>2278</v>
      </c>
      <c r="J1186" s="16" t="s">
        <v>2279</v>
      </c>
      <c r="K1186" s="17" t="s">
        <v>930</v>
      </c>
      <c r="L1186" s="18" t="s">
        <v>1936</v>
      </c>
      <c r="M1186" s="195" t="s">
        <v>164</v>
      </c>
      <c r="N1186" s="16" t="s">
        <v>2126</v>
      </c>
      <c r="O1186" s="17" t="s">
        <v>304</v>
      </c>
      <c r="P1186" s="17" t="s">
        <v>305</v>
      </c>
      <c r="Q1186" s="17" t="s">
        <v>306</v>
      </c>
      <c r="R1186">
        <v>0</v>
      </c>
      <c r="S1186">
        <v>0</v>
      </c>
      <c r="T1186">
        <v>0</v>
      </c>
      <c r="U1186">
        <v>0</v>
      </c>
      <c r="V1186">
        <v>0</v>
      </c>
      <c r="W1186">
        <v>0</v>
      </c>
      <c r="X1186">
        <v>0</v>
      </c>
      <c r="Y1186">
        <v>0</v>
      </c>
      <c r="Z1186">
        <v>0</v>
      </c>
      <c r="AA1186">
        <v>0</v>
      </c>
      <c r="AB1186">
        <v>0</v>
      </c>
      <c r="AC1186">
        <v>0</v>
      </c>
      <c r="AD1186">
        <v>0</v>
      </c>
      <c r="AE1186">
        <v>0</v>
      </c>
      <c r="AF1186">
        <v>0</v>
      </c>
      <c r="AG1186" s="19">
        <v>0</v>
      </c>
      <c r="AH1186">
        <v>0</v>
      </c>
      <c r="AI1186">
        <v>0</v>
      </c>
      <c r="AJ1186">
        <v>0</v>
      </c>
      <c r="AK1186">
        <v>0</v>
      </c>
      <c r="AL1186">
        <v>0</v>
      </c>
      <c r="AM1186">
        <v>0</v>
      </c>
      <c r="AN1186">
        <v>0</v>
      </c>
      <c r="AO1186">
        <v>0</v>
      </c>
      <c r="AP1186">
        <v>0</v>
      </c>
      <c r="AQ1186">
        <v>0</v>
      </c>
      <c r="AR1186">
        <v>0</v>
      </c>
      <c r="AS1186">
        <v>0</v>
      </c>
      <c r="AT1186">
        <v>0</v>
      </c>
      <c r="AU1186">
        <v>0</v>
      </c>
      <c r="AV1186">
        <v>0</v>
      </c>
      <c r="AW1186">
        <v>0</v>
      </c>
      <c r="AX1186">
        <v>0</v>
      </c>
      <c r="AY1186">
        <v>0</v>
      </c>
      <c r="AZ1186">
        <v>0</v>
      </c>
      <c r="BA1186">
        <v>0</v>
      </c>
      <c r="BB1186">
        <v>0</v>
      </c>
      <c r="BC1186">
        <v>0</v>
      </c>
      <c r="BD1186">
        <v>0</v>
      </c>
      <c r="BE1186">
        <v>0</v>
      </c>
      <c r="BF1186">
        <v>0</v>
      </c>
      <c r="BG1186">
        <v>0</v>
      </c>
      <c r="BH1186">
        <v>1000</v>
      </c>
      <c r="BI1186">
        <v>3000</v>
      </c>
      <c r="BJ1186">
        <v>5000</v>
      </c>
      <c r="BK1186">
        <v>6000</v>
      </c>
      <c r="BL1186">
        <v>4000</v>
      </c>
      <c r="BM1186">
        <v>6000</v>
      </c>
      <c r="BN1186">
        <v>8000</v>
      </c>
      <c r="BO1186">
        <v>8000</v>
      </c>
      <c r="BP1186">
        <v>9000</v>
      </c>
      <c r="BQ1186">
        <v>10000</v>
      </c>
      <c r="BR1186">
        <v>8000</v>
      </c>
      <c r="BS1186">
        <v>9000</v>
      </c>
      <c r="BT1186">
        <v>8000</v>
      </c>
      <c r="BU1186">
        <v>7000</v>
      </c>
      <c r="BV1186">
        <v>8000</v>
      </c>
      <c r="BW1186">
        <v>10000</v>
      </c>
      <c r="BX1186" s="10">
        <v>8000</v>
      </c>
      <c r="BY1186">
        <v>7000</v>
      </c>
      <c r="BZ1186">
        <v>10000</v>
      </c>
      <c r="CA1186">
        <v>8000</v>
      </c>
      <c r="CB1186">
        <v>8000</v>
      </c>
      <c r="CC1186">
        <v>6000</v>
      </c>
      <c r="CD1186">
        <v>6000</v>
      </c>
      <c r="CE1186">
        <v>5000</v>
      </c>
    </row>
    <row r="1187" spans="1:83" x14ac:dyDescent="0.35">
      <c r="A1187" s="9" t="str">
        <f t="shared" si="18"/>
        <v>.302.14</v>
      </c>
      <c r="B1187" s="52" t="e">
        <f>+IF(MATCH(A1187,List!H$10:H$145,0),"Targeted")</f>
        <v>#N/A</v>
      </c>
      <c r="C1187" s="65"/>
      <c r="D1187" s="151"/>
      <c r="E1187" s="16" t="s">
        <v>1709</v>
      </c>
      <c r="F1187" s="16" t="s">
        <v>1710</v>
      </c>
      <c r="G1187" s="16" t="s">
        <v>298</v>
      </c>
      <c r="H1187" s="16" t="s">
        <v>1710</v>
      </c>
      <c r="I1187" s="16" t="s">
        <v>299</v>
      </c>
      <c r="J1187" s="16" t="s">
        <v>1945</v>
      </c>
      <c r="K1187" s="17" t="s">
        <v>12</v>
      </c>
      <c r="L1187" s="18" t="s">
        <v>1936</v>
      </c>
      <c r="M1187" s="195" t="s">
        <v>164</v>
      </c>
      <c r="N1187" s="16" t="s">
        <v>2126</v>
      </c>
      <c r="O1187" s="17" t="s">
        <v>304</v>
      </c>
      <c r="P1187" s="17" t="s">
        <v>305</v>
      </c>
      <c r="Q1187" s="17" t="s">
        <v>306</v>
      </c>
      <c r="R1187">
        <v>0</v>
      </c>
      <c r="S1187">
        <v>0</v>
      </c>
      <c r="T1187">
        <v>0</v>
      </c>
      <c r="U1187">
        <v>0</v>
      </c>
      <c r="V1187">
        <v>0</v>
      </c>
      <c r="W1187">
        <v>0</v>
      </c>
      <c r="X1187">
        <v>0</v>
      </c>
      <c r="Y1187">
        <v>0</v>
      </c>
      <c r="Z1187">
        <v>0</v>
      </c>
      <c r="AA1187">
        <v>0</v>
      </c>
      <c r="AB1187">
        <v>0</v>
      </c>
      <c r="AC1187">
        <v>0</v>
      </c>
      <c r="AD1187">
        <v>-632</v>
      </c>
      <c r="AE1187">
        <v>-725</v>
      </c>
      <c r="AF1187">
        <v>-422</v>
      </c>
      <c r="AG1187" s="19">
        <v>-233</v>
      </c>
      <c r="AH1187">
        <v>-704</v>
      </c>
      <c r="AI1187">
        <v>-808</v>
      </c>
      <c r="AJ1187">
        <v>-1077</v>
      </c>
      <c r="AK1187">
        <v>0</v>
      </c>
      <c r="AL1187">
        <v>0</v>
      </c>
      <c r="AM1187">
        <v>0</v>
      </c>
      <c r="AN1187">
        <v>0</v>
      </c>
      <c r="AO1187">
        <v>0</v>
      </c>
      <c r="AP1187">
        <v>0</v>
      </c>
      <c r="AQ1187">
        <v>0</v>
      </c>
      <c r="AR1187">
        <v>0</v>
      </c>
      <c r="AS1187">
        <v>0</v>
      </c>
      <c r="AT1187">
        <v>0</v>
      </c>
      <c r="AU1187">
        <v>0</v>
      </c>
      <c r="AV1187">
        <v>0</v>
      </c>
      <c r="AW1187">
        <v>0</v>
      </c>
      <c r="AX1187">
        <v>0</v>
      </c>
      <c r="AY1187">
        <v>0</v>
      </c>
      <c r="AZ1187">
        <v>0</v>
      </c>
      <c r="BA1187">
        <v>0</v>
      </c>
      <c r="BB1187">
        <v>0</v>
      </c>
      <c r="BC1187">
        <v>0</v>
      </c>
      <c r="BD1187">
        <v>0</v>
      </c>
      <c r="BE1187">
        <v>0</v>
      </c>
      <c r="BF1187">
        <v>0</v>
      </c>
      <c r="BG1187">
        <v>0</v>
      </c>
      <c r="BH1187">
        <v>0</v>
      </c>
      <c r="BI1187">
        <v>0</v>
      </c>
      <c r="BJ1187">
        <v>0</v>
      </c>
      <c r="BK1187">
        <v>0</v>
      </c>
      <c r="BL1187">
        <v>0</v>
      </c>
      <c r="BM1187">
        <v>0</v>
      </c>
      <c r="BN1187">
        <v>0</v>
      </c>
      <c r="BO1187">
        <v>0</v>
      </c>
      <c r="BP1187">
        <v>0</v>
      </c>
      <c r="BQ1187">
        <v>0</v>
      </c>
      <c r="BR1187">
        <v>0</v>
      </c>
      <c r="BS1187">
        <v>0</v>
      </c>
      <c r="BT1187">
        <v>0</v>
      </c>
      <c r="BU1187">
        <v>0</v>
      </c>
      <c r="BV1187">
        <v>0</v>
      </c>
      <c r="BW1187">
        <v>0</v>
      </c>
      <c r="BX1187" s="10">
        <v>0</v>
      </c>
      <c r="BY1187">
        <v>0</v>
      </c>
      <c r="BZ1187">
        <v>0</v>
      </c>
      <c r="CA1187">
        <v>0</v>
      </c>
      <c r="CB1187">
        <v>0</v>
      </c>
      <c r="CC1187">
        <v>0</v>
      </c>
      <c r="CD1187">
        <v>0</v>
      </c>
      <c r="CE1187">
        <v>0</v>
      </c>
    </row>
    <row r="1188" spans="1:83" x14ac:dyDescent="0.35">
      <c r="A1188" s="9" t="str">
        <f t="shared" si="18"/>
        <v>181100.302.14</v>
      </c>
      <c r="B1188" s="52" t="e">
        <f>+IF(MATCH(A1188,List!H$10:H$145,0),"Targeted")</f>
        <v>#N/A</v>
      </c>
      <c r="C1188" s="65"/>
      <c r="D1188" s="151"/>
      <c r="E1188" s="16" t="s">
        <v>1709</v>
      </c>
      <c r="F1188" s="16" t="s">
        <v>1710</v>
      </c>
      <c r="G1188" s="16" t="s">
        <v>298</v>
      </c>
      <c r="H1188" s="16" t="s">
        <v>1710</v>
      </c>
      <c r="I1188" s="16" t="s">
        <v>2124</v>
      </c>
      <c r="J1188" s="16" t="s">
        <v>2280</v>
      </c>
      <c r="K1188" s="17" t="s">
        <v>12</v>
      </c>
      <c r="L1188" s="18" t="s">
        <v>1936</v>
      </c>
      <c r="M1188" s="195" t="s">
        <v>164</v>
      </c>
      <c r="N1188" s="16" t="s">
        <v>2126</v>
      </c>
      <c r="O1188" s="17" t="s">
        <v>304</v>
      </c>
      <c r="P1188" s="17" t="s">
        <v>305</v>
      </c>
      <c r="Q1188" s="17" t="s">
        <v>306</v>
      </c>
      <c r="R1188">
        <v>-2011</v>
      </c>
      <c r="S1188">
        <v>-2815</v>
      </c>
      <c r="T1188">
        <v>-3011</v>
      </c>
      <c r="U1188">
        <v>-2862</v>
      </c>
      <c r="V1188">
        <v>-2914</v>
      </c>
      <c r="W1188">
        <v>-2871</v>
      </c>
      <c r="X1188">
        <v>-2975</v>
      </c>
      <c r="Y1188">
        <v>-3494</v>
      </c>
      <c r="Z1188">
        <v>-3832</v>
      </c>
      <c r="AA1188">
        <v>-4508</v>
      </c>
      <c r="AB1188">
        <v>-4863</v>
      </c>
      <c r="AC1188">
        <v>-5629</v>
      </c>
      <c r="AD1188">
        <v>-6892</v>
      </c>
      <c r="AE1188">
        <v>-13522</v>
      </c>
      <c r="AF1188">
        <v>-11024</v>
      </c>
      <c r="AG1188" s="19">
        <v>-8674</v>
      </c>
      <c r="AH1188">
        <v>-4531</v>
      </c>
      <c r="AI1188">
        <v>-8819</v>
      </c>
      <c r="AJ1188">
        <v>-9056</v>
      </c>
      <c r="AK1188">
        <v>-9768</v>
      </c>
      <c r="AL1188">
        <v>-25374</v>
      </c>
      <c r="AM1188">
        <v>-28755</v>
      </c>
      <c r="AN1188">
        <v>-64988</v>
      </c>
      <c r="AO1188">
        <v>-43747</v>
      </c>
      <c r="AP1188">
        <v>-25277</v>
      </c>
      <c r="AQ1188">
        <v>-16477</v>
      </c>
      <c r="AR1188">
        <v>-9962</v>
      </c>
      <c r="AS1188">
        <v>-11062</v>
      </c>
      <c r="AT1188">
        <v>-13682</v>
      </c>
      <c r="AU1188">
        <v>-10406</v>
      </c>
      <c r="AV1188">
        <v>-10809</v>
      </c>
      <c r="AW1188">
        <v>-4920</v>
      </c>
      <c r="AX1188">
        <v>-2654</v>
      </c>
      <c r="AY1188">
        <v>-12025</v>
      </c>
      <c r="AZ1188">
        <v>-14000</v>
      </c>
      <c r="BA1188">
        <v>-12000</v>
      </c>
      <c r="BB1188">
        <v>-15000</v>
      </c>
      <c r="BC1188">
        <v>-16000</v>
      </c>
      <c r="BD1188">
        <v>-17000</v>
      </c>
      <c r="BE1188">
        <v>-56000</v>
      </c>
      <c r="BF1188">
        <v>-23000</v>
      </c>
      <c r="BG1188">
        <v>-27000</v>
      </c>
      <c r="BH1188">
        <v>-58000</v>
      </c>
      <c r="BI1188">
        <v>-27000</v>
      </c>
      <c r="BJ1188">
        <v>-110000</v>
      </c>
      <c r="BK1188">
        <v>-75000</v>
      </c>
      <c r="BL1188">
        <v>-62000</v>
      </c>
      <c r="BM1188">
        <v>-85000</v>
      </c>
      <c r="BN1188">
        <v>-100000</v>
      </c>
      <c r="BO1188">
        <v>-40000</v>
      </c>
      <c r="BP1188">
        <v>-45000</v>
      </c>
      <c r="BQ1188">
        <v>-104000</v>
      </c>
      <c r="BR1188">
        <v>-79000</v>
      </c>
      <c r="BS1188">
        <v>-70000</v>
      </c>
      <c r="BT1188">
        <v>-63000</v>
      </c>
      <c r="BU1188">
        <v>-55000</v>
      </c>
      <c r="BV1188">
        <v>-61000</v>
      </c>
      <c r="BW1188">
        <v>-35000</v>
      </c>
      <c r="BX1188" s="10">
        <v>-127000</v>
      </c>
      <c r="BY1188">
        <v>-22000</v>
      </c>
      <c r="BZ1188">
        <v>-20000</v>
      </c>
      <c r="CA1188">
        <v>-21000</v>
      </c>
      <c r="CB1188">
        <v>-23000</v>
      </c>
      <c r="CC1188">
        <v>-25000</v>
      </c>
      <c r="CD1188">
        <v>-26000</v>
      </c>
      <c r="CE1188">
        <v>-27000</v>
      </c>
    </row>
    <row r="1189" spans="1:83" x14ac:dyDescent="0.35">
      <c r="A1189" s="9" t="str">
        <f t="shared" si="18"/>
        <v>203200.302.14</v>
      </c>
      <c r="B1189" s="52" t="e">
        <f>+IF(MATCH(A1189,List!H$10:H$145,0),"Targeted")</f>
        <v>#N/A</v>
      </c>
      <c r="C1189" s="65"/>
      <c r="D1189" s="151" t="s">
        <v>7700</v>
      </c>
      <c r="E1189" s="16" t="s">
        <v>1709</v>
      </c>
      <c r="F1189" s="16" t="s">
        <v>1710</v>
      </c>
      <c r="G1189" s="16" t="s">
        <v>298</v>
      </c>
      <c r="H1189" s="16" t="s">
        <v>1710</v>
      </c>
      <c r="I1189" s="16" t="s">
        <v>2281</v>
      </c>
      <c r="J1189" s="16" t="s">
        <v>2282</v>
      </c>
      <c r="K1189" s="17" t="s">
        <v>12</v>
      </c>
      <c r="L1189" s="18" t="s">
        <v>1936</v>
      </c>
      <c r="M1189" s="195" t="s">
        <v>164</v>
      </c>
      <c r="N1189" s="16" t="s">
        <v>2126</v>
      </c>
      <c r="O1189" s="17" t="s">
        <v>346</v>
      </c>
      <c r="P1189" s="17" t="s">
        <v>305</v>
      </c>
      <c r="Q1189" s="17" t="s">
        <v>306</v>
      </c>
      <c r="R1189">
        <v>0</v>
      </c>
      <c r="S1189">
        <v>0</v>
      </c>
      <c r="T1189">
        <v>0</v>
      </c>
      <c r="U1189">
        <v>0</v>
      </c>
      <c r="V1189">
        <v>0</v>
      </c>
      <c r="W1189">
        <v>0</v>
      </c>
      <c r="X1189">
        <v>0</v>
      </c>
      <c r="Y1189">
        <v>0</v>
      </c>
      <c r="Z1189">
        <v>0</v>
      </c>
      <c r="AA1189">
        <v>0</v>
      </c>
      <c r="AB1189">
        <v>0</v>
      </c>
      <c r="AC1189">
        <v>0</v>
      </c>
      <c r="AD1189">
        <v>0</v>
      </c>
      <c r="AE1189">
        <v>0</v>
      </c>
      <c r="AF1189">
        <v>0</v>
      </c>
      <c r="AG1189" s="19">
        <v>0</v>
      </c>
      <c r="AH1189">
        <v>0</v>
      </c>
      <c r="AI1189">
        <v>0</v>
      </c>
      <c r="AJ1189">
        <v>0</v>
      </c>
      <c r="AK1189">
        <v>0</v>
      </c>
      <c r="AL1189">
        <v>0</v>
      </c>
      <c r="AM1189">
        <v>0</v>
      </c>
      <c r="AN1189">
        <v>0</v>
      </c>
      <c r="AO1189">
        <v>0</v>
      </c>
      <c r="AP1189">
        <v>0</v>
      </c>
      <c r="AQ1189">
        <v>0</v>
      </c>
      <c r="AR1189">
        <v>0</v>
      </c>
      <c r="AS1189">
        <v>0</v>
      </c>
      <c r="AT1189">
        <v>0</v>
      </c>
      <c r="AU1189">
        <v>0</v>
      </c>
      <c r="AV1189">
        <v>0</v>
      </c>
      <c r="AW1189">
        <v>0</v>
      </c>
      <c r="AX1189">
        <v>0</v>
      </c>
      <c r="AY1189">
        <v>-49157</v>
      </c>
      <c r="AZ1189">
        <v>-2000</v>
      </c>
      <c r="BA1189">
        <v>0</v>
      </c>
      <c r="BB1189">
        <v>-1000</v>
      </c>
      <c r="BC1189">
        <v>0</v>
      </c>
      <c r="BD1189">
        <v>0</v>
      </c>
      <c r="BE1189">
        <v>0</v>
      </c>
      <c r="BF1189">
        <v>0</v>
      </c>
      <c r="BG1189">
        <v>0</v>
      </c>
      <c r="BH1189">
        <v>0</v>
      </c>
      <c r="BI1189">
        <v>0</v>
      </c>
      <c r="BJ1189">
        <v>-15000</v>
      </c>
      <c r="BK1189">
        <v>-19000</v>
      </c>
      <c r="BL1189">
        <v>-22000</v>
      </c>
      <c r="BM1189">
        <v>-33000</v>
      </c>
      <c r="BN1189">
        <v>-20000</v>
      </c>
      <c r="BO1189">
        <v>-20000</v>
      </c>
      <c r="BP1189">
        <v>-26000</v>
      </c>
      <c r="BQ1189">
        <v>-26000</v>
      </c>
      <c r="BR1189">
        <v>-26000</v>
      </c>
      <c r="BS1189">
        <v>-21000</v>
      </c>
      <c r="BT1189">
        <v>-18000</v>
      </c>
      <c r="BU1189">
        <v>-24000</v>
      </c>
      <c r="BV1189">
        <v>-24000</v>
      </c>
      <c r="BW1189">
        <v>-31000</v>
      </c>
      <c r="BX1189">
        <v>-30000</v>
      </c>
      <c r="BY1189">
        <v>-28000</v>
      </c>
      <c r="BZ1189">
        <v>-32000</v>
      </c>
      <c r="CA1189">
        <v>-27000</v>
      </c>
      <c r="CB1189">
        <v>-28000</v>
      </c>
      <c r="CC1189">
        <v>-28000</v>
      </c>
      <c r="CD1189">
        <v>-29000</v>
      </c>
      <c r="CE1189">
        <v>-29000</v>
      </c>
    </row>
    <row r="1190" spans="1:83" x14ac:dyDescent="0.35">
      <c r="A1190" s="9" t="str">
        <f t="shared" si="18"/>
        <v>203900.302.14</v>
      </c>
      <c r="B1190" s="52" t="e">
        <f>+IF(MATCH(A1190,List!H$10:H$145,0),"Targeted")</f>
        <v>#N/A</v>
      </c>
      <c r="C1190" s="65"/>
      <c r="D1190" s="151"/>
      <c r="E1190" s="16" t="s">
        <v>1709</v>
      </c>
      <c r="F1190" s="16" t="s">
        <v>1710</v>
      </c>
      <c r="G1190" s="16" t="s">
        <v>298</v>
      </c>
      <c r="H1190" s="16" t="s">
        <v>1710</v>
      </c>
      <c r="I1190" s="16" t="s">
        <v>2283</v>
      </c>
      <c r="J1190" s="16" t="s">
        <v>2284</v>
      </c>
      <c r="K1190" s="17" t="s">
        <v>12</v>
      </c>
      <c r="L1190" s="18" t="s">
        <v>1936</v>
      </c>
      <c r="M1190" s="195" t="s">
        <v>164</v>
      </c>
      <c r="N1190" s="16" t="s">
        <v>2126</v>
      </c>
      <c r="O1190" s="17" t="s">
        <v>304</v>
      </c>
      <c r="P1190" s="17" t="s">
        <v>305</v>
      </c>
      <c r="Q1190" s="17" t="s">
        <v>306</v>
      </c>
      <c r="R1190">
        <v>-13001</v>
      </c>
      <c r="S1190">
        <v>-17557</v>
      </c>
      <c r="T1190">
        <v>-16546</v>
      </c>
      <c r="U1190">
        <v>-16558</v>
      </c>
      <c r="V1190">
        <v>-14958</v>
      </c>
      <c r="W1190">
        <v>-15042</v>
      </c>
      <c r="X1190">
        <v>-14711</v>
      </c>
      <c r="Y1190">
        <v>-15200</v>
      </c>
      <c r="Z1190">
        <v>-14933</v>
      </c>
      <c r="AA1190">
        <v>-15860</v>
      </c>
      <c r="AB1190">
        <v>-15970</v>
      </c>
      <c r="AC1190">
        <v>-16738</v>
      </c>
      <c r="AD1190">
        <v>-16690</v>
      </c>
      <c r="AE1190">
        <v>-23762</v>
      </c>
      <c r="AF1190">
        <v>-23272</v>
      </c>
      <c r="AG1190" s="19">
        <v>-12686</v>
      </c>
      <c r="AH1190">
        <v>-22016</v>
      </c>
      <c r="AI1190">
        <v>-35218</v>
      </c>
      <c r="AJ1190">
        <v>-39445</v>
      </c>
      <c r="AK1190">
        <v>-52708</v>
      </c>
      <c r="AL1190">
        <v>-67476</v>
      </c>
      <c r="AM1190">
        <v>-77732</v>
      </c>
      <c r="AN1190">
        <v>-100865</v>
      </c>
      <c r="AO1190">
        <v>-57701</v>
      </c>
      <c r="AP1190">
        <v>-111543</v>
      </c>
      <c r="AQ1190">
        <v>-79180</v>
      </c>
      <c r="AR1190">
        <v>-65345</v>
      </c>
      <c r="AS1190">
        <v>-76972</v>
      </c>
      <c r="AT1190">
        <v>-78063</v>
      </c>
      <c r="AU1190">
        <v>-81854</v>
      </c>
      <c r="AV1190">
        <v>-155570</v>
      </c>
      <c r="AW1190">
        <v>-159656</v>
      </c>
      <c r="AX1190">
        <v>-203367</v>
      </c>
      <c r="AY1190">
        <v>-136218</v>
      </c>
      <c r="AZ1190">
        <v>-149000</v>
      </c>
      <c r="BA1190">
        <v>-149000</v>
      </c>
      <c r="BB1190">
        <v>-168000</v>
      </c>
      <c r="BC1190">
        <v>-156000</v>
      </c>
      <c r="BD1190">
        <v>-127000</v>
      </c>
      <c r="BE1190">
        <v>-181000</v>
      </c>
      <c r="BF1190">
        <v>-220000</v>
      </c>
      <c r="BG1190">
        <v>-127000</v>
      </c>
      <c r="BH1190">
        <v>-189000</v>
      </c>
      <c r="BI1190">
        <v>-231000</v>
      </c>
      <c r="BJ1190">
        <v>-299000</v>
      </c>
      <c r="BK1190">
        <v>-407000</v>
      </c>
      <c r="BL1190">
        <v>-376000</v>
      </c>
      <c r="BM1190">
        <v>-559000</v>
      </c>
      <c r="BN1190">
        <v>-337000</v>
      </c>
      <c r="BO1190">
        <v>-359000</v>
      </c>
      <c r="BP1190">
        <v>-390000</v>
      </c>
      <c r="BQ1190">
        <v>-383000</v>
      </c>
      <c r="BR1190">
        <v>-392000</v>
      </c>
      <c r="BS1190">
        <v>-451000</v>
      </c>
      <c r="BT1190">
        <v>-359000</v>
      </c>
      <c r="BU1190">
        <v>-272000</v>
      </c>
      <c r="BV1190">
        <v>-315000</v>
      </c>
      <c r="BW1190">
        <v>-370000</v>
      </c>
      <c r="BX1190" s="10">
        <v>-420000</v>
      </c>
      <c r="BY1190">
        <v>-327000</v>
      </c>
      <c r="BZ1190">
        <v>-334000</v>
      </c>
      <c r="CA1190">
        <v>-357000</v>
      </c>
      <c r="CB1190">
        <v>-388000</v>
      </c>
      <c r="CC1190">
        <v>-415000</v>
      </c>
      <c r="CD1190">
        <v>-486000</v>
      </c>
      <c r="CE1190">
        <v>-547000</v>
      </c>
    </row>
    <row r="1191" spans="1:83" x14ac:dyDescent="0.35">
      <c r="A1191" s="9" t="str">
        <f t="shared" si="18"/>
        <v>222900.302.14</v>
      </c>
      <c r="B1191" s="52" t="e">
        <f>+IF(MATCH(A1191,List!H$10:H$145,0),"Targeted")</f>
        <v>#N/A</v>
      </c>
      <c r="C1191" s="65"/>
      <c r="D1191" s="151"/>
      <c r="E1191" s="16" t="s">
        <v>1709</v>
      </c>
      <c r="F1191" s="16" t="s">
        <v>1710</v>
      </c>
      <c r="G1191" s="16" t="s">
        <v>298</v>
      </c>
      <c r="H1191" s="16" t="s">
        <v>1710</v>
      </c>
      <c r="I1191" s="16" t="s">
        <v>2285</v>
      </c>
      <c r="J1191" s="16" t="s">
        <v>2286</v>
      </c>
      <c r="K1191" s="17" t="s">
        <v>12</v>
      </c>
      <c r="L1191" s="18" t="s">
        <v>1936</v>
      </c>
      <c r="M1191" s="195" t="s">
        <v>164</v>
      </c>
      <c r="N1191" s="16" t="s">
        <v>2126</v>
      </c>
      <c r="O1191" s="17" t="s">
        <v>304</v>
      </c>
      <c r="P1191" s="17" t="s">
        <v>305</v>
      </c>
      <c r="Q1191" s="17" t="s">
        <v>306</v>
      </c>
      <c r="R1191">
        <v>-7822</v>
      </c>
      <c r="S1191">
        <v>-7761</v>
      </c>
      <c r="T1191">
        <v>-10747</v>
      </c>
      <c r="U1191">
        <v>-10925</v>
      </c>
      <c r="V1191">
        <v>-10856</v>
      </c>
      <c r="W1191">
        <v>-11618</v>
      </c>
      <c r="X1191">
        <v>-12611</v>
      </c>
      <c r="Y1191">
        <v>-16320</v>
      </c>
      <c r="Z1191">
        <v>-16167</v>
      </c>
      <c r="AA1191">
        <v>-26232</v>
      </c>
      <c r="AB1191">
        <v>-19763</v>
      </c>
      <c r="AC1191">
        <v>-22949</v>
      </c>
      <c r="AD1191">
        <v>-30520</v>
      </c>
      <c r="AE1191">
        <v>-28010</v>
      </c>
      <c r="AF1191">
        <v>-26421</v>
      </c>
      <c r="AG1191" s="19">
        <v>-19804</v>
      </c>
      <c r="AH1191">
        <v>-54966</v>
      </c>
      <c r="AI1191">
        <v>-46530</v>
      </c>
      <c r="AJ1191">
        <v>-50406</v>
      </c>
      <c r="AK1191">
        <v>-51981</v>
      </c>
      <c r="AL1191">
        <v>-49764</v>
      </c>
      <c r="AM1191">
        <v>-21174</v>
      </c>
      <c r="AN1191">
        <v>-46820</v>
      </c>
      <c r="AO1191">
        <v>-68803</v>
      </c>
      <c r="AP1191">
        <v>-80536</v>
      </c>
      <c r="AQ1191">
        <v>-74884</v>
      </c>
      <c r="AR1191">
        <v>-62584</v>
      </c>
      <c r="AS1191">
        <v>-104965</v>
      </c>
      <c r="AT1191">
        <v>-111032</v>
      </c>
      <c r="AU1191">
        <v>-145162</v>
      </c>
      <c r="AV1191">
        <v>-2595</v>
      </c>
      <c r="AW1191">
        <v>-44338</v>
      </c>
      <c r="AX1191">
        <v>-92597</v>
      </c>
      <c r="AY1191">
        <v>-51924</v>
      </c>
      <c r="AZ1191">
        <v>-4000</v>
      </c>
      <c r="BA1191">
        <v>-39000</v>
      </c>
      <c r="BB1191">
        <v>-78000</v>
      </c>
      <c r="BC1191">
        <v>-28000</v>
      </c>
      <c r="BD1191">
        <v>-43000</v>
      </c>
      <c r="BE1191">
        <v>0</v>
      </c>
      <c r="BF1191">
        <v>-106000</v>
      </c>
      <c r="BG1191">
        <v>0</v>
      </c>
      <c r="BH1191">
        <v>0</v>
      </c>
      <c r="BI1191">
        <v>0</v>
      </c>
      <c r="BJ1191">
        <v>0</v>
      </c>
      <c r="BK1191">
        <v>0</v>
      </c>
      <c r="BL1191">
        <v>0</v>
      </c>
      <c r="BM1191">
        <v>-10000</v>
      </c>
      <c r="BN1191">
        <v>0</v>
      </c>
      <c r="BO1191">
        <v>0</v>
      </c>
      <c r="BP1191">
        <v>0</v>
      </c>
      <c r="BQ1191">
        <v>0</v>
      </c>
      <c r="BR1191">
        <v>-1000</v>
      </c>
      <c r="BS1191">
        <v>-2000</v>
      </c>
      <c r="BT1191">
        <v>-3000</v>
      </c>
      <c r="BU1191">
        <v>-7000</v>
      </c>
      <c r="BV1191">
        <v>-16000</v>
      </c>
      <c r="BW1191">
        <v>-3000</v>
      </c>
      <c r="BX1191" s="10">
        <v>-3000</v>
      </c>
      <c r="BY1191">
        <v>-8000</v>
      </c>
      <c r="BZ1191">
        <v>-15000</v>
      </c>
      <c r="CA1191">
        <v>-15000</v>
      </c>
      <c r="CB1191">
        <v>-15000</v>
      </c>
      <c r="CC1191">
        <v>-15000</v>
      </c>
      <c r="CD1191">
        <v>-15000</v>
      </c>
      <c r="CE1191">
        <v>-15000</v>
      </c>
    </row>
    <row r="1192" spans="1:83" x14ac:dyDescent="0.35">
      <c r="A1192" s="9" t="str">
        <f t="shared" si="18"/>
        <v>241900.302.14</v>
      </c>
      <c r="B1192" s="52" t="e">
        <f>+IF(MATCH(A1192,List!H$10:H$145,0),"Targeted")</f>
        <v>#N/A</v>
      </c>
      <c r="C1192" s="65"/>
      <c r="D1192" s="151"/>
      <c r="E1192" s="16" t="s">
        <v>1709</v>
      </c>
      <c r="F1192" s="16" t="s">
        <v>1710</v>
      </c>
      <c r="G1192" s="16" t="s">
        <v>298</v>
      </c>
      <c r="H1192" s="16" t="s">
        <v>1710</v>
      </c>
      <c r="I1192" s="16" t="s">
        <v>2287</v>
      </c>
      <c r="J1192" s="16" t="s">
        <v>2288</v>
      </c>
      <c r="K1192" s="17" t="s">
        <v>12</v>
      </c>
      <c r="L1192" s="18" t="s">
        <v>1936</v>
      </c>
      <c r="M1192" s="195" t="s">
        <v>164</v>
      </c>
      <c r="N1192" s="16" t="s">
        <v>2126</v>
      </c>
      <c r="O1192" s="17" t="s">
        <v>304</v>
      </c>
      <c r="P1192" s="17" t="s">
        <v>305</v>
      </c>
      <c r="Q1192" s="17" t="s">
        <v>306</v>
      </c>
      <c r="R1192">
        <v>-533</v>
      </c>
      <c r="S1192">
        <v>-582</v>
      </c>
      <c r="T1192">
        <v>-794</v>
      </c>
      <c r="U1192">
        <v>-964</v>
      </c>
      <c r="V1192">
        <v>-1086</v>
      </c>
      <c r="W1192">
        <v>-1217</v>
      </c>
      <c r="X1192">
        <v>-1619</v>
      </c>
      <c r="Y1192">
        <v>-2045</v>
      </c>
      <c r="Z1192">
        <v>-2338</v>
      </c>
      <c r="AA1192">
        <v>-1935</v>
      </c>
      <c r="AB1192">
        <v>-2484</v>
      </c>
      <c r="AC1192">
        <v>-1577</v>
      </c>
      <c r="AD1192">
        <v>-1838</v>
      </c>
      <c r="AE1192">
        <v>-1749</v>
      </c>
      <c r="AF1192">
        <v>-1567</v>
      </c>
      <c r="AG1192" s="19">
        <v>-949</v>
      </c>
      <c r="AH1192">
        <v>-2716</v>
      </c>
      <c r="AI1192">
        <v>-2986</v>
      </c>
      <c r="AJ1192">
        <v>-2390</v>
      </c>
      <c r="AK1192">
        <v>0</v>
      </c>
      <c r="AL1192">
        <v>0</v>
      </c>
      <c r="AM1192">
        <v>0</v>
      </c>
      <c r="AN1192">
        <v>0</v>
      </c>
      <c r="AO1192">
        <v>0</v>
      </c>
      <c r="AP1192">
        <v>0</v>
      </c>
      <c r="AQ1192">
        <v>0</v>
      </c>
      <c r="AR1192">
        <v>0</v>
      </c>
      <c r="AS1192">
        <v>0</v>
      </c>
      <c r="AT1192">
        <v>0</v>
      </c>
      <c r="AU1192">
        <v>0</v>
      </c>
      <c r="AV1192">
        <v>0</v>
      </c>
      <c r="AW1192">
        <v>0</v>
      </c>
      <c r="AX1192">
        <v>0</v>
      </c>
      <c r="AY1192">
        <v>0</v>
      </c>
      <c r="AZ1192">
        <v>0</v>
      </c>
      <c r="BA1192">
        <v>0</v>
      </c>
      <c r="BB1192">
        <v>0</v>
      </c>
      <c r="BC1192">
        <v>0</v>
      </c>
      <c r="BD1192">
        <v>0</v>
      </c>
      <c r="BE1192">
        <v>0</v>
      </c>
      <c r="BF1192">
        <v>0</v>
      </c>
      <c r="BG1192">
        <v>0</v>
      </c>
      <c r="BH1192">
        <v>0</v>
      </c>
      <c r="BI1192">
        <v>0</v>
      </c>
      <c r="BJ1192">
        <v>0</v>
      </c>
      <c r="BK1192">
        <v>0</v>
      </c>
      <c r="BL1192">
        <v>0</v>
      </c>
      <c r="BM1192">
        <v>0</v>
      </c>
      <c r="BN1192">
        <v>0</v>
      </c>
      <c r="BO1192">
        <v>0</v>
      </c>
      <c r="BP1192">
        <v>0</v>
      </c>
      <c r="BQ1192">
        <v>0</v>
      </c>
      <c r="BR1192">
        <v>0</v>
      </c>
      <c r="BS1192">
        <v>0</v>
      </c>
      <c r="BT1192">
        <v>0</v>
      </c>
      <c r="BU1192">
        <v>0</v>
      </c>
      <c r="BV1192">
        <v>0</v>
      </c>
      <c r="BW1192">
        <v>0</v>
      </c>
      <c r="BX1192" s="10">
        <v>0</v>
      </c>
      <c r="BY1192">
        <v>0</v>
      </c>
      <c r="BZ1192">
        <v>0</v>
      </c>
      <c r="CA1192">
        <v>0</v>
      </c>
      <c r="CB1192">
        <v>0</v>
      </c>
      <c r="CC1192">
        <v>0</v>
      </c>
      <c r="CD1192">
        <v>0</v>
      </c>
      <c r="CE1192">
        <v>0</v>
      </c>
    </row>
    <row r="1193" spans="1:83" x14ac:dyDescent="0.35">
      <c r="A1193" s="9" t="str">
        <f t="shared" si="18"/>
        <v>241910.302.14</v>
      </c>
      <c r="B1193" s="52" t="e">
        <f>+IF(MATCH(A1193,List!H$10:H$145,0),"Targeted")</f>
        <v>#N/A</v>
      </c>
      <c r="C1193" s="65"/>
      <c r="D1193" s="151"/>
      <c r="E1193" s="16" t="s">
        <v>1709</v>
      </c>
      <c r="F1193" s="16" t="s">
        <v>1710</v>
      </c>
      <c r="G1193" s="16" t="s">
        <v>298</v>
      </c>
      <c r="H1193" s="16" t="s">
        <v>1710</v>
      </c>
      <c r="I1193" s="16" t="s">
        <v>2289</v>
      </c>
      <c r="J1193" s="16" t="s">
        <v>2290</v>
      </c>
      <c r="K1193" s="17" t="s">
        <v>12</v>
      </c>
      <c r="L1193" s="18" t="s">
        <v>1936</v>
      </c>
      <c r="M1193" s="195" t="s">
        <v>164</v>
      </c>
      <c r="N1193" s="16" t="s">
        <v>2126</v>
      </c>
      <c r="O1193" s="17" t="s">
        <v>304</v>
      </c>
      <c r="P1193" s="17" t="s">
        <v>305</v>
      </c>
      <c r="Q1193" s="17" t="s">
        <v>306</v>
      </c>
      <c r="R1193">
        <v>0</v>
      </c>
      <c r="S1193">
        <v>0</v>
      </c>
      <c r="T1193">
        <v>0</v>
      </c>
      <c r="U1193">
        <v>0</v>
      </c>
      <c r="V1193">
        <v>0</v>
      </c>
      <c r="W1193">
        <v>0</v>
      </c>
      <c r="X1193">
        <v>0</v>
      </c>
      <c r="Y1193">
        <v>0</v>
      </c>
      <c r="Z1193">
        <v>0</v>
      </c>
      <c r="AA1193">
        <v>0</v>
      </c>
      <c r="AB1193">
        <v>0</v>
      </c>
      <c r="AC1193">
        <v>0</v>
      </c>
      <c r="AD1193">
        <v>0</v>
      </c>
      <c r="AE1193">
        <v>0</v>
      </c>
      <c r="AF1193">
        <v>0</v>
      </c>
      <c r="AG1193" s="19">
        <v>0</v>
      </c>
      <c r="AH1193">
        <v>0</v>
      </c>
      <c r="AI1193">
        <v>0</v>
      </c>
      <c r="AJ1193">
        <v>0</v>
      </c>
      <c r="AK1193">
        <v>-2528</v>
      </c>
      <c r="AL1193">
        <v>-5393</v>
      </c>
      <c r="AM1193">
        <v>-108603</v>
      </c>
      <c r="AN1193">
        <v>-87505</v>
      </c>
      <c r="AO1193">
        <v>4441</v>
      </c>
      <c r="AP1193">
        <v>-29512</v>
      </c>
      <c r="AQ1193">
        <v>-28254</v>
      </c>
      <c r="AR1193">
        <v>-52833</v>
      </c>
      <c r="AS1193">
        <v>-14492</v>
      </c>
      <c r="AT1193">
        <v>-1307</v>
      </c>
      <c r="AU1193">
        <v>-1319</v>
      </c>
      <c r="AV1193">
        <v>-2310</v>
      </c>
      <c r="AW1193">
        <v>-2387</v>
      </c>
      <c r="AX1193">
        <v>-2292</v>
      </c>
      <c r="AY1193">
        <v>-2341</v>
      </c>
      <c r="AZ1193">
        <v>-3000</v>
      </c>
      <c r="BA1193">
        <v>-3000</v>
      </c>
      <c r="BB1193">
        <v>-2000</v>
      </c>
      <c r="BC1193">
        <v>-2000</v>
      </c>
      <c r="BD1193">
        <v>-2000</v>
      </c>
      <c r="BE1193">
        <v>-1000</v>
      </c>
      <c r="BF1193">
        <v>-1000</v>
      </c>
      <c r="BG1193">
        <v>-1000</v>
      </c>
      <c r="BH1193">
        <v>-1000</v>
      </c>
      <c r="BI1193">
        <v>0</v>
      </c>
      <c r="BJ1193">
        <v>0</v>
      </c>
      <c r="BK1193">
        <v>0</v>
      </c>
      <c r="BL1193">
        <v>0</v>
      </c>
      <c r="BM1193">
        <v>0</v>
      </c>
      <c r="BN1193">
        <v>0</v>
      </c>
      <c r="BO1193">
        <v>0</v>
      </c>
      <c r="BP1193">
        <v>0</v>
      </c>
      <c r="BQ1193">
        <v>0</v>
      </c>
      <c r="BR1193">
        <v>0</v>
      </c>
      <c r="BS1193">
        <v>0</v>
      </c>
      <c r="BT1193">
        <v>0</v>
      </c>
      <c r="BU1193">
        <v>0</v>
      </c>
      <c r="BV1193">
        <v>0</v>
      </c>
      <c r="BW1193">
        <v>0</v>
      </c>
      <c r="BX1193" s="10">
        <v>0</v>
      </c>
      <c r="BY1193">
        <v>0</v>
      </c>
      <c r="BZ1193">
        <v>0</v>
      </c>
      <c r="CA1193">
        <v>0</v>
      </c>
      <c r="CB1193">
        <v>0</v>
      </c>
      <c r="CC1193">
        <v>0</v>
      </c>
      <c r="CD1193">
        <v>0</v>
      </c>
      <c r="CE1193">
        <v>0</v>
      </c>
    </row>
    <row r="1194" spans="1:83" x14ac:dyDescent="0.35">
      <c r="A1194" s="9" t="str">
        <f t="shared" si="18"/>
        <v>243000.302.14</v>
      </c>
      <c r="B1194" s="52" t="e">
        <f>+IF(MATCH(A1194,List!H$10:H$145,0),"Targeted")</f>
        <v>#N/A</v>
      </c>
      <c r="C1194" s="65"/>
      <c r="D1194" s="151"/>
      <c r="E1194" s="16" t="s">
        <v>1709</v>
      </c>
      <c r="F1194" s="16" t="s">
        <v>1710</v>
      </c>
      <c r="G1194" s="16" t="s">
        <v>298</v>
      </c>
      <c r="H1194" s="16" t="s">
        <v>1710</v>
      </c>
      <c r="I1194" s="16" t="s">
        <v>2291</v>
      </c>
      <c r="J1194" s="16" t="s">
        <v>2292</v>
      </c>
      <c r="K1194" s="17" t="s">
        <v>12</v>
      </c>
      <c r="L1194" s="18" t="s">
        <v>1936</v>
      </c>
      <c r="M1194" s="195" t="s">
        <v>164</v>
      </c>
      <c r="N1194" s="16" t="s">
        <v>2126</v>
      </c>
      <c r="O1194" s="17" t="s">
        <v>304</v>
      </c>
      <c r="P1194" s="17" t="s">
        <v>305</v>
      </c>
      <c r="Q1194" s="17" t="s">
        <v>306</v>
      </c>
      <c r="R1194">
        <v>0</v>
      </c>
      <c r="S1194">
        <v>0</v>
      </c>
      <c r="T1194">
        <v>0</v>
      </c>
      <c r="U1194">
        <v>0</v>
      </c>
      <c r="V1194">
        <v>0</v>
      </c>
      <c r="W1194">
        <v>0</v>
      </c>
      <c r="X1194">
        <v>0</v>
      </c>
      <c r="Y1194">
        <v>0</v>
      </c>
      <c r="Z1194">
        <v>0</v>
      </c>
      <c r="AA1194">
        <v>0</v>
      </c>
      <c r="AB1194">
        <v>0</v>
      </c>
      <c r="AC1194">
        <v>0</v>
      </c>
      <c r="AD1194">
        <v>0</v>
      </c>
      <c r="AE1194">
        <v>0</v>
      </c>
      <c r="AF1194">
        <v>0</v>
      </c>
      <c r="AG1194" s="19">
        <v>0</v>
      </c>
      <c r="AH1194">
        <v>0</v>
      </c>
      <c r="AI1194">
        <v>0</v>
      </c>
      <c r="AJ1194">
        <v>0</v>
      </c>
      <c r="AK1194">
        <v>0</v>
      </c>
      <c r="AL1194">
        <v>0</v>
      </c>
      <c r="AM1194">
        <v>0</v>
      </c>
      <c r="AN1194">
        <v>0</v>
      </c>
      <c r="AO1194">
        <v>0</v>
      </c>
      <c r="AP1194">
        <v>0</v>
      </c>
      <c r="AQ1194">
        <v>0</v>
      </c>
      <c r="AR1194">
        <v>0</v>
      </c>
      <c r="AS1194">
        <v>0</v>
      </c>
      <c r="AT1194">
        <v>0</v>
      </c>
      <c r="AU1194">
        <v>0</v>
      </c>
      <c r="AV1194">
        <v>0</v>
      </c>
      <c r="AW1194">
        <v>-5885</v>
      </c>
      <c r="AX1194">
        <v>0</v>
      </c>
      <c r="AY1194">
        <v>0</v>
      </c>
      <c r="AZ1194">
        <v>0</v>
      </c>
      <c r="BA1194">
        <v>0</v>
      </c>
      <c r="BB1194">
        <v>0</v>
      </c>
      <c r="BC1194">
        <v>0</v>
      </c>
      <c r="BD1194">
        <v>0</v>
      </c>
      <c r="BE1194">
        <v>0</v>
      </c>
      <c r="BF1194">
        <v>0</v>
      </c>
      <c r="BG1194">
        <v>0</v>
      </c>
      <c r="BH1194">
        <v>0</v>
      </c>
      <c r="BI1194">
        <v>0</v>
      </c>
      <c r="BJ1194">
        <v>0</v>
      </c>
      <c r="BK1194">
        <v>0</v>
      </c>
      <c r="BL1194">
        <v>0</v>
      </c>
      <c r="BM1194">
        <v>0</v>
      </c>
      <c r="BN1194">
        <v>0</v>
      </c>
      <c r="BO1194">
        <v>0</v>
      </c>
      <c r="BP1194">
        <v>0</v>
      </c>
      <c r="BQ1194">
        <v>0</v>
      </c>
      <c r="BR1194">
        <v>0</v>
      </c>
      <c r="BS1194">
        <v>0</v>
      </c>
      <c r="BT1194">
        <v>0</v>
      </c>
      <c r="BU1194">
        <v>0</v>
      </c>
      <c r="BV1194">
        <v>0</v>
      </c>
      <c r="BW1194">
        <v>0</v>
      </c>
      <c r="BX1194" s="10">
        <v>0</v>
      </c>
      <c r="BY1194">
        <v>0</v>
      </c>
      <c r="BZ1194">
        <v>0</v>
      </c>
      <c r="CA1194">
        <v>0</v>
      </c>
      <c r="CB1194">
        <v>0</v>
      </c>
      <c r="CC1194">
        <v>0</v>
      </c>
      <c r="CD1194">
        <v>0</v>
      </c>
      <c r="CE1194">
        <v>0</v>
      </c>
    </row>
    <row r="1195" spans="1:83" x14ac:dyDescent="0.35">
      <c r="A1195" s="9" t="str">
        <f t="shared" si="18"/>
        <v>248400.302.14</v>
      </c>
      <c r="B1195" s="52" t="e">
        <f>+IF(MATCH(A1195,List!H$10:H$145,0),"Targeted")</f>
        <v>#N/A</v>
      </c>
      <c r="C1195" s="65"/>
      <c r="D1195" s="151"/>
      <c r="E1195" s="16" t="s">
        <v>1709</v>
      </c>
      <c r="F1195" s="16" t="s">
        <v>1710</v>
      </c>
      <c r="G1195" s="16" t="s">
        <v>298</v>
      </c>
      <c r="H1195" s="16" t="s">
        <v>1710</v>
      </c>
      <c r="I1195" s="16" t="s">
        <v>2293</v>
      </c>
      <c r="J1195" s="16" t="s">
        <v>2294</v>
      </c>
      <c r="K1195" s="17" t="s">
        <v>12</v>
      </c>
      <c r="L1195" s="18" t="s">
        <v>1936</v>
      </c>
      <c r="M1195" s="195" t="s">
        <v>164</v>
      </c>
      <c r="N1195" s="16" t="s">
        <v>2126</v>
      </c>
      <c r="O1195" s="17" t="s">
        <v>304</v>
      </c>
      <c r="P1195" s="17" t="s">
        <v>305</v>
      </c>
      <c r="Q1195" s="17" t="s">
        <v>306</v>
      </c>
      <c r="R1195">
        <v>0</v>
      </c>
      <c r="S1195">
        <v>0</v>
      </c>
      <c r="T1195">
        <v>0</v>
      </c>
      <c r="U1195">
        <v>0</v>
      </c>
      <c r="V1195">
        <v>0</v>
      </c>
      <c r="W1195">
        <v>0</v>
      </c>
      <c r="X1195">
        <v>0</v>
      </c>
      <c r="Y1195">
        <v>0</v>
      </c>
      <c r="Z1195">
        <v>0</v>
      </c>
      <c r="AA1195">
        <v>0</v>
      </c>
      <c r="AB1195">
        <v>0</v>
      </c>
      <c r="AC1195">
        <v>0</v>
      </c>
      <c r="AD1195">
        <v>0</v>
      </c>
      <c r="AE1195">
        <v>0</v>
      </c>
      <c r="AF1195">
        <v>0</v>
      </c>
      <c r="AG1195" s="19">
        <v>0</v>
      </c>
      <c r="AH1195">
        <v>0</v>
      </c>
      <c r="AI1195">
        <v>0</v>
      </c>
      <c r="AJ1195">
        <v>0</v>
      </c>
      <c r="AK1195">
        <v>0</v>
      </c>
      <c r="AL1195">
        <v>0</v>
      </c>
      <c r="AM1195">
        <v>0</v>
      </c>
      <c r="AN1195">
        <v>0</v>
      </c>
      <c r="AO1195">
        <v>0</v>
      </c>
      <c r="AP1195">
        <v>0</v>
      </c>
      <c r="AQ1195">
        <v>0</v>
      </c>
      <c r="AR1195">
        <v>0</v>
      </c>
      <c r="AS1195">
        <v>0</v>
      </c>
      <c r="AT1195">
        <v>0</v>
      </c>
      <c r="AU1195">
        <v>0</v>
      </c>
      <c r="AV1195">
        <v>0</v>
      </c>
      <c r="AW1195">
        <v>0</v>
      </c>
      <c r="AX1195">
        <v>0</v>
      </c>
      <c r="AY1195">
        <v>-5483</v>
      </c>
      <c r="AZ1195">
        <v>-6000</v>
      </c>
      <c r="BA1195">
        <v>-5000</v>
      </c>
      <c r="BB1195">
        <v>-5000</v>
      </c>
      <c r="BC1195">
        <v>-5000</v>
      </c>
      <c r="BD1195">
        <v>-5000</v>
      </c>
      <c r="BE1195">
        <v>-5000</v>
      </c>
      <c r="BF1195">
        <v>-4000</v>
      </c>
      <c r="BG1195">
        <v>-4000</v>
      </c>
      <c r="BH1195">
        <v>-4000</v>
      </c>
      <c r="BI1195">
        <v>-4000</v>
      </c>
      <c r="BJ1195">
        <v>-4000</v>
      </c>
      <c r="BK1195">
        <v>-5000</v>
      </c>
      <c r="BL1195">
        <v>-5000</v>
      </c>
      <c r="BM1195">
        <v>-4000</v>
      </c>
      <c r="BN1195">
        <v>-4000</v>
      </c>
      <c r="BO1195">
        <v>-4000</v>
      </c>
      <c r="BP1195">
        <v>-4000</v>
      </c>
      <c r="BQ1195">
        <v>-4000</v>
      </c>
      <c r="BR1195">
        <v>-4000</v>
      </c>
      <c r="BS1195">
        <v>-4000</v>
      </c>
      <c r="BT1195">
        <v>-4000</v>
      </c>
      <c r="BU1195">
        <v>-5000</v>
      </c>
      <c r="BV1195">
        <v>-6000</v>
      </c>
      <c r="BW1195">
        <v>-6000</v>
      </c>
      <c r="BX1195" s="10">
        <v>-5000</v>
      </c>
      <c r="BY1195">
        <v>-4000</v>
      </c>
      <c r="BZ1195">
        <v>-6000</v>
      </c>
      <c r="CA1195">
        <v>-6000</v>
      </c>
      <c r="CB1195">
        <v>-6000</v>
      </c>
      <c r="CC1195">
        <v>-6000</v>
      </c>
      <c r="CD1195">
        <v>-6000</v>
      </c>
      <c r="CE1195">
        <v>-6000</v>
      </c>
    </row>
    <row r="1196" spans="1:83" x14ac:dyDescent="0.35">
      <c r="A1196" s="9" t="str">
        <f t="shared" si="18"/>
        <v>500000.302.14</v>
      </c>
      <c r="B1196" s="52" t="e">
        <f>+IF(MATCH(A1196,List!H$10:H$145,0),"Targeted")</f>
        <v>#N/A</v>
      </c>
      <c r="C1196" s="65"/>
      <c r="D1196" s="151"/>
      <c r="E1196" s="16" t="s">
        <v>1709</v>
      </c>
      <c r="F1196" s="16" t="s">
        <v>1710</v>
      </c>
      <c r="G1196" s="16" t="s">
        <v>298</v>
      </c>
      <c r="H1196" s="16" t="s">
        <v>1710</v>
      </c>
      <c r="I1196" s="16" t="s">
        <v>1744</v>
      </c>
      <c r="J1196" s="16" t="s">
        <v>1745</v>
      </c>
      <c r="K1196" s="17" t="s">
        <v>12</v>
      </c>
      <c r="L1196" s="18" t="s">
        <v>1936</v>
      </c>
      <c r="M1196" s="195" t="s">
        <v>164</v>
      </c>
      <c r="N1196" s="16" t="s">
        <v>2126</v>
      </c>
      <c r="O1196" s="17" t="s">
        <v>304</v>
      </c>
      <c r="P1196" s="17" t="s">
        <v>305</v>
      </c>
      <c r="Q1196" s="17" t="s">
        <v>306</v>
      </c>
      <c r="R1196">
        <v>-73119</v>
      </c>
      <c r="S1196">
        <v>-81024</v>
      </c>
      <c r="T1196">
        <v>-80206</v>
      </c>
      <c r="U1196">
        <v>-82202</v>
      </c>
      <c r="V1196">
        <v>-82830</v>
      </c>
      <c r="W1196">
        <v>-86687</v>
      </c>
      <c r="X1196">
        <v>-85386</v>
      </c>
      <c r="Y1196">
        <v>-65567</v>
      </c>
      <c r="Z1196">
        <v>-67530</v>
      </c>
      <c r="AA1196">
        <v>-85373</v>
      </c>
      <c r="AB1196">
        <v>-74990</v>
      </c>
      <c r="AC1196">
        <v>-75447</v>
      </c>
      <c r="AD1196">
        <v>-79864</v>
      </c>
      <c r="AE1196">
        <v>-165742</v>
      </c>
      <c r="AF1196">
        <v>-172742</v>
      </c>
      <c r="AG1196" s="19">
        <v>-111151</v>
      </c>
      <c r="AH1196">
        <v>-97294</v>
      </c>
      <c r="AI1196">
        <v>-150112</v>
      </c>
      <c r="AJ1196">
        <v>-184431</v>
      </c>
      <c r="AK1196">
        <v>0</v>
      </c>
      <c r="AL1196">
        <v>0</v>
      </c>
      <c r="AM1196">
        <v>0</v>
      </c>
      <c r="AN1196">
        <v>0</v>
      </c>
      <c r="AO1196">
        <v>0</v>
      </c>
      <c r="AP1196">
        <v>0</v>
      </c>
      <c r="AQ1196">
        <v>0</v>
      </c>
      <c r="AR1196">
        <v>0</v>
      </c>
      <c r="AS1196">
        <v>0</v>
      </c>
      <c r="AT1196">
        <v>0</v>
      </c>
      <c r="AU1196">
        <v>0</v>
      </c>
      <c r="AV1196">
        <v>0</v>
      </c>
      <c r="AW1196">
        <v>0</v>
      </c>
      <c r="AX1196">
        <v>0</v>
      </c>
      <c r="AY1196">
        <v>0</v>
      </c>
      <c r="AZ1196">
        <v>0</v>
      </c>
      <c r="BA1196">
        <v>0</v>
      </c>
      <c r="BB1196">
        <v>0</v>
      </c>
      <c r="BC1196">
        <v>0</v>
      </c>
      <c r="BD1196">
        <v>0</v>
      </c>
      <c r="BE1196">
        <v>0</v>
      </c>
      <c r="BF1196">
        <v>0</v>
      </c>
      <c r="BG1196">
        <v>0</v>
      </c>
      <c r="BH1196">
        <v>0</v>
      </c>
      <c r="BI1196">
        <v>0</v>
      </c>
      <c r="BJ1196">
        <v>0</v>
      </c>
      <c r="BK1196">
        <v>0</v>
      </c>
      <c r="BL1196">
        <v>0</v>
      </c>
      <c r="BM1196">
        <v>0</v>
      </c>
      <c r="BN1196">
        <v>0</v>
      </c>
      <c r="BO1196">
        <v>0</v>
      </c>
      <c r="BP1196">
        <v>0</v>
      </c>
      <c r="BQ1196">
        <v>0</v>
      </c>
      <c r="BR1196">
        <v>0</v>
      </c>
      <c r="BS1196">
        <v>0</v>
      </c>
      <c r="BT1196">
        <v>0</v>
      </c>
      <c r="BU1196">
        <v>0</v>
      </c>
      <c r="BV1196">
        <v>0</v>
      </c>
      <c r="BW1196">
        <v>0</v>
      </c>
      <c r="BX1196" s="10">
        <v>0</v>
      </c>
      <c r="BY1196">
        <v>0</v>
      </c>
      <c r="BZ1196">
        <v>0</v>
      </c>
      <c r="CA1196">
        <v>0</v>
      </c>
      <c r="CB1196">
        <v>0</v>
      </c>
      <c r="CC1196">
        <v>0</v>
      </c>
      <c r="CD1196">
        <v>0</v>
      </c>
      <c r="CE1196">
        <v>0</v>
      </c>
    </row>
    <row r="1197" spans="1:83" x14ac:dyDescent="0.35">
      <c r="A1197" s="9" t="str">
        <f t="shared" si="18"/>
        <v>500024.302.14</v>
      </c>
      <c r="B1197" s="52" t="e">
        <f>+IF(MATCH(A1197,List!H$10:H$145,0),"Targeted")</f>
        <v>#N/A</v>
      </c>
      <c r="C1197" s="65"/>
      <c r="D1197" s="151"/>
      <c r="E1197" s="16" t="s">
        <v>1709</v>
      </c>
      <c r="F1197" s="16" t="s">
        <v>1710</v>
      </c>
      <c r="G1197" s="16" t="s">
        <v>298</v>
      </c>
      <c r="H1197" s="16" t="s">
        <v>1710</v>
      </c>
      <c r="I1197" s="16" t="s">
        <v>2295</v>
      </c>
      <c r="J1197" s="16" t="s">
        <v>2296</v>
      </c>
      <c r="K1197" s="17" t="s">
        <v>12</v>
      </c>
      <c r="L1197" s="18" t="s">
        <v>1936</v>
      </c>
      <c r="M1197" s="195" t="s">
        <v>164</v>
      </c>
      <c r="N1197" s="16" t="s">
        <v>2126</v>
      </c>
      <c r="O1197" s="17" t="s">
        <v>304</v>
      </c>
      <c r="P1197" s="17" t="s">
        <v>305</v>
      </c>
      <c r="Q1197" s="17" t="s">
        <v>306</v>
      </c>
      <c r="R1197">
        <v>0</v>
      </c>
      <c r="S1197">
        <v>0</v>
      </c>
      <c r="T1197">
        <v>0</v>
      </c>
      <c r="U1197">
        <v>0</v>
      </c>
      <c r="V1197">
        <v>0</v>
      </c>
      <c r="W1197">
        <v>0</v>
      </c>
      <c r="X1197">
        <v>0</v>
      </c>
      <c r="Y1197">
        <v>0</v>
      </c>
      <c r="Z1197">
        <v>0</v>
      </c>
      <c r="AA1197">
        <v>0</v>
      </c>
      <c r="AB1197">
        <v>0</v>
      </c>
      <c r="AC1197">
        <v>0</v>
      </c>
      <c r="AD1197">
        <v>0</v>
      </c>
      <c r="AE1197">
        <v>0</v>
      </c>
      <c r="AF1197">
        <v>0</v>
      </c>
      <c r="AG1197" s="19">
        <v>0</v>
      </c>
      <c r="AH1197">
        <v>0</v>
      </c>
      <c r="AI1197">
        <v>0</v>
      </c>
      <c r="AJ1197">
        <v>0</v>
      </c>
      <c r="AK1197">
        <v>-213156</v>
      </c>
      <c r="AL1197">
        <v>-269471</v>
      </c>
      <c r="AM1197">
        <v>-435688</v>
      </c>
      <c r="AN1197">
        <v>-391892</v>
      </c>
      <c r="AO1197">
        <v>-567809</v>
      </c>
      <c r="AP1197">
        <v>-423616</v>
      </c>
      <c r="AQ1197">
        <v>-342342</v>
      </c>
      <c r="AR1197">
        <v>-267188</v>
      </c>
      <c r="AS1197">
        <v>-321173</v>
      </c>
      <c r="AT1197">
        <v>-316856</v>
      </c>
      <c r="AU1197">
        <v>-350322</v>
      </c>
      <c r="AV1197">
        <v>-368474</v>
      </c>
      <c r="AW1197">
        <v>-328081</v>
      </c>
      <c r="AX1197">
        <v>-362316</v>
      </c>
      <c r="AY1197">
        <v>-406443</v>
      </c>
      <c r="AZ1197">
        <v>-363000</v>
      </c>
      <c r="BA1197">
        <v>-346000</v>
      </c>
      <c r="BB1197">
        <v>-443000</v>
      </c>
      <c r="BC1197">
        <v>-421000</v>
      </c>
      <c r="BD1197">
        <v>-369000</v>
      </c>
      <c r="BE1197">
        <v>-538000</v>
      </c>
      <c r="BF1197">
        <v>-822000</v>
      </c>
      <c r="BG1197">
        <v>-544000</v>
      </c>
      <c r="BH1197">
        <v>-754000</v>
      </c>
      <c r="BI1197">
        <v>-925000</v>
      </c>
      <c r="BJ1197">
        <v>-1289000</v>
      </c>
      <c r="BK1197">
        <v>-1633000</v>
      </c>
      <c r="BL1197">
        <v>-1462000</v>
      </c>
      <c r="BM1197">
        <v>-1957000</v>
      </c>
      <c r="BN1197">
        <v>-1452000</v>
      </c>
      <c r="BO1197">
        <v>-1363000</v>
      </c>
      <c r="BP1197">
        <v>-1506000</v>
      </c>
      <c r="BQ1197">
        <v>-1588000</v>
      </c>
      <c r="BR1197">
        <v>-1589000</v>
      </c>
      <c r="BS1197">
        <v>-1764000</v>
      </c>
      <c r="BT1197">
        <v>-1400000</v>
      </c>
      <c r="BU1197">
        <v>-1005000</v>
      </c>
      <c r="BV1197">
        <v>-1136000</v>
      </c>
      <c r="BW1197">
        <v>-1221000</v>
      </c>
      <c r="BX1197" s="10">
        <v>-1761000</v>
      </c>
      <c r="BY1197">
        <v>-930000</v>
      </c>
      <c r="BZ1197">
        <v>-1203000</v>
      </c>
      <c r="CA1197">
        <v>-1277000</v>
      </c>
      <c r="CB1197">
        <v>-1377000</v>
      </c>
      <c r="CC1197">
        <v>-1467000</v>
      </c>
      <c r="CD1197">
        <v>-1562000</v>
      </c>
      <c r="CE1197">
        <v>-1626000</v>
      </c>
    </row>
    <row r="1198" spans="1:83" x14ac:dyDescent="0.35">
      <c r="A1198" s="9" t="str">
        <f t="shared" si="18"/>
        <v>500025.302.14</v>
      </c>
      <c r="B1198" s="52" t="e">
        <f>+IF(MATCH(A1198,List!H$10:H$145,0),"Targeted")</f>
        <v>#N/A</v>
      </c>
      <c r="C1198" s="65"/>
      <c r="D1198" s="151"/>
      <c r="E1198" s="16" t="s">
        <v>1709</v>
      </c>
      <c r="F1198" s="16" t="s">
        <v>1710</v>
      </c>
      <c r="G1198" s="16" t="s">
        <v>298</v>
      </c>
      <c r="H1198" s="16" t="s">
        <v>1710</v>
      </c>
      <c r="I1198" s="16" t="s">
        <v>2297</v>
      </c>
      <c r="J1198" s="16" t="s">
        <v>2298</v>
      </c>
      <c r="K1198" s="17" t="s">
        <v>12</v>
      </c>
      <c r="L1198" s="18" t="s">
        <v>1936</v>
      </c>
      <c r="M1198" s="195" t="s">
        <v>164</v>
      </c>
      <c r="N1198" s="16" t="s">
        <v>2126</v>
      </c>
      <c r="O1198" s="17" t="s">
        <v>304</v>
      </c>
      <c r="P1198" s="17" t="s">
        <v>305</v>
      </c>
      <c r="Q1198" s="17" t="s">
        <v>306</v>
      </c>
      <c r="R1198">
        <v>0</v>
      </c>
      <c r="S1198">
        <v>0</v>
      </c>
      <c r="T1198">
        <v>0</v>
      </c>
      <c r="U1198">
        <v>0</v>
      </c>
      <c r="V1198">
        <v>0</v>
      </c>
      <c r="W1198">
        <v>0</v>
      </c>
      <c r="X1198">
        <v>0</v>
      </c>
      <c r="Y1198">
        <v>0</v>
      </c>
      <c r="Z1198">
        <v>0</v>
      </c>
      <c r="AA1198">
        <v>0</v>
      </c>
      <c r="AB1198">
        <v>0</v>
      </c>
      <c r="AC1198">
        <v>0</v>
      </c>
      <c r="AD1198">
        <v>0</v>
      </c>
      <c r="AE1198">
        <v>0</v>
      </c>
      <c r="AF1198">
        <v>0</v>
      </c>
      <c r="AG1198" s="19">
        <v>0</v>
      </c>
      <c r="AH1198">
        <v>0</v>
      </c>
      <c r="AI1198">
        <v>0</v>
      </c>
      <c r="AJ1198">
        <v>0</v>
      </c>
      <c r="AK1198">
        <v>-10856</v>
      </c>
      <c r="AL1198">
        <v>-11989</v>
      </c>
      <c r="AM1198">
        <v>-5960</v>
      </c>
      <c r="AN1198">
        <v>-3565</v>
      </c>
      <c r="AO1198">
        <v>-3916</v>
      </c>
      <c r="AP1198">
        <v>-7795</v>
      </c>
      <c r="AQ1198">
        <v>-14087</v>
      </c>
      <c r="AR1198">
        <v>-6544</v>
      </c>
      <c r="AS1198">
        <v>-8383</v>
      </c>
      <c r="AT1198">
        <v>-5728</v>
      </c>
      <c r="AU1198">
        <v>-5324</v>
      </c>
      <c r="AV1198">
        <v>-353</v>
      </c>
      <c r="AW1198">
        <v>-28729</v>
      </c>
      <c r="AX1198">
        <v>-25225</v>
      </c>
      <c r="AY1198">
        <v>-1</v>
      </c>
      <c r="AZ1198">
        <v>-14000</v>
      </c>
      <c r="BA1198">
        <v>-3000</v>
      </c>
      <c r="BB1198">
        <v>-8000</v>
      </c>
      <c r="BC1198">
        <v>-6000</v>
      </c>
      <c r="BD1198">
        <v>-2000</v>
      </c>
      <c r="BE1198">
        <v>-3000</v>
      </c>
      <c r="BF1198">
        <v>-9000</v>
      </c>
      <c r="BG1198">
        <v>0</v>
      </c>
      <c r="BH1198">
        <v>0</v>
      </c>
      <c r="BI1198">
        <v>0</v>
      </c>
      <c r="BJ1198">
        <v>0</v>
      </c>
      <c r="BK1198">
        <v>0</v>
      </c>
      <c r="BL1198">
        <v>0</v>
      </c>
      <c r="BM1198">
        <v>-1000</v>
      </c>
      <c r="BN1198">
        <v>0</v>
      </c>
      <c r="BO1198">
        <v>0</v>
      </c>
      <c r="BP1198">
        <v>-9000</v>
      </c>
      <c r="BQ1198">
        <v>0</v>
      </c>
      <c r="BR1198">
        <v>0</v>
      </c>
      <c r="BS1198">
        <v>1000</v>
      </c>
      <c r="BT1198">
        <v>-2000</v>
      </c>
      <c r="BU1198">
        <v>0</v>
      </c>
      <c r="BV1198">
        <v>0</v>
      </c>
      <c r="BW1198">
        <v>0</v>
      </c>
      <c r="BX1198" s="10">
        <v>0</v>
      </c>
      <c r="BY1198">
        <v>-1000</v>
      </c>
      <c r="BZ1198">
        <v>-1000</v>
      </c>
      <c r="CA1198">
        <v>-1000</v>
      </c>
      <c r="CB1198">
        <v>-1000</v>
      </c>
      <c r="CC1198">
        <v>-1000</v>
      </c>
      <c r="CD1198">
        <v>-1000</v>
      </c>
      <c r="CE1198">
        <v>-1000</v>
      </c>
    </row>
    <row r="1199" spans="1:83" x14ac:dyDescent="0.35">
      <c r="A1199" s="9" t="str">
        <f t="shared" si="18"/>
        <v>500029.302.14</v>
      </c>
      <c r="B1199" s="52" t="e">
        <f>+IF(MATCH(A1199,List!H$10:H$145,0),"Targeted")</f>
        <v>#N/A</v>
      </c>
      <c r="C1199" s="65"/>
      <c r="D1199" s="151"/>
      <c r="E1199" s="16" t="s">
        <v>1709</v>
      </c>
      <c r="F1199" s="16" t="s">
        <v>1710</v>
      </c>
      <c r="G1199" s="16" t="s">
        <v>298</v>
      </c>
      <c r="H1199" s="16" t="s">
        <v>1710</v>
      </c>
      <c r="I1199" s="16" t="s">
        <v>2299</v>
      </c>
      <c r="J1199" s="16" t="s">
        <v>2300</v>
      </c>
      <c r="K1199" s="17" t="s">
        <v>12</v>
      </c>
      <c r="L1199" s="18" t="s">
        <v>1936</v>
      </c>
      <c r="M1199" s="195" t="s">
        <v>164</v>
      </c>
      <c r="N1199" s="16" t="s">
        <v>2126</v>
      </c>
      <c r="O1199" s="17" t="s">
        <v>304</v>
      </c>
      <c r="P1199" s="17" t="s">
        <v>305</v>
      </c>
      <c r="Q1199" s="17" t="s">
        <v>306</v>
      </c>
      <c r="R1199">
        <v>0</v>
      </c>
      <c r="S1199">
        <v>0</v>
      </c>
      <c r="T1199">
        <v>0</v>
      </c>
      <c r="U1199">
        <v>0</v>
      </c>
      <c r="V1199">
        <v>0</v>
      </c>
      <c r="W1199">
        <v>0</v>
      </c>
      <c r="X1199">
        <v>0</v>
      </c>
      <c r="Y1199">
        <v>0</v>
      </c>
      <c r="Z1199">
        <v>0</v>
      </c>
      <c r="AA1199">
        <v>0</v>
      </c>
      <c r="AB1199">
        <v>0</v>
      </c>
      <c r="AC1199">
        <v>0</v>
      </c>
      <c r="AD1199">
        <v>0</v>
      </c>
      <c r="AE1199">
        <v>0</v>
      </c>
      <c r="AF1199">
        <v>0</v>
      </c>
      <c r="AG1199" s="19">
        <v>0</v>
      </c>
      <c r="AH1199">
        <v>0</v>
      </c>
      <c r="AI1199">
        <v>0</v>
      </c>
      <c r="AJ1199">
        <v>0</v>
      </c>
      <c r="AK1199">
        <v>-9318</v>
      </c>
      <c r="AL1199">
        <v>-3717</v>
      </c>
      <c r="AM1199">
        <v>-6106</v>
      </c>
      <c r="AN1199">
        <v>-2421</v>
      </c>
      <c r="AO1199">
        <v>-12834</v>
      </c>
      <c r="AP1199">
        <v>-6126</v>
      </c>
      <c r="AQ1199">
        <v>-3559</v>
      </c>
      <c r="AR1199">
        <v>-141</v>
      </c>
      <c r="AS1199">
        <v>8966</v>
      </c>
      <c r="AT1199">
        <v>-22781</v>
      </c>
      <c r="AU1199">
        <v>-19133</v>
      </c>
      <c r="AV1199">
        <v>-20358</v>
      </c>
      <c r="AW1199">
        <v>6484</v>
      </c>
      <c r="AX1199">
        <v>8419</v>
      </c>
      <c r="AY1199">
        <v>-21</v>
      </c>
      <c r="AZ1199">
        <v>-13000</v>
      </c>
      <c r="BA1199">
        <v>-9000</v>
      </c>
      <c r="BB1199">
        <v>-9000</v>
      </c>
      <c r="BC1199">
        <v>-13000</v>
      </c>
      <c r="BD1199">
        <v>-7000</v>
      </c>
      <c r="BE1199">
        <v>-15000</v>
      </c>
      <c r="BF1199">
        <v>-2000</v>
      </c>
      <c r="BG1199">
        <v>-9000</v>
      </c>
      <c r="BH1199">
        <v>-10000</v>
      </c>
      <c r="BI1199">
        <v>-19000</v>
      </c>
      <c r="BJ1199">
        <v>-11000</v>
      </c>
      <c r="BK1199">
        <v>-12000</v>
      </c>
      <c r="BL1199">
        <v>-15000</v>
      </c>
      <c r="BM1199">
        <v>-16000</v>
      </c>
      <c r="BN1199">
        <v>-12000</v>
      </c>
      <c r="BO1199">
        <v>-12000</v>
      </c>
      <c r="BP1199">
        <v>-1000</v>
      </c>
      <c r="BQ1199">
        <v>-10000</v>
      </c>
      <c r="BR1199">
        <v>-23000</v>
      </c>
      <c r="BS1199">
        <v>-9000</v>
      </c>
      <c r="BT1199">
        <v>-12000</v>
      </c>
      <c r="BU1199">
        <v>-14000</v>
      </c>
      <c r="BV1199">
        <v>-12000</v>
      </c>
      <c r="BW1199">
        <v>-9000</v>
      </c>
      <c r="BX1199" s="10">
        <v>-12000</v>
      </c>
      <c r="BY1199">
        <v>-12000</v>
      </c>
      <c r="BZ1199">
        <v>-14000</v>
      </c>
      <c r="CA1199">
        <v>-14000</v>
      </c>
      <c r="CB1199">
        <v>-14000</v>
      </c>
      <c r="CC1199">
        <v>-14000</v>
      </c>
      <c r="CD1199">
        <v>-14000</v>
      </c>
      <c r="CE1199">
        <v>-14000</v>
      </c>
    </row>
    <row r="1200" spans="1:83" x14ac:dyDescent="0.35">
      <c r="A1200" s="9" t="str">
        <f t="shared" si="18"/>
        <v>500300.302.14</v>
      </c>
      <c r="B1200" s="52" t="e">
        <f>+IF(MATCH(A1200,List!H$10:H$145,0),"Targeted")</f>
        <v>#N/A</v>
      </c>
      <c r="C1200" s="65"/>
      <c r="D1200" s="151"/>
      <c r="E1200" s="16" t="s">
        <v>1709</v>
      </c>
      <c r="F1200" s="16" t="s">
        <v>1710</v>
      </c>
      <c r="G1200" s="16" t="s">
        <v>298</v>
      </c>
      <c r="H1200" s="16" t="s">
        <v>1710</v>
      </c>
      <c r="I1200" s="16" t="s">
        <v>2301</v>
      </c>
      <c r="J1200" s="16" t="s">
        <v>2302</v>
      </c>
      <c r="K1200" s="17" t="s">
        <v>12</v>
      </c>
      <c r="L1200" s="18" t="s">
        <v>1936</v>
      </c>
      <c r="M1200" s="195" t="s">
        <v>164</v>
      </c>
      <c r="N1200" s="16" t="s">
        <v>2126</v>
      </c>
      <c r="O1200" s="17" t="s">
        <v>304</v>
      </c>
      <c r="P1200" s="17" t="s">
        <v>305</v>
      </c>
      <c r="Q1200" s="17" t="s">
        <v>306</v>
      </c>
      <c r="R1200">
        <v>-51803</v>
      </c>
      <c r="S1200">
        <v>-42500</v>
      </c>
      <c r="T1200">
        <v>-48380</v>
      </c>
      <c r="U1200">
        <v>-47225</v>
      </c>
      <c r="V1200">
        <v>-48382</v>
      </c>
      <c r="W1200">
        <v>-47682</v>
      </c>
      <c r="X1200">
        <v>-49707</v>
      </c>
      <c r="Y1200">
        <v>-54212</v>
      </c>
      <c r="Z1200">
        <v>-55878</v>
      </c>
      <c r="AA1200">
        <v>-62854</v>
      </c>
      <c r="AB1200">
        <v>-52722</v>
      </c>
      <c r="AC1200">
        <v>-51846</v>
      </c>
      <c r="AD1200">
        <v>-170771</v>
      </c>
      <c r="AE1200">
        <v>-124323</v>
      </c>
      <c r="AF1200">
        <v>-133994</v>
      </c>
      <c r="AG1200" s="19">
        <v>64515</v>
      </c>
      <c r="AH1200">
        <v>-209527</v>
      </c>
      <c r="AI1200">
        <v>-201694</v>
      </c>
      <c r="AJ1200">
        <v>-244747</v>
      </c>
      <c r="AK1200">
        <v>-361237</v>
      </c>
      <c r="AL1200">
        <v>-412567</v>
      </c>
      <c r="AM1200">
        <v>-641653</v>
      </c>
      <c r="AN1200">
        <v>-376699</v>
      </c>
      <c r="AO1200">
        <v>-348336</v>
      </c>
      <c r="AP1200">
        <v>-538574</v>
      </c>
      <c r="AQ1200">
        <v>-422559</v>
      </c>
      <c r="AR1200">
        <v>-375439</v>
      </c>
      <c r="AS1200">
        <v>-396368</v>
      </c>
      <c r="AT1200">
        <v>-432387</v>
      </c>
      <c r="AU1200">
        <v>-451169</v>
      </c>
      <c r="AV1200">
        <v>-480071</v>
      </c>
      <c r="AW1200">
        <v>-432164</v>
      </c>
      <c r="AX1200">
        <v>-462531</v>
      </c>
      <c r="AY1200">
        <v>-519636</v>
      </c>
      <c r="AZ1200">
        <v>-474000</v>
      </c>
      <c r="BA1200">
        <v>-454000</v>
      </c>
      <c r="BB1200">
        <v>-565000</v>
      </c>
      <c r="BC1200">
        <v>-546000</v>
      </c>
      <c r="BD1200">
        <v>-478000</v>
      </c>
      <c r="BE1200">
        <v>-691000</v>
      </c>
      <c r="BF1200">
        <v>-1045000</v>
      </c>
      <c r="BG1200">
        <v>-685000</v>
      </c>
      <c r="BH1200">
        <v>-948000</v>
      </c>
      <c r="BI1200">
        <v>-1164000</v>
      </c>
      <c r="BJ1200">
        <v>-1622000</v>
      </c>
      <c r="BK1200">
        <v>-2113000</v>
      </c>
      <c r="BL1200">
        <v>-1883000</v>
      </c>
      <c r="BM1200">
        <v>-2460000</v>
      </c>
      <c r="BN1200">
        <v>-1839000</v>
      </c>
      <c r="BO1200">
        <v>-1723000</v>
      </c>
      <c r="BP1200">
        <v>-1921000</v>
      </c>
      <c r="BQ1200">
        <v>-2050000</v>
      </c>
      <c r="BR1200">
        <v>-1992000</v>
      </c>
      <c r="BS1200">
        <v>-2204000</v>
      </c>
      <c r="BT1200">
        <v>-1763000</v>
      </c>
      <c r="BU1200">
        <v>-1257000</v>
      </c>
      <c r="BV1200">
        <v>-1420000</v>
      </c>
      <c r="BW1200">
        <v>-1490000</v>
      </c>
      <c r="BX1200" s="10">
        <v>-2187000</v>
      </c>
      <c r="BY1200">
        <v>-1343000</v>
      </c>
      <c r="BZ1200">
        <v>-1494000</v>
      </c>
      <c r="CA1200">
        <v>-1586000</v>
      </c>
      <c r="CB1200">
        <v>-1707000</v>
      </c>
      <c r="CC1200">
        <v>-1808000</v>
      </c>
      <c r="CD1200">
        <v>-1923000</v>
      </c>
      <c r="CE1200">
        <v>-2001000</v>
      </c>
    </row>
    <row r="1201" spans="1:83" x14ac:dyDescent="0.35">
      <c r="A1201" s="9" t="str">
        <f t="shared" si="18"/>
        <v>500500.302.14</v>
      </c>
      <c r="B1201" s="52" t="e">
        <f>+IF(MATCH(A1201,List!H$10:H$145,0),"Targeted")</f>
        <v>#N/A</v>
      </c>
      <c r="C1201" s="65"/>
      <c r="D1201" s="151"/>
      <c r="E1201" s="16" t="s">
        <v>1709</v>
      </c>
      <c r="F1201" s="16" t="s">
        <v>1710</v>
      </c>
      <c r="G1201" s="16" t="s">
        <v>298</v>
      </c>
      <c r="H1201" s="16" t="s">
        <v>1710</v>
      </c>
      <c r="I1201" s="16" t="s">
        <v>2303</v>
      </c>
      <c r="J1201" s="16" t="s">
        <v>2304</v>
      </c>
      <c r="K1201" s="17" t="s">
        <v>12</v>
      </c>
      <c r="L1201" s="18" t="s">
        <v>1936</v>
      </c>
      <c r="M1201" s="195" t="s">
        <v>164</v>
      </c>
      <c r="N1201" s="16" t="s">
        <v>2126</v>
      </c>
      <c r="O1201" s="17" t="s">
        <v>304</v>
      </c>
      <c r="P1201" s="17" t="s">
        <v>305</v>
      </c>
      <c r="Q1201" s="17" t="s">
        <v>306</v>
      </c>
      <c r="R1201">
        <v>0</v>
      </c>
      <c r="S1201">
        <v>0</v>
      </c>
      <c r="T1201">
        <v>0</v>
      </c>
      <c r="U1201">
        <v>-22673</v>
      </c>
      <c r="V1201">
        <v>-77116</v>
      </c>
      <c r="W1201">
        <v>-57893</v>
      </c>
      <c r="X1201">
        <v>-2859</v>
      </c>
      <c r="Y1201">
        <v>-2899</v>
      </c>
      <c r="Z1201">
        <v>-2968</v>
      </c>
      <c r="AA1201">
        <v>-3290</v>
      </c>
      <c r="AB1201">
        <v>-1870</v>
      </c>
      <c r="AC1201">
        <v>-916</v>
      </c>
      <c r="AD1201">
        <v>51</v>
      </c>
      <c r="AE1201">
        <v>-19</v>
      </c>
      <c r="AF1201">
        <v>-30</v>
      </c>
      <c r="AG1201" s="19">
        <v>-8</v>
      </c>
      <c r="AH1201">
        <v>-87</v>
      </c>
      <c r="AI1201">
        <v>-90</v>
      </c>
      <c r="AJ1201">
        <v>-804</v>
      </c>
      <c r="AK1201">
        <v>0</v>
      </c>
      <c r="AL1201">
        <v>0</v>
      </c>
      <c r="AM1201">
        <v>0</v>
      </c>
      <c r="AN1201">
        <v>0</v>
      </c>
      <c r="AO1201">
        <v>0</v>
      </c>
      <c r="AP1201">
        <v>0</v>
      </c>
      <c r="AQ1201">
        <v>0</v>
      </c>
      <c r="AR1201">
        <v>0</v>
      </c>
      <c r="AS1201">
        <v>0</v>
      </c>
      <c r="AT1201">
        <v>0</v>
      </c>
      <c r="AU1201">
        <v>0</v>
      </c>
      <c r="AV1201">
        <v>0</v>
      </c>
      <c r="AW1201">
        <v>0</v>
      </c>
      <c r="AX1201">
        <v>0</v>
      </c>
      <c r="AY1201">
        <v>0</v>
      </c>
      <c r="AZ1201">
        <v>0</v>
      </c>
      <c r="BA1201">
        <v>0</v>
      </c>
      <c r="BB1201">
        <v>0</v>
      </c>
      <c r="BC1201">
        <v>0</v>
      </c>
      <c r="BD1201">
        <v>0</v>
      </c>
      <c r="BE1201">
        <v>0</v>
      </c>
      <c r="BF1201">
        <v>0</v>
      </c>
      <c r="BG1201">
        <v>0</v>
      </c>
      <c r="BH1201">
        <v>0</v>
      </c>
      <c r="BI1201">
        <v>0</v>
      </c>
      <c r="BJ1201">
        <v>0</v>
      </c>
      <c r="BK1201">
        <v>0</v>
      </c>
      <c r="BL1201">
        <v>0</v>
      </c>
      <c r="BM1201">
        <v>0</v>
      </c>
      <c r="BN1201">
        <v>0</v>
      </c>
      <c r="BO1201">
        <v>0</v>
      </c>
      <c r="BP1201">
        <v>0</v>
      </c>
      <c r="BQ1201">
        <v>0</v>
      </c>
      <c r="BR1201">
        <v>0</v>
      </c>
      <c r="BS1201">
        <v>0</v>
      </c>
      <c r="BT1201">
        <v>0</v>
      </c>
      <c r="BU1201">
        <v>0</v>
      </c>
      <c r="BV1201">
        <v>0</v>
      </c>
      <c r="BW1201">
        <v>0</v>
      </c>
      <c r="BX1201" s="10">
        <v>0</v>
      </c>
      <c r="BY1201">
        <v>0</v>
      </c>
      <c r="BZ1201">
        <v>0</v>
      </c>
      <c r="CA1201">
        <v>0</v>
      </c>
      <c r="CB1201">
        <v>0</v>
      </c>
      <c r="CC1201">
        <v>0</v>
      </c>
      <c r="CD1201">
        <v>0</v>
      </c>
      <c r="CE1201">
        <v>0</v>
      </c>
    </row>
    <row r="1202" spans="1:83" x14ac:dyDescent="0.35">
      <c r="A1202" s="9" t="str">
        <f t="shared" si="18"/>
        <v>500520.302.14</v>
      </c>
      <c r="B1202" s="52" t="e">
        <f>+IF(MATCH(A1202,List!H$10:H$145,0),"Targeted")</f>
        <v>#N/A</v>
      </c>
      <c r="C1202" s="65"/>
      <c r="D1202" s="151"/>
      <c r="E1202" s="16" t="s">
        <v>1709</v>
      </c>
      <c r="F1202" s="16" t="s">
        <v>1710</v>
      </c>
      <c r="G1202" s="16" t="s">
        <v>298</v>
      </c>
      <c r="H1202" s="16" t="s">
        <v>1710</v>
      </c>
      <c r="I1202" s="16" t="s">
        <v>2305</v>
      </c>
      <c r="J1202" s="16" t="s">
        <v>2306</v>
      </c>
      <c r="K1202" s="17" t="s">
        <v>12</v>
      </c>
      <c r="L1202" s="18" t="s">
        <v>1936</v>
      </c>
      <c r="M1202" s="195" t="s">
        <v>164</v>
      </c>
      <c r="N1202" s="16" t="s">
        <v>2126</v>
      </c>
      <c r="O1202" s="17" t="s">
        <v>304</v>
      </c>
      <c r="P1202" s="17" t="s">
        <v>305</v>
      </c>
      <c r="Q1202" s="17" t="s">
        <v>306</v>
      </c>
      <c r="R1202">
        <v>0</v>
      </c>
      <c r="S1202">
        <v>0</v>
      </c>
      <c r="T1202">
        <v>0</v>
      </c>
      <c r="U1202">
        <v>0</v>
      </c>
      <c r="V1202">
        <v>0</v>
      </c>
      <c r="W1202">
        <v>0</v>
      </c>
      <c r="X1202">
        <v>0</v>
      </c>
      <c r="Y1202">
        <v>0</v>
      </c>
      <c r="Z1202">
        <v>0</v>
      </c>
      <c r="AA1202">
        <v>0</v>
      </c>
      <c r="AB1202">
        <v>0</v>
      </c>
      <c r="AC1202">
        <v>0</v>
      </c>
      <c r="AD1202">
        <v>0</v>
      </c>
      <c r="AE1202">
        <v>0</v>
      </c>
      <c r="AF1202">
        <v>0</v>
      </c>
      <c r="AG1202" s="19">
        <v>0</v>
      </c>
      <c r="AH1202">
        <v>0</v>
      </c>
      <c r="AI1202">
        <v>0</v>
      </c>
      <c r="AJ1202">
        <v>0</v>
      </c>
      <c r="AK1202">
        <v>-759</v>
      </c>
      <c r="AL1202">
        <v>-311</v>
      </c>
      <c r="AM1202">
        <v>-188</v>
      </c>
      <c r="AN1202">
        <v>-187</v>
      </c>
      <c r="AO1202">
        <v>-252</v>
      </c>
      <c r="AP1202">
        <v>-156</v>
      </c>
      <c r="AQ1202">
        <v>328</v>
      </c>
      <c r="AR1202">
        <v>-123</v>
      </c>
      <c r="AS1202">
        <v>-62</v>
      </c>
      <c r="AT1202">
        <v>-24</v>
      </c>
      <c r="AU1202">
        <v>-46</v>
      </c>
      <c r="AV1202">
        <v>-12</v>
      </c>
      <c r="AW1202">
        <v>-12</v>
      </c>
      <c r="AX1202">
        <v>-8</v>
      </c>
      <c r="AY1202">
        <v>-12</v>
      </c>
      <c r="AZ1202">
        <v>0</v>
      </c>
      <c r="BA1202">
        <v>0</v>
      </c>
      <c r="BB1202">
        <v>0</v>
      </c>
      <c r="BC1202">
        <v>0</v>
      </c>
      <c r="BD1202">
        <v>0</v>
      </c>
      <c r="BE1202">
        <v>0</v>
      </c>
      <c r="BF1202">
        <v>0</v>
      </c>
      <c r="BG1202">
        <v>0</v>
      </c>
      <c r="BH1202">
        <v>0</v>
      </c>
      <c r="BI1202">
        <v>0</v>
      </c>
      <c r="BJ1202">
        <v>0</v>
      </c>
      <c r="BK1202">
        <v>0</v>
      </c>
      <c r="BL1202">
        <v>0</v>
      </c>
      <c r="BM1202">
        <v>0</v>
      </c>
      <c r="BN1202">
        <v>0</v>
      </c>
      <c r="BO1202">
        <v>0</v>
      </c>
      <c r="BP1202">
        <v>0</v>
      </c>
      <c r="BQ1202">
        <v>0</v>
      </c>
      <c r="BR1202">
        <v>0</v>
      </c>
      <c r="BS1202">
        <v>0</v>
      </c>
      <c r="BT1202">
        <v>0</v>
      </c>
      <c r="BU1202">
        <v>0</v>
      </c>
      <c r="BV1202">
        <v>0</v>
      </c>
      <c r="BW1202">
        <v>0</v>
      </c>
      <c r="BX1202" s="10">
        <v>0</v>
      </c>
      <c r="BY1202">
        <v>0</v>
      </c>
      <c r="BZ1202">
        <v>0</v>
      </c>
      <c r="CA1202">
        <v>0</v>
      </c>
      <c r="CB1202">
        <v>0</v>
      </c>
      <c r="CC1202">
        <v>0</v>
      </c>
      <c r="CD1202">
        <v>0</v>
      </c>
      <c r="CE1202">
        <v>0</v>
      </c>
    </row>
    <row r="1203" spans="1:83" x14ac:dyDescent="0.35">
      <c r="A1203" s="9" t="str">
        <f t="shared" si="18"/>
        <v>501530.302.14</v>
      </c>
      <c r="B1203" s="52" t="e">
        <f>+IF(MATCH(A1203,List!H$10:H$145,0),"Targeted")</f>
        <v>#N/A</v>
      </c>
      <c r="C1203" s="65"/>
      <c r="D1203" s="151"/>
      <c r="E1203" s="16" t="s">
        <v>1709</v>
      </c>
      <c r="F1203" s="16" t="s">
        <v>1710</v>
      </c>
      <c r="G1203" s="16" t="s">
        <v>298</v>
      </c>
      <c r="H1203" s="16" t="s">
        <v>1710</v>
      </c>
      <c r="I1203" s="16" t="s">
        <v>2307</v>
      </c>
      <c r="J1203" s="16" t="s">
        <v>2308</v>
      </c>
      <c r="K1203" s="17" t="s">
        <v>12</v>
      </c>
      <c r="L1203" s="18" t="s">
        <v>1936</v>
      </c>
      <c r="M1203" s="195" t="s">
        <v>164</v>
      </c>
      <c r="N1203" s="16" t="s">
        <v>2126</v>
      </c>
      <c r="O1203" s="17" t="s">
        <v>304</v>
      </c>
      <c r="P1203" s="17" t="s">
        <v>305</v>
      </c>
      <c r="Q1203" s="17" t="s">
        <v>306</v>
      </c>
      <c r="R1203">
        <v>0</v>
      </c>
      <c r="S1203">
        <v>0</v>
      </c>
      <c r="T1203">
        <v>0</v>
      </c>
      <c r="U1203">
        <v>0</v>
      </c>
      <c r="V1203">
        <v>0</v>
      </c>
      <c r="W1203">
        <v>0</v>
      </c>
      <c r="X1203">
        <v>0</v>
      </c>
      <c r="Y1203">
        <v>0</v>
      </c>
      <c r="Z1203">
        <v>0</v>
      </c>
      <c r="AA1203">
        <v>0</v>
      </c>
      <c r="AB1203">
        <v>0</v>
      </c>
      <c r="AC1203">
        <v>0</v>
      </c>
      <c r="AD1203">
        <v>0</v>
      </c>
      <c r="AE1203">
        <v>0</v>
      </c>
      <c r="AF1203">
        <v>0</v>
      </c>
      <c r="AG1203" s="19">
        <v>0</v>
      </c>
      <c r="AH1203">
        <v>0</v>
      </c>
      <c r="AI1203">
        <v>0</v>
      </c>
      <c r="AJ1203">
        <v>0</v>
      </c>
      <c r="AK1203">
        <v>0</v>
      </c>
      <c r="AL1203">
        <v>0</v>
      </c>
      <c r="AM1203">
        <v>0</v>
      </c>
      <c r="AN1203">
        <v>0</v>
      </c>
      <c r="AO1203">
        <v>0</v>
      </c>
      <c r="AP1203">
        <v>-1395</v>
      </c>
      <c r="AQ1203">
        <v>-1330</v>
      </c>
      <c r="AR1203">
        <v>-1</v>
      </c>
      <c r="AS1203">
        <v>-450</v>
      </c>
      <c r="AT1203">
        <v>-404</v>
      </c>
      <c r="AU1203">
        <v>-296</v>
      </c>
      <c r="AV1203">
        <v>0</v>
      </c>
      <c r="AW1203">
        <v>0</v>
      </c>
      <c r="AX1203">
        <v>0</v>
      </c>
      <c r="AY1203">
        <v>0</v>
      </c>
      <c r="AZ1203">
        <v>0</v>
      </c>
      <c r="BA1203">
        <v>0</v>
      </c>
      <c r="BB1203">
        <v>0</v>
      </c>
      <c r="BC1203">
        <v>0</v>
      </c>
      <c r="BD1203">
        <v>0</v>
      </c>
      <c r="BE1203">
        <v>0</v>
      </c>
      <c r="BF1203">
        <v>0</v>
      </c>
      <c r="BG1203">
        <v>0</v>
      </c>
      <c r="BH1203">
        <v>0</v>
      </c>
      <c r="BI1203">
        <v>0</v>
      </c>
      <c r="BJ1203">
        <v>0</v>
      </c>
      <c r="BK1203">
        <v>0</v>
      </c>
      <c r="BL1203">
        <v>0</v>
      </c>
      <c r="BM1203">
        <v>0</v>
      </c>
      <c r="BN1203">
        <v>0</v>
      </c>
      <c r="BO1203">
        <v>0</v>
      </c>
      <c r="BP1203">
        <v>0</v>
      </c>
      <c r="BQ1203">
        <v>0</v>
      </c>
      <c r="BR1203">
        <v>0</v>
      </c>
      <c r="BS1203">
        <v>0</v>
      </c>
      <c r="BT1203">
        <v>0</v>
      </c>
      <c r="BU1203">
        <v>0</v>
      </c>
      <c r="BV1203">
        <v>0</v>
      </c>
      <c r="BW1203">
        <v>0</v>
      </c>
      <c r="BX1203" s="10">
        <v>0</v>
      </c>
      <c r="BY1203">
        <v>0</v>
      </c>
      <c r="BZ1203">
        <v>0</v>
      </c>
      <c r="CA1203">
        <v>0</v>
      </c>
      <c r="CB1203">
        <v>0</v>
      </c>
      <c r="CC1203">
        <v>0</v>
      </c>
      <c r="CD1203">
        <v>0</v>
      </c>
      <c r="CE1203">
        <v>0</v>
      </c>
    </row>
    <row r="1204" spans="1:83" x14ac:dyDescent="0.35">
      <c r="A1204" s="9" t="str">
        <f t="shared" si="18"/>
        <v>501580.302.14</v>
      </c>
      <c r="B1204" s="52" t="e">
        <f>+IF(MATCH(A1204,List!H$10:H$145,0),"Targeted")</f>
        <v>#N/A</v>
      </c>
      <c r="C1204" s="65"/>
      <c r="D1204" s="151"/>
      <c r="E1204" s="16" t="s">
        <v>1709</v>
      </c>
      <c r="F1204" s="16" t="s">
        <v>1710</v>
      </c>
      <c r="G1204" s="16" t="s">
        <v>298</v>
      </c>
      <c r="H1204" s="16" t="s">
        <v>1710</v>
      </c>
      <c r="I1204" s="16" t="s">
        <v>2309</v>
      </c>
      <c r="J1204" s="16" t="s">
        <v>2310</v>
      </c>
      <c r="K1204" s="17" t="s">
        <v>12</v>
      </c>
      <c r="L1204" s="18" t="s">
        <v>1936</v>
      </c>
      <c r="M1204" s="195" t="s">
        <v>164</v>
      </c>
      <c r="N1204" s="16" t="s">
        <v>2126</v>
      </c>
      <c r="O1204" s="17" t="s">
        <v>304</v>
      </c>
      <c r="P1204" s="17" t="s">
        <v>305</v>
      </c>
      <c r="Q1204" s="17" t="s">
        <v>306</v>
      </c>
      <c r="R1204">
        <v>0</v>
      </c>
      <c r="S1204">
        <v>0</v>
      </c>
      <c r="T1204">
        <v>0</v>
      </c>
      <c r="U1204">
        <v>0</v>
      </c>
      <c r="V1204">
        <v>0</v>
      </c>
      <c r="W1204">
        <v>0</v>
      </c>
      <c r="X1204">
        <v>0</v>
      </c>
      <c r="Y1204">
        <v>0</v>
      </c>
      <c r="Z1204">
        <v>0</v>
      </c>
      <c r="AA1204">
        <v>0</v>
      </c>
      <c r="AB1204">
        <v>0</v>
      </c>
      <c r="AC1204">
        <v>0</v>
      </c>
      <c r="AD1204">
        <v>0</v>
      </c>
      <c r="AE1204">
        <v>0</v>
      </c>
      <c r="AF1204">
        <v>0</v>
      </c>
      <c r="AG1204" s="19">
        <v>0</v>
      </c>
      <c r="AH1204">
        <v>0</v>
      </c>
      <c r="AI1204">
        <v>0</v>
      </c>
      <c r="AJ1204">
        <v>0</v>
      </c>
      <c r="AK1204">
        <v>0</v>
      </c>
      <c r="AL1204">
        <v>0</v>
      </c>
      <c r="AM1204">
        <v>0</v>
      </c>
      <c r="AN1204">
        <v>0</v>
      </c>
      <c r="AO1204">
        <v>0</v>
      </c>
      <c r="AP1204">
        <v>0</v>
      </c>
      <c r="AQ1204">
        <v>0</v>
      </c>
      <c r="AR1204">
        <v>0</v>
      </c>
      <c r="AS1204">
        <v>0</v>
      </c>
      <c r="AT1204">
        <v>0</v>
      </c>
      <c r="AU1204">
        <v>0</v>
      </c>
      <c r="AV1204">
        <v>-294</v>
      </c>
      <c r="AW1204">
        <v>-292</v>
      </c>
      <c r="AX1204">
        <v>-219</v>
      </c>
      <c r="AY1204">
        <v>-352</v>
      </c>
      <c r="AZ1204">
        <v>0</v>
      </c>
      <c r="BA1204">
        <v>0</v>
      </c>
      <c r="BB1204">
        <v>0</v>
      </c>
      <c r="BC1204">
        <v>0</v>
      </c>
      <c r="BD1204">
        <v>0</v>
      </c>
      <c r="BE1204">
        <v>0</v>
      </c>
      <c r="BF1204">
        <v>0</v>
      </c>
      <c r="BG1204">
        <v>0</v>
      </c>
      <c r="BH1204">
        <v>0</v>
      </c>
      <c r="BI1204">
        <v>0</v>
      </c>
      <c r="BJ1204">
        <v>0</v>
      </c>
      <c r="BK1204">
        <v>0</v>
      </c>
      <c r="BL1204">
        <v>0</v>
      </c>
      <c r="BM1204">
        <v>0</v>
      </c>
      <c r="BN1204">
        <v>0</v>
      </c>
      <c r="BO1204">
        <v>0</v>
      </c>
      <c r="BP1204">
        <v>0</v>
      </c>
      <c r="BQ1204">
        <v>0</v>
      </c>
      <c r="BR1204">
        <v>0</v>
      </c>
      <c r="BS1204">
        <v>0</v>
      </c>
      <c r="BT1204">
        <v>0</v>
      </c>
      <c r="BU1204">
        <v>0</v>
      </c>
      <c r="BV1204">
        <v>0</v>
      </c>
      <c r="BW1204">
        <v>0</v>
      </c>
      <c r="BX1204" s="10">
        <v>0</v>
      </c>
      <c r="BY1204">
        <v>0</v>
      </c>
      <c r="BZ1204">
        <v>0</v>
      </c>
      <c r="CA1204">
        <v>0</v>
      </c>
      <c r="CB1204">
        <v>0</v>
      </c>
      <c r="CC1204">
        <v>0</v>
      </c>
      <c r="CD1204">
        <v>0</v>
      </c>
      <c r="CE1204">
        <v>0</v>
      </c>
    </row>
    <row r="1205" spans="1:83" x14ac:dyDescent="0.35">
      <c r="A1205" s="9" t="str">
        <f t="shared" si="18"/>
        <v>501600.302.14</v>
      </c>
      <c r="B1205" s="52" t="e">
        <f>+IF(MATCH(A1205,List!H$10:H$145,0),"Targeted")</f>
        <v>#N/A</v>
      </c>
      <c r="C1205" s="65"/>
      <c r="D1205" s="151"/>
      <c r="E1205" s="16" t="s">
        <v>1709</v>
      </c>
      <c r="F1205" s="16" t="s">
        <v>1710</v>
      </c>
      <c r="G1205" s="16" t="s">
        <v>298</v>
      </c>
      <c r="H1205" s="16" t="s">
        <v>1710</v>
      </c>
      <c r="I1205" s="16" t="s">
        <v>2311</v>
      </c>
      <c r="J1205" s="16" t="s">
        <v>2312</v>
      </c>
      <c r="K1205" s="17" t="s">
        <v>12</v>
      </c>
      <c r="L1205" s="18" t="s">
        <v>1936</v>
      </c>
      <c r="M1205" s="195" t="s">
        <v>164</v>
      </c>
      <c r="N1205" s="16" t="s">
        <v>2126</v>
      </c>
      <c r="O1205" s="17" t="s">
        <v>304</v>
      </c>
      <c r="P1205" s="17" t="s">
        <v>305</v>
      </c>
      <c r="Q1205" s="17" t="s">
        <v>306</v>
      </c>
      <c r="R1205">
        <v>0</v>
      </c>
      <c r="S1205">
        <v>0</v>
      </c>
      <c r="T1205">
        <v>0</v>
      </c>
      <c r="U1205">
        <v>0</v>
      </c>
      <c r="V1205">
        <v>0</v>
      </c>
      <c r="W1205">
        <v>0</v>
      </c>
      <c r="X1205">
        <v>0</v>
      </c>
      <c r="Y1205">
        <v>0</v>
      </c>
      <c r="Z1205">
        <v>0</v>
      </c>
      <c r="AA1205">
        <v>0</v>
      </c>
      <c r="AB1205">
        <v>0</v>
      </c>
      <c r="AC1205">
        <v>0</v>
      </c>
      <c r="AD1205">
        <v>0</v>
      </c>
      <c r="AE1205">
        <v>0</v>
      </c>
      <c r="AF1205">
        <v>0</v>
      </c>
      <c r="AG1205" s="19">
        <v>0</v>
      </c>
      <c r="AH1205">
        <v>0</v>
      </c>
      <c r="AI1205">
        <v>0</v>
      </c>
      <c r="AJ1205">
        <v>0</v>
      </c>
      <c r="AK1205">
        <v>-1766</v>
      </c>
      <c r="AL1205">
        <v>-1796</v>
      </c>
      <c r="AM1205">
        <v>-1244</v>
      </c>
      <c r="AN1205">
        <v>-1169</v>
      </c>
      <c r="AO1205">
        <v>-928</v>
      </c>
      <c r="AP1205">
        <v>-1043</v>
      </c>
      <c r="AQ1205">
        <v>-1370</v>
      </c>
      <c r="AR1205">
        <v>-1434</v>
      </c>
      <c r="AS1205">
        <v>-135</v>
      </c>
      <c r="AT1205">
        <v>-2391</v>
      </c>
      <c r="AU1205">
        <v>-1236</v>
      </c>
      <c r="AV1205">
        <v>-1316</v>
      </c>
      <c r="AW1205">
        <v>-1284</v>
      </c>
      <c r="AX1205">
        <v>-1248</v>
      </c>
      <c r="AY1205">
        <v>-1405</v>
      </c>
      <c r="AZ1205">
        <v>-2000</v>
      </c>
      <c r="BA1205">
        <v>-1000</v>
      </c>
      <c r="BB1205">
        <v>-1000</v>
      </c>
      <c r="BC1205">
        <v>-1000</v>
      </c>
      <c r="BD1205">
        <v>-2000</v>
      </c>
      <c r="BE1205">
        <v>-1000</v>
      </c>
      <c r="BF1205">
        <v>-2000</v>
      </c>
      <c r="BG1205">
        <v>-1000</v>
      </c>
      <c r="BH1205">
        <v>-2000</v>
      </c>
      <c r="BI1205">
        <v>-1000</v>
      </c>
      <c r="BJ1205">
        <v>-3000</v>
      </c>
      <c r="BK1205">
        <v>-3000</v>
      </c>
      <c r="BL1205">
        <v>-2000</v>
      </c>
      <c r="BM1205">
        <v>-3000</v>
      </c>
      <c r="BN1205">
        <v>-1000</v>
      </c>
      <c r="BO1205">
        <v>-1000</v>
      </c>
      <c r="BP1205">
        <v>-2000</v>
      </c>
      <c r="BQ1205">
        <v>-1000</v>
      </c>
      <c r="BR1205">
        <v>-1000</v>
      </c>
      <c r="BS1205">
        <v>-2000</v>
      </c>
      <c r="BT1205">
        <v>-1000</v>
      </c>
      <c r="BU1205">
        <v>-2000</v>
      </c>
      <c r="BV1205">
        <v>-1000</v>
      </c>
      <c r="BW1205">
        <v>-3000</v>
      </c>
      <c r="BX1205" s="10">
        <v>2000</v>
      </c>
      <c r="BY1205">
        <v>-2000</v>
      </c>
      <c r="BZ1205">
        <v>-1000</v>
      </c>
      <c r="CA1205">
        <v>-1000</v>
      </c>
      <c r="CB1205">
        <v>-1000</v>
      </c>
      <c r="CC1205">
        <v>-1000</v>
      </c>
      <c r="CD1205">
        <v>-1000</v>
      </c>
      <c r="CE1205">
        <v>-1000</v>
      </c>
    </row>
    <row r="1206" spans="1:83" x14ac:dyDescent="0.35">
      <c r="A1206" s="9" t="str">
        <f t="shared" si="18"/>
        <v>501710.302.14</v>
      </c>
      <c r="B1206" s="52" t="e">
        <f>+IF(MATCH(A1206,List!H$10:H$145,0),"Targeted")</f>
        <v>#N/A</v>
      </c>
      <c r="C1206" s="65"/>
      <c r="D1206" s="151" t="s">
        <v>7700</v>
      </c>
      <c r="E1206" s="16" t="s">
        <v>1709</v>
      </c>
      <c r="F1206" s="16" t="s">
        <v>1710</v>
      </c>
      <c r="G1206" s="16" t="s">
        <v>298</v>
      </c>
      <c r="H1206" s="16" t="s">
        <v>1710</v>
      </c>
      <c r="I1206" s="16" t="s">
        <v>2313</v>
      </c>
      <c r="J1206" s="16" t="s">
        <v>2314</v>
      </c>
      <c r="K1206" s="17" t="s">
        <v>12</v>
      </c>
      <c r="L1206" s="18" t="s">
        <v>1936</v>
      </c>
      <c r="M1206" s="195" t="s">
        <v>164</v>
      </c>
      <c r="N1206" s="16" t="s">
        <v>2126</v>
      </c>
      <c r="O1206" s="17" t="s">
        <v>346</v>
      </c>
      <c r="P1206" s="17" t="s">
        <v>305</v>
      </c>
      <c r="Q1206" s="17" t="s">
        <v>306</v>
      </c>
      <c r="R1206">
        <v>0</v>
      </c>
      <c r="S1206">
        <v>0</v>
      </c>
      <c r="T1206">
        <v>0</v>
      </c>
      <c r="U1206">
        <v>0</v>
      </c>
      <c r="V1206">
        <v>0</v>
      </c>
      <c r="W1206">
        <v>0</v>
      </c>
      <c r="X1206">
        <v>0</v>
      </c>
      <c r="Y1206">
        <v>0</v>
      </c>
      <c r="Z1206">
        <v>0</v>
      </c>
      <c r="AA1206">
        <v>0</v>
      </c>
      <c r="AB1206">
        <v>0</v>
      </c>
      <c r="AC1206">
        <v>0</v>
      </c>
      <c r="AD1206">
        <v>0</v>
      </c>
      <c r="AE1206">
        <v>0</v>
      </c>
      <c r="AF1206">
        <v>0</v>
      </c>
      <c r="AG1206" s="19">
        <v>0</v>
      </c>
      <c r="AH1206">
        <v>0</v>
      </c>
      <c r="AI1206">
        <v>0</v>
      </c>
      <c r="AJ1206">
        <v>0</v>
      </c>
      <c r="AK1206">
        <v>-6102</v>
      </c>
      <c r="AL1206">
        <v>-8296</v>
      </c>
      <c r="AM1206">
        <v>-6341</v>
      </c>
      <c r="AN1206">
        <v>-5357</v>
      </c>
      <c r="AO1206">
        <v>-3860</v>
      </c>
      <c r="AP1206">
        <v>-5230</v>
      </c>
      <c r="AQ1206">
        <v>-4998</v>
      </c>
      <c r="AR1206">
        <v>-4885</v>
      </c>
      <c r="AS1206">
        <v>-7693</v>
      </c>
      <c r="AT1206">
        <v>-7203</v>
      </c>
      <c r="AU1206">
        <v>-7906</v>
      </c>
      <c r="AV1206">
        <v>-8263</v>
      </c>
      <c r="AW1206">
        <v>-9468</v>
      </c>
      <c r="AX1206">
        <v>-9557</v>
      </c>
      <c r="AY1206">
        <v>-9689</v>
      </c>
      <c r="AZ1206">
        <v>-9000</v>
      </c>
      <c r="BA1206">
        <v>-9000</v>
      </c>
      <c r="BB1206">
        <v>-9000</v>
      </c>
      <c r="BC1206">
        <v>-12000</v>
      </c>
      <c r="BD1206">
        <v>-12000</v>
      </c>
      <c r="BE1206">
        <v>-13000</v>
      </c>
      <c r="BF1206">
        <v>0</v>
      </c>
      <c r="BG1206">
        <v>-18000</v>
      </c>
      <c r="BH1206">
        <v>-16000</v>
      </c>
      <c r="BI1206">
        <v>-16000</v>
      </c>
      <c r="BJ1206">
        <v>-20000</v>
      </c>
      <c r="BK1206">
        <v>-26000</v>
      </c>
      <c r="BL1206">
        <v>-26000</v>
      </c>
      <c r="BM1206">
        <v>-34000</v>
      </c>
      <c r="BN1206">
        <v>-24000</v>
      </c>
      <c r="BO1206">
        <v>-28000</v>
      </c>
      <c r="BP1206">
        <v>-31000</v>
      </c>
      <c r="BQ1206">
        <v>-32000</v>
      </c>
      <c r="BR1206">
        <v>-28000</v>
      </c>
      <c r="BS1206">
        <v>-30000</v>
      </c>
      <c r="BT1206">
        <v>-27000</v>
      </c>
      <c r="BU1206">
        <v>-23000</v>
      </c>
      <c r="BV1206">
        <v>-26000</v>
      </c>
      <c r="BW1206">
        <v>-31000</v>
      </c>
      <c r="BX1206">
        <v>-35000</v>
      </c>
      <c r="BY1206">
        <v>-33000</v>
      </c>
      <c r="BZ1206">
        <v>-28000</v>
      </c>
      <c r="CA1206">
        <v>-28000</v>
      </c>
      <c r="CB1206">
        <v>-29000</v>
      </c>
      <c r="CC1206">
        <v>-29000</v>
      </c>
      <c r="CD1206">
        <v>-30000</v>
      </c>
      <c r="CE1206">
        <v>-31000</v>
      </c>
    </row>
    <row r="1207" spans="1:83" x14ac:dyDescent="0.35">
      <c r="A1207" s="9" t="str">
        <f t="shared" si="18"/>
        <v>501710.302.14</v>
      </c>
      <c r="B1207" s="52" t="e">
        <f>+IF(MATCH(A1207,List!H$10:H$145,0),"Targeted")</f>
        <v>#N/A</v>
      </c>
      <c r="C1207" s="65"/>
      <c r="D1207" s="151"/>
      <c r="E1207" s="16" t="s">
        <v>1709</v>
      </c>
      <c r="F1207" s="16" t="s">
        <v>1710</v>
      </c>
      <c r="G1207" s="16" t="s">
        <v>298</v>
      </c>
      <c r="H1207" s="16" t="s">
        <v>1710</v>
      </c>
      <c r="I1207" s="16" t="s">
        <v>2313</v>
      </c>
      <c r="J1207" s="16" t="s">
        <v>2314</v>
      </c>
      <c r="K1207" s="17" t="s">
        <v>12</v>
      </c>
      <c r="L1207" s="18" t="s">
        <v>1936</v>
      </c>
      <c r="M1207" s="195" t="s">
        <v>164</v>
      </c>
      <c r="N1207" s="16" t="s">
        <v>2126</v>
      </c>
      <c r="O1207" s="17" t="s">
        <v>304</v>
      </c>
      <c r="P1207" s="17" t="s">
        <v>305</v>
      </c>
      <c r="Q1207" s="17" t="s">
        <v>306</v>
      </c>
      <c r="R1207">
        <v>0</v>
      </c>
      <c r="S1207">
        <v>0</v>
      </c>
      <c r="T1207">
        <v>0</v>
      </c>
      <c r="U1207">
        <v>0</v>
      </c>
      <c r="V1207">
        <v>0</v>
      </c>
      <c r="W1207">
        <v>0</v>
      </c>
      <c r="X1207">
        <v>0</v>
      </c>
      <c r="Y1207">
        <v>0</v>
      </c>
      <c r="Z1207">
        <v>0</v>
      </c>
      <c r="AA1207">
        <v>0</v>
      </c>
      <c r="AB1207">
        <v>0</v>
      </c>
      <c r="AC1207">
        <v>0</v>
      </c>
      <c r="AD1207">
        <v>0</v>
      </c>
      <c r="AE1207">
        <v>0</v>
      </c>
      <c r="AF1207">
        <v>0</v>
      </c>
      <c r="AG1207" s="19">
        <v>0</v>
      </c>
      <c r="AH1207">
        <v>0</v>
      </c>
      <c r="AI1207">
        <v>0</v>
      </c>
      <c r="AJ1207">
        <v>0</v>
      </c>
      <c r="AK1207">
        <v>0</v>
      </c>
      <c r="AL1207">
        <v>0</v>
      </c>
      <c r="AM1207">
        <v>0</v>
      </c>
      <c r="AN1207">
        <v>0</v>
      </c>
      <c r="AO1207">
        <v>0</v>
      </c>
      <c r="AP1207">
        <v>0</v>
      </c>
      <c r="AQ1207">
        <v>0</v>
      </c>
      <c r="AR1207">
        <v>0</v>
      </c>
      <c r="AS1207">
        <v>0</v>
      </c>
      <c r="AT1207">
        <v>0</v>
      </c>
      <c r="AU1207">
        <v>0</v>
      </c>
      <c r="AV1207">
        <v>0</v>
      </c>
      <c r="AW1207">
        <v>0</v>
      </c>
      <c r="AX1207">
        <v>0</v>
      </c>
      <c r="AY1207">
        <v>0</v>
      </c>
      <c r="AZ1207">
        <v>0</v>
      </c>
      <c r="BA1207">
        <v>0</v>
      </c>
      <c r="BB1207">
        <v>0</v>
      </c>
      <c r="BC1207">
        <v>0</v>
      </c>
      <c r="BD1207">
        <v>0</v>
      </c>
      <c r="BE1207">
        <v>0</v>
      </c>
      <c r="BF1207">
        <v>-17000</v>
      </c>
      <c r="BG1207">
        <v>0</v>
      </c>
      <c r="BH1207">
        <v>0</v>
      </c>
      <c r="BI1207">
        <v>0</v>
      </c>
      <c r="BJ1207">
        <v>0</v>
      </c>
      <c r="BK1207">
        <v>0</v>
      </c>
      <c r="BL1207">
        <v>0</v>
      </c>
      <c r="BM1207">
        <v>0</v>
      </c>
      <c r="BN1207">
        <v>0</v>
      </c>
      <c r="BO1207">
        <v>0</v>
      </c>
      <c r="BP1207">
        <v>0</v>
      </c>
      <c r="BQ1207">
        <v>0</v>
      </c>
      <c r="BR1207">
        <v>0</v>
      </c>
      <c r="BS1207">
        <v>0</v>
      </c>
      <c r="BT1207">
        <v>0</v>
      </c>
      <c r="BU1207">
        <v>0</v>
      </c>
      <c r="BV1207">
        <v>0</v>
      </c>
      <c r="BW1207">
        <v>0</v>
      </c>
      <c r="BX1207" s="10">
        <v>0</v>
      </c>
      <c r="BY1207">
        <v>0</v>
      </c>
      <c r="BZ1207">
        <v>0</v>
      </c>
      <c r="CA1207">
        <v>0</v>
      </c>
      <c r="CB1207">
        <v>0</v>
      </c>
      <c r="CC1207">
        <v>0</v>
      </c>
      <c r="CD1207">
        <v>0</v>
      </c>
      <c r="CE1207">
        <v>0</v>
      </c>
    </row>
    <row r="1208" spans="1:83" x14ac:dyDescent="0.35">
      <c r="A1208" s="9" t="str">
        <f t="shared" si="18"/>
        <v>501810.302.14</v>
      </c>
      <c r="B1208" s="52" t="e">
        <f>+IF(MATCH(A1208,List!H$10:H$145,0),"Targeted")</f>
        <v>#N/A</v>
      </c>
      <c r="C1208" s="65"/>
      <c r="D1208" s="151"/>
      <c r="E1208" s="16" t="s">
        <v>1709</v>
      </c>
      <c r="F1208" s="16" t="s">
        <v>1710</v>
      </c>
      <c r="G1208" s="16" t="s">
        <v>298</v>
      </c>
      <c r="H1208" s="16" t="s">
        <v>1710</v>
      </c>
      <c r="I1208" s="16" t="s">
        <v>2315</v>
      </c>
      <c r="J1208" s="16" t="s">
        <v>2316</v>
      </c>
      <c r="K1208" s="17" t="s">
        <v>12</v>
      </c>
      <c r="L1208" s="18" t="s">
        <v>1936</v>
      </c>
      <c r="M1208" s="195" t="s">
        <v>164</v>
      </c>
      <c r="N1208" s="16" t="s">
        <v>2126</v>
      </c>
      <c r="O1208" s="17" t="s">
        <v>304</v>
      </c>
      <c r="P1208" s="17" t="s">
        <v>305</v>
      </c>
      <c r="Q1208" s="17" t="s">
        <v>306</v>
      </c>
      <c r="R1208">
        <v>0</v>
      </c>
      <c r="S1208">
        <v>0</v>
      </c>
      <c r="T1208">
        <v>0</v>
      </c>
      <c r="U1208">
        <v>0</v>
      </c>
      <c r="V1208">
        <v>0</v>
      </c>
      <c r="W1208">
        <v>0</v>
      </c>
      <c r="X1208">
        <v>0</v>
      </c>
      <c r="Y1208">
        <v>0</v>
      </c>
      <c r="Z1208">
        <v>0</v>
      </c>
      <c r="AA1208">
        <v>0</v>
      </c>
      <c r="AB1208">
        <v>0</v>
      </c>
      <c r="AC1208">
        <v>0</v>
      </c>
      <c r="AD1208">
        <v>0</v>
      </c>
      <c r="AE1208">
        <v>0</v>
      </c>
      <c r="AF1208">
        <v>0</v>
      </c>
      <c r="AG1208" s="19">
        <v>0</v>
      </c>
      <c r="AH1208">
        <v>0</v>
      </c>
      <c r="AI1208">
        <v>0</v>
      </c>
      <c r="AJ1208">
        <v>0</v>
      </c>
      <c r="AK1208">
        <v>-3421</v>
      </c>
      <c r="AL1208">
        <v>-3811</v>
      </c>
      <c r="AM1208">
        <v>-2315</v>
      </c>
      <c r="AN1208">
        <v>-5073</v>
      </c>
      <c r="AO1208">
        <v>-5989</v>
      </c>
      <c r="AP1208">
        <v>-5582</v>
      </c>
      <c r="AQ1208">
        <v>-6928</v>
      </c>
      <c r="AR1208">
        <v>-7468</v>
      </c>
      <c r="AS1208">
        <v>-8647</v>
      </c>
      <c r="AT1208">
        <v>-6511</v>
      </c>
      <c r="AU1208">
        <v>-5438</v>
      </c>
      <c r="AV1208">
        <v>-4749</v>
      </c>
      <c r="AW1208">
        <v>-3566</v>
      </c>
      <c r="AX1208">
        <v>-3038</v>
      </c>
      <c r="AY1208">
        <v>-1689</v>
      </c>
      <c r="AZ1208">
        <v>-2000</v>
      </c>
      <c r="BA1208">
        <v>-2000</v>
      </c>
      <c r="BB1208">
        <v>-2000</v>
      </c>
      <c r="BC1208">
        <v>-2000</v>
      </c>
      <c r="BD1208">
        <v>-2000</v>
      </c>
      <c r="BE1208">
        <v>-2000</v>
      </c>
      <c r="BF1208">
        <v>-2000</v>
      </c>
      <c r="BG1208">
        <v>-2000</v>
      </c>
      <c r="BH1208">
        <v>-2000</v>
      </c>
      <c r="BI1208">
        <v>-2000</v>
      </c>
      <c r="BJ1208">
        <v>-3000</v>
      </c>
      <c r="BK1208">
        <v>-2000</v>
      </c>
      <c r="BL1208">
        <v>-2000</v>
      </c>
      <c r="BM1208">
        <v>-2000</v>
      </c>
      <c r="BN1208">
        <v>-2000</v>
      </c>
      <c r="BO1208">
        <v>-2000</v>
      </c>
      <c r="BP1208">
        <v>-2000</v>
      </c>
      <c r="BQ1208">
        <v>-2000</v>
      </c>
      <c r="BR1208">
        <v>-3000</v>
      </c>
      <c r="BS1208">
        <v>-3000</v>
      </c>
      <c r="BT1208">
        <v>-3000</v>
      </c>
      <c r="BU1208">
        <v>-3000</v>
      </c>
      <c r="BV1208">
        <v>-3000</v>
      </c>
      <c r="BW1208">
        <v>-3000</v>
      </c>
      <c r="BX1208" s="10">
        <v>-3000</v>
      </c>
      <c r="BY1208">
        <v>-3000</v>
      </c>
      <c r="BZ1208">
        <v>-3000</v>
      </c>
      <c r="CA1208">
        <v>-3000</v>
      </c>
      <c r="CB1208">
        <v>-3000</v>
      </c>
      <c r="CC1208">
        <v>-3000</v>
      </c>
      <c r="CD1208">
        <v>-3000</v>
      </c>
      <c r="CE1208">
        <v>-3000</v>
      </c>
    </row>
    <row r="1209" spans="1:83" x14ac:dyDescent="0.35">
      <c r="A1209" s="9" t="str">
        <f t="shared" si="18"/>
        <v>503200.302.14</v>
      </c>
      <c r="B1209" s="52" t="e">
        <f>+IF(MATCH(A1209,List!H$10:H$145,0),"Targeted")</f>
        <v>#N/A</v>
      </c>
      <c r="C1209" s="65"/>
      <c r="D1209" s="151"/>
      <c r="E1209" s="16" t="s">
        <v>1709</v>
      </c>
      <c r="F1209" s="16" t="s">
        <v>1710</v>
      </c>
      <c r="G1209" s="16" t="s">
        <v>298</v>
      </c>
      <c r="H1209" s="16" t="s">
        <v>1710</v>
      </c>
      <c r="I1209" s="16" t="s">
        <v>2317</v>
      </c>
      <c r="J1209" s="16" t="s">
        <v>2318</v>
      </c>
      <c r="K1209" s="17" t="s">
        <v>12</v>
      </c>
      <c r="L1209" s="18" t="s">
        <v>1936</v>
      </c>
      <c r="M1209" s="195" t="s">
        <v>164</v>
      </c>
      <c r="N1209" s="16" t="s">
        <v>2126</v>
      </c>
      <c r="O1209" s="17" t="s">
        <v>304</v>
      </c>
      <c r="P1209" s="17" t="s">
        <v>305</v>
      </c>
      <c r="Q1209" s="17" t="s">
        <v>306</v>
      </c>
      <c r="R1209">
        <v>0</v>
      </c>
      <c r="S1209">
        <v>0</v>
      </c>
      <c r="T1209">
        <v>0</v>
      </c>
      <c r="U1209">
        <v>0</v>
      </c>
      <c r="V1209">
        <v>0</v>
      </c>
      <c r="W1209">
        <v>0</v>
      </c>
      <c r="X1209">
        <v>0</v>
      </c>
      <c r="Y1209">
        <v>0</v>
      </c>
      <c r="Z1209">
        <v>0</v>
      </c>
      <c r="AA1209">
        <v>0</v>
      </c>
      <c r="AB1209">
        <v>0</v>
      </c>
      <c r="AC1209">
        <v>0</v>
      </c>
      <c r="AD1209">
        <v>0</v>
      </c>
      <c r="AE1209">
        <v>0</v>
      </c>
      <c r="AF1209">
        <v>0</v>
      </c>
      <c r="AG1209" s="19">
        <v>0</v>
      </c>
      <c r="AH1209">
        <v>0</v>
      </c>
      <c r="AI1209">
        <v>0</v>
      </c>
      <c r="AJ1209">
        <v>0</v>
      </c>
      <c r="AK1209">
        <v>-2843</v>
      </c>
      <c r="AL1209">
        <v>-5669</v>
      </c>
      <c r="AM1209">
        <v>919</v>
      </c>
      <c r="AN1209">
        <v>-1768</v>
      </c>
      <c r="AO1209">
        <v>-1609</v>
      </c>
      <c r="AP1209">
        <v>-1540</v>
      </c>
      <c r="AQ1209">
        <v>-5834</v>
      </c>
      <c r="AR1209">
        <v>-6372</v>
      </c>
      <c r="AS1209">
        <v>7799</v>
      </c>
      <c r="AT1209">
        <v>-13649</v>
      </c>
      <c r="AU1209">
        <v>-2001</v>
      </c>
      <c r="AV1209">
        <v>-2370</v>
      </c>
      <c r="AW1209">
        <v>-1709</v>
      </c>
      <c r="AX1209">
        <v>-902</v>
      </c>
      <c r="AY1209">
        <v>-2951</v>
      </c>
      <c r="AZ1209">
        <v>0</v>
      </c>
      <c r="BA1209">
        <v>0</v>
      </c>
      <c r="BB1209">
        <v>-1000</v>
      </c>
      <c r="BC1209">
        <v>-2000</v>
      </c>
      <c r="BD1209">
        <v>-1000</v>
      </c>
      <c r="BE1209">
        <v>-1000</v>
      </c>
      <c r="BF1209">
        <v>-1000</v>
      </c>
      <c r="BG1209">
        <v>-1000</v>
      </c>
      <c r="BH1209">
        <v>-1000</v>
      </c>
      <c r="BI1209">
        <v>-1000</v>
      </c>
      <c r="BJ1209">
        <v>-3000</v>
      </c>
      <c r="BK1209">
        <v>-2000</v>
      </c>
      <c r="BL1209">
        <v>-1000</v>
      </c>
      <c r="BM1209">
        <v>-3000</v>
      </c>
      <c r="BN1209">
        <v>0</v>
      </c>
      <c r="BO1209">
        <v>-2000</v>
      </c>
      <c r="BP1209">
        <v>-2000</v>
      </c>
      <c r="BQ1209">
        <v>-1000</v>
      </c>
      <c r="BR1209">
        <v>-1000</v>
      </c>
      <c r="BS1209">
        <v>-1000</v>
      </c>
      <c r="BT1209">
        <v>-3000</v>
      </c>
      <c r="BU1209">
        <v>-5000</v>
      </c>
      <c r="BV1209">
        <v>-2000</v>
      </c>
      <c r="BW1209">
        <v>1000</v>
      </c>
      <c r="BX1209" s="10">
        <v>0</v>
      </c>
      <c r="BY1209">
        <v>-2000</v>
      </c>
      <c r="BZ1209">
        <v>-2000</v>
      </c>
      <c r="CA1209">
        <v>-2000</v>
      </c>
      <c r="CB1209">
        <v>-2000</v>
      </c>
      <c r="CC1209">
        <v>-2000</v>
      </c>
      <c r="CD1209">
        <v>-2000</v>
      </c>
      <c r="CE1209">
        <v>-2000</v>
      </c>
    </row>
    <row r="1210" spans="1:83" x14ac:dyDescent="0.35">
      <c r="A1210" s="9" t="str">
        <f t="shared" si="18"/>
        <v>504400.302.14</v>
      </c>
      <c r="B1210" s="52" t="e">
        <f>+IF(MATCH(A1210,List!H$10:H$145,0),"Targeted")</f>
        <v>#N/A</v>
      </c>
      <c r="C1210" s="65"/>
      <c r="D1210" s="151"/>
      <c r="E1210" s="16" t="s">
        <v>1709</v>
      </c>
      <c r="F1210" s="16" t="s">
        <v>1710</v>
      </c>
      <c r="G1210" s="16" t="s">
        <v>298</v>
      </c>
      <c r="H1210" s="16" t="s">
        <v>1710</v>
      </c>
      <c r="I1210" s="16" t="s">
        <v>2319</v>
      </c>
      <c r="J1210" s="16" t="s">
        <v>2320</v>
      </c>
      <c r="K1210" s="17" t="s">
        <v>12</v>
      </c>
      <c r="L1210" s="18" t="s">
        <v>1936</v>
      </c>
      <c r="M1210" s="195" t="s">
        <v>164</v>
      </c>
      <c r="N1210" s="16" t="s">
        <v>2126</v>
      </c>
      <c r="O1210" s="17" t="s">
        <v>304</v>
      </c>
      <c r="P1210" s="17" t="s">
        <v>305</v>
      </c>
      <c r="Q1210" s="17" t="s">
        <v>306</v>
      </c>
      <c r="R1210">
        <v>0</v>
      </c>
      <c r="S1210">
        <v>0</v>
      </c>
      <c r="T1210">
        <v>0</v>
      </c>
      <c r="U1210">
        <v>0</v>
      </c>
      <c r="V1210">
        <v>0</v>
      </c>
      <c r="W1210">
        <v>0</v>
      </c>
      <c r="X1210">
        <v>0</v>
      </c>
      <c r="Y1210">
        <v>0</v>
      </c>
      <c r="Z1210">
        <v>0</v>
      </c>
      <c r="AA1210">
        <v>0</v>
      </c>
      <c r="AB1210">
        <v>0</v>
      </c>
      <c r="AC1210">
        <v>0</v>
      </c>
      <c r="AD1210">
        <v>0</v>
      </c>
      <c r="AE1210">
        <v>0</v>
      </c>
      <c r="AF1210">
        <v>0</v>
      </c>
      <c r="AG1210" s="19">
        <v>0</v>
      </c>
      <c r="AH1210">
        <v>0</v>
      </c>
      <c r="AI1210">
        <v>0</v>
      </c>
      <c r="AJ1210">
        <v>0</v>
      </c>
      <c r="AK1210">
        <v>-12</v>
      </c>
      <c r="AL1210">
        <v>13</v>
      </c>
      <c r="AM1210">
        <v>-22</v>
      </c>
      <c r="AN1210">
        <v>-24</v>
      </c>
      <c r="AO1210">
        <v>12</v>
      </c>
      <c r="AP1210">
        <v>1</v>
      </c>
      <c r="AQ1210">
        <v>-5</v>
      </c>
      <c r="AR1210">
        <v>-13</v>
      </c>
      <c r="AS1210">
        <v>16</v>
      </c>
      <c r="AT1210">
        <v>-33</v>
      </c>
      <c r="AU1210">
        <v>3</v>
      </c>
      <c r="AV1210">
        <v>-183</v>
      </c>
      <c r="AW1210">
        <v>148</v>
      </c>
      <c r="AX1210">
        <v>-86</v>
      </c>
      <c r="AY1210">
        <v>29</v>
      </c>
      <c r="AZ1210">
        <v>0</v>
      </c>
      <c r="BA1210">
        <v>0</v>
      </c>
      <c r="BB1210">
        <v>0</v>
      </c>
      <c r="BC1210">
        <v>0</v>
      </c>
      <c r="BD1210">
        <v>0</v>
      </c>
      <c r="BE1210">
        <v>0</v>
      </c>
      <c r="BF1210">
        <v>0</v>
      </c>
      <c r="BG1210">
        <v>0</v>
      </c>
      <c r="BH1210">
        <v>0</v>
      </c>
      <c r="BI1210">
        <v>0</v>
      </c>
      <c r="BJ1210">
        <v>0</v>
      </c>
      <c r="BK1210">
        <v>0</v>
      </c>
      <c r="BL1210">
        <v>0</v>
      </c>
      <c r="BM1210">
        <v>0</v>
      </c>
      <c r="BN1210">
        <v>0</v>
      </c>
      <c r="BO1210">
        <v>0</v>
      </c>
      <c r="BP1210">
        <v>0</v>
      </c>
      <c r="BQ1210">
        <v>0</v>
      </c>
      <c r="BR1210">
        <v>0</v>
      </c>
      <c r="BS1210">
        <v>0</v>
      </c>
      <c r="BT1210">
        <v>0</v>
      </c>
      <c r="BU1210">
        <v>0</v>
      </c>
      <c r="BV1210">
        <v>0</v>
      </c>
      <c r="BW1210">
        <v>0</v>
      </c>
      <c r="BX1210" s="10">
        <v>0</v>
      </c>
      <c r="BY1210">
        <v>0</v>
      </c>
      <c r="BZ1210">
        <v>0</v>
      </c>
      <c r="CA1210">
        <v>0</v>
      </c>
      <c r="CB1210">
        <v>0</v>
      </c>
      <c r="CC1210">
        <v>0</v>
      </c>
      <c r="CD1210">
        <v>0</v>
      </c>
      <c r="CE1210">
        <v>0</v>
      </c>
    </row>
    <row r="1211" spans="1:83" x14ac:dyDescent="0.35">
      <c r="A1211" s="9" t="str">
        <f t="shared" si="18"/>
        <v>504500.302.14</v>
      </c>
      <c r="B1211" s="52" t="e">
        <f>+IF(MATCH(A1211,List!H$10:H$145,0),"Targeted")</f>
        <v>#N/A</v>
      </c>
      <c r="C1211" s="65"/>
      <c r="D1211" s="151"/>
      <c r="E1211" s="16" t="s">
        <v>1709</v>
      </c>
      <c r="F1211" s="16" t="s">
        <v>1710</v>
      </c>
      <c r="G1211" s="16" t="s">
        <v>298</v>
      </c>
      <c r="H1211" s="16" t="s">
        <v>1710</v>
      </c>
      <c r="I1211" s="16" t="s">
        <v>2321</v>
      </c>
      <c r="J1211" s="16" t="s">
        <v>2322</v>
      </c>
      <c r="K1211" s="17" t="s">
        <v>12</v>
      </c>
      <c r="L1211" s="18" t="s">
        <v>1936</v>
      </c>
      <c r="M1211" s="195" t="s">
        <v>164</v>
      </c>
      <c r="N1211" s="16" t="s">
        <v>2126</v>
      </c>
      <c r="O1211" s="17" t="s">
        <v>304</v>
      </c>
      <c r="P1211" s="17" t="s">
        <v>305</v>
      </c>
      <c r="Q1211" s="17" t="s">
        <v>306</v>
      </c>
      <c r="R1211">
        <v>0</v>
      </c>
      <c r="S1211">
        <v>0</v>
      </c>
      <c r="T1211">
        <v>0</v>
      </c>
      <c r="U1211">
        <v>0</v>
      </c>
      <c r="V1211">
        <v>0</v>
      </c>
      <c r="W1211">
        <v>0</v>
      </c>
      <c r="X1211">
        <v>0</v>
      </c>
      <c r="Y1211">
        <v>0</v>
      </c>
      <c r="Z1211">
        <v>0</v>
      </c>
      <c r="AA1211">
        <v>0</v>
      </c>
      <c r="AB1211">
        <v>0</v>
      </c>
      <c r="AC1211">
        <v>0</v>
      </c>
      <c r="AD1211">
        <v>0</v>
      </c>
      <c r="AE1211">
        <v>0</v>
      </c>
      <c r="AF1211">
        <v>0</v>
      </c>
      <c r="AG1211" s="19">
        <v>0</v>
      </c>
      <c r="AH1211">
        <v>0</v>
      </c>
      <c r="AI1211">
        <v>0</v>
      </c>
      <c r="AJ1211">
        <v>0</v>
      </c>
      <c r="AK1211">
        <v>0</v>
      </c>
      <c r="AL1211">
        <v>0</v>
      </c>
      <c r="AM1211">
        <v>-69604</v>
      </c>
      <c r="AN1211">
        <v>31504</v>
      </c>
      <c r="AO1211">
        <v>-7381</v>
      </c>
      <c r="AP1211">
        <v>-4425</v>
      </c>
      <c r="AQ1211">
        <v>-1374</v>
      </c>
      <c r="AR1211">
        <v>-873</v>
      </c>
      <c r="AS1211">
        <v>-673</v>
      </c>
      <c r="AT1211">
        <v>-355</v>
      </c>
      <c r="AU1211">
        <v>-46</v>
      </c>
      <c r="AV1211">
        <v>25</v>
      </c>
      <c r="AW1211">
        <v>132</v>
      </c>
      <c r="AX1211">
        <v>-78</v>
      </c>
      <c r="AY1211">
        <v>30</v>
      </c>
      <c r="AZ1211">
        <v>0</v>
      </c>
      <c r="BA1211">
        <v>0</v>
      </c>
      <c r="BB1211">
        <v>0</v>
      </c>
      <c r="BC1211">
        <v>0</v>
      </c>
      <c r="BD1211">
        <v>0</v>
      </c>
      <c r="BE1211">
        <v>-41000</v>
      </c>
      <c r="BF1211">
        <v>-2000</v>
      </c>
      <c r="BG1211">
        <v>-1000</v>
      </c>
      <c r="BH1211">
        <v>-38000</v>
      </c>
      <c r="BI1211">
        <v>-3000</v>
      </c>
      <c r="BJ1211">
        <v>-33000</v>
      </c>
      <c r="BK1211">
        <v>-4000</v>
      </c>
      <c r="BL1211">
        <v>-11000</v>
      </c>
      <c r="BM1211">
        <v>0</v>
      </c>
      <c r="BN1211">
        <v>0</v>
      </c>
      <c r="BO1211">
        <v>0</v>
      </c>
      <c r="BP1211">
        <v>0</v>
      </c>
      <c r="BQ1211">
        <v>0</v>
      </c>
      <c r="BR1211">
        <v>0</v>
      </c>
      <c r="BS1211">
        <v>0</v>
      </c>
      <c r="BT1211">
        <v>0</v>
      </c>
      <c r="BU1211">
        <v>0</v>
      </c>
      <c r="BV1211">
        <v>0</v>
      </c>
      <c r="BW1211">
        <v>0</v>
      </c>
      <c r="BX1211" s="10">
        <v>0</v>
      </c>
      <c r="BY1211">
        <v>0</v>
      </c>
      <c r="BZ1211">
        <v>0</v>
      </c>
      <c r="CA1211">
        <v>0</v>
      </c>
      <c r="CB1211">
        <v>0</v>
      </c>
      <c r="CC1211">
        <v>0</v>
      </c>
      <c r="CD1211">
        <v>0</v>
      </c>
      <c r="CE1211">
        <v>0</v>
      </c>
    </row>
    <row r="1212" spans="1:83" x14ac:dyDescent="0.35">
      <c r="A1212" s="9" t="str">
        <f t="shared" si="18"/>
        <v>504510.302.14</v>
      </c>
      <c r="B1212" s="52" t="e">
        <f>+IF(MATCH(A1212,List!H$10:H$145,0),"Targeted")</f>
        <v>#N/A</v>
      </c>
      <c r="C1212" s="65"/>
      <c r="D1212" s="151"/>
      <c r="E1212" s="16" t="s">
        <v>1709</v>
      </c>
      <c r="F1212" s="16" t="s">
        <v>1710</v>
      </c>
      <c r="G1212" s="16" t="s">
        <v>298</v>
      </c>
      <c r="H1212" s="16" t="s">
        <v>1710</v>
      </c>
      <c r="I1212" s="16" t="s">
        <v>2323</v>
      </c>
      <c r="J1212" s="16" t="s">
        <v>2324</v>
      </c>
      <c r="K1212" s="17" t="s">
        <v>12</v>
      </c>
      <c r="L1212" s="18" t="s">
        <v>1936</v>
      </c>
      <c r="M1212" s="195" t="s">
        <v>164</v>
      </c>
      <c r="N1212" s="16" t="s">
        <v>2126</v>
      </c>
      <c r="O1212" s="17" t="s">
        <v>304</v>
      </c>
      <c r="P1212" s="17" t="s">
        <v>305</v>
      </c>
      <c r="Q1212" s="17" t="s">
        <v>306</v>
      </c>
      <c r="R1212">
        <v>0</v>
      </c>
      <c r="S1212">
        <v>0</v>
      </c>
      <c r="T1212">
        <v>0</v>
      </c>
      <c r="U1212">
        <v>0</v>
      </c>
      <c r="V1212">
        <v>0</v>
      </c>
      <c r="W1212">
        <v>0</v>
      </c>
      <c r="X1212">
        <v>0</v>
      </c>
      <c r="Y1212">
        <v>0</v>
      </c>
      <c r="Z1212">
        <v>0</v>
      </c>
      <c r="AA1212">
        <v>0</v>
      </c>
      <c r="AB1212">
        <v>0</v>
      </c>
      <c r="AC1212">
        <v>0</v>
      </c>
      <c r="AD1212">
        <v>0</v>
      </c>
      <c r="AE1212">
        <v>0</v>
      </c>
      <c r="AF1212">
        <v>0</v>
      </c>
      <c r="AG1212" s="19">
        <v>0</v>
      </c>
      <c r="AH1212">
        <v>0</v>
      </c>
      <c r="AI1212">
        <v>0</v>
      </c>
      <c r="AJ1212">
        <v>0</v>
      </c>
      <c r="AK1212">
        <v>0</v>
      </c>
      <c r="AL1212">
        <v>0</v>
      </c>
      <c r="AM1212">
        <v>0</v>
      </c>
      <c r="AN1212">
        <v>0</v>
      </c>
      <c r="AO1212">
        <v>0</v>
      </c>
      <c r="AP1212">
        <v>0</v>
      </c>
      <c r="AQ1212">
        <v>0</v>
      </c>
      <c r="AR1212">
        <v>0</v>
      </c>
      <c r="AS1212">
        <v>0</v>
      </c>
      <c r="AT1212">
        <v>0</v>
      </c>
      <c r="AU1212">
        <v>0</v>
      </c>
      <c r="AV1212">
        <v>0</v>
      </c>
      <c r="AW1212">
        <v>0</v>
      </c>
      <c r="AX1212">
        <v>0</v>
      </c>
      <c r="AY1212">
        <v>0</v>
      </c>
      <c r="AZ1212">
        <v>0</v>
      </c>
      <c r="BA1212">
        <v>0</v>
      </c>
      <c r="BB1212">
        <v>0</v>
      </c>
      <c r="BC1212">
        <v>0</v>
      </c>
      <c r="BD1212">
        <v>0</v>
      </c>
      <c r="BE1212">
        <v>0</v>
      </c>
      <c r="BF1212">
        <v>0</v>
      </c>
      <c r="BG1212">
        <v>0</v>
      </c>
      <c r="BH1212">
        <v>0</v>
      </c>
      <c r="BI1212">
        <v>0</v>
      </c>
      <c r="BJ1212">
        <v>0</v>
      </c>
      <c r="BK1212">
        <v>0</v>
      </c>
      <c r="BL1212">
        <v>0</v>
      </c>
      <c r="BM1212">
        <v>-5000</v>
      </c>
      <c r="BN1212">
        <v>-16000</v>
      </c>
      <c r="BO1212">
        <v>-18000</v>
      </c>
      <c r="BP1212">
        <v>-3000</v>
      </c>
      <c r="BQ1212">
        <v>-5000</v>
      </c>
      <c r="BR1212">
        <v>-4000</v>
      </c>
      <c r="BS1212">
        <v>-4000</v>
      </c>
      <c r="BT1212">
        <v>-3000</v>
      </c>
      <c r="BU1212">
        <v>-2000</v>
      </c>
      <c r="BV1212">
        <v>-12000</v>
      </c>
      <c r="BW1212">
        <v>-17000</v>
      </c>
      <c r="BX1212" s="10">
        <v>-17000</v>
      </c>
      <c r="BY1212">
        <v>-21000</v>
      </c>
      <c r="BZ1212">
        <v>-13000</v>
      </c>
      <c r="CA1212">
        <v>-15000</v>
      </c>
      <c r="CB1212">
        <v>-20000</v>
      </c>
      <c r="CC1212">
        <v>-23000</v>
      </c>
      <c r="CD1212">
        <v>-67000</v>
      </c>
      <c r="CE1212">
        <v>-111000</v>
      </c>
    </row>
    <row r="1213" spans="1:83" x14ac:dyDescent="0.35">
      <c r="A1213" s="9" t="str">
        <f t="shared" si="18"/>
        <v>504810.302.14</v>
      </c>
      <c r="B1213" s="52" t="e">
        <f>+IF(MATCH(A1213,List!H$10:H$145,0),"Targeted")</f>
        <v>#N/A</v>
      </c>
      <c r="C1213" s="65"/>
      <c r="D1213" s="151"/>
      <c r="E1213" s="16" t="s">
        <v>1709</v>
      </c>
      <c r="F1213" s="16" t="s">
        <v>1710</v>
      </c>
      <c r="G1213" s="16" t="s">
        <v>298</v>
      </c>
      <c r="H1213" s="16" t="s">
        <v>1710</v>
      </c>
      <c r="I1213" s="16" t="s">
        <v>2325</v>
      </c>
      <c r="J1213" s="16" t="s">
        <v>2326</v>
      </c>
      <c r="K1213" s="17" t="s">
        <v>12</v>
      </c>
      <c r="L1213" s="18" t="s">
        <v>1936</v>
      </c>
      <c r="M1213" s="195" t="s">
        <v>164</v>
      </c>
      <c r="N1213" s="16" t="s">
        <v>2126</v>
      </c>
      <c r="O1213" s="17" t="s">
        <v>304</v>
      </c>
      <c r="P1213" s="17" t="s">
        <v>305</v>
      </c>
      <c r="Q1213" s="17" t="s">
        <v>306</v>
      </c>
      <c r="R1213">
        <v>0</v>
      </c>
      <c r="S1213">
        <v>0</v>
      </c>
      <c r="T1213">
        <v>0</v>
      </c>
      <c r="U1213">
        <v>0</v>
      </c>
      <c r="V1213">
        <v>0</v>
      </c>
      <c r="W1213">
        <v>0</v>
      </c>
      <c r="X1213">
        <v>0</v>
      </c>
      <c r="Y1213">
        <v>0</v>
      </c>
      <c r="Z1213">
        <v>0</v>
      </c>
      <c r="AA1213">
        <v>0</v>
      </c>
      <c r="AB1213">
        <v>0</v>
      </c>
      <c r="AC1213">
        <v>0</v>
      </c>
      <c r="AD1213">
        <v>0</v>
      </c>
      <c r="AE1213">
        <v>0</v>
      </c>
      <c r="AF1213">
        <v>0</v>
      </c>
      <c r="AG1213" s="19">
        <v>0</v>
      </c>
      <c r="AH1213">
        <v>0</v>
      </c>
      <c r="AI1213">
        <v>0</v>
      </c>
      <c r="AJ1213">
        <v>0</v>
      </c>
      <c r="AK1213">
        <v>0</v>
      </c>
      <c r="AL1213">
        <v>0</v>
      </c>
      <c r="AM1213">
        <v>0</v>
      </c>
      <c r="AN1213">
        <v>0</v>
      </c>
      <c r="AO1213">
        <v>0</v>
      </c>
      <c r="AP1213">
        <v>0</v>
      </c>
      <c r="AQ1213">
        <v>-340</v>
      </c>
      <c r="AR1213">
        <v>-194</v>
      </c>
      <c r="AS1213">
        <v>-214</v>
      </c>
      <c r="AT1213">
        <v>-225</v>
      </c>
      <c r="AU1213">
        <v>-255</v>
      </c>
      <c r="AV1213">
        <v>-270</v>
      </c>
      <c r="AW1213">
        <v>-247</v>
      </c>
      <c r="AX1213">
        <v>-274</v>
      </c>
      <c r="AY1213">
        <v>-243</v>
      </c>
      <c r="AZ1213">
        <v>0</v>
      </c>
      <c r="BA1213">
        <v>0</v>
      </c>
      <c r="BB1213">
        <v>0</v>
      </c>
      <c r="BC1213">
        <v>0</v>
      </c>
      <c r="BD1213">
        <v>0</v>
      </c>
      <c r="BE1213">
        <v>0</v>
      </c>
      <c r="BF1213">
        <v>0</v>
      </c>
      <c r="BG1213">
        <v>0</v>
      </c>
      <c r="BH1213">
        <v>0</v>
      </c>
      <c r="BI1213">
        <v>0</v>
      </c>
      <c r="BJ1213">
        <v>0</v>
      </c>
      <c r="BK1213">
        <v>0</v>
      </c>
      <c r="BL1213">
        <v>0</v>
      </c>
      <c r="BM1213">
        <v>0</v>
      </c>
      <c r="BN1213">
        <v>-1000</v>
      </c>
      <c r="BO1213">
        <v>-1000</v>
      </c>
      <c r="BP1213">
        <v>-1000</v>
      </c>
      <c r="BQ1213">
        <v>-1000</v>
      </c>
      <c r="BR1213">
        <v>-1000</v>
      </c>
      <c r="BS1213">
        <v>-1000</v>
      </c>
      <c r="BT1213">
        <v>-1000</v>
      </c>
      <c r="BU1213">
        <v>-1000</v>
      </c>
      <c r="BV1213">
        <v>-1000</v>
      </c>
      <c r="BW1213">
        <v>-1000</v>
      </c>
      <c r="BX1213" s="10">
        <v>-1000</v>
      </c>
      <c r="BY1213">
        <v>-1000</v>
      </c>
      <c r="BZ1213">
        <v>-1000</v>
      </c>
      <c r="CA1213">
        <v>-1000</v>
      </c>
      <c r="CB1213">
        <v>-1000</v>
      </c>
      <c r="CC1213">
        <v>-1000</v>
      </c>
      <c r="CD1213">
        <v>-1000</v>
      </c>
      <c r="CE1213">
        <v>-1000</v>
      </c>
    </row>
    <row r="1214" spans="1:83" x14ac:dyDescent="0.35">
      <c r="A1214" s="9" t="str">
        <f t="shared" si="18"/>
        <v>505010.302.14</v>
      </c>
      <c r="B1214" s="52" t="e">
        <f>+IF(MATCH(A1214,List!H$10:H$145,0),"Targeted")</f>
        <v>#N/A</v>
      </c>
      <c r="C1214" s="65"/>
      <c r="D1214" s="151"/>
      <c r="E1214" s="16" t="s">
        <v>1709</v>
      </c>
      <c r="F1214" s="16" t="s">
        <v>1710</v>
      </c>
      <c r="G1214" s="16" t="s">
        <v>298</v>
      </c>
      <c r="H1214" s="16" t="s">
        <v>1710</v>
      </c>
      <c r="I1214" s="16" t="s">
        <v>2327</v>
      </c>
      <c r="J1214" s="16" t="s">
        <v>2328</v>
      </c>
      <c r="K1214" s="17" t="s">
        <v>12</v>
      </c>
      <c r="L1214" s="18" t="s">
        <v>1936</v>
      </c>
      <c r="M1214" s="195" t="s">
        <v>164</v>
      </c>
      <c r="N1214" s="16" t="s">
        <v>2126</v>
      </c>
      <c r="O1214" s="17" t="s">
        <v>304</v>
      </c>
      <c r="P1214" s="17" t="s">
        <v>305</v>
      </c>
      <c r="Q1214" s="17" t="s">
        <v>306</v>
      </c>
      <c r="R1214">
        <v>0</v>
      </c>
      <c r="S1214">
        <v>0</v>
      </c>
      <c r="T1214">
        <v>0</v>
      </c>
      <c r="U1214">
        <v>0</v>
      </c>
      <c r="V1214">
        <v>0</v>
      </c>
      <c r="W1214">
        <v>0</v>
      </c>
      <c r="X1214">
        <v>0</v>
      </c>
      <c r="Y1214">
        <v>0</v>
      </c>
      <c r="Z1214">
        <v>0</v>
      </c>
      <c r="AA1214">
        <v>0</v>
      </c>
      <c r="AB1214">
        <v>0</v>
      </c>
      <c r="AC1214">
        <v>0</v>
      </c>
      <c r="AD1214">
        <v>0</v>
      </c>
      <c r="AE1214">
        <v>0</v>
      </c>
      <c r="AF1214">
        <v>0</v>
      </c>
      <c r="AG1214" s="19">
        <v>0</v>
      </c>
      <c r="AH1214">
        <v>0</v>
      </c>
      <c r="AI1214">
        <v>0</v>
      </c>
      <c r="AJ1214">
        <v>0</v>
      </c>
      <c r="AK1214">
        <v>0</v>
      </c>
      <c r="AL1214">
        <v>0</v>
      </c>
      <c r="AM1214">
        <v>0</v>
      </c>
      <c r="AN1214">
        <v>0</v>
      </c>
      <c r="AO1214">
        <v>0</v>
      </c>
      <c r="AP1214">
        <v>-1454</v>
      </c>
      <c r="AQ1214">
        <v>-1621</v>
      </c>
      <c r="AR1214">
        <v>-1655</v>
      </c>
      <c r="AS1214">
        <v>-1662</v>
      </c>
      <c r="AT1214">
        <v>-1599</v>
      </c>
      <c r="AU1214">
        <v>-1619</v>
      </c>
      <c r="AV1214">
        <v>-1816</v>
      </c>
      <c r="AW1214">
        <v>-1658</v>
      </c>
      <c r="AX1214">
        <v>-1789</v>
      </c>
      <c r="AY1214">
        <v>-1868</v>
      </c>
      <c r="AZ1214">
        <v>-2000</v>
      </c>
      <c r="BA1214">
        <v>-2000</v>
      </c>
      <c r="BB1214">
        <v>-2000</v>
      </c>
      <c r="BC1214">
        <v>-2000</v>
      </c>
      <c r="BD1214">
        <v>-2000</v>
      </c>
      <c r="BE1214">
        <v>-2000</v>
      </c>
      <c r="BF1214">
        <v>-2000</v>
      </c>
      <c r="BG1214">
        <v>-2000</v>
      </c>
      <c r="BH1214">
        <v>-3000</v>
      </c>
      <c r="BI1214">
        <v>-3000</v>
      </c>
      <c r="BJ1214">
        <v>-4000</v>
      </c>
      <c r="BK1214">
        <v>-3000</v>
      </c>
      <c r="BL1214">
        <v>-3000</v>
      </c>
      <c r="BM1214">
        <v>-3000</v>
      </c>
      <c r="BN1214">
        <v>-4000</v>
      </c>
      <c r="BO1214">
        <v>-4000</v>
      </c>
      <c r="BP1214">
        <v>-4000</v>
      </c>
      <c r="BQ1214">
        <v>-3000</v>
      </c>
      <c r="BR1214">
        <v>-4000</v>
      </c>
      <c r="BS1214">
        <v>-4000</v>
      </c>
      <c r="BT1214">
        <v>-4000</v>
      </c>
      <c r="BU1214">
        <v>-4000</v>
      </c>
      <c r="BV1214">
        <v>-4000</v>
      </c>
      <c r="BW1214">
        <v>-4000</v>
      </c>
      <c r="BX1214" s="10">
        <v>-4000</v>
      </c>
      <c r="BY1214">
        <v>-4000</v>
      </c>
      <c r="BZ1214">
        <v>-4000</v>
      </c>
      <c r="CA1214">
        <v>-4000</v>
      </c>
      <c r="CB1214">
        <v>-4000</v>
      </c>
      <c r="CC1214">
        <v>-4000</v>
      </c>
      <c r="CD1214">
        <v>-4000</v>
      </c>
      <c r="CE1214">
        <v>-4000</v>
      </c>
    </row>
    <row r="1215" spans="1:83" x14ac:dyDescent="0.35">
      <c r="A1215" s="9" t="str">
        <f t="shared" si="18"/>
        <v>509210.302.14</v>
      </c>
      <c r="B1215" s="52" t="e">
        <f>+IF(MATCH(A1215,List!H$10:H$145,0),"Targeted")</f>
        <v>#N/A</v>
      </c>
      <c r="C1215" s="65"/>
      <c r="D1215" s="151"/>
      <c r="E1215" s="16" t="s">
        <v>1709</v>
      </c>
      <c r="F1215" s="16" t="s">
        <v>1710</v>
      </c>
      <c r="G1215" s="16" t="s">
        <v>298</v>
      </c>
      <c r="H1215" s="16" t="s">
        <v>1710</v>
      </c>
      <c r="I1215" s="16" t="s">
        <v>2329</v>
      </c>
      <c r="J1215" s="16" t="s">
        <v>2330</v>
      </c>
      <c r="K1215" s="17" t="s">
        <v>12</v>
      </c>
      <c r="L1215" s="18" t="s">
        <v>1936</v>
      </c>
      <c r="M1215" s="195" t="s">
        <v>164</v>
      </c>
      <c r="N1215" s="16" t="s">
        <v>2126</v>
      </c>
      <c r="O1215" s="17" t="s">
        <v>304</v>
      </c>
      <c r="P1215" s="17" t="s">
        <v>305</v>
      </c>
      <c r="Q1215" s="17" t="s">
        <v>306</v>
      </c>
      <c r="R1215">
        <v>0</v>
      </c>
      <c r="S1215">
        <v>0</v>
      </c>
      <c r="T1215">
        <v>0</v>
      </c>
      <c r="U1215">
        <v>0</v>
      </c>
      <c r="V1215">
        <v>0</v>
      </c>
      <c r="W1215">
        <v>0</v>
      </c>
      <c r="X1215">
        <v>0</v>
      </c>
      <c r="Y1215">
        <v>0</v>
      </c>
      <c r="Z1215">
        <v>0</v>
      </c>
      <c r="AA1215">
        <v>0</v>
      </c>
      <c r="AB1215">
        <v>0</v>
      </c>
      <c r="AC1215">
        <v>0</v>
      </c>
      <c r="AD1215">
        <v>0</v>
      </c>
      <c r="AE1215">
        <v>0</v>
      </c>
      <c r="AF1215">
        <v>0</v>
      </c>
      <c r="AG1215" s="19">
        <v>0</v>
      </c>
      <c r="AH1215">
        <v>0</v>
      </c>
      <c r="AI1215">
        <v>0</v>
      </c>
      <c r="AJ1215">
        <v>0</v>
      </c>
      <c r="AK1215">
        <v>-127</v>
      </c>
      <c r="AL1215">
        <v>-578</v>
      </c>
      <c r="AM1215">
        <v>-666</v>
      </c>
      <c r="AN1215">
        <v>-568</v>
      </c>
      <c r="AO1215">
        <v>-278</v>
      </c>
      <c r="AP1215">
        <v>-219</v>
      </c>
      <c r="AQ1215">
        <v>-64</v>
      </c>
      <c r="AR1215">
        <v>-45</v>
      </c>
      <c r="AS1215">
        <v>-162</v>
      </c>
      <c r="AT1215">
        <v>-138</v>
      </c>
      <c r="AU1215">
        <v>-116</v>
      </c>
      <c r="AV1215">
        <v>-74</v>
      </c>
      <c r="AW1215">
        <v>-90</v>
      </c>
      <c r="AX1215">
        <v>-92</v>
      </c>
      <c r="AY1215">
        <v>-39</v>
      </c>
      <c r="AZ1215">
        <v>0</v>
      </c>
      <c r="BA1215">
        <v>0</v>
      </c>
      <c r="BB1215">
        <v>0</v>
      </c>
      <c r="BC1215">
        <v>0</v>
      </c>
      <c r="BD1215">
        <v>0</v>
      </c>
      <c r="BE1215">
        <v>0</v>
      </c>
      <c r="BF1215">
        <v>-1000</v>
      </c>
      <c r="BG1215">
        <v>0</v>
      </c>
      <c r="BH1215">
        <v>0</v>
      </c>
      <c r="BI1215">
        <v>0</v>
      </c>
      <c r="BJ1215">
        <v>0</v>
      </c>
      <c r="BK1215">
        <v>0</v>
      </c>
      <c r="BL1215">
        <v>0</v>
      </c>
      <c r="BM1215">
        <v>0</v>
      </c>
      <c r="BN1215">
        <v>0</v>
      </c>
      <c r="BO1215">
        <v>0</v>
      </c>
      <c r="BP1215">
        <v>0</v>
      </c>
      <c r="BQ1215">
        <v>0</v>
      </c>
      <c r="BR1215">
        <v>-1000</v>
      </c>
      <c r="BS1215">
        <v>0</v>
      </c>
      <c r="BT1215">
        <v>0</v>
      </c>
      <c r="BU1215">
        <v>0</v>
      </c>
      <c r="BV1215">
        <v>0</v>
      </c>
      <c r="BW1215">
        <v>0</v>
      </c>
      <c r="BX1215" s="10">
        <v>0</v>
      </c>
      <c r="BY1215">
        <v>0</v>
      </c>
      <c r="BZ1215">
        <v>0</v>
      </c>
      <c r="CA1215">
        <v>0</v>
      </c>
      <c r="CB1215">
        <v>0</v>
      </c>
      <c r="CC1215">
        <v>0</v>
      </c>
      <c r="CD1215">
        <v>0</v>
      </c>
      <c r="CE1215">
        <v>0</v>
      </c>
    </row>
    <row r="1216" spans="1:83" x14ac:dyDescent="0.35">
      <c r="A1216" s="9" t="str">
        <f t="shared" si="18"/>
        <v>510800.302.14</v>
      </c>
      <c r="B1216" s="52" t="e">
        <f>+IF(MATCH(A1216,List!H$10:H$145,0),"Targeted")</f>
        <v>#N/A</v>
      </c>
      <c r="C1216" s="65"/>
      <c r="D1216" s="151"/>
      <c r="E1216" s="16" t="s">
        <v>1709</v>
      </c>
      <c r="F1216" s="16" t="s">
        <v>1710</v>
      </c>
      <c r="G1216" s="16" t="s">
        <v>298</v>
      </c>
      <c r="H1216" s="16" t="s">
        <v>1710</v>
      </c>
      <c r="I1216" s="16" t="s">
        <v>2331</v>
      </c>
      <c r="J1216" s="16" t="s">
        <v>2332</v>
      </c>
      <c r="K1216" s="17" t="s">
        <v>12</v>
      </c>
      <c r="L1216" s="18" t="s">
        <v>1936</v>
      </c>
      <c r="M1216" s="195" t="s">
        <v>164</v>
      </c>
      <c r="N1216" s="16" t="s">
        <v>2126</v>
      </c>
      <c r="O1216" s="17" t="s">
        <v>304</v>
      </c>
      <c r="P1216" s="17" t="s">
        <v>305</v>
      </c>
      <c r="Q1216" s="17" t="s">
        <v>306</v>
      </c>
      <c r="R1216">
        <v>0</v>
      </c>
      <c r="S1216">
        <v>0</v>
      </c>
      <c r="T1216">
        <v>0</v>
      </c>
      <c r="U1216">
        <v>0</v>
      </c>
      <c r="V1216">
        <v>0</v>
      </c>
      <c r="W1216">
        <v>0</v>
      </c>
      <c r="X1216">
        <v>0</v>
      </c>
      <c r="Y1216">
        <v>0</v>
      </c>
      <c r="Z1216">
        <v>0</v>
      </c>
      <c r="AA1216">
        <v>0</v>
      </c>
      <c r="AB1216">
        <v>0</v>
      </c>
      <c r="AC1216">
        <v>0</v>
      </c>
      <c r="AD1216">
        <v>0</v>
      </c>
      <c r="AE1216">
        <v>0</v>
      </c>
      <c r="AF1216">
        <v>0</v>
      </c>
      <c r="AG1216" s="19">
        <v>0</v>
      </c>
      <c r="AH1216">
        <v>0</v>
      </c>
      <c r="AI1216">
        <v>0</v>
      </c>
      <c r="AJ1216">
        <v>0</v>
      </c>
      <c r="AK1216">
        <v>0</v>
      </c>
      <c r="AL1216">
        <v>0</v>
      </c>
      <c r="AM1216">
        <v>0</v>
      </c>
      <c r="AN1216">
        <v>0</v>
      </c>
      <c r="AO1216">
        <v>0</v>
      </c>
      <c r="AP1216">
        <v>0</v>
      </c>
      <c r="AQ1216">
        <v>0</v>
      </c>
      <c r="AR1216">
        <v>0</v>
      </c>
      <c r="AS1216">
        <v>-937</v>
      </c>
      <c r="AT1216">
        <v>-1413</v>
      </c>
      <c r="AU1216">
        <v>-1329</v>
      </c>
      <c r="AV1216">
        <v>-1537</v>
      </c>
      <c r="AW1216">
        <v>-1671</v>
      </c>
      <c r="AX1216">
        <v>-2276</v>
      </c>
      <c r="AY1216">
        <v>-1807</v>
      </c>
      <c r="AZ1216">
        <v>-2000</v>
      </c>
      <c r="BA1216">
        <v>-3000</v>
      </c>
      <c r="BB1216">
        <v>-3000</v>
      </c>
      <c r="BC1216">
        <v>-2000</v>
      </c>
      <c r="BD1216">
        <v>-1000</v>
      </c>
      <c r="BE1216">
        <v>-1000</v>
      </c>
      <c r="BF1216">
        <v>0</v>
      </c>
      <c r="BG1216">
        <v>-1000</v>
      </c>
      <c r="BH1216">
        <v>0</v>
      </c>
      <c r="BI1216">
        <v>0</v>
      </c>
      <c r="BJ1216">
        <v>0</v>
      </c>
      <c r="BK1216">
        <v>0</v>
      </c>
      <c r="BL1216">
        <v>0</v>
      </c>
      <c r="BM1216">
        <v>0</v>
      </c>
      <c r="BN1216">
        <v>0</v>
      </c>
      <c r="BO1216">
        <v>0</v>
      </c>
      <c r="BP1216">
        <v>0</v>
      </c>
      <c r="BQ1216">
        <v>0</v>
      </c>
      <c r="BR1216">
        <v>0</v>
      </c>
      <c r="BS1216">
        <v>0</v>
      </c>
      <c r="BT1216">
        <v>0</v>
      </c>
      <c r="BU1216">
        <v>0</v>
      </c>
      <c r="BV1216">
        <v>0</v>
      </c>
      <c r="BW1216">
        <v>0</v>
      </c>
      <c r="BX1216" s="10">
        <v>0</v>
      </c>
      <c r="BY1216">
        <v>0</v>
      </c>
      <c r="BZ1216">
        <v>0</v>
      </c>
      <c r="CA1216">
        <v>0</v>
      </c>
      <c r="CB1216">
        <v>0</v>
      </c>
      <c r="CC1216">
        <v>0</v>
      </c>
      <c r="CD1216">
        <v>0</v>
      </c>
      <c r="CE1216">
        <v>0</v>
      </c>
    </row>
    <row r="1217" spans="1:83" x14ac:dyDescent="0.35">
      <c r="A1217" s="9" t="str">
        <f t="shared" si="18"/>
        <v>512800.302.14</v>
      </c>
      <c r="B1217" s="52" t="e">
        <f>+IF(MATCH(A1217,List!H$10:H$145,0),"Targeted")</f>
        <v>#N/A</v>
      </c>
      <c r="C1217" s="65"/>
      <c r="D1217" s="151"/>
      <c r="E1217" s="16" t="s">
        <v>1709</v>
      </c>
      <c r="F1217" s="16" t="s">
        <v>1710</v>
      </c>
      <c r="G1217" s="16" t="s">
        <v>298</v>
      </c>
      <c r="H1217" s="16" t="s">
        <v>1710</v>
      </c>
      <c r="I1217" s="16" t="s">
        <v>2333</v>
      </c>
      <c r="J1217" s="16" t="s">
        <v>2334</v>
      </c>
      <c r="K1217" s="17" t="s">
        <v>12</v>
      </c>
      <c r="L1217" s="18" t="s">
        <v>1936</v>
      </c>
      <c r="M1217" s="195" t="s">
        <v>164</v>
      </c>
      <c r="N1217" s="16" t="s">
        <v>2126</v>
      </c>
      <c r="O1217" s="17" t="s">
        <v>304</v>
      </c>
      <c r="P1217" s="17" t="s">
        <v>305</v>
      </c>
      <c r="Q1217" s="17" t="s">
        <v>306</v>
      </c>
      <c r="R1217">
        <v>0</v>
      </c>
      <c r="S1217">
        <v>0</v>
      </c>
      <c r="T1217">
        <v>0</v>
      </c>
      <c r="U1217">
        <v>0</v>
      </c>
      <c r="V1217">
        <v>0</v>
      </c>
      <c r="W1217">
        <v>0</v>
      </c>
      <c r="X1217">
        <v>0</v>
      </c>
      <c r="Y1217">
        <v>0</v>
      </c>
      <c r="Z1217">
        <v>0</v>
      </c>
      <c r="AA1217">
        <v>0</v>
      </c>
      <c r="AB1217">
        <v>0</v>
      </c>
      <c r="AC1217">
        <v>0</v>
      </c>
      <c r="AD1217">
        <v>0</v>
      </c>
      <c r="AE1217">
        <v>0</v>
      </c>
      <c r="AF1217">
        <v>0</v>
      </c>
      <c r="AG1217" s="19">
        <v>0</v>
      </c>
      <c r="AH1217">
        <v>0</v>
      </c>
      <c r="AI1217">
        <v>0</v>
      </c>
      <c r="AJ1217">
        <v>0</v>
      </c>
      <c r="AK1217">
        <v>0</v>
      </c>
      <c r="AL1217">
        <v>0</v>
      </c>
      <c r="AM1217">
        <v>-472</v>
      </c>
      <c r="AN1217">
        <v>-1312</v>
      </c>
      <c r="AO1217">
        <v>-1830</v>
      </c>
      <c r="AP1217">
        <v>-225</v>
      </c>
      <c r="AQ1217">
        <v>2104</v>
      </c>
      <c r="AR1217">
        <v>-2371</v>
      </c>
      <c r="AS1217">
        <v>2374</v>
      </c>
      <c r="AT1217">
        <v>-290</v>
      </c>
      <c r="AU1217">
        <v>-14031</v>
      </c>
      <c r="AV1217">
        <v>-693</v>
      </c>
      <c r="AW1217">
        <v>7611</v>
      </c>
      <c r="AX1217">
        <v>1683</v>
      </c>
      <c r="AY1217">
        <v>2344</v>
      </c>
      <c r="AZ1217">
        <v>-1000</v>
      </c>
      <c r="BA1217">
        <v>1000</v>
      </c>
      <c r="BB1217">
        <v>-2000</v>
      </c>
      <c r="BC1217">
        <v>2000</v>
      </c>
      <c r="BD1217">
        <v>0</v>
      </c>
      <c r="BE1217">
        <v>0</v>
      </c>
      <c r="BF1217">
        <v>-2000</v>
      </c>
      <c r="BG1217">
        <v>2000</v>
      </c>
      <c r="BH1217">
        <v>0</v>
      </c>
      <c r="BI1217">
        <v>-8000</v>
      </c>
      <c r="BJ1217">
        <v>-11000</v>
      </c>
      <c r="BK1217">
        <v>-1000</v>
      </c>
      <c r="BL1217">
        <v>20000</v>
      </c>
      <c r="BM1217">
        <v>0</v>
      </c>
      <c r="BN1217">
        <v>0</v>
      </c>
      <c r="BO1217">
        <v>0</v>
      </c>
      <c r="BP1217">
        <v>0</v>
      </c>
      <c r="BQ1217">
        <v>0</v>
      </c>
      <c r="BR1217">
        <v>0</v>
      </c>
      <c r="BS1217">
        <v>0</v>
      </c>
      <c r="BT1217">
        <v>0</v>
      </c>
      <c r="BU1217">
        <v>0</v>
      </c>
      <c r="BV1217">
        <v>0</v>
      </c>
      <c r="BW1217">
        <v>0</v>
      </c>
      <c r="BX1217" s="10">
        <v>0</v>
      </c>
      <c r="BY1217">
        <v>0</v>
      </c>
      <c r="BZ1217">
        <v>0</v>
      </c>
      <c r="CA1217">
        <v>0</v>
      </c>
      <c r="CB1217">
        <v>0</v>
      </c>
      <c r="CC1217">
        <v>0</v>
      </c>
      <c r="CD1217">
        <v>0</v>
      </c>
      <c r="CE1217">
        <v>0</v>
      </c>
    </row>
    <row r="1218" spans="1:83" x14ac:dyDescent="0.35">
      <c r="A1218" s="9" t="str">
        <f t="shared" si="18"/>
        <v>512910.302.14</v>
      </c>
      <c r="B1218" s="52" t="e">
        <f>+IF(MATCH(A1218,List!H$10:H$145,0),"Targeted")</f>
        <v>#N/A</v>
      </c>
      <c r="C1218" s="65"/>
      <c r="D1218" s="151"/>
      <c r="E1218" s="16" t="s">
        <v>1709</v>
      </c>
      <c r="F1218" s="16" t="s">
        <v>1710</v>
      </c>
      <c r="G1218" s="16" t="s">
        <v>298</v>
      </c>
      <c r="H1218" s="16" t="s">
        <v>1710</v>
      </c>
      <c r="I1218" s="16" t="s">
        <v>2335</v>
      </c>
      <c r="J1218" s="16" t="s">
        <v>2336</v>
      </c>
      <c r="K1218" s="17" t="s">
        <v>12</v>
      </c>
      <c r="L1218" s="18" t="s">
        <v>1936</v>
      </c>
      <c r="M1218" s="195" t="s">
        <v>164</v>
      </c>
      <c r="N1218" s="16" t="s">
        <v>2126</v>
      </c>
      <c r="O1218" s="17" t="s">
        <v>304</v>
      </c>
      <c r="P1218" s="17" t="s">
        <v>305</v>
      </c>
      <c r="Q1218" s="17" t="s">
        <v>306</v>
      </c>
      <c r="R1218">
        <v>0</v>
      </c>
      <c r="S1218">
        <v>0</v>
      </c>
      <c r="T1218">
        <v>0</v>
      </c>
      <c r="U1218">
        <v>0</v>
      </c>
      <c r="V1218">
        <v>0</v>
      </c>
      <c r="W1218">
        <v>0</v>
      </c>
      <c r="X1218">
        <v>0</v>
      </c>
      <c r="Y1218">
        <v>0</v>
      </c>
      <c r="Z1218">
        <v>0</v>
      </c>
      <c r="AA1218">
        <v>0</v>
      </c>
      <c r="AB1218">
        <v>0</v>
      </c>
      <c r="AC1218">
        <v>0</v>
      </c>
      <c r="AD1218">
        <v>0</v>
      </c>
      <c r="AE1218">
        <v>0</v>
      </c>
      <c r="AF1218">
        <v>0</v>
      </c>
      <c r="AG1218" s="19">
        <v>0</v>
      </c>
      <c r="AH1218">
        <v>0</v>
      </c>
      <c r="AI1218">
        <v>0</v>
      </c>
      <c r="AJ1218">
        <v>0</v>
      </c>
      <c r="AK1218">
        <v>0</v>
      </c>
      <c r="AL1218">
        <v>0</v>
      </c>
      <c r="AM1218">
        <v>-18</v>
      </c>
      <c r="AN1218">
        <v>-58</v>
      </c>
      <c r="AO1218">
        <v>-894</v>
      </c>
      <c r="AP1218">
        <v>-833</v>
      </c>
      <c r="AQ1218">
        <v>-1395</v>
      </c>
      <c r="AR1218">
        <v>-212</v>
      </c>
      <c r="AS1218">
        <v>0</v>
      </c>
      <c r="AT1218">
        <v>0</v>
      </c>
      <c r="AU1218">
        <v>0</v>
      </c>
      <c r="AV1218">
        <v>0</v>
      </c>
      <c r="AW1218">
        <v>0</v>
      </c>
      <c r="AX1218">
        <v>-552</v>
      </c>
      <c r="AY1218">
        <v>-288</v>
      </c>
      <c r="AZ1218">
        <v>0</v>
      </c>
      <c r="BA1218">
        <v>0</v>
      </c>
      <c r="BB1218">
        <v>0</v>
      </c>
      <c r="BC1218">
        <v>0</v>
      </c>
      <c r="BD1218">
        <v>0</v>
      </c>
      <c r="BE1218">
        <v>0</v>
      </c>
      <c r="BF1218">
        <v>0</v>
      </c>
      <c r="BG1218">
        <v>0</v>
      </c>
      <c r="BH1218">
        <v>0</v>
      </c>
      <c r="BI1218">
        <v>0</v>
      </c>
      <c r="BJ1218">
        <v>-204000</v>
      </c>
      <c r="BK1218">
        <v>-119000</v>
      </c>
      <c r="BL1218">
        <v>-11000</v>
      </c>
      <c r="BM1218">
        <v>-5000</v>
      </c>
      <c r="BN1218">
        <v>-2000</v>
      </c>
      <c r="BO1218">
        <v>-1000</v>
      </c>
      <c r="BP1218">
        <v>-1000</v>
      </c>
      <c r="BQ1218">
        <v>-1000</v>
      </c>
      <c r="BR1218">
        <v>-1000</v>
      </c>
      <c r="BS1218">
        <v>-6000</v>
      </c>
      <c r="BT1218">
        <v>-13000</v>
      </c>
      <c r="BU1218">
        <v>-11000</v>
      </c>
      <c r="BV1218">
        <v>-18000</v>
      </c>
      <c r="BW1218">
        <v>-14000</v>
      </c>
      <c r="BX1218" s="10">
        <v>-9000</v>
      </c>
      <c r="BY1218">
        <v>-30000</v>
      </c>
      <c r="BZ1218">
        <v>0</v>
      </c>
      <c r="CA1218">
        <v>-14000</v>
      </c>
      <c r="CB1218">
        <v>-14000</v>
      </c>
      <c r="CC1218">
        <v>-14000</v>
      </c>
      <c r="CD1218">
        <v>-14000</v>
      </c>
      <c r="CE1218">
        <v>-14000</v>
      </c>
    </row>
    <row r="1219" spans="1:83" x14ac:dyDescent="0.35">
      <c r="A1219" s="9" t="str">
        <f t="shared" si="18"/>
        <v>513200.302.14</v>
      </c>
      <c r="B1219" s="52" t="e">
        <f>+IF(MATCH(A1219,List!H$10:H$145,0),"Targeted")</f>
        <v>#N/A</v>
      </c>
      <c r="C1219" s="65"/>
      <c r="D1219" s="151"/>
      <c r="E1219" s="16" t="s">
        <v>1709</v>
      </c>
      <c r="F1219" s="16" t="s">
        <v>1710</v>
      </c>
      <c r="G1219" s="16" t="s">
        <v>298</v>
      </c>
      <c r="H1219" s="16" t="s">
        <v>1710</v>
      </c>
      <c r="I1219" s="16" t="s">
        <v>2337</v>
      </c>
      <c r="J1219" s="16" t="s">
        <v>2338</v>
      </c>
      <c r="K1219" s="17" t="s">
        <v>12</v>
      </c>
      <c r="L1219" s="18" t="s">
        <v>1936</v>
      </c>
      <c r="M1219" s="195" t="s">
        <v>164</v>
      </c>
      <c r="N1219" s="16" t="s">
        <v>2126</v>
      </c>
      <c r="O1219" s="17" t="s">
        <v>304</v>
      </c>
      <c r="P1219" s="17" t="s">
        <v>305</v>
      </c>
      <c r="Q1219" s="17" t="s">
        <v>306</v>
      </c>
      <c r="R1219">
        <v>0</v>
      </c>
      <c r="S1219">
        <v>0</v>
      </c>
      <c r="T1219">
        <v>0</v>
      </c>
      <c r="U1219">
        <v>0</v>
      </c>
      <c r="V1219">
        <v>0</v>
      </c>
      <c r="W1219">
        <v>-1437</v>
      </c>
      <c r="X1219">
        <v>-1456</v>
      </c>
      <c r="Y1219">
        <v>-1676</v>
      </c>
      <c r="Z1219">
        <v>-1845</v>
      </c>
      <c r="AA1219">
        <v>-2334</v>
      </c>
      <c r="AB1219">
        <v>-2789</v>
      </c>
      <c r="AC1219">
        <v>-3154</v>
      </c>
      <c r="AD1219">
        <v>-4018</v>
      </c>
      <c r="AE1219">
        <v>-4810</v>
      </c>
      <c r="AF1219">
        <v>-6550</v>
      </c>
      <c r="AG1219" s="19">
        <v>-2360</v>
      </c>
      <c r="AH1219">
        <v>-8138</v>
      </c>
      <c r="AI1219">
        <v>-9415</v>
      </c>
      <c r="AJ1219">
        <v>-10166</v>
      </c>
      <c r="AK1219">
        <v>-12857</v>
      </c>
      <c r="AL1219">
        <v>-11465</v>
      </c>
      <c r="AM1219">
        <v>-13033</v>
      </c>
      <c r="AN1219">
        <v>-9241</v>
      </c>
      <c r="AO1219">
        <v>-8529</v>
      </c>
      <c r="AP1219">
        <v>-8271</v>
      </c>
      <c r="AQ1219">
        <v>-5409</v>
      </c>
      <c r="AR1219">
        <v>-4182</v>
      </c>
      <c r="AS1219">
        <v>-14530</v>
      </c>
      <c r="AT1219">
        <v>-1594</v>
      </c>
      <c r="AU1219">
        <v>-9522</v>
      </c>
      <c r="AV1219">
        <v>-9657</v>
      </c>
      <c r="AW1219">
        <v>-9727</v>
      </c>
      <c r="AX1219">
        <v>-9650</v>
      </c>
      <c r="AY1219">
        <v>-9406</v>
      </c>
      <c r="AZ1219">
        <v>-10000</v>
      </c>
      <c r="BA1219">
        <v>-9000</v>
      </c>
      <c r="BB1219">
        <v>-8000</v>
      </c>
      <c r="BC1219">
        <v>-8000</v>
      </c>
      <c r="BD1219">
        <v>-8000</v>
      </c>
      <c r="BE1219">
        <v>-8000</v>
      </c>
      <c r="BF1219">
        <v>-8000</v>
      </c>
      <c r="BG1219">
        <v>-8000</v>
      </c>
      <c r="BH1219">
        <v>-7000</v>
      </c>
      <c r="BI1219">
        <v>-7000</v>
      </c>
      <c r="BJ1219">
        <v>-7000</v>
      </c>
      <c r="BK1219">
        <v>-9000</v>
      </c>
      <c r="BL1219">
        <v>-9000</v>
      </c>
      <c r="BM1219">
        <v>-9000</v>
      </c>
      <c r="BN1219">
        <v>-10000</v>
      </c>
      <c r="BO1219">
        <v>-8000</v>
      </c>
      <c r="BP1219">
        <v>-7000</v>
      </c>
      <c r="BQ1219">
        <v>-8000</v>
      </c>
      <c r="BR1219">
        <v>-7000</v>
      </c>
      <c r="BS1219">
        <v>-7000</v>
      </c>
      <c r="BT1219">
        <v>-7000</v>
      </c>
      <c r="BU1219">
        <v>-8000</v>
      </c>
      <c r="BV1219">
        <v>-10000</v>
      </c>
      <c r="BW1219">
        <v>-10000</v>
      </c>
      <c r="BX1219" s="10">
        <v>-9000</v>
      </c>
      <c r="BY1219">
        <v>-6000</v>
      </c>
      <c r="BZ1219">
        <v>-8000</v>
      </c>
      <c r="CA1219">
        <v>-8000</v>
      </c>
      <c r="CB1219">
        <v>-8000</v>
      </c>
      <c r="CC1219">
        <v>-8000</v>
      </c>
      <c r="CD1219">
        <v>-8000</v>
      </c>
      <c r="CE1219">
        <v>-8000</v>
      </c>
    </row>
    <row r="1220" spans="1:83" x14ac:dyDescent="0.35">
      <c r="A1220" s="9" t="str">
        <f t="shared" ref="A1220:A1283" si="19">I1220&amp;"."&amp;M1220&amp;"."&amp;K1220</f>
        <v>513300.302.14</v>
      </c>
      <c r="B1220" s="52" t="e">
        <f>+IF(MATCH(A1220,List!H$10:H$145,0),"Targeted")</f>
        <v>#N/A</v>
      </c>
      <c r="C1220" s="65"/>
      <c r="D1220" s="151"/>
      <c r="E1220" s="16" t="s">
        <v>1709</v>
      </c>
      <c r="F1220" s="16" t="s">
        <v>1710</v>
      </c>
      <c r="G1220" s="16" t="s">
        <v>298</v>
      </c>
      <c r="H1220" s="16" t="s">
        <v>1710</v>
      </c>
      <c r="I1220" s="16" t="s">
        <v>2339</v>
      </c>
      <c r="J1220" s="16" t="s">
        <v>2340</v>
      </c>
      <c r="K1220" s="17" t="s">
        <v>12</v>
      </c>
      <c r="L1220" s="18" t="s">
        <v>1936</v>
      </c>
      <c r="M1220" s="195" t="s">
        <v>164</v>
      </c>
      <c r="N1220" s="16" t="s">
        <v>2126</v>
      </c>
      <c r="O1220" s="17" t="s">
        <v>304</v>
      </c>
      <c r="P1220" s="17" t="s">
        <v>305</v>
      </c>
      <c r="Q1220" s="17" t="s">
        <v>306</v>
      </c>
      <c r="R1220">
        <v>0</v>
      </c>
      <c r="S1220">
        <v>0</v>
      </c>
      <c r="T1220">
        <v>0</v>
      </c>
      <c r="U1220">
        <v>0</v>
      </c>
      <c r="V1220">
        <v>0</v>
      </c>
      <c r="W1220">
        <v>0</v>
      </c>
      <c r="X1220">
        <v>0</v>
      </c>
      <c r="Y1220">
        <v>0</v>
      </c>
      <c r="Z1220">
        <v>0</v>
      </c>
      <c r="AA1220">
        <v>0</v>
      </c>
      <c r="AB1220">
        <v>0</v>
      </c>
      <c r="AC1220">
        <v>0</v>
      </c>
      <c r="AD1220">
        <v>0</v>
      </c>
      <c r="AE1220">
        <v>0</v>
      </c>
      <c r="AF1220">
        <v>0</v>
      </c>
      <c r="AG1220" s="19">
        <v>0</v>
      </c>
      <c r="AH1220">
        <v>0</v>
      </c>
      <c r="AI1220">
        <v>0</v>
      </c>
      <c r="AJ1220">
        <v>0</v>
      </c>
      <c r="AK1220">
        <v>-1056</v>
      </c>
      <c r="AL1220">
        <v>-804</v>
      </c>
      <c r="AM1220">
        <v>-636</v>
      </c>
      <c r="AN1220">
        <v>-311</v>
      </c>
      <c r="AO1220">
        <v>-882</v>
      </c>
      <c r="AP1220">
        <v>-742</v>
      </c>
      <c r="AQ1220">
        <v>-1244</v>
      </c>
      <c r="AR1220">
        <v>0</v>
      </c>
      <c r="AS1220">
        <v>-1364</v>
      </c>
      <c r="AT1220">
        <v>-143</v>
      </c>
      <c r="AU1220">
        <v>-2279</v>
      </c>
      <c r="AV1220">
        <v>-925</v>
      </c>
      <c r="AW1220">
        <v>-990</v>
      </c>
      <c r="AX1220">
        <v>-990</v>
      </c>
      <c r="AY1220">
        <v>-779</v>
      </c>
      <c r="AZ1220">
        <v>-1000</v>
      </c>
      <c r="BA1220">
        <v>-1000</v>
      </c>
      <c r="BB1220">
        <v>-2000</v>
      </c>
      <c r="BC1220">
        <v>-1000</v>
      </c>
      <c r="BD1220">
        <v>-1000</v>
      </c>
      <c r="BE1220">
        <v>-1000</v>
      </c>
      <c r="BF1220">
        <v>-1000</v>
      </c>
      <c r="BG1220">
        <v>0</v>
      </c>
      <c r="BH1220">
        <v>-1000</v>
      </c>
      <c r="BI1220">
        <v>-56000</v>
      </c>
      <c r="BJ1220">
        <v>0</v>
      </c>
      <c r="BK1220">
        <v>0</v>
      </c>
      <c r="BL1220">
        <v>0</v>
      </c>
      <c r="BM1220">
        <v>0</v>
      </c>
      <c r="BN1220">
        <v>0</v>
      </c>
      <c r="BO1220">
        <v>0</v>
      </c>
      <c r="BP1220">
        <v>0</v>
      </c>
      <c r="BQ1220">
        <v>0</v>
      </c>
      <c r="BR1220">
        <v>0</v>
      </c>
      <c r="BS1220">
        <v>0</v>
      </c>
      <c r="BT1220">
        <v>0</v>
      </c>
      <c r="BU1220">
        <v>0</v>
      </c>
      <c r="BV1220">
        <v>0</v>
      </c>
      <c r="BW1220">
        <v>0</v>
      </c>
      <c r="BX1220" s="10">
        <v>0</v>
      </c>
      <c r="BY1220">
        <v>0</v>
      </c>
      <c r="BZ1220">
        <v>0</v>
      </c>
      <c r="CA1220">
        <v>0</v>
      </c>
      <c r="CB1220">
        <v>0</v>
      </c>
      <c r="CC1220">
        <v>0</v>
      </c>
      <c r="CD1220">
        <v>0</v>
      </c>
      <c r="CE1220">
        <v>0</v>
      </c>
    </row>
    <row r="1221" spans="1:83" x14ac:dyDescent="0.35">
      <c r="A1221" s="9" t="str">
        <f t="shared" si="19"/>
        <v>513400.302.14</v>
      </c>
      <c r="B1221" s="52" t="e">
        <f>+IF(MATCH(A1221,List!H$10:H$145,0),"Targeted")</f>
        <v>#N/A</v>
      </c>
      <c r="C1221" s="65"/>
      <c r="D1221" s="151"/>
      <c r="E1221" s="16" t="s">
        <v>1709</v>
      </c>
      <c r="F1221" s="16" t="s">
        <v>1710</v>
      </c>
      <c r="G1221" s="16" t="s">
        <v>298</v>
      </c>
      <c r="H1221" s="16" t="s">
        <v>1710</v>
      </c>
      <c r="I1221" s="16" t="s">
        <v>2341</v>
      </c>
      <c r="J1221" s="16" t="s">
        <v>2342</v>
      </c>
      <c r="K1221" s="17" t="s">
        <v>12</v>
      </c>
      <c r="L1221" s="18" t="s">
        <v>1936</v>
      </c>
      <c r="M1221" s="195" t="s">
        <v>164</v>
      </c>
      <c r="N1221" s="16" t="s">
        <v>2126</v>
      </c>
      <c r="O1221" s="17" t="s">
        <v>304</v>
      </c>
      <c r="P1221" s="17" t="s">
        <v>305</v>
      </c>
      <c r="Q1221" s="17" t="s">
        <v>306</v>
      </c>
      <c r="R1221">
        <v>0</v>
      </c>
      <c r="S1221">
        <v>0</v>
      </c>
      <c r="T1221">
        <v>0</v>
      </c>
      <c r="U1221">
        <v>0</v>
      </c>
      <c r="V1221">
        <v>0</v>
      </c>
      <c r="W1221">
        <v>0</v>
      </c>
      <c r="X1221">
        <v>0</v>
      </c>
      <c r="Y1221">
        <v>0</v>
      </c>
      <c r="Z1221">
        <v>0</v>
      </c>
      <c r="AA1221">
        <v>0</v>
      </c>
      <c r="AB1221">
        <v>0</v>
      </c>
      <c r="AC1221">
        <v>0</v>
      </c>
      <c r="AD1221">
        <v>0</v>
      </c>
      <c r="AE1221">
        <v>0</v>
      </c>
      <c r="AF1221">
        <v>0</v>
      </c>
      <c r="AG1221" s="19">
        <v>0</v>
      </c>
      <c r="AH1221">
        <v>0</v>
      </c>
      <c r="AI1221">
        <v>0</v>
      </c>
      <c r="AJ1221">
        <v>0</v>
      </c>
      <c r="AK1221">
        <v>-11</v>
      </c>
      <c r="AL1221">
        <v>-5</v>
      </c>
      <c r="AM1221">
        <v>-6</v>
      </c>
      <c r="AN1221">
        <v>2</v>
      </c>
      <c r="AO1221">
        <v>-40</v>
      </c>
      <c r="AP1221">
        <v>-22</v>
      </c>
      <c r="AQ1221">
        <v>-16</v>
      </c>
      <c r="AR1221">
        <v>30</v>
      </c>
      <c r="AS1221">
        <v>-6</v>
      </c>
      <c r="AT1221">
        <v>-5</v>
      </c>
      <c r="AU1221">
        <v>-27</v>
      </c>
      <c r="AV1221">
        <v>-5</v>
      </c>
      <c r="AW1221">
        <v>-11</v>
      </c>
      <c r="AX1221">
        <v>-17</v>
      </c>
      <c r="AY1221">
        <v>-6</v>
      </c>
      <c r="AZ1221">
        <v>0</v>
      </c>
      <c r="BA1221">
        <v>0</v>
      </c>
      <c r="BB1221">
        <v>0</v>
      </c>
      <c r="BC1221">
        <v>0</v>
      </c>
      <c r="BD1221">
        <v>0</v>
      </c>
      <c r="BE1221">
        <v>0</v>
      </c>
      <c r="BF1221">
        <v>0</v>
      </c>
      <c r="BG1221">
        <v>0</v>
      </c>
      <c r="BH1221">
        <v>0</v>
      </c>
      <c r="BI1221">
        <v>0</v>
      </c>
      <c r="BJ1221">
        <v>0</v>
      </c>
      <c r="BK1221">
        <v>0</v>
      </c>
      <c r="BL1221">
        <v>0</v>
      </c>
      <c r="BM1221">
        <v>0</v>
      </c>
      <c r="BN1221">
        <v>0</v>
      </c>
      <c r="BO1221">
        <v>0</v>
      </c>
      <c r="BP1221">
        <v>0</v>
      </c>
      <c r="BQ1221">
        <v>0</v>
      </c>
      <c r="BR1221">
        <v>0</v>
      </c>
      <c r="BS1221">
        <v>0</v>
      </c>
      <c r="BT1221">
        <v>0</v>
      </c>
      <c r="BU1221">
        <v>0</v>
      </c>
      <c r="BV1221">
        <v>0</v>
      </c>
      <c r="BW1221">
        <v>0</v>
      </c>
      <c r="BX1221" s="10">
        <v>0</v>
      </c>
      <c r="BY1221">
        <v>0</v>
      </c>
      <c r="BZ1221">
        <v>0</v>
      </c>
      <c r="CA1221">
        <v>0</v>
      </c>
      <c r="CB1221">
        <v>0</v>
      </c>
      <c r="CC1221">
        <v>0</v>
      </c>
      <c r="CD1221">
        <v>0</v>
      </c>
      <c r="CE1221">
        <v>0</v>
      </c>
    </row>
    <row r="1222" spans="1:83" x14ac:dyDescent="0.35">
      <c r="A1222" s="9" t="str">
        <f t="shared" si="19"/>
        <v>513500.302.14</v>
      </c>
      <c r="B1222" s="52" t="e">
        <f>+IF(MATCH(A1222,List!H$10:H$145,0),"Targeted")</f>
        <v>#N/A</v>
      </c>
      <c r="C1222" s="65"/>
      <c r="D1222" s="151"/>
      <c r="E1222" s="16" t="s">
        <v>1709</v>
      </c>
      <c r="F1222" s="16" t="s">
        <v>1710</v>
      </c>
      <c r="G1222" s="16" t="s">
        <v>298</v>
      </c>
      <c r="H1222" s="16" t="s">
        <v>1710</v>
      </c>
      <c r="I1222" s="16" t="s">
        <v>2343</v>
      </c>
      <c r="J1222" s="16" t="s">
        <v>2344</v>
      </c>
      <c r="K1222" s="17" t="s">
        <v>12</v>
      </c>
      <c r="L1222" s="18" t="s">
        <v>1936</v>
      </c>
      <c r="M1222" s="195" t="s">
        <v>164</v>
      </c>
      <c r="N1222" s="16" t="s">
        <v>2126</v>
      </c>
      <c r="O1222" s="17" t="s">
        <v>304</v>
      </c>
      <c r="P1222" s="17" t="s">
        <v>305</v>
      </c>
      <c r="Q1222" s="17" t="s">
        <v>306</v>
      </c>
      <c r="R1222">
        <v>0</v>
      </c>
      <c r="S1222">
        <v>0</v>
      </c>
      <c r="T1222">
        <v>0</v>
      </c>
      <c r="U1222">
        <v>0</v>
      </c>
      <c r="V1222">
        <v>0</v>
      </c>
      <c r="W1222">
        <v>0</v>
      </c>
      <c r="X1222">
        <v>0</v>
      </c>
      <c r="Y1222">
        <v>0</v>
      </c>
      <c r="Z1222">
        <v>0</v>
      </c>
      <c r="AA1222">
        <v>0</v>
      </c>
      <c r="AB1222">
        <v>0</v>
      </c>
      <c r="AC1222">
        <v>0</v>
      </c>
      <c r="AD1222">
        <v>0</v>
      </c>
      <c r="AE1222">
        <v>0</v>
      </c>
      <c r="AF1222">
        <v>0</v>
      </c>
      <c r="AG1222" s="19">
        <v>0</v>
      </c>
      <c r="AH1222">
        <v>0</v>
      </c>
      <c r="AI1222">
        <v>0</v>
      </c>
      <c r="AJ1222">
        <v>0</v>
      </c>
      <c r="AK1222">
        <v>-1</v>
      </c>
      <c r="AL1222">
        <v>-1</v>
      </c>
      <c r="AM1222">
        <v>-1</v>
      </c>
      <c r="AN1222">
        <v>0</v>
      </c>
      <c r="AO1222">
        <v>0</v>
      </c>
      <c r="AP1222">
        <v>0</v>
      </c>
      <c r="AQ1222">
        <v>0</v>
      </c>
      <c r="AR1222">
        <v>0</v>
      </c>
      <c r="AS1222">
        <v>0</v>
      </c>
      <c r="AT1222">
        <v>0</v>
      </c>
      <c r="AU1222">
        <v>0</v>
      </c>
      <c r="AV1222">
        <v>0</v>
      </c>
      <c r="AW1222">
        <v>0</v>
      </c>
      <c r="AX1222">
        <v>0</v>
      </c>
      <c r="AY1222">
        <v>0</v>
      </c>
      <c r="AZ1222">
        <v>0</v>
      </c>
      <c r="BA1222">
        <v>0</v>
      </c>
      <c r="BB1222">
        <v>0</v>
      </c>
      <c r="BC1222">
        <v>0</v>
      </c>
      <c r="BD1222">
        <v>0</v>
      </c>
      <c r="BE1222">
        <v>0</v>
      </c>
      <c r="BF1222">
        <v>0</v>
      </c>
      <c r="BG1222">
        <v>0</v>
      </c>
      <c r="BH1222">
        <v>0</v>
      </c>
      <c r="BI1222">
        <v>0</v>
      </c>
      <c r="BJ1222">
        <v>0</v>
      </c>
      <c r="BK1222">
        <v>0</v>
      </c>
      <c r="BL1222">
        <v>0</v>
      </c>
      <c r="BM1222">
        <v>0</v>
      </c>
      <c r="BN1222">
        <v>0</v>
      </c>
      <c r="BO1222">
        <v>0</v>
      </c>
      <c r="BP1222">
        <v>0</v>
      </c>
      <c r="BQ1222">
        <v>0</v>
      </c>
      <c r="BR1222">
        <v>0</v>
      </c>
      <c r="BS1222">
        <v>0</v>
      </c>
      <c r="BT1222">
        <v>0</v>
      </c>
      <c r="BU1222">
        <v>0</v>
      </c>
      <c r="BV1222">
        <v>0</v>
      </c>
      <c r="BW1222">
        <v>0</v>
      </c>
      <c r="BX1222" s="10">
        <v>0</v>
      </c>
      <c r="BY1222">
        <v>0</v>
      </c>
      <c r="BZ1222">
        <v>0</v>
      </c>
      <c r="CA1222">
        <v>0</v>
      </c>
      <c r="CB1222">
        <v>0</v>
      </c>
      <c r="CC1222">
        <v>0</v>
      </c>
      <c r="CD1222">
        <v>0</v>
      </c>
      <c r="CE1222">
        <v>0</v>
      </c>
    </row>
    <row r="1223" spans="1:83" x14ac:dyDescent="0.35">
      <c r="A1223" s="9" t="str">
        <f t="shared" si="19"/>
        <v>513600.302.14</v>
      </c>
      <c r="B1223" s="52" t="e">
        <f>+IF(MATCH(A1223,List!H$10:H$145,0),"Targeted")</f>
        <v>#N/A</v>
      </c>
      <c r="C1223" s="65"/>
      <c r="D1223" s="151"/>
      <c r="E1223" s="16" t="s">
        <v>1709</v>
      </c>
      <c r="F1223" s="16" t="s">
        <v>1710</v>
      </c>
      <c r="G1223" s="16" t="s">
        <v>298</v>
      </c>
      <c r="H1223" s="16" t="s">
        <v>1710</v>
      </c>
      <c r="I1223" s="16" t="s">
        <v>2345</v>
      </c>
      <c r="J1223" s="16" t="s">
        <v>2346</v>
      </c>
      <c r="K1223" s="17" t="s">
        <v>12</v>
      </c>
      <c r="L1223" s="18" t="s">
        <v>1936</v>
      </c>
      <c r="M1223" s="195" t="s">
        <v>164</v>
      </c>
      <c r="N1223" s="16" t="s">
        <v>2126</v>
      </c>
      <c r="O1223" s="17" t="s">
        <v>304</v>
      </c>
      <c r="P1223" s="17" t="s">
        <v>305</v>
      </c>
      <c r="Q1223" s="17" t="s">
        <v>306</v>
      </c>
      <c r="R1223">
        <v>0</v>
      </c>
      <c r="S1223">
        <v>0</v>
      </c>
      <c r="T1223">
        <v>0</v>
      </c>
      <c r="U1223">
        <v>0</v>
      </c>
      <c r="V1223">
        <v>0</v>
      </c>
      <c r="W1223">
        <v>-11056</v>
      </c>
      <c r="X1223">
        <v>-12340</v>
      </c>
      <c r="Y1223">
        <v>-15860</v>
      </c>
      <c r="Z1223">
        <v>-14893</v>
      </c>
      <c r="AA1223">
        <v>-15516</v>
      </c>
      <c r="AB1223">
        <v>-18946</v>
      </c>
      <c r="AC1223">
        <v>-22324</v>
      </c>
      <c r="AD1223">
        <v>-29307</v>
      </c>
      <c r="AE1223">
        <v>-27402</v>
      </c>
      <c r="AF1223">
        <v>-25104</v>
      </c>
      <c r="AG1223" s="19">
        <v>-19326</v>
      </c>
      <c r="AH1223">
        <v>-53023</v>
      </c>
      <c r="AI1223">
        <v>-43145</v>
      </c>
      <c r="AJ1223">
        <v>-48387</v>
      </c>
      <c r="AK1223">
        <v>-48804</v>
      </c>
      <c r="AL1223">
        <v>-48478</v>
      </c>
      <c r="AM1223">
        <v>-19649</v>
      </c>
      <c r="AN1223">
        <v>0</v>
      </c>
      <c r="AO1223">
        <v>0</v>
      </c>
      <c r="AP1223">
        <v>19649</v>
      </c>
      <c r="AQ1223">
        <v>0</v>
      </c>
      <c r="AR1223">
        <v>0</v>
      </c>
      <c r="AS1223">
        <v>0</v>
      </c>
      <c r="AT1223">
        <v>0</v>
      </c>
      <c r="AU1223">
        <v>0</v>
      </c>
      <c r="AV1223">
        <v>0</v>
      </c>
      <c r="AW1223">
        <v>0</v>
      </c>
      <c r="AX1223">
        <v>0</v>
      </c>
      <c r="AY1223">
        <v>0</v>
      </c>
      <c r="AZ1223">
        <v>0</v>
      </c>
      <c r="BA1223">
        <v>0</v>
      </c>
      <c r="BB1223">
        <v>0</v>
      </c>
      <c r="BC1223">
        <v>0</v>
      </c>
      <c r="BD1223">
        <v>0</v>
      </c>
      <c r="BE1223">
        <v>0</v>
      </c>
      <c r="BF1223">
        <v>0</v>
      </c>
      <c r="BG1223">
        <v>0</v>
      </c>
      <c r="BH1223">
        <v>0</v>
      </c>
      <c r="BI1223">
        <v>0</v>
      </c>
      <c r="BJ1223">
        <v>0</v>
      </c>
      <c r="BK1223">
        <v>0</v>
      </c>
      <c r="BL1223">
        <v>0</v>
      </c>
      <c r="BM1223">
        <v>0</v>
      </c>
      <c r="BN1223">
        <v>0</v>
      </c>
      <c r="BO1223">
        <v>0</v>
      </c>
      <c r="BP1223">
        <v>0</v>
      </c>
      <c r="BQ1223">
        <v>0</v>
      </c>
      <c r="BR1223">
        <v>0</v>
      </c>
      <c r="BS1223">
        <v>0</v>
      </c>
      <c r="BT1223">
        <v>0</v>
      </c>
      <c r="BU1223">
        <v>0</v>
      </c>
      <c r="BV1223">
        <v>0</v>
      </c>
      <c r="BW1223">
        <v>0</v>
      </c>
      <c r="BX1223" s="10">
        <v>0</v>
      </c>
      <c r="BY1223">
        <v>0</v>
      </c>
      <c r="BZ1223">
        <v>0</v>
      </c>
      <c r="CA1223">
        <v>0</v>
      </c>
      <c r="CB1223">
        <v>0</v>
      </c>
      <c r="CC1223">
        <v>0</v>
      </c>
      <c r="CD1223">
        <v>0</v>
      </c>
      <c r="CE1223">
        <v>0</v>
      </c>
    </row>
    <row r="1224" spans="1:83" x14ac:dyDescent="0.35">
      <c r="A1224" s="9" t="str">
        <f t="shared" si="19"/>
        <v>514300.302.14</v>
      </c>
      <c r="B1224" s="52" t="e">
        <f>+IF(MATCH(A1224,List!H$10:H$145,0),"Targeted")</f>
        <v>#N/A</v>
      </c>
      <c r="C1224" s="65"/>
      <c r="D1224" s="151"/>
      <c r="E1224" s="16" t="s">
        <v>1709</v>
      </c>
      <c r="F1224" s="16" t="s">
        <v>1710</v>
      </c>
      <c r="G1224" s="16" t="s">
        <v>298</v>
      </c>
      <c r="H1224" s="16" t="s">
        <v>1710</v>
      </c>
      <c r="I1224" s="16" t="s">
        <v>2347</v>
      </c>
      <c r="J1224" s="16" t="s">
        <v>2348</v>
      </c>
      <c r="K1224" s="17" t="s">
        <v>12</v>
      </c>
      <c r="L1224" s="18" t="s">
        <v>1936</v>
      </c>
      <c r="M1224" s="195" t="s">
        <v>164</v>
      </c>
      <c r="N1224" s="16" t="s">
        <v>2126</v>
      </c>
      <c r="O1224" s="17" t="s">
        <v>304</v>
      </c>
      <c r="P1224" s="17" t="s">
        <v>305</v>
      </c>
      <c r="Q1224" s="17" t="s">
        <v>306</v>
      </c>
      <c r="R1224">
        <v>0</v>
      </c>
      <c r="S1224">
        <v>0</v>
      </c>
      <c r="T1224">
        <v>0</v>
      </c>
      <c r="U1224">
        <v>0</v>
      </c>
      <c r="V1224">
        <v>0</v>
      </c>
      <c r="W1224">
        <v>0</v>
      </c>
      <c r="X1224">
        <v>0</v>
      </c>
      <c r="Y1224">
        <v>0</v>
      </c>
      <c r="Z1224">
        <v>0</v>
      </c>
      <c r="AA1224">
        <v>0</v>
      </c>
      <c r="AB1224">
        <v>0</v>
      </c>
      <c r="AC1224">
        <v>0</v>
      </c>
      <c r="AD1224">
        <v>0</v>
      </c>
      <c r="AE1224">
        <v>0</v>
      </c>
      <c r="AF1224">
        <v>0</v>
      </c>
      <c r="AG1224" s="19">
        <v>0</v>
      </c>
      <c r="AH1224">
        <v>0</v>
      </c>
      <c r="AI1224">
        <v>0</v>
      </c>
      <c r="AJ1224">
        <v>0</v>
      </c>
      <c r="AK1224">
        <v>0</v>
      </c>
      <c r="AL1224">
        <v>0</v>
      </c>
      <c r="AM1224">
        <v>0</v>
      </c>
      <c r="AN1224">
        <v>0</v>
      </c>
      <c r="AO1224">
        <v>0</v>
      </c>
      <c r="AP1224">
        <v>0</v>
      </c>
      <c r="AQ1224">
        <v>0</v>
      </c>
      <c r="AR1224">
        <v>0</v>
      </c>
      <c r="AS1224">
        <v>0</v>
      </c>
      <c r="AT1224">
        <v>0</v>
      </c>
      <c r="AU1224">
        <v>0</v>
      </c>
      <c r="AV1224">
        <v>0</v>
      </c>
      <c r="AW1224">
        <v>0</v>
      </c>
      <c r="AX1224">
        <v>-79761</v>
      </c>
      <c r="AY1224">
        <v>-22424</v>
      </c>
      <c r="AZ1224">
        <v>-25000</v>
      </c>
      <c r="BA1224">
        <v>-27000</v>
      </c>
      <c r="BB1224">
        <v>-28000</v>
      </c>
      <c r="BC1224">
        <v>-28000</v>
      </c>
      <c r="BD1224">
        <v>-29000</v>
      </c>
      <c r="BE1224">
        <v>-33000</v>
      </c>
      <c r="BF1224">
        <v>-33000</v>
      </c>
      <c r="BG1224">
        <v>-36000</v>
      </c>
      <c r="BH1224">
        <v>-35000</v>
      </c>
      <c r="BI1224">
        <v>-35000</v>
      </c>
      <c r="BJ1224">
        <v>-35000</v>
      </c>
      <c r="BK1224">
        <v>-39000</v>
      </c>
      <c r="BL1224">
        <v>-46000</v>
      </c>
      <c r="BM1224">
        <v>-52000</v>
      </c>
      <c r="BN1224">
        <v>-54000</v>
      </c>
      <c r="BO1224">
        <v>-59000</v>
      </c>
      <c r="BP1224">
        <v>-54000</v>
      </c>
      <c r="BQ1224">
        <v>-53000</v>
      </c>
      <c r="BR1224">
        <v>-63000</v>
      </c>
      <c r="BS1224">
        <v>-72000</v>
      </c>
      <c r="BT1224">
        <v>-74000</v>
      </c>
      <c r="BU1224">
        <v>-68000</v>
      </c>
      <c r="BV1224">
        <v>-76000</v>
      </c>
      <c r="BW1224">
        <v>-75000</v>
      </c>
      <c r="BX1224" s="10">
        <v>-70000</v>
      </c>
      <c r="BY1224">
        <v>-66000</v>
      </c>
      <c r="BZ1224">
        <v>-75000</v>
      </c>
      <c r="CA1224">
        <v>-80000</v>
      </c>
      <c r="CB1224">
        <v>-80000</v>
      </c>
      <c r="CC1224">
        <v>-82000</v>
      </c>
      <c r="CD1224">
        <v>-83000</v>
      </c>
      <c r="CE1224">
        <v>-85000</v>
      </c>
    </row>
    <row r="1225" spans="1:83" x14ac:dyDescent="0.35">
      <c r="A1225" s="9" t="str">
        <f t="shared" si="19"/>
        <v>515010.302.14</v>
      </c>
      <c r="B1225" s="52" t="e">
        <f>+IF(MATCH(A1225,List!H$10:H$145,0),"Targeted")</f>
        <v>#N/A</v>
      </c>
      <c r="C1225" s="65"/>
      <c r="D1225" s="151"/>
      <c r="E1225" s="16" t="s">
        <v>1709</v>
      </c>
      <c r="F1225" s="16" t="s">
        <v>1710</v>
      </c>
      <c r="G1225" s="16" t="s">
        <v>298</v>
      </c>
      <c r="H1225" s="16" t="s">
        <v>1710</v>
      </c>
      <c r="I1225" s="16" t="s">
        <v>2349</v>
      </c>
      <c r="J1225" s="16" t="s">
        <v>2350</v>
      </c>
      <c r="K1225" s="17" t="s">
        <v>12</v>
      </c>
      <c r="L1225" s="18" t="s">
        <v>1936</v>
      </c>
      <c r="M1225" s="195" t="s">
        <v>164</v>
      </c>
      <c r="N1225" s="16" t="s">
        <v>2126</v>
      </c>
      <c r="O1225" s="17" t="s">
        <v>304</v>
      </c>
      <c r="P1225" s="17" t="s">
        <v>305</v>
      </c>
      <c r="Q1225" s="17" t="s">
        <v>306</v>
      </c>
      <c r="R1225">
        <v>0</v>
      </c>
      <c r="S1225">
        <v>0</v>
      </c>
      <c r="T1225">
        <v>0</v>
      </c>
      <c r="U1225">
        <v>0</v>
      </c>
      <c r="V1225">
        <v>0</v>
      </c>
      <c r="W1225">
        <v>0</v>
      </c>
      <c r="X1225">
        <v>0</v>
      </c>
      <c r="Y1225">
        <v>0</v>
      </c>
      <c r="Z1225">
        <v>0</v>
      </c>
      <c r="AA1225">
        <v>0</v>
      </c>
      <c r="AB1225">
        <v>0</v>
      </c>
      <c r="AC1225">
        <v>0</v>
      </c>
      <c r="AD1225">
        <v>0</v>
      </c>
      <c r="AE1225">
        <v>0</v>
      </c>
      <c r="AF1225">
        <v>0</v>
      </c>
      <c r="AG1225" s="19">
        <v>0</v>
      </c>
      <c r="AH1225">
        <v>0</v>
      </c>
      <c r="AI1225">
        <v>0</v>
      </c>
      <c r="AJ1225">
        <v>0</v>
      </c>
      <c r="AK1225">
        <v>0</v>
      </c>
      <c r="AL1225">
        <v>0</v>
      </c>
      <c r="AM1225">
        <v>0</v>
      </c>
      <c r="AN1225">
        <v>0</v>
      </c>
      <c r="AO1225">
        <v>0</v>
      </c>
      <c r="AP1225">
        <v>0</v>
      </c>
      <c r="AQ1225">
        <v>0</v>
      </c>
      <c r="AR1225">
        <v>0</v>
      </c>
      <c r="AS1225">
        <v>0</v>
      </c>
      <c r="AT1225">
        <v>0</v>
      </c>
      <c r="AU1225">
        <v>0</v>
      </c>
      <c r="AV1225">
        <v>0</v>
      </c>
      <c r="AW1225">
        <v>0</v>
      </c>
      <c r="AX1225">
        <v>0</v>
      </c>
      <c r="AY1225">
        <v>-352</v>
      </c>
      <c r="AZ1225">
        <v>0</v>
      </c>
      <c r="BA1225">
        <v>0</v>
      </c>
      <c r="BB1225">
        <v>0</v>
      </c>
      <c r="BC1225">
        <v>0</v>
      </c>
      <c r="BD1225">
        <v>0</v>
      </c>
      <c r="BE1225">
        <v>0</v>
      </c>
      <c r="BF1225">
        <v>0</v>
      </c>
      <c r="BG1225">
        <v>0</v>
      </c>
      <c r="BH1225">
        <v>0</v>
      </c>
      <c r="BI1225">
        <v>0</v>
      </c>
      <c r="BJ1225">
        <v>0</v>
      </c>
      <c r="BK1225">
        <v>0</v>
      </c>
      <c r="BL1225">
        <v>0</v>
      </c>
      <c r="BM1225">
        <v>0</v>
      </c>
      <c r="BN1225">
        <v>0</v>
      </c>
      <c r="BO1225">
        <v>0</v>
      </c>
      <c r="BP1225">
        <v>0</v>
      </c>
      <c r="BQ1225">
        <v>0</v>
      </c>
      <c r="BR1225">
        <v>0</v>
      </c>
      <c r="BS1225">
        <v>0</v>
      </c>
      <c r="BT1225">
        <v>0</v>
      </c>
      <c r="BU1225">
        <v>0</v>
      </c>
      <c r="BV1225">
        <v>0</v>
      </c>
      <c r="BW1225">
        <v>0</v>
      </c>
      <c r="BX1225" s="10">
        <v>0</v>
      </c>
      <c r="BY1225">
        <v>0</v>
      </c>
      <c r="BZ1225">
        <v>0</v>
      </c>
      <c r="CA1225">
        <v>0</v>
      </c>
      <c r="CB1225">
        <v>0</v>
      </c>
      <c r="CC1225">
        <v>0</v>
      </c>
      <c r="CD1225">
        <v>0</v>
      </c>
      <c r="CE1225">
        <v>0</v>
      </c>
    </row>
    <row r="1226" spans="1:83" x14ac:dyDescent="0.35">
      <c r="A1226" s="9" t="str">
        <f t="shared" si="19"/>
        <v>515030.302.14</v>
      </c>
      <c r="B1226" s="52" t="e">
        <f>+IF(MATCH(A1226,List!H$10:H$145,0),"Targeted")</f>
        <v>#N/A</v>
      </c>
      <c r="C1226" s="65"/>
      <c r="D1226" s="151" t="s">
        <v>7700</v>
      </c>
      <c r="E1226" s="16" t="s">
        <v>1709</v>
      </c>
      <c r="F1226" s="16" t="s">
        <v>1710</v>
      </c>
      <c r="G1226" s="16" t="s">
        <v>298</v>
      </c>
      <c r="H1226" s="16" t="s">
        <v>1710</v>
      </c>
      <c r="I1226" s="16" t="s">
        <v>2351</v>
      </c>
      <c r="J1226" s="16" t="s">
        <v>2352</v>
      </c>
      <c r="K1226" s="17" t="s">
        <v>12</v>
      </c>
      <c r="L1226" s="18" t="s">
        <v>1936</v>
      </c>
      <c r="M1226" s="195" t="s">
        <v>164</v>
      </c>
      <c r="N1226" s="16" t="s">
        <v>2126</v>
      </c>
      <c r="O1226" s="17" t="s">
        <v>346</v>
      </c>
      <c r="P1226" s="17" t="s">
        <v>305</v>
      </c>
      <c r="Q1226" s="17" t="s">
        <v>306</v>
      </c>
      <c r="R1226">
        <v>0</v>
      </c>
      <c r="S1226">
        <v>0</v>
      </c>
      <c r="T1226">
        <v>0</v>
      </c>
      <c r="U1226">
        <v>0</v>
      </c>
      <c r="V1226">
        <v>0</v>
      </c>
      <c r="W1226">
        <v>0</v>
      </c>
      <c r="X1226">
        <v>0</v>
      </c>
      <c r="Y1226">
        <v>0</v>
      </c>
      <c r="Z1226">
        <v>0</v>
      </c>
      <c r="AA1226">
        <v>0</v>
      </c>
      <c r="AB1226">
        <v>0</v>
      </c>
      <c r="AC1226">
        <v>0</v>
      </c>
      <c r="AD1226">
        <v>0</v>
      </c>
      <c r="AE1226">
        <v>0</v>
      </c>
      <c r="AF1226">
        <v>0</v>
      </c>
      <c r="AG1226" s="19">
        <v>0</v>
      </c>
      <c r="AH1226">
        <v>0</v>
      </c>
      <c r="AI1226">
        <v>0</v>
      </c>
      <c r="AJ1226">
        <v>0</v>
      </c>
      <c r="AK1226">
        <v>0</v>
      </c>
      <c r="AL1226">
        <v>0</v>
      </c>
      <c r="AM1226">
        <v>0</v>
      </c>
      <c r="AN1226">
        <v>0</v>
      </c>
      <c r="AO1226">
        <v>0</v>
      </c>
      <c r="AP1226">
        <v>0</v>
      </c>
      <c r="AQ1226">
        <v>0</v>
      </c>
      <c r="AR1226">
        <v>0</v>
      </c>
      <c r="AS1226">
        <v>0</v>
      </c>
      <c r="AT1226">
        <v>0</v>
      </c>
      <c r="AU1226">
        <v>0</v>
      </c>
      <c r="AV1226">
        <v>0</v>
      </c>
      <c r="AW1226">
        <v>0</v>
      </c>
      <c r="AX1226">
        <v>0</v>
      </c>
      <c r="AY1226">
        <v>-1000</v>
      </c>
      <c r="AZ1226">
        <v>-1000</v>
      </c>
      <c r="BA1226">
        <v>-1000</v>
      </c>
      <c r="BB1226">
        <v>-1000</v>
      </c>
      <c r="BC1226">
        <v>-1000</v>
      </c>
      <c r="BD1226">
        <v>0</v>
      </c>
      <c r="BE1226">
        <v>0</v>
      </c>
      <c r="BF1226">
        <v>0</v>
      </c>
      <c r="BG1226">
        <v>0</v>
      </c>
      <c r="BH1226">
        <v>0</v>
      </c>
      <c r="BI1226">
        <v>0</v>
      </c>
      <c r="BJ1226">
        <v>0</v>
      </c>
      <c r="BK1226">
        <v>0</v>
      </c>
      <c r="BL1226">
        <v>0</v>
      </c>
      <c r="BM1226">
        <v>0</v>
      </c>
      <c r="BN1226">
        <v>0</v>
      </c>
      <c r="BO1226">
        <v>0</v>
      </c>
      <c r="BP1226">
        <v>0</v>
      </c>
      <c r="BQ1226">
        <v>0</v>
      </c>
      <c r="BR1226">
        <v>0</v>
      </c>
      <c r="BS1226">
        <v>0</v>
      </c>
      <c r="BT1226">
        <v>0</v>
      </c>
      <c r="BU1226">
        <v>0</v>
      </c>
      <c r="BV1226">
        <v>0</v>
      </c>
      <c r="BW1226">
        <v>0</v>
      </c>
      <c r="BX1226">
        <v>0</v>
      </c>
      <c r="BY1226">
        <v>0</v>
      </c>
      <c r="BZ1226">
        <v>0</v>
      </c>
      <c r="CA1226">
        <v>0</v>
      </c>
      <c r="CB1226">
        <v>0</v>
      </c>
      <c r="CC1226">
        <v>0</v>
      </c>
      <c r="CD1226">
        <v>0</v>
      </c>
      <c r="CE1226">
        <v>0</v>
      </c>
    </row>
    <row r="1227" spans="1:83" x14ac:dyDescent="0.35">
      <c r="A1227" s="9" t="str">
        <f t="shared" si="19"/>
        <v>516510.302.14</v>
      </c>
      <c r="B1227" s="52" t="e">
        <f>+IF(MATCH(A1227,List!H$10:H$145,0),"Targeted")</f>
        <v>#N/A</v>
      </c>
      <c r="C1227" s="65"/>
      <c r="D1227" s="151"/>
      <c r="E1227" s="16" t="s">
        <v>1709</v>
      </c>
      <c r="F1227" s="16" t="s">
        <v>1710</v>
      </c>
      <c r="G1227" s="16" t="s">
        <v>298</v>
      </c>
      <c r="H1227" s="16" t="s">
        <v>1710</v>
      </c>
      <c r="I1227" s="16" t="s">
        <v>2353</v>
      </c>
      <c r="J1227" s="16" t="s">
        <v>2354</v>
      </c>
      <c r="K1227" s="17" t="s">
        <v>12</v>
      </c>
      <c r="L1227" s="18" t="s">
        <v>1936</v>
      </c>
      <c r="M1227" s="195" t="s">
        <v>164</v>
      </c>
      <c r="N1227" s="16" t="s">
        <v>2126</v>
      </c>
      <c r="O1227" s="17" t="s">
        <v>304</v>
      </c>
      <c r="P1227" s="17" t="s">
        <v>305</v>
      </c>
      <c r="Q1227" s="17" t="s">
        <v>306</v>
      </c>
      <c r="R1227">
        <v>0</v>
      </c>
      <c r="S1227">
        <v>0</v>
      </c>
      <c r="T1227">
        <v>0</v>
      </c>
      <c r="U1227">
        <v>0</v>
      </c>
      <c r="V1227">
        <v>0</v>
      </c>
      <c r="W1227">
        <v>0</v>
      </c>
      <c r="X1227">
        <v>0</v>
      </c>
      <c r="Y1227">
        <v>0</v>
      </c>
      <c r="Z1227">
        <v>0</v>
      </c>
      <c r="AA1227">
        <v>0</v>
      </c>
      <c r="AB1227">
        <v>0</v>
      </c>
      <c r="AC1227">
        <v>0</v>
      </c>
      <c r="AD1227">
        <v>0</v>
      </c>
      <c r="AE1227">
        <v>0</v>
      </c>
      <c r="AF1227">
        <v>0</v>
      </c>
      <c r="AG1227" s="19">
        <v>0</v>
      </c>
      <c r="AH1227">
        <v>0</v>
      </c>
      <c r="AI1227">
        <v>0</v>
      </c>
      <c r="AJ1227">
        <v>0</v>
      </c>
      <c r="AK1227">
        <v>0</v>
      </c>
      <c r="AL1227">
        <v>0</v>
      </c>
      <c r="AM1227">
        <v>0</v>
      </c>
      <c r="AN1227">
        <v>0</v>
      </c>
      <c r="AO1227">
        <v>0</v>
      </c>
      <c r="AP1227">
        <v>0</v>
      </c>
      <c r="AQ1227">
        <v>0</v>
      </c>
      <c r="AR1227">
        <v>0</v>
      </c>
      <c r="AS1227">
        <v>0</v>
      </c>
      <c r="AT1227">
        <v>0</v>
      </c>
      <c r="AU1227">
        <v>0</v>
      </c>
      <c r="AV1227">
        <v>0</v>
      </c>
      <c r="AW1227">
        <v>0</v>
      </c>
      <c r="AX1227">
        <v>-5628</v>
      </c>
      <c r="AY1227">
        <v>-2743</v>
      </c>
      <c r="AZ1227">
        <v>-2000</v>
      </c>
      <c r="BA1227">
        <v>-7000</v>
      </c>
      <c r="BB1227">
        <v>-7000</v>
      </c>
      <c r="BC1227">
        <v>-6000</v>
      </c>
      <c r="BD1227">
        <v>-5000</v>
      </c>
      <c r="BE1227">
        <v>-12000</v>
      </c>
      <c r="BF1227">
        <v>-1000</v>
      </c>
      <c r="BG1227">
        <v>-5000</v>
      </c>
      <c r="BH1227">
        <v>-5000</v>
      </c>
      <c r="BI1227">
        <v>-6000</v>
      </c>
      <c r="BJ1227">
        <v>-6000</v>
      </c>
      <c r="BK1227">
        <v>-7000</v>
      </c>
      <c r="BL1227">
        <v>-7000</v>
      </c>
      <c r="BM1227">
        <v>-5000</v>
      </c>
      <c r="BN1227">
        <v>-7000</v>
      </c>
      <c r="BO1227">
        <v>-4000</v>
      </c>
      <c r="BP1227">
        <v>-4000</v>
      </c>
      <c r="BQ1227">
        <v>-6000</v>
      </c>
      <c r="BR1227">
        <v>-6000</v>
      </c>
      <c r="BS1227">
        <v>-5000</v>
      </c>
      <c r="BT1227">
        <v>-14000</v>
      </c>
      <c r="BU1227">
        <v>-7000</v>
      </c>
      <c r="BV1227">
        <v>-3000</v>
      </c>
      <c r="BW1227">
        <v>-10000</v>
      </c>
      <c r="BX1227" s="10">
        <v>-6000</v>
      </c>
      <c r="BY1227">
        <v>-12000</v>
      </c>
      <c r="BZ1227">
        <v>-12000</v>
      </c>
      <c r="CA1227">
        <v>-12000</v>
      </c>
      <c r="CB1227">
        <v>-12000</v>
      </c>
      <c r="CC1227">
        <v>-12000</v>
      </c>
      <c r="CD1227">
        <v>-12000</v>
      </c>
      <c r="CE1227">
        <v>-12000</v>
      </c>
    </row>
    <row r="1228" spans="1:83" x14ac:dyDescent="0.35">
      <c r="A1228" s="9" t="str">
        <f t="shared" si="19"/>
        <v>519810.302.14</v>
      </c>
      <c r="B1228" s="52" t="e">
        <f>+IF(MATCH(A1228,List!H$10:H$145,0),"Targeted")</f>
        <v>#N/A</v>
      </c>
      <c r="C1228" s="65"/>
      <c r="D1228" s="151"/>
      <c r="E1228" s="16" t="s">
        <v>1709</v>
      </c>
      <c r="F1228" s="16" t="s">
        <v>1710</v>
      </c>
      <c r="G1228" s="16" t="s">
        <v>298</v>
      </c>
      <c r="H1228" s="16" t="s">
        <v>1710</v>
      </c>
      <c r="I1228" s="16" t="s">
        <v>2355</v>
      </c>
      <c r="J1228" s="16" t="s">
        <v>2356</v>
      </c>
      <c r="K1228" s="17" t="s">
        <v>12</v>
      </c>
      <c r="L1228" s="18" t="s">
        <v>1936</v>
      </c>
      <c r="M1228" s="195" t="s">
        <v>164</v>
      </c>
      <c r="N1228" s="16" t="s">
        <v>2126</v>
      </c>
      <c r="O1228" s="17" t="s">
        <v>304</v>
      </c>
      <c r="P1228" s="17" t="s">
        <v>305</v>
      </c>
      <c r="Q1228" s="17" t="s">
        <v>306</v>
      </c>
      <c r="R1228">
        <v>0</v>
      </c>
      <c r="S1228">
        <v>0</v>
      </c>
      <c r="T1228">
        <v>0</v>
      </c>
      <c r="U1228">
        <v>0</v>
      </c>
      <c r="V1228">
        <v>0</v>
      </c>
      <c r="W1228">
        <v>0</v>
      </c>
      <c r="X1228">
        <v>0</v>
      </c>
      <c r="Y1228">
        <v>0</v>
      </c>
      <c r="Z1228">
        <v>0</v>
      </c>
      <c r="AA1228">
        <v>0</v>
      </c>
      <c r="AB1228">
        <v>0</v>
      </c>
      <c r="AC1228">
        <v>0</v>
      </c>
      <c r="AD1228">
        <v>0</v>
      </c>
      <c r="AE1228">
        <v>0</v>
      </c>
      <c r="AF1228">
        <v>0</v>
      </c>
      <c r="AG1228" s="19">
        <v>0</v>
      </c>
      <c r="AH1228">
        <v>0</v>
      </c>
      <c r="AI1228">
        <v>0</v>
      </c>
      <c r="AJ1228">
        <v>0</v>
      </c>
      <c r="AK1228">
        <v>0</v>
      </c>
      <c r="AL1228">
        <v>0</v>
      </c>
      <c r="AM1228">
        <v>0</v>
      </c>
      <c r="AN1228">
        <v>0</v>
      </c>
      <c r="AO1228">
        <v>0</v>
      </c>
      <c r="AP1228">
        <v>0</v>
      </c>
      <c r="AQ1228">
        <v>0</v>
      </c>
      <c r="AR1228">
        <v>0</v>
      </c>
      <c r="AS1228">
        <v>0</v>
      </c>
      <c r="AT1228">
        <v>0</v>
      </c>
      <c r="AU1228">
        <v>0</v>
      </c>
      <c r="AV1228">
        <v>0</v>
      </c>
      <c r="AW1228">
        <v>0</v>
      </c>
      <c r="AX1228">
        <v>0</v>
      </c>
      <c r="AY1228">
        <v>-16811</v>
      </c>
      <c r="AZ1228">
        <v>-50000</v>
      </c>
      <c r="BA1228">
        <v>-35000</v>
      </c>
      <c r="BB1228">
        <v>-72000</v>
      </c>
      <c r="BC1228">
        <v>-48000</v>
      </c>
      <c r="BD1228">
        <v>-58000</v>
      </c>
      <c r="BE1228">
        <v>-24000</v>
      </c>
      <c r="BF1228">
        <v>-95000</v>
      </c>
      <c r="BG1228">
        <v>-19000</v>
      </c>
      <c r="BH1228">
        <v>-27000</v>
      </c>
      <c r="BI1228">
        <v>-34000</v>
      </c>
      <c r="BJ1228">
        <v>-33000</v>
      </c>
      <c r="BK1228">
        <v>-67000</v>
      </c>
      <c r="BL1228">
        <v>-64000</v>
      </c>
      <c r="BM1228">
        <v>-34000</v>
      </c>
      <c r="BN1228">
        <v>-42000</v>
      </c>
      <c r="BO1228">
        <v>-271000</v>
      </c>
      <c r="BP1228">
        <v>-72000</v>
      </c>
      <c r="BQ1228">
        <v>-124000</v>
      </c>
      <c r="BR1228">
        <v>-69000</v>
      </c>
      <c r="BS1228">
        <v>-60000</v>
      </c>
      <c r="BT1228">
        <v>-247000</v>
      </c>
      <c r="BU1228">
        <v>-191000</v>
      </c>
      <c r="BV1228">
        <v>-578000</v>
      </c>
      <c r="BW1228">
        <v>-304000</v>
      </c>
      <c r="BX1228" s="10">
        <v>-538000</v>
      </c>
      <c r="BY1228">
        <v>-522000</v>
      </c>
      <c r="BZ1228">
        <v>-597000</v>
      </c>
      <c r="CA1228">
        <v>-597000</v>
      </c>
      <c r="CB1228">
        <v>-597000</v>
      </c>
      <c r="CC1228">
        <v>-597000</v>
      </c>
      <c r="CD1228">
        <v>-597000</v>
      </c>
      <c r="CE1228">
        <v>-597000</v>
      </c>
    </row>
    <row r="1229" spans="1:83" x14ac:dyDescent="0.35">
      <c r="A1229" s="9" t="str">
        <f t="shared" si="19"/>
        <v>523210.302.14</v>
      </c>
      <c r="B1229" s="52" t="e">
        <f>+IF(MATCH(A1229,List!H$10:H$145,0),"Targeted")</f>
        <v>#N/A</v>
      </c>
      <c r="C1229" s="65"/>
      <c r="D1229" s="151"/>
      <c r="E1229" s="16" t="s">
        <v>1709</v>
      </c>
      <c r="F1229" s="16" t="s">
        <v>1710</v>
      </c>
      <c r="G1229" s="16" t="s">
        <v>298</v>
      </c>
      <c r="H1229" s="16" t="s">
        <v>1710</v>
      </c>
      <c r="I1229" s="16" t="s">
        <v>2357</v>
      </c>
      <c r="J1229" s="16" t="s">
        <v>2358</v>
      </c>
      <c r="K1229" s="17" t="s">
        <v>12</v>
      </c>
      <c r="L1229" s="18" t="s">
        <v>1936</v>
      </c>
      <c r="M1229" s="195" t="s">
        <v>164</v>
      </c>
      <c r="N1229" s="16" t="s">
        <v>2126</v>
      </c>
      <c r="O1229" s="17" t="s">
        <v>304</v>
      </c>
      <c r="P1229" s="17" t="s">
        <v>305</v>
      </c>
      <c r="Q1229" s="17" t="s">
        <v>306</v>
      </c>
      <c r="R1229">
        <v>0</v>
      </c>
      <c r="S1229">
        <v>0</v>
      </c>
      <c r="T1229">
        <v>0</v>
      </c>
      <c r="U1229">
        <v>0</v>
      </c>
      <c r="V1229">
        <v>0</v>
      </c>
      <c r="W1229">
        <v>0</v>
      </c>
      <c r="X1229">
        <v>0</v>
      </c>
      <c r="Y1229">
        <v>0</v>
      </c>
      <c r="Z1229">
        <v>0</v>
      </c>
      <c r="AA1229">
        <v>0</v>
      </c>
      <c r="AB1229">
        <v>0</v>
      </c>
      <c r="AC1229">
        <v>0</v>
      </c>
      <c r="AD1229">
        <v>0</v>
      </c>
      <c r="AE1229">
        <v>0</v>
      </c>
      <c r="AF1229">
        <v>0</v>
      </c>
      <c r="AG1229" s="19">
        <v>0</v>
      </c>
      <c r="AH1229">
        <v>0</v>
      </c>
      <c r="AI1229">
        <v>0</v>
      </c>
      <c r="AJ1229">
        <v>0</v>
      </c>
      <c r="AK1229">
        <v>0</v>
      </c>
      <c r="AL1229">
        <v>0</v>
      </c>
      <c r="AM1229">
        <v>0</v>
      </c>
      <c r="AN1229">
        <v>0</v>
      </c>
      <c r="AO1229">
        <v>0</v>
      </c>
      <c r="AP1229">
        <v>0</v>
      </c>
      <c r="AQ1229">
        <v>0</v>
      </c>
      <c r="AR1229">
        <v>0</v>
      </c>
      <c r="AS1229">
        <v>0</v>
      </c>
      <c r="AT1229">
        <v>0</v>
      </c>
      <c r="AU1229">
        <v>0</v>
      </c>
      <c r="AV1229">
        <v>0</v>
      </c>
      <c r="AW1229">
        <v>0</v>
      </c>
      <c r="AX1229">
        <v>0</v>
      </c>
      <c r="AY1229">
        <v>0</v>
      </c>
      <c r="AZ1229">
        <v>0</v>
      </c>
      <c r="BA1229">
        <v>0</v>
      </c>
      <c r="BB1229">
        <v>0</v>
      </c>
      <c r="BC1229">
        <v>0</v>
      </c>
      <c r="BD1229">
        <v>-2000</v>
      </c>
      <c r="BE1229">
        <v>-16000</v>
      </c>
      <c r="BF1229">
        <v>-61000</v>
      </c>
      <c r="BG1229">
        <v>-83000</v>
      </c>
      <c r="BH1229">
        <v>-279000</v>
      </c>
      <c r="BI1229">
        <v>-474000</v>
      </c>
      <c r="BJ1229">
        <v>-961000</v>
      </c>
      <c r="BK1229">
        <v>-666000</v>
      </c>
      <c r="BL1229">
        <v>-35000</v>
      </c>
      <c r="BM1229">
        <v>-23000</v>
      </c>
      <c r="BN1229">
        <v>-9000</v>
      </c>
      <c r="BO1229">
        <v>-10000</v>
      </c>
      <c r="BP1229">
        <v>-6000</v>
      </c>
      <c r="BQ1229">
        <v>-7000</v>
      </c>
      <c r="BR1229">
        <v>-11000</v>
      </c>
      <c r="BS1229">
        <v>-53000</v>
      </c>
      <c r="BT1229">
        <v>-66000</v>
      </c>
      <c r="BU1229">
        <v>-81000</v>
      </c>
      <c r="BV1229">
        <v>-89000</v>
      </c>
      <c r="BW1229">
        <v>-152000</v>
      </c>
      <c r="BX1229" s="10">
        <v>-92000</v>
      </c>
      <c r="BY1229">
        <v>-136000</v>
      </c>
      <c r="BZ1229">
        <v>-94000</v>
      </c>
      <c r="CA1229">
        <v>-112000</v>
      </c>
      <c r="CB1229">
        <v>-112000</v>
      </c>
      <c r="CC1229">
        <v>-112000</v>
      </c>
      <c r="CD1229">
        <v>-112000</v>
      </c>
      <c r="CE1229">
        <v>-112000</v>
      </c>
    </row>
    <row r="1230" spans="1:83" x14ac:dyDescent="0.35">
      <c r="A1230" s="9" t="str">
        <f t="shared" si="19"/>
        <v>524310.302.14</v>
      </c>
      <c r="B1230" s="52" t="e">
        <f>+IF(MATCH(A1230,List!H$10:H$145,0),"Targeted")</f>
        <v>#N/A</v>
      </c>
      <c r="C1230" s="65"/>
      <c r="D1230" s="151"/>
      <c r="E1230" s="16" t="s">
        <v>1709</v>
      </c>
      <c r="F1230" s="16" t="s">
        <v>1710</v>
      </c>
      <c r="G1230" s="16" t="s">
        <v>298</v>
      </c>
      <c r="H1230" s="16" t="s">
        <v>1710</v>
      </c>
      <c r="I1230" s="16" t="s">
        <v>2359</v>
      </c>
      <c r="J1230" s="16" t="s">
        <v>2142</v>
      </c>
      <c r="K1230" s="17" t="s">
        <v>12</v>
      </c>
      <c r="L1230" s="18" t="s">
        <v>1936</v>
      </c>
      <c r="M1230" s="195" t="s">
        <v>164</v>
      </c>
      <c r="N1230" s="16" t="s">
        <v>2126</v>
      </c>
      <c r="O1230" s="17" t="s">
        <v>304</v>
      </c>
      <c r="P1230" s="17" t="s">
        <v>305</v>
      </c>
      <c r="Q1230" s="17" t="s">
        <v>306</v>
      </c>
      <c r="R1230">
        <v>0</v>
      </c>
      <c r="S1230">
        <v>0</v>
      </c>
      <c r="T1230">
        <v>0</v>
      </c>
      <c r="U1230">
        <v>0</v>
      </c>
      <c r="V1230">
        <v>0</v>
      </c>
      <c r="W1230">
        <v>0</v>
      </c>
      <c r="X1230">
        <v>0</v>
      </c>
      <c r="Y1230">
        <v>0</v>
      </c>
      <c r="Z1230">
        <v>0</v>
      </c>
      <c r="AA1230">
        <v>0</v>
      </c>
      <c r="AB1230">
        <v>0</v>
      </c>
      <c r="AC1230">
        <v>0</v>
      </c>
      <c r="AD1230">
        <v>0</v>
      </c>
      <c r="AE1230">
        <v>0</v>
      </c>
      <c r="AF1230">
        <v>0</v>
      </c>
      <c r="AG1230" s="19">
        <v>0</v>
      </c>
      <c r="AH1230">
        <v>0</v>
      </c>
      <c r="AI1230">
        <v>0</v>
      </c>
      <c r="AJ1230">
        <v>0</v>
      </c>
      <c r="AK1230">
        <v>0</v>
      </c>
      <c r="AL1230">
        <v>0</v>
      </c>
      <c r="AM1230">
        <v>0</v>
      </c>
      <c r="AN1230">
        <v>0</v>
      </c>
      <c r="AO1230">
        <v>0</v>
      </c>
      <c r="AP1230">
        <v>0</v>
      </c>
      <c r="AQ1230">
        <v>0</v>
      </c>
      <c r="AR1230">
        <v>0</v>
      </c>
      <c r="AS1230">
        <v>0</v>
      </c>
      <c r="AT1230">
        <v>0</v>
      </c>
      <c r="AU1230">
        <v>0</v>
      </c>
      <c r="AV1230">
        <v>0</v>
      </c>
      <c r="AW1230">
        <v>0</v>
      </c>
      <c r="AX1230">
        <v>-2359</v>
      </c>
      <c r="AY1230">
        <v>-2228</v>
      </c>
      <c r="AZ1230">
        <v>-2000</v>
      </c>
      <c r="BA1230">
        <v>-3000</v>
      </c>
      <c r="BB1230">
        <v>-4000</v>
      </c>
      <c r="BC1230">
        <v>-3000</v>
      </c>
      <c r="BD1230">
        <v>-3000</v>
      </c>
      <c r="BE1230">
        <v>-3000</v>
      </c>
      <c r="BF1230">
        <v>-4000</v>
      </c>
      <c r="BG1230">
        <v>-3000</v>
      </c>
      <c r="BH1230">
        <v>-5000</v>
      </c>
      <c r="BI1230">
        <v>-4000</v>
      </c>
      <c r="BJ1230">
        <v>-8000</v>
      </c>
      <c r="BK1230">
        <v>-9000</v>
      </c>
      <c r="BL1230">
        <v>-15000</v>
      </c>
      <c r="BM1230">
        <v>-14000</v>
      </c>
      <c r="BN1230">
        <v>-9000</v>
      </c>
      <c r="BO1230">
        <v>-18000</v>
      </c>
      <c r="BP1230">
        <v>-11000</v>
      </c>
      <c r="BQ1230">
        <v>-10000</v>
      </c>
      <c r="BR1230">
        <v>-9000</v>
      </c>
      <c r="BS1230">
        <v>-9000</v>
      </c>
      <c r="BT1230">
        <v>-6000</v>
      </c>
      <c r="BU1230">
        <v>-4000</v>
      </c>
      <c r="BV1230">
        <v>-7000</v>
      </c>
      <c r="BW1230">
        <v>-6000</v>
      </c>
      <c r="BX1230" s="10">
        <v>-5000</v>
      </c>
      <c r="BY1230">
        <v>-4000</v>
      </c>
      <c r="BZ1230">
        <v>-4000</v>
      </c>
      <c r="CA1230">
        <v>-5000</v>
      </c>
      <c r="CB1230">
        <v>-5000</v>
      </c>
      <c r="CC1230">
        <v>-5000</v>
      </c>
      <c r="CD1230">
        <v>-5000</v>
      </c>
      <c r="CE1230">
        <v>-5000</v>
      </c>
    </row>
    <row r="1231" spans="1:83" x14ac:dyDescent="0.35">
      <c r="A1231" s="9" t="str">
        <f t="shared" si="19"/>
        <v>524810.302.14</v>
      </c>
      <c r="B1231" s="52" t="e">
        <f>+IF(MATCH(A1231,List!H$10:H$145,0),"Targeted")</f>
        <v>#N/A</v>
      </c>
      <c r="C1231" s="65"/>
      <c r="D1231" s="151"/>
      <c r="E1231" s="16" t="s">
        <v>1709</v>
      </c>
      <c r="F1231" s="16" t="s">
        <v>1710</v>
      </c>
      <c r="G1231" s="16" t="s">
        <v>298</v>
      </c>
      <c r="H1231" s="16" t="s">
        <v>1710</v>
      </c>
      <c r="I1231" s="16" t="s">
        <v>2360</v>
      </c>
      <c r="J1231" s="16" t="s">
        <v>2361</v>
      </c>
      <c r="K1231" s="17" t="s">
        <v>12</v>
      </c>
      <c r="L1231" s="18" t="s">
        <v>1936</v>
      </c>
      <c r="M1231" s="195" t="s">
        <v>164</v>
      </c>
      <c r="N1231" s="16" t="s">
        <v>2126</v>
      </c>
      <c r="O1231" s="17" t="s">
        <v>304</v>
      </c>
      <c r="P1231" s="17" t="s">
        <v>305</v>
      </c>
      <c r="Q1231" s="17" t="s">
        <v>306</v>
      </c>
      <c r="R1231">
        <v>0</v>
      </c>
      <c r="S1231">
        <v>0</v>
      </c>
      <c r="T1231">
        <v>0</v>
      </c>
      <c r="U1231">
        <v>0</v>
      </c>
      <c r="V1231">
        <v>0</v>
      </c>
      <c r="W1231">
        <v>0</v>
      </c>
      <c r="X1231">
        <v>0</v>
      </c>
      <c r="Y1231">
        <v>0</v>
      </c>
      <c r="Z1231">
        <v>0</v>
      </c>
      <c r="AA1231">
        <v>0</v>
      </c>
      <c r="AB1231">
        <v>0</v>
      </c>
      <c r="AC1231">
        <v>0</v>
      </c>
      <c r="AD1231">
        <v>0</v>
      </c>
      <c r="AE1231">
        <v>0</v>
      </c>
      <c r="AF1231">
        <v>0</v>
      </c>
      <c r="AG1231" s="19">
        <v>0</v>
      </c>
      <c r="AH1231">
        <v>0</v>
      </c>
      <c r="AI1231">
        <v>0</v>
      </c>
      <c r="AJ1231">
        <v>0</v>
      </c>
      <c r="AK1231">
        <v>0</v>
      </c>
      <c r="AL1231">
        <v>0</v>
      </c>
      <c r="AM1231">
        <v>0</v>
      </c>
      <c r="AN1231">
        <v>0</v>
      </c>
      <c r="AO1231">
        <v>0</v>
      </c>
      <c r="AP1231">
        <v>0</v>
      </c>
      <c r="AQ1231">
        <v>0</v>
      </c>
      <c r="AR1231">
        <v>0</v>
      </c>
      <c r="AS1231">
        <v>0</v>
      </c>
      <c r="AT1231">
        <v>0</v>
      </c>
      <c r="AU1231">
        <v>0</v>
      </c>
      <c r="AV1231">
        <v>0</v>
      </c>
      <c r="AW1231">
        <v>0</v>
      </c>
      <c r="AX1231">
        <v>-1230</v>
      </c>
      <c r="AY1231">
        <v>-1229</v>
      </c>
      <c r="AZ1231">
        <v>-1000</v>
      </c>
      <c r="BA1231">
        <v>-1000</v>
      </c>
      <c r="BB1231">
        <v>-1000</v>
      </c>
      <c r="BC1231">
        <v>-1000</v>
      </c>
      <c r="BD1231">
        <v>-1000</v>
      </c>
      <c r="BE1231">
        <v>-1000</v>
      </c>
      <c r="BF1231">
        <v>-2000</v>
      </c>
      <c r="BG1231">
        <v>-1000</v>
      </c>
      <c r="BH1231">
        <v>-2000</v>
      </c>
      <c r="BI1231">
        <v>-1000</v>
      </c>
      <c r="BJ1231">
        <v>-5000</v>
      </c>
      <c r="BK1231">
        <v>-5000</v>
      </c>
      <c r="BL1231">
        <v>-4000</v>
      </c>
      <c r="BM1231">
        <v>-7000</v>
      </c>
      <c r="BN1231">
        <v>-39000</v>
      </c>
      <c r="BO1231">
        <v>-25000</v>
      </c>
      <c r="BP1231">
        <v>-23000</v>
      </c>
      <c r="BQ1231">
        <v>-24000</v>
      </c>
      <c r="BR1231">
        <v>-66000</v>
      </c>
      <c r="BS1231">
        <v>-32000</v>
      </c>
      <c r="BT1231">
        <v>-15000</v>
      </c>
      <c r="BU1231">
        <v>-12000</v>
      </c>
      <c r="BV1231">
        <v>-15000</v>
      </c>
      <c r="BW1231">
        <v>-27000</v>
      </c>
      <c r="BX1231" s="10">
        <v>-47000</v>
      </c>
      <c r="BY1231">
        <v>-37000</v>
      </c>
      <c r="BZ1231">
        <v>-30000</v>
      </c>
      <c r="CA1231">
        <v>-32000</v>
      </c>
      <c r="CB1231">
        <v>-35000</v>
      </c>
      <c r="CC1231">
        <v>-38000</v>
      </c>
      <c r="CD1231">
        <v>-40000</v>
      </c>
      <c r="CE1231">
        <v>-42000</v>
      </c>
    </row>
    <row r="1232" spans="1:83" x14ac:dyDescent="0.35">
      <c r="A1232" s="9" t="str">
        <f t="shared" si="19"/>
        <v>526010.302.14</v>
      </c>
      <c r="B1232" s="52" t="e">
        <f>+IF(MATCH(A1232,List!H$10:H$145,0),"Targeted")</f>
        <v>#N/A</v>
      </c>
      <c r="C1232" s="65"/>
      <c r="D1232" s="151"/>
      <c r="E1232" s="16" t="s">
        <v>1709</v>
      </c>
      <c r="F1232" s="16" t="s">
        <v>1710</v>
      </c>
      <c r="G1232" s="16" t="s">
        <v>298</v>
      </c>
      <c r="H1232" s="16" t="s">
        <v>1710</v>
      </c>
      <c r="I1232" s="16" t="s">
        <v>2362</v>
      </c>
      <c r="J1232" s="16" t="s">
        <v>2363</v>
      </c>
      <c r="K1232" s="17" t="s">
        <v>12</v>
      </c>
      <c r="L1232" s="18" t="s">
        <v>1936</v>
      </c>
      <c r="M1232" s="195" t="s">
        <v>164</v>
      </c>
      <c r="N1232" s="16" t="s">
        <v>2126</v>
      </c>
      <c r="O1232" s="17" t="s">
        <v>304</v>
      </c>
      <c r="P1232" s="17" t="s">
        <v>305</v>
      </c>
      <c r="Q1232" s="17" t="s">
        <v>306</v>
      </c>
      <c r="R1232">
        <v>0</v>
      </c>
      <c r="S1232">
        <v>0</v>
      </c>
      <c r="T1232">
        <v>0</v>
      </c>
      <c r="U1232">
        <v>0</v>
      </c>
      <c r="V1232">
        <v>0</v>
      </c>
      <c r="W1232">
        <v>0</v>
      </c>
      <c r="X1232">
        <v>0</v>
      </c>
      <c r="Y1232">
        <v>0</v>
      </c>
      <c r="Z1232">
        <v>0</v>
      </c>
      <c r="AA1232">
        <v>0</v>
      </c>
      <c r="AB1232">
        <v>0</v>
      </c>
      <c r="AC1232">
        <v>0</v>
      </c>
      <c r="AD1232">
        <v>0</v>
      </c>
      <c r="AE1232">
        <v>0</v>
      </c>
      <c r="AF1232">
        <v>0</v>
      </c>
      <c r="AG1232" s="19">
        <v>0</v>
      </c>
      <c r="AH1232">
        <v>0</v>
      </c>
      <c r="AI1232">
        <v>0</v>
      </c>
      <c r="AJ1232">
        <v>0</v>
      </c>
      <c r="AK1232">
        <v>0</v>
      </c>
      <c r="AL1232">
        <v>0</v>
      </c>
      <c r="AM1232">
        <v>0</v>
      </c>
      <c r="AN1232">
        <v>0</v>
      </c>
      <c r="AO1232">
        <v>0</v>
      </c>
      <c r="AP1232">
        <v>0</v>
      </c>
      <c r="AQ1232">
        <v>0</v>
      </c>
      <c r="AR1232">
        <v>0</v>
      </c>
      <c r="AS1232">
        <v>0</v>
      </c>
      <c r="AT1232">
        <v>0</v>
      </c>
      <c r="AU1232">
        <v>0</v>
      </c>
      <c r="AV1232">
        <v>0</v>
      </c>
      <c r="AW1232">
        <v>0</v>
      </c>
      <c r="AX1232">
        <v>0</v>
      </c>
      <c r="AY1232">
        <v>0</v>
      </c>
      <c r="AZ1232">
        <v>0</v>
      </c>
      <c r="BA1232">
        <v>0</v>
      </c>
      <c r="BB1232">
        <v>0</v>
      </c>
      <c r="BC1232">
        <v>0</v>
      </c>
      <c r="BD1232">
        <v>0</v>
      </c>
      <c r="BE1232">
        <v>0</v>
      </c>
      <c r="BF1232">
        <v>0</v>
      </c>
      <c r="BG1232">
        <v>-3000</v>
      </c>
      <c r="BH1232">
        <v>-1000</v>
      </c>
      <c r="BI1232">
        <v>-16000</v>
      </c>
      <c r="BJ1232">
        <v>-10000</v>
      </c>
      <c r="BK1232">
        <v>-58000</v>
      </c>
      <c r="BL1232">
        <v>-7000</v>
      </c>
      <c r="BM1232">
        <v>-12000</v>
      </c>
      <c r="BN1232">
        <v>-2000</v>
      </c>
      <c r="BO1232">
        <v>0</v>
      </c>
      <c r="BP1232">
        <v>-4000</v>
      </c>
      <c r="BQ1232">
        <v>0</v>
      </c>
      <c r="BR1232">
        <v>0</v>
      </c>
      <c r="BS1232">
        <v>0</v>
      </c>
      <c r="BT1232">
        <v>0</v>
      </c>
      <c r="BU1232">
        <v>0</v>
      </c>
      <c r="BV1232">
        <v>0</v>
      </c>
      <c r="BW1232">
        <v>0</v>
      </c>
      <c r="BX1232" s="10">
        <v>0</v>
      </c>
      <c r="BY1232">
        <v>-14000</v>
      </c>
      <c r="BZ1232">
        <v>-4000</v>
      </c>
      <c r="CA1232">
        <v>0</v>
      </c>
      <c r="CB1232">
        <v>-6000</v>
      </c>
      <c r="CC1232">
        <v>-6000</v>
      </c>
      <c r="CD1232">
        <v>-6000</v>
      </c>
      <c r="CE1232">
        <v>-6000</v>
      </c>
    </row>
    <row r="1233" spans="1:83" x14ac:dyDescent="0.35">
      <c r="A1233" s="9" t="str">
        <f t="shared" si="19"/>
        <v>529410.302.14</v>
      </c>
      <c r="B1233" s="52" t="e">
        <f>+IF(MATCH(A1233,List!H$10:H$145,0),"Targeted")</f>
        <v>#N/A</v>
      </c>
      <c r="C1233" s="65"/>
      <c r="D1233" s="151"/>
      <c r="E1233" s="16" t="s">
        <v>1709</v>
      </c>
      <c r="F1233" s="16" t="s">
        <v>1710</v>
      </c>
      <c r="G1233" s="16" t="s">
        <v>298</v>
      </c>
      <c r="H1233" s="16" t="s">
        <v>1710</v>
      </c>
      <c r="I1233" s="16" t="s">
        <v>2364</v>
      </c>
      <c r="J1233" s="16" t="s">
        <v>2365</v>
      </c>
      <c r="K1233" s="17" t="s">
        <v>12</v>
      </c>
      <c r="L1233" s="18" t="s">
        <v>1936</v>
      </c>
      <c r="M1233" s="195" t="s">
        <v>164</v>
      </c>
      <c r="N1233" s="16" t="s">
        <v>2126</v>
      </c>
      <c r="O1233" s="17" t="s">
        <v>304</v>
      </c>
      <c r="P1233" s="17" t="s">
        <v>305</v>
      </c>
      <c r="Q1233" s="17" t="s">
        <v>306</v>
      </c>
      <c r="R1233">
        <v>0</v>
      </c>
      <c r="S1233">
        <v>0</v>
      </c>
      <c r="T1233">
        <v>0</v>
      </c>
      <c r="U1233">
        <v>0</v>
      </c>
      <c r="V1233">
        <v>0</v>
      </c>
      <c r="W1233">
        <v>0</v>
      </c>
      <c r="X1233">
        <v>0</v>
      </c>
      <c r="Y1233">
        <v>0</v>
      </c>
      <c r="Z1233">
        <v>0</v>
      </c>
      <c r="AA1233">
        <v>0</v>
      </c>
      <c r="AB1233">
        <v>0</v>
      </c>
      <c r="AC1233">
        <v>0</v>
      </c>
      <c r="AD1233">
        <v>0</v>
      </c>
      <c r="AE1233">
        <v>0</v>
      </c>
      <c r="AF1233">
        <v>0</v>
      </c>
      <c r="AG1233" s="19">
        <v>0</v>
      </c>
      <c r="AH1233">
        <v>0</v>
      </c>
      <c r="AI1233">
        <v>0</v>
      </c>
      <c r="AJ1233">
        <v>0</v>
      </c>
      <c r="AK1233">
        <v>0</v>
      </c>
      <c r="AL1233">
        <v>0</v>
      </c>
      <c r="AM1233">
        <v>0</v>
      </c>
      <c r="AN1233">
        <v>0</v>
      </c>
      <c r="AO1233">
        <v>0</v>
      </c>
      <c r="AP1233">
        <v>0</v>
      </c>
      <c r="AQ1233">
        <v>0</v>
      </c>
      <c r="AR1233">
        <v>0</v>
      </c>
      <c r="AS1233">
        <v>0</v>
      </c>
      <c r="AT1233">
        <v>0</v>
      </c>
      <c r="AU1233">
        <v>0</v>
      </c>
      <c r="AV1233">
        <v>0</v>
      </c>
      <c r="AW1233">
        <v>0</v>
      </c>
      <c r="AX1233">
        <v>0</v>
      </c>
      <c r="AY1233">
        <v>0</v>
      </c>
      <c r="AZ1233">
        <v>0</v>
      </c>
      <c r="BA1233">
        <v>0</v>
      </c>
      <c r="BB1233">
        <v>0</v>
      </c>
      <c r="BC1233">
        <v>0</v>
      </c>
      <c r="BD1233">
        <v>-7000</v>
      </c>
      <c r="BE1233">
        <v>-1000</v>
      </c>
      <c r="BF1233">
        <v>-2000</v>
      </c>
      <c r="BG1233">
        <v>-1000</v>
      </c>
      <c r="BH1233">
        <v>-2000</v>
      </c>
      <c r="BI1233">
        <v>-9000</v>
      </c>
      <c r="BJ1233">
        <v>-15000</v>
      </c>
      <c r="BK1233">
        <v>-28000</v>
      </c>
      <c r="BL1233">
        <v>-19000</v>
      </c>
      <c r="BM1233">
        <v>-30000</v>
      </c>
      <c r="BN1233">
        <v>0</v>
      </c>
      <c r="BO1233">
        <v>0</v>
      </c>
      <c r="BP1233">
        <v>0</v>
      </c>
      <c r="BQ1233">
        <v>0</v>
      </c>
      <c r="BR1233">
        <v>0</v>
      </c>
      <c r="BS1233">
        <v>0</v>
      </c>
      <c r="BT1233">
        <v>0</v>
      </c>
      <c r="BU1233">
        <v>0</v>
      </c>
      <c r="BV1233">
        <v>0</v>
      </c>
      <c r="BW1233">
        <v>0</v>
      </c>
      <c r="BX1233" s="10">
        <v>0</v>
      </c>
      <c r="BY1233">
        <v>0</v>
      </c>
      <c r="BZ1233">
        <v>0</v>
      </c>
      <c r="CA1233">
        <v>0</v>
      </c>
      <c r="CB1233">
        <v>0</v>
      </c>
      <c r="CC1233">
        <v>0</v>
      </c>
      <c r="CD1233">
        <v>0</v>
      </c>
      <c r="CE1233">
        <v>0</v>
      </c>
    </row>
    <row r="1234" spans="1:83" x14ac:dyDescent="0.35">
      <c r="A1234" s="9" t="str">
        <f t="shared" si="19"/>
        <v>542620.302.14</v>
      </c>
      <c r="B1234" s="52" t="e">
        <f>+IF(MATCH(A1234,List!H$10:H$145,0),"Targeted")</f>
        <v>#N/A</v>
      </c>
      <c r="C1234" s="65"/>
      <c r="D1234" s="151"/>
      <c r="E1234" s="16" t="s">
        <v>1709</v>
      </c>
      <c r="F1234" s="16" t="s">
        <v>1710</v>
      </c>
      <c r="G1234" s="16" t="s">
        <v>298</v>
      </c>
      <c r="H1234" s="16" t="s">
        <v>1710</v>
      </c>
      <c r="I1234" s="16" t="s">
        <v>2366</v>
      </c>
      <c r="J1234" s="16" t="s">
        <v>2367</v>
      </c>
      <c r="K1234" s="17" t="s">
        <v>12</v>
      </c>
      <c r="L1234" s="18" t="s">
        <v>1936</v>
      </c>
      <c r="M1234" s="195" t="s">
        <v>164</v>
      </c>
      <c r="N1234" s="16" t="s">
        <v>2126</v>
      </c>
      <c r="O1234" s="17" t="s">
        <v>304</v>
      </c>
      <c r="P1234" s="17" t="s">
        <v>305</v>
      </c>
      <c r="Q1234" s="17" t="s">
        <v>306</v>
      </c>
      <c r="R1234">
        <v>0</v>
      </c>
      <c r="S1234">
        <v>0</v>
      </c>
      <c r="T1234">
        <v>0</v>
      </c>
      <c r="U1234">
        <v>0</v>
      </c>
      <c r="V1234">
        <v>0</v>
      </c>
      <c r="W1234">
        <v>0</v>
      </c>
      <c r="X1234">
        <v>0</v>
      </c>
      <c r="Y1234">
        <v>0</v>
      </c>
      <c r="Z1234">
        <v>0</v>
      </c>
      <c r="AA1234">
        <v>0</v>
      </c>
      <c r="AB1234">
        <v>0</v>
      </c>
      <c r="AC1234">
        <v>0</v>
      </c>
      <c r="AD1234">
        <v>0</v>
      </c>
      <c r="AE1234">
        <v>0</v>
      </c>
      <c r="AF1234">
        <v>0</v>
      </c>
      <c r="AG1234" s="19">
        <v>0</v>
      </c>
      <c r="AH1234">
        <v>0</v>
      </c>
      <c r="AI1234">
        <v>0</v>
      </c>
      <c r="AJ1234">
        <v>0</v>
      </c>
      <c r="AK1234">
        <v>0</v>
      </c>
      <c r="AL1234">
        <v>0</v>
      </c>
      <c r="AM1234">
        <v>0</v>
      </c>
      <c r="AN1234">
        <v>0</v>
      </c>
      <c r="AO1234">
        <v>0</v>
      </c>
      <c r="AP1234">
        <v>0</v>
      </c>
      <c r="AQ1234">
        <v>0</v>
      </c>
      <c r="AR1234">
        <v>0</v>
      </c>
      <c r="AS1234">
        <v>0</v>
      </c>
      <c r="AT1234">
        <v>0</v>
      </c>
      <c r="AU1234">
        <v>0</v>
      </c>
      <c r="AV1234">
        <v>0</v>
      </c>
      <c r="AW1234">
        <v>0</v>
      </c>
      <c r="AX1234">
        <v>0</v>
      </c>
      <c r="AY1234">
        <v>0</v>
      </c>
      <c r="AZ1234">
        <v>0</v>
      </c>
      <c r="BA1234">
        <v>0</v>
      </c>
      <c r="BB1234">
        <v>0</v>
      </c>
      <c r="BC1234">
        <v>-1000</v>
      </c>
      <c r="BD1234">
        <v>0</v>
      </c>
      <c r="BE1234">
        <v>0</v>
      </c>
      <c r="BF1234">
        <v>0</v>
      </c>
      <c r="BG1234">
        <v>0</v>
      </c>
      <c r="BH1234">
        <v>0</v>
      </c>
      <c r="BI1234">
        <v>0</v>
      </c>
      <c r="BJ1234">
        <v>0</v>
      </c>
      <c r="BK1234">
        <v>0</v>
      </c>
      <c r="BL1234">
        <v>0</v>
      </c>
      <c r="BM1234">
        <v>0</v>
      </c>
      <c r="BN1234">
        <v>0</v>
      </c>
      <c r="BO1234">
        <v>0</v>
      </c>
      <c r="BP1234">
        <v>0</v>
      </c>
      <c r="BQ1234">
        <v>0</v>
      </c>
      <c r="BR1234">
        <v>0</v>
      </c>
      <c r="BS1234">
        <v>0</v>
      </c>
      <c r="BT1234">
        <v>0</v>
      </c>
      <c r="BU1234">
        <v>0</v>
      </c>
      <c r="BV1234">
        <v>0</v>
      </c>
      <c r="BW1234">
        <v>0</v>
      </c>
      <c r="BX1234" s="10">
        <v>0</v>
      </c>
      <c r="BY1234">
        <v>0</v>
      </c>
      <c r="BZ1234">
        <v>0</v>
      </c>
      <c r="CA1234">
        <v>0</v>
      </c>
      <c r="CB1234">
        <v>0</v>
      </c>
      <c r="CC1234">
        <v>0</v>
      </c>
      <c r="CD1234">
        <v>0</v>
      </c>
      <c r="CE1234">
        <v>0</v>
      </c>
    </row>
    <row r="1235" spans="1:83" x14ac:dyDescent="0.35">
      <c r="A1235" s="9" t="str">
        <f t="shared" si="19"/>
        <v>543510.302.14</v>
      </c>
      <c r="B1235" s="52" t="e">
        <f>+IF(MATCH(A1235,List!H$10:H$145,0),"Targeted")</f>
        <v>#N/A</v>
      </c>
      <c r="C1235" s="65"/>
      <c r="D1235" s="151"/>
      <c r="E1235" s="16" t="s">
        <v>1709</v>
      </c>
      <c r="F1235" s="16" t="s">
        <v>1710</v>
      </c>
      <c r="G1235" s="16" t="s">
        <v>298</v>
      </c>
      <c r="H1235" s="16" t="s">
        <v>1710</v>
      </c>
      <c r="I1235" s="16" t="s">
        <v>2368</v>
      </c>
      <c r="J1235" s="16" t="s">
        <v>2369</v>
      </c>
      <c r="K1235" s="17" t="s">
        <v>12</v>
      </c>
      <c r="L1235" s="18" t="s">
        <v>1936</v>
      </c>
      <c r="M1235" s="195" t="s">
        <v>164</v>
      </c>
      <c r="N1235" s="16" t="s">
        <v>2126</v>
      </c>
      <c r="O1235" s="17" t="s">
        <v>304</v>
      </c>
      <c r="P1235" s="17" t="s">
        <v>305</v>
      </c>
      <c r="Q1235" s="17" t="s">
        <v>306</v>
      </c>
      <c r="R1235">
        <v>0</v>
      </c>
      <c r="S1235">
        <v>0</v>
      </c>
      <c r="T1235">
        <v>0</v>
      </c>
      <c r="U1235">
        <v>0</v>
      </c>
      <c r="V1235">
        <v>0</v>
      </c>
      <c r="W1235">
        <v>0</v>
      </c>
      <c r="X1235">
        <v>0</v>
      </c>
      <c r="Y1235">
        <v>0</v>
      </c>
      <c r="Z1235">
        <v>0</v>
      </c>
      <c r="AA1235">
        <v>0</v>
      </c>
      <c r="AB1235">
        <v>0</v>
      </c>
      <c r="AC1235">
        <v>0</v>
      </c>
      <c r="AD1235">
        <v>0</v>
      </c>
      <c r="AE1235">
        <v>0</v>
      </c>
      <c r="AF1235">
        <v>0</v>
      </c>
      <c r="AG1235" s="19">
        <v>0</v>
      </c>
      <c r="AH1235">
        <v>0</v>
      </c>
      <c r="AI1235">
        <v>0</v>
      </c>
      <c r="AJ1235">
        <v>0</v>
      </c>
      <c r="AK1235">
        <v>0</v>
      </c>
      <c r="AL1235">
        <v>0</v>
      </c>
      <c r="AM1235">
        <v>0</v>
      </c>
      <c r="AN1235">
        <v>0</v>
      </c>
      <c r="AO1235">
        <v>0</v>
      </c>
      <c r="AP1235">
        <v>0</v>
      </c>
      <c r="AQ1235">
        <v>0</v>
      </c>
      <c r="AR1235">
        <v>0</v>
      </c>
      <c r="AS1235">
        <v>0</v>
      </c>
      <c r="AT1235">
        <v>0</v>
      </c>
      <c r="AU1235">
        <v>0</v>
      </c>
      <c r="AV1235">
        <v>-796</v>
      </c>
      <c r="AW1235">
        <v>-988</v>
      </c>
      <c r="AX1235">
        <v>-1392</v>
      </c>
      <c r="AY1235">
        <v>-1169</v>
      </c>
      <c r="AZ1235">
        <v>-1000</v>
      </c>
      <c r="BA1235">
        <v>-1000</v>
      </c>
      <c r="BB1235">
        <v>0</v>
      </c>
      <c r="BC1235">
        <v>0</v>
      </c>
      <c r="BD1235">
        <v>0</v>
      </c>
      <c r="BE1235">
        <v>0</v>
      </c>
      <c r="BF1235">
        <v>0</v>
      </c>
      <c r="BG1235">
        <v>0</v>
      </c>
      <c r="BH1235">
        <v>0</v>
      </c>
      <c r="BI1235">
        <v>0</v>
      </c>
      <c r="BJ1235">
        <v>0</v>
      </c>
      <c r="BK1235">
        <v>0</v>
      </c>
      <c r="BL1235">
        <v>0</v>
      </c>
      <c r="BM1235">
        <v>0</v>
      </c>
      <c r="BN1235">
        <v>0</v>
      </c>
      <c r="BO1235">
        <v>0</v>
      </c>
      <c r="BP1235">
        <v>0</v>
      </c>
      <c r="BQ1235">
        <v>0</v>
      </c>
      <c r="BR1235">
        <v>0</v>
      </c>
      <c r="BS1235">
        <v>0</v>
      </c>
      <c r="BT1235">
        <v>0</v>
      </c>
      <c r="BU1235">
        <v>0</v>
      </c>
      <c r="BV1235">
        <v>0</v>
      </c>
      <c r="BW1235">
        <v>0</v>
      </c>
      <c r="BX1235" s="10">
        <v>0</v>
      </c>
      <c r="BY1235">
        <v>0</v>
      </c>
      <c r="BZ1235">
        <v>0</v>
      </c>
      <c r="CA1235">
        <v>0</v>
      </c>
      <c r="CB1235">
        <v>0</v>
      </c>
      <c r="CC1235">
        <v>0</v>
      </c>
      <c r="CD1235">
        <v>0</v>
      </c>
      <c r="CE1235">
        <v>0</v>
      </c>
    </row>
    <row r="1236" spans="1:83" x14ac:dyDescent="0.35">
      <c r="A1236" s="9" t="str">
        <f t="shared" si="19"/>
        <v>546510.302.14</v>
      </c>
      <c r="B1236" s="52" t="e">
        <f>+IF(MATCH(A1236,List!H$10:H$145,0),"Targeted")</f>
        <v>#N/A</v>
      </c>
      <c r="C1236" s="65"/>
      <c r="D1236" s="151"/>
      <c r="E1236" s="16" t="s">
        <v>1709</v>
      </c>
      <c r="F1236" s="16" t="s">
        <v>1710</v>
      </c>
      <c r="G1236" s="16" t="s">
        <v>298</v>
      </c>
      <c r="H1236" s="16" t="s">
        <v>1710</v>
      </c>
      <c r="I1236" s="16" t="s">
        <v>2370</v>
      </c>
      <c r="J1236" s="16" t="s">
        <v>2371</v>
      </c>
      <c r="K1236" s="17" t="s">
        <v>12</v>
      </c>
      <c r="L1236" s="18" t="s">
        <v>1936</v>
      </c>
      <c r="M1236" s="195" t="s">
        <v>164</v>
      </c>
      <c r="N1236" s="16" t="s">
        <v>2126</v>
      </c>
      <c r="O1236" s="17" t="s">
        <v>304</v>
      </c>
      <c r="P1236" s="17" t="s">
        <v>305</v>
      </c>
      <c r="Q1236" s="17" t="s">
        <v>306</v>
      </c>
      <c r="R1236">
        <v>0</v>
      </c>
      <c r="S1236">
        <v>0</v>
      </c>
      <c r="T1236">
        <v>0</v>
      </c>
      <c r="U1236">
        <v>0</v>
      </c>
      <c r="V1236">
        <v>0</v>
      </c>
      <c r="W1236">
        <v>0</v>
      </c>
      <c r="X1236">
        <v>0</v>
      </c>
      <c r="Y1236">
        <v>0</v>
      </c>
      <c r="Z1236">
        <v>0</v>
      </c>
      <c r="AA1236">
        <v>0</v>
      </c>
      <c r="AB1236">
        <v>0</v>
      </c>
      <c r="AC1236">
        <v>0</v>
      </c>
      <c r="AD1236">
        <v>0</v>
      </c>
      <c r="AE1236">
        <v>0</v>
      </c>
      <c r="AF1236">
        <v>0</v>
      </c>
      <c r="AG1236" s="19">
        <v>0</v>
      </c>
      <c r="AH1236">
        <v>0</v>
      </c>
      <c r="AI1236">
        <v>0</v>
      </c>
      <c r="AJ1236">
        <v>0</v>
      </c>
      <c r="AK1236">
        <v>0</v>
      </c>
      <c r="AL1236">
        <v>0</v>
      </c>
      <c r="AM1236">
        <v>0</v>
      </c>
      <c r="AN1236">
        <v>0</v>
      </c>
      <c r="AO1236">
        <v>0</v>
      </c>
      <c r="AP1236">
        <v>0</v>
      </c>
      <c r="AQ1236">
        <v>0</v>
      </c>
      <c r="AR1236">
        <v>0</v>
      </c>
      <c r="AS1236">
        <v>0</v>
      </c>
      <c r="AT1236">
        <v>0</v>
      </c>
      <c r="AU1236">
        <v>0</v>
      </c>
      <c r="AV1236">
        <v>0</v>
      </c>
      <c r="AW1236">
        <v>0</v>
      </c>
      <c r="AX1236">
        <v>0</v>
      </c>
      <c r="AY1236">
        <v>0</v>
      </c>
      <c r="AZ1236">
        <v>0</v>
      </c>
      <c r="BA1236">
        <v>0</v>
      </c>
      <c r="BB1236">
        <v>0</v>
      </c>
      <c r="BC1236">
        <v>0</v>
      </c>
      <c r="BD1236">
        <v>0</v>
      </c>
      <c r="BE1236">
        <v>0</v>
      </c>
      <c r="BF1236">
        <v>-1000</v>
      </c>
      <c r="BG1236">
        <v>0</v>
      </c>
      <c r="BH1236">
        <v>0</v>
      </c>
      <c r="BI1236">
        <v>0</v>
      </c>
      <c r="BJ1236">
        <v>0</v>
      </c>
      <c r="BK1236">
        <v>0</v>
      </c>
      <c r="BL1236">
        <v>0</v>
      </c>
      <c r="BM1236">
        <v>0</v>
      </c>
      <c r="BN1236">
        <v>0</v>
      </c>
      <c r="BO1236">
        <v>0</v>
      </c>
      <c r="BP1236">
        <v>0</v>
      </c>
      <c r="BQ1236">
        <v>0</v>
      </c>
      <c r="BR1236">
        <v>0</v>
      </c>
      <c r="BS1236">
        <v>0</v>
      </c>
      <c r="BT1236">
        <v>0</v>
      </c>
      <c r="BU1236">
        <v>0</v>
      </c>
      <c r="BV1236">
        <v>0</v>
      </c>
      <c r="BW1236">
        <v>0</v>
      </c>
      <c r="BX1236" s="10">
        <v>0</v>
      </c>
      <c r="BY1236">
        <v>0</v>
      </c>
      <c r="BZ1236">
        <v>0</v>
      </c>
      <c r="CA1236">
        <v>0</v>
      </c>
      <c r="CB1236">
        <v>0</v>
      </c>
      <c r="CC1236">
        <v>0</v>
      </c>
      <c r="CD1236">
        <v>0</v>
      </c>
      <c r="CE1236">
        <v>0</v>
      </c>
    </row>
    <row r="1237" spans="1:83" x14ac:dyDescent="0.35">
      <c r="A1237" s="9" t="str">
        <f t="shared" si="19"/>
        <v>546910.302.14</v>
      </c>
      <c r="B1237" s="52" t="e">
        <f>+IF(MATCH(A1237,List!H$10:H$145,0),"Targeted")</f>
        <v>#N/A</v>
      </c>
      <c r="C1237" s="65"/>
      <c r="D1237" s="151"/>
      <c r="E1237" s="16" t="s">
        <v>1709</v>
      </c>
      <c r="F1237" s="16" t="s">
        <v>1710</v>
      </c>
      <c r="G1237" s="16" t="s">
        <v>298</v>
      </c>
      <c r="H1237" s="16" t="s">
        <v>1710</v>
      </c>
      <c r="I1237" s="16" t="s">
        <v>2372</v>
      </c>
      <c r="J1237" s="16" t="s">
        <v>2373</v>
      </c>
      <c r="K1237" s="17" t="s">
        <v>12</v>
      </c>
      <c r="L1237" s="18" t="s">
        <v>1936</v>
      </c>
      <c r="M1237" s="195" t="s">
        <v>164</v>
      </c>
      <c r="N1237" s="16" t="s">
        <v>2126</v>
      </c>
      <c r="O1237" s="17" t="s">
        <v>304</v>
      </c>
      <c r="P1237" s="17" t="s">
        <v>305</v>
      </c>
      <c r="Q1237" s="17" t="s">
        <v>306</v>
      </c>
      <c r="R1237">
        <v>0</v>
      </c>
      <c r="S1237">
        <v>0</v>
      </c>
      <c r="T1237">
        <v>0</v>
      </c>
      <c r="U1237">
        <v>0</v>
      </c>
      <c r="V1237">
        <v>0</v>
      </c>
      <c r="W1237">
        <v>0</v>
      </c>
      <c r="X1237">
        <v>0</v>
      </c>
      <c r="Y1237">
        <v>0</v>
      </c>
      <c r="Z1237">
        <v>0</v>
      </c>
      <c r="AA1237">
        <v>0</v>
      </c>
      <c r="AB1237">
        <v>0</v>
      </c>
      <c r="AC1237">
        <v>0</v>
      </c>
      <c r="AD1237">
        <v>0</v>
      </c>
      <c r="AE1237">
        <v>0</v>
      </c>
      <c r="AF1237">
        <v>0</v>
      </c>
      <c r="AG1237" s="19">
        <v>0</v>
      </c>
      <c r="AH1237">
        <v>0</v>
      </c>
      <c r="AI1237">
        <v>0</v>
      </c>
      <c r="AJ1237">
        <v>0</v>
      </c>
      <c r="AK1237">
        <v>0</v>
      </c>
      <c r="AL1237">
        <v>0</v>
      </c>
      <c r="AM1237">
        <v>0</v>
      </c>
      <c r="AN1237">
        <v>0</v>
      </c>
      <c r="AO1237">
        <v>0</v>
      </c>
      <c r="AP1237">
        <v>0</v>
      </c>
      <c r="AQ1237">
        <v>0</v>
      </c>
      <c r="AR1237">
        <v>0</v>
      </c>
      <c r="AS1237">
        <v>0</v>
      </c>
      <c r="AT1237">
        <v>0</v>
      </c>
      <c r="AU1237">
        <v>0</v>
      </c>
      <c r="AV1237">
        <v>0</v>
      </c>
      <c r="AW1237">
        <v>0</v>
      </c>
      <c r="AX1237">
        <v>0</v>
      </c>
      <c r="AY1237">
        <v>0</v>
      </c>
      <c r="AZ1237">
        <v>0</v>
      </c>
      <c r="BA1237">
        <v>0</v>
      </c>
      <c r="BB1237">
        <v>0</v>
      </c>
      <c r="BC1237">
        <v>0</v>
      </c>
      <c r="BD1237">
        <v>0</v>
      </c>
      <c r="BE1237">
        <v>0</v>
      </c>
      <c r="BF1237">
        <v>0</v>
      </c>
      <c r="BG1237">
        <v>0</v>
      </c>
      <c r="BH1237">
        <v>0</v>
      </c>
      <c r="BI1237">
        <v>0</v>
      </c>
      <c r="BJ1237">
        <v>-43000</v>
      </c>
      <c r="BK1237">
        <v>0</v>
      </c>
      <c r="BL1237">
        <v>0</v>
      </c>
      <c r="BM1237">
        <v>0</v>
      </c>
      <c r="BN1237">
        <v>0</v>
      </c>
      <c r="BO1237">
        <v>0</v>
      </c>
      <c r="BP1237">
        <v>-1000</v>
      </c>
      <c r="BQ1237">
        <v>0</v>
      </c>
      <c r="BR1237">
        <v>-1000</v>
      </c>
      <c r="BS1237">
        <v>-1000</v>
      </c>
      <c r="BT1237">
        <v>-3000</v>
      </c>
      <c r="BU1237">
        <v>0</v>
      </c>
      <c r="BV1237">
        <v>0</v>
      </c>
      <c r="BW1237">
        <v>0</v>
      </c>
      <c r="BX1237" s="10">
        <v>0</v>
      </c>
      <c r="BY1237">
        <v>0</v>
      </c>
      <c r="BZ1237">
        <v>-1000</v>
      </c>
      <c r="CA1237">
        <v>-1000</v>
      </c>
      <c r="CB1237">
        <v>-1000</v>
      </c>
      <c r="CC1237">
        <v>-1000</v>
      </c>
      <c r="CD1237">
        <v>-1000</v>
      </c>
      <c r="CE1237">
        <v>-1000</v>
      </c>
    </row>
    <row r="1238" spans="1:83" x14ac:dyDescent="0.35">
      <c r="A1238" s="9" t="str">
        <f t="shared" si="19"/>
        <v>548510.302.14</v>
      </c>
      <c r="B1238" s="52" t="e">
        <f>+IF(MATCH(A1238,List!H$10:H$145,0),"Targeted")</f>
        <v>#N/A</v>
      </c>
      <c r="C1238" s="65"/>
      <c r="D1238" s="151"/>
      <c r="E1238" s="16" t="s">
        <v>1709</v>
      </c>
      <c r="F1238" s="16" t="s">
        <v>1710</v>
      </c>
      <c r="G1238" s="16" t="s">
        <v>298</v>
      </c>
      <c r="H1238" s="16" t="s">
        <v>1710</v>
      </c>
      <c r="I1238" s="16" t="s">
        <v>2374</v>
      </c>
      <c r="J1238" s="16" t="s">
        <v>2375</v>
      </c>
      <c r="K1238" s="17" t="s">
        <v>12</v>
      </c>
      <c r="L1238" s="18" t="s">
        <v>1936</v>
      </c>
      <c r="M1238" s="195" t="s">
        <v>164</v>
      </c>
      <c r="N1238" s="16" t="s">
        <v>2126</v>
      </c>
      <c r="O1238" s="17" t="s">
        <v>304</v>
      </c>
      <c r="P1238" s="17" t="s">
        <v>305</v>
      </c>
      <c r="Q1238" s="17" t="s">
        <v>306</v>
      </c>
      <c r="R1238">
        <v>0</v>
      </c>
      <c r="S1238">
        <v>0</v>
      </c>
      <c r="T1238">
        <v>0</v>
      </c>
      <c r="U1238">
        <v>0</v>
      </c>
      <c r="V1238">
        <v>0</v>
      </c>
      <c r="W1238">
        <v>0</v>
      </c>
      <c r="X1238">
        <v>0</v>
      </c>
      <c r="Y1238">
        <v>0</v>
      </c>
      <c r="Z1238">
        <v>0</v>
      </c>
      <c r="AA1238">
        <v>0</v>
      </c>
      <c r="AB1238">
        <v>0</v>
      </c>
      <c r="AC1238">
        <v>0</v>
      </c>
      <c r="AD1238">
        <v>0</v>
      </c>
      <c r="AE1238">
        <v>0</v>
      </c>
      <c r="AF1238">
        <v>0</v>
      </c>
      <c r="AG1238" s="19">
        <v>0</v>
      </c>
      <c r="AH1238">
        <v>0</v>
      </c>
      <c r="AI1238">
        <v>0</v>
      </c>
      <c r="AJ1238">
        <v>0</v>
      </c>
      <c r="AK1238">
        <v>0</v>
      </c>
      <c r="AL1238">
        <v>0</v>
      </c>
      <c r="AM1238">
        <v>0</v>
      </c>
      <c r="AN1238">
        <v>0</v>
      </c>
      <c r="AO1238">
        <v>0</v>
      </c>
      <c r="AP1238">
        <v>0</v>
      </c>
      <c r="AQ1238">
        <v>0</v>
      </c>
      <c r="AR1238">
        <v>0</v>
      </c>
      <c r="AS1238">
        <v>0</v>
      </c>
      <c r="AT1238">
        <v>0</v>
      </c>
      <c r="AU1238">
        <v>0</v>
      </c>
      <c r="AV1238">
        <v>0</v>
      </c>
      <c r="AW1238">
        <v>0</v>
      </c>
      <c r="AX1238">
        <v>0</v>
      </c>
      <c r="AY1238">
        <v>0</v>
      </c>
      <c r="AZ1238">
        <v>0</v>
      </c>
      <c r="BA1238">
        <v>0</v>
      </c>
      <c r="BB1238">
        <v>0</v>
      </c>
      <c r="BC1238">
        <v>0</v>
      </c>
      <c r="BD1238">
        <v>0</v>
      </c>
      <c r="BE1238">
        <v>0</v>
      </c>
      <c r="BF1238">
        <v>0</v>
      </c>
      <c r="BG1238">
        <v>0</v>
      </c>
      <c r="BH1238">
        <v>0</v>
      </c>
      <c r="BI1238">
        <v>0</v>
      </c>
      <c r="BJ1238">
        <v>0</v>
      </c>
      <c r="BK1238">
        <v>0</v>
      </c>
      <c r="BL1238">
        <v>0</v>
      </c>
      <c r="BM1238">
        <v>0</v>
      </c>
      <c r="BN1238">
        <v>0</v>
      </c>
      <c r="BO1238">
        <v>0</v>
      </c>
      <c r="BP1238">
        <v>0</v>
      </c>
      <c r="BQ1238">
        <v>0</v>
      </c>
      <c r="BR1238">
        <v>0</v>
      </c>
      <c r="BS1238">
        <v>0</v>
      </c>
      <c r="BT1238">
        <v>0</v>
      </c>
      <c r="BU1238">
        <v>0</v>
      </c>
      <c r="BV1238">
        <v>0</v>
      </c>
      <c r="BW1238">
        <v>-1000</v>
      </c>
      <c r="BX1238" s="10">
        <v>-3000</v>
      </c>
      <c r="BY1238">
        <v>-2000</v>
      </c>
      <c r="BZ1238">
        <v>-1000</v>
      </c>
      <c r="CA1238">
        <v>-1000</v>
      </c>
      <c r="CB1238">
        <v>-1000</v>
      </c>
      <c r="CC1238">
        <v>-1000</v>
      </c>
      <c r="CD1238">
        <v>-1000</v>
      </c>
      <c r="CE1238">
        <v>-1000</v>
      </c>
    </row>
    <row r="1239" spans="1:83" x14ac:dyDescent="0.35">
      <c r="A1239" s="9" t="str">
        <f t="shared" si="19"/>
        <v>548530.302.14</v>
      </c>
      <c r="B1239" s="52" t="e">
        <f>+IF(MATCH(A1239,List!H$10:H$145,0),"Targeted")</f>
        <v>#N/A</v>
      </c>
      <c r="C1239" s="65"/>
      <c r="D1239" s="151"/>
      <c r="E1239" s="16" t="s">
        <v>1709</v>
      </c>
      <c r="F1239" s="16" t="s">
        <v>1710</v>
      </c>
      <c r="G1239" s="16" t="s">
        <v>298</v>
      </c>
      <c r="H1239" s="16" t="s">
        <v>1710</v>
      </c>
      <c r="I1239" s="16" t="s">
        <v>2376</v>
      </c>
      <c r="J1239" s="16" t="s">
        <v>2377</v>
      </c>
      <c r="K1239" s="17" t="s">
        <v>12</v>
      </c>
      <c r="L1239" s="18" t="s">
        <v>1936</v>
      </c>
      <c r="M1239" s="195" t="s">
        <v>164</v>
      </c>
      <c r="N1239" s="16" t="s">
        <v>2126</v>
      </c>
      <c r="O1239" s="17" t="s">
        <v>304</v>
      </c>
      <c r="P1239" s="17" t="s">
        <v>305</v>
      </c>
      <c r="Q1239" s="17" t="s">
        <v>306</v>
      </c>
      <c r="R1239">
        <v>0</v>
      </c>
      <c r="S1239">
        <v>0</v>
      </c>
      <c r="T1239">
        <v>0</v>
      </c>
      <c r="U1239">
        <v>0</v>
      </c>
      <c r="V1239">
        <v>0</v>
      </c>
      <c r="W1239">
        <v>0</v>
      </c>
      <c r="X1239">
        <v>0</v>
      </c>
      <c r="Y1239">
        <v>0</v>
      </c>
      <c r="Z1239">
        <v>0</v>
      </c>
      <c r="AA1239">
        <v>0</v>
      </c>
      <c r="AB1239">
        <v>0</v>
      </c>
      <c r="AC1239">
        <v>0</v>
      </c>
      <c r="AD1239">
        <v>0</v>
      </c>
      <c r="AE1239">
        <v>0</v>
      </c>
      <c r="AF1239">
        <v>0</v>
      </c>
      <c r="AG1239" s="19">
        <v>0</v>
      </c>
      <c r="AH1239">
        <v>0</v>
      </c>
      <c r="AI1239">
        <v>0</v>
      </c>
      <c r="AJ1239">
        <v>0</v>
      </c>
      <c r="AK1239">
        <v>0</v>
      </c>
      <c r="AL1239">
        <v>0</v>
      </c>
      <c r="AM1239">
        <v>0</v>
      </c>
      <c r="AN1239">
        <v>0</v>
      </c>
      <c r="AO1239">
        <v>0</v>
      </c>
      <c r="AP1239">
        <v>0</v>
      </c>
      <c r="AQ1239">
        <v>0</v>
      </c>
      <c r="AR1239">
        <v>0</v>
      </c>
      <c r="AS1239">
        <v>0</v>
      </c>
      <c r="AT1239">
        <v>0</v>
      </c>
      <c r="AU1239">
        <v>0</v>
      </c>
      <c r="AV1239">
        <v>0</v>
      </c>
      <c r="AW1239">
        <v>0</v>
      </c>
      <c r="AX1239">
        <v>0</v>
      </c>
      <c r="AY1239">
        <v>0</v>
      </c>
      <c r="AZ1239">
        <v>0</v>
      </c>
      <c r="BA1239">
        <v>0</v>
      </c>
      <c r="BB1239">
        <v>0</v>
      </c>
      <c r="BC1239">
        <v>0</v>
      </c>
      <c r="BD1239">
        <v>0</v>
      </c>
      <c r="BE1239">
        <v>0</v>
      </c>
      <c r="BF1239">
        <v>0</v>
      </c>
      <c r="BG1239">
        <v>-8000</v>
      </c>
      <c r="BH1239">
        <v>-8000</v>
      </c>
      <c r="BI1239">
        <v>-9000</v>
      </c>
      <c r="BJ1239">
        <v>0</v>
      </c>
      <c r="BK1239">
        <v>0</v>
      </c>
      <c r="BL1239">
        <v>0</v>
      </c>
      <c r="BM1239">
        <v>0</v>
      </c>
      <c r="BN1239">
        <v>0</v>
      </c>
      <c r="BO1239">
        <v>0</v>
      </c>
      <c r="BP1239">
        <v>0</v>
      </c>
      <c r="BQ1239">
        <v>0</v>
      </c>
      <c r="BR1239">
        <v>0</v>
      </c>
      <c r="BS1239">
        <v>0</v>
      </c>
      <c r="BT1239">
        <v>0</v>
      </c>
      <c r="BU1239">
        <v>0</v>
      </c>
      <c r="BV1239">
        <v>0</v>
      </c>
      <c r="BW1239">
        <v>0</v>
      </c>
      <c r="BX1239" s="10">
        <v>0</v>
      </c>
      <c r="BY1239">
        <v>0</v>
      </c>
      <c r="BZ1239">
        <v>0</v>
      </c>
      <c r="CA1239">
        <v>0</v>
      </c>
      <c r="CB1239">
        <v>0</v>
      </c>
      <c r="CC1239">
        <v>0</v>
      </c>
      <c r="CD1239">
        <v>0</v>
      </c>
      <c r="CE1239">
        <v>0</v>
      </c>
    </row>
    <row r="1240" spans="1:83" x14ac:dyDescent="0.35">
      <c r="A1240" s="9" t="str">
        <f t="shared" si="19"/>
        <v>555410.302.14</v>
      </c>
      <c r="B1240" s="52" t="e">
        <f>+IF(MATCH(A1240,List!H$10:H$145,0),"Targeted")</f>
        <v>#N/A</v>
      </c>
      <c r="C1240" s="65"/>
      <c r="D1240" s="151"/>
      <c r="E1240" s="16" t="s">
        <v>1709</v>
      </c>
      <c r="F1240" s="16" t="s">
        <v>1710</v>
      </c>
      <c r="G1240" s="16" t="s">
        <v>298</v>
      </c>
      <c r="H1240" s="16" t="s">
        <v>1710</v>
      </c>
      <c r="I1240" s="16" t="s">
        <v>2378</v>
      </c>
      <c r="J1240" s="16" t="s">
        <v>2379</v>
      </c>
      <c r="K1240" s="17" t="s">
        <v>12</v>
      </c>
      <c r="L1240" s="18" t="s">
        <v>1936</v>
      </c>
      <c r="M1240" s="195" t="s">
        <v>164</v>
      </c>
      <c r="N1240" s="16" t="s">
        <v>2126</v>
      </c>
      <c r="O1240" s="17" t="s">
        <v>304</v>
      </c>
      <c r="P1240" s="17" t="s">
        <v>305</v>
      </c>
      <c r="Q1240" s="17" t="s">
        <v>306</v>
      </c>
      <c r="R1240">
        <v>0</v>
      </c>
      <c r="S1240">
        <v>0</v>
      </c>
      <c r="T1240">
        <v>0</v>
      </c>
      <c r="U1240">
        <v>0</v>
      </c>
      <c r="V1240">
        <v>0</v>
      </c>
      <c r="W1240">
        <v>0</v>
      </c>
      <c r="X1240">
        <v>0</v>
      </c>
      <c r="Y1240">
        <v>0</v>
      </c>
      <c r="Z1240">
        <v>0</v>
      </c>
      <c r="AA1240">
        <v>0</v>
      </c>
      <c r="AB1240">
        <v>0</v>
      </c>
      <c r="AC1240">
        <v>0</v>
      </c>
      <c r="AD1240">
        <v>0</v>
      </c>
      <c r="AE1240">
        <v>0</v>
      </c>
      <c r="AF1240">
        <v>0</v>
      </c>
      <c r="AG1240" s="19">
        <v>0</v>
      </c>
      <c r="AH1240">
        <v>0</v>
      </c>
      <c r="AI1240">
        <v>0</v>
      </c>
      <c r="AJ1240">
        <v>0</v>
      </c>
      <c r="AK1240">
        <v>0</v>
      </c>
      <c r="AL1240">
        <v>0</v>
      </c>
      <c r="AM1240">
        <v>0</v>
      </c>
      <c r="AN1240">
        <v>0</v>
      </c>
      <c r="AO1240">
        <v>0</v>
      </c>
      <c r="AP1240">
        <v>0</v>
      </c>
      <c r="AQ1240">
        <v>0</v>
      </c>
      <c r="AR1240">
        <v>0</v>
      </c>
      <c r="AS1240">
        <v>0</v>
      </c>
      <c r="AT1240">
        <v>0</v>
      </c>
      <c r="AU1240">
        <v>0</v>
      </c>
      <c r="AV1240">
        <v>0</v>
      </c>
      <c r="AW1240">
        <v>0</v>
      </c>
      <c r="AX1240">
        <v>0</v>
      </c>
      <c r="AY1240">
        <v>0</v>
      </c>
      <c r="AZ1240">
        <v>0</v>
      </c>
      <c r="BA1240">
        <v>0</v>
      </c>
      <c r="BB1240">
        <v>0</v>
      </c>
      <c r="BC1240">
        <v>0</v>
      </c>
      <c r="BD1240">
        <v>0</v>
      </c>
      <c r="BE1240">
        <v>0</v>
      </c>
      <c r="BF1240">
        <v>0</v>
      </c>
      <c r="BG1240">
        <v>0</v>
      </c>
      <c r="BH1240">
        <v>0</v>
      </c>
      <c r="BI1240">
        <v>0</v>
      </c>
      <c r="BJ1240">
        <v>0</v>
      </c>
      <c r="BK1240">
        <v>0</v>
      </c>
      <c r="BL1240">
        <v>0</v>
      </c>
      <c r="BM1240">
        <v>0</v>
      </c>
      <c r="BN1240">
        <v>0</v>
      </c>
      <c r="BO1240">
        <v>0</v>
      </c>
      <c r="BP1240">
        <v>0</v>
      </c>
      <c r="BQ1240">
        <v>0</v>
      </c>
      <c r="BR1240">
        <v>0</v>
      </c>
      <c r="BS1240">
        <v>0</v>
      </c>
      <c r="BT1240">
        <v>-1000</v>
      </c>
      <c r="BU1240">
        <v>0</v>
      </c>
      <c r="BV1240">
        <v>-2000</v>
      </c>
      <c r="BW1240">
        <v>0</v>
      </c>
      <c r="BX1240" s="10">
        <v>0</v>
      </c>
      <c r="BY1240">
        <v>0</v>
      </c>
      <c r="BZ1240">
        <v>0</v>
      </c>
      <c r="CA1240">
        <v>0</v>
      </c>
      <c r="CB1240">
        <v>0</v>
      </c>
      <c r="CC1240">
        <v>0</v>
      </c>
      <c r="CD1240">
        <v>0</v>
      </c>
      <c r="CE1240">
        <v>0</v>
      </c>
    </row>
    <row r="1241" spans="1:83" x14ac:dyDescent="0.35">
      <c r="A1241" s="9" t="str">
        <f t="shared" si="19"/>
        <v>555630.302.14</v>
      </c>
      <c r="B1241" s="52" t="e">
        <f>+IF(MATCH(A1241,List!H$10:H$145,0),"Targeted")</f>
        <v>#N/A</v>
      </c>
      <c r="C1241" s="65"/>
      <c r="D1241" s="151"/>
      <c r="E1241" s="16" t="s">
        <v>1709</v>
      </c>
      <c r="F1241" s="16" t="s">
        <v>1710</v>
      </c>
      <c r="G1241" s="16" t="s">
        <v>298</v>
      </c>
      <c r="H1241" s="16" t="s">
        <v>1710</v>
      </c>
      <c r="I1241" s="16" t="s">
        <v>2380</v>
      </c>
      <c r="J1241" s="16" t="s">
        <v>2381</v>
      </c>
      <c r="K1241" s="17" t="s">
        <v>12</v>
      </c>
      <c r="L1241" s="18" t="s">
        <v>1936</v>
      </c>
      <c r="M1241" s="195" t="s">
        <v>164</v>
      </c>
      <c r="N1241" s="16" t="s">
        <v>2126</v>
      </c>
      <c r="O1241" s="17" t="s">
        <v>304</v>
      </c>
      <c r="P1241" s="17" t="s">
        <v>305</v>
      </c>
      <c r="Q1241" s="17" t="s">
        <v>306</v>
      </c>
      <c r="R1241">
        <v>0</v>
      </c>
      <c r="S1241">
        <v>0</v>
      </c>
      <c r="T1241">
        <v>0</v>
      </c>
      <c r="U1241">
        <v>0</v>
      </c>
      <c r="V1241">
        <v>0</v>
      </c>
      <c r="W1241">
        <v>0</v>
      </c>
      <c r="X1241">
        <v>0</v>
      </c>
      <c r="Y1241">
        <v>0</v>
      </c>
      <c r="Z1241">
        <v>0</v>
      </c>
      <c r="AA1241">
        <v>0</v>
      </c>
      <c r="AB1241">
        <v>0</v>
      </c>
      <c r="AC1241">
        <v>0</v>
      </c>
      <c r="AD1241">
        <v>0</v>
      </c>
      <c r="AE1241">
        <v>0</v>
      </c>
      <c r="AF1241">
        <v>0</v>
      </c>
      <c r="AG1241" s="19">
        <v>0</v>
      </c>
      <c r="AH1241">
        <v>0</v>
      </c>
      <c r="AI1241">
        <v>0</v>
      </c>
      <c r="AJ1241">
        <v>0</v>
      </c>
      <c r="AK1241">
        <v>0</v>
      </c>
      <c r="AL1241">
        <v>0</v>
      </c>
      <c r="AM1241">
        <v>0</v>
      </c>
      <c r="AN1241">
        <v>0</v>
      </c>
      <c r="AO1241">
        <v>0</v>
      </c>
      <c r="AP1241">
        <v>0</v>
      </c>
      <c r="AQ1241">
        <v>0</v>
      </c>
      <c r="AR1241">
        <v>0</v>
      </c>
      <c r="AS1241">
        <v>0</v>
      </c>
      <c r="AT1241">
        <v>0</v>
      </c>
      <c r="AU1241">
        <v>0</v>
      </c>
      <c r="AV1241">
        <v>0</v>
      </c>
      <c r="AW1241">
        <v>0</v>
      </c>
      <c r="AX1241">
        <v>0</v>
      </c>
      <c r="AY1241">
        <v>0</v>
      </c>
      <c r="AZ1241">
        <v>0</v>
      </c>
      <c r="BA1241">
        <v>0</v>
      </c>
      <c r="BB1241">
        <v>0</v>
      </c>
      <c r="BC1241">
        <v>0</v>
      </c>
      <c r="BD1241">
        <v>0</v>
      </c>
      <c r="BE1241">
        <v>0</v>
      </c>
      <c r="BF1241">
        <v>0</v>
      </c>
      <c r="BG1241">
        <v>0</v>
      </c>
      <c r="BH1241">
        <v>0</v>
      </c>
      <c r="BI1241">
        <v>0</v>
      </c>
      <c r="BJ1241">
        <v>0</v>
      </c>
      <c r="BK1241">
        <v>0</v>
      </c>
      <c r="BL1241">
        <v>0</v>
      </c>
      <c r="BM1241">
        <v>0</v>
      </c>
      <c r="BN1241">
        <v>0</v>
      </c>
      <c r="BO1241">
        <v>-2000</v>
      </c>
      <c r="BP1241">
        <v>0</v>
      </c>
      <c r="BQ1241">
        <v>0</v>
      </c>
      <c r="BR1241">
        <v>0</v>
      </c>
      <c r="BS1241">
        <v>0</v>
      </c>
      <c r="BT1241">
        <v>0</v>
      </c>
      <c r="BU1241">
        <v>0</v>
      </c>
      <c r="BV1241">
        <v>0</v>
      </c>
      <c r="BW1241">
        <v>0</v>
      </c>
      <c r="BX1241" s="10">
        <v>0</v>
      </c>
      <c r="BY1241">
        <v>0</v>
      </c>
      <c r="BZ1241">
        <v>0</v>
      </c>
      <c r="CA1241">
        <v>0</v>
      </c>
      <c r="CB1241">
        <v>0</v>
      </c>
      <c r="CC1241">
        <v>0</v>
      </c>
      <c r="CD1241">
        <v>0</v>
      </c>
      <c r="CE1241">
        <v>0</v>
      </c>
    </row>
    <row r="1242" spans="1:83" x14ac:dyDescent="0.35">
      <c r="A1242" s="9" t="str">
        <f t="shared" si="19"/>
        <v>557310.302.14</v>
      </c>
      <c r="B1242" s="52" t="e">
        <f>+IF(MATCH(A1242,List!H$10:H$145,0),"Targeted")</f>
        <v>#N/A</v>
      </c>
      <c r="C1242" s="65"/>
      <c r="D1242" s="151"/>
      <c r="E1242" s="16" t="s">
        <v>1709</v>
      </c>
      <c r="F1242" s="16" t="s">
        <v>1710</v>
      </c>
      <c r="G1242" s="16" t="s">
        <v>298</v>
      </c>
      <c r="H1242" s="16" t="s">
        <v>1710</v>
      </c>
      <c r="I1242" s="16" t="s">
        <v>2382</v>
      </c>
      <c r="J1242" s="16" t="s">
        <v>2383</v>
      </c>
      <c r="K1242" s="17" t="s">
        <v>12</v>
      </c>
      <c r="L1242" s="18" t="s">
        <v>1936</v>
      </c>
      <c r="M1242" s="195" t="s">
        <v>164</v>
      </c>
      <c r="N1242" s="16" t="s">
        <v>2126</v>
      </c>
      <c r="O1242" s="17" t="s">
        <v>304</v>
      </c>
      <c r="P1242" s="17" t="s">
        <v>305</v>
      </c>
      <c r="Q1242" s="17" t="s">
        <v>306</v>
      </c>
      <c r="R1242">
        <v>0</v>
      </c>
      <c r="S1242">
        <v>0</v>
      </c>
      <c r="T1242">
        <v>0</v>
      </c>
      <c r="U1242">
        <v>0</v>
      </c>
      <c r="V1242">
        <v>0</v>
      </c>
      <c r="W1242">
        <v>0</v>
      </c>
      <c r="X1242">
        <v>0</v>
      </c>
      <c r="Y1242">
        <v>0</v>
      </c>
      <c r="Z1242">
        <v>0</v>
      </c>
      <c r="AA1242">
        <v>0</v>
      </c>
      <c r="AB1242">
        <v>0</v>
      </c>
      <c r="AC1242">
        <v>0</v>
      </c>
      <c r="AD1242">
        <v>0</v>
      </c>
      <c r="AE1242">
        <v>0</v>
      </c>
      <c r="AF1242">
        <v>0</v>
      </c>
      <c r="AG1242" s="19">
        <v>0</v>
      </c>
      <c r="AH1242">
        <v>0</v>
      </c>
      <c r="AI1242">
        <v>0</v>
      </c>
      <c r="AJ1242">
        <v>0</v>
      </c>
      <c r="AK1242">
        <v>0</v>
      </c>
      <c r="AL1242">
        <v>0</v>
      </c>
      <c r="AM1242">
        <v>0</v>
      </c>
      <c r="AN1242">
        <v>0</v>
      </c>
      <c r="AO1242">
        <v>0</v>
      </c>
      <c r="AP1242">
        <v>0</v>
      </c>
      <c r="AQ1242">
        <v>0</v>
      </c>
      <c r="AR1242">
        <v>0</v>
      </c>
      <c r="AS1242">
        <v>0</v>
      </c>
      <c r="AT1242">
        <v>0</v>
      </c>
      <c r="AU1242">
        <v>0</v>
      </c>
      <c r="AV1242">
        <v>0</v>
      </c>
      <c r="AW1242">
        <v>0</v>
      </c>
      <c r="AX1242">
        <v>0</v>
      </c>
      <c r="AY1242">
        <v>0</v>
      </c>
      <c r="AZ1242">
        <v>0</v>
      </c>
      <c r="BA1242">
        <v>0</v>
      </c>
      <c r="BB1242">
        <v>0</v>
      </c>
      <c r="BC1242">
        <v>0</v>
      </c>
      <c r="BD1242">
        <v>0</v>
      </c>
      <c r="BE1242">
        <v>0</v>
      </c>
      <c r="BF1242">
        <v>0</v>
      </c>
      <c r="BG1242">
        <v>0</v>
      </c>
      <c r="BH1242">
        <v>0</v>
      </c>
      <c r="BI1242">
        <v>0</v>
      </c>
      <c r="BJ1242">
        <v>0</v>
      </c>
      <c r="BK1242">
        <v>-28000</v>
      </c>
      <c r="BL1242">
        <v>-22000</v>
      </c>
      <c r="BM1242">
        <v>-23000</v>
      </c>
      <c r="BN1242">
        <v>-22000</v>
      </c>
      <c r="BO1242">
        <v>-19000</v>
      </c>
      <c r="BP1242">
        <v>-19000</v>
      </c>
      <c r="BQ1242">
        <v>-19000</v>
      </c>
      <c r="BR1242">
        <v>-17000</v>
      </c>
      <c r="BS1242">
        <v>-14000</v>
      </c>
      <c r="BT1242">
        <v>-12000</v>
      </c>
      <c r="BU1242">
        <v>-10000</v>
      </c>
      <c r="BV1242">
        <v>-33000</v>
      </c>
      <c r="BW1242">
        <v>-7000</v>
      </c>
      <c r="BX1242" s="10">
        <v>-7000</v>
      </c>
      <c r="BY1242">
        <v>-38000</v>
      </c>
      <c r="BZ1242">
        <v>-8000</v>
      </c>
      <c r="CA1242">
        <v>-8000</v>
      </c>
      <c r="CB1242">
        <v>-8000</v>
      </c>
      <c r="CC1242">
        <v>-7000</v>
      </c>
      <c r="CD1242">
        <v>-7000</v>
      </c>
      <c r="CE1242">
        <v>-6000</v>
      </c>
    </row>
    <row r="1243" spans="1:83" x14ac:dyDescent="0.35">
      <c r="A1243" s="9" t="str">
        <f t="shared" si="19"/>
        <v>557330.302.14</v>
      </c>
      <c r="B1243" s="52" t="e">
        <f>+IF(MATCH(A1243,List!H$10:H$145,0),"Targeted")</f>
        <v>#N/A</v>
      </c>
      <c r="C1243" s="65"/>
      <c r="D1243" s="151"/>
      <c r="E1243" s="16" t="s">
        <v>1709</v>
      </c>
      <c r="F1243" s="16" t="s">
        <v>1710</v>
      </c>
      <c r="G1243" s="16" t="s">
        <v>298</v>
      </c>
      <c r="H1243" s="16" t="s">
        <v>1710</v>
      </c>
      <c r="I1243" s="16" t="s">
        <v>2384</v>
      </c>
      <c r="J1243" s="16" t="s">
        <v>2385</v>
      </c>
      <c r="K1243" s="17" t="s">
        <v>12</v>
      </c>
      <c r="L1243" s="18" t="s">
        <v>1936</v>
      </c>
      <c r="M1243" s="195" t="s">
        <v>164</v>
      </c>
      <c r="N1243" s="16" t="s">
        <v>2126</v>
      </c>
      <c r="O1243" s="17" t="s">
        <v>304</v>
      </c>
      <c r="P1243" s="17" t="s">
        <v>305</v>
      </c>
      <c r="Q1243" s="17" t="s">
        <v>306</v>
      </c>
      <c r="R1243">
        <v>0</v>
      </c>
      <c r="S1243">
        <v>0</v>
      </c>
      <c r="T1243">
        <v>0</v>
      </c>
      <c r="U1243">
        <v>0</v>
      </c>
      <c r="V1243">
        <v>0</v>
      </c>
      <c r="W1243">
        <v>0</v>
      </c>
      <c r="X1243">
        <v>0</v>
      </c>
      <c r="Y1243">
        <v>0</v>
      </c>
      <c r="Z1243">
        <v>0</v>
      </c>
      <c r="AA1243">
        <v>0</v>
      </c>
      <c r="AB1243">
        <v>0</v>
      </c>
      <c r="AC1243">
        <v>0</v>
      </c>
      <c r="AD1243">
        <v>0</v>
      </c>
      <c r="AE1243">
        <v>0</v>
      </c>
      <c r="AF1243">
        <v>0</v>
      </c>
      <c r="AG1243" s="19">
        <v>0</v>
      </c>
      <c r="AH1243">
        <v>0</v>
      </c>
      <c r="AI1243">
        <v>0</v>
      </c>
      <c r="AJ1243">
        <v>0</v>
      </c>
      <c r="AK1243">
        <v>0</v>
      </c>
      <c r="AL1243">
        <v>0</v>
      </c>
      <c r="AM1243">
        <v>0</v>
      </c>
      <c r="AN1243">
        <v>0</v>
      </c>
      <c r="AO1243">
        <v>0</v>
      </c>
      <c r="AP1243">
        <v>0</v>
      </c>
      <c r="AQ1243">
        <v>0</v>
      </c>
      <c r="AR1243">
        <v>0</v>
      </c>
      <c r="AS1243">
        <v>0</v>
      </c>
      <c r="AT1243">
        <v>0</v>
      </c>
      <c r="AU1243">
        <v>0</v>
      </c>
      <c r="AV1243">
        <v>0</v>
      </c>
      <c r="AW1243">
        <v>0</v>
      </c>
      <c r="AX1243">
        <v>0</v>
      </c>
      <c r="AY1243">
        <v>0</v>
      </c>
      <c r="AZ1243">
        <v>0</v>
      </c>
      <c r="BA1243">
        <v>0</v>
      </c>
      <c r="BB1243">
        <v>0</v>
      </c>
      <c r="BC1243">
        <v>0</v>
      </c>
      <c r="BD1243">
        <v>0</v>
      </c>
      <c r="BE1243">
        <v>0</v>
      </c>
      <c r="BF1243">
        <v>0</v>
      </c>
      <c r="BG1243">
        <v>0</v>
      </c>
      <c r="BH1243">
        <v>0</v>
      </c>
      <c r="BI1243">
        <v>0</v>
      </c>
      <c r="BJ1243">
        <v>0</v>
      </c>
      <c r="BK1243">
        <v>0</v>
      </c>
      <c r="BL1243">
        <v>0</v>
      </c>
      <c r="BM1243">
        <v>0</v>
      </c>
      <c r="BN1243">
        <v>0</v>
      </c>
      <c r="BO1243">
        <v>0</v>
      </c>
      <c r="BP1243">
        <v>0</v>
      </c>
      <c r="BQ1243">
        <v>0</v>
      </c>
      <c r="BR1243">
        <v>0</v>
      </c>
      <c r="BS1243">
        <v>0</v>
      </c>
      <c r="BT1243">
        <v>0</v>
      </c>
      <c r="BU1243">
        <v>-12000</v>
      </c>
      <c r="BV1243">
        <v>0</v>
      </c>
      <c r="BW1243">
        <v>-36000</v>
      </c>
      <c r="BX1243" s="10">
        <v>-44000</v>
      </c>
      <c r="BY1243">
        <v>-31000</v>
      </c>
      <c r="BZ1243">
        <v>-45000</v>
      </c>
      <c r="CA1243">
        <v>-43000</v>
      </c>
      <c r="CB1243">
        <v>-43000</v>
      </c>
      <c r="CC1243">
        <v>-43000</v>
      </c>
      <c r="CD1243">
        <v>-43000</v>
      </c>
      <c r="CE1243">
        <v>-43000</v>
      </c>
    </row>
    <row r="1244" spans="1:83" x14ac:dyDescent="0.35">
      <c r="A1244" s="9" t="str">
        <f t="shared" si="19"/>
        <v>557340.302.14</v>
      </c>
      <c r="B1244" s="52" t="e">
        <f>+IF(MATCH(A1244,List!H$10:H$145,0),"Targeted")</f>
        <v>#N/A</v>
      </c>
      <c r="C1244" s="65"/>
      <c r="D1244" s="151"/>
      <c r="E1244" s="16" t="s">
        <v>1709</v>
      </c>
      <c r="F1244" s="16" t="s">
        <v>1710</v>
      </c>
      <c r="G1244" s="16" t="s">
        <v>298</v>
      </c>
      <c r="H1244" s="16" t="s">
        <v>1710</v>
      </c>
      <c r="I1244" s="16" t="s">
        <v>2386</v>
      </c>
      <c r="J1244" s="16" t="s">
        <v>2387</v>
      </c>
      <c r="K1244" s="17" t="s">
        <v>12</v>
      </c>
      <c r="L1244" s="18" t="s">
        <v>1936</v>
      </c>
      <c r="M1244" s="195" t="s">
        <v>164</v>
      </c>
      <c r="N1244" s="16" t="s">
        <v>2126</v>
      </c>
      <c r="O1244" s="17" t="s">
        <v>304</v>
      </c>
      <c r="P1244" s="17" t="s">
        <v>305</v>
      </c>
      <c r="Q1244" s="17" t="s">
        <v>306</v>
      </c>
      <c r="R1244">
        <v>0</v>
      </c>
      <c r="S1244">
        <v>0</v>
      </c>
      <c r="T1244">
        <v>0</v>
      </c>
      <c r="U1244">
        <v>0</v>
      </c>
      <c r="V1244">
        <v>0</v>
      </c>
      <c r="W1244">
        <v>0</v>
      </c>
      <c r="X1244">
        <v>0</v>
      </c>
      <c r="Y1244">
        <v>0</v>
      </c>
      <c r="Z1244">
        <v>0</v>
      </c>
      <c r="AA1244">
        <v>0</v>
      </c>
      <c r="AB1244">
        <v>0</v>
      </c>
      <c r="AC1244">
        <v>0</v>
      </c>
      <c r="AD1244">
        <v>0</v>
      </c>
      <c r="AE1244">
        <v>0</v>
      </c>
      <c r="AF1244">
        <v>0</v>
      </c>
      <c r="AG1244" s="19">
        <v>0</v>
      </c>
      <c r="AH1244">
        <v>0</v>
      </c>
      <c r="AI1244">
        <v>0</v>
      </c>
      <c r="AJ1244">
        <v>0</v>
      </c>
      <c r="AK1244">
        <v>0</v>
      </c>
      <c r="AL1244">
        <v>0</v>
      </c>
      <c r="AM1244">
        <v>0</v>
      </c>
      <c r="AN1244">
        <v>0</v>
      </c>
      <c r="AO1244">
        <v>0</v>
      </c>
      <c r="AP1244">
        <v>0</v>
      </c>
      <c r="AQ1244">
        <v>0</v>
      </c>
      <c r="AR1244">
        <v>0</v>
      </c>
      <c r="AS1244">
        <v>0</v>
      </c>
      <c r="AT1244">
        <v>0</v>
      </c>
      <c r="AU1244">
        <v>0</v>
      </c>
      <c r="AV1244">
        <v>0</v>
      </c>
      <c r="AW1244">
        <v>0</v>
      </c>
      <c r="AX1244">
        <v>0</v>
      </c>
      <c r="AY1244">
        <v>0</v>
      </c>
      <c r="AZ1244">
        <v>0</v>
      </c>
      <c r="BA1244">
        <v>0</v>
      </c>
      <c r="BB1244">
        <v>0</v>
      </c>
      <c r="BC1244">
        <v>0</v>
      </c>
      <c r="BD1244">
        <v>0</v>
      </c>
      <c r="BE1244">
        <v>0</v>
      </c>
      <c r="BF1244">
        <v>0</v>
      </c>
      <c r="BG1244">
        <v>0</v>
      </c>
      <c r="BH1244">
        <v>0</v>
      </c>
      <c r="BI1244">
        <v>0</v>
      </c>
      <c r="BJ1244">
        <v>0</v>
      </c>
      <c r="BK1244">
        <v>0</v>
      </c>
      <c r="BL1244">
        <v>0</v>
      </c>
      <c r="BM1244">
        <v>0</v>
      </c>
      <c r="BN1244">
        <v>0</v>
      </c>
      <c r="BO1244">
        <v>0</v>
      </c>
      <c r="BP1244">
        <v>0</v>
      </c>
      <c r="BQ1244">
        <v>0</v>
      </c>
      <c r="BR1244">
        <v>0</v>
      </c>
      <c r="BS1244">
        <v>0</v>
      </c>
      <c r="BT1244">
        <v>0</v>
      </c>
      <c r="BU1244">
        <v>-2000</v>
      </c>
      <c r="BV1244">
        <v>-5000</v>
      </c>
      <c r="BW1244">
        <v>-6000</v>
      </c>
      <c r="BX1244" s="10">
        <v>-7000</v>
      </c>
      <c r="BY1244">
        <v>0</v>
      </c>
      <c r="BZ1244">
        <v>0</v>
      </c>
      <c r="CA1244">
        <v>0</v>
      </c>
      <c r="CB1244">
        <v>0</v>
      </c>
      <c r="CC1244">
        <v>0</v>
      </c>
      <c r="CD1244">
        <v>0</v>
      </c>
      <c r="CE1244">
        <v>0</v>
      </c>
    </row>
    <row r="1245" spans="1:83" x14ac:dyDescent="0.35">
      <c r="A1245" s="9" t="str">
        <f t="shared" si="19"/>
        <v>557510.302.14</v>
      </c>
      <c r="B1245" s="52" t="e">
        <f>+IF(MATCH(A1245,List!H$10:H$145,0),"Targeted")</f>
        <v>#N/A</v>
      </c>
      <c r="C1245" s="65"/>
      <c r="D1245" s="151"/>
      <c r="E1245" s="16" t="s">
        <v>1709</v>
      </c>
      <c r="F1245" s="16" t="s">
        <v>1710</v>
      </c>
      <c r="G1245" s="16" t="s">
        <v>298</v>
      </c>
      <c r="H1245" s="16" t="s">
        <v>1710</v>
      </c>
      <c r="I1245" s="16" t="s">
        <v>2388</v>
      </c>
      <c r="J1245" s="16" t="s">
        <v>2389</v>
      </c>
      <c r="K1245" s="17" t="s">
        <v>12</v>
      </c>
      <c r="L1245" s="18" t="s">
        <v>1936</v>
      </c>
      <c r="M1245" s="195" t="s">
        <v>164</v>
      </c>
      <c r="N1245" s="16" t="s">
        <v>2126</v>
      </c>
      <c r="O1245" s="17" t="s">
        <v>304</v>
      </c>
      <c r="P1245" s="17" t="s">
        <v>305</v>
      </c>
      <c r="Q1245" s="17" t="s">
        <v>306</v>
      </c>
      <c r="R1245">
        <v>0</v>
      </c>
      <c r="S1245">
        <v>0</v>
      </c>
      <c r="T1245">
        <v>0</v>
      </c>
      <c r="U1245">
        <v>0</v>
      </c>
      <c r="V1245">
        <v>0</v>
      </c>
      <c r="W1245">
        <v>0</v>
      </c>
      <c r="X1245">
        <v>0</v>
      </c>
      <c r="Y1245">
        <v>0</v>
      </c>
      <c r="Z1245">
        <v>0</v>
      </c>
      <c r="AA1245">
        <v>0</v>
      </c>
      <c r="AB1245">
        <v>0</v>
      </c>
      <c r="AC1245">
        <v>0</v>
      </c>
      <c r="AD1245">
        <v>0</v>
      </c>
      <c r="AE1245">
        <v>0</v>
      </c>
      <c r="AF1245">
        <v>0</v>
      </c>
      <c r="AG1245" s="19">
        <v>0</v>
      </c>
      <c r="AH1245">
        <v>0</v>
      </c>
      <c r="AI1245">
        <v>0</v>
      </c>
      <c r="AJ1245">
        <v>0</v>
      </c>
      <c r="AK1245">
        <v>0</v>
      </c>
      <c r="AL1245">
        <v>0</v>
      </c>
      <c r="AM1245">
        <v>0</v>
      </c>
      <c r="AN1245">
        <v>0</v>
      </c>
      <c r="AO1245">
        <v>0</v>
      </c>
      <c r="AP1245">
        <v>0</v>
      </c>
      <c r="AQ1245">
        <v>0</v>
      </c>
      <c r="AR1245">
        <v>0</v>
      </c>
      <c r="AS1245">
        <v>0</v>
      </c>
      <c r="AT1245">
        <v>0</v>
      </c>
      <c r="AU1245">
        <v>0</v>
      </c>
      <c r="AV1245">
        <v>0</v>
      </c>
      <c r="AW1245">
        <v>0</v>
      </c>
      <c r="AX1245">
        <v>0</v>
      </c>
      <c r="AY1245">
        <v>0</v>
      </c>
      <c r="AZ1245">
        <v>0</v>
      </c>
      <c r="BA1245">
        <v>0</v>
      </c>
      <c r="BB1245">
        <v>0</v>
      </c>
      <c r="BC1245">
        <v>0</v>
      </c>
      <c r="BD1245">
        <v>0</v>
      </c>
      <c r="BE1245">
        <v>0</v>
      </c>
      <c r="BF1245">
        <v>0</v>
      </c>
      <c r="BG1245">
        <v>0</v>
      </c>
      <c r="BH1245">
        <v>0</v>
      </c>
      <c r="BI1245">
        <v>0</v>
      </c>
      <c r="BJ1245">
        <v>0</v>
      </c>
      <c r="BK1245">
        <v>-4000</v>
      </c>
      <c r="BL1245">
        <v>-4000</v>
      </c>
      <c r="BM1245">
        <v>-9000</v>
      </c>
      <c r="BN1245">
        <v>-13000</v>
      </c>
      <c r="BO1245">
        <v>-3000</v>
      </c>
      <c r="BP1245">
        <v>0</v>
      </c>
      <c r="BQ1245">
        <v>0</v>
      </c>
      <c r="BR1245">
        <v>0</v>
      </c>
      <c r="BS1245">
        <v>0</v>
      </c>
      <c r="BT1245">
        <v>0</v>
      </c>
      <c r="BU1245">
        <v>0</v>
      </c>
      <c r="BV1245">
        <v>0</v>
      </c>
      <c r="BW1245">
        <v>0</v>
      </c>
      <c r="BX1245" s="10">
        <v>0</v>
      </c>
      <c r="BY1245">
        <v>0</v>
      </c>
      <c r="BZ1245">
        <v>0</v>
      </c>
      <c r="CA1245">
        <v>0</v>
      </c>
      <c r="CB1245">
        <v>0</v>
      </c>
      <c r="CC1245">
        <v>0</v>
      </c>
      <c r="CD1245">
        <v>0</v>
      </c>
      <c r="CE1245">
        <v>0</v>
      </c>
    </row>
    <row r="1246" spans="1:83" x14ac:dyDescent="0.35">
      <c r="A1246" s="9" t="str">
        <f t="shared" si="19"/>
        <v>557610.302.14</v>
      </c>
      <c r="B1246" s="52" t="e">
        <f>+IF(MATCH(A1246,List!H$10:H$145,0),"Targeted")</f>
        <v>#N/A</v>
      </c>
      <c r="C1246" s="65"/>
      <c r="D1246" s="151"/>
      <c r="E1246" s="16" t="s">
        <v>1709</v>
      </c>
      <c r="F1246" s="16" t="s">
        <v>1710</v>
      </c>
      <c r="G1246" s="16" t="s">
        <v>298</v>
      </c>
      <c r="H1246" s="16" t="s">
        <v>1710</v>
      </c>
      <c r="I1246" s="16" t="s">
        <v>2390</v>
      </c>
      <c r="J1246" s="16" t="s">
        <v>2391</v>
      </c>
      <c r="K1246" s="17" t="s">
        <v>12</v>
      </c>
      <c r="L1246" s="18" t="s">
        <v>1936</v>
      </c>
      <c r="M1246" s="195" t="s">
        <v>164</v>
      </c>
      <c r="N1246" s="16" t="s">
        <v>2126</v>
      </c>
      <c r="O1246" s="17" t="s">
        <v>304</v>
      </c>
      <c r="P1246" s="17" t="s">
        <v>305</v>
      </c>
      <c r="Q1246" s="17" t="s">
        <v>306</v>
      </c>
      <c r="R1246">
        <v>0</v>
      </c>
      <c r="S1246">
        <v>0</v>
      </c>
      <c r="T1246">
        <v>0</v>
      </c>
      <c r="U1246">
        <v>0</v>
      </c>
      <c r="V1246">
        <v>0</v>
      </c>
      <c r="W1246">
        <v>0</v>
      </c>
      <c r="X1246">
        <v>0</v>
      </c>
      <c r="Y1246">
        <v>0</v>
      </c>
      <c r="Z1246">
        <v>0</v>
      </c>
      <c r="AA1246">
        <v>0</v>
      </c>
      <c r="AB1246">
        <v>0</v>
      </c>
      <c r="AC1246">
        <v>0</v>
      </c>
      <c r="AD1246">
        <v>0</v>
      </c>
      <c r="AE1246">
        <v>0</v>
      </c>
      <c r="AF1246">
        <v>0</v>
      </c>
      <c r="AG1246" s="19">
        <v>0</v>
      </c>
      <c r="AH1246">
        <v>0</v>
      </c>
      <c r="AI1246">
        <v>0</v>
      </c>
      <c r="AJ1246">
        <v>0</v>
      </c>
      <c r="AK1246">
        <v>0</v>
      </c>
      <c r="AL1246">
        <v>0</v>
      </c>
      <c r="AM1246">
        <v>0</v>
      </c>
      <c r="AN1246">
        <v>0</v>
      </c>
      <c r="AO1246">
        <v>0</v>
      </c>
      <c r="AP1246">
        <v>0</v>
      </c>
      <c r="AQ1246">
        <v>0</v>
      </c>
      <c r="AR1246">
        <v>0</v>
      </c>
      <c r="AS1246">
        <v>0</v>
      </c>
      <c r="AT1246">
        <v>0</v>
      </c>
      <c r="AU1246">
        <v>0</v>
      </c>
      <c r="AV1246">
        <v>0</v>
      </c>
      <c r="AW1246">
        <v>0</v>
      </c>
      <c r="AX1246">
        <v>0</v>
      </c>
      <c r="AY1246">
        <v>0</v>
      </c>
      <c r="AZ1246">
        <v>0</v>
      </c>
      <c r="BA1246">
        <v>0</v>
      </c>
      <c r="BB1246">
        <v>0</v>
      </c>
      <c r="BC1246">
        <v>0</v>
      </c>
      <c r="BD1246">
        <v>0</v>
      </c>
      <c r="BE1246">
        <v>0</v>
      </c>
      <c r="BF1246">
        <v>0</v>
      </c>
      <c r="BG1246">
        <v>0</v>
      </c>
      <c r="BH1246">
        <v>0</v>
      </c>
      <c r="BI1246">
        <v>0</v>
      </c>
      <c r="BJ1246">
        <v>0</v>
      </c>
      <c r="BK1246">
        <v>-1000</v>
      </c>
      <c r="BL1246">
        <v>-2000</v>
      </c>
      <c r="BM1246">
        <v>-1000</v>
      </c>
      <c r="BN1246">
        <v>0</v>
      </c>
      <c r="BO1246">
        <v>0</v>
      </c>
      <c r="BP1246">
        <v>0</v>
      </c>
      <c r="BQ1246">
        <v>0</v>
      </c>
      <c r="BR1246">
        <v>0</v>
      </c>
      <c r="BS1246">
        <v>0</v>
      </c>
      <c r="BT1246">
        <v>0</v>
      </c>
      <c r="BU1246">
        <v>0</v>
      </c>
      <c r="BV1246">
        <v>0</v>
      </c>
      <c r="BW1246">
        <v>0</v>
      </c>
      <c r="BX1246" s="10">
        <v>0</v>
      </c>
      <c r="BY1246">
        <v>0</v>
      </c>
      <c r="BZ1246">
        <v>0</v>
      </c>
      <c r="CA1246">
        <v>0</v>
      </c>
      <c r="CB1246">
        <v>0</v>
      </c>
      <c r="CC1246">
        <v>0</v>
      </c>
      <c r="CD1246">
        <v>0</v>
      </c>
      <c r="CE1246">
        <v>0</v>
      </c>
    </row>
    <row r="1247" spans="1:83" x14ac:dyDescent="0.35">
      <c r="A1247" s="9" t="str">
        <f t="shared" si="19"/>
        <v>561210.302.14</v>
      </c>
      <c r="B1247" s="52" t="e">
        <f>+IF(MATCH(A1247,List!H$10:H$145,0),"Targeted")</f>
        <v>#N/A</v>
      </c>
      <c r="C1247" s="65"/>
      <c r="D1247" s="151"/>
      <c r="E1247" s="16" t="s">
        <v>1709</v>
      </c>
      <c r="F1247" s="16" t="s">
        <v>1710</v>
      </c>
      <c r="G1247" s="16" t="s">
        <v>298</v>
      </c>
      <c r="H1247" s="16" t="s">
        <v>1710</v>
      </c>
      <c r="I1247" s="16" t="s">
        <v>2392</v>
      </c>
      <c r="J1247" s="16" t="s">
        <v>2393</v>
      </c>
      <c r="K1247" s="17" t="s">
        <v>12</v>
      </c>
      <c r="L1247" s="18" t="s">
        <v>1936</v>
      </c>
      <c r="M1247" s="195" t="s">
        <v>164</v>
      </c>
      <c r="N1247" s="16" t="s">
        <v>2126</v>
      </c>
      <c r="O1247" s="17" t="s">
        <v>304</v>
      </c>
      <c r="P1247" s="17" t="s">
        <v>305</v>
      </c>
      <c r="Q1247" s="17" t="s">
        <v>306</v>
      </c>
      <c r="R1247">
        <v>0</v>
      </c>
      <c r="S1247">
        <v>0</v>
      </c>
      <c r="T1247">
        <v>0</v>
      </c>
      <c r="U1247">
        <v>0</v>
      </c>
      <c r="V1247">
        <v>0</v>
      </c>
      <c r="W1247">
        <v>0</v>
      </c>
      <c r="X1247">
        <v>0</v>
      </c>
      <c r="Y1247">
        <v>0</v>
      </c>
      <c r="Z1247">
        <v>0</v>
      </c>
      <c r="AA1247">
        <v>0</v>
      </c>
      <c r="AB1247">
        <v>0</v>
      </c>
      <c r="AC1247">
        <v>0</v>
      </c>
      <c r="AD1247">
        <v>0</v>
      </c>
      <c r="AE1247">
        <v>0</v>
      </c>
      <c r="AF1247">
        <v>0</v>
      </c>
      <c r="AG1247" s="19">
        <v>0</v>
      </c>
      <c r="AH1247">
        <v>0</v>
      </c>
      <c r="AI1247">
        <v>0</v>
      </c>
      <c r="AJ1247">
        <v>0</v>
      </c>
      <c r="AK1247">
        <v>0</v>
      </c>
      <c r="AL1247">
        <v>0</v>
      </c>
      <c r="AM1247">
        <v>0</v>
      </c>
      <c r="AN1247">
        <v>0</v>
      </c>
      <c r="AO1247">
        <v>0</v>
      </c>
      <c r="AP1247">
        <v>0</v>
      </c>
      <c r="AQ1247">
        <v>0</v>
      </c>
      <c r="AR1247">
        <v>0</v>
      </c>
      <c r="AS1247">
        <v>0</v>
      </c>
      <c r="AT1247">
        <v>0</v>
      </c>
      <c r="AU1247">
        <v>0</v>
      </c>
      <c r="AV1247">
        <v>0</v>
      </c>
      <c r="AW1247">
        <v>0</v>
      </c>
      <c r="AX1247">
        <v>0</v>
      </c>
      <c r="AY1247">
        <v>0</v>
      </c>
      <c r="AZ1247">
        <v>0</v>
      </c>
      <c r="BA1247">
        <v>0</v>
      </c>
      <c r="BB1247">
        <v>0</v>
      </c>
      <c r="BC1247">
        <v>0</v>
      </c>
      <c r="BD1247">
        <v>0</v>
      </c>
      <c r="BE1247">
        <v>0</v>
      </c>
      <c r="BF1247">
        <v>0</v>
      </c>
      <c r="BG1247">
        <v>0</v>
      </c>
      <c r="BH1247">
        <v>0</v>
      </c>
      <c r="BI1247">
        <v>0</v>
      </c>
      <c r="BJ1247">
        <v>0</v>
      </c>
      <c r="BK1247">
        <v>0</v>
      </c>
      <c r="BL1247">
        <v>0</v>
      </c>
      <c r="BM1247">
        <v>0</v>
      </c>
      <c r="BN1247">
        <v>0</v>
      </c>
      <c r="BO1247">
        <v>0</v>
      </c>
      <c r="BP1247">
        <v>0</v>
      </c>
      <c r="BQ1247">
        <v>0</v>
      </c>
      <c r="BR1247">
        <v>0</v>
      </c>
      <c r="BS1247">
        <v>-1000</v>
      </c>
      <c r="BT1247">
        <v>0</v>
      </c>
      <c r="BU1247">
        <v>0</v>
      </c>
      <c r="BV1247">
        <v>0</v>
      </c>
      <c r="BW1247">
        <v>0</v>
      </c>
      <c r="BX1247" s="10">
        <v>0</v>
      </c>
      <c r="BY1247">
        <v>0</v>
      </c>
      <c r="BZ1247">
        <v>0</v>
      </c>
      <c r="CA1247">
        <v>0</v>
      </c>
      <c r="CB1247">
        <v>0</v>
      </c>
      <c r="CC1247">
        <v>0</v>
      </c>
      <c r="CD1247">
        <v>0</v>
      </c>
      <c r="CE1247">
        <v>0</v>
      </c>
    </row>
    <row r="1248" spans="1:83" x14ac:dyDescent="0.35">
      <c r="A1248" s="9" t="str">
        <f t="shared" si="19"/>
        <v>566210.302.14</v>
      </c>
      <c r="B1248" s="52" t="e">
        <f>+IF(MATCH(A1248,List!H$10:H$145,0),"Targeted")</f>
        <v>#N/A</v>
      </c>
      <c r="C1248" s="65"/>
      <c r="D1248" s="151"/>
      <c r="E1248" s="16" t="s">
        <v>1709</v>
      </c>
      <c r="F1248" s="16" t="s">
        <v>1710</v>
      </c>
      <c r="G1248" s="16" t="s">
        <v>298</v>
      </c>
      <c r="H1248" s="16" t="s">
        <v>1710</v>
      </c>
      <c r="I1248" s="16" t="s">
        <v>2394</v>
      </c>
      <c r="J1248" s="16" t="s">
        <v>2395</v>
      </c>
      <c r="K1248" s="17" t="s">
        <v>12</v>
      </c>
      <c r="L1248" s="18" t="s">
        <v>1936</v>
      </c>
      <c r="M1248" s="195" t="s">
        <v>164</v>
      </c>
      <c r="N1248" s="16" t="s">
        <v>2126</v>
      </c>
      <c r="O1248" s="17" t="s">
        <v>304</v>
      </c>
      <c r="P1248" s="17" t="s">
        <v>305</v>
      </c>
      <c r="Q1248" s="17" t="s">
        <v>306</v>
      </c>
      <c r="R1248">
        <v>0</v>
      </c>
      <c r="S1248">
        <v>0</v>
      </c>
      <c r="T1248">
        <v>0</v>
      </c>
      <c r="U1248">
        <v>0</v>
      </c>
      <c r="V1248">
        <v>0</v>
      </c>
      <c r="W1248">
        <v>0</v>
      </c>
      <c r="X1248">
        <v>0</v>
      </c>
      <c r="Y1248">
        <v>0</v>
      </c>
      <c r="Z1248">
        <v>0</v>
      </c>
      <c r="AA1248">
        <v>0</v>
      </c>
      <c r="AB1248">
        <v>0</v>
      </c>
      <c r="AC1248">
        <v>0</v>
      </c>
      <c r="AD1248">
        <v>0</v>
      </c>
      <c r="AE1248">
        <v>0</v>
      </c>
      <c r="AF1248">
        <v>0</v>
      </c>
      <c r="AG1248" s="19">
        <v>0</v>
      </c>
      <c r="AH1248">
        <v>0</v>
      </c>
      <c r="AI1248">
        <v>0</v>
      </c>
      <c r="AJ1248">
        <v>0</v>
      </c>
      <c r="AK1248">
        <v>-3</v>
      </c>
      <c r="AL1248">
        <v>-2</v>
      </c>
      <c r="AM1248">
        <v>-2</v>
      </c>
      <c r="AN1248">
        <v>0</v>
      </c>
      <c r="AO1248">
        <v>0</v>
      </c>
      <c r="AP1248">
        <v>0</v>
      </c>
      <c r="AQ1248">
        <v>0</v>
      </c>
      <c r="AR1248">
        <v>0</v>
      </c>
      <c r="AS1248">
        <v>0</v>
      </c>
      <c r="AT1248">
        <v>0</v>
      </c>
      <c r="AU1248">
        <v>0</v>
      </c>
      <c r="AV1248">
        <v>0</v>
      </c>
      <c r="AW1248">
        <v>0</v>
      </c>
      <c r="AX1248">
        <v>0</v>
      </c>
      <c r="AY1248">
        <v>0</v>
      </c>
      <c r="AZ1248">
        <v>0</v>
      </c>
      <c r="BA1248">
        <v>0</v>
      </c>
      <c r="BB1248">
        <v>0</v>
      </c>
      <c r="BC1248">
        <v>0</v>
      </c>
      <c r="BD1248">
        <v>0</v>
      </c>
      <c r="BE1248">
        <v>0</v>
      </c>
      <c r="BF1248">
        <v>0</v>
      </c>
      <c r="BG1248">
        <v>0</v>
      </c>
      <c r="BH1248">
        <v>0</v>
      </c>
      <c r="BI1248">
        <v>0</v>
      </c>
      <c r="BJ1248">
        <v>0</v>
      </c>
      <c r="BK1248">
        <v>0</v>
      </c>
      <c r="BL1248">
        <v>0</v>
      </c>
      <c r="BM1248">
        <v>0</v>
      </c>
      <c r="BN1248">
        <v>0</v>
      </c>
      <c r="BO1248">
        <v>0</v>
      </c>
      <c r="BP1248">
        <v>0</v>
      </c>
      <c r="BQ1248">
        <v>0</v>
      </c>
      <c r="BR1248">
        <v>0</v>
      </c>
      <c r="BS1248">
        <v>0</v>
      </c>
      <c r="BT1248">
        <v>0</v>
      </c>
      <c r="BU1248">
        <v>0</v>
      </c>
      <c r="BV1248">
        <v>0</v>
      </c>
      <c r="BW1248">
        <v>0</v>
      </c>
      <c r="BX1248" s="10">
        <v>0</v>
      </c>
      <c r="BY1248">
        <v>0</v>
      </c>
      <c r="BZ1248">
        <v>0</v>
      </c>
      <c r="CA1248">
        <v>0</v>
      </c>
      <c r="CB1248">
        <v>0</v>
      </c>
      <c r="CC1248">
        <v>0</v>
      </c>
      <c r="CD1248">
        <v>0</v>
      </c>
      <c r="CE1248">
        <v>0</v>
      </c>
    </row>
    <row r="1249" spans="1:83" x14ac:dyDescent="0.35">
      <c r="A1249" s="9" t="str">
        <f t="shared" si="19"/>
        <v>588100.302.14</v>
      </c>
      <c r="B1249" s="52" t="e">
        <f>+IF(MATCH(A1249,List!H$10:H$145,0),"Targeted")</f>
        <v>#N/A</v>
      </c>
      <c r="C1249" s="65"/>
      <c r="D1249" s="151"/>
      <c r="E1249" s="16" t="s">
        <v>1709</v>
      </c>
      <c r="F1249" s="16" t="s">
        <v>1710</v>
      </c>
      <c r="G1249" s="16" t="s">
        <v>298</v>
      </c>
      <c r="H1249" s="16" t="s">
        <v>1710</v>
      </c>
      <c r="I1249" s="16" t="s">
        <v>2396</v>
      </c>
      <c r="J1249" s="16" t="s">
        <v>2397</v>
      </c>
      <c r="K1249" s="17" t="s">
        <v>12</v>
      </c>
      <c r="L1249" s="18" t="s">
        <v>1936</v>
      </c>
      <c r="M1249" s="195" t="s">
        <v>164</v>
      </c>
      <c r="N1249" s="16" t="s">
        <v>2126</v>
      </c>
      <c r="O1249" s="17" t="s">
        <v>304</v>
      </c>
      <c r="P1249" s="17" t="s">
        <v>305</v>
      </c>
      <c r="Q1249" s="17" t="s">
        <v>306</v>
      </c>
      <c r="R1249">
        <v>0</v>
      </c>
      <c r="S1249">
        <v>0</v>
      </c>
      <c r="T1249">
        <v>0</v>
      </c>
      <c r="U1249">
        <v>0</v>
      </c>
      <c r="V1249">
        <v>0</v>
      </c>
      <c r="W1249">
        <v>0</v>
      </c>
      <c r="X1249">
        <v>0</v>
      </c>
      <c r="Y1249">
        <v>0</v>
      </c>
      <c r="Z1249">
        <v>0</v>
      </c>
      <c r="AA1249">
        <v>0</v>
      </c>
      <c r="AB1249">
        <v>0</v>
      </c>
      <c r="AC1249">
        <v>0</v>
      </c>
      <c r="AD1249">
        <v>0</v>
      </c>
      <c r="AE1249">
        <v>0</v>
      </c>
      <c r="AF1249">
        <v>0</v>
      </c>
      <c r="AG1249" s="19">
        <v>0</v>
      </c>
      <c r="AH1249">
        <v>0</v>
      </c>
      <c r="AI1249">
        <v>0</v>
      </c>
      <c r="AJ1249">
        <v>0</v>
      </c>
      <c r="AK1249">
        <v>4782</v>
      </c>
      <c r="AL1249">
        <v>-455</v>
      </c>
      <c r="AM1249">
        <v>6426</v>
      </c>
      <c r="AN1249">
        <v>-6377</v>
      </c>
      <c r="AO1249">
        <v>252</v>
      </c>
      <c r="AP1249">
        <v>-597</v>
      </c>
      <c r="AQ1249">
        <v>3938</v>
      </c>
      <c r="AR1249">
        <v>-9536</v>
      </c>
      <c r="AS1249">
        <v>-351</v>
      </c>
      <c r="AT1249">
        <v>-14868</v>
      </c>
      <c r="AU1249">
        <v>7510</v>
      </c>
      <c r="AV1249">
        <v>-3807</v>
      </c>
      <c r="AW1249">
        <v>6633</v>
      </c>
      <c r="AX1249">
        <v>-362</v>
      </c>
      <c r="AY1249">
        <v>-8744</v>
      </c>
      <c r="AZ1249">
        <v>14000</v>
      </c>
      <c r="BA1249">
        <v>-5000</v>
      </c>
      <c r="BB1249">
        <v>-2000</v>
      </c>
      <c r="BC1249">
        <v>12000</v>
      </c>
      <c r="BD1249">
        <v>-11000</v>
      </c>
      <c r="BE1249">
        <v>9000</v>
      </c>
      <c r="BF1249">
        <v>0</v>
      </c>
      <c r="BG1249">
        <v>2000</v>
      </c>
      <c r="BH1249">
        <v>1000</v>
      </c>
      <c r="BI1249">
        <v>-6000</v>
      </c>
      <c r="BJ1249">
        <v>-2000</v>
      </c>
      <c r="BK1249">
        <v>-5000</v>
      </c>
      <c r="BL1249">
        <v>-1000</v>
      </c>
      <c r="BM1249">
        <v>7000</v>
      </c>
      <c r="BN1249">
        <v>3000</v>
      </c>
      <c r="BO1249">
        <v>0</v>
      </c>
      <c r="BP1249">
        <v>1000</v>
      </c>
      <c r="BQ1249">
        <v>-2000</v>
      </c>
      <c r="BR1249">
        <v>1000</v>
      </c>
      <c r="BS1249">
        <v>-2000</v>
      </c>
      <c r="BT1249">
        <v>-3000</v>
      </c>
      <c r="BU1249">
        <v>0</v>
      </c>
      <c r="BV1249">
        <v>6000</v>
      </c>
      <c r="BW1249">
        <v>-3000</v>
      </c>
      <c r="BX1249" s="10">
        <v>-1000</v>
      </c>
      <c r="BY1249">
        <v>-11000</v>
      </c>
      <c r="BZ1249">
        <v>0</v>
      </c>
      <c r="CA1249">
        <v>0</v>
      </c>
      <c r="CB1249">
        <v>0</v>
      </c>
      <c r="CC1249">
        <v>0</v>
      </c>
      <c r="CD1249">
        <v>0</v>
      </c>
      <c r="CE1249">
        <v>0</v>
      </c>
    </row>
    <row r="1250" spans="1:83" x14ac:dyDescent="0.35">
      <c r="A1250" s="9" t="str">
        <f t="shared" si="19"/>
        <v>588200.302.14</v>
      </c>
      <c r="B1250" s="52" t="e">
        <f>+IF(MATCH(A1250,List!H$10:H$145,0),"Targeted")</f>
        <v>#N/A</v>
      </c>
      <c r="C1250" s="65"/>
      <c r="D1250" s="151"/>
      <c r="E1250" s="16" t="s">
        <v>1709</v>
      </c>
      <c r="F1250" s="16" t="s">
        <v>1710</v>
      </c>
      <c r="G1250" s="16" t="s">
        <v>298</v>
      </c>
      <c r="H1250" s="16" t="s">
        <v>1710</v>
      </c>
      <c r="I1250" s="16" t="s">
        <v>2398</v>
      </c>
      <c r="J1250" s="16" t="s">
        <v>2399</v>
      </c>
      <c r="K1250" s="17" t="s">
        <v>12</v>
      </c>
      <c r="L1250" s="18" t="s">
        <v>1936</v>
      </c>
      <c r="M1250" s="195" t="s">
        <v>164</v>
      </c>
      <c r="N1250" s="16" t="s">
        <v>2126</v>
      </c>
      <c r="O1250" s="17" t="s">
        <v>304</v>
      </c>
      <c r="P1250" s="17" t="s">
        <v>305</v>
      </c>
      <c r="Q1250" s="17" t="s">
        <v>306</v>
      </c>
      <c r="R1250">
        <v>0</v>
      </c>
      <c r="S1250">
        <v>0</v>
      </c>
      <c r="T1250">
        <v>0</v>
      </c>
      <c r="U1250">
        <v>0</v>
      </c>
      <c r="V1250">
        <v>0</v>
      </c>
      <c r="W1250">
        <v>0</v>
      </c>
      <c r="X1250">
        <v>0</v>
      </c>
      <c r="Y1250">
        <v>0</v>
      </c>
      <c r="Z1250">
        <v>0</v>
      </c>
      <c r="AA1250">
        <v>0</v>
      </c>
      <c r="AB1250">
        <v>0</v>
      </c>
      <c r="AC1250">
        <v>0</v>
      </c>
      <c r="AD1250">
        <v>0</v>
      </c>
      <c r="AE1250">
        <v>0</v>
      </c>
      <c r="AF1250">
        <v>0</v>
      </c>
      <c r="AG1250" s="19">
        <v>0</v>
      </c>
      <c r="AH1250">
        <v>0</v>
      </c>
      <c r="AI1250">
        <v>0</v>
      </c>
      <c r="AJ1250">
        <v>0</v>
      </c>
      <c r="AK1250">
        <v>353</v>
      </c>
      <c r="AL1250">
        <v>0</v>
      </c>
      <c r="AM1250">
        <v>0</v>
      </c>
      <c r="AN1250">
        <v>0</v>
      </c>
      <c r="AO1250">
        <v>0</v>
      </c>
      <c r="AP1250">
        <v>0</v>
      </c>
      <c r="AQ1250">
        <v>0</v>
      </c>
      <c r="AR1250">
        <v>-17813</v>
      </c>
      <c r="AS1250">
        <v>-8052</v>
      </c>
      <c r="AT1250">
        <v>1031</v>
      </c>
      <c r="AU1250">
        <v>21474</v>
      </c>
      <c r="AV1250">
        <v>-40545</v>
      </c>
      <c r="AW1250">
        <v>-56727</v>
      </c>
      <c r="AX1250">
        <v>29062</v>
      </c>
      <c r="AY1250">
        <v>66814</v>
      </c>
      <c r="AZ1250">
        <v>-37000</v>
      </c>
      <c r="BA1250">
        <v>-36000</v>
      </c>
      <c r="BB1250">
        <v>11000</v>
      </c>
      <c r="BC1250">
        <v>23000</v>
      </c>
      <c r="BD1250">
        <v>-10000</v>
      </c>
      <c r="BE1250">
        <v>-24000</v>
      </c>
      <c r="BF1250">
        <v>63000</v>
      </c>
      <c r="BG1250">
        <v>4000</v>
      </c>
      <c r="BH1250">
        <v>3000</v>
      </c>
      <c r="BI1250">
        <v>-5000</v>
      </c>
      <c r="BJ1250">
        <v>0</v>
      </c>
      <c r="BK1250">
        <v>-2000</v>
      </c>
      <c r="BL1250">
        <v>-3000</v>
      </c>
      <c r="BM1250">
        <v>3000</v>
      </c>
      <c r="BN1250">
        <v>-1000</v>
      </c>
      <c r="BO1250">
        <v>4000</v>
      </c>
      <c r="BP1250">
        <v>-3000</v>
      </c>
      <c r="BQ1250">
        <v>0</v>
      </c>
      <c r="BR1250">
        <v>-5000</v>
      </c>
      <c r="BS1250">
        <v>-14000</v>
      </c>
      <c r="BT1250">
        <v>13000</v>
      </c>
      <c r="BU1250">
        <v>-12000</v>
      </c>
      <c r="BV1250">
        <v>-4000</v>
      </c>
      <c r="BW1250">
        <v>2000</v>
      </c>
      <c r="BX1250" s="10">
        <v>-7000</v>
      </c>
      <c r="BY1250">
        <v>-10000</v>
      </c>
      <c r="BZ1250">
        <v>0</v>
      </c>
      <c r="CA1250">
        <v>0</v>
      </c>
      <c r="CB1250">
        <v>0</v>
      </c>
      <c r="CC1250">
        <v>0</v>
      </c>
      <c r="CD1250">
        <v>0</v>
      </c>
      <c r="CE1250">
        <v>0</v>
      </c>
    </row>
    <row r="1251" spans="1:83" x14ac:dyDescent="0.35">
      <c r="A1251" s="9" t="str">
        <f t="shared" si="19"/>
        <v>588400.302.14</v>
      </c>
      <c r="B1251" s="52" t="e">
        <f>+IF(MATCH(A1251,List!H$10:H$145,0),"Targeted")</f>
        <v>#N/A</v>
      </c>
      <c r="C1251" s="65"/>
      <c r="D1251" s="151"/>
      <c r="E1251" s="16" t="s">
        <v>1709</v>
      </c>
      <c r="F1251" s="16" t="s">
        <v>1710</v>
      </c>
      <c r="G1251" s="16" t="s">
        <v>298</v>
      </c>
      <c r="H1251" s="16" t="s">
        <v>1710</v>
      </c>
      <c r="I1251" s="16" t="s">
        <v>2400</v>
      </c>
      <c r="J1251" s="16" t="s">
        <v>2401</v>
      </c>
      <c r="K1251" s="17" t="s">
        <v>12</v>
      </c>
      <c r="L1251" s="18" t="s">
        <v>1936</v>
      </c>
      <c r="M1251" s="195" t="s">
        <v>164</v>
      </c>
      <c r="N1251" s="16" t="s">
        <v>2126</v>
      </c>
      <c r="O1251" s="17" t="s">
        <v>304</v>
      </c>
      <c r="P1251" s="17" t="s">
        <v>305</v>
      </c>
      <c r="Q1251" s="17" t="s">
        <v>306</v>
      </c>
      <c r="R1251">
        <v>-15250</v>
      </c>
      <c r="S1251">
        <v>-14845</v>
      </c>
      <c r="T1251">
        <v>-20545</v>
      </c>
      <c r="U1251">
        <v>-20530</v>
      </c>
      <c r="V1251">
        <v>-20401</v>
      </c>
      <c r="W1251">
        <v>-22112</v>
      </c>
      <c r="X1251">
        <v>-24680</v>
      </c>
      <c r="Y1251">
        <v>-28788</v>
      </c>
      <c r="Z1251">
        <v>-32717</v>
      </c>
      <c r="AA1251">
        <v>-31032</v>
      </c>
      <c r="AB1251">
        <v>-37892</v>
      </c>
      <c r="AC1251">
        <v>-44647</v>
      </c>
      <c r="AD1251">
        <v>-58614</v>
      </c>
      <c r="AE1251">
        <v>-54803</v>
      </c>
      <c r="AF1251">
        <v>-50207</v>
      </c>
      <c r="AG1251" s="19">
        <v>-38651</v>
      </c>
      <c r="AH1251">
        <v>-106045</v>
      </c>
      <c r="AI1251">
        <v>-86290</v>
      </c>
      <c r="AJ1251">
        <v>-96774</v>
      </c>
      <c r="AK1251">
        <v>-97607</v>
      </c>
      <c r="AL1251">
        <v>-96956</v>
      </c>
      <c r="AM1251">
        <v>-39298</v>
      </c>
      <c r="AN1251">
        <v>-46153</v>
      </c>
      <c r="AO1251">
        <v>-67042</v>
      </c>
      <c r="AP1251">
        <v>-59344</v>
      </c>
      <c r="AQ1251">
        <v>-73621</v>
      </c>
      <c r="AR1251">
        <v>-60915</v>
      </c>
      <c r="AS1251">
        <v>-104925</v>
      </c>
      <c r="AT1251">
        <v>-110987</v>
      </c>
      <c r="AU1251">
        <v>-113605</v>
      </c>
      <c r="AV1251">
        <v>-96603</v>
      </c>
      <c r="AW1251">
        <v>-81566</v>
      </c>
      <c r="AX1251">
        <v>-68616</v>
      </c>
      <c r="AY1251">
        <v>-74098</v>
      </c>
      <c r="AZ1251">
        <v>-4000</v>
      </c>
      <c r="BA1251">
        <v>0</v>
      </c>
      <c r="BB1251">
        <v>0</v>
      </c>
      <c r="BC1251">
        <v>0</v>
      </c>
      <c r="BD1251">
        <v>0</v>
      </c>
      <c r="BE1251">
        <v>0</v>
      </c>
      <c r="BF1251">
        <v>0</v>
      </c>
      <c r="BG1251">
        <v>0</v>
      </c>
      <c r="BH1251">
        <v>0</v>
      </c>
      <c r="BI1251">
        <v>0</v>
      </c>
      <c r="BJ1251">
        <v>0</v>
      </c>
      <c r="BK1251">
        <v>0</v>
      </c>
      <c r="BL1251">
        <v>0</v>
      </c>
      <c r="BM1251">
        <v>0</v>
      </c>
      <c r="BN1251">
        <v>0</v>
      </c>
      <c r="BO1251">
        <v>0</v>
      </c>
      <c r="BP1251">
        <v>0</v>
      </c>
      <c r="BQ1251">
        <v>0</v>
      </c>
      <c r="BR1251">
        <v>0</v>
      </c>
      <c r="BS1251">
        <v>0</v>
      </c>
      <c r="BT1251">
        <v>0</v>
      </c>
      <c r="BU1251">
        <v>0</v>
      </c>
      <c r="BV1251">
        <v>0</v>
      </c>
      <c r="BW1251">
        <v>0</v>
      </c>
      <c r="BX1251" s="10">
        <v>0</v>
      </c>
      <c r="BY1251">
        <v>0</v>
      </c>
      <c r="BZ1251">
        <v>0</v>
      </c>
      <c r="CA1251">
        <v>0</v>
      </c>
      <c r="CB1251">
        <v>0</v>
      </c>
      <c r="CC1251">
        <v>0</v>
      </c>
      <c r="CD1251">
        <v>0</v>
      </c>
      <c r="CE1251">
        <v>0</v>
      </c>
    </row>
    <row r="1252" spans="1:83" x14ac:dyDescent="0.35">
      <c r="A1252" s="9" t="str">
        <f t="shared" si="19"/>
        <v>588410.302.14</v>
      </c>
      <c r="B1252" s="52" t="e">
        <f>+IF(MATCH(A1252,List!H$10:H$145,0),"Targeted")</f>
        <v>#N/A</v>
      </c>
      <c r="C1252" s="65"/>
      <c r="D1252" s="151"/>
      <c r="E1252" s="16" t="s">
        <v>1709</v>
      </c>
      <c r="F1252" s="16" t="s">
        <v>1710</v>
      </c>
      <c r="G1252" s="16" t="s">
        <v>298</v>
      </c>
      <c r="H1252" s="16" t="s">
        <v>1710</v>
      </c>
      <c r="I1252" s="16" t="s">
        <v>2402</v>
      </c>
      <c r="J1252" s="16" t="s">
        <v>2403</v>
      </c>
      <c r="K1252" s="17" t="s">
        <v>12</v>
      </c>
      <c r="L1252" s="18" t="s">
        <v>1936</v>
      </c>
      <c r="M1252" s="195" t="s">
        <v>164</v>
      </c>
      <c r="N1252" s="16" t="s">
        <v>2126</v>
      </c>
      <c r="O1252" s="17" t="s">
        <v>304</v>
      </c>
      <c r="P1252" s="17" t="s">
        <v>305</v>
      </c>
      <c r="Q1252" s="17" t="s">
        <v>306</v>
      </c>
      <c r="R1252">
        <v>0</v>
      </c>
      <c r="S1252">
        <v>0</v>
      </c>
      <c r="T1252">
        <v>0</v>
      </c>
      <c r="U1252">
        <v>0</v>
      </c>
      <c r="V1252">
        <v>0</v>
      </c>
      <c r="W1252">
        <v>0</v>
      </c>
      <c r="X1252">
        <v>0</v>
      </c>
      <c r="Y1252">
        <v>0</v>
      </c>
      <c r="Z1252">
        <v>0</v>
      </c>
      <c r="AA1252">
        <v>0</v>
      </c>
      <c r="AB1252">
        <v>0</v>
      </c>
      <c r="AC1252">
        <v>0</v>
      </c>
      <c r="AD1252">
        <v>0</v>
      </c>
      <c r="AE1252">
        <v>0</v>
      </c>
      <c r="AF1252">
        <v>0</v>
      </c>
      <c r="AG1252" s="19">
        <v>0</v>
      </c>
      <c r="AH1252">
        <v>0</v>
      </c>
      <c r="AI1252">
        <v>0</v>
      </c>
      <c r="AJ1252">
        <v>0</v>
      </c>
      <c r="AK1252">
        <v>0</v>
      </c>
      <c r="AL1252">
        <v>0</v>
      </c>
      <c r="AM1252">
        <v>0</v>
      </c>
      <c r="AN1252">
        <v>0</v>
      </c>
      <c r="AO1252">
        <v>0</v>
      </c>
      <c r="AP1252">
        <v>0</v>
      </c>
      <c r="AQ1252">
        <v>0</v>
      </c>
      <c r="AR1252">
        <v>0</v>
      </c>
      <c r="AS1252">
        <v>0</v>
      </c>
      <c r="AT1252">
        <v>0</v>
      </c>
      <c r="AU1252">
        <v>0</v>
      </c>
      <c r="AV1252">
        <v>0</v>
      </c>
      <c r="AW1252">
        <v>0</v>
      </c>
      <c r="AX1252">
        <v>0</v>
      </c>
      <c r="AY1252">
        <v>0</v>
      </c>
      <c r="AZ1252">
        <v>0</v>
      </c>
      <c r="BA1252">
        <v>0</v>
      </c>
      <c r="BB1252">
        <v>0</v>
      </c>
      <c r="BC1252">
        <v>0</v>
      </c>
      <c r="BD1252">
        <v>0</v>
      </c>
      <c r="BE1252">
        <v>0</v>
      </c>
      <c r="BF1252">
        <v>0</v>
      </c>
      <c r="BG1252">
        <v>-16000</v>
      </c>
      <c r="BH1252">
        <v>-12000</v>
      </c>
      <c r="BI1252">
        <v>-6000</v>
      </c>
      <c r="BJ1252">
        <v>-12000</v>
      </c>
      <c r="BK1252">
        <v>-11000</v>
      </c>
      <c r="BL1252">
        <v>-12000</v>
      </c>
      <c r="BM1252">
        <v>-6000</v>
      </c>
      <c r="BN1252">
        <v>-13000</v>
      </c>
      <c r="BO1252">
        <v>-14000</v>
      </c>
      <c r="BP1252">
        <v>-10000</v>
      </c>
      <c r="BQ1252">
        <v>-12000</v>
      </c>
      <c r="BR1252">
        <v>-12000</v>
      </c>
      <c r="BS1252">
        <v>-17000</v>
      </c>
      <c r="BT1252">
        <v>-30000</v>
      </c>
      <c r="BU1252">
        <v>-18000</v>
      </c>
      <c r="BV1252">
        <v>-20000</v>
      </c>
      <c r="BW1252">
        <v>-27000</v>
      </c>
      <c r="BX1252" s="10">
        <v>-27000</v>
      </c>
      <c r="BY1252">
        <v>-26000</v>
      </c>
      <c r="BZ1252">
        <v>-22000</v>
      </c>
      <c r="CA1252">
        <v>-17000</v>
      </c>
      <c r="CB1252">
        <v>-17000</v>
      </c>
      <c r="CC1252">
        <v>-17000</v>
      </c>
      <c r="CD1252">
        <v>-17000</v>
      </c>
      <c r="CE1252">
        <v>-17000</v>
      </c>
    </row>
    <row r="1253" spans="1:83" x14ac:dyDescent="0.35">
      <c r="A1253" s="9" t="str">
        <f t="shared" si="19"/>
        <v>588430.302.14</v>
      </c>
      <c r="B1253" s="52" t="e">
        <f>+IF(MATCH(A1253,List!H$10:H$145,0),"Targeted")</f>
        <v>#N/A</v>
      </c>
      <c r="C1253" s="65"/>
      <c r="D1253" s="151"/>
      <c r="E1253" s="16" t="s">
        <v>1709</v>
      </c>
      <c r="F1253" s="16" t="s">
        <v>1710</v>
      </c>
      <c r="G1253" s="16" t="s">
        <v>298</v>
      </c>
      <c r="H1253" s="16" t="s">
        <v>1710</v>
      </c>
      <c r="I1253" s="16" t="s">
        <v>2404</v>
      </c>
      <c r="J1253" s="16" t="s">
        <v>2405</v>
      </c>
      <c r="K1253" s="17" t="s">
        <v>12</v>
      </c>
      <c r="L1253" s="18" t="s">
        <v>1936</v>
      </c>
      <c r="M1253" s="195" t="s">
        <v>164</v>
      </c>
      <c r="N1253" s="16" t="s">
        <v>2126</v>
      </c>
      <c r="O1253" s="17" t="s">
        <v>304</v>
      </c>
      <c r="P1253" s="17" t="s">
        <v>305</v>
      </c>
      <c r="Q1253" s="17" t="s">
        <v>306</v>
      </c>
      <c r="R1253">
        <v>0</v>
      </c>
      <c r="S1253">
        <v>0</v>
      </c>
      <c r="T1253">
        <v>0</v>
      </c>
      <c r="U1253">
        <v>0</v>
      </c>
      <c r="V1253">
        <v>0</v>
      </c>
      <c r="W1253">
        <v>0</v>
      </c>
      <c r="X1253">
        <v>0</v>
      </c>
      <c r="Y1253">
        <v>0</v>
      </c>
      <c r="Z1253">
        <v>0</v>
      </c>
      <c r="AA1253">
        <v>0</v>
      </c>
      <c r="AB1253">
        <v>0</v>
      </c>
      <c r="AC1253">
        <v>0</v>
      </c>
      <c r="AD1253">
        <v>0</v>
      </c>
      <c r="AE1253">
        <v>0</v>
      </c>
      <c r="AF1253">
        <v>0</v>
      </c>
      <c r="AG1253" s="19">
        <v>0</v>
      </c>
      <c r="AH1253">
        <v>0</v>
      </c>
      <c r="AI1253">
        <v>0</v>
      </c>
      <c r="AJ1253">
        <v>0</v>
      </c>
      <c r="AK1253">
        <v>0</v>
      </c>
      <c r="AL1253">
        <v>0</v>
      </c>
      <c r="AM1253">
        <v>0</v>
      </c>
      <c r="AN1253">
        <v>0</v>
      </c>
      <c r="AO1253">
        <v>0</v>
      </c>
      <c r="AP1253">
        <v>0</v>
      </c>
      <c r="AQ1253">
        <v>0</v>
      </c>
      <c r="AR1253">
        <v>0</v>
      </c>
      <c r="AS1253">
        <v>0</v>
      </c>
      <c r="AT1253">
        <v>0</v>
      </c>
      <c r="AU1253">
        <v>0</v>
      </c>
      <c r="AV1253">
        <v>0</v>
      </c>
      <c r="AW1253">
        <v>0</v>
      </c>
      <c r="AX1253">
        <v>0</v>
      </c>
      <c r="AY1253">
        <v>0</v>
      </c>
      <c r="AZ1253">
        <v>0</v>
      </c>
      <c r="BA1253">
        <v>0</v>
      </c>
      <c r="BB1253">
        <v>0</v>
      </c>
      <c r="BC1253">
        <v>0</v>
      </c>
      <c r="BD1253">
        <v>0</v>
      </c>
      <c r="BE1253">
        <v>0</v>
      </c>
      <c r="BF1253">
        <v>0</v>
      </c>
      <c r="BG1253">
        <v>-86000</v>
      </c>
      <c r="BH1253">
        <v>-90000</v>
      </c>
      <c r="BI1253">
        <v>-96000</v>
      </c>
      <c r="BJ1253">
        <v>0</v>
      </c>
      <c r="BK1253">
        <v>0</v>
      </c>
      <c r="BL1253">
        <v>0</v>
      </c>
      <c r="BM1253">
        <v>0</v>
      </c>
      <c r="BN1253">
        <v>0</v>
      </c>
      <c r="BO1253">
        <v>0</v>
      </c>
      <c r="BP1253">
        <v>0</v>
      </c>
      <c r="BQ1253">
        <v>0</v>
      </c>
      <c r="BR1253">
        <v>0</v>
      </c>
      <c r="BS1253">
        <v>0</v>
      </c>
      <c r="BT1253">
        <v>0</v>
      </c>
      <c r="BU1253">
        <v>0</v>
      </c>
      <c r="BV1253">
        <v>0</v>
      </c>
      <c r="BW1253">
        <v>0</v>
      </c>
      <c r="BX1253" s="10">
        <v>0</v>
      </c>
      <c r="BY1253">
        <v>0</v>
      </c>
      <c r="BZ1253">
        <v>0</v>
      </c>
      <c r="CA1253">
        <v>0</v>
      </c>
      <c r="CB1253">
        <v>0</v>
      </c>
      <c r="CC1253">
        <v>0</v>
      </c>
      <c r="CD1253">
        <v>0</v>
      </c>
      <c r="CE1253">
        <v>0</v>
      </c>
    </row>
    <row r="1254" spans="1:83" x14ac:dyDescent="0.35">
      <c r="A1254" s="9" t="str">
        <f t="shared" si="19"/>
        <v>589611.302.14</v>
      </c>
      <c r="B1254" s="52" t="e">
        <f>+IF(MATCH(A1254,List!H$10:H$145,0),"Targeted")</f>
        <v>#N/A</v>
      </c>
      <c r="C1254" s="65"/>
      <c r="D1254" s="151"/>
      <c r="E1254" s="16" t="s">
        <v>1709</v>
      </c>
      <c r="F1254" s="16" t="s">
        <v>1710</v>
      </c>
      <c r="G1254" s="16" t="s">
        <v>298</v>
      </c>
      <c r="H1254" s="16" t="s">
        <v>1710</v>
      </c>
      <c r="I1254" s="16" t="s">
        <v>2406</v>
      </c>
      <c r="J1254" s="16" t="s">
        <v>2407</v>
      </c>
      <c r="K1254" s="17" t="s">
        <v>12</v>
      </c>
      <c r="L1254" s="18" t="s">
        <v>1936</v>
      </c>
      <c r="M1254" s="195" t="s">
        <v>164</v>
      </c>
      <c r="N1254" s="16" t="s">
        <v>2126</v>
      </c>
      <c r="O1254" s="17" t="s">
        <v>304</v>
      </c>
      <c r="P1254" s="17" t="s">
        <v>305</v>
      </c>
      <c r="Q1254" s="17" t="s">
        <v>306</v>
      </c>
      <c r="R1254">
        <v>0</v>
      </c>
      <c r="S1254">
        <v>0</v>
      </c>
      <c r="T1254">
        <v>0</v>
      </c>
      <c r="U1254">
        <v>0</v>
      </c>
      <c r="V1254">
        <v>0</v>
      </c>
      <c r="W1254">
        <v>0</v>
      </c>
      <c r="X1254">
        <v>0</v>
      </c>
      <c r="Y1254">
        <v>0</v>
      </c>
      <c r="Z1254">
        <v>0</v>
      </c>
      <c r="AA1254">
        <v>0</v>
      </c>
      <c r="AB1254">
        <v>0</v>
      </c>
      <c r="AC1254">
        <v>0</v>
      </c>
      <c r="AD1254">
        <v>0</v>
      </c>
      <c r="AE1254">
        <v>0</v>
      </c>
      <c r="AF1254">
        <v>0</v>
      </c>
      <c r="AG1254" s="19">
        <v>0</v>
      </c>
      <c r="AH1254">
        <v>0</v>
      </c>
      <c r="AI1254">
        <v>0</v>
      </c>
      <c r="AJ1254">
        <v>0</v>
      </c>
      <c r="AK1254">
        <v>-731</v>
      </c>
      <c r="AL1254">
        <v>-473</v>
      </c>
      <c r="AM1254">
        <v>-634</v>
      </c>
      <c r="AN1254">
        <v>-749</v>
      </c>
      <c r="AO1254">
        <v>-624</v>
      </c>
      <c r="AP1254">
        <v>-640</v>
      </c>
      <c r="AQ1254">
        <v>-178</v>
      </c>
      <c r="AR1254">
        <v>-1290</v>
      </c>
      <c r="AS1254">
        <v>-267</v>
      </c>
      <c r="AT1254">
        <v>-463</v>
      </c>
      <c r="AU1254">
        <v>-574</v>
      </c>
      <c r="AV1254">
        <v>91</v>
      </c>
      <c r="AW1254">
        <v>-502</v>
      </c>
      <c r="AX1254">
        <v>-846</v>
      </c>
      <c r="AY1254">
        <v>-201</v>
      </c>
      <c r="AZ1254">
        <v>0</v>
      </c>
      <c r="BA1254">
        <v>0</v>
      </c>
      <c r="BB1254">
        <v>0</v>
      </c>
      <c r="BC1254">
        <v>0</v>
      </c>
      <c r="BD1254">
        <v>0</v>
      </c>
      <c r="BE1254">
        <v>0</v>
      </c>
      <c r="BF1254">
        <v>0</v>
      </c>
      <c r="BG1254">
        <v>0</v>
      </c>
      <c r="BH1254">
        <v>0</v>
      </c>
      <c r="BI1254">
        <v>0</v>
      </c>
      <c r="BJ1254">
        <v>0</v>
      </c>
      <c r="BK1254">
        <v>0</v>
      </c>
      <c r="BL1254">
        <v>0</v>
      </c>
      <c r="BM1254">
        <v>0</v>
      </c>
      <c r="BN1254">
        <v>0</v>
      </c>
      <c r="BO1254">
        <v>0</v>
      </c>
      <c r="BP1254">
        <v>0</v>
      </c>
      <c r="BQ1254">
        <v>0</v>
      </c>
      <c r="BR1254">
        <v>0</v>
      </c>
      <c r="BS1254">
        <v>0</v>
      </c>
      <c r="BT1254">
        <v>0</v>
      </c>
      <c r="BU1254">
        <v>0</v>
      </c>
      <c r="BV1254">
        <v>0</v>
      </c>
      <c r="BW1254">
        <v>0</v>
      </c>
      <c r="BX1254" s="10">
        <v>0</v>
      </c>
      <c r="BY1254">
        <v>0</v>
      </c>
      <c r="BZ1254">
        <v>0</v>
      </c>
      <c r="CA1254">
        <v>0</v>
      </c>
      <c r="CB1254">
        <v>0</v>
      </c>
      <c r="CC1254">
        <v>0</v>
      </c>
      <c r="CD1254">
        <v>0</v>
      </c>
      <c r="CE1254">
        <v>0</v>
      </c>
    </row>
    <row r="1255" spans="1:83" x14ac:dyDescent="0.35">
      <c r="A1255" s="9" t="str">
        <f t="shared" si="19"/>
        <v>589700.302.14</v>
      </c>
      <c r="B1255" s="52" t="e">
        <f>+IF(MATCH(A1255,List!H$10:H$145,0),"Targeted")</f>
        <v>#N/A</v>
      </c>
      <c r="C1255" s="65"/>
      <c r="D1255" s="151"/>
      <c r="E1255" s="16" t="s">
        <v>1709</v>
      </c>
      <c r="F1255" s="16" t="s">
        <v>1710</v>
      </c>
      <c r="G1255" s="16" t="s">
        <v>298</v>
      </c>
      <c r="H1255" s="16" t="s">
        <v>1710</v>
      </c>
      <c r="I1255" s="16" t="s">
        <v>2408</v>
      </c>
      <c r="J1255" s="16" t="s">
        <v>2409</v>
      </c>
      <c r="K1255" s="17" t="s">
        <v>12</v>
      </c>
      <c r="L1255" s="18" t="s">
        <v>1936</v>
      </c>
      <c r="M1255" s="195" t="s">
        <v>164</v>
      </c>
      <c r="N1255" s="16" t="s">
        <v>2126</v>
      </c>
      <c r="O1255" s="17" t="s">
        <v>304</v>
      </c>
      <c r="P1255" s="17" t="s">
        <v>305</v>
      </c>
      <c r="Q1255" s="17" t="s">
        <v>306</v>
      </c>
      <c r="R1255">
        <v>0</v>
      </c>
      <c r="S1255">
        <v>0</v>
      </c>
      <c r="T1255">
        <v>0</v>
      </c>
      <c r="U1255">
        <v>0</v>
      </c>
      <c r="V1255">
        <v>0</v>
      </c>
      <c r="W1255">
        <v>0</v>
      </c>
      <c r="X1255">
        <v>0</v>
      </c>
      <c r="Y1255">
        <v>0</v>
      </c>
      <c r="Z1255">
        <v>0</v>
      </c>
      <c r="AA1255">
        <v>0</v>
      </c>
      <c r="AB1255">
        <v>0</v>
      </c>
      <c r="AC1255">
        <v>0</v>
      </c>
      <c r="AD1255">
        <v>0</v>
      </c>
      <c r="AE1255">
        <v>0</v>
      </c>
      <c r="AF1255">
        <v>0</v>
      </c>
      <c r="AG1255" s="19">
        <v>0</v>
      </c>
      <c r="AH1255">
        <v>0</v>
      </c>
      <c r="AI1255">
        <v>0</v>
      </c>
      <c r="AJ1255">
        <v>0</v>
      </c>
      <c r="AK1255">
        <v>5583</v>
      </c>
      <c r="AL1255">
        <v>-1177</v>
      </c>
      <c r="AM1255">
        <v>3544</v>
      </c>
      <c r="AN1255">
        <v>-2287</v>
      </c>
      <c r="AO1255">
        <v>307</v>
      </c>
      <c r="AP1255">
        <v>530</v>
      </c>
      <c r="AQ1255">
        <v>-725</v>
      </c>
      <c r="AR1255">
        <v>-648</v>
      </c>
      <c r="AS1255">
        <v>-9453</v>
      </c>
      <c r="AT1255">
        <v>-15163</v>
      </c>
      <c r="AU1255">
        <v>6362</v>
      </c>
      <c r="AV1255">
        <v>4715</v>
      </c>
      <c r="AW1255">
        <v>-2703</v>
      </c>
      <c r="AX1255">
        <v>3785</v>
      </c>
      <c r="AY1255">
        <v>-1055</v>
      </c>
      <c r="AZ1255">
        <v>4000</v>
      </c>
      <c r="BA1255">
        <v>-3000</v>
      </c>
      <c r="BB1255">
        <v>13000</v>
      </c>
      <c r="BC1255">
        <v>1000</v>
      </c>
      <c r="BD1255">
        <v>-2000</v>
      </c>
      <c r="BE1255">
        <v>-2000</v>
      </c>
      <c r="BF1255">
        <v>7000</v>
      </c>
      <c r="BG1255">
        <v>0</v>
      </c>
      <c r="BH1255">
        <v>0</v>
      </c>
      <c r="BI1255">
        <v>0</v>
      </c>
      <c r="BJ1255">
        <v>0</v>
      </c>
      <c r="BK1255">
        <v>0</v>
      </c>
      <c r="BL1255">
        <v>0</v>
      </c>
      <c r="BM1255">
        <v>0</v>
      </c>
      <c r="BN1255">
        <v>0</v>
      </c>
      <c r="BO1255">
        <v>0</v>
      </c>
      <c r="BP1255">
        <v>1000</v>
      </c>
      <c r="BQ1255">
        <v>-1000</v>
      </c>
      <c r="BR1255">
        <v>-1000</v>
      </c>
      <c r="BS1255">
        <v>-1000</v>
      </c>
      <c r="BT1255">
        <v>-4000</v>
      </c>
      <c r="BU1255">
        <v>2000</v>
      </c>
      <c r="BV1255">
        <v>2000</v>
      </c>
      <c r="BW1255">
        <v>1000</v>
      </c>
      <c r="BX1255" s="10">
        <v>-1000</v>
      </c>
      <c r="BY1255">
        <v>3000</v>
      </c>
      <c r="BZ1255">
        <v>-1000</v>
      </c>
      <c r="CA1255">
        <v>-1000</v>
      </c>
      <c r="CB1255">
        <v>-3000</v>
      </c>
      <c r="CC1255">
        <v>-3000</v>
      </c>
      <c r="CD1255">
        <v>-3000</v>
      </c>
      <c r="CE1255">
        <v>-3000</v>
      </c>
    </row>
    <row r="1256" spans="1:83" x14ac:dyDescent="0.35">
      <c r="A1256" s="9" t="str">
        <f t="shared" si="19"/>
        <v>589800.302.14</v>
      </c>
      <c r="B1256" s="52" t="e">
        <f>+IF(MATCH(A1256,List!H$10:H$145,0),"Targeted")</f>
        <v>#N/A</v>
      </c>
      <c r="C1256" s="65"/>
      <c r="D1256" s="151"/>
      <c r="E1256" s="16" t="s">
        <v>1709</v>
      </c>
      <c r="F1256" s="16" t="s">
        <v>1710</v>
      </c>
      <c r="G1256" s="16" t="s">
        <v>298</v>
      </c>
      <c r="H1256" s="16" t="s">
        <v>1710</v>
      </c>
      <c r="I1256" s="16" t="s">
        <v>2410</v>
      </c>
      <c r="J1256" s="16" t="s">
        <v>2411</v>
      </c>
      <c r="K1256" s="17" t="s">
        <v>12</v>
      </c>
      <c r="L1256" s="18" t="s">
        <v>1936</v>
      </c>
      <c r="M1256" s="195" t="s">
        <v>164</v>
      </c>
      <c r="N1256" s="16" t="s">
        <v>2126</v>
      </c>
      <c r="O1256" s="17" t="s">
        <v>304</v>
      </c>
      <c r="P1256" s="17" t="s">
        <v>305</v>
      </c>
      <c r="Q1256" s="17" t="s">
        <v>306</v>
      </c>
      <c r="R1256">
        <v>0</v>
      </c>
      <c r="S1256">
        <v>0</v>
      </c>
      <c r="T1256">
        <v>0</v>
      </c>
      <c r="U1256">
        <v>0</v>
      </c>
      <c r="V1256">
        <v>0</v>
      </c>
      <c r="W1256">
        <v>0</v>
      </c>
      <c r="X1256">
        <v>0</v>
      </c>
      <c r="Y1256">
        <v>0</v>
      </c>
      <c r="Z1256">
        <v>0</v>
      </c>
      <c r="AA1256">
        <v>0</v>
      </c>
      <c r="AB1256">
        <v>0</v>
      </c>
      <c r="AC1256">
        <v>0</v>
      </c>
      <c r="AD1256">
        <v>0</v>
      </c>
      <c r="AE1256">
        <v>0</v>
      </c>
      <c r="AF1256">
        <v>0</v>
      </c>
      <c r="AG1256" s="19">
        <v>0</v>
      </c>
      <c r="AH1256">
        <v>0</v>
      </c>
      <c r="AI1256">
        <v>0</v>
      </c>
      <c r="AJ1256">
        <v>0</v>
      </c>
      <c r="AK1256">
        <v>-9292</v>
      </c>
      <c r="AL1256">
        <v>-3698</v>
      </c>
      <c r="AM1256">
        <v>-4501</v>
      </c>
      <c r="AN1256">
        <v>39908</v>
      </c>
      <c r="AO1256">
        <v>-5223</v>
      </c>
      <c r="AP1256">
        <v>-4548</v>
      </c>
      <c r="AQ1256">
        <v>-3721</v>
      </c>
      <c r="AR1256">
        <v>-2605</v>
      </c>
      <c r="AS1256">
        <v>0</v>
      </c>
      <c r="AT1256">
        <v>0</v>
      </c>
      <c r="AU1256">
        <v>16265</v>
      </c>
      <c r="AV1256">
        <v>-6601</v>
      </c>
      <c r="AW1256">
        <v>-3065</v>
      </c>
      <c r="AX1256">
        <v>-5092</v>
      </c>
      <c r="AY1256">
        <v>-2257</v>
      </c>
      <c r="AZ1256">
        <v>0</v>
      </c>
      <c r="BA1256">
        <v>0</v>
      </c>
      <c r="BB1256">
        <v>-13000</v>
      </c>
      <c r="BC1256">
        <v>0</v>
      </c>
      <c r="BD1256">
        <v>0</v>
      </c>
      <c r="BE1256">
        <v>0</v>
      </c>
      <c r="BF1256">
        <v>0</v>
      </c>
      <c r="BG1256">
        <v>0</v>
      </c>
      <c r="BH1256">
        <v>0</v>
      </c>
      <c r="BI1256">
        <v>0</v>
      </c>
      <c r="BJ1256">
        <v>0</v>
      </c>
      <c r="BK1256">
        <v>0</v>
      </c>
      <c r="BL1256">
        <v>0</v>
      </c>
      <c r="BM1256">
        <v>0</v>
      </c>
      <c r="BN1256">
        <v>0</v>
      </c>
      <c r="BO1256">
        <v>0</v>
      </c>
      <c r="BP1256">
        <v>0</v>
      </c>
      <c r="BQ1256">
        <v>0</v>
      </c>
      <c r="BR1256">
        <v>0</v>
      </c>
      <c r="BS1256">
        <v>0</v>
      </c>
      <c r="BT1256">
        <v>0</v>
      </c>
      <c r="BU1256">
        <v>0</v>
      </c>
      <c r="BV1256">
        <v>0</v>
      </c>
      <c r="BW1256">
        <v>0</v>
      </c>
      <c r="BX1256" s="10">
        <v>0</v>
      </c>
      <c r="BY1256">
        <v>0</v>
      </c>
      <c r="BZ1256">
        <v>0</v>
      </c>
      <c r="CA1256">
        <v>0</v>
      </c>
      <c r="CB1256">
        <v>0</v>
      </c>
      <c r="CC1256">
        <v>0</v>
      </c>
      <c r="CD1256">
        <v>0</v>
      </c>
      <c r="CE1256">
        <v>0</v>
      </c>
    </row>
    <row r="1257" spans="1:83" x14ac:dyDescent="0.35">
      <c r="A1257" s="9" t="str">
        <f t="shared" si="19"/>
        <v>589810.302.14</v>
      </c>
      <c r="B1257" s="52" t="e">
        <f>+IF(MATCH(A1257,List!H$10:H$145,0),"Targeted")</f>
        <v>#N/A</v>
      </c>
      <c r="C1257" s="65"/>
      <c r="D1257" s="151"/>
      <c r="E1257" s="16" t="s">
        <v>1709</v>
      </c>
      <c r="F1257" s="16" t="s">
        <v>1710</v>
      </c>
      <c r="G1257" s="16" t="s">
        <v>298</v>
      </c>
      <c r="H1257" s="16" t="s">
        <v>1710</v>
      </c>
      <c r="I1257" s="16" t="s">
        <v>2412</v>
      </c>
      <c r="J1257" s="16" t="s">
        <v>2413</v>
      </c>
      <c r="K1257" s="17" t="s">
        <v>12</v>
      </c>
      <c r="L1257" s="18" t="s">
        <v>1936</v>
      </c>
      <c r="M1257" s="195" t="s">
        <v>164</v>
      </c>
      <c r="N1257" s="16" t="s">
        <v>2126</v>
      </c>
      <c r="O1257" s="17" t="s">
        <v>304</v>
      </c>
      <c r="P1257" s="17" t="s">
        <v>305</v>
      </c>
      <c r="Q1257" s="17" t="s">
        <v>306</v>
      </c>
      <c r="R1257">
        <v>0</v>
      </c>
      <c r="S1257">
        <v>0</v>
      </c>
      <c r="T1257">
        <v>0</v>
      </c>
      <c r="U1257">
        <v>0</v>
      </c>
      <c r="V1257">
        <v>0</v>
      </c>
      <c r="W1257">
        <v>0</v>
      </c>
      <c r="X1257">
        <v>0</v>
      </c>
      <c r="Y1257">
        <v>0</v>
      </c>
      <c r="Z1257">
        <v>0</v>
      </c>
      <c r="AA1257">
        <v>0</v>
      </c>
      <c r="AB1257">
        <v>0</v>
      </c>
      <c r="AC1257">
        <v>0</v>
      </c>
      <c r="AD1257">
        <v>0</v>
      </c>
      <c r="AE1257">
        <v>0</v>
      </c>
      <c r="AF1257">
        <v>0</v>
      </c>
      <c r="AG1257" s="19">
        <v>0</v>
      </c>
      <c r="AH1257">
        <v>0</v>
      </c>
      <c r="AI1257">
        <v>0</v>
      </c>
      <c r="AJ1257">
        <v>0</v>
      </c>
      <c r="AK1257">
        <v>0</v>
      </c>
      <c r="AL1257">
        <v>0</v>
      </c>
      <c r="AM1257">
        <v>0</v>
      </c>
      <c r="AN1257">
        <v>0</v>
      </c>
      <c r="AO1257">
        <v>0</v>
      </c>
      <c r="AP1257">
        <v>0</v>
      </c>
      <c r="AQ1257">
        <v>0</v>
      </c>
      <c r="AR1257">
        <v>0</v>
      </c>
      <c r="AS1257">
        <v>0</v>
      </c>
      <c r="AT1257">
        <v>0</v>
      </c>
      <c r="AU1257">
        <v>0</v>
      </c>
      <c r="AV1257">
        <v>0</v>
      </c>
      <c r="AW1257">
        <v>0</v>
      </c>
      <c r="AX1257">
        <v>0</v>
      </c>
      <c r="AY1257">
        <v>0</v>
      </c>
      <c r="AZ1257">
        <v>0</v>
      </c>
      <c r="BA1257">
        <v>0</v>
      </c>
      <c r="BB1257">
        <v>0</v>
      </c>
      <c r="BC1257">
        <v>0</v>
      </c>
      <c r="BD1257">
        <v>0</v>
      </c>
      <c r="BE1257">
        <v>0</v>
      </c>
      <c r="BF1257">
        <v>28000</v>
      </c>
      <c r="BG1257">
        <v>0</v>
      </c>
      <c r="BH1257">
        <v>0</v>
      </c>
      <c r="BI1257">
        <v>0</v>
      </c>
      <c r="BJ1257">
        <v>0</v>
      </c>
      <c r="BK1257">
        <v>0</v>
      </c>
      <c r="BL1257">
        <v>-1000</v>
      </c>
      <c r="BM1257">
        <v>0</v>
      </c>
      <c r="BN1257">
        <v>0</v>
      </c>
      <c r="BO1257">
        <v>0</v>
      </c>
      <c r="BP1257">
        <v>-1000</v>
      </c>
      <c r="BQ1257">
        <v>0</v>
      </c>
      <c r="BR1257">
        <v>0</v>
      </c>
      <c r="BS1257">
        <v>0</v>
      </c>
      <c r="BT1257">
        <v>0</v>
      </c>
      <c r="BU1257">
        <v>0</v>
      </c>
      <c r="BV1257">
        <v>-4000</v>
      </c>
      <c r="BW1257">
        <v>0</v>
      </c>
      <c r="BX1257" s="10">
        <v>0</v>
      </c>
      <c r="BY1257">
        <v>0</v>
      </c>
      <c r="BZ1257">
        <v>0</v>
      </c>
      <c r="CA1257">
        <v>0</v>
      </c>
      <c r="CB1257">
        <v>0</v>
      </c>
      <c r="CC1257">
        <v>0</v>
      </c>
      <c r="CD1257">
        <v>0</v>
      </c>
      <c r="CE1257">
        <v>0</v>
      </c>
    </row>
    <row r="1258" spans="1:83" x14ac:dyDescent="0.35">
      <c r="A1258" s="9" t="str">
        <f t="shared" si="19"/>
        <v>589830.302.14</v>
      </c>
      <c r="B1258" s="52" t="e">
        <f>+IF(MATCH(A1258,List!H$10:H$145,0),"Targeted")</f>
        <v>#N/A</v>
      </c>
      <c r="C1258" s="65"/>
      <c r="D1258" s="151"/>
      <c r="E1258" s="16" t="s">
        <v>1709</v>
      </c>
      <c r="F1258" s="16" t="s">
        <v>1710</v>
      </c>
      <c r="G1258" s="16" t="s">
        <v>298</v>
      </c>
      <c r="H1258" s="16" t="s">
        <v>1710</v>
      </c>
      <c r="I1258" s="16" t="s">
        <v>2414</v>
      </c>
      <c r="J1258" s="16" t="s">
        <v>2415</v>
      </c>
      <c r="K1258" s="17" t="s">
        <v>12</v>
      </c>
      <c r="L1258" s="18" t="s">
        <v>1936</v>
      </c>
      <c r="M1258" s="195" t="s">
        <v>164</v>
      </c>
      <c r="N1258" s="16" t="s">
        <v>2126</v>
      </c>
      <c r="O1258" s="17" t="s">
        <v>304</v>
      </c>
      <c r="P1258" s="17" t="s">
        <v>305</v>
      </c>
      <c r="Q1258" s="17" t="s">
        <v>306</v>
      </c>
      <c r="R1258">
        <v>0</v>
      </c>
      <c r="S1258">
        <v>0</v>
      </c>
      <c r="T1258">
        <v>0</v>
      </c>
      <c r="U1258">
        <v>0</v>
      </c>
      <c r="V1258">
        <v>0</v>
      </c>
      <c r="W1258">
        <v>0</v>
      </c>
      <c r="X1258">
        <v>0</v>
      </c>
      <c r="Y1258">
        <v>0</v>
      </c>
      <c r="Z1258">
        <v>0</v>
      </c>
      <c r="AA1258">
        <v>0</v>
      </c>
      <c r="AB1258">
        <v>0</v>
      </c>
      <c r="AC1258">
        <v>0</v>
      </c>
      <c r="AD1258">
        <v>0</v>
      </c>
      <c r="AE1258">
        <v>0</v>
      </c>
      <c r="AF1258">
        <v>0</v>
      </c>
      <c r="AG1258" s="19">
        <v>0</v>
      </c>
      <c r="AH1258">
        <v>0</v>
      </c>
      <c r="AI1258">
        <v>0</v>
      </c>
      <c r="AJ1258">
        <v>0</v>
      </c>
      <c r="AK1258">
        <v>0</v>
      </c>
      <c r="AL1258">
        <v>0</v>
      </c>
      <c r="AM1258">
        <v>0</v>
      </c>
      <c r="AN1258">
        <v>0</v>
      </c>
      <c r="AO1258">
        <v>0</v>
      </c>
      <c r="AP1258">
        <v>0</v>
      </c>
      <c r="AQ1258">
        <v>0</v>
      </c>
      <c r="AR1258">
        <v>0</v>
      </c>
      <c r="AS1258">
        <v>0</v>
      </c>
      <c r="AT1258">
        <v>0</v>
      </c>
      <c r="AU1258">
        <v>0</v>
      </c>
      <c r="AV1258">
        <v>0</v>
      </c>
      <c r="AW1258">
        <v>0</v>
      </c>
      <c r="AX1258">
        <v>0</v>
      </c>
      <c r="AY1258">
        <v>0</v>
      </c>
      <c r="AZ1258">
        <v>0</v>
      </c>
      <c r="BA1258">
        <v>0</v>
      </c>
      <c r="BB1258">
        <v>0</v>
      </c>
      <c r="BC1258">
        <v>0</v>
      </c>
      <c r="BD1258">
        <v>0</v>
      </c>
      <c r="BE1258">
        <v>0</v>
      </c>
      <c r="BF1258">
        <v>0</v>
      </c>
      <c r="BG1258">
        <v>-1000</v>
      </c>
      <c r="BH1258">
        <v>-1000</v>
      </c>
      <c r="BI1258">
        <v>-1000</v>
      </c>
      <c r="BJ1258">
        <v>0</v>
      </c>
      <c r="BK1258">
        <v>0</v>
      </c>
      <c r="BL1258">
        <v>0</v>
      </c>
      <c r="BM1258">
        <v>0</v>
      </c>
      <c r="BN1258">
        <v>0</v>
      </c>
      <c r="BO1258">
        <v>0</v>
      </c>
      <c r="BP1258">
        <v>0</v>
      </c>
      <c r="BQ1258">
        <v>0</v>
      </c>
      <c r="BR1258">
        <v>0</v>
      </c>
      <c r="BS1258">
        <v>0</v>
      </c>
      <c r="BT1258">
        <v>0</v>
      </c>
      <c r="BU1258">
        <v>0</v>
      </c>
      <c r="BV1258">
        <v>0</v>
      </c>
      <c r="BW1258">
        <v>0</v>
      </c>
      <c r="BX1258" s="10">
        <v>0</v>
      </c>
      <c r="BY1258">
        <v>0</v>
      </c>
      <c r="BZ1258">
        <v>0</v>
      </c>
      <c r="CA1258">
        <v>0</v>
      </c>
      <c r="CB1258">
        <v>0</v>
      </c>
      <c r="CC1258">
        <v>0</v>
      </c>
      <c r="CD1258">
        <v>0</v>
      </c>
      <c r="CE1258">
        <v>0</v>
      </c>
    </row>
    <row r="1259" spans="1:83" x14ac:dyDescent="0.35">
      <c r="A1259" s="9" t="str">
        <f t="shared" si="19"/>
        <v>599900.302.14</v>
      </c>
      <c r="B1259" s="52" t="e">
        <f>+IF(MATCH(A1259,List!H$10:H$145,0),"Targeted")</f>
        <v>#N/A</v>
      </c>
      <c r="C1259" s="65"/>
      <c r="D1259" s="151"/>
      <c r="E1259" s="16" t="s">
        <v>1709</v>
      </c>
      <c r="F1259" s="16" t="s">
        <v>1710</v>
      </c>
      <c r="G1259" s="16" t="s">
        <v>298</v>
      </c>
      <c r="H1259" s="16" t="s">
        <v>1710</v>
      </c>
      <c r="I1259" s="16" t="s">
        <v>2061</v>
      </c>
      <c r="J1259" s="16" t="s">
        <v>2062</v>
      </c>
      <c r="K1259" s="17" t="s">
        <v>12</v>
      </c>
      <c r="L1259" s="18" t="s">
        <v>1936</v>
      </c>
      <c r="M1259" s="195" t="s">
        <v>164</v>
      </c>
      <c r="N1259" s="16" t="s">
        <v>2126</v>
      </c>
      <c r="O1259" s="17" t="s">
        <v>304</v>
      </c>
      <c r="P1259" s="17" t="s">
        <v>305</v>
      </c>
      <c r="Q1259" s="17" t="s">
        <v>306</v>
      </c>
      <c r="R1259">
        <v>-7763</v>
      </c>
      <c r="S1259">
        <v>-9410</v>
      </c>
      <c r="T1259">
        <v>-11829</v>
      </c>
      <c r="U1259">
        <v>-7889</v>
      </c>
      <c r="V1259">
        <v>-8260</v>
      </c>
      <c r="W1259">
        <v>-3801</v>
      </c>
      <c r="X1259">
        <v>-8714</v>
      </c>
      <c r="Y1259">
        <v>-11402</v>
      </c>
      <c r="Z1259">
        <v>-252</v>
      </c>
      <c r="AA1259">
        <v>3156</v>
      </c>
      <c r="AB1259">
        <v>-3411</v>
      </c>
      <c r="AC1259">
        <v>-13914</v>
      </c>
      <c r="AD1259">
        <v>-5058</v>
      </c>
      <c r="AE1259">
        <v>-5493</v>
      </c>
      <c r="AF1259">
        <v>-20406</v>
      </c>
      <c r="AG1259" s="19">
        <v>4287</v>
      </c>
      <c r="AH1259">
        <v>-26689</v>
      </c>
      <c r="AI1259">
        <v>-43011</v>
      </c>
      <c r="AJ1259">
        <v>-31371</v>
      </c>
      <c r="AK1259">
        <v>0</v>
      </c>
      <c r="AL1259">
        <v>0</v>
      </c>
      <c r="AM1259">
        <v>0</v>
      </c>
      <c r="AN1259">
        <v>0</v>
      </c>
      <c r="AO1259">
        <v>0</v>
      </c>
      <c r="AP1259">
        <v>0</v>
      </c>
      <c r="AQ1259">
        <v>0</v>
      </c>
      <c r="AR1259">
        <v>0</v>
      </c>
      <c r="AS1259">
        <v>0</v>
      </c>
      <c r="AT1259">
        <v>0</v>
      </c>
      <c r="AU1259">
        <v>0</v>
      </c>
      <c r="AV1259">
        <v>0</v>
      </c>
      <c r="AW1259">
        <v>0</v>
      </c>
      <c r="AX1259">
        <v>0</v>
      </c>
      <c r="AY1259">
        <v>0</v>
      </c>
      <c r="AZ1259">
        <v>0</v>
      </c>
      <c r="BA1259">
        <v>0</v>
      </c>
      <c r="BB1259">
        <v>0</v>
      </c>
      <c r="BC1259">
        <v>0</v>
      </c>
      <c r="BD1259">
        <v>0</v>
      </c>
      <c r="BE1259">
        <v>0</v>
      </c>
      <c r="BF1259">
        <v>0</v>
      </c>
      <c r="BG1259">
        <v>0</v>
      </c>
      <c r="BH1259">
        <v>0</v>
      </c>
      <c r="BI1259">
        <v>0</v>
      </c>
      <c r="BJ1259">
        <v>0</v>
      </c>
      <c r="BK1259">
        <v>0</v>
      </c>
      <c r="BL1259">
        <v>0</v>
      </c>
      <c r="BM1259">
        <v>0</v>
      </c>
      <c r="BN1259">
        <v>0</v>
      </c>
      <c r="BO1259">
        <v>0</v>
      </c>
      <c r="BP1259">
        <v>0</v>
      </c>
      <c r="BQ1259">
        <v>0</v>
      </c>
      <c r="BR1259">
        <v>0</v>
      </c>
      <c r="BS1259">
        <v>0</v>
      </c>
      <c r="BT1259">
        <v>0</v>
      </c>
      <c r="BU1259">
        <v>0</v>
      </c>
      <c r="BV1259">
        <v>0</v>
      </c>
      <c r="BW1259">
        <v>0</v>
      </c>
      <c r="BX1259" s="10">
        <v>0</v>
      </c>
      <c r="BY1259">
        <v>0</v>
      </c>
      <c r="BZ1259">
        <v>0</v>
      </c>
      <c r="CA1259">
        <v>0</v>
      </c>
      <c r="CB1259">
        <v>0</v>
      </c>
      <c r="CC1259">
        <v>0</v>
      </c>
      <c r="CD1259">
        <v>0</v>
      </c>
      <c r="CE1259">
        <v>0</v>
      </c>
    </row>
    <row r="1260" spans="1:83" x14ac:dyDescent="0.35">
      <c r="A1260" s="9" t="str">
        <f t="shared" si="19"/>
        <v>806910.302.14</v>
      </c>
      <c r="B1260" s="52" t="e">
        <f>+IF(MATCH(A1260,List!H$10:H$145,0),"Targeted")</f>
        <v>#N/A</v>
      </c>
      <c r="C1260" s="65"/>
      <c r="D1260" s="151"/>
      <c r="E1260" s="16" t="s">
        <v>1709</v>
      </c>
      <c r="F1260" s="16" t="s">
        <v>1710</v>
      </c>
      <c r="G1260" s="16" t="s">
        <v>298</v>
      </c>
      <c r="H1260" s="16" t="s">
        <v>1710</v>
      </c>
      <c r="I1260" s="16" t="s">
        <v>2416</v>
      </c>
      <c r="J1260" s="16" t="s">
        <v>2417</v>
      </c>
      <c r="K1260" s="17" t="s">
        <v>12</v>
      </c>
      <c r="L1260" s="18" t="s">
        <v>1936</v>
      </c>
      <c r="M1260" s="195" t="s">
        <v>164</v>
      </c>
      <c r="N1260" s="16" t="s">
        <v>2126</v>
      </c>
      <c r="O1260" s="17" t="s">
        <v>304</v>
      </c>
      <c r="P1260" s="17" t="s">
        <v>305</v>
      </c>
      <c r="Q1260" s="17" t="s">
        <v>306</v>
      </c>
      <c r="R1260">
        <v>0</v>
      </c>
      <c r="S1260">
        <v>0</v>
      </c>
      <c r="T1260">
        <v>0</v>
      </c>
      <c r="U1260">
        <v>0</v>
      </c>
      <c r="V1260">
        <v>0</v>
      </c>
      <c r="W1260">
        <v>0</v>
      </c>
      <c r="X1260">
        <v>0</v>
      </c>
      <c r="Y1260">
        <v>0</v>
      </c>
      <c r="Z1260">
        <v>0</v>
      </c>
      <c r="AA1260">
        <v>0</v>
      </c>
      <c r="AB1260">
        <v>0</v>
      </c>
      <c r="AC1260">
        <v>0</v>
      </c>
      <c r="AD1260">
        <v>0</v>
      </c>
      <c r="AE1260">
        <v>0</v>
      </c>
      <c r="AF1260">
        <v>0</v>
      </c>
      <c r="AG1260" s="19">
        <v>0</v>
      </c>
      <c r="AH1260">
        <v>0</v>
      </c>
      <c r="AI1260">
        <v>0</v>
      </c>
      <c r="AJ1260">
        <v>0</v>
      </c>
      <c r="AK1260">
        <v>-1182</v>
      </c>
      <c r="AL1260">
        <v>-1068</v>
      </c>
      <c r="AM1260">
        <v>-1240</v>
      </c>
      <c r="AN1260">
        <v>-1290</v>
      </c>
      <c r="AO1260">
        <v>-1582</v>
      </c>
      <c r="AP1260">
        <v>-3673</v>
      </c>
      <c r="AQ1260">
        <v>-3337</v>
      </c>
      <c r="AR1260">
        <v>-7237</v>
      </c>
      <c r="AS1260">
        <v>-4824</v>
      </c>
      <c r="AT1260">
        <v>-5748</v>
      </c>
      <c r="AU1260">
        <v>-9268</v>
      </c>
      <c r="AV1260">
        <v>-6483</v>
      </c>
      <c r="AW1260">
        <v>-9246</v>
      </c>
      <c r="AX1260">
        <v>-8866</v>
      </c>
      <c r="AY1260">
        <v>-9295</v>
      </c>
      <c r="AZ1260">
        <v>-8000</v>
      </c>
      <c r="BA1260">
        <v>-8000</v>
      </c>
      <c r="BB1260">
        <v>-11000</v>
      </c>
      <c r="BC1260">
        <v>-11000</v>
      </c>
      <c r="BD1260">
        <v>-13000</v>
      </c>
      <c r="BE1260">
        <v>-14000</v>
      </c>
      <c r="BF1260">
        <v>-12000</v>
      </c>
      <c r="BG1260">
        <v>-14000</v>
      </c>
      <c r="BH1260">
        <v>-16000</v>
      </c>
      <c r="BI1260">
        <v>-19000</v>
      </c>
      <c r="BJ1260">
        <v>-17000</v>
      </c>
      <c r="BK1260">
        <v>-18000</v>
      </c>
      <c r="BL1260">
        <v>-25000</v>
      </c>
      <c r="BM1260">
        <v>-21000</v>
      </c>
      <c r="BN1260">
        <v>-13000</v>
      </c>
      <c r="BO1260">
        <v>-33000</v>
      </c>
      <c r="BP1260">
        <v>-27000</v>
      </c>
      <c r="BQ1260">
        <v>-24000</v>
      </c>
      <c r="BR1260">
        <v>-23000</v>
      </c>
      <c r="BS1260">
        <v>-27000</v>
      </c>
      <c r="BT1260">
        <v>-22000</v>
      </c>
      <c r="BU1260">
        <v>-19000</v>
      </c>
      <c r="BV1260">
        <v>-19000</v>
      </c>
      <c r="BW1260">
        <v>-23000</v>
      </c>
      <c r="BX1260" s="10">
        <v>-24000</v>
      </c>
      <c r="BY1260">
        <v>-24000</v>
      </c>
      <c r="BZ1260">
        <v>-22000</v>
      </c>
      <c r="CA1260">
        <v>-26000</v>
      </c>
      <c r="CB1260">
        <v>-26000</v>
      </c>
      <c r="CC1260">
        <v>-26000</v>
      </c>
      <c r="CD1260">
        <v>-26000</v>
      </c>
      <c r="CE1260">
        <v>-26000</v>
      </c>
    </row>
    <row r="1261" spans="1:83" x14ac:dyDescent="0.35">
      <c r="A1261" s="9" t="str">
        <f t="shared" si="19"/>
        <v>821610.302.14</v>
      </c>
      <c r="B1261" s="52" t="e">
        <f>+IF(MATCH(A1261,List!H$10:H$145,0),"Targeted")</f>
        <v>#N/A</v>
      </c>
      <c r="C1261" s="65"/>
      <c r="D1261" s="151"/>
      <c r="E1261" s="16" t="s">
        <v>1709</v>
      </c>
      <c r="F1261" s="16" t="s">
        <v>1710</v>
      </c>
      <c r="G1261" s="16" t="s">
        <v>298</v>
      </c>
      <c r="H1261" s="16" t="s">
        <v>1710</v>
      </c>
      <c r="I1261" s="16" t="s">
        <v>2418</v>
      </c>
      <c r="J1261" s="16" t="s">
        <v>2419</v>
      </c>
      <c r="K1261" s="17" t="s">
        <v>12</v>
      </c>
      <c r="L1261" s="18" t="s">
        <v>1936</v>
      </c>
      <c r="M1261" s="195" t="s">
        <v>164</v>
      </c>
      <c r="N1261" s="16" t="s">
        <v>2126</v>
      </c>
      <c r="O1261" s="17" t="s">
        <v>304</v>
      </c>
      <c r="P1261" s="17" t="s">
        <v>305</v>
      </c>
      <c r="Q1261" s="17" t="s">
        <v>306</v>
      </c>
      <c r="R1261">
        <v>0</v>
      </c>
      <c r="S1261">
        <v>0</v>
      </c>
      <c r="T1261">
        <v>0</v>
      </c>
      <c r="U1261">
        <v>0</v>
      </c>
      <c r="V1261">
        <v>0</v>
      </c>
      <c r="W1261">
        <v>0</v>
      </c>
      <c r="X1261">
        <v>0</v>
      </c>
      <c r="Y1261">
        <v>0</v>
      </c>
      <c r="Z1261">
        <v>0</v>
      </c>
      <c r="AA1261">
        <v>0</v>
      </c>
      <c r="AB1261">
        <v>0</v>
      </c>
      <c r="AC1261">
        <v>0</v>
      </c>
      <c r="AD1261">
        <v>0</v>
      </c>
      <c r="AE1261">
        <v>0</v>
      </c>
      <c r="AF1261">
        <v>0</v>
      </c>
      <c r="AG1261" s="19">
        <v>0</v>
      </c>
      <c r="AH1261">
        <v>0</v>
      </c>
      <c r="AI1261">
        <v>0</v>
      </c>
      <c r="AJ1261">
        <v>0</v>
      </c>
      <c r="AK1261">
        <v>-2361</v>
      </c>
      <c r="AL1261">
        <v>-3327</v>
      </c>
      <c r="AM1261">
        <v>-3210</v>
      </c>
      <c r="AN1261">
        <v>-3738</v>
      </c>
      <c r="AO1261">
        <v>-3537</v>
      </c>
      <c r="AP1261">
        <v>-4075</v>
      </c>
      <c r="AQ1261">
        <v>-5548</v>
      </c>
      <c r="AR1261">
        <v>-3670</v>
      </c>
      <c r="AS1261">
        <v>-7287</v>
      </c>
      <c r="AT1261">
        <v>-4236</v>
      </c>
      <c r="AU1261">
        <v>-5634</v>
      </c>
      <c r="AV1261">
        <v>-1059</v>
      </c>
      <c r="AW1261">
        <v>-1643</v>
      </c>
      <c r="AX1261">
        <v>-2225</v>
      </c>
      <c r="AY1261">
        <v>-3986</v>
      </c>
      <c r="AZ1261">
        <v>-3000</v>
      </c>
      <c r="BA1261">
        <v>-3000</v>
      </c>
      <c r="BB1261">
        <v>-5000</v>
      </c>
      <c r="BC1261">
        <v>-5000</v>
      </c>
      <c r="BD1261">
        <v>-6000</v>
      </c>
      <c r="BE1261">
        <v>-1000</v>
      </c>
      <c r="BF1261">
        <v>-5000</v>
      </c>
      <c r="BG1261">
        <v>-3000</v>
      </c>
      <c r="BH1261">
        <v>-2000</v>
      </c>
      <c r="BI1261">
        <v>-3000</v>
      </c>
      <c r="BJ1261">
        <v>-3000</v>
      </c>
      <c r="BK1261">
        <v>-3000</v>
      </c>
      <c r="BL1261">
        <v>-2000</v>
      </c>
      <c r="BM1261">
        <v>-5000</v>
      </c>
      <c r="BN1261">
        <v>-5000</v>
      </c>
      <c r="BO1261">
        <v>-4000</v>
      </c>
      <c r="BP1261">
        <v>-4000</v>
      </c>
      <c r="BQ1261">
        <v>-3000</v>
      </c>
      <c r="BR1261">
        <v>-5000</v>
      </c>
      <c r="BS1261">
        <v>-4000</v>
      </c>
      <c r="BT1261">
        <v>-5000</v>
      </c>
      <c r="BU1261">
        <v>-5000</v>
      </c>
      <c r="BV1261">
        <v>-5000</v>
      </c>
      <c r="BW1261">
        <v>-4000</v>
      </c>
      <c r="BX1261" s="10">
        <v>-9000</v>
      </c>
      <c r="BY1261">
        <v>-6000</v>
      </c>
      <c r="BZ1261">
        <v>-5000</v>
      </c>
      <c r="CA1261">
        <v>-5000</v>
      </c>
      <c r="CB1261">
        <v>-5000</v>
      </c>
      <c r="CC1261">
        <v>-5000</v>
      </c>
      <c r="CD1261">
        <v>-5000</v>
      </c>
      <c r="CE1261">
        <v>-5000</v>
      </c>
    </row>
    <row r="1262" spans="1:83" x14ac:dyDescent="0.35">
      <c r="A1262" s="9" t="str">
        <f t="shared" si="19"/>
        <v>856510.302.14</v>
      </c>
      <c r="B1262" s="52" t="e">
        <f>+IF(MATCH(A1262,List!H$10:H$145,0),"Targeted")</f>
        <v>#N/A</v>
      </c>
      <c r="C1262" s="65"/>
      <c r="D1262" s="151"/>
      <c r="E1262" s="16" t="s">
        <v>1709</v>
      </c>
      <c r="F1262" s="16" t="s">
        <v>1710</v>
      </c>
      <c r="G1262" s="16" t="s">
        <v>298</v>
      </c>
      <c r="H1262" s="16" t="s">
        <v>1710</v>
      </c>
      <c r="I1262" s="16" t="s">
        <v>2420</v>
      </c>
      <c r="J1262" s="16" t="s">
        <v>2421</v>
      </c>
      <c r="K1262" s="17" t="s">
        <v>12</v>
      </c>
      <c r="L1262" s="18" t="s">
        <v>1936</v>
      </c>
      <c r="M1262" s="195" t="s">
        <v>164</v>
      </c>
      <c r="N1262" s="16" t="s">
        <v>2126</v>
      </c>
      <c r="O1262" s="17" t="s">
        <v>304</v>
      </c>
      <c r="P1262" s="17" t="s">
        <v>305</v>
      </c>
      <c r="Q1262" s="17" t="s">
        <v>306</v>
      </c>
      <c r="R1262">
        <v>0</v>
      </c>
      <c r="S1262">
        <v>0</v>
      </c>
      <c r="T1262">
        <v>0</v>
      </c>
      <c r="U1262">
        <v>0</v>
      </c>
      <c r="V1262">
        <v>0</v>
      </c>
      <c r="W1262">
        <v>0</v>
      </c>
      <c r="X1262">
        <v>0</v>
      </c>
      <c r="Y1262">
        <v>0</v>
      </c>
      <c r="Z1262">
        <v>0</v>
      </c>
      <c r="AA1262">
        <v>0</v>
      </c>
      <c r="AB1262">
        <v>0</v>
      </c>
      <c r="AC1262">
        <v>0</v>
      </c>
      <c r="AD1262">
        <v>0</v>
      </c>
      <c r="AE1262">
        <v>0</v>
      </c>
      <c r="AF1262">
        <v>0</v>
      </c>
      <c r="AG1262" s="19">
        <v>0</v>
      </c>
      <c r="AH1262">
        <v>0</v>
      </c>
      <c r="AI1262">
        <v>0</v>
      </c>
      <c r="AJ1262">
        <v>0</v>
      </c>
      <c r="AK1262">
        <v>-1</v>
      </c>
      <c r="AL1262">
        <v>0</v>
      </c>
      <c r="AM1262">
        <v>19</v>
      </c>
      <c r="AN1262">
        <v>-11</v>
      </c>
      <c r="AO1262">
        <v>-1</v>
      </c>
      <c r="AP1262">
        <v>6</v>
      </c>
      <c r="AQ1262">
        <v>4</v>
      </c>
      <c r="AR1262">
        <v>-3</v>
      </c>
      <c r="AS1262">
        <v>-3</v>
      </c>
      <c r="AT1262">
        <v>-11</v>
      </c>
      <c r="AU1262">
        <v>-5</v>
      </c>
      <c r="AV1262">
        <v>-5</v>
      </c>
      <c r="AW1262">
        <v>-14</v>
      </c>
      <c r="AX1262">
        <v>-1</v>
      </c>
      <c r="AY1262">
        <v>-2</v>
      </c>
      <c r="AZ1262">
        <v>0</v>
      </c>
      <c r="BA1262">
        <v>0</v>
      </c>
      <c r="BB1262">
        <v>0</v>
      </c>
      <c r="BC1262">
        <v>0</v>
      </c>
      <c r="BD1262">
        <v>0</v>
      </c>
      <c r="BE1262">
        <v>0</v>
      </c>
      <c r="BF1262">
        <v>0</v>
      </c>
      <c r="BG1262">
        <v>0</v>
      </c>
      <c r="BH1262">
        <v>0</v>
      </c>
      <c r="BI1262">
        <v>0</v>
      </c>
      <c r="BJ1262">
        <v>0</v>
      </c>
      <c r="BK1262">
        <v>0</v>
      </c>
      <c r="BL1262">
        <v>0</v>
      </c>
      <c r="BM1262">
        <v>0</v>
      </c>
      <c r="BN1262">
        <v>0</v>
      </c>
      <c r="BO1262">
        <v>0</v>
      </c>
      <c r="BP1262">
        <v>0</v>
      </c>
      <c r="BQ1262">
        <v>0</v>
      </c>
      <c r="BR1262">
        <v>0</v>
      </c>
      <c r="BS1262">
        <v>0</v>
      </c>
      <c r="BT1262">
        <v>0</v>
      </c>
      <c r="BU1262">
        <v>0</v>
      </c>
      <c r="BV1262">
        <v>0</v>
      </c>
      <c r="BW1262">
        <v>0</v>
      </c>
      <c r="BX1262" s="10">
        <v>0</v>
      </c>
      <c r="BY1262">
        <v>0</v>
      </c>
      <c r="BZ1262">
        <v>0</v>
      </c>
      <c r="CA1262">
        <v>0</v>
      </c>
      <c r="CB1262">
        <v>0</v>
      </c>
      <c r="CC1262">
        <v>0</v>
      </c>
      <c r="CD1262">
        <v>0</v>
      </c>
      <c r="CE1262">
        <v>0</v>
      </c>
    </row>
    <row r="1263" spans="1:83" x14ac:dyDescent="0.35">
      <c r="A1263" s="9" t="str">
        <f t="shared" si="19"/>
        <v>1109.302.14</v>
      </c>
      <c r="B1263" s="52" t="e">
        <f>+IF(MATCH(A1263,List!H$10:H$145,0),"Targeted")</f>
        <v>#N/A</v>
      </c>
      <c r="C1263" s="65"/>
      <c r="D1263" s="151" t="s">
        <v>7700</v>
      </c>
      <c r="E1263" s="16" t="s">
        <v>1709</v>
      </c>
      <c r="F1263" s="16" t="s">
        <v>1710</v>
      </c>
      <c r="G1263" s="16" t="s">
        <v>1981</v>
      </c>
      <c r="H1263" s="16" t="s">
        <v>1982</v>
      </c>
      <c r="I1263" s="16" t="s">
        <v>641</v>
      </c>
      <c r="J1263" s="16" t="s">
        <v>2422</v>
      </c>
      <c r="K1263" s="17" t="s">
        <v>12</v>
      </c>
      <c r="L1263" s="18" t="s">
        <v>1936</v>
      </c>
      <c r="M1263" s="195" t="s">
        <v>164</v>
      </c>
      <c r="N1263" s="16" t="s">
        <v>2126</v>
      </c>
      <c r="O1263" s="17" t="s">
        <v>346</v>
      </c>
      <c r="P1263" s="17" t="s">
        <v>305</v>
      </c>
      <c r="Q1263" s="17" t="s">
        <v>306</v>
      </c>
      <c r="R1263">
        <v>39596</v>
      </c>
      <c r="S1263">
        <v>50494</v>
      </c>
      <c r="T1263">
        <v>52900</v>
      </c>
      <c r="U1263">
        <v>53243</v>
      </c>
      <c r="V1263">
        <v>66957</v>
      </c>
      <c r="W1263">
        <v>77807</v>
      </c>
      <c r="X1263">
        <v>75304</v>
      </c>
      <c r="Y1263">
        <v>82884</v>
      </c>
      <c r="Z1263">
        <v>107494</v>
      </c>
      <c r="AA1263">
        <v>99143</v>
      </c>
      <c r="AB1263">
        <v>117654</v>
      </c>
      <c r="AC1263">
        <v>125169</v>
      </c>
      <c r="AD1263">
        <v>135170</v>
      </c>
      <c r="AE1263">
        <v>200910</v>
      </c>
      <c r="AF1263">
        <v>224702</v>
      </c>
      <c r="AG1263" s="19">
        <v>67567</v>
      </c>
      <c r="AH1263">
        <v>356724</v>
      </c>
      <c r="AI1263">
        <v>335562</v>
      </c>
      <c r="AJ1263">
        <v>376832</v>
      </c>
      <c r="AK1263">
        <v>436620</v>
      </c>
      <c r="AL1263">
        <v>471040</v>
      </c>
      <c r="AM1263">
        <v>385549</v>
      </c>
      <c r="AN1263">
        <v>408469</v>
      </c>
      <c r="AO1263">
        <v>418113</v>
      </c>
      <c r="AP1263">
        <v>448994</v>
      </c>
      <c r="AQ1263">
        <v>446147</v>
      </c>
      <c r="AR1263">
        <v>449705</v>
      </c>
      <c r="AS1263">
        <v>537986</v>
      </c>
      <c r="AT1263">
        <v>564802</v>
      </c>
      <c r="AU1263">
        <v>429804</v>
      </c>
      <c r="AV1263">
        <v>461553</v>
      </c>
      <c r="AW1263">
        <v>531299</v>
      </c>
      <c r="AX1263">
        <v>535811</v>
      </c>
      <c r="AY1263">
        <v>554909</v>
      </c>
      <c r="AZ1263">
        <v>614000</v>
      </c>
      <c r="BA1263">
        <v>531000</v>
      </c>
      <c r="BB1263">
        <v>563000</v>
      </c>
      <c r="BC1263">
        <v>591000</v>
      </c>
      <c r="BD1263">
        <v>602000</v>
      </c>
      <c r="BE1263">
        <v>660000</v>
      </c>
      <c r="BF1263">
        <v>692000</v>
      </c>
      <c r="BG1263">
        <v>779000</v>
      </c>
      <c r="BH1263">
        <v>837000</v>
      </c>
      <c r="BI1263">
        <v>850000</v>
      </c>
      <c r="BJ1263">
        <v>858000</v>
      </c>
      <c r="BK1263">
        <v>848000</v>
      </c>
      <c r="BL1263">
        <v>832000</v>
      </c>
      <c r="BM1263">
        <v>845000</v>
      </c>
      <c r="BN1263">
        <v>879000</v>
      </c>
      <c r="BO1263">
        <v>958000</v>
      </c>
      <c r="BP1263">
        <v>967000</v>
      </c>
      <c r="BQ1263">
        <v>957000</v>
      </c>
      <c r="BR1263">
        <v>905000</v>
      </c>
      <c r="BS1263">
        <v>942000</v>
      </c>
      <c r="BT1263">
        <v>960000</v>
      </c>
      <c r="BU1263">
        <v>1017000</v>
      </c>
      <c r="BV1263">
        <v>1037000</v>
      </c>
      <c r="BW1263">
        <v>1058000</v>
      </c>
      <c r="BX1263">
        <v>1104000</v>
      </c>
      <c r="BY1263">
        <v>1169000</v>
      </c>
      <c r="BZ1263">
        <v>1337000</v>
      </c>
      <c r="CA1263">
        <v>1456000</v>
      </c>
      <c r="CB1263">
        <v>1532000</v>
      </c>
      <c r="CC1263">
        <v>1563000</v>
      </c>
      <c r="CD1263">
        <v>1596000</v>
      </c>
      <c r="CE1263">
        <v>1633000</v>
      </c>
    </row>
    <row r="1264" spans="1:83" x14ac:dyDescent="0.35">
      <c r="A1264" s="9" t="str">
        <f t="shared" si="19"/>
        <v>1109.302.14</v>
      </c>
      <c r="B1264" s="52" t="e">
        <f>+IF(MATCH(A1264,List!H$10:H$145,0),"Targeted")</f>
        <v>#N/A</v>
      </c>
      <c r="C1264" s="65"/>
      <c r="D1264" s="151"/>
      <c r="E1264" s="16" t="s">
        <v>1709</v>
      </c>
      <c r="F1264" s="16" t="s">
        <v>1710</v>
      </c>
      <c r="G1264" s="16" t="s">
        <v>1981</v>
      </c>
      <c r="H1264" s="16" t="s">
        <v>1982</v>
      </c>
      <c r="I1264" s="16" t="s">
        <v>641</v>
      </c>
      <c r="J1264" s="16" t="s">
        <v>2422</v>
      </c>
      <c r="K1264" s="17" t="s">
        <v>12</v>
      </c>
      <c r="L1264" s="18" t="s">
        <v>1936</v>
      </c>
      <c r="M1264" s="195" t="s">
        <v>164</v>
      </c>
      <c r="N1264" s="16" t="s">
        <v>2126</v>
      </c>
      <c r="O1264" s="17" t="s">
        <v>304</v>
      </c>
      <c r="P1264" s="17" t="s">
        <v>305</v>
      </c>
      <c r="Q1264" s="17" t="s">
        <v>306</v>
      </c>
      <c r="R1264">
        <v>0</v>
      </c>
      <c r="S1264">
        <v>0</v>
      </c>
      <c r="T1264">
        <v>0</v>
      </c>
      <c r="U1264">
        <v>0</v>
      </c>
      <c r="V1264">
        <v>0</v>
      </c>
      <c r="W1264">
        <v>0</v>
      </c>
      <c r="X1264">
        <v>0</v>
      </c>
      <c r="Y1264">
        <v>0</v>
      </c>
      <c r="Z1264">
        <v>0</v>
      </c>
      <c r="AA1264">
        <v>0</v>
      </c>
      <c r="AB1264">
        <v>0</v>
      </c>
      <c r="AC1264">
        <v>0</v>
      </c>
      <c r="AD1264">
        <v>0</v>
      </c>
      <c r="AE1264">
        <v>0</v>
      </c>
      <c r="AF1264">
        <v>0</v>
      </c>
      <c r="AG1264" s="19">
        <v>0</v>
      </c>
      <c r="AH1264">
        <v>0</v>
      </c>
      <c r="AI1264">
        <v>0</v>
      </c>
      <c r="AJ1264">
        <v>0</v>
      </c>
      <c r="AK1264">
        <v>0</v>
      </c>
      <c r="AL1264">
        <v>0</v>
      </c>
      <c r="AM1264">
        <v>0</v>
      </c>
      <c r="AN1264">
        <v>0</v>
      </c>
      <c r="AO1264">
        <v>0</v>
      </c>
      <c r="AP1264">
        <v>0</v>
      </c>
      <c r="AQ1264">
        <v>0</v>
      </c>
      <c r="AR1264">
        <v>0</v>
      </c>
      <c r="AS1264">
        <v>0</v>
      </c>
      <c r="AT1264">
        <v>0</v>
      </c>
      <c r="AU1264">
        <v>0</v>
      </c>
      <c r="AV1264">
        <v>0</v>
      </c>
      <c r="AW1264">
        <v>0</v>
      </c>
      <c r="AX1264">
        <v>0</v>
      </c>
      <c r="AY1264">
        <v>0</v>
      </c>
      <c r="AZ1264">
        <v>0</v>
      </c>
      <c r="BA1264">
        <v>0</v>
      </c>
      <c r="BB1264">
        <v>0</v>
      </c>
      <c r="BC1264">
        <v>0</v>
      </c>
      <c r="BD1264">
        <v>0</v>
      </c>
      <c r="BE1264">
        <v>0</v>
      </c>
      <c r="BF1264">
        <v>0</v>
      </c>
      <c r="BG1264">
        <v>0</v>
      </c>
      <c r="BH1264">
        <v>0</v>
      </c>
      <c r="BI1264">
        <v>-1000</v>
      </c>
      <c r="BJ1264">
        <v>0</v>
      </c>
      <c r="BK1264">
        <v>0</v>
      </c>
      <c r="BL1264">
        <v>0</v>
      </c>
      <c r="BM1264">
        <v>0</v>
      </c>
      <c r="BN1264">
        <v>0</v>
      </c>
      <c r="BO1264">
        <v>0</v>
      </c>
      <c r="BP1264">
        <v>0</v>
      </c>
      <c r="BQ1264">
        <v>0</v>
      </c>
      <c r="BR1264">
        <v>0</v>
      </c>
      <c r="BS1264">
        <v>0</v>
      </c>
      <c r="BT1264">
        <v>0</v>
      </c>
      <c r="BU1264">
        <v>0</v>
      </c>
      <c r="BV1264">
        <v>0</v>
      </c>
      <c r="BW1264">
        <v>0</v>
      </c>
      <c r="BX1264" s="10">
        <v>0</v>
      </c>
      <c r="BY1264">
        <v>0</v>
      </c>
      <c r="BZ1264">
        <v>0</v>
      </c>
      <c r="CA1264">
        <v>0</v>
      </c>
      <c r="CB1264">
        <v>0</v>
      </c>
      <c r="CC1264">
        <v>0</v>
      </c>
      <c r="CD1264">
        <v>0</v>
      </c>
      <c r="CE1264">
        <v>0</v>
      </c>
    </row>
    <row r="1265" spans="1:83" x14ac:dyDescent="0.35">
      <c r="A1265" s="9" t="str">
        <f t="shared" si="19"/>
        <v>1110.302.14</v>
      </c>
      <c r="B1265" s="52" t="e">
        <f>+IF(MATCH(A1265,List!H$10:H$145,0),"Targeted")</f>
        <v>#N/A</v>
      </c>
      <c r="C1265" s="65"/>
      <c r="D1265" s="151" t="s">
        <v>7700</v>
      </c>
      <c r="E1265" s="16" t="s">
        <v>1709</v>
      </c>
      <c r="F1265" s="16" t="s">
        <v>1710</v>
      </c>
      <c r="G1265" s="16" t="s">
        <v>1981</v>
      </c>
      <c r="H1265" s="16" t="s">
        <v>1982</v>
      </c>
      <c r="I1265" s="16" t="s">
        <v>2423</v>
      </c>
      <c r="J1265" s="16" t="s">
        <v>2040</v>
      </c>
      <c r="K1265" s="17" t="s">
        <v>12</v>
      </c>
      <c r="L1265" s="18" t="s">
        <v>1936</v>
      </c>
      <c r="M1265" s="195" t="s">
        <v>164</v>
      </c>
      <c r="N1265" s="16" t="s">
        <v>2126</v>
      </c>
      <c r="O1265" s="17" t="s">
        <v>346</v>
      </c>
      <c r="P1265" s="17" t="s">
        <v>305</v>
      </c>
      <c r="Q1265" s="17" t="s">
        <v>306</v>
      </c>
      <c r="R1265">
        <v>0</v>
      </c>
      <c r="S1265">
        <v>0</v>
      </c>
      <c r="T1265">
        <v>0</v>
      </c>
      <c r="U1265">
        <v>0</v>
      </c>
      <c r="V1265">
        <v>0</v>
      </c>
      <c r="W1265">
        <v>0</v>
      </c>
      <c r="X1265">
        <v>0</v>
      </c>
      <c r="Y1265">
        <v>0</v>
      </c>
      <c r="Z1265">
        <v>0</v>
      </c>
      <c r="AA1265">
        <v>0</v>
      </c>
      <c r="AB1265">
        <v>0</v>
      </c>
      <c r="AC1265">
        <v>0</v>
      </c>
      <c r="AD1265">
        <v>0</v>
      </c>
      <c r="AE1265">
        <v>0</v>
      </c>
      <c r="AF1265">
        <v>0</v>
      </c>
      <c r="AG1265" s="19">
        <v>0</v>
      </c>
      <c r="AH1265">
        <v>0</v>
      </c>
      <c r="AI1265">
        <v>0</v>
      </c>
      <c r="AJ1265">
        <v>0</v>
      </c>
      <c r="AK1265">
        <v>0</v>
      </c>
      <c r="AL1265">
        <v>0</v>
      </c>
      <c r="AM1265">
        <v>12996</v>
      </c>
      <c r="AN1265">
        <v>4845</v>
      </c>
      <c r="AO1265">
        <v>2969</v>
      </c>
      <c r="AP1265">
        <v>2152</v>
      </c>
      <c r="AQ1265">
        <v>3337</v>
      </c>
      <c r="AR1265">
        <v>6586</v>
      </c>
      <c r="AS1265">
        <v>4570</v>
      </c>
      <c r="AT1265">
        <v>3222</v>
      </c>
      <c r="AU1265">
        <v>8078</v>
      </c>
      <c r="AV1265">
        <v>8657</v>
      </c>
      <c r="AW1265">
        <v>13326</v>
      </c>
      <c r="AX1265">
        <v>8034</v>
      </c>
      <c r="AY1265">
        <v>13688</v>
      </c>
      <c r="AZ1265">
        <v>10000</v>
      </c>
      <c r="BA1265">
        <v>14000</v>
      </c>
      <c r="BB1265">
        <v>9000</v>
      </c>
      <c r="BC1265">
        <v>7000</v>
      </c>
      <c r="BD1265">
        <v>6000</v>
      </c>
      <c r="BE1265">
        <v>7000</v>
      </c>
      <c r="BF1265">
        <v>9000</v>
      </c>
      <c r="BG1265">
        <v>12000</v>
      </c>
      <c r="BH1265">
        <v>15000</v>
      </c>
      <c r="BI1265">
        <v>13000</v>
      </c>
      <c r="BJ1265">
        <v>15000</v>
      </c>
      <c r="BK1265">
        <v>13000</v>
      </c>
      <c r="BL1265">
        <v>10000</v>
      </c>
      <c r="BM1265">
        <v>9000</v>
      </c>
      <c r="BN1265">
        <v>13000</v>
      </c>
      <c r="BO1265">
        <v>114000</v>
      </c>
      <c r="BP1265">
        <v>63000</v>
      </c>
      <c r="BQ1265">
        <v>17000</v>
      </c>
      <c r="BR1265">
        <v>5000</v>
      </c>
      <c r="BS1265">
        <v>1000</v>
      </c>
      <c r="BT1265">
        <v>0</v>
      </c>
      <c r="BU1265">
        <v>1000</v>
      </c>
      <c r="BV1265">
        <v>1000</v>
      </c>
      <c r="BW1265">
        <v>0</v>
      </c>
      <c r="BX1265">
        <v>0</v>
      </c>
      <c r="BY1265">
        <v>0</v>
      </c>
      <c r="BZ1265">
        <v>0</v>
      </c>
      <c r="CA1265">
        <v>0</v>
      </c>
      <c r="CB1265">
        <v>0</v>
      </c>
      <c r="CC1265">
        <v>0</v>
      </c>
      <c r="CD1265">
        <v>0</v>
      </c>
      <c r="CE1265">
        <v>0</v>
      </c>
    </row>
    <row r="1266" spans="1:83" x14ac:dyDescent="0.35">
      <c r="A1266" s="9" t="str">
        <f t="shared" si="19"/>
        <v>1116.302.14</v>
      </c>
      <c r="B1266" s="52" t="e">
        <f>+IF(MATCH(A1266,List!H$10:H$145,0),"Targeted")</f>
        <v>#N/A</v>
      </c>
      <c r="C1266" s="65"/>
      <c r="D1266" s="151" t="s">
        <v>7700</v>
      </c>
      <c r="E1266" s="16" t="s">
        <v>1709</v>
      </c>
      <c r="F1266" s="16" t="s">
        <v>1710</v>
      </c>
      <c r="G1266" s="16" t="s">
        <v>1981</v>
      </c>
      <c r="H1266" s="16" t="s">
        <v>1982</v>
      </c>
      <c r="I1266" s="16" t="s">
        <v>2424</v>
      </c>
      <c r="J1266" s="16" t="s">
        <v>2425</v>
      </c>
      <c r="K1266" s="17" t="s">
        <v>12</v>
      </c>
      <c r="L1266" s="18" t="s">
        <v>1936</v>
      </c>
      <c r="M1266" s="195" t="s">
        <v>164</v>
      </c>
      <c r="N1266" s="16" t="s">
        <v>2126</v>
      </c>
      <c r="O1266" s="17" t="s">
        <v>346</v>
      </c>
      <c r="P1266" s="17" t="s">
        <v>305</v>
      </c>
      <c r="Q1266" s="17" t="s">
        <v>306</v>
      </c>
      <c r="R1266">
        <v>0</v>
      </c>
      <c r="S1266">
        <v>0</v>
      </c>
      <c r="T1266">
        <v>0</v>
      </c>
      <c r="U1266">
        <v>0</v>
      </c>
      <c r="V1266">
        <v>0</v>
      </c>
      <c r="W1266">
        <v>0</v>
      </c>
      <c r="X1266">
        <v>0</v>
      </c>
      <c r="Y1266">
        <v>0</v>
      </c>
      <c r="Z1266">
        <v>0</v>
      </c>
      <c r="AA1266">
        <v>0</v>
      </c>
      <c r="AB1266">
        <v>0</v>
      </c>
      <c r="AC1266">
        <v>0</v>
      </c>
      <c r="AD1266">
        <v>0</v>
      </c>
      <c r="AE1266">
        <v>0</v>
      </c>
      <c r="AF1266">
        <v>0</v>
      </c>
      <c r="AG1266" s="19">
        <v>0</v>
      </c>
      <c r="AH1266">
        <v>0</v>
      </c>
      <c r="AI1266">
        <v>0</v>
      </c>
      <c r="AJ1266">
        <v>0</v>
      </c>
      <c r="AK1266">
        <v>0</v>
      </c>
      <c r="AL1266">
        <v>0</v>
      </c>
      <c r="AM1266">
        <v>51432</v>
      </c>
      <c r="AN1266">
        <v>55419</v>
      </c>
      <c r="AO1266">
        <v>52509</v>
      </c>
      <c r="AP1266">
        <v>52786</v>
      </c>
      <c r="AQ1266">
        <v>54563</v>
      </c>
      <c r="AR1266">
        <v>54573</v>
      </c>
      <c r="AS1266">
        <v>57496</v>
      </c>
      <c r="AT1266">
        <v>59883</v>
      </c>
      <c r="AU1266">
        <v>77763</v>
      </c>
      <c r="AV1266">
        <v>86017</v>
      </c>
      <c r="AW1266">
        <v>89798</v>
      </c>
      <c r="AX1266">
        <v>89280</v>
      </c>
      <c r="AY1266">
        <v>85140</v>
      </c>
      <c r="AZ1266">
        <v>90000</v>
      </c>
      <c r="BA1266">
        <v>87000</v>
      </c>
      <c r="BB1266">
        <v>110000</v>
      </c>
      <c r="BC1266">
        <v>119000</v>
      </c>
      <c r="BD1266">
        <v>104000</v>
      </c>
      <c r="BE1266">
        <v>99000</v>
      </c>
      <c r="BF1266">
        <v>105000</v>
      </c>
      <c r="BG1266">
        <v>105000</v>
      </c>
      <c r="BH1266">
        <v>113000</v>
      </c>
      <c r="BI1266">
        <v>106000</v>
      </c>
      <c r="BJ1266">
        <v>109000</v>
      </c>
      <c r="BK1266">
        <v>104000</v>
      </c>
      <c r="BL1266">
        <v>107000</v>
      </c>
      <c r="BM1266">
        <v>110000</v>
      </c>
      <c r="BN1266">
        <v>104000</v>
      </c>
      <c r="BO1266">
        <v>111000</v>
      </c>
      <c r="BP1266">
        <v>106000</v>
      </c>
      <c r="BQ1266">
        <v>108000</v>
      </c>
      <c r="BR1266">
        <v>108000</v>
      </c>
      <c r="BS1266">
        <v>115000</v>
      </c>
      <c r="BT1266">
        <v>112000</v>
      </c>
      <c r="BU1266">
        <v>112000</v>
      </c>
      <c r="BV1266">
        <v>109000</v>
      </c>
      <c r="BW1266">
        <v>103000</v>
      </c>
      <c r="BX1266">
        <v>111000</v>
      </c>
      <c r="BY1266">
        <v>111000</v>
      </c>
      <c r="BZ1266">
        <v>123000</v>
      </c>
      <c r="CA1266">
        <v>131000</v>
      </c>
      <c r="CB1266">
        <v>133000</v>
      </c>
      <c r="CC1266">
        <v>135000</v>
      </c>
      <c r="CD1266">
        <v>138000</v>
      </c>
      <c r="CE1266">
        <v>141000</v>
      </c>
    </row>
    <row r="1267" spans="1:83" x14ac:dyDescent="0.35">
      <c r="A1267" s="9" t="str">
        <f t="shared" si="19"/>
        <v>2640.302.14</v>
      </c>
      <c r="B1267" s="52" t="e">
        <f>+IF(MATCH(A1267,List!H$10:H$145,0),"Targeted")</f>
        <v>#N/A</v>
      </c>
      <c r="C1267" s="65"/>
      <c r="D1267" s="151"/>
      <c r="E1267" s="16" t="s">
        <v>1709</v>
      </c>
      <c r="F1267" s="16" t="s">
        <v>1710</v>
      </c>
      <c r="G1267" s="16" t="s">
        <v>1981</v>
      </c>
      <c r="H1267" s="16" t="s">
        <v>1982</v>
      </c>
      <c r="I1267" s="16" t="s">
        <v>2426</v>
      </c>
      <c r="J1267" s="16" t="s">
        <v>2427</v>
      </c>
      <c r="K1267" s="17" t="s">
        <v>12</v>
      </c>
      <c r="L1267" s="18" t="s">
        <v>1936</v>
      </c>
      <c r="M1267" s="195" t="s">
        <v>164</v>
      </c>
      <c r="N1267" s="16" t="s">
        <v>2126</v>
      </c>
      <c r="O1267" s="17" t="s">
        <v>304</v>
      </c>
      <c r="P1267" s="17" t="s">
        <v>305</v>
      </c>
      <c r="Q1267" s="17" t="s">
        <v>306</v>
      </c>
      <c r="R1267">
        <v>0</v>
      </c>
      <c r="S1267">
        <v>0</v>
      </c>
      <c r="T1267">
        <v>0</v>
      </c>
      <c r="U1267">
        <v>0</v>
      </c>
      <c r="V1267">
        <v>0</v>
      </c>
      <c r="W1267">
        <v>0</v>
      </c>
      <c r="X1267">
        <v>0</v>
      </c>
      <c r="Y1267">
        <v>0</v>
      </c>
      <c r="Z1267">
        <v>0</v>
      </c>
      <c r="AA1267">
        <v>0</v>
      </c>
      <c r="AB1267">
        <v>0</v>
      </c>
      <c r="AC1267">
        <v>0</v>
      </c>
      <c r="AD1267">
        <v>0</v>
      </c>
      <c r="AE1267">
        <v>0</v>
      </c>
      <c r="AF1267">
        <v>0</v>
      </c>
      <c r="AG1267" s="19">
        <v>0</v>
      </c>
      <c r="AH1267">
        <v>0</v>
      </c>
      <c r="AI1267">
        <v>0</v>
      </c>
      <c r="AJ1267">
        <v>0</v>
      </c>
      <c r="AK1267">
        <v>0</v>
      </c>
      <c r="AL1267">
        <v>0</v>
      </c>
      <c r="AM1267">
        <v>0</v>
      </c>
      <c r="AN1267">
        <v>0</v>
      </c>
      <c r="AO1267">
        <v>0</v>
      </c>
      <c r="AP1267">
        <v>0</v>
      </c>
      <c r="AQ1267">
        <v>0</v>
      </c>
      <c r="AR1267">
        <v>0</v>
      </c>
      <c r="AS1267">
        <v>0</v>
      </c>
      <c r="AT1267">
        <v>0</v>
      </c>
      <c r="AU1267">
        <v>0</v>
      </c>
      <c r="AV1267">
        <v>0</v>
      </c>
      <c r="AW1267">
        <v>0</v>
      </c>
      <c r="AX1267">
        <v>0</v>
      </c>
      <c r="AY1267">
        <v>0</v>
      </c>
      <c r="AZ1267">
        <v>0</v>
      </c>
      <c r="BA1267">
        <v>0</v>
      </c>
      <c r="BB1267">
        <v>0</v>
      </c>
      <c r="BC1267">
        <v>0</v>
      </c>
      <c r="BD1267">
        <v>0</v>
      </c>
      <c r="BE1267">
        <v>0</v>
      </c>
      <c r="BF1267">
        <v>0</v>
      </c>
      <c r="BG1267">
        <v>0</v>
      </c>
      <c r="BH1267">
        <v>0</v>
      </c>
      <c r="BI1267">
        <v>0</v>
      </c>
      <c r="BJ1267">
        <v>0</v>
      </c>
      <c r="BK1267">
        <v>0</v>
      </c>
      <c r="BL1267">
        <v>0</v>
      </c>
      <c r="BM1267">
        <v>0</v>
      </c>
      <c r="BN1267">
        <v>0</v>
      </c>
      <c r="BO1267">
        <v>0</v>
      </c>
      <c r="BP1267">
        <v>0</v>
      </c>
      <c r="BQ1267">
        <v>0</v>
      </c>
      <c r="BR1267">
        <v>0</v>
      </c>
      <c r="BS1267">
        <v>0</v>
      </c>
      <c r="BT1267">
        <v>8000</v>
      </c>
      <c r="BU1267">
        <v>16000</v>
      </c>
      <c r="BV1267">
        <v>7000</v>
      </c>
      <c r="BW1267">
        <v>9000</v>
      </c>
      <c r="BX1267" s="10">
        <v>0</v>
      </c>
      <c r="BY1267">
        <v>4000</v>
      </c>
      <c r="BZ1267">
        <v>0</v>
      </c>
      <c r="CA1267">
        <v>0</v>
      </c>
      <c r="CB1267">
        <v>0</v>
      </c>
      <c r="CC1267">
        <v>0</v>
      </c>
      <c r="CD1267">
        <v>0</v>
      </c>
      <c r="CE1267">
        <v>0</v>
      </c>
    </row>
    <row r="1268" spans="1:83" x14ac:dyDescent="0.35">
      <c r="A1268" s="9" t="str">
        <f t="shared" si="19"/>
        <v>4525.302.14</v>
      </c>
      <c r="B1268" s="52" t="e">
        <f>+IF(MATCH(A1268,List!H$10:H$145,0),"Targeted")</f>
        <v>#N/A</v>
      </c>
      <c r="C1268" s="65"/>
      <c r="D1268" s="151" t="s">
        <v>7700</v>
      </c>
      <c r="E1268" s="16" t="s">
        <v>1709</v>
      </c>
      <c r="F1268" s="16" t="s">
        <v>1710</v>
      </c>
      <c r="G1268" s="16" t="s">
        <v>1981</v>
      </c>
      <c r="H1268" s="16" t="s">
        <v>1982</v>
      </c>
      <c r="I1268" s="16" t="s">
        <v>2428</v>
      </c>
      <c r="J1268" s="16" t="s">
        <v>1273</v>
      </c>
      <c r="K1268" s="17" t="s">
        <v>12</v>
      </c>
      <c r="L1268" s="18" t="s">
        <v>1936</v>
      </c>
      <c r="M1268" s="195" t="s">
        <v>164</v>
      </c>
      <c r="N1268" s="16" t="s">
        <v>2126</v>
      </c>
      <c r="O1268" s="17" t="s">
        <v>346</v>
      </c>
      <c r="P1268" s="17" t="s">
        <v>305</v>
      </c>
      <c r="Q1268" s="17" t="s">
        <v>306</v>
      </c>
      <c r="R1268">
        <v>0</v>
      </c>
      <c r="S1268">
        <v>0</v>
      </c>
      <c r="T1268">
        <v>0</v>
      </c>
      <c r="U1268">
        <v>0</v>
      </c>
      <c r="V1268">
        <v>0</v>
      </c>
      <c r="W1268">
        <v>0</v>
      </c>
      <c r="X1268">
        <v>0</v>
      </c>
      <c r="Y1268">
        <v>0</v>
      </c>
      <c r="Z1268">
        <v>0</v>
      </c>
      <c r="AA1268">
        <v>0</v>
      </c>
      <c r="AB1268">
        <v>0</v>
      </c>
      <c r="AC1268">
        <v>0</v>
      </c>
      <c r="AD1268">
        <v>0</v>
      </c>
      <c r="AE1268">
        <v>0</v>
      </c>
      <c r="AF1268">
        <v>0</v>
      </c>
      <c r="AG1268" s="19">
        <v>0</v>
      </c>
      <c r="AH1268">
        <v>0</v>
      </c>
      <c r="AI1268">
        <v>-675</v>
      </c>
      <c r="AJ1268">
        <v>-1745</v>
      </c>
      <c r="AK1268">
        <v>-2396</v>
      </c>
      <c r="AL1268">
        <v>-909</v>
      </c>
      <c r="AM1268">
        <v>-2802</v>
      </c>
      <c r="AN1268">
        <v>-3610</v>
      </c>
      <c r="AO1268">
        <v>-1938</v>
      </c>
      <c r="AP1268">
        <v>1209</v>
      </c>
      <c r="AQ1268">
        <v>-1888</v>
      </c>
      <c r="AR1268">
        <v>-1694</v>
      </c>
      <c r="AS1268">
        <v>-1355</v>
      </c>
      <c r="AT1268">
        <v>632</v>
      </c>
      <c r="AU1268">
        <v>3497</v>
      </c>
      <c r="AV1268">
        <v>-539</v>
      </c>
      <c r="AW1268">
        <v>-1811</v>
      </c>
      <c r="AX1268">
        <v>-2994</v>
      </c>
      <c r="AY1268">
        <v>-1472</v>
      </c>
      <c r="AZ1268">
        <v>-2000</v>
      </c>
      <c r="BA1268">
        <v>0</v>
      </c>
      <c r="BB1268">
        <v>0</v>
      </c>
      <c r="BC1268">
        <v>-2000</v>
      </c>
      <c r="BD1268">
        <v>-3000</v>
      </c>
      <c r="BE1268">
        <v>-11000</v>
      </c>
      <c r="BF1268">
        <v>-12000</v>
      </c>
      <c r="BG1268">
        <v>6000</v>
      </c>
      <c r="BH1268">
        <v>-8000</v>
      </c>
      <c r="BI1268">
        <v>-4000</v>
      </c>
      <c r="BJ1268">
        <v>-1000</v>
      </c>
      <c r="BK1268">
        <v>-8000</v>
      </c>
      <c r="BL1268">
        <v>-2000</v>
      </c>
      <c r="BM1268">
        <v>0</v>
      </c>
      <c r="BN1268">
        <v>-4000</v>
      </c>
      <c r="BO1268">
        <v>-8000</v>
      </c>
      <c r="BP1268">
        <v>-2000</v>
      </c>
      <c r="BQ1268">
        <v>-13000</v>
      </c>
      <c r="BR1268">
        <v>-17000</v>
      </c>
      <c r="BS1268">
        <v>-21000</v>
      </c>
      <c r="BT1268">
        <v>-24000</v>
      </c>
      <c r="BU1268">
        <v>-8000</v>
      </c>
      <c r="BV1268">
        <v>-11000</v>
      </c>
      <c r="BW1268">
        <v>-8000</v>
      </c>
      <c r="BX1268">
        <v>-12000</v>
      </c>
      <c r="BY1268">
        <v>-41000</v>
      </c>
      <c r="BZ1268">
        <v>-25000</v>
      </c>
      <c r="CA1268">
        <v>-50000</v>
      </c>
      <c r="CB1268">
        <v>-62000</v>
      </c>
      <c r="CC1268">
        <v>-54000</v>
      </c>
      <c r="CD1268">
        <v>-48000</v>
      </c>
      <c r="CE1268">
        <v>-41000</v>
      </c>
    </row>
    <row r="1269" spans="1:83" x14ac:dyDescent="0.35">
      <c r="A1269" s="9" t="str">
        <f t="shared" si="19"/>
        <v>5011.302.14</v>
      </c>
      <c r="B1269" s="52" t="e">
        <f>+IF(MATCH(A1269,List!H$10:H$145,0),"Targeted")</f>
        <v>#N/A</v>
      </c>
      <c r="C1269" s="65"/>
      <c r="D1269" s="151" t="s">
        <v>7700</v>
      </c>
      <c r="E1269" s="16" t="s">
        <v>1709</v>
      </c>
      <c r="F1269" s="16" t="s">
        <v>1710</v>
      </c>
      <c r="G1269" s="16" t="s">
        <v>1981</v>
      </c>
      <c r="H1269" s="16" t="s">
        <v>1982</v>
      </c>
      <c r="I1269" s="16" t="s">
        <v>2429</v>
      </c>
      <c r="J1269" s="16" t="s">
        <v>2430</v>
      </c>
      <c r="K1269" s="17" t="s">
        <v>12</v>
      </c>
      <c r="L1269" s="18" t="s">
        <v>1936</v>
      </c>
      <c r="M1269" s="195" t="s">
        <v>164</v>
      </c>
      <c r="N1269" s="16" t="s">
        <v>2126</v>
      </c>
      <c r="O1269" s="17" t="s">
        <v>346</v>
      </c>
      <c r="P1269" s="17" t="s">
        <v>305</v>
      </c>
      <c r="Q1269" s="17" t="s">
        <v>306</v>
      </c>
      <c r="R1269">
        <v>0</v>
      </c>
      <c r="S1269">
        <v>0</v>
      </c>
      <c r="T1269">
        <v>710</v>
      </c>
      <c r="U1269">
        <v>1543</v>
      </c>
      <c r="V1269">
        <v>2764</v>
      </c>
      <c r="W1269">
        <v>1871</v>
      </c>
      <c r="X1269">
        <v>2242</v>
      </c>
      <c r="Y1269">
        <v>3223</v>
      </c>
      <c r="Z1269">
        <v>0</v>
      </c>
      <c r="AA1269">
        <v>0</v>
      </c>
      <c r="AB1269">
        <v>0</v>
      </c>
      <c r="AC1269">
        <v>0</v>
      </c>
      <c r="AD1269">
        <v>146</v>
      </c>
      <c r="AE1269">
        <v>145</v>
      </c>
      <c r="AF1269">
        <v>226</v>
      </c>
      <c r="AG1269" s="19">
        <v>79</v>
      </c>
      <c r="AH1269">
        <v>233</v>
      </c>
      <c r="AI1269">
        <v>381</v>
      </c>
      <c r="AJ1269">
        <v>269</v>
      </c>
      <c r="AK1269">
        <v>398</v>
      </c>
      <c r="AL1269">
        <v>106</v>
      </c>
      <c r="AM1269">
        <v>3</v>
      </c>
      <c r="AN1269">
        <v>1</v>
      </c>
      <c r="AO1269">
        <v>1</v>
      </c>
      <c r="AP1269">
        <v>1</v>
      </c>
      <c r="AQ1269">
        <v>0</v>
      </c>
      <c r="AR1269">
        <v>0</v>
      </c>
      <c r="AS1269">
        <v>0</v>
      </c>
      <c r="AT1269">
        <v>0</v>
      </c>
      <c r="AU1269">
        <v>0</v>
      </c>
      <c r="AV1269">
        <v>0</v>
      </c>
      <c r="AW1269">
        <v>0</v>
      </c>
      <c r="AX1269">
        <v>0</v>
      </c>
      <c r="AY1269">
        <v>0</v>
      </c>
      <c r="AZ1269">
        <v>0</v>
      </c>
      <c r="BA1269">
        <v>0</v>
      </c>
      <c r="BB1269">
        <v>0</v>
      </c>
      <c r="BC1269">
        <v>0</v>
      </c>
      <c r="BD1269">
        <v>0</v>
      </c>
      <c r="BE1269">
        <v>0</v>
      </c>
      <c r="BF1269">
        <v>0</v>
      </c>
      <c r="BG1269">
        <v>0</v>
      </c>
      <c r="BH1269">
        <v>0</v>
      </c>
      <c r="BI1269">
        <v>0</v>
      </c>
      <c r="BJ1269">
        <v>0</v>
      </c>
      <c r="BK1269">
        <v>0</v>
      </c>
      <c r="BL1269">
        <v>0</v>
      </c>
      <c r="BM1269">
        <v>0</v>
      </c>
      <c r="BN1269">
        <v>0</v>
      </c>
      <c r="BO1269">
        <v>0</v>
      </c>
      <c r="BP1269">
        <v>0</v>
      </c>
      <c r="BQ1269">
        <v>0</v>
      </c>
      <c r="BR1269">
        <v>0</v>
      </c>
      <c r="BS1269">
        <v>0</v>
      </c>
      <c r="BT1269">
        <v>0</v>
      </c>
      <c r="BU1269">
        <v>0</v>
      </c>
      <c r="BV1269">
        <v>0</v>
      </c>
      <c r="BW1269">
        <v>0</v>
      </c>
      <c r="BX1269">
        <v>0</v>
      </c>
      <c r="BY1269">
        <v>0</v>
      </c>
      <c r="BZ1269">
        <v>0</v>
      </c>
      <c r="CA1269">
        <v>0</v>
      </c>
      <c r="CB1269">
        <v>0</v>
      </c>
      <c r="CC1269">
        <v>0</v>
      </c>
      <c r="CD1269">
        <v>0</v>
      </c>
      <c r="CE1269">
        <v>0</v>
      </c>
    </row>
    <row r="1270" spans="1:83" x14ac:dyDescent="0.35">
      <c r="A1270" s="9" t="str">
        <f t="shared" si="19"/>
        <v>5017.302.14</v>
      </c>
      <c r="B1270" s="52" t="e">
        <f>+IF(MATCH(A1270,List!H$10:H$145,0),"Targeted")</f>
        <v>#N/A</v>
      </c>
      <c r="C1270" s="65"/>
      <c r="D1270" s="151" t="s">
        <v>7700</v>
      </c>
      <c r="E1270" s="16" t="s">
        <v>1709</v>
      </c>
      <c r="F1270" s="16" t="s">
        <v>1710</v>
      </c>
      <c r="G1270" s="16" t="s">
        <v>1981</v>
      </c>
      <c r="H1270" s="16" t="s">
        <v>1982</v>
      </c>
      <c r="I1270" s="16" t="s">
        <v>2431</v>
      </c>
      <c r="J1270" s="16" t="s">
        <v>2432</v>
      </c>
      <c r="K1270" s="17" t="s">
        <v>12</v>
      </c>
      <c r="L1270" s="18" t="s">
        <v>1936</v>
      </c>
      <c r="M1270" s="195" t="s">
        <v>164</v>
      </c>
      <c r="N1270" s="16" t="s">
        <v>2126</v>
      </c>
      <c r="O1270" s="17" t="s">
        <v>346</v>
      </c>
      <c r="P1270" s="17" t="s">
        <v>305</v>
      </c>
      <c r="Q1270" s="17" t="s">
        <v>306</v>
      </c>
      <c r="R1270">
        <v>0</v>
      </c>
      <c r="S1270">
        <v>0</v>
      </c>
      <c r="T1270">
        <v>0</v>
      </c>
      <c r="U1270">
        <v>0</v>
      </c>
      <c r="V1270">
        <v>0</v>
      </c>
      <c r="W1270">
        <v>0</v>
      </c>
      <c r="X1270">
        <v>0</v>
      </c>
      <c r="Y1270">
        <v>0</v>
      </c>
      <c r="Z1270">
        <v>0</v>
      </c>
      <c r="AA1270">
        <v>0</v>
      </c>
      <c r="AB1270">
        <v>0</v>
      </c>
      <c r="AC1270">
        <v>0</v>
      </c>
      <c r="AD1270">
        <v>0</v>
      </c>
      <c r="AE1270">
        <v>0</v>
      </c>
      <c r="AF1270">
        <v>0</v>
      </c>
      <c r="AG1270" s="19">
        <v>0</v>
      </c>
      <c r="AH1270">
        <v>0</v>
      </c>
      <c r="AI1270">
        <v>7955</v>
      </c>
      <c r="AJ1270">
        <v>6280</v>
      </c>
      <c r="AK1270">
        <v>6674</v>
      </c>
      <c r="AL1270">
        <v>5828</v>
      </c>
      <c r="AM1270">
        <v>6370</v>
      </c>
      <c r="AN1270">
        <v>4366</v>
      </c>
      <c r="AO1270">
        <v>3368</v>
      </c>
      <c r="AP1270">
        <v>3404</v>
      </c>
      <c r="AQ1270">
        <v>3863</v>
      </c>
      <c r="AR1270">
        <v>5286</v>
      </c>
      <c r="AS1270">
        <v>5030</v>
      </c>
      <c r="AT1270">
        <v>7574</v>
      </c>
      <c r="AU1270">
        <v>8854</v>
      </c>
      <c r="AV1270">
        <v>9170</v>
      </c>
      <c r="AW1270">
        <v>8581</v>
      </c>
      <c r="AX1270">
        <v>9245</v>
      </c>
      <c r="AY1270">
        <v>10702</v>
      </c>
      <c r="AZ1270">
        <v>9000</v>
      </c>
      <c r="BA1270">
        <v>8000</v>
      </c>
      <c r="BB1270">
        <v>9000</v>
      </c>
      <c r="BC1270">
        <v>11000</v>
      </c>
      <c r="BD1270">
        <v>11000</v>
      </c>
      <c r="BE1270">
        <v>13000</v>
      </c>
      <c r="BF1270">
        <v>15000</v>
      </c>
      <c r="BG1270">
        <v>16000</v>
      </c>
      <c r="BH1270">
        <v>15000</v>
      </c>
      <c r="BI1270">
        <v>14000</v>
      </c>
      <c r="BJ1270">
        <v>18000</v>
      </c>
      <c r="BK1270">
        <v>18000</v>
      </c>
      <c r="BL1270">
        <v>22000</v>
      </c>
      <c r="BM1270">
        <v>22000</v>
      </c>
      <c r="BN1270">
        <v>22000</v>
      </c>
      <c r="BO1270">
        <v>21000</v>
      </c>
      <c r="BP1270">
        <v>29000</v>
      </c>
      <c r="BQ1270">
        <v>30000</v>
      </c>
      <c r="BR1270">
        <v>29000</v>
      </c>
      <c r="BS1270">
        <v>31000</v>
      </c>
      <c r="BT1270">
        <v>25000</v>
      </c>
      <c r="BU1270">
        <v>25000</v>
      </c>
      <c r="BV1270">
        <v>23000</v>
      </c>
      <c r="BW1270">
        <v>25000</v>
      </c>
      <c r="BX1270">
        <v>24000</v>
      </c>
      <c r="BY1270">
        <v>24000</v>
      </c>
      <c r="BZ1270">
        <v>16000</v>
      </c>
      <c r="CA1270">
        <v>15000</v>
      </c>
      <c r="CB1270">
        <v>18000</v>
      </c>
      <c r="CC1270">
        <v>24000</v>
      </c>
      <c r="CD1270">
        <v>29000</v>
      </c>
      <c r="CE1270">
        <v>30000</v>
      </c>
    </row>
    <row r="1271" spans="1:83" x14ac:dyDescent="0.35">
      <c r="A1271" s="9" t="str">
        <f t="shared" si="19"/>
        <v>5033.302.14</v>
      </c>
      <c r="B1271" s="52" t="e">
        <f>+IF(MATCH(A1271,List!H$10:H$145,0),"Targeted")</f>
        <v>#N/A</v>
      </c>
      <c r="C1271" s="65"/>
      <c r="D1271" s="151" t="s">
        <v>7700</v>
      </c>
      <c r="E1271" s="16" t="s">
        <v>1709</v>
      </c>
      <c r="F1271" s="16" t="s">
        <v>1710</v>
      </c>
      <c r="G1271" s="16" t="s">
        <v>1981</v>
      </c>
      <c r="H1271" s="16" t="s">
        <v>1982</v>
      </c>
      <c r="I1271" s="16" t="s">
        <v>2433</v>
      </c>
      <c r="J1271" s="16" t="s">
        <v>2270</v>
      </c>
      <c r="K1271" s="17" t="s">
        <v>12</v>
      </c>
      <c r="L1271" s="18" t="s">
        <v>1936</v>
      </c>
      <c r="M1271" s="195" t="s">
        <v>164</v>
      </c>
      <c r="N1271" s="16" t="s">
        <v>2126</v>
      </c>
      <c r="O1271" s="17" t="s">
        <v>346</v>
      </c>
      <c r="P1271" s="17" t="s">
        <v>305</v>
      </c>
      <c r="Q1271" s="17" t="s">
        <v>306</v>
      </c>
      <c r="R1271">
        <v>0</v>
      </c>
      <c r="S1271">
        <v>0</v>
      </c>
      <c r="T1271">
        <v>0</v>
      </c>
      <c r="U1271">
        <v>0</v>
      </c>
      <c r="V1271">
        <v>0</v>
      </c>
      <c r="W1271">
        <v>0</v>
      </c>
      <c r="X1271">
        <v>0</v>
      </c>
      <c r="Y1271">
        <v>0</v>
      </c>
      <c r="Z1271">
        <v>0</v>
      </c>
      <c r="AA1271">
        <v>0</v>
      </c>
      <c r="AB1271">
        <v>0</v>
      </c>
      <c r="AC1271">
        <v>0</v>
      </c>
      <c r="AD1271">
        <v>0</v>
      </c>
      <c r="AE1271">
        <v>0</v>
      </c>
      <c r="AF1271">
        <v>0</v>
      </c>
      <c r="AG1271" s="19">
        <v>0</v>
      </c>
      <c r="AH1271">
        <v>0</v>
      </c>
      <c r="AI1271">
        <v>0</v>
      </c>
      <c r="AJ1271">
        <v>0</v>
      </c>
      <c r="AK1271">
        <v>0</v>
      </c>
      <c r="AL1271">
        <v>0</v>
      </c>
      <c r="AM1271">
        <v>346</v>
      </c>
      <c r="AN1271">
        <v>3060</v>
      </c>
      <c r="AO1271">
        <v>1263</v>
      </c>
      <c r="AP1271">
        <v>2597</v>
      </c>
      <c r="AQ1271">
        <v>2490</v>
      </c>
      <c r="AR1271">
        <v>1883</v>
      </c>
      <c r="AS1271">
        <v>9683</v>
      </c>
      <c r="AT1271">
        <v>10651</v>
      </c>
      <c r="AU1271">
        <v>9450</v>
      </c>
      <c r="AV1271">
        <v>11013</v>
      </c>
      <c r="AW1271">
        <v>13576</v>
      </c>
      <c r="AX1271">
        <v>27728</v>
      </c>
      <c r="AY1271">
        <v>20435</v>
      </c>
      <c r="AZ1271">
        <v>12000</v>
      </c>
      <c r="BA1271">
        <v>8000</v>
      </c>
      <c r="BB1271">
        <v>9000</v>
      </c>
      <c r="BC1271">
        <v>22000</v>
      </c>
      <c r="BD1271">
        <v>-11000</v>
      </c>
      <c r="BE1271">
        <v>23000</v>
      </c>
      <c r="BF1271">
        <v>39000</v>
      </c>
      <c r="BG1271">
        <v>55000</v>
      </c>
      <c r="BH1271">
        <v>28000</v>
      </c>
      <c r="BI1271">
        <v>21000</v>
      </c>
      <c r="BJ1271">
        <v>35000</v>
      </c>
      <c r="BK1271">
        <v>7000</v>
      </c>
      <c r="BL1271">
        <v>14000</v>
      </c>
      <c r="BM1271">
        <v>13000</v>
      </c>
      <c r="BN1271">
        <v>12000</v>
      </c>
      <c r="BO1271">
        <v>25000</v>
      </c>
      <c r="BP1271">
        <v>22000</v>
      </c>
      <c r="BQ1271">
        <v>25000</v>
      </c>
      <c r="BR1271">
        <v>20000</v>
      </c>
      <c r="BS1271">
        <v>8000</v>
      </c>
      <c r="BT1271">
        <v>16000</v>
      </c>
      <c r="BU1271">
        <v>11000</v>
      </c>
      <c r="BV1271">
        <v>19000</v>
      </c>
      <c r="BW1271">
        <v>14000</v>
      </c>
      <c r="BX1271">
        <v>18000</v>
      </c>
      <c r="BY1271">
        <v>25000</v>
      </c>
      <c r="BZ1271">
        <v>9000</v>
      </c>
      <c r="CA1271">
        <v>6000</v>
      </c>
      <c r="CB1271">
        <v>11000</v>
      </c>
      <c r="CC1271">
        <v>3000</v>
      </c>
      <c r="CD1271">
        <v>4000</v>
      </c>
      <c r="CE1271">
        <v>5000</v>
      </c>
    </row>
    <row r="1272" spans="1:83" x14ac:dyDescent="0.35">
      <c r="A1272" s="9" t="str">
        <f t="shared" si="19"/>
        <v>5033.302.14</v>
      </c>
      <c r="B1272" s="52" t="e">
        <f>+IF(MATCH(A1272,List!H$10:H$145,0),"Targeted")</f>
        <v>#N/A</v>
      </c>
      <c r="C1272" s="65"/>
      <c r="D1272" s="151"/>
      <c r="E1272" s="16" t="s">
        <v>1709</v>
      </c>
      <c r="F1272" s="16" t="s">
        <v>1710</v>
      </c>
      <c r="G1272" s="16" t="s">
        <v>1981</v>
      </c>
      <c r="H1272" s="16" t="s">
        <v>1982</v>
      </c>
      <c r="I1272" s="16" t="s">
        <v>2433</v>
      </c>
      <c r="J1272" s="16" t="s">
        <v>2270</v>
      </c>
      <c r="K1272" s="17" t="s">
        <v>12</v>
      </c>
      <c r="L1272" s="18" t="s">
        <v>1936</v>
      </c>
      <c r="M1272" s="195" t="s">
        <v>164</v>
      </c>
      <c r="N1272" s="16" t="s">
        <v>2126</v>
      </c>
      <c r="O1272" s="17" t="s">
        <v>304</v>
      </c>
      <c r="P1272" s="17" t="s">
        <v>305</v>
      </c>
      <c r="Q1272" s="17" t="s">
        <v>306</v>
      </c>
      <c r="R1272">
        <v>0</v>
      </c>
      <c r="S1272">
        <v>0</v>
      </c>
      <c r="T1272">
        <v>0</v>
      </c>
      <c r="U1272">
        <v>0</v>
      </c>
      <c r="V1272">
        <v>0</v>
      </c>
      <c r="W1272">
        <v>0</v>
      </c>
      <c r="X1272">
        <v>0</v>
      </c>
      <c r="Y1272">
        <v>0</v>
      </c>
      <c r="Z1272">
        <v>0</v>
      </c>
      <c r="AA1272">
        <v>0</v>
      </c>
      <c r="AB1272">
        <v>0</v>
      </c>
      <c r="AC1272">
        <v>0</v>
      </c>
      <c r="AD1272">
        <v>0</v>
      </c>
      <c r="AE1272">
        <v>0</v>
      </c>
      <c r="AF1272">
        <v>0</v>
      </c>
      <c r="AG1272" s="19">
        <v>0</v>
      </c>
      <c r="AH1272">
        <v>0</v>
      </c>
      <c r="AI1272">
        <v>0</v>
      </c>
      <c r="AJ1272">
        <v>0</v>
      </c>
      <c r="AK1272">
        <v>0</v>
      </c>
      <c r="AL1272">
        <v>0</v>
      </c>
      <c r="AM1272">
        <v>0</v>
      </c>
      <c r="AN1272">
        <v>0</v>
      </c>
      <c r="AO1272">
        <v>0</v>
      </c>
      <c r="AP1272">
        <v>0</v>
      </c>
      <c r="AQ1272">
        <v>0</v>
      </c>
      <c r="AR1272">
        <v>0</v>
      </c>
      <c r="AS1272">
        <v>0</v>
      </c>
      <c r="AT1272">
        <v>0</v>
      </c>
      <c r="AU1272">
        <v>0</v>
      </c>
      <c r="AV1272">
        <v>0</v>
      </c>
      <c r="AW1272">
        <v>0</v>
      </c>
      <c r="AX1272">
        <v>0</v>
      </c>
      <c r="AY1272">
        <v>0</v>
      </c>
      <c r="AZ1272">
        <v>0</v>
      </c>
      <c r="BA1272">
        <v>0</v>
      </c>
      <c r="BB1272">
        <v>0</v>
      </c>
      <c r="BC1272">
        <v>0</v>
      </c>
      <c r="BD1272">
        <v>0</v>
      </c>
      <c r="BE1272">
        <v>0</v>
      </c>
      <c r="BF1272">
        <v>0</v>
      </c>
      <c r="BG1272">
        <v>0</v>
      </c>
      <c r="BH1272">
        <v>0</v>
      </c>
      <c r="BI1272">
        <v>0</v>
      </c>
      <c r="BJ1272">
        <v>0</v>
      </c>
      <c r="BK1272">
        <v>0</v>
      </c>
      <c r="BL1272">
        <v>0</v>
      </c>
      <c r="BM1272">
        <v>0</v>
      </c>
      <c r="BN1272">
        <v>0</v>
      </c>
      <c r="BO1272">
        <v>0</v>
      </c>
      <c r="BP1272">
        <v>0</v>
      </c>
      <c r="BQ1272">
        <v>0</v>
      </c>
      <c r="BR1272">
        <v>0</v>
      </c>
      <c r="BS1272">
        <v>0</v>
      </c>
      <c r="BT1272">
        <v>0</v>
      </c>
      <c r="BU1272">
        <v>0</v>
      </c>
      <c r="BV1272">
        <v>0</v>
      </c>
      <c r="BW1272">
        <v>0</v>
      </c>
      <c r="BX1272" s="10">
        <v>0</v>
      </c>
      <c r="BY1272">
        <v>0</v>
      </c>
      <c r="BZ1272">
        <v>13000</v>
      </c>
      <c r="CA1272">
        <v>16000</v>
      </c>
      <c r="CB1272">
        <v>36000</v>
      </c>
      <c r="CC1272">
        <v>62000</v>
      </c>
      <c r="CD1272">
        <v>62000</v>
      </c>
      <c r="CE1272">
        <v>62000</v>
      </c>
    </row>
    <row r="1273" spans="1:83" x14ac:dyDescent="0.35">
      <c r="A1273" s="9" t="str">
        <f t="shared" si="19"/>
        <v>5132.302.14</v>
      </c>
      <c r="B1273" s="52" t="e">
        <f>+IF(MATCH(A1273,List!H$10:H$145,0),"Targeted")</f>
        <v>#N/A</v>
      </c>
      <c r="C1273" s="65"/>
      <c r="D1273" s="151"/>
      <c r="E1273" s="16" t="s">
        <v>1709</v>
      </c>
      <c r="F1273" s="16" t="s">
        <v>1710</v>
      </c>
      <c r="G1273" s="16" t="s">
        <v>1981</v>
      </c>
      <c r="H1273" s="16" t="s">
        <v>1982</v>
      </c>
      <c r="I1273" s="16" t="s">
        <v>2434</v>
      </c>
      <c r="J1273" s="16" t="s">
        <v>2435</v>
      </c>
      <c r="K1273" s="17" t="s">
        <v>12</v>
      </c>
      <c r="L1273" s="18" t="s">
        <v>1936</v>
      </c>
      <c r="M1273" s="195" t="s">
        <v>164</v>
      </c>
      <c r="N1273" s="16" t="s">
        <v>2126</v>
      </c>
      <c r="O1273" s="17" t="s">
        <v>304</v>
      </c>
      <c r="P1273" s="17" t="s">
        <v>305</v>
      </c>
      <c r="Q1273" s="17" t="s">
        <v>306</v>
      </c>
      <c r="R1273">
        <v>663</v>
      </c>
      <c r="S1273">
        <v>846</v>
      </c>
      <c r="T1273">
        <v>1240</v>
      </c>
      <c r="U1273">
        <v>1270</v>
      </c>
      <c r="V1273">
        <v>1347</v>
      </c>
      <c r="W1273">
        <v>1561</v>
      </c>
      <c r="X1273">
        <v>1584</v>
      </c>
      <c r="Y1273">
        <v>1396</v>
      </c>
      <c r="Z1273">
        <v>1551</v>
      </c>
      <c r="AA1273">
        <v>1936</v>
      </c>
      <c r="AB1273">
        <v>2377</v>
      </c>
      <c r="AC1273">
        <v>2618</v>
      </c>
      <c r="AD1273">
        <v>2925</v>
      </c>
      <c r="AE1273">
        <v>3929</v>
      </c>
      <c r="AF1273">
        <v>3625</v>
      </c>
      <c r="AG1273" s="19">
        <v>959</v>
      </c>
      <c r="AH1273">
        <v>7113</v>
      </c>
      <c r="AI1273">
        <v>8340</v>
      </c>
      <c r="AJ1273">
        <v>9739</v>
      </c>
      <c r="AK1273">
        <v>10616</v>
      </c>
      <c r="AL1273">
        <v>11660</v>
      </c>
      <c r="AM1273">
        <v>11864</v>
      </c>
      <c r="AN1273">
        <v>10516</v>
      </c>
      <c r="AO1273">
        <v>10882</v>
      </c>
      <c r="AP1273">
        <v>10273</v>
      </c>
      <c r="AQ1273">
        <v>10309</v>
      </c>
      <c r="AR1273">
        <v>9949</v>
      </c>
      <c r="AS1273">
        <v>8714</v>
      </c>
      <c r="AT1273">
        <v>8481</v>
      </c>
      <c r="AU1273">
        <v>9394</v>
      </c>
      <c r="AV1273">
        <v>9331</v>
      </c>
      <c r="AW1273">
        <v>10560</v>
      </c>
      <c r="AX1273">
        <v>10153</v>
      </c>
      <c r="AY1273">
        <v>10783</v>
      </c>
      <c r="AZ1273">
        <v>9000</v>
      </c>
      <c r="BA1273">
        <v>8000</v>
      </c>
      <c r="BB1273">
        <v>9000</v>
      </c>
      <c r="BC1273">
        <v>9000</v>
      </c>
      <c r="BD1273">
        <v>10000</v>
      </c>
      <c r="BE1273">
        <v>9000</v>
      </c>
      <c r="BF1273">
        <v>8000</v>
      </c>
      <c r="BG1273">
        <v>10000</v>
      </c>
      <c r="BH1273">
        <v>10000</v>
      </c>
      <c r="BI1273">
        <v>10000</v>
      </c>
      <c r="BJ1273">
        <v>10000</v>
      </c>
      <c r="BK1273">
        <v>10000</v>
      </c>
      <c r="BL1273">
        <v>9000</v>
      </c>
      <c r="BM1273">
        <v>10000</v>
      </c>
      <c r="BN1273">
        <v>11000</v>
      </c>
      <c r="BO1273">
        <v>9000</v>
      </c>
      <c r="BP1273">
        <v>10000</v>
      </c>
      <c r="BQ1273">
        <v>11000</v>
      </c>
      <c r="BR1273">
        <v>9000</v>
      </c>
      <c r="BS1273">
        <v>10000</v>
      </c>
      <c r="BT1273">
        <v>9000</v>
      </c>
      <c r="BU1273">
        <v>7000</v>
      </c>
      <c r="BV1273">
        <v>8000</v>
      </c>
      <c r="BW1273">
        <v>8000</v>
      </c>
      <c r="BX1273" s="10">
        <v>8000</v>
      </c>
      <c r="BY1273">
        <v>8000</v>
      </c>
      <c r="BZ1273">
        <v>10000</v>
      </c>
      <c r="CA1273">
        <v>10000</v>
      </c>
      <c r="CB1273">
        <v>10000</v>
      </c>
      <c r="CC1273">
        <v>10000</v>
      </c>
      <c r="CD1273">
        <v>10000</v>
      </c>
      <c r="CE1273">
        <v>10000</v>
      </c>
    </row>
    <row r="1274" spans="1:83" x14ac:dyDescent="0.35">
      <c r="A1274" s="9" t="str">
        <f t="shared" si="19"/>
        <v>9921.302.14</v>
      </c>
      <c r="B1274" s="52" t="e">
        <f>+IF(MATCH(A1274,List!H$10:H$145,0),"Targeted")</f>
        <v>#N/A</v>
      </c>
      <c r="C1274" s="65"/>
      <c r="D1274" s="151" t="s">
        <v>7700</v>
      </c>
      <c r="E1274" s="16" t="s">
        <v>1709</v>
      </c>
      <c r="F1274" s="16" t="s">
        <v>1710</v>
      </c>
      <c r="G1274" s="16" t="s">
        <v>1981</v>
      </c>
      <c r="H1274" s="16" t="s">
        <v>1982</v>
      </c>
      <c r="I1274" s="16" t="s">
        <v>2081</v>
      </c>
      <c r="J1274" s="16" t="s">
        <v>2436</v>
      </c>
      <c r="K1274" s="17" t="s">
        <v>12</v>
      </c>
      <c r="L1274" s="18" t="s">
        <v>1936</v>
      </c>
      <c r="M1274" s="195" t="s">
        <v>164</v>
      </c>
      <c r="N1274" s="16" t="s">
        <v>2126</v>
      </c>
      <c r="O1274" s="17" t="s">
        <v>346</v>
      </c>
      <c r="P1274" s="17" t="s">
        <v>305</v>
      </c>
      <c r="Q1274" s="17" t="s">
        <v>306</v>
      </c>
      <c r="R1274">
        <v>0</v>
      </c>
      <c r="S1274">
        <v>0</v>
      </c>
      <c r="T1274">
        <v>0</v>
      </c>
      <c r="U1274">
        <v>0</v>
      </c>
      <c r="V1274">
        <v>0</v>
      </c>
      <c r="W1274">
        <v>0</v>
      </c>
      <c r="X1274">
        <v>0</v>
      </c>
      <c r="Y1274">
        <v>0</v>
      </c>
      <c r="Z1274">
        <v>0</v>
      </c>
      <c r="AA1274">
        <v>0</v>
      </c>
      <c r="AB1274">
        <v>0</v>
      </c>
      <c r="AC1274">
        <v>0</v>
      </c>
      <c r="AD1274">
        <v>0</v>
      </c>
      <c r="AE1274">
        <v>0</v>
      </c>
      <c r="AF1274">
        <v>0</v>
      </c>
      <c r="AG1274" s="19">
        <v>0</v>
      </c>
      <c r="AH1274">
        <v>0</v>
      </c>
      <c r="AI1274">
        <v>0</v>
      </c>
      <c r="AJ1274">
        <v>0</v>
      </c>
      <c r="AK1274">
        <v>0</v>
      </c>
      <c r="AL1274">
        <v>0</v>
      </c>
      <c r="AM1274">
        <v>0</v>
      </c>
      <c r="AN1274">
        <v>0</v>
      </c>
      <c r="AO1274">
        <v>0</v>
      </c>
      <c r="AP1274">
        <v>0</v>
      </c>
      <c r="AQ1274">
        <v>0</v>
      </c>
      <c r="AR1274">
        <v>0</v>
      </c>
      <c r="AS1274">
        <v>0</v>
      </c>
      <c r="AT1274">
        <v>0</v>
      </c>
      <c r="AU1274">
        <v>0</v>
      </c>
      <c r="AV1274">
        <v>0</v>
      </c>
      <c r="AW1274">
        <v>0</v>
      </c>
      <c r="AX1274">
        <v>0</v>
      </c>
      <c r="AY1274">
        <v>0</v>
      </c>
      <c r="AZ1274">
        <v>0</v>
      </c>
      <c r="BA1274">
        <v>0</v>
      </c>
      <c r="BB1274">
        <v>0</v>
      </c>
      <c r="BC1274">
        <v>0</v>
      </c>
      <c r="BD1274">
        <v>0</v>
      </c>
      <c r="BE1274">
        <v>0</v>
      </c>
      <c r="BF1274">
        <v>0</v>
      </c>
      <c r="BG1274">
        <v>0</v>
      </c>
      <c r="BH1274">
        <v>0</v>
      </c>
      <c r="BI1274">
        <v>0</v>
      </c>
      <c r="BJ1274">
        <v>0</v>
      </c>
      <c r="BK1274">
        <v>0</v>
      </c>
      <c r="BL1274">
        <v>0</v>
      </c>
      <c r="BM1274">
        <v>112000</v>
      </c>
      <c r="BN1274">
        <v>0</v>
      </c>
      <c r="BO1274">
        <v>0</v>
      </c>
      <c r="BP1274">
        <v>0</v>
      </c>
      <c r="BQ1274">
        <v>0</v>
      </c>
      <c r="BR1274">
        <v>0</v>
      </c>
      <c r="BS1274">
        <v>0</v>
      </c>
      <c r="BT1274">
        <v>0</v>
      </c>
      <c r="BU1274">
        <v>0</v>
      </c>
      <c r="BV1274">
        <v>0</v>
      </c>
      <c r="BW1274">
        <v>0</v>
      </c>
      <c r="BX1274">
        <v>0</v>
      </c>
      <c r="BY1274">
        <v>0</v>
      </c>
      <c r="BZ1274">
        <v>0</v>
      </c>
      <c r="CA1274">
        <v>0</v>
      </c>
      <c r="CB1274">
        <v>0</v>
      </c>
      <c r="CC1274">
        <v>0</v>
      </c>
      <c r="CD1274">
        <v>0</v>
      </c>
      <c r="CE1274">
        <v>0</v>
      </c>
    </row>
    <row r="1275" spans="1:83" x14ac:dyDescent="0.35">
      <c r="A1275" s="9" t="str">
        <f t="shared" si="19"/>
        <v>9921.302.14</v>
      </c>
      <c r="B1275" s="52" t="e">
        <f>+IF(MATCH(A1275,List!H$10:H$145,0),"Targeted")</f>
        <v>#N/A</v>
      </c>
      <c r="C1275" s="65"/>
      <c r="D1275" s="151"/>
      <c r="E1275" s="16" t="s">
        <v>1709</v>
      </c>
      <c r="F1275" s="16" t="s">
        <v>1710</v>
      </c>
      <c r="G1275" s="16" t="s">
        <v>1981</v>
      </c>
      <c r="H1275" s="16" t="s">
        <v>1982</v>
      </c>
      <c r="I1275" s="16" t="s">
        <v>2081</v>
      </c>
      <c r="J1275" s="16" t="s">
        <v>2436</v>
      </c>
      <c r="K1275" s="17" t="s">
        <v>12</v>
      </c>
      <c r="L1275" s="18" t="s">
        <v>1936</v>
      </c>
      <c r="M1275" s="195" t="s">
        <v>164</v>
      </c>
      <c r="N1275" s="16" t="s">
        <v>2126</v>
      </c>
      <c r="O1275" s="17" t="s">
        <v>304</v>
      </c>
      <c r="P1275" s="17" t="s">
        <v>305</v>
      </c>
      <c r="Q1275" s="17" t="s">
        <v>306</v>
      </c>
      <c r="R1275">
        <v>0</v>
      </c>
      <c r="S1275">
        <v>0</v>
      </c>
      <c r="T1275">
        <v>0</v>
      </c>
      <c r="U1275">
        <v>0</v>
      </c>
      <c r="V1275">
        <v>0</v>
      </c>
      <c r="W1275">
        <v>0</v>
      </c>
      <c r="X1275">
        <v>0</v>
      </c>
      <c r="Y1275">
        <v>0</v>
      </c>
      <c r="Z1275">
        <v>0</v>
      </c>
      <c r="AA1275">
        <v>0</v>
      </c>
      <c r="AB1275">
        <v>0</v>
      </c>
      <c r="AC1275">
        <v>0</v>
      </c>
      <c r="AD1275">
        <v>0</v>
      </c>
      <c r="AE1275">
        <v>0</v>
      </c>
      <c r="AF1275">
        <v>0</v>
      </c>
      <c r="AG1275" s="19">
        <v>0</v>
      </c>
      <c r="AH1275">
        <v>0</v>
      </c>
      <c r="AI1275">
        <v>0</v>
      </c>
      <c r="AJ1275">
        <v>0</v>
      </c>
      <c r="AK1275">
        <v>0</v>
      </c>
      <c r="AL1275">
        <v>0</v>
      </c>
      <c r="AM1275">
        <v>0</v>
      </c>
      <c r="AN1275">
        <v>0</v>
      </c>
      <c r="AO1275">
        <v>0</v>
      </c>
      <c r="AP1275">
        <v>0</v>
      </c>
      <c r="AQ1275">
        <v>0</v>
      </c>
      <c r="AR1275">
        <v>0</v>
      </c>
      <c r="AS1275">
        <v>0</v>
      </c>
      <c r="AT1275">
        <v>0</v>
      </c>
      <c r="AU1275">
        <v>0</v>
      </c>
      <c r="AV1275">
        <v>-8000</v>
      </c>
      <c r="AW1275">
        <v>0</v>
      </c>
      <c r="AX1275">
        <v>0</v>
      </c>
      <c r="AY1275">
        <v>0</v>
      </c>
      <c r="AZ1275">
        <v>0</v>
      </c>
      <c r="BA1275">
        <v>0</v>
      </c>
      <c r="BB1275">
        <v>0</v>
      </c>
      <c r="BC1275">
        <v>0</v>
      </c>
      <c r="BD1275">
        <v>0</v>
      </c>
      <c r="BE1275">
        <v>0</v>
      </c>
      <c r="BF1275">
        <v>0</v>
      </c>
      <c r="BG1275">
        <v>0</v>
      </c>
      <c r="BH1275">
        <v>0</v>
      </c>
      <c r="BI1275">
        <v>-1000</v>
      </c>
      <c r="BJ1275">
        <v>0</v>
      </c>
      <c r="BK1275">
        <v>0</v>
      </c>
      <c r="BL1275">
        <v>0</v>
      </c>
      <c r="BM1275">
        <v>-113000</v>
      </c>
      <c r="BN1275">
        <v>-1000</v>
      </c>
      <c r="BO1275">
        <v>-1000</v>
      </c>
      <c r="BP1275">
        <v>0</v>
      </c>
      <c r="BQ1275">
        <v>0</v>
      </c>
      <c r="BR1275">
        <v>0</v>
      </c>
      <c r="BS1275">
        <v>0</v>
      </c>
      <c r="BT1275">
        <v>0</v>
      </c>
      <c r="BU1275">
        <v>0</v>
      </c>
      <c r="BV1275">
        <v>0</v>
      </c>
      <c r="BW1275">
        <v>0</v>
      </c>
      <c r="BX1275" s="10">
        <v>0</v>
      </c>
      <c r="BY1275">
        <v>0</v>
      </c>
      <c r="BZ1275">
        <v>0</v>
      </c>
      <c r="CA1275">
        <v>0</v>
      </c>
      <c r="CB1275">
        <v>0</v>
      </c>
      <c r="CC1275">
        <v>0</v>
      </c>
      <c r="CD1275">
        <v>0</v>
      </c>
      <c r="CE1275">
        <v>0</v>
      </c>
    </row>
    <row r="1276" spans="1:83" x14ac:dyDescent="0.35">
      <c r="A1276" s="9" t="str">
        <f t="shared" si="19"/>
        <v>9921.302.14</v>
      </c>
      <c r="B1276" s="52" t="e">
        <f>+IF(MATCH(A1276,List!H$10:H$145,0),"Targeted")</f>
        <v>#N/A</v>
      </c>
      <c r="C1276" s="65"/>
      <c r="D1276" s="151"/>
      <c r="E1276" s="16" t="s">
        <v>1709</v>
      </c>
      <c r="F1276" s="16" t="s">
        <v>1710</v>
      </c>
      <c r="G1276" s="16" t="s">
        <v>1981</v>
      </c>
      <c r="H1276" s="16" t="s">
        <v>1982</v>
      </c>
      <c r="I1276" s="16" t="s">
        <v>2081</v>
      </c>
      <c r="J1276" s="16" t="s">
        <v>2436</v>
      </c>
      <c r="K1276" s="17" t="s">
        <v>12</v>
      </c>
      <c r="L1276" s="18" t="s">
        <v>1936</v>
      </c>
      <c r="M1276" s="195" t="s">
        <v>164</v>
      </c>
      <c r="N1276" s="16" t="s">
        <v>2126</v>
      </c>
      <c r="O1276" s="17" t="s">
        <v>304</v>
      </c>
      <c r="P1276" s="17" t="s">
        <v>524</v>
      </c>
      <c r="Q1276" s="17" t="s">
        <v>306</v>
      </c>
      <c r="R1276">
        <v>0</v>
      </c>
      <c r="S1276">
        <v>0</v>
      </c>
      <c r="T1276">
        <v>0</v>
      </c>
      <c r="U1276">
        <v>0</v>
      </c>
      <c r="V1276">
        <v>0</v>
      </c>
      <c r="W1276">
        <v>0</v>
      </c>
      <c r="X1276">
        <v>0</v>
      </c>
      <c r="Y1276">
        <v>0</v>
      </c>
      <c r="Z1276">
        <v>0</v>
      </c>
      <c r="AA1276">
        <v>0</v>
      </c>
      <c r="AB1276">
        <v>0</v>
      </c>
      <c r="AC1276">
        <v>0</v>
      </c>
      <c r="AD1276">
        <v>0</v>
      </c>
      <c r="AE1276">
        <v>0</v>
      </c>
      <c r="AF1276">
        <v>0</v>
      </c>
      <c r="AG1276" s="19">
        <v>0</v>
      </c>
      <c r="AH1276">
        <v>0</v>
      </c>
      <c r="AI1276">
        <v>0</v>
      </c>
      <c r="AJ1276">
        <v>0</v>
      </c>
      <c r="AK1276">
        <v>0</v>
      </c>
      <c r="AL1276">
        <v>0</v>
      </c>
      <c r="AM1276">
        <v>0</v>
      </c>
      <c r="AN1276">
        <v>0</v>
      </c>
      <c r="AO1276">
        <v>0</v>
      </c>
      <c r="AP1276">
        <v>0</v>
      </c>
      <c r="AQ1276">
        <v>0</v>
      </c>
      <c r="AR1276">
        <v>0</v>
      </c>
      <c r="AS1276">
        <v>0</v>
      </c>
      <c r="AT1276">
        <v>0</v>
      </c>
      <c r="AU1276">
        <v>0</v>
      </c>
      <c r="AV1276">
        <v>0</v>
      </c>
      <c r="AW1276">
        <v>0</v>
      </c>
      <c r="AX1276">
        <v>0</v>
      </c>
      <c r="AY1276">
        <v>0</v>
      </c>
      <c r="AZ1276">
        <v>0</v>
      </c>
      <c r="BA1276">
        <v>0</v>
      </c>
      <c r="BB1276">
        <v>0</v>
      </c>
      <c r="BC1276">
        <v>0</v>
      </c>
      <c r="BD1276">
        <v>50000</v>
      </c>
      <c r="BE1276">
        <v>2000</v>
      </c>
      <c r="BF1276">
        <v>7000</v>
      </c>
      <c r="BG1276">
        <v>209000</v>
      </c>
      <c r="BH1276">
        <v>251000</v>
      </c>
      <c r="BI1276">
        <v>278000</v>
      </c>
      <c r="BJ1276">
        <v>250000</v>
      </c>
      <c r="BK1276">
        <v>138000</v>
      </c>
      <c r="BL1276">
        <v>131000</v>
      </c>
      <c r="BM1276">
        <v>133000</v>
      </c>
      <c r="BN1276">
        <v>108000</v>
      </c>
      <c r="BO1276">
        <v>101000</v>
      </c>
      <c r="BP1276">
        <v>90000</v>
      </c>
      <c r="BQ1276">
        <v>47000</v>
      </c>
      <c r="BR1276">
        <v>44000</v>
      </c>
      <c r="BS1276">
        <v>48000</v>
      </c>
      <c r="BT1276">
        <v>53000</v>
      </c>
      <c r="BU1276">
        <v>48000</v>
      </c>
      <c r="BV1276">
        <v>39000</v>
      </c>
      <c r="BW1276">
        <v>51000</v>
      </c>
      <c r="BX1276" s="10">
        <v>40000</v>
      </c>
      <c r="BY1276">
        <v>58000</v>
      </c>
      <c r="BZ1276">
        <v>25000</v>
      </c>
      <c r="CA1276">
        <v>35000</v>
      </c>
      <c r="CB1276">
        <v>30000</v>
      </c>
      <c r="CC1276">
        <v>34000</v>
      </c>
      <c r="CD1276">
        <v>37000</v>
      </c>
      <c r="CE1276">
        <v>38000</v>
      </c>
    </row>
    <row r="1277" spans="1:83" x14ac:dyDescent="0.35">
      <c r="A1277" s="9" t="str">
        <f t="shared" si="19"/>
        <v>9926.302.14</v>
      </c>
      <c r="B1277" s="52" t="e">
        <f>+IF(MATCH(A1277,List!H$10:H$145,0),"Targeted")</f>
        <v>#N/A</v>
      </c>
      <c r="C1277" s="65"/>
      <c r="D1277" s="151"/>
      <c r="E1277" s="16" t="s">
        <v>1709</v>
      </c>
      <c r="F1277" s="16" t="s">
        <v>1710</v>
      </c>
      <c r="G1277" s="16" t="s">
        <v>1981</v>
      </c>
      <c r="H1277" s="16" t="s">
        <v>1982</v>
      </c>
      <c r="I1277" s="16" t="s">
        <v>1983</v>
      </c>
      <c r="J1277" s="16" t="s">
        <v>1984</v>
      </c>
      <c r="K1277" s="17" t="s">
        <v>12</v>
      </c>
      <c r="L1277" s="18" t="s">
        <v>1936</v>
      </c>
      <c r="M1277" s="195" t="s">
        <v>164</v>
      </c>
      <c r="N1277" s="16" t="s">
        <v>2126</v>
      </c>
      <c r="O1277" s="17" t="s">
        <v>304</v>
      </c>
      <c r="P1277" s="17" t="s">
        <v>305</v>
      </c>
      <c r="Q1277" s="17" t="s">
        <v>306</v>
      </c>
      <c r="R1277">
        <v>-147</v>
      </c>
      <c r="S1277">
        <v>-210</v>
      </c>
      <c r="T1277">
        <v>0</v>
      </c>
      <c r="U1277">
        <v>0</v>
      </c>
      <c r="V1277">
        <v>0</v>
      </c>
      <c r="W1277">
        <v>-23</v>
      </c>
      <c r="X1277">
        <v>-29</v>
      </c>
      <c r="Y1277">
        <v>52</v>
      </c>
      <c r="Z1277">
        <v>-206</v>
      </c>
      <c r="AA1277">
        <v>0</v>
      </c>
      <c r="AB1277">
        <v>0</v>
      </c>
      <c r="AC1277">
        <v>1554</v>
      </c>
      <c r="AD1277">
        <v>1378</v>
      </c>
      <c r="AE1277">
        <v>1266</v>
      </c>
      <c r="AF1277">
        <v>1749</v>
      </c>
      <c r="AG1277" s="19">
        <v>210</v>
      </c>
      <c r="AH1277">
        <v>2914</v>
      </c>
      <c r="AI1277">
        <v>2909</v>
      </c>
      <c r="AJ1277">
        <v>2532</v>
      </c>
      <c r="AK1277">
        <v>2690</v>
      </c>
      <c r="AL1277">
        <v>3296</v>
      </c>
      <c r="AM1277">
        <v>226</v>
      </c>
      <c r="AN1277">
        <v>4018</v>
      </c>
      <c r="AO1277">
        <v>22385</v>
      </c>
      <c r="AP1277">
        <v>25599</v>
      </c>
      <c r="AQ1277">
        <v>7438</v>
      </c>
      <c r="AR1277">
        <v>7694</v>
      </c>
      <c r="AS1277">
        <v>8196</v>
      </c>
      <c r="AT1277">
        <v>14008</v>
      </c>
      <c r="AU1277">
        <v>59065</v>
      </c>
      <c r="AV1277">
        <v>17440</v>
      </c>
      <c r="AW1277">
        <v>66639</v>
      </c>
      <c r="AX1277">
        <v>3943</v>
      </c>
      <c r="AY1277">
        <v>4069</v>
      </c>
      <c r="AZ1277">
        <v>5000</v>
      </c>
      <c r="BA1277">
        <v>5000</v>
      </c>
      <c r="BB1277">
        <v>7000</v>
      </c>
      <c r="BC1277">
        <v>11000</v>
      </c>
      <c r="BD1277">
        <v>24000</v>
      </c>
      <c r="BE1277">
        <v>28000</v>
      </c>
      <c r="BF1277">
        <v>35000</v>
      </c>
      <c r="BG1277">
        <v>45000</v>
      </c>
      <c r="BH1277">
        <v>99000</v>
      </c>
      <c r="BI1277">
        <v>46000</v>
      </c>
      <c r="BJ1277">
        <v>142000</v>
      </c>
      <c r="BK1277">
        <v>132000</v>
      </c>
      <c r="BL1277">
        <v>281000</v>
      </c>
      <c r="BM1277">
        <v>347000</v>
      </c>
      <c r="BN1277">
        <v>400000</v>
      </c>
      <c r="BO1277">
        <v>343000</v>
      </c>
      <c r="BP1277">
        <v>318000</v>
      </c>
      <c r="BQ1277">
        <v>350000</v>
      </c>
      <c r="BR1277">
        <v>282000</v>
      </c>
      <c r="BS1277">
        <v>211000</v>
      </c>
      <c r="BT1277">
        <v>148000</v>
      </c>
      <c r="BU1277">
        <v>95000</v>
      </c>
      <c r="BV1277">
        <v>100000</v>
      </c>
      <c r="BW1277">
        <v>100000</v>
      </c>
      <c r="BX1277" s="10">
        <v>101000</v>
      </c>
      <c r="BY1277">
        <v>122000</v>
      </c>
      <c r="BZ1277">
        <v>230000</v>
      </c>
      <c r="CA1277">
        <v>216000</v>
      </c>
      <c r="CB1277">
        <v>316000</v>
      </c>
      <c r="CC1277">
        <v>265000</v>
      </c>
      <c r="CD1277">
        <v>238000</v>
      </c>
      <c r="CE1277">
        <v>206000</v>
      </c>
    </row>
    <row r="1278" spans="1:83" x14ac:dyDescent="0.35">
      <c r="A1278" s="9" t="str">
        <f t="shared" si="19"/>
        <v>9971.302.14</v>
      </c>
      <c r="B1278" s="52" t="e">
        <f>+IF(MATCH(A1278,List!H$10:H$145,0),"Targeted")</f>
        <v>#N/A</v>
      </c>
      <c r="C1278" s="65"/>
      <c r="D1278" s="151"/>
      <c r="E1278" s="16" t="s">
        <v>1709</v>
      </c>
      <c r="F1278" s="16" t="s">
        <v>1710</v>
      </c>
      <c r="G1278" s="16" t="s">
        <v>1981</v>
      </c>
      <c r="H1278" s="16" t="s">
        <v>1982</v>
      </c>
      <c r="I1278" s="16" t="s">
        <v>848</v>
      </c>
      <c r="J1278" s="16" t="s">
        <v>1149</v>
      </c>
      <c r="K1278" s="17" t="s">
        <v>12</v>
      </c>
      <c r="L1278" s="18" t="s">
        <v>1936</v>
      </c>
      <c r="M1278" s="195" t="s">
        <v>164</v>
      </c>
      <c r="N1278" s="16" t="s">
        <v>2126</v>
      </c>
      <c r="O1278" s="17" t="s">
        <v>304</v>
      </c>
      <c r="P1278" s="17" t="s">
        <v>305</v>
      </c>
      <c r="Q1278" s="17" t="s">
        <v>306</v>
      </c>
      <c r="R1278">
        <v>589</v>
      </c>
      <c r="S1278">
        <v>522</v>
      </c>
      <c r="T1278">
        <v>575</v>
      </c>
      <c r="U1278">
        <v>753</v>
      </c>
      <c r="V1278">
        <v>508</v>
      </c>
      <c r="W1278">
        <v>498</v>
      </c>
      <c r="X1278">
        <v>581</v>
      </c>
      <c r="Y1278">
        <v>587</v>
      </c>
      <c r="Z1278">
        <v>522</v>
      </c>
      <c r="AA1278">
        <v>510</v>
      </c>
      <c r="AB1278">
        <v>539</v>
      </c>
      <c r="AC1278">
        <v>502</v>
      </c>
      <c r="AD1278">
        <v>496</v>
      </c>
      <c r="AE1278">
        <v>574</v>
      </c>
      <c r="AF1278">
        <v>411</v>
      </c>
      <c r="AG1278" s="19">
        <v>160</v>
      </c>
      <c r="AH1278">
        <v>502</v>
      </c>
      <c r="AI1278">
        <v>757</v>
      </c>
      <c r="AJ1278">
        <v>766</v>
      </c>
      <c r="AK1278">
        <v>1185</v>
      </c>
      <c r="AL1278">
        <v>1111</v>
      </c>
      <c r="AM1278">
        <v>936</v>
      </c>
      <c r="AN1278">
        <v>1423</v>
      </c>
      <c r="AO1278">
        <v>1446</v>
      </c>
      <c r="AP1278">
        <v>2616</v>
      </c>
      <c r="AQ1278">
        <v>2986</v>
      </c>
      <c r="AR1278">
        <v>2913</v>
      </c>
      <c r="AS1278">
        <v>4582</v>
      </c>
      <c r="AT1278">
        <v>6298</v>
      </c>
      <c r="AU1278">
        <v>6655</v>
      </c>
      <c r="AV1278">
        <v>8271</v>
      </c>
      <c r="AW1278">
        <v>9983</v>
      </c>
      <c r="AX1278">
        <v>8671</v>
      </c>
      <c r="AY1278">
        <v>7414</v>
      </c>
      <c r="AZ1278">
        <v>8000</v>
      </c>
      <c r="BA1278">
        <v>8000</v>
      </c>
      <c r="BB1278">
        <v>8000</v>
      </c>
      <c r="BC1278">
        <v>10000</v>
      </c>
      <c r="BD1278">
        <v>12000</v>
      </c>
      <c r="BE1278">
        <v>10000</v>
      </c>
      <c r="BF1278">
        <v>13000</v>
      </c>
      <c r="BG1278">
        <v>15000</v>
      </c>
      <c r="BH1278">
        <v>14000</v>
      </c>
      <c r="BI1278">
        <v>14000</v>
      </c>
      <c r="BJ1278">
        <v>16000</v>
      </c>
      <c r="BK1278">
        <v>13000</v>
      </c>
      <c r="BL1278">
        <v>23000</v>
      </c>
      <c r="BM1278">
        <v>16000</v>
      </c>
      <c r="BN1278">
        <v>14000</v>
      </c>
      <c r="BO1278">
        <v>17000</v>
      </c>
      <c r="BP1278">
        <v>20000</v>
      </c>
      <c r="BQ1278">
        <v>23000</v>
      </c>
      <c r="BR1278">
        <v>24000</v>
      </c>
      <c r="BS1278">
        <v>20000</v>
      </c>
      <c r="BT1278">
        <v>19000</v>
      </c>
      <c r="BU1278">
        <v>19000</v>
      </c>
      <c r="BV1278">
        <v>18000</v>
      </c>
      <c r="BW1278">
        <v>18000</v>
      </c>
      <c r="BX1278" s="10">
        <v>21000</v>
      </c>
      <c r="BY1278">
        <v>19000</v>
      </c>
      <c r="BZ1278">
        <v>22000</v>
      </c>
      <c r="CA1278">
        <v>21000</v>
      </c>
      <c r="CB1278">
        <v>21000</v>
      </c>
      <c r="CC1278">
        <v>22000</v>
      </c>
      <c r="CD1278">
        <v>22000</v>
      </c>
      <c r="CE1278">
        <v>22000</v>
      </c>
    </row>
    <row r="1279" spans="1:83" x14ac:dyDescent="0.35">
      <c r="A1279" s="9" t="str">
        <f t="shared" si="19"/>
        <v>1917.302.14</v>
      </c>
      <c r="B1279" s="52" t="e">
        <f>+IF(MATCH(A1279,List!H$10:H$145,0),"Targeted")</f>
        <v>#N/A</v>
      </c>
      <c r="C1279" s="65"/>
      <c r="D1279" s="151" t="s">
        <v>7700</v>
      </c>
      <c r="E1279" s="16" t="s">
        <v>1709</v>
      </c>
      <c r="F1279" s="16" t="s">
        <v>1710</v>
      </c>
      <c r="G1279" s="16" t="s">
        <v>948</v>
      </c>
      <c r="H1279" s="16" t="s">
        <v>2437</v>
      </c>
      <c r="I1279" s="16" t="s">
        <v>2438</v>
      </c>
      <c r="J1279" s="16" t="s">
        <v>2439</v>
      </c>
      <c r="K1279" s="17" t="s">
        <v>12</v>
      </c>
      <c r="L1279" s="18" t="s">
        <v>1936</v>
      </c>
      <c r="M1279" s="195" t="s">
        <v>164</v>
      </c>
      <c r="N1279" s="16" t="s">
        <v>2126</v>
      </c>
      <c r="O1279" s="17" t="s">
        <v>346</v>
      </c>
      <c r="P1279" s="17" t="s">
        <v>305</v>
      </c>
      <c r="Q1279" s="17" t="s">
        <v>306</v>
      </c>
      <c r="R1279">
        <v>0</v>
      </c>
      <c r="S1279">
        <v>0</v>
      </c>
      <c r="T1279">
        <v>0</v>
      </c>
      <c r="U1279">
        <v>0</v>
      </c>
      <c r="V1279">
        <v>0</v>
      </c>
      <c r="W1279">
        <v>0</v>
      </c>
      <c r="X1279">
        <v>0</v>
      </c>
      <c r="Y1279">
        <v>0</v>
      </c>
      <c r="Z1279">
        <v>0</v>
      </c>
      <c r="AA1279">
        <v>0</v>
      </c>
      <c r="AB1279">
        <v>0</v>
      </c>
      <c r="AC1279">
        <v>0</v>
      </c>
      <c r="AD1279">
        <v>0</v>
      </c>
      <c r="AE1279">
        <v>0</v>
      </c>
      <c r="AF1279">
        <v>0</v>
      </c>
      <c r="AG1279" s="19">
        <v>0</v>
      </c>
      <c r="AH1279">
        <v>0</v>
      </c>
      <c r="AI1279">
        <v>0</v>
      </c>
      <c r="AJ1279">
        <v>0</v>
      </c>
      <c r="AK1279">
        <v>0</v>
      </c>
      <c r="AL1279">
        <v>0</v>
      </c>
      <c r="AM1279">
        <v>0</v>
      </c>
      <c r="AN1279">
        <v>119024</v>
      </c>
      <c r="AO1279">
        <v>157291</v>
      </c>
      <c r="AP1279">
        <v>160069</v>
      </c>
      <c r="AQ1279">
        <v>157162</v>
      </c>
      <c r="AR1279">
        <v>165977</v>
      </c>
      <c r="AS1279">
        <v>164787</v>
      </c>
      <c r="AT1279">
        <v>175453</v>
      </c>
      <c r="AU1279">
        <v>175153</v>
      </c>
      <c r="AV1279">
        <v>180539</v>
      </c>
      <c r="AW1279">
        <v>198296</v>
      </c>
      <c r="AX1279">
        <v>205800</v>
      </c>
      <c r="AY1279">
        <v>196660</v>
      </c>
      <c r="AZ1279">
        <v>181000</v>
      </c>
      <c r="BA1279">
        <v>179000</v>
      </c>
      <c r="BB1279">
        <v>161000</v>
      </c>
      <c r="BC1279">
        <v>133000</v>
      </c>
      <c r="BD1279">
        <v>114000</v>
      </c>
      <c r="BE1279">
        <v>109000</v>
      </c>
      <c r="BF1279">
        <v>132000</v>
      </c>
      <c r="BG1279">
        <v>152000</v>
      </c>
      <c r="BH1279">
        <v>465000</v>
      </c>
      <c r="BI1279">
        <v>181000</v>
      </c>
      <c r="BJ1279">
        <v>169000</v>
      </c>
      <c r="BK1279">
        <v>168000</v>
      </c>
      <c r="BL1279">
        <v>129000</v>
      </c>
      <c r="BM1279">
        <v>135000</v>
      </c>
      <c r="BN1279">
        <v>142000</v>
      </c>
      <c r="BO1279">
        <v>161000</v>
      </c>
      <c r="BP1279">
        <v>181000</v>
      </c>
      <c r="BQ1279">
        <v>2000</v>
      </c>
      <c r="BR1279">
        <v>-12000</v>
      </c>
      <c r="BS1279">
        <v>49000</v>
      </c>
      <c r="BT1279">
        <v>72000</v>
      </c>
      <c r="BU1279">
        <v>99000</v>
      </c>
      <c r="BV1279">
        <v>123000</v>
      </c>
      <c r="BW1279">
        <v>99000</v>
      </c>
      <c r="BX1279">
        <v>153000</v>
      </c>
      <c r="BY1279">
        <v>125000</v>
      </c>
      <c r="BZ1279">
        <v>79000</v>
      </c>
      <c r="CA1279">
        <v>160000</v>
      </c>
      <c r="CB1279">
        <v>194000</v>
      </c>
      <c r="CC1279">
        <v>188000</v>
      </c>
      <c r="CD1279">
        <v>186000</v>
      </c>
      <c r="CE1279">
        <v>185000</v>
      </c>
    </row>
    <row r="1280" spans="1:83" x14ac:dyDescent="0.35">
      <c r="A1280" s="9" t="str">
        <f t="shared" si="19"/>
        <v>1917.302.14</v>
      </c>
      <c r="B1280" s="52" t="e">
        <f>+IF(MATCH(A1280,List!H$10:H$145,0),"Targeted")</f>
        <v>#N/A</v>
      </c>
      <c r="C1280" s="65"/>
      <c r="D1280" s="151"/>
      <c r="E1280" s="16" t="s">
        <v>1709</v>
      </c>
      <c r="F1280" s="16" t="s">
        <v>1710</v>
      </c>
      <c r="G1280" s="16" t="s">
        <v>948</v>
      </c>
      <c r="H1280" s="16" t="s">
        <v>2437</v>
      </c>
      <c r="I1280" s="16" t="s">
        <v>2438</v>
      </c>
      <c r="J1280" s="16" t="s">
        <v>2439</v>
      </c>
      <c r="K1280" s="17" t="s">
        <v>12</v>
      </c>
      <c r="L1280" s="18" t="s">
        <v>1936</v>
      </c>
      <c r="M1280" s="195" t="s">
        <v>164</v>
      </c>
      <c r="N1280" s="16" t="s">
        <v>2126</v>
      </c>
      <c r="O1280" s="17" t="s">
        <v>304</v>
      </c>
      <c r="P1280" s="17" t="s">
        <v>305</v>
      </c>
      <c r="Q1280" s="17" t="s">
        <v>306</v>
      </c>
      <c r="R1280">
        <v>0</v>
      </c>
      <c r="S1280">
        <v>0</v>
      </c>
      <c r="T1280">
        <v>0</v>
      </c>
      <c r="U1280">
        <v>0</v>
      </c>
      <c r="V1280">
        <v>0</v>
      </c>
      <c r="W1280">
        <v>0</v>
      </c>
      <c r="X1280">
        <v>0</v>
      </c>
      <c r="Y1280">
        <v>0</v>
      </c>
      <c r="Z1280">
        <v>0</v>
      </c>
      <c r="AA1280">
        <v>0</v>
      </c>
      <c r="AB1280">
        <v>0</v>
      </c>
      <c r="AC1280">
        <v>0</v>
      </c>
      <c r="AD1280">
        <v>0</v>
      </c>
      <c r="AE1280">
        <v>0</v>
      </c>
      <c r="AF1280">
        <v>0</v>
      </c>
      <c r="AG1280" s="19">
        <v>0</v>
      </c>
      <c r="AH1280">
        <v>0</v>
      </c>
      <c r="AI1280">
        <v>0</v>
      </c>
      <c r="AJ1280">
        <v>0</v>
      </c>
      <c r="AK1280">
        <v>0</v>
      </c>
      <c r="AL1280">
        <v>0</v>
      </c>
      <c r="AM1280">
        <v>0</v>
      </c>
      <c r="AN1280">
        <v>0</v>
      </c>
      <c r="AO1280">
        <v>0</v>
      </c>
      <c r="AP1280">
        <v>0</v>
      </c>
      <c r="AQ1280">
        <v>0</v>
      </c>
      <c r="AR1280">
        <v>0</v>
      </c>
      <c r="AS1280">
        <v>0</v>
      </c>
      <c r="AT1280">
        <v>0</v>
      </c>
      <c r="AU1280">
        <v>0</v>
      </c>
      <c r="AV1280">
        <v>0</v>
      </c>
      <c r="AW1280">
        <v>0</v>
      </c>
      <c r="AX1280">
        <v>0</v>
      </c>
      <c r="AY1280">
        <v>0</v>
      </c>
      <c r="AZ1280">
        <v>0</v>
      </c>
      <c r="BA1280">
        <v>0</v>
      </c>
      <c r="BB1280">
        <v>0</v>
      </c>
      <c r="BC1280">
        <v>0</v>
      </c>
      <c r="BD1280">
        <v>0</v>
      </c>
      <c r="BE1280">
        <v>-6000</v>
      </c>
      <c r="BF1280">
        <v>0</v>
      </c>
      <c r="BG1280">
        <v>-6000</v>
      </c>
      <c r="BH1280">
        <v>-305000</v>
      </c>
      <c r="BI1280">
        <v>-29000</v>
      </c>
      <c r="BJ1280">
        <v>-1000</v>
      </c>
      <c r="BK1280">
        <v>-27000</v>
      </c>
      <c r="BL1280">
        <v>0</v>
      </c>
      <c r="BM1280">
        <v>0</v>
      </c>
      <c r="BN1280">
        <v>0</v>
      </c>
      <c r="BO1280">
        <v>0</v>
      </c>
      <c r="BP1280">
        <v>0</v>
      </c>
      <c r="BQ1280">
        <v>0</v>
      </c>
      <c r="BR1280">
        <v>0</v>
      </c>
      <c r="BS1280">
        <v>0</v>
      </c>
      <c r="BT1280">
        <v>0</v>
      </c>
      <c r="BU1280">
        <v>0</v>
      </c>
      <c r="BV1280">
        <v>0</v>
      </c>
      <c r="BW1280">
        <v>0</v>
      </c>
      <c r="BX1280" s="10">
        <v>0</v>
      </c>
      <c r="BY1280">
        <v>0</v>
      </c>
      <c r="BZ1280">
        <v>0</v>
      </c>
      <c r="CA1280">
        <v>0</v>
      </c>
      <c r="CB1280">
        <v>0</v>
      </c>
      <c r="CC1280">
        <v>0</v>
      </c>
      <c r="CD1280">
        <v>0</v>
      </c>
      <c r="CE1280">
        <v>0</v>
      </c>
    </row>
    <row r="1281" spans="1:83" x14ac:dyDescent="0.35">
      <c r="A1281" s="9" t="str">
        <f t="shared" si="19"/>
        <v>1801.302.14</v>
      </c>
      <c r="B1281" s="52" t="e">
        <f>+IF(MATCH(A1281,List!H$10:H$145,0),"Targeted")</f>
        <v>#N/A</v>
      </c>
      <c r="C1281" s="65"/>
      <c r="D1281" s="151" t="s">
        <v>7700</v>
      </c>
      <c r="E1281" s="16" t="s">
        <v>1709</v>
      </c>
      <c r="F1281" s="16" t="s">
        <v>1710</v>
      </c>
      <c r="G1281" s="16" t="s">
        <v>2440</v>
      </c>
      <c r="H1281" s="16" t="s">
        <v>2441</v>
      </c>
      <c r="I1281" s="16" t="s">
        <v>2442</v>
      </c>
      <c r="J1281" s="16" t="s">
        <v>2443</v>
      </c>
      <c r="K1281" s="17" t="s">
        <v>12</v>
      </c>
      <c r="L1281" s="18" t="s">
        <v>1936</v>
      </c>
      <c r="M1281" s="195" t="s">
        <v>164</v>
      </c>
      <c r="N1281" s="16" t="s">
        <v>2126</v>
      </c>
      <c r="O1281" s="17" t="s">
        <v>346</v>
      </c>
      <c r="P1281" s="17" t="s">
        <v>305</v>
      </c>
      <c r="Q1281" s="17" t="s">
        <v>306</v>
      </c>
      <c r="R1281">
        <v>0</v>
      </c>
      <c r="S1281">
        <v>0</v>
      </c>
      <c r="T1281">
        <v>0</v>
      </c>
      <c r="U1281">
        <v>0</v>
      </c>
      <c r="V1281">
        <v>0</v>
      </c>
      <c r="W1281">
        <v>0</v>
      </c>
      <c r="X1281">
        <v>0</v>
      </c>
      <c r="Y1281">
        <v>0</v>
      </c>
      <c r="Z1281">
        <v>0</v>
      </c>
      <c r="AA1281">
        <v>0</v>
      </c>
      <c r="AB1281">
        <v>0</v>
      </c>
      <c r="AC1281">
        <v>0</v>
      </c>
      <c r="AD1281">
        <v>0</v>
      </c>
      <c r="AE1281">
        <v>0</v>
      </c>
      <c r="AF1281">
        <v>0</v>
      </c>
      <c r="AG1281" s="19">
        <v>0</v>
      </c>
      <c r="AH1281">
        <v>0</v>
      </c>
      <c r="AI1281">
        <v>4188</v>
      </c>
      <c r="AJ1281">
        <v>21173</v>
      </c>
      <c r="AK1281">
        <v>26087</v>
      </c>
      <c r="AL1281">
        <v>52623</v>
      </c>
      <c r="AM1281">
        <v>28875</v>
      </c>
      <c r="AN1281">
        <v>27003</v>
      </c>
      <c r="AO1281">
        <v>32007</v>
      </c>
      <c r="AP1281">
        <v>39183</v>
      </c>
      <c r="AQ1281">
        <v>52414</v>
      </c>
      <c r="AR1281">
        <v>41733</v>
      </c>
      <c r="AS1281">
        <v>56376</v>
      </c>
      <c r="AT1281">
        <v>59062</v>
      </c>
      <c r="AU1281">
        <v>60487</v>
      </c>
      <c r="AV1281">
        <v>74076</v>
      </c>
      <c r="AW1281">
        <v>77561</v>
      </c>
      <c r="AX1281">
        <v>83617</v>
      </c>
      <c r="AY1281">
        <v>57021</v>
      </c>
      <c r="AZ1281">
        <v>74000</v>
      </c>
      <c r="BA1281">
        <v>40000</v>
      </c>
      <c r="BB1281">
        <v>43000</v>
      </c>
      <c r="BC1281">
        <v>45000</v>
      </c>
      <c r="BD1281">
        <v>39000</v>
      </c>
      <c r="BE1281">
        <v>43000</v>
      </c>
      <c r="BF1281">
        <v>41000</v>
      </c>
      <c r="BG1281">
        <v>51000</v>
      </c>
      <c r="BH1281">
        <v>48000</v>
      </c>
      <c r="BI1281">
        <v>49000</v>
      </c>
      <c r="BJ1281">
        <v>49000</v>
      </c>
      <c r="BK1281">
        <v>52000</v>
      </c>
      <c r="BL1281">
        <v>51000</v>
      </c>
      <c r="BM1281">
        <v>48000</v>
      </c>
      <c r="BN1281">
        <v>52000</v>
      </c>
      <c r="BO1281">
        <v>55000</v>
      </c>
      <c r="BP1281">
        <v>67000</v>
      </c>
      <c r="BQ1281">
        <v>71000</v>
      </c>
      <c r="BR1281">
        <v>60000</v>
      </c>
      <c r="BS1281">
        <v>70000</v>
      </c>
      <c r="BT1281">
        <v>50000</v>
      </c>
      <c r="BU1281">
        <v>52000</v>
      </c>
      <c r="BV1281">
        <v>53000</v>
      </c>
      <c r="BW1281">
        <v>49000</v>
      </c>
      <c r="BX1281">
        <v>51000</v>
      </c>
      <c r="BY1281">
        <v>48000</v>
      </c>
      <c r="BZ1281">
        <v>49000</v>
      </c>
      <c r="CA1281">
        <v>44000</v>
      </c>
      <c r="CB1281">
        <v>49000</v>
      </c>
      <c r="CC1281">
        <v>50000</v>
      </c>
      <c r="CD1281">
        <v>51000</v>
      </c>
      <c r="CE1281">
        <v>53000</v>
      </c>
    </row>
    <row r="1282" spans="1:83" x14ac:dyDescent="0.35">
      <c r="A1282" s="9" t="str">
        <f t="shared" si="19"/>
        <v>1801.302.14</v>
      </c>
      <c r="B1282" s="52" t="e">
        <f>+IF(MATCH(A1282,List!H$10:H$145,0),"Targeted")</f>
        <v>#N/A</v>
      </c>
      <c r="C1282" s="65"/>
      <c r="D1282" s="151" t="s">
        <v>7700</v>
      </c>
      <c r="E1282" s="16" t="s">
        <v>1709</v>
      </c>
      <c r="F1282" s="16" t="s">
        <v>1710</v>
      </c>
      <c r="G1282" s="16" t="s">
        <v>2440</v>
      </c>
      <c r="H1282" s="16" t="s">
        <v>2441</v>
      </c>
      <c r="I1282" s="16" t="s">
        <v>2442</v>
      </c>
      <c r="J1282" s="16" t="s">
        <v>2443</v>
      </c>
      <c r="K1282" s="17" t="s">
        <v>12</v>
      </c>
      <c r="L1282" s="18" t="s">
        <v>1936</v>
      </c>
      <c r="M1282" s="195" t="s">
        <v>164</v>
      </c>
      <c r="N1282" s="16" t="s">
        <v>2126</v>
      </c>
      <c r="O1282" s="17" t="s">
        <v>346</v>
      </c>
      <c r="P1282" s="17" t="s">
        <v>524</v>
      </c>
      <c r="Q1282" s="17" t="s">
        <v>306</v>
      </c>
      <c r="R1282">
        <v>0</v>
      </c>
      <c r="S1282">
        <v>0</v>
      </c>
      <c r="T1282">
        <v>0</v>
      </c>
      <c r="U1282">
        <v>0</v>
      </c>
      <c r="V1282">
        <v>0</v>
      </c>
      <c r="W1282">
        <v>0</v>
      </c>
      <c r="X1282">
        <v>0</v>
      </c>
      <c r="Y1282">
        <v>0</v>
      </c>
      <c r="Z1282">
        <v>0</v>
      </c>
      <c r="AA1282">
        <v>0</v>
      </c>
      <c r="AB1282">
        <v>0</v>
      </c>
      <c r="AC1282">
        <v>0</v>
      </c>
      <c r="AD1282">
        <v>0</v>
      </c>
      <c r="AE1282">
        <v>0</v>
      </c>
      <c r="AF1282">
        <v>0</v>
      </c>
      <c r="AG1282" s="19">
        <v>0</v>
      </c>
      <c r="AH1282">
        <v>0</v>
      </c>
      <c r="AI1282">
        <v>10</v>
      </c>
      <c r="AJ1282">
        <v>12379</v>
      </c>
      <c r="AK1282">
        <v>23891</v>
      </c>
      <c r="AL1282">
        <v>22163</v>
      </c>
      <c r="AM1282">
        <v>35292</v>
      </c>
      <c r="AN1282">
        <v>40134</v>
      </c>
      <c r="AO1282">
        <v>39364</v>
      </c>
      <c r="AP1282">
        <v>36026</v>
      </c>
      <c r="AQ1282">
        <v>33617</v>
      </c>
      <c r="AR1282">
        <v>43718</v>
      </c>
      <c r="AS1282">
        <v>39761</v>
      </c>
      <c r="AT1282">
        <v>41491</v>
      </c>
      <c r="AU1282">
        <v>41424</v>
      </c>
      <c r="AV1282">
        <v>32265</v>
      </c>
      <c r="AW1282">
        <v>26629</v>
      </c>
      <c r="AX1282">
        <v>27434</v>
      </c>
      <c r="AY1282">
        <v>48922</v>
      </c>
      <c r="AZ1282">
        <v>31000</v>
      </c>
      <c r="BA1282">
        <v>53000</v>
      </c>
      <c r="BB1282">
        <v>51000</v>
      </c>
      <c r="BC1282">
        <v>50000</v>
      </c>
      <c r="BD1282">
        <v>50000</v>
      </c>
      <c r="BE1282">
        <v>54000</v>
      </c>
      <c r="BF1282">
        <v>51000</v>
      </c>
      <c r="BG1282">
        <v>57000</v>
      </c>
      <c r="BH1282">
        <v>56000</v>
      </c>
      <c r="BI1282">
        <v>55000</v>
      </c>
      <c r="BJ1282">
        <v>57000</v>
      </c>
      <c r="BK1282">
        <v>58000</v>
      </c>
      <c r="BL1282">
        <v>54000</v>
      </c>
      <c r="BM1282">
        <v>63000</v>
      </c>
      <c r="BN1282">
        <v>57000</v>
      </c>
      <c r="BO1282">
        <v>62000</v>
      </c>
      <c r="BP1282">
        <v>52000</v>
      </c>
      <c r="BQ1282">
        <v>48000</v>
      </c>
      <c r="BR1282">
        <v>57000</v>
      </c>
      <c r="BS1282">
        <v>41000</v>
      </c>
      <c r="BT1282">
        <v>66000</v>
      </c>
      <c r="BU1282">
        <v>65000</v>
      </c>
      <c r="BV1282">
        <v>62000</v>
      </c>
      <c r="BW1282">
        <v>64000</v>
      </c>
      <c r="BX1282">
        <v>59000</v>
      </c>
      <c r="BY1282">
        <v>64000</v>
      </c>
      <c r="BZ1282">
        <v>58000</v>
      </c>
      <c r="CA1282">
        <v>63000</v>
      </c>
      <c r="CB1282">
        <v>69000</v>
      </c>
      <c r="CC1282">
        <v>72000</v>
      </c>
      <c r="CD1282">
        <v>73000</v>
      </c>
      <c r="CE1282">
        <v>75000</v>
      </c>
    </row>
    <row r="1283" spans="1:83" x14ac:dyDescent="0.35">
      <c r="A1283" s="9" t="str">
        <f t="shared" si="19"/>
        <v>1803.302.14</v>
      </c>
      <c r="B1283" s="52" t="e">
        <f>+IF(MATCH(A1283,List!H$10:H$145,0),"Targeted")</f>
        <v>#N/A</v>
      </c>
      <c r="C1283" s="65"/>
      <c r="D1283" s="151"/>
      <c r="E1283" s="16" t="s">
        <v>1709</v>
      </c>
      <c r="F1283" s="16" t="s">
        <v>1710</v>
      </c>
      <c r="G1283" s="16" t="s">
        <v>2440</v>
      </c>
      <c r="H1283" s="16" t="s">
        <v>2441</v>
      </c>
      <c r="I1283" s="16" t="s">
        <v>2444</v>
      </c>
      <c r="J1283" s="16" t="s">
        <v>2445</v>
      </c>
      <c r="K1283" s="17" t="s">
        <v>12</v>
      </c>
      <c r="L1283" s="18" t="s">
        <v>1936</v>
      </c>
      <c r="M1283" s="195" t="s">
        <v>164</v>
      </c>
      <c r="N1283" s="16" t="s">
        <v>2126</v>
      </c>
      <c r="O1283" s="17" t="s">
        <v>304</v>
      </c>
      <c r="P1283" s="17" t="s">
        <v>305</v>
      </c>
      <c r="Q1283" s="17" t="s">
        <v>306</v>
      </c>
      <c r="R1283">
        <v>0</v>
      </c>
      <c r="S1283">
        <v>0</v>
      </c>
      <c r="T1283">
        <v>0</v>
      </c>
      <c r="U1283">
        <v>0</v>
      </c>
      <c r="V1283">
        <v>0</v>
      </c>
      <c r="W1283">
        <v>0</v>
      </c>
      <c r="X1283">
        <v>0</v>
      </c>
      <c r="Y1283">
        <v>0</v>
      </c>
      <c r="Z1283">
        <v>0</v>
      </c>
      <c r="AA1283">
        <v>0</v>
      </c>
      <c r="AB1283">
        <v>0</v>
      </c>
      <c r="AC1283">
        <v>0</v>
      </c>
      <c r="AD1283">
        <v>0</v>
      </c>
      <c r="AE1283">
        <v>0</v>
      </c>
      <c r="AF1283">
        <v>0</v>
      </c>
      <c r="AG1283" s="19">
        <v>0</v>
      </c>
      <c r="AH1283">
        <v>0</v>
      </c>
      <c r="AI1283">
        <v>0</v>
      </c>
      <c r="AJ1283">
        <v>0</v>
      </c>
      <c r="AK1283">
        <v>0</v>
      </c>
      <c r="AL1283">
        <v>0</v>
      </c>
      <c r="AM1283">
        <v>0</v>
      </c>
      <c r="AN1283">
        <v>0</v>
      </c>
      <c r="AO1283">
        <v>0</v>
      </c>
      <c r="AP1283">
        <v>0</v>
      </c>
      <c r="AQ1283">
        <v>0</v>
      </c>
      <c r="AR1283">
        <v>0</v>
      </c>
      <c r="AS1283">
        <v>0</v>
      </c>
      <c r="AT1283">
        <v>0</v>
      </c>
      <c r="AU1283">
        <v>0</v>
      </c>
      <c r="AV1283">
        <v>0</v>
      </c>
      <c r="AW1283">
        <v>0</v>
      </c>
      <c r="AX1283">
        <v>0</v>
      </c>
      <c r="AY1283">
        <v>0</v>
      </c>
      <c r="AZ1283">
        <v>0</v>
      </c>
      <c r="BA1283">
        <v>0</v>
      </c>
      <c r="BB1283">
        <v>0</v>
      </c>
      <c r="BC1283">
        <v>0</v>
      </c>
      <c r="BD1283">
        <v>0</v>
      </c>
      <c r="BE1283">
        <v>0</v>
      </c>
      <c r="BF1283">
        <v>0</v>
      </c>
      <c r="BG1283">
        <v>0</v>
      </c>
      <c r="BH1283">
        <v>0</v>
      </c>
      <c r="BI1283">
        <v>0</v>
      </c>
      <c r="BJ1283">
        <v>0</v>
      </c>
      <c r="BK1283">
        <v>0</v>
      </c>
      <c r="BL1283">
        <v>0</v>
      </c>
      <c r="BM1283">
        <v>0</v>
      </c>
      <c r="BN1283">
        <v>0</v>
      </c>
      <c r="BO1283">
        <v>1000</v>
      </c>
      <c r="BP1283">
        <v>0</v>
      </c>
      <c r="BQ1283">
        <v>0</v>
      </c>
      <c r="BR1283">
        <v>0</v>
      </c>
      <c r="BS1283">
        <v>0</v>
      </c>
      <c r="BT1283">
        <v>0</v>
      </c>
      <c r="BU1283">
        <v>0</v>
      </c>
      <c r="BV1283">
        <v>0</v>
      </c>
      <c r="BW1283">
        <v>0</v>
      </c>
      <c r="BX1283" s="10">
        <v>0</v>
      </c>
      <c r="BY1283">
        <v>0</v>
      </c>
      <c r="BZ1283">
        <v>0</v>
      </c>
      <c r="CA1283">
        <v>0</v>
      </c>
      <c r="CB1283">
        <v>0</v>
      </c>
      <c r="CC1283">
        <v>0</v>
      </c>
      <c r="CD1283">
        <v>0</v>
      </c>
      <c r="CE1283">
        <v>0</v>
      </c>
    </row>
    <row r="1284" spans="1:83" x14ac:dyDescent="0.35">
      <c r="A1284" s="9" t="str">
        <f t="shared" ref="A1284:A1347" si="20">I1284&amp;"."&amp;M1284&amp;"."&amp;K1284</f>
        <v>1803.302.14</v>
      </c>
      <c r="B1284" s="52" t="e">
        <f>+IF(MATCH(A1284,List!H$10:H$145,0),"Targeted")</f>
        <v>#N/A</v>
      </c>
      <c r="C1284" s="65"/>
      <c r="D1284" s="151"/>
      <c r="E1284" s="16" t="s">
        <v>1709</v>
      </c>
      <c r="F1284" s="16" t="s">
        <v>1710</v>
      </c>
      <c r="G1284" s="16" t="s">
        <v>2440</v>
      </c>
      <c r="H1284" s="16" t="s">
        <v>2441</v>
      </c>
      <c r="I1284" s="16" t="s">
        <v>2444</v>
      </c>
      <c r="J1284" s="16" t="s">
        <v>2445</v>
      </c>
      <c r="K1284" s="17" t="s">
        <v>12</v>
      </c>
      <c r="L1284" s="18" t="s">
        <v>1936</v>
      </c>
      <c r="M1284" s="195" t="s">
        <v>164</v>
      </c>
      <c r="N1284" s="16" t="s">
        <v>2126</v>
      </c>
      <c r="O1284" s="17" t="s">
        <v>304</v>
      </c>
      <c r="P1284" s="17" t="s">
        <v>524</v>
      </c>
      <c r="Q1284" s="17" t="s">
        <v>306</v>
      </c>
      <c r="R1284">
        <v>0</v>
      </c>
      <c r="S1284">
        <v>0</v>
      </c>
      <c r="T1284">
        <v>0</v>
      </c>
      <c r="U1284">
        <v>0</v>
      </c>
      <c r="V1284">
        <v>0</v>
      </c>
      <c r="W1284">
        <v>0</v>
      </c>
      <c r="X1284">
        <v>0</v>
      </c>
      <c r="Y1284">
        <v>0</v>
      </c>
      <c r="Z1284">
        <v>0</v>
      </c>
      <c r="AA1284">
        <v>0</v>
      </c>
      <c r="AB1284">
        <v>0</v>
      </c>
      <c r="AC1284">
        <v>0</v>
      </c>
      <c r="AD1284">
        <v>0</v>
      </c>
      <c r="AE1284">
        <v>0</v>
      </c>
      <c r="AF1284">
        <v>0</v>
      </c>
      <c r="AG1284" s="19">
        <v>0</v>
      </c>
      <c r="AH1284">
        <v>0</v>
      </c>
      <c r="AI1284">
        <v>0</v>
      </c>
      <c r="AJ1284">
        <v>0</v>
      </c>
      <c r="AK1284">
        <v>0</v>
      </c>
      <c r="AL1284">
        <v>0</v>
      </c>
      <c r="AM1284">
        <v>0</v>
      </c>
      <c r="AN1284">
        <v>0</v>
      </c>
      <c r="AO1284">
        <v>0</v>
      </c>
      <c r="AP1284">
        <v>0</v>
      </c>
      <c r="AQ1284">
        <v>0</v>
      </c>
      <c r="AR1284">
        <v>0</v>
      </c>
      <c r="AS1284">
        <v>0</v>
      </c>
      <c r="AT1284">
        <v>0</v>
      </c>
      <c r="AU1284">
        <v>0</v>
      </c>
      <c r="AV1284">
        <v>0</v>
      </c>
      <c r="AW1284">
        <v>0</v>
      </c>
      <c r="AX1284">
        <v>0</v>
      </c>
      <c r="AY1284">
        <v>0</v>
      </c>
      <c r="AZ1284">
        <v>0</v>
      </c>
      <c r="BA1284">
        <v>0</v>
      </c>
      <c r="BB1284">
        <v>0</v>
      </c>
      <c r="BC1284">
        <v>0</v>
      </c>
      <c r="BD1284">
        <v>0</v>
      </c>
      <c r="BE1284">
        <v>0</v>
      </c>
      <c r="BF1284">
        <v>0</v>
      </c>
      <c r="BG1284">
        <v>0</v>
      </c>
      <c r="BH1284">
        <v>0</v>
      </c>
      <c r="BI1284">
        <v>0</v>
      </c>
      <c r="BJ1284">
        <v>0</v>
      </c>
      <c r="BK1284">
        <v>0</v>
      </c>
      <c r="BL1284">
        <v>0</v>
      </c>
      <c r="BM1284">
        <v>0</v>
      </c>
      <c r="BN1284">
        <v>46000</v>
      </c>
      <c r="BO1284">
        <v>37000</v>
      </c>
      <c r="BP1284">
        <v>118000</v>
      </c>
      <c r="BQ1284">
        <v>156000</v>
      </c>
      <c r="BR1284">
        <v>68000</v>
      </c>
      <c r="BS1284">
        <v>161000</v>
      </c>
      <c r="BT1284">
        <v>159000</v>
      </c>
      <c r="BU1284">
        <v>27000</v>
      </c>
      <c r="BV1284">
        <v>29000</v>
      </c>
      <c r="BW1284">
        <v>20000</v>
      </c>
      <c r="BX1284" s="10">
        <v>12000</v>
      </c>
      <c r="BY1284">
        <v>0</v>
      </c>
      <c r="BZ1284">
        <v>10000</v>
      </c>
      <c r="CA1284">
        <v>7000</v>
      </c>
      <c r="CB1284">
        <v>0</v>
      </c>
      <c r="CC1284">
        <v>0</v>
      </c>
      <c r="CD1284">
        <v>0</v>
      </c>
      <c r="CE1284">
        <v>0</v>
      </c>
    </row>
    <row r="1285" spans="1:83" x14ac:dyDescent="0.35">
      <c r="A1285" s="9" t="str">
        <f t="shared" si="20"/>
        <v>5015.302.14</v>
      </c>
      <c r="B1285" s="52" t="e">
        <f>+IF(MATCH(A1285,List!H$10:H$145,0),"Targeted")</f>
        <v>#N/A</v>
      </c>
      <c r="C1285" s="65"/>
      <c r="D1285" s="151" t="s">
        <v>7700</v>
      </c>
      <c r="E1285" s="16" t="s">
        <v>1709</v>
      </c>
      <c r="F1285" s="16" t="s">
        <v>1710</v>
      </c>
      <c r="G1285" s="16" t="s">
        <v>2440</v>
      </c>
      <c r="H1285" s="16" t="s">
        <v>2441</v>
      </c>
      <c r="I1285" s="16" t="s">
        <v>2446</v>
      </c>
      <c r="J1285" s="16" t="s">
        <v>2447</v>
      </c>
      <c r="K1285" s="17" t="s">
        <v>12</v>
      </c>
      <c r="L1285" s="18" t="s">
        <v>1936</v>
      </c>
      <c r="M1285" s="195" t="s">
        <v>164</v>
      </c>
      <c r="N1285" s="16" t="s">
        <v>2126</v>
      </c>
      <c r="O1285" s="17" t="s">
        <v>346</v>
      </c>
      <c r="P1285" s="17" t="s">
        <v>305</v>
      </c>
      <c r="Q1285" s="17" t="s">
        <v>306</v>
      </c>
      <c r="R1285">
        <v>0</v>
      </c>
      <c r="S1285">
        <v>0</v>
      </c>
      <c r="T1285">
        <v>0</v>
      </c>
      <c r="U1285">
        <v>0</v>
      </c>
      <c r="V1285">
        <v>0</v>
      </c>
      <c r="W1285">
        <v>0</v>
      </c>
      <c r="X1285">
        <v>0</v>
      </c>
      <c r="Y1285">
        <v>0</v>
      </c>
      <c r="Z1285">
        <v>0</v>
      </c>
      <c r="AA1285">
        <v>0</v>
      </c>
      <c r="AB1285">
        <v>0</v>
      </c>
      <c r="AC1285">
        <v>0</v>
      </c>
      <c r="AD1285">
        <v>0</v>
      </c>
      <c r="AE1285">
        <v>0</v>
      </c>
      <c r="AF1285">
        <v>0</v>
      </c>
      <c r="AG1285" s="19">
        <v>0</v>
      </c>
      <c r="AH1285">
        <v>0</v>
      </c>
      <c r="AI1285">
        <v>1214</v>
      </c>
      <c r="AJ1285">
        <v>13956</v>
      </c>
      <c r="AK1285">
        <v>34695</v>
      </c>
      <c r="AL1285">
        <v>52531</v>
      </c>
      <c r="AM1285">
        <v>23504</v>
      </c>
      <c r="AN1285">
        <v>56370</v>
      </c>
      <c r="AO1285">
        <v>71457</v>
      </c>
      <c r="AP1285">
        <v>88847</v>
      </c>
      <c r="AQ1285">
        <v>111316</v>
      </c>
      <c r="AR1285">
        <v>104717</v>
      </c>
      <c r="AS1285">
        <v>97065</v>
      </c>
      <c r="AT1285">
        <v>82218</v>
      </c>
      <c r="AU1285">
        <v>66385</v>
      </c>
      <c r="AV1285">
        <v>51925</v>
      </c>
      <c r="AW1285">
        <v>49989</v>
      </c>
      <c r="AX1285">
        <v>49733</v>
      </c>
      <c r="AY1285">
        <v>52040</v>
      </c>
      <c r="AZ1285">
        <v>48000</v>
      </c>
      <c r="BA1285">
        <v>34000</v>
      </c>
      <c r="BB1285">
        <v>13000</v>
      </c>
      <c r="BC1285">
        <v>13000</v>
      </c>
      <c r="BD1285">
        <v>31000</v>
      </c>
      <c r="BE1285">
        <v>32000</v>
      </c>
      <c r="BF1285">
        <v>15000</v>
      </c>
      <c r="BG1285">
        <v>18000</v>
      </c>
      <c r="BH1285">
        <v>21000</v>
      </c>
      <c r="BI1285">
        <v>25000</v>
      </c>
      <c r="BJ1285">
        <v>26000</v>
      </c>
      <c r="BK1285">
        <v>23000</v>
      </c>
      <c r="BL1285">
        <v>21000</v>
      </c>
      <c r="BM1285">
        <v>28000</v>
      </c>
      <c r="BN1285">
        <v>23000</v>
      </c>
      <c r="BO1285">
        <v>15000</v>
      </c>
      <c r="BP1285">
        <v>33000</v>
      </c>
      <c r="BQ1285">
        <v>23000</v>
      </c>
      <c r="BR1285">
        <v>0</v>
      </c>
      <c r="BS1285">
        <v>1000</v>
      </c>
      <c r="BT1285">
        <v>0</v>
      </c>
      <c r="BU1285">
        <v>0</v>
      </c>
      <c r="BV1285">
        <v>0</v>
      </c>
      <c r="BW1285">
        <v>0</v>
      </c>
      <c r="BX1285">
        <v>28000</v>
      </c>
      <c r="BY1285">
        <v>26000</v>
      </c>
      <c r="BZ1285">
        <v>19000</v>
      </c>
      <c r="CA1285">
        <v>25000</v>
      </c>
      <c r="CB1285">
        <v>27000</v>
      </c>
      <c r="CC1285">
        <v>29000</v>
      </c>
      <c r="CD1285">
        <v>32000</v>
      </c>
      <c r="CE1285">
        <v>34000</v>
      </c>
    </row>
    <row r="1286" spans="1:83" x14ac:dyDescent="0.35">
      <c r="A1286" s="9" t="str">
        <f t="shared" si="20"/>
        <v>5015.302.14</v>
      </c>
      <c r="B1286" s="52" t="e">
        <f>+IF(MATCH(A1286,List!H$10:H$145,0),"Targeted")</f>
        <v>#N/A</v>
      </c>
      <c r="C1286" s="65"/>
      <c r="D1286" s="151" t="s">
        <v>7700</v>
      </c>
      <c r="E1286" s="16" t="s">
        <v>1709</v>
      </c>
      <c r="F1286" s="16" t="s">
        <v>1710</v>
      </c>
      <c r="G1286" s="16" t="s">
        <v>2440</v>
      </c>
      <c r="H1286" s="16" t="s">
        <v>2441</v>
      </c>
      <c r="I1286" s="16" t="s">
        <v>2446</v>
      </c>
      <c r="J1286" s="16" t="s">
        <v>2447</v>
      </c>
      <c r="K1286" s="17" t="s">
        <v>12</v>
      </c>
      <c r="L1286" s="18" t="s">
        <v>1936</v>
      </c>
      <c r="M1286" s="195" t="s">
        <v>164</v>
      </c>
      <c r="N1286" s="16" t="s">
        <v>2126</v>
      </c>
      <c r="O1286" s="17" t="s">
        <v>346</v>
      </c>
      <c r="P1286" s="17" t="s">
        <v>524</v>
      </c>
      <c r="Q1286" s="17" t="s">
        <v>306</v>
      </c>
      <c r="R1286">
        <v>0</v>
      </c>
      <c r="S1286">
        <v>0</v>
      </c>
      <c r="T1286">
        <v>0</v>
      </c>
      <c r="U1286">
        <v>0</v>
      </c>
      <c r="V1286">
        <v>0</v>
      </c>
      <c r="W1286">
        <v>0</v>
      </c>
      <c r="X1286">
        <v>0</v>
      </c>
      <c r="Y1286">
        <v>0</v>
      </c>
      <c r="Z1286">
        <v>0</v>
      </c>
      <c r="AA1286">
        <v>0</v>
      </c>
      <c r="AB1286">
        <v>0</v>
      </c>
      <c r="AC1286">
        <v>0</v>
      </c>
      <c r="AD1286">
        <v>0</v>
      </c>
      <c r="AE1286">
        <v>0</v>
      </c>
      <c r="AF1286">
        <v>0</v>
      </c>
      <c r="AG1286" s="19">
        <v>0</v>
      </c>
      <c r="AH1286">
        <v>0</v>
      </c>
      <c r="AI1286">
        <v>0</v>
      </c>
      <c r="AJ1286">
        <v>63</v>
      </c>
      <c r="AK1286">
        <v>148</v>
      </c>
      <c r="AL1286">
        <v>3834</v>
      </c>
      <c r="AM1286">
        <v>31092</v>
      </c>
      <c r="AN1286">
        <v>39966</v>
      </c>
      <c r="AO1286">
        <v>63210</v>
      </c>
      <c r="AP1286">
        <v>108152</v>
      </c>
      <c r="AQ1286">
        <v>130013</v>
      </c>
      <c r="AR1286">
        <v>135075</v>
      </c>
      <c r="AS1286">
        <v>155694</v>
      </c>
      <c r="AT1286">
        <v>139407</v>
      </c>
      <c r="AU1286">
        <v>158482</v>
      </c>
      <c r="AV1286">
        <v>164343</v>
      </c>
      <c r="AW1286">
        <v>139159</v>
      </c>
      <c r="AX1286">
        <v>142875</v>
      </c>
      <c r="AY1286">
        <v>153755</v>
      </c>
      <c r="AZ1286">
        <v>160000</v>
      </c>
      <c r="BA1286">
        <v>140000</v>
      </c>
      <c r="BB1286">
        <v>182000</v>
      </c>
      <c r="BC1286">
        <v>188000</v>
      </c>
      <c r="BD1286">
        <v>154000</v>
      </c>
      <c r="BE1286">
        <v>152000</v>
      </c>
      <c r="BF1286">
        <v>146000</v>
      </c>
      <c r="BG1286">
        <v>155000</v>
      </c>
      <c r="BH1286">
        <v>202000</v>
      </c>
      <c r="BI1286">
        <v>177000</v>
      </c>
      <c r="BJ1286">
        <v>185000</v>
      </c>
      <c r="BK1286">
        <v>186000</v>
      </c>
      <c r="BL1286">
        <v>178000</v>
      </c>
      <c r="BM1286">
        <v>145000</v>
      </c>
      <c r="BN1286">
        <v>76000</v>
      </c>
      <c r="BO1286">
        <v>48000</v>
      </c>
      <c r="BP1286">
        <v>20000</v>
      </c>
      <c r="BQ1286">
        <v>18000</v>
      </c>
      <c r="BR1286">
        <v>36000</v>
      </c>
      <c r="BS1286">
        <v>32000</v>
      </c>
      <c r="BT1286">
        <v>32000</v>
      </c>
      <c r="BU1286">
        <v>25000</v>
      </c>
      <c r="BV1286">
        <v>34000</v>
      </c>
      <c r="BW1286">
        <v>47000</v>
      </c>
      <c r="BX1286">
        <v>40000</v>
      </c>
      <c r="BY1286">
        <v>50000</v>
      </c>
      <c r="BZ1286">
        <v>90000</v>
      </c>
      <c r="CA1286">
        <v>106000</v>
      </c>
      <c r="CB1286">
        <v>116000</v>
      </c>
      <c r="CC1286">
        <v>125000</v>
      </c>
      <c r="CD1286">
        <v>137000</v>
      </c>
      <c r="CE1286">
        <v>146000</v>
      </c>
    </row>
    <row r="1287" spans="1:83" x14ac:dyDescent="0.35">
      <c r="A1287" s="9" t="str">
        <f t="shared" si="20"/>
        <v>5015.302.14</v>
      </c>
      <c r="B1287" s="52" t="e">
        <f>+IF(MATCH(A1287,List!H$10:H$145,0),"Targeted")</f>
        <v>#N/A</v>
      </c>
      <c r="C1287" s="65"/>
      <c r="D1287" s="151"/>
      <c r="E1287" s="16" t="s">
        <v>1709</v>
      </c>
      <c r="F1287" s="16" t="s">
        <v>1710</v>
      </c>
      <c r="G1287" s="16" t="s">
        <v>2440</v>
      </c>
      <c r="H1287" s="16" t="s">
        <v>2441</v>
      </c>
      <c r="I1287" s="16" t="s">
        <v>2446</v>
      </c>
      <c r="J1287" s="16" t="s">
        <v>2447</v>
      </c>
      <c r="K1287" s="17" t="s">
        <v>12</v>
      </c>
      <c r="L1287" s="18" t="s">
        <v>1936</v>
      </c>
      <c r="M1287" s="195" t="s">
        <v>164</v>
      </c>
      <c r="N1287" s="16" t="s">
        <v>2126</v>
      </c>
      <c r="O1287" s="17" t="s">
        <v>304</v>
      </c>
      <c r="P1287" s="17" t="s">
        <v>305</v>
      </c>
      <c r="Q1287" s="17" t="s">
        <v>306</v>
      </c>
      <c r="R1287">
        <v>0</v>
      </c>
      <c r="S1287">
        <v>0</v>
      </c>
      <c r="T1287">
        <v>0</v>
      </c>
      <c r="U1287">
        <v>0</v>
      </c>
      <c r="V1287">
        <v>0</v>
      </c>
      <c r="W1287">
        <v>0</v>
      </c>
      <c r="X1287">
        <v>0</v>
      </c>
      <c r="Y1287">
        <v>0</v>
      </c>
      <c r="Z1287">
        <v>0</v>
      </c>
      <c r="AA1287">
        <v>0</v>
      </c>
      <c r="AB1287">
        <v>0</v>
      </c>
      <c r="AC1287">
        <v>0</v>
      </c>
      <c r="AD1287">
        <v>0</v>
      </c>
      <c r="AE1287">
        <v>0</v>
      </c>
      <c r="AF1287">
        <v>0</v>
      </c>
      <c r="AG1287" s="19">
        <v>0</v>
      </c>
      <c r="AH1287">
        <v>0</v>
      </c>
      <c r="AI1287">
        <v>0</v>
      </c>
      <c r="AJ1287">
        <v>0</v>
      </c>
      <c r="AK1287">
        <v>0</v>
      </c>
      <c r="AL1287">
        <v>0</v>
      </c>
      <c r="AM1287">
        <v>0</v>
      </c>
      <c r="AN1287">
        <v>0</v>
      </c>
      <c r="AO1287">
        <v>0</v>
      </c>
      <c r="AP1287">
        <v>0</v>
      </c>
      <c r="AQ1287">
        <v>0</v>
      </c>
      <c r="AR1287">
        <v>0</v>
      </c>
      <c r="AS1287">
        <v>0</v>
      </c>
      <c r="AT1287">
        <v>0</v>
      </c>
      <c r="AU1287">
        <v>0</v>
      </c>
      <c r="AV1287">
        <v>0</v>
      </c>
      <c r="AW1287">
        <v>0</v>
      </c>
      <c r="AX1287">
        <v>0</v>
      </c>
      <c r="AY1287">
        <v>0</v>
      </c>
      <c r="AZ1287">
        <v>0</v>
      </c>
      <c r="BA1287">
        <v>0</v>
      </c>
      <c r="BB1287">
        <v>0</v>
      </c>
      <c r="BC1287">
        <v>0</v>
      </c>
      <c r="BD1287">
        <v>0</v>
      </c>
      <c r="BE1287">
        <v>0</v>
      </c>
      <c r="BF1287">
        <v>0</v>
      </c>
      <c r="BG1287">
        <v>0</v>
      </c>
      <c r="BH1287">
        <v>0</v>
      </c>
      <c r="BI1287">
        <v>0</v>
      </c>
      <c r="BJ1287">
        <v>0</v>
      </c>
      <c r="BK1287">
        <v>0</v>
      </c>
      <c r="BL1287">
        <v>0</v>
      </c>
      <c r="BM1287">
        <v>-2000</v>
      </c>
      <c r="BN1287">
        <v>-10000</v>
      </c>
      <c r="BO1287">
        <v>2000</v>
      </c>
      <c r="BP1287">
        <v>46000</v>
      </c>
      <c r="BQ1287">
        <v>0</v>
      </c>
      <c r="BR1287">
        <v>0</v>
      </c>
      <c r="BS1287">
        <v>12000</v>
      </c>
      <c r="BT1287">
        <v>-1000</v>
      </c>
      <c r="BU1287">
        <v>0</v>
      </c>
      <c r="BV1287">
        <v>0</v>
      </c>
      <c r="BW1287">
        <v>0</v>
      </c>
      <c r="BX1287" s="10">
        <v>0</v>
      </c>
      <c r="BY1287">
        <v>0</v>
      </c>
      <c r="BZ1287">
        <v>0</v>
      </c>
      <c r="CA1287">
        <v>0</v>
      </c>
      <c r="CB1287">
        <v>0</v>
      </c>
      <c r="CC1287">
        <v>0</v>
      </c>
      <c r="CD1287">
        <v>0</v>
      </c>
      <c r="CE1287">
        <v>0</v>
      </c>
    </row>
    <row r="1288" spans="1:83" x14ac:dyDescent="0.35">
      <c r="A1288" s="9" t="str">
        <f t="shared" si="20"/>
        <v>5015.302.14</v>
      </c>
      <c r="B1288" s="52" t="e">
        <f>+IF(MATCH(A1288,List!H$10:H$145,0),"Targeted")</f>
        <v>#N/A</v>
      </c>
      <c r="C1288" s="65"/>
      <c r="D1288" s="151"/>
      <c r="E1288" s="16" t="s">
        <v>1709</v>
      </c>
      <c r="F1288" s="16" t="s">
        <v>1710</v>
      </c>
      <c r="G1288" s="16" t="s">
        <v>2440</v>
      </c>
      <c r="H1288" s="16" t="s">
        <v>2441</v>
      </c>
      <c r="I1288" s="16" t="s">
        <v>2446</v>
      </c>
      <c r="J1288" s="16" t="s">
        <v>2447</v>
      </c>
      <c r="K1288" s="17" t="s">
        <v>12</v>
      </c>
      <c r="L1288" s="18" t="s">
        <v>1936</v>
      </c>
      <c r="M1288" s="195" t="s">
        <v>164</v>
      </c>
      <c r="N1288" s="16" t="s">
        <v>2126</v>
      </c>
      <c r="O1288" s="17" t="s">
        <v>304</v>
      </c>
      <c r="P1288" s="17" t="s">
        <v>524</v>
      </c>
      <c r="Q1288" s="17" t="s">
        <v>306</v>
      </c>
      <c r="R1288">
        <v>0</v>
      </c>
      <c r="S1288">
        <v>0</v>
      </c>
      <c r="T1288">
        <v>0</v>
      </c>
      <c r="U1288">
        <v>0</v>
      </c>
      <c r="V1288">
        <v>0</v>
      </c>
      <c r="W1288">
        <v>0</v>
      </c>
      <c r="X1288">
        <v>0</v>
      </c>
      <c r="Y1288">
        <v>0</v>
      </c>
      <c r="Z1288">
        <v>0</v>
      </c>
      <c r="AA1288">
        <v>0</v>
      </c>
      <c r="AB1288">
        <v>0</v>
      </c>
      <c r="AC1288">
        <v>0</v>
      </c>
      <c r="AD1288">
        <v>0</v>
      </c>
      <c r="AE1288">
        <v>0</v>
      </c>
      <c r="AF1288">
        <v>0</v>
      </c>
      <c r="AG1288" s="19">
        <v>0</v>
      </c>
      <c r="AH1288">
        <v>0</v>
      </c>
      <c r="AI1288">
        <v>0</v>
      </c>
      <c r="AJ1288">
        <v>0</v>
      </c>
      <c r="AK1288">
        <v>0</v>
      </c>
      <c r="AL1288">
        <v>0</v>
      </c>
      <c r="AM1288">
        <v>0</v>
      </c>
      <c r="AN1288">
        <v>0</v>
      </c>
      <c r="AO1288">
        <v>0</v>
      </c>
      <c r="AP1288">
        <v>0</v>
      </c>
      <c r="AQ1288">
        <v>0</v>
      </c>
      <c r="AR1288">
        <v>0</v>
      </c>
      <c r="AS1288">
        <v>0</v>
      </c>
      <c r="AT1288">
        <v>0</v>
      </c>
      <c r="AU1288">
        <v>0</v>
      </c>
      <c r="AV1288">
        <v>0</v>
      </c>
      <c r="AW1288">
        <v>0</v>
      </c>
      <c r="AX1288">
        <v>0</v>
      </c>
      <c r="AY1288">
        <v>0</v>
      </c>
      <c r="AZ1288">
        <v>0</v>
      </c>
      <c r="BA1288">
        <v>0</v>
      </c>
      <c r="BB1288">
        <v>0</v>
      </c>
      <c r="BC1288">
        <v>0</v>
      </c>
      <c r="BD1288">
        <v>0</v>
      </c>
      <c r="BE1288">
        <v>0</v>
      </c>
      <c r="BF1288">
        <v>0</v>
      </c>
      <c r="BG1288">
        <v>0</v>
      </c>
      <c r="BH1288">
        <v>0</v>
      </c>
      <c r="BI1288">
        <v>0</v>
      </c>
      <c r="BJ1288">
        <v>0</v>
      </c>
      <c r="BK1288">
        <v>0</v>
      </c>
      <c r="BL1288">
        <v>0</v>
      </c>
      <c r="BM1288">
        <v>23000</v>
      </c>
      <c r="BN1288">
        <v>65000</v>
      </c>
      <c r="BO1288">
        <v>89000</v>
      </c>
      <c r="BP1288">
        <v>133000</v>
      </c>
      <c r="BQ1288">
        <v>172000</v>
      </c>
      <c r="BR1288">
        <v>159000</v>
      </c>
      <c r="BS1288">
        <v>139000</v>
      </c>
      <c r="BT1288">
        <v>168000</v>
      </c>
      <c r="BU1288">
        <v>167000</v>
      </c>
      <c r="BV1288">
        <v>166000</v>
      </c>
      <c r="BW1288">
        <v>193000</v>
      </c>
      <c r="BX1288" s="10">
        <v>151000</v>
      </c>
      <c r="BY1288">
        <v>148000</v>
      </c>
      <c r="BZ1288">
        <v>143000</v>
      </c>
      <c r="CA1288">
        <v>131000</v>
      </c>
      <c r="CB1288">
        <v>121000</v>
      </c>
      <c r="CC1288">
        <v>115000</v>
      </c>
      <c r="CD1288">
        <v>113000</v>
      </c>
      <c r="CE1288">
        <v>112000</v>
      </c>
    </row>
    <row r="1289" spans="1:83" x14ac:dyDescent="0.35">
      <c r="A1289" s="9" t="str">
        <f t="shared" si="20"/>
        <v>1611.302.14</v>
      </c>
      <c r="B1289" s="52" t="e">
        <f>+IF(MATCH(A1289,List!H$10:H$145,0),"Targeted")</f>
        <v>#N/A</v>
      </c>
      <c r="C1289" s="65"/>
      <c r="D1289" s="151" t="s">
        <v>7700</v>
      </c>
      <c r="E1289" s="16" t="s">
        <v>1709</v>
      </c>
      <c r="F1289" s="16" t="s">
        <v>1710</v>
      </c>
      <c r="G1289" s="16" t="s">
        <v>2448</v>
      </c>
      <c r="H1289" s="16" t="s">
        <v>2449</v>
      </c>
      <c r="I1289" s="16" t="s">
        <v>651</v>
      </c>
      <c r="J1289" s="16" t="s">
        <v>2450</v>
      </c>
      <c r="K1289" s="17" t="s">
        <v>12</v>
      </c>
      <c r="L1289" s="18" t="s">
        <v>1936</v>
      </c>
      <c r="M1289" s="195" t="s">
        <v>164</v>
      </c>
      <c r="N1289" s="16" t="s">
        <v>2126</v>
      </c>
      <c r="O1289" s="17" t="s">
        <v>346</v>
      </c>
      <c r="P1289" s="17" t="s">
        <v>305</v>
      </c>
      <c r="Q1289" s="17" t="s">
        <v>306</v>
      </c>
      <c r="R1289">
        <v>3769</v>
      </c>
      <c r="S1289">
        <v>8239</v>
      </c>
      <c r="T1289">
        <v>11054</v>
      </c>
      <c r="U1289">
        <v>14917</v>
      </c>
      <c r="V1289">
        <v>16907</v>
      </c>
      <c r="W1289">
        <v>17641</v>
      </c>
      <c r="X1289">
        <v>15258</v>
      </c>
      <c r="Y1289">
        <v>48573</v>
      </c>
      <c r="Z1289">
        <v>54162</v>
      </c>
      <c r="AA1289">
        <v>57995</v>
      </c>
      <c r="AB1289">
        <v>68220</v>
      </c>
      <c r="AC1289">
        <v>73645</v>
      </c>
      <c r="AD1289">
        <v>83540</v>
      </c>
      <c r="AE1289">
        <v>96330</v>
      </c>
      <c r="AF1289">
        <v>115340</v>
      </c>
      <c r="AG1289" s="19">
        <v>30182</v>
      </c>
      <c r="AH1289">
        <v>129316</v>
      </c>
      <c r="AI1289">
        <v>164131</v>
      </c>
      <c r="AJ1289">
        <v>193366</v>
      </c>
      <c r="AK1289">
        <v>213788</v>
      </c>
      <c r="AL1289">
        <v>224878</v>
      </c>
      <c r="AM1289">
        <v>237469</v>
      </c>
      <c r="AN1289">
        <v>244391</v>
      </c>
      <c r="AO1289">
        <v>274678</v>
      </c>
      <c r="AP1289">
        <v>298257</v>
      </c>
      <c r="AQ1289">
        <v>285195</v>
      </c>
      <c r="AR1289">
        <v>280847</v>
      </c>
      <c r="AS1289">
        <v>335934</v>
      </c>
      <c r="AT1289">
        <v>353139</v>
      </c>
      <c r="AU1289">
        <v>367790</v>
      </c>
      <c r="AV1289">
        <v>448059</v>
      </c>
      <c r="AW1289">
        <v>513326</v>
      </c>
      <c r="AX1289">
        <v>524755</v>
      </c>
      <c r="AY1289">
        <v>486699</v>
      </c>
      <c r="AZ1289">
        <v>501000</v>
      </c>
      <c r="BA1289">
        <v>493000</v>
      </c>
      <c r="BB1289">
        <v>533000</v>
      </c>
      <c r="BC1289">
        <v>573000</v>
      </c>
      <c r="BD1289">
        <v>603000</v>
      </c>
      <c r="BE1289">
        <v>691000</v>
      </c>
      <c r="BF1289">
        <v>763000</v>
      </c>
      <c r="BG1289">
        <v>831000</v>
      </c>
      <c r="BH1289">
        <v>951000</v>
      </c>
      <c r="BI1289">
        <v>948000</v>
      </c>
      <c r="BJ1289">
        <v>973000</v>
      </c>
      <c r="BK1289">
        <v>1004000</v>
      </c>
      <c r="BL1289">
        <v>965000</v>
      </c>
      <c r="BM1289">
        <v>1056000</v>
      </c>
      <c r="BN1289">
        <v>1117000</v>
      </c>
      <c r="BO1289">
        <v>1290000</v>
      </c>
      <c r="BP1289">
        <v>1342000</v>
      </c>
      <c r="BQ1289">
        <v>1245000</v>
      </c>
      <c r="BR1289">
        <v>1163000</v>
      </c>
      <c r="BS1289">
        <v>1161000</v>
      </c>
      <c r="BT1289">
        <v>1138000</v>
      </c>
      <c r="BU1289">
        <v>1210000</v>
      </c>
      <c r="BV1289">
        <v>1261000</v>
      </c>
      <c r="BW1289">
        <v>1256000</v>
      </c>
      <c r="BX1289">
        <v>1256000</v>
      </c>
      <c r="BY1289">
        <v>1298000</v>
      </c>
      <c r="BZ1289">
        <v>1556000</v>
      </c>
      <c r="CA1289">
        <v>1627000</v>
      </c>
      <c r="CB1289">
        <v>1732000</v>
      </c>
      <c r="CC1289">
        <v>1775000</v>
      </c>
      <c r="CD1289">
        <v>1814000</v>
      </c>
      <c r="CE1289">
        <v>1853000</v>
      </c>
    </row>
    <row r="1290" spans="1:83" x14ac:dyDescent="0.35">
      <c r="A1290" s="9" t="str">
        <f t="shared" si="20"/>
        <v>1611.302.14</v>
      </c>
      <c r="B1290" s="52" t="e">
        <f>+IF(MATCH(A1290,List!H$10:H$145,0),"Targeted")</f>
        <v>#N/A</v>
      </c>
      <c r="C1290" s="65"/>
      <c r="D1290" s="151" t="s">
        <v>7700</v>
      </c>
      <c r="E1290" s="16" t="s">
        <v>1709</v>
      </c>
      <c r="F1290" s="16" t="s">
        <v>1710</v>
      </c>
      <c r="G1290" s="16" t="s">
        <v>2448</v>
      </c>
      <c r="H1290" s="16" t="s">
        <v>2449</v>
      </c>
      <c r="I1290" s="16" t="s">
        <v>651</v>
      </c>
      <c r="J1290" s="16" t="s">
        <v>2450</v>
      </c>
      <c r="K1290" s="17" t="s">
        <v>12</v>
      </c>
      <c r="L1290" s="18" t="s">
        <v>1936</v>
      </c>
      <c r="M1290" s="195" t="s">
        <v>164</v>
      </c>
      <c r="N1290" s="16" t="s">
        <v>2126</v>
      </c>
      <c r="O1290" s="17" t="s">
        <v>346</v>
      </c>
      <c r="P1290" s="17" t="s">
        <v>524</v>
      </c>
      <c r="Q1290" s="17" t="s">
        <v>306</v>
      </c>
      <c r="R1290">
        <v>19792</v>
      </c>
      <c r="S1290">
        <v>19967</v>
      </c>
      <c r="T1290">
        <v>20528</v>
      </c>
      <c r="U1290">
        <v>20231</v>
      </c>
      <c r="V1290">
        <v>21835</v>
      </c>
      <c r="W1290">
        <v>22155</v>
      </c>
      <c r="X1290">
        <v>30897</v>
      </c>
      <c r="Y1290">
        <v>0</v>
      </c>
      <c r="Z1290">
        <v>0</v>
      </c>
      <c r="AA1290">
        <v>0</v>
      </c>
      <c r="AB1290">
        <v>0</v>
      </c>
      <c r="AC1290">
        <v>0</v>
      </c>
      <c r="AD1290">
        <v>0</v>
      </c>
      <c r="AE1290">
        <v>0</v>
      </c>
      <c r="AF1290">
        <v>0</v>
      </c>
      <c r="AG1290" s="19">
        <v>0</v>
      </c>
      <c r="AH1290">
        <v>2000</v>
      </c>
      <c r="AI1290">
        <v>847</v>
      </c>
      <c r="AJ1290">
        <v>2549</v>
      </c>
      <c r="AK1290">
        <v>4566</v>
      </c>
      <c r="AL1290">
        <v>4816</v>
      </c>
      <c r="AM1290">
        <v>1144</v>
      </c>
      <c r="AN1290">
        <v>2514</v>
      </c>
      <c r="AO1290">
        <v>2000</v>
      </c>
      <c r="AP1290">
        <v>2978</v>
      </c>
      <c r="AQ1290">
        <v>5924</v>
      </c>
      <c r="AR1290">
        <v>5274</v>
      </c>
      <c r="AS1290">
        <v>4307</v>
      </c>
      <c r="AT1290">
        <v>5501</v>
      </c>
      <c r="AU1290">
        <v>9088</v>
      </c>
      <c r="AV1290">
        <v>8563</v>
      </c>
      <c r="AW1290">
        <v>690</v>
      </c>
      <c r="AX1290">
        <v>19990</v>
      </c>
      <c r="AY1290">
        <v>5290</v>
      </c>
      <c r="AZ1290">
        <v>0</v>
      </c>
      <c r="BA1290">
        <v>0</v>
      </c>
      <c r="BB1290">
        <v>0</v>
      </c>
      <c r="BC1290">
        <v>0</v>
      </c>
      <c r="BD1290">
        <v>0</v>
      </c>
      <c r="BE1290">
        <v>0</v>
      </c>
      <c r="BF1290">
        <v>0</v>
      </c>
      <c r="BG1290">
        <v>0</v>
      </c>
      <c r="BH1290">
        <v>0</v>
      </c>
      <c r="BI1290">
        <v>0</v>
      </c>
      <c r="BJ1290">
        <v>0</v>
      </c>
      <c r="BK1290">
        <v>0</v>
      </c>
      <c r="BL1290">
        <v>0</v>
      </c>
      <c r="BM1290">
        <v>0</v>
      </c>
      <c r="BN1290">
        <v>0</v>
      </c>
      <c r="BO1290">
        <v>0</v>
      </c>
      <c r="BP1290">
        <v>0</v>
      </c>
      <c r="BQ1290">
        <v>0</v>
      </c>
      <c r="BR1290">
        <v>0</v>
      </c>
      <c r="BS1290">
        <v>0</v>
      </c>
      <c r="BT1290">
        <v>0</v>
      </c>
      <c r="BU1290">
        <v>0</v>
      </c>
      <c r="BV1290">
        <v>0</v>
      </c>
      <c r="BW1290">
        <v>0</v>
      </c>
      <c r="BX1290">
        <v>0</v>
      </c>
      <c r="BY1290">
        <v>0</v>
      </c>
      <c r="BZ1290">
        <v>0</v>
      </c>
      <c r="CA1290">
        <v>0</v>
      </c>
      <c r="CB1290">
        <v>0</v>
      </c>
      <c r="CC1290">
        <v>0</v>
      </c>
      <c r="CD1290">
        <v>0</v>
      </c>
      <c r="CE1290">
        <v>0</v>
      </c>
    </row>
    <row r="1291" spans="1:83" x14ac:dyDescent="0.35">
      <c r="A1291" s="9" t="str">
        <f t="shared" si="20"/>
        <v>1611.302.14</v>
      </c>
      <c r="B1291" s="52" t="e">
        <f>+IF(MATCH(A1291,List!H$10:H$145,0),"Targeted")</f>
        <v>#N/A</v>
      </c>
      <c r="C1291" s="65"/>
      <c r="D1291" s="151"/>
      <c r="E1291" s="16" t="s">
        <v>1709</v>
      </c>
      <c r="F1291" s="16" t="s">
        <v>1710</v>
      </c>
      <c r="G1291" s="16" t="s">
        <v>2448</v>
      </c>
      <c r="H1291" s="16" t="s">
        <v>2449</v>
      </c>
      <c r="I1291" s="16" t="s">
        <v>651</v>
      </c>
      <c r="J1291" s="16" t="s">
        <v>2450</v>
      </c>
      <c r="K1291" s="17" t="s">
        <v>12</v>
      </c>
      <c r="L1291" s="18" t="s">
        <v>1936</v>
      </c>
      <c r="M1291" s="195" t="s">
        <v>164</v>
      </c>
      <c r="N1291" s="16" t="s">
        <v>2126</v>
      </c>
      <c r="O1291" s="17" t="s">
        <v>304</v>
      </c>
      <c r="P1291" s="17" t="s">
        <v>305</v>
      </c>
      <c r="Q1291" s="17" t="s">
        <v>306</v>
      </c>
      <c r="R1291">
        <v>0</v>
      </c>
      <c r="S1291">
        <v>0</v>
      </c>
      <c r="T1291">
        <v>0</v>
      </c>
      <c r="U1291">
        <v>0</v>
      </c>
      <c r="V1291">
        <v>0</v>
      </c>
      <c r="W1291">
        <v>0</v>
      </c>
      <c r="X1291">
        <v>0</v>
      </c>
      <c r="Y1291">
        <v>0</v>
      </c>
      <c r="Z1291">
        <v>0</v>
      </c>
      <c r="AA1291">
        <v>0</v>
      </c>
      <c r="AB1291">
        <v>0</v>
      </c>
      <c r="AC1291">
        <v>0</v>
      </c>
      <c r="AD1291">
        <v>0</v>
      </c>
      <c r="AE1291">
        <v>0</v>
      </c>
      <c r="AF1291">
        <v>0</v>
      </c>
      <c r="AG1291" s="19">
        <v>0</v>
      </c>
      <c r="AH1291">
        <v>0</v>
      </c>
      <c r="AI1291">
        <v>0</v>
      </c>
      <c r="AJ1291">
        <v>0</v>
      </c>
      <c r="AK1291">
        <v>0</v>
      </c>
      <c r="AL1291">
        <v>0</v>
      </c>
      <c r="AM1291">
        <v>0</v>
      </c>
      <c r="AN1291">
        <v>0</v>
      </c>
      <c r="AO1291">
        <v>0</v>
      </c>
      <c r="AP1291">
        <v>0</v>
      </c>
      <c r="AQ1291">
        <v>0</v>
      </c>
      <c r="AR1291">
        <v>0</v>
      </c>
      <c r="AS1291">
        <v>0</v>
      </c>
      <c r="AT1291">
        <v>0</v>
      </c>
      <c r="AU1291">
        <v>0</v>
      </c>
      <c r="AV1291">
        <v>0</v>
      </c>
      <c r="AW1291">
        <v>0</v>
      </c>
      <c r="AX1291">
        <v>0</v>
      </c>
      <c r="AY1291">
        <v>0</v>
      </c>
      <c r="AZ1291">
        <v>0</v>
      </c>
      <c r="BA1291">
        <v>0</v>
      </c>
      <c r="BB1291">
        <v>0</v>
      </c>
      <c r="BC1291">
        <v>0</v>
      </c>
      <c r="BD1291">
        <v>0</v>
      </c>
      <c r="BE1291">
        <v>0</v>
      </c>
      <c r="BF1291">
        <v>0</v>
      </c>
      <c r="BG1291">
        <v>0</v>
      </c>
      <c r="BH1291">
        <v>0</v>
      </c>
      <c r="BI1291">
        <v>0</v>
      </c>
      <c r="BJ1291">
        <v>1000</v>
      </c>
      <c r="BK1291">
        <v>-9000</v>
      </c>
      <c r="BL1291">
        <v>19000</v>
      </c>
      <c r="BM1291">
        <v>0</v>
      </c>
      <c r="BN1291">
        <v>0</v>
      </c>
      <c r="BO1291">
        <v>0</v>
      </c>
      <c r="BP1291">
        <v>0</v>
      </c>
      <c r="BQ1291">
        <v>0</v>
      </c>
      <c r="BR1291">
        <v>0</v>
      </c>
      <c r="BS1291">
        <v>0</v>
      </c>
      <c r="BT1291">
        <v>0</v>
      </c>
      <c r="BU1291">
        <v>0</v>
      </c>
      <c r="BV1291">
        <v>0</v>
      </c>
      <c r="BW1291">
        <v>0</v>
      </c>
      <c r="BX1291" s="10">
        <v>0</v>
      </c>
      <c r="BY1291">
        <v>0</v>
      </c>
      <c r="BZ1291">
        <v>20000</v>
      </c>
      <c r="CA1291">
        <v>51000</v>
      </c>
      <c r="CB1291">
        <v>22000</v>
      </c>
      <c r="CC1291">
        <v>11000</v>
      </c>
      <c r="CD1291">
        <v>1000</v>
      </c>
      <c r="CE1291">
        <v>0</v>
      </c>
    </row>
    <row r="1292" spans="1:83" x14ac:dyDescent="0.35">
      <c r="A1292" s="9" t="str">
        <f t="shared" si="20"/>
        <v>1612.302.14</v>
      </c>
      <c r="B1292" s="52" t="e">
        <f>+IF(MATCH(A1292,List!H$10:H$145,0),"Targeted")</f>
        <v>#N/A</v>
      </c>
      <c r="C1292" s="65"/>
      <c r="D1292" s="151" t="s">
        <v>7700</v>
      </c>
      <c r="E1292" s="16" t="s">
        <v>1709</v>
      </c>
      <c r="F1292" s="16" t="s">
        <v>1710</v>
      </c>
      <c r="G1292" s="16" t="s">
        <v>2448</v>
      </c>
      <c r="H1292" s="16" t="s">
        <v>2449</v>
      </c>
      <c r="I1292" s="16" t="s">
        <v>653</v>
      </c>
      <c r="J1292" s="16" t="s">
        <v>2040</v>
      </c>
      <c r="K1292" s="17" t="s">
        <v>12</v>
      </c>
      <c r="L1292" s="18" t="s">
        <v>1936</v>
      </c>
      <c r="M1292" s="195" t="s">
        <v>164</v>
      </c>
      <c r="N1292" s="16" t="s">
        <v>2126</v>
      </c>
      <c r="O1292" s="17" t="s">
        <v>346</v>
      </c>
      <c r="P1292" s="17" t="s">
        <v>305</v>
      </c>
      <c r="Q1292" s="17" t="s">
        <v>306</v>
      </c>
      <c r="R1292">
        <v>5294</v>
      </c>
      <c r="S1292">
        <v>6223</v>
      </c>
      <c r="T1292">
        <v>6150</v>
      </c>
      <c r="U1292">
        <v>8172</v>
      </c>
      <c r="V1292">
        <v>8457</v>
      </c>
      <c r="W1292">
        <v>8052</v>
      </c>
      <c r="X1292">
        <v>8298</v>
      </c>
      <c r="Y1292">
        <v>5129</v>
      </c>
      <c r="Z1292">
        <v>1960</v>
      </c>
      <c r="AA1292">
        <v>4101</v>
      </c>
      <c r="AB1292">
        <v>2488</v>
      </c>
      <c r="AC1292">
        <v>1607</v>
      </c>
      <c r="AD1292">
        <v>5767</v>
      </c>
      <c r="AE1292">
        <v>4749</v>
      </c>
      <c r="AF1292">
        <v>8455</v>
      </c>
      <c r="AG1292" s="19">
        <v>778</v>
      </c>
      <c r="AH1292">
        <v>7443</v>
      </c>
      <c r="AI1292">
        <v>30592</v>
      </c>
      <c r="AJ1292">
        <v>47589</v>
      </c>
      <c r="AK1292">
        <v>82277</v>
      </c>
      <c r="AL1292">
        <v>66975</v>
      </c>
      <c r="AM1292">
        <v>31561</v>
      </c>
      <c r="AN1292">
        <v>15935</v>
      </c>
      <c r="AO1292">
        <v>11683</v>
      </c>
      <c r="AP1292">
        <v>17522</v>
      </c>
      <c r="AQ1292">
        <v>15944</v>
      </c>
      <c r="AR1292">
        <v>23633</v>
      </c>
      <c r="AS1292">
        <v>23692</v>
      </c>
      <c r="AT1292">
        <v>38154</v>
      </c>
      <c r="AU1292">
        <v>36501</v>
      </c>
      <c r="AV1292">
        <v>49086</v>
      </c>
      <c r="AW1292">
        <v>58216</v>
      </c>
      <c r="AX1292">
        <v>73325</v>
      </c>
      <c r="AY1292">
        <v>61976</v>
      </c>
      <c r="AZ1292">
        <v>93000</v>
      </c>
      <c r="BA1292">
        <v>100000</v>
      </c>
      <c r="BB1292">
        <v>86000</v>
      </c>
      <c r="BC1292">
        <v>84000</v>
      </c>
      <c r="BD1292">
        <v>79000</v>
      </c>
      <c r="BE1292">
        <v>79000</v>
      </c>
      <c r="BF1292">
        <v>80000</v>
      </c>
      <c r="BG1292">
        <v>78000</v>
      </c>
      <c r="BH1292">
        <v>98000</v>
      </c>
      <c r="BI1292">
        <v>67000</v>
      </c>
      <c r="BJ1292">
        <v>64000</v>
      </c>
      <c r="BK1292">
        <v>82000</v>
      </c>
      <c r="BL1292">
        <v>119000</v>
      </c>
      <c r="BM1292">
        <v>98000</v>
      </c>
      <c r="BN1292">
        <v>85000</v>
      </c>
      <c r="BO1292">
        <v>81000</v>
      </c>
      <c r="BP1292">
        <v>137000</v>
      </c>
      <c r="BQ1292">
        <v>69000</v>
      </c>
      <c r="BR1292">
        <v>32000</v>
      </c>
      <c r="BS1292">
        <v>36000</v>
      </c>
      <c r="BT1292">
        <v>42000</v>
      </c>
      <c r="BU1292">
        <v>41000</v>
      </c>
      <c r="BV1292">
        <v>19000</v>
      </c>
      <c r="BW1292">
        <v>22000</v>
      </c>
      <c r="BX1292">
        <v>39000</v>
      </c>
      <c r="BY1292">
        <v>74000</v>
      </c>
      <c r="BZ1292">
        <v>107000</v>
      </c>
      <c r="CA1292">
        <v>95000</v>
      </c>
      <c r="CB1292">
        <v>90000</v>
      </c>
      <c r="CC1292">
        <v>81000</v>
      </c>
      <c r="CD1292">
        <v>63000</v>
      </c>
      <c r="CE1292">
        <v>54000</v>
      </c>
    </row>
    <row r="1293" spans="1:83" x14ac:dyDescent="0.35">
      <c r="A1293" s="9" t="str">
        <f t="shared" si="20"/>
        <v>1612.302.14</v>
      </c>
      <c r="B1293" s="52" t="e">
        <f>+IF(MATCH(A1293,List!H$10:H$145,0),"Targeted")</f>
        <v>#N/A</v>
      </c>
      <c r="C1293" s="65"/>
      <c r="D1293" s="151" t="s">
        <v>7700</v>
      </c>
      <c r="E1293" s="16" t="s">
        <v>1709</v>
      </c>
      <c r="F1293" s="16" t="s">
        <v>1710</v>
      </c>
      <c r="G1293" s="16" t="s">
        <v>2448</v>
      </c>
      <c r="H1293" s="16" t="s">
        <v>2449</v>
      </c>
      <c r="I1293" s="16" t="s">
        <v>653</v>
      </c>
      <c r="J1293" s="16" t="s">
        <v>2040</v>
      </c>
      <c r="K1293" s="17" t="s">
        <v>12</v>
      </c>
      <c r="L1293" s="18" t="s">
        <v>1936</v>
      </c>
      <c r="M1293" s="195" t="s">
        <v>164</v>
      </c>
      <c r="N1293" s="16" t="s">
        <v>2126</v>
      </c>
      <c r="O1293" s="17" t="s">
        <v>346</v>
      </c>
      <c r="P1293" s="17" t="s">
        <v>524</v>
      </c>
      <c r="Q1293" s="17" t="s">
        <v>306</v>
      </c>
      <c r="R1293">
        <v>0</v>
      </c>
      <c r="S1293">
        <v>0</v>
      </c>
      <c r="T1293">
        <v>0</v>
      </c>
      <c r="U1293">
        <v>0</v>
      </c>
      <c r="V1293">
        <v>0</v>
      </c>
      <c r="W1293">
        <v>0</v>
      </c>
      <c r="X1293">
        <v>0</v>
      </c>
      <c r="Y1293">
        <v>1173</v>
      </c>
      <c r="Z1293">
        <v>3255</v>
      </c>
      <c r="AA1293">
        <v>1605</v>
      </c>
      <c r="AB1293">
        <v>4724</v>
      </c>
      <c r="AC1293">
        <v>5821</v>
      </c>
      <c r="AD1293">
        <v>3259</v>
      </c>
      <c r="AE1293">
        <v>4041</v>
      </c>
      <c r="AF1293">
        <v>3583</v>
      </c>
      <c r="AG1293" s="19">
        <v>1175</v>
      </c>
      <c r="AH1293">
        <v>5825</v>
      </c>
      <c r="AI1293">
        <v>2993</v>
      </c>
      <c r="AJ1293">
        <v>3033</v>
      </c>
      <c r="AK1293">
        <v>4186</v>
      </c>
      <c r="AL1293">
        <v>4490</v>
      </c>
      <c r="AM1293">
        <v>993</v>
      </c>
      <c r="AN1293">
        <v>3221</v>
      </c>
      <c r="AO1293">
        <v>4000</v>
      </c>
      <c r="AP1293">
        <v>4235</v>
      </c>
      <c r="AQ1293">
        <v>3332</v>
      </c>
      <c r="AR1293">
        <v>1997</v>
      </c>
      <c r="AS1293">
        <v>2183</v>
      </c>
      <c r="AT1293">
        <v>2731</v>
      </c>
      <c r="AU1293">
        <v>3134</v>
      </c>
      <c r="AV1293">
        <v>2517</v>
      </c>
      <c r="AW1293">
        <v>1510</v>
      </c>
      <c r="AX1293">
        <v>0</v>
      </c>
      <c r="AY1293">
        <v>0</v>
      </c>
      <c r="AZ1293">
        <v>0</v>
      </c>
      <c r="BA1293">
        <v>0</v>
      </c>
      <c r="BB1293">
        <v>0</v>
      </c>
      <c r="BC1293">
        <v>0</v>
      </c>
      <c r="BD1293">
        <v>0</v>
      </c>
      <c r="BE1293">
        <v>0</v>
      </c>
      <c r="BF1293">
        <v>0</v>
      </c>
      <c r="BG1293">
        <v>0</v>
      </c>
      <c r="BH1293">
        <v>0</v>
      </c>
      <c r="BI1293">
        <v>0</v>
      </c>
      <c r="BJ1293">
        <v>0</v>
      </c>
      <c r="BK1293">
        <v>0</v>
      </c>
      <c r="BL1293">
        <v>0</v>
      </c>
      <c r="BM1293">
        <v>0</v>
      </c>
      <c r="BN1293">
        <v>0</v>
      </c>
      <c r="BO1293">
        <v>0</v>
      </c>
      <c r="BP1293">
        <v>0</v>
      </c>
      <c r="BQ1293">
        <v>0</v>
      </c>
      <c r="BR1293">
        <v>0</v>
      </c>
      <c r="BS1293">
        <v>0</v>
      </c>
      <c r="BT1293">
        <v>0</v>
      </c>
      <c r="BU1293">
        <v>0</v>
      </c>
      <c r="BV1293">
        <v>0</v>
      </c>
      <c r="BW1293">
        <v>0</v>
      </c>
      <c r="BX1293">
        <v>0</v>
      </c>
      <c r="BY1293">
        <v>0</v>
      </c>
      <c r="BZ1293">
        <v>0</v>
      </c>
      <c r="CA1293">
        <v>0</v>
      </c>
      <c r="CB1293">
        <v>0</v>
      </c>
      <c r="CC1293">
        <v>0</v>
      </c>
      <c r="CD1293">
        <v>0</v>
      </c>
      <c r="CE1293">
        <v>0</v>
      </c>
    </row>
    <row r="1294" spans="1:83" x14ac:dyDescent="0.35">
      <c r="A1294" s="9" t="str">
        <f t="shared" si="20"/>
        <v>1652.302.14</v>
      </c>
      <c r="B1294" s="52" t="e">
        <f>+IF(MATCH(A1294,List!H$10:H$145,0),"Targeted")</f>
        <v>#N/A</v>
      </c>
      <c r="C1294" s="65"/>
      <c r="D1294" s="151" t="s">
        <v>7700</v>
      </c>
      <c r="E1294" s="16" t="s">
        <v>1709</v>
      </c>
      <c r="F1294" s="16" t="s">
        <v>1710</v>
      </c>
      <c r="G1294" s="16" t="s">
        <v>2448</v>
      </c>
      <c r="H1294" s="16" t="s">
        <v>2449</v>
      </c>
      <c r="I1294" s="16" t="s">
        <v>2451</v>
      </c>
      <c r="J1294" s="16" t="s">
        <v>2452</v>
      </c>
      <c r="K1294" s="17" t="s">
        <v>12</v>
      </c>
      <c r="L1294" s="18" t="s">
        <v>1936</v>
      </c>
      <c r="M1294" s="195" t="s">
        <v>164</v>
      </c>
      <c r="N1294" s="16" t="s">
        <v>2126</v>
      </c>
      <c r="O1294" s="17" t="s">
        <v>346</v>
      </c>
      <c r="P1294" s="17" t="s">
        <v>305</v>
      </c>
      <c r="Q1294" s="17" t="s">
        <v>306</v>
      </c>
      <c r="R1294">
        <v>0</v>
      </c>
      <c r="S1294">
        <v>0</v>
      </c>
      <c r="T1294">
        <v>0</v>
      </c>
      <c r="U1294">
        <v>0</v>
      </c>
      <c r="V1294">
        <v>0</v>
      </c>
      <c r="W1294">
        <v>0</v>
      </c>
      <c r="X1294">
        <v>0</v>
      </c>
      <c r="Y1294">
        <v>0</v>
      </c>
      <c r="Z1294">
        <v>0</v>
      </c>
      <c r="AA1294">
        <v>0</v>
      </c>
      <c r="AB1294">
        <v>0</v>
      </c>
      <c r="AC1294">
        <v>0</v>
      </c>
      <c r="AD1294">
        <v>0</v>
      </c>
      <c r="AE1294">
        <v>0</v>
      </c>
      <c r="AF1294">
        <v>0</v>
      </c>
      <c r="AG1294" s="19">
        <v>0</v>
      </c>
      <c r="AH1294">
        <v>0</v>
      </c>
      <c r="AI1294">
        <v>0</v>
      </c>
      <c r="AJ1294">
        <v>0</v>
      </c>
      <c r="AK1294">
        <v>0</v>
      </c>
      <c r="AL1294">
        <v>0</v>
      </c>
      <c r="AM1294">
        <v>0</v>
      </c>
      <c r="AN1294">
        <v>0</v>
      </c>
      <c r="AO1294">
        <v>0</v>
      </c>
      <c r="AP1294">
        <v>0</v>
      </c>
      <c r="AQ1294">
        <v>0</v>
      </c>
      <c r="AR1294">
        <v>0</v>
      </c>
      <c r="AS1294">
        <v>0</v>
      </c>
      <c r="AT1294">
        <v>0</v>
      </c>
      <c r="AU1294">
        <v>0</v>
      </c>
      <c r="AV1294">
        <v>0</v>
      </c>
      <c r="AW1294">
        <v>0</v>
      </c>
      <c r="AX1294">
        <v>0</v>
      </c>
      <c r="AY1294">
        <v>0</v>
      </c>
      <c r="AZ1294">
        <v>0</v>
      </c>
      <c r="BA1294">
        <v>0</v>
      </c>
      <c r="BB1294">
        <v>1000</v>
      </c>
      <c r="BC1294">
        <v>1000</v>
      </c>
      <c r="BD1294">
        <v>1000</v>
      </c>
      <c r="BE1294">
        <v>3000</v>
      </c>
      <c r="BF1294">
        <v>3000</v>
      </c>
      <c r="BG1294">
        <v>4000</v>
      </c>
      <c r="BH1294">
        <v>5000</v>
      </c>
      <c r="BI1294">
        <v>8000</v>
      </c>
      <c r="BJ1294">
        <v>10000</v>
      </c>
      <c r="BK1294">
        <v>5000</v>
      </c>
      <c r="BL1294">
        <v>6000</v>
      </c>
      <c r="BM1294">
        <v>6000</v>
      </c>
      <c r="BN1294">
        <v>9000</v>
      </c>
      <c r="BO1294">
        <v>8000</v>
      </c>
      <c r="BP1294">
        <v>15000</v>
      </c>
      <c r="BQ1294">
        <v>9000</v>
      </c>
      <c r="BR1294">
        <v>10000</v>
      </c>
      <c r="BS1294">
        <v>10000</v>
      </c>
      <c r="BT1294">
        <v>8000</v>
      </c>
      <c r="BU1294">
        <v>9000</v>
      </c>
      <c r="BV1294">
        <v>10000</v>
      </c>
      <c r="BW1294">
        <v>10000</v>
      </c>
      <c r="BX1294">
        <v>10000</v>
      </c>
      <c r="BY1294">
        <v>7000</v>
      </c>
      <c r="BZ1294">
        <v>10000</v>
      </c>
      <c r="CA1294">
        <v>18000</v>
      </c>
      <c r="CB1294">
        <v>19000</v>
      </c>
      <c r="CC1294">
        <v>20000</v>
      </c>
      <c r="CD1294">
        <v>20000</v>
      </c>
      <c r="CE1294">
        <v>20000</v>
      </c>
    </row>
    <row r="1295" spans="1:83" x14ac:dyDescent="0.35">
      <c r="A1295" s="9" t="str">
        <f t="shared" si="20"/>
        <v>1652.302.14</v>
      </c>
      <c r="B1295" s="52" t="e">
        <f>+IF(MATCH(A1295,List!H$10:H$145,0),"Targeted")</f>
        <v>#N/A</v>
      </c>
      <c r="C1295" s="65"/>
      <c r="D1295" s="151"/>
      <c r="E1295" s="16" t="s">
        <v>1709</v>
      </c>
      <c r="F1295" s="16" t="s">
        <v>1710</v>
      </c>
      <c r="G1295" s="16" t="s">
        <v>2448</v>
      </c>
      <c r="H1295" s="16" t="s">
        <v>2449</v>
      </c>
      <c r="I1295" s="16" t="s">
        <v>2451</v>
      </c>
      <c r="J1295" s="16" t="s">
        <v>2452</v>
      </c>
      <c r="K1295" s="17" t="s">
        <v>12</v>
      </c>
      <c r="L1295" s="18" t="s">
        <v>1936</v>
      </c>
      <c r="M1295" s="195" t="s">
        <v>164</v>
      </c>
      <c r="N1295" s="16" t="s">
        <v>2126</v>
      </c>
      <c r="O1295" s="17" t="s">
        <v>304</v>
      </c>
      <c r="P1295" s="17" t="s">
        <v>305</v>
      </c>
      <c r="Q1295" s="17" t="s">
        <v>306</v>
      </c>
      <c r="R1295">
        <v>0</v>
      </c>
      <c r="S1295">
        <v>0</v>
      </c>
      <c r="T1295">
        <v>0</v>
      </c>
      <c r="U1295">
        <v>0</v>
      </c>
      <c r="V1295">
        <v>0</v>
      </c>
      <c r="W1295">
        <v>0</v>
      </c>
      <c r="X1295">
        <v>0</v>
      </c>
      <c r="Y1295">
        <v>0</v>
      </c>
      <c r="Z1295">
        <v>0</v>
      </c>
      <c r="AA1295">
        <v>0</v>
      </c>
      <c r="AB1295">
        <v>0</v>
      </c>
      <c r="AC1295">
        <v>0</v>
      </c>
      <c r="AD1295">
        <v>0</v>
      </c>
      <c r="AE1295">
        <v>0</v>
      </c>
      <c r="AF1295">
        <v>0</v>
      </c>
      <c r="AG1295" s="19">
        <v>0</v>
      </c>
      <c r="AH1295">
        <v>0</v>
      </c>
      <c r="AI1295">
        <v>0</v>
      </c>
      <c r="AJ1295">
        <v>0</v>
      </c>
      <c r="AK1295">
        <v>0</v>
      </c>
      <c r="AL1295">
        <v>0</v>
      </c>
      <c r="AM1295">
        <v>0</v>
      </c>
      <c r="AN1295">
        <v>0</v>
      </c>
      <c r="AO1295">
        <v>0</v>
      </c>
      <c r="AP1295">
        <v>0</v>
      </c>
      <c r="AQ1295">
        <v>0</v>
      </c>
      <c r="AR1295">
        <v>0</v>
      </c>
      <c r="AS1295">
        <v>0</v>
      </c>
      <c r="AT1295">
        <v>0</v>
      </c>
      <c r="AU1295">
        <v>0</v>
      </c>
      <c r="AV1295">
        <v>0</v>
      </c>
      <c r="AW1295">
        <v>0</v>
      </c>
      <c r="AX1295">
        <v>0</v>
      </c>
      <c r="AY1295">
        <v>0</v>
      </c>
      <c r="AZ1295">
        <v>0</v>
      </c>
      <c r="BA1295">
        <v>0</v>
      </c>
      <c r="BB1295">
        <v>0</v>
      </c>
      <c r="BC1295">
        <v>0</v>
      </c>
      <c r="BD1295">
        <v>0</v>
      </c>
      <c r="BE1295">
        <v>0</v>
      </c>
      <c r="BF1295">
        <v>0</v>
      </c>
      <c r="BG1295">
        <v>0</v>
      </c>
      <c r="BH1295">
        <v>0</v>
      </c>
      <c r="BI1295">
        <v>0</v>
      </c>
      <c r="BJ1295">
        <v>0</v>
      </c>
      <c r="BK1295">
        <v>0</v>
      </c>
      <c r="BL1295">
        <v>0</v>
      </c>
      <c r="BM1295">
        <v>0</v>
      </c>
      <c r="BN1295">
        <v>0</v>
      </c>
      <c r="BO1295">
        <v>0</v>
      </c>
      <c r="BP1295">
        <v>0</v>
      </c>
      <c r="BQ1295">
        <v>-1000</v>
      </c>
      <c r="BR1295">
        <v>0</v>
      </c>
      <c r="BS1295">
        <v>0</v>
      </c>
      <c r="BT1295">
        <v>1000</v>
      </c>
      <c r="BU1295">
        <v>0</v>
      </c>
      <c r="BV1295">
        <v>0</v>
      </c>
      <c r="BW1295">
        <v>0</v>
      </c>
      <c r="BX1295" s="10">
        <v>0</v>
      </c>
      <c r="BY1295">
        <v>1000</v>
      </c>
      <c r="BZ1295">
        <v>0</v>
      </c>
      <c r="CA1295">
        <v>0</v>
      </c>
      <c r="CB1295">
        <v>0</v>
      </c>
      <c r="CC1295">
        <v>0</v>
      </c>
      <c r="CD1295">
        <v>0</v>
      </c>
      <c r="CE1295">
        <v>0</v>
      </c>
    </row>
    <row r="1296" spans="1:83" x14ac:dyDescent="0.35">
      <c r="A1296" s="9" t="str">
        <f t="shared" si="20"/>
        <v>1658.302.14</v>
      </c>
      <c r="B1296" s="52" t="e">
        <f>+IF(MATCH(A1296,List!H$10:H$145,0),"Targeted")</f>
        <v>#N/A</v>
      </c>
      <c r="C1296" s="65"/>
      <c r="D1296" s="151" t="s">
        <v>7700</v>
      </c>
      <c r="E1296" s="16" t="s">
        <v>1709</v>
      </c>
      <c r="F1296" s="16" t="s">
        <v>1710</v>
      </c>
      <c r="G1296" s="16" t="s">
        <v>2448</v>
      </c>
      <c r="H1296" s="16" t="s">
        <v>2449</v>
      </c>
      <c r="I1296" s="16" t="s">
        <v>2453</v>
      </c>
      <c r="J1296" s="16" t="s">
        <v>2454</v>
      </c>
      <c r="K1296" s="17" t="s">
        <v>12</v>
      </c>
      <c r="L1296" s="18" t="s">
        <v>1936</v>
      </c>
      <c r="M1296" s="195" t="s">
        <v>164</v>
      </c>
      <c r="N1296" s="16" t="s">
        <v>2126</v>
      </c>
      <c r="O1296" s="17" t="s">
        <v>346</v>
      </c>
      <c r="P1296" s="17" t="s">
        <v>524</v>
      </c>
      <c r="Q1296" s="17" t="s">
        <v>306</v>
      </c>
      <c r="R1296">
        <v>0</v>
      </c>
      <c r="S1296">
        <v>0</v>
      </c>
      <c r="T1296">
        <v>0</v>
      </c>
      <c r="U1296">
        <v>0</v>
      </c>
      <c r="V1296">
        <v>0</v>
      </c>
      <c r="W1296">
        <v>0</v>
      </c>
      <c r="X1296">
        <v>0</v>
      </c>
      <c r="Y1296">
        <v>0</v>
      </c>
      <c r="Z1296">
        <v>0</v>
      </c>
      <c r="AA1296">
        <v>0</v>
      </c>
      <c r="AB1296">
        <v>0</v>
      </c>
      <c r="AC1296">
        <v>0</v>
      </c>
      <c r="AD1296">
        <v>0</v>
      </c>
      <c r="AE1296">
        <v>0</v>
      </c>
      <c r="AF1296">
        <v>0</v>
      </c>
      <c r="AG1296" s="19">
        <v>0</v>
      </c>
      <c r="AH1296">
        <v>0</v>
      </c>
      <c r="AI1296">
        <v>0</v>
      </c>
      <c r="AJ1296">
        <v>0</v>
      </c>
      <c r="AK1296">
        <v>0</v>
      </c>
      <c r="AL1296">
        <v>0</v>
      </c>
      <c r="AM1296">
        <v>0</v>
      </c>
      <c r="AN1296">
        <v>0</v>
      </c>
      <c r="AO1296">
        <v>0</v>
      </c>
      <c r="AP1296">
        <v>0</v>
      </c>
      <c r="AQ1296">
        <v>0</v>
      </c>
      <c r="AR1296">
        <v>0</v>
      </c>
      <c r="AS1296">
        <v>0</v>
      </c>
      <c r="AT1296">
        <v>0</v>
      </c>
      <c r="AU1296">
        <v>0</v>
      </c>
      <c r="AV1296">
        <v>0</v>
      </c>
      <c r="AW1296">
        <v>0</v>
      </c>
      <c r="AX1296">
        <v>0</v>
      </c>
      <c r="AY1296">
        <v>0</v>
      </c>
      <c r="AZ1296">
        <v>0</v>
      </c>
      <c r="BA1296">
        <v>0</v>
      </c>
      <c r="BB1296">
        <v>0</v>
      </c>
      <c r="BC1296">
        <v>0</v>
      </c>
      <c r="BD1296">
        <v>0</v>
      </c>
      <c r="BE1296">
        <v>0</v>
      </c>
      <c r="BF1296">
        <v>0</v>
      </c>
      <c r="BG1296">
        <v>5000</v>
      </c>
      <c r="BH1296">
        <v>0</v>
      </c>
      <c r="BI1296">
        <v>0</v>
      </c>
      <c r="BJ1296">
        <v>0</v>
      </c>
      <c r="BK1296">
        <v>0</v>
      </c>
      <c r="BL1296">
        <v>0</v>
      </c>
      <c r="BM1296">
        <v>0</v>
      </c>
      <c r="BN1296">
        <v>0</v>
      </c>
      <c r="BO1296">
        <v>0</v>
      </c>
      <c r="BP1296">
        <v>0</v>
      </c>
      <c r="BQ1296">
        <v>0</v>
      </c>
      <c r="BR1296">
        <v>0</v>
      </c>
      <c r="BS1296">
        <v>0</v>
      </c>
      <c r="BT1296">
        <v>0</v>
      </c>
      <c r="BU1296">
        <v>0</v>
      </c>
      <c r="BV1296">
        <v>0</v>
      </c>
      <c r="BW1296">
        <v>0</v>
      </c>
      <c r="BX1296">
        <v>0</v>
      </c>
      <c r="BY1296">
        <v>0</v>
      </c>
      <c r="BZ1296">
        <v>0</v>
      </c>
      <c r="CA1296">
        <v>0</v>
      </c>
      <c r="CB1296">
        <v>0</v>
      </c>
      <c r="CC1296">
        <v>0</v>
      </c>
      <c r="CD1296">
        <v>0</v>
      </c>
      <c r="CE1296">
        <v>0</v>
      </c>
    </row>
    <row r="1297" spans="1:83" x14ac:dyDescent="0.35">
      <c r="A1297" s="9" t="str">
        <f t="shared" si="20"/>
        <v>1692.302.14</v>
      </c>
      <c r="B1297" s="52" t="e">
        <f>+IF(MATCH(A1297,List!H$10:H$145,0),"Targeted")</f>
        <v>#N/A</v>
      </c>
      <c r="C1297" s="65"/>
      <c r="D1297" s="151" t="s">
        <v>7700</v>
      </c>
      <c r="E1297" s="16" t="s">
        <v>1709</v>
      </c>
      <c r="F1297" s="16" t="s">
        <v>1710</v>
      </c>
      <c r="G1297" s="16" t="s">
        <v>2448</v>
      </c>
      <c r="H1297" s="16" t="s">
        <v>2449</v>
      </c>
      <c r="I1297" s="16" t="s">
        <v>2455</v>
      </c>
      <c r="J1297" s="16" t="s">
        <v>2456</v>
      </c>
      <c r="K1297" s="17" t="s">
        <v>12</v>
      </c>
      <c r="L1297" s="18" t="s">
        <v>1936</v>
      </c>
      <c r="M1297" s="195" t="s">
        <v>164</v>
      </c>
      <c r="N1297" s="16" t="s">
        <v>2126</v>
      </c>
      <c r="O1297" s="17" t="s">
        <v>346</v>
      </c>
      <c r="P1297" s="17" t="s">
        <v>305</v>
      </c>
      <c r="Q1297" s="17" t="s">
        <v>306</v>
      </c>
      <c r="R1297">
        <v>0</v>
      </c>
      <c r="S1297">
        <v>0</v>
      </c>
      <c r="T1297">
        <v>0</v>
      </c>
      <c r="U1297">
        <v>0</v>
      </c>
      <c r="V1297">
        <v>0</v>
      </c>
      <c r="W1297">
        <v>0</v>
      </c>
      <c r="X1297">
        <v>0</v>
      </c>
      <c r="Y1297">
        <v>0</v>
      </c>
      <c r="Z1297">
        <v>0</v>
      </c>
      <c r="AA1297">
        <v>0</v>
      </c>
      <c r="AB1297">
        <v>0</v>
      </c>
      <c r="AC1297">
        <v>0</v>
      </c>
      <c r="AD1297">
        <v>0</v>
      </c>
      <c r="AE1297">
        <v>0</v>
      </c>
      <c r="AF1297">
        <v>0</v>
      </c>
      <c r="AG1297" s="19">
        <v>0</v>
      </c>
      <c r="AH1297">
        <v>0</v>
      </c>
      <c r="AI1297">
        <v>0</v>
      </c>
      <c r="AJ1297">
        <v>0</v>
      </c>
      <c r="AK1297">
        <v>0</v>
      </c>
      <c r="AL1297">
        <v>0</v>
      </c>
      <c r="AM1297">
        <v>0</v>
      </c>
      <c r="AN1297">
        <v>0</v>
      </c>
      <c r="AO1297">
        <v>0</v>
      </c>
      <c r="AP1297">
        <v>0</v>
      </c>
      <c r="AQ1297">
        <v>0</v>
      </c>
      <c r="AR1297">
        <v>0</v>
      </c>
      <c r="AS1297">
        <v>0</v>
      </c>
      <c r="AT1297">
        <v>0</v>
      </c>
      <c r="AU1297">
        <v>0</v>
      </c>
      <c r="AV1297">
        <v>796</v>
      </c>
      <c r="AW1297">
        <v>988</v>
      </c>
      <c r="AX1297">
        <v>1392</v>
      </c>
      <c r="AY1297">
        <v>1169</v>
      </c>
      <c r="AZ1297">
        <v>1000</v>
      </c>
      <c r="BA1297">
        <v>1000</v>
      </c>
      <c r="BB1297">
        <v>0</v>
      </c>
      <c r="BC1297">
        <v>0</v>
      </c>
      <c r="BD1297">
        <v>0</v>
      </c>
      <c r="BE1297">
        <v>0</v>
      </c>
      <c r="BF1297">
        <v>0</v>
      </c>
      <c r="BG1297">
        <v>0</v>
      </c>
      <c r="BH1297">
        <v>0</v>
      </c>
      <c r="BI1297">
        <v>0</v>
      </c>
      <c r="BJ1297">
        <v>0</v>
      </c>
      <c r="BK1297">
        <v>0</v>
      </c>
      <c r="BL1297">
        <v>0</v>
      </c>
      <c r="BM1297">
        <v>0</v>
      </c>
      <c r="BN1297">
        <v>0</v>
      </c>
      <c r="BO1297">
        <v>0</v>
      </c>
      <c r="BP1297">
        <v>0</v>
      </c>
      <c r="BQ1297">
        <v>0</v>
      </c>
      <c r="BR1297">
        <v>0</v>
      </c>
      <c r="BS1297">
        <v>0</v>
      </c>
      <c r="BT1297">
        <v>0</v>
      </c>
      <c r="BU1297">
        <v>0</v>
      </c>
      <c r="BV1297">
        <v>0</v>
      </c>
      <c r="BW1297">
        <v>0</v>
      </c>
      <c r="BX1297">
        <v>0</v>
      </c>
      <c r="BY1297">
        <v>0</v>
      </c>
      <c r="BZ1297">
        <v>0</v>
      </c>
      <c r="CA1297">
        <v>0</v>
      </c>
      <c r="CB1297">
        <v>0</v>
      </c>
      <c r="CC1297">
        <v>0</v>
      </c>
      <c r="CD1297">
        <v>0</v>
      </c>
      <c r="CE1297">
        <v>0</v>
      </c>
    </row>
    <row r="1298" spans="1:83" x14ac:dyDescent="0.35">
      <c r="A1298" s="9" t="str">
        <f t="shared" si="20"/>
        <v>1694.302.14</v>
      </c>
      <c r="B1298" s="52" t="e">
        <f>+IF(MATCH(A1298,List!H$10:H$145,0),"Targeted")</f>
        <v>#N/A</v>
      </c>
      <c r="C1298" s="65"/>
      <c r="D1298" s="151" t="s">
        <v>7700</v>
      </c>
      <c r="E1298" s="16" t="s">
        <v>1709</v>
      </c>
      <c r="F1298" s="16" t="s">
        <v>1710</v>
      </c>
      <c r="G1298" s="16" t="s">
        <v>2448</v>
      </c>
      <c r="H1298" s="16" t="s">
        <v>2449</v>
      </c>
      <c r="I1298" s="16" t="s">
        <v>2457</v>
      </c>
      <c r="J1298" s="16" t="s">
        <v>2458</v>
      </c>
      <c r="K1298" s="17" t="s">
        <v>12</v>
      </c>
      <c r="L1298" s="18" t="s">
        <v>1936</v>
      </c>
      <c r="M1298" s="195" t="s">
        <v>164</v>
      </c>
      <c r="N1298" s="16" t="s">
        <v>2126</v>
      </c>
      <c r="O1298" s="17" t="s">
        <v>346</v>
      </c>
      <c r="P1298" s="17" t="s">
        <v>524</v>
      </c>
      <c r="Q1298" s="17" t="s">
        <v>306</v>
      </c>
      <c r="R1298">
        <v>0</v>
      </c>
      <c r="S1298">
        <v>0</v>
      </c>
      <c r="T1298">
        <v>0</v>
      </c>
      <c r="U1298">
        <v>0</v>
      </c>
      <c r="V1298">
        <v>0</v>
      </c>
      <c r="W1298">
        <v>0</v>
      </c>
      <c r="X1298">
        <v>0</v>
      </c>
      <c r="Y1298">
        <v>0</v>
      </c>
      <c r="Z1298">
        <v>0</v>
      </c>
      <c r="AA1298">
        <v>0</v>
      </c>
      <c r="AB1298">
        <v>0</v>
      </c>
      <c r="AC1298">
        <v>0</v>
      </c>
      <c r="AD1298">
        <v>0</v>
      </c>
      <c r="AE1298">
        <v>0</v>
      </c>
      <c r="AF1298">
        <v>0</v>
      </c>
      <c r="AG1298" s="19">
        <v>0</v>
      </c>
      <c r="AH1298">
        <v>0</v>
      </c>
      <c r="AI1298">
        <v>0</v>
      </c>
      <c r="AJ1298">
        <v>0</v>
      </c>
      <c r="AK1298">
        <v>0</v>
      </c>
      <c r="AL1298">
        <v>0</v>
      </c>
      <c r="AM1298">
        <v>0</v>
      </c>
      <c r="AN1298">
        <v>0</v>
      </c>
      <c r="AO1298">
        <v>0</v>
      </c>
      <c r="AP1298">
        <v>0</v>
      </c>
      <c r="AQ1298">
        <v>0</v>
      </c>
      <c r="AR1298">
        <v>0</v>
      </c>
      <c r="AS1298">
        <v>0</v>
      </c>
      <c r="AT1298">
        <v>0</v>
      </c>
      <c r="AU1298">
        <v>0</v>
      </c>
      <c r="AV1298">
        <v>0</v>
      </c>
      <c r="AW1298">
        <v>0</v>
      </c>
      <c r="AX1298">
        <v>0</v>
      </c>
      <c r="AY1298">
        <v>0</v>
      </c>
      <c r="AZ1298">
        <v>0</v>
      </c>
      <c r="BA1298">
        <v>0</v>
      </c>
      <c r="BB1298">
        <v>0</v>
      </c>
      <c r="BC1298">
        <v>0</v>
      </c>
      <c r="BD1298">
        <v>0</v>
      </c>
      <c r="BE1298">
        <v>0</v>
      </c>
      <c r="BF1298">
        <v>0</v>
      </c>
      <c r="BG1298">
        <v>3000</v>
      </c>
      <c r="BH1298">
        <v>17000</v>
      </c>
      <c r="BI1298">
        <v>38000</v>
      </c>
      <c r="BJ1298">
        <v>61000</v>
      </c>
      <c r="BK1298">
        <v>74000</v>
      </c>
      <c r="BL1298">
        <v>67000</v>
      </c>
      <c r="BM1298">
        <v>74000</v>
      </c>
      <c r="BN1298">
        <v>68000</v>
      </c>
      <c r="BO1298">
        <v>71000</v>
      </c>
      <c r="BP1298">
        <v>78000</v>
      </c>
      <c r="BQ1298">
        <v>0</v>
      </c>
      <c r="BR1298">
        <v>0</v>
      </c>
      <c r="BS1298">
        <v>0</v>
      </c>
      <c r="BT1298">
        <v>0</v>
      </c>
      <c r="BU1298">
        <v>0</v>
      </c>
      <c r="BV1298">
        <v>0</v>
      </c>
      <c r="BW1298">
        <v>0</v>
      </c>
      <c r="BX1298">
        <v>0</v>
      </c>
      <c r="BY1298">
        <v>0</v>
      </c>
      <c r="BZ1298">
        <v>0</v>
      </c>
      <c r="CA1298">
        <v>0</v>
      </c>
      <c r="CB1298">
        <v>0</v>
      </c>
      <c r="CC1298">
        <v>0</v>
      </c>
      <c r="CD1298">
        <v>0</v>
      </c>
      <c r="CE1298">
        <v>0</v>
      </c>
    </row>
    <row r="1299" spans="1:83" x14ac:dyDescent="0.35">
      <c r="A1299" s="9" t="str">
        <f t="shared" si="20"/>
        <v>1696.302.14</v>
      </c>
      <c r="B1299" s="52" t="e">
        <f>+IF(MATCH(A1299,List!H$10:H$145,0),"Targeted")</f>
        <v>#N/A</v>
      </c>
      <c r="C1299" s="65"/>
      <c r="D1299" s="151" t="s">
        <v>7700</v>
      </c>
      <c r="E1299" s="16" t="s">
        <v>1709</v>
      </c>
      <c r="F1299" s="16" t="s">
        <v>1710</v>
      </c>
      <c r="G1299" s="16" t="s">
        <v>2448</v>
      </c>
      <c r="H1299" s="16" t="s">
        <v>2449</v>
      </c>
      <c r="I1299" s="16" t="s">
        <v>2459</v>
      </c>
      <c r="J1299" s="16" t="s">
        <v>2460</v>
      </c>
      <c r="K1299" s="17" t="s">
        <v>12</v>
      </c>
      <c r="L1299" s="18" t="s">
        <v>1936</v>
      </c>
      <c r="M1299" s="195" t="s">
        <v>164</v>
      </c>
      <c r="N1299" s="16" t="s">
        <v>2126</v>
      </c>
      <c r="O1299" s="17" t="s">
        <v>346</v>
      </c>
      <c r="P1299" s="17" t="s">
        <v>305</v>
      </c>
      <c r="Q1299" s="17" t="s">
        <v>306</v>
      </c>
      <c r="R1299">
        <v>0</v>
      </c>
      <c r="S1299">
        <v>0</v>
      </c>
      <c r="T1299">
        <v>0</v>
      </c>
      <c r="U1299">
        <v>0</v>
      </c>
      <c r="V1299">
        <v>0</v>
      </c>
      <c r="W1299">
        <v>0</v>
      </c>
      <c r="X1299">
        <v>0</v>
      </c>
      <c r="Y1299">
        <v>0</v>
      </c>
      <c r="Z1299">
        <v>0</v>
      </c>
      <c r="AA1299">
        <v>0</v>
      </c>
      <c r="AB1299">
        <v>0</v>
      </c>
      <c r="AC1299">
        <v>0</v>
      </c>
      <c r="AD1299">
        <v>0</v>
      </c>
      <c r="AE1299">
        <v>0</v>
      </c>
      <c r="AF1299">
        <v>0</v>
      </c>
      <c r="AG1299" s="19">
        <v>0</v>
      </c>
      <c r="AH1299">
        <v>0</v>
      </c>
      <c r="AI1299">
        <v>0</v>
      </c>
      <c r="AJ1299">
        <v>0</v>
      </c>
      <c r="AK1299">
        <v>0</v>
      </c>
      <c r="AL1299">
        <v>0</v>
      </c>
      <c r="AM1299">
        <v>0</v>
      </c>
      <c r="AN1299">
        <v>0</v>
      </c>
      <c r="AO1299">
        <v>0</v>
      </c>
      <c r="AP1299">
        <v>0</v>
      </c>
      <c r="AQ1299">
        <v>0</v>
      </c>
      <c r="AR1299">
        <v>0</v>
      </c>
      <c r="AS1299">
        <v>0</v>
      </c>
      <c r="AT1299">
        <v>0</v>
      </c>
      <c r="AU1299">
        <v>0</v>
      </c>
      <c r="AV1299">
        <v>0</v>
      </c>
      <c r="AW1299">
        <v>0</v>
      </c>
      <c r="AX1299">
        <v>0</v>
      </c>
      <c r="AY1299">
        <v>0</v>
      </c>
      <c r="AZ1299">
        <v>0</v>
      </c>
      <c r="BA1299">
        <v>0</v>
      </c>
      <c r="BB1299">
        <v>0</v>
      </c>
      <c r="BC1299">
        <v>0</v>
      </c>
      <c r="BD1299">
        <v>0</v>
      </c>
      <c r="BE1299">
        <v>0</v>
      </c>
      <c r="BF1299">
        <v>0</v>
      </c>
      <c r="BG1299">
        <v>0</v>
      </c>
      <c r="BH1299">
        <v>0</v>
      </c>
      <c r="BI1299">
        <v>0</v>
      </c>
      <c r="BJ1299">
        <v>0</v>
      </c>
      <c r="BK1299">
        <v>4000</v>
      </c>
      <c r="BL1299">
        <v>4000</v>
      </c>
      <c r="BM1299">
        <v>5000</v>
      </c>
      <c r="BN1299">
        <v>4000</v>
      </c>
      <c r="BO1299">
        <v>4000</v>
      </c>
      <c r="BP1299">
        <v>6000</v>
      </c>
      <c r="BQ1299">
        <v>4000</v>
      </c>
      <c r="BR1299">
        <v>4000</v>
      </c>
      <c r="BS1299">
        <v>4000</v>
      </c>
      <c r="BT1299">
        <v>4000</v>
      </c>
      <c r="BU1299">
        <v>3000</v>
      </c>
      <c r="BV1299">
        <v>3000</v>
      </c>
      <c r="BW1299">
        <v>4000</v>
      </c>
      <c r="BX1299">
        <v>3000</v>
      </c>
      <c r="BY1299">
        <v>3000</v>
      </c>
      <c r="BZ1299">
        <v>4000</v>
      </c>
      <c r="CA1299">
        <v>6000</v>
      </c>
      <c r="CB1299">
        <v>8000</v>
      </c>
      <c r="CC1299">
        <v>8000</v>
      </c>
      <c r="CD1299">
        <v>10000</v>
      </c>
      <c r="CE1299">
        <v>10000</v>
      </c>
    </row>
    <row r="1300" spans="1:83" x14ac:dyDescent="0.35">
      <c r="A1300" s="9" t="str">
        <f t="shared" si="20"/>
        <v>5020.302.14</v>
      </c>
      <c r="B1300" s="52" t="e">
        <f>+IF(MATCH(A1300,List!H$10:H$145,0),"Targeted")</f>
        <v>#N/A</v>
      </c>
      <c r="C1300" s="65"/>
      <c r="D1300" s="151" t="s">
        <v>7700</v>
      </c>
      <c r="E1300" s="16" t="s">
        <v>1709</v>
      </c>
      <c r="F1300" s="16" t="s">
        <v>1710</v>
      </c>
      <c r="G1300" s="16" t="s">
        <v>2448</v>
      </c>
      <c r="H1300" s="16" t="s">
        <v>2449</v>
      </c>
      <c r="I1300" s="16" t="s">
        <v>2461</v>
      </c>
      <c r="J1300" s="16" t="s">
        <v>2270</v>
      </c>
      <c r="K1300" s="17" t="s">
        <v>12</v>
      </c>
      <c r="L1300" s="18" t="s">
        <v>1936</v>
      </c>
      <c r="M1300" s="195" t="s">
        <v>164</v>
      </c>
      <c r="N1300" s="16" t="s">
        <v>2126</v>
      </c>
      <c r="O1300" s="17" t="s">
        <v>346</v>
      </c>
      <c r="P1300" s="17" t="s">
        <v>305</v>
      </c>
      <c r="Q1300" s="17" t="s">
        <v>306</v>
      </c>
      <c r="R1300">
        <v>0</v>
      </c>
      <c r="S1300">
        <v>0</v>
      </c>
      <c r="T1300">
        <v>0</v>
      </c>
      <c r="U1300">
        <v>0</v>
      </c>
      <c r="V1300">
        <v>0</v>
      </c>
      <c r="W1300">
        <v>0</v>
      </c>
      <c r="X1300">
        <v>0</v>
      </c>
      <c r="Y1300">
        <v>0</v>
      </c>
      <c r="Z1300">
        <v>0</v>
      </c>
      <c r="AA1300">
        <v>0</v>
      </c>
      <c r="AB1300">
        <v>0</v>
      </c>
      <c r="AC1300">
        <v>0</v>
      </c>
      <c r="AD1300">
        <v>0</v>
      </c>
      <c r="AE1300">
        <v>0</v>
      </c>
      <c r="AF1300">
        <v>0</v>
      </c>
      <c r="AG1300" s="19">
        <v>0</v>
      </c>
      <c r="AH1300">
        <v>0</v>
      </c>
      <c r="AI1300">
        <v>0</v>
      </c>
      <c r="AJ1300">
        <v>0</v>
      </c>
      <c r="AK1300">
        <v>0</v>
      </c>
      <c r="AL1300">
        <v>0</v>
      </c>
      <c r="AM1300">
        <v>11033</v>
      </c>
      <c r="AN1300">
        <v>19666</v>
      </c>
      <c r="AO1300">
        <v>20389</v>
      </c>
      <c r="AP1300">
        <v>57326</v>
      </c>
      <c r="AQ1300">
        <v>52473</v>
      </c>
      <c r="AR1300">
        <v>39187</v>
      </c>
      <c r="AS1300">
        <v>38201</v>
      </c>
      <c r="AT1300">
        <v>69176</v>
      </c>
      <c r="AU1300">
        <v>61577</v>
      </c>
      <c r="AV1300">
        <v>79619</v>
      </c>
      <c r="AW1300">
        <v>110472</v>
      </c>
      <c r="AX1300">
        <v>96120</v>
      </c>
      <c r="AY1300">
        <v>84228</v>
      </c>
      <c r="AZ1300">
        <v>79000</v>
      </c>
      <c r="BA1300">
        <v>37000</v>
      </c>
      <c r="BB1300">
        <v>41000</v>
      </c>
      <c r="BC1300">
        <v>64000</v>
      </c>
      <c r="BD1300">
        <v>19000</v>
      </c>
      <c r="BE1300">
        <v>63000</v>
      </c>
      <c r="BF1300">
        <v>90000</v>
      </c>
      <c r="BG1300">
        <v>89000</v>
      </c>
      <c r="BH1300">
        <v>98000</v>
      </c>
      <c r="BI1300">
        <v>67000</v>
      </c>
      <c r="BJ1300">
        <v>52000</v>
      </c>
      <c r="BK1300">
        <v>37000</v>
      </c>
      <c r="BL1300">
        <v>36000</v>
      </c>
      <c r="BM1300">
        <v>28000</v>
      </c>
      <c r="BN1300">
        <v>33000</v>
      </c>
      <c r="BO1300">
        <v>64000</v>
      </c>
      <c r="BP1300">
        <v>72000</v>
      </c>
      <c r="BQ1300">
        <v>49000</v>
      </c>
      <c r="BR1300">
        <v>47000</v>
      </c>
      <c r="BS1300">
        <v>54000</v>
      </c>
      <c r="BT1300">
        <v>62000</v>
      </c>
      <c r="BU1300">
        <v>41000</v>
      </c>
      <c r="BV1300">
        <v>45000</v>
      </c>
      <c r="BW1300">
        <v>61000</v>
      </c>
      <c r="BX1300">
        <v>61000</v>
      </c>
      <c r="BY1300">
        <v>47000</v>
      </c>
      <c r="BZ1300">
        <v>25000</v>
      </c>
      <c r="CA1300">
        <v>15000</v>
      </c>
      <c r="CB1300">
        <v>20000</v>
      </c>
      <c r="CC1300">
        <v>20000</v>
      </c>
      <c r="CD1300">
        <v>15000</v>
      </c>
      <c r="CE1300">
        <v>15000</v>
      </c>
    </row>
    <row r="1301" spans="1:83" x14ac:dyDescent="0.35">
      <c r="A1301" s="9" t="str">
        <f t="shared" si="20"/>
        <v>5020.302.14</v>
      </c>
      <c r="B1301" s="52" t="e">
        <f>+IF(MATCH(A1301,List!H$10:H$145,0),"Targeted")</f>
        <v>#N/A</v>
      </c>
      <c r="C1301" s="65"/>
      <c r="D1301" s="151"/>
      <c r="E1301" s="16" t="s">
        <v>1709</v>
      </c>
      <c r="F1301" s="16" t="s">
        <v>1710</v>
      </c>
      <c r="G1301" s="16" t="s">
        <v>2448</v>
      </c>
      <c r="H1301" s="16" t="s">
        <v>2449</v>
      </c>
      <c r="I1301" s="16" t="s">
        <v>2461</v>
      </c>
      <c r="J1301" s="16" t="s">
        <v>2270</v>
      </c>
      <c r="K1301" s="17" t="s">
        <v>12</v>
      </c>
      <c r="L1301" s="18" t="s">
        <v>1936</v>
      </c>
      <c r="M1301" s="195" t="s">
        <v>164</v>
      </c>
      <c r="N1301" s="16" t="s">
        <v>2126</v>
      </c>
      <c r="O1301" s="17" t="s">
        <v>304</v>
      </c>
      <c r="P1301" s="17" t="s">
        <v>305</v>
      </c>
      <c r="Q1301" s="17" t="s">
        <v>306</v>
      </c>
      <c r="R1301">
        <v>0</v>
      </c>
      <c r="S1301">
        <v>0</v>
      </c>
      <c r="T1301">
        <v>0</v>
      </c>
      <c r="U1301">
        <v>0</v>
      </c>
      <c r="V1301">
        <v>0</v>
      </c>
      <c r="W1301">
        <v>0</v>
      </c>
      <c r="X1301">
        <v>0</v>
      </c>
      <c r="Y1301">
        <v>0</v>
      </c>
      <c r="Z1301">
        <v>0</v>
      </c>
      <c r="AA1301">
        <v>0</v>
      </c>
      <c r="AB1301">
        <v>0</v>
      </c>
      <c r="AC1301">
        <v>0</v>
      </c>
      <c r="AD1301">
        <v>0</v>
      </c>
      <c r="AE1301">
        <v>0</v>
      </c>
      <c r="AF1301">
        <v>0</v>
      </c>
      <c r="AG1301" s="19">
        <v>0</v>
      </c>
      <c r="AH1301">
        <v>0</v>
      </c>
      <c r="AI1301">
        <v>0</v>
      </c>
      <c r="AJ1301">
        <v>0</v>
      </c>
      <c r="AK1301">
        <v>0</v>
      </c>
      <c r="AL1301">
        <v>0</v>
      </c>
      <c r="AM1301">
        <v>0</v>
      </c>
      <c r="AN1301">
        <v>0</v>
      </c>
      <c r="AO1301">
        <v>0</v>
      </c>
      <c r="AP1301">
        <v>0</v>
      </c>
      <c r="AQ1301">
        <v>0</v>
      </c>
      <c r="AR1301">
        <v>0</v>
      </c>
      <c r="AS1301">
        <v>0</v>
      </c>
      <c r="AT1301">
        <v>0</v>
      </c>
      <c r="AU1301">
        <v>0</v>
      </c>
      <c r="AV1301">
        <v>0</v>
      </c>
      <c r="AW1301">
        <v>0</v>
      </c>
      <c r="AX1301">
        <v>0</v>
      </c>
      <c r="AY1301">
        <v>0</v>
      </c>
      <c r="AZ1301">
        <v>0</v>
      </c>
      <c r="BA1301">
        <v>0</v>
      </c>
      <c r="BB1301">
        <v>0</v>
      </c>
      <c r="BC1301">
        <v>0</v>
      </c>
      <c r="BD1301">
        <v>0</v>
      </c>
      <c r="BE1301">
        <v>0</v>
      </c>
      <c r="BF1301">
        <v>0</v>
      </c>
      <c r="BG1301">
        <v>0</v>
      </c>
      <c r="BH1301">
        <v>0</v>
      </c>
      <c r="BI1301">
        <v>0</v>
      </c>
      <c r="BJ1301">
        <v>0</v>
      </c>
      <c r="BK1301">
        <v>0</v>
      </c>
      <c r="BL1301">
        <v>0</v>
      </c>
      <c r="BM1301">
        <v>0</v>
      </c>
      <c r="BN1301">
        <v>0</v>
      </c>
      <c r="BO1301">
        <v>0</v>
      </c>
      <c r="BP1301">
        <v>0</v>
      </c>
      <c r="BQ1301">
        <v>0</v>
      </c>
      <c r="BR1301">
        <v>0</v>
      </c>
      <c r="BS1301">
        <v>0</v>
      </c>
      <c r="BT1301">
        <v>0</v>
      </c>
      <c r="BU1301">
        <v>0</v>
      </c>
      <c r="BV1301">
        <v>0</v>
      </c>
      <c r="BW1301">
        <v>0</v>
      </c>
      <c r="BX1301" s="10">
        <v>0</v>
      </c>
      <c r="BY1301">
        <v>0</v>
      </c>
      <c r="BZ1301">
        <v>39000</v>
      </c>
      <c r="CA1301">
        <v>88000</v>
      </c>
      <c r="CB1301">
        <v>104000</v>
      </c>
      <c r="CC1301">
        <v>104000</v>
      </c>
      <c r="CD1301">
        <v>104000</v>
      </c>
      <c r="CE1301">
        <v>104000</v>
      </c>
    </row>
    <row r="1302" spans="1:83" x14ac:dyDescent="0.35">
      <c r="A1302" s="9" t="str">
        <f t="shared" si="20"/>
        <v>5050.302.14</v>
      </c>
      <c r="B1302" s="52" t="e">
        <f>+IF(MATCH(A1302,List!H$10:H$145,0),"Targeted")</f>
        <v>#N/A</v>
      </c>
      <c r="C1302" s="65"/>
      <c r="D1302" s="151"/>
      <c r="E1302" s="16" t="s">
        <v>1709</v>
      </c>
      <c r="F1302" s="16" t="s">
        <v>1710</v>
      </c>
      <c r="G1302" s="16" t="s">
        <v>2448</v>
      </c>
      <c r="H1302" s="16" t="s">
        <v>2449</v>
      </c>
      <c r="I1302" s="16" t="s">
        <v>2462</v>
      </c>
      <c r="J1302" s="16" t="s">
        <v>2463</v>
      </c>
      <c r="K1302" s="17" t="s">
        <v>12</v>
      </c>
      <c r="L1302" s="18" t="s">
        <v>1936</v>
      </c>
      <c r="M1302" s="195" t="s">
        <v>164</v>
      </c>
      <c r="N1302" s="16" t="s">
        <v>2126</v>
      </c>
      <c r="O1302" s="17" t="s">
        <v>304</v>
      </c>
      <c r="P1302" s="17" t="s">
        <v>305</v>
      </c>
      <c r="Q1302" s="17" t="s">
        <v>306</v>
      </c>
      <c r="R1302">
        <v>0</v>
      </c>
      <c r="S1302">
        <v>0</v>
      </c>
      <c r="T1302">
        <v>0</v>
      </c>
      <c r="U1302">
        <v>0</v>
      </c>
      <c r="V1302">
        <v>0</v>
      </c>
      <c r="W1302">
        <v>0</v>
      </c>
      <c r="X1302">
        <v>0</v>
      </c>
      <c r="Y1302">
        <v>0</v>
      </c>
      <c r="Z1302">
        <v>0</v>
      </c>
      <c r="AA1302">
        <v>0</v>
      </c>
      <c r="AB1302">
        <v>0</v>
      </c>
      <c r="AC1302">
        <v>0</v>
      </c>
      <c r="AD1302">
        <v>0</v>
      </c>
      <c r="AE1302">
        <v>0</v>
      </c>
      <c r="AF1302">
        <v>0</v>
      </c>
      <c r="AG1302" s="19">
        <v>0</v>
      </c>
      <c r="AH1302">
        <v>0</v>
      </c>
      <c r="AI1302">
        <v>0</v>
      </c>
      <c r="AJ1302">
        <v>0</v>
      </c>
      <c r="AK1302">
        <v>0</v>
      </c>
      <c r="AL1302">
        <v>0</v>
      </c>
      <c r="AM1302">
        <v>0</v>
      </c>
      <c r="AN1302">
        <v>0</v>
      </c>
      <c r="AO1302">
        <v>0</v>
      </c>
      <c r="AP1302">
        <v>939</v>
      </c>
      <c r="AQ1302">
        <v>939</v>
      </c>
      <c r="AR1302">
        <v>1396</v>
      </c>
      <c r="AS1302">
        <v>1401</v>
      </c>
      <c r="AT1302">
        <v>1583</v>
      </c>
      <c r="AU1302">
        <v>1517</v>
      </c>
      <c r="AV1302">
        <v>1587</v>
      </c>
      <c r="AW1302">
        <v>1557</v>
      </c>
      <c r="AX1302">
        <v>1466</v>
      </c>
      <c r="AY1302">
        <v>1288</v>
      </c>
      <c r="AZ1302">
        <v>2000</v>
      </c>
      <c r="BA1302">
        <v>2000</v>
      </c>
      <c r="BB1302">
        <v>0</v>
      </c>
      <c r="BC1302">
        <v>0</v>
      </c>
      <c r="BD1302">
        <v>0</v>
      </c>
      <c r="BE1302">
        <v>0</v>
      </c>
      <c r="BF1302">
        <v>0</v>
      </c>
      <c r="BG1302">
        <v>0</v>
      </c>
      <c r="BH1302">
        <v>0</v>
      </c>
      <c r="BI1302">
        <v>0</v>
      </c>
      <c r="BJ1302">
        <v>0</v>
      </c>
      <c r="BK1302">
        <v>0</v>
      </c>
      <c r="BL1302">
        <v>0</v>
      </c>
      <c r="BM1302">
        <v>0</v>
      </c>
      <c r="BN1302">
        <v>0</v>
      </c>
      <c r="BO1302">
        <v>0</v>
      </c>
      <c r="BP1302">
        <v>0</v>
      </c>
      <c r="BQ1302">
        <v>0</v>
      </c>
      <c r="BR1302">
        <v>0</v>
      </c>
      <c r="BS1302">
        <v>0</v>
      </c>
      <c r="BT1302">
        <v>0</v>
      </c>
      <c r="BU1302">
        <v>0</v>
      </c>
      <c r="BV1302">
        <v>0</v>
      </c>
      <c r="BW1302">
        <v>0</v>
      </c>
      <c r="BX1302" s="10">
        <v>0</v>
      </c>
      <c r="BY1302">
        <v>0</v>
      </c>
      <c r="BZ1302">
        <v>0</v>
      </c>
      <c r="CA1302">
        <v>0</v>
      </c>
      <c r="CB1302">
        <v>0</v>
      </c>
      <c r="CC1302">
        <v>0</v>
      </c>
      <c r="CD1302">
        <v>0</v>
      </c>
      <c r="CE1302">
        <v>0</v>
      </c>
    </row>
    <row r="1303" spans="1:83" x14ac:dyDescent="0.35">
      <c r="A1303" s="9" t="str">
        <f t="shared" si="20"/>
        <v>5143.302.14</v>
      </c>
      <c r="B1303" s="52" t="e">
        <f>+IF(MATCH(A1303,List!H$10:H$145,0),"Targeted")</f>
        <v>#N/A</v>
      </c>
      <c r="C1303" s="65"/>
      <c r="D1303" s="151" t="s">
        <v>7700</v>
      </c>
      <c r="E1303" s="16" t="s">
        <v>1709</v>
      </c>
      <c r="F1303" s="16" t="s">
        <v>1710</v>
      </c>
      <c r="G1303" s="16" t="s">
        <v>2448</v>
      </c>
      <c r="H1303" s="16" t="s">
        <v>2449</v>
      </c>
      <c r="I1303" s="16" t="s">
        <v>2464</v>
      </c>
      <c r="J1303" s="16" t="s">
        <v>2465</v>
      </c>
      <c r="K1303" s="17" t="s">
        <v>12</v>
      </c>
      <c r="L1303" s="18" t="s">
        <v>1936</v>
      </c>
      <c r="M1303" s="195" t="s">
        <v>164</v>
      </c>
      <c r="N1303" s="16" t="s">
        <v>2126</v>
      </c>
      <c r="O1303" s="17" t="s">
        <v>346</v>
      </c>
      <c r="P1303" s="17" t="s">
        <v>305</v>
      </c>
      <c r="Q1303" s="17" t="s">
        <v>306</v>
      </c>
      <c r="R1303">
        <v>0</v>
      </c>
      <c r="S1303">
        <v>0</v>
      </c>
      <c r="T1303">
        <v>0</v>
      </c>
      <c r="U1303">
        <v>0</v>
      </c>
      <c r="V1303">
        <v>0</v>
      </c>
      <c r="W1303">
        <v>0</v>
      </c>
      <c r="X1303">
        <v>0</v>
      </c>
      <c r="Y1303">
        <v>0</v>
      </c>
      <c r="Z1303">
        <v>0</v>
      </c>
      <c r="AA1303">
        <v>0</v>
      </c>
      <c r="AB1303">
        <v>0</v>
      </c>
      <c r="AC1303">
        <v>0</v>
      </c>
      <c r="AD1303">
        <v>0</v>
      </c>
      <c r="AE1303">
        <v>0</v>
      </c>
      <c r="AF1303">
        <v>0</v>
      </c>
      <c r="AG1303" s="19">
        <v>0</v>
      </c>
      <c r="AH1303">
        <v>0</v>
      </c>
      <c r="AI1303">
        <v>0</v>
      </c>
      <c r="AJ1303">
        <v>0</v>
      </c>
      <c r="AK1303">
        <v>0</v>
      </c>
      <c r="AL1303">
        <v>0</v>
      </c>
      <c r="AM1303">
        <v>0</v>
      </c>
      <c r="AN1303">
        <v>0</v>
      </c>
      <c r="AO1303">
        <v>0</v>
      </c>
      <c r="AP1303">
        <v>0</v>
      </c>
      <c r="AQ1303">
        <v>0</v>
      </c>
      <c r="AR1303">
        <v>0</v>
      </c>
      <c r="AS1303">
        <v>0</v>
      </c>
      <c r="AT1303">
        <v>0</v>
      </c>
      <c r="AU1303">
        <v>0</v>
      </c>
      <c r="AV1303">
        <v>0</v>
      </c>
      <c r="AW1303">
        <v>0</v>
      </c>
      <c r="AX1303">
        <v>0</v>
      </c>
      <c r="AY1303">
        <v>0</v>
      </c>
      <c r="AZ1303">
        <v>0</v>
      </c>
      <c r="BA1303">
        <v>1000</v>
      </c>
      <c r="BB1303">
        <v>0</v>
      </c>
      <c r="BC1303">
        <v>-1000</v>
      </c>
      <c r="BD1303">
        <v>0</v>
      </c>
      <c r="BE1303">
        <v>0</v>
      </c>
      <c r="BF1303">
        <v>0</v>
      </c>
      <c r="BG1303">
        <v>-1000</v>
      </c>
      <c r="BH1303">
        <v>0</v>
      </c>
      <c r="BI1303">
        <v>0</v>
      </c>
      <c r="BJ1303">
        <v>0</v>
      </c>
      <c r="BK1303">
        <v>0</v>
      </c>
      <c r="BL1303">
        <v>0</v>
      </c>
      <c r="BM1303">
        <v>0</v>
      </c>
      <c r="BN1303">
        <v>0</v>
      </c>
      <c r="BO1303">
        <v>0</v>
      </c>
      <c r="BP1303">
        <v>0</v>
      </c>
      <c r="BQ1303">
        <v>0</v>
      </c>
      <c r="BR1303">
        <v>0</v>
      </c>
      <c r="BS1303">
        <v>0</v>
      </c>
      <c r="BT1303">
        <v>0</v>
      </c>
      <c r="BU1303">
        <v>0</v>
      </c>
      <c r="BV1303">
        <v>0</v>
      </c>
      <c r="BW1303">
        <v>0</v>
      </c>
      <c r="BX1303">
        <v>0</v>
      </c>
      <c r="BY1303">
        <v>0</v>
      </c>
      <c r="BZ1303">
        <v>0</v>
      </c>
      <c r="CA1303">
        <v>0</v>
      </c>
      <c r="CB1303">
        <v>0</v>
      </c>
      <c r="CC1303">
        <v>0</v>
      </c>
      <c r="CD1303">
        <v>0</v>
      </c>
      <c r="CE1303">
        <v>0</v>
      </c>
    </row>
    <row r="1304" spans="1:83" x14ac:dyDescent="0.35">
      <c r="A1304" s="9" t="str">
        <f t="shared" si="20"/>
        <v>5143.302.14</v>
      </c>
      <c r="B1304" s="52" t="e">
        <f>+IF(MATCH(A1304,List!H$10:H$145,0),"Targeted")</f>
        <v>#N/A</v>
      </c>
      <c r="C1304" s="65"/>
      <c r="D1304" s="151" t="s">
        <v>7700</v>
      </c>
      <c r="E1304" s="16" t="s">
        <v>1709</v>
      </c>
      <c r="F1304" s="16" t="s">
        <v>1710</v>
      </c>
      <c r="G1304" s="16" t="s">
        <v>2448</v>
      </c>
      <c r="H1304" s="16" t="s">
        <v>2449</v>
      </c>
      <c r="I1304" s="16" t="s">
        <v>2464</v>
      </c>
      <c r="J1304" s="16" t="s">
        <v>2465</v>
      </c>
      <c r="K1304" s="17" t="s">
        <v>12</v>
      </c>
      <c r="L1304" s="18" t="s">
        <v>1936</v>
      </c>
      <c r="M1304" s="195" t="s">
        <v>164</v>
      </c>
      <c r="N1304" s="16" t="s">
        <v>2126</v>
      </c>
      <c r="O1304" s="17" t="s">
        <v>346</v>
      </c>
      <c r="P1304" s="17" t="s">
        <v>524</v>
      </c>
      <c r="Q1304" s="17" t="s">
        <v>306</v>
      </c>
      <c r="R1304">
        <v>0</v>
      </c>
      <c r="S1304">
        <v>0</v>
      </c>
      <c r="T1304">
        <v>0</v>
      </c>
      <c r="U1304">
        <v>0</v>
      </c>
      <c r="V1304">
        <v>0</v>
      </c>
      <c r="W1304">
        <v>0</v>
      </c>
      <c r="X1304">
        <v>0</v>
      </c>
      <c r="Y1304">
        <v>0</v>
      </c>
      <c r="Z1304">
        <v>0</v>
      </c>
      <c r="AA1304">
        <v>0</v>
      </c>
      <c r="AB1304">
        <v>0</v>
      </c>
      <c r="AC1304">
        <v>0</v>
      </c>
      <c r="AD1304">
        <v>0</v>
      </c>
      <c r="AE1304">
        <v>0</v>
      </c>
      <c r="AF1304">
        <v>0</v>
      </c>
      <c r="AG1304" s="19">
        <v>0</v>
      </c>
      <c r="AH1304">
        <v>0</v>
      </c>
      <c r="AI1304">
        <v>0</v>
      </c>
      <c r="AJ1304">
        <v>0</v>
      </c>
      <c r="AK1304">
        <v>0</v>
      </c>
      <c r="AL1304">
        <v>0</v>
      </c>
      <c r="AM1304">
        <v>0</v>
      </c>
      <c r="AN1304">
        <v>0</v>
      </c>
      <c r="AO1304">
        <v>0</v>
      </c>
      <c r="AP1304">
        <v>0</v>
      </c>
      <c r="AQ1304">
        <v>0</v>
      </c>
      <c r="AR1304">
        <v>0</v>
      </c>
      <c r="AS1304">
        <v>0</v>
      </c>
      <c r="AT1304">
        <v>0</v>
      </c>
      <c r="AU1304">
        <v>0</v>
      </c>
      <c r="AV1304">
        <v>0</v>
      </c>
      <c r="AW1304">
        <v>680</v>
      </c>
      <c r="AX1304">
        <v>3929</v>
      </c>
      <c r="AY1304">
        <v>6015</v>
      </c>
      <c r="AZ1304">
        <v>7000</v>
      </c>
      <c r="BA1304">
        <v>8000</v>
      </c>
      <c r="BB1304">
        <v>9000</v>
      </c>
      <c r="BC1304">
        <v>12000</v>
      </c>
      <c r="BD1304">
        <v>9000</v>
      </c>
      <c r="BE1304">
        <v>13000</v>
      </c>
      <c r="BF1304">
        <v>20000</v>
      </c>
      <c r="BG1304">
        <v>36000</v>
      </c>
      <c r="BH1304">
        <v>61000</v>
      </c>
      <c r="BI1304">
        <v>69000</v>
      </c>
      <c r="BJ1304">
        <v>56000</v>
      </c>
      <c r="BK1304">
        <v>38000</v>
      </c>
      <c r="BL1304">
        <v>82000</v>
      </c>
      <c r="BM1304">
        <v>79000</v>
      </c>
      <c r="BN1304">
        <v>95000</v>
      </c>
      <c r="BO1304">
        <v>78000</v>
      </c>
      <c r="BP1304">
        <v>89000</v>
      </c>
      <c r="BQ1304">
        <v>50000</v>
      </c>
      <c r="BR1304">
        <v>78000</v>
      </c>
      <c r="BS1304">
        <v>54000</v>
      </c>
      <c r="BT1304">
        <v>45000</v>
      </c>
      <c r="BU1304">
        <v>46000</v>
      </c>
      <c r="BV1304">
        <v>44000</v>
      </c>
      <c r="BW1304">
        <v>32000</v>
      </c>
      <c r="BX1304">
        <v>39000</v>
      </c>
      <c r="BY1304">
        <v>66000</v>
      </c>
      <c r="BZ1304">
        <v>32000</v>
      </c>
      <c r="CA1304">
        <v>44000</v>
      </c>
      <c r="CB1304">
        <v>47000</v>
      </c>
      <c r="CC1304">
        <v>54000</v>
      </c>
      <c r="CD1304">
        <v>60000</v>
      </c>
      <c r="CE1304">
        <v>61000</v>
      </c>
    </row>
    <row r="1305" spans="1:83" x14ac:dyDescent="0.35">
      <c r="A1305" s="9" t="str">
        <f t="shared" si="20"/>
        <v>5143.302.14</v>
      </c>
      <c r="B1305" s="52" t="e">
        <f>+IF(MATCH(A1305,List!H$10:H$145,0),"Targeted")</f>
        <v>#N/A</v>
      </c>
      <c r="C1305" s="65"/>
      <c r="D1305" s="151"/>
      <c r="E1305" s="16" t="s">
        <v>1709</v>
      </c>
      <c r="F1305" s="16" t="s">
        <v>1710</v>
      </c>
      <c r="G1305" s="16" t="s">
        <v>2448</v>
      </c>
      <c r="H1305" s="16" t="s">
        <v>2449</v>
      </c>
      <c r="I1305" s="16" t="s">
        <v>2464</v>
      </c>
      <c r="J1305" s="16" t="s">
        <v>2465</v>
      </c>
      <c r="K1305" s="17" t="s">
        <v>12</v>
      </c>
      <c r="L1305" s="18" t="s">
        <v>1936</v>
      </c>
      <c r="M1305" s="195" t="s">
        <v>164</v>
      </c>
      <c r="N1305" s="16" t="s">
        <v>2126</v>
      </c>
      <c r="O1305" s="17" t="s">
        <v>304</v>
      </c>
      <c r="P1305" s="17" t="s">
        <v>305</v>
      </c>
      <c r="Q1305" s="17" t="s">
        <v>306</v>
      </c>
      <c r="R1305">
        <v>0</v>
      </c>
      <c r="S1305">
        <v>0</v>
      </c>
      <c r="T1305">
        <v>0</v>
      </c>
      <c r="U1305">
        <v>0</v>
      </c>
      <c r="V1305">
        <v>0</v>
      </c>
      <c r="W1305">
        <v>0</v>
      </c>
      <c r="X1305">
        <v>0</v>
      </c>
      <c r="Y1305">
        <v>0</v>
      </c>
      <c r="Z1305">
        <v>0</v>
      </c>
      <c r="AA1305">
        <v>0</v>
      </c>
      <c r="AB1305">
        <v>0</v>
      </c>
      <c r="AC1305">
        <v>0</v>
      </c>
      <c r="AD1305">
        <v>0</v>
      </c>
      <c r="AE1305">
        <v>0</v>
      </c>
      <c r="AF1305">
        <v>0</v>
      </c>
      <c r="AG1305" s="19">
        <v>0</v>
      </c>
      <c r="AH1305">
        <v>0</v>
      </c>
      <c r="AI1305">
        <v>0</v>
      </c>
      <c r="AJ1305">
        <v>0</v>
      </c>
      <c r="AK1305">
        <v>0</v>
      </c>
      <c r="AL1305">
        <v>0</v>
      </c>
      <c r="AM1305">
        <v>0</v>
      </c>
      <c r="AN1305">
        <v>0</v>
      </c>
      <c r="AO1305">
        <v>0</v>
      </c>
      <c r="AP1305">
        <v>0</v>
      </c>
      <c r="AQ1305">
        <v>0</v>
      </c>
      <c r="AR1305">
        <v>0</v>
      </c>
      <c r="AS1305">
        <v>0</v>
      </c>
      <c r="AT1305">
        <v>0</v>
      </c>
      <c r="AU1305">
        <v>0</v>
      </c>
      <c r="AV1305">
        <v>0</v>
      </c>
      <c r="AW1305">
        <v>0</v>
      </c>
      <c r="AX1305">
        <v>79761</v>
      </c>
      <c r="AY1305">
        <v>22424</v>
      </c>
      <c r="AZ1305">
        <v>25000</v>
      </c>
      <c r="BA1305">
        <v>27000</v>
      </c>
      <c r="BB1305">
        <v>28000</v>
      </c>
      <c r="BC1305">
        <v>28000</v>
      </c>
      <c r="BD1305">
        <v>29000</v>
      </c>
      <c r="BE1305">
        <v>33000</v>
      </c>
      <c r="BF1305">
        <v>33000</v>
      </c>
      <c r="BG1305">
        <v>36000</v>
      </c>
      <c r="BH1305">
        <v>35000</v>
      </c>
      <c r="BI1305">
        <v>0</v>
      </c>
      <c r="BJ1305">
        <v>0</v>
      </c>
      <c r="BK1305">
        <v>0</v>
      </c>
      <c r="BL1305">
        <v>0</v>
      </c>
      <c r="BM1305">
        <v>0</v>
      </c>
      <c r="BN1305">
        <v>0</v>
      </c>
      <c r="BO1305">
        <v>0</v>
      </c>
      <c r="BP1305">
        <v>0</v>
      </c>
      <c r="BQ1305">
        <v>0</v>
      </c>
      <c r="BR1305">
        <v>0</v>
      </c>
      <c r="BS1305">
        <v>0</v>
      </c>
      <c r="BT1305">
        <v>0</v>
      </c>
      <c r="BU1305">
        <v>0</v>
      </c>
      <c r="BV1305">
        <v>0</v>
      </c>
      <c r="BW1305">
        <v>0</v>
      </c>
      <c r="BX1305" s="10">
        <v>0</v>
      </c>
      <c r="BY1305">
        <v>0</v>
      </c>
      <c r="BZ1305">
        <v>0</v>
      </c>
      <c r="CA1305">
        <v>0</v>
      </c>
      <c r="CB1305">
        <v>0</v>
      </c>
      <c r="CC1305">
        <v>0</v>
      </c>
      <c r="CD1305">
        <v>0</v>
      </c>
      <c r="CE1305">
        <v>0</v>
      </c>
    </row>
    <row r="1306" spans="1:83" x14ac:dyDescent="0.35">
      <c r="A1306" s="9" t="str">
        <f t="shared" si="20"/>
        <v>5143.302.14</v>
      </c>
      <c r="B1306" s="52" t="e">
        <f>+IF(MATCH(A1306,List!H$10:H$145,0),"Targeted")</f>
        <v>#N/A</v>
      </c>
      <c r="C1306" s="65"/>
      <c r="D1306" s="151"/>
      <c r="E1306" s="16" t="s">
        <v>1709</v>
      </c>
      <c r="F1306" s="16" t="s">
        <v>1710</v>
      </c>
      <c r="G1306" s="16" t="s">
        <v>2448</v>
      </c>
      <c r="H1306" s="16" t="s">
        <v>2449</v>
      </c>
      <c r="I1306" s="16" t="s">
        <v>2464</v>
      </c>
      <c r="J1306" s="16" t="s">
        <v>2465</v>
      </c>
      <c r="K1306" s="17" t="s">
        <v>12</v>
      </c>
      <c r="L1306" s="18" t="s">
        <v>1936</v>
      </c>
      <c r="M1306" s="195" t="s">
        <v>164</v>
      </c>
      <c r="N1306" s="16" t="s">
        <v>2126</v>
      </c>
      <c r="O1306" s="17" t="s">
        <v>304</v>
      </c>
      <c r="P1306" s="17" t="s">
        <v>524</v>
      </c>
      <c r="Q1306" s="17" t="s">
        <v>306</v>
      </c>
      <c r="R1306">
        <v>0</v>
      </c>
      <c r="S1306">
        <v>0</v>
      </c>
      <c r="T1306">
        <v>0</v>
      </c>
      <c r="U1306">
        <v>0</v>
      </c>
      <c r="V1306">
        <v>0</v>
      </c>
      <c r="W1306">
        <v>0</v>
      </c>
      <c r="X1306">
        <v>0</v>
      </c>
      <c r="Y1306">
        <v>0</v>
      </c>
      <c r="Z1306">
        <v>0</v>
      </c>
      <c r="AA1306">
        <v>0</v>
      </c>
      <c r="AB1306">
        <v>0</v>
      </c>
      <c r="AC1306">
        <v>0</v>
      </c>
      <c r="AD1306">
        <v>0</v>
      </c>
      <c r="AE1306">
        <v>0</v>
      </c>
      <c r="AF1306">
        <v>0</v>
      </c>
      <c r="AG1306" s="19">
        <v>0</v>
      </c>
      <c r="AH1306">
        <v>0</v>
      </c>
      <c r="AI1306">
        <v>0</v>
      </c>
      <c r="AJ1306">
        <v>0</v>
      </c>
      <c r="AK1306">
        <v>0</v>
      </c>
      <c r="AL1306">
        <v>0</v>
      </c>
      <c r="AM1306">
        <v>0</v>
      </c>
      <c r="AN1306">
        <v>0</v>
      </c>
      <c r="AO1306">
        <v>0</v>
      </c>
      <c r="AP1306">
        <v>0</v>
      </c>
      <c r="AQ1306">
        <v>0</v>
      </c>
      <c r="AR1306">
        <v>0</v>
      </c>
      <c r="AS1306">
        <v>0</v>
      </c>
      <c r="AT1306">
        <v>0</v>
      </c>
      <c r="AU1306">
        <v>0</v>
      </c>
      <c r="AV1306">
        <v>0</v>
      </c>
      <c r="AW1306">
        <v>0</v>
      </c>
      <c r="AX1306">
        <v>0</v>
      </c>
      <c r="AY1306">
        <v>0</v>
      </c>
      <c r="AZ1306">
        <v>0</v>
      </c>
      <c r="BA1306">
        <v>0</v>
      </c>
      <c r="BB1306">
        <v>0</v>
      </c>
      <c r="BC1306">
        <v>0</v>
      </c>
      <c r="BD1306">
        <v>0</v>
      </c>
      <c r="BE1306">
        <v>0</v>
      </c>
      <c r="BF1306">
        <v>0</v>
      </c>
      <c r="BG1306">
        <v>0</v>
      </c>
      <c r="BH1306">
        <v>0</v>
      </c>
      <c r="BI1306">
        <v>35000</v>
      </c>
      <c r="BJ1306">
        <v>35000</v>
      </c>
      <c r="BK1306">
        <v>39000</v>
      </c>
      <c r="BL1306">
        <v>46000</v>
      </c>
      <c r="BM1306">
        <v>52000</v>
      </c>
      <c r="BN1306">
        <v>54000</v>
      </c>
      <c r="BO1306">
        <v>59000</v>
      </c>
      <c r="BP1306">
        <v>54000</v>
      </c>
      <c r="BQ1306">
        <v>53000</v>
      </c>
      <c r="BR1306">
        <v>63000</v>
      </c>
      <c r="BS1306">
        <v>72000</v>
      </c>
      <c r="BT1306">
        <v>74000</v>
      </c>
      <c r="BU1306">
        <v>68000</v>
      </c>
      <c r="BV1306">
        <v>76000</v>
      </c>
      <c r="BW1306">
        <v>75000</v>
      </c>
      <c r="BX1306" s="10">
        <v>70000</v>
      </c>
      <c r="BY1306">
        <v>66000</v>
      </c>
      <c r="BZ1306">
        <v>78000</v>
      </c>
      <c r="CA1306">
        <v>84000</v>
      </c>
      <c r="CB1306">
        <v>88000</v>
      </c>
      <c r="CC1306">
        <v>91000</v>
      </c>
      <c r="CD1306">
        <v>92000</v>
      </c>
      <c r="CE1306">
        <v>94000</v>
      </c>
    </row>
    <row r="1307" spans="1:83" x14ac:dyDescent="0.35">
      <c r="A1307" s="9" t="str">
        <f t="shared" si="20"/>
        <v>5150.302.14</v>
      </c>
      <c r="B1307" s="52" t="e">
        <f>+IF(MATCH(A1307,List!H$10:H$145,0),"Targeted")</f>
        <v>#N/A</v>
      </c>
      <c r="C1307" s="65"/>
      <c r="D1307" s="151" t="s">
        <v>7700</v>
      </c>
      <c r="E1307" s="16" t="s">
        <v>1709</v>
      </c>
      <c r="F1307" s="16" t="s">
        <v>1710</v>
      </c>
      <c r="G1307" s="16" t="s">
        <v>2448</v>
      </c>
      <c r="H1307" s="16" t="s">
        <v>2449</v>
      </c>
      <c r="I1307" s="16" t="s">
        <v>2466</v>
      </c>
      <c r="J1307" s="16" t="s">
        <v>2467</v>
      </c>
      <c r="K1307" s="17" t="s">
        <v>12</v>
      </c>
      <c r="L1307" s="18" t="s">
        <v>1936</v>
      </c>
      <c r="M1307" s="195" t="s">
        <v>164</v>
      </c>
      <c r="N1307" s="16" t="s">
        <v>2126</v>
      </c>
      <c r="O1307" s="17" t="s">
        <v>346</v>
      </c>
      <c r="P1307" s="17" t="s">
        <v>305</v>
      </c>
      <c r="Q1307" s="17" t="s">
        <v>306</v>
      </c>
      <c r="R1307">
        <v>0</v>
      </c>
      <c r="S1307">
        <v>0</v>
      </c>
      <c r="T1307">
        <v>0</v>
      </c>
      <c r="U1307">
        <v>0</v>
      </c>
      <c r="V1307">
        <v>0</v>
      </c>
      <c r="W1307">
        <v>0</v>
      </c>
      <c r="X1307">
        <v>0</v>
      </c>
      <c r="Y1307">
        <v>0</v>
      </c>
      <c r="Z1307">
        <v>0</v>
      </c>
      <c r="AA1307">
        <v>0</v>
      </c>
      <c r="AB1307">
        <v>0</v>
      </c>
      <c r="AC1307">
        <v>0</v>
      </c>
      <c r="AD1307">
        <v>0</v>
      </c>
      <c r="AE1307">
        <v>0</v>
      </c>
      <c r="AF1307">
        <v>0</v>
      </c>
      <c r="AG1307" s="19">
        <v>0</v>
      </c>
      <c r="AH1307">
        <v>0</v>
      </c>
      <c r="AI1307">
        <v>0</v>
      </c>
      <c r="AJ1307">
        <v>0</v>
      </c>
      <c r="AK1307">
        <v>0</v>
      </c>
      <c r="AL1307">
        <v>0</v>
      </c>
      <c r="AM1307">
        <v>0</v>
      </c>
      <c r="AN1307">
        <v>0</v>
      </c>
      <c r="AO1307">
        <v>0</v>
      </c>
      <c r="AP1307">
        <v>0</v>
      </c>
      <c r="AQ1307">
        <v>0</v>
      </c>
      <c r="AR1307">
        <v>0</v>
      </c>
      <c r="AS1307">
        <v>0</v>
      </c>
      <c r="AT1307">
        <v>0</v>
      </c>
      <c r="AU1307">
        <v>0</v>
      </c>
      <c r="AV1307">
        <v>0</v>
      </c>
      <c r="AW1307">
        <v>0</v>
      </c>
      <c r="AX1307">
        <v>0</v>
      </c>
      <c r="AY1307">
        <v>985</v>
      </c>
      <c r="AZ1307">
        <v>1000</v>
      </c>
      <c r="BA1307">
        <v>0</v>
      </c>
      <c r="BB1307">
        <v>1000</v>
      </c>
      <c r="BC1307">
        <v>1000</v>
      </c>
      <c r="BD1307">
        <v>0</v>
      </c>
      <c r="BE1307">
        <v>0</v>
      </c>
      <c r="BF1307">
        <v>0</v>
      </c>
      <c r="BG1307">
        <v>0</v>
      </c>
      <c r="BH1307">
        <v>0</v>
      </c>
      <c r="BI1307">
        <v>0</v>
      </c>
      <c r="BJ1307">
        <v>0</v>
      </c>
      <c r="BK1307">
        <v>0</v>
      </c>
      <c r="BL1307">
        <v>0</v>
      </c>
      <c r="BM1307">
        <v>0</v>
      </c>
      <c r="BN1307">
        <v>0</v>
      </c>
      <c r="BO1307">
        <v>0</v>
      </c>
      <c r="BP1307">
        <v>0</v>
      </c>
      <c r="BQ1307">
        <v>0</v>
      </c>
      <c r="BR1307">
        <v>0</v>
      </c>
      <c r="BS1307">
        <v>0</v>
      </c>
      <c r="BT1307">
        <v>0</v>
      </c>
      <c r="BU1307">
        <v>0</v>
      </c>
      <c r="BV1307">
        <v>0</v>
      </c>
      <c r="BW1307">
        <v>0</v>
      </c>
      <c r="BX1307">
        <v>0</v>
      </c>
      <c r="BY1307">
        <v>0</v>
      </c>
      <c r="BZ1307">
        <v>0</v>
      </c>
      <c r="CA1307">
        <v>0</v>
      </c>
      <c r="CB1307">
        <v>0</v>
      </c>
      <c r="CC1307">
        <v>0</v>
      </c>
      <c r="CD1307">
        <v>0</v>
      </c>
      <c r="CE1307">
        <v>0</v>
      </c>
    </row>
    <row r="1308" spans="1:83" x14ac:dyDescent="0.35">
      <c r="A1308" s="9" t="str">
        <f t="shared" si="20"/>
        <v>5150.302.14</v>
      </c>
      <c r="B1308" s="52" t="e">
        <f>+IF(MATCH(A1308,List!H$10:H$145,0),"Targeted")</f>
        <v>#N/A</v>
      </c>
      <c r="C1308" s="65"/>
      <c r="D1308" s="151" t="s">
        <v>7700</v>
      </c>
      <c r="E1308" s="16" t="s">
        <v>1709</v>
      </c>
      <c r="F1308" s="16" t="s">
        <v>1710</v>
      </c>
      <c r="G1308" s="16" t="s">
        <v>2448</v>
      </c>
      <c r="H1308" s="16" t="s">
        <v>2449</v>
      </c>
      <c r="I1308" s="16" t="s">
        <v>2466</v>
      </c>
      <c r="J1308" s="16" t="s">
        <v>2467</v>
      </c>
      <c r="K1308" s="17" t="s">
        <v>12</v>
      </c>
      <c r="L1308" s="18" t="s">
        <v>1936</v>
      </c>
      <c r="M1308" s="195" t="s">
        <v>164</v>
      </c>
      <c r="N1308" s="16" t="s">
        <v>2126</v>
      </c>
      <c r="O1308" s="17" t="s">
        <v>346</v>
      </c>
      <c r="P1308" s="17" t="s">
        <v>524</v>
      </c>
      <c r="Q1308" s="17" t="s">
        <v>306</v>
      </c>
      <c r="R1308">
        <v>0</v>
      </c>
      <c r="S1308">
        <v>0</v>
      </c>
      <c r="T1308">
        <v>0</v>
      </c>
      <c r="U1308">
        <v>0</v>
      </c>
      <c r="V1308">
        <v>0</v>
      </c>
      <c r="W1308">
        <v>0</v>
      </c>
      <c r="X1308">
        <v>0</v>
      </c>
      <c r="Y1308">
        <v>0</v>
      </c>
      <c r="Z1308">
        <v>0</v>
      </c>
      <c r="AA1308">
        <v>0</v>
      </c>
      <c r="AB1308">
        <v>0</v>
      </c>
      <c r="AC1308">
        <v>0</v>
      </c>
      <c r="AD1308">
        <v>0</v>
      </c>
      <c r="AE1308">
        <v>0</v>
      </c>
      <c r="AF1308">
        <v>0</v>
      </c>
      <c r="AG1308" s="19">
        <v>0</v>
      </c>
      <c r="AH1308">
        <v>0</v>
      </c>
      <c r="AI1308">
        <v>0</v>
      </c>
      <c r="AJ1308">
        <v>0</v>
      </c>
      <c r="AK1308">
        <v>0</v>
      </c>
      <c r="AL1308">
        <v>0</v>
      </c>
      <c r="AM1308">
        <v>0</v>
      </c>
      <c r="AN1308">
        <v>0</v>
      </c>
      <c r="AO1308">
        <v>0</v>
      </c>
      <c r="AP1308">
        <v>0</v>
      </c>
      <c r="AQ1308">
        <v>0</v>
      </c>
      <c r="AR1308">
        <v>0</v>
      </c>
      <c r="AS1308">
        <v>0</v>
      </c>
      <c r="AT1308">
        <v>0</v>
      </c>
      <c r="AU1308">
        <v>0</v>
      </c>
      <c r="AV1308">
        <v>0</v>
      </c>
      <c r="AW1308">
        <v>0</v>
      </c>
      <c r="AX1308">
        <v>0</v>
      </c>
      <c r="AY1308">
        <v>29</v>
      </c>
      <c r="AZ1308">
        <v>1000</v>
      </c>
      <c r="BA1308">
        <v>1000</v>
      </c>
      <c r="BB1308">
        <v>1000</v>
      </c>
      <c r="BC1308">
        <v>1000</v>
      </c>
      <c r="BD1308">
        <v>1000</v>
      </c>
      <c r="BE1308">
        <v>1000</v>
      </c>
      <c r="BF1308">
        <v>1000</v>
      </c>
      <c r="BG1308">
        <v>1000</v>
      </c>
      <c r="BH1308">
        <v>1000</v>
      </c>
      <c r="BI1308">
        <v>0</v>
      </c>
      <c r="BJ1308">
        <v>0</v>
      </c>
      <c r="BK1308">
        <v>0</v>
      </c>
      <c r="BL1308">
        <v>0</v>
      </c>
      <c r="BM1308">
        <v>0</v>
      </c>
      <c r="BN1308">
        <v>0</v>
      </c>
      <c r="BO1308">
        <v>0</v>
      </c>
      <c r="BP1308">
        <v>0</v>
      </c>
      <c r="BQ1308">
        <v>0</v>
      </c>
      <c r="BR1308">
        <v>0</v>
      </c>
      <c r="BS1308">
        <v>0</v>
      </c>
      <c r="BT1308">
        <v>0</v>
      </c>
      <c r="BU1308">
        <v>0</v>
      </c>
      <c r="BV1308">
        <v>0</v>
      </c>
      <c r="BW1308">
        <v>0</v>
      </c>
      <c r="BX1308">
        <v>0</v>
      </c>
      <c r="BY1308">
        <v>0</v>
      </c>
      <c r="BZ1308">
        <v>0</v>
      </c>
      <c r="CA1308">
        <v>0</v>
      </c>
      <c r="CB1308">
        <v>0</v>
      </c>
      <c r="CC1308">
        <v>0</v>
      </c>
      <c r="CD1308">
        <v>0</v>
      </c>
      <c r="CE1308">
        <v>0</v>
      </c>
    </row>
    <row r="1309" spans="1:83" x14ac:dyDescent="0.35">
      <c r="A1309" s="9" t="str">
        <f t="shared" si="20"/>
        <v>5150.302.14</v>
      </c>
      <c r="B1309" s="52" t="e">
        <f>+IF(MATCH(A1309,List!H$10:H$145,0),"Targeted")</f>
        <v>#N/A</v>
      </c>
      <c r="C1309" s="65"/>
      <c r="D1309" s="151"/>
      <c r="E1309" s="16" t="s">
        <v>1709</v>
      </c>
      <c r="F1309" s="16" t="s">
        <v>1710</v>
      </c>
      <c r="G1309" s="16" t="s">
        <v>2448</v>
      </c>
      <c r="H1309" s="16" t="s">
        <v>2449</v>
      </c>
      <c r="I1309" s="16" t="s">
        <v>2466</v>
      </c>
      <c r="J1309" s="16" t="s">
        <v>2467</v>
      </c>
      <c r="K1309" s="17" t="s">
        <v>12</v>
      </c>
      <c r="L1309" s="18" t="s">
        <v>1936</v>
      </c>
      <c r="M1309" s="195" t="s">
        <v>164</v>
      </c>
      <c r="N1309" s="16" t="s">
        <v>2126</v>
      </c>
      <c r="O1309" s="17" t="s">
        <v>304</v>
      </c>
      <c r="P1309" s="17" t="s">
        <v>305</v>
      </c>
      <c r="Q1309" s="17" t="s">
        <v>306</v>
      </c>
      <c r="R1309">
        <v>0</v>
      </c>
      <c r="S1309">
        <v>0</v>
      </c>
      <c r="T1309">
        <v>0</v>
      </c>
      <c r="U1309">
        <v>0</v>
      </c>
      <c r="V1309">
        <v>0</v>
      </c>
      <c r="W1309">
        <v>0</v>
      </c>
      <c r="X1309">
        <v>0</v>
      </c>
      <c r="Y1309">
        <v>0</v>
      </c>
      <c r="Z1309">
        <v>0</v>
      </c>
      <c r="AA1309">
        <v>0</v>
      </c>
      <c r="AB1309">
        <v>0</v>
      </c>
      <c r="AC1309">
        <v>0</v>
      </c>
      <c r="AD1309">
        <v>0</v>
      </c>
      <c r="AE1309">
        <v>0</v>
      </c>
      <c r="AF1309">
        <v>0</v>
      </c>
      <c r="AG1309" s="19">
        <v>0</v>
      </c>
      <c r="AH1309">
        <v>0</v>
      </c>
      <c r="AI1309">
        <v>0</v>
      </c>
      <c r="AJ1309">
        <v>0</v>
      </c>
      <c r="AK1309">
        <v>0</v>
      </c>
      <c r="AL1309">
        <v>0</v>
      </c>
      <c r="AM1309">
        <v>0</v>
      </c>
      <c r="AN1309">
        <v>0</v>
      </c>
      <c r="AO1309">
        <v>0</v>
      </c>
      <c r="AP1309">
        <v>0</v>
      </c>
      <c r="AQ1309">
        <v>0</v>
      </c>
      <c r="AR1309">
        <v>0</v>
      </c>
      <c r="AS1309">
        <v>0</v>
      </c>
      <c r="AT1309">
        <v>0</v>
      </c>
      <c r="AU1309">
        <v>0</v>
      </c>
      <c r="AV1309">
        <v>0</v>
      </c>
      <c r="AW1309">
        <v>0</v>
      </c>
      <c r="AX1309">
        <v>0</v>
      </c>
      <c r="AY1309">
        <v>15</v>
      </c>
      <c r="AZ1309">
        <v>0</v>
      </c>
      <c r="BA1309">
        <v>0</v>
      </c>
      <c r="BB1309">
        <v>0</v>
      </c>
      <c r="BC1309">
        <v>0</v>
      </c>
      <c r="BD1309">
        <v>0</v>
      </c>
      <c r="BE1309">
        <v>0</v>
      </c>
      <c r="BF1309">
        <v>0</v>
      </c>
      <c r="BG1309">
        <v>0</v>
      </c>
      <c r="BH1309">
        <v>0</v>
      </c>
      <c r="BI1309">
        <v>0</v>
      </c>
      <c r="BJ1309">
        <v>0</v>
      </c>
      <c r="BK1309">
        <v>0</v>
      </c>
      <c r="BL1309">
        <v>0</v>
      </c>
      <c r="BM1309">
        <v>0</v>
      </c>
      <c r="BN1309">
        <v>0</v>
      </c>
      <c r="BO1309">
        <v>0</v>
      </c>
      <c r="BP1309">
        <v>0</v>
      </c>
      <c r="BQ1309">
        <v>0</v>
      </c>
      <c r="BR1309">
        <v>0</v>
      </c>
      <c r="BS1309">
        <v>0</v>
      </c>
      <c r="BT1309">
        <v>0</v>
      </c>
      <c r="BU1309">
        <v>0</v>
      </c>
      <c r="BV1309">
        <v>0</v>
      </c>
      <c r="BW1309">
        <v>0</v>
      </c>
      <c r="BX1309" s="10">
        <v>0</v>
      </c>
      <c r="BY1309">
        <v>0</v>
      </c>
      <c r="BZ1309">
        <v>0</v>
      </c>
      <c r="CA1309">
        <v>0</v>
      </c>
      <c r="CB1309">
        <v>0</v>
      </c>
      <c r="CC1309">
        <v>0</v>
      </c>
      <c r="CD1309">
        <v>0</v>
      </c>
      <c r="CE1309">
        <v>0</v>
      </c>
    </row>
    <row r="1310" spans="1:83" x14ac:dyDescent="0.35">
      <c r="A1310" s="9" t="str">
        <f t="shared" si="20"/>
        <v>5241.302.14</v>
      </c>
      <c r="B1310" s="52" t="e">
        <f>+IF(MATCH(A1310,List!H$10:H$145,0),"Targeted")</f>
        <v>#N/A</v>
      </c>
      <c r="C1310" s="65"/>
      <c r="D1310" s="151" t="s">
        <v>7700</v>
      </c>
      <c r="E1310" s="16" t="s">
        <v>1709</v>
      </c>
      <c r="F1310" s="16" t="s">
        <v>1710</v>
      </c>
      <c r="G1310" s="16" t="s">
        <v>2448</v>
      </c>
      <c r="H1310" s="16" t="s">
        <v>2449</v>
      </c>
      <c r="I1310" s="16" t="s">
        <v>2468</v>
      </c>
      <c r="J1310" s="16" t="s">
        <v>2469</v>
      </c>
      <c r="K1310" s="17" t="s">
        <v>12</v>
      </c>
      <c r="L1310" s="18" t="s">
        <v>1936</v>
      </c>
      <c r="M1310" s="195" t="s">
        <v>164</v>
      </c>
      <c r="N1310" s="16" t="s">
        <v>2126</v>
      </c>
      <c r="O1310" s="17" t="s">
        <v>346</v>
      </c>
      <c r="P1310" s="17" t="s">
        <v>305</v>
      </c>
      <c r="Q1310" s="17" t="s">
        <v>306</v>
      </c>
      <c r="R1310">
        <v>0</v>
      </c>
      <c r="S1310">
        <v>0</v>
      </c>
      <c r="T1310">
        <v>0</v>
      </c>
      <c r="U1310">
        <v>0</v>
      </c>
      <c r="V1310">
        <v>0</v>
      </c>
      <c r="W1310">
        <v>0</v>
      </c>
      <c r="X1310">
        <v>0</v>
      </c>
      <c r="Y1310">
        <v>0</v>
      </c>
      <c r="Z1310">
        <v>0</v>
      </c>
      <c r="AA1310">
        <v>0</v>
      </c>
      <c r="AB1310">
        <v>0</v>
      </c>
      <c r="AC1310">
        <v>0</v>
      </c>
      <c r="AD1310">
        <v>0</v>
      </c>
      <c r="AE1310">
        <v>0</v>
      </c>
      <c r="AF1310">
        <v>0</v>
      </c>
      <c r="AG1310" s="19">
        <v>0</v>
      </c>
      <c r="AH1310">
        <v>0</v>
      </c>
      <c r="AI1310">
        <v>0</v>
      </c>
      <c r="AJ1310">
        <v>0</v>
      </c>
      <c r="AK1310">
        <v>0</v>
      </c>
      <c r="AL1310">
        <v>0</v>
      </c>
      <c r="AM1310">
        <v>0</v>
      </c>
      <c r="AN1310">
        <v>0</v>
      </c>
      <c r="AO1310">
        <v>0</v>
      </c>
      <c r="AP1310">
        <v>0</v>
      </c>
      <c r="AQ1310">
        <v>0</v>
      </c>
      <c r="AR1310">
        <v>0</v>
      </c>
      <c r="AS1310">
        <v>0</v>
      </c>
      <c r="AT1310">
        <v>0</v>
      </c>
      <c r="AU1310">
        <v>0</v>
      </c>
      <c r="AV1310">
        <v>10576</v>
      </c>
      <c r="AW1310">
        <v>544</v>
      </c>
      <c r="AX1310">
        <v>3500</v>
      </c>
      <c r="AY1310">
        <v>4849</v>
      </c>
      <c r="AZ1310">
        <v>9000</v>
      </c>
      <c r="BA1310">
        <v>6000</v>
      </c>
      <c r="BB1310">
        <v>7000</v>
      </c>
      <c r="BC1310">
        <v>5000</v>
      </c>
      <c r="BD1310">
        <v>11000</v>
      </c>
      <c r="BE1310">
        <v>15000</v>
      </c>
      <c r="BF1310">
        <v>15000</v>
      </c>
      <c r="BG1310">
        <v>35000</v>
      </c>
      <c r="BH1310">
        <v>25000</v>
      </c>
      <c r="BI1310">
        <v>34000</v>
      </c>
      <c r="BJ1310">
        <v>38000</v>
      </c>
      <c r="BK1310">
        <v>40000</v>
      </c>
      <c r="BL1310">
        <v>34000</v>
      </c>
      <c r="BM1310">
        <v>47000</v>
      </c>
      <c r="BN1310">
        <v>42000</v>
      </c>
      <c r="BO1310">
        <v>41000</v>
      </c>
      <c r="BP1310">
        <v>53000</v>
      </c>
      <c r="BQ1310">
        <v>39000</v>
      </c>
      <c r="BR1310">
        <v>45000</v>
      </c>
      <c r="BS1310">
        <v>35000</v>
      </c>
      <c r="BT1310">
        <v>35000</v>
      </c>
      <c r="BU1310">
        <v>32000</v>
      </c>
      <c r="BV1310">
        <v>38000</v>
      </c>
      <c r="BW1310">
        <v>33000</v>
      </c>
      <c r="BX1310">
        <v>42000</v>
      </c>
      <c r="BY1310">
        <v>37000</v>
      </c>
      <c r="BZ1310">
        <v>44000</v>
      </c>
      <c r="CA1310">
        <v>45000</v>
      </c>
      <c r="CB1310">
        <v>48000</v>
      </c>
      <c r="CC1310">
        <v>48000</v>
      </c>
      <c r="CD1310">
        <v>50000</v>
      </c>
      <c r="CE1310">
        <v>52000</v>
      </c>
    </row>
    <row r="1311" spans="1:83" x14ac:dyDescent="0.35">
      <c r="A1311" s="9" t="str">
        <f t="shared" si="20"/>
        <v>5241.302.14</v>
      </c>
      <c r="B1311" s="52" t="e">
        <f>+IF(MATCH(A1311,List!H$10:H$145,0),"Targeted")</f>
        <v>#N/A</v>
      </c>
      <c r="C1311" s="65"/>
      <c r="D1311" s="151"/>
      <c r="E1311" s="16" t="s">
        <v>1709</v>
      </c>
      <c r="F1311" s="16" t="s">
        <v>1710</v>
      </c>
      <c r="G1311" s="16" t="s">
        <v>2448</v>
      </c>
      <c r="H1311" s="16" t="s">
        <v>2449</v>
      </c>
      <c r="I1311" s="16" t="s">
        <v>2468</v>
      </c>
      <c r="J1311" s="16" t="s">
        <v>2469</v>
      </c>
      <c r="K1311" s="17" t="s">
        <v>12</v>
      </c>
      <c r="L1311" s="18" t="s">
        <v>1936</v>
      </c>
      <c r="M1311" s="195" t="s">
        <v>164</v>
      </c>
      <c r="N1311" s="16" t="s">
        <v>2126</v>
      </c>
      <c r="O1311" s="17" t="s">
        <v>304</v>
      </c>
      <c r="P1311" s="17" t="s">
        <v>305</v>
      </c>
      <c r="Q1311" s="17" t="s">
        <v>306</v>
      </c>
      <c r="R1311">
        <v>0</v>
      </c>
      <c r="S1311">
        <v>0</v>
      </c>
      <c r="T1311">
        <v>0</v>
      </c>
      <c r="U1311">
        <v>0</v>
      </c>
      <c r="V1311">
        <v>0</v>
      </c>
      <c r="W1311">
        <v>0</v>
      </c>
      <c r="X1311">
        <v>0</v>
      </c>
      <c r="Y1311">
        <v>0</v>
      </c>
      <c r="Z1311">
        <v>0</v>
      </c>
      <c r="AA1311">
        <v>0</v>
      </c>
      <c r="AB1311">
        <v>0</v>
      </c>
      <c r="AC1311">
        <v>0</v>
      </c>
      <c r="AD1311">
        <v>0</v>
      </c>
      <c r="AE1311">
        <v>0</v>
      </c>
      <c r="AF1311">
        <v>0</v>
      </c>
      <c r="AG1311" s="19">
        <v>0</v>
      </c>
      <c r="AH1311">
        <v>0</v>
      </c>
      <c r="AI1311">
        <v>0</v>
      </c>
      <c r="AJ1311">
        <v>0</v>
      </c>
      <c r="AK1311">
        <v>0</v>
      </c>
      <c r="AL1311">
        <v>0</v>
      </c>
      <c r="AM1311">
        <v>0</v>
      </c>
      <c r="AN1311">
        <v>0</v>
      </c>
      <c r="AO1311">
        <v>0</v>
      </c>
      <c r="AP1311">
        <v>0</v>
      </c>
      <c r="AQ1311">
        <v>0</v>
      </c>
      <c r="AR1311">
        <v>0</v>
      </c>
      <c r="AS1311">
        <v>0</v>
      </c>
      <c r="AT1311">
        <v>0</v>
      </c>
      <c r="AU1311">
        <v>0</v>
      </c>
      <c r="AV1311">
        <v>0</v>
      </c>
      <c r="AW1311">
        <v>2421</v>
      </c>
      <c r="AX1311">
        <v>521</v>
      </c>
      <c r="AY1311">
        <v>307</v>
      </c>
      <c r="AZ1311">
        <v>0</v>
      </c>
      <c r="BA1311">
        <v>0</v>
      </c>
      <c r="BB1311">
        <v>0</v>
      </c>
      <c r="BC1311">
        <v>0</v>
      </c>
      <c r="BD1311">
        <v>3000</v>
      </c>
      <c r="BE1311">
        <v>2000</v>
      </c>
      <c r="BF1311">
        <v>1000</v>
      </c>
      <c r="BG1311">
        <v>0</v>
      </c>
      <c r="BH1311">
        <v>1000</v>
      </c>
      <c r="BI1311">
        <v>1000</v>
      </c>
      <c r="BJ1311">
        <v>2000</v>
      </c>
      <c r="BK1311">
        <v>3000</v>
      </c>
      <c r="BL1311">
        <v>2000</v>
      </c>
      <c r="BM1311">
        <v>2000</v>
      </c>
      <c r="BN1311">
        <v>2000</v>
      </c>
      <c r="BO1311">
        <v>2000</v>
      </c>
      <c r="BP1311">
        <v>3000</v>
      </c>
      <c r="BQ1311">
        <v>1000</v>
      </c>
      <c r="BR1311">
        <v>2000</v>
      </c>
      <c r="BS1311">
        <v>1000</v>
      </c>
      <c r="BT1311">
        <v>9000</v>
      </c>
      <c r="BU1311">
        <v>17000</v>
      </c>
      <c r="BV1311">
        <v>13000</v>
      </c>
      <c r="BW1311">
        <v>22000</v>
      </c>
      <c r="BX1311" s="10">
        <v>10000</v>
      </c>
      <c r="BY1311">
        <v>10000</v>
      </c>
      <c r="BZ1311">
        <v>5000</v>
      </c>
      <c r="CA1311">
        <v>3000</v>
      </c>
      <c r="CB1311">
        <v>2000</v>
      </c>
      <c r="CC1311">
        <v>2000</v>
      </c>
      <c r="CD1311">
        <v>1000</v>
      </c>
      <c r="CE1311">
        <v>1000</v>
      </c>
    </row>
    <row r="1312" spans="1:83" x14ac:dyDescent="0.35">
      <c r="A1312" s="9" t="str">
        <f t="shared" si="20"/>
        <v>5435.302.14</v>
      </c>
      <c r="B1312" s="52" t="e">
        <f>+IF(MATCH(A1312,List!H$10:H$145,0),"Targeted")</f>
        <v>#N/A</v>
      </c>
      <c r="C1312" s="65"/>
      <c r="D1312" s="151"/>
      <c r="E1312" s="16" t="s">
        <v>1709</v>
      </c>
      <c r="F1312" s="16" t="s">
        <v>1710</v>
      </c>
      <c r="G1312" s="16" t="s">
        <v>2448</v>
      </c>
      <c r="H1312" s="16" t="s">
        <v>2449</v>
      </c>
      <c r="I1312" s="16" t="s">
        <v>2470</v>
      </c>
      <c r="J1312" s="16" t="s">
        <v>2471</v>
      </c>
      <c r="K1312" s="17" t="s">
        <v>12</v>
      </c>
      <c r="L1312" s="18" t="s">
        <v>1936</v>
      </c>
      <c r="M1312" s="195" t="s">
        <v>164</v>
      </c>
      <c r="N1312" s="16" t="s">
        <v>2126</v>
      </c>
      <c r="O1312" s="17" t="s">
        <v>304</v>
      </c>
      <c r="P1312" s="17" t="s">
        <v>305</v>
      </c>
      <c r="Q1312" s="17" t="s">
        <v>306</v>
      </c>
      <c r="R1312">
        <v>0</v>
      </c>
      <c r="S1312">
        <v>0</v>
      </c>
      <c r="T1312">
        <v>0</v>
      </c>
      <c r="U1312">
        <v>0</v>
      </c>
      <c r="V1312">
        <v>0</v>
      </c>
      <c r="W1312">
        <v>0</v>
      </c>
      <c r="X1312">
        <v>0</v>
      </c>
      <c r="Y1312">
        <v>0</v>
      </c>
      <c r="Z1312">
        <v>0</v>
      </c>
      <c r="AA1312">
        <v>0</v>
      </c>
      <c r="AB1312">
        <v>0</v>
      </c>
      <c r="AC1312">
        <v>0</v>
      </c>
      <c r="AD1312">
        <v>0</v>
      </c>
      <c r="AE1312">
        <v>0</v>
      </c>
      <c r="AF1312">
        <v>0</v>
      </c>
      <c r="AG1312" s="19">
        <v>0</v>
      </c>
      <c r="AH1312">
        <v>0</v>
      </c>
      <c r="AI1312">
        <v>0</v>
      </c>
      <c r="AJ1312">
        <v>0</v>
      </c>
      <c r="AK1312">
        <v>0</v>
      </c>
      <c r="AL1312">
        <v>0</v>
      </c>
      <c r="AM1312">
        <v>0</v>
      </c>
      <c r="AN1312">
        <v>0</v>
      </c>
      <c r="AO1312">
        <v>0</v>
      </c>
      <c r="AP1312">
        <v>0</v>
      </c>
      <c r="AQ1312">
        <v>0</v>
      </c>
      <c r="AR1312">
        <v>0</v>
      </c>
      <c r="AS1312">
        <v>0</v>
      </c>
      <c r="AT1312">
        <v>0</v>
      </c>
      <c r="AU1312">
        <v>0</v>
      </c>
      <c r="AV1312">
        <v>172</v>
      </c>
      <c r="AW1312">
        <v>493</v>
      </c>
      <c r="AX1312">
        <v>742</v>
      </c>
      <c r="AY1312">
        <v>682</v>
      </c>
      <c r="AZ1312">
        <v>1000</v>
      </c>
      <c r="BA1312">
        <v>1000</v>
      </c>
      <c r="BB1312">
        <v>0</v>
      </c>
      <c r="BC1312">
        <v>0</v>
      </c>
      <c r="BD1312">
        <v>0</v>
      </c>
      <c r="BE1312">
        <v>0</v>
      </c>
      <c r="BF1312">
        <v>0</v>
      </c>
      <c r="BG1312">
        <v>0</v>
      </c>
      <c r="BH1312">
        <v>0</v>
      </c>
      <c r="BI1312">
        <v>0</v>
      </c>
      <c r="BJ1312">
        <v>0</v>
      </c>
      <c r="BK1312">
        <v>0</v>
      </c>
      <c r="BL1312">
        <v>0</v>
      </c>
      <c r="BM1312">
        <v>0</v>
      </c>
      <c r="BN1312">
        <v>0</v>
      </c>
      <c r="BO1312">
        <v>0</v>
      </c>
      <c r="BP1312">
        <v>0</v>
      </c>
      <c r="BQ1312">
        <v>0</v>
      </c>
      <c r="BR1312">
        <v>0</v>
      </c>
      <c r="BS1312">
        <v>0</v>
      </c>
      <c r="BT1312">
        <v>0</v>
      </c>
      <c r="BU1312">
        <v>0</v>
      </c>
      <c r="BV1312">
        <v>0</v>
      </c>
      <c r="BW1312">
        <v>0</v>
      </c>
      <c r="BX1312" s="10">
        <v>0</v>
      </c>
      <c r="BY1312">
        <v>0</v>
      </c>
      <c r="BZ1312">
        <v>0</v>
      </c>
      <c r="CA1312">
        <v>0</v>
      </c>
      <c r="CB1312">
        <v>0</v>
      </c>
      <c r="CC1312">
        <v>0</v>
      </c>
      <c r="CD1312">
        <v>0</v>
      </c>
      <c r="CE1312">
        <v>0</v>
      </c>
    </row>
    <row r="1313" spans="1:83" x14ac:dyDescent="0.35">
      <c r="A1313" s="9" t="str">
        <f t="shared" si="20"/>
        <v>5474.302.14</v>
      </c>
      <c r="B1313" s="52" t="e">
        <f>+IF(MATCH(A1313,List!H$10:H$145,0),"Targeted")</f>
        <v>#N/A</v>
      </c>
      <c r="C1313" s="65"/>
      <c r="D1313" s="151" t="s">
        <v>7700</v>
      </c>
      <c r="E1313" s="16" t="s">
        <v>1709</v>
      </c>
      <c r="F1313" s="16" t="s">
        <v>1710</v>
      </c>
      <c r="G1313" s="16" t="s">
        <v>2448</v>
      </c>
      <c r="H1313" s="16" t="s">
        <v>2449</v>
      </c>
      <c r="I1313" s="16" t="s">
        <v>2472</v>
      </c>
      <c r="J1313" s="16" t="s">
        <v>2473</v>
      </c>
      <c r="K1313" s="17" t="s">
        <v>12</v>
      </c>
      <c r="L1313" s="18" t="s">
        <v>1936</v>
      </c>
      <c r="M1313" s="195" t="s">
        <v>164</v>
      </c>
      <c r="N1313" s="16" t="s">
        <v>2126</v>
      </c>
      <c r="O1313" s="17" t="s">
        <v>346</v>
      </c>
      <c r="P1313" s="17" t="s">
        <v>524</v>
      </c>
      <c r="Q1313" s="17" t="s">
        <v>306</v>
      </c>
      <c r="R1313">
        <v>0</v>
      </c>
      <c r="S1313">
        <v>0</v>
      </c>
      <c r="T1313">
        <v>0</v>
      </c>
      <c r="U1313">
        <v>0</v>
      </c>
      <c r="V1313">
        <v>0</v>
      </c>
      <c r="W1313">
        <v>0</v>
      </c>
      <c r="X1313">
        <v>0</v>
      </c>
      <c r="Y1313">
        <v>0</v>
      </c>
      <c r="Z1313">
        <v>0</v>
      </c>
      <c r="AA1313">
        <v>0</v>
      </c>
      <c r="AB1313">
        <v>0</v>
      </c>
      <c r="AC1313">
        <v>0</v>
      </c>
      <c r="AD1313">
        <v>0</v>
      </c>
      <c r="AE1313">
        <v>0</v>
      </c>
      <c r="AF1313">
        <v>0</v>
      </c>
      <c r="AG1313" s="19">
        <v>0</v>
      </c>
      <c r="AH1313">
        <v>0</v>
      </c>
      <c r="AI1313">
        <v>0</v>
      </c>
      <c r="AJ1313">
        <v>0</v>
      </c>
      <c r="AK1313">
        <v>0</v>
      </c>
      <c r="AL1313">
        <v>0</v>
      </c>
      <c r="AM1313">
        <v>0</v>
      </c>
      <c r="AN1313">
        <v>0</v>
      </c>
      <c r="AO1313">
        <v>0</v>
      </c>
      <c r="AP1313">
        <v>0</v>
      </c>
      <c r="AQ1313">
        <v>0</v>
      </c>
      <c r="AR1313">
        <v>0</v>
      </c>
      <c r="AS1313">
        <v>0</v>
      </c>
      <c r="AT1313">
        <v>0</v>
      </c>
      <c r="AU1313">
        <v>0</v>
      </c>
      <c r="AV1313">
        <v>0</v>
      </c>
      <c r="AW1313">
        <v>0</v>
      </c>
      <c r="AX1313">
        <v>0</v>
      </c>
      <c r="AY1313">
        <v>0</v>
      </c>
      <c r="AZ1313">
        <v>0</v>
      </c>
      <c r="BA1313">
        <v>0</v>
      </c>
      <c r="BB1313">
        <v>0</v>
      </c>
      <c r="BC1313">
        <v>0</v>
      </c>
      <c r="BD1313">
        <v>0</v>
      </c>
      <c r="BE1313">
        <v>0</v>
      </c>
      <c r="BF1313">
        <v>0</v>
      </c>
      <c r="BG1313">
        <v>0</v>
      </c>
      <c r="BH1313">
        <v>0</v>
      </c>
      <c r="BI1313">
        <v>0</v>
      </c>
      <c r="BJ1313">
        <v>0</v>
      </c>
      <c r="BK1313">
        <v>0</v>
      </c>
      <c r="BL1313">
        <v>0</v>
      </c>
      <c r="BM1313">
        <v>0</v>
      </c>
      <c r="BN1313">
        <v>0</v>
      </c>
      <c r="BO1313">
        <v>0</v>
      </c>
      <c r="BP1313">
        <v>0</v>
      </c>
      <c r="BQ1313">
        <v>65000</v>
      </c>
      <c r="BR1313">
        <v>69000</v>
      </c>
      <c r="BS1313">
        <v>66000</v>
      </c>
      <c r="BT1313">
        <v>66000</v>
      </c>
      <c r="BU1313">
        <v>64000</v>
      </c>
      <c r="BV1313">
        <v>61000</v>
      </c>
      <c r="BW1313">
        <v>62000</v>
      </c>
      <c r="BX1313">
        <v>64000</v>
      </c>
      <c r="BY1313">
        <v>62000</v>
      </c>
      <c r="BZ1313">
        <v>67000</v>
      </c>
      <c r="CA1313">
        <v>78000</v>
      </c>
      <c r="CB1313">
        <v>83000</v>
      </c>
      <c r="CC1313">
        <v>90000</v>
      </c>
      <c r="CD1313">
        <v>93000</v>
      </c>
      <c r="CE1313">
        <v>95000</v>
      </c>
    </row>
    <row r="1314" spans="1:83" x14ac:dyDescent="0.35">
      <c r="A1314" s="9" t="str">
        <f t="shared" si="20"/>
        <v>5495.302.14</v>
      </c>
      <c r="B1314" s="52" t="e">
        <f>+IF(MATCH(A1314,List!H$10:H$145,0),"Targeted")</f>
        <v>#N/A</v>
      </c>
      <c r="C1314" s="65"/>
      <c r="D1314" s="151" t="s">
        <v>7700</v>
      </c>
      <c r="E1314" s="16" t="s">
        <v>1709</v>
      </c>
      <c r="F1314" s="16" t="s">
        <v>1710</v>
      </c>
      <c r="G1314" s="16" t="s">
        <v>2448</v>
      </c>
      <c r="H1314" s="16" t="s">
        <v>2449</v>
      </c>
      <c r="I1314" s="16" t="s">
        <v>2474</v>
      </c>
      <c r="J1314" s="16" t="s">
        <v>2475</v>
      </c>
      <c r="K1314" s="17" t="s">
        <v>12</v>
      </c>
      <c r="L1314" s="18" t="s">
        <v>1936</v>
      </c>
      <c r="M1314" s="195" t="s">
        <v>164</v>
      </c>
      <c r="N1314" s="16" t="s">
        <v>2126</v>
      </c>
      <c r="O1314" s="17" t="s">
        <v>346</v>
      </c>
      <c r="P1314" s="17" t="s">
        <v>305</v>
      </c>
      <c r="Q1314" s="17" t="s">
        <v>306</v>
      </c>
      <c r="R1314">
        <v>0</v>
      </c>
      <c r="S1314">
        <v>0</v>
      </c>
      <c r="T1314">
        <v>0</v>
      </c>
      <c r="U1314">
        <v>0</v>
      </c>
      <c r="V1314">
        <v>0</v>
      </c>
      <c r="W1314">
        <v>0</v>
      </c>
      <c r="X1314">
        <v>0</v>
      </c>
      <c r="Y1314">
        <v>0</v>
      </c>
      <c r="Z1314">
        <v>0</v>
      </c>
      <c r="AA1314">
        <v>0</v>
      </c>
      <c r="AB1314">
        <v>0</v>
      </c>
      <c r="AC1314">
        <v>0</v>
      </c>
      <c r="AD1314">
        <v>0</v>
      </c>
      <c r="AE1314">
        <v>0</v>
      </c>
      <c r="AF1314">
        <v>0</v>
      </c>
      <c r="AG1314" s="19">
        <v>0</v>
      </c>
      <c r="AH1314">
        <v>0</v>
      </c>
      <c r="AI1314">
        <v>0</v>
      </c>
      <c r="AJ1314">
        <v>0</v>
      </c>
      <c r="AK1314">
        <v>0</v>
      </c>
      <c r="AL1314">
        <v>0</v>
      </c>
      <c r="AM1314">
        <v>0</v>
      </c>
      <c r="AN1314">
        <v>0</v>
      </c>
      <c r="AO1314">
        <v>0</v>
      </c>
      <c r="AP1314">
        <v>0</v>
      </c>
      <c r="AQ1314">
        <v>0</v>
      </c>
      <c r="AR1314">
        <v>0</v>
      </c>
      <c r="AS1314">
        <v>0</v>
      </c>
      <c r="AT1314">
        <v>0</v>
      </c>
      <c r="AU1314">
        <v>0</v>
      </c>
      <c r="AV1314">
        <v>0</v>
      </c>
      <c r="AW1314">
        <v>0</v>
      </c>
      <c r="AX1314">
        <v>0</v>
      </c>
      <c r="AY1314">
        <v>0</v>
      </c>
      <c r="AZ1314">
        <v>0</v>
      </c>
      <c r="BA1314">
        <v>0</v>
      </c>
      <c r="BB1314">
        <v>0</v>
      </c>
      <c r="BC1314">
        <v>0</v>
      </c>
      <c r="BD1314">
        <v>0</v>
      </c>
      <c r="BE1314">
        <v>0</v>
      </c>
      <c r="BF1314">
        <v>0</v>
      </c>
      <c r="BG1314">
        <v>0</v>
      </c>
      <c r="BH1314">
        <v>1000</v>
      </c>
      <c r="BI1314">
        <v>4000</v>
      </c>
      <c r="BJ1314">
        <v>5000</v>
      </c>
      <c r="BK1314">
        <v>5000</v>
      </c>
      <c r="BL1314">
        <v>7000</v>
      </c>
      <c r="BM1314">
        <v>7000</v>
      </c>
      <c r="BN1314">
        <v>6000</v>
      </c>
      <c r="BO1314">
        <v>2000</v>
      </c>
      <c r="BP1314">
        <v>2000</v>
      </c>
      <c r="BQ1314">
        <v>1000</v>
      </c>
      <c r="BR1314">
        <v>0</v>
      </c>
      <c r="BS1314">
        <v>0</v>
      </c>
      <c r="BT1314">
        <v>0</v>
      </c>
      <c r="BU1314">
        <v>0</v>
      </c>
      <c r="BV1314">
        <v>0</v>
      </c>
      <c r="BW1314">
        <v>0</v>
      </c>
      <c r="BX1314">
        <v>0</v>
      </c>
      <c r="BY1314">
        <v>0</v>
      </c>
      <c r="BZ1314">
        <v>0</v>
      </c>
      <c r="CA1314">
        <v>0</v>
      </c>
      <c r="CB1314">
        <v>0</v>
      </c>
      <c r="CC1314">
        <v>0</v>
      </c>
      <c r="CD1314">
        <v>0</v>
      </c>
      <c r="CE1314">
        <v>0</v>
      </c>
    </row>
    <row r="1315" spans="1:83" x14ac:dyDescent="0.35">
      <c r="A1315" s="9" t="str">
        <f t="shared" si="20"/>
        <v>5496.302.14</v>
      </c>
      <c r="B1315" s="52" t="e">
        <f>+IF(MATCH(A1315,List!H$10:H$145,0),"Targeted")</f>
        <v>#N/A</v>
      </c>
      <c r="C1315" s="65"/>
      <c r="D1315" s="151" t="s">
        <v>7700</v>
      </c>
      <c r="E1315" s="16" t="s">
        <v>1709</v>
      </c>
      <c r="F1315" s="16" t="s">
        <v>1710</v>
      </c>
      <c r="G1315" s="16" t="s">
        <v>2448</v>
      </c>
      <c r="H1315" s="16" t="s">
        <v>2449</v>
      </c>
      <c r="I1315" s="16" t="s">
        <v>2476</v>
      </c>
      <c r="J1315" s="16" t="s">
        <v>2477</v>
      </c>
      <c r="K1315" s="17" t="s">
        <v>12</v>
      </c>
      <c r="L1315" s="18" t="s">
        <v>1936</v>
      </c>
      <c r="M1315" s="195" t="s">
        <v>164</v>
      </c>
      <c r="N1315" s="16" t="s">
        <v>2126</v>
      </c>
      <c r="O1315" s="17" t="s">
        <v>346</v>
      </c>
      <c r="P1315" s="17" t="s">
        <v>524</v>
      </c>
      <c r="Q1315" s="17" t="s">
        <v>306</v>
      </c>
      <c r="R1315">
        <v>0</v>
      </c>
      <c r="S1315">
        <v>0</v>
      </c>
      <c r="T1315">
        <v>0</v>
      </c>
      <c r="U1315">
        <v>0</v>
      </c>
      <c r="V1315">
        <v>0</v>
      </c>
      <c r="W1315">
        <v>0</v>
      </c>
      <c r="X1315">
        <v>0</v>
      </c>
      <c r="Y1315">
        <v>0</v>
      </c>
      <c r="Z1315">
        <v>0</v>
      </c>
      <c r="AA1315">
        <v>0</v>
      </c>
      <c r="AB1315">
        <v>0</v>
      </c>
      <c r="AC1315">
        <v>0</v>
      </c>
      <c r="AD1315">
        <v>0</v>
      </c>
      <c r="AE1315">
        <v>0</v>
      </c>
      <c r="AF1315">
        <v>0</v>
      </c>
      <c r="AG1315" s="19">
        <v>0</v>
      </c>
      <c r="AH1315">
        <v>0</v>
      </c>
      <c r="AI1315">
        <v>0</v>
      </c>
      <c r="AJ1315">
        <v>0</v>
      </c>
      <c r="AK1315">
        <v>0</v>
      </c>
      <c r="AL1315">
        <v>0</v>
      </c>
      <c r="AM1315">
        <v>0</v>
      </c>
      <c r="AN1315">
        <v>0</v>
      </c>
      <c r="AO1315">
        <v>0</v>
      </c>
      <c r="AP1315">
        <v>0</v>
      </c>
      <c r="AQ1315">
        <v>0</v>
      </c>
      <c r="AR1315">
        <v>0</v>
      </c>
      <c r="AS1315">
        <v>0</v>
      </c>
      <c r="AT1315">
        <v>0</v>
      </c>
      <c r="AU1315">
        <v>0</v>
      </c>
      <c r="AV1315">
        <v>0</v>
      </c>
      <c r="AW1315">
        <v>0</v>
      </c>
      <c r="AX1315">
        <v>0</v>
      </c>
      <c r="AY1315">
        <v>0</v>
      </c>
      <c r="AZ1315">
        <v>0</v>
      </c>
      <c r="BA1315">
        <v>0</v>
      </c>
      <c r="BB1315">
        <v>0</v>
      </c>
      <c r="BC1315">
        <v>0</v>
      </c>
      <c r="BD1315">
        <v>0</v>
      </c>
      <c r="BE1315">
        <v>0</v>
      </c>
      <c r="BF1315">
        <v>0</v>
      </c>
      <c r="BG1315">
        <v>0</v>
      </c>
      <c r="BH1315">
        <v>0</v>
      </c>
      <c r="BI1315">
        <v>4000</v>
      </c>
      <c r="BJ1315">
        <v>10000</v>
      </c>
      <c r="BK1315">
        <v>14000</v>
      </c>
      <c r="BL1315">
        <v>16000</v>
      </c>
      <c r="BM1315">
        <v>20000</v>
      </c>
      <c r="BN1315">
        <v>16000</v>
      </c>
      <c r="BO1315">
        <v>17000</v>
      </c>
      <c r="BP1315">
        <v>10000</v>
      </c>
      <c r="BQ1315">
        <v>9000</v>
      </c>
      <c r="BR1315">
        <v>6000</v>
      </c>
      <c r="BS1315">
        <v>4000</v>
      </c>
      <c r="BT1315">
        <v>3000</v>
      </c>
      <c r="BU1315">
        <v>2000</v>
      </c>
      <c r="BV1315">
        <v>1000</v>
      </c>
      <c r="BW1315">
        <v>0</v>
      </c>
      <c r="BX1315">
        <v>0</v>
      </c>
      <c r="BY1315">
        <v>0</v>
      </c>
      <c r="BZ1315">
        <v>0</v>
      </c>
      <c r="CA1315">
        <v>0</v>
      </c>
      <c r="CB1315">
        <v>0</v>
      </c>
      <c r="CC1315">
        <v>0</v>
      </c>
      <c r="CD1315">
        <v>0</v>
      </c>
      <c r="CE1315">
        <v>0</v>
      </c>
    </row>
    <row r="1316" spans="1:83" x14ac:dyDescent="0.35">
      <c r="A1316" s="9" t="str">
        <f t="shared" si="20"/>
        <v>8216.302.14</v>
      </c>
      <c r="B1316" s="52" t="e">
        <f>+IF(MATCH(A1316,List!H$10:H$145,0),"Targeted")</f>
        <v>#N/A</v>
      </c>
      <c r="C1316" s="65"/>
      <c r="D1316" s="151"/>
      <c r="E1316" s="16" t="s">
        <v>1709</v>
      </c>
      <c r="F1316" s="16" t="s">
        <v>1710</v>
      </c>
      <c r="G1316" s="16" t="s">
        <v>2448</v>
      </c>
      <c r="H1316" s="16" t="s">
        <v>2449</v>
      </c>
      <c r="I1316" s="16" t="s">
        <v>2478</v>
      </c>
      <c r="J1316" s="16" t="s">
        <v>2479</v>
      </c>
      <c r="K1316" s="17" t="s">
        <v>12</v>
      </c>
      <c r="L1316" s="18" t="s">
        <v>1936</v>
      </c>
      <c r="M1316" s="195" t="s">
        <v>164</v>
      </c>
      <c r="N1316" s="16" t="s">
        <v>2126</v>
      </c>
      <c r="O1316" s="17" t="s">
        <v>304</v>
      </c>
      <c r="P1316" s="17" t="s">
        <v>305</v>
      </c>
      <c r="Q1316" s="17" t="s">
        <v>306</v>
      </c>
      <c r="R1316">
        <v>73</v>
      </c>
      <c r="S1316">
        <v>63</v>
      </c>
      <c r="T1316">
        <v>77</v>
      </c>
      <c r="U1316">
        <v>69</v>
      </c>
      <c r="V1316">
        <v>87</v>
      </c>
      <c r="W1316">
        <v>172</v>
      </c>
      <c r="X1316">
        <v>194</v>
      </c>
      <c r="Y1316">
        <v>310</v>
      </c>
      <c r="Z1316">
        <v>255</v>
      </c>
      <c r="AA1316">
        <v>824</v>
      </c>
      <c r="AB1316">
        <v>1455</v>
      </c>
      <c r="AC1316">
        <v>1721</v>
      </c>
      <c r="AD1316">
        <v>1595</v>
      </c>
      <c r="AE1316">
        <v>1357</v>
      </c>
      <c r="AF1316">
        <v>1825</v>
      </c>
      <c r="AG1316" s="19">
        <v>609</v>
      </c>
      <c r="AH1316">
        <v>2153</v>
      </c>
      <c r="AI1316">
        <v>2383</v>
      </c>
      <c r="AJ1316">
        <v>2477</v>
      </c>
      <c r="AK1316">
        <v>2206</v>
      </c>
      <c r="AL1316">
        <v>3077</v>
      </c>
      <c r="AM1316">
        <v>3301</v>
      </c>
      <c r="AN1316">
        <v>3560</v>
      </c>
      <c r="AO1316">
        <v>3852</v>
      </c>
      <c r="AP1316">
        <v>3610</v>
      </c>
      <c r="AQ1316">
        <v>4939</v>
      </c>
      <c r="AR1316">
        <v>3932</v>
      </c>
      <c r="AS1316">
        <v>3825</v>
      </c>
      <c r="AT1316">
        <v>4858</v>
      </c>
      <c r="AU1316">
        <v>5309</v>
      </c>
      <c r="AV1316">
        <v>2948</v>
      </c>
      <c r="AW1316">
        <v>1942</v>
      </c>
      <c r="AX1316">
        <v>1466</v>
      </c>
      <c r="AY1316">
        <v>1251</v>
      </c>
      <c r="AZ1316">
        <v>4000</v>
      </c>
      <c r="BA1316">
        <v>2000</v>
      </c>
      <c r="BB1316">
        <v>2000</v>
      </c>
      <c r="BC1316">
        <v>4000</v>
      </c>
      <c r="BD1316">
        <v>4000</v>
      </c>
      <c r="BE1316">
        <v>4000</v>
      </c>
      <c r="BF1316">
        <v>2000</v>
      </c>
      <c r="BG1316">
        <v>3000</v>
      </c>
      <c r="BH1316">
        <v>4000</v>
      </c>
      <c r="BI1316">
        <v>3000</v>
      </c>
      <c r="BJ1316">
        <v>2000</v>
      </c>
      <c r="BK1316">
        <v>3000</v>
      </c>
      <c r="BL1316">
        <v>3000</v>
      </c>
      <c r="BM1316">
        <v>3000</v>
      </c>
      <c r="BN1316">
        <v>4000</v>
      </c>
      <c r="BO1316">
        <v>4000</v>
      </c>
      <c r="BP1316">
        <v>4000</v>
      </c>
      <c r="BQ1316">
        <v>4000</v>
      </c>
      <c r="BR1316">
        <v>4000</v>
      </c>
      <c r="BS1316">
        <v>4000</v>
      </c>
      <c r="BT1316">
        <v>4000</v>
      </c>
      <c r="BU1316">
        <v>3000</v>
      </c>
      <c r="BV1316">
        <v>5000</v>
      </c>
      <c r="BW1316">
        <v>4000</v>
      </c>
      <c r="BX1316" s="10">
        <v>3000</v>
      </c>
      <c r="BY1316">
        <v>3000</v>
      </c>
      <c r="BZ1316">
        <v>4000</v>
      </c>
      <c r="CA1316">
        <v>5000</v>
      </c>
      <c r="CB1316">
        <v>6000</v>
      </c>
      <c r="CC1316">
        <v>6000</v>
      </c>
      <c r="CD1316">
        <v>7000</v>
      </c>
      <c r="CE1316">
        <v>7000</v>
      </c>
    </row>
    <row r="1317" spans="1:83" x14ac:dyDescent="0.35">
      <c r="A1317" s="9" t="str">
        <f t="shared" si="20"/>
        <v>9927.302.14</v>
      </c>
      <c r="B1317" s="52" t="e">
        <f>+IF(MATCH(A1317,List!H$10:H$145,0),"Targeted")</f>
        <v>#N/A</v>
      </c>
      <c r="C1317" s="65"/>
      <c r="D1317" s="151" t="s">
        <v>7700</v>
      </c>
      <c r="E1317" s="16" t="s">
        <v>1709</v>
      </c>
      <c r="F1317" s="16" t="s">
        <v>1710</v>
      </c>
      <c r="G1317" s="16" t="s">
        <v>2448</v>
      </c>
      <c r="H1317" s="16" t="s">
        <v>2449</v>
      </c>
      <c r="I1317" s="16" t="s">
        <v>626</v>
      </c>
      <c r="J1317" s="16" t="s">
        <v>2480</v>
      </c>
      <c r="K1317" s="17" t="s">
        <v>12</v>
      </c>
      <c r="L1317" s="18" t="s">
        <v>1936</v>
      </c>
      <c r="M1317" s="195" t="s">
        <v>164</v>
      </c>
      <c r="N1317" s="16" t="s">
        <v>2126</v>
      </c>
      <c r="O1317" s="17" t="s">
        <v>346</v>
      </c>
      <c r="P1317" s="17" t="s">
        <v>305</v>
      </c>
      <c r="Q1317" s="17" t="s">
        <v>306</v>
      </c>
      <c r="R1317">
        <v>0</v>
      </c>
      <c r="S1317">
        <v>0</v>
      </c>
      <c r="T1317">
        <v>0</v>
      </c>
      <c r="U1317">
        <v>0</v>
      </c>
      <c r="V1317">
        <v>0</v>
      </c>
      <c r="W1317">
        <v>0</v>
      </c>
      <c r="X1317">
        <v>0</v>
      </c>
      <c r="Y1317">
        <v>0</v>
      </c>
      <c r="Z1317">
        <v>0</v>
      </c>
      <c r="AA1317">
        <v>0</v>
      </c>
      <c r="AB1317">
        <v>0</v>
      </c>
      <c r="AC1317">
        <v>0</v>
      </c>
      <c r="AD1317">
        <v>0</v>
      </c>
      <c r="AE1317">
        <v>0</v>
      </c>
      <c r="AF1317">
        <v>0</v>
      </c>
      <c r="AG1317" s="19">
        <v>0</v>
      </c>
      <c r="AH1317">
        <v>0</v>
      </c>
      <c r="AI1317">
        <v>0</v>
      </c>
      <c r="AJ1317">
        <v>0</v>
      </c>
      <c r="AK1317">
        <v>0</v>
      </c>
      <c r="AL1317">
        <v>0</v>
      </c>
      <c r="AM1317">
        <v>0</v>
      </c>
      <c r="AN1317">
        <v>0</v>
      </c>
      <c r="AO1317">
        <v>0</v>
      </c>
      <c r="AP1317">
        <v>0</v>
      </c>
      <c r="AQ1317">
        <v>0</v>
      </c>
      <c r="AR1317">
        <v>0</v>
      </c>
      <c r="AS1317">
        <v>0</v>
      </c>
      <c r="AT1317">
        <v>0</v>
      </c>
      <c r="AU1317">
        <v>0</v>
      </c>
      <c r="AV1317">
        <v>0</v>
      </c>
      <c r="AW1317">
        <v>0</v>
      </c>
      <c r="AX1317">
        <v>0</v>
      </c>
      <c r="AY1317">
        <v>0</v>
      </c>
      <c r="AZ1317">
        <v>0</v>
      </c>
      <c r="BA1317">
        <v>0</v>
      </c>
      <c r="BB1317">
        <v>-2000</v>
      </c>
      <c r="BC1317">
        <v>-2000</v>
      </c>
      <c r="BD1317">
        <v>-2000</v>
      </c>
      <c r="BE1317">
        <v>-2000</v>
      </c>
      <c r="BF1317">
        <v>-2000</v>
      </c>
      <c r="BG1317">
        <v>0</v>
      </c>
      <c r="BH1317">
        <v>0</v>
      </c>
      <c r="BI1317">
        <v>0</v>
      </c>
      <c r="BJ1317">
        <v>0</v>
      </c>
      <c r="BK1317">
        <v>0</v>
      </c>
      <c r="BL1317">
        <v>0</v>
      </c>
      <c r="BM1317">
        <v>0</v>
      </c>
      <c r="BN1317">
        <v>0</v>
      </c>
      <c r="BO1317">
        <v>0</v>
      </c>
      <c r="BP1317">
        <v>0</v>
      </c>
      <c r="BQ1317">
        <v>0</v>
      </c>
      <c r="BR1317">
        <v>0</v>
      </c>
      <c r="BS1317">
        <v>0</v>
      </c>
      <c r="BT1317">
        <v>0</v>
      </c>
      <c r="BU1317">
        <v>0</v>
      </c>
      <c r="BV1317">
        <v>0</v>
      </c>
      <c r="BW1317">
        <v>0</v>
      </c>
      <c r="BX1317">
        <v>0</v>
      </c>
      <c r="BY1317">
        <v>0</v>
      </c>
      <c r="BZ1317">
        <v>0</v>
      </c>
      <c r="CA1317">
        <v>0</v>
      </c>
      <c r="CB1317">
        <v>0</v>
      </c>
      <c r="CC1317">
        <v>0</v>
      </c>
      <c r="CD1317">
        <v>0</v>
      </c>
      <c r="CE1317">
        <v>0</v>
      </c>
    </row>
    <row r="1318" spans="1:83" x14ac:dyDescent="0.35">
      <c r="A1318" s="9" t="str">
        <f t="shared" si="20"/>
        <v>9927.302.14</v>
      </c>
      <c r="B1318" s="52" t="e">
        <f>+IF(MATCH(A1318,List!H$10:H$145,0),"Targeted")</f>
        <v>#N/A</v>
      </c>
      <c r="C1318" s="65"/>
      <c r="D1318" s="151" t="s">
        <v>7700</v>
      </c>
      <c r="E1318" s="16" t="s">
        <v>1709</v>
      </c>
      <c r="F1318" s="16" t="s">
        <v>1710</v>
      </c>
      <c r="G1318" s="16" t="s">
        <v>2448</v>
      </c>
      <c r="H1318" s="16" t="s">
        <v>2449</v>
      </c>
      <c r="I1318" s="16" t="s">
        <v>626</v>
      </c>
      <c r="J1318" s="16" t="s">
        <v>2480</v>
      </c>
      <c r="K1318" s="17" t="s">
        <v>12</v>
      </c>
      <c r="L1318" s="18" t="s">
        <v>1936</v>
      </c>
      <c r="M1318" s="195" t="s">
        <v>164</v>
      </c>
      <c r="N1318" s="16" t="s">
        <v>2126</v>
      </c>
      <c r="O1318" s="17" t="s">
        <v>346</v>
      </c>
      <c r="P1318" s="17" t="s">
        <v>524</v>
      </c>
      <c r="Q1318" s="17" t="s">
        <v>306</v>
      </c>
      <c r="R1318">
        <v>0</v>
      </c>
      <c r="S1318">
        <v>0</v>
      </c>
      <c r="T1318">
        <v>0</v>
      </c>
      <c r="U1318">
        <v>0</v>
      </c>
      <c r="V1318">
        <v>0</v>
      </c>
      <c r="W1318">
        <v>0</v>
      </c>
      <c r="X1318">
        <v>0</v>
      </c>
      <c r="Y1318">
        <v>0</v>
      </c>
      <c r="Z1318">
        <v>0</v>
      </c>
      <c r="AA1318">
        <v>0</v>
      </c>
      <c r="AB1318">
        <v>0</v>
      </c>
      <c r="AC1318">
        <v>0</v>
      </c>
      <c r="AD1318">
        <v>0</v>
      </c>
      <c r="AE1318">
        <v>0</v>
      </c>
      <c r="AF1318">
        <v>0</v>
      </c>
      <c r="AG1318" s="19">
        <v>0</v>
      </c>
      <c r="AH1318">
        <v>0</v>
      </c>
      <c r="AI1318">
        <v>0</v>
      </c>
      <c r="AJ1318">
        <v>0</v>
      </c>
      <c r="AK1318">
        <v>0</v>
      </c>
      <c r="AL1318">
        <v>0</v>
      </c>
      <c r="AM1318">
        <v>0</v>
      </c>
      <c r="AN1318">
        <v>0</v>
      </c>
      <c r="AO1318">
        <v>0</v>
      </c>
      <c r="AP1318">
        <v>0</v>
      </c>
      <c r="AQ1318">
        <v>0</v>
      </c>
      <c r="AR1318">
        <v>0</v>
      </c>
      <c r="AS1318">
        <v>0</v>
      </c>
      <c r="AT1318">
        <v>0</v>
      </c>
      <c r="AU1318">
        <v>0</v>
      </c>
      <c r="AV1318">
        <v>0</v>
      </c>
      <c r="AW1318">
        <v>0</v>
      </c>
      <c r="AX1318">
        <v>0</v>
      </c>
      <c r="AY1318">
        <v>0</v>
      </c>
      <c r="AZ1318">
        <v>0</v>
      </c>
      <c r="BA1318">
        <v>0</v>
      </c>
      <c r="BB1318">
        <v>2000</v>
      </c>
      <c r="BC1318">
        <v>2000</v>
      </c>
      <c r="BD1318">
        <v>2000</v>
      </c>
      <c r="BE1318">
        <v>2000</v>
      </c>
      <c r="BF1318">
        <v>2000</v>
      </c>
      <c r="BG1318">
        <v>0</v>
      </c>
      <c r="BH1318">
        <v>0</v>
      </c>
      <c r="BI1318">
        <v>0</v>
      </c>
      <c r="BJ1318">
        <v>0</v>
      </c>
      <c r="BK1318">
        <v>0</v>
      </c>
      <c r="BL1318">
        <v>0</v>
      </c>
      <c r="BM1318">
        <v>0</v>
      </c>
      <c r="BN1318">
        <v>0</v>
      </c>
      <c r="BO1318">
        <v>0</v>
      </c>
      <c r="BP1318">
        <v>0</v>
      </c>
      <c r="BQ1318">
        <v>0</v>
      </c>
      <c r="BR1318">
        <v>0</v>
      </c>
      <c r="BS1318">
        <v>0</v>
      </c>
      <c r="BT1318">
        <v>0</v>
      </c>
      <c r="BU1318">
        <v>0</v>
      </c>
      <c r="BV1318">
        <v>0</v>
      </c>
      <c r="BW1318">
        <v>0</v>
      </c>
      <c r="BX1318">
        <v>0</v>
      </c>
      <c r="BY1318">
        <v>0</v>
      </c>
      <c r="BZ1318">
        <v>0</v>
      </c>
      <c r="CA1318">
        <v>0</v>
      </c>
      <c r="CB1318">
        <v>0</v>
      </c>
      <c r="CC1318">
        <v>0</v>
      </c>
      <c r="CD1318">
        <v>0</v>
      </c>
      <c r="CE1318">
        <v>0</v>
      </c>
    </row>
    <row r="1319" spans="1:83" x14ac:dyDescent="0.35">
      <c r="A1319" s="9" t="str">
        <f t="shared" si="20"/>
        <v>9927.302.14</v>
      </c>
      <c r="B1319" s="52" t="e">
        <f>+IF(MATCH(A1319,List!H$10:H$145,0),"Targeted")</f>
        <v>#N/A</v>
      </c>
      <c r="C1319" s="65"/>
      <c r="D1319" s="151"/>
      <c r="E1319" s="16" t="s">
        <v>1709</v>
      </c>
      <c r="F1319" s="16" t="s">
        <v>1710</v>
      </c>
      <c r="G1319" s="16" t="s">
        <v>2448</v>
      </c>
      <c r="H1319" s="16" t="s">
        <v>2449</v>
      </c>
      <c r="I1319" s="16" t="s">
        <v>626</v>
      </c>
      <c r="J1319" s="16" t="s">
        <v>2480</v>
      </c>
      <c r="K1319" s="17" t="s">
        <v>12</v>
      </c>
      <c r="L1319" s="18" t="s">
        <v>1936</v>
      </c>
      <c r="M1319" s="195" t="s">
        <v>164</v>
      </c>
      <c r="N1319" s="16" t="s">
        <v>2126</v>
      </c>
      <c r="O1319" s="17" t="s">
        <v>304</v>
      </c>
      <c r="P1319" s="17" t="s">
        <v>305</v>
      </c>
      <c r="Q1319" s="17" t="s">
        <v>306</v>
      </c>
      <c r="R1319">
        <v>0</v>
      </c>
      <c r="S1319">
        <v>0</v>
      </c>
      <c r="T1319">
        <v>0</v>
      </c>
      <c r="U1319">
        <v>0</v>
      </c>
      <c r="V1319">
        <v>0</v>
      </c>
      <c r="W1319">
        <v>0</v>
      </c>
      <c r="X1319">
        <v>0</v>
      </c>
      <c r="Y1319">
        <v>0</v>
      </c>
      <c r="Z1319">
        <v>0</v>
      </c>
      <c r="AA1319">
        <v>0</v>
      </c>
      <c r="AB1319">
        <v>0</v>
      </c>
      <c r="AC1319">
        <v>0</v>
      </c>
      <c r="AD1319">
        <v>0</v>
      </c>
      <c r="AE1319">
        <v>0</v>
      </c>
      <c r="AF1319">
        <v>0</v>
      </c>
      <c r="AG1319" s="19">
        <v>0</v>
      </c>
      <c r="AH1319">
        <v>0</v>
      </c>
      <c r="AI1319">
        <v>0</v>
      </c>
      <c r="AJ1319">
        <v>0</v>
      </c>
      <c r="AK1319">
        <v>0</v>
      </c>
      <c r="AL1319">
        <v>0</v>
      </c>
      <c r="AM1319">
        <v>0</v>
      </c>
      <c r="AN1319">
        <v>0</v>
      </c>
      <c r="AO1319">
        <v>0</v>
      </c>
      <c r="AP1319">
        <v>0</v>
      </c>
      <c r="AQ1319">
        <v>0</v>
      </c>
      <c r="AR1319">
        <v>0</v>
      </c>
      <c r="AS1319">
        <v>0</v>
      </c>
      <c r="AT1319">
        <v>0</v>
      </c>
      <c r="AU1319">
        <v>0</v>
      </c>
      <c r="AV1319">
        <v>0</v>
      </c>
      <c r="AW1319">
        <v>0</v>
      </c>
      <c r="AX1319">
        <v>0</v>
      </c>
      <c r="AY1319">
        <v>0</v>
      </c>
      <c r="AZ1319">
        <v>0</v>
      </c>
      <c r="BA1319">
        <v>0</v>
      </c>
      <c r="BB1319">
        <v>2000</v>
      </c>
      <c r="BC1319">
        <v>4000</v>
      </c>
      <c r="BD1319">
        <v>4000</v>
      </c>
      <c r="BE1319">
        <v>2000</v>
      </c>
      <c r="BF1319">
        <v>3000</v>
      </c>
      <c r="BG1319">
        <v>3000</v>
      </c>
      <c r="BH1319">
        <v>3000</v>
      </c>
      <c r="BI1319">
        <v>3000</v>
      </c>
      <c r="BJ1319">
        <v>3000</v>
      </c>
      <c r="BK1319">
        <v>3000</v>
      </c>
      <c r="BL1319">
        <v>4000</v>
      </c>
      <c r="BM1319">
        <v>4000</v>
      </c>
      <c r="BN1319">
        <v>4000</v>
      </c>
      <c r="BO1319">
        <v>4000</v>
      </c>
      <c r="BP1319">
        <v>4000</v>
      </c>
      <c r="BQ1319">
        <v>4000</v>
      </c>
      <c r="BR1319">
        <v>4000</v>
      </c>
      <c r="BS1319">
        <v>4000</v>
      </c>
      <c r="BT1319">
        <v>3000</v>
      </c>
      <c r="BU1319">
        <v>4000</v>
      </c>
      <c r="BV1319">
        <v>4000</v>
      </c>
      <c r="BW1319">
        <v>4000</v>
      </c>
      <c r="BX1319" s="10">
        <v>4000</v>
      </c>
      <c r="BY1319">
        <v>4000</v>
      </c>
      <c r="BZ1319">
        <v>4000</v>
      </c>
      <c r="CA1319">
        <v>4000</v>
      </c>
      <c r="CB1319">
        <v>4000</v>
      </c>
      <c r="CC1319">
        <v>5000</v>
      </c>
      <c r="CD1319">
        <v>5000</v>
      </c>
      <c r="CE1319">
        <v>5000</v>
      </c>
    </row>
    <row r="1320" spans="1:83" x14ac:dyDescent="0.35">
      <c r="A1320" s="9" t="str">
        <f t="shared" si="20"/>
        <v>1700.302.14</v>
      </c>
      <c r="B1320" s="52" t="e">
        <f>+IF(MATCH(A1320,List!H$10:H$145,0),"Targeted")</f>
        <v>#N/A</v>
      </c>
      <c r="C1320" s="65"/>
      <c r="D1320" s="151" t="s">
        <v>7700</v>
      </c>
      <c r="E1320" s="16" t="s">
        <v>1709</v>
      </c>
      <c r="F1320" s="16" t="s">
        <v>1710</v>
      </c>
      <c r="G1320" s="16" t="s">
        <v>1297</v>
      </c>
      <c r="H1320" s="16" t="s">
        <v>2481</v>
      </c>
      <c r="I1320" s="16" t="s">
        <v>1845</v>
      </c>
      <c r="J1320" s="16" t="s">
        <v>2482</v>
      </c>
      <c r="K1320" s="17" t="s">
        <v>12</v>
      </c>
      <c r="L1320" s="18" t="s">
        <v>1936</v>
      </c>
      <c r="M1320" s="195" t="s">
        <v>164</v>
      </c>
      <c r="N1320" s="16" t="s">
        <v>2126</v>
      </c>
      <c r="O1320" s="17" t="s">
        <v>346</v>
      </c>
      <c r="P1320" s="17" t="s">
        <v>305</v>
      </c>
      <c r="Q1320" s="17" t="s">
        <v>306</v>
      </c>
      <c r="R1320">
        <v>0</v>
      </c>
      <c r="S1320">
        <v>0</v>
      </c>
      <c r="T1320">
        <v>0</v>
      </c>
      <c r="U1320">
        <v>0</v>
      </c>
      <c r="V1320">
        <v>0</v>
      </c>
      <c r="W1320">
        <v>0</v>
      </c>
      <c r="X1320">
        <v>0</v>
      </c>
      <c r="Y1320">
        <v>0</v>
      </c>
      <c r="Z1320">
        <v>0</v>
      </c>
      <c r="AA1320">
        <v>0</v>
      </c>
      <c r="AB1320">
        <v>0</v>
      </c>
      <c r="AC1320">
        <v>0</v>
      </c>
      <c r="AD1320">
        <v>0</v>
      </c>
      <c r="AE1320">
        <v>0</v>
      </c>
      <c r="AF1320">
        <v>0</v>
      </c>
      <c r="AG1320" s="19">
        <v>0</v>
      </c>
      <c r="AH1320">
        <v>0</v>
      </c>
      <c r="AI1320">
        <v>0</v>
      </c>
      <c r="AJ1320">
        <v>0</v>
      </c>
      <c r="AK1320">
        <v>0</v>
      </c>
      <c r="AL1320">
        <v>0</v>
      </c>
      <c r="AM1320">
        <v>0</v>
      </c>
      <c r="AN1320">
        <v>0</v>
      </c>
      <c r="AO1320">
        <v>0</v>
      </c>
      <c r="AP1320">
        <v>0</v>
      </c>
      <c r="AQ1320">
        <v>0</v>
      </c>
      <c r="AR1320">
        <v>0</v>
      </c>
      <c r="AS1320">
        <v>0</v>
      </c>
      <c r="AT1320">
        <v>0</v>
      </c>
      <c r="AU1320">
        <v>0</v>
      </c>
      <c r="AV1320">
        <v>0</v>
      </c>
      <c r="AW1320">
        <v>0</v>
      </c>
      <c r="AX1320">
        <v>0</v>
      </c>
      <c r="AY1320">
        <v>0</v>
      </c>
      <c r="AZ1320">
        <v>0</v>
      </c>
      <c r="BA1320">
        <v>0</v>
      </c>
      <c r="BB1320">
        <v>0</v>
      </c>
      <c r="BC1320">
        <v>0</v>
      </c>
      <c r="BD1320">
        <v>0</v>
      </c>
      <c r="BE1320">
        <v>0</v>
      </c>
      <c r="BF1320">
        <v>0</v>
      </c>
      <c r="BG1320">
        <v>0</v>
      </c>
      <c r="BH1320">
        <v>0</v>
      </c>
      <c r="BI1320">
        <v>0</v>
      </c>
      <c r="BJ1320">
        <v>0</v>
      </c>
      <c r="BK1320">
        <v>0</v>
      </c>
      <c r="BL1320">
        <v>0</v>
      </c>
      <c r="BM1320">
        <v>0</v>
      </c>
      <c r="BN1320">
        <v>0</v>
      </c>
      <c r="BO1320">
        <v>0</v>
      </c>
      <c r="BP1320">
        <v>0</v>
      </c>
      <c r="BQ1320">
        <v>43000</v>
      </c>
      <c r="BR1320">
        <v>80000</v>
      </c>
      <c r="BS1320">
        <v>50000</v>
      </c>
      <c r="BT1320">
        <v>77000</v>
      </c>
      <c r="BU1320">
        <v>100000</v>
      </c>
      <c r="BV1320">
        <v>124000</v>
      </c>
      <c r="BW1320">
        <v>120000</v>
      </c>
      <c r="BX1320">
        <v>117000</v>
      </c>
      <c r="BY1320">
        <v>126000</v>
      </c>
      <c r="BZ1320">
        <v>125000</v>
      </c>
      <c r="CA1320">
        <v>164000</v>
      </c>
      <c r="CB1320">
        <v>167000</v>
      </c>
      <c r="CC1320">
        <v>170000</v>
      </c>
      <c r="CD1320">
        <v>175000</v>
      </c>
      <c r="CE1320">
        <v>179000</v>
      </c>
    </row>
    <row r="1321" spans="1:83" x14ac:dyDescent="0.35">
      <c r="A1321" s="9" t="str">
        <f t="shared" si="20"/>
        <v>1920.302.14</v>
      </c>
      <c r="B1321" s="52" t="e">
        <f>+IF(MATCH(A1321,List!H$10:H$145,0),"Targeted")</f>
        <v>#N/A</v>
      </c>
      <c r="C1321" s="65"/>
      <c r="D1321" s="151" t="s">
        <v>7700</v>
      </c>
      <c r="E1321" s="16" t="s">
        <v>1709</v>
      </c>
      <c r="F1321" s="16" t="s">
        <v>1710</v>
      </c>
      <c r="G1321" s="16" t="s">
        <v>1297</v>
      </c>
      <c r="H1321" s="16" t="s">
        <v>2481</v>
      </c>
      <c r="I1321" s="16" t="s">
        <v>2483</v>
      </c>
      <c r="J1321" s="16" t="s">
        <v>2484</v>
      </c>
      <c r="K1321" s="17" t="s">
        <v>12</v>
      </c>
      <c r="L1321" s="18" t="s">
        <v>1936</v>
      </c>
      <c r="M1321" s="195" t="s">
        <v>164</v>
      </c>
      <c r="N1321" s="16" t="s">
        <v>2126</v>
      </c>
      <c r="O1321" s="17" t="s">
        <v>346</v>
      </c>
      <c r="P1321" s="17" t="s">
        <v>305</v>
      </c>
      <c r="Q1321" s="17" t="s">
        <v>306</v>
      </c>
      <c r="R1321">
        <v>0</v>
      </c>
      <c r="S1321">
        <v>0</v>
      </c>
      <c r="T1321">
        <v>0</v>
      </c>
      <c r="U1321">
        <v>0</v>
      </c>
      <c r="V1321">
        <v>0</v>
      </c>
      <c r="W1321">
        <v>0</v>
      </c>
      <c r="X1321">
        <v>0</v>
      </c>
      <c r="Y1321">
        <v>0</v>
      </c>
      <c r="Z1321">
        <v>0</v>
      </c>
      <c r="AA1321">
        <v>0</v>
      </c>
      <c r="AB1321">
        <v>0</v>
      </c>
      <c r="AC1321">
        <v>0</v>
      </c>
      <c r="AD1321">
        <v>0</v>
      </c>
      <c r="AE1321">
        <v>0</v>
      </c>
      <c r="AF1321">
        <v>0</v>
      </c>
      <c r="AG1321" s="19">
        <v>0</v>
      </c>
      <c r="AH1321">
        <v>0</v>
      </c>
      <c r="AI1321">
        <v>0</v>
      </c>
      <c r="AJ1321">
        <v>0</v>
      </c>
      <c r="AK1321">
        <v>0</v>
      </c>
      <c r="AL1321">
        <v>0</v>
      </c>
      <c r="AM1321">
        <v>0</v>
      </c>
      <c r="AN1321">
        <v>0</v>
      </c>
      <c r="AO1321">
        <v>0</v>
      </c>
      <c r="AP1321">
        <v>0</v>
      </c>
      <c r="AQ1321">
        <v>0</v>
      </c>
      <c r="AR1321">
        <v>0</v>
      </c>
      <c r="AS1321">
        <v>0</v>
      </c>
      <c r="AT1321">
        <v>0</v>
      </c>
      <c r="AU1321">
        <v>0</v>
      </c>
      <c r="AV1321">
        <v>0</v>
      </c>
      <c r="AW1321">
        <v>0</v>
      </c>
      <c r="AX1321">
        <v>0</v>
      </c>
      <c r="AY1321">
        <v>0</v>
      </c>
      <c r="AZ1321">
        <v>0</v>
      </c>
      <c r="BA1321">
        <v>0</v>
      </c>
      <c r="BB1321">
        <v>0</v>
      </c>
      <c r="BC1321">
        <v>0</v>
      </c>
      <c r="BD1321">
        <v>0</v>
      </c>
      <c r="BE1321">
        <v>0</v>
      </c>
      <c r="BF1321">
        <v>0</v>
      </c>
      <c r="BG1321">
        <v>0</v>
      </c>
      <c r="BH1321">
        <v>0</v>
      </c>
      <c r="BI1321">
        <v>0</v>
      </c>
      <c r="BJ1321">
        <v>0</v>
      </c>
      <c r="BK1321">
        <v>0</v>
      </c>
      <c r="BL1321">
        <v>0</v>
      </c>
      <c r="BM1321">
        <v>0</v>
      </c>
      <c r="BN1321">
        <v>0</v>
      </c>
      <c r="BO1321">
        <v>0</v>
      </c>
      <c r="BP1321">
        <v>0</v>
      </c>
      <c r="BQ1321">
        <v>0</v>
      </c>
      <c r="BR1321">
        <v>1000</v>
      </c>
      <c r="BS1321">
        <v>1000</v>
      </c>
      <c r="BT1321">
        <v>0</v>
      </c>
      <c r="BU1321">
        <v>1000</v>
      </c>
      <c r="BV1321">
        <v>0</v>
      </c>
      <c r="BW1321">
        <v>0</v>
      </c>
      <c r="BX1321">
        <v>0</v>
      </c>
      <c r="BY1321">
        <v>0</v>
      </c>
      <c r="BZ1321">
        <v>0</v>
      </c>
      <c r="CA1321">
        <v>0</v>
      </c>
      <c r="CB1321">
        <v>0</v>
      </c>
      <c r="CC1321">
        <v>0</v>
      </c>
      <c r="CD1321">
        <v>0</v>
      </c>
      <c r="CE1321">
        <v>0</v>
      </c>
    </row>
    <row r="1322" spans="1:83" x14ac:dyDescent="0.35">
      <c r="A1322" s="9" t="str">
        <f t="shared" si="20"/>
        <v>8370.302.14</v>
      </c>
      <c r="B1322" s="52" t="e">
        <f>+IF(MATCH(A1322,List!H$10:H$145,0),"Targeted")</f>
        <v>#N/A</v>
      </c>
      <c r="C1322" s="65"/>
      <c r="D1322" s="151" t="s">
        <v>7700</v>
      </c>
      <c r="E1322" s="16" t="s">
        <v>1709</v>
      </c>
      <c r="F1322" s="16" t="s">
        <v>1710</v>
      </c>
      <c r="G1322" s="16" t="s">
        <v>1297</v>
      </c>
      <c r="H1322" s="16" t="s">
        <v>2481</v>
      </c>
      <c r="I1322" s="16" t="s">
        <v>2485</v>
      </c>
      <c r="J1322" s="16" t="s">
        <v>2484</v>
      </c>
      <c r="K1322" s="17" t="s">
        <v>12</v>
      </c>
      <c r="L1322" s="18" t="s">
        <v>1936</v>
      </c>
      <c r="M1322" s="195" t="s">
        <v>164</v>
      </c>
      <c r="N1322" s="16" t="s">
        <v>2126</v>
      </c>
      <c r="O1322" s="17" t="s">
        <v>346</v>
      </c>
      <c r="P1322" s="17" t="s">
        <v>305</v>
      </c>
      <c r="Q1322" s="17" t="s">
        <v>306</v>
      </c>
      <c r="R1322">
        <v>0</v>
      </c>
      <c r="S1322">
        <v>0</v>
      </c>
      <c r="T1322">
        <v>0</v>
      </c>
      <c r="U1322">
        <v>0</v>
      </c>
      <c r="V1322">
        <v>0</v>
      </c>
      <c r="W1322">
        <v>0</v>
      </c>
      <c r="X1322">
        <v>0</v>
      </c>
      <c r="Y1322">
        <v>0</v>
      </c>
      <c r="Z1322">
        <v>0</v>
      </c>
      <c r="AA1322">
        <v>0</v>
      </c>
      <c r="AB1322">
        <v>0</v>
      </c>
      <c r="AC1322">
        <v>0</v>
      </c>
      <c r="AD1322">
        <v>0</v>
      </c>
      <c r="AE1322">
        <v>0</v>
      </c>
      <c r="AF1322">
        <v>0</v>
      </c>
      <c r="AG1322" s="19">
        <v>0</v>
      </c>
      <c r="AH1322">
        <v>0</v>
      </c>
      <c r="AI1322">
        <v>0</v>
      </c>
      <c r="AJ1322">
        <v>0</v>
      </c>
      <c r="AK1322">
        <v>0</v>
      </c>
      <c r="AL1322">
        <v>0</v>
      </c>
      <c r="AM1322">
        <v>0</v>
      </c>
      <c r="AN1322">
        <v>0</v>
      </c>
      <c r="AO1322">
        <v>0</v>
      </c>
      <c r="AP1322">
        <v>0</v>
      </c>
      <c r="AQ1322">
        <v>0</v>
      </c>
      <c r="AR1322">
        <v>0</v>
      </c>
      <c r="AS1322">
        <v>0</v>
      </c>
      <c r="AT1322">
        <v>0</v>
      </c>
      <c r="AU1322">
        <v>0</v>
      </c>
      <c r="AV1322">
        <v>0</v>
      </c>
      <c r="AW1322">
        <v>0</v>
      </c>
      <c r="AX1322">
        <v>3961</v>
      </c>
      <c r="AY1322">
        <v>4399</v>
      </c>
      <c r="AZ1322">
        <v>4000</v>
      </c>
      <c r="BA1322">
        <v>6000</v>
      </c>
      <c r="BB1322">
        <v>6000</v>
      </c>
      <c r="BC1322">
        <v>6000</v>
      </c>
      <c r="BD1322">
        <v>6000</v>
      </c>
      <c r="BE1322">
        <v>6000</v>
      </c>
      <c r="BF1322">
        <v>6000</v>
      </c>
      <c r="BG1322">
        <v>6000</v>
      </c>
      <c r="BH1322">
        <v>6000</v>
      </c>
      <c r="BI1322">
        <v>6000</v>
      </c>
      <c r="BJ1322">
        <v>7000</v>
      </c>
      <c r="BK1322">
        <v>8000</v>
      </c>
      <c r="BL1322">
        <v>7000</v>
      </c>
      <c r="BM1322">
        <v>6000</v>
      </c>
      <c r="BN1322">
        <v>7000</v>
      </c>
      <c r="BO1322">
        <v>7000</v>
      </c>
      <c r="BP1322">
        <v>5000</v>
      </c>
      <c r="BQ1322">
        <v>10000</v>
      </c>
      <c r="BR1322">
        <v>9000</v>
      </c>
      <c r="BS1322">
        <v>9000</v>
      </c>
      <c r="BT1322">
        <v>17000</v>
      </c>
      <c r="BU1322">
        <v>18000</v>
      </c>
      <c r="BV1322">
        <v>14000</v>
      </c>
      <c r="BW1322">
        <v>13000</v>
      </c>
      <c r="BX1322">
        <v>10000</v>
      </c>
      <c r="BY1322">
        <v>10000</v>
      </c>
      <c r="BZ1322">
        <v>17000</v>
      </c>
      <c r="CA1322">
        <v>16000</v>
      </c>
      <c r="CB1322">
        <v>18000</v>
      </c>
      <c r="CC1322">
        <v>18000</v>
      </c>
      <c r="CD1322">
        <v>18000</v>
      </c>
      <c r="CE1322">
        <v>16000</v>
      </c>
    </row>
    <row r="1323" spans="1:83" x14ac:dyDescent="0.35">
      <c r="A1323" s="9" t="str">
        <f t="shared" si="20"/>
        <v>2100.302.14</v>
      </c>
      <c r="B1323" s="52" t="str">
        <f>+IF(MATCH(A1323,List!H$10:H$145,0),"Targeted")</f>
        <v>Targeted</v>
      </c>
      <c r="C1323" s="65"/>
      <c r="D1323" s="151" t="s">
        <v>7700</v>
      </c>
      <c r="E1323" s="16" t="s">
        <v>1709</v>
      </c>
      <c r="F1323" s="16" t="s">
        <v>1710</v>
      </c>
      <c r="G1323" s="16" t="s">
        <v>2486</v>
      </c>
      <c r="H1323" s="16" t="s">
        <v>2487</v>
      </c>
      <c r="I1323" s="16" t="s">
        <v>10</v>
      </c>
      <c r="J1323" s="16" t="s">
        <v>2488</v>
      </c>
      <c r="K1323" s="17" t="s">
        <v>12</v>
      </c>
      <c r="L1323" s="18" t="s">
        <v>1936</v>
      </c>
      <c r="M1323" s="195" t="s">
        <v>164</v>
      </c>
      <c r="N1323" s="16" t="s">
        <v>2126</v>
      </c>
      <c r="O1323" s="17" t="s">
        <v>346</v>
      </c>
      <c r="P1323" s="17" t="s">
        <v>305</v>
      </c>
      <c r="Q1323" s="17" t="s">
        <v>306</v>
      </c>
      <c r="R1323">
        <v>0</v>
      </c>
      <c r="S1323">
        <v>0</v>
      </c>
      <c r="T1323">
        <v>0</v>
      </c>
      <c r="U1323">
        <v>0</v>
      </c>
      <c r="V1323">
        <v>0</v>
      </c>
      <c r="W1323">
        <v>0</v>
      </c>
      <c r="X1323">
        <v>0</v>
      </c>
      <c r="Y1323">
        <v>0</v>
      </c>
      <c r="Z1323">
        <v>0</v>
      </c>
      <c r="AA1323">
        <v>0</v>
      </c>
      <c r="AB1323">
        <v>0</v>
      </c>
      <c r="AC1323">
        <v>0</v>
      </c>
      <c r="AD1323">
        <v>25809</v>
      </c>
      <c r="AE1323">
        <v>30559</v>
      </c>
      <c r="AF1323">
        <v>33531</v>
      </c>
      <c r="AG1323" s="19">
        <v>6124</v>
      </c>
      <c r="AH1323">
        <v>45783</v>
      </c>
      <c r="AI1323">
        <v>68337</v>
      </c>
      <c r="AJ1323">
        <v>65161</v>
      </c>
      <c r="AK1323">
        <v>79945</v>
      </c>
      <c r="AL1323">
        <v>82283</v>
      </c>
      <c r="AM1323">
        <v>83050</v>
      </c>
      <c r="AN1323">
        <v>105745</v>
      </c>
      <c r="AO1323">
        <v>118635</v>
      </c>
      <c r="AP1323">
        <v>123892</v>
      </c>
      <c r="AQ1323">
        <v>130353</v>
      </c>
      <c r="AR1323">
        <v>129828</v>
      </c>
      <c r="AS1323">
        <v>140606</v>
      </c>
      <c r="AT1323">
        <v>219296</v>
      </c>
      <c r="AU1323">
        <v>68438</v>
      </c>
      <c r="AV1323">
        <v>121273</v>
      </c>
      <c r="AW1323">
        <v>146527</v>
      </c>
      <c r="AX1323">
        <v>138342</v>
      </c>
      <c r="AY1323">
        <v>145012</v>
      </c>
      <c r="AZ1323">
        <v>132000</v>
      </c>
      <c r="BA1323">
        <v>141000</v>
      </c>
      <c r="BB1323">
        <v>141000</v>
      </c>
      <c r="BC1323">
        <v>133000</v>
      </c>
      <c r="BD1323">
        <v>179000</v>
      </c>
      <c r="BE1323">
        <v>132000</v>
      </c>
      <c r="BF1323">
        <v>173000</v>
      </c>
      <c r="BG1323">
        <v>132000</v>
      </c>
      <c r="BH1323">
        <v>137000</v>
      </c>
      <c r="BI1323">
        <v>140000</v>
      </c>
      <c r="BJ1323">
        <v>156000</v>
      </c>
      <c r="BK1323">
        <v>149000</v>
      </c>
      <c r="BL1323">
        <v>149000</v>
      </c>
      <c r="BM1323">
        <v>133000</v>
      </c>
      <c r="BN1323">
        <v>142000</v>
      </c>
      <c r="BO1323">
        <v>164000</v>
      </c>
      <c r="BP1323">
        <v>190000</v>
      </c>
      <c r="BQ1323">
        <v>176000</v>
      </c>
      <c r="BR1323">
        <v>138000</v>
      </c>
      <c r="BS1323">
        <v>168000</v>
      </c>
      <c r="BT1323">
        <v>187000</v>
      </c>
      <c r="BU1323">
        <v>210000</v>
      </c>
      <c r="BV1323">
        <v>200000</v>
      </c>
      <c r="BW1323">
        <v>235000</v>
      </c>
      <c r="BX1323">
        <v>426000</v>
      </c>
      <c r="BY1323">
        <v>221000</v>
      </c>
      <c r="BZ1323">
        <v>252000</v>
      </c>
      <c r="CA1323">
        <v>226000</v>
      </c>
      <c r="CB1323">
        <v>216000</v>
      </c>
      <c r="CC1323">
        <v>219000</v>
      </c>
      <c r="CD1323">
        <v>224000</v>
      </c>
      <c r="CE1323">
        <v>229000</v>
      </c>
    </row>
    <row r="1324" spans="1:83" x14ac:dyDescent="0.35">
      <c r="A1324" s="9" t="str">
        <f t="shared" si="20"/>
        <v>0109.302.14</v>
      </c>
      <c r="B1324" s="52" t="e">
        <f>+IF(MATCH(A1324,List!H$10:H$145,0),"Targeted")</f>
        <v>#N/A</v>
      </c>
      <c r="C1324" s="65"/>
      <c r="D1324" s="151" t="s">
        <v>7700</v>
      </c>
      <c r="E1324" s="16" t="s">
        <v>1709</v>
      </c>
      <c r="F1324" s="16" t="s">
        <v>1710</v>
      </c>
      <c r="G1324" s="16" t="s">
        <v>2022</v>
      </c>
      <c r="H1324" s="16" t="s">
        <v>1582</v>
      </c>
      <c r="I1324" s="16" t="s">
        <v>1665</v>
      </c>
      <c r="J1324" s="16" t="s">
        <v>2489</v>
      </c>
      <c r="K1324" s="17" t="s">
        <v>12</v>
      </c>
      <c r="L1324" s="18" t="s">
        <v>1936</v>
      </c>
      <c r="M1324" s="195" t="s">
        <v>164</v>
      </c>
      <c r="N1324" s="16" t="s">
        <v>2126</v>
      </c>
      <c r="O1324" s="17" t="s">
        <v>346</v>
      </c>
      <c r="P1324" s="17" t="s">
        <v>305</v>
      </c>
      <c r="Q1324" s="17" t="s">
        <v>306</v>
      </c>
      <c r="R1324">
        <v>0</v>
      </c>
      <c r="S1324">
        <v>0</v>
      </c>
      <c r="T1324">
        <v>0</v>
      </c>
      <c r="U1324">
        <v>0</v>
      </c>
      <c r="V1324">
        <v>0</v>
      </c>
      <c r="W1324">
        <v>0</v>
      </c>
      <c r="X1324">
        <v>0</v>
      </c>
      <c r="Y1324">
        <v>0</v>
      </c>
      <c r="Z1324">
        <v>0</v>
      </c>
      <c r="AA1324">
        <v>170</v>
      </c>
      <c r="AB1324">
        <v>2770</v>
      </c>
      <c r="AC1324">
        <v>3255</v>
      </c>
      <c r="AD1324">
        <v>5269</v>
      </c>
      <c r="AE1324">
        <v>9859</v>
      </c>
      <c r="AF1324">
        <v>8014</v>
      </c>
      <c r="AG1324" s="19">
        <v>17887</v>
      </c>
      <c r="AH1324">
        <v>30058</v>
      </c>
      <c r="AI1324">
        <v>45099</v>
      </c>
      <c r="AJ1324">
        <v>44702</v>
      </c>
      <c r="AK1324">
        <v>39350</v>
      </c>
      <c r="AL1324">
        <v>16967</v>
      </c>
      <c r="AM1324">
        <v>561</v>
      </c>
      <c r="AN1324">
        <v>82</v>
      </c>
      <c r="AO1324">
        <v>0</v>
      </c>
      <c r="AP1324">
        <v>0</v>
      </c>
      <c r="AQ1324">
        <v>0</v>
      </c>
      <c r="AR1324">
        <v>0</v>
      </c>
      <c r="AS1324">
        <v>0</v>
      </c>
      <c r="AT1324">
        <v>0</v>
      </c>
      <c r="AU1324">
        <v>0</v>
      </c>
      <c r="AV1324">
        <v>0</v>
      </c>
      <c r="AW1324">
        <v>0</v>
      </c>
      <c r="AX1324">
        <v>0</v>
      </c>
      <c r="AY1324">
        <v>0</v>
      </c>
      <c r="AZ1324">
        <v>0</v>
      </c>
      <c r="BA1324">
        <v>0</v>
      </c>
      <c r="BB1324">
        <v>0</v>
      </c>
      <c r="BC1324">
        <v>0</v>
      </c>
      <c r="BD1324">
        <v>0</v>
      </c>
      <c r="BE1324">
        <v>0</v>
      </c>
      <c r="BF1324">
        <v>0</v>
      </c>
      <c r="BG1324">
        <v>0</v>
      </c>
      <c r="BH1324">
        <v>0</v>
      </c>
      <c r="BI1324">
        <v>0</v>
      </c>
      <c r="BJ1324">
        <v>0</v>
      </c>
      <c r="BK1324">
        <v>0</v>
      </c>
      <c r="BL1324">
        <v>0</v>
      </c>
      <c r="BM1324">
        <v>0</v>
      </c>
      <c r="BN1324">
        <v>0</v>
      </c>
      <c r="BO1324">
        <v>0</v>
      </c>
      <c r="BP1324">
        <v>0</v>
      </c>
      <c r="BQ1324">
        <v>0</v>
      </c>
      <c r="BR1324">
        <v>0</v>
      </c>
      <c r="BS1324">
        <v>0</v>
      </c>
      <c r="BT1324">
        <v>0</v>
      </c>
      <c r="BU1324">
        <v>0</v>
      </c>
      <c r="BV1324">
        <v>0</v>
      </c>
      <c r="BW1324">
        <v>0</v>
      </c>
      <c r="BX1324">
        <v>0</v>
      </c>
      <c r="BY1324">
        <v>0</v>
      </c>
      <c r="BZ1324">
        <v>0</v>
      </c>
      <c r="CA1324">
        <v>0</v>
      </c>
      <c r="CB1324">
        <v>0</v>
      </c>
      <c r="CC1324">
        <v>0</v>
      </c>
      <c r="CD1324">
        <v>0</v>
      </c>
      <c r="CE1324">
        <v>0</v>
      </c>
    </row>
    <row r="1325" spans="1:83" x14ac:dyDescent="0.35">
      <c r="A1325" s="9" t="str">
        <f t="shared" si="20"/>
        <v>0109.302.14</v>
      </c>
      <c r="B1325" s="52" t="e">
        <f>+IF(MATCH(A1325,List!H$10:H$145,0),"Targeted")</f>
        <v>#N/A</v>
      </c>
      <c r="C1325" s="65"/>
      <c r="D1325" s="151" t="s">
        <v>7700</v>
      </c>
      <c r="E1325" s="16" t="s">
        <v>1709</v>
      </c>
      <c r="F1325" s="16" t="s">
        <v>1710</v>
      </c>
      <c r="G1325" s="16" t="s">
        <v>2022</v>
      </c>
      <c r="H1325" s="16" t="s">
        <v>1582</v>
      </c>
      <c r="I1325" s="16" t="s">
        <v>1665</v>
      </c>
      <c r="J1325" s="16" t="s">
        <v>2489</v>
      </c>
      <c r="K1325" s="17" t="s">
        <v>12</v>
      </c>
      <c r="L1325" s="18" t="s">
        <v>1936</v>
      </c>
      <c r="M1325" s="195" t="s">
        <v>164</v>
      </c>
      <c r="N1325" s="16" t="s">
        <v>2126</v>
      </c>
      <c r="O1325" s="17" t="s">
        <v>346</v>
      </c>
      <c r="P1325" s="17" t="s">
        <v>524</v>
      </c>
      <c r="Q1325" s="17" t="s">
        <v>306</v>
      </c>
      <c r="R1325">
        <v>0</v>
      </c>
      <c r="S1325">
        <v>0</v>
      </c>
      <c r="T1325">
        <v>0</v>
      </c>
      <c r="U1325">
        <v>0</v>
      </c>
      <c r="V1325">
        <v>0</v>
      </c>
      <c r="W1325">
        <v>0</v>
      </c>
      <c r="X1325">
        <v>0</v>
      </c>
      <c r="Y1325">
        <v>0</v>
      </c>
      <c r="Z1325">
        <v>0</v>
      </c>
      <c r="AA1325">
        <v>0</v>
      </c>
      <c r="AB1325">
        <v>0</v>
      </c>
      <c r="AC1325">
        <v>0</v>
      </c>
      <c r="AD1325">
        <v>0</v>
      </c>
      <c r="AE1325">
        <v>0</v>
      </c>
      <c r="AF1325">
        <v>9375</v>
      </c>
      <c r="AG1325" s="19">
        <v>53</v>
      </c>
      <c r="AH1325">
        <v>18000</v>
      </c>
      <c r="AI1325">
        <v>18000</v>
      </c>
      <c r="AJ1325">
        <v>18000</v>
      </c>
      <c r="AK1325">
        <v>16200</v>
      </c>
      <c r="AL1325">
        <v>10727</v>
      </c>
      <c r="AM1325">
        <v>5879</v>
      </c>
      <c r="AN1325">
        <v>-102</v>
      </c>
      <c r="AO1325">
        <v>0</v>
      </c>
      <c r="AP1325">
        <v>0</v>
      </c>
      <c r="AQ1325">
        <v>0</v>
      </c>
      <c r="AR1325">
        <v>0</v>
      </c>
      <c r="AS1325">
        <v>0</v>
      </c>
      <c r="AT1325">
        <v>0</v>
      </c>
      <c r="AU1325">
        <v>0</v>
      </c>
      <c r="AV1325">
        <v>0</v>
      </c>
      <c r="AW1325">
        <v>0</v>
      </c>
      <c r="AX1325">
        <v>0</v>
      </c>
      <c r="AY1325">
        <v>0</v>
      </c>
      <c r="AZ1325">
        <v>0</v>
      </c>
      <c r="BA1325">
        <v>0</v>
      </c>
      <c r="BB1325">
        <v>0</v>
      </c>
      <c r="BC1325">
        <v>0</v>
      </c>
      <c r="BD1325">
        <v>0</v>
      </c>
      <c r="BE1325">
        <v>0</v>
      </c>
      <c r="BF1325">
        <v>0</v>
      </c>
      <c r="BG1325">
        <v>0</v>
      </c>
      <c r="BH1325">
        <v>0</v>
      </c>
      <c r="BI1325">
        <v>0</v>
      </c>
      <c r="BJ1325">
        <v>0</v>
      </c>
      <c r="BK1325">
        <v>0</v>
      </c>
      <c r="BL1325">
        <v>0</v>
      </c>
      <c r="BM1325">
        <v>0</v>
      </c>
      <c r="BN1325">
        <v>0</v>
      </c>
      <c r="BO1325">
        <v>0</v>
      </c>
      <c r="BP1325">
        <v>0</v>
      </c>
      <c r="BQ1325">
        <v>0</v>
      </c>
      <c r="BR1325">
        <v>0</v>
      </c>
      <c r="BS1325">
        <v>0</v>
      </c>
      <c r="BT1325">
        <v>0</v>
      </c>
      <c r="BU1325">
        <v>0</v>
      </c>
      <c r="BV1325">
        <v>0</v>
      </c>
      <c r="BW1325">
        <v>0</v>
      </c>
      <c r="BX1325">
        <v>0</v>
      </c>
      <c r="BY1325">
        <v>0</v>
      </c>
      <c r="BZ1325">
        <v>0</v>
      </c>
      <c r="CA1325">
        <v>0</v>
      </c>
      <c r="CB1325">
        <v>0</v>
      </c>
      <c r="CC1325">
        <v>0</v>
      </c>
      <c r="CD1325">
        <v>0</v>
      </c>
      <c r="CE1325">
        <v>0</v>
      </c>
    </row>
    <row r="1326" spans="1:83" x14ac:dyDescent="0.35">
      <c r="A1326" s="9" t="str">
        <f t="shared" si="20"/>
        <v>0124.302.14</v>
      </c>
      <c r="B1326" s="52" t="e">
        <f>+IF(MATCH(A1326,List!H$10:H$145,0),"Targeted")</f>
        <v>#N/A</v>
      </c>
      <c r="C1326" s="65"/>
      <c r="D1326" s="151" t="s">
        <v>7700</v>
      </c>
      <c r="E1326" s="16" t="s">
        <v>1709</v>
      </c>
      <c r="F1326" s="16" t="s">
        <v>1710</v>
      </c>
      <c r="G1326" s="16" t="s">
        <v>2022</v>
      </c>
      <c r="H1326" s="16" t="s">
        <v>1582</v>
      </c>
      <c r="I1326" s="16" t="s">
        <v>1673</v>
      </c>
      <c r="J1326" s="16" t="s">
        <v>2490</v>
      </c>
      <c r="K1326" s="17" t="s">
        <v>12</v>
      </c>
      <c r="L1326" s="18" t="s">
        <v>1936</v>
      </c>
      <c r="M1326" s="195" t="s">
        <v>164</v>
      </c>
      <c r="N1326" s="16" t="s">
        <v>2126</v>
      </c>
      <c r="O1326" s="17" t="s">
        <v>346</v>
      </c>
      <c r="P1326" s="17" t="s">
        <v>305</v>
      </c>
      <c r="Q1326" s="17" t="s">
        <v>306</v>
      </c>
      <c r="R1326">
        <v>0</v>
      </c>
      <c r="S1326">
        <v>0</v>
      </c>
      <c r="T1326">
        <v>0</v>
      </c>
      <c r="U1326">
        <v>0</v>
      </c>
      <c r="V1326">
        <v>0</v>
      </c>
      <c r="W1326">
        <v>0</v>
      </c>
      <c r="X1326">
        <v>0</v>
      </c>
      <c r="Y1326">
        <v>0</v>
      </c>
      <c r="Z1326">
        <v>0</v>
      </c>
      <c r="AA1326">
        <v>0</v>
      </c>
      <c r="AB1326">
        <v>0</v>
      </c>
      <c r="AC1326">
        <v>0</v>
      </c>
      <c r="AD1326">
        <v>0</v>
      </c>
      <c r="AE1326">
        <v>0</v>
      </c>
      <c r="AF1326">
        <v>0</v>
      </c>
      <c r="AG1326" s="19">
        <v>0</v>
      </c>
      <c r="AH1326">
        <v>0</v>
      </c>
      <c r="AI1326">
        <v>0</v>
      </c>
      <c r="AJ1326">
        <v>0</v>
      </c>
      <c r="AK1326">
        <v>0</v>
      </c>
      <c r="AL1326">
        <v>0</v>
      </c>
      <c r="AM1326">
        <v>0</v>
      </c>
      <c r="AN1326">
        <v>0</v>
      </c>
      <c r="AO1326">
        <v>0</v>
      </c>
      <c r="AP1326">
        <v>0</v>
      </c>
      <c r="AQ1326">
        <v>0</v>
      </c>
      <c r="AR1326">
        <v>0</v>
      </c>
      <c r="AS1326">
        <v>0</v>
      </c>
      <c r="AT1326">
        <v>0</v>
      </c>
      <c r="AU1326">
        <v>0</v>
      </c>
      <c r="AV1326">
        <v>0</v>
      </c>
      <c r="AW1326">
        <v>0</v>
      </c>
      <c r="AX1326">
        <v>0</v>
      </c>
      <c r="AY1326">
        <v>0</v>
      </c>
      <c r="AZ1326">
        <v>0</v>
      </c>
      <c r="BA1326">
        <v>0</v>
      </c>
      <c r="BB1326">
        <v>0</v>
      </c>
      <c r="BC1326">
        <v>0</v>
      </c>
      <c r="BD1326">
        <v>0</v>
      </c>
      <c r="BE1326">
        <v>1000</v>
      </c>
      <c r="BF1326">
        <v>5000</v>
      </c>
      <c r="BG1326">
        <v>1000</v>
      </c>
      <c r="BH1326">
        <v>1000</v>
      </c>
      <c r="BI1326">
        <v>0</v>
      </c>
      <c r="BJ1326">
        <v>1000</v>
      </c>
      <c r="BK1326">
        <v>0</v>
      </c>
      <c r="BL1326">
        <v>0</v>
      </c>
      <c r="BM1326">
        <v>0</v>
      </c>
      <c r="BN1326">
        <v>0</v>
      </c>
      <c r="BO1326">
        <v>0</v>
      </c>
      <c r="BP1326">
        <v>0</v>
      </c>
      <c r="BQ1326">
        <v>0</v>
      </c>
      <c r="BR1326">
        <v>0</v>
      </c>
      <c r="BS1326">
        <v>0</v>
      </c>
      <c r="BT1326">
        <v>0</v>
      </c>
      <c r="BU1326">
        <v>0</v>
      </c>
      <c r="BV1326">
        <v>0</v>
      </c>
      <c r="BW1326">
        <v>0</v>
      </c>
      <c r="BX1326">
        <v>0</v>
      </c>
      <c r="BY1326">
        <v>0</v>
      </c>
      <c r="BZ1326">
        <v>0</v>
      </c>
      <c r="CA1326">
        <v>0</v>
      </c>
      <c r="CB1326">
        <v>0</v>
      </c>
      <c r="CC1326">
        <v>0</v>
      </c>
      <c r="CD1326">
        <v>0</v>
      </c>
      <c r="CE1326">
        <v>0</v>
      </c>
    </row>
    <row r="1327" spans="1:83" x14ac:dyDescent="0.35">
      <c r="A1327" s="9" t="str">
        <f t="shared" si="20"/>
        <v>5243.302.14</v>
      </c>
      <c r="B1327" s="52" t="e">
        <f>+IF(MATCH(A1327,List!H$10:H$145,0),"Targeted")</f>
        <v>#N/A</v>
      </c>
      <c r="C1327" s="65"/>
      <c r="D1327" s="151"/>
      <c r="E1327" s="16" t="s">
        <v>1709</v>
      </c>
      <c r="F1327" s="16" t="s">
        <v>1710</v>
      </c>
      <c r="G1327" s="16" t="s">
        <v>2022</v>
      </c>
      <c r="H1327" s="16" t="s">
        <v>1582</v>
      </c>
      <c r="I1327" s="16" t="s">
        <v>2491</v>
      </c>
      <c r="J1327" s="16" t="s">
        <v>2492</v>
      </c>
      <c r="K1327" s="17" t="s">
        <v>12</v>
      </c>
      <c r="L1327" s="18" t="s">
        <v>1936</v>
      </c>
      <c r="M1327" s="195" t="s">
        <v>164</v>
      </c>
      <c r="N1327" s="16" t="s">
        <v>2126</v>
      </c>
      <c r="O1327" s="17" t="s">
        <v>304</v>
      </c>
      <c r="P1327" s="17" t="s">
        <v>305</v>
      </c>
      <c r="Q1327" s="17" t="s">
        <v>306</v>
      </c>
      <c r="R1327">
        <v>0</v>
      </c>
      <c r="S1327">
        <v>0</v>
      </c>
      <c r="T1327">
        <v>0</v>
      </c>
      <c r="U1327">
        <v>0</v>
      </c>
      <c r="V1327">
        <v>0</v>
      </c>
      <c r="W1327">
        <v>0</v>
      </c>
      <c r="X1327">
        <v>0</v>
      </c>
      <c r="Y1327">
        <v>0</v>
      </c>
      <c r="Z1327">
        <v>0</v>
      </c>
      <c r="AA1327">
        <v>0</v>
      </c>
      <c r="AB1327">
        <v>0</v>
      </c>
      <c r="AC1327">
        <v>0</v>
      </c>
      <c r="AD1327">
        <v>0</v>
      </c>
      <c r="AE1327">
        <v>0</v>
      </c>
      <c r="AF1327">
        <v>0</v>
      </c>
      <c r="AG1327" s="19">
        <v>0</v>
      </c>
      <c r="AH1327">
        <v>0</v>
      </c>
      <c r="AI1327">
        <v>0</v>
      </c>
      <c r="AJ1327">
        <v>0</v>
      </c>
      <c r="AK1327">
        <v>0</v>
      </c>
      <c r="AL1327">
        <v>0</v>
      </c>
      <c r="AM1327">
        <v>0</v>
      </c>
      <c r="AN1327">
        <v>0</v>
      </c>
      <c r="AO1327">
        <v>0</v>
      </c>
      <c r="AP1327">
        <v>0</v>
      </c>
      <c r="AQ1327">
        <v>0</v>
      </c>
      <c r="AR1327">
        <v>0</v>
      </c>
      <c r="AS1327">
        <v>0</v>
      </c>
      <c r="AT1327">
        <v>0</v>
      </c>
      <c r="AU1327">
        <v>0</v>
      </c>
      <c r="AV1327">
        <v>0</v>
      </c>
      <c r="AW1327">
        <v>0</v>
      </c>
      <c r="AX1327">
        <v>0</v>
      </c>
      <c r="AY1327">
        <v>0</v>
      </c>
      <c r="AZ1327">
        <v>0</v>
      </c>
      <c r="BA1327">
        <v>0</v>
      </c>
      <c r="BB1327">
        <v>0</v>
      </c>
      <c r="BC1327">
        <v>0</v>
      </c>
      <c r="BD1327">
        <v>0</v>
      </c>
      <c r="BE1327">
        <v>0</v>
      </c>
      <c r="BF1327">
        <v>0</v>
      </c>
      <c r="BG1327">
        <v>0</v>
      </c>
      <c r="BH1327">
        <v>2000</v>
      </c>
      <c r="BI1327">
        <v>0</v>
      </c>
      <c r="BJ1327">
        <v>0</v>
      </c>
      <c r="BK1327">
        <v>0</v>
      </c>
      <c r="BL1327">
        <v>0</v>
      </c>
      <c r="BM1327">
        <v>0</v>
      </c>
      <c r="BN1327">
        <v>0</v>
      </c>
      <c r="BO1327">
        <v>0</v>
      </c>
      <c r="BP1327">
        <v>0</v>
      </c>
      <c r="BQ1327">
        <v>0</v>
      </c>
      <c r="BR1327">
        <v>0</v>
      </c>
      <c r="BS1327">
        <v>0</v>
      </c>
      <c r="BT1327">
        <v>0</v>
      </c>
      <c r="BU1327">
        <v>0</v>
      </c>
      <c r="BV1327">
        <v>0</v>
      </c>
      <c r="BW1327">
        <v>0</v>
      </c>
      <c r="BX1327" s="10">
        <v>0</v>
      </c>
      <c r="BY1327">
        <v>0</v>
      </c>
      <c r="BZ1327">
        <v>0</v>
      </c>
      <c r="CA1327">
        <v>0</v>
      </c>
      <c r="CB1327">
        <v>0</v>
      </c>
      <c r="CC1327">
        <v>0</v>
      </c>
      <c r="CD1327">
        <v>0</v>
      </c>
      <c r="CE1327">
        <v>0</v>
      </c>
    </row>
    <row r="1328" spans="1:83" x14ac:dyDescent="0.35">
      <c r="A1328" s="9" t="str">
        <f t="shared" si="20"/>
        <v>5243.302.14</v>
      </c>
      <c r="B1328" s="52" t="e">
        <f>+IF(MATCH(A1328,List!H$10:H$145,0),"Targeted")</f>
        <v>#N/A</v>
      </c>
      <c r="C1328" s="65"/>
      <c r="D1328" s="151"/>
      <c r="E1328" s="16" t="s">
        <v>1709</v>
      </c>
      <c r="F1328" s="16" t="s">
        <v>1710</v>
      </c>
      <c r="G1328" s="16" t="s">
        <v>2022</v>
      </c>
      <c r="H1328" s="16" t="s">
        <v>1582</v>
      </c>
      <c r="I1328" s="16" t="s">
        <v>2491</v>
      </c>
      <c r="J1328" s="16" t="s">
        <v>2492</v>
      </c>
      <c r="K1328" s="17" t="s">
        <v>12</v>
      </c>
      <c r="L1328" s="18" t="s">
        <v>1936</v>
      </c>
      <c r="M1328" s="195" t="s">
        <v>164</v>
      </c>
      <c r="N1328" s="16" t="s">
        <v>2126</v>
      </c>
      <c r="O1328" s="17" t="s">
        <v>304</v>
      </c>
      <c r="P1328" s="17" t="s">
        <v>524</v>
      </c>
      <c r="Q1328" s="17" t="s">
        <v>306</v>
      </c>
      <c r="R1328">
        <v>0</v>
      </c>
      <c r="S1328">
        <v>0</v>
      </c>
      <c r="T1328">
        <v>0</v>
      </c>
      <c r="U1328">
        <v>0</v>
      </c>
      <c r="V1328">
        <v>0</v>
      </c>
      <c r="W1328">
        <v>0</v>
      </c>
      <c r="X1328">
        <v>0</v>
      </c>
      <c r="Y1328">
        <v>0</v>
      </c>
      <c r="Z1328">
        <v>0</v>
      </c>
      <c r="AA1328">
        <v>0</v>
      </c>
      <c r="AB1328">
        <v>0</v>
      </c>
      <c r="AC1328">
        <v>0</v>
      </c>
      <c r="AD1328">
        <v>0</v>
      </c>
      <c r="AE1328">
        <v>0</v>
      </c>
      <c r="AF1328">
        <v>0</v>
      </c>
      <c r="AG1328" s="19">
        <v>0</v>
      </c>
      <c r="AH1328">
        <v>0</v>
      </c>
      <c r="AI1328">
        <v>0</v>
      </c>
      <c r="AJ1328">
        <v>0</v>
      </c>
      <c r="AK1328">
        <v>0</v>
      </c>
      <c r="AL1328">
        <v>0</v>
      </c>
      <c r="AM1328">
        <v>0</v>
      </c>
      <c r="AN1328">
        <v>0</v>
      </c>
      <c r="AO1328">
        <v>0</v>
      </c>
      <c r="AP1328">
        <v>0</v>
      </c>
      <c r="AQ1328">
        <v>0</v>
      </c>
      <c r="AR1328">
        <v>0</v>
      </c>
      <c r="AS1328">
        <v>0</v>
      </c>
      <c r="AT1328">
        <v>0</v>
      </c>
      <c r="AU1328">
        <v>0</v>
      </c>
      <c r="AV1328">
        <v>0</v>
      </c>
      <c r="AW1328">
        <v>0</v>
      </c>
      <c r="AX1328">
        <v>2359</v>
      </c>
      <c r="AY1328">
        <v>2228</v>
      </c>
      <c r="AZ1328">
        <v>2000</v>
      </c>
      <c r="BA1328">
        <v>3000</v>
      </c>
      <c r="BB1328">
        <v>4000</v>
      </c>
      <c r="BC1328">
        <v>3000</v>
      </c>
      <c r="BD1328">
        <v>3000</v>
      </c>
      <c r="BE1328">
        <v>3000</v>
      </c>
      <c r="BF1328">
        <v>4000</v>
      </c>
      <c r="BG1328">
        <v>3000</v>
      </c>
      <c r="BH1328">
        <v>3000</v>
      </c>
      <c r="BI1328">
        <v>4000</v>
      </c>
      <c r="BJ1328">
        <v>8000</v>
      </c>
      <c r="BK1328">
        <v>9000</v>
      </c>
      <c r="BL1328">
        <v>15000</v>
      </c>
      <c r="BM1328">
        <v>14000</v>
      </c>
      <c r="BN1328">
        <v>9000</v>
      </c>
      <c r="BO1328">
        <v>18000</v>
      </c>
      <c r="BP1328">
        <v>11000</v>
      </c>
      <c r="BQ1328">
        <v>10000</v>
      </c>
      <c r="BR1328">
        <v>9000</v>
      </c>
      <c r="BS1328">
        <v>8000</v>
      </c>
      <c r="BT1328">
        <v>5000</v>
      </c>
      <c r="BU1328">
        <v>4000</v>
      </c>
      <c r="BV1328">
        <v>6000</v>
      </c>
      <c r="BW1328">
        <v>5000</v>
      </c>
      <c r="BX1328" s="10">
        <v>4000</v>
      </c>
      <c r="BY1328">
        <v>4000</v>
      </c>
      <c r="BZ1328">
        <v>4000</v>
      </c>
      <c r="CA1328">
        <v>5000</v>
      </c>
      <c r="CB1328">
        <v>5000</v>
      </c>
      <c r="CC1328">
        <v>5000</v>
      </c>
      <c r="CD1328">
        <v>5000</v>
      </c>
      <c r="CE1328">
        <v>5000</v>
      </c>
    </row>
    <row r="1329" spans="1:83" x14ac:dyDescent="0.35">
      <c r="A1329" s="9" t="str">
        <f t="shared" si="20"/>
        <v>5248.302.14</v>
      </c>
      <c r="B1329" s="52" t="e">
        <f>+IF(MATCH(A1329,List!H$10:H$145,0),"Targeted")</f>
        <v>#N/A</v>
      </c>
      <c r="C1329" s="65"/>
      <c r="D1329" s="151"/>
      <c r="E1329" s="16" t="s">
        <v>1709</v>
      </c>
      <c r="F1329" s="16" t="s">
        <v>1710</v>
      </c>
      <c r="G1329" s="16" t="s">
        <v>2022</v>
      </c>
      <c r="H1329" s="16" t="s">
        <v>1582</v>
      </c>
      <c r="I1329" s="16" t="s">
        <v>2493</v>
      </c>
      <c r="J1329" s="16" t="s">
        <v>2361</v>
      </c>
      <c r="K1329" s="17" t="s">
        <v>12</v>
      </c>
      <c r="L1329" s="18" t="s">
        <v>1936</v>
      </c>
      <c r="M1329" s="195" t="s">
        <v>164</v>
      </c>
      <c r="N1329" s="16" t="s">
        <v>2126</v>
      </c>
      <c r="O1329" s="17" t="s">
        <v>304</v>
      </c>
      <c r="P1329" s="17" t="s">
        <v>305</v>
      </c>
      <c r="Q1329" s="17" t="s">
        <v>306</v>
      </c>
      <c r="R1329">
        <v>0</v>
      </c>
      <c r="S1329">
        <v>0</v>
      </c>
      <c r="T1329">
        <v>0</v>
      </c>
      <c r="U1329">
        <v>0</v>
      </c>
      <c r="V1329">
        <v>0</v>
      </c>
      <c r="W1329">
        <v>0</v>
      </c>
      <c r="X1329">
        <v>0</v>
      </c>
      <c r="Y1329">
        <v>0</v>
      </c>
      <c r="Z1329">
        <v>0</v>
      </c>
      <c r="AA1329">
        <v>0</v>
      </c>
      <c r="AB1329">
        <v>0</v>
      </c>
      <c r="AC1329">
        <v>0</v>
      </c>
      <c r="AD1329">
        <v>0</v>
      </c>
      <c r="AE1329">
        <v>0</v>
      </c>
      <c r="AF1329">
        <v>0</v>
      </c>
      <c r="AG1329" s="19">
        <v>0</v>
      </c>
      <c r="AH1329">
        <v>0</v>
      </c>
      <c r="AI1329">
        <v>0</v>
      </c>
      <c r="AJ1329">
        <v>0</v>
      </c>
      <c r="AK1329">
        <v>0</v>
      </c>
      <c r="AL1329">
        <v>0</v>
      </c>
      <c r="AM1329">
        <v>0</v>
      </c>
      <c r="AN1329">
        <v>0</v>
      </c>
      <c r="AO1329">
        <v>0</v>
      </c>
      <c r="AP1329">
        <v>0</v>
      </c>
      <c r="AQ1329">
        <v>0</v>
      </c>
      <c r="AR1329">
        <v>0</v>
      </c>
      <c r="AS1329">
        <v>0</v>
      </c>
      <c r="AT1329">
        <v>0</v>
      </c>
      <c r="AU1329">
        <v>0</v>
      </c>
      <c r="AV1329">
        <v>0</v>
      </c>
      <c r="AW1329">
        <v>0</v>
      </c>
      <c r="AX1329">
        <v>0</v>
      </c>
      <c r="AY1329">
        <v>0</v>
      </c>
      <c r="AZ1329">
        <v>0</v>
      </c>
      <c r="BA1329">
        <v>0</v>
      </c>
      <c r="BB1329">
        <v>0</v>
      </c>
      <c r="BC1329">
        <v>0</v>
      </c>
      <c r="BD1329">
        <v>0</v>
      </c>
      <c r="BE1329">
        <v>0</v>
      </c>
      <c r="BF1329">
        <v>0</v>
      </c>
      <c r="BG1329">
        <v>0</v>
      </c>
      <c r="BH1329">
        <v>1000</v>
      </c>
      <c r="BI1329">
        <v>0</v>
      </c>
      <c r="BJ1329">
        <v>0</v>
      </c>
      <c r="BK1329">
        <v>0</v>
      </c>
      <c r="BL1329">
        <v>0</v>
      </c>
      <c r="BM1329">
        <v>0</v>
      </c>
      <c r="BN1329">
        <v>0</v>
      </c>
      <c r="BO1329">
        <v>0</v>
      </c>
      <c r="BP1329">
        <v>0</v>
      </c>
      <c r="BQ1329">
        <v>0</v>
      </c>
      <c r="BR1329">
        <v>0</v>
      </c>
      <c r="BS1329">
        <v>0</v>
      </c>
      <c r="BT1329">
        <v>0</v>
      </c>
      <c r="BU1329">
        <v>0</v>
      </c>
      <c r="BV1329">
        <v>0</v>
      </c>
      <c r="BW1329">
        <v>0</v>
      </c>
      <c r="BX1329" s="10">
        <v>0</v>
      </c>
      <c r="BY1329">
        <v>0</v>
      </c>
      <c r="BZ1329">
        <v>0</v>
      </c>
      <c r="CA1329">
        <v>0</v>
      </c>
      <c r="CB1329">
        <v>0</v>
      </c>
      <c r="CC1329">
        <v>0</v>
      </c>
      <c r="CD1329">
        <v>0</v>
      </c>
      <c r="CE1329">
        <v>0</v>
      </c>
    </row>
    <row r="1330" spans="1:83" x14ac:dyDescent="0.35">
      <c r="A1330" s="9" t="str">
        <f t="shared" si="20"/>
        <v>5248.302.14</v>
      </c>
      <c r="B1330" s="52" t="e">
        <f>+IF(MATCH(A1330,List!H$10:H$145,0),"Targeted")</f>
        <v>#N/A</v>
      </c>
      <c r="C1330" s="65"/>
      <c r="D1330" s="151"/>
      <c r="E1330" s="16" t="s">
        <v>1709</v>
      </c>
      <c r="F1330" s="16" t="s">
        <v>1710</v>
      </c>
      <c r="G1330" s="16" t="s">
        <v>2022</v>
      </c>
      <c r="H1330" s="16" t="s">
        <v>1582</v>
      </c>
      <c r="I1330" s="16" t="s">
        <v>2493</v>
      </c>
      <c r="J1330" s="16" t="s">
        <v>2361</v>
      </c>
      <c r="K1330" s="17" t="s">
        <v>12</v>
      </c>
      <c r="L1330" s="18" t="s">
        <v>1936</v>
      </c>
      <c r="M1330" s="195" t="s">
        <v>164</v>
      </c>
      <c r="N1330" s="16" t="s">
        <v>2126</v>
      </c>
      <c r="O1330" s="17" t="s">
        <v>304</v>
      </c>
      <c r="P1330" s="17" t="s">
        <v>524</v>
      </c>
      <c r="Q1330" s="17" t="s">
        <v>306</v>
      </c>
      <c r="R1330">
        <v>0</v>
      </c>
      <c r="S1330">
        <v>0</v>
      </c>
      <c r="T1330">
        <v>0</v>
      </c>
      <c r="U1330">
        <v>0</v>
      </c>
      <c r="V1330">
        <v>0</v>
      </c>
      <c r="W1330">
        <v>0</v>
      </c>
      <c r="X1330">
        <v>0</v>
      </c>
      <c r="Y1330">
        <v>0</v>
      </c>
      <c r="Z1330">
        <v>0</v>
      </c>
      <c r="AA1330">
        <v>0</v>
      </c>
      <c r="AB1330">
        <v>0</v>
      </c>
      <c r="AC1330">
        <v>0</v>
      </c>
      <c r="AD1330">
        <v>0</v>
      </c>
      <c r="AE1330">
        <v>0</v>
      </c>
      <c r="AF1330">
        <v>0</v>
      </c>
      <c r="AG1330" s="19">
        <v>0</v>
      </c>
      <c r="AH1330">
        <v>0</v>
      </c>
      <c r="AI1330">
        <v>0</v>
      </c>
      <c r="AJ1330">
        <v>0</v>
      </c>
      <c r="AK1330">
        <v>0</v>
      </c>
      <c r="AL1330">
        <v>0</v>
      </c>
      <c r="AM1330">
        <v>0</v>
      </c>
      <c r="AN1330">
        <v>0</v>
      </c>
      <c r="AO1330">
        <v>0</v>
      </c>
      <c r="AP1330">
        <v>0</v>
      </c>
      <c r="AQ1330">
        <v>0</v>
      </c>
      <c r="AR1330">
        <v>0</v>
      </c>
      <c r="AS1330">
        <v>0</v>
      </c>
      <c r="AT1330">
        <v>0</v>
      </c>
      <c r="AU1330">
        <v>0</v>
      </c>
      <c r="AV1330">
        <v>0</v>
      </c>
      <c r="AW1330">
        <v>0</v>
      </c>
      <c r="AX1330">
        <v>1230</v>
      </c>
      <c r="AY1330">
        <v>1229</v>
      </c>
      <c r="AZ1330">
        <v>1000</v>
      </c>
      <c r="BA1330">
        <v>1000</v>
      </c>
      <c r="BB1330">
        <v>1000</v>
      </c>
      <c r="BC1330">
        <v>1000</v>
      </c>
      <c r="BD1330">
        <v>1000</v>
      </c>
      <c r="BE1330">
        <v>1000</v>
      </c>
      <c r="BF1330">
        <v>2000</v>
      </c>
      <c r="BG1330">
        <v>1000</v>
      </c>
      <c r="BH1330">
        <v>1000</v>
      </c>
      <c r="BI1330">
        <v>1000</v>
      </c>
      <c r="BJ1330">
        <v>5000</v>
      </c>
      <c r="BK1330">
        <v>5000</v>
      </c>
      <c r="BL1330">
        <v>4000</v>
      </c>
      <c r="BM1330">
        <v>7000</v>
      </c>
      <c r="BN1330">
        <v>39000</v>
      </c>
      <c r="BO1330">
        <v>25000</v>
      </c>
      <c r="BP1330">
        <v>23000</v>
      </c>
      <c r="BQ1330">
        <v>24000</v>
      </c>
      <c r="BR1330">
        <v>62000</v>
      </c>
      <c r="BS1330">
        <v>29000</v>
      </c>
      <c r="BT1330">
        <v>14000</v>
      </c>
      <c r="BU1330">
        <v>12000</v>
      </c>
      <c r="BV1330">
        <v>14000</v>
      </c>
      <c r="BW1330">
        <v>25000</v>
      </c>
      <c r="BX1330" s="10">
        <v>44000</v>
      </c>
      <c r="BY1330">
        <v>35000</v>
      </c>
      <c r="BZ1330">
        <v>28000</v>
      </c>
      <c r="CA1330">
        <v>30000</v>
      </c>
      <c r="CB1330">
        <v>33000</v>
      </c>
      <c r="CC1330">
        <v>36000</v>
      </c>
      <c r="CD1330">
        <v>38000</v>
      </c>
      <c r="CE1330">
        <v>40000</v>
      </c>
    </row>
    <row r="1331" spans="1:83" x14ac:dyDescent="0.35">
      <c r="A1331" s="9" t="str">
        <f t="shared" si="20"/>
        <v>5535.302.14</v>
      </c>
      <c r="B1331" s="52" t="e">
        <f>+IF(MATCH(A1331,List!H$10:H$145,0),"Targeted")</f>
        <v>#N/A</v>
      </c>
      <c r="C1331" s="65"/>
      <c r="D1331" s="151"/>
      <c r="E1331" s="16" t="s">
        <v>1709</v>
      </c>
      <c r="F1331" s="16" t="s">
        <v>1710</v>
      </c>
      <c r="G1331" s="16" t="s">
        <v>2022</v>
      </c>
      <c r="H1331" s="16" t="s">
        <v>1582</v>
      </c>
      <c r="I1331" s="16" t="s">
        <v>2494</v>
      </c>
      <c r="J1331" s="16" t="s">
        <v>2495</v>
      </c>
      <c r="K1331" s="17" t="s">
        <v>12</v>
      </c>
      <c r="L1331" s="18" t="s">
        <v>1936</v>
      </c>
      <c r="M1331" s="195" t="s">
        <v>164</v>
      </c>
      <c r="N1331" s="16" t="s">
        <v>2126</v>
      </c>
      <c r="O1331" s="17" t="s">
        <v>304</v>
      </c>
      <c r="P1331" s="17" t="s">
        <v>524</v>
      </c>
      <c r="Q1331" s="17" t="s">
        <v>306</v>
      </c>
      <c r="R1331">
        <v>0</v>
      </c>
      <c r="S1331">
        <v>0</v>
      </c>
      <c r="T1331">
        <v>0</v>
      </c>
      <c r="U1331">
        <v>0</v>
      </c>
      <c r="V1331">
        <v>0</v>
      </c>
      <c r="W1331">
        <v>0</v>
      </c>
      <c r="X1331">
        <v>0</v>
      </c>
      <c r="Y1331">
        <v>0</v>
      </c>
      <c r="Z1331">
        <v>0</v>
      </c>
      <c r="AA1331">
        <v>0</v>
      </c>
      <c r="AB1331">
        <v>0</v>
      </c>
      <c r="AC1331">
        <v>0</v>
      </c>
      <c r="AD1331">
        <v>0</v>
      </c>
      <c r="AE1331">
        <v>0</v>
      </c>
      <c r="AF1331">
        <v>0</v>
      </c>
      <c r="AG1331" s="19">
        <v>0</v>
      </c>
      <c r="AH1331">
        <v>0</v>
      </c>
      <c r="AI1331">
        <v>0</v>
      </c>
      <c r="AJ1331">
        <v>0</v>
      </c>
      <c r="AK1331">
        <v>0</v>
      </c>
      <c r="AL1331">
        <v>0</v>
      </c>
      <c r="AM1331">
        <v>0</v>
      </c>
      <c r="AN1331">
        <v>0</v>
      </c>
      <c r="AO1331">
        <v>0</v>
      </c>
      <c r="AP1331">
        <v>0</v>
      </c>
      <c r="AQ1331">
        <v>0</v>
      </c>
      <c r="AR1331">
        <v>0</v>
      </c>
      <c r="AS1331">
        <v>0</v>
      </c>
      <c r="AT1331">
        <v>0</v>
      </c>
      <c r="AU1331">
        <v>0</v>
      </c>
      <c r="AV1331">
        <v>0</v>
      </c>
      <c r="AW1331">
        <v>0</v>
      </c>
      <c r="AX1331">
        <v>0</v>
      </c>
      <c r="AY1331">
        <v>0</v>
      </c>
      <c r="AZ1331">
        <v>0</v>
      </c>
      <c r="BA1331">
        <v>0</v>
      </c>
      <c r="BB1331">
        <v>0</v>
      </c>
      <c r="BC1331">
        <v>0</v>
      </c>
      <c r="BD1331">
        <v>0</v>
      </c>
      <c r="BE1331">
        <v>0</v>
      </c>
      <c r="BF1331">
        <v>0</v>
      </c>
      <c r="BG1331">
        <v>0</v>
      </c>
      <c r="BH1331">
        <v>0</v>
      </c>
      <c r="BI1331">
        <v>0</v>
      </c>
      <c r="BJ1331">
        <v>0</v>
      </c>
      <c r="BK1331">
        <v>0</v>
      </c>
      <c r="BL1331">
        <v>0</v>
      </c>
      <c r="BM1331">
        <v>0</v>
      </c>
      <c r="BN1331">
        <v>25000</v>
      </c>
      <c r="BO1331">
        <v>3000</v>
      </c>
      <c r="BP1331">
        <v>1000</v>
      </c>
      <c r="BQ1331">
        <v>0</v>
      </c>
      <c r="BR1331">
        <v>0</v>
      </c>
      <c r="BS1331">
        <v>4000</v>
      </c>
      <c r="BT1331">
        <v>2000</v>
      </c>
      <c r="BU1331">
        <v>0</v>
      </c>
      <c r="BV1331">
        <v>1000</v>
      </c>
      <c r="BW1331">
        <v>188000</v>
      </c>
      <c r="BX1331" s="10">
        <v>215000</v>
      </c>
      <c r="BY1331">
        <v>353000</v>
      </c>
      <c r="BZ1331">
        <v>249000</v>
      </c>
      <c r="CA1331">
        <v>363000</v>
      </c>
      <c r="CB1331">
        <v>355000</v>
      </c>
      <c r="CC1331">
        <v>355000</v>
      </c>
      <c r="CD1331">
        <v>354000</v>
      </c>
      <c r="CE1331">
        <v>354000</v>
      </c>
    </row>
    <row r="1332" spans="1:83" x14ac:dyDescent="0.35">
      <c r="A1332" s="9" t="str">
        <f t="shared" si="20"/>
        <v>9911.302.14</v>
      </c>
      <c r="B1332" s="52" t="e">
        <f>+IF(MATCH(A1332,List!H$10:H$145,0),"Targeted")</f>
        <v>#N/A</v>
      </c>
      <c r="C1332" s="65"/>
      <c r="D1332" s="151" t="s">
        <v>7700</v>
      </c>
      <c r="E1332" s="16" t="s">
        <v>1709</v>
      </c>
      <c r="F1332" s="16" t="s">
        <v>1710</v>
      </c>
      <c r="G1332" s="16" t="s">
        <v>2022</v>
      </c>
      <c r="H1332" s="16" t="s">
        <v>1582</v>
      </c>
      <c r="I1332" s="16" t="s">
        <v>1282</v>
      </c>
      <c r="J1332" s="16" t="s">
        <v>2023</v>
      </c>
      <c r="K1332" s="17" t="s">
        <v>12</v>
      </c>
      <c r="L1332" s="18" t="s">
        <v>1936</v>
      </c>
      <c r="M1332" s="195" t="s">
        <v>164</v>
      </c>
      <c r="N1332" s="16" t="s">
        <v>2126</v>
      </c>
      <c r="O1332" s="17" t="s">
        <v>346</v>
      </c>
      <c r="P1332" s="17" t="s">
        <v>524</v>
      </c>
      <c r="Q1332" s="17" t="s">
        <v>306</v>
      </c>
      <c r="R1332">
        <v>0</v>
      </c>
      <c r="S1332">
        <v>0</v>
      </c>
      <c r="T1332">
        <v>0</v>
      </c>
      <c r="U1332">
        <v>0</v>
      </c>
      <c r="V1332">
        <v>0</v>
      </c>
      <c r="W1332">
        <v>0</v>
      </c>
      <c r="X1332">
        <v>0</v>
      </c>
      <c r="Y1332">
        <v>0</v>
      </c>
      <c r="Z1332">
        <v>0</v>
      </c>
      <c r="AA1332">
        <v>0</v>
      </c>
      <c r="AB1332">
        <v>0</v>
      </c>
      <c r="AC1332">
        <v>0</v>
      </c>
      <c r="AD1332">
        <v>0</v>
      </c>
      <c r="AE1332">
        <v>0</v>
      </c>
      <c r="AF1332">
        <v>0</v>
      </c>
      <c r="AG1332" s="19">
        <v>0</v>
      </c>
      <c r="AH1332">
        <v>0</v>
      </c>
      <c r="AI1332">
        <v>0</v>
      </c>
      <c r="AJ1332">
        <v>0</v>
      </c>
      <c r="AK1332">
        <v>0</v>
      </c>
      <c r="AL1332">
        <v>0</v>
      </c>
      <c r="AM1332">
        <v>0</v>
      </c>
      <c r="AN1332">
        <v>0</v>
      </c>
      <c r="AO1332">
        <v>94</v>
      </c>
      <c r="AP1332">
        <v>10</v>
      </c>
      <c r="AQ1332">
        <v>0</v>
      </c>
      <c r="AR1332">
        <v>0</v>
      </c>
      <c r="AS1332">
        <v>0</v>
      </c>
      <c r="AT1332">
        <v>0</v>
      </c>
      <c r="AU1332">
        <v>0</v>
      </c>
      <c r="AV1332">
        <v>0</v>
      </c>
      <c r="AW1332">
        <v>0</v>
      </c>
      <c r="AX1332">
        <v>0</v>
      </c>
      <c r="AY1332">
        <v>0</v>
      </c>
      <c r="AZ1332">
        <v>0</v>
      </c>
      <c r="BA1332">
        <v>0</v>
      </c>
      <c r="BB1332">
        <v>0</v>
      </c>
      <c r="BC1332">
        <v>0</v>
      </c>
      <c r="BD1332">
        <v>0</v>
      </c>
      <c r="BE1332">
        <v>0</v>
      </c>
      <c r="BF1332">
        <v>0</v>
      </c>
      <c r="BG1332">
        <v>0</v>
      </c>
      <c r="BH1332">
        <v>0</v>
      </c>
      <c r="BI1332">
        <v>0</v>
      </c>
      <c r="BJ1332">
        <v>0</v>
      </c>
      <c r="BK1332">
        <v>0</v>
      </c>
      <c r="BL1332">
        <v>0</v>
      </c>
      <c r="BM1332">
        <v>0</v>
      </c>
      <c r="BN1332">
        <v>0</v>
      </c>
      <c r="BO1332">
        <v>0</v>
      </c>
      <c r="BP1332">
        <v>0</v>
      </c>
      <c r="BQ1332">
        <v>0</v>
      </c>
      <c r="BR1332">
        <v>0</v>
      </c>
      <c r="BS1332">
        <v>0</v>
      </c>
      <c r="BT1332">
        <v>0</v>
      </c>
      <c r="BU1332">
        <v>0</v>
      </c>
      <c r="BV1332">
        <v>0</v>
      </c>
      <c r="BW1332">
        <v>0</v>
      </c>
      <c r="BX1332">
        <v>0</v>
      </c>
      <c r="BY1332">
        <v>0</v>
      </c>
      <c r="BZ1332">
        <v>0</v>
      </c>
      <c r="CA1332">
        <v>0</v>
      </c>
      <c r="CB1332">
        <v>0</v>
      </c>
      <c r="CC1332">
        <v>0</v>
      </c>
      <c r="CD1332">
        <v>0</v>
      </c>
      <c r="CE1332">
        <v>0</v>
      </c>
    </row>
    <row r="1333" spans="1:83" x14ac:dyDescent="0.35">
      <c r="A1333" s="9" t="str">
        <f t="shared" si="20"/>
        <v>1125.302.14</v>
      </c>
      <c r="B1333" s="52" t="e">
        <f>+IF(MATCH(A1333,List!H$10:H$145,0),"Targeted")</f>
        <v>#N/A</v>
      </c>
      <c r="C1333" s="65"/>
      <c r="D1333" s="151" t="s">
        <v>7700</v>
      </c>
      <c r="E1333" s="16" t="s">
        <v>1709</v>
      </c>
      <c r="F1333" s="16" t="s">
        <v>1710</v>
      </c>
      <c r="G1333" s="16" t="s">
        <v>245</v>
      </c>
      <c r="H1333" s="16" t="s">
        <v>2496</v>
      </c>
      <c r="I1333" s="16" t="s">
        <v>169</v>
      </c>
      <c r="J1333" s="16" t="s">
        <v>2252</v>
      </c>
      <c r="K1333" s="17" t="s">
        <v>12</v>
      </c>
      <c r="L1333" s="18" t="s">
        <v>1936</v>
      </c>
      <c r="M1333" s="195" t="s">
        <v>164</v>
      </c>
      <c r="N1333" s="16" t="s">
        <v>2126</v>
      </c>
      <c r="O1333" s="17" t="s">
        <v>346</v>
      </c>
      <c r="P1333" s="17" t="s">
        <v>305</v>
      </c>
      <c r="Q1333" s="17" t="s">
        <v>306</v>
      </c>
      <c r="R1333">
        <v>0</v>
      </c>
      <c r="S1333">
        <v>0</v>
      </c>
      <c r="T1333">
        <v>0</v>
      </c>
      <c r="U1333">
        <v>0</v>
      </c>
      <c r="V1333">
        <v>0</v>
      </c>
      <c r="W1333">
        <v>0</v>
      </c>
      <c r="X1333">
        <v>0</v>
      </c>
      <c r="Y1333">
        <v>0</v>
      </c>
      <c r="Z1333">
        <v>0</v>
      </c>
      <c r="AA1333">
        <v>0</v>
      </c>
      <c r="AB1333">
        <v>0</v>
      </c>
      <c r="AC1333">
        <v>0</v>
      </c>
      <c r="AD1333">
        <v>0</v>
      </c>
      <c r="AE1333">
        <v>0</v>
      </c>
      <c r="AF1333">
        <v>0</v>
      </c>
      <c r="AG1333" s="19">
        <v>0</v>
      </c>
      <c r="AH1333">
        <v>0</v>
      </c>
      <c r="AI1333">
        <v>0</v>
      </c>
      <c r="AJ1333">
        <v>0</v>
      </c>
      <c r="AK1333">
        <v>0</v>
      </c>
      <c r="AL1333">
        <v>0</v>
      </c>
      <c r="AM1333">
        <v>0</v>
      </c>
      <c r="AN1333">
        <v>0</v>
      </c>
      <c r="AO1333">
        <v>0</v>
      </c>
      <c r="AP1333">
        <v>0</v>
      </c>
      <c r="AQ1333">
        <v>0</v>
      </c>
      <c r="AR1333">
        <v>0</v>
      </c>
      <c r="AS1333">
        <v>0</v>
      </c>
      <c r="AT1333">
        <v>0</v>
      </c>
      <c r="AU1333">
        <v>172238</v>
      </c>
      <c r="AV1333">
        <v>105094</v>
      </c>
      <c r="AW1333">
        <v>194013</v>
      </c>
      <c r="AX1333">
        <v>194405</v>
      </c>
      <c r="AY1333">
        <v>248291</v>
      </c>
      <c r="AZ1333">
        <v>267000</v>
      </c>
      <c r="BA1333">
        <v>267000</v>
      </c>
      <c r="BB1333">
        <v>282000</v>
      </c>
      <c r="BC1333">
        <v>267000</v>
      </c>
      <c r="BD1333">
        <v>326000</v>
      </c>
      <c r="BE1333">
        <v>565000</v>
      </c>
      <c r="BF1333">
        <v>650000</v>
      </c>
      <c r="BG1333">
        <v>885000</v>
      </c>
      <c r="BH1333">
        <v>859000</v>
      </c>
      <c r="BI1333">
        <v>811000</v>
      </c>
      <c r="BJ1333">
        <v>782000</v>
      </c>
      <c r="BK1333">
        <v>948000</v>
      </c>
      <c r="BL1333">
        <v>956000</v>
      </c>
      <c r="BM1333">
        <v>947000</v>
      </c>
      <c r="BN1333">
        <v>769000</v>
      </c>
      <c r="BO1333">
        <v>796000</v>
      </c>
      <c r="BP1333">
        <v>802000</v>
      </c>
      <c r="BQ1333">
        <v>899000</v>
      </c>
      <c r="BR1333">
        <v>849000</v>
      </c>
      <c r="BS1333">
        <v>766000</v>
      </c>
      <c r="BT1333">
        <v>872000</v>
      </c>
      <c r="BU1333">
        <v>892000</v>
      </c>
      <c r="BV1333">
        <v>1031000</v>
      </c>
      <c r="BW1333">
        <v>1102000</v>
      </c>
      <c r="BX1333">
        <v>990000</v>
      </c>
      <c r="BY1333">
        <v>986000</v>
      </c>
      <c r="BZ1333">
        <v>1248000</v>
      </c>
      <c r="CA1333">
        <v>1264000</v>
      </c>
      <c r="CB1333">
        <v>1240000</v>
      </c>
      <c r="CC1333">
        <v>1303000</v>
      </c>
      <c r="CD1333">
        <v>1343000</v>
      </c>
      <c r="CE1333">
        <v>1370000</v>
      </c>
    </row>
    <row r="1334" spans="1:83" x14ac:dyDescent="0.35">
      <c r="A1334" s="9" t="str">
        <f t="shared" si="20"/>
        <v>1125.302.14</v>
      </c>
      <c r="B1334" s="52" t="e">
        <f>+IF(MATCH(A1334,List!H$10:H$145,0),"Targeted")</f>
        <v>#N/A</v>
      </c>
      <c r="C1334" s="65"/>
      <c r="D1334" s="151"/>
      <c r="E1334" s="16" t="s">
        <v>1709</v>
      </c>
      <c r="F1334" s="16" t="s">
        <v>1710</v>
      </c>
      <c r="G1334" s="16" t="s">
        <v>245</v>
      </c>
      <c r="H1334" s="16" t="s">
        <v>2496</v>
      </c>
      <c r="I1334" s="16" t="s">
        <v>169</v>
      </c>
      <c r="J1334" s="16" t="s">
        <v>2252</v>
      </c>
      <c r="K1334" s="17" t="s">
        <v>12</v>
      </c>
      <c r="L1334" s="18" t="s">
        <v>1936</v>
      </c>
      <c r="M1334" s="195" t="s">
        <v>164</v>
      </c>
      <c r="N1334" s="16" t="s">
        <v>2126</v>
      </c>
      <c r="O1334" s="17" t="s">
        <v>304</v>
      </c>
      <c r="P1334" s="17" t="s">
        <v>305</v>
      </c>
      <c r="Q1334" s="17" t="s">
        <v>306</v>
      </c>
      <c r="R1334">
        <v>0</v>
      </c>
      <c r="S1334">
        <v>0</v>
      </c>
      <c r="T1334">
        <v>0</v>
      </c>
      <c r="U1334">
        <v>0</v>
      </c>
      <c r="V1334">
        <v>0</v>
      </c>
      <c r="W1334">
        <v>0</v>
      </c>
      <c r="X1334">
        <v>0</v>
      </c>
      <c r="Y1334">
        <v>0</v>
      </c>
      <c r="Z1334">
        <v>0</v>
      </c>
      <c r="AA1334">
        <v>0</v>
      </c>
      <c r="AB1334">
        <v>0</v>
      </c>
      <c r="AC1334">
        <v>0</v>
      </c>
      <c r="AD1334">
        <v>0</v>
      </c>
      <c r="AE1334">
        <v>0</v>
      </c>
      <c r="AF1334">
        <v>0</v>
      </c>
      <c r="AG1334" s="19">
        <v>0</v>
      </c>
      <c r="AH1334">
        <v>0</v>
      </c>
      <c r="AI1334">
        <v>0</v>
      </c>
      <c r="AJ1334">
        <v>0</v>
      </c>
      <c r="AK1334">
        <v>0</v>
      </c>
      <c r="AL1334">
        <v>0</v>
      </c>
      <c r="AM1334">
        <v>0</v>
      </c>
      <c r="AN1334">
        <v>0</v>
      </c>
      <c r="AO1334">
        <v>0</v>
      </c>
      <c r="AP1334">
        <v>0</v>
      </c>
      <c r="AQ1334">
        <v>0</v>
      </c>
      <c r="AR1334">
        <v>0</v>
      </c>
      <c r="AS1334">
        <v>0</v>
      </c>
      <c r="AT1334">
        <v>0</v>
      </c>
      <c r="AU1334">
        <v>0</v>
      </c>
      <c r="AV1334">
        <v>93204</v>
      </c>
      <c r="AW1334">
        <v>0</v>
      </c>
      <c r="AX1334">
        <v>0</v>
      </c>
      <c r="AY1334">
        <v>0</v>
      </c>
      <c r="AZ1334">
        <v>0</v>
      </c>
      <c r="BA1334">
        <v>0</v>
      </c>
      <c r="BB1334">
        <v>0</v>
      </c>
      <c r="BC1334">
        <v>0</v>
      </c>
      <c r="BD1334">
        <v>0</v>
      </c>
      <c r="BE1334">
        <v>0</v>
      </c>
      <c r="BF1334">
        <v>0</v>
      </c>
      <c r="BG1334">
        <v>0</v>
      </c>
      <c r="BH1334">
        <v>0</v>
      </c>
      <c r="BI1334">
        <v>0</v>
      </c>
      <c r="BJ1334">
        <v>0</v>
      </c>
      <c r="BK1334">
        <v>0</v>
      </c>
      <c r="BL1334">
        <v>0</v>
      </c>
      <c r="BM1334">
        <v>0</v>
      </c>
      <c r="BN1334">
        <v>0</v>
      </c>
      <c r="BO1334">
        <v>0</v>
      </c>
      <c r="BP1334">
        <v>0</v>
      </c>
      <c r="BQ1334">
        <v>0</v>
      </c>
      <c r="BR1334">
        <v>0</v>
      </c>
      <c r="BS1334">
        <v>0</v>
      </c>
      <c r="BT1334">
        <v>0</v>
      </c>
      <c r="BU1334">
        <v>0</v>
      </c>
      <c r="BV1334">
        <v>0</v>
      </c>
      <c r="BW1334">
        <v>0</v>
      </c>
      <c r="BX1334" s="10">
        <v>0</v>
      </c>
      <c r="BY1334">
        <v>0</v>
      </c>
      <c r="BZ1334">
        <v>0</v>
      </c>
      <c r="CA1334">
        <v>0</v>
      </c>
      <c r="CB1334">
        <v>0</v>
      </c>
      <c r="CC1334">
        <v>0</v>
      </c>
      <c r="CD1334">
        <v>0</v>
      </c>
      <c r="CE1334">
        <v>0</v>
      </c>
    </row>
    <row r="1335" spans="1:83" x14ac:dyDescent="0.35">
      <c r="A1335" s="9" t="str">
        <f t="shared" si="20"/>
        <v>1618.302.14</v>
      </c>
      <c r="B1335" s="52" t="e">
        <f>+IF(MATCH(A1335,List!H$10:H$145,0),"Targeted")</f>
        <v>#N/A</v>
      </c>
      <c r="C1335" s="65"/>
      <c r="D1335" s="151" t="s">
        <v>7700</v>
      </c>
      <c r="E1335" s="16" t="s">
        <v>1709</v>
      </c>
      <c r="F1335" s="16" t="s">
        <v>1710</v>
      </c>
      <c r="G1335" s="16" t="s">
        <v>245</v>
      </c>
      <c r="H1335" s="16" t="s">
        <v>2496</v>
      </c>
      <c r="I1335" s="16" t="s">
        <v>2497</v>
      </c>
      <c r="J1335" s="16" t="s">
        <v>2498</v>
      </c>
      <c r="K1335" s="17" t="s">
        <v>12</v>
      </c>
      <c r="L1335" s="18" t="s">
        <v>1936</v>
      </c>
      <c r="M1335" s="195" t="s">
        <v>164</v>
      </c>
      <c r="N1335" s="16" t="s">
        <v>2126</v>
      </c>
      <c r="O1335" s="17" t="s">
        <v>346</v>
      </c>
      <c r="P1335" s="17" t="s">
        <v>305</v>
      </c>
      <c r="Q1335" s="17" t="s">
        <v>306</v>
      </c>
      <c r="R1335">
        <v>0</v>
      </c>
      <c r="S1335">
        <v>0</v>
      </c>
      <c r="T1335">
        <v>0</v>
      </c>
      <c r="U1335">
        <v>0</v>
      </c>
      <c r="V1335">
        <v>0</v>
      </c>
      <c r="W1335">
        <v>0</v>
      </c>
      <c r="X1335">
        <v>0</v>
      </c>
      <c r="Y1335">
        <v>0</v>
      </c>
      <c r="Z1335">
        <v>0</v>
      </c>
      <c r="AA1335">
        <v>0</v>
      </c>
      <c r="AB1335">
        <v>0</v>
      </c>
      <c r="AC1335">
        <v>0</v>
      </c>
      <c r="AD1335">
        <v>0</v>
      </c>
      <c r="AE1335">
        <v>0</v>
      </c>
      <c r="AF1335">
        <v>0</v>
      </c>
      <c r="AG1335" s="19">
        <v>0</v>
      </c>
      <c r="AH1335">
        <v>0</v>
      </c>
      <c r="AI1335">
        <v>0</v>
      </c>
      <c r="AJ1335">
        <v>0</v>
      </c>
      <c r="AK1335">
        <v>0</v>
      </c>
      <c r="AL1335">
        <v>0</v>
      </c>
      <c r="AM1335">
        <v>0</v>
      </c>
      <c r="AN1335">
        <v>0</v>
      </c>
      <c r="AO1335">
        <v>0</v>
      </c>
      <c r="AP1335">
        <v>0</v>
      </c>
      <c r="AQ1335">
        <v>0</v>
      </c>
      <c r="AR1335">
        <v>0</v>
      </c>
      <c r="AS1335">
        <v>0</v>
      </c>
      <c r="AT1335">
        <v>0</v>
      </c>
      <c r="AU1335">
        <v>0</v>
      </c>
      <c r="AV1335">
        <v>0</v>
      </c>
      <c r="AW1335">
        <v>0</v>
      </c>
      <c r="AX1335">
        <v>0</v>
      </c>
      <c r="AY1335">
        <v>0</v>
      </c>
      <c r="AZ1335">
        <v>0</v>
      </c>
      <c r="BA1335">
        <v>0</v>
      </c>
      <c r="BB1335">
        <v>0</v>
      </c>
      <c r="BC1335">
        <v>5000</v>
      </c>
      <c r="BD1335">
        <v>4000</v>
      </c>
      <c r="BE1335">
        <v>6000</v>
      </c>
      <c r="BF1335">
        <v>5000</v>
      </c>
      <c r="BG1335">
        <v>6000</v>
      </c>
      <c r="BH1335">
        <v>5000</v>
      </c>
      <c r="BI1335">
        <v>7000</v>
      </c>
      <c r="BJ1335">
        <v>6000</v>
      </c>
      <c r="BK1335">
        <v>6000</v>
      </c>
      <c r="BL1335">
        <v>5000</v>
      </c>
      <c r="BM1335">
        <v>8000</v>
      </c>
      <c r="BN1335">
        <v>7000</v>
      </c>
      <c r="BO1335">
        <v>6000</v>
      </c>
      <c r="BP1335">
        <v>6000</v>
      </c>
      <c r="BQ1335">
        <v>5000</v>
      </c>
      <c r="BR1335">
        <v>5000</v>
      </c>
      <c r="BS1335">
        <v>6000</v>
      </c>
      <c r="BT1335">
        <v>6000</v>
      </c>
      <c r="BU1335">
        <v>8000</v>
      </c>
      <c r="BV1335">
        <v>9000</v>
      </c>
      <c r="BW1335">
        <v>8000</v>
      </c>
      <c r="BX1335">
        <v>6000</v>
      </c>
      <c r="BY1335">
        <v>7000</v>
      </c>
      <c r="BZ1335">
        <v>8000</v>
      </c>
      <c r="CA1335">
        <v>8000</v>
      </c>
      <c r="CB1335">
        <v>8000</v>
      </c>
      <c r="CC1335">
        <v>8000</v>
      </c>
      <c r="CD1335">
        <v>8000</v>
      </c>
      <c r="CE1335">
        <v>9000</v>
      </c>
    </row>
    <row r="1336" spans="1:83" x14ac:dyDescent="0.35">
      <c r="A1336" s="9" t="str">
        <f t="shared" si="20"/>
        <v>1618.302.14</v>
      </c>
      <c r="B1336" s="52" t="e">
        <f>+IF(MATCH(A1336,List!H$10:H$145,0),"Targeted")</f>
        <v>#N/A</v>
      </c>
      <c r="C1336" s="65"/>
      <c r="D1336" s="151"/>
      <c r="E1336" s="16" t="s">
        <v>1709</v>
      </c>
      <c r="F1336" s="16" t="s">
        <v>1710</v>
      </c>
      <c r="G1336" s="16" t="s">
        <v>245</v>
      </c>
      <c r="H1336" s="16" t="s">
        <v>2496</v>
      </c>
      <c r="I1336" s="16" t="s">
        <v>2497</v>
      </c>
      <c r="J1336" s="16" t="s">
        <v>2498</v>
      </c>
      <c r="K1336" s="17" t="s">
        <v>12</v>
      </c>
      <c r="L1336" s="18" t="s">
        <v>1936</v>
      </c>
      <c r="M1336" s="195" t="s">
        <v>164</v>
      </c>
      <c r="N1336" s="16" t="s">
        <v>2126</v>
      </c>
      <c r="O1336" s="17" t="s">
        <v>304</v>
      </c>
      <c r="P1336" s="17" t="s">
        <v>305</v>
      </c>
      <c r="Q1336" s="17" t="s">
        <v>306</v>
      </c>
      <c r="R1336">
        <v>0</v>
      </c>
      <c r="S1336">
        <v>0</v>
      </c>
      <c r="T1336">
        <v>0</v>
      </c>
      <c r="U1336">
        <v>0</v>
      </c>
      <c r="V1336">
        <v>0</v>
      </c>
      <c r="W1336">
        <v>0</v>
      </c>
      <c r="X1336">
        <v>0</v>
      </c>
      <c r="Y1336">
        <v>0</v>
      </c>
      <c r="Z1336">
        <v>0</v>
      </c>
      <c r="AA1336">
        <v>0</v>
      </c>
      <c r="AB1336">
        <v>0</v>
      </c>
      <c r="AC1336">
        <v>0</v>
      </c>
      <c r="AD1336">
        <v>0</v>
      </c>
      <c r="AE1336">
        <v>0</v>
      </c>
      <c r="AF1336">
        <v>0</v>
      </c>
      <c r="AG1336" s="19">
        <v>0</v>
      </c>
      <c r="AH1336">
        <v>0</v>
      </c>
      <c r="AI1336">
        <v>0</v>
      </c>
      <c r="AJ1336">
        <v>0</v>
      </c>
      <c r="AK1336">
        <v>0</v>
      </c>
      <c r="AL1336">
        <v>0</v>
      </c>
      <c r="AM1336">
        <v>0</v>
      </c>
      <c r="AN1336">
        <v>0</v>
      </c>
      <c r="AO1336">
        <v>0</v>
      </c>
      <c r="AP1336">
        <v>0</v>
      </c>
      <c r="AQ1336">
        <v>0</v>
      </c>
      <c r="AR1336">
        <v>0</v>
      </c>
      <c r="AS1336">
        <v>0</v>
      </c>
      <c r="AT1336">
        <v>0</v>
      </c>
      <c r="AU1336">
        <v>0</v>
      </c>
      <c r="AV1336">
        <v>0</v>
      </c>
      <c r="AW1336">
        <v>0</v>
      </c>
      <c r="AX1336">
        <v>0</v>
      </c>
      <c r="AY1336">
        <v>0</v>
      </c>
      <c r="AZ1336">
        <v>0</v>
      </c>
      <c r="BA1336">
        <v>0</v>
      </c>
      <c r="BB1336">
        <v>0</v>
      </c>
      <c r="BC1336">
        <v>34000</v>
      </c>
      <c r="BD1336">
        <v>17000</v>
      </c>
      <c r="BE1336">
        <v>10000</v>
      </c>
      <c r="BF1336">
        <v>19000</v>
      </c>
      <c r="BG1336">
        <v>11000</v>
      </c>
      <c r="BH1336">
        <v>14000</v>
      </c>
      <c r="BI1336">
        <v>15000</v>
      </c>
      <c r="BJ1336">
        <v>20000</v>
      </c>
      <c r="BK1336">
        <v>24000</v>
      </c>
      <c r="BL1336">
        <v>41000</v>
      </c>
      <c r="BM1336">
        <v>21000</v>
      </c>
      <c r="BN1336">
        <v>28000</v>
      </c>
      <c r="BO1336">
        <v>39000</v>
      </c>
      <c r="BP1336">
        <v>42000</v>
      </c>
      <c r="BQ1336">
        <v>65000</v>
      </c>
      <c r="BR1336">
        <v>68000</v>
      </c>
      <c r="BS1336">
        <v>53000</v>
      </c>
      <c r="BT1336">
        <v>57000</v>
      </c>
      <c r="BU1336">
        <v>58000</v>
      </c>
      <c r="BV1336">
        <v>71000</v>
      </c>
      <c r="BW1336">
        <v>93000</v>
      </c>
      <c r="BX1336" s="10">
        <v>181000</v>
      </c>
      <c r="BY1336">
        <v>326000</v>
      </c>
      <c r="BZ1336">
        <v>192000</v>
      </c>
      <c r="CA1336">
        <v>248000</v>
      </c>
      <c r="CB1336">
        <v>306000</v>
      </c>
      <c r="CC1336">
        <v>361000</v>
      </c>
      <c r="CD1336">
        <v>427000</v>
      </c>
      <c r="CE1336">
        <v>482000</v>
      </c>
    </row>
    <row r="1337" spans="1:83" x14ac:dyDescent="0.35">
      <c r="A1337" s="9" t="str">
        <f t="shared" si="20"/>
        <v>2641.302.</v>
      </c>
      <c r="B1337" s="52" t="e">
        <f>+IF(MATCH(A1337,List!H$10:H$145,0),"Targeted")</f>
        <v>#N/A</v>
      </c>
      <c r="C1337" s="65"/>
      <c r="D1337" s="151" t="s">
        <v>7700</v>
      </c>
      <c r="E1337" s="16" t="s">
        <v>1709</v>
      </c>
      <c r="F1337" s="16" t="s">
        <v>1710</v>
      </c>
      <c r="G1337" s="16" t="s">
        <v>245</v>
      </c>
      <c r="H1337" s="16" t="s">
        <v>2496</v>
      </c>
      <c r="I1337" s="16" t="s">
        <v>2499</v>
      </c>
      <c r="J1337" s="16" t="s">
        <v>2500</v>
      </c>
      <c r="K1337" s="17" t="s">
        <v>299</v>
      </c>
      <c r="L1337" s="18" t="s">
        <v>1936</v>
      </c>
      <c r="M1337" s="195" t="s">
        <v>164</v>
      </c>
      <c r="N1337" s="16" t="s">
        <v>2126</v>
      </c>
      <c r="O1337" s="17" t="s">
        <v>346</v>
      </c>
      <c r="P1337" s="17" t="s">
        <v>524</v>
      </c>
      <c r="Q1337" s="17" t="s">
        <v>306</v>
      </c>
      <c r="R1337">
        <v>0</v>
      </c>
      <c r="S1337">
        <v>0</v>
      </c>
      <c r="T1337">
        <v>0</v>
      </c>
      <c r="U1337">
        <v>0</v>
      </c>
      <c r="V1337">
        <v>0</v>
      </c>
      <c r="W1337">
        <v>0</v>
      </c>
      <c r="X1337">
        <v>0</v>
      </c>
      <c r="Y1337">
        <v>0</v>
      </c>
      <c r="Z1337">
        <v>0</v>
      </c>
      <c r="AA1337">
        <v>0</v>
      </c>
      <c r="AB1337">
        <v>0</v>
      </c>
      <c r="AC1337">
        <v>0</v>
      </c>
      <c r="AD1337">
        <v>0</v>
      </c>
      <c r="AE1337">
        <v>0</v>
      </c>
      <c r="AF1337">
        <v>0</v>
      </c>
      <c r="AG1337" s="19">
        <v>0</v>
      </c>
      <c r="AH1337">
        <v>0</v>
      </c>
      <c r="AI1337">
        <v>0</v>
      </c>
      <c r="AJ1337">
        <v>0</v>
      </c>
      <c r="AK1337">
        <v>0</v>
      </c>
      <c r="AL1337">
        <v>0</v>
      </c>
      <c r="AM1337">
        <v>0</v>
      </c>
      <c r="AN1337">
        <v>0</v>
      </c>
      <c r="AO1337">
        <v>0</v>
      </c>
      <c r="AP1337">
        <v>0</v>
      </c>
      <c r="AQ1337">
        <v>0</v>
      </c>
      <c r="AR1337">
        <v>0</v>
      </c>
      <c r="AS1337">
        <v>0</v>
      </c>
      <c r="AT1337">
        <v>0</v>
      </c>
      <c r="AU1337">
        <v>0</v>
      </c>
      <c r="AV1337">
        <v>0</v>
      </c>
      <c r="AW1337">
        <v>0</v>
      </c>
      <c r="AX1337">
        <v>0</v>
      </c>
      <c r="AY1337">
        <v>0</v>
      </c>
      <c r="AZ1337">
        <v>0</v>
      </c>
      <c r="BA1337">
        <v>0</v>
      </c>
      <c r="BB1337">
        <v>0</v>
      </c>
      <c r="BC1337">
        <v>0</v>
      </c>
      <c r="BD1337">
        <v>0</v>
      </c>
      <c r="BE1337">
        <v>0</v>
      </c>
      <c r="BF1337">
        <v>0</v>
      </c>
      <c r="BG1337">
        <v>0</v>
      </c>
      <c r="BH1337">
        <v>0</v>
      </c>
      <c r="BI1337">
        <v>0</v>
      </c>
      <c r="BJ1337">
        <v>0</v>
      </c>
      <c r="BK1337">
        <v>0</v>
      </c>
      <c r="BL1337">
        <v>0</v>
      </c>
      <c r="BM1337">
        <v>0</v>
      </c>
      <c r="BN1337">
        <v>0</v>
      </c>
      <c r="BO1337">
        <v>0</v>
      </c>
      <c r="BP1337">
        <v>0</v>
      </c>
      <c r="BQ1337">
        <v>0</v>
      </c>
      <c r="BR1337">
        <v>0</v>
      </c>
      <c r="BS1337">
        <v>0</v>
      </c>
      <c r="BT1337">
        <v>0</v>
      </c>
      <c r="BU1337">
        <v>0</v>
      </c>
      <c r="BV1337">
        <v>0</v>
      </c>
      <c r="BW1337">
        <v>0</v>
      </c>
      <c r="BX1337">
        <v>0</v>
      </c>
      <c r="BY1337">
        <v>0</v>
      </c>
      <c r="BZ1337">
        <v>0</v>
      </c>
      <c r="CA1337">
        <v>17000</v>
      </c>
      <c r="CB1337">
        <v>68000</v>
      </c>
      <c r="CC1337">
        <v>121000</v>
      </c>
      <c r="CD1337">
        <v>156000</v>
      </c>
      <c r="CE1337">
        <v>176000</v>
      </c>
    </row>
    <row r="1338" spans="1:83" x14ac:dyDescent="0.35">
      <c r="A1338" s="9" t="str">
        <f t="shared" si="20"/>
        <v>2641.302.</v>
      </c>
      <c r="B1338" s="52" t="e">
        <f>+IF(MATCH(A1338,List!H$10:H$145,0),"Targeted")</f>
        <v>#N/A</v>
      </c>
      <c r="C1338" s="65"/>
      <c r="D1338" s="151"/>
      <c r="E1338" s="16" t="s">
        <v>1709</v>
      </c>
      <c r="F1338" s="16" t="s">
        <v>1710</v>
      </c>
      <c r="G1338" s="16" t="s">
        <v>245</v>
      </c>
      <c r="H1338" s="16" t="s">
        <v>2496</v>
      </c>
      <c r="I1338" s="16" t="s">
        <v>2499</v>
      </c>
      <c r="J1338" s="16" t="s">
        <v>2500</v>
      </c>
      <c r="K1338" s="17" t="s">
        <v>299</v>
      </c>
      <c r="L1338" s="18" t="s">
        <v>1936</v>
      </c>
      <c r="M1338" s="195" t="s">
        <v>164</v>
      </c>
      <c r="N1338" s="16" t="s">
        <v>2126</v>
      </c>
      <c r="O1338" s="17" t="s">
        <v>304</v>
      </c>
      <c r="P1338" s="17" t="s">
        <v>305</v>
      </c>
      <c r="Q1338" s="17" t="s">
        <v>306</v>
      </c>
      <c r="R1338">
        <v>0</v>
      </c>
      <c r="S1338">
        <v>0</v>
      </c>
      <c r="T1338">
        <v>0</v>
      </c>
      <c r="U1338">
        <v>0</v>
      </c>
      <c r="V1338">
        <v>0</v>
      </c>
      <c r="W1338">
        <v>0</v>
      </c>
      <c r="X1338">
        <v>0</v>
      </c>
      <c r="Y1338">
        <v>0</v>
      </c>
      <c r="Z1338">
        <v>0</v>
      </c>
      <c r="AA1338">
        <v>0</v>
      </c>
      <c r="AB1338">
        <v>0</v>
      </c>
      <c r="AC1338">
        <v>0</v>
      </c>
      <c r="AD1338">
        <v>0</v>
      </c>
      <c r="AE1338">
        <v>0</v>
      </c>
      <c r="AF1338">
        <v>0</v>
      </c>
      <c r="AG1338" s="19">
        <v>0</v>
      </c>
      <c r="AH1338">
        <v>0</v>
      </c>
      <c r="AI1338">
        <v>0</v>
      </c>
      <c r="AJ1338">
        <v>0</v>
      </c>
      <c r="AK1338">
        <v>0</v>
      </c>
      <c r="AL1338">
        <v>0</v>
      </c>
      <c r="AM1338">
        <v>0</v>
      </c>
      <c r="AN1338">
        <v>0</v>
      </c>
      <c r="AO1338">
        <v>0</v>
      </c>
      <c r="AP1338">
        <v>0</v>
      </c>
      <c r="AQ1338">
        <v>0</v>
      </c>
      <c r="AR1338">
        <v>0</v>
      </c>
      <c r="AS1338">
        <v>0</v>
      </c>
      <c r="AT1338">
        <v>0</v>
      </c>
      <c r="AU1338">
        <v>0</v>
      </c>
      <c r="AV1338">
        <v>0</v>
      </c>
      <c r="AW1338">
        <v>0</v>
      </c>
      <c r="AX1338">
        <v>0</v>
      </c>
      <c r="AY1338">
        <v>0</v>
      </c>
      <c r="AZ1338">
        <v>0</v>
      </c>
      <c r="BA1338">
        <v>0</v>
      </c>
      <c r="BB1338">
        <v>0</v>
      </c>
      <c r="BC1338">
        <v>0</v>
      </c>
      <c r="BD1338">
        <v>0</v>
      </c>
      <c r="BE1338">
        <v>0</v>
      </c>
      <c r="BF1338">
        <v>0</v>
      </c>
      <c r="BG1338">
        <v>0</v>
      </c>
      <c r="BH1338">
        <v>0</v>
      </c>
      <c r="BI1338">
        <v>0</v>
      </c>
      <c r="BJ1338">
        <v>0</v>
      </c>
      <c r="BK1338">
        <v>0</v>
      </c>
      <c r="BL1338">
        <v>0</v>
      </c>
      <c r="BM1338">
        <v>0</v>
      </c>
      <c r="BN1338">
        <v>0</v>
      </c>
      <c r="BO1338">
        <v>0</v>
      </c>
      <c r="BP1338">
        <v>0</v>
      </c>
      <c r="BQ1338">
        <v>0</v>
      </c>
      <c r="BR1338">
        <v>0</v>
      </c>
      <c r="BS1338">
        <v>0</v>
      </c>
      <c r="BT1338">
        <v>0</v>
      </c>
      <c r="BU1338">
        <v>0</v>
      </c>
      <c r="BV1338">
        <v>0</v>
      </c>
      <c r="BW1338">
        <v>0</v>
      </c>
      <c r="BX1338" s="10">
        <v>0</v>
      </c>
      <c r="BY1338">
        <v>0</v>
      </c>
      <c r="BZ1338">
        <v>0</v>
      </c>
      <c r="CA1338">
        <v>640000</v>
      </c>
      <c r="CB1338">
        <v>1440000</v>
      </c>
      <c r="CC1338">
        <v>2400000</v>
      </c>
      <c r="CD1338">
        <v>2880000</v>
      </c>
      <c r="CE1338">
        <v>3200000</v>
      </c>
    </row>
    <row r="1339" spans="1:83" x14ac:dyDescent="0.35">
      <c r="A1339" s="9" t="str">
        <f t="shared" si="20"/>
        <v>5715.302.</v>
      </c>
      <c r="B1339" s="52" t="e">
        <f>+IF(MATCH(A1339,List!H$10:H$145,0),"Targeted")</f>
        <v>#N/A</v>
      </c>
      <c r="C1339" s="65"/>
      <c r="D1339" s="151"/>
      <c r="E1339" s="16" t="s">
        <v>1709</v>
      </c>
      <c r="F1339" s="16" t="s">
        <v>1710</v>
      </c>
      <c r="G1339" s="16" t="s">
        <v>245</v>
      </c>
      <c r="H1339" s="16" t="s">
        <v>2496</v>
      </c>
      <c r="I1339" s="16" t="s">
        <v>2501</v>
      </c>
      <c r="J1339" s="16" t="s">
        <v>2502</v>
      </c>
      <c r="K1339" s="17" t="s">
        <v>299</v>
      </c>
      <c r="L1339" s="18" t="s">
        <v>1936</v>
      </c>
      <c r="M1339" s="195" t="s">
        <v>164</v>
      </c>
      <c r="N1339" s="16" t="s">
        <v>2126</v>
      </c>
      <c r="O1339" s="17" t="s">
        <v>304</v>
      </c>
      <c r="P1339" s="17" t="s">
        <v>305</v>
      </c>
      <c r="Q1339" s="17" t="s">
        <v>306</v>
      </c>
      <c r="R1339">
        <v>0</v>
      </c>
      <c r="S1339">
        <v>0</v>
      </c>
      <c r="T1339">
        <v>0</v>
      </c>
      <c r="U1339">
        <v>0</v>
      </c>
      <c r="V1339">
        <v>0</v>
      </c>
      <c r="W1339">
        <v>0</v>
      </c>
      <c r="X1339">
        <v>0</v>
      </c>
      <c r="Y1339">
        <v>0</v>
      </c>
      <c r="Z1339">
        <v>0</v>
      </c>
      <c r="AA1339">
        <v>0</v>
      </c>
      <c r="AB1339">
        <v>0</v>
      </c>
      <c r="AC1339">
        <v>0</v>
      </c>
      <c r="AD1339">
        <v>0</v>
      </c>
      <c r="AE1339">
        <v>0</v>
      </c>
      <c r="AF1339">
        <v>0</v>
      </c>
      <c r="AG1339" s="19">
        <v>0</v>
      </c>
      <c r="AH1339">
        <v>0</v>
      </c>
      <c r="AI1339">
        <v>0</v>
      </c>
      <c r="AJ1339">
        <v>0</v>
      </c>
      <c r="AK1339">
        <v>0</v>
      </c>
      <c r="AL1339">
        <v>0</v>
      </c>
      <c r="AM1339">
        <v>0</v>
      </c>
      <c r="AN1339">
        <v>0</v>
      </c>
      <c r="AO1339">
        <v>0</v>
      </c>
      <c r="AP1339">
        <v>0</v>
      </c>
      <c r="AQ1339">
        <v>0</v>
      </c>
      <c r="AR1339">
        <v>0</v>
      </c>
      <c r="AS1339">
        <v>0</v>
      </c>
      <c r="AT1339">
        <v>0</v>
      </c>
      <c r="AU1339">
        <v>0</v>
      </c>
      <c r="AV1339">
        <v>0</v>
      </c>
      <c r="AW1339">
        <v>0</v>
      </c>
      <c r="AX1339">
        <v>0</v>
      </c>
      <c r="AY1339">
        <v>0</v>
      </c>
      <c r="AZ1339">
        <v>0</v>
      </c>
      <c r="BA1339">
        <v>0</v>
      </c>
      <c r="BB1339">
        <v>0</v>
      </c>
      <c r="BC1339">
        <v>0</v>
      </c>
      <c r="BD1339">
        <v>0</v>
      </c>
      <c r="BE1339">
        <v>0</v>
      </c>
      <c r="BF1339">
        <v>0</v>
      </c>
      <c r="BG1339">
        <v>0</v>
      </c>
      <c r="BH1339">
        <v>0</v>
      </c>
      <c r="BI1339">
        <v>0</v>
      </c>
      <c r="BJ1339">
        <v>0</v>
      </c>
      <c r="BK1339">
        <v>0</v>
      </c>
      <c r="BL1339">
        <v>0</v>
      </c>
      <c r="BM1339">
        <v>0</v>
      </c>
      <c r="BN1339">
        <v>0</v>
      </c>
      <c r="BO1339">
        <v>0</v>
      </c>
      <c r="BP1339">
        <v>0</v>
      </c>
      <c r="BQ1339">
        <v>0</v>
      </c>
      <c r="BR1339">
        <v>0</v>
      </c>
      <c r="BS1339">
        <v>0</v>
      </c>
      <c r="BT1339">
        <v>0</v>
      </c>
      <c r="BU1339">
        <v>0</v>
      </c>
      <c r="BV1339">
        <v>0</v>
      </c>
      <c r="BW1339">
        <v>0</v>
      </c>
      <c r="BX1339" s="10">
        <v>0</v>
      </c>
      <c r="BY1339">
        <v>0</v>
      </c>
      <c r="BZ1339">
        <v>242000</v>
      </c>
      <c r="CA1339">
        <v>715000</v>
      </c>
      <c r="CB1339">
        <v>1200000</v>
      </c>
      <c r="CC1339">
        <v>1523000</v>
      </c>
      <c r="CD1339">
        <v>1523000</v>
      </c>
      <c r="CE1339">
        <v>1377000</v>
      </c>
    </row>
    <row r="1340" spans="1:83" x14ac:dyDescent="0.35">
      <c r="A1340" s="9" t="str">
        <f t="shared" si="20"/>
        <v>1087.302.19</v>
      </c>
      <c r="B1340" s="52" t="e">
        <f>+IF(MATCH(A1340,List!H$10:H$145,0),"Targeted")</f>
        <v>#N/A</v>
      </c>
      <c r="C1340" s="65"/>
      <c r="D1340" s="151" t="s">
        <v>7700</v>
      </c>
      <c r="E1340" s="16" t="s">
        <v>1097</v>
      </c>
      <c r="F1340" s="16" t="s">
        <v>1098</v>
      </c>
      <c r="G1340" s="16" t="s">
        <v>628</v>
      </c>
      <c r="H1340" s="16" t="s">
        <v>2024</v>
      </c>
      <c r="I1340" s="16" t="s">
        <v>1362</v>
      </c>
      <c r="J1340" s="16" t="s">
        <v>2503</v>
      </c>
      <c r="K1340" s="17" t="s">
        <v>1101</v>
      </c>
      <c r="L1340" s="18" t="s">
        <v>1936</v>
      </c>
      <c r="M1340" s="195" t="s">
        <v>164</v>
      </c>
      <c r="N1340" s="16" t="s">
        <v>2126</v>
      </c>
      <c r="O1340" s="17" t="s">
        <v>346</v>
      </c>
      <c r="P1340" s="17" t="s">
        <v>305</v>
      </c>
      <c r="Q1340" s="17" t="s">
        <v>306</v>
      </c>
      <c r="R1340">
        <v>1854</v>
      </c>
      <c r="S1340">
        <v>1873</v>
      </c>
      <c r="T1340">
        <v>1840</v>
      </c>
      <c r="U1340">
        <v>1970</v>
      </c>
      <c r="V1340">
        <v>2063</v>
      </c>
      <c r="W1340">
        <v>2065</v>
      </c>
      <c r="X1340">
        <v>2309</v>
      </c>
      <c r="Y1340">
        <v>2185</v>
      </c>
      <c r="Z1340">
        <v>2560</v>
      </c>
      <c r="AA1340">
        <v>2565</v>
      </c>
      <c r="AB1340">
        <v>3163</v>
      </c>
      <c r="AC1340">
        <v>3268</v>
      </c>
      <c r="AD1340">
        <v>3692</v>
      </c>
      <c r="AE1340">
        <v>3881</v>
      </c>
      <c r="AF1340">
        <v>4790</v>
      </c>
      <c r="AG1340" s="19">
        <v>2047</v>
      </c>
      <c r="AH1340">
        <v>5250</v>
      </c>
      <c r="AI1340">
        <v>5999</v>
      </c>
      <c r="AJ1340">
        <v>6462</v>
      </c>
      <c r="AK1340">
        <v>7456</v>
      </c>
      <c r="AL1340">
        <v>7990</v>
      </c>
      <c r="AM1340">
        <v>7950</v>
      </c>
      <c r="AN1340">
        <v>8213</v>
      </c>
      <c r="AO1340">
        <v>8802</v>
      </c>
      <c r="AP1340">
        <v>8983</v>
      </c>
      <c r="AQ1340">
        <v>10243</v>
      </c>
      <c r="AR1340">
        <v>9680</v>
      </c>
      <c r="AS1340">
        <v>9673</v>
      </c>
      <c r="AT1340">
        <v>9283</v>
      </c>
      <c r="AU1340">
        <v>11651</v>
      </c>
      <c r="AV1340">
        <v>11635</v>
      </c>
      <c r="AW1340">
        <v>13210</v>
      </c>
      <c r="AX1340">
        <v>13592</v>
      </c>
      <c r="AY1340">
        <v>17287</v>
      </c>
      <c r="AZ1340">
        <v>11000</v>
      </c>
      <c r="BA1340">
        <v>6000</v>
      </c>
      <c r="BB1340">
        <v>25000</v>
      </c>
      <c r="BC1340">
        <v>15000</v>
      </c>
      <c r="BD1340">
        <v>14000</v>
      </c>
      <c r="BE1340">
        <v>16000</v>
      </c>
      <c r="BF1340">
        <v>18000</v>
      </c>
      <c r="BG1340">
        <v>20000</v>
      </c>
      <c r="BH1340">
        <v>17000</v>
      </c>
      <c r="BI1340">
        <v>19000</v>
      </c>
      <c r="BJ1340">
        <v>22000</v>
      </c>
      <c r="BK1340">
        <v>24000</v>
      </c>
      <c r="BL1340">
        <v>24000</v>
      </c>
      <c r="BM1340">
        <v>26000</v>
      </c>
      <c r="BN1340">
        <v>30000</v>
      </c>
      <c r="BO1340">
        <v>54000</v>
      </c>
      <c r="BP1340">
        <v>50000</v>
      </c>
      <c r="BQ1340">
        <v>36000</v>
      </c>
      <c r="BR1340">
        <v>33000</v>
      </c>
      <c r="BS1340">
        <v>36000</v>
      </c>
      <c r="BT1340">
        <v>36000</v>
      </c>
      <c r="BU1340">
        <v>36000</v>
      </c>
      <c r="BV1340">
        <v>37000</v>
      </c>
      <c r="BW1340">
        <v>47000</v>
      </c>
      <c r="BX1340">
        <v>51000</v>
      </c>
      <c r="BY1340">
        <v>63000</v>
      </c>
      <c r="BZ1340">
        <v>63000</v>
      </c>
      <c r="CA1340">
        <v>63000</v>
      </c>
      <c r="CB1340">
        <v>64000</v>
      </c>
      <c r="CC1340">
        <v>66000</v>
      </c>
      <c r="CD1340">
        <v>67000</v>
      </c>
      <c r="CE1340">
        <v>69000</v>
      </c>
    </row>
    <row r="1341" spans="1:83" x14ac:dyDescent="0.35">
      <c r="A1341" s="9" t="str">
        <f t="shared" si="20"/>
        <v>5285.302.21</v>
      </c>
      <c r="B1341" s="52" t="e">
        <f>+IF(MATCH(A1341,List!H$10:H$145,0),"Targeted")</f>
        <v>#N/A</v>
      </c>
      <c r="C1341" s="65"/>
      <c r="D1341" s="151"/>
      <c r="E1341" s="16" t="s">
        <v>1022</v>
      </c>
      <c r="F1341" s="16" t="s">
        <v>1023</v>
      </c>
      <c r="G1341" s="16" t="s">
        <v>730</v>
      </c>
      <c r="H1341" s="16" t="s">
        <v>2504</v>
      </c>
      <c r="I1341" s="16" t="s">
        <v>2505</v>
      </c>
      <c r="J1341" s="16" t="s">
        <v>2506</v>
      </c>
      <c r="K1341" s="17" t="s">
        <v>309</v>
      </c>
      <c r="L1341" s="18" t="s">
        <v>1936</v>
      </c>
      <c r="M1341" s="195" t="s">
        <v>164</v>
      </c>
      <c r="N1341" s="16" t="s">
        <v>2126</v>
      </c>
      <c r="O1341" s="17" t="s">
        <v>304</v>
      </c>
      <c r="P1341" s="17" t="s">
        <v>305</v>
      </c>
      <c r="Q1341" s="17" t="s">
        <v>306</v>
      </c>
      <c r="R1341">
        <v>0</v>
      </c>
      <c r="S1341">
        <v>0</v>
      </c>
      <c r="T1341">
        <v>0</v>
      </c>
      <c r="U1341">
        <v>0</v>
      </c>
      <c r="V1341">
        <v>0</v>
      </c>
      <c r="W1341">
        <v>0</v>
      </c>
      <c r="X1341">
        <v>0</v>
      </c>
      <c r="Y1341">
        <v>0</v>
      </c>
      <c r="Z1341">
        <v>0</v>
      </c>
      <c r="AA1341">
        <v>0</v>
      </c>
      <c r="AB1341">
        <v>0</v>
      </c>
      <c r="AC1341">
        <v>0</v>
      </c>
      <c r="AD1341">
        <v>0</v>
      </c>
      <c r="AE1341">
        <v>0</v>
      </c>
      <c r="AF1341">
        <v>0</v>
      </c>
      <c r="AG1341" s="19">
        <v>0</v>
      </c>
      <c r="AH1341">
        <v>0</v>
      </c>
      <c r="AI1341">
        <v>0</v>
      </c>
      <c r="AJ1341">
        <v>0</v>
      </c>
      <c r="AK1341">
        <v>0</v>
      </c>
      <c r="AL1341">
        <v>0</v>
      </c>
      <c r="AM1341">
        <v>0</v>
      </c>
      <c r="AN1341">
        <v>0</v>
      </c>
      <c r="AO1341">
        <v>0</v>
      </c>
      <c r="AP1341">
        <v>0</v>
      </c>
      <c r="AQ1341">
        <v>-170</v>
      </c>
      <c r="AR1341">
        <v>170</v>
      </c>
      <c r="AS1341">
        <v>-26</v>
      </c>
      <c r="AT1341">
        <v>26</v>
      </c>
      <c r="AU1341">
        <v>0</v>
      </c>
      <c r="AV1341">
        <v>50</v>
      </c>
      <c r="AW1341">
        <v>-50</v>
      </c>
      <c r="AX1341">
        <v>0</v>
      </c>
      <c r="AY1341">
        <v>-333</v>
      </c>
      <c r="AZ1341">
        <v>0</v>
      </c>
      <c r="BA1341">
        <v>0</v>
      </c>
      <c r="BB1341">
        <v>0</v>
      </c>
      <c r="BC1341">
        <v>0</v>
      </c>
      <c r="BD1341">
        <v>0</v>
      </c>
      <c r="BE1341">
        <v>0</v>
      </c>
      <c r="BF1341">
        <v>0</v>
      </c>
      <c r="BG1341">
        <v>0</v>
      </c>
      <c r="BH1341">
        <v>0</v>
      </c>
      <c r="BI1341">
        <v>0</v>
      </c>
      <c r="BJ1341">
        <v>0</v>
      </c>
      <c r="BK1341">
        <v>0</v>
      </c>
      <c r="BL1341">
        <v>0</v>
      </c>
      <c r="BM1341">
        <v>0</v>
      </c>
      <c r="BN1341">
        <v>0</v>
      </c>
      <c r="BO1341">
        <v>0</v>
      </c>
      <c r="BP1341">
        <v>0</v>
      </c>
      <c r="BQ1341">
        <v>0</v>
      </c>
      <c r="BR1341">
        <v>0</v>
      </c>
      <c r="BS1341">
        <v>0</v>
      </c>
      <c r="BT1341">
        <v>0</v>
      </c>
      <c r="BU1341">
        <v>0</v>
      </c>
      <c r="BV1341">
        <v>0</v>
      </c>
      <c r="BW1341">
        <v>0</v>
      </c>
      <c r="BX1341" s="10">
        <v>0</v>
      </c>
      <c r="BY1341">
        <v>0</v>
      </c>
      <c r="BZ1341">
        <v>0</v>
      </c>
      <c r="CA1341">
        <v>0</v>
      </c>
      <c r="CB1341">
        <v>0</v>
      </c>
      <c r="CC1341">
        <v>0</v>
      </c>
      <c r="CD1341">
        <v>0</v>
      </c>
      <c r="CE1341">
        <v>0</v>
      </c>
    </row>
    <row r="1342" spans="1:83" x14ac:dyDescent="0.35">
      <c r="A1342" s="9" t="str">
        <f t="shared" si="20"/>
        <v>528510.302.21</v>
      </c>
      <c r="B1342" s="52" t="e">
        <f>+IF(MATCH(A1342,List!H$10:H$145,0),"Targeted")</f>
        <v>#N/A</v>
      </c>
      <c r="C1342" s="65"/>
      <c r="D1342" s="151"/>
      <c r="E1342" s="16" t="s">
        <v>1022</v>
      </c>
      <c r="F1342" s="16" t="s">
        <v>1023</v>
      </c>
      <c r="G1342" s="16" t="s">
        <v>730</v>
      </c>
      <c r="H1342" s="16" t="s">
        <v>2504</v>
      </c>
      <c r="I1342" s="16" t="s">
        <v>2507</v>
      </c>
      <c r="J1342" s="16" t="s">
        <v>2508</v>
      </c>
      <c r="K1342" s="17" t="s">
        <v>309</v>
      </c>
      <c r="L1342" s="18" t="s">
        <v>1936</v>
      </c>
      <c r="M1342" s="195" t="s">
        <v>164</v>
      </c>
      <c r="N1342" s="16" t="s">
        <v>2126</v>
      </c>
      <c r="O1342" s="17" t="s">
        <v>304</v>
      </c>
      <c r="P1342" s="17" t="s">
        <v>305</v>
      </c>
      <c r="Q1342" s="17" t="s">
        <v>306</v>
      </c>
      <c r="R1342">
        <v>0</v>
      </c>
      <c r="S1342">
        <v>0</v>
      </c>
      <c r="T1342">
        <v>0</v>
      </c>
      <c r="U1342">
        <v>0</v>
      </c>
      <c r="V1342">
        <v>0</v>
      </c>
      <c r="W1342">
        <v>0</v>
      </c>
      <c r="X1342">
        <v>0</v>
      </c>
      <c r="Y1342">
        <v>0</v>
      </c>
      <c r="Z1342">
        <v>0</v>
      </c>
      <c r="AA1342">
        <v>0</v>
      </c>
      <c r="AB1342">
        <v>0</v>
      </c>
      <c r="AC1342">
        <v>0</v>
      </c>
      <c r="AD1342">
        <v>0</v>
      </c>
      <c r="AE1342">
        <v>0</v>
      </c>
      <c r="AF1342">
        <v>0</v>
      </c>
      <c r="AG1342" s="19">
        <v>0</v>
      </c>
      <c r="AH1342">
        <v>0</v>
      </c>
      <c r="AI1342">
        <v>0</v>
      </c>
      <c r="AJ1342">
        <v>0</v>
      </c>
      <c r="AK1342">
        <v>0</v>
      </c>
      <c r="AL1342">
        <v>0</v>
      </c>
      <c r="AM1342">
        <v>0</v>
      </c>
      <c r="AN1342">
        <v>0</v>
      </c>
      <c r="AO1342">
        <v>0</v>
      </c>
      <c r="AP1342">
        <v>-1205</v>
      </c>
      <c r="AQ1342">
        <v>-771</v>
      </c>
      <c r="AR1342">
        <v>98</v>
      </c>
      <c r="AS1342">
        <v>45</v>
      </c>
      <c r="AT1342">
        <v>-794</v>
      </c>
      <c r="AU1342">
        <v>1123</v>
      </c>
      <c r="AV1342">
        <v>-1098</v>
      </c>
      <c r="AW1342">
        <v>-561</v>
      </c>
      <c r="AX1342">
        <v>1620</v>
      </c>
      <c r="AY1342">
        <v>-101</v>
      </c>
      <c r="AZ1342">
        <v>0</v>
      </c>
      <c r="BA1342">
        <v>0</v>
      </c>
      <c r="BB1342">
        <v>0</v>
      </c>
      <c r="BC1342">
        <v>0</v>
      </c>
      <c r="BD1342">
        <v>0</v>
      </c>
      <c r="BE1342">
        <v>0</v>
      </c>
      <c r="BF1342">
        <v>0</v>
      </c>
      <c r="BG1342">
        <v>0</v>
      </c>
      <c r="BH1342">
        <v>0</v>
      </c>
      <c r="BI1342">
        <v>0</v>
      </c>
      <c r="BJ1342">
        <v>0</v>
      </c>
      <c r="BK1342">
        <v>0</v>
      </c>
      <c r="BL1342">
        <v>0</v>
      </c>
      <c r="BM1342">
        <v>0</v>
      </c>
      <c r="BN1342">
        <v>0</v>
      </c>
      <c r="BO1342">
        <v>0</v>
      </c>
      <c r="BP1342">
        <v>0</v>
      </c>
      <c r="BQ1342">
        <v>0</v>
      </c>
      <c r="BR1342">
        <v>0</v>
      </c>
      <c r="BS1342">
        <v>0</v>
      </c>
      <c r="BT1342">
        <v>0</v>
      </c>
      <c r="BU1342">
        <v>0</v>
      </c>
      <c r="BV1342">
        <v>0</v>
      </c>
      <c r="BW1342">
        <v>0</v>
      </c>
      <c r="BX1342" s="10">
        <v>0</v>
      </c>
      <c r="BY1342">
        <v>0</v>
      </c>
      <c r="BZ1342">
        <v>0</v>
      </c>
      <c r="CA1342">
        <v>0</v>
      </c>
      <c r="CB1342">
        <v>0</v>
      </c>
      <c r="CC1342">
        <v>0</v>
      </c>
      <c r="CD1342">
        <v>0</v>
      </c>
      <c r="CE1342">
        <v>0</v>
      </c>
    </row>
    <row r="1343" spans="1:83" x14ac:dyDescent="0.35">
      <c r="A1343" s="9" t="str">
        <f t="shared" si="20"/>
        <v>2200.302.95</v>
      </c>
      <c r="B1343" s="52" t="e">
        <f>+IF(MATCH(A1343,List!H$10:H$145,0),"Targeted")</f>
        <v>#N/A</v>
      </c>
      <c r="C1343" s="65"/>
      <c r="D1343" s="151" t="s">
        <v>7700</v>
      </c>
      <c r="E1343" s="16" t="s">
        <v>2509</v>
      </c>
      <c r="F1343" s="16" t="s">
        <v>2510</v>
      </c>
      <c r="G1343" s="16" t="s">
        <v>298</v>
      </c>
      <c r="H1343" s="16" t="s">
        <v>2510</v>
      </c>
      <c r="I1343" s="16" t="s">
        <v>2511</v>
      </c>
      <c r="J1343" s="16" t="s">
        <v>918</v>
      </c>
      <c r="K1343" s="17" t="s">
        <v>245</v>
      </c>
      <c r="L1343" s="18" t="s">
        <v>1936</v>
      </c>
      <c r="M1343" s="195" t="s">
        <v>164</v>
      </c>
      <c r="N1343" s="16" t="s">
        <v>2126</v>
      </c>
      <c r="O1343" s="17" t="s">
        <v>346</v>
      </c>
      <c r="P1343" s="17" t="s">
        <v>305</v>
      </c>
      <c r="Q1343" s="17" t="s">
        <v>306</v>
      </c>
      <c r="R1343">
        <v>0</v>
      </c>
      <c r="S1343">
        <v>0</v>
      </c>
      <c r="T1343">
        <v>0</v>
      </c>
      <c r="U1343">
        <v>0</v>
      </c>
      <c r="V1343">
        <v>0</v>
      </c>
      <c r="W1343">
        <v>671</v>
      </c>
      <c r="X1343">
        <v>1170</v>
      </c>
      <c r="Y1343">
        <v>2271</v>
      </c>
      <c r="Z1343">
        <v>1695</v>
      </c>
      <c r="AA1343">
        <v>527</v>
      </c>
      <c r="AB1343">
        <v>35</v>
      </c>
      <c r="AC1343">
        <v>0</v>
      </c>
      <c r="AD1343">
        <v>135</v>
      </c>
      <c r="AE1343">
        <v>528</v>
      </c>
      <c r="AF1343">
        <v>795</v>
      </c>
      <c r="AG1343" s="19">
        <v>204</v>
      </c>
      <c r="AH1343">
        <v>1053</v>
      </c>
      <c r="AI1343">
        <v>1028</v>
      </c>
      <c r="AJ1343">
        <v>763</v>
      </c>
      <c r="AK1343">
        <v>847</v>
      </c>
      <c r="AL1343">
        <v>844</v>
      </c>
      <c r="AM1343">
        <v>763</v>
      </c>
      <c r="AN1343">
        <v>860</v>
      </c>
      <c r="AO1343">
        <v>759</v>
      </c>
      <c r="AP1343">
        <v>811</v>
      </c>
      <c r="AQ1343">
        <v>938</v>
      </c>
      <c r="AR1343">
        <v>960</v>
      </c>
      <c r="AS1343">
        <v>936</v>
      </c>
      <c r="AT1343">
        <v>879</v>
      </c>
      <c r="AU1343">
        <v>1028</v>
      </c>
      <c r="AV1343">
        <v>1121</v>
      </c>
      <c r="AW1343">
        <v>1039</v>
      </c>
      <c r="AX1343">
        <v>1401</v>
      </c>
      <c r="AY1343">
        <v>1321</v>
      </c>
      <c r="AZ1343">
        <v>1000</v>
      </c>
      <c r="BA1343">
        <v>1000</v>
      </c>
      <c r="BB1343">
        <v>1000</v>
      </c>
      <c r="BC1343">
        <v>1000</v>
      </c>
      <c r="BD1343">
        <v>1000</v>
      </c>
      <c r="BE1343">
        <v>1000</v>
      </c>
      <c r="BF1343">
        <v>1000</v>
      </c>
      <c r="BG1343">
        <v>2000</v>
      </c>
      <c r="BH1343">
        <v>2000</v>
      </c>
      <c r="BI1343">
        <v>4000</v>
      </c>
      <c r="BJ1343">
        <v>2000</v>
      </c>
      <c r="BK1343">
        <v>1000</v>
      </c>
      <c r="BL1343">
        <v>2000</v>
      </c>
      <c r="BM1343">
        <v>3000</v>
      </c>
      <c r="BN1343">
        <v>3000</v>
      </c>
      <c r="BO1343">
        <v>3000</v>
      </c>
      <c r="BP1343">
        <v>3000</v>
      </c>
      <c r="BQ1343">
        <v>3000</v>
      </c>
      <c r="BR1343">
        <v>3000</v>
      </c>
      <c r="BS1343">
        <v>2000</v>
      </c>
      <c r="BT1343">
        <v>4000</v>
      </c>
      <c r="BU1343">
        <v>4000</v>
      </c>
      <c r="BV1343">
        <v>3000</v>
      </c>
      <c r="BW1343">
        <v>3000</v>
      </c>
      <c r="BX1343">
        <v>4000</v>
      </c>
      <c r="BY1343">
        <v>4000</v>
      </c>
      <c r="BZ1343">
        <v>4000</v>
      </c>
      <c r="CA1343">
        <v>4000</v>
      </c>
      <c r="CB1343">
        <v>4000</v>
      </c>
      <c r="CC1343">
        <v>4000</v>
      </c>
      <c r="CD1343">
        <v>4000</v>
      </c>
      <c r="CE1343">
        <v>4000</v>
      </c>
    </row>
    <row r="1344" spans="1:83" x14ac:dyDescent="0.35">
      <c r="A1344" s="9" t="str">
        <f t="shared" si="20"/>
        <v>500900.303.12</v>
      </c>
      <c r="B1344" s="52" t="e">
        <f>+IF(MATCH(A1344,List!H$10:H$145,0),"Targeted")</f>
        <v>#N/A</v>
      </c>
      <c r="C1344" s="65"/>
      <c r="D1344" s="151"/>
      <c r="E1344" s="16" t="s">
        <v>1071</v>
      </c>
      <c r="F1344" s="16" t="s">
        <v>1072</v>
      </c>
      <c r="G1344" s="16" t="s">
        <v>298</v>
      </c>
      <c r="H1344" s="16" t="s">
        <v>1072</v>
      </c>
      <c r="I1344" s="16" t="s">
        <v>2512</v>
      </c>
      <c r="J1344" s="16" t="s">
        <v>2513</v>
      </c>
      <c r="K1344" s="17" t="s">
        <v>52</v>
      </c>
      <c r="L1344" s="18" t="s">
        <v>1936</v>
      </c>
      <c r="M1344" s="195" t="s">
        <v>2514</v>
      </c>
      <c r="N1344" s="16" t="s">
        <v>2515</v>
      </c>
      <c r="O1344" s="17" t="s">
        <v>304</v>
      </c>
      <c r="P1344" s="17" t="s">
        <v>305</v>
      </c>
      <c r="Q1344" s="17" t="s">
        <v>306</v>
      </c>
      <c r="R1344">
        <v>0</v>
      </c>
      <c r="S1344">
        <v>0</v>
      </c>
      <c r="T1344">
        <v>0</v>
      </c>
      <c r="U1344">
        <v>0</v>
      </c>
      <c r="V1344">
        <v>0</v>
      </c>
      <c r="W1344">
        <v>0</v>
      </c>
      <c r="X1344">
        <v>0</v>
      </c>
      <c r="Y1344">
        <v>0</v>
      </c>
      <c r="Z1344">
        <v>0</v>
      </c>
      <c r="AA1344">
        <v>0</v>
      </c>
      <c r="AB1344">
        <v>0</v>
      </c>
      <c r="AC1344">
        <v>-642</v>
      </c>
      <c r="AD1344">
        <v>-2647</v>
      </c>
      <c r="AE1344">
        <v>-1344</v>
      </c>
      <c r="AF1344">
        <v>-2793</v>
      </c>
      <c r="AG1344" s="19">
        <v>-3161</v>
      </c>
      <c r="AH1344">
        <v>-2343</v>
      </c>
      <c r="AI1344">
        <v>-3587</v>
      </c>
      <c r="AJ1344">
        <v>-3956</v>
      </c>
      <c r="AK1344">
        <v>0</v>
      </c>
      <c r="AL1344">
        <v>0</v>
      </c>
      <c r="AM1344">
        <v>0</v>
      </c>
      <c r="AN1344">
        <v>0</v>
      </c>
      <c r="AO1344">
        <v>0</v>
      </c>
      <c r="AP1344">
        <v>0</v>
      </c>
      <c r="AQ1344">
        <v>0</v>
      </c>
      <c r="AR1344">
        <v>0</v>
      </c>
      <c r="AS1344">
        <v>0</v>
      </c>
      <c r="AT1344">
        <v>0</v>
      </c>
      <c r="AU1344">
        <v>0</v>
      </c>
      <c r="AV1344">
        <v>0</v>
      </c>
      <c r="AW1344">
        <v>0</v>
      </c>
      <c r="AX1344">
        <v>0</v>
      </c>
      <c r="AY1344">
        <v>0</v>
      </c>
      <c r="AZ1344">
        <v>0</v>
      </c>
      <c r="BA1344">
        <v>0</v>
      </c>
      <c r="BB1344">
        <v>0</v>
      </c>
      <c r="BC1344">
        <v>0</v>
      </c>
      <c r="BD1344">
        <v>0</v>
      </c>
      <c r="BE1344">
        <v>0</v>
      </c>
      <c r="BF1344">
        <v>0</v>
      </c>
      <c r="BG1344">
        <v>0</v>
      </c>
      <c r="BH1344">
        <v>0</v>
      </c>
      <c r="BI1344">
        <v>0</v>
      </c>
      <c r="BJ1344">
        <v>0</v>
      </c>
      <c r="BK1344">
        <v>0</v>
      </c>
      <c r="BL1344">
        <v>0</v>
      </c>
      <c r="BM1344">
        <v>0</v>
      </c>
      <c r="BN1344">
        <v>0</v>
      </c>
      <c r="BO1344">
        <v>0</v>
      </c>
      <c r="BP1344">
        <v>0</v>
      </c>
      <c r="BQ1344">
        <v>0</v>
      </c>
      <c r="BR1344">
        <v>0</v>
      </c>
      <c r="BS1344">
        <v>0</v>
      </c>
      <c r="BT1344">
        <v>0</v>
      </c>
      <c r="BU1344">
        <v>0</v>
      </c>
      <c r="BV1344">
        <v>0</v>
      </c>
      <c r="BW1344">
        <v>0</v>
      </c>
      <c r="BX1344" s="10">
        <v>0</v>
      </c>
      <c r="BY1344">
        <v>0</v>
      </c>
      <c r="BZ1344">
        <v>0</v>
      </c>
      <c r="CA1344">
        <v>0</v>
      </c>
      <c r="CB1344">
        <v>0</v>
      </c>
      <c r="CC1344">
        <v>0</v>
      </c>
      <c r="CD1344">
        <v>0</v>
      </c>
      <c r="CE1344">
        <v>0</v>
      </c>
    </row>
    <row r="1345" spans="1:83" x14ac:dyDescent="0.35">
      <c r="A1345" s="9" t="str">
        <f t="shared" si="20"/>
        <v>500910.303.12</v>
      </c>
      <c r="B1345" s="52" t="e">
        <f>+IF(MATCH(A1345,List!H$10:H$145,0),"Targeted")</f>
        <v>#N/A</v>
      </c>
      <c r="C1345" s="65"/>
      <c r="D1345" s="151"/>
      <c r="E1345" s="16" t="s">
        <v>1071</v>
      </c>
      <c r="F1345" s="16" t="s">
        <v>1072</v>
      </c>
      <c r="G1345" s="16" t="s">
        <v>298</v>
      </c>
      <c r="H1345" s="16" t="s">
        <v>1072</v>
      </c>
      <c r="I1345" s="16" t="s">
        <v>2516</v>
      </c>
      <c r="J1345" s="16" t="s">
        <v>2513</v>
      </c>
      <c r="K1345" s="17" t="s">
        <v>52</v>
      </c>
      <c r="L1345" s="18" t="s">
        <v>1936</v>
      </c>
      <c r="M1345" s="195" t="s">
        <v>2514</v>
      </c>
      <c r="N1345" s="16" t="s">
        <v>2515</v>
      </c>
      <c r="O1345" s="17" t="s">
        <v>304</v>
      </c>
      <c r="P1345" s="17" t="s">
        <v>305</v>
      </c>
      <c r="Q1345" s="17" t="s">
        <v>306</v>
      </c>
      <c r="R1345">
        <v>0</v>
      </c>
      <c r="S1345">
        <v>0</v>
      </c>
      <c r="T1345">
        <v>0</v>
      </c>
      <c r="U1345">
        <v>0</v>
      </c>
      <c r="V1345">
        <v>0</v>
      </c>
      <c r="W1345">
        <v>0</v>
      </c>
      <c r="X1345">
        <v>0</v>
      </c>
      <c r="Y1345">
        <v>0</v>
      </c>
      <c r="Z1345">
        <v>0</v>
      </c>
      <c r="AA1345">
        <v>0</v>
      </c>
      <c r="AB1345">
        <v>0</v>
      </c>
      <c r="AC1345">
        <v>0</v>
      </c>
      <c r="AD1345">
        <v>0</v>
      </c>
      <c r="AE1345">
        <v>0</v>
      </c>
      <c r="AF1345">
        <v>0</v>
      </c>
      <c r="AG1345" s="19">
        <v>0</v>
      </c>
      <c r="AH1345">
        <v>0</v>
      </c>
      <c r="AI1345">
        <v>0</v>
      </c>
      <c r="AJ1345">
        <v>0</v>
      </c>
      <c r="AK1345">
        <v>-3932</v>
      </c>
      <c r="AL1345">
        <v>-4430</v>
      </c>
      <c r="AM1345">
        <v>-278</v>
      </c>
      <c r="AN1345">
        <v>0</v>
      </c>
      <c r="AO1345">
        <v>4714</v>
      </c>
      <c r="AP1345">
        <v>0</v>
      </c>
      <c r="AQ1345">
        <v>0</v>
      </c>
      <c r="AR1345">
        <v>0</v>
      </c>
      <c r="AS1345">
        <v>0</v>
      </c>
      <c r="AT1345">
        <v>0</v>
      </c>
      <c r="AU1345">
        <v>0</v>
      </c>
      <c r="AV1345">
        <v>0</v>
      </c>
      <c r="AW1345">
        <v>0</v>
      </c>
      <c r="AX1345">
        <v>0</v>
      </c>
      <c r="AY1345">
        <v>0</v>
      </c>
      <c r="AZ1345">
        <v>0</v>
      </c>
      <c r="BA1345">
        <v>0</v>
      </c>
      <c r="BB1345">
        <v>0</v>
      </c>
      <c r="BC1345">
        <v>0</v>
      </c>
      <c r="BD1345">
        <v>0</v>
      </c>
      <c r="BE1345">
        <v>0</v>
      </c>
      <c r="BF1345">
        <v>0</v>
      </c>
      <c r="BG1345">
        <v>0</v>
      </c>
      <c r="BH1345">
        <v>0</v>
      </c>
      <c r="BI1345">
        <v>0</v>
      </c>
      <c r="BJ1345">
        <v>0</v>
      </c>
      <c r="BK1345">
        <v>0</v>
      </c>
      <c r="BL1345">
        <v>0</v>
      </c>
      <c r="BM1345">
        <v>0</v>
      </c>
      <c r="BN1345">
        <v>0</v>
      </c>
      <c r="BO1345">
        <v>0</v>
      </c>
      <c r="BP1345">
        <v>0</v>
      </c>
      <c r="BQ1345">
        <v>0</v>
      </c>
      <c r="BR1345">
        <v>0</v>
      </c>
      <c r="BS1345">
        <v>0</v>
      </c>
      <c r="BT1345">
        <v>0</v>
      </c>
      <c r="BU1345">
        <v>0</v>
      </c>
      <c r="BV1345">
        <v>0</v>
      </c>
      <c r="BW1345">
        <v>0</v>
      </c>
      <c r="BX1345" s="10">
        <v>0</v>
      </c>
      <c r="BY1345">
        <v>0</v>
      </c>
      <c r="BZ1345">
        <v>0</v>
      </c>
      <c r="CA1345">
        <v>0</v>
      </c>
      <c r="CB1345">
        <v>0</v>
      </c>
      <c r="CC1345">
        <v>0</v>
      </c>
      <c r="CD1345">
        <v>0</v>
      </c>
      <c r="CE1345">
        <v>0</v>
      </c>
    </row>
    <row r="1346" spans="1:83" x14ac:dyDescent="0.35">
      <c r="A1346" s="9" t="str">
        <f t="shared" si="20"/>
        <v>507200.303.12</v>
      </c>
      <c r="B1346" s="52" t="e">
        <f>+IF(MATCH(A1346,List!H$10:H$145,0),"Targeted")</f>
        <v>#N/A</v>
      </c>
      <c r="C1346" s="65"/>
      <c r="D1346" s="151"/>
      <c r="E1346" s="16" t="s">
        <v>1071</v>
      </c>
      <c r="F1346" s="16" t="s">
        <v>1072</v>
      </c>
      <c r="G1346" s="16" t="s">
        <v>298</v>
      </c>
      <c r="H1346" s="16" t="s">
        <v>1072</v>
      </c>
      <c r="I1346" s="16" t="s">
        <v>2517</v>
      </c>
      <c r="J1346" s="16" t="s">
        <v>2518</v>
      </c>
      <c r="K1346" s="17" t="s">
        <v>52</v>
      </c>
      <c r="L1346" s="18" t="s">
        <v>1936</v>
      </c>
      <c r="M1346" s="195" t="s">
        <v>2514</v>
      </c>
      <c r="N1346" s="16" t="s">
        <v>2515</v>
      </c>
      <c r="O1346" s="17" t="s">
        <v>304</v>
      </c>
      <c r="P1346" s="17" t="s">
        <v>305</v>
      </c>
      <c r="Q1346" s="17" t="s">
        <v>306</v>
      </c>
      <c r="R1346">
        <v>0</v>
      </c>
      <c r="S1346">
        <v>0</v>
      </c>
      <c r="T1346">
        <v>0</v>
      </c>
      <c r="U1346">
        <v>0</v>
      </c>
      <c r="V1346">
        <v>0</v>
      </c>
      <c r="W1346">
        <v>0</v>
      </c>
      <c r="X1346">
        <v>0</v>
      </c>
      <c r="Y1346">
        <v>0</v>
      </c>
      <c r="Z1346">
        <v>0</v>
      </c>
      <c r="AA1346">
        <v>0</v>
      </c>
      <c r="AB1346">
        <v>0</v>
      </c>
      <c r="AC1346">
        <v>0</v>
      </c>
      <c r="AD1346">
        <v>0</v>
      </c>
      <c r="AE1346">
        <v>0</v>
      </c>
      <c r="AF1346">
        <v>0</v>
      </c>
      <c r="AG1346" s="19">
        <v>0</v>
      </c>
      <c r="AH1346">
        <v>0</v>
      </c>
      <c r="AI1346">
        <v>0</v>
      </c>
      <c r="AJ1346">
        <v>0</v>
      </c>
      <c r="AK1346">
        <v>0</v>
      </c>
      <c r="AL1346">
        <v>0</v>
      </c>
      <c r="AM1346">
        <v>0</v>
      </c>
      <c r="AN1346">
        <v>0</v>
      </c>
      <c r="AO1346">
        <v>0</v>
      </c>
      <c r="AP1346">
        <v>0</v>
      </c>
      <c r="AQ1346">
        <v>0</v>
      </c>
      <c r="AR1346">
        <v>0</v>
      </c>
      <c r="AS1346">
        <v>0</v>
      </c>
      <c r="AT1346">
        <v>-8083</v>
      </c>
      <c r="AU1346">
        <v>-8570</v>
      </c>
      <c r="AV1346">
        <v>-8942</v>
      </c>
      <c r="AW1346">
        <v>-9737</v>
      </c>
      <c r="AX1346">
        <v>-9731</v>
      </c>
      <c r="AY1346">
        <v>-8710</v>
      </c>
      <c r="AZ1346">
        <v>-7000</v>
      </c>
      <c r="BA1346">
        <v>-6000</v>
      </c>
      <c r="BB1346">
        <v>-7000</v>
      </c>
      <c r="BC1346">
        <v>-6000</v>
      </c>
      <c r="BD1346">
        <v>-4000</v>
      </c>
      <c r="BE1346">
        <v>-4000</v>
      </c>
      <c r="BF1346">
        <v>-6000</v>
      </c>
      <c r="BG1346">
        <v>-3000</v>
      </c>
      <c r="BH1346">
        <v>-6000</v>
      </c>
      <c r="BI1346">
        <v>-4000</v>
      </c>
      <c r="BJ1346">
        <v>0</v>
      </c>
      <c r="BK1346">
        <v>0</v>
      </c>
      <c r="BL1346">
        <v>0</v>
      </c>
      <c r="BM1346">
        <v>0</v>
      </c>
      <c r="BN1346">
        <v>0</v>
      </c>
      <c r="BO1346">
        <v>0</v>
      </c>
      <c r="BP1346">
        <v>0</v>
      </c>
      <c r="BQ1346">
        <v>0</v>
      </c>
      <c r="BR1346">
        <v>0</v>
      </c>
      <c r="BS1346">
        <v>0</v>
      </c>
      <c r="BT1346">
        <v>0</v>
      </c>
      <c r="BU1346">
        <v>0</v>
      </c>
      <c r="BV1346">
        <v>0</v>
      </c>
      <c r="BW1346">
        <v>0</v>
      </c>
      <c r="BX1346" s="10">
        <v>0</v>
      </c>
      <c r="BY1346">
        <v>0</v>
      </c>
      <c r="BZ1346">
        <v>0</v>
      </c>
      <c r="CA1346">
        <v>0</v>
      </c>
      <c r="CB1346">
        <v>0</v>
      </c>
      <c r="CC1346">
        <v>0</v>
      </c>
      <c r="CD1346">
        <v>0</v>
      </c>
      <c r="CE1346">
        <v>0</v>
      </c>
    </row>
    <row r="1347" spans="1:83" x14ac:dyDescent="0.35">
      <c r="A1347" s="9" t="str">
        <f t="shared" si="20"/>
        <v>526810.303.12</v>
      </c>
      <c r="B1347" s="52" t="e">
        <f>+IF(MATCH(A1347,List!H$10:H$145,0),"Targeted")</f>
        <v>#N/A</v>
      </c>
      <c r="C1347" s="65"/>
      <c r="D1347" s="151"/>
      <c r="E1347" s="16" t="s">
        <v>1071</v>
      </c>
      <c r="F1347" s="16" t="s">
        <v>1072</v>
      </c>
      <c r="G1347" s="16" t="s">
        <v>298</v>
      </c>
      <c r="H1347" s="16" t="s">
        <v>1072</v>
      </c>
      <c r="I1347" s="16" t="s">
        <v>2519</v>
      </c>
      <c r="J1347" s="16" t="s">
        <v>2520</v>
      </c>
      <c r="K1347" s="17" t="s">
        <v>52</v>
      </c>
      <c r="L1347" s="18" t="s">
        <v>1936</v>
      </c>
      <c r="M1347" s="195" t="s">
        <v>2514</v>
      </c>
      <c r="N1347" s="16" t="s">
        <v>2515</v>
      </c>
      <c r="O1347" s="17" t="s">
        <v>304</v>
      </c>
      <c r="P1347" s="17" t="s">
        <v>305</v>
      </c>
      <c r="Q1347" s="17" t="s">
        <v>306</v>
      </c>
      <c r="R1347">
        <v>0</v>
      </c>
      <c r="S1347">
        <v>0</v>
      </c>
      <c r="T1347">
        <v>0</v>
      </c>
      <c r="U1347">
        <v>0</v>
      </c>
      <c r="V1347">
        <v>0</v>
      </c>
      <c r="W1347">
        <v>0</v>
      </c>
      <c r="X1347">
        <v>0</v>
      </c>
      <c r="Y1347">
        <v>0</v>
      </c>
      <c r="Z1347">
        <v>0</v>
      </c>
      <c r="AA1347">
        <v>0</v>
      </c>
      <c r="AB1347">
        <v>0</v>
      </c>
      <c r="AC1347">
        <v>0</v>
      </c>
      <c r="AD1347">
        <v>0</v>
      </c>
      <c r="AE1347">
        <v>0</v>
      </c>
      <c r="AF1347">
        <v>0</v>
      </c>
      <c r="AG1347" s="19">
        <v>0</v>
      </c>
      <c r="AH1347">
        <v>0</v>
      </c>
      <c r="AI1347">
        <v>0</v>
      </c>
      <c r="AJ1347">
        <v>0</v>
      </c>
      <c r="AK1347">
        <v>0</v>
      </c>
      <c r="AL1347">
        <v>0</v>
      </c>
      <c r="AM1347">
        <v>0</v>
      </c>
      <c r="AN1347">
        <v>0</v>
      </c>
      <c r="AO1347">
        <v>0</v>
      </c>
      <c r="AP1347">
        <v>0</v>
      </c>
      <c r="AQ1347">
        <v>0</v>
      </c>
      <c r="AR1347">
        <v>0</v>
      </c>
      <c r="AS1347">
        <v>0</v>
      </c>
      <c r="AT1347">
        <v>0</v>
      </c>
      <c r="AU1347">
        <v>0</v>
      </c>
      <c r="AV1347">
        <v>0</v>
      </c>
      <c r="AW1347">
        <v>0</v>
      </c>
      <c r="AX1347">
        <v>0</v>
      </c>
      <c r="AY1347">
        <v>0</v>
      </c>
      <c r="AZ1347">
        <v>0</v>
      </c>
      <c r="BA1347">
        <v>0</v>
      </c>
      <c r="BB1347">
        <v>0</v>
      </c>
      <c r="BC1347">
        <v>-19000</v>
      </c>
      <c r="BD1347">
        <v>-26000</v>
      </c>
      <c r="BE1347">
        <v>-29000</v>
      </c>
      <c r="BF1347">
        <v>-31000</v>
      </c>
      <c r="BG1347">
        <v>-36000</v>
      </c>
      <c r="BH1347">
        <v>-39000</v>
      </c>
      <c r="BI1347">
        <v>-47000</v>
      </c>
      <c r="BJ1347">
        <v>-50000</v>
      </c>
      <c r="BK1347">
        <v>-53000</v>
      </c>
      <c r="BL1347">
        <v>-61000</v>
      </c>
      <c r="BM1347">
        <v>-62000</v>
      </c>
      <c r="BN1347">
        <v>-66000</v>
      </c>
      <c r="BO1347">
        <v>-65000</v>
      </c>
      <c r="BP1347">
        <v>-65000</v>
      </c>
      <c r="BQ1347">
        <v>-67000</v>
      </c>
      <c r="BR1347">
        <v>-69000</v>
      </c>
      <c r="BS1347">
        <v>-71000</v>
      </c>
      <c r="BT1347">
        <v>-79000</v>
      </c>
      <c r="BU1347">
        <v>-86000</v>
      </c>
      <c r="BV1347">
        <v>-100000</v>
      </c>
      <c r="BW1347">
        <v>-101000</v>
      </c>
      <c r="BX1347" s="10">
        <v>-97000</v>
      </c>
      <c r="BY1347">
        <v>-93000</v>
      </c>
      <c r="BZ1347">
        <v>-100000</v>
      </c>
      <c r="CA1347">
        <v>-100000</v>
      </c>
      <c r="CB1347">
        <v>-100000</v>
      </c>
      <c r="CC1347">
        <v>-100000</v>
      </c>
      <c r="CD1347">
        <v>-100000</v>
      </c>
      <c r="CE1347">
        <v>-100000</v>
      </c>
    </row>
    <row r="1348" spans="1:83" x14ac:dyDescent="0.35">
      <c r="A1348" s="9" t="str">
        <f t="shared" ref="A1348:A1411" si="21">I1348&amp;"."&amp;M1348&amp;"."&amp;K1348</f>
        <v>1106.303.12</v>
      </c>
      <c r="B1348" s="52" t="e">
        <f>+IF(MATCH(A1348,List!H$10:H$145,0),"Targeted")</f>
        <v>#N/A</v>
      </c>
      <c r="C1348" s="65"/>
      <c r="D1348" s="151" t="s">
        <v>7700</v>
      </c>
      <c r="E1348" s="16" t="s">
        <v>1071</v>
      </c>
      <c r="F1348" s="16" t="s">
        <v>1072</v>
      </c>
      <c r="G1348" s="16" t="s">
        <v>914</v>
      </c>
      <c r="H1348" s="16" t="s">
        <v>2244</v>
      </c>
      <c r="I1348" s="16" t="s">
        <v>571</v>
      </c>
      <c r="J1348" s="16" t="s">
        <v>2250</v>
      </c>
      <c r="K1348" s="17" t="s">
        <v>52</v>
      </c>
      <c r="L1348" s="18" t="s">
        <v>1936</v>
      </c>
      <c r="M1348" s="195" t="s">
        <v>2514</v>
      </c>
      <c r="N1348" s="16" t="s">
        <v>2515</v>
      </c>
      <c r="O1348" s="17" t="s">
        <v>346</v>
      </c>
      <c r="P1348" s="17" t="s">
        <v>305</v>
      </c>
      <c r="Q1348" s="17" t="s">
        <v>306</v>
      </c>
      <c r="R1348">
        <v>0</v>
      </c>
      <c r="S1348">
        <v>0</v>
      </c>
      <c r="T1348">
        <v>0</v>
      </c>
      <c r="U1348">
        <v>0</v>
      </c>
      <c r="V1348">
        <v>0</v>
      </c>
      <c r="W1348">
        <v>0</v>
      </c>
      <c r="X1348">
        <v>0</v>
      </c>
      <c r="Y1348">
        <v>0</v>
      </c>
      <c r="Z1348">
        <v>0</v>
      </c>
      <c r="AA1348">
        <v>0</v>
      </c>
      <c r="AB1348">
        <v>0</v>
      </c>
      <c r="AC1348">
        <v>0</v>
      </c>
      <c r="AD1348">
        <v>2380</v>
      </c>
      <c r="AE1348">
        <v>1851</v>
      </c>
      <c r="AF1348">
        <v>2750</v>
      </c>
      <c r="AG1348" s="19">
        <v>1390</v>
      </c>
      <c r="AH1348">
        <v>3009</v>
      </c>
      <c r="AI1348">
        <v>3227</v>
      </c>
      <c r="AJ1348">
        <v>4002</v>
      </c>
      <c r="AK1348">
        <v>911</v>
      </c>
      <c r="AL1348">
        <v>25</v>
      </c>
      <c r="AM1348">
        <v>0</v>
      </c>
      <c r="AN1348">
        <v>0</v>
      </c>
      <c r="AO1348">
        <v>0</v>
      </c>
      <c r="AP1348">
        <v>0</v>
      </c>
      <c r="AQ1348">
        <v>0</v>
      </c>
      <c r="AR1348">
        <v>0</v>
      </c>
      <c r="AS1348">
        <v>0</v>
      </c>
      <c r="AT1348">
        <v>0</v>
      </c>
      <c r="AU1348">
        <v>0</v>
      </c>
      <c r="AV1348">
        <v>0</v>
      </c>
      <c r="AW1348">
        <v>0</v>
      </c>
      <c r="AX1348">
        <v>0</v>
      </c>
      <c r="AY1348">
        <v>0</v>
      </c>
      <c r="AZ1348">
        <v>0</v>
      </c>
      <c r="BA1348">
        <v>0</v>
      </c>
      <c r="BB1348">
        <v>0</v>
      </c>
      <c r="BC1348">
        <v>0</v>
      </c>
      <c r="BD1348">
        <v>0</v>
      </c>
      <c r="BE1348">
        <v>0</v>
      </c>
      <c r="BF1348">
        <v>0</v>
      </c>
      <c r="BG1348">
        <v>0</v>
      </c>
      <c r="BH1348">
        <v>0</v>
      </c>
      <c r="BI1348">
        <v>0</v>
      </c>
      <c r="BJ1348">
        <v>0</v>
      </c>
      <c r="BK1348">
        <v>0</v>
      </c>
      <c r="BL1348">
        <v>0</v>
      </c>
      <c r="BM1348">
        <v>0</v>
      </c>
      <c r="BN1348">
        <v>0</v>
      </c>
      <c r="BO1348">
        <v>0</v>
      </c>
      <c r="BP1348">
        <v>0</v>
      </c>
      <c r="BQ1348">
        <v>0</v>
      </c>
      <c r="BR1348">
        <v>0</v>
      </c>
      <c r="BS1348">
        <v>0</v>
      </c>
      <c r="BT1348">
        <v>0</v>
      </c>
      <c r="BU1348">
        <v>0</v>
      </c>
      <c r="BV1348">
        <v>0</v>
      </c>
      <c r="BW1348">
        <v>0</v>
      </c>
      <c r="BX1348">
        <v>0</v>
      </c>
      <c r="BY1348">
        <v>0</v>
      </c>
      <c r="BZ1348">
        <v>0</v>
      </c>
      <c r="CA1348">
        <v>0</v>
      </c>
      <c r="CB1348">
        <v>0</v>
      </c>
      <c r="CC1348">
        <v>0</v>
      </c>
      <c r="CD1348">
        <v>0</v>
      </c>
      <c r="CE1348">
        <v>0</v>
      </c>
    </row>
    <row r="1349" spans="1:83" x14ac:dyDescent="0.35">
      <c r="A1349" s="9" t="str">
        <f t="shared" si="21"/>
        <v>9921.303.12</v>
      </c>
      <c r="B1349" s="52" t="e">
        <f>+IF(MATCH(A1349,List!H$10:H$145,0),"Targeted")</f>
        <v>#N/A</v>
      </c>
      <c r="C1349" s="65"/>
      <c r="D1349" s="151" t="s">
        <v>7700</v>
      </c>
      <c r="E1349" s="16" t="s">
        <v>1071</v>
      </c>
      <c r="F1349" s="16" t="s">
        <v>1072</v>
      </c>
      <c r="G1349" s="16" t="s">
        <v>914</v>
      </c>
      <c r="H1349" s="16" t="s">
        <v>2244</v>
      </c>
      <c r="I1349" s="16" t="s">
        <v>2081</v>
      </c>
      <c r="J1349" s="16" t="s">
        <v>2268</v>
      </c>
      <c r="K1349" s="17" t="s">
        <v>52</v>
      </c>
      <c r="L1349" s="18" t="s">
        <v>1936</v>
      </c>
      <c r="M1349" s="195" t="s">
        <v>2514</v>
      </c>
      <c r="N1349" s="16" t="s">
        <v>2515</v>
      </c>
      <c r="O1349" s="17" t="s">
        <v>346</v>
      </c>
      <c r="P1349" s="17" t="s">
        <v>305</v>
      </c>
      <c r="Q1349" s="17" t="s">
        <v>306</v>
      </c>
      <c r="R1349">
        <v>0</v>
      </c>
      <c r="S1349">
        <v>0</v>
      </c>
      <c r="T1349">
        <v>0</v>
      </c>
      <c r="U1349">
        <v>0</v>
      </c>
      <c r="V1349">
        <v>0</v>
      </c>
      <c r="W1349">
        <v>0</v>
      </c>
      <c r="X1349">
        <v>0</v>
      </c>
      <c r="Y1349">
        <v>0</v>
      </c>
      <c r="Z1349">
        <v>0</v>
      </c>
      <c r="AA1349">
        <v>0</v>
      </c>
      <c r="AB1349">
        <v>0</v>
      </c>
      <c r="AC1349">
        <v>0</v>
      </c>
      <c r="AD1349">
        <v>0</v>
      </c>
      <c r="AE1349">
        <v>0</v>
      </c>
      <c r="AF1349">
        <v>0</v>
      </c>
      <c r="AG1349" s="19">
        <v>0</v>
      </c>
      <c r="AH1349">
        <v>0</v>
      </c>
      <c r="AI1349">
        <v>0</v>
      </c>
      <c r="AJ1349">
        <v>0</v>
      </c>
      <c r="AK1349">
        <v>0</v>
      </c>
      <c r="AL1349">
        <v>0</v>
      </c>
      <c r="AM1349">
        <v>0</v>
      </c>
      <c r="AN1349">
        <v>0</v>
      </c>
      <c r="AO1349">
        <v>0</v>
      </c>
      <c r="AP1349">
        <v>0</v>
      </c>
      <c r="AQ1349">
        <v>0</v>
      </c>
      <c r="AR1349">
        <v>0</v>
      </c>
      <c r="AS1349">
        <v>0</v>
      </c>
      <c r="AT1349">
        <v>0</v>
      </c>
      <c r="AU1349">
        <v>0</v>
      </c>
      <c r="AV1349">
        <v>0</v>
      </c>
      <c r="AW1349">
        <v>0</v>
      </c>
      <c r="AX1349">
        <v>0</v>
      </c>
      <c r="AY1349">
        <v>0</v>
      </c>
      <c r="AZ1349">
        <v>0</v>
      </c>
      <c r="BA1349">
        <v>0</v>
      </c>
      <c r="BB1349">
        <v>0</v>
      </c>
      <c r="BC1349">
        <v>0</v>
      </c>
      <c r="BD1349">
        <v>0</v>
      </c>
      <c r="BE1349">
        <v>0</v>
      </c>
      <c r="BF1349">
        <v>0</v>
      </c>
      <c r="BG1349">
        <v>0</v>
      </c>
      <c r="BH1349">
        <v>0</v>
      </c>
      <c r="BI1349">
        <v>4000</v>
      </c>
      <c r="BJ1349">
        <v>0</v>
      </c>
      <c r="BK1349">
        <v>0</v>
      </c>
      <c r="BL1349">
        <v>0</v>
      </c>
      <c r="BM1349">
        <v>0</v>
      </c>
      <c r="BN1349">
        <v>0</v>
      </c>
      <c r="BO1349">
        <v>0</v>
      </c>
      <c r="BP1349">
        <v>0</v>
      </c>
      <c r="BQ1349">
        <v>0</v>
      </c>
      <c r="BR1349">
        <v>0</v>
      </c>
      <c r="BS1349">
        <v>0</v>
      </c>
      <c r="BT1349">
        <v>0</v>
      </c>
      <c r="BU1349">
        <v>0</v>
      </c>
      <c r="BV1349">
        <v>0</v>
      </c>
      <c r="BW1349">
        <v>0</v>
      </c>
      <c r="BX1349">
        <v>0</v>
      </c>
      <c r="BY1349">
        <v>0</v>
      </c>
      <c r="BZ1349">
        <v>0</v>
      </c>
      <c r="CA1349">
        <v>0</v>
      </c>
      <c r="CB1349">
        <v>0</v>
      </c>
      <c r="CC1349">
        <v>0</v>
      </c>
      <c r="CD1349">
        <v>0</v>
      </c>
      <c r="CE1349">
        <v>0</v>
      </c>
    </row>
    <row r="1350" spans="1:83" x14ac:dyDescent="0.35">
      <c r="A1350" s="9" t="str">
        <f t="shared" si="21"/>
        <v>9921.303.12</v>
      </c>
      <c r="B1350" s="52" t="e">
        <f>+IF(MATCH(A1350,List!H$10:H$145,0),"Targeted")</f>
        <v>#N/A</v>
      </c>
      <c r="C1350" s="65"/>
      <c r="D1350" s="151"/>
      <c r="E1350" s="16" t="s">
        <v>1071</v>
      </c>
      <c r="F1350" s="16" t="s">
        <v>1072</v>
      </c>
      <c r="G1350" s="16" t="s">
        <v>914</v>
      </c>
      <c r="H1350" s="16" t="s">
        <v>2244</v>
      </c>
      <c r="I1350" s="16" t="s">
        <v>2081</v>
      </c>
      <c r="J1350" s="16" t="s">
        <v>2268</v>
      </c>
      <c r="K1350" s="17" t="s">
        <v>52</v>
      </c>
      <c r="L1350" s="18" t="s">
        <v>1936</v>
      </c>
      <c r="M1350" s="195" t="s">
        <v>2514</v>
      </c>
      <c r="N1350" s="16" t="s">
        <v>2515</v>
      </c>
      <c r="O1350" s="17" t="s">
        <v>304</v>
      </c>
      <c r="P1350" s="17" t="s">
        <v>305</v>
      </c>
      <c r="Q1350" s="17" t="s">
        <v>306</v>
      </c>
      <c r="R1350">
        <v>0</v>
      </c>
      <c r="S1350">
        <v>0</v>
      </c>
      <c r="T1350">
        <v>0</v>
      </c>
      <c r="U1350">
        <v>0</v>
      </c>
      <c r="V1350">
        <v>0</v>
      </c>
      <c r="W1350">
        <v>0</v>
      </c>
      <c r="X1350">
        <v>0</v>
      </c>
      <c r="Y1350">
        <v>0</v>
      </c>
      <c r="Z1350">
        <v>0</v>
      </c>
      <c r="AA1350">
        <v>0</v>
      </c>
      <c r="AB1350">
        <v>0</v>
      </c>
      <c r="AC1350">
        <v>0</v>
      </c>
      <c r="AD1350">
        <v>0</v>
      </c>
      <c r="AE1350">
        <v>0</v>
      </c>
      <c r="AF1350">
        <v>0</v>
      </c>
      <c r="AG1350" s="19">
        <v>0</v>
      </c>
      <c r="AH1350">
        <v>0</v>
      </c>
      <c r="AI1350">
        <v>0</v>
      </c>
      <c r="AJ1350">
        <v>0</v>
      </c>
      <c r="AK1350">
        <v>0</v>
      </c>
      <c r="AL1350">
        <v>0</v>
      </c>
      <c r="AM1350">
        <v>0</v>
      </c>
      <c r="AN1350">
        <v>0</v>
      </c>
      <c r="AO1350">
        <v>0</v>
      </c>
      <c r="AP1350">
        <v>0</v>
      </c>
      <c r="AQ1350">
        <v>0</v>
      </c>
      <c r="AR1350">
        <v>0</v>
      </c>
      <c r="AS1350">
        <v>0</v>
      </c>
      <c r="AT1350">
        <v>0</v>
      </c>
      <c r="AU1350">
        <v>0</v>
      </c>
      <c r="AV1350">
        <v>0</v>
      </c>
      <c r="AW1350">
        <v>0</v>
      </c>
      <c r="AX1350">
        <v>0</v>
      </c>
      <c r="AY1350">
        <v>0</v>
      </c>
      <c r="AZ1350">
        <v>0</v>
      </c>
      <c r="BA1350">
        <v>1000</v>
      </c>
      <c r="BB1350">
        <v>28000</v>
      </c>
      <c r="BC1350">
        <v>0</v>
      </c>
      <c r="BD1350">
        <v>26000</v>
      </c>
      <c r="BE1350">
        <v>21000</v>
      </c>
      <c r="BF1350">
        <v>52000</v>
      </c>
      <c r="BG1350">
        <v>78000</v>
      </c>
      <c r="BH1350">
        <v>35000</v>
      </c>
      <c r="BI1350">
        <v>40000</v>
      </c>
      <c r="BJ1350">
        <v>44000</v>
      </c>
      <c r="BK1350">
        <v>51000</v>
      </c>
      <c r="BL1350">
        <v>58000</v>
      </c>
      <c r="BM1350">
        <v>64000</v>
      </c>
      <c r="BN1350">
        <v>85000</v>
      </c>
      <c r="BO1350">
        <v>96000</v>
      </c>
      <c r="BP1350">
        <v>90000</v>
      </c>
      <c r="BQ1350">
        <v>71000</v>
      </c>
      <c r="BR1350">
        <v>70000</v>
      </c>
      <c r="BS1350">
        <v>67000</v>
      </c>
      <c r="BT1350">
        <v>67000</v>
      </c>
      <c r="BU1350">
        <v>68000</v>
      </c>
      <c r="BV1350">
        <v>77000</v>
      </c>
      <c r="BW1350">
        <v>91000</v>
      </c>
      <c r="BX1350" s="10">
        <v>98000</v>
      </c>
      <c r="BY1350">
        <v>95000</v>
      </c>
      <c r="BZ1350">
        <v>52000</v>
      </c>
      <c r="CA1350">
        <v>114000</v>
      </c>
      <c r="CB1350">
        <v>105000</v>
      </c>
      <c r="CC1350">
        <v>106000</v>
      </c>
      <c r="CD1350">
        <v>105000</v>
      </c>
      <c r="CE1350">
        <v>101000</v>
      </c>
    </row>
    <row r="1351" spans="1:83" x14ac:dyDescent="0.35">
      <c r="A1351" s="9" t="str">
        <f t="shared" si="21"/>
        <v>9923.303.12</v>
      </c>
      <c r="B1351" s="52" t="e">
        <f>+IF(MATCH(A1351,List!H$10:H$145,0),"Targeted")</f>
        <v>#N/A</v>
      </c>
      <c r="C1351" s="65"/>
      <c r="D1351" s="151" t="s">
        <v>7700</v>
      </c>
      <c r="E1351" s="16" t="s">
        <v>1071</v>
      </c>
      <c r="F1351" s="16" t="s">
        <v>1072</v>
      </c>
      <c r="G1351" s="16" t="s">
        <v>914</v>
      </c>
      <c r="H1351" s="16" t="s">
        <v>2244</v>
      </c>
      <c r="I1351" s="16" t="s">
        <v>2269</v>
      </c>
      <c r="J1351" s="16" t="s">
        <v>2270</v>
      </c>
      <c r="K1351" s="17" t="s">
        <v>52</v>
      </c>
      <c r="L1351" s="18" t="s">
        <v>1936</v>
      </c>
      <c r="M1351" s="195" t="s">
        <v>2514</v>
      </c>
      <c r="N1351" s="16" t="s">
        <v>2515</v>
      </c>
      <c r="O1351" s="17" t="s">
        <v>346</v>
      </c>
      <c r="P1351" s="17" t="s">
        <v>305</v>
      </c>
      <c r="Q1351" s="17" t="s">
        <v>306</v>
      </c>
      <c r="R1351">
        <v>294</v>
      </c>
      <c r="S1351">
        <v>794</v>
      </c>
      <c r="T1351">
        <v>1024</v>
      </c>
      <c r="U1351">
        <v>467</v>
      </c>
      <c r="V1351">
        <v>599</v>
      </c>
      <c r="W1351">
        <v>62</v>
      </c>
      <c r="X1351">
        <v>57</v>
      </c>
      <c r="Y1351">
        <v>17</v>
      </c>
      <c r="Z1351">
        <v>80</v>
      </c>
      <c r="AA1351">
        <v>42</v>
      </c>
      <c r="AB1351">
        <v>94</v>
      </c>
      <c r="AC1351">
        <v>87</v>
      </c>
      <c r="AD1351">
        <v>26</v>
      </c>
      <c r="AE1351">
        <v>195</v>
      </c>
      <c r="AF1351">
        <v>174</v>
      </c>
      <c r="AG1351" s="19">
        <v>10</v>
      </c>
      <c r="AH1351">
        <v>170</v>
      </c>
      <c r="AI1351">
        <v>88</v>
      </c>
      <c r="AJ1351">
        <v>178</v>
      </c>
      <c r="AK1351">
        <v>100</v>
      </c>
      <c r="AL1351">
        <v>919</v>
      </c>
      <c r="AM1351">
        <v>11618</v>
      </c>
      <c r="AN1351">
        <v>37871</v>
      </c>
      <c r="AO1351">
        <v>39059</v>
      </c>
      <c r="AP1351">
        <v>42838</v>
      </c>
      <c r="AQ1351">
        <v>38734</v>
      </c>
      <c r="AR1351">
        <v>54536</v>
      </c>
      <c r="AS1351">
        <v>63678</v>
      </c>
      <c r="AT1351">
        <v>56587</v>
      </c>
      <c r="AU1351">
        <v>63989</v>
      </c>
      <c r="AV1351">
        <v>62692</v>
      </c>
      <c r="AW1351">
        <v>103701</v>
      </c>
      <c r="AX1351">
        <v>87039</v>
      </c>
      <c r="AY1351">
        <v>63551</v>
      </c>
      <c r="AZ1351">
        <v>76000</v>
      </c>
      <c r="BA1351">
        <v>50000</v>
      </c>
      <c r="BB1351">
        <v>42000</v>
      </c>
      <c r="BC1351">
        <v>104000</v>
      </c>
      <c r="BD1351">
        <v>93000</v>
      </c>
      <c r="BE1351">
        <v>224000</v>
      </c>
      <c r="BF1351">
        <v>0</v>
      </c>
      <c r="BG1351">
        <v>0</v>
      </c>
      <c r="BH1351">
        <v>0</v>
      </c>
      <c r="BI1351">
        <v>0</v>
      </c>
      <c r="BJ1351">
        <v>0</v>
      </c>
      <c r="BK1351">
        <v>0</v>
      </c>
      <c r="BL1351">
        <v>0</v>
      </c>
      <c r="BM1351">
        <v>0</v>
      </c>
      <c r="BN1351">
        <v>0</v>
      </c>
      <c r="BO1351">
        <v>0</v>
      </c>
      <c r="BP1351">
        <v>0</v>
      </c>
      <c r="BQ1351">
        <v>0</v>
      </c>
      <c r="BR1351">
        <v>0</v>
      </c>
      <c r="BS1351">
        <v>0</v>
      </c>
      <c r="BT1351">
        <v>0</v>
      </c>
      <c r="BU1351">
        <v>0</v>
      </c>
      <c r="BV1351">
        <v>0</v>
      </c>
      <c r="BW1351">
        <v>0</v>
      </c>
      <c r="BX1351">
        <v>0</v>
      </c>
      <c r="BY1351">
        <v>0</v>
      </c>
      <c r="BZ1351">
        <v>0</v>
      </c>
      <c r="CA1351">
        <v>0</v>
      </c>
      <c r="CB1351">
        <v>0</v>
      </c>
      <c r="CC1351">
        <v>0</v>
      </c>
      <c r="CD1351">
        <v>0</v>
      </c>
      <c r="CE1351">
        <v>0</v>
      </c>
    </row>
    <row r="1352" spans="1:83" x14ac:dyDescent="0.35">
      <c r="A1352" s="9" t="str">
        <f t="shared" si="21"/>
        <v>.303.14</v>
      </c>
      <c r="B1352" s="52" t="e">
        <f>+IF(MATCH(A1352,List!H$10:H$145,0),"Targeted")</f>
        <v>#N/A</v>
      </c>
      <c r="C1352" s="65"/>
      <c r="D1352" s="151"/>
      <c r="E1352" s="16" t="s">
        <v>1709</v>
      </c>
      <c r="F1352" s="16" t="s">
        <v>1710</v>
      </c>
      <c r="G1352" s="16" t="s">
        <v>298</v>
      </c>
      <c r="H1352" s="16" t="s">
        <v>1710</v>
      </c>
      <c r="I1352" s="16" t="s">
        <v>299</v>
      </c>
      <c r="J1352" s="16" t="s">
        <v>1945</v>
      </c>
      <c r="K1352" s="17" t="s">
        <v>12</v>
      </c>
      <c r="L1352" s="18" t="s">
        <v>1936</v>
      </c>
      <c r="M1352" s="195" t="s">
        <v>2514</v>
      </c>
      <c r="N1352" s="16" t="s">
        <v>2515</v>
      </c>
      <c r="O1352" s="17" t="s">
        <v>304</v>
      </c>
      <c r="P1352" s="17" t="s">
        <v>305</v>
      </c>
      <c r="Q1352" s="17" t="s">
        <v>306</v>
      </c>
      <c r="R1352">
        <v>-57</v>
      </c>
      <c r="S1352">
        <v>-50</v>
      </c>
      <c r="T1352">
        <v>-100</v>
      </c>
      <c r="U1352">
        <v>-1154</v>
      </c>
      <c r="V1352">
        <v>-238</v>
      </c>
      <c r="W1352">
        <v>-7384</v>
      </c>
      <c r="X1352">
        <v>-8024</v>
      </c>
      <c r="Y1352">
        <v>-7913</v>
      </c>
      <c r="Z1352">
        <v>-7501</v>
      </c>
      <c r="AA1352">
        <v>-1556</v>
      </c>
      <c r="AB1352">
        <v>-1672</v>
      </c>
      <c r="AC1352">
        <v>-1747</v>
      </c>
      <c r="AD1352">
        <v>-986</v>
      </c>
      <c r="AE1352">
        <v>-1262</v>
      </c>
      <c r="AF1352">
        <v>-1893</v>
      </c>
      <c r="AG1352" s="19">
        <v>-731</v>
      </c>
      <c r="AH1352">
        <v>-2176</v>
      </c>
      <c r="AI1352">
        <v>-2324</v>
      </c>
      <c r="AJ1352">
        <v>-2551</v>
      </c>
      <c r="AK1352">
        <v>0</v>
      </c>
      <c r="AL1352">
        <v>0</v>
      </c>
      <c r="AM1352">
        <v>0</v>
      </c>
      <c r="AN1352">
        <v>0</v>
      </c>
      <c r="AO1352">
        <v>0</v>
      </c>
      <c r="AP1352">
        <v>0</v>
      </c>
      <c r="AQ1352">
        <v>0</v>
      </c>
      <c r="AR1352">
        <v>0</v>
      </c>
      <c r="AS1352">
        <v>0</v>
      </c>
      <c r="AT1352">
        <v>0</v>
      </c>
      <c r="AU1352">
        <v>0</v>
      </c>
      <c r="AV1352">
        <v>0</v>
      </c>
      <c r="AW1352">
        <v>0</v>
      </c>
      <c r="AX1352">
        <v>0</v>
      </c>
      <c r="AY1352">
        <v>0</v>
      </c>
      <c r="AZ1352">
        <v>0</v>
      </c>
      <c r="BA1352">
        <v>0</v>
      </c>
      <c r="BB1352">
        <v>0</v>
      </c>
      <c r="BC1352">
        <v>0</v>
      </c>
      <c r="BD1352">
        <v>0</v>
      </c>
      <c r="BE1352">
        <v>0</v>
      </c>
      <c r="BF1352">
        <v>0</v>
      </c>
      <c r="BG1352">
        <v>0</v>
      </c>
      <c r="BH1352">
        <v>0</v>
      </c>
      <c r="BI1352">
        <v>0</v>
      </c>
      <c r="BJ1352">
        <v>0</v>
      </c>
      <c r="BK1352">
        <v>0</v>
      </c>
      <c r="BL1352">
        <v>0</v>
      </c>
      <c r="BM1352">
        <v>0</v>
      </c>
      <c r="BN1352">
        <v>0</v>
      </c>
      <c r="BO1352">
        <v>0</v>
      </c>
      <c r="BP1352">
        <v>0</v>
      </c>
      <c r="BQ1352">
        <v>0</v>
      </c>
      <c r="BR1352">
        <v>0</v>
      </c>
      <c r="BS1352">
        <v>0</v>
      </c>
      <c r="BT1352">
        <v>0</v>
      </c>
      <c r="BU1352">
        <v>0</v>
      </c>
      <c r="BV1352">
        <v>0</v>
      </c>
      <c r="BW1352">
        <v>0</v>
      </c>
      <c r="BX1352" s="10">
        <v>0</v>
      </c>
      <c r="BY1352">
        <v>0</v>
      </c>
      <c r="BZ1352">
        <v>0</v>
      </c>
      <c r="CA1352">
        <v>0</v>
      </c>
      <c r="CB1352">
        <v>0</v>
      </c>
      <c r="CC1352">
        <v>0</v>
      </c>
      <c r="CD1352">
        <v>0</v>
      </c>
      <c r="CE1352">
        <v>0</v>
      </c>
    </row>
    <row r="1353" spans="1:83" x14ac:dyDescent="0.35">
      <c r="A1353" s="9" t="str">
        <f t="shared" si="21"/>
        <v>500500.303.14</v>
      </c>
      <c r="B1353" s="52" t="e">
        <f>+IF(MATCH(A1353,List!H$10:H$145,0),"Targeted")</f>
        <v>#N/A</v>
      </c>
      <c r="C1353" s="65"/>
      <c r="D1353" s="151"/>
      <c r="E1353" s="16" t="s">
        <v>1709</v>
      </c>
      <c r="F1353" s="16" t="s">
        <v>1710</v>
      </c>
      <c r="G1353" s="16" t="s">
        <v>298</v>
      </c>
      <c r="H1353" s="16" t="s">
        <v>1710</v>
      </c>
      <c r="I1353" s="16" t="s">
        <v>2303</v>
      </c>
      <c r="J1353" s="16" t="s">
        <v>2304</v>
      </c>
      <c r="K1353" s="17" t="s">
        <v>12</v>
      </c>
      <c r="L1353" s="18" t="s">
        <v>1936</v>
      </c>
      <c r="M1353" s="195" t="s">
        <v>2514</v>
      </c>
      <c r="N1353" s="16" t="s">
        <v>2515</v>
      </c>
      <c r="O1353" s="17" t="s">
        <v>304</v>
      </c>
      <c r="P1353" s="17" t="s">
        <v>305</v>
      </c>
      <c r="Q1353" s="17" t="s">
        <v>306</v>
      </c>
      <c r="R1353">
        <v>0</v>
      </c>
      <c r="S1353">
        <v>0</v>
      </c>
      <c r="T1353">
        <v>0</v>
      </c>
      <c r="U1353">
        <v>-1325</v>
      </c>
      <c r="V1353">
        <v>-4984</v>
      </c>
      <c r="W1353">
        <v>-5609</v>
      </c>
      <c r="X1353">
        <v>-5172</v>
      </c>
      <c r="Y1353">
        <v>-5372</v>
      </c>
      <c r="Z1353">
        <v>-4480</v>
      </c>
      <c r="AA1353">
        <v>-9500</v>
      </c>
      <c r="AB1353">
        <v>0</v>
      </c>
      <c r="AC1353">
        <v>0</v>
      </c>
      <c r="AD1353">
        <v>0</v>
      </c>
      <c r="AE1353">
        <v>0</v>
      </c>
      <c r="AF1353">
        <v>0</v>
      </c>
      <c r="AG1353" s="19">
        <v>0</v>
      </c>
      <c r="AH1353">
        <v>0</v>
      </c>
      <c r="AI1353">
        <v>0</v>
      </c>
      <c r="AJ1353">
        <v>0</v>
      </c>
      <c r="AK1353">
        <v>0</v>
      </c>
      <c r="AL1353">
        <v>0</v>
      </c>
      <c r="AM1353">
        <v>0</v>
      </c>
      <c r="AN1353">
        <v>0</v>
      </c>
      <c r="AO1353">
        <v>0</v>
      </c>
      <c r="AP1353">
        <v>0</v>
      </c>
      <c r="AQ1353">
        <v>0</v>
      </c>
      <c r="AR1353">
        <v>0</v>
      </c>
      <c r="AS1353">
        <v>0</v>
      </c>
      <c r="AT1353">
        <v>0</v>
      </c>
      <c r="AU1353">
        <v>0</v>
      </c>
      <c r="AV1353">
        <v>0</v>
      </c>
      <c r="AW1353">
        <v>0</v>
      </c>
      <c r="AX1353">
        <v>0</v>
      </c>
      <c r="AY1353">
        <v>0</v>
      </c>
      <c r="AZ1353">
        <v>0</v>
      </c>
      <c r="BA1353">
        <v>0</v>
      </c>
      <c r="BB1353">
        <v>0</v>
      </c>
      <c r="BC1353">
        <v>0</v>
      </c>
      <c r="BD1353">
        <v>0</v>
      </c>
      <c r="BE1353">
        <v>0</v>
      </c>
      <c r="BF1353">
        <v>0</v>
      </c>
      <c r="BG1353">
        <v>0</v>
      </c>
      <c r="BH1353">
        <v>0</v>
      </c>
      <c r="BI1353">
        <v>0</v>
      </c>
      <c r="BJ1353">
        <v>0</v>
      </c>
      <c r="BK1353">
        <v>0</v>
      </c>
      <c r="BL1353">
        <v>0</v>
      </c>
      <c r="BM1353">
        <v>0</v>
      </c>
      <c r="BN1353">
        <v>0</v>
      </c>
      <c r="BO1353">
        <v>0</v>
      </c>
      <c r="BP1353">
        <v>0</v>
      </c>
      <c r="BQ1353">
        <v>0</v>
      </c>
      <c r="BR1353">
        <v>0</v>
      </c>
      <c r="BS1353">
        <v>0</v>
      </c>
      <c r="BT1353">
        <v>0</v>
      </c>
      <c r="BU1353">
        <v>0</v>
      </c>
      <c r="BV1353">
        <v>0</v>
      </c>
      <c r="BW1353">
        <v>0</v>
      </c>
      <c r="BX1353" s="10">
        <v>0</v>
      </c>
      <c r="BY1353">
        <v>0</v>
      </c>
      <c r="BZ1353">
        <v>0</v>
      </c>
      <c r="CA1353">
        <v>0</v>
      </c>
      <c r="CB1353">
        <v>0</v>
      </c>
      <c r="CC1353">
        <v>0</v>
      </c>
      <c r="CD1353">
        <v>0</v>
      </c>
      <c r="CE1353">
        <v>0</v>
      </c>
    </row>
    <row r="1354" spans="1:83" x14ac:dyDescent="0.35">
      <c r="A1354" s="9" t="str">
        <f t="shared" si="21"/>
        <v>500540.303.14</v>
      </c>
      <c r="B1354" s="52" t="e">
        <f>+IF(MATCH(A1354,List!H$10:H$145,0),"Targeted")</f>
        <v>#N/A</v>
      </c>
      <c r="C1354" s="65"/>
      <c r="D1354" s="151"/>
      <c r="E1354" s="16" t="s">
        <v>1709</v>
      </c>
      <c r="F1354" s="16" t="s">
        <v>1710</v>
      </c>
      <c r="G1354" s="16" t="s">
        <v>298</v>
      </c>
      <c r="H1354" s="16" t="s">
        <v>1710</v>
      </c>
      <c r="I1354" s="16" t="s">
        <v>2521</v>
      </c>
      <c r="J1354" s="16" t="s">
        <v>2522</v>
      </c>
      <c r="K1354" s="17" t="s">
        <v>12</v>
      </c>
      <c r="L1354" s="18" t="s">
        <v>1936</v>
      </c>
      <c r="M1354" s="195" t="s">
        <v>2514</v>
      </c>
      <c r="N1354" s="16" t="s">
        <v>2515</v>
      </c>
      <c r="O1354" s="17" t="s">
        <v>304</v>
      </c>
      <c r="P1354" s="17" t="s">
        <v>305</v>
      </c>
      <c r="Q1354" s="17" t="s">
        <v>306</v>
      </c>
      <c r="R1354">
        <v>0</v>
      </c>
      <c r="S1354">
        <v>0</v>
      </c>
      <c r="T1354">
        <v>0</v>
      </c>
      <c r="U1354">
        <v>0</v>
      </c>
      <c r="V1354">
        <v>0</v>
      </c>
      <c r="W1354">
        <v>0</v>
      </c>
      <c r="X1354">
        <v>0</v>
      </c>
      <c r="Y1354">
        <v>0</v>
      </c>
      <c r="Z1354">
        <v>0</v>
      </c>
      <c r="AA1354">
        <v>0</v>
      </c>
      <c r="AB1354">
        <v>0</v>
      </c>
      <c r="AC1354">
        <v>0</v>
      </c>
      <c r="AD1354">
        <v>0</v>
      </c>
      <c r="AE1354">
        <v>0</v>
      </c>
      <c r="AF1354">
        <v>0</v>
      </c>
      <c r="AG1354" s="19">
        <v>0</v>
      </c>
      <c r="AH1354">
        <v>0</v>
      </c>
      <c r="AI1354">
        <v>0</v>
      </c>
      <c r="AJ1354">
        <v>0</v>
      </c>
      <c r="AK1354">
        <v>0</v>
      </c>
      <c r="AL1354">
        <v>-13975</v>
      </c>
      <c r="AM1354">
        <v>-23598</v>
      </c>
      <c r="AN1354">
        <v>-28901</v>
      </c>
      <c r="AO1354">
        <v>-33890</v>
      </c>
      <c r="AP1354">
        <v>-29545</v>
      </c>
      <c r="AQ1354">
        <v>-29558</v>
      </c>
      <c r="AR1354">
        <v>-14466</v>
      </c>
      <c r="AS1354">
        <v>-1417</v>
      </c>
      <c r="AT1354">
        <v>270</v>
      </c>
      <c r="AU1354">
        <v>-525</v>
      </c>
      <c r="AV1354">
        <v>0</v>
      </c>
      <c r="AW1354">
        <v>0</v>
      </c>
      <c r="AX1354">
        <v>0</v>
      </c>
      <c r="AY1354">
        <v>0</v>
      </c>
      <c r="AZ1354">
        <v>0</v>
      </c>
      <c r="BA1354">
        <v>0</v>
      </c>
      <c r="BB1354">
        <v>0</v>
      </c>
      <c r="BC1354">
        <v>0</v>
      </c>
      <c r="BD1354">
        <v>0</v>
      </c>
      <c r="BE1354">
        <v>0</v>
      </c>
      <c r="BF1354">
        <v>0</v>
      </c>
      <c r="BG1354">
        <v>0</v>
      </c>
      <c r="BH1354">
        <v>0</v>
      </c>
      <c r="BI1354">
        <v>0</v>
      </c>
      <c r="BJ1354">
        <v>0</v>
      </c>
      <c r="BK1354">
        <v>0</v>
      </c>
      <c r="BL1354">
        <v>0</v>
      </c>
      <c r="BM1354">
        <v>0</v>
      </c>
      <c r="BN1354">
        <v>0</v>
      </c>
      <c r="BO1354">
        <v>0</v>
      </c>
      <c r="BP1354">
        <v>0</v>
      </c>
      <c r="BQ1354">
        <v>0</v>
      </c>
      <c r="BR1354">
        <v>0</v>
      </c>
      <c r="BS1354">
        <v>0</v>
      </c>
      <c r="BT1354">
        <v>0</v>
      </c>
      <c r="BU1354">
        <v>0</v>
      </c>
      <c r="BV1354">
        <v>0</v>
      </c>
      <c r="BW1354">
        <v>0</v>
      </c>
      <c r="BX1354" s="10">
        <v>0</v>
      </c>
      <c r="BY1354">
        <v>0</v>
      </c>
      <c r="BZ1354">
        <v>0</v>
      </c>
      <c r="CA1354">
        <v>0</v>
      </c>
      <c r="CB1354">
        <v>0</v>
      </c>
      <c r="CC1354">
        <v>0</v>
      </c>
      <c r="CD1354">
        <v>0</v>
      </c>
      <c r="CE1354">
        <v>0</v>
      </c>
    </row>
    <row r="1355" spans="1:83" x14ac:dyDescent="0.35">
      <c r="A1355" s="9" t="str">
        <f t="shared" si="21"/>
        <v>500600.303.14</v>
      </c>
      <c r="B1355" s="52" t="e">
        <f>+IF(MATCH(A1355,List!H$10:H$145,0),"Targeted")</f>
        <v>#N/A</v>
      </c>
      <c r="C1355" s="65"/>
      <c r="D1355" s="151"/>
      <c r="E1355" s="16" t="s">
        <v>1709</v>
      </c>
      <c r="F1355" s="16" t="s">
        <v>1710</v>
      </c>
      <c r="G1355" s="16" t="s">
        <v>298</v>
      </c>
      <c r="H1355" s="16" t="s">
        <v>1710</v>
      </c>
      <c r="I1355" s="16" t="s">
        <v>2523</v>
      </c>
      <c r="J1355" s="16" t="s">
        <v>2524</v>
      </c>
      <c r="K1355" s="17" t="s">
        <v>12</v>
      </c>
      <c r="L1355" s="18" t="s">
        <v>1936</v>
      </c>
      <c r="M1355" s="195" t="s">
        <v>2514</v>
      </c>
      <c r="N1355" s="16" t="s">
        <v>2515</v>
      </c>
      <c r="O1355" s="17" t="s">
        <v>304</v>
      </c>
      <c r="P1355" s="17" t="s">
        <v>305</v>
      </c>
      <c r="Q1355" s="17" t="s">
        <v>306</v>
      </c>
      <c r="R1355">
        <v>0</v>
      </c>
      <c r="S1355">
        <v>0</v>
      </c>
      <c r="T1355">
        <v>0</v>
      </c>
      <c r="U1355">
        <v>0</v>
      </c>
      <c r="V1355">
        <v>0</v>
      </c>
      <c r="W1355">
        <v>0</v>
      </c>
      <c r="X1355">
        <v>0</v>
      </c>
      <c r="Y1355">
        <v>0</v>
      </c>
      <c r="Z1355">
        <v>0</v>
      </c>
      <c r="AA1355">
        <v>0</v>
      </c>
      <c r="AB1355">
        <v>0</v>
      </c>
      <c r="AC1355">
        <v>-12877</v>
      </c>
      <c r="AD1355">
        <v>-11081</v>
      </c>
      <c r="AE1355">
        <v>-13775</v>
      </c>
      <c r="AF1355">
        <v>-15239</v>
      </c>
      <c r="AG1355" s="19">
        <v>-9488</v>
      </c>
      <c r="AH1355">
        <v>-16559</v>
      </c>
      <c r="AI1355">
        <v>-17281</v>
      </c>
      <c r="AJ1355">
        <v>-14897</v>
      </c>
      <c r="AK1355">
        <v>0</v>
      </c>
      <c r="AL1355">
        <v>0</v>
      </c>
      <c r="AM1355">
        <v>0</v>
      </c>
      <c r="AN1355">
        <v>0</v>
      </c>
      <c r="AO1355">
        <v>0</v>
      </c>
      <c r="AP1355">
        <v>0</v>
      </c>
      <c r="AQ1355">
        <v>0</v>
      </c>
      <c r="AR1355">
        <v>0</v>
      </c>
      <c r="AS1355">
        <v>0</v>
      </c>
      <c r="AT1355">
        <v>0</v>
      </c>
      <c r="AU1355">
        <v>0</v>
      </c>
      <c r="AV1355">
        <v>0</v>
      </c>
      <c r="AW1355">
        <v>0</v>
      </c>
      <c r="AX1355">
        <v>0</v>
      </c>
      <c r="AY1355">
        <v>0</v>
      </c>
      <c r="AZ1355">
        <v>0</v>
      </c>
      <c r="BA1355">
        <v>0</v>
      </c>
      <c r="BB1355">
        <v>0</v>
      </c>
      <c r="BC1355">
        <v>0</v>
      </c>
      <c r="BD1355">
        <v>0</v>
      </c>
      <c r="BE1355">
        <v>0</v>
      </c>
      <c r="BF1355">
        <v>0</v>
      </c>
      <c r="BG1355">
        <v>0</v>
      </c>
      <c r="BH1355">
        <v>0</v>
      </c>
      <c r="BI1355">
        <v>0</v>
      </c>
      <c r="BJ1355">
        <v>0</v>
      </c>
      <c r="BK1355">
        <v>0</v>
      </c>
      <c r="BL1355">
        <v>0</v>
      </c>
      <c r="BM1355">
        <v>0</v>
      </c>
      <c r="BN1355">
        <v>0</v>
      </c>
      <c r="BO1355">
        <v>0</v>
      </c>
      <c r="BP1355">
        <v>0</v>
      </c>
      <c r="BQ1355">
        <v>0</v>
      </c>
      <c r="BR1355">
        <v>0</v>
      </c>
      <c r="BS1355">
        <v>0</v>
      </c>
      <c r="BT1355">
        <v>0</v>
      </c>
      <c r="BU1355">
        <v>0</v>
      </c>
      <c r="BV1355">
        <v>0</v>
      </c>
      <c r="BW1355">
        <v>0</v>
      </c>
      <c r="BX1355" s="10">
        <v>0</v>
      </c>
      <c r="BY1355">
        <v>0</v>
      </c>
      <c r="BZ1355">
        <v>0</v>
      </c>
      <c r="CA1355">
        <v>0</v>
      </c>
      <c r="CB1355">
        <v>0</v>
      </c>
      <c r="CC1355">
        <v>0</v>
      </c>
      <c r="CD1355">
        <v>0</v>
      </c>
      <c r="CE1355">
        <v>0</v>
      </c>
    </row>
    <row r="1356" spans="1:83" x14ac:dyDescent="0.35">
      <c r="A1356" s="9" t="str">
        <f t="shared" si="21"/>
        <v>500610.303.14</v>
      </c>
      <c r="B1356" s="52" t="e">
        <f>+IF(MATCH(A1356,List!H$10:H$145,0),"Targeted")</f>
        <v>#N/A</v>
      </c>
      <c r="C1356" s="65"/>
      <c r="D1356" s="151"/>
      <c r="E1356" s="16" t="s">
        <v>1709</v>
      </c>
      <c r="F1356" s="16" t="s">
        <v>1710</v>
      </c>
      <c r="G1356" s="16" t="s">
        <v>298</v>
      </c>
      <c r="H1356" s="16" t="s">
        <v>1710</v>
      </c>
      <c r="I1356" s="16" t="s">
        <v>2525</v>
      </c>
      <c r="J1356" s="16" t="s">
        <v>2526</v>
      </c>
      <c r="K1356" s="17" t="s">
        <v>12</v>
      </c>
      <c r="L1356" s="18" t="s">
        <v>1936</v>
      </c>
      <c r="M1356" s="195" t="s">
        <v>2514</v>
      </c>
      <c r="N1356" s="16" t="s">
        <v>2515</v>
      </c>
      <c r="O1356" s="17" t="s">
        <v>304</v>
      </c>
      <c r="P1356" s="17" t="s">
        <v>305</v>
      </c>
      <c r="Q1356" s="17" t="s">
        <v>306</v>
      </c>
      <c r="R1356">
        <v>0</v>
      </c>
      <c r="S1356">
        <v>0</v>
      </c>
      <c r="T1356">
        <v>0</v>
      </c>
      <c r="U1356">
        <v>0</v>
      </c>
      <c r="V1356">
        <v>0</v>
      </c>
      <c r="W1356">
        <v>0</v>
      </c>
      <c r="X1356">
        <v>0</v>
      </c>
      <c r="Y1356">
        <v>0</v>
      </c>
      <c r="Z1356">
        <v>0</v>
      </c>
      <c r="AA1356">
        <v>0</v>
      </c>
      <c r="AB1356">
        <v>0</v>
      </c>
      <c r="AC1356">
        <v>0</v>
      </c>
      <c r="AD1356">
        <v>0</v>
      </c>
      <c r="AE1356">
        <v>0</v>
      </c>
      <c r="AF1356">
        <v>0</v>
      </c>
      <c r="AG1356" s="19">
        <v>0</v>
      </c>
      <c r="AH1356">
        <v>0</v>
      </c>
      <c r="AI1356">
        <v>0</v>
      </c>
      <c r="AJ1356">
        <v>0</v>
      </c>
      <c r="AK1356">
        <v>-14808</v>
      </c>
      <c r="AL1356">
        <v>-2531</v>
      </c>
      <c r="AM1356">
        <v>0</v>
      </c>
      <c r="AN1356">
        <v>3</v>
      </c>
      <c r="AO1356">
        <v>3</v>
      </c>
      <c r="AP1356">
        <v>0</v>
      </c>
      <c r="AQ1356">
        <v>0</v>
      </c>
      <c r="AR1356">
        <v>0</v>
      </c>
      <c r="AS1356">
        <v>0</v>
      </c>
      <c r="AT1356">
        <v>0</v>
      </c>
      <c r="AU1356">
        <v>0</v>
      </c>
      <c r="AV1356">
        <v>0</v>
      </c>
      <c r="AW1356">
        <v>0</v>
      </c>
      <c r="AX1356">
        <v>0</v>
      </c>
      <c r="AY1356">
        <v>0</v>
      </c>
      <c r="AZ1356">
        <v>0</v>
      </c>
      <c r="BA1356">
        <v>0</v>
      </c>
      <c r="BB1356">
        <v>0</v>
      </c>
      <c r="BC1356">
        <v>0</v>
      </c>
      <c r="BD1356">
        <v>0</v>
      </c>
      <c r="BE1356">
        <v>0</v>
      </c>
      <c r="BF1356">
        <v>0</v>
      </c>
      <c r="BG1356">
        <v>0</v>
      </c>
      <c r="BH1356">
        <v>0</v>
      </c>
      <c r="BI1356">
        <v>0</v>
      </c>
      <c r="BJ1356">
        <v>0</v>
      </c>
      <c r="BK1356">
        <v>0</v>
      </c>
      <c r="BL1356">
        <v>0</v>
      </c>
      <c r="BM1356">
        <v>0</v>
      </c>
      <c r="BN1356">
        <v>0</v>
      </c>
      <c r="BO1356">
        <v>0</v>
      </c>
      <c r="BP1356">
        <v>0</v>
      </c>
      <c r="BQ1356">
        <v>0</v>
      </c>
      <c r="BR1356">
        <v>0</v>
      </c>
      <c r="BS1356">
        <v>0</v>
      </c>
      <c r="BT1356">
        <v>0</v>
      </c>
      <c r="BU1356">
        <v>0</v>
      </c>
      <c r="BV1356">
        <v>0</v>
      </c>
      <c r="BW1356">
        <v>0</v>
      </c>
      <c r="BX1356" s="10">
        <v>0</v>
      </c>
      <c r="BY1356">
        <v>0</v>
      </c>
      <c r="BZ1356">
        <v>0</v>
      </c>
      <c r="CA1356">
        <v>0</v>
      </c>
      <c r="CB1356">
        <v>0</v>
      </c>
      <c r="CC1356">
        <v>0</v>
      </c>
      <c r="CD1356">
        <v>0</v>
      </c>
      <c r="CE1356">
        <v>0</v>
      </c>
    </row>
    <row r="1357" spans="1:83" x14ac:dyDescent="0.35">
      <c r="A1357" s="9" t="str">
        <f t="shared" si="21"/>
        <v>501100.303.14</v>
      </c>
      <c r="B1357" s="52" t="e">
        <f>+IF(MATCH(A1357,List!H$10:H$145,0),"Targeted")</f>
        <v>#N/A</v>
      </c>
      <c r="C1357" s="65"/>
      <c r="D1357" s="151"/>
      <c r="E1357" s="16" t="s">
        <v>1709</v>
      </c>
      <c r="F1357" s="16" t="s">
        <v>1710</v>
      </c>
      <c r="G1357" s="16" t="s">
        <v>298</v>
      </c>
      <c r="H1357" s="16" t="s">
        <v>1710</v>
      </c>
      <c r="I1357" s="16" t="s">
        <v>2527</v>
      </c>
      <c r="J1357" s="16" t="s">
        <v>2528</v>
      </c>
      <c r="K1357" s="17" t="s">
        <v>12</v>
      </c>
      <c r="L1357" s="18" t="s">
        <v>1936</v>
      </c>
      <c r="M1357" s="195" t="s">
        <v>2514</v>
      </c>
      <c r="N1357" s="16" t="s">
        <v>2515</v>
      </c>
      <c r="O1357" s="17" t="s">
        <v>304</v>
      </c>
      <c r="P1357" s="17" t="s">
        <v>305</v>
      </c>
      <c r="Q1357" s="17" t="s">
        <v>306</v>
      </c>
      <c r="R1357">
        <v>0</v>
      </c>
      <c r="S1357">
        <v>0</v>
      </c>
      <c r="T1357">
        <v>0</v>
      </c>
      <c r="U1357">
        <v>0</v>
      </c>
      <c r="V1357">
        <v>0</v>
      </c>
      <c r="W1357">
        <v>0</v>
      </c>
      <c r="X1357">
        <v>0</v>
      </c>
      <c r="Y1357">
        <v>0</v>
      </c>
      <c r="Z1357">
        <v>0</v>
      </c>
      <c r="AA1357">
        <v>0</v>
      </c>
      <c r="AB1357">
        <v>0</v>
      </c>
      <c r="AC1357">
        <v>0</v>
      </c>
      <c r="AD1357">
        <v>0</v>
      </c>
      <c r="AE1357">
        <v>0</v>
      </c>
      <c r="AF1357">
        <v>0</v>
      </c>
      <c r="AG1357" s="19">
        <v>0</v>
      </c>
      <c r="AH1357">
        <v>0</v>
      </c>
      <c r="AI1357">
        <v>0</v>
      </c>
      <c r="AJ1357">
        <v>0</v>
      </c>
      <c r="AK1357">
        <v>-444</v>
      </c>
      <c r="AL1357">
        <v>-82</v>
      </c>
      <c r="AM1357">
        <v>0</v>
      </c>
      <c r="AN1357">
        <v>0</v>
      </c>
      <c r="AO1357">
        <v>0</v>
      </c>
      <c r="AP1357">
        <v>0</v>
      </c>
      <c r="AQ1357">
        <v>0</v>
      </c>
      <c r="AR1357">
        <v>0</v>
      </c>
      <c r="AS1357">
        <v>0</v>
      </c>
      <c r="AT1357">
        <v>0</v>
      </c>
      <c r="AU1357">
        <v>0</v>
      </c>
      <c r="AV1357">
        <v>0</v>
      </c>
      <c r="AW1357">
        <v>0</v>
      </c>
      <c r="AX1357">
        <v>0</v>
      </c>
      <c r="AY1357">
        <v>0</v>
      </c>
      <c r="AZ1357">
        <v>0</v>
      </c>
      <c r="BA1357">
        <v>1000</v>
      </c>
      <c r="BB1357">
        <v>0</v>
      </c>
      <c r="BC1357">
        <v>0</v>
      </c>
      <c r="BD1357">
        <v>0</v>
      </c>
      <c r="BE1357">
        <v>0</v>
      </c>
      <c r="BF1357">
        <v>0</v>
      </c>
      <c r="BG1357">
        <v>0</v>
      </c>
      <c r="BH1357">
        <v>0</v>
      </c>
      <c r="BI1357">
        <v>0</v>
      </c>
      <c r="BJ1357">
        <v>0</v>
      </c>
      <c r="BK1357">
        <v>0</v>
      </c>
      <c r="BL1357">
        <v>0</v>
      </c>
      <c r="BM1357">
        <v>0</v>
      </c>
      <c r="BN1357">
        <v>0</v>
      </c>
      <c r="BO1357">
        <v>0</v>
      </c>
      <c r="BP1357">
        <v>0</v>
      </c>
      <c r="BQ1357">
        <v>0</v>
      </c>
      <c r="BR1357">
        <v>0</v>
      </c>
      <c r="BS1357">
        <v>0</v>
      </c>
      <c r="BT1357">
        <v>0</v>
      </c>
      <c r="BU1357">
        <v>0</v>
      </c>
      <c r="BV1357">
        <v>0</v>
      </c>
      <c r="BW1357">
        <v>0</v>
      </c>
      <c r="BX1357" s="10">
        <v>0</v>
      </c>
      <c r="BY1357">
        <v>0</v>
      </c>
      <c r="BZ1357">
        <v>0</v>
      </c>
      <c r="CA1357">
        <v>0</v>
      </c>
      <c r="CB1357">
        <v>0</v>
      </c>
      <c r="CC1357">
        <v>0</v>
      </c>
      <c r="CD1357">
        <v>0</v>
      </c>
      <c r="CE1357">
        <v>0</v>
      </c>
    </row>
    <row r="1358" spans="1:83" x14ac:dyDescent="0.35">
      <c r="A1358" s="9" t="str">
        <f t="shared" si="21"/>
        <v>502800.303.14</v>
      </c>
      <c r="B1358" s="52" t="e">
        <f>+IF(MATCH(A1358,List!H$10:H$145,0),"Targeted")</f>
        <v>#N/A</v>
      </c>
      <c r="C1358" s="65"/>
      <c r="D1358" s="151"/>
      <c r="E1358" s="16" t="s">
        <v>1709</v>
      </c>
      <c r="F1358" s="16" t="s">
        <v>1710</v>
      </c>
      <c r="G1358" s="16" t="s">
        <v>298</v>
      </c>
      <c r="H1358" s="16" t="s">
        <v>1710</v>
      </c>
      <c r="I1358" s="16" t="s">
        <v>2529</v>
      </c>
      <c r="J1358" s="16" t="s">
        <v>2530</v>
      </c>
      <c r="K1358" s="17" t="s">
        <v>12</v>
      </c>
      <c r="L1358" s="18" t="s">
        <v>1936</v>
      </c>
      <c r="M1358" s="195" t="s">
        <v>2514</v>
      </c>
      <c r="N1358" s="16" t="s">
        <v>2515</v>
      </c>
      <c r="O1358" s="17" t="s">
        <v>304</v>
      </c>
      <c r="P1358" s="17" t="s">
        <v>305</v>
      </c>
      <c r="Q1358" s="17" t="s">
        <v>306</v>
      </c>
      <c r="R1358">
        <v>0</v>
      </c>
      <c r="S1358">
        <v>0</v>
      </c>
      <c r="T1358">
        <v>0</v>
      </c>
      <c r="U1358">
        <v>0</v>
      </c>
      <c r="V1358">
        <v>0</v>
      </c>
      <c r="W1358">
        <v>0</v>
      </c>
      <c r="X1358">
        <v>0</v>
      </c>
      <c r="Y1358">
        <v>0</v>
      </c>
      <c r="Z1358">
        <v>0</v>
      </c>
      <c r="AA1358">
        <v>0</v>
      </c>
      <c r="AB1358">
        <v>0</v>
      </c>
      <c r="AC1358">
        <v>0</v>
      </c>
      <c r="AD1358">
        <v>0</v>
      </c>
      <c r="AE1358">
        <v>0</v>
      </c>
      <c r="AF1358">
        <v>0</v>
      </c>
      <c r="AG1358" s="19">
        <v>0</v>
      </c>
      <c r="AH1358">
        <v>0</v>
      </c>
      <c r="AI1358">
        <v>0</v>
      </c>
      <c r="AJ1358">
        <v>0</v>
      </c>
      <c r="AK1358">
        <v>-119</v>
      </c>
      <c r="AL1358">
        <v>-35</v>
      </c>
      <c r="AM1358">
        <v>0</v>
      </c>
      <c r="AN1358">
        <v>0</v>
      </c>
      <c r="AO1358">
        <v>0</v>
      </c>
      <c r="AP1358">
        <v>0</v>
      </c>
      <c r="AQ1358">
        <v>0</v>
      </c>
      <c r="AR1358">
        <v>0</v>
      </c>
      <c r="AS1358">
        <v>0</v>
      </c>
      <c r="AT1358">
        <v>0</v>
      </c>
      <c r="AU1358">
        <v>0</v>
      </c>
      <c r="AV1358">
        <v>43</v>
      </c>
      <c r="AW1358">
        <v>0</v>
      </c>
      <c r="AX1358">
        <v>0</v>
      </c>
      <c r="AY1358">
        <v>0</v>
      </c>
      <c r="AZ1358">
        <v>0</v>
      </c>
      <c r="BA1358">
        <v>0</v>
      </c>
      <c r="BB1358">
        <v>0</v>
      </c>
      <c r="BC1358">
        <v>0</v>
      </c>
      <c r="BD1358">
        <v>0</v>
      </c>
      <c r="BE1358">
        <v>0</v>
      </c>
      <c r="BF1358">
        <v>0</v>
      </c>
      <c r="BG1358">
        <v>0</v>
      </c>
      <c r="BH1358">
        <v>0</v>
      </c>
      <c r="BI1358">
        <v>0</v>
      </c>
      <c r="BJ1358">
        <v>0</v>
      </c>
      <c r="BK1358">
        <v>0</v>
      </c>
      <c r="BL1358">
        <v>0</v>
      </c>
      <c r="BM1358">
        <v>0</v>
      </c>
      <c r="BN1358">
        <v>0</v>
      </c>
      <c r="BO1358">
        <v>0</v>
      </c>
      <c r="BP1358">
        <v>0</v>
      </c>
      <c r="BQ1358">
        <v>0</v>
      </c>
      <c r="BR1358">
        <v>0</v>
      </c>
      <c r="BS1358">
        <v>0</v>
      </c>
      <c r="BT1358">
        <v>0</v>
      </c>
      <c r="BU1358">
        <v>0</v>
      </c>
      <c r="BV1358">
        <v>0</v>
      </c>
      <c r="BW1358">
        <v>0</v>
      </c>
      <c r="BX1358" s="10">
        <v>0</v>
      </c>
      <c r="BY1358">
        <v>0</v>
      </c>
      <c r="BZ1358">
        <v>0</v>
      </c>
      <c r="CA1358">
        <v>0</v>
      </c>
      <c r="CB1358">
        <v>0</v>
      </c>
      <c r="CC1358">
        <v>0</v>
      </c>
      <c r="CD1358">
        <v>0</v>
      </c>
      <c r="CE1358">
        <v>0</v>
      </c>
    </row>
    <row r="1359" spans="1:83" x14ac:dyDescent="0.35">
      <c r="A1359" s="9" t="str">
        <f t="shared" si="21"/>
        <v>502940.303.14</v>
      </c>
      <c r="B1359" s="52" t="e">
        <f>+IF(MATCH(A1359,List!H$10:H$145,0),"Targeted")</f>
        <v>#N/A</v>
      </c>
      <c r="C1359" s="65"/>
      <c r="D1359" s="151"/>
      <c r="E1359" s="16" t="s">
        <v>1709</v>
      </c>
      <c r="F1359" s="16" t="s">
        <v>1710</v>
      </c>
      <c r="G1359" s="16" t="s">
        <v>298</v>
      </c>
      <c r="H1359" s="16" t="s">
        <v>1710</v>
      </c>
      <c r="I1359" s="16" t="s">
        <v>2531</v>
      </c>
      <c r="J1359" s="16" t="s">
        <v>2532</v>
      </c>
      <c r="K1359" s="17" t="s">
        <v>12</v>
      </c>
      <c r="L1359" s="18" t="s">
        <v>1936</v>
      </c>
      <c r="M1359" s="195" t="s">
        <v>2514</v>
      </c>
      <c r="N1359" s="16" t="s">
        <v>2515</v>
      </c>
      <c r="O1359" s="17" t="s">
        <v>304</v>
      </c>
      <c r="P1359" s="17" t="s">
        <v>305</v>
      </c>
      <c r="Q1359" s="17" t="s">
        <v>306</v>
      </c>
      <c r="R1359">
        <v>0</v>
      </c>
      <c r="S1359">
        <v>0</v>
      </c>
      <c r="T1359">
        <v>0</v>
      </c>
      <c r="U1359">
        <v>0</v>
      </c>
      <c r="V1359">
        <v>0</v>
      </c>
      <c r="W1359">
        <v>0</v>
      </c>
      <c r="X1359">
        <v>0</v>
      </c>
      <c r="Y1359">
        <v>0</v>
      </c>
      <c r="Z1359">
        <v>0</v>
      </c>
      <c r="AA1359">
        <v>0</v>
      </c>
      <c r="AB1359">
        <v>0</v>
      </c>
      <c r="AC1359">
        <v>0</v>
      </c>
      <c r="AD1359">
        <v>0</v>
      </c>
      <c r="AE1359">
        <v>0</v>
      </c>
      <c r="AF1359">
        <v>0</v>
      </c>
      <c r="AG1359" s="19">
        <v>0</v>
      </c>
      <c r="AH1359">
        <v>0</v>
      </c>
      <c r="AI1359">
        <v>0</v>
      </c>
      <c r="AJ1359">
        <v>0</v>
      </c>
      <c r="AK1359">
        <v>0</v>
      </c>
      <c r="AL1359">
        <v>0</v>
      </c>
      <c r="AM1359">
        <v>0</v>
      </c>
      <c r="AN1359">
        <v>0</v>
      </c>
      <c r="AO1359">
        <v>0</v>
      </c>
      <c r="AP1359">
        <v>0</v>
      </c>
      <c r="AQ1359">
        <v>0</v>
      </c>
      <c r="AR1359">
        <v>0</v>
      </c>
      <c r="AS1359">
        <v>0</v>
      </c>
      <c r="AT1359">
        <v>0</v>
      </c>
      <c r="AU1359">
        <v>0</v>
      </c>
      <c r="AV1359">
        <v>0</v>
      </c>
      <c r="AW1359">
        <v>0</v>
      </c>
      <c r="AX1359">
        <v>0</v>
      </c>
      <c r="AY1359">
        <v>0</v>
      </c>
      <c r="AZ1359">
        <v>0</v>
      </c>
      <c r="BA1359">
        <v>0</v>
      </c>
      <c r="BB1359">
        <v>0</v>
      </c>
      <c r="BC1359">
        <v>0</v>
      </c>
      <c r="BD1359">
        <v>0</v>
      </c>
      <c r="BE1359">
        <v>0</v>
      </c>
      <c r="BF1359">
        <v>-50000</v>
      </c>
      <c r="BG1359">
        <v>0</v>
      </c>
      <c r="BH1359">
        <v>0</v>
      </c>
      <c r="BI1359">
        <v>0</v>
      </c>
      <c r="BJ1359">
        <v>0</v>
      </c>
      <c r="BK1359">
        <v>0</v>
      </c>
      <c r="BL1359">
        <v>0</v>
      </c>
      <c r="BM1359">
        <v>0</v>
      </c>
      <c r="BN1359">
        <v>0</v>
      </c>
      <c r="BO1359">
        <v>0</v>
      </c>
      <c r="BP1359">
        <v>0</v>
      </c>
      <c r="BQ1359">
        <v>0</v>
      </c>
      <c r="BR1359">
        <v>0</v>
      </c>
      <c r="BS1359">
        <v>0</v>
      </c>
      <c r="BT1359">
        <v>0</v>
      </c>
      <c r="BU1359">
        <v>0</v>
      </c>
      <c r="BV1359">
        <v>0</v>
      </c>
      <c r="BW1359">
        <v>0</v>
      </c>
      <c r="BX1359" s="10">
        <v>0</v>
      </c>
      <c r="BY1359">
        <v>0</v>
      </c>
      <c r="BZ1359">
        <v>0</v>
      </c>
      <c r="CA1359">
        <v>0</v>
      </c>
      <c r="CB1359">
        <v>0</v>
      </c>
      <c r="CC1359">
        <v>0</v>
      </c>
      <c r="CD1359">
        <v>0</v>
      </c>
      <c r="CE1359">
        <v>0</v>
      </c>
    </row>
    <row r="1360" spans="1:83" x14ac:dyDescent="0.35">
      <c r="A1360" s="9" t="str">
        <f t="shared" si="21"/>
        <v>504910.303.14</v>
      </c>
      <c r="B1360" s="52" t="e">
        <f>+IF(MATCH(A1360,List!H$10:H$145,0),"Targeted")</f>
        <v>#N/A</v>
      </c>
      <c r="C1360" s="65"/>
      <c r="D1360" s="151"/>
      <c r="E1360" s="16" t="s">
        <v>1709</v>
      </c>
      <c r="F1360" s="16" t="s">
        <v>1710</v>
      </c>
      <c r="G1360" s="16" t="s">
        <v>298</v>
      </c>
      <c r="H1360" s="16" t="s">
        <v>1710</v>
      </c>
      <c r="I1360" s="16" t="s">
        <v>2533</v>
      </c>
      <c r="J1360" s="16" t="s">
        <v>2534</v>
      </c>
      <c r="K1360" s="17" t="s">
        <v>12</v>
      </c>
      <c r="L1360" s="18" t="s">
        <v>1936</v>
      </c>
      <c r="M1360" s="195" t="s">
        <v>2514</v>
      </c>
      <c r="N1360" s="16" t="s">
        <v>2515</v>
      </c>
      <c r="O1360" s="17" t="s">
        <v>304</v>
      </c>
      <c r="P1360" s="17" t="s">
        <v>305</v>
      </c>
      <c r="Q1360" s="17" t="s">
        <v>306</v>
      </c>
      <c r="R1360">
        <v>0</v>
      </c>
      <c r="S1360">
        <v>0</v>
      </c>
      <c r="T1360">
        <v>0</v>
      </c>
      <c r="U1360">
        <v>0</v>
      </c>
      <c r="V1360">
        <v>0</v>
      </c>
      <c r="W1360">
        <v>0</v>
      </c>
      <c r="X1360">
        <v>0</v>
      </c>
      <c r="Y1360">
        <v>0</v>
      </c>
      <c r="Z1360">
        <v>0</v>
      </c>
      <c r="AA1360">
        <v>0</v>
      </c>
      <c r="AB1360">
        <v>0</v>
      </c>
      <c r="AC1360">
        <v>0</v>
      </c>
      <c r="AD1360">
        <v>0</v>
      </c>
      <c r="AE1360">
        <v>0</v>
      </c>
      <c r="AF1360">
        <v>0</v>
      </c>
      <c r="AG1360" s="19">
        <v>0</v>
      </c>
      <c r="AH1360">
        <v>0</v>
      </c>
      <c r="AI1360">
        <v>0</v>
      </c>
      <c r="AJ1360">
        <v>0</v>
      </c>
      <c r="AK1360">
        <v>0</v>
      </c>
      <c r="AL1360">
        <v>0</v>
      </c>
      <c r="AM1360">
        <v>0</v>
      </c>
      <c r="AN1360">
        <v>0</v>
      </c>
      <c r="AO1360">
        <v>0</v>
      </c>
      <c r="AP1360">
        <v>-8034</v>
      </c>
      <c r="AQ1360">
        <v>-8025</v>
      </c>
      <c r="AR1360">
        <v>-8829</v>
      </c>
      <c r="AS1360">
        <v>-8632</v>
      </c>
      <c r="AT1360">
        <v>-8795</v>
      </c>
      <c r="AU1360">
        <v>-9538</v>
      </c>
      <c r="AV1360">
        <v>-11778</v>
      </c>
      <c r="AW1360">
        <v>-9858</v>
      </c>
      <c r="AX1360">
        <v>-10406</v>
      </c>
      <c r="AY1360">
        <v>-10736</v>
      </c>
      <c r="AZ1360">
        <v>-12000</v>
      </c>
      <c r="BA1360">
        <v>-13000</v>
      </c>
      <c r="BB1360">
        <v>-15000</v>
      </c>
      <c r="BC1360">
        <v>-15000</v>
      </c>
      <c r="BD1360">
        <v>-15000</v>
      </c>
      <c r="BE1360">
        <v>-15000</v>
      </c>
      <c r="BF1360">
        <v>-16000</v>
      </c>
      <c r="BG1360">
        <v>-16000</v>
      </c>
      <c r="BH1360">
        <v>-16000</v>
      </c>
      <c r="BI1360">
        <v>-17000</v>
      </c>
      <c r="BJ1360">
        <v>-16000</v>
      </c>
      <c r="BK1360">
        <v>-17000</v>
      </c>
      <c r="BL1360">
        <v>-18000</v>
      </c>
      <c r="BM1360">
        <v>-20000</v>
      </c>
      <c r="BN1360">
        <v>-20000</v>
      </c>
      <c r="BO1360">
        <v>-22000</v>
      </c>
      <c r="BP1360">
        <v>-22000</v>
      </c>
      <c r="BQ1360">
        <v>-22000</v>
      </c>
      <c r="BR1360">
        <v>-21000</v>
      </c>
      <c r="BS1360">
        <v>-23000</v>
      </c>
      <c r="BT1360">
        <v>-23000</v>
      </c>
      <c r="BU1360">
        <v>-21000</v>
      </c>
      <c r="BV1360">
        <v>-22000</v>
      </c>
      <c r="BW1360">
        <v>-22000</v>
      </c>
      <c r="BX1360" s="10">
        <v>-23000</v>
      </c>
      <c r="BY1360">
        <v>-21000</v>
      </c>
      <c r="BZ1360">
        <v>-23000</v>
      </c>
      <c r="CA1360">
        <v>-24000</v>
      </c>
      <c r="CB1360">
        <v>-25000</v>
      </c>
      <c r="CC1360">
        <v>-25000</v>
      </c>
      <c r="CD1360">
        <v>-26000</v>
      </c>
      <c r="CE1360">
        <v>-26000</v>
      </c>
    </row>
    <row r="1361" spans="1:83" x14ac:dyDescent="0.35">
      <c r="A1361" s="9" t="str">
        <f t="shared" si="21"/>
        <v>505610.303.14</v>
      </c>
      <c r="B1361" s="52" t="e">
        <f>+IF(MATCH(A1361,List!H$10:H$145,0),"Targeted")</f>
        <v>#N/A</v>
      </c>
      <c r="C1361" s="65"/>
      <c r="D1361" s="151"/>
      <c r="E1361" s="16" t="s">
        <v>1709</v>
      </c>
      <c r="F1361" s="16" t="s">
        <v>1710</v>
      </c>
      <c r="G1361" s="16" t="s">
        <v>298</v>
      </c>
      <c r="H1361" s="16" t="s">
        <v>1710</v>
      </c>
      <c r="I1361" s="16" t="s">
        <v>2535</v>
      </c>
      <c r="J1361" s="16" t="s">
        <v>2536</v>
      </c>
      <c r="K1361" s="17" t="s">
        <v>12</v>
      </c>
      <c r="L1361" s="18" t="s">
        <v>1936</v>
      </c>
      <c r="M1361" s="195" t="s">
        <v>2514</v>
      </c>
      <c r="N1361" s="16" t="s">
        <v>2515</v>
      </c>
      <c r="O1361" s="17" t="s">
        <v>304</v>
      </c>
      <c r="P1361" s="17" t="s">
        <v>305</v>
      </c>
      <c r="Q1361" s="17" t="s">
        <v>306</v>
      </c>
      <c r="R1361">
        <v>0</v>
      </c>
      <c r="S1361">
        <v>0</v>
      </c>
      <c r="T1361">
        <v>0</v>
      </c>
      <c r="U1361">
        <v>0</v>
      </c>
      <c r="V1361">
        <v>0</v>
      </c>
      <c r="W1361">
        <v>0</v>
      </c>
      <c r="X1361">
        <v>0</v>
      </c>
      <c r="Y1361">
        <v>0</v>
      </c>
      <c r="Z1361">
        <v>0</v>
      </c>
      <c r="AA1361">
        <v>0</v>
      </c>
      <c r="AB1361">
        <v>0</v>
      </c>
      <c r="AC1361">
        <v>0</v>
      </c>
      <c r="AD1361">
        <v>0</v>
      </c>
      <c r="AE1361">
        <v>0</v>
      </c>
      <c r="AF1361">
        <v>0</v>
      </c>
      <c r="AG1361" s="19">
        <v>0</v>
      </c>
      <c r="AH1361">
        <v>0</v>
      </c>
      <c r="AI1361">
        <v>0</v>
      </c>
      <c r="AJ1361">
        <v>0</v>
      </c>
      <c r="AK1361">
        <v>0</v>
      </c>
      <c r="AL1361">
        <v>0</v>
      </c>
      <c r="AM1361">
        <v>0</v>
      </c>
      <c r="AN1361">
        <v>0</v>
      </c>
      <c r="AO1361">
        <v>0</v>
      </c>
      <c r="AP1361">
        <v>0</v>
      </c>
      <c r="AQ1361">
        <v>0</v>
      </c>
      <c r="AR1361">
        <v>0</v>
      </c>
      <c r="AS1361">
        <v>0</v>
      </c>
      <c r="AT1361">
        <v>0</v>
      </c>
      <c r="AU1361">
        <v>0</v>
      </c>
      <c r="AV1361">
        <v>0</v>
      </c>
      <c r="AW1361">
        <v>0</v>
      </c>
      <c r="AX1361">
        <v>0</v>
      </c>
      <c r="AY1361">
        <v>-255</v>
      </c>
      <c r="AZ1361">
        <v>-1000</v>
      </c>
      <c r="BA1361">
        <v>-1000</v>
      </c>
      <c r="BB1361">
        <v>-1000</v>
      </c>
      <c r="BC1361">
        <v>-1000</v>
      </c>
      <c r="BD1361">
        <v>0</v>
      </c>
      <c r="BE1361">
        <v>0</v>
      </c>
      <c r="BF1361">
        <v>-1000</v>
      </c>
      <c r="BG1361">
        <v>-1000</v>
      </c>
      <c r="BH1361">
        <v>0</v>
      </c>
      <c r="BI1361">
        <v>0</v>
      </c>
      <c r="BJ1361">
        <v>0</v>
      </c>
      <c r="BK1361">
        <v>0</v>
      </c>
      <c r="BL1361">
        <v>-1000</v>
      </c>
      <c r="BM1361">
        <v>-1000</v>
      </c>
      <c r="BN1361">
        <v>0</v>
      </c>
      <c r="BO1361">
        <v>0</v>
      </c>
      <c r="BP1361">
        <v>0</v>
      </c>
      <c r="BQ1361">
        <v>0</v>
      </c>
      <c r="BR1361">
        <v>0</v>
      </c>
      <c r="BS1361">
        <v>0</v>
      </c>
      <c r="BT1361">
        <v>0</v>
      </c>
      <c r="BU1361">
        <v>0</v>
      </c>
      <c r="BV1361">
        <v>0</v>
      </c>
      <c r="BW1361">
        <v>0</v>
      </c>
      <c r="BX1361" s="10">
        <v>0</v>
      </c>
      <c r="BY1361">
        <v>0</v>
      </c>
      <c r="BZ1361">
        <v>0</v>
      </c>
      <c r="CA1361">
        <v>0</v>
      </c>
      <c r="CB1361">
        <v>0</v>
      </c>
      <c r="CC1361">
        <v>0</v>
      </c>
      <c r="CD1361">
        <v>0</v>
      </c>
      <c r="CE1361">
        <v>0</v>
      </c>
    </row>
    <row r="1362" spans="1:83" x14ac:dyDescent="0.35">
      <c r="A1362" s="9" t="str">
        <f t="shared" si="21"/>
        <v>505710.303.14</v>
      </c>
      <c r="B1362" s="52" t="e">
        <f>+IF(MATCH(A1362,List!H$10:H$145,0),"Targeted")</f>
        <v>#N/A</v>
      </c>
      <c r="C1362" s="65"/>
      <c r="D1362" s="151"/>
      <c r="E1362" s="16" t="s">
        <v>1709</v>
      </c>
      <c r="F1362" s="16" t="s">
        <v>1710</v>
      </c>
      <c r="G1362" s="16" t="s">
        <v>298</v>
      </c>
      <c r="H1362" s="16" t="s">
        <v>1710</v>
      </c>
      <c r="I1362" s="16" t="s">
        <v>2537</v>
      </c>
      <c r="J1362" s="16" t="s">
        <v>2538</v>
      </c>
      <c r="K1362" s="17" t="s">
        <v>12</v>
      </c>
      <c r="L1362" s="18" t="s">
        <v>1936</v>
      </c>
      <c r="M1362" s="195" t="s">
        <v>2514</v>
      </c>
      <c r="N1362" s="16" t="s">
        <v>2515</v>
      </c>
      <c r="O1362" s="17" t="s">
        <v>304</v>
      </c>
      <c r="P1362" s="17" t="s">
        <v>305</v>
      </c>
      <c r="Q1362" s="17" t="s">
        <v>306</v>
      </c>
      <c r="R1362">
        <v>0</v>
      </c>
      <c r="S1362">
        <v>0</v>
      </c>
      <c r="T1362">
        <v>0</v>
      </c>
      <c r="U1362">
        <v>0</v>
      </c>
      <c r="V1362">
        <v>0</v>
      </c>
      <c r="W1362">
        <v>0</v>
      </c>
      <c r="X1362">
        <v>0</v>
      </c>
      <c r="Y1362">
        <v>0</v>
      </c>
      <c r="Z1362">
        <v>0</v>
      </c>
      <c r="AA1362">
        <v>0</v>
      </c>
      <c r="AB1362">
        <v>0</v>
      </c>
      <c r="AC1362">
        <v>0</v>
      </c>
      <c r="AD1362">
        <v>0</v>
      </c>
      <c r="AE1362">
        <v>0</v>
      </c>
      <c r="AF1362">
        <v>0</v>
      </c>
      <c r="AG1362" s="19">
        <v>0</v>
      </c>
      <c r="AH1362">
        <v>0</v>
      </c>
      <c r="AI1362">
        <v>0</v>
      </c>
      <c r="AJ1362">
        <v>0</v>
      </c>
      <c r="AK1362">
        <v>0</v>
      </c>
      <c r="AL1362">
        <v>0</v>
      </c>
      <c r="AM1362">
        <v>0</v>
      </c>
      <c r="AN1362">
        <v>0</v>
      </c>
      <c r="AO1362">
        <v>0</v>
      </c>
      <c r="AP1362">
        <v>0</v>
      </c>
      <c r="AQ1362">
        <v>0</v>
      </c>
      <c r="AR1362">
        <v>0</v>
      </c>
      <c r="AS1362">
        <v>0</v>
      </c>
      <c r="AT1362">
        <v>0</v>
      </c>
      <c r="AU1362">
        <v>0</v>
      </c>
      <c r="AV1362">
        <v>0</v>
      </c>
      <c r="AW1362">
        <v>0</v>
      </c>
      <c r="AX1362">
        <v>0</v>
      </c>
      <c r="AY1362">
        <v>-11353</v>
      </c>
      <c r="AZ1362">
        <v>-12000</v>
      </c>
      <c r="BA1362">
        <v>-11000</v>
      </c>
      <c r="BB1362">
        <v>-18000</v>
      </c>
      <c r="BC1362">
        <v>-1000</v>
      </c>
      <c r="BD1362">
        <v>-1000</v>
      </c>
      <c r="BE1362">
        <v>0</v>
      </c>
      <c r="BF1362">
        <v>0</v>
      </c>
      <c r="BG1362">
        <v>0</v>
      </c>
      <c r="BH1362">
        <v>0</v>
      </c>
      <c r="BI1362">
        <v>0</v>
      </c>
      <c r="BJ1362">
        <v>0</v>
      </c>
      <c r="BK1362">
        <v>0</v>
      </c>
      <c r="BL1362">
        <v>0</v>
      </c>
      <c r="BM1362">
        <v>0</v>
      </c>
      <c r="BN1362">
        <v>0</v>
      </c>
      <c r="BO1362">
        <v>0</v>
      </c>
      <c r="BP1362">
        <v>0</v>
      </c>
      <c r="BQ1362">
        <v>0</v>
      </c>
      <c r="BR1362">
        <v>0</v>
      </c>
      <c r="BS1362">
        <v>0</v>
      </c>
      <c r="BT1362">
        <v>0</v>
      </c>
      <c r="BU1362">
        <v>0</v>
      </c>
      <c r="BV1362">
        <v>0</v>
      </c>
      <c r="BW1362">
        <v>0</v>
      </c>
      <c r="BX1362" s="10">
        <v>0</v>
      </c>
      <c r="BY1362">
        <v>0</v>
      </c>
      <c r="BZ1362">
        <v>0</v>
      </c>
      <c r="CA1362">
        <v>0</v>
      </c>
      <c r="CB1362">
        <v>0</v>
      </c>
      <c r="CC1362">
        <v>0</v>
      </c>
      <c r="CD1362">
        <v>0</v>
      </c>
      <c r="CE1362">
        <v>0</v>
      </c>
    </row>
    <row r="1363" spans="1:83" x14ac:dyDescent="0.35">
      <c r="A1363" s="9" t="str">
        <f t="shared" si="21"/>
        <v>507610.303.14</v>
      </c>
      <c r="B1363" s="52" t="e">
        <f>+IF(MATCH(A1363,List!H$10:H$145,0),"Targeted")</f>
        <v>#N/A</v>
      </c>
      <c r="C1363" s="65"/>
      <c r="D1363" s="151"/>
      <c r="E1363" s="16" t="s">
        <v>1709</v>
      </c>
      <c r="F1363" s="16" t="s">
        <v>1710</v>
      </c>
      <c r="G1363" s="16" t="s">
        <v>298</v>
      </c>
      <c r="H1363" s="16" t="s">
        <v>1710</v>
      </c>
      <c r="I1363" s="16" t="s">
        <v>2539</v>
      </c>
      <c r="J1363" s="16" t="s">
        <v>2540</v>
      </c>
      <c r="K1363" s="17" t="s">
        <v>12</v>
      </c>
      <c r="L1363" s="18" t="s">
        <v>1936</v>
      </c>
      <c r="M1363" s="195" t="s">
        <v>2514</v>
      </c>
      <c r="N1363" s="16" t="s">
        <v>2515</v>
      </c>
      <c r="O1363" s="17" t="s">
        <v>304</v>
      </c>
      <c r="P1363" s="17" t="s">
        <v>305</v>
      </c>
      <c r="Q1363" s="17" t="s">
        <v>306</v>
      </c>
      <c r="R1363">
        <v>0</v>
      </c>
      <c r="S1363">
        <v>0</v>
      </c>
      <c r="T1363">
        <v>0</v>
      </c>
      <c r="U1363">
        <v>0</v>
      </c>
      <c r="V1363">
        <v>0</v>
      </c>
      <c r="W1363">
        <v>0</v>
      </c>
      <c r="X1363">
        <v>0</v>
      </c>
      <c r="Y1363">
        <v>0</v>
      </c>
      <c r="Z1363">
        <v>0</v>
      </c>
      <c r="AA1363">
        <v>0</v>
      </c>
      <c r="AB1363">
        <v>0</v>
      </c>
      <c r="AC1363">
        <v>0</v>
      </c>
      <c r="AD1363">
        <v>0</v>
      </c>
      <c r="AE1363">
        <v>0</v>
      </c>
      <c r="AF1363">
        <v>0</v>
      </c>
      <c r="AG1363" s="19">
        <v>0</v>
      </c>
      <c r="AH1363">
        <v>0</v>
      </c>
      <c r="AI1363">
        <v>0</v>
      </c>
      <c r="AJ1363">
        <v>0</v>
      </c>
      <c r="AK1363">
        <v>0</v>
      </c>
      <c r="AL1363">
        <v>0</v>
      </c>
      <c r="AM1363">
        <v>0</v>
      </c>
      <c r="AN1363">
        <v>0</v>
      </c>
      <c r="AO1363">
        <v>-423</v>
      </c>
      <c r="AP1363">
        <v>-425</v>
      </c>
      <c r="AQ1363">
        <v>-457</v>
      </c>
      <c r="AR1363">
        <v>-391</v>
      </c>
      <c r="AS1363">
        <v>-315</v>
      </c>
      <c r="AT1363">
        <v>-348</v>
      </c>
      <c r="AU1363">
        <v>-280</v>
      </c>
      <c r="AV1363">
        <v>-236</v>
      </c>
      <c r="AW1363">
        <v>-248</v>
      </c>
      <c r="AX1363">
        <v>-194</v>
      </c>
      <c r="AY1363">
        <v>0</v>
      </c>
      <c r="AZ1363">
        <v>0</v>
      </c>
      <c r="BA1363">
        <v>0</v>
      </c>
      <c r="BB1363">
        <v>0</v>
      </c>
      <c r="BC1363">
        <v>0</v>
      </c>
      <c r="BD1363">
        <v>0</v>
      </c>
      <c r="BE1363">
        <v>0</v>
      </c>
      <c r="BF1363">
        <v>0</v>
      </c>
      <c r="BG1363">
        <v>0</v>
      </c>
      <c r="BH1363">
        <v>0</v>
      </c>
      <c r="BI1363">
        <v>0</v>
      </c>
      <c r="BJ1363">
        <v>0</v>
      </c>
      <c r="BK1363">
        <v>0</v>
      </c>
      <c r="BL1363">
        <v>0</v>
      </c>
      <c r="BM1363">
        <v>0</v>
      </c>
      <c r="BN1363">
        <v>0</v>
      </c>
      <c r="BO1363">
        <v>0</v>
      </c>
      <c r="BP1363">
        <v>0</v>
      </c>
      <c r="BQ1363">
        <v>0</v>
      </c>
      <c r="BR1363">
        <v>0</v>
      </c>
      <c r="BS1363">
        <v>0</v>
      </c>
      <c r="BT1363">
        <v>0</v>
      </c>
      <c r="BU1363">
        <v>0</v>
      </c>
      <c r="BV1363">
        <v>0</v>
      </c>
      <c r="BW1363">
        <v>0</v>
      </c>
      <c r="BX1363" s="10">
        <v>0</v>
      </c>
      <c r="BY1363">
        <v>0</v>
      </c>
      <c r="BZ1363">
        <v>0</v>
      </c>
      <c r="CA1363">
        <v>0</v>
      </c>
      <c r="CB1363">
        <v>0</v>
      </c>
      <c r="CC1363">
        <v>0</v>
      </c>
      <c r="CD1363">
        <v>0</v>
      </c>
      <c r="CE1363">
        <v>0</v>
      </c>
    </row>
    <row r="1364" spans="1:83" x14ac:dyDescent="0.35">
      <c r="A1364" s="9" t="str">
        <f t="shared" si="21"/>
        <v>507800.303.14</v>
      </c>
      <c r="B1364" s="52" t="e">
        <f>+IF(MATCH(A1364,List!H$10:H$145,0),"Targeted")</f>
        <v>#N/A</v>
      </c>
      <c r="C1364" s="65"/>
      <c r="D1364" s="151"/>
      <c r="E1364" s="16" t="s">
        <v>1709</v>
      </c>
      <c r="F1364" s="16" t="s">
        <v>1710</v>
      </c>
      <c r="G1364" s="16" t="s">
        <v>298</v>
      </c>
      <c r="H1364" s="16" t="s">
        <v>1710</v>
      </c>
      <c r="I1364" s="16" t="s">
        <v>2541</v>
      </c>
      <c r="J1364" s="16" t="s">
        <v>2542</v>
      </c>
      <c r="K1364" s="17" t="s">
        <v>12</v>
      </c>
      <c r="L1364" s="18" t="s">
        <v>1936</v>
      </c>
      <c r="M1364" s="195" t="s">
        <v>2514</v>
      </c>
      <c r="N1364" s="16" t="s">
        <v>2515</v>
      </c>
      <c r="O1364" s="17" t="s">
        <v>304</v>
      </c>
      <c r="P1364" s="17" t="s">
        <v>305</v>
      </c>
      <c r="Q1364" s="17" t="s">
        <v>306</v>
      </c>
      <c r="R1364">
        <v>0</v>
      </c>
      <c r="S1364">
        <v>0</v>
      </c>
      <c r="T1364">
        <v>0</v>
      </c>
      <c r="U1364">
        <v>0</v>
      </c>
      <c r="V1364">
        <v>0</v>
      </c>
      <c r="W1364">
        <v>0</v>
      </c>
      <c r="X1364">
        <v>0</v>
      </c>
      <c r="Y1364">
        <v>0</v>
      </c>
      <c r="Z1364">
        <v>0</v>
      </c>
      <c r="AA1364">
        <v>0</v>
      </c>
      <c r="AB1364">
        <v>0</v>
      </c>
      <c r="AC1364">
        <v>0</v>
      </c>
      <c r="AD1364">
        <v>0</v>
      </c>
      <c r="AE1364">
        <v>0</v>
      </c>
      <c r="AF1364">
        <v>0</v>
      </c>
      <c r="AG1364" s="19">
        <v>0</v>
      </c>
      <c r="AH1364">
        <v>0</v>
      </c>
      <c r="AI1364">
        <v>0</v>
      </c>
      <c r="AJ1364">
        <v>0</v>
      </c>
      <c r="AK1364">
        <v>0</v>
      </c>
      <c r="AL1364">
        <v>0</v>
      </c>
      <c r="AM1364">
        <v>0</v>
      </c>
      <c r="AN1364">
        <v>-5832</v>
      </c>
      <c r="AO1364">
        <v>-7379</v>
      </c>
      <c r="AP1364">
        <v>-7554</v>
      </c>
      <c r="AQ1364">
        <v>-8153</v>
      </c>
      <c r="AR1364">
        <v>-10313</v>
      </c>
      <c r="AS1364">
        <v>-11204</v>
      </c>
      <c r="AT1364">
        <v>-11092</v>
      </c>
      <c r="AU1364">
        <v>25136</v>
      </c>
      <c r="AV1364">
        <v>3370</v>
      </c>
      <c r="AW1364">
        <v>-309</v>
      </c>
      <c r="AX1364">
        <v>0</v>
      </c>
      <c r="AY1364">
        <v>0</v>
      </c>
      <c r="AZ1364">
        <v>0</v>
      </c>
      <c r="BA1364">
        <v>0</v>
      </c>
      <c r="BB1364">
        <v>0</v>
      </c>
      <c r="BC1364">
        <v>0</v>
      </c>
      <c r="BD1364">
        <v>0</v>
      </c>
      <c r="BE1364">
        <v>0</v>
      </c>
      <c r="BF1364">
        <v>0</v>
      </c>
      <c r="BG1364">
        <v>0</v>
      </c>
      <c r="BH1364">
        <v>0</v>
      </c>
      <c r="BI1364">
        <v>0</v>
      </c>
      <c r="BJ1364">
        <v>0</v>
      </c>
      <c r="BK1364">
        <v>0</v>
      </c>
      <c r="BL1364">
        <v>0</v>
      </c>
      <c r="BM1364">
        <v>0</v>
      </c>
      <c r="BN1364">
        <v>0</v>
      </c>
      <c r="BO1364">
        <v>0</v>
      </c>
      <c r="BP1364">
        <v>0</v>
      </c>
      <c r="BQ1364">
        <v>0</v>
      </c>
      <c r="BR1364">
        <v>0</v>
      </c>
      <c r="BS1364">
        <v>0</v>
      </c>
      <c r="BT1364">
        <v>0</v>
      </c>
      <c r="BU1364">
        <v>0</v>
      </c>
      <c r="BV1364">
        <v>0</v>
      </c>
      <c r="BW1364">
        <v>0</v>
      </c>
      <c r="BX1364" s="10">
        <v>0</v>
      </c>
      <c r="BY1364">
        <v>0</v>
      </c>
      <c r="BZ1364">
        <v>0</v>
      </c>
      <c r="CA1364">
        <v>0</v>
      </c>
      <c r="CB1364">
        <v>0</v>
      </c>
      <c r="CC1364">
        <v>0</v>
      </c>
      <c r="CD1364">
        <v>0</v>
      </c>
      <c r="CE1364">
        <v>0</v>
      </c>
    </row>
    <row r="1365" spans="1:83" x14ac:dyDescent="0.35">
      <c r="A1365" s="9" t="str">
        <f t="shared" si="21"/>
        <v>509110.303.14</v>
      </c>
      <c r="B1365" s="52" t="e">
        <f>+IF(MATCH(A1365,List!H$10:H$145,0),"Targeted")</f>
        <v>#N/A</v>
      </c>
      <c r="C1365" s="65"/>
      <c r="D1365" s="151"/>
      <c r="E1365" s="16" t="s">
        <v>1709</v>
      </c>
      <c r="F1365" s="16" t="s">
        <v>1710</v>
      </c>
      <c r="G1365" s="16" t="s">
        <v>298</v>
      </c>
      <c r="H1365" s="16" t="s">
        <v>1710</v>
      </c>
      <c r="I1365" s="16" t="s">
        <v>2543</v>
      </c>
      <c r="J1365" s="16" t="s">
        <v>2544</v>
      </c>
      <c r="K1365" s="17" t="s">
        <v>12</v>
      </c>
      <c r="L1365" s="18" t="s">
        <v>1936</v>
      </c>
      <c r="M1365" s="195" t="s">
        <v>2514</v>
      </c>
      <c r="N1365" s="16" t="s">
        <v>2515</v>
      </c>
      <c r="O1365" s="17" t="s">
        <v>304</v>
      </c>
      <c r="P1365" s="17" t="s">
        <v>305</v>
      </c>
      <c r="Q1365" s="17" t="s">
        <v>306</v>
      </c>
      <c r="R1365">
        <v>0</v>
      </c>
      <c r="S1365">
        <v>0</v>
      </c>
      <c r="T1365">
        <v>0</v>
      </c>
      <c r="U1365">
        <v>0</v>
      </c>
      <c r="V1365">
        <v>0</v>
      </c>
      <c r="W1365">
        <v>0</v>
      </c>
      <c r="X1365">
        <v>0</v>
      </c>
      <c r="Y1365">
        <v>0</v>
      </c>
      <c r="Z1365">
        <v>0</v>
      </c>
      <c r="AA1365">
        <v>0</v>
      </c>
      <c r="AB1365">
        <v>0</v>
      </c>
      <c r="AC1365">
        <v>0</v>
      </c>
      <c r="AD1365">
        <v>0</v>
      </c>
      <c r="AE1365">
        <v>0</v>
      </c>
      <c r="AF1365">
        <v>0</v>
      </c>
      <c r="AG1365" s="19">
        <v>0</v>
      </c>
      <c r="AH1365">
        <v>0</v>
      </c>
      <c r="AI1365">
        <v>0</v>
      </c>
      <c r="AJ1365">
        <v>0</v>
      </c>
      <c r="AK1365">
        <v>-4509</v>
      </c>
      <c r="AL1365">
        <v>-5892</v>
      </c>
      <c r="AM1365">
        <v>-7054</v>
      </c>
      <c r="AN1365">
        <v>-5480</v>
      </c>
      <c r="AO1365">
        <v>-7057</v>
      </c>
      <c r="AP1365">
        <v>-7425</v>
      </c>
      <c r="AQ1365">
        <v>-5471</v>
      </c>
      <c r="AR1365">
        <v>-5447</v>
      </c>
      <c r="AS1365">
        <v>-6799</v>
      </c>
      <c r="AT1365">
        <v>-6096</v>
      </c>
      <c r="AU1365">
        <v>-7209</v>
      </c>
      <c r="AV1365">
        <v>-6747</v>
      </c>
      <c r="AW1365">
        <v>-6454</v>
      </c>
      <c r="AX1365">
        <v>-6131</v>
      </c>
      <c r="AY1365">
        <v>-7063</v>
      </c>
      <c r="AZ1365">
        <v>-7000</v>
      </c>
      <c r="BA1365">
        <v>-9000</v>
      </c>
      <c r="BB1365">
        <v>-9000</v>
      </c>
      <c r="BC1365">
        <v>-9000</v>
      </c>
      <c r="BD1365">
        <v>-8000</v>
      </c>
      <c r="BE1365">
        <v>-7000</v>
      </c>
      <c r="BF1365">
        <v>-6000</v>
      </c>
      <c r="BG1365">
        <v>-6000</v>
      </c>
      <c r="BH1365">
        <v>-7000</v>
      </c>
      <c r="BI1365">
        <v>-7000</v>
      </c>
      <c r="BJ1365">
        <v>-12000</v>
      </c>
      <c r="BK1365">
        <v>-12000</v>
      </c>
      <c r="BL1365">
        <v>-12000</v>
      </c>
      <c r="BM1365">
        <v>-11000</v>
      </c>
      <c r="BN1365">
        <v>-7000</v>
      </c>
      <c r="BO1365">
        <v>-5000</v>
      </c>
      <c r="BP1365">
        <v>-7000</v>
      </c>
      <c r="BQ1365">
        <v>-8000</v>
      </c>
      <c r="BR1365">
        <v>-8000</v>
      </c>
      <c r="BS1365">
        <v>-7000</v>
      </c>
      <c r="BT1365">
        <v>-9000</v>
      </c>
      <c r="BU1365">
        <v>-12000</v>
      </c>
      <c r="BV1365">
        <v>-8000</v>
      </c>
      <c r="BW1365">
        <v>-10000</v>
      </c>
      <c r="BX1365" s="10">
        <v>-8000</v>
      </c>
      <c r="BY1365">
        <v>-7000</v>
      </c>
      <c r="BZ1365">
        <v>-8000</v>
      </c>
      <c r="CA1365">
        <v>-8000</v>
      </c>
      <c r="CB1365">
        <v>-8000</v>
      </c>
      <c r="CC1365">
        <v>-8000</v>
      </c>
      <c r="CD1365">
        <v>-8000</v>
      </c>
      <c r="CE1365">
        <v>-8000</v>
      </c>
    </row>
    <row r="1366" spans="1:83" x14ac:dyDescent="0.35">
      <c r="A1366" s="9" t="str">
        <f t="shared" si="21"/>
        <v>510700.303.14</v>
      </c>
      <c r="B1366" s="52" t="e">
        <f>+IF(MATCH(A1366,List!H$10:H$145,0),"Targeted")</f>
        <v>#N/A</v>
      </c>
      <c r="C1366" s="65"/>
      <c r="D1366" s="151"/>
      <c r="E1366" s="16" t="s">
        <v>1709</v>
      </c>
      <c r="F1366" s="16" t="s">
        <v>1710</v>
      </c>
      <c r="G1366" s="16" t="s">
        <v>298</v>
      </c>
      <c r="H1366" s="16" t="s">
        <v>1710</v>
      </c>
      <c r="I1366" s="16" t="s">
        <v>2545</v>
      </c>
      <c r="J1366" s="16" t="s">
        <v>2546</v>
      </c>
      <c r="K1366" s="17" t="s">
        <v>12</v>
      </c>
      <c r="L1366" s="18" t="s">
        <v>1936</v>
      </c>
      <c r="M1366" s="195" t="s">
        <v>2514</v>
      </c>
      <c r="N1366" s="16" t="s">
        <v>2515</v>
      </c>
      <c r="O1366" s="17" t="s">
        <v>304</v>
      </c>
      <c r="P1366" s="17" t="s">
        <v>305</v>
      </c>
      <c r="Q1366" s="17" t="s">
        <v>306</v>
      </c>
      <c r="R1366">
        <v>0</v>
      </c>
      <c r="S1366">
        <v>0</v>
      </c>
      <c r="T1366">
        <v>0</v>
      </c>
      <c r="U1366">
        <v>0</v>
      </c>
      <c r="V1366">
        <v>0</v>
      </c>
      <c r="W1366">
        <v>0</v>
      </c>
      <c r="X1366">
        <v>0</v>
      </c>
      <c r="Y1366">
        <v>0</v>
      </c>
      <c r="Z1366">
        <v>0</v>
      </c>
      <c r="AA1366">
        <v>0</v>
      </c>
      <c r="AB1366">
        <v>0</v>
      </c>
      <c r="AC1366">
        <v>0</v>
      </c>
      <c r="AD1366">
        <v>0</v>
      </c>
      <c r="AE1366">
        <v>0</v>
      </c>
      <c r="AF1366">
        <v>0</v>
      </c>
      <c r="AG1366" s="19">
        <v>0</v>
      </c>
      <c r="AH1366">
        <v>0</v>
      </c>
      <c r="AI1366">
        <v>0</v>
      </c>
      <c r="AJ1366">
        <v>0</v>
      </c>
      <c r="AK1366">
        <v>0</v>
      </c>
      <c r="AL1366">
        <v>0</v>
      </c>
      <c r="AM1366">
        <v>0</v>
      </c>
      <c r="AN1366">
        <v>0</v>
      </c>
      <c r="AO1366">
        <v>0</v>
      </c>
      <c r="AP1366">
        <v>0</v>
      </c>
      <c r="AQ1366">
        <v>0</v>
      </c>
      <c r="AR1366">
        <v>0</v>
      </c>
      <c r="AS1366">
        <v>-50332</v>
      </c>
      <c r="AT1366">
        <v>-51395</v>
      </c>
      <c r="AU1366">
        <v>-55872</v>
      </c>
      <c r="AV1366">
        <v>-56613</v>
      </c>
      <c r="AW1366">
        <v>-66049</v>
      </c>
      <c r="AX1366">
        <v>-67417</v>
      </c>
      <c r="AY1366">
        <v>-64335</v>
      </c>
      <c r="AZ1366">
        <v>-69000</v>
      </c>
      <c r="BA1366">
        <v>-66000</v>
      </c>
      <c r="BB1366">
        <v>-59000</v>
      </c>
      <c r="BC1366">
        <v>-6000</v>
      </c>
      <c r="BD1366">
        <v>-7000</v>
      </c>
      <c r="BE1366">
        <v>-1000</v>
      </c>
      <c r="BF1366">
        <v>-1000</v>
      </c>
      <c r="BG1366">
        <v>0</v>
      </c>
      <c r="BH1366">
        <v>0</v>
      </c>
      <c r="BI1366">
        <v>0</v>
      </c>
      <c r="BJ1366">
        <v>0</v>
      </c>
      <c r="BK1366">
        <v>0</v>
      </c>
      <c r="BL1366">
        <v>0</v>
      </c>
      <c r="BM1366">
        <v>0</v>
      </c>
      <c r="BN1366">
        <v>0</v>
      </c>
      <c r="BO1366">
        <v>0</v>
      </c>
      <c r="BP1366">
        <v>0</v>
      </c>
      <c r="BQ1366">
        <v>0</v>
      </c>
      <c r="BR1366">
        <v>0</v>
      </c>
      <c r="BS1366">
        <v>0</v>
      </c>
      <c r="BT1366">
        <v>0</v>
      </c>
      <c r="BU1366">
        <v>0</v>
      </c>
      <c r="BV1366">
        <v>0</v>
      </c>
      <c r="BW1366">
        <v>0</v>
      </c>
      <c r="BX1366" s="10">
        <v>0</v>
      </c>
      <c r="BY1366">
        <v>0</v>
      </c>
      <c r="BZ1366">
        <v>0</v>
      </c>
      <c r="CA1366">
        <v>0</v>
      </c>
      <c r="CB1366">
        <v>0</v>
      </c>
      <c r="CC1366">
        <v>0</v>
      </c>
      <c r="CD1366">
        <v>0</v>
      </c>
      <c r="CE1366">
        <v>0</v>
      </c>
    </row>
    <row r="1367" spans="1:83" x14ac:dyDescent="0.35">
      <c r="A1367" s="9" t="str">
        <f t="shared" si="21"/>
        <v>510910.303.14</v>
      </c>
      <c r="B1367" s="52" t="e">
        <f>+IF(MATCH(A1367,List!H$10:H$145,0),"Targeted")</f>
        <v>#N/A</v>
      </c>
      <c r="C1367" s="65"/>
      <c r="D1367" s="151"/>
      <c r="E1367" s="16" t="s">
        <v>1709</v>
      </c>
      <c r="F1367" s="16" t="s">
        <v>1710</v>
      </c>
      <c r="G1367" s="16" t="s">
        <v>298</v>
      </c>
      <c r="H1367" s="16" t="s">
        <v>1710</v>
      </c>
      <c r="I1367" s="16" t="s">
        <v>2547</v>
      </c>
      <c r="J1367" s="16" t="s">
        <v>2548</v>
      </c>
      <c r="K1367" s="17" t="s">
        <v>12</v>
      </c>
      <c r="L1367" s="18" t="s">
        <v>1936</v>
      </c>
      <c r="M1367" s="195" t="s">
        <v>2514</v>
      </c>
      <c r="N1367" s="16" t="s">
        <v>2515</v>
      </c>
      <c r="O1367" s="17" t="s">
        <v>304</v>
      </c>
      <c r="P1367" s="17" t="s">
        <v>305</v>
      </c>
      <c r="Q1367" s="17" t="s">
        <v>306</v>
      </c>
      <c r="R1367">
        <v>0</v>
      </c>
      <c r="S1367">
        <v>0</v>
      </c>
      <c r="T1367">
        <v>0</v>
      </c>
      <c r="U1367">
        <v>0</v>
      </c>
      <c r="V1367">
        <v>0</v>
      </c>
      <c r="W1367">
        <v>0</v>
      </c>
      <c r="X1367">
        <v>0</v>
      </c>
      <c r="Y1367">
        <v>0</v>
      </c>
      <c r="Z1367">
        <v>0</v>
      </c>
      <c r="AA1367">
        <v>0</v>
      </c>
      <c r="AB1367">
        <v>0</v>
      </c>
      <c r="AC1367">
        <v>0</v>
      </c>
      <c r="AD1367">
        <v>0</v>
      </c>
      <c r="AE1367">
        <v>0</v>
      </c>
      <c r="AF1367">
        <v>0</v>
      </c>
      <c r="AG1367" s="19">
        <v>0</v>
      </c>
      <c r="AH1367">
        <v>0</v>
      </c>
      <c r="AI1367">
        <v>0</v>
      </c>
      <c r="AJ1367">
        <v>0</v>
      </c>
      <c r="AK1367">
        <v>0</v>
      </c>
      <c r="AL1367">
        <v>0</v>
      </c>
      <c r="AM1367">
        <v>0</v>
      </c>
      <c r="AN1367">
        <v>0</v>
      </c>
      <c r="AO1367">
        <v>0</v>
      </c>
      <c r="AP1367">
        <v>0</v>
      </c>
      <c r="AQ1367">
        <v>0</v>
      </c>
      <c r="AR1367">
        <v>0</v>
      </c>
      <c r="AS1367">
        <v>0</v>
      </c>
      <c r="AT1367">
        <v>0</v>
      </c>
      <c r="AU1367">
        <v>0</v>
      </c>
      <c r="AV1367">
        <v>0</v>
      </c>
      <c r="AW1367">
        <v>0</v>
      </c>
      <c r="AX1367">
        <v>0</v>
      </c>
      <c r="AY1367">
        <v>0</v>
      </c>
      <c r="AZ1367">
        <v>0</v>
      </c>
      <c r="BA1367">
        <v>0</v>
      </c>
      <c r="BB1367">
        <v>0</v>
      </c>
      <c r="BC1367">
        <v>0</v>
      </c>
      <c r="BD1367">
        <v>0</v>
      </c>
      <c r="BE1367">
        <v>0</v>
      </c>
      <c r="BF1367">
        <v>0</v>
      </c>
      <c r="BG1367">
        <v>0</v>
      </c>
      <c r="BH1367">
        <v>0</v>
      </c>
      <c r="BI1367">
        <v>0</v>
      </c>
      <c r="BJ1367">
        <v>0</v>
      </c>
      <c r="BK1367">
        <v>0</v>
      </c>
      <c r="BL1367">
        <v>0</v>
      </c>
      <c r="BM1367">
        <v>0</v>
      </c>
      <c r="BN1367">
        <v>0</v>
      </c>
      <c r="BO1367">
        <v>-1000</v>
      </c>
      <c r="BP1367">
        <v>-1000</v>
      </c>
      <c r="BQ1367">
        <v>-1000</v>
      </c>
      <c r="BR1367">
        <v>-1000</v>
      </c>
      <c r="BS1367">
        <v>0</v>
      </c>
      <c r="BT1367">
        <v>-1000</v>
      </c>
      <c r="BU1367">
        <v>0</v>
      </c>
      <c r="BV1367">
        <v>0</v>
      </c>
      <c r="BW1367">
        <v>-1000</v>
      </c>
      <c r="BX1367" s="10">
        <v>-1000</v>
      </c>
      <c r="BY1367">
        <v>-1000</v>
      </c>
      <c r="BZ1367">
        <v>-1000</v>
      </c>
      <c r="CA1367">
        <v>-1000</v>
      </c>
      <c r="CB1367">
        <v>-1000</v>
      </c>
      <c r="CC1367">
        <v>-1000</v>
      </c>
      <c r="CD1367">
        <v>-1000</v>
      </c>
      <c r="CE1367">
        <v>-1000</v>
      </c>
    </row>
    <row r="1368" spans="1:83" x14ac:dyDescent="0.35">
      <c r="A1368" s="9" t="str">
        <f t="shared" si="21"/>
        <v>511010.303.14</v>
      </c>
      <c r="B1368" s="52" t="e">
        <f>+IF(MATCH(A1368,List!H$10:H$145,0),"Targeted")</f>
        <v>#N/A</v>
      </c>
      <c r="C1368" s="65"/>
      <c r="D1368" s="151"/>
      <c r="E1368" s="16" t="s">
        <v>1709</v>
      </c>
      <c r="F1368" s="16" t="s">
        <v>1710</v>
      </c>
      <c r="G1368" s="16" t="s">
        <v>298</v>
      </c>
      <c r="H1368" s="16" t="s">
        <v>1710</v>
      </c>
      <c r="I1368" s="16" t="s">
        <v>2549</v>
      </c>
      <c r="J1368" s="16" t="s">
        <v>2550</v>
      </c>
      <c r="K1368" s="17" t="s">
        <v>12</v>
      </c>
      <c r="L1368" s="18" t="s">
        <v>1936</v>
      </c>
      <c r="M1368" s="195" t="s">
        <v>2514</v>
      </c>
      <c r="N1368" s="16" t="s">
        <v>2515</v>
      </c>
      <c r="O1368" s="17" t="s">
        <v>304</v>
      </c>
      <c r="P1368" s="17" t="s">
        <v>305</v>
      </c>
      <c r="Q1368" s="17" t="s">
        <v>306</v>
      </c>
      <c r="R1368">
        <v>0</v>
      </c>
      <c r="S1368">
        <v>0</v>
      </c>
      <c r="T1368">
        <v>0</v>
      </c>
      <c r="U1368">
        <v>0</v>
      </c>
      <c r="V1368">
        <v>0</v>
      </c>
      <c r="W1368">
        <v>0</v>
      </c>
      <c r="X1368">
        <v>0</v>
      </c>
      <c r="Y1368">
        <v>0</v>
      </c>
      <c r="Z1368">
        <v>0</v>
      </c>
      <c r="AA1368">
        <v>0</v>
      </c>
      <c r="AB1368">
        <v>0</v>
      </c>
      <c r="AC1368">
        <v>0</v>
      </c>
      <c r="AD1368">
        <v>0</v>
      </c>
      <c r="AE1368">
        <v>0</v>
      </c>
      <c r="AF1368">
        <v>0</v>
      </c>
      <c r="AG1368" s="19">
        <v>0</v>
      </c>
      <c r="AH1368">
        <v>0</v>
      </c>
      <c r="AI1368">
        <v>0</v>
      </c>
      <c r="AJ1368">
        <v>0</v>
      </c>
      <c r="AK1368">
        <v>0</v>
      </c>
      <c r="AL1368">
        <v>0</v>
      </c>
      <c r="AM1368">
        <v>0</v>
      </c>
      <c r="AN1368">
        <v>0</v>
      </c>
      <c r="AO1368">
        <v>0</v>
      </c>
      <c r="AP1368">
        <v>0</v>
      </c>
      <c r="AQ1368">
        <v>0</v>
      </c>
      <c r="AR1368">
        <v>0</v>
      </c>
      <c r="AS1368">
        <v>0</v>
      </c>
      <c r="AT1368">
        <v>0</v>
      </c>
      <c r="AU1368">
        <v>0</v>
      </c>
      <c r="AV1368">
        <v>0</v>
      </c>
      <c r="AW1368">
        <v>0</v>
      </c>
      <c r="AX1368">
        <v>0</v>
      </c>
      <c r="AY1368">
        <v>0</v>
      </c>
      <c r="AZ1368">
        <v>0</v>
      </c>
      <c r="BA1368">
        <v>0</v>
      </c>
      <c r="BB1368">
        <v>-45000</v>
      </c>
      <c r="BC1368">
        <v>-137000</v>
      </c>
      <c r="BD1368">
        <v>-143000</v>
      </c>
      <c r="BE1368">
        <v>-138000</v>
      </c>
      <c r="BF1368">
        <v>-132000</v>
      </c>
      <c r="BG1368">
        <v>-127000</v>
      </c>
      <c r="BH1368">
        <v>-125000</v>
      </c>
      <c r="BI1368">
        <v>-130000</v>
      </c>
      <c r="BJ1368">
        <v>-129000</v>
      </c>
      <c r="BK1368">
        <v>-136000</v>
      </c>
      <c r="BL1368">
        <v>-166000</v>
      </c>
      <c r="BM1368">
        <v>-173000</v>
      </c>
      <c r="BN1368">
        <v>-171000</v>
      </c>
      <c r="BO1368">
        <v>-169000</v>
      </c>
      <c r="BP1368">
        <v>-172000</v>
      </c>
      <c r="BQ1368">
        <v>-179000</v>
      </c>
      <c r="BR1368">
        <v>-179000</v>
      </c>
      <c r="BS1368">
        <v>-186000</v>
      </c>
      <c r="BT1368">
        <v>-230000</v>
      </c>
      <c r="BU1368">
        <v>-264000</v>
      </c>
      <c r="BV1368">
        <v>-287000</v>
      </c>
      <c r="BW1368">
        <v>-304000</v>
      </c>
      <c r="BX1368" s="10">
        <v>-310000</v>
      </c>
      <c r="BY1368">
        <v>-250000</v>
      </c>
      <c r="BZ1368">
        <v>-268000</v>
      </c>
      <c r="CA1368">
        <v>-310000</v>
      </c>
      <c r="CB1368">
        <v>-317000</v>
      </c>
      <c r="CC1368">
        <v>-317000</v>
      </c>
      <c r="CD1368">
        <v>-317000</v>
      </c>
      <c r="CE1368">
        <v>-317000</v>
      </c>
    </row>
    <row r="1369" spans="1:83" x14ac:dyDescent="0.35">
      <c r="A1369" s="9" t="str">
        <f t="shared" si="21"/>
        <v>513730.303.14</v>
      </c>
      <c r="B1369" s="52" t="e">
        <f>+IF(MATCH(A1369,List!H$10:H$145,0),"Targeted")</f>
        <v>#N/A</v>
      </c>
      <c r="C1369" s="65"/>
      <c r="D1369" s="151"/>
      <c r="E1369" s="16" t="s">
        <v>1709</v>
      </c>
      <c r="F1369" s="16" t="s">
        <v>1710</v>
      </c>
      <c r="G1369" s="16" t="s">
        <v>298</v>
      </c>
      <c r="H1369" s="16" t="s">
        <v>1710</v>
      </c>
      <c r="I1369" s="16" t="s">
        <v>2551</v>
      </c>
      <c r="J1369" s="16" t="s">
        <v>2552</v>
      </c>
      <c r="K1369" s="17" t="s">
        <v>12</v>
      </c>
      <c r="L1369" s="18" t="s">
        <v>1936</v>
      </c>
      <c r="M1369" s="195" t="s">
        <v>2514</v>
      </c>
      <c r="N1369" s="16" t="s">
        <v>2515</v>
      </c>
      <c r="O1369" s="17" t="s">
        <v>304</v>
      </c>
      <c r="P1369" s="17" t="s">
        <v>305</v>
      </c>
      <c r="Q1369" s="17" t="s">
        <v>306</v>
      </c>
      <c r="R1369">
        <v>0</v>
      </c>
      <c r="S1369">
        <v>0</v>
      </c>
      <c r="T1369">
        <v>0</v>
      </c>
      <c r="U1369">
        <v>0</v>
      </c>
      <c r="V1369">
        <v>0</v>
      </c>
      <c r="W1369">
        <v>0</v>
      </c>
      <c r="X1369">
        <v>0</v>
      </c>
      <c r="Y1369">
        <v>0</v>
      </c>
      <c r="Z1369">
        <v>0</v>
      </c>
      <c r="AA1369">
        <v>0</v>
      </c>
      <c r="AB1369">
        <v>0</v>
      </c>
      <c r="AC1369">
        <v>0</v>
      </c>
      <c r="AD1369">
        <v>0</v>
      </c>
      <c r="AE1369">
        <v>0</v>
      </c>
      <c r="AF1369">
        <v>0</v>
      </c>
      <c r="AG1369" s="19">
        <v>0</v>
      </c>
      <c r="AH1369">
        <v>0</v>
      </c>
      <c r="AI1369">
        <v>0</v>
      </c>
      <c r="AJ1369">
        <v>0</v>
      </c>
      <c r="AK1369">
        <v>0</v>
      </c>
      <c r="AL1369">
        <v>0</v>
      </c>
      <c r="AM1369">
        <v>0</v>
      </c>
      <c r="AN1369">
        <v>0</v>
      </c>
      <c r="AO1369">
        <v>0</v>
      </c>
      <c r="AP1369">
        <v>0</v>
      </c>
      <c r="AQ1369">
        <v>0</v>
      </c>
      <c r="AR1369">
        <v>0</v>
      </c>
      <c r="AS1369">
        <v>-923</v>
      </c>
      <c r="AT1369">
        <v>-1036</v>
      </c>
      <c r="AU1369">
        <v>-1106</v>
      </c>
      <c r="AV1369">
        <v>-1061</v>
      </c>
      <c r="AW1369">
        <v>-1365</v>
      </c>
      <c r="AX1369">
        <v>-1269</v>
      </c>
      <c r="AY1369">
        <v>-1565</v>
      </c>
      <c r="AZ1369">
        <v>-2000</v>
      </c>
      <c r="BA1369">
        <v>-2000</v>
      </c>
      <c r="BB1369">
        <v>-1000</v>
      </c>
      <c r="BC1369">
        <v>0</v>
      </c>
      <c r="BD1369">
        <v>0</v>
      </c>
      <c r="BE1369">
        <v>0</v>
      </c>
      <c r="BF1369">
        <v>0</v>
      </c>
      <c r="BG1369">
        <v>0</v>
      </c>
      <c r="BH1369">
        <v>0</v>
      </c>
      <c r="BI1369">
        <v>0</v>
      </c>
      <c r="BJ1369">
        <v>0</v>
      </c>
      <c r="BK1369">
        <v>0</v>
      </c>
      <c r="BL1369">
        <v>0</v>
      </c>
      <c r="BM1369">
        <v>0</v>
      </c>
      <c r="BN1369">
        <v>0</v>
      </c>
      <c r="BO1369">
        <v>0</v>
      </c>
      <c r="BP1369">
        <v>0</v>
      </c>
      <c r="BQ1369">
        <v>0</v>
      </c>
      <c r="BR1369">
        <v>0</v>
      </c>
      <c r="BS1369">
        <v>0</v>
      </c>
      <c r="BT1369">
        <v>0</v>
      </c>
      <c r="BU1369">
        <v>0</v>
      </c>
      <c r="BV1369">
        <v>0</v>
      </c>
      <c r="BW1369">
        <v>0</v>
      </c>
      <c r="BX1369" s="10">
        <v>0</v>
      </c>
      <c r="BY1369">
        <v>0</v>
      </c>
      <c r="BZ1369">
        <v>0</v>
      </c>
      <c r="CA1369">
        <v>0</v>
      </c>
      <c r="CB1369">
        <v>0</v>
      </c>
      <c r="CC1369">
        <v>0</v>
      </c>
      <c r="CD1369">
        <v>0</v>
      </c>
      <c r="CE1369">
        <v>0</v>
      </c>
    </row>
    <row r="1370" spans="1:83" x14ac:dyDescent="0.35">
      <c r="A1370" s="9" t="str">
        <f t="shared" si="21"/>
        <v>516310.303.14</v>
      </c>
      <c r="B1370" s="52" t="e">
        <f>+IF(MATCH(A1370,List!H$10:H$145,0),"Targeted")</f>
        <v>#N/A</v>
      </c>
      <c r="C1370" s="65"/>
      <c r="D1370" s="151"/>
      <c r="E1370" s="16" t="s">
        <v>1709</v>
      </c>
      <c r="F1370" s="16" t="s">
        <v>1710</v>
      </c>
      <c r="G1370" s="16" t="s">
        <v>298</v>
      </c>
      <c r="H1370" s="16" t="s">
        <v>1710</v>
      </c>
      <c r="I1370" s="16" t="s">
        <v>2553</v>
      </c>
      <c r="J1370" s="16" t="s">
        <v>2554</v>
      </c>
      <c r="K1370" s="17" t="s">
        <v>12</v>
      </c>
      <c r="L1370" s="18" t="s">
        <v>1936</v>
      </c>
      <c r="M1370" s="195" t="s">
        <v>2514</v>
      </c>
      <c r="N1370" s="16" t="s">
        <v>2515</v>
      </c>
      <c r="O1370" s="17" t="s">
        <v>304</v>
      </c>
      <c r="P1370" s="17" t="s">
        <v>305</v>
      </c>
      <c r="Q1370" s="17" t="s">
        <v>306</v>
      </c>
      <c r="R1370">
        <v>0</v>
      </c>
      <c r="S1370">
        <v>0</v>
      </c>
      <c r="T1370">
        <v>0</v>
      </c>
      <c r="U1370">
        <v>0</v>
      </c>
      <c r="V1370">
        <v>0</v>
      </c>
      <c r="W1370">
        <v>0</v>
      </c>
      <c r="X1370">
        <v>0</v>
      </c>
      <c r="Y1370">
        <v>0</v>
      </c>
      <c r="Z1370">
        <v>0</v>
      </c>
      <c r="AA1370">
        <v>0</v>
      </c>
      <c r="AB1370">
        <v>0</v>
      </c>
      <c r="AC1370">
        <v>0</v>
      </c>
      <c r="AD1370">
        <v>0</v>
      </c>
      <c r="AE1370">
        <v>0</v>
      </c>
      <c r="AF1370">
        <v>0</v>
      </c>
      <c r="AG1370" s="19">
        <v>0</v>
      </c>
      <c r="AH1370">
        <v>0</v>
      </c>
      <c r="AI1370">
        <v>0</v>
      </c>
      <c r="AJ1370">
        <v>0</v>
      </c>
      <c r="AK1370">
        <v>0</v>
      </c>
      <c r="AL1370">
        <v>0</v>
      </c>
      <c r="AM1370">
        <v>0</v>
      </c>
      <c r="AN1370">
        <v>0</v>
      </c>
      <c r="AO1370">
        <v>0</v>
      </c>
      <c r="AP1370">
        <v>0</v>
      </c>
      <c r="AQ1370">
        <v>0</v>
      </c>
      <c r="AR1370">
        <v>0</v>
      </c>
      <c r="AS1370">
        <v>0</v>
      </c>
      <c r="AT1370">
        <v>0</v>
      </c>
      <c r="AU1370">
        <v>0</v>
      </c>
      <c r="AV1370">
        <v>0</v>
      </c>
      <c r="AW1370">
        <v>0</v>
      </c>
      <c r="AX1370">
        <v>0</v>
      </c>
      <c r="AY1370">
        <v>0</v>
      </c>
      <c r="AZ1370">
        <v>0</v>
      </c>
      <c r="BA1370">
        <v>0</v>
      </c>
      <c r="BB1370">
        <v>0</v>
      </c>
      <c r="BC1370">
        <v>0</v>
      </c>
      <c r="BD1370">
        <v>0</v>
      </c>
      <c r="BE1370">
        <v>0</v>
      </c>
      <c r="BF1370">
        <v>0</v>
      </c>
      <c r="BG1370">
        <v>0</v>
      </c>
      <c r="BH1370">
        <v>0</v>
      </c>
      <c r="BI1370">
        <v>-1000</v>
      </c>
      <c r="BJ1370">
        <v>-2000</v>
      </c>
      <c r="BK1370">
        <v>-2000</v>
      </c>
      <c r="BL1370">
        <v>-4000</v>
      </c>
      <c r="BM1370">
        <v>-7000</v>
      </c>
      <c r="BN1370">
        <v>-4000</v>
      </c>
      <c r="BO1370">
        <v>-4000</v>
      </c>
      <c r="BP1370">
        <v>-5000</v>
      </c>
      <c r="BQ1370">
        <v>-6000</v>
      </c>
      <c r="BR1370">
        <v>-6000</v>
      </c>
      <c r="BS1370">
        <v>-8000</v>
      </c>
      <c r="BT1370">
        <v>-8000</v>
      </c>
      <c r="BU1370">
        <v>-9000</v>
      </c>
      <c r="BV1370">
        <v>-9000</v>
      </c>
      <c r="BW1370">
        <v>-10000</v>
      </c>
      <c r="BX1370" s="10">
        <v>-10000</v>
      </c>
      <c r="BY1370">
        <v>-9000</v>
      </c>
      <c r="BZ1370">
        <v>-11000</v>
      </c>
      <c r="CA1370">
        <v>-11000</v>
      </c>
      <c r="CB1370">
        <v>-12000</v>
      </c>
      <c r="CC1370">
        <v>-13000</v>
      </c>
      <c r="CD1370">
        <v>-14000</v>
      </c>
      <c r="CE1370">
        <v>-15000</v>
      </c>
    </row>
    <row r="1371" spans="1:83" x14ac:dyDescent="0.35">
      <c r="A1371" s="9" t="str">
        <f t="shared" si="21"/>
        <v>516410.303.14</v>
      </c>
      <c r="B1371" s="52" t="e">
        <f>+IF(MATCH(A1371,List!H$10:H$145,0),"Targeted")</f>
        <v>#N/A</v>
      </c>
      <c r="C1371" s="65"/>
      <c r="D1371" s="151"/>
      <c r="E1371" s="16" t="s">
        <v>1709</v>
      </c>
      <c r="F1371" s="16" t="s">
        <v>1710</v>
      </c>
      <c r="G1371" s="16" t="s">
        <v>298</v>
      </c>
      <c r="H1371" s="16" t="s">
        <v>1710</v>
      </c>
      <c r="I1371" s="16" t="s">
        <v>2555</v>
      </c>
      <c r="J1371" s="16" t="s">
        <v>2556</v>
      </c>
      <c r="K1371" s="17" t="s">
        <v>12</v>
      </c>
      <c r="L1371" s="18" t="s">
        <v>1936</v>
      </c>
      <c r="M1371" s="195" t="s">
        <v>2514</v>
      </c>
      <c r="N1371" s="16" t="s">
        <v>2515</v>
      </c>
      <c r="O1371" s="17" t="s">
        <v>304</v>
      </c>
      <c r="P1371" s="17" t="s">
        <v>305</v>
      </c>
      <c r="Q1371" s="17" t="s">
        <v>306</v>
      </c>
      <c r="R1371">
        <v>0</v>
      </c>
      <c r="S1371">
        <v>0</v>
      </c>
      <c r="T1371">
        <v>0</v>
      </c>
      <c r="U1371">
        <v>0</v>
      </c>
      <c r="V1371">
        <v>0</v>
      </c>
      <c r="W1371">
        <v>0</v>
      </c>
      <c r="X1371">
        <v>0</v>
      </c>
      <c r="Y1371">
        <v>0</v>
      </c>
      <c r="Z1371">
        <v>0</v>
      </c>
      <c r="AA1371">
        <v>0</v>
      </c>
      <c r="AB1371">
        <v>0</v>
      </c>
      <c r="AC1371">
        <v>0</v>
      </c>
      <c r="AD1371">
        <v>0</v>
      </c>
      <c r="AE1371">
        <v>0</v>
      </c>
      <c r="AF1371">
        <v>0</v>
      </c>
      <c r="AG1371" s="19">
        <v>0</v>
      </c>
      <c r="AH1371">
        <v>0</v>
      </c>
      <c r="AI1371">
        <v>0</v>
      </c>
      <c r="AJ1371">
        <v>0</v>
      </c>
      <c r="AK1371">
        <v>0</v>
      </c>
      <c r="AL1371">
        <v>0</v>
      </c>
      <c r="AM1371">
        <v>0</v>
      </c>
      <c r="AN1371">
        <v>0</v>
      </c>
      <c r="AO1371">
        <v>0</v>
      </c>
      <c r="AP1371">
        <v>0</v>
      </c>
      <c r="AQ1371">
        <v>0</v>
      </c>
      <c r="AR1371">
        <v>0</v>
      </c>
      <c r="AS1371">
        <v>0</v>
      </c>
      <c r="AT1371">
        <v>0</v>
      </c>
      <c r="AU1371">
        <v>0</v>
      </c>
      <c r="AV1371">
        <v>0</v>
      </c>
      <c r="AW1371">
        <v>0</v>
      </c>
      <c r="AX1371">
        <v>0</v>
      </c>
      <c r="AY1371">
        <v>0</v>
      </c>
      <c r="AZ1371">
        <v>0</v>
      </c>
      <c r="BA1371">
        <v>0</v>
      </c>
      <c r="BB1371">
        <v>0</v>
      </c>
      <c r="BC1371">
        <v>0</v>
      </c>
      <c r="BD1371">
        <v>0</v>
      </c>
      <c r="BE1371">
        <v>-2000</v>
      </c>
      <c r="BF1371">
        <v>-5000</v>
      </c>
      <c r="BG1371">
        <v>-5000</v>
      </c>
      <c r="BH1371">
        <v>-6000</v>
      </c>
      <c r="BI1371">
        <v>-7000</v>
      </c>
      <c r="BJ1371">
        <v>-11000</v>
      </c>
      <c r="BK1371">
        <v>-7000</v>
      </c>
      <c r="BL1371">
        <v>-12000</v>
      </c>
      <c r="BM1371">
        <v>-14000</v>
      </c>
      <c r="BN1371">
        <v>-11000</v>
      </c>
      <c r="BO1371">
        <v>-14000</v>
      </c>
      <c r="BP1371">
        <v>-15000</v>
      </c>
      <c r="BQ1371">
        <v>-15000</v>
      </c>
      <c r="BR1371">
        <v>-16000</v>
      </c>
      <c r="BS1371">
        <v>-17000</v>
      </c>
      <c r="BT1371">
        <v>-24000</v>
      </c>
      <c r="BU1371">
        <v>-27000</v>
      </c>
      <c r="BV1371">
        <v>-29000</v>
      </c>
      <c r="BW1371">
        <v>-28000</v>
      </c>
      <c r="BX1371" s="10">
        <v>-26000</v>
      </c>
      <c r="BY1371">
        <v>0</v>
      </c>
      <c r="BZ1371">
        <v>0</v>
      </c>
      <c r="CA1371">
        <v>0</v>
      </c>
      <c r="CB1371">
        <v>0</v>
      </c>
      <c r="CC1371">
        <v>0</v>
      </c>
      <c r="CD1371">
        <v>0</v>
      </c>
      <c r="CE1371">
        <v>0</v>
      </c>
    </row>
    <row r="1372" spans="1:83" x14ac:dyDescent="0.35">
      <c r="A1372" s="9" t="str">
        <f t="shared" si="21"/>
        <v>516910.303.14</v>
      </c>
      <c r="B1372" s="52" t="e">
        <f>+IF(MATCH(A1372,List!H$10:H$145,0),"Targeted")</f>
        <v>#N/A</v>
      </c>
      <c r="C1372" s="65"/>
      <c r="D1372" s="151"/>
      <c r="E1372" s="16" t="s">
        <v>1709</v>
      </c>
      <c r="F1372" s="16" t="s">
        <v>1710</v>
      </c>
      <c r="G1372" s="16" t="s">
        <v>298</v>
      </c>
      <c r="H1372" s="16" t="s">
        <v>1710</v>
      </c>
      <c r="I1372" s="16" t="s">
        <v>2557</v>
      </c>
      <c r="J1372" s="16" t="s">
        <v>2558</v>
      </c>
      <c r="K1372" s="17" t="s">
        <v>12</v>
      </c>
      <c r="L1372" s="18" t="s">
        <v>1936</v>
      </c>
      <c r="M1372" s="195" t="s">
        <v>2514</v>
      </c>
      <c r="N1372" s="16" t="s">
        <v>2515</v>
      </c>
      <c r="O1372" s="17" t="s">
        <v>304</v>
      </c>
      <c r="P1372" s="17" t="s">
        <v>305</v>
      </c>
      <c r="Q1372" s="17" t="s">
        <v>306</v>
      </c>
      <c r="R1372">
        <v>0</v>
      </c>
      <c r="S1372">
        <v>0</v>
      </c>
      <c r="T1372">
        <v>0</v>
      </c>
      <c r="U1372">
        <v>0</v>
      </c>
      <c r="V1372">
        <v>0</v>
      </c>
      <c r="W1372">
        <v>0</v>
      </c>
      <c r="X1372">
        <v>0</v>
      </c>
      <c r="Y1372">
        <v>0</v>
      </c>
      <c r="Z1372">
        <v>0</v>
      </c>
      <c r="AA1372">
        <v>0</v>
      </c>
      <c r="AB1372">
        <v>0</v>
      </c>
      <c r="AC1372">
        <v>0</v>
      </c>
      <c r="AD1372">
        <v>0</v>
      </c>
      <c r="AE1372">
        <v>0</v>
      </c>
      <c r="AF1372">
        <v>0</v>
      </c>
      <c r="AG1372" s="19">
        <v>0</v>
      </c>
      <c r="AH1372">
        <v>0</v>
      </c>
      <c r="AI1372">
        <v>0</v>
      </c>
      <c r="AJ1372">
        <v>0</v>
      </c>
      <c r="AK1372">
        <v>0</v>
      </c>
      <c r="AL1372">
        <v>0</v>
      </c>
      <c r="AM1372">
        <v>0</v>
      </c>
      <c r="AN1372">
        <v>0</v>
      </c>
      <c r="AO1372">
        <v>0</v>
      </c>
      <c r="AP1372">
        <v>0</v>
      </c>
      <c r="AQ1372">
        <v>0</v>
      </c>
      <c r="AR1372">
        <v>0</v>
      </c>
      <c r="AS1372">
        <v>0</v>
      </c>
      <c r="AT1372">
        <v>0</v>
      </c>
      <c r="AU1372">
        <v>0</v>
      </c>
      <c r="AV1372">
        <v>0</v>
      </c>
      <c r="AW1372">
        <v>0</v>
      </c>
      <c r="AX1372">
        <v>0</v>
      </c>
      <c r="AY1372">
        <v>0</v>
      </c>
      <c r="AZ1372">
        <v>-37000</v>
      </c>
      <c r="BA1372">
        <v>-25000</v>
      </c>
      <c r="BB1372">
        <v>-22000</v>
      </c>
      <c r="BC1372">
        <v>-26000</v>
      </c>
      <c r="BD1372">
        <v>-19000</v>
      </c>
      <c r="BE1372">
        <v>-30000</v>
      </c>
      <c r="BF1372">
        <v>-26000</v>
      </c>
      <c r="BG1372">
        <v>-25000</v>
      </c>
      <c r="BH1372">
        <v>-29000</v>
      </c>
      <c r="BI1372">
        <v>-12000</v>
      </c>
      <c r="BJ1372">
        <v>-18000</v>
      </c>
      <c r="BK1372">
        <v>-23000</v>
      </c>
      <c r="BL1372">
        <v>-13000</v>
      </c>
      <c r="BM1372">
        <v>-8000</v>
      </c>
      <c r="BN1372">
        <v>-13000</v>
      </c>
      <c r="BO1372">
        <v>-26000</v>
      </c>
      <c r="BP1372">
        <v>-14000</v>
      </c>
      <c r="BQ1372">
        <v>-14000</v>
      </c>
      <c r="BR1372">
        <v>-14000</v>
      </c>
      <c r="BS1372">
        <v>-8000</v>
      </c>
      <c r="BT1372">
        <v>-3000</v>
      </c>
      <c r="BU1372">
        <v>-11000</v>
      </c>
      <c r="BV1372">
        <v>-10000</v>
      </c>
      <c r="BW1372">
        <v>-12000</v>
      </c>
      <c r="BX1372" s="10">
        <v>-10000</v>
      </c>
      <c r="BY1372">
        <v>-8000</v>
      </c>
      <c r="BZ1372">
        <v>-12000</v>
      </c>
      <c r="CA1372">
        <v>-12000</v>
      </c>
      <c r="CB1372">
        <v>-12000</v>
      </c>
      <c r="CC1372">
        <v>-12000</v>
      </c>
      <c r="CD1372">
        <v>-10000</v>
      </c>
      <c r="CE1372">
        <v>-10000</v>
      </c>
    </row>
    <row r="1373" spans="1:83" x14ac:dyDescent="0.35">
      <c r="A1373" s="9" t="str">
        <f t="shared" si="21"/>
        <v>523310.303.14</v>
      </c>
      <c r="B1373" s="52" t="e">
        <f>+IF(MATCH(A1373,List!H$10:H$145,0),"Targeted")</f>
        <v>#N/A</v>
      </c>
      <c r="C1373" s="65"/>
      <c r="D1373" s="151"/>
      <c r="E1373" s="16" t="s">
        <v>1709</v>
      </c>
      <c r="F1373" s="16" t="s">
        <v>1710</v>
      </c>
      <c r="G1373" s="16" t="s">
        <v>298</v>
      </c>
      <c r="H1373" s="16" t="s">
        <v>1710</v>
      </c>
      <c r="I1373" s="16" t="s">
        <v>2559</v>
      </c>
      <c r="J1373" s="16" t="s">
        <v>2560</v>
      </c>
      <c r="K1373" s="17" t="s">
        <v>12</v>
      </c>
      <c r="L1373" s="18" t="s">
        <v>1936</v>
      </c>
      <c r="M1373" s="195" t="s">
        <v>2514</v>
      </c>
      <c r="N1373" s="16" t="s">
        <v>2515</v>
      </c>
      <c r="O1373" s="17" t="s">
        <v>304</v>
      </c>
      <c r="P1373" s="17" t="s">
        <v>305</v>
      </c>
      <c r="Q1373" s="17" t="s">
        <v>306</v>
      </c>
      <c r="R1373">
        <v>0</v>
      </c>
      <c r="S1373">
        <v>0</v>
      </c>
      <c r="T1373">
        <v>0</v>
      </c>
      <c r="U1373">
        <v>0</v>
      </c>
      <c r="V1373">
        <v>0</v>
      </c>
      <c r="W1373">
        <v>0</v>
      </c>
      <c r="X1373">
        <v>0</v>
      </c>
      <c r="Y1373">
        <v>0</v>
      </c>
      <c r="Z1373">
        <v>0</v>
      </c>
      <c r="AA1373">
        <v>0</v>
      </c>
      <c r="AB1373">
        <v>0</v>
      </c>
      <c r="AC1373">
        <v>0</v>
      </c>
      <c r="AD1373">
        <v>0</v>
      </c>
      <c r="AE1373">
        <v>0</v>
      </c>
      <c r="AF1373">
        <v>0</v>
      </c>
      <c r="AG1373" s="19">
        <v>0</v>
      </c>
      <c r="AH1373">
        <v>0</v>
      </c>
      <c r="AI1373">
        <v>0</v>
      </c>
      <c r="AJ1373">
        <v>0</v>
      </c>
      <c r="AK1373">
        <v>0</v>
      </c>
      <c r="AL1373">
        <v>0</v>
      </c>
      <c r="AM1373">
        <v>0</v>
      </c>
      <c r="AN1373">
        <v>0</v>
      </c>
      <c r="AO1373">
        <v>0</v>
      </c>
      <c r="AP1373">
        <v>0</v>
      </c>
      <c r="AQ1373">
        <v>0</v>
      </c>
      <c r="AR1373">
        <v>0</v>
      </c>
      <c r="AS1373">
        <v>0</v>
      </c>
      <c r="AT1373">
        <v>0</v>
      </c>
      <c r="AU1373">
        <v>0</v>
      </c>
      <c r="AV1373">
        <v>0</v>
      </c>
      <c r="AW1373">
        <v>0</v>
      </c>
      <c r="AX1373">
        <v>0</v>
      </c>
      <c r="AY1373">
        <v>0</v>
      </c>
      <c r="AZ1373">
        <v>0</v>
      </c>
      <c r="BA1373">
        <v>0</v>
      </c>
      <c r="BB1373">
        <v>0</v>
      </c>
      <c r="BC1373">
        <v>0</v>
      </c>
      <c r="BD1373">
        <v>-4000</v>
      </c>
      <c r="BE1373">
        <v>-1000</v>
      </c>
      <c r="BF1373">
        <v>-2000</v>
      </c>
      <c r="BG1373">
        <v>0</v>
      </c>
      <c r="BH1373">
        <v>0</v>
      </c>
      <c r="BI1373">
        <v>0</v>
      </c>
      <c r="BJ1373">
        <v>0</v>
      </c>
      <c r="BK1373">
        <v>0</v>
      </c>
      <c r="BL1373">
        <v>0</v>
      </c>
      <c r="BM1373">
        <v>0</v>
      </c>
      <c r="BN1373">
        <v>0</v>
      </c>
      <c r="BO1373">
        <v>0</v>
      </c>
      <c r="BP1373">
        <v>0</v>
      </c>
      <c r="BQ1373">
        <v>0</v>
      </c>
      <c r="BR1373">
        <v>0</v>
      </c>
      <c r="BS1373">
        <v>0</v>
      </c>
      <c r="BT1373">
        <v>0</v>
      </c>
      <c r="BU1373">
        <v>0</v>
      </c>
      <c r="BV1373">
        <v>0</v>
      </c>
      <c r="BW1373">
        <v>0</v>
      </c>
      <c r="BX1373" s="10">
        <v>0</v>
      </c>
      <c r="BY1373">
        <v>0</v>
      </c>
      <c r="BZ1373">
        <v>0</v>
      </c>
      <c r="CA1373">
        <v>0</v>
      </c>
      <c r="CB1373">
        <v>0</v>
      </c>
      <c r="CC1373">
        <v>0</v>
      </c>
      <c r="CD1373">
        <v>0</v>
      </c>
      <c r="CE1373">
        <v>0</v>
      </c>
    </row>
    <row r="1374" spans="1:83" x14ac:dyDescent="0.35">
      <c r="A1374" s="9" t="str">
        <f t="shared" si="21"/>
        <v>524710.303.14</v>
      </c>
      <c r="B1374" s="52" t="e">
        <f>+IF(MATCH(A1374,List!H$10:H$145,0),"Targeted")</f>
        <v>#N/A</v>
      </c>
      <c r="C1374" s="65"/>
      <c r="D1374" s="151"/>
      <c r="E1374" s="16" t="s">
        <v>1709</v>
      </c>
      <c r="F1374" s="16" t="s">
        <v>1710</v>
      </c>
      <c r="G1374" s="16" t="s">
        <v>298</v>
      </c>
      <c r="H1374" s="16" t="s">
        <v>1710</v>
      </c>
      <c r="I1374" s="16" t="s">
        <v>2561</v>
      </c>
      <c r="J1374" s="16" t="s">
        <v>2562</v>
      </c>
      <c r="K1374" s="17" t="s">
        <v>12</v>
      </c>
      <c r="L1374" s="18" t="s">
        <v>1936</v>
      </c>
      <c r="M1374" s="195" t="s">
        <v>2514</v>
      </c>
      <c r="N1374" s="16" t="s">
        <v>2515</v>
      </c>
      <c r="O1374" s="17" t="s">
        <v>304</v>
      </c>
      <c r="P1374" s="17" t="s">
        <v>305</v>
      </c>
      <c r="Q1374" s="17" t="s">
        <v>306</v>
      </c>
      <c r="R1374">
        <v>0</v>
      </c>
      <c r="S1374">
        <v>0</v>
      </c>
      <c r="T1374">
        <v>0</v>
      </c>
      <c r="U1374">
        <v>0</v>
      </c>
      <c r="V1374">
        <v>0</v>
      </c>
      <c r="W1374">
        <v>0</v>
      </c>
      <c r="X1374">
        <v>0</v>
      </c>
      <c r="Y1374">
        <v>0</v>
      </c>
      <c r="Z1374">
        <v>0</v>
      </c>
      <c r="AA1374">
        <v>0</v>
      </c>
      <c r="AB1374">
        <v>0</v>
      </c>
      <c r="AC1374">
        <v>0</v>
      </c>
      <c r="AD1374">
        <v>0</v>
      </c>
      <c r="AE1374">
        <v>0</v>
      </c>
      <c r="AF1374">
        <v>0</v>
      </c>
      <c r="AG1374" s="19">
        <v>0</v>
      </c>
      <c r="AH1374">
        <v>0</v>
      </c>
      <c r="AI1374">
        <v>0</v>
      </c>
      <c r="AJ1374">
        <v>0</v>
      </c>
      <c r="AK1374">
        <v>0</v>
      </c>
      <c r="AL1374">
        <v>0</v>
      </c>
      <c r="AM1374">
        <v>0</v>
      </c>
      <c r="AN1374">
        <v>0</v>
      </c>
      <c r="AO1374">
        <v>0</v>
      </c>
      <c r="AP1374">
        <v>0</v>
      </c>
      <c r="AQ1374">
        <v>0</v>
      </c>
      <c r="AR1374">
        <v>0</v>
      </c>
      <c r="AS1374">
        <v>0</v>
      </c>
      <c r="AT1374">
        <v>0</v>
      </c>
      <c r="AU1374">
        <v>0</v>
      </c>
      <c r="AV1374">
        <v>0</v>
      </c>
      <c r="AW1374">
        <v>0</v>
      </c>
      <c r="AX1374">
        <v>0</v>
      </c>
      <c r="AY1374">
        <v>0</v>
      </c>
      <c r="AZ1374">
        <v>0</v>
      </c>
      <c r="BA1374">
        <v>0</v>
      </c>
      <c r="BB1374">
        <v>0</v>
      </c>
      <c r="BC1374">
        <v>0</v>
      </c>
      <c r="BD1374">
        <v>0</v>
      </c>
      <c r="BE1374">
        <v>0</v>
      </c>
      <c r="BF1374">
        <v>0</v>
      </c>
      <c r="BG1374">
        <v>0</v>
      </c>
      <c r="BH1374">
        <v>0</v>
      </c>
      <c r="BI1374">
        <v>0</v>
      </c>
      <c r="BJ1374">
        <v>0</v>
      </c>
      <c r="BK1374">
        <v>0</v>
      </c>
      <c r="BL1374">
        <v>-1000</v>
      </c>
      <c r="BM1374">
        <v>-1000</v>
      </c>
      <c r="BN1374">
        <v>-1000</v>
      </c>
      <c r="BO1374">
        <v>-1000</v>
      </c>
      <c r="BP1374">
        <v>-1000</v>
      </c>
      <c r="BQ1374">
        <v>-1000</v>
      </c>
      <c r="BR1374">
        <v>-1000</v>
      </c>
      <c r="BS1374">
        <v>-1000</v>
      </c>
      <c r="BT1374">
        <v>-2000</v>
      </c>
      <c r="BU1374">
        <v>-2000</v>
      </c>
      <c r="BV1374">
        <v>-2000</v>
      </c>
      <c r="BW1374">
        <v>-2000</v>
      </c>
      <c r="BX1374" s="10">
        <v>-1000</v>
      </c>
      <c r="BY1374">
        <v>-1000</v>
      </c>
      <c r="BZ1374">
        <v>0</v>
      </c>
      <c r="CA1374">
        <v>0</v>
      </c>
      <c r="CB1374">
        <v>0</v>
      </c>
      <c r="CC1374">
        <v>0</v>
      </c>
      <c r="CD1374">
        <v>0</v>
      </c>
      <c r="CE1374">
        <v>0</v>
      </c>
    </row>
    <row r="1375" spans="1:83" x14ac:dyDescent="0.35">
      <c r="A1375" s="9" t="str">
        <f t="shared" si="21"/>
        <v>525210.303.14</v>
      </c>
      <c r="B1375" s="52" t="e">
        <f>+IF(MATCH(A1375,List!H$10:H$145,0),"Targeted")</f>
        <v>#N/A</v>
      </c>
      <c r="C1375" s="65"/>
      <c r="D1375" s="151"/>
      <c r="E1375" s="16" t="s">
        <v>1709</v>
      </c>
      <c r="F1375" s="16" t="s">
        <v>1710</v>
      </c>
      <c r="G1375" s="16" t="s">
        <v>298</v>
      </c>
      <c r="H1375" s="16" t="s">
        <v>1710</v>
      </c>
      <c r="I1375" s="16" t="s">
        <v>2563</v>
      </c>
      <c r="J1375" s="16" t="s">
        <v>2564</v>
      </c>
      <c r="K1375" s="17" t="s">
        <v>12</v>
      </c>
      <c r="L1375" s="18" t="s">
        <v>1936</v>
      </c>
      <c r="M1375" s="195" t="s">
        <v>2514</v>
      </c>
      <c r="N1375" s="16" t="s">
        <v>2515</v>
      </c>
      <c r="O1375" s="17" t="s">
        <v>304</v>
      </c>
      <c r="P1375" s="17" t="s">
        <v>305</v>
      </c>
      <c r="Q1375" s="17" t="s">
        <v>306</v>
      </c>
      <c r="R1375">
        <v>0</v>
      </c>
      <c r="S1375">
        <v>0</v>
      </c>
      <c r="T1375">
        <v>0</v>
      </c>
      <c r="U1375">
        <v>0</v>
      </c>
      <c r="V1375">
        <v>0</v>
      </c>
      <c r="W1375">
        <v>0</v>
      </c>
      <c r="X1375">
        <v>0</v>
      </c>
      <c r="Y1375">
        <v>0</v>
      </c>
      <c r="Z1375">
        <v>0</v>
      </c>
      <c r="AA1375">
        <v>0</v>
      </c>
      <c r="AB1375">
        <v>0</v>
      </c>
      <c r="AC1375">
        <v>0</v>
      </c>
      <c r="AD1375">
        <v>0</v>
      </c>
      <c r="AE1375">
        <v>0</v>
      </c>
      <c r="AF1375">
        <v>0</v>
      </c>
      <c r="AG1375" s="19">
        <v>0</v>
      </c>
      <c r="AH1375">
        <v>0</v>
      </c>
      <c r="AI1375">
        <v>0</v>
      </c>
      <c r="AJ1375">
        <v>0</v>
      </c>
      <c r="AK1375">
        <v>0</v>
      </c>
      <c r="AL1375">
        <v>0</v>
      </c>
      <c r="AM1375">
        <v>0</v>
      </c>
      <c r="AN1375">
        <v>0</v>
      </c>
      <c r="AO1375">
        <v>0</v>
      </c>
      <c r="AP1375">
        <v>0</v>
      </c>
      <c r="AQ1375">
        <v>0</v>
      </c>
      <c r="AR1375">
        <v>0</v>
      </c>
      <c r="AS1375">
        <v>0</v>
      </c>
      <c r="AT1375">
        <v>0</v>
      </c>
      <c r="AU1375">
        <v>0</v>
      </c>
      <c r="AV1375">
        <v>0</v>
      </c>
      <c r="AW1375">
        <v>0</v>
      </c>
      <c r="AX1375">
        <v>0</v>
      </c>
      <c r="AY1375">
        <v>0</v>
      </c>
      <c r="AZ1375">
        <v>0</v>
      </c>
      <c r="BA1375">
        <v>0</v>
      </c>
      <c r="BB1375">
        <v>-1000</v>
      </c>
      <c r="BC1375">
        <v>-3000</v>
      </c>
      <c r="BD1375">
        <v>-3000</v>
      </c>
      <c r="BE1375">
        <v>-3000</v>
      </c>
      <c r="BF1375">
        <v>-4000</v>
      </c>
      <c r="BG1375">
        <v>-4000</v>
      </c>
      <c r="BH1375">
        <v>-4000</v>
      </c>
      <c r="BI1375">
        <v>-4000</v>
      </c>
      <c r="BJ1375">
        <v>-4000</v>
      </c>
      <c r="BK1375">
        <v>-4000</v>
      </c>
      <c r="BL1375">
        <v>-4000</v>
      </c>
      <c r="BM1375">
        <v>-5000</v>
      </c>
      <c r="BN1375">
        <v>-5000</v>
      </c>
      <c r="BO1375">
        <v>-5000</v>
      </c>
      <c r="BP1375">
        <v>-5000</v>
      </c>
      <c r="BQ1375">
        <v>-5000</v>
      </c>
      <c r="BR1375">
        <v>-5000</v>
      </c>
      <c r="BS1375">
        <v>-5000</v>
      </c>
      <c r="BT1375">
        <v>-6000</v>
      </c>
      <c r="BU1375">
        <v>-6000</v>
      </c>
      <c r="BV1375">
        <v>-7000</v>
      </c>
      <c r="BW1375">
        <v>-8000</v>
      </c>
      <c r="BX1375" s="10">
        <v>-7000</v>
      </c>
      <c r="BY1375">
        <v>-6000</v>
      </c>
      <c r="BZ1375">
        <v>-6000</v>
      </c>
      <c r="CA1375">
        <v>-6000</v>
      </c>
      <c r="CB1375">
        <v>-7000</v>
      </c>
      <c r="CC1375">
        <v>-7000</v>
      </c>
      <c r="CD1375">
        <v>-7000</v>
      </c>
      <c r="CE1375">
        <v>-7000</v>
      </c>
    </row>
    <row r="1376" spans="1:83" x14ac:dyDescent="0.35">
      <c r="A1376" s="9" t="str">
        <f t="shared" si="21"/>
        <v>526210.303.14</v>
      </c>
      <c r="B1376" s="52" t="e">
        <f>+IF(MATCH(A1376,List!H$10:H$145,0),"Targeted")</f>
        <v>#N/A</v>
      </c>
      <c r="C1376" s="65"/>
      <c r="D1376" s="151"/>
      <c r="E1376" s="16" t="s">
        <v>1709</v>
      </c>
      <c r="F1376" s="16" t="s">
        <v>1710</v>
      </c>
      <c r="G1376" s="16" t="s">
        <v>298</v>
      </c>
      <c r="H1376" s="16" t="s">
        <v>1710</v>
      </c>
      <c r="I1376" s="16" t="s">
        <v>2565</v>
      </c>
      <c r="J1376" s="16" t="s">
        <v>2566</v>
      </c>
      <c r="K1376" s="17" t="s">
        <v>12</v>
      </c>
      <c r="L1376" s="18" t="s">
        <v>1936</v>
      </c>
      <c r="M1376" s="195" t="s">
        <v>2514</v>
      </c>
      <c r="N1376" s="16" t="s">
        <v>2515</v>
      </c>
      <c r="O1376" s="17" t="s">
        <v>304</v>
      </c>
      <c r="P1376" s="17" t="s">
        <v>305</v>
      </c>
      <c r="Q1376" s="17" t="s">
        <v>306</v>
      </c>
      <c r="R1376">
        <v>0</v>
      </c>
      <c r="S1376">
        <v>0</v>
      </c>
      <c r="T1376">
        <v>0</v>
      </c>
      <c r="U1376">
        <v>0</v>
      </c>
      <c r="V1376">
        <v>0</v>
      </c>
      <c r="W1376">
        <v>0</v>
      </c>
      <c r="X1376">
        <v>0</v>
      </c>
      <c r="Y1376">
        <v>0</v>
      </c>
      <c r="Z1376">
        <v>0</v>
      </c>
      <c r="AA1376">
        <v>0</v>
      </c>
      <c r="AB1376">
        <v>0</v>
      </c>
      <c r="AC1376">
        <v>0</v>
      </c>
      <c r="AD1376">
        <v>0</v>
      </c>
      <c r="AE1376">
        <v>0</v>
      </c>
      <c r="AF1376">
        <v>0</v>
      </c>
      <c r="AG1376" s="19">
        <v>0</v>
      </c>
      <c r="AH1376">
        <v>0</v>
      </c>
      <c r="AI1376">
        <v>0</v>
      </c>
      <c r="AJ1376">
        <v>0</v>
      </c>
      <c r="AK1376">
        <v>0</v>
      </c>
      <c r="AL1376">
        <v>0</v>
      </c>
      <c r="AM1376">
        <v>0</v>
      </c>
      <c r="AN1376">
        <v>0</v>
      </c>
      <c r="AO1376">
        <v>0</v>
      </c>
      <c r="AP1376">
        <v>0</v>
      </c>
      <c r="AQ1376">
        <v>0</v>
      </c>
      <c r="AR1376">
        <v>0</v>
      </c>
      <c r="AS1376">
        <v>0</v>
      </c>
      <c r="AT1376">
        <v>0</v>
      </c>
      <c r="AU1376">
        <v>0</v>
      </c>
      <c r="AV1376">
        <v>0</v>
      </c>
      <c r="AW1376">
        <v>0</v>
      </c>
      <c r="AX1376">
        <v>0</v>
      </c>
      <c r="AY1376">
        <v>0</v>
      </c>
      <c r="AZ1376">
        <v>0</v>
      </c>
      <c r="BA1376">
        <v>0</v>
      </c>
      <c r="BB1376">
        <v>0</v>
      </c>
      <c r="BC1376">
        <v>0</v>
      </c>
      <c r="BD1376">
        <v>0</v>
      </c>
      <c r="BE1376">
        <v>-10000</v>
      </c>
      <c r="BF1376">
        <v>-14000</v>
      </c>
      <c r="BG1376">
        <v>-15000</v>
      </c>
      <c r="BH1376">
        <v>-17000</v>
      </c>
      <c r="BI1376">
        <v>-20000</v>
      </c>
      <c r="BJ1376">
        <v>-19000</v>
      </c>
      <c r="BK1376">
        <v>-22000</v>
      </c>
      <c r="BL1376">
        <v>-3000</v>
      </c>
      <c r="BM1376">
        <v>0</v>
      </c>
      <c r="BN1376">
        <v>0</v>
      </c>
      <c r="BO1376">
        <v>0</v>
      </c>
      <c r="BP1376">
        <v>0</v>
      </c>
      <c r="BQ1376">
        <v>0</v>
      </c>
      <c r="BR1376">
        <v>0</v>
      </c>
      <c r="BS1376">
        <v>0</v>
      </c>
      <c r="BT1376">
        <v>0</v>
      </c>
      <c r="BU1376">
        <v>0</v>
      </c>
      <c r="BV1376">
        <v>0</v>
      </c>
      <c r="BW1376">
        <v>0</v>
      </c>
      <c r="BX1376" s="10">
        <v>0</v>
      </c>
      <c r="BY1376">
        <v>0</v>
      </c>
      <c r="BZ1376">
        <v>0</v>
      </c>
      <c r="CA1376">
        <v>0</v>
      </c>
      <c r="CB1376">
        <v>0</v>
      </c>
      <c r="CC1376">
        <v>0</v>
      </c>
      <c r="CD1376">
        <v>0</v>
      </c>
      <c r="CE1376">
        <v>0</v>
      </c>
    </row>
    <row r="1377" spans="1:83" x14ac:dyDescent="0.35">
      <c r="A1377" s="9" t="str">
        <f t="shared" si="21"/>
        <v>541210.303.14</v>
      </c>
      <c r="B1377" s="52" t="e">
        <f>+IF(MATCH(A1377,List!H$10:H$145,0),"Targeted")</f>
        <v>#N/A</v>
      </c>
      <c r="C1377" s="65"/>
      <c r="D1377" s="151"/>
      <c r="E1377" s="16" t="s">
        <v>1709</v>
      </c>
      <c r="F1377" s="16" t="s">
        <v>1710</v>
      </c>
      <c r="G1377" s="16" t="s">
        <v>298</v>
      </c>
      <c r="H1377" s="16" t="s">
        <v>1710</v>
      </c>
      <c r="I1377" s="16" t="s">
        <v>2567</v>
      </c>
      <c r="J1377" s="16" t="s">
        <v>2568</v>
      </c>
      <c r="K1377" s="17" t="s">
        <v>12</v>
      </c>
      <c r="L1377" s="18" t="s">
        <v>1936</v>
      </c>
      <c r="M1377" s="195" t="s">
        <v>2514</v>
      </c>
      <c r="N1377" s="16" t="s">
        <v>2515</v>
      </c>
      <c r="O1377" s="17" t="s">
        <v>304</v>
      </c>
      <c r="P1377" s="17" t="s">
        <v>305</v>
      </c>
      <c r="Q1377" s="17" t="s">
        <v>306</v>
      </c>
      <c r="R1377">
        <v>0</v>
      </c>
      <c r="S1377">
        <v>0</v>
      </c>
      <c r="T1377">
        <v>0</v>
      </c>
      <c r="U1377">
        <v>0</v>
      </c>
      <c r="V1377">
        <v>0</v>
      </c>
      <c r="W1377">
        <v>0</v>
      </c>
      <c r="X1377">
        <v>0</v>
      </c>
      <c r="Y1377">
        <v>0</v>
      </c>
      <c r="Z1377">
        <v>0</v>
      </c>
      <c r="AA1377">
        <v>0</v>
      </c>
      <c r="AB1377">
        <v>0</v>
      </c>
      <c r="AC1377">
        <v>0</v>
      </c>
      <c r="AD1377">
        <v>0</v>
      </c>
      <c r="AE1377">
        <v>0</v>
      </c>
      <c r="AF1377">
        <v>0</v>
      </c>
      <c r="AG1377" s="19">
        <v>0</v>
      </c>
      <c r="AH1377">
        <v>0</v>
      </c>
      <c r="AI1377">
        <v>0</v>
      </c>
      <c r="AJ1377">
        <v>0</v>
      </c>
      <c r="AK1377">
        <v>0</v>
      </c>
      <c r="AL1377">
        <v>0</v>
      </c>
      <c r="AM1377">
        <v>0</v>
      </c>
      <c r="AN1377">
        <v>0</v>
      </c>
      <c r="AO1377">
        <v>0</v>
      </c>
      <c r="AP1377">
        <v>0</v>
      </c>
      <c r="AQ1377">
        <v>0</v>
      </c>
      <c r="AR1377">
        <v>0</v>
      </c>
      <c r="AS1377">
        <v>0</v>
      </c>
      <c r="AT1377">
        <v>0</v>
      </c>
      <c r="AU1377">
        <v>0</v>
      </c>
      <c r="AV1377">
        <v>0</v>
      </c>
      <c r="AW1377">
        <v>0</v>
      </c>
      <c r="AX1377">
        <v>0</v>
      </c>
      <c r="AY1377">
        <v>0</v>
      </c>
      <c r="AZ1377">
        <v>0</v>
      </c>
      <c r="BA1377">
        <v>0</v>
      </c>
      <c r="BB1377">
        <v>0</v>
      </c>
      <c r="BC1377">
        <v>0</v>
      </c>
      <c r="BD1377">
        <v>-1000</v>
      </c>
      <c r="BE1377">
        <v>-1000</v>
      </c>
      <c r="BF1377">
        <v>-1000</v>
      </c>
      <c r="BG1377">
        <v>0</v>
      </c>
      <c r="BH1377">
        <v>-1000</v>
      </c>
      <c r="BI1377">
        <v>-1000</v>
      </c>
      <c r="BJ1377">
        <v>-1000</v>
      </c>
      <c r="BK1377">
        <v>-1000</v>
      </c>
      <c r="BL1377">
        <v>-1000</v>
      </c>
      <c r="BM1377">
        <v>-2000</v>
      </c>
      <c r="BN1377">
        <v>-1000</v>
      </c>
      <c r="BO1377">
        <v>-3000</v>
      </c>
      <c r="BP1377">
        <v>-3000</v>
      </c>
      <c r="BQ1377">
        <v>-3000</v>
      </c>
      <c r="BR1377">
        <v>-4000</v>
      </c>
      <c r="BS1377">
        <v>-4000</v>
      </c>
      <c r="BT1377">
        <v>-3000</v>
      </c>
      <c r="BU1377">
        <v>1000</v>
      </c>
      <c r="BV1377">
        <v>0</v>
      </c>
      <c r="BW1377">
        <v>0</v>
      </c>
      <c r="BX1377" s="10">
        <v>0</v>
      </c>
      <c r="BY1377">
        <v>0</v>
      </c>
      <c r="BZ1377">
        <v>0</v>
      </c>
      <c r="CA1377">
        <v>0</v>
      </c>
      <c r="CB1377">
        <v>0</v>
      </c>
      <c r="CC1377">
        <v>0</v>
      </c>
      <c r="CD1377">
        <v>0</v>
      </c>
      <c r="CE1377">
        <v>0</v>
      </c>
    </row>
    <row r="1378" spans="1:83" x14ac:dyDescent="0.35">
      <c r="A1378" s="9" t="str">
        <f t="shared" si="21"/>
        <v>541310.303.14</v>
      </c>
      <c r="B1378" s="52" t="e">
        <f>+IF(MATCH(A1378,List!H$10:H$145,0),"Targeted")</f>
        <v>#N/A</v>
      </c>
      <c r="C1378" s="65"/>
      <c r="D1378" s="151"/>
      <c r="E1378" s="16" t="s">
        <v>1709</v>
      </c>
      <c r="F1378" s="16" t="s">
        <v>1710</v>
      </c>
      <c r="G1378" s="16" t="s">
        <v>298</v>
      </c>
      <c r="H1378" s="16" t="s">
        <v>1710</v>
      </c>
      <c r="I1378" s="16" t="s">
        <v>2569</v>
      </c>
      <c r="J1378" s="16" t="s">
        <v>2570</v>
      </c>
      <c r="K1378" s="17" t="s">
        <v>12</v>
      </c>
      <c r="L1378" s="18" t="s">
        <v>1936</v>
      </c>
      <c r="M1378" s="195" t="s">
        <v>2514</v>
      </c>
      <c r="N1378" s="16" t="s">
        <v>2515</v>
      </c>
      <c r="O1378" s="17" t="s">
        <v>304</v>
      </c>
      <c r="P1378" s="17" t="s">
        <v>305</v>
      </c>
      <c r="Q1378" s="17" t="s">
        <v>306</v>
      </c>
      <c r="R1378">
        <v>0</v>
      </c>
      <c r="S1378">
        <v>0</v>
      </c>
      <c r="T1378">
        <v>0</v>
      </c>
      <c r="U1378">
        <v>0</v>
      </c>
      <c r="V1378">
        <v>0</v>
      </c>
      <c r="W1378">
        <v>0</v>
      </c>
      <c r="X1378">
        <v>0</v>
      </c>
      <c r="Y1378">
        <v>0</v>
      </c>
      <c r="Z1378">
        <v>0</v>
      </c>
      <c r="AA1378">
        <v>0</v>
      </c>
      <c r="AB1378">
        <v>0</v>
      </c>
      <c r="AC1378">
        <v>0</v>
      </c>
      <c r="AD1378">
        <v>0</v>
      </c>
      <c r="AE1378">
        <v>0</v>
      </c>
      <c r="AF1378">
        <v>0</v>
      </c>
      <c r="AG1378" s="19">
        <v>0</v>
      </c>
      <c r="AH1378">
        <v>0</v>
      </c>
      <c r="AI1378">
        <v>0</v>
      </c>
      <c r="AJ1378">
        <v>0</v>
      </c>
      <c r="AK1378">
        <v>0</v>
      </c>
      <c r="AL1378">
        <v>0</v>
      </c>
      <c r="AM1378">
        <v>0</v>
      </c>
      <c r="AN1378">
        <v>0</v>
      </c>
      <c r="AO1378">
        <v>0</v>
      </c>
      <c r="AP1378">
        <v>0</v>
      </c>
      <c r="AQ1378">
        <v>0</v>
      </c>
      <c r="AR1378">
        <v>0</v>
      </c>
      <c r="AS1378">
        <v>0</v>
      </c>
      <c r="AT1378">
        <v>0</v>
      </c>
      <c r="AU1378">
        <v>0</v>
      </c>
      <c r="AV1378">
        <v>0</v>
      </c>
      <c r="AW1378">
        <v>0</v>
      </c>
      <c r="AX1378">
        <v>0</v>
      </c>
      <c r="AY1378">
        <v>0</v>
      </c>
      <c r="AZ1378">
        <v>0</v>
      </c>
      <c r="BA1378">
        <v>0</v>
      </c>
      <c r="BB1378">
        <v>0</v>
      </c>
      <c r="BC1378">
        <v>-4000</v>
      </c>
      <c r="BD1378">
        <v>-5000</v>
      </c>
      <c r="BE1378">
        <v>-7000</v>
      </c>
      <c r="BF1378">
        <v>-8000</v>
      </c>
      <c r="BG1378">
        <v>-9000</v>
      </c>
      <c r="BH1378">
        <v>-10000</v>
      </c>
      <c r="BI1378">
        <v>-13000</v>
      </c>
      <c r="BJ1378">
        <v>-13000</v>
      </c>
      <c r="BK1378">
        <v>-15000</v>
      </c>
      <c r="BL1378">
        <v>-15000</v>
      </c>
      <c r="BM1378">
        <v>-16000</v>
      </c>
      <c r="BN1378">
        <v>-18000</v>
      </c>
      <c r="BO1378">
        <v>-17000</v>
      </c>
      <c r="BP1378">
        <v>-17000</v>
      </c>
      <c r="BQ1378">
        <v>-17000</v>
      </c>
      <c r="BR1378">
        <v>-18000</v>
      </c>
      <c r="BS1378">
        <v>-19000</v>
      </c>
      <c r="BT1378">
        <v>-21000</v>
      </c>
      <c r="BU1378">
        <v>-22000</v>
      </c>
      <c r="BV1378">
        <v>-23000</v>
      </c>
      <c r="BW1378">
        <v>-26000</v>
      </c>
      <c r="BX1378" s="10">
        <v>-27000</v>
      </c>
      <c r="BY1378">
        <v>-24000</v>
      </c>
      <c r="BZ1378">
        <v>-28000</v>
      </c>
      <c r="CA1378">
        <v>-28000</v>
      </c>
      <c r="CB1378">
        <v>-28000</v>
      </c>
      <c r="CC1378">
        <v>-28000</v>
      </c>
      <c r="CD1378">
        <v>-28000</v>
      </c>
      <c r="CE1378">
        <v>-28000</v>
      </c>
    </row>
    <row r="1379" spans="1:83" x14ac:dyDescent="0.35">
      <c r="A1379" s="9" t="str">
        <f t="shared" si="21"/>
        <v>543110.303.14</v>
      </c>
      <c r="B1379" s="52" t="e">
        <f>+IF(MATCH(A1379,List!H$10:H$145,0),"Targeted")</f>
        <v>#N/A</v>
      </c>
      <c r="C1379" s="65"/>
      <c r="D1379" s="151"/>
      <c r="E1379" s="16" t="s">
        <v>1709</v>
      </c>
      <c r="F1379" s="16" t="s">
        <v>1710</v>
      </c>
      <c r="G1379" s="16" t="s">
        <v>298</v>
      </c>
      <c r="H1379" s="16" t="s">
        <v>1710</v>
      </c>
      <c r="I1379" s="16" t="s">
        <v>2571</v>
      </c>
      <c r="J1379" s="16" t="s">
        <v>2572</v>
      </c>
      <c r="K1379" s="17" t="s">
        <v>12</v>
      </c>
      <c r="L1379" s="18" t="s">
        <v>1936</v>
      </c>
      <c r="M1379" s="195" t="s">
        <v>2514</v>
      </c>
      <c r="N1379" s="16" t="s">
        <v>2515</v>
      </c>
      <c r="O1379" s="17" t="s">
        <v>304</v>
      </c>
      <c r="P1379" s="17" t="s">
        <v>305</v>
      </c>
      <c r="Q1379" s="17" t="s">
        <v>306</v>
      </c>
      <c r="R1379">
        <v>0</v>
      </c>
      <c r="S1379">
        <v>0</v>
      </c>
      <c r="T1379">
        <v>0</v>
      </c>
      <c r="U1379">
        <v>0</v>
      </c>
      <c r="V1379">
        <v>0</v>
      </c>
      <c r="W1379">
        <v>0</v>
      </c>
      <c r="X1379">
        <v>0</v>
      </c>
      <c r="Y1379">
        <v>0</v>
      </c>
      <c r="Z1379">
        <v>0</v>
      </c>
      <c r="AA1379">
        <v>0</v>
      </c>
      <c r="AB1379">
        <v>0</v>
      </c>
      <c r="AC1379">
        <v>0</v>
      </c>
      <c r="AD1379">
        <v>0</v>
      </c>
      <c r="AE1379">
        <v>0</v>
      </c>
      <c r="AF1379">
        <v>0</v>
      </c>
      <c r="AG1379" s="19">
        <v>0</v>
      </c>
      <c r="AH1379">
        <v>0</v>
      </c>
      <c r="AI1379">
        <v>0</v>
      </c>
      <c r="AJ1379">
        <v>0</v>
      </c>
      <c r="AK1379">
        <v>0</v>
      </c>
      <c r="AL1379">
        <v>0</v>
      </c>
      <c r="AM1379">
        <v>0</v>
      </c>
      <c r="AN1379">
        <v>0</v>
      </c>
      <c r="AO1379">
        <v>0</v>
      </c>
      <c r="AP1379">
        <v>0</v>
      </c>
      <c r="AQ1379">
        <v>0</v>
      </c>
      <c r="AR1379">
        <v>0</v>
      </c>
      <c r="AS1379">
        <v>0</v>
      </c>
      <c r="AT1379">
        <v>0</v>
      </c>
      <c r="AU1379">
        <v>0</v>
      </c>
      <c r="AV1379">
        <v>0</v>
      </c>
      <c r="AW1379">
        <v>0</v>
      </c>
      <c r="AX1379">
        <v>0</v>
      </c>
      <c r="AY1379">
        <v>0</v>
      </c>
      <c r="AZ1379">
        <v>0</v>
      </c>
      <c r="BA1379">
        <v>0</v>
      </c>
      <c r="BB1379">
        <v>0</v>
      </c>
      <c r="BC1379">
        <v>0</v>
      </c>
      <c r="BD1379">
        <v>-15000</v>
      </c>
      <c r="BE1379">
        <v>-16000</v>
      </c>
      <c r="BF1379">
        <v>-23000</v>
      </c>
      <c r="BG1379">
        <v>-16000</v>
      </c>
      <c r="BH1379">
        <v>-25000</v>
      </c>
      <c r="BI1379">
        <v>-28000</v>
      </c>
      <c r="BJ1379">
        <v>-29000</v>
      </c>
      <c r="BK1379">
        <v>-36000</v>
      </c>
      <c r="BL1379">
        <v>-48000</v>
      </c>
      <c r="BM1379">
        <v>-53000</v>
      </c>
      <c r="BN1379">
        <v>-58000</v>
      </c>
      <c r="BO1379">
        <v>-65000</v>
      </c>
      <c r="BP1379">
        <v>-66000</v>
      </c>
      <c r="BQ1379">
        <v>-72000</v>
      </c>
      <c r="BR1379">
        <v>-65000</v>
      </c>
      <c r="BS1379">
        <v>-85000</v>
      </c>
      <c r="BT1379">
        <v>-92000</v>
      </c>
      <c r="BU1379">
        <v>-114000</v>
      </c>
      <c r="BV1379">
        <v>-124000</v>
      </c>
      <c r="BW1379">
        <v>-126000</v>
      </c>
      <c r="BX1379" s="10">
        <v>-134000</v>
      </c>
      <c r="BY1379">
        <v>-70000</v>
      </c>
      <c r="BZ1379">
        <v>-67000</v>
      </c>
      <c r="CA1379">
        <v>-87000</v>
      </c>
      <c r="CB1379">
        <v>-101000</v>
      </c>
      <c r="CC1379">
        <v>-121000</v>
      </c>
      <c r="CD1379">
        <v>-134000</v>
      </c>
      <c r="CE1379">
        <v>-137000</v>
      </c>
    </row>
    <row r="1380" spans="1:83" x14ac:dyDescent="0.35">
      <c r="A1380" s="9" t="str">
        <f t="shared" si="21"/>
        <v>566310.303.14</v>
      </c>
      <c r="B1380" s="52" t="e">
        <f>+IF(MATCH(A1380,List!H$10:H$145,0),"Targeted")</f>
        <v>#N/A</v>
      </c>
      <c r="C1380" s="65"/>
      <c r="D1380" s="151"/>
      <c r="E1380" s="16" t="s">
        <v>1709</v>
      </c>
      <c r="F1380" s="16" t="s">
        <v>1710</v>
      </c>
      <c r="G1380" s="16" t="s">
        <v>298</v>
      </c>
      <c r="H1380" s="16" t="s">
        <v>1710</v>
      </c>
      <c r="I1380" s="16" t="s">
        <v>2573</v>
      </c>
      <c r="J1380" s="16" t="s">
        <v>2574</v>
      </c>
      <c r="K1380" s="17" t="s">
        <v>12</v>
      </c>
      <c r="L1380" s="18" t="s">
        <v>1936</v>
      </c>
      <c r="M1380" s="195" t="s">
        <v>2514</v>
      </c>
      <c r="N1380" s="16" t="s">
        <v>2515</v>
      </c>
      <c r="O1380" s="17" t="s">
        <v>304</v>
      </c>
      <c r="P1380" s="17" t="s">
        <v>305</v>
      </c>
      <c r="Q1380" s="17" t="s">
        <v>306</v>
      </c>
      <c r="R1380">
        <v>0</v>
      </c>
      <c r="S1380">
        <v>0</v>
      </c>
      <c r="T1380">
        <v>0</v>
      </c>
      <c r="U1380">
        <v>0</v>
      </c>
      <c r="V1380">
        <v>0</v>
      </c>
      <c r="W1380">
        <v>0</v>
      </c>
      <c r="X1380">
        <v>0</v>
      </c>
      <c r="Y1380">
        <v>0</v>
      </c>
      <c r="Z1380">
        <v>0</v>
      </c>
      <c r="AA1380">
        <v>0</v>
      </c>
      <c r="AB1380">
        <v>0</v>
      </c>
      <c r="AC1380">
        <v>0</v>
      </c>
      <c r="AD1380">
        <v>0</v>
      </c>
      <c r="AE1380">
        <v>0</v>
      </c>
      <c r="AF1380">
        <v>0</v>
      </c>
      <c r="AG1380" s="19">
        <v>0</v>
      </c>
      <c r="AH1380">
        <v>0</v>
      </c>
      <c r="AI1380">
        <v>0</v>
      </c>
      <c r="AJ1380">
        <v>0</v>
      </c>
      <c r="AK1380">
        <v>-379</v>
      </c>
      <c r="AL1380">
        <v>-408</v>
      </c>
      <c r="AM1380">
        <v>-391</v>
      </c>
      <c r="AN1380">
        <v>-416</v>
      </c>
      <c r="AO1380">
        <v>-530</v>
      </c>
      <c r="AP1380">
        <v>-565</v>
      </c>
      <c r="AQ1380">
        <v>-1405</v>
      </c>
      <c r="AR1380">
        <v>-500</v>
      </c>
      <c r="AS1380">
        <v>0</v>
      </c>
      <c r="AT1380">
        <v>-515</v>
      </c>
      <c r="AU1380">
        <v>-500</v>
      </c>
      <c r="AV1380">
        <v>-630</v>
      </c>
      <c r="AW1380">
        <v>-1001</v>
      </c>
      <c r="AX1380">
        <v>-730</v>
      </c>
      <c r="AY1380">
        <v>-719</v>
      </c>
      <c r="AZ1380">
        <v>-1000</v>
      </c>
      <c r="BA1380">
        <v>-1000</v>
      </c>
      <c r="BB1380">
        <v>0</v>
      </c>
      <c r="BC1380">
        <v>-1000</v>
      </c>
      <c r="BD1380">
        <v>-1000</v>
      </c>
      <c r="BE1380">
        <v>-2000</v>
      </c>
      <c r="BF1380">
        <v>-1000</v>
      </c>
      <c r="BG1380">
        <v>-1000</v>
      </c>
      <c r="BH1380">
        <v>-1000</v>
      </c>
      <c r="BI1380">
        <v>-1000</v>
      </c>
      <c r="BJ1380">
        <v>-1000</v>
      </c>
      <c r="BK1380">
        <v>0</v>
      </c>
      <c r="BL1380">
        <v>0</v>
      </c>
      <c r="BM1380">
        <v>-1000</v>
      </c>
      <c r="BN1380">
        <v>0</v>
      </c>
      <c r="BO1380">
        <v>-1000</v>
      </c>
      <c r="BP1380">
        <v>-1000</v>
      </c>
      <c r="BQ1380">
        <v>-1000</v>
      </c>
      <c r="BR1380">
        <v>-1000</v>
      </c>
      <c r="BS1380">
        <v>0</v>
      </c>
      <c r="BT1380">
        <v>0</v>
      </c>
      <c r="BU1380">
        <v>0</v>
      </c>
      <c r="BV1380">
        <v>0</v>
      </c>
      <c r="BW1380">
        <v>0</v>
      </c>
      <c r="BX1380" s="10">
        <v>0</v>
      </c>
      <c r="BY1380">
        <v>0</v>
      </c>
      <c r="BZ1380">
        <v>0</v>
      </c>
      <c r="CA1380">
        <v>0</v>
      </c>
      <c r="CB1380">
        <v>0</v>
      </c>
      <c r="CC1380">
        <v>0</v>
      </c>
      <c r="CD1380">
        <v>0</v>
      </c>
      <c r="CE1380">
        <v>0</v>
      </c>
    </row>
    <row r="1381" spans="1:83" x14ac:dyDescent="0.35">
      <c r="A1381" s="9" t="str">
        <f t="shared" si="21"/>
        <v>566610.303.14</v>
      </c>
      <c r="B1381" s="52" t="e">
        <f>+IF(MATCH(A1381,List!H$10:H$145,0),"Targeted")</f>
        <v>#N/A</v>
      </c>
      <c r="C1381" s="65"/>
      <c r="D1381" s="151"/>
      <c r="E1381" s="16" t="s">
        <v>1709</v>
      </c>
      <c r="F1381" s="16" t="s">
        <v>1710</v>
      </c>
      <c r="G1381" s="16" t="s">
        <v>298</v>
      </c>
      <c r="H1381" s="16" t="s">
        <v>1710</v>
      </c>
      <c r="I1381" s="16" t="s">
        <v>2575</v>
      </c>
      <c r="J1381" s="16" t="s">
        <v>2576</v>
      </c>
      <c r="K1381" s="17" t="s">
        <v>12</v>
      </c>
      <c r="L1381" s="18" t="s">
        <v>1936</v>
      </c>
      <c r="M1381" s="195" t="s">
        <v>2514</v>
      </c>
      <c r="N1381" s="16" t="s">
        <v>2515</v>
      </c>
      <c r="O1381" s="17" t="s">
        <v>304</v>
      </c>
      <c r="P1381" s="17" t="s">
        <v>305</v>
      </c>
      <c r="Q1381" s="17" t="s">
        <v>306</v>
      </c>
      <c r="R1381">
        <v>0</v>
      </c>
      <c r="S1381">
        <v>0</v>
      </c>
      <c r="T1381">
        <v>0</v>
      </c>
      <c r="U1381">
        <v>0</v>
      </c>
      <c r="V1381">
        <v>0</v>
      </c>
      <c r="W1381">
        <v>0</v>
      </c>
      <c r="X1381">
        <v>0</v>
      </c>
      <c r="Y1381">
        <v>0</v>
      </c>
      <c r="Z1381">
        <v>0</v>
      </c>
      <c r="AA1381">
        <v>0</v>
      </c>
      <c r="AB1381">
        <v>0</v>
      </c>
      <c r="AC1381">
        <v>0</v>
      </c>
      <c r="AD1381">
        <v>0</v>
      </c>
      <c r="AE1381">
        <v>0</v>
      </c>
      <c r="AF1381">
        <v>0</v>
      </c>
      <c r="AG1381" s="19">
        <v>0</v>
      </c>
      <c r="AH1381">
        <v>0</v>
      </c>
      <c r="AI1381">
        <v>0</v>
      </c>
      <c r="AJ1381">
        <v>0</v>
      </c>
      <c r="AK1381">
        <v>-25</v>
      </c>
      <c r="AL1381">
        <v>-25</v>
      </c>
      <c r="AM1381">
        <v>-13</v>
      </c>
      <c r="AN1381">
        <v>-45</v>
      </c>
      <c r="AO1381">
        <v>-35</v>
      </c>
      <c r="AP1381">
        <v>-35</v>
      </c>
      <c r="AQ1381">
        <v>-30</v>
      </c>
      <c r="AR1381">
        <v>-30</v>
      </c>
      <c r="AS1381">
        <v>-39</v>
      </c>
      <c r="AT1381">
        <v>-39</v>
      </c>
      <c r="AU1381">
        <v>-35</v>
      </c>
      <c r="AV1381">
        <v>-35</v>
      </c>
      <c r="AW1381">
        <v>-35</v>
      </c>
      <c r="AX1381">
        <v>-35</v>
      </c>
      <c r="AY1381">
        <v>-20</v>
      </c>
      <c r="AZ1381">
        <v>0</v>
      </c>
      <c r="BA1381">
        <v>0</v>
      </c>
      <c r="BB1381">
        <v>0</v>
      </c>
      <c r="BC1381">
        <v>0</v>
      </c>
      <c r="BD1381">
        <v>0</v>
      </c>
      <c r="BE1381">
        <v>0</v>
      </c>
      <c r="BF1381">
        <v>0</v>
      </c>
      <c r="BG1381">
        <v>0</v>
      </c>
      <c r="BH1381">
        <v>0</v>
      </c>
      <c r="BI1381">
        <v>0</v>
      </c>
      <c r="BJ1381">
        <v>0</v>
      </c>
      <c r="BK1381">
        <v>0</v>
      </c>
      <c r="BL1381">
        <v>0</v>
      </c>
      <c r="BM1381">
        <v>0</v>
      </c>
      <c r="BN1381">
        <v>0</v>
      </c>
      <c r="BO1381">
        <v>0</v>
      </c>
      <c r="BP1381">
        <v>0</v>
      </c>
      <c r="BQ1381">
        <v>0</v>
      </c>
      <c r="BR1381">
        <v>0</v>
      </c>
      <c r="BS1381">
        <v>0</v>
      </c>
      <c r="BT1381">
        <v>0</v>
      </c>
      <c r="BU1381">
        <v>0</v>
      </c>
      <c r="BV1381">
        <v>0</v>
      </c>
      <c r="BW1381">
        <v>0</v>
      </c>
      <c r="BX1381" s="10">
        <v>0</v>
      </c>
      <c r="BY1381">
        <v>0</v>
      </c>
      <c r="BZ1381">
        <v>0</v>
      </c>
      <c r="CA1381">
        <v>0</v>
      </c>
      <c r="CB1381">
        <v>0</v>
      </c>
      <c r="CC1381">
        <v>0</v>
      </c>
      <c r="CD1381">
        <v>0</v>
      </c>
      <c r="CE1381">
        <v>0</v>
      </c>
    </row>
    <row r="1382" spans="1:83" x14ac:dyDescent="0.35">
      <c r="A1382" s="9" t="str">
        <f t="shared" si="21"/>
        <v>566710.303.14</v>
      </c>
      <c r="B1382" s="52" t="e">
        <f>+IF(MATCH(A1382,List!H$10:H$145,0),"Targeted")</f>
        <v>#N/A</v>
      </c>
      <c r="C1382" s="65"/>
      <c r="D1382" s="151"/>
      <c r="E1382" s="16" t="s">
        <v>1709</v>
      </c>
      <c r="F1382" s="16" t="s">
        <v>1710</v>
      </c>
      <c r="G1382" s="16" t="s">
        <v>298</v>
      </c>
      <c r="H1382" s="16" t="s">
        <v>1710</v>
      </c>
      <c r="I1382" s="16" t="s">
        <v>2577</v>
      </c>
      <c r="J1382" s="16" t="s">
        <v>2578</v>
      </c>
      <c r="K1382" s="17" t="s">
        <v>12</v>
      </c>
      <c r="L1382" s="18" t="s">
        <v>1936</v>
      </c>
      <c r="M1382" s="195" t="s">
        <v>2514</v>
      </c>
      <c r="N1382" s="16" t="s">
        <v>2515</v>
      </c>
      <c r="O1382" s="17" t="s">
        <v>304</v>
      </c>
      <c r="P1382" s="17" t="s">
        <v>305</v>
      </c>
      <c r="Q1382" s="17" t="s">
        <v>306</v>
      </c>
      <c r="R1382">
        <v>0</v>
      </c>
      <c r="S1382">
        <v>0</v>
      </c>
      <c r="T1382">
        <v>0</v>
      </c>
      <c r="U1382">
        <v>0</v>
      </c>
      <c r="V1382">
        <v>0</v>
      </c>
      <c r="W1382">
        <v>0</v>
      </c>
      <c r="X1382">
        <v>0</v>
      </c>
      <c r="Y1382">
        <v>0</v>
      </c>
      <c r="Z1382">
        <v>0</v>
      </c>
      <c r="AA1382">
        <v>0</v>
      </c>
      <c r="AB1382">
        <v>0</v>
      </c>
      <c r="AC1382">
        <v>0</v>
      </c>
      <c r="AD1382">
        <v>0</v>
      </c>
      <c r="AE1382">
        <v>0</v>
      </c>
      <c r="AF1382">
        <v>0</v>
      </c>
      <c r="AG1382" s="19">
        <v>0</v>
      </c>
      <c r="AH1382">
        <v>0</v>
      </c>
      <c r="AI1382">
        <v>0</v>
      </c>
      <c r="AJ1382">
        <v>0</v>
      </c>
      <c r="AK1382">
        <v>-5</v>
      </c>
      <c r="AL1382">
        <v>-4</v>
      </c>
      <c r="AM1382">
        <v>-7</v>
      </c>
      <c r="AN1382">
        <v>-5</v>
      </c>
      <c r="AO1382">
        <v>-7</v>
      </c>
      <c r="AP1382">
        <v>-3</v>
      </c>
      <c r="AQ1382">
        <v>-11</v>
      </c>
      <c r="AR1382">
        <v>-16</v>
      </c>
      <c r="AS1382">
        <v>-9</v>
      </c>
      <c r="AT1382">
        <v>0</v>
      </c>
      <c r="AU1382">
        <v>-2</v>
      </c>
      <c r="AV1382">
        <v>-3</v>
      </c>
      <c r="AW1382">
        <v>-10</v>
      </c>
      <c r="AX1382">
        <v>-82</v>
      </c>
      <c r="AY1382">
        <v>-3</v>
      </c>
      <c r="AZ1382">
        <v>0</v>
      </c>
      <c r="BA1382">
        <v>0</v>
      </c>
      <c r="BB1382">
        <v>0</v>
      </c>
      <c r="BC1382">
        <v>0</v>
      </c>
      <c r="BD1382">
        <v>0</v>
      </c>
      <c r="BE1382">
        <v>0</v>
      </c>
      <c r="BF1382">
        <v>0</v>
      </c>
      <c r="BG1382">
        <v>0</v>
      </c>
      <c r="BH1382">
        <v>0</v>
      </c>
      <c r="BI1382">
        <v>0</v>
      </c>
      <c r="BJ1382">
        <v>0</v>
      </c>
      <c r="BK1382">
        <v>0</v>
      </c>
      <c r="BL1382">
        <v>0</v>
      </c>
      <c r="BM1382">
        <v>0</v>
      </c>
      <c r="BN1382">
        <v>0</v>
      </c>
      <c r="BO1382">
        <v>0</v>
      </c>
      <c r="BP1382">
        <v>0</v>
      </c>
      <c r="BQ1382">
        <v>0</v>
      </c>
      <c r="BR1382">
        <v>0</v>
      </c>
      <c r="BS1382">
        <v>0</v>
      </c>
      <c r="BT1382">
        <v>0</v>
      </c>
      <c r="BU1382">
        <v>0</v>
      </c>
      <c r="BV1382">
        <v>0</v>
      </c>
      <c r="BW1382">
        <v>0</v>
      </c>
      <c r="BX1382" s="10">
        <v>0</v>
      </c>
      <c r="BY1382">
        <v>0</v>
      </c>
      <c r="BZ1382">
        <v>0</v>
      </c>
      <c r="CA1382">
        <v>0</v>
      </c>
      <c r="CB1382">
        <v>0</v>
      </c>
      <c r="CC1382">
        <v>0</v>
      </c>
      <c r="CD1382">
        <v>0</v>
      </c>
      <c r="CE1382">
        <v>0</v>
      </c>
    </row>
    <row r="1383" spans="1:83" x14ac:dyDescent="0.35">
      <c r="A1383" s="9" t="str">
        <f t="shared" si="21"/>
        <v>576210.303.</v>
      </c>
      <c r="B1383" s="52" t="e">
        <f>+IF(MATCH(A1383,List!H$10:H$145,0),"Targeted")</f>
        <v>#N/A</v>
      </c>
      <c r="C1383" s="65"/>
      <c r="D1383" s="151" t="s">
        <v>7700</v>
      </c>
      <c r="E1383" s="16" t="s">
        <v>1709</v>
      </c>
      <c r="F1383" s="16" t="s">
        <v>1710</v>
      </c>
      <c r="G1383" s="16" t="s">
        <v>298</v>
      </c>
      <c r="H1383" s="16" t="s">
        <v>1710</v>
      </c>
      <c r="I1383" s="16" t="s">
        <v>2579</v>
      </c>
      <c r="J1383" s="16" t="s">
        <v>2580</v>
      </c>
      <c r="K1383" s="17" t="s">
        <v>299</v>
      </c>
      <c r="L1383" s="18" t="s">
        <v>1936</v>
      </c>
      <c r="M1383" s="195" t="s">
        <v>2514</v>
      </c>
      <c r="N1383" s="16" t="s">
        <v>2515</v>
      </c>
      <c r="O1383" s="17" t="s">
        <v>346</v>
      </c>
      <c r="P1383" s="17" t="s">
        <v>305</v>
      </c>
      <c r="Q1383" s="17" t="s">
        <v>306</v>
      </c>
      <c r="R1383">
        <v>0</v>
      </c>
      <c r="S1383">
        <v>0</v>
      </c>
      <c r="T1383">
        <v>0</v>
      </c>
      <c r="U1383">
        <v>0</v>
      </c>
      <c r="V1383">
        <v>0</v>
      </c>
      <c r="W1383">
        <v>0</v>
      </c>
      <c r="X1383">
        <v>0</v>
      </c>
      <c r="Y1383">
        <v>0</v>
      </c>
      <c r="Z1383">
        <v>0</v>
      </c>
      <c r="AA1383">
        <v>0</v>
      </c>
      <c r="AB1383">
        <v>0</v>
      </c>
      <c r="AC1383">
        <v>0</v>
      </c>
      <c r="AD1383">
        <v>0</v>
      </c>
      <c r="AE1383">
        <v>0</v>
      </c>
      <c r="AF1383">
        <v>0</v>
      </c>
      <c r="AG1383" s="19">
        <v>0</v>
      </c>
      <c r="AH1383">
        <v>0</v>
      </c>
      <c r="AI1383">
        <v>0</v>
      </c>
      <c r="AJ1383">
        <v>0</v>
      </c>
      <c r="AK1383">
        <v>0</v>
      </c>
      <c r="AL1383">
        <v>0</v>
      </c>
      <c r="AM1383">
        <v>0</v>
      </c>
      <c r="AN1383">
        <v>0</v>
      </c>
      <c r="AO1383">
        <v>0</v>
      </c>
      <c r="AP1383">
        <v>0</v>
      </c>
      <c r="AQ1383">
        <v>0</v>
      </c>
      <c r="AR1383">
        <v>0</v>
      </c>
      <c r="AS1383">
        <v>0</v>
      </c>
      <c r="AT1383">
        <v>0</v>
      </c>
      <c r="AU1383">
        <v>0</v>
      </c>
      <c r="AV1383">
        <v>0</v>
      </c>
      <c r="AW1383">
        <v>0</v>
      </c>
      <c r="AX1383">
        <v>0</v>
      </c>
      <c r="AY1383">
        <v>0</v>
      </c>
      <c r="AZ1383">
        <v>0</v>
      </c>
      <c r="BA1383">
        <v>0</v>
      </c>
      <c r="BB1383">
        <v>0</v>
      </c>
      <c r="BC1383">
        <v>0</v>
      </c>
      <c r="BD1383">
        <v>0</v>
      </c>
      <c r="BE1383">
        <v>0</v>
      </c>
      <c r="BF1383">
        <v>0</v>
      </c>
      <c r="BG1383">
        <v>0</v>
      </c>
      <c r="BH1383">
        <v>0</v>
      </c>
      <c r="BI1383">
        <v>0</v>
      </c>
      <c r="BJ1383">
        <v>0</v>
      </c>
      <c r="BK1383">
        <v>0</v>
      </c>
      <c r="BL1383">
        <v>0</v>
      </c>
      <c r="BM1383">
        <v>0</v>
      </c>
      <c r="BN1383">
        <v>0</v>
      </c>
      <c r="BO1383">
        <v>0</v>
      </c>
      <c r="BP1383">
        <v>0</v>
      </c>
      <c r="BQ1383">
        <v>0</v>
      </c>
      <c r="BR1383">
        <v>0</v>
      </c>
      <c r="BS1383">
        <v>0</v>
      </c>
      <c r="BT1383">
        <v>0</v>
      </c>
      <c r="BU1383">
        <v>0</v>
      </c>
      <c r="BV1383">
        <v>0</v>
      </c>
      <c r="BW1383">
        <v>0</v>
      </c>
      <c r="BX1383">
        <v>0</v>
      </c>
      <c r="BY1383">
        <v>0</v>
      </c>
      <c r="BZ1383">
        <v>0</v>
      </c>
      <c r="CA1383">
        <v>-2000</v>
      </c>
      <c r="CB1383">
        <v>-2000</v>
      </c>
      <c r="CC1383">
        <v>-2000</v>
      </c>
      <c r="CD1383">
        <v>-2000</v>
      </c>
      <c r="CE1383">
        <v>-2000</v>
      </c>
    </row>
    <row r="1384" spans="1:83" x14ac:dyDescent="0.35">
      <c r="A1384" s="9" t="str">
        <f t="shared" si="21"/>
        <v>576210.303.</v>
      </c>
      <c r="B1384" s="52" t="e">
        <f>+IF(MATCH(A1384,List!H$10:H$145,0),"Targeted")</f>
        <v>#N/A</v>
      </c>
      <c r="C1384" s="65"/>
      <c r="D1384" s="151"/>
      <c r="E1384" s="16" t="s">
        <v>1709</v>
      </c>
      <c r="F1384" s="16" t="s">
        <v>1710</v>
      </c>
      <c r="G1384" s="16" t="s">
        <v>298</v>
      </c>
      <c r="H1384" s="16" t="s">
        <v>1710</v>
      </c>
      <c r="I1384" s="16" t="s">
        <v>2579</v>
      </c>
      <c r="J1384" s="16" t="s">
        <v>2580</v>
      </c>
      <c r="K1384" s="17" t="s">
        <v>299</v>
      </c>
      <c r="L1384" s="18" t="s">
        <v>1936</v>
      </c>
      <c r="M1384" s="195" t="s">
        <v>2514</v>
      </c>
      <c r="N1384" s="16" t="s">
        <v>2515</v>
      </c>
      <c r="O1384" s="17" t="s">
        <v>304</v>
      </c>
      <c r="P1384" s="17" t="s">
        <v>305</v>
      </c>
      <c r="Q1384" s="17" t="s">
        <v>306</v>
      </c>
      <c r="R1384">
        <v>0</v>
      </c>
      <c r="S1384">
        <v>0</v>
      </c>
      <c r="T1384">
        <v>0</v>
      </c>
      <c r="U1384">
        <v>0</v>
      </c>
      <c r="V1384">
        <v>0</v>
      </c>
      <c r="W1384">
        <v>0</v>
      </c>
      <c r="X1384">
        <v>0</v>
      </c>
      <c r="Y1384">
        <v>0</v>
      </c>
      <c r="Z1384">
        <v>0</v>
      </c>
      <c r="AA1384">
        <v>0</v>
      </c>
      <c r="AB1384">
        <v>0</v>
      </c>
      <c r="AC1384">
        <v>0</v>
      </c>
      <c r="AD1384">
        <v>0</v>
      </c>
      <c r="AE1384">
        <v>0</v>
      </c>
      <c r="AF1384">
        <v>0</v>
      </c>
      <c r="AG1384" s="19">
        <v>0</v>
      </c>
      <c r="AH1384">
        <v>0</v>
      </c>
      <c r="AI1384">
        <v>0</v>
      </c>
      <c r="AJ1384">
        <v>0</v>
      </c>
      <c r="AK1384">
        <v>0</v>
      </c>
      <c r="AL1384">
        <v>0</v>
      </c>
      <c r="AM1384">
        <v>0</v>
      </c>
      <c r="AN1384">
        <v>0</v>
      </c>
      <c r="AO1384">
        <v>0</v>
      </c>
      <c r="AP1384">
        <v>0</v>
      </c>
      <c r="AQ1384">
        <v>0</v>
      </c>
      <c r="AR1384">
        <v>0</v>
      </c>
      <c r="AS1384">
        <v>0</v>
      </c>
      <c r="AT1384">
        <v>0</v>
      </c>
      <c r="AU1384">
        <v>0</v>
      </c>
      <c r="AV1384">
        <v>0</v>
      </c>
      <c r="AW1384">
        <v>0</v>
      </c>
      <c r="AX1384">
        <v>0</v>
      </c>
      <c r="AY1384">
        <v>0</v>
      </c>
      <c r="AZ1384">
        <v>0</v>
      </c>
      <c r="BA1384">
        <v>0</v>
      </c>
      <c r="BB1384">
        <v>0</v>
      </c>
      <c r="BC1384">
        <v>0</v>
      </c>
      <c r="BD1384">
        <v>0</v>
      </c>
      <c r="BE1384">
        <v>0</v>
      </c>
      <c r="BF1384">
        <v>0</v>
      </c>
      <c r="BG1384">
        <v>0</v>
      </c>
      <c r="BH1384">
        <v>0</v>
      </c>
      <c r="BI1384">
        <v>0</v>
      </c>
      <c r="BJ1384">
        <v>0</v>
      </c>
      <c r="BK1384">
        <v>0</v>
      </c>
      <c r="BL1384">
        <v>0</v>
      </c>
      <c r="BM1384">
        <v>0</v>
      </c>
      <c r="BN1384">
        <v>0</v>
      </c>
      <c r="BO1384">
        <v>0</v>
      </c>
      <c r="BP1384">
        <v>0</v>
      </c>
      <c r="BQ1384">
        <v>0</v>
      </c>
      <c r="BR1384">
        <v>0</v>
      </c>
      <c r="BS1384">
        <v>0</v>
      </c>
      <c r="BT1384">
        <v>0</v>
      </c>
      <c r="BU1384">
        <v>0</v>
      </c>
      <c r="BV1384">
        <v>0</v>
      </c>
      <c r="BW1384">
        <v>0</v>
      </c>
      <c r="BX1384" s="10">
        <v>0</v>
      </c>
      <c r="BY1384">
        <v>0</v>
      </c>
      <c r="BZ1384">
        <v>-2000</v>
      </c>
      <c r="CA1384">
        <v>0</v>
      </c>
      <c r="CB1384">
        <v>0</v>
      </c>
      <c r="CC1384">
        <v>0</v>
      </c>
      <c r="CD1384">
        <v>0</v>
      </c>
      <c r="CE1384">
        <v>0</v>
      </c>
    </row>
    <row r="1385" spans="1:83" x14ac:dyDescent="0.35">
      <c r="A1385" s="9" t="str">
        <f t="shared" si="21"/>
        <v>599900.303.14</v>
      </c>
      <c r="B1385" s="52" t="e">
        <f>+IF(MATCH(A1385,List!H$10:H$145,0),"Targeted")</f>
        <v>#N/A</v>
      </c>
      <c r="C1385" s="65"/>
      <c r="D1385" s="151"/>
      <c r="E1385" s="16" t="s">
        <v>1709</v>
      </c>
      <c r="F1385" s="16" t="s">
        <v>1710</v>
      </c>
      <c r="G1385" s="16" t="s">
        <v>298</v>
      </c>
      <c r="H1385" s="16" t="s">
        <v>1710</v>
      </c>
      <c r="I1385" s="16" t="s">
        <v>2061</v>
      </c>
      <c r="J1385" s="16" t="s">
        <v>2062</v>
      </c>
      <c r="K1385" s="17" t="s">
        <v>12</v>
      </c>
      <c r="L1385" s="18" t="s">
        <v>1936</v>
      </c>
      <c r="M1385" s="195" t="s">
        <v>2514</v>
      </c>
      <c r="N1385" s="16" t="s">
        <v>2515</v>
      </c>
      <c r="O1385" s="17" t="s">
        <v>304</v>
      </c>
      <c r="P1385" s="17" t="s">
        <v>305</v>
      </c>
      <c r="Q1385" s="17" t="s">
        <v>306</v>
      </c>
      <c r="R1385">
        <v>-176</v>
      </c>
      <c r="S1385">
        <v>-267</v>
      </c>
      <c r="T1385">
        <v>-151</v>
      </c>
      <c r="U1385">
        <v>-181</v>
      </c>
      <c r="V1385">
        <v>-4907</v>
      </c>
      <c r="W1385">
        <v>-3714</v>
      </c>
      <c r="X1385">
        <v>-4333</v>
      </c>
      <c r="Y1385">
        <v>-4340</v>
      </c>
      <c r="Z1385">
        <v>-4520</v>
      </c>
      <c r="AA1385">
        <v>-4218</v>
      </c>
      <c r="AB1385">
        <v>-5068</v>
      </c>
      <c r="AC1385">
        <v>-4500</v>
      </c>
      <c r="AD1385">
        <v>-4583</v>
      </c>
      <c r="AE1385">
        <v>-4500</v>
      </c>
      <c r="AF1385">
        <v>-5558</v>
      </c>
      <c r="AG1385" s="19">
        <v>-1736</v>
      </c>
      <c r="AH1385">
        <v>-6125</v>
      </c>
      <c r="AI1385">
        <v>-5260</v>
      </c>
      <c r="AJ1385">
        <v>-5640</v>
      </c>
      <c r="AK1385">
        <v>0</v>
      </c>
      <c r="AL1385">
        <v>0</v>
      </c>
      <c r="AM1385">
        <v>0</v>
      </c>
      <c r="AN1385">
        <v>0</v>
      </c>
      <c r="AO1385">
        <v>0</v>
      </c>
      <c r="AP1385">
        <v>0</v>
      </c>
      <c r="AQ1385">
        <v>0</v>
      </c>
      <c r="AR1385">
        <v>0</v>
      </c>
      <c r="AS1385">
        <v>0</v>
      </c>
      <c r="AT1385">
        <v>0</v>
      </c>
      <c r="AU1385">
        <v>0</v>
      </c>
      <c r="AV1385">
        <v>0</v>
      </c>
      <c r="AW1385">
        <v>0</v>
      </c>
      <c r="AX1385">
        <v>0</v>
      </c>
      <c r="AY1385">
        <v>0</v>
      </c>
      <c r="AZ1385">
        <v>0</v>
      </c>
      <c r="BA1385">
        <v>0</v>
      </c>
      <c r="BB1385">
        <v>0</v>
      </c>
      <c r="BC1385">
        <v>0</v>
      </c>
      <c r="BD1385">
        <v>0</v>
      </c>
      <c r="BE1385">
        <v>0</v>
      </c>
      <c r="BF1385">
        <v>0</v>
      </c>
      <c r="BG1385">
        <v>0</v>
      </c>
      <c r="BH1385">
        <v>0</v>
      </c>
      <c r="BI1385">
        <v>0</v>
      </c>
      <c r="BJ1385">
        <v>0</v>
      </c>
      <c r="BK1385">
        <v>0</v>
      </c>
      <c r="BL1385">
        <v>0</v>
      </c>
      <c r="BM1385">
        <v>0</v>
      </c>
      <c r="BN1385">
        <v>0</v>
      </c>
      <c r="BO1385">
        <v>0</v>
      </c>
      <c r="BP1385">
        <v>0</v>
      </c>
      <c r="BQ1385">
        <v>0</v>
      </c>
      <c r="BR1385">
        <v>0</v>
      </c>
      <c r="BS1385">
        <v>0</v>
      </c>
      <c r="BT1385">
        <v>0</v>
      </c>
      <c r="BU1385">
        <v>0</v>
      </c>
      <c r="BV1385">
        <v>0</v>
      </c>
      <c r="BW1385">
        <v>0</v>
      </c>
      <c r="BX1385" s="10">
        <v>0</v>
      </c>
      <c r="BY1385">
        <v>0</v>
      </c>
      <c r="BZ1385">
        <v>0</v>
      </c>
      <c r="CA1385">
        <v>0</v>
      </c>
      <c r="CB1385">
        <v>0</v>
      </c>
      <c r="CC1385">
        <v>0</v>
      </c>
      <c r="CD1385">
        <v>0</v>
      </c>
      <c r="CE1385">
        <v>0</v>
      </c>
    </row>
    <row r="1386" spans="1:83" x14ac:dyDescent="0.35">
      <c r="A1386" s="9" t="str">
        <f t="shared" si="21"/>
        <v>803710.303.14</v>
      </c>
      <c r="B1386" s="52" t="e">
        <f>+IF(MATCH(A1386,List!H$10:H$145,0),"Targeted")</f>
        <v>#N/A</v>
      </c>
      <c r="C1386" s="65"/>
      <c r="D1386" s="151"/>
      <c r="E1386" s="16" t="s">
        <v>1709</v>
      </c>
      <c r="F1386" s="16" t="s">
        <v>1710</v>
      </c>
      <c r="G1386" s="16" t="s">
        <v>298</v>
      </c>
      <c r="H1386" s="16" t="s">
        <v>1710</v>
      </c>
      <c r="I1386" s="16" t="s">
        <v>2581</v>
      </c>
      <c r="J1386" s="16" t="s">
        <v>2582</v>
      </c>
      <c r="K1386" s="17" t="s">
        <v>12</v>
      </c>
      <c r="L1386" s="18" t="s">
        <v>1936</v>
      </c>
      <c r="M1386" s="195" t="s">
        <v>2514</v>
      </c>
      <c r="N1386" s="16" t="s">
        <v>2515</v>
      </c>
      <c r="O1386" s="17" t="s">
        <v>304</v>
      </c>
      <c r="P1386" s="17" t="s">
        <v>305</v>
      </c>
      <c r="Q1386" s="17" t="s">
        <v>306</v>
      </c>
      <c r="R1386">
        <v>0</v>
      </c>
      <c r="S1386">
        <v>0</v>
      </c>
      <c r="T1386">
        <v>0</v>
      </c>
      <c r="U1386">
        <v>0</v>
      </c>
      <c r="V1386">
        <v>0</v>
      </c>
      <c r="W1386">
        <v>0</v>
      </c>
      <c r="X1386">
        <v>0</v>
      </c>
      <c r="Y1386">
        <v>0</v>
      </c>
      <c r="Z1386">
        <v>0</v>
      </c>
      <c r="AA1386">
        <v>0</v>
      </c>
      <c r="AB1386">
        <v>0</v>
      </c>
      <c r="AC1386">
        <v>0</v>
      </c>
      <c r="AD1386">
        <v>0</v>
      </c>
      <c r="AE1386">
        <v>0</v>
      </c>
      <c r="AF1386">
        <v>0</v>
      </c>
      <c r="AG1386" s="19">
        <v>0</v>
      </c>
      <c r="AH1386">
        <v>0</v>
      </c>
      <c r="AI1386">
        <v>0</v>
      </c>
      <c r="AJ1386">
        <v>0</v>
      </c>
      <c r="AK1386">
        <v>0</v>
      </c>
      <c r="AL1386">
        <v>0</v>
      </c>
      <c r="AM1386">
        <v>0</v>
      </c>
      <c r="AN1386">
        <v>0</v>
      </c>
      <c r="AO1386">
        <v>-6560</v>
      </c>
      <c r="AP1386">
        <v>-11905</v>
      </c>
      <c r="AQ1386">
        <v>-10804</v>
      </c>
      <c r="AR1386">
        <v>-8459</v>
      </c>
      <c r="AS1386">
        <v>-4718</v>
      </c>
      <c r="AT1386">
        <v>-13296</v>
      </c>
      <c r="AU1386">
        <v>-11307</v>
      </c>
      <c r="AV1386">
        <v>-7724</v>
      </c>
      <c r="AW1386">
        <v>-10005</v>
      </c>
      <c r="AX1386">
        <v>-9747</v>
      </c>
      <c r="AY1386">
        <v>-9225</v>
      </c>
      <c r="AZ1386">
        <v>-12000</v>
      </c>
      <c r="BA1386">
        <v>-16000</v>
      </c>
      <c r="BB1386">
        <v>-15000</v>
      </c>
      <c r="BC1386">
        <v>-14000</v>
      </c>
      <c r="BD1386">
        <v>-15000</v>
      </c>
      <c r="BE1386">
        <v>-18000</v>
      </c>
      <c r="BF1386">
        <v>-28000</v>
      </c>
      <c r="BG1386">
        <v>-15000</v>
      </c>
      <c r="BH1386">
        <v>-29000</v>
      </c>
      <c r="BI1386">
        <v>-19000</v>
      </c>
      <c r="BJ1386">
        <v>-28000</v>
      </c>
      <c r="BK1386">
        <v>-27000</v>
      </c>
      <c r="BL1386">
        <v>-27000</v>
      </c>
      <c r="BM1386">
        <v>-58000</v>
      </c>
      <c r="BN1386">
        <v>-31000</v>
      </c>
      <c r="BO1386">
        <v>-40000</v>
      </c>
      <c r="BP1386">
        <v>-19000</v>
      </c>
      <c r="BQ1386">
        <v>-44000</v>
      </c>
      <c r="BR1386">
        <v>-39000</v>
      </c>
      <c r="BS1386">
        <v>-95000</v>
      </c>
      <c r="BT1386">
        <v>-159000</v>
      </c>
      <c r="BU1386">
        <v>-56000</v>
      </c>
      <c r="BV1386">
        <v>-64000</v>
      </c>
      <c r="BW1386">
        <v>-46000</v>
      </c>
      <c r="BX1386" s="10">
        <v>-51000</v>
      </c>
      <c r="BY1386">
        <v>-46000</v>
      </c>
      <c r="BZ1386">
        <v>-51000</v>
      </c>
      <c r="CA1386">
        <v>-51000</v>
      </c>
      <c r="CB1386">
        <v>-51000</v>
      </c>
      <c r="CC1386">
        <v>-51000</v>
      </c>
      <c r="CD1386">
        <v>-51000</v>
      </c>
      <c r="CE1386">
        <v>-51000</v>
      </c>
    </row>
    <row r="1387" spans="1:83" x14ac:dyDescent="0.35">
      <c r="A1387" s="9" t="str">
        <f t="shared" si="21"/>
        <v>806810.303.14</v>
      </c>
      <c r="B1387" s="52" t="e">
        <f>+IF(MATCH(A1387,List!H$10:H$145,0),"Targeted")</f>
        <v>#N/A</v>
      </c>
      <c r="C1387" s="65"/>
      <c r="D1387" s="151"/>
      <c r="E1387" s="16" t="s">
        <v>1709</v>
      </c>
      <c r="F1387" s="16" t="s">
        <v>1710</v>
      </c>
      <c r="G1387" s="16" t="s">
        <v>298</v>
      </c>
      <c r="H1387" s="16" t="s">
        <v>1710</v>
      </c>
      <c r="I1387" s="16" t="s">
        <v>2583</v>
      </c>
      <c r="J1387" s="16" t="s">
        <v>2584</v>
      </c>
      <c r="K1387" s="17" t="s">
        <v>12</v>
      </c>
      <c r="L1387" s="18" t="s">
        <v>1936</v>
      </c>
      <c r="M1387" s="195" t="s">
        <v>2514</v>
      </c>
      <c r="N1387" s="16" t="s">
        <v>2515</v>
      </c>
      <c r="O1387" s="17" t="s">
        <v>304</v>
      </c>
      <c r="P1387" s="17" t="s">
        <v>305</v>
      </c>
      <c r="Q1387" s="17" t="s">
        <v>306</v>
      </c>
      <c r="R1387">
        <v>0</v>
      </c>
      <c r="S1387">
        <v>0</v>
      </c>
      <c r="T1387">
        <v>0</v>
      </c>
      <c r="U1387">
        <v>0</v>
      </c>
      <c r="V1387">
        <v>0</v>
      </c>
      <c r="W1387">
        <v>0</v>
      </c>
      <c r="X1387">
        <v>0</v>
      </c>
      <c r="Y1387">
        <v>0</v>
      </c>
      <c r="Z1387">
        <v>0</v>
      </c>
      <c r="AA1387">
        <v>0</v>
      </c>
      <c r="AB1387">
        <v>0</v>
      </c>
      <c r="AC1387">
        <v>0</v>
      </c>
      <c r="AD1387">
        <v>0</v>
      </c>
      <c r="AE1387">
        <v>0</v>
      </c>
      <c r="AF1387">
        <v>0</v>
      </c>
      <c r="AG1387" s="19">
        <v>0</v>
      </c>
      <c r="AH1387">
        <v>0</v>
      </c>
      <c r="AI1387">
        <v>0</v>
      </c>
      <c r="AJ1387">
        <v>0</v>
      </c>
      <c r="AK1387">
        <v>0</v>
      </c>
      <c r="AL1387">
        <v>0</v>
      </c>
      <c r="AM1387">
        <v>0</v>
      </c>
      <c r="AN1387">
        <v>0</v>
      </c>
      <c r="AO1387">
        <v>1</v>
      </c>
      <c r="AP1387">
        <v>0</v>
      </c>
      <c r="AQ1387">
        <v>0</v>
      </c>
      <c r="AR1387">
        <v>0</v>
      </c>
      <c r="AS1387">
        <v>0</v>
      </c>
      <c r="AT1387">
        <v>0</v>
      </c>
      <c r="AU1387">
        <v>0</v>
      </c>
      <c r="AV1387">
        <v>0</v>
      </c>
      <c r="AW1387">
        <v>0</v>
      </c>
      <c r="AX1387">
        <v>0</v>
      </c>
      <c r="AY1387">
        <v>0</v>
      </c>
      <c r="AZ1387">
        <v>0</v>
      </c>
      <c r="BA1387">
        <v>0</v>
      </c>
      <c r="BB1387">
        <v>0</v>
      </c>
      <c r="BC1387">
        <v>0</v>
      </c>
      <c r="BD1387">
        <v>0</v>
      </c>
      <c r="BE1387">
        <v>0</v>
      </c>
      <c r="BF1387">
        <v>0</v>
      </c>
      <c r="BG1387">
        <v>0</v>
      </c>
      <c r="BH1387">
        <v>0</v>
      </c>
      <c r="BI1387">
        <v>0</v>
      </c>
      <c r="BJ1387">
        <v>0</v>
      </c>
      <c r="BK1387">
        <v>0</v>
      </c>
      <c r="BL1387">
        <v>0</v>
      </c>
      <c r="BM1387">
        <v>0</v>
      </c>
      <c r="BN1387">
        <v>0</v>
      </c>
      <c r="BO1387">
        <v>0</v>
      </c>
      <c r="BP1387">
        <v>0</v>
      </c>
      <c r="BQ1387">
        <v>0</v>
      </c>
      <c r="BR1387">
        <v>0</v>
      </c>
      <c r="BS1387">
        <v>0</v>
      </c>
      <c r="BT1387">
        <v>0</v>
      </c>
      <c r="BU1387">
        <v>0</v>
      </c>
      <c r="BV1387">
        <v>0</v>
      </c>
      <c r="BW1387">
        <v>0</v>
      </c>
      <c r="BX1387" s="10">
        <v>0</v>
      </c>
      <c r="BY1387">
        <v>0</v>
      </c>
      <c r="BZ1387">
        <v>0</v>
      </c>
      <c r="CA1387">
        <v>0</v>
      </c>
      <c r="CB1387">
        <v>0</v>
      </c>
      <c r="CC1387">
        <v>0</v>
      </c>
      <c r="CD1387">
        <v>0</v>
      </c>
      <c r="CE1387">
        <v>0</v>
      </c>
    </row>
    <row r="1388" spans="1:83" x14ac:dyDescent="0.35">
      <c r="A1388" s="9" t="str">
        <f t="shared" si="21"/>
        <v>0680.303.14</v>
      </c>
      <c r="B1388" s="52" t="e">
        <f>+IF(MATCH(A1388,List!H$10:H$145,0),"Targeted")</f>
        <v>#N/A</v>
      </c>
      <c r="C1388" s="65"/>
      <c r="D1388" s="151" t="s">
        <v>7700</v>
      </c>
      <c r="E1388" s="16" t="s">
        <v>1709</v>
      </c>
      <c r="F1388" s="16" t="s">
        <v>1710</v>
      </c>
      <c r="G1388" s="16" t="s">
        <v>519</v>
      </c>
      <c r="H1388" s="16" t="s">
        <v>1985</v>
      </c>
      <c r="I1388" s="16" t="s">
        <v>1988</v>
      </c>
      <c r="J1388" s="16" t="s">
        <v>1989</v>
      </c>
      <c r="K1388" s="17" t="s">
        <v>12</v>
      </c>
      <c r="L1388" s="18" t="s">
        <v>1936</v>
      </c>
      <c r="M1388" s="195" t="s">
        <v>2514</v>
      </c>
      <c r="N1388" s="16" t="s">
        <v>2515</v>
      </c>
      <c r="O1388" s="17" t="s">
        <v>346</v>
      </c>
      <c r="P1388" s="17" t="s">
        <v>305</v>
      </c>
      <c r="Q1388" s="17" t="s">
        <v>306</v>
      </c>
      <c r="R1388">
        <v>699</v>
      </c>
      <c r="S1388">
        <v>2390</v>
      </c>
      <c r="T1388">
        <v>2742</v>
      </c>
      <c r="U1388">
        <v>3462</v>
      </c>
      <c r="V1388">
        <v>3871</v>
      </c>
      <c r="W1388">
        <v>4337</v>
      </c>
      <c r="X1388">
        <v>3718</v>
      </c>
      <c r="Y1388">
        <v>3235</v>
      </c>
      <c r="Z1388">
        <v>2880</v>
      </c>
      <c r="AA1388">
        <v>1677</v>
      </c>
      <c r="AB1388">
        <v>1478</v>
      </c>
      <c r="AC1388">
        <v>569</v>
      </c>
      <c r="AD1388">
        <v>1546</v>
      </c>
      <c r="AE1388">
        <v>1061</v>
      </c>
      <c r="AF1388">
        <v>1931</v>
      </c>
      <c r="AG1388" s="19">
        <v>854</v>
      </c>
      <c r="AH1388">
        <v>5354</v>
      </c>
      <c r="AI1388">
        <v>4760</v>
      </c>
      <c r="AJ1388">
        <v>0</v>
      </c>
      <c r="AK1388">
        <v>0</v>
      </c>
      <c r="AL1388">
        <v>0</v>
      </c>
      <c r="AM1388">
        <v>0</v>
      </c>
      <c r="AN1388">
        <v>0</v>
      </c>
      <c r="AO1388">
        <v>0</v>
      </c>
      <c r="AP1388">
        <v>0</v>
      </c>
      <c r="AQ1388">
        <v>0</v>
      </c>
      <c r="AR1388">
        <v>0</v>
      </c>
      <c r="AS1388">
        <v>0</v>
      </c>
      <c r="AT1388">
        <v>0</v>
      </c>
      <c r="AU1388">
        <v>0</v>
      </c>
      <c r="AV1388">
        <v>0</v>
      </c>
      <c r="AW1388">
        <v>0</v>
      </c>
      <c r="AX1388">
        <v>0</v>
      </c>
      <c r="AY1388">
        <v>0</v>
      </c>
      <c r="AZ1388">
        <v>0</v>
      </c>
      <c r="BA1388">
        <v>0</v>
      </c>
      <c r="BB1388">
        <v>0</v>
      </c>
      <c r="BC1388">
        <v>0</v>
      </c>
      <c r="BD1388">
        <v>0</v>
      </c>
      <c r="BE1388">
        <v>0</v>
      </c>
      <c r="BF1388">
        <v>0</v>
      </c>
      <c r="BG1388">
        <v>0</v>
      </c>
      <c r="BH1388">
        <v>0</v>
      </c>
      <c r="BI1388">
        <v>0</v>
      </c>
      <c r="BJ1388">
        <v>0</v>
      </c>
      <c r="BK1388">
        <v>0</v>
      </c>
      <c r="BL1388">
        <v>0</v>
      </c>
      <c r="BM1388">
        <v>0</v>
      </c>
      <c r="BN1388">
        <v>0</v>
      </c>
      <c r="BO1388">
        <v>0</v>
      </c>
      <c r="BP1388">
        <v>0</v>
      </c>
      <c r="BQ1388">
        <v>0</v>
      </c>
      <c r="BR1388">
        <v>0</v>
      </c>
      <c r="BS1388">
        <v>0</v>
      </c>
      <c r="BT1388">
        <v>0</v>
      </c>
      <c r="BU1388">
        <v>0</v>
      </c>
      <c r="BV1388">
        <v>0</v>
      </c>
      <c r="BW1388">
        <v>0</v>
      </c>
      <c r="BX1388">
        <v>0</v>
      </c>
      <c r="BY1388">
        <v>0</v>
      </c>
      <c r="BZ1388">
        <v>0</v>
      </c>
      <c r="CA1388">
        <v>0</v>
      </c>
      <c r="CB1388">
        <v>0</v>
      </c>
      <c r="CC1388">
        <v>0</v>
      </c>
      <c r="CD1388">
        <v>0</v>
      </c>
      <c r="CE1388">
        <v>0</v>
      </c>
    </row>
    <row r="1389" spans="1:83" x14ac:dyDescent="0.35">
      <c r="A1389" s="9" t="str">
        <f t="shared" si="21"/>
        <v>8356.303.14</v>
      </c>
      <c r="B1389" s="52" t="e">
        <f>+IF(MATCH(A1389,List!H$10:H$145,0),"Targeted")</f>
        <v>#N/A</v>
      </c>
      <c r="C1389" s="65"/>
      <c r="D1389" s="151"/>
      <c r="E1389" s="16" t="s">
        <v>1709</v>
      </c>
      <c r="F1389" s="16" t="s">
        <v>1710</v>
      </c>
      <c r="G1389" s="16" t="s">
        <v>52</v>
      </c>
      <c r="H1389" s="16" t="s">
        <v>1713</v>
      </c>
      <c r="I1389" s="16" t="s">
        <v>2585</v>
      </c>
      <c r="J1389" s="16" t="s">
        <v>2586</v>
      </c>
      <c r="K1389" s="17" t="s">
        <v>12</v>
      </c>
      <c r="L1389" s="18" t="s">
        <v>1936</v>
      </c>
      <c r="M1389" s="195" t="s">
        <v>2514</v>
      </c>
      <c r="N1389" s="16" t="s">
        <v>2515</v>
      </c>
      <c r="O1389" s="17" t="s">
        <v>304</v>
      </c>
      <c r="P1389" s="17" t="s">
        <v>305</v>
      </c>
      <c r="Q1389" s="17" t="s">
        <v>306</v>
      </c>
      <c r="R1389">
        <v>0</v>
      </c>
      <c r="S1389">
        <v>0</v>
      </c>
      <c r="T1389">
        <v>0</v>
      </c>
      <c r="U1389">
        <v>0</v>
      </c>
      <c r="V1389">
        <v>0</v>
      </c>
      <c r="W1389">
        <v>0</v>
      </c>
      <c r="X1389">
        <v>0</v>
      </c>
      <c r="Y1389">
        <v>0</v>
      </c>
      <c r="Z1389">
        <v>0</v>
      </c>
      <c r="AA1389">
        <v>0</v>
      </c>
      <c r="AB1389">
        <v>0</v>
      </c>
      <c r="AC1389">
        <v>0</v>
      </c>
      <c r="AD1389">
        <v>0</v>
      </c>
      <c r="AE1389">
        <v>0</v>
      </c>
      <c r="AF1389">
        <v>0</v>
      </c>
      <c r="AG1389" s="19">
        <v>0</v>
      </c>
      <c r="AH1389">
        <v>0</v>
      </c>
      <c r="AI1389">
        <v>0</v>
      </c>
      <c r="AJ1389">
        <v>0</v>
      </c>
      <c r="AK1389">
        <v>0</v>
      </c>
      <c r="AL1389">
        <v>0</v>
      </c>
      <c r="AM1389">
        <v>0</v>
      </c>
      <c r="AN1389">
        <v>0</v>
      </c>
      <c r="AO1389">
        <v>0</v>
      </c>
      <c r="AP1389">
        <v>0</v>
      </c>
      <c r="AQ1389">
        <v>0</v>
      </c>
      <c r="AR1389">
        <v>0</v>
      </c>
      <c r="AS1389">
        <v>0</v>
      </c>
      <c r="AT1389">
        <v>0</v>
      </c>
      <c r="AU1389">
        <v>0</v>
      </c>
      <c r="AV1389">
        <v>0</v>
      </c>
      <c r="AW1389">
        <v>0</v>
      </c>
      <c r="AX1389">
        <v>0</v>
      </c>
      <c r="AY1389">
        <v>139</v>
      </c>
      <c r="AZ1389">
        <v>1000</v>
      </c>
      <c r="BA1389">
        <v>1000</v>
      </c>
      <c r="BB1389">
        <v>1000</v>
      </c>
      <c r="BC1389">
        <v>-2000</v>
      </c>
      <c r="BD1389">
        <v>0</v>
      </c>
      <c r="BE1389">
        <v>0</v>
      </c>
      <c r="BF1389">
        <v>0</v>
      </c>
      <c r="BG1389">
        <v>0</v>
      </c>
      <c r="BH1389">
        <v>0</v>
      </c>
      <c r="BI1389">
        <v>0</v>
      </c>
      <c r="BJ1389">
        <v>0</v>
      </c>
      <c r="BK1389">
        <v>0</v>
      </c>
      <c r="BL1389">
        <v>0</v>
      </c>
      <c r="BM1389">
        <v>0</v>
      </c>
      <c r="BN1389">
        <v>0</v>
      </c>
      <c r="BO1389">
        <v>0</v>
      </c>
      <c r="BP1389">
        <v>0</v>
      </c>
      <c r="BQ1389">
        <v>0</v>
      </c>
      <c r="BR1389">
        <v>0</v>
      </c>
      <c r="BS1389">
        <v>0</v>
      </c>
      <c r="BT1389">
        <v>0</v>
      </c>
      <c r="BU1389">
        <v>0</v>
      </c>
      <c r="BV1389">
        <v>0</v>
      </c>
      <c r="BW1389">
        <v>0</v>
      </c>
      <c r="BX1389" s="10">
        <v>0</v>
      </c>
      <c r="BY1389">
        <v>0</v>
      </c>
      <c r="BZ1389">
        <v>0</v>
      </c>
      <c r="CA1389">
        <v>0</v>
      </c>
      <c r="CB1389">
        <v>0</v>
      </c>
      <c r="CC1389">
        <v>0</v>
      </c>
      <c r="CD1389">
        <v>0</v>
      </c>
      <c r="CE1389">
        <v>0</v>
      </c>
    </row>
    <row r="1390" spans="1:83" x14ac:dyDescent="0.35">
      <c r="A1390" s="9" t="str">
        <f t="shared" si="21"/>
        <v>1618.303.14</v>
      </c>
      <c r="B1390" s="52" t="e">
        <f>+IF(MATCH(A1390,List!H$10:H$145,0),"Targeted")</f>
        <v>#N/A</v>
      </c>
      <c r="C1390" s="65"/>
      <c r="D1390" s="151" t="s">
        <v>7700</v>
      </c>
      <c r="E1390" s="16" t="s">
        <v>1709</v>
      </c>
      <c r="F1390" s="16" t="s">
        <v>1710</v>
      </c>
      <c r="G1390" s="16" t="s">
        <v>2448</v>
      </c>
      <c r="H1390" s="16" t="s">
        <v>2449</v>
      </c>
      <c r="I1390" s="16" t="s">
        <v>2497</v>
      </c>
      <c r="J1390" s="16" t="s">
        <v>2587</v>
      </c>
      <c r="K1390" s="17" t="s">
        <v>12</v>
      </c>
      <c r="L1390" s="18" t="s">
        <v>1936</v>
      </c>
      <c r="M1390" s="195" t="s">
        <v>2514</v>
      </c>
      <c r="N1390" s="16" t="s">
        <v>2515</v>
      </c>
      <c r="O1390" s="17" t="s">
        <v>346</v>
      </c>
      <c r="P1390" s="17" t="s">
        <v>305</v>
      </c>
      <c r="Q1390" s="17" t="s">
        <v>306</v>
      </c>
      <c r="R1390">
        <v>0</v>
      </c>
      <c r="S1390">
        <v>0</v>
      </c>
      <c r="T1390">
        <v>0</v>
      </c>
      <c r="U1390">
        <v>0</v>
      </c>
      <c r="V1390">
        <v>0</v>
      </c>
      <c r="W1390">
        <v>0</v>
      </c>
      <c r="X1390">
        <v>0</v>
      </c>
      <c r="Y1390">
        <v>0</v>
      </c>
      <c r="Z1390">
        <v>0</v>
      </c>
      <c r="AA1390">
        <v>0</v>
      </c>
      <c r="AB1390">
        <v>0</v>
      </c>
      <c r="AC1390">
        <v>0</v>
      </c>
      <c r="AD1390">
        <v>0</v>
      </c>
      <c r="AE1390">
        <v>0</v>
      </c>
      <c r="AF1390">
        <v>0</v>
      </c>
      <c r="AG1390" s="19">
        <v>0</v>
      </c>
      <c r="AH1390">
        <v>0</v>
      </c>
      <c r="AI1390">
        <v>0</v>
      </c>
      <c r="AJ1390">
        <v>0</v>
      </c>
      <c r="AK1390">
        <v>0</v>
      </c>
      <c r="AL1390">
        <v>0</v>
      </c>
      <c r="AM1390">
        <v>0</v>
      </c>
      <c r="AN1390">
        <v>0</v>
      </c>
      <c r="AO1390">
        <v>0</v>
      </c>
      <c r="AP1390">
        <v>0</v>
      </c>
      <c r="AQ1390">
        <v>0</v>
      </c>
      <c r="AR1390">
        <v>0</v>
      </c>
      <c r="AS1390">
        <v>0</v>
      </c>
      <c r="AT1390">
        <v>0</v>
      </c>
      <c r="AU1390">
        <v>0</v>
      </c>
      <c r="AV1390">
        <v>0</v>
      </c>
      <c r="AW1390">
        <v>-58217</v>
      </c>
      <c r="AX1390">
        <v>-11221</v>
      </c>
      <c r="AY1390">
        <v>4272</v>
      </c>
      <c r="AZ1390">
        <v>7000</v>
      </c>
      <c r="BA1390">
        <v>6000</v>
      </c>
      <c r="BB1390">
        <v>4000</v>
      </c>
      <c r="BC1390">
        <v>0</v>
      </c>
      <c r="BD1390">
        <v>0</v>
      </c>
      <c r="BE1390">
        <v>0</v>
      </c>
      <c r="BF1390">
        <v>0</v>
      </c>
      <c r="BG1390">
        <v>0</v>
      </c>
      <c r="BH1390">
        <v>0</v>
      </c>
      <c r="BI1390">
        <v>0</v>
      </c>
      <c r="BJ1390">
        <v>0</v>
      </c>
      <c r="BK1390">
        <v>0</v>
      </c>
      <c r="BL1390">
        <v>0</v>
      </c>
      <c r="BM1390">
        <v>0</v>
      </c>
      <c r="BN1390">
        <v>0</v>
      </c>
      <c r="BO1390">
        <v>0</v>
      </c>
      <c r="BP1390">
        <v>0</v>
      </c>
      <c r="BQ1390">
        <v>0</v>
      </c>
      <c r="BR1390">
        <v>0</v>
      </c>
      <c r="BS1390">
        <v>0</v>
      </c>
      <c r="BT1390">
        <v>0</v>
      </c>
      <c r="BU1390">
        <v>0</v>
      </c>
      <c r="BV1390">
        <v>0</v>
      </c>
      <c r="BW1390">
        <v>0</v>
      </c>
      <c r="BX1390">
        <v>0</v>
      </c>
      <c r="BY1390">
        <v>0</v>
      </c>
      <c r="BZ1390">
        <v>0</v>
      </c>
      <c r="CA1390">
        <v>0</v>
      </c>
      <c r="CB1390">
        <v>0</v>
      </c>
      <c r="CC1390">
        <v>0</v>
      </c>
      <c r="CD1390">
        <v>0</v>
      </c>
      <c r="CE1390">
        <v>0</v>
      </c>
    </row>
    <row r="1391" spans="1:83" x14ac:dyDescent="0.35">
      <c r="A1391" s="9" t="str">
        <f t="shared" si="21"/>
        <v>1618.303.14</v>
      </c>
      <c r="B1391" s="52" t="e">
        <f>+IF(MATCH(A1391,List!H$10:H$145,0),"Targeted")</f>
        <v>#N/A</v>
      </c>
      <c r="C1391" s="65"/>
      <c r="D1391" s="151"/>
      <c r="E1391" s="16" t="s">
        <v>1709</v>
      </c>
      <c r="F1391" s="16" t="s">
        <v>1710</v>
      </c>
      <c r="G1391" s="16" t="s">
        <v>2448</v>
      </c>
      <c r="H1391" s="16" t="s">
        <v>2449</v>
      </c>
      <c r="I1391" s="16" t="s">
        <v>2497</v>
      </c>
      <c r="J1391" s="16" t="s">
        <v>2587</v>
      </c>
      <c r="K1391" s="17" t="s">
        <v>12</v>
      </c>
      <c r="L1391" s="18" t="s">
        <v>1936</v>
      </c>
      <c r="M1391" s="195" t="s">
        <v>2514</v>
      </c>
      <c r="N1391" s="16" t="s">
        <v>2515</v>
      </c>
      <c r="O1391" s="17" t="s">
        <v>304</v>
      </c>
      <c r="P1391" s="17" t="s">
        <v>305</v>
      </c>
      <c r="Q1391" s="17" t="s">
        <v>306</v>
      </c>
      <c r="R1391">
        <v>0</v>
      </c>
      <c r="S1391">
        <v>0</v>
      </c>
      <c r="T1391">
        <v>0</v>
      </c>
      <c r="U1391">
        <v>0</v>
      </c>
      <c r="V1391">
        <v>0</v>
      </c>
      <c r="W1391">
        <v>0</v>
      </c>
      <c r="X1391">
        <v>0</v>
      </c>
      <c r="Y1391">
        <v>0</v>
      </c>
      <c r="Z1391">
        <v>0</v>
      </c>
      <c r="AA1391">
        <v>0</v>
      </c>
      <c r="AB1391">
        <v>0</v>
      </c>
      <c r="AC1391">
        <v>0</v>
      </c>
      <c r="AD1391">
        <v>0</v>
      </c>
      <c r="AE1391">
        <v>0</v>
      </c>
      <c r="AF1391">
        <v>0</v>
      </c>
      <c r="AG1391" s="19">
        <v>0</v>
      </c>
      <c r="AH1391">
        <v>0</v>
      </c>
      <c r="AI1391">
        <v>0</v>
      </c>
      <c r="AJ1391">
        <v>0</v>
      </c>
      <c r="AK1391">
        <v>0</v>
      </c>
      <c r="AL1391">
        <v>0</v>
      </c>
      <c r="AM1391">
        <v>0</v>
      </c>
      <c r="AN1391">
        <v>0</v>
      </c>
      <c r="AO1391">
        <v>0</v>
      </c>
      <c r="AP1391">
        <v>0</v>
      </c>
      <c r="AQ1391">
        <v>0</v>
      </c>
      <c r="AR1391">
        <v>0</v>
      </c>
      <c r="AS1391">
        <v>0</v>
      </c>
      <c r="AT1391">
        <v>0</v>
      </c>
      <c r="AU1391">
        <v>0</v>
      </c>
      <c r="AV1391">
        <v>0</v>
      </c>
      <c r="AW1391">
        <v>0</v>
      </c>
      <c r="AX1391">
        <v>0</v>
      </c>
      <c r="AY1391">
        <v>2399</v>
      </c>
      <c r="AZ1391">
        <v>31000</v>
      </c>
      <c r="BA1391">
        <v>35000</v>
      </c>
      <c r="BB1391">
        <v>22000</v>
      </c>
      <c r="BC1391">
        <v>0</v>
      </c>
      <c r="BD1391">
        <v>0</v>
      </c>
      <c r="BE1391">
        <v>0</v>
      </c>
      <c r="BF1391">
        <v>0</v>
      </c>
      <c r="BG1391">
        <v>0</v>
      </c>
      <c r="BH1391">
        <v>0</v>
      </c>
      <c r="BI1391">
        <v>0</v>
      </c>
      <c r="BJ1391">
        <v>0</v>
      </c>
      <c r="BK1391">
        <v>0</v>
      </c>
      <c r="BL1391">
        <v>0</v>
      </c>
      <c r="BM1391">
        <v>0</v>
      </c>
      <c r="BN1391">
        <v>0</v>
      </c>
      <c r="BO1391">
        <v>0</v>
      </c>
      <c r="BP1391">
        <v>0</v>
      </c>
      <c r="BQ1391">
        <v>0</v>
      </c>
      <c r="BR1391">
        <v>0</v>
      </c>
      <c r="BS1391">
        <v>0</v>
      </c>
      <c r="BT1391">
        <v>0</v>
      </c>
      <c r="BU1391">
        <v>0</v>
      </c>
      <c r="BV1391">
        <v>0</v>
      </c>
      <c r="BW1391">
        <v>0</v>
      </c>
      <c r="BX1391" s="10">
        <v>0</v>
      </c>
      <c r="BY1391">
        <v>0</v>
      </c>
      <c r="BZ1391">
        <v>0</v>
      </c>
      <c r="CA1391">
        <v>0</v>
      </c>
      <c r="CB1391">
        <v>0</v>
      </c>
      <c r="CC1391">
        <v>0</v>
      </c>
      <c r="CD1391">
        <v>0</v>
      </c>
      <c r="CE1391">
        <v>0</v>
      </c>
    </row>
    <row r="1392" spans="1:83" x14ac:dyDescent="0.35">
      <c r="A1392" s="9" t="str">
        <f t="shared" si="21"/>
        <v>5028.303.14</v>
      </c>
      <c r="B1392" s="52" t="e">
        <f>+IF(MATCH(A1392,List!H$10:H$145,0),"Targeted")</f>
        <v>#N/A</v>
      </c>
      <c r="C1392" s="65"/>
      <c r="D1392" s="151" t="s">
        <v>7700</v>
      </c>
      <c r="E1392" s="16" t="s">
        <v>1709</v>
      </c>
      <c r="F1392" s="16" t="s">
        <v>1710</v>
      </c>
      <c r="G1392" s="16" t="s">
        <v>2448</v>
      </c>
      <c r="H1392" s="16" t="s">
        <v>2449</v>
      </c>
      <c r="I1392" s="16" t="s">
        <v>2588</v>
      </c>
      <c r="J1392" s="16" t="s">
        <v>2589</v>
      </c>
      <c r="K1392" s="17" t="s">
        <v>12</v>
      </c>
      <c r="L1392" s="18" t="s">
        <v>1936</v>
      </c>
      <c r="M1392" s="195" t="s">
        <v>2514</v>
      </c>
      <c r="N1392" s="16" t="s">
        <v>2515</v>
      </c>
      <c r="O1392" s="17" t="s">
        <v>346</v>
      </c>
      <c r="P1392" s="17" t="s">
        <v>305</v>
      </c>
      <c r="Q1392" s="17" t="s">
        <v>306</v>
      </c>
      <c r="R1392">
        <v>0</v>
      </c>
      <c r="S1392">
        <v>0</v>
      </c>
      <c r="T1392">
        <v>0</v>
      </c>
      <c r="U1392">
        <v>0</v>
      </c>
      <c r="V1392">
        <v>0</v>
      </c>
      <c r="W1392">
        <v>0</v>
      </c>
      <c r="X1392">
        <v>0</v>
      </c>
      <c r="Y1392">
        <v>0</v>
      </c>
      <c r="Z1392">
        <v>0</v>
      </c>
      <c r="AA1392">
        <v>0</v>
      </c>
      <c r="AB1392">
        <v>0</v>
      </c>
      <c r="AC1392">
        <v>0</v>
      </c>
      <c r="AD1392">
        <v>0</v>
      </c>
      <c r="AE1392">
        <v>0</v>
      </c>
      <c r="AF1392">
        <v>0</v>
      </c>
      <c r="AG1392" s="19">
        <v>0</v>
      </c>
      <c r="AH1392">
        <v>0</v>
      </c>
      <c r="AI1392">
        <v>39</v>
      </c>
      <c r="AJ1392">
        <v>149</v>
      </c>
      <c r="AK1392">
        <v>168</v>
      </c>
      <c r="AL1392">
        <v>92</v>
      </c>
      <c r="AM1392">
        <v>39</v>
      </c>
      <c r="AN1392">
        <v>11</v>
      </c>
      <c r="AO1392">
        <v>0</v>
      </c>
      <c r="AP1392">
        <v>0</v>
      </c>
      <c r="AQ1392">
        <v>0</v>
      </c>
      <c r="AR1392">
        <v>0</v>
      </c>
      <c r="AS1392">
        <v>0</v>
      </c>
      <c r="AT1392">
        <v>0</v>
      </c>
      <c r="AU1392">
        <v>0</v>
      </c>
      <c r="AV1392">
        <v>0</v>
      </c>
      <c r="AW1392">
        <v>0</v>
      </c>
      <c r="AX1392">
        <v>0</v>
      </c>
      <c r="AY1392">
        <v>0</v>
      </c>
      <c r="AZ1392">
        <v>0</v>
      </c>
      <c r="BA1392">
        <v>0</v>
      </c>
      <c r="BB1392">
        <v>0</v>
      </c>
      <c r="BC1392">
        <v>0</v>
      </c>
      <c r="BD1392">
        <v>0</v>
      </c>
      <c r="BE1392">
        <v>0</v>
      </c>
      <c r="BF1392">
        <v>0</v>
      </c>
      <c r="BG1392">
        <v>0</v>
      </c>
      <c r="BH1392">
        <v>0</v>
      </c>
      <c r="BI1392">
        <v>0</v>
      </c>
      <c r="BJ1392">
        <v>0</v>
      </c>
      <c r="BK1392">
        <v>0</v>
      </c>
      <c r="BL1392">
        <v>0</v>
      </c>
      <c r="BM1392">
        <v>0</v>
      </c>
      <c r="BN1392">
        <v>0</v>
      </c>
      <c r="BO1392">
        <v>0</v>
      </c>
      <c r="BP1392">
        <v>0</v>
      </c>
      <c r="BQ1392">
        <v>0</v>
      </c>
      <c r="BR1392">
        <v>0</v>
      </c>
      <c r="BS1392">
        <v>0</v>
      </c>
      <c r="BT1392">
        <v>0</v>
      </c>
      <c r="BU1392">
        <v>0</v>
      </c>
      <c r="BV1392">
        <v>0</v>
      </c>
      <c r="BW1392">
        <v>0</v>
      </c>
      <c r="BX1392">
        <v>0</v>
      </c>
      <c r="BY1392">
        <v>0</v>
      </c>
      <c r="BZ1392">
        <v>0</v>
      </c>
      <c r="CA1392">
        <v>0</v>
      </c>
      <c r="CB1392">
        <v>0</v>
      </c>
      <c r="CC1392">
        <v>0</v>
      </c>
      <c r="CD1392">
        <v>0</v>
      </c>
      <c r="CE1392">
        <v>0</v>
      </c>
    </row>
    <row r="1393" spans="1:83" x14ac:dyDescent="0.35">
      <c r="A1393" s="9" t="str">
        <f t="shared" si="21"/>
        <v>5029.303.14</v>
      </c>
      <c r="B1393" s="52" t="e">
        <f>+IF(MATCH(A1393,List!H$10:H$145,0),"Targeted")</f>
        <v>#N/A</v>
      </c>
      <c r="C1393" s="65"/>
      <c r="D1393" s="151" t="s">
        <v>7700</v>
      </c>
      <c r="E1393" s="16" t="s">
        <v>1709</v>
      </c>
      <c r="F1393" s="16" t="s">
        <v>1710</v>
      </c>
      <c r="G1393" s="16" t="s">
        <v>2448</v>
      </c>
      <c r="H1393" s="16" t="s">
        <v>2449</v>
      </c>
      <c r="I1393" s="16" t="s">
        <v>2590</v>
      </c>
      <c r="J1393" s="16" t="s">
        <v>2591</v>
      </c>
      <c r="K1393" s="17" t="s">
        <v>12</v>
      </c>
      <c r="L1393" s="18" t="s">
        <v>1936</v>
      </c>
      <c r="M1393" s="195" t="s">
        <v>2514</v>
      </c>
      <c r="N1393" s="16" t="s">
        <v>2515</v>
      </c>
      <c r="O1393" s="17" t="s">
        <v>346</v>
      </c>
      <c r="P1393" s="17" t="s">
        <v>305</v>
      </c>
      <c r="Q1393" s="17" t="s">
        <v>306</v>
      </c>
      <c r="R1393">
        <v>0</v>
      </c>
      <c r="S1393">
        <v>0</v>
      </c>
      <c r="T1393">
        <v>0</v>
      </c>
      <c r="U1393">
        <v>0</v>
      </c>
      <c r="V1393">
        <v>0</v>
      </c>
      <c r="W1393">
        <v>0</v>
      </c>
      <c r="X1393">
        <v>0</v>
      </c>
      <c r="Y1393">
        <v>0</v>
      </c>
      <c r="Z1393">
        <v>0</v>
      </c>
      <c r="AA1393">
        <v>0</v>
      </c>
      <c r="AB1393">
        <v>0</v>
      </c>
      <c r="AC1393">
        <v>0</v>
      </c>
      <c r="AD1393">
        <v>0</v>
      </c>
      <c r="AE1393">
        <v>0</v>
      </c>
      <c r="AF1393">
        <v>0</v>
      </c>
      <c r="AG1393" s="19">
        <v>0</v>
      </c>
      <c r="AH1393">
        <v>0</v>
      </c>
      <c r="AI1393">
        <v>0</v>
      </c>
      <c r="AJ1393">
        <v>0</v>
      </c>
      <c r="AK1393">
        <v>0</v>
      </c>
      <c r="AL1393">
        <v>0</v>
      </c>
      <c r="AM1393">
        <v>0</v>
      </c>
      <c r="AN1393">
        <v>0</v>
      </c>
      <c r="AO1393">
        <v>0</v>
      </c>
      <c r="AP1393">
        <v>0</v>
      </c>
      <c r="AQ1393">
        <v>0</v>
      </c>
      <c r="AR1393">
        <v>0</v>
      </c>
      <c r="AS1393">
        <v>0</v>
      </c>
      <c r="AT1393">
        <v>0</v>
      </c>
      <c r="AU1393">
        <v>0</v>
      </c>
      <c r="AV1393">
        <v>0</v>
      </c>
      <c r="AW1393">
        <v>0</v>
      </c>
      <c r="AX1393">
        <v>0</v>
      </c>
      <c r="AY1393">
        <v>0</v>
      </c>
      <c r="AZ1393">
        <v>0</v>
      </c>
      <c r="BA1393">
        <v>0</v>
      </c>
      <c r="BB1393">
        <v>0</v>
      </c>
      <c r="BC1393">
        <v>0</v>
      </c>
      <c r="BD1393">
        <v>0</v>
      </c>
      <c r="BE1393">
        <v>0</v>
      </c>
      <c r="BF1393">
        <v>0</v>
      </c>
      <c r="BG1393">
        <v>10000</v>
      </c>
      <c r="BH1393">
        <v>13000</v>
      </c>
      <c r="BI1393">
        <v>0</v>
      </c>
      <c r="BJ1393">
        <v>0</v>
      </c>
      <c r="BK1393">
        <v>0</v>
      </c>
      <c r="BL1393">
        <v>0</v>
      </c>
      <c r="BM1393">
        <v>0</v>
      </c>
      <c r="BN1393">
        <v>0</v>
      </c>
      <c r="BO1393">
        <v>0</v>
      </c>
      <c r="BP1393">
        <v>0</v>
      </c>
      <c r="BQ1393">
        <v>0</v>
      </c>
      <c r="BR1393">
        <v>0</v>
      </c>
      <c r="BS1393">
        <v>0</v>
      </c>
      <c r="BT1393">
        <v>0</v>
      </c>
      <c r="BU1393">
        <v>0</v>
      </c>
      <c r="BV1393">
        <v>0</v>
      </c>
      <c r="BW1393">
        <v>0</v>
      </c>
      <c r="BX1393">
        <v>0</v>
      </c>
      <c r="BY1393">
        <v>0</v>
      </c>
      <c r="BZ1393">
        <v>0</v>
      </c>
      <c r="CA1393">
        <v>0</v>
      </c>
      <c r="CB1393">
        <v>0</v>
      </c>
      <c r="CC1393">
        <v>0</v>
      </c>
      <c r="CD1393">
        <v>0</v>
      </c>
      <c r="CE1393">
        <v>0</v>
      </c>
    </row>
    <row r="1394" spans="1:83" x14ac:dyDescent="0.35">
      <c r="A1394" s="9" t="str">
        <f t="shared" si="21"/>
        <v>5029.303.14</v>
      </c>
      <c r="B1394" s="52" t="e">
        <f>+IF(MATCH(A1394,List!H$10:H$145,0),"Targeted")</f>
        <v>#N/A</v>
      </c>
      <c r="C1394" s="65"/>
      <c r="D1394" s="151" t="s">
        <v>7700</v>
      </c>
      <c r="E1394" s="16" t="s">
        <v>1709</v>
      </c>
      <c r="F1394" s="16" t="s">
        <v>1710</v>
      </c>
      <c r="G1394" s="16" t="s">
        <v>2448</v>
      </c>
      <c r="H1394" s="16" t="s">
        <v>2449</v>
      </c>
      <c r="I1394" s="16" t="s">
        <v>2590</v>
      </c>
      <c r="J1394" s="16" t="s">
        <v>2591</v>
      </c>
      <c r="K1394" s="17" t="s">
        <v>12</v>
      </c>
      <c r="L1394" s="18" t="s">
        <v>1936</v>
      </c>
      <c r="M1394" s="195" t="s">
        <v>2514</v>
      </c>
      <c r="N1394" s="16" t="s">
        <v>2515</v>
      </c>
      <c r="O1394" s="17" t="s">
        <v>346</v>
      </c>
      <c r="P1394" s="17" t="s">
        <v>524</v>
      </c>
      <c r="Q1394" s="17" t="s">
        <v>306</v>
      </c>
      <c r="R1394">
        <v>0</v>
      </c>
      <c r="S1394">
        <v>0</v>
      </c>
      <c r="T1394">
        <v>0</v>
      </c>
      <c r="U1394">
        <v>0</v>
      </c>
      <c r="V1394">
        <v>0</v>
      </c>
      <c r="W1394">
        <v>0</v>
      </c>
      <c r="X1394">
        <v>0</v>
      </c>
      <c r="Y1394">
        <v>0</v>
      </c>
      <c r="Z1394">
        <v>0</v>
      </c>
      <c r="AA1394">
        <v>0</v>
      </c>
      <c r="AB1394">
        <v>0</v>
      </c>
      <c r="AC1394">
        <v>0</v>
      </c>
      <c r="AD1394">
        <v>0</v>
      </c>
      <c r="AE1394">
        <v>0</v>
      </c>
      <c r="AF1394">
        <v>0</v>
      </c>
      <c r="AG1394" s="19">
        <v>0</v>
      </c>
      <c r="AH1394">
        <v>0</v>
      </c>
      <c r="AI1394">
        <v>0</v>
      </c>
      <c r="AJ1394">
        <v>0</v>
      </c>
      <c r="AK1394">
        <v>0</v>
      </c>
      <c r="AL1394">
        <v>0</v>
      </c>
      <c r="AM1394">
        <v>0</v>
      </c>
      <c r="AN1394">
        <v>0</v>
      </c>
      <c r="AO1394">
        <v>0</v>
      </c>
      <c r="AP1394">
        <v>0</v>
      </c>
      <c r="AQ1394">
        <v>0</v>
      </c>
      <c r="AR1394">
        <v>0</v>
      </c>
      <c r="AS1394">
        <v>0</v>
      </c>
      <c r="AT1394">
        <v>0</v>
      </c>
      <c r="AU1394">
        <v>0</v>
      </c>
      <c r="AV1394">
        <v>0</v>
      </c>
      <c r="AW1394">
        <v>0</v>
      </c>
      <c r="AX1394">
        <v>0</v>
      </c>
      <c r="AY1394">
        <v>0</v>
      </c>
      <c r="AZ1394">
        <v>0</v>
      </c>
      <c r="BA1394">
        <v>0</v>
      </c>
      <c r="BB1394">
        <v>0</v>
      </c>
      <c r="BC1394">
        <v>0</v>
      </c>
      <c r="BD1394">
        <v>0</v>
      </c>
      <c r="BE1394">
        <v>0</v>
      </c>
      <c r="BF1394">
        <v>50000</v>
      </c>
      <c r="BG1394">
        <v>0</v>
      </c>
      <c r="BH1394">
        <v>0</v>
      </c>
      <c r="BI1394">
        <v>13000</v>
      </c>
      <c r="BJ1394">
        <v>0</v>
      </c>
      <c r="BK1394">
        <v>0</v>
      </c>
      <c r="BL1394">
        <v>0</v>
      </c>
      <c r="BM1394">
        <v>0</v>
      </c>
      <c r="BN1394">
        <v>0</v>
      </c>
      <c r="BO1394">
        <v>0</v>
      </c>
      <c r="BP1394">
        <v>0</v>
      </c>
      <c r="BQ1394">
        <v>0</v>
      </c>
      <c r="BR1394">
        <v>0</v>
      </c>
      <c r="BS1394">
        <v>0</v>
      </c>
      <c r="BT1394">
        <v>0</v>
      </c>
      <c r="BU1394">
        <v>0</v>
      </c>
      <c r="BV1394">
        <v>0</v>
      </c>
      <c r="BW1394">
        <v>0</v>
      </c>
      <c r="BX1394">
        <v>0</v>
      </c>
      <c r="BY1394">
        <v>0</v>
      </c>
      <c r="BZ1394">
        <v>0</v>
      </c>
      <c r="CA1394">
        <v>0</v>
      </c>
      <c r="CB1394">
        <v>0</v>
      </c>
      <c r="CC1394">
        <v>0</v>
      </c>
      <c r="CD1394">
        <v>0</v>
      </c>
      <c r="CE1394">
        <v>0</v>
      </c>
    </row>
    <row r="1395" spans="1:83" x14ac:dyDescent="0.35">
      <c r="A1395" s="9" t="str">
        <f t="shared" si="21"/>
        <v>5029.303.14</v>
      </c>
      <c r="B1395" s="52" t="e">
        <f>+IF(MATCH(A1395,List!H$10:H$145,0),"Targeted")</f>
        <v>#N/A</v>
      </c>
      <c r="C1395" s="65"/>
      <c r="D1395" s="151"/>
      <c r="E1395" s="16" t="s">
        <v>1709</v>
      </c>
      <c r="F1395" s="16" t="s">
        <v>1710</v>
      </c>
      <c r="G1395" s="16" t="s">
        <v>2448</v>
      </c>
      <c r="H1395" s="16" t="s">
        <v>2449</v>
      </c>
      <c r="I1395" s="16" t="s">
        <v>2590</v>
      </c>
      <c r="J1395" s="16" t="s">
        <v>2591</v>
      </c>
      <c r="K1395" s="17" t="s">
        <v>12</v>
      </c>
      <c r="L1395" s="18" t="s">
        <v>1936</v>
      </c>
      <c r="M1395" s="195" t="s">
        <v>2514</v>
      </c>
      <c r="N1395" s="16" t="s">
        <v>2515</v>
      </c>
      <c r="O1395" s="17" t="s">
        <v>304</v>
      </c>
      <c r="P1395" s="17" t="s">
        <v>305</v>
      </c>
      <c r="Q1395" s="17" t="s">
        <v>306</v>
      </c>
      <c r="R1395">
        <v>0</v>
      </c>
      <c r="S1395">
        <v>0</v>
      </c>
      <c r="T1395">
        <v>0</v>
      </c>
      <c r="U1395">
        <v>0</v>
      </c>
      <c r="V1395">
        <v>0</v>
      </c>
      <c r="W1395">
        <v>0</v>
      </c>
      <c r="X1395">
        <v>0</v>
      </c>
      <c r="Y1395">
        <v>0</v>
      </c>
      <c r="Z1395">
        <v>0</v>
      </c>
      <c r="AA1395">
        <v>0</v>
      </c>
      <c r="AB1395">
        <v>0</v>
      </c>
      <c r="AC1395">
        <v>0</v>
      </c>
      <c r="AD1395">
        <v>0</v>
      </c>
      <c r="AE1395">
        <v>0</v>
      </c>
      <c r="AF1395">
        <v>0</v>
      </c>
      <c r="AG1395" s="19">
        <v>0</v>
      </c>
      <c r="AH1395">
        <v>0</v>
      </c>
      <c r="AI1395">
        <v>0</v>
      </c>
      <c r="AJ1395">
        <v>0</v>
      </c>
      <c r="AK1395">
        <v>0</v>
      </c>
      <c r="AL1395">
        <v>0</v>
      </c>
      <c r="AM1395">
        <v>0</v>
      </c>
      <c r="AN1395">
        <v>0</v>
      </c>
      <c r="AO1395">
        <v>0</v>
      </c>
      <c r="AP1395">
        <v>0</v>
      </c>
      <c r="AQ1395">
        <v>0</v>
      </c>
      <c r="AR1395">
        <v>0</v>
      </c>
      <c r="AS1395">
        <v>0</v>
      </c>
      <c r="AT1395">
        <v>0</v>
      </c>
      <c r="AU1395">
        <v>0</v>
      </c>
      <c r="AV1395">
        <v>0</v>
      </c>
      <c r="AW1395">
        <v>0</v>
      </c>
      <c r="AX1395">
        <v>0</v>
      </c>
      <c r="AY1395">
        <v>0</v>
      </c>
      <c r="AZ1395">
        <v>0</v>
      </c>
      <c r="BA1395">
        <v>0</v>
      </c>
      <c r="BB1395">
        <v>0</v>
      </c>
      <c r="BC1395">
        <v>0</v>
      </c>
      <c r="BD1395">
        <v>1000</v>
      </c>
      <c r="BE1395">
        <v>0</v>
      </c>
      <c r="BF1395">
        <v>0</v>
      </c>
      <c r="BG1395">
        <v>-9000</v>
      </c>
      <c r="BH1395">
        <v>-13000</v>
      </c>
      <c r="BI1395">
        <v>0</v>
      </c>
      <c r="BJ1395">
        <v>0</v>
      </c>
      <c r="BK1395">
        <v>0</v>
      </c>
      <c r="BL1395">
        <v>0</v>
      </c>
      <c r="BM1395">
        <v>0</v>
      </c>
      <c r="BN1395">
        <v>0</v>
      </c>
      <c r="BO1395">
        <v>0</v>
      </c>
      <c r="BP1395">
        <v>0</v>
      </c>
      <c r="BQ1395">
        <v>0</v>
      </c>
      <c r="BR1395">
        <v>0</v>
      </c>
      <c r="BS1395">
        <v>0</v>
      </c>
      <c r="BT1395">
        <v>0</v>
      </c>
      <c r="BU1395">
        <v>0</v>
      </c>
      <c r="BV1395">
        <v>0</v>
      </c>
      <c r="BW1395">
        <v>0</v>
      </c>
      <c r="BX1395" s="10">
        <v>0</v>
      </c>
      <c r="BY1395">
        <v>0</v>
      </c>
      <c r="BZ1395">
        <v>0</v>
      </c>
      <c r="CA1395">
        <v>0</v>
      </c>
      <c r="CB1395">
        <v>0</v>
      </c>
      <c r="CC1395">
        <v>0</v>
      </c>
      <c r="CD1395">
        <v>0</v>
      </c>
      <c r="CE1395">
        <v>0</v>
      </c>
    </row>
    <row r="1396" spans="1:83" x14ac:dyDescent="0.35">
      <c r="A1396" s="9" t="str">
        <f t="shared" si="21"/>
        <v>5029.303.14</v>
      </c>
      <c r="B1396" s="52" t="e">
        <f>+IF(MATCH(A1396,List!H$10:H$145,0),"Targeted")</f>
        <v>#N/A</v>
      </c>
      <c r="C1396" s="65"/>
      <c r="D1396" s="151"/>
      <c r="E1396" s="16" t="s">
        <v>1709</v>
      </c>
      <c r="F1396" s="16" t="s">
        <v>1710</v>
      </c>
      <c r="G1396" s="16" t="s">
        <v>2448</v>
      </c>
      <c r="H1396" s="16" t="s">
        <v>2449</v>
      </c>
      <c r="I1396" s="16" t="s">
        <v>2590</v>
      </c>
      <c r="J1396" s="16" t="s">
        <v>2591</v>
      </c>
      <c r="K1396" s="17" t="s">
        <v>12</v>
      </c>
      <c r="L1396" s="18" t="s">
        <v>1936</v>
      </c>
      <c r="M1396" s="195" t="s">
        <v>2514</v>
      </c>
      <c r="N1396" s="16" t="s">
        <v>2515</v>
      </c>
      <c r="O1396" s="17" t="s">
        <v>304</v>
      </c>
      <c r="P1396" s="17" t="s">
        <v>524</v>
      </c>
      <c r="Q1396" s="17" t="s">
        <v>306</v>
      </c>
      <c r="R1396">
        <v>0</v>
      </c>
      <c r="S1396">
        <v>0</v>
      </c>
      <c r="T1396">
        <v>0</v>
      </c>
      <c r="U1396">
        <v>0</v>
      </c>
      <c r="V1396">
        <v>0</v>
      </c>
      <c r="W1396">
        <v>0</v>
      </c>
      <c r="X1396">
        <v>0</v>
      </c>
      <c r="Y1396">
        <v>0</v>
      </c>
      <c r="Z1396">
        <v>0</v>
      </c>
      <c r="AA1396">
        <v>0</v>
      </c>
      <c r="AB1396">
        <v>0</v>
      </c>
      <c r="AC1396">
        <v>0</v>
      </c>
      <c r="AD1396">
        <v>0</v>
      </c>
      <c r="AE1396">
        <v>0</v>
      </c>
      <c r="AF1396">
        <v>0</v>
      </c>
      <c r="AG1396" s="19">
        <v>0</v>
      </c>
      <c r="AH1396">
        <v>0</v>
      </c>
      <c r="AI1396">
        <v>0</v>
      </c>
      <c r="AJ1396">
        <v>0</v>
      </c>
      <c r="AK1396">
        <v>0</v>
      </c>
      <c r="AL1396">
        <v>0</v>
      </c>
      <c r="AM1396">
        <v>0</v>
      </c>
      <c r="AN1396">
        <v>0</v>
      </c>
      <c r="AO1396">
        <v>0</v>
      </c>
      <c r="AP1396">
        <v>0</v>
      </c>
      <c r="AQ1396">
        <v>0</v>
      </c>
      <c r="AR1396">
        <v>0</v>
      </c>
      <c r="AS1396">
        <v>0</v>
      </c>
      <c r="AT1396">
        <v>0</v>
      </c>
      <c r="AU1396">
        <v>0</v>
      </c>
      <c r="AV1396">
        <v>0</v>
      </c>
      <c r="AW1396">
        <v>0</v>
      </c>
      <c r="AX1396">
        <v>0</v>
      </c>
      <c r="AY1396">
        <v>0</v>
      </c>
      <c r="AZ1396">
        <v>0</v>
      </c>
      <c r="BA1396">
        <v>0</v>
      </c>
      <c r="BB1396">
        <v>220000</v>
      </c>
      <c r="BC1396">
        <v>210000</v>
      </c>
      <c r="BD1396">
        <v>212000</v>
      </c>
      <c r="BE1396">
        <v>232000</v>
      </c>
      <c r="BF1396">
        <v>223000</v>
      </c>
      <c r="BG1396">
        <v>226000</v>
      </c>
      <c r="BH1396">
        <v>256000</v>
      </c>
      <c r="BI1396">
        <v>222000</v>
      </c>
      <c r="BJ1396">
        <v>243000</v>
      </c>
      <c r="BK1396">
        <v>257000</v>
      </c>
      <c r="BL1396">
        <v>265000</v>
      </c>
      <c r="BM1396">
        <v>290000</v>
      </c>
      <c r="BN1396">
        <v>304000</v>
      </c>
      <c r="BO1396">
        <v>379000</v>
      </c>
      <c r="BP1396">
        <v>396000</v>
      </c>
      <c r="BQ1396">
        <v>377000</v>
      </c>
      <c r="BR1396">
        <v>424000</v>
      </c>
      <c r="BS1396">
        <v>469000</v>
      </c>
      <c r="BT1396">
        <v>586000</v>
      </c>
      <c r="BU1396">
        <v>657000</v>
      </c>
      <c r="BV1396">
        <v>700000</v>
      </c>
      <c r="BW1396">
        <v>745000</v>
      </c>
      <c r="BX1396" s="10">
        <v>762000</v>
      </c>
      <c r="BY1396">
        <v>751000</v>
      </c>
      <c r="BZ1396">
        <v>775000</v>
      </c>
      <c r="CA1396">
        <v>810000</v>
      </c>
      <c r="CB1396">
        <v>864000</v>
      </c>
      <c r="CC1396">
        <v>910000</v>
      </c>
      <c r="CD1396">
        <v>931000</v>
      </c>
      <c r="CE1396">
        <v>939000</v>
      </c>
    </row>
    <row r="1397" spans="1:83" x14ac:dyDescent="0.35">
      <c r="A1397" s="9" t="str">
        <f t="shared" si="21"/>
        <v>5137.303.14</v>
      </c>
      <c r="B1397" s="52" t="e">
        <f>+IF(MATCH(A1397,List!H$10:H$145,0),"Targeted")</f>
        <v>#N/A</v>
      </c>
      <c r="C1397" s="65"/>
      <c r="D1397" s="151"/>
      <c r="E1397" s="16" t="s">
        <v>1709</v>
      </c>
      <c r="F1397" s="16" t="s">
        <v>1710</v>
      </c>
      <c r="G1397" s="16" t="s">
        <v>2448</v>
      </c>
      <c r="H1397" s="16" t="s">
        <v>2449</v>
      </c>
      <c r="I1397" s="16" t="s">
        <v>2592</v>
      </c>
      <c r="J1397" s="16" t="s">
        <v>2593</v>
      </c>
      <c r="K1397" s="17" t="s">
        <v>12</v>
      </c>
      <c r="L1397" s="18" t="s">
        <v>1936</v>
      </c>
      <c r="M1397" s="195" t="s">
        <v>2514</v>
      </c>
      <c r="N1397" s="16" t="s">
        <v>2515</v>
      </c>
      <c r="O1397" s="17" t="s">
        <v>304</v>
      </c>
      <c r="P1397" s="17" t="s">
        <v>305</v>
      </c>
      <c r="Q1397" s="17" t="s">
        <v>306</v>
      </c>
      <c r="R1397">
        <v>2780</v>
      </c>
      <c r="S1397">
        <v>5000</v>
      </c>
      <c r="T1397">
        <v>8414</v>
      </c>
      <c r="U1397">
        <v>13050</v>
      </c>
      <c r="V1397">
        <v>15716</v>
      </c>
      <c r="W1397">
        <v>15015</v>
      </c>
      <c r="X1397">
        <v>11861</v>
      </c>
      <c r="Y1397">
        <v>14570</v>
      </c>
      <c r="Z1397">
        <v>10551</v>
      </c>
      <c r="AA1397">
        <v>16095</v>
      </c>
      <c r="AB1397">
        <v>14019</v>
      </c>
      <c r="AC1397">
        <v>12246</v>
      </c>
      <c r="AD1397">
        <v>12544</v>
      </c>
      <c r="AE1397">
        <v>16464</v>
      </c>
      <c r="AF1397">
        <v>16015</v>
      </c>
      <c r="AG1397" s="19">
        <v>6290</v>
      </c>
      <c r="AH1397">
        <v>17169</v>
      </c>
      <c r="AI1397">
        <v>21640</v>
      </c>
      <c r="AJ1397">
        <v>29187</v>
      </c>
      <c r="AK1397">
        <v>29991</v>
      </c>
      <c r="AL1397">
        <v>18437</v>
      </c>
      <c r="AM1397">
        <v>17092</v>
      </c>
      <c r="AN1397">
        <v>18632</v>
      </c>
      <c r="AO1397">
        <v>19978</v>
      </c>
      <c r="AP1397">
        <v>32086</v>
      </c>
      <c r="AQ1397">
        <v>24935</v>
      </c>
      <c r="AR1397">
        <v>24722</v>
      </c>
      <c r="AS1397">
        <v>30122</v>
      </c>
      <c r="AT1397">
        <v>27495</v>
      </c>
      <c r="AU1397">
        <v>24518</v>
      </c>
      <c r="AV1397">
        <v>39182</v>
      </c>
      <c r="AW1397">
        <v>37025</v>
      </c>
      <c r="AX1397">
        <v>36364</v>
      </c>
      <c r="AY1397">
        <v>41872</v>
      </c>
      <c r="AZ1397">
        <v>38000</v>
      </c>
      <c r="BA1397">
        <v>45000</v>
      </c>
      <c r="BB1397">
        <v>41000</v>
      </c>
      <c r="BC1397">
        <v>43000</v>
      </c>
      <c r="BD1397">
        <v>55000</v>
      </c>
      <c r="BE1397">
        <v>51000</v>
      </c>
      <c r="BF1397">
        <v>45000</v>
      </c>
      <c r="BG1397">
        <v>50000</v>
      </c>
      <c r="BH1397">
        <v>41000</v>
      </c>
      <c r="BI1397">
        <v>44000</v>
      </c>
      <c r="BJ1397">
        <v>45000</v>
      </c>
      <c r="BK1397">
        <v>39000</v>
      </c>
      <c r="BL1397">
        <v>44000</v>
      </c>
      <c r="BM1397">
        <v>47000</v>
      </c>
      <c r="BN1397">
        <v>47000</v>
      </c>
      <c r="BO1397">
        <v>45000</v>
      </c>
      <c r="BP1397">
        <v>47000</v>
      </c>
      <c r="BQ1397">
        <v>59000</v>
      </c>
      <c r="BR1397">
        <v>65000</v>
      </c>
      <c r="BS1397">
        <v>73000</v>
      </c>
      <c r="BT1397">
        <v>61000</v>
      </c>
      <c r="BU1397">
        <v>61000</v>
      </c>
      <c r="BV1397">
        <v>65000</v>
      </c>
      <c r="BW1397">
        <v>82000</v>
      </c>
      <c r="BX1397" s="10">
        <v>87000</v>
      </c>
      <c r="BY1397">
        <v>66000</v>
      </c>
      <c r="BZ1397">
        <v>75000</v>
      </c>
      <c r="CA1397">
        <v>81000</v>
      </c>
      <c r="CB1397">
        <v>80000</v>
      </c>
      <c r="CC1397">
        <v>80000</v>
      </c>
      <c r="CD1397">
        <v>80000</v>
      </c>
      <c r="CE1397">
        <v>80000</v>
      </c>
    </row>
    <row r="1398" spans="1:83" x14ac:dyDescent="0.35">
      <c r="A1398" s="9" t="str">
        <f t="shared" si="21"/>
        <v>5252.303.14</v>
      </c>
      <c r="B1398" s="52" t="e">
        <f>+IF(MATCH(A1398,List!H$10:H$145,0),"Targeted")</f>
        <v>#N/A</v>
      </c>
      <c r="C1398" s="65"/>
      <c r="D1398" s="151"/>
      <c r="E1398" s="16" t="s">
        <v>1709</v>
      </c>
      <c r="F1398" s="16" t="s">
        <v>1710</v>
      </c>
      <c r="G1398" s="16" t="s">
        <v>2448</v>
      </c>
      <c r="H1398" s="16" t="s">
        <v>2449</v>
      </c>
      <c r="I1398" s="16" t="s">
        <v>2594</v>
      </c>
      <c r="J1398" s="16" t="s">
        <v>2595</v>
      </c>
      <c r="K1398" s="17" t="s">
        <v>12</v>
      </c>
      <c r="L1398" s="18" t="s">
        <v>1936</v>
      </c>
      <c r="M1398" s="195" t="s">
        <v>2514</v>
      </c>
      <c r="N1398" s="16" t="s">
        <v>2515</v>
      </c>
      <c r="O1398" s="17" t="s">
        <v>304</v>
      </c>
      <c r="P1398" s="17" t="s">
        <v>305</v>
      </c>
      <c r="Q1398" s="17" t="s">
        <v>306</v>
      </c>
      <c r="R1398">
        <v>0</v>
      </c>
      <c r="S1398">
        <v>0</v>
      </c>
      <c r="T1398">
        <v>0</v>
      </c>
      <c r="U1398">
        <v>0</v>
      </c>
      <c r="V1398">
        <v>0</v>
      </c>
      <c r="W1398">
        <v>0</v>
      </c>
      <c r="X1398">
        <v>0</v>
      </c>
      <c r="Y1398">
        <v>0</v>
      </c>
      <c r="Z1398">
        <v>0</v>
      </c>
      <c r="AA1398">
        <v>0</v>
      </c>
      <c r="AB1398">
        <v>0</v>
      </c>
      <c r="AC1398">
        <v>0</v>
      </c>
      <c r="AD1398">
        <v>0</v>
      </c>
      <c r="AE1398">
        <v>0</v>
      </c>
      <c r="AF1398">
        <v>0</v>
      </c>
      <c r="AG1398" s="19">
        <v>0</v>
      </c>
      <c r="AH1398">
        <v>0</v>
      </c>
      <c r="AI1398">
        <v>0</v>
      </c>
      <c r="AJ1398">
        <v>0</v>
      </c>
      <c r="AK1398">
        <v>0</v>
      </c>
      <c r="AL1398">
        <v>0</v>
      </c>
      <c r="AM1398">
        <v>0</v>
      </c>
      <c r="AN1398">
        <v>0</v>
      </c>
      <c r="AO1398">
        <v>0</v>
      </c>
      <c r="AP1398">
        <v>0</v>
      </c>
      <c r="AQ1398">
        <v>0</v>
      </c>
      <c r="AR1398">
        <v>0</v>
      </c>
      <c r="AS1398">
        <v>0</v>
      </c>
      <c r="AT1398">
        <v>0</v>
      </c>
      <c r="AU1398">
        <v>0</v>
      </c>
      <c r="AV1398">
        <v>0</v>
      </c>
      <c r="AW1398">
        <v>0</v>
      </c>
      <c r="AX1398">
        <v>0</v>
      </c>
      <c r="AY1398">
        <v>0</v>
      </c>
      <c r="AZ1398">
        <v>0</v>
      </c>
      <c r="BA1398">
        <v>0</v>
      </c>
      <c r="BB1398">
        <v>0</v>
      </c>
      <c r="BC1398">
        <v>1000</v>
      </c>
      <c r="BD1398">
        <v>2000</v>
      </c>
      <c r="BE1398">
        <v>3000</v>
      </c>
      <c r="BF1398">
        <v>4000</v>
      </c>
      <c r="BG1398">
        <v>3000</v>
      </c>
      <c r="BH1398">
        <v>4000</v>
      </c>
      <c r="BI1398">
        <v>4000</v>
      </c>
      <c r="BJ1398">
        <v>4000</v>
      </c>
      <c r="BK1398">
        <v>4000</v>
      </c>
      <c r="BL1398">
        <v>4000</v>
      </c>
      <c r="BM1398">
        <v>4000</v>
      </c>
      <c r="BN1398">
        <v>4000</v>
      </c>
      <c r="BO1398">
        <v>4000</v>
      </c>
      <c r="BP1398">
        <v>5000</v>
      </c>
      <c r="BQ1398">
        <v>5000</v>
      </c>
      <c r="BR1398">
        <v>5000</v>
      </c>
      <c r="BS1398">
        <v>4000</v>
      </c>
      <c r="BT1398">
        <v>4000</v>
      </c>
      <c r="BU1398">
        <v>5000</v>
      </c>
      <c r="BV1398">
        <v>6000</v>
      </c>
      <c r="BW1398">
        <v>6000</v>
      </c>
      <c r="BX1398" s="10">
        <v>5000</v>
      </c>
      <c r="BY1398">
        <v>5000</v>
      </c>
      <c r="BZ1398">
        <v>6000</v>
      </c>
      <c r="CA1398">
        <v>6000</v>
      </c>
      <c r="CB1398">
        <v>7000</v>
      </c>
      <c r="CC1398">
        <v>8000</v>
      </c>
      <c r="CD1398">
        <v>8000</v>
      </c>
      <c r="CE1398">
        <v>8000</v>
      </c>
    </row>
    <row r="1399" spans="1:83" x14ac:dyDescent="0.35">
      <c r="A1399" s="9" t="str">
        <f t="shared" si="21"/>
        <v>8151.303.14</v>
      </c>
      <c r="B1399" s="52" t="e">
        <f>+IF(MATCH(A1399,List!H$10:H$145,0),"Targeted")</f>
        <v>#N/A</v>
      </c>
      <c r="C1399" s="65"/>
      <c r="D1399" s="151"/>
      <c r="E1399" s="16" t="s">
        <v>1709</v>
      </c>
      <c r="F1399" s="16" t="s">
        <v>1710</v>
      </c>
      <c r="G1399" s="16" t="s">
        <v>2448</v>
      </c>
      <c r="H1399" s="16" t="s">
        <v>2449</v>
      </c>
      <c r="I1399" s="16" t="s">
        <v>2596</v>
      </c>
      <c r="J1399" s="16" t="s">
        <v>2597</v>
      </c>
      <c r="K1399" s="17" t="s">
        <v>12</v>
      </c>
      <c r="L1399" s="18" t="s">
        <v>1936</v>
      </c>
      <c r="M1399" s="195" t="s">
        <v>2514</v>
      </c>
      <c r="N1399" s="16" t="s">
        <v>2515</v>
      </c>
      <c r="O1399" s="17" t="s">
        <v>304</v>
      </c>
      <c r="P1399" s="17" t="s">
        <v>305</v>
      </c>
      <c r="Q1399" s="17" t="s">
        <v>306</v>
      </c>
      <c r="R1399">
        <v>0</v>
      </c>
      <c r="S1399">
        <v>0</v>
      </c>
      <c r="T1399">
        <v>0</v>
      </c>
      <c r="U1399">
        <v>0</v>
      </c>
      <c r="V1399">
        <v>0</v>
      </c>
      <c r="W1399">
        <v>0</v>
      </c>
      <c r="X1399">
        <v>0</v>
      </c>
      <c r="Y1399">
        <v>0</v>
      </c>
      <c r="Z1399">
        <v>0</v>
      </c>
      <c r="AA1399">
        <v>0</v>
      </c>
      <c r="AB1399">
        <v>0</v>
      </c>
      <c r="AC1399">
        <v>0</v>
      </c>
      <c r="AD1399">
        <v>0</v>
      </c>
      <c r="AE1399">
        <v>0</v>
      </c>
      <c r="AF1399">
        <v>0</v>
      </c>
      <c r="AG1399" s="19">
        <v>0</v>
      </c>
      <c r="AH1399">
        <v>0</v>
      </c>
      <c r="AI1399">
        <v>0</v>
      </c>
      <c r="AJ1399">
        <v>0</v>
      </c>
      <c r="AK1399">
        <v>0</v>
      </c>
      <c r="AL1399">
        <v>0</v>
      </c>
      <c r="AM1399">
        <v>0</v>
      </c>
      <c r="AN1399">
        <v>0</v>
      </c>
      <c r="AO1399">
        <v>0</v>
      </c>
      <c r="AP1399">
        <v>0</v>
      </c>
      <c r="AQ1399">
        <v>0</v>
      </c>
      <c r="AR1399">
        <v>0</v>
      </c>
      <c r="AS1399">
        <v>0</v>
      </c>
      <c r="AT1399">
        <v>0</v>
      </c>
      <c r="AU1399">
        <v>0</v>
      </c>
      <c r="AV1399">
        <v>0</v>
      </c>
      <c r="AW1399">
        <v>0</v>
      </c>
      <c r="AX1399">
        <v>0</v>
      </c>
      <c r="AY1399">
        <v>0</v>
      </c>
      <c r="AZ1399">
        <v>0</v>
      </c>
      <c r="BA1399">
        <v>0</v>
      </c>
      <c r="BB1399">
        <v>0</v>
      </c>
      <c r="BC1399">
        <v>0</v>
      </c>
      <c r="BD1399">
        <v>0</v>
      </c>
      <c r="BE1399">
        <v>0</v>
      </c>
      <c r="BF1399">
        <v>0</v>
      </c>
      <c r="BG1399">
        <v>0</v>
      </c>
      <c r="BH1399">
        <v>1000</v>
      </c>
      <c r="BI1399">
        <v>0</v>
      </c>
      <c r="BJ1399">
        <v>0</v>
      </c>
      <c r="BK1399">
        <v>0</v>
      </c>
      <c r="BL1399">
        <v>0</v>
      </c>
      <c r="BM1399">
        <v>0</v>
      </c>
      <c r="BN1399">
        <v>0</v>
      </c>
      <c r="BO1399">
        <v>0</v>
      </c>
      <c r="BP1399">
        <v>0</v>
      </c>
      <c r="BQ1399">
        <v>0</v>
      </c>
      <c r="BR1399">
        <v>0</v>
      </c>
      <c r="BS1399">
        <v>0</v>
      </c>
      <c r="BT1399">
        <v>0</v>
      </c>
      <c r="BU1399">
        <v>0</v>
      </c>
      <c r="BV1399">
        <v>0</v>
      </c>
      <c r="BW1399">
        <v>0</v>
      </c>
      <c r="BX1399" s="10">
        <v>0</v>
      </c>
      <c r="BY1399">
        <v>0</v>
      </c>
      <c r="BZ1399">
        <v>0</v>
      </c>
      <c r="CA1399">
        <v>0</v>
      </c>
      <c r="CB1399">
        <v>0</v>
      </c>
      <c r="CC1399">
        <v>0</v>
      </c>
      <c r="CD1399">
        <v>0</v>
      </c>
      <c r="CE1399">
        <v>0</v>
      </c>
    </row>
    <row r="1400" spans="1:83" x14ac:dyDescent="0.35">
      <c r="A1400" s="9" t="str">
        <f t="shared" si="21"/>
        <v>8151.303.14</v>
      </c>
      <c r="B1400" s="52" t="e">
        <f>+IF(MATCH(A1400,List!H$10:H$145,0),"Targeted")</f>
        <v>#N/A</v>
      </c>
      <c r="C1400" s="65"/>
      <c r="D1400" s="151"/>
      <c r="E1400" s="16" t="s">
        <v>1709</v>
      </c>
      <c r="F1400" s="16" t="s">
        <v>1710</v>
      </c>
      <c r="G1400" s="16" t="s">
        <v>2448</v>
      </c>
      <c r="H1400" s="16" t="s">
        <v>2449</v>
      </c>
      <c r="I1400" s="16" t="s">
        <v>2596</v>
      </c>
      <c r="J1400" s="16" t="s">
        <v>2597</v>
      </c>
      <c r="K1400" s="17" t="s">
        <v>12</v>
      </c>
      <c r="L1400" s="18" t="s">
        <v>1936</v>
      </c>
      <c r="M1400" s="195" t="s">
        <v>2514</v>
      </c>
      <c r="N1400" s="16" t="s">
        <v>2515</v>
      </c>
      <c r="O1400" s="17" t="s">
        <v>304</v>
      </c>
      <c r="P1400" s="17" t="s">
        <v>524</v>
      </c>
      <c r="Q1400" s="17" t="s">
        <v>306</v>
      </c>
      <c r="R1400">
        <v>0</v>
      </c>
      <c r="S1400">
        <v>0</v>
      </c>
      <c r="T1400">
        <v>0</v>
      </c>
      <c r="U1400">
        <v>0</v>
      </c>
      <c r="V1400">
        <v>0</v>
      </c>
      <c r="W1400">
        <v>0</v>
      </c>
      <c r="X1400">
        <v>0</v>
      </c>
      <c r="Y1400">
        <v>0</v>
      </c>
      <c r="Z1400">
        <v>0</v>
      </c>
      <c r="AA1400">
        <v>0</v>
      </c>
      <c r="AB1400">
        <v>0</v>
      </c>
      <c r="AC1400">
        <v>0</v>
      </c>
      <c r="AD1400">
        <v>0</v>
      </c>
      <c r="AE1400">
        <v>0</v>
      </c>
      <c r="AF1400">
        <v>0</v>
      </c>
      <c r="AG1400" s="19">
        <v>0</v>
      </c>
      <c r="AH1400">
        <v>0</v>
      </c>
      <c r="AI1400">
        <v>0</v>
      </c>
      <c r="AJ1400">
        <v>0</v>
      </c>
      <c r="AK1400">
        <v>0</v>
      </c>
      <c r="AL1400">
        <v>0</v>
      </c>
      <c r="AM1400">
        <v>0</v>
      </c>
      <c r="AN1400">
        <v>0</v>
      </c>
      <c r="AO1400">
        <v>0</v>
      </c>
      <c r="AP1400">
        <v>0</v>
      </c>
      <c r="AQ1400">
        <v>39275</v>
      </c>
      <c r="AR1400">
        <v>85454</v>
      </c>
      <c r="AS1400">
        <v>122485</v>
      </c>
      <c r="AT1400">
        <v>146233</v>
      </c>
      <c r="AU1400">
        <v>179100</v>
      </c>
      <c r="AV1400">
        <v>200491</v>
      </c>
      <c r="AW1400">
        <v>226664</v>
      </c>
      <c r="AX1400">
        <v>231192</v>
      </c>
      <c r="AY1400">
        <v>218484</v>
      </c>
      <c r="AZ1400">
        <v>237000</v>
      </c>
      <c r="BA1400">
        <v>219000</v>
      </c>
      <c r="BB1400">
        <v>230000</v>
      </c>
      <c r="BC1400">
        <v>251000</v>
      </c>
      <c r="BD1400">
        <v>257000</v>
      </c>
      <c r="BE1400">
        <v>285000</v>
      </c>
      <c r="BF1400">
        <v>291000</v>
      </c>
      <c r="BG1400">
        <v>291000</v>
      </c>
      <c r="BH1400">
        <v>320000</v>
      </c>
      <c r="BI1400">
        <v>318000</v>
      </c>
      <c r="BJ1400">
        <v>331000</v>
      </c>
      <c r="BK1400">
        <v>365000</v>
      </c>
      <c r="BL1400">
        <v>372000</v>
      </c>
      <c r="BM1400">
        <v>420000</v>
      </c>
      <c r="BN1400">
        <v>446000</v>
      </c>
      <c r="BO1400">
        <v>437000</v>
      </c>
      <c r="BP1400">
        <v>456000</v>
      </c>
      <c r="BQ1400">
        <v>427000</v>
      </c>
      <c r="BR1400">
        <v>454000</v>
      </c>
      <c r="BS1400">
        <v>433000</v>
      </c>
      <c r="BT1400">
        <v>426000</v>
      </c>
      <c r="BU1400">
        <v>454000</v>
      </c>
      <c r="BV1400">
        <v>446000</v>
      </c>
      <c r="BW1400">
        <v>423000</v>
      </c>
      <c r="BX1400" s="10">
        <v>427000</v>
      </c>
      <c r="BY1400">
        <v>421000</v>
      </c>
      <c r="BZ1400">
        <v>469000</v>
      </c>
      <c r="CA1400">
        <v>504000</v>
      </c>
      <c r="CB1400">
        <v>518000</v>
      </c>
      <c r="CC1400">
        <v>524000</v>
      </c>
      <c r="CD1400">
        <v>526000</v>
      </c>
      <c r="CE1400">
        <v>523000</v>
      </c>
    </row>
    <row r="1401" spans="1:83" x14ac:dyDescent="0.35">
      <c r="A1401" s="9" t="str">
        <f t="shared" si="21"/>
        <v>9923.303.14</v>
      </c>
      <c r="B1401" s="52" t="e">
        <f>+IF(MATCH(A1401,List!H$10:H$145,0),"Targeted")</f>
        <v>#N/A</v>
      </c>
      <c r="C1401" s="65"/>
      <c r="D1401" s="151"/>
      <c r="E1401" s="16" t="s">
        <v>1709</v>
      </c>
      <c r="F1401" s="16" t="s">
        <v>1710</v>
      </c>
      <c r="G1401" s="16" t="s">
        <v>2448</v>
      </c>
      <c r="H1401" s="16" t="s">
        <v>2449</v>
      </c>
      <c r="I1401" s="16" t="s">
        <v>2269</v>
      </c>
      <c r="J1401" s="16" t="s">
        <v>2591</v>
      </c>
      <c r="K1401" s="17" t="s">
        <v>12</v>
      </c>
      <c r="L1401" s="18" t="s">
        <v>1936</v>
      </c>
      <c r="M1401" s="195" t="s">
        <v>2514</v>
      </c>
      <c r="N1401" s="16" t="s">
        <v>2515</v>
      </c>
      <c r="O1401" s="17" t="s">
        <v>304</v>
      </c>
      <c r="P1401" s="17" t="s">
        <v>305</v>
      </c>
      <c r="Q1401" s="17" t="s">
        <v>306</v>
      </c>
      <c r="R1401">
        <v>23425</v>
      </c>
      <c r="S1401">
        <v>26239</v>
      </c>
      <c r="T1401">
        <v>23875</v>
      </c>
      <c r="U1401">
        <v>23193</v>
      </c>
      <c r="V1401">
        <v>24386</v>
      </c>
      <c r="W1401">
        <v>23756</v>
      </c>
      <c r="X1401">
        <v>31785</v>
      </c>
      <c r="Y1401">
        <v>2517</v>
      </c>
      <c r="Z1401">
        <v>0</v>
      </c>
      <c r="AA1401">
        <v>0</v>
      </c>
      <c r="AB1401">
        <v>0</v>
      </c>
      <c r="AC1401">
        <v>0</v>
      </c>
      <c r="AD1401">
        <v>0</v>
      </c>
      <c r="AE1401">
        <v>0</v>
      </c>
      <c r="AF1401">
        <v>0</v>
      </c>
      <c r="AG1401" s="19">
        <v>0</v>
      </c>
      <c r="AH1401">
        <v>0</v>
      </c>
      <c r="AI1401">
        <v>0</v>
      </c>
      <c r="AJ1401">
        <v>0</v>
      </c>
      <c r="AK1401">
        <v>0</v>
      </c>
      <c r="AL1401">
        <v>0</v>
      </c>
      <c r="AM1401">
        <v>0</v>
      </c>
      <c r="AN1401">
        <v>0</v>
      </c>
      <c r="AO1401">
        <v>0</v>
      </c>
      <c r="AP1401">
        <v>0</v>
      </c>
      <c r="AQ1401">
        <v>0</v>
      </c>
      <c r="AR1401">
        <v>0</v>
      </c>
      <c r="AS1401">
        <v>0</v>
      </c>
      <c r="AT1401">
        <v>0</v>
      </c>
      <c r="AU1401">
        <v>0</v>
      </c>
      <c r="AV1401">
        <v>0</v>
      </c>
      <c r="AW1401">
        <v>0</v>
      </c>
      <c r="AX1401">
        <v>0</v>
      </c>
      <c r="AY1401">
        <v>0</v>
      </c>
      <c r="AZ1401">
        <v>0</v>
      </c>
      <c r="BA1401">
        <v>0</v>
      </c>
      <c r="BB1401">
        <v>0</v>
      </c>
      <c r="BC1401">
        <v>0</v>
      </c>
      <c r="BD1401">
        <v>0</v>
      </c>
      <c r="BE1401">
        <v>0</v>
      </c>
      <c r="BF1401">
        <v>0</v>
      </c>
      <c r="BG1401">
        <v>0</v>
      </c>
      <c r="BH1401">
        <v>0</v>
      </c>
      <c r="BI1401">
        <v>0</v>
      </c>
      <c r="BJ1401">
        <v>0</v>
      </c>
      <c r="BK1401">
        <v>0</v>
      </c>
      <c r="BL1401">
        <v>0</v>
      </c>
      <c r="BM1401">
        <v>0</v>
      </c>
      <c r="BN1401">
        <v>0</v>
      </c>
      <c r="BO1401">
        <v>0</v>
      </c>
      <c r="BP1401">
        <v>0</v>
      </c>
      <c r="BQ1401">
        <v>0</v>
      </c>
      <c r="BR1401">
        <v>0</v>
      </c>
      <c r="BS1401">
        <v>0</v>
      </c>
      <c r="BT1401">
        <v>0</v>
      </c>
      <c r="BU1401">
        <v>0</v>
      </c>
      <c r="BV1401">
        <v>0</v>
      </c>
      <c r="BW1401">
        <v>0</v>
      </c>
      <c r="BX1401" s="10">
        <v>0</v>
      </c>
      <c r="BY1401">
        <v>0</v>
      </c>
      <c r="BZ1401">
        <v>0</v>
      </c>
      <c r="CA1401">
        <v>0</v>
      </c>
      <c r="CB1401">
        <v>0</v>
      </c>
      <c r="CC1401">
        <v>0</v>
      </c>
      <c r="CD1401">
        <v>0</v>
      </c>
      <c r="CE1401">
        <v>0</v>
      </c>
    </row>
    <row r="1402" spans="1:83" x14ac:dyDescent="0.35">
      <c r="A1402" s="9" t="str">
        <f t="shared" si="21"/>
        <v>9923.303.14</v>
      </c>
      <c r="B1402" s="52" t="e">
        <f>+IF(MATCH(A1402,List!H$10:H$145,0),"Targeted")</f>
        <v>#N/A</v>
      </c>
      <c r="C1402" s="65"/>
      <c r="D1402" s="151"/>
      <c r="E1402" s="16" t="s">
        <v>1709</v>
      </c>
      <c r="F1402" s="16" t="s">
        <v>1710</v>
      </c>
      <c r="G1402" s="16" t="s">
        <v>2448</v>
      </c>
      <c r="H1402" s="16" t="s">
        <v>2449</v>
      </c>
      <c r="I1402" s="16" t="s">
        <v>2269</v>
      </c>
      <c r="J1402" s="16" t="s">
        <v>2591</v>
      </c>
      <c r="K1402" s="17" t="s">
        <v>12</v>
      </c>
      <c r="L1402" s="18" t="s">
        <v>1936</v>
      </c>
      <c r="M1402" s="195" t="s">
        <v>2514</v>
      </c>
      <c r="N1402" s="16" t="s">
        <v>2515</v>
      </c>
      <c r="O1402" s="17" t="s">
        <v>304</v>
      </c>
      <c r="P1402" s="17" t="s">
        <v>524</v>
      </c>
      <c r="Q1402" s="17" t="s">
        <v>306</v>
      </c>
      <c r="R1402">
        <v>0</v>
      </c>
      <c r="S1402">
        <v>0</v>
      </c>
      <c r="T1402">
        <v>0</v>
      </c>
      <c r="U1402">
        <v>0</v>
      </c>
      <c r="V1402">
        <v>0</v>
      </c>
      <c r="W1402">
        <v>0</v>
      </c>
      <c r="X1402">
        <v>0</v>
      </c>
      <c r="Y1402">
        <v>33310</v>
      </c>
      <c r="Z1402">
        <v>39945</v>
      </c>
      <c r="AA1402">
        <v>43295</v>
      </c>
      <c r="AB1402">
        <v>49060</v>
      </c>
      <c r="AC1402">
        <v>52279</v>
      </c>
      <c r="AD1402">
        <v>51185</v>
      </c>
      <c r="AE1402">
        <v>68022</v>
      </c>
      <c r="AF1402">
        <v>68955</v>
      </c>
      <c r="AG1402" s="19">
        <v>16129</v>
      </c>
      <c r="AH1402">
        <v>82644</v>
      </c>
      <c r="AI1402">
        <v>87584</v>
      </c>
      <c r="AJ1402">
        <v>90762</v>
      </c>
      <c r="AK1402">
        <v>115393</v>
      </c>
      <c r="AL1402">
        <v>131758</v>
      </c>
      <c r="AM1402">
        <v>146419</v>
      </c>
      <c r="AN1402">
        <v>149428</v>
      </c>
      <c r="AO1402">
        <v>148626</v>
      </c>
      <c r="AP1402">
        <v>147710</v>
      </c>
      <c r="AQ1402">
        <v>151855</v>
      </c>
      <c r="AR1402">
        <v>112019</v>
      </c>
      <c r="AS1402">
        <v>127064</v>
      </c>
      <c r="AT1402">
        <v>97906</v>
      </c>
      <c r="AU1402">
        <v>128809</v>
      </c>
      <c r="AV1402">
        <v>144796</v>
      </c>
      <c r="AW1402">
        <v>166795</v>
      </c>
      <c r="AX1402">
        <v>157034</v>
      </c>
      <c r="AY1402">
        <v>178804</v>
      </c>
      <c r="AZ1402">
        <v>191000</v>
      </c>
      <c r="BA1402">
        <v>219000</v>
      </c>
      <c r="BB1402">
        <v>0</v>
      </c>
      <c r="BC1402">
        <v>0</v>
      </c>
      <c r="BD1402">
        <v>0</v>
      </c>
      <c r="BE1402">
        <v>0</v>
      </c>
      <c r="BF1402">
        <v>0</v>
      </c>
      <c r="BG1402">
        <v>0</v>
      </c>
      <c r="BH1402">
        <v>0</v>
      </c>
      <c r="BI1402">
        <v>0</v>
      </c>
      <c r="BJ1402">
        <v>0</v>
      </c>
      <c r="BK1402">
        <v>0</v>
      </c>
      <c r="BL1402">
        <v>0</v>
      </c>
      <c r="BM1402">
        <v>0</v>
      </c>
      <c r="BN1402">
        <v>0</v>
      </c>
      <c r="BO1402">
        <v>0</v>
      </c>
      <c r="BP1402">
        <v>0</v>
      </c>
      <c r="BQ1402">
        <v>0</v>
      </c>
      <c r="BR1402">
        <v>0</v>
      </c>
      <c r="BS1402">
        <v>0</v>
      </c>
      <c r="BT1402">
        <v>0</v>
      </c>
      <c r="BU1402">
        <v>0</v>
      </c>
      <c r="BV1402">
        <v>0</v>
      </c>
      <c r="BW1402">
        <v>0</v>
      </c>
      <c r="BX1402" s="10">
        <v>0</v>
      </c>
      <c r="BY1402">
        <v>0</v>
      </c>
      <c r="BZ1402">
        <v>0</v>
      </c>
      <c r="CA1402">
        <v>0</v>
      </c>
      <c r="CB1402">
        <v>0</v>
      </c>
      <c r="CC1402">
        <v>0</v>
      </c>
      <c r="CD1402">
        <v>0</v>
      </c>
      <c r="CE1402">
        <v>0</v>
      </c>
    </row>
    <row r="1403" spans="1:83" x14ac:dyDescent="0.35">
      <c r="A1403" s="9" t="str">
        <f t="shared" si="21"/>
        <v>5038.303.14</v>
      </c>
      <c r="B1403" s="52" t="e">
        <f>+IF(MATCH(A1403,List!H$10:H$145,0),"Targeted")</f>
        <v>#N/A</v>
      </c>
      <c r="C1403" s="65"/>
      <c r="D1403" s="151"/>
      <c r="E1403" s="16" t="s">
        <v>1709</v>
      </c>
      <c r="F1403" s="16" t="s">
        <v>1710</v>
      </c>
      <c r="G1403" s="16" t="s">
        <v>63</v>
      </c>
      <c r="H1403" s="16" t="s">
        <v>2598</v>
      </c>
      <c r="I1403" s="16" t="s">
        <v>2599</v>
      </c>
      <c r="J1403" s="16" t="s">
        <v>2463</v>
      </c>
      <c r="K1403" s="17" t="s">
        <v>12</v>
      </c>
      <c r="L1403" s="18" t="s">
        <v>1936</v>
      </c>
      <c r="M1403" s="195" t="s">
        <v>2514</v>
      </c>
      <c r="N1403" s="16" t="s">
        <v>2515</v>
      </c>
      <c r="O1403" s="17" t="s">
        <v>304</v>
      </c>
      <c r="P1403" s="17" t="s">
        <v>305</v>
      </c>
      <c r="Q1403" s="17" t="s">
        <v>306</v>
      </c>
      <c r="R1403">
        <v>0</v>
      </c>
      <c r="S1403">
        <v>0</v>
      </c>
      <c r="T1403">
        <v>0</v>
      </c>
      <c r="U1403">
        <v>0</v>
      </c>
      <c r="V1403">
        <v>0</v>
      </c>
      <c r="W1403">
        <v>0</v>
      </c>
      <c r="X1403">
        <v>0</v>
      </c>
      <c r="Y1403">
        <v>0</v>
      </c>
      <c r="Z1403">
        <v>0</v>
      </c>
      <c r="AA1403">
        <v>0</v>
      </c>
      <c r="AB1403">
        <v>0</v>
      </c>
      <c r="AC1403">
        <v>0</v>
      </c>
      <c r="AD1403">
        <v>0</v>
      </c>
      <c r="AE1403">
        <v>0</v>
      </c>
      <c r="AF1403">
        <v>0</v>
      </c>
      <c r="AG1403" s="19">
        <v>0</v>
      </c>
      <c r="AH1403">
        <v>0</v>
      </c>
      <c r="AI1403">
        <v>0</v>
      </c>
      <c r="AJ1403">
        <v>0</v>
      </c>
      <c r="AK1403">
        <v>0</v>
      </c>
      <c r="AL1403">
        <v>0</v>
      </c>
      <c r="AM1403">
        <v>0</v>
      </c>
      <c r="AN1403">
        <v>0</v>
      </c>
      <c r="AO1403">
        <v>0</v>
      </c>
      <c r="AP1403">
        <v>0</v>
      </c>
      <c r="AQ1403">
        <v>0</v>
      </c>
      <c r="AR1403">
        <v>0</v>
      </c>
      <c r="AS1403">
        <v>0</v>
      </c>
      <c r="AT1403">
        <v>0</v>
      </c>
      <c r="AU1403">
        <v>0</v>
      </c>
      <c r="AV1403">
        <v>0</v>
      </c>
      <c r="AW1403">
        <v>0</v>
      </c>
      <c r="AX1403">
        <v>0</v>
      </c>
      <c r="AY1403">
        <v>4</v>
      </c>
      <c r="AZ1403">
        <v>0</v>
      </c>
      <c r="BA1403">
        <v>0</v>
      </c>
      <c r="BB1403">
        <v>0</v>
      </c>
      <c r="BC1403">
        <v>0</v>
      </c>
      <c r="BD1403">
        <v>0</v>
      </c>
      <c r="BE1403">
        <v>0</v>
      </c>
      <c r="BF1403">
        <v>0</v>
      </c>
      <c r="BG1403">
        <v>0</v>
      </c>
      <c r="BH1403">
        <v>0</v>
      </c>
      <c r="BI1403">
        <v>0</v>
      </c>
      <c r="BJ1403">
        <v>0</v>
      </c>
      <c r="BK1403">
        <v>0</v>
      </c>
      <c r="BL1403">
        <v>0</v>
      </c>
      <c r="BM1403">
        <v>0</v>
      </c>
      <c r="BN1403">
        <v>0</v>
      </c>
      <c r="BO1403">
        <v>0</v>
      </c>
      <c r="BP1403">
        <v>0</v>
      </c>
      <c r="BQ1403">
        <v>0</v>
      </c>
      <c r="BR1403">
        <v>0</v>
      </c>
      <c r="BS1403">
        <v>0</v>
      </c>
      <c r="BT1403">
        <v>0</v>
      </c>
      <c r="BU1403">
        <v>0</v>
      </c>
      <c r="BV1403">
        <v>0</v>
      </c>
      <c r="BW1403">
        <v>0</v>
      </c>
      <c r="BX1403" s="10">
        <v>0</v>
      </c>
      <c r="BY1403">
        <v>0</v>
      </c>
      <c r="BZ1403">
        <v>0</v>
      </c>
      <c r="CA1403">
        <v>0</v>
      </c>
      <c r="CB1403">
        <v>0</v>
      </c>
      <c r="CC1403">
        <v>0</v>
      </c>
      <c r="CD1403">
        <v>0</v>
      </c>
      <c r="CE1403">
        <v>0</v>
      </c>
    </row>
    <row r="1404" spans="1:83" x14ac:dyDescent="0.35">
      <c r="A1404" s="9" t="str">
        <f t="shared" si="21"/>
        <v>1031.303.14</v>
      </c>
      <c r="B1404" s="52" t="e">
        <f>+IF(MATCH(A1404,List!H$10:H$145,0),"Targeted")</f>
        <v>#N/A</v>
      </c>
      <c r="C1404" s="65"/>
      <c r="D1404" s="151" t="s">
        <v>7700</v>
      </c>
      <c r="E1404" s="16" t="s">
        <v>1709</v>
      </c>
      <c r="F1404" s="16" t="s">
        <v>1710</v>
      </c>
      <c r="G1404" s="16" t="s">
        <v>2600</v>
      </c>
      <c r="H1404" s="16" t="s">
        <v>2601</v>
      </c>
      <c r="I1404" s="16" t="s">
        <v>1111</v>
      </c>
      <c r="J1404" s="16" t="s">
        <v>2602</v>
      </c>
      <c r="K1404" s="17" t="s">
        <v>12</v>
      </c>
      <c r="L1404" s="18" t="s">
        <v>1936</v>
      </c>
      <c r="M1404" s="195" t="s">
        <v>2514</v>
      </c>
      <c r="N1404" s="16" t="s">
        <v>2515</v>
      </c>
      <c r="O1404" s="17" t="s">
        <v>346</v>
      </c>
      <c r="P1404" s="17" t="s">
        <v>305</v>
      </c>
      <c r="Q1404" s="17" t="s">
        <v>306</v>
      </c>
      <c r="R1404">
        <v>0</v>
      </c>
      <c r="S1404">
        <v>0</v>
      </c>
      <c r="T1404">
        <v>0</v>
      </c>
      <c r="U1404">
        <v>0</v>
      </c>
      <c r="V1404">
        <v>0</v>
      </c>
      <c r="W1404">
        <v>0</v>
      </c>
      <c r="X1404">
        <v>0</v>
      </c>
      <c r="Y1404">
        <v>0</v>
      </c>
      <c r="Z1404">
        <v>0</v>
      </c>
      <c r="AA1404">
        <v>0</v>
      </c>
      <c r="AB1404">
        <v>0</v>
      </c>
      <c r="AC1404">
        <v>0</v>
      </c>
      <c r="AD1404">
        <v>0</v>
      </c>
      <c r="AE1404">
        <v>0</v>
      </c>
      <c r="AF1404">
        <v>0</v>
      </c>
      <c r="AG1404" s="19">
        <v>0</v>
      </c>
      <c r="AH1404">
        <v>0</v>
      </c>
      <c r="AI1404">
        <v>0</v>
      </c>
      <c r="AJ1404">
        <v>0</v>
      </c>
      <c r="AK1404">
        <v>0</v>
      </c>
      <c r="AL1404">
        <v>0</v>
      </c>
      <c r="AM1404">
        <v>0</v>
      </c>
      <c r="AN1404">
        <v>0</v>
      </c>
      <c r="AO1404">
        <v>0</v>
      </c>
      <c r="AP1404">
        <v>0</v>
      </c>
      <c r="AQ1404">
        <v>0</v>
      </c>
      <c r="AR1404">
        <v>0</v>
      </c>
      <c r="AS1404">
        <v>0</v>
      </c>
      <c r="AT1404">
        <v>0</v>
      </c>
      <c r="AU1404">
        <v>0</v>
      </c>
      <c r="AV1404">
        <v>0</v>
      </c>
      <c r="AW1404">
        <v>0</v>
      </c>
      <c r="AX1404">
        <v>0</v>
      </c>
      <c r="AY1404">
        <v>0</v>
      </c>
      <c r="AZ1404">
        <v>0</v>
      </c>
      <c r="BA1404">
        <v>0</v>
      </c>
      <c r="BB1404">
        <v>0</v>
      </c>
      <c r="BC1404">
        <v>0</v>
      </c>
      <c r="BD1404">
        <v>0</v>
      </c>
      <c r="BE1404">
        <v>0</v>
      </c>
      <c r="BF1404">
        <v>0</v>
      </c>
      <c r="BG1404">
        <v>0</v>
      </c>
      <c r="BH1404">
        <v>0</v>
      </c>
      <c r="BI1404">
        <v>0</v>
      </c>
      <c r="BJ1404">
        <v>0</v>
      </c>
      <c r="BK1404">
        <v>0</v>
      </c>
      <c r="BL1404">
        <v>0</v>
      </c>
      <c r="BM1404">
        <v>0</v>
      </c>
      <c r="BN1404">
        <v>1000</v>
      </c>
      <c r="BO1404">
        <v>0</v>
      </c>
      <c r="BP1404">
        <v>0</v>
      </c>
      <c r="BQ1404">
        <v>0</v>
      </c>
      <c r="BR1404">
        <v>0</v>
      </c>
      <c r="BS1404">
        <v>0</v>
      </c>
      <c r="BT1404">
        <v>0</v>
      </c>
      <c r="BU1404">
        <v>0</v>
      </c>
      <c r="BV1404">
        <v>0</v>
      </c>
      <c r="BW1404">
        <v>0</v>
      </c>
      <c r="BX1404">
        <v>0</v>
      </c>
      <c r="BY1404">
        <v>0</v>
      </c>
      <c r="BZ1404">
        <v>0</v>
      </c>
      <c r="CA1404">
        <v>0</v>
      </c>
      <c r="CB1404">
        <v>0</v>
      </c>
      <c r="CC1404">
        <v>0</v>
      </c>
      <c r="CD1404">
        <v>0</v>
      </c>
      <c r="CE1404">
        <v>0</v>
      </c>
    </row>
    <row r="1405" spans="1:83" x14ac:dyDescent="0.35">
      <c r="A1405" s="9" t="str">
        <f t="shared" si="21"/>
        <v>1031.303.14</v>
      </c>
      <c r="B1405" s="52" t="e">
        <f>+IF(MATCH(A1405,List!H$10:H$145,0),"Targeted")</f>
        <v>#N/A</v>
      </c>
      <c r="C1405" s="65"/>
      <c r="D1405" s="151" t="s">
        <v>7700</v>
      </c>
      <c r="E1405" s="16" t="s">
        <v>1709</v>
      </c>
      <c r="F1405" s="16" t="s">
        <v>1710</v>
      </c>
      <c r="G1405" s="16" t="s">
        <v>2600</v>
      </c>
      <c r="H1405" s="16" t="s">
        <v>2601</v>
      </c>
      <c r="I1405" s="16" t="s">
        <v>1111</v>
      </c>
      <c r="J1405" s="16" t="s">
        <v>2602</v>
      </c>
      <c r="K1405" s="17" t="s">
        <v>12</v>
      </c>
      <c r="L1405" s="18" t="s">
        <v>1936</v>
      </c>
      <c r="M1405" s="195" t="s">
        <v>2514</v>
      </c>
      <c r="N1405" s="16" t="s">
        <v>2515</v>
      </c>
      <c r="O1405" s="17" t="s">
        <v>346</v>
      </c>
      <c r="P1405" s="17" t="s">
        <v>524</v>
      </c>
      <c r="Q1405" s="17" t="s">
        <v>306</v>
      </c>
      <c r="R1405">
        <v>0</v>
      </c>
      <c r="S1405">
        <v>0</v>
      </c>
      <c r="T1405">
        <v>0</v>
      </c>
      <c r="U1405">
        <v>0</v>
      </c>
      <c r="V1405">
        <v>0</v>
      </c>
      <c r="W1405">
        <v>0</v>
      </c>
      <c r="X1405">
        <v>0</v>
      </c>
      <c r="Y1405">
        <v>0</v>
      </c>
      <c r="Z1405">
        <v>0</v>
      </c>
      <c r="AA1405">
        <v>0</v>
      </c>
      <c r="AB1405">
        <v>0</v>
      </c>
      <c r="AC1405">
        <v>0</v>
      </c>
      <c r="AD1405">
        <v>0</v>
      </c>
      <c r="AE1405">
        <v>0</v>
      </c>
      <c r="AF1405">
        <v>0</v>
      </c>
      <c r="AG1405" s="19">
        <v>0</v>
      </c>
      <c r="AH1405">
        <v>0</v>
      </c>
      <c r="AI1405">
        <v>0</v>
      </c>
      <c r="AJ1405">
        <v>0</v>
      </c>
      <c r="AK1405">
        <v>0</v>
      </c>
      <c r="AL1405">
        <v>0</v>
      </c>
      <c r="AM1405">
        <v>0</v>
      </c>
      <c r="AN1405">
        <v>0</v>
      </c>
      <c r="AO1405">
        <v>0</v>
      </c>
      <c r="AP1405">
        <v>0</v>
      </c>
      <c r="AQ1405">
        <v>0</v>
      </c>
      <c r="AR1405">
        <v>0</v>
      </c>
      <c r="AS1405">
        <v>0</v>
      </c>
      <c r="AT1405">
        <v>0</v>
      </c>
      <c r="AU1405">
        <v>0</v>
      </c>
      <c r="AV1405">
        <v>0</v>
      </c>
      <c r="AW1405">
        <v>0</v>
      </c>
      <c r="AX1405">
        <v>0</v>
      </c>
      <c r="AY1405">
        <v>0</v>
      </c>
      <c r="AZ1405">
        <v>0</v>
      </c>
      <c r="BA1405">
        <v>0</v>
      </c>
      <c r="BB1405">
        <v>0</v>
      </c>
      <c r="BC1405">
        <v>0</v>
      </c>
      <c r="BD1405">
        <v>0</v>
      </c>
      <c r="BE1405">
        <v>1000</v>
      </c>
      <c r="BF1405">
        <v>1000</v>
      </c>
      <c r="BG1405">
        <v>1000</v>
      </c>
      <c r="BH1405">
        <v>7000</v>
      </c>
      <c r="BI1405">
        <v>10000</v>
      </c>
      <c r="BJ1405">
        <v>17000</v>
      </c>
      <c r="BK1405">
        <v>14000</v>
      </c>
      <c r="BL1405">
        <v>5000</v>
      </c>
      <c r="BM1405">
        <v>5000</v>
      </c>
      <c r="BN1405">
        <v>-1000</v>
      </c>
      <c r="BO1405">
        <v>0</v>
      </c>
      <c r="BP1405">
        <v>0</v>
      </c>
      <c r="BQ1405">
        <v>0</v>
      </c>
      <c r="BR1405">
        <v>0</v>
      </c>
      <c r="BS1405">
        <v>0</v>
      </c>
      <c r="BT1405">
        <v>0</v>
      </c>
      <c r="BU1405">
        <v>0</v>
      </c>
      <c r="BV1405">
        <v>0</v>
      </c>
      <c r="BW1405">
        <v>0</v>
      </c>
      <c r="BX1405">
        <v>0</v>
      </c>
      <c r="BY1405">
        <v>0</v>
      </c>
      <c r="BZ1405">
        <v>0</v>
      </c>
      <c r="CA1405">
        <v>0</v>
      </c>
      <c r="CB1405">
        <v>0</v>
      </c>
      <c r="CC1405">
        <v>0</v>
      </c>
      <c r="CD1405">
        <v>0</v>
      </c>
      <c r="CE1405">
        <v>0</v>
      </c>
    </row>
    <row r="1406" spans="1:83" x14ac:dyDescent="0.35">
      <c r="A1406" s="9" t="str">
        <f t="shared" si="21"/>
        <v>1036.303.14</v>
      </c>
      <c r="B1406" s="52" t="e">
        <f>+IF(MATCH(A1406,List!H$10:H$145,0),"Targeted")</f>
        <v>#N/A</v>
      </c>
      <c r="C1406" s="65"/>
      <c r="D1406" s="151" t="s">
        <v>7700</v>
      </c>
      <c r="E1406" s="16" t="s">
        <v>1709</v>
      </c>
      <c r="F1406" s="16" t="s">
        <v>1710</v>
      </c>
      <c r="G1406" s="16" t="s">
        <v>2600</v>
      </c>
      <c r="H1406" s="16" t="s">
        <v>2601</v>
      </c>
      <c r="I1406" s="16" t="s">
        <v>1475</v>
      </c>
      <c r="J1406" s="16" t="s">
        <v>2603</v>
      </c>
      <c r="K1406" s="17" t="s">
        <v>12</v>
      </c>
      <c r="L1406" s="18" t="s">
        <v>1936</v>
      </c>
      <c r="M1406" s="195" t="s">
        <v>2514</v>
      </c>
      <c r="N1406" s="16" t="s">
        <v>2515</v>
      </c>
      <c r="O1406" s="17" t="s">
        <v>346</v>
      </c>
      <c r="P1406" s="17" t="s">
        <v>305</v>
      </c>
      <c r="Q1406" s="17" t="s">
        <v>306</v>
      </c>
      <c r="R1406">
        <v>41657</v>
      </c>
      <c r="S1406">
        <v>46866</v>
      </c>
      <c r="T1406">
        <v>53233</v>
      </c>
      <c r="U1406">
        <v>56928</v>
      </c>
      <c r="V1406">
        <v>63579</v>
      </c>
      <c r="W1406">
        <v>68663</v>
      </c>
      <c r="X1406">
        <v>80558</v>
      </c>
      <c r="Y1406">
        <v>85608</v>
      </c>
      <c r="Z1406">
        <v>101281</v>
      </c>
      <c r="AA1406">
        <v>119927</v>
      </c>
      <c r="AB1406">
        <v>126693</v>
      </c>
      <c r="AC1406">
        <v>164995</v>
      </c>
      <c r="AD1406">
        <v>175275</v>
      </c>
      <c r="AE1406">
        <v>229460</v>
      </c>
      <c r="AF1406">
        <v>253842</v>
      </c>
      <c r="AG1406" s="19">
        <v>80180</v>
      </c>
      <c r="AH1406">
        <v>296718</v>
      </c>
      <c r="AI1406">
        <v>343488</v>
      </c>
      <c r="AJ1406">
        <v>380702</v>
      </c>
      <c r="AK1406">
        <v>426309</v>
      </c>
      <c r="AL1406">
        <v>460155</v>
      </c>
      <c r="AM1406">
        <v>506627</v>
      </c>
      <c r="AN1406">
        <v>549178</v>
      </c>
      <c r="AO1406">
        <v>640343</v>
      </c>
      <c r="AP1406">
        <v>621448</v>
      </c>
      <c r="AQ1406">
        <v>622059</v>
      </c>
      <c r="AR1406">
        <v>648349</v>
      </c>
      <c r="AS1406">
        <v>729940</v>
      </c>
      <c r="AT1406">
        <v>841152</v>
      </c>
      <c r="AU1406">
        <v>764314</v>
      </c>
      <c r="AV1406">
        <v>837848</v>
      </c>
      <c r="AW1406">
        <v>925178</v>
      </c>
      <c r="AX1406">
        <v>1018108</v>
      </c>
      <c r="AY1406">
        <v>1027968</v>
      </c>
      <c r="AZ1406">
        <v>1083000</v>
      </c>
      <c r="BA1406">
        <v>1095000</v>
      </c>
      <c r="BB1406">
        <v>1143000</v>
      </c>
      <c r="BC1406">
        <v>1197000</v>
      </c>
      <c r="BD1406">
        <v>1267000</v>
      </c>
      <c r="BE1406">
        <v>1340000</v>
      </c>
      <c r="BF1406">
        <v>1364000</v>
      </c>
      <c r="BG1406">
        <v>1452000</v>
      </c>
      <c r="BH1406">
        <v>1572000</v>
      </c>
      <c r="BI1406">
        <v>1557000</v>
      </c>
      <c r="BJ1406">
        <v>1655000</v>
      </c>
      <c r="BK1406">
        <v>1723000</v>
      </c>
      <c r="BL1406">
        <v>1703000</v>
      </c>
      <c r="BM1406">
        <v>1917000</v>
      </c>
      <c r="BN1406">
        <v>2051000</v>
      </c>
      <c r="BO1406">
        <v>2287000</v>
      </c>
      <c r="BP1406">
        <v>2319000</v>
      </c>
      <c r="BQ1406">
        <v>2310000</v>
      </c>
      <c r="BR1406">
        <v>2106000</v>
      </c>
      <c r="BS1406">
        <v>2187000</v>
      </c>
      <c r="BT1406">
        <v>2219000</v>
      </c>
      <c r="BU1406">
        <v>2268000</v>
      </c>
      <c r="BV1406">
        <v>2334000</v>
      </c>
      <c r="BW1406">
        <v>2374000</v>
      </c>
      <c r="BX1406">
        <v>2395000</v>
      </c>
      <c r="BY1406">
        <v>2480000</v>
      </c>
      <c r="BZ1406">
        <v>2586000</v>
      </c>
      <c r="CA1406">
        <v>3087000</v>
      </c>
      <c r="CB1406">
        <v>3189000</v>
      </c>
      <c r="CC1406">
        <v>3089000</v>
      </c>
      <c r="CD1406">
        <v>3157000</v>
      </c>
      <c r="CE1406">
        <v>3225000</v>
      </c>
    </row>
    <row r="1407" spans="1:83" x14ac:dyDescent="0.35">
      <c r="A1407" s="9" t="str">
        <f t="shared" si="21"/>
        <v>1036.303.14</v>
      </c>
      <c r="B1407" s="52" t="e">
        <f>+IF(MATCH(A1407,List!H$10:H$145,0),"Targeted")</f>
        <v>#N/A</v>
      </c>
      <c r="C1407" s="65"/>
      <c r="D1407" s="151" t="s">
        <v>7700</v>
      </c>
      <c r="E1407" s="16" t="s">
        <v>1709</v>
      </c>
      <c r="F1407" s="16" t="s">
        <v>1710</v>
      </c>
      <c r="G1407" s="16" t="s">
        <v>2600</v>
      </c>
      <c r="H1407" s="16" t="s">
        <v>2601</v>
      </c>
      <c r="I1407" s="16" t="s">
        <v>1475</v>
      </c>
      <c r="J1407" s="16" t="s">
        <v>2603</v>
      </c>
      <c r="K1407" s="17" t="s">
        <v>12</v>
      </c>
      <c r="L1407" s="18" t="s">
        <v>1936</v>
      </c>
      <c r="M1407" s="195" t="s">
        <v>2514</v>
      </c>
      <c r="N1407" s="16" t="s">
        <v>2515</v>
      </c>
      <c r="O1407" s="17" t="s">
        <v>346</v>
      </c>
      <c r="P1407" s="17" t="s">
        <v>524</v>
      </c>
      <c r="Q1407" s="17" t="s">
        <v>306</v>
      </c>
      <c r="R1407">
        <v>0</v>
      </c>
      <c r="S1407">
        <v>0</v>
      </c>
      <c r="T1407">
        <v>0</v>
      </c>
      <c r="U1407">
        <v>0</v>
      </c>
      <c r="V1407">
        <v>0</v>
      </c>
      <c r="W1407">
        <v>0</v>
      </c>
      <c r="X1407">
        <v>0</v>
      </c>
      <c r="Y1407">
        <v>0</v>
      </c>
      <c r="Z1407">
        <v>0</v>
      </c>
      <c r="AA1407">
        <v>0</v>
      </c>
      <c r="AB1407">
        <v>0</v>
      </c>
      <c r="AC1407">
        <v>0</v>
      </c>
      <c r="AD1407">
        <v>0</v>
      </c>
      <c r="AE1407">
        <v>0</v>
      </c>
      <c r="AF1407">
        <v>0</v>
      </c>
      <c r="AG1407" s="19">
        <v>0</v>
      </c>
      <c r="AH1407">
        <v>0</v>
      </c>
      <c r="AI1407">
        <v>11496</v>
      </c>
      <c r="AJ1407">
        <v>9679</v>
      </c>
      <c r="AK1407">
        <v>8757</v>
      </c>
      <c r="AL1407">
        <v>0</v>
      </c>
      <c r="AM1407">
        <v>2804</v>
      </c>
      <c r="AN1407">
        <v>422</v>
      </c>
      <c r="AO1407">
        <v>1727</v>
      </c>
      <c r="AP1407">
        <v>0</v>
      </c>
      <c r="AQ1407">
        <v>0</v>
      </c>
      <c r="AR1407">
        <v>0</v>
      </c>
      <c r="AS1407">
        <v>0</v>
      </c>
      <c r="AT1407">
        <v>0</v>
      </c>
      <c r="AU1407">
        <v>0</v>
      </c>
      <c r="AV1407">
        <v>0</v>
      </c>
      <c r="AW1407">
        <v>0</v>
      </c>
      <c r="AX1407">
        <v>0</v>
      </c>
      <c r="AY1407">
        <v>0</v>
      </c>
      <c r="AZ1407">
        <v>0</v>
      </c>
      <c r="BA1407">
        <v>0</v>
      </c>
      <c r="BB1407">
        <v>0</v>
      </c>
      <c r="BC1407">
        <v>0</v>
      </c>
      <c r="BD1407">
        <v>0</v>
      </c>
      <c r="BE1407">
        <v>0</v>
      </c>
      <c r="BF1407">
        <v>0</v>
      </c>
      <c r="BG1407">
        <v>0</v>
      </c>
      <c r="BH1407">
        <v>0</v>
      </c>
      <c r="BI1407">
        <v>0</v>
      </c>
      <c r="BJ1407">
        <v>0</v>
      </c>
      <c r="BK1407">
        <v>0</v>
      </c>
      <c r="BL1407">
        <v>0</v>
      </c>
      <c r="BM1407">
        <v>0</v>
      </c>
      <c r="BN1407">
        <v>0</v>
      </c>
      <c r="BO1407">
        <v>0</v>
      </c>
      <c r="BP1407">
        <v>0</v>
      </c>
      <c r="BQ1407">
        <v>0</v>
      </c>
      <c r="BR1407">
        <v>0</v>
      </c>
      <c r="BS1407">
        <v>0</v>
      </c>
      <c r="BT1407">
        <v>0</v>
      </c>
      <c r="BU1407">
        <v>0</v>
      </c>
      <c r="BV1407">
        <v>0</v>
      </c>
      <c r="BW1407">
        <v>0</v>
      </c>
      <c r="BX1407">
        <v>0</v>
      </c>
      <c r="BY1407">
        <v>0</v>
      </c>
      <c r="BZ1407">
        <v>0</v>
      </c>
      <c r="CA1407">
        <v>0</v>
      </c>
      <c r="CB1407">
        <v>0</v>
      </c>
      <c r="CC1407">
        <v>0</v>
      </c>
      <c r="CD1407">
        <v>0</v>
      </c>
      <c r="CE1407">
        <v>0</v>
      </c>
    </row>
    <row r="1408" spans="1:83" x14ac:dyDescent="0.35">
      <c r="A1408" s="9" t="str">
        <f t="shared" si="21"/>
        <v>1037.303.14</v>
      </c>
      <c r="B1408" s="52" t="e">
        <f>+IF(MATCH(A1408,List!H$10:H$145,0),"Targeted")</f>
        <v>#N/A</v>
      </c>
      <c r="C1408" s="65"/>
      <c r="D1408" s="151" t="s">
        <v>7700</v>
      </c>
      <c r="E1408" s="16" t="s">
        <v>1709</v>
      </c>
      <c r="F1408" s="16" t="s">
        <v>1710</v>
      </c>
      <c r="G1408" s="16" t="s">
        <v>2600</v>
      </c>
      <c r="H1408" s="16" t="s">
        <v>2601</v>
      </c>
      <c r="I1408" s="16" t="s">
        <v>1160</v>
      </c>
      <c r="J1408" s="16" t="s">
        <v>2604</v>
      </c>
      <c r="K1408" s="17" t="s">
        <v>12</v>
      </c>
      <c r="L1408" s="18" t="s">
        <v>1936</v>
      </c>
      <c r="M1408" s="195" t="s">
        <v>2514</v>
      </c>
      <c r="N1408" s="16" t="s">
        <v>2515</v>
      </c>
      <c r="O1408" s="17" t="s">
        <v>346</v>
      </c>
      <c r="P1408" s="17" t="s">
        <v>305</v>
      </c>
      <c r="Q1408" s="17" t="s">
        <v>306</v>
      </c>
      <c r="R1408">
        <v>0</v>
      </c>
      <c r="S1408">
        <v>0</v>
      </c>
      <c r="T1408">
        <v>0</v>
      </c>
      <c r="U1408">
        <v>0</v>
      </c>
      <c r="V1408">
        <v>37186</v>
      </c>
      <c r="W1408">
        <v>31684</v>
      </c>
      <c r="X1408">
        <v>25486</v>
      </c>
      <c r="Y1408">
        <v>22473</v>
      </c>
      <c r="Z1408">
        <v>19547</v>
      </c>
      <c r="AA1408">
        <v>14494</v>
      </c>
      <c r="AB1408">
        <v>25097</v>
      </c>
      <c r="AC1408">
        <v>16352</v>
      </c>
      <c r="AD1408">
        <v>16172</v>
      </c>
      <c r="AE1408">
        <v>24560</v>
      </c>
      <c r="AF1408">
        <v>40969</v>
      </c>
      <c r="AG1408" s="19">
        <v>9262</v>
      </c>
      <c r="AH1408">
        <v>29778</v>
      </c>
      <c r="AI1408">
        <v>16912</v>
      </c>
      <c r="AJ1408">
        <v>9890</v>
      </c>
      <c r="AK1408">
        <v>5372</v>
      </c>
      <c r="AL1408">
        <v>2577</v>
      </c>
      <c r="AM1408">
        <v>2120</v>
      </c>
      <c r="AN1408">
        <v>356</v>
      </c>
      <c r="AO1408">
        <v>1065</v>
      </c>
      <c r="AP1408">
        <v>679</v>
      </c>
      <c r="AQ1408">
        <v>39</v>
      </c>
      <c r="AR1408">
        <v>492</v>
      </c>
      <c r="AS1408">
        <v>0</v>
      </c>
      <c r="AT1408">
        <v>253</v>
      </c>
      <c r="AU1408">
        <v>13</v>
      </c>
      <c r="AV1408">
        <v>0</v>
      </c>
      <c r="AW1408">
        <v>1</v>
      </c>
      <c r="AX1408">
        <v>0</v>
      </c>
      <c r="AY1408">
        <v>0</v>
      </c>
      <c r="AZ1408">
        <v>0</v>
      </c>
      <c r="BA1408">
        <v>0</v>
      </c>
      <c r="BB1408">
        <v>0</v>
      </c>
      <c r="BC1408">
        <v>0</v>
      </c>
      <c r="BD1408">
        <v>0</v>
      </c>
      <c r="BE1408">
        <v>0</v>
      </c>
      <c r="BF1408">
        <v>0</v>
      </c>
      <c r="BG1408">
        <v>0</v>
      </c>
      <c r="BH1408">
        <v>0</v>
      </c>
      <c r="BI1408">
        <v>0</v>
      </c>
      <c r="BJ1408">
        <v>0</v>
      </c>
      <c r="BK1408">
        <v>0</v>
      </c>
      <c r="BL1408">
        <v>0</v>
      </c>
      <c r="BM1408">
        <v>0</v>
      </c>
      <c r="BN1408">
        <v>0</v>
      </c>
      <c r="BO1408">
        <v>0</v>
      </c>
      <c r="BP1408">
        <v>0</v>
      </c>
      <c r="BQ1408">
        <v>0</v>
      </c>
      <c r="BR1408">
        <v>0</v>
      </c>
      <c r="BS1408">
        <v>0</v>
      </c>
      <c r="BT1408">
        <v>0</v>
      </c>
      <c r="BU1408">
        <v>0</v>
      </c>
      <c r="BV1408">
        <v>0</v>
      </c>
      <c r="BW1408">
        <v>0</v>
      </c>
      <c r="BX1408">
        <v>0</v>
      </c>
      <c r="BY1408">
        <v>0</v>
      </c>
      <c r="BZ1408">
        <v>0</v>
      </c>
      <c r="CA1408">
        <v>0</v>
      </c>
      <c r="CB1408">
        <v>0</v>
      </c>
      <c r="CC1408">
        <v>0</v>
      </c>
      <c r="CD1408">
        <v>0</v>
      </c>
      <c r="CE1408">
        <v>0</v>
      </c>
    </row>
    <row r="1409" spans="1:83" x14ac:dyDescent="0.35">
      <c r="A1409" s="9" t="str">
        <f t="shared" si="21"/>
        <v>1039.303.14</v>
      </c>
      <c r="B1409" s="52" t="e">
        <f>+IF(MATCH(A1409,List!H$10:H$145,0),"Targeted")</f>
        <v>#N/A</v>
      </c>
      <c r="C1409" s="65"/>
      <c r="D1409" s="151" t="s">
        <v>7700</v>
      </c>
      <c r="E1409" s="16" t="s">
        <v>1709</v>
      </c>
      <c r="F1409" s="16" t="s">
        <v>1710</v>
      </c>
      <c r="G1409" s="16" t="s">
        <v>2600</v>
      </c>
      <c r="H1409" s="16" t="s">
        <v>2601</v>
      </c>
      <c r="I1409" s="16" t="s">
        <v>1200</v>
      </c>
      <c r="J1409" s="16" t="s">
        <v>2605</v>
      </c>
      <c r="K1409" s="17" t="s">
        <v>12</v>
      </c>
      <c r="L1409" s="18" t="s">
        <v>1936</v>
      </c>
      <c r="M1409" s="195" t="s">
        <v>2514</v>
      </c>
      <c r="N1409" s="16" t="s">
        <v>2515</v>
      </c>
      <c r="O1409" s="17" t="s">
        <v>346</v>
      </c>
      <c r="P1409" s="17" t="s">
        <v>305</v>
      </c>
      <c r="Q1409" s="17" t="s">
        <v>306</v>
      </c>
      <c r="R1409">
        <v>51644</v>
      </c>
      <c r="S1409">
        <v>64483</v>
      </c>
      <c r="T1409">
        <v>76253</v>
      </c>
      <c r="U1409">
        <v>75810</v>
      </c>
      <c r="V1409">
        <v>38004</v>
      </c>
      <c r="W1409">
        <v>21942</v>
      </c>
      <c r="X1409">
        <v>14327</v>
      </c>
      <c r="Y1409">
        <v>18186</v>
      </c>
      <c r="Z1409">
        <v>12825</v>
      </c>
      <c r="AA1409">
        <v>13648</v>
      </c>
      <c r="AB1409">
        <v>29116</v>
      </c>
      <c r="AC1409">
        <v>20486</v>
      </c>
      <c r="AD1409">
        <v>40037</v>
      </c>
      <c r="AE1409">
        <v>56017</v>
      </c>
      <c r="AF1409">
        <v>66371</v>
      </c>
      <c r="AG1409" s="19">
        <v>13831</v>
      </c>
      <c r="AH1409">
        <v>34569</v>
      </c>
      <c r="AI1409">
        <v>78943</v>
      </c>
      <c r="AJ1409">
        <v>82513</v>
      </c>
      <c r="AK1409">
        <v>137035</v>
      </c>
      <c r="AL1409">
        <v>133638</v>
      </c>
      <c r="AM1409">
        <v>86768</v>
      </c>
      <c r="AN1409">
        <v>105614</v>
      </c>
      <c r="AO1409">
        <v>103094</v>
      </c>
      <c r="AP1409">
        <v>82354</v>
      </c>
      <c r="AQ1409">
        <v>110174</v>
      </c>
      <c r="AR1409">
        <v>100520</v>
      </c>
      <c r="AS1409">
        <v>97474</v>
      </c>
      <c r="AT1409">
        <v>97909</v>
      </c>
      <c r="AU1409">
        <v>125471</v>
      </c>
      <c r="AV1409">
        <v>155050</v>
      </c>
      <c r="AW1409">
        <v>200815</v>
      </c>
      <c r="AX1409">
        <v>257475</v>
      </c>
      <c r="AY1409">
        <v>250278</v>
      </c>
      <c r="AZ1409">
        <v>238000</v>
      </c>
      <c r="BA1409">
        <v>230000</v>
      </c>
      <c r="BB1409">
        <v>243000</v>
      </c>
      <c r="BC1409">
        <v>239000</v>
      </c>
      <c r="BD1409">
        <v>90000</v>
      </c>
      <c r="BE1409">
        <v>232000</v>
      </c>
      <c r="BF1409">
        <v>212000</v>
      </c>
      <c r="BG1409">
        <v>314000</v>
      </c>
      <c r="BH1409">
        <v>335000</v>
      </c>
      <c r="BI1409">
        <v>378000</v>
      </c>
      <c r="BJ1409">
        <v>405000</v>
      </c>
      <c r="BK1409">
        <v>328000</v>
      </c>
      <c r="BL1409">
        <v>299000</v>
      </c>
      <c r="BM1409">
        <v>334000</v>
      </c>
      <c r="BN1409">
        <v>382000</v>
      </c>
      <c r="BO1409">
        <v>480000</v>
      </c>
      <c r="BP1409">
        <v>498000</v>
      </c>
      <c r="BQ1409">
        <v>314000</v>
      </c>
      <c r="BR1409">
        <v>296000</v>
      </c>
      <c r="BS1409">
        <v>178000</v>
      </c>
      <c r="BT1409">
        <v>198000</v>
      </c>
      <c r="BU1409">
        <v>182000</v>
      </c>
      <c r="BV1409">
        <v>214000</v>
      </c>
      <c r="BW1409">
        <v>230000</v>
      </c>
      <c r="BX1409">
        <v>213000</v>
      </c>
      <c r="BY1409">
        <v>269000</v>
      </c>
      <c r="BZ1409">
        <v>391000</v>
      </c>
      <c r="CA1409">
        <v>496000</v>
      </c>
      <c r="CB1409">
        <v>449000</v>
      </c>
      <c r="CC1409">
        <v>447000</v>
      </c>
      <c r="CD1409">
        <v>434000</v>
      </c>
      <c r="CE1409">
        <v>399000</v>
      </c>
    </row>
    <row r="1410" spans="1:83" x14ac:dyDescent="0.35">
      <c r="A1410" s="9" t="str">
        <f t="shared" si="21"/>
        <v>1039.303.14</v>
      </c>
      <c r="B1410" s="52" t="e">
        <f>+IF(MATCH(A1410,List!H$10:H$145,0),"Targeted")</f>
        <v>#N/A</v>
      </c>
      <c r="C1410" s="65"/>
      <c r="D1410" s="151"/>
      <c r="E1410" s="16" t="s">
        <v>1709</v>
      </c>
      <c r="F1410" s="16" t="s">
        <v>1710</v>
      </c>
      <c r="G1410" s="16" t="s">
        <v>2600</v>
      </c>
      <c r="H1410" s="16" t="s">
        <v>2601</v>
      </c>
      <c r="I1410" s="16" t="s">
        <v>1200</v>
      </c>
      <c r="J1410" s="16" t="s">
        <v>2605</v>
      </c>
      <c r="K1410" s="17" t="s">
        <v>12</v>
      </c>
      <c r="L1410" s="18" t="s">
        <v>1936</v>
      </c>
      <c r="M1410" s="195" t="s">
        <v>2514</v>
      </c>
      <c r="N1410" s="16" t="s">
        <v>2515</v>
      </c>
      <c r="O1410" s="17" t="s">
        <v>304</v>
      </c>
      <c r="P1410" s="17" t="s">
        <v>305</v>
      </c>
      <c r="Q1410" s="17" t="s">
        <v>306</v>
      </c>
      <c r="R1410">
        <v>0</v>
      </c>
      <c r="S1410">
        <v>0</v>
      </c>
      <c r="T1410">
        <v>0</v>
      </c>
      <c r="U1410">
        <v>0</v>
      </c>
      <c r="V1410">
        <v>0</v>
      </c>
      <c r="W1410">
        <v>0</v>
      </c>
      <c r="X1410">
        <v>0</v>
      </c>
      <c r="Y1410">
        <v>0</v>
      </c>
      <c r="Z1410">
        <v>0</v>
      </c>
      <c r="AA1410">
        <v>0</v>
      </c>
      <c r="AB1410">
        <v>0</v>
      </c>
      <c r="AC1410">
        <v>0</v>
      </c>
      <c r="AD1410">
        <v>0</v>
      </c>
      <c r="AE1410">
        <v>0</v>
      </c>
      <c r="AF1410">
        <v>0</v>
      </c>
      <c r="AG1410" s="19">
        <v>0</v>
      </c>
      <c r="AH1410">
        <v>0</v>
      </c>
      <c r="AI1410">
        <v>0</v>
      </c>
      <c r="AJ1410">
        <v>0</v>
      </c>
      <c r="AK1410">
        <v>0</v>
      </c>
      <c r="AL1410">
        <v>0</v>
      </c>
      <c r="AM1410">
        <v>0</v>
      </c>
      <c r="AN1410">
        <v>0</v>
      </c>
      <c r="AO1410">
        <v>0</v>
      </c>
      <c r="AP1410">
        <v>0</v>
      </c>
      <c r="AQ1410">
        <v>0</v>
      </c>
      <c r="AR1410">
        <v>0</v>
      </c>
      <c r="AS1410">
        <v>0</v>
      </c>
      <c r="AT1410">
        <v>0</v>
      </c>
      <c r="AU1410">
        <v>0</v>
      </c>
      <c r="AV1410">
        <v>0</v>
      </c>
      <c r="AW1410">
        <v>0</v>
      </c>
      <c r="AX1410">
        <v>0</v>
      </c>
      <c r="AY1410">
        <v>0</v>
      </c>
      <c r="AZ1410">
        <v>0</v>
      </c>
      <c r="BA1410">
        <v>0</v>
      </c>
      <c r="BB1410">
        <v>0</v>
      </c>
      <c r="BC1410">
        <v>0</v>
      </c>
      <c r="BD1410">
        <v>0</v>
      </c>
      <c r="BE1410">
        <v>0</v>
      </c>
      <c r="BF1410">
        <v>0</v>
      </c>
      <c r="BG1410">
        <v>0</v>
      </c>
      <c r="BH1410">
        <v>0</v>
      </c>
      <c r="BI1410">
        <v>0</v>
      </c>
      <c r="BJ1410">
        <v>0</v>
      </c>
      <c r="BK1410">
        <v>0</v>
      </c>
      <c r="BL1410">
        <v>4000</v>
      </c>
      <c r="BM1410">
        <v>0</v>
      </c>
      <c r="BN1410">
        <v>0</v>
      </c>
      <c r="BO1410">
        <v>0</v>
      </c>
      <c r="BP1410">
        <v>0</v>
      </c>
      <c r="BQ1410">
        <v>0</v>
      </c>
      <c r="BR1410">
        <v>0</v>
      </c>
      <c r="BS1410">
        <v>0</v>
      </c>
      <c r="BT1410">
        <v>0</v>
      </c>
      <c r="BU1410">
        <v>0</v>
      </c>
      <c r="BV1410">
        <v>6000</v>
      </c>
      <c r="BW1410">
        <v>0</v>
      </c>
      <c r="BX1410" s="10">
        <v>3000</v>
      </c>
      <c r="BY1410">
        <v>10000</v>
      </c>
      <c r="BZ1410">
        <v>13000</v>
      </c>
      <c r="CA1410">
        <v>10000</v>
      </c>
      <c r="CB1410">
        <v>1000</v>
      </c>
      <c r="CC1410">
        <v>0</v>
      </c>
      <c r="CD1410">
        <v>0</v>
      </c>
      <c r="CE1410">
        <v>0</v>
      </c>
    </row>
    <row r="1411" spans="1:83" x14ac:dyDescent="0.35">
      <c r="A1411" s="9" t="str">
        <f t="shared" si="21"/>
        <v>1042.303.14</v>
      </c>
      <c r="B1411" s="52" t="e">
        <f>+IF(MATCH(A1411,List!H$10:H$145,0),"Targeted")</f>
        <v>#N/A</v>
      </c>
      <c r="C1411" s="65"/>
      <c r="D1411" s="151" t="s">
        <v>7700</v>
      </c>
      <c r="E1411" s="16" t="s">
        <v>1709</v>
      </c>
      <c r="F1411" s="16" t="s">
        <v>1710</v>
      </c>
      <c r="G1411" s="16" t="s">
        <v>2600</v>
      </c>
      <c r="H1411" s="16" t="s">
        <v>2601</v>
      </c>
      <c r="I1411" s="16" t="s">
        <v>2606</v>
      </c>
      <c r="J1411" s="16" t="s">
        <v>2607</v>
      </c>
      <c r="K1411" s="17" t="s">
        <v>12</v>
      </c>
      <c r="L1411" s="18" t="s">
        <v>1936</v>
      </c>
      <c r="M1411" s="195" t="s">
        <v>2514</v>
      </c>
      <c r="N1411" s="16" t="s">
        <v>2515</v>
      </c>
      <c r="O1411" s="17" t="s">
        <v>346</v>
      </c>
      <c r="P1411" s="17" t="s">
        <v>305</v>
      </c>
      <c r="Q1411" s="17" t="s">
        <v>306</v>
      </c>
      <c r="R1411">
        <v>0</v>
      </c>
      <c r="S1411">
        <v>0</v>
      </c>
      <c r="T1411">
        <v>0</v>
      </c>
      <c r="U1411">
        <v>0</v>
      </c>
      <c r="V1411">
        <v>0</v>
      </c>
      <c r="W1411">
        <v>0</v>
      </c>
      <c r="X1411">
        <v>0</v>
      </c>
      <c r="Y1411">
        <v>0</v>
      </c>
      <c r="Z1411">
        <v>0</v>
      </c>
      <c r="AA1411">
        <v>0</v>
      </c>
      <c r="AB1411">
        <v>0</v>
      </c>
      <c r="AC1411">
        <v>0</v>
      </c>
      <c r="AD1411">
        <v>0</v>
      </c>
      <c r="AE1411">
        <v>0</v>
      </c>
      <c r="AF1411">
        <v>0</v>
      </c>
      <c r="AG1411" s="19">
        <v>0</v>
      </c>
      <c r="AH1411">
        <v>0</v>
      </c>
      <c r="AI1411">
        <v>0</v>
      </c>
      <c r="AJ1411">
        <v>211</v>
      </c>
      <c r="AK1411">
        <v>2112</v>
      </c>
      <c r="AL1411">
        <v>1905</v>
      </c>
      <c r="AM1411">
        <v>10413</v>
      </c>
      <c r="AN1411">
        <v>11672</v>
      </c>
      <c r="AO1411">
        <v>8740</v>
      </c>
      <c r="AP1411">
        <v>10578</v>
      </c>
      <c r="AQ1411">
        <v>10290</v>
      </c>
      <c r="AR1411">
        <v>10252</v>
      </c>
      <c r="AS1411">
        <v>11619</v>
      </c>
      <c r="AT1411">
        <v>13018</v>
      </c>
      <c r="AU1411">
        <v>14891</v>
      </c>
      <c r="AV1411">
        <v>15981</v>
      </c>
      <c r="AW1411">
        <v>20393</v>
      </c>
      <c r="AX1411">
        <v>22391</v>
      </c>
      <c r="AY1411">
        <v>30964</v>
      </c>
      <c r="AZ1411">
        <v>38000</v>
      </c>
      <c r="BA1411">
        <v>38000</v>
      </c>
      <c r="BB1411">
        <v>39000</v>
      </c>
      <c r="BC1411">
        <v>41000</v>
      </c>
      <c r="BD1411">
        <v>45000</v>
      </c>
      <c r="BE1411">
        <v>43000</v>
      </c>
      <c r="BF1411">
        <v>53000</v>
      </c>
      <c r="BG1411">
        <v>60000</v>
      </c>
      <c r="BH1411">
        <v>57000</v>
      </c>
      <c r="BI1411">
        <v>0</v>
      </c>
      <c r="BJ1411">
        <v>1000</v>
      </c>
      <c r="BK1411">
        <v>-1000</v>
      </c>
      <c r="BL1411">
        <v>0</v>
      </c>
      <c r="BM1411">
        <v>0</v>
      </c>
      <c r="BN1411">
        <v>-1000</v>
      </c>
      <c r="BO1411">
        <v>-2000</v>
      </c>
      <c r="BP1411">
        <v>0</v>
      </c>
      <c r="BQ1411">
        <v>-2000</v>
      </c>
      <c r="BR1411">
        <v>0</v>
      </c>
      <c r="BS1411">
        <v>0</v>
      </c>
      <c r="BT1411">
        <v>0</v>
      </c>
      <c r="BU1411">
        <v>0</v>
      </c>
      <c r="BV1411">
        <v>0</v>
      </c>
      <c r="BW1411">
        <v>0</v>
      </c>
      <c r="BX1411">
        <v>0</v>
      </c>
      <c r="BY1411">
        <v>0</v>
      </c>
      <c r="BZ1411">
        <v>0</v>
      </c>
      <c r="CA1411">
        <v>0</v>
      </c>
      <c r="CB1411">
        <v>0</v>
      </c>
      <c r="CC1411">
        <v>0</v>
      </c>
      <c r="CD1411">
        <v>0</v>
      </c>
      <c r="CE1411">
        <v>0</v>
      </c>
    </row>
    <row r="1412" spans="1:83" x14ac:dyDescent="0.35">
      <c r="A1412" s="9" t="str">
        <f t="shared" ref="A1412:A1475" si="22">I1412&amp;"."&amp;M1412&amp;"."&amp;K1412</f>
        <v>1042.303.14</v>
      </c>
      <c r="B1412" s="52" t="e">
        <f>+IF(MATCH(A1412,List!H$10:H$145,0),"Targeted")</f>
        <v>#N/A</v>
      </c>
      <c r="C1412" s="65"/>
      <c r="D1412" s="151" t="s">
        <v>7700</v>
      </c>
      <c r="E1412" s="16" t="s">
        <v>1709</v>
      </c>
      <c r="F1412" s="16" t="s">
        <v>1710</v>
      </c>
      <c r="G1412" s="16" t="s">
        <v>2600</v>
      </c>
      <c r="H1412" s="16" t="s">
        <v>2601</v>
      </c>
      <c r="I1412" s="16" t="s">
        <v>2606</v>
      </c>
      <c r="J1412" s="16" t="s">
        <v>2607</v>
      </c>
      <c r="K1412" s="17" t="s">
        <v>12</v>
      </c>
      <c r="L1412" s="18" t="s">
        <v>1936</v>
      </c>
      <c r="M1412" s="195" t="s">
        <v>2514</v>
      </c>
      <c r="N1412" s="16" t="s">
        <v>2515</v>
      </c>
      <c r="O1412" s="17" t="s">
        <v>346</v>
      </c>
      <c r="P1412" s="17" t="s">
        <v>524</v>
      </c>
      <c r="Q1412" s="17" t="s">
        <v>306</v>
      </c>
      <c r="R1412">
        <v>0</v>
      </c>
      <c r="S1412">
        <v>0</v>
      </c>
      <c r="T1412">
        <v>0</v>
      </c>
      <c r="U1412">
        <v>0</v>
      </c>
      <c r="V1412">
        <v>0</v>
      </c>
      <c r="W1412">
        <v>0</v>
      </c>
      <c r="X1412">
        <v>0</v>
      </c>
      <c r="Y1412">
        <v>0</v>
      </c>
      <c r="Z1412">
        <v>0</v>
      </c>
      <c r="AA1412">
        <v>0</v>
      </c>
      <c r="AB1412">
        <v>0</v>
      </c>
      <c r="AC1412">
        <v>0</v>
      </c>
      <c r="AD1412">
        <v>0</v>
      </c>
      <c r="AE1412">
        <v>0</v>
      </c>
      <c r="AF1412">
        <v>0</v>
      </c>
      <c r="AG1412" s="19">
        <v>0</v>
      </c>
      <c r="AH1412">
        <v>0</v>
      </c>
      <c r="AI1412">
        <v>0</v>
      </c>
      <c r="AJ1412">
        <v>0</v>
      </c>
      <c r="AK1412">
        <v>1706</v>
      </c>
      <c r="AL1412">
        <v>16469</v>
      </c>
      <c r="AM1412">
        <v>32550</v>
      </c>
      <c r="AN1412">
        <v>30059</v>
      </c>
      <c r="AO1412">
        <v>37502</v>
      </c>
      <c r="AP1412">
        <v>43985</v>
      </c>
      <c r="AQ1412">
        <v>7149</v>
      </c>
      <c r="AR1412">
        <v>4391</v>
      </c>
      <c r="AS1412">
        <v>1064</v>
      </c>
      <c r="AT1412">
        <v>1507</v>
      </c>
      <c r="AU1412">
        <v>1575</v>
      </c>
      <c r="AV1412">
        <v>338</v>
      </c>
      <c r="AW1412">
        <v>2609</v>
      </c>
      <c r="AX1412">
        <v>6611</v>
      </c>
      <c r="AY1412">
        <v>7195</v>
      </c>
      <c r="AZ1412">
        <v>4000</v>
      </c>
      <c r="BA1412">
        <v>4000</v>
      </c>
      <c r="BB1412">
        <v>2000</v>
      </c>
      <c r="BC1412">
        <v>1000</v>
      </c>
      <c r="BD1412">
        <v>0</v>
      </c>
      <c r="BE1412">
        <v>1000</v>
      </c>
      <c r="BF1412">
        <v>1000</v>
      </c>
      <c r="BG1412">
        <v>1000</v>
      </c>
      <c r="BH1412">
        <v>1000</v>
      </c>
      <c r="BI1412">
        <v>64000</v>
      </c>
      <c r="BJ1412">
        <v>60000</v>
      </c>
      <c r="BK1412">
        <v>59000</v>
      </c>
      <c r="BL1412">
        <v>51000</v>
      </c>
      <c r="BM1412">
        <v>59000</v>
      </c>
      <c r="BN1412">
        <v>61000</v>
      </c>
      <c r="BO1412">
        <v>62000</v>
      </c>
      <c r="BP1412">
        <v>58000</v>
      </c>
      <c r="BQ1412">
        <v>64000</v>
      </c>
      <c r="BR1412">
        <v>59000</v>
      </c>
      <c r="BS1412">
        <v>59000</v>
      </c>
      <c r="BT1412">
        <v>58000</v>
      </c>
      <c r="BU1412">
        <v>57000</v>
      </c>
      <c r="BV1412">
        <v>61000</v>
      </c>
      <c r="BW1412">
        <v>61000</v>
      </c>
      <c r="BX1412">
        <v>60000</v>
      </c>
      <c r="BY1412">
        <v>61000</v>
      </c>
      <c r="BZ1412">
        <v>85000</v>
      </c>
      <c r="CA1412">
        <v>81000</v>
      </c>
      <c r="CB1412">
        <v>86000</v>
      </c>
      <c r="CC1412">
        <v>83000</v>
      </c>
      <c r="CD1412">
        <v>79000</v>
      </c>
      <c r="CE1412">
        <v>81000</v>
      </c>
    </row>
    <row r="1413" spans="1:83" x14ac:dyDescent="0.35">
      <c r="A1413" s="9" t="str">
        <f t="shared" si="22"/>
        <v>1043.303.14</v>
      </c>
      <c r="B1413" s="52" t="e">
        <f>+IF(MATCH(A1413,List!H$10:H$145,0),"Targeted")</f>
        <v>#N/A</v>
      </c>
      <c r="C1413" s="65"/>
      <c r="D1413" s="151" t="s">
        <v>7700</v>
      </c>
      <c r="E1413" s="16" t="s">
        <v>1709</v>
      </c>
      <c r="F1413" s="16" t="s">
        <v>1710</v>
      </c>
      <c r="G1413" s="16" t="s">
        <v>2600</v>
      </c>
      <c r="H1413" s="16" t="s">
        <v>2601</v>
      </c>
      <c r="I1413" s="16" t="s">
        <v>2608</v>
      </c>
      <c r="J1413" s="16" t="s">
        <v>2609</v>
      </c>
      <c r="K1413" s="17" t="s">
        <v>12</v>
      </c>
      <c r="L1413" s="18" t="s">
        <v>1936</v>
      </c>
      <c r="M1413" s="195" t="s">
        <v>2514</v>
      </c>
      <c r="N1413" s="16" t="s">
        <v>2515</v>
      </c>
      <c r="O1413" s="17" t="s">
        <v>346</v>
      </c>
      <c r="P1413" s="17" t="s">
        <v>305</v>
      </c>
      <c r="Q1413" s="17" t="s">
        <v>306</v>
      </c>
      <c r="R1413">
        <v>0</v>
      </c>
      <c r="S1413">
        <v>0</v>
      </c>
      <c r="T1413">
        <v>0</v>
      </c>
      <c r="U1413">
        <v>0</v>
      </c>
      <c r="V1413">
        <v>0</v>
      </c>
      <c r="W1413">
        <v>0</v>
      </c>
      <c r="X1413">
        <v>0</v>
      </c>
      <c r="Y1413">
        <v>0</v>
      </c>
      <c r="Z1413">
        <v>0</v>
      </c>
      <c r="AA1413">
        <v>0</v>
      </c>
      <c r="AB1413">
        <v>0</v>
      </c>
      <c r="AC1413">
        <v>0</v>
      </c>
      <c r="AD1413">
        <v>0</v>
      </c>
      <c r="AE1413">
        <v>0</v>
      </c>
      <c r="AF1413">
        <v>0</v>
      </c>
      <c r="AG1413" s="19">
        <v>0</v>
      </c>
      <c r="AH1413">
        <v>0</v>
      </c>
      <c r="AI1413">
        <v>0</v>
      </c>
      <c r="AJ1413">
        <v>0</v>
      </c>
      <c r="AK1413">
        <v>0</v>
      </c>
      <c r="AL1413">
        <v>0</v>
      </c>
      <c r="AM1413">
        <v>0</v>
      </c>
      <c r="AN1413">
        <v>0</v>
      </c>
      <c r="AO1413">
        <v>0</v>
      </c>
      <c r="AP1413">
        <v>2</v>
      </c>
      <c r="AQ1413">
        <v>67</v>
      </c>
      <c r="AR1413">
        <v>292</v>
      </c>
      <c r="AS1413">
        <v>257</v>
      </c>
      <c r="AT1413">
        <v>178</v>
      </c>
      <c r="AU1413">
        <v>158</v>
      </c>
      <c r="AV1413">
        <v>322</v>
      </c>
      <c r="AW1413">
        <v>342</v>
      </c>
      <c r="AX1413">
        <v>256</v>
      </c>
      <c r="AY1413">
        <v>310</v>
      </c>
      <c r="AZ1413">
        <v>0</v>
      </c>
      <c r="BA1413">
        <v>0</v>
      </c>
      <c r="BB1413">
        <v>0</v>
      </c>
      <c r="BC1413">
        <v>0</v>
      </c>
      <c r="BD1413">
        <v>0</v>
      </c>
      <c r="BE1413">
        <v>0</v>
      </c>
      <c r="BF1413">
        <v>0</v>
      </c>
      <c r="BG1413">
        <v>0</v>
      </c>
      <c r="BH1413">
        <v>0</v>
      </c>
      <c r="BI1413">
        <v>0</v>
      </c>
      <c r="BJ1413">
        <v>0</v>
      </c>
      <c r="BK1413">
        <v>0</v>
      </c>
      <c r="BL1413">
        <v>0</v>
      </c>
      <c r="BM1413">
        <v>0</v>
      </c>
      <c r="BN1413">
        <v>0</v>
      </c>
      <c r="BO1413">
        <v>0</v>
      </c>
      <c r="BP1413">
        <v>0</v>
      </c>
      <c r="BQ1413">
        <v>0</v>
      </c>
      <c r="BR1413">
        <v>0</v>
      </c>
      <c r="BS1413">
        <v>0</v>
      </c>
      <c r="BT1413">
        <v>0</v>
      </c>
      <c r="BU1413">
        <v>0</v>
      </c>
      <c r="BV1413">
        <v>0</v>
      </c>
      <c r="BW1413">
        <v>0</v>
      </c>
      <c r="BX1413">
        <v>0</v>
      </c>
      <c r="BY1413">
        <v>0</v>
      </c>
      <c r="BZ1413">
        <v>0</v>
      </c>
      <c r="CA1413">
        <v>0</v>
      </c>
      <c r="CB1413">
        <v>0</v>
      </c>
      <c r="CC1413">
        <v>0</v>
      </c>
      <c r="CD1413">
        <v>0</v>
      </c>
      <c r="CE1413">
        <v>0</v>
      </c>
    </row>
    <row r="1414" spans="1:83" x14ac:dyDescent="0.35">
      <c r="A1414" s="9" t="str">
        <f t="shared" si="22"/>
        <v>1044.303.14</v>
      </c>
      <c r="B1414" s="52" t="e">
        <f>+IF(MATCH(A1414,List!H$10:H$145,0),"Targeted")</f>
        <v>#N/A</v>
      </c>
      <c r="C1414" s="65"/>
      <c r="D1414" s="151" t="s">
        <v>7700</v>
      </c>
      <c r="E1414" s="16" t="s">
        <v>1709</v>
      </c>
      <c r="F1414" s="16" t="s">
        <v>1710</v>
      </c>
      <c r="G1414" s="16" t="s">
        <v>2600</v>
      </c>
      <c r="H1414" s="16" t="s">
        <v>2601</v>
      </c>
      <c r="I1414" s="16" t="s">
        <v>2610</v>
      </c>
      <c r="J1414" s="16" t="s">
        <v>2611</v>
      </c>
      <c r="K1414" s="17" t="s">
        <v>12</v>
      </c>
      <c r="L1414" s="18" t="s">
        <v>1936</v>
      </c>
      <c r="M1414" s="195" t="s">
        <v>2514</v>
      </c>
      <c r="N1414" s="16" t="s">
        <v>2515</v>
      </c>
      <c r="O1414" s="17" t="s">
        <v>346</v>
      </c>
      <c r="P1414" s="17" t="s">
        <v>305</v>
      </c>
      <c r="Q1414" s="17" t="s">
        <v>306</v>
      </c>
      <c r="R1414">
        <v>0</v>
      </c>
      <c r="S1414">
        <v>0</v>
      </c>
      <c r="T1414">
        <v>0</v>
      </c>
      <c r="U1414">
        <v>0</v>
      </c>
      <c r="V1414">
        <v>0</v>
      </c>
      <c r="W1414">
        <v>0</v>
      </c>
      <c r="X1414">
        <v>0</v>
      </c>
      <c r="Y1414">
        <v>0</v>
      </c>
      <c r="Z1414">
        <v>0</v>
      </c>
      <c r="AA1414">
        <v>0</v>
      </c>
      <c r="AB1414">
        <v>0</v>
      </c>
      <c r="AC1414">
        <v>0</v>
      </c>
      <c r="AD1414">
        <v>0</v>
      </c>
      <c r="AE1414">
        <v>0</v>
      </c>
      <c r="AF1414">
        <v>0</v>
      </c>
      <c r="AG1414" s="19">
        <v>0</v>
      </c>
      <c r="AH1414">
        <v>0</v>
      </c>
      <c r="AI1414">
        <v>0</v>
      </c>
      <c r="AJ1414">
        <v>0</v>
      </c>
      <c r="AK1414">
        <v>0</v>
      </c>
      <c r="AL1414">
        <v>0</v>
      </c>
      <c r="AM1414">
        <v>0</v>
      </c>
      <c r="AN1414">
        <v>0</v>
      </c>
      <c r="AO1414">
        <v>0</v>
      </c>
      <c r="AP1414">
        <v>9</v>
      </c>
      <c r="AQ1414">
        <v>131</v>
      </c>
      <c r="AR1414">
        <v>71</v>
      </c>
      <c r="AS1414">
        <v>4</v>
      </c>
      <c r="AT1414">
        <v>0</v>
      </c>
      <c r="AU1414">
        <v>0</v>
      </c>
      <c r="AV1414">
        <v>0</v>
      </c>
      <c r="AW1414">
        <v>0</v>
      </c>
      <c r="AX1414">
        <v>0</v>
      </c>
      <c r="AY1414">
        <v>0</v>
      </c>
      <c r="AZ1414">
        <v>0</v>
      </c>
      <c r="BA1414">
        <v>0</v>
      </c>
      <c r="BB1414">
        <v>0</v>
      </c>
      <c r="BC1414">
        <v>0</v>
      </c>
      <c r="BD1414">
        <v>0</v>
      </c>
      <c r="BE1414">
        <v>0</v>
      </c>
      <c r="BF1414">
        <v>0</v>
      </c>
      <c r="BG1414">
        <v>0</v>
      </c>
      <c r="BH1414">
        <v>0</v>
      </c>
      <c r="BI1414">
        <v>0</v>
      </c>
      <c r="BJ1414">
        <v>0</v>
      </c>
      <c r="BK1414">
        <v>0</v>
      </c>
      <c r="BL1414">
        <v>0</v>
      </c>
      <c r="BM1414">
        <v>0</v>
      </c>
      <c r="BN1414">
        <v>0</v>
      </c>
      <c r="BO1414">
        <v>0</v>
      </c>
      <c r="BP1414">
        <v>0</v>
      </c>
      <c r="BQ1414">
        <v>0</v>
      </c>
      <c r="BR1414">
        <v>0</v>
      </c>
      <c r="BS1414">
        <v>0</v>
      </c>
      <c r="BT1414">
        <v>0</v>
      </c>
      <c r="BU1414">
        <v>0</v>
      </c>
      <c r="BV1414">
        <v>0</v>
      </c>
      <c r="BW1414">
        <v>0</v>
      </c>
      <c r="BX1414">
        <v>0</v>
      </c>
      <c r="BY1414">
        <v>0</v>
      </c>
      <c r="BZ1414">
        <v>0</v>
      </c>
      <c r="CA1414">
        <v>0</v>
      </c>
      <c r="CB1414">
        <v>0</v>
      </c>
      <c r="CC1414">
        <v>0</v>
      </c>
      <c r="CD1414">
        <v>0</v>
      </c>
      <c r="CE1414">
        <v>0</v>
      </c>
    </row>
    <row r="1415" spans="1:83" x14ac:dyDescent="0.35">
      <c r="A1415" s="9" t="str">
        <f t="shared" si="22"/>
        <v>1049.303.14</v>
      </c>
      <c r="B1415" s="52" t="e">
        <f>+IF(MATCH(A1415,List!H$10:H$145,0),"Targeted")</f>
        <v>#N/A</v>
      </c>
      <c r="C1415" s="65"/>
      <c r="D1415" s="151" t="s">
        <v>7700</v>
      </c>
      <c r="E1415" s="16" t="s">
        <v>1709</v>
      </c>
      <c r="F1415" s="16" t="s">
        <v>1710</v>
      </c>
      <c r="G1415" s="16" t="s">
        <v>2600</v>
      </c>
      <c r="H1415" s="16" t="s">
        <v>2601</v>
      </c>
      <c r="I1415" s="16" t="s">
        <v>2612</v>
      </c>
      <c r="J1415" s="16" t="s">
        <v>2613</v>
      </c>
      <c r="K1415" s="17" t="s">
        <v>12</v>
      </c>
      <c r="L1415" s="18" t="s">
        <v>1936</v>
      </c>
      <c r="M1415" s="195" t="s">
        <v>2514</v>
      </c>
      <c r="N1415" s="16" t="s">
        <v>2515</v>
      </c>
      <c r="O1415" s="17" t="s">
        <v>346</v>
      </c>
      <c r="P1415" s="17" t="s">
        <v>305</v>
      </c>
      <c r="Q1415" s="17" t="s">
        <v>306</v>
      </c>
      <c r="R1415">
        <v>0</v>
      </c>
      <c r="S1415">
        <v>0</v>
      </c>
      <c r="T1415">
        <v>0</v>
      </c>
      <c r="U1415">
        <v>0</v>
      </c>
      <c r="V1415">
        <v>0</v>
      </c>
      <c r="W1415">
        <v>0</v>
      </c>
      <c r="X1415">
        <v>0</v>
      </c>
      <c r="Y1415">
        <v>0</v>
      </c>
      <c r="Z1415">
        <v>0</v>
      </c>
      <c r="AA1415">
        <v>0</v>
      </c>
      <c r="AB1415">
        <v>0</v>
      </c>
      <c r="AC1415">
        <v>0</v>
      </c>
      <c r="AD1415">
        <v>0</v>
      </c>
      <c r="AE1415">
        <v>0</v>
      </c>
      <c r="AF1415">
        <v>0</v>
      </c>
      <c r="AG1415" s="19">
        <v>0</v>
      </c>
      <c r="AH1415">
        <v>0</v>
      </c>
      <c r="AI1415">
        <v>0</v>
      </c>
      <c r="AJ1415">
        <v>0</v>
      </c>
      <c r="AK1415">
        <v>0</v>
      </c>
      <c r="AL1415">
        <v>0</v>
      </c>
      <c r="AM1415">
        <v>0</v>
      </c>
      <c r="AN1415">
        <v>0</v>
      </c>
      <c r="AO1415">
        <v>0</v>
      </c>
      <c r="AP1415">
        <v>0</v>
      </c>
      <c r="AQ1415">
        <v>0</v>
      </c>
      <c r="AR1415">
        <v>0</v>
      </c>
      <c r="AS1415">
        <v>0</v>
      </c>
      <c r="AT1415">
        <v>0</v>
      </c>
      <c r="AU1415">
        <v>0</v>
      </c>
      <c r="AV1415">
        <v>0</v>
      </c>
      <c r="AW1415">
        <v>0</v>
      </c>
      <c r="AX1415">
        <v>0</v>
      </c>
      <c r="AY1415">
        <v>0</v>
      </c>
      <c r="AZ1415">
        <v>0</v>
      </c>
      <c r="BA1415">
        <v>0</v>
      </c>
      <c r="BB1415">
        <v>0</v>
      </c>
      <c r="BC1415">
        <v>0</v>
      </c>
      <c r="BD1415">
        <v>0</v>
      </c>
      <c r="BE1415">
        <v>0</v>
      </c>
      <c r="BF1415">
        <v>70000</v>
      </c>
      <c r="BG1415">
        <v>82000</v>
      </c>
      <c r="BH1415">
        <v>85000</v>
      </c>
      <c r="BI1415">
        <v>82000</v>
      </c>
      <c r="BJ1415">
        <v>81000</v>
      </c>
      <c r="BK1415">
        <v>79000</v>
      </c>
      <c r="BL1415">
        <v>82000</v>
      </c>
      <c r="BM1415">
        <v>8000</v>
      </c>
      <c r="BN1415">
        <v>2000</v>
      </c>
      <c r="BO1415">
        <v>0</v>
      </c>
      <c r="BP1415">
        <v>1000</v>
      </c>
      <c r="BQ1415">
        <v>0</v>
      </c>
      <c r="BR1415">
        <v>0</v>
      </c>
      <c r="BS1415">
        <v>0</v>
      </c>
      <c r="BT1415">
        <v>0</v>
      </c>
      <c r="BU1415">
        <v>0</v>
      </c>
      <c r="BV1415">
        <v>0</v>
      </c>
      <c r="BW1415">
        <v>0</v>
      </c>
      <c r="BX1415">
        <v>0</v>
      </c>
      <c r="BY1415">
        <v>0</v>
      </c>
      <c r="BZ1415">
        <v>0</v>
      </c>
      <c r="CA1415">
        <v>0</v>
      </c>
      <c r="CB1415">
        <v>0</v>
      </c>
      <c r="CC1415">
        <v>0</v>
      </c>
      <c r="CD1415">
        <v>0</v>
      </c>
      <c r="CE1415">
        <v>0</v>
      </c>
    </row>
    <row r="1416" spans="1:83" x14ac:dyDescent="0.35">
      <c r="A1416" s="9" t="str">
        <f t="shared" si="22"/>
        <v>2645.303.14</v>
      </c>
      <c r="B1416" s="52" t="e">
        <f>+IF(MATCH(A1416,List!H$10:H$145,0),"Targeted")</f>
        <v>#N/A</v>
      </c>
      <c r="C1416" s="65"/>
      <c r="D1416" s="151" t="s">
        <v>7700</v>
      </c>
      <c r="E1416" s="16" t="s">
        <v>1709</v>
      </c>
      <c r="F1416" s="16" t="s">
        <v>1710</v>
      </c>
      <c r="G1416" s="16" t="s">
        <v>2600</v>
      </c>
      <c r="H1416" s="16" t="s">
        <v>2601</v>
      </c>
      <c r="I1416" s="16" t="s">
        <v>2614</v>
      </c>
      <c r="J1416" s="16" t="s">
        <v>2615</v>
      </c>
      <c r="K1416" s="17" t="s">
        <v>12</v>
      </c>
      <c r="L1416" s="18" t="s">
        <v>1936</v>
      </c>
      <c r="M1416" s="195" t="s">
        <v>2514</v>
      </c>
      <c r="N1416" s="16" t="s">
        <v>2515</v>
      </c>
      <c r="O1416" s="17" t="s">
        <v>346</v>
      </c>
      <c r="P1416" s="17" t="s">
        <v>305</v>
      </c>
      <c r="Q1416" s="17" t="s">
        <v>306</v>
      </c>
      <c r="R1416">
        <v>0</v>
      </c>
      <c r="S1416">
        <v>0</v>
      </c>
      <c r="T1416">
        <v>0</v>
      </c>
      <c r="U1416">
        <v>0</v>
      </c>
      <c r="V1416">
        <v>0</v>
      </c>
      <c r="W1416">
        <v>0</v>
      </c>
      <c r="X1416">
        <v>0</v>
      </c>
      <c r="Y1416">
        <v>0</v>
      </c>
      <c r="Z1416">
        <v>0</v>
      </c>
      <c r="AA1416">
        <v>0</v>
      </c>
      <c r="AB1416">
        <v>0</v>
      </c>
      <c r="AC1416">
        <v>0</v>
      </c>
      <c r="AD1416">
        <v>0</v>
      </c>
      <c r="AE1416">
        <v>0</v>
      </c>
      <c r="AF1416">
        <v>0</v>
      </c>
      <c r="AG1416" s="19">
        <v>0</v>
      </c>
      <c r="AH1416">
        <v>0</v>
      </c>
      <c r="AI1416">
        <v>0</v>
      </c>
      <c r="AJ1416">
        <v>0</v>
      </c>
      <c r="AK1416">
        <v>0</v>
      </c>
      <c r="AL1416">
        <v>0</v>
      </c>
      <c r="AM1416">
        <v>0</v>
      </c>
      <c r="AN1416">
        <v>0</v>
      </c>
      <c r="AO1416">
        <v>0</v>
      </c>
      <c r="AP1416">
        <v>0</v>
      </c>
      <c r="AQ1416">
        <v>0</v>
      </c>
      <c r="AR1416">
        <v>0</v>
      </c>
      <c r="AS1416">
        <v>0</v>
      </c>
      <c r="AT1416">
        <v>0</v>
      </c>
      <c r="AU1416">
        <v>0</v>
      </c>
      <c r="AV1416">
        <v>0</v>
      </c>
      <c r="AW1416">
        <v>0</v>
      </c>
      <c r="AX1416">
        <v>0</v>
      </c>
      <c r="AY1416">
        <v>0</v>
      </c>
      <c r="AZ1416">
        <v>0</v>
      </c>
      <c r="BA1416">
        <v>0</v>
      </c>
      <c r="BB1416">
        <v>0</v>
      </c>
      <c r="BC1416">
        <v>0</v>
      </c>
      <c r="BD1416">
        <v>0</v>
      </c>
      <c r="BE1416">
        <v>0</v>
      </c>
      <c r="BF1416">
        <v>0</v>
      </c>
      <c r="BG1416">
        <v>0</v>
      </c>
      <c r="BH1416">
        <v>0</v>
      </c>
      <c r="BI1416">
        <v>0</v>
      </c>
      <c r="BJ1416">
        <v>0</v>
      </c>
      <c r="BK1416">
        <v>0</v>
      </c>
      <c r="BL1416">
        <v>0</v>
      </c>
      <c r="BM1416">
        <v>3000</v>
      </c>
      <c r="BN1416">
        <v>8000</v>
      </c>
      <c r="BO1416">
        <v>9000</v>
      </c>
      <c r="BP1416">
        <v>7000</v>
      </c>
      <c r="BQ1416">
        <v>6000</v>
      </c>
      <c r="BR1416">
        <v>7000</v>
      </c>
      <c r="BS1416">
        <v>0</v>
      </c>
      <c r="BT1416">
        <v>1000</v>
      </c>
      <c r="BU1416">
        <v>7000</v>
      </c>
      <c r="BV1416">
        <v>10000</v>
      </c>
      <c r="BW1416">
        <v>3000</v>
      </c>
      <c r="BX1416">
        <v>9000</v>
      </c>
      <c r="BY1416">
        <v>14000</v>
      </c>
      <c r="BZ1416">
        <v>17000</v>
      </c>
      <c r="CA1416">
        <v>27000</v>
      </c>
      <c r="CB1416">
        <v>34000</v>
      </c>
      <c r="CC1416">
        <v>30000</v>
      </c>
      <c r="CD1416">
        <v>25000</v>
      </c>
      <c r="CE1416">
        <v>18000</v>
      </c>
    </row>
    <row r="1417" spans="1:83" x14ac:dyDescent="0.35">
      <c r="A1417" s="9" t="str">
        <f t="shared" si="22"/>
        <v>2645.303.14</v>
      </c>
      <c r="B1417" s="52" t="e">
        <f>+IF(MATCH(A1417,List!H$10:H$145,0),"Targeted")</f>
        <v>#N/A</v>
      </c>
      <c r="C1417" s="65"/>
      <c r="D1417" s="151"/>
      <c r="E1417" s="16" t="s">
        <v>1709</v>
      </c>
      <c r="F1417" s="16" t="s">
        <v>1710</v>
      </c>
      <c r="G1417" s="16" t="s">
        <v>2600</v>
      </c>
      <c r="H1417" s="16" t="s">
        <v>2601</v>
      </c>
      <c r="I1417" s="16" t="s">
        <v>2614</v>
      </c>
      <c r="J1417" s="16" t="s">
        <v>2615</v>
      </c>
      <c r="K1417" s="17" t="s">
        <v>12</v>
      </c>
      <c r="L1417" s="18" t="s">
        <v>1936</v>
      </c>
      <c r="M1417" s="195" t="s">
        <v>2514</v>
      </c>
      <c r="N1417" s="16" t="s">
        <v>2515</v>
      </c>
      <c r="O1417" s="17" t="s">
        <v>304</v>
      </c>
      <c r="P1417" s="17" t="s">
        <v>305</v>
      </c>
      <c r="Q1417" s="17" t="s">
        <v>306</v>
      </c>
      <c r="R1417">
        <v>0</v>
      </c>
      <c r="S1417">
        <v>0</v>
      </c>
      <c r="T1417">
        <v>0</v>
      </c>
      <c r="U1417">
        <v>0</v>
      </c>
      <c r="V1417">
        <v>0</v>
      </c>
      <c r="W1417">
        <v>0</v>
      </c>
      <c r="X1417">
        <v>0</v>
      </c>
      <c r="Y1417">
        <v>0</v>
      </c>
      <c r="Z1417">
        <v>0</v>
      </c>
      <c r="AA1417">
        <v>0</v>
      </c>
      <c r="AB1417">
        <v>0</v>
      </c>
      <c r="AC1417">
        <v>0</v>
      </c>
      <c r="AD1417">
        <v>0</v>
      </c>
      <c r="AE1417">
        <v>0</v>
      </c>
      <c r="AF1417">
        <v>0</v>
      </c>
      <c r="AG1417" s="19">
        <v>0</v>
      </c>
      <c r="AH1417">
        <v>0</v>
      </c>
      <c r="AI1417">
        <v>0</v>
      </c>
      <c r="AJ1417">
        <v>0</v>
      </c>
      <c r="AK1417">
        <v>0</v>
      </c>
      <c r="AL1417">
        <v>0</v>
      </c>
      <c r="AM1417">
        <v>0</v>
      </c>
      <c r="AN1417">
        <v>0</v>
      </c>
      <c r="AO1417">
        <v>0</v>
      </c>
      <c r="AP1417">
        <v>0</v>
      </c>
      <c r="AQ1417">
        <v>0</v>
      </c>
      <c r="AR1417">
        <v>0</v>
      </c>
      <c r="AS1417">
        <v>0</v>
      </c>
      <c r="AT1417">
        <v>0</v>
      </c>
      <c r="AU1417">
        <v>0</v>
      </c>
      <c r="AV1417">
        <v>0</v>
      </c>
      <c r="AW1417">
        <v>0</v>
      </c>
      <c r="AX1417">
        <v>0</v>
      </c>
      <c r="AY1417">
        <v>0</v>
      </c>
      <c r="AZ1417">
        <v>0</v>
      </c>
      <c r="BA1417">
        <v>0</v>
      </c>
      <c r="BB1417">
        <v>0</v>
      </c>
      <c r="BC1417">
        <v>0</v>
      </c>
      <c r="BD1417">
        <v>0</v>
      </c>
      <c r="BE1417">
        <v>0</v>
      </c>
      <c r="BF1417">
        <v>0</v>
      </c>
      <c r="BG1417">
        <v>0</v>
      </c>
      <c r="BH1417">
        <v>0</v>
      </c>
      <c r="BI1417">
        <v>0</v>
      </c>
      <c r="BJ1417">
        <v>0</v>
      </c>
      <c r="BK1417">
        <v>0</v>
      </c>
      <c r="BL1417">
        <v>0</v>
      </c>
      <c r="BM1417">
        <v>0</v>
      </c>
      <c r="BN1417">
        <v>0</v>
      </c>
      <c r="BO1417">
        <v>0</v>
      </c>
      <c r="BP1417">
        <v>0</v>
      </c>
      <c r="BQ1417">
        <v>0</v>
      </c>
      <c r="BR1417">
        <v>0</v>
      </c>
      <c r="BS1417">
        <v>0</v>
      </c>
      <c r="BT1417">
        <v>0</v>
      </c>
      <c r="BU1417">
        <v>0</v>
      </c>
      <c r="BV1417">
        <v>-1000</v>
      </c>
      <c r="BW1417">
        <v>-2000</v>
      </c>
      <c r="BX1417" s="10">
        <v>-4000</v>
      </c>
      <c r="BY1417">
        <v>0</v>
      </c>
      <c r="BZ1417">
        <v>-1000</v>
      </c>
      <c r="CA1417">
        <v>0</v>
      </c>
      <c r="CB1417">
        <v>0</v>
      </c>
      <c r="CC1417">
        <v>0</v>
      </c>
      <c r="CD1417">
        <v>0</v>
      </c>
      <c r="CE1417">
        <v>0</v>
      </c>
    </row>
    <row r="1418" spans="1:83" x14ac:dyDescent="0.35">
      <c r="A1418" s="9" t="str">
        <f t="shared" si="22"/>
        <v>4488.303.14</v>
      </c>
      <c r="B1418" s="52" t="e">
        <f>+IF(MATCH(A1418,List!H$10:H$145,0),"Targeted")</f>
        <v>#N/A</v>
      </c>
      <c r="C1418" s="65"/>
      <c r="D1418" s="151"/>
      <c r="E1418" s="16" t="s">
        <v>1709</v>
      </c>
      <c r="F1418" s="16" t="s">
        <v>1710</v>
      </c>
      <c r="G1418" s="16" t="s">
        <v>2600</v>
      </c>
      <c r="H1418" s="16" t="s">
        <v>2601</v>
      </c>
      <c r="I1418" s="16" t="s">
        <v>2616</v>
      </c>
      <c r="J1418" s="16" t="s">
        <v>2617</v>
      </c>
      <c r="K1418" s="17" t="s">
        <v>12</v>
      </c>
      <c r="L1418" s="18" t="s">
        <v>1936</v>
      </c>
      <c r="M1418" s="195" t="s">
        <v>2514</v>
      </c>
      <c r="N1418" s="16" t="s">
        <v>2515</v>
      </c>
      <c r="O1418" s="17" t="s">
        <v>304</v>
      </c>
      <c r="P1418" s="17" t="s">
        <v>305</v>
      </c>
      <c r="Q1418" s="17" t="s">
        <v>306</v>
      </c>
      <c r="R1418">
        <v>0</v>
      </c>
      <c r="S1418">
        <v>0</v>
      </c>
      <c r="T1418">
        <v>0</v>
      </c>
      <c r="U1418">
        <v>0</v>
      </c>
      <c r="V1418">
        <v>0</v>
      </c>
      <c r="W1418">
        <v>0</v>
      </c>
      <c r="X1418">
        <v>0</v>
      </c>
      <c r="Y1418">
        <v>0</v>
      </c>
      <c r="Z1418">
        <v>0</v>
      </c>
      <c r="AA1418">
        <v>0</v>
      </c>
      <c r="AB1418">
        <v>0</v>
      </c>
      <c r="AC1418">
        <v>0</v>
      </c>
      <c r="AD1418">
        <v>0</v>
      </c>
      <c r="AE1418">
        <v>0</v>
      </c>
      <c r="AF1418">
        <v>0</v>
      </c>
      <c r="AG1418" s="19">
        <v>0</v>
      </c>
      <c r="AH1418">
        <v>0</v>
      </c>
      <c r="AI1418">
        <v>0</v>
      </c>
      <c r="AJ1418">
        <v>0</v>
      </c>
      <c r="AK1418">
        <v>0</v>
      </c>
      <c r="AL1418">
        <v>0</v>
      </c>
      <c r="AM1418">
        <v>0</v>
      </c>
      <c r="AN1418">
        <v>0</v>
      </c>
      <c r="AO1418">
        <v>0</v>
      </c>
      <c r="AP1418">
        <v>0</v>
      </c>
      <c r="AQ1418">
        <v>0</v>
      </c>
      <c r="AR1418">
        <v>0</v>
      </c>
      <c r="AS1418">
        <v>0</v>
      </c>
      <c r="AT1418">
        <v>0</v>
      </c>
      <c r="AU1418">
        <v>0</v>
      </c>
      <c r="AV1418">
        <v>0</v>
      </c>
      <c r="AW1418">
        <v>0</v>
      </c>
      <c r="AX1418">
        <v>0</v>
      </c>
      <c r="AY1418">
        <v>0</v>
      </c>
      <c r="AZ1418">
        <v>0</v>
      </c>
      <c r="BA1418">
        <v>0</v>
      </c>
      <c r="BB1418">
        <v>0</v>
      </c>
      <c r="BC1418">
        <v>0</v>
      </c>
      <c r="BD1418">
        <v>0</v>
      </c>
      <c r="BE1418">
        <v>0</v>
      </c>
      <c r="BF1418">
        <v>0</v>
      </c>
      <c r="BG1418">
        <v>0</v>
      </c>
      <c r="BH1418">
        <v>0</v>
      </c>
      <c r="BI1418">
        <v>0</v>
      </c>
      <c r="BJ1418">
        <v>0</v>
      </c>
      <c r="BK1418">
        <v>0</v>
      </c>
      <c r="BL1418">
        <v>0</v>
      </c>
      <c r="BM1418">
        <v>0</v>
      </c>
      <c r="BN1418">
        <v>0</v>
      </c>
      <c r="BO1418">
        <v>0</v>
      </c>
      <c r="BP1418">
        <v>0</v>
      </c>
      <c r="BQ1418">
        <v>0</v>
      </c>
      <c r="BR1418">
        <v>0</v>
      </c>
      <c r="BS1418">
        <v>0</v>
      </c>
      <c r="BT1418">
        <v>0</v>
      </c>
      <c r="BU1418">
        <v>0</v>
      </c>
      <c r="BV1418">
        <v>0</v>
      </c>
      <c r="BW1418">
        <v>0</v>
      </c>
      <c r="BX1418" s="10">
        <v>0</v>
      </c>
      <c r="BY1418">
        <v>0</v>
      </c>
      <c r="BZ1418">
        <v>0</v>
      </c>
      <c r="CA1418">
        <v>3000</v>
      </c>
      <c r="CB1418">
        <v>4000</v>
      </c>
      <c r="CC1418">
        <v>0</v>
      </c>
      <c r="CD1418">
        <v>0</v>
      </c>
      <c r="CE1418">
        <v>0</v>
      </c>
    </row>
    <row r="1419" spans="1:83" x14ac:dyDescent="0.35">
      <c r="A1419" s="9" t="str">
        <f t="shared" si="22"/>
        <v>5035.303.14</v>
      </c>
      <c r="B1419" s="52" t="e">
        <f>+IF(MATCH(A1419,List!H$10:H$145,0),"Targeted")</f>
        <v>#N/A</v>
      </c>
      <c r="C1419" s="65"/>
      <c r="D1419" s="151" t="s">
        <v>7700</v>
      </c>
      <c r="E1419" s="16" t="s">
        <v>1709</v>
      </c>
      <c r="F1419" s="16" t="s">
        <v>1710</v>
      </c>
      <c r="G1419" s="16" t="s">
        <v>2600</v>
      </c>
      <c r="H1419" s="16" t="s">
        <v>2601</v>
      </c>
      <c r="I1419" s="16" t="s">
        <v>2618</v>
      </c>
      <c r="J1419" s="16" t="s">
        <v>2619</v>
      </c>
      <c r="K1419" s="17" t="s">
        <v>12</v>
      </c>
      <c r="L1419" s="18" t="s">
        <v>1936</v>
      </c>
      <c r="M1419" s="195" t="s">
        <v>2514</v>
      </c>
      <c r="N1419" s="16" t="s">
        <v>2515</v>
      </c>
      <c r="O1419" s="17" t="s">
        <v>346</v>
      </c>
      <c r="P1419" s="17" t="s">
        <v>305</v>
      </c>
      <c r="Q1419" s="17" t="s">
        <v>306</v>
      </c>
      <c r="R1419">
        <v>0</v>
      </c>
      <c r="S1419">
        <v>0</v>
      </c>
      <c r="T1419">
        <v>0</v>
      </c>
      <c r="U1419">
        <v>1198</v>
      </c>
      <c r="V1419">
        <v>10080</v>
      </c>
      <c r="W1419">
        <v>42473</v>
      </c>
      <c r="X1419">
        <v>48307</v>
      </c>
      <c r="Y1419">
        <v>80804</v>
      </c>
      <c r="Z1419">
        <v>66789</v>
      </c>
      <c r="AA1419">
        <v>134656</v>
      </c>
      <c r="AB1419">
        <v>100148</v>
      </c>
      <c r="AC1419">
        <v>98033</v>
      </c>
      <c r="AD1419">
        <v>107611</v>
      </c>
      <c r="AE1419">
        <v>145324</v>
      </c>
      <c r="AF1419">
        <v>136165</v>
      </c>
      <c r="AG1419" s="19">
        <v>46898</v>
      </c>
      <c r="AH1419">
        <v>201190</v>
      </c>
      <c r="AI1419">
        <v>467901</v>
      </c>
      <c r="AJ1419">
        <v>376148</v>
      </c>
      <c r="AK1419">
        <v>305314</v>
      </c>
      <c r="AL1419">
        <v>208325</v>
      </c>
      <c r="AM1419">
        <v>117484</v>
      </c>
      <c r="AN1419">
        <v>129080</v>
      </c>
      <c r="AO1419">
        <v>90209</v>
      </c>
      <c r="AP1419">
        <v>117218</v>
      </c>
      <c r="AQ1419">
        <v>57058</v>
      </c>
      <c r="AR1419">
        <v>84164</v>
      </c>
      <c r="AS1419">
        <v>66865</v>
      </c>
      <c r="AT1419">
        <v>66301</v>
      </c>
      <c r="AU1419">
        <v>61997</v>
      </c>
      <c r="AV1419">
        <v>74399</v>
      </c>
      <c r="AW1419">
        <v>80720</v>
      </c>
      <c r="AX1419">
        <v>98941</v>
      </c>
      <c r="AY1419">
        <v>66294</v>
      </c>
      <c r="AZ1419">
        <v>89000</v>
      </c>
      <c r="BA1419">
        <v>62000</v>
      </c>
      <c r="BB1419">
        <v>38000</v>
      </c>
      <c r="BC1419">
        <v>101000</v>
      </c>
      <c r="BD1419">
        <v>69000</v>
      </c>
      <c r="BE1419">
        <v>119000</v>
      </c>
      <c r="BF1419">
        <v>89000</v>
      </c>
      <c r="BG1419">
        <v>125000</v>
      </c>
      <c r="BH1419">
        <v>128000</v>
      </c>
      <c r="BI1419">
        <v>81000</v>
      </c>
      <c r="BJ1419">
        <v>47000</v>
      </c>
      <c r="BK1419">
        <v>45000</v>
      </c>
      <c r="BL1419">
        <v>59000</v>
      </c>
      <c r="BM1419">
        <v>33000</v>
      </c>
      <c r="BN1419">
        <v>42000</v>
      </c>
      <c r="BO1419">
        <v>55000</v>
      </c>
      <c r="BP1419">
        <v>96000</v>
      </c>
      <c r="BQ1419">
        <v>37000</v>
      </c>
      <c r="BR1419">
        <v>43000</v>
      </c>
      <c r="BS1419">
        <v>34000</v>
      </c>
      <c r="BT1419">
        <v>26000</v>
      </c>
      <c r="BU1419">
        <v>54000</v>
      </c>
      <c r="BV1419">
        <v>81000</v>
      </c>
      <c r="BW1419">
        <v>35000</v>
      </c>
      <c r="BX1419">
        <v>26000</v>
      </c>
      <c r="BY1419">
        <v>58000</v>
      </c>
      <c r="BZ1419">
        <v>70000</v>
      </c>
      <c r="CA1419">
        <v>36000</v>
      </c>
      <c r="CB1419">
        <v>32000</v>
      </c>
      <c r="CC1419">
        <v>22000</v>
      </c>
      <c r="CD1419">
        <v>9000</v>
      </c>
      <c r="CE1419">
        <v>9000</v>
      </c>
    </row>
    <row r="1420" spans="1:83" x14ac:dyDescent="0.35">
      <c r="A1420" s="9" t="str">
        <f t="shared" si="22"/>
        <v>5035.303.14</v>
      </c>
      <c r="B1420" s="52" t="e">
        <f>+IF(MATCH(A1420,List!H$10:H$145,0),"Targeted")</f>
        <v>#N/A</v>
      </c>
      <c r="C1420" s="65"/>
      <c r="D1420" s="151" t="s">
        <v>7700</v>
      </c>
      <c r="E1420" s="16" t="s">
        <v>1709</v>
      </c>
      <c r="F1420" s="16" t="s">
        <v>1710</v>
      </c>
      <c r="G1420" s="16" t="s">
        <v>2600</v>
      </c>
      <c r="H1420" s="16" t="s">
        <v>2601</v>
      </c>
      <c r="I1420" s="16" t="s">
        <v>2618</v>
      </c>
      <c r="J1420" s="16" t="s">
        <v>2619</v>
      </c>
      <c r="K1420" s="17" t="s">
        <v>12</v>
      </c>
      <c r="L1420" s="18" t="s">
        <v>1936</v>
      </c>
      <c r="M1420" s="195" t="s">
        <v>2514</v>
      </c>
      <c r="N1420" s="16" t="s">
        <v>2515</v>
      </c>
      <c r="O1420" s="17" t="s">
        <v>346</v>
      </c>
      <c r="P1420" s="17" t="s">
        <v>524</v>
      </c>
      <c r="Q1420" s="17" t="s">
        <v>306</v>
      </c>
      <c r="R1420">
        <v>0</v>
      </c>
      <c r="S1420">
        <v>0</v>
      </c>
      <c r="T1420">
        <v>0</v>
      </c>
      <c r="U1420">
        <v>56</v>
      </c>
      <c r="V1420">
        <v>3144</v>
      </c>
      <c r="W1420">
        <v>22249</v>
      </c>
      <c r="X1420">
        <v>51040</v>
      </c>
      <c r="Y1420">
        <v>44441</v>
      </c>
      <c r="Z1420">
        <v>45700</v>
      </c>
      <c r="AA1420">
        <v>62026</v>
      </c>
      <c r="AB1420">
        <v>89433</v>
      </c>
      <c r="AC1420">
        <v>107297</v>
      </c>
      <c r="AD1420">
        <v>151335</v>
      </c>
      <c r="AE1420">
        <v>156577</v>
      </c>
      <c r="AF1420">
        <v>155939</v>
      </c>
      <c r="AG1420" s="19">
        <v>42617</v>
      </c>
      <c r="AH1420">
        <v>156230</v>
      </c>
      <c r="AI1420">
        <v>179568</v>
      </c>
      <c r="AJ1420">
        <v>239465</v>
      </c>
      <c r="AK1420">
        <v>307155</v>
      </c>
      <c r="AL1420">
        <v>291658</v>
      </c>
      <c r="AM1420">
        <v>211308</v>
      </c>
      <c r="AN1420">
        <v>144191</v>
      </c>
      <c r="AO1420">
        <v>165568</v>
      </c>
      <c r="AP1420">
        <v>134705</v>
      </c>
      <c r="AQ1420">
        <v>89561</v>
      </c>
      <c r="AR1420">
        <v>80026</v>
      </c>
      <c r="AS1420">
        <v>59086</v>
      </c>
      <c r="AT1420">
        <v>37460</v>
      </c>
      <c r="AU1420">
        <v>27040</v>
      </c>
      <c r="AV1420">
        <v>26724</v>
      </c>
      <c r="AW1420">
        <v>20412</v>
      </c>
      <c r="AX1420">
        <v>24265</v>
      </c>
      <c r="AY1420">
        <v>30010</v>
      </c>
      <c r="AZ1420">
        <v>23000</v>
      </c>
      <c r="BA1420">
        <v>2000</v>
      </c>
      <c r="BB1420">
        <v>20000</v>
      </c>
      <c r="BC1420">
        <v>0</v>
      </c>
      <c r="BD1420">
        <v>0</v>
      </c>
      <c r="BE1420">
        <v>7000</v>
      </c>
      <c r="BF1420">
        <v>10000</v>
      </c>
      <c r="BG1420">
        <v>33000</v>
      </c>
      <c r="BH1420">
        <v>15000</v>
      </c>
      <c r="BI1420">
        <v>95000</v>
      </c>
      <c r="BJ1420">
        <v>80000</v>
      </c>
      <c r="BK1420">
        <v>107000</v>
      </c>
      <c r="BL1420">
        <v>47000</v>
      </c>
      <c r="BM1420">
        <v>69000</v>
      </c>
      <c r="BN1420">
        <v>52000</v>
      </c>
      <c r="BO1420">
        <v>40000</v>
      </c>
      <c r="BP1420">
        <v>33000</v>
      </c>
      <c r="BQ1420">
        <v>38000</v>
      </c>
      <c r="BR1420">
        <v>23000</v>
      </c>
      <c r="BS1420">
        <v>25000</v>
      </c>
      <c r="BT1420">
        <v>36000</v>
      </c>
      <c r="BU1420">
        <v>40000</v>
      </c>
      <c r="BV1420">
        <v>47000</v>
      </c>
      <c r="BW1420">
        <v>59000</v>
      </c>
      <c r="BX1420">
        <v>56000</v>
      </c>
      <c r="BY1420">
        <v>35000</v>
      </c>
      <c r="BZ1420">
        <v>90000</v>
      </c>
      <c r="CA1420">
        <v>139000</v>
      </c>
      <c r="CB1420">
        <v>124000</v>
      </c>
      <c r="CC1420">
        <v>84000</v>
      </c>
      <c r="CD1420">
        <v>36000</v>
      </c>
      <c r="CE1420">
        <v>37000</v>
      </c>
    </row>
    <row r="1421" spans="1:83" x14ac:dyDescent="0.35">
      <c r="A1421" s="9" t="str">
        <f t="shared" si="22"/>
        <v>5035.303.14</v>
      </c>
      <c r="B1421" s="52" t="e">
        <f>+IF(MATCH(A1421,List!H$10:H$145,0),"Targeted")</f>
        <v>#N/A</v>
      </c>
      <c r="C1421" s="65"/>
      <c r="D1421" s="151"/>
      <c r="E1421" s="16" t="s">
        <v>1709</v>
      </c>
      <c r="F1421" s="16" t="s">
        <v>1710</v>
      </c>
      <c r="G1421" s="16" t="s">
        <v>2600</v>
      </c>
      <c r="H1421" s="16" t="s">
        <v>2601</v>
      </c>
      <c r="I1421" s="16" t="s">
        <v>2618</v>
      </c>
      <c r="J1421" s="16" t="s">
        <v>2619</v>
      </c>
      <c r="K1421" s="17" t="s">
        <v>12</v>
      </c>
      <c r="L1421" s="18" t="s">
        <v>1936</v>
      </c>
      <c r="M1421" s="195" t="s">
        <v>2514</v>
      </c>
      <c r="N1421" s="16" t="s">
        <v>2515</v>
      </c>
      <c r="O1421" s="17" t="s">
        <v>304</v>
      </c>
      <c r="P1421" s="17" t="s">
        <v>305</v>
      </c>
      <c r="Q1421" s="17" t="s">
        <v>306</v>
      </c>
      <c r="R1421">
        <v>0</v>
      </c>
      <c r="S1421">
        <v>0</v>
      </c>
      <c r="T1421">
        <v>0</v>
      </c>
      <c r="U1421">
        <v>0</v>
      </c>
      <c r="V1421">
        <v>0</v>
      </c>
      <c r="W1421">
        <v>0</v>
      </c>
      <c r="X1421">
        <v>0</v>
      </c>
      <c r="Y1421">
        <v>0</v>
      </c>
      <c r="Z1421">
        <v>0</v>
      </c>
      <c r="AA1421">
        <v>0</v>
      </c>
      <c r="AB1421">
        <v>0</v>
      </c>
      <c r="AC1421">
        <v>0</v>
      </c>
      <c r="AD1421">
        <v>0</v>
      </c>
      <c r="AE1421">
        <v>0</v>
      </c>
      <c r="AF1421">
        <v>0</v>
      </c>
      <c r="AG1421" s="19">
        <v>0</v>
      </c>
      <c r="AH1421">
        <v>0</v>
      </c>
      <c r="AI1421">
        <v>0</v>
      </c>
      <c r="AJ1421">
        <v>0</v>
      </c>
      <c r="AK1421">
        <v>0</v>
      </c>
      <c r="AL1421">
        <v>0</v>
      </c>
      <c r="AM1421">
        <v>0</v>
      </c>
      <c r="AN1421">
        <v>0</v>
      </c>
      <c r="AO1421">
        <v>0</v>
      </c>
      <c r="AP1421">
        <v>0</v>
      </c>
      <c r="AQ1421">
        <v>0</v>
      </c>
      <c r="AR1421">
        <v>0</v>
      </c>
      <c r="AS1421">
        <v>0</v>
      </c>
      <c r="AT1421">
        <v>0</v>
      </c>
      <c r="AU1421">
        <v>0</v>
      </c>
      <c r="AV1421">
        <v>0</v>
      </c>
      <c r="AW1421">
        <v>0</v>
      </c>
      <c r="AX1421">
        <v>0</v>
      </c>
      <c r="AY1421">
        <v>0</v>
      </c>
      <c r="AZ1421">
        <v>0</v>
      </c>
      <c r="BA1421">
        <v>0</v>
      </c>
      <c r="BB1421">
        <v>0</v>
      </c>
      <c r="BC1421">
        <v>0</v>
      </c>
      <c r="BD1421">
        <v>0</v>
      </c>
      <c r="BE1421">
        <v>0</v>
      </c>
      <c r="BF1421">
        <v>0</v>
      </c>
      <c r="BG1421">
        <v>0</v>
      </c>
      <c r="BH1421">
        <v>0</v>
      </c>
      <c r="BI1421">
        <v>0</v>
      </c>
      <c r="BJ1421">
        <v>0</v>
      </c>
      <c r="BK1421">
        <v>0</v>
      </c>
      <c r="BL1421">
        <v>0</v>
      </c>
      <c r="BM1421">
        <v>0</v>
      </c>
      <c r="BN1421">
        <v>0</v>
      </c>
      <c r="BO1421">
        <v>0</v>
      </c>
      <c r="BP1421">
        <v>0</v>
      </c>
      <c r="BQ1421">
        <v>0</v>
      </c>
      <c r="BR1421">
        <v>0</v>
      </c>
      <c r="BS1421">
        <v>0</v>
      </c>
      <c r="BT1421">
        <v>0</v>
      </c>
      <c r="BU1421">
        <v>0</v>
      </c>
      <c r="BV1421">
        <v>0</v>
      </c>
      <c r="BW1421">
        <v>0</v>
      </c>
      <c r="BX1421" s="10">
        <v>0</v>
      </c>
      <c r="BY1421">
        <v>0</v>
      </c>
      <c r="BZ1421">
        <v>18000</v>
      </c>
      <c r="CA1421">
        <v>29000</v>
      </c>
      <c r="CB1421">
        <v>57000</v>
      </c>
      <c r="CC1421">
        <v>89000</v>
      </c>
      <c r="CD1421">
        <v>116000</v>
      </c>
      <c r="CE1421">
        <v>122000</v>
      </c>
    </row>
    <row r="1422" spans="1:83" x14ac:dyDescent="0.35">
      <c r="A1422" s="9" t="str">
        <f t="shared" si="22"/>
        <v>5035.303.14</v>
      </c>
      <c r="B1422" s="52" t="e">
        <f>+IF(MATCH(A1422,List!H$10:H$145,0),"Targeted")</f>
        <v>#N/A</v>
      </c>
      <c r="C1422" s="65"/>
      <c r="D1422" s="151"/>
      <c r="E1422" s="16" t="s">
        <v>1709</v>
      </c>
      <c r="F1422" s="16" t="s">
        <v>1710</v>
      </c>
      <c r="G1422" s="16" t="s">
        <v>2600</v>
      </c>
      <c r="H1422" s="16" t="s">
        <v>2601</v>
      </c>
      <c r="I1422" s="16" t="s">
        <v>2618</v>
      </c>
      <c r="J1422" s="16" t="s">
        <v>2619</v>
      </c>
      <c r="K1422" s="17" t="s">
        <v>12</v>
      </c>
      <c r="L1422" s="18" t="s">
        <v>1936</v>
      </c>
      <c r="M1422" s="195" t="s">
        <v>2514</v>
      </c>
      <c r="N1422" s="16" t="s">
        <v>2515</v>
      </c>
      <c r="O1422" s="17" t="s">
        <v>304</v>
      </c>
      <c r="P1422" s="17" t="s">
        <v>524</v>
      </c>
      <c r="Q1422" s="17" t="s">
        <v>306</v>
      </c>
      <c r="R1422">
        <v>0</v>
      </c>
      <c r="S1422">
        <v>0</v>
      </c>
      <c r="T1422">
        <v>0</v>
      </c>
      <c r="U1422">
        <v>0</v>
      </c>
      <c r="V1422">
        <v>0</v>
      </c>
      <c r="W1422">
        <v>0</v>
      </c>
      <c r="X1422">
        <v>0</v>
      </c>
      <c r="Y1422">
        <v>0</v>
      </c>
      <c r="Z1422">
        <v>0</v>
      </c>
      <c r="AA1422">
        <v>0</v>
      </c>
      <c r="AB1422">
        <v>0</v>
      </c>
      <c r="AC1422">
        <v>0</v>
      </c>
      <c r="AD1422">
        <v>0</v>
      </c>
      <c r="AE1422">
        <v>0</v>
      </c>
      <c r="AF1422">
        <v>0</v>
      </c>
      <c r="AG1422" s="19">
        <v>0</v>
      </c>
      <c r="AH1422">
        <v>0</v>
      </c>
      <c r="AI1422">
        <v>0</v>
      </c>
      <c r="AJ1422">
        <v>0</v>
      </c>
      <c r="AK1422">
        <v>0</v>
      </c>
      <c r="AL1422">
        <v>0</v>
      </c>
      <c r="AM1422">
        <v>0</v>
      </c>
      <c r="AN1422">
        <v>0</v>
      </c>
      <c r="AO1422">
        <v>0</v>
      </c>
      <c r="AP1422">
        <v>0</v>
      </c>
      <c r="AQ1422">
        <v>0</v>
      </c>
      <c r="AR1422">
        <v>0</v>
      </c>
      <c r="AS1422">
        <v>0</v>
      </c>
      <c r="AT1422">
        <v>0</v>
      </c>
      <c r="AU1422">
        <v>0</v>
      </c>
      <c r="AV1422">
        <v>0</v>
      </c>
      <c r="AW1422">
        <v>0</v>
      </c>
      <c r="AX1422">
        <v>0</v>
      </c>
      <c r="AY1422">
        <v>0</v>
      </c>
      <c r="AZ1422">
        <v>0</v>
      </c>
      <c r="BA1422">
        <v>0</v>
      </c>
      <c r="BB1422">
        <v>0</v>
      </c>
      <c r="BC1422">
        <v>0</v>
      </c>
      <c r="BD1422">
        <v>0</v>
      </c>
      <c r="BE1422">
        <v>0</v>
      </c>
      <c r="BF1422">
        <v>0</v>
      </c>
      <c r="BG1422">
        <v>0</v>
      </c>
      <c r="BH1422">
        <v>0</v>
      </c>
      <c r="BI1422">
        <v>0</v>
      </c>
      <c r="BJ1422">
        <v>0</v>
      </c>
      <c r="BK1422">
        <v>0</v>
      </c>
      <c r="BL1422">
        <v>0</v>
      </c>
      <c r="BM1422">
        <v>0</v>
      </c>
      <c r="BN1422">
        <v>0</v>
      </c>
      <c r="BO1422">
        <v>1000</v>
      </c>
      <c r="BP1422">
        <v>1000</v>
      </c>
      <c r="BQ1422">
        <v>1000</v>
      </c>
      <c r="BR1422">
        <v>1000</v>
      </c>
      <c r="BS1422">
        <v>0</v>
      </c>
      <c r="BT1422">
        <v>1000</v>
      </c>
      <c r="BU1422">
        <v>1000</v>
      </c>
      <c r="BV1422">
        <v>1000</v>
      </c>
      <c r="BW1422">
        <v>1000</v>
      </c>
      <c r="BX1422" s="10">
        <v>2000</v>
      </c>
      <c r="BY1422">
        <v>8000</v>
      </c>
      <c r="BZ1422">
        <v>55000</v>
      </c>
      <c r="CA1422">
        <v>137000</v>
      </c>
      <c r="CB1422">
        <v>272000</v>
      </c>
      <c r="CC1422">
        <v>422000</v>
      </c>
      <c r="CD1422">
        <v>546000</v>
      </c>
      <c r="CE1422">
        <v>576000</v>
      </c>
    </row>
    <row r="1423" spans="1:83" x14ac:dyDescent="0.35">
      <c r="A1423" s="9" t="str">
        <f t="shared" si="22"/>
        <v>5077.303.14</v>
      </c>
      <c r="B1423" s="52" t="e">
        <f>+IF(MATCH(A1423,List!H$10:H$145,0),"Targeted")</f>
        <v>#N/A</v>
      </c>
      <c r="C1423" s="65"/>
      <c r="D1423" s="151"/>
      <c r="E1423" s="16" t="s">
        <v>1709</v>
      </c>
      <c r="F1423" s="16" t="s">
        <v>1710</v>
      </c>
      <c r="G1423" s="16" t="s">
        <v>2600</v>
      </c>
      <c r="H1423" s="16" t="s">
        <v>2601</v>
      </c>
      <c r="I1423" s="16" t="s">
        <v>2620</v>
      </c>
      <c r="J1423" s="16" t="s">
        <v>2621</v>
      </c>
      <c r="K1423" s="17" t="s">
        <v>12</v>
      </c>
      <c r="L1423" s="18" t="s">
        <v>1936</v>
      </c>
      <c r="M1423" s="195" t="s">
        <v>2514</v>
      </c>
      <c r="N1423" s="16" t="s">
        <v>2515</v>
      </c>
      <c r="O1423" s="17" t="s">
        <v>304</v>
      </c>
      <c r="P1423" s="17" t="s">
        <v>305</v>
      </c>
      <c r="Q1423" s="17" t="s">
        <v>306</v>
      </c>
      <c r="R1423">
        <v>0</v>
      </c>
      <c r="S1423">
        <v>0</v>
      </c>
      <c r="T1423">
        <v>0</v>
      </c>
      <c r="U1423">
        <v>0</v>
      </c>
      <c r="V1423">
        <v>0</v>
      </c>
      <c r="W1423">
        <v>0</v>
      </c>
      <c r="X1423">
        <v>0</v>
      </c>
      <c r="Y1423">
        <v>0</v>
      </c>
      <c r="Z1423">
        <v>0</v>
      </c>
      <c r="AA1423">
        <v>0</v>
      </c>
      <c r="AB1423">
        <v>0</v>
      </c>
      <c r="AC1423">
        <v>0</v>
      </c>
      <c r="AD1423">
        <v>0</v>
      </c>
      <c r="AE1423">
        <v>0</v>
      </c>
      <c r="AF1423">
        <v>0</v>
      </c>
      <c r="AG1423" s="19">
        <v>0</v>
      </c>
      <c r="AH1423">
        <v>11440</v>
      </c>
      <c r="AI1423">
        <v>611</v>
      </c>
      <c r="AJ1423">
        <v>1336</v>
      </c>
      <c r="AK1423">
        <v>214</v>
      </c>
      <c r="AL1423">
        <v>21</v>
      </c>
      <c r="AM1423">
        <v>212</v>
      </c>
      <c r="AN1423">
        <v>22</v>
      </c>
      <c r="AO1423">
        <v>26</v>
      </c>
      <c r="AP1423">
        <v>26</v>
      </c>
      <c r="AQ1423">
        <v>0</v>
      </c>
      <c r="AR1423">
        <v>0</v>
      </c>
      <c r="AS1423">
        <v>0</v>
      </c>
      <c r="AT1423">
        <v>0</v>
      </c>
      <c r="AU1423">
        <v>0</v>
      </c>
      <c r="AV1423">
        <v>0</v>
      </c>
      <c r="AW1423">
        <v>0</v>
      </c>
      <c r="AX1423">
        <v>0</v>
      </c>
      <c r="AY1423">
        <v>0</v>
      </c>
      <c r="AZ1423">
        <v>0</v>
      </c>
      <c r="BA1423">
        <v>0</v>
      </c>
      <c r="BB1423">
        <v>0</v>
      </c>
      <c r="BC1423">
        <v>0</v>
      </c>
      <c r="BD1423">
        <v>0</v>
      </c>
      <c r="BE1423">
        <v>0</v>
      </c>
      <c r="BF1423">
        <v>0</v>
      </c>
      <c r="BG1423">
        <v>0</v>
      </c>
      <c r="BH1423">
        <v>0</v>
      </c>
      <c r="BI1423">
        <v>0</v>
      </c>
      <c r="BJ1423">
        <v>0</v>
      </c>
      <c r="BK1423">
        <v>0</v>
      </c>
      <c r="BL1423">
        <v>0</v>
      </c>
      <c r="BM1423">
        <v>0</v>
      </c>
      <c r="BN1423">
        <v>0</v>
      </c>
      <c r="BO1423">
        <v>0</v>
      </c>
      <c r="BP1423">
        <v>0</v>
      </c>
      <c r="BQ1423">
        <v>0</v>
      </c>
      <c r="BR1423">
        <v>0</v>
      </c>
      <c r="BS1423">
        <v>0</v>
      </c>
      <c r="BT1423">
        <v>0</v>
      </c>
      <c r="BU1423">
        <v>0</v>
      </c>
      <c r="BV1423">
        <v>0</v>
      </c>
      <c r="BW1423">
        <v>0</v>
      </c>
      <c r="BX1423" s="10">
        <v>0</v>
      </c>
      <c r="BY1423">
        <v>0</v>
      </c>
      <c r="BZ1423">
        <v>0</v>
      </c>
      <c r="CA1423">
        <v>0</v>
      </c>
      <c r="CB1423">
        <v>0</v>
      </c>
      <c r="CC1423">
        <v>0</v>
      </c>
      <c r="CD1423">
        <v>0</v>
      </c>
      <c r="CE1423">
        <v>0</v>
      </c>
    </row>
    <row r="1424" spans="1:83" x14ac:dyDescent="0.35">
      <c r="A1424" s="9" t="str">
        <f t="shared" si="22"/>
        <v>5078.303.14</v>
      </c>
      <c r="B1424" s="52" t="e">
        <f>+IF(MATCH(A1424,List!H$10:H$145,0),"Targeted")</f>
        <v>#N/A</v>
      </c>
      <c r="C1424" s="65"/>
      <c r="D1424" s="151" t="s">
        <v>7700</v>
      </c>
      <c r="E1424" s="16" t="s">
        <v>1709</v>
      </c>
      <c r="F1424" s="16" t="s">
        <v>1710</v>
      </c>
      <c r="G1424" s="16" t="s">
        <v>2600</v>
      </c>
      <c r="H1424" s="16" t="s">
        <v>2601</v>
      </c>
      <c r="I1424" s="16" t="s">
        <v>2622</v>
      </c>
      <c r="J1424" s="16" t="s">
        <v>2623</v>
      </c>
      <c r="K1424" s="17" t="s">
        <v>12</v>
      </c>
      <c r="L1424" s="18" t="s">
        <v>1936</v>
      </c>
      <c r="M1424" s="195" t="s">
        <v>2514</v>
      </c>
      <c r="N1424" s="16" t="s">
        <v>2515</v>
      </c>
      <c r="O1424" s="17" t="s">
        <v>346</v>
      </c>
      <c r="P1424" s="17" t="s">
        <v>305</v>
      </c>
      <c r="Q1424" s="17" t="s">
        <v>306</v>
      </c>
      <c r="R1424">
        <v>0</v>
      </c>
      <c r="S1424">
        <v>0</v>
      </c>
      <c r="T1424">
        <v>0</v>
      </c>
      <c r="U1424">
        <v>0</v>
      </c>
      <c r="V1424">
        <v>0</v>
      </c>
      <c r="W1424">
        <v>0</v>
      </c>
      <c r="X1424">
        <v>0</v>
      </c>
      <c r="Y1424">
        <v>0</v>
      </c>
      <c r="Z1424">
        <v>0</v>
      </c>
      <c r="AA1424">
        <v>0</v>
      </c>
      <c r="AB1424">
        <v>0</v>
      </c>
      <c r="AC1424">
        <v>0</v>
      </c>
      <c r="AD1424">
        <v>0</v>
      </c>
      <c r="AE1424">
        <v>0</v>
      </c>
      <c r="AF1424">
        <v>0</v>
      </c>
      <c r="AG1424" s="19">
        <v>0</v>
      </c>
      <c r="AH1424">
        <v>0</v>
      </c>
      <c r="AI1424">
        <v>0</v>
      </c>
      <c r="AJ1424">
        <v>0</v>
      </c>
      <c r="AK1424">
        <v>0</v>
      </c>
      <c r="AL1424">
        <v>0</v>
      </c>
      <c r="AM1424">
        <v>0</v>
      </c>
      <c r="AN1424">
        <v>0</v>
      </c>
      <c r="AO1424">
        <v>640</v>
      </c>
      <c r="AP1424">
        <v>6494</v>
      </c>
      <c r="AQ1424">
        <v>2838</v>
      </c>
      <c r="AR1424">
        <v>583</v>
      </c>
      <c r="AS1424">
        <v>493</v>
      </c>
      <c r="AT1424">
        <v>164</v>
      </c>
      <c r="AU1424">
        <v>54</v>
      </c>
      <c r="AV1424">
        <v>0</v>
      </c>
      <c r="AW1424">
        <v>0</v>
      </c>
      <c r="AX1424">
        <v>0</v>
      </c>
      <c r="AY1424">
        <v>104</v>
      </c>
      <c r="AZ1424">
        <v>0</v>
      </c>
      <c r="BA1424">
        <v>0</v>
      </c>
      <c r="BB1424">
        <v>0</v>
      </c>
      <c r="BC1424">
        <v>0</v>
      </c>
      <c r="BD1424">
        <v>0</v>
      </c>
      <c r="BE1424">
        <v>0</v>
      </c>
      <c r="BF1424">
        <v>0</v>
      </c>
      <c r="BG1424">
        <v>0</v>
      </c>
      <c r="BH1424">
        <v>0</v>
      </c>
      <c r="BI1424">
        <v>0</v>
      </c>
      <c r="BJ1424">
        <v>0</v>
      </c>
      <c r="BK1424">
        <v>0</v>
      </c>
      <c r="BL1424">
        <v>0</v>
      </c>
      <c r="BM1424">
        <v>0</v>
      </c>
      <c r="BN1424">
        <v>0</v>
      </c>
      <c r="BO1424">
        <v>0</v>
      </c>
      <c r="BP1424">
        <v>0</v>
      </c>
      <c r="BQ1424">
        <v>0</v>
      </c>
      <c r="BR1424">
        <v>0</v>
      </c>
      <c r="BS1424">
        <v>0</v>
      </c>
      <c r="BT1424">
        <v>0</v>
      </c>
      <c r="BU1424">
        <v>0</v>
      </c>
      <c r="BV1424">
        <v>0</v>
      </c>
      <c r="BW1424">
        <v>0</v>
      </c>
      <c r="BX1424">
        <v>0</v>
      </c>
      <c r="BY1424">
        <v>0</v>
      </c>
      <c r="BZ1424">
        <v>0</v>
      </c>
      <c r="CA1424">
        <v>0</v>
      </c>
      <c r="CB1424">
        <v>0</v>
      </c>
      <c r="CC1424">
        <v>0</v>
      </c>
      <c r="CD1424">
        <v>0</v>
      </c>
      <c r="CE1424">
        <v>0</v>
      </c>
    </row>
    <row r="1425" spans="1:83" x14ac:dyDescent="0.35">
      <c r="A1425" s="9" t="str">
        <f t="shared" si="22"/>
        <v>5140.303.14</v>
      </c>
      <c r="B1425" s="52" t="e">
        <f>+IF(MATCH(A1425,List!H$10:H$145,0),"Targeted")</f>
        <v>#N/A</v>
      </c>
      <c r="C1425" s="65"/>
      <c r="D1425" s="151" t="s">
        <v>7700</v>
      </c>
      <c r="E1425" s="16" t="s">
        <v>1709</v>
      </c>
      <c r="F1425" s="16" t="s">
        <v>1710</v>
      </c>
      <c r="G1425" s="16" t="s">
        <v>2600</v>
      </c>
      <c r="H1425" s="16" t="s">
        <v>2601</v>
      </c>
      <c r="I1425" s="16" t="s">
        <v>2624</v>
      </c>
      <c r="J1425" s="16" t="s">
        <v>2625</v>
      </c>
      <c r="K1425" s="17" t="s">
        <v>12</v>
      </c>
      <c r="L1425" s="18" t="s">
        <v>1936</v>
      </c>
      <c r="M1425" s="195" t="s">
        <v>2514</v>
      </c>
      <c r="N1425" s="16" t="s">
        <v>2515</v>
      </c>
      <c r="O1425" s="17" t="s">
        <v>346</v>
      </c>
      <c r="P1425" s="17" t="s">
        <v>305</v>
      </c>
      <c r="Q1425" s="17" t="s">
        <v>306</v>
      </c>
      <c r="R1425">
        <v>0</v>
      </c>
      <c r="S1425">
        <v>0</v>
      </c>
      <c r="T1425">
        <v>0</v>
      </c>
      <c r="U1425">
        <v>0</v>
      </c>
      <c r="V1425">
        <v>0</v>
      </c>
      <c r="W1425">
        <v>0</v>
      </c>
      <c r="X1425">
        <v>415</v>
      </c>
      <c r="Y1425">
        <v>523</v>
      </c>
      <c r="Z1425">
        <v>1147</v>
      </c>
      <c r="AA1425">
        <v>1280</v>
      </c>
      <c r="AB1425">
        <v>2950</v>
      </c>
      <c r="AC1425">
        <v>3271</v>
      </c>
      <c r="AD1425">
        <v>4431</v>
      </c>
      <c r="AE1425">
        <v>8077</v>
      </c>
      <c r="AF1425">
        <v>10847</v>
      </c>
      <c r="AG1425" s="19">
        <v>2806</v>
      </c>
      <c r="AH1425">
        <v>13320</v>
      </c>
      <c r="AI1425">
        <v>1150</v>
      </c>
      <c r="AJ1425">
        <v>1121</v>
      </c>
      <c r="AK1425">
        <v>1701</v>
      </c>
      <c r="AL1425">
        <v>1577</v>
      </c>
      <c r="AM1425">
        <v>284</v>
      </c>
      <c r="AN1425">
        <v>0</v>
      </c>
      <c r="AO1425">
        <v>0</v>
      </c>
      <c r="AP1425">
        <v>0</v>
      </c>
      <c r="AQ1425">
        <v>0</v>
      </c>
      <c r="AR1425">
        <v>0</v>
      </c>
      <c r="AS1425">
        <v>0</v>
      </c>
      <c r="AT1425">
        <v>0</v>
      </c>
      <c r="AU1425">
        <v>0</v>
      </c>
      <c r="AV1425">
        <v>0</v>
      </c>
      <c r="AW1425">
        <v>0</v>
      </c>
      <c r="AX1425">
        <v>0</v>
      </c>
      <c r="AY1425">
        <v>0</v>
      </c>
      <c r="AZ1425">
        <v>0</v>
      </c>
      <c r="BA1425">
        <v>0</v>
      </c>
      <c r="BB1425">
        <v>0</v>
      </c>
      <c r="BC1425">
        <v>0</v>
      </c>
      <c r="BD1425">
        <v>0</v>
      </c>
      <c r="BE1425">
        <v>0</v>
      </c>
      <c r="BF1425">
        <v>0</v>
      </c>
      <c r="BG1425">
        <v>30000</v>
      </c>
      <c r="BH1425">
        <v>40000</v>
      </c>
      <c r="BI1425">
        <v>0</v>
      </c>
      <c r="BJ1425">
        <v>0</v>
      </c>
      <c r="BK1425">
        <v>0</v>
      </c>
      <c r="BL1425">
        <v>0</v>
      </c>
      <c r="BM1425">
        <v>0</v>
      </c>
      <c r="BN1425">
        <v>0</v>
      </c>
      <c r="BO1425">
        <v>0</v>
      </c>
      <c r="BP1425">
        <v>0</v>
      </c>
      <c r="BQ1425">
        <v>0</v>
      </c>
      <c r="BR1425">
        <v>0</v>
      </c>
      <c r="BS1425">
        <v>0</v>
      </c>
      <c r="BT1425">
        <v>0</v>
      </c>
      <c r="BU1425">
        <v>0</v>
      </c>
      <c r="BV1425">
        <v>0</v>
      </c>
      <c r="BW1425">
        <v>0</v>
      </c>
      <c r="BX1425">
        <v>0</v>
      </c>
      <c r="BY1425">
        <v>0</v>
      </c>
      <c r="BZ1425">
        <v>0</v>
      </c>
      <c r="CA1425">
        <v>0</v>
      </c>
      <c r="CB1425">
        <v>0</v>
      </c>
      <c r="CC1425">
        <v>0</v>
      </c>
      <c r="CD1425">
        <v>0</v>
      </c>
      <c r="CE1425">
        <v>0</v>
      </c>
    </row>
    <row r="1426" spans="1:83" x14ac:dyDescent="0.35">
      <c r="A1426" s="9" t="str">
        <f t="shared" si="22"/>
        <v>5140.303.14</v>
      </c>
      <c r="B1426" s="52" t="e">
        <f>+IF(MATCH(A1426,List!H$10:H$145,0),"Targeted")</f>
        <v>#N/A</v>
      </c>
      <c r="C1426" s="65"/>
      <c r="D1426" s="151" t="s">
        <v>7700</v>
      </c>
      <c r="E1426" s="16" t="s">
        <v>1709</v>
      </c>
      <c r="F1426" s="16" t="s">
        <v>1710</v>
      </c>
      <c r="G1426" s="16" t="s">
        <v>2600</v>
      </c>
      <c r="H1426" s="16" t="s">
        <v>2601</v>
      </c>
      <c r="I1426" s="16" t="s">
        <v>2624</v>
      </c>
      <c r="J1426" s="16" t="s">
        <v>2625</v>
      </c>
      <c r="K1426" s="17" t="s">
        <v>12</v>
      </c>
      <c r="L1426" s="18" t="s">
        <v>1936</v>
      </c>
      <c r="M1426" s="195" t="s">
        <v>2514</v>
      </c>
      <c r="N1426" s="16" t="s">
        <v>2515</v>
      </c>
      <c r="O1426" s="17" t="s">
        <v>346</v>
      </c>
      <c r="P1426" s="17" t="s">
        <v>524</v>
      </c>
      <c r="Q1426" s="17" t="s">
        <v>306</v>
      </c>
      <c r="R1426">
        <v>0</v>
      </c>
      <c r="S1426">
        <v>0</v>
      </c>
      <c r="T1426">
        <v>0</v>
      </c>
      <c r="U1426">
        <v>0</v>
      </c>
      <c r="V1426">
        <v>0</v>
      </c>
      <c r="W1426">
        <v>0</v>
      </c>
      <c r="X1426">
        <v>269</v>
      </c>
      <c r="Y1426">
        <v>82</v>
      </c>
      <c r="Z1426">
        <v>0</v>
      </c>
      <c r="AA1426">
        <v>1238</v>
      </c>
      <c r="AB1426">
        <v>3839</v>
      </c>
      <c r="AC1426">
        <v>4006</v>
      </c>
      <c r="AD1426">
        <v>4762</v>
      </c>
      <c r="AE1426">
        <v>5770</v>
      </c>
      <c r="AF1426">
        <v>6444</v>
      </c>
      <c r="AG1426" s="19">
        <v>2205</v>
      </c>
      <c r="AH1426">
        <v>9083</v>
      </c>
      <c r="AI1426">
        <v>10149</v>
      </c>
      <c r="AJ1426">
        <v>27800</v>
      </c>
      <c r="AK1426">
        <v>47404</v>
      </c>
      <c r="AL1426">
        <v>51060</v>
      </c>
      <c r="AM1426">
        <v>36439</v>
      </c>
      <c r="AN1426">
        <v>30554</v>
      </c>
      <c r="AO1426">
        <v>51103</v>
      </c>
      <c r="AP1426">
        <v>28628</v>
      </c>
      <c r="AQ1426">
        <v>25141</v>
      </c>
      <c r="AR1426">
        <v>25069</v>
      </c>
      <c r="AS1426">
        <v>25325</v>
      </c>
      <c r="AT1426">
        <v>28084</v>
      </c>
      <c r="AU1426">
        <v>31225</v>
      </c>
      <c r="AV1426">
        <v>34032</v>
      </c>
      <c r="AW1426">
        <v>34934</v>
      </c>
      <c r="AX1426">
        <v>36865</v>
      </c>
      <c r="AY1426">
        <v>39102</v>
      </c>
      <c r="AZ1426">
        <v>47000</v>
      </c>
      <c r="BA1426">
        <v>41000</v>
      </c>
      <c r="BB1426">
        <v>40000</v>
      </c>
      <c r="BC1426">
        <v>40000</v>
      </c>
      <c r="BD1426">
        <v>37000</v>
      </c>
      <c r="BE1426">
        <v>52000</v>
      </c>
      <c r="BF1426">
        <v>55000</v>
      </c>
      <c r="BG1426">
        <v>41000</v>
      </c>
      <c r="BH1426">
        <v>39000</v>
      </c>
      <c r="BI1426">
        <v>70000</v>
      </c>
      <c r="BJ1426">
        <v>64000</v>
      </c>
      <c r="BK1426">
        <v>66000</v>
      </c>
      <c r="BL1426">
        <v>73000</v>
      </c>
      <c r="BM1426">
        <v>83000</v>
      </c>
      <c r="BN1426">
        <v>83000</v>
      </c>
      <c r="BO1426">
        <v>79000</v>
      </c>
      <c r="BP1426">
        <v>79000</v>
      </c>
      <c r="BQ1426">
        <v>89000</v>
      </c>
      <c r="BR1426">
        <v>66000</v>
      </c>
      <c r="BS1426">
        <v>61000</v>
      </c>
      <c r="BT1426">
        <v>54000</v>
      </c>
      <c r="BU1426">
        <v>66000</v>
      </c>
      <c r="BV1426">
        <v>66000</v>
      </c>
      <c r="BW1426">
        <v>70000</v>
      </c>
      <c r="BX1426">
        <v>67000</v>
      </c>
      <c r="BY1426">
        <v>82000</v>
      </c>
      <c r="BZ1426">
        <v>152000</v>
      </c>
      <c r="CA1426">
        <v>218000</v>
      </c>
      <c r="CB1426">
        <v>216000</v>
      </c>
      <c r="CC1426">
        <v>203000</v>
      </c>
      <c r="CD1426">
        <v>177000</v>
      </c>
      <c r="CE1426">
        <v>162000</v>
      </c>
    </row>
    <row r="1427" spans="1:83" x14ac:dyDescent="0.35">
      <c r="A1427" s="9" t="str">
        <f t="shared" si="22"/>
        <v>9924.303.14</v>
      </c>
      <c r="B1427" s="52" t="e">
        <f>+IF(MATCH(A1427,List!H$10:H$145,0),"Targeted")</f>
        <v>#N/A</v>
      </c>
      <c r="C1427" s="65"/>
      <c r="D1427" s="151"/>
      <c r="E1427" s="16" t="s">
        <v>1709</v>
      </c>
      <c r="F1427" s="16" t="s">
        <v>1710</v>
      </c>
      <c r="G1427" s="16" t="s">
        <v>2600</v>
      </c>
      <c r="H1427" s="16" t="s">
        <v>2601</v>
      </c>
      <c r="I1427" s="16" t="s">
        <v>2626</v>
      </c>
      <c r="J1427" s="16" t="s">
        <v>2627</v>
      </c>
      <c r="K1427" s="17" t="s">
        <v>12</v>
      </c>
      <c r="L1427" s="18" t="s">
        <v>1936</v>
      </c>
      <c r="M1427" s="195" t="s">
        <v>2514</v>
      </c>
      <c r="N1427" s="16" t="s">
        <v>2515</v>
      </c>
      <c r="O1427" s="17" t="s">
        <v>304</v>
      </c>
      <c r="P1427" s="17" t="s">
        <v>305</v>
      </c>
      <c r="Q1427" s="17" t="s">
        <v>306</v>
      </c>
      <c r="R1427">
        <v>190</v>
      </c>
      <c r="S1427">
        <v>162</v>
      </c>
      <c r="T1427">
        <v>244</v>
      </c>
      <c r="U1427">
        <v>132</v>
      </c>
      <c r="V1427">
        <v>108</v>
      </c>
      <c r="W1427">
        <v>95</v>
      </c>
      <c r="X1427">
        <v>132</v>
      </c>
      <c r="Y1427">
        <v>114</v>
      </c>
      <c r="Z1427">
        <v>144</v>
      </c>
      <c r="AA1427">
        <v>136</v>
      </c>
      <c r="AB1427">
        <v>170</v>
      </c>
      <c r="AC1427">
        <v>323</v>
      </c>
      <c r="AD1427">
        <v>229</v>
      </c>
      <c r="AE1427">
        <v>202</v>
      </c>
      <c r="AF1427">
        <v>285</v>
      </c>
      <c r="AG1427" s="19">
        <v>131</v>
      </c>
      <c r="AH1427">
        <v>295</v>
      </c>
      <c r="AI1427">
        <v>302</v>
      </c>
      <c r="AJ1427">
        <v>378</v>
      </c>
      <c r="AK1427">
        <v>388</v>
      </c>
      <c r="AL1427">
        <v>348</v>
      </c>
      <c r="AM1427">
        <v>414</v>
      </c>
      <c r="AN1427">
        <v>404</v>
      </c>
      <c r="AO1427">
        <v>524</v>
      </c>
      <c r="AP1427">
        <v>9035</v>
      </c>
      <c r="AQ1427">
        <v>7853</v>
      </c>
      <c r="AR1427">
        <v>10012</v>
      </c>
      <c r="AS1427">
        <v>9339</v>
      </c>
      <c r="AT1427">
        <v>8956</v>
      </c>
      <c r="AU1427">
        <v>9872</v>
      </c>
      <c r="AV1427">
        <v>9614</v>
      </c>
      <c r="AW1427">
        <v>10100</v>
      </c>
      <c r="AX1427">
        <v>11217</v>
      </c>
      <c r="AY1427">
        <v>10028</v>
      </c>
      <c r="AZ1427">
        <v>22000</v>
      </c>
      <c r="BA1427">
        <v>25000</v>
      </c>
      <c r="BB1427">
        <v>38000</v>
      </c>
      <c r="BC1427">
        <v>41000</v>
      </c>
      <c r="BD1427">
        <v>30000</v>
      </c>
      <c r="BE1427">
        <v>38000</v>
      </c>
      <c r="BF1427">
        <v>48000</v>
      </c>
      <c r="BG1427">
        <v>37000</v>
      </c>
      <c r="BH1427">
        <v>47000</v>
      </c>
      <c r="BI1427">
        <v>84000</v>
      </c>
      <c r="BJ1427">
        <v>90000</v>
      </c>
      <c r="BK1427">
        <v>93000</v>
      </c>
      <c r="BL1427">
        <v>100000</v>
      </c>
      <c r="BM1427">
        <v>95000</v>
      </c>
      <c r="BN1427">
        <v>146000</v>
      </c>
      <c r="BO1427">
        <v>143000</v>
      </c>
      <c r="BP1427">
        <v>201000</v>
      </c>
      <c r="BQ1427">
        <v>165000</v>
      </c>
      <c r="BR1427">
        <v>144000</v>
      </c>
      <c r="BS1427">
        <v>138000</v>
      </c>
      <c r="BT1427">
        <v>216000</v>
      </c>
      <c r="BU1427">
        <v>143000</v>
      </c>
      <c r="BV1427">
        <v>143000</v>
      </c>
      <c r="BW1427">
        <v>217000</v>
      </c>
      <c r="BX1427" s="10">
        <v>162000</v>
      </c>
      <c r="BY1427">
        <v>155000</v>
      </c>
      <c r="BZ1427">
        <v>171000</v>
      </c>
      <c r="CA1427">
        <v>220000</v>
      </c>
      <c r="CB1427">
        <v>240000</v>
      </c>
      <c r="CC1427">
        <v>269000</v>
      </c>
      <c r="CD1427">
        <v>273000</v>
      </c>
      <c r="CE1427">
        <v>280000</v>
      </c>
    </row>
    <row r="1428" spans="1:83" x14ac:dyDescent="0.35">
      <c r="A1428" s="9" t="str">
        <f t="shared" si="22"/>
        <v>9924.303.14</v>
      </c>
      <c r="B1428" s="52" t="e">
        <f>+IF(MATCH(A1428,List!H$10:H$145,0),"Targeted")</f>
        <v>#N/A</v>
      </c>
      <c r="C1428" s="65"/>
      <c r="D1428" s="151"/>
      <c r="E1428" s="16" t="s">
        <v>1709</v>
      </c>
      <c r="F1428" s="16" t="s">
        <v>1710</v>
      </c>
      <c r="G1428" s="16" t="s">
        <v>2600</v>
      </c>
      <c r="H1428" s="16" t="s">
        <v>2601</v>
      </c>
      <c r="I1428" s="16" t="s">
        <v>2626</v>
      </c>
      <c r="J1428" s="16" t="s">
        <v>2627</v>
      </c>
      <c r="K1428" s="17" t="s">
        <v>12</v>
      </c>
      <c r="L1428" s="18" t="s">
        <v>1936</v>
      </c>
      <c r="M1428" s="195" t="s">
        <v>2514</v>
      </c>
      <c r="N1428" s="16" t="s">
        <v>2515</v>
      </c>
      <c r="O1428" s="17" t="s">
        <v>304</v>
      </c>
      <c r="P1428" s="17" t="s">
        <v>524</v>
      </c>
      <c r="Q1428" s="17" t="s">
        <v>306</v>
      </c>
      <c r="R1428">
        <v>0</v>
      </c>
      <c r="S1428">
        <v>0</v>
      </c>
      <c r="T1428">
        <v>0</v>
      </c>
      <c r="U1428">
        <v>0</v>
      </c>
      <c r="V1428">
        <v>0</v>
      </c>
      <c r="W1428">
        <v>0</v>
      </c>
      <c r="X1428">
        <v>0</v>
      </c>
      <c r="Y1428">
        <v>0</v>
      </c>
      <c r="Z1428">
        <v>0</v>
      </c>
      <c r="AA1428">
        <v>21</v>
      </c>
      <c r="AB1428">
        <v>21</v>
      </c>
      <c r="AC1428">
        <v>21</v>
      </c>
      <c r="AD1428">
        <v>21</v>
      </c>
      <c r="AE1428">
        <v>41</v>
      </c>
      <c r="AF1428">
        <v>22</v>
      </c>
      <c r="AG1428" s="19">
        <v>0</v>
      </c>
      <c r="AH1428">
        <v>23</v>
      </c>
      <c r="AI1428">
        <v>23</v>
      </c>
      <c r="AJ1428">
        <v>25</v>
      </c>
      <c r="AK1428">
        <v>24</v>
      </c>
      <c r="AL1428">
        <v>25</v>
      </c>
      <c r="AM1428">
        <v>29</v>
      </c>
      <c r="AN1428">
        <v>28</v>
      </c>
      <c r="AO1428">
        <v>28</v>
      </c>
      <c r="AP1428">
        <v>28</v>
      </c>
      <c r="AQ1428">
        <v>27</v>
      </c>
      <c r="AR1428">
        <v>39</v>
      </c>
      <c r="AS1428">
        <v>38</v>
      </c>
      <c r="AT1428">
        <v>37</v>
      </c>
      <c r="AU1428">
        <v>36</v>
      </c>
      <c r="AV1428">
        <v>34</v>
      </c>
      <c r="AW1428">
        <v>33</v>
      </c>
      <c r="AX1428">
        <v>31</v>
      </c>
      <c r="AY1428">
        <v>30</v>
      </c>
      <c r="AZ1428">
        <v>0</v>
      </c>
      <c r="BA1428">
        <v>0</v>
      </c>
      <c r="BB1428">
        <v>0</v>
      </c>
      <c r="BC1428">
        <v>0</v>
      </c>
      <c r="BD1428">
        <v>0</v>
      </c>
      <c r="BE1428">
        <v>0</v>
      </c>
      <c r="BF1428">
        <v>0</v>
      </c>
      <c r="BG1428">
        <v>31000</v>
      </c>
      <c r="BH1428">
        <v>40000</v>
      </c>
      <c r="BI1428">
        <v>0</v>
      </c>
      <c r="BJ1428">
        <v>0</v>
      </c>
      <c r="BK1428">
        <v>0</v>
      </c>
      <c r="BL1428">
        <v>0</v>
      </c>
      <c r="BM1428">
        <v>0</v>
      </c>
      <c r="BN1428">
        <v>0</v>
      </c>
      <c r="BO1428">
        <v>0</v>
      </c>
      <c r="BP1428">
        <v>0</v>
      </c>
      <c r="BQ1428">
        <v>0</v>
      </c>
      <c r="BR1428">
        <v>0</v>
      </c>
      <c r="BS1428">
        <v>0</v>
      </c>
      <c r="BT1428">
        <v>0</v>
      </c>
      <c r="BU1428">
        <v>0</v>
      </c>
      <c r="BV1428">
        <v>0</v>
      </c>
      <c r="BW1428">
        <v>0</v>
      </c>
      <c r="BX1428" s="10">
        <v>0</v>
      </c>
      <c r="BY1428">
        <v>0</v>
      </c>
      <c r="BZ1428">
        <v>0</v>
      </c>
      <c r="CA1428">
        <v>0</v>
      </c>
      <c r="CB1428">
        <v>0</v>
      </c>
      <c r="CC1428">
        <v>0</v>
      </c>
      <c r="CD1428">
        <v>0</v>
      </c>
      <c r="CE1428">
        <v>0</v>
      </c>
    </row>
    <row r="1429" spans="1:83" x14ac:dyDescent="0.35">
      <c r="A1429" s="9" t="str">
        <f t="shared" si="22"/>
        <v>9928.303.14</v>
      </c>
      <c r="B1429" s="52" t="e">
        <f>+IF(MATCH(A1429,List!H$10:H$145,0),"Targeted")</f>
        <v>#N/A</v>
      </c>
      <c r="C1429" s="65"/>
      <c r="D1429" s="151"/>
      <c r="E1429" s="16" t="s">
        <v>1709</v>
      </c>
      <c r="F1429" s="16" t="s">
        <v>1710</v>
      </c>
      <c r="G1429" s="16" t="s">
        <v>2600</v>
      </c>
      <c r="H1429" s="16" t="s">
        <v>2601</v>
      </c>
      <c r="I1429" s="16" t="s">
        <v>2628</v>
      </c>
      <c r="J1429" s="16" t="s">
        <v>2629</v>
      </c>
      <c r="K1429" s="17" t="s">
        <v>12</v>
      </c>
      <c r="L1429" s="18" t="s">
        <v>1936</v>
      </c>
      <c r="M1429" s="195" t="s">
        <v>2514</v>
      </c>
      <c r="N1429" s="16" t="s">
        <v>2515</v>
      </c>
      <c r="O1429" s="17" t="s">
        <v>304</v>
      </c>
      <c r="P1429" s="17" t="s">
        <v>305</v>
      </c>
      <c r="Q1429" s="17" t="s">
        <v>306</v>
      </c>
      <c r="R1429">
        <v>0</v>
      </c>
      <c r="S1429">
        <v>0</v>
      </c>
      <c r="T1429">
        <v>0</v>
      </c>
      <c r="U1429">
        <v>0</v>
      </c>
      <c r="V1429">
        <v>0</v>
      </c>
      <c r="W1429">
        <v>0</v>
      </c>
      <c r="X1429">
        <v>0</v>
      </c>
      <c r="Y1429">
        <v>0</v>
      </c>
      <c r="Z1429">
        <v>0</v>
      </c>
      <c r="AA1429">
        <v>0</v>
      </c>
      <c r="AB1429">
        <v>0</v>
      </c>
      <c r="AC1429">
        <v>0</v>
      </c>
      <c r="AD1429">
        <v>0</v>
      </c>
      <c r="AE1429">
        <v>0</v>
      </c>
      <c r="AF1429">
        <v>0</v>
      </c>
      <c r="AG1429" s="19">
        <v>0</v>
      </c>
      <c r="AH1429">
        <v>0</v>
      </c>
      <c r="AI1429">
        <v>0</v>
      </c>
      <c r="AJ1429">
        <v>0</v>
      </c>
      <c r="AK1429">
        <v>0</v>
      </c>
      <c r="AL1429">
        <v>0</v>
      </c>
      <c r="AM1429">
        <v>0</v>
      </c>
      <c r="AN1429">
        <v>0</v>
      </c>
      <c r="AO1429">
        <v>0</v>
      </c>
      <c r="AP1429">
        <v>0</v>
      </c>
      <c r="AQ1429">
        <v>0</v>
      </c>
      <c r="AR1429">
        <v>0</v>
      </c>
      <c r="AS1429">
        <v>0</v>
      </c>
      <c r="AT1429">
        <v>0</v>
      </c>
      <c r="AU1429">
        <v>0</v>
      </c>
      <c r="AV1429">
        <v>0</v>
      </c>
      <c r="AW1429">
        <v>0</v>
      </c>
      <c r="AX1429">
        <v>0</v>
      </c>
      <c r="AY1429">
        <v>9134</v>
      </c>
      <c r="AZ1429">
        <v>13000</v>
      </c>
      <c r="BA1429">
        <v>11000</v>
      </c>
      <c r="BB1429">
        <v>19000</v>
      </c>
      <c r="BC1429">
        <v>45000</v>
      </c>
      <c r="BD1429">
        <v>68000</v>
      </c>
      <c r="BE1429">
        <v>90000</v>
      </c>
      <c r="BF1429">
        <v>111000</v>
      </c>
      <c r="BG1429">
        <v>120000</v>
      </c>
      <c r="BH1429">
        <v>140000</v>
      </c>
      <c r="BI1429">
        <v>161000</v>
      </c>
      <c r="BJ1429">
        <v>147000</v>
      </c>
      <c r="BK1429">
        <v>155000</v>
      </c>
      <c r="BL1429">
        <v>159000</v>
      </c>
      <c r="BM1429">
        <v>195000</v>
      </c>
      <c r="BN1429">
        <v>213000</v>
      </c>
      <c r="BO1429">
        <v>229000</v>
      </c>
      <c r="BP1429">
        <v>258000</v>
      </c>
      <c r="BQ1429">
        <v>222000</v>
      </c>
      <c r="BR1429">
        <v>189000</v>
      </c>
      <c r="BS1429">
        <v>172000</v>
      </c>
      <c r="BT1429">
        <v>189000</v>
      </c>
      <c r="BU1429">
        <v>209000</v>
      </c>
      <c r="BV1429">
        <v>249000</v>
      </c>
      <c r="BW1429">
        <v>271000</v>
      </c>
      <c r="BX1429" s="10">
        <v>282000</v>
      </c>
      <c r="BY1429">
        <v>264000</v>
      </c>
      <c r="BZ1429">
        <v>274000</v>
      </c>
      <c r="CA1429">
        <v>310000</v>
      </c>
      <c r="CB1429">
        <v>343000</v>
      </c>
      <c r="CC1429">
        <v>300000</v>
      </c>
      <c r="CD1429">
        <v>315000</v>
      </c>
      <c r="CE1429">
        <v>317000</v>
      </c>
    </row>
    <row r="1430" spans="1:83" x14ac:dyDescent="0.35">
      <c r="A1430" s="9" t="str">
        <f t="shared" si="22"/>
        <v>9972.303.14</v>
      </c>
      <c r="B1430" s="52" t="e">
        <f>+IF(MATCH(A1430,List!H$10:H$145,0),"Targeted")</f>
        <v>#N/A</v>
      </c>
      <c r="C1430" s="65"/>
      <c r="D1430" s="151"/>
      <c r="E1430" s="16" t="s">
        <v>1709</v>
      </c>
      <c r="F1430" s="16" t="s">
        <v>1710</v>
      </c>
      <c r="G1430" s="16" t="s">
        <v>2600</v>
      </c>
      <c r="H1430" s="16" t="s">
        <v>2601</v>
      </c>
      <c r="I1430" s="16" t="s">
        <v>850</v>
      </c>
      <c r="J1430" s="16" t="s">
        <v>1149</v>
      </c>
      <c r="K1430" s="17" t="s">
        <v>12</v>
      </c>
      <c r="L1430" s="18" t="s">
        <v>1936</v>
      </c>
      <c r="M1430" s="195" t="s">
        <v>2514</v>
      </c>
      <c r="N1430" s="16" t="s">
        <v>2515</v>
      </c>
      <c r="O1430" s="17" t="s">
        <v>304</v>
      </c>
      <c r="P1430" s="17" t="s">
        <v>305</v>
      </c>
      <c r="Q1430" s="17" t="s">
        <v>306</v>
      </c>
      <c r="R1430">
        <v>2423</v>
      </c>
      <c r="S1430">
        <v>1986</v>
      </c>
      <c r="T1430">
        <v>1706</v>
      </c>
      <c r="U1430">
        <v>1314</v>
      </c>
      <c r="V1430">
        <v>1052</v>
      </c>
      <c r="W1430">
        <v>7135</v>
      </c>
      <c r="X1430">
        <v>8380</v>
      </c>
      <c r="Y1430">
        <v>10389</v>
      </c>
      <c r="Z1430">
        <v>7934</v>
      </c>
      <c r="AA1430">
        <v>3508</v>
      </c>
      <c r="AB1430">
        <v>2754</v>
      </c>
      <c r="AC1430">
        <v>1754</v>
      </c>
      <c r="AD1430">
        <v>1448</v>
      </c>
      <c r="AE1430">
        <v>2035</v>
      </c>
      <c r="AF1430">
        <v>2341</v>
      </c>
      <c r="AG1430" s="19">
        <v>662</v>
      </c>
      <c r="AH1430">
        <v>2606</v>
      </c>
      <c r="AI1430">
        <v>1041</v>
      </c>
      <c r="AJ1430">
        <v>1071</v>
      </c>
      <c r="AK1430">
        <v>1581</v>
      </c>
      <c r="AL1430">
        <v>956</v>
      </c>
      <c r="AM1430">
        <v>958</v>
      </c>
      <c r="AN1430">
        <v>1539</v>
      </c>
      <c r="AO1430">
        <v>4598</v>
      </c>
      <c r="AP1430">
        <v>7580</v>
      </c>
      <c r="AQ1430">
        <v>12964</v>
      </c>
      <c r="AR1430">
        <v>7245</v>
      </c>
      <c r="AS1430">
        <v>7483</v>
      </c>
      <c r="AT1430">
        <v>6429</v>
      </c>
      <c r="AU1430">
        <v>13556</v>
      </c>
      <c r="AV1430">
        <v>6958</v>
      </c>
      <c r="AW1430">
        <v>7314</v>
      </c>
      <c r="AX1430">
        <v>9139</v>
      </c>
      <c r="AY1430">
        <v>8187</v>
      </c>
      <c r="AZ1430">
        <v>7000</v>
      </c>
      <c r="BA1430">
        <v>9000</v>
      </c>
      <c r="BB1430">
        <v>16000</v>
      </c>
      <c r="BC1430">
        <v>15000</v>
      </c>
      <c r="BD1430">
        <v>15000</v>
      </c>
      <c r="BE1430">
        <v>15000</v>
      </c>
      <c r="BF1430">
        <v>17000</v>
      </c>
      <c r="BG1430">
        <v>16000</v>
      </c>
      <c r="BH1430">
        <v>15000</v>
      </c>
      <c r="BI1430">
        <v>22000</v>
      </c>
      <c r="BJ1430">
        <v>23000</v>
      </c>
      <c r="BK1430">
        <v>22000</v>
      </c>
      <c r="BL1430">
        <v>29000</v>
      </c>
      <c r="BM1430">
        <v>28000</v>
      </c>
      <c r="BN1430">
        <v>44000</v>
      </c>
      <c r="BO1430">
        <v>35000</v>
      </c>
      <c r="BP1430">
        <v>43000</v>
      </c>
      <c r="BQ1430">
        <v>28000</v>
      </c>
      <c r="BR1430">
        <v>36000</v>
      </c>
      <c r="BS1430">
        <v>34000</v>
      </c>
      <c r="BT1430">
        <v>63000</v>
      </c>
      <c r="BU1430">
        <v>105000</v>
      </c>
      <c r="BV1430">
        <v>106000</v>
      </c>
      <c r="BW1430">
        <v>87000</v>
      </c>
      <c r="BX1430" s="10">
        <v>48000</v>
      </c>
      <c r="BY1430">
        <v>34000</v>
      </c>
      <c r="BZ1430">
        <v>53000</v>
      </c>
      <c r="CA1430">
        <v>73000</v>
      </c>
      <c r="CB1430">
        <v>73000</v>
      </c>
      <c r="CC1430">
        <v>73000</v>
      </c>
      <c r="CD1430">
        <v>71000</v>
      </c>
      <c r="CE1430">
        <v>62000</v>
      </c>
    </row>
    <row r="1431" spans="1:83" x14ac:dyDescent="0.35">
      <c r="A1431" s="9" t="str">
        <f t="shared" si="22"/>
        <v>0140.303.14</v>
      </c>
      <c r="B1431" s="52" t="e">
        <f>+IF(MATCH(A1431,List!H$10:H$145,0),"Targeted")</f>
        <v>#N/A</v>
      </c>
      <c r="C1431" s="65"/>
      <c r="D1431" s="151"/>
      <c r="E1431" s="16" t="s">
        <v>1709</v>
      </c>
      <c r="F1431" s="16" t="s">
        <v>1710</v>
      </c>
      <c r="G1431" s="16" t="s">
        <v>2022</v>
      </c>
      <c r="H1431" s="16" t="s">
        <v>1582</v>
      </c>
      <c r="I1431" s="16" t="s">
        <v>1717</v>
      </c>
      <c r="J1431" s="16" t="s">
        <v>2630</v>
      </c>
      <c r="K1431" s="17" t="s">
        <v>12</v>
      </c>
      <c r="L1431" s="18" t="s">
        <v>1936</v>
      </c>
      <c r="M1431" s="195" t="s">
        <v>2514</v>
      </c>
      <c r="N1431" s="16" t="s">
        <v>2515</v>
      </c>
      <c r="O1431" s="17" t="s">
        <v>304</v>
      </c>
      <c r="P1431" s="17" t="s">
        <v>524</v>
      </c>
      <c r="Q1431" s="17" t="s">
        <v>306</v>
      </c>
      <c r="R1431">
        <v>0</v>
      </c>
      <c r="S1431">
        <v>0</v>
      </c>
      <c r="T1431">
        <v>0</v>
      </c>
      <c r="U1431">
        <v>0</v>
      </c>
      <c r="V1431">
        <v>0</v>
      </c>
      <c r="W1431">
        <v>0</v>
      </c>
      <c r="X1431">
        <v>0</v>
      </c>
      <c r="Y1431">
        <v>0</v>
      </c>
      <c r="Z1431">
        <v>0</v>
      </c>
      <c r="AA1431">
        <v>0</v>
      </c>
      <c r="AB1431">
        <v>0</v>
      </c>
      <c r="AC1431">
        <v>0</v>
      </c>
      <c r="AD1431">
        <v>0</v>
      </c>
      <c r="AE1431">
        <v>0</v>
      </c>
      <c r="AF1431">
        <v>0</v>
      </c>
      <c r="AG1431" s="19">
        <v>0</v>
      </c>
      <c r="AH1431">
        <v>0</v>
      </c>
      <c r="AI1431">
        <v>0</v>
      </c>
      <c r="AJ1431">
        <v>0</v>
      </c>
      <c r="AK1431">
        <v>0</v>
      </c>
      <c r="AL1431">
        <v>0</v>
      </c>
      <c r="AM1431">
        <v>0</v>
      </c>
      <c r="AN1431">
        <v>0</v>
      </c>
      <c r="AO1431">
        <v>0</v>
      </c>
      <c r="AP1431">
        <v>0</v>
      </c>
      <c r="AQ1431">
        <v>0</v>
      </c>
      <c r="AR1431">
        <v>0</v>
      </c>
      <c r="AS1431">
        <v>0</v>
      </c>
      <c r="AT1431">
        <v>0</v>
      </c>
      <c r="AU1431">
        <v>0</v>
      </c>
      <c r="AV1431">
        <v>0</v>
      </c>
      <c r="AW1431">
        <v>0</v>
      </c>
      <c r="AX1431">
        <v>0</v>
      </c>
      <c r="AY1431">
        <v>0</v>
      </c>
      <c r="AZ1431">
        <v>0</v>
      </c>
      <c r="BA1431">
        <v>0</v>
      </c>
      <c r="BB1431">
        <v>35000</v>
      </c>
      <c r="BC1431">
        <v>4000</v>
      </c>
      <c r="BD1431">
        <v>119000</v>
      </c>
      <c r="BE1431">
        <v>25000</v>
      </c>
      <c r="BF1431">
        <v>6000</v>
      </c>
      <c r="BG1431">
        <v>5000</v>
      </c>
      <c r="BH1431">
        <v>0</v>
      </c>
      <c r="BI1431">
        <v>6000</v>
      </c>
      <c r="BJ1431">
        <v>0</v>
      </c>
      <c r="BK1431">
        <v>0</v>
      </c>
      <c r="BL1431">
        <v>0</v>
      </c>
      <c r="BM1431">
        <v>0</v>
      </c>
      <c r="BN1431">
        <v>0</v>
      </c>
      <c r="BO1431">
        <v>0</v>
      </c>
      <c r="BP1431">
        <v>0</v>
      </c>
      <c r="BQ1431">
        <v>0</v>
      </c>
      <c r="BR1431">
        <v>0</v>
      </c>
      <c r="BS1431">
        <v>0</v>
      </c>
      <c r="BT1431">
        <v>0</v>
      </c>
      <c r="BU1431">
        <v>0</v>
      </c>
      <c r="BV1431">
        <v>0</v>
      </c>
      <c r="BW1431">
        <v>0</v>
      </c>
      <c r="BX1431" s="10">
        <v>0</v>
      </c>
      <c r="BY1431">
        <v>0</v>
      </c>
      <c r="BZ1431">
        <v>0</v>
      </c>
      <c r="CA1431">
        <v>0</v>
      </c>
      <c r="CB1431">
        <v>0</v>
      </c>
      <c r="CC1431">
        <v>0</v>
      </c>
      <c r="CD1431">
        <v>0</v>
      </c>
      <c r="CE1431">
        <v>0</v>
      </c>
    </row>
    <row r="1432" spans="1:83" x14ac:dyDescent="0.35">
      <c r="A1432" s="9" t="str">
        <f t="shared" si="22"/>
        <v>5039.303.14</v>
      </c>
      <c r="B1432" s="52" t="e">
        <f>+IF(MATCH(A1432,List!H$10:H$145,0),"Targeted")</f>
        <v>#N/A</v>
      </c>
      <c r="C1432" s="65"/>
      <c r="D1432" s="151" t="s">
        <v>7700</v>
      </c>
      <c r="E1432" s="16" t="s">
        <v>1709</v>
      </c>
      <c r="F1432" s="16" t="s">
        <v>1710</v>
      </c>
      <c r="G1432" s="16" t="s">
        <v>2022</v>
      </c>
      <c r="H1432" s="16" t="s">
        <v>1582</v>
      </c>
      <c r="I1432" s="16" t="s">
        <v>2631</v>
      </c>
      <c r="J1432" s="16" t="s">
        <v>2632</v>
      </c>
      <c r="K1432" s="17" t="s">
        <v>12</v>
      </c>
      <c r="L1432" s="18" t="s">
        <v>1936</v>
      </c>
      <c r="M1432" s="195" t="s">
        <v>2514</v>
      </c>
      <c r="N1432" s="16" t="s">
        <v>2515</v>
      </c>
      <c r="O1432" s="17" t="s">
        <v>346</v>
      </c>
      <c r="P1432" s="17" t="s">
        <v>305</v>
      </c>
      <c r="Q1432" s="17" t="s">
        <v>306</v>
      </c>
      <c r="R1432">
        <v>0</v>
      </c>
      <c r="S1432">
        <v>0</v>
      </c>
      <c r="T1432">
        <v>0</v>
      </c>
      <c r="U1432">
        <v>0</v>
      </c>
      <c r="V1432">
        <v>0</v>
      </c>
      <c r="W1432">
        <v>0</v>
      </c>
      <c r="X1432">
        <v>0</v>
      </c>
      <c r="Y1432">
        <v>0</v>
      </c>
      <c r="Z1432">
        <v>0</v>
      </c>
      <c r="AA1432">
        <v>0</v>
      </c>
      <c r="AB1432">
        <v>0</v>
      </c>
      <c r="AC1432">
        <v>0</v>
      </c>
      <c r="AD1432">
        <v>0</v>
      </c>
      <c r="AE1432">
        <v>0</v>
      </c>
      <c r="AF1432">
        <v>0</v>
      </c>
      <c r="AG1432" s="19">
        <v>0</v>
      </c>
      <c r="AH1432">
        <v>0</v>
      </c>
      <c r="AI1432">
        <v>0</v>
      </c>
      <c r="AJ1432">
        <v>0</v>
      </c>
      <c r="AK1432">
        <v>0</v>
      </c>
      <c r="AL1432">
        <v>0</v>
      </c>
      <c r="AM1432">
        <v>0</v>
      </c>
      <c r="AN1432">
        <v>0</v>
      </c>
      <c r="AO1432">
        <v>0</v>
      </c>
      <c r="AP1432">
        <v>0</v>
      </c>
      <c r="AQ1432">
        <v>0</v>
      </c>
      <c r="AR1432">
        <v>0</v>
      </c>
      <c r="AS1432">
        <v>0</v>
      </c>
      <c r="AT1432">
        <v>0</v>
      </c>
      <c r="AU1432">
        <v>0</v>
      </c>
      <c r="AV1432">
        <v>0</v>
      </c>
      <c r="AW1432">
        <v>0</v>
      </c>
      <c r="AX1432">
        <v>0</v>
      </c>
      <c r="AY1432">
        <v>0</v>
      </c>
      <c r="AZ1432">
        <v>0</v>
      </c>
      <c r="BA1432">
        <v>0</v>
      </c>
      <c r="BB1432">
        <v>0</v>
      </c>
      <c r="BC1432">
        <v>0</v>
      </c>
      <c r="BD1432">
        <v>532000</v>
      </c>
      <c r="BE1432">
        <v>40000</v>
      </c>
      <c r="BF1432">
        <v>6000</v>
      </c>
      <c r="BG1432">
        <v>13000</v>
      </c>
      <c r="BH1432">
        <v>0</v>
      </c>
      <c r="BI1432">
        <v>3000</v>
      </c>
      <c r="BJ1432">
        <v>4000</v>
      </c>
      <c r="BK1432">
        <v>3000</v>
      </c>
      <c r="BL1432">
        <v>1000</v>
      </c>
      <c r="BM1432">
        <v>0</v>
      </c>
      <c r="BN1432">
        <v>0</v>
      </c>
      <c r="BO1432">
        <v>0</v>
      </c>
      <c r="BP1432">
        <v>0</v>
      </c>
      <c r="BQ1432">
        <v>0</v>
      </c>
      <c r="BR1432">
        <v>0</v>
      </c>
      <c r="BS1432">
        <v>0</v>
      </c>
      <c r="BT1432">
        <v>0</v>
      </c>
      <c r="BU1432">
        <v>0</v>
      </c>
      <c r="BV1432">
        <v>0</v>
      </c>
      <c r="BW1432">
        <v>0</v>
      </c>
      <c r="BX1432">
        <v>0</v>
      </c>
      <c r="BY1432">
        <v>0</v>
      </c>
      <c r="BZ1432">
        <v>0</v>
      </c>
      <c r="CA1432">
        <v>0</v>
      </c>
      <c r="CB1432">
        <v>0</v>
      </c>
      <c r="CC1432">
        <v>0</v>
      </c>
      <c r="CD1432">
        <v>0</v>
      </c>
      <c r="CE1432">
        <v>0</v>
      </c>
    </row>
    <row r="1433" spans="1:83" x14ac:dyDescent="0.35">
      <c r="A1433" s="9" t="str">
        <f t="shared" si="22"/>
        <v>5233.303.14</v>
      </c>
      <c r="B1433" s="52" t="e">
        <f>+IF(MATCH(A1433,List!H$10:H$145,0),"Targeted")</f>
        <v>#N/A</v>
      </c>
      <c r="C1433" s="65"/>
      <c r="D1433" s="151"/>
      <c r="E1433" s="16" t="s">
        <v>1709</v>
      </c>
      <c r="F1433" s="16" t="s">
        <v>1710</v>
      </c>
      <c r="G1433" s="16" t="s">
        <v>2022</v>
      </c>
      <c r="H1433" s="16" t="s">
        <v>1582</v>
      </c>
      <c r="I1433" s="16" t="s">
        <v>2633</v>
      </c>
      <c r="J1433" s="16" t="s">
        <v>2634</v>
      </c>
      <c r="K1433" s="17" t="s">
        <v>12</v>
      </c>
      <c r="L1433" s="18" t="s">
        <v>1936</v>
      </c>
      <c r="M1433" s="195" t="s">
        <v>2514</v>
      </c>
      <c r="N1433" s="16" t="s">
        <v>2515</v>
      </c>
      <c r="O1433" s="17" t="s">
        <v>304</v>
      </c>
      <c r="P1433" s="17" t="s">
        <v>305</v>
      </c>
      <c r="Q1433" s="17" t="s">
        <v>306</v>
      </c>
      <c r="R1433">
        <v>0</v>
      </c>
      <c r="S1433">
        <v>0</v>
      </c>
      <c r="T1433">
        <v>0</v>
      </c>
      <c r="U1433">
        <v>0</v>
      </c>
      <c r="V1433">
        <v>0</v>
      </c>
      <c r="W1433">
        <v>0</v>
      </c>
      <c r="X1433">
        <v>0</v>
      </c>
      <c r="Y1433">
        <v>0</v>
      </c>
      <c r="Z1433">
        <v>0</v>
      </c>
      <c r="AA1433">
        <v>0</v>
      </c>
      <c r="AB1433">
        <v>0</v>
      </c>
      <c r="AC1433">
        <v>0</v>
      </c>
      <c r="AD1433">
        <v>0</v>
      </c>
      <c r="AE1433">
        <v>0</v>
      </c>
      <c r="AF1433">
        <v>0</v>
      </c>
      <c r="AG1433" s="19">
        <v>0</v>
      </c>
      <c r="AH1433">
        <v>0</v>
      </c>
      <c r="AI1433">
        <v>0</v>
      </c>
      <c r="AJ1433">
        <v>0</v>
      </c>
      <c r="AK1433">
        <v>0</v>
      </c>
      <c r="AL1433">
        <v>0</v>
      </c>
      <c r="AM1433">
        <v>0</v>
      </c>
      <c r="AN1433">
        <v>0</v>
      </c>
      <c r="AO1433">
        <v>0</v>
      </c>
      <c r="AP1433">
        <v>0</v>
      </c>
      <c r="AQ1433">
        <v>0</v>
      </c>
      <c r="AR1433">
        <v>0</v>
      </c>
      <c r="AS1433">
        <v>0</v>
      </c>
      <c r="AT1433">
        <v>0</v>
      </c>
      <c r="AU1433">
        <v>0</v>
      </c>
      <c r="AV1433">
        <v>0</v>
      </c>
      <c r="AW1433">
        <v>0</v>
      </c>
      <c r="AX1433">
        <v>0</v>
      </c>
      <c r="AY1433">
        <v>0</v>
      </c>
      <c r="AZ1433">
        <v>0</v>
      </c>
      <c r="BA1433">
        <v>0</v>
      </c>
      <c r="BB1433">
        <v>0</v>
      </c>
      <c r="BC1433">
        <v>0</v>
      </c>
      <c r="BD1433">
        <v>0</v>
      </c>
      <c r="BE1433">
        <v>0</v>
      </c>
      <c r="BF1433">
        <v>-1000</v>
      </c>
      <c r="BG1433">
        <v>0</v>
      </c>
      <c r="BH1433">
        <v>0</v>
      </c>
      <c r="BI1433">
        <v>0</v>
      </c>
      <c r="BJ1433">
        <v>0</v>
      </c>
      <c r="BK1433">
        <v>0</v>
      </c>
      <c r="BL1433">
        <v>0</v>
      </c>
      <c r="BM1433">
        <v>0</v>
      </c>
      <c r="BN1433">
        <v>0</v>
      </c>
      <c r="BO1433">
        <v>0</v>
      </c>
      <c r="BP1433">
        <v>0</v>
      </c>
      <c r="BQ1433">
        <v>0</v>
      </c>
      <c r="BR1433">
        <v>0</v>
      </c>
      <c r="BS1433">
        <v>0</v>
      </c>
      <c r="BT1433">
        <v>0</v>
      </c>
      <c r="BU1433">
        <v>0</v>
      </c>
      <c r="BV1433">
        <v>0</v>
      </c>
      <c r="BW1433">
        <v>0</v>
      </c>
      <c r="BX1433" s="10">
        <v>0</v>
      </c>
      <c r="BY1433">
        <v>0</v>
      </c>
      <c r="BZ1433">
        <v>0</v>
      </c>
      <c r="CA1433">
        <v>0</v>
      </c>
      <c r="CB1433">
        <v>0</v>
      </c>
      <c r="CC1433">
        <v>0</v>
      </c>
      <c r="CD1433">
        <v>0</v>
      </c>
      <c r="CE1433">
        <v>0</v>
      </c>
    </row>
    <row r="1434" spans="1:83" x14ac:dyDescent="0.35">
      <c r="A1434" s="9" t="str">
        <f t="shared" si="22"/>
        <v>5233.303.14</v>
      </c>
      <c r="B1434" s="52" t="e">
        <f>+IF(MATCH(A1434,List!H$10:H$145,0),"Targeted")</f>
        <v>#N/A</v>
      </c>
      <c r="C1434" s="65"/>
      <c r="D1434" s="151"/>
      <c r="E1434" s="16" t="s">
        <v>1709</v>
      </c>
      <c r="F1434" s="16" t="s">
        <v>1710</v>
      </c>
      <c r="G1434" s="16" t="s">
        <v>2022</v>
      </c>
      <c r="H1434" s="16" t="s">
        <v>1582</v>
      </c>
      <c r="I1434" s="16" t="s">
        <v>2633</v>
      </c>
      <c r="J1434" s="16" t="s">
        <v>2634</v>
      </c>
      <c r="K1434" s="17" t="s">
        <v>12</v>
      </c>
      <c r="L1434" s="18" t="s">
        <v>1936</v>
      </c>
      <c r="M1434" s="195" t="s">
        <v>2514</v>
      </c>
      <c r="N1434" s="16" t="s">
        <v>2515</v>
      </c>
      <c r="O1434" s="17" t="s">
        <v>304</v>
      </c>
      <c r="P1434" s="17" t="s">
        <v>524</v>
      </c>
      <c r="Q1434" s="17" t="s">
        <v>306</v>
      </c>
      <c r="R1434">
        <v>0</v>
      </c>
      <c r="S1434">
        <v>0</v>
      </c>
      <c r="T1434">
        <v>0</v>
      </c>
      <c r="U1434">
        <v>0</v>
      </c>
      <c r="V1434">
        <v>0</v>
      </c>
      <c r="W1434">
        <v>0</v>
      </c>
      <c r="X1434">
        <v>0</v>
      </c>
      <c r="Y1434">
        <v>0</v>
      </c>
      <c r="Z1434">
        <v>0</v>
      </c>
      <c r="AA1434">
        <v>0</v>
      </c>
      <c r="AB1434">
        <v>0</v>
      </c>
      <c r="AC1434">
        <v>0</v>
      </c>
      <c r="AD1434">
        <v>0</v>
      </c>
      <c r="AE1434">
        <v>0</v>
      </c>
      <c r="AF1434">
        <v>0</v>
      </c>
      <c r="AG1434" s="19">
        <v>0</v>
      </c>
      <c r="AH1434">
        <v>0</v>
      </c>
      <c r="AI1434">
        <v>0</v>
      </c>
      <c r="AJ1434">
        <v>0</v>
      </c>
      <c r="AK1434">
        <v>0</v>
      </c>
      <c r="AL1434">
        <v>0</v>
      </c>
      <c r="AM1434">
        <v>0</v>
      </c>
      <c r="AN1434">
        <v>0</v>
      </c>
      <c r="AO1434">
        <v>0</v>
      </c>
      <c r="AP1434">
        <v>0</v>
      </c>
      <c r="AQ1434">
        <v>0</v>
      </c>
      <c r="AR1434">
        <v>0</v>
      </c>
      <c r="AS1434">
        <v>0</v>
      </c>
      <c r="AT1434">
        <v>0</v>
      </c>
      <c r="AU1434">
        <v>0</v>
      </c>
      <c r="AV1434">
        <v>0</v>
      </c>
      <c r="AW1434">
        <v>0</v>
      </c>
      <c r="AX1434">
        <v>0</v>
      </c>
      <c r="AY1434">
        <v>0</v>
      </c>
      <c r="AZ1434">
        <v>0</v>
      </c>
      <c r="BA1434">
        <v>0</v>
      </c>
      <c r="BB1434">
        <v>0</v>
      </c>
      <c r="BC1434">
        <v>0</v>
      </c>
      <c r="BD1434">
        <v>0</v>
      </c>
      <c r="BE1434">
        <v>1000</v>
      </c>
      <c r="BF1434">
        <v>2000</v>
      </c>
      <c r="BG1434">
        <v>0</v>
      </c>
      <c r="BH1434">
        <v>2000</v>
      </c>
      <c r="BI1434">
        <v>1000</v>
      </c>
      <c r="BJ1434">
        <v>1000</v>
      </c>
      <c r="BK1434">
        <v>0</v>
      </c>
      <c r="BL1434">
        <v>0</v>
      </c>
      <c r="BM1434">
        <v>0</v>
      </c>
      <c r="BN1434">
        <v>0</v>
      </c>
      <c r="BO1434">
        <v>0</v>
      </c>
      <c r="BP1434">
        <v>0</v>
      </c>
      <c r="BQ1434">
        <v>0</v>
      </c>
      <c r="BR1434">
        <v>0</v>
      </c>
      <c r="BS1434">
        <v>0</v>
      </c>
      <c r="BT1434">
        <v>0</v>
      </c>
      <c r="BU1434">
        <v>0</v>
      </c>
      <c r="BV1434">
        <v>0</v>
      </c>
      <c r="BW1434">
        <v>0</v>
      </c>
      <c r="BX1434" s="10">
        <v>0</v>
      </c>
      <c r="BY1434">
        <v>0</v>
      </c>
      <c r="BZ1434">
        <v>0</v>
      </c>
      <c r="CA1434">
        <v>0</v>
      </c>
      <c r="CB1434">
        <v>0</v>
      </c>
      <c r="CC1434">
        <v>0</v>
      </c>
      <c r="CD1434">
        <v>0</v>
      </c>
      <c r="CE1434">
        <v>0</v>
      </c>
    </row>
    <row r="1435" spans="1:83" x14ac:dyDescent="0.35">
      <c r="A1435" s="9" t="str">
        <f t="shared" si="22"/>
        <v>0509.303.</v>
      </c>
      <c r="B1435" s="52" t="e">
        <f>+IF(MATCH(A1435,List!H$10:H$145,0),"Targeted")</f>
        <v>#N/A</v>
      </c>
      <c r="C1435" s="65"/>
      <c r="D1435" s="151" t="s">
        <v>7700</v>
      </c>
      <c r="E1435" s="16" t="s">
        <v>966</v>
      </c>
      <c r="F1435" s="16" t="s">
        <v>967</v>
      </c>
      <c r="G1435" s="16" t="s">
        <v>628</v>
      </c>
      <c r="H1435" s="16" t="s">
        <v>1146</v>
      </c>
      <c r="I1435" s="16" t="s">
        <v>2635</v>
      </c>
      <c r="J1435" s="16" t="s">
        <v>2636</v>
      </c>
      <c r="K1435" s="17" t="s">
        <v>299</v>
      </c>
      <c r="L1435" s="18" t="s">
        <v>1936</v>
      </c>
      <c r="M1435" s="195" t="s">
        <v>2514</v>
      </c>
      <c r="N1435" s="16" t="s">
        <v>2515</v>
      </c>
      <c r="O1435" s="17" t="s">
        <v>346</v>
      </c>
      <c r="P1435" s="17" t="s">
        <v>305</v>
      </c>
      <c r="Q1435" s="17" t="s">
        <v>306</v>
      </c>
      <c r="R1435">
        <v>0</v>
      </c>
      <c r="S1435">
        <v>0</v>
      </c>
      <c r="T1435">
        <v>0</v>
      </c>
      <c r="U1435">
        <v>0</v>
      </c>
      <c r="V1435">
        <v>0</v>
      </c>
      <c r="W1435">
        <v>0</v>
      </c>
      <c r="X1435">
        <v>0</v>
      </c>
      <c r="Y1435">
        <v>0</v>
      </c>
      <c r="Z1435">
        <v>0</v>
      </c>
      <c r="AA1435">
        <v>0</v>
      </c>
      <c r="AB1435">
        <v>0</v>
      </c>
      <c r="AC1435">
        <v>0</v>
      </c>
      <c r="AD1435">
        <v>0</v>
      </c>
      <c r="AE1435">
        <v>0</v>
      </c>
      <c r="AF1435">
        <v>0</v>
      </c>
      <c r="AG1435" s="19">
        <v>0</v>
      </c>
      <c r="AH1435">
        <v>0</v>
      </c>
      <c r="AI1435">
        <v>0</v>
      </c>
      <c r="AJ1435">
        <v>4000</v>
      </c>
      <c r="AK1435">
        <v>0</v>
      </c>
      <c r="AL1435">
        <v>0</v>
      </c>
      <c r="AM1435">
        <v>0</v>
      </c>
      <c r="AN1435">
        <v>-98</v>
      </c>
      <c r="AO1435">
        <v>0</v>
      </c>
      <c r="AP1435">
        <v>0</v>
      </c>
      <c r="AQ1435">
        <v>0</v>
      </c>
      <c r="AR1435">
        <v>0</v>
      </c>
      <c r="AS1435">
        <v>0</v>
      </c>
      <c r="AT1435">
        <v>0</v>
      </c>
      <c r="AU1435">
        <v>0</v>
      </c>
      <c r="AV1435">
        <v>0</v>
      </c>
      <c r="AW1435">
        <v>0</v>
      </c>
      <c r="AX1435">
        <v>0</v>
      </c>
      <c r="AY1435">
        <v>0</v>
      </c>
      <c r="AZ1435">
        <v>0</v>
      </c>
      <c r="BA1435">
        <v>0</v>
      </c>
      <c r="BB1435">
        <v>0</v>
      </c>
      <c r="BC1435">
        <v>0</v>
      </c>
      <c r="BD1435">
        <v>0</v>
      </c>
      <c r="BE1435">
        <v>0</v>
      </c>
      <c r="BF1435">
        <v>0</v>
      </c>
      <c r="BG1435">
        <v>0</v>
      </c>
      <c r="BH1435">
        <v>0</v>
      </c>
      <c r="BI1435">
        <v>0</v>
      </c>
      <c r="BJ1435">
        <v>0</v>
      </c>
      <c r="BK1435">
        <v>0</v>
      </c>
      <c r="BL1435">
        <v>0</v>
      </c>
      <c r="BM1435">
        <v>0</v>
      </c>
      <c r="BN1435">
        <v>0</v>
      </c>
      <c r="BO1435">
        <v>0</v>
      </c>
      <c r="BP1435">
        <v>0</v>
      </c>
      <c r="BQ1435">
        <v>0</v>
      </c>
      <c r="BR1435">
        <v>0</v>
      </c>
      <c r="BS1435">
        <v>0</v>
      </c>
      <c r="BT1435">
        <v>0</v>
      </c>
      <c r="BU1435">
        <v>0</v>
      </c>
      <c r="BV1435">
        <v>0</v>
      </c>
      <c r="BW1435">
        <v>0</v>
      </c>
      <c r="BX1435">
        <v>0</v>
      </c>
      <c r="BY1435">
        <v>0</v>
      </c>
      <c r="BZ1435">
        <v>0</v>
      </c>
      <c r="CA1435">
        <v>0</v>
      </c>
      <c r="CB1435">
        <v>0</v>
      </c>
      <c r="CC1435">
        <v>0</v>
      </c>
      <c r="CD1435">
        <v>0</v>
      </c>
      <c r="CE1435">
        <v>0</v>
      </c>
    </row>
    <row r="1436" spans="1:83" x14ac:dyDescent="0.35">
      <c r="A1436" s="9" t="str">
        <f t="shared" si="22"/>
        <v>5095.303.97</v>
      </c>
      <c r="B1436" s="52" t="e">
        <f>+IF(MATCH(A1436,List!H$10:H$145,0),"Targeted")</f>
        <v>#N/A</v>
      </c>
      <c r="C1436" s="65"/>
      <c r="D1436" s="151"/>
      <c r="E1436" s="16" t="s">
        <v>1022</v>
      </c>
      <c r="F1436" s="16" t="s">
        <v>1023</v>
      </c>
      <c r="G1436" s="16" t="s">
        <v>730</v>
      </c>
      <c r="H1436" s="16" t="s">
        <v>2504</v>
      </c>
      <c r="I1436" s="16" t="s">
        <v>2637</v>
      </c>
      <c r="J1436" s="16" t="s">
        <v>2638</v>
      </c>
      <c r="K1436" s="17" t="s">
        <v>314</v>
      </c>
      <c r="L1436" s="18" t="s">
        <v>1936</v>
      </c>
      <c r="M1436" s="195" t="s">
        <v>2514</v>
      </c>
      <c r="N1436" s="16" t="s">
        <v>2515</v>
      </c>
      <c r="O1436" s="17" t="s">
        <v>304</v>
      </c>
      <c r="P1436" s="17" t="s">
        <v>305</v>
      </c>
      <c r="Q1436" s="17" t="s">
        <v>306</v>
      </c>
      <c r="R1436">
        <v>30</v>
      </c>
      <c r="S1436">
        <v>33</v>
      </c>
      <c r="T1436">
        <v>61</v>
      </c>
      <c r="U1436">
        <v>122</v>
      </c>
      <c r="V1436">
        <v>149</v>
      </c>
      <c r="W1436">
        <v>204</v>
      </c>
      <c r="X1436">
        <v>197</v>
      </c>
      <c r="Y1436">
        <v>209</v>
      </c>
      <c r="Z1436">
        <v>279</v>
      </c>
      <c r="AA1436">
        <v>293</v>
      </c>
      <c r="AB1436">
        <v>426</v>
      </c>
      <c r="AC1436">
        <v>512</v>
      </c>
      <c r="AD1436">
        <v>595</v>
      </c>
      <c r="AE1436">
        <v>868</v>
      </c>
      <c r="AF1436">
        <v>741</v>
      </c>
      <c r="AG1436" s="19">
        <v>133</v>
      </c>
      <c r="AH1436">
        <v>674</v>
      </c>
      <c r="AI1436">
        <v>737</v>
      </c>
      <c r="AJ1436">
        <v>802</v>
      </c>
      <c r="AK1436">
        <v>838</v>
      </c>
      <c r="AL1436">
        <v>863</v>
      </c>
      <c r="AM1436">
        <v>1172</v>
      </c>
      <c r="AN1436">
        <v>1151</v>
      </c>
      <c r="AO1436">
        <v>1268</v>
      </c>
      <c r="AP1436">
        <v>1468</v>
      </c>
      <c r="AQ1436">
        <v>1641</v>
      </c>
      <c r="AR1436">
        <v>1911</v>
      </c>
      <c r="AS1436">
        <v>1744</v>
      </c>
      <c r="AT1436">
        <v>2002</v>
      </c>
      <c r="AU1436">
        <v>1678</v>
      </c>
      <c r="AV1436">
        <v>2071</v>
      </c>
      <c r="AW1436">
        <v>1926</v>
      </c>
      <c r="AX1436">
        <v>2147</v>
      </c>
      <c r="AY1436">
        <v>1702</v>
      </c>
      <c r="AZ1436">
        <v>2000</v>
      </c>
      <c r="BA1436">
        <v>2000</v>
      </c>
      <c r="BB1436">
        <v>2000</v>
      </c>
      <c r="BC1436">
        <v>2000</v>
      </c>
      <c r="BD1436">
        <v>2000</v>
      </c>
      <c r="BE1436">
        <v>2000</v>
      </c>
      <c r="BF1436">
        <v>2000</v>
      </c>
      <c r="BG1436">
        <v>2000</v>
      </c>
      <c r="BH1436">
        <v>2000</v>
      </c>
      <c r="BI1436">
        <v>2000</v>
      </c>
      <c r="BJ1436">
        <v>2000</v>
      </c>
      <c r="BK1436">
        <v>2000</v>
      </c>
      <c r="BL1436">
        <v>2000</v>
      </c>
      <c r="BM1436">
        <v>2000</v>
      </c>
      <c r="BN1436">
        <v>2000</v>
      </c>
      <c r="BO1436">
        <v>2000</v>
      </c>
      <c r="BP1436">
        <v>2000</v>
      </c>
      <c r="BQ1436">
        <v>2000</v>
      </c>
      <c r="BR1436">
        <v>1000</v>
      </c>
      <c r="BS1436">
        <v>2000</v>
      </c>
      <c r="BT1436">
        <v>3000</v>
      </c>
      <c r="BU1436">
        <v>4000</v>
      </c>
      <c r="BV1436">
        <v>3000</v>
      </c>
      <c r="BW1436">
        <v>3000</v>
      </c>
      <c r="BX1436" s="10">
        <v>3000</v>
      </c>
      <c r="BY1436">
        <v>-31000</v>
      </c>
      <c r="BZ1436">
        <v>21000</v>
      </c>
      <c r="CA1436">
        <v>11000</v>
      </c>
      <c r="CB1436">
        <v>5000</v>
      </c>
      <c r="CC1436">
        <v>0</v>
      </c>
      <c r="CD1436">
        <v>0</v>
      </c>
      <c r="CE1436">
        <v>0</v>
      </c>
    </row>
    <row r="1437" spans="1:83" x14ac:dyDescent="0.35">
      <c r="A1437" s="9" t="str">
        <f t="shared" si="22"/>
        <v>509500.303.97</v>
      </c>
      <c r="B1437" s="52" t="e">
        <f>+IF(MATCH(A1437,List!H$10:H$145,0),"Targeted")</f>
        <v>#N/A</v>
      </c>
      <c r="C1437" s="65"/>
      <c r="D1437" s="151"/>
      <c r="E1437" s="16" t="s">
        <v>1022</v>
      </c>
      <c r="F1437" s="16" t="s">
        <v>1023</v>
      </c>
      <c r="G1437" s="16" t="s">
        <v>730</v>
      </c>
      <c r="H1437" s="16" t="s">
        <v>2504</v>
      </c>
      <c r="I1437" s="16" t="s">
        <v>2639</v>
      </c>
      <c r="J1437" s="16" t="s">
        <v>2640</v>
      </c>
      <c r="K1437" s="17" t="s">
        <v>314</v>
      </c>
      <c r="L1437" s="18" t="s">
        <v>1936</v>
      </c>
      <c r="M1437" s="195" t="s">
        <v>2514</v>
      </c>
      <c r="N1437" s="16" t="s">
        <v>2515</v>
      </c>
      <c r="O1437" s="17" t="s">
        <v>304</v>
      </c>
      <c r="P1437" s="17" t="s">
        <v>305</v>
      </c>
      <c r="Q1437" s="17" t="s">
        <v>306</v>
      </c>
      <c r="R1437">
        <v>0</v>
      </c>
      <c r="S1437">
        <v>0</v>
      </c>
      <c r="T1437">
        <v>0</v>
      </c>
      <c r="U1437">
        <v>0</v>
      </c>
      <c r="V1437">
        <v>0</v>
      </c>
      <c r="W1437">
        <v>0</v>
      </c>
      <c r="X1437">
        <v>0</v>
      </c>
      <c r="Y1437">
        <v>0</v>
      </c>
      <c r="Z1437">
        <v>0</v>
      </c>
      <c r="AA1437">
        <v>0</v>
      </c>
      <c r="AB1437">
        <v>0</v>
      </c>
      <c r="AC1437">
        <v>0</v>
      </c>
      <c r="AD1437">
        <v>0</v>
      </c>
      <c r="AE1437">
        <v>0</v>
      </c>
      <c r="AF1437">
        <v>0</v>
      </c>
      <c r="AG1437" s="19">
        <v>0</v>
      </c>
      <c r="AH1437">
        <v>0</v>
      </c>
      <c r="AI1437">
        <v>0</v>
      </c>
      <c r="AJ1437">
        <v>0</v>
      </c>
      <c r="AK1437">
        <v>0</v>
      </c>
      <c r="AL1437">
        <v>0</v>
      </c>
      <c r="AM1437">
        <v>0</v>
      </c>
      <c r="AN1437">
        <v>0</v>
      </c>
      <c r="AO1437">
        <v>0</v>
      </c>
      <c r="AP1437">
        <v>0</v>
      </c>
      <c r="AQ1437">
        <v>0</v>
      </c>
      <c r="AR1437">
        <v>0</v>
      </c>
      <c r="AS1437">
        <v>0</v>
      </c>
      <c r="AT1437">
        <v>0</v>
      </c>
      <c r="AU1437">
        <v>0</v>
      </c>
      <c r="AV1437">
        <v>0</v>
      </c>
      <c r="AW1437">
        <v>0</v>
      </c>
      <c r="AX1437">
        <v>0</v>
      </c>
      <c r="AY1437">
        <v>0</v>
      </c>
      <c r="AZ1437">
        <v>-2000</v>
      </c>
      <c r="BA1437">
        <v>-4000</v>
      </c>
      <c r="BB1437">
        <v>-4000</v>
      </c>
      <c r="BC1437">
        <v>-2000</v>
      </c>
      <c r="BD1437">
        <v>1000</v>
      </c>
      <c r="BE1437">
        <v>-4000</v>
      </c>
      <c r="BF1437">
        <v>1000</v>
      </c>
      <c r="BG1437">
        <v>-1000</v>
      </c>
      <c r="BH1437">
        <v>-5000</v>
      </c>
      <c r="BI1437">
        <v>-2000</v>
      </c>
      <c r="BJ1437">
        <v>-5000</v>
      </c>
      <c r="BK1437">
        <v>-2000</v>
      </c>
      <c r="BL1437">
        <v>-4000</v>
      </c>
      <c r="BM1437">
        <v>-3000</v>
      </c>
      <c r="BN1437">
        <v>-3000</v>
      </c>
      <c r="BO1437">
        <v>-3000</v>
      </c>
      <c r="BP1437">
        <v>-3000</v>
      </c>
      <c r="BQ1437">
        <v>-2000</v>
      </c>
      <c r="BR1437">
        <v>-3000</v>
      </c>
      <c r="BS1437">
        <v>-2000</v>
      </c>
      <c r="BT1437">
        <v>-3000</v>
      </c>
      <c r="BU1437">
        <v>-2000</v>
      </c>
      <c r="BV1437">
        <v>-3000</v>
      </c>
      <c r="BW1437">
        <v>-3000</v>
      </c>
      <c r="BX1437" s="10">
        <v>-5000</v>
      </c>
      <c r="BY1437">
        <v>-16000</v>
      </c>
      <c r="BZ1437">
        <v>-3000</v>
      </c>
      <c r="CA1437">
        <v>-3000</v>
      </c>
      <c r="CB1437">
        <v>-3000</v>
      </c>
      <c r="CC1437">
        <v>-3000</v>
      </c>
      <c r="CD1437">
        <v>-3000</v>
      </c>
      <c r="CE1437">
        <v>-3000</v>
      </c>
    </row>
    <row r="1438" spans="1:83" x14ac:dyDescent="0.35">
      <c r="A1438" s="9" t="str">
        <f t="shared" si="22"/>
        <v>509510.303.</v>
      </c>
      <c r="B1438" s="52" t="e">
        <f>+IF(MATCH(A1438,List!H$10:H$145,0),"Targeted")</f>
        <v>#N/A</v>
      </c>
      <c r="C1438" s="65"/>
      <c r="D1438" s="151"/>
      <c r="E1438" s="16" t="s">
        <v>1022</v>
      </c>
      <c r="F1438" s="16" t="s">
        <v>1023</v>
      </c>
      <c r="G1438" s="16" t="s">
        <v>730</v>
      </c>
      <c r="H1438" s="16" t="s">
        <v>2504</v>
      </c>
      <c r="I1438" s="16" t="s">
        <v>2641</v>
      </c>
      <c r="J1438" s="16" t="s">
        <v>2642</v>
      </c>
      <c r="K1438" s="17" t="s">
        <v>299</v>
      </c>
      <c r="L1438" s="18" t="s">
        <v>1936</v>
      </c>
      <c r="M1438" s="195" t="s">
        <v>2514</v>
      </c>
      <c r="N1438" s="16" t="s">
        <v>2515</v>
      </c>
      <c r="O1438" s="17" t="s">
        <v>304</v>
      </c>
      <c r="P1438" s="17" t="s">
        <v>305</v>
      </c>
      <c r="Q1438" s="17" t="s">
        <v>306</v>
      </c>
      <c r="R1438">
        <v>-26</v>
      </c>
      <c r="S1438">
        <v>-60</v>
      </c>
      <c r="T1438">
        <v>-136</v>
      </c>
      <c r="U1438">
        <v>-174</v>
      </c>
      <c r="V1438">
        <v>-198</v>
      </c>
      <c r="W1438">
        <v>-243</v>
      </c>
      <c r="X1438">
        <v>-253</v>
      </c>
      <c r="Y1438">
        <v>-272</v>
      </c>
      <c r="Z1438">
        <v>-372</v>
      </c>
      <c r="AA1438">
        <v>-409</v>
      </c>
      <c r="AB1438">
        <v>-465</v>
      </c>
      <c r="AC1438">
        <v>-538</v>
      </c>
      <c r="AD1438">
        <v>-660</v>
      </c>
      <c r="AE1438">
        <v>-680</v>
      </c>
      <c r="AF1438">
        <v>-728</v>
      </c>
      <c r="AG1438" s="19">
        <v>-185</v>
      </c>
      <c r="AH1438">
        <v>-668</v>
      </c>
      <c r="AI1438">
        <v>-941</v>
      </c>
      <c r="AJ1438">
        <v>-913</v>
      </c>
      <c r="AK1438">
        <v>-950</v>
      </c>
      <c r="AL1438">
        <v>-1159</v>
      </c>
      <c r="AM1438">
        <v>-1244</v>
      </c>
      <c r="AN1438">
        <v>-1435</v>
      </c>
      <c r="AO1438">
        <v>0</v>
      </c>
      <c r="AP1438">
        <v>0</v>
      </c>
      <c r="AQ1438">
        <v>0</v>
      </c>
      <c r="AR1438">
        <v>0</v>
      </c>
      <c r="AS1438">
        <v>0</v>
      </c>
      <c r="AT1438">
        <v>0</v>
      </c>
      <c r="AU1438">
        <v>0</v>
      </c>
      <c r="AV1438">
        <v>0</v>
      </c>
      <c r="AW1438">
        <v>0</v>
      </c>
      <c r="AX1438">
        <v>0</v>
      </c>
      <c r="AY1438">
        <v>0</v>
      </c>
      <c r="AZ1438">
        <v>0</v>
      </c>
      <c r="BA1438">
        <v>0</v>
      </c>
      <c r="BB1438">
        <v>0</v>
      </c>
      <c r="BC1438">
        <v>0</v>
      </c>
      <c r="BD1438">
        <v>0</v>
      </c>
      <c r="BE1438">
        <v>0</v>
      </c>
      <c r="BF1438">
        <v>0</v>
      </c>
      <c r="BG1438">
        <v>0</v>
      </c>
      <c r="BH1438">
        <v>0</v>
      </c>
      <c r="BI1438">
        <v>0</v>
      </c>
      <c r="BJ1438">
        <v>0</v>
      </c>
      <c r="BK1438">
        <v>0</v>
      </c>
      <c r="BL1438">
        <v>0</v>
      </c>
      <c r="BM1438">
        <v>0</v>
      </c>
      <c r="BN1438">
        <v>0</v>
      </c>
      <c r="BO1438">
        <v>0</v>
      </c>
      <c r="BP1438">
        <v>0</v>
      </c>
      <c r="BQ1438">
        <v>0</v>
      </c>
      <c r="BR1438">
        <v>0</v>
      </c>
      <c r="BS1438">
        <v>0</v>
      </c>
      <c r="BT1438">
        <v>0</v>
      </c>
      <c r="BU1438">
        <v>0</v>
      </c>
      <c r="BV1438">
        <v>0</v>
      </c>
      <c r="BW1438">
        <v>0</v>
      </c>
      <c r="BX1438" s="10">
        <v>0</v>
      </c>
      <c r="BY1438">
        <v>0</v>
      </c>
      <c r="BZ1438">
        <v>0</v>
      </c>
      <c r="CA1438">
        <v>0</v>
      </c>
      <c r="CB1438">
        <v>0</v>
      </c>
      <c r="CC1438">
        <v>0</v>
      </c>
      <c r="CD1438">
        <v>0</v>
      </c>
      <c r="CE1438">
        <v>0</v>
      </c>
    </row>
    <row r="1439" spans="1:83" x14ac:dyDescent="0.35">
      <c r="A1439" s="9" t="str">
        <f t="shared" si="22"/>
        <v>509517.303.17</v>
      </c>
      <c r="B1439" s="52" t="e">
        <f>+IF(MATCH(A1439,List!H$10:H$145,0),"Targeted")</f>
        <v>#N/A</v>
      </c>
      <c r="C1439" s="65"/>
      <c r="D1439" s="151"/>
      <c r="E1439" s="16" t="s">
        <v>1022</v>
      </c>
      <c r="F1439" s="16" t="s">
        <v>1023</v>
      </c>
      <c r="G1439" s="16" t="s">
        <v>730</v>
      </c>
      <c r="H1439" s="16" t="s">
        <v>2504</v>
      </c>
      <c r="I1439" s="16" t="s">
        <v>2643</v>
      </c>
      <c r="J1439" s="16" t="s">
        <v>2644</v>
      </c>
      <c r="K1439" s="17" t="s">
        <v>317</v>
      </c>
      <c r="L1439" s="18" t="s">
        <v>1936</v>
      </c>
      <c r="M1439" s="195" t="s">
        <v>2514</v>
      </c>
      <c r="N1439" s="16" t="s">
        <v>2515</v>
      </c>
      <c r="O1439" s="17" t="s">
        <v>304</v>
      </c>
      <c r="P1439" s="17" t="s">
        <v>305</v>
      </c>
      <c r="Q1439" s="17" t="s">
        <v>306</v>
      </c>
      <c r="R1439">
        <v>0</v>
      </c>
      <c r="S1439">
        <v>0</v>
      </c>
      <c r="T1439">
        <v>0</v>
      </c>
      <c r="U1439">
        <v>0</v>
      </c>
      <c r="V1439">
        <v>0</v>
      </c>
      <c r="W1439">
        <v>0</v>
      </c>
      <c r="X1439">
        <v>0</v>
      </c>
      <c r="Y1439">
        <v>0</v>
      </c>
      <c r="Z1439">
        <v>0</v>
      </c>
      <c r="AA1439">
        <v>0</v>
      </c>
      <c r="AB1439">
        <v>0</v>
      </c>
      <c r="AC1439">
        <v>0</v>
      </c>
      <c r="AD1439">
        <v>0</v>
      </c>
      <c r="AE1439">
        <v>0</v>
      </c>
      <c r="AF1439">
        <v>0</v>
      </c>
      <c r="AG1439" s="19">
        <v>0</v>
      </c>
      <c r="AH1439">
        <v>0</v>
      </c>
      <c r="AI1439">
        <v>0</v>
      </c>
      <c r="AJ1439">
        <v>0</v>
      </c>
      <c r="AK1439">
        <v>0</v>
      </c>
      <c r="AL1439">
        <v>0</v>
      </c>
      <c r="AM1439">
        <v>0</v>
      </c>
      <c r="AN1439">
        <v>0</v>
      </c>
      <c r="AO1439">
        <v>-130</v>
      </c>
      <c r="AP1439">
        <v>-107</v>
      </c>
      <c r="AQ1439">
        <v>-103</v>
      </c>
      <c r="AR1439">
        <v>-139</v>
      </c>
      <c r="AS1439">
        <v>-341</v>
      </c>
      <c r="AT1439">
        <v>-214</v>
      </c>
      <c r="AU1439">
        <v>-252</v>
      </c>
      <c r="AV1439">
        <v>-203</v>
      </c>
      <c r="AW1439">
        <v>-179</v>
      </c>
      <c r="AX1439">
        <v>-257</v>
      </c>
      <c r="AY1439">
        <v>-231</v>
      </c>
      <c r="AZ1439">
        <v>0</v>
      </c>
      <c r="BA1439">
        <v>0</v>
      </c>
      <c r="BB1439">
        <v>0</v>
      </c>
      <c r="BC1439">
        <v>0</v>
      </c>
      <c r="BD1439">
        <v>0</v>
      </c>
      <c r="BE1439">
        <v>0</v>
      </c>
      <c r="BF1439">
        <v>0</v>
      </c>
      <c r="BG1439">
        <v>0</v>
      </c>
      <c r="BH1439">
        <v>0</v>
      </c>
      <c r="BI1439">
        <v>0</v>
      </c>
      <c r="BJ1439">
        <v>0</v>
      </c>
      <c r="BK1439">
        <v>0</v>
      </c>
      <c r="BL1439">
        <v>0</v>
      </c>
      <c r="BM1439">
        <v>0</v>
      </c>
      <c r="BN1439">
        <v>0</v>
      </c>
      <c r="BO1439">
        <v>0</v>
      </c>
      <c r="BP1439">
        <v>0</v>
      </c>
      <c r="BQ1439">
        <v>0</v>
      </c>
      <c r="BR1439">
        <v>0</v>
      </c>
      <c r="BS1439">
        <v>0</v>
      </c>
      <c r="BT1439">
        <v>0</v>
      </c>
      <c r="BU1439">
        <v>0</v>
      </c>
      <c r="BV1439">
        <v>0</v>
      </c>
      <c r="BW1439">
        <v>0</v>
      </c>
      <c r="BX1439" s="10">
        <v>0</v>
      </c>
      <c r="BY1439">
        <v>0</v>
      </c>
      <c r="BZ1439">
        <v>0</v>
      </c>
      <c r="CA1439">
        <v>0</v>
      </c>
      <c r="CB1439">
        <v>0</v>
      </c>
      <c r="CC1439">
        <v>0</v>
      </c>
      <c r="CD1439">
        <v>0</v>
      </c>
      <c r="CE1439">
        <v>0</v>
      </c>
    </row>
    <row r="1440" spans="1:83" x14ac:dyDescent="0.35">
      <c r="A1440" s="9" t="str">
        <f t="shared" si="22"/>
        <v>509521.303.21</v>
      </c>
      <c r="B1440" s="52" t="e">
        <f>+IF(MATCH(A1440,List!H$10:H$145,0),"Targeted")</f>
        <v>#N/A</v>
      </c>
      <c r="C1440" s="65"/>
      <c r="D1440" s="151"/>
      <c r="E1440" s="16" t="s">
        <v>1022</v>
      </c>
      <c r="F1440" s="16" t="s">
        <v>1023</v>
      </c>
      <c r="G1440" s="16" t="s">
        <v>730</v>
      </c>
      <c r="H1440" s="16" t="s">
        <v>2504</v>
      </c>
      <c r="I1440" s="16" t="s">
        <v>2645</v>
      </c>
      <c r="J1440" s="16" t="s">
        <v>2646</v>
      </c>
      <c r="K1440" s="17" t="s">
        <v>309</v>
      </c>
      <c r="L1440" s="18" t="s">
        <v>1936</v>
      </c>
      <c r="M1440" s="195" t="s">
        <v>2514</v>
      </c>
      <c r="N1440" s="16" t="s">
        <v>2515</v>
      </c>
      <c r="O1440" s="17" t="s">
        <v>304</v>
      </c>
      <c r="P1440" s="17" t="s">
        <v>305</v>
      </c>
      <c r="Q1440" s="17" t="s">
        <v>306</v>
      </c>
      <c r="R1440">
        <v>0</v>
      </c>
      <c r="S1440">
        <v>0</v>
      </c>
      <c r="T1440">
        <v>0</v>
      </c>
      <c r="U1440">
        <v>0</v>
      </c>
      <c r="V1440">
        <v>0</v>
      </c>
      <c r="W1440">
        <v>0</v>
      </c>
      <c r="X1440">
        <v>0</v>
      </c>
      <c r="Y1440">
        <v>0</v>
      </c>
      <c r="Z1440">
        <v>0</v>
      </c>
      <c r="AA1440">
        <v>0</v>
      </c>
      <c r="AB1440">
        <v>0</v>
      </c>
      <c r="AC1440">
        <v>0</v>
      </c>
      <c r="AD1440">
        <v>0</v>
      </c>
      <c r="AE1440">
        <v>0</v>
      </c>
      <c r="AF1440">
        <v>0</v>
      </c>
      <c r="AG1440" s="19">
        <v>0</v>
      </c>
      <c r="AH1440">
        <v>0</v>
      </c>
      <c r="AI1440">
        <v>0</v>
      </c>
      <c r="AJ1440">
        <v>0</v>
      </c>
      <c r="AK1440">
        <v>0</v>
      </c>
      <c r="AL1440">
        <v>0</v>
      </c>
      <c r="AM1440">
        <v>0</v>
      </c>
      <c r="AN1440">
        <v>0</v>
      </c>
      <c r="AO1440">
        <v>-1148</v>
      </c>
      <c r="AP1440">
        <v>-1088</v>
      </c>
      <c r="AQ1440">
        <v>-1209</v>
      </c>
      <c r="AR1440">
        <v>-1305</v>
      </c>
      <c r="AS1440">
        <v>-1280</v>
      </c>
      <c r="AT1440">
        <v>-1227</v>
      </c>
      <c r="AU1440">
        <v>-1253</v>
      </c>
      <c r="AV1440">
        <v>-1213</v>
      </c>
      <c r="AW1440">
        <v>-1350</v>
      </c>
      <c r="AX1440">
        <v>-1488</v>
      </c>
      <c r="AY1440">
        <v>-1449</v>
      </c>
      <c r="AZ1440">
        <v>0</v>
      </c>
      <c r="BA1440">
        <v>0</v>
      </c>
      <c r="BB1440">
        <v>0</v>
      </c>
      <c r="BC1440">
        <v>0</v>
      </c>
      <c r="BD1440">
        <v>0</v>
      </c>
      <c r="BE1440">
        <v>0</v>
      </c>
      <c r="BF1440">
        <v>0</v>
      </c>
      <c r="BG1440">
        <v>0</v>
      </c>
      <c r="BH1440">
        <v>0</v>
      </c>
      <c r="BI1440">
        <v>0</v>
      </c>
      <c r="BJ1440">
        <v>0</v>
      </c>
      <c r="BK1440">
        <v>0</v>
      </c>
      <c r="BL1440">
        <v>0</v>
      </c>
      <c r="BM1440">
        <v>0</v>
      </c>
      <c r="BN1440">
        <v>0</v>
      </c>
      <c r="BO1440">
        <v>0</v>
      </c>
      <c r="BP1440">
        <v>0</v>
      </c>
      <c r="BQ1440">
        <v>0</v>
      </c>
      <c r="BR1440">
        <v>0</v>
      </c>
      <c r="BS1440">
        <v>0</v>
      </c>
      <c r="BT1440">
        <v>0</v>
      </c>
      <c r="BU1440">
        <v>0</v>
      </c>
      <c r="BV1440">
        <v>0</v>
      </c>
      <c r="BW1440">
        <v>0</v>
      </c>
      <c r="BX1440" s="10">
        <v>0</v>
      </c>
      <c r="BY1440">
        <v>0</v>
      </c>
      <c r="BZ1440">
        <v>0</v>
      </c>
      <c r="CA1440">
        <v>0</v>
      </c>
      <c r="CB1440">
        <v>0</v>
      </c>
      <c r="CC1440">
        <v>0</v>
      </c>
      <c r="CD1440">
        <v>0</v>
      </c>
      <c r="CE1440">
        <v>0</v>
      </c>
    </row>
    <row r="1441" spans="1:83" x14ac:dyDescent="0.35">
      <c r="A1441" s="9" t="str">
        <f t="shared" si="22"/>
        <v>509557.303.57</v>
      </c>
      <c r="B1441" s="52" t="e">
        <f>+IF(MATCH(A1441,List!H$10:H$145,0),"Targeted")</f>
        <v>#N/A</v>
      </c>
      <c r="C1441" s="65"/>
      <c r="D1441" s="151"/>
      <c r="E1441" s="16" t="s">
        <v>1022</v>
      </c>
      <c r="F1441" s="16" t="s">
        <v>1023</v>
      </c>
      <c r="G1441" s="16" t="s">
        <v>730</v>
      </c>
      <c r="H1441" s="16" t="s">
        <v>2504</v>
      </c>
      <c r="I1441" s="16" t="s">
        <v>2647</v>
      </c>
      <c r="J1441" s="16" t="s">
        <v>2648</v>
      </c>
      <c r="K1441" s="17" t="s">
        <v>322</v>
      </c>
      <c r="L1441" s="18" t="s">
        <v>1936</v>
      </c>
      <c r="M1441" s="195" t="s">
        <v>2514</v>
      </c>
      <c r="N1441" s="16" t="s">
        <v>2515</v>
      </c>
      <c r="O1441" s="17" t="s">
        <v>304</v>
      </c>
      <c r="P1441" s="17" t="s">
        <v>305</v>
      </c>
      <c r="Q1441" s="17" t="s">
        <v>306</v>
      </c>
      <c r="R1441">
        <v>0</v>
      </c>
      <c r="S1441">
        <v>0</v>
      </c>
      <c r="T1441">
        <v>0</v>
      </c>
      <c r="U1441">
        <v>0</v>
      </c>
      <c r="V1441">
        <v>0</v>
      </c>
      <c r="W1441">
        <v>0</v>
      </c>
      <c r="X1441">
        <v>0</v>
      </c>
      <c r="Y1441">
        <v>0</v>
      </c>
      <c r="Z1441">
        <v>0</v>
      </c>
      <c r="AA1441">
        <v>0</v>
      </c>
      <c r="AB1441">
        <v>0</v>
      </c>
      <c r="AC1441">
        <v>0</v>
      </c>
      <c r="AD1441">
        <v>0</v>
      </c>
      <c r="AE1441">
        <v>0</v>
      </c>
      <c r="AF1441">
        <v>0</v>
      </c>
      <c r="AG1441" s="19">
        <v>0</v>
      </c>
      <c r="AH1441">
        <v>0</v>
      </c>
      <c r="AI1441">
        <v>0</v>
      </c>
      <c r="AJ1441">
        <v>0</v>
      </c>
      <c r="AK1441">
        <v>0</v>
      </c>
      <c r="AL1441">
        <v>0</v>
      </c>
      <c r="AM1441">
        <v>0</v>
      </c>
      <c r="AN1441">
        <v>0</v>
      </c>
      <c r="AO1441">
        <v>-311</v>
      </c>
      <c r="AP1441">
        <v>-408</v>
      </c>
      <c r="AQ1441">
        <v>-421</v>
      </c>
      <c r="AR1441">
        <v>-423</v>
      </c>
      <c r="AS1441">
        <v>-487</v>
      </c>
      <c r="AT1441">
        <v>-542</v>
      </c>
      <c r="AU1441">
        <v>-497</v>
      </c>
      <c r="AV1441">
        <v>-547</v>
      </c>
      <c r="AW1441">
        <v>-565</v>
      </c>
      <c r="AX1441">
        <v>-590</v>
      </c>
      <c r="AY1441">
        <v>-256</v>
      </c>
      <c r="AZ1441">
        <v>0</v>
      </c>
      <c r="BA1441">
        <v>0</v>
      </c>
      <c r="BB1441">
        <v>0</v>
      </c>
      <c r="BC1441">
        <v>0</v>
      </c>
      <c r="BD1441">
        <v>0</v>
      </c>
      <c r="BE1441">
        <v>0</v>
      </c>
      <c r="BF1441">
        <v>0</v>
      </c>
      <c r="BG1441">
        <v>0</v>
      </c>
      <c r="BH1441">
        <v>0</v>
      </c>
      <c r="BI1441">
        <v>0</v>
      </c>
      <c r="BJ1441">
        <v>0</v>
      </c>
      <c r="BK1441">
        <v>0</v>
      </c>
      <c r="BL1441">
        <v>0</v>
      </c>
      <c r="BM1441">
        <v>0</v>
      </c>
      <c r="BN1441">
        <v>0</v>
      </c>
      <c r="BO1441">
        <v>0</v>
      </c>
      <c r="BP1441">
        <v>0</v>
      </c>
      <c r="BQ1441">
        <v>0</v>
      </c>
      <c r="BR1441">
        <v>0</v>
      </c>
      <c r="BS1441">
        <v>0</v>
      </c>
      <c r="BT1441">
        <v>0</v>
      </c>
      <c r="BU1441">
        <v>0</v>
      </c>
      <c r="BV1441">
        <v>0</v>
      </c>
      <c r="BW1441">
        <v>0</v>
      </c>
      <c r="BX1441" s="10">
        <v>0</v>
      </c>
      <c r="BY1441">
        <v>0</v>
      </c>
      <c r="BZ1441">
        <v>0</v>
      </c>
      <c r="CA1441">
        <v>0</v>
      </c>
      <c r="CB1441">
        <v>0</v>
      </c>
      <c r="CC1441">
        <v>0</v>
      </c>
      <c r="CD1441">
        <v>0</v>
      </c>
      <c r="CE1441">
        <v>0</v>
      </c>
    </row>
    <row r="1442" spans="1:83" x14ac:dyDescent="0.35">
      <c r="A1442" s="9" t="str">
        <f t="shared" si="22"/>
        <v>3123.303.96</v>
      </c>
      <c r="B1442" s="52" t="e">
        <f>+IF(MATCH(A1442,List!H$10:H$145,0),"Targeted")</f>
        <v>#N/A</v>
      </c>
      <c r="C1442" s="65"/>
      <c r="D1442" s="151" t="s">
        <v>7700</v>
      </c>
      <c r="E1442" s="16" t="s">
        <v>910</v>
      </c>
      <c r="F1442" s="16" t="s">
        <v>911</v>
      </c>
      <c r="G1442" s="16" t="s">
        <v>298</v>
      </c>
      <c r="H1442" s="16" t="s">
        <v>911</v>
      </c>
      <c r="I1442" s="16" t="s">
        <v>2041</v>
      </c>
      <c r="J1442" s="16" t="s">
        <v>520</v>
      </c>
      <c r="K1442" s="17" t="s">
        <v>914</v>
      </c>
      <c r="L1442" s="18" t="s">
        <v>1936</v>
      </c>
      <c r="M1442" s="195" t="s">
        <v>2514</v>
      </c>
      <c r="N1442" s="16" t="s">
        <v>2515</v>
      </c>
      <c r="O1442" s="17" t="s">
        <v>346</v>
      </c>
      <c r="P1442" s="17" t="s">
        <v>305</v>
      </c>
      <c r="Q1442" s="17" t="s">
        <v>306</v>
      </c>
      <c r="R1442">
        <v>0</v>
      </c>
      <c r="S1442">
        <v>0</v>
      </c>
      <c r="T1442">
        <v>0</v>
      </c>
      <c r="U1442">
        <v>0</v>
      </c>
      <c r="V1442">
        <v>0</v>
      </c>
      <c r="W1442">
        <v>0</v>
      </c>
      <c r="X1442">
        <v>0</v>
      </c>
      <c r="Y1442">
        <v>0</v>
      </c>
      <c r="Z1442">
        <v>0</v>
      </c>
      <c r="AA1442">
        <v>0</v>
      </c>
      <c r="AB1442">
        <v>0</v>
      </c>
      <c r="AC1442">
        <v>0</v>
      </c>
      <c r="AD1442">
        <v>412</v>
      </c>
      <c r="AE1442">
        <v>819</v>
      </c>
      <c r="AF1442">
        <v>1111</v>
      </c>
      <c r="AG1442" s="19">
        <v>158</v>
      </c>
      <c r="AH1442">
        <v>1801</v>
      </c>
      <c r="AI1442">
        <v>5169</v>
      </c>
      <c r="AJ1442">
        <v>3581</v>
      </c>
      <c r="AK1442">
        <v>3896</v>
      </c>
      <c r="AL1442">
        <v>5119</v>
      </c>
      <c r="AM1442">
        <v>4873</v>
      </c>
      <c r="AN1442">
        <v>4837</v>
      </c>
      <c r="AO1442">
        <v>5925</v>
      </c>
      <c r="AP1442">
        <v>15917</v>
      </c>
      <c r="AQ1442">
        <v>11484</v>
      </c>
      <c r="AR1442">
        <v>12500</v>
      </c>
      <c r="AS1442">
        <v>12000</v>
      </c>
      <c r="AT1442">
        <v>15000</v>
      </c>
      <c r="AU1442">
        <v>19720</v>
      </c>
      <c r="AV1442">
        <v>20000</v>
      </c>
      <c r="AW1442">
        <v>15000</v>
      </c>
      <c r="AX1442">
        <v>16000</v>
      </c>
      <c r="AY1442">
        <v>18000</v>
      </c>
      <c r="AZ1442">
        <v>37000</v>
      </c>
      <c r="BA1442">
        <v>22000</v>
      </c>
      <c r="BB1442">
        <v>34000</v>
      </c>
      <c r="BC1442">
        <v>36000</v>
      </c>
      <c r="BD1442">
        <v>36000</v>
      </c>
      <c r="BE1442">
        <v>33000</v>
      </c>
      <c r="BF1442">
        <v>0</v>
      </c>
      <c r="BG1442">
        <v>0</v>
      </c>
      <c r="BH1442">
        <v>0</v>
      </c>
      <c r="BI1442">
        <v>0</v>
      </c>
      <c r="BJ1442">
        <v>0</v>
      </c>
      <c r="BK1442">
        <v>0</v>
      </c>
      <c r="BL1442">
        <v>0</v>
      </c>
      <c r="BM1442">
        <v>0</v>
      </c>
      <c r="BN1442">
        <v>0</v>
      </c>
      <c r="BO1442">
        <v>0</v>
      </c>
      <c r="BP1442">
        <v>0</v>
      </c>
      <c r="BQ1442">
        <v>0</v>
      </c>
      <c r="BR1442">
        <v>0</v>
      </c>
      <c r="BS1442">
        <v>0</v>
      </c>
      <c r="BT1442">
        <v>0</v>
      </c>
      <c r="BU1442">
        <v>0</v>
      </c>
      <c r="BV1442">
        <v>0</v>
      </c>
      <c r="BW1442">
        <v>0</v>
      </c>
      <c r="BX1442">
        <v>0</v>
      </c>
      <c r="BY1442">
        <v>0</v>
      </c>
      <c r="BZ1442">
        <v>0</v>
      </c>
      <c r="CA1442">
        <v>0</v>
      </c>
      <c r="CB1442">
        <v>0</v>
      </c>
      <c r="CC1442">
        <v>0</v>
      </c>
      <c r="CD1442">
        <v>0</v>
      </c>
      <c r="CE1442">
        <v>0</v>
      </c>
    </row>
    <row r="1443" spans="1:83" x14ac:dyDescent="0.35">
      <c r="A1443" s="9" t="str">
        <f t="shared" si="22"/>
        <v>500700.303.96</v>
      </c>
      <c r="B1443" s="52" t="e">
        <f>+IF(MATCH(A1443,List!H$10:H$145,0),"Targeted")</f>
        <v>#N/A</v>
      </c>
      <c r="C1443" s="65"/>
      <c r="D1443" s="151"/>
      <c r="E1443" s="16" t="s">
        <v>910</v>
      </c>
      <c r="F1443" s="16" t="s">
        <v>911</v>
      </c>
      <c r="G1443" s="16" t="s">
        <v>298</v>
      </c>
      <c r="H1443" s="16" t="s">
        <v>911</v>
      </c>
      <c r="I1443" s="16" t="s">
        <v>2649</v>
      </c>
      <c r="J1443" s="16" t="s">
        <v>2650</v>
      </c>
      <c r="K1443" s="17" t="s">
        <v>914</v>
      </c>
      <c r="L1443" s="18" t="s">
        <v>1936</v>
      </c>
      <c r="M1443" s="195" t="s">
        <v>2514</v>
      </c>
      <c r="N1443" s="16" t="s">
        <v>2515</v>
      </c>
      <c r="O1443" s="17" t="s">
        <v>304</v>
      </c>
      <c r="P1443" s="17" t="s">
        <v>305</v>
      </c>
      <c r="Q1443" s="17" t="s">
        <v>306</v>
      </c>
      <c r="R1443">
        <v>0</v>
      </c>
      <c r="S1443">
        <v>0</v>
      </c>
      <c r="T1443">
        <v>0</v>
      </c>
      <c r="U1443">
        <v>0</v>
      </c>
      <c r="V1443">
        <v>0</v>
      </c>
      <c r="W1443">
        <v>0</v>
      </c>
      <c r="X1443">
        <v>0</v>
      </c>
      <c r="Y1443">
        <v>0</v>
      </c>
      <c r="Z1443">
        <v>0</v>
      </c>
      <c r="AA1443">
        <v>0</v>
      </c>
      <c r="AB1443">
        <v>0</v>
      </c>
      <c r="AC1443">
        <v>-705</v>
      </c>
      <c r="AD1443">
        <v>-1113</v>
      </c>
      <c r="AE1443">
        <v>-1938</v>
      </c>
      <c r="AF1443">
        <v>-2484</v>
      </c>
      <c r="AG1443" s="19">
        <v>-2121</v>
      </c>
      <c r="AH1443">
        <v>-3359</v>
      </c>
      <c r="AI1443">
        <v>-3929</v>
      </c>
      <c r="AJ1443">
        <v>-4333</v>
      </c>
      <c r="AK1443">
        <v>-5212</v>
      </c>
      <c r="AL1443">
        <v>-6001</v>
      </c>
      <c r="AM1443">
        <v>-8027</v>
      </c>
      <c r="AN1443">
        <v>-8842</v>
      </c>
      <c r="AO1443">
        <v>-10509</v>
      </c>
      <c r="AP1443">
        <v>-11539</v>
      </c>
      <c r="AQ1443">
        <v>-12204</v>
      </c>
      <c r="AR1443">
        <v>-11395</v>
      </c>
      <c r="AS1443">
        <v>-17382</v>
      </c>
      <c r="AT1443">
        <v>-15589</v>
      </c>
      <c r="AU1443">
        <v>-15856</v>
      </c>
      <c r="AV1443">
        <v>-18440</v>
      </c>
      <c r="AW1443">
        <v>-19560</v>
      </c>
      <c r="AX1443">
        <v>-20030</v>
      </c>
      <c r="AY1443">
        <v>-25199</v>
      </c>
      <c r="AZ1443">
        <v>-27000</v>
      </c>
      <c r="BA1443">
        <v>-34000</v>
      </c>
      <c r="BB1443">
        <v>-34000</v>
      </c>
      <c r="BC1443">
        <v>-36000</v>
      </c>
      <c r="BD1443">
        <v>-33000</v>
      </c>
      <c r="BE1443">
        <v>-29000</v>
      </c>
      <c r="BF1443">
        <v>-37000</v>
      </c>
      <c r="BG1443">
        <v>-28000</v>
      </c>
      <c r="BH1443">
        <v>-46000</v>
      </c>
      <c r="BI1443">
        <v>-42000</v>
      </c>
      <c r="BJ1443">
        <v>-44000</v>
      </c>
      <c r="BK1443">
        <v>-41000</v>
      </c>
      <c r="BL1443">
        <v>-43000</v>
      </c>
      <c r="BM1443">
        <v>-40000</v>
      </c>
      <c r="BN1443">
        <v>-45000</v>
      </c>
      <c r="BO1443">
        <v>-44000</v>
      </c>
      <c r="BP1443">
        <v>-43000</v>
      </c>
      <c r="BQ1443">
        <v>-44000</v>
      </c>
      <c r="BR1443">
        <v>-52000</v>
      </c>
      <c r="BS1443">
        <v>-43000</v>
      </c>
      <c r="BT1443">
        <v>-44000</v>
      </c>
      <c r="BU1443">
        <v>-54000</v>
      </c>
      <c r="BV1443">
        <v>-53000</v>
      </c>
      <c r="BW1443">
        <v>-57000</v>
      </c>
      <c r="BX1443" s="10">
        <v>-37000</v>
      </c>
      <c r="BY1443">
        <v>-49000</v>
      </c>
      <c r="BZ1443">
        <v>-47000</v>
      </c>
      <c r="CA1443">
        <v>-47000</v>
      </c>
      <c r="CB1443">
        <v>-47000</v>
      </c>
      <c r="CC1443">
        <v>-47000</v>
      </c>
      <c r="CD1443">
        <v>-47000</v>
      </c>
      <c r="CE1443">
        <v>-47000</v>
      </c>
    </row>
    <row r="1444" spans="1:83" x14ac:dyDescent="0.35">
      <c r="A1444" s="9" t="str">
        <f t="shared" si="22"/>
        <v>5570.303.96</v>
      </c>
      <c r="B1444" s="52" t="e">
        <f>+IF(MATCH(A1444,List!H$10:H$145,0),"Targeted")</f>
        <v>#N/A</v>
      </c>
      <c r="C1444" s="65"/>
      <c r="D1444" s="151"/>
      <c r="E1444" s="16" t="s">
        <v>910</v>
      </c>
      <c r="F1444" s="16" t="s">
        <v>911</v>
      </c>
      <c r="G1444" s="16" t="s">
        <v>298</v>
      </c>
      <c r="H1444" s="16" t="s">
        <v>911</v>
      </c>
      <c r="I1444" s="16" t="s">
        <v>2651</v>
      </c>
      <c r="J1444" s="16" t="s">
        <v>2652</v>
      </c>
      <c r="K1444" s="17" t="s">
        <v>914</v>
      </c>
      <c r="L1444" s="18" t="s">
        <v>1936</v>
      </c>
      <c r="M1444" s="195" t="s">
        <v>2514</v>
      </c>
      <c r="N1444" s="16" t="s">
        <v>2515</v>
      </c>
      <c r="O1444" s="17" t="s">
        <v>304</v>
      </c>
      <c r="P1444" s="17" t="s">
        <v>305</v>
      </c>
      <c r="Q1444" s="17" t="s">
        <v>306</v>
      </c>
      <c r="R1444">
        <v>0</v>
      </c>
      <c r="S1444">
        <v>0</v>
      </c>
      <c r="T1444">
        <v>0</v>
      </c>
      <c r="U1444">
        <v>0</v>
      </c>
      <c r="V1444">
        <v>0</v>
      </c>
      <c r="W1444">
        <v>0</v>
      </c>
      <c r="X1444">
        <v>0</v>
      </c>
      <c r="Y1444">
        <v>0</v>
      </c>
      <c r="Z1444">
        <v>0</v>
      </c>
      <c r="AA1444">
        <v>0</v>
      </c>
      <c r="AB1444">
        <v>0</v>
      </c>
      <c r="AC1444">
        <v>0</v>
      </c>
      <c r="AD1444">
        <v>0</v>
      </c>
      <c r="AE1444">
        <v>0</v>
      </c>
      <c r="AF1444">
        <v>0</v>
      </c>
      <c r="AG1444" s="19">
        <v>0</v>
      </c>
      <c r="AH1444">
        <v>0</v>
      </c>
      <c r="AI1444">
        <v>0</v>
      </c>
      <c r="AJ1444">
        <v>0</v>
      </c>
      <c r="AK1444">
        <v>0</v>
      </c>
      <c r="AL1444">
        <v>0</v>
      </c>
      <c r="AM1444">
        <v>0</v>
      </c>
      <c r="AN1444">
        <v>0</v>
      </c>
      <c r="AO1444">
        <v>0</v>
      </c>
      <c r="AP1444">
        <v>0</v>
      </c>
      <c r="AQ1444">
        <v>0</v>
      </c>
      <c r="AR1444">
        <v>0</v>
      </c>
      <c r="AS1444">
        <v>0</v>
      </c>
      <c r="AT1444">
        <v>0</v>
      </c>
      <c r="AU1444">
        <v>0</v>
      </c>
      <c r="AV1444">
        <v>0</v>
      </c>
      <c r="AW1444">
        <v>0</v>
      </c>
      <c r="AX1444">
        <v>0</v>
      </c>
      <c r="AY1444">
        <v>0</v>
      </c>
      <c r="AZ1444">
        <v>0</v>
      </c>
      <c r="BA1444">
        <v>0</v>
      </c>
      <c r="BB1444">
        <v>0</v>
      </c>
      <c r="BC1444">
        <v>0</v>
      </c>
      <c r="BD1444">
        <v>0</v>
      </c>
      <c r="BE1444">
        <v>0</v>
      </c>
      <c r="BF1444">
        <v>0</v>
      </c>
      <c r="BG1444">
        <v>0</v>
      </c>
      <c r="BH1444">
        <v>0</v>
      </c>
      <c r="BI1444">
        <v>0</v>
      </c>
      <c r="BJ1444">
        <v>0</v>
      </c>
      <c r="BK1444">
        <v>0</v>
      </c>
      <c r="BL1444">
        <v>0</v>
      </c>
      <c r="BM1444">
        <v>0</v>
      </c>
      <c r="BN1444">
        <v>0</v>
      </c>
      <c r="BO1444">
        <v>0</v>
      </c>
      <c r="BP1444">
        <v>0</v>
      </c>
      <c r="BQ1444">
        <v>0</v>
      </c>
      <c r="BR1444">
        <v>0</v>
      </c>
      <c r="BS1444">
        <v>0</v>
      </c>
      <c r="BT1444">
        <v>0</v>
      </c>
      <c r="BU1444">
        <v>0</v>
      </c>
      <c r="BV1444">
        <v>0</v>
      </c>
      <c r="BW1444">
        <v>0</v>
      </c>
      <c r="BX1444" s="10">
        <v>1000</v>
      </c>
      <c r="BY1444">
        <v>1000</v>
      </c>
      <c r="BZ1444">
        <v>1000</v>
      </c>
      <c r="CA1444">
        <v>1000</v>
      </c>
      <c r="CB1444">
        <v>1000</v>
      </c>
      <c r="CC1444">
        <v>1000</v>
      </c>
      <c r="CD1444">
        <v>1000</v>
      </c>
      <c r="CE1444">
        <v>1000</v>
      </c>
    </row>
    <row r="1445" spans="1:83" x14ac:dyDescent="0.35">
      <c r="A1445" s="9" t="str">
        <f t="shared" si="22"/>
        <v>557010.303.96</v>
      </c>
      <c r="B1445" s="52" t="e">
        <f>+IF(MATCH(A1445,List!H$10:H$145,0),"Targeted")</f>
        <v>#N/A</v>
      </c>
      <c r="C1445" s="65"/>
      <c r="D1445" s="151"/>
      <c r="E1445" s="16" t="s">
        <v>910</v>
      </c>
      <c r="F1445" s="16" t="s">
        <v>911</v>
      </c>
      <c r="G1445" s="16" t="s">
        <v>298</v>
      </c>
      <c r="H1445" s="16" t="s">
        <v>911</v>
      </c>
      <c r="I1445" s="16" t="s">
        <v>2653</v>
      </c>
      <c r="J1445" s="16" t="s">
        <v>2654</v>
      </c>
      <c r="K1445" s="17" t="s">
        <v>914</v>
      </c>
      <c r="L1445" s="18" t="s">
        <v>1936</v>
      </c>
      <c r="M1445" s="195" t="s">
        <v>2514</v>
      </c>
      <c r="N1445" s="16" t="s">
        <v>2515</v>
      </c>
      <c r="O1445" s="17" t="s">
        <v>304</v>
      </c>
      <c r="P1445" s="17" t="s">
        <v>305</v>
      </c>
      <c r="Q1445" s="17" t="s">
        <v>306</v>
      </c>
      <c r="R1445">
        <v>0</v>
      </c>
      <c r="S1445">
        <v>0</v>
      </c>
      <c r="T1445">
        <v>0</v>
      </c>
      <c r="U1445">
        <v>0</v>
      </c>
      <c r="V1445">
        <v>0</v>
      </c>
      <c r="W1445">
        <v>0</v>
      </c>
      <c r="X1445">
        <v>0</v>
      </c>
      <c r="Y1445">
        <v>0</v>
      </c>
      <c r="Z1445">
        <v>0</v>
      </c>
      <c r="AA1445">
        <v>0</v>
      </c>
      <c r="AB1445">
        <v>0</v>
      </c>
      <c r="AC1445">
        <v>0</v>
      </c>
      <c r="AD1445">
        <v>0</v>
      </c>
      <c r="AE1445">
        <v>0</v>
      </c>
      <c r="AF1445">
        <v>0</v>
      </c>
      <c r="AG1445" s="19">
        <v>0</v>
      </c>
      <c r="AH1445">
        <v>0</v>
      </c>
      <c r="AI1445">
        <v>0</v>
      </c>
      <c r="AJ1445">
        <v>0</v>
      </c>
      <c r="AK1445">
        <v>0</v>
      </c>
      <c r="AL1445">
        <v>0</v>
      </c>
      <c r="AM1445">
        <v>0</v>
      </c>
      <c r="AN1445">
        <v>0</v>
      </c>
      <c r="AO1445">
        <v>0</v>
      </c>
      <c r="AP1445">
        <v>0</v>
      </c>
      <c r="AQ1445">
        <v>0</v>
      </c>
      <c r="AR1445">
        <v>0</v>
      </c>
      <c r="AS1445">
        <v>0</v>
      </c>
      <c r="AT1445">
        <v>0</v>
      </c>
      <c r="AU1445">
        <v>0</v>
      </c>
      <c r="AV1445">
        <v>0</v>
      </c>
      <c r="AW1445">
        <v>0</v>
      </c>
      <c r="AX1445">
        <v>0</v>
      </c>
      <c r="AY1445">
        <v>0</v>
      </c>
      <c r="AZ1445">
        <v>0</v>
      </c>
      <c r="BA1445">
        <v>0</v>
      </c>
      <c r="BB1445">
        <v>0</v>
      </c>
      <c r="BC1445">
        <v>0</v>
      </c>
      <c r="BD1445">
        <v>0</v>
      </c>
      <c r="BE1445">
        <v>0</v>
      </c>
      <c r="BF1445">
        <v>0</v>
      </c>
      <c r="BG1445">
        <v>0</v>
      </c>
      <c r="BH1445">
        <v>0</v>
      </c>
      <c r="BI1445">
        <v>0</v>
      </c>
      <c r="BJ1445">
        <v>0</v>
      </c>
      <c r="BK1445">
        <v>0</v>
      </c>
      <c r="BL1445">
        <v>0</v>
      </c>
      <c r="BM1445">
        <v>0</v>
      </c>
      <c r="BN1445">
        <v>0</v>
      </c>
      <c r="BO1445">
        <v>0</v>
      </c>
      <c r="BP1445">
        <v>0</v>
      </c>
      <c r="BQ1445">
        <v>0</v>
      </c>
      <c r="BR1445">
        <v>0</v>
      </c>
      <c r="BS1445">
        <v>0</v>
      </c>
      <c r="BT1445">
        <v>0</v>
      </c>
      <c r="BU1445">
        <v>0</v>
      </c>
      <c r="BV1445">
        <v>-1000</v>
      </c>
      <c r="BW1445">
        <v>-1000</v>
      </c>
      <c r="BX1445" s="10">
        <v>-1000</v>
      </c>
      <c r="BY1445">
        <v>-1000</v>
      </c>
      <c r="BZ1445">
        <v>-1000</v>
      </c>
      <c r="CA1445">
        <v>-1000</v>
      </c>
      <c r="CB1445">
        <v>-1000</v>
      </c>
      <c r="CC1445">
        <v>-1000</v>
      </c>
      <c r="CD1445">
        <v>-1000</v>
      </c>
      <c r="CE1445">
        <v>-1000</v>
      </c>
    </row>
    <row r="1446" spans="1:83" x14ac:dyDescent="0.35">
      <c r="A1446" s="9" t="str">
        <f t="shared" si="22"/>
        <v>5607.303.96</v>
      </c>
      <c r="B1446" s="52" t="e">
        <f>+IF(MATCH(A1446,List!H$10:H$145,0),"Targeted")</f>
        <v>#N/A</v>
      </c>
      <c r="C1446" s="65"/>
      <c r="D1446" s="151"/>
      <c r="E1446" s="16" t="s">
        <v>910</v>
      </c>
      <c r="F1446" s="16" t="s">
        <v>911</v>
      </c>
      <c r="G1446" s="16" t="s">
        <v>298</v>
      </c>
      <c r="H1446" s="16" t="s">
        <v>911</v>
      </c>
      <c r="I1446" s="16" t="s">
        <v>2655</v>
      </c>
      <c r="J1446" s="16" t="s">
        <v>2656</v>
      </c>
      <c r="K1446" s="17" t="s">
        <v>914</v>
      </c>
      <c r="L1446" s="18" t="s">
        <v>1936</v>
      </c>
      <c r="M1446" s="195" t="s">
        <v>2514</v>
      </c>
      <c r="N1446" s="16" t="s">
        <v>2515</v>
      </c>
      <c r="O1446" s="17" t="s">
        <v>304</v>
      </c>
      <c r="P1446" s="17" t="s">
        <v>305</v>
      </c>
      <c r="Q1446" s="17" t="s">
        <v>306</v>
      </c>
      <c r="R1446">
        <v>0</v>
      </c>
      <c r="S1446">
        <v>0</v>
      </c>
      <c r="T1446">
        <v>0</v>
      </c>
      <c r="U1446">
        <v>0</v>
      </c>
      <c r="V1446">
        <v>0</v>
      </c>
      <c r="W1446">
        <v>0</v>
      </c>
      <c r="X1446">
        <v>0</v>
      </c>
      <c r="Y1446">
        <v>0</v>
      </c>
      <c r="Z1446">
        <v>0</v>
      </c>
      <c r="AA1446">
        <v>0</v>
      </c>
      <c r="AB1446">
        <v>0</v>
      </c>
      <c r="AC1446">
        <v>0</v>
      </c>
      <c r="AD1446">
        <v>0</v>
      </c>
      <c r="AE1446">
        <v>0</v>
      </c>
      <c r="AF1446">
        <v>0</v>
      </c>
      <c r="AG1446" s="19">
        <v>0</v>
      </c>
      <c r="AH1446">
        <v>0</v>
      </c>
      <c r="AI1446">
        <v>0</v>
      </c>
      <c r="AJ1446">
        <v>0</v>
      </c>
      <c r="AK1446">
        <v>0</v>
      </c>
      <c r="AL1446">
        <v>0</v>
      </c>
      <c r="AM1446">
        <v>0</v>
      </c>
      <c r="AN1446">
        <v>0</v>
      </c>
      <c r="AO1446">
        <v>0</v>
      </c>
      <c r="AP1446">
        <v>0</v>
      </c>
      <c r="AQ1446">
        <v>0</v>
      </c>
      <c r="AR1446">
        <v>0</v>
      </c>
      <c r="AS1446">
        <v>0</v>
      </c>
      <c r="AT1446">
        <v>0</v>
      </c>
      <c r="AU1446">
        <v>0</v>
      </c>
      <c r="AV1446">
        <v>0</v>
      </c>
      <c r="AW1446">
        <v>0</v>
      </c>
      <c r="AX1446">
        <v>0</v>
      </c>
      <c r="AY1446">
        <v>0</v>
      </c>
      <c r="AZ1446">
        <v>0</v>
      </c>
      <c r="BA1446">
        <v>0</v>
      </c>
      <c r="BB1446">
        <v>0</v>
      </c>
      <c r="BC1446">
        <v>0</v>
      </c>
      <c r="BD1446">
        <v>0</v>
      </c>
      <c r="BE1446">
        <v>0</v>
      </c>
      <c r="BF1446">
        <v>0</v>
      </c>
      <c r="BG1446">
        <v>0</v>
      </c>
      <c r="BH1446">
        <v>0</v>
      </c>
      <c r="BI1446">
        <v>0</v>
      </c>
      <c r="BJ1446">
        <v>0</v>
      </c>
      <c r="BK1446">
        <v>0</v>
      </c>
      <c r="BL1446">
        <v>0</v>
      </c>
      <c r="BM1446">
        <v>0</v>
      </c>
      <c r="BN1446">
        <v>0</v>
      </c>
      <c r="BO1446">
        <v>0</v>
      </c>
      <c r="BP1446">
        <v>0</v>
      </c>
      <c r="BQ1446">
        <v>0</v>
      </c>
      <c r="BR1446">
        <v>0</v>
      </c>
      <c r="BS1446">
        <v>0</v>
      </c>
      <c r="BT1446">
        <v>0</v>
      </c>
      <c r="BU1446">
        <v>0</v>
      </c>
      <c r="BV1446">
        <v>0</v>
      </c>
      <c r="BW1446">
        <v>0</v>
      </c>
      <c r="BX1446" s="10">
        <v>1000</v>
      </c>
      <c r="BY1446">
        <v>0</v>
      </c>
      <c r="BZ1446">
        <v>1000</v>
      </c>
      <c r="CA1446">
        <v>1000</v>
      </c>
      <c r="CB1446">
        <v>1000</v>
      </c>
      <c r="CC1446">
        <v>1000</v>
      </c>
      <c r="CD1446">
        <v>1000</v>
      </c>
      <c r="CE1446">
        <v>1000</v>
      </c>
    </row>
    <row r="1447" spans="1:83" x14ac:dyDescent="0.35">
      <c r="A1447" s="9" t="str">
        <f t="shared" si="22"/>
        <v>560710.303.96</v>
      </c>
      <c r="B1447" s="52" t="e">
        <f>+IF(MATCH(A1447,List!H$10:H$145,0),"Targeted")</f>
        <v>#N/A</v>
      </c>
      <c r="C1447" s="65"/>
      <c r="D1447" s="151"/>
      <c r="E1447" s="16" t="s">
        <v>910</v>
      </c>
      <c r="F1447" s="16" t="s">
        <v>911</v>
      </c>
      <c r="G1447" s="16" t="s">
        <v>298</v>
      </c>
      <c r="H1447" s="16" t="s">
        <v>911</v>
      </c>
      <c r="I1447" s="16" t="s">
        <v>2657</v>
      </c>
      <c r="J1447" s="16" t="s">
        <v>2658</v>
      </c>
      <c r="K1447" s="17" t="s">
        <v>914</v>
      </c>
      <c r="L1447" s="18" t="s">
        <v>1936</v>
      </c>
      <c r="M1447" s="195" t="s">
        <v>2514</v>
      </c>
      <c r="N1447" s="16" t="s">
        <v>2515</v>
      </c>
      <c r="O1447" s="17" t="s">
        <v>304</v>
      </c>
      <c r="P1447" s="17" t="s">
        <v>305</v>
      </c>
      <c r="Q1447" s="17" t="s">
        <v>306</v>
      </c>
      <c r="R1447">
        <v>0</v>
      </c>
      <c r="S1447">
        <v>0</v>
      </c>
      <c r="T1447">
        <v>0</v>
      </c>
      <c r="U1447">
        <v>0</v>
      </c>
      <c r="V1447">
        <v>0</v>
      </c>
      <c r="W1447">
        <v>0</v>
      </c>
      <c r="X1447">
        <v>0</v>
      </c>
      <c r="Y1447">
        <v>0</v>
      </c>
      <c r="Z1447">
        <v>0</v>
      </c>
      <c r="AA1447">
        <v>0</v>
      </c>
      <c r="AB1447">
        <v>0</v>
      </c>
      <c r="AC1447">
        <v>0</v>
      </c>
      <c r="AD1447">
        <v>0</v>
      </c>
      <c r="AE1447">
        <v>0</v>
      </c>
      <c r="AF1447">
        <v>0</v>
      </c>
      <c r="AG1447" s="19">
        <v>0</v>
      </c>
      <c r="AH1447">
        <v>0</v>
      </c>
      <c r="AI1447">
        <v>0</v>
      </c>
      <c r="AJ1447">
        <v>0</v>
      </c>
      <c r="AK1447">
        <v>0</v>
      </c>
      <c r="AL1447">
        <v>0</v>
      </c>
      <c r="AM1447">
        <v>0</v>
      </c>
      <c r="AN1447">
        <v>0</v>
      </c>
      <c r="AO1447">
        <v>0</v>
      </c>
      <c r="AP1447">
        <v>0</v>
      </c>
      <c r="AQ1447">
        <v>0</v>
      </c>
      <c r="AR1447">
        <v>0</v>
      </c>
      <c r="AS1447">
        <v>0</v>
      </c>
      <c r="AT1447">
        <v>0</v>
      </c>
      <c r="AU1447">
        <v>0</v>
      </c>
      <c r="AV1447">
        <v>0</v>
      </c>
      <c r="AW1447">
        <v>0</v>
      </c>
      <c r="AX1447">
        <v>0</v>
      </c>
      <c r="AY1447">
        <v>0</v>
      </c>
      <c r="AZ1447">
        <v>0</v>
      </c>
      <c r="BA1447">
        <v>0</v>
      </c>
      <c r="BB1447">
        <v>0</v>
      </c>
      <c r="BC1447">
        <v>0</v>
      </c>
      <c r="BD1447">
        <v>0</v>
      </c>
      <c r="BE1447">
        <v>0</v>
      </c>
      <c r="BF1447">
        <v>0</v>
      </c>
      <c r="BG1447">
        <v>0</v>
      </c>
      <c r="BH1447">
        <v>0</v>
      </c>
      <c r="BI1447">
        <v>0</v>
      </c>
      <c r="BJ1447">
        <v>0</v>
      </c>
      <c r="BK1447">
        <v>0</v>
      </c>
      <c r="BL1447">
        <v>0</v>
      </c>
      <c r="BM1447">
        <v>0</v>
      </c>
      <c r="BN1447">
        <v>0</v>
      </c>
      <c r="BO1447">
        <v>0</v>
      </c>
      <c r="BP1447">
        <v>0</v>
      </c>
      <c r="BQ1447">
        <v>0</v>
      </c>
      <c r="BR1447">
        <v>0</v>
      </c>
      <c r="BS1447">
        <v>0</v>
      </c>
      <c r="BT1447">
        <v>0</v>
      </c>
      <c r="BU1447">
        <v>0</v>
      </c>
      <c r="BV1447">
        <v>0</v>
      </c>
      <c r="BW1447">
        <v>-1000</v>
      </c>
      <c r="BX1447" s="10">
        <v>-1000</v>
      </c>
      <c r="BY1447">
        <v>0</v>
      </c>
      <c r="BZ1447">
        <v>-1000</v>
      </c>
      <c r="CA1447">
        <v>-1000</v>
      </c>
      <c r="CB1447">
        <v>-1000</v>
      </c>
      <c r="CC1447">
        <v>-1000</v>
      </c>
      <c r="CD1447">
        <v>-1000</v>
      </c>
      <c r="CE1447">
        <v>-1000</v>
      </c>
    </row>
    <row r="1448" spans="1:83" x14ac:dyDescent="0.35">
      <c r="A1448" s="9" t="str">
        <f t="shared" si="22"/>
        <v>2300.303.95</v>
      </c>
      <c r="B1448" s="52" t="e">
        <f>+IF(MATCH(A1448,List!H$10:H$145,0),"Targeted")</f>
        <v>#N/A</v>
      </c>
      <c r="C1448" s="65"/>
      <c r="D1448" s="151" t="s">
        <v>7700</v>
      </c>
      <c r="E1448" s="16" t="s">
        <v>2659</v>
      </c>
      <c r="F1448" s="16" t="s">
        <v>2660</v>
      </c>
      <c r="G1448" s="16" t="s">
        <v>298</v>
      </c>
      <c r="H1448" s="16" t="s">
        <v>2660</v>
      </c>
      <c r="I1448" s="16" t="s">
        <v>2661</v>
      </c>
      <c r="J1448" s="16" t="s">
        <v>918</v>
      </c>
      <c r="K1448" s="17" t="s">
        <v>245</v>
      </c>
      <c r="L1448" s="18" t="s">
        <v>1936</v>
      </c>
      <c r="M1448" s="195" t="s">
        <v>2514</v>
      </c>
      <c r="N1448" s="16" t="s">
        <v>2515</v>
      </c>
      <c r="O1448" s="17" t="s">
        <v>346</v>
      </c>
      <c r="P1448" s="17" t="s">
        <v>305</v>
      </c>
      <c r="Q1448" s="17" t="s">
        <v>306</v>
      </c>
      <c r="R1448">
        <v>0</v>
      </c>
      <c r="S1448">
        <v>0</v>
      </c>
      <c r="T1448">
        <v>0</v>
      </c>
      <c r="U1448">
        <v>0</v>
      </c>
      <c r="V1448">
        <v>0</v>
      </c>
      <c r="W1448">
        <v>0</v>
      </c>
      <c r="X1448">
        <v>0</v>
      </c>
      <c r="Y1448">
        <v>0</v>
      </c>
      <c r="Z1448">
        <v>0</v>
      </c>
      <c r="AA1448">
        <v>0</v>
      </c>
      <c r="AB1448">
        <v>0</v>
      </c>
      <c r="AC1448">
        <v>0</v>
      </c>
      <c r="AD1448">
        <v>0</v>
      </c>
      <c r="AE1448">
        <v>0</v>
      </c>
      <c r="AF1448">
        <v>0</v>
      </c>
      <c r="AG1448" s="19">
        <v>0</v>
      </c>
      <c r="AH1448">
        <v>439</v>
      </c>
      <c r="AI1448">
        <v>1258</v>
      </c>
      <c r="AJ1448">
        <v>1212</v>
      </c>
      <c r="AK1448">
        <v>1277</v>
      </c>
      <c r="AL1448">
        <v>1586</v>
      </c>
      <c r="AM1448">
        <v>1438</v>
      </c>
      <c r="AN1448">
        <v>1508</v>
      </c>
      <c r="AO1448">
        <v>1523</v>
      </c>
      <c r="AP1448">
        <v>1595</v>
      </c>
      <c r="AQ1448">
        <v>1523</v>
      </c>
      <c r="AR1448">
        <v>1389</v>
      </c>
      <c r="AS1448">
        <v>1714</v>
      </c>
      <c r="AT1448">
        <v>1862</v>
      </c>
      <c r="AU1448">
        <v>1786</v>
      </c>
      <c r="AV1448">
        <v>2197</v>
      </c>
      <c r="AW1448">
        <v>2550</v>
      </c>
      <c r="AX1448">
        <v>2376</v>
      </c>
      <c r="AY1448">
        <v>3116</v>
      </c>
      <c r="AZ1448">
        <v>3000</v>
      </c>
      <c r="BA1448">
        <v>3000</v>
      </c>
      <c r="BB1448">
        <v>3000</v>
      </c>
      <c r="BC1448">
        <v>3000</v>
      </c>
      <c r="BD1448">
        <v>3000</v>
      </c>
      <c r="BE1448">
        <v>3000</v>
      </c>
      <c r="BF1448">
        <v>3000</v>
      </c>
      <c r="BG1448">
        <v>3000</v>
      </c>
      <c r="BH1448">
        <v>2000</v>
      </c>
      <c r="BI1448">
        <v>4000</v>
      </c>
      <c r="BJ1448">
        <v>5000</v>
      </c>
      <c r="BK1448">
        <v>5000</v>
      </c>
      <c r="BL1448">
        <v>5000</v>
      </c>
      <c r="BM1448">
        <v>5000</v>
      </c>
      <c r="BN1448">
        <v>5000</v>
      </c>
      <c r="BO1448">
        <v>6000</v>
      </c>
      <c r="BP1448">
        <v>6000</v>
      </c>
      <c r="BQ1448">
        <v>6000</v>
      </c>
      <c r="BR1448">
        <v>6000</v>
      </c>
      <c r="BS1448">
        <v>7000</v>
      </c>
      <c r="BT1448">
        <v>6000</v>
      </c>
      <c r="BU1448">
        <v>7000</v>
      </c>
      <c r="BV1448">
        <v>6000</v>
      </c>
      <c r="BW1448">
        <v>8000</v>
      </c>
      <c r="BX1448">
        <v>8000</v>
      </c>
      <c r="BY1448">
        <v>8000</v>
      </c>
      <c r="BZ1448">
        <v>8000</v>
      </c>
      <c r="CA1448">
        <v>9000</v>
      </c>
      <c r="CB1448">
        <v>9000</v>
      </c>
      <c r="CC1448">
        <v>9000</v>
      </c>
      <c r="CD1448">
        <v>10000</v>
      </c>
      <c r="CE1448">
        <v>10000</v>
      </c>
    </row>
    <row r="1449" spans="1:83" x14ac:dyDescent="0.35">
      <c r="A1449" s="9" t="str">
        <f t="shared" si="22"/>
        <v>2300.303.95</v>
      </c>
      <c r="B1449" s="52" t="e">
        <f>+IF(MATCH(A1449,List!H$10:H$145,0),"Targeted")</f>
        <v>#N/A</v>
      </c>
      <c r="C1449" s="65"/>
      <c r="D1449" s="151"/>
      <c r="E1449" s="16" t="s">
        <v>2659</v>
      </c>
      <c r="F1449" s="16" t="s">
        <v>2660</v>
      </c>
      <c r="G1449" s="16" t="s">
        <v>298</v>
      </c>
      <c r="H1449" s="16" t="s">
        <v>2660</v>
      </c>
      <c r="I1449" s="16" t="s">
        <v>2661</v>
      </c>
      <c r="J1449" s="16" t="s">
        <v>918</v>
      </c>
      <c r="K1449" s="17" t="s">
        <v>245</v>
      </c>
      <c r="L1449" s="18" t="s">
        <v>1936</v>
      </c>
      <c r="M1449" s="195" t="s">
        <v>2514</v>
      </c>
      <c r="N1449" s="16" t="s">
        <v>2515</v>
      </c>
      <c r="O1449" s="17" t="s">
        <v>304</v>
      </c>
      <c r="P1449" s="17" t="s">
        <v>305</v>
      </c>
      <c r="Q1449" s="17" t="s">
        <v>306</v>
      </c>
      <c r="R1449">
        <v>0</v>
      </c>
      <c r="S1449">
        <v>0</v>
      </c>
      <c r="T1449">
        <v>0</v>
      </c>
      <c r="U1449">
        <v>0</v>
      </c>
      <c r="V1449">
        <v>0</v>
      </c>
      <c r="W1449">
        <v>0</v>
      </c>
      <c r="X1449">
        <v>0</v>
      </c>
      <c r="Y1449">
        <v>0</v>
      </c>
      <c r="Z1449">
        <v>0</v>
      </c>
      <c r="AA1449">
        <v>0</v>
      </c>
      <c r="AB1449">
        <v>0</v>
      </c>
      <c r="AC1449">
        <v>0</v>
      </c>
      <c r="AD1449">
        <v>0</v>
      </c>
      <c r="AE1449">
        <v>0</v>
      </c>
      <c r="AF1449">
        <v>0</v>
      </c>
      <c r="AG1449" s="19">
        <v>0</v>
      </c>
      <c r="AH1449">
        <v>0</v>
      </c>
      <c r="AI1449">
        <v>0</v>
      </c>
      <c r="AJ1449">
        <v>0</v>
      </c>
      <c r="AK1449">
        <v>0</v>
      </c>
      <c r="AL1449">
        <v>0</v>
      </c>
      <c r="AM1449">
        <v>0</v>
      </c>
      <c r="AN1449">
        <v>0</v>
      </c>
      <c r="AO1449">
        <v>0</v>
      </c>
      <c r="AP1449">
        <v>0</v>
      </c>
      <c r="AQ1449">
        <v>0</v>
      </c>
      <c r="AR1449">
        <v>0</v>
      </c>
      <c r="AS1449">
        <v>0</v>
      </c>
      <c r="AT1449">
        <v>0</v>
      </c>
      <c r="AU1449">
        <v>0</v>
      </c>
      <c r="AV1449">
        <v>0</v>
      </c>
      <c r="AW1449">
        <v>0</v>
      </c>
      <c r="AX1449">
        <v>0</v>
      </c>
      <c r="AY1449">
        <v>0</v>
      </c>
      <c r="AZ1449">
        <v>0</v>
      </c>
      <c r="BA1449">
        <v>0</v>
      </c>
      <c r="BB1449">
        <v>0</v>
      </c>
      <c r="BC1449">
        <v>0</v>
      </c>
      <c r="BD1449">
        <v>0</v>
      </c>
      <c r="BE1449">
        <v>0</v>
      </c>
      <c r="BF1449">
        <v>0</v>
      </c>
      <c r="BG1449">
        <v>0</v>
      </c>
      <c r="BH1449">
        <v>0</v>
      </c>
      <c r="BI1449">
        <v>0</v>
      </c>
      <c r="BJ1449">
        <v>0</v>
      </c>
      <c r="BK1449">
        <v>0</v>
      </c>
      <c r="BL1449">
        <v>0</v>
      </c>
      <c r="BM1449">
        <v>0</v>
      </c>
      <c r="BN1449">
        <v>0</v>
      </c>
      <c r="BO1449">
        <v>0</v>
      </c>
      <c r="BP1449">
        <v>0</v>
      </c>
      <c r="BQ1449">
        <v>0</v>
      </c>
      <c r="BR1449">
        <v>0</v>
      </c>
      <c r="BS1449">
        <v>0</v>
      </c>
      <c r="BT1449">
        <v>0</v>
      </c>
      <c r="BU1449">
        <v>0</v>
      </c>
      <c r="BV1449">
        <v>0</v>
      </c>
      <c r="BW1449">
        <v>0</v>
      </c>
      <c r="BX1449" s="10">
        <v>2000</v>
      </c>
      <c r="BY1449">
        <v>0</v>
      </c>
      <c r="BZ1449">
        <v>0</v>
      </c>
      <c r="CA1449">
        <v>0</v>
      </c>
      <c r="CB1449">
        <v>0</v>
      </c>
      <c r="CC1449">
        <v>0</v>
      </c>
      <c r="CD1449">
        <v>0</v>
      </c>
      <c r="CE1449">
        <v>0</v>
      </c>
    </row>
    <row r="1450" spans="1:83" x14ac:dyDescent="0.35">
      <c r="A1450" s="9" t="str">
        <f t="shared" si="22"/>
        <v>8298.303.95</v>
      </c>
      <c r="B1450" s="52" t="e">
        <f>+IF(MATCH(A1450,List!H$10:H$145,0),"Targeted")</f>
        <v>#N/A</v>
      </c>
      <c r="C1450" s="65"/>
      <c r="D1450" s="151"/>
      <c r="E1450" s="16" t="s">
        <v>2659</v>
      </c>
      <c r="F1450" s="16" t="s">
        <v>2660</v>
      </c>
      <c r="G1450" s="16" t="s">
        <v>298</v>
      </c>
      <c r="H1450" s="16" t="s">
        <v>2660</v>
      </c>
      <c r="I1450" s="16" t="s">
        <v>2662</v>
      </c>
      <c r="J1450" s="16" t="s">
        <v>1648</v>
      </c>
      <c r="K1450" s="17" t="s">
        <v>245</v>
      </c>
      <c r="L1450" s="18" t="s">
        <v>1936</v>
      </c>
      <c r="M1450" s="195" t="s">
        <v>2514</v>
      </c>
      <c r="N1450" s="16" t="s">
        <v>2515</v>
      </c>
      <c r="O1450" s="17" t="s">
        <v>304</v>
      </c>
      <c r="P1450" s="17" t="s">
        <v>305</v>
      </c>
      <c r="Q1450" s="17" t="s">
        <v>306</v>
      </c>
      <c r="R1450">
        <v>0</v>
      </c>
      <c r="S1450">
        <v>0</v>
      </c>
      <c r="T1450">
        <v>0</v>
      </c>
      <c r="U1450">
        <v>0</v>
      </c>
      <c r="V1450">
        <v>0</v>
      </c>
      <c r="W1450">
        <v>0</v>
      </c>
      <c r="X1450">
        <v>0</v>
      </c>
      <c r="Y1450">
        <v>0</v>
      </c>
      <c r="Z1450">
        <v>0</v>
      </c>
      <c r="AA1450">
        <v>0</v>
      </c>
      <c r="AB1450">
        <v>0</v>
      </c>
      <c r="AC1450">
        <v>0</v>
      </c>
      <c r="AD1450">
        <v>0</v>
      </c>
      <c r="AE1450">
        <v>0</v>
      </c>
      <c r="AF1450">
        <v>0</v>
      </c>
      <c r="AG1450" s="19">
        <v>0</v>
      </c>
      <c r="AH1450">
        <v>0</v>
      </c>
      <c r="AI1450">
        <v>0</v>
      </c>
      <c r="AJ1450">
        <v>0</v>
      </c>
      <c r="AK1450">
        <v>0</v>
      </c>
      <c r="AL1450">
        <v>-1</v>
      </c>
      <c r="AM1450">
        <v>1</v>
      </c>
      <c r="AN1450">
        <v>0</v>
      </c>
      <c r="AO1450">
        <v>3</v>
      </c>
      <c r="AP1450">
        <v>1</v>
      </c>
      <c r="AQ1450">
        <v>2</v>
      </c>
      <c r="AR1450">
        <v>2</v>
      </c>
      <c r="AS1450">
        <v>0</v>
      </c>
      <c r="AT1450">
        <v>1</v>
      </c>
      <c r="AU1450">
        <v>0</v>
      </c>
      <c r="AV1450">
        <v>0</v>
      </c>
      <c r="AW1450">
        <v>0</v>
      </c>
      <c r="AX1450">
        <v>0</v>
      </c>
      <c r="AY1450">
        <v>0</v>
      </c>
      <c r="AZ1450">
        <v>0</v>
      </c>
      <c r="BA1450">
        <v>0</v>
      </c>
      <c r="BB1450">
        <v>0</v>
      </c>
      <c r="BC1450">
        <v>0</v>
      </c>
      <c r="BD1450">
        <v>0</v>
      </c>
      <c r="BE1450">
        <v>0</v>
      </c>
      <c r="BF1450">
        <v>0</v>
      </c>
      <c r="BG1450">
        <v>0</v>
      </c>
      <c r="BH1450">
        <v>0</v>
      </c>
      <c r="BI1450">
        <v>0</v>
      </c>
      <c r="BJ1450">
        <v>0</v>
      </c>
      <c r="BK1450">
        <v>0</v>
      </c>
      <c r="BL1450">
        <v>0</v>
      </c>
      <c r="BM1450">
        <v>0</v>
      </c>
      <c r="BN1450">
        <v>0</v>
      </c>
      <c r="BO1450">
        <v>0</v>
      </c>
      <c r="BP1450">
        <v>0</v>
      </c>
      <c r="BQ1450">
        <v>0</v>
      </c>
      <c r="BR1450">
        <v>0</v>
      </c>
      <c r="BS1450">
        <v>0</v>
      </c>
      <c r="BT1450">
        <v>0</v>
      </c>
      <c r="BU1450">
        <v>0</v>
      </c>
      <c r="BV1450">
        <v>0</v>
      </c>
      <c r="BW1450">
        <v>0</v>
      </c>
      <c r="BX1450" s="10">
        <v>0</v>
      </c>
      <c r="BY1450">
        <v>0</v>
      </c>
      <c r="BZ1450">
        <v>0</v>
      </c>
      <c r="CA1450">
        <v>0</v>
      </c>
      <c r="CB1450">
        <v>0</v>
      </c>
      <c r="CC1450">
        <v>0</v>
      </c>
      <c r="CD1450">
        <v>0</v>
      </c>
      <c r="CE1450">
        <v>0</v>
      </c>
    </row>
    <row r="1451" spans="1:83" x14ac:dyDescent="0.35">
      <c r="A1451" s="9" t="str">
        <f t="shared" si="22"/>
        <v>829810.303.95</v>
      </c>
      <c r="B1451" s="52" t="e">
        <f>+IF(MATCH(A1451,List!H$10:H$145,0),"Targeted")</f>
        <v>#N/A</v>
      </c>
      <c r="C1451" s="65"/>
      <c r="D1451" s="151"/>
      <c r="E1451" s="16" t="s">
        <v>2659</v>
      </c>
      <c r="F1451" s="16" t="s">
        <v>2660</v>
      </c>
      <c r="G1451" s="16" t="s">
        <v>298</v>
      </c>
      <c r="H1451" s="16" t="s">
        <v>2660</v>
      </c>
      <c r="I1451" s="16" t="s">
        <v>2663</v>
      </c>
      <c r="J1451" s="16" t="s">
        <v>2664</v>
      </c>
      <c r="K1451" s="17" t="s">
        <v>245</v>
      </c>
      <c r="L1451" s="18" t="s">
        <v>1936</v>
      </c>
      <c r="M1451" s="195" t="s">
        <v>2514</v>
      </c>
      <c r="N1451" s="16" t="s">
        <v>2515</v>
      </c>
      <c r="O1451" s="17" t="s">
        <v>304</v>
      </c>
      <c r="P1451" s="17" t="s">
        <v>305</v>
      </c>
      <c r="Q1451" s="17" t="s">
        <v>306</v>
      </c>
      <c r="R1451">
        <v>0</v>
      </c>
      <c r="S1451">
        <v>0</v>
      </c>
      <c r="T1451">
        <v>0</v>
      </c>
      <c r="U1451">
        <v>0</v>
      </c>
      <c r="V1451">
        <v>0</v>
      </c>
      <c r="W1451">
        <v>0</v>
      </c>
      <c r="X1451">
        <v>0</v>
      </c>
      <c r="Y1451">
        <v>0</v>
      </c>
      <c r="Z1451">
        <v>0</v>
      </c>
      <c r="AA1451">
        <v>0</v>
      </c>
      <c r="AB1451">
        <v>0</v>
      </c>
      <c r="AC1451">
        <v>0</v>
      </c>
      <c r="AD1451">
        <v>0</v>
      </c>
      <c r="AE1451">
        <v>0</v>
      </c>
      <c r="AF1451">
        <v>0</v>
      </c>
      <c r="AG1451" s="19">
        <v>0</v>
      </c>
      <c r="AH1451">
        <v>0</v>
      </c>
      <c r="AI1451">
        <v>0</v>
      </c>
      <c r="AJ1451">
        <v>0</v>
      </c>
      <c r="AK1451">
        <v>0</v>
      </c>
      <c r="AL1451">
        <v>0</v>
      </c>
      <c r="AM1451">
        <v>0</v>
      </c>
      <c r="AN1451">
        <v>0</v>
      </c>
      <c r="AO1451">
        <v>-3</v>
      </c>
      <c r="AP1451">
        <v>-2</v>
      </c>
      <c r="AQ1451">
        <v>-1</v>
      </c>
      <c r="AR1451">
        <v>-2</v>
      </c>
      <c r="AS1451">
        <v>0</v>
      </c>
      <c r="AT1451">
        <v>-1</v>
      </c>
      <c r="AU1451">
        <v>0</v>
      </c>
      <c r="AV1451">
        <v>0</v>
      </c>
      <c r="AW1451">
        <v>0</v>
      </c>
      <c r="AX1451">
        <v>0</v>
      </c>
      <c r="AY1451">
        <v>0</v>
      </c>
      <c r="AZ1451">
        <v>0</v>
      </c>
      <c r="BA1451">
        <v>0</v>
      </c>
      <c r="BB1451">
        <v>0</v>
      </c>
      <c r="BC1451">
        <v>0</v>
      </c>
      <c r="BD1451">
        <v>0</v>
      </c>
      <c r="BE1451">
        <v>0</v>
      </c>
      <c r="BF1451">
        <v>0</v>
      </c>
      <c r="BG1451">
        <v>0</v>
      </c>
      <c r="BH1451">
        <v>0</v>
      </c>
      <c r="BI1451">
        <v>0</v>
      </c>
      <c r="BJ1451">
        <v>0</v>
      </c>
      <c r="BK1451">
        <v>0</v>
      </c>
      <c r="BL1451">
        <v>0</v>
      </c>
      <c r="BM1451">
        <v>0</v>
      </c>
      <c r="BN1451">
        <v>0</v>
      </c>
      <c r="BO1451">
        <v>0</v>
      </c>
      <c r="BP1451">
        <v>0</v>
      </c>
      <c r="BQ1451">
        <v>0</v>
      </c>
      <c r="BR1451">
        <v>0</v>
      </c>
      <c r="BS1451">
        <v>0</v>
      </c>
      <c r="BT1451">
        <v>0</v>
      </c>
      <c r="BU1451">
        <v>0</v>
      </c>
      <c r="BV1451">
        <v>0</v>
      </c>
      <c r="BW1451">
        <v>-4000</v>
      </c>
      <c r="BX1451" s="10">
        <v>0</v>
      </c>
      <c r="BY1451">
        <v>0</v>
      </c>
      <c r="BZ1451">
        <v>0</v>
      </c>
      <c r="CA1451">
        <v>0</v>
      </c>
      <c r="CB1451">
        <v>0</v>
      </c>
      <c r="CC1451">
        <v>0</v>
      </c>
      <c r="CD1451">
        <v>0</v>
      </c>
      <c r="CE1451">
        <v>0</v>
      </c>
    </row>
    <row r="1452" spans="1:83" x14ac:dyDescent="0.35">
      <c r="A1452" s="9" t="str">
        <f t="shared" si="22"/>
        <v>1400.303.</v>
      </c>
      <c r="B1452" s="52" t="e">
        <f>+IF(MATCH(A1452,List!H$10:H$145,0),"Targeted")</f>
        <v>#N/A</v>
      </c>
      <c r="C1452" s="65"/>
      <c r="D1452" s="151" t="s">
        <v>7700</v>
      </c>
      <c r="E1452" s="16" t="s">
        <v>2665</v>
      </c>
      <c r="F1452" s="16" t="s">
        <v>2666</v>
      </c>
      <c r="G1452" s="16" t="s">
        <v>298</v>
      </c>
      <c r="H1452" s="16" t="s">
        <v>2666</v>
      </c>
      <c r="I1452" s="16" t="s">
        <v>1487</v>
      </c>
      <c r="J1452" s="16" t="s">
        <v>1055</v>
      </c>
      <c r="K1452" s="17" t="s">
        <v>299</v>
      </c>
      <c r="L1452" s="18" t="s">
        <v>1936</v>
      </c>
      <c r="M1452" s="195" t="s">
        <v>2514</v>
      </c>
      <c r="N1452" s="16" t="s">
        <v>2515</v>
      </c>
      <c r="O1452" s="17" t="s">
        <v>346</v>
      </c>
      <c r="P1452" s="17" t="s">
        <v>305</v>
      </c>
      <c r="Q1452" s="17" t="s">
        <v>306</v>
      </c>
      <c r="R1452">
        <v>0</v>
      </c>
      <c r="S1452">
        <v>0</v>
      </c>
      <c r="T1452">
        <v>0</v>
      </c>
      <c r="U1452">
        <v>0</v>
      </c>
      <c r="V1452">
        <v>0</v>
      </c>
      <c r="W1452">
        <v>0</v>
      </c>
      <c r="X1452">
        <v>0</v>
      </c>
      <c r="Y1452">
        <v>0</v>
      </c>
      <c r="Z1452">
        <v>0</v>
      </c>
      <c r="AA1452">
        <v>0</v>
      </c>
      <c r="AB1452">
        <v>0</v>
      </c>
      <c r="AC1452">
        <v>0</v>
      </c>
      <c r="AD1452">
        <v>0</v>
      </c>
      <c r="AE1452">
        <v>0</v>
      </c>
      <c r="AF1452">
        <v>54</v>
      </c>
      <c r="AG1452" s="19">
        <v>58</v>
      </c>
      <c r="AH1452">
        <v>38</v>
      </c>
      <c r="AI1452">
        <v>0</v>
      </c>
      <c r="AJ1452">
        <v>0</v>
      </c>
      <c r="AK1452">
        <v>0</v>
      </c>
      <c r="AL1452">
        <v>0</v>
      </c>
      <c r="AM1452">
        <v>0</v>
      </c>
      <c r="AN1452">
        <v>0</v>
      </c>
      <c r="AO1452">
        <v>0</v>
      </c>
      <c r="AP1452">
        <v>0</v>
      </c>
      <c r="AQ1452">
        <v>0</v>
      </c>
      <c r="AR1452">
        <v>0</v>
      </c>
      <c r="AS1452">
        <v>0</v>
      </c>
      <c r="AT1452">
        <v>0</v>
      </c>
      <c r="AU1452">
        <v>0</v>
      </c>
      <c r="AV1452">
        <v>0</v>
      </c>
      <c r="AW1452">
        <v>0</v>
      </c>
      <c r="AX1452">
        <v>0</v>
      </c>
      <c r="AY1452">
        <v>0</v>
      </c>
      <c r="AZ1452">
        <v>0</v>
      </c>
      <c r="BA1452">
        <v>0</v>
      </c>
      <c r="BB1452">
        <v>0</v>
      </c>
      <c r="BC1452">
        <v>0</v>
      </c>
      <c r="BD1452">
        <v>0</v>
      </c>
      <c r="BE1452">
        <v>0</v>
      </c>
      <c r="BF1452">
        <v>0</v>
      </c>
      <c r="BG1452">
        <v>0</v>
      </c>
      <c r="BH1452">
        <v>0</v>
      </c>
      <c r="BI1452">
        <v>0</v>
      </c>
      <c r="BJ1452">
        <v>0</v>
      </c>
      <c r="BK1452">
        <v>0</v>
      </c>
      <c r="BL1452">
        <v>0</v>
      </c>
      <c r="BM1452">
        <v>0</v>
      </c>
      <c r="BN1452">
        <v>0</v>
      </c>
      <c r="BO1452">
        <v>0</v>
      </c>
      <c r="BP1452">
        <v>0</v>
      </c>
      <c r="BQ1452">
        <v>0</v>
      </c>
      <c r="BR1452">
        <v>0</v>
      </c>
      <c r="BS1452">
        <v>0</v>
      </c>
      <c r="BT1452">
        <v>0</v>
      </c>
      <c r="BU1452">
        <v>0</v>
      </c>
      <c r="BV1452">
        <v>0</v>
      </c>
      <c r="BW1452">
        <v>0</v>
      </c>
      <c r="BX1452">
        <v>0</v>
      </c>
      <c r="BY1452">
        <v>0</v>
      </c>
      <c r="BZ1452">
        <v>0</v>
      </c>
      <c r="CA1452">
        <v>0</v>
      </c>
      <c r="CB1452">
        <v>0</v>
      </c>
      <c r="CC1452">
        <v>0</v>
      </c>
      <c r="CD1452">
        <v>0</v>
      </c>
      <c r="CE1452">
        <v>0</v>
      </c>
    </row>
    <row r="1453" spans="1:83" x14ac:dyDescent="0.35">
      <c r="A1453" s="9" t="str">
        <f t="shared" si="22"/>
        <v>0000.303.33</v>
      </c>
      <c r="B1453" s="52" t="e">
        <f>+IF(MATCH(A1453,List!H$10:H$145,0),"Targeted")</f>
        <v>#N/A</v>
      </c>
      <c r="C1453" s="65"/>
      <c r="D1453" s="151" t="s">
        <v>7700</v>
      </c>
      <c r="E1453" s="16" t="s">
        <v>172</v>
      </c>
      <c r="F1453" s="16" t="s">
        <v>1651</v>
      </c>
      <c r="G1453" s="16" t="s">
        <v>298</v>
      </c>
      <c r="H1453" s="16" t="s">
        <v>1651</v>
      </c>
      <c r="I1453" s="16" t="s">
        <v>471</v>
      </c>
      <c r="J1453" s="16" t="s">
        <v>1651</v>
      </c>
      <c r="K1453" s="17" t="s">
        <v>1654</v>
      </c>
      <c r="L1453" s="18" t="s">
        <v>1936</v>
      </c>
      <c r="M1453" s="195" t="s">
        <v>2514</v>
      </c>
      <c r="N1453" s="16" t="s">
        <v>2515</v>
      </c>
      <c r="O1453" s="17" t="s">
        <v>346</v>
      </c>
      <c r="P1453" s="17" t="s">
        <v>305</v>
      </c>
      <c r="Q1453" s="17" t="s">
        <v>306</v>
      </c>
      <c r="R1453">
        <v>0</v>
      </c>
      <c r="S1453">
        <v>0</v>
      </c>
      <c r="T1453">
        <v>0</v>
      </c>
      <c r="U1453">
        <v>0</v>
      </c>
      <c r="V1453">
        <v>0</v>
      </c>
      <c r="W1453">
        <v>0</v>
      </c>
      <c r="X1453">
        <v>0</v>
      </c>
      <c r="Y1453">
        <v>0</v>
      </c>
      <c r="Z1453">
        <v>0</v>
      </c>
      <c r="AA1453">
        <v>0</v>
      </c>
      <c r="AB1453">
        <v>0</v>
      </c>
      <c r="AC1453">
        <v>0</v>
      </c>
      <c r="AD1453">
        <v>0</v>
      </c>
      <c r="AE1453">
        <v>0</v>
      </c>
      <c r="AF1453">
        <v>0</v>
      </c>
      <c r="AG1453" s="19">
        <v>0</v>
      </c>
      <c r="AH1453">
        <v>0</v>
      </c>
      <c r="AI1453">
        <v>21</v>
      </c>
      <c r="AJ1453">
        <v>0</v>
      </c>
      <c r="AK1453">
        <v>0</v>
      </c>
      <c r="AL1453">
        <v>0</v>
      </c>
      <c r="AM1453">
        <v>0</v>
      </c>
      <c r="AN1453">
        <v>0</v>
      </c>
      <c r="AO1453">
        <v>0</v>
      </c>
      <c r="AP1453">
        <v>0</v>
      </c>
      <c r="AQ1453">
        <v>0</v>
      </c>
      <c r="AR1453">
        <v>0</v>
      </c>
      <c r="AS1453">
        <v>0</v>
      </c>
      <c r="AT1453">
        <v>0</v>
      </c>
      <c r="AU1453">
        <v>0</v>
      </c>
      <c r="AV1453">
        <v>0</v>
      </c>
      <c r="AW1453">
        <v>0</v>
      </c>
      <c r="AX1453">
        <v>0</v>
      </c>
      <c r="AY1453">
        <v>0</v>
      </c>
      <c r="AZ1453">
        <v>0</v>
      </c>
      <c r="BA1453">
        <v>0</v>
      </c>
      <c r="BB1453">
        <v>0</v>
      </c>
      <c r="BC1453">
        <v>0</v>
      </c>
      <c r="BD1453">
        <v>0</v>
      </c>
      <c r="BE1453">
        <v>0</v>
      </c>
      <c r="BF1453">
        <v>0</v>
      </c>
      <c r="BG1453">
        <v>0</v>
      </c>
      <c r="BH1453">
        <v>0</v>
      </c>
      <c r="BI1453">
        <v>0</v>
      </c>
      <c r="BJ1453">
        <v>0</v>
      </c>
      <c r="BK1453">
        <v>0</v>
      </c>
      <c r="BL1453">
        <v>0</v>
      </c>
      <c r="BM1453">
        <v>0</v>
      </c>
      <c r="BN1453">
        <v>0</v>
      </c>
      <c r="BO1453">
        <v>0</v>
      </c>
      <c r="BP1453">
        <v>0</v>
      </c>
      <c r="BQ1453">
        <v>0</v>
      </c>
      <c r="BR1453">
        <v>0</v>
      </c>
      <c r="BS1453">
        <v>0</v>
      </c>
      <c r="BT1453">
        <v>0</v>
      </c>
      <c r="BU1453">
        <v>0</v>
      </c>
      <c r="BV1453">
        <v>0</v>
      </c>
      <c r="BW1453">
        <v>0</v>
      </c>
      <c r="BX1453">
        <v>0</v>
      </c>
      <c r="BY1453">
        <v>0</v>
      </c>
      <c r="BZ1453">
        <v>0</v>
      </c>
      <c r="CA1453">
        <v>0</v>
      </c>
      <c r="CB1453">
        <v>0</v>
      </c>
      <c r="CC1453">
        <v>0</v>
      </c>
      <c r="CD1453">
        <v>0</v>
      </c>
      <c r="CE1453">
        <v>0</v>
      </c>
    </row>
    <row r="1454" spans="1:83" x14ac:dyDescent="0.35">
      <c r="A1454" s="9" t="str">
        <f t="shared" si="22"/>
        <v>1038.303.33</v>
      </c>
      <c r="B1454" s="52" t="e">
        <f>+IF(MATCH(A1454,List!H$10:H$145,0),"Targeted")</f>
        <v>#N/A</v>
      </c>
      <c r="C1454" s="65"/>
      <c r="D1454" s="151" t="s">
        <v>7700</v>
      </c>
      <c r="E1454" s="16" t="s">
        <v>172</v>
      </c>
      <c r="F1454" s="16" t="s">
        <v>1651</v>
      </c>
      <c r="G1454" s="16" t="s">
        <v>298</v>
      </c>
      <c r="H1454" s="16" t="s">
        <v>1651</v>
      </c>
      <c r="I1454" s="16" t="s">
        <v>1374</v>
      </c>
      <c r="J1454" s="16" t="s">
        <v>2667</v>
      </c>
      <c r="K1454" s="17" t="s">
        <v>1654</v>
      </c>
      <c r="L1454" s="18" t="s">
        <v>1936</v>
      </c>
      <c r="M1454" s="195" t="s">
        <v>2514</v>
      </c>
      <c r="N1454" s="16" t="s">
        <v>2515</v>
      </c>
      <c r="O1454" s="17" t="s">
        <v>346</v>
      </c>
      <c r="P1454" s="17" t="s">
        <v>305</v>
      </c>
      <c r="Q1454" s="17" t="s">
        <v>306</v>
      </c>
      <c r="R1454">
        <v>0</v>
      </c>
      <c r="S1454">
        <v>0</v>
      </c>
      <c r="T1454">
        <v>0</v>
      </c>
      <c r="U1454">
        <v>1843</v>
      </c>
      <c r="V1454">
        <v>1140</v>
      </c>
      <c r="W1454">
        <v>1787</v>
      </c>
      <c r="X1454">
        <v>9754</v>
      </c>
      <c r="Y1454">
        <v>16317</v>
      </c>
      <c r="Z1454">
        <v>10916</v>
      </c>
      <c r="AA1454">
        <v>601</v>
      </c>
      <c r="AB1454">
        <v>1038</v>
      </c>
      <c r="AC1454">
        <v>3209</v>
      </c>
      <c r="AD1454">
        <v>2131</v>
      </c>
      <c r="AE1454">
        <v>2605</v>
      </c>
      <c r="AF1454">
        <v>2534</v>
      </c>
      <c r="AG1454" s="19">
        <v>875</v>
      </c>
      <c r="AH1454">
        <v>3046</v>
      </c>
      <c r="AI1454">
        <v>3938</v>
      </c>
      <c r="AJ1454">
        <v>6740</v>
      </c>
      <c r="AK1454">
        <v>4897</v>
      </c>
      <c r="AL1454">
        <v>4440</v>
      </c>
      <c r="AM1454">
        <v>3964</v>
      </c>
      <c r="AN1454">
        <v>4140</v>
      </c>
      <c r="AO1454">
        <v>4399</v>
      </c>
      <c r="AP1454">
        <v>4725</v>
      </c>
      <c r="AQ1454">
        <v>4240</v>
      </c>
      <c r="AR1454">
        <v>3883</v>
      </c>
      <c r="AS1454">
        <v>4398</v>
      </c>
      <c r="AT1454">
        <v>5617</v>
      </c>
      <c r="AU1454">
        <v>6138</v>
      </c>
      <c r="AV1454">
        <v>8826</v>
      </c>
      <c r="AW1454">
        <v>9853</v>
      </c>
      <c r="AX1454">
        <v>12019</v>
      </c>
      <c r="AY1454">
        <v>0</v>
      </c>
      <c r="AZ1454">
        <v>0</v>
      </c>
      <c r="BA1454">
        <v>0</v>
      </c>
      <c r="BB1454">
        <v>0</v>
      </c>
      <c r="BC1454">
        <v>0</v>
      </c>
      <c r="BD1454">
        <v>0</v>
      </c>
      <c r="BE1454">
        <v>0</v>
      </c>
      <c r="BF1454">
        <v>0</v>
      </c>
      <c r="BG1454">
        <v>0</v>
      </c>
      <c r="BH1454">
        <v>0</v>
      </c>
      <c r="BI1454">
        <v>0</v>
      </c>
      <c r="BJ1454">
        <v>0</v>
      </c>
      <c r="BK1454">
        <v>0</v>
      </c>
      <c r="BL1454">
        <v>0</v>
      </c>
      <c r="BM1454">
        <v>0</v>
      </c>
      <c r="BN1454">
        <v>0</v>
      </c>
      <c r="BO1454">
        <v>0</v>
      </c>
      <c r="BP1454">
        <v>0</v>
      </c>
      <c r="BQ1454">
        <v>0</v>
      </c>
      <c r="BR1454">
        <v>0</v>
      </c>
      <c r="BS1454">
        <v>0</v>
      </c>
      <c r="BT1454">
        <v>0</v>
      </c>
      <c r="BU1454">
        <v>0</v>
      </c>
      <c r="BV1454">
        <v>0</v>
      </c>
      <c r="BW1454">
        <v>0</v>
      </c>
      <c r="BX1454">
        <v>0</v>
      </c>
      <c r="BY1454">
        <v>0</v>
      </c>
      <c r="BZ1454">
        <v>0</v>
      </c>
      <c r="CA1454">
        <v>0</v>
      </c>
      <c r="CB1454">
        <v>0</v>
      </c>
      <c r="CC1454">
        <v>0</v>
      </c>
      <c r="CD1454">
        <v>0</v>
      </c>
      <c r="CE1454">
        <v>0</v>
      </c>
    </row>
    <row r="1455" spans="1:83" x14ac:dyDescent="0.35">
      <c r="A1455" s="9" t="str">
        <f t="shared" si="22"/>
        <v>4331.303.95</v>
      </c>
      <c r="B1455" s="52" t="e">
        <f>+IF(MATCH(A1455,List!H$10:H$145,0),"Targeted")</f>
        <v>#N/A</v>
      </c>
      <c r="C1455" s="65"/>
      <c r="D1455" s="151" t="s">
        <v>7700</v>
      </c>
      <c r="E1455" s="16" t="s">
        <v>2668</v>
      </c>
      <c r="F1455" s="16" t="s">
        <v>2669</v>
      </c>
      <c r="G1455" s="16" t="s">
        <v>298</v>
      </c>
      <c r="H1455" s="16" t="s">
        <v>2669</v>
      </c>
      <c r="I1455" s="16" t="s">
        <v>2670</v>
      </c>
      <c r="J1455" s="16" t="s">
        <v>2669</v>
      </c>
      <c r="K1455" s="17" t="s">
        <v>245</v>
      </c>
      <c r="L1455" s="18" t="s">
        <v>1936</v>
      </c>
      <c r="M1455" s="195" t="s">
        <v>2514</v>
      </c>
      <c r="N1455" s="16" t="s">
        <v>2515</v>
      </c>
      <c r="O1455" s="17" t="s">
        <v>346</v>
      </c>
      <c r="P1455" s="17" t="s">
        <v>305</v>
      </c>
      <c r="Q1455" s="17" t="s">
        <v>306</v>
      </c>
      <c r="R1455">
        <v>0</v>
      </c>
      <c r="S1455">
        <v>0</v>
      </c>
      <c r="T1455">
        <v>0</v>
      </c>
      <c r="U1455">
        <v>0</v>
      </c>
      <c r="V1455">
        <v>0</v>
      </c>
      <c r="W1455">
        <v>0</v>
      </c>
      <c r="X1455">
        <v>0</v>
      </c>
      <c r="Y1455">
        <v>0</v>
      </c>
      <c r="Z1455">
        <v>0</v>
      </c>
      <c r="AA1455">
        <v>0</v>
      </c>
      <c r="AB1455">
        <v>0</v>
      </c>
      <c r="AC1455">
        <v>0</v>
      </c>
      <c r="AD1455">
        <v>0</v>
      </c>
      <c r="AE1455">
        <v>0</v>
      </c>
      <c r="AF1455">
        <v>0</v>
      </c>
      <c r="AG1455" s="19">
        <v>0</v>
      </c>
      <c r="AH1455">
        <v>0</v>
      </c>
      <c r="AI1455">
        <v>0</v>
      </c>
      <c r="AJ1455">
        <v>0</v>
      </c>
      <c r="AK1455">
        <v>0</v>
      </c>
      <c r="AL1455">
        <v>0</v>
      </c>
      <c r="AM1455">
        <v>0</v>
      </c>
      <c r="AN1455">
        <v>0</v>
      </c>
      <c r="AO1455">
        <v>0</v>
      </c>
      <c r="AP1455">
        <v>0</v>
      </c>
      <c r="AQ1455">
        <v>0</v>
      </c>
      <c r="AR1455">
        <v>0</v>
      </c>
      <c r="AS1455">
        <v>0</v>
      </c>
      <c r="AT1455">
        <v>0</v>
      </c>
      <c r="AU1455">
        <v>0</v>
      </c>
      <c r="AV1455">
        <v>0</v>
      </c>
      <c r="AW1455">
        <v>0</v>
      </c>
      <c r="AX1455">
        <v>0</v>
      </c>
      <c r="AY1455">
        <v>0</v>
      </c>
      <c r="AZ1455">
        <v>0</v>
      </c>
      <c r="BA1455">
        <v>0</v>
      </c>
      <c r="BB1455">
        <v>0</v>
      </c>
      <c r="BC1455">
        <v>0</v>
      </c>
      <c r="BD1455">
        <v>-5000</v>
      </c>
      <c r="BE1455">
        <v>-4000</v>
      </c>
      <c r="BF1455">
        <v>-12000</v>
      </c>
      <c r="BG1455">
        <v>28000</v>
      </c>
      <c r="BH1455">
        <v>25000</v>
      </c>
      <c r="BI1455">
        <v>34000</v>
      </c>
      <c r="BJ1455">
        <v>23000</v>
      </c>
      <c r="BK1455">
        <v>24000</v>
      </c>
      <c r="BL1455">
        <v>27000</v>
      </c>
      <c r="BM1455">
        <v>22000</v>
      </c>
      <c r="BN1455">
        <v>28000</v>
      </c>
      <c r="BO1455">
        <v>9000</v>
      </c>
      <c r="BP1455">
        <v>20000</v>
      </c>
      <c r="BQ1455">
        <v>34000</v>
      </c>
      <c r="BR1455">
        <v>13000</v>
      </c>
      <c r="BS1455">
        <v>-7000</v>
      </c>
      <c r="BT1455">
        <v>-6000</v>
      </c>
      <c r="BU1455">
        <v>-15000</v>
      </c>
      <c r="BV1455">
        <v>-4000</v>
      </c>
      <c r="BW1455">
        <v>-14000</v>
      </c>
      <c r="BX1455">
        <v>-70000</v>
      </c>
      <c r="BY1455">
        <v>11000</v>
      </c>
      <c r="BZ1455">
        <v>19000</v>
      </c>
      <c r="CA1455">
        <v>21000</v>
      </c>
      <c r="CB1455">
        <v>19000</v>
      </c>
      <c r="CC1455">
        <v>16000</v>
      </c>
      <c r="CD1455">
        <v>16000</v>
      </c>
      <c r="CE1455">
        <v>18000</v>
      </c>
    </row>
    <row r="1456" spans="1:83" x14ac:dyDescent="0.35">
      <c r="A1456" s="9" t="str">
        <f t="shared" si="22"/>
        <v>4333.303.95</v>
      </c>
      <c r="B1456" s="52" t="e">
        <f>+IF(MATCH(A1456,List!H$10:H$145,0),"Targeted")</f>
        <v>#N/A</v>
      </c>
      <c r="C1456" s="65"/>
      <c r="D1456" s="151" t="s">
        <v>7700</v>
      </c>
      <c r="E1456" s="16" t="s">
        <v>2671</v>
      </c>
      <c r="F1456" s="16" t="s">
        <v>2672</v>
      </c>
      <c r="G1456" s="16" t="s">
        <v>298</v>
      </c>
      <c r="H1456" s="16" t="s">
        <v>2672</v>
      </c>
      <c r="I1456" s="16" t="s">
        <v>2673</v>
      </c>
      <c r="J1456" s="16" t="s">
        <v>2672</v>
      </c>
      <c r="K1456" s="17" t="s">
        <v>245</v>
      </c>
      <c r="L1456" s="18" t="s">
        <v>1936</v>
      </c>
      <c r="M1456" s="195" t="s">
        <v>2514</v>
      </c>
      <c r="N1456" s="16" t="s">
        <v>2515</v>
      </c>
      <c r="O1456" s="17" t="s">
        <v>346</v>
      </c>
      <c r="P1456" s="17" t="s">
        <v>305</v>
      </c>
      <c r="Q1456" s="17" t="s">
        <v>306</v>
      </c>
      <c r="R1456">
        <v>0</v>
      </c>
      <c r="S1456">
        <v>0</v>
      </c>
      <c r="T1456">
        <v>0</v>
      </c>
      <c r="U1456">
        <v>0</v>
      </c>
      <c r="V1456">
        <v>0</v>
      </c>
      <c r="W1456">
        <v>0</v>
      </c>
      <c r="X1456">
        <v>0</v>
      </c>
      <c r="Y1456">
        <v>0</v>
      </c>
      <c r="Z1456">
        <v>0</v>
      </c>
      <c r="AA1456">
        <v>0</v>
      </c>
      <c r="AB1456">
        <v>0</v>
      </c>
      <c r="AC1456">
        <v>0</v>
      </c>
      <c r="AD1456">
        <v>0</v>
      </c>
      <c r="AE1456">
        <v>0</v>
      </c>
      <c r="AF1456">
        <v>0</v>
      </c>
      <c r="AG1456" s="19">
        <v>0</v>
      </c>
      <c r="AH1456">
        <v>0</v>
      </c>
      <c r="AI1456">
        <v>0</v>
      </c>
      <c r="AJ1456">
        <v>0</v>
      </c>
      <c r="AK1456">
        <v>0</v>
      </c>
      <c r="AL1456">
        <v>0</v>
      </c>
      <c r="AM1456">
        <v>0</v>
      </c>
      <c r="AN1456">
        <v>0</v>
      </c>
      <c r="AO1456">
        <v>0</v>
      </c>
      <c r="AP1456">
        <v>0</v>
      </c>
      <c r="AQ1456">
        <v>0</v>
      </c>
      <c r="AR1456">
        <v>0</v>
      </c>
      <c r="AS1456">
        <v>0</v>
      </c>
      <c r="AT1456">
        <v>0</v>
      </c>
      <c r="AU1456">
        <v>0</v>
      </c>
      <c r="AV1456">
        <v>0</v>
      </c>
      <c r="AW1456">
        <v>0</v>
      </c>
      <c r="AX1456">
        <v>0</v>
      </c>
      <c r="AY1456">
        <v>0</v>
      </c>
      <c r="AZ1456">
        <v>0</v>
      </c>
      <c r="BA1456">
        <v>0</v>
      </c>
      <c r="BB1456">
        <v>0</v>
      </c>
      <c r="BC1456">
        <v>0</v>
      </c>
      <c r="BD1456">
        <v>2000</v>
      </c>
      <c r="BE1456">
        <v>3000</v>
      </c>
      <c r="BF1456">
        <v>0</v>
      </c>
      <c r="BG1456">
        <v>0</v>
      </c>
      <c r="BH1456">
        <v>0</v>
      </c>
      <c r="BI1456">
        <v>0</v>
      </c>
      <c r="BJ1456">
        <v>0</v>
      </c>
      <c r="BK1456">
        <v>0</v>
      </c>
      <c r="BL1456">
        <v>0</v>
      </c>
      <c r="BM1456">
        <v>0</v>
      </c>
      <c r="BN1456">
        <v>0</v>
      </c>
      <c r="BO1456">
        <v>0</v>
      </c>
      <c r="BP1456">
        <v>0</v>
      </c>
      <c r="BQ1456">
        <v>0</v>
      </c>
      <c r="BR1456">
        <v>0</v>
      </c>
      <c r="BS1456">
        <v>0</v>
      </c>
      <c r="BT1456">
        <v>0</v>
      </c>
      <c r="BU1456">
        <v>0</v>
      </c>
      <c r="BV1456">
        <v>0</v>
      </c>
      <c r="BW1456">
        <v>0</v>
      </c>
      <c r="BX1456">
        <v>0</v>
      </c>
      <c r="BY1456">
        <v>0</v>
      </c>
      <c r="BZ1456">
        <v>0</v>
      </c>
      <c r="CA1456">
        <v>0</v>
      </c>
      <c r="CB1456">
        <v>0</v>
      </c>
      <c r="CC1456">
        <v>0</v>
      </c>
      <c r="CD1456">
        <v>0</v>
      </c>
      <c r="CE1456">
        <v>0</v>
      </c>
    </row>
    <row r="1457" spans="1:83" x14ac:dyDescent="0.35">
      <c r="A1457" s="9" t="str">
        <f t="shared" si="22"/>
        <v>0500.304.12</v>
      </c>
      <c r="B1457" s="52" t="e">
        <f>+IF(MATCH(A1457,List!H$10:H$145,0),"Targeted")</f>
        <v>#N/A</v>
      </c>
      <c r="C1457" s="65"/>
      <c r="D1457" s="151" t="s">
        <v>7700</v>
      </c>
      <c r="E1457" s="16" t="s">
        <v>1071</v>
      </c>
      <c r="F1457" s="16" t="s">
        <v>1072</v>
      </c>
      <c r="G1457" s="16" t="s">
        <v>31</v>
      </c>
      <c r="H1457" s="16" t="s">
        <v>2674</v>
      </c>
      <c r="I1457" s="16" t="s">
        <v>47</v>
      </c>
      <c r="J1457" s="16" t="s">
        <v>2674</v>
      </c>
      <c r="K1457" s="17" t="s">
        <v>52</v>
      </c>
      <c r="L1457" s="18" t="s">
        <v>1936</v>
      </c>
      <c r="M1457" s="195" t="s">
        <v>2675</v>
      </c>
      <c r="N1457" s="16" t="s">
        <v>2676</v>
      </c>
      <c r="O1457" s="17" t="s">
        <v>346</v>
      </c>
      <c r="P1457" s="17" t="s">
        <v>305</v>
      </c>
      <c r="Q1457" s="17" t="s">
        <v>306</v>
      </c>
      <c r="R1457">
        <v>0</v>
      </c>
      <c r="S1457">
        <v>0</v>
      </c>
      <c r="T1457">
        <v>0</v>
      </c>
      <c r="U1457">
        <v>0</v>
      </c>
      <c r="V1457">
        <v>0</v>
      </c>
      <c r="W1457">
        <v>0</v>
      </c>
      <c r="X1457">
        <v>0</v>
      </c>
      <c r="Y1457">
        <v>0</v>
      </c>
      <c r="Z1457">
        <v>0</v>
      </c>
      <c r="AA1457">
        <v>0</v>
      </c>
      <c r="AB1457">
        <v>0</v>
      </c>
      <c r="AC1457">
        <v>0</v>
      </c>
      <c r="AD1457">
        <v>0</v>
      </c>
      <c r="AE1457">
        <v>0</v>
      </c>
      <c r="AF1457">
        <v>0</v>
      </c>
      <c r="AG1457" s="19">
        <v>0</v>
      </c>
      <c r="AH1457">
        <v>0</v>
      </c>
      <c r="AI1457">
        <v>0</v>
      </c>
      <c r="AJ1457">
        <v>0</v>
      </c>
      <c r="AK1457">
        <v>0</v>
      </c>
      <c r="AL1457">
        <v>0</v>
      </c>
      <c r="AM1457">
        <v>0</v>
      </c>
      <c r="AN1457">
        <v>0</v>
      </c>
      <c r="AO1457">
        <v>0</v>
      </c>
      <c r="AP1457">
        <v>0</v>
      </c>
      <c r="AQ1457">
        <v>0</v>
      </c>
      <c r="AR1457">
        <v>0</v>
      </c>
      <c r="AS1457">
        <v>708</v>
      </c>
      <c r="AT1457">
        <v>1194</v>
      </c>
      <c r="AU1457">
        <v>7020</v>
      </c>
      <c r="AV1457">
        <v>17568</v>
      </c>
      <c r="AW1457">
        <v>21847</v>
      </c>
      <c r="AX1457">
        <v>19658</v>
      </c>
      <c r="AY1457">
        <v>25165</v>
      </c>
      <c r="AZ1457">
        <v>16000</v>
      </c>
      <c r="BA1457">
        <v>15000</v>
      </c>
      <c r="BB1457">
        <v>14000</v>
      </c>
      <c r="BC1457">
        <v>15000</v>
      </c>
      <c r="BD1457">
        <v>18000</v>
      </c>
      <c r="BE1457">
        <v>12000</v>
      </c>
      <c r="BF1457">
        <v>19000</v>
      </c>
      <c r="BG1457">
        <v>18000</v>
      </c>
      <c r="BH1457">
        <v>15000</v>
      </c>
      <c r="BI1457">
        <v>15000</v>
      </c>
      <c r="BJ1457">
        <v>12000</v>
      </c>
      <c r="BK1457">
        <v>11000</v>
      </c>
      <c r="BL1457">
        <v>10000</v>
      </c>
      <c r="BM1457">
        <v>11000</v>
      </c>
      <c r="BN1457">
        <v>8000</v>
      </c>
      <c r="BO1457">
        <v>2000</v>
      </c>
      <c r="BP1457">
        <v>8000</v>
      </c>
      <c r="BQ1457">
        <v>4000</v>
      </c>
      <c r="BR1457">
        <v>4000</v>
      </c>
      <c r="BS1457">
        <v>8000</v>
      </c>
      <c r="BT1457">
        <v>6000</v>
      </c>
      <c r="BU1457">
        <v>1000</v>
      </c>
      <c r="BV1457">
        <v>4000</v>
      </c>
      <c r="BW1457">
        <v>0</v>
      </c>
      <c r="BX1457">
        <v>0</v>
      </c>
      <c r="BY1457">
        <v>0</v>
      </c>
      <c r="BZ1457">
        <v>0</v>
      </c>
      <c r="CA1457">
        <v>0</v>
      </c>
      <c r="CB1457">
        <v>0</v>
      </c>
      <c r="CC1457">
        <v>0</v>
      </c>
      <c r="CD1457">
        <v>0</v>
      </c>
      <c r="CE1457">
        <v>0</v>
      </c>
    </row>
    <row r="1458" spans="1:83" x14ac:dyDescent="0.35">
      <c r="A1458" s="9" t="str">
        <f t="shared" si="22"/>
        <v>3318.304.12</v>
      </c>
      <c r="B1458" s="52" t="e">
        <f>+IF(MATCH(A1458,List!H$10:H$145,0),"Targeted")</f>
        <v>#N/A</v>
      </c>
      <c r="C1458" s="65"/>
      <c r="D1458" s="151" t="s">
        <v>7700</v>
      </c>
      <c r="E1458" s="16" t="s">
        <v>1071</v>
      </c>
      <c r="F1458" s="16" t="s">
        <v>1072</v>
      </c>
      <c r="G1458" s="16" t="s">
        <v>1933</v>
      </c>
      <c r="H1458" s="16" t="s">
        <v>1934</v>
      </c>
      <c r="I1458" s="16" t="s">
        <v>2677</v>
      </c>
      <c r="J1458" s="16" t="s">
        <v>2678</v>
      </c>
      <c r="K1458" s="17" t="s">
        <v>52</v>
      </c>
      <c r="L1458" s="18" t="s">
        <v>1936</v>
      </c>
      <c r="M1458" s="195" t="s">
        <v>2675</v>
      </c>
      <c r="N1458" s="16" t="s">
        <v>2676</v>
      </c>
      <c r="O1458" s="17" t="s">
        <v>346</v>
      </c>
      <c r="P1458" s="17" t="s">
        <v>305</v>
      </c>
      <c r="Q1458" s="17" t="s">
        <v>306</v>
      </c>
      <c r="R1458">
        <v>0</v>
      </c>
      <c r="S1458">
        <v>0</v>
      </c>
      <c r="T1458">
        <v>0</v>
      </c>
      <c r="U1458">
        <v>0</v>
      </c>
      <c r="V1458">
        <v>0</v>
      </c>
      <c r="W1458">
        <v>0</v>
      </c>
      <c r="X1458">
        <v>0</v>
      </c>
      <c r="Y1458">
        <v>0</v>
      </c>
      <c r="Z1458">
        <v>0</v>
      </c>
      <c r="AA1458">
        <v>0</v>
      </c>
      <c r="AB1458">
        <v>0</v>
      </c>
      <c r="AC1458">
        <v>0</v>
      </c>
      <c r="AD1458">
        <v>0</v>
      </c>
      <c r="AE1458">
        <v>0</v>
      </c>
      <c r="AF1458">
        <v>0</v>
      </c>
      <c r="AG1458" s="19">
        <v>0</v>
      </c>
      <c r="AH1458">
        <v>0</v>
      </c>
      <c r="AI1458">
        <v>0</v>
      </c>
      <c r="AJ1458">
        <v>0</v>
      </c>
      <c r="AK1458">
        <v>0</v>
      </c>
      <c r="AL1458">
        <v>0</v>
      </c>
      <c r="AM1458">
        <v>0</v>
      </c>
      <c r="AN1458">
        <v>0</v>
      </c>
      <c r="AO1458">
        <v>0</v>
      </c>
      <c r="AP1458">
        <v>0</v>
      </c>
      <c r="AQ1458">
        <v>0</v>
      </c>
      <c r="AR1458">
        <v>1284</v>
      </c>
      <c r="AS1458">
        <v>3568</v>
      </c>
      <c r="AT1458">
        <v>4424</v>
      </c>
      <c r="AU1458">
        <v>7508</v>
      </c>
      <c r="AV1458">
        <v>9839</v>
      </c>
      <c r="AW1458">
        <v>11240</v>
      </c>
      <c r="AX1458">
        <v>15927</v>
      </c>
      <c r="AY1458">
        <v>12105</v>
      </c>
      <c r="AZ1458">
        <v>10000</v>
      </c>
      <c r="BA1458">
        <v>4000</v>
      </c>
      <c r="BB1458">
        <v>3000</v>
      </c>
      <c r="BC1458">
        <v>1000</v>
      </c>
      <c r="BD1458">
        <v>1000</v>
      </c>
      <c r="BE1458">
        <v>1000</v>
      </c>
      <c r="BF1458">
        <v>1000</v>
      </c>
      <c r="BG1458">
        <v>1000</v>
      </c>
      <c r="BH1458">
        <v>0</v>
      </c>
      <c r="BI1458">
        <v>0</v>
      </c>
      <c r="BJ1458">
        <v>0</v>
      </c>
      <c r="BK1458">
        <v>0</v>
      </c>
      <c r="BL1458">
        <v>0</v>
      </c>
      <c r="BM1458">
        <v>0</v>
      </c>
      <c r="BN1458">
        <v>0</v>
      </c>
      <c r="BO1458">
        <v>0</v>
      </c>
      <c r="BP1458">
        <v>0</v>
      </c>
      <c r="BQ1458">
        <v>0</v>
      </c>
      <c r="BR1458">
        <v>0</v>
      </c>
      <c r="BS1458">
        <v>0</v>
      </c>
      <c r="BT1458">
        <v>0</v>
      </c>
      <c r="BU1458">
        <v>0</v>
      </c>
      <c r="BV1458">
        <v>0</v>
      </c>
      <c r="BW1458">
        <v>0</v>
      </c>
      <c r="BX1458">
        <v>0</v>
      </c>
      <c r="BY1458">
        <v>0</v>
      </c>
      <c r="BZ1458">
        <v>0</v>
      </c>
      <c r="CA1458">
        <v>0</v>
      </c>
      <c r="CB1458">
        <v>0</v>
      </c>
      <c r="CC1458">
        <v>0</v>
      </c>
      <c r="CD1458">
        <v>0</v>
      </c>
      <c r="CE1458">
        <v>0</v>
      </c>
    </row>
    <row r="1459" spans="1:83" x14ac:dyDescent="0.35">
      <c r="A1459" s="9" t="str">
        <f t="shared" si="22"/>
        <v>3337.304.12</v>
      </c>
      <c r="B1459" s="52" t="e">
        <f>+IF(MATCH(A1459,List!H$10:H$145,0),"Targeted")</f>
        <v>#N/A</v>
      </c>
      <c r="C1459" s="65"/>
      <c r="D1459" s="151" t="s">
        <v>7700</v>
      </c>
      <c r="E1459" s="16" t="s">
        <v>1071</v>
      </c>
      <c r="F1459" s="16" t="s">
        <v>1072</v>
      </c>
      <c r="G1459" s="16" t="s">
        <v>1933</v>
      </c>
      <c r="H1459" s="16" t="s">
        <v>1934</v>
      </c>
      <c r="I1459" s="16" t="s">
        <v>2679</v>
      </c>
      <c r="J1459" s="16" t="s">
        <v>2680</v>
      </c>
      <c r="K1459" s="17" t="s">
        <v>52</v>
      </c>
      <c r="L1459" s="18" t="s">
        <v>1936</v>
      </c>
      <c r="M1459" s="195" t="s">
        <v>2675</v>
      </c>
      <c r="N1459" s="16" t="s">
        <v>2676</v>
      </c>
      <c r="O1459" s="17" t="s">
        <v>346</v>
      </c>
      <c r="P1459" s="17" t="s">
        <v>305</v>
      </c>
      <c r="Q1459" s="17" t="s">
        <v>306</v>
      </c>
      <c r="R1459">
        <v>0</v>
      </c>
      <c r="S1459">
        <v>0</v>
      </c>
      <c r="T1459">
        <v>0</v>
      </c>
      <c r="U1459">
        <v>0</v>
      </c>
      <c r="V1459">
        <v>0</v>
      </c>
      <c r="W1459">
        <v>0</v>
      </c>
      <c r="X1459">
        <v>0</v>
      </c>
      <c r="Y1459">
        <v>0</v>
      </c>
      <c r="Z1459">
        <v>0</v>
      </c>
      <c r="AA1459">
        <v>0</v>
      </c>
      <c r="AB1459">
        <v>0</v>
      </c>
      <c r="AC1459">
        <v>0</v>
      </c>
      <c r="AD1459">
        <v>0</v>
      </c>
      <c r="AE1459">
        <v>0</v>
      </c>
      <c r="AF1459">
        <v>0</v>
      </c>
      <c r="AG1459" s="19">
        <v>0</v>
      </c>
      <c r="AH1459">
        <v>0</v>
      </c>
      <c r="AI1459">
        <v>0</v>
      </c>
      <c r="AJ1459">
        <v>0</v>
      </c>
      <c r="AK1459">
        <v>0</v>
      </c>
      <c r="AL1459">
        <v>1808</v>
      </c>
      <c r="AM1459">
        <v>5372</v>
      </c>
      <c r="AN1459">
        <v>5683</v>
      </c>
      <c r="AO1459">
        <v>5169</v>
      </c>
      <c r="AP1459">
        <v>6660</v>
      </c>
      <c r="AQ1459">
        <v>7442</v>
      </c>
      <c r="AR1459">
        <v>6481</v>
      </c>
      <c r="AS1459">
        <v>5207</v>
      </c>
      <c r="AT1459">
        <v>4140</v>
      </c>
      <c r="AU1459">
        <v>2592</v>
      </c>
      <c r="AV1459">
        <v>2508</v>
      </c>
      <c r="AW1459">
        <v>3912</v>
      </c>
      <c r="AX1459">
        <v>1122</v>
      </c>
      <c r="AY1459">
        <v>32</v>
      </c>
      <c r="AZ1459">
        <v>1000</v>
      </c>
      <c r="BA1459">
        <v>0</v>
      </c>
      <c r="BB1459">
        <v>1000</v>
      </c>
      <c r="BC1459">
        <v>0</v>
      </c>
      <c r="BD1459">
        <v>0</v>
      </c>
      <c r="BE1459">
        <v>0</v>
      </c>
      <c r="BF1459">
        <v>0</v>
      </c>
      <c r="BG1459">
        <v>0</v>
      </c>
      <c r="BH1459">
        <v>0</v>
      </c>
      <c r="BI1459">
        <v>0</v>
      </c>
      <c r="BJ1459">
        <v>0</v>
      </c>
      <c r="BK1459">
        <v>0</v>
      </c>
      <c r="BL1459">
        <v>0</v>
      </c>
      <c r="BM1459">
        <v>0</v>
      </c>
      <c r="BN1459">
        <v>0</v>
      </c>
      <c r="BO1459">
        <v>0</v>
      </c>
      <c r="BP1459">
        <v>0</v>
      </c>
      <c r="BQ1459">
        <v>0</v>
      </c>
      <c r="BR1459">
        <v>0</v>
      </c>
      <c r="BS1459">
        <v>0</v>
      </c>
      <c r="BT1459">
        <v>0</v>
      </c>
      <c r="BU1459">
        <v>0</v>
      </c>
      <c r="BV1459">
        <v>0</v>
      </c>
      <c r="BW1459">
        <v>0</v>
      </c>
      <c r="BX1459">
        <v>0</v>
      </c>
      <c r="BY1459">
        <v>0</v>
      </c>
      <c r="BZ1459">
        <v>0</v>
      </c>
      <c r="CA1459">
        <v>0</v>
      </c>
      <c r="CB1459">
        <v>0</v>
      </c>
      <c r="CC1459">
        <v>0</v>
      </c>
      <c r="CD1459">
        <v>0</v>
      </c>
      <c r="CE1459">
        <v>0</v>
      </c>
    </row>
    <row r="1460" spans="1:83" x14ac:dyDescent="0.35">
      <c r="A1460" s="9" t="str">
        <f t="shared" si="22"/>
        <v>0400.304.12</v>
      </c>
      <c r="B1460" s="52" t="e">
        <f>+IF(MATCH(A1460,List!H$10:H$145,0),"Targeted")</f>
        <v>#N/A</v>
      </c>
      <c r="C1460" s="65"/>
      <c r="D1460" s="151" t="s">
        <v>7700</v>
      </c>
      <c r="E1460" s="16" t="s">
        <v>1071</v>
      </c>
      <c r="F1460" s="16" t="s">
        <v>1072</v>
      </c>
      <c r="G1460" s="16" t="s">
        <v>831</v>
      </c>
      <c r="H1460" s="16" t="s">
        <v>2681</v>
      </c>
      <c r="I1460" s="16" t="s">
        <v>682</v>
      </c>
      <c r="J1460" s="16" t="s">
        <v>2682</v>
      </c>
      <c r="K1460" s="17" t="s">
        <v>52</v>
      </c>
      <c r="L1460" s="18" t="s">
        <v>1936</v>
      </c>
      <c r="M1460" s="195" t="s">
        <v>2675</v>
      </c>
      <c r="N1460" s="16" t="s">
        <v>2676</v>
      </c>
      <c r="O1460" s="17" t="s">
        <v>346</v>
      </c>
      <c r="P1460" s="17" t="s">
        <v>305</v>
      </c>
      <c r="Q1460" s="17" t="s">
        <v>306</v>
      </c>
      <c r="R1460">
        <v>0</v>
      </c>
      <c r="S1460">
        <v>0</v>
      </c>
      <c r="T1460">
        <v>0</v>
      </c>
      <c r="U1460">
        <v>0</v>
      </c>
      <c r="V1460">
        <v>0</v>
      </c>
      <c r="W1460">
        <v>0</v>
      </c>
      <c r="X1460">
        <v>0</v>
      </c>
      <c r="Y1460">
        <v>0</v>
      </c>
      <c r="Z1460">
        <v>0</v>
      </c>
      <c r="AA1460">
        <v>0</v>
      </c>
      <c r="AB1460">
        <v>0</v>
      </c>
      <c r="AC1460">
        <v>0</v>
      </c>
      <c r="AD1460">
        <v>0</v>
      </c>
      <c r="AE1460">
        <v>0</v>
      </c>
      <c r="AF1460">
        <v>0</v>
      </c>
      <c r="AG1460" s="19">
        <v>0</v>
      </c>
      <c r="AH1460">
        <v>0</v>
      </c>
      <c r="AI1460">
        <v>0</v>
      </c>
      <c r="AJ1460">
        <v>0</v>
      </c>
      <c r="AK1460">
        <v>0</v>
      </c>
      <c r="AL1460">
        <v>0</v>
      </c>
      <c r="AM1460">
        <v>0</v>
      </c>
      <c r="AN1460">
        <v>0</v>
      </c>
      <c r="AO1460">
        <v>0</v>
      </c>
      <c r="AP1460">
        <v>0</v>
      </c>
      <c r="AQ1460">
        <v>0</v>
      </c>
      <c r="AR1460">
        <v>0</v>
      </c>
      <c r="AS1460">
        <v>0</v>
      </c>
      <c r="AT1460">
        <v>0</v>
      </c>
      <c r="AU1460">
        <v>0</v>
      </c>
      <c r="AV1460">
        <v>0</v>
      </c>
      <c r="AW1460">
        <v>0</v>
      </c>
      <c r="AX1460">
        <v>0</v>
      </c>
      <c r="AY1460">
        <v>0</v>
      </c>
      <c r="AZ1460">
        <v>4000</v>
      </c>
      <c r="BA1460">
        <v>3000</v>
      </c>
      <c r="BB1460">
        <v>0</v>
      </c>
      <c r="BC1460">
        <v>0</v>
      </c>
      <c r="BD1460">
        <v>0</v>
      </c>
      <c r="BE1460">
        <v>0</v>
      </c>
      <c r="BF1460">
        <v>0</v>
      </c>
      <c r="BG1460">
        <v>0</v>
      </c>
      <c r="BH1460">
        <v>0</v>
      </c>
      <c r="BI1460">
        <v>0</v>
      </c>
      <c r="BJ1460">
        <v>0</v>
      </c>
      <c r="BK1460">
        <v>0</v>
      </c>
      <c r="BL1460">
        <v>0</v>
      </c>
      <c r="BM1460">
        <v>0</v>
      </c>
      <c r="BN1460">
        <v>0</v>
      </c>
      <c r="BO1460">
        <v>0</v>
      </c>
      <c r="BP1460">
        <v>0</v>
      </c>
      <c r="BQ1460">
        <v>0</v>
      </c>
      <c r="BR1460">
        <v>0</v>
      </c>
      <c r="BS1460">
        <v>0</v>
      </c>
      <c r="BT1460">
        <v>0</v>
      </c>
      <c r="BU1460">
        <v>0</v>
      </c>
      <c r="BV1460">
        <v>0</v>
      </c>
      <c r="BW1460">
        <v>0</v>
      </c>
      <c r="BX1460">
        <v>0</v>
      </c>
      <c r="BY1460">
        <v>0</v>
      </c>
      <c r="BZ1460">
        <v>0</v>
      </c>
      <c r="CA1460">
        <v>0</v>
      </c>
      <c r="CB1460">
        <v>0</v>
      </c>
      <c r="CC1460">
        <v>0</v>
      </c>
      <c r="CD1460">
        <v>0</v>
      </c>
      <c r="CE1460">
        <v>0</v>
      </c>
    </row>
    <row r="1461" spans="1:83" x14ac:dyDescent="0.35">
      <c r="A1461" s="9" t="str">
        <f t="shared" si="22"/>
        <v>0400.304.12</v>
      </c>
      <c r="B1461" s="52" t="e">
        <f>+IF(MATCH(A1461,List!H$10:H$145,0),"Targeted")</f>
        <v>#N/A</v>
      </c>
      <c r="C1461" s="65"/>
      <c r="D1461" s="151" t="s">
        <v>7700</v>
      </c>
      <c r="E1461" s="16" t="s">
        <v>1071</v>
      </c>
      <c r="F1461" s="16" t="s">
        <v>1072</v>
      </c>
      <c r="G1461" s="16" t="s">
        <v>831</v>
      </c>
      <c r="H1461" s="16" t="s">
        <v>2681</v>
      </c>
      <c r="I1461" s="16" t="s">
        <v>682</v>
      </c>
      <c r="J1461" s="16" t="s">
        <v>2682</v>
      </c>
      <c r="K1461" s="17" t="s">
        <v>52</v>
      </c>
      <c r="L1461" s="18" t="s">
        <v>1936</v>
      </c>
      <c r="M1461" s="195" t="s">
        <v>2675</v>
      </c>
      <c r="N1461" s="16" t="s">
        <v>2676</v>
      </c>
      <c r="O1461" s="17" t="s">
        <v>346</v>
      </c>
      <c r="P1461" s="17" t="s">
        <v>524</v>
      </c>
      <c r="Q1461" s="17" t="s">
        <v>306</v>
      </c>
      <c r="R1461">
        <v>0</v>
      </c>
      <c r="S1461">
        <v>0</v>
      </c>
      <c r="T1461">
        <v>0</v>
      </c>
      <c r="U1461">
        <v>0</v>
      </c>
      <c r="V1461">
        <v>0</v>
      </c>
      <c r="W1461">
        <v>0</v>
      </c>
      <c r="X1461">
        <v>0</v>
      </c>
      <c r="Y1461">
        <v>0</v>
      </c>
      <c r="Z1461">
        <v>0</v>
      </c>
      <c r="AA1461">
        <v>0</v>
      </c>
      <c r="AB1461">
        <v>0</v>
      </c>
      <c r="AC1461">
        <v>0</v>
      </c>
      <c r="AD1461">
        <v>0</v>
      </c>
      <c r="AE1461">
        <v>0</v>
      </c>
      <c r="AF1461">
        <v>0</v>
      </c>
      <c r="AG1461" s="19">
        <v>0</v>
      </c>
      <c r="AH1461">
        <v>0</v>
      </c>
      <c r="AI1461">
        <v>0</v>
      </c>
      <c r="AJ1461">
        <v>0</v>
      </c>
      <c r="AK1461">
        <v>0</v>
      </c>
      <c r="AL1461">
        <v>0</v>
      </c>
      <c r="AM1461">
        <v>0</v>
      </c>
      <c r="AN1461">
        <v>0</v>
      </c>
      <c r="AO1461">
        <v>0</v>
      </c>
      <c r="AP1461">
        <v>0</v>
      </c>
      <c r="AQ1461">
        <v>0</v>
      </c>
      <c r="AR1461">
        <v>0</v>
      </c>
      <c r="AS1461">
        <v>0</v>
      </c>
      <c r="AT1461">
        <v>0</v>
      </c>
      <c r="AU1461">
        <v>0</v>
      </c>
      <c r="AV1461">
        <v>0</v>
      </c>
      <c r="AW1461">
        <v>591</v>
      </c>
      <c r="AX1461">
        <v>2711</v>
      </c>
      <c r="AY1461">
        <v>3053</v>
      </c>
      <c r="AZ1461">
        <v>0</v>
      </c>
      <c r="BA1461">
        <v>0</v>
      </c>
      <c r="BB1461">
        <v>0</v>
      </c>
      <c r="BC1461">
        <v>0</v>
      </c>
      <c r="BD1461">
        <v>0</v>
      </c>
      <c r="BE1461">
        <v>0</v>
      </c>
      <c r="BF1461">
        <v>0</v>
      </c>
      <c r="BG1461">
        <v>0</v>
      </c>
      <c r="BH1461">
        <v>0</v>
      </c>
      <c r="BI1461">
        <v>0</v>
      </c>
      <c r="BJ1461">
        <v>0</v>
      </c>
      <c r="BK1461">
        <v>0</v>
      </c>
      <c r="BL1461">
        <v>0</v>
      </c>
      <c r="BM1461">
        <v>0</v>
      </c>
      <c r="BN1461">
        <v>0</v>
      </c>
      <c r="BO1461">
        <v>0</v>
      </c>
      <c r="BP1461">
        <v>0</v>
      </c>
      <c r="BQ1461">
        <v>0</v>
      </c>
      <c r="BR1461">
        <v>0</v>
      </c>
      <c r="BS1461">
        <v>0</v>
      </c>
      <c r="BT1461">
        <v>0</v>
      </c>
      <c r="BU1461">
        <v>0</v>
      </c>
      <c r="BV1461">
        <v>0</v>
      </c>
      <c r="BW1461">
        <v>0</v>
      </c>
      <c r="BX1461">
        <v>0</v>
      </c>
      <c r="BY1461">
        <v>0</v>
      </c>
      <c r="BZ1461">
        <v>0</v>
      </c>
      <c r="CA1461">
        <v>0</v>
      </c>
      <c r="CB1461">
        <v>0</v>
      </c>
      <c r="CC1461">
        <v>0</v>
      </c>
      <c r="CD1461">
        <v>0</v>
      </c>
      <c r="CE1461">
        <v>0</v>
      </c>
    </row>
    <row r="1462" spans="1:83" x14ac:dyDescent="0.35">
      <c r="A1462" s="9" t="str">
        <f t="shared" si="22"/>
        <v>1455.304.13</v>
      </c>
      <c r="B1462" s="52" t="e">
        <f>+IF(MATCH(A1462,List!H$10:H$145,0),"Targeted")</f>
        <v>#N/A</v>
      </c>
      <c r="C1462" s="65"/>
      <c r="D1462" s="151"/>
      <c r="E1462" s="16" t="s">
        <v>926</v>
      </c>
      <c r="F1462" s="16" t="s">
        <v>927</v>
      </c>
      <c r="G1462" s="16" t="s">
        <v>185</v>
      </c>
      <c r="H1462" s="16" t="s">
        <v>2273</v>
      </c>
      <c r="I1462" s="16" t="s">
        <v>2683</v>
      </c>
      <c r="J1462" s="16" t="s">
        <v>2684</v>
      </c>
      <c r="K1462" s="17" t="s">
        <v>930</v>
      </c>
      <c r="L1462" s="18" t="s">
        <v>1936</v>
      </c>
      <c r="M1462" s="195" t="s">
        <v>2675</v>
      </c>
      <c r="N1462" s="16" t="s">
        <v>2676</v>
      </c>
      <c r="O1462" s="17" t="s">
        <v>304</v>
      </c>
      <c r="P1462" s="17" t="s">
        <v>305</v>
      </c>
      <c r="Q1462" s="17" t="s">
        <v>306</v>
      </c>
      <c r="R1462">
        <v>0</v>
      </c>
      <c r="S1462">
        <v>0</v>
      </c>
      <c r="T1462">
        <v>0</v>
      </c>
      <c r="U1462">
        <v>0</v>
      </c>
      <c r="V1462">
        <v>0</v>
      </c>
      <c r="W1462">
        <v>0</v>
      </c>
      <c r="X1462">
        <v>0</v>
      </c>
      <c r="Y1462">
        <v>0</v>
      </c>
      <c r="Z1462">
        <v>0</v>
      </c>
      <c r="AA1462">
        <v>0</v>
      </c>
      <c r="AB1462">
        <v>0</v>
      </c>
      <c r="AC1462">
        <v>0</v>
      </c>
      <c r="AD1462">
        <v>0</v>
      </c>
      <c r="AE1462">
        <v>0</v>
      </c>
      <c r="AF1462">
        <v>0</v>
      </c>
      <c r="AG1462" s="19">
        <v>0</v>
      </c>
      <c r="AH1462">
        <v>0</v>
      </c>
      <c r="AI1462">
        <v>0</v>
      </c>
      <c r="AJ1462">
        <v>0</v>
      </c>
      <c r="AK1462">
        <v>0</v>
      </c>
      <c r="AL1462">
        <v>0</v>
      </c>
      <c r="AM1462">
        <v>0</v>
      </c>
      <c r="AN1462">
        <v>0</v>
      </c>
      <c r="AO1462">
        <v>0</v>
      </c>
      <c r="AP1462">
        <v>0</v>
      </c>
      <c r="AQ1462">
        <v>0</v>
      </c>
      <c r="AR1462">
        <v>0</v>
      </c>
      <c r="AS1462">
        <v>0</v>
      </c>
      <c r="AT1462">
        <v>0</v>
      </c>
      <c r="AU1462">
        <v>0</v>
      </c>
      <c r="AV1462">
        <v>0</v>
      </c>
      <c r="AW1462">
        <v>0</v>
      </c>
      <c r="AX1462">
        <v>0</v>
      </c>
      <c r="AY1462">
        <v>0</v>
      </c>
      <c r="AZ1462">
        <v>0</v>
      </c>
      <c r="BA1462">
        <v>0</v>
      </c>
      <c r="BB1462">
        <v>0</v>
      </c>
      <c r="BC1462">
        <v>0</v>
      </c>
      <c r="BD1462">
        <v>0</v>
      </c>
      <c r="BE1462">
        <v>0</v>
      </c>
      <c r="BF1462">
        <v>0</v>
      </c>
      <c r="BG1462">
        <v>0</v>
      </c>
      <c r="BH1462">
        <v>0</v>
      </c>
      <c r="BI1462">
        <v>0</v>
      </c>
      <c r="BJ1462">
        <v>0</v>
      </c>
      <c r="BK1462">
        <v>0</v>
      </c>
      <c r="BL1462">
        <v>0</v>
      </c>
      <c r="BM1462">
        <v>0</v>
      </c>
      <c r="BN1462">
        <v>0</v>
      </c>
      <c r="BO1462">
        <v>0</v>
      </c>
      <c r="BP1462">
        <v>0</v>
      </c>
      <c r="BQ1462">
        <v>0</v>
      </c>
      <c r="BR1462">
        <v>0</v>
      </c>
      <c r="BS1462">
        <v>0</v>
      </c>
      <c r="BT1462">
        <v>0</v>
      </c>
      <c r="BU1462">
        <v>0</v>
      </c>
      <c r="BV1462">
        <v>-6000</v>
      </c>
      <c r="BW1462">
        <v>-6000</v>
      </c>
      <c r="BX1462" s="10">
        <v>-6000</v>
      </c>
      <c r="BY1462">
        <v>-6000</v>
      </c>
      <c r="BZ1462">
        <v>-5000</v>
      </c>
      <c r="CA1462">
        <v>-6000</v>
      </c>
      <c r="CB1462">
        <v>0</v>
      </c>
      <c r="CC1462">
        <v>-5000</v>
      </c>
      <c r="CD1462">
        <v>5000</v>
      </c>
      <c r="CE1462">
        <v>5000</v>
      </c>
    </row>
    <row r="1463" spans="1:83" x14ac:dyDescent="0.35">
      <c r="A1463" s="9" t="str">
        <f t="shared" si="22"/>
        <v>1455.304.13</v>
      </c>
      <c r="B1463" s="52" t="e">
        <f>+IF(MATCH(A1463,List!H$10:H$145,0),"Targeted")</f>
        <v>#N/A</v>
      </c>
      <c r="C1463" s="65"/>
      <c r="D1463" s="151"/>
      <c r="E1463" s="16" t="s">
        <v>926</v>
      </c>
      <c r="F1463" s="16" t="s">
        <v>927</v>
      </c>
      <c r="G1463" s="16" t="s">
        <v>185</v>
      </c>
      <c r="H1463" s="16" t="s">
        <v>2273</v>
      </c>
      <c r="I1463" s="16" t="s">
        <v>2683</v>
      </c>
      <c r="J1463" s="16" t="s">
        <v>2684</v>
      </c>
      <c r="K1463" s="17" t="s">
        <v>930</v>
      </c>
      <c r="L1463" s="18" t="s">
        <v>1936</v>
      </c>
      <c r="M1463" s="195" t="s">
        <v>2675</v>
      </c>
      <c r="N1463" s="16" t="s">
        <v>2676</v>
      </c>
      <c r="O1463" s="17" t="s">
        <v>304</v>
      </c>
      <c r="P1463" s="17" t="s">
        <v>524</v>
      </c>
      <c r="Q1463" s="17" t="s">
        <v>306</v>
      </c>
      <c r="R1463">
        <v>0</v>
      </c>
      <c r="S1463">
        <v>0</v>
      </c>
      <c r="T1463">
        <v>0</v>
      </c>
      <c r="U1463">
        <v>0</v>
      </c>
      <c r="V1463">
        <v>0</v>
      </c>
      <c r="W1463">
        <v>0</v>
      </c>
      <c r="X1463">
        <v>0</v>
      </c>
      <c r="Y1463">
        <v>0</v>
      </c>
      <c r="Z1463">
        <v>0</v>
      </c>
      <c r="AA1463">
        <v>0</v>
      </c>
      <c r="AB1463">
        <v>0</v>
      </c>
      <c r="AC1463">
        <v>0</v>
      </c>
      <c r="AD1463">
        <v>0</v>
      </c>
      <c r="AE1463">
        <v>0</v>
      </c>
      <c r="AF1463">
        <v>0</v>
      </c>
      <c r="AG1463" s="19">
        <v>0</v>
      </c>
      <c r="AH1463">
        <v>0</v>
      </c>
      <c r="AI1463">
        <v>0</v>
      </c>
      <c r="AJ1463">
        <v>0</v>
      </c>
      <c r="AK1463">
        <v>0</v>
      </c>
      <c r="AL1463">
        <v>0</v>
      </c>
      <c r="AM1463">
        <v>0</v>
      </c>
      <c r="AN1463">
        <v>0</v>
      </c>
      <c r="AO1463">
        <v>0</v>
      </c>
      <c r="AP1463">
        <v>0</v>
      </c>
      <c r="AQ1463">
        <v>0</v>
      </c>
      <c r="AR1463">
        <v>0</v>
      </c>
      <c r="AS1463">
        <v>0</v>
      </c>
      <c r="AT1463">
        <v>0</v>
      </c>
      <c r="AU1463">
        <v>0</v>
      </c>
      <c r="AV1463">
        <v>0</v>
      </c>
      <c r="AW1463">
        <v>0</v>
      </c>
      <c r="AX1463">
        <v>0</v>
      </c>
      <c r="AY1463">
        <v>0</v>
      </c>
      <c r="AZ1463">
        <v>0</v>
      </c>
      <c r="BA1463">
        <v>0</v>
      </c>
      <c r="BB1463">
        <v>0</v>
      </c>
      <c r="BC1463">
        <v>0</v>
      </c>
      <c r="BD1463">
        <v>0</v>
      </c>
      <c r="BE1463">
        <v>0</v>
      </c>
      <c r="BF1463">
        <v>0</v>
      </c>
      <c r="BG1463">
        <v>0</v>
      </c>
      <c r="BH1463">
        <v>0</v>
      </c>
      <c r="BI1463">
        <v>0</v>
      </c>
      <c r="BJ1463">
        <v>0</v>
      </c>
      <c r="BK1463">
        <v>0</v>
      </c>
      <c r="BL1463">
        <v>0</v>
      </c>
      <c r="BM1463">
        <v>0</v>
      </c>
      <c r="BN1463">
        <v>0</v>
      </c>
      <c r="BO1463">
        <v>0</v>
      </c>
      <c r="BP1463">
        <v>0</v>
      </c>
      <c r="BQ1463">
        <v>0</v>
      </c>
      <c r="BR1463">
        <v>0</v>
      </c>
      <c r="BS1463">
        <v>0</v>
      </c>
      <c r="BT1463">
        <v>-3000</v>
      </c>
      <c r="BU1463">
        <v>0</v>
      </c>
      <c r="BV1463">
        <v>2000</v>
      </c>
      <c r="BW1463">
        <v>5000</v>
      </c>
      <c r="BX1463" s="10">
        <v>4000</v>
      </c>
      <c r="BY1463">
        <v>6000</v>
      </c>
      <c r="BZ1463">
        <v>6000</v>
      </c>
      <c r="CA1463">
        <v>6000</v>
      </c>
      <c r="CB1463">
        <v>0</v>
      </c>
      <c r="CC1463">
        <v>6000</v>
      </c>
      <c r="CD1463">
        <v>-6000</v>
      </c>
      <c r="CE1463">
        <v>-6000</v>
      </c>
    </row>
    <row r="1464" spans="1:83" x14ac:dyDescent="0.35">
      <c r="A1464" s="9" t="str">
        <f t="shared" si="22"/>
        <v>0000.304.14</v>
      </c>
      <c r="B1464" s="52" t="e">
        <f>+IF(MATCH(A1464,List!H$10:H$145,0),"Targeted")</f>
        <v>#N/A</v>
      </c>
      <c r="C1464" s="65"/>
      <c r="D1464" s="151" t="s">
        <v>7700</v>
      </c>
      <c r="E1464" s="16" t="s">
        <v>1709</v>
      </c>
      <c r="F1464" s="16" t="s">
        <v>1710</v>
      </c>
      <c r="G1464" s="16" t="s">
        <v>2022</v>
      </c>
      <c r="H1464" s="16" t="s">
        <v>1582</v>
      </c>
      <c r="I1464" s="16" t="s">
        <v>471</v>
      </c>
      <c r="J1464" s="16" t="s">
        <v>2685</v>
      </c>
      <c r="K1464" s="17" t="s">
        <v>12</v>
      </c>
      <c r="L1464" s="18" t="s">
        <v>1936</v>
      </c>
      <c r="M1464" s="195" t="s">
        <v>2675</v>
      </c>
      <c r="N1464" s="16" t="s">
        <v>2676</v>
      </c>
      <c r="O1464" s="17" t="s">
        <v>346</v>
      </c>
      <c r="P1464" s="17" t="s">
        <v>305</v>
      </c>
      <c r="Q1464" s="17" t="s">
        <v>306</v>
      </c>
      <c r="R1464">
        <v>0</v>
      </c>
      <c r="S1464">
        <v>0</v>
      </c>
      <c r="T1464">
        <v>0</v>
      </c>
      <c r="U1464">
        <v>0</v>
      </c>
      <c r="V1464">
        <v>0</v>
      </c>
      <c r="W1464">
        <v>0</v>
      </c>
      <c r="X1464">
        <v>0</v>
      </c>
      <c r="Y1464">
        <v>0</v>
      </c>
      <c r="Z1464">
        <v>0</v>
      </c>
      <c r="AA1464">
        <v>0</v>
      </c>
      <c r="AB1464">
        <v>0</v>
      </c>
      <c r="AC1464">
        <v>25</v>
      </c>
      <c r="AD1464">
        <v>37</v>
      </c>
      <c r="AE1464">
        <v>8</v>
      </c>
      <c r="AF1464">
        <v>4</v>
      </c>
      <c r="AG1464" s="19">
        <v>2</v>
      </c>
      <c r="AH1464">
        <v>2</v>
      </c>
      <c r="AI1464">
        <v>0</v>
      </c>
      <c r="AJ1464">
        <v>0</v>
      </c>
      <c r="AK1464">
        <v>0</v>
      </c>
      <c r="AL1464">
        <v>0</v>
      </c>
      <c r="AM1464">
        <v>0</v>
      </c>
      <c r="AN1464">
        <v>0</v>
      </c>
      <c r="AO1464">
        <v>0</v>
      </c>
      <c r="AP1464">
        <v>0</v>
      </c>
      <c r="AQ1464">
        <v>0</v>
      </c>
      <c r="AR1464">
        <v>0</v>
      </c>
      <c r="AS1464">
        <v>0</v>
      </c>
      <c r="AT1464">
        <v>0</v>
      </c>
      <c r="AU1464">
        <v>0</v>
      </c>
      <c r="AV1464">
        <v>0</v>
      </c>
      <c r="AW1464">
        <v>0</v>
      </c>
      <c r="AX1464">
        <v>0</v>
      </c>
      <c r="AY1464">
        <v>0</v>
      </c>
      <c r="AZ1464">
        <v>0</v>
      </c>
      <c r="BA1464">
        <v>0</v>
      </c>
      <c r="BB1464">
        <v>0</v>
      </c>
      <c r="BC1464">
        <v>0</v>
      </c>
      <c r="BD1464">
        <v>0</v>
      </c>
      <c r="BE1464">
        <v>0</v>
      </c>
      <c r="BF1464">
        <v>0</v>
      </c>
      <c r="BG1464">
        <v>0</v>
      </c>
      <c r="BH1464">
        <v>0</v>
      </c>
      <c r="BI1464">
        <v>0</v>
      </c>
      <c r="BJ1464">
        <v>0</v>
      </c>
      <c r="BK1464">
        <v>0</v>
      </c>
      <c r="BL1464">
        <v>0</v>
      </c>
      <c r="BM1464">
        <v>0</v>
      </c>
      <c r="BN1464">
        <v>0</v>
      </c>
      <c r="BO1464">
        <v>0</v>
      </c>
      <c r="BP1464">
        <v>0</v>
      </c>
      <c r="BQ1464">
        <v>0</v>
      </c>
      <c r="BR1464">
        <v>0</v>
      </c>
      <c r="BS1464">
        <v>0</v>
      </c>
      <c r="BT1464">
        <v>0</v>
      </c>
      <c r="BU1464">
        <v>0</v>
      </c>
      <c r="BV1464">
        <v>0</v>
      </c>
      <c r="BW1464">
        <v>0</v>
      </c>
      <c r="BX1464">
        <v>0</v>
      </c>
      <c r="BY1464">
        <v>0</v>
      </c>
      <c r="BZ1464">
        <v>0</v>
      </c>
      <c r="CA1464">
        <v>0</v>
      </c>
      <c r="CB1464">
        <v>0</v>
      </c>
      <c r="CC1464">
        <v>0</v>
      </c>
      <c r="CD1464">
        <v>0</v>
      </c>
      <c r="CE1464">
        <v>0</v>
      </c>
    </row>
    <row r="1465" spans="1:83" x14ac:dyDescent="0.35">
      <c r="A1465" s="9" t="str">
        <f t="shared" si="22"/>
        <v>1121.304.14</v>
      </c>
      <c r="B1465" s="52" t="e">
        <f>+IF(MATCH(A1465,List!H$10:H$145,0),"Targeted")</f>
        <v>#N/A</v>
      </c>
      <c r="C1465" s="65"/>
      <c r="D1465" s="151" t="s">
        <v>7700</v>
      </c>
      <c r="E1465" s="16" t="s">
        <v>1709</v>
      </c>
      <c r="F1465" s="16" t="s">
        <v>1710</v>
      </c>
      <c r="G1465" s="16" t="s">
        <v>245</v>
      </c>
      <c r="H1465" s="16" t="s">
        <v>2496</v>
      </c>
      <c r="I1465" s="16" t="s">
        <v>1113</v>
      </c>
      <c r="J1465" s="16" t="s">
        <v>2686</v>
      </c>
      <c r="K1465" s="17" t="s">
        <v>12</v>
      </c>
      <c r="L1465" s="18" t="s">
        <v>1936</v>
      </c>
      <c r="M1465" s="195" t="s">
        <v>2675</v>
      </c>
      <c r="N1465" s="16" t="s">
        <v>2676</v>
      </c>
      <c r="O1465" s="17" t="s">
        <v>346</v>
      </c>
      <c r="P1465" s="17" t="s">
        <v>305</v>
      </c>
      <c r="Q1465" s="17" t="s">
        <v>306</v>
      </c>
      <c r="R1465">
        <v>0</v>
      </c>
      <c r="S1465">
        <v>0</v>
      </c>
      <c r="T1465">
        <v>0</v>
      </c>
      <c r="U1465">
        <v>0</v>
      </c>
      <c r="V1465">
        <v>0</v>
      </c>
      <c r="W1465">
        <v>0</v>
      </c>
      <c r="X1465">
        <v>0</v>
      </c>
      <c r="Y1465">
        <v>0</v>
      </c>
      <c r="Z1465">
        <v>0</v>
      </c>
      <c r="AA1465">
        <v>0</v>
      </c>
      <c r="AB1465">
        <v>0</v>
      </c>
      <c r="AC1465">
        <v>0</v>
      </c>
      <c r="AD1465">
        <v>0</v>
      </c>
      <c r="AE1465">
        <v>0</v>
      </c>
      <c r="AF1465">
        <v>0</v>
      </c>
      <c r="AG1465" s="19">
        <v>0</v>
      </c>
      <c r="AH1465">
        <v>0</v>
      </c>
      <c r="AI1465">
        <v>0</v>
      </c>
      <c r="AJ1465">
        <v>0</v>
      </c>
      <c r="AK1465">
        <v>0</v>
      </c>
      <c r="AL1465">
        <v>0</v>
      </c>
      <c r="AM1465">
        <v>0</v>
      </c>
      <c r="AN1465">
        <v>0</v>
      </c>
      <c r="AO1465">
        <v>0</v>
      </c>
      <c r="AP1465">
        <v>0</v>
      </c>
      <c r="AQ1465">
        <v>0</v>
      </c>
      <c r="AR1465">
        <v>0</v>
      </c>
      <c r="AS1465">
        <v>0</v>
      </c>
      <c r="AT1465">
        <v>0</v>
      </c>
      <c r="AU1465">
        <v>0</v>
      </c>
      <c r="AV1465">
        <v>0</v>
      </c>
      <c r="AW1465">
        <v>0</v>
      </c>
      <c r="AX1465">
        <v>0</v>
      </c>
      <c r="AY1465">
        <v>0</v>
      </c>
      <c r="AZ1465">
        <v>3000</v>
      </c>
      <c r="BA1465">
        <v>7000</v>
      </c>
      <c r="BB1465">
        <v>15000</v>
      </c>
      <c r="BC1465">
        <v>6000</v>
      </c>
      <c r="BD1465">
        <v>8000</v>
      </c>
      <c r="BE1465">
        <v>9000</v>
      </c>
      <c r="BF1465">
        <v>8000</v>
      </c>
      <c r="BG1465">
        <v>-12000</v>
      </c>
      <c r="BH1465">
        <v>12000</v>
      </c>
      <c r="BI1465">
        <v>14000</v>
      </c>
      <c r="BJ1465">
        <v>8000</v>
      </c>
      <c r="BK1465">
        <v>11000</v>
      </c>
      <c r="BL1465">
        <v>10000</v>
      </c>
      <c r="BM1465">
        <v>6000</v>
      </c>
      <c r="BN1465">
        <v>7000</v>
      </c>
      <c r="BO1465">
        <v>-3000</v>
      </c>
      <c r="BP1465">
        <v>2000</v>
      </c>
      <c r="BQ1465">
        <v>17000</v>
      </c>
      <c r="BR1465">
        <v>16000</v>
      </c>
      <c r="BS1465">
        <v>5000</v>
      </c>
      <c r="BT1465">
        <v>11000</v>
      </c>
      <c r="BU1465">
        <v>10000</v>
      </c>
      <c r="BV1465">
        <v>19000</v>
      </c>
      <c r="BW1465">
        <v>14000</v>
      </c>
      <c r="BX1465">
        <v>14000</v>
      </c>
      <c r="BY1465">
        <v>5000</v>
      </c>
      <c r="BZ1465">
        <v>16000</v>
      </c>
      <c r="CA1465">
        <v>17000</v>
      </c>
      <c r="CB1465">
        <v>9000</v>
      </c>
      <c r="CC1465">
        <v>9000</v>
      </c>
      <c r="CD1465">
        <v>9000</v>
      </c>
      <c r="CE1465">
        <v>9000</v>
      </c>
    </row>
    <row r="1466" spans="1:83" x14ac:dyDescent="0.35">
      <c r="A1466" s="9" t="str">
        <f t="shared" si="22"/>
        <v>291700.304.20</v>
      </c>
      <c r="B1466" s="52" t="e">
        <f>+IF(MATCH(A1466,List!H$10:H$145,0),"Targeted")</f>
        <v>#N/A</v>
      </c>
      <c r="C1466" s="65"/>
      <c r="D1466" s="151"/>
      <c r="E1466" s="16" t="s">
        <v>1119</v>
      </c>
      <c r="F1466" s="16" t="s">
        <v>1120</v>
      </c>
      <c r="G1466" s="16" t="s">
        <v>298</v>
      </c>
      <c r="H1466" s="16" t="s">
        <v>1120</v>
      </c>
      <c r="I1466" s="16" t="s">
        <v>2687</v>
      </c>
      <c r="J1466" s="16" t="s">
        <v>2688</v>
      </c>
      <c r="K1466" s="17" t="s">
        <v>63</v>
      </c>
      <c r="L1466" s="18" t="s">
        <v>1936</v>
      </c>
      <c r="M1466" s="195" t="s">
        <v>2675</v>
      </c>
      <c r="N1466" s="16" t="s">
        <v>2676</v>
      </c>
      <c r="O1466" s="17" t="s">
        <v>304</v>
      </c>
      <c r="P1466" s="17" t="s">
        <v>305</v>
      </c>
      <c r="Q1466" s="17" t="s">
        <v>306</v>
      </c>
      <c r="R1466">
        <v>0</v>
      </c>
      <c r="S1466">
        <v>0</v>
      </c>
      <c r="T1466">
        <v>0</v>
      </c>
      <c r="U1466">
        <v>0</v>
      </c>
      <c r="V1466">
        <v>0</v>
      </c>
      <c r="W1466">
        <v>0</v>
      </c>
      <c r="X1466">
        <v>0</v>
      </c>
      <c r="Y1466">
        <v>0</v>
      </c>
      <c r="Z1466">
        <v>0</v>
      </c>
      <c r="AA1466">
        <v>0</v>
      </c>
      <c r="AB1466">
        <v>0</v>
      </c>
      <c r="AC1466">
        <v>0</v>
      </c>
      <c r="AD1466">
        <v>0</v>
      </c>
      <c r="AE1466">
        <v>0</v>
      </c>
      <c r="AF1466">
        <v>0</v>
      </c>
      <c r="AG1466" s="19">
        <v>0</v>
      </c>
      <c r="AH1466">
        <v>0</v>
      </c>
      <c r="AI1466">
        <v>0</v>
      </c>
      <c r="AJ1466">
        <v>0</v>
      </c>
      <c r="AK1466">
        <v>0</v>
      </c>
      <c r="AL1466">
        <v>0</v>
      </c>
      <c r="AM1466">
        <v>0</v>
      </c>
      <c r="AN1466">
        <v>0</v>
      </c>
      <c r="AO1466">
        <v>0</v>
      </c>
      <c r="AP1466">
        <v>0</v>
      </c>
      <c r="AQ1466">
        <v>0</v>
      </c>
      <c r="AR1466">
        <v>831</v>
      </c>
      <c r="AS1466">
        <v>668</v>
      </c>
      <c r="AT1466">
        <v>0</v>
      </c>
      <c r="AU1466">
        <v>0</v>
      </c>
      <c r="AV1466">
        <v>0</v>
      </c>
      <c r="AW1466">
        <v>0</v>
      </c>
      <c r="AX1466">
        <v>0</v>
      </c>
      <c r="AY1466">
        <v>0</v>
      </c>
      <c r="AZ1466">
        <v>0</v>
      </c>
      <c r="BA1466">
        <v>0</v>
      </c>
      <c r="BB1466">
        <v>0</v>
      </c>
      <c r="BC1466">
        <v>0</v>
      </c>
      <c r="BD1466">
        <v>0</v>
      </c>
      <c r="BE1466">
        <v>0</v>
      </c>
      <c r="BF1466">
        <v>0</v>
      </c>
      <c r="BG1466">
        <v>0</v>
      </c>
      <c r="BH1466">
        <v>0</v>
      </c>
      <c r="BI1466">
        <v>0</v>
      </c>
      <c r="BJ1466">
        <v>0</v>
      </c>
      <c r="BK1466">
        <v>0</v>
      </c>
      <c r="BL1466">
        <v>0</v>
      </c>
      <c r="BM1466">
        <v>0</v>
      </c>
      <c r="BN1466">
        <v>0</v>
      </c>
      <c r="BO1466">
        <v>0</v>
      </c>
      <c r="BP1466">
        <v>0</v>
      </c>
      <c r="BQ1466">
        <v>0</v>
      </c>
      <c r="BR1466">
        <v>0</v>
      </c>
      <c r="BS1466">
        <v>0</v>
      </c>
      <c r="BT1466">
        <v>0</v>
      </c>
      <c r="BU1466">
        <v>0</v>
      </c>
      <c r="BV1466">
        <v>0</v>
      </c>
      <c r="BW1466">
        <v>0</v>
      </c>
      <c r="BX1466" s="10">
        <v>0</v>
      </c>
      <c r="BY1466">
        <v>0</v>
      </c>
      <c r="BZ1466">
        <v>0</v>
      </c>
      <c r="CA1466">
        <v>0</v>
      </c>
      <c r="CB1466">
        <v>0</v>
      </c>
      <c r="CC1466">
        <v>0</v>
      </c>
      <c r="CD1466">
        <v>0</v>
      </c>
      <c r="CE1466">
        <v>0</v>
      </c>
    </row>
    <row r="1467" spans="1:83" x14ac:dyDescent="0.35">
      <c r="A1467" s="9" t="str">
        <f t="shared" si="22"/>
        <v>.304.</v>
      </c>
      <c r="B1467" s="52" t="e">
        <f>+IF(MATCH(A1467,List!H$10:H$145,0),"Targeted")</f>
        <v>#N/A</v>
      </c>
      <c r="C1467" s="65"/>
      <c r="D1467" s="151"/>
      <c r="E1467" s="16" t="s">
        <v>1841</v>
      </c>
      <c r="F1467" s="16" t="s">
        <v>1842</v>
      </c>
      <c r="G1467" s="16" t="s">
        <v>298</v>
      </c>
      <c r="H1467" s="16" t="s">
        <v>1842</v>
      </c>
      <c r="I1467" s="16" t="s">
        <v>299</v>
      </c>
      <c r="J1467" s="16" t="s">
        <v>2689</v>
      </c>
      <c r="K1467" s="17" t="s">
        <v>299</v>
      </c>
      <c r="L1467" s="18" t="s">
        <v>1936</v>
      </c>
      <c r="M1467" s="195" t="s">
        <v>2675</v>
      </c>
      <c r="N1467" s="16" t="s">
        <v>2676</v>
      </c>
      <c r="O1467" s="17" t="s">
        <v>304</v>
      </c>
      <c r="P1467" s="17" t="s">
        <v>305</v>
      </c>
      <c r="Q1467" s="17" t="s">
        <v>306</v>
      </c>
      <c r="R1467">
        <v>0</v>
      </c>
      <c r="S1467">
        <v>0</v>
      </c>
      <c r="T1467">
        <v>0</v>
      </c>
      <c r="U1467">
        <v>0</v>
      </c>
      <c r="V1467">
        <v>0</v>
      </c>
      <c r="W1467">
        <v>0</v>
      </c>
      <c r="X1467">
        <v>0</v>
      </c>
      <c r="Y1467">
        <v>0</v>
      </c>
      <c r="Z1467">
        <v>0</v>
      </c>
      <c r="AA1467">
        <v>0</v>
      </c>
      <c r="AB1467">
        <v>-45</v>
      </c>
      <c r="AC1467">
        <v>-5</v>
      </c>
      <c r="AD1467">
        <v>5</v>
      </c>
      <c r="AE1467">
        <v>-26</v>
      </c>
      <c r="AF1467">
        <v>-13</v>
      </c>
      <c r="AG1467" s="19">
        <v>0</v>
      </c>
      <c r="AH1467">
        <v>-40</v>
      </c>
      <c r="AI1467">
        <v>-32</v>
      </c>
      <c r="AJ1467">
        <v>-17</v>
      </c>
      <c r="AK1467">
        <v>0</v>
      </c>
      <c r="AL1467">
        <v>0</v>
      </c>
      <c r="AM1467">
        <v>0</v>
      </c>
      <c r="AN1467">
        <v>0</v>
      </c>
      <c r="AO1467">
        <v>0</v>
      </c>
      <c r="AP1467">
        <v>0</v>
      </c>
      <c r="AQ1467">
        <v>0</v>
      </c>
      <c r="AR1467">
        <v>0</v>
      </c>
      <c r="AS1467">
        <v>0</v>
      </c>
      <c r="AT1467">
        <v>0</v>
      </c>
      <c r="AU1467">
        <v>0</v>
      </c>
      <c r="AV1467">
        <v>0</v>
      </c>
      <c r="AW1467">
        <v>0</v>
      </c>
      <c r="AX1467">
        <v>0</v>
      </c>
      <c r="AY1467">
        <v>0</v>
      </c>
      <c r="AZ1467">
        <v>0</v>
      </c>
      <c r="BA1467">
        <v>0</v>
      </c>
      <c r="BB1467">
        <v>0</v>
      </c>
      <c r="BC1467">
        <v>0</v>
      </c>
      <c r="BD1467">
        <v>0</v>
      </c>
      <c r="BE1467">
        <v>0</v>
      </c>
      <c r="BF1467">
        <v>0</v>
      </c>
      <c r="BG1467">
        <v>0</v>
      </c>
      <c r="BH1467">
        <v>0</v>
      </c>
      <c r="BI1467">
        <v>0</v>
      </c>
      <c r="BJ1467">
        <v>0</v>
      </c>
      <c r="BK1467">
        <v>0</v>
      </c>
      <c r="BL1467">
        <v>0</v>
      </c>
      <c r="BM1467">
        <v>0</v>
      </c>
      <c r="BN1467">
        <v>0</v>
      </c>
      <c r="BO1467">
        <v>0</v>
      </c>
      <c r="BP1467">
        <v>0</v>
      </c>
      <c r="BQ1467">
        <v>0</v>
      </c>
      <c r="BR1467">
        <v>0</v>
      </c>
      <c r="BS1467">
        <v>0</v>
      </c>
      <c r="BT1467">
        <v>0</v>
      </c>
      <c r="BU1467">
        <v>0</v>
      </c>
      <c r="BV1467">
        <v>0</v>
      </c>
      <c r="BW1467">
        <v>0</v>
      </c>
      <c r="BX1467" s="10">
        <v>0</v>
      </c>
      <c r="BY1467">
        <v>0</v>
      </c>
      <c r="BZ1467">
        <v>0</v>
      </c>
      <c r="CA1467">
        <v>0</v>
      </c>
      <c r="CB1467">
        <v>0</v>
      </c>
      <c r="CC1467">
        <v>0</v>
      </c>
      <c r="CD1467">
        <v>0</v>
      </c>
      <c r="CE1467">
        <v>0</v>
      </c>
    </row>
    <row r="1468" spans="1:83" x14ac:dyDescent="0.35">
      <c r="A1468" s="9" t="str">
        <f t="shared" si="22"/>
        <v>0100.304.</v>
      </c>
      <c r="B1468" s="52" t="e">
        <f>+IF(MATCH(A1468,List!H$10:H$145,0),"Targeted")</f>
        <v>#N/A</v>
      </c>
      <c r="C1468" s="65"/>
      <c r="D1468" s="151" t="s">
        <v>7700</v>
      </c>
      <c r="E1468" s="16" t="s">
        <v>1841</v>
      </c>
      <c r="F1468" s="16" t="s">
        <v>1842</v>
      </c>
      <c r="G1468" s="16" t="s">
        <v>298</v>
      </c>
      <c r="H1468" s="16" t="s">
        <v>1842</v>
      </c>
      <c r="I1468" s="16" t="s">
        <v>522</v>
      </c>
      <c r="J1468" s="16" t="s">
        <v>2690</v>
      </c>
      <c r="K1468" s="17" t="s">
        <v>299</v>
      </c>
      <c r="L1468" s="18" t="s">
        <v>1936</v>
      </c>
      <c r="M1468" s="195" t="s">
        <v>2675</v>
      </c>
      <c r="N1468" s="16" t="s">
        <v>2676</v>
      </c>
      <c r="O1468" s="17" t="s">
        <v>346</v>
      </c>
      <c r="P1468" s="17" t="s">
        <v>305</v>
      </c>
      <c r="Q1468" s="17" t="s">
        <v>306</v>
      </c>
      <c r="R1468">
        <v>27897</v>
      </c>
      <c r="S1468">
        <v>35262</v>
      </c>
      <c r="T1468">
        <v>50568</v>
      </c>
      <c r="U1468">
        <v>58981</v>
      </c>
      <c r="V1468">
        <v>69522</v>
      </c>
      <c r="W1468">
        <v>92641</v>
      </c>
      <c r="X1468">
        <v>113208</v>
      </c>
      <c r="Y1468">
        <v>142152</v>
      </c>
      <c r="Z1468">
        <v>190161</v>
      </c>
      <c r="AA1468">
        <v>182572</v>
      </c>
      <c r="AB1468">
        <v>301741</v>
      </c>
      <c r="AC1468">
        <v>181535</v>
      </c>
      <c r="AD1468">
        <v>77237</v>
      </c>
      <c r="AE1468">
        <v>28691</v>
      </c>
      <c r="AF1468">
        <v>20803</v>
      </c>
      <c r="AG1468" s="19">
        <v>4746</v>
      </c>
      <c r="AH1468">
        <v>7919</v>
      </c>
      <c r="AI1468">
        <v>5001</v>
      </c>
      <c r="AJ1468">
        <v>6156</v>
      </c>
      <c r="AK1468">
        <v>2890</v>
      </c>
      <c r="AL1468">
        <v>2258</v>
      </c>
      <c r="AM1468">
        <v>289</v>
      </c>
      <c r="AN1468">
        <v>-525</v>
      </c>
      <c r="AO1468">
        <v>917</v>
      </c>
      <c r="AP1468">
        <v>299</v>
      </c>
      <c r="AQ1468">
        <v>225</v>
      </c>
      <c r="AR1468">
        <v>89</v>
      </c>
      <c r="AS1468">
        <v>-88</v>
      </c>
      <c r="AT1468">
        <v>0</v>
      </c>
      <c r="AU1468">
        <v>0</v>
      </c>
      <c r="AV1468">
        <v>0</v>
      </c>
      <c r="AW1468">
        <v>0</v>
      </c>
      <c r="AX1468">
        <v>0</v>
      </c>
      <c r="AY1468">
        <v>0</v>
      </c>
      <c r="AZ1468">
        <v>0</v>
      </c>
      <c r="BA1468">
        <v>0</v>
      </c>
      <c r="BB1468">
        <v>0</v>
      </c>
      <c r="BC1468">
        <v>0</v>
      </c>
      <c r="BD1468">
        <v>0</v>
      </c>
      <c r="BE1468">
        <v>0</v>
      </c>
      <c r="BF1468">
        <v>0</v>
      </c>
      <c r="BG1468">
        <v>0</v>
      </c>
      <c r="BH1468">
        <v>0</v>
      </c>
      <c r="BI1468">
        <v>0</v>
      </c>
      <c r="BJ1468">
        <v>0</v>
      </c>
      <c r="BK1468">
        <v>0</v>
      </c>
      <c r="BL1468">
        <v>0</v>
      </c>
      <c r="BM1468">
        <v>0</v>
      </c>
      <c r="BN1468">
        <v>0</v>
      </c>
      <c r="BO1468">
        <v>0</v>
      </c>
      <c r="BP1468">
        <v>0</v>
      </c>
      <c r="BQ1468">
        <v>0</v>
      </c>
      <c r="BR1468">
        <v>0</v>
      </c>
      <c r="BS1468">
        <v>0</v>
      </c>
      <c r="BT1468">
        <v>0</v>
      </c>
      <c r="BU1468">
        <v>0</v>
      </c>
      <c r="BV1468">
        <v>0</v>
      </c>
      <c r="BW1468">
        <v>0</v>
      </c>
      <c r="BX1468">
        <v>0</v>
      </c>
      <c r="BY1468">
        <v>0</v>
      </c>
      <c r="BZ1468">
        <v>0</v>
      </c>
      <c r="CA1468">
        <v>0</v>
      </c>
      <c r="CB1468">
        <v>0</v>
      </c>
      <c r="CC1468">
        <v>0</v>
      </c>
      <c r="CD1468">
        <v>0</v>
      </c>
      <c r="CE1468">
        <v>0</v>
      </c>
    </row>
    <row r="1469" spans="1:83" x14ac:dyDescent="0.35">
      <c r="A1469" s="9" t="str">
        <f t="shared" si="22"/>
        <v>0103.304.68</v>
      </c>
      <c r="B1469" s="52" t="e">
        <f>+IF(MATCH(A1469,List!H$10:H$145,0),"Targeted")</f>
        <v>#N/A</v>
      </c>
      <c r="C1469" s="65"/>
      <c r="D1469" s="151" t="s">
        <v>7700</v>
      </c>
      <c r="E1469" s="16" t="s">
        <v>1841</v>
      </c>
      <c r="F1469" s="16" t="s">
        <v>1842</v>
      </c>
      <c r="G1469" s="16" t="s">
        <v>298</v>
      </c>
      <c r="H1469" s="16" t="s">
        <v>1842</v>
      </c>
      <c r="I1469" s="16" t="s">
        <v>1652</v>
      </c>
      <c r="J1469" s="16" t="s">
        <v>2691</v>
      </c>
      <c r="K1469" s="17" t="s">
        <v>1073</v>
      </c>
      <c r="L1469" s="18" t="s">
        <v>1936</v>
      </c>
      <c r="M1469" s="195" t="s">
        <v>2675</v>
      </c>
      <c r="N1469" s="16" t="s">
        <v>2676</v>
      </c>
      <c r="O1469" s="17" t="s">
        <v>346</v>
      </c>
      <c r="P1469" s="17" t="s">
        <v>305</v>
      </c>
      <c r="Q1469" s="17" t="s">
        <v>306</v>
      </c>
      <c r="R1469">
        <v>0</v>
      </c>
      <c r="S1469">
        <v>0</v>
      </c>
      <c r="T1469">
        <v>0</v>
      </c>
      <c r="U1469">
        <v>0</v>
      </c>
      <c r="V1469">
        <v>0</v>
      </c>
      <c r="W1469">
        <v>0</v>
      </c>
      <c r="X1469">
        <v>0</v>
      </c>
      <c r="Y1469">
        <v>0</v>
      </c>
      <c r="Z1469">
        <v>0</v>
      </c>
      <c r="AA1469">
        <v>0</v>
      </c>
      <c r="AB1469">
        <v>0</v>
      </c>
      <c r="AC1469">
        <v>0</v>
      </c>
      <c r="AD1469">
        <v>0</v>
      </c>
      <c r="AE1469">
        <v>0</v>
      </c>
      <c r="AF1469">
        <v>0</v>
      </c>
      <c r="AG1469" s="19">
        <v>0</v>
      </c>
      <c r="AH1469">
        <v>0</v>
      </c>
      <c r="AI1469">
        <v>0</v>
      </c>
      <c r="AJ1469">
        <v>0</v>
      </c>
      <c r="AK1469">
        <v>0</v>
      </c>
      <c r="AL1469">
        <v>0</v>
      </c>
      <c r="AM1469">
        <v>0</v>
      </c>
      <c r="AN1469">
        <v>0</v>
      </c>
      <c r="AO1469">
        <v>4300</v>
      </c>
      <c r="AP1469">
        <v>11028</v>
      </c>
      <c r="AQ1469">
        <v>3480</v>
      </c>
      <c r="AR1469">
        <v>1387</v>
      </c>
      <c r="AS1469">
        <v>-21</v>
      </c>
      <c r="AT1469">
        <v>-4464</v>
      </c>
      <c r="AU1469">
        <v>0</v>
      </c>
      <c r="AV1469">
        <v>251</v>
      </c>
      <c r="AW1469">
        <v>8415</v>
      </c>
      <c r="AX1469">
        <v>20124</v>
      </c>
      <c r="AY1469">
        <v>16501</v>
      </c>
      <c r="AZ1469">
        <v>0</v>
      </c>
      <c r="BA1469">
        <v>0</v>
      </c>
      <c r="BB1469">
        <v>0</v>
      </c>
      <c r="BC1469">
        <v>0</v>
      </c>
      <c r="BD1469">
        <v>0</v>
      </c>
      <c r="BE1469">
        <v>0</v>
      </c>
      <c r="BF1469">
        <v>-30000</v>
      </c>
      <c r="BG1469">
        <v>0</v>
      </c>
      <c r="BH1469">
        <v>0</v>
      </c>
      <c r="BI1469">
        <v>-1000</v>
      </c>
      <c r="BJ1469">
        <v>-1000</v>
      </c>
      <c r="BK1469">
        <v>0</v>
      </c>
      <c r="BL1469">
        <v>0</v>
      </c>
      <c r="BM1469">
        <v>0</v>
      </c>
      <c r="BN1469">
        <v>0</v>
      </c>
      <c r="BO1469">
        <v>0</v>
      </c>
      <c r="BP1469">
        <v>-1000</v>
      </c>
      <c r="BQ1469">
        <v>0</v>
      </c>
      <c r="BR1469">
        <v>0</v>
      </c>
      <c r="BS1469">
        <v>0</v>
      </c>
      <c r="BT1469">
        <v>0</v>
      </c>
      <c r="BU1469">
        <v>1000</v>
      </c>
      <c r="BV1469">
        <v>-1000</v>
      </c>
      <c r="BW1469">
        <v>0</v>
      </c>
      <c r="BX1469">
        <v>1000</v>
      </c>
      <c r="BY1469">
        <v>-1000</v>
      </c>
      <c r="BZ1469">
        <v>0</v>
      </c>
      <c r="CA1469">
        <v>-1000</v>
      </c>
      <c r="CB1469">
        <v>-1000</v>
      </c>
      <c r="CC1469">
        <v>-1000</v>
      </c>
      <c r="CD1469">
        <v>-1000</v>
      </c>
      <c r="CE1469">
        <v>-2000</v>
      </c>
    </row>
    <row r="1470" spans="1:83" x14ac:dyDescent="0.35">
      <c r="A1470" s="9" t="str">
        <f t="shared" si="22"/>
        <v>0103.304.68</v>
      </c>
      <c r="B1470" s="52" t="e">
        <f>+IF(MATCH(A1470,List!H$10:H$145,0),"Targeted")</f>
        <v>#N/A</v>
      </c>
      <c r="C1470" s="65"/>
      <c r="D1470" s="151" t="s">
        <v>7700</v>
      </c>
      <c r="E1470" s="16" t="s">
        <v>1841</v>
      </c>
      <c r="F1470" s="16" t="s">
        <v>1842</v>
      </c>
      <c r="G1470" s="16" t="s">
        <v>298</v>
      </c>
      <c r="H1470" s="16" t="s">
        <v>1842</v>
      </c>
      <c r="I1470" s="16" t="s">
        <v>1652</v>
      </c>
      <c r="J1470" s="16" t="s">
        <v>2691</v>
      </c>
      <c r="K1470" s="17" t="s">
        <v>1073</v>
      </c>
      <c r="L1470" s="18" t="s">
        <v>1936</v>
      </c>
      <c r="M1470" s="195" t="s">
        <v>2675</v>
      </c>
      <c r="N1470" s="16" t="s">
        <v>2676</v>
      </c>
      <c r="O1470" s="17" t="s">
        <v>346</v>
      </c>
      <c r="P1470" s="17" t="s">
        <v>524</v>
      </c>
      <c r="Q1470" s="17" t="s">
        <v>306</v>
      </c>
      <c r="R1470">
        <v>42103</v>
      </c>
      <c r="S1470">
        <v>51738</v>
      </c>
      <c r="T1470">
        <v>66432</v>
      </c>
      <c r="U1470">
        <v>69755</v>
      </c>
      <c r="V1470">
        <v>81479</v>
      </c>
      <c r="W1470">
        <v>84476</v>
      </c>
      <c r="X1470">
        <v>122109</v>
      </c>
      <c r="Y1470">
        <v>134530</v>
      </c>
      <c r="Z1470">
        <v>176376</v>
      </c>
      <c r="AA1470">
        <v>478366</v>
      </c>
      <c r="AB1470">
        <v>413408</v>
      </c>
      <c r="AC1470">
        <v>684400</v>
      </c>
      <c r="AD1470">
        <v>1553421</v>
      </c>
      <c r="AE1470">
        <v>1937575</v>
      </c>
      <c r="AF1470">
        <v>2428569</v>
      </c>
      <c r="AG1470" s="19">
        <v>919463</v>
      </c>
      <c r="AH1470">
        <v>3529577</v>
      </c>
      <c r="AI1470">
        <v>3186825</v>
      </c>
      <c r="AJ1470">
        <v>3756079</v>
      </c>
      <c r="AK1470">
        <v>4343010</v>
      </c>
      <c r="AL1470">
        <v>3881173</v>
      </c>
      <c r="AM1470">
        <v>3756152</v>
      </c>
      <c r="AN1470">
        <v>2982669</v>
      </c>
      <c r="AO1470">
        <v>2618660</v>
      </c>
      <c r="AP1470">
        <v>2888715</v>
      </c>
      <c r="AQ1470">
        <v>3109067</v>
      </c>
      <c r="AR1470">
        <v>2918952</v>
      </c>
      <c r="AS1470">
        <v>2514482</v>
      </c>
      <c r="AT1470">
        <v>2354291</v>
      </c>
      <c r="AU1470">
        <v>2289945</v>
      </c>
      <c r="AV1470">
        <v>2389028</v>
      </c>
      <c r="AW1470">
        <v>2412410</v>
      </c>
      <c r="AX1470">
        <v>2109434</v>
      </c>
      <c r="AY1470">
        <v>1961750</v>
      </c>
      <c r="AZ1470">
        <v>2455000</v>
      </c>
      <c r="BA1470">
        <v>2573000</v>
      </c>
      <c r="BB1470">
        <v>2719000</v>
      </c>
      <c r="BC1470">
        <v>2597000</v>
      </c>
      <c r="BD1470">
        <v>2745000</v>
      </c>
      <c r="BE1470">
        <v>3192000</v>
      </c>
      <c r="BF1470">
        <v>3548000</v>
      </c>
      <c r="BG1470">
        <v>3353000</v>
      </c>
      <c r="BH1470">
        <v>3684000</v>
      </c>
      <c r="BI1470">
        <v>3905000</v>
      </c>
      <c r="BJ1470">
        <v>3583000</v>
      </c>
      <c r="BK1470">
        <v>3874000</v>
      </c>
      <c r="BL1470">
        <v>3938000</v>
      </c>
      <c r="BM1470">
        <v>3761000</v>
      </c>
      <c r="BN1470">
        <v>3446000</v>
      </c>
      <c r="BO1470">
        <v>6405000</v>
      </c>
      <c r="BP1470">
        <v>5549000</v>
      </c>
      <c r="BQ1470">
        <v>5223000</v>
      </c>
      <c r="BR1470">
        <v>4713000</v>
      </c>
      <c r="BS1470">
        <v>4103000</v>
      </c>
      <c r="BT1470">
        <v>4291000</v>
      </c>
      <c r="BU1470">
        <v>3980000</v>
      </c>
      <c r="BV1470">
        <v>3453000</v>
      </c>
      <c r="BW1470">
        <v>3566000</v>
      </c>
      <c r="BX1470">
        <v>3826000</v>
      </c>
      <c r="BY1470">
        <v>4019000</v>
      </c>
      <c r="BZ1470">
        <v>2842000</v>
      </c>
      <c r="CA1470">
        <v>3649000</v>
      </c>
      <c r="CB1470">
        <v>4196000</v>
      </c>
      <c r="CC1470">
        <v>4660000</v>
      </c>
      <c r="CD1470">
        <v>5036000</v>
      </c>
      <c r="CE1470">
        <v>5227000</v>
      </c>
    </row>
    <row r="1471" spans="1:83" x14ac:dyDescent="0.35">
      <c r="A1471" s="9" t="str">
        <f t="shared" si="22"/>
        <v>0103.304.68</v>
      </c>
      <c r="B1471" s="52" t="e">
        <f>+IF(MATCH(A1471,List!H$10:H$145,0),"Targeted")</f>
        <v>#N/A</v>
      </c>
      <c r="C1471" s="65"/>
      <c r="D1471" s="151"/>
      <c r="E1471" s="16" t="s">
        <v>1841</v>
      </c>
      <c r="F1471" s="16" t="s">
        <v>1842</v>
      </c>
      <c r="G1471" s="16" t="s">
        <v>298</v>
      </c>
      <c r="H1471" s="16" t="s">
        <v>1842</v>
      </c>
      <c r="I1471" s="16" t="s">
        <v>1652</v>
      </c>
      <c r="J1471" s="16" t="s">
        <v>2691</v>
      </c>
      <c r="K1471" s="17" t="s">
        <v>1073</v>
      </c>
      <c r="L1471" s="18" t="s">
        <v>1936</v>
      </c>
      <c r="M1471" s="195" t="s">
        <v>2675</v>
      </c>
      <c r="N1471" s="16" t="s">
        <v>2676</v>
      </c>
      <c r="O1471" s="17" t="s">
        <v>304</v>
      </c>
      <c r="P1471" s="17" t="s">
        <v>305</v>
      </c>
      <c r="Q1471" s="17" t="s">
        <v>306</v>
      </c>
      <c r="R1471">
        <v>0</v>
      </c>
      <c r="S1471">
        <v>0</v>
      </c>
      <c r="T1471">
        <v>0</v>
      </c>
      <c r="U1471">
        <v>0</v>
      </c>
      <c r="V1471">
        <v>0</v>
      </c>
      <c r="W1471">
        <v>0</v>
      </c>
      <c r="X1471">
        <v>0</v>
      </c>
      <c r="Y1471">
        <v>0</v>
      </c>
      <c r="Z1471">
        <v>0</v>
      </c>
      <c r="AA1471">
        <v>0</v>
      </c>
      <c r="AB1471">
        <v>0</v>
      </c>
      <c r="AC1471">
        <v>0</v>
      </c>
      <c r="AD1471">
        <v>0</v>
      </c>
      <c r="AE1471">
        <v>0</v>
      </c>
      <c r="AF1471">
        <v>0</v>
      </c>
      <c r="AG1471" s="19">
        <v>0</v>
      </c>
      <c r="AH1471">
        <v>0</v>
      </c>
      <c r="AI1471">
        <v>0</v>
      </c>
      <c r="AJ1471">
        <v>0</v>
      </c>
      <c r="AK1471">
        <v>0</v>
      </c>
      <c r="AL1471">
        <v>0</v>
      </c>
      <c r="AM1471">
        <v>0</v>
      </c>
      <c r="AN1471">
        <v>0</v>
      </c>
      <c r="AO1471">
        <v>0</v>
      </c>
      <c r="AP1471">
        <v>0</v>
      </c>
      <c r="AQ1471">
        <v>0</v>
      </c>
      <c r="AR1471">
        <v>0</v>
      </c>
      <c r="AS1471">
        <v>0</v>
      </c>
      <c r="AT1471">
        <v>0</v>
      </c>
      <c r="AU1471">
        <v>0</v>
      </c>
      <c r="AV1471">
        <v>0</v>
      </c>
      <c r="AW1471">
        <v>0</v>
      </c>
      <c r="AX1471">
        <v>0</v>
      </c>
      <c r="AY1471">
        <v>0</v>
      </c>
      <c r="AZ1471">
        <v>0</v>
      </c>
      <c r="BA1471">
        <v>0</v>
      </c>
      <c r="BB1471">
        <v>0</v>
      </c>
      <c r="BC1471">
        <v>0</v>
      </c>
      <c r="BD1471">
        <v>0</v>
      </c>
      <c r="BE1471">
        <v>0</v>
      </c>
      <c r="BF1471">
        <v>0</v>
      </c>
      <c r="BG1471">
        <v>0</v>
      </c>
      <c r="BH1471">
        <v>0</v>
      </c>
      <c r="BI1471">
        <v>0</v>
      </c>
      <c r="BJ1471">
        <v>0</v>
      </c>
      <c r="BK1471">
        <v>0</v>
      </c>
      <c r="BL1471">
        <v>0</v>
      </c>
      <c r="BM1471">
        <v>0</v>
      </c>
      <c r="BN1471">
        <v>0</v>
      </c>
      <c r="BO1471">
        <v>0</v>
      </c>
      <c r="BP1471">
        <v>0</v>
      </c>
      <c r="BQ1471">
        <v>0</v>
      </c>
      <c r="BR1471">
        <v>0</v>
      </c>
      <c r="BS1471">
        <v>0</v>
      </c>
      <c r="BT1471">
        <v>0</v>
      </c>
      <c r="BU1471">
        <v>0</v>
      </c>
      <c r="BV1471">
        <v>0</v>
      </c>
      <c r="BW1471">
        <v>0</v>
      </c>
      <c r="BX1471" s="10">
        <v>0</v>
      </c>
      <c r="BY1471">
        <v>0</v>
      </c>
      <c r="BZ1471">
        <v>1000</v>
      </c>
      <c r="CA1471">
        <v>13000</v>
      </c>
      <c r="CB1471">
        <v>12000</v>
      </c>
      <c r="CC1471">
        <v>11000</v>
      </c>
      <c r="CD1471">
        <v>6000</v>
      </c>
      <c r="CE1471">
        <v>5000</v>
      </c>
    </row>
    <row r="1472" spans="1:83" x14ac:dyDescent="0.35">
      <c r="A1472" s="9" t="str">
        <f t="shared" si="22"/>
        <v>0103.304.68</v>
      </c>
      <c r="B1472" s="52" t="e">
        <f>+IF(MATCH(A1472,List!H$10:H$145,0),"Targeted")</f>
        <v>#N/A</v>
      </c>
      <c r="C1472" s="65"/>
      <c r="D1472" s="151"/>
      <c r="E1472" s="16" t="s">
        <v>1841</v>
      </c>
      <c r="F1472" s="16" t="s">
        <v>1842</v>
      </c>
      <c r="G1472" s="16" t="s">
        <v>298</v>
      </c>
      <c r="H1472" s="16" t="s">
        <v>1842</v>
      </c>
      <c r="I1472" s="16" t="s">
        <v>1652</v>
      </c>
      <c r="J1472" s="16" t="s">
        <v>2691</v>
      </c>
      <c r="K1472" s="17" t="s">
        <v>1073</v>
      </c>
      <c r="L1472" s="18" t="s">
        <v>1936</v>
      </c>
      <c r="M1472" s="195" t="s">
        <v>2675</v>
      </c>
      <c r="N1472" s="16" t="s">
        <v>2676</v>
      </c>
      <c r="O1472" s="17" t="s">
        <v>304</v>
      </c>
      <c r="P1472" s="17" t="s">
        <v>524</v>
      </c>
      <c r="Q1472" s="17" t="s">
        <v>306</v>
      </c>
      <c r="R1472">
        <v>0</v>
      </c>
      <c r="S1472">
        <v>0</v>
      </c>
      <c r="T1472">
        <v>0</v>
      </c>
      <c r="U1472">
        <v>0</v>
      </c>
      <c r="V1472">
        <v>0</v>
      </c>
      <c r="W1472">
        <v>0</v>
      </c>
      <c r="X1472">
        <v>0</v>
      </c>
      <c r="Y1472">
        <v>0</v>
      </c>
      <c r="Z1472">
        <v>0</v>
      </c>
      <c r="AA1472">
        <v>0</v>
      </c>
      <c r="AB1472">
        <v>0</v>
      </c>
      <c r="AC1472">
        <v>0</v>
      </c>
      <c r="AD1472">
        <v>0</v>
      </c>
      <c r="AE1472">
        <v>0</v>
      </c>
      <c r="AF1472">
        <v>0</v>
      </c>
      <c r="AG1472" s="19">
        <v>0</v>
      </c>
      <c r="AH1472">
        <v>0</v>
      </c>
      <c r="AI1472">
        <v>0</v>
      </c>
      <c r="AJ1472">
        <v>0</v>
      </c>
      <c r="AK1472">
        <v>0</v>
      </c>
      <c r="AL1472">
        <v>0</v>
      </c>
      <c r="AM1472">
        <v>0</v>
      </c>
      <c r="AN1472">
        <v>0</v>
      </c>
      <c r="AO1472">
        <v>0</v>
      </c>
      <c r="AP1472">
        <v>0</v>
      </c>
      <c r="AQ1472">
        <v>0</v>
      </c>
      <c r="AR1472">
        <v>0</v>
      </c>
      <c r="AS1472">
        <v>0</v>
      </c>
      <c r="AT1472">
        <v>0</v>
      </c>
      <c r="AU1472">
        <v>0</v>
      </c>
      <c r="AV1472">
        <v>0</v>
      </c>
      <c r="AW1472">
        <v>0</v>
      </c>
      <c r="AX1472">
        <v>0</v>
      </c>
      <c r="AY1472">
        <v>0</v>
      </c>
      <c r="AZ1472">
        <v>0</v>
      </c>
      <c r="BA1472">
        <v>0</v>
      </c>
      <c r="BB1472">
        <v>0</v>
      </c>
      <c r="BC1472">
        <v>0</v>
      </c>
      <c r="BD1472">
        <v>0</v>
      </c>
      <c r="BE1472">
        <v>0</v>
      </c>
      <c r="BF1472">
        <v>0</v>
      </c>
      <c r="BG1472">
        <v>0</v>
      </c>
      <c r="BH1472">
        <v>0</v>
      </c>
      <c r="BI1472">
        <v>0</v>
      </c>
      <c r="BJ1472">
        <v>0</v>
      </c>
      <c r="BK1472">
        <v>0</v>
      </c>
      <c r="BL1472">
        <v>0</v>
      </c>
      <c r="BM1472">
        <v>0</v>
      </c>
      <c r="BN1472">
        <v>0</v>
      </c>
      <c r="BO1472">
        <v>0</v>
      </c>
      <c r="BP1472">
        <v>0</v>
      </c>
      <c r="BQ1472">
        <v>0</v>
      </c>
      <c r="BR1472">
        <v>0</v>
      </c>
      <c r="BS1472">
        <v>0</v>
      </c>
      <c r="BT1472">
        <v>0</v>
      </c>
      <c r="BU1472">
        <v>0</v>
      </c>
      <c r="BV1472">
        <v>0</v>
      </c>
      <c r="BW1472">
        <v>0</v>
      </c>
      <c r="BX1472" s="10">
        <v>0</v>
      </c>
      <c r="BY1472">
        <v>0</v>
      </c>
      <c r="BZ1472">
        <v>0</v>
      </c>
      <c r="CA1472">
        <v>12700000</v>
      </c>
      <c r="CB1472">
        <v>20320000</v>
      </c>
      <c r="CC1472">
        <v>24130000</v>
      </c>
      <c r="CD1472">
        <v>25400000</v>
      </c>
      <c r="CE1472">
        <v>25400000</v>
      </c>
    </row>
    <row r="1473" spans="1:83" x14ac:dyDescent="0.35">
      <c r="A1473" s="9" t="str">
        <f t="shared" si="22"/>
        <v>0104.304.68</v>
      </c>
      <c r="B1473" s="52" t="e">
        <f>+IF(MATCH(A1473,List!H$10:H$145,0),"Targeted")</f>
        <v>#N/A</v>
      </c>
      <c r="C1473" s="65"/>
      <c r="D1473" s="151" t="s">
        <v>7700</v>
      </c>
      <c r="E1473" s="16" t="s">
        <v>1841</v>
      </c>
      <c r="F1473" s="16" t="s">
        <v>1842</v>
      </c>
      <c r="G1473" s="16" t="s">
        <v>298</v>
      </c>
      <c r="H1473" s="16" t="s">
        <v>1842</v>
      </c>
      <c r="I1473" s="16" t="s">
        <v>525</v>
      </c>
      <c r="J1473" s="16" t="s">
        <v>2692</v>
      </c>
      <c r="K1473" s="17" t="s">
        <v>1073</v>
      </c>
      <c r="L1473" s="18" t="s">
        <v>1936</v>
      </c>
      <c r="M1473" s="195" t="s">
        <v>2675</v>
      </c>
      <c r="N1473" s="16" t="s">
        <v>2676</v>
      </c>
      <c r="O1473" s="17" t="s">
        <v>346</v>
      </c>
      <c r="P1473" s="17" t="s">
        <v>305</v>
      </c>
      <c r="Q1473" s="17" t="s">
        <v>306</v>
      </c>
      <c r="R1473">
        <v>0</v>
      </c>
      <c r="S1473">
        <v>0</v>
      </c>
      <c r="T1473">
        <v>0</v>
      </c>
      <c r="U1473">
        <v>0</v>
      </c>
      <c r="V1473">
        <v>0</v>
      </c>
      <c r="W1473">
        <v>0</v>
      </c>
      <c r="X1473">
        <v>0</v>
      </c>
      <c r="Y1473">
        <v>0</v>
      </c>
      <c r="Z1473">
        <v>0</v>
      </c>
      <c r="AA1473">
        <v>0</v>
      </c>
      <c r="AB1473">
        <v>1451</v>
      </c>
      <c r="AC1473">
        <v>2860</v>
      </c>
      <c r="AD1473">
        <v>3110</v>
      </c>
      <c r="AE1473">
        <v>3512</v>
      </c>
      <c r="AF1473">
        <v>3726</v>
      </c>
      <c r="AG1473" s="19">
        <v>1128</v>
      </c>
      <c r="AH1473">
        <v>4950</v>
      </c>
      <c r="AI1473">
        <v>1422</v>
      </c>
      <c r="AJ1473">
        <v>2260</v>
      </c>
      <c r="AK1473">
        <v>2053</v>
      </c>
      <c r="AL1473">
        <v>1157</v>
      </c>
      <c r="AM1473">
        <v>677</v>
      </c>
      <c r="AN1473">
        <v>232</v>
      </c>
      <c r="AO1473">
        <v>33</v>
      </c>
      <c r="AP1473">
        <v>62</v>
      </c>
      <c r="AQ1473">
        <v>94</v>
      </c>
      <c r="AR1473">
        <v>163</v>
      </c>
      <c r="AS1473">
        <v>42</v>
      </c>
      <c r="AT1473">
        <v>49</v>
      </c>
      <c r="AU1473">
        <v>0</v>
      </c>
      <c r="AV1473">
        <v>0</v>
      </c>
      <c r="AW1473">
        <v>0</v>
      </c>
      <c r="AX1473">
        <v>0</v>
      </c>
      <c r="AY1473">
        <v>0</v>
      </c>
      <c r="AZ1473">
        <v>0</v>
      </c>
      <c r="BA1473">
        <v>0</v>
      </c>
      <c r="BB1473">
        <v>0</v>
      </c>
      <c r="BC1473">
        <v>0</v>
      </c>
      <c r="BD1473">
        <v>0</v>
      </c>
      <c r="BE1473">
        <v>0</v>
      </c>
      <c r="BF1473">
        <v>0</v>
      </c>
      <c r="BG1473">
        <v>0</v>
      </c>
      <c r="BH1473">
        <v>0</v>
      </c>
      <c r="BI1473">
        <v>0</v>
      </c>
      <c r="BJ1473">
        <v>0</v>
      </c>
      <c r="BK1473">
        <v>0</v>
      </c>
      <c r="BL1473">
        <v>0</v>
      </c>
      <c r="BM1473">
        <v>0</v>
      </c>
      <c r="BN1473">
        <v>0</v>
      </c>
      <c r="BO1473">
        <v>0</v>
      </c>
      <c r="BP1473">
        <v>0</v>
      </c>
      <c r="BQ1473">
        <v>0</v>
      </c>
      <c r="BR1473">
        <v>0</v>
      </c>
      <c r="BS1473">
        <v>0</v>
      </c>
      <c r="BT1473">
        <v>0</v>
      </c>
      <c r="BU1473">
        <v>0</v>
      </c>
      <c r="BV1473">
        <v>0</v>
      </c>
      <c r="BW1473">
        <v>0</v>
      </c>
      <c r="BX1473">
        <v>0</v>
      </c>
      <c r="BY1473">
        <v>0</v>
      </c>
      <c r="BZ1473">
        <v>0</v>
      </c>
      <c r="CA1473">
        <v>0</v>
      </c>
      <c r="CB1473">
        <v>0</v>
      </c>
      <c r="CC1473">
        <v>0</v>
      </c>
      <c r="CD1473">
        <v>0</v>
      </c>
      <c r="CE1473">
        <v>0</v>
      </c>
    </row>
    <row r="1474" spans="1:83" x14ac:dyDescent="0.35">
      <c r="A1474" s="9" t="str">
        <f t="shared" si="22"/>
        <v>0107.304.68</v>
      </c>
      <c r="B1474" s="52" t="e">
        <f>+IF(MATCH(A1474,List!H$10:H$145,0),"Targeted")</f>
        <v>#N/A</v>
      </c>
      <c r="C1474" s="65"/>
      <c r="D1474" s="151" t="s">
        <v>7700</v>
      </c>
      <c r="E1474" s="16" t="s">
        <v>1841</v>
      </c>
      <c r="F1474" s="16" t="s">
        <v>1842</v>
      </c>
      <c r="G1474" s="16" t="s">
        <v>298</v>
      </c>
      <c r="H1474" s="16" t="s">
        <v>1842</v>
      </c>
      <c r="I1474" s="16" t="s">
        <v>531</v>
      </c>
      <c r="J1474" s="16" t="s">
        <v>1005</v>
      </c>
      <c r="K1474" s="17" t="s">
        <v>1073</v>
      </c>
      <c r="L1474" s="18" t="s">
        <v>1936</v>
      </c>
      <c r="M1474" s="195" t="s">
        <v>2675</v>
      </c>
      <c r="N1474" s="16" t="s">
        <v>2676</v>
      </c>
      <c r="O1474" s="17" t="s">
        <v>346</v>
      </c>
      <c r="P1474" s="17" t="s">
        <v>305</v>
      </c>
      <c r="Q1474" s="17" t="s">
        <v>306</v>
      </c>
      <c r="R1474">
        <v>0</v>
      </c>
      <c r="S1474">
        <v>0</v>
      </c>
      <c r="T1474">
        <v>0</v>
      </c>
      <c r="U1474">
        <v>0</v>
      </c>
      <c r="V1474">
        <v>0</v>
      </c>
      <c r="W1474">
        <v>0</v>
      </c>
      <c r="X1474">
        <v>0</v>
      </c>
      <c r="Y1474">
        <v>0</v>
      </c>
      <c r="Z1474">
        <v>0</v>
      </c>
      <c r="AA1474">
        <v>0</v>
      </c>
      <c r="AB1474">
        <v>0</v>
      </c>
      <c r="AC1474">
        <v>64945</v>
      </c>
      <c r="AD1474">
        <v>116496</v>
      </c>
      <c r="AE1474">
        <v>166608</v>
      </c>
      <c r="AF1474">
        <v>170196</v>
      </c>
      <c r="AG1474" s="19">
        <v>43585</v>
      </c>
      <c r="AH1474">
        <v>163885</v>
      </c>
      <c r="AI1474">
        <v>163669</v>
      </c>
      <c r="AJ1474">
        <v>207048</v>
      </c>
      <c r="AK1474">
        <v>157310</v>
      </c>
      <c r="AL1474">
        <v>145197</v>
      </c>
      <c r="AM1474">
        <v>116238</v>
      </c>
      <c r="AN1474">
        <v>124078</v>
      </c>
      <c r="AO1474">
        <v>124147</v>
      </c>
      <c r="AP1474">
        <v>125020</v>
      </c>
      <c r="AQ1474">
        <v>140134</v>
      </c>
      <c r="AR1474">
        <v>155623</v>
      </c>
      <c r="AS1474">
        <v>151622</v>
      </c>
      <c r="AT1474">
        <v>130280</v>
      </c>
      <c r="AU1474">
        <v>213810</v>
      </c>
      <c r="AV1474">
        <v>235731</v>
      </c>
      <c r="AW1474">
        <v>251815</v>
      </c>
      <c r="AX1474">
        <v>293141</v>
      </c>
      <c r="AY1474">
        <v>297004</v>
      </c>
      <c r="AZ1474">
        <v>303000</v>
      </c>
      <c r="BA1474">
        <v>437000</v>
      </c>
      <c r="BB1474">
        <v>492000</v>
      </c>
      <c r="BC1474">
        <v>528000</v>
      </c>
      <c r="BD1474">
        <v>607000</v>
      </c>
      <c r="BE1474">
        <v>629000</v>
      </c>
      <c r="BF1474">
        <v>676000</v>
      </c>
      <c r="BG1474">
        <v>687000</v>
      </c>
      <c r="BH1474">
        <v>729000</v>
      </c>
      <c r="BI1474">
        <v>731000</v>
      </c>
      <c r="BJ1474">
        <v>750000</v>
      </c>
      <c r="BK1474">
        <v>785000</v>
      </c>
      <c r="BL1474">
        <v>788000</v>
      </c>
      <c r="BM1474">
        <v>790000</v>
      </c>
      <c r="BN1474">
        <v>829000</v>
      </c>
      <c r="BO1474">
        <v>829000</v>
      </c>
      <c r="BP1474">
        <v>863000</v>
      </c>
      <c r="BQ1474">
        <v>822000</v>
      </c>
      <c r="BR1474">
        <v>773000</v>
      </c>
      <c r="BS1474">
        <v>770000</v>
      </c>
      <c r="BT1474">
        <v>746000</v>
      </c>
      <c r="BU1474">
        <v>749000</v>
      </c>
      <c r="BV1474">
        <v>756000</v>
      </c>
      <c r="BW1474">
        <v>705000</v>
      </c>
      <c r="BX1474">
        <v>674000</v>
      </c>
      <c r="BY1474">
        <v>716000</v>
      </c>
      <c r="BZ1474">
        <v>730000</v>
      </c>
      <c r="CA1474">
        <v>781000</v>
      </c>
      <c r="CB1474">
        <v>840000</v>
      </c>
      <c r="CC1474">
        <v>860000</v>
      </c>
      <c r="CD1474">
        <v>878000</v>
      </c>
      <c r="CE1474">
        <v>896000</v>
      </c>
    </row>
    <row r="1475" spans="1:83" x14ac:dyDescent="0.35">
      <c r="A1475" s="9" t="str">
        <f t="shared" si="22"/>
        <v>0108.304.68</v>
      </c>
      <c r="B1475" s="52" t="e">
        <f>+IF(MATCH(A1475,List!H$10:H$145,0),"Targeted")</f>
        <v>#N/A</v>
      </c>
      <c r="C1475" s="65"/>
      <c r="D1475" s="151" t="s">
        <v>7700</v>
      </c>
      <c r="E1475" s="16" t="s">
        <v>1841</v>
      </c>
      <c r="F1475" s="16" t="s">
        <v>1842</v>
      </c>
      <c r="G1475" s="16" t="s">
        <v>298</v>
      </c>
      <c r="H1475" s="16" t="s">
        <v>1842</v>
      </c>
      <c r="I1475" s="16" t="s">
        <v>1663</v>
      </c>
      <c r="J1475" s="16" t="s">
        <v>2693</v>
      </c>
      <c r="K1475" s="17" t="s">
        <v>1073</v>
      </c>
      <c r="L1475" s="18" t="s">
        <v>1936</v>
      </c>
      <c r="M1475" s="195" t="s">
        <v>2675</v>
      </c>
      <c r="N1475" s="16" t="s">
        <v>2676</v>
      </c>
      <c r="O1475" s="17" t="s">
        <v>346</v>
      </c>
      <c r="P1475" s="17" t="s">
        <v>305</v>
      </c>
      <c r="Q1475" s="17" t="s">
        <v>306</v>
      </c>
      <c r="R1475">
        <v>0</v>
      </c>
      <c r="S1475">
        <v>0</v>
      </c>
      <c r="T1475">
        <v>0</v>
      </c>
      <c r="U1475">
        <v>0</v>
      </c>
      <c r="V1475">
        <v>0</v>
      </c>
      <c r="W1475">
        <v>0</v>
      </c>
      <c r="X1475">
        <v>0</v>
      </c>
      <c r="Y1475">
        <v>0</v>
      </c>
      <c r="Z1475">
        <v>0</v>
      </c>
      <c r="AA1475">
        <v>0</v>
      </c>
      <c r="AB1475">
        <v>0</v>
      </c>
      <c r="AC1475">
        <v>79512</v>
      </c>
      <c r="AD1475">
        <v>161939</v>
      </c>
      <c r="AE1475">
        <v>229741</v>
      </c>
      <c r="AF1475">
        <v>228580</v>
      </c>
      <c r="AG1475" s="19">
        <v>62277</v>
      </c>
      <c r="AH1475">
        <v>294915</v>
      </c>
      <c r="AI1475">
        <v>321731</v>
      </c>
      <c r="AJ1475">
        <v>417794</v>
      </c>
      <c r="AK1475">
        <v>242973</v>
      </c>
      <c r="AL1475">
        <v>262806</v>
      </c>
      <c r="AM1475">
        <v>205168</v>
      </c>
      <c r="AN1475">
        <v>184791</v>
      </c>
      <c r="AO1475">
        <v>171749</v>
      </c>
      <c r="AP1475">
        <v>179522</v>
      </c>
      <c r="AQ1475">
        <v>218646</v>
      </c>
      <c r="AR1475">
        <v>286439</v>
      </c>
      <c r="AS1475">
        <v>302731</v>
      </c>
      <c r="AT1475">
        <v>324059</v>
      </c>
      <c r="AU1475">
        <v>279709</v>
      </c>
      <c r="AV1475">
        <v>405504</v>
      </c>
      <c r="AW1475">
        <v>535219</v>
      </c>
      <c r="AX1475">
        <v>768030</v>
      </c>
      <c r="AY1475">
        <v>802257</v>
      </c>
      <c r="AZ1475">
        <v>1099000</v>
      </c>
      <c r="BA1475">
        <v>1688000</v>
      </c>
      <c r="BB1475">
        <v>1741000</v>
      </c>
      <c r="BC1475">
        <v>1857000</v>
      </c>
      <c r="BD1475">
        <v>1873000</v>
      </c>
      <c r="BE1475">
        <v>1866000</v>
      </c>
      <c r="BF1475">
        <v>1990000</v>
      </c>
      <c r="BG1475">
        <v>2106000</v>
      </c>
      <c r="BH1475">
        <v>2203000</v>
      </c>
      <c r="BI1475">
        <v>2179000</v>
      </c>
      <c r="BJ1475">
        <v>2277000</v>
      </c>
      <c r="BK1475">
        <v>2378000</v>
      </c>
      <c r="BL1475">
        <v>2310000</v>
      </c>
      <c r="BM1475">
        <v>2305000</v>
      </c>
      <c r="BN1475">
        <v>2374000</v>
      </c>
      <c r="BO1475">
        <v>2564000</v>
      </c>
      <c r="BP1475">
        <v>2714000</v>
      </c>
      <c r="BQ1475">
        <v>2750000</v>
      </c>
      <c r="BR1475">
        <v>2576000</v>
      </c>
      <c r="BS1475">
        <v>2621000</v>
      </c>
      <c r="BT1475">
        <v>2577000</v>
      </c>
      <c r="BU1475">
        <v>2596000</v>
      </c>
      <c r="BV1475">
        <v>2630000</v>
      </c>
      <c r="BW1475">
        <v>2510000</v>
      </c>
      <c r="BX1475">
        <v>2504000</v>
      </c>
      <c r="BY1475">
        <v>2530000</v>
      </c>
      <c r="BZ1475">
        <v>2741000</v>
      </c>
      <c r="CA1475">
        <v>3230000</v>
      </c>
      <c r="CB1475">
        <v>3427000</v>
      </c>
      <c r="CC1475">
        <v>3544000</v>
      </c>
      <c r="CD1475">
        <v>3622000</v>
      </c>
      <c r="CE1475">
        <v>3705000</v>
      </c>
    </row>
    <row r="1476" spans="1:83" x14ac:dyDescent="0.35">
      <c r="A1476" s="9" t="str">
        <f t="shared" ref="A1476:A1539" si="23">I1476&amp;"."&amp;M1476&amp;"."&amp;K1476</f>
        <v>0108.304.68</v>
      </c>
      <c r="B1476" s="52" t="e">
        <f>+IF(MATCH(A1476,List!H$10:H$145,0),"Targeted")</f>
        <v>#N/A</v>
      </c>
      <c r="C1476" s="65"/>
      <c r="D1476" s="151" t="s">
        <v>7700</v>
      </c>
      <c r="E1476" s="16" t="s">
        <v>1841</v>
      </c>
      <c r="F1476" s="16" t="s">
        <v>1842</v>
      </c>
      <c r="G1476" s="16" t="s">
        <v>298</v>
      </c>
      <c r="H1476" s="16" t="s">
        <v>1842</v>
      </c>
      <c r="I1476" s="16" t="s">
        <v>1663</v>
      </c>
      <c r="J1476" s="16" t="s">
        <v>2693</v>
      </c>
      <c r="K1476" s="17" t="s">
        <v>1073</v>
      </c>
      <c r="L1476" s="18" t="s">
        <v>1936</v>
      </c>
      <c r="M1476" s="195" t="s">
        <v>2675</v>
      </c>
      <c r="N1476" s="16" t="s">
        <v>2676</v>
      </c>
      <c r="O1476" s="17" t="s">
        <v>346</v>
      </c>
      <c r="P1476" s="17" t="s">
        <v>524</v>
      </c>
      <c r="Q1476" s="17" t="s">
        <v>306</v>
      </c>
      <c r="R1476">
        <v>0</v>
      </c>
      <c r="S1476">
        <v>0</v>
      </c>
      <c r="T1476">
        <v>0</v>
      </c>
      <c r="U1476">
        <v>5264</v>
      </c>
      <c r="V1476">
        <v>6999</v>
      </c>
      <c r="W1476">
        <v>12899</v>
      </c>
      <c r="X1476">
        <v>13683</v>
      </c>
      <c r="Y1476">
        <v>26129</v>
      </c>
      <c r="Z1476">
        <v>17800</v>
      </c>
      <c r="AA1476">
        <v>41679</v>
      </c>
      <c r="AB1476">
        <v>46250</v>
      </c>
      <c r="AC1476">
        <v>60651</v>
      </c>
      <c r="AD1476">
        <v>69632</v>
      </c>
      <c r="AE1476">
        <v>87245</v>
      </c>
      <c r="AF1476">
        <v>134356</v>
      </c>
      <c r="AG1476" s="19">
        <v>35834</v>
      </c>
      <c r="AH1476">
        <v>194496</v>
      </c>
      <c r="AI1476">
        <v>202725</v>
      </c>
      <c r="AJ1476">
        <v>206461</v>
      </c>
      <c r="AK1476">
        <v>260044</v>
      </c>
      <c r="AL1476">
        <v>299774</v>
      </c>
      <c r="AM1476">
        <v>320152</v>
      </c>
      <c r="AN1476">
        <v>270497</v>
      </c>
      <c r="AO1476">
        <v>246018</v>
      </c>
      <c r="AP1476">
        <v>261611</v>
      </c>
      <c r="AQ1476">
        <v>260408</v>
      </c>
      <c r="AR1476">
        <v>289980</v>
      </c>
      <c r="AS1476">
        <v>294990</v>
      </c>
      <c r="AT1476">
        <v>299131</v>
      </c>
      <c r="AU1476">
        <v>341365</v>
      </c>
      <c r="AV1476">
        <v>357121</v>
      </c>
      <c r="AW1476">
        <v>407076</v>
      </c>
      <c r="AX1476">
        <v>488365</v>
      </c>
      <c r="AY1476">
        <v>474857</v>
      </c>
      <c r="AZ1476">
        <v>232000</v>
      </c>
      <c r="BA1476">
        <v>0</v>
      </c>
      <c r="BB1476">
        <v>0</v>
      </c>
      <c r="BC1476">
        <v>0</v>
      </c>
      <c r="BD1476">
        <v>0</v>
      </c>
      <c r="BE1476">
        <v>0</v>
      </c>
      <c r="BF1476">
        <v>0</v>
      </c>
      <c r="BG1476">
        <v>0</v>
      </c>
      <c r="BH1476">
        <v>0</v>
      </c>
      <c r="BI1476">
        <v>0</v>
      </c>
      <c r="BJ1476">
        <v>0</v>
      </c>
      <c r="BK1476">
        <v>0</v>
      </c>
      <c r="BL1476">
        <v>0</v>
      </c>
      <c r="BM1476">
        <v>0</v>
      </c>
      <c r="BN1476">
        <v>0</v>
      </c>
      <c r="BO1476">
        <v>0</v>
      </c>
      <c r="BP1476">
        <v>0</v>
      </c>
      <c r="BQ1476">
        <v>0</v>
      </c>
      <c r="BR1476">
        <v>0</v>
      </c>
      <c r="BS1476">
        <v>0</v>
      </c>
      <c r="BT1476">
        <v>0</v>
      </c>
      <c r="BU1476">
        <v>0</v>
      </c>
      <c r="BV1476">
        <v>0</v>
      </c>
      <c r="BW1476">
        <v>0</v>
      </c>
      <c r="BX1476">
        <v>0</v>
      </c>
      <c r="BY1476">
        <v>0</v>
      </c>
      <c r="BZ1476">
        <v>0</v>
      </c>
      <c r="CA1476">
        <v>0</v>
      </c>
      <c r="CB1476">
        <v>0</v>
      </c>
      <c r="CC1476">
        <v>0</v>
      </c>
      <c r="CD1476">
        <v>0</v>
      </c>
      <c r="CE1476">
        <v>0</v>
      </c>
    </row>
    <row r="1477" spans="1:83" x14ac:dyDescent="0.35">
      <c r="A1477" s="9" t="str">
        <f t="shared" si="23"/>
        <v>0108.304.68</v>
      </c>
      <c r="B1477" s="52" t="e">
        <f>+IF(MATCH(A1477,List!H$10:H$145,0),"Targeted")</f>
        <v>#N/A</v>
      </c>
      <c r="C1477" s="65"/>
      <c r="D1477" s="151"/>
      <c r="E1477" s="16" t="s">
        <v>1841</v>
      </c>
      <c r="F1477" s="16" t="s">
        <v>1842</v>
      </c>
      <c r="G1477" s="16" t="s">
        <v>298</v>
      </c>
      <c r="H1477" s="16" t="s">
        <v>1842</v>
      </c>
      <c r="I1477" s="16" t="s">
        <v>1663</v>
      </c>
      <c r="J1477" s="16" t="s">
        <v>2693</v>
      </c>
      <c r="K1477" s="17" t="s">
        <v>1073</v>
      </c>
      <c r="L1477" s="18" t="s">
        <v>1936</v>
      </c>
      <c r="M1477" s="195" t="s">
        <v>2675</v>
      </c>
      <c r="N1477" s="16" t="s">
        <v>2676</v>
      </c>
      <c r="O1477" s="17" t="s">
        <v>304</v>
      </c>
      <c r="P1477" s="17" t="s">
        <v>524</v>
      </c>
      <c r="Q1477" s="17" t="s">
        <v>306</v>
      </c>
      <c r="R1477">
        <v>0</v>
      </c>
      <c r="S1477">
        <v>0</v>
      </c>
      <c r="T1477">
        <v>0</v>
      </c>
      <c r="U1477">
        <v>0</v>
      </c>
      <c r="V1477">
        <v>0</v>
      </c>
      <c r="W1477">
        <v>0</v>
      </c>
      <c r="X1477">
        <v>0</v>
      </c>
      <c r="Y1477">
        <v>0</v>
      </c>
      <c r="Z1477">
        <v>0</v>
      </c>
      <c r="AA1477">
        <v>0</v>
      </c>
      <c r="AB1477">
        <v>0</v>
      </c>
      <c r="AC1477">
        <v>0</v>
      </c>
      <c r="AD1477">
        <v>0</v>
      </c>
      <c r="AE1477">
        <v>0</v>
      </c>
      <c r="AF1477">
        <v>0</v>
      </c>
      <c r="AG1477" s="19">
        <v>0</v>
      </c>
      <c r="AH1477">
        <v>0</v>
      </c>
      <c r="AI1477">
        <v>0</v>
      </c>
      <c r="AJ1477">
        <v>0</v>
      </c>
      <c r="AK1477">
        <v>0</v>
      </c>
      <c r="AL1477">
        <v>0</v>
      </c>
      <c r="AM1477">
        <v>0</v>
      </c>
      <c r="AN1477">
        <v>0</v>
      </c>
      <c r="AO1477">
        <v>0</v>
      </c>
      <c r="AP1477">
        <v>0</v>
      </c>
      <c r="AQ1477">
        <v>0</v>
      </c>
      <c r="AR1477">
        <v>0</v>
      </c>
      <c r="AS1477">
        <v>0</v>
      </c>
      <c r="AT1477">
        <v>0</v>
      </c>
      <c r="AU1477">
        <v>0</v>
      </c>
      <c r="AV1477">
        <v>0</v>
      </c>
      <c r="AW1477">
        <v>0</v>
      </c>
      <c r="AX1477">
        <v>0</v>
      </c>
      <c r="AY1477">
        <v>0</v>
      </c>
      <c r="AZ1477">
        <v>0</v>
      </c>
      <c r="BA1477">
        <v>0</v>
      </c>
      <c r="BB1477">
        <v>0</v>
      </c>
      <c r="BC1477">
        <v>0</v>
      </c>
      <c r="BD1477">
        <v>0</v>
      </c>
      <c r="BE1477">
        <v>0</v>
      </c>
      <c r="BF1477">
        <v>0</v>
      </c>
      <c r="BG1477">
        <v>0</v>
      </c>
      <c r="BH1477">
        <v>0</v>
      </c>
      <c r="BI1477">
        <v>0</v>
      </c>
      <c r="BJ1477">
        <v>0</v>
      </c>
      <c r="BK1477">
        <v>0</v>
      </c>
      <c r="BL1477">
        <v>0</v>
      </c>
      <c r="BM1477">
        <v>0</v>
      </c>
      <c r="BN1477">
        <v>0</v>
      </c>
      <c r="BO1477">
        <v>0</v>
      </c>
      <c r="BP1477">
        <v>0</v>
      </c>
      <c r="BQ1477">
        <v>0</v>
      </c>
      <c r="BR1477">
        <v>0</v>
      </c>
      <c r="BS1477">
        <v>0</v>
      </c>
      <c r="BT1477">
        <v>0</v>
      </c>
      <c r="BU1477">
        <v>0</v>
      </c>
      <c r="BV1477">
        <v>0</v>
      </c>
      <c r="BW1477">
        <v>0</v>
      </c>
      <c r="BX1477" s="10">
        <v>0</v>
      </c>
      <c r="BY1477">
        <v>0</v>
      </c>
      <c r="BZ1477">
        <v>3000</v>
      </c>
      <c r="CA1477">
        <v>282000</v>
      </c>
      <c r="CB1477">
        <v>447000</v>
      </c>
      <c r="CC1477">
        <v>524000</v>
      </c>
      <c r="CD1477">
        <v>542000</v>
      </c>
      <c r="CE1477">
        <v>540000</v>
      </c>
    </row>
    <row r="1478" spans="1:83" x14ac:dyDescent="0.35">
      <c r="A1478" s="9" t="str">
        <f t="shared" si="23"/>
        <v>0110.304.68</v>
      </c>
      <c r="B1478" s="52" t="e">
        <f>+IF(MATCH(A1478,List!H$10:H$145,0),"Targeted")</f>
        <v>#N/A</v>
      </c>
      <c r="C1478" s="65"/>
      <c r="D1478" s="151" t="s">
        <v>7700</v>
      </c>
      <c r="E1478" s="16" t="s">
        <v>1841</v>
      </c>
      <c r="F1478" s="16" t="s">
        <v>1842</v>
      </c>
      <c r="G1478" s="16" t="s">
        <v>298</v>
      </c>
      <c r="H1478" s="16" t="s">
        <v>1842</v>
      </c>
      <c r="I1478" s="16" t="s">
        <v>1299</v>
      </c>
      <c r="J1478" s="16" t="s">
        <v>2694</v>
      </c>
      <c r="K1478" s="17" t="s">
        <v>1073</v>
      </c>
      <c r="L1478" s="18" t="s">
        <v>1936</v>
      </c>
      <c r="M1478" s="195" t="s">
        <v>2675</v>
      </c>
      <c r="N1478" s="16" t="s">
        <v>2676</v>
      </c>
      <c r="O1478" s="17" t="s">
        <v>346</v>
      </c>
      <c r="P1478" s="17" t="s">
        <v>305</v>
      </c>
      <c r="Q1478" s="17" t="s">
        <v>306</v>
      </c>
      <c r="R1478">
        <v>0</v>
      </c>
      <c r="S1478">
        <v>0</v>
      </c>
      <c r="T1478">
        <v>0</v>
      </c>
      <c r="U1478">
        <v>0</v>
      </c>
      <c r="V1478">
        <v>0</v>
      </c>
      <c r="W1478">
        <v>0</v>
      </c>
      <c r="X1478">
        <v>0</v>
      </c>
      <c r="Y1478">
        <v>0</v>
      </c>
      <c r="Z1478">
        <v>0</v>
      </c>
      <c r="AA1478">
        <v>0</v>
      </c>
      <c r="AB1478">
        <v>0</v>
      </c>
      <c r="AC1478">
        <v>0</v>
      </c>
      <c r="AD1478">
        <v>0</v>
      </c>
      <c r="AE1478">
        <v>3</v>
      </c>
      <c r="AF1478">
        <v>554</v>
      </c>
      <c r="AG1478" s="19">
        <v>400</v>
      </c>
      <c r="AH1478">
        <v>1539</v>
      </c>
      <c r="AI1478">
        <v>1274</v>
      </c>
      <c r="AJ1478">
        <v>2368</v>
      </c>
      <c r="AK1478">
        <v>1592</v>
      </c>
      <c r="AL1478">
        <v>1455</v>
      </c>
      <c r="AM1478">
        <v>3325</v>
      </c>
      <c r="AN1478">
        <v>3266</v>
      </c>
      <c r="AO1478">
        <v>3650</v>
      </c>
      <c r="AP1478">
        <v>3872</v>
      </c>
      <c r="AQ1478">
        <v>4594</v>
      </c>
      <c r="AR1478">
        <v>5060</v>
      </c>
      <c r="AS1478">
        <v>9247</v>
      </c>
      <c r="AT1478">
        <v>15118</v>
      </c>
      <c r="AU1478">
        <v>15136</v>
      </c>
      <c r="AV1478">
        <v>29297</v>
      </c>
      <c r="AW1478">
        <v>16412</v>
      </c>
      <c r="AX1478">
        <v>21493</v>
      </c>
      <c r="AY1478">
        <v>36363</v>
      </c>
      <c r="AZ1478">
        <v>26000</v>
      </c>
      <c r="BA1478">
        <v>27000</v>
      </c>
      <c r="BB1478">
        <v>39000</v>
      </c>
      <c r="BC1478">
        <v>92000</v>
      </c>
      <c r="BD1478">
        <v>151000</v>
      </c>
      <c r="BE1478">
        <v>109000</v>
      </c>
      <c r="BF1478">
        <v>54000</v>
      </c>
      <c r="BG1478">
        <v>49000</v>
      </c>
      <c r="BH1478">
        <v>33000</v>
      </c>
      <c r="BI1478">
        <v>37000</v>
      </c>
      <c r="BJ1478">
        <v>29000</v>
      </c>
      <c r="BK1478">
        <v>43000</v>
      </c>
      <c r="BL1478">
        <v>43000</v>
      </c>
      <c r="BM1478">
        <v>36000</v>
      </c>
      <c r="BN1478">
        <v>41000</v>
      </c>
      <c r="BO1478">
        <v>45000</v>
      </c>
      <c r="BP1478">
        <v>39000</v>
      </c>
      <c r="BQ1478">
        <v>32000</v>
      </c>
      <c r="BR1478">
        <v>29000</v>
      </c>
      <c r="BS1478">
        <v>26000</v>
      </c>
      <c r="BT1478">
        <v>37000</v>
      </c>
      <c r="BU1478">
        <v>38000</v>
      </c>
      <c r="BV1478">
        <v>21000</v>
      </c>
      <c r="BW1478">
        <v>28000</v>
      </c>
      <c r="BX1478">
        <v>38000</v>
      </c>
      <c r="BY1478">
        <v>44000</v>
      </c>
      <c r="BZ1478">
        <v>36000</v>
      </c>
      <c r="CA1478">
        <v>41000</v>
      </c>
      <c r="CB1478">
        <v>58000</v>
      </c>
      <c r="CC1478">
        <v>64000</v>
      </c>
      <c r="CD1478">
        <v>67000</v>
      </c>
      <c r="CE1478">
        <v>68000</v>
      </c>
    </row>
    <row r="1479" spans="1:83" x14ac:dyDescent="0.35">
      <c r="A1479" s="9" t="str">
        <f t="shared" si="23"/>
        <v>0112.304.68</v>
      </c>
      <c r="B1479" s="52" t="e">
        <f>+IF(MATCH(A1479,List!H$10:H$145,0),"Targeted")</f>
        <v>#N/A</v>
      </c>
      <c r="C1479" s="65"/>
      <c r="D1479" s="151" t="s">
        <v>7700</v>
      </c>
      <c r="E1479" s="16" t="s">
        <v>1841</v>
      </c>
      <c r="F1479" s="16" t="s">
        <v>1842</v>
      </c>
      <c r="G1479" s="16" t="s">
        <v>298</v>
      </c>
      <c r="H1479" s="16" t="s">
        <v>1842</v>
      </c>
      <c r="I1479" s="16" t="s">
        <v>857</v>
      </c>
      <c r="J1479" s="16" t="s">
        <v>1428</v>
      </c>
      <c r="K1479" s="17" t="s">
        <v>1073</v>
      </c>
      <c r="L1479" s="18" t="s">
        <v>1936</v>
      </c>
      <c r="M1479" s="195" t="s">
        <v>2675</v>
      </c>
      <c r="N1479" s="16" t="s">
        <v>2676</v>
      </c>
      <c r="O1479" s="17" t="s">
        <v>346</v>
      </c>
      <c r="P1479" s="17" t="s">
        <v>305</v>
      </c>
      <c r="Q1479" s="17" t="s">
        <v>306</v>
      </c>
      <c r="R1479">
        <v>0</v>
      </c>
      <c r="S1479">
        <v>0</v>
      </c>
      <c r="T1479">
        <v>0</v>
      </c>
      <c r="U1479">
        <v>0</v>
      </c>
      <c r="V1479">
        <v>0</v>
      </c>
      <c r="W1479">
        <v>0</v>
      </c>
      <c r="X1479">
        <v>0</v>
      </c>
      <c r="Y1479">
        <v>0</v>
      </c>
      <c r="Z1479">
        <v>0</v>
      </c>
      <c r="AA1479">
        <v>0</v>
      </c>
      <c r="AB1479">
        <v>0</v>
      </c>
      <c r="AC1479">
        <v>0</v>
      </c>
      <c r="AD1479">
        <v>0</v>
      </c>
      <c r="AE1479">
        <v>0</v>
      </c>
      <c r="AF1479">
        <v>0</v>
      </c>
      <c r="AG1479" s="19">
        <v>0</v>
      </c>
      <c r="AH1479">
        <v>0</v>
      </c>
      <c r="AI1479">
        <v>0</v>
      </c>
      <c r="AJ1479">
        <v>0</v>
      </c>
      <c r="AK1479">
        <v>0</v>
      </c>
      <c r="AL1479">
        <v>0</v>
      </c>
      <c r="AM1479">
        <v>0</v>
      </c>
      <c r="AN1479">
        <v>0</v>
      </c>
      <c r="AO1479">
        <v>0</v>
      </c>
      <c r="AP1479">
        <v>0</v>
      </c>
      <c r="AQ1479">
        <v>0</v>
      </c>
      <c r="AR1479">
        <v>0</v>
      </c>
      <c r="AS1479">
        <v>0</v>
      </c>
      <c r="AT1479">
        <v>0</v>
      </c>
      <c r="AU1479">
        <v>18536</v>
      </c>
      <c r="AV1479">
        <v>25151</v>
      </c>
      <c r="AW1479">
        <v>26669</v>
      </c>
      <c r="AX1479">
        <v>21775</v>
      </c>
      <c r="AY1479">
        <v>30727</v>
      </c>
      <c r="AZ1479">
        <v>26000</v>
      </c>
      <c r="BA1479">
        <v>27000</v>
      </c>
      <c r="BB1479">
        <v>31000</v>
      </c>
      <c r="BC1479">
        <v>29000</v>
      </c>
      <c r="BD1479">
        <v>30000</v>
      </c>
      <c r="BE1479">
        <v>23000</v>
      </c>
      <c r="BF1479">
        <v>31000</v>
      </c>
      <c r="BG1479">
        <v>35000</v>
      </c>
      <c r="BH1479">
        <v>34000</v>
      </c>
      <c r="BI1479">
        <v>35000</v>
      </c>
      <c r="BJ1479">
        <v>40000</v>
      </c>
      <c r="BK1479">
        <v>38000</v>
      </c>
      <c r="BL1479">
        <v>35000</v>
      </c>
      <c r="BM1479">
        <v>37000</v>
      </c>
      <c r="BN1479">
        <v>42000</v>
      </c>
      <c r="BO1479">
        <v>50000</v>
      </c>
      <c r="BP1479">
        <v>50000</v>
      </c>
      <c r="BQ1479">
        <v>48000</v>
      </c>
      <c r="BR1479">
        <v>47000</v>
      </c>
      <c r="BS1479">
        <v>48000</v>
      </c>
      <c r="BT1479">
        <v>38000</v>
      </c>
      <c r="BU1479">
        <v>41000</v>
      </c>
      <c r="BV1479">
        <v>39000</v>
      </c>
      <c r="BW1479">
        <v>39000</v>
      </c>
      <c r="BX1479">
        <v>42000</v>
      </c>
      <c r="BY1479">
        <v>42000</v>
      </c>
      <c r="BZ1479">
        <v>40000</v>
      </c>
      <c r="CA1479">
        <v>52000</v>
      </c>
      <c r="CB1479">
        <v>53000</v>
      </c>
      <c r="CC1479">
        <v>53000</v>
      </c>
      <c r="CD1479">
        <v>57000</v>
      </c>
      <c r="CE1479">
        <v>59000</v>
      </c>
    </row>
    <row r="1480" spans="1:83" x14ac:dyDescent="0.35">
      <c r="A1480" s="9" t="str">
        <f t="shared" si="23"/>
        <v>0118.304.68</v>
      </c>
      <c r="B1480" s="52" t="e">
        <f>+IF(MATCH(A1480,List!H$10:H$145,0),"Targeted")</f>
        <v>#N/A</v>
      </c>
      <c r="C1480" s="65"/>
      <c r="D1480" s="151" t="s">
        <v>7700</v>
      </c>
      <c r="E1480" s="16" t="s">
        <v>1841</v>
      </c>
      <c r="F1480" s="16" t="s">
        <v>1842</v>
      </c>
      <c r="G1480" s="16" t="s">
        <v>298</v>
      </c>
      <c r="H1480" s="16" t="s">
        <v>1842</v>
      </c>
      <c r="I1480" s="16" t="s">
        <v>221</v>
      </c>
      <c r="J1480" s="16" t="s">
        <v>2695</v>
      </c>
      <c r="K1480" s="17" t="s">
        <v>1073</v>
      </c>
      <c r="L1480" s="18" t="s">
        <v>1936</v>
      </c>
      <c r="M1480" s="195" t="s">
        <v>2675</v>
      </c>
      <c r="N1480" s="16" t="s">
        <v>2676</v>
      </c>
      <c r="O1480" s="17" t="s">
        <v>346</v>
      </c>
      <c r="P1480" s="17" t="s">
        <v>305</v>
      </c>
      <c r="Q1480" s="17" t="s">
        <v>306</v>
      </c>
      <c r="R1480">
        <v>0</v>
      </c>
      <c r="S1480">
        <v>0</v>
      </c>
      <c r="T1480">
        <v>0</v>
      </c>
      <c r="U1480">
        <v>0</v>
      </c>
      <c r="V1480">
        <v>0</v>
      </c>
      <c r="W1480">
        <v>0</v>
      </c>
      <c r="X1480">
        <v>0</v>
      </c>
      <c r="Y1480">
        <v>0</v>
      </c>
      <c r="Z1480">
        <v>0</v>
      </c>
      <c r="AA1480">
        <v>0</v>
      </c>
      <c r="AB1480">
        <v>0</v>
      </c>
      <c r="AC1480">
        <v>0</v>
      </c>
      <c r="AD1480">
        <v>0</v>
      </c>
      <c r="AE1480">
        <v>0</v>
      </c>
      <c r="AF1480">
        <v>0</v>
      </c>
      <c r="AG1480" s="19">
        <v>0</v>
      </c>
      <c r="AH1480">
        <v>0</v>
      </c>
      <c r="AI1480">
        <v>0</v>
      </c>
      <c r="AJ1480">
        <v>0</v>
      </c>
      <c r="AK1480">
        <v>0</v>
      </c>
      <c r="AL1480">
        <v>0</v>
      </c>
      <c r="AM1480">
        <v>0</v>
      </c>
      <c r="AN1480">
        <v>0</v>
      </c>
      <c r="AO1480">
        <v>0</v>
      </c>
      <c r="AP1480">
        <v>0</v>
      </c>
      <c r="AQ1480">
        <v>0</v>
      </c>
      <c r="AR1480">
        <v>0</v>
      </c>
      <c r="AS1480">
        <v>0</v>
      </c>
      <c r="AT1480">
        <v>0</v>
      </c>
      <c r="AU1480">
        <v>0</v>
      </c>
      <c r="AV1480">
        <v>0</v>
      </c>
      <c r="AW1480">
        <v>1582</v>
      </c>
      <c r="AX1480">
        <v>1731</v>
      </c>
      <c r="AY1480">
        <v>0</v>
      </c>
      <c r="AZ1480">
        <v>0</v>
      </c>
      <c r="BA1480">
        <v>0</v>
      </c>
      <c r="BB1480">
        <v>0</v>
      </c>
      <c r="BC1480">
        <v>0</v>
      </c>
      <c r="BD1480">
        <v>0</v>
      </c>
      <c r="BE1480">
        <v>0</v>
      </c>
      <c r="BF1480">
        <v>0</v>
      </c>
      <c r="BG1480">
        <v>0</v>
      </c>
      <c r="BH1480">
        <v>0</v>
      </c>
      <c r="BI1480">
        <v>0</v>
      </c>
      <c r="BJ1480">
        <v>0</v>
      </c>
      <c r="BK1480">
        <v>0</v>
      </c>
      <c r="BL1480">
        <v>0</v>
      </c>
      <c r="BM1480">
        <v>0</v>
      </c>
      <c r="BN1480">
        <v>0</v>
      </c>
      <c r="BO1480">
        <v>0</v>
      </c>
      <c r="BP1480">
        <v>0</v>
      </c>
      <c r="BQ1480">
        <v>0</v>
      </c>
      <c r="BR1480">
        <v>0</v>
      </c>
      <c r="BS1480">
        <v>0</v>
      </c>
      <c r="BT1480">
        <v>0</v>
      </c>
      <c r="BU1480">
        <v>0</v>
      </c>
      <c r="BV1480">
        <v>0</v>
      </c>
      <c r="BW1480">
        <v>0</v>
      </c>
      <c r="BX1480">
        <v>0</v>
      </c>
      <c r="BY1480">
        <v>0</v>
      </c>
      <c r="BZ1480">
        <v>0</v>
      </c>
      <c r="CA1480">
        <v>0</v>
      </c>
      <c r="CB1480">
        <v>0</v>
      </c>
      <c r="CC1480">
        <v>0</v>
      </c>
      <c r="CD1480">
        <v>0</v>
      </c>
      <c r="CE1480">
        <v>0</v>
      </c>
    </row>
    <row r="1481" spans="1:83" x14ac:dyDescent="0.35">
      <c r="A1481" s="9" t="str">
        <f t="shared" si="23"/>
        <v>0118.304.68</v>
      </c>
      <c r="B1481" s="52" t="e">
        <f>+IF(MATCH(A1481,List!H$10:H$145,0),"Targeted")</f>
        <v>#N/A</v>
      </c>
      <c r="C1481" s="65"/>
      <c r="D1481" s="151" t="s">
        <v>7700</v>
      </c>
      <c r="E1481" s="16" t="s">
        <v>1841</v>
      </c>
      <c r="F1481" s="16" t="s">
        <v>1842</v>
      </c>
      <c r="G1481" s="16" t="s">
        <v>298</v>
      </c>
      <c r="H1481" s="16" t="s">
        <v>1842</v>
      </c>
      <c r="I1481" s="16" t="s">
        <v>221</v>
      </c>
      <c r="J1481" s="16" t="s">
        <v>2695</v>
      </c>
      <c r="K1481" s="17" t="s">
        <v>1073</v>
      </c>
      <c r="L1481" s="18" t="s">
        <v>1936</v>
      </c>
      <c r="M1481" s="195" t="s">
        <v>2675</v>
      </c>
      <c r="N1481" s="16" t="s">
        <v>2676</v>
      </c>
      <c r="O1481" s="17" t="s">
        <v>346</v>
      </c>
      <c r="P1481" s="17" t="s">
        <v>524</v>
      </c>
      <c r="Q1481" s="17" t="s">
        <v>306</v>
      </c>
      <c r="R1481">
        <v>0</v>
      </c>
      <c r="S1481">
        <v>0</v>
      </c>
      <c r="T1481">
        <v>0</v>
      </c>
      <c r="U1481">
        <v>0</v>
      </c>
      <c r="V1481">
        <v>0</v>
      </c>
      <c r="W1481">
        <v>0</v>
      </c>
      <c r="X1481">
        <v>0</v>
      </c>
      <c r="Y1481">
        <v>0</v>
      </c>
      <c r="Z1481">
        <v>0</v>
      </c>
      <c r="AA1481">
        <v>0</v>
      </c>
      <c r="AB1481">
        <v>0</v>
      </c>
      <c r="AC1481">
        <v>0</v>
      </c>
      <c r="AD1481">
        <v>0</v>
      </c>
      <c r="AE1481">
        <v>0</v>
      </c>
      <c r="AF1481">
        <v>0</v>
      </c>
      <c r="AG1481" s="19">
        <v>0</v>
      </c>
      <c r="AH1481">
        <v>0</v>
      </c>
      <c r="AI1481">
        <v>0</v>
      </c>
      <c r="AJ1481">
        <v>0</v>
      </c>
      <c r="AK1481">
        <v>0</v>
      </c>
      <c r="AL1481">
        <v>0</v>
      </c>
      <c r="AM1481">
        <v>0</v>
      </c>
      <c r="AN1481">
        <v>0</v>
      </c>
      <c r="AO1481">
        <v>0</v>
      </c>
      <c r="AP1481">
        <v>0</v>
      </c>
      <c r="AQ1481">
        <v>0</v>
      </c>
      <c r="AR1481">
        <v>0</v>
      </c>
      <c r="AS1481">
        <v>0</v>
      </c>
      <c r="AT1481">
        <v>0</v>
      </c>
      <c r="AU1481">
        <v>0</v>
      </c>
      <c r="AV1481">
        <v>0</v>
      </c>
      <c r="AW1481">
        <v>565</v>
      </c>
      <c r="AX1481">
        <v>8000</v>
      </c>
      <c r="AY1481">
        <v>9269</v>
      </c>
      <c r="AZ1481">
        <v>9000</v>
      </c>
      <c r="BA1481">
        <v>4000</v>
      </c>
      <c r="BB1481">
        <v>0</v>
      </c>
      <c r="BC1481">
        <v>0</v>
      </c>
      <c r="BD1481">
        <v>0</v>
      </c>
      <c r="BE1481">
        <v>0</v>
      </c>
      <c r="BF1481">
        <v>0</v>
      </c>
      <c r="BG1481">
        <v>0</v>
      </c>
      <c r="BH1481">
        <v>0</v>
      </c>
      <c r="BI1481">
        <v>0</v>
      </c>
      <c r="BJ1481">
        <v>0</v>
      </c>
      <c r="BK1481">
        <v>0</v>
      </c>
      <c r="BL1481">
        <v>0</v>
      </c>
      <c r="BM1481">
        <v>0</v>
      </c>
      <c r="BN1481">
        <v>0</v>
      </c>
      <c r="BO1481">
        <v>0</v>
      </c>
      <c r="BP1481">
        <v>0</v>
      </c>
      <c r="BQ1481">
        <v>0</v>
      </c>
      <c r="BR1481">
        <v>0</v>
      </c>
      <c r="BS1481">
        <v>0</v>
      </c>
      <c r="BT1481">
        <v>0</v>
      </c>
      <c r="BU1481">
        <v>0</v>
      </c>
      <c r="BV1481">
        <v>0</v>
      </c>
      <c r="BW1481">
        <v>0</v>
      </c>
      <c r="BX1481">
        <v>0</v>
      </c>
      <c r="BY1481">
        <v>0</v>
      </c>
      <c r="BZ1481">
        <v>0</v>
      </c>
      <c r="CA1481">
        <v>0</v>
      </c>
      <c r="CB1481">
        <v>0</v>
      </c>
      <c r="CC1481">
        <v>0</v>
      </c>
      <c r="CD1481">
        <v>0</v>
      </c>
      <c r="CE1481">
        <v>0</v>
      </c>
    </row>
    <row r="1482" spans="1:83" x14ac:dyDescent="0.35">
      <c r="A1482" s="9" t="str">
        <f t="shared" si="23"/>
        <v>0118.304.68</v>
      </c>
      <c r="B1482" s="52" t="e">
        <f>+IF(MATCH(A1482,List!H$10:H$145,0),"Targeted")</f>
        <v>#N/A</v>
      </c>
      <c r="C1482" s="65"/>
      <c r="D1482" s="151"/>
      <c r="E1482" s="16" t="s">
        <v>1841</v>
      </c>
      <c r="F1482" s="16" t="s">
        <v>1842</v>
      </c>
      <c r="G1482" s="16" t="s">
        <v>298</v>
      </c>
      <c r="H1482" s="16" t="s">
        <v>1842</v>
      </c>
      <c r="I1482" s="16" t="s">
        <v>221</v>
      </c>
      <c r="J1482" s="16" t="s">
        <v>2695</v>
      </c>
      <c r="K1482" s="17" t="s">
        <v>1073</v>
      </c>
      <c r="L1482" s="18" t="s">
        <v>1936</v>
      </c>
      <c r="M1482" s="195" t="s">
        <v>2675</v>
      </c>
      <c r="N1482" s="16" t="s">
        <v>2676</v>
      </c>
      <c r="O1482" s="17" t="s">
        <v>304</v>
      </c>
      <c r="P1482" s="17" t="s">
        <v>305</v>
      </c>
      <c r="Q1482" s="17" t="s">
        <v>306</v>
      </c>
      <c r="R1482">
        <v>0</v>
      </c>
      <c r="S1482">
        <v>0</v>
      </c>
      <c r="T1482">
        <v>0</v>
      </c>
      <c r="U1482">
        <v>0</v>
      </c>
      <c r="V1482">
        <v>0</v>
      </c>
      <c r="W1482">
        <v>0</v>
      </c>
      <c r="X1482">
        <v>0</v>
      </c>
      <c r="Y1482">
        <v>0</v>
      </c>
      <c r="Z1482">
        <v>0</v>
      </c>
      <c r="AA1482">
        <v>0</v>
      </c>
      <c r="AB1482">
        <v>0</v>
      </c>
      <c r="AC1482">
        <v>0</v>
      </c>
      <c r="AD1482">
        <v>0</v>
      </c>
      <c r="AE1482">
        <v>0</v>
      </c>
      <c r="AF1482">
        <v>0</v>
      </c>
      <c r="AG1482" s="19">
        <v>0</v>
      </c>
      <c r="AH1482">
        <v>0</v>
      </c>
      <c r="AI1482">
        <v>0</v>
      </c>
      <c r="AJ1482">
        <v>0</v>
      </c>
      <c r="AK1482">
        <v>0</v>
      </c>
      <c r="AL1482">
        <v>0</v>
      </c>
      <c r="AM1482">
        <v>0</v>
      </c>
      <c r="AN1482">
        <v>0</v>
      </c>
      <c r="AO1482">
        <v>0</v>
      </c>
      <c r="AP1482">
        <v>0</v>
      </c>
      <c r="AQ1482">
        <v>0</v>
      </c>
      <c r="AR1482">
        <v>0</v>
      </c>
      <c r="AS1482">
        <v>0</v>
      </c>
      <c r="AT1482">
        <v>0</v>
      </c>
      <c r="AU1482">
        <v>0</v>
      </c>
      <c r="AV1482">
        <v>0</v>
      </c>
      <c r="AW1482">
        <v>0</v>
      </c>
      <c r="AX1482">
        <v>0</v>
      </c>
      <c r="AY1482">
        <v>0</v>
      </c>
      <c r="AZ1482">
        <v>0</v>
      </c>
      <c r="BA1482">
        <v>0</v>
      </c>
      <c r="BB1482">
        <v>0</v>
      </c>
      <c r="BC1482">
        <v>0</v>
      </c>
      <c r="BD1482">
        <v>0</v>
      </c>
      <c r="BE1482">
        <v>0</v>
      </c>
      <c r="BF1482">
        <v>4000</v>
      </c>
      <c r="BG1482">
        <v>0</v>
      </c>
      <c r="BH1482">
        <v>1000</v>
      </c>
      <c r="BI1482">
        <v>0</v>
      </c>
      <c r="BJ1482">
        <v>0</v>
      </c>
      <c r="BK1482">
        <v>0</v>
      </c>
      <c r="BL1482">
        <v>0</v>
      </c>
      <c r="BM1482">
        <v>0</v>
      </c>
      <c r="BN1482">
        <v>0</v>
      </c>
      <c r="BO1482">
        <v>0</v>
      </c>
      <c r="BP1482">
        <v>0</v>
      </c>
      <c r="BQ1482">
        <v>0</v>
      </c>
      <c r="BR1482">
        <v>0</v>
      </c>
      <c r="BS1482">
        <v>0</v>
      </c>
      <c r="BT1482">
        <v>0</v>
      </c>
      <c r="BU1482">
        <v>0</v>
      </c>
      <c r="BV1482">
        <v>0</v>
      </c>
      <c r="BW1482">
        <v>0</v>
      </c>
      <c r="BX1482" s="10">
        <v>0</v>
      </c>
      <c r="BY1482">
        <v>0</v>
      </c>
      <c r="BZ1482">
        <v>0</v>
      </c>
      <c r="CA1482">
        <v>0</v>
      </c>
      <c r="CB1482">
        <v>0</v>
      </c>
      <c r="CC1482">
        <v>0</v>
      </c>
      <c r="CD1482">
        <v>0</v>
      </c>
      <c r="CE1482">
        <v>0</v>
      </c>
    </row>
    <row r="1483" spans="1:83" x14ac:dyDescent="0.35">
      <c r="A1483" s="9" t="str">
        <f t="shared" si="23"/>
        <v>0200.304.68</v>
      </c>
      <c r="B1483" s="52" t="e">
        <f>+IF(MATCH(A1483,List!H$10:H$145,0),"Targeted")</f>
        <v>#N/A</v>
      </c>
      <c r="C1483" s="65"/>
      <c r="D1483" s="151" t="s">
        <v>7700</v>
      </c>
      <c r="E1483" s="16" t="s">
        <v>1841</v>
      </c>
      <c r="F1483" s="16" t="s">
        <v>1842</v>
      </c>
      <c r="G1483" s="16" t="s">
        <v>298</v>
      </c>
      <c r="H1483" s="16" t="s">
        <v>1842</v>
      </c>
      <c r="I1483" s="16" t="s">
        <v>24</v>
      </c>
      <c r="J1483" s="16" t="s">
        <v>2696</v>
      </c>
      <c r="K1483" s="17" t="s">
        <v>1073</v>
      </c>
      <c r="L1483" s="18" t="s">
        <v>1936</v>
      </c>
      <c r="M1483" s="195" t="s">
        <v>2675</v>
      </c>
      <c r="N1483" s="16" t="s">
        <v>2676</v>
      </c>
      <c r="O1483" s="17" t="s">
        <v>346</v>
      </c>
      <c r="P1483" s="17" t="s">
        <v>305</v>
      </c>
      <c r="Q1483" s="17" t="s">
        <v>306</v>
      </c>
      <c r="R1483">
        <v>0</v>
      </c>
      <c r="S1483">
        <v>0</v>
      </c>
      <c r="T1483">
        <v>0</v>
      </c>
      <c r="U1483">
        <v>0</v>
      </c>
      <c r="V1483">
        <v>0</v>
      </c>
      <c r="W1483">
        <v>0</v>
      </c>
      <c r="X1483">
        <v>0</v>
      </c>
      <c r="Y1483">
        <v>0</v>
      </c>
      <c r="Z1483">
        <v>42</v>
      </c>
      <c r="AA1483">
        <v>-1247</v>
      </c>
      <c r="AB1483">
        <v>169</v>
      </c>
      <c r="AC1483">
        <v>39633</v>
      </c>
      <c r="AD1483">
        <v>48341</v>
      </c>
      <c r="AE1483">
        <v>54355</v>
      </c>
      <c r="AF1483">
        <v>65659</v>
      </c>
      <c r="AG1483" s="19">
        <v>16237</v>
      </c>
      <c r="AH1483">
        <v>72765</v>
      </c>
      <c r="AI1483">
        <v>71006</v>
      </c>
      <c r="AJ1483">
        <v>95197</v>
      </c>
      <c r="AK1483">
        <v>472931</v>
      </c>
      <c r="AL1483">
        <v>545633</v>
      </c>
      <c r="AM1483">
        <v>520608</v>
      </c>
      <c r="AN1483">
        <v>540975</v>
      </c>
      <c r="AO1483">
        <v>584961</v>
      </c>
      <c r="AP1483">
        <v>631419</v>
      </c>
      <c r="AQ1483">
        <v>659173</v>
      </c>
      <c r="AR1483">
        <v>674379</v>
      </c>
      <c r="AS1483">
        <v>762502</v>
      </c>
      <c r="AT1483">
        <v>834444</v>
      </c>
      <c r="AU1483">
        <v>836833</v>
      </c>
      <c r="AV1483">
        <v>908234</v>
      </c>
      <c r="AW1483">
        <v>1065788</v>
      </c>
      <c r="AX1483">
        <v>875200</v>
      </c>
      <c r="AY1483">
        <v>850647</v>
      </c>
      <c r="AZ1483">
        <v>892000</v>
      </c>
      <c r="BA1483">
        <v>41000</v>
      </c>
      <c r="BB1483">
        <v>0</v>
      </c>
      <c r="BC1483">
        <v>0</v>
      </c>
      <c r="BD1483">
        <v>0</v>
      </c>
      <c r="BE1483">
        <v>3000</v>
      </c>
      <c r="BF1483">
        <v>0</v>
      </c>
      <c r="BG1483">
        <v>0</v>
      </c>
      <c r="BH1483">
        <v>0</v>
      </c>
      <c r="BI1483">
        <v>0</v>
      </c>
      <c r="BJ1483">
        <v>0</v>
      </c>
      <c r="BK1483">
        <v>0</v>
      </c>
      <c r="BL1483">
        <v>0</v>
      </c>
      <c r="BM1483">
        <v>0</v>
      </c>
      <c r="BN1483">
        <v>0</v>
      </c>
      <c r="BO1483">
        <v>0</v>
      </c>
      <c r="BP1483">
        <v>0</v>
      </c>
      <c r="BQ1483">
        <v>0</v>
      </c>
      <c r="BR1483">
        <v>0</v>
      </c>
      <c r="BS1483">
        <v>0</v>
      </c>
      <c r="BT1483">
        <v>0</v>
      </c>
      <c r="BU1483">
        <v>0</v>
      </c>
      <c r="BV1483">
        <v>0</v>
      </c>
      <c r="BW1483">
        <v>0</v>
      </c>
      <c r="BX1483">
        <v>0</v>
      </c>
      <c r="BY1483">
        <v>0</v>
      </c>
      <c r="BZ1483">
        <v>0</v>
      </c>
      <c r="CA1483">
        <v>0</v>
      </c>
      <c r="CB1483">
        <v>0</v>
      </c>
      <c r="CC1483">
        <v>0</v>
      </c>
      <c r="CD1483">
        <v>0</v>
      </c>
      <c r="CE1483">
        <v>0</v>
      </c>
    </row>
    <row r="1484" spans="1:83" x14ac:dyDescent="0.35">
      <c r="A1484" s="9" t="str">
        <f t="shared" si="23"/>
        <v>0250.304.68</v>
      </c>
      <c r="B1484" s="52" t="e">
        <f>+IF(MATCH(A1484,List!H$10:H$145,0),"Targeted")</f>
        <v>#N/A</v>
      </c>
      <c r="C1484" s="65"/>
      <c r="D1484" s="151" t="s">
        <v>7700</v>
      </c>
      <c r="E1484" s="16" t="s">
        <v>1841</v>
      </c>
      <c r="F1484" s="16" t="s">
        <v>1842</v>
      </c>
      <c r="G1484" s="16" t="s">
        <v>298</v>
      </c>
      <c r="H1484" s="16" t="s">
        <v>1842</v>
      </c>
      <c r="I1484" s="16" t="s">
        <v>1784</v>
      </c>
      <c r="J1484" s="16" t="s">
        <v>2697</v>
      </c>
      <c r="K1484" s="17" t="s">
        <v>1073</v>
      </c>
      <c r="L1484" s="18" t="s">
        <v>1936</v>
      </c>
      <c r="M1484" s="195" t="s">
        <v>2675</v>
      </c>
      <c r="N1484" s="16" t="s">
        <v>2676</v>
      </c>
      <c r="O1484" s="17" t="s">
        <v>346</v>
      </c>
      <c r="P1484" s="17" t="s">
        <v>305</v>
      </c>
      <c r="Q1484" s="17" t="s">
        <v>306</v>
      </c>
      <c r="R1484">
        <v>0</v>
      </c>
      <c r="S1484">
        <v>0</v>
      </c>
      <c r="T1484">
        <v>0</v>
      </c>
      <c r="U1484">
        <v>0</v>
      </c>
      <c r="V1484">
        <v>0</v>
      </c>
      <c r="W1484">
        <v>0</v>
      </c>
      <c r="X1484">
        <v>0</v>
      </c>
      <c r="Y1484">
        <v>0</v>
      </c>
      <c r="Z1484">
        <v>0</v>
      </c>
      <c r="AA1484">
        <v>0</v>
      </c>
      <c r="AB1484">
        <v>0</v>
      </c>
      <c r="AC1484">
        <v>0</v>
      </c>
      <c r="AD1484">
        <v>0</v>
      </c>
      <c r="AE1484">
        <v>0</v>
      </c>
      <c r="AF1484">
        <v>0</v>
      </c>
      <c r="AG1484" s="19">
        <v>0</v>
      </c>
      <c r="AH1484">
        <v>0</v>
      </c>
      <c r="AI1484">
        <v>0</v>
      </c>
      <c r="AJ1484">
        <v>0</v>
      </c>
      <c r="AK1484">
        <v>0</v>
      </c>
      <c r="AL1484">
        <v>9000</v>
      </c>
      <c r="AM1484">
        <v>26600</v>
      </c>
      <c r="AN1484">
        <v>40000</v>
      </c>
      <c r="AO1484">
        <v>44000</v>
      </c>
      <c r="AP1484">
        <v>44000</v>
      </c>
      <c r="AQ1484">
        <v>198002</v>
      </c>
      <c r="AR1484">
        <v>535955</v>
      </c>
      <c r="AS1484">
        <v>239100</v>
      </c>
      <c r="AT1484">
        <v>150000</v>
      </c>
      <c r="AU1484">
        <v>0</v>
      </c>
      <c r="AV1484">
        <v>860889</v>
      </c>
      <c r="AW1484">
        <v>233900</v>
      </c>
      <c r="AX1484">
        <v>250000</v>
      </c>
      <c r="AY1484">
        <v>250000</v>
      </c>
      <c r="AZ1484">
        <v>250000</v>
      </c>
      <c r="BA1484">
        <v>250000</v>
      </c>
      <c r="BB1484">
        <v>250000</v>
      </c>
      <c r="BC1484">
        <v>250000</v>
      </c>
      <c r="BD1484">
        <v>325000</v>
      </c>
      <c r="BE1484">
        <v>700000</v>
      </c>
      <c r="BF1484">
        <v>634000</v>
      </c>
      <c r="BG1484">
        <v>676000</v>
      </c>
      <c r="BH1484">
        <v>632000</v>
      </c>
      <c r="BI1484">
        <v>1258000</v>
      </c>
      <c r="BJ1484">
        <v>1248000</v>
      </c>
      <c r="BK1484">
        <v>1190000</v>
      </c>
      <c r="BL1484">
        <v>1040000</v>
      </c>
      <c r="BM1484">
        <v>985000</v>
      </c>
      <c r="BN1484">
        <v>1748000</v>
      </c>
      <c r="BO1484">
        <v>1281000</v>
      </c>
      <c r="BP1484">
        <v>1156000</v>
      </c>
      <c r="BQ1484">
        <v>1075000</v>
      </c>
      <c r="BR1484">
        <v>1087000</v>
      </c>
      <c r="BS1484">
        <v>938000</v>
      </c>
      <c r="BT1484">
        <v>981000</v>
      </c>
      <c r="BU1484">
        <v>812000</v>
      </c>
      <c r="BV1484">
        <v>1038000</v>
      </c>
      <c r="BW1484">
        <v>1094000</v>
      </c>
      <c r="BX1484">
        <v>1084000</v>
      </c>
      <c r="BY1484">
        <v>1077000</v>
      </c>
      <c r="BZ1484">
        <v>1153000</v>
      </c>
      <c r="CA1484">
        <v>1467000</v>
      </c>
      <c r="CB1484">
        <v>1498000</v>
      </c>
      <c r="CC1484">
        <v>1530000</v>
      </c>
      <c r="CD1484">
        <v>1564000</v>
      </c>
      <c r="CE1484">
        <v>1599000</v>
      </c>
    </row>
    <row r="1485" spans="1:83" x14ac:dyDescent="0.35">
      <c r="A1485" s="9" t="str">
        <f t="shared" si="23"/>
        <v>0251.304.68</v>
      </c>
      <c r="B1485" s="52" t="e">
        <f>+IF(MATCH(A1485,List!H$10:H$145,0),"Targeted")</f>
        <v>#N/A</v>
      </c>
      <c r="C1485" s="65"/>
      <c r="D1485" s="151" t="s">
        <v>7700</v>
      </c>
      <c r="E1485" s="16" t="s">
        <v>1841</v>
      </c>
      <c r="F1485" s="16" t="s">
        <v>1842</v>
      </c>
      <c r="G1485" s="16" t="s">
        <v>298</v>
      </c>
      <c r="H1485" s="16" t="s">
        <v>1842</v>
      </c>
      <c r="I1485" s="16" t="s">
        <v>906</v>
      </c>
      <c r="J1485" s="16" t="s">
        <v>2698</v>
      </c>
      <c r="K1485" s="17" t="s">
        <v>1073</v>
      </c>
      <c r="L1485" s="18" t="s">
        <v>1936</v>
      </c>
      <c r="M1485" s="195" t="s">
        <v>2675</v>
      </c>
      <c r="N1485" s="16" t="s">
        <v>2676</v>
      </c>
      <c r="O1485" s="17" t="s">
        <v>346</v>
      </c>
      <c r="P1485" s="17" t="s">
        <v>305</v>
      </c>
      <c r="Q1485" s="17" t="s">
        <v>306</v>
      </c>
      <c r="R1485">
        <v>0</v>
      </c>
      <c r="S1485">
        <v>0</v>
      </c>
      <c r="T1485">
        <v>0</v>
      </c>
      <c r="U1485">
        <v>0</v>
      </c>
      <c r="V1485">
        <v>0</v>
      </c>
      <c r="W1485">
        <v>0</v>
      </c>
      <c r="X1485">
        <v>0</v>
      </c>
      <c r="Y1485">
        <v>0</v>
      </c>
      <c r="Z1485">
        <v>0</v>
      </c>
      <c r="AA1485">
        <v>0</v>
      </c>
      <c r="AB1485">
        <v>0</v>
      </c>
      <c r="AC1485">
        <v>0</v>
      </c>
      <c r="AD1485">
        <v>0</v>
      </c>
      <c r="AE1485">
        <v>0</v>
      </c>
      <c r="AF1485">
        <v>0</v>
      </c>
      <c r="AG1485" s="19">
        <v>0</v>
      </c>
      <c r="AH1485">
        <v>0</v>
      </c>
      <c r="AI1485">
        <v>0</v>
      </c>
      <c r="AJ1485">
        <v>0</v>
      </c>
      <c r="AK1485">
        <v>0</v>
      </c>
      <c r="AL1485">
        <v>0</v>
      </c>
      <c r="AM1485">
        <v>0</v>
      </c>
      <c r="AN1485">
        <v>0</v>
      </c>
      <c r="AO1485">
        <v>0</v>
      </c>
      <c r="AP1485">
        <v>0</v>
      </c>
      <c r="AQ1485">
        <v>0</v>
      </c>
      <c r="AR1485">
        <v>0</v>
      </c>
      <c r="AS1485">
        <v>0</v>
      </c>
      <c r="AT1485">
        <v>0</v>
      </c>
      <c r="AU1485">
        <v>0</v>
      </c>
      <c r="AV1485">
        <v>0</v>
      </c>
      <c r="AW1485">
        <v>0</v>
      </c>
      <c r="AX1485">
        <v>0</v>
      </c>
      <c r="AY1485">
        <v>0</v>
      </c>
      <c r="AZ1485">
        <v>0</v>
      </c>
      <c r="BA1485">
        <v>0</v>
      </c>
      <c r="BB1485">
        <v>0</v>
      </c>
      <c r="BC1485">
        <v>0</v>
      </c>
      <c r="BD1485">
        <v>0</v>
      </c>
      <c r="BE1485">
        <v>0</v>
      </c>
      <c r="BF1485">
        <v>0</v>
      </c>
      <c r="BG1485">
        <v>0</v>
      </c>
      <c r="BH1485">
        <v>0</v>
      </c>
      <c r="BI1485">
        <v>0</v>
      </c>
      <c r="BJ1485">
        <v>0</v>
      </c>
      <c r="BK1485">
        <v>15000</v>
      </c>
      <c r="BL1485">
        <v>0</v>
      </c>
      <c r="BM1485">
        <v>0</v>
      </c>
      <c r="BN1485">
        <v>0</v>
      </c>
      <c r="BO1485">
        <v>0</v>
      </c>
      <c r="BP1485">
        <v>0</v>
      </c>
      <c r="BQ1485">
        <v>0</v>
      </c>
      <c r="BR1485">
        <v>0</v>
      </c>
      <c r="BS1485">
        <v>0</v>
      </c>
      <c r="BT1485">
        <v>0</v>
      </c>
      <c r="BU1485">
        <v>0</v>
      </c>
      <c r="BV1485">
        <v>0</v>
      </c>
      <c r="BW1485">
        <v>0</v>
      </c>
      <c r="BX1485">
        <v>0</v>
      </c>
      <c r="BY1485">
        <v>0</v>
      </c>
      <c r="BZ1485">
        <v>0</v>
      </c>
      <c r="CA1485">
        <v>0</v>
      </c>
      <c r="CB1485">
        <v>0</v>
      </c>
      <c r="CC1485">
        <v>0</v>
      </c>
      <c r="CD1485">
        <v>0</v>
      </c>
      <c r="CE1485">
        <v>0</v>
      </c>
    </row>
    <row r="1486" spans="1:83" x14ac:dyDescent="0.35">
      <c r="A1486" s="9" t="str">
        <f t="shared" si="23"/>
        <v>275330.304.68</v>
      </c>
      <c r="B1486" s="52" t="e">
        <f>+IF(MATCH(A1486,List!H$10:H$145,0),"Targeted")</f>
        <v>#N/A</v>
      </c>
      <c r="C1486" s="65"/>
      <c r="D1486" s="151"/>
      <c r="E1486" s="16" t="s">
        <v>1841</v>
      </c>
      <c r="F1486" s="16" t="s">
        <v>1842</v>
      </c>
      <c r="G1486" s="16" t="s">
        <v>298</v>
      </c>
      <c r="H1486" s="16" t="s">
        <v>1842</v>
      </c>
      <c r="I1486" s="16" t="s">
        <v>2699</v>
      </c>
      <c r="J1486" s="16" t="s">
        <v>2700</v>
      </c>
      <c r="K1486" s="17" t="s">
        <v>1073</v>
      </c>
      <c r="L1486" s="18" t="s">
        <v>1936</v>
      </c>
      <c r="M1486" s="195" t="s">
        <v>2675</v>
      </c>
      <c r="N1486" s="16" t="s">
        <v>2676</v>
      </c>
      <c r="O1486" s="17" t="s">
        <v>304</v>
      </c>
      <c r="P1486" s="17" t="s">
        <v>305</v>
      </c>
      <c r="Q1486" s="17" t="s">
        <v>306</v>
      </c>
      <c r="R1486">
        <v>0</v>
      </c>
      <c r="S1486">
        <v>0</v>
      </c>
      <c r="T1486">
        <v>0</v>
      </c>
      <c r="U1486">
        <v>0</v>
      </c>
      <c r="V1486">
        <v>0</v>
      </c>
      <c r="W1486">
        <v>0</v>
      </c>
      <c r="X1486">
        <v>0</v>
      </c>
      <c r="Y1486">
        <v>0</v>
      </c>
      <c r="Z1486">
        <v>0</v>
      </c>
      <c r="AA1486">
        <v>0</v>
      </c>
      <c r="AB1486">
        <v>0</v>
      </c>
      <c r="AC1486">
        <v>0</v>
      </c>
      <c r="AD1486">
        <v>0</v>
      </c>
      <c r="AE1486">
        <v>0</v>
      </c>
      <c r="AF1486">
        <v>0</v>
      </c>
      <c r="AG1486" s="19">
        <v>0</v>
      </c>
      <c r="AH1486">
        <v>0</v>
      </c>
      <c r="AI1486">
        <v>0</v>
      </c>
      <c r="AJ1486">
        <v>0</v>
      </c>
      <c r="AK1486">
        <v>0</v>
      </c>
      <c r="AL1486">
        <v>0</v>
      </c>
      <c r="AM1486">
        <v>0</v>
      </c>
      <c r="AN1486">
        <v>0</v>
      </c>
      <c r="AO1486">
        <v>0</v>
      </c>
      <c r="AP1486">
        <v>0</v>
      </c>
      <c r="AQ1486">
        <v>0</v>
      </c>
      <c r="AR1486">
        <v>0</v>
      </c>
      <c r="AS1486">
        <v>0</v>
      </c>
      <c r="AT1486">
        <v>0</v>
      </c>
      <c r="AU1486">
        <v>0</v>
      </c>
      <c r="AV1486">
        <v>0</v>
      </c>
      <c r="AW1486">
        <v>0</v>
      </c>
      <c r="AX1486">
        <v>0</v>
      </c>
      <c r="AY1486">
        <v>0</v>
      </c>
      <c r="AZ1486">
        <v>0</v>
      </c>
      <c r="BA1486">
        <v>0</v>
      </c>
      <c r="BB1486">
        <v>0</v>
      </c>
      <c r="BC1486">
        <v>0</v>
      </c>
      <c r="BD1486">
        <v>0</v>
      </c>
      <c r="BE1486">
        <v>0</v>
      </c>
      <c r="BF1486">
        <v>0</v>
      </c>
      <c r="BG1486">
        <v>-1000</v>
      </c>
      <c r="BH1486">
        <v>0</v>
      </c>
      <c r="BI1486">
        <v>-6000</v>
      </c>
      <c r="BJ1486">
        <v>0</v>
      </c>
      <c r="BK1486">
        <v>0</v>
      </c>
      <c r="BL1486">
        <v>0</v>
      </c>
      <c r="BM1486">
        <v>0</v>
      </c>
      <c r="BN1486">
        <v>0</v>
      </c>
      <c r="BO1486">
        <v>0</v>
      </c>
      <c r="BP1486">
        <v>0</v>
      </c>
      <c r="BQ1486">
        <v>0</v>
      </c>
      <c r="BR1486">
        <v>0</v>
      </c>
      <c r="BS1486">
        <v>0</v>
      </c>
      <c r="BT1486">
        <v>0</v>
      </c>
      <c r="BU1486">
        <v>0</v>
      </c>
      <c r="BV1486">
        <v>0</v>
      </c>
      <c r="BW1486">
        <v>0</v>
      </c>
      <c r="BX1486" s="10">
        <v>0</v>
      </c>
      <c r="BY1486">
        <v>0</v>
      </c>
      <c r="BZ1486">
        <v>0</v>
      </c>
      <c r="CA1486">
        <v>0</v>
      </c>
      <c r="CB1486">
        <v>0</v>
      </c>
      <c r="CC1486">
        <v>0</v>
      </c>
      <c r="CD1486">
        <v>0</v>
      </c>
      <c r="CE1486">
        <v>0</v>
      </c>
    </row>
    <row r="1487" spans="1:83" x14ac:dyDescent="0.35">
      <c r="A1487" s="9" t="str">
        <f t="shared" si="23"/>
        <v>291700.304.68</v>
      </c>
      <c r="B1487" s="52" t="e">
        <f>+IF(MATCH(A1487,List!H$10:H$145,0),"Targeted")</f>
        <v>#N/A</v>
      </c>
      <c r="C1487" s="65"/>
      <c r="D1487" s="151"/>
      <c r="E1487" s="16" t="s">
        <v>1841</v>
      </c>
      <c r="F1487" s="16" t="s">
        <v>1842</v>
      </c>
      <c r="G1487" s="16" t="s">
        <v>298</v>
      </c>
      <c r="H1487" s="16" t="s">
        <v>1842</v>
      </c>
      <c r="I1487" s="16" t="s">
        <v>2687</v>
      </c>
      <c r="J1487" s="16" t="s">
        <v>2701</v>
      </c>
      <c r="K1487" s="17" t="s">
        <v>1073</v>
      </c>
      <c r="L1487" s="18" t="s">
        <v>1936</v>
      </c>
      <c r="M1487" s="195" t="s">
        <v>2675</v>
      </c>
      <c r="N1487" s="16" t="s">
        <v>2676</v>
      </c>
      <c r="O1487" s="17" t="s">
        <v>304</v>
      </c>
      <c r="P1487" s="17" t="s">
        <v>305</v>
      </c>
      <c r="Q1487" s="17" t="s">
        <v>306</v>
      </c>
      <c r="R1487">
        <v>0</v>
      </c>
      <c r="S1487">
        <v>0</v>
      </c>
      <c r="T1487">
        <v>0</v>
      </c>
      <c r="U1487">
        <v>0</v>
      </c>
      <c r="V1487">
        <v>0</v>
      </c>
      <c r="W1487">
        <v>0</v>
      </c>
      <c r="X1487">
        <v>0</v>
      </c>
      <c r="Y1487">
        <v>0</v>
      </c>
      <c r="Z1487">
        <v>0</v>
      </c>
      <c r="AA1487">
        <v>0</v>
      </c>
      <c r="AB1487">
        <v>0</v>
      </c>
      <c r="AC1487">
        <v>0</v>
      </c>
      <c r="AD1487">
        <v>0</v>
      </c>
      <c r="AE1487">
        <v>0</v>
      </c>
      <c r="AF1487">
        <v>0</v>
      </c>
      <c r="AG1487" s="19">
        <v>0</v>
      </c>
      <c r="AH1487">
        <v>0</v>
      </c>
      <c r="AI1487">
        <v>0</v>
      </c>
      <c r="AJ1487">
        <v>0</v>
      </c>
      <c r="AK1487">
        <v>0</v>
      </c>
      <c r="AL1487">
        <v>0</v>
      </c>
      <c r="AM1487">
        <v>0</v>
      </c>
      <c r="AN1487">
        <v>0</v>
      </c>
      <c r="AO1487">
        <v>0</v>
      </c>
      <c r="AP1487">
        <v>0</v>
      </c>
      <c r="AQ1487">
        <v>0</v>
      </c>
      <c r="AR1487">
        <v>-846</v>
      </c>
      <c r="AS1487">
        <v>-656</v>
      </c>
      <c r="AT1487">
        <v>-4</v>
      </c>
      <c r="AU1487">
        <v>0</v>
      </c>
      <c r="AV1487">
        <v>11</v>
      </c>
      <c r="AW1487">
        <v>485</v>
      </c>
      <c r="AX1487">
        <v>0</v>
      </c>
      <c r="AY1487">
        <v>-9</v>
      </c>
      <c r="AZ1487">
        <v>0</v>
      </c>
      <c r="BA1487">
        <v>0</v>
      </c>
      <c r="BB1487">
        <v>0</v>
      </c>
      <c r="BC1487">
        <v>0</v>
      </c>
      <c r="BD1487">
        <v>0</v>
      </c>
      <c r="BE1487">
        <v>0</v>
      </c>
      <c r="BF1487">
        <v>0</v>
      </c>
      <c r="BG1487">
        <v>0</v>
      </c>
      <c r="BH1487">
        <v>0</v>
      </c>
      <c r="BI1487">
        <v>0</v>
      </c>
      <c r="BJ1487">
        <v>0</v>
      </c>
      <c r="BK1487">
        <v>0</v>
      </c>
      <c r="BL1487">
        <v>0</v>
      </c>
      <c r="BM1487">
        <v>0</v>
      </c>
      <c r="BN1487">
        <v>0</v>
      </c>
      <c r="BO1487">
        <v>0</v>
      </c>
      <c r="BP1487">
        <v>0</v>
      </c>
      <c r="BQ1487">
        <v>0</v>
      </c>
      <c r="BR1487">
        <v>0</v>
      </c>
      <c r="BS1487">
        <v>0</v>
      </c>
      <c r="BT1487">
        <v>0</v>
      </c>
      <c r="BU1487">
        <v>0</v>
      </c>
      <c r="BV1487">
        <v>0</v>
      </c>
      <c r="BW1487">
        <v>0</v>
      </c>
      <c r="BX1487" s="10">
        <v>0</v>
      </c>
      <c r="BY1487">
        <v>0</v>
      </c>
      <c r="BZ1487">
        <v>0</v>
      </c>
      <c r="CA1487">
        <v>0</v>
      </c>
      <c r="CB1487">
        <v>0</v>
      </c>
      <c r="CC1487">
        <v>0</v>
      </c>
      <c r="CD1487">
        <v>0</v>
      </c>
      <c r="CE1487">
        <v>0</v>
      </c>
    </row>
    <row r="1488" spans="1:83" x14ac:dyDescent="0.35">
      <c r="A1488" s="9" t="str">
        <f t="shared" si="23"/>
        <v>322900.304.68</v>
      </c>
      <c r="B1488" s="52" t="e">
        <f>+IF(MATCH(A1488,List!H$10:H$145,0),"Targeted")</f>
        <v>#N/A</v>
      </c>
      <c r="C1488" s="65"/>
      <c r="D1488" s="151"/>
      <c r="E1488" s="16" t="s">
        <v>1841</v>
      </c>
      <c r="F1488" s="16" t="s">
        <v>1842</v>
      </c>
      <c r="G1488" s="16" t="s">
        <v>298</v>
      </c>
      <c r="H1488" s="16" t="s">
        <v>1842</v>
      </c>
      <c r="I1488" s="16" t="s">
        <v>2702</v>
      </c>
      <c r="J1488" s="16" t="s">
        <v>2703</v>
      </c>
      <c r="K1488" s="17" t="s">
        <v>1073</v>
      </c>
      <c r="L1488" s="18" t="s">
        <v>1936</v>
      </c>
      <c r="M1488" s="195" t="s">
        <v>2675</v>
      </c>
      <c r="N1488" s="16" t="s">
        <v>2676</v>
      </c>
      <c r="O1488" s="17" t="s">
        <v>304</v>
      </c>
      <c r="P1488" s="17" t="s">
        <v>305</v>
      </c>
      <c r="Q1488" s="17" t="s">
        <v>306</v>
      </c>
      <c r="R1488">
        <v>0</v>
      </c>
      <c r="S1488">
        <v>0</v>
      </c>
      <c r="T1488">
        <v>0</v>
      </c>
      <c r="U1488">
        <v>0</v>
      </c>
      <c r="V1488">
        <v>0</v>
      </c>
      <c r="W1488">
        <v>0</v>
      </c>
      <c r="X1488">
        <v>0</v>
      </c>
      <c r="Y1488">
        <v>0</v>
      </c>
      <c r="Z1488">
        <v>0</v>
      </c>
      <c r="AA1488">
        <v>0</v>
      </c>
      <c r="AB1488">
        <v>0</v>
      </c>
      <c r="AC1488">
        <v>0</v>
      </c>
      <c r="AD1488">
        <v>0</v>
      </c>
      <c r="AE1488">
        <v>0</v>
      </c>
      <c r="AF1488">
        <v>0</v>
      </c>
      <c r="AG1488" s="19">
        <v>0</v>
      </c>
      <c r="AH1488">
        <v>0</v>
      </c>
      <c r="AI1488">
        <v>0</v>
      </c>
      <c r="AJ1488">
        <v>0</v>
      </c>
      <c r="AK1488">
        <v>0</v>
      </c>
      <c r="AL1488">
        <v>0</v>
      </c>
      <c r="AM1488">
        <v>0</v>
      </c>
      <c r="AN1488">
        <v>0</v>
      </c>
      <c r="AO1488">
        <v>0</v>
      </c>
      <c r="AP1488">
        <v>0</v>
      </c>
      <c r="AQ1488">
        <v>0</v>
      </c>
      <c r="AR1488">
        <v>0</v>
      </c>
      <c r="AS1488">
        <v>0</v>
      </c>
      <c r="AT1488">
        <v>0</v>
      </c>
      <c r="AU1488">
        <v>0</v>
      </c>
      <c r="AV1488">
        <v>0</v>
      </c>
      <c r="AW1488">
        <v>0</v>
      </c>
      <c r="AX1488">
        <v>0</v>
      </c>
      <c r="AY1488">
        <v>0</v>
      </c>
      <c r="AZ1488">
        <v>0</v>
      </c>
      <c r="BA1488">
        <v>0</v>
      </c>
      <c r="BB1488">
        <v>0</v>
      </c>
      <c r="BC1488">
        <v>0</v>
      </c>
      <c r="BD1488">
        <v>0</v>
      </c>
      <c r="BE1488">
        <v>0</v>
      </c>
      <c r="BF1488">
        <v>0</v>
      </c>
      <c r="BG1488">
        <v>0</v>
      </c>
      <c r="BH1488">
        <v>0</v>
      </c>
      <c r="BI1488">
        <v>0</v>
      </c>
      <c r="BJ1488">
        <v>0</v>
      </c>
      <c r="BK1488">
        <v>0</v>
      </c>
      <c r="BL1488">
        <v>0</v>
      </c>
      <c r="BM1488">
        <v>0</v>
      </c>
      <c r="BN1488">
        <v>0</v>
      </c>
      <c r="BO1488">
        <v>0</v>
      </c>
      <c r="BP1488">
        <v>0</v>
      </c>
      <c r="BQ1488">
        <v>-5000</v>
      </c>
      <c r="BR1488">
        <v>0</v>
      </c>
      <c r="BS1488">
        <v>0</v>
      </c>
      <c r="BT1488">
        <v>0</v>
      </c>
      <c r="BU1488">
        <v>-7000</v>
      </c>
      <c r="BV1488">
        <v>-51000</v>
      </c>
      <c r="BW1488">
        <v>-24000</v>
      </c>
      <c r="BX1488" s="10">
        <v>-2000</v>
      </c>
      <c r="BY1488">
        <v>-1000</v>
      </c>
      <c r="BZ1488">
        <v>-1000</v>
      </c>
      <c r="CA1488">
        <v>-1000</v>
      </c>
      <c r="CB1488">
        <v>-1000</v>
      </c>
      <c r="CC1488">
        <v>-1000</v>
      </c>
      <c r="CD1488">
        <v>-1000</v>
      </c>
      <c r="CE1488">
        <v>-1000</v>
      </c>
    </row>
    <row r="1489" spans="1:83" x14ac:dyDescent="0.35">
      <c r="A1489" s="9" t="str">
        <f t="shared" si="23"/>
        <v>4310.304.68</v>
      </c>
      <c r="B1489" s="52" t="e">
        <f>+IF(MATCH(A1489,List!H$10:H$145,0),"Targeted")</f>
        <v>#N/A</v>
      </c>
      <c r="C1489" s="65"/>
      <c r="D1489" s="151"/>
      <c r="E1489" s="16" t="s">
        <v>1841</v>
      </c>
      <c r="F1489" s="16" t="s">
        <v>1842</v>
      </c>
      <c r="G1489" s="16" t="s">
        <v>298</v>
      </c>
      <c r="H1489" s="16" t="s">
        <v>1842</v>
      </c>
      <c r="I1489" s="16" t="s">
        <v>2704</v>
      </c>
      <c r="J1489" s="16" t="s">
        <v>2705</v>
      </c>
      <c r="K1489" s="17" t="s">
        <v>1073</v>
      </c>
      <c r="L1489" s="18" t="s">
        <v>1936</v>
      </c>
      <c r="M1489" s="195" t="s">
        <v>2675</v>
      </c>
      <c r="N1489" s="16" t="s">
        <v>2676</v>
      </c>
      <c r="O1489" s="17" t="s">
        <v>304</v>
      </c>
      <c r="P1489" s="17" t="s">
        <v>305</v>
      </c>
      <c r="Q1489" s="17" t="s">
        <v>306</v>
      </c>
      <c r="R1489">
        <v>0</v>
      </c>
      <c r="S1489">
        <v>0</v>
      </c>
      <c r="T1489">
        <v>0</v>
      </c>
      <c r="U1489">
        <v>0</v>
      </c>
      <c r="V1489">
        <v>0</v>
      </c>
      <c r="W1489">
        <v>0</v>
      </c>
      <c r="X1489">
        <v>0</v>
      </c>
      <c r="Y1489">
        <v>0</v>
      </c>
      <c r="Z1489">
        <v>0</v>
      </c>
      <c r="AA1489">
        <v>-26</v>
      </c>
      <c r="AB1489">
        <v>-49</v>
      </c>
      <c r="AC1489">
        <v>209</v>
      </c>
      <c r="AD1489">
        <v>187</v>
      </c>
      <c r="AE1489">
        <v>-246</v>
      </c>
      <c r="AF1489">
        <v>-214</v>
      </c>
      <c r="AG1489" s="19">
        <v>-25</v>
      </c>
      <c r="AH1489">
        <v>-139</v>
      </c>
      <c r="AI1489">
        <v>64</v>
      </c>
      <c r="AJ1489">
        <v>39</v>
      </c>
      <c r="AK1489">
        <v>-92</v>
      </c>
      <c r="AL1489">
        <v>-63</v>
      </c>
      <c r="AM1489">
        <v>21</v>
      </c>
      <c r="AN1489">
        <v>13</v>
      </c>
      <c r="AO1489">
        <v>-251</v>
      </c>
      <c r="AP1489">
        <v>-117</v>
      </c>
      <c r="AQ1489">
        <v>-312</v>
      </c>
      <c r="AR1489">
        <v>-422</v>
      </c>
      <c r="AS1489">
        <v>-196</v>
      </c>
      <c r="AT1489">
        <v>-16333</v>
      </c>
      <c r="AU1489">
        <v>-15918</v>
      </c>
      <c r="AV1489">
        <v>7048</v>
      </c>
      <c r="AW1489">
        <v>7876</v>
      </c>
      <c r="AX1489">
        <v>3659</v>
      </c>
      <c r="AY1489">
        <v>2358</v>
      </c>
      <c r="AZ1489">
        <v>-1000</v>
      </c>
      <c r="BA1489">
        <v>0</v>
      </c>
      <c r="BB1489">
        <v>-4000</v>
      </c>
      <c r="BC1489">
        <v>1000</v>
      </c>
      <c r="BD1489">
        <v>4000</v>
      </c>
      <c r="BE1489">
        <v>4000</v>
      </c>
      <c r="BF1489">
        <v>3000</v>
      </c>
      <c r="BG1489">
        <v>0</v>
      </c>
      <c r="BH1489">
        <v>0</v>
      </c>
      <c r="BI1489">
        <v>-3000</v>
      </c>
      <c r="BJ1489">
        <v>-3000</v>
      </c>
      <c r="BK1489">
        <v>0</v>
      </c>
      <c r="BL1489">
        <v>-1000</v>
      </c>
      <c r="BM1489">
        <v>-1000</v>
      </c>
      <c r="BN1489">
        <v>3000</v>
      </c>
      <c r="BO1489">
        <v>3000</v>
      </c>
      <c r="BP1489">
        <v>1000</v>
      </c>
      <c r="BQ1489">
        <v>-1000</v>
      </c>
      <c r="BR1489">
        <v>-7000</v>
      </c>
      <c r="BS1489">
        <v>-5000</v>
      </c>
      <c r="BT1489">
        <v>-6000</v>
      </c>
      <c r="BU1489">
        <v>-11000</v>
      </c>
      <c r="BV1489">
        <v>-9000</v>
      </c>
      <c r="BW1489">
        <v>-7000</v>
      </c>
      <c r="BX1489" s="10">
        <v>-11000</v>
      </c>
      <c r="BY1489">
        <v>6000</v>
      </c>
      <c r="BZ1489">
        <v>-3000</v>
      </c>
      <c r="CA1489">
        <v>1000</v>
      </c>
      <c r="CB1489">
        <v>3000</v>
      </c>
      <c r="CC1489">
        <v>3000</v>
      </c>
      <c r="CD1489">
        <v>1000</v>
      </c>
      <c r="CE1489">
        <v>-1000</v>
      </c>
    </row>
    <row r="1490" spans="1:83" x14ac:dyDescent="0.35">
      <c r="A1490" s="9" t="str">
        <f t="shared" si="23"/>
        <v>4321.304.68</v>
      </c>
      <c r="B1490" s="52" t="e">
        <f>+IF(MATCH(A1490,List!H$10:H$145,0),"Targeted")</f>
        <v>#N/A</v>
      </c>
      <c r="C1490" s="65"/>
      <c r="D1490" s="151" t="s">
        <v>7700</v>
      </c>
      <c r="E1490" s="16" t="s">
        <v>1841</v>
      </c>
      <c r="F1490" s="16" t="s">
        <v>1842</v>
      </c>
      <c r="G1490" s="16" t="s">
        <v>298</v>
      </c>
      <c r="H1490" s="16" t="s">
        <v>1842</v>
      </c>
      <c r="I1490" s="16" t="s">
        <v>2706</v>
      </c>
      <c r="J1490" s="16" t="s">
        <v>2707</v>
      </c>
      <c r="K1490" s="17" t="s">
        <v>1073</v>
      </c>
      <c r="L1490" s="18" t="s">
        <v>1936</v>
      </c>
      <c r="M1490" s="195" t="s">
        <v>2675</v>
      </c>
      <c r="N1490" s="16" t="s">
        <v>2676</v>
      </c>
      <c r="O1490" s="17" t="s">
        <v>346</v>
      </c>
      <c r="P1490" s="17" t="s">
        <v>305</v>
      </c>
      <c r="Q1490" s="17" t="s">
        <v>306</v>
      </c>
      <c r="R1490">
        <v>0</v>
      </c>
      <c r="S1490">
        <v>0</v>
      </c>
      <c r="T1490">
        <v>0</v>
      </c>
      <c r="U1490">
        <v>0</v>
      </c>
      <c r="V1490">
        <v>0</v>
      </c>
      <c r="W1490">
        <v>0</v>
      </c>
      <c r="X1490">
        <v>0</v>
      </c>
      <c r="Y1490">
        <v>0</v>
      </c>
      <c r="Z1490">
        <v>0</v>
      </c>
      <c r="AA1490">
        <v>0</v>
      </c>
      <c r="AB1490">
        <v>0</v>
      </c>
      <c r="AC1490">
        <v>0</v>
      </c>
      <c r="AD1490">
        <v>0</v>
      </c>
      <c r="AE1490">
        <v>0</v>
      </c>
      <c r="AF1490">
        <v>0</v>
      </c>
      <c r="AG1490" s="19">
        <v>0</v>
      </c>
      <c r="AH1490">
        <v>0</v>
      </c>
      <c r="AI1490">
        <v>0</v>
      </c>
      <c r="AJ1490">
        <v>0</v>
      </c>
      <c r="AK1490">
        <v>0</v>
      </c>
      <c r="AL1490">
        <v>0</v>
      </c>
      <c r="AM1490">
        <v>0</v>
      </c>
      <c r="AN1490">
        <v>0</v>
      </c>
      <c r="AO1490">
        <v>0</v>
      </c>
      <c r="AP1490">
        <v>0</v>
      </c>
      <c r="AQ1490">
        <v>0</v>
      </c>
      <c r="AR1490">
        <v>0</v>
      </c>
      <c r="AS1490">
        <v>0</v>
      </c>
      <c r="AT1490">
        <v>0</v>
      </c>
      <c r="AU1490">
        <v>36823</v>
      </c>
      <c r="AV1490">
        <v>19127</v>
      </c>
      <c r="AW1490">
        <v>0</v>
      </c>
      <c r="AX1490">
        <v>0</v>
      </c>
      <c r="AY1490">
        <v>0</v>
      </c>
      <c r="AZ1490">
        <v>0</v>
      </c>
      <c r="BA1490">
        <v>0</v>
      </c>
      <c r="BB1490">
        <v>0</v>
      </c>
      <c r="BC1490">
        <v>0</v>
      </c>
      <c r="BD1490">
        <v>0</v>
      </c>
      <c r="BE1490">
        <v>0</v>
      </c>
      <c r="BF1490">
        <v>0</v>
      </c>
      <c r="BG1490">
        <v>0</v>
      </c>
      <c r="BH1490">
        <v>0</v>
      </c>
      <c r="BI1490">
        <v>0</v>
      </c>
      <c r="BJ1490">
        <v>0</v>
      </c>
      <c r="BK1490">
        <v>0</v>
      </c>
      <c r="BL1490">
        <v>0</v>
      </c>
      <c r="BM1490">
        <v>0</v>
      </c>
      <c r="BN1490">
        <v>0</v>
      </c>
      <c r="BO1490">
        <v>0</v>
      </c>
      <c r="BP1490">
        <v>0</v>
      </c>
      <c r="BQ1490">
        <v>0</v>
      </c>
      <c r="BR1490">
        <v>0</v>
      </c>
      <c r="BS1490">
        <v>0</v>
      </c>
      <c r="BT1490">
        <v>0</v>
      </c>
      <c r="BU1490">
        <v>0</v>
      </c>
      <c r="BV1490">
        <v>0</v>
      </c>
      <c r="BW1490">
        <v>0</v>
      </c>
      <c r="BX1490">
        <v>0</v>
      </c>
      <c r="BY1490">
        <v>0</v>
      </c>
      <c r="BZ1490">
        <v>0</v>
      </c>
      <c r="CA1490">
        <v>0</v>
      </c>
      <c r="CB1490">
        <v>0</v>
      </c>
      <c r="CC1490">
        <v>0</v>
      </c>
      <c r="CD1490">
        <v>0</v>
      </c>
      <c r="CE1490">
        <v>0</v>
      </c>
    </row>
    <row r="1491" spans="1:83" x14ac:dyDescent="0.35">
      <c r="A1491" s="9" t="str">
        <f t="shared" si="23"/>
        <v>4321.304.68</v>
      </c>
      <c r="B1491" s="52" t="e">
        <f>+IF(MATCH(A1491,List!H$10:H$145,0),"Targeted")</f>
        <v>#N/A</v>
      </c>
      <c r="C1491" s="65"/>
      <c r="D1491" s="151"/>
      <c r="E1491" s="16" t="s">
        <v>1841</v>
      </c>
      <c r="F1491" s="16" t="s">
        <v>1842</v>
      </c>
      <c r="G1491" s="16" t="s">
        <v>298</v>
      </c>
      <c r="H1491" s="16" t="s">
        <v>1842</v>
      </c>
      <c r="I1491" s="16" t="s">
        <v>2706</v>
      </c>
      <c r="J1491" s="16" t="s">
        <v>2707</v>
      </c>
      <c r="K1491" s="17" t="s">
        <v>1073</v>
      </c>
      <c r="L1491" s="18" t="s">
        <v>1936</v>
      </c>
      <c r="M1491" s="195" t="s">
        <v>2675</v>
      </c>
      <c r="N1491" s="16" t="s">
        <v>2676</v>
      </c>
      <c r="O1491" s="17" t="s">
        <v>304</v>
      </c>
      <c r="P1491" s="17" t="s">
        <v>305</v>
      </c>
      <c r="Q1491" s="17" t="s">
        <v>306</v>
      </c>
      <c r="R1491">
        <v>0</v>
      </c>
      <c r="S1491">
        <v>0</v>
      </c>
      <c r="T1491">
        <v>0</v>
      </c>
      <c r="U1491">
        <v>0</v>
      </c>
      <c r="V1491">
        <v>0</v>
      </c>
      <c r="W1491">
        <v>0</v>
      </c>
      <c r="X1491">
        <v>0</v>
      </c>
      <c r="Y1491">
        <v>0</v>
      </c>
      <c r="Z1491">
        <v>0</v>
      </c>
      <c r="AA1491">
        <v>0</v>
      </c>
      <c r="AB1491">
        <v>0</v>
      </c>
      <c r="AC1491">
        <v>0</v>
      </c>
      <c r="AD1491">
        <v>0</v>
      </c>
      <c r="AE1491">
        <v>0</v>
      </c>
      <c r="AF1491">
        <v>0</v>
      </c>
      <c r="AG1491" s="19">
        <v>0</v>
      </c>
      <c r="AH1491">
        <v>0</v>
      </c>
      <c r="AI1491">
        <v>0</v>
      </c>
      <c r="AJ1491">
        <v>0</v>
      </c>
      <c r="AK1491">
        <v>0</v>
      </c>
      <c r="AL1491">
        <v>0</v>
      </c>
      <c r="AM1491">
        <v>0</v>
      </c>
      <c r="AN1491">
        <v>0</v>
      </c>
      <c r="AO1491">
        <v>0</v>
      </c>
      <c r="AP1491">
        <v>0</v>
      </c>
      <c r="AQ1491">
        <v>0</v>
      </c>
      <c r="AR1491">
        <v>0</v>
      </c>
      <c r="AS1491">
        <v>0</v>
      </c>
      <c r="AT1491">
        <v>0</v>
      </c>
      <c r="AU1491">
        <v>0</v>
      </c>
      <c r="AV1491">
        <v>0</v>
      </c>
      <c r="AW1491">
        <v>21284</v>
      </c>
      <c r="AX1491">
        <v>5684</v>
      </c>
      <c r="AY1491">
        <v>3458</v>
      </c>
      <c r="AZ1491">
        <v>2000</v>
      </c>
      <c r="BA1491">
        <v>0</v>
      </c>
      <c r="BB1491">
        <v>0</v>
      </c>
      <c r="BC1491">
        <v>0</v>
      </c>
      <c r="BD1491">
        <v>0</v>
      </c>
      <c r="BE1491">
        <v>0</v>
      </c>
      <c r="BF1491">
        <v>0</v>
      </c>
      <c r="BG1491">
        <v>0</v>
      </c>
      <c r="BH1491">
        <v>0</v>
      </c>
      <c r="BI1491">
        <v>0</v>
      </c>
      <c r="BJ1491">
        <v>0</v>
      </c>
      <c r="BK1491">
        <v>0</v>
      </c>
      <c r="BL1491">
        <v>0</v>
      </c>
      <c r="BM1491">
        <v>0</v>
      </c>
      <c r="BN1491">
        <v>0</v>
      </c>
      <c r="BO1491">
        <v>0</v>
      </c>
      <c r="BP1491">
        <v>0</v>
      </c>
      <c r="BQ1491">
        <v>0</v>
      </c>
      <c r="BR1491">
        <v>0</v>
      </c>
      <c r="BS1491">
        <v>0</v>
      </c>
      <c r="BT1491">
        <v>0</v>
      </c>
      <c r="BU1491">
        <v>0</v>
      </c>
      <c r="BV1491">
        <v>0</v>
      </c>
      <c r="BW1491">
        <v>0</v>
      </c>
      <c r="BX1491" s="10">
        <v>0</v>
      </c>
      <c r="BY1491">
        <v>0</v>
      </c>
      <c r="BZ1491">
        <v>0</v>
      </c>
      <c r="CA1491">
        <v>0</v>
      </c>
      <c r="CB1491">
        <v>0</v>
      </c>
      <c r="CC1491">
        <v>0</v>
      </c>
      <c r="CD1491">
        <v>0</v>
      </c>
      <c r="CE1491">
        <v>0</v>
      </c>
    </row>
    <row r="1492" spans="1:83" x14ac:dyDescent="0.35">
      <c r="A1492" s="9" t="str">
        <f t="shared" si="23"/>
        <v>4330.304.68</v>
      </c>
      <c r="B1492" s="52" t="e">
        <f>+IF(MATCH(A1492,List!H$10:H$145,0),"Targeted")</f>
        <v>#N/A</v>
      </c>
      <c r="C1492" s="65"/>
      <c r="D1492" s="151" t="s">
        <v>7700</v>
      </c>
      <c r="E1492" s="16" t="s">
        <v>1841</v>
      </c>
      <c r="F1492" s="16" t="s">
        <v>1842</v>
      </c>
      <c r="G1492" s="16" t="s">
        <v>298</v>
      </c>
      <c r="H1492" s="16" t="s">
        <v>1842</v>
      </c>
      <c r="I1492" s="16" t="s">
        <v>2708</v>
      </c>
      <c r="J1492" s="16" t="s">
        <v>2709</v>
      </c>
      <c r="K1492" s="17" t="s">
        <v>1073</v>
      </c>
      <c r="L1492" s="18" t="s">
        <v>1936</v>
      </c>
      <c r="M1492" s="195" t="s">
        <v>2675</v>
      </c>
      <c r="N1492" s="16" t="s">
        <v>2676</v>
      </c>
      <c r="O1492" s="17" t="s">
        <v>346</v>
      </c>
      <c r="P1492" s="17" t="s">
        <v>305</v>
      </c>
      <c r="Q1492" s="17" t="s">
        <v>306</v>
      </c>
      <c r="R1492">
        <v>0</v>
      </c>
      <c r="S1492">
        <v>0</v>
      </c>
      <c r="T1492">
        <v>0</v>
      </c>
      <c r="U1492">
        <v>0</v>
      </c>
      <c r="V1492">
        <v>0</v>
      </c>
      <c r="W1492">
        <v>0</v>
      </c>
      <c r="X1492">
        <v>0</v>
      </c>
      <c r="Y1492">
        <v>0</v>
      </c>
      <c r="Z1492">
        <v>0</v>
      </c>
      <c r="AA1492">
        <v>0</v>
      </c>
      <c r="AB1492">
        <v>0</v>
      </c>
      <c r="AC1492">
        <v>0</v>
      </c>
      <c r="AD1492">
        <v>0</v>
      </c>
      <c r="AE1492">
        <v>0</v>
      </c>
      <c r="AF1492">
        <v>0</v>
      </c>
      <c r="AG1492" s="19">
        <v>0</v>
      </c>
      <c r="AH1492">
        <v>0</v>
      </c>
      <c r="AI1492">
        <v>0</v>
      </c>
      <c r="AJ1492">
        <v>0</v>
      </c>
      <c r="AK1492">
        <v>0</v>
      </c>
      <c r="AL1492">
        <v>0</v>
      </c>
      <c r="AM1492">
        <v>0</v>
      </c>
      <c r="AN1492">
        <v>0</v>
      </c>
      <c r="AO1492">
        <v>0</v>
      </c>
      <c r="AP1492">
        <v>0</v>
      </c>
      <c r="AQ1492">
        <v>0</v>
      </c>
      <c r="AR1492">
        <v>0</v>
      </c>
      <c r="AS1492">
        <v>0</v>
      </c>
      <c r="AT1492">
        <v>0</v>
      </c>
      <c r="AU1492">
        <v>0</v>
      </c>
      <c r="AV1492">
        <v>0</v>
      </c>
      <c r="AW1492">
        <v>0</v>
      </c>
      <c r="AX1492">
        <v>0</v>
      </c>
      <c r="AY1492">
        <v>0</v>
      </c>
      <c r="AZ1492">
        <v>0</v>
      </c>
      <c r="BA1492">
        <v>0</v>
      </c>
      <c r="BB1492">
        <v>0</v>
      </c>
      <c r="BC1492">
        <v>0</v>
      </c>
      <c r="BD1492">
        <v>0</v>
      </c>
      <c r="BE1492">
        <v>0</v>
      </c>
      <c r="BF1492">
        <v>0</v>
      </c>
      <c r="BG1492">
        <v>0</v>
      </c>
      <c r="BH1492">
        <v>0</v>
      </c>
      <c r="BI1492">
        <v>0</v>
      </c>
      <c r="BJ1492">
        <v>0</v>
      </c>
      <c r="BK1492">
        <v>0</v>
      </c>
      <c r="BL1492">
        <v>0</v>
      </c>
      <c r="BM1492">
        <v>0</v>
      </c>
      <c r="BN1492">
        <v>0</v>
      </c>
      <c r="BO1492">
        <v>0</v>
      </c>
      <c r="BP1492">
        <v>0</v>
      </c>
      <c r="BQ1492">
        <v>0</v>
      </c>
      <c r="BR1492">
        <v>0</v>
      </c>
      <c r="BS1492">
        <v>2000</v>
      </c>
      <c r="BT1492">
        <v>2000</v>
      </c>
      <c r="BU1492">
        <v>2000</v>
      </c>
      <c r="BV1492">
        <v>3000</v>
      </c>
      <c r="BW1492">
        <v>5000</v>
      </c>
      <c r="BX1492">
        <v>-5000</v>
      </c>
      <c r="BY1492">
        <v>-3000</v>
      </c>
      <c r="BZ1492">
        <v>-15000</v>
      </c>
      <c r="CA1492">
        <v>-14000</v>
      </c>
      <c r="CB1492">
        <v>-17000</v>
      </c>
      <c r="CC1492">
        <v>-11000</v>
      </c>
      <c r="CD1492">
        <v>-7000</v>
      </c>
      <c r="CE1492">
        <v>-1000</v>
      </c>
    </row>
    <row r="1493" spans="1:83" x14ac:dyDescent="0.35">
      <c r="A1493" s="9" t="str">
        <f t="shared" si="23"/>
        <v>4565.304.68</v>
      </c>
      <c r="B1493" s="52" t="e">
        <f>+IF(MATCH(A1493,List!H$10:H$145,0),"Targeted")</f>
        <v>#N/A</v>
      </c>
      <c r="C1493" s="65"/>
      <c r="D1493" s="151" t="s">
        <v>7700</v>
      </c>
      <c r="E1493" s="16" t="s">
        <v>1841</v>
      </c>
      <c r="F1493" s="16" t="s">
        <v>1842</v>
      </c>
      <c r="G1493" s="16" t="s">
        <v>298</v>
      </c>
      <c r="H1493" s="16" t="s">
        <v>1842</v>
      </c>
      <c r="I1493" s="16" t="s">
        <v>2710</v>
      </c>
      <c r="J1493" s="16" t="s">
        <v>1273</v>
      </c>
      <c r="K1493" s="17" t="s">
        <v>1073</v>
      </c>
      <c r="L1493" s="18" t="s">
        <v>1936</v>
      </c>
      <c r="M1493" s="195" t="s">
        <v>2675</v>
      </c>
      <c r="N1493" s="16" t="s">
        <v>2676</v>
      </c>
      <c r="O1493" s="17" t="s">
        <v>346</v>
      </c>
      <c r="P1493" s="17" t="s">
        <v>305</v>
      </c>
      <c r="Q1493" s="17" t="s">
        <v>306</v>
      </c>
      <c r="R1493">
        <v>0</v>
      </c>
      <c r="S1493">
        <v>0</v>
      </c>
      <c r="T1493">
        <v>0</v>
      </c>
      <c r="U1493">
        <v>0</v>
      </c>
      <c r="V1493">
        <v>0</v>
      </c>
      <c r="W1493">
        <v>0</v>
      </c>
      <c r="X1493">
        <v>0</v>
      </c>
      <c r="Y1493">
        <v>0</v>
      </c>
      <c r="Z1493">
        <v>0</v>
      </c>
      <c r="AA1493">
        <v>0</v>
      </c>
      <c r="AB1493">
        <v>0</v>
      </c>
      <c r="AC1493">
        <v>0</v>
      </c>
      <c r="AD1493">
        <v>0</v>
      </c>
      <c r="AE1493">
        <v>0</v>
      </c>
      <c r="AF1493">
        <v>0</v>
      </c>
      <c r="AG1493" s="19">
        <v>0</v>
      </c>
      <c r="AH1493">
        <v>0</v>
      </c>
      <c r="AI1493">
        <v>0</v>
      </c>
      <c r="AJ1493">
        <v>0</v>
      </c>
      <c r="AK1493">
        <v>0</v>
      </c>
      <c r="AL1493">
        <v>0</v>
      </c>
      <c r="AM1493">
        <v>0</v>
      </c>
      <c r="AN1493">
        <v>0</v>
      </c>
      <c r="AO1493">
        <v>0</v>
      </c>
      <c r="AP1493">
        <v>0</v>
      </c>
      <c r="AQ1493">
        <v>0</v>
      </c>
      <c r="AR1493">
        <v>0</v>
      </c>
      <c r="AS1493">
        <v>0</v>
      </c>
      <c r="AT1493">
        <v>0</v>
      </c>
      <c r="AU1493">
        <v>0</v>
      </c>
      <c r="AV1493">
        <v>0</v>
      </c>
      <c r="AW1493">
        <v>0</v>
      </c>
      <c r="AX1493">
        <v>0</v>
      </c>
      <c r="AY1493">
        <v>0</v>
      </c>
      <c r="AZ1493">
        <v>0</v>
      </c>
      <c r="BA1493">
        <v>0</v>
      </c>
      <c r="BB1493">
        <v>-43000</v>
      </c>
      <c r="BC1493">
        <v>0</v>
      </c>
      <c r="BD1493">
        <v>4000</v>
      </c>
      <c r="BE1493">
        <v>-15000</v>
      </c>
      <c r="BF1493">
        <v>1000</v>
      </c>
      <c r="BG1493">
        <v>-6000</v>
      </c>
      <c r="BH1493">
        <v>-1000</v>
      </c>
      <c r="BI1493">
        <v>4000</v>
      </c>
      <c r="BJ1493">
        <v>-29000</v>
      </c>
      <c r="BK1493">
        <v>5000</v>
      </c>
      <c r="BL1493">
        <v>7000</v>
      </c>
      <c r="BM1493">
        <v>5000</v>
      </c>
      <c r="BN1493">
        <v>-15000</v>
      </c>
      <c r="BO1493">
        <v>0</v>
      </c>
      <c r="BP1493">
        <v>12000</v>
      </c>
      <c r="BQ1493">
        <v>0</v>
      </c>
      <c r="BR1493">
        <v>2000</v>
      </c>
      <c r="BS1493">
        <v>-16000</v>
      </c>
      <c r="BT1493">
        <v>11000</v>
      </c>
      <c r="BU1493">
        <v>-45000</v>
      </c>
      <c r="BV1493">
        <v>16000</v>
      </c>
      <c r="BW1493">
        <v>-27000</v>
      </c>
      <c r="BX1493">
        <v>0</v>
      </c>
      <c r="BY1493">
        <v>43000</v>
      </c>
      <c r="BZ1493">
        <v>2000</v>
      </c>
      <c r="CA1493">
        <v>-21000</v>
      </c>
      <c r="CB1493">
        <v>-15000</v>
      </c>
      <c r="CC1493">
        <v>-9000</v>
      </c>
      <c r="CD1493">
        <v>-5000</v>
      </c>
      <c r="CE1493">
        <v>-5000</v>
      </c>
    </row>
    <row r="1494" spans="1:83" x14ac:dyDescent="0.35">
      <c r="A1494" s="9" t="str">
        <f t="shared" si="23"/>
        <v>529300.304.68</v>
      </c>
      <c r="B1494" s="52" t="e">
        <f>+IF(MATCH(A1494,List!H$10:H$145,0),"Targeted")</f>
        <v>#N/A</v>
      </c>
      <c r="C1494" s="65"/>
      <c r="D1494" s="151"/>
      <c r="E1494" s="16" t="s">
        <v>1841</v>
      </c>
      <c r="F1494" s="16" t="s">
        <v>1842</v>
      </c>
      <c r="G1494" s="16" t="s">
        <v>298</v>
      </c>
      <c r="H1494" s="16" t="s">
        <v>1842</v>
      </c>
      <c r="I1494" s="16" t="s">
        <v>2711</v>
      </c>
      <c r="J1494" s="16" t="s">
        <v>2712</v>
      </c>
      <c r="K1494" s="17" t="s">
        <v>1073</v>
      </c>
      <c r="L1494" s="18" t="s">
        <v>1936</v>
      </c>
      <c r="M1494" s="195" t="s">
        <v>2675</v>
      </c>
      <c r="N1494" s="16" t="s">
        <v>2676</v>
      </c>
      <c r="O1494" s="17" t="s">
        <v>304</v>
      </c>
      <c r="P1494" s="17" t="s">
        <v>305</v>
      </c>
      <c r="Q1494" s="17" t="s">
        <v>306</v>
      </c>
      <c r="R1494">
        <v>0</v>
      </c>
      <c r="S1494">
        <v>0</v>
      </c>
      <c r="T1494">
        <v>0</v>
      </c>
      <c r="U1494">
        <v>0</v>
      </c>
      <c r="V1494">
        <v>0</v>
      </c>
      <c r="W1494">
        <v>0</v>
      </c>
      <c r="X1494">
        <v>0</v>
      </c>
      <c r="Y1494">
        <v>0</v>
      </c>
      <c r="Z1494">
        <v>0</v>
      </c>
      <c r="AA1494">
        <v>0</v>
      </c>
      <c r="AB1494">
        <v>0</v>
      </c>
      <c r="AC1494">
        <v>0</v>
      </c>
      <c r="AD1494">
        <v>0</v>
      </c>
      <c r="AE1494">
        <v>0</v>
      </c>
      <c r="AF1494">
        <v>0</v>
      </c>
      <c r="AG1494" s="19">
        <v>0</v>
      </c>
      <c r="AH1494">
        <v>0</v>
      </c>
      <c r="AI1494">
        <v>0</v>
      </c>
      <c r="AJ1494">
        <v>0</v>
      </c>
      <c r="AK1494">
        <v>0</v>
      </c>
      <c r="AL1494">
        <v>0</v>
      </c>
      <c r="AM1494">
        <v>0</v>
      </c>
      <c r="AN1494">
        <v>0</v>
      </c>
      <c r="AO1494">
        <v>0</v>
      </c>
      <c r="AP1494">
        <v>0</v>
      </c>
      <c r="AQ1494">
        <v>0</v>
      </c>
      <c r="AR1494">
        <v>0</v>
      </c>
      <c r="AS1494">
        <v>-293</v>
      </c>
      <c r="AT1494">
        <v>-3773</v>
      </c>
      <c r="AU1494">
        <v>0</v>
      </c>
      <c r="AV1494">
        <v>0</v>
      </c>
      <c r="AW1494">
        <v>0</v>
      </c>
      <c r="AX1494">
        <v>0</v>
      </c>
      <c r="AY1494">
        <v>0</v>
      </c>
      <c r="AZ1494">
        <v>0</v>
      </c>
      <c r="BA1494">
        <v>0</v>
      </c>
      <c r="BB1494">
        <v>0</v>
      </c>
      <c r="BC1494">
        <v>0</v>
      </c>
      <c r="BD1494">
        <v>0</v>
      </c>
      <c r="BE1494">
        <v>0</v>
      </c>
      <c r="BF1494">
        <v>0</v>
      </c>
      <c r="BG1494">
        <v>0</v>
      </c>
      <c r="BH1494">
        <v>0</v>
      </c>
      <c r="BI1494">
        <v>0</v>
      </c>
      <c r="BJ1494">
        <v>0</v>
      </c>
      <c r="BK1494">
        <v>0</v>
      </c>
      <c r="BL1494">
        <v>0</v>
      </c>
      <c r="BM1494">
        <v>0</v>
      </c>
      <c r="BN1494">
        <v>0</v>
      </c>
      <c r="BO1494">
        <v>0</v>
      </c>
      <c r="BP1494">
        <v>0</v>
      </c>
      <c r="BQ1494">
        <v>0</v>
      </c>
      <c r="BR1494">
        <v>0</v>
      </c>
      <c r="BS1494">
        <v>0</v>
      </c>
      <c r="BT1494">
        <v>0</v>
      </c>
      <c r="BU1494">
        <v>0</v>
      </c>
      <c r="BV1494">
        <v>0</v>
      </c>
      <c r="BW1494">
        <v>0</v>
      </c>
      <c r="BX1494" s="10">
        <v>0</v>
      </c>
      <c r="BY1494">
        <v>0</v>
      </c>
      <c r="BZ1494">
        <v>0</v>
      </c>
      <c r="CA1494">
        <v>0</v>
      </c>
      <c r="CB1494">
        <v>0</v>
      </c>
      <c r="CC1494">
        <v>0</v>
      </c>
      <c r="CD1494">
        <v>0</v>
      </c>
      <c r="CE1494">
        <v>0</v>
      </c>
    </row>
    <row r="1495" spans="1:83" x14ac:dyDescent="0.35">
      <c r="A1495" s="9" t="str">
        <f t="shared" si="23"/>
        <v>529500.304.20</v>
      </c>
      <c r="B1495" s="52" t="e">
        <f>+IF(MATCH(A1495,List!H$10:H$145,0),"Targeted")</f>
        <v>#N/A</v>
      </c>
      <c r="C1495" s="65"/>
      <c r="D1495" s="151"/>
      <c r="E1495" s="16" t="s">
        <v>1841</v>
      </c>
      <c r="F1495" s="16" t="s">
        <v>1842</v>
      </c>
      <c r="G1495" s="16" t="s">
        <v>298</v>
      </c>
      <c r="H1495" s="16" t="s">
        <v>1842</v>
      </c>
      <c r="I1495" s="16" t="s">
        <v>2713</v>
      </c>
      <c r="J1495" s="16" t="s">
        <v>2714</v>
      </c>
      <c r="K1495" s="17" t="s">
        <v>63</v>
      </c>
      <c r="L1495" s="18" t="s">
        <v>1936</v>
      </c>
      <c r="M1495" s="195" t="s">
        <v>2675</v>
      </c>
      <c r="N1495" s="16" t="s">
        <v>2676</v>
      </c>
      <c r="O1495" s="17" t="s">
        <v>304</v>
      </c>
      <c r="P1495" s="17" t="s">
        <v>305</v>
      </c>
      <c r="Q1495" s="17" t="s">
        <v>306</v>
      </c>
      <c r="R1495">
        <v>0</v>
      </c>
      <c r="S1495">
        <v>0</v>
      </c>
      <c r="T1495">
        <v>0</v>
      </c>
      <c r="U1495">
        <v>0</v>
      </c>
      <c r="V1495">
        <v>0</v>
      </c>
      <c r="W1495">
        <v>0</v>
      </c>
      <c r="X1495">
        <v>0</v>
      </c>
      <c r="Y1495">
        <v>0</v>
      </c>
      <c r="Z1495">
        <v>0</v>
      </c>
      <c r="AA1495">
        <v>0</v>
      </c>
      <c r="AB1495">
        <v>0</v>
      </c>
      <c r="AC1495">
        <v>0</v>
      </c>
      <c r="AD1495">
        <v>0</v>
      </c>
      <c r="AE1495">
        <v>0</v>
      </c>
      <c r="AF1495">
        <v>0</v>
      </c>
      <c r="AG1495" s="19">
        <v>0</v>
      </c>
      <c r="AH1495">
        <v>0</v>
      </c>
      <c r="AI1495">
        <v>0</v>
      </c>
      <c r="AJ1495">
        <v>0</v>
      </c>
      <c r="AK1495">
        <v>0</v>
      </c>
      <c r="AL1495">
        <v>0</v>
      </c>
      <c r="AM1495">
        <v>0</v>
      </c>
      <c r="AN1495">
        <v>0</v>
      </c>
      <c r="AO1495">
        <v>0</v>
      </c>
      <c r="AP1495">
        <v>0</v>
      </c>
      <c r="AQ1495">
        <v>0</v>
      </c>
      <c r="AR1495">
        <v>0</v>
      </c>
      <c r="AS1495">
        <v>0</v>
      </c>
      <c r="AT1495">
        <v>0</v>
      </c>
      <c r="AU1495">
        <v>0</v>
      </c>
      <c r="AV1495">
        <v>0</v>
      </c>
      <c r="AW1495">
        <v>0</v>
      </c>
      <c r="AX1495">
        <v>-9360</v>
      </c>
      <c r="AY1495">
        <v>-8808</v>
      </c>
      <c r="AZ1495">
        <v>-9000</v>
      </c>
      <c r="BA1495">
        <v>-8000</v>
      </c>
      <c r="BB1495">
        <v>-9000</v>
      </c>
      <c r="BC1495">
        <v>-9000</v>
      </c>
      <c r="BD1495">
        <v>-10000</v>
      </c>
      <c r="BE1495">
        <v>-13000</v>
      </c>
      <c r="BF1495">
        <v>-12000</v>
      </c>
      <c r="BG1495">
        <v>-11000</v>
      </c>
      <c r="BH1495">
        <v>-12000</v>
      </c>
      <c r="BI1495">
        <v>-14000</v>
      </c>
      <c r="BJ1495">
        <v>-20000</v>
      </c>
      <c r="BK1495">
        <v>-21000</v>
      </c>
      <c r="BL1495">
        <v>-23000</v>
      </c>
      <c r="BM1495">
        <v>-23000</v>
      </c>
      <c r="BN1495">
        <v>-21000</v>
      </c>
      <c r="BO1495">
        <v>-42000</v>
      </c>
      <c r="BP1495">
        <v>-29000</v>
      </c>
      <c r="BQ1495">
        <v>-23000</v>
      </c>
      <c r="BR1495">
        <v>-33000</v>
      </c>
      <c r="BS1495">
        <v>-11000</v>
      </c>
      <c r="BT1495">
        <v>-28000</v>
      </c>
      <c r="BU1495">
        <v>-24000</v>
      </c>
      <c r="BV1495">
        <v>-23000</v>
      </c>
      <c r="BW1495">
        <v>-25000</v>
      </c>
      <c r="BX1495" s="10">
        <v>-23000</v>
      </c>
      <c r="BY1495">
        <v>-26000</v>
      </c>
      <c r="BZ1495">
        <v>-26000</v>
      </c>
      <c r="CA1495">
        <v>-26000</v>
      </c>
      <c r="CB1495">
        <v>-26000</v>
      </c>
      <c r="CC1495">
        <v>-26000</v>
      </c>
      <c r="CD1495">
        <v>-26000</v>
      </c>
      <c r="CE1495">
        <v>-26000</v>
      </c>
    </row>
    <row r="1496" spans="1:83" x14ac:dyDescent="0.35">
      <c r="A1496" s="9" t="str">
        <f t="shared" si="23"/>
        <v>5297.304.68</v>
      </c>
      <c r="B1496" s="52" t="e">
        <f>+IF(MATCH(A1496,List!H$10:H$145,0),"Targeted")</f>
        <v>#N/A</v>
      </c>
      <c r="C1496" s="65"/>
      <c r="D1496" s="151" t="s">
        <v>7700</v>
      </c>
      <c r="E1496" s="16" t="s">
        <v>1841</v>
      </c>
      <c r="F1496" s="16" t="s">
        <v>1842</v>
      </c>
      <c r="G1496" s="16" t="s">
        <v>298</v>
      </c>
      <c r="H1496" s="16" t="s">
        <v>1842</v>
      </c>
      <c r="I1496" s="16" t="s">
        <v>2715</v>
      </c>
      <c r="J1496" s="16" t="s">
        <v>2716</v>
      </c>
      <c r="K1496" s="17" t="s">
        <v>1073</v>
      </c>
      <c r="L1496" s="18" t="s">
        <v>1936</v>
      </c>
      <c r="M1496" s="195" t="s">
        <v>2675</v>
      </c>
      <c r="N1496" s="16" t="s">
        <v>2676</v>
      </c>
      <c r="O1496" s="17" t="s">
        <v>346</v>
      </c>
      <c r="P1496" s="17" t="s">
        <v>305</v>
      </c>
      <c r="Q1496" s="17" t="s">
        <v>306</v>
      </c>
      <c r="R1496">
        <v>0</v>
      </c>
      <c r="S1496">
        <v>0</v>
      </c>
      <c r="T1496">
        <v>0</v>
      </c>
      <c r="U1496">
        <v>0</v>
      </c>
      <c r="V1496">
        <v>0</v>
      </c>
      <c r="W1496">
        <v>0</v>
      </c>
      <c r="X1496">
        <v>0</v>
      </c>
      <c r="Y1496">
        <v>0</v>
      </c>
      <c r="Z1496">
        <v>0</v>
      </c>
      <c r="AA1496">
        <v>0</v>
      </c>
      <c r="AB1496">
        <v>0</v>
      </c>
      <c r="AC1496">
        <v>0</v>
      </c>
      <c r="AD1496">
        <v>0</v>
      </c>
      <c r="AE1496">
        <v>0</v>
      </c>
      <c r="AF1496">
        <v>0</v>
      </c>
      <c r="AG1496" s="19">
        <v>0</v>
      </c>
      <c r="AH1496">
        <v>0</v>
      </c>
      <c r="AI1496">
        <v>0</v>
      </c>
      <c r="AJ1496">
        <v>0</v>
      </c>
      <c r="AK1496">
        <v>0</v>
      </c>
      <c r="AL1496">
        <v>0</v>
      </c>
      <c r="AM1496">
        <v>0</v>
      </c>
      <c r="AN1496">
        <v>0</v>
      </c>
      <c r="AO1496">
        <v>0</v>
      </c>
      <c r="AP1496">
        <v>0</v>
      </c>
      <c r="AQ1496">
        <v>0</v>
      </c>
      <c r="AR1496">
        <v>0</v>
      </c>
      <c r="AS1496">
        <v>0</v>
      </c>
      <c r="AT1496">
        <v>0</v>
      </c>
      <c r="AU1496">
        <v>0</v>
      </c>
      <c r="AV1496">
        <v>0</v>
      </c>
      <c r="AW1496">
        <v>0</v>
      </c>
      <c r="AX1496">
        <v>0</v>
      </c>
      <c r="AY1496">
        <v>0</v>
      </c>
      <c r="AZ1496">
        <v>0</v>
      </c>
      <c r="BA1496">
        <v>0</v>
      </c>
      <c r="BB1496">
        <v>0</v>
      </c>
      <c r="BC1496">
        <v>0</v>
      </c>
      <c r="BD1496">
        <v>0</v>
      </c>
      <c r="BE1496">
        <v>1000</v>
      </c>
      <c r="BF1496">
        <v>0</v>
      </c>
      <c r="BG1496">
        <v>0</v>
      </c>
      <c r="BH1496">
        <v>0</v>
      </c>
      <c r="BI1496">
        <v>0</v>
      </c>
      <c r="BJ1496">
        <v>0</v>
      </c>
      <c r="BK1496">
        <v>0</v>
      </c>
      <c r="BL1496">
        <v>0</v>
      </c>
      <c r="BM1496">
        <v>0</v>
      </c>
      <c r="BN1496">
        <v>0</v>
      </c>
      <c r="BO1496">
        <v>0</v>
      </c>
      <c r="BP1496">
        <v>0</v>
      </c>
      <c r="BQ1496">
        <v>0</v>
      </c>
      <c r="BR1496">
        <v>0</v>
      </c>
      <c r="BS1496">
        <v>0</v>
      </c>
      <c r="BT1496">
        <v>0</v>
      </c>
      <c r="BU1496">
        <v>0</v>
      </c>
      <c r="BV1496">
        <v>0</v>
      </c>
      <c r="BW1496">
        <v>0</v>
      </c>
      <c r="BX1496">
        <v>0</v>
      </c>
      <c r="BY1496">
        <v>0</v>
      </c>
      <c r="BZ1496">
        <v>0</v>
      </c>
      <c r="CA1496">
        <v>0</v>
      </c>
      <c r="CB1496">
        <v>0</v>
      </c>
      <c r="CC1496">
        <v>0</v>
      </c>
      <c r="CD1496">
        <v>0</v>
      </c>
      <c r="CE1496">
        <v>0</v>
      </c>
    </row>
    <row r="1497" spans="1:83" x14ac:dyDescent="0.35">
      <c r="A1497" s="9" t="str">
        <f t="shared" si="23"/>
        <v>5374.304.68</v>
      </c>
      <c r="B1497" s="52" t="e">
        <f>+IF(MATCH(A1497,List!H$10:H$145,0),"Targeted")</f>
        <v>#N/A</v>
      </c>
      <c r="C1497" s="65"/>
      <c r="D1497" s="151" t="s">
        <v>7700</v>
      </c>
      <c r="E1497" s="16" t="s">
        <v>1841</v>
      </c>
      <c r="F1497" s="16" t="s">
        <v>1842</v>
      </c>
      <c r="G1497" s="16" t="s">
        <v>298</v>
      </c>
      <c r="H1497" s="16" t="s">
        <v>1842</v>
      </c>
      <c r="I1497" s="16" t="s">
        <v>2717</v>
      </c>
      <c r="J1497" s="16" t="s">
        <v>2718</v>
      </c>
      <c r="K1497" s="17" t="s">
        <v>1073</v>
      </c>
      <c r="L1497" s="18" t="s">
        <v>1936</v>
      </c>
      <c r="M1497" s="195" t="s">
        <v>2675</v>
      </c>
      <c r="N1497" s="16" t="s">
        <v>2676</v>
      </c>
      <c r="O1497" s="17" t="s">
        <v>346</v>
      </c>
      <c r="P1497" s="17" t="s">
        <v>305</v>
      </c>
      <c r="Q1497" s="17" t="s">
        <v>306</v>
      </c>
      <c r="R1497">
        <v>0</v>
      </c>
      <c r="S1497">
        <v>0</v>
      </c>
      <c r="T1497">
        <v>0</v>
      </c>
      <c r="U1497">
        <v>0</v>
      </c>
      <c r="V1497">
        <v>0</v>
      </c>
      <c r="W1497">
        <v>0</v>
      </c>
      <c r="X1497">
        <v>0</v>
      </c>
      <c r="Y1497">
        <v>0</v>
      </c>
      <c r="Z1497">
        <v>0</v>
      </c>
      <c r="AA1497">
        <v>0</v>
      </c>
      <c r="AB1497">
        <v>0</v>
      </c>
      <c r="AC1497">
        <v>0</v>
      </c>
      <c r="AD1497">
        <v>0</v>
      </c>
      <c r="AE1497">
        <v>0</v>
      </c>
      <c r="AF1497">
        <v>0</v>
      </c>
      <c r="AG1497" s="19">
        <v>0</v>
      </c>
      <c r="AH1497">
        <v>0</v>
      </c>
      <c r="AI1497">
        <v>0</v>
      </c>
      <c r="AJ1497">
        <v>0</v>
      </c>
      <c r="AK1497">
        <v>0</v>
      </c>
      <c r="AL1497">
        <v>0</v>
      </c>
      <c r="AM1497">
        <v>0</v>
      </c>
      <c r="AN1497">
        <v>0</v>
      </c>
      <c r="AO1497">
        <v>0</v>
      </c>
      <c r="AP1497">
        <v>0</v>
      </c>
      <c r="AQ1497">
        <v>0</v>
      </c>
      <c r="AR1497">
        <v>0</v>
      </c>
      <c r="AS1497">
        <v>0</v>
      </c>
      <c r="AT1497">
        <v>0</v>
      </c>
      <c r="AU1497">
        <v>0</v>
      </c>
      <c r="AV1497">
        <v>0</v>
      </c>
      <c r="AW1497">
        <v>0</v>
      </c>
      <c r="AX1497">
        <v>0</v>
      </c>
      <c r="AY1497">
        <v>0</v>
      </c>
      <c r="AZ1497">
        <v>0</v>
      </c>
      <c r="BA1497">
        <v>0</v>
      </c>
      <c r="BB1497">
        <v>0</v>
      </c>
      <c r="BC1497">
        <v>0</v>
      </c>
      <c r="BD1497">
        <v>0</v>
      </c>
      <c r="BE1497">
        <v>0</v>
      </c>
      <c r="BF1497">
        <v>0</v>
      </c>
      <c r="BG1497">
        <v>0</v>
      </c>
      <c r="BH1497">
        <v>0</v>
      </c>
      <c r="BI1497">
        <v>3000</v>
      </c>
      <c r="BJ1497">
        <v>11000</v>
      </c>
      <c r="BK1497">
        <v>9000</v>
      </c>
      <c r="BL1497">
        <v>13000</v>
      </c>
      <c r="BM1497">
        <v>16000</v>
      </c>
      <c r="BN1497">
        <v>18000</v>
      </c>
      <c r="BO1497">
        <v>19000</v>
      </c>
      <c r="BP1497">
        <v>16000</v>
      </c>
      <c r="BQ1497">
        <v>14000</v>
      </c>
      <c r="BR1497">
        <v>10000</v>
      </c>
      <c r="BS1497">
        <v>16000</v>
      </c>
      <c r="BT1497">
        <v>14000</v>
      </c>
      <c r="BU1497">
        <v>17000</v>
      </c>
      <c r="BV1497">
        <v>20000</v>
      </c>
      <c r="BW1497">
        <v>19000</v>
      </c>
      <c r="BX1497">
        <v>22000</v>
      </c>
      <c r="BY1497">
        <v>19000</v>
      </c>
      <c r="BZ1497">
        <v>18000</v>
      </c>
      <c r="CA1497">
        <v>20000</v>
      </c>
      <c r="CB1497">
        <v>20000</v>
      </c>
      <c r="CC1497">
        <v>21000</v>
      </c>
      <c r="CD1497">
        <v>21000</v>
      </c>
      <c r="CE1497">
        <v>21000</v>
      </c>
    </row>
    <row r="1498" spans="1:83" x14ac:dyDescent="0.35">
      <c r="A1498" s="9" t="str">
        <f t="shared" si="23"/>
        <v>537410.304.68</v>
      </c>
      <c r="B1498" s="52" t="e">
        <f>+IF(MATCH(A1498,List!H$10:H$145,0),"Targeted")</f>
        <v>#N/A</v>
      </c>
      <c r="C1498" s="65"/>
      <c r="D1498" s="151" t="s">
        <v>7700</v>
      </c>
      <c r="E1498" s="16" t="s">
        <v>1841</v>
      </c>
      <c r="F1498" s="16" t="s">
        <v>1842</v>
      </c>
      <c r="G1498" s="16" t="s">
        <v>298</v>
      </c>
      <c r="H1498" s="16" t="s">
        <v>1842</v>
      </c>
      <c r="I1498" s="16" t="s">
        <v>2719</v>
      </c>
      <c r="J1498" s="16" t="s">
        <v>2720</v>
      </c>
      <c r="K1498" s="17" t="s">
        <v>1073</v>
      </c>
      <c r="L1498" s="18" t="s">
        <v>1936</v>
      </c>
      <c r="M1498" s="195" t="s">
        <v>2675</v>
      </c>
      <c r="N1498" s="16" t="s">
        <v>2676</v>
      </c>
      <c r="O1498" s="17" t="s">
        <v>346</v>
      </c>
      <c r="P1498" s="17" t="s">
        <v>305</v>
      </c>
      <c r="Q1498" s="17" t="s">
        <v>306</v>
      </c>
      <c r="R1498">
        <v>0</v>
      </c>
      <c r="S1498">
        <v>0</v>
      </c>
      <c r="T1498">
        <v>0</v>
      </c>
      <c r="U1498">
        <v>0</v>
      </c>
      <c r="V1498">
        <v>0</v>
      </c>
      <c r="W1498">
        <v>0</v>
      </c>
      <c r="X1498">
        <v>0</v>
      </c>
      <c r="Y1498">
        <v>0</v>
      </c>
      <c r="Z1498">
        <v>0</v>
      </c>
      <c r="AA1498">
        <v>0</v>
      </c>
      <c r="AB1498">
        <v>0</v>
      </c>
      <c r="AC1498">
        <v>0</v>
      </c>
      <c r="AD1498">
        <v>0</v>
      </c>
      <c r="AE1498">
        <v>0</v>
      </c>
      <c r="AF1498">
        <v>0</v>
      </c>
      <c r="AG1498" s="19">
        <v>0</v>
      </c>
      <c r="AH1498">
        <v>0</v>
      </c>
      <c r="AI1498">
        <v>0</v>
      </c>
      <c r="AJ1498">
        <v>0</v>
      </c>
      <c r="AK1498">
        <v>0</v>
      </c>
      <c r="AL1498">
        <v>0</v>
      </c>
      <c r="AM1498">
        <v>0</v>
      </c>
      <c r="AN1498">
        <v>0</v>
      </c>
      <c r="AO1498">
        <v>0</v>
      </c>
      <c r="AP1498">
        <v>0</v>
      </c>
      <c r="AQ1498">
        <v>0</v>
      </c>
      <c r="AR1498">
        <v>0</v>
      </c>
      <c r="AS1498">
        <v>0</v>
      </c>
      <c r="AT1498">
        <v>0</v>
      </c>
      <c r="AU1498">
        <v>0</v>
      </c>
      <c r="AV1498">
        <v>0</v>
      </c>
      <c r="AW1498">
        <v>0</v>
      </c>
      <c r="AX1498">
        <v>0</v>
      </c>
      <c r="AY1498">
        <v>0</v>
      </c>
      <c r="AZ1498">
        <v>0</v>
      </c>
      <c r="BA1498">
        <v>0</v>
      </c>
      <c r="BB1498">
        <v>0</v>
      </c>
      <c r="BC1498">
        <v>0</v>
      </c>
      <c r="BD1498">
        <v>0</v>
      </c>
      <c r="BE1498">
        <v>0</v>
      </c>
      <c r="BF1498">
        <v>0</v>
      </c>
      <c r="BG1498">
        <v>0</v>
      </c>
      <c r="BH1498">
        <v>0</v>
      </c>
      <c r="BI1498">
        <v>-15000</v>
      </c>
      <c r="BJ1498">
        <v>-11000</v>
      </c>
      <c r="BK1498">
        <v>-14000</v>
      </c>
      <c r="BL1498">
        <v>-13000</v>
      </c>
      <c r="BM1498">
        <v>-16000</v>
      </c>
      <c r="BN1498">
        <v>-16000</v>
      </c>
      <c r="BO1498">
        <v>-19000</v>
      </c>
      <c r="BP1498">
        <v>-12000</v>
      </c>
      <c r="BQ1498">
        <v>-16000</v>
      </c>
      <c r="BR1498">
        <v>-16000</v>
      </c>
      <c r="BS1498">
        <v>-17000</v>
      </c>
      <c r="BT1498">
        <v>-16000</v>
      </c>
      <c r="BU1498">
        <v>-18000</v>
      </c>
      <c r="BV1498">
        <v>-19000</v>
      </c>
      <c r="BW1498">
        <v>-17000</v>
      </c>
      <c r="BX1498">
        <v>-16000</v>
      </c>
      <c r="BY1498">
        <v>-20000</v>
      </c>
      <c r="BZ1498">
        <v>-19000</v>
      </c>
      <c r="CA1498">
        <v>-20000</v>
      </c>
      <c r="CB1498">
        <v>-20000</v>
      </c>
      <c r="CC1498">
        <v>-21000</v>
      </c>
      <c r="CD1498">
        <v>-21000</v>
      </c>
      <c r="CE1498">
        <v>-22000</v>
      </c>
    </row>
    <row r="1499" spans="1:83" x14ac:dyDescent="0.35">
      <c r="A1499" s="9" t="str">
        <f t="shared" si="23"/>
        <v>566410.304.68</v>
      </c>
      <c r="B1499" s="52" t="e">
        <f>+IF(MATCH(A1499,List!H$10:H$145,0),"Targeted")</f>
        <v>#N/A</v>
      </c>
      <c r="C1499" s="65"/>
      <c r="D1499" s="151" t="s">
        <v>7700</v>
      </c>
      <c r="E1499" s="16" t="s">
        <v>1841</v>
      </c>
      <c r="F1499" s="16" t="s">
        <v>1842</v>
      </c>
      <c r="G1499" s="16" t="s">
        <v>298</v>
      </c>
      <c r="H1499" s="16" t="s">
        <v>1842</v>
      </c>
      <c r="I1499" s="16" t="s">
        <v>2721</v>
      </c>
      <c r="J1499" s="16" t="s">
        <v>2722</v>
      </c>
      <c r="K1499" s="17" t="s">
        <v>1073</v>
      </c>
      <c r="L1499" s="18" t="s">
        <v>1936</v>
      </c>
      <c r="M1499" s="195" t="s">
        <v>2675</v>
      </c>
      <c r="N1499" s="16" t="s">
        <v>2676</v>
      </c>
      <c r="O1499" s="17" t="s">
        <v>346</v>
      </c>
      <c r="P1499" s="17" t="s">
        <v>305</v>
      </c>
      <c r="Q1499" s="17" t="s">
        <v>306</v>
      </c>
      <c r="R1499">
        <v>0</v>
      </c>
      <c r="S1499">
        <v>0</v>
      </c>
      <c r="T1499">
        <v>0</v>
      </c>
      <c r="U1499">
        <v>0</v>
      </c>
      <c r="V1499">
        <v>0</v>
      </c>
      <c r="W1499">
        <v>0</v>
      </c>
      <c r="X1499">
        <v>0</v>
      </c>
      <c r="Y1499">
        <v>0</v>
      </c>
      <c r="Z1499">
        <v>0</v>
      </c>
      <c r="AA1499">
        <v>0</v>
      </c>
      <c r="AB1499">
        <v>0</v>
      </c>
      <c r="AC1499">
        <v>0</v>
      </c>
      <c r="AD1499">
        <v>0</v>
      </c>
      <c r="AE1499">
        <v>0</v>
      </c>
      <c r="AF1499">
        <v>0</v>
      </c>
      <c r="AG1499" s="19">
        <v>0</v>
      </c>
      <c r="AH1499">
        <v>0</v>
      </c>
      <c r="AI1499">
        <v>0</v>
      </c>
      <c r="AJ1499">
        <v>0</v>
      </c>
      <c r="AK1499">
        <v>0</v>
      </c>
      <c r="AL1499">
        <v>0</v>
      </c>
      <c r="AM1499">
        <v>0</v>
      </c>
      <c r="AN1499">
        <v>0</v>
      </c>
      <c r="AO1499">
        <v>0</v>
      </c>
      <c r="AP1499">
        <v>0</v>
      </c>
      <c r="AQ1499">
        <v>0</v>
      </c>
      <c r="AR1499">
        <v>0</v>
      </c>
      <c r="AS1499">
        <v>0</v>
      </c>
      <c r="AT1499">
        <v>0</v>
      </c>
      <c r="AU1499">
        <v>0</v>
      </c>
      <c r="AV1499">
        <v>0</v>
      </c>
      <c r="AW1499">
        <v>0</v>
      </c>
      <c r="AX1499">
        <v>0</v>
      </c>
      <c r="AY1499">
        <v>0</v>
      </c>
      <c r="AZ1499">
        <v>0</v>
      </c>
      <c r="BA1499">
        <v>0</v>
      </c>
      <c r="BB1499">
        <v>0</v>
      </c>
      <c r="BC1499">
        <v>0</v>
      </c>
      <c r="BD1499">
        <v>0</v>
      </c>
      <c r="BE1499">
        <v>0</v>
      </c>
      <c r="BF1499">
        <v>0</v>
      </c>
      <c r="BG1499">
        <v>0</v>
      </c>
      <c r="BH1499">
        <v>0</v>
      </c>
      <c r="BI1499">
        <v>0</v>
      </c>
      <c r="BJ1499">
        <v>0</v>
      </c>
      <c r="BK1499">
        <v>0</v>
      </c>
      <c r="BL1499">
        <v>0</v>
      </c>
      <c r="BM1499">
        <v>0</v>
      </c>
      <c r="BN1499">
        <v>0</v>
      </c>
      <c r="BO1499">
        <v>0</v>
      </c>
      <c r="BP1499">
        <v>0</v>
      </c>
      <c r="BQ1499">
        <v>0</v>
      </c>
      <c r="BR1499">
        <v>0</v>
      </c>
      <c r="BS1499">
        <v>0</v>
      </c>
      <c r="BT1499">
        <v>0</v>
      </c>
      <c r="BU1499">
        <v>0</v>
      </c>
      <c r="BV1499">
        <v>0</v>
      </c>
      <c r="BW1499">
        <v>0</v>
      </c>
      <c r="BX1499">
        <v>-3000</v>
      </c>
      <c r="BY1499">
        <v>-6000</v>
      </c>
      <c r="BZ1499">
        <v>-33000</v>
      </c>
      <c r="CA1499">
        <v>-7000</v>
      </c>
      <c r="CB1499">
        <v>-8000</v>
      </c>
      <c r="CC1499">
        <v>-34000</v>
      </c>
      <c r="CD1499">
        <v>-7000</v>
      </c>
      <c r="CE1499">
        <v>-9000</v>
      </c>
    </row>
    <row r="1500" spans="1:83" x14ac:dyDescent="0.35">
      <c r="A1500" s="9" t="str">
        <f t="shared" si="23"/>
        <v>814310.304.68</v>
      </c>
      <c r="B1500" s="52" t="e">
        <f>+IF(MATCH(A1500,List!H$10:H$145,0),"Targeted")</f>
        <v>#N/A</v>
      </c>
      <c r="C1500" s="65"/>
      <c r="D1500" s="151"/>
      <c r="E1500" s="16" t="s">
        <v>1841</v>
      </c>
      <c r="F1500" s="16" t="s">
        <v>1842</v>
      </c>
      <c r="G1500" s="16" t="s">
        <v>298</v>
      </c>
      <c r="H1500" s="16" t="s">
        <v>1842</v>
      </c>
      <c r="I1500" s="16" t="s">
        <v>2723</v>
      </c>
      <c r="J1500" s="16" t="s">
        <v>2724</v>
      </c>
      <c r="K1500" s="17" t="s">
        <v>1073</v>
      </c>
      <c r="L1500" s="18" t="s">
        <v>1936</v>
      </c>
      <c r="M1500" s="195" t="s">
        <v>2675</v>
      </c>
      <c r="N1500" s="16" t="s">
        <v>2676</v>
      </c>
      <c r="O1500" s="17" t="s">
        <v>304</v>
      </c>
      <c r="P1500" s="17" t="s">
        <v>305</v>
      </c>
      <c r="Q1500" s="17" t="s">
        <v>306</v>
      </c>
      <c r="R1500">
        <v>0</v>
      </c>
      <c r="S1500">
        <v>0</v>
      </c>
      <c r="T1500">
        <v>0</v>
      </c>
      <c r="U1500">
        <v>0</v>
      </c>
      <c r="V1500">
        <v>0</v>
      </c>
      <c r="W1500">
        <v>0</v>
      </c>
      <c r="X1500">
        <v>0</v>
      </c>
      <c r="Y1500">
        <v>0</v>
      </c>
      <c r="Z1500">
        <v>0</v>
      </c>
      <c r="AA1500">
        <v>0</v>
      </c>
      <c r="AB1500">
        <v>0</v>
      </c>
      <c r="AC1500">
        <v>0</v>
      </c>
      <c r="AD1500">
        <v>0</v>
      </c>
      <c r="AE1500">
        <v>0</v>
      </c>
      <c r="AF1500">
        <v>0</v>
      </c>
      <c r="AG1500" s="19">
        <v>0</v>
      </c>
      <c r="AH1500">
        <v>0</v>
      </c>
      <c r="AI1500">
        <v>0</v>
      </c>
      <c r="AJ1500">
        <v>0</v>
      </c>
      <c r="AK1500">
        <v>0</v>
      </c>
      <c r="AL1500">
        <v>0</v>
      </c>
      <c r="AM1500">
        <v>0</v>
      </c>
      <c r="AN1500">
        <v>0</v>
      </c>
      <c r="AO1500">
        <v>0</v>
      </c>
      <c r="AP1500">
        <v>0</v>
      </c>
      <c r="AQ1500">
        <v>0</v>
      </c>
      <c r="AR1500">
        <v>-831</v>
      </c>
      <c r="AS1500">
        <v>-2453</v>
      </c>
      <c r="AT1500">
        <v>-3957</v>
      </c>
      <c r="AU1500">
        <v>-6192</v>
      </c>
      <c r="AV1500">
        <v>-6769</v>
      </c>
      <c r="AW1500">
        <v>-485</v>
      </c>
      <c r="AX1500">
        <v>0</v>
      </c>
      <c r="AY1500">
        <v>0</v>
      </c>
      <c r="AZ1500">
        <v>0</v>
      </c>
      <c r="BA1500">
        <v>0</v>
      </c>
      <c r="BB1500">
        <v>0</v>
      </c>
      <c r="BC1500">
        <v>0</v>
      </c>
      <c r="BD1500">
        <v>0</v>
      </c>
      <c r="BE1500">
        <v>0</v>
      </c>
      <c r="BF1500">
        <v>0</v>
      </c>
      <c r="BG1500">
        <v>0</v>
      </c>
      <c r="BH1500">
        <v>0</v>
      </c>
      <c r="BI1500">
        <v>0</v>
      </c>
      <c r="BJ1500">
        <v>0</v>
      </c>
      <c r="BK1500">
        <v>0</v>
      </c>
      <c r="BL1500">
        <v>0</v>
      </c>
      <c r="BM1500">
        <v>0</v>
      </c>
      <c r="BN1500">
        <v>0</v>
      </c>
      <c r="BO1500">
        <v>0</v>
      </c>
      <c r="BP1500">
        <v>0</v>
      </c>
      <c r="BQ1500">
        <v>0</v>
      </c>
      <c r="BR1500">
        <v>0</v>
      </c>
      <c r="BS1500">
        <v>0</v>
      </c>
      <c r="BT1500">
        <v>0</v>
      </c>
      <c r="BU1500">
        <v>0</v>
      </c>
      <c r="BV1500">
        <v>0</v>
      </c>
      <c r="BW1500">
        <v>0</v>
      </c>
      <c r="BX1500" s="10">
        <v>0</v>
      </c>
      <c r="BY1500">
        <v>0</v>
      </c>
      <c r="BZ1500">
        <v>0</v>
      </c>
      <c r="CA1500">
        <v>0</v>
      </c>
      <c r="CB1500">
        <v>0</v>
      </c>
      <c r="CC1500">
        <v>0</v>
      </c>
      <c r="CD1500">
        <v>0</v>
      </c>
      <c r="CE1500">
        <v>0</v>
      </c>
    </row>
    <row r="1501" spans="1:83" x14ac:dyDescent="0.35">
      <c r="A1501" s="9" t="str">
        <f t="shared" si="23"/>
        <v>8145.304.68</v>
      </c>
      <c r="B1501" s="52" t="e">
        <f>+IF(MATCH(A1501,List!H$10:H$145,0),"Targeted")</f>
        <v>#N/A</v>
      </c>
      <c r="C1501" s="65"/>
      <c r="D1501" s="151" t="s">
        <v>7700</v>
      </c>
      <c r="E1501" s="16" t="s">
        <v>1841</v>
      </c>
      <c r="F1501" s="16" t="s">
        <v>1842</v>
      </c>
      <c r="G1501" s="16" t="s">
        <v>298</v>
      </c>
      <c r="H1501" s="16" t="s">
        <v>1842</v>
      </c>
      <c r="I1501" s="16" t="s">
        <v>2725</v>
      </c>
      <c r="J1501" s="16" t="s">
        <v>2726</v>
      </c>
      <c r="K1501" s="17" t="s">
        <v>1073</v>
      </c>
      <c r="L1501" s="18" t="s">
        <v>1936</v>
      </c>
      <c r="M1501" s="195" t="s">
        <v>2675</v>
      </c>
      <c r="N1501" s="16" t="s">
        <v>2676</v>
      </c>
      <c r="O1501" s="17" t="s">
        <v>346</v>
      </c>
      <c r="P1501" s="17" t="s">
        <v>305</v>
      </c>
      <c r="Q1501" s="17" t="s">
        <v>306</v>
      </c>
      <c r="R1501">
        <v>0</v>
      </c>
      <c r="S1501">
        <v>0</v>
      </c>
      <c r="T1501">
        <v>0</v>
      </c>
      <c r="U1501">
        <v>0</v>
      </c>
      <c r="V1501">
        <v>0</v>
      </c>
      <c r="W1501">
        <v>0</v>
      </c>
      <c r="X1501">
        <v>0</v>
      </c>
      <c r="Y1501">
        <v>0</v>
      </c>
      <c r="Z1501">
        <v>0</v>
      </c>
      <c r="AA1501">
        <v>0</v>
      </c>
      <c r="AB1501">
        <v>0</v>
      </c>
      <c r="AC1501">
        <v>0</v>
      </c>
      <c r="AD1501">
        <v>0</v>
      </c>
      <c r="AE1501">
        <v>0</v>
      </c>
      <c r="AF1501">
        <v>0</v>
      </c>
      <c r="AG1501" s="19">
        <v>0</v>
      </c>
      <c r="AH1501">
        <v>0</v>
      </c>
      <c r="AI1501">
        <v>0</v>
      </c>
      <c r="AJ1501">
        <v>0</v>
      </c>
      <c r="AK1501">
        <v>0</v>
      </c>
      <c r="AL1501">
        <v>8039</v>
      </c>
      <c r="AM1501">
        <v>76634</v>
      </c>
      <c r="AN1501">
        <v>134996</v>
      </c>
      <c r="AO1501">
        <v>228501</v>
      </c>
      <c r="AP1501">
        <v>313362</v>
      </c>
      <c r="AQ1501">
        <v>385902</v>
      </c>
      <c r="AR1501">
        <v>498829</v>
      </c>
      <c r="AS1501">
        <v>750791</v>
      </c>
      <c r="AT1501">
        <v>838255</v>
      </c>
      <c r="AU1501">
        <v>946165</v>
      </c>
      <c r="AV1501">
        <v>1155208</v>
      </c>
      <c r="AW1501">
        <v>1136752</v>
      </c>
      <c r="AX1501">
        <v>1231065</v>
      </c>
      <c r="AY1501">
        <v>1300131</v>
      </c>
      <c r="AZ1501">
        <v>1320000</v>
      </c>
      <c r="BA1501">
        <v>1276000</v>
      </c>
      <c r="BB1501">
        <v>1298000</v>
      </c>
      <c r="BC1501">
        <v>1336000</v>
      </c>
      <c r="BD1501">
        <v>1421000</v>
      </c>
      <c r="BE1501">
        <v>1363000</v>
      </c>
      <c r="BF1501">
        <v>1101000</v>
      </c>
      <c r="BG1501">
        <v>1227000</v>
      </c>
      <c r="BH1501">
        <v>1278000</v>
      </c>
      <c r="BI1501">
        <v>1417000</v>
      </c>
      <c r="BJ1501">
        <v>1177000</v>
      </c>
      <c r="BK1501">
        <v>1161000</v>
      </c>
      <c r="BL1501">
        <v>1272000</v>
      </c>
      <c r="BM1501">
        <v>1002000</v>
      </c>
      <c r="BN1501">
        <v>1297000</v>
      </c>
      <c r="BO1501">
        <v>701000</v>
      </c>
      <c r="BP1501">
        <v>1165000</v>
      </c>
      <c r="BQ1501">
        <v>1135000</v>
      </c>
      <c r="BR1501">
        <v>1022000</v>
      </c>
      <c r="BS1501">
        <v>931000</v>
      </c>
      <c r="BT1501">
        <v>875000</v>
      </c>
      <c r="BU1501">
        <v>878000</v>
      </c>
      <c r="BV1501">
        <v>923000</v>
      </c>
      <c r="BW1501">
        <v>813000</v>
      </c>
      <c r="BX1501">
        <v>934000</v>
      </c>
      <c r="BY1501">
        <v>938000</v>
      </c>
      <c r="BZ1501">
        <v>761000</v>
      </c>
      <c r="CA1501">
        <v>899000</v>
      </c>
      <c r="CB1501">
        <v>933000</v>
      </c>
      <c r="CC1501">
        <v>1129000</v>
      </c>
      <c r="CD1501">
        <v>1218000</v>
      </c>
      <c r="CE1501">
        <v>1251000</v>
      </c>
    </row>
    <row r="1502" spans="1:83" x14ac:dyDescent="0.35">
      <c r="A1502" s="9" t="str">
        <f t="shared" si="23"/>
        <v>8145.304.68</v>
      </c>
      <c r="B1502" s="52" t="e">
        <f>+IF(MATCH(A1502,List!H$10:H$145,0),"Targeted")</f>
        <v>#N/A</v>
      </c>
      <c r="C1502" s="65"/>
      <c r="D1502" s="151" t="s">
        <v>7700</v>
      </c>
      <c r="E1502" s="16" t="s">
        <v>1841</v>
      </c>
      <c r="F1502" s="16" t="s">
        <v>1842</v>
      </c>
      <c r="G1502" s="16" t="s">
        <v>298</v>
      </c>
      <c r="H1502" s="16" t="s">
        <v>1842</v>
      </c>
      <c r="I1502" s="16" t="s">
        <v>2725</v>
      </c>
      <c r="J1502" s="16" t="s">
        <v>2726</v>
      </c>
      <c r="K1502" s="17" t="s">
        <v>1073</v>
      </c>
      <c r="L1502" s="18" t="s">
        <v>1936</v>
      </c>
      <c r="M1502" s="195" t="s">
        <v>2675</v>
      </c>
      <c r="N1502" s="16" t="s">
        <v>2676</v>
      </c>
      <c r="O1502" s="17" t="s">
        <v>346</v>
      </c>
      <c r="P1502" s="17" t="s">
        <v>524</v>
      </c>
      <c r="Q1502" s="17" t="s">
        <v>306</v>
      </c>
      <c r="R1502">
        <v>0</v>
      </c>
      <c r="S1502">
        <v>0</v>
      </c>
      <c r="T1502">
        <v>0</v>
      </c>
      <c r="U1502">
        <v>0</v>
      </c>
      <c r="V1502">
        <v>0</v>
      </c>
      <c r="W1502">
        <v>0</v>
      </c>
      <c r="X1502">
        <v>0</v>
      </c>
      <c r="Y1502">
        <v>0</v>
      </c>
      <c r="Z1502">
        <v>0</v>
      </c>
      <c r="AA1502">
        <v>0</v>
      </c>
      <c r="AB1502">
        <v>0</v>
      </c>
      <c r="AC1502">
        <v>0</v>
      </c>
      <c r="AD1502">
        <v>0</v>
      </c>
      <c r="AE1502">
        <v>0</v>
      </c>
      <c r="AF1502">
        <v>0</v>
      </c>
      <c r="AG1502" s="19">
        <v>0</v>
      </c>
      <c r="AH1502">
        <v>0</v>
      </c>
      <c r="AI1502">
        <v>0</v>
      </c>
      <c r="AJ1502">
        <v>0</v>
      </c>
      <c r="AK1502">
        <v>0</v>
      </c>
      <c r="AL1502">
        <v>0</v>
      </c>
      <c r="AM1502">
        <v>2942</v>
      </c>
      <c r="AN1502">
        <v>12807</v>
      </c>
      <c r="AO1502">
        <v>56778</v>
      </c>
      <c r="AP1502">
        <v>46950</v>
      </c>
      <c r="AQ1502">
        <v>49077</v>
      </c>
      <c r="AR1502">
        <v>42476</v>
      </c>
      <c r="AS1502">
        <v>78121</v>
      </c>
      <c r="AT1502">
        <v>119940</v>
      </c>
      <c r="AU1502">
        <v>197705</v>
      </c>
      <c r="AV1502">
        <v>262073</v>
      </c>
      <c r="AW1502">
        <v>153918</v>
      </c>
      <c r="AX1502">
        <v>187005</v>
      </c>
      <c r="AY1502">
        <v>188994</v>
      </c>
      <c r="AZ1502">
        <v>153000</v>
      </c>
      <c r="BA1502">
        <v>140000</v>
      </c>
      <c r="BB1502">
        <v>135000</v>
      </c>
      <c r="BC1502">
        <v>95000</v>
      </c>
      <c r="BD1502">
        <v>156000</v>
      </c>
      <c r="BE1502">
        <v>240000</v>
      </c>
      <c r="BF1502">
        <v>141000</v>
      </c>
      <c r="BG1502">
        <v>170000</v>
      </c>
      <c r="BH1502">
        <v>177000</v>
      </c>
      <c r="BI1502">
        <v>51000</v>
      </c>
      <c r="BJ1502">
        <v>92000</v>
      </c>
      <c r="BK1502">
        <v>38000</v>
      </c>
      <c r="BL1502">
        <v>25000</v>
      </c>
      <c r="BM1502">
        <v>25000</v>
      </c>
      <c r="BN1502">
        <v>53000</v>
      </c>
      <c r="BO1502">
        <v>322000</v>
      </c>
      <c r="BP1502">
        <v>273000</v>
      </c>
      <c r="BQ1502">
        <v>220000</v>
      </c>
      <c r="BR1502">
        <v>198000</v>
      </c>
      <c r="BS1502">
        <v>189000</v>
      </c>
      <c r="BT1502">
        <v>191000</v>
      </c>
      <c r="BU1502">
        <v>206000</v>
      </c>
      <c r="BV1502">
        <v>217000</v>
      </c>
      <c r="BW1502">
        <v>212000</v>
      </c>
      <c r="BX1502">
        <v>199000</v>
      </c>
      <c r="BY1502">
        <v>244000</v>
      </c>
      <c r="BZ1502">
        <v>244000</v>
      </c>
      <c r="CA1502">
        <v>254000</v>
      </c>
      <c r="CB1502">
        <v>263000</v>
      </c>
      <c r="CC1502">
        <v>319000</v>
      </c>
      <c r="CD1502">
        <v>344000</v>
      </c>
      <c r="CE1502">
        <v>353000</v>
      </c>
    </row>
    <row r="1503" spans="1:83" x14ac:dyDescent="0.35">
      <c r="A1503" s="9" t="str">
        <f t="shared" si="23"/>
        <v>8145.304.68</v>
      </c>
      <c r="B1503" s="52" t="e">
        <f>+IF(MATCH(A1503,List!H$10:H$145,0),"Targeted")</f>
        <v>#N/A</v>
      </c>
      <c r="C1503" s="65"/>
      <c r="D1503" s="151"/>
      <c r="E1503" s="16" t="s">
        <v>1841</v>
      </c>
      <c r="F1503" s="16" t="s">
        <v>1842</v>
      </c>
      <c r="G1503" s="16" t="s">
        <v>298</v>
      </c>
      <c r="H1503" s="16" t="s">
        <v>1842</v>
      </c>
      <c r="I1503" s="16" t="s">
        <v>2725</v>
      </c>
      <c r="J1503" s="16" t="s">
        <v>2726</v>
      </c>
      <c r="K1503" s="17" t="s">
        <v>1073</v>
      </c>
      <c r="L1503" s="18" t="s">
        <v>1936</v>
      </c>
      <c r="M1503" s="195" t="s">
        <v>2675</v>
      </c>
      <c r="N1503" s="16" t="s">
        <v>2676</v>
      </c>
      <c r="O1503" s="17" t="s">
        <v>304</v>
      </c>
      <c r="P1503" s="17" t="s">
        <v>305</v>
      </c>
      <c r="Q1503" s="17" t="s">
        <v>306</v>
      </c>
      <c r="R1503">
        <v>0</v>
      </c>
      <c r="S1503">
        <v>0</v>
      </c>
      <c r="T1503">
        <v>0</v>
      </c>
      <c r="U1503">
        <v>0</v>
      </c>
      <c r="V1503">
        <v>0</v>
      </c>
      <c r="W1503">
        <v>0</v>
      </c>
      <c r="X1503">
        <v>0</v>
      </c>
      <c r="Y1503">
        <v>0</v>
      </c>
      <c r="Z1503">
        <v>0</v>
      </c>
      <c r="AA1503">
        <v>0</v>
      </c>
      <c r="AB1503">
        <v>0</v>
      </c>
      <c r="AC1503">
        <v>0</v>
      </c>
      <c r="AD1503">
        <v>0</v>
      </c>
      <c r="AE1503">
        <v>0</v>
      </c>
      <c r="AF1503">
        <v>0</v>
      </c>
      <c r="AG1503" s="19">
        <v>0</v>
      </c>
      <c r="AH1503">
        <v>0</v>
      </c>
      <c r="AI1503">
        <v>0</v>
      </c>
      <c r="AJ1503">
        <v>0</v>
      </c>
      <c r="AK1503">
        <v>0</v>
      </c>
      <c r="AL1503">
        <v>0</v>
      </c>
      <c r="AM1503">
        <v>0</v>
      </c>
      <c r="AN1503">
        <v>0</v>
      </c>
      <c r="AO1503">
        <v>0</v>
      </c>
      <c r="AP1503">
        <v>0</v>
      </c>
      <c r="AQ1503">
        <v>0</v>
      </c>
      <c r="AR1503">
        <v>0</v>
      </c>
      <c r="AS1503">
        <v>0</v>
      </c>
      <c r="AT1503">
        <v>0</v>
      </c>
      <c r="AU1503">
        <v>0</v>
      </c>
      <c r="AV1503">
        <v>0</v>
      </c>
      <c r="AW1503">
        <v>0</v>
      </c>
      <c r="AX1503">
        <v>0</v>
      </c>
      <c r="AY1503">
        <v>0</v>
      </c>
      <c r="AZ1503">
        <v>0</v>
      </c>
      <c r="BA1503">
        <v>0</v>
      </c>
      <c r="BB1503">
        <v>0</v>
      </c>
      <c r="BC1503">
        <v>0</v>
      </c>
      <c r="BD1503">
        <v>0</v>
      </c>
      <c r="BE1503">
        <v>0</v>
      </c>
      <c r="BF1503">
        <v>0</v>
      </c>
      <c r="BG1503">
        <v>0</v>
      </c>
      <c r="BH1503">
        <v>0</v>
      </c>
      <c r="BI1503">
        <v>2000</v>
      </c>
      <c r="BJ1503">
        <v>0</v>
      </c>
      <c r="BK1503">
        <v>6000</v>
      </c>
      <c r="BL1503">
        <v>5000</v>
      </c>
      <c r="BM1503">
        <v>0</v>
      </c>
      <c r="BN1503">
        <v>0</v>
      </c>
      <c r="BO1503">
        <v>0</v>
      </c>
      <c r="BP1503">
        <v>0</v>
      </c>
      <c r="BQ1503">
        <v>75000</v>
      </c>
      <c r="BR1503">
        <v>78000</v>
      </c>
      <c r="BS1503">
        <v>-303000</v>
      </c>
      <c r="BT1503">
        <v>-147000</v>
      </c>
      <c r="BU1503">
        <v>133000</v>
      </c>
      <c r="BV1503">
        <v>-36000</v>
      </c>
      <c r="BW1503">
        <v>315000</v>
      </c>
      <c r="BX1503" s="10">
        <v>230000</v>
      </c>
      <c r="BY1503">
        <v>296000</v>
      </c>
      <c r="BZ1503">
        <v>358000</v>
      </c>
      <c r="CA1503">
        <v>615000</v>
      </c>
      <c r="CB1503">
        <v>777000</v>
      </c>
      <c r="CC1503">
        <v>862000</v>
      </c>
      <c r="CD1503">
        <v>897000</v>
      </c>
      <c r="CE1503">
        <v>907000</v>
      </c>
    </row>
    <row r="1504" spans="1:83" x14ac:dyDescent="0.35">
      <c r="A1504" s="9" t="str">
        <f t="shared" si="23"/>
        <v>814516.304.20</v>
      </c>
      <c r="B1504" s="52" t="e">
        <f>+IF(MATCH(A1504,List!H$10:H$145,0),"Targeted")</f>
        <v>#N/A</v>
      </c>
      <c r="C1504" s="65"/>
      <c r="D1504" s="151" t="s">
        <v>7700</v>
      </c>
      <c r="E1504" s="16" t="s">
        <v>1841</v>
      </c>
      <c r="F1504" s="16" t="s">
        <v>1842</v>
      </c>
      <c r="G1504" s="16" t="s">
        <v>298</v>
      </c>
      <c r="H1504" s="16" t="s">
        <v>1842</v>
      </c>
      <c r="I1504" s="16" t="s">
        <v>2727</v>
      </c>
      <c r="J1504" s="16" t="s">
        <v>2728</v>
      </c>
      <c r="K1504" s="17" t="s">
        <v>63</v>
      </c>
      <c r="L1504" s="18" t="s">
        <v>1936</v>
      </c>
      <c r="M1504" s="195" t="s">
        <v>2675</v>
      </c>
      <c r="N1504" s="16" t="s">
        <v>2676</v>
      </c>
      <c r="O1504" s="17" t="s">
        <v>346</v>
      </c>
      <c r="P1504" s="17" t="s">
        <v>305</v>
      </c>
      <c r="Q1504" s="17" t="s">
        <v>306</v>
      </c>
      <c r="R1504">
        <v>0</v>
      </c>
      <c r="S1504">
        <v>0</v>
      </c>
      <c r="T1504">
        <v>0</v>
      </c>
      <c r="U1504">
        <v>0</v>
      </c>
      <c r="V1504">
        <v>0</v>
      </c>
      <c r="W1504">
        <v>0</v>
      </c>
      <c r="X1504">
        <v>0</v>
      </c>
      <c r="Y1504">
        <v>0</v>
      </c>
      <c r="Z1504">
        <v>0</v>
      </c>
      <c r="AA1504">
        <v>0</v>
      </c>
      <c r="AB1504">
        <v>0</v>
      </c>
      <c r="AC1504">
        <v>0</v>
      </c>
      <c r="AD1504">
        <v>0</v>
      </c>
      <c r="AE1504">
        <v>0</v>
      </c>
      <c r="AF1504">
        <v>0</v>
      </c>
      <c r="AG1504" s="19">
        <v>0</v>
      </c>
      <c r="AH1504">
        <v>0</v>
      </c>
      <c r="AI1504">
        <v>0</v>
      </c>
      <c r="AJ1504">
        <v>0</v>
      </c>
      <c r="AK1504">
        <v>0</v>
      </c>
      <c r="AL1504">
        <v>0</v>
      </c>
      <c r="AM1504">
        <v>0</v>
      </c>
      <c r="AN1504">
        <v>0</v>
      </c>
      <c r="AO1504">
        <v>0</v>
      </c>
      <c r="AP1504">
        <v>0</v>
      </c>
      <c r="AQ1504">
        <v>0</v>
      </c>
      <c r="AR1504">
        <v>0</v>
      </c>
      <c r="AS1504">
        <v>0</v>
      </c>
      <c r="AT1504">
        <v>0</v>
      </c>
      <c r="AU1504">
        <v>0</v>
      </c>
      <c r="AV1504">
        <v>0</v>
      </c>
      <c r="AW1504">
        <v>0</v>
      </c>
      <c r="AX1504">
        <v>0</v>
      </c>
      <c r="AY1504">
        <v>0</v>
      </c>
      <c r="AZ1504">
        <v>0</v>
      </c>
      <c r="BA1504">
        <v>0</v>
      </c>
      <c r="BB1504">
        <v>0</v>
      </c>
      <c r="BC1504">
        <v>0</v>
      </c>
      <c r="BD1504">
        <v>0</v>
      </c>
      <c r="BE1504">
        <v>0</v>
      </c>
      <c r="BF1504">
        <v>0</v>
      </c>
      <c r="BG1504">
        <v>0</v>
      </c>
      <c r="BH1504">
        <v>0</v>
      </c>
      <c r="BI1504">
        <v>0</v>
      </c>
      <c r="BJ1504">
        <v>0</v>
      </c>
      <c r="BK1504">
        <v>0</v>
      </c>
      <c r="BL1504">
        <v>0</v>
      </c>
      <c r="BM1504">
        <v>0</v>
      </c>
      <c r="BN1504">
        <v>-600000</v>
      </c>
      <c r="BO1504">
        <v>0</v>
      </c>
      <c r="BP1504">
        <v>0</v>
      </c>
      <c r="BQ1504">
        <v>0</v>
      </c>
      <c r="BR1504">
        <v>0</v>
      </c>
      <c r="BS1504">
        <v>0</v>
      </c>
      <c r="BT1504">
        <v>0</v>
      </c>
      <c r="BU1504">
        <v>0</v>
      </c>
      <c r="BV1504">
        <v>0</v>
      </c>
      <c r="BW1504">
        <v>0</v>
      </c>
      <c r="BX1504">
        <v>0</v>
      </c>
      <c r="BY1504">
        <v>0</v>
      </c>
      <c r="BZ1504">
        <v>0</v>
      </c>
      <c r="CA1504">
        <v>0</v>
      </c>
      <c r="CB1504">
        <v>0</v>
      </c>
      <c r="CC1504">
        <v>0</v>
      </c>
      <c r="CD1504">
        <v>0</v>
      </c>
      <c r="CE1504">
        <v>0</v>
      </c>
    </row>
    <row r="1505" spans="1:83" x14ac:dyDescent="0.35">
      <c r="A1505" s="9" t="str">
        <f t="shared" si="23"/>
        <v>814540.304.68</v>
      </c>
      <c r="B1505" s="52" t="e">
        <f>+IF(MATCH(A1505,List!H$10:H$145,0),"Targeted")</f>
        <v>#N/A</v>
      </c>
      <c r="C1505" s="65"/>
      <c r="D1505" s="151"/>
      <c r="E1505" s="16" t="s">
        <v>1841</v>
      </c>
      <c r="F1505" s="16" t="s">
        <v>1842</v>
      </c>
      <c r="G1505" s="16" t="s">
        <v>298</v>
      </c>
      <c r="H1505" s="16" t="s">
        <v>1842</v>
      </c>
      <c r="I1505" s="16" t="s">
        <v>2729</v>
      </c>
      <c r="J1505" s="16" t="s">
        <v>2730</v>
      </c>
      <c r="K1505" s="17" t="s">
        <v>1073</v>
      </c>
      <c r="L1505" s="18" t="s">
        <v>1936</v>
      </c>
      <c r="M1505" s="195" t="s">
        <v>2675</v>
      </c>
      <c r="N1505" s="16" t="s">
        <v>2676</v>
      </c>
      <c r="O1505" s="17" t="s">
        <v>304</v>
      </c>
      <c r="P1505" s="17" t="s">
        <v>305</v>
      </c>
      <c r="Q1505" s="17" t="s">
        <v>306</v>
      </c>
      <c r="R1505">
        <v>0</v>
      </c>
      <c r="S1505">
        <v>0</v>
      </c>
      <c r="T1505">
        <v>0</v>
      </c>
      <c r="U1505">
        <v>0</v>
      </c>
      <c r="V1505">
        <v>0</v>
      </c>
      <c r="W1505">
        <v>0</v>
      </c>
      <c r="X1505">
        <v>0</v>
      </c>
      <c r="Y1505">
        <v>0</v>
      </c>
      <c r="Z1505">
        <v>0</v>
      </c>
      <c r="AA1505">
        <v>0</v>
      </c>
      <c r="AB1505">
        <v>0</v>
      </c>
      <c r="AC1505">
        <v>0</v>
      </c>
      <c r="AD1505">
        <v>0</v>
      </c>
      <c r="AE1505">
        <v>0</v>
      </c>
      <c r="AF1505">
        <v>0</v>
      </c>
      <c r="AG1505" s="19">
        <v>0</v>
      </c>
      <c r="AH1505">
        <v>0</v>
      </c>
      <c r="AI1505">
        <v>0</v>
      </c>
      <c r="AJ1505">
        <v>0</v>
      </c>
      <c r="AK1505">
        <v>0</v>
      </c>
      <c r="AL1505">
        <v>0</v>
      </c>
      <c r="AM1505">
        <v>-2309</v>
      </c>
      <c r="AN1505">
        <v>-356</v>
      </c>
      <c r="AO1505">
        <v>-3440</v>
      </c>
      <c r="AP1505">
        <v>-7926</v>
      </c>
      <c r="AQ1505">
        <v>-15700</v>
      </c>
      <c r="AR1505">
        <v>-18867</v>
      </c>
      <c r="AS1505">
        <v>-55611</v>
      </c>
      <c r="AT1505">
        <v>-66527</v>
      </c>
      <c r="AU1505">
        <v>-104859</v>
      </c>
      <c r="AV1505">
        <v>-83648</v>
      </c>
      <c r="AW1505">
        <v>-183672</v>
      </c>
      <c r="AX1505">
        <v>-181725</v>
      </c>
      <c r="AY1505">
        <v>-199899</v>
      </c>
      <c r="AZ1505">
        <v>-252000</v>
      </c>
      <c r="BA1505">
        <v>-249000</v>
      </c>
      <c r="BB1505">
        <v>-313000</v>
      </c>
      <c r="BC1505">
        <v>-320000</v>
      </c>
      <c r="BD1505">
        <v>-320000</v>
      </c>
      <c r="BE1505">
        <v>-231000</v>
      </c>
      <c r="BF1505">
        <v>-202000</v>
      </c>
      <c r="BG1505">
        <v>-248000</v>
      </c>
      <c r="BH1505">
        <v>-147000</v>
      </c>
      <c r="BI1505">
        <v>-74000</v>
      </c>
      <c r="BJ1505">
        <v>-63000</v>
      </c>
      <c r="BK1505">
        <v>-60000</v>
      </c>
      <c r="BL1505">
        <v>-234000</v>
      </c>
      <c r="BM1505">
        <v>-90000</v>
      </c>
      <c r="BN1505">
        <v>-97000</v>
      </c>
      <c r="BO1505">
        <v>-53000</v>
      </c>
      <c r="BP1505">
        <v>-98000</v>
      </c>
      <c r="BQ1505">
        <v>-45000</v>
      </c>
      <c r="BR1505">
        <v>-35000</v>
      </c>
      <c r="BS1505">
        <v>-80000</v>
      </c>
      <c r="BT1505">
        <v>-274000</v>
      </c>
      <c r="BU1505">
        <v>-31000</v>
      </c>
      <c r="BV1505">
        <v>-49000</v>
      </c>
      <c r="BW1505">
        <v>-41000</v>
      </c>
      <c r="BX1505" s="10">
        <v>-73000</v>
      </c>
      <c r="BY1505">
        <v>-36000</v>
      </c>
      <c r="BZ1505">
        <v>-36000</v>
      </c>
      <c r="CA1505">
        <v>-36000</v>
      </c>
      <c r="CB1505">
        <v>-36000</v>
      </c>
      <c r="CC1505">
        <v>-36000</v>
      </c>
      <c r="CD1505">
        <v>-36000</v>
      </c>
      <c r="CE1505">
        <v>-36000</v>
      </c>
    </row>
    <row r="1506" spans="1:83" x14ac:dyDescent="0.35">
      <c r="A1506" s="9" t="str">
        <f t="shared" si="23"/>
        <v>814550.304.68</v>
      </c>
      <c r="B1506" s="52" t="e">
        <f>+IF(MATCH(A1506,List!H$10:H$145,0),"Targeted")</f>
        <v>#N/A</v>
      </c>
      <c r="C1506" s="65"/>
      <c r="D1506" s="151" t="s">
        <v>7700</v>
      </c>
      <c r="E1506" s="16" t="s">
        <v>1841</v>
      </c>
      <c r="F1506" s="16" t="s">
        <v>1842</v>
      </c>
      <c r="G1506" s="16" t="s">
        <v>298</v>
      </c>
      <c r="H1506" s="16" t="s">
        <v>1842</v>
      </c>
      <c r="I1506" s="16" t="s">
        <v>2731</v>
      </c>
      <c r="J1506" s="16" t="s">
        <v>2732</v>
      </c>
      <c r="K1506" s="17" t="s">
        <v>1073</v>
      </c>
      <c r="L1506" s="18" t="s">
        <v>1936</v>
      </c>
      <c r="M1506" s="195" t="s">
        <v>2675</v>
      </c>
      <c r="N1506" s="16" t="s">
        <v>2676</v>
      </c>
      <c r="O1506" s="17" t="s">
        <v>346</v>
      </c>
      <c r="P1506" s="17" t="s">
        <v>305</v>
      </c>
      <c r="Q1506" s="17" t="s">
        <v>306</v>
      </c>
      <c r="R1506">
        <v>0</v>
      </c>
      <c r="S1506">
        <v>0</v>
      </c>
      <c r="T1506">
        <v>0</v>
      </c>
      <c r="U1506">
        <v>0</v>
      </c>
      <c r="V1506">
        <v>0</v>
      </c>
      <c r="W1506">
        <v>0</v>
      </c>
      <c r="X1506">
        <v>0</v>
      </c>
      <c r="Y1506">
        <v>0</v>
      </c>
      <c r="Z1506">
        <v>0</v>
      </c>
      <c r="AA1506">
        <v>0</v>
      </c>
      <c r="AB1506">
        <v>0</v>
      </c>
      <c r="AC1506">
        <v>0</v>
      </c>
      <c r="AD1506">
        <v>0</v>
      </c>
      <c r="AE1506">
        <v>0</v>
      </c>
      <c r="AF1506">
        <v>0</v>
      </c>
      <c r="AG1506" s="19">
        <v>0</v>
      </c>
      <c r="AH1506">
        <v>0</v>
      </c>
      <c r="AI1506">
        <v>0</v>
      </c>
      <c r="AJ1506">
        <v>0</v>
      </c>
      <c r="AK1506">
        <v>0</v>
      </c>
      <c r="AL1506">
        <v>-15743</v>
      </c>
      <c r="AM1506">
        <v>-26600</v>
      </c>
      <c r="AN1506">
        <v>-40000</v>
      </c>
      <c r="AO1506">
        <v>-44000</v>
      </c>
      <c r="AP1506">
        <v>-44000</v>
      </c>
      <c r="AQ1506">
        <v>-198000</v>
      </c>
      <c r="AR1506">
        <v>-535955</v>
      </c>
      <c r="AS1506">
        <v>-239100</v>
      </c>
      <c r="AT1506">
        <v>-150000</v>
      </c>
      <c r="AU1506">
        <v>0</v>
      </c>
      <c r="AV1506">
        <v>-860889</v>
      </c>
      <c r="AW1506">
        <v>-233900</v>
      </c>
      <c r="AX1506">
        <v>-250000</v>
      </c>
      <c r="AY1506">
        <v>-250000</v>
      </c>
      <c r="AZ1506">
        <v>-250000</v>
      </c>
      <c r="BA1506">
        <v>-250000</v>
      </c>
      <c r="BB1506">
        <v>-250000</v>
      </c>
      <c r="BC1506">
        <v>-250000</v>
      </c>
      <c r="BD1506">
        <v>-325000</v>
      </c>
      <c r="BE1506">
        <v>-700000</v>
      </c>
      <c r="BF1506">
        <v>-634000</v>
      </c>
      <c r="BG1506">
        <v>-676000</v>
      </c>
      <c r="BH1506">
        <v>-632000</v>
      </c>
      <c r="BI1506">
        <v>-1258000</v>
      </c>
      <c r="BJ1506">
        <v>-1248000</v>
      </c>
      <c r="BK1506">
        <v>-1190000</v>
      </c>
      <c r="BL1506">
        <v>-1040000</v>
      </c>
      <c r="BM1506">
        <v>-985000</v>
      </c>
      <c r="BN1506">
        <v>-1148000</v>
      </c>
      <c r="BO1506">
        <v>-1281000</v>
      </c>
      <c r="BP1506">
        <v>-1156000</v>
      </c>
      <c r="BQ1506">
        <v>-1075000</v>
      </c>
      <c r="BR1506">
        <v>-1087000</v>
      </c>
      <c r="BS1506">
        <v>-938000</v>
      </c>
      <c r="BT1506">
        <v>-981000</v>
      </c>
      <c r="BU1506">
        <v>-812000</v>
      </c>
      <c r="BV1506">
        <v>-1038000</v>
      </c>
      <c r="BW1506">
        <v>-1094000</v>
      </c>
      <c r="BX1506">
        <v>-1084000</v>
      </c>
      <c r="BY1506">
        <v>-1077000</v>
      </c>
      <c r="BZ1506">
        <v>-1153000</v>
      </c>
      <c r="CA1506">
        <v>-1467000</v>
      </c>
      <c r="CB1506">
        <v>-1498000</v>
      </c>
      <c r="CC1506">
        <v>-1530000</v>
      </c>
      <c r="CD1506">
        <v>-1564000</v>
      </c>
      <c r="CE1506">
        <v>-1599000</v>
      </c>
    </row>
    <row r="1507" spans="1:83" x14ac:dyDescent="0.35">
      <c r="A1507" s="9" t="str">
        <f t="shared" si="23"/>
        <v>814560.304.68</v>
      </c>
      <c r="B1507" s="52" t="e">
        <f>+IF(MATCH(A1507,List!H$10:H$145,0),"Targeted")</f>
        <v>#N/A</v>
      </c>
      <c r="C1507" s="65"/>
      <c r="D1507" s="151"/>
      <c r="E1507" s="16" t="s">
        <v>1841</v>
      </c>
      <c r="F1507" s="16" t="s">
        <v>1842</v>
      </c>
      <c r="G1507" s="16" t="s">
        <v>298</v>
      </c>
      <c r="H1507" s="16" t="s">
        <v>1842</v>
      </c>
      <c r="I1507" s="16" t="s">
        <v>2733</v>
      </c>
      <c r="J1507" s="16" t="s">
        <v>2734</v>
      </c>
      <c r="K1507" s="17" t="s">
        <v>1073</v>
      </c>
      <c r="L1507" s="18" t="s">
        <v>1936</v>
      </c>
      <c r="M1507" s="195" t="s">
        <v>2675</v>
      </c>
      <c r="N1507" s="16" t="s">
        <v>2676</v>
      </c>
      <c r="O1507" s="17" t="s">
        <v>304</v>
      </c>
      <c r="P1507" s="17" t="s">
        <v>305</v>
      </c>
      <c r="Q1507" s="17" t="s">
        <v>306</v>
      </c>
      <c r="R1507">
        <v>0</v>
      </c>
      <c r="S1507">
        <v>0</v>
      </c>
      <c r="T1507">
        <v>0</v>
      </c>
      <c r="U1507">
        <v>0</v>
      </c>
      <c r="V1507">
        <v>0</v>
      </c>
      <c r="W1507">
        <v>0</v>
      </c>
      <c r="X1507">
        <v>0</v>
      </c>
      <c r="Y1507">
        <v>0</v>
      </c>
      <c r="Z1507">
        <v>0</v>
      </c>
      <c r="AA1507">
        <v>0</v>
      </c>
      <c r="AB1507">
        <v>0</v>
      </c>
      <c r="AC1507">
        <v>0</v>
      </c>
      <c r="AD1507">
        <v>0</v>
      </c>
      <c r="AE1507">
        <v>0</v>
      </c>
      <c r="AF1507">
        <v>0</v>
      </c>
      <c r="AG1507" s="19">
        <v>0</v>
      </c>
      <c r="AH1507">
        <v>0</v>
      </c>
      <c r="AI1507">
        <v>0</v>
      </c>
      <c r="AJ1507">
        <v>0</v>
      </c>
      <c r="AK1507">
        <v>0</v>
      </c>
      <c r="AL1507">
        <v>0</v>
      </c>
      <c r="AM1507">
        <v>0</v>
      </c>
      <c r="AN1507">
        <v>0</v>
      </c>
      <c r="AO1507">
        <v>0</v>
      </c>
      <c r="AP1507">
        <v>0</v>
      </c>
      <c r="AQ1507">
        <v>0</v>
      </c>
      <c r="AR1507">
        <v>0</v>
      </c>
      <c r="AS1507">
        <v>0</v>
      </c>
      <c r="AT1507">
        <v>0</v>
      </c>
      <c r="AU1507">
        <v>0</v>
      </c>
      <c r="AV1507">
        <v>0</v>
      </c>
      <c r="AW1507">
        <v>0</v>
      </c>
      <c r="AX1507">
        <v>0</v>
      </c>
      <c r="AY1507">
        <v>0</v>
      </c>
      <c r="AZ1507">
        <v>0</v>
      </c>
      <c r="BA1507">
        <v>0</v>
      </c>
      <c r="BB1507">
        <v>0</v>
      </c>
      <c r="BC1507">
        <v>0</v>
      </c>
      <c r="BD1507">
        <v>0</v>
      </c>
      <c r="BE1507">
        <v>0</v>
      </c>
      <c r="BF1507">
        <v>0</v>
      </c>
      <c r="BG1507">
        <v>0</v>
      </c>
      <c r="BH1507">
        <v>0</v>
      </c>
      <c r="BI1507">
        <v>0</v>
      </c>
      <c r="BJ1507">
        <v>0</v>
      </c>
      <c r="BK1507">
        <v>0</v>
      </c>
      <c r="BL1507">
        <v>0</v>
      </c>
      <c r="BM1507">
        <v>0</v>
      </c>
      <c r="BN1507">
        <v>0</v>
      </c>
      <c r="BO1507">
        <v>0</v>
      </c>
      <c r="BP1507">
        <v>0</v>
      </c>
      <c r="BQ1507">
        <v>0</v>
      </c>
      <c r="BR1507">
        <v>0</v>
      </c>
      <c r="BS1507">
        <v>0</v>
      </c>
      <c r="BT1507">
        <v>-1408000</v>
      </c>
      <c r="BU1507">
        <v>0</v>
      </c>
      <c r="BV1507">
        <v>0</v>
      </c>
      <c r="BW1507">
        <v>-199000</v>
      </c>
      <c r="BX1507" s="10">
        <v>-372000</v>
      </c>
      <c r="BY1507">
        <v>-202000</v>
      </c>
      <c r="BZ1507">
        <v>-350000</v>
      </c>
      <c r="CA1507">
        <v>-350000</v>
      </c>
      <c r="CB1507">
        <v>-350000</v>
      </c>
      <c r="CC1507">
        <v>-350000</v>
      </c>
      <c r="CD1507">
        <v>-350000</v>
      </c>
      <c r="CE1507">
        <v>-350000</v>
      </c>
    </row>
    <row r="1508" spans="1:83" x14ac:dyDescent="0.35">
      <c r="A1508" s="9" t="str">
        <f t="shared" si="23"/>
        <v>8153.304.68</v>
      </c>
      <c r="B1508" s="52" t="e">
        <f>+IF(MATCH(A1508,List!H$10:H$145,0),"Targeted")</f>
        <v>#N/A</v>
      </c>
      <c r="C1508" s="65"/>
      <c r="D1508" s="151" t="s">
        <v>7700</v>
      </c>
      <c r="E1508" s="16" t="s">
        <v>1841</v>
      </c>
      <c r="F1508" s="16" t="s">
        <v>1842</v>
      </c>
      <c r="G1508" s="16" t="s">
        <v>298</v>
      </c>
      <c r="H1508" s="16" t="s">
        <v>1842</v>
      </c>
      <c r="I1508" s="16" t="s">
        <v>2735</v>
      </c>
      <c r="J1508" s="16" t="s">
        <v>2736</v>
      </c>
      <c r="K1508" s="17" t="s">
        <v>1073</v>
      </c>
      <c r="L1508" s="18" t="s">
        <v>1936</v>
      </c>
      <c r="M1508" s="195" t="s">
        <v>2675</v>
      </c>
      <c r="N1508" s="16" t="s">
        <v>2676</v>
      </c>
      <c r="O1508" s="17" t="s">
        <v>346</v>
      </c>
      <c r="P1508" s="17" t="s">
        <v>305</v>
      </c>
      <c r="Q1508" s="17" t="s">
        <v>306</v>
      </c>
      <c r="R1508">
        <v>0</v>
      </c>
      <c r="S1508">
        <v>0</v>
      </c>
      <c r="T1508">
        <v>0</v>
      </c>
      <c r="U1508">
        <v>0</v>
      </c>
      <c r="V1508">
        <v>0</v>
      </c>
      <c r="W1508">
        <v>0</v>
      </c>
      <c r="X1508">
        <v>0</v>
      </c>
      <c r="Y1508">
        <v>0</v>
      </c>
      <c r="Z1508">
        <v>0</v>
      </c>
      <c r="AA1508">
        <v>0</v>
      </c>
      <c r="AB1508">
        <v>0</v>
      </c>
      <c r="AC1508">
        <v>0</v>
      </c>
      <c r="AD1508">
        <v>0</v>
      </c>
      <c r="AE1508">
        <v>0</v>
      </c>
      <c r="AF1508">
        <v>0</v>
      </c>
      <c r="AG1508" s="19">
        <v>0</v>
      </c>
      <c r="AH1508">
        <v>0</v>
      </c>
      <c r="AI1508">
        <v>0</v>
      </c>
      <c r="AJ1508">
        <v>0</v>
      </c>
      <c r="AK1508">
        <v>0</v>
      </c>
      <c r="AL1508">
        <v>0</v>
      </c>
      <c r="AM1508">
        <v>0</v>
      </c>
      <c r="AN1508">
        <v>0</v>
      </c>
      <c r="AO1508">
        <v>0</v>
      </c>
      <c r="AP1508">
        <v>0</v>
      </c>
      <c r="AQ1508">
        <v>0</v>
      </c>
      <c r="AR1508">
        <v>1330</v>
      </c>
      <c r="AS1508">
        <v>6583</v>
      </c>
      <c r="AT1508">
        <v>9317</v>
      </c>
      <c r="AU1508">
        <v>14305</v>
      </c>
      <c r="AV1508">
        <v>2917</v>
      </c>
      <c r="AW1508">
        <v>3076</v>
      </c>
      <c r="AX1508">
        <v>21025</v>
      </c>
      <c r="AY1508">
        <v>4298</v>
      </c>
      <c r="AZ1508">
        <v>10000</v>
      </c>
      <c r="BA1508">
        <v>6000</v>
      </c>
      <c r="BB1508">
        <v>5000</v>
      </c>
      <c r="BC1508">
        <v>8000</v>
      </c>
      <c r="BD1508">
        <v>6000</v>
      </c>
      <c r="BE1508">
        <v>6000</v>
      </c>
      <c r="BF1508">
        <v>10000</v>
      </c>
      <c r="BG1508">
        <v>10000</v>
      </c>
      <c r="BH1508">
        <v>13000</v>
      </c>
      <c r="BI1508">
        <v>10000</v>
      </c>
      <c r="BJ1508">
        <v>13000</v>
      </c>
      <c r="BK1508">
        <v>22000</v>
      </c>
      <c r="BL1508">
        <v>20000</v>
      </c>
      <c r="BM1508">
        <v>10000</v>
      </c>
      <c r="BN1508">
        <v>18000</v>
      </c>
      <c r="BO1508">
        <v>18000</v>
      </c>
      <c r="BP1508">
        <v>51000</v>
      </c>
      <c r="BQ1508">
        <v>15000</v>
      </c>
      <c r="BR1508">
        <v>24000</v>
      </c>
      <c r="BS1508">
        <v>15000</v>
      </c>
      <c r="BT1508">
        <v>12000</v>
      </c>
      <c r="BU1508">
        <v>15000</v>
      </c>
      <c r="BV1508">
        <v>10000</v>
      </c>
      <c r="BW1508">
        <v>9000</v>
      </c>
      <c r="BX1508">
        <v>12000</v>
      </c>
      <c r="BY1508">
        <v>11000</v>
      </c>
      <c r="BZ1508">
        <v>10000</v>
      </c>
      <c r="CA1508">
        <v>10000</v>
      </c>
      <c r="CB1508">
        <v>10000</v>
      </c>
      <c r="CC1508">
        <v>10000</v>
      </c>
      <c r="CD1508">
        <v>10000</v>
      </c>
      <c r="CE1508">
        <v>11000</v>
      </c>
    </row>
    <row r="1509" spans="1:83" x14ac:dyDescent="0.35">
      <c r="A1509" s="9" t="str">
        <f t="shared" si="23"/>
        <v>8153.304.68</v>
      </c>
      <c r="B1509" s="52" t="e">
        <f>+IF(MATCH(A1509,List!H$10:H$145,0),"Targeted")</f>
        <v>#N/A</v>
      </c>
      <c r="C1509" s="65"/>
      <c r="D1509" s="151" t="s">
        <v>7700</v>
      </c>
      <c r="E1509" s="16" t="s">
        <v>1841</v>
      </c>
      <c r="F1509" s="16" t="s">
        <v>1842</v>
      </c>
      <c r="G1509" s="16" t="s">
        <v>298</v>
      </c>
      <c r="H1509" s="16" t="s">
        <v>1842</v>
      </c>
      <c r="I1509" s="16" t="s">
        <v>2735</v>
      </c>
      <c r="J1509" s="16" t="s">
        <v>2736</v>
      </c>
      <c r="K1509" s="17" t="s">
        <v>1073</v>
      </c>
      <c r="L1509" s="18" t="s">
        <v>1936</v>
      </c>
      <c r="M1509" s="195" t="s">
        <v>2675</v>
      </c>
      <c r="N1509" s="16" t="s">
        <v>2676</v>
      </c>
      <c r="O1509" s="17" t="s">
        <v>346</v>
      </c>
      <c r="P1509" s="17" t="s">
        <v>524</v>
      </c>
      <c r="Q1509" s="17" t="s">
        <v>306</v>
      </c>
      <c r="R1509">
        <v>0</v>
      </c>
      <c r="S1509">
        <v>0</v>
      </c>
      <c r="T1509">
        <v>0</v>
      </c>
      <c r="U1509">
        <v>0</v>
      </c>
      <c r="V1509">
        <v>0</v>
      </c>
      <c r="W1509">
        <v>0</v>
      </c>
      <c r="X1509">
        <v>0</v>
      </c>
      <c r="Y1509">
        <v>0</v>
      </c>
      <c r="Z1509">
        <v>0</v>
      </c>
      <c r="AA1509">
        <v>0</v>
      </c>
      <c r="AB1509">
        <v>0</v>
      </c>
      <c r="AC1509">
        <v>0</v>
      </c>
      <c r="AD1509">
        <v>0</v>
      </c>
      <c r="AE1509">
        <v>0</v>
      </c>
      <c r="AF1509">
        <v>0</v>
      </c>
      <c r="AG1509" s="19">
        <v>0</v>
      </c>
      <c r="AH1509">
        <v>0</v>
      </c>
      <c r="AI1509">
        <v>0</v>
      </c>
      <c r="AJ1509">
        <v>0</v>
      </c>
      <c r="AK1509">
        <v>0</v>
      </c>
      <c r="AL1509">
        <v>0</v>
      </c>
      <c r="AM1509">
        <v>0</v>
      </c>
      <c r="AN1509">
        <v>0</v>
      </c>
      <c r="AO1509">
        <v>0</v>
      </c>
      <c r="AP1509">
        <v>0</v>
      </c>
      <c r="AQ1509">
        <v>0</v>
      </c>
      <c r="AR1509">
        <v>0</v>
      </c>
      <c r="AS1509">
        <v>7255</v>
      </c>
      <c r="AT1509">
        <v>23542</v>
      </c>
      <c r="AU1509">
        <v>45000</v>
      </c>
      <c r="AV1509">
        <v>63004</v>
      </c>
      <c r="AW1509">
        <v>64213</v>
      </c>
      <c r="AX1509">
        <v>59008</v>
      </c>
      <c r="AY1509">
        <v>65220</v>
      </c>
      <c r="AZ1509">
        <v>63000</v>
      </c>
      <c r="BA1509">
        <v>62000</v>
      </c>
      <c r="BB1509">
        <v>53000</v>
      </c>
      <c r="BC1509">
        <v>54000</v>
      </c>
      <c r="BD1509">
        <v>59000</v>
      </c>
      <c r="BE1509">
        <v>58000</v>
      </c>
      <c r="BF1509">
        <v>61000</v>
      </c>
      <c r="BG1509">
        <v>65000</v>
      </c>
      <c r="BH1509">
        <v>56000</v>
      </c>
      <c r="BI1509">
        <v>62000</v>
      </c>
      <c r="BJ1509">
        <v>59000</v>
      </c>
      <c r="BK1509">
        <v>54000</v>
      </c>
      <c r="BL1509">
        <v>53000</v>
      </c>
      <c r="BM1509">
        <v>68000</v>
      </c>
      <c r="BN1509">
        <v>81000</v>
      </c>
      <c r="BO1509">
        <v>156000</v>
      </c>
      <c r="BP1509">
        <v>157000</v>
      </c>
      <c r="BQ1509">
        <v>129000</v>
      </c>
      <c r="BR1509">
        <v>95000</v>
      </c>
      <c r="BS1509">
        <v>90000</v>
      </c>
      <c r="BT1509">
        <v>88000</v>
      </c>
      <c r="BU1509">
        <v>84000</v>
      </c>
      <c r="BV1509">
        <v>80000</v>
      </c>
      <c r="BW1509">
        <v>84000</v>
      </c>
      <c r="BX1509">
        <v>78000</v>
      </c>
      <c r="BY1509">
        <v>88000</v>
      </c>
      <c r="BZ1509">
        <v>76000</v>
      </c>
      <c r="CA1509">
        <v>79000</v>
      </c>
      <c r="CB1509">
        <v>81000</v>
      </c>
      <c r="CC1509">
        <v>81000</v>
      </c>
      <c r="CD1509">
        <v>83000</v>
      </c>
      <c r="CE1509">
        <v>85000</v>
      </c>
    </row>
    <row r="1510" spans="1:83" x14ac:dyDescent="0.35">
      <c r="A1510" s="9" t="str">
        <f t="shared" si="23"/>
        <v>815330.304.68</v>
      </c>
      <c r="B1510" s="52" t="e">
        <f>+IF(MATCH(A1510,List!H$10:H$145,0),"Targeted")</f>
        <v>#N/A</v>
      </c>
      <c r="C1510" s="65"/>
      <c r="D1510" s="151"/>
      <c r="E1510" s="16" t="s">
        <v>1841</v>
      </c>
      <c r="F1510" s="16" t="s">
        <v>1842</v>
      </c>
      <c r="G1510" s="16" t="s">
        <v>298</v>
      </c>
      <c r="H1510" s="16" t="s">
        <v>1842</v>
      </c>
      <c r="I1510" s="16" t="s">
        <v>2737</v>
      </c>
      <c r="J1510" s="16" t="s">
        <v>2738</v>
      </c>
      <c r="K1510" s="17" t="s">
        <v>1073</v>
      </c>
      <c r="L1510" s="18" t="s">
        <v>1936</v>
      </c>
      <c r="M1510" s="195" t="s">
        <v>2675</v>
      </c>
      <c r="N1510" s="16" t="s">
        <v>2676</v>
      </c>
      <c r="O1510" s="17" t="s">
        <v>304</v>
      </c>
      <c r="P1510" s="17" t="s">
        <v>305</v>
      </c>
      <c r="Q1510" s="17" t="s">
        <v>306</v>
      </c>
      <c r="R1510">
        <v>0</v>
      </c>
      <c r="S1510">
        <v>0</v>
      </c>
      <c r="T1510">
        <v>0</v>
      </c>
      <c r="U1510">
        <v>0</v>
      </c>
      <c r="V1510">
        <v>0</v>
      </c>
      <c r="W1510">
        <v>0</v>
      </c>
      <c r="X1510">
        <v>0</v>
      </c>
      <c r="Y1510">
        <v>0</v>
      </c>
      <c r="Z1510">
        <v>0</v>
      </c>
      <c r="AA1510">
        <v>0</v>
      </c>
      <c r="AB1510">
        <v>0</v>
      </c>
      <c r="AC1510">
        <v>0</v>
      </c>
      <c r="AD1510">
        <v>0</v>
      </c>
      <c r="AE1510">
        <v>0</v>
      </c>
      <c r="AF1510">
        <v>0</v>
      </c>
      <c r="AG1510" s="19">
        <v>0</v>
      </c>
      <c r="AH1510">
        <v>0</v>
      </c>
      <c r="AI1510">
        <v>0</v>
      </c>
      <c r="AJ1510">
        <v>0</v>
      </c>
      <c r="AK1510">
        <v>0</v>
      </c>
      <c r="AL1510">
        <v>0</v>
      </c>
      <c r="AM1510">
        <v>0</v>
      </c>
      <c r="AN1510">
        <v>0</v>
      </c>
      <c r="AO1510">
        <v>0</v>
      </c>
      <c r="AP1510">
        <v>0</v>
      </c>
      <c r="AQ1510">
        <v>0</v>
      </c>
      <c r="AR1510">
        <v>0</v>
      </c>
      <c r="AS1510">
        <v>0</v>
      </c>
      <c r="AT1510">
        <v>0</v>
      </c>
      <c r="AU1510">
        <v>0</v>
      </c>
      <c r="AV1510">
        <v>0</v>
      </c>
      <c r="AW1510">
        <v>0</v>
      </c>
      <c r="AX1510">
        <v>0</v>
      </c>
      <c r="AY1510">
        <v>0</v>
      </c>
      <c r="AZ1510">
        <v>0</v>
      </c>
      <c r="BA1510">
        <v>0</v>
      </c>
      <c r="BB1510">
        <v>0</v>
      </c>
      <c r="BC1510">
        <v>0</v>
      </c>
      <c r="BD1510">
        <v>0</v>
      </c>
      <c r="BE1510">
        <v>0</v>
      </c>
      <c r="BF1510">
        <v>0</v>
      </c>
      <c r="BG1510">
        <v>0</v>
      </c>
      <c r="BH1510">
        <v>0</v>
      </c>
      <c r="BI1510">
        <v>0</v>
      </c>
      <c r="BJ1510">
        <v>-1000</v>
      </c>
      <c r="BK1510">
        <v>0</v>
      </c>
      <c r="BL1510">
        <v>0</v>
      </c>
      <c r="BM1510">
        <v>0</v>
      </c>
      <c r="BN1510">
        <v>0</v>
      </c>
      <c r="BO1510">
        <v>0</v>
      </c>
      <c r="BP1510">
        <v>0</v>
      </c>
      <c r="BQ1510">
        <v>0</v>
      </c>
      <c r="BR1510">
        <v>0</v>
      </c>
      <c r="BS1510">
        <v>0</v>
      </c>
      <c r="BT1510">
        <v>0</v>
      </c>
      <c r="BU1510">
        <v>0</v>
      </c>
      <c r="BV1510">
        <v>0</v>
      </c>
      <c r="BW1510">
        <v>0</v>
      </c>
      <c r="BX1510" s="10">
        <v>0</v>
      </c>
      <c r="BY1510">
        <v>0</v>
      </c>
      <c r="BZ1510">
        <v>0</v>
      </c>
      <c r="CA1510">
        <v>0</v>
      </c>
      <c r="CB1510">
        <v>0</v>
      </c>
      <c r="CC1510">
        <v>0</v>
      </c>
      <c r="CD1510">
        <v>0</v>
      </c>
      <c r="CE1510">
        <v>0</v>
      </c>
    </row>
    <row r="1511" spans="1:83" x14ac:dyDescent="0.35">
      <c r="A1511" s="9" t="str">
        <f t="shared" si="23"/>
        <v>815340.304.20</v>
      </c>
      <c r="B1511" s="52" t="e">
        <f>+IF(MATCH(A1511,List!H$10:H$145,0),"Targeted")</f>
        <v>#N/A</v>
      </c>
      <c r="C1511" s="65"/>
      <c r="D1511" s="151" t="s">
        <v>7700</v>
      </c>
      <c r="E1511" s="16" t="s">
        <v>1841</v>
      </c>
      <c r="F1511" s="16" t="s">
        <v>1842</v>
      </c>
      <c r="G1511" s="16" t="s">
        <v>298</v>
      </c>
      <c r="H1511" s="16" t="s">
        <v>1842</v>
      </c>
      <c r="I1511" s="16" t="s">
        <v>2739</v>
      </c>
      <c r="J1511" s="16" t="s">
        <v>2740</v>
      </c>
      <c r="K1511" s="17" t="s">
        <v>63</v>
      </c>
      <c r="L1511" s="18" t="s">
        <v>1936</v>
      </c>
      <c r="M1511" s="195" t="s">
        <v>2675</v>
      </c>
      <c r="N1511" s="16" t="s">
        <v>2676</v>
      </c>
      <c r="O1511" s="17" t="s">
        <v>346</v>
      </c>
      <c r="P1511" s="17" t="s">
        <v>305</v>
      </c>
      <c r="Q1511" s="17" t="s">
        <v>306</v>
      </c>
      <c r="R1511">
        <v>0</v>
      </c>
      <c r="S1511">
        <v>0</v>
      </c>
      <c r="T1511">
        <v>0</v>
      </c>
      <c r="U1511">
        <v>0</v>
      </c>
      <c r="V1511">
        <v>0</v>
      </c>
      <c r="W1511">
        <v>0</v>
      </c>
      <c r="X1511">
        <v>0</v>
      </c>
      <c r="Y1511">
        <v>0</v>
      </c>
      <c r="Z1511">
        <v>0</v>
      </c>
      <c r="AA1511">
        <v>0</v>
      </c>
      <c r="AB1511">
        <v>0</v>
      </c>
      <c r="AC1511">
        <v>0</v>
      </c>
      <c r="AD1511">
        <v>0</v>
      </c>
      <c r="AE1511">
        <v>0</v>
      </c>
      <c r="AF1511">
        <v>0</v>
      </c>
      <c r="AG1511" s="19">
        <v>0</v>
      </c>
      <c r="AH1511">
        <v>0</v>
      </c>
      <c r="AI1511">
        <v>0</v>
      </c>
      <c r="AJ1511">
        <v>0</v>
      </c>
      <c r="AK1511">
        <v>0</v>
      </c>
      <c r="AL1511">
        <v>0</v>
      </c>
      <c r="AM1511">
        <v>0</v>
      </c>
      <c r="AN1511">
        <v>0</v>
      </c>
      <c r="AO1511">
        <v>0</v>
      </c>
      <c r="AP1511">
        <v>0</v>
      </c>
      <c r="AQ1511">
        <v>0</v>
      </c>
      <c r="AR1511">
        <v>0</v>
      </c>
      <c r="AS1511">
        <v>0</v>
      </c>
      <c r="AT1511">
        <v>0</v>
      </c>
      <c r="AU1511">
        <v>0</v>
      </c>
      <c r="AV1511">
        <v>0</v>
      </c>
      <c r="AW1511">
        <v>0</v>
      </c>
      <c r="AX1511">
        <v>0</v>
      </c>
      <c r="AY1511">
        <v>0</v>
      </c>
      <c r="AZ1511">
        <v>0</v>
      </c>
      <c r="BA1511">
        <v>0</v>
      </c>
      <c r="BB1511">
        <v>0</v>
      </c>
      <c r="BC1511">
        <v>0</v>
      </c>
      <c r="BD1511">
        <v>0</v>
      </c>
      <c r="BE1511">
        <v>0</v>
      </c>
      <c r="BF1511">
        <v>0</v>
      </c>
      <c r="BG1511">
        <v>0</v>
      </c>
      <c r="BH1511">
        <v>0</v>
      </c>
      <c r="BI1511">
        <v>0</v>
      </c>
      <c r="BJ1511">
        <v>0</v>
      </c>
      <c r="BK1511">
        <v>-15000</v>
      </c>
      <c r="BL1511">
        <v>0</v>
      </c>
      <c r="BM1511">
        <v>0</v>
      </c>
      <c r="BN1511">
        <v>0</v>
      </c>
      <c r="BO1511">
        <v>0</v>
      </c>
      <c r="BP1511">
        <v>0</v>
      </c>
      <c r="BQ1511">
        <v>0</v>
      </c>
      <c r="BR1511">
        <v>0</v>
      </c>
      <c r="BS1511">
        <v>0</v>
      </c>
      <c r="BT1511">
        <v>0</v>
      </c>
      <c r="BU1511">
        <v>0</v>
      </c>
      <c r="BV1511">
        <v>0</v>
      </c>
      <c r="BW1511">
        <v>0</v>
      </c>
      <c r="BX1511">
        <v>0</v>
      </c>
      <c r="BY1511">
        <v>0</v>
      </c>
      <c r="BZ1511">
        <v>0</v>
      </c>
      <c r="CA1511">
        <v>0</v>
      </c>
      <c r="CB1511">
        <v>0</v>
      </c>
      <c r="CC1511">
        <v>0</v>
      </c>
      <c r="CD1511">
        <v>0</v>
      </c>
      <c r="CE1511">
        <v>0</v>
      </c>
    </row>
    <row r="1512" spans="1:83" x14ac:dyDescent="0.35">
      <c r="A1512" s="9" t="str">
        <f t="shared" si="23"/>
        <v>8221.304.68</v>
      </c>
      <c r="B1512" s="52" t="e">
        <f>+IF(MATCH(A1512,List!H$10:H$145,0),"Targeted")</f>
        <v>#N/A</v>
      </c>
      <c r="C1512" s="65"/>
      <c r="D1512" s="151" t="s">
        <v>7700</v>
      </c>
      <c r="E1512" s="16" t="s">
        <v>1841</v>
      </c>
      <c r="F1512" s="16" t="s">
        <v>1842</v>
      </c>
      <c r="G1512" s="16" t="s">
        <v>298</v>
      </c>
      <c r="H1512" s="16" t="s">
        <v>1842</v>
      </c>
      <c r="I1512" s="16" t="s">
        <v>2741</v>
      </c>
      <c r="J1512" s="16" t="s">
        <v>2742</v>
      </c>
      <c r="K1512" s="17" t="s">
        <v>1073</v>
      </c>
      <c r="L1512" s="18" t="s">
        <v>1936</v>
      </c>
      <c r="M1512" s="195" t="s">
        <v>2675</v>
      </c>
      <c r="N1512" s="16" t="s">
        <v>2676</v>
      </c>
      <c r="O1512" s="17" t="s">
        <v>346</v>
      </c>
      <c r="P1512" s="17" t="s">
        <v>305</v>
      </c>
      <c r="Q1512" s="17" t="s">
        <v>306</v>
      </c>
      <c r="R1512">
        <v>0</v>
      </c>
      <c r="S1512">
        <v>0</v>
      </c>
      <c r="T1512">
        <v>0</v>
      </c>
      <c r="U1512">
        <v>0</v>
      </c>
      <c r="V1512">
        <v>0</v>
      </c>
      <c r="W1512">
        <v>0</v>
      </c>
      <c r="X1512">
        <v>0</v>
      </c>
      <c r="Y1512">
        <v>0</v>
      </c>
      <c r="Z1512">
        <v>0</v>
      </c>
      <c r="AA1512">
        <v>0</v>
      </c>
      <c r="AB1512">
        <v>0</v>
      </c>
      <c r="AC1512">
        <v>0</v>
      </c>
      <c r="AD1512">
        <v>0</v>
      </c>
      <c r="AE1512">
        <v>0</v>
      </c>
      <c r="AF1512">
        <v>0</v>
      </c>
      <c r="AG1512" s="19">
        <v>0</v>
      </c>
      <c r="AH1512">
        <v>0</v>
      </c>
      <c r="AI1512">
        <v>0</v>
      </c>
      <c r="AJ1512">
        <v>0</v>
      </c>
      <c r="AK1512">
        <v>0</v>
      </c>
      <c r="AL1512">
        <v>0</v>
      </c>
      <c r="AM1512">
        <v>0</v>
      </c>
      <c r="AN1512">
        <v>0</v>
      </c>
      <c r="AO1512">
        <v>0</v>
      </c>
      <c r="AP1512">
        <v>0</v>
      </c>
      <c r="AQ1512">
        <v>0</v>
      </c>
      <c r="AR1512">
        <v>0</v>
      </c>
      <c r="AS1512">
        <v>0</v>
      </c>
      <c r="AT1512">
        <v>0</v>
      </c>
      <c r="AU1512">
        <v>0</v>
      </c>
      <c r="AV1512">
        <v>0</v>
      </c>
      <c r="AW1512">
        <v>8604</v>
      </c>
      <c r="AX1512">
        <v>6222</v>
      </c>
      <c r="AY1512">
        <v>20170</v>
      </c>
      <c r="AZ1512">
        <v>23000</v>
      </c>
      <c r="BA1512">
        <v>22000</v>
      </c>
      <c r="BB1512">
        <v>20000</v>
      </c>
      <c r="BC1512">
        <v>16000</v>
      </c>
      <c r="BD1512">
        <v>24000</v>
      </c>
      <c r="BE1512">
        <v>3000</v>
      </c>
      <c r="BF1512">
        <v>15000</v>
      </c>
      <c r="BG1512">
        <v>14000</v>
      </c>
      <c r="BH1512">
        <v>13000</v>
      </c>
      <c r="BI1512">
        <v>11000</v>
      </c>
      <c r="BJ1512">
        <v>17000</v>
      </c>
      <c r="BK1512">
        <v>18000</v>
      </c>
      <c r="BL1512">
        <v>18000</v>
      </c>
      <c r="BM1512">
        <v>18000</v>
      </c>
      <c r="BN1512">
        <v>19000</v>
      </c>
      <c r="BO1512">
        <v>11000</v>
      </c>
      <c r="BP1512">
        <v>24000</v>
      </c>
      <c r="BQ1512">
        <v>23000</v>
      </c>
      <c r="BR1512">
        <v>12000</v>
      </c>
      <c r="BS1512">
        <v>19000</v>
      </c>
      <c r="BT1512">
        <v>15000</v>
      </c>
      <c r="BU1512">
        <v>15000</v>
      </c>
      <c r="BV1512">
        <v>17000</v>
      </c>
      <c r="BW1512">
        <v>20000</v>
      </c>
      <c r="BX1512">
        <v>14000</v>
      </c>
      <c r="BY1512">
        <v>19000</v>
      </c>
      <c r="BZ1512">
        <v>19000</v>
      </c>
      <c r="CA1512">
        <v>20000</v>
      </c>
      <c r="CB1512">
        <v>22000</v>
      </c>
      <c r="CC1512">
        <v>23000</v>
      </c>
      <c r="CD1512">
        <v>23000</v>
      </c>
      <c r="CE1512">
        <v>24000</v>
      </c>
    </row>
    <row r="1513" spans="1:83" x14ac:dyDescent="0.35">
      <c r="A1513" s="9" t="str">
        <f t="shared" si="23"/>
        <v>8741.304.68</v>
      </c>
      <c r="B1513" s="52" t="e">
        <f>+IF(MATCH(A1513,List!H$10:H$145,0),"Targeted")</f>
        <v>#N/A</v>
      </c>
      <c r="C1513" s="65"/>
      <c r="D1513" s="151"/>
      <c r="E1513" s="16" t="s">
        <v>1841</v>
      </c>
      <c r="F1513" s="16" t="s">
        <v>1842</v>
      </c>
      <c r="G1513" s="16" t="s">
        <v>298</v>
      </c>
      <c r="H1513" s="16" t="s">
        <v>1842</v>
      </c>
      <c r="I1513" s="16" t="s">
        <v>2743</v>
      </c>
      <c r="J1513" s="16" t="s">
        <v>2744</v>
      </c>
      <c r="K1513" s="17" t="s">
        <v>1073</v>
      </c>
      <c r="L1513" s="18" t="s">
        <v>1936</v>
      </c>
      <c r="M1513" s="195" t="s">
        <v>2675</v>
      </c>
      <c r="N1513" s="16" t="s">
        <v>2676</v>
      </c>
      <c r="O1513" s="17" t="s">
        <v>304</v>
      </c>
      <c r="P1513" s="17" t="s">
        <v>305</v>
      </c>
      <c r="Q1513" s="17" t="s">
        <v>306</v>
      </c>
      <c r="R1513">
        <v>0</v>
      </c>
      <c r="S1513">
        <v>0</v>
      </c>
      <c r="T1513">
        <v>0</v>
      </c>
      <c r="U1513">
        <v>0</v>
      </c>
      <c r="V1513">
        <v>0</v>
      </c>
      <c r="W1513">
        <v>0</v>
      </c>
      <c r="X1513">
        <v>0</v>
      </c>
      <c r="Y1513">
        <v>189</v>
      </c>
      <c r="Z1513">
        <v>2</v>
      </c>
      <c r="AA1513">
        <v>-2</v>
      </c>
      <c r="AB1513">
        <v>20</v>
      </c>
      <c r="AC1513">
        <v>2</v>
      </c>
      <c r="AD1513">
        <v>2</v>
      </c>
      <c r="AE1513">
        <v>6</v>
      </c>
      <c r="AF1513">
        <v>15</v>
      </c>
      <c r="AG1513" s="19">
        <v>1</v>
      </c>
      <c r="AH1513">
        <v>36</v>
      </c>
      <c r="AI1513">
        <v>19</v>
      </c>
      <c r="AJ1513">
        <v>36</v>
      </c>
      <c r="AK1513">
        <v>7</v>
      </c>
      <c r="AL1513">
        <v>2</v>
      </c>
      <c r="AM1513">
        <v>12</v>
      </c>
      <c r="AN1513">
        <v>24</v>
      </c>
      <c r="AO1513">
        <v>20</v>
      </c>
      <c r="AP1513">
        <v>8</v>
      </c>
      <c r="AQ1513">
        <v>43</v>
      </c>
      <c r="AR1513">
        <v>23</v>
      </c>
      <c r="AS1513">
        <v>7</v>
      </c>
      <c r="AT1513">
        <v>2</v>
      </c>
      <c r="AU1513">
        <v>4</v>
      </c>
      <c r="AV1513">
        <v>3</v>
      </c>
      <c r="AW1513">
        <v>0</v>
      </c>
      <c r="AX1513">
        <v>0</v>
      </c>
      <c r="AY1513">
        <v>0</v>
      </c>
      <c r="AZ1513">
        <v>0</v>
      </c>
      <c r="BA1513">
        <v>0</v>
      </c>
      <c r="BB1513">
        <v>0</v>
      </c>
      <c r="BC1513">
        <v>0</v>
      </c>
      <c r="BD1513">
        <v>0</v>
      </c>
      <c r="BE1513">
        <v>0</v>
      </c>
      <c r="BF1513">
        <v>0</v>
      </c>
      <c r="BG1513">
        <v>0</v>
      </c>
      <c r="BH1513">
        <v>0</v>
      </c>
      <c r="BI1513">
        <v>0</v>
      </c>
      <c r="BJ1513">
        <v>0</v>
      </c>
      <c r="BK1513">
        <v>0</v>
      </c>
      <c r="BL1513">
        <v>0</v>
      </c>
      <c r="BM1513">
        <v>0</v>
      </c>
      <c r="BN1513">
        <v>0</v>
      </c>
      <c r="BO1513">
        <v>0</v>
      </c>
      <c r="BP1513">
        <v>0</v>
      </c>
      <c r="BQ1513">
        <v>0</v>
      </c>
      <c r="BR1513">
        <v>0</v>
      </c>
      <c r="BS1513">
        <v>0</v>
      </c>
      <c r="BT1513">
        <v>0</v>
      </c>
      <c r="BU1513">
        <v>0</v>
      </c>
      <c r="BV1513">
        <v>0</v>
      </c>
      <c r="BW1513">
        <v>0</v>
      </c>
      <c r="BX1513" s="10">
        <v>0</v>
      </c>
      <c r="BY1513">
        <v>0</v>
      </c>
      <c r="BZ1513">
        <v>0</v>
      </c>
      <c r="CA1513">
        <v>0</v>
      </c>
      <c r="CB1513">
        <v>0</v>
      </c>
      <c r="CC1513">
        <v>0</v>
      </c>
      <c r="CD1513">
        <v>0</v>
      </c>
      <c r="CE1513">
        <v>0</v>
      </c>
    </row>
    <row r="1514" spans="1:83" x14ac:dyDescent="0.35">
      <c r="A1514" s="9" t="str">
        <f t="shared" si="23"/>
        <v>874110.304.68</v>
      </c>
      <c r="B1514" s="52" t="e">
        <f>+IF(MATCH(A1514,List!H$10:H$145,0),"Targeted")</f>
        <v>#N/A</v>
      </c>
      <c r="C1514" s="65"/>
      <c r="D1514" s="151"/>
      <c r="E1514" s="16" t="s">
        <v>1841</v>
      </c>
      <c r="F1514" s="16" t="s">
        <v>1842</v>
      </c>
      <c r="G1514" s="16" t="s">
        <v>298</v>
      </c>
      <c r="H1514" s="16" t="s">
        <v>1842</v>
      </c>
      <c r="I1514" s="16" t="s">
        <v>2745</v>
      </c>
      <c r="J1514" s="16" t="s">
        <v>1944</v>
      </c>
      <c r="K1514" s="17" t="s">
        <v>1073</v>
      </c>
      <c r="L1514" s="18" t="s">
        <v>1936</v>
      </c>
      <c r="M1514" s="195" t="s">
        <v>2675</v>
      </c>
      <c r="N1514" s="16" t="s">
        <v>2676</v>
      </c>
      <c r="O1514" s="17" t="s">
        <v>304</v>
      </c>
      <c r="P1514" s="17" t="s">
        <v>305</v>
      </c>
      <c r="Q1514" s="17" t="s">
        <v>306</v>
      </c>
      <c r="R1514">
        <v>0</v>
      </c>
      <c r="S1514">
        <v>0</v>
      </c>
      <c r="T1514">
        <v>0</v>
      </c>
      <c r="U1514">
        <v>0</v>
      </c>
      <c r="V1514">
        <v>0</v>
      </c>
      <c r="W1514">
        <v>0</v>
      </c>
      <c r="X1514">
        <v>0</v>
      </c>
      <c r="Y1514">
        <v>0</v>
      </c>
      <c r="Z1514">
        <v>0</v>
      </c>
      <c r="AA1514">
        <v>0</v>
      </c>
      <c r="AB1514">
        <v>0</v>
      </c>
      <c r="AC1514">
        <v>0</v>
      </c>
      <c r="AD1514">
        <v>0</v>
      </c>
      <c r="AE1514">
        <v>0</v>
      </c>
      <c r="AF1514">
        <v>0</v>
      </c>
      <c r="AG1514" s="19">
        <v>0</v>
      </c>
      <c r="AH1514">
        <v>0</v>
      </c>
      <c r="AI1514">
        <v>0</v>
      </c>
      <c r="AJ1514">
        <v>0</v>
      </c>
      <c r="AK1514">
        <v>-16</v>
      </c>
      <c r="AL1514">
        <v>-12</v>
      </c>
      <c r="AM1514">
        <v>-22</v>
      </c>
      <c r="AN1514">
        <v>-23</v>
      </c>
      <c r="AO1514">
        <v>-22</v>
      </c>
      <c r="AP1514">
        <v>-18</v>
      </c>
      <c r="AQ1514">
        <v>-42</v>
      </c>
      <c r="AR1514">
        <v>-19</v>
      </c>
      <c r="AS1514">
        <v>-15</v>
      </c>
      <c r="AT1514">
        <v>0</v>
      </c>
      <c r="AU1514">
        <v>-1</v>
      </c>
      <c r="AV1514">
        <v>0</v>
      </c>
      <c r="AW1514">
        <v>0</v>
      </c>
      <c r="AX1514">
        <v>-6</v>
      </c>
      <c r="AY1514">
        <v>0</v>
      </c>
      <c r="AZ1514">
        <v>0</v>
      </c>
      <c r="BA1514">
        <v>0</v>
      </c>
      <c r="BB1514">
        <v>0</v>
      </c>
      <c r="BC1514">
        <v>0</v>
      </c>
      <c r="BD1514">
        <v>0</v>
      </c>
      <c r="BE1514">
        <v>0</v>
      </c>
      <c r="BF1514">
        <v>0</v>
      </c>
      <c r="BG1514">
        <v>0</v>
      </c>
      <c r="BH1514">
        <v>0</v>
      </c>
      <c r="BI1514">
        <v>0</v>
      </c>
      <c r="BJ1514">
        <v>0</v>
      </c>
      <c r="BK1514">
        <v>0</v>
      </c>
      <c r="BL1514">
        <v>0</v>
      </c>
      <c r="BM1514">
        <v>0</v>
      </c>
      <c r="BN1514">
        <v>0</v>
      </c>
      <c r="BO1514">
        <v>0</v>
      </c>
      <c r="BP1514">
        <v>0</v>
      </c>
      <c r="BQ1514">
        <v>0</v>
      </c>
      <c r="BR1514">
        <v>0</v>
      </c>
      <c r="BS1514">
        <v>0</v>
      </c>
      <c r="BT1514">
        <v>0</v>
      </c>
      <c r="BU1514">
        <v>0</v>
      </c>
      <c r="BV1514">
        <v>0</v>
      </c>
      <c r="BW1514">
        <v>0</v>
      </c>
      <c r="BX1514" s="10">
        <v>0</v>
      </c>
      <c r="BY1514">
        <v>0</v>
      </c>
      <c r="BZ1514">
        <v>0</v>
      </c>
      <c r="CA1514">
        <v>0</v>
      </c>
      <c r="CB1514">
        <v>0</v>
      </c>
      <c r="CC1514">
        <v>0</v>
      </c>
      <c r="CD1514">
        <v>0</v>
      </c>
      <c r="CE1514">
        <v>0</v>
      </c>
    </row>
    <row r="1515" spans="1:83" x14ac:dyDescent="0.35">
      <c r="A1515" s="9" t="str">
        <f t="shared" si="23"/>
        <v>9971.304.68</v>
      </c>
      <c r="B1515" s="52" t="e">
        <f>+IF(MATCH(A1515,List!H$10:H$145,0),"Targeted")</f>
        <v>#N/A</v>
      </c>
      <c r="C1515" s="65"/>
      <c r="D1515" s="151" t="s">
        <v>7700</v>
      </c>
      <c r="E1515" s="16" t="s">
        <v>1841</v>
      </c>
      <c r="F1515" s="16" t="s">
        <v>1842</v>
      </c>
      <c r="G1515" s="16" t="s">
        <v>298</v>
      </c>
      <c r="H1515" s="16" t="s">
        <v>1842</v>
      </c>
      <c r="I1515" s="16" t="s">
        <v>848</v>
      </c>
      <c r="J1515" s="16" t="s">
        <v>2746</v>
      </c>
      <c r="K1515" s="17" t="s">
        <v>1073</v>
      </c>
      <c r="L1515" s="18" t="s">
        <v>1936</v>
      </c>
      <c r="M1515" s="195" t="s">
        <v>2675</v>
      </c>
      <c r="N1515" s="16" t="s">
        <v>2676</v>
      </c>
      <c r="O1515" s="17" t="s">
        <v>346</v>
      </c>
      <c r="P1515" s="17" t="s">
        <v>305</v>
      </c>
      <c r="Q1515" s="17" t="s">
        <v>306</v>
      </c>
      <c r="R1515">
        <v>0</v>
      </c>
      <c r="S1515">
        <v>0</v>
      </c>
      <c r="T1515">
        <v>0</v>
      </c>
      <c r="U1515">
        <v>0</v>
      </c>
      <c r="V1515">
        <v>0</v>
      </c>
      <c r="W1515">
        <v>0</v>
      </c>
      <c r="X1515">
        <v>0</v>
      </c>
      <c r="Y1515">
        <v>0</v>
      </c>
      <c r="Z1515">
        <v>0</v>
      </c>
      <c r="AA1515">
        <v>0</v>
      </c>
      <c r="AB1515">
        <v>0</v>
      </c>
      <c r="AC1515">
        <v>0</v>
      </c>
      <c r="AD1515">
        <v>0</v>
      </c>
      <c r="AE1515">
        <v>0</v>
      </c>
      <c r="AF1515">
        <v>0</v>
      </c>
      <c r="AG1515" s="19">
        <v>0</v>
      </c>
      <c r="AH1515">
        <v>0</v>
      </c>
      <c r="AI1515">
        <v>0</v>
      </c>
      <c r="AJ1515">
        <v>0</v>
      </c>
      <c r="AK1515">
        <v>0</v>
      </c>
      <c r="AL1515">
        <v>0</v>
      </c>
      <c r="AM1515">
        <v>0</v>
      </c>
      <c r="AN1515">
        <v>0</v>
      </c>
      <c r="AO1515">
        <v>0</v>
      </c>
      <c r="AP1515">
        <v>0</v>
      </c>
      <c r="AQ1515">
        <v>0</v>
      </c>
      <c r="AR1515">
        <v>0</v>
      </c>
      <c r="AS1515">
        <v>0</v>
      </c>
      <c r="AT1515">
        <v>0</v>
      </c>
      <c r="AU1515">
        <v>0</v>
      </c>
      <c r="AV1515">
        <v>0</v>
      </c>
      <c r="AW1515">
        <v>12112</v>
      </c>
      <c r="AX1515">
        <v>0</v>
      </c>
      <c r="AY1515">
        <v>0</v>
      </c>
      <c r="AZ1515">
        <v>0</v>
      </c>
      <c r="BA1515">
        <v>0</v>
      </c>
      <c r="BB1515">
        <v>0</v>
      </c>
      <c r="BC1515">
        <v>0</v>
      </c>
      <c r="BD1515">
        <v>0</v>
      </c>
      <c r="BE1515">
        <v>0</v>
      </c>
      <c r="BF1515">
        <v>0</v>
      </c>
      <c r="BG1515">
        <v>0</v>
      </c>
      <c r="BH1515">
        <v>0</v>
      </c>
      <c r="BI1515">
        <v>0</v>
      </c>
      <c r="BJ1515">
        <v>0</v>
      </c>
      <c r="BK1515">
        <v>0</v>
      </c>
      <c r="BL1515">
        <v>0</v>
      </c>
      <c r="BM1515">
        <v>0</v>
      </c>
      <c r="BN1515">
        <v>0</v>
      </c>
      <c r="BO1515">
        <v>0</v>
      </c>
      <c r="BP1515">
        <v>0</v>
      </c>
      <c r="BQ1515">
        <v>0</v>
      </c>
      <c r="BR1515">
        <v>0</v>
      </c>
      <c r="BS1515">
        <v>0</v>
      </c>
      <c r="BT1515">
        <v>0</v>
      </c>
      <c r="BU1515">
        <v>0</v>
      </c>
      <c r="BV1515">
        <v>0</v>
      </c>
      <c r="BW1515">
        <v>0</v>
      </c>
      <c r="BX1515">
        <v>0</v>
      </c>
      <c r="BY1515">
        <v>0</v>
      </c>
      <c r="BZ1515">
        <v>0</v>
      </c>
      <c r="CA1515">
        <v>0</v>
      </c>
      <c r="CB1515">
        <v>0</v>
      </c>
      <c r="CC1515">
        <v>0</v>
      </c>
      <c r="CD1515">
        <v>0</v>
      </c>
      <c r="CE1515">
        <v>0</v>
      </c>
    </row>
    <row r="1516" spans="1:83" x14ac:dyDescent="0.35">
      <c r="A1516" s="9" t="str">
        <f t="shared" si="23"/>
        <v>517030.304.69</v>
      </c>
      <c r="B1516" s="52" t="e">
        <f>+IF(MATCH(A1516,List!H$10:H$145,0),"Targeted")</f>
        <v>#N/A</v>
      </c>
      <c r="C1516" s="65"/>
      <c r="D1516" s="151"/>
      <c r="E1516" s="16" t="s">
        <v>854</v>
      </c>
      <c r="F1516" s="16" t="s">
        <v>855</v>
      </c>
      <c r="G1516" s="16" t="s">
        <v>298</v>
      </c>
      <c r="H1516" s="16" t="s">
        <v>855</v>
      </c>
      <c r="I1516" s="16" t="s">
        <v>2747</v>
      </c>
      <c r="J1516" s="16" t="s">
        <v>2748</v>
      </c>
      <c r="K1516" s="17" t="s">
        <v>171</v>
      </c>
      <c r="L1516" s="18" t="s">
        <v>1936</v>
      </c>
      <c r="M1516" s="195" t="s">
        <v>2675</v>
      </c>
      <c r="N1516" s="16" t="s">
        <v>2676</v>
      </c>
      <c r="O1516" s="17" t="s">
        <v>304</v>
      </c>
      <c r="P1516" s="17" t="s">
        <v>305</v>
      </c>
      <c r="Q1516" s="17" t="s">
        <v>306</v>
      </c>
      <c r="R1516">
        <v>0</v>
      </c>
      <c r="S1516">
        <v>0</v>
      </c>
      <c r="T1516">
        <v>0</v>
      </c>
      <c r="U1516">
        <v>0</v>
      </c>
      <c r="V1516">
        <v>0</v>
      </c>
      <c r="W1516">
        <v>0</v>
      </c>
      <c r="X1516">
        <v>0</v>
      </c>
      <c r="Y1516">
        <v>0</v>
      </c>
      <c r="Z1516">
        <v>0</v>
      </c>
      <c r="AA1516">
        <v>0</v>
      </c>
      <c r="AB1516">
        <v>0</v>
      </c>
      <c r="AC1516">
        <v>0</v>
      </c>
      <c r="AD1516">
        <v>0</v>
      </c>
      <c r="AE1516">
        <v>0</v>
      </c>
      <c r="AF1516">
        <v>0</v>
      </c>
      <c r="AG1516" s="19">
        <v>0</v>
      </c>
      <c r="AH1516">
        <v>0</v>
      </c>
      <c r="AI1516">
        <v>0</v>
      </c>
      <c r="AJ1516">
        <v>0</v>
      </c>
      <c r="AK1516">
        <v>0</v>
      </c>
      <c r="AL1516">
        <v>0</v>
      </c>
      <c r="AM1516">
        <v>0</v>
      </c>
      <c r="AN1516">
        <v>0</v>
      </c>
      <c r="AO1516">
        <v>-16</v>
      </c>
      <c r="AP1516">
        <v>0</v>
      </c>
      <c r="AQ1516">
        <v>0</v>
      </c>
      <c r="AR1516">
        <v>0</v>
      </c>
      <c r="AS1516">
        <v>0</v>
      </c>
      <c r="AT1516">
        <v>0</v>
      </c>
      <c r="AU1516">
        <v>0</v>
      </c>
      <c r="AV1516">
        <v>0</v>
      </c>
      <c r="AW1516">
        <v>0</v>
      </c>
      <c r="AX1516">
        <v>0</v>
      </c>
      <c r="AY1516">
        <v>0</v>
      </c>
      <c r="AZ1516">
        <v>0</v>
      </c>
      <c r="BA1516">
        <v>0</v>
      </c>
      <c r="BB1516">
        <v>0</v>
      </c>
      <c r="BC1516">
        <v>0</v>
      </c>
      <c r="BD1516">
        <v>0</v>
      </c>
      <c r="BE1516">
        <v>0</v>
      </c>
      <c r="BF1516">
        <v>0</v>
      </c>
      <c r="BG1516">
        <v>0</v>
      </c>
      <c r="BH1516">
        <v>0</v>
      </c>
      <c r="BI1516">
        <v>0</v>
      </c>
      <c r="BJ1516">
        <v>0</v>
      </c>
      <c r="BK1516">
        <v>0</v>
      </c>
      <c r="BL1516">
        <v>0</v>
      </c>
      <c r="BM1516">
        <v>0</v>
      </c>
      <c r="BN1516">
        <v>0</v>
      </c>
      <c r="BO1516">
        <v>0</v>
      </c>
      <c r="BP1516">
        <v>0</v>
      </c>
      <c r="BQ1516">
        <v>0</v>
      </c>
      <c r="BR1516">
        <v>0</v>
      </c>
      <c r="BS1516">
        <v>0</v>
      </c>
      <c r="BT1516">
        <v>0</v>
      </c>
      <c r="BU1516">
        <v>0</v>
      </c>
      <c r="BV1516">
        <v>0</v>
      </c>
      <c r="BW1516">
        <v>0</v>
      </c>
      <c r="BX1516" s="10">
        <v>0</v>
      </c>
      <c r="BY1516">
        <v>0</v>
      </c>
      <c r="BZ1516">
        <v>0</v>
      </c>
      <c r="CA1516">
        <v>0</v>
      </c>
      <c r="CB1516">
        <v>0</v>
      </c>
      <c r="CC1516">
        <v>0</v>
      </c>
      <c r="CD1516">
        <v>0</v>
      </c>
      <c r="CE1516">
        <v>0</v>
      </c>
    </row>
    <row r="1517" spans="1:83" x14ac:dyDescent="0.35">
      <c r="A1517" s="9" t="str">
        <f t="shared" si="23"/>
        <v>818540.304.70</v>
      </c>
      <c r="B1517" s="52" t="e">
        <f>+IF(MATCH(A1517,List!H$10:H$145,0),"Targeted")</f>
        <v>#N/A</v>
      </c>
      <c r="C1517" s="65"/>
      <c r="D1517" s="151"/>
      <c r="E1517" s="16" t="s">
        <v>854</v>
      </c>
      <c r="F1517" s="16" t="s">
        <v>855</v>
      </c>
      <c r="G1517" s="16" t="s">
        <v>298</v>
      </c>
      <c r="H1517" s="16" t="s">
        <v>855</v>
      </c>
      <c r="I1517" s="16" t="s">
        <v>2749</v>
      </c>
      <c r="J1517" s="16" t="s">
        <v>2750</v>
      </c>
      <c r="K1517" s="17" t="s">
        <v>151</v>
      </c>
      <c r="L1517" s="18" t="s">
        <v>1936</v>
      </c>
      <c r="M1517" s="195" t="s">
        <v>2675</v>
      </c>
      <c r="N1517" s="16" t="s">
        <v>2676</v>
      </c>
      <c r="O1517" s="17" t="s">
        <v>304</v>
      </c>
      <c r="P1517" s="17" t="s">
        <v>305</v>
      </c>
      <c r="Q1517" s="17" t="s">
        <v>306</v>
      </c>
      <c r="R1517">
        <v>0</v>
      </c>
      <c r="S1517">
        <v>0</v>
      </c>
      <c r="T1517">
        <v>0</v>
      </c>
      <c r="U1517">
        <v>0</v>
      </c>
      <c r="V1517">
        <v>0</v>
      </c>
      <c r="W1517">
        <v>0</v>
      </c>
      <c r="X1517">
        <v>0</v>
      </c>
      <c r="Y1517">
        <v>0</v>
      </c>
      <c r="Z1517">
        <v>0</v>
      </c>
      <c r="AA1517">
        <v>0</v>
      </c>
      <c r="AB1517">
        <v>0</v>
      </c>
      <c r="AC1517">
        <v>0</v>
      </c>
      <c r="AD1517">
        <v>0</v>
      </c>
      <c r="AE1517">
        <v>0</v>
      </c>
      <c r="AF1517">
        <v>0</v>
      </c>
      <c r="AG1517" s="19">
        <v>0</v>
      </c>
      <c r="AH1517">
        <v>0</v>
      </c>
      <c r="AI1517">
        <v>0</v>
      </c>
      <c r="AJ1517">
        <v>0</v>
      </c>
      <c r="AK1517">
        <v>0</v>
      </c>
      <c r="AL1517">
        <v>0</v>
      </c>
      <c r="AM1517">
        <v>0</v>
      </c>
      <c r="AN1517">
        <v>0</v>
      </c>
      <c r="AO1517">
        <v>0</v>
      </c>
      <c r="AP1517">
        <v>0</v>
      </c>
      <c r="AQ1517">
        <v>0</v>
      </c>
      <c r="AR1517">
        <v>0</v>
      </c>
      <c r="AS1517">
        <v>0</v>
      </c>
      <c r="AT1517">
        <v>0</v>
      </c>
      <c r="AU1517">
        <v>-13736</v>
      </c>
      <c r="AV1517">
        <v>-7793</v>
      </c>
      <c r="AW1517">
        <v>-14138</v>
      </c>
      <c r="AX1517">
        <v>-5695</v>
      </c>
      <c r="AY1517">
        <v>-13193</v>
      </c>
      <c r="AZ1517">
        <v>-11000</v>
      </c>
      <c r="BA1517">
        <v>-2000</v>
      </c>
      <c r="BB1517">
        <v>-8000</v>
      </c>
      <c r="BC1517">
        <v>-5000</v>
      </c>
      <c r="BD1517">
        <v>-7000</v>
      </c>
      <c r="BE1517">
        <v>-7000</v>
      </c>
      <c r="BF1517">
        <v>-60000</v>
      </c>
      <c r="BG1517">
        <v>-13000</v>
      </c>
      <c r="BH1517">
        <v>-7000</v>
      </c>
      <c r="BI1517">
        <v>-12000</v>
      </c>
      <c r="BJ1517">
        <v>-14000</v>
      </c>
      <c r="BK1517">
        <v>-7000</v>
      </c>
      <c r="BL1517">
        <v>-16000</v>
      </c>
      <c r="BM1517">
        <v>-8000</v>
      </c>
      <c r="BN1517">
        <v>-6000</v>
      </c>
      <c r="BO1517">
        <v>-521000</v>
      </c>
      <c r="BP1517">
        <v>-221000</v>
      </c>
      <c r="BQ1517">
        <v>-35000</v>
      </c>
      <c r="BR1517">
        <v>-125000</v>
      </c>
      <c r="BS1517">
        <v>-49000</v>
      </c>
      <c r="BT1517">
        <v>-6000</v>
      </c>
      <c r="BU1517">
        <v>-47000</v>
      </c>
      <c r="BV1517">
        <v>-44000</v>
      </c>
      <c r="BW1517">
        <v>-80000</v>
      </c>
      <c r="BX1517" s="10">
        <v>-54000</v>
      </c>
      <c r="BY1517">
        <v>-151000</v>
      </c>
      <c r="BZ1517">
        <v>-56000</v>
      </c>
      <c r="CA1517">
        <v>-75000</v>
      </c>
      <c r="CB1517">
        <v>-69000</v>
      </c>
      <c r="CC1517">
        <v>-8000</v>
      </c>
      <c r="CD1517">
        <v>-8000</v>
      </c>
      <c r="CE1517">
        <v>-8000</v>
      </c>
    </row>
    <row r="1518" spans="1:83" x14ac:dyDescent="0.35">
      <c r="A1518" s="9" t="str">
        <f t="shared" si="23"/>
        <v>0610.304.70</v>
      </c>
      <c r="B1518" s="52" t="e">
        <f>+IF(MATCH(A1518,List!H$10:H$145,0),"Targeted")</f>
        <v>#N/A</v>
      </c>
      <c r="C1518" s="65"/>
      <c r="D1518" s="151" t="s">
        <v>7700</v>
      </c>
      <c r="E1518" s="16" t="s">
        <v>854</v>
      </c>
      <c r="F1518" s="16" t="s">
        <v>855</v>
      </c>
      <c r="G1518" s="16" t="s">
        <v>984</v>
      </c>
      <c r="H1518" s="16" t="s">
        <v>985</v>
      </c>
      <c r="I1518" s="16" t="s">
        <v>986</v>
      </c>
      <c r="J1518" s="16" t="s">
        <v>858</v>
      </c>
      <c r="K1518" s="17" t="s">
        <v>151</v>
      </c>
      <c r="L1518" s="18" t="s">
        <v>1936</v>
      </c>
      <c r="M1518" s="195" t="s">
        <v>2675</v>
      </c>
      <c r="N1518" s="16" t="s">
        <v>2676</v>
      </c>
      <c r="O1518" s="17" t="s">
        <v>346</v>
      </c>
      <c r="P1518" s="17" t="s">
        <v>305</v>
      </c>
      <c r="Q1518" s="17" t="s">
        <v>306</v>
      </c>
      <c r="R1518">
        <v>0</v>
      </c>
      <c r="S1518">
        <v>0</v>
      </c>
      <c r="T1518">
        <v>0</v>
      </c>
      <c r="U1518">
        <v>0</v>
      </c>
      <c r="V1518">
        <v>0</v>
      </c>
      <c r="W1518">
        <v>0</v>
      </c>
      <c r="X1518">
        <v>0</v>
      </c>
      <c r="Y1518">
        <v>0</v>
      </c>
      <c r="Z1518">
        <v>0</v>
      </c>
      <c r="AA1518">
        <v>0</v>
      </c>
      <c r="AB1518">
        <v>0</v>
      </c>
      <c r="AC1518">
        <v>0</v>
      </c>
      <c r="AD1518">
        <v>0</v>
      </c>
      <c r="AE1518">
        <v>0</v>
      </c>
      <c r="AF1518">
        <v>0</v>
      </c>
      <c r="AG1518" s="19">
        <v>0</v>
      </c>
      <c r="AH1518">
        <v>0</v>
      </c>
      <c r="AI1518">
        <v>0</v>
      </c>
      <c r="AJ1518">
        <v>0</v>
      </c>
      <c r="AK1518">
        <v>0</v>
      </c>
      <c r="AL1518">
        <v>0</v>
      </c>
      <c r="AM1518">
        <v>0</v>
      </c>
      <c r="AN1518">
        <v>0</v>
      </c>
      <c r="AO1518">
        <v>0</v>
      </c>
      <c r="AP1518">
        <v>0</v>
      </c>
      <c r="AQ1518">
        <v>0</v>
      </c>
      <c r="AR1518">
        <v>0</v>
      </c>
      <c r="AS1518">
        <v>0</v>
      </c>
      <c r="AT1518">
        <v>0</v>
      </c>
      <c r="AU1518">
        <v>0</v>
      </c>
      <c r="AV1518">
        <v>6693</v>
      </c>
      <c r="AW1518">
        <v>17344</v>
      </c>
      <c r="AX1518">
        <v>20372</v>
      </c>
      <c r="AY1518">
        <v>21921</v>
      </c>
      <c r="AZ1518">
        <v>24000</v>
      </c>
      <c r="BA1518">
        <v>22000</v>
      </c>
      <c r="BB1518">
        <v>21000</v>
      </c>
      <c r="BC1518">
        <v>21000</v>
      </c>
      <c r="BD1518">
        <v>23000</v>
      </c>
      <c r="BE1518">
        <v>17000</v>
      </c>
      <c r="BF1518">
        <v>17000</v>
      </c>
      <c r="BG1518">
        <v>17000</v>
      </c>
      <c r="BH1518">
        <v>0</v>
      </c>
      <c r="BI1518">
        <v>0</v>
      </c>
      <c r="BJ1518">
        <v>0</v>
      </c>
      <c r="BK1518">
        <v>0</v>
      </c>
      <c r="BL1518">
        <v>0</v>
      </c>
      <c r="BM1518">
        <v>0</v>
      </c>
      <c r="BN1518">
        <v>0</v>
      </c>
      <c r="BO1518">
        <v>0</v>
      </c>
      <c r="BP1518">
        <v>0</v>
      </c>
      <c r="BQ1518">
        <v>0</v>
      </c>
      <c r="BR1518">
        <v>0</v>
      </c>
      <c r="BS1518">
        <v>0</v>
      </c>
      <c r="BT1518">
        <v>0</v>
      </c>
      <c r="BU1518">
        <v>0</v>
      </c>
      <c r="BV1518">
        <v>0</v>
      </c>
      <c r="BW1518">
        <v>0</v>
      </c>
      <c r="BX1518">
        <v>15000</v>
      </c>
      <c r="BY1518">
        <v>15000</v>
      </c>
      <c r="BZ1518">
        <v>17000</v>
      </c>
      <c r="CA1518">
        <v>25000</v>
      </c>
      <c r="CB1518">
        <v>21000</v>
      </c>
      <c r="CC1518">
        <v>24000</v>
      </c>
      <c r="CD1518">
        <v>24000</v>
      </c>
      <c r="CE1518">
        <v>24000</v>
      </c>
    </row>
    <row r="1519" spans="1:83" x14ac:dyDescent="0.35">
      <c r="A1519" s="9" t="str">
        <f t="shared" si="23"/>
        <v>0611.304.70</v>
      </c>
      <c r="B1519" s="52" t="e">
        <f>+IF(MATCH(A1519,List!H$10:H$145,0),"Targeted")</f>
        <v>#N/A</v>
      </c>
      <c r="C1519" s="65"/>
      <c r="D1519" s="151" t="s">
        <v>7700</v>
      </c>
      <c r="E1519" s="16" t="s">
        <v>854</v>
      </c>
      <c r="F1519" s="16" t="s">
        <v>855</v>
      </c>
      <c r="G1519" s="16" t="s">
        <v>984</v>
      </c>
      <c r="H1519" s="16" t="s">
        <v>985</v>
      </c>
      <c r="I1519" s="16" t="s">
        <v>2751</v>
      </c>
      <c r="J1519" s="16" t="s">
        <v>2752</v>
      </c>
      <c r="K1519" s="17" t="s">
        <v>151</v>
      </c>
      <c r="L1519" s="18" t="s">
        <v>1936</v>
      </c>
      <c r="M1519" s="195" t="s">
        <v>2675</v>
      </c>
      <c r="N1519" s="16" t="s">
        <v>2676</v>
      </c>
      <c r="O1519" s="17" t="s">
        <v>346</v>
      </c>
      <c r="P1519" s="17" t="s">
        <v>305</v>
      </c>
      <c r="Q1519" s="17" t="s">
        <v>306</v>
      </c>
      <c r="R1519">
        <v>0</v>
      </c>
      <c r="S1519">
        <v>0</v>
      </c>
      <c r="T1519">
        <v>0</v>
      </c>
      <c r="U1519">
        <v>0</v>
      </c>
      <c r="V1519">
        <v>0</v>
      </c>
      <c r="W1519">
        <v>0</v>
      </c>
      <c r="X1519">
        <v>0</v>
      </c>
      <c r="Y1519">
        <v>0</v>
      </c>
      <c r="Z1519">
        <v>0</v>
      </c>
      <c r="AA1519">
        <v>0</v>
      </c>
      <c r="AB1519">
        <v>0</v>
      </c>
      <c r="AC1519">
        <v>0</v>
      </c>
      <c r="AD1519">
        <v>0</v>
      </c>
      <c r="AE1519">
        <v>0</v>
      </c>
      <c r="AF1519">
        <v>0</v>
      </c>
      <c r="AG1519" s="19">
        <v>0</v>
      </c>
      <c r="AH1519">
        <v>0</v>
      </c>
      <c r="AI1519">
        <v>0</v>
      </c>
      <c r="AJ1519">
        <v>0</v>
      </c>
      <c r="AK1519">
        <v>0</v>
      </c>
      <c r="AL1519">
        <v>0</v>
      </c>
      <c r="AM1519">
        <v>0</v>
      </c>
      <c r="AN1519">
        <v>0</v>
      </c>
      <c r="AO1519">
        <v>0</v>
      </c>
      <c r="AP1519">
        <v>0</v>
      </c>
      <c r="AQ1519">
        <v>0</v>
      </c>
      <c r="AR1519">
        <v>0</v>
      </c>
      <c r="AS1519">
        <v>0</v>
      </c>
      <c r="AT1519">
        <v>0</v>
      </c>
      <c r="AU1519">
        <v>0</v>
      </c>
      <c r="AV1519">
        <v>0</v>
      </c>
      <c r="AW1519">
        <v>0</v>
      </c>
      <c r="AX1519">
        <v>0</v>
      </c>
      <c r="AY1519">
        <v>0</v>
      </c>
      <c r="AZ1519">
        <v>0</v>
      </c>
      <c r="BA1519">
        <v>0</v>
      </c>
      <c r="BB1519">
        <v>0</v>
      </c>
      <c r="BC1519">
        <v>0</v>
      </c>
      <c r="BD1519">
        <v>0</v>
      </c>
      <c r="BE1519">
        <v>0</v>
      </c>
      <c r="BF1519">
        <v>0</v>
      </c>
      <c r="BG1519">
        <v>0</v>
      </c>
      <c r="BH1519">
        <v>20000</v>
      </c>
      <c r="BI1519">
        <v>13000</v>
      </c>
      <c r="BJ1519">
        <v>19000</v>
      </c>
      <c r="BK1519">
        <v>13000</v>
      </c>
      <c r="BL1519">
        <v>12000</v>
      </c>
      <c r="BM1519">
        <v>11000</v>
      </c>
      <c r="BN1519">
        <v>10000</v>
      </c>
      <c r="BO1519">
        <v>15000</v>
      </c>
      <c r="BP1519">
        <v>14000</v>
      </c>
      <c r="BQ1519">
        <v>12000</v>
      </c>
      <c r="BR1519">
        <v>10000</v>
      </c>
      <c r="BS1519">
        <v>8000</v>
      </c>
      <c r="BT1519">
        <v>8000</v>
      </c>
      <c r="BU1519">
        <v>9000</v>
      </c>
      <c r="BV1519">
        <v>15000</v>
      </c>
      <c r="BW1519">
        <v>14000</v>
      </c>
      <c r="BX1519">
        <v>13000</v>
      </c>
      <c r="BY1519">
        <v>8000</v>
      </c>
      <c r="BZ1519">
        <v>7000</v>
      </c>
      <c r="CA1519">
        <v>0</v>
      </c>
      <c r="CB1519">
        <v>0</v>
      </c>
      <c r="CC1519">
        <v>0</v>
      </c>
      <c r="CD1519">
        <v>0</v>
      </c>
      <c r="CE1519">
        <v>0</v>
      </c>
    </row>
    <row r="1520" spans="1:83" x14ac:dyDescent="0.35">
      <c r="A1520" s="9" t="str">
        <f t="shared" si="23"/>
        <v>5167.304.69</v>
      </c>
      <c r="B1520" s="52" t="e">
        <f>+IF(MATCH(A1520,List!H$10:H$145,0),"Targeted")</f>
        <v>#N/A</v>
      </c>
      <c r="C1520" s="65"/>
      <c r="D1520" s="151" t="s">
        <v>7700</v>
      </c>
      <c r="E1520" s="16" t="s">
        <v>854</v>
      </c>
      <c r="F1520" s="16" t="s">
        <v>855</v>
      </c>
      <c r="G1520" s="16" t="s">
        <v>984</v>
      </c>
      <c r="H1520" s="16" t="s">
        <v>985</v>
      </c>
      <c r="I1520" s="16" t="s">
        <v>2753</v>
      </c>
      <c r="J1520" s="16" t="s">
        <v>2754</v>
      </c>
      <c r="K1520" s="17" t="s">
        <v>171</v>
      </c>
      <c r="L1520" s="18" t="s">
        <v>1936</v>
      </c>
      <c r="M1520" s="195" t="s">
        <v>2675</v>
      </c>
      <c r="N1520" s="16" t="s">
        <v>2676</v>
      </c>
      <c r="O1520" s="17" t="s">
        <v>346</v>
      </c>
      <c r="P1520" s="17" t="s">
        <v>305</v>
      </c>
      <c r="Q1520" s="17" t="s">
        <v>306</v>
      </c>
      <c r="R1520">
        <v>0</v>
      </c>
      <c r="S1520">
        <v>0</v>
      </c>
      <c r="T1520">
        <v>0</v>
      </c>
      <c r="U1520">
        <v>0</v>
      </c>
      <c r="V1520">
        <v>0</v>
      </c>
      <c r="W1520">
        <v>0</v>
      </c>
      <c r="X1520">
        <v>0</v>
      </c>
      <c r="Y1520">
        <v>0</v>
      </c>
      <c r="Z1520">
        <v>0</v>
      </c>
      <c r="AA1520">
        <v>0</v>
      </c>
      <c r="AB1520">
        <v>0</v>
      </c>
      <c r="AC1520">
        <v>0</v>
      </c>
      <c r="AD1520">
        <v>0</v>
      </c>
      <c r="AE1520">
        <v>0</v>
      </c>
      <c r="AF1520">
        <v>0</v>
      </c>
      <c r="AG1520" s="19">
        <v>0</v>
      </c>
      <c r="AH1520">
        <v>0</v>
      </c>
      <c r="AI1520">
        <v>0</v>
      </c>
      <c r="AJ1520">
        <v>0</v>
      </c>
      <c r="AK1520">
        <v>-117</v>
      </c>
      <c r="AL1520">
        <v>-667</v>
      </c>
      <c r="AM1520">
        <v>720</v>
      </c>
      <c r="AN1520">
        <v>1141</v>
      </c>
      <c r="AO1520">
        <v>86</v>
      </c>
      <c r="AP1520">
        <v>375</v>
      </c>
      <c r="AQ1520">
        <v>336</v>
      </c>
      <c r="AR1520">
        <v>129</v>
      </c>
      <c r="AS1520">
        <v>126</v>
      </c>
      <c r="AT1520">
        <v>85</v>
      </c>
      <c r="AU1520">
        <v>41157</v>
      </c>
      <c r="AV1520">
        <v>0</v>
      </c>
      <c r="AW1520">
        <v>0</v>
      </c>
      <c r="AX1520">
        <v>0</v>
      </c>
      <c r="AY1520">
        <v>0</v>
      </c>
      <c r="AZ1520">
        <v>0</v>
      </c>
      <c r="BA1520">
        <v>0</v>
      </c>
      <c r="BB1520">
        <v>0</v>
      </c>
      <c r="BC1520">
        <v>0</v>
      </c>
      <c r="BD1520">
        <v>0</v>
      </c>
      <c r="BE1520">
        <v>0</v>
      </c>
      <c r="BF1520">
        <v>0</v>
      </c>
      <c r="BG1520">
        <v>0</v>
      </c>
      <c r="BH1520">
        <v>0</v>
      </c>
      <c r="BI1520">
        <v>0</v>
      </c>
      <c r="BJ1520">
        <v>0</v>
      </c>
      <c r="BK1520">
        <v>0</v>
      </c>
      <c r="BL1520">
        <v>0</v>
      </c>
      <c r="BM1520">
        <v>0</v>
      </c>
      <c r="BN1520">
        <v>0</v>
      </c>
      <c r="BO1520">
        <v>0</v>
      </c>
      <c r="BP1520">
        <v>0</v>
      </c>
      <c r="BQ1520">
        <v>0</v>
      </c>
      <c r="BR1520">
        <v>0</v>
      </c>
      <c r="BS1520">
        <v>0</v>
      </c>
      <c r="BT1520">
        <v>0</v>
      </c>
      <c r="BU1520">
        <v>0</v>
      </c>
      <c r="BV1520">
        <v>0</v>
      </c>
      <c r="BW1520">
        <v>0</v>
      </c>
      <c r="BX1520">
        <v>0</v>
      </c>
      <c r="BY1520">
        <v>0</v>
      </c>
      <c r="BZ1520">
        <v>0</v>
      </c>
      <c r="CA1520">
        <v>0</v>
      </c>
      <c r="CB1520">
        <v>0</v>
      </c>
      <c r="CC1520">
        <v>0</v>
      </c>
      <c r="CD1520">
        <v>0</v>
      </c>
      <c r="CE1520">
        <v>0</v>
      </c>
    </row>
    <row r="1521" spans="1:83" x14ac:dyDescent="0.35">
      <c r="A1521" s="9" t="str">
        <f t="shared" si="23"/>
        <v>5168.304.69</v>
      </c>
      <c r="B1521" s="52" t="e">
        <f>+IF(MATCH(A1521,List!H$10:H$145,0),"Targeted")</f>
        <v>#N/A</v>
      </c>
      <c r="C1521" s="65"/>
      <c r="D1521" s="151"/>
      <c r="E1521" s="16" t="s">
        <v>854</v>
      </c>
      <c r="F1521" s="16" t="s">
        <v>855</v>
      </c>
      <c r="G1521" s="16" t="s">
        <v>984</v>
      </c>
      <c r="H1521" s="16" t="s">
        <v>985</v>
      </c>
      <c r="I1521" s="16" t="s">
        <v>2755</v>
      </c>
      <c r="J1521" s="16" t="s">
        <v>2756</v>
      </c>
      <c r="K1521" s="17" t="s">
        <v>171</v>
      </c>
      <c r="L1521" s="18" t="s">
        <v>1936</v>
      </c>
      <c r="M1521" s="195" t="s">
        <v>2675</v>
      </c>
      <c r="N1521" s="16" t="s">
        <v>2676</v>
      </c>
      <c r="O1521" s="17" t="s">
        <v>304</v>
      </c>
      <c r="P1521" s="17" t="s">
        <v>305</v>
      </c>
      <c r="Q1521" s="17" t="s">
        <v>306</v>
      </c>
      <c r="R1521">
        <v>0</v>
      </c>
      <c r="S1521">
        <v>0</v>
      </c>
      <c r="T1521">
        <v>0</v>
      </c>
      <c r="U1521">
        <v>0</v>
      </c>
      <c r="V1521">
        <v>0</v>
      </c>
      <c r="W1521">
        <v>0</v>
      </c>
      <c r="X1521">
        <v>0</v>
      </c>
      <c r="Y1521">
        <v>0</v>
      </c>
      <c r="Z1521">
        <v>0</v>
      </c>
      <c r="AA1521">
        <v>276</v>
      </c>
      <c r="AB1521">
        <v>347</v>
      </c>
      <c r="AC1521">
        <v>8095</v>
      </c>
      <c r="AD1521">
        <v>3383</v>
      </c>
      <c r="AE1521">
        <v>6742</v>
      </c>
      <c r="AF1521">
        <v>7354</v>
      </c>
      <c r="AG1521" s="19">
        <v>7273</v>
      </c>
      <c r="AH1521">
        <v>9303</v>
      </c>
      <c r="AI1521">
        <v>10836</v>
      </c>
      <c r="AJ1521">
        <v>12827</v>
      </c>
      <c r="AK1521">
        <v>23603</v>
      </c>
      <c r="AL1521">
        <v>23768</v>
      </c>
      <c r="AM1521">
        <v>6063</v>
      </c>
      <c r="AN1521">
        <v>2902</v>
      </c>
      <c r="AO1521">
        <v>2543</v>
      </c>
      <c r="AP1521">
        <v>3885</v>
      </c>
      <c r="AQ1521">
        <v>8491</v>
      </c>
      <c r="AR1521">
        <v>6146</v>
      </c>
      <c r="AS1521">
        <v>2497</v>
      </c>
      <c r="AT1521">
        <v>14888</v>
      </c>
      <c r="AU1521">
        <v>-656</v>
      </c>
      <c r="AV1521">
        <v>553</v>
      </c>
      <c r="AW1521">
        <v>27</v>
      </c>
      <c r="AX1521">
        <v>27</v>
      </c>
      <c r="AY1521">
        <v>2</v>
      </c>
      <c r="AZ1521">
        <v>0</v>
      </c>
      <c r="BA1521">
        <v>0</v>
      </c>
      <c r="BB1521">
        <v>0</v>
      </c>
      <c r="BC1521">
        <v>0</v>
      </c>
      <c r="BD1521">
        <v>0</v>
      </c>
      <c r="BE1521">
        <v>0</v>
      </c>
      <c r="BF1521">
        <v>0</v>
      </c>
      <c r="BG1521">
        <v>0</v>
      </c>
      <c r="BH1521">
        <v>0</v>
      </c>
      <c r="BI1521">
        <v>0</v>
      </c>
      <c r="BJ1521">
        <v>0</v>
      </c>
      <c r="BK1521">
        <v>0</v>
      </c>
      <c r="BL1521">
        <v>0</v>
      </c>
      <c r="BM1521">
        <v>0</v>
      </c>
      <c r="BN1521">
        <v>0</v>
      </c>
      <c r="BO1521">
        <v>0</v>
      </c>
      <c r="BP1521">
        <v>0</v>
      </c>
      <c r="BQ1521">
        <v>0</v>
      </c>
      <c r="BR1521">
        <v>0</v>
      </c>
      <c r="BS1521">
        <v>0</v>
      </c>
      <c r="BT1521">
        <v>0</v>
      </c>
      <c r="BU1521">
        <v>0</v>
      </c>
      <c r="BV1521">
        <v>0</v>
      </c>
      <c r="BW1521">
        <v>0</v>
      </c>
      <c r="BX1521" s="10">
        <v>0</v>
      </c>
      <c r="BY1521">
        <v>0</v>
      </c>
      <c r="BZ1521">
        <v>0</v>
      </c>
      <c r="CA1521">
        <v>0</v>
      </c>
      <c r="CB1521">
        <v>0</v>
      </c>
      <c r="CC1521">
        <v>0</v>
      </c>
      <c r="CD1521">
        <v>0</v>
      </c>
      <c r="CE1521">
        <v>0</v>
      </c>
    </row>
    <row r="1522" spans="1:83" x14ac:dyDescent="0.35">
      <c r="A1522" s="9" t="str">
        <f t="shared" si="23"/>
        <v>5170.304.69</v>
      </c>
      <c r="B1522" s="52" t="e">
        <f>+IF(MATCH(A1522,List!H$10:H$145,0),"Targeted")</f>
        <v>#N/A</v>
      </c>
      <c r="C1522" s="65"/>
      <c r="D1522" s="151" t="s">
        <v>7700</v>
      </c>
      <c r="E1522" s="16" t="s">
        <v>854</v>
      </c>
      <c r="F1522" s="16" t="s">
        <v>855</v>
      </c>
      <c r="G1522" s="16" t="s">
        <v>984</v>
      </c>
      <c r="H1522" s="16" t="s">
        <v>985</v>
      </c>
      <c r="I1522" s="16" t="s">
        <v>2757</v>
      </c>
      <c r="J1522" s="16" t="s">
        <v>2758</v>
      </c>
      <c r="K1522" s="17" t="s">
        <v>171</v>
      </c>
      <c r="L1522" s="18" t="s">
        <v>1936</v>
      </c>
      <c r="M1522" s="195" t="s">
        <v>2675</v>
      </c>
      <c r="N1522" s="16" t="s">
        <v>2676</v>
      </c>
      <c r="O1522" s="17" t="s">
        <v>346</v>
      </c>
      <c r="P1522" s="17" t="s">
        <v>305</v>
      </c>
      <c r="Q1522" s="17" t="s">
        <v>306</v>
      </c>
      <c r="R1522">
        <v>0</v>
      </c>
      <c r="S1522">
        <v>0</v>
      </c>
      <c r="T1522">
        <v>0</v>
      </c>
      <c r="U1522">
        <v>0</v>
      </c>
      <c r="V1522">
        <v>0</v>
      </c>
      <c r="W1522">
        <v>0</v>
      </c>
      <c r="X1522">
        <v>0</v>
      </c>
      <c r="Y1522">
        <v>0</v>
      </c>
      <c r="Z1522">
        <v>0</v>
      </c>
      <c r="AA1522">
        <v>0</v>
      </c>
      <c r="AB1522">
        <v>0</v>
      </c>
      <c r="AC1522">
        <v>0</v>
      </c>
      <c r="AD1522">
        <v>0</v>
      </c>
      <c r="AE1522">
        <v>0</v>
      </c>
      <c r="AF1522">
        <v>0</v>
      </c>
      <c r="AG1522" s="19">
        <v>0</v>
      </c>
      <c r="AH1522">
        <v>0</v>
      </c>
      <c r="AI1522">
        <v>0</v>
      </c>
      <c r="AJ1522">
        <v>0</v>
      </c>
      <c r="AK1522">
        <v>0</v>
      </c>
      <c r="AL1522">
        <v>-181</v>
      </c>
      <c r="AM1522">
        <v>96</v>
      </c>
      <c r="AN1522">
        <v>-15</v>
      </c>
      <c r="AO1522">
        <v>0</v>
      </c>
      <c r="AP1522">
        <v>1</v>
      </c>
      <c r="AQ1522">
        <v>0</v>
      </c>
      <c r="AR1522">
        <v>0</v>
      </c>
      <c r="AS1522">
        <v>2</v>
      </c>
      <c r="AT1522">
        <v>0</v>
      </c>
      <c r="AU1522">
        <v>3888</v>
      </c>
      <c r="AV1522">
        <v>0</v>
      </c>
      <c r="AW1522">
        <v>0</v>
      </c>
      <c r="AX1522">
        <v>0</v>
      </c>
      <c r="AY1522">
        <v>0</v>
      </c>
      <c r="AZ1522">
        <v>0</v>
      </c>
      <c r="BA1522">
        <v>0</v>
      </c>
      <c r="BB1522">
        <v>0</v>
      </c>
      <c r="BC1522">
        <v>0</v>
      </c>
      <c r="BD1522">
        <v>0</v>
      </c>
      <c r="BE1522">
        <v>0</v>
      </c>
      <c r="BF1522">
        <v>0</v>
      </c>
      <c r="BG1522">
        <v>0</v>
      </c>
      <c r="BH1522">
        <v>0</v>
      </c>
      <c r="BI1522">
        <v>0</v>
      </c>
      <c r="BJ1522">
        <v>0</v>
      </c>
      <c r="BK1522">
        <v>0</v>
      </c>
      <c r="BL1522">
        <v>0</v>
      </c>
      <c r="BM1522">
        <v>0</v>
      </c>
      <c r="BN1522">
        <v>0</v>
      </c>
      <c r="BO1522">
        <v>0</v>
      </c>
      <c r="BP1522">
        <v>0</v>
      </c>
      <c r="BQ1522">
        <v>0</v>
      </c>
      <c r="BR1522">
        <v>0</v>
      </c>
      <c r="BS1522">
        <v>0</v>
      </c>
      <c r="BT1522">
        <v>0</v>
      </c>
      <c r="BU1522">
        <v>0</v>
      </c>
      <c r="BV1522">
        <v>0</v>
      </c>
      <c r="BW1522">
        <v>0</v>
      </c>
      <c r="BX1522">
        <v>0</v>
      </c>
      <c r="BY1522">
        <v>0</v>
      </c>
      <c r="BZ1522">
        <v>0</v>
      </c>
      <c r="CA1522">
        <v>0</v>
      </c>
      <c r="CB1522">
        <v>0</v>
      </c>
      <c r="CC1522">
        <v>0</v>
      </c>
      <c r="CD1522">
        <v>0</v>
      </c>
      <c r="CE1522">
        <v>0</v>
      </c>
    </row>
    <row r="1523" spans="1:83" x14ac:dyDescent="0.35">
      <c r="A1523" s="9" t="str">
        <f t="shared" si="23"/>
        <v>8314.304.70</v>
      </c>
      <c r="B1523" s="52" t="e">
        <f>+IF(MATCH(A1523,List!H$10:H$145,0),"Targeted")</f>
        <v>#N/A</v>
      </c>
      <c r="C1523" s="65"/>
      <c r="D1523" s="151" t="s">
        <v>7700</v>
      </c>
      <c r="E1523" s="16" t="s">
        <v>854</v>
      </c>
      <c r="F1523" s="16" t="s">
        <v>855</v>
      </c>
      <c r="G1523" s="16" t="s">
        <v>984</v>
      </c>
      <c r="H1523" s="16" t="s">
        <v>985</v>
      </c>
      <c r="I1523" s="16" t="s">
        <v>2759</v>
      </c>
      <c r="J1523" s="16" t="s">
        <v>2760</v>
      </c>
      <c r="K1523" s="17" t="s">
        <v>151</v>
      </c>
      <c r="L1523" s="18" t="s">
        <v>1936</v>
      </c>
      <c r="M1523" s="195" t="s">
        <v>2675</v>
      </c>
      <c r="N1523" s="16" t="s">
        <v>2676</v>
      </c>
      <c r="O1523" s="17" t="s">
        <v>346</v>
      </c>
      <c r="P1523" s="17" t="s">
        <v>305</v>
      </c>
      <c r="Q1523" s="17" t="s">
        <v>306</v>
      </c>
      <c r="R1523">
        <v>0</v>
      </c>
      <c r="S1523">
        <v>0</v>
      </c>
      <c r="T1523">
        <v>0</v>
      </c>
      <c r="U1523">
        <v>0</v>
      </c>
      <c r="V1523">
        <v>0</v>
      </c>
      <c r="W1523">
        <v>0</v>
      </c>
      <c r="X1523">
        <v>0</v>
      </c>
      <c r="Y1523">
        <v>0</v>
      </c>
      <c r="Z1523">
        <v>0</v>
      </c>
      <c r="AA1523">
        <v>0</v>
      </c>
      <c r="AB1523">
        <v>0</v>
      </c>
      <c r="AC1523">
        <v>0</v>
      </c>
      <c r="AD1523">
        <v>0</v>
      </c>
      <c r="AE1523">
        <v>0</v>
      </c>
      <c r="AF1523">
        <v>0</v>
      </c>
      <c r="AG1523" s="19">
        <v>0</v>
      </c>
      <c r="AH1523">
        <v>0</v>
      </c>
      <c r="AI1523">
        <v>0</v>
      </c>
      <c r="AJ1523">
        <v>0</v>
      </c>
      <c r="AK1523">
        <v>0</v>
      </c>
      <c r="AL1523">
        <v>0</v>
      </c>
      <c r="AM1523">
        <v>0</v>
      </c>
      <c r="AN1523">
        <v>0</v>
      </c>
      <c r="AO1523">
        <v>0</v>
      </c>
      <c r="AP1523">
        <v>0</v>
      </c>
      <c r="AQ1523">
        <v>0</v>
      </c>
      <c r="AR1523">
        <v>0</v>
      </c>
      <c r="AS1523">
        <v>0</v>
      </c>
      <c r="AT1523">
        <v>0</v>
      </c>
      <c r="AU1523">
        <v>0</v>
      </c>
      <c r="AV1523">
        <v>41488</v>
      </c>
      <c r="AW1523">
        <v>65698</v>
      </c>
      <c r="AX1523">
        <v>66235</v>
      </c>
      <c r="AY1523">
        <v>49457</v>
      </c>
      <c r="AZ1523">
        <v>61000</v>
      </c>
      <c r="BA1523">
        <v>61000</v>
      </c>
      <c r="BB1523">
        <v>50000</v>
      </c>
      <c r="BC1523">
        <v>48000</v>
      </c>
      <c r="BD1523">
        <v>49000</v>
      </c>
      <c r="BE1523">
        <v>49000</v>
      </c>
      <c r="BF1523">
        <v>48000</v>
      </c>
      <c r="BG1523">
        <v>48000</v>
      </c>
      <c r="BH1523">
        <v>48000</v>
      </c>
      <c r="BI1523">
        <v>52000</v>
      </c>
      <c r="BJ1523">
        <v>47000</v>
      </c>
      <c r="BK1523">
        <v>46000</v>
      </c>
      <c r="BL1523">
        <v>45000</v>
      </c>
      <c r="BM1523">
        <v>45000</v>
      </c>
      <c r="BN1523">
        <v>45000</v>
      </c>
      <c r="BO1523">
        <v>45000</v>
      </c>
      <c r="BP1523">
        <v>45000</v>
      </c>
      <c r="BQ1523">
        <v>45000</v>
      </c>
      <c r="BR1523">
        <v>43000</v>
      </c>
      <c r="BS1523">
        <v>45000</v>
      </c>
      <c r="BT1523">
        <v>45000</v>
      </c>
      <c r="BU1523">
        <v>45000</v>
      </c>
      <c r="BV1523">
        <v>45000</v>
      </c>
      <c r="BW1523">
        <v>45000</v>
      </c>
      <c r="BX1523">
        <v>45000</v>
      </c>
      <c r="BY1523">
        <v>45000</v>
      </c>
      <c r="BZ1523">
        <v>45000</v>
      </c>
      <c r="CA1523">
        <v>45000</v>
      </c>
      <c r="CB1523">
        <v>46000</v>
      </c>
      <c r="CC1523">
        <v>47000</v>
      </c>
      <c r="CD1523">
        <v>48000</v>
      </c>
      <c r="CE1523">
        <v>49000</v>
      </c>
    </row>
    <row r="1524" spans="1:83" x14ac:dyDescent="0.35">
      <c r="A1524" s="9" t="str">
        <f t="shared" si="23"/>
        <v>8349.304.70</v>
      </c>
      <c r="B1524" s="52" t="e">
        <f>+IF(MATCH(A1524,List!H$10:H$145,0),"Targeted")</f>
        <v>#N/A</v>
      </c>
      <c r="C1524" s="65"/>
      <c r="D1524" s="151"/>
      <c r="E1524" s="16" t="s">
        <v>854</v>
      </c>
      <c r="F1524" s="16" t="s">
        <v>855</v>
      </c>
      <c r="G1524" s="16" t="s">
        <v>984</v>
      </c>
      <c r="H1524" s="16" t="s">
        <v>985</v>
      </c>
      <c r="I1524" s="16" t="s">
        <v>2761</v>
      </c>
      <c r="J1524" s="16" t="s">
        <v>2762</v>
      </c>
      <c r="K1524" s="17" t="s">
        <v>151</v>
      </c>
      <c r="L1524" s="18" t="s">
        <v>1936</v>
      </c>
      <c r="M1524" s="195" t="s">
        <v>2675</v>
      </c>
      <c r="N1524" s="16" t="s">
        <v>2676</v>
      </c>
      <c r="O1524" s="17" t="s">
        <v>304</v>
      </c>
      <c r="P1524" s="17" t="s">
        <v>305</v>
      </c>
      <c r="Q1524" s="17" t="s">
        <v>306</v>
      </c>
      <c r="R1524">
        <v>0</v>
      </c>
      <c r="S1524">
        <v>0</v>
      </c>
      <c r="T1524">
        <v>0</v>
      </c>
      <c r="U1524">
        <v>0</v>
      </c>
      <c r="V1524">
        <v>0</v>
      </c>
      <c r="W1524">
        <v>0</v>
      </c>
      <c r="X1524">
        <v>0</v>
      </c>
      <c r="Y1524">
        <v>0</v>
      </c>
      <c r="Z1524">
        <v>0</v>
      </c>
      <c r="AA1524">
        <v>0</v>
      </c>
      <c r="AB1524">
        <v>0</v>
      </c>
      <c r="AC1524">
        <v>0</v>
      </c>
      <c r="AD1524">
        <v>0</v>
      </c>
      <c r="AE1524">
        <v>0</v>
      </c>
      <c r="AF1524">
        <v>0</v>
      </c>
      <c r="AG1524" s="19">
        <v>0</v>
      </c>
      <c r="AH1524">
        <v>0</v>
      </c>
      <c r="AI1524">
        <v>0</v>
      </c>
      <c r="AJ1524">
        <v>0</v>
      </c>
      <c r="AK1524">
        <v>0</v>
      </c>
      <c r="AL1524">
        <v>0</v>
      </c>
      <c r="AM1524">
        <v>0</v>
      </c>
      <c r="AN1524">
        <v>0</v>
      </c>
      <c r="AO1524">
        <v>0</v>
      </c>
      <c r="AP1524">
        <v>0</v>
      </c>
      <c r="AQ1524">
        <v>0</v>
      </c>
      <c r="AR1524">
        <v>0</v>
      </c>
      <c r="AS1524">
        <v>0</v>
      </c>
      <c r="AT1524">
        <v>0</v>
      </c>
      <c r="AU1524">
        <v>0</v>
      </c>
      <c r="AV1524">
        <v>13191</v>
      </c>
      <c r="AW1524">
        <v>15886</v>
      </c>
      <c r="AX1524">
        <v>15354</v>
      </c>
      <c r="AY1524">
        <v>87343</v>
      </c>
      <c r="AZ1524">
        <v>43000</v>
      </c>
      <c r="BA1524">
        <v>24000</v>
      </c>
      <c r="BB1524">
        <v>24000</v>
      </c>
      <c r="BC1524">
        <v>43000</v>
      </c>
      <c r="BD1524">
        <v>44000</v>
      </c>
      <c r="BE1524">
        <v>68000</v>
      </c>
      <c r="BF1524">
        <v>71000</v>
      </c>
      <c r="BG1524">
        <v>86000</v>
      </c>
      <c r="BH1524">
        <v>43000</v>
      </c>
      <c r="BI1524">
        <v>49000</v>
      </c>
      <c r="BJ1524">
        <v>64000</v>
      </c>
      <c r="BK1524">
        <v>146000</v>
      </c>
      <c r="BL1524">
        <v>84000</v>
      </c>
      <c r="BM1524">
        <v>62000</v>
      </c>
      <c r="BN1524">
        <v>125000</v>
      </c>
      <c r="BO1524">
        <v>284000</v>
      </c>
      <c r="BP1524">
        <v>313000</v>
      </c>
      <c r="BQ1524">
        <v>363000</v>
      </c>
      <c r="BR1524">
        <v>178000</v>
      </c>
      <c r="BS1524">
        <v>209000</v>
      </c>
      <c r="BT1524">
        <v>149000</v>
      </c>
      <c r="BU1524">
        <v>-28000</v>
      </c>
      <c r="BV1524">
        <v>46000</v>
      </c>
      <c r="BW1524">
        <v>40000</v>
      </c>
      <c r="BX1524" s="10">
        <v>78000</v>
      </c>
      <c r="BY1524">
        <v>78000</v>
      </c>
      <c r="BZ1524">
        <v>106000</v>
      </c>
      <c r="CA1524">
        <v>101000</v>
      </c>
      <c r="CB1524">
        <v>101000</v>
      </c>
      <c r="CC1524">
        <v>101000</v>
      </c>
      <c r="CD1524">
        <v>101000</v>
      </c>
      <c r="CE1524">
        <v>101000</v>
      </c>
    </row>
    <row r="1525" spans="1:83" x14ac:dyDescent="0.35">
      <c r="A1525" s="9" t="str">
        <f t="shared" si="23"/>
        <v>1800.304.48</v>
      </c>
      <c r="B1525" s="52" t="e">
        <f>+IF(MATCH(A1525,List!H$10:H$145,0),"Targeted")</f>
        <v>#N/A</v>
      </c>
      <c r="C1525" s="65"/>
      <c r="D1525" s="151"/>
      <c r="E1525" s="16" t="s">
        <v>2763</v>
      </c>
      <c r="F1525" s="16" t="s">
        <v>2764</v>
      </c>
      <c r="G1525" s="16" t="s">
        <v>298</v>
      </c>
      <c r="H1525" s="16" t="s">
        <v>2764</v>
      </c>
      <c r="I1525" s="16" t="s">
        <v>2765</v>
      </c>
      <c r="J1525" s="16" t="s">
        <v>1055</v>
      </c>
      <c r="K1525" s="17" t="s">
        <v>185</v>
      </c>
      <c r="L1525" s="18" t="s">
        <v>1936</v>
      </c>
      <c r="M1525" s="195" t="s">
        <v>2675</v>
      </c>
      <c r="N1525" s="16" t="s">
        <v>2676</v>
      </c>
      <c r="O1525" s="17" t="s">
        <v>304</v>
      </c>
      <c r="P1525" s="17" t="s">
        <v>305</v>
      </c>
      <c r="Q1525" s="17" t="s">
        <v>306</v>
      </c>
      <c r="R1525">
        <v>0</v>
      </c>
      <c r="S1525">
        <v>0</v>
      </c>
      <c r="T1525">
        <v>0</v>
      </c>
      <c r="U1525">
        <v>0</v>
      </c>
      <c r="V1525">
        <v>0</v>
      </c>
      <c r="W1525">
        <v>0</v>
      </c>
      <c r="X1525">
        <v>0</v>
      </c>
      <c r="Y1525">
        <v>0</v>
      </c>
      <c r="Z1525">
        <v>0</v>
      </c>
      <c r="AA1525">
        <v>255</v>
      </c>
      <c r="AB1525">
        <v>327</v>
      </c>
      <c r="AC1525">
        <v>332</v>
      </c>
      <c r="AD1525">
        <v>0</v>
      </c>
      <c r="AE1525">
        <v>0</v>
      </c>
      <c r="AF1525">
        <v>0</v>
      </c>
      <c r="AG1525" s="19">
        <v>0</v>
      </c>
      <c r="AH1525">
        <v>0</v>
      </c>
      <c r="AI1525">
        <v>0</v>
      </c>
      <c r="AJ1525">
        <v>482</v>
      </c>
      <c r="AK1525">
        <v>3856</v>
      </c>
      <c r="AL1525">
        <v>4483</v>
      </c>
      <c r="AM1525">
        <v>11</v>
      </c>
      <c r="AN1525">
        <v>18</v>
      </c>
      <c r="AO1525">
        <v>21</v>
      </c>
      <c r="AP1525">
        <v>0</v>
      </c>
      <c r="AQ1525">
        <v>0</v>
      </c>
      <c r="AR1525">
        <v>0</v>
      </c>
      <c r="AS1525">
        <v>0</v>
      </c>
      <c r="AT1525">
        <v>0</v>
      </c>
      <c r="AU1525">
        <v>0</v>
      </c>
      <c r="AV1525">
        <v>0</v>
      </c>
      <c r="AW1525">
        <v>0</v>
      </c>
      <c r="AX1525">
        <v>0</v>
      </c>
      <c r="AY1525">
        <v>0</v>
      </c>
      <c r="AZ1525">
        <v>0</v>
      </c>
      <c r="BA1525">
        <v>0</v>
      </c>
      <c r="BB1525">
        <v>0</v>
      </c>
      <c r="BC1525">
        <v>0</v>
      </c>
      <c r="BD1525">
        <v>0</v>
      </c>
      <c r="BE1525">
        <v>0</v>
      </c>
      <c r="BF1525">
        <v>0</v>
      </c>
      <c r="BG1525">
        <v>0</v>
      </c>
      <c r="BH1525">
        <v>0</v>
      </c>
      <c r="BI1525">
        <v>0</v>
      </c>
      <c r="BJ1525">
        <v>0</v>
      </c>
      <c r="BK1525">
        <v>0</v>
      </c>
      <c r="BL1525">
        <v>0</v>
      </c>
      <c r="BM1525">
        <v>0</v>
      </c>
      <c r="BN1525">
        <v>0</v>
      </c>
      <c r="BO1525">
        <v>0</v>
      </c>
      <c r="BP1525">
        <v>0</v>
      </c>
      <c r="BQ1525">
        <v>0</v>
      </c>
      <c r="BR1525">
        <v>0</v>
      </c>
      <c r="BS1525">
        <v>0</v>
      </c>
      <c r="BT1525">
        <v>0</v>
      </c>
      <c r="BU1525">
        <v>0</v>
      </c>
      <c r="BV1525">
        <v>0</v>
      </c>
      <c r="BW1525">
        <v>0</v>
      </c>
      <c r="BX1525" s="10">
        <v>0</v>
      </c>
      <c r="BY1525">
        <v>0</v>
      </c>
      <c r="BZ1525">
        <v>0</v>
      </c>
      <c r="CA1525">
        <v>0</v>
      </c>
      <c r="CB1525">
        <v>0</v>
      </c>
      <c r="CC1525">
        <v>0</v>
      </c>
      <c r="CD1525">
        <v>0</v>
      </c>
      <c r="CE1525">
        <v>0</v>
      </c>
    </row>
    <row r="1526" spans="1:83" x14ac:dyDescent="0.35">
      <c r="A1526" s="9" t="str">
        <f t="shared" si="23"/>
        <v>0446.304.46</v>
      </c>
      <c r="B1526" s="52" t="e">
        <f>+IF(MATCH(A1526,List!H$10:H$145,0),"Targeted")</f>
        <v>#N/A</v>
      </c>
      <c r="C1526" s="65"/>
      <c r="D1526" s="151" t="s">
        <v>7700</v>
      </c>
      <c r="E1526" s="16" t="s">
        <v>2766</v>
      </c>
      <c r="F1526" s="16" t="s">
        <v>2767</v>
      </c>
      <c r="G1526" s="16" t="s">
        <v>298</v>
      </c>
      <c r="H1526" s="16" t="s">
        <v>2767</v>
      </c>
      <c r="I1526" s="16" t="s">
        <v>2768</v>
      </c>
      <c r="J1526" s="16" t="s">
        <v>2769</v>
      </c>
      <c r="K1526" s="17" t="s">
        <v>2086</v>
      </c>
      <c r="L1526" s="18" t="s">
        <v>1936</v>
      </c>
      <c r="M1526" s="195" t="s">
        <v>2675</v>
      </c>
      <c r="N1526" s="16" t="s">
        <v>2676</v>
      </c>
      <c r="O1526" s="17" t="s">
        <v>346</v>
      </c>
      <c r="P1526" s="17" t="s">
        <v>305</v>
      </c>
      <c r="Q1526" s="17" t="s">
        <v>306</v>
      </c>
      <c r="R1526">
        <v>5</v>
      </c>
      <c r="S1526">
        <v>5</v>
      </c>
      <c r="T1526">
        <v>5</v>
      </c>
      <c r="U1526">
        <v>5</v>
      </c>
      <c r="V1526">
        <v>5</v>
      </c>
      <c r="W1526">
        <v>5</v>
      </c>
      <c r="X1526">
        <v>5</v>
      </c>
      <c r="Y1526">
        <v>5</v>
      </c>
      <c r="Z1526">
        <v>5</v>
      </c>
      <c r="AA1526">
        <v>5</v>
      </c>
      <c r="AB1526">
        <v>20</v>
      </c>
      <c r="AC1526">
        <v>34</v>
      </c>
      <c r="AD1526">
        <v>34</v>
      </c>
      <c r="AE1526">
        <v>52</v>
      </c>
      <c r="AF1526">
        <v>52</v>
      </c>
      <c r="AG1526" s="19">
        <v>13</v>
      </c>
      <c r="AH1526">
        <v>52</v>
      </c>
      <c r="AI1526">
        <v>53</v>
      </c>
      <c r="AJ1526">
        <v>55</v>
      </c>
      <c r="AK1526">
        <v>55</v>
      </c>
      <c r="AL1526">
        <v>55</v>
      </c>
      <c r="AM1526">
        <v>55</v>
      </c>
      <c r="AN1526">
        <v>55</v>
      </c>
      <c r="AO1526">
        <v>68</v>
      </c>
      <c r="AP1526">
        <v>70</v>
      </c>
      <c r="AQ1526">
        <v>79</v>
      </c>
      <c r="AR1526">
        <v>79</v>
      </c>
      <c r="AS1526">
        <v>379</v>
      </c>
      <c r="AT1526">
        <v>379</v>
      </c>
      <c r="AU1526">
        <v>296</v>
      </c>
      <c r="AV1526">
        <v>538</v>
      </c>
      <c r="AW1526">
        <v>510</v>
      </c>
      <c r="AX1526">
        <v>485</v>
      </c>
      <c r="AY1526">
        <v>498</v>
      </c>
      <c r="AZ1526">
        <v>0</v>
      </c>
      <c r="BA1526">
        <v>0</v>
      </c>
      <c r="BB1526">
        <v>0</v>
      </c>
      <c r="BC1526">
        <v>0</v>
      </c>
      <c r="BD1526">
        <v>0</v>
      </c>
      <c r="BE1526">
        <v>0</v>
      </c>
      <c r="BF1526">
        <v>0</v>
      </c>
      <c r="BG1526">
        <v>0</v>
      </c>
      <c r="BH1526">
        <v>0</v>
      </c>
      <c r="BI1526">
        <v>0</v>
      </c>
      <c r="BJ1526">
        <v>0</v>
      </c>
      <c r="BK1526">
        <v>0</v>
      </c>
      <c r="BL1526">
        <v>0</v>
      </c>
      <c r="BM1526">
        <v>0</v>
      </c>
      <c r="BN1526">
        <v>0</v>
      </c>
      <c r="BO1526">
        <v>0</v>
      </c>
      <c r="BP1526">
        <v>0</v>
      </c>
      <c r="BQ1526">
        <v>0</v>
      </c>
      <c r="BR1526">
        <v>0</v>
      </c>
      <c r="BS1526">
        <v>0</v>
      </c>
      <c r="BT1526">
        <v>0</v>
      </c>
      <c r="BU1526">
        <v>0</v>
      </c>
      <c r="BV1526">
        <v>0</v>
      </c>
      <c r="BW1526">
        <v>0</v>
      </c>
      <c r="BX1526">
        <v>0</v>
      </c>
      <c r="BY1526">
        <v>0</v>
      </c>
      <c r="BZ1526">
        <v>0</v>
      </c>
      <c r="CA1526">
        <v>0</v>
      </c>
      <c r="CB1526">
        <v>0</v>
      </c>
      <c r="CC1526">
        <v>0</v>
      </c>
      <c r="CD1526">
        <v>0</v>
      </c>
      <c r="CE1526">
        <v>0</v>
      </c>
    </row>
    <row r="1527" spans="1:83" x14ac:dyDescent="0.35">
      <c r="A1527" s="9" t="str">
        <f t="shared" si="23"/>
        <v>0061.304.</v>
      </c>
      <c r="B1527" s="52" t="e">
        <f>+IF(MATCH(A1527,List!H$10:H$145,0),"Targeted")</f>
        <v>#N/A</v>
      </c>
      <c r="C1527" s="65"/>
      <c r="D1527" s="151" t="s">
        <v>7700</v>
      </c>
      <c r="E1527" s="16" t="s">
        <v>2770</v>
      </c>
      <c r="F1527" s="16" t="s">
        <v>2771</v>
      </c>
      <c r="G1527" s="16" t="s">
        <v>298</v>
      </c>
      <c r="H1527" s="16" t="s">
        <v>2771</v>
      </c>
      <c r="I1527" s="16" t="s">
        <v>2772</v>
      </c>
      <c r="J1527" s="16" t="s">
        <v>1055</v>
      </c>
      <c r="K1527" s="17" t="s">
        <v>299</v>
      </c>
      <c r="L1527" s="18" t="s">
        <v>1936</v>
      </c>
      <c r="M1527" s="195" t="s">
        <v>2675</v>
      </c>
      <c r="N1527" s="16" t="s">
        <v>2676</v>
      </c>
      <c r="O1527" s="17" t="s">
        <v>346</v>
      </c>
      <c r="P1527" s="17" t="s">
        <v>305</v>
      </c>
      <c r="Q1527" s="17" t="s">
        <v>306</v>
      </c>
      <c r="R1527">
        <v>0</v>
      </c>
      <c r="S1527">
        <v>0</v>
      </c>
      <c r="T1527">
        <v>0</v>
      </c>
      <c r="U1527">
        <v>0</v>
      </c>
      <c r="V1527">
        <v>0</v>
      </c>
      <c r="W1527">
        <v>0</v>
      </c>
      <c r="X1527">
        <v>0</v>
      </c>
      <c r="Y1527">
        <v>0</v>
      </c>
      <c r="Z1527">
        <v>0</v>
      </c>
      <c r="AA1527">
        <v>0</v>
      </c>
      <c r="AB1527">
        <v>0</v>
      </c>
      <c r="AC1527">
        <v>0</v>
      </c>
      <c r="AD1527">
        <v>1243</v>
      </c>
      <c r="AE1527">
        <v>8336</v>
      </c>
      <c r="AF1527">
        <v>7320</v>
      </c>
      <c r="AG1527" s="19">
        <v>177</v>
      </c>
      <c r="AH1527">
        <v>10</v>
      </c>
      <c r="AI1527">
        <v>2</v>
      </c>
      <c r="AJ1527">
        <v>0</v>
      </c>
      <c r="AK1527">
        <v>0</v>
      </c>
      <c r="AL1527">
        <v>0</v>
      </c>
      <c r="AM1527">
        <v>0</v>
      </c>
      <c r="AN1527">
        <v>0</v>
      </c>
      <c r="AO1527">
        <v>0</v>
      </c>
      <c r="AP1527">
        <v>0</v>
      </c>
      <c r="AQ1527">
        <v>0</v>
      </c>
      <c r="AR1527">
        <v>0</v>
      </c>
      <c r="AS1527">
        <v>0</v>
      </c>
      <c r="AT1527">
        <v>0</v>
      </c>
      <c r="AU1527">
        <v>0</v>
      </c>
      <c r="AV1527">
        <v>0</v>
      </c>
      <c r="AW1527">
        <v>0</v>
      </c>
      <c r="AX1527">
        <v>0</v>
      </c>
      <c r="AY1527">
        <v>0</v>
      </c>
      <c r="AZ1527">
        <v>0</v>
      </c>
      <c r="BA1527">
        <v>0</v>
      </c>
      <c r="BB1527">
        <v>0</v>
      </c>
      <c r="BC1527">
        <v>0</v>
      </c>
      <c r="BD1527">
        <v>0</v>
      </c>
      <c r="BE1527">
        <v>0</v>
      </c>
      <c r="BF1527">
        <v>0</v>
      </c>
      <c r="BG1527">
        <v>0</v>
      </c>
      <c r="BH1527">
        <v>0</v>
      </c>
      <c r="BI1527">
        <v>0</v>
      </c>
      <c r="BJ1527">
        <v>0</v>
      </c>
      <c r="BK1527">
        <v>0</v>
      </c>
      <c r="BL1527">
        <v>0</v>
      </c>
      <c r="BM1527">
        <v>0</v>
      </c>
      <c r="BN1527">
        <v>0</v>
      </c>
      <c r="BO1527">
        <v>0</v>
      </c>
      <c r="BP1527">
        <v>0</v>
      </c>
      <c r="BQ1527">
        <v>0</v>
      </c>
      <c r="BR1527">
        <v>0</v>
      </c>
      <c r="BS1527">
        <v>0</v>
      </c>
      <c r="BT1527">
        <v>0</v>
      </c>
      <c r="BU1527">
        <v>0</v>
      </c>
      <c r="BV1527">
        <v>0</v>
      </c>
      <c r="BW1527">
        <v>0</v>
      </c>
      <c r="BX1527">
        <v>0</v>
      </c>
      <c r="BY1527">
        <v>0</v>
      </c>
      <c r="BZ1527">
        <v>0</v>
      </c>
      <c r="CA1527">
        <v>0</v>
      </c>
      <c r="CB1527">
        <v>0</v>
      </c>
      <c r="CC1527">
        <v>0</v>
      </c>
      <c r="CD1527">
        <v>0</v>
      </c>
      <c r="CE1527">
        <v>0</v>
      </c>
    </row>
    <row r="1528" spans="1:83" x14ac:dyDescent="0.35">
      <c r="A1528" s="9" t="str">
        <f t="shared" si="23"/>
        <v>3850.304.95</v>
      </c>
      <c r="B1528" s="52" t="e">
        <f>+IF(MATCH(A1528,List!H$10:H$145,0),"Targeted")</f>
        <v>#N/A</v>
      </c>
      <c r="C1528" s="65"/>
      <c r="D1528" s="151" t="s">
        <v>7700</v>
      </c>
      <c r="E1528" s="16" t="s">
        <v>2773</v>
      </c>
      <c r="F1528" s="16" t="s">
        <v>2774</v>
      </c>
      <c r="G1528" s="16" t="s">
        <v>298</v>
      </c>
      <c r="H1528" s="16" t="s">
        <v>2774</v>
      </c>
      <c r="I1528" s="16" t="s">
        <v>515</v>
      </c>
      <c r="J1528" s="16" t="s">
        <v>918</v>
      </c>
      <c r="K1528" s="17" t="s">
        <v>245</v>
      </c>
      <c r="L1528" s="18" t="s">
        <v>1936</v>
      </c>
      <c r="M1528" s="195" t="s">
        <v>2675</v>
      </c>
      <c r="N1528" s="16" t="s">
        <v>2676</v>
      </c>
      <c r="O1528" s="17" t="s">
        <v>346</v>
      </c>
      <c r="P1528" s="17" t="s">
        <v>305</v>
      </c>
      <c r="Q1528" s="17" t="s">
        <v>306</v>
      </c>
      <c r="R1528">
        <v>0</v>
      </c>
      <c r="S1528">
        <v>0</v>
      </c>
      <c r="T1528">
        <v>0</v>
      </c>
      <c r="U1528">
        <v>0</v>
      </c>
      <c r="V1528">
        <v>0</v>
      </c>
      <c r="W1528">
        <v>0</v>
      </c>
      <c r="X1528">
        <v>0</v>
      </c>
      <c r="Y1528">
        <v>0</v>
      </c>
      <c r="Z1528">
        <v>0</v>
      </c>
      <c r="AA1528">
        <v>0</v>
      </c>
      <c r="AB1528">
        <v>0</v>
      </c>
      <c r="AC1528">
        <v>0</v>
      </c>
      <c r="AD1528">
        <v>0</v>
      </c>
      <c r="AE1528">
        <v>0</v>
      </c>
      <c r="AF1528">
        <v>0</v>
      </c>
      <c r="AG1528" s="19">
        <v>0</v>
      </c>
      <c r="AH1528">
        <v>0</v>
      </c>
      <c r="AI1528">
        <v>0</v>
      </c>
      <c r="AJ1528">
        <v>0</v>
      </c>
      <c r="AK1528">
        <v>0</v>
      </c>
      <c r="AL1528">
        <v>0</v>
      </c>
      <c r="AM1528">
        <v>0</v>
      </c>
      <c r="AN1528">
        <v>0</v>
      </c>
      <c r="AO1528">
        <v>0</v>
      </c>
      <c r="AP1528">
        <v>0</v>
      </c>
      <c r="AQ1528">
        <v>0</v>
      </c>
      <c r="AR1528">
        <v>0</v>
      </c>
      <c r="AS1528">
        <v>0</v>
      </c>
      <c r="AT1528">
        <v>0</v>
      </c>
      <c r="AU1528">
        <v>0</v>
      </c>
      <c r="AV1528">
        <v>0</v>
      </c>
      <c r="AW1528">
        <v>0</v>
      </c>
      <c r="AX1528">
        <v>0</v>
      </c>
      <c r="AY1528">
        <v>0</v>
      </c>
      <c r="AZ1528">
        <v>0</v>
      </c>
      <c r="BA1528">
        <v>0</v>
      </c>
      <c r="BB1528">
        <v>0</v>
      </c>
      <c r="BC1528">
        <v>4000</v>
      </c>
      <c r="BD1528">
        <v>5000</v>
      </c>
      <c r="BE1528">
        <v>8000</v>
      </c>
      <c r="BF1528">
        <v>7000</v>
      </c>
      <c r="BG1528">
        <v>7000</v>
      </c>
      <c r="BH1528">
        <v>9000</v>
      </c>
      <c r="BI1528">
        <v>8000</v>
      </c>
      <c r="BJ1528">
        <v>9000</v>
      </c>
      <c r="BK1528">
        <v>9000</v>
      </c>
      <c r="BL1528">
        <v>9000</v>
      </c>
      <c r="BM1528">
        <v>9000</v>
      </c>
      <c r="BN1528">
        <v>9000</v>
      </c>
      <c r="BO1528">
        <v>10000</v>
      </c>
      <c r="BP1528">
        <v>11000</v>
      </c>
      <c r="BQ1528">
        <v>11000</v>
      </c>
      <c r="BR1528">
        <v>10000</v>
      </c>
      <c r="BS1528">
        <v>10000</v>
      </c>
      <c r="BT1528">
        <v>12000</v>
      </c>
      <c r="BU1528">
        <v>10000</v>
      </c>
      <c r="BV1528">
        <v>11000</v>
      </c>
      <c r="BW1528">
        <v>11000</v>
      </c>
      <c r="BX1528">
        <v>10000</v>
      </c>
      <c r="BY1528">
        <v>11000</v>
      </c>
      <c r="BZ1528">
        <v>11000</v>
      </c>
      <c r="CA1528">
        <v>13000</v>
      </c>
      <c r="CB1528">
        <v>13000</v>
      </c>
      <c r="CC1528">
        <v>14000</v>
      </c>
      <c r="CD1528">
        <v>14000</v>
      </c>
      <c r="CE1528">
        <v>14000</v>
      </c>
    </row>
    <row r="1529" spans="1:83" x14ac:dyDescent="0.35">
      <c r="A1529" s="9" t="str">
        <f t="shared" si="23"/>
        <v>4368.306.12</v>
      </c>
      <c r="B1529" s="52" t="e">
        <f>+IF(MATCH(A1529,List!H$10:H$145,0),"Targeted")</f>
        <v>#N/A</v>
      </c>
      <c r="C1529" s="65"/>
      <c r="D1529" s="151" t="s">
        <v>7700</v>
      </c>
      <c r="E1529" s="16" t="s">
        <v>1071</v>
      </c>
      <c r="F1529" s="16" t="s">
        <v>1072</v>
      </c>
      <c r="G1529" s="16" t="s">
        <v>1933</v>
      </c>
      <c r="H1529" s="16" t="s">
        <v>1934</v>
      </c>
      <c r="I1529" s="16" t="s">
        <v>2775</v>
      </c>
      <c r="J1529" s="16" t="s">
        <v>2776</v>
      </c>
      <c r="K1529" s="17" t="s">
        <v>52</v>
      </c>
      <c r="L1529" s="18" t="s">
        <v>1936</v>
      </c>
      <c r="M1529" s="195" t="s">
        <v>2659</v>
      </c>
      <c r="N1529" s="16" t="s">
        <v>2777</v>
      </c>
      <c r="O1529" s="17" t="s">
        <v>346</v>
      </c>
      <c r="P1529" s="17" t="s">
        <v>305</v>
      </c>
      <c r="Q1529" s="17" t="s">
        <v>306</v>
      </c>
      <c r="R1529">
        <v>0</v>
      </c>
      <c r="S1529">
        <v>0</v>
      </c>
      <c r="T1529">
        <v>0</v>
      </c>
      <c r="U1529">
        <v>0</v>
      </c>
      <c r="V1529">
        <v>0</v>
      </c>
      <c r="W1529">
        <v>0</v>
      </c>
      <c r="X1529">
        <v>0</v>
      </c>
      <c r="Y1529">
        <v>0</v>
      </c>
      <c r="Z1529">
        <v>0</v>
      </c>
      <c r="AA1529">
        <v>0</v>
      </c>
      <c r="AB1529">
        <v>0</v>
      </c>
      <c r="AC1529">
        <v>0</v>
      </c>
      <c r="AD1529">
        <v>0</v>
      </c>
      <c r="AE1529">
        <v>0</v>
      </c>
      <c r="AF1529">
        <v>0</v>
      </c>
      <c r="AG1529" s="19">
        <v>0</v>
      </c>
      <c r="AH1529">
        <v>0</v>
      </c>
      <c r="AI1529">
        <v>0</v>
      </c>
      <c r="AJ1529">
        <v>0</v>
      </c>
      <c r="AK1529">
        <v>0</v>
      </c>
      <c r="AL1529">
        <v>0</v>
      </c>
      <c r="AM1529">
        <v>0</v>
      </c>
      <c r="AN1529">
        <v>0</v>
      </c>
      <c r="AO1529">
        <v>0</v>
      </c>
      <c r="AP1529">
        <v>0</v>
      </c>
      <c r="AQ1529">
        <v>0</v>
      </c>
      <c r="AR1529">
        <v>0</v>
      </c>
      <c r="AS1529">
        <v>0</v>
      </c>
      <c r="AT1529">
        <v>0</v>
      </c>
      <c r="AU1529">
        <v>0</v>
      </c>
      <c r="AV1529">
        <v>0</v>
      </c>
      <c r="AW1529">
        <v>0</v>
      </c>
      <c r="AX1529">
        <v>0</v>
      </c>
      <c r="AY1529">
        <v>0</v>
      </c>
      <c r="AZ1529">
        <v>0</v>
      </c>
      <c r="BA1529">
        <v>0</v>
      </c>
      <c r="BB1529">
        <v>0</v>
      </c>
      <c r="BC1529">
        <v>0</v>
      </c>
      <c r="BD1529">
        <v>0</v>
      </c>
      <c r="BE1529">
        <v>0</v>
      </c>
      <c r="BF1529">
        <v>0</v>
      </c>
      <c r="BG1529">
        <v>0</v>
      </c>
      <c r="BH1529">
        <v>0</v>
      </c>
      <c r="BI1529">
        <v>0</v>
      </c>
      <c r="BJ1529">
        <v>0</v>
      </c>
      <c r="BK1529">
        <v>0</v>
      </c>
      <c r="BL1529">
        <v>0</v>
      </c>
      <c r="BM1529">
        <v>0</v>
      </c>
      <c r="BN1529">
        <v>0</v>
      </c>
      <c r="BO1529">
        <v>0</v>
      </c>
      <c r="BP1529">
        <v>0</v>
      </c>
      <c r="BQ1529">
        <v>0</v>
      </c>
      <c r="BR1529">
        <v>0</v>
      </c>
      <c r="BS1529">
        <v>0</v>
      </c>
      <c r="BT1529">
        <v>0</v>
      </c>
      <c r="BU1529">
        <v>-2000</v>
      </c>
      <c r="BV1529">
        <v>0</v>
      </c>
      <c r="BW1529">
        <v>1000</v>
      </c>
      <c r="BX1529">
        <v>0</v>
      </c>
      <c r="BY1529">
        <v>0</v>
      </c>
      <c r="BZ1529">
        <v>0</v>
      </c>
      <c r="CA1529">
        <v>0</v>
      </c>
      <c r="CB1529">
        <v>0</v>
      </c>
      <c r="CC1529">
        <v>0</v>
      </c>
      <c r="CD1529">
        <v>0</v>
      </c>
      <c r="CE1529">
        <v>0</v>
      </c>
    </row>
    <row r="1530" spans="1:83" x14ac:dyDescent="0.35">
      <c r="A1530" s="9" t="str">
        <f t="shared" si="23"/>
        <v>4368.306.12</v>
      </c>
      <c r="B1530" s="52" t="e">
        <f>+IF(MATCH(A1530,List!H$10:H$145,0),"Targeted")</f>
        <v>#N/A</v>
      </c>
      <c r="C1530" s="65"/>
      <c r="D1530" s="151"/>
      <c r="E1530" s="16" t="s">
        <v>1071</v>
      </c>
      <c r="F1530" s="16" t="s">
        <v>1072</v>
      </c>
      <c r="G1530" s="16" t="s">
        <v>1933</v>
      </c>
      <c r="H1530" s="16" t="s">
        <v>1934</v>
      </c>
      <c r="I1530" s="16" t="s">
        <v>2775</v>
      </c>
      <c r="J1530" s="16" t="s">
        <v>2776</v>
      </c>
      <c r="K1530" s="17" t="s">
        <v>52</v>
      </c>
      <c r="L1530" s="18" t="s">
        <v>1936</v>
      </c>
      <c r="M1530" s="195" t="s">
        <v>2659</v>
      </c>
      <c r="N1530" s="16" t="s">
        <v>2777</v>
      </c>
      <c r="O1530" s="17" t="s">
        <v>304</v>
      </c>
      <c r="P1530" s="17" t="s">
        <v>305</v>
      </c>
      <c r="Q1530" s="17" t="s">
        <v>306</v>
      </c>
      <c r="R1530">
        <v>0</v>
      </c>
      <c r="S1530">
        <v>0</v>
      </c>
      <c r="T1530">
        <v>0</v>
      </c>
      <c r="U1530">
        <v>0</v>
      </c>
      <c r="V1530">
        <v>0</v>
      </c>
      <c r="W1530">
        <v>0</v>
      </c>
      <c r="X1530">
        <v>0</v>
      </c>
      <c r="Y1530">
        <v>0</v>
      </c>
      <c r="Z1530">
        <v>0</v>
      </c>
      <c r="AA1530">
        <v>0</v>
      </c>
      <c r="AB1530">
        <v>0</v>
      </c>
      <c r="AC1530">
        <v>0</v>
      </c>
      <c r="AD1530">
        <v>0</v>
      </c>
      <c r="AE1530">
        <v>0</v>
      </c>
      <c r="AF1530">
        <v>0</v>
      </c>
      <c r="AG1530" s="19">
        <v>0</v>
      </c>
      <c r="AH1530">
        <v>0</v>
      </c>
      <c r="AI1530">
        <v>0</v>
      </c>
      <c r="AJ1530">
        <v>0</v>
      </c>
      <c r="AK1530">
        <v>0</v>
      </c>
      <c r="AL1530">
        <v>0</v>
      </c>
      <c r="AM1530">
        <v>0</v>
      </c>
      <c r="AN1530">
        <v>0</v>
      </c>
      <c r="AO1530">
        <v>0</v>
      </c>
      <c r="AP1530">
        <v>0</v>
      </c>
      <c r="AQ1530">
        <v>0</v>
      </c>
      <c r="AR1530">
        <v>0</v>
      </c>
      <c r="AS1530">
        <v>0</v>
      </c>
      <c r="AT1530">
        <v>0</v>
      </c>
      <c r="AU1530">
        <v>0</v>
      </c>
      <c r="AV1530">
        <v>0</v>
      </c>
      <c r="AW1530">
        <v>0</v>
      </c>
      <c r="AX1530">
        <v>0</v>
      </c>
      <c r="AY1530">
        <v>0</v>
      </c>
      <c r="AZ1530">
        <v>0</v>
      </c>
      <c r="BA1530">
        <v>0</v>
      </c>
      <c r="BB1530">
        <v>0</v>
      </c>
      <c r="BC1530">
        <v>0</v>
      </c>
      <c r="BD1530">
        <v>0</v>
      </c>
      <c r="BE1530">
        <v>0</v>
      </c>
      <c r="BF1530">
        <v>0</v>
      </c>
      <c r="BG1530">
        <v>0</v>
      </c>
      <c r="BH1530">
        <v>0</v>
      </c>
      <c r="BI1530">
        <v>0</v>
      </c>
      <c r="BJ1530">
        <v>0</v>
      </c>
      <c r="BK1530">
        <v>0</v>
      </c>
      <c r="BL1530">
        <v>0</v>
      </c>
      <c r="BM1530">
        <v>0</v>
      </c>
      <c r="BN1530">
        <v>0</v>
      </c>
      <c r="BO1530">
        <v>0</v>
      </c>
      <c r="BP1530">
        <v>0</v>
      </c>
      <c r="BQ1530">
        <v>0</v>
      </c>
      <c r="BR1530">
        <v>0</v>
      </c>
      <c r="BS1530">
        <v>0</v>
      </c>
      <c r="BT1530">
        <v>0</v>
      </c>
      <c r="BU1530">
        <v>0</v>
      </c>
      <c r="BV1530">
        <v>0</v>
      </c>
      <c r="BW1530">
        <v>0</v>
      </c>
      <c r="BX1530" s="10">
        <v>0</v>
      </c>
      <c r="BY1530">
        <v>1000</v>
      </c>
      <c r="BZ1530">
        <v>1000</v>
      </c>
      <c r="CA1530">
        <v>2000</v>
      </c>
      <c r="CB1530">
        <v>3000</v>
      </c>
      <c r="CC1530">
        <v>3000</v>
      </c>
      <c r="CD1530">
        <v>3000</v>
      </c>
      <c r="CE1530">
        <v>3000</v>
      </c>
    </row>
    <row r="1531" spans="1:83" x14ac:dyDescent="0.35">
      <c r="A1531" s="9" t="str">
        <f t="shared" si="23"/>
        <v>225100.306.13</v>
      </c>
      <c r="B1531" s="52" t="e">
        <f>+IF(MATCH(A1531,List!H$10:H$145,0),"Targeted")</f>
        <v>#N/A</v>
      </c>
      <c r="C1531" s="65"/>
      <c r="D1531" s="151"/>
      <c r="E1531" s="16" t="s">
        <v>926</v>
      </c>
      <c r="F1531" s="16" t="s">
        <v>927</v>
      </c>
      <c r="G1531" s="16" t="s">
        <v>298</v>
      </c>
      <c r="H1531" s="16" t="s">
        <v>927</v>
      </c>
      <c r="I1531" s="16" t="s">
        <v>2778</v>
      </c>
      <c r="J1531" s="16" t="s">
        <v>2779</v>
      </c>
      <c r="K1531" s="17" t="s">
        <v>930</v>
      </c>
      <c r="L1531" s="18" t="s">
        <v>1936</v>
      </c>
      <c r="M1531" s="195" t="s">
        <v>2659</v>
      </c>
      <c r="N1531" s="16" t="s">
        <v>2777</v>
      </c>
      <c r="O1531" s="17" t="s">
        <v>304</v>
      </c>
      <c r="P1531" s="17" t="s">
        <v>305</v>
      </c>
      <c r="Q1531" s="17" t="s">
        <v>306</v>
      </c>
      <c r="R1531">
        <v>0</v>
      </c>
      <c r="S1531">
        <v>0</v>
      </c>
      <c r="T1531">
        <v>0</v>
      </c>
      <c r="U1531">
        <v>0</v>
      </c>
      <c r="V1531">
        <v>0</v>
      </c>
      <c r="W1531">
        <v>0</v>
      </c>
      <c r="X1531">
        <v>0</v>
      </c>
      <c r="Y1531">
        <v>0</v>
      </c>
      <c r="Z1531">
        <v>0</v>
      </c>
      <c r="AA1531">
        <v>0</v>
      </c>
      <c r="AB1531">
        <v>-6</v>
      </c>
      <c r="AC1531">
        <v>0</v>
      </c>
      <c r="AD1531">
        <v>0</v>
      </c>
      <c r="AE1531">
        <v>0</v>
      </c>
      <c r="AF1531">
        <v>0</v>
      </c>
      <c r="AG1531" s="19">
        <v>0</v>
      </c>
      <c r="AH1531">
        <v>0</v>
      </c>
      <c r="AI1531">
        <v>0</v>
      </c>
      <c r="AJ1531">
        <v>0</v>
      </c>
      <c r="AK1531">
        <v>0</v>
      </c>
      <c r="AL1531">
        <v>0</v>
      </c>
      <c r="AM1531">
        <v>0</v>
      </c>
      <c r="AN1531">
        <v>-5091</v>
      </c>
      <c r="AO1531">
        <v>-6061</v>
      </c>
      <c r="AP1531">
        <v>-11</v>
      </c>
      <c r="AQ1531">
        <v>-12073</v>
      </c>
      <c r="AR1531">
        <v>-179</v>
      </c>
      <c r="AS1531">
        <v>-6</v>
      </c>
      <c r="AT1531">
        <v>4</v>
      </c>
      <c r="AU1531">
        <v>0</v>
      </c>
      <c r="AV1531">
        <v>-1</v>
      </c>
      <c r="AW1531">
        <v>-1</v>
      </c>
      <c r="AX1531">
        <v>0</v>
      </c>
      <c r="AY1531">
        <v>0</v>
      </c>
      <c r="AZ1531">
        <v>0</v>
      </c>
      <c r="BA1531">
        <v>0</v>
      </c>
      <c r="BB1531">
        <v>0</v>
      </c>
      <c r="BC1531">
        <v>0</v>
      </c>
      <c r="BD1531">
        <v>0</v>
      </c>
      <c r="BE1531">
        <v>0</v>
      </c>
      <c r="BF1531">
        <v>0</v>
      </c>
      <c r="BG1531">
        <v>0</v>
      </c>
      <c r="BH1531">
        <v>0</v>
      </c>
      <c r="BI1531">
        <v>0</v>
      </c>
      <c r="BJ1531">
        <v>0</v>
      </c>
      <c r="BK1531">
        <v>0</v>
      </c>
      <c r="BL1531">
        <v>0</v>
      </c>
      <c r="BM1531">
        <v>0</v>
      </c>
      <c r="BN1531">
        <v>0</v>
      </c>
      <c r="BO1531">
        <v>0</v>
      </c>
      <c r="BP1531">
        <v>0</v>
      </c>
      <c r="BQ1531">
        <v>0</v>
      </c>
      <c r="BR1531">
        <v>0</v>
      </c>
      <c r="BS1531">
        <v>0</v>
      </c>
      <c r="BT1531">
        <v>0</v>
      </c>
      <c r="BU1531">
        <v>0</v>
      </c>
      <c r="BV1531">
        <v>0</v>
      </c>
      <c r="BW1531">
        <v>0</v>
      </c>
      <c r="BX1531" s="10">
        <v>0</v>
      </c>
      <c r="BY1531">
        <v>0</v>
      </c>
      <c r="BZ1531">
        <v>0</v>
      </c>
      <c r="CA1531">
        <v>0</v>
      </c>
      <c r="CB1531">
        <v>0</v>
      </c>
      <c r="CC1531">
        <v>0</v>
      </c>
      <c r="CD1531">
        <v>0</v>
      </c>
      <c r="CE1531">
        <v>0</v>
      </c>
    </row>
    <row r="1532" spans="1:83" x14ac:dyDescent="0.35">
      <c r="A1532" s="9" t="str">
        <f t="shared" si="23"/>
        <v>225200.306.13</v>
      </c>
      <c r="B1532" s="52" t="e">
        <f>+IF(MATCH(A1532,List!H$10:H$145,0),"Targeted")</f>
        <v>#N/A</v>
      </c>
      <c r="C1532" s="65"/>
      <c r="D1532" s="151"/>
      <c r="E1532" s="16" t="s">
        <v>926</v>
      </c>
      <c r="F1532" s="16" t="s">
        <v>927</v>
      </c>
      <c r="G1532" s="16" t="s">
        <v>298</v>
      </c>
      <c r="H1532" s="16" t="s">
        <v>927</v>
      </c>
      <c r="I1532" s="16" t="s">
        <v>2780</v>
      </c>
      <c r="J1532" s="16" t="s">
        <v>2781</v>
      </c>
      <c r="K1532" s="17" t="s">
        <v>930</v>
      </c>
      <c r="L1532" s="18" t="s">
        <v>1936</v>
      </c>
      <c r="M1532" s="195" t="s">
        <v>2659</v>
      </c>
      <c r="N1532" s="16" t="s">
        <v>2777</v>
      </c>
      <c r="O1532" s="17" t="s">
        <v>304</v>
      </c>
      <c r="P1532" s="17" t="s">
        <v>305</v>
      </c>
      <c r="Q1532" s="17" t="s">
        <v>306</v>
      </c>
      <c r="R1532">
        <v>0</v>
      </c>
      <c r="S1532">
        <v>0</v>
      </c>
      <c r="T1532">
        <v>0</v>
      </c>
      <c r="U1532">
        <v>0</v>
      </c>
      <c r="V1532">
        <v>0</v>
      </c>
      <c r="W1532">
        <v>0</v>
      </c>
      <c r="X1532">
        <v>0</v>
      </c>
      <c r="Y1532">
        <v>0</v>
      </c>
      <c r="Z1532">
        <v>0</v>
      </c>
      <c r="AA1532">
        <v>0</v>
      </c>
      <c r="AB1532">
        <v>0</v>
      </c>
      <c r="AC1532">
        <v>0</v>
      </c>
      <c r="AD1532">
        <v>0</v>
      </c>
      <c r="AE1532">
        <v>0</v>
      </c>
      <c r="AF1532">
        <v>0</v>
      </c>
      <c r="AG1532" s="19">
        <v>0</v>
      </c>
      <c r="AH1532">
        <v>0</v>
      </c>
      <c r="AI1532">
        <v>0</v>
      </c>
      <c r="AJ1532">
        <v>0</v>
      </c>
      <c r="AK1532">
        <v>0</v>
      </c>
      <c r="AL1532">
        <v>0</v>
      </c>
      <c r="AM1532">
        <v>0</v>
      </c>
      <c r="AN1532">
        <v>0</v>
      </c>
      <c r="AO1532">
        <v>0</v>
      </c>
      <c r="AP1532">
        <v>-10</v>
      </c>
      <c r="AQ1532">
        <v>-4401</v>
      </c>
      <c r="AR1532">
        <v>-9819</v>
      </c>
      <c r="AS1532">
        <v>-14676</v>
      </c>
      <c r="AT1532">
        <v>-14824</v>
      </c>
      <c r="AU1532">
        <v>-14486</v>
      </c>
      <c r="AV1532">
        <v>-13995</v>
      </c>
      <c r="AW1532">
        <v>-14495</v>
      </c>
      <c r="AX1532">
        <v>-17078</v>
      </c>
      <c r="AY1532">
        <v>-17259</v>
      </c>
      <c r="AZ1532">
        <v>-15000</v>
      </c>
      <c r="BA1532">
        <v>-17000</v>
      </c>
      <c r="BB1532">
        <v>-15000</v>
      </c>
      <c r="BC1532">
        <v>-14000</v>
      </c>
      <c r="BD1532">
        <v>-13000</v>
      </c>
      <c r="BE1532">
        <v>-19000</v>
      </c>
      <c r="BF1532">
        <v>0</v>
      </c>
      <c r="BG1532">
        <v>6000</v>
      </c>
      <c r="BH1532">
        <v>0</v>
      </c>
      <c r="BI1532">
        <v>0</v>
      </c>
      <c r="BJ1532">
        <v>0</v>
      </c>
      <c r="BK1532">
        <v>0</v>
      </c>
      <c r="BL1532">
        <v>0</v>
      </c>
      <c r="BM1532">
        <v>0</v>
      </c>
      <c r="BN1532">
        <v>0</v>
      </c>
      <c r="BO1532">
        <v>0</v>
      </c>
      <c r="BP1532">
        <v>0</v>
      </c>
      <c r="BQ1532">
        <v>0</v>
      </c>
      <c r="BR1532">
        <v>0</v>
      </c>
      <c r="BS1532">
        <v>0</v>
      </c>
      <c r="BT1532">
        <v>0</v>
      </c>
      <c r="BU1532">
        <v>0</v>
      </c>
      <c r="BV1532">
        <v>0</v>
      </c>
      <c r="BW1532">
        <v>0</v>
      </c>
      <c r="BX1532" s="10">
        <v>0</v>
      </c>
      <c r="BY1532">
        <v>0</v>
      </c>
      <c r="BZ1532">
        <v>0</v>
      </c>
      <c r="CA1532">
        <v>0</v>
      </c>
      <c r="CB1532">
        <v>0</v>
      </c>
      <c r="CC1532">
        <v>0</v>
      </c>
      <c r="CD1532">
        <v>0</v>
      </c>
      <c r="CE1532">
        <v>0</v>
      </c>
    </row>
    <row r="1533" spans="1:83" x14ac:dyDescent="0.35">
      <c r="A1533" s="9" t="str">
        <f t="shared" si="23"/>
        <v>241900.306.13</v>
      </c>
      <c r="B1533" s="52" t="e">
        <f>+IF(MATCH(A1533,List!H$10:H$145,0),"Targeted")</f>
        <v>#N/A</v>
      </c>
      <c r="C1533" s="65"/>
      <c r="D1533" s="151"/>
      <c r="E1533" s="16" t="s">
        <v>926</v>
      </c>
      <c r="F1533" s="16" t="s">
        <v>927</v>
      </c>
      <c r="G1533" s="16" t="s">
        <v>298</v>
      </c>
      <c r="H1533" s="16" t="s">
        <v>927</v>
      </c>
      <c r="I1533" s="16" t="s">
        <v>2287</v>
      </c>
      <c r="J1533" s="16" t="s">
        <v>2288</v>
      </c>
      <c r="K1533" s="17" t="s">
        <v>930</v>
      </c>
      <c r="L1533" s="18" t="s">
        <v>1936</v>
      </c>
      <c r="M1533" s="195" t="s">
        <v>2659</v>
      </c>
      <c r="N1533" s="16" t="s">
        <v>2777</v>
      </c>
      <c r="O1533" s="17" t="s">
        <v>304</v>
      </c>
      <c r="P1533" s="17" t="s">
        <v>305</v>
      </c>
      <c r="Q1533" s="17" t="s">
        <v>306</v>
      </c>
      <c r="R1533">
        <v>-8</v>
      </c>
      <c r="S1533">
        <v>-7</v>
      </c>
      <c r="T1533">
        <v>-13</v>
      </c>
      <c r="U1533">
        <v>-13</v>
      </c>
      <c r="V1533">
        <v>-12</v>
      </c>
      <c r="W1533">
        <v>-6</v>
      </c>
      <c r="X1533">
        <v>0</v>
      </c>
      <c r="Y1533">
        <v>-3</v>
      </c>
      <c r="Z1533">
        <v>-1</v>
      </c>
      <c r="AA1533">
        <v>-4</v>
      </c>
      <c r="AB1533">
        <v>-2</v>
      </c>
      <c r="AC1533">
        <v>-8</v>
      </c>
      <c r="AD1533">
        <v>0</v>
      </c>
      <c r="AE1533">
        <v>-5</v>
      </c>
      <c r="AF1533">
        <v>-4</v>
      </c>
      <c r="AG1533" s="19">
        <v>-1</v>
      </c>
      <c r="AH1533">
        <v>-12</v>
      </c>
      <c r="AI1533">
        <v>-14</v>
      </c>
      <c r="AJ1533">
        <v>-13</v>
      </c>
      <c r="AK1533">
        <v>0</v>
      </c>
      <c r="AL1533">
        <v>0</v>
      </c>
      <c r="AM1533">
        <v>0</v>
      </c>
      <c r="AN1533">
        <v>0</v>
      </c>
      <c r="AO1533">
        <v>0</v>
      </c>
      <c r="AP1533">
        <v>0</v>
      </c>
      <c r="AQ1533">
        <v>0</v>
      </c>
      <c r="AR1533">
        <v>0</v>
      </c>
      <c r="AS1533">
        <v>0</v>
      </c>
      <c r="AT1533">
        <v>0</v>
      </c>
      <c r="AU1533">
        <v>0</v>
      </c>
      <c r="AV1533">
        <v>0</v>
      </c>
      <c r="AW1533">
        <v>0</v>
      </c>
      <c r="AX1533">
        <v>0</v>
      </c>
      <c r="AY1533">
        <v>0</v>
      </c>
      <c r="AZ1533">
        <v>0</v>
      </c>
      <c r="BA1533">
        <v>0</v>
      </c>
      <c r="BB1533">
        <v>0</v>
      </c>
      <c r="BC1533">
        <v>0</v>
      </c>
      <c r="BD1533">
        <v>0</v>
      </c>
      <c r="BE1533">
        <v>0</v>
      </c>
      <c r="BF1533">
        <v>0</v>
      </c>
      <c r="BG1533">
        <v>0</v>
      </c>
      <c r="BH1533">
        <v>0</v>
      </c>
      <c r="BI1533">
        <v>0</v>
      </c>
      <c r="BJ1533">
        <v>0</v>
      </c>
      <c r="BK1533">
        <v>0</v>
      </c>
      <c r="BL1533">
        <v>0</v>
      </c>
      <c r="BM1533">
        <v>0</v>
      </c>
      <c r="BN1533">
        <v>0</v>
      </c>
      <c r="BO1533">
        <v>0</v>
      </c>
      <c r="BP1533">
        <v>0</v>
      </c>
      <c r="BQ1533">
        <v>0</v>
      </c>
      <c r="BR1533">
        <v>0</v>
      </c>
      <c r="BS1533">
        <v>0</v>
      </c>
      <c r="BT1533">
        <v>0</v>
      </c>
      <c r="BU1533">
        <v>0</v>
      </c>
      <c r="BV1533">
        <v>0</v>
      </c>
      <c r="BW1533">
        <v>0</v>
      </c>
      <c r="BX1533" s="10">
        <v>0</v>
      </c>
      <c r="BY1533">
        <v>0</v>
      </c>
      <c r="BZ1533">
        <v>0</v>
      </c>
      <c r="CA1533">
        <v>0</v>
      </c>
      <c r="CB1533">
        <v>0</v>
      </c>
      <c r="CC1533">
        <v>0</v>
      </c>
      <c r="CD1533">
        <v>0</v>
      </c>
      <c r="CE1533">
        <v>0</v>
      </c>
    </row>
    <row r="1534" spans="1:83" x14ac:dyDescent="0.35">
      <c r="A1534" s="9" t="str">
        <f t="shared" si="23"/>
        <v>241920.306.13</v>
      </c>
      <c r="B1534" s="52" t="e">
        <f>+IF(MATCH(A1534,List!H$10:H$145,0),"Targeted")</f>
        <v>#N/A</v>
      </c>
      <c r="C1534" s="65"/>
      <c r="D1534" s="151"/>
      <c r="E1534" s="16" t="s">
        <v>926</v>
      </c>
      <c r="F1534" s="16" t="s">
        <v>927</v>
      </c>
      <c r="G1534" s="16" t="s">
        <v>298</v>
      </c>
      <c r="H1534" s="16" t="s">
        <v>927</v>
      </c>
      <c r="I1534" s="16" t="s">
        <v>2782</v>
      </c>
      <c r="J1534" s="16" t="s">
        <v>2783</v>
      </c>
      <c r="K1534" s="17" t="s">
        <v>930</v>
      </c>
      <c r="L1534" s="18" t="s">
        <v>1936</v>
      </c>
      <c r="M1534" s="195" t="s">
        <v>2659</v>
      </c>
      <c r="N1534" s="16" t="s">
        <v>2777</v>
      </c>
      <c r="O1534" s="17" t="s">
        <v>304</v>
      </c>
      <c r="P1534" s="17" t="s">
        <v>305</v>
      </c>
      <c r="Q1534" s="17" t="s">
        <v>306</v>
      </c>
      <c r="R1534">
        <v>0</v>
      </c>
      <c r="S1534">
        <v>0</v>
      </c>
      <c r="T1534">
        <v>0</v>
      </c>
      <c r="U1534">
        <v>0</v>
      </c>
      <c r="V1534">
        <v>0</v>
      </c>
      <c r="W1534">
        <v>0</v>
      </c>
      <c r="X1534">
        <v>0</v>
      </c>
      <c r="Y1534">
        <v>0</v>
      </c>
      <c r="Z1534">
        <v>0</v>
      </c>
      <c r="AA1534">
        <v>0</v>
      </c>
      <c r="AB1534">
        <v>0</v>
      </c>
      <c r="AC1534">
        <v>0</v>
      </c>
      <c r="AD1534">
        <v>0</v>
      </c>
      <c r="AE1534">
        <v>0</v>
      </c>
      <c r="AF1534">
        <v>0</v>
      </c>
      <c r="AG1534" s="19">
        <v>0</v>
      </c>
      <c r="AH1534">
        <v>0</v>
      </c>
      <c r="AI1534">
        <v>0</v>
      </c>
      <c r="AJ1534">
        <v>0</v>
      </c>
      <c r="AK1534">
        <v>-10</v>
      </c>
      <c r="AL1534">
        <v>-11</v>
      </c>
      <c r="AM1534">
        <v>-14</v>
      </c>
      <c r="AN1534">
        <v>-65</v>
      </c>
      <c r="AO1534">
        <v>0</v>
      </c>
      <c r="AP1534">
        <v>0</v>
      </c>
      <c r="AQ1534">
        <v>0</v>
      </c>
      <c r="AR1534">
        <v>0</v>
      </c>
      <c r="AS1534">
        <v>0</v>
      </c>
      <c r="AT1534">
        <v>0</v>
      </c>
      <c r="AU1534">
        <v>0</v>
      </c>
      <c r="AV1534">
        <v>0</v>
      </c>
      <c r="AW1534">
        <v>0</v>
      </c>
      <c r="AX1534">
        <v>0</v>
      </c>
      <c r="AY1534">
        <v>0</v>
      </c>
      <c r="AZ1534">
        <v>0</v>
      </c>
      <c r="BA1534">
        <v>0</v>
      </c>
      <c r="BB1534">
        <v>0</v>
      </c>
      <c r="BC1534">
        <v>0</v>
      </c>
      <c r="BD1534">
        <v>0</v>
      </c>
      <c r="BE1534">
        <v>0</v>
      </c>
      <c r="BF1534">
        <v>0</v>
      </c>
      <c r="BG1534">
        <v>0</v>
      </c>
      <c r="BH1534">
        <v>0</v>
      </c>
      <c r="BI1534">
        <v>0</v>
      </c>
      <c r="BJ1534">
        <v>0</v>
      </c>
      <c r="BK1534">
        <v>0</v>
      </c>
      <c r="BL1534">
        <v>0</v>
      </c>
      <c r="BM1534">
        <v>0</v>
      </c>
      <c r="BN1534">
        <v>0</v>
      </c>
      <c r="BO1534">
        <v>0</v>
      </c>
      <c r="BP1534">
        <v>0</v>
      </c>
      <c r="BQ1534">
        <v>0</v>
      </c>
      <c r="BR1534">
        <v>0</v>
      </c>
      <c r="BS1534">
        <v>0</v>
      </c>
      <c r="BT1534">
        <v>0</v>
      </c>
      <c r="BU1534">
        <v>0</v>
      </c>
      <c r="BV1534">
        <v>0</v>
      </c>
      <c r="BW1534">
        <v>0</v>
      </c>
      <c r="BX1534" s="10">
        <v>0</v>
      </c>
      <c r="BY1534">
        <v>0</v>
      </c>
      <c r="BZ1534">
        <v>0</v>
      </c>
      <c r="CA1534">
        <v>0</v>
      </c>
      <c r="CB1534">
        <v>0</v>
      </c>
      <c r="CC1534">
        <v>0</v>
      </c>
      <c r="CD1534">
        <v>0</v>
      </c>
      <c r="CE1534">
        <v>0</v>
      </c>
    </row>
    <row r="1535" spans="1:83" x14ac:dyDescent="0.35">
      <c r="A1535" s="9" t="str">
        <f t="shared" si="23"/>
        <v>511700.306.13</v>
      </c>
      <c r="B1535" s="52" t="e">
        <f>+IF(MATCH(A1535,List!H$10:H$145,0),"Targeted")</f>
        <v>#N/A</v>
      </c>
      <c r="C1535" s="65"/>
      <c r="D1535" s="151"/>
      <c r="E1535" s="16" t="s">
        <v>926</v>
      </c>
      <c r="F1535" s="16" t="s">
        <v>927</v>
      </c>
      <c r="G1535" s="16" t="s">
        <v>298</v>
      </c>
      <c r="H1535" s="16" t="s">
        <v>927</v>
      </c>
      <c r="I1535" s="16" t="s">
        <v>2784</v>
      </c>
      <c r="J1535" s="16" t="s">
        <v>2785</v>
      </c>
      <c r="K1535" s="17" t="s">
        <v>930</v>
      </c>
      <c r="L1535" s="18" t="s">
        <v>1936</v>
      </c>
      <c r="M1535" s="195" t="s">
        <v>2659</v>
      </c>
      <c r="N1535" s="16" t="s">
        <v>2777</v>
      </c>
      <c r="O1535" s="17" t="s">
        <v>304</v>
      </c>
      <c r="P1535" s="17" t="s">
        <v>305</v>
      </c>
      <c r="Q1535" s="17" t="s">
        <v>306</v>
      </c>
      <c r="R1535">
        <v>0</v>
      </c>
      <c r="S1535">
        <v>0</v>
      </c>
      <c r="T1535">
        <v>0</v>
      </c>
      <c r="U1535">
        <v>0</v>
      </c>
      <c r="V1535">
        <v>0</v>
      </c>
      <c r="W1535">
        <v>0</v>
      </c>
      <c r="X1535">
        <v>0</v>
      </c>
      <c r="Y1535">
        <v>0</v>
      </c>
      <c r="Z1535">
        <v>-2233</v>
      </c>
      <c r="AA1535">
        <v>-1373</v>
      </c>
      <c r="AB1535">
        <v>-1632</v>
      </c>
      <c r="AC1535">
        <v>-1805</v>
      </c>
      <c r="AD1535">
        <v>-1853</v>
      </c>
      <c r="AE1535">
        <v>-1027</v>
      </c>
      <c r="AF1535">
        <v>-1627</v>
      </c>
      <c r="AG1535" s="19">
        <v>0</v>
      </c>
      <c r="AH1535">
        <v>-1620</v>
      </c>
      <c r="AI1535">
        <v>-817</v>
      </c>
      <c r="AJ1535">
        <v>-843</v>
      </c>
      <c r="AK1535">
        <v>-993</v>
      </c>
      <c r="AL1535">
        <v>-476</v>
      </c>
      <c r="AM1535">
        <v>-90</v>
      </c>
      <c r="AN1535">
        <v>-155</v>
      </c>
      <c r="AO1535">
        <v>-27</v>
      </c>
      <c r="AP1535">
        <v>-38</v>
      </c>
      <c r="AQ1535">
        <v>0</v>
      </c>
      <c r="AR1535">
        <v>0</v>
      </c>
      <c r="AS1535">
        <v>0</v>
      </c>
      <c r="AT1535">
        <v>0</v>
      </c>
      <c r="AU1535">
        <v>0</v>
      </c>
      <c r="AV1535">
        <v>65</v>
      </c>
      <c r="AW1535">
        <v>0</v>
      </c>
      <c r="AX1535">
        <v>0</v>
      </c>
      <c r="AY1535">
        <v>0</v>
      </c>
      <c r="AZ1535">
        <v>0</v>
      </c>
      <c r="BA1535">
        <v>0</v>
      </c>
      <c r="BB1535">
        <v>0</v>
      </c>
      <c r="BC1535">
        <v>0</v>
      </c>
      <c r="BD1535">
        <v>0</v>
      </c>
      <c r="BE1535">
        <v>0</v>
      </c>
      <c r="BF1535">
        <v>0</v>
      </c>
      <c r="BG1535">
        <v>0</v>
      </c>
      <c r="BH1535">
        <v>0</v>
      </c>
      <c r="BI1535">
        <v>0</v>
      </c>
      <c r="BJ1535">
        <v>0</v>
      </c>
      <c r="BK1535">
        <v>0</v>
      </c>
      <c r="BL1535">
        <v>0</v>
      </c>
      <c r="BM1535">
        <v>0</v>
      </c>
      <c r="BN1535">
        <v>0</v>
      </c>
      <c r="BO1535">
        <v>0</v>
      </c>
      <c r="BP1535">
        <v>0</v>
      </c>
      <c r="BQ1535">
        <v>0</v>
      </c>
      <c r="BR1535">
        <v>0</v>
      </c>
      <c r="BS1535">
        <v>0</v>
      </c>
      <c r="BT1535">
        <v>0</v>
      </c>
      <c r="BU1535">
        <v>0</v>
      </c>
      <c r="BV1535">
        <v>0</v>
      </c>
      <c r="BW1535">
        <v>0</v>
      </c>
      <c r="BX1535" s="10">
        <v>0</v>
      </c>
      <c r="BY1535">
        <v>0</v>
      </c>
      <c r="BZ1535">
        <v>0</v>
      </c>
      <c r="CA1535">
        <v>0</v>
      </c>
      <c r="CB1535">
        <v>0</v>
      </c>
      <c r="CC1535">
        <v>0</v>
      </c>
      <c r="CD1535">
        <v>0</v>
      </c>
      <c r="CE1535">
        <v>0</v>
      </c>
    </row>
    <row r="1536" spans="1:83" x14ac:dyDescent="0.35">
      <c r="A1536" s="9" t="str">
        <f t="shared" si="23"/>
        <v>528310.306.13</v>
      </c>
      <c r="B1536" s="52" t="e">
        <f>+IF(MATCH(A1536,List!H$10:H$145,0),"Targeted")</f>
        <v>#N/A</v>
      </c>
      <c r="C1536" s="65"/>
      <c r="D1536" s="151"/>
      <c r="E1536" s="16" t="s">
        <v>926</v>
      </c>
      <c r="F1536" s="16" t="s">
        <v>927</v>
      </c>
      <c r="G1536" s="16" t="s">
        <v>298</v>
      </c>
      <c r="H1536" s="16" t="s">
        <v>927</v>
      </c>
      <c r="I1536" s="16" t="s">
        <v>2786</v>
      </c>
      <c r="J1536" s="16" t="s">
        <v>2787</v>
      </c>
      <c r="K1536" s="17" t="s">
        <v>930</v>
      </c>
      <c r="L1536" s="18" t="s">
        <v>1936</v>
      </c>
      <c r="M1536" s="195" t="s">
        <v>2659</v>
      </c>
      <c r="N1536" s="16" t="s">
        <v>2777</v>
      </c>
      <c r="O1536" s="17" t="s">
        <v>304</v>
      </c>
      <c r="P1536" s="17" t="s">
        <v>305</v>
      </c>
      <c r="Q1536" s="17" t="s">
        <v>306</v>
      </c>
      <c r="R1536">
        <v>0</v>
      </c>
      <c r="S1536">
        <v>0</v>
      </c>
      <c r="T1536">
        <v>0</v>
      </c>
      <c r="U1536">
        <v>0</v>
      </c>
      <c r="V1536">
        <v>0</v>
      </c>
      <c r="W1536">
        <v>0</v>
      </c>
      <c r="X1536">
        <v>0</v>
      </c>
      <c r="Y1536">
        <v>0</v>
      </c>
      <c r="Z1536">
        <v>0</v>
      </c>
      <c r="AA1536">
        <v>0</v>
      </c>
      <c r="AB1536">
        <v>0</v>
      </c>
      <c r="AC1536">
        <v>0</v>
      </c>
      <c r="AD1536">
        <v>0</v>
      </c>
      <c r="AE1536">
        <v>0</v>
      </c>
      <c r="AF1536">
        <v>0</v>
      </c>
      <c r="AG1536" s="19">
        <v>0</v>
      </c>
      <c r="AH1536">
        <v>0</v>
      </c>
      <c r="AI1536">
        <v>0</v>
      </c>
      <c r="AJ1536">
        <v>0</v>
      </c>
      <c r="AK1536">
        <v>0</v>
      </c>
      <c r="AL1536">
        <v>0</v>
      </c>
      <c r="AM1536">
        <v>0</v>
      </c>
      <c r="AN1536">
        <v>0</v>
      </c>
      <c r="AO1536">
        <v>0</v>
      </c>
      <c r="AP1536">
        <v>0</v>
      </c>
      <c r="AQ1536">
        <v>0</v>
      </c>
      <c r="AR1536">
        <v>0</v>
      </c>
      <c r="AS1536">
        <v>0</v>
      </c>
      <c r="AT1536">
        <v>0</v>
      </c>
      <c r="AU1536">
        <v>0</v>
      </c>
      <c r="AV1536">
        <v>0</v>
      </c>
      <c r="AW1536">
        <v>0</v>
      </c>
      <c r="AX1536">
        <v>0</v>
      </c>
      <c r="AY1536">
        <v>0</v>
      </c>
      <c r="AZ1536">
        <v>0</v>
      </c>
      <c r="BA1536">
        <v>0</v>
      </c>
      <c r="BB1536">
        <v>0</v>
      </c>
      <c r="BC1536">
        <v>0</v>
      </c>
      <c r="BD1536">
        <v>0</v>
      </c>
      <c r="BE1536">
        <v>0</v>
      </c>
      <c r="BF1536">
        <v>0</v>
      </c>
      <c r="BG1536">
        <v>0</v>
      </c>
      <c r="BH1536">
        <v>0</v>
      </c>
      <c r="BI1536">
        <v>0</v>
      </c>
      <c r="BJ1536">
        <v>-1000</v>
      </c>
      <c r="BK1536">
        <v>0</v>
      </c>
      <c r="BL1536">
        <v>0</v>
      </c>
      <c r="BM1536">
        <v>0</v>
      </c>
      <c r="BN1536">
        <v>0</v>
      </c>
      <c r="BO1536">
        <v>0</v>
      </c>
      <c r="BP1536">
        <v>0</v>
      </c>
      <c r="BQ1536">
        <v>0</v>
      </c>
      <c r="BR1536">
        <v>0</v>
      </c>
      <c r="BS1536">
        <v>0</v>
      </c>
      <c r="BT1536">
        <v>0</v>
      </c>
      <c r="BU1536">
        <v>0</v>
      </c>
      <c r="BV1536">
        <v>0</v>
      </c>
      <c r="BW1536">
        <v>0</v>
      </c>
      <c r="BX1536" s="10">
        <v>0</v>
      </c>
      <c r="BY1536">
        <v>0</v>
      </c>
      <c r="BZ1536">
        <v>0</v>
      </c>
      <c r="CA1536">
        <v>0</v>
      </c>
      <c r="CB1536">
        <v>0</v>
      </c>
      <c r="CC1536">
        <v>0</v>
      </c>
      <c r="CD1536">
        <v>0</v>
      </c>
      <c r="CE1536">
        <v>0</v>
      </c>
    </row>
    <row r="1537" spans="1:83" x14ac:dyDescent="0.35">
      <c r="A1537" s="9" t="str">
        <f t="shared" si="23"/>
        <v>1450.306.13</v>
      </c>
      <c r="B1537" s="52" t="e">
        <f>+IF(MATCH(A1537,List!H$10:H$145,0),"Targeted")</f>
        <v>#N/A</v>
      </c>
      <c r="C1537" s="65"/>
      <c r="D1537" s="151" t="s">
        <v>7700</v>
      </c>
      <c r="E1537" s="16" t="s">
        <v>926</v>
      </c>
      <c r="F1537" s="16" t="s">
        <v>927</v>
      </c>
      <c r="G1537" s="16" t="s">
        <v>185</v>
      </c>
      <c r="H1537" s="16" t="s">
        <v>2273</v>
      </c>
      <c r="I1537" s="16" t="s">
        <v>2788</v>
      </c>
      <c r="J1537" s="16" t="s">
        <v>2789</v>
      </c>
      <c r="K1537" s="17" t="s">
        <v>930</v>
      </c>
      <c r="L1537" s="18" t="s">
        <v>1936</v>
      </c>
      <c r="M1537" s="195" t="s">
        <v>2659</v>
      </c>
      <c r="N1537" s="16" t="s">
        <v>2777</v>
      </c>
      <c r="O1537" s="17" t="s">
        <v>346</v>
      </c>
      <c r="P1537" s="17" t="s">
        <v>305</v>
      </c>
      <c r="Q1537" s="17" t="s">
        <v>306</v>
      </c>
      <c r="R1537">
        <v>101256</v>
      </c>
      <c r="S1537">
        <v>128355</v>
      </c>
      <c r="T1537">
        <v>146651</v>
      </c>
      <c r="U1537">
        <v>162961</v>
      </c>
      <c r="V1537">
        <v>179882</v>
      </c>
      <c r="W1537">
        <v>202556</v>
      </c>
      <c r="X1537">
        <v>198767</v>
      </c>
      <c r="Y1537">
        <v>203715</v>
      </c>
      <c r="Z1537">
        <v>237631</v>
      </c>
      <c r="AA1537">
        <v>249130</v>
      </c>
      <c r="AB1537">
        <v>309482</v>
      </c>
      <c r="AC1537">
        <v>295620</v>
      </c>
      <c r="AD1537">
        <v>380094</v>
      </c>
      <c r="AE1537">
        <v>404817</v>
      </c>
      <c r="AF1537">
        <v>474337</v>
      </c>
      <c r="AG1537" s="19">
        <v>122343</v>
      </c>
      <c r="AH1537">
        <v>490914</v>
      </c>
      <c r="AI1537">
        <v>619308</v>
      </c>
      <c r="AJ1537">
        <v>623545</v>
      </c>
      <c r="AK1537">
        <v>650970</v>
      </c>
      <c r="AL1537">
        <v>709458</v>
      </c>
      <c r="AM1537">
        <v>750883</v>
      </c>
      <c r="AN1537">
        <v>846071</v>
      </c>
      <c r="AO1537">
        <v>826517</v>
      </c>
      <c r="AP1537">
        <v>819888</v>
      </c>
      <c r="AQ1537">
        <v>1067508</v>
      </c>
      <c r="AR1537">
        <v>891062</v>
      </c>
      <c r="AS1537">
        <v>1051611</v>
      </c>
      <c r="AT1537">
        <v>1002918</v>
      </c>
      <c r="AU1537">
        <v>1230383</v>
      </c>
      <c r="AV1537">
        <v>1238985</v>
      </c>
      <c r="AW1537">
        <v>1504044</v>
      </c>
      <c r="AX1537">
        <v>1578963</v>
      </c>
      <c r="AY1537">
        <v>1776794</v>
      </c>
      <c r="AZ1537">
        <v>1856000</v>
      </c>
      <c r="BA1537">
        <v>1995000</v>
      </c>
      <c r="BB1537">
        <v>1989000</v>
      </c>
      <c r="BC1537">
        <v>1750000</v>
      </c>
      <c r="BD1537">
        <v>1690000</v>
      </c>
      <c r="BE1537">
        <v>1699000</v>
      </c>
      <c r="BF1537">
        <v>1918000</v>
      </c>
      <c r="BG1537">
        <v>2020000</v>
      </c>
      <c r="BH1537">
        <v>2237000</v>
      </c>
      <c r="BI1537">
        <v>2505000</v>
      </c>
      <c r="BJ1537">
        <v>2579000</v>
      </c>
      <c r="BK1537">
        <v>2828000</v>
      </c>
      <c r="BL1537">
        <v>2801000</v>
      </c>
      <c r="BM1537">
        <v>3058000</v>
      </c>
      <c r="BN1537">
        <v>2805000</v>
      </c>
      <c r="BO1537">
        <v>3329000</v>
      </c>
      <c r="BP1537">
        <v>3421000</v>
      </c>
      <c r="BQ1537">
        <v>3218000</v>
      </c>
      <c r="BR1537">
        <v>2997000</v>
      </c>
      <c r="BS1537">
        <v>3026000</v>
      </c>
      <c r="BT1537">
        <v>3163000</v>
      </c>
      <c r="BU1537">
        <v>3206000</v>
      </c>
      <c r="BV1537">
        <v>3318000</v>
      </c>
      <c r="BW1537">
        <v>3387000</v>
      </c>
      <c r="BX1537">
        <v>3486000</v>
      </c>
      <c r="BY1537">
        <v>3664000</v>
      </c>
      <c r="BZ1537">
        <v>3880000</v>
      </c>
      <c r="CA1537">
        <v>4475000</v>
      </c>
      <c r="CB1537">
        <v>4754000</v>
      </c>
      <c r="CC1537">
        <v>4860000</v>
      </c>
      <c r="CD1537">
        <v>4995000</v>
      </c>
      <c r="CE1537">
        <v>5128000</v>
      </c>
    </row>
    <row r="1538" spans="1:83" x14ac:dyDescent="0.35">
      <c r="A1538" s="9" t="str">
        <f t="shared" si="23"/>
        <v>1450.306.13</v>
      </c>
      <c r="B1538" s="52" t="e">
        <f>+IF(MATCH(A1538,List!H$10:H$145,0),"Targeted")</f>
        <v>#N/A</v>
      </c>
      <c r="C1538" s="65"/>
      <c r="D1538" s="151" t="s">
        <v>7700</v>
      </c>
      <c r="E1538" s="16" t="s">
        <v>926</v>
      </c>
      <c r="F1538" s="16" t="s">
        <v>927</v>
      </c>
      <c r="G1538" s="16" t="s">
        <v>185</v>
      </c>
      <c r="H1538" s="16" t="s">
        <v>2273</v>
      </c>
      <c r="I1538" s="16" t="s">
        <v>2788</v>
      </c>
      <c r="J1538" s="16" t="s">
        <v>2789</v>
      </c>
      <c r="K1538" s="17" t="s">
        <v>930</v>
      </c>
      <c r="L1538" s="18" t="s">
        <v>1936</v>
      </c>
      <c r="M1538" s="195" t="s">
        <v>2659</v>
      </c>
      <c r="N1538" s="16" t="s">
        <v>2777</v>
      </c>
      <c r="O1538" s="17" t="s">
        <v>346</v>
      </c>
      <c r="P1538" s="17" t="s">
        <v>524</v>
      </c>
      <c r="Q1538" s="17" t="s">
        <v>306</v>
      </c>
      <c r="R1538">
        <v>0</v>
      </c>
      <c r="S1538">
        <v>0</v>
      </c>
      <c r="T1538">
        <v>0</v>
      </c>
      <c r="U1538">
        <v>0</v>
      </c>
      <c r="V1538">
        <v>0</v>
      </c>
      <c r="W1538">
        <v>0</v>
      </c>
      <c r="X1538">
        <v>0</v>
      </c>
      <c r="Y1538">
        <v>0</v>
      </c>
      <c r="Z1538">
        <v>0</v>
      </c>
      <c r="AA1538">
        <v>4500</v>
      </c>
      <c r="AB1538">
        <v>19985</v>
      </c>
      <c r="AC1538">
        <v>26340</v>
      </c>
      <c r="AD1538">
        <v>17822</v>
      </c>
      <c r="AE1538">
        <v>17521</v>
      </c>
      <c r="AF1538">
        <v>23334</v>
      </c>
      <c r="AG1538" s="19">
        <v>6307</v>
      </c>
      <c r="AH1538">
        <v>18593</v>
      </c>
      <c r="AI1538">
        <v>18017</v>
      </c>
      <c r="AJ1538">
        <v>42536</v>
      </c>
      <c r="AK1538">
        <v>69430</v>
      </c>
      <c r="AL1538">
        <v>46508</v>
      </c>
      <c r="AM1538">
        <v>50071</v>
      </c>
      <c r="AN1538">
        <v>79747</v>
      </c>
      <c r="AO1538">
        <v>109045</v>
      </c>
      <c r="AP1538">
        <v>143131</v>
      </c>
      <c r="AQ1538">
        <v>138594</v>
      </c>
      <c r="AR1538">
        <v>157605</v>
      </c>
      <c r="AS1538">
        <v>139609</v>
      </c>
      <c r="AT1538">
        <v>150803</v>
      </c>
      <c r="AU1538">
        <v>93474</v>
      </c>
      <c r="AV1538">
        <v>126467</v>
      </c>
      <c r="AW1538">
        <v>49237</v>
      </c>
      <c r="AX1538">
        <v>59342</v>
      </c>
      <c r="AY1538">
        <v>53329</v>
      </c>
      <c r="AZ1538">
        <v>14000</v>
      </c>
      <c r="BA1538">
        <v>26000</v>
      </c>
      <c r="BB1538">
        <v>2000</v>
      </c>
      <c r="BC1538">
        <v>70000</v>
      </c>
      <c r="BD1538">
        <v>91000</v>
      </c>
      <c r="BE1538">
        <v>91000</v>
      </c>
      <c r="BF1538">
        <v>3000</v>
      </c>
      <c r="BG1538">
        <v>104000</v>
      </c>
      <c r="BH1538">
        <v>83000</v>
      </c>
      <c r="BI1538">
        <v>62000</v>
      </c>
      <c r="BJ1538">
        <v>57000</v>
      </c>
      <c r="BK1538">
        <v>35000</v>
      </c>
      <c r="BL1538">
        <v>31000</v>
      </c>
      <c r="BM1538">
        <v>9000</v>
      </c>
      <c r="BN1538">
        <v>536000</v>
      </c>
      <c r="BO1538">
        <v>105000</v>
      </c>
      <c r="BP1538">
        <v>77000</v>
      </c>
      <c r="BQ1538">
        <v>96000</v>
      </c>
      <c r="BR1538">
        <v>96000</v>
      </c>
      <c r="BS1538">
        <v>109000</v>
      </c>
      <c r="BT1538">
        <v>150000</v>
      </c>
      <c r="BU1538">
        <v>128000</v>
      </c>
      <c r="BV1538">
        <v>88000</v>
      </c>
      <c r="BW1538">
        <v>99000</v>
      </c>
      <c r="BX1538">
        <v>97000</v>
      </c>
      <c r="BY1538">
        <v>107000</v>
      </c>
      <c r="BZ1538">
        <v>105000</v>
      </c>
      <c r="CA1538">
        <v>148000</v>
      </c>
      <c r="CB1538">
        <v>157000</v>
      </c>
      <c r="CC1538">
        <v>161000</v>
      </c>
      <c r="CD1538">
        <v>165000</v>
      </c>
      <c r="CE1538">
        <v>170000</v>
      </c>
    </row>
    <row r="1539" spans="1:83" x14ac:dyDescent="0.35">
      <c r="A1539" s="9" t="str">
        <f t="shared" si="23"/>
        <v>1450.306.13</v>
      </c>
      <c r="B1539" s="52" t="e">
        <f>+IF(MATCH(A1539,List!H$10:H$145,0),"Targeted")</f>
        <v>#N/A</v>
      </c>
      <c r="C1539" s="65"/>
      <c r="D1539" s="151"/>
      <c r="E1539" s="16" t="s">
        <v>926</v>
      </c>
      <c r="F1539" s="16" t="s">
        <v>927</v>
      </c>
      <c r="G1539" s="16" t="s">
        <v>185</v>
      </c>
      <c r="H1539" s="16" t="s">
        <v>2273</v>
      </c>
      <c r="I1539" s="16" t="s">
        <v>2788</v>
      </c>
      <c r="J1539" s="16" t="s">
        <v>2789</v>
      </c>
      <c r="K1539" s="17" t="s">
        <v>930</v>
      </c>
      <c r="L1539" s="18" t="s">
        <v>1936</v>
      </c>
      <c r="M1539" s="195" t="s">
        <v>2659</v>
      </c>
      <c r="N1539" s="16" t="s">
        <v>2777</v>
      </c>
      <c r="O1539" s="17" t="s">
        <v>304</v>
      </c>
      <c r="P1539" s="17" t="s">
        <v>305</v>
      </c>
      <c r="Q1539" s="17" t="s">
        <v>306</v>
      </c>
      <c r="R1539">
        <v>0</v>
      </c>
      <c r="S1539">
        <v>0</v>
      </c>
      <c r="T1539">
        <v>0</v>
      </c>
      <c r="U1539">
        <v>0</v>
      </c>
      <c r="V1539">
        <v>0</v>
      </c>
      <c r="W1539">
        <v>0</v>
      </c>
      <c r="X1539">
        <v>0</v>
      </c>
      <c r="Y1539">
        <v>0</v>
      </c>
      <c r="Z1539">
        <v>0</v>
      </c>
      <c r="AA1539">
        <v>0</v>
      </c>
      <c r="AB1539">
        <v>0</v>
      </c>
      <c r="AC1539">
        <v>0</v>
      </c>
      <c r="AD1539">
        <v>0</v>
      </c>
      <c r="AE1539">
        <v>0</v>
      </c>
      <c r="AF1539">
        <v>0</v>
      </c>
      <c r="AG1539" s="19">
        <v>0</v>
      </c>
      <c r="AH1539">
        <v>0</v>
      </c>
      <c r="AI1539">
        <v>0</v>
      </c>
      <c r="AJ1539">
        <v>0</v>
      </c>
      <c r="AK1539">
        <v>0</v>
      </c>
      <c r="AL1539">
        <v>0</v>
      </c>
      <c r="AM1539">
        <v>0</v>
      </c>
      <c r="AN1539">
        <v>0</v>
      </c>
      <c r="AO1539">
        <v>0</v>
      </c>
      <c r="AP1539">
        <v>0</v>
      </c>
      <c r="AQ1539">
        <v>0</v>
      </c>
      <c r="AR1539">
        <v>0</v>
      </c>
      <c r="AS1539">
        <v>0</v>
      </c>
      <c r="AT1539">
        <v>0</v>
      </c>
      <c r="AU1539">
        <v>0</v>
      </c>
      <c r="AV1539">
        <v>0</v>
      </c>
      <c r="AW1539">
        <v>3868</v>
      </c>
      <c r="AX1539">
        <v>0</v>
      </c>
      <c r="AY1539">
        <v>0</v>
      </c>
      <c r="AZ1539">
        <v>0</v>
      </c>
      <c r="BA1539">
        <v>0</v>
      </c>
      <c r="BB1539">
        <v>0</v>
      </c>
      <c r="BC1539">
        <v>1000</v>
      </c>
      <c r="BD1539">
        <v>3000</v>
      </c>
      <c r="BE1539">
        <v>14000</v>
      </c>
      <c r="BF1539">
        <v>15000</v>
      </c>
      <c r="BG1539">
        <v>16000</v>
      </c>
      <c r="BH1539">
        <v>13000</v>
      </c>
      <c r="BI1539">
        <v>20000</v>
      </c>
      <c r="BJ1539">
        <v>20000</v>
      </c>
      <c r="BK1539">
        <v>16000</v>
      </c>
      <c r="BL1539">
        <v>18000</v>
      </c>
      <c r="BM1539">
        <v>21000</v>
      </c>
      <c r="BN1539">
        <v>23000</v>
      </c>
      <c r="BO1539">
        <v>21000</v>
      </c>
      <c r="BP1539">
        <v>34000</v>
      </c>
      <c r="BQ1539">
        <v>33000</v>
      </c>
      <c r="BR1539">
        <v>31000</v>
      </c>
      <c r="BS1539">
        <v>29000</v>
      </c>
      <c r="BT1539">
        <v>29000</v>
      </c>
      <c r="BU1539">
        <v>29000</v>
      </c>
      <c r="BV1539">
        <v>30000</v>
      </c>
      <c r="BW1539">
        <v>36000</v>
      </c>
      <c r="BX1539" s="10">
        <v>43000</v>
      </c>
      <c r="BY1539">
        <v>39000</v>
      </c>
      <c r="BZ1539">
        <v>44000</v>
      </c>
      <c r="CA1539">
        <v>46000</v>
      </c>
      <c r="CB1539">
        <v>35000</v>
      </c>
      <c r="CC1539">
        <v>32000</v>
      </c>
      <c r="CD1539">
        <v>32000</v>
      </c>
      <c r="CE1539">
        <v>32000</v>
      </c>
    </row>
    <row r="1540" spans="1:83" x14ac:dyDescent="0.35">
      <c r="A1540" s="9" t="str">
        <f t="shared" ref="A1540:A1603" si="24">I1540&amp;"."&amp;M1540&amp;"."&amp;K1540</f>
        <v>1451.306.13</v>
      </c>
      <c r="B1540" s="52" t="e">
        <f>+IF(MATCH(A1540,List!H$10:H$145,0),"Targeted")</f>
        <v>#N/A</v>
      </c>
      <c r="C1540" s="65"/>
      <c r="D1540" s="151" t="s">
        <v>7700</v>
      </c>
      <c r="E1540" s="16" t="s">
        <v>926</v>
      </c>
      <c r="F1540" s="16" t="s">
        <v>927</v>
      </c>
      <c r="G1540" s="16" t="s">
        <v>185</v>
      </c>
      <c r="H1540" s="16" t="s">
        <v>2273</v>
      </c>
      <c r="I1540" s="16" t="s">
        <v>2790</v>
      </c>
      <c r="J1540" s="16" t="s">
        <v>2791</v>
      </c>
      <c r="K1540" s="17" t="s">
        <v>930</v>
      </c>
      <c r="L1540" s="18" t="s">
        <v>1936</v>
      </c>
      <c r="M1540" s="195" t="s">
        <v>2659</v>
      </c>
      <c r="N1540" s="16" t="s">
        <v>2777</v>
      </c>
      <c r="O1540" s="17" t="s">
        <v>346</v>
      </c>
      <c r="P1540" s="17" t="s">
        <v>524</v>
      </c>
      <c r="Q1540" s="17" t="s">
        <v>306</v>
      </c>
      <c r="R1540">
        <v>0</v>
      </c>
      <c r="S1540">
        <v>0</v>
      </c>
      <c r="T1540">
        <v>0</v>
      </c>
      <c r="U1540">
        <v>0</v>
      </c>
      <c r="V1540">
        <v>0</v>
      </c>
      <c r="W1540">
        <v>0</v>
      </c>
      <c r="X1540">
        <v>0</v>
      </c>
      <c r="Y1540">
        <v>0</v>
      </c>
      <c r="Z1540">
        <v>0</v>
      </c>
      <c r="AA1540">
        <v>0</v>
      </c>
      <c r="AB1540">
        <v>0</v>
      </c>
      <c r="AC1540">
        <v>0</v>
      </c>
      <c r="AD1540">
        <v>0</v>
      </c>
      <c r="AE1540">
        <v>0</v>
      </c>
      <c r="AF1540">
        <v>0</v>
      </c>
      <c r="AG1540" s="19">
        <v>0</v>
      </c>
      <c r="AH1540">
        <v>0</v>
      </c>
      <c r="AI1540">
        <v>0</v>
      </c>
      <c r="AJ1540">
        <v>0</v>
      </c>
      <c r="AK1540">
        <v>0</v>
      </c>
      <c r="AL1540">
        <v>0</v>
      </c>
      <c r="AM1540">
        <v>0</v>
      </c>
      <c r="AN1540">
        <v>0</v>
      </c>
      <c r="AO1540">
        <v>0</v>
      </c>
      <c r="AP1540">
        <v>0</v>
      </c>
      <c r="AQ1540">
        <v>0</v>
      </c>
      <c r="AR1540">
        <v>0</v>
      </c>
      <c r="AS1540">
        <v>0</v>
      </c>
      <c r="AT1540">
        <v>0</v>
      </c>
      <c r="AU1540">
        <v>0</v>
      </c>
      <c r="AV1540">
        <v>0</v>
      </c>
      <c r="AW1540">
        <v>0</v>
      </c>
      <c r="AX1540">
        <v>0</v>
      </c>
      <c r="AY1540">
        <v>0</v>
      </c>
      <c r="AZ1540">
        <v>0</v>
      </c>
      <c r="BA1540">
        <v>0</v>
      </c>
      <c r="BB1540">
        <v>0</v>
      </c>
      <c r="BC1540">
        <v>0</v>
      </c>
      <c r="BD1540">
        <v>0</v>
      </c>
      <c r="BE1540">
        <v>1000</v>
      </c>
      <c r="BF1540">
        <v>35000</v>
      </c>
      <c r="BG1540">
        <v>71000</v>
      </c>
      <c r="BH1540">
        <v>107000</v>
      </c>
      <c r="BI1540">
        <v>83000</v>
      </c>
      <c r="BJ1540">
        <v>77000</v>
      </c>
      <c r="BK1540">
        <v>80000</v>
      </c>
      <c r="BL1540">
        <v>79000</v>
      </c>
      <c r="BM1540">
        <v>69000</v>
      </c>
      <c r="BN1540">
        <v>87000</v>
      </c>
      <c r="BO1540">
        <v>61000</v>
      </c>
      <c r="BP1540">
        <v>77000</v>
      </c>
      <c r="BQ1540">
        <v>79000</v>
      </c>
      <c r="BR1540">
        <v>79000</v>
      </c>
      <c r="BS1540">
        <v>71000</v>
      </c>
      <c r="BT1540">
        <v>72000</v>
      </c>
      <c r="BU1540">
        <v>71000</v>
      </c>
      <c r="BV1540">
        <v>58000</v>
      </c>
      <c r="BW1540">
        <v>60000</v>
      </c>
      <c r="BX1540">
        <v>65000</v>
      </c>
      <c r="BY1540">
        <v>62000</v>
      </c>
      <c r="BZ1540">
        <v>92000</v>
      </c>
      <c r="CA1540">
        <v>80000</v>
      </c>
      <c r="CB1540">
        <v>82000</v>
      </c>
      <c r="CC1540">
        <v>73000</v>
      </c>
      <c r="CD1540">
        <v>76000</v>
      </c>
      <c r="CE1540">
        <v>68000</v>
      </c>
    </row>
    <row r="1541" spans="1:83" x14ac:dyDescent="0.35">
      <c r="A1541" s="9" t="str">
        <f t="shared" si="24"/>
        <v>1460.306.13</v>
      </c>
      <c r="B1541" s="52" t="e">
        <f>+IF(MATCH(A1541,List!H$10:H$145,0),"Targeted")</f>
        <v>#N/A</v>
      </c>
      <c r="C1541" s="65"/>
      <c r="D1541" s="151" t="s">
        <v>7700</v>
      </c>
      <c r="E1541" s="16" t="s">
        <v>926</v>
      </c>
      <c r="F1541" s="16" t="s">
        <v>927</v>
      </c>
      <c r="G1541" s="16" t="s">
        <v>185</v>
      </c>
      <c r="H1541" s="16" t="s">
        <v>2273</v>
      </c>
      <c r="I1541" s="16" t="s">
        <v>2792</v>
      </c>
      <c r="J1541" s="16" t="s">
        <v>2793</v>
      </c>
      <c r="K1541" s="17" t="s">
        <v>930</v>
      </c>
      <c r="L1541" s="18" t="s">
        <v>1936</v>
      </c>
      <c r="M1541" s="195" t="s">
        <v>2659</v>
      </c>
      <c r="N1541" s="16" t="s">
        <v>2777</v>
      </c>
      <c r="O1541" s="17" t="s">
        <v>346</v>
      </c>
      <c r="P1541" s="17" t="s">
        <v>305</v>
      </c>
      <c r="Q1541" s="17" t="s">
        <v>306</v>
      </c>
      <c r="R1541">
        <v>0</v>
      </c>
      <c r="S1541">
        <v>0</v>
      </c>
      <c r="T1541">
        <v>0</v>
      </c>
      <c r="U1541">
        <v>0</v>
      </c>
      <c r="V1541">
        <v>0</v>
      </c>
      <c r="W1541">
        <v>0</v>
      </c>
      <c r="X1541">
        <v>0</v>
      </c>
      <c r="Y1541">
        <v>0</v>
      </c>
      <c r="Z1541">
        <v>0</v>
      </c>
      <c r="AA1541">
        <v>0</v>
      </c>
      <c r="AB1541">
        <v>0</v>
      </c>
      <c r="AC1541">
        <v>0</v>
      </c>
      <c r="AD1541">
        <v>0</v>
      </c>
      <c r="AE1541">
        <v>0</v>
      </c>
      <c r="AF1541">
        <v>0</v>
      </c>
      <c r="AG1541" s="19">
        <v>0</v>
      </c>
      <c r="AH1541">
        <v>0</v>
      </c>
      <c r="AI1541">
        <v>0</v>
      </c>
      <c r="AJ1541">
        <v>0</v>
      </c>
      <c r="AK1541">
        <v>0</v>
      </c>
      <c r="AL1541">
        <v>0</v>
      </c>
      <c r="AM1541">
        <v>0</v>
      </c>
      <c r="AN1541">
        <v>0</v>
      </c>
      <c r="AO1541">
        <v>0</v>
      </c>
      <c r="AP1541">
        <v>0</v>
      </c>
      <c r="AQ1541">
        <v>0</v>
      </c>
      <c r="AR1541">
        <v>0</v>
      </c>
      <c r="AS1541">
        <v>0</v>
      </c>
      <c r="AT1541">
        <v>0</v>
      </c>
      <c r="AU1541">
        <v>0</v>
      </c>
      <c r="AV1541">
        <v>0</v>
      </c>
      <c r="AW1541">
        <v>0</v>
      </c>
      <c r="AX1541">
        <v>0</v>
      </c>
      <c r="AY1541">
        <v>0</v>
      </c>
      <c r="AZ1541">
        <v>0</v>
      </c>
      <c r="BA1541">
        <v>0</v>
      </c>
      <c r="BB1541">
        <v>0</v>
      </c>
      <c r="BC1541">
        <v>283000</v>
      </c>
      <c r="BD1541">
        <v>592000</v>
      </c>
      <c r="BE1541">
        <v>521000</v>
      </c>
      <c r="BF1541">
        <v>602000</v>
      </c>
      <c r="BG1541">
        <v>741000</v>
      </c>
      <c r="BH1541">
        <v>714000</v>
      </c>
      <c r="BI1541">
        <v>698000</v>
      </c>
      <c r="BJ1541">
        <v>952000</v>
      </c>
      <c r="BK1541">
        <v>1060000</v>
      </c>
      <c r="BL1541">
        <v>935000</v>
      </c>
      <c r="BM1541">
        <v>1073000</v>
      </c>
      <c r="BN1541">
        <v>1179000</v>
      </c>
      <c r="BO1541">
        <v>1358000</v>
      </c>
      <c r="BP1541">
        <v>1642000</v>
      </c>
      <c r="BQ1541">
        <v>1872000</v>
      </c>
      <c r="BR1541">
        <v>1965000</v>
      </c>
      <c r="BS1541">
        <v>2014000</v>
      </c>
      <c r="BT1541">
        <v>2048000</v>
      </c>
      <c r="BU1541">
        <v>2081000</v>
      </c>
      <c r="BV1541">
        <v>1924000</v>
      </c>
      <c r="BW1541">
        <v>1707000</v>
      </c>
      <c r="BX1541">
        <v>1483000</v>
      </c>
      <c r="BY1541">
        <v>1685000</v>
      </c>
      <c r="BZ1541">
        <v>2338000</v>
      </c>
      <c r="CA1541">
        <v>1825000</v>
      </c>
      <c r="CB1541">
        <v>2079000</v>
      </c>
      <c r="CC1541">
        <v>2237000</v>
      </c>
      <c r="CD1541">
        <v>2324000</v>
      </c>
      <c r="CE1541">
        <v>2373000</v>
      </c>
    </row>
    <row r="1542" spans="1:83" x14ac:dyDescent="0.35">
      <c r="A1542" s="9" t="str">
        <f t="shared" si="24"/>
        <v>1460.306.13</v>
      </c>
      <c r="B1542" s="52" t="e">
        <f>+IF(MATCH(A1542,List!H$10:H$145,0),"Targeted")</f>
        <v>#N/A</v>
      </c>
      <c r="C1542" s="65"/>
      <c r="D1542" s="151" t="s">
        <v>7700</v>
      </c>
      <c r="E1542" s="16" t="s">
        <v>926</v>
      </c>
      <c r="F1542" s="16" t="s">
        <v>927</v>
      </c>
      <c r="G1542" s="16" t="s">
        <v>185</v>
      </c>
      <c r="H1542" s="16" t="s">
        <v>2273</v>
      </c>
      <c r="I1542" s="16" t="s">
        <v>2792</v>
      </c>
      <c r="J1542" s="16" t="s">
        <v>2793</v>
      </c>
      <c r="K1542" s="17" t="s">
        <v>930</v>
      </c>
      <c r="L1542" s="18" t="s">
        <v>1936</v>
      </c>
      <c r="M1542" s="195" t="s">
        <v>2659</v>
      </c>
      <c r="N1542" s="16" t="s">
        <v>2777</v>
      </c>
      <c r="O1542" s="17" t="s">
        <v>346</v>
      </c>
      <c r="P1542" s="17" t="s">
        <v>524</v>
      </c>
      <c r="Q1542" s="17" t="s">
        <v>306</v>
      </c>
      <c r="R1542">
        <v>0</v>
      </c>
      <c r="S1542">
        <v>0</v>
      </c>
      <c r="T1542">
        <v>0</v>
      </c>
      <c r="U1542">
        <v>0</v>
      </c>
      <c r="V1542">
        <v>0</v>
      </c>
      <c r="W1542">
        <v>0</v>
      </c>
      <c r="X1542">
        <v>0</v>
      </c>
      <c r="Y1542">
        <v>0</v>
      </c>
      <c r="Z1542">
        <v>0</v>
      </c>
      <c r="AA1542">
        <v>0</v>
      </c>
      <c r="AB1542">
        <v>0</v>
      </c>
      <c r="AC1542">
        <v>0</v>
      </c>
      <c r="AD1542">
        <v>0</v>
      </c>
      <c r="AE1542">
        <v>0</v>
      </c>
      <c r="AF1542">
        <v>0</v>
      </c>
      <c r="AG1542" s="19">
        <v>0</v>
      </c>
      <c r="AH1542">
        <v>0</v>
      </c>
      <c r="AI1542">
        <v>0</v>
      </c>
      <c r="AJ1542">
        <v>0</v>
      </c>
      <c r="AK1542">
        <v>0</v>
      </c>
      <c r="AL1542">
        <v>0</v>
      </c>
      <c r="AM1542">
        <v>0</v>
      </c>
      <c r="AN1542">
        <v>0</v>
      </c>
      <c r="AO1542">
        <v>0</v>
      </c>
      <c r="AP1542">
        <v>0</v>
      </c>
      <c r="AQ1542">
        <v>0</v>
      </c>
      <c r="AR1542">
        <v>0</v>
      </c>
      <c r="AS1542">
        <v>0</v>
      </c>
      <c r="AT1542">
        <v>0</v>
      </c>
      <c r="AU1542">
        <v>0</v>
      </c>
      <c r="AV1542">
        <v>0</v>
      </c>
      <c r="AW1542">
        <v>0</v>
      </c>
      <c r="AX1542">
        <v>0</v>
      </c>
      <c r="AY1542">
        <v>0</v>
      </c>
      <c r="AZ1542">
        <v>0</v>
      </c>
      <c r="BA1542">
        <v>0</v>
      </c>
      <c r="BB1542">
        <v>0</v>
      </c>
      <c r="BC1542">
        <v>0</v>
      </c>
      <c r="BD1542">
        <v>0</v>
      </c>
      <c r="BE1542">
        <v>0</v>
      </c>
      <c r="BF1542">
        <v>0</v>
      </c>
      <c r="BG1542">
        <v>0</v>
      </c>
      <c r="BH1542">
        <v>0</v>
      </c>
      <c r="BI1542">
        <v>52000</v>
      </c>
      <c r="BJ1542">
        <v>110000</v>
      </c>
      <c r="BK1542">
        <v>61000</v>
      </c>
      <c r="BL1542">
        <v>17000</v>
      </c>
      <c r="BM1542">
        <v>1000</v>
      </c>
      <c r="BN1542">
        <v>6000</v>
      </c>
      <c r="BO1542">
        <v>0</v>
      </c>
      <c r="BP1542">
        <v>0</v>
      </c>
      <c r="BQ1542">
        <v>0</v>
      </c>
      <c r="BR1542">
        <v>0</v>
      </c>
      <c r="BS1542">
        <v>0</v>
      </c>
      <c r="BT1542">
        <v>0</v>
      </c>
      <c r="BU1542">
        <v>0</v>
      </c>
      <c r="BV1542">
        <v>0</v>
      </c>
      <c r="BW1542">
        <v>0</v>
      </c>
      <c r="BX1542">
        <v>0</v>
      </c>
      <c r="BY1542">
        <v>0</v>
      </c>
      <c r="BZ1542">
        <v>0</v>
      </c>
      <c r="CA1542">
        <v>0</v>
      </c>
      <c r="CB1542">
        <v>0</v>
      </c>
      <c r="CC1542">
        <v>0</v>
      </c>
      <c r="CD1542">
        <v>0</v>
      </c>
      <c r="CE1542">
        <v>0</v>
      </c>
    </row>
    <row r="1543" spans="1:83" x14ac:dyDescent="0.35">
      <c r="A1543" s="9" t="str">
        <f t="shared" si="24"/>
        <v>1460.306.13</v>
      </c>
      <c r="B1543" s="52" t="e">
        <f>+IF(MATCH(A1543,List!H$10:H$145,0),"Targeted")</f>
        <v>#N/A</v>
      </c>
      <c r="C1543" s="65"/>
      <c r="D1543" s="151"/>
      <c r="E1543" s="16" t="s">
        <v>926</v>
      </c>
      <c r="F1543" s="16" t="s">
        <v>927</v>
      </c>
      <c r="G1543" s="16" t="s">
        <v>185</v>
      </c>
      <c r="H1543" s="16" t="s">
        <v>2273</v>
      </c>
      <c r="I1543" s="16" t="s">
        <v>2792</v>
      </c>
      <c r="J1543" s="16" t="s">
        <v>2793</v>
      </c>
      <c r="K1543" s="17" t="s">
        <v>930</v>
      </c>
      <c r="L1543" s="18" t="s">
        <v>1936</v>
      </c>
      <c r="M1543" s="195" t="s">
        <v>2659</v>
      </c>
      <c r="N1543" s="16" t="s">
        <v>2777</v>
      </c>
      <c r="O1543" s="17" t="s">
        <v>304</v>
      </c>
      <c r="P1543" s="17" t="s">
        <v>305</v>
      </c>
      <c r="Q1543" s="17" t="s">
        <v>306</v>
      </c>
      <c r="R1543">
        <v>0</v>
      </c>
      <c r="S1543">
        <v>0</v>
      </c>
      <c r="T1543">
        <v>0</v>
      </c>
      <c r="U1543">
        <v>0</v>
      </c>
      <c r="V1543">
        <v>0</v>
      </c>
      <c r="W1543">
        <v>0</v>
      </c>
      <c r="X1543">
        <v>0</v>
      </c>
      <c r="Y1543">
        <v>0</v>
      </c>
      <c r="Z1543">
        <v>0</v>
      </c>
      <c r="AA1543">
        <v>0</v>
      </c>
      <c r="AB1543">
        <v>0</v>
      </c>
      <c r="AC1543">
        <v>0</v>
      </c>
      <c r="AD1543">
        <v>0</v>
      </c>
      <c r="AE1543">
        <v>0</v>
      </c>
      <c r="AF1543">
        <v>0</v>
      </c>
      <c r="AG1543" s="19">
        <v>0</v>
      </c>
      <c r="AH1543">
        <v>0</v>
      </c>
      <c r="AI1543">
        <v>0</v>
      </c>
      <c r="AJ1543">
        <v>0</v>
      </c>
      <c r="AK1543">
        <v>0</v>
      </c>
      <c r="AL1543">
        <v>0</v>
      </c>
      <c r="AM1543">
        <v>0</v>
      </c>
      <c r="AN1543">
        <v>0</v>
      </c>
      <c r="AO1543">
        <v>0</v>
      </c>
      <c r="AP1543">
        <v>0</v>
      </c>
      <c r="AQ1543">
        <v>0</v>
      </c>
      <c r="AR1543">
        <v>0</v>
      </c>
      <c r="AS1543">
        <v>0</v>
      </c>
      <c r="AT1543">
        <v>0</v>
      </c>
      <c r="AU1543">
        <v>0</v>
      </c>
      <c r="AV1543">
        <v>0</v>
      </c>
      <c r="AW1543">
        <v>0</v>
      </c>
      <c r="AX1543">
        <v>0</v>
      </c>
      <c r="AY1543">
        <v>0</v>
      </c>
      <c r="AZ1543">
        <v>0</v>
      </c>
      <c r="BA1543">
        <v>0</v>
      </c>
      <c r="BB1543">
        <v>0</v>
      </c>
      <c r="BC1543">
        <v>0</v>
      </c>
      <c r="BD1543">
        <v>0</v>
      </c>
      <c r="BE1543">
        <v>0</v>
      </c>
      <c r="BF1543">
        <v>0</v>
      </c>
      <c r="BG1543">
        <v>0</v>
      </c>
      <c r="BH1543">
        <v>0</v>
      </c>
      <c r="BI1543">
        <v>0</v>
      </c>
      <c r="BJ1543">
        <v>0</v>
      </c>
      <c r="BK1543">
        <v>0</v>
      </c>
      <c r="BL1543">
        <v>0</v>
      </c>
      <c r="BM1543">
        <v>0</v>
      </c>
      <c r="BN1543">
        <v>0</v>
      </c>
      <c r="BO1543">
        <v>0</v>
      </c>
      <c r="BP1543">
        <v>0</v>
      </c>
      <c r="BQ1543">
        <v>0</v>
      </c>
      <c r="BR1543">
        <v>0</v>
      </c>
      <c r="BS1543">
        <v>0</v>
      </c>
      <c r="BT1543">
        <v>0</v>
      </c>
      <c r="BU1543">
        <v>12000</v>
      </c>
      <c r="BV1543">
        <v>8000</v>
      </c>
      <c r="BW1543">
        <v>31000</v>
      </c>
      <c r="BX1543" s="10">
        <v>58000</v>
      </c>
      <c r="BY1543">
        <v>31000</v>
      </c>
      <c r="BZ1543">
        <v>29000</v>
      </c>
      <c r="CA1543">
        <v>12000</v>
      </c>
      <c r="CB1543">
        <v>2000</v>
      </c>
      <c r="CC1543">
        <v>0</v>
      </c>
      <c r="CD1543">
        <v>0</v>
      </c>
      <c r="CE1543">
        <v>0</v>
      </c>
    </row>
    <row r="1544" spans="1:83" x14ac:dyDescent="0.35">
      <c r="A1544" s="9" t="str">
        <f t="shared" si="24"/>
        <v>1465.306.13</v>
      </c>
      <c r="B1544" s="52" t="e">
        <f>+IF(MATCH(A1544,List!H$10:H$145,0),"Targeted")</f>
        <v>#N/A</v>
      </c>
      <c r="C1544" s="65"/>
      <c r="D1544" s="151" t="s">
        <v>7700</v>
      </c>
      <c r="E1544" s="16" t="s">
        <v>926</v>
      </c>
      <c r="F1544" s="16" t="s">
        <v>927</v>
      </c>
      <c r="G1544" s="16" t="s">
        <v>185</v>
      </c>
      <c r="H1544" s="16" t="s">
        <v>2273</v>
      </c>
      <c r="I1544" s="16" t="s">
        <v>2794</v>
      </c>
      <c r="J1544" s="16" t="s">
        <v>2795</v>
      </c>
      <c r="K1544" s="17" t="s">
        <v>930</v>
      </c>
      <c r="L1544" s="18" t="s">
        <v>1936</v>
      </c>
      <c r="M1544" s="195" t="s">
        <v>2659</v>
      </c>
      <c r="N1544" s="16" t="s">
        <v>2777</v>
      </c>
      <c r="O1544" s="17" t="s">
        <v>346</v>
      </c>
      <c r="P1544" s="17" t="s">
        <v>305</v>
      </c>
      <c r="Q1544" s="17" t="s">
        <v>306</v>
      </c>
      <c r="R1544">
        <v>0</v>
      </c>
      <c r="S1544">
        <v>0</v>
      </c>
      <c r="T1544">
        <v>0</v>
      </c>
      <c r="U1544">
        <v>0</v>
      </c>
      <c r="V1544">
        <v>0</v>
      </c>
      <c r="W1544">
        <v>0</v>
      </c>
      <c r="X1544">
        <v>0</v>
      </c>
      <c r="Y1544">
        <v>0</v>
      </c>
      <c r="Z1544">
        <v>0</v>
      </c>
      <c r="AA1544">
        <v>0</v>
      </c>
      <c r="AB1544">
        <v>0</v>
      </c>
      <c r="AC1544">
        <v>0</v>
      </c>
      <c r="AD1544">
        <v>0</v>
      </c>
      <c r="AE1544">
        <v>0</v>
      </c>
      <c r="AF1544">
        <v>0</v>
      </c>
      <c r="AG1544" s="19">
        <v>0</v>
      </c>
      <c r="AH1544">
        <v>0</v>
      </c>
      <c r="AI1544">
        <v>0</v>
      </c>
      <c r="AJ1544">
        <v>0</v>
      </c>
      <c r="AK1544">
        <v>0</v>
      </c>
      <c r="AL1544">
        <v>0</v>
      </c>
      <c r="AM1544">
        <v>0</v>
      </c>
      <c r="AN1544">
        <v>0</v>
      </c>
      <c r="AO1544">
        <v>0</v>
      </c>
      <c r="AP1544">
        <v>0</v>
      </c>
      <c r="AQ1544">
        <v>0</v>
      </c>
      <c r="AR1544">
        <v>0</v>
      </c>
      <c r="AS1544">
        <v>0</v>
      </c>
      <c r="AT1544">
        <v>0</v>
      </c>
      <c r="AU1544">
        <v>0</v>
      </c>
      <c r="AV1544">
        <v>0</v>
      </c>
      <c r="AW1544">
        <v>0</v>
      </c>
      <c r="AX1544">
        <v>0</v>
      </c>
      <c r="AY1544">
        <v>0</v>
      </c>
      <c r="AZ1544">
        <v>0</v>
      </c>
      <c r="BA1544">
        <v>0</v>
      </c>
      <c r="BB1544">
        <v>0</v>
      </c>
      <c r="BC1544">
        <v>0</v>
      </c>
      <c r="BD1544">
        <v>0</v>
      </c>
      <c r="BE1544">
        <v>0</v>
      </c>
      <c r="BF1544">
        <v>0</v>
      </c>
      <c r="BG1544">
        <v>0</v>
      </c>
      <c r="BH1544">
        <v>0</v>
      </c>
      <c r="BI1544">
        <v>0</v>
      </c>
      <c r="BJ1544">
        <v>0</v>
      </c>
      <c r="BK1544">
        <v>2000</v>
      </c>
      <c r="BL1544">
        <v>2000</v>
      </c>
      <c r="BM1544">
        <v>2000</v>
      </c>
      <c r="BN1544">
        <v>2000</v>
      </c>
      <c r="BO1544">
        <v>2000</v>
      </c>
      <c r="BP1544">
        <v>2000</v>
      </c>
      <c r="BQ1544">
        <v>2000</v>
      </c>
      <c r="BR1544">
        <v>1000</v>
      </c>
      <c r="BS1544">
        <v>1000</v>
      </c>
      <c r="BT1544">
        <v>1000</v>
      </c>
      <c r="BU1544">
        <v>1000</v>
      </c>
      <c r="BV1544">
        <v>1000</v>
      </c>
      <c r="BW1544">
        <v>2000</v>
      </c>
      <c r="BX1544">
        <v>1000</v>
      </c>
      <c r="BY1544">
        <v>1000</v>
      </c>
      <c r="BZ1544">
        <v>2000</v>
      </c>
      <c r="CA1544">
        <v>2000</v>
      </c>
      <c r="CB1544">
        <v>2000</v>
      </c>
      <c r="CC1544">
        <v>2000</v>
      </c>
      <c r="CD1544">
        <v>2000</v>
      </c>
      <c r="CE1544">
        <v>2000</v>
      </c>
    </row>
    <row r="1545" spans="1:83" x14ac:dyDescent="0.35">
      <c r="A1545" s="9" t="str">
        <f t="shared" si="24"/>
        <v>4313.306.13</v>
      </c>
      <c r="B1545" s="52" t="e">
        <f>+IF(MATCH(A1545,List!H$10:H$145,0),"Targeted")</f>
        <v>#N/A</v>
      </c>
      <c r="C1545" s="65"/>
      <c r="D1545" s="151" t="s">
        <v>7700</v>
      </c>
      <c r="E1545" s="16" t="s">
        <v>926</v>
      </c>
      <c r="F1545" s="16" t="s">
        <v>927</v>
      </c>
      <c r="G1545" s="16" t="s">
        <v>185</v>
      </c>
      <c r="H1545" s="16" t="s">
        <v>2273</v>
      </c>
      <c r="I1545" s="16" t="s">
        <v>2276</v>
      </c>
      <c r="J1545" s="16" t="s">
        <v>2277</v>
      </c>
      <c r="K1545" s="17" t="s">
        <v>930</v>
      </c>
      <c r="L1545" s="18" t="s">
        <v>1936</v>
      </c>
      <c r="M1545" s="195" t="s">
        <v>2659</v>
      </c>
      <c r="N1545" s="16" t="s">
        <v>2777</v>
      </c>
      <c r="O1545" s="17" t="s">
        <v>346</v>
      </c>
      <c r="P1545" s="17" t="s">
        <v>305</v>
      </c>
      <c r="Q1545" s="17" t="s">
        <v>306</v>
      </c>
      <c r="R1545">
        <v>0</v>
      </c>
      <c r="S1545">
        <v>0</v>
      </c>
      <c r="T1545">
        <v>0</v>
      </c>
      <c r="U1545">
        <v>0</v>
      </c>
      <c r="V1545">
        <v>0</v>
      </c>
      <c r="W1545">
        <v>0</v>
      </c>
      <c r="X1545">
        <v>0</v>
      </c>
      <c r="Y1545">
        <v>0</v>
      </c>
      <c r="Z1545">
        <v>0</v>
      </c>
      <c r="AA1545">
        <v>0</v>
      </c>
      <c r="AB1545">
        <v>0</v>
      </c>
      <c r="AC1545">
        <v>0</v>
      </c>
      <c r="AD1545">
        <v>0</v>
      </c>
      <c r="AE1545">
        <v>0</v>
      </c>
      <c r="AF1545">
        <v>0</v>
      </c>
      <c r="AG1545" s="19">
        <v>0</v>
      </c>
      <c r="AH1545">
        <v>0</v>
      </c>
      <c r="AI1545">
        <v>0</v>
      </c>
      <c r="AJ1545">
        <v>0</v>
      </c>
      <c r="AK1545">
        <v>0</v>
      </c>
      <c r="AL1545">
        <v>0</v>
      </c>
      <c r="AM1545">
        <v>0</v>
      </c>
      <c r="AN1545">
        <v>0</v>
      </c>
      <c r="AO1545">
        <v>0</v>
      </c>
      <c r="AP1545">
        <v>0</v>
      </c>
      <c r="AQ1545">
        <v>0</v>
      </c>
      <c r="AR1545">
        <v>0</v>
      </c>
      <c r="AS1545">
        <v>0</v>
      </c>
      <c r="AT1545">
        <v>0</v>
      </c>
      <c r="AU1545">
        <v>0</v>
      </c>
      <c r="AV1545">
        <v>0</v>
      </c>
      <c r="AW1545">
        <v>0</v>
      </c>
      <c r="AX1545">
        <v>-3064</v>
      </c>
      <c r="AY1545">
        <v>0</v>
      </c>
      <c r="AZ1545">
        <v>6000</v>
      </c>
      <c r="BA1545">
        <v>5000</v>
      </c>
      <c r="BB1545">
        <v>3000</v>
      </c>
      <c r="BC1545">
        <v>7000</v>
      </c>
      <c r="BD1545">
        <v>7000</v>
      </c>
      <c r="BE1545">
        <v>5000</v>
      </c>
      <c r="BF1545">
        <v>3000</v>
      </c>
      <c r="BG1545">
        <v>0</v>
      </c>
      <c r="BH1545">
        <v>0</v>
      </c>
      <c r="BI1545">
        <v>0</v>
      </c>
      <c r="BJ1545">
        <v>0</v>
      </c>
      <c r="BK1545">
        <v>0</v>
      </c>
      <c r="BL1545">
        <v>0</v>
      </c>
      <c r="BM1545">
        <v>0</v>
      </c>
      <c r="BN1545">
        <v>0</v>
      </c>
      <c r="BO1545">
        <v>0</v>
      </c>
      <c r="BP1545">
        <v>0</v>
      </c>
      <c r="BQ1545">
        <v>0</v>
      </c>
      <c r="BR1545">
        <v>0</v>
      </c>
      <c r="BS1545">
        <v>0</v>
      </c>
      <c r="BT1545">
        <v>0</v>
      </c>
      <c r="BU1545">
        <v>0</v>
      </c>
      <c r="BV1545">
        <v>0</v>
      </c>
      <c r="BW1545">
        <v>0</v>
      </c>
      <c r="BX1545">
        <v>0</v>
      </c>
      <c r="BY1545">
        <v>0</v>
      </c>
      <c r="BZ1545">
        <v>0</v>
      </c>
      <c r="CA1545">
        <v>0</v>
      </c>
      <c r="CB1545">
        <v>0</v>
      </c>
      <c r="CC1545">
        <v>0</v>
      </c>
      <c r="CD1545">
        <v>0</v>
      </c>
      <c r="CE1545">
        <v>0</v>
      </c>
    </row>
    <row r="1546" spans="1:83" x14ac:dyDescent="0.35">
      <c r="A1546" s="9" t="str">
        <f t="shared" si="24"/>
        <v>4313.306.13</v>
      </c>
      <c r="B1546" s="52" t="e">
        <f>+IF(MATCH(A1546,List!H$10:H$145,0),"Targeted")</f>
        <v>#N/A</v>
      </c>
      <c r="C1546" s="65"/>
      <c r="D1546" s="151" t="s">
        <v>7700</v>
      </c>
      <c r="E1546" s="16" t="s">
        <v>926</v>
      </c>
      <c r="F1546" s="16" t="s">
        <v>927</v>
      </c>
      <c r="G1546" s="16" t="s">
        <v>185</v>
      </c>
      <c r="H1546" s="16" t="s">
        <v>2273</v>
      </c>
      <c r="I1546" s="16" t="s">
        <v>2276</v>
      </c>
      <c r="J1546" s="16" t="s">
        <v>2277</v>
      </c>
      <c r="K1546" s="17" t="s">
        <v>930</v>
      </c>
      <c r="L1546" s="18" t="s">
        <v>1936</v>
      </c>
      <c r="M1546" s="195" t="s">
        <v>2659</v>
      </c>
      <c r="N1546" s="16" t="s">
        <v>2777</v>
      </c>
      <c r="O1546" s="17" t="s">
        <v>346</v>
      </c>
      <c r="P1546" s="17" t="s">
        <v>524</v>
      </c>
      <c r="Q1546" s="17" t="s">
        <v>306</v>
      </c>
      <c r="R1546">
        <v>0</v>
      </c>
      <c r="S1546">
        <v>0</v>
      </c>
      <c r="T1546">
        <v>0</v>
      </c>
      <c r="U1546">
        <v>0</v>
      </c>
      <c r="V1546">
        <v>0</v>
      </c>
      <c r="W1546">
        <v>0</v>
      </c>
      <c r="X1546">
        <v>0</v>
      </c>
      <c r="Y1546">
        <v>0</v>
      </c>
      <c r="Z1546">
        <v>0</v>
      </c>
      <c r="AA1546">
        <v>0</v>
      </c>
      <c r="AB1546">
        <v>0</v>
      </c>
      <c r="AC1546">
        <v>0</v>
      </c>
      <c r="AD1546">
        <v>0</v>
      </c>
      <c r="AE1546">
        <v>0</v>
      </c>
      <c r="AF1546">
        <v>0</v>
      </c>
      <c r="AG1546" s="19">
        <v>0</v>
      </c>
      <c r="AH1546">
        <v>0</v>
      </c>
      <c r="AI1546">
        <v>0</v>
      </c>
      <c r="AJ1546">
        <v>0</v>
      </c>
      <c r="AK1546">
        <v>0</v>
      </c>
      <c r="AL1546">
        <v>0</v>
      </c>
      <c r="AM1546">
        <v>0</v>
      </c>
      <c r="AN1546">
        <v>0</v>
      </c>
      <c r="AO1546">
        <v>0</v>
      </c>
      <c r="AP1546">
        <v>0</v>
      </c>
      <c r="AQ1546">
        <v>0</v>
      </c>
      <c r="AR1546">
        <v>0</v>
      </c>
      <c r="AS1546">
        <v>0</v>
      </c>
      <c r="AT1546">
        <v>0</v>
      </c>
      <c r="AU1546">
        <v>0</v>
      </c>
      <c r="AV1546">
        <v>0</v>
      </c>
      <c r="AW1546">
        <v>6000</v>
      </c>
      <c r="AX1546">
        <v>4168</v>
      </c>
      <c r="AY1546">
        <v>9041</v>
      </c>
      <c r="AZ1546">
        <v>-3000</v>
      </c>
      <c r="BA1546">
        <v>1000</v>
      </c>
      <c r="BB1546">
        <v>5000</v>
      </c>
      <c r="BC1546">
        <v>0</v>
      </c>
      <c r="BD1546">
        <v>0</v>
      </c>
      <c r="BE1546">
        <v>0</v>
      </c>
      <c r="BF1546">
        <v>0</v>
      </c>
      <c r="BG1546">
        <v>0</v>
      </c>
      <c r="BH1546">
        <v>0</v>
      </c>
      <c r="BI1546">
        <v>0</v>
      </c>
      <c r="BJ1546">
        <v>0</v>
      </c>
      <c r="BK1546">
        <v>0</v>
      </c>
      <c r="BL1546">
        <v>0</v>
      </c>
      <c r="BM1546">
        <v>0</v>
      </c>
      <c r="BN1546">
        <v>0</v>
      </c>
      <c r="BO1546">
        <v>0</v>
      </c>
      <c r="BP1546">
        <v>0</v>
      </c>
      <c r="BQ1546">
        <v>0</v>
      </c>
      <c r="BR1546">
        <v>0</v>
      </c>
      <c r="BS1546">
        <v>0</v>
      </c>
      <c r="BT1546">
        <v>0</v>
      </c>
      <c r="BU1546">
        <v>0</v>
      </c>
      <c r="BV1546">
        <v>0</v>
      </c>
      <c r="BW1546">
        <v>0</v>
      </c>
      <c r="BX1546">
        <v>0</v>
      </c>
      <c r="BY1546">
        <v>0</v>
      </c>
      <c r="BZ1546">
        <v>0</v>
      </c>
      <c r="CA1546">
        <v>0</v>
      </c>
      <c r="CB1546">
        <v>0</v>
      </c>
      <c r="CC1546">
        <v>0</v>
      </c>
      <c r="CD1546">
        <v>0</v>
      </c>
      <c r="CE1546">
        <v>0</v>
      </c>
    </row>
    <row r="1547" spans="1:83" x14ac:dyDescent="0.35">
      <c r="A1547" s="9" t="str">
        <f t="shared" si="24"/>
        <v>4313.306.13</v>
      </c>
      <c r="B1547" s="52" t="e">
        <f>+IF(MATCH(A1547,List!H$10:H$145,0),"Targeted")</f>
        <v>#N/A</v>
      </c>
      <c r="C1547" s="65"/>
      <c r="D1547" s="151"/>
      <c r="E1547" s="16" t="s">
        <v>926</v>
      </c>
      <c r="F1547" s="16" t="s">
        <v>927</v>
      </c>
      <c r="G1547" s="16" t="s">
        <v>185</v>
      </c>
      <c r="H1547" s="16" t="s">
        <v>2273</v>
      </c>
      <c r="I1547" s="16" t="s">
        <v>2276</v>
      </c>
      <c r="J1547" s="16" t="s">
        <v>2277</v>
      </c>
      <c r="K1547" s="17" t="s">
        <v>930</v>
      </c>
      <c r="L1547" s="18" t="s">
        <v>1936</v>
      </c>
      <c r="M1547" s="195" t="s">
        <v>2659</v>
      </c>
      <c r="N1547" s="16" t="s">
        <v>2777</v>
      </c>
      <c r="O1547" s="17" t="s">
        <v>304</v>
      </c>
      <c r="P1547" s="17" t="s">
        <v>305</v>
      </c>
      <c r="Q1547" s="17" t="s">
        <v>306</v>
      </c>
      <c r="R1547">
        <v>0</v>
      </c>
      <c r="S1547">
        <v>0</v>
      </c>
      <c r="T1547">
        <v>0</v>
      </c>
      <c r="U1547">
        <v>0</v>
      </c>
      <c r="V1547">
        <v>0</v>
      </c>
      <c r="W1547">
        <v>0</v>
      </c>
      <c r="X1547">
        <v>0</v>
      </c>
      <c r="Y1547">
        <v>0</v>
      </c>
      <c r="Z1547">
        <v>0</v>
      </c>
      <c r="AA1547">
        <v>0</v>
      </c>
      <c r="AB1547">
        <v>0</v>
      </c>
      <c r="AC1547">
        <v>0</v>
      </c>
      <c r="AD1547">
        <v>0</v>
      </c>
      <c r="AE1547">
        <v>0</v>
      </c>
      <c r="AF1547">
        <v>0</v>
      </c>
      <c r="AG1547" s="19">
        <v>0</v>
      </c>
      <c r="AH1547">
        <v>0</v>
      </c>
      <c r="AI1547">
        <v>0</v>
      </c>
      <c r="AJ1547">
        <v>0</v>
      </c>
      <c r="AK1547">
        <v>0</v>
      </c>
      <c r="AL1547">
        <v>0</v>
      </c>
      <c r="AM1547">
        <v>0</v>
      </c>
      <c r="AN1547">
        <v>0</v>
      </c>
      <c r="AO1547">
        <v>0</v>
      </c>
      <c r="AP1547">
        <v>0</v>
      </c>
      <c r="AQ1547">
        <v>0</v>
      </c>
      <c r="AR1547">
        <v>0</v>
      </c>
      <c r="AS1547">
        <v>0</v>
      </c>
      <c r="AT1547">
        <v>0</v>
      </c>
      <c r="AU1547">
        <v>0</v>
      </c>
      <c r="AV1547">
        <v>-540</v>
      </c>
      <c r="AW1547">
        <v>-13000</v>
      </c>
      <c r="AX1547">
        <v>-7800</v>
      </c>
      <c r="AY1547">
        <v>-1934</v>
      </c>
      <c r="AZ1547">
        <v>-5000</v>
      </c>
      <c r="BA1547">
        <v>-5000</v>
      </c>
      <c r="BB1547">
        <v>-5000</v>
      </c>
      <c r="BC1547">
        <v>-4000</v>
      </c>
      <c r="BD1547">
        <v>-4000</v>
      </c>
      <c r="BE1547">
        <v>-5000</v>
      </c>
      <c r="BF1547">
        <v>-5000</v>
      </c>
      <c r="BG1547">
        <v>-27000</v>
      </c>
      <c r="BH1547">
        <v>-1000</v>
      </c>
      <c r="BI1547">
        <v>-2000</v>
      </c>
      <c r="BJ1547">
        <v>-2000</v>
      </c>
      <c r="BK1547">
        <v>-1000</v>
      </c>
      <c r="BL1547">
        <v>-2000</v>
      </c>
      <c r="BM1547">
        <v>-1000</v>
      </c>
      <c r="BN1547">
        <v>-1000</v>
      </c>
      <c r="BO1547">
        <v>0</v>
      </c>
      <c r="BP1547">
        <v>0</v>
      </c>
      <c r="BQ1547">
        <v>0</v>
      </c>
      <c r="BR1547">
        <v>0</v>
      </c>
      <c r="BS1547">
        <v>-1000</v>
      </c>
      <c r="BT1547">
        <v>0</v>
      </c>
      <c r="BU1547">
        <v>0</v>
      </c>
      <c r="BV1547">
        <v>-1000</v>
      </c>
      <c r="BW1547">
        <v>0</v>
      </c>
      <c r="BX1547" s="10">
        <v>0</v>
      </c>
      <c r="BY1547">
        <v>-1000</v>
      </c>
      <c r="BZ1547">
        <v>-1000</v>
      </c>
      <c r="CA1547">
        <v>0</v>
      </c>
      <c r="CB1547">
        <v>0</v>
      </c>
      <c r="CC1547">
        <v>0</v>
      </c>
      <c r="CD1547">
        <v>0</v>
      </c>
      <c r="CE1547">
        <v>0</v>
      </c>
    </row>
    <row r="1548" spans="1:83" x14ac:dyDescent="0.35">
      <c r="A1548" s="9" t="str">
        <f t="shared" si="24"/>
        <v>4316.306.13</v>
      </c>
      <c r="B1548" s="52" t="e">
        <f>+IF(MATCH(A1548,List!H$10:H$145,0),"Targeted")</f>
        <v>#N/A</v>
      </c>
      <c r="C1548" s="65"/>
      <c r="D1548" s="151" t="s">
        <v>7700</v>
      </c>
      <c r="E1548" s="16" t="s">
        <v>926</v>
      </c>
      <c r="F1548" s="16" t="s">
        <v>927</v>
      </c>
      <c r="G1548" s="16" t="s">
        <v>185</v>
      </c>
      <c r="H1548" s="16" t="s">
        <v>2273</v>
      </c>
      <c r="I1548" s="16" t="s">
        <v>2796</v>
      </c>
      <c r="J1548" s="16" t="s">
        <v>2776</v>
      </c>
      <c r="K1548" s="17" t="s">
        <v>930</v>
      </c>
      <c r="L1548" s="18" t="s">
        <v>1936</v>
      </c>
      <c r="M1548" s="195" t="s">
        <v>2659</v>
      </c>
      <c r="N1548" s="16" t="s">
        <v>2777</v>
      </c>
      <c r="O1548" s="17" t="s">
        <v>346</v>
      </c>
      <c r="P1548" s="17" t="s">
        <v>305</v>
      </c>
      <c r="Q1548" s="17" t="s">
        <v>306</v>
      </c>
      <c r="R1548">
        <v>0</v>
      </c>
      <c r="S1548">
        <v>0</v>
      </c>
      <c r="T1548">
        <v>0</v>
      </c>
      <c r="U1548">
        <v>0</v>
      </c>
      <c r="V1548">
        <v>0</v>
      </c>
      <c r="W1548">
        <v>0</v>
      </c>
      <c r="X1548">
        <v>0</v>
      </c>
      <c r="Y1548">
        <v>0</v>
      </c>
      <c r="Z1548">
        <v>0</v>
      </c>
      <c r="AA1548">
        <v>0</v>
      </c>
      <c r="AB1548">
        <v>0</v>
      </c>
      <c r="AC1548">
        <v>0</v>
      </c>
      <c r="AD1548">
        <v>0</v>
      </c>
      <c r="AE1548">
        <v>0</v>
      </c>
      <c r="AF1548">
        <v>0</v>
      </c>
      <c r="AG1548" s="19">
        <v>0</v>
      </c>
      <c r="AH1548">
        <v>0</v>
      </c>
      <c r="AI1548">
        <v>0</v>
      </c>
      <c r="AJ1548">
        <v>0</v>
      </c>
      <c r="AK1548">
        <v>0</v>
      </c>
      <c r="AL1548">
        <v>0</v>
      </c>
      <c r="AM1548">
        <v>0</v>
      </c>
      <c r="AN1548">
        <v>0</v>
      </c>
      <c r="AO1548">
        <v>0</v>
      </c>
      <c r="AP1548">
        <v>0</v>
      </c>
      <c r="AQ1548">
        <v>0</v>
      </c>
      <c r="AR1548">
        <v>0</v>
      </c>
      <c r="AS1548">
        <v>0</v>
      </c>
      <c r="AT1548">
        <v>0</v>
      </c>
      <c r="AU1548">
        <v>0</v>
      </c>
      <c r="AV1548">
        <v>0</v>
      </c>
      <c r="AW1548">
        <v>0</v>
      </c>
      <c r="AX1548">
        <v>0</v>
      </c>
      <c r="AY1548">
        <v>0</v>
      </c>
      <c r="AZ1548">
        <v>0</v>
      </c>
      <c r="BA1548">
        <v>0</v>
      </c>
      <c r="BB1548">
        <v>0</v>
      </c>
      <c r="BC1548">
        <v>0</v>
      </c>
      <c r="BD1548">
        <v>0</v>
      </c>
      <c r="BE1548">
        <v>0</v>
      </c>
      <c r="BF1548">
        <v>0</v>
      </c>
      <c r="BG1548">
        <v>0</v>
      </c>
      <c r="BH1548">
        <v>0</v>
      </c>
      <c r="BI1548">
        <v>-2000</v>
      </c>
      <c r="BJ1548">
        <v>2000</v>
      </c>
      <c r="BK1548">
        <v>0</v>
      </c>
      <c r="BL1548">
        <v>0</v>
      </c>
      <c r="BM1548">
        <v>0</v>
      </c>
      <c r="BN1548">
        <v>0</v>
      </c>
      <c r="BO1548">
        <v>0</v>
      </c>
      <c r="BP1548">
        <v>0</v>
      </c>
      <c r="BQ1548">
        <v>0</v>
      </c>
      <c r="BR1548">
        <v>0</v>
      </c>
      <c r="BS1548">
        <v>0</v>
      </c>
      <c r="BT1548">
        <v>0</v>
      </c>
      <c r="BU1548">
        <v>0</v>
      </c>
      <c r="BV1548">
        <v>0</v>
      </c>
      <c r="BW1548">
        <v>0</v>
      </c>
      <c r="BX1548">
        <v>0</v>
      </c>
      <c r="BY1548">
        <v>0</v>
      </c>
      <c r="BZ1548">
        <v>0</v>
      </c>
      <c r="CA1548">
        <v>0</v>
      </c>
      <c r="CB1548">
        <v>0</v>
      </c>
      <c r="CC1548">
        <v>0</v>
      </c>
      <c r="CD1548">
        <v>0</v>
      </c>
      <c r="CE1548">
        <v>0</v>
      </c>
    </row>
    <row r="1549" spans="1:83" x14ac:dyDescent="0.35">
      <c r="A1549" s="9" t="str">
        <f t="shared" si="24"/>
        <v>4316.306.13</v>
      </c>
      <c r="B1549" s="52" t="e">
        <f>+IF(MATCH(A1549,List!H$10:H$145,0),"Targeted")</f>
        <v>#N/A</v>
      </c>
      <c r="C1549" s="65"/>
      <c r="D1549" s="151"/>
      <c r="E1549" s="16" t="s">
        <v>926</v>
      </c>
      <c r="F1549" s="16" t="s">
        <v>927</v>
      </c>
      <c r="G1549" s="16" t="s">
        <v>185</v>
      </c>
      <c r="H1549" s="16" t="s">
        <v>2273</v>
      </c>
      <c r="I1549" s="16" t="s">
        <v>2796</v>
      </c>
      <c r="J1549" s="16" t="s">
        <v>2776</v>
      </c>
      <c r="K1549" s="17" t="s">
        <v>930</v>
      </c>
      <c r="L1549" s="18" t="s">
        <v>1936</v>
      </c>
      <c r="M1549" s="195" t="s">
        <v>2659</v>
      </c>
      <c r="N1549" s="16" t="s">
        <v>2777</v>
      </c>
      <c r="O1549" s="17" t="s">
        <v>304</v>
      </c>
      <c r="P1549" s="17" t="s">
        <v>305</v>
      </c>
      <c r="Q1549" s="17" t="s">
        <v>306</v>
      </c>
      <c r="R1549">
        <v>0</v>
      </c>
      <c r="S1549">
        <v>0</v>
      </c>
      <c r="T1549">
        <v>0</v>
      </c>
      <c r="U1549">
        <v>0</v>
      </c>
      <c r="V1549">
        <v>0</v>
      </c>
      <c r="W1549">
        <v>0</v>
      </c>
      <c r="X1549">
        <v>0</v>
      </c>
      <c r="Y1549">
        <v>0</v>
      </c>
      <c r="Z1549">
        <v>0</v>
      </c>
      <c r="AA1549">
        <v>0</v>
      </c>
      <c r="AB1549">
        <v>0</v>
      </c>
      <c r="AC1549">
        <v>0</v>
      </c>
      <c r="AD1549">
        <v>0</v>
      </c>
      <c r="AE1549">
        <v>0</v>
      </c>
      <c r="AF1549">
        <v>0</v>
      </c>
      <c r="AG1549" s="19">
        <v>0</v>
      </c>
      <c r="AH1549">
        <v>0</v>
      </c>
      <c r="AI1549">
        <v>0</v>
      </c>
      <c r="AJ1549">
        <v>0</v>
      </c>
      <c r="AK1549">
        <v>0</v>
      </c>
      <c r="AL1549">
        <v>0</v>
      </c>
      <c r="AM1549">
        <v>0</v>
      </c>
      <c r="AN1549">
        <v>0</v>
      </c>
      <c r="AO1549">
        <v>0</v>
      </c>
      <c r="AP1549">
        <v>0</v>
      </c>
      <c r="AQ1549">
        <v>0</v>
      </c>
      <c r="AR1549">
        <v>0</v>
      </c>
      <c r="AS1549">
        <v>0</v>
      </c>
      <c r="AT1549">
        <v>0</v>
      </c>
      <c r="AU1549">
        <v>0</v>
      </c>
      <c r="AV1549">
        <v>-736</v>
      </c>
      <c r="AW1549">
        <v>-11766</v>
      </c>
      <c r="AX1549">
        <v>-10600</v>
      </c>
      <c r="AY1549">
        <v>-5325</v>
      </c>
      <c r="AZ1549">
        <v>-1000</v>
      </c>
      <c r="BA1549">
        <v>-2000</v>
      </c>
      <c r="BB1549">
        <v>-2000</v>
      </c>
      <c r="BC1549">
        <v>-6000</v>
      </c>
      <c r="BD1549">
        <v>-13000</v>
      </c>
      <c r="BE1549">
        <v>-3000</v>
      </c>
      <c r="BF1549">
        <v>3000</v>
      </c>
      <c r="BG1549">
        <v>5000</v>
      </c>
      <c r="BH1549">
        <v>1000</v>
      </c>
      <c r="BI1549">
        <v>4000</v>
      </c>
      <c r="BJ1549">
        <v>7000</v>
      </c>
      <c r="BK1549">
        <v>2000</v>
      </c>
      <c r="BL1549">
        <v>13000</v>
      </c>
      <c r="BM1549">
        <v>-2000</v>
      </c>
      <c r="BN1549">
        <v>10000</v>
      </c>
      <c r="BO1549">
        <v>3000</v>
      </c>
      <c r="BP1549">
        <v>-58000</v>
      </c>
      <c r="BQ1549">
        <v>-91000</v>
      </c>
      <c r="BR1549">
        <v>36000</v>
      </c>
      <c r="BS1549">
        <v>-41000</v>
      </c>
      <c r="BT1549">
        <v>-11000</v>
      </c>
      <c r="BU1549">
        <v>77000</v>
      </c>
      <c r="BV1549">
        <v>45000</v>
      </c>
      <c r="BW1549">
        <v>17000</v>
      </c>
      <c r="BX1549" s="10">
        <v>16000</v>
      </c>
      <c r="BY1549">
        <v>20000</v>
      </c>
      <c r="BZ1549">
        <v>90000</v>
      </c>
      <c r="CA1549">
        <v>83000</v>
      </c>
      <c r="CB1549">
        <v>41000</v>
      </c>
      <c r="CC1549">
        <v>41000</v>
      </c>
      <c r="CD1549">
        <v>41000</v>
      </c>
      <c r="CE1549">
        <v>25000</v>
      </c>
    </row>
    <row r="1550" spans="1:83" x14ac:dyDescent="0.35">
      <c r="A1550" s="9" t="str">
        <f t="shared" si="24"/>
        <v>5284.306.13</v>
      </c>
      <c r="B1550" s="52" t="e">
        <f>+IF(MATCH(A1550,List!H$10:H$145,0),"Targeted")</f>
        <v>#N/A</v>
      </c>
      <c r="C1550" s="65"/>
      <c r="D1550" s="151"/>
      <c r="E1550" s="16" t="s">
        <v>926</v>
      </c>
      <c r="F1550" s="16" t="s">
        <v>927</v>
      </c>
      <c r="G1550" s="16" t="s">
        <v>185</v>
      </c>
      <c r="H1550" s="16" t="s">
        <v>2273</v>
      </c>
      <c r="I1550" s="16" t="s">
        <v>2797</v>
      </c>
      <c r="J1550" s="16" t="s">
        <v>2798</v>
      </c>
      <c r="K1550" s="17" t="s">
        <v>930</v>
      </c>
      <c r="L1550" s="18" t="s">
        <v>1936</v>
      </c>
      <c r="M1550" s="195" t="s">
        <v>2659</v>
      </c>
      <c r="N1550" s="16" t="s">
        <v>2777</v>
      </c>
      <c r="O1550" s="17" t="s">
        <v>304</v>
      </c>
      <c r="P1550" s="17" t="s">
        <v>305</v>
      </c>
      <c r="Q1550" s="17" t="s">
        <v>306</v>
      </c>
      <c r="R1550">
        <v>0</v>
      </c>
      <c r="S1550">
        <v>0</v>
      </c>
      <c r="T1550">
        <v>0</v>
      </c>
      <c r="U1550">
        <v>0</v>
      </c>
      <c r="V1550">
        <v>0</v>
      </c>
      <c r="W1550">
        <v>0</v>
      </c>
      <c r="X1550">
        <v>0</v>
      </c>
      <c r="Y1550">
        <v>0</v>
      </c>
      <c r="Z1550">
        <v>0</v>
      </c>
      <c r="AA1550">
        <v>0</v>
      </c>
      <c r="AB1550">
        <v>0</v>
      </c>
      <c r="AC1550">
        <v>0</v>
      </c>
      <c r="AD1550">
        <v>0</v>
      </c>
      <c r="AE1550">
        <v>0</v>
      </c>
      <c r="AF1550">
        <v>0</v>
      </c>
      <c r="AG1550" s="19">
        <v>0</v>
      </c>
      <c r="AH1550">
        <v>0</v>
      </c>
      <c r="AI1550">
        <v>0</v>
      </c>
      <c r="AJ1550">
        <v>0</v>
      </c>
      <c r="AK1550">
        <v>0</v>
      </c>
      <c r="AL1550">
        <v>0</v>
      </c>
      <c r="AM1550">
        <v>0</v>
      </c>
      <c r="AN1550">
        <v>0</v>
      </c>
      <c r="AO1550">
        <v>0</v>
      </c>
      <c r="AP1550">
        <v>0</v>
      </c>
      <c r="AQ1550">
        <v>0</v>
      </c>
      <c r="AR1550">
        <v>0</v>
      </c>
      <c r="AS1550">
        <v>0</v>
      </c>
      <c r="AT1550">
        <v>0</v>
      </c>
      <c r="AU1550">
        <v>0</v>
      </c>
      <c r="AV1550">
        <v>0</v>
      </c>
      <c r="AW1550">
        <v>0</v>
      </c>
      <c r="AX1550">
        <v>0</v>
      </c>
      <c r="AY1550">
        <v>0</v>
      </c>
      <c r="AZ1550">
        <v>0</v>
      </c>
      <c r="BA1550">
        <v>0</v>
      </c>
      <c r="BB1550">
        <v>0</v>
      </c>
      <c r="BC1550">
        <v>0</v>
      </c>
      <c r="BD1550">
        <v>0</v>
      </c>
      <c r="BE1550">
        <v>0</v>
      </c>
      <c r="BF1550">
        <v>2000</v>
      </c>
      <c r="BG1550">
        <v>3000</v>
      </c>
      <c r="BH1550">
        <v>2000</v>
      </c>
      <c r="BI1550">
        <v>3000</v>
      </c>
      <c r="BJ1550">
        <v>3000</v>
      </c>
      <c r="BK1550">
        <v>3000</v>
      </c>
      <c r="BL1550">
        <v>4000</v>
      </c>
      <c r="BM1550">
        <v>5000</v>
      </c>
      <c r="BN1550">
        <v>5000</v>
      </c>
      <c r="BO1550">
        <v>7000</v>
      </c>
      <c r="BP1550">
        <v>8000</v>
      </c>
      <c r="BQ1550">
        <v>9000</v>
      </c>
      <c r="BR1550">
        <v>11000</v>
      </c>
      <c r="BS1550">
        <v>8000</v>
      </c>
      <c r="BT1550">
        <v>8000</v>
      </c>
      <c r="BU1550">
        <v>12000</v>
      </c>
      <c r="BV1550">
        <v>10000</v>
      </c>
      <c r="BW1550">
        <v>10000</v>
      </c>
      <c r="BX1550" s="10">
        <v>10000</v>
      </c>
      <c r="BY1550">
        <v>12000</v>
      </c>
      <c r="BZ1550">
        <v>16000</v>
      </c>
      <c r="CA1550">
        <v>16000</v>
      </c>
      <c r="CB1550">
        <v>19000</v>
      </c>
      <c r="CC1550">
        <v>19000</v>
      </c>
      <c r="CD1550">
        <v>17000</v>
      </c>
      <c r="CE1550">
        <v>14000</v>
      </c>
    </row>
    <row r="1551" spans="1:83" x14ac:dyDescent="0.35">
      <c r="A1551" s="9" t="str">
        <f t="shared" si="24"/>
        <v>5598.306.13</v>
      </c>
      <c r="B1551" s="52" t="e">
        <f>+IF(MATCH(A1551,List!H$10:H$145,0),"Targeted")</f>
        <v>#N/A</v>
      </c>
      <c r="C1551" s="65"/>
      <c r="D1551" s="151"/>
      <c r="E1551" s="16" t="s">
        <v>926</v>
      </c>
      <c r="F1551" s="16" t="s">
        <v>927</v>
      </c>
      <c r="G1551" s="16" t="s">
        <v>185</v>
      </c>
      <c r="H1551" s="16" t="s">
        <v>2273</v>
      </c>
      <c r="I1551" s="16" t="s">
        <v>2799</v>
      </c>
      <c r="J1551" s="16" t="s">
        <v>2800</v>
      </c>
      <c r="K1551" s="17" t="s">
        <v>930</v>
      </c>
      <c r="L1551" s="18" t="s">
        <v>1936</v>
      </c>
      <c r="M1551" s="195" t="s">
        <v>2659</v>
      </c>
      <c r="N1551" s="16" t="s">
        <v>2777</v>
      </c>
      <c r="O1551" s="17" t="s">
        <v>304</v>
      </c>
      <c r="P1551" s="17" t="s">
        <v>305</v>
      </c>
      <c r="Q1551" s="17" t="s">
        <v>306</v>
      </c>
      <c r="R1551">
        <v>0</v>
      </c>
      <c r="S1551">
        <v>0</v>
      </c>
      <c r="T1551">
        <v>0</v>
      </c>
      <c r="U1551">
        <v>0</v>
      </c>
      <c r="V1551">
        <v>0</v>
      </c>
      <c r="W1551">
        <v>0</v>
      </c>
      <c r="X1551">
        <v>0</v>
      </c>
      <c r="Y1551">
        <v>0</v>
      </c>
      <c r="Z1551">
        <v>0</v>
      </c>
      <c r="AA1551">
        <v>0</v>
      </c>
      <c r="AB1551">
        <v>0</v>
      </c>
      <c r="AC1551">
        <v>0</v>
      </c>
      <c r="AD1551">
        <v>0</v>
      </c>
      <c r="AE1551">
        <v>0</v>
      </c>
      <c r="AF1551">
        <v>0</v>
      </c>
      <c r="AG1551" s="19">
        <v>0</v>
      </c>
      <c r="AH1551">
        <v>0</v>
      </c>
      <c r="AI1551">
        <v>0</v>
      </c>
      <c r="AJ1551">
        <v>0</v>
      </c>
      <c r="AK1551">
        <v>0</v>
      </c>
      <c r="AL1551">
        <v>0</v>
      </c>
      <c r="AM1551">
        <v>0</v>
      </c>
      <c r="AN1551">
        <v>0</v>
      </c>
      <c r="AO1551">
        <v>0</v>
      </c>
      <c r="AP1551">
        <v>0</v>
      </c>
      <c r="AQ1551">
        <v>0</v>
      </c>
      <c r="AR1551">
        <v>0</v>
      </c>
      <c r="AS1551">
        <v>0</v>
      </c>
      <c r="AT1551">
        <v>0</v>
      </c>
      <c r="AU1551">
        <v>0</v>
      </c>
      <c r="AV1551">
        <v>0</v>
      </c>
      <c r="AW1551">
        <v>0</v>
      </c>
      <c r="AX1551">
        <v>0</v>
      </c>
      <c r="AY1551">
        <v>0</v>
      </c>
      <c r="AZ1551">
        <v>0</v>
      </c>
      <c r="BA1551">
        <v>0</v>
      </c>
      <c r="BB1551">
        <v>0</v>
      </c>
      <c r="BC1551">
        <v>0</v>
      </c>
      <c r="BD1551">
        <v>0</v>
      </c>
      <c r="BE1551">
        <v>0</v>
      </c>
      <c r="BF1551">
        <v>0</v>
      </c>
      <c r="BG1551">
        <v>0</v>
      </c>
      <c r="BH1551">
        <v>0</v>
      </c>
      <c r="BI1551">
        <v>0</v>
      </c>
      <c r="BJ1551">
        <v>0</v>
      </c>
      <c r="BK1551">
        <v>0</v>
      </c>
      <c r="BL1551">
        <v>0</v>
      </c>
      <c r="BM1551">
        <v>0</v>
      </c>
      <c r="BN1551">
        <v>0</v>
      </c>
      <c r="BO1551">
        <v>0</v>
      </c>
      <c r="BP1551">
        <v>0</v>
      </c>
      <c r="BQ1551">
        <v>0</v>
      </c>
      <c r="BR1551">
        <v>0</v>
      </c>
      <c r="BS1551">
        <v>0</v>
      </c>
      <c r="BT1551">
        <v>4000</v>
      </c>
      <c r="BU1551">
        <v>2000</v>
      </c>
      <c r="BV1551">
        <v>4000</v>
      </c>
      <c r="BW1551">
        <v>3000</v>
      </c>
      <c r="BX1551" s="10">
        <v>4000</v>
      </c>
      <c r="BY1551">
        <v>2000</v>
      </c>
      <c r="BZ1551">
        <v>2000</v>
      </c>
      <c r="CA1551">
        <v>3000</v>
      </c>
      <c r="CB1551">
        <v>4000</v>
      </c>
      <c r="CC1551">
        <v>4000</v>
      </c>
      <c r="CD1551">
        <v>4000</v>
      </c>
      <c r="CE1551">
        <v>4000</v>
      </c>
    </row>
    <row r="1552" spans="1:83" x14ac:dyDescent="0.35">
      <c r="A1552" s="9" t="str">
        <f t="shared" si="24"/>
        <v>8105.306.13</v>
      </c>
      <c r="B1552" s="52" t="e">
        <f>+IF(MATCH(A1552,List!H$10:H$145,0),"Targeted")</f>
        <v>#N/A</v>
      </c>
      <c r="C1552" s="65"/>
      <c r="D1552" s="151" t="s">
        <v>7700</v>
      </c>
      <c r="E1552" s="16" t="s">
        <v>926</v>
      </c>
      <c r="F1552" s="16" t="s">
        <v>927</v>
      </c>
      <c r="G1552" s="16" t="s">
        <v>185</v>
      </c>
      <c r="H1552" s="16" t="s">
        <v>2273</v>
      </c>
      <c r="I1552" s="16" t="s">
        <v>2801</v>
      </c>
      <c r="J1552" s="16" t="s">
        <v>2802</v>
      </c>
      <c r="K1552" s="17" t="s">
        <v>930</v>
      </c>
      <c r="L1552" s="18" t="s">
        <v>1936</v>
      </c>
      <c r="M1552" s="195" t="s">
        <v>2659</v>
      </c>
      <c r="N1552" s="16" t="s">
        <v>2777</v>
      </c>
      <c r="O1552" s="17" t="s">
        <v>346</v>
      </c>
      <c r="P1552" s="17" t="s">
        <v>305</v>
      </c>
      <c r="Q1552" s="17" t="s">
        <v>306</v>
      </c>
      <c r="R1552">
        <v>0</v>
      </c>
      <c r="S1552">
        <v>0</v>
      </c>
      <c r="T1552">
        <v>0</v>
      </c>
      <c r="U1552">
        <v>0</v>
      </c>
      <c r="V1552">
        <v>0</v>
      </c>
      <c r="W1552">
        <v>0</v>
      </c>
      <c r="X1552">
        <v>0</v>
      </c>
      <c r="Y1552">
        <v>0</v>
      </c>
      <c r="Z1552">
        <v>0</v>
      </c>
      <c r="AA1552">
        <v>0</v>
      </c>
      <c r="AB1552">
        <v>0</v>
      </c>
      <c r="AC1552">
        <v>0</v>
      </c>
      <c r="AD1552">
        <v>0</v>
      </c>
      <c r="AE1552">
        <v>0</v>
      </c>
      <c r="AF1552">
        <v>0</v>
      </c>
      <c r="AG1552" s="19">
        <v>0</v>
      </c>
      <c r="AH1552">
        <v>0</v>
      </c>
      <c r="AI1552">
        <v>0</v>
      </c>
      <c r="AJ1552">
        <v>0</v>
      </c>
      <c r="AK1552">
        <v>0</v>
      </c>
      <c r="AL1552">
        <v>0</v>
      </c>
      <c r="AM1552">
        <v>0</v>
      </c>
      <c r="AN1552">
        <v>0</v>
      </c>
      <c r="AO1552">
        <v>27000</v>
      </c>
      <c r="AP1552">
        <v>27000</v>
      </c>
      <c r="AQ1552">
        <v>26796</v>
      </c>
      <c r="AR1552">
        <v>29000</v>
      </c>
      <c r="AS1552">
        <v>28291</v>
      </c>
      <c r="AT1552">
        <v>28717</v>
      </c>
      <c r="AU1552">
        <v>29583</v>
      </c>
      <c r="AV1552">
        <v>34521</v>
      </c>
      <c r="AW1552">
        <v>35389</v>
      </c>
      <c r="AX1552">
        <v>0</v>
      </c>
      <c r="AY1552">
        <v>0</v>
      </c>
      <c r="AZ1552">
        <v>0</v>
      </c>
      <c r="BA1552">
        <v>0</v>
      </c>
      <c r="BB1552">
        <v>0</v>
      </c>
      <c r="BC1552">
        <v>0</v>
      </c>
      <c r="BD1552">
        <v>0</v>
      </c>
      <c r="BE1552">
        <v>0</v>
      </c>
      <c r="BF1552">
        <v>0</v>
      </c>
      <c r="BG1552">
        <v>0</v>
      </c>
      <c r="BH1552">
        <v>0</v>
      </c>
      <c r="BI1552">
        <v>0</v>
      </c>
      <c r="BJ1552">
        <v>0</v>
      </c>
      <c r="BK1552">
        <v>0</v>
      </c>
      <c r="BL1552">
        <v>0</v>
      </c>
      <c r="BM1552">
        <v>0</v>
      </c>
      <c r="BN1552">
        <v>0</v>
      </c>
      <c r="BO1552">
        <v>0</v>
      </c>
      <c r="BP1552">
        <v>0</v>
      </c>
      <c r="BQ1552">
        <v>0</v>
      </c>
      <c r="BR1552">
        <v>0</v>
      </c>
      <c r="BS1552">
        <v>0</v>
      </c>
      <c r="BT1552">
        <v>0</v>
      </c>
      <c r="BU1552">
        <v>0</v>
      </c>
      <c r="BV1552">
        <v>0</v>
      </c>
      <c r="BW1552">
        <v>0</v>
      </c>
      <c r="BX1552">
        <v>0</v>
      </c>
      <c r="BY1552">
        <v>0</v>
      </c>
      <c r="BZ1552">
        <v>0</v>
      </c>
      <c r="CA1552">
        <v>0</v>
      </c>
      <c r="CB1552">
        <v>0</v>
      </c>
      <c r="CC1552">
        <v>0</v>
      </c>
      <c r="CD1552">
        <v>0</v>
      </c>
      <c r="CE1552">
        <v>0</v>
      </c>
    </row>
    <row r="1553" spans="1:83" x14ac:dyDescent="0.35">
      <c r="A1553" s="9" t="str">
        <f t="shared" si="24"/>
        <v>8220.306.13</v>
      </c>
      <c r="B1553" s="52" t="e">
        <f>+IF(MATCH(A1553,List!H$10:H$145,0),"Targeted")</f>
        <v>#N/A</v>
      </c>
      <c r="C1553" s="65"/>
      <c r="D1553" s="151" t="s">
        <v>7700</v>
      </c>
      <c r="E1553" s="16" t="s">
        <v>926</v>
      </c>
      <c r="F1553" s="16" t="s">
        <v>927</v>
      </c>
      <c r="G1553" s="16" t="s">
        <v>185</v>
      </c>
      <c r="H1553" s="16" t="s">
        <v>2273</v>
      </c>
      <c r="I1553" s="16" t="s">
        <v>2803</v>
      </c>
      <c r="J1553" s="16" t="s">
        <v>2804</v>
      </c>
      <c r="K1553" s="17" t="s">
        <v>930</v>
      </c>
      <c r="L1553" s="18" t="s">
        <v>1936</v>
      </c>
      <c r="M1553" s="195" t="s">
        <v>2659</v>
      </c>
      <c r="N1553" s="16" t="s">
        <v>2777</v>
      </c>
      <c r="O1553" s="17" t="s">
        <v>346</v>
      </c>
      <c r="P1553" s="17" t="s">
        <v>305</v>
      </c>
      <c r="Q1553" s="17" t="s">
        <v>306</v>
      </c>
      <c r="R1553">
        <v>0</v>
      </c>
      <c r="S1553">
        <v>0</v>
      </c>
      <c r="T1553">
        <v>0</v>
      </c>
      <c r="U1553">
        <v>0</v>
      </c>
      <c r="V1553">
        <v>0</v>
      </c>
      <c r="W1553">
        <v>0</v>
      </c>
      <c r="X1553">
        <v>0</v>
      </c>
      <c r="Y1553">
        <v>0</v>
      </c>
      <c r="Z1553">
        <v>0</v>
      </c>
      <c r="AA1553">
        <v>0</v>
      </c>
      <c r="AB1553">
        <v>0</v>
      </c>
      <c r="AC1553">
        <v>0</v>
      </c>
      <c r="AD1553">
        <v>0</v>
      </c>
      <c r="AE1553">
        <v>0</v>
      </c>
      <c r="AF1553">
        <v>0</v>
      </c>
      <c r="AG1553" s="19">
        <v>0</v>
      </c>
      <c r="AH1553">
        <v>0</v>
      </c>
      <c r="AI1553">
        <v>0</v>
      </c>
      <c r="AJ1553">
        <v>0</v>
      </c>
      <c r="AK1553">
        <v>0</v>
      </c>
      <c r="AL1553">
        <v>0</v>
      </c>
      <c r="AM1553">
        <v>0</v>
      </c>
      <c r="AN1553">
        <v>0</v>
      </c>
      <c r="AO1553">
        <v>0</v>
      </c>
      <c r="AP1553">
        <v>0</v>
      </c>
      <c r="AQ1553">
        <v>0</v>
      </c>
      <c r="AR1553">
        <v>0</v>
      </c>
      <c r="AS1553">
        <v>0</v>
      </c>
      <c r="AT1553">
        <v>0</v>
      </c>
      <c r="AU1553">
        <v>0</v>
      </c>
      <c r="AV1553">
        <v>0</v>
      </c>
      <c r="AW1553">
        <v>0</v>
      </c>
      <c r="AX1553">
        <v>0</v>
      </c>
      <c r="AY1553">
        <v>0</v>
      </c>
      <c r="AZ1553">
        <v>0</v>
      </c>
      <c r="BA1553">
        <v>0</v>
      </c>
      <c r="BB1553">
        <v>0</v>
      </c>
      <c r="BC1553">
        <v>0</v>
      </c>
      <c r="BD1553">
        <v>0</v>
      </c>
      <c r="BE1553">
        <v>0</v>
      </c>
      <c r="BF1553">
        <v>0</v>
      </c>
      <c r="BG1553">
        <v>3000</v>
      </c>
      <c r="BH1553">
        <v>1000</v>
      </c>
      <c r="BI1553">
        <v>0</v>
      </c>
      <c r="BJ1553">
        <v>0</v>
      </c>
      <c r="BK1553">
        <v>0</v>
      </c>
      <c r="BL1553">
        <v>0</v>
      </c>
      <c r="BM1553">
        <v>0</v>
      </c>
      <c r="BN1553">
        <v>0</v>
      </c>
      <c r="BO1553">
        <v>0</v>
      </c>
      <c r="BP1553">
        <v>0</v>
      </c>
      <c r="BQ1553">
        <v>0</v>
      </c>
      <c r="BR1553">
        <v>0</v>
      </c>
      <c r="BS1553">
        <v>0</v>
      </c>
      <c r="BT1553">
        <v>0</v>
      </c>
      <c r="BU1553">
        <v>0</v>
      </c>
      <c r="BV1553">
        <v>0</v>
      </c>
      <c r="BW1553">
        <v>0</v>
      </c>
      <c r="BX1553">
        <v>0</v>
      </c>
      <c r="BY1553">
        <v>0</v>
      </c>
      <c r="BZ1553">
        <v>0</v>
      </c>
      <c r="CA1553">
        <v>0</v>
      </c>
      <c r="CB1553">
        <v>0</v>
      </c>
      <c r="CC1553">
        <v>0</v>
      </c>
      <c r="CD1553">
        <v>0</v>
      </c>
      <c r="CE1553">
        <v>0</v>
      </c>
    </row>
    <row r="1554" spans="1:83" x14ac:dyDescent="0.35">
      <c r="A1554" s="9" t="str">
        <f t="shared" si="24"/>
        <v>.306.14</v>
      </c>
      <c r="B1554" s="52" t="e">
        <f>+IF(MATCH(A1554,List!H$10:H$145,0),"Targeted")</f>
        <v>#N/A</v>
      </c>
      <c r="C1554" s="65"/>
      <c r="D1554" s="151"/>
      <c r="E1554" s="16" t="s">
        <v>1709</v>
      </c>
      <c r="F1554" s="16" t="s">
        <v>1710</v>
      </c>
      <c r="G1554" s="16" t="s">
        <v>298</v>
      </c>
      <c r="H1554" s="16" t="s">
        <v>1710</v>
      </c>
      <c r="I1554" s="16" t="s">
        <v>299</v>
      </c>
      <c r="J1554" s="16" t="s">
        <v>1945</v>
      </c>
      <c r="K1554" s="17" t="s">
        <v>12</v>
      </c>
      <c r="L1554" s="18" t="s">
        <v>1936</v>
      </c>
      <c r="M1554" s="195" t="s">
        <v>2659</v>
      </c>
      <c r="N1554" s="16" t="s">
        <v>2777</v>
      </c>
      <c r="O1554" s="17" t="s">
        <v>304</v>
      </c>
      <c r="P1554" s="17" t="s">
        <v>305</v>
      </c>
      <c r="Q1554" s="17" t="s">
        <v>306</v>
      </c>
      <c r="R1554">
        <v>0</v>
      </c>
      <c r="S1554">
        <v>0</v>
      </c>
      <c r="T1554">
        <v>0</v>
      </c>
      <c r="U1554">
        <v>0</v>
      </c>
      <c r="V1554">
        <v>0</v>
      </c>
      <c r="W1554">
        <v>0</v>
      </c>
      <c r="X1554">
        <v>0</v>
      </c>
      <c r="Y1554">
        <v>0</v>
      </c>
      <c r="Z1554">
        <v>0</v>
      </c>
      <c r="AA1554">
        <v>0</v>
      </c>
      <c r="AB1554">
        <v>0</v>
      </c>
      <c r="AC1554">
        <v>0</v>
      </c>
      <c r="AD1554">
        <v>-446</v>
      </c>
      <c r="AE1554">
        <v>-610</v>
      </c>
      <c r="AF1554">
        <v>-657</v>
      </c>
      <c r="AG1554" s="19">
        <v>-427</v>
      </c>
      <c r="AH1554">
        <v>-452</v>
      </c>
      <c r="AI1554">
        <v>-731</v>
      </c>
      <c r="AJ1554">
        <v>-625</v>
      </c>
      <c r="AK1554">
        <v>0</v>
      </c>
      <c r="AL1554">
        <v>0</v>
      </c>
      <c r="AM1554">
        <v>0</v>
      </c>
      <c r="AN1554">
        <v>0</v>
      </c>
      <c r="AO1554">
        <v>0</v>
      </c>
      <c r="AP1554">
        <v>0</v>
      </c>
      <c r="AQ1554">
        <v>0</v>
      </c>
      <c r="AR1554">
        <v>0</v>
      </c>
      <c r="AS1554">
        <v>0</v>
      </c>
      <c r="AT1554">
        <v>0</v>
      </c>
      <c r="AU1554">
        <v>0</v>
      </c>
      <c r="AV1554">
        <v>0</v>
      </c>
      <c r="AW1554">
        <v>0</v>
      </c>
      <c r="AX1554">
        <v>0</v>
      </c>
      <c r="AY1554">
        <v>0</v>
      </c>
      <c r="AZ1554">
        <v>0</v>
      </c>
      <c r="BA1554">
        <v>0</v>
      </c>
      <c r="BB1554">
        <v>0</v>
      </c>
      <c r="BC1554">
        <v>0</v>
      </c>
      <c r="BD1554">
        <v>0</v>
      </c>
      <c r="BE1554">
        <v>0</v>
      </c>
      <c r="BF1554">
        <v>0</v>
      </c>
      <c r="BG1554">
        <v>0</v>
      </c>
      <c r="BH1554">
        <v>0</v>
      </c>
      <c r="BI1554">
        <v>0</v>
      </c>
      <c r="BJ1554">
        <v>0</v>
      </c>
      <c r="BK1554">
        <v>0</v>
      </c>
      <c r="BL1554">
        <v>0</v>
      </c>
      <c r="BM1554">
        <v>0</v>
      </c>
      <c r="BN1554">
        <v>0</v>
      </c>
      <c r="BO1554">
        <v>0</v>
      </c>
      <c r="BP1554">
        <v>0</v>
      </c>
      <c r="BQ1554">
        <v>0</v>
      </c>
      <c r="BR1554">
        <v>0</v>
      </c>
      <c r="BS1554">
        <v>0</v>
      </c>
      <c r="BT1554">
        <v>0</v>
      </c>
      <c r="BU1554">
        <v>0</v>
      </c>
      <c r="BV1554">
        <v>0</v>
      </c>
      <c r="BW1554">
        <v>0</v>
      </c>
      <c r="BX1554" s="10">
        <v>0</v>
      </c>
      <c r="BY1554">
        <v>0</v>
      </c>
      <c r="BZ1554">
        <v>0</v>
      </c>
      <c r="CA1554">
        <v>0</v>
      </c>
      <c r="CB1554">
        <v>0</v>
      </c>
      <c r="CC1554">
        <v>0</v>
      </c>
      <c r="CD1554">
        <v>0</v>
      </c>
      <c r="CE1554">
        <v>0</v>
      </c>
    </row>
    <row r="1555" spans="1:83" x14ac:dyDescent="0.35">
      <c r="A1555" s="9" t="str">
        <f t="shared" si="24"/>
        <v>225900.306.14</v>
      </c>
      <c r="B1555" s="52" t="e">
        <f>+IF(MATCH(A1555,List!H$10:H$145,0),"Targeted")</f>
        <v>#N/A</v>
      </c>
      <c r="C1555" s="65"/>
      <c r="D1555" s="151"/>
      <c r="E1555" s="16" t="s">
        <v>1709</v>
      </c>
      <c r="F1555" s="16" t="s">
        <v>1710</v>
      </c>
      <c r="G1555" s="16" t="s">
        <v>298</v>
      </c>
      <c r="H1555" s="16" t="s">
        <v>1710</v>
      </c>
      <c r="I1555" s="16" t="s">
        <v>2805</v>
      </c>
      <c r="J1555" s="16" t="s">
        <v>2806</v>
      </c>
      <c r="K1555" s="17" t="s">
        <v>12</v>
      </c>
      <c r="L1555" s="18" t="s">
        <v>1936</v>
      </c>
      <c r="M1555" s="195" t="s">
        <v>2659</v>
      </c>
      <c r="N1555" s="16" t="s">
        <v>2777</v>
      </c>
      <c r="O1555" s="17" t="s">
        <v>304</v>
      </c>
      <c r="P1555" s="17" t="s">
        <v>305</v>
      </c>
      <c r="Q1555" s="17" t="s">
        <v>306</v>
      </c>
      <c r="R1555">
        <v>-689</v>
      </c>
      <c r="S1555">
        <v>-740</v>
      </c>
      <c r="T1555">
        <v>-865</v>
      </c>
      <c r="U1555">
        <v>-957</v>
      </c>
      <c r="V1555">
        <v>-1095</v>
      </c>
      <c r="W1555">
        <v>-1433</v>
      </c>
      <c r="X1555">
        <v>-1563</v>
      </c>
      <c r="Y1555">
        <v>-1713</v>
      </c>
      <c r="Z1555">
        <v>-1888</v>
      </c>
      <c r="AA1555">
        <v>-2002</v>
      </c>
      <c r="AB1555">
        <v>-2254</v>
      </c>
      <c r="AC1555">
        <v>-3048</v>
      </c>
      <c r="AD1555">
        <v>-3220</v>
      </c>
      <c r="AE1555">
        <v>-3457</v>
      </c>
      <c r="AF1555">
        <v>-3757</v>
      </c>
      <c r="AG1555" s="19">
        <v>-1390</v>
      </c>
      <c r="AH1555">
        <v>-4989</v>
      </c>
      <c r="AI1555">
        <v>-5320</v>
      </c>
      <c r="AJ1555">
        <v>-5499</v>
      </c>
      <c r="AK1555">
        <v>-5842</v>
      </c>
      <c r="AL1555">
        <v>-6081</v>
      </c>
      <c r="AM1555">
        <v>-7201</v>
      </c>
      <c r="AN1555">
        <v>-7074</v>
      </c>
      <c r="AO1555">
        <v>-194</v>
      </c>
      <c r="AP1555">
        <v>-3</v>
      </c>
      <c r="AQ1555">
        <v>-13</v>
      </c>
      <c r="AR1555">
        <v>-97</v>
      </c>
      <c r="AS1555">
        <v>-89</v>
      </c>
      <c r="AT1555">
        <v>-100</v>
      </c>
      <c r="AU1555">
        <v>-142</v>
      </c>
      <c r="AV1555">
        <v>-137</v>
      </c>
      <c r="AW1555">
        <v>-124</v>
      </c>
      <c r="AX1555">
        <v>-124</v>
      </c>
      <c r="AY1555">
        <v>-136</v>
      </c>
      <c r="AZ1555">
        <v>0</v>
      </c>
      <c r="BA1555">
        <v>0</v>
      </c>
      <c r="BB1555">
        <v>0</v>
      </c>
      <c r="BC1555">
        <v>0</v>
      </c>
      <c r="BD1555">
        <v>0</v>
      </c>
      <c r="BE1555">
        <v>0</v>
      </c>
      <c r="BF1555">
        <v>0</v>
      </c>
      <c r="BG1555">
        <v>0</v>
      </c>
      <c r="BH1555">
        <v>0</v>
      </c>
      <c r="BI1555">
        <v>0</v>
      </c>
      <c r="BJ1555">
        <v>0</v>
      </c>
      <c r="BK1555">
        <v>0</v>
      </c>
      <c r="BL1555">
        <v>0</v>
      </c>
      <c r="BM1555">
        <v>0</v>
      </c>
      <c r="BN1555">
        <v>0</v>
      </c>
      <c r="BO1555">
        <v>0</v>
      </c>
      <c r="BP1555">
        <v>0</v>
      </c>
      <c r="BQ1555">
        <v>0</v>
      </c>
      <c r="BR1555">
        <v>0</v>
      </c>
      <c r="BS1555">
        <v>0</v>
      </c>
      <c r="BT1555">
        <v>0</v>
      </c>
      <c r="BU1555">
        <v>0</v>
      </c>
      <c r="BV1555">
        <v>0</v>
      </c>
      <c r="BW1555">
        <v>0</v>
      </c>
      <c r="BX1555" s="10">
        <v>0</v>
      </c>
      <c r="BY1555">
        <v>0</v>
      </c>
      <c r="BZ1555">
        <v>0</v>
      </c>
      <c r="CA1555">
        <v>0</v>
      </c>
      <c r="CB1555">
        <v>0</v>
      </c>
      <c r="CC1555">
        <v>0</v>
      </c>
      <c r="CD1555">
        <v>0</v>
      </c>
      <c r="CE1555">
        <v>0</v>
      </c>
    </row>
    <row r="1556" spans="1:83" x14ac:dyDescent="0.35">
      <c r="A1556" s="9" t="str">
        <f t="shared" si="24"/>
        <v>501910.306.14</v>
      </c>
      <c r="B1556" s="52" t="e">
        <f>+IF(MATCH(A1556,List!H$10:H$145,0),"Targeted")</f>
        <v>#N/A</v>
      </c>
      <c r="C1556" s="65"/>
      <c r="D1556" s="151"/>
      <c r="E1556" s="16" t="s">
        <v>1709</v>
      </c>
      <c r="F1556" s="16" t="s">
        <v>1710</v>
      </c>
      <c r="G1556" s="16" t="s">
        <v>298</v>
      </c>
      <c r="H1556" s="16" t="s">
        <v>1710</v>
      </c>
      <c r="I1556" s="16" t="s">
        <v>2807</v>
      </c>
      <c r="J1556" s="16" t="s">
        <v>2808</v>
      </c>
      <c r="K1556" s="17" t="s">
        <v>12</v>
      </c>
      <c r="L1556" s="18" t="s">
        <v>1936</v>
      </c>
      <c r="M1556" s="195" t="s">
        <v>2659</v>
      </c>
      <c r="N1556" s="16" t="s">
        <v>2777</v>
      </c>
      <c r="O1556" s="17" t="s">
        <v>304</v>
      </c>
      <c r="P1556" s="17" t="s">
        <v>305</v>
      </c>
      <c r="Q1556" s="17" t="s">
        <v>306</v>
      </c>
      <c r="R1556">
        <v>0</v>
      </c>
      <c r="S1556">
        <v>0</v>
      </c>
      <c r="T1556">
        <v>0</v>
      </c>
      <c r="U1556">
        <v>0</v>
      </c>
      <c r="V1556">
        <v>0</v>
      </c>
      <c r="W1556">
        <v>0</v>
      </c>
      <c r="X1556">
        <v>0</v>
      </c>
      <c r="Y1556">
        <v>0</v>
      </c>
      <c r="Z1556">
        <v>0</v>
      </c>
      <c r="AA1556">
        <v>0</v>
      </c>
      <c r="AB1556">
        <v>0</v>
      </c>
      <c r="AC1556">
        <v>0</v>
      </c>
      <c r="AD1556">
        <v>0</v>
      </c>
      <c r="AE1556">
        <v>0</v>
      </c>
      <c r="AF1556">
        <v>0</v>
      </c>
      <c r="AG1556" s="19">
        <v>0</v>
      </c>
      <c r="AH1556">
        <v>0</v>
      </c>
      <c r="AI1556">
        <v>0</v>
      </c>
      <c r="AJ1556">
        <v>0</v>
      </c>
      <c r="AK1556">
        <v>0</v>
      </c>
      <c r="AL1556">
        <v>0</v>
      </c>
      <c r="AM1556">
        <v>0</v>
      </c>
      <c r="AN1556">
        <v>0</v>
      </c>
      <c r="AO1556">
        <v>0</v>
      </c>
      <c r="AP1556">
        <v>0</v>
      </c>
      <c r="AQ1556">
        <v>0</v>
      </c>
      <c r="AR1556">
        <v>-250</v>
      </c>
      <c r="AS1556">
        <v>0</v>
      </c>
      <c r="AT1556">
        <v>-250</v>
      </c>
      <c r="AU1556">
        <v>-325</v>
      </c>
      <c r="AV1556">
        <v>-50</v>
      </c>
      <c r="AW1556">
        <v>0</v>
      </c>
      <c r="AX1556">
        <v>0</v>
      </c>
      <c r="AY1556">
        <v>0</v>
      </c>
      <c r="AZ1556">
        <v>0</v>
      </c>
      <c r="BA1556">
        <v>0</v>
      </c>
      <c r="BB1556">
        <v>0</v>
      </c>
      <c r="BC1556">
        <v>0</v>
      </c>
      <c r="BD1556">
        <v>0</v>
      </c>
      <c r="BE1556">
        <v>0</v>
      </c>
      <c r="BF1556">
        <v>0</v>
      </c>
      <c r="BG1556">
        <v>0</v>
      </c>
      <c r="BH1556">
        <v>0</v>
      </c>
      <c r="BI1556">
        <v>0</v>
      </c>
      <c r="BJ1556">
        <v>0</v>
      </c>
      <c r="BK1556">
        <v>0</v>
      </c>
      <c r="BL1556">
        <v>0</v>
      </c>
      <c r="BM1556">
        <v>0</v>
      </c>
      <c r="BN1556">
        <v>0</v>
      </c>
      <c r="BO1556">
        <v>0</v>
      </c>
      <c r="BP1556">
        <v>0</v>
      </c>
      <c r="BQ1556">
        <v>0</v>
      </c>
      <c r="BR1556">
        <v>0</v>
      </c>
      <c r="BS1556">
        <v>0</v>
      </c>
      <c r="BT1556">
        <v>0</v>
      </c>
      <c r="BU1556">
        <v>0</v>
      </c>
      <c r="BV1556">
        <v>0</v>
      </c>
      <c r="BW1556">
        <v>0</v>
      </c>
      <c r="BX1556" s="10">
        <v>0</v>
      </c>
      <c r="BY1556">
        <v>0</v>
      </c>
      <c r="BZ1556">
        <v>0</v>
      </c>
      <c r="CA1556">
        <v>0</v>
      </c>
      <c r="CB1556">
        <v>0</v>
      </c>
      <c r="CC1556">
        <v>0</v>
      </c>
      <c r="CD1556">
        <v>0</v>
      </c>
      <c r="CE1556">
        <v>0</v>
      </c>
    </row>
    <row r="1557" spans="1:83" x14ac:dyDescent="0.35">
      <c r="A1557" s="9" t="str">
        <f t="shared" si="24"/>
        <v>505200.306.14</v>
      </c>
      <c r="B1557" s="52" t="e">
        <f>+IF(MATCH(A1557,List!H$10:H$145,0),"Targeted")</f>
        <v>#N/A</v>
      </c>
      <c r="C1557" s="65"/>
      <c r="D1557" s="151"/>
      <c r="E1557" s="16" t="s">
        <v>1709</v>
      </c>
      <c r="F1557" s="16" t="s">
        <v>1710</v>
      </c>
      <c r="G1557" s="16" t="s">
        <v>298</v>
      </c>
      <c r="H1557" s="16" t="s">
        <v>1710</v>
      </c>
      <c r="I1557" s="16" t="s">
        <v>2809</v>
      </c>
      <c r="J1557" s="16" t="s">
        <v>2810</v>
      </c>
      <c r="K1557" s="17" t="s">
        <v>12</v>
      </c>
      <c r="L1557" s="18" t="s">
        <v>1936</v>
      </c>
      <c r="M1557" s="195" t="s">
        <v>2659</v>
      </c>
      <c r="N1557" s="16" t="s">
        <v>2777</v>
      </c>
      <c r="O1557" s="17" t="s">
        <v>304</v>
      </c>
      <c r="P1557" s="17" t="s">
        <v>305</v>
      </c>
      <c r="Q1557" s="17" t="s">
        <v>306</v>
      </c>
      <c r="R1557">
        <v>0</v>
      </c>
      <c r="S1557">
        <v>0</v>
      </c>
      <c r="T1557">
        <v>0</v>
      </c>
      <c r="U1557">
        <v>0</v>
      </c>
      <c r="V1557">
        <v>0</v>
      </c>
      <c r="W1557">
        <v>0</v>
      </c>
      <c r="X1557">
        <v>0</v>
      </c>
      <c r="Y1557">
        <v>0</v>
      </c>
      <c r="Z1557">
        <v>0</v>
      </c>
      <c r="AA1557">
        <v>0</v>
      </c>
      <c r="AB1557">
        <v>0</v>
      </c>
      <c r="AC1557">
        <v>0</v>
      </c>
      <c r="AD1557">
        <v>0</v>
      </c>
      <c r="AE1557">
        <v>0</v>
      </c>
      <c r="AF1557">
        <v>0</v>
      </c>
      <c r="AG1557" s="19">
        <v>0</v>
      </c>
      <c r="AH1557">
        <v>0</v>
      </c>
      <c r="AI1557">
        <v>0</v>
      </c>
      <c r="AJ1557">
        <v>0</v>
      </c>
      <c r="AK1557">
        <v>0</v>
      </c>
      <c r="AL1557">
        <v>0</v>
      </c>
      <c r="AM1557">
        <v>0</v>
      </c>
      <c r="AN1557">
        <v>0</v>
      </c>
      <c r="AO1557">
        <v>0</v>
      </c>
      <c r="AP1557">
        <v>-14</v>
      </c>
      <c r="AQ1557">
        <v>-32</v>
      </c>
      <c r="AR1557">
        <v>-36</v>
      </c>
      <c r="AS1557">
        <v>-16</v>
      </c>
      <c r="AT1557">
        <v>-12</v>
      </c>
      <c r="AU1557">
        <v>42</v>
      </c>
      <c r="AV1557">
        <v>0</v>
      </c>
      <c r="AW1557">
        <v>0</v>
      </c>
      <c r="AX1557">
        <v>0</v>
      </c>
      <c r="AY1557">
        <v>0</v>
      </c>
      <c r="AZ1557">
        <v>0</v>
      </c>
      <c r="BA1557">
        <v>0</v>
      </c>
      <c r="BB1557">
        <v>0</v>
      </c>
      <c r="BC1557">
        <v>0</v>
      </c>
      <c r="BD1557">
        <v>0</v>
      </c>
      <c r="BE1557">
        <v>0</v>
      </c>
      <c r="BF1557">
        <v>0</v>
      </c>
      <c r="BG1557">
        <v>0</v>
      </c>
      <c r="BH1557">
        <v>0</v>
      </c>
      <c r="BI1557">
        <v>0</v>
      </c>
      <c r="BJ1557">
        <v>0</v>
      </c>
      <c r="BK1557">
        <v>0</v>
      </c>
      <c r="BL1557">
        <v>0</v>
      </c>
      <c r="BM1557">
        <v>0</v>
      </c>
      <c r="BN1557">
        <v>0</v>
      </c>
      <c r="BO1557">
        <v>0</v>
      </c>
      <c r="BP1557">
        <v>0</v>
      </c>
      <c r="BQ1557">
        <v>0</v>
      </c>
      <c r="BR1557">
        <v>0</v>
      </c>
      <c r="BS1557">
        <v>0</v>
      </c>
      <c r="BT1557">
        <v>0</v>
      </c>
      <c r="BU1557">
        <v>0</v>
      </c>
      <c r="BV1557">
        <v>0</v>
      </c>
      <c r="BW1557">
        <v>0</v>
      </c>
      <c r="BX1557" s="10">
        <v>0</v>
      </c>
      <c r="BY1557">
        <v>0</v>
      </c>
      <c r="BZ1557">
        <v>0</v>
      </c>
      <c r="CA1557">
        <v>0</v>
      </c>
      <c r="CB1557">
        <v>0</v>
      </c>
      <c r="CC1557">
        <v>0</v>
      </c>
      <c r="CD1557">
        <v>0</v>
      </c>
      <c r="CE1557">
        <v>0</v>
      </c>
    </row>
    <row r="1558" spans="1:83" x14ac:dyDescent="0.35">
      <c r="A1558" s="9" t="str">
        <f t="shared" si="24"/>
        <v>505310.306.14</v>
      </c>
      <c r="B1558" s="52" t="e">
        <f>+IF(MATCH(A1558,List!H$10:H$145,0),"Targeted")</f>
        <v>#N/A</v>
      </c>
      <c r="C1558" s="65"/>
      <c r="D1558" s="151"/>
      <c r="E1558" s="16" t="s">
        <v>1709</v>
      </c>
      <c r="F1558" s="16" t="s">
        <v>1710</v>
      </c>
      <c r="G1558" s="16" t="s">
        <v>298</v>
      </c>
      <c r="H1558" s="16" t="s">
        <v>1710</v>
      </c>
      <c r="I1558" s="16" t="s">
        <v>2811</v>
      </c>
      <c r="J1558" s="16" t="s">
        <v>2812</v>
      </c>
      <c r="K1558" s="17" t="s">
        <v>12</v>
      </c>
      <c r="L1558" s="18" t="s">
        <v>1936</v>
      </c>
      <c r="M1558" s="195" t="s">
        <v>2659</v>
      </c>
      <c r="N1558" s="16" t="s">
        <v>2777</v>
      </c>
      <c r="O1558" s="17" t="s">
        <v>304</v>
      </c>
      <c r="P1558" s="17" t="s">
        <v>305</v>
      </c>
      <c r="Q1558" s="17" t="s">
        <v>306</v>
      </c>
      <c r="R1558">
        <v>0</v>
      </c>
      <c r="S1558">
        <v>0</v>
      </c>
      <c r="T1558">
        <v>0</v>
      </c>
      <c r="U1558">
        <v>0</v>
      </c>
      <c r="V1558">
        <v>0</v>
      </c>
      <c r="W1558">
        <v>0</v>
      </c>
      <c r="X1558">
        <v>0</v>
      </c>
      <c r="Y1558">
        <v>0</v>
      </c>
      <c r="Z1558">
        <v>0</v>
      </c>
      <c r="AA1558">
        <v>0</v>
      </c>
      <c r="AB1558">
        <v>0</v>
      </c>
      <c r="AC1558">
        <v>0</v>
      </c>
      <c r="AD1558">
        <v>0</v>
      </c>
      <c r="AE1558">
        <v>0</v>
      </c>
      <c r="AF1558">
        <v>0</v>
      </c>
      <c r="AG1558" s="19">
        <v>0</v>
      </c>
      <c r="AH1558">
        <v>0</v>
      </c>
      <c r="AI1558">
        <v>0</v>
      </c>
      <c r="AJ1558">
        <v>0</v>
      </c>
      <c r="AK1558">
        <v>0</v>
      </c>
      <c r="AL1558">
        <v>0</v>
      </c>
      <c r="AM1558">
        <v>0</v>
      </c>
      <c r="AN1558">
        <v>0</v>
      </c>
      <c r="AO1558">
        <v>0</v>
      </c>
      <c r="AP1558">
        <v>0</v>
      </c>
      <c r="AQ1558">
        <v>-56</v>
      </c>
      <c r="AR1558">
        <v>-32</v>
      </c>
      <c r="AS1558">
        <v>-27</v>
      </c>
      <c r="AT1558">
        <v>-24</v>
      </c>
      <c r="AU1558">
        <v>-25</v>
      </c>
      <c r="AV1558">
        <v>-22</v>
      </c>
      <c r="AW1558">
        <v>-18</v>
      </c>
      <c r="AX1558">
        <v>-20</v>
      </c>
      <c r="AY1558">
        <v>-19</v>
      </c>
      <c r="AZ1558">
        <v>0</v>
      </c>
      <c r="BA1558">
        <v>0</v>
      </c>
      <c r="BB1558">
        <v>0</v>
      </c>
      <c r="BC1558">
        <v>0</v>
      </c>
      <c r="BD1558">
        <v>0</v>
      </c>
      <c r="BE1558">
        <v>0</v>
      </c>
      <c r="BF1558">
        <v>0</v>
      </c>
      <c r="BG1558">
        <v>0</v>
      </c>
      <c r="BH1558">
        <v>0</v>
      </c>
      <c r="BI1558">
        <v>0</v>
      </c>
      <c r="BJ1558">
        <v>0</v>
      </c>
      <c r="BK1558">
        <v>0</v>
      </c>
      <c r="BL1558">
        <v>0</v>
      </c>
      <c r="BM1558">
        <v>0</v>
      </c>
      <c r="BN1558">
        <v>0</v>
      </c>
      <c r="BO1558">
        <v>0</v>
      </c>
      <c r="BP1558">
        <v>0</v>
      </c>
      <c r="BQ1558">
        <v>0</v>
      </c>
      <c r="BR1558">
        <v>0</v>
      </c>
      <c r="BS1558">
        <v>0</v>
      </c>
      <c r="BT1558">
        <v>0</v>
      </c>
      <c r="BU1558">
        <v>0</v>
      </c>
      <c r="BV1558">
        <v>0</v>
      </c>
      <c r="BW1558">
        <v>0</v>
      </c>
      <c r="BX1558" s="10">
        <v>0</v>
      </c>
      <c r="BY1558">
        <v>0</v>
      </c>
      <c r="BZ1558">
        <v>0</v>
      </c>
      <c r="CA1558">
        <v>0</v>
      </c>
      <c r="CB1558">
        <v>0</v>
      </c>
      <c r="CC1558">
        <v>0</v>
      </c>
      <c r="CD1558">
        <v>0</v>
      </c>
      <c r="CE1558">
        <v>0</v>
      </c>
    </row>
    <row r="1559" spans="1:83" x14ac:dyDescent="0.35">
      <c r="A1559" s="9" t="str">
        <f t="shared" si="24"/>
        <v>505510.306.14</v>
      </c>
      <c r="B1559" s="52" t="e">
        <f>+IF(MATCH(A1559,List!H$10:H$145,0),"Targeted")</f>
        <v>#N/A</v>
      </c>
      <c r="C1559" s="65"/>
      <c r="D1559" s="151"/>
      <c r="E1559" s="16" t="s">
        <v>1709</v>
      </c>
      <c r="F1559" s="16" t="s">
        <v>1710</v>
      </c>
      <c r="G1559" s="16" t="s">
        <v>298</v>
      </c>
      <c r="H1559" s="16" t="s">
        <v>1710</v>
      </c>
      <c r="I1559" s="16" t="s">
        <v>2813</v>
      </c>
      <c r="J1559" s="16" t="s">
        <v>2814</v>
      </c>
      <c r="K1559" s="17" t="s">
        <v>12</v>
      </c>
      <c r="L1559" s="18" t="s">
        <v>1936</v>
      </c>
      <c r="M1559" s="195" t="s">
        <v>2659</v>
      </c>
      <c r="N1559" s="16" t="s">
        <v>2777</v>
      </c>
      <c r="O1559" s="17" t="s">
        <v>304</v>
      </c>
      <c r="P1559" s="17" t="s">
        <v>305</v>
      </c>
      <c r="Q1559" s="17" t="s">
        <v>306</v>
      </c>
      <c r="R1559">
        <v>0</v>
      </c>
      <c r="S1559">
        <v>0</v>
      </c>
      <c r="T1559">
        <v>0</v>
      </c>
      <c r="U1559">
        <v>0</v>
      </c>
      <c r="V1559">
        <v>0</v>
      </c>
      <c r="W1559">
        <v>0</v>
      </c>
      <c r="X1559">
        <v>0</v>
      </c>
      <c r="Y1559">
        <v>0</v>
      </c>
      <c r="Z1559">
        <v>0</v>
      </c>
      <c r="AA1559">
        <v>0</v>
      </c>
      <c r="AB1559">
        <v>0</v>
      </c>
      <c r="AC1559">
        <v>0</v>
      </c>
      <c r="AD1559">
        <v>0</v>
      </c>
      <c r="AE1559">
        <v>0</v>
      </c>
      <c r="AF1559">
        <v>0</v>
      </c>
      <c r="AG1559" s="19">
        <v>0</v>
      </c>
      <c r="AH1559">
        <v>0</v>
      </c>
      <c r="AI1559">
        <v>0</v>
      </c>
      <c r="AJ1559">
        <v>0</v>
      </c>
      <c r="AK1559">
        <v>0</v>
      </c>
      <c r="AL1559">
        <v>0</v>
      </c>
      <c r="AM1559">
        <v>0</v>
      </c>
      <c r="AN1559">
        <v>0</v>
      </c>
      <c r="AO1559">
        <v>0</v>
      </c>
      <c r="AP1559">
        <v>0</v>
      </c>
      <c r="AQ1559">
        <v>0</v>
      </c>
      <c r="AR1559">
        <v>0</v>
      </c>
      <c r="AS1559">
        <v>-42</v>
      </c>
      <c r="AT1559">
        <v>-58</v>
      </c>
      <c r="AU1559">
        <v>-53</v>
      </c>
      <c r="AV1559">
        <v>-41</v>
      </c>
      <c r="AW1559">
        <v>-44</v>
      </c>
      <c r="AX1559">
        <v>-38</v>
      </c>
      <c r="AY1559">
        <v>-25</v>
      </c>
      <c r="AZ1559">
        <v>0</v>
      </c>
      <c r="BA1559">
        <v>0</v>
      </c>
      <c r="BB1559">
        <v>0</v>
      </c>
      <c r="BC1559">
        <v>0</v>
      </c>
      <c r="BD1559">
        <v>0</v>
      </c>
      <c r="BE1559">
        <v>0</v>
      </c>
      <c r="BF1559">
        <v>0</v>
      </c>
      <c r="BG1559">
        <v>0</v>
      </c>
      <c r="BH1559">
        <v>0</v>
      </c>
      <c r="BI1559">
        <v>0</v>
      </c>
      <c r="BJ1559">
        <v>0</v>
      </c>
      <c r="BK1559">
        <v>0</v>
      </c>
      <c r="BL1559">
        <v>0</v>
      </c>
      <c r="BM1559">
        <v>0</v>
      </c>
      <c r="BN1559">
        <v>0</v>
      </c>
      <c r="BO1559">
        <v>0</v>
      </c>
      <c r="BP1559">
        <v>0</v>
      </c>
      <c r="BQ1559">
        <v>0</v>
      </c>
      <c r="BR1559">
        <v>0</v>
      </c>
      <c r="BS1559">
        <v>0</v>
      </c>
      <c r="BT1559">
        <v>0</v>
      </c>
      <c r="BU1559">
        <v>0</v>
      </c>
      <c r="BV1559">
        <v>0</v>
      </c>
      <c r="BW1559">
        <v>0</v>
      </c>
      <c r="BX1559" s="10">
        <v>0</v>
      </c>
      <c r="BY1559">
        <v>0</v>
      </c>
      <c r="BZ1559">
        <v>0</v>
      </c>
      <c r="CA1559">
        <v>0</v>
      </c>
      <c r="CB1559">
        <v>0</v>
      </c>
      <c r="CC1559">
        <v>0</v>
      </c>
      <c r="CD1559">
        <v>0</v>
      </c>
      <c r="CE1559">
        <v>0</v>
      </c>
    </row>
    <row r="1560" spans="1:83" x14ac:dyDescent="0.35">
      <c r="A1560" s="9" t="str">
        <f t="shared" si="24"/>
        <v>524910.306.14</v>
      </c>
      <c r="B1560" s="52" t="e">
        <f>+IF(MATCH(A1560,List!H$10:H$145,0),"Targeted")</f>
        <v>#N/A</v>
      </c>
      <c r="C1560" s="65"/>
      <c r="D1560" s="151"/>
      <c r="E1560" s="16" t="s">
        <v>1709</v>
      </c>
      <c r="F1560" s="16" t="s">
        <v>1710</v>
      </c>
      <c r="G1560" s="16" t="s">
        <v>298</v>
      </c>
      <c r="H1560" s="16" t="s">
        <v>1710</v>
      </c>
      <c r="I1560" s="16" t="s">
        <v>2815</v>
      </c>
      <c r="J1560" s="16" t="s">
        <v>2816</v>
      </c>
      <c r="K1560" s="17" t="s">
        <v>12</v>
      </c>
      <c r="L1560" s="18" t="s">
        <v>1936</v>
      </c>
      <c r="M1560" s="195" t="s">
        <v>2659</v>
      </c>
      <c r="N1560" s="16" t="s">
        <v>2777</v>
      </c>
      <c r="O1560" s="17" t="s">
        <v>304</v>
      </c>
      <c r="P1560" s="17" t="s">
        <v>305</v>
      </c>
      <c r="Q1560" s="17" t="s">
        <v>306</v>
      </c>
      <c r="R1560">
        <v>0</v>
      </c>
      <c r="S1560">
        <v>0</v>
      </c>
      <c r="T1560">
        <v>0</v>
      </c>
      <c r="U1560">
        <v>0</v>
      </c>
      <c r="V1560">
        <v>0</v>
      </c>
      <c r="W1560">
        <v>0</v>
      </c>
      <c r="X1560">
        <v>0</v>
      </c>
      <c r="Y1560">
        <v>0</v>
      </c>
      <c r="Z1560">
        <v>0</v>
      </c>
      <c r="AA1560">
        <v>0</v>
      </c>
      <c r="AB1560">
        <v>0</v>
      </c>
      <c r="AC1560">
        <v>0</v>
      </c>
      <c r="AD1560">
        <v>0</v>
      </c>
      <c r="AE1560">
        <v>0</v>
      </c>
      <c r="AF1560">
        <v>0</v>
      </c>
      <c r="AG1560" s="19">
        <v>0</v>
      </c>
      <c r="AH1560">
        <v>0</v>
      </c>
      <c r="AI1560">
        <v>0</v>
      </c>
      <c r="AJ1560">
        <v>0</v>
      </c>
      <c r="AK1560">
        <v>0</v>
      </c>
      <c r="AL1560">
        <v>0</v>
      </c>
      <c r="AM1560">
        <v>0</v>
      </c>
      <c r="AN1560">
        <v>0</v>
      </c>
      <c r="AO1560">
        <v>0</v>
      </c>
      <c r="AP1560">
        <v>0</v>
      </c>
      <c r="AQ1560">
        <v>0</v>
      </c>
      <c r="AR1560">
        <v>0</v>
      </c>
      <c r="AS1560">
        <v>0</v>
      </c>
      <c r="AT1560">
        <v>0</v>
      </c>
      <c r="AU1560">
        <v>0</v>
      </c>
      <c r="AV1560">
        <v>0</v>
      </c>
      <c r="AW1560">
        <v>0</v>
      </c>
      <c r="AX1560">
        <v>0</v>
      </c>
      <c r="AY1560">
        <v>0</v>
      </c>
      <c r="AZ1560">
        <v>0</v>
      </c>
      <c r="BA1560">
        <v>0</v>
      </c>
      <c r="BB1560">
        <v>0</v>
      </c>
      <c r="BC1560">
        <v>-32000</v>
      </c>
      <c r="BD1560">
        <v>-3000</v>
      </c>
      <c r="BE1560">
        <v>0</v>
      </c>
      <c r="BF1560">
        <v>-7000</v>
      </c>
      <c r="BG1560">
        <v>-1000</v>
      </c>
      <c r="BH1560">
        <v>-3000</v>
      </c>
      <c r="BI1560">
        <v>-7000</v>
      </c>
      <c r="BJ1560">
        <v>-9000</v>
      </c>
      <c r="BK1560">
        <v>-12000</v>
      </c>
      <c r="BL1560">
        <v>-11000</v>
      </c>
      <c r="BM1560">
        <v>-10000</v>
      </c>
      <c r="BN1560">
        <v>-5000</v>
      </c>
      <c r="BO1560">
        <v>-4000</v>
      </c>
      <c r="BP1560">
        <v>-4000</v>
      </c>
      <c r="BQ1560">
        <v>-4000</v>
      </c>
      <c r="BR1560">
        <v>-3000</v>
      </c>
      <c r="BS1560">
        <v>-3000</v>
      </c>
      <c r="BT1560">
        <v>-10000</v>
      </c>
      <c r="BU1560">
        <v>-5000</v>
      </c>
      <c r="BV1560">
        <v>0</v>
      </c>
      <c r="BW1560">
        <v>-8000</v>
      </c>
      <c r="BX1560" s="10">
        <v>-2000</v>
      </c>
      <c r="BY1560">
        <v>-4000</v>
      </c>
      <c r="BZ1560">
        <v>-4000</v>
      </c>
      <c r="CA1560">
        <v>-4000</v>
      </c>
      <c r="CB1560">
        <v>-4000</v>
      </c>
      <c r="CC1560">
        <v>-4000</v>
      </c>
      <c r="CD1560">
        <v>-4000</v>
      </c>
      <c r="CE1560">
        <v>-4000</v>
      </c>
    </row>
    <row r="1561" spans="1:83" x14ac:dyDescent="0.35">
      <c r="A1561" s="9" t="str">
        <f t="shared" si="24"/>
        <v>828710.306.14</v>
      </c>
      <c r="B1561" s="52" t="e">
        <f>+IF(MATCH(A1561,List!H$10:H$145,0),"Targeted")</f>
        <v>#N/A</v>
      </c>
      <c r="C1561" s="65"/>
      <c r="D1561" s="151"/>
      <c r="E1561" s="16" t="s">
        <v>1709</v>
      </c>
      <c r="F1561" s="16" t="s">
        <v>1710</v>
      </c>
      <c r="G1561" s="16" t="s">
        <v>298</v>
      </c>
      <c r="H1561" s="16" t="s">
        <v>1710</v>
      </c>
      <c r="I1561" s="16" t="s">
        <v>2817</v>
      </c>
      <c r="J1561" s="16" t="s">
        <v>2818</v>
      </c>
      <c r="K1561" s="17" t="s">
        <v>12</v>
      </c>
      <c r="L1561" s="18" t="s">
        <v>1936</v>
      </c>
      <c r="M1561" s="195" t="s">
        <v>2659</v>
      </c>
      <c r="N1561" s="16" t="s">
        <v>2777</v>
      </c>
      <c r="O1561" s="17" t="s">
        <v>304</v>
      </c>
      <c r="P1561" s="17" t="s">
        <v>305</v>
      </c>
      <c r="Q1561" s="17" t="s">
        <v>306</v>
      </c>
      <c r="R1561">
        <v>0</v>
      </c>
      <c r="S1561">
        <v>0</v>
      </c>
      <c r="T1561">
        <v>0</v>
      </c>
      <c r="U1561">
        <v>0</v>
      </c>
      <c r="V1561">
        <v>0</v>
      </c>
      <c r="W1561">
        <v>0</v>
      </c>
      <c r="X1561">
        <v>0</v>
      </c>
      <c r="Y1561">
        <v>0</v>
      </c>
      <c r="Z1561">
        <v>0</v>
      </c>
      <c r="AA1561">
        <v>0</v>
      </c>
      <c r="AB1561">
        <v>0</v>
      </c>
      <c r="AC1561">
        <v>0</v>
      </c>
      <c r="AD1561">
        <v>0</v>
      </c>
      <c r="AE1561">
        <v>0</v>
      </c>
      <c r="AF1561">
        <v>0</v>
      </c>
      <c r="AG1561" s="19">
        <v>0</v>
      </c>
      <c r="AH1561">
        <v>0</v>
      </c>
      <c r="AI1561">
        <v>0</v>
      </c>
      <c r="AJ1561">
        <v>0</v>
      </c>
      <c r="AK1561">
        <v>-506</v>
      </c>
      <c r="AL1561">
        <v>-692</v>
      </c>
      <c r="AM1561">
        <v>-244</v>
      </c>
      <c r="AN1561">
        <v>-639</v>
      </c>
      <c r="AO1561">
        <v>-433</v>
      </c>
      <c r="AP1561">
        <v>-495</v>
      </c>
      <c r="AQ1561">
        <v>-669</v>
      </c>
      <c r="AR1561">
        <v>-713</v>
      </c>
      <c r="AS1561">
        <v>-440</v>
      </c>
      <c r="AT1561">
        <v>-736</v>
      </c>
      <c r="AU1561">
        <v>-508</v>
      </c>
      <c r="AV1561">
        <v>-902</v>
      </c>
      <c r="AW1561">
        <v>-888</v>
      </c>
      <c r="AX1561">
        <v>-1584</v>
      </c>
      <c r="AY1561">
        <v>-1369</v>
      </c>
      <c r="AZ1561">
        <v>-3000</v>
      </c>
      <c r="BA1561">
        <v>-1000</v>
      </c>
      <c r="BB1561">
        <v>-1000</v>
      </c>
      <c r="BC1561">
        <v>0</v>
      </c>
      <c r="BD1561">
        <v>0</v>
      </c>
      <c r="BE1561">
        <v>0</v>
      </c>
      <c r="BF1561">
        <v>0</v>
      </c>
      <c r="BG1561">
        <v>0</v>
      </c>
      <c r="BH1561">
        <v>0</v>
      </c>
      <c r="BI1561">
        <v>0</v>
      </c>
      <c r="BJ1561">
        <v>0</v>
      </c>
      <c r="BK1561">
        <v>0</v>
      </c>
      <c r="BL1561">
        <v>0</v>
      </c>
      <c r="BM1561">
        <v>0</v>
      </c>
      <c r="BN1561">
        <v>0</v>
      </c>
      <c r="BO1561">
        <v>0</v>
      </c>
      <c r="BP1561">
        <v>0</v>
      </c>
      <c r="BQ1561">
        <v>0</v>
      </c>
      <c r="BR1561">
        <v>0</v>
      </c>
      <c r="BS1561">
        <v>0</v>
      </c>
      <c r="BT1561">
        <v>0</v>
      </c>
      <c r="BU1561">
        <v>0</v>
      </c>
      <c r="BV1561">
        <v>0</v>
      </c>
      <c r="BW1561">
        <v>0</v>
      </c>
      <c r="BX1561" s="10">
        <v>0</v>
      </c>
      <c r="BY1561">
        <v>0</v>
      </c>
      <c r="BZ1561">
        <v>0</v>
      </c>
      <c r="CA1561">
        <v>0</v>
      </c>
      <c r="CB1561">
        <v>0</v>
      </c>
      <c r="CC1561">
        <v>0</v>
      </c>
      <c r="CD1561">
        <v>0</v>
      </c>
      <c r="CE1561">
        <v>0</v>
      </c>
    </row>
    <row r="1562" spans="1:83" x14ac:dyDescent="0.35">
      <c r="A1562" s="9" t="str">
        <f t="shared" si="24"/>
        <v>835610.306.14</v>
      </c>
      <c r="B1562" s="52" t="e">
        <f>+IF(MATCH(A1562,List!H$10:H$145,0),"Targeted")</f>
        <v>#N/A</v>
      </c>
      <c r="C1562" s="65"/>
      <c r="D1562" s="151"/>
      <c r="E1562" s="16" t="s">
        <v>1709</v>
      </c>
      <c r="F1562" s="16" t="s">
        <v>1710</v>
      </c>
      <c r="G1562" s="16" t="s">
        <v>298</v>
      </c>
      <c r="H1562" s="16" t="s">
        <v>1710</v>
      </c>
      <c r="I1562" s="16" t="s">
        <v>2819</v>
      </c>
      <c r="J1562" s="16" t="s">
        <v>2586</v>
      </c>
      <c r="K1562" s="17" t="s">
        <v>12</v>
      </c>
      <c r="L1562" s="18" t="s">
        <v>1936</v>
      </c>
      <c r="M1562" s="195" t="s">
        <v>2659</v>
      </c>
      <c r="N1562" s="16" t="s">
        <v>2777</v>
      </c>
      <c r="O1562" s="17" t="s">
        <v>304</v>
      </c>
      <c r="P1562" s="17" t="s">
        <v>305</v>
      </c>
      <c r="Q1562" s="17" t="s">
        <v>306</v>
      </c>
      <c r="R1562">
        <v>0</v>
      </c>
      <c r="S1562">
        <v>0</v>
      </c>
      <c r="T1562">
        <v>0</v>
      </c>
      <c r="U1562">
        <v>0</v>
      </c>
      <c r="V1562">
        <v>0</v>
      </c>
      <c r="W1562">
        <v>0</v>
      </c>
      <c r="X1562">
        <v>0</v>
      </c>
      <c r="Y1562">
        <v>0</v>
      </c>
      <c r="Z1562">
        <v>0</v>
      </c>
      <c r="AA1562">
        <v>0</v>
      </c>
      <c r="AB1562">
        <v>0</v>
      </c>
      <c r="AC1562">
        <v>0</v>
      </c>
      <c r="AD1562">
        <v>0</v>
      </c>
      <c r="AE1562">
        <v>0</v>
      </c>
      <c r="AF1562">
        <v>0</v>
      </c>
      <c r="AG1562" s="19">
        <v>0</v>
      </c>
      <c r="AH1562">
        <v>0</v>
      </c>
      <c r="AI1562">
        <v>0</v>
      </c>
      <c r="AJ1562">
        <v>0</v>
      </c>
      <c r="AK1562">
        <v>0</v>
      </c>
      <c r="AL1562">
        <v>0</v>
      </c>
      <c r="AM1562">
        <v>0</v>
      </c>
      <c r="AN1562">
        <v>0</v>
      </c>
      <c r="AO1562">
        <v>0</v>
      </c>
      <c r="AP1562">
        <v>0</v>
      </c>
      <c r="AQ1562">
        <v>0</v>
      </c>
      <c r="AR1562">
        <v>0</v>
      </c>
      <c r="AS1562">
        <v>0</v>
      </c>
      <c r="AT1562">
        <v>0</v>
      </c>
      <c r="AU1562">
        <v>0</v>
      </c>
      <c r="AV1562">
        <v>0</v>
      </c>
      <c r="AW1562">
        <v>0</v>
      </c>
      <c r="AX1562">
        <v>0</v>
      </c>
      <c r="AY1562">
        <v>-50</v>
      </c>
      <c r="AZ1562">
        <v>0</v>
      </c>
      <c r="BA1562">
        <v>0</v>
      </c>
      <c r="BB1562">
        <v>0</v>
      </c>
      <c r="BC1562">
        <v>0</v>
      </c>
      <c r="BD1562">
        <v>0</v>
      </c>
      <c r="BE1562">
        <v>0</v>
      </c>
      <c r="BF1562">
        <v>0</v>
      </c>
      <c r="BG1562">
        <v>0</v>
      </c>
      <c r="BH1562">
        <v>0</v>
      </c>
      <c r="BI1562">
        <v>0</v>
      </c>
      <c r="BJ1562">
        <v>0</v>
      </c>
      <c r="BK1562">
        <v>0</v>
      </c>
      <c r="BL1562">
        <v>0</v>
      </c>
      <c r="BM1562">
        <v>0</v>
      </c>
      <c r="BN1562">
        <v>0</v>
      </c>
      <c r="BO1562">
        <v>0</v>
      </c>
      <c r="BP1562">
        <v>0</v>
      </c>
      <c r="BQ1562">
        <v>0</v>
      </c>
      <c r="BR1562">
        <v>0</v>
      </c>
      <c r="BS1562">
        <v>0</v>
      </c>
      <c r="BT1562">
        <v>0</v>
      </c>
      <c r="BU1562">
        <v>0</v>
      </c>
      <c r="BV1562">
        <v>0</v>
      </c>
      <c r="BW1562">
        <v>0</v>
      </c>
      <c r="BX1562" s="10">
        <v>0</v>
      </c>
      <c r="BY1562">
        <v>0</v>
      </c>
      <c r="BZ1562">
        <v>0</v>
      </c>
      <c r="CA1562">
        <v>0</v>
      </c>
      <c r="CB1562">
        <v>0</v>
      </c>
      <c r="CC1562">
        <v>0</v>
      </c>
      <c r="CD1562">
        <v>0</v>
      </c>
      <c r="CE1562">
        <v>0</v>
      </c>
    </row>
    <row r="1563" spans="1:83" x14ac:dyDescent="0.35">
      <c r="A1563" s="9" t="str">
        <f t="shared" si="24"/>
        <v>836910.306.14</v>
      </c>
      <c r="B1563" s="52" t="e">
        <f>+IF(MATCH(A1563,List!H$10:H$145,0),"Targeted")</f>
        <v>#N/A</v>
      </c>
      <c r="C1563" s="65"/>
      <c r="D1563" s="151"/>
      <c r="E1563" s="16" t="s">
        <v>1709</v>
      </c>
      <c r="F1563" s="16" t="s">
        <v>1710</v>
      </c>
      <c r="G1563" s="16" t="s">
        <v>298</v>
      </c>
      <c r="H1563" s="16" t="s">
        <v>1710</v>
      </c>
      <c r="I1563" s="16" t="s">
        <v>2820</v>
      </c>
      <c r="J1563" s="16" t="s">
        <v>2821</v>
      </c>
      <c r="K1563" s="17" t="s">
        <v>12</v>
      </c>
      <c r="L1563" s="18" t="s">
        <v>1936</v>
      </c>
      <c r="M1563" s="195" t="s">
        <v>2659</v>
      </c>
      <c r="N1563" s="16" t="s">
        <v>2777</v>
      </c>
      <c r="O1563" s="17" t="s">
        <v>304</v>
      </c>
      <c r="P1563" s="17" t="s">
        <v>305</v>
      </c>
      <c r="Q1563" s="17" t="s">
        <v>306</v>
      </c>
      <c r="R1563">
        <v>0</v>
      </c>
      <c r="S1563">
        <v>0</v>
      </c>
      <c r="T1563">
        <v>0</v>
      </c>
      <c r="U1563">
        <v>0</v>
      </c>
      <c r="V1563">
        <v>0</v>
      </c>
      <c r="W1563">
        <v>0</v>
      </c>
      <c r="X1563">
        <v>0</v>
      </c>
      <c r="Y1563">
        <v>0</v>
      </c>
      <c r="Z1563">
        <v>0</v>
      </c>
      <c r="AA1563">
        <v>0</v>
      </c>
      <c r="AB1563">
        <v>0</v>
      </c>
      <c r="AC1563">
        <v>0</v>
      </c>
      <c r="AD1563">
        <v>0</v>
      </c>
      <c r="AE1563">
        <v>0</v>
      </c>
      <c r="AF1563">
        <v>0</v>
      </c>
      <c r="AG1563" s="19">
        <v>0</v>
      </c>
      <c r="AH1563">
        <v>0</v>
      </c>
      <c r="AI1563">
        <v>0</v>
      </c>
      <c r="AJ1563">
        <v>0</v>
      </c>
      <c r="AK1563">
        <v>0</v>
      </c>
      <c r="AL1563">
        <v>0</v>
      </c>
      <c r="AM1563">
        <v>0</v>
      </c>
      <c r="AN1563">
        <v>0</v>
      </c>
      <c r="AO1563">
        <v>0</v>
      </c>
      <c r="AP1563">
        <v>0</v>
      </c>
      <c r="AQ1563">
        <v>0</v>
      </c>
      <c r="AR1563">
        <v>0</v>
      </c>
      <c r="AS1563">
        <v>0</v>
      </c>
      <c r="AT1563">
        <v>0</v>
      </c>
      <c r="AU1563">
        <v>0</v>
      </c>
      <c r="AV1563">
        <v>0</v>
      </c>
      <c r="AW1563">
        <v>0</v>
      </c>
      <c r="AX1563">
        <v>-6</v>
      </c>
      <c r="AY1563">
        <v>-84</v>
      </c>
      <c r="AZ1563">
        <v>0</v>
      </c>
      <c r="BA1563">
        <v>0</v>
      </c>
      <c r="BB1563">
        <v>0</v>
      </c>
      <c r="BC1563">
        <v>0</v>
      </c>
      <c r="BD1563">
        <v>0</v>
      </c>
      <c r="BE1563">
        <v>0</v>
      </c>
      <c r="BF1563">
        <v>0</v>
      </c>
      <c r="BG1563">
        <v>0</v>
      </c>
      <c r="BH1563">
        <v>0</v>
      </c>
      <c r="BI1563">
        <v>0</v>
      </c>
      <c r="BJ1563">
        <v>0</v>
      </c>
      <c r="BK1563">
        <v>0</v>
      </c>
      <c r="BL1563">
        <v>0</v>
      </c>
      <c r="BM1563">
        <v>0</v>
      </c>
      <c r="BN1563">
        <v>0</v>
      </c>
      <c r="BO1563">
        <v>0</v>
      </c>
      <c r="BP1563">
        <v>0</v>
      </c>
      <c r="BQ1563">
        <v>0</v>
      </c>
      <c r="BR1563">
        <v>0</v>
      </c>
      <c r="BS1563">
        <v>0</v>
      </c>
      <c r="BT1563">
        <v>0</v>
      </c>
      <c r="BU1563">
        <v>0</v>
      </c>
      <c r="BV1563">
        <v>0</v>
      </c>
      <c r="BW1563">
        <v>0</v>
      </c>
      <c r="BX1563" s="10">
        <v>0</v>
      </c>
      <c r="BY1563">
        <v>0</v>
      </c>
      <c r="BZ1563">
        <v>0</v>
      </c>
      <c r="CA1563">
        <v>0</v>
      </c>
      <c r="CB1563">
        <v>0</v>
      </c>
      <c r="CC1563">
        <v>0</v>
      </c>
      <c r="CD1563">
        <v>0</v>
      </c>
      <c r="CE1563">
        <v>0</v>
      </c>
    </row>
    <row r="1564" spans="1:83" x14ac:dyDescent="0.35">
      <c r="A1564" s="9" t="str">
        <f t="shared" si="24"/>
        <v>856210.306.14</v>
      </c>
      <c r="B1564" s="52" t="e">
        <f>+IF(MATCH(A1564,List!H$10:H$145,0),"Targeted")</f>
        <v>#N/A</v>
      </c>
      <c r="C1564" s="65"/>
      <c r="D1564" s="151"/>
      <c r="E1564" s="16" t="s">
        <v>1709</v>
      </c>
      <c r="F1564" s="16" t="s">
        <v>1710</v>
      </c>
      <c r="G1564" s="16" t="s">
        <v>298</v>
      </c>
      <c r="H1564" s="16" t="s">
        <v>1710</v>
      </c>
      <c r="I1564" s="16" t="s">
        <v>2822</v>
      </c>
      <c r="J1564" s="16" t="s">
        <v>2823</v>
      </c>
      <c r="K1564" s="17" t="s">
        <v>12</v>
      </c>
      <c r="L1564" s="18" t="s">
        <v>1936</v>
      </c>
      <c r="M1564" s="195" t="s">
        <v>2659</v>
      </c>
      <c r="N1564" s="16" t="s">
        <v>2777</v>
      </c>
      <c r="O1564" s="17" t="s">
        <v>304</v>
      </c>
      <c r="P1564" s="17" t="s">
        <v>305</v>
      </c>
      <c r="Q1564" s="17" t="s">
        <v>306</v>
      </c>
      <c r="R1564">
        <v>0</v>
      </c>
      <c r="S1564">
        <v>0</v>
      </c>
      <c r="T1564">
        <v>0</v>
      </c>
      <c r="U1564">
        <v>0</v>
      </c>
      <c r="V1564">
        <v>0</v>
      </c>
      <c r="W1564">
        <v>0</v>
      </c>
      <c r="X1564">
        <v>0</v>
      </c>
      <c r="Y1564">
        <v>0</v>
      </c>
      <c r="Z1564">
        <v>0</v>
      </c>
      <c r="AA1564">
        <v>0</v>
      </c>
      <c r="AB1564">
        <v>0</v>
      </c>
      <c r="AC1564">
        <v>0</v>
      </c>
      <c r="AD1564">
        <v>0</v>
      </c>
      <c r="AE1564">
        <v>0</v>
      </c>
      <c r="AF1564">
        <v>0</v>
      </c>
      <c r="AG1564" s="19">
        <v>0</v>
      </c>
      <c r="AH1564">
        <v>0</v>
      </c>
      <c r="AI1564">
        <v>0</v>
      </c>
      <c r="AJ1564">
        <v>0</v>
      </c>
      <c r="AK1564">
        <v>0</v>
      </c>
      <c r="AL1564">
        <v>0</v>
      </c>
      <c r="AM1564">
        <v>0</v>
      </c>
      <c r="AN1564">
        <v>0</v>
      </c>
      <c r="AO1564">
        <v>0</v>
      </c>
      <c r="AP1564">
        <v>-50</v>
      </c>
      <c r="AQ1564">
        <v>0</v>
      </c>
      <c r="AR1564">
        <v>-261</v>
      </c>
      <c r="AS1564">
        <v>-73</v>
      </c>
      <c r="AT1564">
        <v>-140</v>
      </c>
      <c r="AU1564">
        <v>-99</v>
      </c>
      <c r="AV1564">
        <v>-162</v>
      </c>
      <c r="AW1564">
        <v>-185</v>
      </c>
      <c r="AX1564">
        <v>-24</v>
      </c>
      <c r="AY1564">
        <v>-165</v>
      </c>
      <c r="AZ1564">
        <v>0</v>
      </c>
      <c r="BA1564">
        <v>0</v>
      </c>
      <c r="BB1564">
        <v>0</v>
      </c>
      <c r="BC1564">
        <v>0</v>
      </c>
      <c r="BD1564">
        <v>0</v>
      </c>
      <c r="BE1564">
        <v>-1000</v>
      </c>
      <c r="BF1564">
        <v>-1000</v>
      </c>
      <c r="BG1564">
        <v>-1000</v>
      </c>
      <c r="BH1564">
        <v>-1000</v>
      </c>
      <c r="BI1564">
        <v>-2000</v>
      </c>
      <c r="BJ1564">
        <v>-2000</v>
      </c>
      <c r="BK1564">
        <v>-2000</v>
      </c>
      <c r="BL1564">
        <v>-3000</v>
      </c>
      <c r="BM1564">
        <v>-3000</v>
      </c>
      <c r="BN1564">
        <v>-2000</v>
      </c>
      <c r="BO1564">
        <v>-2000</v>
      </c>
      <c r="BP1564">
        <v>-1000</v>
      </c>
      <c r="BQ1564">
        <v>-1000</v>
      </c>
      <c r="BR1564">
        <v>-1000</v>
      </c>
      <c r="BS1564">
        <v>-2000</v>
      </c>
      <c r="BT1564">
        <v>-1000</v>
      </c>
      <c r="BU1564">
        <v>-1000</v>
      </c>
      <c r="BV1564">
        <v>-1000</v>
      </c>
      <c r="BW1564">
        <v>-1000</v>
      </c>
      <c r="BX1564" s="10">
        <v>-1000</v>
      </c>
      <c r="BY1564">
        <v>-1000</v>
      </c>
      <c r="BZ1564">
        <v>-1000</v>
      </c>
      <c r="CA1564">
        <v>-1000</v>
      </c>
      <c r="CB1564">
        <v>-1000</v>
      </c>
      <c r="CC1564">
        <v>-1000</v>
      </c>
      <c r="CD1564">
        <v>-1000</v>
      </c>
      <c r="CE1564">
        <v>-1000</v>
      </c>
    </row>
    <row r="1565" spans="1:83" x14ac:dyDescent="0.35">
      <c r="A1565" s="9" t="str">
        <f t="shared" si="24"/>
        <v>1145.306.14</v>
      </c>
      <c r="B1565" s="52" t="e">
        <f>+IF(MATCH(A1565,List!H$10:H$145,0),"Targeted")</f>
        <v>#N/A</v>
      </c>
      <c r="C1565" s="65"/>
      <c r="D1565" s="151"/>
      <c r="E1565" s="16" t="s">
        <v>1709</v>
      </c>
      <c r="F1565" s="16" t="s">
        <v>1710</v>
      </c>
      <c r="G1565" s="16" t="s">
        <v>1981</v>
      </c>
      <c r="H1565" s="16" t="s">
        <v>1982</v>
      </c>
      <c r="I1565" s="16" t="s">
        <v>2824</v>
      </c>
      <c r="J1565" s="16" t="s">
        <v>2825</v>
      </c>
      <c r="K1565" s="17" t="s">
        <v>12</v>
      </c>
      <c r="L1565" s="18" t="s">
        <v>1936</v>
      </c>
      <c r="M1565" s="195" t="s">
        <v>2659</v>
      </c>
      <c r="N1565" s="16" t="s">
        <v>2777</v>
      </c>
      <c r="O1565" s="17" t="s">
        <v>304</v>
      </c>
      <c r="P1565" s="17" t="s">
        <v>305</v>
      </c>
      <c r="Q1565" s="17" t="s">
        <v>306</v>
      </c>
      <c r="R1565">
        <v>0</v>
      </c>
      <c r="S1565">
        <v>0</v>
      </c>
      <c r="T1565">
        <v>0</v>
      </c>
      <c r="U1565">
        <v>0</v>
      </c>
      <c r="V1565">
        <v>0</v>
      </c>
      <c r="W1565">
        <v>0</v>
      </c>
      <c r="X1565">
        <v>0</v>
      </c>
      <c r="Y1565">
        <v>0</v>
      </c>
      <c r="Z1565">
        <v>0</v>
      </c>
      <c r="AA1565">
        <v>0</v>
      </c>
      <c r="AB1565">
        <v>0</v>
      </c>
      <c r="AC1565">
        <v>0</v>
      </c>
      <c r="AD1565">
        <v>0</v>
      </c>
      <c r="AE1565">
        <v>0</v>
      </c>
      <c r="AF1565">
        <v>0</v>
      </c>
      <c r="AG1565" s="19">
        <v>0</v>
      </c>
      <c r="AH1565">
        <v>0</v>
      </c>
      <c r="AI1565">
        <v>0</v>
      </c>
      <c r="AJ1565">
        <v>0</v>
      </c>
      <c r="AK1565">
        <v>0</v>
      </c>
      <c r="AL1565">
        <v>0</v>
      </c>
      <c r="AM1565">
        <v>0</v>
      </c>
      <c r="AN1565">
        <v>0</v>
      </c>
      <c r="AO1565">
        <v>0</v>
      </c>
      <c r="AP1565">
        <v>0</v>
      </c>
      <c r="AQ1565">
        <v>0</v>
      </c>
      <c r="AR1565">
        <v>0</v>
      </c>
      <c r="AS1565">
        <v>0</v>
      </c>
      <c r="AT1565">
        <v>0</v>
      </c>
      <c r="AU1565">
        <v>0</v>
      </c>
      <c r="AV1565">
        <v>0</v>
      </c>
      <c r="AW1565">
        <v>0</v>
      </c>
      <c r="AX1565">
        <v>0</v>
      </c>
      <c r="AY1565">
        <v>0</v>
      </c>
      <c r="AZ1565">
        <v>0</v>
      </c>
      <c r="BA1565">
        <v>0</v>
      </c>
      <c r="BB1565">
        <v>6000</v>
      </c>
      <c r="BC1565">
        <v>0</v>
      </c>
      <c r="BD1565">
        <v>0</v>
      </c>
      <c r="BE1565">
        <v>0</v>
      </c>
      <c r="BF1565">
        <v>0</v>
      </c>
      <c r="BG1565">
        <v>0</v>
      </c>
      <c r="BH1565">
        <v>0</v>
      </c>
      <c r="BI1565">
        <v>0</v>
      </c>
      <c r="BJ1565">
        <v>0</v>
      </c>
      <c r="BK1565">
        <v>0</v>
      </c>
      <c r="BL1565">
        <v>0</v>
      </c>
      <c r="BM1565">
        <v>0</v>
      </c>
      <c r="BN1565">
        <v>0</v>
      </c>
      <c r="BO1565">
        <v>0</v>
      </c>
      <c r="BP1565">
        <v>0</v>
      </c>
      <c r="BQ1565">
        <v>0</v>
      </c>
      <c r="BR1565">
        <v>0</v>
      </c>
      <c r="BS1565">
        <v>0</v>
      </c>
      <c r="BT1565">
        <v>0</v>
      </c>
      <c r="BU1565">
        <v>0</v>
      </c>
      <c r="BV1565">
        <v>0</v>
      </c>
      <c r="BW1565">
        <v>0</v>
      </c>
      <c r="BX1565" s="10">
        <v>0</v>
      </c>
      <c r="BY1565">
        <v>0</v>
      </c>
      <c r="BZ1565">
        <v>0</v>
      </c>
      <c r="CA1565">
        <v>0</v>
      </c>
      <c r="CB1565">
        <v>0</v>
      </c>
      <c r="CC1565">
        <v>0</v>
      </c>
      <c r="CD1565">
        <v>0</v>
      </c>
      <c r="CE1565">
        <v>0</v>
      </c>
    </row>
    <row r="1566" spans="1:83" x14ac:dyDescent="0.35">
      <c r="A1566" s="9" t="str">
        <f t="shared" si="24"/>
        <v>4053.306.14</v>
      </c>
      <c r="B1566" s="52" t="e">
        <f>+IF(MATCH(A1566,List!H$10:H$145,0),"Targeted")</f>
        <v>#N/A</v>
      </c>
      <c r="C1566" s="65"/>
      <c r="D1566" s="151"/>
      <c r="E1566" s="16" t="s">
        <v>1709</v>
      </c>
      <c r="F1566" s="16" t="s">
        <v>1710</v>
      </c>
      <c r="G1566" s="16" t="s">
        <v>1981</v>
      </c>
      <c r="H1566" s="16" t="s">
        <v>1982</v>
      </c>
      <c r="I1566" s="16" t="s">
        <v>2826</v>
      </c>
      <c r="J1566" s="16" t="s">
        <v>2827</v>
      </c>
      <c r="K1566" s="17" t="s">
        <v>12</v>
      </c>
      <c r="L1566" s="18" t="s">
        <v>1936</v>
      </c>
      <c r="M1566" s="195" t="s">
        <v>2659</v>
      </c>
      <c r="N1566" s="16" t="s">
        <v>2777</v>
      </c>
      <c r="O1566" s="17" t="s">
        <v>304</v>
      </c>
      <c r="P1566" s="17" t="s">
        <v>305</v>
      </c>
      <c r="Q1566" s="17" t="s">
        <v>306</v>
      </c>
      <c r="R1566">
        <v>955</v>
      </c>
      <c r="S1566">
        <v>-9508</v>
      </c>
      <c r="T1566">
        <v>9794</v>
      </c>
      <c r="U1566">
        <v>20425</v>
      </c>
      <c r="V1566">
        <v>19282</v>
      </c>
      <c r="W1566">
        <v>23194</v>
      </c>
      <c r="X1566">
        <v>29838</v>
      </c>
      <c r="Y1566">
        <v>16133</v>
      </c>
      <c r="Z1566">
        <v>30229</v>
      </c>
      <c r="AA1566">
        <v>65704</v>
      </c>
      <c r="AB1566">
        <v>42296</v>
      </c>
      <c r="AC1566">
        <v>-1181</v>
      </c>
      <c r="AD1566">
        <v>-1616</v>
      </c>
      <c r="AE1566">
        <v>-456</v>
      </c>
      <c r="AF1566">
        <v>-1942</v>
      </c>
      <c r="AG1566" s="19">
        <v>-248</v>
      </c>
      <c r="AH1566">
        <v>-296</v>
      </c>
      <c r="AI1566">
        <v>-574</v>
      </c>
      <c r="AJ1566">
        <v>1365</v>
      </c>
      <c r="AK1566">
        <v>2878</v>
      </c>
      <c r="AL1566">
        <v>-251</v>
      </c>
      <c r="AM1566">
        <v>-6659</v>
      </c>
      <c r="AN1566">
        <v>-5447</v>
      </c>
      <c r="AO1566">
        <v>-4538</v>
      </c>
      <c r="AP1566">
        <v>-4632</v>
      </c>
      <c r="AQ1566">
        <v>-7681</v>
      </c>
      <c r="AR1566">
        <v>-3396</v>
      </c>
      <c r="AS1566">
        <v>-7183</v>
      </c>
      <c r="AT1566">
        <v>-8234</v>
      </c>
      <c r="AU1566">
        <v>-10464</v>
      </c>
      <c r="AV1566">
        <v>-10622</v>
      </c>
      <c r="AW1566">
        <v>-13171</v>
      </c>
      <c r="AX1566">
        <v>-9941</v>
      </c>
      <c r="AY1566">
        <v>-7504</v>
      </c>
      <c r="AZ1566">
        <v>-9000</v>
      </c>
      <c r="BA1566">
        <v>-10000</v>
      </c>
      <c r="BB1566">
        <v>-8000</v>
      </c>
      <c r="BC1566">
        <v>-4000</v>
      </c>
      <c r="BD1566">
        <v>-10000</v>
      </c>
      <c r="BE1566">
        <v>-13000</v>
      </c>
      <c r="BF1566">
        <v>-11000</v>
      </c>
      <c r="BG1566">
        <v>-14000</v>
      </c>
      <c r="BH1566">
        <v>7000</v>
      </c>
      <c r="BI1566">
        <v>-23000</v>
      </c>
      <c r="BJ1566">
        <v>-6000</v>
      </c>
      <c r="BK1566">
        <v>12000</v>
      </c>
      <c r="BL1566">
        <v>1000</v>
      </c>
      <c r="BM1566">
        <v>-19000</v>
      </c>
      <c r="BN1566">
        <v>-14000</v>
      </c>
      <c r="BO1566">
        <v>-16000</v>
      </c>
      <c r="BP1566">
        <v>-1000</v>
      </c>
      <c r="BQ1566">
        <v>-177000</v>
      </c>
      <c r="BR1566">
        <v>-189000</v>
      </c>
      <c r="BS1566">
        <v>-220000</v>
      </c>
      <c r="BT1566">
        <v>-31000</v>
      </c>
      <c r="BU1566">
        <v>-221000</v>
      </c>
      <c r="BV1566">
        <v>-135000</v>
      </c>
      <c r="BW1566">
        <v>-112000</v>
      </c>
      <c r="BX1566" s="10">
        <v>-35000</v>
      </c>
      <c r="BY1566">
        <v>-42000</v>
      </c>
      <c r="BZ1566">
        <v>-19000</v>
      </c>
      <c r="CA1566">
        <v>-19000</v>
      </c>
      <c r="CB1566">
        <v>14000</v>
      </c>
      <c r="CC1566">
        <v>18000</v>
      </c>
      <c r="CD1566">
        <v>11000</v>
      </c>
      <c r="CE1566">
        <v>5000</v>
      </c>
    </row>
    <row r="1567" spans="1:83" x14ac:dyDescent="0.35">
      <c r="A1567" s="9" t="str">
        <f t="shared" si="24"/>
        <v>5572.306.14</v>
      </c>
      <c r="B1567" s="52" t="e">
        <f>+IF(MATCH(A1567,List!H$10:H$145,0),"Targeted")</f>
        <v>#N/A</v>
      </c>
      <c r="C1567" s="65"/>
      <c r="D1567" s="151"/>
      <c r="E1567" s="16" t="s">
        <v>1709</v>
      </c>
      <c r="F1567" s="16" t="s">
        <v>1710</v>
      </c>
      <c r="G1567" s="16" t="s">
        <v>948</v>
      </c>
      <c r="H1567" s="16" t="s">
        <v>2437</v>
      </c>
      <c r="I1567" s="16" t="s">
        <v>2828</v>
      </c>
      <c r="J1567" s="16" t="s">
        <v>2275</v>
      </c>
      <c r="K1567" s="17" t="s">
        <v>12</v>
      </c>
      <c r="L1567" s="18" t="s">
        <v>1936</v>
      </c>
      <c r="M1567" s="195" t="s">
        <v>2659</v>
      </c>
      <c r="N1567" s="16" t="s">
        <v>2777</v>
      </c>
      <c r="O1567" s="17" t="s">
        <v>304</v>
      </c>
      <c r="P1567" s="17" t="s">
        <v>524</v>
      </c>
      <c r="Q1567" s="17" t="s">
        <v>306</v>
      </c>
      <c r="R1567">
        <v>0</v>
      </c>
      <c r="S1567">
        <v>0</v>
      </c>
      <c r="T1567">
        <v>0</v>
      </c>
      <c r="U1567">
        <v>0</v>
      </c>
      <c r="V1567">
        <v>0</v>
      </c>
      <c r="W1567">
        <v>0</v>
      </c>
      <c r="X1567">
        <v>0</v>
      </c>
      <c r="Y1567">
        <v>0</v>
      </c>
      <c r="Z1567">
        <v>0</v>
      </c>
      <c r="AA1567">
        <v>0</v>
      </c>
      <c r="AB1567">
        <v>0</v>
      </c>
      <c r="AC1567">
        <v>0</v>
      </c>
      <c r="AD1567">
        <v>0</v>
      </c>
      <c r="AE1567">
        <v>0</v>
      </c>
      <c r="AF1567">
        <v>0</v>
      </c>
      <c r="AG1567" s="19">
        <v>0</v>
      </c>
      <c r="AH1567">
        <v>0</v>
      </c>
      <c r="AI1567">
        <v>0</v>
      </c>
      <c r="AJ1567">
        <v>0</v>
      </c>
      <c r="AK1567">
        <v>0</v>
      </c>
      <c r="AL1567">
        <v>0</v>
      </c>
      <c r="AM1567">
        <v>0</v>
      </c>
      <c r="AN1567">
        <v>0</v>
      </c>
      <c r="AO1567">
        <v>0</v>
      </c>
      <c r="AP1567">
        <v>0</v>
      </c>
      <c r="AQ1567">
        <v>0</v>
      </c>
      <c r="AR1567">
        <v>0</v>
      </c>
      <c r="AS1567">
        <v>0</v>
      </c>
      <c r="AT1567">
        <v>0</v>
      </c>
      <c r="AU1567">
        <v>0</v>
      </c>
      <c r="AV1567">
        <v>0</v>
      </c>
      <c r="AW1567">
        <v>0</v>
      </c>
      <c r="AX1567">
        <v>0</v>
      </c>
      <c r="AY1567">
        <v>0</v>
      </c>
      <c r="AZ1567">
        <v>0</v>
      </c>
      <c r="BA1567">
        <v>0</v>
      </c>
      <c r="BB1567">
        <v>0</v>
      </c>
      <c r="BC1567">
        <v>0</v>
      </c>
      <c r="BD1567">
        <v>0</v>
      </c>
      <c r="BE1567">
        <v>0</v>
      </c>
      <c r="BF1567">
        <v>0</v>
      </c>
      <c r="BG1567">
        <v>0</v>
      </c>
      <c r="BH1567">
        <v>0</v>
      </c>
      <c r="BI1567">
        <v>0</v>
      </c>
      <c r="BJ1567">
        <v>0</v>
      </c>
      <c r="BK1567">
        <v>0</v>
      </c>
      <c r="BL1567">
        <v>1000</v>
      </c>
      <c r="BM1567">
        <v>12000</v>
      </c>
      <c r="BN1567">
        <v>25000</v>
      </c>
      <c r="BO1567">
        <v>119000</v>
      </c>
      <c r="BP1567">
        <v>70000</v>
      </c>
      <c r="BQ1567">
        <v>8000</v>
      </c>
      <c r="BR1567">
        <v>0</v>
      </c>
      <c r="BS1567">
        <v>0</v>
      </c>
      <c r="BT1567">
        <v>0</v>
      </c>
      <c r="BU1567">
        <v>0</v>
      </c>
      <c r="BV1567">
        <v>0</v>
      </c>
      <c r="BW1567">
        <v>0</v>
      </c>
      <c r="BX1567" s="10">
        <v>0</v>
      </c>
      <c r="BY1567">
        <v>0</v>
      </c>
      <c r="BZ1567">
        <v>0</v>
      </c>
      <c r="CA1567">
        <v>0</v>
      </c>
      <c r="CB1567">
        <v>0</v>
      </c>
      <c r="CC1567">
        <v>0</v>
      </c>
      <c r="CD1567">
        <v>0</v>
      </c>
      <c r="CE1567">
        <v>0</v>
      </c>
    </row>
    <row r="1568" spans="1:83" x14ac:dyDescent="0.35">
      <c r="A1568" s="9" t="str">
        <f t="shared" si="24"/>
        <v>9922.306.14</v>
      </c>
      <c r="B1568" s="52" t="e">
        <f>+IF(MATCH(A1568,List!H$10:H$145,0),"Targeted")</f>
        <v>#N/A</v>
      </c>
      <c r="C1568" s="65"/>
      <c r="D1568" s="151"/>
      <c r="E1568" s="16" t="s">
        <v>1709</v>
      </c>
      <c r="F1568" s="16" t="s">
        <v>1710</v>
      </c>
      <c r="G1568" s="16" t="s">
        <v>519</v>
      </c>
      <c r="H1568" s="16" t="s">
        <v>1985</v>
      </c>
      <c r="I1568" s="16" t="s">
        <v>624</v>
      </c>
      <c r="J1568" s="16" t="s">
        <v>2016</v>
      </c>
      <c r="K1568" s="17" t="s">
        <v>12</v>
      </c>
      <c r="L1568" s="18" t="s">
        <v>1936</v>
      </c>
      <c r="M1568" s="195" t="s">
        <v>2659</v>
      </c>
      <c r="N1568" s="16" t="s">
        <v>2777</v>
      </c>
      <c r="O1568" s="17" t="s">
        <v>304</v>
      </c>
      <c r="P1568" s="17" t="s">
        <v>305</v>
      </c>
      <c r="Q1568" s="17" t="s">
        <v>306</v>
      </c>
      <c r="R1568">
        <v>0</v>
      </c>
      <c r="S1568">
        <v>0</v>
      </c>
      <c r="T1568">
        <v>0</v>
      </c>
      <c r="U1568">
        <v>0</v>
      </c>
      <c r="V1568">
        <v>0</v>
      </c>
      <c r="W1568">
        <v>0</v>
      </c>
      <c r="X1568">
        <v>0</v>
      </c>
      <c r="Y1568">
        <v>0</v>
      </c>
      <c r="Z1568">
        <v>0</v>
      </c>
      <c r="AA1568">
        <v>0</v>
      </c>
      <c r="AB1568">
        <v>0</v>
      </c>
      <c r="AC1568">
        <v>0</v>
      </c>
      <c r="AD1568">
        <v>0</v>
      </c>
      <c r="AE1568">
        <v>0</v>
      </c>
      <c r="AF1568">
        <v>0</v>
      </c>
      <c r="AG1568" s="19">
        <v>0</v>
      </c>
      <c r="AH1568">
        <v>0</v>
      </c>
      <c r="AI1568">
        <v>0</v>
      </c>
      <c r="AJ1568">
        <v>0</v>
      </c>
      <c r="AK1568">
        <v>0</v>
      </c>
      <c r="AL1568">
        <v>0</v>
      </c>
      <c r="AM1568">
        <v>0</v>
      </c>
      <c r="AN1568">
        <v>0</v>
      </c>
      <c r="AO1568">
        <v>0</v>
      </c>
      <c r="AP1568">
        <v>0</v>
      </c>
      <c r="AQ1568">
        <v>0</v>
      </c>
      <c r="AR1568">
        <v>0</v>
      </c>
      <c r="AS1568">
        <v>0</v>
      </c>
      <c r="AT1568">
        <v>0</v>
      </c>
      <c r="AU1568">
        <v>0</v>
      </c>
      <c r="AV1568">
        <v>0</v>
      </c>
      <c r="AW1568">
        <v>0</v>
      </c>
      <c r="AX1568">
        <v>223</v>
      </c>
      <c r="AY1568">
        <v>53</v>
      </c>
      <c r="AZ1568">
        <v>0</v>
      </c>
      <c r="BA1568">
        <v>0</v>
      </c>
      <c r="BB1568">
        <v>0</v>
      </c>
      <c r="BC1568">
        <v>0</v>
      </c>
      <c r="BD1568">
        <v>0</v>
      </c>
      <c r="BE1568">
        <v>0</v>
      </c>
      <c r="BF1568">
        <v>0</v>
      </c>
      <c r="BG1568">
        <v>0</v>
      </c>
      <c r="BH1568">
        <v>0</v>
      </c>
      <c r="BI1568">
        <v>0</v>
      </c>
      <c r="BJ1568">
        <v>0</v>
      </c>
      <c r="BK1568">
        <v>0</v>
      </c>
      <c r="BL1568">
        <v>0</v>
      </c>
      <c r="BM1568">
        <v>0</v>
      </c>
      <c r="BN1568">
        <v>0</v>
      </c>
      <c r="BO1568">
        <v>0</v>
      </c>
      <c r="BP1568">
        <v>0</v>
      </c>
      <c r="BQ1568">
        <v>0</v>
      </c>
      <c r="BR1568">
        <v>0</v>
      </c>
      <c r="BS1568">
        <v>0</v>
      </c>
      <c r="BT1568">
        <v>0</v>
      </c>
      <c r="BU1568">
        <v>0</v>
      </c>
      <c r="BV1568">
        <v>0</v>
      </c>
      <c r="BW1568">
        <v>0</v>
      </c>
      <c r="BX1568" s="10">
        <v>0</v>
      </c>
      <c r="BY1568">
        <v>0</v>
      </c>
      <c r="BZ1568">
        <v>0</v>
      </c>
      <c r="CA1568">
        <v>0</v>
      </c>
      <c r="CB1568">
        <v>0</v>
      </c>
      <c r="CC1568">
        <v>0</v>
      </c>
      <c r="CD1568">
        <v>0</v>
      </c>
      <c r="CE1568">
        <v>0</v>
      </c>
    </row>
    <row r="1569" spans="1:83" x14ac:dyDescent="0.35">
      <c r="A1569" s="9" t="str">
        <f t="shared" si="24"/>
        <v>0804.306.14</v>
      </c>
      <c r="B1569" s="52" t="e">
        <f>+IF(MATCH(A1569,List!H$10:H$145,0),"Targeted")</f>
        <v>#N/A</v>
      </c>
      <c r="C1569" s="65"/>
      <c r="D1569" s="151" t="s">
        <v>7700</v>
      </c>
      <c r="E1569" s="16" t="s">
        <v>1709</v>
      </c>
      <c r="F1569" s="16" t="s">
        <v>1710</v>
      </c>
      <c r="G1569" s="16" t="s">
        <v>52</v>
      </c>
      <c r="H1569" s="16" t="s">
        <v>1713</v>
      </c>
      <c r="I1569" s="16" t="s">
        <v>712</v>
      </c>
      <c r="J1569" s="16" t="s">
        <v>2829</v>
      </c>
      <c r="K1569" s="17" t="s">
        <v>12</v>
      </c>
      <c r="L1569" s="18" t="s">
        <v>1936</v>
      </c>
      <c r="M1569" s="195" t="s">
        <v>2659</v>
      </c>
      <c r="N1569" s="16" t="s">
        <v>2777</v>
      </c>
      <c r="O1569" s="17" t="s">
        <v>346</v>
      </c>
      <c r="P1569" s="17" t="s">
        <v>305</v>
      </c>
      <c r="Q1569" s="17" t="s">
        <v>306</v>
      </c>
      <c r="R1569">
        <v>49909</v>
      </c>
      <c r="S1569">
        <v>56490</v>
      </c>
      <c r="T1569">
        <v>60425</v>
      </c>
      <c r="U1569">
        <v>68054</v>
      </c>
      <c r="V1569">
        <v>74236</v>
      </c>
      <c r="W1569">
        <v>79600</v>
      </c>
      <c r="X1569">
        <v>87859</v>
      </c>
      <c r="Y1569">
        <v>91214</v>
      </c>
      <c r="Z1569">
        <v>102667</v>
      </c>
      <c r="AA1569">
        <v>105298</v>
      </c>
      <c r="AB1569">
        <v>116234</v>
      </c>
      <c r="AC1569">
        <v>130182</v>
      </c>
      <c r="AD1569">
        <v>170997</v>
      </c>
      <c r="AE1569">
        <v>216280</v>
      </c>
      <c r="AF1569">
        <v>269531</v>
      </c>
      <c r="AG1569" s="19">
        <v>61837</v>
      </c>
      <c r="AH1569">
        <v>302400</v>
      </c>
      <c r="AI1569">
        <v>360241</v>
      </c>
      <c r="AJ1569">
        <v>407845</v>
      </c>
      <c r="AK1569">
        <v>470653</v>
      </c>
      <c r="AL1569">
        <v>494997</v>
      </c>
      <c r="AM1569">
        <v>499411</v>
      </c>
      <c r="AN1569">
        <v>422353</v>
      </c>
      <c r="AO1569">
        <v>410876</v>
      </c>
      <c r="AP1569">
        <v>445429</v>
      </c>
      <c r="AQ1569">
        <v>425509</v>
      </c>
      <c r="AR1569">
        <v>399840</v>
      </c>
      <c r="AS1569">
        <v>450995</v>
      </c>
      <c r="AT1569">
        <v>483257</v>
      </c>
      <c r="AU1569">
        <v>487169</v>
      </c>
      <c r="AV1569">
        <v>506760</v>
      </c>
      <c r="AW1569">
        <v>591569</v>
      </c>
      <c r="AX1569">
        <v>623072</v>
      </c>
      <c r="AY1569">
        <v>704195</v>
      </c>
      <c r="AZ1569">
        <v>709000</v>
      </c>
      <c r="BA1569">
        <v>696000</v>
      </c>
      <c r="BB1569">
        <v>723000</v>
      </c>
      <c r="BC1569">
        <v>753000</v>
      </c>
      <c r="BD1569">
        <v>795000</v>
      </c>
      <c r="BE1569">
        <v>806000</v>
      </c>
      <c r="BF1569">
        <v>864000</v>
      </c>
      <c r="BG1569">
        <v>912000</v>
      </c>
      <c r="BH1569">
        <v>978000</v>
      </c>
      <c r="BI1569">
        <v>903000</v>
      </c>
      <c r="BJ1569">
        <v>930000</v>
      </c>
      <c r="BK1569">
        <v>968000</v>
      </c>
      <c r="BL1569">
        <v>955000</v>
      </c>
      <c r="BM1569">
        <v>985000</v>
      </c>
      <c r="BN1569">
        <v>1003000</v>
      </c>
      <c r="BO1569">
        <v>1097000</v>
      </c>
      <c r="BP1569">
        <v>1138000</v>
      </c>
      <c r="BQ1569">
        <v>1067000</v>
      </c>
      <c r="BR1569">
        <v>1008000</v>
      </c>
      <c r="BS1569">
        <v>1043000</v>
      </c>
      <c r="BT1569">
        <v>1026000</v>
      </c>
      <c r="BU1569">
        <v>1044000</v>
      </c>
      <c r="BV1569">
        <v>1048000</v>
      </c>
      <c r="BW1569">
        <v>1065000</v>
      </c>
      <c r="BX1569">
        <v>1138000</v>
      </c>
      <c r="BY1569">
        <v>1182000</v>
      </c>
      <c r="BZ1569">
        <v>1126000</v>
      </c>
      <c r="CA1569">
        <v>1583000</v>
      </c>
      <c r="CB1569">
        <v>1769000</v>
      </c>
      <c r="CC1569">
        <v>1827000</v>
      </c>
      <c r="CD1569">
        <v>1729000</v>
      </c>
      <c r="CE1569">
        <v>1769000</v>
      </c>
    </row>
    <row r="1570" spans="1:83" x14ac:dyDescent="0.35">
      <c r="A1570" s="9" t="str">
        <f t="shared" si="24"/>
        <v>0804.306.14</v>
      </c>
      <c r="B1570" s="52" t="e">
        <f>+IF(MATCH(A1570,List!H$10:H$145,0),"Targeted")</f>
        <v>#N/A</v>
      </c>
      <c r="C1570" s="65"/>
      <c r="D1570" s="151" t="s">
        <v>7700</v>
      </c>
      <c r="E1570" s="16" t="s">
        <v>1709</v>
      </c>
      <c r="F1570" s="16" t="s">
        <v>1710</v>
      </c>
      <c r="G1570" s="16" t="s">
        <v>52</v>
      </c>
      <c r="H1570" s="16" t="s">
        <v>1713</v>
      </c>
      <c r="I1570" s="16" t="s">
        <v>712</v>
      </c>
      <c r="J1570" s="16" t="s">
        <v>2829</v>
      </c>
      <c r="K1570" s="17" t="s">
        <v>12</v>
      </c>
      <c r="L1570" s="18" t="s">
        <v>1936</v>
      </c>
      <c r="M1570" s="195" t="s">
        <v>2659</v>
      </c>
      <c r="N1570" s="16" t="s">
        <v>2777</v>
      </c>
      <c r="O1570" s="17" t="s">
        <v>346</v>
      </c>
      <c r="P1570" s="17" t="s">
        <v>524</v>
      </c>
      <c r="Q1570" s="17" t="s">
        <v>306</v>
      </c>
      <c r="R1570">
        <v>0</v>
      </c>
      <c r="S1570">
        <v>0</v>
      </c>
      <c r="T1570">
        <v>0</v>
      </c>
      <c r="U1570">
        <v>0</v>
      </c>
      <c r="V1570">
        <v>0</v>
      </c>
      <c r="W1570">
        <v>0</v>
      </c>
      <c r="X1570">
        <v>0</v>
      </c>
      <c r="Y1570">
        <v>290</v>
      </c>
      <c r="Z1570">
        <v>0</v>
      </c>
      <c r="AA1570">
        <v>8317</v>
      </c>
      <c r="AB1570">
        <v>10942</v>
      </c>
      <c r="AC1570">
        <v>8257</v>
      </c>
      <c r="AD1570">
        <v>7366</v>
      </c>
      <c r="AE1570">
        <v>8630</v>
      </c>
      <c r="AF1570">
        <v>9644</v>
      </c>
      <c r="AG1570" s="19">
        <v>2182</v>
      </c>
      <c r="AH1570">
        <v>0</v>
      </c>
      <c r="AI1570">
        <v>0</v>
      </c>
      <c r="AJ1570">
        <v>0</v>
      </c>
      <c r="AK1570">
        <v>0</v>
      </c>
      <c r="AL1570">
        <v>0</v>
      </c>
      <c r="AM1570">
        <v>0</v>
      </c>
      <c r="AN1570">
        <v>0</v>
      </c>
      <c r="AO1570">
        <v>0</v>
      </c>
      <c r="AP1570">
        <v>0</v>
      </c>
      <c r="AQ1570">
        <v>0</v>
      </c>
      <c r="AR1570">
        <v>0</v>
      </c>
      <c r="AS1570">
        <v>0</v>
      </c>
      <c r="AT1570">
        <v>0</v>
      </c>
      <c r="AU1570">
        <v>0</v>
      </c>
      <c r="AV1570">
        <v>0</v>
      </c>
      <c r="AW1570">
        <v>0</v>
      </c>
      <c r="AX1570">
        <v>0</v>
      </c>
      <c r="AY1570">
        <v>0</v>
      </c>
      <c r="AZ1570">
        <v>0</v>
      </c>
      <c r="BA1570">
        <v>0</v>
      </c>
      <c r="BB1570">
        <v>0</v>
      </c>
      <c r="BC1570">
        <v>0</v>
      </c>
      <c r="BD1570">
        <v>0</v>
      </c>
      <c r="BE1570">
        <v>0</v>
      </c>
      <c r="BF1570">
        <v>0</v>
      </c>
      <c r="BG1570">
        <v>0</v>
      </c>
      <c r="BH1570">
        <v>0</v>
      </c>
      <c r="BI1570">
        <v>0</v>
      </c>
      <c r="BJ1570">
        <v>0</v>
      </c>
      <c r="BK1570">
        <v>0</v>
      </c>
      <c r="BL1570">
        <v>5000</v>
      </c>
      <c r="BM1570">
        <v>6000</v>
      </c>
      <c r="BN1570">
        <v>5000</v>
      </c>
      <c r="BO1570">
        <v>6000</v>
      </c>
      <c r="BP1570">
        <v>6000</v>
      </c>
      <c r="BQ1570">
        <v>7000</v>
      </c>
      <c r="BR1570">
        <v>3000</v>
      </c>
      <c r="BS1570">
        <v>6000</v>
      </c>
      <c r="BT1570">
        <v>6000</v>
      </c>
      <c r="BU1570">
        <v>6000</v>
      </c>
      <c r="BV1570">
        <v>6000</v>
      </c>
      <c r="BW1570">
        <v>4000</v>
      </c>
      <c r="BX1570">
        <v>4000</v>
      </c>
      <c r="BY1570">
        <v>7000</v>
      </c>
      <c r="BZ1570">
        <v>7000</v>
      </c>
      <c r="CA1570">
        <v>8000</v>
      </c>
      <c r="CB1570">
        <v>9000</v>
      </c>
      <c r="CC1570">
        <v>9000</v>
      </c>
      <c r="CD1570">
        <v>9000</v>
      </c>
      <c r="CE1570">
        <v>9000</v>
      </c>
    </row>
    <row r="1571" spans="1:83" x14ac:dyDescent="0.35">
      <c r="A1571" s="9" t="str">
        <f t="shared" si="24"/>
        <v>0804.306.14</v>
      </c>
      <c r="B1571" s="52" t="e">
        <f>+IF(MATCH(A1571,List!H$10:H$145,0),"Targeted")</f>
        <v>#N/A</v>
      </c>
      <c r="C1571" s="65"/>
      <c r="D1571" s="151"/>
      <c r="E1571" s="16" t="s">
        <v>1709</v>
      </c>
      <c r="F1571" s="16" t="s">
        <v>1710</v>
      </c>
      <c r="G1571" s="16" t="s">
        <v>52</v>
      </c>
      <c r="H1571" s="16" t="s">
        <v>1713</v>
      </c>
      <c r="I1571" s="16" t="s">
        <v>712</v>
      </c>
      <c r="J1571" s="16" t="s">
        <v>2829</v>
      </c>
      <c r="K1571" s="17" t="s">
        <v>12</v>
      </c>
      <c r="L1571" s="18" t="s">
        <v>1936</v>
      </c>
      <c r="M1571" s="195" t="s">
        <v>2659</v>
      </c>
      <c r="N1571" s="16" t="s">
        <v>2777</v>
      </c>
      <c r="O1571" s="17" t="s">
        <v>304</v>
      </c>
      <c r="P1571" s="17" t="s">
        <v>305</v>
      </c>
      <c r="Q1571" s="17" t="s">
        <v>306</v>
      </c>
      <c r="R1571">
        <v>0</v>
      </c>
      <c r="S1571">
        <v>0</v>
      </c>
      <c r="T1571">
        <v>0</v>
      </c>
      <c r="U1571">
        <v>0</v>
      </c>
      <c r="V1571">
        <v>0</v>
      </c>
      <c r="W1571">
        <v>0</v>
      </c>
      <c r="X1571">
        <v>0</v>
      </c>
      <c r="Y1571">
        <v>0</v>
      </c>
      <c r="Z1571">
        <v>0</v>
      </c>
      <c r="AA1571">
        <v>0</v>
      </c>
      <c r="AB1571">
        <v>0</v>
      </c>
      <c r="AC1571">
        <v>0</v>
      </c>
      <c r="AD1571">
        <v>0</v>
      </c>
      <c r="AE1571">
        <v>0</v>
      </c>
      <c r="AF1571">
        <v>0</v>
      </c>
      <c r="AG1571" s="19">
        <v>0</v>
      </c>
      <c r="AH1571">
        <v>0</v>
      </c>
      <c r="AI1571">
        <v>0</v>
      </c>
      <c r="AJ1571">
        <v>0</v>
      </c>
      <c r="AK1571">
        <v>0</v>
      </c>
      <c r="AL1571">
        <v>0</v>
      </c>
      <c r="AM1571">
        <v>0</v>
      </c>
      <c r="AN1571">
        <v>0</v>
      </c>
      <c r="AO1571">
        <v>0</v>
      </c>
      <c r="AP1571">
        <v>0</v>
      </c>
      <c r="AQ1571">
        <v>0</v>
      </c>
      <c r="AR1571">
        <v>0</v>
      </c>
      <c r="AS1571">
        <v>0</v>
      </c>
      <c r="AT1571">
        <v>38</v>
      </c>
      <c r="AU1571">
        <v>627</v>
      </c>
      <c r="AV1571">
        <v>15</v>
      </c>
      <c r="AW1571">
        <v>0</v>
      </c>
      <c r="AX1571">
        <v>0</v>
      </c>
      <c r="AY1571">
        <v>0</v>
      </c>
      <c r="AZ1571">
        <v>0</v>
      </c>
      <c r="BA1571">
        <v>0</v>
      </c>
      <c r="BB1571">
        <v>0</v>
      </c>
      <c r="BC1571">
        <v>0</v>
      </c>
      <c r="BD1571">
        <v>0</v>
      </c>
      <c r="BE1571">
        <v>0</v>
      </c>
      <c r="BF1571">
        <v>0</v>
      </c>
      <c r="BG1571">
        <v>0</v>
      </c>
      <c r="BH1571">
        <v>0</v>
      </c>
      <c r="BI1571">
        <v>0</v>
      </c>
      <c r="BJ1571">
        <v>0</v>
      </c>
      <c r="BK1571">
        <v>0</v>
      </c>
      <c r="BL1571">
        <v>0</v>
      </c>
      <c r="BM1571">
        <v>2000</v>
      </c>
      <c r="BN1571">
        <v>0</v>
      </c>
      <c r="BO1571">
        <v>0</v>
      </c>
      <c r="BP1571">
        <v>1000</v>
      </c>
      <c r="BQ1571">
        <v>0</v>
      </c>
      <c r="BR1571">
        <v>1000</v>
      </c>
      <c r="BS1571">
        <v>0</v>
      </c>
      <c r="BT1571">
        <v>0</v>
      </c>
      <c r="BU1571">
        <v>1000</v>
      </c>
      <c r="BV1571">
        <v>1000</v>
      </c>
      <c r="BW1571">
        <v>4000</v>
      </c>
      <c r="BX1571" s="10">
        <v>3000</v>
      </c>
      <c r="BY1571">
        <v>2000</v>
      </c>
      <c r="BZ1571">
        <v>2000</v>
      </c>
      <c r="CA1571">
        <v>42000</v>
      </c>
      <c r="CB1571">
        <v>53000</v>
      </c>
      <c r="CC1571">
        <v>43000</v>
      </c>
      <c r="CD1571">
        <v>43000</v>
      </c>
      <c r="CE1571">
        <v>34000</v>
      </c>
    </row>
    <row r="1572" spans="1:83" x14ac:dyDescent="0.35">
      <c r="A1572" s="9" t="str">
        <f t="shared" si="24"/>
        <v>4556.306.14</v>
      </c>
      <c r="B1572" s="52" t="e">
        <f>+IF(MATCH(A1572,List!H$10:H$145,0),"Targeted")</f>
        <v>#N/A</v>
      </c>
      <c r="C1572" s="65"/>
      <c r="D1572" s="151" t="s">
        <v>7700</v>
      </c>
      <c r="E1572" s="16" t="s">
        <v>1709</v>
      </c>
      <c r="F1572" s="16" t="s">
        <v>1710</v>
      </c>
      <c r="G1572" s="16" t="s">
        <v>52</v>
      </c>
      <c r="H1572" s="16" t="s">
        <v>1713</v>
      </c>
      <c r="I1572" s="16" t="s">
        <v>2830</v>
      </c>
      <c r="J1572" s="16" t="s">
        <v>1273</v>
      </c>
      <c r="K1572" s="17" t="s">
        <v>12</v>
      </c>
      <c r="L1572" s="18" t="s">
        <v>1936</v>
      </c>
      <c r="M1572" s="195" t="s">
        <v>2659</v>
      </c>
      <c r="N1572" s="16" t="s">
        <v>2777</v>
      </c>
      <c r="O1572" s="17" t="s">
        <v>346</v>
      </c>
      <c r="P1572" s="17" t="s">
        <v>305</v>
      </c>
      <c r="Q1572" s="17" t="s">
        <v>306</v>
      </c>
      <c r="R1572">
        <v>0</v>
      </c>
      <c r="S1572">
        <v>0</v>
      </c>
      <c r="T1572">
        <v>0</v>
      </c>
      <c r="U1572">
        <v>0</v>
      </c>
      <c r="V1572">
        <v>0</v>
      </c>
      <c r="W1572">
        <v>0</v>
      </c>
      <c r="X1572">
        <v>0</v>
      </c>
      <c r="Y1572">
        <v>0</v>
      </c>
      <c r="Z1572">
        <v>0</v>
      </c>
      <c r="AA1572">
        <v>0</v>
      </c>
      <c r="AB1572">
        <v>0</v>
      </c>
      <c r="AC1572">
        <v>0</v>
      </c>
      <c r="AD1572">
        <v>0</v>
      </c>
      <c r="AE1572">
        <v>0</v>
      </c>
      <c r="AF1572">
        <v>0</v>
      </c>
      <c r="AG1572" s="19">
        <v>0</v>
      </c>
      <c r="AH1572">
        <v>0</v>
      </c>
      <c r="AI1572">
        <v>0</v>
      </c>
      <c r="AJ1572">
        <v>0</v>
      </c>
      <c r="AK1572">
        <v>0</v>
      </c>
      <c r="AL1572">
        <v>0</v>
      </c>
      <c r="AM1572">
        <v>0</v>
      </c>
      <c r="AN1572">
        <v>0</v>
      </c>
      <c r="AO1572">
        <v>0</v>
      </c>
      <c r="AP1572">
        <v>0</v>
      </c>
      <c r="AQ1572">
        <v>0</v>
      </c>
      <c r="AR1572">
        <v>0</v>
      </c>
      <c r="AS1572">
        <v>0</v>
      </c>
      <c r="AT1572">
        <v>0</v>
      </c>
      <c r="AU1572">
        <v>0</v>
      </c>
      <c r="AV1572">
        <v>-2777</v>
      </c>
      <c r="AW1572">
        <v>-3590</v>
      </c>
      <c r="AX1572">
        <v>-3041</v>
      </c>
      <c r="AY1572">
        <v>-1566</v>
      </c>
      <c r="AZ1572">
        <v>-5000</v>
      </c>
      <c r="BA1572">
        <v>-10000</v>
      </c>
      <c r="BB1572">
        <v>-9000</v>
      </c>
      <c r="BC1572">
        <v>-14000</v>
      </c>
      <c r="BD1572">
        <v>4000</v>
      </c>
      <c r="BE1572">
        <v>-11000</v>
      </c>
      <c r="BF1572">
        <v>-10000</v>
      </c>
      <c r="BG1572">
        <v>-4000</v>
      </c>
      <c r="BH1572">
        <v>-12000</v>
      </c>
      <c r="BI1572">
        <v>-1000</v>
      </c>
      <c r="BJ1572">
        <v>5000</v>
      </c>
      <c r="BK1572">
        <v>-7000</v>
      </c>
      <c r="BL1572">
        <v>-11000</v>
      </c>
      <c r="BM1572">
        <v>-7000</v>
      </c>
      <c r="BN1572">
        <v>-10000</v>
      </c>
      <c r="BO1572">
        <v>-17000</v>
      </c>
      <c r="BP1572">
        <v>13000</v>
      </c>
      <c r="BQ1572">
        <v>12000</v>
      </c>
      <c r="BR1572">
        <v>0</v>
      </c>
      <c r="BS1572">
        <v>-3000</v>
      </c>
      <c r="BT1572">
        <v>-7000</v>
      </c>
      <c r="BU1572">
        <v>-5000</v>
      </c>
      <c r="BV1572">
        <v>1000</v>
      </c>
      <c r="BW1572">
        <v>-17000</v>
      </c>
      <c r="BX1572">
        <v>-24000</v>
      </c>
      <c r="BY1572">
        <v>-35000</v>
      </c>
      <c r="BZ1572">
        <v>1000</v>
      </c>
      <c r="CA1572">
        <v>1000</v>
      </c>
      <c r="CB1572">
        <v>-1000</v>
      </c>
      <c r="CC1572">
        <v>-1000</v>
      </c>
      <c r="CD1572">
        <v>-2000</v>
      </c>
      <c r="CE1572">
        <v>-2000</v>
      </c>
    </row>
    <row r="1573" spans="1:83" x14ac:dyDescent="0.35">
      <c r="A1573" s="9" t="str">
        <f t="shared" si="24"/>
        <v>5055.306.14</v>
      </c>
      <c r="B1573" s="52" t="e">
        <f>+IF(MATCH(A1573,List!H$10:H$145,0),"Targeted")</f>
        <v>#N/A</v>
      </c>
      <c r="C1573" s="65"/>
      <c r="D1573" s="151"/>
      <c r="E1573" s="16" t="s">
        <v>1709</v>
      </c>
      <c r="F1573" s="16" t="s">
        <v>1710</v>
      </c>
      <c r="G1573" s="16" t="s">
        <v>52</v>
      </c>
      <c r="H1573" s="16" t="s">
        <v>1713</v>
      </c>
      <c r="I1573" s="16" t="s">
        <v>2831</v>
      </c>
      <c r="J1573" s="16" t="s">
        <v>2463</v>
      </c>
      <c r="K1573" s="17" t="s">
        <v>12</v>
      </c>
      <c r="L1573" s="18" t="s">
        <v>1936</v>
      </c>
      <c r="M1573" s="195" t="s">
        <v>2659</v>
      </c>
      <c r="N1573" s="16" t="s">
        <v>2777</v>
      </c>
      <c r="O1573" s="17" t="s">
        <v>304</v>
      </c>
      <c r="P1573" s="17" t="s">
        <v>305</v>
      </c>
      <c r="Q1573" s="17" t="s">
        <v>306</v>
      </c>
      <c r="R1573">
        <v>0</v>
      </c>
      <c r="S1573">
        <v>0</v>
      </c>
      <c r="T1573">
        <v>0</v>
      </c>
      <c r="U1573">
        <v>0</v>
      </c>
      <c r="V1573">
        <v>0</v>
      </c>
      <c r="W1573">
        <v>0</v>
      </c>
      <c r="X1573">
        <v>0</v>
      </c>
      <c r="Y1573">
        <v>0</v>
      </c>
      <c r="Z1573">
        <v>0</v>
      </c>
      <c r="AA1573">
        <v>0</v>
      </c>
      <c r="AB1573">
        <v>0</v>
      </c>
      <c r="AC1573">
        <v>0</v>
      </c>
      <c r="AD1573">
        <v>0</v>
      </c>
      <c r="AE1573">
        <v>0</v>
      </c>
      <c r="AF1573">
        <v>0</v>
      </c>
      <c r="AG1573" s="19">
        <v>0</v>
      </c>
      <c r="AH1573">
        <v>0</v>
      </c>
      <c r="AI1573">
        <v>0</v>
      </c>
      <c r="AJ1573">
        <v>0</v>
      </c>
      <c r="AK1573">
        <v>0</v>
      </c>
      <c r="AL1573">
        <v>0</v>
      </c>
      <c r="AM1573">
        <v>0</v>
      </c>
      <c r="AN1573">
        <v>0</v>
      </c>
      <c r="AO1573">
        <v>0</v>
      </c>
      <c r="AP1573">
        <v>0</v>
      </c>
      <c r="AQ1573">
        <v>0</v>
      </c>
      <c r="AR1573">
        <v>-50</v>
      </c>
      <c r="AS1573">
        <v>42</v>
      </c>
      <c r="AT1573">
        <v>68</v>
      </c>
      <c r="AU1573">
        <v>9</v>
      </c>
      <c r="AV1573">
        <v>44</v>
      </c>
      <c r="AW1573">
        <v>39</v>
      </c>
      <c r="AX1573">
        <v>13</v>
      </c>
      <c r="AY1573">
        <v>41</v>
      </c>
      <c r="AZ1573">
        <v>0</v>
      </c>
      <c r="BA1573">
        <v>0</v>
      </c>
      <c r="BB1573">
        <v>0</v>
      </c>
      <c r="BC1573">
        <v>0</v>
      </c>
      <c r="BD1573">
        <v>0</v>
      </c>
      <c r="BE1573">
        <v>0</v>
      </c>
      <c r="BF1573">
        <v>0</v>
      </c>
      <c r="BG1573">
        <v>0</v>
      </c>
      <c r="BH1573">
        <v>0</v>
      </c>
      <c r="BI1573">
        <v>0</v>
      </c>
      <c r="BJ1573">
        <v>0</v>
      </c>
      <c r="BK1573">
        <v>0</v>
      </c>
      <c r="BL1573">
        <v>0</v>
      </c>
      <c r="BM1573">
        <v>0</v>
      </c>
      <c r="BN1573">
        <v>0</v>
      </c>
      <c r="BO1573">
        <v>0</v>
      </c>
      <c r="BP1573">
        <v>0</v>
      </c>
      <c r="BQ1573">
        <v>0</v>
      </c>
      <c r="BR1573">
        <v>0</v>
      </c>
      <c r="BS1573">
        <v>0</v>
      </c>
      <c r="BT1573">
        <v>0</v>
      </c>
      <c r="BU1573">
        <v>0</v>
      </c>
      <c r="BV1573">
        <v>0</v>
      </c>
      <c r="BW1573">
        <v>0</v>
      </c>
      <c r="BX1573" s="10">
        <v>0</v>
      </c>
      <c r="BY1573">
        <v>0</v>
      </c>
      <c r="BZ1573">
        <v>0</v>
      </c>
      <c r="CA1573">
        <v>0</v>
      </c>
      <c r="CB1573">
        <v>0</v>
      </c>
      <c r="CC1573">
        <v>0</v>
      </c>
      <c r="CD1573">
        <v>0</v>
      </c>
      <c r="CE1573">
        <v>0</v>
      </c>
    </row>
    <row r="1574" spans="1:83" x14ac:dyDescent="0.35">
      <c r="A1574" s="9" t="str">
        <f t="shared" si="24"/>
        <v>8562.306.14</v>
      </c>
      <c r="B1574" s="52" t="e">
        <f>+IF(MATCH(A1574,List!H$10:H$145,0),"Targeted")</f>
        <v>#N/A</v>
      </c>
      <c r="C1574" s="65"/>
      <c r="D1574" s="151"/>
      <c r="E1574" s="16" t="s">
        <v>1709</v>
      </c>
      <c r="F1574" s="16" t="s">
        <v>1710</v>
      </c>
      <c r="G1574" s="16" t="s">
        <v>52</v>
      </c>
      <c r="H1574" s="16" t="s">
        <v>1713</v>
      </c>
      <c r="I1574" s="16" t="s">
        <v>2832</v>
      </c>
      <c r="J1574" s="16" t="s">
        <v>2479</v>
      </c>
      <c r="K1574" s="17" t="s">
        <v>12</v>
      </c>
      <c r="L1574" s="18" t="s">
        <v>1936</v>
      </c>
      <c r="M1574" s="195" t="s">
        <v>2659</v>
      </c>
      <c r="N1574" s="16" t="s">
        <v>2777</v>
      </c>
      <c r="O1574" s="17" t="s">
        <v>304</v>
      </c>
      <c r="P1574" s="17" t="s">
        <v>305</v>
      </c>
      <c r="Q1574" s="17" t="s">
        <v>306</v>
      </c>
      <c r="R1574">
        <v>0</v>
      </c>
      <c r="S1574">
        <v>0</v>
      </c>
      <c r="T1574">
        <v>0</v>
      </c>
      <c r="U1574">
        <v>0</v>
      </c>
      <c r="V1574">
        <v>0</v>
      </c>
      <c r="W1574">
        <v>0</v>
      </c>
      <c r="X1574">
        <v>0</v>
      </c>
      <c r="Y1574">
        <v>0</v>
      </c>
      <c r="Z1574">
        <v>0</v>
      </c>
      <c r="AA1574">
        <v>0</v>
      </c>
      <c r="AB1574">
        <v>0</v>
      </c>
      <c r="AC1574">
        <v>0</v>
      </c>
      <c r="AD1574">
        <v>0</v>
      </c>
      <c r="AE1574">
        <v>0</v>
      </c>
      <c r="AF1574">
        <v>0</v>
      </c>
      <c r="AG1574" s="19">
        <v>0</v>
      </c>
      <c r="AH1574">
        <v>0</v>
      </c>
      <c r="AI1574">
        <v>0</v>
      </c>
      <c r="AJ1574">
        <v>0</v>
      </c>
      <c r="AK1574">
        <v>0</v>
      </c>
      <c r="AL1574">
        <v>0</v>
      </c>
      <c r="AM1574">
        <v>0</v>
      </c>
      <c r="AN1574">
        <v>0</v>
      </c>
      <c r="AO1574">
        <v>0</v>
      </c>
      <c r="AP1574">
        <v>-1</v>
      </c>
      <c r="AQ1574">
        <v>50</v>
      </c>
      <c r="AR1574">
        <v>243</v>
      </c>
      <c r="AS1574">
        <v>71</v>
      </c>
      <c r="AT1574">
        <v>149</v>
      </c>
      <c r="AU1574">
        <v>84</v>
      </c>
      <c r="AV1574">
        <v>163</v>
      </c>
      <c r="AW1574">
        <v>185</v>
      </c>
      <c r="AX1574">
        <v>11</v>
      </c>
      <c r="AY1574">
        <v>101</v>
      </c>
      <c r="AZ1574">
        <v>0</v>
      </c>
      <c r="BA1574">
        <v>0</v>
      </c>
      <c r="BB1574">
        <v>0</v>
      </c>
      <c r="BC1574">
        <v>0</v>
      </c>
      <c r="BD1574">
        <v>2000</v>
      </c>
      <c r="BE1574">
        <v>2000</v>
      </c>
      <c r="BF1574">
        <v>1000</v>
      </c>
      <c r="BG1574">
        <v>1000</v>
      </c>
      <c r="BH1574">
        <v>2000</v>
      </c>
      <c r="BI1574">
        <v>1000</v>
      </c>
      <c r="BJ1574">
        <v>2000</v>
      </c>
      <c r="BK1574">
        <v>3000</v>
      </c>
      <c r="BL1574">
        <v>3000</v>
      </c>
      <c r="BM1574">
        <v>2000</v>
      </c>
      <c r="BN1574">
        <v>2000</v>
      </c>
      <c r="BO1574">
        <v>2000</v>
      </c>
      <c r="BP1574">
        <v>1000</v>
      </c>
      <c r="BQ1574">
        <v>1000</v>
      </c>
      <c r="BR1574">
        <v>1000</v>
      </c>
      <c r="BS1574">
        <v>2000</v>
      </c>
      <c r="BT1574">
        <v>2000</v>
      </c>
      <c r="BU1574">
        <v>1000</v>
      </c>
      <c r="BV1574">
        <v>1000</v>
      </c>
      <c r="BW1574">
        <v>1000</v>
      </c>
      <c r="BX1574" s="10">
        <v>0</v>
      </c>
      <c r="BY1574">
        <v>1000</v>
      </c>
      <c r="BZ1574">
        <v>1000</v>
      </c>
      <c r="CA1574">
        <v>1000</v>
      </c>
      <c r="CB1574">
        <v>1000</v>
      </c>
      <c r="CC1574">
        <v>1000</v>
      </c>
      <c r="CD1574">
        <v>1000</v>
      </c>
      <c r="CE1574">
        <v>1000</v>
      </c>
    </row>
    <row r="1575" spans="1:83" x14ac:dyDescent="0.35">
      <c r="A1575" s="9" t="str">
        <f t="shared" si="24"/>
        <v>0956.306.14</v>
      </c>
      <c r="B1575" s="52" t="e">
        <f>+IF(MATCH(A1575,List!H$10:H$145,0),"Targeted")</f>
        <v>#N/A</v>
      </c>
      <c r="C1575" s="65"/>
      <c r="D1575" s="151" t="s">
        <v>7700</v>
      </c>
      <c r="E1575" s="16" t="s">
        <v>1709</v>
      </c>
      <c r="F1575" s="16" t="s">
        <v>1710</v>
      </c>
      <c r="G1575" s="16" t="s">
        <v>12</v>
      </c>
      <c r="H1575" s="16" t="s">
        <v>2833</v>
      </c>
      <c r="I1575" s="16" t="s">
        <v>2834</v>
      </c>
      <c r="J1575" s="16" t="s">
        <v>2835</v>
      </c>
      <c r="K1575" s="17" t="s">
        <v>12</v>
      </c>
      <c r="L1575" s="18" t="s">
        <v>1936</v>
      </c>
      <c r="M1575" s="195" t="s">
        <v>2659</v>
      </c>
      <c r="N1575" s="16" t="s">
        <v>2777</v>
      </c>
      <c r="O1575" s="17" t="s">
        <v>346</v>
      </c>
      <c r="P1575" s="17" t="s">
        <v>305</v>
      </c>
      <c r="Q1575" s="17" t="s">
        <v>306</v>
      </c>
      <c r="R1575">
        <v>0</v>
      </c>
      <c r="S1575">
        <v>0</v>
      </c>
      <c r="T1575">
        <v>0</v>
      </c>
      <c r="U1575">
        <v>0</v>
      </c>
      <c r="V1575">
        <v>0</v>
      </c>
      <c r="W1575">
        <v>60</v>
      </c>
      <c r="X1575">
        <v>0</v>
      </c>
      <c r="Y1575">
        <v>2210</v>
      </c>
      <c r="Z1575">
        <v>1463</v>
      </c>
      <c r="AA1575">
        <v>426</v>
      </c>
      <c r="AB1575">
        <v>297</v>
      </c>
      <c r="AC1575">
        <v>90</v>
      </c>
      <c r="AD1575">
        <v>87</v>
      </c>
      <c r="AE1575">
        <v>40</v>
      </c>
      <c r="AF1575">
        <v>0</v>
      </c>
      <c r="AG1575" s="19">
        <v>0</v>
      </c>
      <c r="AH1575">
        <v>0</v>
      </c>
      <c r="AI1575">
        <v>0</v>
      </c>
      <c r="AJ1575">
        <v>0</v>
      </c>
      <c r="AK1575">
        <v>0</v>
      </c>
      <c r="AL1575">
        <v>0</v>
      </c>
      <c r="AM1575">
        <v>0</v>
      </c>
      <c r="AN1575">
        <v>0</v>
      </c>
      <c r="AO1575">
        <v>0</v>
      </c>
      <c r="AP1575">
        <v>0</v>
      </c>
      <c r="AQ1575">
        <v>0</v>
      </c>
      <c r="AR1575">
        <v>0</v>
      </c>
      <c r="AS1575">
        <v>0</v>
      </c>
      <c r="AT1575">
        <v>0</v>
      </c>
      <c r="AU1575">
        <v>0</v>
      </c>
      <c r="AV1575">
        <v>0</v>
      </c>
      <c r="AW1575">
        <v>0</v>
      </c>
      <c r="AX1575">
        <v>0</v>
      </c>
      <c r="AY1575">
        <v>0</v>
      </c>
      <c r="AZ1575">
        <v>0</v>
      </c>
      <c r="BA1575">
        <v>0</v>
      </c>
      <c r="BB1575">
        <v>0</v>
      </c>
      <c r="BC1575">
        <v>0</v>
      </c>
      <c r="BD1575">
        <v>0</v>
      </c>
      <c r="BE1575">
        <v>0</v>
      </c>
      <c r="BF1575">
        <v>0</v>
      </c>
      <c r="BG1575">
        <v>0</v>
      </c>
      <c r="BH1575">
        <v>0</v>
      </c>
      <c r="BI1575">
        <v>0</v>
      </c>
      <c r="BJ1575">
        <v>0</v>
      </c>
      <c r="BK1575">
        <v>0</v>
      </c>
      <c r="BL1575">
        <v>0</v>
      </c>
      <c r="BM1575">
        <v>0</v>
      </c>
      <c r="BN1575">
        <v>0</v>
      </c>
      <c r="BO1575">
        <v>0</v>
      </c>
      <c r="BP1575">
        <v>0</v>
      </c>
      <c r="BQ1575">
        <v>0</v>
      </c>
      <c r="BR1575">
        <v>0</v>
      </c>
      <c r="BS1575">
        <v>0</v>
      </c>
      <c r="BT1575">
        <v>0</v>
      </c>
      <c r="BU1575">
        <v>0</v>
      </c>
      <c r="BV1575">
        <v>0</v>
      </c>
      <c r="BW1575">
        <v>0</v>
      </c>
      <c r="BX1575">
        <v>0</v>
      </c>
      <c r="BY1575">
        <v>0</v>
      </c>
      <c r="BZ1575">
        <v>0</v>
      </c>
      <c r="CA1575">
        <v>0</v>
      </c>
      <c r="CB1575">
        <v>0</v>
      </c>
      <c r="CC1575">
        <v>0</v>
      </c>
      <c r="CD1575">
        <v>0</v>
      </c>
      <c r="CE1575">
        <v>0</v>
      </c>
    </row>
    <row r="1576" spans="1:83" x14ac:dyDescent="0.35">
      <c r="A1576" s="9" t="str">
        <f t="shared" si="24"/>
        <v>0956.306.14</v>
      </c>
      <c r="B1576" s="52" t="e">
        <f>+IF(MATCH(A1576,List!H$10:H$145,0),"Targeted")</f>
        <v>#N/A</v>
      </c>
      <c r="C1576" s="65"/>
      <c r="D1576" s="151" t="s">
        <v>7700</v>
      </c>
      <c r="E1576" s="16" t="s">
        <v>1709</v>
      </c>
      <c r="F1576" s="16" t="s">
        <v>1710</v>
      </c>
      <c r="G1576" s="16" t="s">
        <v>12</v>
      </c>
      <c r="H1576" s="16" t="s">
        <v>2833</v>
      </c>
      <c r="I1576" s="16" t="s">
        <v>2834</v>
      </c>
      <c r="J1576" s="16" t="s">
        <v>2835</v>
      </c>
      <c r="K1576" s="17" t="s">
        <v>12</v>
      </c>
      <c r="L1576" s="18" t="s">
        <v>1936</v>
      </c>
      <c r="M1576" s="195" t="s">
        <v>2659</v>
      </c>
      <c r="N1576" s="16" t="s">
        <v>2777</v>
      </c>
      <c r="O1576" s="17" t="s">
        <v>346</v>
      </c>
      <c r="P1576" s="17" t="s">
        <v>524</v>
      </c>
      <c r="Q1576" s="17" t="s">
        <v>306</v>
      </c>
      <c r="R1576">
        <v>91</v>
      </c>
      <c r="S1576">
        <v>40</v>
      </c>
      <c r="T1576">
        <v>68</v>
      </c>
      <c r="U1576">
        <v>442</v>
      </c>
      <c r="V1576">
        <v>312</v>
      </c>
      <c r="W1576">
        <v>155</v>
      </c>
      <c r="X1576">
        <v>15</v>
      </c>
      <c r="Y1576">
        <v>0</v>
      </c>
      <c r="Z1576">
        <v>0</v>
      </c>
      <c r="AA1576">
        <v>52</v>
      </c>
      <c r="AB1576">
        <v>19</v>
      </c>
      <c r="AC1576">
        <v>0</v>
      </c>
      <c r="AD1576">
        <v>0</v>
      </c>
      <c r="AE1576">
        <v>24</v>
      </c>
      <c r="AF1576">
        <v>0</v>
      </c>
      <c r="AG1576" s="19">
        <v>-5</v>
      </c>
      <c r="AH1576">
        <v>0</v>
      </c>
      <c r="AI1576">
        <v>51</v>
      </c>
      <c r="AJ1576">
        <v>130</v>
      </c>
      <c r="AK1576">
        <v>965</v>
      </c>
      <c r="AL1576">
        <v>645</v>
      </c>
      <c r="AM1576">
        <v>26</v>
      </c>
      <c r="AN1576">
        <v>0</v>
      </c>
      <c r="AO1576">
        <v>0</v>
      </c>
      <c r="AP1576">
        <v>0</v>
      </c>
      <c r="AQ1576">
        <v>0</v>
      </c>
      <c r="AR1576">
        <v>0</v>
      </c>
      <c r="AS1576">
        <v>0</v>
      </c>
      <c r="AT1576">
        <v>0</v>
      </c>
      <c r="AU1576">
        <v>0</v>
      </c>
      <c r="AV1576">
        <v>0</v>
      </c>
      <c r="AW1576">
        <v>0</v>
      </c>
      <c r="AX1576">
        <v>0</v>
      </c>
      <c r="AY1576">
        <v>0</v>
      </c>
      <c r="AZ1576">
        <v>0</v>
      </c>
      <c r="BA1576">
        <v>0</v>
      </c>
      <c r="BB1576">
        <v>0</v>
      </c>
      <c r="BC1576">
        <v>0</v>
      </c>
      <c r="BD1576">
        <v>0</v>
      </c>
      <c r="BE1576">
        <v>0</v>
      </c>
      <c r="BF1576">
        <v>0</v>
      </c>
      <c r="BG1576">
        <v>0</v>
      </c>
      <c r="BH1576">
        <v>0</v>
      </c>
      <c r="BI1576">
        <v>0</v>
      </c>
      <c r="BJ1576">
        <v>0</v>
      </c>
      <c r="BK1576">
        <v>0</v>
      </c>
      <c r="BL1576">
        <v>0</v>
      </c>
      <c r="BM1576">
        <v>0</v>
      </c>
      <c r="BN1576">
        <v>0</v>
      </c>
      <c r="BO1576">
        <v>0</v>
      </c>
      <c r="BP1576">
        <v>0</v>
      </c>
      <c r="BQ1576">
        <v>0</v>
      </c>
      <c r="BR1576">
        <v>0</v>
      </c>
      <c r="BS1576">
        <v>0</v>
      </c>
      <c r="BT1576">
        <v>0</v>
      </c>
      <c r="BU1576">
        <v>0</v>
      </c>
      <c r="BV1576">
        <v>0</v>
      </c>
      <c r="BW1576">
        <v>0</v>
      </c>
      <c r="BX1576">
        <v>0</v>
      </c>
      <c r="BY1576">
        <v>0</v>
      </c>
      <c r="BZ1576">
        <v>0</v>
      </c>
      <c r="CA1576">
        <v>0</v>
      </c>
      <c r="CB1576">
        <v>0</v>
      </c>
      <c r="CC1576">
        <v>0</v>
      </c>
      <c r="CD1576">
        <v>0</v>
      </c>
      <c r="CE1576">
        <v>0</v>
      </c>
    </row>
    <row r="1577" spans="1:83" x14ac:dyDescent="0.35">
      <c r="A1577" s="9" t="str">
        <f t="shared" si="24"/>
        <v>0959.306.14</v>
      </c>
      <c r="B1577" s="52" t="e">
        <f>+IF(MATCH(A1577,List!H$10:H$145,0),"Targeted")</f>
        <v>#N/A</v>
      </c>
      <c r="C1577" s="65"/>
      <c r="D1577" s="151" t="s">
        <v>7700</v>
      </c>
      <c r="E1577" s="16" t="s">
        <v>1709</v>
      </c>
      <c r="F1577" s="16" t="s">
        <v>1710</v>
      </c>
      <c r="G1577" s="16" t="s">
        <v>12</v>
      </c>
      <c r="H1577" s="16" t="s">
        <v>2833</v>
      </c>
      <c r="I1577" s="16" t="s">
        <v>2836</v>
      </c>
      <c r="J1577" s="16" t="s">
        <v>2837</v>
      </c>
      <c r="K1577" s="17" t="s">
        <v>12</v>
      </c>
      <c r="L1577" s="18" t="s">
        <v>1936</v>
      </c>
      <c r="M1577" s="195" t="s">
        <v>2659</v>
      </c>
      <c r="N1577" s="16" t="s">
        <v>2777</v>
      </c>
      <c r="O1577" s="17" t="s">
        <v>346</v>
      </c>
      <c r="P1577" s="17" t="s">
        <v>305</v>
      </c>
      <c r="Q1577" s="17" t="s">
        <v>306</v>
      </c>
      <c r="R1577">
        <v>26280</v>
      </c>
      <c r="S1577">
        <v>29005</v>
      </c>
      <c r="T1577">
        <v>29966</v>
      </c>
      <c r="U1577">
        <v>30968</v>
      </c>
      <c r="V1577">
        <v>33051</v>
      </c>
      <c r="W1577">
        <v>37657</v>
      </c>
      <c r="X1577">
        <v>41290</v>
      </c>
      <c r="Y1577">
        <v>41080</v>
      </c>
      <c r="Z1577">
        <v>42024</v>
      </c>
      <c r="AA1577">
        <v>44112</v>
      </c>
      <c r="AB1577">
        <v>48221</v>
      </c>
      <c r="AC1577">
        <v>84276</v>
      </c>
      <c r="AD1577">
        <v>70220</v>
      </c>
      <c r="AE1577">
        <v>69797</v>
      </c>
      <c r="AF1577">
        <v>81391</v>
      </c>
      <c r="AG1577" s="19">
        <v>24682</v>
      </c>
      <c r="AH1577">
        <v>116963</v>
      </c>
      <c r="AI1577">
        <v>121213</v>
      </c>
      <c r="AJ1577">
        <v>141449</v>
      </c>
      <c r="AK1577">
        <v>161022</v>
      </c>
      <c r="AL1577">
        <v>158074</v>
      </c>
      <c r="AM1577">
        <v>152388</v>
      </c>
      <c r="AN1577">
        <v>147675</v>
      </c>
      <c r="AO1577">
        <v>160259</v>
      </c>
      <c r="AP1577">
        <v>149197</v>
      </c>
      <c r="AQ1577">
        <v>131009</v>
      </c>
      <c r="AR1577">
        <v>135499</v>
      </c>
      <c r="AS1577">
        <v>142423</v>
      </c>
      <c r="AT1577">
        <v>159595</v>
      </c>
      <c r="AU1577">
        <v>163710</v>
      </c>
      <c r="AV1577">
        <v>166202</v>
      </c>
      <c r="AW1577">
        <v>182763</v>
      </c>
      <c r="AX1577">
        <v>182026</v>
      </c>
      <c r="AY1577">
        <v>172795</v>
      </c>
      <c r="AZ1577">
        <v>157000</v>
      </c>
      <c r="BA1577">
        <v>77000</v>
      </c>
      <c r="BB1577">
        <v>9000</v>
      </c>
      <c r="BC1577">
        <v>5000</v>
      </c>
      <c r="BD1577">
        <v>2000</v>
      </c>
      <c r="BE1577">
        <v>2000</v>
      </c>
      <c r="BF1577">
        <v>0</v>
      </c>
      <c r="BG1577">
        <v>1000</v>
      </c>
      <c r="BH1577">
        <v>0</v>
      </c>
      <c r="BI1577">
        <v>0</v>
      </c>
      <c r="BJ1577">
        <v>0</v>
      </c>
      <c r="BK1577">
        <v>0</v>
      </c>
      <c r="BL1577">
        <v>0</v>
      </c>
      <c r="BM1577">
        <v>0</v>
      </c>
      <c r="BN1577">
        <v>1000</v>
      </c>
      <c r="BO1577">
        <v>0</v>
      </c>
      <c r="BP1577">
        <v>0</v>
      </c>
      <c r="BQ1577">
        <v>0</v>
      </c>
      <c r="BR1577">
        <v>0</v>
      </c>
      <c r="BS1577">
        <v>0</v>
      </c>
      <c r="BT1577">
        <v>0</v>
      </c>
      <c r="BU1577">
        <v>0</v>
      </c>
      <c r="BV1577">
        <v>0</v>
      </c>
      <c r="BW1577">
        <v>0</v>
      </c>
      <c r="BX1577">
        <v>0</v>
      </c>
      <c r="BY1577">
        <v>0</v>
      </c>
      <c r="BZ1577">
        <v>0</v>
      </c>
      <c r="CA1577">
        <v>0</v>
      </c>
      <c r="CB1577">
        <v>0</v>
      </c>
      <c r="CC1577">
        <v>0</v>
      </c>
      <c r="CD1577">
        <v>0</v>
      </c>
      <c r="CE1577">
        <v>0</v>
      </c>
    </row>
    <row r="1578" spans="1:83" x14ac:dyDescent="0.35">
      <c r="A1578" s="9" t="str">
        <f t="shared" si="24"/>
        <v>0959.306.14</v>
      </c>
      <c r="B1578" s="52" t="e">
        <f>+IF(MATCH(A1578,List!H$10:H$145,0),"Targeted")</f>
        <v>#N/A</v>
      </c>
      <c r="C1578" s="65"/>
      <c r="D1578" s="151" t="s">
        <v>7700</v>
      </c>
      <c r="E1578" s="16" t="s">
        <v>1709</v>
      </c>
      <c r="F1578" s="16" t="s">
        <v>1710</v>
      </c>
      <c r="G1578" s="16" t="s">
        <v>12</v>
      </c>
      <c r="H1578" s="16" t="s">
        <v>2833</v>
      </c>
      <c r="I1578" s="16" t="s">
        <v>2836</v>
      </c>
      <c r="J1578" s="16" t="s">
        <v>2837</v>
      </c>
      <c r="K1578" s="17" t="s">
        <v>12</v>
      </c>
      <c r="L1578" s="18" t="s">
        <v>1936</v>
      </c>
      <c r="M1578" s="195" t="s">
        <v>2659</v>
      </c>
      <c r="N1578" s="16" t="s">
        <v>2777</v>
      </c>
      <c r="O1578" s="17" t="s">
        <v>346</v>
      </c>
      <c r="P1578" s="17" t="s">
        <v>524</v>
      </c>
      <c r="Q1578" s="17" t="s">
        <v>306</v>
      </c>
      <c r="R1578">
        <v>300</v>
      </c>
      <c r="S1578">
        <v>118</v>
      </c>
      <c r="T1578">
        <v>262</v>
      </c>
      <c r="U1578">
        <v>464</v>
      </c>
      <c r="V1578">
        <v>447</v>
      </c>
      <c r="W1578">
        <v>0</v>
      </c>
      <c r="X1578">
        <v>0</v>
      </c>
      <c r="Y1578">
        <v>0</v>
      </c>
      <c r="Z1578">
        <v>0</v>
      </c>
      <c r="AA1578">
        <v>0</v>
      </c>
      <c r="AB1578">
        <v>0</v>
      </c>
      <c r="AC1578">
        <v>0</v>
      </c>
      <c r="AD1578">
        <v>0</v>
      </c>
      <c r="AE1578">
        <v>0</v>
      </c>
      <c r="AF1578">
        <v>0</v>
      </c>
      <c r="AG1578" s="19">
        <v>0</v>
      </c>
      <c r="AH1578">
        <v>0</v>
      </c>
      <c r="AI1578">
        <v>0</v>
      </c>
      <c r="AJ1578">
        <v>0</v>
      </c>
      <c r="AK1578">
        <v>0</v>
      </c>
      <c r="AL1578">
        <v>0</v>
      </c>
      <c r="AM1578">
        <v>5900</v>
      </c>
      <c r="AN1578">
        <v>0</v>
      </c>
      <c r="AO1578">
        <v>0</v>
      </c>
      <c r="AP1578">
        <v>0</v>
      </c>
      <c r="AQ1578">
        <v>0</v>
      </c>
      <c r="AR1578">
        <v>0</v>
      </c>
      <c r="AS1578">
        <v>0</v>
      </c>
      <c r="AT1578">
        <v>0</v>
      </c>
      <c r="AU1578">
        <v>0</v>
      </c>
      <c r="AV1578">
        <v>0</v>
      </c>
      <c r="AW1578">
        <v>0</v>
      </c>
      <c r="AX1578">
        <v>0</v>
      </c>
      <c r="AY1578">
        <v>0</v>
      </c>
      <c r="AZ1578">
        <v>0</v>
      </c>
      <c r="BA1578">
        <v>0</v>
      </c>
      <c r="BB1578">
        <v>0</v>
      </c>
      <c r="BC1578">
        <v>0</v>
      </c>
      <c r="BD1578">
        <v>0</v>
      </c>
      <c r="BE1578">
        <v>0</v>
      </c>
      <c r="BF1578">
        <v>0</v>
      </c>
      <c r="BG1578">
        <v>0</v>
      </c>
      <c r="BH1578">
        <v>0</v>
      </c>
      <c r="BI1578">
        <v>0</v>
      </c>
      <c r="BJ1578">
        <v>0</v>
      </c>
      <c r="BK1578">
        <v>0</v>
      </c>
      <c r="BL1578">
        <v>0</v>
      </c>
      <c r="BM1578">
        <v>0</v>
      </c>
      <c r="BN1578">
        <v>0</v>
      </c>
      <c r="BO1578">
        <v>0</v>
      </c>
      <c r="BP1578">
        <v>0</v>
      </c>
      <c r="BQ1578">
        <v>0</v>
      </c>
      <c r="BR1578">
        <v>0</v>
      </c>
      <c r="BS1578">
        <v>0</v>
      </c>
      <c r="BT1578">
        <v>0</v>
      </c>
      <c r="BU1578">
        <v>0</v>
      </c>
      <c r="BV1578">
        <v>0</v>
      </c>
      <c r="BW1578">
        <v>0</v>
      </c>
      <c r="BX1578">
        <v>0</v>
      </c>
      <c r="BY1578">
        <v>0</v>
      </c>
      <c r="BZ1578">
        <v>0</v>
      </c>
      <c r="CA1578">
        <v>0</v>
      </c>
      <c r="CB1578">
        <v>0</v>
      </c>
      <c r="CC1578">
        <v>0</v>
      </c>
      <c r="CD1578">
        <v>0</v>
      </c>
      <c r="CE1578">
        <v>0</v>
      </c>
    </row>
    <row r="1579" spans="1:83" x14ac:dyDescent="0.35">
      <c r="A1579" s="9" t="str">
        <f t="shared" si="24"/>
        <v>8287.306.14</v>
      </c>
      <c r="B1579" s="52" t="e">
        <f>+IF(MATCH(A1579,List!H$10:H$145,0),"Targeted")</f>
        <v>#N/A</v>
      </c>
      <c r="C1579" s="65"/>
      <c r="D1579" s="151"/>
      <c r="E1579" s="16" t="s">
        <v>1709</v>
      </c>
      <c r="F1579" s="16" t="s">
        <v>1710</v>
      </c>
      <c r="G1579" s="16" t="s">
        <v>12</v>
      </c>
      <c r="H1579" s="16" t="s">
        <v>2833</v>
      </c>
      <c r="I1579" s="16" t="s">
        <v>2838</v>
      </c>
      <c r="J1579" s="16" t="s">
        <v>2839</v>
      </c>
      <c r="K1579" s="17" t="s">
        <v>12</v>
      </c>
      <c r="L1579" s="18" t="s">
        <v>1936</v>
      </c>
      <c r="M1579" s="195" t="s">
        <v>2659</v>
      </c>
      <c r="N1579" s="16" t="s">
        <v>2777</v>
      </c>
      <c r="O1579" s="17" t="s">
        <v>304</v>
      </c>
      <c r="P1579" s="17" t="s">
        <v>305</v>
      </c>
      <c r="Q1579" s="17" t="s">
        <v>306</v>
      </c>
      <c r="R1579">
        <v>848</v>
      </c>
      <c r="S1579">
        <v>1245</v>
      </c>
      <c r="T1579">
        <v>1436</v>
      </c>
      <c r="U1579">
        <v>1299</v>
      </c>
      <c r="V1579">
        <v>1377</v>
      </c>
      <c r="W1579">
        <v>1538</v>
      </c>
      <c r="X1579">
        <v>1207</v>
      </c>
      <c r="Y1579">
        <v>1738</v>
      </c>
      <c r="Z1579">
        <v>1425</v>
      </c>
      <c r="AA1579">
        <v>1487</v>
      </c>
      <c r="AB1579">
        <v>1430</v>
      </c>
      <c r="AC1579">
        <v>649</v>
      </c>
      <c r="AD1579">
        <v>423</v>
      </c>
      <c r="AE1579">
        <v>468</v>
      </c>
      <c r="AF1579">
        <v>794</v>
      </c>
      <c r="AG1579" s="19">
        <v>279</v>
      </c>
      <c r="AH1579">
        <v>684</v>
      </c>
      <c r="AI1579">
        <v>722</v>
      </c>
      <c r="AJ1579">
        <v>413</v>
      </c>
      <c r="AK1579">
        <v>651</v>
      </c>
      <c r="AL1579">
        <v>599</v>
      </c>
      <c r="AM1579">
        <v>682</v>
      </c>
      <c r="AN1579">
        <v>238</v>
      </c>
      <c r="AO1579">
        <v>576</v>
      </c>
      <c r="AP1579">
        <v>615</v>
      </c>
      <c r="AQ1579">
        <v>369</v>
      </c>
      <c r="AR1579">
        <v>805</v>
      </c>
      <c r="AS1579">
        <v>724</v>
      </c>
      <c r="AT1579">
        <v>470</v>
      </c>
      <c r="AU1579">
        <v>498</v>
      </c>
      <c r="AV1579">
        <v>696</v>
      </c>
      <c r="AW1579">
        <v>913</v>
      </c>
      <c r="AX1579">
        <v>1078</v>
      </c>
      <c r="AY1579">
        <v>1283</v>
      </c>
      <c r="AZ1579">
        <v>2000</v>
      </c>
      <c r="BA1579">
        <v>3000</v>
      </c>
      <c r="BB1579">
        <v>0</v>
      </c>
      <c r="BC1579">
        <v>0</v>
      </c>
      <c r="BD1579">
        <v>0</v>
      </c>
      <c r="BE1579">
        <v>0</v>
      </c>
      <c r="BF1579">
        <v>0</v>
      </c>
      <c r="BG1579">
        <v>0</v>
      </c>
      <c r="BH1579">
        <v>0</v>
      </c>
      <c r="BI1579">
        <v>0</v>
      </c>
      <c r="BJ1579">
        <v>0</v>
      </c>
      <c r="BK1579">
        <v>0</v>
      </c>
      <c r="BL1579">
        <v>0</v>
      </c>
      <c r="BM1579">
        <v>0</v>
      </c>
      <c r="BN1579">
        <v>0</v>
      </c>
      <c r="BO1579">
        <v>0</v>
      </c>
      <c r="BP1579">
        <v>0</v>
      </c>
      <c r="BQ1579">
        <v>0</v>
      </c>
      <c r="BR1579">
        <v>0</v>
      </c>
      <c r="BS1579">
        <v>0</v>
      </c>
      <c r="BT1579">
        <v>0</v>
      </c>
      <c r="BU1579">
        <v>0</v>
      </c>
      <c r="BV1579">
        <v>0</v>
      </c>
      <c r="BW1579">
        <v>0</v>
      </c>
      <c r="BX1579" s="10">
        <v>0</v>
      </c>
      <c r="BY1579">
        <v>0</v>
      </c>
      <c r="BZ1579">
        <v>0</v>
      </c>
      <c r="CA1579">
        <v>0</v>
      </c>
      <c r="CB1579">
        <v>0</v>
      </c>
      <c r="CC1579">
        <v>0</v>
      </c>
      <c r="CD1579">
        <v>0</v>
      </c>
      <c r="CE1579">
        <v>0</v>
      </c>
    </row>
    <row r="1580" spans="1:83" x14ac:dyDescent="0.35">
      <c r="A1580" s="9" t="str">
        <f t="shared" si="24"/>
        <v>5579.306.14</v>
      </c>
      <c r="B1580" s="52" t="e">
        <f>+IF(MATCH(A1580,List!H$10:H$145,0),"Targeted")</f>
        <v>#N/A</v>
      </c>
      <c r="C1580" s="65"/>
      <c r="D1580" s="151"/>
      <c r="E1580" s="16" t="s">
        <v>1709</v>
      </c>
      <c r="F1580" s="16" t="s">
        <v>1710</v>
      </c>
      <c r="G1580" s="16" t="s">
        <v>2448</v>
      </c>
      <c r="H1580" s="16" t="s">
        <v>2449</v>
      </c>
      <c r="I1580" s="16" t="s">
        <v>2840</v>
      </c>
      <c r="J1580" s="16" t="s">
        <v>2275</v>
      </c>
      <c r="K1580" s="17" t="s">
        <v>12</v>
      </c>
      <c r="L1580" s="18" t="s">
        <v>1936</v>
      </c>
      <c r="M1580" s="195" t="s">
        <v>2659</v>
      </c>
      <c r="N1580" s="16" t="s">
        <v>2777</v>
      </c>
      <c r="O1580" s="17" t="s">
        <v>304</v>
      </c>
      <c r="P1580" s="17" t="s">
        <v>524</v>
      </c>
      <c r="Q1580" s="17" t="s">
        <v>306</v>
      </c>
      <c r="R1580">
        <v>0</v>
      </c>
      <c r="S1580">
        <v>0</v>
      </c>
      <c r="T1580">
        <v>0</v>
      </c>
      <c r="U1580">
        <v>0</v>
      </c>
      <c r="V1580">
        <v>0</v>
      </c>
      <c r="W1580">
        <v>0</v>
      </c>
      <c r="X1580">
        <v>0</v>
      </c>
      <c r="Y1580">
        <v>0</v>
      </c>
      <c r="Z1580">
        <v>0</v>
      </c>
      <c r="AA1580">
        <v>0</v>
      </c>
      <c r="AB1580">
        <v>0</v>
      </c>
      <c r="AC1580">
        <v>0</v>
      </c>
      <c r="AD1580">
        <v>0</v>
      </c>
      <c r="AE1580">
        <v>0</v>
      </c>
      <c r="AF1580">
        <v>0</v>
      </c>
      <c r="AG1580" s="19">
        <v>0</v>
      </c>
      <c r="AH1580">
        <v>0</v>
      </c>
      <c r="AI1580">
        <v>0</v>
      </c>
      <c r="AJ1580">
        <v>0</v>
      </c>
      <c r="AK1580">
        <v>0</v>
      </c>
      <c r="AL1580">
        <v>0</v>
      </c>
      <c r="AM1580">
        <v>0</v>
      </c>
      <c r="AN1580">
        <v>0</v>
      </c>
      <c r="AO1580">
        <v>0</v>
      </c>
      <c r="AP1580">
        <v>0</v>
      </c>
      <c r="AQ1580">
        <v>0</v>
      </c>
      <c r="AR1580">
        <v>0</v>
      </c>
      <c r="AS1580">
        <v>0</v>
      </c>
      <c r="AT1580">
        <v>0</v>
      </c>
      <c r="AU1580">
        <v>0</v>
      </c>
      <c r="AV1580">
        <v>0</v>
      </c>
      <c r="AW1580">
        <v>0</v>
      </c>
      <c r="AX1580">
        <v>0</v>
      </c>
      <c r="AY1580">
        <v>0</v>
      </c>
      <c r="AZ1580">
        <v>0</v>
      </c>
      <c r="BA1580">
        <v>0</v>
      </c>
      <c r="BB1580">
        <v>0</v>
      </c>
      <c r="BC1580">
        <v>0</v>
      </c>
      <c r="BD1580">
        <v>0</v>
      </c>
      <c r="BE1580">
        <v>0</v>
      </c>
      <c r="BF1580">
        <v>0</v>
      </c>
      <c r="BG1580">
        <v>0</v>
      </c>
      <c r="BH1580">
        <v>0</v>
      </c>
      <c r="BI1580">
        <v>0</v>
      </c>
      <c r="BJ1580">
        <v>0</v>
      </c>
      <c r="BK1580">
        <v>0</v>
      </c>
      <c r="BL1580">
        <v>0</v>
      </c>
      <c r="BM1580">
        <v>0</v>
      </c>
      <c r="BN1580">
        <v>0</v>
      </c>
      <c r="BO1580">
        <v>0</v>
      </c>
      <c r="BP1580">
        <v>0</v>
      </c>
      <c r="BQ1580">
        <v>85000</v>
      </c>
      <c r="BR1580">
        <v>121000</v>
      </c>
      <c r="BS1580">
        <v>137000</v>
      </c>
      <c r="BT1580">
        <v>122000</v>
      </c>
      <c r="BU1580">
        <v>134000</v>
      </c>
      <c r="BV1580">
        <v>142000</v>
      </c>
      <c r="BW1580">
        <v>1000</v>
      </c>
      <c r="BX1580" s="10">
        <v>1000</v>
      </c>
      <c r="BY1580">
        <v>0</v>
      </c>
      <c r="BZ1580">
        <v>1000</v>
      </c>
      <c r="CA1580">
        <v>1000</v>
      </c>
      <c r="CB1580">
        <v>1000</v>
      </c>
      <c r="CC1580">
        <v>1000</v>
      </c>
      <c r="CD1580">
        <v>1000</v>
      </c>
      <c r="CE1580">
        <v>0</v>
      </c>
    </row>
    <row r="1581" spans="1:83" x14ac:dyDescent="0.35">
      <c r="A1581" s="9" t="str">
        <f t="shared" si="24"/>
        <v>0102.306.14</v>
      </c>
      <c r="B1581" s="52" t="e">
        <f>+IF(MATCH(A1581,List!H$10:H$145,0),"Targeted")</f>
        <v>#N/A</v>
      </c>
      <c r="C1581" s="65"/>
      <c r="D1581" s="151" t="s">
        <v>7700</v>
      </c>
      <c r="E1581" s="16" t="s">
        <v>1709</v>
      </c>
      <c r="F1581" s="16" t="s">
        <v>1710</v>
      </c>
      <c r="G1581" s="16" t="s">
        <v>2022</v>
      </c>
      <c r="H1581" s="16" t="s">
        <v>1582</v>
      </c>
      <c r="I1581" s="16" t="s">
        <v>270</v>
      </c>
      <c r="J1581" s="16" t="s">
        <v>918</v>
      </c>
      <c r="K1581" s="17" t="s">
        <v>12</v>
      </c>
      <c r="L1581" s="18" t="s">
        <v>1936</v>
      </c>
      <c r="M1581" s="195" t="s">
        <v>2659</v>
      </c>
      <c r="N1581" s="16" t="s">
        <v>2777</v>
      </c>
      <c r="O1581" s="17" t="s">
        <v>346</v>
      </c>
      <c r="P1581" s="17" t="s">
        <v>305</v>
      </c>
      <c r="Q1581" s="17" t="s">
        <v>306</v>
      </c>
      <c r="R1581">
        <v>3112</v>
      </c>
      <c r="S1581">
        <v>3321</v>
      </c>
      <c r="T1581">
        <v>3803</v>
      </c>
      <c r="U1581">
        <v>4239</v>
      </c>
      <c r="V1581">
        <v>4759</v>
      </c>
      <c r="W1581">
        <v>6141</v>
      </c>
      <c r="X1581">
        <v>7327</v>
      </c>
      <c r="Y1581">
        <v>8438</v>
      </c>
      <c r="Z1581">
        <v>10273</v>
      </c>
      <c r="AA1581">
        <v>12431</v>
      </c>
      <c r="AB1581">
        <v>15539</v>
      </c>
      <c r="AC1581">
        <v>18480</v>
      </c>
      <c r="AD1581">
        <v>22184</v>
      </c>
      <c r="AE1581">
        <v>30546</v>
      </c>
      <c r="AF1581">
        <v>29249</v>
      </c>
      <c r="AG1581" s="19">
        <v>9086</v>
      </c>
      <c r="AH1581">
        <v>30520</v>
      </c>
      <c r="AI1581">
        <v>34878</v>
      </c>
      <c r="AJ1581">
        <v>33593</v>
      </c>
      <c r="AK1581">
        <v>37784</v>
      </c>
      <c r="AL1581">
        <v>51219</v>
      </c>
      <c r="AM1581">
        <v>40279</v>
      </c>
      <c r="AN1581">
        <v>45336</v>
      </c>
      <c r="AO1581">
        <v>15730</v>
      </c>
      <c r="AP1581">
        <v>48413</v>
      </c>
      <c r="AQ1581">
        <v>64440</v>
      </c>
      <c r="AR1581">
        <v>41766</v>
      </c>
      <c r="AS1581">
        <v>44507</v>
      </c>
      <c r="AT1581">
        <v>49681</v>
      </c>
      <c r="AU1581">
        <v>50322</v>
      </c>
      <c r="AV1581">
        <v>55596</v>
      </c>
      <c r="AW1581">
        <v>57905</v>
      </c>
      <c r="AX1581">
        <v>64522</v>
      </c>
      <c r="AY1581">
        <v>63432</v>
      </c>
      <c r="AZ1581">
        <v>58000</v>
      </c>
      <c r="BA1581">
        <v>57000</v>
      </c>
      <c r="BB1581">
        <v>60000</v>
      </c>
      <c r="BC1581">
        <v>62000</v>
      </c>
      <c r="BD1581">
        <v>84000</v>
      </c>
      <c r="BE1581">
        <v>71000</v>
      </c>
      <c r="BF1581">
        <v>68000</v>
      </c>
      <c r="BG1581">
        <v>68000</v>
      </c>
      <c r="BH1581">
        <v>76000</v>
      </c>
      <c r="BI1581">
        <v>88000</v>
      </c>
      <c r="BJ1581">
        <v>98000</v>
      </c>
      <c r="BK1581">
        <v>116000</v>
      </c>
      <c r="BL1581">
        <v>105000</v>
      </c>
      <c r="BM1581">
        <v>106000</v>
      </c>
      <c r="BN1581">
        <v>102000</v>
      </c>
      <c r="BO1581">
        <v>94000</v>
      </c>
      <c r="BP1581">
        <v>148000</v>
      </c>
      <c r="BQ1581">
        <v>228000</v>
      </c>
      <c r="BR1581">
        <v>248000</v>
      </c>
      <c r="BS1581">
        <v>280000</v>
      </c>
      <c r="BT1581">
        <v>322000</v>
      </c>
      <c r="BU1581">
        <v>350000</v>
      </c>
      <c r="BV1581">
        <v>325000</v>
      </c>
      <c r="BW1581">
        <v>207000</v>
      </c>
      <c r="BX1581">
        <v>184000</v>
      </c>
      <c r="BY1581">
        <v>168000</v>
      </c>
      <c r="BZ1581">
        <v>175000</v>
      </c>
      <c r="CA1581">
        <v>205000</v>
      </c>
      <c r="CB1581">
        <v>139000</v>
      </c>
      <c r="CC1581">
        <v>141000</v>
      </c>
      <c r="CD1581">
        <v>147000</v>
      </c>
      <c r="CE1581">
        <v>148000</v>
      </c>
    </row>
    <row r="1582" spans="1:83" x14ac:dyDescent="0.35">
      <c r="A1582" s="9" t="str">
        <f t="shared" si="24"/>
        <v>0102.306.14</v>
      </c>
      <c r="B1582" s="52" t="e">
        <f>+IF(MATCH(A1582,List!H$10:H$145,0),"Targeted")</f>
        <v>#N/A</v>
      </c>
      <c r="C1582" s="65"/>
      <c r="D1582" s="151"/>
      <c r="E1582" s="16" t="s">
        <v>1709</v>
      </c>
      <c r="F1582" s="16" t="s">
        <v>1710</v>
      </c>
      <c r="G1582" s="16" t="s">
        <v>2022</v>
      </c>
      <c r="H1582" s="16" t="s">
        <v>1582</v>
      </c>
      <c r="I1582" s="16" t="s">
        <v>270</v>
      </c>
      <c r="J1582" s="16" t="s">
        <v>918</v>
      </c>
      <c r="K1582" s="17" t="s">
        <v>12</v>
      </c>
      <c r="L1582" s="18" t="s">
        <v>1936</v>
      </c>
      <c r="M1582" s="195" t="s">
        <v>2659</v>
      </c>
      <c r="N1582" s="16" t="s">
        <v>2777</v>
      </c>
      <c r="O1582" s="17" t="s">
        <v>304</v>
      </c>
      <c r="P1582" s="17" t="s">
        <v>305</v>
      </c>
      <c r="Q1582" s="17" t="s">
        <v>306</v>
      </c>
      <c r="R1582">
        <v>0</v>
      </c>
      <c r="S1582">
        <v>0</v>
      </c>
      <c r="T1582">
        <v>0</v>
      </c>
      <c r="U1582">
        <v>0</v>
      </c>
      <c r="V1582">
        <v>0</v>
      </c>
      <c r="W1582">
        <v>0</v>
      </c>
      <c r="X1582">
        <v>0</v>
      </c>
      <c r="Y1582">
        <v>0</v>
      </c>
      <c r="Z1582">
        <v>0</v>
      </c>
      <c r="AA1582">
        <v>0</v>
      </c>
      <c r="AB1582">
        <v>0</v>
      </c>
      <c r="AC1582">
        <v>0</v>
      </c>
      <c r="AD1582">
        <v>0</v>
      </c>
      <c r="AE1582">
        <v>0</v>
      </c>
      <c r="AF1582">
        <v>0</v>
      </c>
      <c r="AG1582" s="19">
        <v>0</v>
      </c>
      <c r="AH1582">
        <v>0</v>
      </c>
      <c r="AI1582">
        <v>0</v>
      </c>
      <c r="AJ1582">
        <v>0</v>
      </c>
      <c r="AK1582">
        <v>0</v>
      </c>
      <c r="AL1582">
        <v>0</v>
      </c>
      <c r="AM1582">
        <v>0</v>
      </c>
      <c r="AN1582">
        <v>0</v>
      </c>
      <c r="AO1582">
        <v>0</v>
      </c>
      <c r="AP1582">
        <v>0</v>
      </c>
      <c r="AQ1582">
        <v>0</v>
      </c>
      <c r="AR1582">
        <v>0</v>
      </c>
      <c r="AS1582">
        <v>0</v>
      </c>
      <c r="AT1582">
        <v>0</v>
      </c>
      <c r="AU1582">
        <v>0</v>
      </c>
      <c r="AV1582">
        <v>0</v>
      </c>
      <c r="AW1582">
        <v>0</v>
      </c>
      <c r="AX1582">
        <v>0</v>
      </c>
      <c r="AY1582">
        <v>0</v>
      </c>
      <c r="AZ1582">
        <v>0</v>
      </c>
      <c r="BA1582">
        <v>0</v>
      </c>
      <c r="BB1582">
        <v>0</v>
      </c>
      <c r="BC1582">
        <v>0</v>
      </c>
      <c r="BD1582">
        <v>0</v>
      </c>
      <c r="BE1582">
        <v>0</v>
      </c>
      <c r="BF1582">
        <v>0</v>
      </c>
      <c r="BG1582">
        <v>0</v>
      </c>
      <c r="BH1582">
        <v>0</v>
      </c>
      <c r="BI1582">
        <v>0</v>
      </c>
      <c r="BJ1582">
        <v>0</v>
      </c>
      <c r="BK1582">
        <v>0</v>
      </c>
      <c r="BL1582">
        <v>0</v>
      </c>
      <c r="BM1582">
        <v>0</v>
      </c>
      <c r="BN1582">
        <v>0</v>
      </c>
      <c r="BO1582">
        <v>0</v>
      </c>
      <c r="BP1582">
        <v>0</v>
      </c>
      <c r="BQ1582">
        <v>0</v>
      </c>
      <c r="BR1582">
        <v>0</v>
      </c>
      <c r="BS1582">
        <v>0</v>
      </c>
      <c r="BT1582">
        <v>0</v>
      </c>
      <c r="BU1582">
        <v>0</v>
      </c>
      <c r="BV1582">
        <v>0</v>
      </c>
      <c r="BW1582">
        <v>0</v>
      </c>
      <c r="BX1582" s="10">
        <v>0</v>
      </c>
      <c r="BY1582">
        <v>0</v>
      </c>
      <c r="BZ1582">
        <v>14000</v>
      </c>
      <c r="CA1582">
        <v>21000</v>
      </c>
      <c r="CB1582">
        <v>18000</v>
      </c>
      <c r="CC1582">
        <v>18000</v>
      </c>
      <c r="CD1582">
        <v>18000</v>
      </c>
      <c r="CE1582">
        <v>18000</v>
      </c>
    </row>
    <row r="1583" spans="1:83" x14ac:dyDescent="0.35">
      <c r="A1583" s="9" t="str">
        <f t="shared" si="24"/>
        <v>0103.306.14</v>
      </c>
      <c r="B1583" s="52" t="e">
        <f>+IF(MATCH(A1583,List!H$10:H$145,0),"Targeted")</f>
        <v>#N/A</v>
      </c>
      <c r="C1583" s="65"/>
      <c r="D1583" s="151" t="s">
        <v>7700</v>
      </c>
      <c r="E1583" s="16" t="s">
        <v>1709</v>
      </c>
      <c r="F1583" s="16" t="s">
        <v>1710</v>
      </c>
      <c r="G1583" s="16" t="s">
        <v>2022</v>
      </c>
      <c r="H1583" s="16" t="s">
        <v>1582</v>
      </c>
      <c r="I1583" s="16" t="s">
        <v>1652</v>
      </c>
      <c r="J1583" s="16" t="s">
        <v>2841</v>
      </c>
      <c r="K1583" s="17" t="s">
        <v>12</v>
      </c>
      <c r="L1583" s="18" t="s">
        <v>1936</v>
      </c>
      <c r="M1583" s="195" t="s">
        <v>2659</v>
      </c>
      <c r="N1583" s="16" t="s">
        <v>2777</v>
      </c>
      <c r="O1583" s="17" t="s">
        <v>346</v>
      </c>
      <c r="P1583" s="17" t="s">
        <v>305</v>
      </c>
      <c r="Q1583" s="17" t="s">
        <v>306</v>
      </c>
      <c r="R1583">
        <v>0</v>
      </c>
      <c r="S1583">
        <v>0</v>
      </c>
      <c r="T1583">
        <v>0</v>
      </c>
      <c r="U1583">
        <v>0</v>
      </c>
      <c r="V1583">
        <v>0</v>
      </c>
      <c r="W1583">
        <v>0</v>
      </c>
      <c r="X1583">
        <v>0</v>
      </c>
      <c r="Y1583">
        <v>0</v>
      </c>
      <c r="Z1583">
        <v>0</v>
      </c>
      <c r="AA1583">
        <v>0</v>
      </c>
      <c r="AB1583">
        <v>0</v>
      </c>
      <c r="AC1583">
        <v>0</v>
      </c>
      <c r="AD1583">
        <v>0</v>
      </c>
      <c r="AE1583">
        <v>0</v>
      </c>
      <c r="AF1583">
        <v>0</v>
      </c>
      <c r="AG1583" s="19">
        <v>0</v>
      </c>
      <c r="AH1583">
        <v>0</v>
      </c>
      <c r="AI1583">
        <v>0</v>
      </c>
      <c r="AJ1583">
        <v>0</v>
      </c>
      <c r="AK1583">
        <v>0</v>
      </c>
      <c r="AL1583">
        <v>1416</v>
      </c>
      <c r="AM1583">
        <v>3665</v>
      </c>
      <c r="AN1583">
        <v>3452</v>
      </c>
      <c r="AO1583">
        <v>1868</v>
      </c>
      <c r="AP1583">
        <v>1170</v>
      </c>
      <c r="AQ1583">
        <v>765</v>
      </c>
      <c r="AR1583">
        <v>726</v>
      </c>
      <c r="AS1583">
        <v>1124</v>
      </c>
      <c r="AT1583">
        <v>1757</v>
      </c>
      <c r="AU1583">
        <v>2148</v>
      </c>
      <c r="AV1583">
        <v>1567</v>
      </c>
      <c r="AW1583">
        <v>1932</v>
      </c>
      <c r="AX1583">
        <v>2403</v>
      </c>
      <c r="AY1583">
        <v>2051</v>
      </c>
      <c r="AZ1583">
        <v>2000</v>
      </c>
      <c r="BA1583">
        <v>0</v>
      </c>
      <c r="BB1583">
        <v>0</v>
      </c>
      <c r="BC1583">
        <v>0</v>
      </c>
      <c r="BD1583">
        <v>0</v>
      </c>
      <c r="BE1583">
        <v>0</v>
      </c>
      <c r="BF1583">
        <v>0</v>
      </c>
      <c r="BG1583">
        <v>0</v>
      </c>
      <c r="BH1583">
        <v>0</v>
      </c>
      <c r="BI1583">
        <v>0</v>
      </c>
      <c r="BJ1583">
        <v>0</v>
      </c>
      <c r="BK1583">
        <v>0</v>
      </c>
      <c r="BL1583">
        <v>0</v>
      </c>
      <c r="BM1583">
        <v>0</v>
      </c>
      <c r="BN1583">
        <v>0</v>
      </c>
      <c r="BO1583">
        <v>0</v>
      </c>
      <c r="BP1583">
        <v>0</v>
      </c>
      <c r="BQ1583">
        <v>0</v>
      </c>
      <c r="BR1583">
        <v>0</v>
      </c>
      <c r="BS1583">
        <v>0</v>
      </c>
      <c r="BT1583">
        <v>0</v>
      </c>
      <c r="BU1583">
        <v>0</v>
      </c>
      <c r="BV1583">
        <v>0</v>
      </c>
      <c r="BW1583">
        <v>0</v>
      </c>
      <c r="BX1583">
        <v>0</v>
      </c>
      <c r="BY1583">
        <v>0</v>
      </c>
      <c r="BZ1583">
        <v>0</v>
      </c>
      <c r="CA1583">
        <v>0</v>
      </c>
      <c r="CB1583">
        <v>0</v>
      </c>
      <c r="CC1583">
        <v>0</v>
      </c>
      <c r="CD1583">
        <v>0</v>
      </c>
      <c r="CE1583">
        <v>0</v>
      </c>
    </row>
    <row r="1584" spans="1:83" x14ac:dyDescent="0.35">
      <c r="A1584" s="9" t="str">
        <f t="shared" si="24"/>
        <v>0105.306.14</v>
      </c>
      <c r="B1584" s="52" t="e">
        <f>+IF(MATCH(A1584,List!H$10:H$145,0),"Targeted")</f>
        <v>#N/A</v>
      </c>
      <c r="C1584" s="65"/>
      <c r="D1584" s="151" t="s">
        <v>7700</v>
      </c>
      <c r="E1584" s="16" t="s">
        <v>1709</v>
      </c>
      <c r="F1584" s="16" t="s">
        <v>1710</v>
      </c>
      <c r="G1584" s="16" t="s">
        <v>2022</v>
      </c>
      <c r="H1584" s="16" t="s">
        <v>1582</v>
      </c>
      <c r="I1584" s="16" t="s">
        <v>527</v>
      </c>
      <c r="J1584" s="16" t="s">
        <v>765</v>
      </c>
      <c r="K1584" s="17" t="s">
        <v>12</v>
      </c>
      <c r="L1584" s="18" t="s">
        <v>1936</v>
      </c>
      <c r="M1584" s="195" t="s">
        <v>2659</v>
      </c>
      <c r="N1584" s="16" t="s">
        <v>2777</v>
      </c>
      <c r="O1584" s="17" t="s">
        <v>346</v>
      </c>
      <c r="P1584" s="17" t="s">
        <v>305</v>
      </c>
      <c r="Q1584" s="17" t="s">
        <v>306</v>
      </c>
      <c r="R1584">
        <v>0</v>
      </c>
      <c r="S1584">
        <v>0</v>
      </c>
      <c r="T1584">
        <v>0</v>
      </c>
      <c r="U1584">
        <v>0</v>
      </c>
      <c r="V1584">
        <v>0</v>
      </c>
      <c r="W1584">
        <v>0</v>
      </c>
      <c r="X1584">
        <v>0</v>
      </c>
      <c r="Y1584">
        <v>0</v>
      </c>
      <c r="Z1584">
        <v>0</v>
      </c>
      <c r="AA1584">
        <v>0</v>
      </c>
      <c r="AB1584">
        <v>229</v>
      </c>
      <c r="AC1584">
        <v>356</v>
      </c>
      <c r="AD1584">
        <v>617</v>
      </c>
      <c r="AE1584">
        <v>136</v>
      </c>
      <c r="AF1584">
        <v>26</v>
      </c>
      <c r="AG1584" s="19">
        <v>1</v>
      </c>
      <c r="AH1584">
        <v>1561</v>
      </c>
      <c r="AI1584">
        <v>295</v>
      </c>
      <c r="AJ1584">
        <v>150</v>
      </c>
      <c r="AK1584">
        <v>465</v>
      </c>
      <c r="AL1584">
        <v>704</v>
      </c>
      <c r="AM1584">
        <v>359</v>
      </c>
      <c r="AN1584">
        <v>575</v>
      </c>
      <c r="AO1584">
        <v>569</v>
      </c>
      <c r="AP1584">
        <v>318</v>
      </c>
      <c r="AQ1584">
        <v>605</v>
      </c>
      <c r="AR1584">
        <v>399</v>
      </c>
      <c r="AS1584">
        <v>512</v>
      </c>
      <c r="AT1584">
        <v>321</v>
      </c>
      <c r="AU1584">
        <v>97</v>
      </c>
      <c r="AV1584">
        <v>45</v>
      </c>
      <c r="AW1584">
        <v>202</v>
      </c>
      <c r="AX1584">
        <v>97</v>
      </c>
      <c r="AY1584">
        <v>0</v>
      </c>
      <c r="AZ1584">
        <v>0</v>
      </c>
      <c r="BA1584">
        <v>0</v>
      </c>
      <c r="BB1584">
        <v>0</v>
      </c>
      <c r="BC1584">
        <v>0</v>
      </c>
      <c r="BD1584">
        <v>0</v>
      </c>
      <c r="BE1584">
        <v>0</v>
      </c>
      <c r="BF1584">
        <v>0</v>
      </c>
      <c r="BG1584">
        <v>0</v>
      </c>
      <c r="BH1584">
        <v>0</v>
      </c>
      <c r="BI1584">
        <v>0</v>
      </c>
      <c r="BJ1584">
        <v>0</v>
      </c>
      <c r="BK1584">
        <v>0</v>
      </c>
      <c r="BL1584">
        <v>0</v>
      </c>
      <c r="BM1584">
        <v>0</v>
      </c>
      <c r="BN1584">
        <v>0</v>
      </c>
      <c r="BO1584">
        <v>0</v>
      </c>
      <c r="BP1584">
        <v>0</v>
      </c>
      <c r="BQ1584">
        <v>0</v>
      </c>
      <c r="BR1584">
        <v>0</v>
      </c>
      <c r="BS1584">
        <v>0</v>
      </c>
      <c r="BT1584">
        <v>0</v>
      </c>
      <c r="BU1584">
        <v>0</v>
      </c>
      <c r="BV1584">
        <v>0</v>
      </c>
      <c r="BW1584">
        <v>0</v>
      </c>
      <c r="BX1584">
        <v>0</v>
      </c>
      <c r="BY1584">
        <v>0</v>
      </c>
      <c r="BZ1584">
        <v>0</v>
      </c>
      <c r="CA1584">
        <v>0</v>
      </c>
      <c r="CB1584">
        <v>0</v>
      </c>
      <c r="CC1584">
        <v>0</v>
      </c>
      <c r="CD1584">
        <v>0</v>
      </c>
      <c r="CE1584">
        <v>0</v>
      </c>
    </row>
    <row r="1585" spans="1:83" x14ac:dyDescent="0.35">
      <c r="A1585" s="9" t="str">
        <f t="shared" si="24"/>
        <v>0105.306.14</v>
      </c>
      <c r="B1585" s="52" t="e">
        <f>+IF(MATCH(A1585,List!H$10:H$145,0),"Targeted")</f>
        <v>#N/A</v>
      </c>
      <c r="C1585" s="65"/>
      <c r="D1585" s="151"/>
      <c r="E1585" s="16" t="s">
        <v>1709</v>
      </c>
      <c r="F1585" s="16" t="s">
        <v>1710</v>
      </c>
      <c r="G1585" s="16" t="s">
        <v>2022</v>
      </c>
      <c r="H1585" s="16" t="s">
        <v>1582</v>
      </c>
      <c r="I1585" s="16" t="s">
        <v>527</v>
      </c>
      <c r="J1585" s="16" t="s">
        <v>765</v>
      </c>
      <c r="K1585" s="17" t="s">
        <v>12</v>
      </c>
      <c r="L1585" s="18" t="s">
        <v>1936</v>
      </c>
      <c r="M1585" s="195" t="s">
        <v>2659</v>
      </c>
      <c r="N1585" s="16" t="s">
        <v>2777</v>
      </c>
      <c r="O1585" s="17" t="s">
        <v>304</v>
      </c>
      <c r="P1585" s="17" t="s">
        <v>305</v>
      </c>
      <c r="Q1585" s="17" t="s">
        <v>306</v>
      </c>
      <c r="R1585">
        <v>0</v>
      </c>
      <c r="S1585">
        <v>0</v>
      </c>
      <c r="T1585">
        <v>0</v>
      </c>
      <c r="U1585">
        <v>0</v>
      </c>
      <c r="V1585">
        <v>0</v>
      </c>
      <c r="W1585">
        <v>0</v>
      </c>
      <c r="X1585">
        <v>0</v>
      </c>
      <c r="Y1585">
        <v>0</v>
      </c>
      <c r="Z1585">
        <v>0</v>
      </c>
      <c r="AA1585">
        <v>0</v>
      </c>
      <c r="AB1585">
        <v>0</v>
      </c>
      <c r="AC1585">
        <v>0</v>
      </c>
      <c r="AD1585">
        <v>0</v>
      </c>
      <c r="AE1585">
        <v>0</v>
      </c>
      <c r="AF1585">
        <v>0</v>
      </c>
      <c r="AG1585" s="19">
        <v>0</v>
      </c>
      <c r="AH1585">
        <v>0</v>
      </c>
      <c r="AI1585">
        <v>0</v>
      </c>
      <c r="AJ1585">
        <v>0</v>
      </c>
      <c r="AK1585">
        <v>0</v>
      </c>
      <c r="AL1585">
        <v>0</v>
      </c>
      <c r="AM1585">
        <v>0</v>
      </c>
      <c r="AN1585">
        <v>0</v>
      </c>
      <c r="AO1585">
        <v>0</v>
      </c>
      <c r="AP1585">
        <v>0</v>
      </c>
      <c r="AQ1585">
        <v>0</v>
      </c>
      <c r="AR1585">
        <v>0</v>
      </c>
      <c r="AS1585">
        <v>0</v>
      </c>
      <c r="AT1585">
        <v>0</v>
      </c>
      <c r="AU1585">
        <v>0</v>
      </c>
      <c r="AV1585">
        <v>0</v>
      </c>
      <c r="AW1585">
        <v>0</v>
      </c>
      <c r="AX1585">
        <v>0</v>
      </c>
      <c r="AY1585">
        <v>73</v>
      </c>
      <c r="AZ1585">
        <v>0</v>
      </c>
      <c r="BA1585">
        <v>0</v>
      </c>
      <c r="BB1585">
        <v>0</v>
      </c>
      <c r="BC1585">
        <v>0</v>
      </c>
      <c r="BD1585">
        <v>0</v>
      </c>
      <c r="BE1585">
        <v>0</v>
      </c>
      <c r="BF1585">
        <v>0</v>
      </c>
      <c r="BG1585">
        <v>0</v>
      </c>
      <c r="BH1585">
        <v>0</v>
      </c>
      <c r="BI1585">
        <v>0</v>
      </c>
      <c r="BJ1585">
        <v>0</v>
      </c>
      <c r="BK1585">
        <v>0</v>
      </c>
      <c r="BL1585">
        <v>0</v>
      </c>
      <c r="BM1585">
        <v>0</v>
      </c>
      <c r="BN1585">
        <v>0</v>
      </c>
      <c r="BO1585">
        <v>0</v>
      </c>
      <c r="BP1585">
        <v>0</v>
      </c>
      <c r="BQ1585">
        <v>0</v>
      </c>
      <c r="BR1585">
        <v>0</v>
      </c>
      <c r="BS1585">
        <v>0</v>
      </c>
      <c r="BT1585">
        <v>0</v>
      </c>
      <c r="BU1585">
        <v>0</v>
      </c>
      <c r="BV1585">
        <v>0</v>
      </c>
      <c r="BW1585">
        <v>0</v>
      </c>
      <c r="BX1585" s="10">
        <v>0</v>
      </c>
      <c r="BY1585">
        <v>0</v>
      </c>
      <c r="BZ1585">
        <v>0</v>
      </c>
      <c r="CA1585">
        <v>0</v>
      </c>
      <c r="CB1585">
        <v>0</v>
      </c>
      <c r="CC1585">
        <v>0</v>
      </c>
      <c r="CD1585">
        <v>0</v>
      </c>
      <c r="CE1585">
        <v>0</v>
      </c>
    </row>
    <row r="1586" spans="1:83" x14ac:dyDescent="0.35">
      <c r="A1586" s="9" t="str">
        <f t="shared" si="24"/>
        <v>0119.306.14</v>
      </c>
      <c r="B1586" s="52" t="e">
        <f>+IF(MATCH(A1586,List!H$10:H$145,0),"Targeted")</f>
        <v>#N/A</v>
      </c>
      <c r="C1586" s="65"/>
      <c r="D1586" s="151" t="s">
        <v>7700</v>
      </c>
      <c r="E1586" s="16" t="s">
        <v>1709</v>
      </c>
      <c r="F1586" s="16" t="s">
        <v>1710</v>
      </c>
      <c r="G1586" s="16" t="s">
        <v>2022</v>
      </c>
      <c r="H1586" s="16" t="s">
        <v>1582</v>
      </c>
      <c r="I1586" s="16" t="s">
        <v>224</v>
      </c>
      <c r="J1586" s="16" t="s">
        <v>2842</v>
      </c>
      <c r="K1586" s="17" t="s">
        <v>12</v>
      </c>
      <c r="L1586" s="18" t="s">
        <v>1936</v>
      </c>
      <c r="M1586" s="195" t="s">
        <v>2659</v>
      </c>
      <c r="N1586" s="16" t="s">
        <v>2777</v>
      </c>
      <c r="O1586" s="17" t="s">
        <v>346</v>
      </c>
      <c r="P1586" s="17" t="s">
        <v>305</v>
      </c>
      <c r="Q1586" s="17" t="s">
        <v>306</v>
      </c>
      <c r="R1586">
        <v>0</v>
      </c>
      <c r="S1586">
        <v>0</v>
      </c>
      <c r="T1586">
        <v>0</v>
      </c>
      <c r="U1586">
        <v>0</v>
      </c>
      <c r="V1586">
        <v>0</v>
      </c>
      <c r="W1586">
        <v>0</v>
      </c>
      <c r="X1586">
        <v>0</v>
      </c>
      <c r="Y1586">
        <v>0</v>
      </c>
      <c r="Z1586">
        <v>0</v>
      </c>
      <c r="AA1586">
        <v>0</v>
      </c>
      <c r="AB1586">
        <v>0</v>
      </c>
      <c r="AC1586">
        <v>0</v>
      </c>
      <c r="AD1586">
        <v>0</v>
      </c>
      <c r="AE1586">
        <v>0</v>
      </c>
      <c r="AF1586">
        <v>0</v>
      </c>
      <c r="AG1586" s="19">
        <v>0</v>
      </c>
      <c r="AH1586">
        <v>0</v>
      </c>
      <c r="AI1586">
        <v>0</v>
      </c>
      <c r="AJ1586">
        <v>0</v>
      </c>
      <c r="AK1586">
        <v>0</v>
      </c>
      <c r="AL1586">
        <v>0</v>
      </c>
      <c r="AM1586">
        <v>0</v>
      </c>
      <c r="AN1586">
        <v>0</v>
      </c>
      <c r="AO1586">
        <v>0</v>
      </c>
      <c r="AP1586">
        <v>0</v>
      </c>
      <c r="AQ1586">
        <v>0</v>
      </c>
      <c r="AR1586">
        <v>0</v>
      </c>
      <c r="AS1586">
        <v>0</v>
      </c>
      <c r="AT1586">
        <v>0</v>
      </c>
      <c r="AU1586">
        <v>119</v>
      </c>
      <c r="AV1586">
        <v>1084</v>
      </c>
      <c r="AW1586">
        <v>-4916</v>
      </c>
      <c r="AX1586">
        <v>-5627</v>
      </c>
      <c r="AY1586">
        <v>-39</v>
      </c>
      <c r="AZ1586">
        <v>0</v>
      </c>
      <c r="BA1586">
        <v>0</v>
      </c>
      <c r="BB1586">
        <v>0</v>
      </c>
      <c r="BC1586">
        <v>0</v>
      </c>
      <c r="BD1586">
        <v>0</v>
      </c>
      <c r="BE1586">
        <v>0</v>
      </c>
      <c r="BF1586">
        <v>0</v>
      </c>
      <c r="BG1586">
        <v>0</v>
      </c>
      <c r="BH1586">
        <v>0</v>
      </c>
      <c r="BI1586">
        <v>0</v>
      </c>
      <c r="BJ1586">
        <v>0</v>
      </c>
      <c r="BK1586">
        <v>0</v>
      </c>
      <c r="BL1586">
        <v>0</v>
      </c>
      <c r="BM1586">
        <v>0</v>
      </c>
      <c r="BN1586">
        <v>0</v>
      </c>
      <c r="BO1586">
        <v>0</v>
      </c>
      <c r="BP1586">
        <v>0</v>
      </c>
      <c r="BQ1586">
        <v>0</v>
      </c>
      <c r="BR1586">
        <v>0</v>
      </c>
      <c r="BS1586">
        <v>0</v>
      </c>
      <c r="BT1586">
        <v>0</v>
      </c>
      <c r="BU1586">
        <v>0</v>
      </c>
      <c r="BV1586">
        <v>0</v>
      </c>
      <c r="BW1586">
        <v>0</v>
      </c>
      <c r="BX1586">
        <v>0</v>
      </c>
      <c r="BY1586">
        <v>0</v>
      </c>
      <c r="BZ1586">
        <v>0</v>
      </c>
      <c r="CA1586">
        <v>0</v>
      </c>
      <c r="CB1586">
        <v>0</v>
      </c>
      <c r="CC1586">
        <v>0</v>
      </c>
      <c r="CD1586">
        <v>0</v>
      </c>
      <c r="CE1586">
        <v>0</v>
      </c>
    </row>
    <row r="1587" spans="1:83" x14ac:dyDescent="0.35">
      <c r="A1587" s="9" t="str">
        <f t="shared" si="24"/>
        <v>5052.306.14</v>
      </c>
      <c r="B1587" s="52" t="e">
        <f>+IF(MATCH(A1587,List!H$10:H$145,0),"Targeted")</f>
        <v>#N/A</v>
      </c>
      <c r="C1587" s="65"/>
      <c r="D1587" s="151" t="s">
        <v>7700</v>
      </c>
      <c r="E1587" s="16" t="s">
        <v>1709</v>
      </c>
      <c r="F1587" s="16" t="s">
        <v>1710</v>
      </c>
      <c r="G1587" s="16" t="s">
        <v>2022</v>
      </c>
      <c r="H1587" s="16" t="s">
        <v>1582</v>
      </c>
      <c r="I1587" s="16" t="s">
        <v>2843</v>
      </c>
      <c r="J1587" s="16" t="s">
        <v>2463</v>
      </c>
      <c r="K1587" s="17" t="s">
        <v>12</v>
      </c>
      <c r="L1587" s="18" t="s">
        <v>1936</v>
      </c>
      <c r="M1587" s="195" t="s">
        <v>2659</v>
      </c>
      <c r="N1587" s="16" t="s">
        <v>2777</v>
      </c>
      <c r="O1587" s="17" t="s">
        <v>346</v>
      </c>
      <c r="P1587" s="17" t="s">
        <v>305</v>
      </c>
      <c r="Q1587" s="17" t="s">
        <v>306</v>
      </c>
      <c r="R1587">
        <v>0</v>
      </c>
      <c r="S1587">
        <v>0</v>
      </c>
      <c r="T1587">
        <v>0</v>
      </c>
      <c r="U1587">
        <v>0</v>
      </c>
      <c r="V1587">
        <v>0</v>
      </c>
      <c r="W1587">
        <v>0</v>
      </c>
      <c r="X1587">
        <v>0</v>
      </c>
      <c r="Y1587">
        <v>0</v>
      </c>
      <c r="Z1587">
        <v>0</v>
      </c>
      <c r="AA1587">
        <v>0</v>
      </c>
      <c r="AB1587">
        <v>0</v>
      </c>
      <c r="AC1587">
        <v>0</v>
      </c>
      <c r="AD1587">
        <v>0</v>
      </c>
      <c r="AE1587">
        <v>0</v>
      </c>
      <c r="AF1587">
        <v>0</v>
      </c>
      <c r="AG1587" s="19">
        <v>0</v>
      </c>
      <c r="AH1587">
        <v>0</v>
      </c>
      <c r="AI1587">
        <v>0</v>
      </c>
      <c r="AJ1587">
        <v>0</v>
      </c>
      <c r="AK1587">
        <v>0</v>
      </c>
      <c r="AL1587">
        <v>0</v>
      </c>
      <c r="AM1587">
        <v>0</v>
      </c>
      <c r="AN1587">
        <v>0</v>
      </c>
      <c r="AO1587">
        <v>0</v>
      </c>
      <c r="AP1587">
        <v>6</v>
      </c>
      <c r="AQ1587">
        <v>0</v>
      </c>
      <c r="AR1587">
        <v>0</v>
      </c>
      <c r="AS1587">
        <v>0</v>
      </c>
      <c r="AT1587">
        <v>0</v>
      </c>
      <c r="AU1587">
        <v>0</v>
      </c>
      <c r="AV1587">
        <v>0</v>
      </c>
      <c r="AW1587">
        <v>0</v>
      </c>
      <c r="AX1587">
        <v>0</v>
      </c>
      <c r="AY1587">
        <v>0</v>
      </c>
      <c r="AZ1587">
        <v>0</v>
      </c>
      <c r="BA1587">
        <v>0</v>
      </c>
      <c r="BB1587">
        <v>0</v>
      </c>
      <c r="BC1587">
        <v>0</v>
      </c>
      <c r="BD1587">
        <v>0</v>
      </c>
      <c r="BE1587">
        <v>0</v>
      </c>
      <c r="BF1587">
        <v>0</v>
      </c>
      <c r="BG1587">
        <v>0</v>
      </c>
      <c r="BH1587">
        <v>0</v>
      </c>
      <c r="BI1587">
        <v>0</v>
      </c>
      <c r="BJ1587">
        <v>0</v>
      </c>
      <c r="BK1587">
        <v>0</v>
      </c>
      <c r="BL1587">
        <v>0</v>
      </c>
      <c r="BM1587">
        <v>0</v>
      </c>
      <c r="BN1587">
        <v>0</v>
      </c>
      <c r="BO1587">
        <v>0</v>
      </c>
      <c r="BP1587">
        <v>0</v>
      </c>
      <c r="BQ1587">
        <v>0</v>
      </c>
      <c r="BR1587">
        <v>0</v>
      </c>
      <c r="BS1587">
        <v>0</v>
      </c>
      <c r="BT1587">
        <v>0</v>
      </c>
      <c r="BU1587">
        <v>0</v>
      </c>
      <c r="BV1587">
        <v>0</v>
      </c>
      <c r="BW1587">
        <v>0</v>
      </c>
      <c r="BX1587">
        <v>0</v>
      </c>
      <c r="BY1587">
        <v>0</v>
      </c>
      <c r="BZ1587">
        <v>0</v>
      </c>
      <c r="CA1587">
        <v>0</v>
      </c>
      <c r="CB1587">
        <v>0</v>
      </c>
      <c r="CC1587">
        <v>0</v>
      </c>
      <c r="CD1587">
        <v>0</v>
      </c>
      <c r="CE1587">
        <v>0</v>
      </c>
    </row>
    <row r="1588" spans="1:83" x14ac:dyDescent="0.35">
      <c r="A1588" s="9" t="str">
        <f t="shared" si="24"/>
        <v>8369.306.14</v>
      </c>
      <c r="B1588" s="52" t="e">
        <f>+IF(MATCH(A1588,List!H$10:H$145,0),"Targeted")</f>
        <v>#N/A</v>
      </c>
      <c r="C1588" s="65"/>
      <c r="D1588" s="151"/>
      <c r="E1588" s="16" t="s">
        <v>1709</v>
      </c>
      <c r="F1588" s="16" t="s">
        <v>1710</v>
      </c>
      <c r="G1588" s="16" t="s">
        <v>2022</v>
      </c>
      <c r="H1588" s="16" t="s">
        <v>1582</v>
      </c>
      <c r="I1588" s="16" t="s">
        <v>2844</v>
      </c>
      <c r="J1588" s="16" t="s">
        <v>2845</v>
      </c>
      <c r="K1588" s="17" t="s">
        <v>12</v>
      </c>
      <c r="L1588" s="18" t="s">
        <v>1936</v>
      </c>
      <c r="M1588" s="195" t="s">
        <v>2659</v>
      </c>
      <c r="N1588" s="16" t="s">
        <v>2777</v>
      </c>
      <c r="O1588" s="17" t="s">
        <v>304</v>
      </c>
      <c r="P1588" s="17" t="s">
        <v>305</v>
      </c>
      <c r="Q1588" s="17" t="s">
        <v>306</v>
      </c>
      <c r="R1588">
        <v>0</v>
      </c>
      <c r="S1588">
        <v>0</v>
      </c>
      <c r="T1588">
        <v>0</v>
      </c>
      <c r="U1588">
        <v>0</v>
      </c>
      <c r="V1588">
        <v>0</v>
      </c>
      <c r="W1588">
        <v>0</v>
      </c>
      <c r="X1588">
        <v>0</v>
      </c>
      <c r="Y1588">
        <v>0</v>
      </c>
      <c r="Z1588">
        <v>0</v>
      </c>
      <c r="AA1588">
        <v>0</v>
      </c>
      <c r="AB1588">
        <v>0</v>
      </c>
      <c r="AC1588">
        <v>0</v>
      </c>
      <c r="AD1588">
        <v>0</v>
      </c>
      <c r="AE1588">
        <v>0</v>
      </c>
      <c r="AF1588">
        <v>0</v>
      </c>
      <c r="AG1588" s="19">
        <v>0</v>
      </c>
      <c r="AH1588">
        <v>0</v>
      </c>
      <c r="AI1588">
        <v>0</v>
      </c>
      <c r="AJ1588">
        <v>0</v>
      </c>
      <c r="AK1588">
        <v>0</v>
      </c>
      <c r="AL1588">
        <v>0</v>
      </c>
      <c r="AM1588">
        <v>0</v>
      </c>
      <c r="AN1588">
        <v>0</v>
      </c>
      <c r="AO1588">
        <v>0</v>
      </c>
      <c r="AP1588">
        <v>0</v>
      </c>
      <c r="AQ1588">
        <v>0</v>
      </c>
      <c r="AR1588">
        <v>0</v>
      </c>
      <c r="AS1588">
        <v>0</v>
      </c>
      <c r="AT1588">
        <v>0</v>
      </c>
      <c r="AU1588">
        <v>0</v>
      </c>
      <c r="AV1588">
        <v>0</v>
      </c>
      <c r="AW1588">
        <v>0</v>
      </c>
      <c r="AX1588">
        <v>0</v>
      </c>
      <c r="AY1588">
        <v>8</v>
      </c>
      <c r="AZ1588">
        <v>0</v>
      </c>
      <c r="BA1588">
        <v>0</v>
      </c>
      <c r="BB1588">
        <v>0</v>
      </c>
      <c r="BC1588">
        <v>0</v>
      </c>
      <c r="BD1588">
        <v>0</v>
      </c>
      <c r="BE1588">
        <v>0</v>
      </c>
      <c r="BF1588">
        <v>0</v>
      </c>
      <c r="BG1588">
        <v>0</v>
      </c>
      <c r="BH1588">
        <v>0</v>
      </c>
      <c r="BI1588">
        <v>0</v>
      </c>
      <c r="BJ1588">
        <v>0</v>
      </c>
      <c r="BK1588">
        <v>0</v>
      </c>
      <c r="BL1588">
        <v>0</v>
      </c>
      <c r="BM1588">
        <v>0</v>
      </c>
      <c r="BN1588">
        <v>0</v>
      </c>
      <c r="BO1588">
        <v>0</v>
      </c>
      <c r="BP1588">
        <v>0</v>
      </c>
      <c r="BQ1588">
        <v>0</v>
      </c>
      <c r="BR1588">
        <v>0</v>
      </c>
      <c r="BS1588">
        <v>0</v>
      </c>
      <c r="BT1588">
        <v>0</v>
      </c>
      <c r="BU1588">
        <v>0</v>
      </c>
      <c r="BV1588">
        <v>0</v>
      </c>
      <c r="BW1588">
        <v>0</v>
      </c>
      <c r="BX1588" s="10">
        <v>0</v>
      </c>
      <c r="BY1588">
        <v>0</v>
      </c>
      <c r="BZ1588">
        <v>0</v>
      </c>
      <c r="CA1588">
        <v>0</v>
      </c>
      <c r="CB1588">
        <v>0</v>
      </c>
      <c r="CC1588">
        <v>0</v>
      </c>
      <c r="CD1588">
        <v>0</v>
      </c>
      <c r="CE1588">
        <v>0</v>
      </c>
    </row>
    <row r="1589" spans="1:83" x14ac:dyDescent="0.35">
      <c r="A1589" s="9" t="str">
        <f t="shared" si="24"/>
        <v>9911.306.14</v>
      </c>
      <c r="B1589" s="52" t="e">
        <f>+IF(MATCH(A1589,List!H$10:H$145,0),"Targeted")</f>
        <v>#N/A</v>
      </c>
      <c r="C1589" s="65"/>
      <c r="D1589" s="151" t="s">
        <v>7700</v>
      </c>
      <c r="E1589" s="16" t="s">
        <v>1709</v>
      </c>
      <c r="F1589" s="16" t="s">
        <v>1710</v>
      </c>
      <c r="G1589" s="16" t="s">
        <v>2022</v>
      </c>
      <c r="H1589" s="16" t="s">
        <v>1582</v>
      </c>
      <c r="I1589" s="16" t="s">
        <v>1282</v>
      </c>
      <c r="J1589" s="16" t="s">
        <v>2023</v>
      </c>
      <c r="K1589" s="17" t="s">
        <v>12</v>
      </c>
      <c r="L1589" s="18" t="s">
        <v>1936</v>
      </c>
      <c r="M1589" s="195" t="s">
        <v>2659</v>
      </c>
      <c r="N1589" s="16" t="s">
        <v>2777</v>
      </c>
      <c r="O1589" s="17" t="s">
        <v>346</v>
      </c>
      <c r="P1589" s="17" t="s">
        <v>305</v>
      </c>
      <c r="Q1589" s="17" t="s">
        <v>306</v>
      </c>
      <c r="R1589">
        <v>0</v>
      </c>
      <c r="S1589">
        <v>0</v>
      </c>
      <c r="T1589">
        <v>0</v>
      </c>
      <c r="U1589">
        <v>0</v>
      </c>
      <c r="V1589">
        <v>0</v>
      </c>
      <c r="W1589">
        <v>0</v>
      </c>
      <c r="X1589">
        <v>0</v>
      </c>
      <c r="Y1589">
        <v>0</v>
      </c>
      <c r="Z1589">
        <v>0</v>
      </c>
      <c r="AA1589">
        <v>0</v>
      </c>
      <c r="AB1589">
        <v>0</v>
      </c>
      <c r="AC1589">
        <v>0</v>
      </c>
      <c r="AD1589">
        <v>156</v>
      </c>
      <c r="AE1589">
        <v>42</v>
      </c>
      <c r="AF1589">
        <v>-438</v>
      </c>
      <c r="AG1589" s="19">
        <v>373</v>
      </c>
      <c r="AH1589">
        <v>124</v>
      </c>
      <c r="AI1589">
        <v>35</v>
      </c>
      <c r="AJ1589">
        <v>-87</v>
      </c>
      <c r="AK1589">
        <v>0</v>
      </c>
      <c r="AL1589">
        <v>0</v>
      </c>
      <c r="AM1589">
        <v>0</v>
      </c>
      <c r="AN1589">
        <v>0</v>
      </c>
      <c r="AO1589">
        <v>0</v>
      </c>
      <c r="AP1589">
        <v>0</v>
      </c>
      <c r="AQ1589">
        <v>0</v>
      </c>
      <c r="AR1589">
        <v>0</v>
      </c>
      <c r="AS1589">
        <v>0</v>
      </c>
      <c r="AT1589">
        <v>0</v>
      </c>
      <c r="AU1589">
        <v>0</v>
      </c>
      <c r="AV1589">
        <v>0</v>
      </c>
      <c r="AW1589">
        <v>0</v>
      </c>
      <c r="AX1589">
        <v>0</v>
      </c>
      <c r="AY1589">
        <v>0</v>
      </c>
      <c r="AZ1589">
        <v>0</v>
      </c>
      <c r="BA1589">
        <v>0</v>
      </c>
      <c r="BB1589">
        <v>0</v>
      </c>
      <c r="BC1589">
        <v>0</v>
      </c>
      <c r="BD1589">
        <v>0</v>
      </c>
      <c r="BE1589">
        <v>0</v>
      </c>
      <c r="BF1589">
        <v>0</v>
      </c>
      <c r="BG1589">
        <v>0</v>
      </c>
      <c r="BH1589">
        <v>0</v>
      </c>
      <c r="BI1589">
        <v>0</v>
      </c>
      <c r="BJ1589">
        <v>0</v>
      </c>
      <c r="BK1589">
        <v>0</v>
      </c>
      <c r="BL1589">
        <v>0</v>
      </c>
      <c r="BM1589">
        <v>0</v>
      </c>
      <c r="BN1589">
        <v>0</v>
      </c>
      <c r="BO1589">
        <v>0</v>
      </c>
      <c r="BP1589">
        <v>0</v>
      </c>
      <c r="BQ1589">
        <v>0</v>
      </c>
      <c r="BR1589">
        <v>0</v>
      </c>
      <c r="BS1589">
        <v>0</v>
      </c>
      <c r="BT1589">
        <v>0</v>
      </c>
      <c r="BU1589">
        <v>0</v>
      </c>
      <c r="BV1589">
        <v>0</v>
      </c>
      <c r="BW1589">
        <v>0</v>
      </c>
      <c r="BX1589">
        <v>0</v>
      </c>
      <c r="BY1589">
        <v>0</v>
      </c>
      <c r="BZ1589">
        <v>0</v>
      </c>
      <c r="CA1589">
        <v>0</v>
      </c>
      <c r="CB1589">
        <v>0</v>
      </c>
      <c r="CC1589">
        <v>0</v>
      </c>
      <c r="CD1589">
        <v>0</v>
      </c>
      <c r="CE1589">
        <v>0</v>
      </c>
    </row>
    <row r="1590" spans="1:83" x14ac:dyDescent="0.35">
      <c r="A1590" s="9" t="str">
        <f t="shared" si="24"/>
        <v>0107.306.14</v>
      </c>
      <c r="B1590" s="52" t="e">
        <f>+IF(MATCH(A1590,List!H$10:H$145,0),"Targeted")</f>
        <v>#N/A</v>
      </c>
      <c r="C1590" s="65"/>
      <c r="D1590" s="151" t="s">
        <v>7700</v>
      </c>
      <c r="E1590" s="16" t="s">
        <v>1709</v>
      </c>
      <c r="F1590" s="16" t="s">
        <v>1710</v>
      </c>
      <c r="G1590" s="16" t="s">
        <v>70</v>
      </c>
      <c r="H1590" s="16" t="s">
        <v>2846</v>
      </c>
      <c r="I1590" s="16" t="s">
        <v>531</v>
      </c>
      <c r="J1590" s="16" t="s">
        <v>918</v>
      </c>
      <c r="K1590" s="17" t="s">
        <v>12</v>
      </c>
      <c r="L1590" s="18" t="s">
        <v>1936</v>
      </c>
      <c r="M1590" s="195" t="s">
        <v>2659</v>
      </c>
      <c r="N1590" s="16" t="s">
        <v>2777</v>
      </c>
      <c r="O1590" s="17" t="s">
        <v>346</v>
      </c>
      <c r="P1590" s="17" t="s">
        <v>305</v>
      </c>
      <c r="Q1590" s="17" t="s">
        <v>306</v>
      </c>
      <c r="R1590">
        <v>3493</v>
      </c>
      <c r="S1590">
        <v>3677</v>
      </c>
      <c r="T1590">
        <v>3902</v>
      </c>
      <c r="U1590">
        <v>4374</v>
      </c>
      <c r="V1590">
        <v>4674</v>
      </c>
      <c r="W1590">
        <v>4872</v>
      </c>
      <c r="X1590">
        <v>5193</v>
      </c>
      <c r="Y1590">
        <v>5533</v>
      </c>
      <c r="Z1590">
        <v>6412</v>
      </c>
      <c r="AA1590">
        <v>6686</v>
      </c>
      <c r="AB1590">
        <v>6580</v>
      </c>
      <c r="AC1590">
        <v>7091</v>
      </c>
      <c r="AD1590">
        <v>7950</v>
      </c>
      <c r="AE1590">
        <v>10773</v>
      </c>
      <c r="AF1590">
        <v>11763</v>
      </c>
      <c r="AG1590" s="19">
        <v>2710</v>
      </c>
      <c r="AH1590">
        <v>12242</v>
      </c>
      <c r="AI1590">
        <v>13547</v>
      </c>
      <c r="AJ1590">
        <v>14129</v>
      </c>
      <c r="AK1590">
        <v>16717</v>
      </c>
      <c r="AL1590">
        <v>17359</v>
      </c>
      <c r="AM1590">
        <v>17575</v>
      </c>
      <c r="AN1590">
        <v>19866</v>
      </c>
      <c r="AO1590">
        <v>18513</v>
      </c>
      <c r="AP1590">
        <v>20755</v>
      </c>
      <c r="AQ1590">
        <v>19801</v>
      </c>
      <c r="AR1590">
        <v>19386</v>
      </c>
      <c r="AS1590">
        <v>22000</v>
      </c>
      <c r="AT1590">
        <v>25041</v>
      </c>
      <c r="AU1590">
        <v>25907</v>
      </c>
      <c r="AV1590">
        <v>25779</v>
      </c>
      <c r="AW1590">
        <v>30379</v>
      </c>
      <c r="AX1590">
        <v>31977</v>
      </c>
      <c r="AY1590">
        <v>33157</v>
      </c>
      <c r="AZ1590">
        <v>33000</v>
      </c>
      <c r="BA1590">
        <v>35000</v>
      </c>
      <c r="BB1590">
        <v>35000</v>
      </c>
      <c r="BC1590">
        <v>34000</v>
      </c>
      <c r="BD1590">
        <v>39000</v>
      </c>
      <c r="BE1590">
        <v>40000</v>
      </c>
      <c r="BF1590">
        <v>38000</v>
      </c>
      <c r="BG1590">
        <v>44000</v>
      </c>
      <c r="BH1590">
        <v>49000</v>
      </c>
      <c r="BI1590">
        <v>51000</v>
      </c>
      <c r="BJ1590">
        <v>54000</v>
      </c>
      <c r="BK1590">
        <v>49000</v>
      </c>
      <c r="BL1590">
        <v>53000</v>
      </c>
      <c r="BM1590">
        <v>58000</v>
      </c>
      <c r="BN1590">
        <v>60000</v>
      </c>
      <c r="BO1590">
        <v>65000</v>
      </c>
      <c r="BP1590">
        <v>67000</v>
      </c>
      <c r="BQ1590">
        <v>66000</v>
      </c>
      <c r="BR1590">
        <v>63000</v>
      </c>
      <c r="BS1590">
        <v>62000</v>
      </c>
      <c r="BT1590">
        <v>65000</v>
      </c>
      <c r="BU1590">
        <v>68000</v>
      </c>
      <c r="BV1590">
        <v>64000</v>
      </c>
      <c r="BW1590">
        <v>64000</v>
      </c>
      <c r="BX1590">
        <v>67000</v>
      </c>
      <c r="BY1590">
        <v>68000</v>
      </c>
      <c r="BZ1590">
        <v>90000</v>
      </c>
      <c r="CA1590">
        <v>94000</v>
      </c>
      <c r="CB1590">
        <v>97000</v>
      </c>
      <c r="CC1590">
        <v>99000</v>
      </c>
      <c r="CD1590">
        <v>101000</v>
      </c>
      <c r="CE1590">
        <v>104000</v>
      </c>
    </row>
    <row r="1591" spans="1:83" x14ac:dyDescent="0.35">
      <c r="A1591" s="9" t="str">
        <f t="shared" si="24"/>
        <v>0104.306.14</v>
      </c>
      <c r="B1591" s="52" t="e">
        <f>+IF(MATCH(A1591,List!H$10:H$145,0),"Targeted")</f>
        <v>#N/A</v>
      </c>
      <c r="C1591" s="65"/>
      <c r="D1591" s="151" t="s">
        <v>7700</v>
      </c>
      <c r="E1591" s="16" t="s">
        <v>1709</v>
      </c>
      <c r="F1591" s="16" t="s">
        <v>1710</v>
      </c>
      <c r="G1591" s="16" t="s">
        <v>2847</v>
      </c>
      <c r="H1591" s="16" t="s">
        <v>1428</v>
      </c>
      <c r="I1591" s="16" t="s">
        <v>525</v>
      </c>
      <c r="J1591" s="16" t="s">
        <v>918</v>
      </c>
      <c r="K1591" s="17" t="s">
        <v>12</v>
      </c>
      <c r="L1591" s="18" t="s">
        <v>1936</v>
      </c>
      <c r="M1591" s="195" t="s">
        <v>2659</v>
      </c>
      <c r="N1591" s="16" t="s">
        <v>2777</v>
      </c>
      <c r="O1591" s="17" t="s">
        <v>346</v>
      </c>
      <c r="P1591" s="17" t="s">
        <v>305</v>
      </c>
      <c r="Q1591" s="17" t="s">
        <v>306</v>
      </c>
      <c r="R1591">
        <v>0</v>
      </c>
      <c r="S1591">
        <v>0</v>
      </c>
      <c r="T1591">
        <v>0</v>
      </c>
      <c r="U1591">
        <v>0</v>
      </c>
      <c r="V1591">
        <v>0</v>
      </c>
      <c r="W1591">
        <v>0</v>
      </c>
      <c r="X1591">
        <v>0</v>
      </c>
      <c r="Y1591">
        <v>0</v>
      </c>
      <c r="Z1591">
        <v>0</v>
      </c>
      <c r="AA1591">
        <v>0</v>
      </c>
      <c r="AB1591">
        <v>0</v>
      </c>
      <c r="AC1591">
        <v>0</v>
      </c>
      <c r="AD1591">
        <v>0</v>
      </c>
      <c r="AE1591">
        <v>0</v>
      </c>
      <c r="AF1591">
        <v>0</v>
      </c>
      <c r="AG1591" s="19">
        <v>0</v>
      </c>
      <c r="AH1591">
        <v>0</v>
      </c>
      <c r="AI1591">
        <v>0</v>
      </c>
      <c r="AJ1591">
        <v>0</v>
      </c>
      <c r="AK1591">
        <v>0</v>
      </c>
      <c r="AL1591">
        <v>7227</v>
      </c>
      <c r="AM1591">
        <v>10441</v>
      </c>
      <c r="AN1591">
        <v>16166</v>
      </c>
      <c r="AO1591">
        <v>21858</v>
      </c>
      <c r="AP1591">
        <v>16676</v>
      </c>
      <c r="AQ1591">
        <v>14802</v>
      </c>
      <c r="AR1591">
        <v>15883</v>
      </c>
      <c r="AS1591">
        <v>17099</v>
      </c>
      <c r="AT1591">
        <v>18103</v>
      </c>
      <c r="AU1591">
        <v>20289</v>
      </c>
      <c r="AV1591">
        <v>21395</v>
      </c>
      <c r="AW1591">
        <v>23000</v>
      </c>
      <c r="AX1591">
        <v>24653</v>
      </c>
      <c r="AY1591">
        <v>24225</v>
      </c>
      <c r="AZ1591">
        <v>23000</v>
      </c>
      <c r="BA1591">
        <v>24000</v>
      </c>
      <c r="BB1591">
        <v>24000</v>
      </c>
      <c r="BC1591">
        <v>24000</v>
      </c>
      <c r="BD1591">
        <v>22000</v>
      </c>
      <c r="BE1591">
        <v>26000</v>
      </c>
      <c r="BF1591">
        <v>28000</v>
      </c>
      <c r="BG1591">
        <v>33000</v>
      </c>
      <c r="BH1591">
        <v>35000</v>
      </c>
      <c r="BI1591">
        <v>37000</v>
      </c>
      <c r="BJ1591">
        <v>37000</v>
      </c>
      <c r="BK1591">
        <v>43000</v>
      </c>
      <c r="BL1591">
        <v>39000</v>
      </c>
      <c r="BM1591">
        <v>42000</v>
      </c>
      <c r="BN1591">
        <v>48000</v>
      </c>
      <c r="BO1591">
        <v>51000</v>
      </c>
      <c r="BP1591">
        <v>51000</v>
      </c>
      <c r="BQ1591">
        <v>51000</v>
      </c>
      <c r="BR1591">
        <v>47000</v>
      </c>
      <c r="BS1591">
        <v>50000</v>
      </c>
      <c r="BT1591">
        <v>47000</v>
      </c>
      <c r="BU1591">
        <v>54000</v>
      </c>
      <c r="BV1591">
        <v>50000</v>
      </c>
      <c r="BW1591">
        <v>51000</v>
      </c>
      <c r="BX1591">
        <v>53000</v>
      </c>
      <c r="BY1591">
        <v>55000</v>
      </c>
      <c r="BZ1591">
        <v>61000</v>
      </c>
      <c r="CA1591">
        <v>65000</v>
      </c>
      <c r="CB1591">
        <v>67000</v>
      </c>
      <c r="CC1591">
        <v>69000</v>
      </c>
      <c r="CD1591">
        <v>70000</v>
      </c>
      <c r="CE1591">
        <v>72000</v>
      </c>
    </row>
    <row r="1592" spans="1:83" x14ac:dyDescent="0.35">
      <c r="A1592" s="9" t="str">
        <f t="shared" si="24"/>
        <v>0104.306.14</v>
      </c>
      <c r="B1592" s="52" t="e">
        <f>+IF(MATCH(A1592,List!H$10:H$145,0),"Targeted")</f>
        <v>#N/A</v>
      </c>
      <c r="C1592" s="65"/>
      <c r="D1592" s="151"/>
      <c r="E1592" s="16" t="s">
        <v>1709</v>
      </c>
      <c r="F1592" s="16" t="s">
        <v>1710</v>
      </c>
      <c r="G1592" s="16" t="s">
        <v>2847</v>
      </c>
      <c r="H1592" s="16" t="s">
        <v>1428</v>
      </c>
      <c r="I1592" s="16" t="s">
        <v>525</v>
      </c>
      <c r="J1592" s="16" t="s">
        <v>918</v>
      </c>
      <c r="K1592" s="17" t="s">
        <v>12</v>
      </c>
      <c r="L1592" s="18" t="s">
        <v>1936</v>
      </c>
      <c r="M1592" s="195" t="s">
        <v>2659</v>
      </c>
      <c r="N1592" s="16" t="s">
        <v>2777</v>
      </c>
      <c r="O1592" s="17" t="s">
        <v>304</v>
      </c>
      <c r="P1592" s="17" t="s">
        <v>305</v>
      </c>
      <c r="Q1592" s="17" t="s">
        <v>306</v>
      </c>
      <c r="R1592">
        <v>0</v>
      </c>
      <c r="S1592">
        <v>0</v>
      </c>
      <c r="T1592">
        <v>0</v>
      </c>
      <c r="U1592">
        <v>0</v>
      </c>
      <c r="V1592">
        <v>0</v>
      </c>
      <c r="W1592">
        <v>0</v>
      </c>
      <c r="X1592">
        <v>0</v>
      </c>
      <c r="Y1592">
        <v>0</v>
      </c>
      <c r="Z1592">
        <v>0</v>
      </c>
      <c r="AA1592">
        <v>0</v>
      </c>
      <c r="AB1592">
        <v>0</v>
      </c>
      <c r="AC1592">
        <v>0</v>
      </c>
      <c r="AD1592">
        <v>0</v>
      </c>
      <c r="AE1592">
        <v>0</v>
      </c>
      <c r="AF1592">
        <v>0</v>
      </c>
      <c r="AG1592" s="19">
        <v>0</v>
      </c>
      <c r="AH1592">
        <v>0</v>
      </c>
      <c r="AI1592">
        <v>0</v>
      </c>
      <c r="AJ1592">
        <v>0</v>
      </c>
      <c r="AK1592">
        <v>0</v>
      </c>
      <c r="AL1592">
        <v>0</v>
      </c>
      <c r="AM1592">
        <v>0</v>
      </c>
      <c r="AN1592">
        <v>0</v>
      </c>
      <c r="AO1592">
        <v>0</v>
      </c>
      <c r="AP1592">
        <v>0</v>
      </c>
      <c r="AQ1592">
        <v>24</v>
      </c>
      <c r="AR1592">
        <v>25</v>
      </c>
      <c r="AS1592">
        <v>3</v>
      </c>
      <c r="AT1592">
        <v>0</v>
      </c>
      <c r="AU1592">
        <v>0</v>
      </c>
      <c r="AV1592">
        <v>8</v>
      </c>
      <c r="AW1592">
        <v>0</v>
      </c>
      <c r="AX1592">
        <v>0</v>
      </c>
      <c r="AY1592">
        <v>0</v>
      </c>
      <c r="AZ1592">
        <v>0</v>
      </c>
      <c r="BA1592">
        <v>0</v>
      </c>
      <c r="BB1592">
        <v>0</v>
      </c>
      <c r="BC1592">
        <v>0</v>
      </c>
      <c r="BD1592">
        <v>0</v>
      </c>
      <c r="BE1592">
        <v>0</v>
      </c>
      <c r="BF1592">
        <v>0</v>
      </c>
      <c r="BG1592">
        <v>0</v>
      </c>
      <c r="BH1592">
        <v>0</v>
      </c>
      <c r="BI1592">
        <v>0</v>
      </c>
      <c r="BJ1592">
        <v>0</v>
      </c>
      <c r="BK1592">
        <v>0</v>
      </c>
      <c r="BL1592">
        <v>0</v>
      </c>
      <c r="BM1592">
        <v>0</v>
      </c>
      <c r="BN1592">
        <v>0</v>
      </c>
      <c r="BO1592">
        <v>0</v>
      </c>
      <c r="BP1592">
        <v>0</v>
      </c>
      <c r="BQ1592">
        <v>0</v>
      </c>
      <c r="BR1592">
        <v>0</v>
      </c>
      <c r="BS1592">
        <v>0</v>
      </c>
      <c r="BT1592">
        <v>0</v>
      </c>
      <c r="BU1592">
        <v>0</v>
      </c>
      <c r="BV1592">
        <v>0</v>
      </c>
      <c r="BW1592">
        <v>0</v>
      </c>
      <c r="BX1592" s="10">
        <v>0</v>
      </c>
      <c r="BY1592">
        <v>0</v>
      </c>
      <c r="BZ1592">
        <v>0</v>
      </c>
      <c r="CA1592">
        <v>0</v>
      </c>
      <c r="CB1592">
        <v>0</v>
      </c>
      <c r="CC1592">
        <v>0</v>
      </c>
      <c r="CD1592">
        <v>0</v>
      </c>
      <c r="CE1592">
        <v>0</v>
      </c>
    </row>
    <row r="1593" spans="1:83" x14ac:dyDescent="0.35">
      <c r="A1593" s="9" t="str">
        <f t="shared" si="24"/>
        <v>1113.306.14</v>
      </c>
      <c r="B1593" s="52" t="e">
        <f>+IF(MATCH(A1593,List!H$10:H$145,0),"Targeted")</f>
        <v>#N/A</v>
      </c>
      <c r="C1593" s="65"/>
      <c r="D1593" s="151" t="s">
        <v>7700</v>
      </c>
      <c r="E1593" s="16" t="s">
        <v>1709</v>
      </c>
      <c r="F1593" s="16" t="s">
        <v>1710</v>
      </c>
      <c r="G1593" s="16" t="s">
        <v>245</v>
      </c>
      <c r="H1593" s="16" t="s">
        <v>2496</v>
      </c>
      <c r="I1593" s="16" t="s">
        <v>2848</v>
      </c>
      <c r="J1593" s="16" t="s">
        <v>2849</v>
      </c>
      <c r="K1593" s="17" t="s">
        <v>12</v>
      </c>
      <c r="L1593" s="18" t="s">
        <v>1936</v>
      </c>
      <c r="M1593" s="195" t="s">
        <v>2659</v>
      </c>
      <c r="N1593" s="16" t="s">
        <v>2777</v>
      </c>
      <c r="O1593" s="17" t="s">
        <v>346</v>
      </c>
      <c r="P1593" s="17" t="s">
        <v>305</v>
      </c>
      <c r="Q1593" s="17" t="s">
        <v>306</v>
      </c>
      <c r="R1593">
        <v>0</v>
      </c>
      <c r="S1593">
        <v>0</v>
      </c>
      <c r="T1593">
        <v>0</v>
      </c>
      <c r="U1593">
        <v>0</v>
      </c>
      <c r="V1593">
        <v>0</v>
      </c>
      <c r="W1593">
        <v>0</v>
      </c>
      <c r="X1593">
        <v>0</v>
      </c>
      <c r="Y1593">
        <v>0</v>
      </c>
      <c r="Z1593">
        <v>0</v>
      </c>
      <c r="AA1593">
        <v>0</v>
      </c>
      <c r="AB1593">
        <v>0</v>
      </c>
      <c r="AC1593">
        <v>0</v>
      </c>
      <c r="AD1593">
        <v>0</v>
      </c>
      <c r="AE1593">
        <v>0</v>
      </c>
      <c r="AF1593">
        <v>0</v>
      </c>
      <c r="AG1593" s="19">
        <v>0</v>
      </c>
      <c r="AH1593">
        <v>0</v>
      </c>
      <c r="AI1593">
        <v>0</v>
      </c>
      <c r="AJ1593">
        <v>0</v>
      </c>
      <c r="AK1593">
        <v>0</v>
      </c>
      <c r="AL1593">
        <v>0</v>
      </c>
      <c r="AM1593">
        <v>0</v>
      </c>
      <c r="AN1593">
        <v>0</v>
      </c>
      <c r="AO1593">
        <v>0</v>
      </c>
      <c r="AP1593">
        <v>0</v>
      </c>
      <c r="AQ1593">
        <v>0</v>
      </c>
      <c r="AR1593">
        <v>0</v>
      </c>
      <c r="AS1593">
        <v>0</v>
      </c>
      <c r="AT1593">
        <v>0</v>
      </c>
      <c r="AU1593">
        <v>0</v>
      </c>
      <c r="AV1593">
        <v>0</v>
      </c>
      <c r="AW1593">
        <v>0</v>
      </c>
      <c r="AX1593">
        <v>0</v>
      </c>
      <c r="AY1593">
        <v>0</v>
      </c>
      <c r="AZ1593">
        <v>0</v>
      </c>
      <c r="BA1593">
        <v>0</v>
      </c>
      <c r="BB1593">
        <v>0</v>
      </c>
      <c r="BC1593">
        <v>0</v>
      </c>
      <c r="BD1593">
        <v>0</v>
      </c>
      <c r="BE1593">
        <v>0</v>
      </c>
      <c r="BF1593">
        <v>0</v>
      </c>
      <c r="BG1593">
        <v>0</v>
      </c>
      <c r="BH1593">
        <v>0</v>
      </c>
      <c r="BI1593">
        <v>0</v>
      </c>
      <c r="BJ1593">
        <v>0</v>
      </c>
      <c r="BK1593">
        <v>0</v>
      </c>
      <c r="BL1593">
        <v>0</v>
      </c>
      <c r="BM1593">
        <v>0</v>
      </c>
      <c r="BN1593">
        <v>0</v>
      </c>
      <c r="BO1593">
        <v>0</v>
      </c>
      <c r="BP1593">
        <v>0</v>
      </c>
      <c r="BQ1593">
        <v>0</v>
      </c>
      <c r="BR1593">
        <v>0</v>
      </c>
      <c r="BS1593">
        <v>0</v>
      </c>
      <c r="BT1593">
        <v>0</v>
      </c>
      <c r="BU1593">
        <v>0</v>
      </c>
      <c r="BV1593">
        <v>0</v>
      </c>
      <c r="BW1593">
        <v>92000</v>
      </c>
      <c r="BX1593">
        <v>127000</v>
      </c>
      <c r="BY1593">
        <v>136000</v>
      </c>
      <c r="BZ1593">
        <v>142000</v>
      </c>
      <c r="CA1593">
        <v>165000</v>
      </c>
      <c r="CB1593">
        <v>175000</v>
      </c>
      <c r="CC1593">
        <v>174000</v>
      </c>
      <c r="CD1593">
        <v>179000</v>
      </c>
      <c r="CE1593">
        <v>183000</v>
      </c>
    </row>
    <row r="1594" spans="1:83" x14ac:dyDescent="0.35">
      <c r="A1594" s="9" t="str">
        <f t="shared" si="24"/>
        <v>4523.306.14</v>
      </c>
      <c r="B1594" s="52" t="e">
        <f>+IF(MATCH(A1594,List!H$10:H$145,0),"Targeted")</f>
        <v>#N/A</v>
      </c>
      <c r="C1594" s="65"/>
      <c r="D1594" s="151" t="s">
        <v>7700</v>
      </c>
      <c r="E1594" s="16" t="s">
        <v>1709</v>
      </c>
      <c r="F1594" s="16" t="s">
        <v>1710</v>
      </c>
      <c r="G1594" s="16" t="s">
        <v>245</v>
      </c>
      <c r="H1594" s="16" t="s">
        <v>2496</v>
      </c>
      <c r="I1594" s="16" t="s">
        <v>2850</v>
      </c>
      <c r="J1594" s="16" t="s">
        <v>1273</v>
      </c>
      <c r="K1594" s="17" t="s">
        <v>12</v>
      </c>
      <c r="L1594" s="18" t="s">
        <v>1936</v>
      </c>
      <c r="M1594" s="195" t="s">
        <v>2659</v>
      </c>
      <c r="N1594" s="16" t="s">
        <v>2777</v>
      </c>
      <c r="O1594" s="17" t="s">
        <v>346</v>
      </c>
      <c r="P1594" s="17" t="s">
        <v>305</v>
      </c>
      <c r="Q1594" s="17" t="s">
        <v>306</v>
      </c>
      <c r="R1594">
        <v>29</v>
      </c>
      <c r="S1594">
        <v>0</v>
      </c>
      <c r="T1594">
        <v>28</v>
      </c>
      <c r="U1594">
        <v>-33</v>
      </c>
      <c r="V1594">
        <v>98</v>
      </c>
      <c r="W1594">
        <v>-47</v>
      </c>
      <c r="X1594">
        <v>61</v>
      </c>
      <c r="Y1594">
        <v>-387</v>
      </c>
      <c r="Z1594">
        <v>-11</v>
      </c>
      <c r="AA1594">
        <v>180</v>
      </c>
      <c r="AB1594">
        <v>-221</v>
      </c>
      <c r="AC1594">
        <v>-267</v>
      </c>
      <c r="AD1594">
        <v>-2777</v>
      </c>
      <c r="AE1594">
        <v>3495</v>
      </c>
      <c r="AF1594">
        <v>-172</v>
      </c>
      <c r="AG1594" s="19">
        <v>178</v>
      </c>
      <c r="AH1594">
        <v>-633</v>
      </c>
      <c r="AI1594">
        <v>-9983</v>
      </c>
      <c r="AJ1594">
        <v>8306</v>
      </c>
      <c r="AK1594">
        <v>1268</v>
      </c>
      <c r="AL1594">
        <v>-2532</v>
      </c>
      <c r="AM1594">
        <v>1611</v>
      </c>
      <c r="AN1594">
        <v>-15361</v>
      </c>
      <c r="AO1594">
        <v>13461</v>
      </c>
      <c r="AP1594">
        <v>720</v>
      </c>
      <c r="AQ1594">
        <v>577</v>
      </c>
      <c r="AR1594">
        <v>-2698</v>
      </c>
      <c r="AS1594">
        <v>1143</v>
      </c>
      <c r="AT1594">
        <v>-6109</v>
      </c>
      <c r="AU1594">
        <v>1162</v>
      </c>
      <c r="AV1594">
        <v>-1772</v>
      </c>
      <c r="AW1594">
        <v>-5351</v>
      </c>
      <c r="AX1594">
        <v>-1744</v>
      </c>
      <c r="AY1594">
        <v>5653</v>
      </c>
      <c r="AZ1594">
        <v>-13000</v>
      </c>
      <c r="BA1594">
        <v>0</v>
      </c>
      <c r="BB1594">
        <v>-4000</v>
      </c>
      <c r="BC1594">
        <v>3000</v>
      </c>
      <c r="BD1594">
        <v>24000</v>
      </c>
      <c r="BE1594">
        <v>70000</v>
      </c>
      <c r="BF1594">
        <v>-34000</v>
      </c>
      <c r="BG1594">
        <v>-55000</v>
      </c>
      <c r="BH1594">
        <v>-167000</v>
      </c>
      <c r="BI1594">
        <v>-294000</v>
      </c>
      <c r="BJ1594">
        <v>0</v>
      </c>
      <c r="BK1594">
        <v>215000</v>
      </c>
      <c r="BL1594">
        <v>8000</v>
      </c>
      <c r="BM1594">
        <v>77000</v>
      </c>
      <c r="BN1594">
        <v>58000</v>
      </c>
      <c r="BO1594">
        <v>118000</v>
      </c>
      <c r="BP1594">
        <v>-12000</v>
      </c>
      <c r="BQ1594">
        <v>144000</v>
      </c>
      <c r="BR1594">
        <v>106000</v>
      </c>
      <c r="BS1594">
        <v>26000</v>
      </c>
      <c r="BT1594">
        <v>21000</v>
      </c>
      <c r="BU1594">
        <v>75000</v>
      </c>
      <c r="BV1594">
        <v>123000</v>
      </c>
      <c r="BW1594">
        <v>66000</v>
      </c>
      <c r="BX1594">
        <v>21000</v>
      </c>
      <c r="BY1594">
        <v>47000</v>
      </c>
      <c r="BZ1594">
        <v>-175000</v>
      </c>
      <c r="CA1594">
        <v>55000</v>
      </c>
      <c r="CB1594">
        <v>45000</v>
      </c>
      <c r="CC1594">
        <v>32000</v>
      </c>
      <c r="CD1594">
        <v>35000</v>
      </c>
      <c r="CE1594">
        <v>38000</v>
      </c>
    </row>
    <row r="1595" spans="1:83" x14ac:dyDescent="0.35">
      <c r="A1595" s="9" t="str">
        <f t="shared" si="24"/>
        <v>4523.306.14</v>
      </c>
      <c r="B1595" s="52" t="e">
        <f>+IF(MATCH(A1595,List!H$10:H$145,0),"Targeted")</f>
        <v>#N/A</v>
      </c>
      <c r="C1595" s="65"/>
      <c r="D1595" s="151"/>
      <c r="E1595" s="16" t="s">
        <v>1709</v>
      </c>
      <c r="F1595" s="16" t="s">
        <v>1710</v>
      </c>
      <c r="G1595" s="16" t="s">
        <v>245</v>
      </c>
      <c r="H1595" s="16" t="s">
        <v>2496</v>
      </c>
      <c r="I1595" s="16" t="s">
        <v>2850</v>
      </c>
      <c r="J1595" s="16" t="s">
        <v>1273</v>
      </c>
      <c r="K1595" s="17" t="s">
        <v>12</v>
      </c>
      <c r="L1595" s="18" t="s">
        <v>1936</v>
      </c>
      <c r="M1595" s="195" t="s">
        <v>2659</v>
      </c>
      <c r="N1595" s="16" t="s">
        <v>2777</v>
      </c>
      <c r="O1595" s="17" t="s">
        <v>304</v>
      </c>
      <c r="P1595" s="17" t="s">
        <v>305</v>
      </c>
      <c r="Q1595" s="17" t="s">
        <v>306</v>
      </c>
      <c r="R1595">
        <v>0</v>
      </c>
      <c r="S1595">
        <v>0</v>
      </c>
      <c r="T1595">
        <v>0</v>
      </c>
      <c r="U1595">
        <v>0</v>
      </c>
      <c r="V1595">
        <v>0</v>
      </c>
      <c r="W1595">
        <v>0</v>
      </c>
      <c r="X1595">
        <v>0</v>
      </c>
      <c r="Y1595">
        <v>0</v>
      </c>
      <c r="Z1595">
        <v>0</v>
      </c>
      <c r="AA1595">
        <v>0</v>
      </c>
      <c r="AB1595">
        <v>0</v>
      </c>
      <c r="AC1595">
        <v>0</v>
      </c>
      <c r="AD1595">
        <v>0</v>
      </c>
      <c r="AE1595">
        <v>0</v>
      </c>
      <c r="AF1595">
        <v>0</v>
      </c>
      <c r="AG1595" s="19">
        <v>0</v>
      </c>
      <c r="AH1595">
        <v>0</v>
      </c>
      <c r="AI1595">
        <v>0</v>
      </c>
      <c r="AJ1595">
        <v>0</v>
      </c>
      <c r="AK1595">
        <v>0</v>
      </c>
      <c r="AL1595">
        <v>0</v>
      </c>
      <c r="AM1595">
        <v>0</v>
      </c>
      <c r="AN1595">
        <v>0</v>
      </c>
      <c r="AO1595">
        <v>0</v>
      </c>
      <c r="AP1595">
        <v>0</v>
      </c>
      <c r="AQ1595">
        <v>0</v>
      </c>
      <c r="AR1595">
        <v>0</v>
      </c>
      <c r="AS1595">
        <v>0</v>
      </c>
      <c r="AT1595">
        <v>0</v>
      </c>
      <c r="AU1595">
        <v>0</v>
      </c>
      <c r="AV1595">
        <v>0</v>
      </c>
      <c r="AW1595">
        <v>0</v>
      </c>
      <c r="AX1595">
        <v>0</v>
      </c>
      <c r="AY1595">
        <v>0</v>
      </c>
      <c r="AZ1595">
        <v>0</v>
      </c>
      <c r="BA1595">
        <v>0</v>
      </c>
      <c r="BB1595">
        <v>0</v>
      </c>
      <c r="BC1595">
        <v>0</v>
      </c>
      <c r="BD1595">
        <v>0</v>
      </c>
      <c r="BE1595">
        <v>0</v>
      </c>
      <c r="BF1595">
        <v>0</v>
      </c>
      <c r="BG1595">
        <v>0</v>
      </c>
      <c r="BH1595">
        <v>0</v>
      </c>
      <c r="BI1595">
        <v>0</v>
      </c>
      <c r="BJ1595">
        <v>0</v>
      </c>
      <c r="BK1595">
        <v>0</v>
      </c>
      <c r="BL1595">
        <v>0</v>
      </c>
      <c r="BM1595">
        <v>0</v>
      </c>
      <c r="BN1595">
        <v>0</v>
      </c>
      <c r="BO1595">
        <v>0</v>
      </c>
      <c r="BP1595">
        <v>0</v>
      </c>
      <c r="BQ1595">
        <v>0</v>
      </c>
      <c r="BR1595">
        <v>0</v>
      </c>
      <c r="BS1595">
        <v>0</v>
      </c>
      <c r="BT1595">
        <v>0</v>
      </c>
      <c r="BU1595">
        <v>1000</v>
      </c>
      <c r="BV1595">
        <v>2000</v>
      </c>
      <c r="BW1595">
        <v>1000</v>
      </c>
      <c r="BX1595" s="10">
        <v>1000</v>
      </c>
      <c r="BY1595">
        <v>1000</v>
      </c>
      <c r="BZ1595">
        <v>4000</v>
      </c>
      <c r="CA1595">
        <v>0</v>
      </c>
      <c r="CB1595">
        <v>0</v>
      </c>
      <c r="CC1595">
        <v>0</v>
      </c>
      <c r="CD1595">
        <v>0</v>
      </c>
      <c r="CE1595">
        <v>0</v>
      </c>
    </row>
    <row r="1596" spans="1:83" x14ac:dyDescent="0.35">
      <c r="A1596" s="9" t="str">
        <f t="shared" si="24"/>
        <v>4529.306.14</v>
      </c>
      <c r="B1596" s="52" t="e">
        <f>+IF(MATCH(A1596,List!H$10:H$145,0),"Targeted")</f>
        <v>#N/A</v>
      </c>
      <c r="C1596" s="65"/>
      <c r="D1596" s="151" t="s">
        <v>7700</v>
      </c>
      <c r="E1596" s="16" t="s">
        <v>1709</v>
      </c>
      <c r="F1596" s="16" t="s">
        <v>1710</v>
      </c>
      <c r="G1596" s="16" t="s">
        <v>245</v>
      </c>
      <c r="H1596" s="16" t="s">
        <v>2496</v>
      </c>
      <c r="I1596" s="16" t="s">
        <v>2851</v>
      </c>
      <c r="J1596" s="16" t="s">
        <v>2852</v>
      </c>
      <c r="K1596" s="17" t="s">
        <v>12</v>
      </c>
      <c r="L1596" s="18" t="s">
        <v>1936</v>
      </c>
      <c r="M1596" s="195" t="s">
        <v>2659</v>
      </c>
      <c r="N1596" s="16" t="s">
        <v>2777</v>
      </c>
      <c r="O1596" s="17" t="s">
        <v>346</v>
      </c>
      <c r="P1596" s="17" t="s">
        <v>305</v>
      </c>
      <c r="Q1596" s="17" t="s">
        <v>306</v>
      </c>
      <c r="R1596">
        <v>0</v>
      </c>
      <c r="S1596">
        <v>0</v>
      </c>
      <c r="T1596">
        <v>0</v>
      </c>
      <c r="U1596">
        <v>0</v>
      </c>
      <c r="V1596">
        <v>0</v>
      </c>
      <c r="W1596">
        <v>0</v>
      </c>
      <c r="X1596">
        <v>0</v>
      </c>
      <c r="Y1596">
        <v>0</v>
      </c>
      <c r="Z1596">
        <v>0</v>
      </c>
      <c r="AA1596">
        <v>0</v>
      </c>
      <c r="AB1596">
        <v>0</v>
      </c>
      <c r="AC1596">
        <v>0</v>
      </c>
      <c r="AD1596">
        <v>0</v>
      </c>
      <c r="AE1596">
        <v>0</v>
      </c>
      <c r="AF1596">
        <v>0</v>
      </c>
      <c r="AG1596" s="19">
        <v>0</v>
      </c>
      <c r="AH1596">
        <v>0</v>
      </c>
      <c r="AI1596">
        <v>0</v>
      </c>
      <c r="AJ1596">
        <v>0</v>
      </c>
      <c r="AK1596">
        <v>0</v>
      </c>
      <c r="AL1596">
        <v>0</v>
      </c>
      <c r="AM1596">
        <v>0</v>
      </c>
      <c r="AN1596">
        <v>0</v>
      </c>
      <c r="AO1596">
        <v>0</v>
      </c>
      <c r="AP1596">
        <v>0</v>
      </c>
      <c r="AQ1596">
        <v>0</v>
      </c>
      <c r="AR1596">
        <v>0</v>
      </c>
      <c r="AS1596">
        <v>0</v>
      </c>
      <c r="AT1596">
        <v>0</v>
      </c>
      <c r="AU1596">
        <v>0</v>
      </c>
      <c r="AV1596">
        <v>0</v>
      </c>
      <c r="AW1596">
        <v>0</v>
      </c>
      <c r="AX1596">
        <v>0</v>
      </c>
      <c r="AY1596">
        <v>0</v>
      </c>
      <c r="AZ1596">
        <v>0</v>
      </c>
      <c r="BA1596">
        <v>0</v>
      </c>
      <c r="BB1596">
        <v>-4000</v>
      </c>
      <c r="BC1596">
        <v>0</v>
      </c>
      <c r="BD1596">
        <v>-12000</v>
      </c>
      <c r="BE1596">
        <v>-70000</v>
      </c>
      <c r="BF1596">
        <v>-141000</v>
      </c>
      <c r="BG1596">
        <v>-208000</v>
      </c>
      <c r="BH1596">
        <v>-734000</v>
      </c>
      <c r="BI1596">
        <v>-232000</v>
      </c>
      <c r="BJ1596">
        <v>61000</v>
      </c>
      <c r="BK1596">
        <v>102000</v>
      </c>
      <c r="BL1596">
        <v>560000</v>
      </c>
      <c r="BM1596">
        <v>253000</v>
      </c>
      <c r="BN1596">
        <v>-56000</v>
      </c>
      <c r="BO1596">
        <v>0</v>
      </c>
      <c r="BP1596">
        <v>0</v>
      </c>
      <c r="BQ1596">
        <v>70000</v>
      </c>
      <c r="BR1596">
        <v>-19000</v>
      </c>
      <c r="BS1596">
        <v>-49000</v>
      </c>
      <c r="BT1596">
        <v>-21000</v>
      </c>
      <c r="BU1596">
        <v>-41000</v>
      </c>
      <c r="BV1596">
        <v>24000</v>
      </c>
      <c r="BW1596">
        <v>-54000</v>
      </c>
      <c r="BX1596">
        <v>54000</v>
      </c>
      <c r="BY1596">
        <v>-138000</v>
      </c>
      <c r="BZ1596">
        <v>24000</v>
      </c>
      <c r="CA1596">
        <v>-134000</v>
      </c>
      <c r="CB1596">
        <v>-134000</v>
      </c>
      <c r="CC1596">
        <v>-134000</v>
      </c>
      <c r="CD1596">
        <v>-134000</v>
      </c>
      <c r="CE1596">
        <v>-134000</v>
      </c>
    </row>
    <row r="1597" spans="1:83" x14ac:dyDescent="0.35">
      <c r="A1597" s="9" t="str">
        <f t="shared" si="24"/>
        <v>4529.306.14</v>
      </c>
      <c r="B1597" s="52" t="e">
        <f>+IF(MATCH(A1597,List!H$10:H$145,0),"Targeted")</f>
        <v>#N/A</v>
      </c>
      <c r="C1597" s="65"/>
      <c r="D1597" s="151"/>
      <c r="E1597" s="16" t="s">
        <v>1709</v>
      </c>
      <c r="F1597" s="16" t="s">
        <v>1710</v>
      </c>
      <c r="G1597" s="16" t="s">
        <v>245</v>
      </c>
      <c r="H1597" s="16" t="s">
        <v>2496</v>
      </c>
      <c r="I1597" s="16" t="s">
        <v>2851</v>
      </c>
      <c r="J1597" s="16" t="s">
        <v>2852</v>
      </c>
      <c r="K1597" s="17" t="s">
        <v>12</v>
      </c>
      <c r="L1597" s="18" t="s">
        <v>1936</v>
      </c>
      <c r="M1597" s="195" t="s">
        <v>2659</v>
      </c>
      <c r="N1597" s="16" t="s">
        <v>2777</v>
      </c>
      <c r="O1597" s="17" t="s">
        <v>304</v>
      </c>
      <c r="P1597" s="17" t="s">
        <v>305</v>
      </c>
      <c r="Q1597" s="17" t="s">
        <v>306</v>
      </c>
      <c r="R1597">
        <v>0</v>
      </c>
      <c r="S1597">
        <v>0</v>
      </c>
      <c r="T1597">
        <v>0</v>
      </c>
      <c r="U1597">
        <v>0</v>
      </c>
      <c r="V1597">
        <v>0</v>
      </c>
      <c r="W1597">
        <v>0</v>
      </c>
      <c r="X1597">
        <v>0</v>
      </c>
      <c r="Y1597">
        <v>0</v>
      </c>
      <c r="Z1597">
        <v>0</v>
      </c>
      <c r="AA1597">
        <v>0</v>
      </c>
      <c r="AB1597">
        <v>0</v>
      </c>
      <c r="AC1597">
        <v>0</v>
      </c>
      <c r="AD1597">
        <v>0</v>
      </c>
      <c r="AE1597">
        <v>0</v>
      </c>
      <c r="AF1597">
        <v>0</v>
      </c>
      <c r="AG1597" s="19">
        <v>0</v>
      </c>
      <c r="AH1597">
        <v>0</v>
      </c>
      <c r="AI1597">
        <v>0</v>
      </c>
      <c r="AJ1597">
        <v>0</v>
      </c>
      <c r="AK1597">
        <v>0</v>
      </c>
      <c r="AL1597">
        <v>0</v>
      </c>
      <c r="AM1597">
        <v>0</v>
      </c>
      <c r="AN1597">
        <v>0</v>
      </c>
      <c r="AO1597">
        <v>0</v>
      </c>
      <c r="AP1597">
        <v>0</v>
      </c>
      <c r="AQ1597">
        <v>0</v>
      </c>
      <c r="AR1597">
        <v>0</v>
      </c>
      <c r="AS1597">
        <v>0</v>
      </c>
      <c r="AT1597">
        <v>0</v>
      </c>
      <c r="AU1597">
        <v>0</v>
      </c>
      <c r="AV1597">
        <v>0</v>
      </c>
      <c r="AW1597">
        <v>0</v>
      </c>
      <c r="AX1597">
        <v>0</v>
      </c>
      <c r="AY1597">
        <v>0</v>
      </c>
      <c r="AZ1597">
        <v>0</v>
      </c>
      <c r="BA1597">
        <v>0</v>
      </c>
      <c r="BB1597">
        <v>0</v>
      </c>
      <c r="BC1597">
        <v>0</v>
      </c>
      <c r="BD1597">
        <v>0</v>
      </c>
      <c r="BE1597">
        <v>0</v>
      </c>
      <c r="BF1597">
        <v>0</v>
      </c>
      <c r="BG1597">
        <v>0</v>
      </c>
      <c r="BH1597">
        <v>0</v>
      </c>
      <c r="BI1597">
        <v>0</v>
      </c>
      <c r="BJ1597">
        <v>0</v>
      </c>
      <c r="BK1597">
        <v>0</v>
      </c>
      <c r="BL1597">
        <v>0</v>
      </c>
      <c r="BM1597">
        <v>0</v>
      </c>
      <c r="BN1597">
        <v>0</v>
      </c>
      <c r="BO1597">
        <v>57000</v>
      </c>
      <c r="BP1597">
        <v>105000</v>
      </c>
      <c r="BQ1597">
        <v>0</v>
      </c>
      <c r="BR1597">
        <v>0</v>
      </c>
      <c r="BS1597">
        <v>0</v>
      </c>
      <c r="BT1597">
        <v>0</v>
      </c>
      <c r="BU1597">
        <v>0</v>
      </c>
      <c r="BV1597">
        <v>-980000</v>
      </c>
      <c r="BW1597">
        <v>980000</v>
      </c>
      <c r="BX1597" s="10">
        <v>0</v>
      </c>
      <c r="BY1597">
        <v>0</v>
      </c>
      <c r="BZ1597">
        <v>0</v>
      </c>
      <c r="CA1597">
        <v>0</v>
      </c>
      <c r="CB1597">
        <v>0</v>
      </c>
      <c r="CC1597">
        <v>0</v>
      </c>
      <c r="CD1597">
        <v>0</v>
      </c>
      <c r="CE1597">
        <v>0</v>
      </c>
    </row>
    <row r="1598" spans="1:83" x14ac:dyDescent="0.35">
      <c r="A1598" s="9" t="str">
        <f t="shared" si="24"/>
        <v>820710.306.20</v>
      </c>
      <c r="B1598" s="52" t="e">
        <f>+IF(MATCH(A1598,List!H$10:H$145,0),"Targeted")</f>
        <v>#N/A</v>
      </c>
      <c r="C1598" s="65"/>
      <c r="D1598" s="151"/>
      <c r="E1598" s="16" t="s">
        <v>1119</v>
      </c>
      <c r="F1598" s="16" t="s">
        <v>1120</v>
      </c>
      <c r="G1598" s="16" t="s">
        <v>298</v>
      </c>
      <c r="H1598" s="16" t="s">
        <v>1120</v>
      </c>
      <c r="I1598" s="16" t="s">
        <v>2853</v>
      </c>
      <c r="J1598" s="16" t="s">
        <v>2854</v>
      </c>
      <c r="K1598" s="17" t="s">
        <v>63</v>
      </c>
      <c r="L1598" s="18" t="s">
        <v>1936</v>
      </c>
      <c r="M1598" s="195" t="s">
        <v>2659</v>
      </c>
      <c r="N1598" s="16" t="s">
        <v>2777</v>
      </c>
      <c r="O1598" s="17" t="s">
        <v>304</v>
      </c>
      <c r="P1598" s="17" t="s">
        <v>305</v>
      </c>
      <c r="Q1598" s="17" t="s">
        <v>306</v>
      </c>
      <c r="R1598">
        <v>0</v>
      </c>
      <c r="S1598">
        <v>0</v>
      </c>
      <c r="T1598">
        <v>0</v>
      </c>
      <c r="U1598">
        <v>0</v>
      </c>
      <c r="V1598">
        <v>0</v>
      </c>
      <c r="W1598">
        <v>0</v>
      </c>
      <c r="X1598">
        <v>0</v>
      </c>
      <c r="Y1598">
        <v>0</v>
      </c>
      <c r="Z1598">
        <v>0</v>
      </c>
      <c r="AA1598">
        <v>0</v>
      </c>
      <c r="AB1598">
        <v>0</v>
      </c>
      <c r="AC1598">
        <v>0</v>
      </c>
      <c r="AD1598">
        <v>0</v>
      </c>
      <c r="AE1598">
        <v>0</v>
      </c>
      <c r="AF1598">
        <v>0</v>
      </c>
      <c r="AG1598" s="19">
        <v>0</v>
      </c>
      <c r="AH1598">
        <v>0</v>
      </c>
      <c r="AI1598">
        <v>0</v>
      </c>
      <c r="AJ1598">
        <v>0</v>
      </c>
      <c r="AK1598">
        <v>0</v>
      </c>
      <c r="AL1598">
        <v>0</v>
      </c>
      <c r="AM1598">
        <v>0</v>
      </c>
      <c r="AN1598">
        <v>0</v>
      </c>
      <c r="AO1598">
        <v>0</v>
      </c>
      <c r="AP1598">
        <v>0</v>
      </c>
      <c r="AQ1598">
        <v>0</v>
      </c>
      <c r="AR1598">
        <v>0</v>
      </c>
      <c r="AS1598">
        <v>0</v>
      </c>
      <c r="AT1598">
        <v>0</v>
      </c>
      <c r="AU1598">
        <v>0</v>
      </c>
      <c r="AV1598">
        <v>0</v>
      </c>
      <c r="AW1598">
        <v>0</v>
      </c>
      <c r="AX1598">
        <v>0</v>
      </c>
      <c r="AY1598">
        <v>0</v>
      </c>
      <c r="AZ1598">
        <v>0</v>
      </c>
      <c r="BA1598">
        <v>0</v>
      </c>
      <c r="BB1598">
        <v>0</v>
      </c>
      <c r="BC1598">
        <v>0</v>
      </c>
      <c r="BD1598">
        <v>-1000</v>
      </c>
      <c r="BE1598">
        <v>-1000</v>
      </c>
      <c r="BF1598">
        <v>-1000</v>
      </c>
      <c r="BG1598">
        <v>-1000</v>
      </c>
      <c r="BH1598">
        <v>-1000</v>
      </c>
      <c r="BI1598">
        <v>-1000</v>
      </c>
      <c r="BJ1598">
        <v>-1000</v>
      </c>
      <c r="BK1598">
        <v>-1000</v>
      </c>
      <c r="BL1598">
        <v>-1000</v>
      </c>
      <c r="BM1598">
        <v>-1000</v>
      </c>
      <c r="BN1598">
        <v>-1000</v>
      </c>
      <c r="BO1598">
        <v>-1000</v>
      </c>
      <c r="BP1598">
        <v>0</v>
      </c>
      <c r="BQ1598">
        <v>0</v>
      </c>
      <c r="BR1598">
        <v>0</v>
      </c>
      <c r="BS1598">
        <v>0</v>
      </c>
      <c r="BT1598">
        <v>0</v>
      </c>
      <c r="BU1598">
        <v>0</v>
      </c>
      <c r="BV1598">
        <v>0</v>
      </c>
      <c r="BW1598">
        <v>0</v>
      </c>
      <c r="BX1598" s="10">
        <v>0</v>
      </c>
      <c r="BY1598">
        <v>0</v>
      </c>
      <c r="BZ1598">
        <v>0</v>
      </c>
      <c r="CA1598">
        <v>0</v>
      </c>
      <c r="CB1598">
        <v>0</v>
      </c>
      <c r="CC1598">
        <v>0</v>
      </c>
      <c r="CD1598">
        <v>0</v>
      </c>
      <c r="CE1598">
        <v>0</v>
      </c>
    </row>
    <row r="1599" spans="1:83" x14ac:dyDescent="0.35">
      <c r="A1599" s="9" t="str">
        <f t="shared" si="24"/>
        <v>820910.306.20</v>
      </c>
      <c r="B1599" s="52" t="e">
        <f>+IF(MATCH(A1599,List!H$10:H$145,0),"Targeted")</f>
        <v>#N/A</v>
      </c>
      <c r="C1599" s="65"/>
      <c r="D1599" s="151"/>
      <c r="E1599" s="16" t="s">
        <v>1119</v>
      </c>
      <c r="F1599" s="16" t="s">
        <v>1120</v>
      </c>
      <c r="G1599" s="16" t="s">
        <v>298</v>
      </c>
      <c r="H1599" s="16" t="s">
        <v>1120</v>
      </c>
      <c r="I1599" s="16" t="s">
        <v>2855</v>
      </c>
      <c r="J1599" s="16" t="s">
        <v>2856</v>
      </c>
      <c r="K1599" s="17" t="s">
        <v>63</v>
      </c>
      <c r="L1599" s="18" t="s">
        <v>1936</v>
      </c>
      <c r="M1599" s="195" t="s">
        <v>2659</v>
      </c>
      <c r="N1599" s="16" t="s">
        <v>2777</v>
      </c>
      <c r="O1599" s="17" t="s">
        <v>304</v>
      </c>
      <c r="P1599" s="17" t="s">
        <v>305</v>
      </c>
      <c r="Q1599" s="17" t="s">
        <v>306</v>
      </c>
      <c r="R1599">
        <v>0</v>
      </c>
      <c r="S1599">
        <v>0</v>
      </c>
      <c r="T1599">
        <v>0</v>
      </c>
      <c r="U1599">
        <v>0</v>
      </c>
      <c r="V1599">
        <v>0</v>
      </c>
      <c r="W1599">
        <v>0</v>
      </c>
      <c r="X1599">
        <v>0</v>
      </c>
      <c r="Y1599">
        <v>0</v>
      </c>
      <c r="Z1599">
        <v>0</v>
      </c>
      <c r="AA1599">
        <v>0</v>
      </c>
      <c r="AB1599">
        <v>0</v>
      </c>
      <c r="AC1599">
        <v>0</v>
      </c>
      <c r="AD1599">
        <v>0</v>
      </c>
      <c r="AE1599">
        <v>0</v>
      </c>
      <c r="AF1599">
        <v>0</v>
      </c>
      <c r="AG1599" s="19">
        <v>0</v>
      </c>
      <c r="AH1599">
        <v>0</v>
      </c>
      <c r="AI1599">
        <v>0</v>
      </c>
      <c r="AJ1599">
        <v>0</v>
      </c>
      <c r="AK1599">
        <v>0</v>
      </c>
      <c r="AL1599">
        <v>0</v>
      </c>
      <c r="AM1599">
        <v>0</v>
      </c>
      <c r="AN1599">
        <v>0</v>
      </c>
      <c r="AO1599">
        <v>0</v>
      </c>
      <c r="AP1599">
        <v>0</v>
      </c>
      <c r="AQ1599">
        <v>0</v>
      </c>
      <c r="AR1599">
        <v>0</v>
      </c>
      <c r="AS1599">
        <v>0</v>
      </c>
      <c r="AT1599">
        <v>0</v>
      </c>
      <c r="AU1599">
        <v>0</v>
      </c>
      <c r="AV1599">
        <v>0</v>
      </c>
      <c r="AW1599">
        <v>0</v>
      </c>
      <c r="AX1599">
        <v>0</v>
      </c>
      <c r="AY1599">
        <v>0</v>
      </c>
      <c r="AZ1599">
        <v>0</v>
      </c>
      <c r="BA1599">
        <v>0</v>
      </c>
      <c r="BB1599">
        <v>0</v>
      </c>
      <c r="BC1599">
        <v>0</v>
      </c>
      <c r="BD1599">
        <v>-4000</v>
      </c>
      <c r="BE1599">
        <v>-4000</v>
      </c>
      <c r="BF1599">
        <v>-4000</v>
      </c>
      <c r="BG1599">
        <v>-4000</v>
      </c>
      <c r="BH1599">
        <v>-4000</v>
      </c>
      <c r="BI1599">
        <v>-4000</v>
      </c>
      <c r="BJ1599">
        <v>-4000</v>
      </c>
      <c r="BK1599">
        <v>-4000</v>
      </c>
      <c r="BL1599">
        <v>-4000</v>
      </c>
      <c r="BM1599">
        <v>-4000</v>
      </c>
      <c r="BN1599">
        <v>-4000</v>
      </c>
      <c r="BO1599">
        <v>-4000</v>
      </c>
      <c r="BP1599">
        <v>0</v>
      </c>
      <c r="BQ1599">
        <v>0</v>
      </c>
      <c r="BR1599">
        <v>0</v>
      </c>
      <c r="BS1599">
        <v>0</v>
      </c>
      <c r="BT1599">
        <v>0</v>
      </c>
      <c r="BU1599">
        <v>0</v>
      </c>
      <c r="BV1599">
        <v>0</v>
      </c>
      <c r="BW1599">
        <v>0</v>
      </c>
      <c r="BX1599" s="10">
        <v>0</v>
      </c>
      <c r="BY1599">
        <v>0</v>
      </c>
      <c r="BZ1599">
        <v>0</v>
      </c>
      <c r="CA1599">
        <v>0</v>
      </c>
      <c r="CB1599">
        <v>0</v>
      </c>
      <c r="CC1599">
        <v>0</v>
      </c>
      <c r="CD1599">
        <v>0</v>
      </c>
      <c r="CE1599">
        <v>0</v>
      </c>
    </row>
    <row r="1600" spans="1:83" x14ac:dyDescent="0.35">
      <c r="A1600" s="9" t="str">
        <f t="shared" si="24"/>
        <v>1738.306.20</v>
      </c>
      <c r="B1600" s="52" t="e">
        <f>+IF(MATCH(A1600,List!H$10:H$145,0),"Targeted")</f>
        <v>#N/A</v>
      </c>
      <c r="C1600" s="65"/>
      <c r="D1600" s="151"/>
      <c r="E1600" s="16" t="s">
        <v>1119</v>
      </c>
      <c r="F1600" s="16" t="s">
        <v>1120</v>
      </c>
      <c r="G1600" s="16" t="s">
        <v>52</v>
      </c>
      <c r="H1600" s="16" t="s">
        <v>1126</v>
      </c>
      <c r="I1600" s="16" t="s">
        <v>2857</v>
      </c>
      <c r="J1600" s="16" t="s">
        <v>2858</v>
      </c>
      <c r="K1600" s="17" t="s">
        <v>63</v>
      </c>
      <c r="L1600" s="18" t="s">
        <v>1936</v>
      </c>
      <c r="M1600" s="195" t="s">
        <v>2659</v>
      </c>
      <c r="N1600" s="16" t="s">
        <v>2777</v>
      </c>
      <c r="O1600" s="17" t="s">
        <v>304</v>
      </c>
      <c r="P1600" s="17" t="s">
        <v>524</v>
      </c>
      <c r="Q1600" s="17" t="s">
        <v>306</v>
      </c>
      <c r="R1600">
        <v>0</v>
      </c>
      <c r="S1600">
        <v>0</v>
      </c>
      <c r="T1600">
        <v>0</v>
      </c>
      <c r="U1600">
        <v>0</v>
      </c>
      <c r="V1600">
        <v>0</v>
      </c>
      <c r="W1600">
        <v>0</v>
      </c>
      <c r="X1600">
        <v>0</v>
      </c>
      <c r="Y1600">
        <v>0</v>
      </c>
      <c r="Z1600">
        <v>0</v>
      </c>
      <c r="AA1600">
        <v>0</v>
      </c>
      <c r="AB1600">
        <v>0</v>
      </c>
      <c r="AC1600">
        <v>0</v>
      </c>
      <c r="AD1600">
        <v>0</v>
      </c>
      <c r="AE1600">
        <v>0</v>
      </c>
      <c r="AF1600">
        <v>0</v>
      </c>
      <c r="AG1600" s="19">
        <v>0</v>
      </c>
      <c r="AH1600">
        <v>0</v>
      </c>
      <c r="AI1600">
        <v>0</v>
      </c>
      <c r="AJ1600">
        <v>0</v>
      </c>
      <c r="AK1600">
        <v>0</v>
      </c>
      <c r="AL1600">
        <v>0</v>
      </c>
      <c r="AM1600">
        <v>0</v>
      </c>
      <c r="AN1600">
        <v>0</v>
      </c>
      <c r="AO1600">
        <v>0</v>
      </c>
      <c r="AP1600">
        <v>0</v>
      </c>
      <c r="AQ1600">
        <v>0</v>
      </c>
      <c r="AR1600">
        <v>0</v>
      </c>
      <c r="AS1600">
        <v>0</v>
      </c>
      <c r="AT1600">
        <v>0</v>
      </c>
      <c r="AU1600">
        <v>0</v>
      </c>
      <c r="AV1600">
        <v>0</v>
      </c>
      <c r="AW1600">
        <v>0</v>
      </c>
      <c r="AX1600">
        <v>0</v>
      </c>
      <c r="AY1600">
        <v>0</v>
      </c>
      <c r="AZ1600">
        <v>0</v>
      </c>
      <c r="BA1600">
        <v>0</v>
      </c>
      <c r="BB1600">
        <v>0</v>
      </c>
      <c r="BC1600">
        <v>0</v>
      </c>
      <c r="BD1600">
        <v>5000</v>
      </c>
      <c r="BE1600">
        <v>5000</v>
      </c>
      <c r="BF1600">
        <v>5000</v>
      </c>
      <c r="BG1600">
        <v>5000</v>
      </c>
      <c r="BH1600">
        <v>5000</v>
      </c>
      <c r="BI1600">
        <v>5000</v>
      </c>
      <c r="BJ1600">
        <v>5000</v>
      </c>
      <c r="BK1600">
        <v>5000</v>
      </c>
      <c r="BL1600">
        <v>5000</v>
      </c>
      <c r="BM1600">
        <v>5000</v>
      </c>
      <c r="BN1600">
        <v>5000</v>
      </c>
      <c r="BO1600">
        <v>5000</v>
      </c>
      <c r="BP1600">
        <v>0</v>
      </c>
      <c r="BQ1600">
        <v>0</v>
      </c>
      <c r="BR1600">
        <v>0</v>
      </c>
      <c r="BS1600">
        <v>0</v>
      </c>
      <c r="BT1600">
        <v>0</v>
      </c>
      <c r="BU1600">
        <v>0</v>
      </c>
      <c r="BV1600">
        <v>0</v>
      </c>
      <c r="BW1600">
        <v>0</v>
      </c>
      <c r="BX1600" s="10">
        <v>0</v>
      </c>
      <c r="BY1600">
        <v>0</v>
      </c>
      <c r="BZ1600">
        <v>0</v>
      </c>
      <c r="CA1600">
        <v>0</v>
      </c>
      <c r="CB1600">
        <v>0</v>
      </c>
      <c r="CC1600">
        <v>0</v>
      </c>
      <c r="CD1600">
        <v>0</v>
      </c>
      <c r="CE1600">
        <v>0</v>
      </c>
    </row>
    <row r="1601" spans="1:83" x14ac:dyDescent="0.35">
      <c r="A1601" s="9" t="str">
        <f t="shared" si="24"/>
        <v>8209.306.20</v>
      </c>
      <c r="B1601" s="52" t="e">
        <f>+IF(MATCH(A1601,List!H$10:H$145,0),"Targeted")</f>
        <v>#N/A</v>
      </c>
      <c r="C1601" s="65"/>
      <c r="D1601" s="151"/>
      <c r="E1601" s="16" t="s">
        <v>1119</v>
      </c>
      <c r="F1601" s="16" t="s">
        <v>1120</v>
      </c>
      <c r="G1601" s="16" t="s">
        <v>52</v>
      </c>
      <c r="H1601" s="16" t="s">
        <v>1126</v>
      </c>
      <c r="I1601" s="16" t="s">
        <v>2859</v>
      </c>
      <c r="J1601" s="16" t="s">
        <v>2860</v>
      </c>
      <c r="K1601" s="17" t="s">
        <v>63</v>
      </c>
      <c r="L1601" s="18" t="s">
        <v>1936</v>
      </c>
      <c r="M1601" s="195" t="s">
        <v>2659</v>
      </c>
      <c r="N1601" s="16" t="s">
        <v>2777</v>
      </c>
      <c r="O1601" s="17" t="s">
        <v>304</v>
      </c>
      <c r="P1601" s="17" t="s">
        <v>305</v>
      </c>
      <c r="Q1601" s="17" t="s">
        <v>306</v>
      </c>
      <c r="R1601">
        <v>0</v>
      </c>
      <c r="S1601">
        <v>0</v>
      </c>
      <c r="T1601">
        <v>0</v>
      </c>
      <c r="U1601">
        <v>0</v>
      </c>
      <c r="V1601">
        <v>0</v>
      </c>
      <c r="W1601">
        <v>0</v>
      </c>
      <c r="X1601">
        <v>0</v>
      </c>
      <c r="Y1601">
        <v>0</v>
      </c>
      <c r="Z1601">
        <v>0</v>
      </c>
      <c r="AA1601">
        <v>0</v>
      </c>
      <c r="AB1601">
        <v>0</v>
      </c>
      <c r="AC1601">
        <v>0</v>
      </c>
      <c r="AD1601">
        <v>0</v>
      </c>
      <c r="AE1601">
        <v>0</v>
      </c>
      <c r="AF1601">
        <v>0</v>
      </c>
      <c r="AG1601" s="19">
        <v>0</v>
      </c>
      <c r="AH1601">
        <v>0</v>
      </c>
      <c r="AI1601">
        <v>0</v>
      </c>
      <c r="AJ1601">
        <v>0</v>
      </c>
      <c r="AK1601">
        <v>0</v>
      </c>
      <c r="AL1601">
        <v>0</v>
      </c>
      <c r="AM1601">
        <v>0</v>
      </c>
      <c r="AN1601">
        <v>0</v>
      </c>
      <c r="AO1601">
        <v>0</v>
      </c>
      <c r="AP1601">
        <v>0</v>
      </c>
      <c r="AQ1601">
        <v>0</v>
      </c>
      <c r="AR1601">
        <v>0</v>
      </c>
      <c r="AS1601">
        <v>0</v>
      </c>
      <c r="AT1601">
        <v>0</v>
      </c>
      <c r="AU1601">
        <v>0</v>
      </c>
      <c r="AV1601">
        <v>0</v>
      </c>
      <c r="AW1601">
        <v>0</v>
      </c>
      <c r="AX1601">
        <v>0</v>
      </c>
      <c r="AY1601">
        <v>0</v>
      </c>
      <c r="AZ1601">
        <v>0</v>
      </c>
      <c r="BA1601">
        <v>0</v>
      </c>
      <c r="BB1601">
        <v>0</v>
      </c>
      <c r="BC1601">
        <v>0</v>
      </c>
      <c r="BD1601">
        <v>0</v>
      </c>
      <c r="BE1601">
        <v>0</v>
      </c>
      <c r="BF1601">
        <v>0</v>
      </c>
      <c r="BG1601">
        <v>0</v>
      </c>
      <c r="BH1601">
        <v>0</v>
      </c>
      <c r="BI1601">
        <v>0</v>
      </c>
      <c r="BJ1601">
        <v>0</v>
      </c>
      <c r="BK1601">
        <v>0</v>
      </c>
      <c r="BL1601">
        <v>0</v>
      </c>
      <c r="BM1601">
        <v>0</v>
      </c>
      <c r="BN1601">
        <v>0</v>
      </c>
      <c r="BO1601">
        <v>6000</v>
      </c>
      <c r="BP1601">
        <v>3000</v>
      </c>
      <c r="BQ1601">
        <v>1000</v>
      </c>
      <c r="BR1601">
        <v>2000</v>
      </c>
      <c r="BS1601">
        <v>4000</v>
      </c>
      <c r="BT1601">
        <v>3000</v>
      </c>
      <c r="BU1601">
        <v>2000</v>
      </c>
      <c r="BV1601">
        <v>1000</v>
      </c>
      <c r="BW1601">
        <v>1000</v>
      </c>
      <c r="BX1601" s="10">
        <v>1000</v>
      </c>
      <c r="BY1601">
        <v>1000</v>
      </c>
      <c r="BZ1601">
        <v>1000</v>
      </c>
      <c r="CA1601">
        <v>1000</v>
      </c>
      <c r="CB1601">
        <v>1000</v>
      </c>
      <c r="CC1601">
        <v>1000</v>
      </c>
      <c r="CD1601">
        <v>1000</v>
      </c>
      <c r="CE1601">
        <v>1000</v>
      </c>
    </row>
    <row r="1602" spans="1:83" x14ac:dyDescent="0.35">
      <c r="A1602" s="9" t="str">
        <f t="shared" si="24"/>
        <v>4365.306.68</v>
      </c>
      <c r="B1602" s="52" t="e">
        <f>+IF(MATCH(A1602,List!H$10:H$145,0),"Targeted")</f>
        <v>#N/A</v>
      </c>
      <c r="C1602" s="65"/>
      <c r="D1602" s="151" t="s">
        <v>7700</v>
      </c>
      <c r="E1602" s="16" t="s">
        <v>1841</v>
      </c>
      <c r="F1602" s="16" t="s">
        <v>1842</v>
      </c>
      <c r="G1602" s="16" t="s">
        <v>298</v>
      </c>
      <c r="H1602" s="16" t="s">
        <v>1842</v>
      </c>
      <c r="I1602" s="16" t="s">
        <v>2861</v>
      </c>
      <c r="J1602" s="16" t="s">
        <v>2776</v>
      </c>
      <c r="K1602" s="17" t="s">
        <v>1073</v>
      </c>
      <c r="L1602" s="18" t="s">
        <v>1936</v>
      </c>
      <c r="M1602" s="195" t="s">
        <v>2659</v>
      </c>
      <c r="N1602" s="16" t="s">
        <v>2777</v>
      </c>
      <c r="O1602" s="17" t="s">
        <v>346</v>
      </c>
      <c r="P1602" s="17" t="s">
        <v>305</v>
      </c>
      <c r="Q1602" s="17" t="s">
        <v>306</v>
      </c>
      <c r="R1602">
        <v>0</v>
      </c>
      <c r="S1602">
        <v>0</v>
      </c>
      <c r="T1602">
        <v>0</v>
      </c>
      <c r="U1602">
        <v>0</v>
      </c>
      <c r="V1602">
        <v>0</v>
      </c>
      <c r="W1602">
        <v>0</v>
      </c>
      <c r="X1602">
        <v>0</v>
      </c>
      <c r="Y1602">
        <v>0</v>
      </c>
      <c r="Z1602">
        <v>0</v>
      </c>
      <c r="AA1602">
        <v>0</v>
      </c>
      <c r="AB1602">
        <v>0</v>
      </c>
      <c r="AC1602">
        <v>0</v>
      </c>
      <c r="AD1602">
        <v>0</v>
      </c>
      <c r="AE1602">
        <v>0</v>
      </c>
      <c r="AF1602">
        <v>0</v>
      </c>
      <c r="AG1602" s="19">
        <v>0</v>
      </c>
      <c r="AH1602">
        <v>0</v>
      </c>
      <c r="AI1602">
        <v>0</v>
      </c>
      <c r="AJ1602">
        <v>0</v>
      </c>
      <c r="AK1602">
        <v>0</v>
      </c>
      <c r="AL1602">
        <v>0</v>
      </c>
      <c r="AM1602">
        <v>0</v>
      </c>
      <c r="AN1602">
        <v>0</v>
      </c>
      <c r="AO1602">
        <v>0</v>
      </c>
      <c r="AP1602">
        <v>0</v>
      </c>
      <c r="AQ1602">
        <v>0</v>
      </c>
      <c r="AR1602">
        <v>0</v>
      </c>
      <c r="AS1602">
        <v>0</v>
      </c>
      <c r="AT1602">
        <v>0</v>
      </c>
      <c r="AU1602">
        <v>0</v>
      </c>
      <c r="AV1602">
        <v>0</v>
      </c>
      <c r="AW1602">
        <v>0</v>
      </c>
      <c r="AX1602">
        <v>0</v>
      </c>
      <c r="AY1602">
        <v>0</v>
      </c>
      <c r="AZ1602">
        <v>0</v>
      </c>
      <c r="BA1602">
        <v>0</v>
      </c>
      <c r="BB1602">
        <v>0</v>
      </c>
      <c r="BC1602">
        <v>0</v>
      </c>
      <c r="BD1602">
        <v>0</v>
      </c>
      <c r="BE1602">
        <v>0</v>
      </c>
      <c r="BF1602">
        <v>0</v>
      </c>
      <c r="BG1602">
        <v>0</v>
      </c>
      <c r="BH1602">
        <v>0</v>
      </c>
      <c r="BI1602">
        <v>0</v>
      </c>
      <c r="BJ1602">
        <v>0</v>
      </c>
      <c r="BK1602">
        <v>0</v>
      </c>
      <c r="BL1602">
        <v>0</v>
      </c>
      <c r="BM1602">
        <v>0</v>
      </c>
      <c r="BN1602">
        <v>0</v>
      </c>
      <c r="BO1602">
        <v>0</v>
      </c>
      <c r="BP1602">
        <v>0</v>
      </c>
      <c r="BQ1602">
        <v>0</v>
      </c>
      <c r="BR1602">
        <v>-1000</v>
      </c>
      <c r="BS1602">
        <v>0</v>
      </c>
      <c r="BT1602">
        <v>0</v>
      </c>
      <c r="BU1602">
        <v>0</v>
      </c>
      <c r="BV1602">
        <v>0</v>
      </c>
      <c r="BW1602">
        <v>0</v>
      </c>
      <c r="BX1602">
        <v>0</v>
      </c>
      <c r="BY1602">
        <v>0</v>
      </c>
      <c r="BZ1602">
        <v>0</v>
      </c>
      <c r="CA1602">
        <v>0</v>
      </c>
      <c r="CB1602">
        <v>0</v>
      </c>
      <c r="CC1602">
        <v>0</v>
      </c>
      <c r="CD1602">
        <v>0</v>
      </c>
      <c r="CE1602">
        <v>0</v>
      </c>
    </row>
    <row r="1603" spans="1:83" x14ac:dyDescent="0.35">
      <c r="A1603" s="9" t="str">
        <f t="shared" si="24"/>
        <v>4365.306.68</v>
      </c>
      <c r="B1603" s="52" t="e">
        <f>+IF(MATCH(A1603,List!H$10:H$145,0),"Targeted")</f>
        <v>#N/A</v>
      </c>
      <c r="C1603" s="65"/>
      <c r="D1603" s="151"/>
      <c r="E1603" s="16" t="s">
        <v>1841</v>
      </c>
      <c r="F1603" s="16" t="s">
        <v>1842</v>
      </c>
      <c r="G1603" s="16" t="s">
        <v>298</v>
      </c>
      <c r="H1603" s="16" t="s">
        <v>1842</v>
      </c>
      <c r="I1603" s="16" t="s">
        <v>2861</v>
      </c>
      <c r="J1603" s="16" t="s">
        <v>2776</v>
      </c>
      <c r="K1603" s="17" t="s">
        <v>1073</v>
      </c>
      <c r="L1603" s="18" t="s">
        <v>1936</v>
      </c>
      <c r="M1603" s="195" t="s">
        <v>2659</v>
      </c>
      <c r="N1603" s="16" t="s">
        <v>2777</v>
      </c>
      <c r="O1603" s="17" t="s">
        <v>304</v>
      </c>
      <c r="P1603" s="17" t="s">
        <v>305</v>
      </c>
      <c r="Q1603" s="17" t="s">
        <v>306</v>
      </c>
      <c r="R1603">
        <v>0</v>
      </c>
      <c r="S1603">
        <v>0</v>
      </c>
      <c r="T1603">
        <v>0</v>
      </c>
      <c r="U1603">
        <v>0</v>
      </c>
      <c r="V1603">
        <v>0</v>
      </c>
      <c r="W1603">
        <v>0</v>
      </c>
      <c r="X1603">
        <v>0</v>
      </c>
      <c r="Y1603">
        <v>0</v>
      </c>
      <c r="Z1603">
        <v>0</v>
      </c>
      <c r="AA1603">
        <v>0</v>
      </c>
      <c r="AB1603">
        <v>0</v>
      </c>
      <c r="AC1603">
        <v>0</v>
      </c>
      <c r="AD1603">
        <v>0</v>
      </c>
      <c r="AE1603">
        <v>0</v>
      </c>
      <c r="AF1603">
        <v>0</v>
      </c>
      <c r="AG1603" s="19">
        <v>0</v>
      </c>
      <c r="AH1603">
        <v>0</v>
      </c>
      <c r="AI1603">
        <v>0</v>
      </c>
      <c r="AJ1603">
        <v>0</v>
      </c>
      <c r="AK1603">
        <v>0</v>
      </c>
      <c r="AL1603">
        <v>0</v>
      </c>
      <c r="AM1603">
        <v>0</v>
      </c>
      <c r="AN1603">
        <v>0</v>
      </c>
      <c r="AO1603">
        <v>0</v>
      </c>
      <c r="AP1603">
        <v>0</v>
      </c>
      <c r="AQ1603">
        <v>0</v>
      </c>
      <c r="AR1603">
        <v>0</v>
      </c>
      <c r="AS1603">
        <v>0</v>
      </c>
      <c r="AT1603">
        <v>0</v>
      </c>
      <c r="AU1603">
        <v>0</v>
      </c>
      <c r="AV1603">
        <v>0</v>
      </c>
      <c r="AW1603">
        <v>0</v>
      </c>
      <c r="AX1603">
        <v>0</v>
      </c>
      <c r="AY1603">
        <v>0</v>
      </c>
      <c r="AZ1603">
        <v>0</v>
      </c>
      <c r="BA1603">
        <v>0</v>
      </c>
      <c r="BB1603">
        <v>0</v>
      </c>
      <c r="BC1603">
        <v>0</v>
      </c>
      <c r="BD1603">
        <v>0</v>
      </c>
      <c r="BE1603">
        <v>0</v>
      </c>
      <c r="BF1603">
        <v>0</v>
      </c>
      <c r="BG1603">
        <v>0</v>
      </c>
      <c r="BH1603">
        <v>0</v>
      </c>
      <c r="BI1603">
        <v>0</v>
      </c>
      <c r="BJ1603">
        <v>0</v>
      </c>
      <c r="BK1603">
        <v>0</v>
      </c>
      <c r="BL1603">
        <v>0</v>
      </c>
      <c r="BM1603">
        <v>0</v>
      </c>
      <c r="BN1603">
        <v>0</v>
      </c>
      <c r="BO1603">
        <v>0</v>
      </c>
      <c r="BP1603">
        <v>0</v>
      </c>
      <c r="BQ1603">
        <v>0</v>
      </c>
      <c r="BR1603">
        <v>0</v>
      </c>
      <c r="BS1603">
        <v>0</v>
      </c>
      <c r="BT1603">
        <v>-3000</v>
      </c>
      <c r="BU1603">
        <v>1000</v>
      </c>
      <c r="BV1603">
        <v>1000</v>
      </c>
      <c r="BW1603">
        <v>2000</v>
      </c>
      <c r="BX1603" s="10">
        <v>1000</v>
      </c>
      <c r="BY1603">
        <v>1000</v>
      </c>
      <c r="BZ1603">
        <v>1000</v>
      </c>
      <c r="CA1603">
        <v>1000</v>
      </c>
      <c r="CB1603">
        <v>0</v>
      </c>
      <c r="CC1603">
        <v>0</v>
      </c>
      <c r="CD1603">
        <v>0</v>
      </c>
      <c r="CE1603">
        <v>0</v>
      </c>
    </row>
    <row r="1604" spans="1:83" x14ac:dyDescent="0.35">
      <c r="A1604" s="9" t="str">
        <f t="shared" ref="A1604:A1667" si="25">I1604&amp;"."&amp;M1604&amp;"."&amp;K1604</f>
        <v>3129.306.96</v>
      </c>
      <c r="B1604" s="52" t="e">
        <f>+IF(MATCH(A1604,List!H$10:H$145,0),"Targeted")</f>
        <v>#N/A</v>
      </c>
      <c r="C1604" s="65"/>
      <c r="D1604" s="151"/>
      <c r="E1604" s="16" t="s">
        <v>910</v>
      </c>
      <c r="F1604" s="16" t="s">
        <v>911</v>
      </c>
      <c r="G1604" s="16" t="s">
        <v>298</v>
      </c>
      <c r="H1604" s="16" t="s">
        <v>911</v>
      </c>
      <c r="I1604" s="16" t="s">
        <v>2862</v>
      </c>
      <c r="J1604" s="16" t="s">
        <v>2863</v>
      </c>
      <c r="K1604" s="17" t="s">
        <v>914</v>
      </c>
      <c r="L1604" s="18" t="s">
        <v>1936</v>
      </c>
      <c r="M1604" s="195" t="s">
        <v>2659</v>
      </c>
      <c r="N1604" s="16" t="s">
        <v>2777</v>
      </c>
      <c r="O1604" s="17" t="s">
        <v>304</v>
      </c>
      <c r="P1604" s="17" t="s">
        <v>305</v>
      </c>
      <c r="Q1604" s="17" t="s">
        <v>306</v>
      </c>
      <c r="R1604">
        <v>0</v>
      </c>
      <c r="S1604">
        <v>0</v>
      </c>
      <c r="T1604">
        <v>0</v>
      </c>
      <c r="U1604">
        <v>0</v>
      </c>
      <c r="V1604">
        <v>0</v>
      </c>
      <c r="W1604">
        <v>0</v>
      </c>
      <c r="X1604">
        <v>0</v>
      </c>
      <c r="Y1604">
        <v>0</v>
      </c>
      <c r="Z1604">
        <v>0</v>
      </c>
      <c r="AA1604">
        <v>0</v>
      </c>
      <c r="AB1604">
        <v>0</v>
      </c>
      <c r="AC1604">
        <v>0</v>
      </c>
      <c r="AD1604">
        <v>0</v>
      </c>
      <c r="AE1604">
        <v>0</v>
      </c>
      <c r="AF1604">
        <v>0</v>
      </c>
      <c r="AG1604" s="19">
        <v>0</v>
      </c>
      <c r="AH1604">
        <v>0</v>
      </c>
      <c r="AI1604">
        <v>0</v>
      </c>
      <c r="AJ1604">
        <v>0</v>
      </c>
      <c r="AK1604">
        <v>0</v>
      </c>
      <c r="AL1604">
        <v>0</v>
      </c>
      <c r="AM1604">
        <v>0</v>
      </c>
      <c r="AN1604">
        <v>0</v>
      </c>
      <c r="AO1604">
        <v>0</v>
      </c>
      <c r="AP1604">
        <v>0</v>
      </c>
      <c r="AQ1604">
        <v>0</v>
      </c>
      <c r="AR1604">
        <v>0</v>
      </c>
      <c r="AS1604">
        <v>0</v>
      </c>
      <c r="AT1604">
        <v>0</v>
      </c>
      <c r="AU1604">
        <v>0</v>
      </c>
      <c r="AV1604">
        <v>0</v>
      </c>
      <c r="AW1604">
        <v>0</v>
      </c>
      <c r="AX1604">
        <v>0</v>
      </c>
      <c r="AY1604">
        <v>0</v>
      </c>
      <c r="AZ1604">
        <v>0</v>
      </c>
      <c r="BA1604">
        <v>0</v>
      </c>
      <c r="BB1604">
        <v>0</v>
      </c>
      <c r="BC1604">
        <v>0</v>
      </c>
      <c r="BD1604">
        <v>10000</v>
      </c>
      <c r="BE1604">
        <v>10000</v>
      </c>
      <c r="BF1604">
        <v>10000</v>
      </c>
      <c r="BG1604">
        <v>10000</v>
      </c>
      <c r="BH1604">
        <v>10000</v>
      </c>
      <c r="BI1604">
        <v>10000</v>
      </c>
      <c r="BJ1604">
        <v>10000</v>
      </c>
      <c r="BK1604">
        <v>10000</v>
      </c>
      <c r="BL1604">
        <v>10000</v>
      </c>
      <c r="BM1604">
        <v>10000</v>
      </c>
      <c r="BN1604">
        <v>10000</v>
      </c>
      <c r="BO1604">
        <v>0</v>
      </c>
      <c r="BP1604">
        <v>0</v>
      </c>
      <c r="BQ1604">
        <v>0</v>
      </c>
      <c r="BR1604">
        <v>0</v>
      </c>
      <c r="BS1604">
        <v>0</v>
      </c>
      <c r="BT1604">
        <v>0</v>
      </c>
      <c r="BU1604">
        <v>0</v>
      </c>
      <c r="BV1604">
        <v>0</v>
      </c>
      <c r="BW1604">
        <v>0</v>
      </c>
      <c r="BX1604" s="10">
        <v>0</v>
      </c>
      <c r="BY1604">
        <v>0</v>
      </c>
      <c r="BZ1604">
        <v>0</v>
      </c>
      <c r="CA1604">
        <v>0</v>
      </c>
      <c r="CB1604">
        <v>0</v>
      </c>
      <c r="CC1604">
        <v>0</v>
      </c>
      <c r="CD1604">
        <v>0</v>
      </c>
      <c r="CE1604">
        <v>0</v>
      </c>
    </row>
    <row r="1605" spans="1:83" x14ac:dyDescent="0.35">
      <c r="A1605" s="9" t="str">
        <f t="shared" si="25"/>
        <v>8217.306.96</v>
      </c>
      <c r="B1605" s="52" t="e">
        <f>+IF(MATCH(A1605,List!H$10:H$145,0),"Targeted")</f>
        <v>#N/A</v>
      </c>
      <c r="C1605" s="65"/>
      <c r="D1605" s="151"/>
      <c r="E1605" s="16" t="s">
        <v>910</v>
      </c>
      <c r="F1605" s="16" t="s">
        <v>911</v>
      </c>
      <c r="G1605" s="16" t="s">
        <v>298</v>
      </c>
      <c r="H1605" s="16" t="s">
        <v>911</v>
      </c>
      <c r="I1605" s="16" t="s">
        <v>2864</v>
      </c>
      <c r="J1605" s="16" t="s">
        <v>2865</v>
      </c>
      <c r="K1605" s="17" t="s">
        <v>914</v>
      </c>
      <c r="L1605" s="18" t="s">
        <v>1936</v>
      </c>
      <c r="M1605" s="195" t="s">
        <v>2659</v>
      </c>
      <c r="N1605" s="16" t="s">
        <v>2777</v>
      </c>
      <c r="O1605" s="17" t="s">
        <v>304</v>
      </c>
      <c r="P1605" s="17" t="s">
        <v>305</v>
      </c>
      <c r="Q1605" s="17" t="s">
        <v>306</v>
      </c>
      <c r="R1605">
        <v>0</v>
      </c>
      <c r="S1605">
        <v>0</v>
      </c>
      <c r="T1605">
        <v>0</v>
      </c>
      <c r="U1605">
        <v>0</v>
      </c>
      <c r="V1605">
        <v>0</v>
      </c>
      <c r="W1605">
        <v>0</v>
      </c>
      <c r="X1605">
        <v>0</v>
      </c>
      <c r="Y1605">
        <v>0</v>
      </c>
      <c r="Z1605">
        <v>0</v>
      </c>
      <c r="AA1605">
        <v>0</v>
      </c>
      <c r="AB1605">
        <v>0</v>
      </c>
      <c r="AC1605">
        <v>0</v>
      </c>
      <c r="AD1605">
        <v>0</v>
      </c>
      <c r="AE1605">
        <v>0</v>
      </c>
      <c r="AF1605">
        <v>0</v>
      </c>
      <c r="AG1605" s="19">
        <v>0</v>
      </c>
      <c r="AH1605">
        <v>0</v>
      </c>
      <c r="AI1605">
        <v>0</v>
      </c>
      <c r="AJ1605">
        <v>0</v>
      </c>
      <c r="AK1605">
        <v>0</v>
      </c>
      <c r="AL1605">
        <v>0</v>
      </c>
      <c r="AM1605">
        <v>0</v>
      </c>
      <c r="AN1605">
        <v>0</v>
      </c>
      <c r="AO1605">
        <v>0</v>
      </c>
      <c r="AP1605">
        <v>0</v>
      </c>
      <c r="AQ1605">
        <v>0</v>
      </c>
      <c r="AR1605">
        <v>0</v>
      </c>
      <c r="AS1605">
        <v>0</v>
      </c>
      <c r="AT1605">
        <v>0</v>
      </c>
      <c r="AU1605">
        <v>0</v>
      </c>
      <c r="AV1605">
        <v>0</v>
      </c>
      <c r="AW1605">
        <v>0</v>
      </c>
      <c r="AX1605">
        <v>0</v>
      </c>
      <c r="AY1605">
        <v>0</v>
      </c>
      <c r="AZ1605">
        <v>0</v>
      </c>
      <c r="BA1605">
        <v>0</v>
      </c>
      <c r="BB1605">
        <v>0</v>
      </c>
      <c r="BC1605">
        <v>0</v>
      </c>
      <c r="BD1605">
        <v>0</v>
      </c>
      <c r="BE1605">
        <v>0</v>
      </c>
      <c r="BF1605">
        <v>0</v>
      </c>
      <c r="BG1605">
        <v>0</v>
      </c>
      <c r="BH1605">
        <v>0</v>
      </c>
      <c r="BI1605">
        <v>0</v>
      </c>
      <c r="BJ1605">
        <v>0</v>
      </c>
      <c r="BK1605">
        <v>0</v>
      </c>
      <c r="BL1605">
        <v>0</v>
      </c>
      <c r="BM1605">
        <v>0</v>
      </c>
      <c r="BN1605">
        <v>1000</v>
      </c>
      <c r="BO1605">
        <v>0</v>
      </c>
      <c r="BP1605">
        <v>0</v>
      </c>
      <c r="BQ1605">
        <v>0</v>
      </c>
      <c r="BR1605">
        <v>0</v>
      </c>
      <c r="BS1605">
        <v>0</v>
      </c>
      <c r="BT1605">
        <v>0</v>
      </c>
      <c r="BU1605">
        <v>0</v>
      </c>
      <c r="BV1605">
        <v>0</v>
      </c>
      <c r="BW1605">
        <v>0</v>
      </c>
      <c r="BX1605" s="10">
        <v>0</v>
      </c>
      <c r="BY1605">
        <v>0</v>
      </c>
      <c r="BZ1605">
        <v>0</v>
      </c>
      <c r="CA1605">
        <v>0</v>
      </c>
      <c r="CB1605">
        <v>0</v>
      </c>
      <c r="CC1605">
        <v>0</v>
      </c>
      <c r="CD1605">
        <v>0</v>
      </c>
      <c r="CE1605">
        <v>0</v>
      </c>
    </row>
    <row r="1606" spans="1:83" x14ac:dyDescent="0.35">
      <c r="A1606" s="9" t="str">
        <f t="shared" si="25"/>
        <v>8217.306.96</v>
      </c>
      <c r="B1606" s="52" t="e">
        <f>+IF(MATCH(A1606,List!H$10:H$145,0),"Targeted")</f>
        <v>#N/A</v>
      </c>
      <c r="C1606" s="65"/>
      <c r="D1606" s="151"/>
      <c r="E1606" s="16" t="s">
        <v>910</v>
      </c>
      <c r="F1606" s="16" t="s">
        <v>911</v>
      </c>
      <c r="G1606" s="16" t="s">
        <v>298</v>
      </c>
      <c r="H1606" s="16" t="s">
        <v>911</v>
      </c>
      <c r="I1606" s="16" t="s">
        <v>2864</v>
      </c>
      <c r="J1606" s="16" t="s">
        <v>2865</v>
      </c>
      <c r="K1606" s="17" t="s">
        <v>914</v>
      </c>
      <c r="L1606" s="18" t="s">
        <v>1936</v>
      </c>
      <c r="M1606" s="195" t="s">
        <v>2659</v>
      </c>
      <c r="N1606" s="16" t="s">
        <v>2777</v>
      </c>
      <c r="O1606" s="17" t="s">
        <v>304</v>
      </c>
      <c r="P1606" s="17" t="s">
        <v>524</v>
      </c>
      <c r="Q1606" s="17" t="s">
        <v>306</v>
      </c>
      <c r="R1606">
        <v>0</v>
      </c>
      <c r="S1606">
        <v>0</v>
      </c>
      <c r="T1606">
        <v>0</v>
      </c>
      <c r="U1606">
        <v>0</v>
      </c>
      <c r="V1606">
        <v>0</v>
      </c>
      <c r="W1606">
        <v>0</v>
      </c>
      <c r="X1606">
        <v>0</v>
      </c>
      <c r="Y1606">
        <v>0</v>
      </c>
      <c r="Z1606">
        <v>0</v>
      </c>
      <c r="AA1606">
        <v>0</v>
      </c>
      <c r="AB1606">
        <v>0</v>
      </c>
      <c r="AC1606">
        <v>0</v>
      </c>
      <c r="AD1606">
        <v>0</v>
      </c>
      <c r="AE1606">
        <v>0</v>
      </c>
      <c r="AF1606">
        <v>0</v>
      </c>
      <c r="AG1606" s="19">
        <v>0</v>
      </c>
      <c r="AH1606">
        <v>0</v>
      </c>
      <c r="AI1606">
        <v>0</v>
      </c>
      <c r="AJ1606">
        <v>0</v>
      </c>
      <c r="AK1606">
        <v>0</v>
      </c>
      <c r="AL1606">
        <v>0</v>
      </c>
      <c r="AM1606">
        <v>0</v>
      </c>
      <c r="AN1606">
        <v>0</v>
      </c>
      <c r="AO1606">
        <v>0</v>
      </c>
      <c r="AP1606">
        <v>0</v>
      </c>
      <c r="AQ1606">
        <v>0</v>
      </c>
      <c r="AR1606">
        <v>0</v>
      </c>
      <c r="AS1606">
        <v>0</v>
      </c>
      <c r="AT1606">
        <v>0</v>
      </c>
      <c r="AU1606">
        <v>0</v>
      </c>
      <c r="AV1606">
        <v>0</v>
      </c>
      <c r="AW1606">
        <v>0</v>
      </c>
      <c r="AX1606">
        <v>0</v>
      </c>
      <c r="AY1606">
        <v>0</v>
      </c>
      <c r="AZ1606">
        <v>0</v>
      </c>
      <c r="BA1606">
        <v>0</v>
      </c>
      <c r="BB1606">
        <v>0</v>
      </c>
      <c r="BC1606">
        <v>0</v>
      </c>
      <c r="BD1606">
        <v>0</v>
      </c>
      <c r="BE1606">
        <v>0</v>
      </c>
      <c r="BF1606">
        <v>0</v>
      </c>
      <c r="BG1606">
        <v>0</v>
      </c>
      <c r="BH1606">
        <v>0</v>
      </c>
      <c r="BI1606">
        <v>0</v>
      </c>
      <c r="BJ1606">
        <v>0</v>
      </c>
      <c r="BK1606">
        <v>0</v>
      </c>
      <c r="BL1606">
        <v>0</v>
      </c>
      <c r="BM1606">
        <v>0</v>
      </c>
      <c r="BN1606">
        <v>0</v>
      </c>
      <c r="BO1606">
        <v>5000</v>
      </c>
      <c r="BP1606">
        <v>3000</v>
      </c>
      <c r="BQ1606">
        <v>8000</v>
      </c>
      <c r="BR1606">
        <v>10000</v>
      </c>
      <c r="BS1606">
        <v>5000</v>
      </c>
      <c r="BT1606">
        <v>5000</v>
      </c>
      <c r="BU1606">
        <v>7000</v>
      </c>
      <c r="BV1606">
        <v>0</v>
      </c>
      <c r="BW1606">
        <v>4000</v>
      </c>
      <c r="BX1606" s="10">
        <v>1000</v>
      </c>
      <c r="BY1606">
        <v>1000</v>
      </c>
      <c r="BZ1606">
        <v>2000</v>
      </c>
      <c r="CA1606">
        <v>2000</v>
      </c>
      <c r="CB1606">
        <v>3000</v>
      </c>
      <c r="CC1606">
        <v>3000</v>
      </c>
      <c r="CD1606">
        <v>3000</v>
      </c>
      <c r="CE1606">
        <v>3000</v>
      </c>
    </row>
    <row r="1607" spans="1:83" x14ac:dyDescent="0.35">
      <c r="A1607" s="9" t="str">
        <f t="shared" si="25"/>
        <v>821710.306.96</v>
      </c>
      <c r="B1607" s="52" t="e">
        <f>+IF(MATCH(A1607,List!H$10:H$145,0),"Targeted")</f>
        <v>#N/A</v>
      </c>
      <c r="C1607" s="65"/>
      <c r="D1607" s="151"/>
      <c r="E1607" s="16" t="s">
        <v>910</v>
      </c>
      <c r="F1607" s="16" t="s">
        <v>911</v>
      </c>
      <c r="G1607" s="16" t="s">
        <v>298</v>
      </c>
      <c r="H1607" s="16" t="s">
        <v>911</v>
      </c>
      <c r="I1607" s="16" t="s">
        <v>2866</v>
      </c>
      <c r="J1607" s="16" t="s">
        <v>2867</v>
      </c>
      <c r="K1607" s="17" t="s">
        <v>914</v>
      </c>
      <c r="L1607" s="18" t="s">
        <v>1936</v>
      </c>
      <c r="M1607" s="195" t="s">
        <v>2659</v>
      </c>
      <c r="N1607" s="16" t="s">
        <v>2777</v>
      </c>
      <c r="O1607" s="17" t="s">
        <v>304</v>
      </c>
      <c r="P1607" s="17" t="s">
        <v>305</v>
      </c>
      <c r="Q1607" s="17" t="s">
        <v>306</v>
      </c>
      <c r="R1607">
        <v>0</v>
      </c>
      <c r="S1607">
        <v>0</v>
      </c>
      <c r="T1607">
        <v>0</v>
      </c>
      <c r="U1607">
        <v>0</v>
      </c>
      <c r="V1607">
        <v>0</v>
      </c>
      <c r="W1607">
        <v>0</v>
      </c>
      <c r="X1607">
        <v>0</v>
      </c>
      <c r="Y1607">
        <v>0</v>
      </c>
      <c r="Z1607">
        <v>0</v>
      </c>
      <c r="AA1607">
        <v>0</v>
      </c>
      <c r="AB1607">
        <v>0</v>
      </c>
      <c r="AC1607">
        <v>0</v>
      </c>
      <c r="AD1607">
        <v>0</v>
      </c>
      <c r="AE1607">
        <v>0</v>
      </c>
      <c r="AF1607">
        <v>0</v>
      </c>
      <c r="AG1607" s="19">
        <v>0</v>
      </c>
      <c r="AH1607">
        <v>0</v>
      </c>
      <c r="AI1607">
        <v>0</v>
      </c>
      <c r="AJ1607">
        <v>0</v>
      </c>
      <c r="AK1607">
        <v>0</v>
      </c>
      <c r="AL1607">
        <v>0</v>
      </c>
      <c r="AM1607">
        <v>0</v>
      </c>
      <c r="AN1607">
        <v>0</v>
      </c>
      <c r="AO1607">
        <v>0</v>
      </c>
      <c r="AP1607">
        <v>0</v>
      </c>
      <c r="AQ1607">
        <v>0</v>
      </c>
      <c r="AR1607">
        <v>0</v>
      </c>
      <c r="AS1607">
        <v>0</v>
      </c>
      <c r="AT1607">
        <v>0</v>
      </c>
      <c r="AU1607">
        <v>0</v>
      </c>
      <c r="AV1607">
        <v>0</v>
      </c>
      <c r="AW1607">
        <v>0</v>
      </c>
      <c r="AX1607">
        <v>0</v>
      </c>
      <c r="AY1607">
        <v>0</v>
      </c>
      <c r="AZ1607">
        <v>0</v>
      </c>
      <c r="BA1607">
        <v>0</v>
      </c>
      <c r="BB1607">
        <v>0</v>
      </c>
      <c r="BC1607">
        <v>0</v>
      </c>
      <c r="BD1607">
        <v>-10000</v>
      </c>
      <c r="BE1607">
        <v>-10000</v>
      </c>
      <c r="BF1607">
        <v>-10000</v>
      </c>
      <c r="BG1607">
        <v>-10000</v>
      </c>
      <c r="BH1607">
        <v>-10000</v>
      </c>
      <c r="BI1607">
        <v>-10000</v>
      </c>
      <c r="BJ1607">
        <v>-10000</v>
      </c>
      <c r="BK1607">
        <v>-10000</v>
      </c>
      <c r="BL1607">
        <v>-10000</v>
      </c>
      <c r="BM1607">
        <v>-10000</v>
      </c>
      <c r="BN1607">
        <v>-10000</v>
      </c>
      <c r="BO1607">
        <v>0</v>
      </c>
      <c r="BP1607">
        <v>0</v>
      </c>
      <c r="BQ1607">
        <v>0</v>
      </c>
      <c r="BR1607">
        <v>0</v>
      </c>
      <c r="BS1607">
        <v>0</v>
      </c>
      <c r="BT1607">
        <v>0</v>
      </c>
      <c r="BU1607">
        <v>0</v>
      </c>
      <c r="BV1607">
        <v>0</v>
      </c>
      <c r="BW1607">
        <v>0</v>
      </c>
      <c r="BX1607" s="10">
        <v>0</v>
      </c>
      <c r="BY1607">
        <v>0</v>
      </c>
      <c r="BZ1607">
        <v>0</v>
      </c>
      <c r="CA1607">
        <v>0</v>
      </c>
      <c r="CB1607">
        <v>0</v>
      </c>
      <c r="CC1607">
        <v>0</v>
      </c>
      <c r="CD1607">
        <v>0</v>
      </c>
      <c r="CE1607">
        <v>0</v>
      </c>
    </row>
    <row r="1608" spans="1:83" x14ac:dyDescent="0.35">
      <c r="A1608" s="9" t="str">
        <f t="shared" si="25"/>
        <v>0925.306.95</v>
      </c>
      <c r="B1608" s="52" t="e">
        <f>+IF(MATCH(A1608,List!H$10:H$145,0),"Targeted")</f>
        <v>#N/A</v>
      </c>
      <c r="C1608" s="65"/>
      <c r="D1608" s="151" t="s">
        <v>7700</v>
      </c>
      <c r="E1608" s="16" t="s">
        <v>2868</v>
      </c>
      <c r="F1608" s="16" t="s">
        <v>2869</v>
      </c>
      <c r="G1608" s="16" t="s">
        <v>298</v>
      </c>
      <c r="H1608" s="16" t="s">
        <v>2869</v>
      </c>
      <c r="I1608" s="16" t="s">
        <v>2870</v>
      </c>
      <c r="J1608" s="16" t="s">
        <v>2871</v>
      </c>
      <c r="K1608" s="17" t="s">
        <v>245</v>
      </c>
      <c r="L1608" s="18" t="s">
        <v>1936</v>
      </c>
      <c r="M1608" s="195" t="s">
        <v>2659</v>
      </c>
      <c r="N1608" s="16" t="s">
        <v>2777</v>
      </c>
      <c r="O1608" s="17" t="s">
        <v>346</v>
      </c>
      <c r="P1608" s="17" t="s">
        <v>305</v>
      </c>
      <c r="Q1608" s="17" t="s">
        <v>306</v>
      </c>
      <c r="R1608">
        <v>0</v>
      </c>
      <c r="S1608">
        <v>0</v>
      </c>
      <c r="T1608">
        <v>0</v>
      </c>
      <c r="U1608">
        <v>0</v>
      </c>
      <c r="V1608">
        <v>0</v>
      </c>
      <c r="W1608">
        <v>0</v>
      </c>
      <c r="X1608">
        <v>0</v>
      </c>
      <c r="Y1608">
        <v>0</v>
      </c>
      <c r="Z1608">
        <v>0</v>
      </c>
      <c r="AA1608">
        <v>0</v>
      </c>
      <c r="AB1608">
        <v>0</v>
      </c>
      <c r="AC1608">
        <v>0</v>
      </c>
      <c r="AD1608">
        <v>0</v>
      </c>
      <c r="AE1608">
        <v>0</v>
      </c>
      <c r="AF1608">
        <v>0</v>
      </c>
      <c r="AG1608" s="19">
        <v>0</v>
      </c>
      <c r="AH1608">
        <v>0</v>
      </c>
      <c r="AI1608">
        <v>0</v>
      </c>
      <c r="AJ1608">
        <v>0</v>
      </c>
      <c r="AK1608">
        <v>0</v>
      </c>
      <c r="AL1608">
        <v>0</v>
      </c>
      <c r="AM1608">
        <v>0</v>
      </c>
      <c r="AN1608">
        <v>0</v>
      </c>
      <c r="AO1608">
        <v>0</v>
      </c>
      <c r="AP1608">
        <v>0</v>
      </c>
      <c r="AQ1608">
        <v>0</v>
      </c>
      <c r="AR1608">
        <v>0</v>
      </c>
      <c r="AS1608">
        <v>0</v>
      </c>
      <c r="AT1608">
        <v>0</v>
      </c>
      <c r="AU1608">
        <v>0</v>
      </c>
      <c r="AV1608">
        <v>0</v>
      </c>
      <c r="AW1608">
        <v>0</v>
      </c>
      <c r="AX1608">
        <v>0</v>
      </c>
      <c r="AY1608">
        <v>0</v>
      </c>
      <c r="AZ1608">
        <v>0</v>
      </c>
      <c r="BA1608">
        <v>0</v>
      </c>
      <c r="BB1608">
        <v>0</v>
      </c>
      <c r="BC1608">
        <v>0</v>
      </c>
      <c r="BD1608">
        <v>0</v>
      </c>
      <c r="BE1608">
        <v>0</v>
      </c>
      <c r="BF1608">
        <v>0</v>
      </c>
      <c r="BG1608">
        <v>0</v>
      </c>
      <c r="BH1608">
        <v>0</v>
      </c>
      <c r="BI1608">
        <v>0</v>
      </c>
      <c r="BJ1608">
        <v>0</v>
      </c>
      <c r="BK1608">
        <v>0</v>
      </c>
      <c r="BL1608">
        <v>0</v>
      </c>
      <c r="BM1608">
        <v>0</v>
      </c>
      <c r="BN1608">
        <v>0</v>
      </c>
      <c r="BO1608">
        <v>0</v>
      </c>
      <c r="BP1608">
        <v>0</v>
      </c>
      <c r="BQ1608">
        <v>0</v>
      </c>
      <c r="BR1608">
        <v>0</v>
      </c>
      <c r="BS1608">
        <v>2000</v>
      </c>
      <c r="BT1608">
        <v>3000</v>
      </c>
      <c r="BU1608">
        <v>3000</v>
      </c>
      <c r="BV1608">
        <v>3000</v>
      </c>
      <c r="BW1608">
        <v>3000</v>
      </c>
      <c r="BX1608">
        <v>4000</v>
      </c>
      <c r="BY1608">
        <v>4000</v>
      </c>
      <c r="BZ1608">
        <v>3000</v>
      </c>
      <c r="CA1608">
        <v>4000</v>
      </c>
      <c r="CB1608">
        <v>4000</v>
      </c>
      <c r="CC1608">
        <v>4000</v>
      </c>
      <c r="CD1608">
        <v>4000</v>
      </c>
      <c r="CE1608">
        <v>4000</v>
      </c>
    </row>
    <row r="1609" spans="1:83" x14ac:dyDescent="0.35">
      <c r="A1609" s="9" t="str">
        <f t="shared" si="25"/>
        <v>0925.306.95</v>
      </c>
      <c r="B1609" s="52" t="e">
        <f>+IF(MATCH(A1609,List!H$10:H$145,0),"Targeted")</f>
        <v>#N/A</v>
      </c>
      <c r="C1609" s="65"/>
      <c r="D1609" s="151"/>
      <c r="E1609" s="16" t="s">
        <v>2868</v>
      </c>
      <c r="F1609" s="16" t="s">
        <v>2869</v>
      </c>
      <c r="G1609" s="16" t="s">
        <v>298</v>
      </c>
      <c r="H1609" s="16" t="s">
        <v>2869</v>
      </c>
      <c r="I1609" s="16" t="s">
        <v>2870</v>
      </c>
      <c r="J1609" s="16" t="s">
        <v>2871</v>
      </c>
      <c r="K1609" s="17" t="s">
        <v>245</v>
      </c>
      <c r="L1609" s="18" t="s">
        <v>1936</v>
      </c>
      <c r="M1609" s="195" t="s">
        <v>2659</v>
      </c>
      <c r="N1609" s="16" t="s">
        <v>2777</v>
      </c>
      <c r="O1609" s="17" t="s">
        <v>304</v>
      </c>
      <c r="P1609" s="17" t="s">
        <v>305</v>
      </c>
      <c r="Q1609" s="17" t="s">
        <v>306</v>
      </c>
      <c r="R1609">
        <v>0</v>
      </c>
      <c r="S1609">
        <v>0</v>
      </c>
      <c r="T1609">
        <v>0</v>
      </c>
      <c r="U1609">
        <v>0</v>
      </c>
      <c r="V1609">
        <v>0</v>
      </c>
      <c r="W1609">
        <v>0</v>
      </c>
      <c r="X1609">
        <v>0</v>
      </c>
      <c r="Y1609">
        <v>0</v>
      </c>
      <c r="Z1609">
        <v>0</v>
      </c>
      <c r="AA1609">
        <v>0</v>
      </c>
      <c r="AB1609">
        <v>0</v>
      </c>
      <c r="AC1609">
        <v>0</v>
      </c>
      <c r="AD1609">
        <v>0</v>
      </c>
      <c r="AE1609">
        <v>0</v>
      </c>
      <c r="AF1609">
        <v>0</v>
      </c>
      <c r="AG1609" s="19">
        <v>0</v>
      </c>
      <c r="AH1609">
        <v>0</v>
      </c>
      <c r="AI1609">
        <v>0</v>
      </c>
      <c r="AJ1609">
        <v>0</v>
      </c>
      <c r="AK1609">
        <v>0</v>
      </c>
      <c r="AL1609">
        <v>0</v>
      </c>
      <c r="AM1609">
        <v>0</v>
      </c>
      <c r="AN1609">
        <v>0</v>
      </c>
      <c r="AO1609">
        <v>0</v>
      </c>
      <c r="AP1609">
        <v>0</v>
      </c>
      <c r="AQ1609">
        <v>0</v>
      </c>
      <c r="AR1609">
        <v>0</v>
      </c>
      <c r="AS1609">
        <v>0</v>
      </c>
      <c r="AT1609">
        <v>0</v>
      </c>
      <c r="AU1609">
        <v>0</v>
      </c>
      <c r="AV1609">
        <v>0</v>
      </c>
      <c r="AW1609">
        <v>0</v>
      </c>
      <c r="AX1609">
        <v>0</v>
      </c>
      <c r="AY1609">
        <v>0</v>
      </c>
      <c r="AZ1609">
        <v>0</v>
      </c>
      <c r="BA1609">
        <v>0</v>
      </c>
      <c r="BB1609">
        <v>0</v>
      </c>
      <c r="BC1609">
        <v>0</v>
      </c>
      <c r="BD1609">
        <v>0</v>
      </c>
      <c r="BE1609">
        <v>0</v>
      </c>
      <c r="BF1609">
        <v>0</v>
      </c>
      <c r="BG1609">
        <v>0</v>
      </c>
      <c r="BH1609">
        <v>0</v>
      </c>
      <c r="BI1609">
        <v>0</v>
      </c>
      <c r="BJ1609">
        <v>0</v>
      </c>
      <c r="BK1609">
        <v>0</v>
      </c>
      <c r="BL1609">
        <v>0</v>
      </c>
      <c r="BM1609">
        <v>0</v>
      </c>
      <c r="BN1609">
        <v>0</v>
      </c>
      <c r="BO1609">
        <v>0</v>
      </c>
      <c r="BP1609">
        <v>0</v>
      </c>
      <c r="BQ1609">
        <v>0</v>
      </c>
      <c r="BR1609">
        <v>0</v>
      </c>
      <c r="BS1609">
        <v>3000</v>
      </c>
      <c r="BT1609">
        <v>0</v>
      </c>
      <c r="BU1609">
        <v>0</v>
      </c>
      <c r="BV1609">
        <v>1000</v>
      </c>
      <c r="BW1609">
        <v>1000</v>
      </c>
      <c r="BX1609" s="10">
        <v>0</v>
      </c>
      <c r="BY1609">
        <v>-2000</v>
      </c>
      <c r="BZ1609">
        <v>0</v>
      </c>
      <c r="CA1609">
        <v>0</v>
      </c>
      <c r="CB1609">
        <v>1000</v>
      </c>
      <c r="CC1609">
        <v>1000</v>
      </c>
      <c r="CD1609">
        <v>1000</v>
      </c>
      <c r="CE1609">
        <v>1000</v>
      </c>
    </row>
    <row r="1610" spans="1:83" x14ac:dyDescent="0.35">
      <c r="A1610" s="9" t="str">
        <f t="shared" si="25"/>
        <v>5415.306.95</v>
      </c>
      <c r="B1610" s="52" t="e">
        <f>+IF(MATCH(A1610,List!H$10:H$145,0),"Targeted")</f>
        <v>#N/A</v>
      </c>
      <c r="C1610" s="65"/>
      <c r="D1610" s="151" t="s">
        <v>7700</v>
      </c>
      <c r="E1610" s="16" t="s">
        <v>2868</v>
      </c>
      <c r="F1610" s="16" t="s">
        <v>2869</v>
      </c>
      <c r="G1610" s="16" t="s">
        <v>298</v>
      </c>
      <c r="H1610" s="16" t="s">
        <v>2869</v>
      </c>
      <c r="I1610" s="16" t="s">
        <v>2872</v>
      </c>
      <c r="J1610" s="16" t="s">
        <v>2871</v>
      </c>
      <c r="K1610" s="17" t="s">
        <v>245</v>
      </c>
      <c r="L1610" s="18" t="s">
        <v>1936</v>
      </c>
      <c r="M1610" s="195" t="s">
        <v>2659</v>
      </c>
      <c r="N1610" s="16" t="s">
        <v>2777</v>
      </c>
      <c r="O1610" s="17" t="s">
        <v>346</v>
      </c>
      <c r="P1610" s="17" t="s">
        <v>305</v>
      </c>
      <c r="Q1610" s="17" t="s">
        <v>306</v>
      </c>
      <c r="R1610">
        <v>0</v>
      </c>
      <c r="S1610">
        <v>0</v>
      </c>
      <c r="T1610">
        <v>0</v>
      </c>
      <c r="U1610">
        <v>0</v>
      </c>
      <c r="V1610">
        <v>0</v>
      </c>
      <c r="W1610">
        <v>0</v>
      </c>
      <c r="X1610">
        <v>0</v>
      </c>
      <c r="Y1610">
        <v>0</v>
      </c>
      <c r="Z1610">
        <v>0</v>
      </c>
      <c r="AA1610">
        <v>0</v>
      </c>
      <c r="AB1610">
        <v>0</v>
      </c>
      <c r="AC1610">
        <v>0</v>
      </c>
      <c r="AD1610">
        <v>0</v>
      </c>
      <c r="AE1610">
        <v>0</v>
      </c>
      <c r="AF1610">
        <v>0</v>
      </c>
      <c r="AG1610" s="19">
        <v>0</v>
      </c>
      <c r="AH1610">
        <v>0</v>
      </c>
      <c r="AI1610">
        <v>0</v>
      </c>
      <c r="AJ1610">
        <v>0</v>
      </c>
      <c r="AK1610">
        <v>0</v>
      </c>
      <c r="AL1610">
        <v>0</v>
      </c>
      <c r="AM1610">
        <v>0</v>
      </c>
      <c r="AN1610">
        <v>0</v>
      </c>
      <c r="AO1610">
        <v>0</v>
      </c>
      <c r="AP1610">
        <v>0</v>
      </c>
      <c r="AQ1610">
        <v>0</v>
      </c>
      <c r="AR1610">
        <v>0</v>
      </c>
      <c r="AS1610">
        <v>0</v>
      </c>
      <c r="AT1610">
        <v>0</v>
      </c>
      <c r="AU1610">
        <v>0</v>
      </c>
      <c r="AV1610">
        <v>0</v>
      </c>
      <c r="AW1610">
        <v>0</v>
      </c>
      <c r="AX1610">
        <v>0</v>
      </c>
      <c r="AY1610">
        <v>0</v>
      </c>
      <c r="AZ1610">
        <v>0</v>
      </c>
      <c r="BA1610">
        <v>0</v>
      </c>
      <c r="BB1610">
        <v>0</v>
      </c>
      <c r="BC1610">
        <v>0</v>
      </c>
      <c r="BD1610">
        <v>3000</v>
      </c>
      <c r="BE1610">
        <v>2000</v>
      </c>
      <c r="BF1610">
        <v>2000</v>
      </c>
      <c r="BG1610">
        <v>2000</v>
      </c>
      <c r="BH1610">
        <v>2000</v>
      </c>
      <c r="BI1610">
        <v>1000</v>
      </c>
      <c r="BJ1610">
        <v>1000</v>
      </c>
      <c r="BK1610">
        <v>2000</v>
      </c>
      <c r="BL1610">
        <v>2000</v>
      </c>
      <c r="BM1610">
        <v>2000</v>
      </c>
      <c r="BN1610">
        <v>2000</v>
      </c>
      <c r="BO1610">
        <v>3000</v>
      </c>
      <c r="BP1610">
        <v>2000</v>
      </c>
      <c r="BQ1610">
        <v>3000</v>
      </c>
      <c r="BR1610">
        <v>4000</v>
      </c>
      <c r="BS1610">
        <v>0</v>
      </c>
      <c r="BT1610">
        <v>0</v>
      </c>
      <c r="BU1610">
        <v>0</v>
      </c>
      <c r="BV1610">
        <v>0</v>
      </c>
      <c r="BW1610">
        <v>0</v>
      </c>
      <c r="BX1610">
        <v>0</v>
      </c>
      <c r="BY1610">
        <v>0</v>
      </c>
      <c r="BZ1610">
        <v>0</v>
      </c>
      <c r="CA1610">
        <v>0</v>
      </c>
      <c r="CB1610">
        <v>0</v>
      </c>
      <c r="CC1610">
        <v>0</v>
      </c>
      <c r="CD1610">
        <v>0</v>
      </c>
      <c r="CE1610">
        <v>0</v>
      </c>
    </row>
    <row r="1611" spans="1:83" x14ac:dyDescent="0.35">
      <c r="A1611" s="9" t="str">
        <f t="shared" si="25"/>
        <v>5415.306.95</v>
      </c>
      <c r="B1611" s="52" t="e">
        <f>+IF(MATCH(A1611,List!H$10:H$145,0),"Targeted")</f>
        <v>#N/A</v>
      </c>
      <c r="C1611" s="65"/>
      <c r="D1611" s="151"/>
      <c r="E1611" s="16" t="s">
        <v>2868</v>
      </c>
      <c r="F1611" s="16" t="s">
        <v>2869</v>
      </c>
      <c r="G1611" s="16" t="s">
        <v>298</v>
      </c>
      <c r="H1611" s="16" t="s">
        <v>2869</v>
      </c>
      <c r="I1611" s="16" t="s">
        <v>2872</v>
      </c>
      <c r="J1611" s="16" t="s">
        <v>2871</v>
      </c>
      <c r="K1611" s="17" t="s">
        <v>245</v>
      </c>
      <c r="L1611" s="18" t="s">
        <v>1936</v>
      </c>
      <c r="M1611" s="195" t="s">
        <v>2659</v>
      </c>
      <c r="N1611" s="16" t="s">
        <v>2777</v>
      </c>
      <c r="O1611" s="17" t="s">
        <v>304</v>
      </c>
      <c r="P1611" s="17" t="s">
        <v>305</v>
      </c>
      <c r="Q1611" s="17" t="s">
        <v>306</v>
      </c>
      <c r="R1611">
        <v>0</v>
      </c>
      <c r="S1611">
        <v>0</v>
      </c>
      <c r="T1611">
        <v>0</v>
      </c>
      <c r="U1611">
        <v>0</v>
      </c>
      <c r="V1611">
        <v>0</v>
      </c>
      <c r="W1611">
        <v>0</v>
      </c>
      <c r="X1611">
        <v>0</v>
      </c>
      <c r="Y1611">
        <v>0</v>
      </c>
      <c r="Z1611">
        <v>0</v>
      </c>
      <c r="AA1611">
        <v>0</v>
      </c>
      <c r="AB1611">
        <v>0</v>
      </c>
      <c r="AC1611">
        <v>0</v>
      </c>
      <c r="AD1611">
        <v>0</v>
      </c>
      <c r="AE1611">
        <v>0</v>
      </c>
      <c r="AF1611">
        <v>0</v>
      </c>
      <c r="AG1611" s="19">
        <v>0</v>
      </c>
      <c r="AH1611">
        <v>0</v>
      </c>
      <c r="AI1611">
        <v>0</v>
      </c>
      <c r="AJ1611">
        <v>0</v>
      </c>
      <c r="AK1611">
        <v>0</v>
      </c>
      <c r="AL1611">
        <v>0</v>
      </c>
      <c r="AM1611">
        <v>0</v>
      </c>
      <c r="AN1611">
        <v>0</v>
      </c>
      <c r="AO1611">
        <v>0</v>
      </c>
      <c r="AP1611">
        <v>0</v>
      </c>
      <c r="AQ1611">
        <v>0</v>
      </c>
      <c r="AR1611">
        <v>0</v>
      </c>
      <c r="AS1611">
        <v>0</v>
      </c>
      <c r="AT1611">
        <v>0</v>
      </c>
      <c r="AU1611">
        <v>0</v>
      </c>
      <c r="AV1611">
        <v>0</v>
      </c>
      <c r="AW1611">
        <v>0</v>
      </c>
      <c r="AX1611">
        <v>0</v>
      </c>
      <c r="AY1611">
        <v>0</v>
      </c>
      <c r="AZ1611">
        <v>0</v>
      </c>
      <c r="BA1611">
        <v>0</v>
      </c>
      <c r="BB1611">
        <v>0</v>
      </c>
      <c r="BC1611">
        <v>0</v>
      </c>
      <c r="BD1611">
        <v>0</v>
      </c>
      <c r="BE1611">
        <v>0</v>
      </c>
      <c r="BF1611">
        <v>1000</v>
      </c>
      <c r="BG1611">
        <v>1000</v>
      </c>
      <c r="BH1611">
        <v>1000</v>
      </c>
      <c r="BI1611">
        <v>5000</v>
      </c>
      <c r="BJ1611">
        <v>3000</v>
      </c>
      <c r="BK1611">
        <v>2000</v>
      </c>
      <c r="BL1611">
        <v>3000</v>
      </c>
      <c r="BM1611">
        <v>3000</v>
      </c>
      <c r="BN1611">
        <v>3000</v>
      </c>
      <c r="BO1611">
        <v>5000</v>
      </c>
      <c r="BP1611">
        <v>7000</v>
      </c>
      <c r="BQ1611">
        <v>6000</v>
      </c>
      <c r="BR1611">
        <v>3000</v>
      </c>
      <c r="BS1611">
        <v>0</v>
      </c>
      <c r="BT1611">
        <v>0</v>
      </c>
      <c r="BU1611">
        <v>0</v>
      </c>
      <c r="BV1611">
        <v>0</v>
      </c>
      <c r="BW1611">
        <v>0</v>
      </c>
      <c r="BX1611" s="10">
        <v>0</v>
      </c>
      <c r="BY1611">
        <v>0</v>
      </c>
      <c r="BZ1611">
        <v>0</v>
      </c>
      <c r="CA1611">
        <v>0</v>
      </c>
      <c r="CB1611">
        <v>0</v>
      </c>
      <c r="CC1611">
        <v>0</v>
      </c>
      <c r="CD1611">
        <v>0</v>
      </c>
      <c r="CE1611">
        <v>0</v>
      </c>
    </row>
    <row r="1612" spans="1:83" x14ac:dyDescent="0.35">
      <c r="A1612" s="9" t="str">
        <f t="shared" si="25"/>
        <v>541510.306.95</v>
      </c>
      <c r="B1612" s="52" t="e">
        <f>+IF(MATCH(A1612,List!H$10:H$145,0),"Targeted")</f>
        <v>#N/A</v>
      </c>
      <c r="C1612" s="65"/>
      <c r="D1612" s="151"/>
      <c r="E1612" s="16" t="s">
        <v>2868</v>
      </c>
      <c r="F1612" s="16" t="s">
        <v>2869</v>
      </c>
      <c r="G1612" s="16" t="s">
        <v>298</v>
      </c>
      <c r="H1612" s="16" t="s">
        <v>2869</v>
      </c>
      <c r="I1612" s="16" t="s">
        <v>2873</v>
      </c>
      <c r="J1612" s="16" t="s">
        <v>2874</v>
      </c>
      <c r="K1612" s="17" t="s">
        <v>245</v>
      </c>
      <c r="L1612" s="18" t="s">
        <v>1936</v>
      </c>
      <c r="M1612" s="195" t="s">
        <v>2659</v>
      </c>
      <c r="N1612" s="16" t="s">
        <v>2777</v>
      </c>
      <c r="O1612" s="17" t="s">
        <v>304</v>
      </c>
      <c r="P1612" s="17" t="s">
        <v>305</v>
      </c>
      <c r="Q1612" s="17" t="s">
        <v>306</v>
      </c>
      <c r="R1612">
        <v>0</v>
      </c>
      <c r="S1612">
        <v>0</v>
      </c>
      <c r="T1612">
        <v>0</v>
      </c>
      <c r="U1612">
        <v>0</v>
      </c>
      <c r="V1612">
        <v>0</v>
      </c>
      <c r="W1612">
        <v>0</v>
      </c>
      <c r="X1612">
        <v>0</v>
      </c>
      <c r="Y1612">
        <v>0</v>
      </c>
      <c r="Z1612">
        <v>0</v>
      </c>
      <c r="AA1612">
        <v>0</v>
      </c>
      <c r="AB1612">
        <v>0</v>
      </c>
      <c r="AC1612">
        <v>0</v>
      </c>
      <c r="AD1612">
        <v>0</v>
      </c>
      <c r="AE1612">
        <v>0</v>
      </c>
      <c r="AF1612">
        <v>0</v>
      </c>
      <c r="AG1612" s="19">
        <v>0</v>
      </c>
      <c r="AH1612">
        <v>0</v>
      </c>
      <c r="AI1612">
        <v>0</v>
      </c>
      <c r="AJ1612">
        <v>0</v>
      </c>
      <c r="AK1612">
        <v>0</v>
      </c>
      <c r="AL1612">
        <v>0</v>
      </c>
      <c r="AM1612">
        <v>0</v>
      </c>
      <c r="AN1612">
        <v>0</v>
      </c>
      <c r="AO1612">
        <v>0</v>
      </c>
      <c r="AP1612">
        <v>0</v>
      </c>
      <c r="AQ1612">
        <v>0</v>
      </c>
      <c r="AR1612">
        <v>0</v>
      </c>
      <c r="AS1612">
        <v>0</v>
      </c>
      <c r="AT1612">
        <v>0</v>
      </c>
      <c r="AU1612">
        <v>0</v>
      </c>
      <c r="AV1612">
        <v>0</v>
      </c>
      <c r="AW1612">
        <v>0</v>
      </c>
      <c r="AX1612">
        <v>0</v>
      </c>
      <c r="AY1612">
        <v>0</v>
      </c>
      <c r="AZ1612">
        <v>0</v>
      </c>
      <c r="BA1612">
        <v>0</v>
      </c>
      <c r="BB1612">
        <v>0</v>
      </c>
      <c r="BC1612">
        <v>0</v>
      </c>
      <c r="BD1612">
        <v>0</v>
      </c>
      <c r="BE1612">
        <v>0</v>
      </c>
      <c r="BF1612">
        <v>-1000</v>
      </c>
      <c r="BG1612">
        <v>-1000</v>
      </c>
      <c r="BH1612">
        <v>-1000</v>
      </c>
      <c r="BI1612">
        <v>-5000</v>
      </c>
      <c r="BJ1612">
        <v>-3000</v>
      </c>
      <c r="BK1612">
        <v>-2000</v>
      </c>
      <c r="BL1612">
        <v>-3000</v>
      </c>
      <c r="BM1612">
        <v>-3000</v>
      </c>
      <c r="BN1612">
        <v>-3000</v>
      </c>
      <c r="BO1612">
        <v>-5000</v>
      </c>
      <c r="BP1612">
        <v>-6000</v>
      </c>
      <c r="BQ1612">
        <v>-6000</v>
      </c>
      <c r="BR1612">
        <v>-3000</v>
      </c>
      <c r="BS1612">
        <v>-3000</v>
      </c>
      <c r="BT1612">
        <v>0</v>
      </c>
      <c r="BU1612">
        <v>0</v>
      </c>
      <c r="BV1612">
        <v>0</v>
      </c>
      <c r="BW1612">
        <v>0</v>
      </c>
      <c r="BX1612" s="10">
        <v>0</v>
      </c>
      <c r="BY1612">
        <v>0</v>
      </c>
      <c r="BZ1612">
        <v>0</v>
      </c>
      <c r="CA1612">
        <v>0</v>
      </c>
      <c r="CB1612">
        <v>0</v>
      </c>
      <c r="CC1612">
        <v>0</v>
      </c>
      <c r="CD1612">
        <v>0</v>
      </c>
      <c r="CE1612">
        <v>0</v>
      </c>
    </row>
    <row r="1613" spans="1:83" x14ac:dyDescent="0.35">
      <c r="A1613" s="9" t="str">
        <f t="shared" si="25"/>
        <v>2955.306.48</v>
      </c>
      <c r="B1613" s="52" t="e">
        <f>+IF(MATCH(A1613,List!H$10:H$145,0),"Targeted")</f>
        <v>#N/A</v>
      </c>
      <c r="C1613" s="65"/>
      <c r="D1613" s="151" t="s">
        <v>7700</v>
      </c>
      <c r="E1613" s="16" t="s">
        <v>2875</v>
      </c>
      <c r="F1613" s="16" t="s">
        <v>2876</v>
      </c>
      <c r="G1613" s="16" t="s">
        <v>298</v>
      </c>
      <c r="H1613" s="16" t="s">
        <v>2876</v>
      </c>
      <c r="I1613" s="16" t="s">
        <v>2877</v>
      </c>
      <c r="J1613" s="16" t="s">
        <v>918</v>
      </c>
      <c r="K1613" s="17" t="s">
        <v>185</v>
      </c>
      <c r="L1613" s="18" t="s">
        <v>1936</v>
      </c>
      <c r="M1613" s="195" t="s">
        <v>2659</v>
      </c>
      <c r="N1613" s="16" t="s">
        <v>2777</v>
      </c>
      <c r="O1613" s="17" t="s">
        <v>346</v>
      </c>
      <c r="P1613" s="17" t="s">
        <v>305</v>
      </c>
      <c r="Q1613" s="17" t="s">
        <v>306</v>
      </c>
      <c r="R1613">
        <v>0</v>
      </c>
      <c r="S1613">
        <v>0</v>
      </c>
      <c r="T1613">
        <v>0</v>
      </c>
      <c r="U1613">
        <v>0</v>
      </c>
      <c r="V1613">
        <v>0</v>
      </c>
      <c r="W1613">
        <v>0</v>
      </c>
      <c r="X1613">
        <v>0</v>
      </c>
      <c r="Y1613">
        <v>0</v>
      </c>
      <c r="Z1613">
        <v>0</v>
      </c>
      <c r="AA1613">
        <v>0</v>
      </c>
      <c r="AB1613">
        <v>0</v>
      </c>
      <c r="AC1613">
        <v>0</v>
      </c>
      <c r="AD1613">
        <v>0</v>
      </c>
      <c r="AE1613">
        <v>0</v>
      </c>
      <c r="AF1613">
        <v>0</v>
      </c>
      <c r="AG1613" s="19">
        <v>0</v>
      </c>
      <c r="AH1613">
        <v>0</v>
      </c>
      <c r="AI1613">
        <v>0</v>
      </c>
      <c r="AJ1613">
        <v>0</v>
      </c>
      <c r="AK1613">
        <v>0</v>
      </c>
      <c r="AL1613">
        <v>0</v>
      </c>
      <c r="AM1613">
        <v>0</v>
      </c>
      <c r="AN1613">
        <v>0</v>
      </c>
      <c r="AO1613">
        <v>0</v>
      </c>
      <c r="AP1613">
        <v>0</v>
      </c>
      <c r="AQ1613">
        <v>0</v>
      </c>
      <c r="AR1613">
        <v>0</v>
      </c>
      <c r="AS1613">
        <v>0</v>
      </c>
      <c r="AT1613">
        <v>0</v>
      </c>
      <c r="AU1613">
        <v>0</v>
      </c>
      <c r="AV1613">
        <v>0</v>
      </c>
      <c r="AW1613">
        <v>0</v>
      </c>
      <c r="AX1613">
        <v>0</v>
      </c>
      <c r="AY1613">
        <v>0</v>
      </c>
      <c r="AZ1613">
        <v>0</v>
      </c>
      <c r="BA1613">
        <v>0</v>
      </c>
      <c r="BB1613">
        <v>0</v>
      </c>
      <c r="BC1613">
        <v>0</v>
      </c>
      <c r="BD1613">
        <v>0</v>
      </c>
      <c r="BE1613">
        <v>0</v>
      </c>
      <c r="BF1613">
        <v>0</v>
      </c>
      <c r="BG1613">
        <v>2000</v>
      </c>
      <c r="BH1613">
        <v>3000</v>
      </c>
      <c r="BI1613">
        <v>3000</v>
      </c>
      <c r="BJ1613">
        <v>1000</v>
      </c>
      <c r="BK1613">
        <v>0</v>
      </c>
      <c r="BL1613">
        <v>0</v>
      </c>
      <c r="BM1613">
        <v>0</v>
      </c>
      <c r="BN1613">
        <v>0</v>
      </c>
      <c r="BO1613">
        <v>0</v>
      </c>
      <c r="BP1613">
        <v>0</v>
      </c>
      <c r="BQ1613">
        <v>0</v>
      </c>
      <c r="BR1613">
        <v>0</v>
      </c>
      <c r="BS1613">
        <v>0</v>
      </c>
      <c r="BT1613">
        <v>0</v>
      </c>
      <c r="BU1613">
        <v>0</v>
      </c>
      <c r="BV1613">
        <v>0</v>
      </c>
      <c r="BW1613">
        <v>0</v>
      </c>
      <c r="BX1613">
        <v>0</v>
      </c>
      <c r="BY1613">
        <v>0</v>
      </c>
      <c r="BZ1613">
        <v>0</v>
      </c>
      <c r="CA1613">
        <v>0</v>
      </c>
      <c r="CB1613">
        <v>0</v>
      </c>
      <c r="CC1613">
        <v>0</v>
      </c>
      <c r="CD1613">
        <v>0</v>
      </c>
      <c r="CE1613">
        <v>0</v>
      </c>
    </row>
    <row r="1614" spans="1:83" x14ac:dyDescent="0.35">
      <c r="A1614" s="9" t="str">
        <f t="shared" si="25"/>
        <v>270110.351.12</v>
      </c>
      <c r="B1614" s="52" t="e">
        <f>+IF(MATCH(A1614,List!H$10:H$145,0),"Targeted")</f>
        <v>#N/A</v>
      </c>
      <c r="C1614" s="65"/>
      <c r="D1614" s="151" t="s">
        <v>7700</v>
      </c>
      <c r="E1614" s="16" t="s">
        <v>1071</v>
      </c>
      <c r="F1614" s="16" t="s">
        <v>1072</v>
      </c>
      <c r="G1614" s="16" t="s">
        <v>298</v>
      </c>
      <c r="H1614" s="16" t="s">
        <v>1072</v>
      </c>
      <c r="I1614" s="16" t="s">
        <v>2878</v>
      </c>
      <c r="J1614" s="16" t="s">
        <v>2879</v>
      </c>
      <c r="K1614" s="17" t="s">
        <v>52</v>
      </c>
      <c r="L1614" s="18" t="s">
        <v>2880</v>
      </c>
      <c r="M1614" s="195" t="s">
        <v>1620</v>
      </c>
      <c r="N1614" s="16" t="s">
        <v>2881</v>
      </c>
      <c r="O1614" s="17" t="s">
        <v>346</v>
      </c>
      <c r="P1614" s="17" t="s">
        <v>305</v>
      </c>
      <c r="Q1614" s="17" t="s">
        <v>306</v>
      </c>
      <c r="R1614">
        <v>0</v>
      </c>
      <c r="S1614">
        <v>0</v>
      </c>
      <c r="T1614">
        <v>0</v>
      </c>
      <c r="U1614">
        <v>0</v>
      </c>
      <c r="V1614">
        <v>0</v>
      </c>
      <c r="W1614">
        <v>0</v>
      </c>
      <c r="X1614">
        <v>0</v>
      </c>
      <c r="Y1614">
        <v>0</v>
      </c>
      <c r="Z1614">
        <v>0</v>
      </c>
      <c r="AA1614">
        <v>0</v>
      </c>
      <c r="AB1614">
        <v>0</v>
      </c>
      <c r="AC1614">
        <v>0</v>
      </c>
      <c r="AD1614">
        <v>0</v>
      </c>
      <c r="AE1614">
        <v>0</v>
      </c>
      <c r="AF1614">
        <v>0</v>
      </c>
      <c r="AG1614" s="19">
        <v>0</v>
      </c>
      <c r="AH1614">
        <v>0</v>
      </c>
      <c r="AI1614">
        <v>0</v>
      </c>
      <c r="AJ1614">
        <v>0</v>
      </c>
      <c r="AK1614">
        <v>0</v>
      </c>
      <c r="AL1614">
        <v>0</v>
      </c>
      <c r="AM1614">
        <v>0</v>
      </c>
      <c r="AN1614">
        <v>0</v>
      </c>
      <c r="AO1614">
        <v>0</v>
      </c>
      <c r="AP1614">
        <v>0</v>
      </c>
      <c r="AQ1614">
        <v>0</v>
      </c>
      <c r="AR1614">
        <v>0</v>
      </c>
      <c r="AS1614">
        <v>0</v>
      </c>
      <c r="AT1614">
        <v>0</v>
      </c>
      <c r="AU1614">
        <v>0</v>
      </c>
      <c r="AV1614">
        <v>0</v>
      </c>
      <c r="AW1614">
        <v>-300</v>
      </c>
      <c r="AX1614">
        <v>-171</v>
      </c>
      <c r="AY1614">
        <v>-279</v>
      </c>
      <c r="AZ1614">
        <v>0</v>
      </c>
      <c r="BA1614">
        <v>0</v>
      </c>
      <c r="BB1614">
        <v>0</v>
      </c>
      <c r="BC1614">
        <v>0</v>
      </c>
      <c r="BD1614">
        <v>0</v>
      </c>
      <c r="BE1614">
        <v>0</v>
      </c>
      <c r="BF1614">
        <v>-2000</v>
      </c>
      <c r="BG1614">
        <v>-2000</v>
      </c>
      <c r="BH1614">
        <v>-5000</v>
      </c>
      <c r="BI1614">
        <v>-4000</v>
      </c>
      <c r="BJ1614">
        <v>-4000</v>
      </c>
      <c r="BK1614">
        <v>-3000</v>
      </c>
      <c r="BL1614">
        <v>-1000</v>
      </c>
      <c r="BM1614">
        <v>0</v>
      </c>
      <c r="BN1614">
        <v>-1000</v>
      </c>
      <c r="BO1614">
        <v>0</v>
      </c>
      <c r="BP1614">
        <v>0</v>
      </c>
      <c r="BQ1614">
        <v>-1000</v>
      </c>
      <c r="BR1614">
        <v>-1000</v>
      </c>
      <c r="BS1614">
        <v>-3000</v>
      </c>
      <c r="BT1614">
        <v>-13000</v>
      </c>
      <c r="BU1614">
        <v>-28000</v>
      </c>
      <c r="BV1614">
        <v>-20000</v>
      </c>
      <c r="BW1614">
        <v>-41000</v>
      </c>
      <c r="BX1614">
        <v>-27000</v>
      </c>
      <c r="BY1614">
        <v>-13000</v>
      </c>
      <c r="BZ1614">
        <v>-13000</v>
      </c>
      <c r="CA1614">
        <v>-13000</v>
      </c>
      <c r="CB1614">
        <v>-13000</v>
      </c>
      <c r="CC1614">
        <v>-14000</v>
      </c>
      <c r="CD1614">
        <v>-14000</v>
      </c>
      <c r="CE1614">
        <v>-14000</v>
      </c>
    </row>
    <row r="1615" spans="1:83" x14ac:dyDescent="0.35">
      <c r="A1615" s="9" t="str">
        <f t="shared" si="25"/>
        <v>270110.351.12</v>
      </c>
      <c r="B1615" s="52" t="e">
        <f>+IF(MATCH(A1615,List!H$10:H$145,0),"Targeted")</f>
        <v>#N/A</v>
      </c>
      <c r="C1615" s="65"/>
      <c r="D1615" s="151"/>
      <c r="E1615" s="16" t="s">
        <v>1071</v>
      </c>
      <c r="F1615" s="16" t="s">
        <v>1072</v>
      </c>
      <c r="G1615" s="16" t="s">
        <v>298</v>
      </c>
      <c r="H1615" s="16" t="s">
        <v>1072</v>
      </c>
      <c r="I1615" s="16" t="s">
        <v>2878</v>
      </c>
      <c r="J1615" s="16" t="s">
        <v>2879</v>
      </c>
      <c r="K1615" s="17" t="s">
        <v>52</v>
      </c>
      <c r="L1615" s="18" t="s">
        <v>2880</v>
      </c>
      <c r="M1615" s="195" t="s">
        <v>1620</v>
      </c>
      <c r="N1615" s="16" t="s">
        <v>2881</v>
      </c>
      <c r="O1615" s="17" t="s">
        <v>304</v>
      </c>
      <c r="P1615" s="17" t="s">
        <v>305</v>
      </c>
      <c r="Q1615" s="17" t="s">
        <v>306</v>
      </c>
      <c r="R1615">
        <v>0</v>
      </c>
      <c r="S1615">
        <v>0</v>
      </c>
      <c r="T1615">
        <v>0</v>
      </c>
      <c r="U1615">
        <v>0</v>
      </c>
      <c r="V1615">
        <v>0</v>
      </c>
      <c r="W1615">
        <v>0</v>
      </c>
      <c r="X1615">
        <v>0</v>
      </c>
      <c r="Y1615">
        <v>0</v>
      </c>
      <c r="Z1615">
        <v>0</v>
      </c>
      <c r="AA1615">
        <v>0</v>
      </c>
      <c r="AB1615">
        <v>0</v>
      </c>
      <c r="AC1615">
        <v>0</v>
      </c>
      <c r="AD1615">
        <v>0</v>
      </c>
      <c r="AE1615">
        <v>0</v>
      </c>
      <c r="AF1615">
        <v>0</v>
      </c>
      <c r="AG1615" s="19">
        <v>0</v>
      </c>
      <c r="AH1615">
        <v>0</v>
      </c>
      <c r="AI1615">
        <v>0</v>
      </c>
      <c r="AJ1615">
        <v>0</v>
      </c>
      <c r="AK1615">
        <v>0</v>
      </c>
      <c r="AL1615">
        <v>0</v>
      </c>
      <c r="AM1615">
        <v>0</v>
      </c>
      <c r="AN1615">
        <v>0</v>
      </c>
      <c r="AO1615">
        <v>0</v>
      </c>
      <c r="AP1615">
        <v>0</v>
      </c>
      <c r="AQ1615">
        <v>0</v>
      </c>
      <c r="AR1615">
        <v>0</v>
      </c>
      <c r="AS1615">
        <v>0</v>
      </c>
      <c r="AT1615">
        <v>0</v>
      </c>
      <c r="AU1615">
        <v>0</v>
      </c>
      <c r="AV1615">
        <v>0</v>
      </c>
      <c r="AW1615">
        <v>0</v>
      </c>
      <c r="AX1615">
        <v>0</v>
      </c>
      <c r="AY1615">
        <v>0</v>
      </c>
      <c r="AZ1615">
        <v>0</v>
      </c>
      <c r="BA1615">
        <v>0</v>
      </c>
      <c r="BB1615">
        <v>0</v>
      </c>
      <c r="BC1615">
        <v>0</v>
      </c>
      <c r="BD1615">
        <v>0</v>
      </c>
      <c r="BE1615">
        <v>-3000</v>
      </c>
      <c r="BF1615">
        <v>0</v>
      </c>
      <c r="BG1615">
        <v>0</v>
      </c>
      <c r="BH1615">
        <v>0</v>
      </c>
      <c r="BI1615">
        <v>0</v>
      </c>
      <c r="BJ1615">
        <v>0</v>
      </c>
      <c r="BK1615">
        <v>0</v>
      </c>
      <c r="BL1615">
        <v>0</v>
      </c>
      <c r="BM1615">
        <v>0</v>
      </c>
      <c r="BN1615">
        <v>0</v>
      </c>
      <c r="BO1615">
        <v>0</v>
      </c>
      <c r="BP1615">
        <v>0</v>
      </c>
      <c r="BQ1615">
        <v>0</v>
      </c>
      <c r="BR1615">
        <v>0</v>
      </c>
      <c r="BS1615">
        <v>0</v>
      </c>
      <c r="BT1615">
        <v>0</v>
      </c>
      <c r="BU1615">
        <v>0</v>
      </c>
      <c r="BV1615">
        <v>0</v>
      </c>
      <c r="BW1615">
        <v>0</v>
      </c>
      <c r="BX1615" s="10">
        <v>0</v>
      </c>
      <c r="BY1615">
        <v>0</v>
      </c>
      <c r="BZ1615">
        <v>-69000</v>
      </c>
      <c r="CA1615">
        <v>0</v>
      </c>
      <c r="CB1615">
        <v>0</v>
      </c>
      <c r="CC1615">
        <v>0</v>
      </c>
      <c r="CD1615">
        <v>0</v>
      </c>
      <c r="CE1615">
        <v>0</v>
      </c>
    </row>
    <row r="1616" spans="1:83" x14ac:dyDescent="0.35">
      <c r="A1616" s="9" t="str">
        <f t="shared" si="25"/>
        <v>270130.351.12</v>
      </c>
      <c r="B1616" s="52" t="e">
        <f>+IF(MATCH(A1616,List!H$10:H$145,0),"Targeted")</f>
        <v>#N/A</v>
      </c>
      <c r="C1616" s="65"/>
      <c r="D1616" s="151"/>
      <c r="E1616" s="16" t="s">
        <v>1071</v>
      </c>
      <c r="F1616" s="16" t="s">
        <v>1072</v>
      </c>
      <c r="G1616" s="16" t="s">
        <v>298</v>
      </c>
      <c r="H1616" s="16" t="s">
        <v>1072</v>
      </c>
      <c r="I1616" s="16" t="s">
        <v>2882</v>
      </c>
      <c r="J1616" s="16" t="s">
        <v>2883</v>
      </c>
      <c r="K1616" s="17" t="s">
        <v>52</v>
      </c>
      <c r="L1616" s="18" t="s">
        <v>2880</v>
      </c>
      <c r="M1616" s="195" t="s">
        <v>1620</v>
      </c>
      <c r="N1616" s="16" t="s">
        <v>2881</v>
      </c>
      <c r="O1616" s="17" t="s">
        <v>304</v>
      </c>
      <c r="P1616" s="17" t="s">
        <v>305</v>
      </c>
      <c r="Q1616" s="17" t="s">
        <v>306</v>
      </c>
      <c r="R1616">
        <v>0</v>
      </c>
      <c r="S1616">
        <v>0</v>
      </c>
      <c r="T1616">
        <v>0</v>
      </c>
      <c r="U1616">
        <v>0</v>
      </c>
      <c r="V1616">
        <v>0</v>
      </c>
      <c r="W1616">
        <v>0</v>
      </c>
      <c r="X1616">
        <v>0</v>
      </c>
      <c r="Y1616">
        <v>0</v>
      </c>
      <c r="Z1616">
        <v>0</v>
      </c>
      <c r="AA1616">
        <v>0</v>
      </c>
      <c r="AB1616">
        <v>0</v>
      </c>
      <c r="AC1616">
        <v>0</v>
      </c>
      <c r="AD1616">
        <v>0</v>
      </c>
      <c r="AE1616">
        <v>0</v>
      </c>
      <c r="AF1616">
        <v>0</v>
      </c>
      <c r="AG1616" s="19">
        <v>0</v>
      </c>
      <c r="AH1616">
        <v>0</v>
      </c>
      <c r="AI1616">
        <v>0</v>
      </c>
      <c r="AJ1616">
        <v>0</v>
      </c>
      <c r="AK1616">
        <v>0</v>
      </c>
      <c r="AL1616">
        <v>0</v>
      </c>
      <c r="AM1616">
        <v>0</v>
      </c>
      <c r="AN1616">
        <v>0</v>
      </c>
      <c r="AO1616">
        <v>0</v>
      </c>
      <c r="AP1616">
        <v>0</v>
      </c>
      <c r="AQ1616">
        <v>0</v>
      </c>
      <c r="AR1616">
        <v>0</v>
      </c>
      <c r="AS1616">
        <v>0</v>
      </c>
      <c r="AT1616">
        <v>0</v>
      </c>
      <c r="AU1616">
        <v>0</v>
      </c>
      <c r="AV1616">
        <v>0</v>
      </c>
      <c r="AW1616">
        <v>0</v>
      </c>
      <c r="AX1616">
        <v>-25245</v>
      </c>
      <c r="AY1616">
        <v>-82434</v>
      </c>
      <c r="AZ1616">
        <v>-19000</v>
      </c>
      <c r="BA1616">
        <v>-39000</v>
      </c>
      <c r="BB1616">
        <v>-225000</v>
      </c>
      <c r="BC1616">
        <v>-172000</v>
      </c>
      <c r="BD1616">
        <v>0</v>
      </c>
      <c r="BE1616">
        <v>-417000</v>
      </c>
      <c r="BF1616">
        <v>-923000</v>
      </c>
      <c r="BG1616">
        <v>-53000</v>
      </c>
      <c r="BH1616">
        <v>-350000</v>
      </c>
      <c r="BI1616">
        <v>-988000</v>
      </c>
      <c r="BJ1616">
        <v>-317000</v>
      </c>
      <c r="BK1616">
        <v>-392000</v>
      </c>
      <c r="BL1616">
        <v>-88000</v>
      </c>
      <c r="BM1616">
        <v>-580000</v>
      </c>
      <c r="BN1616">
        <v>-951000</v>
      </c>
      <c r="BO1616">
        <v>-212000</v>
      </c>
      <c r="BP1616">
        <v>-456000</v>
      </c>
      <c r="BQ1616">
        <v>-208000</v>
      </c>
      <c r="BR1616">
        <v>-202000</v>
      </c>
      <c r="BS1616">
        <v>-165000</v>
      </c>
      <c r="BT1616">
        <v>-395000</v>
      </c>
      <c r="BU1616">
        <v>-165000</v>
      </c>
      <c r="BV1616">
        <v>-298000</v>
      </c>
      <c r="BW1616">
        <v>-137000</v>
      </c>
      <c r="BX1616" s="10">
        <v>0</v>
      </c>
      <c r="BY1616">
        <v>-203000</v>
      </c>
      <c r="BZ1616">
        <v>-226000</v>
      </c>
      <c r="CA1616">
        <v>0</v>
      </c>
      <c r="CB1616">
        <v>0</v>
      </c>
      <c r="CC1616">
        <v>0</v>
      </c>
      <c r="CD1616">
        <v>0</v>
      </c>
      <c r="CE1616">
        <v>0</v>
      </c>
    </row>
    <row r="1617" spans="1:83" x14ac:dyDescent="0.35">
      <c r="A1617" s="9" t="str">
        <f t="shared" si="25"/>
        <v>270830.351.12</v>
      </c>
      <c r="B1617" s="52" t="e">
        <f>+IF(MATCH(A1617,List!H$10:H$145,0),"Targeted")</f>
        <v>#N/A</v>
      </c>
      <c r="C1617" s="65"/>
      <c r="D1617" s="151"/>
      <c r="E1617" s="16" t="s">
        <v>1071</v>
      </c>
      <c r="F1617" s="16" t="s">
        <v>1072</v>
      </c>
      <c r="G1617" s="16" t="s">
        <v>298</v>
      </c>
      <c r="H1617" s="16" t="s">
        <v>1072</v>
      </c>
      <c r="I1617" s="16" t="s">
        <v>2884</v>
      </c>
      <c r="J1617" s="16" t="s">
        <v>2885</v>
      </c>
      <c r="K1617" s="17" t="s">
        <v>52</v>
      </c>
      <c r="L1617" s="18" t="s">
        <v>2880</v>
      </c>
      <c r="M1617" s="195" t="s">
        <v>1620</v>
      </c>
      <c r="N1617" s="16" t="s">
        <v>2881</v>
      </c>
      <c r="O1617" s="17" t="s">
        <v>304</v>
      </c>
      <c r="P1617" s="17" t="s">
        <v>305</v>
      </c>
      <c r="Q1617" s="17" t="s">
        <v>306</v>
      </c>
      <c r="R1617">
        <v>0</v>
      </c>
      <c r="S1617">
        <v>0</v>
      </c>
      <c r="T1617">
        <v>0</v>
      </c>
      <c r="U1617">
        <v>0</v>
      </c>
      <c r="V1617">
        <v>0</v>
      </c>
      <c r="W1617">
        <v>0</v>
      </c>
      <c r="X1617">
        <v>0</v>
      </c>
      <c r="Y1617">
        <v>0</v>
      </c>
      <c r="Z1617">
        <v>0</v>
      </c>
      <c r="AA1617">
        <v>0</v>
      </c>
      <c r="AB1617">
        <v>0</v>
      </c>
      <c r="AC1617">
        <v>0</v>
      </c>
      <c r="AD1617">
        <v>0</v>
      </c>
      <c r="AE1617">
        <v>0</v>
      </c>
      <c r="AF1617">
        <v>0</v>
      </c>
      <c r="AG1617" s="19">
        <v>0</v>
      </c>
      <c r="AH1617">
        <v>0</v>
      </c>
      <c r="AI1617">
        <v>0</v>
      </c>
      <c r="AJ1617">
        <v>0</v>
      </c>
      <c r="AK1617">
        <v>0</v>
      </c>
      <c r="AL1617">
        <v>0</v>
      </c>
      <c r="AM1617">
        <v>0</v>
      </c>
      <c r="AN1617">
        <v>0</v>
      </c>
      <c r="AO1617">
        <v>0</v>
      </c>
      <c r="AP1617">
        <v>0</v>
      </c>
      <c r="AQ1617">
        <v>0</v>
      </c>
      <c r="AR1617">
        <v>0</v>
      </c>
      <c r="AS1617">
        <v>0</v>
      </c>
      <c r="AT1617">
        <v>0</v>
      </c>
      <c r="AU1617">
        <v>0</v>
      </c>
      <c r="AV1617">
        <v>0</v>
      </c>
      <c r="AW1617">
        <v>0</v>
      </c>
      <c r="AX1617">
        <v>0</v>
      </c>
      <c r="AY1617">
        <v>0</v>
      </c>
      <c r="AZ1617">
        <v>0</v>
      </c>
      <c r="BA1617">
        <v>-37000</v>
      </c>
      <c r="BB1617">
        <v>-1000</v>
      </c>
      <c r="BC1617">
        <v>0</v>
      </c>
      <c r="BD1617">
        <v>0</v>
      </c>
      <c r="BE1617">
        <v>0</v>
      </c>
      <c r="BF1617">
        <v>-39000</v>
      </c>
      <c r="BG1617">
        <v>0</v>
      </c>
      <c r="BH1617">
        <v>-537000</v>
      </c>
      <c r="BI1617">
        <v>-22000</v>
      </c>
      <c r="BJ1617">
        <v>-69000</v>
      </c>
      <c r="BK1617">
        <v>-415000</v>
      </c>
      <c r="BL1617">
        <v>-66000</v>
      </c>
      <c r="BM1617">
        <v>-32000</v>
      </c>
      <c r="BN1617">
        <v>-348000</v>
      </c>
      <c r="BO1617">
        <v>-431000</v>
      </c>
      <c r="BP1617">
        <v>-11000</v>
      </c>
      <c r="BQ1617">
        <v>-10000</v>
      </c>
      <c r="BR1617">
        <v>-9000</v>
      </c>
      <c r="BS1617">
        <v>-9000</v>
      </c>
      <c r="BT1617">
        <v>-12000</v>
      </c>
      <c r="BU1617">
        <v>-13000</v>
      </c>
      <c r="BV1617">
        <v>-14000</v>
      </c>
      <c r="BW1617">
        <v>-16000</v>
      </c>
      <c r="BX1617" s="10">
        <v>-22000</v>
      </c>
      <c r="BY1617">
        <v>-2000</v>
      </c>
      <c r="BZ1617">
        <v>-2000</v>
      </c>
      <c r="CA1617">
        <v>0</v>
      </c>
      <c r="CB1617">
        <v>0</v>
      </c>
      <c r="CC1617">
        <v>0</v>
      </c>
      <c r="CD1617">
        <v>0</v>
      </c>
      <c r="CE1617">
        <v>0</v>
      </c>
    </row>
    <row r="1618" spans="1:83" x14ac:dyDescent="0.35">
      <c r="A1618" s="9" t="str">
        <f t="shared" si="25"/>
        <v>271630.351.12</v>
      </c>
      <c r="B1618" s="52" t="e">
        <f>+IF(MATCH(A1618,List!H$10:H$145,0),"Targeted")</f>
        <v>#N/A</v>
      </c>
      <c r="C1618" s="65"/>
      <c r="D1618" s="151"/>
      <c r="E1618" s="16" t="s">
        <v>1071</v>
      </c>
      <c r="F1618" s="16" t="s">
        <v>1072</v>
      </c>
      <c r="G1618" s="16" t="s">
        <v>298</v>
      </c>
      <c r="H1618" s="16" t="s">
        <v>1072</v>
      </c>
      <c r="I1618" s="16" t="s">
        <v>2886</v>
      </c>
      <c r="J1618" s="16" t="s">
        <v>2887</v>
      </c>
      <c r="K1618" s="17" t="s">
        <v>52</v>
      </c>
      <c r="L1618" s="18" t="s">
        <v>2880</v>
      </c>
      <c r="M1618" s="195" t="s">
        <v>1620</v>
      </c>
      <c r="N1618" s="16" t="s">
        <v>2881</v>
      </c>
      <c r="O1618" s="17" t="s">
        <v>304</v>
      </c>
      <c r="P1618" s="17" t="s">
        <v>305</v>
      </c>
      <c r="Q1618" s="17" t="s">
        <v>306</v>
      </c>
      <c r="R1618">
        <v>0</v>
      </c>
      <c r="S1618">
        <v>0</v>
      </c>
      <c r="T1618">
        <v>0</v>
      </c>
      <c r="U1618">
        <v>0</v>
      </c>
      <c r="V1618">
        <v>0</v>
      </c>
      <c r="W1618">
        <v>0</v>
      </c>
      <c r="X1618">
        <v>0</v>
      </c>
      <c r="Y1618">
        <v>0</v>
      </c>
      <c r="Z1618">
        <v>0</v>
      </c>
      <c r="AA1618">
        <v>0</v>
      </c>
      <c r="AB1618">
        <v>0</v>
      </c>
      <c r="AC1618">
        <v>0</v>
      </c>
      <c r="AD1618">
        <v>0</v>
      </c>
      <c r="AE1618">
        <v>0</v>
      </c>
      <c r="AF1618">
        <v>0</v>
      </c>
      <c r="AG1618" s="19">
        <v>0</v>
      </c>
      <c r="AH1618">
        <v>0</v>
      </c>
      <c r="AI1618">
        <v>0</v>
      </c>
      <c r="AJ1618">
        <v>0</v>
      </c>
      <c r="AK1618">
        <v>0</v>
      </c>
      <c r="AL1618">
        <v>0</v>
      </c>
      <c r="AM1618">
        <v>0</v>
      </c>
      <c r="AN1618">
        <v>0</v>
      </c>
      <c r="AO1618">
        <v>0</v>
      </c>
      <c r="AP1618">
        <v>0</v>
      </c>
      <c r="AQ1618">
        <v>0</v>
      </c>
      <c r="AR1618">
        <v>0</v>
      </c>
      <c r="AS1618">
        <v>0</v>
      </c>
      <c r="AT1618">
        <v>0</v>
      </c>
      <c r="AU1618">
        <v>0</v>
      </c>
      <c r="AV1618">
        <v>0</v>
      </c>
      <c r="AW1618">
        <v>0</v>
      </c>
      <c r="AX1618">
        <v>0</v>
      </c>
      <c r="AY1618">
        <v>0</v>
      </c>
      <c r="AZ1618">
        <v>0</v>
      </c>
      <c r="BA1618">
        <v>-38000</v>
      </c>
      <c r="BB1618">
        <v>0</v>
      </c>
      <c r="BC1618">
        <v>0</v>
      </c>
      <c r="BD1618">
        <v>0</v>
      </c>
      <c r="BE1618">
        <v>0</v>
      </c>
      <c r="BF1618">
        <v>0</v>
      </c>
      <c r="BG1618">
        <v>0</v>
      </c>
      <c r="BH1618">
        <v>-196000</v>
      </c>
      <c r="BI1618">
        <v>-81000</v>
      </c>
      <c r="BJ1618">
        <v>0</v>
      </c>
      <c r="BK1618">
        <v>0</v>
      </c>
      <c r="BL1618">
        <v>0</v>
      </c>
      <c r="BM1618">
        <v>0</v>
      </c>
      <c r="BN1618">
        <v>0</v>
      </c>
      <c r="BO1618">
        <v>0</v>
      </c>
      <c r="BP1618">
        <v>0</v>
      </c>
      <c r="BQ1618">
        <v>0</v>
      </c>
      <c r="BR1618">
        <v>0</v>
      </c>
      <c r="BS1618">
        <v>0</v>
      </c>
      <c r="BT1618">
        <v>0</v>
      </c>
      <c r="BU1618">
        <v>0</v>
      </c>
      <c r="BV1618">
        <v>0</v>
      </c>
      <c r="BW1618">
        <v>0</v>
      </c>
      <c r="BX1618" s="10">
        <v>0</v>
      </c>
      <c r="BY1618">
        <v>0</v>
      </c>
      <c r="BZ1618">
        <v>0</v>
      </c>
      <c r="CA1618">
        <v>0</v>
      </c>
      <c r="CB1618">
        <v>0</v>
      </c>
      <c r="CC1618">
        <v>0</v>
      </c>
      <c r="CD1618">
        <v>0</v>
      </c>
      <c r="CE1618">
        <v>0</v>
      </c>
    </row>
    <row r="1619" spans="1:83" x14ac:dyDescent="0.35">
      <c r="A1619" s="9" t="str">
        <f t="shared" si="25"/>
        <v>275430.351.12</v>
      </c>
      <c r="B1619" s="52" t="e">
        <f>+IF(MATCH(A1619,List!H$10:H$145,0),"Targeted")</f>
        <v>#N/A</v>
      </c>
      <c r="C1619" s="65"/>
      <c r="D1619" s="151"/>
      <c r="E1619" s="16" t="s">
        <v>1071</v>
      </c>
      <c r="F1619" s="16" t="s">
        <v>1072</v>
      </c>
      <c r="G1619" s="16" t="s">
        <v>298</v>
      </c>
      <c r="H1619" s="16" t="s">
        <v>1072</v>
      </c>
      <c r="I1619" s="16" t="s">
        <v>2888</v>
      </c>
      <c r="J1619" s="16" t="s">
        <v>2889</v>
      </c>
      <c r="K1619" s="17" t="s">
        <v>52</v>
      </c>
      <c r="L1619" s="18" t="s">
        <v>2880</v>
      </c>
      <c r="M1619" s="195" t="s">
        <v>1620</v>
      </c>
      <c r="N1619" s="16" t="s">
        <v>2881</v>
      </c>
      <c r="O1619" s="17" t="s">
        <v>304</v>
      </c>
      <c r="P1619" s="17" t="s">
        <v>305</v>
      </c>
      <c r="Q1619" s="17" t="s">
        <v>306</v>
      </c>
      <c r="R1619">
        <v>0</v>
      </c>
      <c r="S1619">
        <v>0</v>
      </c>
      <c r="T1619">
        <v>0</v>
      </c>
      <c r="U1619">
        <v>0</v>
      </c>
      <c r="V1619">
        <v>0</v>
      </c>
      <c r="W1619">
        <v>0</v>
      </c>
      <c r="X1619">
        <v>0</v>
      </c>
      <c r="Y1619">
        <v>0</v>
      </c>
      <c r="Z1619">
        <v>0</v>
      </c>
      <c r="AA1619">
        <v>0</v>
      </c>
      <c r="AB1619">
        <v>0</v>
      </c>
      <c r="AC1619">
        <v>0</v>
      </c>
      <c r="AD1619">
        <v>0</v>
      </c>
      <c r="AE1619">
        <v>0</v>
      </c>
      <c r="AF1619">
        <v>0</v>
      </c>
      <c r="AG1619" s="19">
        <v>0</v>
      </c>
      <c r="AH1619">
        <v>0</v>
      </c>
      <c r="AI1619">
        <v>0</v>
      </c>
      <c r="AJ1619">
        <v>0</v>
      </c>
      <c r="AK1619">
        <v>0</v>
      </c>
      <c r="AL1619">
        <v>0</v>
      </c>
      <c r="AM1619">
        <v>0</v>
      </c>
      <c r="AN1619">
        <v>0</v>
      </c>
      <c r="AO1619">
        <v>0</v>
      </c>
      <c r="AP1619">
        <v>0</v>
      </c>
      <c r="AQ1619">
        <v>0</v>
      </c>
      <c r="AR1619">
        <v>0</v>
      </c>
      <c r="AS1619">
        <v>0</v>
      </c>
      <c r="AT1619">
        <v>0</v>
      </c>
      <c r="AU1619">
        <v>0</v>
      </c>
      <c r="AV1619">
        <v>0</v>
      </c>
      <c r="AW1619">
        <v>0</v>
      </c>
      <c r="AX1619">
        <v>0</v>
      </c>
      <c r="AY1619">
        <v>0</v>
      </c>
      <c r="AZ1619">
        <v>0</v>
      </c>
      <c r="BA1619">
        <v>0</v>
      </c>
      <c r="BB1619">
        <v>0</v>
      </c>
      <c r="BC1619">
        <v>0</v>
      </c>
      <c r="BD1619">
        <v>0</v>
      </c>
      <c r="BE1619">
        <v>0</v>
      </c>
      <c r="BF1619">
        <v>0</v>
      </c>
      <c r="BG1619">
        <v>-2000</v>
      </c>
      <c r="BH1619">
        <v>0</v>
      </c>
      <c r="BI1619">
        <v>0</v>
      </c>
      <c r="BJ1619">
        <v>0</v>
      </c>
      <c r="BK1619">
        <v>0</v>
      </c>
      <c r="BL1619">
        <v>0</v>
      </c>
      <c r="BM1619">
        <v>0</v>
      </c>
      <c r="BN1619">
        <v>-1000</v>
      </c>
      <c r="BO1619">
        <v>0</v>
      </c>
      <c r="BP1619">
        <v>0</v>
      </c>
      <c r="BQ1619">
        <v>-4000</v>
      </c>
      <c r="BR1619">
        <v>0</v>
      </c>
      <c r="BS1619">
        <v>0</v>
      </c>
      <c r="BT1619">
        <v>-4000</v>
      </c>
      <c r="BU1619">
        <v>0</v>
      </c>
      <c r="BV1619">
        <v>0</v>
      </c>
      <c r="BW1619">
        <v>0</v>
      </c>
      <c r="BX1619" s="10">
        <v>0</v>
      </c>
      <c r="BY1619">
        <v>0</v>
      </c>
      <c r="BZ1619">
        <v>0</v>
      </c>
      <c r="CA1619">
        <v>0</v>
      </c>
      <c r="CB1619">
        <v>0</v>
      </c>
      <c r="CC1619">
        <v>0</v>
      </c>
      <c r="CD1619">
        <v>0</v>
      </c>
      <c r="CE1619">
        <v>0</v>
      </c>
    </row>
    <row r="1620" spans="1:83" x14ac:dyDescent="0.35">
      <c r="A1620" s="9" t="str">
        <f t="shared" si="25"/>
        <v>275610.351.12</v>
      </c>
      <c r="B1620" s="52" t="e">
        <f>+IF(MATCH(A1620,List!H$10:H$145,0),"Targeted")</f>
        <v>#N/A</v>
      </c>
      <c r="C1620" s="65"/>
      <c r="D1620" s="151"/>
      <c r="E1620" s="16" t="s">
        <v>1071</v>
      </c>
      <c r="F1620" s="16" t="s">
        <v>1072</v>
      </c>
      <c r="G1620" s="16" t="s">
        <v>298</v>
      </c>
      <c r="H1620" s="16" t="s">
        <v>1072</v>
      </c>
      <c r="I1620" s="16" t="s">
        <v>2890</v>
      </c>
      <c r="J1620" s="16" t="s">
        <v>2891</v>
      </c>
      <c r="K1620" s="17" t="s">
        <v>52</v>
      </c>
      <c r="L1620" s="18" t="s">
        <v>2880</v>
      </c>
      <c r="M1620" s="195" t="s">
        <v>1620</v>
      </c>
      <c r="N1620" s="16" t="s">
        <v>2881</v>
      </c>
      <c r="O1620" s="17" t="s">
        <v>304</v>
      </c>
      <c r="P1620" s="17" t="s">
        <v>305</v>
      </c>
      <c r="Q1620" s="17" t="s">
        <v>306</v>
      </c>
      <c r="R1620">
        <v>0</v>
      </c>
      <c r="S1620">
        <v>0</v>
      </c>
      <c r="T1620">
        <v>0</v>
      </c>
      <c r="U1620">
        <v>0</v>
      </c>
      <c r="V1620">
        <v>0</v>
      </c>
      <c r="W1620">
        <v>0</v>
      </c>
      <c r="X1620">
        <v>0</v>
      </c>
      <c r="Y1620">
        <v>0</v>
      </c>
      <c r="Z1620">
        <v>0</v>
      </c>
      <c r="AA1620">
        <v>0</v>
      </c>
      <c r="AB1620">
        <v>0</v>
      </c>
      <c r="AC1620">
        <v>0</v>
      </c>
      <c r="AD1620">
        <v>0</v>
      </c>
      <c r="AE1620">
        <v>0</v>
      </c>
      <c r="AF1620">
        <v>0</v>
      </c>
      <c r="AG1620" s="19">
        <v>0</v>
      </c>
      <c r="AH1620">
        <v>0</v>
      </c>
      <c r="AI1620">
        <v>0</v>
      </c>
      <c r="AJ1620">
        <v>0</v>
      </c>
      <c r="AK1620">
        <v>0</v>
      </c>
      <c r="AL1620">
        <v>0</v>
      </c>
      <c r="AM1620">
        <v>0</v>
      </c>
      <c r="AN1620">
        <v>0</v>
      </c>
      <c r="AO1620">
        <v>0</v>
      </c>
      <c r="AP1620">
        <v>0</v>
      </c>
      <c r="AQ1620">
        <v>0</v>
      </c>
      <c r="AR1620">
        <v>0</v>
      </c>
      <c r="AS1620">
        <v>0</v>
      </c>
      <c r="AT1620">
        <v>0</v>
      </c>
      <c r="AU1620">
        <v>0</v>
      </c>
      <c r="AV1620">
        <v>0</v>
      </c>
      <c r="AW1620">
        <v>0</v>
      </c>
      <c r="AX1620">
        <v>0</v>
      </c>
      <c r="AY1620">
        <v>0</v>
      </c>
      <c r="AZ1620">
        <v>0</v>
      </c>
      <c r="BA1620">
        <v>0</v>
      </c>
      <c r="BB1620">
        <v>0</v>
      </c>
      <c r="BC1620">
        <v>0</v>
      </c>
      <c r="BD1620">
        <v>0</v>
      </c>
      <c r="BE1620">
        <v>0</v>
      </c>
      <c r="BF1620">
        <v>0</v>
      </c>
      <c r="BG1620">
        <v>0</v>
      </c>
      <c r="BH1620">
        <v>0</v>
      </c>
      <c r="BI1620">
        <v>0</v>
      </c>
      <c r="BJ1620">
        <v>0</v>
      </c>
      <c r="BK1620">
        <v>-1000</v>
      </c>
      <c r="BL1620">
        <v>0</v>
      </c>
      <c r="BM1620">
        <v>0</v>
      </c>
      <c r="BN1620">
        <v>0</v>
      </c>
      <c r="BO1620">
        <v>-1000</v>
      </c>
      <c r="BP1620">
        <v>-3000</v>
      </c>
      <c r="BQ1620">
        <v>-4000</v>
      </c>
      <c r="BR1620">
        <v>-4000</v>
      </c>
      <c r="BS1620">
        <v>-4000</v>
      </c>
      <c r="BT1620">
        <v>-5000</v>
      </c>
      <c r="BU1620">
        <v>-4000</v>
      </c>
      <c r="BV1620">
        <v>-3000</v>
      </c>
      <c r="BW1620">
        <v>-3000</v>
      </c>
      <c r="BX1620" s="10">
        <v>-3000</v>
      </c>
      <c r="BY1620">
        <v>-1000</v>
      </c>
      <c r="BZ1620">
        <v>-1000</v>
      </c>
      <c r="CA1620">
        <v>-1000</v>
      </c>
      <c r="CB1620">
        <v>-1000</v>
      </c>
      <c r="CC1620">
        <v>-1000</v>
      </c>
      <c r="CD1620">
        <v>-1000</v>
      </c>
      <c r="CE1620">
        <v>-1000</v>
      </c>
    </row>
    <row r="1621" spans="1:83" x14ac:dyDescent="0.35">
      <c r="A1621" s="9" t="str">
        <f t="shared" si="25"/>
        <v>275630.351.12</v>
      </c>
      <c r="B1621" s="52" t="e">
        <f>+IF(MATCH(A1621,List!H$10:H$145,0),"Targeted")</f>
        <v>#N/A</v>
      </c>
      <c r="C1621" s="65"/>
      <c r="D1621" s="151"/>
      <c r="E1621" s="16" t="s">
        <v>1071</v>
      </c>
      <c r="F1621" s="16" t="s">
        <v>1072</v>
      </c>
      <c r="G1621" s="16" t="s">
        <v>298</v>
      </c>
      <c r="H1621" s="16" t="s">
        <v>1072</v>
      </c>
      <c r="I1621" s="16" t="s">
        <v>2892</v>
      </c>
      <c r="J1621" s="16" t="s">
        <v>2893</v>
      </c>
      <c r="K1621" s="17" t="s">
        <v>52</v>
      </c>
      <c r="L1621" s="18" t="s">
        <v>2880</v>
      </c>
      <c r="M1621" s="195" t="s">
        <v>1620</v>
      </c>
      <c r="N1621" s="16" t="s">
        <v>2881</v>
      </c>
      <c r="O1621" s="17" t="s">
        <v>304</v>
      </c>
      <c r="P1621" s="17" t="s">
        <v>305</v>
      </c>
      <c r="Q1621" s="17" t="s">
        <v>306</v>
      </c>
      <c r="R1621">
        <v>0</v>
      </c>
      <c r="S1621">
        <v>0</v>
      </c>
      <c r="T1621">
        <v>0</v>
      </c>
      <c r="U1621">
        <v>0</v>
      </c>
      <c r="V1621">
        <v>0</v>
      </c>
      <c r="W1621">
        <v>0</v>
      </c>
      <c r="X1621">
        <v>0</v>
      </c>
      <c r="Y1621">
        <v>0</v>
      </c>
      <c r="Z1621">
        <v>0</v>
      </c>
      <c r="AA1621">
        <v>0</v>
      </c>
      <c r="AB1621">
        <v>0</v>
      </c>
      <c r="AC1621">
        <v>0</v>
      </c>
      <c r="AD1621">
        <v>0</v>
      </c>
      <c r="AE1621">
        <v>0</v>
      </c>
      <c r="AF1621">
        <v>0</v>
      </c>
      <c r="AG1621" s="19">
        <v>0</v>
      </c>
      <c r="AH1621">
        <v>0</v>
      </c>
      <c r="AI1621">
        <v>0</v>
      </c>
      <c r="AJ1621">
        <v>0</v>
      </c>
      <c r="AK1621">
        <v>0</v>
      </c>
      <c r="AL1621">
        <v>0</v>
      </c>
      <c r="AM1621">
        <v>0</v>
      </c>
      <c r="AN1621">
        <v>0</v>
      </c>
      <c r="AO1621">
        <v>0</v>
      </c>
      <c r="AP1621">
        <v>0</v>
      </c>
      <c r="AQ1621">
        <v>0</v>
      </c>
      <c r="AR1621">
        <v>0</v>
      </c>
      <c r="AS1621">
        <v>0</v>
      </c>
      <c r="AT1621">
        <v>0</v>
      </c>
      <c r="AU1621">
        <v>0</v>
      </c>
      <c r="AV1621">
        <v>0</v>
      </c>
      <c r="AW1621">
        <v>0</v>
      </c>
      <c r="AX1621">
        <v>0</v>
      </c>
      <c r="AY1621">
        <v>0</v>
      </c>
      <c r="AZ1621">
        <v>0</v>
      </c>
      <c r="BA1621">
        <v>0</v>
      </c>
      <c r="BB1621">
        <v>0</v>
      </c>
      <c r="BC1621">
        <v>0</v>
      </c>
      <c r="BD1621">
        <v>0</v>
      </c>
      <c r="BE1621">
        <v>0</v>
      </c>
      <c r="BF1621">
        <v>0</v>
      </c>
      <c r="BG1621">
        <v>-1000</v>
      </c>
      <c r="BH1621">
        <v>-8000</v>
      </c>
      <c r="BI1621">
        <v>-12000</v>
      </c>
      <c r="BJ1621">
        <v>-5000</v>
      </c>
      <c r="BK1621">
        <v>-4000</v>
      </c>
      <c r="BL1621">
        <v>0</v>
      </c>
      <c r="BM1621">
        <v>-1000</v>
      </c>
      <c r="BN1621">
        <v>-61000</v>
      </c>
      <c r="BO1621">
        <v>-17000</v>
      </c>
      <c r="BP1621">
        <v>-27000</v>
      </c>
      <c r="BQ1621">
        <v>-14000</v>
      </c>
      <c r="BR1621">
        <v>-26000</v>
      </c>
      <c r="BS1621">
        <v>-11000</v>
      </c>
      <c r="BT1621">
        <v>-13000</v>
      </c>
      <c r="BU1621">
        <v>-5000</v>
      </c>
      <c r="BV1621">
        <v>-9000</v>
      </c>
      <c r="BW1621">
        <v>-3000</v>
      </c>
      <c r="BX1621" s="10">
        <v>-1000</v>
      </c>
      <c r="BY1621">
        <v>0</v>
      </c>
      <c r="BZ1621">
        <v>-49000</v>
      </c>
      <c r="CA1621">
        <v>0</v>
      </c>
      <c r="CB1621">
        <v>0</v>
      </c>
      <c r="CC1621">
        <v>0</v>
      </c>
      <c r="CD1621">
        <v>0</v>
      </c>
      <c r="CE1621">
        <v>0</v>
      </c>
    </row>
    <row r="1622" spans="1:83" x14ac:dyDescent="0.35">
      <c r="A1622" s="9" t="str">
        <f t="shared" si="25"/>
        <v>275730.351.12</v>
      </c>
      <c r="B1622" s="52" t="e">
        <f>+IF(MATCH(A1622,List!H$10:H$145,0),"Targeted")</f>
        <v>#N/A</v>
      </c>
      <c r="C1622" s="65"/>
      <c r="D1622" s="151"/>
      <c r="E1622" s="16" t="s">
        <v>1071</v>
      </c>
      <c r="F1622" s="16" t="s">
        <v>1072</v>
      </c>
      <c r="G1622" s="16" t="s">
        <v>298</v>
      </c>
      <c r="H1622" s="16" t="s">
        <v>1072</v>
      </c>
      <c r="I1622" s="16" t="s">
        <v>2894</v>
      </c>
      <c r="J1622" s="16" t="s">
        <v>2895</v>
      </c>
      <c r="K1622" s="17" t="s">
        <v>52</v>
      </c>
      <c r="L1622" s="18" t="s">
        <v>2880</v>
      </c>
      <c r="M1622" s="195" t="s">
        <v>1620</v>
      </c>
      <c r="N1622" s="16" t="s">
        <v>2881</v>
      </c>
      <c r="O1622" s="17" t="s">
        <v>304</v>
      </c>
      <c r="P1622" s="17" t="s">
        <v>305</v>
      </c>
      <c r="Q1622" s="17" t="s">
        <v>306</v>
      </c>
      <c r="R1622">
        <v>0</v>
      </c>
      <c r="S1622">
        <v>0</v>
      </c>
      <c r="T1622">
        <v>0</v>
      </c>
      <c r="U1622">
        <v>0</v>
      </c>
      <c r="V1622">
        <v>0</v>
      </c>
      <c r="W1622">
        <v>0</v>
      </c>
      <c r="X1622">
        <v>0</v>
      </c>
      <c r="Y1622">
        <v>0</v>
      </c>
      <c r="Z1622">
        <v>0</v>
      </c>
      <c r="AA1622">
        <v>0</v>
      </c>
      <c r="AB1622">
        <v>0</v>
      </c>
      <c r="AC1622">
        <v>0</v>
      </c>
      <c r="AD1622">
        <v>0</v>
      </c>
      <c r="AE1622">
        <v>0</v>
      </c>
      <c r="AF1622">
        <v>0</v>
      </c>
      <c r="AG1622" s="19">
        <v>0</v>
      </c>
      <c r="AH1622">
        <v>0</v>
      </c>
      <c r="AI1622">
        <v>0</v>
      </c>
      <c r="AJ1622">
        <v>0</v>
      </c>
      <c r="AK1622">
        <v>0</v>
      </c>
      <c r="AL1622">
        <v>0</v>
      </c>
      <c r="AM1622">
        <v>0</v>
      </c>
      <c r="AN1622">
        <v>0</v>
      </c>
      <c r="AO1622">
        <v>0</v>
      </c>
      <c r="AP1622">
        <v>0</v>
      </c>
      <c r="AQ1622">
        <v>0</v>
      </c>
      <c r="AR1622">
        <v>0</v>
      </c>
      <c r="AS1622">
        <v>0</v>
      </c>
      <c r="AT1622">
        <v>0</v>
      </c>
      <c r="AU1622">
        <v>0</v>
      </c>
      <c r="AV1622">
        <v>0</v>
      </c>
      <c r="AW1622">
        <v>0</v>
      </c>
      <c r="AX1622">
        <v>0</v>
      </c>
      <c r="AY1622">
        <v>0</v>
      </c>
      <c r="AZ1622">
        <v>0</v>
      </c>
      <c r="BA1622">
        <v>0</v>
      </c>
      <c r="BB1622">
        <v>0</v>
      </c>
      <c r="BC1622">
        <v>0</v>
      </c>
      <c r="BD1622">
        <v>0</v>
      </c>
      <c r="BE1622">
        <v>0</v>
      </c>
      <c r="BF1622">
        <v>0</v>
      </c>
      <c r="BG1622">
        <v>-126000</v>
      </c>
      <c r="BH1622">
        <v>-552000</v>
      </c>
      <c r="BI1622">
        <v>-432000</v>
      </c>
      <c r="BJ1622">
        <v>-529000</v>
      </c>
      <c r="BK1622">
        <v>-551000</v>
      </c>
      <c r="BL1622">
        <v>-391000</v>
      </c>
      <c r="BM1622">
        <v>-320000</v>
      </c>
      <c r="BN1622">
        <v>-64000</v>
      </c>
      <c r="BO1622">
        <v>-94000</v>
      </c>
      <c r="BP1622">
        <v>-188000</v>
      </c>
      <c r="BQ1622">
        <v>-7000</v>
      </c>
      <c r="BR1622">
        <v>-27000</v>
      </c>
      <c r="BS1622">
        <v>-24000</v>
      </c>
      <c r="BT1622">
        <v>-84000</v>
      </c>
      <c r="BU1622">
        <v>-25000</v>
      </c>
      <c r="BV1622">
        <v>-16000</v>
      </c>
      <c r="BW1622">
        <v>-3000</v>
      </c>
      <c r="BX1622" s="10">
        <v>-16000</v>
      </c>
      <c r="BY1622">
        <v>-12000</v>
      </c>
      <c r="BZ1622">
        <v>-5000</v>
      </c>
      <c r="CA1622">
        <v>0</v>
      </c>
      <c r="CB1622">
        <v>0</v>
      </c>
      <c r="CC1622">
        <v>0</v>
      </c>
      <c r="CD1622">
        <v>0</v>
      </c>
      <c r="CE1622">
        <v>0</v>
      </c>
    </row>
    <row r="1623" spans="1:83" x14ac:dyDescent="0.35">
      <c r="A1623" s="9" t="str">
        <f t="shared" si="25"/>
        <v>279310.351.12</v>
      </c>
      <c r="B1623" s="52" t="e">
        <f>+IF(MATCH(A1623,List!H$10:H$145,0),"Targeted")</f>
        <v>#N/A</v>
      </c>
      <c r="C1623" s="65"/>
      <c r="D1623" s="151"/>
      <c r="E1623" s="16" t="s">
        <v>1071</v>
      </c>
      <c r="F1623" s="16" t="s">
        <v>1072</v>
      </c>
      <c r="G1623" s="16" t="s">
        <v>298</v>
      </c>
      <c r="H1623" s="16" t="s">
        <v>1072</v>
      </c>
      <c r="I1623" s="16" t="s">
        <v>2896</v>
      </c>
      <c r="J1623" s="16" t="s">
        <v>2897</v>
      </c>
      <c r="K1623" s="17" t="s">
        <v>52</v>
      </c>
      <c r="L1623" s="18" t="s">
        <v>2880</v>
      </c>
      <c r="M1623" s="195" t="s">
        <v>1620</v>
      </c>
      <c r="N1623" s="16" t="s">
        <v>2881</v>
      </c>
      <c r="O1623" s="17" t="s">
        <v>304</v>
      </c>
      <c r="P1623" s="17" t="s">
        <v>305</v>
      </c>
      <c r="Q1623" s="17" t="s">
        <v>306</v>
      </c>
      <c r="R1623">
        <v>0</v>
      </c>
      <c r="S1623">
        <v>0</v>
      </c>
      <c r="T1623">
        <v>0</v>
      </c>
      <c r="U1623">
        <v>0</v>
      </c>
      <c r="V1623">
        <v>0</v>
      </c>
      <c r="W1623">
        <v>0</v>
      </c>
      <c r="X1623">
        <v>0</v>
      </c>
      <c r="Y1623">
        <v>0</v>
      </c>
      <c r="Z1623">
        <v>0</v>
      </c>
      <c r="AA1623">
        <v>0</v>
      </c>
      <c r="AB1623">
        <v>0</v>
      </c>
      <c r="AC1623">
        <v>0</v>
      </c>
      <c r="AD1623">
        <v>0</v>
      </c>
      <c r="AE1623">
        <v>0</v>
      </c>
      <c r="AF1623">
        <v>0</v>
      </c>
      <c r="AG1623" s="19">
        <v>0</v>
      </c>
      <c r="AH1623">
        <v>0</v>
      </c>
      <c r="AI1623">
        <v>0</v>
      </c>
      <c r="AJ1623">
        <v>0</v>
      </c>
      <c r="AK1623">
        <v>0</v>
      </c>
      <c r="AL1623">
        <v>0</v>
      </c>
      <c r="AM1623">
        <v>0</v>
      </c>
      <c r="AN1623">
        <v>0</v>
      </c>
      <c r="AO1623">
        <v>0</v>
      </c>
      <c r="AP1623">
        <v>0</v>
      </c>
      <c r="AQ1623">
        <v>0</v>
      </c>
      <c r="AR1623">
        <v>0</v>
      </c>
      <c r="AS1623">
        <v>0</v>
      </c>
      <c r="AT1623">
        <v>0</v>
      </c>
      <c r="AU1623">
        <v>0</v>
      </c>
      <c r="AV1623">
        <v>0</v>
      </c>
      <c r="AW1623">
        <v>0</v>
      </c>
      <c r="AX1623">
        <v>0</v>
      </c>
      <c r="AY1623">
        <v>0</v>
      </c>
      <c r="AZ1623">
        <v>0</v>
      </c>
      <c r="BA1623">
        <v>0</v>
      </c>
      <c r="BB1623">
        <v>0</v>
      </c>
      <c r="BC1623">
        <v>0</v>
      </c>
      <c r="BD1623">
        <v>0</v>
      </c>
      <c r="BE1623">
        <v>0</v>
      </c>
      <c r="BF1623">
        <v>0</v>
      </c>
      <c r="BG1623">
        <v>0</v>
      </c>
      <c r="BH1623">
        <v>0</v>
      </c>
      <c r="BI1623">
        <v>0</v>
      </c>
      <c r="BJ1623">
        <v>0</v>
      </c>
      <c r="BK1623">
        <v>0</v>
      </c>
      <c r="BL1623">
        <v>0</v>
      </c>
      <c r="BM1623">
        <v>-89000</v>
      </c>
      <c r="BN1623">
        <v>0</v>
      </c>
      <c r="BO1623">
        <v>-33000</v>
      </c>
      <c r="BP1623">
        <v>-38000</v>
      </c>
      <c r="BQ1623">
        <v>-34000</v>
      </c>
      <c r="BR1623">
        <v>-35000</v>
      </c>
      <c r="BS1623">
        <v>-25000</v>
      </c>
      <c r="BT1623">
        <v>-17000</v>
      </c>
      <c r="BU1623">
        <v>-11000</v>
      </c>
      <c r="BV1623">
        <v>-7000</v>
      </c>
      <c r="BW1623">
        <v>-5000</v>
      </c>
      <c r="BX1623" s="10">
        <v>-6000</v>
      </c>
      <c r="BY1623">
        <v>-7000</v>
      </c>
      <c r="BZ1623">
        <v>-6000</v>
      </c>
      <c r="CA1623">
        <v>-6000</v>
      </c>
      <c r="CB1623">
        <v>-6000</v>
      </c>
      <c r="CC1623">
        <v>-6000</v>
      </c>
      <c r="CD1623">
        <v>-6000</v>
      </c>
      <c r="CE1623">
        <v>-6000</v>
      </c>
    </row>
    <row r="1624" spans="1:83" x14ac:dyDescent="0.35">
      <c r="A1624" s="9" t="str">
        <f t="shared" si="25"/>
        <v>816130.351.12</v>
      </c>
      <c r="B1624" s="52" t="e">
        <f>+IF(MATCH(A1624,List!H$10:H$145,0),"Targeted")</f>
        <v>#N/A</v>
      </c>
      <c r="C1624" s="65"/>
      <c r="D1624" s="151"/>
      <c r="E1624" s="16" t="s">
        <v>1071</v>
      </c>
      <c r="F1624" s="16" t="s">
        <v>1072</v>
      </c>
      <c r="G1624" s="16" t="s">
        <v>298</v>
      </c>
      <c r="H1624" s="16" t="s">
        <v>1072</v>
      </c>
      <c r="I1624" s="16" t="s">
        <v>2117</v>
      </c>
      <c r="J1624" s="16" t="s">
        <v>2898</v>
      </c>
      <c r="K1624" s="17" t="s">
        <v>52</v>
      </c>
      <c r="L1624" s="18" t="s">
        <v>2880</v>
      </c>
      <c r="M1624" s="195" t="s">
        <v>1620</v>
      </c>
      <c r="N1624" s="16" t="s">
        <v>2881</v>
      </c>
      <c r="O1624" s="17" t="s">
        <v>304</v>
      </c>
      <c r="P1624" s="17" t="s">
        <v>305</v>
      </c>
      <c r="Q1624" s="17" t="s">
        <v>306</v>
      </c>
      <c r="R1624">
        <v>0</v>
      </c>
      <c r="S1624">
        <v>0</v>
      </c>
      <c r="T1624">
        <v>0</v>
      </c>
      <c r="U1624">
        <v>0</v>
      </c>
      <c r="V1624">
        <v>0</v>
      </c>
      <c r="W1624">
        <v>0</v>
      </c>
      <c r="X1624">
        <v>0</v>
      </c>
      <c r="Y1624">
        <v>0</v>
      </c>
      <c r="Z1624">
        <v>0</v>
      </c>
      <c r="AA1624">
        <v>0</v>
      </c>
      <c r="AB1624">
        <v>0</v>
      </c>
      <c r="AC1624">
        <v>0</v>
      </c>
      <c r="AD1624">
        <v>0</v>
      </c>
      <c r="AE1624">
        <v>0</v>
      </c>
      <c r="AF1624">
        <v>0</v>
      </c>
      <c r="AG1624" s="19">
        <v>0</v>
      </c>
      <c r="AH1624">
        <v>0</v>
      </c>
      <c r="AI1624">
        <v>0</v>
      </c>
      <c r="AJ1624">
        <v>0</v>
      </c>
      <c r="AK1624">
        <v>0</v>
      </c>
      <c r="AL1624">
        <v>0</v>
      </c>
      <c r="AM1624">
        <v>0</v>
      </c>
      <c r="AN1624">
        <v>0</v>
      </c>
      <c r="AO1624">
        <v>0</v>
      </c>
      <c r="AP1624">
        <v>0</v>
      </c>
      <c r="AQ1624">
        <v>0</v>
      </c>
      <c r="AR1624">
        <v>0</v>
      </c>
      <c r="AS1624">
        <v>0</v>
      </c>
      <c r="AT1624">
        <v>0</v>
      </c>
      <c r="AU1624">
        <v>0</v>
      </c>
      <c r="AV1624">
        <v>0</v>
      </c>
      <c r="AW1624">
        <v>0</v>
      </c>
      <c r="AX1624">
        <v>0</v>
      </c>
      <c r="AY1624">
        <v>0</v>
      </c>
      <c r="AZ1624">
        <v>0</v>
      </c>
      <c r="BA1624">
        <v>0</v>
      </c>
      <c r="BB1624">
        <v>0</v>
      </c>
      <c r="BC1624">
        <v>0</v>
      </c>
      <c r="BD1624">
        <v>0</v>
      </c>
      <c r="BE1624">
        <v>0</v>
      </c>
      <c r="BF1624">
        <v>0</v>
      </c>
      <c r="BG1624">
        <v>0</v>
      </c>
      <c r="BH1624">
        <v>0</v>
      </c>
      <c r="BI1624">
        <v>0</v>
      </c>
      <c r="BJ1624">
        <v>0</v>
      </c>
      <c r="BK1624">
        <v>0</v>
      </c>
      <c r="BL1624">
        <v>0</v>
      </c>
      <c r="BM1624">
        <v>0</v>
      </c>
      <c r="BN1624">
        <v>0</v>
      </c>
      <c r="BO1624">
        <v>0</v>
      </c>
      <c r="BP1624">
        <v>0</v>
      </c>
      <c r="BQ1624">
        <v>0</v>
      </c>
      <c r="BR1624">
        <v>-49000</v>
      </c>
      <c r="BS1624">
        <v>0</v>
      </c>
      <c r="BT1624">
        <v>0</v>
      </c>
      <c r="BU1624">
        <v>0</v>
      </c>
      <c r="BV1624">
        <v>0</v>
      </c>
      <c r="BW1624">
        <v>0</v>
      </c>
      <c r="BX1624" s="10">
        <v>0</v>
      </c>
      <c r="BY1624">
        <v>0</v>
      </c>
      <c r="BZ1624">
        <v>0</v>
      </c>
      <c r="CA1624">
        <v>0</v>
      </c>
      <c r="CB1624">
        <v>0</v>
      </c>
      <c r="CC1624">
        <v>0</v>
      </c>
      <c r="CD1624">
        <v>0</v>
      </c>
      <c r="CE1624">
        <v>0</v>
      </c>
    </row>
    <row r="1625" spans="1:83" x14ac:dyDescent="0.35">
      <c r="A1625" s="9" t="str">
        <f t="shared" si="25"/>
        <v>0180.351.12</v>
      </c>
      <c r="B1625" s="52" t="e">
        <f>+IF(MATCH(A1625,List!H$10:H$145,0),"Targeted")</f>
        <v>#N/A</v>
      </c>
      <c r="C1625" s="65"/>
      <c r="D1625" s="151" t="s">
        <v>7700</v>
      </c>
      <c r="E1625" s="16" t="s">
        <v>1071</v>
      </c>
      <c r="F1625" s="16" t="s">
        <v>1072</v>
      </c>
      <c r="G1625" s="16" t="s">
        <v>702</v>
      </c>
      <c r="H1625" s="16" t="s">
        <v>2899</v>
      </c>
      <c r="I1625" s="16" t="s">
        <v>1642</v>
      </c>
      <c r="J1625" s="16" t="s">
        <v>2900</v>
      </c>
      <c r="K1625" s="17" t="s">
        <v>52</v>
      </c>
      <c r="L1625" s="18" t="s">
        <v>2880</v>
      </c>
      <c r="M1625" s="195" t="s">
        <v>1620</v>
      </c>
      <c r="N1625" s="16" t="s">
        <v>2881</v>
      </c>
      <c r="O1625" s="17" t="s">
        <v>346</v>
      </c>
      <c r="P1625" s="17" t="s">
        <v>305</v>
      </c>
      <c r="Q1625" s="17" t="s">
        <v>306</v>
      </c>
      <c r="R1625">
        <v>0</v>
      </c>
      <c r="S1625">
        <v>0</v>
      </c>
      <c r="T1625">
        <v>0</v>
      </c>
      <c r="U1625">
        <v>0</v>
      </c>
      <c r="V1625">
        <v>0</v>
      </c>
      <c r="W1625">
        <v>0</v>
      </c>
      <c r="X1625">
        <v>0</v>
      </c>
      <c r="Y1625">
        <v>0</v>
      </c>
      <c r="Z1625">
        <v>0</v>
      </c>
      <c r="AA1625">
        <v>0</v>
      </c>
      <c r="AB1625">
        <v>0</v>
      </c>
      <c r="AC1625">
        <v>0</v>
      </c>
      <c r="AD1625">
        <v>0</v>
      </c>
      <c r="AE1625">
        <v>0</v>
      </c>
      <c r="AF1625">
        <v>0</v>
      </c>
      <c r="AG1625" s="19">
        <v>0</v>
      </c>
      <c r="AH1625">
        <v>0</v>
      </c>
      <c r="AI1625">
        <v>0</v>
      </c>
      <c r="AJ1625">
        <v>0</v>
      </c>
      <c r="AK1625">
        <v>0</v>
      </c>
      <c r="AL1625">
        <v>0</v>
      </c>
      <c r="AM1625">
        <v>0</v>
      </c>
      <c r="AN1625">
        <v>0</v>
      </c>
      <c r="AO1625">
        <v>0</v>
      </c>
      <c r="AP1625">
        <v>0</v>
      </c>
      <c r="AQ1625">
        <v>0</v>
      </c>
      <c r="AR1625">
        <v>0</v>
      </c>
      <c r="AS1625">
        <v>0</v>
      </c>
      <c r="AT1625">
        <v>0</v>
      </c>
      <c r="AU1625">
        <v>0</v>
      </c>
      <c r="AV1625">
        <v>0</v>
      </c>
      <c r="AW1625">
        <v>0</v>
      </c>
      <c r="AX1625">
        <v>0</v>
      </c>
      <c r="AY1625">
        <v>0</v>
      </c>
      <c r="AZ1625">
        <v>0</v>
      </c>
      <c r="BA1625">
        <v>0</v>
      </c>
      <c r="BB1625">
        <v>0</v>
      </c>
      <c r="BC1625">
        <v>0</v>
      </c>
      <c r="BD1625">
        <v>0</v>
      </c>
      <c r="BE1625">
        <v>0</v>
      </c>
      <c r="BF1625">
        <v>0</v>
      </c>
      <c r="BG1625">
        <v>0</v>
      </c>
      <c r="BH1625">
        <v>0</v>
      </c>
      <c r="BI1625">
        <v>0</v>
      </c>
      <c r="BJ1625">
        <v>0</v>
      </c>
      <c r="BK1625">
        <v>0</v>
      </c>
      <c r="BL1625">
        <v>0</v>
      </c>
      <c r="BM1625">
        <v>0</v>
      </c>
      <c r="BN1625">
        <v>0</v>
      </c>
      <c r="BO1625">
        <v>0</v>
      </c>
      <c r="BP1625">
        <v>0</v>
      </c>
      <c r="BQ1625">
        <v>0</v>
      </c>
      <c r="BR1625">
        <v>0</v>
      </c>
      <c r="BS1625">
        <v>0</v>
      </c>
      <c r="BT1625">
        <v>0</v>
      </c>
      <c r="BU1625">
        <v>0</v>
      </c>
      <c r="BV1625">
        <v>0</v>
      </c>
      <c r="BW1625">
        <v>1000</v>
      </c>
      <c r="BX1625">
        <v>117000</v>
      </c>
      <c r="BY1625">
        <v>191000</v>
      </c>
      <c r="BZ1625">
        <v>224000</v>
      </c>
      <c r="CA1625">
        <v>303000</v>
      </c>
      <c r="CB1625">
        <v>298000</v>
      </c>
      <c r="CC1625">
        <v>306000</v>
      </c>
      <c r="CD1625">
        <v>312000</v>
      </c>
      <c r="CE1625">
        <v>317000</v>
      </c>
    </row>
    <row r="1626" spans="1:83" x14ac:dyDescent="0.35">
      <c r="A1626" s="9" t="str">
        <f t="shared" si="25"/>
        <v>0180.351.12</v>
      </c>
      <c r="B1626" s="52" t="e">
        <f>+IF(MATCH(A1626,List!H$10:H$145,0),"Targeted")</f>
        <v>#N/A</v>
      </c>
      <c r="C1626" s="65"/>
      <c r="D1626" s="151"/>
      <c r="E1626" s="16" t="s">
        <v>1071</v>
      </c>
      <c r="F1626" s="16" t="s">
        <v>1072</v>
      </c>
      <c r="G1626" s="16" t="s">
        <v>702</v>
      </c>
      <c r="H1626" s="16" t="s">
        <v>2899</v>
      </c>
      <c r="I1626" s="16" t="s">
        <v>1642</v>
      </c>
      <c r="J1626" s="16" t="s">
        <v>2900</v>
      </c>
      <c r="K1626" s="17" t="s">
        <v>52</v>
      </c>
      <c r="L1626" s="18" t="s">
        <v>2880</v>
      </c>
      <c r="M1626" s="195" t="s">
        <v>1620</v>
      </c>
      <c r="N1626" s="16" t="s">
        <v>2881</v>
      </c>
      <c r="O1626" s="17" t="s">
        <v>304</v>
      </c>
      <c r="P1626" s="17" t="s">
        <v>305</v>
      </c>
      <c r="Q1626" s="17" t="s">
        <v>306</v>
      </c>
      <c r="R1626">
        <v>0</v>
      </c>
      <c r="S1626">
        <v>0</v>
      </c>
      <c r="T1626">
        <v>0</v>
      </c>
      <c r="U1626">
        <v>0</v>
      </c>
      <c r="V1626">
        <v>0</v>
      </c>
      <c r="W1626">
        <v>0</v>
      </c>
      <c r="X1626">
        <v>0</v>
      </c>
      <c r="Y1626">
        <v>0</v>
      </c>
      <c r="Z1626">
        <v>0</v>
      </c>
      <c r="AA1626">
        <v>0</v>
      </c>
      <c r="AB1626">
        <v>0</v>
      </c>
      <c r="AC1626">
        <v>0</v>
      </c>
      <c r="AD1626">
        <v>0</v>
      </c>
      <c r="AE1626">
        <v>0</v>
      </c>
      <c r="AF1626">
        <v>0</v>
      </c>
      <c r="AG1626" s="19">
        <v>0</v>
      </c>
      <c r="AH1626">
        <v>0</v>
      </c>
      <c r="AI1626">
        <v>0</v>
      </c>
      <c r="AJ1626">
        <v>0</v>
      </c>
      <c r="AK1626">
        <v>0</v>
      </c>
      <c r="AL1626">
        <v>0</v>
      </c>
      <c r="AM1626">
        <v>0</v>
      </c>
      <c r="AN1626">
        <v>0</v>
      </c>
      <c r="AO1626">
        <v>0</v>
      </c>
      <c r="AP1626">
        <v>0</v>
      </c>
      <c r="AQ1626">
        <v>0</v>
      </c>
      <c r="AR1626">
        <v>0</v>
      </c>
      <c r="AS1626">
        <v>0</v>
      </c>
      <c r="AT1626">
        <v>0</v>
      </c>
      <c r="AU1626">
        <v>0</v>
      </c>
      <c r="AV1626">
        <v>0</v>
      </c>
      <c r="AW1626">
        <v>0</v>
      </c>
      <c r="AX1626">
        <v>0</v>
      </c>
      <c r="AY1626">
        <v>0</v>
      </c>
      <c r="AZ1626">
        <v>0</v>
      </c>
      <c r="BA1626">
        <v>0</v>
      </c>
      <c r="BB1626">
        <v>0</v>
      </c>
      <c r="BC1626">
        <v>0</v>
      </c>
      <c r="BD1626">
        <v>0</v>
      </c>
      <c r="BE1626">
        <v>0</v>
      </c>
      <c r="BF1626">
        <v>0</v>
      </c>
      <c r="BG1626">
        <v>0</v>
      </c>
      <c r="BH1626">
        <v>0</v>
      </c>
      <c r="BI1626">
        <v>0</v>
      </c>
      <c r="BJ1626">
        <v>0</v>
      </c>
      <c r="BK1626">
        <v>0</v>
      </c>
      <c r="BL1626">
        <v>0</v>
      </c>
      <c r="BM1626">
        <v>0</v>
      </c>
      <c r="BN1626">
        <v>0</v>
      </c>
      <c r="BO1626">
        <v>0</v>
      </c>
      <c r="BP1626">
        <v>0</v>
      </c>
      <c r="BQ1626">
        <v>0</v>
      </c>
      <c r="BR1626">
        <v>0</v>
      </c>
      <c r="BS1626">
        <v>0</v>
      </c>
      <c r="BT1626">
        <v>0</v>
      </c>
      <c r="BU1626">
        <v>0</v>
      </c>
      <c r="BV1626">
        <v>0</v>
      </c>
      <c r="BW1626">
        <v>0</v>
      </c>
      <c r="BX1626" s="10">
        <v>60000</v>
      </c>
      <c r="BY1626">
        <v>60000</v>
      </c>
      <c r="BZ1626">
        <v>57000</v>
      </c>
      <c r="CA1626">
        <v>12000</v>
      </c>
      <c r="CB1626">
        <v>3000</v>
      </c>
      <c r="CC1626">
        <v>0</v>
      </c>
      <c r="CD1626">
        <v>0</v>
      </c>
      <c r="CE1626">
        <v>0</v>
      </c>
    </row>
    <row r="1627" spans="1:83" x14ac:dyDescent="0.35">
      <c r="A1627" s="9" t="str">
        <f t="shared" si="25"/>
        <v>0000.351.12</v>
      </c>
      <c r="B1627" s="52" t="e">
        <f>+IF(MATCH(A1627,List!H$10:H$145,0),"Targeted")</f>
        <v>#N/A</v>
      </c>
      <c r="C1627" s="65"/>
      <c r="D1627" s="151"/>
      <c r="E1627" s="16" t="s">
        <v>1071</v>
      </c>
      <c r="F1627" s="16" t="s">
        <v>1072</v>
      </c>
      <c r="G1627" s="16" t="s">
        <v>826</v>
      </c>
      <c r="H1627" s="16" t="s">
        <v>2901</v>
      </c>
      <c r="I1627" s="16" t="s">
        <v>471</v>
      </c>
      <c r="J1627" s="16" t="s">
        <v>2901</v>
      </c>
      <c r="K1627" s="17" t="s">
        <v>52</v>
      </c>
      <c r="L1627" s="18" t="s">
        <v>2880</v>
      </c>
      <c r="M1627" s="195" t="s">
        <v>1620</v>
      </c>
      <c r="N1627" s="16" t="s">
        <v>2881</v>
      </c>
      <c r="O1627" s="17" t="s">
        <v>304</v>
      </c>
      <c r="P1627" s="17" t="s">
        <v>305</v>
      </c>
      <c r="Q1627" s="17" t="s">
        <v>306</v>
      </c>
      <c r="R1627">
        <v>214833</v>
      </c>
      <c r="S1627">
        <v>111536</v>
      </c>
      <c r="T1627">
        <v>239611</v>
      </c>
      <c r="U1627">
        <v>272932</v>
      </c>
      <c r="V1627">
        <v>117745</v>
      </c>
      <c r="W1627">
        <v>145419</v>
      </c>
      <c r="X1627">
        <v>174732</v>
      </c>
      <c r="Y1627">
        <v>414901</v>
      </c>
      <c r="Z1627">
        <v>449540</v>
      </c>
      <c r="AA1627">
        <v>402315</v>
      </c>
      <c r="AB1627">
        <v>0</v>
      </c>
      <c r="AC1627">
        <v>0</v>
      </c>
      <c r="AD1627">
        <v>0</v>
      </c>
      <c r="AE1627">
        <v>0</v>
      </c>
      <c r="AF1627">
        <v>0</v>
      </c>
      <c r="AG1627" s="19">
        <v>0</v>
      </c>
      <c r="AH1627">
        <v>0</v>
      </c>
      <c r="AI1627">
        <v>0</v>
      </c>
      <c r="AJ1627">
        <v>0</v>
      </c>
      <c r="AK1627">
        <v>0</v>
      </c>
      <c r="AL1627">
        <v>0</v>
      </c>
      <c r="AM1627">
        <v>0</v>
      </c>
      <c r="AN1627">
        <v>0</v>
      </c>
      <c r="AO1627">
        <v>0</v>
      </c>
      <c r="AP1627">
        <v>0</v>
      </c>
      <c r="AQ1627">
        <v>0</v>
      </c>
      <c r="AR1627">
        <v>0</v>
      </c>
      <c r="AS1627">
        <v>0</v>
      </c>
      <c r="AT1627">
        <v>0</v>
      </c>
      <c r="AU1627">
        <v>0</v>
      </c>
      <c r="AV1627">
        <v>0</v>
      </c>
      <c r="AW1627">
        <v>0</v>
      </c>
      <c r="AX1627">
        <v>0</v>
      </c>
      <c r="AY1627">
        <v>0</v>
      </c>
      <c r="AZ1627">
        <v>0</v>
      </c>
      <c r="BA1627">
        <v>0</v>
      </c>
      <c r="BB1627">
        <v>0</v>
      </c>
      <c r="BC1627">
        <v>0</v>
      </c>
      <c r="BD1627">
        <v>0</v>
      </c>
      <c r="BE1627">
        <v>0</v>
      </c>
      <c r="BF1627">
        <v>0</v>
      </c>
      <c r="BG1627">
        <v>0</v>
      </c>
      <c r="BH1627">
        <v>0</v>
      </c>
      <c r="BI1627">
        <v>0</v>
      </c>
      <c r="BJ1627">
        <v>0</v>
      </c>
      <c r="BK1627">
        <v>0</v>
      </c>
      <c r="BL1627">
        <v>0</v>
      </c>
      <c r="BM1627">
        <v>0</v>
      </c>
      <c r="BN1627">
        <v>0</v>
      </c>
      <c r="BO1627">
        <v>0</v>
      </c>
      <c r="BP1627">
        <v>0</v>
      </c>
      <c r="BQ1627">
        <v>0</v>
      </c>
      <c r="BR1627">
        <v>0</v>
      </c>
      <c r="BS1627">
        <v>0</v>
      </c>
      <c r="BT1627">
        <v>0</v>
      </c>
      <c r="BU1627">
        <v>0</v>
      </c>
      <c r="BV1627">
        <v>0</v>
      </c>
      <c r="BW1627">
        <v>0</v>
      </c>
      <c r="BX1627" s="10">
        <v>0</v>
      </c>
      <c r="BY1627">
        <v>0</v>
      </c>
      <c r="BZ1627">
        <v>0</v>
      </c>
      <c r="CA1627">
        <v>0</v>
      </c>
      <c r="CB1627">
        <v>0</v>
      </c>
      <c r="CC1627">
        <v>0</v>
      </c>
      <c r="CD1627">
        <v>0</v>
      </c>
      <c r="CE1627">
        <v>0</v>
      </c>
    </row>
    <row r="1628" spans="1:83" x14ac:dyDescent="0.35">
      <c r="A1628" s="9" t="str">
        <f t="shared" si="25"/>
        <v>8412.351.12</v>
      </c>
      <c r="B1628" s="52" t="e">
        <f>+IF(MATCH(A1628,List!H$10:H$145,0),"Targeted")</f>
        <v>#N/A</v>
      </c>
      <c r="C1628" s="65"/>
      <c r="D1628" s="151"/>
      <c r="E1628" s="16" t="s">
        <v>1071</v>
      </c>
      <c r="F1628" s="16" t="s">
        <v>1072</v>
      </c>
      <c r="G1628" s="16" t="s">
        <v>826</v>
      </c>
      <c r="H1628" s="16" t="s">
        <v>2901</v>
      </c>
      <c r="I1628" s="16" t="s">
        <v>2902</v>
      </c>
      <c r="J1628" s="16" t="s">
        <v>2903</v>
      </c>
      <c r="K1628" s="17" t="s">
        <v>52</v>
      </c>
      <c r="L1628" s="18" t="s">
        <v>2880</v>
      </c>
      <c r="M1628" s="195" t="s">
        <v>1620</v>
      </c>
      <c r="N1628" s="16" t="s">
        <v>2881</v>
      </c>
      <c r="O1628" s="17" t="s">
        <v>304</v>
      </c>
      <c r="P1628" s="17" t="s">
        <v>305</v>
      </c>
      <c r="Q1628" s="17" t="s">
        <v>306</v>
      </c>
      <c r="R1628">
        <v>0</v>
      </c>
      <c r="S1628">
        <v>0</v>
      </c>
      <c r="T1628">
        <v>0</v>
      </c>
      <c r="U1628">
        <v>0</v>
      </c>
      <c r="V1628">
        <v>0</v>
      </c>
      <c r="W1628">
        <v>16</v>
      </c>
      <c r="X1628">
        <v>0</v>
      </c>
      <c r="Y1628">
        <v>-769</v>
      </c>
      <c r="Z1628">
        <v>-165</v>
      </c>
      <c r="AA1628">
        <v>-1911</v>
      </c>
      <c r="AB1628">
        <v>-1583</v>
      </c>
      <c r="AC1628">
        <v>-359</v>
      </c>
      <c r="AD1628">
        <v>1128</v>
      </c>
      <c r="AE1628">
        <v>-1699</v>
      </c>
      <c r="AF1628">
        <v>-1511</v>
      </c>
      <c r="AG1628" s="19">
        <v>-950</v>
      </c>
      <c r="AH1628">
        <v>-2085</v>
      </c>
      <c r="AI1628">
        <v>1682</v>
      </c>
      <c r="AJ1628">
        <v>-255</v>
      </c>
      <c r="AK1628">
        <v>-1225</v>
      </c>
      <c r="AL1628">
        <v>0</v>
      </c>
      <c r="AM1628">
        <v>-2325</v>
      </c>
      <c r="AN1628">
        <v>0</v>
      </c>
      <c r="AO1628">
        <v>-1290</v>
      </c>
      <c r="AP1628">
        <v>590</v>
      </c>
      <c r="AQ1628">
        <v>0</v>
      </c>
      <c r="AR1628">
        <v>0</v>
      </c>
      <c r="AS1628">
        <v>0</v>
      </c>
      <c r="AT1628">
        <v>3710</v>
      </c>
      <c r="AU1628">
        <v>167</v>
      </c>
      <c r="AV1628">
        <v>-901</v>
      </c>
      <c r="AW1628">
        <v>-4345</v>
      </c>
      <c r="AX1628">
        <v>554</v>
      </c>
      <c r="AY1628">
        <v>303</v>
      </c>
      <c r="AZ1628">
        <v>0</v>
      </c>
      <c r="BA1628">
        <v>0</v>
      </c>
      <c r="BB1628">
        <v>0</v>
      </c>
      <c r="BC1628">
        <v>0</v>
      </c>
      <c r="BD1628">
        <v>26000</v>
      </c>
      <c r="BE1628">
        <v>-25000</v>
      </c>
      <c r="BF1628">
        <v>-7000</v>
      </c>
      <c r="BG1628">
        <v>-1000</v>
      </c>
      <c r="BH1628">
        <v>0</v>
      </c>
      <c r="BI1628">
        <v>5000</v>
      </c>
      <c r="BJ1628">
        <v>0</v>
      </c>
      <c r="BK1628">
        <v>27000</v>
      </c>
      <c r="BL1628">
        <v>0</v>
      </c>
      <c r="BM1628">
        <v>0</v>
      </c>
      <c r="BN1628">
        <v>0</v>
      </c>
      <c r="BO1628">
        <v>0</v>
      </c>
      <c r="BP1628">
        <v>0</v>
      </c>
      <c r="BQ1628">
        <v>0</v>
      </c>
      <c r="BR1628">
        <v>0</v>
      </c>
      <c r="BS1628">
        <v>0</v>
      </c>
      <c r="BT1628">
        <v>0</v>
      </c>
      <c r="BU1628">
        <v>0</v>
      </c>
      <c r="BV1628">
        <v>0</v>
      </c>
      <c r="BW1628">
        <v>0</v>
      </c>
      <c r="BX1628" s="10">
        <v>0</v>
      </c>
      <c r="BY1628">
        <v>0</v>
      </c>
      <c r="BZ1628">
        <v>-4000</v>
      </c>
      <c r="CA1628">
        <v>-4000</v>
      </c>
      <c r="CB1628">
        <v>-4000</v>
      </c>
      <c r="CC1628">
        <v>-4000</v>
      </c>
      <c r="CD1628">
        <v>-4000</v>
      </c>
      <c r="CE1628">
        <v>-4000</v>
      </c>
    </row>
    <row r="1629" spans="1:83" x14ac:dyDescent="0.35">
      <c r="A1629" s="9" t="str">
        <f t="shared" si="25"/>
        <v>2707.351.12</v>
      </c>
      <c r="B1629" s="52" t="e">
        <f>+IF(MATCH(A1629,List!H$10:H$145,0),"Targeted")</f>
        <v>#N/A</v>
      </c>
      <c r="C1629" s="65"/>
      <c r="D1629" s="151" t="s">
        <v>7700</v>
      </c>
      <c r="E1629" s="16" t="s">
        <v>1071</v>
      </c>
      <c r="F1629" s="16" t="s">
        <v>1072</v>
      </c>
      <c r="G1629" s="16" t="s">
        <v>337</v>
      </c>
      <c r="H1629" s="16" t="s">
        <v>2904</v>
      </c>
      <c r="I1629" s="16" t="s">
        <v>2905</v>
      </c>
      <c r="J1629" s="16" t="s">
        <v>2906</v>
      </c>
      <c r="K1629" s="17" t="s">
        <v>52</v>
      </c>
      <c r="L1629" s="18" t="s">
        <v>2880</v>
      </c>
      <c r="M1629" s="195" t="s">
        <v>1620</v>
      </c>
      <c r="N1629" s="16" t="s">
        <v>2881</v>
      </c>
      <c r="O1629" s="17" t="s">
        <v>346</v>
      </c>
      <c r="P1629" s="17" t="s">
        <v>305</v>
      </c>
      <c r="Q1629" s="17" t="s">
        <v>306</v>
      </c>
      <c r="R1629">
        <v>7233</v>
      </c>
      <c r="S1629">
        <v>14507</v>
      </c>
      <c r="T1629">
        <v>6315</v>
      </c>
      <c r="U1629">
        <v>8421</v>
      </c>
      <c r="V1629">
        <v>18721</v>
      </c>
      <c r="W1629">
        <v>2294</v>
      </c>
      <c r="X1629">
        <v>25565</v>
      </c>
      <c r="Y1629">
        <v>18911</v>
      </c>
      <c r="Z1629">
        <v>21232</v>
      </c>
      <c r="AA1629">
        <v>11757</v>
      </c>
      <c r="AB1629">
        <v>1671</v>
      </c>
      <c r="AC1629">
        <v>-859</v>
      </c>
      <c r="AD1629">
        <v>11456</v>
      </c>
      <c r="AE1629">
        <v>11939</v>
      </c>
      <c r="AF1629">
        <v>11762</v>
      </c>
      <c r="AG1629" s="19">
        <v>3504</v>
      </c>
      <c r="AH1629">
        <v>12066</v>
      </c>
      <c r="AI1629">
        <v>11282</v>
      </c>
      <c r="AJ1629">
        <v>11650</v>
      </c>
      <c r="AK1629">
        <v>12069</v>
      </c>
      <c r="AL1629">
        <v>41997</v>
      </c>
      <c r="AM1629">
        <v>115848</v>
      </c>
      <c r="AN1629">
        <v>96763</v>
      </c>
      <c r="AO1629">
        <v>126508</v>
      </c>
      <c r="AP1629">
        <v>203691</v>
      </c>
      <c r="AQ1629">
        <v>194781</v>
      </c>
      <c r="AR1629">
        <v>176288</v>
      </c>
      <c r="AS1629">
        <v>188163</v>
      </c>
      <c r="AT1629">
        <v>226414</v>
      </c>
      <c r="AU1629">
        <v>215429</v>
      </c>
      <c r="AV1629">
        <v>296871</v>
      </c>
      <c r="AW1629">
        <v>344229</v>
      </c>
      <c r="AX1629">
        <v>316300</v>
      </c>
      <c r="AY1629">
        <v>316610</v>
      </c>
      <c r="AZ1629">
        <v>182000</v>
      </c>
      <c r="BA1629">
        <v>9000</v>
      </c>
      <c r="BB1629">
        <v>53000</v>
      </c>
      <c r="BC1629">
        <v>243000</v>
      </c>
      <c r="BD1629">
        <v>54000</v>
      </c>
      <c r="BE1629">
        <v>64000</v>
      </c>
      <c r="BF1629">
        <v>82000</v>
      </c>
      <c r="BG1629">
        <v>84000</v>
      </c>
      <c r="BH1629">
        <v>77000</v>
      </c>
      <c r="BI1629">
        <v>71000</v>
      </c>
      <c r="BJ1629">
        <v>67000</v>
      </c>
      <c r="BK1629">
        <v>74000</v>
      </c>
      <c r="BL1629">
        <v>79000</v>
      </c>
      <c r="BM1629">
        <v>76000</v>
      </c>
      <c r="BN1629">
        <v>73000</v>
      </c>
      <c r="BO1629">
        <v>78000</v>
      </c>
      <c r="BP1629">
        <v>77000</v>
      </c>
      <c r="BQ1629">
        <v>77000</v>
      </c>
      <c r="BR1629">
        <v>73000</v>
      </c>
      <c r="BS1629">
        <v>67000</v>
      </c>
      <c r="BT1629">
        <v>77000</v>
      </c>
      <c r="BU1629">
        <v>82000</v>
      </c>
      <c r="BV1629">
        <v>87000</v>
      </c>
      <c r="BW1629">
        <v>80000</v>
      </c>
      <c r="BX1629">
        <v>68000</v>
      </c>
      <c r="BY1629">
        <v>64000</v>
      </c>
      <c r="BZ1629">
        <v>58000</v>
      </c>
      <c r="CA1629">
        <v>67000</v>
      </c>
      <c r="CB1629">
        <v>70000</v>
      </c>
      <c r="CC1629">
        <v>72000</v>
      </c>
      <c r="CD1629">
        <v>73000</v>
      </c>
      <c r="CE1629">
        <v>75000</v>
      </c>
    </row>
    <row r="1630" spans="1:83" x14ac:dyDescent="0.35">
      <c r="A1630" s="9" t="str">
        <f t="shared" si="25"/>
        <v>2707.351.12</v>
      </c>
      <c r="B1630" s="52" t="e">
        <f>+IF(MATCH(A1630,List!H$10:H$145,0),"Targeted")</f>
        <v>#N/A</v>
      </c>
      <c r="C1630" s="65"/>
      <c r="D1630" s="151"/>
      <c r="E1630" s="16" t="s">
        <v>1071</v>
      </c>
      <c r="F1630" s="16" t="s">
        <v>1072</v>
      </c>
      <c r="G1630" s="16" t="s">
        <v>337</v>
      </c>
      <c r="H1630" s="16" t="s">
        <v>2904</v>
      </c>
      <c r="I1630" s="16" t="s">
        <v>2905</v>
      </c>
      <c r="J1630" s="16" t="s">
        <v>2906</v>
      </c>
      <c r="K1630" s="17" t="s">
        <v>52</v>
      </c>
      <c r="L1630" s="18" t="s">
        <v>2880</v>
      </c>
      <c r="M1630" s="195" t="s">
        <v>1620</v>
      </c>
      <c r="N1630" s="16" t="s">
        <v>2881</v>
      </c>
      <c r="O1630" s="17" t="s">
        <v>304</v>
      </c>
      <c r="P1630" s="17" t="s">
        <v>305</v>
      </c>
      <c r="Q1630" s="17" t="s">
        <v>306</v>
      </c>
      <c r="R1630">
        <v>0</v>
      </c>
      <c r="S1630">
        <v>0</v>
      </c>
      <c r="T1630">
        <v>0</v>
      </c>
      <c r="U1630">
        <v>0</v>
      </c>
      <c r="V1630">
        <v>0</v>
      </c>
      <c r="W1630">
        <v>0</v>
      </c>
      <c r="X1630">
        <v>0</v>
      </c>
      <c r="Y1630">
        <v>0</v>
      </c>
      <c r="Z1630">
        <v>0</v>
      </c>
      <c r="AA1630">
        <v>0</v>
      </c>
      <c r="AB1630">
        <v>0</v>
      </c>
      <c r="AC1630">
        <v>0</v>
      </c>
      <c r="AD1630">
        <v>0</v>
      </c>
      <c r="AE1630">
        <v>0</v>
      </c>
      <c r="AF1630">
        <v>0</v>
      </c>
      <c r="AG1630" s="19">
        <v>0</v>
      </c>
      <c r="AH1630">
        <v>0</v>
      </c>
      <c r="AI1630">
        <v>0</v>
      </c>
      <c r="AJ1630">
        <v>0</v>
      </c>
      <c r="AK1630">
        <v>0</v>
      </c>
      <c r="AL1630">
        <v>0</v>
      </c>
      <c r="AM1630">
        <v>0</v>
      </c>
      <c r="AN1630">
        <v>0</v>
      </c>
      <c r="AO1630">
        <v>0</v>
      </c>
      <c r="AP1630">
        <v>0</v>
      </c>
      <c r="AQ1630">
        <v>0</v>
      </c>
      <c r="AR1630">
        <v>0</v>
      </c>
      <c r="AS1630">
        <v>0</v>
      </c>
      <c r="AT1630">
        <v>0</v>
      </c>
      <c r="AU1630">
        <v>0</v>
      </c>
      <c r="AV1630">
        <v>0</v>
      </c>
      <c r="AW1630">
        <v>0</v>
      </c>
      <c r="AX1630">
        <v>0</v>
      </c>
      <c r="AY1630">
        <v>0</v>
      </c>
      <c r="AZ1630">
        <v>0</v>
      </c>
      <c r="BA1630">
        <v>0</v>
      </c>
      <c r="BB1630">
        <v>0</v>
      </c>
      <c r="BC1630">
        <v>0</v>
      </c>
      <c r="BD1630">
        <v>0</v>
      </c>
      <c r="BE1630">
        <v>0</v>
      </c>
      <c r="BF1630">
        <v>0</v>
      </c>
      <c r="BG1630">
        <v>0</v>
      </c>
      <c r="BH1630">
        <v>0</v>
      </c>
      <c r="BI1630">
        <v>0</v>
      </c>
      <c r="BJ1630">
        <v>0</v>
      </c>
      <c r="BK1630">
        <v>0</v>
      </c>
      <c r="BL1630">
        <v>0</v>
      </c>
      <c r="BM1630">
        <v>0</v>
      </c>
      <c r="BN1630">
        <v>0</v>
      </c>
      <c r="BO1630">
        <v>0</v>
      </c>
      <c r="BP1630">
        <v>0</v>
      </c>
      <c r="BQ1630">
        <v>0</v>
      </c>
      <c r="BR1630">
        <v>0</v>
      </c>
      <c r="BS1630">
        <v>0</v>
      </c>
      <c r="BT1630">
        <v>0</v>
      </c>
      <c r="BU1630">
        <v>0</v>
      </c>
      <c r="BV1630">
        <v>0</v>
      </c>
      <c r="BW1630">
        <v>0</v>
      </c>
      <c r="BX1630" s="10">
        <v>0</v>
      </c>
      <c r="BY1630">
        <v>0</v>
      </c>
      <c r="BZ1630">
        <v>7000</v>
      </c>
      <c r="CA1630">
        <v>7000</v>
      </c>
      <c r="CB1630">
        <v>7000</v>
      </c>
      <c r="CC1630">
        <v>7000</v>
      </c>
      <c r="CD1630">
        <v>7000</v>
      </c>
      <c r="CE1630">
        <v>7000</v>
      </c>
    </row>
    <row r="1631" spans="1:83" x14ac:dyDescent="0.35">
      <c r="A1631" s="9" t="str">
        <f t="shared" si="25"/>
        <v>4085.351.12</v>
      </c>
      <c r="B1631" s="52" t="e">
        <f>+IF(MATCH(A1631,List!H$10:H$145,0),"Targeted")</f>
        <v>#N/A</v>
      </c>
      <c r="C1631" s="65"/>
      <c r="D1631" s="151"/>
      <c r="E1631" s="16" t="s">
        <v>1071</v>
      </c>
      <c r="F1631" s="16" t="s">
        <v>1072</v>
      </c>
      <c r="G1631" s="16" t="s">
        <v>337</v>
      </c>
      <c r="H1631" s="16" t="s">
        <v>2904</v>
      </c>
      <c r="I1631" s="16" t="s">
        <v>2907</v>
      </c>
      <c r="J1631" s="16" t="s">
        <v>2908</v>
      </c>
      <c r="K1631" s="17" t="s">
        <v>52</v>
      </c>
      <c r="L1631" s="18" t="s">
        <v>2880</v>
      </c>
      <c r="M1631" s="195" t="s">
        <v>1620</v>
      </c>
      <c r="N1631" s="16" t="s">
        <v>2881</v>
      </c>
      <c r="O1631" s="17" t="s">
        <v>304</v>
      </c>
      <c r="P1631" s="17" t="s">
        <v>305</v>
      </c>
      <c r="Q1631" s="17" t="s">
        <v>306</v>
      </c>
      <c r="R1631">
        <v>0</v>
      </c>
      <c r="S1631">
        <v>0</v>
      </c>
      <c r="T1631">
        <v>0</v>
      </c>
      <c r="U1631">
        <v>0</v>
      </c>
      <c r="V1631">
        <v>0</v>
      </c>
      <c r="W1631">
        <v>0</v>
      </c>
      <c r="X1631">
        <v>0</v>
      </c>
      <c r="Y1631">
        <v>0</v>
      </c>
      <c r="Z1631">
        <v>0</v>
      </c>
      <c r="AA1631">
        <v>0</v>
      </c>
      <c r="AB1631">
        <v>0</v>
      </c>
      <c r="AC1631">
        <v>0</v>
      </c>
      <c r="AD1631">
        <v>-13533</v>
      </c>
      <c r="AE1631">
        <v>18331</v>
      </c>
      <c r="AF1631">
        <v>3528</v>
      </c>
      <c r="AG1631" s="19">
        <v>1781</v>
      </c>
      <c r="AH1631">
        <v>78902</v>
      </c>
      <c r="AI1631">
        <v>46154</v>
      </c>
      <c r="AJ1631">
        <v>-19589</v>
      </c>
      <c r="AK1631">
        <v>26364</v>
      </c>
      <c r="AL1631">
        <v>-40815</v>
      </c>
      <c r="AM1631">
        <v>103610</v>
      </c>
      <c r="AN1631">
        <v>233418</v>
      </c>
      <c r="AO1631">
        <v>449141</v>
      </c>
      <c r="AP1631">
        <v>301926</v>
      </c>
      <c r="AQ1631">
        <v>333132</v>
      </c>
      <c r="AR1631">
        <v>-470966</v>
      </c>
      <c r="AS1631">
        <v>248448</v>
      </c>
      <c r="AT1631">
        <v>919744</v>
      </c>
      <c r="AU1631">
        <v>719119</v>
      </c>
      <c r="AV1631">
        <v>459635</v>
      </c>
      <c r="AW1631">
        <v>608181</v>
      </c>
      <c r="AX1631">
        <v>145778</v>
      </c>
      <c r="AY1631">
        <v>995272</v>
      </c>
      <c r="AZ1631">
        <v>405000</v>
      </c>
      <c r="BA1631">
        <v>1764000</v>
      </c>
      <c r="BB1631">
        <v>963000</v>
      </c>
      <c r="BC1631">
        <v>1047000</v>
      </c>
      <c r="BD1631">
        <v>1700000</v>
      </c>
      <c r="BE1631">
        <v>2272000</v>
      </c>
      <c r="BF1631">
        <v>2513000</v>
      </c>
      <c r="BG1631">
        <v>2953000</v>
      </c>
      <c r="BH1631">
        <v>3239000</v>
      </c>
      <c r="BI1631">
        <v>3198000</v>
      </c>
      <c r="BJ1631">
        <v>2883000</v>
      </c>
      <c r="BK1631">
        <v>3372000</v>
      </c>
      <c r="BL1631">
        <v>3471000</v>
      </c>
      <c r="BM1631">
        <v>4075000</v>
      </c>
      <c r="BN1631">
        <v>7889000</v>
      </c>
      <c r="BO1631">
        <v>4706000</v>
      </c>
      <c r="BP1631">
        <v>6387000</v>
      </c>
      <c r="BQ1631">
        <v>4810000</v>
      </c>
      <c r="BR1631">
        <v>13734000</v>
      </c>
      <c r="BS1631">
        <v>8244000</v>
      </c>
      <c r="BT1631">
        <v>7273000</v>
      </c>
      <c r="BU1631">
        <v>4157000</v>
      </c>
      <c r="BV1631">
        <v>4206000</v>
      </c>
      <c r="BW1631">
        <v>6445000</v>
      </c>
      <c r="BX1631" s="10">
        <v>11926000</v>
      </c>
      <c r="BY1631">
        <v>9831000</v>
      </c>
      <c r="BZ1631">
        <v>8982000</v>
      </c>
      <c r="CA1631">
        <v>9429000</v>
      </c>
      <c r="CB1631">
        <v>9697000</v>
      </c>
      <c r="CC1631">
        <v>9883000</v>
      </c>
      <c r="CD1631">
        <v>9938000</v>
      </c>
      <c r="CE1631">
        <v>10004000</v>
      </c>
    </row>
    <row r="1632" spans="1:83" x14ac:dyDescent="0.35">
      <c r="A1632" s="9" t="str">
        <f t="shared" si="25"/>
        <v>0170.351.12</v>
      </c>
      <c r="B1632" s="52" t="e">
        <f>+IF(MATCH(A1632,List!H$10:H$145,0),"Targeted")</f>
        <v>#N/A</v>
      </c>
      <c r="C1632" s="65"/>
      <c r="D1632" s="151" t="s">
        <v>7700</v>
      </c>
      <c r="E1632" s="16" t="s">
        <v>1071</v>
      </c>
      <c r="F1632" s="16" t="s">
        <v>1072</v>
      </c>
      <c r="G1632" s="16" t="s">
        <v>1059</v>
      </c>
      <c r="H1632" s="16" t="s">
        <v>2216</v>
      </c>
      <c r="I1632" s="16" t="s">
        <v>2909</v>
      </c>
      <c r="J1632" s="16" t="s">
        <v>2910</v>
      </c>
      <c r="K1632" s="17" t="s">
        <v>52</v>
      </c>
      <c r="L1632" s="18" t="s">
        <v>2880</v>
      </c>
      <c r="M1632" s="195" t="s">
        <v>1620</v>
      </c>
      <c r="N1632" s="16" t="s">
        <v>2881</v>
      </c>
      <c r="O1632" s="17" t="s">
        <v>346</v>
      </c>
      <c r="P1632" s="17" t="s">
        <v>305</v>
      </c>
      <c r="Q1632" s="17" t="s">
        <v>306</v>
      </c>
      <c r="R1632">
        <v>0</v>
      </c>
      <c r="S1632">
        <v>0</v>
      </c>
      <c r="T1632">
        <v>0</v>
      </c>
      <c r="U1632">
        <v>0</v>
      </c>
      <c r="V1632">
        <v>0</v>
      </c>
      <c r="W1632">
        <v>0</v>
      </c>
      <c r="X1632">
        <v>0</v>
      </c>
      <c r="Y1632">
        <v>0</v>
      </c>
      <c r="Z1632">
        <v>0</v>
      </c>
      <c r="AA1632">
        <v>0</v>
      </c>
      <c r="AB1632">
        <v>0</v>
      </c>
      <c r="AC1632">
        <v>0</v>
      </c>
      <c r="AD1632">
        <v>0</v>
      </c>
      <c r="AE1632">
        <v>0</v>
      </c>
      <c r="AF1632">
        <v>0</v>
      </c>
      <c r="AG1632" s="19">
        <v>0</v>
      </c>
      <c r="AH1632">
        <v>0</v>
      </c>
      <c r="AI1632">
        <v>0</v>
      </c>
      <c r="AJ1632">
        <v>0</v>
      </c>
      <c r="AK1632">
        <v>0</v>
      </c>
      <c r="AL1632">
        <v>0</v>
      </c>
      <c r="AM1632">
        <v>0</v>
      </c>
      <c r="AN1632">
        <v>0</v>
      </c>
      <c r="AO1632">
        <v>0</v>
      </c>
      <c r="AP1632">
        <v>0</v>
      </c>
      <c r="AQ1632">
        <v>0</v>
      </c>
      <c r="AR1632">
        <v>0</v>
      </c>
      <c r="AS1632">
        <v>0</v>
      </c>
      <c r="AT1632">
        <v>0</v>
      </c>
      <c r="AU1632">
        <v>0</v>
      </c>
      <c r="AV1632">
        <v>0</v>
      </c>
      <c r="AW1632">
        <v>0</v>
      </c>
      <c r="AX1632">
        <v>0</v>
      </c>
      <c r="AY1632">
        <v>0</v>
      </c>
      <c r="AZ1632">
        <v>-1000</v>
      </c>
      <c r="BA1632">
        <v>0</v>
      </c>
      <c r="BB1632">
        <v>0</v>
      </c>
      <c r="BC1632">
        <v>-1000</v>
      </c>
      <c r="BD1632">
        <v>0</v>
      </c>
      <c r="BE1632">
        <v>-1000</v>
      </c>
      <c r="BF1632">
        <v>1000</v>
      </c>
      <c r="BG1632">
        <v>0</v>
      </c>
      <c r="BH1632">
        <v>0</v>
      </c>
      <c r="BI1632">
        <v>0</v>
      </c>
      <c r="BJ1632">
        <v>0</v>
      </c>
      <c r="BK1632">
        <v>0</v>
      </c>
      <c r="BL1632">
        <v>0</v>
      </c>
      <c r="BM1632">
        <v>0</v>
      </c>
      <c r="BN1632">
        <v>0</v>
      </c>
      <c r="BO1632">
        <v>0</v>
      </c>
      <c r="BP1632">
        <v>0</v>
      </c>
      <c r="BQ1632">
        <v>0</v>
      </c>
      <c r="BR1632">
        <v>0</v>
      </c>
      <c r="BS1632">
        <v>0</v>
      </c>
      <c r="BT1632">
        <v>0</v>
      </c>
      <c r="BU1632">
        <v>0</v>
      </c>
      <c r="BV1632">
        <v>0</v>
      </c>
      <c r="BW1632">
        <v>0</v>
      </c>
      <c r="BX1632">
        <v>0</v>
      </c>
      <c r="BY1632">
        <v>0</v>
      </c>
      <c r="BZ1632">
        <v>0</v>
      </c>
      <c r="CA1632">
        <v>0</v>
      </c>
      <c r="CB1632">
        <v>0</v>
      </c>
      <c r="CC1632">
        <v>0</v>
      </c>
      <c r="CD1632">
        <v>0</v>
      </c>
      <c r="CE1632">
        <v>0</v>
      </c>
    </row>
    <row r="1633" spans="1:83" x14ac:dyDescent="0.35">
      <c r="A1633" s="9" t="str">
        <f t="shared" si="25"/>
        <v>0170.351.12</v>
      </c>
      <c r="B1633" s="52" t="e">
        <f>+IF(MATCH(A1633,List!H$10:H$145,0),"Targeted")</f>
        <v>#N/A</v>
      </c>
      <c r="C1633" s="65"/>
      <c r="D1633" s="151" t="s">
        <v>7700</v>
      </c>
      <c r="E1633" s="16" t="s">
        <v>1071</v>
      </c>
      <c r="F1633" s="16" t="s">
        <v>1072</v>
      </c>
      <c r="G1633" s="16" t="s">
        <v>1059</v>
      </c>
      <c r="H1633" s="16" t="s">
        <v>2216</v>
      </c>
      <c r="I1633" s="16" t="s">
        <v>2909</v>
      </c>
      <c r="J1633" s="16" t="s">
        <v>2910</v>
      </c>
      <c r="K1633" s="17" t="s">
        <v>52</v>
      </c>
      <c r="L1633" s="18" t="s">
        <v>2880</v>
      </c>
      <c r="M1633" s="195" t="s">
        <v>1620</v>
      </c>
      <c r="N1633" s="16" t="s">
        <v>2881</v>
      </c>
      <c r="O1633" s="17" t="s">
        <v>346</v>
      </c>
      <c r="P1633" s="17" t="s">
        <v>524</v>
      </c>
      <c r="Q1633" s="17" t="s">
        <v>306</v>
      </c>
      <c r="R1633">
        <v>0</v>
      </c>
      <c r="S1633">
        <v>0</v>
      </c>
      <c r="T1633">
        <v>0</v>
      </c>
      <c r="U1633">
        <v>0</v>
      </c>
      <c r="V1633">
        <v>0</v>
      </c>
      <c r="W1633">
        <v>0</v>
      </c>
      <c r="X1633">
        <v>0</v>
      </c>
      <c r="Y1633">
        <v>0</v>
      </c>
      <c r="Z1633">
        <v>0</v>
      </c>
      <c r="AA1633">
        <v>0</v>
      </c>
      <c r="AB1633">
        <v>0</v>
      </c>
      <c r="AC1633">
        <v>0</v>
      </c>
      <c r="AD1633">
        <v>0</v>
      </c>
      <c r="AE1633">
        <v>0</v>
      </c>
      <c r="AF1633">
        <v>0</v>
      </c>
      <c r="AG1633" s="19">
        <v>0</v>
      </c>
      <c r="AH1633">
        <v>0</v>
      </c>
      <c r="AI1633">
        <v>0</v>
      </c>
      <c r="AJ1633">
        <v>0</v>
      </c>
      <c r="AK1633">
        <v>0</v>
      </c>
      <c r="AL1633">
        <v>0</v>
      </c>
      <c r="AM1633">
        <v>0</v>
      </c>
      <c r="AN1633">
        <v>0</v>
      </c>
      <c r="AO1633">
        <v>0</v>
      </c>
      <c r="AP1633">
        <v>0</v>
      </c>
      <c r="AQ1633">
        <v>0</v>
      </c>
      <c r="AR1633">
        <v>0</v>
      </c>
      <c r="AS1633">
        <v>0</v>
      </c>
      <c r="AT1633">
        <v>0</v>
      </c>
      <c r="AU1633">
        <v>0</v>
      </c>
      <c r="AV1633">
        <v>0</v>
      </c>
      <c r="AW1633">
        <v>1728</v>
      </c>
      <c r="AX1633">
        <v>2590</v>
      </c>
      <c r="AY1633">
        <v>2863</v>
      </c>
      <c r="AZ1633">
        <v>3000</v>
      </c>
      <c r="BA1633">
        <v>2000</v>
      </c>
      <c r="BB1633">
        <v>3000</v>
      </c>
      <c r="BC1633">
        <v>3000</v>
      </c>
      <c r="BD1633">
        <v>2000</v>
      </c>
      <c r="BE1633">
        <v>3000</v>
      </c>
      <c r="BF1633">
        <v>2000</v>
      </c>
      <c r="BG1633">
        <v>3000</v>
      </c>
      <c r="BH1633">
        <v>3000</v>
      </c>
      <c r="BI1633">
        <v>4000</v>
      </c>
      <c r="BJ1633">
        <v>4000</v>
      </c>
      <c r="BK1633">
        <v>4000</v>
      </c>
      <c r="BL1633">
        <v>4000</v>
      </c>
      <c r="BM1633">
        <v>4000</v>
      </c>
      <c r="BN1633">
        <v>4000</v>
      </c>
      <c r="BO1633">
        <v>5000</v>
      </c>
      <c r="BP1633">
        <v>4000</v>
      </c>
      <c r="BQ1633">
        <v>4000</v>
      </c>
      <c r="BR1633">
        <v>4000</v>
      </c>
      <c r="BS1633">
        <v>3000</v>
      </c>
      <c r="BT1633">
        <v>3000</v>
      </c>
      <c r="BU1633">
        <v>3000</v>
      </c>
      <c r="BV1633">
        <v>4000</v>
      </c>
      <c r="BW1633">
        <v>4000</v>
      </c>
      <c r="BX1633">
        <v>4000</v>
      </c>
      <c r="BY1633">
        <v>5000</v>
      </c>
      <c r="BZ1633">
        <v>7000</v>
      </c>
      <c r="CA1633">
        <v>7000</v>
      </c>
      <c r="CB1633">
        <v>7000</v>
      </c>
      <c r="CC1633">
        <v>7000</v>
      </c>
      <c r="CD1633">
        <v>7000</v>
      </c>
      <c r="CE1633">
        <v>7000</v>
      </c>
    </row>
    <row r="1634" spans="1:83" x14ac:dyDescent="0.35">
      <c r="A1634" s="9" t="str">
        <f t="shared" si="25"/>
        <v>0172.351.</v>
      </c>
      <c r="B1634" s="52" t="e">
        <f>+IF(MATCH(A1634,List!H$10:H$145,0),"Targeted")</f>
        <v>#N/A</v>
      </c>
      <c r="C1634" s="65"/>
      <c r="D1634" s="151"/>
      <c r="E1634" s="16" t="s">
        <v>1071</v>
      </c>
      <c r="F1634" s="16" t="s">
        <v>1072</v>
      </c>
      <c r="G1634" s="16" t="s">
        <v>1059</v>
      </c>
      <c r="H1634" s="16" t="s">
        <v>2216</v>
      </c>
      <c r="I1634" s="16" t="s">
        <v>76</v>
      </c>
      <c r="J1634" s="16" t="s">
        <v>2911</v>
      </c>
      <c r="K1634" s="17" t="s">
        <v>299</v>
      </c>
      <c r="L1634" s="18" t="s">
        <v>2880</v>
      </c>
      <c r="M1634" s="195" t="s">
        <v>1620</v>
      </c>
      <c r="N1634" s="16" t="s">
        <v>2881</v>
      </c>
      <c r="O1634" s="17" t="s">
        <v>304</v>
      </c>
      <c r="P1634" s="17" t="s">
        <v>305</v>
      </c>
      <c r="Q1634" s="17" t="s">
        <v>306</v>
      </c>
      <c r="R1634">
        <v>0</v>
      </c>
      <c r="S1634">
        <v>0</v>
      </c>
      <c r="T1634">
        <v>0</v>
      </c>
      <c r="U1634">
        <v>0</v>
      </c>
      <c r="V1634">
        <v>0</v>
      </c>
      <c r="W1634">
        <v>0</v>
      </c>
      <c r="X1634">
        <v>0</v>
      </c>
      <c r="Y1634">
        <v>0</v>
      </c>
      <c r="Z1634">
        <v>0</v>
      </c>
      <c r="AA1634">
        <v>0</v>
      </c>
      <c r="AB1634">
        <v>0</v>
      </c>
      <c r="AC1634">
        <v>0</v>
      </c>
      <c r="AD1634">
        <v>0</v>
      </c>
      <c r="AE1634">
        <v>0</v>
      </c>
      <c r="AF1634">
        <v>0</v>
      </c>
      <c r="AG1634" s="19">
        <v>0</v>
      </c>
      <c r="AH1634">
        <v>0</v>
      </c>
      <c r="AI1634">
        <v>0</v>
      </c>
      <c r="AJ1634">
        <v>0</v>
      </c>
      <c r="AK1634">
        <v>0</v>
      </c>
      <c r="AL1634">
        <v>0</v>
      </c>
      <c r="AM1634">
        <v>0</v>
      </c>
      <c r="AN1634">
        <v>0</v>
      </c>
      <c r="AO1634">
        <v>0</v>
      </c>
      <c r="AP1634">
        <v>0</v>
      </c>
      <c r="AQ1634">
        <v>0</v>
      </c>
      <c r="AR1634">
        <v>0</v>
      </c>
      <c r="AS1634">
        <v>0</v>
      </c>
      <c r="AT1634">
        <v>0</v>
      </c>
      <c r="AU1634">
        <v>0</v>
      </c>
      <c r="AV1634">
        <v>0</v>
      </c>
      <c r="AW1634">
        <v>0</v>
      </c>
      <c r="AX1634">
        <v>0</v>
      </c>
      <c r="AY1634">
        <v>0</v>
      </c>
      <c r="AZ1634">
        <v>0</v>
      </c>
      <c r="BA1634">
        <v>0</v>
      </c>
      <c r="BB1634">
        <v>0</v>
      </c>
      <c r="BC1634">
        <v>0</v>
      </c>
      <c r="BD1634">
        <v>0</v>
      </c>
      <c r="BE1634">
        <v>0</v>
      </c>
      <c r="BF1634">
        <v>0</v>
      </c>
      <c r="BG1634">
        <v>0</v>
      </c>
      <c r="BH1634">
        <v>0</v>
      </c>
      <c r="BI1634">
        <v>0</v>
      </c>
      <c r="BJ1634">
        <v>0</v>
      </c>
      <c r="BK1634">
        <v>0</v>
      </c>
      <c r="BL1634">
        <v>0</v>
      </c>
      <c r="BM1634">
        <v>0</v>
      </c>
      <c r="BN1634">
        <v>0</v>
      </c>
      <c r="BO1634">
        <v>0</v>
      </c>
      <c r="BP1634">
        <v>0</v>
      </c>
      <c r="BQ1634">
        <v>0</v>
      </c>
      <c r="BR1634">
        <v>0</v>
      </c>
      <c r="BS1634">
        <v>0</v>
      </c>
      <c r="BT1634">
        <v>0</v>
      </c>
      <c r="BU1634">
        <v>0</v>
      </c>
      <c r="BV1634">
        <v>0</v>
      </c>
      <c r="BW1634">
        <v>0</v>
      </c>
      <c r="BX1634" s="10">
        <v>0</v>
      </c>
      <c r="BY1634">
        <v>0</v>
      </c>
      <c r="BZ1634">
        <v>5015000</v>
      </c>
      <c r="CA1634">
        <v>0</v>
      </c>
      <c r="CB1634">
        <v>0</v>
      </c>
      <c r="CC1634">
        <v>0</v>
      </c>
      <c r="CD1634">
        <v>0</v>
      </c>
      <c r="CE1634">
        <v>0</v>
      </c>
    </row>
    <row r="1635" spans="1:83" x14ac:dyDescent="0.35">
      <c r="A1635" s="9" t="str">
        <f t="shared" si="25"/>
        <v>0600.351.12</v>
      </c>
      <c r="B1635" s="52" t="e">
        <f>+IF(MATCH(A1635,List!H$10:H$145,0),"Targeted")</f>
        <v>#N/A</v>
      </c>
      <c r="C1635" s="65"/>
      <c r="D1635" s="151" t="s">
        <v>7700</v>
      </c>
      <c r="E1635" s="16" t="s">
        <v>1071</v>
      </c>
      <c r="F1635" s="16" t="s">
        <v>1072</v>
      </c>
      <c r="G1635" s="16" t="s">
        <v>1059</v>
      </c>
      <c r="H1635" s="16" t="s">
        <v>2216</v>
      </c>
      <c r="I1635" s="16" t="s">
        <v>1437</v>
      </c>
      <c r="J1635" s="16" t="s">
        <v>918</v>
      </c>
      <c r="K1635" s="17" t="s">
        <v>52</v>
      </c>
      <c r="L1635" s="18" t="s">
        <v>2880</v>
      </c>
      <c r="M1635" s="195" t="s">
        <v>1620</v>
      </c>
      <c r="N1635" s="16" t="s">
        <v>2881</v>
      </c>
      <c r="O1635" s="17" t="s">
        <v>346</v>
      </c>
      <c r="P1635" s="17" t="s">
        <v>305</v>
      </c>
      <c r="Q1635" s="17" t="s">
        <v>306</v>
      </c>
      <c r="R1635">
        <v>59995</v>
      </c>
      <c r="S1635">
        <v>88484</v>
      </c>
      <c r="T1635">
        <v>116845</v>
      </c>
      <c r="U1635">
        <v>107886</v>
      </c>
      <c r="V1635">
        <v>126490</v>
      </c>
      <c r="W1635">
        <v>131691</v>
      </c>
      <c r="X1635">
        <v>139753</v>
      </c>
      <c r="Y1635">
        <v>147175</v>
      </c>
      <c r="Z1635">
        <v>152604</v>
      </c>
      <c r="AA1635">
        <v>158260</v>
      </c>
      <c r="AB1635">
        <v>166373</v>
      </c>
      <c r="AC1635">
        <v>163621</v>
      </c>
      <c r="AD1635">
        <v>150622</v>
      </c>
      <c r="AE1635">
        <v>158069</v>
      </c>
      <c r="AF1635">
        <v>147994</v>
      </c>
      <c r="AG1635" s="19">
        <v>35503</v>
      </c>
      <c r="AH1635">
        <v>160393</v>
      </c>
      <c r="AI1635">
        <v>215124</v>
      </c>
      <c r="AJ1635">
        <v>226082</v>
      </c>
      <c r="AK1635">
        <v>189790</v>
      </c>
      <c r="AL1635">
        <v>183278</v>
      </c>
      <c r="AM1635">
        <v>50338</v>
      </c>
      <c r="AN1635">
        <v>27535</v>
      </c>
      <c r="AO1635">
        <v>50491</v>
      </c>
      <c r="AP1635">
        <v>70836</v>
      </c>
      <c r="AQ1635">
        <v>-25421</v>
      </c>
      <c r="AR1635">
        <v>15635</v>
      </c>
      <c r="AS1635">
        <v>-12671</v>
      </c>
      <c r="AT1635">
        <v>-13750</v>
      </c>
      <c r="AU1635">
        <v>16063</v>
      </c>
      <c r="AV1635">
        <v>43613</v>
      </c>
      <c r="AW1635">
        <v>723319</v>
      </c>
      <c r="AX1635">
        <v>714545</v>
      </c>
      <c r="AY1635">
        <v>750572</v>
      </c>
      <c r="AZ1635">
        <v>691000</v>
      </c>
      <c r="BA1635">
        <v>739000</v>
      </c>
      <c r="BB1635">
        <v>756000</v>
      </c>
      <c r="BC1635">
        <v>714000</v>
      </c>
      <c r="BD1635">
        <v>768000</v>
      </c>
      <c r="BE1635">
        <v>784000</v>
      </c>
      <c r="BF1635">
        <v>885000</v>
      </c>
      <c r="BG1635">
        <v>909000</v>
      </c>
      <c r="BH1635">
        <v>930000</v>
      </c>
      <c r="BI1635">
        <v>1005000</v>
      </c>
      <c r="BJ1635">
        <v>985000</v>
      </c>
      <c r="BK1635">
        <v>937000</v>
      </c>
      <c r="BL1635">
        <v>1046000</v>
      </c>
      <c r="BM1635">
        <v>1130000</v>
      </c>
      <c r="BN1635">
        <v>1137000</v>
      </c>
      <c r="BO1635">
        <v>1221000</v>
      </c>
      <c r="BP1635">
        <v>1359000</v>
      </c>
      <c r="BQ1635">
        <v>1066000</v>
      </c>
      <c r="BR1635">
        <v>1133000</v>
      </c>
      <c r="BS1635">
        <v>1076000</v>
      </c>
      <c r="BT1635">
        <v>1170000</v>
      </c>
      <c r="BU1635">
        <v>1223000</v>
      </c>
      <c r="BV1635">
        <v>1180000</v>
      </c>
      <c r="BW1635">
        <v>1114000</v>
      </c>
      <c r="BX1635">
        <v>1122000</v>
      </c>
      <c r="BY1635">
        <v>1140000</v>
      </c>
      <c r="BZ1635">
        <v>1220000</v>
      </c>
      <c r="CA1635">
        <v>1182000</v>
      </c>
      <c r="CB1635">
        <v>1196000</v>
      </c>
      <c r="CC1635">
        <v>1222000</v>
      </c>
      <c r="CD1635">
        <v>1248000</v>
      </c>
      <c r="CE1635">
        <v>1277000</v>
      </c>
    </row>
    <row r="1636" spans="1:83" x14ac:dyDescent="0.35">
      <c r="A1636" s="9" t="str">
        <f t="shared" si="25"/>
        <v>1140.351.12</v>
      </c>
      <c r="B1636" s="52" t="e">
        <f>+IF(MATCH(A1636,List!H$10:H$145,0),"Targeted")</f>
        <v>#N/A</v>
      </c>
      <c r="C1636" s="65"/>
      <c r="D1636" s="151" t="s">
        <v>7700</v>
      </c>
      <c r="E1636" s="16" t="s">
        <v>1071</v>
      </c>
      <c r="F1636" s="16" t="s">
        <v>1072</v>
      </c>
      <c r="G1636" s="16" t="s">
        <v>1059</v>
      </c>
      <c r="H1636" s="16" t="s">
        <v>2216</v>
      </c>
      <c r="I1636" s="16" t="s">
        <v>2912</v>
      </c>
      <c r="J1636" s="16" t="s">
        <v>2913</v>
      </c>
      <c r="K1636" s="17" t="s">
        <v>52</v>
      </c>
      <c r="L1636" s="18" t="s">
        <v>2880</v>
      </c>
      <c r="M1636" s="195" t="s">
        <v>1620</v>
      </c>
      <c r="N1636" s="16" t="s">
        <v>2881</v>
      </c>
      <c r="O1636" s="17" t="s">
        <v>346</v>
      </c>
      <c r="P1636" s="17" t="s">
        <v>305</v>
      </c>
      <c r="Q1636" s="17" t="s">
        <v>306</v>
      </c>
      <c r="R1636">
        <v>0</v>
      </c>
      <c r="S1636">
        <v>0</v>
      </c>
      <c r="T1636">
        <v>0</v>
      </c>
      <c r="U1636">
        <v>0</v>
      </c>
      <c r="V1636">
        <v>0</v>
      </c>
      <c r="W1636">
        <v>0</v>
      </c>
      <c r="X1636">
        <v>0</v>
      </c>
      <c r="Y1636">
        <v>0</v>
      </c>
      <c r="Z1636">
        <v>0</v>
      </c>
      <c r="AA1636">
        <v>0</v>
      </c>
      <c r="AB1636">
        <v>0</v>
      </c>
      <c r="AC1636">
        <v>0</v>
      </c>
      <c r="AD1636">
        <v>0</v>
      </c>
      <c r="AE1636">
        <v>0</v>
      </c>
      <c r="AF1636">
        <v>0</v>
      </c>
      <c r="AG1636" s="19">
        <v>0</v>
      </c>
      <c r="AH1636">
        <v>0</v>
      </c>
      <c r="AI1636">
        <v>0</v>
      </c>
      <c r="AJ1636">
        <v>0</v>
      </c>
      <c r="AK1636">
        <v>0</v>
      </c>
      <c r="AL1636">
        <v>0</v>
      </c>
      <c r="AM1636">
        <v>0</v>
      </c>
      <c r="AN1636">
        <v>0</v>
      </c>
      <c r="AO1636">
        <v>0</v>
      </c>
      <c r="AP1636">
        <v>0</v>
      </c>
      <c r="AQ1636">
        <v>0</v>
      </c>
      <c r="AR1636">
        <v>0</v>
      </c>
      <c r="AS1636">
        <v>0</v>
      </c>
      <c r="AT1636">
        <v>0</v>
      </c>
      <c r="AU1636">
        <v>0</v>
      </c>
      <c r="AV1636">
        <v>0</v>
      </c>
      <c r="AW1636">
        <v>371512</v>
      </c>
      <c r="AX1636">
        <v>378755</v>
      </c>
      <c r="AY1636">
        <v>462390</v>
      </c>
      <c r="AZ1636">
        <v>382000</v>
      </c>
      <c r="BA1636">
        <v>409000</v>
      </c>
      <c r="BB1636">
        <v>386000</v>
      </c>
      <c r="BC1636">
        <v>347000</v>
      </c>
      <c r="BD1636">
        <v>433000</v>
      </c>
      <c r="BE1636">
        <v>391000</v>
      </c>
      <c r="BF1636">
        <v>427000</v>
      </c>
      <c r="BG1636">
        <v>458000</v>
      </c>
      <c r="BH1636">
        <v>521000</v>
      </c>
      <c r="BI1636">
        <v>482000</v>
      </c>
      <c r="BJ1636">
        <v>446000</v>
      </c>
      <c r="BK1636">
        <v>455000</v>
      </c>
      <c r="BL1636">
        <v>455000</v>
      </c>
      <c r="BM1636">
        <v>454000</v>
      </c>
      <c r="BN1636">
        <v>531000</v>
      </c>
      <c r="BO1636">
        <v>487000</v>
      </c>
      <c r="BP1636">
        <v>383000</v>
      </c>
      <c r="BQ1636">
        <v>480000</v>
      </c>
      <c r="BR1636">
        <v>381000</v>
      </c>
      <c r="BS1636">
        <v>394000</v>
      </c>
      <c r="BT1636">
        <v>392000</v>
      </c>
      <c r="BU1636">
        <v>387000</v>
      </c>
      <c r="BV1636">
        <v>381000</v>
      </c>
      <c r="BW1636">
        <v>380000</v>
      </c>
      <c r="BX1636">
        <v>370000</v>
      </c>
      <c r="BY1636">
        <v>374000</v>
      </c>
      <c r="BZ1636">
        <v>404000</v>
      </c>
      <c r="CA1636">
        <v>393000</v>
      </c>
      <c r="CB1636">
        <v>382000</v>
      </c>
      <c r="CC1636">
        <v>392000</v>
      </c>
      <c r="CD1636">
        <v>399000</v>
      </c>
      <c r="CE1636">
        <v>407000</v>
      </c>
    </row>
    <row r="1637" spans="1:83" x14ac:dyDescent="0.35">
      <c r="A1637" s="9" t="str">
        <f t="shared" si="25"/>
        <v>1140.351.12</v>
      </c>
      <c r="B1637" s="52" t="e">
        <f>+IF(MATCH(A1637,List!H$10:H$145,0),"Targeted")</f>
        <v>#N/A</v>
      </c>
      <c r="C1637" s="65"/>
      <c r="D1637" s="151"/>
      <c r="E1637" s="16" t="s">
        <v>1071</v>
      </c>
      <c r="F1637" s="16" t="s">
        <v>1072</v>
      </c>
      <c r="G1637" s="16" t="s">
        <v>1059</v>
      </c>
      <c r="H1637" s="16" t="s">
        <v>2216</v>
      </c>
      <c r="I1637" s="16" t="s">
        <v>2912</v>
      </c>
      <c r="J1637" s="16" t="s">
        <v>2913</v>
      </c>
      <c r="K1637" s="17" t="s">
        <v>52</v>
      </c>
      <c r="L1637" s="18" t="s">
        <v>2880</v>
      </c>
      <c r="M1637" s="195" t="s">
        <v>1620</v>
      </c>
      <c r="N1637" s="16" t="s">
        <v>2881</v>
      </c>
      <c r="O1637" s="17" t="s">
        <v>304</v>
      </c>
      <c r="P1637" s="17" t="s">
        <v>305</v>
      </c>
      <c r="Q1637" s="17" t="s">
        <v>306</v>
      </c>
      <c r="R1637">
        <v>0</v>
      </c>
      <c r="S1637">
        <v>0</v>
      </c>
      <c r="T1637">
        <v>0</v>
      </c>
      <c r="U1637">
        <v>0</v>
      </c>
      <c r="V1637">
        <v>0</v>
      </c>
      <c r="W1637">
        <v>0</v>
      </c>
      <c r="X1637">
        <v>0</v>
      </c>
      <c r="Y1637">
        <v>0</v>
      </c>
      <c r="Z1637">
        <v>0</v>
      </c>
      <c r="AA1637">
        <v>0</v>
      </c>
      <c r="AB1637">
        <v>0</v>
      </c>
      <c r="AC1637">
        <v>0</v>
      </c>
      <c r="AD1637">
        <v>0</v>
      </c>
      <c r="AE1637">
        <v>0</v>
      </c>
      <c r="AF1637">
        <v>0</v>
      </c>
      <c r="AG1637" s="19">
        <v>0</v>
      </c>
      <c r="AH1637">
        <v>0</v>
      </c>
      <c r="AI1637">
        <v>0</v>
      </c>
      <c r="AJ1637">
        <v>0</v>
      </c>
      <c r="AK1637">
        <v>0</v>
      </c>
      <c r="AL1637">
        <v>0</v>
      </c>
      <c r="AM1637">
        <v>0</v>
      </c>
      <c r="AN1637">
        <v>0</v>
      </c>
      <c r="AO1637">
        <v>0</v>
      </c>
      <c r="AP1637">
        <v>0</v>
      </c>
      <c r="AQ1637">
        <v>0</v>
      </c>
      <c r="AR1637">
        <v>0</v>
      </c>
      <c r="AS1637">
        <v>0</v>
      </c>
      <c r="AT1637">
        <v>0</v>
      </c>
      <c r="AU1637">
        <v>0</v>
      </c>
      <c r="AV1637">
        <v>0</v>
      </c>
      <c r="AW1637">
        <v>0</v>
      </c>
      <c r="AX1637">
        <v>18796</v>
      </c>
      <c r="AY1637">
        <v>16992</v>
      </c>
      <c r="AZ1637">
        <v>61000</v>
      </c>
      <c r="BA1637">
        <v>64000</v>
      </c>
      <c r="BB1637">
        <v>143000</v>
      </c>
      <c r="BC1637">
        <v>291000</v>
      </c>
      <c r="BD1637">
        <v>0</v>
      </c>
      <c r="BE1637">
        <v>725000</v>
      </c>
      <c r="BF1637">
        <v>322000</v>
      </c>
      <c r="BG1637">
        <v>1286000</v>
      </c>
      <c r="BH1637">
        <v>247000</v>
      </c>
      <c r="BI1637">
        <v>9000</v>
      </c>
      <c r="BJ1637">
        <v>163000</v>
      </c>
      <c r="BK1637">
        <v>181000</v>
      </c>
      <c r="BL1637">
        <v>103000</v>
      </c>
      <c r="BM1637">
        <v>146000</v>
      </c>
      <c r="BN1637">
        <v>236000</v>
      </c>
      <c r="BO1637">
        <v>854000</v>
      </c>
      <c r="BP1637">
        <v>171000</v>
      </c>
      <c r="BQ1637">
        <v>199000</v>
      </c>
      <c r="BR1637">
        <v>177000</v>
      </c>
      <c r="BS1637">
        <v>193000</v>
      </c>
      <c r="BT1637">
        <v>122000</v>
      </c>
      <c r="BU1637">
        <v>334000</v>
      </c>
      <c r="BV1637">
        <v>232000</v>
      </c>
      <c r="BW1637">
        <v>175000</v>
      </c>
      <c r="BX1637" s="10">
        <v>4000</v>
      </c>
      <c r="BY1637">
        <v>139000</v>
      </c>
      <c r="BZ1637">
        <v>334000</v>
      </c>
      <c r="CA1637">
        <v>1000</v>
      </c>
      <c r="CB1637">
        <v>1000</v>
      </c>
      <c r="CC1637">
        <v>1000</v>
      </c>
      <c r="CD1637">
        <v>1000</v>
      </c>
      <c r="CE1637">
        <v>1000</v>
      </c>
    </row>
    <row r="1638" spans="1:83" x14ac:dyDescent="0.35">
      <c r="A1638" s="9" t="str">
        <f t="shared" si="25"/>
        <v>1144.351.12</v>
      </c>
      <c r="B1638" s="52" t="e">
        <f>+IF(MATCH(A1638,List!H$10:H$145,0),"Targeted")</f>
        <v>#N/A</v>
      </c>
      <c r="C1638" s="65"/>
      <c r="D1638" s="151"/>
      <c r="E1638" s="16" t="s">
        <v>1071</v>
      </c>
      <c r="F1638" s="16" t="s">
        <v>1072</v>
      </c>
      <c r="G1638" s="16" t="s">
        <v>1059</v>
      </c>
      <c r="H1638" s="16" t="s">
        <v>2216</v>
      </c>
      <c r="I1638" s="16" t="s">
        <v>2914</v>
      </c>
      <c r="J1638" s="16" t="s">
        <v>2915</v>
      </c>
      <c r="K1638" s="17" t="s">
        <v>52</v>
      </c>
      <c r="L1638" s="18" t="s">
        <v>2880</v>
      </c>
      <c r="M1638" s="195" t="s">
        <v>1620</v>
      </c>
      <c r="N1638" s="16" t="s">
        <v>2881</v>
      </c>
      <c r="O1638" s="17" t="s">
        <v>304</v>
      </c>
      <c r="P1638" s="17" t="s">
        <v>305</v>
      </c>
      <c r="Q1638" s="17" t="s">
        <v>306</v>
      </c>
      <c r="R1638">
        <v>0</v>
      </c>
      <c r="S1638">
        <v>0</v>
      </c>
      <c r="T1638">
        <v>0</v>
      </c>
      <c r="U1638">
        <v>0</v>
      </c>
      <c r="V1638">
        <v>0</v>
      </c>
      <c r="W1638">
        <v>0</v>
      </c>
      <c r="X1638">
        <v>0</v>
      </c>
      <c r="Y1638">
        <v>0</v>
      </c>
      <c r="Z1638">
        <v>0</v>
      </c>
      <c r="AA1638">
        <v>0</v>
      </c>
      <c r="AB1638">
        <v>0</v>
      </c>
      <c r="AC1638">
        <v>0</v>
      </c>
      <c r="AD1638">
        <v>0</v>
      </c>
      <c r="AE1638">
        <v>0</v>
      </c>
      <c r="AF1638">
        <v>0</v>
      </c>
      <c r="AG1638" s="19">
        <v>0</v>
      </c>
      <c r="AH1638">
        <v>0</v>
      </c>
      <c r="AI1638">
        <v>0</v>
      </c>
      <c r="AJ1638">
        <v>0</v>
      </c>
      <c r="AK1638">
        <v>0</v>
      </c>
      <c r="AL1638">
        <v>0</v>
      </c>
      <c r="AM1638">
        <v>0</v>
      </c>
      <c r="AN1638">
        <v>0</v>
      </c>
      <c r="AO1638">
        <v>0</v>
      </c>
      <c r="AP1638">
        <v>0</v>
      </c>
      <c r="AQ1638">
        <v>0</v>
      </c>
      <c r="AR1638">
        <v>0</v>
      </c>
      <c r="AS1638">
        <v>0</v>
      </c>
      <c r="AT1638">
        <v>0</v>
      </c>
      <c r="AU1638">
        <v>0</v>
      </c>
      <c r="AV1638">
        <v>0</v>
      </c>
      <c r="AW1638">
        <v>0</v>
      </c>
      <c r="AX1638">
        <v>0</v>
      </c>
      <c r="AY1638">
        <v>0</v>
      </c>
      <c r="AZ1638">
        <v>0</v>
      </c>
      <c r="BA1638">
        <v>0</v>
      </c>
      <c r="BB1638">
        <v>0</v>
      </c>
      <c r="BC1638">
        <v>0</v>
      </c>
      <c r="BD1638">
        <v>0</v>
      </c>
      <c r="BE1638">
        <v>0</v>
      </c>
      <c r="BF1638">
        <v>0</v>
      </c>
      <c r="BG1638">
        <v>0</v>
      </c>
      <c r="BH1638">
        <v>0</v>
      </c>
      <c r="BI1638">
        <v>0</v>
      </c>
      <c r="BJ1638">
        <v>0</v>
      </c>
      <c r="BK1638">
        <v>0</v>
      </c>
      <c r="BL1638">
        <v>0</v>
      </c>
      <c r="BM1638">
        <v>0</v>
      </c>
      <c r="BN1638">
        <v>0</v>
      </c>
      <c r="BO1638">
        <v>0</v>
      </c>
      <c r="BP1638">
        <v>0</v>
      </c>
      <c r="BQ1638">
        <v>0</v>
      </c>
      <c r="BR1638">
        <v>1122000</v>
      </c>
      <c r="BS1638">
        <v>0</v>
      </c>
      <c r="BT1638">
        <v>0</v>
      </c>
      <c r="BU1638">
        <v>0</v>
      </c>
      <c r="BV1638">
        <v>0</v>
      </c>
      <c r="BW1638">
        <v>0</v>
      </c>
      <c r="BX1638" s="10">
        <v>0</v>
      </c>
      <c r="BY1638">
        <v>0</v>
      </c>
      <c r="BZ1638">
        <v>0</v>
      </c>
      <c r="CA1638">
        <v>0</v>
      </c>
      <c r="CB1638">
        <v>0</v>
      </c>
      <c r="CC1638">
        <v>0</v>
      </c>
      <c r="CD1638">
        <v>0</v>
      </c>
      <c r="CE1638">
        <v>0</v>
      </c>
    </row>
    <row r="1639" spans="1:83" x14ac:dyDescent="0.35">
      <c r="A1639" s="9" t="str">
        <f t="shared" si="25"/>
        <v>1336.351.12</v>
      </c>
      <c r="B1639" s="52" t="e">
        <f>+IF(MATCH(A1639,List!H$10:H$145,0),"Targeted")</f>
        <v>#N/A</v>
      </c>
      <c r="C1639" s="65"/>
      <c r="D1639" s="151" t="s">
        <v>7700</v>
      </c>
      <c r="E1639" s="16" t="s">
        <v>1071</v>
      </c>
      <c r="F1639" s="16" t="s">
        <v>1072</v>
      </c>
      <c r="G1639" s="16" t="s">
        <v>1059</v>
      </c>
      <c r="H1639" s="16" t="s">
        <v>2216</v>
      </c>
      <c r="I1639" s="16" t="s">
        <v>2916</v>
      </c>
      <c r="J1639" s="16" t="s">
        <v>2917</v>
      </c>
      <c r="K1639" s="17" t="s">
        <v>52</v>
      </c>
      <c r="L1639" s="18" t="s">
        <v>2880</v>
      </c>
      <c r="M1639" s="195" t="s">
        <v>1620</v>
      </c>
      <c r="N1639" s="16" t="s">
        <v>2881</v>
      </c>
      <c r="O1639" s="17" t="s">
        <v>346</v>
      </c>
      <c r="P1639" s="17" t="s">
        <v>305</v>
      </c>
      <c r="Q1639" s="17" t="s">
        <v>306</v>
      </c>
      <c r="R1639">
        <v>0</v>
      </c>
      <c r="S1639">
        <v>0</v>
      </c>
      <c r="T1639">
        <v>0</v>
      </c>
      <c r="U1639">
        <v>0</v>
      </c>
      <c r="V1639">
        <v>0</v>
      </c>
      <c r="W1639">
        <v>0</v>
      </c>
      <c r="X1639">
        <v>0</v>
      </c>
      <c r="Y1639">
        <v>0</v>
      </c>
      <c r="Z1639">
        <v>0</v>
      </c>
      <c r="AA1639">
        <v>0</v>
      </c>
      <c r="AB1639">
        <v>0</v>
      </c>
      <c r="AC1639">
        <v>0</v>
      </c>
      <c r="AD1639">
        <v>0</v>
      </c>
      <c r="AE1639">
        <v>0</v>
      </c>
      <c r="AF1639">
        <v>0</v>
      </c>
      <c r="AG1639" s="19">
        <v>0</v>
      </c>
      <c r="AH1639">
        <v>0</v>
      </c>
      <c r="AI1639">
        <v>0</v>
      </c>
      <c r="AJ1639">
        <v>0</v>
      </c>
      <c r="AK1639">
        <v>0</v>
      </c>
      <c r="AL1639">
        <v>0</v>
      </c>
      <c r="AM1639">
        <v>0</v>
      </c>
      <c r="AN1639">
        <v>0</v>
      </c>
      <c r="AO1639">
        <v>0</v>
      </c>
      <c r="AP1639">
        <v>0</v>
      </c>
      <c r="AQ1639">
        <v>0</v>
      </c>
      <c r="AR1639">
        <v>0</v>
      </c>
      <c r="AS1639">
        <v>0</v>
      </c>
      <c r="AT1639">
        <v>0</v>
      </c>
      <c r="AU1639">
        <v>0</v>
      </c>
      <c r="AV1639">
        <v>0</v>
      </c>
      <c r="AW1639">
        <v>0</v>
      </c>
      <c r="AX1639">
        <v>3320</v>
      </c>
      <c r="AY1639">
        <v>3381</v>
      </c>
      <c r="AZ1639">
        <v>3000</v>
      </c>
      <c r="BA1639">
        <v>3000</v>
      </c>
      <c r="BB1639">
        <v>4000</v>
      </c>
      <c r="BC1639">
        <v>4000</v>
      </c>
      <c r="BD1639">
        <v>4000</v>
      </c>
      <c r="BE1639">
        <v>4000</v>
      </c>
      <c r="BF1639">
        <v>4000</v>
      </c>
      <c r="BG1639">
        <v>4000</v>
      </c>
      <c r="BH1639">
        <v>4000</v>
      </c>
      <c r="BI1639">
        <v>4000</v>
      </c>
      <c r="BJ1639">
        <v>4000</v>
      </c>
      <c r="BK1639">
        <v>5000</v>
      </c>
      <c r="BL1639">
        <v>5000</v>
      </c>
      <c r="BM1639">
        <v>5000</v>
      </c>
      <c r="BN1639">
        <v>5000</v>
      </c>
      <c r="BO1639">
        <v>7000</v>
      </c>
      <c r="BP1639">
        <v>7000</v>
      </c>
      <c r="BQ1639">
        <v>7000</v>
      </c>
      <c r="BR1639">
        <v>2000</v>
      </c>
      <c r="BS1639">
        <v>8000</v>
      </c>
      <c r="BT1639">
        <v>7000</v>
      </c>
      <c r="BU1639">
        <v>4000</v>
      </c>
      <c r="BV1639">
        <v>8000</v>
      </c>
      <c r="BW1639">
        <v>9000</v>
      </c>
      <c r="BX1639">
        <v>7000</v>
      </c>
      <c r="BY1639">
        <v>6000</v>
      </c>
      <c r="BZ1639">
        <v>6000</v>
      </c>
      <c r="CA1639">
        <v>6000</v>
      </c>
      <c r="CB1639">
        <v>6000</v>
      </c>
      <c r="CC1639">
        <v>6000</v>
      </c>
      <c r="CD1639">
        <v>6000</v>
      </c>
      <c r="CE1639">
        <v>7000</v>
      </c>
    </row>
    <row r="1640" spans="1:83" x14ac:dyDescent="0.35">
      <c r="A1640" s="9" t="str">
        <f t="shared" si="25"/>
        <v>1336.351.12</v>
      </c>
      <c r="B1640" s="52" t="e">
        <f>+IF(MATCH(A1640,List!H$10:H$145,0),"Targeted")</f>
        <v>#N/A</v>
      </c>
      <c r="C1640" s="65"/>
      <c r="D1640" s="151"/>
      <c r="E1640" s="16" t="s">
        <v>1071</v>
      </c>
      <c r="F1640" s="16" t="s">
        <v>1072</v>
      </c>
      <c r="G1640" s="16" t="s">
        <v>1059</v>
      </c>
      <c r="H1640" s="16" t="s">
        <v>2216</v>
      </c>
      <c r="I1640" s="16" t="s">
        <v>2916</v>
      </c>
      <c r="J1640" s="16" t="s">
        <v>2917</v>
      </c>
      <c r="K1640" s="17" t="s">
        <v>52</v>
      </c>
      <c r="L1640" s="18" t="s">
        <v>2880</v>
      </c>
      <c r="M1640" s="195" t="s">
        <v>1620</v>
      </c>
      <c r="N1640" s="16" t="s">
        <v>2881</v>
      </c>
      <c r="O1640" s="17" t="s">
        <v>304</v>
      </c>
      <c r="P1640" s="17" t="s">
        <v>305</v>
      </c>
      <c r="Q1640" s="17" t="s">
        <v>306</v>
      </c>
      <c r="R1640">
        <v>0</v>
      </c>
      <c r="S1640">
        <v>0</v>
      </c>
      <c r="T1640">
        <v>0</v>
      </c>
      <c r="U1640">
        <v>0</v>
      </c>
      <c r="V1640">
        <v>0</v>
      </c>
      <c r="W1640">
        <v>0</v>
      </c>
      <c r="X1640">
        <v>0</v>
      </c>
      <c r="Y1640">
        <v>0</v>
      </c>
      <c r="Z1640">
        <v>0</v>
      </c>
      <c r="AA1640">
        <v>0</v>
      </c>
      <c r="AB1640">
        <v>0</v>
      </c>
      <c r="AC1640">
        <v>0</v>
      </c>
      <c r="AD1640">
        <v>0</v>
      </c>
      <c r="AE1640">
        <v>0</v>
      </c>
      <c r="AF1640">
        <v>0</v>
      </c>
      <c r="AG1640" s="19">
        <v>0</v>
      </c>
      <c r="AH1640">
        <v>0</v>
      </c>
      <c r="AI1640">
        <v>0</v>
      </c>
      <c r="AJ1640">
        <v>0</v>
      </c>
      <c r="AK1640">
        <v>0</v>
      </c>
      <c r="AL1640">
        <v>0</v>
      </c>
      <c r="AM1640">
        <v>0</v>
      </c>
      <c r="AN1640">
        <v>0</v>
      </c>
      <c r="AO1640">
        <v>0</v>
      </c>
      <c r="AP1640">
        <v>0</v>
      </c>
      <c r="AQ1640">
        <v>0</v>
      </c>
      <c r="AR1640">
        <v>0</v>
      </c>
      <c r="AS1640">
        <v>0</v>
      </c>
      <c r="AT1640">
        <v>0</v>
      </c>
      <c r="AU1640">
        <v>0</v>
      </c>
      <c r="AV1640">
        <v>0</v>
      </c>
      <c r="AW1640">
        <v>222413</v>
      </c>
      <c r="AX1640">
        <v>534380</v>
      </c>
      <c r="AY1640">
        <v>101175</v>
      </c>
      <c r="AZ1640">
        <v>201000</v>
      </c>
      <c r="BA1640">
        <v>-233000</v>
      </c>
      <c r="BB1640">
        <v>312000</v>
      </c>
      <c r="BC1640">
        <v>259000</v>
      </c>
      <c r="BD1640">
        <v>153000</v>
      </c>
      <c r="BE1640">
        <v>200000</v>
      </c>
      <c r="BF1640">
        <v>-1772000</v>
      </c>
      <c r="BG1640">
        <v>257000</v>
      </c>
      <c r="BH1640">
        <v>634000</v>
      </c>
      <c r="BI1640">
        <v>316000</v>
      </c>
      <c r="BJ1640">
        <v>375000</v>
      </c>
      <c r="BK1640">
        <v>137000</v>
      </c>
      <c r="BL1640">
        <v>124000</v>
      </c>
      <c r="BM1640">
        <v>114000</v>
      </c>
      <c r="BN1640">
        <v>75000</v>
      </c>
      <c r="BO1640">
        <v>63000</v>
      </c>
      <c r="BP1640">
        <v>125000</v>
      </c>
      <c r="BQ1640">
        <v>69000</v>
      </c>
      <c r="BR1640">
        <v>59000</v>
      </c>
      <c r="BS1640">
        <v>14000</v>
      </c>
      <c r="BT1640">
        <v>50000</v>
      </c>
      <c r="BU1640">
        <v>30000</v>
      </c>
      <c r="BV1640">
        <v>15000</v>
      </c>
      <c r="BW1640">
        <v>13000</v>
      </c>
      <c r="BX1640" s="10">
        <v>2000</v>
      </c>
      <c r="BY1640">
        <v>2000</v>
      </c>
      <c r="BZ1640">
        <v>24000</v>
      </c>
      <c r="CA1640">
        <v>2000</v>
      </c>
      <c r="CB1640">
        <v>2000</v>
      </c>
      <c r="CC1640">
        <v>2000</v>
      </c>
      <c r="CD1640">
        <v>2000</v>
      </c>
      <c r="CE1640">
        <v>2000</v>
      </c>
    </row>
    <row r="1641" spans="1:83" x14ac:dyDescent="0.35">
      <c r="A1641" s="9" t="str">
        <f t="shared" si="25"/>
        <v>2701.351.12</v>
      </c>
      <c r="B1641" s="52" t="e">
        <f>+IF(MATCH(A1641,List!H$10:H$145,0),"Targeted")</f>
        <v>#N/A</v>
      </c>
      <c r="C1641" s="65"/>
      <c r="D1641" s="151" t="s">
        <v>7700</v>
      </c>
      <c r="E1641" s="16" t="s">
        <v>1071</v>
      </c>
      <c r="F1641" s="16" t="s">
        <v>1072</v>
      </c>
      <c r="G1641" s="16" t="s">
        <v>1059</v>
      </c>
      <c r="H1641" s="16" t="s">
        <v>2216</v>
      </c>
      <c r="I1641" s="16" t="s">
        <v>2918</v>
      </c>
      <c r="J1641" s="16" t="s">
        <v>2919</v>
      </c>
      <c r="K1641" s="17" t="s">
        <v>52</v>
      </c>
      <c r="L1641" s="18" t="s">
        <v>2880</v>
      </c>
      <c r="M1641" s="195" t="s">
        <v>1620</v>
      </c>
      <c r="N1641" s="16" t="s">
        <v>2881</v>
      </c>
      <c r="O1641" s="17" t="s">
        <v>346</v>
      </c>
      <c r="P1641" s="17" t="s">
        <v>305</v>
      </c>
      <c r="Q1641" s="17" t="s">
        <v>306</v>
      </c>
      <c r="R1641">
        <v>0</v>
      </c>
      <c r="S1641">
        <v>0</v>
      </c>
      <c r="T1641">
        <v>0</v>
      </c>
      <c r="U1641">
        <v>0</v>
      </c>
      <c r="V1641">
        <v>0</v>
      </c>
      <c r="W1641">
        <v>0</v>
      </c>
      <c r="X1641">
        <v>0</v>
      </c>
      <c r="Y1641">
        <v>0</v>
      </c>
      <c r="Z1641">
        <v>0</v>
      </c>
      <c r="AA1641">
        <v>0</v>
      </c>
      <c r="AB1641">
        <v>0</v>
      </c>
      <c r="AC1641">
        <v>0</v>
      </c>
      <c r="AD1641">
        <v>0</v>
      </c>
      <c r="AE1641">
        <v>0</v>
      </c>
      <c r="AF1641">
        <v>0</v>
      </c>
      <c r="AG1641" s="19">
        <v>0</v>
      </c>
      <c r="AH1641">
        <v>0</v>
      </c>
      <c r="AI1641">
        <v>0</v>
      </c>
      <c r="AJ1641">
        <v>0</v>
      </c>
      <c r="AK1641">
        <v>0</v>
      </c>
      <c r="AL1641">
        <v>0</v>
      </c>
      <c r="AM1641">
        <v>0</v>
      </c>
      <c r="AN1641">
        <v>0</v>
      </c>
      <c r="AO1641">
        <v>0</v>
      </c>
      <c r="AP1641">
        <v>0</v>
      </c>
      <c r="AQ1641">
        <v>0</v>
      </c>
      <c r="AR1641">
        <v>0</v>
      </c>
      <c r="AS1641">
        <v>0</v>
      </c>
      <c r="AT1641">
        <v>0</v>
      </c>
      <c r="AU1641">
        <v>0</v>
      </c>
      <c r="AV1641">
        <v>0</v>
      </c>
      <c r="AW1641">
        <v>0</v>
      </c>
      <c r="AX1641">
        <v>0</v>
      </c>
      <c r="AY1641">
        <v>0</v>
      </c>
      <c r="AZ1641">
        <v>0</v>
      </c>
      <c r="BA1641">
        <v>0</v>
      </c>
      <c r="BB1641">
        <v>0</v>
      </c>
      <c r="BC1641">
        <v>3000</v>
      </c>
      <c r="BD1641">
        <v>7000</v>
      </c>
      <c r="BE1641">
        <v>2000</v>
      </c>
      <c r="BF1641">
        <v>1000</v>
      </c>
      <c r="BG1641">
        <v>0</v>
      </c>
      <c r="BH1641">
        <v>0</v>
      </c>
      <c r="BI1641">
        <v>0</v>
      </c>
      <c r="BJ1641">
        <v>1000</v>
      </c>
      <c r="BK1641">
        <v>1000</v>
      </c>
      <c r="BL1641">
        <v>0</v>
      </c>
      <c r="BM1641">
        <v>2316000</v>
      </c>
      <c r="BN1641">
        <v>118000</v>
      </c>
      <c r="BO1641">
        <v>274000</v>
      </c>
      <c r="BP1641">
        <v>22000</v>
      </c>
      <c r="BQ1641">
        <v>2000</v>
      </c>
      <c r="BR1641">
        <v>2000</v>
      </c>
      <c r="BS1641">
        <v>2000</v>
      </c>
      <c r="BT1641">
        <v>2000</v>
      </c>
      <c r="BU1641">
        <v>2000</v>
      </c>
      <c r="BV1641">
        <v>2000</v>
      </c>
      <c r="BW1641">
        <v>2000</v>
      </c>
      <c r="BX1641">
        <v>2000</v>
      </c>
      <c r="BY1641">
        <v>2000</v>
      </c>
      <c r="BZ1641">
        <v>2000</v>
      </c>
      <c r="CA1641">
        <v>2000</v>
      </c>
      <c r="CB1641">
        <v>0</v>
      </c>
      <c r="CC1641">
        <v>0</v>
      </c>
      <c r="CD1641">
        <v>0</v>
      </c>
      <c r="CE1641">
        <v>0</v>
      </c>
    </row>
    <row r="1642" spans="1:83" x14ac:dyDescent="0.35">
      <c r="A1642" s="9" t="str">
        <f t="shared" si="25"/>
        <v>3301.351.12</v>
      </c>
      <c r="B1642" s="52" t="e">
        <f>+IF(MATCH(A1642,List!H$10:H$145,0),"Targeted")</f>
        <v>#N/A</v>
      </c>
      <c r="C1642" s="65"/>
      <c r="D1642" s="151"/>
      <c r="E1642" s="16" t="s">
        <v>1071</v>
      </c>
      <c r="F1642" s="16" t="s">
        <v>1072</v>
      </c>
      <c r="G1642" s="16" t="s">
        <v>1059</v>
      </c>
      <c r="H1642" s="16" t="s">
        <v>2216</v>
      </c>
      <c r="I1642" s="16" t="s">
        <v>2920</v>
      </c>
      <c r="J1642" s="16" t="s">
        <v>2921</v>
      </c>
      <c r="K1642" s="17" t="s">
        <v>52</v>
      </c>
      <c r="L1642" s="18" t="s">
        <v>2880</v>
      </c>
      <c r="M1642" s="195" t="s">
        <v>1620</v>
      </c>
      <c r="N1642" s="16" t="s">
        <v>2881</v>
      </c>
      <c r="O1642" s="17" t="s">
        <v>304</v>
      </c>
      <c r="P1642" s="17" t="s">
        <v>305</v>
      </c>
      <c r="Q1642" s="17" t="s">
        <v>306</v>
      </c>
      <c r="R1642">
        <v>0</v>
      </c>
      <c r="S1642">
        <v>0</v>
      </c>
      <c r="T1642">
        <v>0</v>
      </c>
      <c r="U1642">
        <v>0</v>
      </c>
      <c r="V1642">
        <v>0</v>
      </c>
      <c r="W1642">
        <v>0</v>
      </c>
      <c r="X1642">
        <v>0</v>
      </c>
      <c r="Y1642">
        <v>0</v>
      </c>
      <c r="Z1642">
        <v>0</v>
      </c>
      <c r="AA1642">
        <v>0</v>
      </c>
      <c r="AB1642">
        <v>0</v>
      </c>
      <c r="AC1642">
        <v>0</v>
      </c>
      <c r="AD1642">
        <v>0</v>
      </c>
      <c r="AE1642">
        <v>0</v>
      </c>
      <c r="AF1642">
        <v>0</v>
      </c>
      <c r="AG1642" s="19">
        <v>0</v>
      </c>
      <c r="AH1642">
        <v>0</v>
      </c>
      <c r="AI1642">
        <v>0</v>
      </c>
      <c r="AJ1642">
        <v>0</v>
      </c>
      <c r="AK1642">
        <v>0</v>
      </c>
      <c r="AL1642">
        <v>0</v>
      </c>
      <c r="AM1642">
        <v>0</v>
      </c>
      <c r="AN1642">
        <v>0</v>
      </c>
      <c r="AO1642">
        <v>0</v>
      </c>
      <c r="AP1642">
        <v>0</v>
      </c>
      <c r="AQ1642">
        <v>0</v>
      </c>
      <c r="AR1642">
        <v>0</v>
      </c>
      <c r="AS1642">
        <v>0</v>
      </c>
      <c r="AT1642">
        <v>0</v>
      </c>
      <c r="AU1642">
        <v>0</v>
      </c>
      <c r="AV1642">
        <v>0</v>
      </c>
      <c r="AW1642">
        <v>0</v>
      </c>
      <c r="AX1642">
        <v>0</v>
      </c>
      <c r="AY1642">
        <v>0</v>
      </c>
      <c r="AZ1642">
        <v>0</v>
      </c>
      <c r="BA1642">
        <v>0</v>
      </c>
      <c r="BB1642">
        <v>0</v>
      </c>
      <c r="BC1642">
        <v>0</v>
      </c>
      <c r="BD1642">
        <v>0</v>
      </c>
      <c r="BE1642">
        <v>0</v>
      </c>
      <c r="BF1642">
        <v>2000</v>
      </c>
      <c r="BG1642">
        <v>2000</v>
      </c>
      <c r="BH1642">
        <v>1000</v>
      </c>
      <c r="BI1642">
        <v>5000</v>
      </c>
      <c r="BJ1642">
        <v>15000</v>
      </c>
      <c r="BK1642">
        <v>3000</v>
      </c>
      <c r="BL1642">
        <v>1000</v>
      </c>
      <c r="BM1642">
        <v>62000</v>
      </c>
      <c r="BN1642">
        <v>7000</v>
      </c>
      <c r="BO1642">
        <v>12000</v>
      </c>
      <c r="BP1642">
        <v>7000</v>
      </c>
      <c r="BQ1642">
        <v>8000</v>
      </c>
      <c r="BR1642">
        <v>8000</v>
      </c>
      <c r="BS1642">
        <v>11000</v>
      </c>
      <c r="BT1642">
        <v>9000</v>
      </c>
      <c r="BU1642">
        <v>27000</v>
      </c>
      <c r="BV1642">
        <v>11000</v>
      </c>
      <c r="BW1642">
        <v>11000</v>
      </c>
      <c r="BX1642" s="10">
        <v>27000</v>
      </c>
      <c r="BY1642">
        <v>20000</v>
      </c>
      <c r="BZ1642">
        <v>7000</v>
      </c>
      <c r="CA1642">
        <v>0</v>
      </c>
      <c r="CB1642">
        <v>0</v>
      </c>
      <c r="CC1642">
        <v>0</v>
      </c>
      <c r="CD1642">
        <v>0</v>
      </c>
      <c r="CE1642">
        <v>0</v>
      </c>
    </row>
    <row r="1643" spans="1:83" x14ac:dyDescent="0.35">
      <c r="A1643" s="9" t="str">
        <f t="shared" si="25"/>
        <v>3302.351.12</v>
      </c>
      <c r="B1643" s="52" t="e">
        <f>+IF(MATCH(A1643,List!H$10:H$145,0),"Targeted")</f>
        <v>#N/A</v>
      </c>
      <c r="C1643" s="65"/>
      <c r="D1643" s="151" t="s">
        <v>7700</v>
      </c>
      <c r="E1643" s="16" t="s">
        <v>1071</v>
      </c>
      <c r="F1643" s="16" t="s">
        <v>1072</v>
      </c>
      <c r="G1643" s="16" t="s">
        <v>1059</v>
      </c>
      <c r="H1643" s="16" t="s">
        <v>2216</v>
      </c>
      <c r="I1643" s="16" t="s">
        <v>2922</v>
      </c>
      <c r="J1643" s="16" t="s">
        <v>2923</v>
      </c>
      <c r="K1643" s="17" t="s">
        <v>52</v>
      </c>
      <c r="L1643" s="18" t="s">
        <v>2880</v>
      </c>
      <c r="M1643" s="195" t="s">
        <v>1620</v>
      </c>
      <c r="N1643" s="16" t="s">
        <v>2881</v>
      </c>
      <c r="O1643" s="17" t="s">
        <v>346</v>
      </c>
      <c r="P1643" s="17" t="s">
        <v>305</v>
      </c>
      <c r="Q1643" s="17" t="s">
        <v>306</v>
      </c>
      <c r="R1643">
        <v>0</v>
      </c>
      <c r="S1643">
        <v>0</v>
      </c>
      <c r="T1643">
        <v>0</v>
      </c>
      <c r="U1643">
        <v>0</v>
      </c>
      <c r="V1643">
        <v>0</v>
      </c>
      <c r="W1643">
        <v>0</v>
      </c>
      <c r="X1643">
        <v>0</v>
      </c>
      <c r="Y1643">
        <v>0</v>
      </c>
      <c r="Z1643">
        <v>0</v>
      </c>
      <c r="AA1643">
        <v>0</v>
      </c>
      <c r="AB1643">
        <v>0</v>
      </c>
      <c r="AC1643">
        <v>0</v>
      </c>
      <c r="AD1643">
        <v>0</v>
      </c>
      <c r="AE1643">
        <v>0</v>
      </c>
      <c r="AF1643">
        <v>0</v>
      </c>
      <c r="AG1643" s="19">
        <v>0</v>
      </c>
      <c r="AH1643">
        <v>0</v>
      </c>
      <c r="AI1643">
        <v>0</v>
      </c>
      <c r="AJ1643">
        <v>0</v>
      </c>
      <c r="AK1643">
        <v>0</v>
      </c>
      <c r="AL1643">
        <v>0</v>
      </c>
      <c r="AM1643">
        <v>0</v>
      </c>
      <c r="AN1643">
        <v>0</v>
      </c>
      <c r="AO1643">
        <v>0</v>
      </c>
      <c r="AP1643">
        <v>0</v>
      </c>
      <c r="AQ1643">
        <v>0</v>
      </c>
      <c r="AR1643">
        <v>0</v>
      </c>
      <c r="AS1643">
        <v>0</v>
      </c>
      <c r="AT1643">
        <v>0</v>
      </c>
      <c r="AU1643">
        <v>0</v>
      </c>
      <c r="AV1643">
        <v>0</v>
      </c>
      <c r="AW1643">
        <v>0</v>
      </c>
      <c r="AX1643">
        <v>0</v>
      </c>
      <c r="AY1643">
        <v>0</v>
      </c>
      <c r="AZ1643">
        <v>0</v>
      </c>
      <c r="BA1643">
        <v>0</v>
      </c>
      <c r="BB1643">
        <v>0</v>
      </c>
      <c r="BC1643">
        <v>0</v>
      </c>
      <c r="BD1643">
        <v>0</v>
      </c>
      <c r="BE1643">
        <v>0</v>
      </c>
      <c r="BF1643">
        <v>1000</v>
      </c>
      <c r="BG1643">
        <v>0</v>
      </c>
      <c r="BH1643">
        <v>0</v>
      </c>
      <c r="BI1643">
        <v>0</v>
      </c>
      <c r="BJ1643">
        <v>0</v>
      </c>
      <c r="BK1643">
        <v>0</v>
      </c>
      <c r="BL1643">
        <v>0</v>
      </c>
      <c r="BM1643">
        <v>0</v>
      </c>
      <c r="BN1643">
        <v>0</v>
      </c>
      <c r="BO1643">
        <v>0</v>
      </c>
      <c r="BP1643">
        <v>0</v>
      </c>
      <c r="BQ1643">
        <v>0</v>
      </c>
      <c r="BR1643">
        <v>0</v>
      </c>
      <c r="BS1643">
        <v>0</v>
      </c>
      <c r="BT1643">
        <v>0</v>
      </c>
      <c r="BU1643">
        <v>0</v>
      </c>
      <c r="BV1643">
        <v>0</v>
      </c>
      <c r="BW1643">
        <v>0</v>
      </c>
      <c r="BX1643">
        <v>0</v>
      </c>
      <c r="BY1643">
        <v>0</v>
      </c>
      <c r="BZ1643">
        <v>0</v>
      </c>
      <c r="CA1643">
        <v>0</v>
      </c>
      <c r="CB1643">
        <v>0</v>
      </c>
      <c r="CC1643">
        <v>0</v>
      </c>
      <c r="CD1643">
        <v>0</v>
      </c>
      <c r="CE1643">
        <v>0</v>
      </c>
    </row>
    <row r="1644" spans="1:83" x14ac:dyDescent="0.35">
      <c r="A1644" s="9" t="str">
        <f t="shared" si="25"/>
        <v>3302.351.12</v>
      </c>
      <c r="B1644" s="52" t="e">
        <f>+IF(MATCH(A1644,List!H$10:H$145,0),"Targeted")</f>
        <v>#N/A</v>
      </c>
      <c r="C1644" s="65"/>
      <c r="D1644" s="151"/>
      <c r="E1644" s="16" t="s">
        <v>1071</v>
      </c>
      <c r="F1644" s="16" t="s">
        <v>1072</v>
      </c>
      <c r="G1644" s="16" t="s">
        <v>1059</v>
      </c>
      <c r="H1644" s="16" t="s">
        <v>2216</v>
      </c>
      <c r="I1644" s="16" t="s">
        <v>2922</v>
      </c>
      <c r="J1644" s="16" t="s">
        <v>2923</v>
      </c>
      <c r="K1644" s="17" t="s">
        <v>52</v>
      </c>
      <c r="L1644" s="18" t="s">
        <v>2880</v>
      </c>
      <c r="M1644" s="195" t="s">
        <v>1620</v>
      </c>
      <c r="N1644" s="16" t="s">
        <v>2881</v>
      </c>
      <c r="O1644" s="17" t="s">
        <v>304</v>
      </c>
      <c r="P1644" s="17" t="s">
        <v>305</v>
      </c>
      <c r="Q1644" s="17" t="s">
        <v>306</v>
      </c>
      <c r="R1644">
        <v>0</v>
      </c>
      <c r="S1644">
        <v>0</v>
      </c>
      <c r="T1644">
        <v>0</v>
      </c>
      <c r="U1644">
        <v>0</v>
      </c>
      <c r="V1644">
        <v>0</v>
      </c>
      <c r="W1644">
        <v>0</v>
      </c>
      <c r="X1644">
        <v>0</v>
      </c>
      <c r="Y1644">
        <v>0</v>
      </c>
      <c r="Z1644">
        <v>0</v>
      </c>
      <c r="AA1644">
        <v>0</v>
      </c>
      <c r="AB1644">
        <v>0</v>
      </c>
      <c r="AC1644">
        <v>0</v>
      </c>
      <c r="AD1644">
        <v>0</v>
      </c>
      <c r="AE1644">
        <v>0</v>
      </c>
      <c r="AF1644">
        <v>0</v>
      </c>
      <c r="AG1644" s="19">
        <v>0</v>
      </c>
      <c r="AH1644">
        <v>0</v>
      </c>
      <c r="AI1644">
        <v>0</v>
      </c>
      <c r="AJ1644">
        <v>0</v>
      </c>
      <c r="AK1644">
        <v>0</v>
      </c>
      <c r="AL1644">
        <v>0</v>
      </c>
      <c r="AM1644">
        <v>0</v>
      </c>
      <c r="AN1644">
        <v>0</v>
      </c>
      <c r="AO1644">
        <v>0</v>
      </c>
      <c r="AP1644">
        <v>0</v>
      </c>
      <c r="AQ1644">
        <v>0</v>
      </c>
      <c r="AR1644">
        <v>0</v>
      </c>
      <c r="AS1644">
        <v>0</v>
      </c>
      <c r="AT1644">
        <v>0</v>
      </c>
      <c r="AU1644">
        <v>0</v>
      </c>
      <c r="AV1644">
        <v>0</v>
      </c>
      <c r="AW1644">
        <v>0</v>
      </c>
      <c r="AX1644">
        <v>0</v>
      </c>
      <c r="AY1644">
        <v>0</v>
      </c>
      <c r="AZ1644">
        <v>0</v>
      </c>
      <c r="BA1644">
        <v>0</v>
      </c>
      <c r="BB1644">
        <v>0</v>
      </c>
      <c r="BC1644">
        <v>0</v>
      </c>
      <c r="BD1644">
        <v>0</v>
      </c>
      <c r="BE1644">
        <v>0</v>
      </c>
      <c r="BF1644">
        <v>0</v>
      </c>
      <c r="BG1644">
        <v>0</v>
      </c>
      <c r="BH1644">
        <v>1000</v>
      </c>
      <c r="BI1644">
        <v>0</v>
      </c>
      <c r="BJ1644">
        <v>0</v>
      </c>
      <c r="BK1644">
        <v>0</v>
      </c>
      <c r="BL1644">
        <v>0</v>
      </c>
      <c r="BM1644">
        <v>0</v>
      </c>
      <c r="BN1644">
        <v>0</v>
      </c>
      <c r="BO1644">
        <v>0</v>
      </c>
      <c r="BP1644">
        <v>0</v>
      </c>
      <c r="BQ1644">
        <v>0</v>
      </c>
      <c r="BR1644">
        <v>0</v>
      </c>
      <c r="BS1644">
        <v>0</v>
      </c>
      <c r="BT1644">
        <v>0</v>
      </c>
      <c r="BU1644">
        <v>0</v>
      </c>
      <c r="BV1644">
        <v>0</v>
      </c>
      <c r="BW1644">
        <v>0</v>
      </c>
      <c r="BX1644" s="10">
        <v>0</v>
      </c>
      <c r="BY1644">
        <v>0</v>
      </c>
      <c r="BZ1644">
        <v>0</v>
      </c>
      <c r="CA1644">
        <v>0</v>
      </c>
      <c r="CB1644">
        <v>0</v>
      </c>
      <c r="CC1644">
        <v>0</v>
      </c>
      <c r="CD1644">
        <v>0</v>
      </c>
      <c r="CE1644">
        <v>0</v>
      </c>
    </row>
    <row r="1645" spans="1:83" x14ac:dyDescent="0.35">
      <c r="A1645" s="9" t="str">
        <f t="shared" si="25"/>
        <v>3303.351.12</v>
      </c>
      <c r="B1645" s="52" t="e">
        <f>+IF(MATCH(A1645,List!H$10:H$145,0),"Targeted")</f>
        <v>#N/A</v>
      </c>
      <c r="C1645" s="65"/>
      <c r="D1645" s="151" t="s">
        <v>7700</v>
      </c>
      <c r="E1645" s="16" t="s">
        <v>1071</v>
      </c>
      <c r="F1645" s="16" t="s">
        <v>1072</v>
      </c>
      <c r="G1645" s="16" t="s">
        <v>1059</v>
      </c>
      <c r="H1645" s="16" t="s">
        <v>2216</v>
      </c>
      <c r="I1645" s="16" t="s">
        <v>2924</v>
      </c>
      <c r="J1645" s="16" t="s">
        <v>2925</v>
      </c>
      <c r="K1645" s="17" t="s">
        <v>52</v>
      </c>
      <c r="L1645" s="18" t="s">
        <v>2880</v>
      </c>
      <c r="M1645" s="195" t="s">
        <v>1620</v>
      </c>
      <c r="N1645" s="16" t="s">
        <v>2881</v>
      </c>
      <c r="O1645" s="17" t="s">
        <v>346</v>
      </c>
      <c r="P1645" s="17" t="s">
        <v>305</v>
      </c>
      <c r="Q1645" s="17" t="s">
        <v>306</v>
      </c>
      <c r="R1645">
        <v>0</v>
      </c>
      <c r="S1645">
        <v>0</v>
      </c>
      <c r="T1645">
        <v>0</v>
      </c>
      <c r="U1645">
        <v>0</v>
      </c>
      <c r="V1645">
        <v>0</v>
      </c>
      <c r="W1645">
        <v>0</v>
      </c>
      <c r="X1645">
        <v>0</v>
      </c>
      <c r="Y1645">
        <v>0</v>
      </c>
      <c r="Z1645">
        <v>0</v>
      </c>
      <c r="AA1645">
        <v>0</v>
      </c>
      <c r="AB1645">
        <v>0</v>
      </c>
      <c r="AC1645">
        <v>0</v>
      </c>
      <c r="AD1645">
        <v>0</v>
      </c>
      <c r="AE1645">
        <v>0</v>
      </c>
      <c r="AF1645">
        <v>0</v>
      </c>
      <c r="AG1645" s="19">
        <v>0</v>
      </c>
      <c r="AH1645">
        <v>0</v>
      </c>
      <c r="AI1645">
        <v>0</v>
      </c>
      <c r="AJ1645">
        <v>0</v>
      </c>
      <c r="AK1645">
        <v>0</v>
      </c>
      <c r="AL1645">
        <v>0</v>
      </c>
      <c r="AM1645">
        <v>0</v>
      </c>
      <c r="AN1645">
        <v>0</v>
      </c>
      <c r="AO1645">
        <v>0</v>
      </c>
      <c r="AP1645">
        <v>0</v>
      </c>
      <c r="AQ1645">
        <v>0</v>
      </c>
      <c r="AR1645">
        <v>0</v>
      </c>
      <c r="AS1645">
        <v>0</v>
      </c>
      <c r="AT1645">
        <v>0</v>
      </c>
      <c r="AU1645">
        <v>0</v>
      </c>
      <c r="AV1645">
        <v>0</v>
      </c>
      <c r="AW1645">
        <v>0</v>
      </c>
      <c r="AX1645">
        <v>0</v>
      </c>
      <c r="AY1645">
        <v>0</v>
      </c>
      <c r="AZ1645">
        <v>0</v>
      </c>
      <c r="BA1645">
        <v>0</v>
      </c>
      <c r="BB1645">
        <v>0</v>
      </c>
      <c r="BC1645">
        <v>0</v>
      </c>
      <c r="BD1645">
        <v>0</v>
      </c>
      <c r="BE1645">
        <v>0</v>
      </c>
      <c r="BF1645">
        <v>6000</v>
      </c>
      <c r="BG1645">
        <v>0</v>
      </c>
      <c r="BH1645">
        <v>0</v>
      </c>
      <c r="BI1645">
        <v>0</v>
      </c>
      <c r="BJ1645">
        <v>0</v>
      </c>
      <c r="BK1645">
        <v>0</v>
      </c>
      <c r="BL1645">
        <v>0</v>
      </c>
      <c r="BM1645">
        <v>0</v>
      </c>
      <c r="BN1645">
        <v>0</v>
      </c>
      <c r="BO1645">
        <v>0</v>
      </c>
      <c r="BP1645">
        <v>0</v>
      </c>
      <c r="BQ1645">
        <v>0</v>
      </c>
      <c r="BR1645">
        <v>0</v>
      </c>
      <c r="BS1645">
        <v>0</v>
      </c>
      <c r="BT1645">
        <v>0</v>
      </c>
      <c r="BU1645">
        <v>0</v>
      </c>
      <c r="BV1645">
        <v>0</v>
      </c>
      <c r="BW1645">
        <v>0</v>
      </c>
      <c r="BX1645">
        <v>0</v>
      </c>
      <c r="BY1645">
        <v>0</v>
      </c>
      <c r="BZ1645">
        <v>0</v>
      </c>
      <c r="CA1645">
        <v>0</v>
      </c>
      <c r="CB1645">
        <v>0</v>
      </c>
      <c r="CC1645">
        <v>0</v>
      </c>
      <c r="CD1645">
        <v>0</v>
      </c>
      <c r="CE1645">
        <v>0</v>
      </c>
    </row>
    <row r="1646" spans="1:83" x14ac:dyDescent="0.35">
      <c r="A1646" s="9" t="str">
        <f t="shared" si="25"/>
        <v>3303.351.12</v>
      </c>
      <c r="B1646" s="52" t="e">
        <f>+IF(MATCH(A1646,List!H$10:H$145,0),"Targeted")</f>
        <v>#N/A</v>
      </c>
      <c r="C1646" s="65"/>
      <c r="D1646" s="151"/>
      <c r="E1646" s="16" t="s">
        <v>1071</v>
      </c>
      <c r="F1646" s="16" t="s">
        <v>1072</v>
      </c>
      <c r="G1646" s="16" t="s">
        <v>1059</v>
      </c>
      <c r="H1646" s="16" t="s">
        <v>2216</v>
      </c>
      <c r="I1646" s="16" t="s">
        <v>2924</v>
      </c>
      <c r="J1646" s="16" t="s">
        <v>2925</v>
      </c>
      <c r="K1646" s="17" t="s">
        <v>52</v>
      </c>
      <c r="L1646" s="18" t="s">
        <v>2880</v>
      </c>
      <c r="M1646" s="195" t="s">
        <v>1620</v>
      </c>
      <c r="N1646" s="16" t="s">
        <v>2881</v>
      </c>
      <c r="O1646" s="17" t="s">
        <v>304</v>
      </c>
      <c r="P1646" s="17" t="s">
        <v>305</v>
      </c>
      <c r="Q1646" s="17" t="s">
        <v>306</v>
      </c>
      <c r="R1646">
        <v>0</v>
      </c>
      <c r="S1646">
        <v>0</v>
      </c>
      <c r="T1646">
        <v>0</v>
      </c>
      <c r="U1646">
        <v>0</v>
      </c>
      <c r="V1646">
        <v>0</v>
      </c>
      <c r="W1646">
        <v>0</v>
      </c>
      <c r="X1646">
        <v>0</v>
      </c>
      <c r="Y1646">
        <v>0</v>
      </c>
      <c r="Z1646">
        <v>0</v>
      </c>
      <c r="AA1646">
        <v>0</v>
      </c>
      <c r="AB1646">
        <v>0</v>
      </c>
      <c r="AC1646">
        <v>0</v>
      </c>
      <c r="AD1646">
        <v>0</v>
      </c>
      <c r="AE1646">
        <v>0</v>
      </c>
      <c r="AF1646">
        <v>0</v>
      </c>
      <c r="AG1646" s="19">
        <v>0</v>
      </c>
      <c r="AH1646">
        <v>0</v>
      </c>
      <c r="AI1646">
        <v>0</v>
      </c>
      <c r="AJ1646">
        <v>0</v>
      </c>
      <c r="AK1646">
        <v>0</v>
      </c>
      <c r="AL1646">
        <v>0</v>
      </c>
      <c r="AM1646">
        <v>0</v>
      </c>
      <c r="AN1646">
        <v>0</v>
      </c>
      <c r="AO1646">
        <v>0</v>
      </c>
      <c r="AP1646">
        <v>0</v>
      </c>
      <c r="AQ1646">
        <v>0</v>
      </c>
      <c r="AR1646">
        <v>0</v>
      </c>
      <c r="AS1646">
        <v>0</v>
      </c>
      <c r="AT1646">
        <v>0</v>
      </c>
      <c r="AU1646">
        <v>0</v>
      </c>
      <c r="AV1646">
        <v>0</v>
      </c>
      <c r="AW1646">
        <v>0</v>
      </c>
      <c r="AX1646">
        <v>0</v>
      </c>
      <c r="AY1646">
        <v>0</v>
      </c>
      <c r="AZ1646">
        <v>0</v>
      </c>
      <c r="BA1646">
        <v>0</v>
      </c>
      <c r="BB1646">
        <v>0</v>
      </c>
      <c r="BC1646">
        <v>0</v>
      </c>
      <c r="BD1646">
        <v>0</v>
      </c>
      <c r="BE1646">
        <v>0</v>
      </c>
      <c r="BF1646">
        <v>0</v>
      </c>
      <c r="BG1646">
        <v>0</v>
      </c>
      <c r="BH1646">
        <v>1000</v>
      </c>
      <c r="BI1646">
        <v>0</v>
      </c>
      <c r="BJ1646">
        <v>0</v>
      </c>
      <c r="BK1646">
        <v>3000</v>
      </c>
      <c r="BL1646">
        <v>0</v>
      </c>
      <c r="BM1646">
        <v>1000</v>
      </c>
      <c r="BN1646">
        <v>1000</v>
      </c>
      <c r="BO1646">
        <v>0</v>
      </c>
      <c r="BP1646">
        <v>0</v>
      </c>
      <c r="BQ1646">
        <v>0</v>
      </c>
      <c r="BR1646">
        <v>0</v>
      </c>
      <c r="BS1646">
        <v>0</v>
      </c>
      <c r="BT1646">
        <v>0</v>
      </c>
      <c r="BU1646">
        <v>0</v>
      </c>
      <c r="BV1646">
        <v>0</v>
      </c>
      <c r="BW1646">
        <v>0</v>
      </c>
      <c r="BX1646" s="10">
        <v>0</v>
      </c>
      <c r="BY1646">
        <v>0</v>
      </c>
      <c r="BZ1646">
        <v>0</v>
      </c>
      <c r="CA1646">
        <v>0</v>
      </c>
      <c r="CB1646">
        <v>0</v>
      </c>
      <c r="CC1646">
        <v>0</v>
      </c>
      <c r="CD1646">
        <v>0</v>
      </c>
      <c r="CE1646">
        <v>0</v>
      </c>
    </row>
    <row r="1647" spans="1:83" x14ac:dyDescent="0.35">
      <c r="A1647" s="9" t="str">
        <f t="shared" si="25"/>
        <v>3305.351.12</v>
      </c>
      <c r="B1647" s="52" t="e">
        <f>+IF(MATCH(A1647,List!H$10:H$145,0),"Targeted")</f>
        <v>#N/A</v>
      </c>
      <c r="C1647" s="65"/>
      <c r="D1647" s="151"/>
      <c r="E1647" s="16" t="s">
        <v>1071</v>
      </c>
      <c r="F1647" s="16" t="s">
        <v>1072</v>
      </c>
      <c r="G1647" s="16" t="s">
        <v>1059</v>
      </c>
      <c r="H1647" s="16" t="s">
        <v>2216</v>
      </c>
      <c r="I1647" s="16" t="s">
        <v>2219</v>
      </c>
      <c r="J1647" s="16" t="s">
        <v>2926</v>
      </c>
      <c r="K1647" s="17" t="s">
        <v>52</v>
      </c>
      <c r="L1647" s="18" t="s">
        <v>2880</v>
      </c>
      <c r="M1647" s="195" t="s">
        <v>1620</v>
      </c>
      <c r="N1647" s="16" t="s">
        <v>2881</v>
      </c>
      <c r="O1647" s="17" t="s">
        <v>304</v>
      </c>
      <c r="P1647" s="17" t="s">
        <v>305</v>
      </c>
      <c r="Q1647" s="17" t="s">
        <v>306</v>
      </c>
      <c r="R1647">
        <v>80188</v>
      </c>
      <c r="S1647">
        <v>76929</v>
      </c>
      <c r="T1647">
        <v>87071</v>
      </c>
      <c r="U1647">
        <v>92108</v>
      </c>
      <c r="V1647">
        <v>87685</v>
      </c>
      <c r="W1647">
        <v>81689</v>
      </c>
      <c r="X1647">
        <v>83829</v>
      </c>
      <c r="Y1647">
        <v>87139</v>
      </c>
      <c r="Z1647">
        <v>92976</v>
      </c>
      <c r="AA1647">
        <v>85853</v>
      </c>
      <c r="AB1647">
        <v>86133</v>
      </c>
      <c r="AC1647">
        <v>87127</v>
      </c>
      <c r="AD1647">
        <v>82744</v>
      </c>
      <c r="AE1647">
        <v>77084</v>
      </c>
      <c r="AF1647">
        <v>10271</v>
      </c>
      <c r="AG1647" s="19">
        <v>986</v>
      </c>
      <c r="AH1647">
        <v>2</v>
      </c>
      <c r="AI1647">
        <v>-1</v>
      </c>
      <c r="AJ1647">
        <v>1</v>
      </c>
      <c r="AK1647">
        <v>0</v>
      </c>
      <c r="AL1647">
        <v>0</v>
      </c>
      <c r="AM1647">
        <v>0</v>
      </c>
      <c r="AN1647">
        <v>0</v>
      </c>
      <c r="AO1647">
        <v>0</v>
      </c>
      <c r="AP1647">
        <v>0</v>
      </c>
      <c r="AQ1647">
        <v>0</v>
      </c>
      <c r="AR1647">
        <v>0</v>
      </c>
      <c r="AS1647">
        <v>0</v>
      </c>
      <c r="AT1647">
        <v>0</v>
      </c>
      <c r="AU1647">
        <v>0</v>
      </c>
      <c r="AV1647">
        <v>0</v>
      </c>
      <c r="AW1647">
        <v>0</v>
      </c>
      <c r="AX1647">
        <v>0</v>
      </c>
      <c r="AY1647">
        <v>0</v>
      </c>
      <c r="AZ1647">
        <v>0</v>
      </c>
      <c r="BA1647">
        <v>0</v>
      </c>
      <c r="BB1647">
        <v>0</v>
      </c>
      <c r="BC1647">
        <v>0</v>
      </c>
      <c r="BD1647">
        <v>0</v>
      </c>
      <c r="BE1647">
        <v>0</v>
      </c>
      <c r="BF1647">
        <v>0</v>
      </c>
      <c r="BG1647">
        <v>0</v>
      </c>
      <c r="BH1647">
        <v>0</v>
      </c>
      <c r="BI1647">
        <v>0</v>
      </c>
      <c r="BJ1647">
        <v>0</v>
      </c>
      <c r="BK1647">
        <v>0</v>
      </c>
      <c r="BL1647">
        <v>0</v>
      </c>
      <c r="BM1647">
        <v>0</v>
      </c>
      <c r="BN1647">
        <v>0</v>
      </c>
      <c r="BO1647">
        <v>0</v>
      </c>
      <c r="BP1647">
        <v>0</v>
      </c>
      <c r="BQ1647">
        <v>0</v>
      </c>
      <c r="BR1647">
        <v>0</v>
      </c>
      <c r="BS1647">
        <v>0</v>
      </c>
      <c r="BT1647">
        <v>0</v>
      </c>
      <c r="BU1647">
        <v>0</v>
      </c>
      <c r="BV1647">
        <v>0</v>
      </c>
      <c r="BW1647">
        <v>0</v>
      </c>
      <c r="BX1647" s="10">
        <v>0</v>
      </c>
      <c r="BY1647">
        <v>0</v>
      </c>
      <c r="BZ1647">
        <v>0</v>
      </c>
      <c r="CA1647">
        <v>0</v>
      </c>
      <c r="CB1647">
        <v>0</v>
      </c>
      <c r="CC1647">
        <v>0</v>
      </c>
      <c r="CD1647">
        <v>0</v>
      </c>
      <c r="CE1647">
        <v>0</v>
      </c>
    </row>
    <row r="1648" spans="1:83" x14ac:dyDescent="0.35">
      <c r="A1648" s="9" t="str">
        <f t="shared" si="25"/>
        <v>3314.351.12</v>
      </c>
      <c r="B1648" s="52" t="e">
        <f>+IF(MATCH(A1648,List!H$10:H$145,0),"Targeted")</f>
        <v>#N/A</v>
      </c>
      <c r="C1648" s="65"/>
      <c r="D1648" s="151" t="s">
        <v>7700</v>
      </c>
      <c r="E1648" s="16" t="s">
        <v>1071</v>
      </c>
      <c r="F1648" s="16" t="s">
        <v>1072</v>
      </c>
      <c r="G1648" s="16" t="s">
        <v>1059</v>
      </c>
      <c r="H1648" s="16" t="s">
        <v>2216</v>
      </c>
      <c r="I1648" s="16" t="s">
        <v>2927</v>
      </c>
      <c r="J1648" s="16" t="s">
        <v>2928</v>
      </c>
      <c r="K1648" s="17" t="s">
        <v>52</v>
      </c>
      <c r="L1648" s="18" t="s">
        <v>2880</v>
      </c>
      <c r="M1648" s="195" t="s">
        <v>1620</v>
      </c>
      <c r="N1648" s="16" t="s">
        <v>2881</v>
      </c>
      <c r="O1648" s="17" t="s">
        <v>346</v>
      </c>
      <c r="P1648" s="17" t="s">
        <v>305</v>
      </c>
      <c r="Q1648" s="17" t="s">
        <v>306</v>
      </c>
      <c r="R1648">
        <v>0</v>
      </c>
      <c r="S1648">
        <v>0</v>
      </c>
      <c r="T1648">
        <v>0</v>
      </c>
      <c r="U1648">
        <v>0</v>
      </c>
      <c r="V1648">
        <v>0</v>
      </c>
      <c r="W1648">
        <v>0</v>
      </c>
      <c r="X1648">
        <v>0</v>
      </c>
      <c r="Y1648">
        <v>0</v>
      </c>
      <c r="Z1648">
        <v>0</v>
      </c>
      <c r="AA1648">
        <v>0</v>
      </c>
      <c r="AB1648">
        <v>0</v>
      </c>
      <c r="AC1648">
        <v>0</v>
      </c>
      <c r="AD1648">
        <v>0</v>
      </c>
      <c r="AE1648">
        <v>0</v>
      </c>
      <c r="AF1648">
        <v>0</v>
      </c>
      <c r="AG1648" s="19">
        <v>0</v>
      </c>
      <c r="AH1648">
        <v>0</v>
      </c>
      <c r="AI1648">
        <v>0</v>
      </c>
      <c r="AJ1648">
        <v>0</v>
      </c>
      <c r="AK1648">
        <v>0</v>
      </c>
      <c r="AL1648">
        <v>0</v>
      </c>
      <c r="AM1648">
        <v>0</v>
      </c>
      <c r="AN1648">
        <v>0</v>
      </c>
      <c r="AO1648">
        <v>0</v>
      </c>
      <c r="AP1648">
        <v>0</v>
      </c>
      <c r="AQ1648">
        <v>0</v>
      </c>
      <c r="AR1648">
        <v>0</v>
      </c>
      <c r="AS1648">
        <v>0</v>
      </c>
      <c r="AT1648">
        <v>0</v>
      </c>
      <c r="AU1648">
        <v>0</v>
      </c>
      <c r="AV1648">
        <v>0</v>
      </c>
      <c r="AW1648">
        <v>0</v>
      </c>
      <c r="AX1648">
        <v>120</v>
      </c>
      <c r="AY1648">
        <v>387</v>
      </c>
      <c r="AZ1648">
        <v>0</v>
      </c>
      <c r="BA1648">
        <v>0</v>
      </c>
      <c r="BB1648">
        <v>0</v>
      </c>
      <c r="BC1648">
        <v>0</v>
      </c>
      <c r="BD1648">
        <v>0</v>
      </c>
      <c r="BE1648">
        <v>0</v>
      </c>
      <c r="BF1648">
        <v>0</v>
      </c>
      <c r="BG1648">
        <v>0</v>
      </c>
      <c r="BH1648">
        <v>0</v>
      </c>
      <c r="BI1648">
        <v>0</v>
      </c>
      <c r="BJ1648">
        <v>0</v>
      </c>
      <c r="BK1648">
        <v>0</v>
      </c>
      <c r="BL1648">
        <v>0</v>
      </c>
      <c r="BM1648">
        <v>0</v>
      </c>
      <c r="BN1648">
        <v>0</v>
      </c>
      <c r="BO1648">
        <v>0</v>
      </c>
      <c r="BP1648">
        <v>0</v>
      </c>
      <c r="BQ1648">
        <v>0</v>
      </c>
      <c r="BR1648">
        <v>0</v>
      </c>
      <c r="BS1648">
        <v>0</v>
      </c>
      <c r="BT1648">
        <v>0</v>
      </c>
      <c r="BU1648">
        <v>0</v>
      </c>
      <c r="BV1648">
        <v>0</v>
      </c>
      <c r="BW1648">
        <v>0</v>
      </c>
      <c r="BX1648">
        <v>0</v>
      </c>
      <c r="BY1648">
        <v>0</v>
      </c>
      <c r="BZ1648">
        <v>0</v>
      </c>
      <c r="CA1648">
        <v>0</v>
      </c>
      <c r="CB1648">
        <v>0</v>
      </c>
      <c r="CC1648">
        <v>0</v>
      </c>
      <c r="CD1648">
        <v>0</v>
      </c>
      <c r="CE1648">
        <v>0</v>
      </c>
    </row>
    <row r="1649" spans="1:83" x14ac:dyDescent="0.35">
      <c r="A1649" s="9" t="str">
        <f t="shared" si="25"/>
        <v>3314.351.12</v>
      </c>
      <c r="B1649" s="52" t="e">
        <f>+IF(MATCH(A1649,List!H$10:H$145,0),"Targeted")</f>
        <v>#N/A</v>
      </c>
      <c r="C1649" s="65"/>
      <c r="D1649" s="151"/>
      <c r="E1649" s="16" t="s">
        <v>1071</v>
      </c>
      <c r="F1649" s="16" t="s">
        <v>1072</v>
      </c>
      <c r="G1649" s="16" t="s">
        <v>1059</v>
      </c>
      <c r="H1649" s="16" t="s">
        <v>2216</v>
      </c>
      <c r="I1649" s="16" t="s">
        <v>2927</v>
      </c>
      <c r="J1649" s="16" t="s">
        <v>2928</v>
      </c>
      <c r="K1649" s="17" t="s">
        <v>52</v>
      </c>
      <c r="L1649" s="18" t="s">
        <v>2880</v>
      </c>
      <c r="M1649" s="195" t="s">
        <v>1620</v>
      </c>
      <c r="N1649" s="16" t="s">
        <v>2881</v>
      </c>
      <c r="O1649" s="17" t="s">
        <v>304</v>
      </c>
      <c r="P1649" s="17" t="s">
        <v>305</v>
      </c>
      <c r="Q1649" s="17" t="s">
        <v>306</v>
      </c>
      <c r="R1649">
        <v>0</v>
      </c>
      <c r="S1649">
        <v>0</v>
      </c>
      <c r="T1649">
        <v>0</v>
      </c>
      <c r="U1649">
        <v>261</v>
      </c>
      <c r="V1649">
        <v>214</v>
      </c>
      <c r="W1649">
        <v>166</v>
      </c>
      <c r="X1649">
        <v>264</v>
      </c>
      <c r="Y1649">
        <v>137</v>
      </c>
      <c r="Z1649">
        <v>126</v>
      </c>
      <c r="AA1649">
        <v>164</v>
      </c>
      <c r="AB1649">
        <v>2974</v>
      </c>
      <c r="AC1649">
        <v>6762</v>
      </c>
      <c r="AD1649">
        <v>3913</v>
      </c>
      <c r="AE1649">
        <v>2696</v>
      </c>
      <c r="AF1649">
        <v>3717</v>
      </c>
      <c r="AG1649" s="19">
        <v>424</v>
      </c>
      <c r="AH1649">
        <v>3883</v>
      </c>
      <c r="AI1649">
        <v>4410</v>
      </c>
      <c r="AJ1649">
        <v>3242</v>
      </c>
      <c r="AK1649">
        <v>3271</v>
      </c>
      <c r="AL1649">
        <v>60</v>
      </c>
      <c r="AM1649">
        <v>15</v>
      </c>
      <c r="AN1649">
        <v>6121</v>
      </c>
      <c r="AO1649">
        <v>2442</v>
      </c>
      <c r="AP1649">
        <v>33</v>
      </c>
      <c r="AQ1649">
        <v>16</v>
      </c>
      <c r="AR1649">
        <v>8234</v>
      </c>
      <c r="AS1649">
        <v>545</v>
      </c>
      <c r="AT1649">
        <v>-95</v>
      </c>
      <c r="AU1649">
        <v>415</v>
      </c>
      <c r="AV1649">
        <v>-192</v>
      </c>
      <c r="AW1649">
        <v>132</v>
      </c>
      <c r="AX1649">
        <v>0</v>
      </c>
      <c r="AY1649">
        <v>0</v>
      </c>
      <c r="AZ1649">
        <v>0</v>
      </c>
      <c r="BA1649">
        <v>0</v>
      </c>
      <c r="BB1649">
        <v>0</v>
      </c>
      <c r="BC1649">
        <v>0</v>
      </c>
      <c r="BD1649">
        <v>0</v>
      </c>
      <c r="BE1649">
        <v>0</v>
      </c>
      <c r="BF1649">
        <v>0</v>
      </c>
      <c r="BG1649">
        <v>0</v>
      </c>
      <c r="BH1649">
        <v>0</v>
      </c>
      <c r="BI1649">
        <v>0</v>
      </c>
      <c r="BJ1649">
        <v>0</v>
      </c>
      <c r="BK1649">
        <v>0</v>
      </c>
      <c r="BL1649">
        <v>0</v>
      </c>
      <c r="BM1649">
        <v>0</v>
      </c>
      <c r="BN1649">
        <v>0</v>
      </c>
      <c r="BO1649">
        <v>0</v>
      </c>
      <c r="BP1649">
        <v>0</v>
      </c>
      <c r="BQ1649">
        <v>0</v>
      </c>
      <c r="BR1649">
        <v>0</v>
      </c>
      <c r="BS1649">
        <v>0</v>
      </c>
      <c r="BT1649">
        <v>0</v>
      </c>
      <c r="BU1649">
        <v>0</v>
      </c>
      <c r="BV1649">
        <v>0</v>
      </c>
      <c r="BW1649">
        <v>0</v>
      </c>
      <c r="BX1649" s="10">
        <v>0</v>
      </c>
      <c r="BY1649">
        <v>0</v>
      </c>
      <c r="BZ1649">
        <v>0</v>
      </c>
      <c r="CA1649">
        <v>0</v>
      </c>
      <c r="CB1649">
        <v>0</v>
      </c>
      <c r="CC1649">
        <v>0</v>
      </c>
      <c r="CD1649">
        <v>0</v>
      </c>
      <c r="CE1649">
        <v>0</v>
      </c>
    </row>
    <row r="1650" spans="1:83" x14ac:dyDescent="0.35">
      <c r="A1650" s="9" t="str">
        <f t="shared" si="25"/>
        <v>3317.351.12</v>
      </c>
      <c r="B1650" s="52" t="e">
        <f>+IF(MATCH(A1650,List!H$10:H$145,0),"Targeted")</f>
        <v>#N/A</v>
      </c>
      <c r="C1650" s="65"/>
      <c r="D1650" s="151"/>
      <c r="E1650" s="16" t="s">
        <v>1071</v>
      </c>
      <c r="F1650" s="16" t="s">
        <v>1072</v>
      </c>
      <c r="G1650" s="16" t="s">
        <v>1059</v>
      </c>
      <c r="H1650" s="16" t="s">
        <v>2216</v>
      </c>
      <c r="I1650" s="16" t="s">
        <v>2929</v>
      </c>
      <c r="J1650" s="16" t="s">
        <v>2930</v>
      </c>
      <c r="K1650" s="17" t="s">
        <v>52</v>
      </c>
      <c r="L1650" s="18" t="s">
        <v>2880</v>
      </c>
      <c r="M1650" s="195" t="s">
        <v>1620</v>
      </c>
      <c r="N1650" s="16" t="s">
        <v>2881</v>
      </c>
      <c r="O1650" s="17" t="s">
        <v>304</v>
      </c>
      <c r="P1650" s="17" t="s">
        <v>305</v>
      </c>
      <c r="Q1650" s="17" t="s">
        <v>306</v>
      </c>
      <c r="R1650">
        <v>0</v>
      </c>
      <c r="S1650">
        <v>0</v>
      </c>
      <c r="T1650">
        <v>0</v>
      </c>
      <c r="U1650">
        <v>0</v>
      </c>
      <c r="V1650">
        <v>0</v>
      </c>
      <c r="W1650">
        <v>0</v>
      </c>
      <c r="X1650">
        <v>0</v>
      </c>
      <c r="Y1650">
        <v>0</v>
      </c>
      <c r="Z1650">
        <v>0</v>
      </c>
      <c r="AA1650">
        <v>0</v>
      </c>
      <c r="AB1650">
        <v>0</v>
      </c>
      <c r="AC1650">
        <v>0</v>
      </c>
      <c r="AD1650">
        <v>0</v>
      </c>
      <c r="AE1650">
        <v>0</v>
      </c>
      <c r="AF1650">
        <v>0</v>
      </c>
      <c r="AG1650" s="19">
        <v>0</v>
      </c>
      <c r="AH1650">
        <v>0</v>
      </c>
      <c r="AI1650">
        <v>0</v>
      </c>
      <c r="AJ1650">
        <v>0</v>
      </c>
      <c r="AK1650">
        <v>0</v>
      </c>
      <c r="AL1650">
        <v>0</v>
      </c>
      <c r="AM1650">
        <v>0</v>
      </c>
      <c r="AN1650">
        <v>0</v>
      </c>
      <c r="AO1650">
        <v>0</v>
      </c>
      <c r="AP1650">
        <v>0</v>
      </c>
      <c r="AQ1650">
        <v>0</v>
      </c>
      <c r="AR1650">
        <v>0</v>
      </c>
      <c r="AS1650">
        <v>0</v>
      </c>
      <c r="AT1650">
        <v>0</v>
      </c>
      <c r="AU1650">
        <v>0</v>
      </c>
      <c r="AV1650">
        <v>0</v>
      </c>
      <c r="AW1650">
        <v>0</v>
      </c>
      <c r="AX1650">
        <v>0</v>
      </c>
      <c r="AY1650">
        <v>0</v>
      </c>
      <c r="AZ1650">
        <v>0</v>
      </c>
      <c r="BA1650">
        <v>0</v>
      </c>
      <c r="BB1650">
        <v>0</v>
      </c>
      <c r="BC1650">
        <v>0</v>
      </c>
      <c r="BD1650">
        <v>0</v>
      </c>
      <c r="BE1650">
        <v>0</v>
      </c>
      <c r="BF1650">
        <v>0</v>
      </c>
      <c r="BG1650">
        <v>0</v>
      </c>
      <c r="BH1650">
        <v>0</v>
      </c>
      <c r="BI1650">
        <v>0</v>
      </c>
      <c r="BJ1650">
        <v>0</v>
      </c>
      <c r="BK1650">
        <v>0</v>
      </c>
      <c r="BL1650">
        <v>0</v>
      </c>
      <c r="BM1650">
        <v>0</v>
      </c>
      <c r="BN1650">
        <v>-2000</v>
      </c>
      <c r="BO1650">
        <v>-8000</v>
      </c>
      <c r="BP1650">
        <v>0</v>
      </c>
      <c r="BQ1650">
        <v>0</v>
      </c>
      <c r="BR1650">
        <v>0</v>
      </c>
      <c r="BS1650">
        <v>0</v>
      </c>
      <c r="BT1650">
        <v>0</v>
      </c>
      <c r="BU1650">
        <v>0</v>
      </c>
      <c r="BV1650">
        <v>0</v>
      </c>
      <c r="BW1650">
        <v>0</v>
      </c>
      <c r="BX1650" s="10">
        <v>0</v>
      </c>
      <c r="BY1650">
        <v>0</v>
      </c>
      <c r="BZ1650">
        <v>0</v>
      </c>
      <c r="CA1650">
        <v>0</v>
      </c>
      <c r="CB1650">
        <v>0</v>
      </c>
      <c r="CC1650">
        <v>0</v>
      </c>
      <c r="CD1650">
        <v>0</v>
      </c>
      <c r="CE1650">
        <v>0</v>
      </c>
    </row>
    <row r="1651" spans="1:83" x14ac:dyDescent="0.35">
      <c r="A1651" s="9" t="str">
        <f t="shared" si="25"/>
        <v>3317.351.12</v>
      </c>
      <c r="B1651" s="52" t="e">
        <f>+IF(MATCH(A1651,List!H$10:H$145,0),"Targeted")</f>
        <v>#N/A</v>
      </c>
      <c r="C1651" s="65"/>
      <c r="D1651" s="151"/>
      <c r="E1651" s="16" t="s">
        <v>1071</v>
      </c>
      <c r="F1651" s="16" t="s">
        <v>1072</v>
      </c>
      <c r="G1651" s="16" t="s">
        <v>1059</v>
      </c>
      <c r="H1651" s="16" t="s">
        <v>2216</v>
      </c>
      <c r="I1651" s="16" t="s">
        <v>2929</v>
      </c>
      <c r="J1651" s="16" t="s">
        <v>2930</v>
      </c>
      <c r="K1651" s="17" t="s">
        <v>52</v>
      </c>
      <c r="L1651" s="18" t="s">
        <v>2880</v>
      </c>
      <c r="M1651" s="195" t="s">
        <v>1620</v>
      </c>
      <c r="N1651" s="16" t="s">
        <v>2881</v>
      </c>
      <c r="O1651" s="17" t="s">
        <v>304</v>
      </c>
      <c r="P1651" s="17" t="s">
        <v>524</v>
      </c>
      <c r="Q1651" s="17" t="s">
        <v>306</v>
      </c>
      <c r="R1651">
        <v>0</v>
      </c>
      <c r="S1651">
        <v>0</v>
      </c>
      <c r="T1651">
        <v>0</v>
      </c>
      <c r="U1651">
        <v>0</v>
      </c>
      <c r="V1651">
        <v>0</v>
      </c>
      <c r="W1651">
        <v>0</v>
      </c>
      <c r="X1651">
        <v>0</v>
      </c>
      <c r="Y1651">
        <v>0</v>
      </c>
      <c r="Z1651">
        <v>0</v>
      </c>
      <c r="AA1651">
        <v>0</v>
      </c>
      <c r="AB1651">
        <v>0</v>
      </c>
      <c r="AC1651">
        <v>0</v>
      </c>
      <c r="AD1651">
        <v>0</v>
      </c>
      <c r="AE1651">
        <v>0</v>
      </c>
      <c r="AF1651">
        <v>0</v>
      </c>
      <c r="AG1651" s="19">
        <v>0</v>
      </c>
      <c r="AH1651">
        <v>0</v>
      </c>
      <c r="AI1651">
        <v>0</v>
      </c>
      <c r="AJ1651">
        <v>0</v>
      </c>
      <c r="AK1651">
        <v>0</v>
      </c>
      <c r="AL1651">
        <v>0</v>
      </c>
      <c r="AM1651">
        <v>0</v>
      </c>
      <c r="AN1651">
        <v>0</v>
      </c>
      <c r="AO1651">
        <v>0</v>
      </c>
      <c r="AP1651">
        <v>0</v>
      </c>
      <c r="AQ1651">
        <v>0</v>
      </c>
      <c r="AR1651">
        <v>0</v>
      </c>
      <c r="AS1651">
        <v>0</v>
      </c>
      <c r="AT1651">
        <v>0</v>
      </c>
      <c r="AU1651">
        <v>0</v>
      </c>
      <c r="AV1651">
        <v>0</v>
      </c>
      <c r="AW1651">
        <v>0</v>
      </c>
      <c r="AX1651">
        <v>0</v>
      </c>
      <c r="AY1651">
        <v>0</v>
      </c>
      <c r="AZ1651">
        <v>0</v>
      </c>
      <c r="BA1651">
        <v>0</v>
      </c>
      <c r="BB1651">
        <v>0</v>
      </c>
      <c r="BC1651">
        <v>0</v>
      </c>
      <c r="BD1651">
        <v>0</v>
      </c>
      <c r="BE1651">
        <v>0</v>
      </c>
      <c r="BF1651">
        <v>0</v>
      </c>
      <c r="BG1651">
        <v>0</v>
      </c>
      <c r="BH1651">
        <v>0</v>
      </c>
      <c r="BI1651">
        <v>0</v>
      </c>
      <c r="BJ1651">
        <v>0</v>
      </c>
      <c r="BK1651">
        <v>0</v>
      </c>
      <c r="BL1651">
        <v>0</v>
      </c>
      <c r="BM1651">
        <v>0</v>
      </c>
      <c r="BN1651">
        <v>50000</v>
      </c>
      <c r="BO1651">
        <v>0</v>
      </c>
      <c r="BP1651">
        <v>0</v>
      </c>
      <c r="BQ1651">
        <v>0</v>
      </c>
      <c r="BR1651">
        <v>0</v>
      </c>
      <c r="BS1651">
        <v>0</v>
      </c>
      <c r="BT1651">
        <v>0</v>
      </c>
      <c r="BU1651">
        <v>0</v>
      </c>
      <c r="BV1651">
        <v>0</v>
      </c>
      <c r="BW1651">
        <v>0</v>
      </c>
      <c r="BX1651" s="10">
        <v>0</v>
      </c>
      <c r="BY1651">
        <v>0</v>
      </c>
      <c r="BZ1651">
        <v>0</v>
      </c>
      <c r="CA1651">
        <v>0</v>
      </c>
      <c r="CB1651">
        <v>0</v>
      </c>
      <c r="CC1651">
        <v>0</v>
      </c>
      <c r="CD1651">
        <v>0</v>
      </c>
      <c r="CE1651">
        <v>0</v>
      </c>
    </row>
    <row r="1652" spans="1:83" x14ac:dyDescent="0.35">
      <c r="A1652" s="9" t="str">
        <f t="shared" si="25"/>
        <v>3333.351.12</v>
      </c>
      <c r="B1652" s="52" t="e">
        <f>+IF(MATCH(A1652,List!H$10:H$145,0),"Targeted")</f>
        <v>#N/A</v>
      </c>
      <c r="C1652" s="65"/>
      <c r="D1652" s="151"/>
      <c r="E1652" s="16" t="s">
        <v>1071</v>
      </c>
      <c r="F1652" s="16" t="s">
        <v>1072</v>
      </c>
      <c r="G1652" s="16" t="s">
        <v>1059</v>
      </c>
      <c r="H1652" s="16" t="s">
        <v>2216</v>
      </c>
      <c r="I1652" s="16" t="s">
        <v>2931</v>
      </c>
      <c r="J1652" s="16" t="s">
        <v>2932</v>
      </c>
      <c r="K1652" s="17" t="s">
        <v>52</v>
      </c>
      <c r="L1652" s="18" t="s">
        <v>2880</v>
      </c>
      <c r="M1652" s="195" t="s">
        <v>1620</v>
      </c>
      <c r="N1652" s="16" t="s">
        <v>2881</v>
      </c>
      <c r="O1652" s="17" t="s">
        <v>304</v>
      </c>
      <c r="P1652" s="17" t="s">
        <v>305</v>
      </c>
      <c r="Q1652" s="17" t="s">
        <v>306</v>
      </c>
      <c r="R1652">
        <v>343988</v>
      </c>
      <c r="S1652">
        <v>309374</v>
      </c>
      <c r="T1652">
        <v>297030</v>
      </c>
      <c r="U1652">
        <v>203365</v>
      </c>
      <c r="V1652">
        <v>152914</v>
      </c>
      <c r="W1652">
        <v>142390</v>
      </c>
      <c r="X1652">
        <v>124929</v>
      </c>
      <c r="Y1652">
        <v>109685</v>
      </c>
      <c r="Z1652">
        <v>40896</v>
      </c>
      <c r="AA1652">
        <v>1055</v>
      </c>
      <c r="AB1652">
        <v>188</v>
      </c>
      <c r="AC1652">
        <v>54</v>
      </c>
      <c r="AD1652">
        <v>77</v>
      </c>
      <c r="AE1652">
        <v>-28</v>
      </c>
      <c r="AF1652">
        <v>111</v>
      </c>
      <c r="AG1652" s="19">
        <v>0</v>
      </c>
      <c r="AH1652">
        <v>0</v>
      </c>
      <c r="AI1652">
        <v>0</v>
      </c>
      <c r="AJ1652">
        <v>0</v>
      </c>
      <c r="AK1652">
        <v>0</v>
      </c>
      <c r="AL1652">
        <v>0</v>
      </c>
      <c r="AM1652">
        <v>0</v>
      </c>
      <c r="AN1652">
        <v>0</v>
      </c>
      <c r="AO1652">
        <v>0</v>
      </c>
      <c r="AP1652">
        <v>0</v>
      </c>
      <c r="AQ1652">
        <v>0</v>
      </c>
      <c r="AR1652">
        <v>0</v>
      </c>
      <c r="AS1652">
        <v>0</v>
      </c>
      <c r="AT1652">
        <v>0</v>
      </c>
      <c r="AU1652">
        <v>0</v>
      </c>
      <c r="AV1652">
        <v>0</v>
      </c>
      <c r="AW1652">
        <v>0</v>
      </c>
      <c r="AX1652">
        <v>0</v>
      </c>
      <c r="AY1652">
        <v>0</v>
      </c>
      <c r="AZ1652">
        <v>0</v>
      </c>
      <c r="BA1652">
        <v>0</v>
      </c>
      <c r="BB1652">
        <v>0</v>
      </c>
      <c r="BC1652">
        <v>0</v>
      </c>
      <c r="BD1652">
        <v>0</v>
      </c>
      <c r="BE1652">
        <v>0</v>
      </c>
      <c r="BF1652">
        <v>0</v>
      </c>
      <c r="BG1652">
        <v>0</v>
      </c>
      <c r="BH1652">
        <v>0</v>
      </c>
      <c r="BI1652">
        <v>0</v>
      </c>
      <c r="BJ1652">
        <v>0</v>
      </c>
      <c r="BK1652">
        <v>0</v>
      </c>
      <c r="BL1652">
        <v>0</v>
      </c>
      <c r="BM1652">
        <v>0</v>
      </c>
      <c r="BN1652">
        <v>0</v>
      </c>
      <c r="BO1652">
        <v>0</v>
      </c>
      <c r="BP1652">
        <v>0</v>
      </c>
      <c r="BQ1652">
        <v>0</v>
      </c>
      <c r="BR1652">
        <v>0</v>
      </c>
      <c r="BS1652">
        <v>0</v>
      </c>
      <c r="BT1652">
        <v>0</v>
      </c>
      <c r="BU1652">
        <v>0</v>
      </c>
      <c r="BV1652">
        <v>0</v>
      </c>
      <c r="BW1652">
        <v>0</v>
      </c>
      <c r="BX1652" s="10">
        <v>0</v>
      </c>
      <c r="BY1652">
        <v>0</v>
      </c>
      <c r="BZ1652">
        <v>0</v>
      </c>
      <c r="CA1652">
        <v>0</v>
      </c>
      <c r="CB1652">
        <v>0</v>
      </c>
      <c r="CC1652">
        <v>0</v>
      </c>
      <c r="CD1652">
        <v>0</v>
      </c>
      <c r="CE1652">
        <v>0</v>
      </c>
    </row>
    <row r="1653" spans="1:83" x14ac:dyDescent="0.35">
      <c r="A1653" s="9" t="str">
        <f t="shared" si="25"/>
        <v>3335.351.12</v>
      </c>
      <c r="B1653" s="52" t="e">
        <f>+IF(MATCH(A1653,List!H$10:H$145,0),"Targeted")</f>
        <v>#N/A</v>
      </c>
      <c r="C1653" s="65"/>
      <c r="D1653" s="151" t="s">
        <v>7700</v>
      </c>
      <c r="E1653" s="16" t="s">
        <v>1071</v>
      </c>
      <c r="F1653" s="16" t="s">
        <v>1072</v>
      </c>
      <c r="G1653" s="16" t="s">
        <v>1059</v>
      </c>
      <c r="H1653" s="16" t="s">
        <v>2216</v>
      </c>
      <c r="I1653" s="16" t="s">
        <v>2933</v>
      </c>
      <c r="J1653" s="16" t="s">
        <v>2934</v>
      </c>
      <c r="K1653" s="17" t="s">
        <v>52</v>
      </c>
      <c r="L1653" s="18" t="s">
        <v>2880</v>
      </c>
      <c r="M1653" s="195" t="s">
        <v>1620</v>
      </c>
      <c r="N1653" s="16" t="s">
        <v>2881</v>
      </c>
      <c r="O1653" s="17" t="s">
        <v>346</v>
      </c>
      <c r="P1653" s="17" t="s">
        <v>305</v>
      </c>
      <c r="Q1653" s="17" t="s">
        <v>306</v>
      </c>
      <c r="R1653">
        <v>-6017</v>
      </c>
      <c r="S1653">
        <v>11088</v>
      </c>
      <c r="T1653">
        <v>-109</v>
      </c>
      <c r="U1653">
        <v>0</v>
      </c>
      <c r="V1653">
        <v>5592</v>
      </c>
      <c r="W1653">
        <v>53575</v>
      </c>
      <c r="X1653">
        <v>83744</v>
      </c>
      <c r="Y1653">
        <v>79529</v>
      </c>
      <c r="Z1653">
        <v>77311</v>
      </c>
      <c r="AA1653">
        <v>75708</v>
      </c>
      <c r="AB1653">
        <v>66737</v>
      </c>
      <c r="AC1653">
        <v>51456</v>
      </c>
      <c r="AD1653">
        <v>47143</v>
      </c>
      <c r="AE1653">
        <v>41223</v>
      </c>
      <c r="AF1653">
        <v>37351</v>
      </c>
      <c r="AG1653" s="19">
        <v>11</v>
      </c>
      <c r="AH1653">
        <v>19702</v>
      </c>
      <c r="AI1653">
        <v>-30</v>
      </c>
      <c r="AJ1653">
        <v>2</v>
      </c>
      <c r="AK1653">
        <v>-14</v>
      </c>
      <c r="AL1653">
        <v>0</v>
      </c>
      <c r="AM1653">
        <v>0</v>
      </c>
      <c r="AN1653">
        <v>0</v>
      </c>
      <c r="AO1653">
        <v>15</v>
      </c>
      <c r="AP1653">
        <v>0</v>
      </c>
      <c r="AQ1653">
        <v>0</v>
      </c>
      <c r="AR1653">
        <v>0</v>
      </c>
      <c r="AS1653">
        <v>0</v>
      </c>
      <c r="AT1653">
        <v>0</v>
      </c>
      <c r="AU1653">
        <v>0</v>
      </c>
      <c r="AV1653">
        <v>0</v>
      </c>
      <c r="AW1653">
        <v>0</v>
      </c>
      <c r="AX1653">
        <v>0</v>
      </c>
      <c r="AY1653">
        <v>0</v>
      </c>
      <c r="AZ1653">
        <v>0</v>
      </c>
      <c r="BA1653">
        <v>0</v>
      </c>
      <c r="BB1653">
        <v>0</v>
      </c>
      <c r="BC1653">
        <v>0</v>
      </c>
      <c r="BD1653">
        <v>0</v>
      </c>
      <c r="BE1653">
        <v>0</v>
      </c>
      <c r="BF1653">
        <v>0</v>
      </c>
      <c r="BG1653">
        <v>0</v>
      </c>
      <c r="BH1653">
        <v>0</v>
      </c>
      <c r="BI1653">
        <v>0</v>
      </c>
      <c r="BJ1653">
        <v>0</v>
      </c>
      <c r="BK1653">
        <v>0</v>
      </c>
      <c r="BL1653">
        <v>0</v>
      </c>
      <c r="BM1653">
        <v>0</v>
      </c>
      <c r="BN1653">
        <v>0</v>
      </c>
      <c r="BO1653">
        <v>0</v>
      </c>
      <c r="BP1653">
        <v>0</v>
      </c>
      <c r="BQ1653">
        <v>0</v>
      </c>
      <c r="BR1653">
        <v>0</v>
      </c>
      <c r="BS1653">
        <v>0</v>
      </c>
      <c r="BT1653">
        <v>0</v>
      </c>
      <c r="BU1653">
        <v>0</v>
      </c>
      <c r="BV1653">
        <v>0</v>
      </c>
      <c r="BW1653">
        <v>0</v>
      </c>
      <c r="BX1653">
        <v>0</v>
      </c>
      <c r="BY1653">
        <v>0</v>
      </c>
      <c r="BZ1653">
        <v>0</v>
      </c>
      <c r="CA1653">
        <v>0</v>
      </c>
      <c r="CB1653">
        <v>0</v>
      </c>
      <c r="CC1653">
        <v>0</v>
      </c>
      <c r="CD1653">
        <v>0</v>
      </c>
      <c r="CE1653">
        <v>0</v>
      </c>
    </row>
    <row r="1654" spans="1:83" x14ac:dyDescent="0.35">
      <c r="A1654" s="9" t="str">
        <f t="shared" si="25"/>
        <v>3335.351.12</v>
      </c>
      <c r="B1654" s="52" t="e">
        <f>+IF(MATCH(A1654,List!H$10:H$145,0),"Targeted")</f>
        <v>#N/A</v>
      </c>
      <c r="C1654" s="65"/>
      <c r="D1654" s="151" t="s">
        <v>7700</v>
      </c>
      <c r="E1654" s="16" t="s">
        <v>1071</v>
      </c>
      <c r="F1654" s="16" t="s">
        <v>1072</v>
      </c>
      <c r="G1654" s="16" t="s">
        <v>1059</v>
      </c>
      <c r="H1654" s="16" t="s">
        <v>2216</v>
      </c>
      <c r="I1654" s="16" t="s">
        <v>2933</v>
      </c>
      <c r="J1654" s="16" t="s">
        <v>2934</v>
      </c>
      <c r="K1654" s="17" t="s">
        <v>52</v>
      </c>
      <c r="L1654" s="18" t="s">
        <v>2880</v>
      </c>
      <c r="M1654" s="195" t="s">
        <v>1620</v>
      </c>
      <c r="N1654" s="16" t="s">
        <v>2881</v>
      </c>
      <c r="O1654" s="17" t="s">
        <v>346</v>
      </c>
      <c r="P1654" s="17" t="s">
        <v>524</v>
      </c>
      <c r="Q1654" s="17" t="s">
        <v>306</v>
      </c>
      <c r="R1654">
        <v>0</v>
      </c>
      <c r="S1654">
        <v>0</v>
      </c>
      <c r="T1654">
        <v>0</v>
      </c>
      <c r="U1654">
        <v>0</v>
      </c>
      <c r="V1654">
        <v>0</v>
      </c>
      <c r="W1654">
        <v>0</v>
      </c>
      <c r="X1654">
        <v>0</v>
      </c>
      <c r="Y1654">
        <v>0</v>
      </c>
      <c r="Z1654">
        <v>61</v>
      </c>
      <c r="AA1654">
        <v>27</v>
      </c>
      <c r="AB1654">
        <v>46</v>
      </c>
      <c r="AC1654">
        <v>0</v>
      </c>
      <c r="AD1654">
        <v>0</v>
      </c>
      <c r="AE1654">
        <v>0</v>
      </c>
      <c r="AF1654">
        <v>0</v>
      </c>
      <c r="AG1654" s="19">
        <v>0</v>
      </c>
      <c r="AH1654">
        <v>0</v>
      </c>
      <c r="AI1654">
        <v>0</v>
      </c>
      <c r="AJ1654">
        <v>0</v>
      </c>
      <c r="AK1654">
        <v>0</v>
      </c>
      <c r="AL1654">
        <v>0</v>
      </c>
      <c r="AM1654">
        <v>0</v>
      </c>
      <c r="AN1654">
        <v>0</v>
      </c>
      <c r="AO1654">
        <v>0</v>
      </c>
      <c r="AP1654">
        <v>0</v>
      </c>
      <c r="AQ1654">
        <v>0</v>
      </c>
      <c r="AR1654">
        <v>0</v>
      </c>
      <c r="AS1654">
        <v>0</v>
      </c>
      <c r="AT1654">
        <v>0</v>
      </c>
      <c r="AU1654">
        <v>0</v>
      </c>
      <c r="AV1654">
        <v>0</v>
      </c>
      <c r="AW1654">
        <v>0</v>
      </c>
      <c r="AX1654">
        <v>0</v>
      </c>
      <c r="AY1654">
        <v>0</v>
      </c>
      <c r="AZ1654">
        <v>0</v>
      </c>
      <c r="BA1654">
        <v>0</v>
      </c>
      <c r="BB1654">
        <v>0</v>
      </c>
      <c r="BC1654">
        <v>0</v>
      </c>
      <c r="BD1654">
        <v>0</v>
      </c>
      <c r="BE1654">
        <v>0</v>
      </c>
      <c r="BF1654">
        <v>0</v>
      </c>
      <c r="BG1654">
        <v>0</v>
      </c>
      <c r="BH1654">
        <v>0</v>
      </c>
      <c r="BI1654">
        <v>0</v>
      </c>
      <c r="BJ1654">
        <v>0</v>
      </c>
      <c r="BK1654">
        <v>0</v>
      </c>
      <c r="BL1654">
        <v>0</v>
      </c>
      <c r="BM1654">
        <v>0</v>
      </c>
      <c r="BN1654">
        <v>0</v>
      </c>
      <c r="BO1654">
        <v>0</v>
      </c>
      <c r="BP1654">
        <v>0</v>
      </c>
      <c r="BQ1654">
        <v>0</v>
      </c>
      <c r="BR1654">
        <v>0</v>
      </c>
      <c r="BS1654">
        <v>0</v>
      </c>
      <c r="BT1654">
        <v>0</v>
      </c>
      <c r="BU1654">
        <v>0</v>
      </c>
      <c r="BV1654">
        <v>0</v>
      </c>
      <c r="BW1654">
        <v>0</v>
      </c>
      <c r="BX1654">
        <v>0</v>
      </c>
      <c r="BY1654">
        <v>0</v>
      </c>
      <c r="BZ1654">
        <v>0</v>
      </c>
      <c r="CA1654">
        <v>0</v>
      </c>
      <c r="CB1654">
        <v>0</v>
      </c>
      <c r="CC1654">
        <v>0</v>
      </c>
      <c r="CD1654">
        <v>0</v>
      </c>
      <c r="CE1654">
        <v>0</v>
      </c>
    </row>
    <row r="1655" spans="1:83" x14ac:dyDescent="0.35">
      <c r="A1655" s="9" t="str">
        <f t="shared" si="25"/>
        <v>4140.351.12</v>
      </c>
      <c r="B1655" s="52" t="e">
        <f>+IF(MATCH(A1655,List!H$10:H$145,0),"Targeted")</f>
        <v>#N/A</v>
      </c>
      <c r="C1655" s="65"/>
      <c r="D1655" s="151" t="s">
        <v>7700</v>
      </c>
      <c r="E1655" s="16" t="s">
        <v>1071</v>
      </c>
      <c r="F1655" s="16" t="s">
        <v>1072</v>
      </c>
      <c r="G1655" s="16" t="s">
        <v>1059</v>
      </c>
      <c r="H1655" s="16" t="s">
        <v>2216</v>
      </c>
      <c r="I1655" s="16" t="s">
        <v>2935</v>
      </c>
      <c r="J1655" s="16" t="s">
        <v>2936</v>
      </c>
      <c r="K1655" s="17" t="s">
        <v>52</v>
      </c>
      <c r="L1655" s="18" t="s">
        <v>2880</v>
      </c>
      <c r="M1655" s="195" t="s">
        <v>1620</v>
      </c>
      <c r="N1655" s="16" t="s">
        <v>2881</v>
      </c>
      <c r="O1655" s="17" t="s">
        <v>346</v>
      </c>
      <c r="P1655" s="17" t="s">
        <v>305</v>
      </c>
      <c r="Q1655" s="17" t="s">
        <v>306</v>
      </c>
      <c r="R1655">
        <v>0</v>
      </c>
      <c r="S1655">
        <v>0</v>
      </c>
      <c r="T1655">
        <v>0</v>
      </c>
      <c r="U1655">
        <v>0</v>
      </c>
      <c r="V1655">
        <v>0</v>
      </c>
      <c r="W1655">
        <v>0</v>
      </c>
      <c r="X1655">
        <v>0</v>
      </c>
      <c r="Y1655">
        <v>0</v>
      </c>
      <c r="Z1655">
        <v>0</v>
      </c>
      <c r="AA1655">
        <v>0</v>
      </c>
      <c r="AB1655">
        <v>0</v>
      </c>
      <c r="AC1655">
        <v>0</v>
      </c>
      <c r="AD1655">
        <v>0</v>
      </c>
      <c r="AE1655">
        <v>0</v>
      </c>
      <c r="AF1655">
        <v>0</v>
      </c>
      <c r="AG1655" s="19">
        <v>0</v>
      </c>
      <c r="AH1655">
        <v>0</v>
      </c>
      <c r="AI1655">
        <v>0</v>
      </c>
      <c r="AJ1655">
        <v>0</v>
      </c>
      <c r="AK1655">
        <v>0</v>
      </c>
      <c r="AL1655">
        <v>0</v>
      </c>
      <c r="AM1655">
        <v>0</v>
      </c>
      <c r="AN1655">
        <v>0</v>
      </c>
      <c r="AO1655">
        <v>0</v>
      </c>
      <c r="AP1655">
        <v>0</v>
      </c>
      <c r="AQ1655">
        <v>0</v>
      </c>
      <c r="AR1655">
        <v>0</v>
      </c>
      <c r="AS1655">
        <v>0</v>
      </c>
      <c r="AT1655">
        <v>3000</v>
      </c>
      <c r="AU1655">
        <v>0</v>
      </c>
      <c r="AV1655">
        <v>0</v>
      </c>
      <c r="AW1655">
        <v>0</v>
      </c>
      <c r="AX1655">
        <v>0</v>
      </c>
      <c r="AY1655">
        <v>0</v>
      </c>
      <c r="AZ1655">
        <v>0</v>
      </c>
      <c r="BA1655">
        <v>0</v>
      </c>
      <c r="BB1655">
        <v>0</v>
      </c>
      <c r="BC1655">
        <v>0</v>
      </c>
      <c r="BD1655">
        <v>0</v>
      </c>
      <c r="BE1655">
        <v>0</v>
      </c>
      <c r="BF1655">
        <v>0</v>
      </c>
      <c r="BG1655">
        <v>0</v>
      </c>
      <c r="BH1655">
        <v>0</v>
      </c>
      <c r="BI1655">
        <v>0</v>
      </c>
      <c r="BJ1655">
        <v>0</v>
      </c>
      <c r="BK1655">
        <v>0</v>
      </c>
      <c r="BL1655">
        <v>0</v>
      </c>
      <c r="BM1655">
        <v>0</v>
      </c>
      <c r="BN1655">
        <v>0</v>
      </c>
      <c r="BO1655">
        <v>0</v>
      </c>
      <c r="BP1655">
        <v>0</v>
      </c>
      <c r="BQ1655">
        <v>0</v>
      </c>
      <c r="BR1655">
        <v>0</v>
      </c>
      <c r="BS1655">
        <v>0</v>
      </c>
      <c r="BT1655">
        <v>0</v>
      </c>
      <c r="BU1655">
        <v>0</v>
      </c>
      <c r="BV1655">
        <v>0</v>
      </c>
      <c r="BW1655">
        <v>0</v>
      </c>
      <c r="BX1655">
        <v>0</v>
      </c>
      <c r="BY1655">
        <v>0</v>
      </c>
      <c r="BZ1655">
        <v>0</v>
      </c>
      <c r="CA1655">
        <v>0</v>
      </c>
      <c r="CB1655">
        <v>0</v>
      </c>
      <c r="CC1655">
        <v>0</v>
      </c>
      <c r="CD1655">
        <v>0</v>
      </c>
      <c r="CE1655">
        <v>0</v>
      </c>
    </row>
    <row r="1656" spans="1:83" x14ac:dyDescent="0.35">
      <c r="A1656" s="9" t="str">
        <f t="shared" si="25"/>
        <v>4140.351.12</v>
      </c>
      <c r="B1656" s="52" t="e">
        <f>+IF(MATCH(A1656,List!H$10:H$145,0),"Targeted")</f>
        <v>#N/A</v>
      </c>
      <c r="C1656" s="65"/>
      <c r="D1656" s="151"/>
      <c r="E1656" s="16" t="s">
        <v>1071</v>
      </c>
      <c r="F1656" s="16" t="s">
        <v>1072</v>
      </c>
      <c r="G1656" s="16" t="s">
        <v>1059</v>
      </c>
      <c r="H1656" s="16" t="s">
        <v>2216</v>
      </c>
      <c r="I1656" s="16" t="s">
        <v>2935</v>
      </c>
      <c r="J1656" s="16" t="s">
        <v>2936</v>
      </c>
      <c r="K1656" s="17" t="s">
        <v>52</v>
      </c>
      <c r="L1656" s="18" t="s">
        <v>2880</v>
      </c>
      <c r="M1656" s="195" t="s">
        <v>1620</v>
      </c>
      <c r="N1656" s="16" t="s">
        <v>2881</v>
      </c>
      <c r="O1656" s="17" t="s">
        <v>304</v>
      </c>
      <c r="P1656" s="17" t="s">
        <v>305</v>
      </c>
      <c r="Q1656" s="17" t="s">
        <v>306</v>
      </c>
      <c r="R1656">
        <v>99846</v>
      </c>
      <c r="S1656">
        <v>75945</v>
      </c>
      <c r="T1656">
        <v>89452</v>
      </c>
      <c r="U1656">
        <v>107228</v>
      </c>
      <c r="V1656">
        <v>74866</v>
      </c>
      <c r="W1656">
        <v>-14389</v>
      </c>
      <c r="X1656">
        <v>98255</v>
      </c>
      <c r="Y1656">
        <v>257423</v>
      </c>
      <c r="Z1656">
        <v>-86382</v>
      </c>
      <c r="AA1656">
        <v>18098</v>
      </c>
      <c r="AB1656">
        <v>130438</v>
      </c>
      <c r="AC1656">
        <v>162417</v>
      </c>
      <c r="AD1656">
        <v>93572</v>
      </c>
      <c r="AE1656">
        <v>1242232</v>
      </c>
      <c r="AF1656">
        <v>970779</v>
      </c>
      <c r="AG1656" s="19">
        <v>240973</v>
      </c>
      <c r="AH1656">
        <v>1643435</v>
      </c>
      <c r="AI1656">
        <v>4293451</v>
      </c>
      <c r="AJ1656">
        <v>6062151</v>
      </c>
      <c r="AK1656">
        <v>4460186</v>
      </c>
      <c r="AL1656">
        <v>5561654</v>
      </c>
      <c r="AM1656">
        <v>2425287</v>
      </c>
      <c r="AN1656">
        <v>2103424</v>
      </c>
      <c r="AO1656">
        <v>3887506</v>
      </c>
      <c r="AP1656">
        <v>5440291</v>
      </c>
      <c r="AQ1656">
        <v>3233710</v>
      </c>
      <c r="AR1656">
        <v>2563710</v>
      </c>
      <c r="AS1656">
        <v>2617671</v>
      </c>
      <c r="AT1656">
        <v>2984318</v>
      </c>
      <c r="AU1656">
        <v>2241363</v>
      </c>
      <c r="AV1656">
        <v>1996440</v>
      </c>
      <c r="AW1656">
        <v>805385</v>
      </c>
      <c r="AX1656">
        <v>54539</v>
      </c>
      <c r="AY1656">
        <v>-237527</v>
      </c>
      <c r="AZ1656">
        <v>-517000</v>
      </c>
      <c r="BA1656">
        <v>-1138000</v>
      </c>
      <c r="BB1656">
        <v>-1246000</v>
      </c>
      <c r="BC1656">
        <v>-1166000</v>
      </c>
      <c r="BD1656">
        <v>-1030000</v>
      </c>
      <c r="BE1656">
        <v>-902000</v>
      </c>
      <c r="BF1656">
        <v>-812000</v>
      </c>
      <c r="BG1656">
        <v>-850000</v>
      </c>
      <c r="BH1656">
        <v>-830000</v>
      </c>
      <c r="BI1656">
        <v>-750000</v>
      </c>
      <c r="BJ1656">
        <v>-595000</v>
      </c>
      <c r="BK1656">
        <v>-470000</v>
      </c>
      <c r="BL1656">
        <v>-389000</v>
      </c>
      <c r="BM1656">
        <v>-370000</v>
      </c>
      <c r="BN1656">
        <v>-264000</v>
      </c>
      <c r="BO1656">
        <v>-222000</v>
      </c>
      <c r="BP1656">
        <v>-240000</v>
      </c>
      <c r="BQ1656">
        <v>-201000</v>
      </c>
      <c r="BR1656">
        <v>-170000</v>
      </c>
      <c r="BS1656">
        <v>-118000</v>
      </c>
      <c r="BT1656">
        <v>-94000</v>
      </c>
      <c r="BU1656">
        <v>-75000</v>
      </c>
      <c r="BV1656">
        <v>-63000</v>
      </c>
      <c r="BW1656">
        <v>-54000</v>
      </c>
      <c r="BX1656" s="10">
        <v>-40000</v>
      </c>
      <c r="BY1656">
        <v>-34000</v>
      </c>
      <c r="BZ1656">
        <v>3000</v>
      </c>
      <c r="CA1656">
        <v>-24000</v>
      </c>
      <c r="CB1656">
        <v>-20000</v>
      </c>
      <c r="CC1656">
        <v>-17000</v>
      </c>
      <c r="CD1656">
        <v>-15000</v>
      </c>
      <c r="CE1656">
        <v>-12000</v>
      </c>
    </row>
    <row r="1657" spans="1:83" x14ac:dyDescent="0.35">
      <c r="A1657" s="9" t="str">
        <f t="shared" si="25"/>
        <v>4336.351.12</v>
      </c>
      <c r="B1657" s="52" t="e">
        <f>+IF(MATCH(A1657,List!H$10:H$145,0),"Targeted")</f>
        <v>#N/A</v>
      </c>
      <c r="C1657" s="65"/>
      <c r="D1657" s="151" t="s">
        <v>7700</v>
      </c>
      <c r="E1657" s="16" t="s">
        <v>1071</v>
      </c>
      <c r="F1657" s="16" t="s">
        <v>1072</v>
      </c>
      <c r="G1657" s="16" t="s">
        <v>1059</v>
      </c>
      <c r="H1657" s="16" t="s">
        <v>2216</v>
      </c>
      <c r="I1657" s="16" t="s">
        <v>2226</v>
      </c>
      <c r="J1657" s="16" t="s">
        <v>2227</v>
      </c>
      <c r="K1657" s="17" t="s">
        <v>52</v>
      </c>
      <c r="L1657" s="18" t="s">
        <v>2880</v>
      </c>
      <c r="M1657" s="195" t="s">
        <v>1620</v>
      </c>
      <c r="N1657" s="16" t="s">
        <v>2881</v>
      </c>
      <c r="O1657" s="17" t="s">
        <v>346</v>
      </c>
      <c r="P1657" s="17" t="s">
        <v>305</v>
      </c>
      <c r="Q1657" s="17" t="s">
        <v>306</v>
      </c>
      <c r="R1657">
        <v>0</v>
      </c>
      <c r="S1657">
        <v>0</v>
      </c>
      <c r="T1657">
        <v>0</v>
      </c>
      <c r="U1657">
        <v>0</v>
      </c>
      <c r="V1657">
        <v>0</v>
      </c>
      <c r="W1657">
        <v>0</v>
      </c>
      <c r="X1657">
        <v>0</v>
      </c>
      <c r="Y1657">
        <v>0</v>
      </c>
      <c r="Z1657">
        <v>0</v>
      </c>
      <c r="AA1657">
        <v>0</v>
      </c>
      <c r="AB1657">
        <v>0</v>
      </c>
      <c r="AC1657">
        <v>0</v>
      </c>
      <c r="AD1657">
        <v>0</v>
      </c>
      <c r="AE1657">
        <v>0</v>
      </c>
      <c r="AF1657">
        <v>0</v>
      </c>
      <c r="AG1657" s="19">
        <v>0</v>
      </c>
      <c r="AH1657">
        <v>0</v>
      </c>
      <c r="AI1657">
        <v>0</v>
      </c>
      <c r="AJ1657">
        <v>0</v>
      </c>
      <c r="AK1657">
        <v>0</v>
      </c>
      <c r="AL1657">
        <v>0</v>
      </c>
      <c r="AM1657">
        <v>0</v>
      </c>
      <c r="AN1657">
        <v>0</v>
      </c>
      <c r="AO1657">
        <v>0</v>
      </c>
      <c r="AP1657">
        <v>0</v>
      </c>
      <c r="AQ1657">
        <v>0</v>
      </c>
      <c r="AR1657">
        <v>0</v>
      </c>
      <c r="AS1657">
        <v>0</v>
      </c>
      <c r="AT1657">
        <v>0</v>
      </c>
      <c r="AU1657">
        <v>0</v>
      </c>
      <c r="AV1657">
        <v>0</v>
      </c>
      <c r="AW1657">
        <v>0</v>
      </c>
      <c r="AX1657">
        <v>0</v>
      </c>
      <c r="AY1657">
        <v>0</v>
      </c>
      <c r="AZ1657">
        <v>0</v>
      </c>
      <c r="BA1657">
        <v>0</v>
      </c>
      <c r="BB1657">
        <v>0</v>
      </c>
      <c r="BC1657">
        <v>0</v>
      </c>
      <c r="BD1657">
        <v>0</v>
      </c>
      <c r="BE1657">
        <v>0</v>
      </c>
      <c r="BF1657">
        <v>0</v>
      </c>
      <c r="BG1657">
        <v>0</v>
      </c>
      <c r="BH1657">
        <v>0</v>
      </c>
      <c r="BI1657">
        <v>0</v>
      </c>
      <c r="BJ1657">
        <v>0</v>
      </c>
      <c r="BK1657">
        <v>0</v>
      </c>
      <c r="BL1657">
        <v>0</v>
      </c>
      <c r="BM1657">
        <v>0</v>
      </c>
      <c r="BN1657">
        <v>0</v>
      </c>
      <c r="BO1657">
        <v>43000</v>
      </c>
      <c r="BP1657">
        <v>18000</v>
      </c>
      <c r="BQ1657">
        <v>0</v>
      </c>
      <c r="BR1657">
        <v>0</v>
      </c>
      <c r="BS1657">
        <v>0</v>
      </c>
      <c r="BT1657">
        <v>0</v>
      </c>
      <c r="BU1657">
        <v>0</v>
      </c>
      <c r="BV1657">
        <v>0</v>
      </c>
      <c r="BW1657">
        <v>0</v>
      </c>
      <c r="BX1657">
        <v>4000</v>
      </c>
      <c r="BY1657">
        <v>0</v>
      </c>
      <c r="BZ1657">
        <v>14000</v>
      </c>
      <c r="CA1657">
        <v>0</v>
      </c>
      <c r="CB1657">
        <v>0</v>
      </c>
      <c r="CC1657">
        <v>0</v>
      </c>
      <c r="CD1657">
        <v>0</v>
      </c>
      <c r="CE1657">
        <v>0</v>
      </c>
    </row>
    <row r="1658" spans="1:83" x14ac:dyDescent="0.35">
      <c r="A1658" s="9" t="str">
        <f t="shared" si="25"/>
        <v>4336.351.12</v>
      </c>
      <c r="B1658" s="52" t="e">
        <f>+IF(MATCH(A1658,List!H$10:H$145,0),"Targeted")</f>
        <v>#N/A</v>
      </c>
      <c r="C1658" s="65"/>
      <c r="D1658" s="151"/>
      <c r="E1658" s="16" t="s">
        <v>1071</v>
      </c>
      <c r="F1658" s="16" t="s">
        <v>1072</v>
      </c>
      <c r="G1658" s="16" t="s">
        <v>1059</v>
      </c>
      <c r="H1658" s="16" t="s">
        <v>2216</v>
      </c>
      <c r="I1658" s="16" t="s">
        <v>2226</v>
      </c>
      <c r="J1658" s="16" t="s">
        <v>2227</v>
      </c>
      <c r="K1658" s="17" t="s">
        <v>52</v>
      </c>
      <c r="L1658" s="18" t="s">
        <v>2880</v>
      </c>
      <c r="M1658" s="195" t="s">
        <v>1620</v>
      </c>
      <c r="N1658" s="16" t="s">
        <v>2881</v>
      </c>
      <c r="O1658" s="17" t="s">
        <v>304</v>
      </c>
      <c r="P1658" s="17" t="s">
        <v>305</v>
      </c>
      <c r="Q1658" s="17" t="s">
        <v>306</v>
      </c>
      <c r="R1658">
        <v>2038377</v>
      </c>
      <c r="S1658">
        <v>3003580</v>
      </c>
      <c r="T1658">
        <v>2923210</v>
      </c>
      <c r="U1658">
        <v>2370999</v>
      </c>
      <c r="V1658">
        <v>1192008</v>
      </c>
      <c r="W1658">
        <v>1693779</v>
      </c>
      <c r="X1658">
        <v>2896313</v>
      </c>
      <c r="Y1658">
        <v>3580453</v>
      </c>
      <c r="Z1658">
        <v>3399917</v>
      </c>
      <c r="AA1658">
        <v>2509968</v>
      </c>
      <c r="AB1658">
        <v>3831948</v>
      </c>
      <c r="AC1658">
        <v>3385387</v>
      </c>
      <c r="AD1658">
        <v>792103</v>
      </c>
      <c r="AE1658">
        <v>465417</v>
      </c>
      <c r="AF1658">
        <v>916349</v>
      </c>
      <c r="AG1658" s="19">
        <v>406401</v>
      </c>
      <c r="AH1658">
        <v>3764080</v>
      </c>
      <c r="AI1658">
        <v>5569498</v>
      </c>
      <c r="AJ1658">
        <v>3527906</v>
      </c>
      <c r="AK1658">
        <v>2582531</v>
      </c>
      <c r="AL1658">
        <v>3627137</v>
      </c>
      <c r="AM1658">
        <v>11103894</v>
      </c>
      <c r="AN1658">
        <v>17485008</v>
      </c>
      <c r="AO1658">
        <v>6009883</v>
      </c>
      <c r="AP1658">
        <v>15794905</v>
      </c>
      <c r="AQ1658">
        <v>24560493</v>
      </c>
      <c r="AR1658">
        <v>20962917</v>
      </c>
      <c r="AS1658">
        <v>10775115</v>
      </c>
      <c r="AT1658">
        <v>10089406</v>
      </c>
      <c r="AU1658">
        <v>5854700</v>
      </c>
      <c r="AV1658">
        <v>8985748</v>
      </c>
      <c r="AW1658">
        <v>8683974</v>
      </c>
      <c r="AX1658">
        <v>14774214</v>
      </c>
      <c r="AY1658">
        <v>9603407</v>
      </c>
      <c r="AZ1658">
        <v>5440000</v>
      </c>
      <c r="BA1658">
        <v>5255000</v>
      </c>
      <c r="BB1658">
        <v>5502000</v>
      </c>
      <c r="BC1658">
        <v>8241000</v>
      </c>
      <c r="BD1658">
        <v>17517000</v>
      </c>
      <c r="BE1658">
        <v>30454000</v>
      </c>
      <c r="BF1658">
        <v>22286000</v>
      </c>
      <c r="BG1658">
        <v>13780000</v>
      </c>
      <c r="BH1658">
        <v>15138000</v>
      </c>
      <c r="BI1658">
        <v>8475000</v>
      </c>
      <c r="BJ1658">
        <v>18597000</v>
      </c>
      <c r="BK1658">
        <v>18160000</v>
      </c>
      <c r="BL1658">
        <v>8173000</v>
      </c>
      <c r="BM1658">
        <v>6055000</v>
      </c>
      <c r="BN1658">
        <v>8215000</v>
      </c>
      <c r="BO1658">
        <v>6836000</v>
      </c>
      <c r="BP1658">
        <v>5696000</v>
      </c>
      <c r="BQ1658">
        <v>5059000</v>
      </c>
      <c r="BR1658">
        <v>6504000</v>
      </c>
      <c r="BS1658">
        <v>9361000</v>
      </c>
      <c r="BT1658">
        <v>4923000</v>
      </c>
      <c r="BU1658">
        <v>7736000</v>
      </c>
      <c r="BV1658">
        <v>8890000</v>
      </c>
      <c r="BW1658">
        <v>8898000</v>
      </c>
      <c r="BX1658" s="10">
        <v>19473000</v>
      </c>
      <c r="BY1658">
        <v>15017000</v>
      </c>
      <c r="BZ1658">
        <v>24877000</v>
      </c>
      <c r="CA1658">
        <v>7226000</v>
      </c>
      <c r="CB1658">
        <v>7279000</v>
      </c>
      <c r="CC1658">
        <v>7496000</v>
      </c>
      <c r="CD1658">
        <v>7313000</v>
      </c>
      <c r="CE1658">
        <v>7144000</v>
      </c>
    </row>
    <row r="1659" spans="1:83" x14ac:dyDescent="0.35">
      <c r="A1659" s="9" t="str">
        <f t="shared" si="25"/>
        <v>4336.351.12</v>
      </c>
      <c r="B1659" s="52" t="e">
        <f>+IF(MATCH(A1659,List!H$10:H$145,0),"Targeted")</f>
        <v>#N/A</v>
      </c>
      <c r="C1659" s="65"/>
      <c r="D1659" s="151"/>
      <c r="E1659" s="16" t="s">
        <v>1071</v>
      </c>
      <c r="F1659" s="16" t="s">
        <v>1072</v>
      </c>
      <c r="G1659" s="16" t="s">
        <v>1059</v>
      </c>
      <c r="H1659" s="16" t="s">
        <v>2216</v>
      </c>
      <c r="I1659" s="16" t="s">
        <v>2226</v>
      </c>
      <c r="J1659" s="16" t="s">
        <v>2227</v>
      </c>
      <c r="K1659" s="17" t="s">
        <v>52</v>
      </c>
      <c r="L1659" s="18" t="s">
        <v>2880</v>
      </c>
      <c r="M1659" s="195" t="s">
        <v>1620</v>
      </c>
      <c r="N1659" s="16" t="s">
        <v>2881</v>
      </c>
      <c r="O1659" s="17" t="s">
        <v>304</v>
      </c>
      <c r="P1659" s="17" t="s">
        <v>524</v>
      </c>
      <c r="Q1659" s="17" t="s">
        <v>306</v>
      </c>
      <c r="R1659">
        <v>380891</v>
      </c>
      <c r="S1659">
        <v>353123</v>
      </c>
      <c r="T1659">
        <v>481320</v>
      </c>
      <c r="U1659">
        <v>387198</v>
      </c>
      <c r="V1659">
        <v>226897</v>
      </c>
      <c r="W1659">
        <v>278406</v>
      </c>
      <c r="X1659">
        <v>405051</v>
      </c>
      <c r="Y1659">
        <v>609949</v>
      </c>
      <c r="Z1659">
        <v>433700</v>
      </c>
      <c r="AA1659">
        <v>387340</v>
      </c>
      <c r="AB1659">
        <v>267968</v>
      </c>
      <c r="AC1659">
        <v>243902</v>
      </c>
      <c r="AD1659">
        <v>234011</v>
      </c>
      <c r="AE1659">
        <v>128349</v>
      </c>
      <c r="AF1659">
        <v>143497</v>
      </c>
      <c r="AG1659" s="19">
        <v>47282</v>
      </c>
      <c r="AH1659">
        <v>55504</v>
      </c>
      <c r="AI1659">
        <v>86887</v>
      </c>
      <c r="AJ1659">
        <v>83617</v>
      </c>
      <c r="AK1659">
        <v>169143</v>
      </c>
      <c r="AL1659">
        <v>409170</v>
      </c>
      <c r="AM1659">
        <v>548243</v>
      </c>
      <c r="AN1659">
        <v>1365891</v>
      </c>
      <c r="AO1659">
        <v>1305605</v>
      </c>
      <c r="AP1659">
        <v>1888291</v>
      </c>
      <c r="AQ1659">
        <v>1280711</v>
      </c>
      <c r="AR1659">
        <v>1444953</v>
      </c>
      <c r="AS1659">
        <v>1399719</v>
      </c>
      <c r="AT1659">
        <v>492859</v>
      </c>
      <c r="AU1659">
        <v>402951</v>
      </c>
      <c r="AV1659">
        <v>287712</v>
      </c>
      <c r="AW1659">
        <v>349442</v>
      </c>
      <c r="AX1659">
        <v>281197</v>
      </c>
      <c r="AY1659">
        <v>148777</v>
      </c>
      <c r="AZ1659">
        <v>115000</v>
      </c>
      <c r="BA1659">
        <v>9000</v>
      </c>
      <c r="BB1659">
        <v>1000</v>
      </c>
      <c r="BC1659">
        <v>25000</v>
      </c>
      <c r="BD1659">
        <v>27000</v>
      </c>
      <c r="BE1659">
        <v>44000</v>
      </c>
      <c r="BF1659">
        <v>56000</v>
      </c>
      <c r="BG1659">
        <v>61000</v>
      </c>
      <c r="BH1659">
        <v>120000</v>
      </c>
      <c r="BI1659">
        <v>294000</v>
      </c>
      <c r="BJ1659">
        <v>209000</v>
      </c>
      <c r="BK1659">
        <v>46000</v>
      </c>
      <c r="BL1659">
        <v>23000</v>
      </c>
      <c r="BM1659">
        <v>99000</v>
      </c>
      <c r="BN1659">
        <v>88000</v>
      </c>
      <c r="BO1659">
        <v>203000</v>
      </c>
      <c r="BP1659">
        <v>225000</v>
      </c>
      <c r="BQ1659">
        <v>4000</v>
      </c>
      <c r="BR1659">
        <v>0</v>
      </c>
      <c r="BS1659">
        <v>0</v>
      </c>
      <c r="BT1659">
        <v>0</v>
      </c>
      <c r="BU1659">
        <v>0</v>
      </c>
      <c r="BV1659">
        <v>0</v>
      </c>
      <c r="BW1659">
        <v>0</v>
      </c>
      <c r="BX1659" s="10">
        <v>0</v>
      </c>
      <c r="BY1659">
        <v>0</v>
      </c>
      <c r="BZ1659">
        <v>0</v>
      </c>
      <c r="CA1659">
        <v>0</v>
      </c>
      <c r="CB1659">
        <v>0</v>
      </c>
      <c r="CC1659">
        <v>0</v>
      </c>
      <c r="CD1659">
        <v>0</v>
      </c>
      <c r="CE1659">
        <v>0</v>
      </c>
    </row>
    <row r="1660" spans="1:83" x14ac:dyDescent="0.35">
      <c r="A1660" s="9" t="str">
        <f t="shared" si="25"/>
        <v>4338.351.12</v>
      </c>
      <c r="B1660" s="52" t="e">
        <f>+IF(MATCH(A1660,List!H$10:H$145,0),"Targeted")</f>
        <v>#N/A</v>
      </c>
      <c r="C1660" s="65"/>
      <c r="D1660" s="151"/>
      <c r="E1660" s="16" t="s">
        <v>1071</v>
      </c>
      <c r="F1660" s="16" t="s">
        <v>1072</v>
      </c>
      <c r="G1660" s="16" t="s">
        <v>1059</v>
      </c>
      <c r="H1660" s="16" t="s">
        <v>2216</v>
      </c>
      <c r="I1660" s="16" t="s">
        <v>2937</v>
      </c>
      <c r="J1660" s="16" t="s">
        <v>2938</v>
      </c>
      <c r="K1660" s="17" t="s">
        <v>52</v>
      </c>
      <c r="L1660" s="18" t="s">
        <v>2880</v>
      </c>
      <c r="M1660" s="195" t="s">
        <v>1620</v>
      </c>
      <c r="N1660" s="16" t="s">
        <v>2881</v>
      </c>
      <c r="O1660" s="17" t="s">
        <v>304</v>
      </c>
      <c r="P1660" s="17" t="s">
        <v>305</v>
      </c>
      <c r="Q1660" s="17" t="s">
        <v>306</v>
      </c>
      <c r="R1660">
        <v>0</v>
      </c>
      <c r="S1660">
        <v>0</v>
      </c>
      <c r="T1660">
        <v>0</v>
      </c>
      <c r="U1660">
        <v>0</v>
      </c>
      <c r="V1660">
        <v>0</v>
      </c>
      <c r="W1660">
        <v>0</v>
      </c>
      <c r="X1660">
        <v>0</v>
      </c>
      <c r="Y1660">
        <v>0</v>
      </c>
      <c r="Z1660">
        <v>0</v>
      </c>
      <c r="AA1660">
        <v>0</v>
      </c>
      <c r="AB1660">
        <v>0</v>
      </c>
      <c r="AC1660">
        <v>0</v>
      </c>
      <c r="AD1660">
        <v>0</v>
      </c>
      <c r="AE1660">
        <v>0</v>
      </c>
      <c r="AF1660">
        <v>0</v>
      </c>
      <c r="AG1660" s="19">
        <v>0</v>
      </c>
      <c r="AH1660">
        <v>0</v>
      </c>
      <c r="AI1660">
        <v>0</v>
      </c>
      <c r="AJ1660">
        <v>0</v>
      </c>
      <c r="AK1660">
        <v>0</v>
      </c>
      <c r="AL1660">
        <v>0</v>
      </c>
      <c r="AM1660">
        <v>0</v>
      </c>
      <c r="AN1660">
        <v>0</v>
      </c>
      <c r="AO1660">
        <v>0</v>
      </c>
      <c r="AP1660">
        <v>0</v>
      </c>
      <c r="AQ1660">
        <v>0</v>
      </c>
      <c r="AR1660">
        <v>0</v>
      </c>
      <c r="AS1660">
        <v>0</v>
      </c>
      <c r="AT1660">
        <v>0</v>
      </c>
      <c r="AU1660">
        <v>122554</v>
      </c>
      <c r="AV1660">
        <v>836633</v>
      </c>
      <c r="AW1660">
        <v>485851</v>
      </c>
      <c r="AX1660">
        <v>453485</v>
      </c>
      <c r="AY1660">
        <v>478912</v>
      </c>
      <c r="AZ1660">
        <v>271000</v>
      </c>
      <c r="BA1660">
        <v>-397000</v>
      </c>
      <c r="BB1660">
        <v>-339000</v>
      </c>
      <c r="BC1660">
        <v>-277000</v>
      </c>
      <c r="BD1660">
        <v>-234000</v>
      </c>
      <c r="BE1660">
        <v>-214000</v>
      </c>
      <c r="BF1660">
        <v>-423000</v>
      </c>
      <c r="BG1660">
        <v>-501000</v>
      </c>
      <c r="BH1660">
        <v>-448000</v>
      </c>
      <c r="BI1660">
        <v>-417000</v>
      </c>
      <c r="BJ1660">
        <v>-1764000</v>
      </c>
      <c r="BK1660">
        <v>-974000</v>
      </c>
      <c r="BL1660">
        <v>-197000</v>
      </c>
      <c r="BM1660">
        <v>-224000</v>
      </c>
      <c r="BN1660">
        <v>-4000</v>
      </c>
      <c r="BO1660">
        <v>-5000</v>
      </c>
      <c r="BP1660">
        <v>-16000</v>
      </c>
      <c r="BQ1660">
        <v>-34000</v>
      </c>
      <c r="BR1660">
        <v>-11000</v>
      </c>
      <c r="BS1660">
        <v>-11000</v>
      </c>
      <c r="BT1660">
        <v>-11000</v>
      </c>
      <c r="BU1660">
        <v>-12000</v>
      </c>
      <c r="BV1660">
        <v>-8000</v>
      </c>
      <c r="BW1660">
        <v>-3000</v>
      </c>
      <c r="BX1660" s="10">
        <v>0</v>
      </c>
      <c r="BY1660">
        <v>0</v>
      </c>
      <c r="BZ1660">
        <v>2000</v>
      </c>
      <c r="CA1660">
        <v>2000</v>
      </c>
      <c r="CB1660">
        <v>2000</v>
      </c>
      <c r="CC1660">
        <v>1000</v>
      </c>
      <c r="CD1660">
        <v>0</v>
      </c>
      <c r="CE1660">
        <v>0</v>
      </c>
    </row>
    <row r="1661" spans="1:83" x14ac:dyDescent="0.35">
      <c r="A1661" s="9" t="str">
        <f t="shared" si="25"/>
        <v>4501.351.12</v>
      </c>
      <c r="B1661" s="52" t="e">
        <f>+IF(MATCH(A1661,List!H$10:H$145,0),"Targeted")</f>
        <v>#N/A</v>
      </c>
      <c r="C1661" s="65"/>
      <c r="D1661" s="151" t="s">
        <v>7700</v>
      </c>
      <c r="E1661" s="16" t="s">
        <v>1071</v>
      </c>
      <c r="F1661" s="16" t="s">
        <v>1072</v>
      </c>
      <c r="G1661" s="16" t="s">
        <v>1059</v>
      </c>
      <c r="H1661" s="16" t="s">
        <v>2216</v>
      </c>
      <c r="I1661" s="16" t="s">
        <v>2939</v>
      </c>
      <c r="J1661" s="16" t="s">
        <v>2940</v>
      </c>
      <c r="K1661" s="17" t="s">
        <v>52</v>
      </c>
      <c r="L1661" s="18" t="s">
        <v>2880</v>
      </c>
      <c r="M1661" s="195" t="s">
        <v>1620</v>
      </c>
      <c r="N1661" s="16" t="s">
        <v>2881</v>
      </c>
      <c r="O1661" s="17" t="s">
        <v>346</v>
      </c>
      <c r="P1661" s="17" t="s">
        <v>305</v>
      </c>
      <c r="Q1661" s="17" t="s">
        <v>306</v>
      </c>
      <c r="R1661">
        <v>312</v>
      </c>
      <c r="S1661">
        <v>78</v>
      </c>
      <c r="T1661">
        <v>13</v>
      </c>
      <c r="U1661">
        <v>68</v>
      </c>
      <c r="V1661">
        <v>-161</v>
      </c>
      <c r="W1661">
        <v>-86</v>
      </c>
      <c r="X1661">
        <v>-21</v>
      </c>
      <c r="Y1661">
        <v>3</v>
      </c>
      <c r="Z1661">
        <v>19</v>
      </c>
      <c r="AA1661">
        <v>-26</v>
      </c>
      <c r="AB1661">
        <v>-7</v>
      </c>
      <c r="AC1661">
        <v>3</v>
      </c>
      <c r="AD1661">
        <v>7</v>
      </c>
      <c r="AE1661">
        <v>4</v>
      </c>
      <c r="AF1661">
        <v>-20</v>
      </c>
      <c r="AG1661" s="19">
        <v>20</v>
      </c>
      <c r="AH1661">
        <v>0</v>
      </c>
      <c r="AI1661">
        <v>0</v>
      </c>
      <c r="AJ1661">
        <v>0</v>
      </c>
      <c r="AK1661">
        <v>0</v>
      </c>
      <c r="AL1661">
        <v>0</v>
      </c>
      <c r="AM1661">
        <v>0</v>
      </c>
      <c r="AN1661">
        <v>0</v>
      </c>
      <c r="AO1661">
        <v>0</v>
      </c>
      <c r="AP1661">
        <v>0</v>
      </c>
      <c r="AQ1661">
        <v>0</v>
      </c>
      <c r="AR1661">
        <v>0</v>
      </c>
      <c r="AS1661">
        <v>0</v>
      </c>
      <c r="AT1661">
        <v>0</v>
      </c>
      <c r="AU1661">
        <v>0</v>
      </c>
      <c r="AV1661">
        <v>0</v>
      </c>
      <c r="AW1661">
        <v>0</v>
      </c>
      <c r="AX1661">
        <v>0</v>
      </c>
      <c r="AY1661">
        <v>0</v>
      </c>
      <c r="AZ1661">
        <v>0</v>
      </c>
      <c r="BA1661">
        <v>0</v>
      </c>
      <c r="BB1661">
        <v>0</v>
      </c>
      <c r="BC1661">
        <v>0</v>
      </c>
      <c r="BD1661">
        <v>0</v>
      </c>
      <c r="BE1661">
        <v>0</v>
      </c>
      <c r="BF1661">
        <v>0</v>
      </c>
      <c r="BG1661">
        <v>0</v>
      </c>
      <c r="BH1661">
        <v>0</v>
      </c>
      <c r="BI1661">
        <v>0</v>
      </c>
      <c r="BJ1661">
        <v>0</v>
      </c>
      <c r="BK1661">
        <v>0</v>
      </c>
      <c r="BL1661">
        <v>0</v>
      </c>
      <c r="BM1661">
        <v>0</v>
      </c>
      <c r="BN1661">
        <v>0</v>
      </c>
      <c r="BO1661">
        <v>0</v>
      </c>
      <c r="BP1661">
        <v>0</v>
      </c>
      <c r="BQ1661">
        <v>0</v>
      </c>
      <c r="BR1661">
        <v>0</v>
      </c>
      <c r="BS1661">
        <v>0</v>
      </c>
      <c r="BT1661">
        <v>0</v>
      </c>
      <c r="BU1661">
        <v>0</v>
      </c>
      <c r="BV1661">
        <v>0</v>
      </c>
      <c r="BW1661">
        <v>0</v>
      </c>
      <c r="BX1661">
        <v>0</v>
      </c>
      <c r="BY1661">
        <v>0</v>
      </c>
      <c r="BZ1661">
        <v>0</v>
      </c>
      <c r="CA1661">
        <v>0</v>
      </c>
      <c r="CB1661">
        <v>0</v>
      </c>
      <c r="CC1661">
        <v>0</v>
      </c>
      <c r="CD1661">
        <v>0</v>
      </c>
      <c r="CE1661">
        <v>0</v>
      </c>
    </row>
    <row r="1662" spans="1:83" x14ac:dyDescent="0.35">
      <c r="A1662" s="9" t="str">
        <f t="shared" si="25"/>
        <v>4507.351.12</v>
      </c>
      <c r="B1662" s="52" t="e">
        <f>+IF(MATCH(A1662,List!H$10:H$145,0),"Targeted")</f>
        <v>#N/A</v>
      </c>
      <c r="C1662" s="65"/>
      <c r="D1662" s="151"/>
      <c r="E1662" s="16" t="s">
        <v>1071</v>
      </c>
      <c r="F1662" s="16" t="s">
        <v>1072</v>
      </c>
      <c r="G1662" s="16" t="s">
        <v>1059</v>
      </c>
      <c r="H1662" s="16" t="s">
        <v>2216</v>
      </c>
      <c r="I1662" s="16" t="s">
        <v>2941</v>
      </c>
      <c r="J1662" s="16" t="s">
        <v>2942</v>
      </c>
      <c r="K1662" s="17" t="s">
        <v>52</v>
      </c>
      <c r="L1662" s="18" t="s">
        <v>2880</v>
      </c>
      <c r="M1662" s="195" t="s">
        <v>1620</v>
      </c>
      <c r="N1662" s="16" t="s">
        <v>2881</v>
      </c>
      <c r="O1662" s="17" t="s">
        <v>304</v>
      </c>
      <c r="P1662" s="17" t="s">
        <v>305</v>
      </c>
      <c r="Q1662" s="17" t="s">
        <v>306</v>
      </c>
      <c r="R1662">
        <v>0</v>
      </c>
      <c r="S1662">
        <v>0</v>
      </c>
      <c r="T1662">
        <v>0</v>
      </c>
      <c r="U1662">
        <v>0</v>
      </c>
      <c r="V1662">
        <v>0</v>
      </c>
      <c r="W1662">
        <v>0</v>
      </c>
      <c r="X1662">
        <v>0</v>
      </c>
      <c r="Y1662">
        <v>0</v>
      </c>
      <c r="Z1662">
        <v>7778</v>
      </c>
      <c r="AA1662">
        <v>3234</v>
      </c>
      <c r="AB1662">
        <v>17</v>
      </c>
      <c r="AC1662">
        <v>100</v>
      </c>
      <c r="AD1662">
        <v>54790</v>
      </c>
      <c r="AE1662">
        <v>16558</v>
      </c>
      <c r="AF1662">
        <v>3871</v>
      </c>
      <c r="AG1662" s="19">
        <v>6867</v>
      </c>
      <c r="AH1662">
        <v>0</v>
      </c>
      <c r="AI1662">
        <v>0</v>
      </c>
      <c r="AJ1662">
        <v>0</v>
      </c>
      <c r="AK1662">
        <v>0</v>
      </c>
      <c r="AL1662">
        <v>0</v>
      </c>
      <c r="AM1662">
        <v>0</v>
      </c>
      <c r="AN1662">
        <v>0</v>
      </c>
      <c r="AO1662">
        <v>0</v>
      </c>
      <c r="AP1662">
        <v>0</v>
      </c>
      <c r="AQ1662">
        <v>0</v>
      </c>
      <c r="AR1662">
        <v>0</v>
      </c>
      <c r="AS1662">
        <v>0</v>
      </c>
      <c r="AT1662">
        <v>0</v>
      </c>
      <c r="AU1662">
        <v>0</v>
      </c>
      <c r="AV1662">
        <v>0</v>
      </c>
      <c r="AW1662">
        <v>0</v>
      </c>
      <c r="AX1662">
        <v>0</v>
      </c>
      <c r="AY1662">
        <v>0</v>
      </c>
      <c r="AZ1662">
        <v>0</v>
      </c>
      <c r="BA1662">
        <v>0</v>
      </c>
      <c r="BB1662">
        <v>0</v>
      </c>
      <c r="BC1662">
        <v>0</v>
      </c>
      <c r="BD1662">
        <v>0</v>
      </c>
      <c r="BE1662">
        <v>0</v>
      </c>
      <c r="BF1662">
        <v>0</v>
      </c>
      <c r="BG1662">
        <v>0</v>
      </c>
      <c r="BH1662">
        <v>0</v>
      </c>
      <c r="BI1662">
        <v>0</v>
      </c>
      <c r="BJ1662">
        <v>0</v>
      </c>
      <c r="BK1662">
        <v>0</v>
      </c>
      <c r="BL1662">
        <v>0</v>
      </c>
      <c r="BM1662">
        <v>0</v>
      </c>
      <c r="BN1662">
        <v>0</v>
      </c>
      <c r="BO1662">
        <v>0</v>
      </c>
      <c r="BP1662">
        <v>0</v>
      </c>
      <c r="BQ1662">
        <v>0</v>
      </c>
      <c r="BR1662">
        <v>0</v>
      </c>
      <c r="BS1662">
        <v>0</v>
      </c>
      <c r="BT1662">
        <v>0</v>
      </c>
      <c r="BU1662">
        <v>0</v>
      </c>
      <c r="BV1662">
        <v>0</v>
      </c>
      <c r="BW1662">
        <v>0</v>
      </c>
      <c r="BX1662" s="10">
        <v>0</v>
      </c>
      <c r="BY1662">
        <v>0</v>
      </c>
      <c r="BZ1662">
        <v>0</v>
      </c>
      <c r="CA1662">
        <v>0</v>
      </c>
      <c r="CB1662">
        <v>0</v>
      </c>
      <c r="CC1662">
        <v>0</v>
      </c>
      <c r="CD1662">
        <v>0</v>
      </c>
      <c r="CE1662">
        <v>0</v>
      </c>
    </row>
    <row r="1663" spans="1:83" x14ac:dyDescent="0.35">
      <c r="A1663" s="9" t="str">
        <f t="shared" si="25"/>
        <v>5531.351.12</v>
      </c>
      <c r="B1663" s="52" t="e">
        <f>+IF(MATCH(A1663,List!H$10:H$145,0),"Targeted")</f>
        <v>#N/A</v>
      </c>
      <c r="C1663" s="65"/>
      <c r="D1663" s="151"/>
      <c r="E1663" s="16" t="s">
        <v>1071</v>
      </c>
      <c r="F1663" s="16" t="s">
        <v>1072</v>
      </c>
      <c r="G1663" s="16" t="s">
        <v>1059</v>
      </c>
      <c r="H1663" s="16" t="s">
        <v>2216</v>
      </c>
      <c r="I1663" s="16" t="s">
        <v>2943</v>
      </c>
      <c r="J1663" s="16" t="s">
        <v>2944</v>
      </c>
      <c r="K1663" s="17" t="s">
        <v>52</v>
      </c>
      <c r="L1663" s="18" t="s">
        <v>2880</v>
      </c>
      <c r="M1663" s="195" t="s">
        <v>1620</v>
      </c>
      <c r="N1663" s="16" t="s">
        <v>2881</v>
      </c>
      <c r="O1663" s="17" t="s">
        <v>304</v>
      </c>
      <c r="P1663" s="17" t="s">
        <v>305</v>
      </c>
      <c r="Q1663" s="17" t="s">
        <v>306</v>
      </c>
      <c r="R1663">
        <v>0</v>
      </c>
      <c r="S1663">
        <v>0</v>
      </c>
      <c r="T1663">
        <v>0</v>
      </c>
      <c r="U1663">
        <v>0</v>
      </c>
      <c r="V1663">
        <v>0</v>
      </c>
      <c r="W1663">
        <v>0</v>
      </c>
      <c r="X1663">
        <v>0</v>
      </c>
      <c r="Y1663">
        <v>0</v>
      </c>
      <c r="Z1663">
        <v>0</v>
      </c>
      <c r="AA1663">
        <v>0</v>
      </c>
      <c r="AB1663">
        <v>0</v>
      </c>
      <c r="AC1663">
        <v>0</v>
      </c>
      <c r="AD1663">
        <v>0</v>
      </c>
      <c r="AE1663">
        <v>0</v>
      </c>
      <c r="AF1663">
        <v>0</v>
      </c>
      <c r="AG1663" s="19">
        <v>0</v>
      </c>
      <c r="AH1663">
        <v>0</v>
      </c>
      <c r="AI1663">
        <v>0</v>
      </c>
      <c r="AJ1663">
        <v>0</v>
      </c>
      <c r="AK1663">
        <v>0</v>
      </c>
      <c r="AL1663">
        <v>0</v>
      </c>
      <c r="AM1663">
        <v>0</v>
      </c>
      <c r="AN1663">
        <v>0</v>
      </c>
      <c r="AO1663">
        <v>0</v>
      </c>
      <c r="AP1663">
        <v>0</v>
      </c>
      <c r="AQ1663">
        <v>0</v>
      </c>
      <c r="AR1663">
        <v>0</v>
      </c>
      <c r="AS1663">
        <v>0</v>
      </c>
      <c r="AT1663">
        <v>0</v>
      </c>
      <c r="AU1663">
        <v>0</v>
      </c>
      <c r="AV1663">
        <v>0</v>
      </c>
      <c r="AW1663">
        <v>0</v>
      </c>
      <c r="AX1663">
        <v>0</v>
      </c>
      <c r="AY1663">
        <v>0</v>
      </c>
      <c r="AZ1663">
        <v>0</v>
      </c>
      <c r="BA1663">
        <v>0</v>
      </c>
      <c r="BB1663">
        <v>0</v>
      </c>
      <c r="BC1663">
        <v>0</v>
      </c>
      <c r="BD1663">
        <v>0</v>
      </c>
      <c r="BE1663">
        <v>0</v>
      </c>
      <c r="BF1663">
        <v>0</v>
      </c>
      <c r="BG1663">
        <v>0</v>
      </c>
      <c r="BH1663">
        <v>0</v>
      </c>
      <c r="BI1663">
        <v>0</v>
      </c>
      <c r="BJ1663">
        <v>0</v>
      </c>
      <c r="BK1663">
        <v>0</v>
      </c>
      <c r="BL1663">
        <v>0</v>
      </c>
      <c r="BM1663">
        <v>0</v>
      </c>
      <c r="BN1663">
        <v>3000</v>
      </c>
      <c r="BO1663">
        <v>1937000</v>
      </c>
      <c r="BP1663">
        <v>1457000</v>
      </c>
      <c r="BQ1663">
        <v>694000</v>
      </c>
      <c r="BR1663">
        <v>1761000</v>
      </c>
      <c r="BS1663">
        <v>37000</v>
      </c>
      <c r="BT1663">
        <v>1000</v>
      </c>
      <c r="BU1663">
        <v>1000</v>
      </c>
      <c r="BV1663">
        <v>0</v>
      </c>
      <c r="BW1663">
        <v>-1000</v>
      </c>
      <c r="BX1663" s="10">
        <v>0</v>
      </c>
      <c r="BY1663">
        <v>0</v>
      </c>
      <c r="BZ1663">
        <v>0</v>
      </c>
      <c r="CA1663">
        <v>0</v>
      </c>
      <c r="CB1663">
        <v>0</v>
      </c>
      <c r="CC1663">
        <v>0</v>
      </c>
      <c r="CD1663">
        <v>0</v>
      </c>
      <c r="CE1663">
        <v>0</v>
      </c>
    </row>
    <row r="1664" spans="1:83" x14ac:dyDescent="0.35">
      <c r="A1664" s="9" t="str">
        <f t="shared" si="25"/>
        <v>5635.351.12</v>
      </c>
      <c r="B1664" s="52" t="e">
        <f>+IF(MATCH(A1664,List!H$10:H$145,0),"Targeted")</f>
        <v>#N/A</v>
      </c>
      <c r="C1664" s="65"/>
      <c r="D1664" s="151"/>
      <c r="E1664" s="16" t="s">
        <v>1071</v>
      </c>
      <c r="F1664" s="16" t="s">
        <v>1072</v>
      </c>
      <c r="G1664" s="16" t="s">
        <v>1059</v>
      </c>
      <c r="H1664" s="16" t="s">
        <v>2216</v>
      </c>
      <c r="I1664" s="16" t="s">
        <v>2945</v>
      </c>
      <c r="J1664" s="16" t="s">
        <v>2946</v>
      </c>
      <c r="K1664" s="17" t="s">
        <v>52</v>
      </c>
      <c r="L1664" s="18" t="s">
        <v>2880</v>
      </c>
      <c r="M1664" s="195" t="s">
        <v>1620</v>
      </c>
      <c r="N1664" s="16" t="s">
        <v>2881</v>
      </c>
      <c r="O1664" s="17" t="s">
        <v>304</v>
      </c>
      <c r="P1664" s="17" t="s">
        <v>305</v>
      </c>
      <c r="Q1664" s="17" t="s">
        <v>306</v>
      </c>
      <c r="R1664">
        <v>0</v>
      </c>
      <c r="S1664">
        <v>0</v>
      </c>
      <c r="T1664">
        <v>0</v>
      </c>
      <c r="U1664">
        <v>0</v>
      </c>
      <c r="V1664">
        <v>0</v>
      </c>
      <c r="W1664">
        <v>0</v>
      </c>
      <c r="X1664">
        <v>0</v>
      </c>
      <c r="Y1664">
        <v>0</v>
      </c>
      <c r="Z1664">
        <v>0</v>
      </c>
      <c r="AA1664">
        <v>0</v>
      </c>
      <c r="AB1664">
        <v>0</v>
      </c>
      <c r="AC1664">
        <v>0</v>
      </c>
      <c r="AD1664">
        <v>0</v>
      </c>
      <c r="AE1664">
        <v>0</v>
      </c>
      <c r="AF1664">
        <v>0</v>
      </c>
      <c r="AG1664" s="19">
        <v>0</v>
      </c>
      <c r="AH1664">
        <v>0</v>
      </c>
      <c r="AI1664">
        <v>0</v>
      </c>
      <c r="AJ1664">
        <v>0</v>
      </c>
      <c r="AK1664">
        <v>0</v>
      </c>
      <c r="AL1664">
        <v>0</v>
      </c>
      <c r="AM1664">
        <v>0</v>
      </c>
      <c r="AN1664">
        <v>0</v>
      </c>
      <c r="AO1664">
        <v>0</v>
      </c>
      <c r="AP1664">
        <v>0</v>
      </c>
      <c r="AQ1664">
        <v>0</v>
      </c>
      <c r="AR1664">
        <v>0</v>
      </c>
      <c r="AS1664">
        <v>0</v>
      </c>
      <c r="AT1664">
        <v>0</v>
      </c>
      <c r="AU1664">
        <v>0</v>
      </c>
      <c r="AV1664">
        <v>0</v>
      </c>
      <c r="AW1664">
        <v>0</v>
      </c>
      <c r="AX1664">
        <v>0</v>
      </c>
      <c r="AY1664">
        <v>0</v>
      </c>
      <c r="AZ1664">
        <v>0</v>
      </c>
      <c r="BA1664">
        <v>0</v>
      </c>
      <c r="BB1664">
        <v>0</v>
      </c>
      <c r="BC1664">
        <v>0</v>
      </c>
      <c r="BD1664">
        <v>0</v>
      </c>
      <c r="BE1664">
        <v>0</v>
      </c>
      <c r="BF1664">
        <v>0</v>
      </c>
      <c r="BG1664">
        <v>0</v>
      </c>
      <c r="BH1664">
        <v>0</v>
      </c>
      <c r="BI1664">
        <v>0</v>
      </c>
      <c r="BJ1664">
        <v>0</v>
      </c>
      <c r="BK1664">
        <v>0</v>
      </c>
      <c r="BL1664">
        <v>0</v>
      </c>
      <c r="BM1664">
        <v>0</v>
      </c>
      <c r="BN1664">
        <v>0</v>
      </c>
      <c r="BO1664">
        <v>0</v>
      </c>
      <c r="BP1664">
        <v>0</v>
      </c>
      <c r="BQ1664">
        <v>0</v>
      </c>
      <c r="BR1664">
        <v>0</v>
      </c>
      <c r="BS1664">
        <v>16000</v>
      </c>
      <c r="BT1664">
        <v>15000</v>
      </c>
      <c r="BU1664">
        <v>15000</v>
      </c>
      <c r="BV1664">
        <v>15000</v>
      </c>
      <c r="BW1664">
        <v>15000</v>
      </c>
      <c r="BX1664" s="10">
        <v>15000</v>
      </c>
      <c r="BY1664">
        <v>15000</v>
      </c>
      <c r="BZ1664">
        <v>15000</v>
      </c>
      <c r="CA1664">
        <v>15000</v>
      </c>
      <c r="CB1664">
        <v>15000</v>
      </c>
      <c r="CC1664">
        <v>15000</v>
      </c>
      <c r="CD1664">
        <v>15000</v>
      </c>
      <c r="CE1664">
        <v>15000</v>
      </c>
    </row>
    <row r="1665" spans="1:83" x14ac:dyDescent="0.35">
      <c r="A1665" s="9" t="str">
        <f t="shared" si="25"/>
        <v>5636.351.12</v>
      </c>
      <c r="B1665" s="52" t="e">
        <f>+IF(MATCH(A1665,List!H$10:H$145,0),"Targeted")</f>
        <v>#N/A</v>
      </c>
      <c r="C1665" s="65"/>
      <c r="D1665" s="151"/>
      <c r="E1665" s="16" t="s">
        <v>1071</v>
      </c>
      <c r="F1665" s="16" t="s">
        <v>1072</v>
      </c>
      <c r="G1665" s="16" t="s">
        <v>1059</v>
      </c>
      <c r="H1665" s="16" t="s">
        <v>2216</v>
      </c>
      <c r="I1665" s="16" t="s">
        <v>2947</v>
      </c>
      <c r="J1665" s="16" t="s">
        <v>2948</v>
      </c>
      <c r="K1665" s="17" t="s">
        <v>52</v>
      </c>
      <c r="L1665" s="18" t="s">
        <v>2880</v>
      </c>
      <c r="M1665" s="195" t="s">
        <v>1620</v>
      </c>
      <c r="N1665" s="16" t="s">
        <v>2881</v>
      </c>
      <c r="O1665" s="17" t="s">
        <v>304</v>
      </c>
      <c r="P1665" s="17" t="s">
        <v>305</v>
      </c>
      <c r="Q1665" s="17" t="s">
        <v>306</v>
      </c>
      <c r="R1665">
        <v>0</v>
      </c>
      <c r="S1665">
        <v>0</v>
      </c>
      <c r="T1665">
        <v>0</v>
      </c>
      <c r="U1665">
        <v>0</v>
      </c>
      <c r="V1665">
        <v>0</v>
      </c>
      <c r="W1665">
        <v>0</v>
      </c>
      <c r="X1665">
        <v>0</v>
      </c>
      <c r="Y1665">
        <v>0</v>
      </c>
      <c r="Z1665">
        <v>0</v>
      </c>
      <c r="AA1665">
        <v>0</v>
      </c>
      <c r="AB1665">
        <v>0</v>
      </c>
      <c r="AC1665">
        <v>0</v>
      </c>
      <c r="AD1665">
        <v>0</v>
      </c>
      <c r="AE1665">
        <v>0</v>
      </c>
      <c r="AF1665">
        <v>0</v>
      </c>
      <c r="AG1665" s="19">
        <v>0</v>
      </c>
      <c r="AH1665">
        <v>0</v>
      </c>
      <c r="AI1665">
        <v>0</v>
      </c>
      <c r="AJ1665">
        <v>0</v>
      </c>
      <c r="AK1665">
        <v>0</v>
      </c>
      <c r="AL1665">
        <v>0</v>
      </c>
      <c r="AM1665">
        <v>0</v>
      </c>
      <c r="AN1665">
        <v>0</v>
      </c>
      <c r="AO1665">
        <v>0</v>
      </c>
      <c r="AP1665">
        <v>0</v>
      </c>
      <c r="AQ1665">
        <v>0</v>
      </c>
      <c r="AR1665">
        <v>0</v>
      </c>
      <c r="AS1665">
        <v>0</v>
      </c>
      <c r="AT1665">
        <v>0</v>
      </c>
      <c r="AU1665">
        <v>0</v>
      </c>
      <c r="AV1665">
        <v>0</v>
      </c>
      <c r="AW1665">
        <v>0</v>
      </c>
      <c r="AX1665">
        <v>0</v>
      </c>
      <c r="AY1665">
        <v>0</v>
      </c>
      <c r="AZ1665">
        <v>0</v>
      </c>
      <c r="BA1665">
        <v>0</v>
      </c>
      <c r="BB1665">
        <v>0</v>
      </c>
      <c r="BC1665">
        <v>0</v>
      </c>
      <c r="BD1665">
        <v>0</v>
      </c>
      <c r="BE1665">
        <v>0</v>
      </c>
      <c r="BF1665">
        <v>0</v>
      </c>
      <c r="BG1665">
        <v>0</v>
      </c>
      <c r="BH1665">
        <v>0</v>
      </c>
      <c r="BI1665">
        <v>0</v>
      </c>
      <c r="BJ1665">
        <v>0</v>
      </c>
      <c r="BK1665">
        <v>0</v>
      </c>
      <c r="BL1665">
        <v>0</v>
      </c>
      <c r="BM1665">
        <v>0</v>
      </c>
      <c r="BN1665">
        <v>0</v>
      </c>
      <c r="BO1665">
        <v>0</v>
      </c>
      <c r="BP1665">
        <v>0</v>
      </c>
      <c r="BQ1665">
        <v>0</v>
      </c>
      <c r="BR1665">
        <v>0</v>
      </c>
      <c r="BS1665">
        <v>0</v>
      </c>
      <c r="BT1665">
        <v>29000</v>
      </c>
      <c r="BU1665">
        <v>28000</v>
      </c>
      <c r="BV1665">
        <v>27000</v>
      </c>
      <c r="BW1665">
        <v>28000</v>
      </c>
      <c r="BX1665" s="10">
        <v>27000</v>
      </c>
      <c r="BY1665">
        <v>26000</v>
      </c>
      <c r="BZ1665">
        <v>29000</v>
      </c>
      <c r="CA1665">
        <v>33000</v>
      </c>
      <c r="CB1665">
        <v>33000</v>
      </c>
      <c r="CC1665">
        <v>33000</v>
      </c>
      <c r="CD1665">
        <v>28000</v>
      </c>
      <c r="CE1665">
        <v>28000</v>
      </c>
    </row>
    <row r="1666" spans="1:83" x14ac:dyDescent="0.35">
      <c r="A1666" s="9" t="str">
        <f t="shared" si="25"/>
        <v>8161.351.12</v>
      </c>
      <c r="B1666" s="52" t="e">
        <f>+IF(MATCH(A1666,List!H$10:H$145,0),"Targeted")</f>
        <v>#N/A</v>
      </c>
      <c r="C1666" s="65"/>
      <c r="D1666" s="151"/>
      <c r="E1666" s="16" t="s">
        <v>1071</v>
      </c>
      <c r="F1666" s="16" t="s">
        <v>1072</v>
      </c>
      <c r="G1666" s="16" t="s">
        <v>1059</v>
      </c>
      <c r="H1666" s="16" t="s">
        <v>2216</v>
      </c>
      <c r="I1666" s="16" t="s">
        <v>2949</v>
      </c>
      <c r="J1666" s="16" t="s">
        <v>2950</v>
      </c>
      <c r="K1666" s="17" t="s">
        <v>52</v>
      </c>
      <c r="L1666" s="18" t="s">
        <v>2880</v>
      </c>
      <c r="M1666" s="195" t="s">
        <v>1620</v>
      </c>
      <c r="N1666" s="16" t="s">
        <v>2881</v>
      </c>
      <c r="O1666" s="17" t="s">
        <v>304</v>
      </c>
      <c r="P1666" s="17" t="s">
        <v>305</v>
      </c>
      <c r="Q1666" s="17" t="s">
        <v>306</v>
      </c>
      <c r="R1666">
        <v>0</v>
      </c>
      <c r="S1666">
        <v>0</v>
      </c>
      <c r="T1666">
        <v>0</v>
      </c>
      <c r="U1666">
        <v>0</v>
      </c>
      <c r="V1666">
        <v>0</v>
      </c>
      <c r="W1666">
        <v>0</v>
      </c>
      <c r="X1666">
        <v>0</v>
      </c>
      <c r="Y1666">
        <v>0</v>
      </c>
      <c r="Z1666">
        <v>0</v>
      </c>
      <c r="AA1666">
        <v>0</v>
      </c>
      <c r="AB1666">
        <v>0</v>
      </c>
      <c r="AC1666">
        <v>0</v>
      </c>
      <c r="AD1666">
        <v>0</v>
      </c>
      <c r="AE1666">
        <v>0</v>
      </c>
      <c r="AF1666">
        <v>0</v>
      </c>
      <c r="AG1666" s="19">
        <v>0</v>
      </c>
      <c r="AH1666">
        <v>0</v>
      </c>
      <c r="AI1666">
        <v>0</v>
      </c>
      <c r="AJ1666">
        <v>0</v>
      </c>
      <c r="AK1666">
        <v>0</v>
      </c>
      <c r="AL1666">
        <v>0</v>
      </c>
      <c r="AM1666">
        <v>0</v>
      </c>
      <c r="AN1666">
        <v>0</v>
      </c>
      <c r="AO1666">
        <v>0</v>
      </c>
      <c r="AP1666">
        <v>0</v>
      </c>
      <c r="AQ1666">
        <v>0</v>
      </c>
      <c r="AR1666">
        <v>0</v>
      </c>
      <c r="AS1666">
        <v>0</v>
      </c>
      <c r="AT1666">
        <v>0</v>
      </c>
      <c r="AU1666">
        <v>0</v>
      </c>
      <c r="AV1666">
        <v>0</v>
      </c>
      <c r="AW1666">
        <v>0</v>
      </c>
      <c r="AX1666">
        <v>0</v>
      </c>
      <c r="AY1666">
        <v>0</v>
      </c>
      <c r="AZ1666">
        <v>0</v>
      </c>
      <c r="BA1666">
        <v>0</v>
      </c>
      <c r="BB1666">
        <v>0</v>
      </c>
      <c r="BC1666">
        <v>0</v>
      </c>
      <c r="BD1666">
        <v>0</v>
      </c>
      <c r="BE1666">
        <v>0</v>
      </c>
      <c r="BF1666">
        <v>0</v>
      </c>
      <c r="BG1666">
        <v>0</v>
      </c>
      <c r="BH1666">
        <v>0</v>
      </c>
      <c r="BI1666">
        <v>0</v>
      </c>
      <c r="BJ1666">
        <v>899000</v>
      </c>
      <c r="BK1666">
        <v>891000</v>
      </c>
      <c r="BL1666">
        <v>934000</v>
      </c>
      <c r="BM1666">
        <v>960000</v>
      </c>
      <c r="BN1666">
        <v>1130000</v>
      </c>
      <c r="BO1666">
        <v>937000</v>
      </c>
      <c r="BP1666">
        <v>932000</v>
      </c>
      <c r="BQ1666">
        <v>891000</v>
      </c>
      <c r="BR1666">
        <v>857000</v>
      </c>
      <c r="BS1666">
        <v>1093000</v>
      </c>
      <c r="BT1666">
        <v>261000</v>
      </c>
      <c r="BU1666">
        <v>7000</v>
      </c>
      <c r="BV1666">
        <v>0</v>
      </c>
      <c r="BW1666">
        <v>6000</v>
      </c>
      <c r="BX1666" s="10">
        <v>18000</v>
      </c>
      <c r="BY1666">
        <v>0</v>
      </c>
      <c r="BZ1666">
        <v>-1000</v>
      </c>
      <c r="CA1666">
        <v>-1000</v>
      </c>
      <c r="CB1666">
        <v>0</v>
      </c>
      <c r="CC1666">
        <v>0</v>
      </c>
      <c r="CD1666">
        <v>0</v>
      </c>
      <c r="CE1666">
        <v>0</v>
      </c>
    </row>
    <row r="1667" spans="1:83" x14ac:dyDescent="0.35">
      <c r="A1667" s="9" t="str">
        <f t="shared" si="25"/>
        <v>2086.351.12</v>
      </c>
      <c r="B1667" s="52" t="e">
        <f>+IF(MATCH(A1667,List!H$10:H$145,0),"Targeted")</f>
        <v>#N/A</v>
      </c>
      <c r="C1667" s="65"/>
      <c r="D1667" s="151" t="s">
        <v>7700</v>
      </c>
      <c r="E1667" s="16" t="s">
        <v>1071</v>
      </c>
      <c r="F1667" s="16" t="s">
        <v>1072</v>
      </c>
      <c r="G1667" s="16" t="s">
        <v>1933</v>
      </c>
      <c r="H1667" s="16" t="s">
        <v>1934</v>
      </c>
      <c r="I1667" s="16" t="s">
        <v>722</v>
      </c>
      <c r="J1667" s="16" t="s">
        <v>2951</v>
      </c>
      <c r="K1667" s="17" t="s">
        <v>52</v>
      </c>
      <c r="L1667" s="18" t="s">
        <v>2880</v>
      </c>
      <c r="M1667" s="195" t="s">
        <v>1620</v>
      </c>
      <c r="N1667" s="16" t="s">
        <v>2881</v>
      </c>
      <c r="O1667" s="17" t="s">
        <v>346</v>
      </c>
      <c r="P1667" s="17" t="s">
        <v>524</v>
      </c>
      <c r="Q1667" s="17" t="s">
        <v>306</v>
      </c>
      <c r="R1667">
        <v>0</v>
      </c>
      <c r="S1667">
        <v>0</v>
      </c>
      <c r="T1667">
        <v>0</v>
      </c>
      <c r="U1667">
        <v>0</v>
      </c>
      <c r="V1667">
        <v>0</v>
      </c>
      <c r="W1667">
        <v>0</v>
      </c>
      <c r="X1667">
        <v>0</v>
      </c>
      <c r="Y1667">
        <v>0</v>
      </c>
      <c r="Z1667">
        <v>0</v>
      </c>
      <c r="AA1667">
        <v>0</v>
      </c>
      <c r="AB1667">
        <v>0</v>
      </c>
      <c r="AC1667">
        <v>0</v>
      </c>
      <c r="AD1667">
        <v>0</v>
      </c>
      <c r="AE1667">
        <v>0</v>
      </c>
      <c r="AF1667">
        <v>0</v>
      </c>
      <c r="AG1667" s="19">
        <v>0</v>
      </c>
      <c r="AH1667">
        <v>0</v>
      </c>
      <c r="AI1667">
        <v>0</v>
      </c>
      <c r="AJ1667">
        <v>0</v>
      </c>
      <c r="AK1667">
        <v>0</v>
      </c>
      <c r="AL1667">
        <v>0</v>
      </c>
      <c r="AM1667">
        <v>0</v>
      </c>
      <c r="AN1667">
        <v>0</v>
      </c>
      <c r="AO1667">
        <v>0</v>
      </c>
      <c r="AP1667">
        <v>0</v>
      </c>
      <c r="AQ1667">
        <v>0</v>
      </c>
      <c r="AR1667">
        <v>0</v>
      </c>
      <c r="AS1667">
        <v>0</v>
      </c>
      <c r="AT1667">
        <v>0</v>
      </c>
      <c r="AU1667">
        <v>0</v>
      </c>
      <c r="AV1667">
        <v>0</v>
      </c>
      <c r="AW1667">
        <v>0</v>
      </c>
      <c r="AX1667">
        <v>3644</v>
      </c>
      <c r="AY1667">
        <v>3599</v>
      </c>
      <c r="AZ1667">
        <v>0</v>
      </c>
      <c r="BA1667">
        <v>0</v>
      </c>
      <c r="BB1667">
        <v>0</v>
      </c>
      <c r="BC1667">
        <v>0</v>
      </c>
      <c r="BD1667">
        <v>0</v>
      </c>
      <c r="BE1667">
        <v>0</v>
      </c>
      <c r="BF1667">
        <v>0</v>
      </c>
      <c r="BG1667">
        <v>0</v>
      </c>
      <c r="BH1667">
        <v>0</v>
      </c>
      <c r="BI1667">
        <v>0</v>
      </c>
      <c r="BJ1667">
        <v>0</v>
      </c>
      <c r="BK1667">
        <v>0</v>
      </c>
      <c r="BL1667">
        <v>0</v>
      </c>
      <c r="BM1667">
        <v>0</v>
      </c>
      <c r="BN1667">
        <v>0</v>
      </c>
      <c r="BO1667">
        <v>0</v>
      </c>
      <c r="BP1667">
        <v>0</v>
      </c>
      <c r="BQ1667">
        <v>0</v>
      </c>
      <c r="BR1667">
        <v>0</v>
      </c>
      <c r="BS1667">
        <v>0</v>
      </c>
      <c r="BT1667">
        <v>0</v>
      </c>
      <c r="BU1667">
        <v>0</v>
      </c>
      <c r="BV1667">
        <v>0</v>
      </c>
      <c r="BW1667">
        <v>0</v>
      </c>
      <c r="BX1667">
        <v>0</v>
      </c>
      <c r="BY1667">
        <v>0</v>
      </c>
      <c r="BZ1667">
        <v>0</v>
      </c>
      <c r="CA1667">
        <v>0</v>
      </c>
      <c r="CB1667">
        <v>0</v>
      </c>
      <c r="CC1667">
        <v>0</v>
      </c>
      <c r="CD1667">
        <v>0</v>
      </c>
      <c r="CE1667">
        <v>0</v>
      </c>
    </row>
    <row r="1668" spans="1:83" x14ac:dyDescent="0.35">
      <c r="A1668" s="9" t="str">
        <f t="shared" ref="A1668:A1731" si="26">I1668&amp;"."&amp;M1668&amp;"."&amp;K1668</f>
        <v>2086.351.12</v>
      </c>
      <c r="B1668" s="52" t="e">
        <f>+IF(MATCH(A1668,List!H$10:H$145,0),"Targeted")</f>
        <v>#N/A</v>
      </c>
      <c r="C1668" s="65"/>
      <c r="D1668" s="151"/>
      <c r="E1668" s="16" t="s">
        <v>1071</v>
      </c>
      <c r="F1668" s="16" t="s">
        <v>1072</v>
      </c>
      <c r="G1668" s="16" t="s">
        <v>1933</v>
      </c>
      <c r="H1668" s="16" t="s">
        <v>1934</v>
      </c>
      <c r="I1668" s="16" t="s">
        <v>722</v>
      </c>
      <c r="J1668" s="16" t="s">
        <v>2951</v>
      </c>
      <c r="K1668" s="17" t="s">
        <v>52</v>
      </c>
      <c r="L1668" s="18" t="s">
        <v>2880</v>
      </c>
      <c r="M1668" s="195" t="s">
        <v>1620</v>
      </c>
      <c r="N1668" s="16" t="s">
        <v>2881</v>
      </c>
      <c r="O1668" s="17" t="s">
        <v>304</v>
      </c>
      <c r="P1668" s="17" t="s">
        <v>305</v>
      </c>
      <c r="Q1668" s="17" t="s">
        <v>306</v>
      </c>
      <c r="R1668">
        <v>0</v>
      </c>
      <c r="S1668">
        <v>0</v>
      </c>
      <c r="T1668">
        <v>0</v>
      </c>
      <c r="U1668">
        <v>0</v>
      </c>
      <c r="V1668">
        <v>0</v>
      </c>
      <c r="W1668">
        <v>0</v>
      </c>
      <c r="X1668">
        <v>0</v>
      </c>
      <c r="Y1668">
        <v>0</v>
      </c>
      <c r="Z1668">
        <v>0</v>
      </c>
      <c r="AA1668">
        <v>0</v>
      </c>
      <c r="AB1668">
        <v>0</v>
      </c>
      <c r="AC1668">
        <v>0</v>
      </c>
      <c r="AD1668">
        <v>0</v>
      </c>
      <c r="AE1668">
        <v>0</v>
      </c>
      <c r="AF1668">
        <v>0</v>
      </c>
      <c r="AG1668" s="19">
        <v>0</v>
      </c>
      <c r="AH1668">
        <v>0</v>
      </c>
      <c r="AI1668">
        <v>0</v>
      </c>
      <c r="AJ1668">
        <v>0</v>
      </c>
      <c r="AK1668">
        <v>0</v>
      </c>
      <c r="AL1668">
        <v>0</v>
      </c>
      <c r="AM1668">
        <v>0</v>
      </c>
      <c r="AN1668">
        <v>0</v>
      </c>
      <c r="AO1668">
        <v>0</v>
      </c>
      <c r="AP1668">
        <v>0</v>
      </c>
      <c r="AQ1668">
        <v>0</v>
      </c>
      <c r="AR1668">
        <v>0</v>
      </c>
      <c r="AS1668">
        <v>0</v>
      </c>
      <c r="AT1668">
        <v>0</v>
      </c>
      <c r="AU1668">
        <v>0</v>
      </c>
      <c r="AV1668">
        <v>0</v>
      </c>
      <c r="AW1668">
        <v>0</v>
      </c>
      <c r="AX1668">
        <v>0</v>
      </c>
      <c r="AY1668">
        <v>0</v>
      </c>
      <c r="AZ1668">
        <v>0</v>
      </c>
      <c r="BA1668">
        <v>0</v>
      </c>
      <c r="BB1668">
        <v>0</v>
      </c>
      <c r="BC1668">
        <v>0</v>
      </c>
      <c r="BD1668">
        <v>0</v>
      </c>
      <c r="BE1668">
        <v>0</v>
      </c>
      <c r="BF1668">
        <v>0</v>
      </c>
      <c r="BG1668">
        <v>3000</v>
      </c>
      <c r="BH1668">
        <v>1000</v>
      </c>
      <c r="BI1668">
        <v>0</v>
      </c>
      <c r="BJ1668">
        <v>0</v>
      </c>
      <c r="BK1668">
        <v>1000</v>
      </c>
      <c r="BL1668">
        <v>0</v>
      </c>
      <c r="BM1668">
        <v>0</v>
      </c>
      <c r="BN1668">
        <v>0</v>
      </c>
      <c r="BO1668">
        <v>0</v>
      </c>
      <c r="BP1668">
        <v>0</v>
      </c>
      <c r="BQ1668">
        <v>0</v>
      </c>
      <c r="BR1668">
        <v>0</v>
      </c>
      <c r="BS1668">
        <v>0</v>
      </c>
      <c r="BT1668">
        <v>0</v>
      </c>
      <c r="BU1668">
        <v>0</v>
      </c>
      <c r="BV1668">
        <v>0</v>
      </c>
      <c r="BW1668">
        <v>0</v>
      </c>
      <c r="BX1668" s="10">
        <v>0</v>
      </c>
      <c r="BY1668">
        <v>0</v>
      </c>
      <c r="BZ1668">
        <v>0</v>
      </c>
      <c r="CA1668">
        <v>0</v>
      </c>
      <c r="CB1668">
        <v>0</v>
      </c>
      <c r="CC1668">
        <v>0</v>
      </c>
      <c r="CD1668">
        <v>0</v>
      </c>
      <c r="CE1668">
        <v>0</v>
      </c>
    </row>
    <row r="1669" spans="1:83" x14ac:dyDescent="0.35">
      <c r="A1669" s="9" t="str">
        <f t="shared" si="26"/>
        <v>2086.351.12</v>
      </c>
      <c r="B1669" s="52" t="e">
        <f>+IF(MATCH(A1669,List!H$10:H$145,0),"Targeted")</f>
        <v>#N/A</v>
      </c>
      <c r="C1669" s="65"/>
      <c r="D1669" s="151"/>
      <c r="E1669" s="16" t="s">
        <v>1071</v>
      </c>
      <c r="F1669" s="16" t="s">
        <v>1072</v>
      </c>
      <c r="G1669" s="16" t="s">
        <v>1933</v>
      </c>
      <c r="H1669" s="16" t="s">
        <v>1934</v>
      </c>
      <c r="I1669" s="16" t="s">
        <v>722</v>
      </c>
      <c r="J1669" s="16" t="s">
        <v>2951</v>
      </c>
      <c r="K1669" s="17" t="s">
        <v>52</v>
      </c>
      <c r="L1669" s="18" t="s">
        <v>2880</v>
      </c>
      <c r="M1669" s="195" t="s">
        <v>1620</v>
      </c>
      <c r="N1669" s="16" t="s">
        <v>2881</v>
      </c>
      <c r="O1669" s="17" t="s">
        <v>304</v>
      </c>
      <c r="P1669" s="17" t="s">
        <v>524</v>
      </c>
      <c r="Q1669" s="17" t="s">
        <v>306</v>
      </c>
      <c r="R1669">
        <v>0</v>
      </c>
      <c r="S1669">
        <v>0</v>
      </c>
      <c r="T1669">
        <v>0</v>
      </c>
      <c r="U1669">
        <v>0</v>
      </c>
      <c r="V1669">
        <v>0</v>
      </c>
      <c r="W1669">
        <v>0</v>
      </c>
      <c r="X1669">
        <v>0</v>
      </c>
      <c r="Y1669">
        <v>0</v>
      </c>
      <c r="Z1669">
        <v>0</v>
      </c>
      <c r="AA1669">
        <v>0</v>
      </c>
      <c r="AB1669">
        <v>0</v>
      </c>
      <c r="AC1669">
        <v>0</v>
      </c>
      <c r="AD1669">
        <v>0</v>
      </c>
      <c r="AE1669">
        <v>0</v>
      </c>
      <c r="AF1669">
        <v>0</v>
      </c>
      <c r="AG1669" s="19">
        <v>0</v>
      </c>
      <c r="AH1669">
        <v>0</v>
      </c>
      <c r="AI1669">
        <v>0</v>
      </c>
      <c r="AJ1669">
        <v>0</v>
      </c>
      <c r="AK1669">
        <v>0</v>
      </c>
      <c r="AL1669">
        <v>0</v>
      </c>
      <c r="AM1669">
        <v>0</v>
      </c>
      <c r="AN1669">
        <v>0</v>
      </c>
      <c r="AO1669">
        <v>0</v>
      </c>
      <c r="AP1669">
        <v>0</v>
      </c>
      <c r="AQ1669">
        <v>0</v>
      </c>
      <c r="AR1669">
        <v>0</v>
      </c>
      <c r="AS1669">
        <v>0</v>
      </c>
      <c r="AT1669">
        <v>0</v>
      </c>
      <c r="AU1669">
        <v>0</v>
      </c>
      <c r="AV1669">
        <v>0</v>
      </c>
      <c r="AW1669">
        <v>0</v>
      </c>
      <c r="AX1669">
        <v>5195</v>
      </c>
      <c r="AY1669">
        <v>0</v>
      </c>
      <c r="AZ1669">
        <v>0</v>
      </c>
      <c r="BA1669">
        <v>0</v>
      </c>
      <c r="BB1669">
        <v>0</v>
      </c>
      <c r="BC1669">
        <v>0</v>
      </c>
      <c r="BD1669">
        <v>0</v>
      </c>
      <c r="BE1669">
        <v>0</v>
      </c>
      <c r="BF1669">
        <v>0</v>
      </c>
      <c r="BG1669">
        <v>0</v>
      </c>
      <c r="BH1669">
        <v>0</v>
      </c>
      <c r="BI1669">
        <v>0</v>
      </c>
      <c r="BJ1669">
        <v>0</v>
      </c>
      <c r="BK1669">
        <v>0</v>
      </c>
      <c r="BL1669">
        <v>0</v>
      </c>
      <c r="BM1669">
        <v>0</v>
      </c>
      <c r="BN1669">
        <v>0</v>
      </c>
      <c r="BO1669">
        <v>0</v>
      </c>
      <c r="BP1669">
        <v>0</v>
      </c>
      <c r="BQ1669">
        <v>0</v>
      </c>
      <c r="BR1669">
        <v>0</v>
      </c>
      <c r="BS1669">
        <v>0</v>
      </c>
      <c r="BT1669">
        <v>0</v>
      </c>
      <c r="BU1669">
        <v>0</v>
      </c>
      <c r="BV1669">
        <v>0</v>
      </c>
      <c r="BW1669">
        <v>0</v>
      </c>
      <c r="BX1669" s="10">
        <v>0</v>
      </c>
      <c r="BY1669">
        <v>0</v>
      </c>
      <c r="BZ1669">
        <v>0</v>
      </c>
      <c r="CA1669">
        <v>0</v>
      </c>
      <c r="CB1669">
        <v>0</v>
      </c>
      <c r="CC1669">
        <v>0</v>
      </c>
      <c r="CD1669">
        <v>0</v>
      </c>
      <c r="CE1669">
        <v>0</v>
      </c>
    </row>
    <row r="1670" spans="1:83" x14ac:dyDescent="0.35">
      <c r="A1670" s="9" t="str">
        <f t="shared" si="26"/>
        <v>1406.351.12</v>
      </c>
      <c r="B1670" s="52" t="e">
        <f>+IF(MATCH(A1670,List!H$10:H$145,0),"Targeted")</f>
        <v>#N/A</v>
      </c>
      <c r="C1670" s="65"/>
      <c r="D1670" s="151"/>
      <c r="E1670" s="16" t="s">
        <v>1071</v>
      </c>
      <c r="F1670" s="16" t="s">
        <v>1072</v>
      </c>
      <c r="G1670" s="16" t="s">
        <v>1073</v>
      </c>
      <c r="H1670" s="16" t="s">
        <v>1074</v>
      </c>
      <c r="I1670" s="16" t="s">
        <v>2952</v>
      </c>
      <c r="J1670" s="16" t="s">
        <v>2953</v>
      </c>
      <c r="K1670" s="17" t="s">
        <v>52</v>
      </c>
      <c r="L1670" s="18" t="s">
        <v>2880</v>
      </c>
      <c r="M1670" s="195" t="s">
        <v>1620</v>
      </c>
      <c r="N1670" s="16" t="s">
        <v>2881</v>
      </c>
      <c r="O1670" s="17" t="s">
        <v>304</v>
      </c>
      <c r="P1670" s="17" t="s">
        <v>305</v>
      </c>
      <c r="Q1670" s="17" t="s">
        <v>306</v>
      </c>
      <c r="R1670">
        <v>0</v>
      </c>
      <c r="S1670">
        <v>0</v>
      </c>
      <c r="T1670">
        <v>0</v>
      </c>
      <c r="U1670">
        <v>0</v>
      </c>
      <c r="V1670">
        <v>0</v>
      </c>
      <c r="W1670">
        <v>0</v>
      </c>
      <c r="X1670">
        <v>0</v>
      </c>
      <c r="Y1670">
        <v>0</v>
      </c>
      <c r="Z1670">
        <v>0</v>
      </c>
      <c r="AA1670">
        <v>0</v>
      </c>
      <c r="AB1670">
        <v>0</v>
      </c>
      <c r="AC1670">
        <v>0</v>
      </c>
      <c r="AD1670">
        <v>0</v>
      </c>
      <c r="AE1670">
        <v>0</v>
      </c>
      <c r="AF1670">
        <v>0</v>
      </c>
      <c r="AG1670" s="19">
        <v>0</v>
      </c>
      <c r="AH1670">
        <v>0</v>
      </c>
      <c r="AI1670">
        <v>0</v>
      </c>
      <c r="AJ1670">
        <v>0</v>
      </c>
      <c r="AK1670">
        <v>0</v>
      </c>
      <c r="AL1670">
        <v>0</v>
      </c>
      <c r="AM1670">
        <v>0</v>
      </c>
      <c r="AN1670">
        <v>0</v>
      </c>
      <c r="AO1670">
        <v>0</v>
      </c>
      <c r="AP1670">
        <v>0</v>
      </c>
      <c r="AQ1670">
        <v>0</v>
      </c>
      <c r="AR1670">
        <v>0</v>
      </c>
      <c r="AS1670">
        <v>0</v>
      </c>
      <c r="AT1670">
        <v>0</v>
      </c>
      <c r="AU1670">
        <v>0</v>
      </c>
      <c r="AV1670">
        <v>0</v>
      </c>
      <c r="AW1670">
        <v>0</v>
      </c>
      <c r="AX1670">
        <v>0</v>
      </c>
      <c r="AY1670">
        <v>0</v>
      </c>
      <c r="AZ1670">
        <v>0</v>
      </c>
      <c r="BA1670">
        <v>0</v>
      </c>
      <c r="BB1670">
        <v>0</v>
      </c>
      <c r="BC1670">
        <v>0</v>
      </c>
      <c r="BD1670">
        <v>0</v>
      </c>
      <c r="BE1670">
        <v>0</v>
      </c>
      <c r="BF1670">
        <v>0</v>
      </c>
      <c r="BG1670">
        <v>0</v>
      </c>
      <c r="BH1670">
        <v>2000</v>
      </c>
      <c r="BI1670">
        <v>79000</v>
      </c>
      <c r="BJ1670">
        <v>-37000</v>
      </c>
      <c r="BK1670">
        <v>3000</v>
      </c>
      <c r="BL1670">
        <v>2000</v>
      </c>
      <c r="BM1670">
        <v>-6000</v>
      </c>
      <c r="BN1670">
        <v>1000</v>
      </c>
      <c r="BO1670">
        <v>4000</v>
      </c>
      <c r="BP1670">
        <v>34000</v>
      </c>
      <c r="BQ1670">
        <v>41000</v>
      </c>
      <c r="BR1670">
        <v>15000</v>
      </c>
      <c r="BS1670">
        <v>10000</v>
      </c>
      <c r="BT1670">
        <v>0</v>
      </c>
      <c r="BU1670">
        <v>0</v>
      </c>
      <c r="BV1670">
        <v>0</v>
      </c>
      <c r="BW1670">
        <v>0</v>
      </c>
      <c r="BX1670" s="10">
        <v>0</v>
      </c>
      <c r="BY1670">
        <v>0</v>
      </c>
      <c r="BZ1670">
        <v>0</v>
      </c>
      <c r="CA1670">
        <v>0</v>
      </c>
      <c r="CB1670">
        <v>0</v>
      </c>
      <c r="CC1670">
        <v>0</v>
      </c>
      <c r="CD1670">
        <v>0</v>
      </c>
      <c r="CE1670">
        <v>0</v>
      </c>
    </row>
    <row r="1671" spans="1:83" x14ac:dyDescent="0.35">
      <c r="A1671" s="9" t="str">
        <f t="shared" si="26"/>
        <v>2271.351.12</v>
      </c>
      <c r="B1671" s="52" t="e">
        <f>+IF(MATCH(A1671,List!H$10:H$145,0),"Targeted")</f>
        <v>#N/A</v>
      </c>
      <c r="C1671" s="65"/>
      <c r="D1671" s="151" t="s">
        <v>7700</v>
      </c>
      <c r="E1671" s="16" t="s">
        <v>1071</v>
      </c>
      <c r="F1671" s="16" t="s">
        <v>1072</v>
      </c>
      <c r="G1671" s="16" t="s">
        <v>1073</v>
      </c>
      <c r="H1671" s="16" t="s">
        <v>1074</v>
      </c>
      <c r="I1671" s="16" t="s">
        <v>2954</v>
      </c>
      <c r="J1671" s="16" t="s">
        <v>2955</v>
      </c>
      <c r="K1671" s="17" t="s">
        <v>52</v>
      </c>
      <c r="L1671" s="18" t="s">
        <v>2880</v>
      </c>
      <c r="M1671" s="195" t="s">
        <v>1620</v>
      </c>
      <c r="N1671" s="16" t="s">
        <v>2881</v>
      </c>
      <c r="O1671" s="17" t="s">
        <v>346</v>
      </c>
      <c r="P1671" s="17" t="s">
        <v>305</v>
      </c>
      <c r="Q1671" s="17" t="s">
        <v>306</v>
      </c>
      <c r="R1671">
        <v>0</v>
      </c>
      <c r="S1671">
        <v>0</v>
      </c>
      <c r="T1671">
        <v>0</v>
      </c>
      <c r="U1671">
        <v>0</v>
      </c>
      <c r="V1671">
        <v>0</v>
      </c>
      <c r="W1671">
        <v>0</v>
      </c>
      <c r="X1671">
        <v>0</v>
      </c>
      <c r="Y1671">
        <v>0</v>
      </c>
      <c r="Z1671">
        <v>0</v>
      </c>
      <c r="AA1671">
        <v>0</v>
      </c>
      <c r="AB1671">
        <v>0</v>
      </c>
      <c r="AC1671">
        <v>0</v>
      </c>
      <c r="AD1671">
        <v>0</v>
      </c>
      <c r="AE1671">
        <v>0</v>
      </c>
      <c r="AF1671">
        <v>0</v>
      </c>
      <c r="AG1671" s="19">
        <v>0</v>
      </c>
      <c r="AH1671">
        <v>0</v>
      </c>
      <c r="AI1671">
        <v>0</v>
      </c>
      <c r="AJ1671">
        <v>0</v>
      </c>
      <c r="AK1671">
        <v>0</v>
      </c>
      <c r="AL1671">
        <v>0</v>
      </c>
      <c r="AM1671">
        <v>0</v>
      </c>
      <c r="AN1671">
        <v>0</v>
      </c>
      <c r="AO1671">
        <v>0</v>
      </c>
      <c r="AP1671">
        <v>0</v>
      </c>
      <c r="AQ1671">
        <v>0</v>
      </c>
      <c r="AR1671">
        <v>0</v>
      </c>
      <c r="AS1671">
        <v>0</v>
      </c>
      <c r="AT1671">
        <v>0</v>
      </c>
      <c r="AU1671">
        <v>0</v>
      </c>
      <c r="AV1671">
        <v>0</v>
      </c>
      <c r="AW1671">
        <v>0</v>
      </c>
      <c r="AX1671">
        <v>0</v>
      </c>
      <c r="AY1671">
        <v>0</v>
      </c>
      <c r="AZ1671">
        <v>0</v>
      </c>
      <c r="BA1671">
        <v>0</v>
      </c>
      <c r="BB1671">
        <v>11000</v>
      </c>
      <c r="BC1671">
        <v>16000</v>
      </c>
      <c r="BD1671">
        <v>41000</v>
      </c>
      <c r="BE1671">
        <v>46000</v>
      </c>
      <c r="BF1671">
        <v>1000</v>
      </c>
      <c r="BG1671">
        <v>41000</v>
      </c>
      <c r="BH1671">
        <v>19000</v>
      </c>
      <c r="BI1671">
        <v>21000</v>
      </c>
      <c r="BJ1671">
        <v>14000</v>
      </c>
      <c r="BK1671">
        <v>7000</v>
      </c>
      <c r="BL1671">
        <v>0</v>
      </c>
      <c r="BM1671">
        <v>4000</v>
      </c>
      <c r="BN1671">
        <v>0</v>
      </c>
      <c r="BO1671">
        <v>0</v>
      </c>
      <c r="BP1671">
        <v>0</v>
      </c>
      <c r="BQ1671">
        <v>0</v>
      </c>
      <c r="BR1671">
        <v>0</v>
      </c>
      <c r="BS1671">
        <v>0</v>
      </c>
      <c r="BT1671">
        <v>0</v>
      </c>
      <c r="BU1671">
        <v>0</v>
      </c>
      <c r="BV1671">
        <v>0</v>
      </c>
      <c r="BW1671">
        <v>0</v>
      </c>
      <c r="BX1671">
        <v>0</v>
      </c>
      <c r="BY1671">
        <v>0</v>
      </c>
      <c r="BZ1671">
        <v>0</v>
      </c>
      <c r="CA1671">
        <v>0</v>
      </c>
      <c r="CB1671">
        <v>0</v>
      </c>
      <c r="CC1671">
        <v>0</v>
      </c>
      <c r="CD1671">
        <v>0</v>
      </c>
      <c r="CE1671">
        <v>0</v>
      </c>
    </row>
    <row r="1672" spans="1:83" x14ac:dyDescent="0.35">
      <c r="A1672" s="9" t="str">
        <f t="shared" si="26"/>
        <v>2271.351.12</v>
      </c>
      <c r="B1672" s="52" t="e">
        <f>+IF(MATCH(A1672,List!H$10:H$145,0),"Targeted")</f>
        <v>#N/A</v>
      </c>
      <c r="C1672" s="65"/>
      <c r="D1672" s="151"/>
      <c r="E1672" s="16" t="s">
        <v>1071</v>
      </c>
      <c r="F1672" s="16" t="s">
        <v>1072</v>
      </c>
      <c r="G1672" s="16" t="s">
        <v>1073</v>
      </c>
      <c r="H1672" s="16" t="s">
        <v>1074</v>
      </c>
      <c r="I1672" s="16" t="s">
        <v>2954</v>
      </c>
      <c r="J1672" s="16" t="s">
        <v>2955</v>
      </c>
      <c r="K1672" s="17" t="s">
        <v>52</v>
      </c>
      <c r="L1672" s="18" t="s">
        <v>2880</v>
      </c>
      <c r="M1672" s="195" t="s">
        <v>1620</v>
      </c>
      <c r="N1672" s="16" t="s">
        <v>2881</v>
      </c>
      <c r="O1672" s="17" t="s">
        <v>304</v>
      </c>
      <c r="P1672" s="17" t="s">
        <v>305</v>
      </c>
      <c r="Q1672" s="17" t="s">
        <v>306</v>
      </c>
      <c r="R1672">
        <v>0</v>
      </c>
      <c r="S1672">
        <v>0</v>
      </c>
      <c r="T1672">
        <v>0</v>
      </c>
      <c r="U1672">
        <v>0</v>
      </c>
      <c r="V1672">
        <v>0</v>
      </c>
      <c r="W1672">
        <v>0</v>
      </c>
      <c r="X1672">
        <v>0</v>
      </c>
      <c r="Y1672">
        <v>0</v>
      </c>
      <c r="Z1672">
        <v>0</v>
      </c>
      <c r="AA1672">
        <v>0</v>
      </c>
      <c r="AB1672">
        <v>0</v>
      </c>
      <c r="AC1672">
        <v>0</v>
      </c>
      <c r="AD1672">
        <v>0</v>
      </c>
      <c r="AE1672">
        <v>0</v>
      </c>
      <c r="AF1672">
        <v>0</v>
      </c>
      <c r="AG1672" s="19">
        <v>0</v>
      </c>
      <c r="AH1672">
        <v>0</v>
      </c>
      <c r="AI1672">
        <v>0</v>
      </c>
      <c r="AJ1672">
        <v>0</v>
      </c>
      <c r="AK1672">
        <v>0</v>
      </c>
      <c r="AL1672">
        <v>0</v>
      </c>
      <c r="AM1672">
        <v>0</v>
      </c>
      <c r="AN1672">
        <v>0</v>
      </c>
      <c r="AO1672">
        <v>0</v>
      </c>
      <c r="AP1672">
        <v>0</v>
      </c>
      <c r="AQ1672">
        <v>0</v>
      </c>
      <c r="AR1672">
        <v>0</v>
      </c>
      <c r="AS1672">
        <v>0</v>
      </c>
      <c r="AT1672">
        <v>0</v>
      </c>
      <c r="AU1672">
        <v>0</v>
      </c>
      <c r="AV1672">
        <v>0</v>
      </c>
      <c r="AW1672">
        <v>0</v>
      </c>
      <c r="AX1672">
        <v>0</v>
      </c>
      <c r="AY1672">
        <v>0</v>
      </c>
      <c r="AZ1672">
        <v>0</v>
      </c>
      <c r="BA1672">
        <v>0</v>
      </c>
      <c r="BB1672">
        <v>0</v>
      </c>
      <c r="BC1672">
        <v>0</v>
      </c>
      <c r="BD1672">
        <v>0</v>
      </c>
      <c r="BE1672">
        <v>0</v>
      </c>
      <c r="BF1672">
        <v>0</v>
      </c>
      <c r="BG1672">
        <v>0</v>
      </c>
      <c r="BH1672">
        <v>0</v>
      </c>
      <c r="BI1672">
        <v>0</v>
      </c>
      <c r="BJ1672">
        <v>-27000</v>
      </c>
      <c r="BK1672">
        <v>-12000</v>
      </c>
      <c r="BL1672">
        <v>-3000</v>
      </c>
      <c r="BM1672">
        <v>-6000</v>
      </c>
      <c r="BN1672">
        <v>0</v>
      </c>
      <c r="BO1672">
        <v>-1000</v>
      </c>
      <c r="BP1672">
        <v>0</v>
      </c>
      <c r="BQ1672">
        <v>0</v>
      </c>
      <c r="BR1672">
        <v>0</v>
      </c>
      <c r="BS1672">
        <v>0</v>
      </c>
      <c r="BT1672">
        <v>0</v>
      </c>
      <c r="BU1672">
        <v>0</v>
      </c>
      <c r="BV1672">
        <v>0</v>
      </c>
      <c r="BW1672">
        <v>0</v>
      </c>
      <c r="BX1672" s="10">
        <v>0</v>
      </c>
      <c r="BY1672">
        <v>0</v>
      </c>
      <c r="BZ1672">
        <v>0</v>
      </c>
      <c r="CA1672">
        <v>0</v>
      </c>
      <c r="CB1672">
        <v>0</v>
      </c>
      <c r="CC1672">
        <v>0</v>
      </c>
      <c r="CD1672">
        <v>0</v>
      </c>
      <c r="CE1672">
        <v>0</v>
      </c>
    </row>
    <row r="1673" spans="1:83" x14ac:dyDescent="0.35">
      <c r="A1673" s="9" t="str">
        <f t="shared" si="26"/>
        <v>2277.351.12</v>
      </c>
      <c r="B1673" s="52" t="e">
        <f>+IF(MATCH(A1673,List!H$10:H$145,0),"Targeted")</f>
        <v>#N/A</v>
      </c>
      <c r="C1673" s="65"/>
      <c r="D1673" s="151" t="s">
        <v>7700</v>
      </c>
      <c r="E1673" s="16" t="s">
        <v>1071</v>
      </c>
      <c r="F1673" s="16" t="s">
        <v>1072</v>
      </c>
      <c r="G1673" s="16" t="s">
        <v>1073</v>
      </c>
      <c r="H1673" s="16" t="s">
        <v>1074</v>
      </c>
      <c r="I1673" s="16" t="s">
        <v>1082</v>
      </c>
      <c r="J1673" s="16" t="s">
        <v>1083</v>
      </c>
      <c r="K1673" s="17" t="s">
        <v>52</v>
      </c>
      <c r="L1673" s="18" t="s">
        <v>2880</v>
      </c>
      <c r="M1673" s="195" t="s">
        <v>1620</v>
      </c>
      <c r="N1673" s="16" t="s">
        <v>2881</v>
      </c>
      <c r="O1673" s="17" t="s">
        <v>346</v>
      </c>
      <c r="P1673" s="17" t="s">
        <v>305</v>
      </c>
      <c r="Q1673" s="17" t="s">
        <v>306</v>
      </c>
      <c r="R1673">
        <v>0</v>
      </c>
      <c r="S1673">
        <v>0</v>
      </c>
      <c r="T1673">
        <v>0</v>
      </c>
      <c r="U1673">
        <v>0</v>
      </c>
      <c r="V1673">
        <v>0</v>
      </c>
      <c r="W1673">
        <v>0</v>
      </c>
      <c r="X1673">
        <v>0</v>
      </c>
      <c r="Y1673">
        <v>0</v>
      </c>
      <c r="Z1673">
        <v>0</v>
      </c>
      <c r="AA1673">
        <v>0</v>
      </c>
      <c r="AB1673">
        <v>0</v>
      </c>
      <c r="AC1673">
        <v>0</v>
      </c>
      <c r="AD1673">
        <v>0</v>
      </c>
      <c r="AE1673">
        <v>0</v>
      </c>
      <c r="AF1673">
        <v>0</v>
      </c>
      <c r="AG1673" s="19">
        <v>0</v>
      </c>
      <c r="AH1673">
        <v>0</v>
      </c>
      <c r="AI1673">
        <v>0</v>
      </c>
      <c r="AJ1673">
        <v>0</v>
      </c>
      <c r="AK1673">
        <v>0</v>
      </c>
      <c r="AL1673">
        <v>0</v>
      </c>
      <c r="AM1673">
        <v>0</v>
      </c>
      <c r="AN1673">
        <v>0</v>
      </c>
      <c r="AO1673">
        <v>0</v>
      </c>
      <c r="AP1673">
        <v>0</v>
      </c>
      <c r="AQ1673">
        <v>0</v>
      </c>
      <c r="AR1673">
        <v>0</v>
      </c>
      <c r="AS1673">
        <v>0</v>
      </c>
      <c r="AT1673">
        <v>0</v>
      </c>
      <c r="AU1673">
        <v>0</v>
      </c>
      <c r="AV1673">
        <v>0</v>
      </c>
      <c r="AW1673">
        <v>0</v>
      </c>
      <c r="AX1673">
        <v>0</v>
      </c>
      <c r="AY1673">
        <v>0</v>
      </c>
      <c r="AZ1673">
        <v>0</v>
      </c>
      <c r="BA1673">
        <v>286000</v>
      </c>
      <c r="BB1673">
        <v>128000</v>
      </c>
      <c r="BC1673">
        <v>159000</v>
      </c>
      <c r="BD1673">
        <v>329000</v>
      </c>
      <c r="BE1673">
        <v>296000</v>
      </c>
      <c r="BF1673">
        <v>287000</v>
      </c>
      <c r="BG1673">
        <v>142000</v>
      </c>
      <c r="BH1673">
        <v>71000</v>
      </c>
      <c r="BI1673">
        <v>104000</v>
      </c>
      <c r="BJ1673">
        <v>134000</v>
      </c>
      <c r="BK1673">
        <v>74000</v>
      </c>
      <c r="BL1673">
        <v>66000</v>
      </c>
      <c r="BM1673">
        <v>32000</v>
      </c>
      <c r="BN1673">
        <v>28000</v>
      </c>
      <c r="BO1673">
        <v>21000</v>
      </c>
      <c r="BP1673">
        <v>30000</v>
      </c>
      <c r="BQ1673">
        <v>15000</v>
      </c>
      <c r="BR1673">
        <v>3000</v>
      </c>
      <c r="BS1673">
        <v>3000</v>
      </c>
      <c r="BT1673">
        <v>1000</v>
      </c>
      <c r="BU1673">
        <v>3000</v>
      </c>
      <c r="BV1673">
        <v>0</v>
      </c>
      <c r="BW1673">
        <v>0</v>
      </c>
      <c r="BX1673">
        <v>0</v>
      </c>
      <c r="BY1673">
        <v>0</v>
      </c>
      <c r="BZ1673">
        <v>0</v>
      </c>
      <c r="CA1673">
        <v>0</v>
      </c>
      <c r="CB1673">
        <v>0</v>
      </c>
      <c r="CC1673">
        <v>0</v>
      </c>
      <c r="CD1673">
        <v>0</v>
      </c>
      <c r="CE1673">
        <v>0</v>
      </c>
    </row>
    <row r="1674" spans="1:83" x14ac:dyDescent="0.35">
      <c r="A1674" s="9" t="str">
        <f t="shared" si="26"/>
        <v>2277.351.12</v>
      </c>
      <c r="B1674" s="52" t="e">
        <f>+IF(MATCH(A1674,List!H$10:H$145,0),"Targeted")</f>
        <v>#N/A</v>
      </c>
      <c r="C1674" s="65"/>
      <c r="D1674" s="151"/>
      <c r="E1674" s="16" t="s">
        <v>1071</v>
      </c>
      <c r="F1674" s="16" t="s">
        <v>1072</v>
      </c>
      <c r="G1674" s="16" t="s">
        <v>1073</v>
      </c>
      <c r="H1674" s="16" t="s">
        <v>1074</v>
      </c>
      <c r="I1674" s="16" t="s">
        <v>1082</v>
      </c>
      <c r="J1674" s="16" t="s">
        <v>1083</v>
      </c>
      <c r="K1674" s="17" t="s">
        <v>52</v>
      </c>
      <c r="L1674" s="18" t="s">
        <v>2880</v>
      </c>
      <c r="M1674" s="195" t="s">
        <v>1620</v>
      </c>
      <c r="N1674" s="16" t="s">
        <v>2881</v>
      </c>
      <c r="O1674" s="17" t="s">
        <v>304</v>
      </c>
      <c r="P1674" s="17" t="s">
        <v>305</v>
      </c>
      <c r="Q1674" s="17" t="s">
        <v>306</v>
      </c>
      <c r="R1674">
        <v>0</v>
      </c>
      <c r="S1674">
        <v>0</v>
      </c>
      <c r="T1674">
        <v>0</v>
      </c>
      <c r="U1674">
        <v>0</v>
      </c>
      <c r="V1674">
        <v>0</v>
      </c>
      <c r="W1674">
        <v>0</v>
      </c>
      <c r="X1674">
        <v>0</v>
      </c>
      <c r="Y1674">
        <v>0</v>
      </c>
      <c r="Z1674">
        <v>0</v>
      </c>
      <c r="AA1674">
        <v>0</v>
      </c>
      <c r="AB1674">
        <v>0</v>
      </c>
      <c r="AC1674">
        <v>0</v>
      </c>
      <c r="AD1674">
        <v>0</v>
      </c>
      <c r="AE1674">
        <v>0</v>
      </c>
      <c r="AF1674">
        <v>0</v>
      </c>
      <c r="AG1674" s="19">
        <v>0</v>
      </c>
      <c r="AH1674">
        <v>0</v>
      </c>
      <c r="AI1674">
        <v>0</v>
      </c>
      <c r="AJ1674">
        <v>0</v>
      </c>
      <c r="AK1674">
        <v>0</v>
      </c>
      <c r="AL1674">
        <v>0</v>
      </c>
      <c r="AM1674">
        <v>0</v>
      </c>
      <c r="AN1674">
        <v>0</v>
      </c>
      <c r="AO1674">
        <v>0</v>
      </c>
      <c r="AP1674">
        <v>0</v>
      </c>
      <c r="AQ1674">
        <v>0</v>
      </c>
      <c r="AR1674">
        <v>0</v>
      </c>
      <c r="AS1674">
        <v>0</v>
      </c>
      <c r="AT1674">
        <v>0</v>
      </c>
      <c r="AU1674">
        <v>0</v>
      </c>
      <c r="AV1674">
        <v>0</v>
      </c>
      <c r="AW1674">
        <v>0</v>
      </c>
      <c r="AX1674">
        <v>0</v>
      </c>
      <c r="AY1674">
        <v>0</v>
      </c>
      <c r="AZ1674">
        <v>0</v>
      </c>
      <c r="BA1674">
        <v>0</v>
      </c>
      <c r="BB1674">
        <v>0</v>
      </c>
      <c r="BC1674">
        <v>0</v>
      </c>
      <c r="BD1674">
        <v>0</v>
      </c>
      <c r="BE1674">
        <v>0</v>
      </c>
      <c r="BF1674">
        <v>0</v>
      </c>
      <c r="BG1674">
        <v>82000</v>
      </c>
      <c r="BH1674">
        <v>13000</v>
      </c>
      <c r="BI1674">
        <v>66000</v>
      </c>
      <c r="BJ1674">
        <v>8000</v>
      </c>
      <c r="BK1674">
        <v>0</v>
      </c>
      <c r="BL1674">
        <v>13000</v>
      </c>
      <c r="BM1674">
        <v>102000</v>
      </c>
      <c r="BN1674">
        <v>4000</v>
      </c>
      <c r="BO1674">
        <v>15000</v>
      </c>
      <c r="BP1674">
        <v>51000</v>
      </c>
      <c r="BQ1674">
        <v>38000</v>
      </c>
      <c r="BR1674">
        <v>19000</v>
      </c>
      <c r="BS1674">
        <v>84000</v>
      </c>
      <c r="BT1674">
        <v>14000</v>
      </c>
      <c r="BU1674">
        <v>12000</v>
      </c>
      <c r="BV1674">
        <v>14000</v>
      </c>
      <c r="BW1674">
        <v>41000</v>
      </c>
      <c r="BX1674" s="10">
        <v>0</v>
      </c>
      <c r="BY1674">
        <v>25000</v>
      </c>
      <c r="BZ1674">
        <v>4000</v>
      </c>
      <c r="CA1674">
        <v>0</v>
      </c>
      <c r="CB1674">
        <v>0</v>
      </c>
      <c r="CC1674">
        <v>0</v>
      </c>
      <c r="CD1674">
        <v>0</v>
      </c>
      <c r="CE1674">
        <v>0</v>
      </c>
    </row>
    <row r="1675" spans="1:83" x14ac:dyDescent="0.35">
      <c r="A1675" s="9" t="str">
        <f t="shared" si="26"/>
        <v>3513.351.12</v>
      </c>
      <c r="B1675" s="52" t="e">
        <f>+IF(MATCH(A1675,List!H$10:H$145,0),"Targeted")</f>
        <v>#N/A</v>
      </c>
      <c r="C1675" s="65"/>
      <c r="D1675" s="151"/>
      <c r="E1675" s="16" t="s">
        <v>1071</v>
      </c>
      <c r="F1675" s="16" t="s">
        <v>1072</v>
      </c>
      <c r="G1675" s="16" t="s">
        <v>2022</v>
      </c>
      <c r="H1675" s="16" t="s">
        <v>2956</v>
      </c>
      <c r="I1675" s="16" t="s">
        <v>2957</v>
      </c>
      <c r="J1675" s="16" t="s">
        <v>2958</v>
      </c>
      <c r="K1675" s="17" t="s">
        <v>52</v>
      </c>
      <c r="L1675" s="18" t="s">
        <v>2880</v>
      </c>
      <c r="M1675" s="195" t="s">
        <v>1620</v>
      </c>
      <c r="N1675" s="16" t="s">
        <v>2881</v>
      </c>
      <c r="O1675" s="17" t="s">
        <v>304</v>
      </c>
      <c r="P1675" s="17" t="s">
        <v>524</v>
      </c>
      <c r="Q1675" s="17" t="s">
        <v>306</v>
      </c>
      <c r="R1675">
        <v>0</v>
      </c>
      <c r="S1675">
        <v>0</v>
      </c>
      <c r="T1675">
        <v>0</v>
      </c>
      <c r="U1675">
        <v>0</v>
      </c>
      <c r="V1675">
        <v>0</v>
      </c>
      <c r="W1675">
        <v>0</v>
      </c>
      <c r="X1675">
        <v>0</v>
      </c>
      <c r="Y1675">
        <v>0</v>
      </c>
      <c r="Z1675">
        <v>0</v>
      </c>
      <c r="AA1675">
        <v>0</v>
      </c>
      <c r="AB1675">
        <v>0</v>
      </c>
      <c r="AC1675">
        <v>0</v>
      </c>
      <c r="AD1675">
        <v>0</v>
      </c>
      <c r="AE1675">
        <v>0</v>
      </c>
      <c r="AF1675">
        <v>0</v>
      </c>
      <c r="AG1675" s="19">
        <v>0</v>
      </c>
      <c r="AH1675">
        <v>0</v>
      </c>
      <c r="AI1675">
        <v>0</v>
      </c>
      <c r="AJ1675">
        <v>0</v>
      </c>
      <c r="AK1675">
        <v>0</v>
      </c>
      <c r="AL1675">
        <v>0</v>
      </c>
      <c r="AM1675">
        <v>0</v>
      </c>
      <c r="AN1675">
        <v>0</v>
      </c>
      <c r="AO1675">
        <v>0</v>
      </c>
      <c r="AP1675">
        <v>0</v>
      </c>
      <c r="AQ1675">
        <v>0</v>
      </c>
      <c r="AR1675">
        <v>0</v>
      </c>
      <c r="AS1675">
        <v>0</v>
      </c>
      <c r="AT1675">
        <v>0</v>
      </c>
      <c r="AU1675">
        <v>0</v>
      </c>
      <c r="AV1675">
        <v>0</v>
      </c>
      <c r="AW1675">
        <v>0</v>
      </c>
      <c r="AX1675">
        <v>42329</v>
      </c>
      <c r="AY1675">
        <v>0</v>
      </c>
      <c r="AZ1675">
        <v>0</v>
      </c>
      <c r="BA1675">
        <v>0</v>
      </c>
      <c r="BB1675">
        <v>0</v>
      </c>
      <c r="BC1675">
        <v>0</v>
      </c>
      <c r="BD1675">
        <v>0</v>
      </c>
      <c r="BE1675">
        <v>0</v>
      </c>
      <c r="BF1675">
        <v>0</v>
      </c>
      <c r="BG1675">
        <v>0</v>
      </c>
      <c r="BH1675">
        <v>0</v>
      </c>
      <c r="BI1675">
        <v>0</v>
      </c>
      <c r="BJ1675">
        <v>0</v>
      </c>
      <c r="BK1675">
        <v>0</v>
      </c>
      <c r="BL1675">
        <v>0</v>
      </c>
      <c r="BM1675">
        <v>0</v>
      </c>
      <c r="BN1675">
        <v>0</v>
      </c>
      <c r="BO1675">
        <v>0</v>
      </c>
      <c r="BP1675">
        <v>0</v>
      </c>
      <c r="BQ1675">
        <v>0</v>
      </c>
      <c r="BR1675">
        <v>0</v>
      </c>
      <c r="BS1675">
        <v>0</v>
      </c>
      <c r="BT1675">
        <v>0</v>
      </c>
      <c r="BU1675">
        <v>0</v>
      </c>
      <c r="BV1675">
        <v>0</v>
      </c>
      <c r="BW1675">
        <v>0</v>
      </c>
      <c r="BX1675" s="10">
        <v>0</v>
      </c>
      <c r="BY1675">
        <v>0</v>
      </c>
      <c r="BZ1675">
        <v>0</v>
      </c>
      <c r="CA1675">
        <v>0</v>
      </c>
      <c r="CB1675">
        <v>0</v>
      </c>
      <c r="CC1675">
        <v>0</v>
      </c>
      <c r="CD1675">
        <v>0</v>
      </c>
      <c r="CE1675">
        <v>0</v>
      </c>
    </row>
    <row r="1676" spans="1:83" x14ac:dyDescent="0.35">
      <c r="A1676" s="9" t="str">
        <f t="shared" si="26"/>
        <v>4131.351.78</v>
      </c>
      <c r="B1676" s="52" t="e">
        <f>+IF(MATCH(A1676,List!H$10:H$145,0),"Targeted")</f>
        <v>#N/A</v>
      </c>
      <c r="C1676" s="65"/>
      <c r="D1676" s="151" t="s">
        <v>7700</v>
      </c>
      <c r="E1676" s="16" t="s">
        <v>2959</v>
      </c>
      <c r="F1676" s="16" t="s">
        <v>2960</v>
      </c>
      <c r="G1676" s="16" t="s">
        <v>298</v>
      </c>
      <c r="H1676" s="16" t="s">
        <v>2960</v>
      </c>
      <c r="I1676" s="16" t="s">
        <v>2961</v>
      </c>
      <c r="J1676" s="16" t="s">
        <v>2962</v>
      </c>
      <c r="K1676" s="17" t="s">
        <v>2963</v>
      </c>
      <c r="L1676" s="18" t="s">
        <v>2880</v>
      </c>
      <c r="M1676" s="195" t="s">
        <v>1620</v>
      </c>
      <c r="N1676" s="16" t="s">
        <v>2881</v>
      </c>
      <c r="O1676" s="17" t="s">
        <v>346</v>
      </c>
      <c r="P1676" s="17" t="s">
        <v>305</v>
      </c>
      <c r="Q1676" s="17" t="s">
        <v>306</v>
      </c>
      <c r="R1676">
        <v>2453</v>
      </c>
      <c r="S1676">
        <v>2567</v>
      </c>
      <c r="T1676">
        <v>-161</v>
      </c>
      <c r="U1676">
        <v>99</v>
      </c>
      <c r="V1676">
        <v>531</v>
      </c>
      <c r="W1676">
        <v>-89</v>
      </c>
      <c r="X1676">
        <v>34</v>
      </c>
      <c r="Y1676">
        <v>-142</v>
      </c>
      <c r="Z1676">
        <v>-144</v>
      </c>
      <c r="AA1676">
        <v>-389</v>
      </c>
      <c r="AB1676">
        <v>-303</v>
      </c>
      <c r="AC1676">
        <v>-120</v>
      </c>
      <c r="AD1676">
        <v>-91</v>
      </c>
      <c r="AE1676">
        <v>-210</v>
      </c>
      <c r="AF1676">
        <v>1001</v>
      </c>
      <c r="AG1676" s="19">
        <v>-250</v>
      </c>
      <c r="AH1676">
        <v>-560</v>
      </c>
      <c r="AI1676">
        <v>-356</v>
      </c>
      <c r="AJ1676">
        <v>525</v>
      </c>
      <c r="AK1676">
        <v>-1003</v>
      </c>
      <c r="AL1676">
        <v>502</v>
      </c>
      <c r="AM1676">
        <v>-505</v>
      </c>
      <c r="AN1676">
        <v>-1846</v>
      </c>
      <c r="AO1676">
        <v>-2135</v>
      </c>
      <c r="AP1676">
        <v>1009</v>
      </c>
      <c r="AQ1676">
        <v>-7825</v>
      </c>
      <c r="AR1676">
        <v>-4082</v>
      </c>
      <c r="AS1676">
        <v>5956</v>
      </c>
      <c r="AT1676">
        <v>35000</v>
      </c>
      <c r="AU1676">
        <v>36120</v>
      </c>
      <c r="AV1676">
        <v>37028</v>
      </c>
      <c r="AW1676">
        <v>39088</v>
      </c>
      <c r="AX1676">
        <v>37679</v>
      </c>
      <c r="AY1676">
        <v>35317</v>
      </c>
      <c r="AZ1676">
        <v>0</v>
      </c>
      <c r="BA1676">
        <v>0</v>
      </c>
      <c r="BB1676">
        <v>0</v>
      </c>
      <c r="BC1676">
        <v>0</v>
      </c>
      <c r="BD1676">
        <v>0</v>
      </c>
      <c r="BE1676">
        <v>0</v>
      </c>
      <c r="BF1676">
        <v>0</v>
      </c>
      <c r="BG1676">
        <v>0</v>
      </c>
      <c r="BH1676">
        <v>0</v>
      </c>
      <c r="BI1676">
        <v>0</v>
      </c>
      <c r="BJ1676">
        <v>0</v>
      </c>
      <c r="BK1676">
        <v>0</v>
      </c>
      <c r="BL1676">
        <v>0</v>
      </c>
      <c r="BM1676">
        <v>0</v>
      </c>
      <c r="BN1676">
        <v>0</v>
      </c>
      <c r="BO1676">
        <v>0</v>
      </c>
      <c r="BP1676">
        <v>0</v>
      </c>
      <c r="BQ1676">
        <v>0</v>
      </c>
      <c r="BR1676">
        <v>0</v>
      </c>
      <c r="BS1676">
        <v>0</v>
      </c>
      <c r="BT1676">
        <v>0</v>
      </c>
      <c r="BU1676">
        <v>0</v>
      </c>
      <c r="BV1676">
        <v>0</v>
      </c>
      <c r="BW1676">
        <v>0</v>
      </c>
      <c r="BX1676">
        <v>0</v>
      </c>
      <c r="BY1676">
        <v>0</v>
      </c>
      <c r="BZ1676">
        <v>0</v>
      </c>
      <c r="CA1676">
        <v>0</v>
      </c>
      <c r="CB1676">
        <v>0</v>
      </c>
      <c r="CC1676">
        <v>0</v>
      </c>
      <c r="CD1676">
        <v>0</v>
      </c>
      <c r="CE1676">
        <v>0</v>
      </c>
    </row>
    <row r="1677" spans="1:83" x14ac:dyDescent="0.35">
      <c r="A1677" s="9" t="str">
        <f t="shared" si="26"/>
        <v>4131.351.78</v>
      </c>
      <c r="B1677" s="52" t="e">
        <f>+IF(MATCH(A1677,List!H$10:H$145,0),"Targeted")</f>
        <v>#N/A</v>
      </c>
      <c r="C1677" s="65"/>
      <c r="D1677" s="151"/>
      <c r="E1677" s="16" t="s">
        <v>2959</v>
      </c>
      <c r="F1677" s="16" t="s">
        <v>2960</v>
      </c>
      <c r="G1677" s="16" t="s">
        <v>298</v>
      </c>
      <c r="H1677" s="16" t="s">
        <v>2960</v>
      </c>
      <c r="I1677" s="16" t="s">
        <v>2961</v>
      </c>
      <c r="J1677" s="16" t="s">
        <v>2962</v>
      </c>
      <c r="K1677" s="17" t="s">
        <v>2963</v>
      </c>
      <c r="L1677" s="18" t="s">
        <v>2880</v>
      </c>
      <c r="M1677" s="195" t="s">
        <v>1620</v>
      </c>
      <c r="N1677" s="16" t="s">
        <v>2881</v>
      </c>
      <c r="O1677" s="17" t="s">
        <v>304</v>
      </c>
      <c r="P1677" s="17" t="s">
        <v>305</v>
      </c>
      <c r="Q1677" s="17" t="s">
        <v>306</v>
      </c>
      <c r="R1677">
        <v>0</v>
      </c>
      <c r="S1677">
        <v>0</v>
      </c>
      <c r="T1677">
        <v>0</v>
      </c>
      <c r="U1677">
        <v>0</v>
      </c>
      <c r="V1677">
        <v>0</v>
      </c>
      <c r="W1677">
        <v>0</v>
      </c>
      <c r="X1677">
        <v>0</v>
      </c>
      <c r="Y1677">
        <v>0</v>
      </c>
      <c r="Z1677">
        <v>0</v>
      </c>
      <c r="AA1677">
        <v>0</v>
      </c>
      <c r="AB1677">
        <v>0</v>
      </c>
      <c r="AC1677">
        <v>0</v>
      </c>
      <c r="AD1677">
        <v>0</v>
      </c>
      <c r="AE1677">
        <v>0</v>
      </c>
      <c r="AF1677">
        <v>0</v>
      </c>
      <c r="AG1677" s="19">
        <v>0</v>
      </c>
      <c r="AH1677">
        <v>0</v>
      </c>
      <c r="AI1677">
        <v>0</v>
      </c>
      <c r="AJ1677">
        <v>0</v>
      </c>
      <c r="AK1677">
        <v>0</v>
      </c>
      <c r="AL1677">
        <v>0</v>
      </c>
      <c r="AM1677">
        <v>0</v>
      </c>
      <c r="AN1677">
        <v>0</v>
      </c>
      <c r="AO1677">
        <v>0</v>
      </c>
      <c r="AP1677">
        <v>0</v>
      </c>
      <c r="AQ1677">
        <v>0</v>
      </c>
      <c r="AR1677">
        <v>0</v>
      </c>
      <c r="AS1677">
        <v>0</v>
      </c>
      <c r="AT1677">
        <v>-34595</v>
      </c>
      <c r="AU1677">
        <v>-37271</v>
      </c>
      <c r="AV1677">
        <v>-40476</v>
      </c>
      <c r="AW1677">
        <v>-35705</v>
      </c>
      <c r="AX1677">
        <v>-37203</v>
      </c>
      <c r="AY1677">
        <v>-37085</v>
      </c>
      <c r="AZ1677">
        <v>-1000</v>
      </c>
      <c r="BA1677">
        <v>2000</v>
      </c>
      <c r="BB1677">
        <v>-3000</v>
      </c>
      <c r="BC1677">
        <v>-2000</v>
      </c>
      <c r="BD1677">
        <v>0</v>
      </c>
      <c r="BE1677">
        <v>-4000</v>
      </c>
      <c r="BF1677">
        <v>-2000</v>
      </c>
      <c r="BG1677">
        <v>0</v>
      </c>
      <c r="BH1677">
        <v>0</v>
      </c>
      <c r="BI1677">
        <v>0</v>
      </c>
      <c r="BJ1677">
        <v>-1000</v>
      </c>
      <c r="BK1677">
        <v>-4000</v>
      </c>
      <c r="BL1677">
        <v>-4000</v>
      </c>
      <c r="BM1677">
        <v>-3000</v>
      </c>
      <c r="BN1677">
        <v>-1000</v>
      </c>
      <c r="BO1677">
        <v>-1000</v>
      </c>
      <c r="BP1677">
        <v>-4000</v>
      </c>
      <c r="BQ1677">
        <v>-2000</v>
      </c>
      <c r="BR1677">
        <v>1000</v>
      </c>
      <c r="BS1677">
        <v>2000</v>
      </c>
      <c r="BT1677">
        <v>6000</v>
      </c>
      <c r="BU1677">
        <v>1000</v>
      </c>
      <c r="BV1677">
        <v>-4000</v>
      </c>
      <c r="BW1677">
        <v>-2000</v>
      </c>
      <c r="BX1677" s="10">
        <v>-1000</v>
      </c>
      <c r="BY1677">
        <v>-2000</v>
      </c>
      <c r="BZ1677">
        <v>3000</v>
      </c>
      <c r="CA1677">
        <v>0</v>
      </c>
      <c r="CB1677">
        <v>1000</v>
      </c>
      <c r="CC1677">
        <v>1000</v>
      </c>
      <c r="CD1677">
        <v>1000</v>
      </c>
      <c r="CE1677">
        <v>1000</v>
      </c>
    </row>
    <row r="1678" spans="1:83" x14ac:dyDescent="0.35">
      <c r="A1678" s="9" t="str">
        <f t="shared" si="26"/>
        <v>4132.351.78</v>
      </c>
      <c r="B1678" s="52" t="e">
        <f>+IF(MATCH(A1678,List!H$10:H$145,0),"Targeted")</f>
        <v>#N/A</v>
      </c>
      <c r="C1678" s="65"/>
      <c r="D1678" s="151" t="s">
        <v>7700</v>
      </c>
      <c r="E1678" s="16" t="s">
        <v>2964</v>
      </c>
      <c r="F1678" s="16" t="s">
        <v>2965</v>
      </c>
      <c r="G1678" s="16" t="s">
        <v>298</v>
      </c>
      <c r="H1678" s="16" t="s">
        <v>2965</v>
      </c>
      <c r="I1678" s="16" t="s">
        <v>2966</v>
      </c>
      <c r="J1678" s="16" t="s">
        <v>2967</v>
      </c>
      <c r="K1678" s="17" t="s">
        <v>2963</v>
      </c>
      <c r="L1678" s="18" t="s">
        <v>2880</v>
      </c>
      <c r="M1678" s="195" t="s">
        <v>1620</v>
      </c>
      <c r="N1678" s="16" t="s">
        <v>2881</v>
      </c>
      <c r="O1678" s="17" t="s">
        <v>346</v>
      </c>
      <c r="P1678" s="17" t="s">
        <v>305</v>
      </c>
      <c r="Q1678" s="17" t="s">
        <v>306</v>
      </c>
      <c r="R1678">
        <v>0</v>
      </c>
      <c r="S1678">
        <v>0</v>
      </c>
      <c r="T1678">
        <v>0</v>
      </c>
      <c r="U1678">
        <v>0</v>
      </c>
      <c r="V1678">
        <v>0</v>
      </c>
      <c r="W1678">
        <v>0</v>
      </c>
      <c r="X1678">
        <v>0</v>
      </c>
      <c r="Y1678">
        <v>0</v>
      </c>
      <c r="Z1678">
        <v>0</v>
      </c>
      <c r="AA1678">
        <v>0</v>
      </c>
      <c r="AB1678">
        <v>0</v>
      </c>
      <c r="AC1678">
        <v>0</v>
      </c>
      <c r="AD1678">
        <v>0</v>
      </c>
      <c r="AE1678">
        <v>0</v>
      </c>
      <c r="AF1678">
        <v>0</v>
      </c>
      <c r="AG1678" s="19">
        <v>0</v>
      </c>
      <c r="AH1678">
        <v>0</v>
      </c>
      <c r="AI1678">
        <v>0</v>
      </c>
      <c r="AJ1678">
        <v>0</v>
      </c>
      <c r="AK1678">
        <v>0</v>
      </c>
      <c r="AL1678">
        <v>0</v>
      </c>
      <c r="AM1678">
        <v>0</v>
      </c>
      <c r="AN1678">
        <v>0</v>
      </c>
      <c r="AO1678">
        <v>0</v>
      </c>
      <c r="AP1678">
        <v>0</v>
      </c>
      <c r="AQ1678">
        <v>0</v>
      </c>
      <c r="AR1678">
        <v>0</v>
      </c>
      <c r="AS1678">
        <v>0</v>
      </c>
      <c r="AT1678">
        <v>0</v>
      </c>
      <c r="AU1678">
        <v>0</v>
      </c>
      <c r="AV1678">
        <v>0</v>
      </c>
      <c r="AW1678">
        <v>0</v>
      </c>
      <c r="AX1678">
        <v>-809</v>
      </c>
      <c r="AY1678">
        <v>-11</v>
      </c>
      <c r="AZ1678">
        <v>0</v>
      </c>
      <c r="BA1678">
        <v>0</v>
      </c>
      <c r="BB1678">
        <v>0</v>
      </c>
      <c r="BC1678">
        <v>0</v>
      </c>
      <c r="BD1678">
        <v>0</v>
      </c>
      <c r="BE1678">
        <v>0</v>
      </c>
      <c r="BF1678">
        <v>0</v>
      </c>
      <c r="BG1678">
        <v>0</v>
      </c>
      <c r="BH1678">
        <v>0</v>
      </c>
      <c r="BI1678">
        <v>0</v>
      </c>
      <c r="BJ1678">
        <v>0</v>
      </c>
      <c r="BK1678">
        <v>0</v>
      </c>
      <c r="BL1678">
        <v>0</v>
      </c>
      <c r="BM1678">
        <v>0</v>
      </c>
      <c r="BN1678">
        <v>0</v>
      </c>
      <c r="BO1678">
        <v>0</v>
      </c>
      <c r="BP1678">
        <v>0</v>
      </c>
      <c r="BQ1678">
        <v>0</v>
      </c>
      <c r="BR1678">
        <v>0</v>
      </c>
      <c r="BS1678">
        <v>0</v>
      </c>
      <c r="BT1678">
        <v>0</v>
      </c>
      <c r="BU1678">
        <v>0</v>
      </c>
      <c r="BV1678">
        <v>0</v>
      </c>
      <c r="BW1678">
        <v>0</v>
      </c>
      <c r="BX1678">
        <v>0</v>
      </c>
      <c r="BY1678">
        <v>0</v>
      </c>
      <c r="BZ1678">
        <v>0</v>
      </c>
      <c r="CA1678">
        <v>0</v>
      </c>
      <c r="CB1678">
        <v>0</v>
      </c>
      <c r="CC1678">
        <v>0</v>
      </c>
      <c r="CD1678">
        <v>0</v>
      </c>
      <c r="CE1678">
        <v>0</v>
      </c>
    </row>
    <row r="1679" spans="1:83" x14ac:dyDescent="0.35">
      <c r="A1679" s="9" t="str">
        <f t="shared" si="26"/>
        <v>4132.351.78</v>
      </c>
      <c r="B1679" s="52" t="e">
        <f>+IF(MATCH(A1679,List!H$10:H$145,0),"Targeted")</f>
        <v>#N/A</v>
      </c>
      <c r="C1679" s="65"/>
      <c r="D1679" s="151"/>
      <c r="E1679" s="16" t="s">
        <v>2964</v>
      </c>
      <c r="F1679" s="16" t="s">
        <v>2965</v>
      </c>
      <c r="G1679" s="16" t="s">
        <v>298</v>
      </c>
      <c r="H1679" s="16" t="s">
        <v>2965</v>
      </c>
      <c r="I1679" s="16" t="s">
        <v>2966</v>
      </c>
      <c r="J1679" s="16" t="s">
        <v>2967</v>
      </c>
      <c r="K1679" s="17" t="s">
        <v>2963</v>
      </c>
      <c r="L1679" s="18" t="s">
        <v>2880</v>
      </c>
      <c r="M1679" s="195" t="s">
        <v>1620</v>
      </c>
      <c r="N1679" s="16" t="s">
        <v>2881</v>
      </c>
      <c r="O1679" s="17" t="s">
        <v>304</v>
      </c>
      <c r="P1679" s="17" t="s">
        <v>305</v>
      </c>
      <c r="Q1679" s="17" t="s">
        <v>306</v>
      </c>
      <c r="R1679">
        <v>0</v>
      </c>
      <c r="S1679">
        <v>0</v>
      </c>
      <c r="T1679">
        <v>0</v>
      </c>
      <c r="U1679">
        <v>0</v>
      </c>
      <c r="V1679">
        <v>0</v>
      </c>
      <c r="W1679">
        <v>0</v>
      </c>
      <c r="X1679">
        <v>0</v>
      </c>
      <c r="Y1679">
        <v>0</v>
      </c>
      <c r="Z1679">
        <v>0</v>
      </c>
      <c r="AA1679">
        <v>0</v>
      </c>
      <c r="AB1679">
        <v>0</v>
      </c>
      <c r="AC1679">
        <v>0</v>
      </c>
      <c r="AD1679">
        <v>0</v>
      </c>
      <c r="AE1679">
        <v>0</v>
      </c>
      <c r="AF1679">
        <v>0</v>
      </c>
      <c r="AG1679" s="19">
        <v>0</v>
      </c>
      <c r="AH1679">
        <v>0</v>
      </c>
      <c r="AI1679">
        <v>0</v>
      </c>
      <c r="AJ1679">
        <v>0</v>
      </c>
      <c r="AK1679">
        <v>0</v>
      </c>
      <c r="AL1679">
        <v>0</v>
      </c>
      <c r="AM1679">
        <v>0</v>
      </c>
      <c r="AN1679">
        <v>0</v>
      </c>
      <c r="AO1679">
        <v>0</v>
      </c>
      <c r="AP1679">
        <v>0</v>
      </c>
      <c r="AQ1679">
        <v>0</v>
      </c>
      <c r="AR1679">
        <v>0</v>
      </c>
      <c r="AS1679">
        <v>63</v>
      </c>
      <c r="AT1679">
        <v>-376</v>
      </c>
      <c r="AU1679">
        <v>400</v>
      </c>
      <c r="AV1679">
        <v>-117</v>
      </c>
      <c r="AW1679">
        <v>191</v>
      </c>
      <c r="AX1679">
        <v>719</v>
      </c>
      <c r="AY1679">
        <v>0</v>
      </c>
      <c r="AZ1679">
        <v>0</v>
      </c>
      <c r="BA1679">
        <v>0</v>
      </c>
      <c r="BB1679">
        <v>0</v>
      </c>
      <c r="BC1679">
        <v>0</v>
      </c>
      <c r="BD1679">
        <v>0</v>
      </c>
      <c r="BE1679">
        <v>0</v>
      </c>
      <c r="BF1679">
        <v>0</v>
      </c>
      <c r="BG1679">
        <v>0</v>
      </c>
      <c r="BH1679">
        <v>0</v>
      </c>
      <c r="BI1679">
        <v>0</v>
      </c>
      <c r="BJ1679">
        <v>0</v>
      </c>
      <c r="BK1679">
        <v>0</v>
      </c>
      <c r="BL1679">
        <v>0</v>
      </c>
      <c r="BM1679">
        <v>0</v>
      </c>
      <c r="BN1679">
        <v>0</v>
      </c>
      <c r="BO1679">
        <v>0</v>
      </c>
      <c r="BP1679">
        <v>0</v>
      </c>
      <c r="BQ1679">
        <v>0</v>
      </c>
      <c r="BR1679">
        <v>0</v>
      </c>
      <c r="BS1679">
        <v>0</v>
      </c>
      <c r="BT1679">
        <v>0</v>
      </c>
      <c r="BU1679">
        <v>0</v>
      </c>
      <c r="BV1679">
        <v>0</v>
      </c>
      <c r="BW1679">
        <v>0</v>
      </c>
      <c r="BX1679" s="10">
        <v>0</v>
      </c>
      <c r="BY1679">
        <v>0</v>
      </c>
      <c r="BZ1679">
        <v>0</v>
      </c>
      <c r="CA1679">
        <v>0</v>
      </c>
      <c r="CB1679">
        <v>0</v>
      </c>
      <c r="CC1679">
        <v>0</v>
      </c>
      <c r="CD1679">
        <v>0</v>
      </c>
      <c r="CE1679">
        <v>0</v>
      </c>
    </row>
    <row r="1680" spans="1:83" x14ac:dyDescent="0.35">
      <c r="A1680" s="9" t="str">
        <f t="shared" si="26"/>
        <v>4134.351.78</v>
      </c>
      <c r="B1680" s="52" t="e">
        <f>+IF(MATCH(A1680,List!H$10:H$145,0),"Targeted")</f>
        <v>#N/A</v>
      </c>
      <c r="C1680" s="65"/>
      <c r="D1680" s="151"/>
      <c r="E1680" s="16" t="s">
        <v>2968</v>
      </c>
      <c r="F1680" s="16" t="s">
        <v>2969</v>
      </c>
      <c r="G1680" s="16" t="s">
        <v>298</v>
      </c>
      <c r="H1680" s="16" t="s">
        <v>2969</v>
      </c>
      <c r="I1680" s="16" t="s">
        <v>2970</v>
      </c>
      <c r="J1680" s="16" t="s">
        <v>2971</v>
      </c>
      <c r="K1680" s="17" t="s">
        <v>2963</v>
      </c>
      <c r="L1680" s="18" t="s">
        <v>2880</v>
      </c>
      <c r="M1680" s="195" t="s">
        <v>1620</v>
      </c>
      <c r="N1680" s="16" t="s">
        <v>2881</v>
      </c>
      <c r="O1680" s="17" t="s">
        <v>304</v>
      </c>
      <c r="P1680" s="17" t="s">
        <v>305</v>
      </c>
      <c r="Q1680" s="17" t="s">
        <v>306</v>
      </c>
      <c r="R1680">
        <v>0</v>
      </c>
      <c r="S1680">
        <v>0</v>
      </c>
      <c r="T1680">
        <v>0</v>
      </c>
      <c r="U1680">
        <v>0</v>
      </c>
      <c r="V1680">
        <v>0</v>
      </c>
      <c r="W1680">
        <v>0</v>
      </c>
      <c r="X1680">
        <v>0</v>
      </c>
      <c r="Y1680">
        <v>0</v>
      </c>
      <c r="Z1680">
        <v>0</v>
      </c>
      <c r="AA1680">
        <v>0</v>
      </c>
      <c r="AB1680">
        <v>0</v>
      </c>
      <c r="AC1680">
        <v>0</v>
      </c>
      <c r="AD1680">
        <v>0</v>
      </c>
      <c r="AE1680">
        <v>0</v>
      </c>
      <c r="AF1680">
        <v>0</v>
      </c>
      <c r="AG1680" s="19">
        <v>0</v>
      </c>
      <c r="AH1680">
        <v>0</v>
      </c>
      <c r="AI1680">
        <v>0</v>
      </c>
      <c r="AJ1680">
        <v>0</v>
      </c>
      <c r="AK1680">
        <v>0</v>
      </c>
      <c r="AL1680">
        <v>0</v>
      </c>
      <c r="AM1680">
        <v>0</v>
      </c>
      <c r="AN1680">
        <v>0</v>
      </c>
      <c r="AO1680">
        <v>0</v>
      </c>
      <c r="AP1680">
        <v>0</v>
      </c>
      <c r="AQ1680">
        <v>0</v>
      </c>
      <c r="AR1680">
        <v>0</v>
      </c>
      <c r="AS1680">
        <v>0</v>
      </c>
      <c r="AT1680">
        <v>0</v>
      </c>
      <c r="AU1680">
        <v>0</v>
      </c>
      <c r="AV1680">
        <v>0</v>
      </c>
      <c r="AW1680">
        <v>0</v>
      </c>
      <c r="AX1680">
        <v>-54680</v>
      </c>
      <c r="AY1680">
        <v>-148418</v>
      </c>
      <c r="AZ1680">
        <v>-56000</v>
      </c>
      <c r="BA1680">
        <v>-43000</v>
      </c>
      <c r="BB1680">
        <v>-45000</v>
      </c>
      <c r="BC1680">
        <v>-271000</v>
      </c>
      <c r="BD1680">
        <v>305000</v>
      </c>
      <c r="BE1680">
        <v>-196000</v>
      </c>
      <c r="BF1680">
        <v>-69000</v>
      </c>
      <c r="BG1680">
        <v>-71000</v>
      </c>
      <c r="BH1680">
        <v>268000</v>
      </c>
      <c r="BI1680">
        <v>-45000</v>
      </c>
      <c r="BJ1680">
        <v>416000</v>
      </c>
      <c r="BK1680">
        <v>0</v>
      </c>
      <c r="BL1680">
        <v>0</v>
      </c>
      <c r="BM1680">
        <v>0</v>
      </c>
      <c r="BN1680">
        <v>0</v>
      </c>
      <c r="BO1680">
        <v>0</v>
      </c>
      <c r="BP1680">
        <v>0</v>
      </c>
      <c r="BQ1680">
        <v>0</v>
      </c>
      <c r="BR1680">
        <v>0</v>
      </c>
      <c r="BS1680">
        <v>0</v>
      </c>
      <c r="BT1680">
        <v>0</v>
      </c>
      <c r="BU1680">
        <v>0</v>
      </c>
      <c r="BV1680">
        <v>0</v>
      </c>
      <c r="BW1680">
        <v>0</v>
      </c>
      <c r="BX1680" s="10">
        <v>0</v>
      </c>
      <c r="BY1680">
        <v>0</v>
      </c>
      <c r="BZ1680">
        <v>0</v>
      </c>
      <c r="CA1680">
        <v>0</v>
      </c>
      <c r="CB1680">
        <v>0</v>
      </c>
      <c r="CC1680">
        <v>0</v>
      </c>
      <c r="CD1680">
        <v>0</v>
      </c>
      <c r="CE1680">
        <v>0</v>
      </c>
    </row>
    <row r="1681" spans="1:83" x14ac:dyDescent="0.35">
      <c r="A1681" s="9" t="str">
        <f t="shared" si="26"/>
        <v>8202.351.78</v>
      </c>
      <c r="B1681" s="52" t="e">
        <f>+IF(MATCH(A1681,List!H$10:H$145,0),"Targeted")</f>
        <v>#N/A</v>
      </c>
      <c r="C1681" s="65"/>
      <c r="D1681" s="151"/>
      <c r="E1681" s="16" t="s">
        <v>2968</v>
      </c>
      <c r="F1681" s="16" t="s">
        <v>2969</v>
      </c>
      <c r="G1681" s="16" t="s">
        <v>298</v>
      </c>
      <c r="H1681" s="16" t="s">
        <v>2969</v>
      </c>
      <c r="I1681" s="16" t="s">
        <v>2972</v>
      </c>
      <c r="J1681" s="16" t="s">
        <v>2973</v>
      </c>
      <c r="K1681" s="17" t="s">
        <v>2963</v>
      </c>
      <c r="L1681" s="18" t="s">
        <v>2880</v>
      </c>
      <c r="M1681" s="195" t="s">
        <v>1620</v>
      </c>
      <c r="N1681" s="16" t="s">
        <v>2881</v>
      </c>
      <c r="O1681" s="17" t="s">
        <v>304</v>
      </c>
      <c r="P1681" s="17" t="s">
        <v>305</v>
      </c>
      <c r="Q1681" s="17" t="s">
        <v>306</v>
      </c>
      <c r="R1681">
        <v>0</v>
      </c>
      <c r="S1681">
        <v>0</v>
      </c>
      <c r="T1681">
        <v>0</v>
      </c>
      <c r="U1681">
        <v>0</v>
      </c>
      <c r="V1681">
        <v>0</v>
      </c>
      <c r="W1681">
        <v>0</v>
      </c>
      <c r="X1681">
        <v>0</v>
      </c>
      <c r="Y1681">
        <v>0</v>
      </c>
      <c r="Z1681">
        <v>0</v>
      </c>
      <c r="AA1681">
        <v>0</v>
      </c>
      <c r="AB1681">
        <v>0</v>
      </c>
      <c r="AC1681">
        <v>0</v>
      </c>
      <c r="AD1681">
        <v>0</v>
      </c>
      <c r="AE1681">
        <v>0</v>
      </c>
      <c r="AF1681">
        <v>0</v>
      </c>
      <c r="AG1681" s="19">
        <v>0</v>
      </c>
      <c r="AH1681">
        <v>0</v>
      </c>
      <c r="AI1681">
        <v>0</v>
      </c>
      <c r="AJ1681">
        <v>0</v>
      </c>
      <c r="AK1681">
        <v>0</v>
      </c>
      <c r="AL1681">
        <v>0</v>
      </c>
      <c r="AM1681">
        <v>0</v>
      </c>
      <c r="AN1681">
        <v>0</v>
      </c>
      <c r="AO1681">
        <v>0</v>
      </c>
      <c r="AP1681">
        <v>0</v>
      </c>
      <c r="AQ1681">
        <v>0</v>
      </c>
      <c r="AR1681">
        <v>0</v>
      </c>
      <c r="AS1681">
        <v>0</v>
      </c>
      <c r="AT1681">
        <v>0</v>
      </c>
      <c r="AU1681">
        <v>0</v>
      </c>
      <c r="AV1681">
        <v>0</v>
      </c>
      <c r="AW1681">
        <v>0</v>
      </c>
      <c r="AX1681">
        <v>0</v>
      </c>
      <c r="AY1681">
        <v>-75602</v>
      </c>
      <c r="AZ1681">
        <v>0</v>
      </c>
      <c r="BA1681">
        <v>0</v>
      </c>
      <c r="BB1681">
        <v>0</v>
      </c>
      <c r="BC1681">
        <v>-4000</v>
      </c>
      <c r="BD1681">
        <v>0</v>
      </c>
      <c r="BE1681">
        <v>0</v>
      </c>
      <c r="BF1681">
        <v>0</v>
      </c>
      <c r="BG1681">
        <v>0</v>
      </c>
      <c r="BH1681">
        <v>63000</v>
      </c>
      <c r="BI1681">
        <v>0</v>
      </c>
      <c r="BJ1681">
        <v>94000</v>
      </c>
      <c r="BK1681">
        <v>0</v>
      </c>
      <c r="BL1681">
        <v>0</v>
      </c>
      <c r="BM1681">
        <v>0</v>
      </c>
      <c r="BN1681">
        <v>0</v>
      </c>
      <c r="BO1681">
        <v>0</v>
      </c>
      <c r="BP1681">
        <v>0</v>
      </c>
      <c r="BQ1681">
        <v>0</v>
      </c>
      <c r="BR1681">
        <v>0</v>
      </c>
      <c r="BS1681">
        <v>0</v>
      </c>
      <c r="BT1681">
        <v>0</v>
      </c>
      <c r="BU1681">
        <v>0</v>
      </c>
      <c r="BV1681">
        <v>0</v>
      </c>
      <c r="BW1681">
        <v>0</v>
      </c>
      <c r="BX1681" s="10">
        <v>0</v>
      </c>
      <c r="BY1681">
        <v>0</v>
      </c>
      <c r="BZ1681">
        <v>0</v>
      </c>
      <c r="CA1681">
        <v>0</v>
      </c>
      <c r="CB1681">
        <v>0</v>
      </c>
      <c r="CC1681">
        <v>0</v>
      </c>
      <c r="CD1681">
        <v>0</v>
      </c>
      <c r="CE1681">
        <v>0</v>
      </c>
    </row>
    <row r="1682" spans="1:83" x14ac:dyDescent="0.35">
      <c r="A1682" s="9" t="str">
        <f t="shared" si="26"/>
        <v>4171.351.78</v>
      </c>
      <c r="B1682" s="52" t="e">
        <f>+IF(MATCH(A1682,List!H$10:H$145,0),"Targeted")</f>
        <v>#N/A</v>
      </c>
      <c r="C1682" s="65"/>
      <c r="D1682" s="151"/>
      <c r="E1682" s="16" t="s">
        <v>2974</v>
      </c>
      <c r="F1682" s="16" t="s">
        <v>2975</v>
      </c>
      <c r="G1682" s="16" t="s">
        <v>298</v>
      </c>
      <c r="H1682" s="16" t="s">
        <v>2975</v>
      </c>
      <c r="I1682" s="16" t="s">
        <v>2976</v>
      </c>
      <c r="J1682" s="16" t="s">
        <v>2977</v>
      </c>
      <c r="K1682" s="17" t="s">
        <v>2963</v>
      </c>
      <c r="L1682" s="18" t="s">
        <v>2880</v>
      </c>
      <c r="M1682" s="195" t="s">
        <v>1620</v>
      </c>
      <c r="N1682" s="16" t="s">
        <v>2881</v>
      </c>
      <c r="O1682" s="17" t="s">
        <v>304</v>
      </c>
      <c r="P1682" s="17" t="s">
        <v>305</v>
      </c>
      <c r="Q1682" s="17" t="s">
        <v>306</v>
      </c>
      <c r="R1682">
        <v>0</v>
      </c>
      <c r="S1682">
        <v>0</v>
      </c>
      <c r="T1682">
        <v>0</v>
      </c>
      <c r="U1682">
        <v>0</v>
      </c>
      <c r="V1682">
        <v>0</v>
      </c>
      <c r="W1682">
        <v>0</v>
      </c>
      <c r="X1682">
        <v>0</v>
      </c>
      <c r="Y1682">
        <v>0</v>
      </c>
      <c r="Z1682">
        <v>0</v>
      </c>
      <c r="AA1682">
        <v>0</v>
      </c>
      <c r="AB1682">
        <v>0</v>
      </c>
      <c r="AC1682">
        <v>0</v>
      </c>
      <c r="AD1682">
        <v>0</v>
      </c>
      <c r="AE1682">
        <v>0</v>
      </c>
      <c r="AF1682">
        <v>0</v>
      </c>
      <c r="AG1682" s="19">
        <v>0</v>
      </c>
      <c r="AH1682">
        <v>0</v>
      </c>
      <c r="AI1682">
        <v>0</v>
      </c>
      <c r="AJ1682">
        <v>0</v>
      </c>
      <c r="AK1682">
        <v>0</v>
      </c>
      <c r="AL1682">
        <v>0</v>
      </c>
      <c r="AM1682">
        <v>0</v>
      </c>
      <c r="AN1682">
        <v>0</v>
      </c>
      <c r="AO1682">
        <v>0</v>
      </c>
      <c r="AP1682">
        <v>0</v>
      </c>
      <c r="AQ1682">
        <v>0</v>
      </c>
      <c r="AR1682">
        <v>0</v>
      </c>
      <c r="AS1682">
        <v>0</v>
      </c>
      <c r="AT1682">
        <v>-6818</v>
      </c>
      <c r="AU1682">
        <v>-22271</v>
      </c>
      <c r="AV1682">
        <v>-159273</v>
      </c>
      <c r="AW1682">
        <v>-96318</v>
      </c>
      <c r="AX1682">
        <v>-92670</v>
      </c>
      <c r="AY1682">
        <v>-119287</v>
      </c>
      <c r="AZ1682">
        <v>-123000</v>
      </c>
      <c r="BA1682">
        <v>-139000</v>
      </c>
      <c r="BB1682">
        <v>-142000</v>
      </c>
      <c r="BC1682">
        <v>-146000</v>
      </c>
      <c r="BD1682">
        <v>-63000</v>
      </c>
      <c r="BE1682">
        <v>-81000</v>
      </c>
      <c r="BF1682">
        <v>-81000</v>
      </c>
      <c r="BG1682">
        <v>-87000</v>
      </c>
      <c r="BH1682">
        <v>-125000</v>
      </c>
      <c r="BI1682">
        <v>-205000</v>
      </c>
      <c r="BJ1682">
        <v>77000</v>
      </c>
      <c r="BK1682">
        <v>-150000</v>
      </c>
      <c r="BL1682">
        <v>-271000</v>
      </c>
      <c r="BM1682">
        <v>-248000</v>
      </c>
      <c r="BN1682">
        <v>-270000</v>
      </c>
      <c r="BO1682">
        <v>-200000</v>
      </c>
      <c r="BP1682">
        <v>-126000</v>
      </c>
      <c r="BQ1682">
        <v>116000</v>
      </c>
      <c r="BR1682">
        <v>-108000</v>
      </c>
      <c r="BS1682">
        <v>-236000</v>
      </c>
      <c r="BT1682">
        <v>-283000</v>
      </c>
      <c r="BU1682">
        <v>-296000</v>
      </c>
      <c r="BV1682">
        <v>-426000</v>
      </c>
      <c r="BW1682">
        <v>-236000</v>
      </c>
      <c r="BX1682" s="10">
        <v>-238000</v>
      </c>
      <c r="BY1682">
        <v>-240000</v>
      </c>
      <c r="BZ1682">
        <v>-455000</v>
      </c>
      <c r="CA1682">
        <v>-372000</v>
      </c>
      <c r="CB1682">
        <v>-359000</v>
      </c>
      <c r="CC1682">
        <v>-364000</v>
      </c>
      <c r="CD1682">
        <v>-370000</v>
      </c>
      <c r="CE1682">
        <v>-376000</v>
      </c>
    </row>
    <row r="1683" spans="1:83" x14ac:dyDescent="0.35">
      <c r="A1683" s="9" t="str">
        <f t="shared" si="26"/>
        <v>.352.12</v>
      </c>
      <c r="B1683" s="52" t="e">
        <f>+IF(MATCH(A1683,List!H$10:H$145,0),"Targeted")</f>
        <v>#N/A</v>
      </c>
      <c r="C1683" s="65"/>
      <c r="D1683" s="151"/>
      <c r="E1683" s="16" t="s">
        <v>1071</v>
      </c>
      <c r="F1683" s="16" t="s">
        <v>1072</v>
      </c>
      <c r="G1683" s="16" t="s">
        <v>298</v>
      </c>
      <c r="H1683" s="16" t="s">
        <v>1072</v>
      </c>
      <c r="I1683" s="16" t="s">
        <v>299</v>
      </c>
      <c r="J1683" s="16" t="s">
        <v>2978</v>
      </c>
      <c r="K1683" s="17" t="s">
        <v>52</v>
      </c>
      <c r="L1683" s="18" t="s">
        <v>2880</v>
      </c>
      <c r="M1683" s="195" t="s">
        <v>2959</v>
      </c>
      <c r="N1683" s="16" t="s">
        <v>2979</v>
      </c>
      <c r="O1683" s="17" t="s">
        <v>304</v>
      </c>
      <c r="P1683" s="17" t="s">
        <v>305</v>
      </c>
      <c r="Q1683" s="17" t="s">
        <v>306</v>
      </c>
      <c r="R1683">
        <v>-23646</v>
      </c>
      <c r="S1683">
        <v>-25346</v>
      </c>
      <c r="T1683">
        <v>-28251</v>
      </c>
      <c r="U1683">
        <v>-29875</v>
      </c>
      <c r="V1683">
        <v>-29993</v>
      </c>
      <c r="W1683">
        <v>-31429</v>
      </c>
      <c r="X1683">
        <v>-32583</v>
      </c>
      <c r="Y1683">
        <v>-31583</v>
      </c>
      <c r="Z1683">
        <v>-37111</v>
      </c>
      <c r="AA1683">
        <v>-40862</v>
      </c>
      <c r="AB1683">
        <v>-48900</v>
      </c>
      <c r="AC1683">
        <v>-33596</v>
      </c>
      <c r="AD1683">
        <v>-50244</v>
      </c>
      <c r="AE1683">
        <v>-45614</v>
      </c>
      <c r="AF1683">
        <v>-47924</v>
      </c>
      <c r="AG1683" s="19">
        <v>-12875</v>
      </c>
      <c r="AH1683">
        <v>-50868</v>
      </c>
      <c r="AI1683">
        <v>-53447</v>
      </c>
      <c r="AJ1683">
        <v>-55404</v>
      </c>
      <c r="AK1683">
        <v>0</v>
      </c>
      <c r="AL1683">
        <v>0</v>
      </c>
      <c r="AM1683">
        <v>0</v>
      </c>
      <c r="AN1683">
        <v>0</v>
      </c>
      <c r="AO1683">
        <v>0</v>
      </c>
      <c r="AP1683">
        <v>0</v>
      </c>
      <c r="AQ1683">
        <v>0</v>
      </c>
      <c r="AR1683">
        <v>0</v>
      </c>
      <c r="AS1683">
        <v>0</v>
      </c>
      <c r="AT1683">
        <v>0</v>
      </c>
      <c r="AU1683">
        <v>0</v>
      </c>
      <c r="AV1683">
        <v>0</v>
      </c>
      <c r="AW1683">
        <v>0</v>
      </c>
      <c r="AX1683">
        <v>0</v>
      </c>
      <c r="AY1683">
        <v>0</v>
      </c>
      <c r="AZ1683">
        <v>0</v>
      </c>
      <c r="BA1683">
        <v>0</v>
      </c>
      <c r="BB1683">
        <v>0</v>
      </c>
      <c r="BC1683">
        <v>0</v>
      </c>
      <c r="BD1683">
        <v>0</v>
      </c>
      <c r="BE1683">
        <v>0</v>
      </c>
      <c r="BF1683">
        <v>0</v>
      </c>
      <c r="BG1683">
        <v>0</v>
      </c>
      <c r="BH1683">
        <v>0</v>
      </c>
      <c r="BI1683">
        <v>0</v>
      </c>
      <c r="BJ1683">
        <v>0</v>
      </c>
      <c r="BK1683">
        <v>0</v>
      </c>
      <c r="BL1683">
        <v>0</v>
      </c>
      <c r="BM1683">
        <v>0</v>
      </c>
      <c r="BN1683">
        <v>0</v>
      </c>
      <c r="BO1683">
        <v>0</v>
      </c>
      <c r="BP1683">
        <v>0</v>
      </c>
      <c r="BQ1683">
        <v>0</v>
      </c>
      <c r="BR1683">
        <v>0</v>
      </c>
      <c r="BS1683">
        <v>0</v>
      </c>
      <c r="BT1683">
        <v>0</v>
      </c>
      <c r="BU1683">
        <v>0</v>
      </c>
      <c r="BV1683">
        <v>0</v>
      </c>
      <c r="BW1683">
        <v>0</v>
      </c>
      <c r="BX1683" s="10">
        <v>0</v>
      </c>
      <c r="BY1683">
        <v>0</v>
      </c>
      <c r="BZ1683">
        <v>0</v>
      </c>
      <c r="CA1683">
        <v>0</v>
      </c>
      <c r="CB1683">
        <v>0</v>
      </c>
      <c r="CC1683">
        <v>0</v>
      </c>
      <c r="CD1683">
        <v>0</v>
      </c>
      <c r="CE1683">
        <v>0</v>
      </c>
    </row>
    <row r="1684" spans="1:83" x14ac:dyDescent="0.35">
      <c r="A1684" s="9" t="str">
        <f t="shared" si="26"/>
        <v>262400.352.12</v>
      </c>
      <c r="B1684" s="52" t="e">
        <f>+IF(MATCH(A1684,List!H$10:H$145,0),"Targeted")</f>
        <v>#N/A</v>
      </c>
      <c r="C1684" s="65"/>
      <c r="D1684" s="151"/>
      <c r="E1684" s="16" t="s">
        <v>1071</v>
      </c>
      <c r="F1684" s="16" t="s">
        <v>1072</v>
      </c>
      <c r="G1684" s="16" t="s">
        <v>298</v>
      </c>
      <c r="H1684" s="16" t="s">
        <v>1072</v>
      </c>
      <c r="I1684" s="16" t="s">
        <v>2980</v>
      </c>
      <c r="J1684" s="16" t="s">
        <v>2981</v>
      </c>
      <c r="K1684" s="17" t="s">
        <v>52</v>
      </c>
      <c r="L1684" s="18" t="s">
        <v>2880</v>
      </c>
      <c r="M1684" s="195" t="s">
        <v>2959</v>
      </c>
      <c r="N1684" s="16" t="s">
        <v>2979</v>
      </c>
      <c r="O1684" s="17" t="s">
        <v>304</v>
      </c>
      <c r="P1684" s="17" t="s">
        <v>305</v>
      </c>
      <c r="Q1684" s="17" t="s">
        <v>306</v>
      </c>
      <c r="R1684">
        <v>0</v>
      </c>
      <c r="S1684">
        <v>0</v>
      </c>
      <c r="T1684">
        <v>0</v>
      </c>
      <c r="U1684">
        <v>0</v>
      </c>
      <c r="V1684">
        <v>0</v>
      </c>
      <c r="W1684">
        <v>0</v>
      </c>
      <c r="X1684">
        <v>0</v>
      </c>
      <c r="Y1684">
        <v>0</v>
      </c>
      <c r="Z1684">
        <v>0</v>
      </c>
      <c r="AA1684">
        <v>0</v>
      </c>
      <c r="AB1684">
        <v>0</v>
      </c>
      <c r="AC1684">
        <v>0</v>
      </c>
      <c r="AD1684">
        <v>0</v>
      </c>
      <c r="AE1684">
        <v>0</v>
      </c>
      <c r="AF1684">
        <v>0</v>
      </c>
      <c r="AG1684" s="19">
        <v>0</v>
      </c>
      <c r="AH1684">
        <v>0</v>
      </c>
      <c r="AI1684">
        <v>0</v>
      </c>
      <c r="AJ1684">
        <v>0</v>
      </c>
      <c r="AK1684">
        <v>0</v>
      </c>
      <c r="AL1684">
        <v>0</v>
      </c>
      <c r="AM1684">
        <v>0</v>
      </c>
      <c r="AN1684">
        <v>0</v>
      </c>
      <c r="AO1684">
        <v>0</v>
      </c>
      <c r="AP1684">
        <v>0</v>
      </c>
      <c r="AQ1684">
        <v>0</v>
      </c>
      <c r="AR1684">
        <v>0</v>
      </c>
      <c r="AS1684">
        <v>0</v>
      </c>
      <c r="AT1684">
        <v>0</v>
      </c>
      <c r="AU1684">
        <v>0</v>
      </c>
      <c r="AV1684">
        <v>0</v>
      </c>
      <c r="AW1684">
        <v>0</v>
      </c>
      <c r="AX1684">
        <v>0</v>
      </c>
      <c r="AY1684">
        <v>0</v>
      </c>
      <c r="AZ1684">
        <v>0</v>
      </c>
      <c r="BA1684">
        <v>0</v>
      </c>
      <c r="BB1684">
        <v>-1000</v>
      </c>
      <c r="BC1684">
        <v>0</v>
      </c>
      <c r="BD1684">
        <v>0</v>
      </c>
      <c r="BE1684">
        <v>0</v>
      </c>
      <c r="BF1684">
        <v>0</v>
      </c>
      <c r="BG1684">
        <v>0</v>
      </c>
      <c r="BH1684">
        <v>0</v>
      </c>
      <c r="BI1684">
        <v>0</v>
      </c>
      <c r="BJ1684">
        <v>0</v>
      </c>
      <c r="BK1684">
        <v>0</v>
      </c>
      <c r="BL1684">
        <v>0</v>
      </c>
      <c r="BM1684">
        <v>0</v>
      </c>
      <c r="BN1684">
        <v>0</v>
      </c>
      <c r="BO1684">
        <v>0</v>
      </c>
      <c r="BP1684">
        <v>0</v>
      </c>
      <c r="BQ1684">
        <v>0</v>
      </c>
      <c r="BR1684">
        <v>0</v>
      </c>
      <c r="BS1684">
        <v>0</v>
      </c>
      <c r="BT1684">
        <v>0</v>
      </c>
      <c r="BU1684">
        <v>0</v>
      </c>
      <c r="BV1684">
        <v>0</v>
      </c>
      <c r="BW1684">
        <v>0</v>
      </c>
      <c r="BX1684" s="10">
        <v>0</v>
      </c>
      <c r="BY1684">
        <v>0</v>
      </c>
      <c r="BZ1684">
        <v>0</v>
      </c>
      <c r="CA1684">
        <v>0</v>
      </c>
      <c r="CB1684">
        <v>0</v>
      </c>
      <c r="CC1684">
        <v>0</v>
      </c>
      <c r="CD1684">
        <v>0</v>
      </c>
      <c r="CE1684">
        <v>0</v>
      </c>
    </row>
    <row r="1685" spans="1:83" x14ac:dyDescent="0.35">
      <c r="A1685" s="9" t="str">
        <f t="shared" si="26"/>
        <v>520510.352.12</v>
      </c>
      <c r="B1685" s="52" t="e">
        <f>+IF(MATCH(A1685,List!H$10:H$145,0),"Targeted")</f>
        <v>#N/A</v>
      </c>
      <c r="C1685" s="65"/>
      <c r="D1685" s="151" t="s">
        <v>7700</v>
      </c>
      <c r="E1685" s="16" t="s">
        <v>1071</v>
      </c>
      <c r="F1685" s="16" t="s">
        <v>1072</v>
      </c>
      <c r="G1685" s="16" t="s">
        <v>298</v>
      </c>
      <c r="H1685" s="16" t="s">
        <v>1072</v>
      </c>
      <c r="I1685" s="16" t="s">
        <v>2982</v>
      </c>
      <c r="J1685" s="16" t="s">
        <v>2983</v>
      </c>
      <c r="K1685" s="17" t="s">
        <v>52</v>
      </c>
      <c r="L1685" s="18" t="s">
        <v>2880</v>
      </c>
      <c r="M1685" s="195" t="s">
        <v>2959</v>
      </c>
      <c r="N1685" s="16" t="s">
        <v>2979</v>
      </c>
      <c r="O1685" s="17" t="s">
        <v>346</v>
      </c>
      <c r="P1685" s="17" t="s">
        <v>305</v>
      </c>
      <c r="Q1685" s="17" t="s">
        <v>306</v>
      </c>
      <c r="R1685">
        <v>0</v>
      </c>
      <c r="S1685">
        <v>0</v>
      </c>
      <c r="T1685">
        <v>0</v>
      </c>
      <c r="U1685">
        <v>0</v>
      </c>
      <c r="V1685">
        <v>0</v>
      </c>
      <c r="W1685">
        <v>0</v>
      </c>
      <c r="X1685">
        <v>0</v>
      </c>
      <c r="Y1685">
        <v>0</v>
      </c>
      <c r="Z1685">
        <v>0</v>
      </c>
      <c r="AA1685">
        <v>0</v>
      </c>
      <c r="AB1685">
        <v>0</v>
      </c>
      <c r="AC1685">
        <v>0</v>
      </c>
      <c r="AD1685">
        <v>0</v>
      </c>
      <c r="AE1685">
        <v>0</v>
      </c>
      <c r="AF1685">
        <v>0</v>
      </c>
      <c r="AG1685" s="19">
        <v>0</v>
      </c>
      <c r="AH1685">
        <v>0</v>
      </c>
      <c r="AI1685">
        <v>0</v>
      </c>
      <c r="AJ1685">
        <v>0</v>
      </c>
      <c r="AK1685">
        <v>0</v>
      </c>
      <c r="AL1685">
        <v>0</v>
      </c>
      <c r="AM1685">
        <v>0</v>
      </c>
      <c r="AN1685">
        <v>0</v>
      </c>
      <c r="AO1685">
        <v>0</v>
      </c>
      <c r="AP1685">
        <v>0</v>
      </c>
      <c r="AQ1685">
        <v>0</v>
      </c>
      <c r="AR1685">
        <v>0</v>
      </c>
      <c r="AS1685">
        <v>0</v>
      </c>
      <c r="AT1685">
        <v>0</v>
      </c>
      <c r="AU1685">
        <v>0</v>
      </c>
      <c r="AV1685">
        <v>0</v>
      </c>
      <c r="AW1685">
        <v>0</v>
      </c>
      <c r="AX1685">
        <v>0</v>
      </c>
      <c r="AY1685">
        <v>0</v>
      </c>
      <c r="AZ1685">
        <v>0</v>
      </c>
      <c r="BA1685">
        <v>-5000</v>
      </c>
      <c r="BB1685">
        <v>-5000</v>
      </c>
      <c r="BC1685">
        <v>-5000</v>
      </c>
      <c r="BD1685">
        <v>-5000</v>
      </c>
      <c r="BE1685">
        <v>-6000</v>
      </c>
      <c r="BF1685">
        <v>-10000</v>
      </c>
      <c r="BG1685">
        <v>-7000</v>
      </c>
      <c r="BH1685">
        <v>-7000</v>
      </c>
      <c r="BI1685">
        <v>-9000</v>
      </c>
      <c r="BJ1685">
        <v>0</v>
      </c>
      <c r="BK1685">
        <v>0</v>
      </c>
      <c r="BL1685">
        <v>0</v>
      </c>
      <c r="BM1685">
        <v>0</v>
      </c>
      <c r="BN1685">
        <v>0</v>
      </c>
      <c r="BO1685">
        <v>0</v>
      </c>
      <c r="BP1685">
        <v>0</v>
      </c>
      <c r="BQ1685">
        <v>0</v>
      </c>
      <c r="BR1685">
        <v>0</v>
      </c>
      <c r="BS1685">
        <v>0</v>
      </c>
      <c r="BT1685">
        <v>0</v>
      </c>
      <c r="BU1685">
        <v>0</v>
      </c>
      <c r="BV1685">
        <v>0</v>
      </c>
      <c r="BW1685">
        <v>0</v>
      </c>
      <c r="BX1685">
        <v>0</v>
      </c>
      <c r="BY1685">
        <v>0</v>
      </c>
      <c r="BZ1685">
        <v>0</v>
      </c>
      <c r="CA1685">
        <v>0</v>
      </c>
      <c r="CB1685">
        <v>0</v>
      </c>
      <c r="CC1685">
        <v>0</v>
      </c>
      <c r="CD1685">
        <v>0</v>
      </c>
      <c r="CE1685">
        <v>0</v>
      </c>
    </row>
    <row r="1686" spans="1:83" x14ac:dyDescent="0.35">
      <c r="A1686" s="9" t="str">
        <f t="shared" si="26"/>
        <v>522100.352.12</v>
      </c>
      <c r="B1686" s="52" t="e">
        <f>+IF(MATCH(A1686,List!H$10:H$145,0),"Targeted")</f>
        <v>#N/A</v>
      </c>
      <c r="C1686" s="65"/>
      <c r="D1686" s="151"/>
      <c r="E1686" s="16" t="s">
        <v>1071</v>
      </c>
      <c r="F1686" s="16" t="s">
        <v>1072</v>
      </c>
      <c r="G1686" s="16" t="s">
        <v>298</v>
      </c>
      <c r="H1686" s="16" t="s">
        <v>1072</v>
      </c>
      <c r="I1686" s="16" t="s">
        <v>2984</v>
      </c>
      <c r="J1686" s="16" t="s">
        <v>2985</v>
      </c>
      <c r="K1686" s="17" t="s">
        <v>52</v>
      </c>
      <c r="L1686" s="18" t="s">
        <v>2880</v>
      </c>
      <c r="M1686" s="195" t="s">
        <v>2959</v>
      </c>
      <c r="N1686" s="16" t="s">
        <v>2979</v>
      </c>
      <c r="O1686" s="17" t="s">
        <v>304</v>
      </c>
      <c r="P1686" s="17" t="s">
        <v>305</v>
      </c>
      <c r="Q1686" s="17" t="s">
        <v>306</v>
      </c>
      <c r="R1686">
        <v>0</v>
      </c>
      <c r="S1686">
        <v>0</v>
      </c>
      <c r="T1686">
        <v>0</v>
      </c>
      <c r="U1686">
        <v>0</v>
      </c>
      <c r="V1686">
        <v>0</v>
      </c>
      <c r="W1686">
        <v>0</v>
      </c>
      <c r="X1686">
        <v>0</v>
      </c>
      <c r="Y1686">
        <v>0</v>
      </c>
      <c r="Z1686">
        <v>0</v>
      </c>
      <c r="AA1686">
        <v>0</v>
      </c>
      <c r="AB1686">
        <v>0</v>
      </c>
      <c r="AC1686">
        <v>0</v>
      </c>
      <c r="AD1686">
        <v>0</v>
      </c>
      <c r="AE1686">
        <v>0</v>
      </c>
      <c r="AF1686">
        <v>0</v>
      </c>
      <c r="AG1686" s="19">
        <v>0</v>
      </c>
      <c r="AH1686">
        <v>0</v>
      </c>
      <c r="AI1686">
        <v>0</v>
      </c>
      <c r="AJ1686">
        <v>0</v>
      </c>
      <c r="AK1686">
        <v>0</v>
      </c>
      <c r="AL1686">
        <v>0</v>
      </c>
      <c r="AM1686">
        <v>0</v>
      </c>
      <c r="AN1686">
        <v>0</v>
      </c>
      <c r="AO1686">
        <v>0</v>
      </c>
      <c r="AP1686">
        <v>0</v>
      </c>
      <c r="AQ1686">
        <v>0</v>
      </c>
      <c r="AR1686">
        <v>0</v>
      </c>
      <c r="AS1686">
        <v>0</v>
      </c>
      <c r="AT1686">
        <v>0</v>
      </c>
      <c r="AU1686">
        <v>0</v>
      </c>
      <c r="AV1686">
        <v>0</v>
      </c>
      <c r="AW1686">
        <v>0</v>
      </c>
      <c r="AX1686">
        <v>-4804</v>
      </c>
      <c r="AY1686">
        <v>0</v>
      </c>
      <c r="AZ1686">
        <v>0</v>
      </c>
      <c r="BA1686">
        <v>0</v>
      </c>
      <c r="BB1686">
        <v>0</v>
      </c>
      <c r="BC1686">
        <v>0</v>
      </c>
      <c r="BD1686">
        <v>0</v>
      </c>
      <c r="BE1686">
        <v>0</v>
      </c>
      <c r="BF1686">
        <v>0</v>
      </c>
      <c r="BG1686">
        <v>0</v>
      </c>
      <c r="BH1686">
        <v>0</v>
      </c>
      <c r="BI1686">
        <v>0</v>
      </c>
      <c r="BJ1686">
        <v>0</v>
      </c>
      <c r="BK1686">
        <v>-2000</v>
      </c>
      <c r="BL1686">
        <v>0</v>
      </c>
      <c r="BM1686">
        <v>0</v>
      </c>
      <c r="BN1686">
        <v>0</v>
      </c>
      <c r="BO1686">
        <v>0</v>
      </c>
      <c r="BP1686">
        <v>0</v>
      </c>
      <c r="BQ1686">
        <v>0</v>
      </c>
      <c r="BR1686">
        <v>0</v>
      </c>
      <c r="BS1686">
        <v>0</v>
      </c>
      <c r="BT1686">
        <v>0</v>
      </c>
      <c r="BU1686">
        <v>0</v>
      </c>
      <c r="BV1686">
        <v>0</v>
      </c>
      <c r="BW1686">
        <v>0</v>
      </c>
      <c r="BX1686" s="10">
        <v>0</v>
      </c>
      <c r="BY1686">
        <v>0</v>
      </c>
      <c r="BZ1686">
        <v>0</v>
      </c>
      <c r="CA1686">
        <v>0</v>
      </c>
      <c r="CB1686">
        <v>0</v>
      </c>
      <c r="CC1686">
        <v>0</v>
      </c>
      <c r="CD1686">
        <v>0</v>
      </c>
      <c r="CE1686">
        <v>0</v>
      </c>
    </row>
    <row r="1687" spans="1:83" x14ac:dyDescent="0.35">
      <c r="A1687" s="9" t="str">
        <f t="shared" si="26"/>
        <v>801510.352.12</v>
      </c>
      <c r="B1687" s="52" t="e">
        <f>+IF(MATCH(A1687,List!H$10:H$145,0),"Targeted")</f>
        <v>#N/A</v>
      </c>
      <c r="C1687" s="65"/>
      <c r="D1687" s="151"/>
      <c r="E1687" s="16" t="s">
        <v>1071</v>
      </c>
      <c r="F1687" s="16" t="s">
        <v>1072</v>
      </c>
      <c r="G1687" s="16" t="s">
        <v>298</v>
      </c>
      <c r="H1687" s="16" t="s">
        <v>1072</v>
      </c>
      <c r="I1687" s="16" t="s">
        <v>2986</v>
      </c>
      <c r="J1687" s="16" t="s">
        <v>2987</v>
      </c>
      <c r="K1687" s="17" t="s">
        <v>52</v>
      </c>
      <c r="L1687" s="18" t="s">
        <v>2880</v>
      </c>
      <c r="M1687" s="195" t="s">
        <v>2959</v>
      </c>
      <c r="N1687" s="16" t="s">
        <v>2979</v>
      </c>
      <c r="O1687" s="17" t="s">
        <v>304</v>
      </c>
      <c r="P1687" s="17" t="s">
        <v>305</v>
      </c>
      <c r="Q1687" s="17" t="s">
        <v>306</v>
      </c>
      <c r="R1687">
        <v>0</v>
      </c>
      <c r="S1687">
        <v>0</v>
      </c>
      <c r="T1687">
        <v>0</v>
      </c>
      <c r="U1687">
        <v>0</v>
      </c>
      <c r="V1687">
        <v>0</v>
      </c>
      <c r="W1687">
        <v>0</v>
      </c>
      <c r="X1687">
        <v>0</v>
      </c>
      <c r="Y1687">
        <v>0</v>
      </c>
      <c r="Z1687">
        <v>0</v>
      </c>
      <c r="AA1687">
        <v>0</v>
      </c>
      <c r="AB1687">
        <v>0</v>
      </c>
      <c r="AC1687">
        <v>0</v>
      </c>
      <c r="AD1687">
        <v>0</v>
      </c>
      <c r="AE1687">
        <v>0</v>
      </c>
      <c r="AF1687">
        <v>0</v>
      </c>
      <c r="AG1687" s="19">
        <v>0</v>
      </c>
      <c r="AH1687">
        <v>0</v>
      </c>
      <c r="AI1687">
        <v>0</v>
      </c>
      <c r="AJ1687">
        <v>0</v>
      </c>
      <c r="AK1687">
        <v>-247</v>
      </c>
      <c r="AL1687">
        <v>-208</v>
      </c>
      <c r="AM1687">
        <v>-60211</v>
      </c>
      <c r="AN1687">
        <v>-88643</v>
      </c>
      <c r="AO1687">
        <v>-69301</v>
      </c>
      <c r="AP1687">
        <v>-79231</v>
      </c>
      <c r="AQ1687">
        <v>-82633</v>
      </c>
      <c r="AR1687">
        <v>-85502</v>
      </c>
      <c r="AS1687">
        <v>-82473</v>
      </c>
      <c r="AT1687">
        <v>-85567</v>
      </c>
      <c r="AU1687">
        <v>-86271</v>
      </c>
      <c r="AV1687">
        <v>-94109</v>
      </c>
      <c r="AW1687">
        <v>-96706</v>
      </c>
      <c r="AX1687">
        <v>-103028</v>
      </c>
      <c r="AY1687">
        <v>-101823</v>
      </c>
      <c r="AZ1687">
        <v>-109000</v>
      </c>
      <c r="BA1687">
        <v>-102000</v>
      </c>
      <c r="BB1687">
        <v>-103000</v>
      </c>
      <c r="BC1687">
        <v>-100000</v>
      </c>
      <c r="BD1687">
        <v>-116000</v>
      </c>
      <c r="BE1687">
        <v>-119000</v>
      </c>
      <c r="BF1687">
        <v>-162000</v>
      </c>
      <c r="BG1687">
        <v>-122000</v>
      </c>
      <c r="BH1687">
        <v>-126000</v>
      </c>
      <c r="BI1687">
        <v>-124000</v>
      </c>
      <c r="BJ1687">
        <v>-120000</v>
      </c>
      <c r="BK1687">
        <v>-141000</v>
      </c>
      <c r="BL1687">
        <v>-138000</v>
      </c>
      <c r="BM1687">
        <v>-182000</v>
      </c>
      <c r="BN1687">
        <v>-150000</v>
      </c>
      <c r="BO1687">
        <v>-152000</v>
      </c>
      <c r="BP1687">
        <v>-154000</v>
      </c>
      <c r="BQ1687">
        <v>-144000</v>
      </c>
      <c r="BR1687">
        <v>-149000</v>
      </c>
      <c r="BS1687">
        <v>-158000</v>
      </c>
      <c r="BT1687">
        <v>-153000</v>
      </c>
      <c r="BU1687">
        <v>-162000</v>
      </c>
      <c r="BV1687">
        <v>-158000</v>
      </c>
      <c r="BW1687">
        <v>-166000</v>
      </c>
      <c r="BX1687" s="10">
        <v>-178000</v>
      </c>
      <c r="BY1687">
        <v>-193000</v>
      </c>
      <c r="BZ1687">
        <v>-167000</v>
      </c>
      <c r="CA1687">
        <v>-169000</v>
      </c>
      <c r="CB1687">
        <v>-155000</v>
      </c>
      <c r="CC1687">
        <v>-155000</v>
      </c>
      <c r="CD1687">
        <v>-155000</v>
      </c>
      <c r="CE1687">
        <v>-155000</v>
      </c>
    </row>
    <row r="1688" spans="1:83" x14ac:dyDescent="0.35">
      <c r="A1688" s="9" t="str">
        <f t="shared" si="26"/>
        <v>804410.352.12</v>
      </c>
      <c r="B1688" s="52" t="e">
        <f>+IF(MATCH(A1688,List!H$10:H$145,0),"Targeted")</f>
        <v>#N/A</v>
      </c>
      <c r="C1688" s="65"/>
      <c r="D1688" s="151"/>
      <c r="E1688" s="16" t="s">
        <v>1071</v>
      </c>
      <c r="F1688" s="16" t="s">
        <v>1072</v>
      </c>
      <c r="G1688" s="16" t="s">
        <v>298</v>
      </c>
      <c r="H1688" s="16" t="s">
        <v>1072</v>
      </c>
      <c r="I1688" s="16" t="s">
        <v>2988</v>
      </c>
      <c r="J1688" s="16" t="s">
        <v>2989</v>
      </c>
      <c r="K1688" s="17" t="s">
        <v>52</v>
      </c>
      <c r="L1688" s="18" t="s">
        <v>2880</v>
      </c>
      <c r="M1688" s="195" t="s">
        <v>2959</v>
      </c>
      <c r="N1688" s="16" t="s">
        <v>2979</v>
      </c>
      <c r="O1688" s="17" t="s">
        <v>304</v>
      </c>
      <c r="P1688" s="17" t="s">
        <v>305</v>
      </c>
      <c r="Q1688" s="17" t="s">
        <v>306</v>
      </c>
      <c r="R1688">
        <v>0</v>
      </c>
      <c r="S1688">
        <v>0</v>
      </c>
      <c r="T1688">
        <v>0</v>
      </c>
      <c r="U1688">
        <v>0</v>
      </c>
      <c r="V1688">
        <v>0</v>
      </c>
      <c r="W1688">
        <v>0</v>
      </c>
      <c r="X1688">
        <v>0</v>
      </c>
      <c r="Y1688">
        <v>0</v>
      </c>
      <c r="Z1688">
        <v>0</v>
      </c>
      <c r="AA1688">
        <v>0</v>
      </c>
      <c r="AB1688">
        <v>0</v>
      </c>
      <c r="AC1688">
        <v>0</v>
      </c>
      <c r="AD1688">
        <v>0</v>
      </c>
      <c r="AE1688">
        <v>0</v>
      </c>
      <c r="AF1688">
        <v>0</v>
      </c>
      <c r="AG1688" s="19">
        <v>0</v>
      </c>
      <c r="AH1688">
        <v>0</v>
      </c>
      <c r="AI1688">
        <v>0</v>
      </c>
      <c r="AJ1688">
        <v>0</v>
      </c>
      <c r="AK1688">
        <v>-2</v>
      </c>
      <c r="AL1688">
        <v>0</v>
      </c>
      <c r="AM1688">
        <v>-1</v>
      </c>
      <c r="AN1688">
        <v>0</v>
      </c>
      <c r="AO1688">
        <v>0</v>
      </c>
      <c r="AP1688">
        <v>0</v>
      </c>
      <c r="AQ1688">
        <v>0</v>
      </c>
      <c r="AR1688">
        <v>2</v>
      </c>
      <c r="AS1688">
        <v>0</v>
      </c>
      <c r="AT1688">
        <v>0</v>
      </c>
      <c r="AU1688">
        <v>0</v>
      </c>
      <c r="AV1688">
        <v>0</v>
      </c>
      <c r="AW1688">
        <v>0</v>
      </c>
      <c r="AX1688">
        <v>0</v>
      </c>
      <c r="AY1688">
        <v>0</v>
      </c>
      <c r="AZ1688">
        <v>0</v>
      </c>
      <c r="BA1688">
        <v>0</v>
      </c>
      <c r="BB1688">
        <v>0</v>
      </c>
      <c r="BC1688">
        <v>0</v>
      </c>
      <c r="BD1688">
        <v>0</v>
      </c>
      <c r="BE1688">
        <v>0</v>
      </c>
      <c r="BF1688">
        <v>0</v>
      </c>
      <c r="BG1688">
        <v>0</v>
      </c>
      <c r="BH1688">
        <v>0</v>
      </c>
      <c r="BI1688">
        <v>0</v>
      </c>
      <c r="BJ1688">
        <v>0</v>
      </c>
      <c r="BK1688">
        <v>0</v>
      </c>
      <c r="BL1688">
        <v>0</v>
      </c>
      <c r="BM1688">
        <v>0</v>
      </c>
      <c r="BN1688">
        <v>0</v>
      </c>
      <c r="BO1688">
        <v>0</v>
      </c>
      <c r="BP1688">
        <v>0</v>
      </c>
      <c r="BQ1688">
        <v>0</v>
      </c>
      <c r="BR1688">
        <v>0</v>
      </c>
      <c r="BS1688">
        <v>0</v>
      </c>
      <c r="BT1688">
        <v>0</v>
      </c>
      <c r="BU1688">
        <v>0</v>
      </c>
      <c r="BV1688">
        <v>0</v>
      </c>
      <c r="BW1688">
        <v>0</v>
      </c>
      <c r="BX1688" s="10">
        <v>0</v>
      </c>
      <c r="BY1688">
        <v>0</v>
      </c>
      <c r="BZ1688">
        <v>0</v>
      </c>
      <c r="CA1688">
        <v>0</v>
      </c>
      <c r="CB1688">
        <v>0</v>
      </c>
      <c r="CC1688">
        <v>0</v>
      </c>
      <c r="CD1688">
        <v>0</v>
      </c>
      <c r="CE1688">
        <v>0</v>
      </c>
    </row>
    <row r="1689" spans="1:83" x14ac:dyDescent="0.35">
      <c r="A1689" s="9" t="str">
        <f t="shared" si="26"/>
        <v>810010.352.12</v>
      </c>
      <c r="B1689" s="52" t="e">
        <f>+IF(MATCH(A1689,List!H$10:H$145,0),"Targeted")</f>
        <v>#N/A</v>
      </c>
      <c r="C1689" s="65"/>
      <c r="D1689" s="151"/>
      <c r="E1689" s="16" t="s">
        <v>1071</v>
      </c>
      <c r="F1689" s="16" t="s">
        <v>1072</v>
      </c>
      <c r="G1689" s="16" t="s">
        <v>298</v>
      </c>
      <c r="H1689" s="16" t="s">
        <v>1072</v>
      </c>
      <c r="I1689" s="16" t="s">
        <v>2990</v>
      </c>
      <c r="J1689" s="16" t="s">
        <v>2991</v>
      </c>
      <c r="K1689" s="17" t="s">
        <v>52</v>
      </c>
      <c r="L1689" s="18" t="s">
        <v>2880</v>
      </c>
      <c r="M1689" s="195" t="s">
        <v>2959</v>
      </c>
      <c r="N1689" s="16" t="s">
        <v>2979</v>
      </c>
      <c r="O1689" s="17" t="s">
        <v>304</v>
      </c>
      <c r="P1689" s="17" t="s">
        <v>305</v>
      </c>
      <c r="Q1689" s="17" t="s">
        <v>306</v>
      </c>
      <c r="R1689">
        <v>0</v>
      </c>
      <c r="S1689">
        <v>0</v>
      </c>
      <c r="T1689">
        <v>0</v>
      </c>
      <c r="U1689">
        <v>0</v>
      </c>
      <c r="V1689">
        <v>0</v>
      </c>
      <c r="W1689">
        <v>0</v>
      </c>
      <c r="X1689">
        <v>0</v>
      </c>
      <c r="Y1689">
        <v>0</v>
      </c>
      <c r="Z1689">
        <v>0</v>
      </c>
      <c r="AA1689">
        <v>0</v>
      </c>
      <c r="AB1689">
        <v>0</v>
      </c>
      <c r="AC1689">
        <v>0</v>
      </c>
      <c r="AD1689">
        <v>0</v>
      </c>
      <c r="AE1689">
        <v>0</v>
      </c>
      <c r="AF1689">
        <v>0</v>
      </c>
      <c r="AG1689" s="19">
        <v>0</v>
      </c>
      <c r="AH1689">
        <v>0</v>
      </c>
      <c r="AI1689">
        <v>0</v>
      </c>
      <c r="AJ1689">
        <v>0</v>
      </c>
      <c r="AK1689">
        <v>0</v>
      </c>
      <c r="AL1689">
        <v>0</v>
      </c>
      <c r="AM1689">
        <v>0</v>
      </c>
      <c r="AN1689">
        <v>0</v>
      </c>
      <c r="AO1689">
        <v>0</v>
      </c>
      <c r="AP1689">
        <v>0</v>
      </c>
      <c r="AQ1689">
        <v>0</v>
      </c>
      <c r="AR1689">
        <v>0</v>
      </c>
      <c r="AS1689">
        <v>0</v>
      </c>
      <c r="AT1689">
        <v>0</v>
      </c>
      <c r="AU1689">
        <v>0</v>
      </c>
      <c r="AV1689">
        <v>0</v>
      </c>
      <c r="AW1689">
        <v>0</v>
      </c>
      <c r="AX1689">
        <v>0</v>
      </c>
      <c r="AY1689">
        <v>0</v>
      </c>
      <c r="AZ1689">
        <v>0</v>
      </c>
      <c r="BA1689">
        <v>0</v>
      </c>
      <c r="BB1689">
        <v>0</v>
      </c>
      <c r="BC1689">
        <v>0</v>
      </c>
      <c r="BD1689">
        <v>0</v>
      </c>
      <c r="BE1689">
        <v>0</v>
      </c>
      <c r="BF1689">
        <v>-2000</v>
      </c>
      <c r="BG1689">
        <v>-2000</v>
      </c>
      <c r="BH1689">
        <v>-2000</v>
      </c>
      <c r="BI1689">
        <v>-2000</v>
      </c>
      <c r="BJ1689">
        <v>-2000</v>
      </c>
      <c r="BK1689">
        <v>-2000</v>
      </c>
      <c r="BL1689">
        <v>-2000</v>
      </c>
      <c r="BM1689">
        <v>-2000</v>
      </c>
      <c r="BN1689">
        <v>-2000</v>
      </c>
      <c r="BO1689">
        <v>-2000</v>
      </c>
      <c r="BP1689">
        <v>-2000</v>
      </c>
      <c r="BQ1689">
        <v>-2000</v>
      </c>
      <c r="BR1689">
        <v>-2000</v>
      </c>
      <c r="BS1689">
        <v>-2000</v>
      </c>
      <c r="BT1689">
        <v>-2000</v>
      </c>
      <c r="BU1689">
        <v>-2000</v>
      </c>
      <c r="BV1689">
        <v>-2000</v>
      </c>
      <c r="BW1689">
        <v>-2000</v>
      </c>
      <c r="BX1689" s="10">
        <v>-2000</v>
      </c>
      <c r="BY1689">
        <v>-2000</v>
      </c>
      <c r="BZ1689">
        <v>-2000</v>
      </c>
      <c r="CA1689">
        <v>-2000</v>
      </c>
      <c r="CB1689">
        <v>-2000</v>
      </c>
      <c r="CC1689">
        <v>-2000</v>
      </c>
      <c r="CD1689">
        <v>-2000</v>
      </c>
      <c r="CE1689">
        <v>-2000</v>
      </c>
    </row>
    <row r="1690" spans="1:83" x14ac:dyDescent="0.35">
      <c r="A1690" s="9" t="str">
        <f t="shared" si="26"/>
        <v>810110.352.12</v>
      </c>
      <c r="B1690" s="52" t="e">
        <f>+IF(MATCH(A1690,List!H$10:H$145,0),"Targeted")</f>
        <v>#N/A</v>
      </c>
      <c r="C1690" s="65"/>
      <c r="D1690" s="151"/>
      <c r="E1690" s="16" t="s">
        <v>1071</v>
      </c>
      <c r="F1690" s="16" t="s">
        <v>1072</v>
      </c>
      <c r="G1690" s="16" t="s">
        <v>298</v>
      </c>
      <c r="H1690" s="16" t="s">
        <v>1072</v>
      </c>
      <c r="I1690" s="16" t="s">
        <v>2992</v>
      </c>
      <c r="J1690" s="16" t="s">
        <v>2993</v>
      </c>
      <c r="K1690" s="17" t="s">
        <v>52</v>
      </c>
      <c r="L1690" s="18" t="s">
        <v>2880</v>
      </c>
      <c r="M1690" s="195" t="s">
        <v>2959</v>
      </c>
      <c r="N1690" s="16" t="s">
        <v>2979</v>
      </c>
      <c r="O1690" s="17" t="s">
        <v>304</v>
      </c>
      <c r="P1690" s="17" t="s">
        <v>305</v>
      </c>
      <c r="Q1690" s="17" t="s">
        <v>306</v>
      </c>
      <c r="R1690">
        <v>0</v>
      </c>
      <c r="S1690">
        <v>0</v>
      </c>
      <c r="T1690">
        <v>0</v>
      </c>
      <c r="U1690">
        <v>0</v>
      </c>
      <c r="V1690">
        <v>0</v>
      </c>
      <c r="W1690">
        <v>0</v>
      </c>
      <c r="X1690">
        <v>0</v>
      </c>
      <c r="Y1690">
        <v>0</v>
      </c>
      <c r="Z1690">
        <v>0</v>
      </c>
      <c r="AA1690">
        <v>0</v>
      </c>
      <c r="AB1690">
        <v>0</v>
      </c>
      <c r="AC1690">
        <v>0</v>
      </c>
      <c r="AD1690">
        <v>0</v>
      </c>
      <c r="AE1690">
        <v>0</v>
      </c>
      <c r="AF1690">
        <v>0</v>
      </c>
      <c r="AG1690" s="19">
        <v>0</v>
      </c>
      <c r="AH1690">
        <v>0</v>
      </c>
      <c r="AI1690">
        <v>0</v>
      </c>
      <c r="AJ1690">
        <v>0</v>
      </c>
      <c r="AK1690">
        <v>-493</v>
      </c>
      <c r="AL1690">
        <v>-656</v>
      </c>
      <c r="AM1690">
        <v>-1092</v>
      </c>
      <c r="AN1690">
        <v>-1277</v>
      </c>
      <c r="AO1690">
        <v>-1924</v>
      </c>
      <c r="AP1690">
        <v>-2737</v>
      </c>
      <c r="AQ1690">
        <v>-2495</v>
      </c>
      <c r="AR1690">
        <v>-2096</v>
      </c>
      <c r="AS1690">
        <v>-2091</v>
      </c>
      <c r="AT1690">
        <v>-1649</v>
      </c>
      <c r="AU1690">
        <v>-1608</v>
      </c>
      <c r="AV1690">
        <v>-1338</v>
      </c>
      <c r="AW1690">
        <v>-2112</v>
      </c>
      <c r="AX1690">
        <v>1043</v>
      </c>
      <c r="AY1690">
        <v>-1667</v>
      </c>
      <c r="AZ1690">
        <v>0</v>
      </c>
      <c r="BA1690">
        <v>0</v>
      </c>
      <c r="BB1690">
        <v>0</v>
      </c>
      <c r="BC1690">
        <v>0</v>
      </c>
      <c r="BD1690">
        <v>0</v>
      </c>
      <c r="BE1690">
        <v>0</v>
      </c>
      <c r="BF1690">
        <v>0</v>
      </c>
      <c r="BG1690">
        <v>0</v>
      </c>
      <c r="BH1690">
        <v>0</v>
      </c>
      <c r="BI1690">
        <v>0</v>
      </c>
      <c r="BJ1690">
        <v>0</v>
      </c>
      <c r="BK1690">
        <v>0</v>
      </c>
      <c r="BL1690">
        <v>0</v>
      </c>
      <c r="BM1690">
        <v>0</v>
      </c>
      <c r="BN1690">
        <v>0</v>
      </c>
      <c r="BO1690">
        <v>0</v>
      </c>
      <c r="BP1690">
        <v>0</v>
      </c>
      <c r="BQ1690">
        <v>0</v>
      </c>
      <c r="BR1690">
        <v>0</v>
      </c>
      <c r="BS1690">
        <v>0</v>
      </c>
      <c r="BT1690">
        <v>0</v>
      </c>
      <c r="BU1690">
        <v>0</v>
      </c>
      <c r="BV1690">
        <v>0</v>
      </c>
      <c r="BW1690">
        <v>0</v>
      </c>
      <c r="BX1690" s="10">
        <v>0</v>
      </c>
      <c r="BY1690">
        <v>0</v>
      </c>
      <c r="BZ1690">
        <v>0</v>
      </c>
      <c r="CA1690">
        <v>0</v>
      </c>
      <c r="CB1690">
        <v>0</v>
      </c>
      <c r="CC1690">
        <v>0</v>
      </c>
      <c r="CD1690">
        <v>0</v>
      </c>
      <c r="CE1690">
        <v>0</v>
      </c>
    </row>
    <row r="1691" spans="1:83" x14ac:dyDescent="0.35">
      <c r="A1691" s="9" t="str">
        <f t="shared" si="26"/>
        <v>813710.352.12</v>
      </c>
      <c r="B1691" s="52" t="e">
        <f>+IF(MATCH(A1691,List!H$10:H$145,0),"Targeted")</f>
        <v>#N/A</v>
      </c>
      <c r="C1691" s="65"/>
      <c r="D1691" s="151"/>
      <c r="E1691" s="16" t="s">
        <v>1071</v>
      </c>
      <c r="F1691" s="16" t="s">
        <v>1072</v>
      </c>
      <c r="G1691" s="16" t="s">
        <v>298</v>
      </c>
      <c r="H1691" s="16" t="s">
        <v>1072</v>
      </c>
      <c r="I1691" s="16" t="s">
        <v>2994</v>
      </c>
      <c r="J1691" s="16" t="s">
        <v>2995</v>
      </c>
      <c r="K1691" s="17" t="s">
        <v>52</v>
      </c>
      <c r="L1691" s="18" t="s">
        <v>2880</v>
      </c>
      <c r="M1691" s="195" t="s">
        <v>2959</v>
      </c>
      <c r="N1691" s="16" t="s">
        <v>2979</v>
      </c>
      <c r="O1691" s="17" t="s">
        <v>304</v>
      </c>
      <c r="P1691" s="17" t="s">
        <v>305</v>
      </c>
      <c r="Q1691" s="17" t="s">
        <v>306</v>
      </c>
      <c r="R1691">
        <v>0</v>
      </c>
      <c r="S1691">
        <v>0</v>
      </c>
      <c r="T1691">
        <v>0</v>
      </c>
      <c r="U1691">
        <v>0</v>
      </c>
      <c r="V1691">
        <v>0</v>
      </c>
      <c r="W1691">
        <v>0</v>
      </c>
      <c r="X1691">
        <v>0</v>
      </c>
      <c r="Y1691">
        <v>0</v>
      </c>
      <c r="Z1691">
        <v>0</v>
      </c>
      <c r="AA1691">
        <v>0</v>
      </c>
      <c r="AB1691">
        <v>0</v>
      </c>
      <c r="AC1691">
        <v>0</v>
      </c>
      <c r="AD1691">
        <v>0</v>
      </c>
      <c r="AE1691">
        <v>0</v>
      </c>
      <c r="AF1691">
        <v>0</v>
      </c>
      <c r="AG1691" s="19">
        <v>0</v>
      </c>
      <c r="AH1691">
        <v>0</v>
      </c>
      <c r="AI1691">
        <v>0</v>
      </c>
      <c r="AJ1691">
        <v>0</v>
      </c>
      <c r="AK1691">
        <v>-56305</v>
      </c>
      <c r="AL1691">
        <v>-63667</v>
      </c>
      <c r="AM1691">
        <v>-659</v>
      </c>
      <c r="AN1691">
        <v>-664</v>
      </c>
      <c r="AO1691">
        <v>-825</v>
      </c>
      <c r="AP1691">
        <v>-686</v>
      </c>
      <c r="AQ1691">
        <v>-895</v>
      </c>
      <c r="AR1691">
        <v>-874</v>
      </c>
      <c r="AS1691">
        <v>-1043</v>
      </c>
      <c r="AT1691">
        <v>-1116</v>
      </c>
      <c r="AU1691">
        <v>-1359</v>
      </c>
      <c r="AV1691">
        <v>-1621</v>
      </c>
      <c r="AW1691">
        <v>-1906</v>
      </c>
      <c r="AX1691">
        <v>-2097</v>
      </c>
      <c r="AY1691">
        <v>-2240</v>
      </c>
      <c r="AZ1691">
        <v>-3000</v>
      </c>
      <c r="BA1691">
        <v>-4000</v>
      </c>
      <c r="BB1691">
        <v>-4000</v>
      </c>
      <c r="BC1691">
        <v>-4000</v>
      </c>
      <c r="BD1691">
        <v>-4000</v>
      </c>
      <c r="BE1691">
        <v>-3000</v>
      </c>
      <c r="BF1691">
        <v>-3000</v>
      </c>
      <c r="BG1691">
        <v>0</v>
      </c>
      <c r="BH1691">
        <v>-4000</v>
      </c>
      <c r="BI1691">
        <v>-3000</v>
      </c>
      <c r="BJ1691">
        <v>-3000</v>
      </c>
      <c r="BK1691">
        <v>-6000</v>
      </c>
      <c r="BL1691">
        <v>-8000</v>
      </c>
      <c r="BM1691">
        <v>-10000</v>
      </c>
      <c r="BN1691">
        <v>-11000</v>
      </c>
      <c r="BO1691">
        <v>-10000</v>
      </c>
      <c r="BP1691">
        <v>-11000</v>
      </c>
      <c r="BQ1691">
        <v>-11000</v>
      </c>
      <c r="BR1691">
        <v>-13000</v>
      </c>
      <c r="BS1691">
        <v>-13000</v>
      </c>
      <c r="BT1691">
        <v>-14000</v>
      </c>
      <c r="BU1691">
        <v>-13000</v>
      </c>
      <c r="BV1691">
        <v>-14000</v>
      </c>
      <c r="BW1691">
        <v>-14000</v>
      </c>
      <c r="BX1691" s="10">
        <v>-15000</v>
      </c>
      <c r="BY1691">
        <v>-18000</v>
      </c>
      <c r="BZ1691">
        <v>-16000</v>
      </c>
      <c r="CA1691">
        <v>-16000</v>
      </c>
      <c r="CB1691">
        <v>-16000</v>
      </c>
      <c r="CC1691">
        <v>-16000</v>
      </c>
      <c r="CD1691">
        <v>-16000</v>
      </c>
      <c r="CE1691">
        <v>-16000</v>
      </c>
    </row>
    <row r="1692" spans="1:83" x14ac:dyDescent="0.35">
      <c r="A1692" s="9" t="str">
        <f t="shared" si="26"/>
        <v>820310.352.12</v>
      </c>
      <c r="B1692" s="52" t="e">
        <f>+IF(MATCH(A1692,List!H$10:H$145,0),"Targeted")</f>
        <v>#N/A</v>
      </c>
      <c r="C1692" s="65"/>
      <c r="D1692" s="151"/>
      <c r="E1692" s="16" t="s">
        <v>1071</v>
      </c>
      <c r="F1692" s="16" t="s">
        <v>1072</v>
      </c>
      <c r="G1692" s="16" t="s">
        <v>298</v>
      </c>
      <c r="H1692" s="16" t="s">
        <v>1072</v>
      </c>
      <c r="I1692" s="16" t="s">
        <v>2996</v>
      </c>
      <c r="J1692" s="16" t="s">
        <v>2997</v>
      </c>
      <c r="K1692" s="17" t="s">
        <v>52</v>
      </c>
      <c r="L1692" s="18" t="s">
        <v>2880</v>
      </c>
      <c r="M1692" s="195" t="s">
        <v>2959</v>
      </c>
      <c r="N1692" s="16" t="s">
        <v>2979</v>
      </c>
      <c r="O1692" s="17" t="s">
        <v>304</v>
      </c>
      <c r="P1692" s="17" t="s">
        <v>305</v>
      </c>
      <c r="Q1692" s="17" t="s">
        <v>306</v>
      </c>
      <c r="R1692">
        <v>0</v>
      </c>
      <c r="S1692">
        <v>0</v>
      </c>
      <c r="T1692">
        <v>0</v>
      </c>
      <c r="U1692">
        <v>0</v>
      </c>
      <c r="V1692">
        <v>0</v>
      </c>
      <c r="W1692">
        <v>0</v>
      </c>
      <c r="X1692">
        <v>0</v>
      </c>
      <c r="Y1692">
        <v>0</v>
      </c>
      <c r="Z1692">
        <v>0</v>
      </c>
      <c r="AA1692">
        <v>0</v>
      </c>
      <c r="AB1692">
        <v>0</v>
      </c>
      <c r="AC1692">
        <v>0</v>
      </c>
      <c r="AD1692">
        <v>0</v>
      </c>
      <c r="AE1692">
        <v>0</v>
      </c>
      <c r="AF1692">
        <v>0</v>
      </c>
      <c r="AG1692" s="19">
        <v>0</v>
      </c>
      <c r="AH1692">
        <v>0</v>
      </c>
      <c r="AI1692">
        <v>0</v>
      </c>
      <c r="AJ1692">
        <v>0</v>
      </c>
      <c r="AK1692">
        <v>0</v>
      </c>
      <c r="AL1692">
        <v>0</v>
      </c>
      <c r="AM1692">
        <v>0</v>
      </c>
      <c r="AN1692">
        <v>0</v>
      </c>
      <c r="AO1692">
        <v>-150</v>
      </c>
      <c r="AP1692">
        <v>-213</v>
      </c>
      <c r="AQ1692">
        <v>-18</v>
      </c>
      <c r="AR1692">
        <v>-50</v>
      </c>
      <c r="AS1692">
        <v>-1585</v>
      </c>
      <c r="AT1692">
        <v>-2095</v>
      </c>
      <c r="AU1692">
        <v>-1816</v>
      </c>
      <c r="AV1692">
        <v>-1932</v>
      </c>
      <c r="AW1692">
        <v>-757</v>
      </c>
      <c r="AX1692">
        <v>-1237</v>
      </c>
      <c r="AY1692">
        <v>-975</v>
      </c>
      <c r="AZ1692">
        <v>-1000</v>
      </c>
      <c r="BA1692">
        <v>-1000</v>
      </c>
      <c r="BB1692">
        <v>-1000</v>
      </c>
      <c r="BC1692">
        <v>-1000</v>
      </c>
      <c r="BD1692">
        <v>-1000</v>
      </c>
      <c r="BE1692">
        <v>-1000</v>
      </c>
      <c r="BF1692">
        <v>-1000</v>
      </c>
      <c r="BG1692">
        <v>-1000</v>
      </c>
      <c r="BH1692">
        <v>-1000</v>
      </c>
      <c r="BI1692">
        <v>-1000</v>
      </c>
      <c r="BJ1692">
        <v>-1000</v>
      </c>
      <c r="BK1692">
        <v>-1000</v>
      </c>
      <c r="BL1692">
        <v>-1000</v>
      </c>
      <c r="BM1692">
        <v>-1000</v>
      </c>
      <c r="BN1692">
        <v>-1000</v>
      </c>
      <c r="BO1692">
        <v>-1000</v>
      </c>
      <c r="BP1692">
        <v>0</v>
      </c>
      <c r="BQ1692">
        <v>-1000</v>
      </c>
      <c r="BR1692">
        <v>-1000</v>
      </c>
      <c r="BS1692">
        <v>-1000</v>
      </c>
      <c r="BT1692">
        <v>0</v>
      </c>
      <c r="BU1692">
        <v>-1000</v>
      </c>
      <c r="BV1692">
        <v>-1000</v>
      </c>
      <c r="BW1692">
        <v>-1000</v>
      </c>
      <c r="BX1692" s="10">
        <v>-1000</v>
      </c>
      <c r="BY1692">
        <v>-1000</v>
      </c>
      <c r="BZ1692">
        <v>-1000</v>
      </c>
      <c r="CA1692">
        <v>-1000</v>
      </c>
      <c r="CB1692">
        <v>-1000</v>
      </c>
      <c r="CC1692">
        <v>-1000</v>
      </c>
      <c r="CD1692">
        <v>-1000</v>
      </c>
      <c r="CE1692">
        <v>-1000</v>
      </c>
    </row>
    <row r="1693" spans="1:83" x14ac:dyDescent="0.35">
      <c r="A1693" s="9" t="str">
        <f t="shared" si="26"/>
        <v>820610.352.12</v>
      </c>
      <c r="B1693" s="52" t="e">
        <f>+IF(MATCH(A1693,List!H$10:H$145,0),"Targeted")</f>
        <v>#N/A</v>
      </c>
      <c r="C1693" s="65"/>
      <c r="D1693" s="151"/>
      <c r="E1693" s="16" t="s">
        <v>1071</v>
      </c>
      <c r="F1693" s="16" t="s">
        <v>1072</v>
      </c>
      <c r="G1693" s="16" t="s">
        <v>298</v>
      </c>
      <c r="H1693" s="16" t="s">
        <v>1072</v>
      </c>
      <c r="I1693" s="16" t="s">
        <v>2998</v>
      </c>
      <c r="J1693" s="16" t="s">
        <v>2999</v>
      </c>
      <c r="K1693" s="17" t="s">
        <v>52</v>
      </c>
      <c r="L1693" s="18" t="s">
        <v>2880</v>
      </c>
      <c r="M1693" s="195" t="s">
        <v>2959</v>
      </c>
      <c r="N1693" s="16" t="s">
        <v>2979</v>
      </c>
      <c r="O1693" s="17" t="s">
        <v>304</v>
      </c>
      <c r="P1693" s="17" t="s">
        <v>305</v>
      </c>
      <c r="Q1693" s="17" t="s">
        <v>306</v>
      </c>
      <c r="R1693">
        <v>0</v>
      </c>
      <c r="S1693">
        <v>0</v>
      </c>
      <c r="T1693">
        <v>0</v>
      </c>
      <c r="U1693">
        <v>0</v>
      </c>
      <c r="V1693">
        <v>0</v>
      </c>
      <c r="W1693">
        <v>0</v>
      </c>
      <c r="X1693">
        <v>0</v>
      </c>
      <c r="Y1693">
        <v>0</v>
      </c>
      <c r="Z1693">
        <v>0</v>
      </c>
      <c r="AA1693">
        <v>0</v>
      </c>
      <c r="AB1693">
        <v>0</v>
      </c>
      <c r="AC1693">
        <v>0</v>
      </c>
      <c r="AD1693">
        <v>0</v>
      </c>
      <c r="AE1693">
        <v>0</v>
      </c>
      <c r="AF1693">
        <v>0</v>
      </c>
      <c r="AG1693" s="19">
        <v>0</v>
      </c>
      <c r="AH1693">
        <v>0</v>
      </c>
      <c r="AI1693">
        <v>0</v>
      </c>
      <c r="AJ1693">
        <v>0</v>
      </c>
      <c r="AK1693">
        <v>-94</v>
      </c>
      <c r="AL1693">
        <v>-41</v>
      </c>
      <c r="AM1693">
        <v>0</v>
      </c>
      <c r="AN1693">
        <v>0</v>
      </c>
      <c r="AO1693">
        <v>0</v>
      </c>
      <c r="AP1693">
        <v>0</v>
      </c>
      <c r="AQ1693">
        <v>0</v>
      </c>
      <c r="AR1693">
        <v>0</v>
      </c>
      <c r="AS1693">
        <v>0</v>
      </c>
      <c r="AT1693">
        <v>0</v>
      </c>
      <c r="AU1693">
        <v>0</v>
      </c>
      <c r="AV1693">
        <v>0</v>
      </c>
      <c r="AW1693">
        <v>0</v>
      </c>
      <c r="AX1693">
        <v>0</v>
      </c>
      <c r="AY1693">
        <v>0</v>
      </c>
      <c r="AZ1693">
        <v>0</v>
      </c>
      <c r="BA1693">
        <v>0</v>
      </c>
      <c r="BB1693">
        <v>0</v>
      </c>
      <c r="BC1693">
        <v>0</v>
      </c>
      <c r="BD1693">
        <v>0</v>
      </c>
      <c r="BE1693">
        <v>0</v>
      </c>
      <c r="BF1693">
        <v>0</v>
      </c>
      <c r="BG1693">
        <v>0</v>
      </c>
      <c r="BH1693">
        <v>0</v>
      </c>
      <c r="BI1693">
        <v>0</v>
      </c>
      <c r="BJ1693">
        <v>0</v>
      </c>
      <c r="BK1693">
        <v>0</v>
      </c>
      <c r="BL1693">
        <v>0</v>
      </c>
      <c r="BM1693">
        <v>0</v>
      </c>
      <c r="BN1693">
        <v>0</v>
      </c>
      <c r="BO1693">
        <v>0</v>
      </c>
      <c r="BP1693">
        <v>0</v>
      </c>
      <c r="BQ1693">
        <v>0</v>
      </c>
      <c r="BR1693">
        <v>0</v>
      </c>
      <c r="BS1693">
        <v>0</v>
      </c>
      <c r="BT1693">
        <v>0</v>
      </c>
      <c r="BU1693">
        <v>0</v>
      </c>
      <c r="BV1693">
        <v>0</v>
      </c>
      <c r="BW1693">
        <v>0</v>
      </c>
      <c r="BX1693" s="10">
        <v>0</v>
      </c>
      <c r="BY1693">
        <v>0</v>
      </c>
      <c r="BZ1693">
        <v>0</v>
      </c>
      <c r="CA1693">
        <v>0</v>
      </c>
      <c r="CB1693">
        <v>0</v>
      </c>
      <c r="CC1693">
        <v>0</v>
      </c>
      <c r="CD1693">
        <v>0</v>
      </c>
      <c r="CE1693">
        <v>0</v>
      </c>
    </row>
    <row r="1694" spans="1:83" x14ac:dyDescent="0.35">
      <c r="A1694" s="9" t="str">
        <f t="shared" si="26"/>
        <v>821010.352.12</v>
      </c>
      <c r="B1694" s="52" t="e">
        <f>+IF(MATCH(A1694,List!H$10:H$145,0),"Targeted")</f>
        <v>#N/A</v>
      </c>
      <c r="C1694" s="65"/>
      <c r="D1694" s="151"/>
      <c r="E1694" s="16" t="s">
        <v>1071</v>
      </c>
      <c r="F1694" s="16" t="s">
        <v>1072</v>
      </c>
      <c r="G1694" s="16" t="s">
        <v>298</v>
      </c>
      <c r="H1694" s="16" t="s">
        <v>1072</v>
      </c>
      <c r="I1694" s="16" t="s">
        <v>3000</v>
      </c>
      <c r="J1694" s="16" t="s">
        <v>3001</v>
      </c>
      <c r="K1694" s="17" t="s">
        <v>52</v>
      </c>
      <c r="L1694" s="18" t="s">
        <v>2880</v>
      </c>
      <c r="M1694" s="195" t="s">
        <v>2959</v>
      </c>
      <c r="N1694" s="16" t="s">
        <v>2979</v>
      </c>
      <c r="O1694" s="17" t="s">
        <v>304</v>
      </c>
      <c r="P1694" s="17" t="s">
        <v>305</v>
      </c>
      <c r="Q1694" s="17" t="s">
        <v>306</v>
      </c>
      <c r="R1694">
        <v>0</v>
      </c>
      <c r="S1694">
        <v>0</v>
      </c>
      <c r="T1694">
        <v>0</v>
      </c>
      <c r="U1694">
        <v>0</v>
      </c>
      <c r="V1694">
        <v>0</v>
      </c>
      <c r="W1694">
        <v>0</v>
      </c>
      <c r="X1694">
        <v>0</v>
      </c>
      <c r="Y1694">
        <v>0</v>
      </c>
      <c r="Z1694">
        <v>0</v>
      </c>
      <c r="AA1694">
        <v>0</v>
      </c>
      <c r="AB1694">
        <v>0</v>
      </c>
      <c r="AC1694">
        <v>0</v>
      </c>
      <c r="AD1694">
        <v>0</v>
      </c>
      <c r="AE1694">
        <v>0</v>
      </c>
      <c r="AF1694">
        <v>0</v>
      </c>
      <c r="AG1694" s="19">
        <v>0</v>
      </c>
      <c r="AH1694">
        <v>0</v>
      </c>
      <c r="AI1694">
        <v>0</v>
      </c>
      <c r="AJ1694">
        <v>0</v>
      </c>
      <c r="AK1694">
        <v>-1250</v>
      </c>
      <c r="AL1694">
        <v>-760</v>
      </c>
      <c r="AM1694">
        <v>-1129</v>
      </c>
      <c r="AN1694">
        <v>-10906</v>
      </c>
      <c r="AO1694">
        <v>-559</v>
      </c>
      <c r="AP1694">
        <v>-431</v>
      </c>
      <c r="AQ1694">
        <v>-744</v>
      </c>
      <c r="AR1694">
        <v>-292</v>
      </c>
      <c r="AS1694">
        <v>-311</v>
      </c>
      <c r="AT1694">
        <v>-235</v>
      </c>
      <c r="AU1694">
        <v>-1002</v>
      </c>
      <c r="AV1694">
        <v>-327</v>
      </c>
      <c r="AW1694">
        <v>-286</v>
      </c>
      <c r="AX1694">
        <v>-239</v>
      </c>
      <c r="AY1694">
        <v>-161</v>
      </c>
      <c r="AZ1694">
        <v>0</v>
      </c>
      <c r="BA1694">
        <v>0</v>
      </c>
      <c r="BB1694">
        <v>0</v>
      </c>
      <c r="BC1694">
        <v>0</v>
      </c>
      <c r="BD1694">
        <v>0</v>
      </c>
      <c r="BE1694">
        <v>0</v>
      </c>
      <c r="BF1694">
        <v>0</v>
      </c>
      <c r="BG1694">
        <v>0</v>
      </c>
      <c r="BH1694">
        <v>0</v>
      </c>
      <c r="BI1694">
        <v>0</v>
      </c>
      <c r="BJ1694">
        <v>0</v>
      </c>
      <c r="BK1694">
        <v>0</v>
      </c>
      <c r="BL1694">
        <v>0</v>
      </c>
      <c r="BM1694">
        <v>0</v>
      </c>
      <c r="BN1694">
        <v>0</v>
      </c>
      <c r="BO1694">
        <v>0</v>
      </c>
      <c r="BP1694">
        <v>0</v>
      </c>
      <c r="BQ1694">
        <v>0</v>
      </c>
      <c r="BR1694">
        <v>0</v>
      </c>
      <c r="BS1694">
        <v>0</v>
      </c>
      <c r="BT1694">
        <v>0</v>
      </c>
      <c r="BU1694">
        <v>0</v>
      </c>
      <c r="BV1694">
        <v>0</v>
      </c>
      <c r="BW1694">
        <v>0</v>
      </c>
      <c r="BX1694" s="10">
        <v>0</v>
      </c>
      <c r="BY1694">
        <v>0</v>
      </c>
      <c r="BZ1694">
        <v>0</v>
      </c>
      <c r="CA1694">
        <v>0</v>
      </c>
      <c r="CB1694">
        <v>0</v>
      </c>
      <c r="CC1694">
        <v>0</v>
      </c>
      <c r="CD1694">
        <v>0</v>
      </c>
      <c r="CE1694">
        <v>0</v>
      </c>
    </row>
    <row r="1695" spans="1:83" x14ac:dyDescent="0.35">
      <c r="A1695" s="9" t="str">
        <f t="shared" si="26"/>
        <v>821410.352.12</v>
      </c>
      <c r="B1695" s="52" t="e">
        <f>+IF(MATCH(A1695,List!H$10:H$145,0),"Targeted")</f>
        <v>#N/A</v>
      </c>
      <c r="C1695" s="65"/>
      <c r="D1695" s="151"/>
      <c r="E1695" s="16" t="s">
        <v>1071</v>
      </c>
      <c r="F1695" s="16" t="s">
        <v>1072</v>
      </c>
      <c r="G1695" s="16" t="s">
        <v>298</v>
      </c>
      <c r="H1695" s="16" t="s">
        <v>1072</v>
      </c>
      <c r="I1695" s="16" t="s">
        <v>3002</v>
      </c>
      <c r="J1695" s="16" t="s">
        <v>3003</v>
      </c>
      <c r="K1695" s="17" t="s">
        <v>52</v>
      </c>
      <c r="L1695" s="18" t="s">
        <v>2880</v>
      </c>
      <c r="M1695" s="195" t="s">
        <v>2959</v>
      </c>
      <c r="N1695" s="16" t="s">
        <v>2979</v>
      </c>
      <c r="O1695" s="17" t="s">
        <v>304</v>
      </c>
      <c r="P1695" s="17" t="s">
        <v>305</v>
      </c>
      <c r="Q1695" s="17" t="s">
        <v>306</v>
      </c>
      <c r="R1695">
        <v>0</v>
      </c>
      <c r="S1695">
        <v>0</v>
      </c>
      <c r="T1695">
        <v>0</v>
      </c>
      <c r="U1695">
        <v>0</v>
      </c>
      <c r="V1695">
        <v>0</v>
      </c>
      <c r="W1695">
        <v>0</v>
      </c>
      <c r="X1695">
        <v>0</v>
      </c>
      <c r="Y1695">
        <v>0</v>
      </c>
      <c r="Z1695">
        <v>0</v>
      </c>
      <c r="AA1695">
        <v>0</v>
      </c>
      <c r="AB1695">
        <v>0</v>
      </c>
      <c r="AC1695">
        <v>0</v>
      </c>
      <c r="AD1695">
        <v>0</v>
      </c>
      <c r="AE1695">
        <v>0</v>
      </c>
      <c r="AF1695">
        <v>0</v>
      </c>
      <c r="AG1695" s="19">
        <v>0</v>
      </c>
      <c r="AH1695">
        <v>0</v>
      </c>
      <c r="AI1695">
        <v>0</v>
      </c>
      <c r="AJ1695">
        <v>0</v>
      </c>
      <c r="AK1695">
        <v>-994</v>
      </c>
      <c r="AL1695">
        <v>-2447</v>
      </c>
      <c r="AM1695">
        <v>-1421</v>
      </c>
      <c r="AN1695">
        <v>-1743</v>
      </c>
      <c r="AO1695">
        <v>-732</v>
      </c>
      <c r="AP1695">
        <v>-1509</v>
      </c>
      <c r="AQ1695">
        <v>-4849</v>
      </c>
      <c r="AR1695">
        <v>-3039</v>
      </c>
      <c r="AS1695">
        <v>-3509</v>
      </c>
      <c r="AT1695">
        <v>-6004</v>
      </c>
      <c r="AU1695">
        <v>-7385</v>
      </c>
      <c r="AV1695">
        <v>-6901</v>
      </c>
      <c r="AW1695">
        <v>-9886</v>
      </c>
      <c r="AX1695">
        <v>-11172</v>
      </c>
      <c r="AY1695">
        <v>-11316</v>
      </c>
      <c r="AZ1695">
        <v>-14000</v>
      </c>
      <c r="BA1695">
        <v>-11000</v>
      </c>
      <c r="BB1695">
        <v>-14000</v>
      </c>
      <c r="BC1695">
        <v>-20000</v>
      </c>
      <c r="BD1695">
        <v>-22000</v>
      </c>
      <c r="BE1695">
        <v>-20000</v>
      </c>
      <c r="BF1695">
        <v>-30000</v>
      </c>
      <c r="BG1695">
        <v>-18000</v>
      </c>
      <c r="BH1695">
        <v>-24000</v>
      </c>
      <c r="BI1695">
        <v>-14000</v>
      </c>
      <c r="BJ1695">
        <v>-15000</v>
      </c>
      <c r="BK1695">
        <v>-17000</v>
      </c>
      <c r="BL1695">
        <v>-19000</v>
      </c>
      <c r="BM1695">
        <v>-21000</v>
      </c>
      <c r="BN1695">
        <v>-24000</v>
      </c>
      <c r="BO1695">
        <v>-14000</v>
      </c>
      <c r="BP1695">
        <v>-31000</v>
      </c>
      <c r="BQ1695">
        <v>-30000</v>
      </c>
      <c r="BR1695">
        <v>-32000</v>
      </c>
      <c r="BS1695">
        <v>-28000</v>
      </c>
      <c r="BT1695">
        <v>-30000</v>
      </c>
      <c r="BU1695">
        <v>-24000</v>
      </c>
      <c r="BV1695">
        <v>-28000</v>
      </c>
      <c r="BW1695">
        <v>-22000</v>
      </c>
      <c r="BX1695" s="10">
        <v>-18000</v>
      </c>
      <c r="BY1695">
        <v>-20000</v>
      </c>
      <c r="BZ1695">
        <v>-17000</v>
      </c>
      <c r="CA1695">
        <v>-17000</v>
      </c>
      <c r="CB1695">
        <v>-17000</v>
      </c>
      <c r="CC1695">
        <v>-17000</v>
      </c>
      <c r="CD1695">
        <v>-17000</v>
      </c>
      <c r="CE1695">
        <v>-17000</v>
      </c>
    </row>
    <row r="1696" spans="1:83" x14ac:dyDescent="0.35">
      <c r="A1696" s="9" t="str">
        <f t="shared" si="26"/>
        <v>821810.352.12</v>
      </c>
      <c r="B1696" s="52" t="e">
        <f>+IF(MATCH(A1696,List!H$10:H$145,0),"Targeted")</f>
        <v>#N/A</v>
      </c>
      <c r="C1696" s="65"/>
      <c r="D1696" s="151"/>
      <c r="E1696" s="16" t="s">
        <v>1071</v>
      </c>
      <c r="F1696" s="16" t="s">
        <v>1072</v>
      </c>
      <c r="G1696" s="16" t="s">
        <v>298</v>
      </c>
      <c r="H1696" s="16" t="s">
        <v>1072</v>
      </c>
      <c r="I1696" s="16" t="s">
        <v>3004</v>
      </c>
      <c r="J1696" s="16" t="s">
        <v>3005</v>
      </c>
      <c r="K1696" s="17" t="s">
        <v>52</v>
      </c>
      <c r="L1696" s="18" t="s">
        <v>2880</v>
      </c>
      <c r="M1696" s="195" t="s">
        <v>2959</v>
      </c>
      <c r="N1696" s="16" t="s">
        <v>2979</v>
      </c>
      <c r="O1696" s="17" t="s">
        <v>304</v>
      </c>
      <c r="P1696" s="17" t="s">
        <v>305</v>
      </c>
      <c r="Q1696" s="17" t="s">
        <v>306</v>
      </c>
      <c r="R1696">
        <v>0</v>
      </c>
      <c r="S1696">
        <v>0</v>
      </c>
      <c r="T1696">
        <v>0</v>
      </c>
      <c r="U1696">
        <v>0</v>
      </c>
      <c r="V1696">
        <v>0</v>
      </c>
      <c r="W1696">
        <v>0</v>
      </c>
      <c r="X1696">
        <v>0</v>
      </c>
      <c r="Y1696">
        <v>0</v>
      </c>
      <c r="Z1696">
        <v>0</v>
      </c>
      <c r="AA1696">
        <v>0</v>
      </c>
      <c r="AB1696">
        <v>0</v>
      </c>
      <c r="AC1696">
        <v>0</v>
      </c>
      <c r="AD1696">
        <v>0</v>
      </c>
      <c r="AE1696">
        <v>0</v>
      </c>
      <c r="AF1696">
        <v>0</v>
      </c>
      <c r="AG1696" s="19">
        <v>0</v>
      </c>
      <c r="AH1696">
        <v>0</v>
      </c>
      <c r="AI1696">
        <v>0</v>
      </c>
      <c r="AJ1696">
        <v>0</v>
      </c>
      <c r="AK1696">
        <v>0</v>
      </c>
      <c r="AL1696">
        <v>0</v>
      </c>
      <c r="AM1696">
        <v>-146</v>
      </c>
      <c r="AN1696">
        <v>-137</v>
      </c>
      <c r="AO1696">
        <v>-224</v>
      </c>
      <c r="AP1696">
        <v>-209</v>
      </c>
      <c r="AQ1696">
        <v>-215</v>
      </c>
      <c r="AR1696">
        <v>-153</v>
      </c>
      <c r="AS1696">
        <v>-165</v>
      </c>
      <c r="AT1696">
        <v>-203</v>
      </c>
      <c r="AU1696">
        <v>-299</v>
      </c>
      <c r="AV1696">
        <v>-226</v>
      </c>
      <c r="AW1696">
        <v>-265</v>
      </c>
      <c r="AX1696">
        <v>-228</v>
      </c>
      <c r="AY1696">
        <v>-275</v>
      </c>
      <c r="AZ1696">
        <v>0</v>
      </c>
      <c r="BA1696">
        <v>0</v>
      </c>
      <c r="BB1696">
        <v>0</v>
      </c>
      <c r="BC1696">
        <v>0</v>
      </c>
      <c r="BD1696">
        <v>0</v>
      </c>
      <c r="BE1696">
        <v>0</v>
      </c>
      <c r="BF1696">
        <v>0</v>
      </c>
      <c r="BG1696">
        <v>0</v>
      </c>
      <c r="BH1696">
        <v>0</v>
      </c>
      <c r="BI1696">
        <v>0</v>
      </c>
      <c r="BJ1696">
        <v>0</v>
      </c>
      <c r="BK1696">
        <v>0</v>
      </c>
      <c r="BL1696">
        <v>0</v>
      </c>
      <c r="BM1696">
        <v>0</v>
      </c>
      <c r="BN1696">
        <v>0</v>
      </c>
      <c r="BO1696">
        <v>0</v>
      </c>
      <c r="BP1696">
        <v>0</v>
      </c>
      <c r="BQ1696">
        <v>0</v>
      </c>
      <c r="BR1696">
        <v>0</v>
      </c>
      <c r="BS1696">
        <v>0</v>
      </c>
      <c r="BT1696">
        <v>0</v>
      </c>
      <c r="BU1696">
        <v>0</v>
      </c>
      <c r="BV1696">
        <v>0</v>
      </c>
      <c r="BW1696">
        <v>0</v>
      </c>
      <c r="BX1696" s="10">
        <v>0</v>
      </c>
      <c r="BY1696">
        <v>0</v>
      </c>
      <c r="BZ1696">
        <v>0</v>
      </c>
      <c r="CA1696">
        <v>0</v>
      </c>
      <c r="CB1696">
        <v>0</v>
      </c>
      <c r="CC1696">
        <v>0</v>
      </c>
      <c r="CD1696">
        <v>0</v>
      </c>
      <c r="CE1696">
        <v>0</v>
      </c>
    </row>
    <row r="1697" spans="1:83" x14ac:dyDescent="0.35">
      <c r="A1697" s="9" t="str">
        <f t="shared" si="26"/>
        <v>822610.352.12</v>
      </c>
      <c r="B1697" s="52" t="e">
        <f>+IF(MATCH(A1697,List!H$10:H$145,0),"Targeted")</f>
        <v>#N/A</v>
      </c>
      <c r="C1697" s="65"/>
      <c r="D1697" s="151"/>
      <c r="E1697" s="16" t="s">
        <v>1071</v>
      </c>
      <c r="F1697" s="16" t="s">
        <v>1072</v>
      </c>
      <c r="G1697" s="16" t="s">
        <v>298</v>
      </c>
      <c r="H1697" s="16" t="s">
        <v>1072</v>
      </c>
      <c r="I1697" s="16" t="s">
        <v>3006</v>
      </c>
      <c r="J1697" s="16" t="s">
        <v>3007</v>
      </c>
      <c r="K1697" s="17" t="s">
        <v>52</v>
      </c>
      <c r="L1697" s="18" t="s">
        <v>2880</v>
      </c>
      <c r="M1697" s="195" t="s">
        <v>2959</v>
      </c>
      <c r="N1697" s="16" t="s">
        <v>2979</v>
      </c>
      <c r="O1697" s="17" t="s">
        <v>304</v>
      </c>
      <c r="P1697" s="17" t="s">
        <v>305</v>
      </c>
      <c r="Q1697" s="17" t="s">
        <v>306</v>
      </c>
      <c r="R1697">
        <v>0</v>
      </c>
      <c r="S1697">
        <v>0</v>
      </c>
      <c r="T1697">
        <v>0</v>
      </c>
      <c r="U1697">
        <v>0</v>
      </c>
      <c r="V1697">
        <v>0</v>
      </c>
      <c r="W1697">
        <v>0</v>
      </c>
      <c r="X1697">
        <v>0</v>
      </c>
      <c r="Y1697">
        <v>0</v>
      </c>
      <c r="Z1697">
        <v>0</v>
      </c>
      <c r="AA1697">
        <v>0</v>
      </c>
      <c r="AB1697">
        <v>0</v>
      </c>
      <c r="AC1697">
        <v>0</v>
      </c>
      <c r="AD1697">
        <v>0</v>
      </c>
      <c r="AE1697">
        <v>0</v>
      </c>
      <c r="AF1697">
        <v>0</v>
      </c>
      <c r="AG1697" s="19">
        <v>0</v>
      </c>
      <c r="AH1697">
        <v>0</v>
      </c>
      <c r="AI1697">
        <v>0</v>
      </c>
      <c r="AJ1697">
        <v>0</v>
      </c>
      <c r="AK1697">
        <v>-1408</v>
      </c>
      <c r="AL1697">
        <v>-592</v>
      </c>
      <c r="AM1697">
        <v>-2666</v>
      </c>
      <c r="AN1697">
        <v>-2018</v>
      </c>
      <c r="AO1697">
        <v>-2170</v>
      </c>
      <c r="AP1697">
        <v>-2366</v>
      </c>
      <c r="AQ1697">
        <v>-2518</v>
      </c>
      <c r="AR1697">
        <v>-2992</v>
      </c>
      <c r="AS1697">
        <v>-2948</v>
      </c>
      <c r="AT1697">
        <v>-3930</v>
      </c>
      <c r="AU1697">
        <v>-4298</v>
      </c>
      <c r="AV1697">
        <v>-8042</v>
      </c>
      <c r="AW1697">
        <v>-5132</v>
      </c>
      <c r="AX1697">
        <v>-6660</v>
      </c>
      <c r="AY1697">
        <v>-6478</v>
      </c>
      <c r="AZ1697">
        <v>-7000</v>
      </c>
      <c r="BA1697">
        <v>-8000</v>
      </c>
      <c r="BB1697">
        <v>-11000</v>
      </c>
      <c r="BC1697">
        <v>-14000</v>
      </c>
      <c r="BD1697">
        <v>-13000</v>
      </c>
      <c r="BE1697">
        <v>-17000</v>
      </c>
      <c r="BF1697">
        <v>-9000</v>
      </c>
      <c r="BG1697">
        <v>-15000</v>
      </c>
      <c r="BH1697">
        <v>-15000</v>
      </c>
      <c r="BI1697">
        <v>-16000</v>
      </c>
      <c r="BJ1697">
        <v>-15000</v>
      </c>
      <c r="BK1697">
        <v>-16000</v>
      </c>
      <c r="BL1697">
        <v>-17000</v>
      </c>
      <c r="BM1697">
        <v>-17000</v>
      </c>
      <c r="BN1697">
        <v>-17000</v>
      </c>
      <c r="BO1697">
        <v>-18000</v>
      </c>
      <c r="BP1697">
        <v>-9000</v>
      </c>
      <c r="BQ1697">
        <v>-10000</v>
      </c>
      <c r="BR1697">
        <v>-13000</v>
      </c>
      <c r="BS1697">
        <v>-9000</v>
      </c>
      <c r="BT1697">
        <v>-8000</v>
      </c>
      <c r="BU1697">
        <v>-7000</v>
      </c>
      <c r="BV1697">
        <v>-10000</v>
      </c>
      <c r="BW1697">
        <v>-10000</v>
      </c>
      <c r="BX1697" s="10">
        <v>-8000</v>
      </c>
      <c r="BY1697">
        <v>-8000</v>
      </c>
      <c r="BZ1697">
        <v>-9000</v>
      </c>
      <c r="CA1697">
        <v>-9000</v>
      </c>
      <c r="CB1697">
        <v>-9000</v>
      </c>
      <c r="CC1697">
        <v>-9000</v>
      </c>
      <c r="CD1697">
        <v>-9000</v>
      </c>
      <c r="CE1697">
        <v>-9000</v>
      </c>
    </row>
    <row r="1698" spans="1:83" x14ac:dyDescent="0.35">
      <c r="A1698" s="9" t="str">
        <f t="shared" si="26"/>
        <v>822710.352.12</v>
      </c>
      <c r="B1698" s="52" t="e">
        <f>+IF(MATCH(A1698,List!H$10:H$145,0),"Targeted")</f>
        <v>#N/A</v>
      </c>
      <c r="C1698" s="65"/>
      <c r="D1698" s="151"/>
      <c r="E1698" s="16" t="s">
        <v>1071</v>
      </c>
      <c r="F1698" s="16" t="s">
        <v>1072</v>
      </c>
      <c r="G1698" s="16" t="s">
        <v>298</v>
      </c>
      <c r="H1698" s="16" t="s">
        <v>1072</v>
      </c>
      <c r="I1698" s="16" t="s">
        <v>3008</v>
      </c>
      <c r="J1698" s="16" t="s">
        <v>3009</v>
      </c>
      <c r="K1698" s="17" t="s">
        <v>52</v>
      </c>
      <c r="L1698" s="18" t="s">
        <v>2880</v>
      </c>
      <c r="M1698" s="195" t="s">
        <v>2959</v>
      </c>
      <c r="N1698" s="16" t="s">
        <v>2979</v>
      </c>
      <c r="O1698" s="17" t="s">
        <v>304</v>
      </c>
      <c r="P1698" s="17" t="s">
        <v>305</v>
      </c>
      <c r="Q1698" s="17" t="s">
        <v>306</v>
      </c>
      <c r="R1698">
        <v>0</v>
      </c>
      <c r="S1698">
        <v>0</v>
      </c>
      <c r="T1698">
        <v>0</v>
      </c>
      <c r="U1698">
        <v>0</v>
      </c>
      <c r="V1698">
        <v>0</v>
      </c>
      <c r="W1698">
        <v>0</v>
      </c>
      <c r="X1698">
        <v>0</v>
      </c>
      <c r="Y1698">
        <v>0</v>
      </c>
      <c r="Z1698">
        <v>0</v>
      </c>
      <c r="AA1698">
        <v>0</v>
      </c>
      <c r="AB1698">
        <v>0</v>
      </c>
      <c r="AC1698">
        <v>0</v>
      </c>
      <c r="AD1698">
        <v>0</v>
      </c>
      <c r="AE1698">
        <v>0</v>
      </c>
      <c r="AF1698">
        <v>0</v>
      </c>
      <c r="AG1698" s="19">
        <v>0</v>
      </c>
      <c r="AH1698">
        <v>0</v>
      </c>
      <c r="AI1698">
        <v>0</v>
      </c>
      <c r="AJ1698">
        <v>0</v>
      </c>
      <c r="AK1698">
        <v>0</v>
      </c>
      <c r="AL1698">
        <v>0</v>
      </c>
      <c r="AM1698">
        <v>-50</v>
      </c>
      <c r="AN1698">
        <v>-64</v>
      </c>
      <c r="AO1698">
        <v>-44</v>
      </c>
      <c r="AP1698">
        <v>-28</v>
      </c>
      <c r="AQ1698">
        <v>-44</v>
      </c>
      <c r="AR1698">
        <v>-53</v>
      </c>
      <c r="AS1698">
        <v>-91</v>
      </c>
      <c r="AT1698">
        <v>-293</v>
      </c>
      <c r="AU1698">
        <v>-352</v>
      </c>
      <c r="AV1698">
        <v>-361</v>
      </c>
      <c r="AW1698">
        <v>-372</v>
      </c>
      <c r="AX1698">
        <v>-300</v>
      </c>
      <c r="AY1698">
        <v>-483</v>
      </c>
      <c r="AZ1698">
        <v>0</v>
      </c>
      <c r="BA1698">
        <v>0</v>
      </c>
      <c r="BB1698">
        <v>0</v>
      </c>
      <c r="BC1698">
        <v>0</v>
      </c>
      <c r="BD1698">
        <v>0</v>
      </c>
      <c r="BE1698">
        <v>0</v>
      </c>
      <c r="BF1698">
        <v>0</v>
      </c>
      <c r="BG1698">
        <v>0</v>
      </c>
      <c r="BH1698">
        <v>0</v>
      </c>
      <c r="BI1698">
        <v>0</v>
      </c>
      <c r="BJ1698">
        <v>0</v>
      </c>
      <c r="BK1698">
        <v>0</v>
      </c>
      <c r="BL1698">
        <v>0</v>
      </c>
      <c r="BM1698">
        <v>0</v>
      </c>
      <c r="BN1698">
        <v>0</v>
      </c>
      <c r="BO1698">
        <v>0</v>
      </c>
      <c r="BP1698">
        <v>0</v>
      </c>
      <c r="BQ1698">
        <v>0</v>
      </c>
      <c r="BR1698">
        <v>0</v>
      </c>
      <c r="BS1698">
        <v>0</v>
      </c>
      <c r="BT1698">
        <v>0</v>
      </c>
      <c r="BU1698">
        <v>0</v>
      </c>
      <c r="BV1698">
        <v>0</v>
      </c>
      <c r="BW1698">
        <v>0</v>
      </c>
      <c r="BX1698" s="10">
        <v>0</v>
      </c>
      <c r="BY1698">
        <v>0</v>
      </c>
      <c r="BZ1698">
        <v>0</v>
      </c>
      <c r="CA1698">
        <v>0</v>
      </c>
      <c r="CB1698">
        <v>0</v>
      </c>
      <c r="CC1698">
        <v>0</v>
      </c>
      <c r="CD1698">
        <v>0</v>
      </c>
      <c r="CE1698">
        <v>0</v>
      </c>
    </row>
    <row r="1699" spans="1:83" x14ac:dyDescent="0.35">
      <c r="A1699" s="9" t="str">
        <f t="shared" si="26"/>
        <v>822900.352.12</v>
      </c>
      <c r="B1699" s="52" t="e">
        <f>+IF(MATCH(A1699,List!H$10:H$145,0),"Targeted")</f>
        <v>#N/A</v>
      </c>
      <c r="C1699" s="65"/>
      <c r="D1699" s="151"/>
      <c r="E1699" s="16" t="s">
        <v>1071</v>
      </c>
      <c r="F1699" s="16" t="s">
        <v>1072</v>
      </c>
      <c r="G1699" s="16" t="s">
        <v>298</v>
      </c>
      <c r="H1699" s="16" t="s">
        <v>1072</v>
      </c>
      <c r="I1699" s="16" t="s">
        <v>3010</v>
      </c>
      <c r="J1699" s="16" t="s">
        <v>3011</v>
      </c>
      <c r="K1699" s="17" t="s">
        <v>52</v>
      </c>
      <c r="L1699" s="18" t="s">
        <v>2880</v>
      </c>
      <c r="M1699" s="195" t="s">
        <v>2959</v>
      </c>
      <c r="N1699" s="16" t="s">
        <v>2979</v>
      </c>
      <c r="O1699" s="17" t="s">
        <v>304</v>
      </c>
      <c r="P1699" s="17" t="s">
        <v>305</v>
      </c>
      <c r="Q1699" s="17" t="s">
        <v>306</v>
      </c>
      <c r="R1699">
        <v>0</v>
      </c>
      <c r="S1699">
        <v>0</v>
      </c>
      <c r="T1699">
        <v>0</v>
      </c>
      <c r="U1699">
        <v>0</v>
      </c>
      <c r="V1699">
        <v>0</v>
      </c>
      <c r="W1699">
        <v>0</v>
      </c>
      <c r="X1699">
        <v>0</v>
      </c>
      <c r="Y1699">
        <v>0</v>
      </c>
      <c r="Z1699">
        <v>0</v>
      </c>
      <c r="AA1699">
        <v>0</v>
      </c>
      <c r="AB1699">
        <v>0</v>
      </c>
      <c r="AC1699">
        <v>0</v>
      </c>
      <c r="AD1699">
        <v>0</v>
      </c>
      <c r="AE1699">
        <v>0</v>
      </c>
      <c r="AF1699">
        <v>0</v>
      </c>
      <c r="AG1699" s="19">
        <v>0</v>
      </c>
      <c r="AH1699">
        <v>0</v>
      </c>
      <c r="AI1699">
        <v>0</v>
      </c>
      <c r="AJ1699">
        <v>0</v>
      </c>
      <c r="AK1699">
        <v>0</v>
      </c>
      <c r="AL1699">
        <v>-36</v>
      </c>
      <c r="AM1699">
        <v>0</v>
      </c>
      <c r="AN1699">
        <v>0</v>
      </c>
      <c r="AO1699">
        <v>0</v>
      </c>
      <c r="AP1699">
        <v>0</v>
      </c>
      <c r="AQ1699">
        <v>0</v>
      </c>
      <c r="AR1699">
        <v>0</v>
      </c>
      <c r="AS1699">
        <v>0</v>
      </c>
      <c r="AT1699">
        <v>0</v>
      </c>
      <c r="AU1699">
        <v>0</v>
      </c>
      <c r="AV1699">
        <v>0</v>
      </c>
      <c r="AW1699">
        <v>0</v>
      </c>
      <c r="AX1699">
        <v>0</v>
      </c>
      <c r="AY1699">
        <v>0</v>
      </c>
      <c r="AZ1699">
        <v>0</v>
      </c>
      <c r="BA1699">
        <v>0</v>
      </c>
      <c r="BB1699">
        <v>0</v>
      </c>
      <c r="BC1699">
        <v>0</v>
      </c>
      <c r="BD1699">
        <v>0</v>
      </c>
      <c r="BE1699">
        <v>0</v>
      </c>
      <c r="BF1699">
        <v>0</v>
      </c>
      <c r="BG1699">
        <v>0</v>
      </c>
      <c r="BH1699">
        <v>0</v>
      </c>
      <c r="BI1699">
        <v>0</v>
      </c>
      <c r="BJ1699">
        <v>0</v>
      </c>
      <c r="BK1699">
        <v>0</v>
      </c>
      <c r="BL1699">
        <v>0</v>
      </c>
      <c r="BM1699">
        <v>0</v>
      </c>
      <c r="BN1699">
        <v>0</v>
      </c>
      <c r="BO1699">
        <v>0</v>
      </c>
      <c r="BP1699">
        <v>0</v>
      </c>
      <c r="BQ1699">
        <v>0</v>
      </c>
      <c r="BR1699">
        <v>0</v>
      </c>
      <c r="BS1699">
        <v>0</v>
      </c>
      <c r="BT1699">
        <v>0</v>
      </c>
      <c r="BU1699">
        <v>0</v>
      </c>
      <c r="BV1699">
        <v>0</v>
      </c>
      <c r="BW1699">
        <v>0</v>
      </c>
      <c r="BX1699" s="10">
        <v>0</v>
      </c>
      <c r="BY1699">
        <v>0</v>
      </c>
      <c r="BZ1699">
        <v>0</v>
      </c>
      <c r="CA1699">
        <v>0</v>
      </c>
      <c r="CB1699">
        <v>0</v>
      </c>
      <c r="CC1699">
        <v>0</v>
      </c>
      <c r="CD1699">
        <v>0</v>
      </c>
      <c r="CE1699">
        <v>0</v>
      </c>
    </row>
    <row r="1700" spans="1:83" x14ac:dyDescent="0.35">
      <c r="A1700" s="9" t="str">
        <f t="shared" si="26"/>
        <v>823210.352.12</v>
      </c>
      <c r="B1700" s="52" t="e">
        <f>+IF(MATCH(A1700,List!H$10:H$145,0),"Targeted")</f>
        <v>#N/A</v>
      </c>
      <c r="C1700" s="65"/>
      <c r="D1700" s="151"/>
      <c r="E1700" s="16" t="s">
        <v>1071</v>
      </c>
      <c r="F1700" s="16" t="s">
        <v>1072</v>
      </c>
      <c r="G1700" s="16" t="s">
        <v>298</v>
      </c>
      <c r="H1700" s="16" t="s">
        <v>1072</v>
      </c>
      <c r="I1700" s="16" t="s">
        <v>3012</v>
      </c>
      <c r="J1700" s="16" t="s">
        <v>3013</v>
      </c>
      <c r="K1700" s="17" t="s">
        <v>52</v>
      </c>
      <c r="L1700" s="18" t="s">
        <v>2880</v>
      </c>
      <c r="M1700" s="195" t="s">
        <v>2959</v>
      </c>
      <c r="N1700" s="16" t="s">
        <v>2979</v>
      </c>
      <c r="O1700" s="17" t="s">
        <v>304</v>
      </c>
      <c r="P1700" s="17" t="s">
        <v>305</v>
      </c>
      <c r="Q1700" s="17" t="s">
        <v>306</v>
      </c>
      <c r="R1700">
        <v>0</v>
      </c>
      <c r="S1700">
        <v>0</v>
      </c>
      <c r="T1700">
        <v>0</v>
      </c>
      <c r="U1700">
        <v>0</v>
      </c>
      <c r="V1700">
        <v>0</v>
      </c>
      <c r="W1700">
        <v>0</v>
      </c>
      <c r="X1700">
        <v>0</v>
      </c>
      <c r="Y1700">
        <v>0</v>
      </c>
      <c r="Z1700">
        <v>0</v>
      </c>
      <c r="AA1700">
        <v>0</v>
      </c>
      <c r="AB1700">
        <v>0</v>
      </c>
      <c r="AC1700">
        <v>0</v>
      </c>
      <c r="AD1700">
        <v>0</v>
      </c>
      <c r="AE1700">
        <v>0</v>
      </c>
      <c r="AF1700">
        <v>0</v>
      </c>
      <c r="AG1700" s="19">
        <v>0</v>
      </c>
      <c r="AH1700">
        <v>0</v>
      </c>
      <c r="AI1700">
        <v>0</v>
      </c>
      <c r="AJ1700">
        <v>0</v>
      </c>
      <c r="AK1700">
        <v>-4769</v>
      </c>
      <c r="AL1700">
        <v>-9843</v>
      </c>
      <c r="AM1700">
        <v>-6649</v>
      </c>
      <c r="AN1700">
        <v>-8909</v>
      </c>
      <c r="AO1700">
        <v>-4689</v>
      </c>
      <c r="AP1700">
        <v>-4789</v>
      </c>
      <c r="AQ1700">
        <v>-2773</v>
      </c>
      <c r="AR1700">
        <v>-2664</v>
      </c>
      <c r="AS1700">
        <v>-3213</v>
      </c>
      <c r="AT1700">
        <v>-3817</v>
      </c>
      <c r="AU1700">
        <v>-3405</v>
      </c>
      <c r="AV1700">
        <v>-3315</v>
      </c>
      <c r="AW1700">
        <v>-4447</v>
      </c>
      <c r="AX1700">
        <v>-2875</v>
      </c>
      <c r="AY1700">
        <v>-1704</v>
      </c>
      <c r="AZ1700">
        <v>-3000</v>
      </c>
      <c r="BA1700">
        <v>-1000</v>
      </c>
      <c r="BB1700">
        <v>0</v>
      </c>
      <c r="BC1700">
        <v>-2000</v>
      </c>
      <c r="BD1700">
        <v>-2000</v>
      </c>
      <c r="BE1700">
        <v>0</v>
      </c>
      <c r="BF1700">
        <v>0</v>
      </c>
      <c r="BG1700">
        <v>0</v>
      </c>
      <c r="BH1700">
        <v>0</v>
      </c>
      <c r="BI1700">
        <v>0</v>
      </c>
      <c r="BJ1700">
        <v>0</v>
      </c>
      <c r="BK1700">
        <v>0</v>
      </c>
      <c r="BL1700">
        <v>0</v>
      </c>
      <c r="BM1700">
        <v>0</v>
      </c>
      <c r="BN1700">
        <v>0</v>
      </c>
      <c r="BO1700">
        <v>0</v>
      </c>
      <c r="BP1700">
        <v>0</v>
      </c>
      <c r="BQ1700">
        <v>0</v>
      </c>
      <c r="BR1700">
        <v>0</v>
      </c>
      <c r="BS1700">
        <v>0</v>
      </c>
      <c r="BT1700">
        <v>0</v>
      </c>
      <c r="BU1700">
        <v>0</v>
      </c>
      <c r="BV1700">
        <v>0</v>
      </c>
      <c r="BW1700">
        <v>0</v>
      </c>
      <c r="BX1700" s="10">
        <v>0</v>
      </c>
      <c r="BY1700">
        <v>0</v>
      </c>
      <c r="BZ1700">
        <v>-1000</v>
      </c>
      <c r="CA1700">
        <v>-1000</v>
      </c>
      <c r="CB1700">
        <v>-1000</v>
      </c>
      <c r="CC1700">
        <v>-1000</v>
      </c>
      <c r="CD1700">
        <v>-1000</v>
      </c>
      <c r="CE1700">
        <v>-1000</v>
      </c>
    </row>
    <row r="1701" spans="1:83" x14ac:dyDescent="0.35">
      <c r="A1701" s="9" t="str">
        <f t="shared" si="26"/>
        <v>855910.352.12</v>
      </c>
      <c r="B1701" s="52" t="e">
        <f>+IF(MATCH(A1701,List!H$10:H$145,0),"Targeted")</f>
        <v>#N/A</v>
      </c>
      <c r="C1701" s="65"/>
      <c r="D1701" s="151"/>
      <c r="E1701" s="16" t="s">
        <v>1071</v>
      </c>
      <c r="F1701" s="16" t="s">
        <v>1072</v>
      </c>
      <c r="G1701" s="16" t="s">
        <v>298</v>
      </c>
      <c r="H1701" s="16" t="s">
        <v>1072</v>
      </c>
      <c r="I1701" s="16" t="s">
        <v>3014</v>
      </c>
      <c r="J1701" s="16" t="s">
        <v>3015</v>
      </c>
      <c r="K1701" s="17" t="s">
        <v>52</v>
      </c>
      <c r="L1701" s="18" t="s">
        <v>2880</v>
      </c>
      <c r="M1701" s="195" t="s">
        <v>2959</v>
      </c>
      <c r="N1701" s="16" t="s">
        <v>2979</v>
      </c>
      <c r="O1701" s="17" t="s">
        <v>304</v>
      </c>
      <c r="P1701" s="17" t="s">
        <v>305</v>
      </c>
      <c r="Q1701" s="17" t="s">
        <v>306</v>
      </c>
      <c r="R1701">
        <v>0</v>
      </c>
      <c r="S1701">
        <v>0</v>
      </c>
      <c r="T1701">
        <v>0</v>
      </c>
      <c r="U1701">
        <v>0</v>
      </c>
      <c r="V1701">
        <v>0</v>
      </c>
      <c r="W1701">
        <v>0</v>
      </c>
      <c r="X1701">
        <v>0</v>
      </c>
      <c r="Y1701">
        <v>0</v>
      </c>
      <c r="Z1701">
        <v>0</v>
      </c>
      <c r="AA1701">
        <v>0</v>
      </c>
      <c r="AB1701">
        <v>0</v>
      </c>
      <c r="AC1701">
        <v>0</v>
      </c>
      <c r="AD1701">
        <v>0</v>
      </c>
      <c r="AE1701">
        <v>0</v>
      </c>
      <c r="AF1701">
        <v>0</v>
      </c>
      <c r="AG1701" s="19">
        <v>0</v>
      </c>
      <c r="AH1701">
        <v>0</v>
      </c>
      <c r="AI1701">
        <v>0</v>
      </c>
      <c r="AJ1701">
        <v>0</v>
      </c>
      <c r="AK1701">
        <v>0</v>
      </c>
      <c r="AL1701">
        <v>0</v>
      </c>
      <c r="AM1701">
        <v>0</v>
      </c>
      <c r="AN1701">
        <v>0</v>
      </c>
      <c r="AO1701">
        <v>0</v>
      </c>
      <c r="AP1701">
        <v>0</v>
      </c>
      <c r="AQ1701">
        <v>0</v>
      </c>
      <c r="AR1701">
        <v>0</v>
      </c>
      <c r="AS1701">
        <v>0</v>
      </c>
      <c r="AT1701">
        <v>0</v>
      </c>
      <c r="AU1701">
        <v>0</v>
      </c>
      <c r="AV1701">
        <v>0</v>
      </c>
      <c r="AW1701">
        <v>0</v>
      </c>
      <c r="AX1701">
        <v>0</v>
      </c>
      <c r="AY1701">
        <v>0</v>
      </c>
      <c r="AZ1701">
        <v>0</v>
      </c>
      <c r="BA1701">
        <v>0</v>
      </c>
      <c r="BB1701">
        <v>0</v>
      </c>
      <c r="BC1701">
        <v>0</v>
      </c>
      <c r="BD1701">
        <v>0</v>
      </c>
      <c r="BE1701">
        <v>0</v>
      </c>
      <c r="BF1701">
        <v>0</v>
      </c>
      <c r="BG1701">
        <v>0</v>
      </c>
      <c r="BH1701">
        <v>0</v>
      </c>
      <c r="BI1701">
        <v>0</v>
      </c>
      <c r="BJ1701">
        <v>0</v>
      </c>
      <c r="BK1701">
        <v>0</v>
      </c>
      <c r="BL1701">
        <v>0</v>
      </c>
      <c r="BM1701">
        <v>0</v>
      </c>
      <c r="BN1701">
        <v>0</v>
      </c>
      <c r="BO1701">
        <v>0</v>
      </c>
      <c r="BP1701">
        <v>0</v>
      </c>
      <c r="BQ1701">
        <v>0</v>
      </c>
      <c r="BR1701">
        <v>0</v>
      </c>
      <c r="BS1701">
        <v>0</v>
      </c>
      <c r="BT1701">
        <v>0</v>
      </c>
      <c r="BU1701">
        <v>0</v>
      </c>
      <c r="BV1701">
        <v>0</v>
      </c>
      <c r="BW1701">
        <v>0</v>
      </c>
      <c r="BX1701" s="10">
        <v>-25000</v>
      </c>
      <c r="BY1701">
        <v>-25000</v>
      </c>
      <c r="BZ1701">
        <v>-25000</v>
      </c>
      <c r="CA1701">
        <v>-25000</v>
      </c>
      <c r="CB1701">
        <v>-25000</v>
      </c>
      <c r="CC1701">
        <v>0</v>
      </c>
      <c r="CD1701">
        <v>0</v>
      </c>
      <c r="CE1701">
        <v>0</v>
      </c>
    </row>
    <row r="1702" spans="1:83" x14ac:dyDescent="0.35">
      <c r="A1702" s="9" t="str">
        <f t="shared" si="26"/>
        <v>977210.352.12</v>
      </c>
      <c r="B1702" s="52" t="e">
        <f>+IF(MATCH(A1702,List!H$10:H$145,0),"Targeted")</f>
        <v>#N/A</v>
      </c>
      <c r="C1702" s="65"/>
      <c r="D1702" s="151"/>
      <c r="E1702" s="16" t="s">
        <v>1071</v>
      </c>
      <c r="F1702" s="16" t="s">
        <v>1072</v>
      </c>
      <c r="G1702" s="16" t="s">
        <v>298</v>
      </c>
      <c r="H1702" s="16" t="s">
        <v>1072</v>
      </c>
      <c r="I1702" s="16" t="s">
        <v>3016</v>
      </c>
      <c r="J1702" s="16" t="s">
        <v>1944</v>
      </c>
      <c r="K1702" s="17" t="s">
        <v>52</v>
      </c>
      <c r="L1702" s="18" t="s">
        <v>2880</v>
      </c>
      <c r="M1702" s="195" t="s">
        <v>2959</v>
      </c>
      <c r="N1702" s="16" t="s">
        <v>2979</v>
      </c>
      <c r="O1702" s="17" t="s">
        <v>304</v>
      </c>
      <c r="P1702" s="17" t="s">
        <v>305</v>
      </c>
      <c r="Q1702" s="17" t="s">
        <v>306</v>
      </c>
      <c r="R1702">
        <v>0</v>
      </c>
      <c r="S1702">
        <v>0</v>
      </c>
      <c r="T1702">
        <v>0</v>
      </c>
      <c r="U1702">
        <v>0</v>
      </c>
      <c r="V1702">
        <v>0</v>
      </c>
      <c r="W1702">
        <v>0</v>
      </c>
      <c r="X1702">
        <v>0</v>
      </c>
      <c r="Y1702">
        <v>0</v>
      </c>
      <c r="Z1702">
        <v>0</v>
      </c>
      <c r="AA1702">
        <v>0</v>
      </c>
      <c r="AB1702">
        <v>0</v>
      </c>
      <c r="AC1702">
        <v>0</v>
      </c>
      <c r="AD1702">
        <v>0</v>
      </c>
      <c r="AE1702">
        <v>0</v>
      </c>
      <c r="AF1702">
        <v>0</v>
      </c>
      <c r="AG1702" s="19">
        <v>0</v>
      </c>
      <c r="AH1702">
        <v>0</v>
      </c>
      <c r="AI1702">
        <v>0</v>
      </c>
      <c r="AJ1702">
        <v>0</v>
      </c>
      <c r="AK1702">
        <v>0</v>
      </c>
      <c r="AL1702">
        <v>0</v>
      </c>
      <c r="AM1702">
        <v>0</v>
      </c>
      <c r="AN1702">
        <v>0</v>
      </c>
      <c r="AO1702">
        <v>0</v>
      </c>
      <c r="AP1702">
        <v>0</v>
      </c>
      <c r="AQ1702">
        <v>0</v>
      </c>
      <c r="AR1702">
        <v>0</v>
      </c>
      <c r="AS1702">
        <v>0</v>
      </c>
      <c r="AT1702">
        <v>0</v>
      </c>
      <c r="AU1702">
        <v>0</v>
      </c>
      <c r="AV1702">
        <v>0</v>
      </c>
      <c r="AW1702">
        <v>0</v>
      </c>
      <c r="AX1702">
        <v>0</v>
      </c>
      <c r="AY1702">
        <v>0</v>
      </c>
      <c r="AZ1702">
        <v>-1000</v>
      </c>
      <c r="BA1702">
        <v>-22000</v>
      </c>
      <c r="BB1702">
        <v>-2000</v>
      </c>
      <c r="BC1702">
        <v>-1000</v>
      </c>
      <c r="BD1702">
        <v>-5000</v>
      </c>
      <c r="BE1702">
        <v>-1000</v>
      </c>
      <c r="BF1702">
        <v>-1000</v>
      </c>
      <c r="BG1702">
        <v>-12000</v>
      </c>
      <c r="BH1702">
        <v>-1000</v>
      </c>
      <c r="BI1702">
        <v>-1000</v>
      </c>
      <c r="BJ1702">
        <v>0</v>
      </c>
      <c r="BK1702">
        <v>-1000</v>
      </c>
      <c r="BL1702">
        <v>0</v>
      </c>
      <c r="BM1702">
        <v>0</v>
      </c>
      <c r="BN1702">
        <v>0</v>
      </c>
      <c r="BO1702">
        <v>0</v>
      </c>
      <c r="BP1702">
        <v>0</v>
      </c>
      <c r="BQ1702">
        <v>0</v>
      </c>
      <c r="BR1702">
        <v>0</v>
      </c>
      <c r="BS1702">
        <v>0</v>
      </c>
      <c r="BT1702">
        <v>0</v>
      </c>
      <c r="BU1702">
        <v>0</v>
      </c>
      <c r="BV1702">
        <v>0</v>
      </c>
      <c r="BW1702">
        <v>0</v>
      </c>
      <c r="BX1702" s="10">
        <v>0</v>
      </c>
      <c r="BY1702">
        <v>0</v>
      </c>
      <c r="BZ1702">
        <v>-1000</v>
      </c>
      <c r="CA1702">
        <v>-1000</v>
      </c>
      <c r="CB1702">
        <v>-1000</v>
      </c>
      <c r="CC1702">
        <v>-1000</v>
      </c>
      <c r="CD1702">
        <v>-1000</v>
      </c>
      <c r="CE1702">
        <v>-1000</v>
      </c>
    </row>
    <row r="1703" spans="1:83" x14ac:dyDescent="0.35">
      <c r="A1703" s="9" t="str">
        <f t="shared" si="26"/>
        <v>0012.352.12</v>
      </c>
      <c r="B1703" s="52" t="e">
        <f>+IF(MATCH(A1703,List!H$10:H$145,0),"Targeted")</f>
        <v>#N/A</v>
      </c>
      <c r="C1703" s="65"/>
      <c r="D1703" s="151"/>
      <c r="E1703" s="16" t="s">
        <v>1071</v>
      </c>
      <c r="F1703" s="16" t="s">
        <v>1072</v>
      </c>
      <c r="G1703" s="16" t="s">
        <v>940</v>
      </c>
      <c r="H1703" s="16" t="s">
        <v>3017</v>
      </c>
      <c r="I1703" s="16" t="s">
        <v>3018</v>
      </c>
      <c r="J1703" s="16" t="s">
        <v>3019</v>
      </c>
      <c r="K1703" s="17" t="s">
        <v>52</v>
      </c>
      <c r="L1703" s="18" t="s">
        <v>2880</v>
      </c>
      <c r="M1703" s="195" t="s">
        <v>2959</v>
      </c>
      <c r="N1703" s="16" t="s">
        <v>2979</v>
      </c>
      <c r="O1703" s="17" t="s">
        <v>304</v>
      </c>
      <c r="P1703" s="17" t="s">
        <v>305</v>
      </c>
      <c r="Q1703" s="17" t="s">
        <v>306</v>
      </c>
      <c r="R1703">
        <v>0</v>
      </c>
      <c r="S1703">
        <v>0</v>
      </c>
      <c r="T1703">
        <v>0</v>
      </c>
      <c r="U1703">
        <v>0</v>
      </c>
      <c r="V1703">
        <v>0</v>
      </c>
      <c r="W1703">
        <v>0</v>
      </c>
      <c r="X1703">
        <v>0</v>
      </c>
      <c r="Y1703">
        <v>0</v>
      </c>
      <c r="Z1703">
        <v>0</v>
      </c>
      <c r="AA1703">
        <v>0</v>
      </c>
      <c r="AB1703">
        <v>0</v>
      </c>
      <c r="AC1703">
        <v>0</v>
      </c>
      <c r="AD1703">
        <v>0</v>
      </c>
      <c r="AE1703">
        <v>0</v>
      </c>
      <c r="AF1703">
        <v>0</v>
      </c>
      <c r="AG1703" s="19">
        <v>0</v>
      </c>
      <c r="AH1703">
        <v>0</v>
      </c>
      <c r="AI1703">
        <v>0</v>
      </c>
      <c r="AJ1703">
        <v>0</v>
      </c>
      <c r="AK1703">
        <v>0</v>
      </c>
      <c r="AL1703">
        <v>0</v>
      </c>
      <c r="AM1703">
        <v>0</v>
      </c>
      <c r="AN1703">
        <v>0</v>
      </c>
      <c r="AO1703">
        <v>0</v>
      </c>
      <c r="AP1703">
        <v>0</v>
      </c>
      <c r="AQ1703">
        <v>0</v>
      </c>
      <c r="AR1703">
        <v>0</v>
      </c>
      <c r="AS1703">
        <v>0</v>
      </c>
      <c r="AT1703">
        <v>0</v>
      </c>
      <c r="AU1703">
        <v>0</v>
      </c>
      <c r="AV1703">
        <v>0</v>
      </c>
      <c r="AW1703">
        <v>0</v>
      </c>
      <c r="AX1703">
        <v>0</v>
      </c>
      <c r="AY1703">
        <v>0</v>
      </c>
      <c r="AZ1703">
        <v>0</v>
      </c>
      <c r="BA1703">
        <v>0</v>
      </c>
      <c r="BB1703">
        <v>1000</v>
      </c>
      <c r="BC1703">
        <v>0</v>
      </c>
      <c r="BD1703">
        <v>-2000</v>
      </c>
      <c r="BE1703">
        <v>-1000</v>
      </c>
      <c r="BF1703">
        <v>0</v>
      </c>
      <c r="BG1703">
        <v>1000</v>
      </c>
      <c r="BH1703">
        <v>0</v>
      </c>
      <c r="BI1703">
        <v>0</v>
      </c>
      <c r="BJ1703">
        <v>0</v>
      </c>
      <c r="BK1703">
        <v>0</v>
      </c>
      <c r="BL1703">
        <v>0</v>
      </c>
      <c r="BM1703">
        <v>0</v>
      </c>
      <c r="BN1703">
        <v>0</v>
      </c>
      <c r="BO1703">
        <v>0</v>
      </c>
      <c r="BP1703">
        <v>0</v>
      </c>
      <c r="BQ1703">
        <v>0</v>
      </c>
      <c r="BR1703">
        <v>0</v>
      </c>
      <c r="BS1703">
        <v>0</v>
      </c>
      <c r="BT1703">
        <v>0</v>
      </c>
      <c r="BU1703">
        <v>0</v>
      </c>
      <c r="BV1703">
        <v>0</v>
      </c>
      <c r="BW1703">
        <v>0</v>
      </c>
      <c r="BX1703" s="10">
        <v>0</v>
      </c>
      <c r="BY1703">
        <v>0</v>
      </c>
      <c r="BZ1703">
        <v>0</v>
      </c>
      <c r="CA1703">
        <v>0</v>
      </c>
      <c r="CB1703">
        <v>0</v>
      </c>
      <c r="CC1703">
        <v>0</v>
      </c>
      <c r="CD1703">
        <v>0</v>
      </c>
      <c r="CE1703">
        <v>0</v>
      </c>
    </row>
    <row r="1704" spans="1:83" x14ac:dyDescent="0.35">
      <c r="A1704" s="9" t="str">
        <f t="shared" si="26"/>
        <v>0012.352.12</v>
      </c>
      <c r="B1704" s="52" t="e">
        <f>+IF(MATCH(A1704,List!H$10:H$145,0),"Targeted")</f>
        <v>#N/A</v>
      </c>
      <c r="C1704" s="65"/>
      <c r="D1704" s="151"/>
      <c r="E1704" s="16" t="s">
        <v>1071</v>
      </c>
      <c r="F1704" s="16" t="s">
        <v>1072</v>
      </c>
      <c r="G1704" s="16" t="s">
        <v>940</v>
      </c>
      <c r="H1704" s="16" t="s">
        <v>3017</v>
      </c>
      <c r="I1704" s="16" t="s">
        <v>3018</v>
      </c>
      <c r="J1704" s="16" t="s">
        <v>3019</v>
      </c>
      <c r="K1704" s="17" t="s">
        <v>52</v>
      </c>
      <c r="L1704" s="18" t="s">
        <v>2880</v>
      </c>
      <c r="M1704" s="195" t="s">
        <v>2959</v>
      </c>
      <c r="N1704" s="16" t="s">
        <v>2979</v>
      </c>
      <c r="O1704" s="17" t="s">
        <v>304</v>
      </c>
      <c r="P1704" s="17" t="s">
        <v>524</v>
      </c>
      <c r="Q1704" s="17" t="s">
        <v>306</v>
      </c>
      <c r="R1704">
        <v>0</v>
      </c>
      <c r="S1704">
        <v>0</v>
      </c>
      <c r="T1704">
        <v>0</v>
      </c>
      <c r="U1704">
        <v>0</v>
      </c>
      <c r="V1704">
        <v>0</v>
      </c>
      <c r="W1704">
        <v>0</v>
      </c>
      <c r="X1704">
        <v>0</v>
      </c>
      <c r="Y1704">
        <v>0</v>
      </c>
      <c r="Z1704">
        <v>0</v>
      </c>
      <c r="AA1704">
        <v>0</v>
      </c>
      <c r="AB1704">
        <v>0</v>
      </c>
      <c r="AC1704">
        <v>0</v>
      </c>
      <c r="AD1704">
        <v>0</v>
      </c>
      <c r="AE1704">
        <v>0</v>
      </c>
      <c r="AF1704">
        <v>0</v>
      </c>
      <c r="AG1704" s="19">
        <v>0</v>
      </c>
      <c r="AH1704">
        <v>0</v>
      </c>
      <c r="AI1704">
        <v>0</v>
      </c>
      <c r="AJ1704">
        <v>0</v>
      </c>
      <c r="AK1704">
        <v>0</v>
      </c>
      <c r="AL1704">
        <v>0</v>
      </c>
      <c r="AM1704">
        <v>0</v>
      </c>
      <c r="AN1704">
        <v>0</v>
      </c>
      <c r="AO1704">
        <v>0</v>
      </c>
      <c r="AP1704">
        <v>0</v>
      </c>
      <c r="AQ1704">
        <v>0</v>
      </c>
      <c r="AR1704">
        <v>0</v>
      </c>
      <c r="AS1704">
        <v>0</v>
      </c>
      <c r="AT1704">
        <v>0</v>
      </c>
      <c r="AU1704">
        <v>0</v>
      </c>
      <c r="AV1704">
        <v>0</v>
      </c>
      <c r="AW1704">
        <v>0</v>
      </c>
      <c r="AX1704">
        <v>0</v>
      </c>
      <c r="AY1704">
        <v>0</v>
      </c>
      <c r="AZ1704">
        <v>0</v>
      </c>
      <c r="BA1704">
        <v>0</v>
      </c>
      <c r="BB1704">
        <v>0</v>
      </c>
      <c r="BC1704">
        <v>6000</v>
      </c>
      <c r="BD1704">
        <v>12000</v>
      </c>
      <c r="BE1704">
        <v>11000</v>
      </c>
      <c r="BF1704">
        <v>11000</v>
      </c>
      <c r="BG1704">
        <v>4000</v>
      </c>
      <c r="BH1704">
        <v>8000</v>
      </c>
      <c r="BI1704">
        <v>7000</v>
      </c>
      <c r="BJ1704">
        <v>4000</v>
      </c>
      <c r="BK1704">
        <v>1000</v>
      </c>
      <c r="BL1704">
        <v>0</v>
      </c>
      <c r="BM1704">
        <v>0</v>
      </c>
      <c r="BN1704">
        <v>0</v>
      </c>
      <c r="BO1704">
        <v>0</v>
      </c>
      <c r="BP1704">
        <v>0</v>
      </c>
      <c r="BQ1704">
        <v>0</v>
      </c>
      <c r="BR1704">
        <v>0</v>
      </c>
      <c r="BS1704">
        <v>0</v>
      </c>
      <c r="BT1704">
        <v>0</v>
      </c>
      <c r="BU1704">
        <v>0</v>
      </c>
      <c r="BV1704">
        <v>0</v>
      </c>
      <c r="BW1704">
        <v>0</v>
      </c>
      <c r="BX1704" s="10">
        <v>0</v>
      </c>
      <c r="BY1704">
        <v>0</v>
      </c>
      <c r="BZ1704">
        <v>0</v>
      </c>
      <c r="CA1704">
        <v>0</v>
      </c>
      <c r="CB1704">
        <v>0</v>
      </c>
      <c r="CC1704">
        <v>0</v>
      </c>
      <c r="CD1704">
        <v>0</v>
      </c>
      <c r="CE1704">
        <v>0</v>
      </c>
    </row>
    <row r="1705" spans="1:83" x14ac:dyDescent="0.35">
      <c r="A1705" s="9" t="str">
        <f t="shared" si="26"/>
        <v>8203.352.12</v>
      </c>
      <c r="B1705" s="52" t="e">
        <f>+IF(MATCH(A1705,List!H$10:H$145,0),"Targeted")</f>
        <v>#N/A</v>
      </c>
      <c r="C1705" s="65"/>
      <c r="D1705" s="151"/>
      <c r="E1705" s="16" t="s">
        <v>1071</v>
      </c>
      <c r="F1705" s="16" t="s">
        <v>1072</v>
      </c>
      <c r="G1705" s="16" t="s">
        <v>940</v>
      </c>
      <c r="H1705" s="16" t="s">
        <v>3017</v>
      </c>
      <c r="I1705" s="16" t="s">
        <v>3020</v>
      </c>
      <c r="J1705" s="16" t="s">
        <v>3021</v>
      </c>
      <c r="K1705" s="17" t="s">
        <v>52</v>
      </c>
      <c r="L1705" s="18" t="s">
        <v>2880</v>
      </c>
      <c r="M1705" s="195" t="s">
        <v>2959</v>
      </c>
      <c r="N1705" s="16" t="s">
        <v>2979</v>
      </c>
      <c r="O1705" s="17" t="s">
        <v>304</v>
      </c>
      <c r="P1705" s="17" t="s">
        <v>305</v>
      </c>
      <c r="Q1705" s="17" t="s">
        <v>306</v>
      </c>
      <c r="R1705">
        <v>0</v>
      </c>
      <c r="S1705">
        <v>0</v>
      </c>
      <c r="T1705">
        <v>0</v>
      </c>
      <c r="U1705">
        <v>0</v>
      </c>
      <c r="V1705">
        <v>0</v>
      </c>
      <c r="W1705">
        <v>0</v>
      </c>
      <c r="X1705">
        <v>0</v>
      </c>
      <c r="Y1705">
        <v>0</v>
      </c>
      <c r="Z1705">
        <v>0</v>
      </c>
      <c r="AA1705">
        <v>0</v>
      </c>
      <c r="AB1705">
        <v>0</v>
      </c>
      <c r="AC1705">
        <v>0</v>
      </c>
      <c r="AD1705">
        <v>0</v>
      </c>
      <c r="AE1705">
        <v>0</v>
      </c>
      <c r="AF1705">
        <v>0</v>
      </c>
      <c r="AG1705" s="19">
        <v>0</v>
      </c>
      <c r="AH1705">
        <v>0</v>
      </c>
      <c r="AI1705">
        <v>0</v>
      </c>
      <c r="AJ1705">
        <v>0</v>
      </c>
      <c r="AK1705">
        <v>0</v>
      </c>
      <c r="AL1705">
        <v>0</v>
      </c>
      <c r="AM1705">
        <v>0</v>
      </c>
      <c r="AN1705">
        <v>0</v>
      </c>
      <c r="AO1705">
        <v>8</v>
      </c>
      <c r="AP1705">
        <v>184</v>
      </c>
      <c r="AQ1705">
        <v>-5</v>
      </c>
      <c r="AR1705">
        <v>41</v>
      </c>
      <c r="AS1705">
        <v>41</v>
      </c>
      <c r="AT1705">
        <v>3382</v>
      </c>
      <c r="AU1705">
        <v>2000</v>
      </c>
      <c r="AV1705">
        <v>780</v>
      </c>
      <c r="AW1705">
        <v>1369</v>
      </c>
      <c r="AX1705">
        <v>1027</v>
      </c>
      <c r="AY1705">
        <v>939</v>
      </c>
      <c r="AZ1705">
        <v>0</v>
      </c>
      <c r="BA1705">
        <v>1000</v>
      </c>
      <c r="BB1705">
        <v>1000</v>
      </c>
      <c r="BC1705">
        <v>1000</v>
      </c>
      <c r="BD1705">
        <v>1000</v>
      </c>
      <c r="BE1705">
        <v>1000</v>
      </c>
      <c r="BF1705">
        <v>1000</v>
      </c>
      <c r="BG1705">
        <v>1000</v>
      </c>
      <c r="BH1705">
        <v>1000</v>
      </c>
      <c r="BI1705">
        <v>0</v>
      </c>
      <c r="BJ1705">
        <v>1000</v>
      </c>
      <c r="BK1705">
        <v>0</v>
      </c>
      <c r="BL1705">
        <v>1000</v>
      </c>
      <c r="BM1705">
        <v>1000</v>
      </c>
      <c r="BN1705">
        <v>1000</v>
      </c>
      <c r="BO1705">
        <v>1000</v>
      </c>
      <c r="BP1705">
        <v>0</v>
      </c>
      <c r="BQ1705">
        <v>1000</v>
      </c>
      <c r="BR1705">
        <v>1000</v>
      </c>
      <c r="BS1705">
        <v>0</v>
      </c>
      <c r="BT1705">
        <v>0</v>
      </c>
      <c r="BU1705">
        <v>0</v>
      </c>
      <c r="BV1705">
        <v>0</v>
      </c>
      <c r="BW1705">
        <v>1000</v>
      </c>
      <c r="BX1705" s="10">
        <v>1000</v>
      </c>
      <c r="BY1705">
        <v>1000</v>
      </c>
      <c r="BZ1705">
        <v>1000</v>
      </c>
      <c r="CA1705">
        <v>1000</v>
      </c>
      <c r="CB1705">
        <v>1000</v>
      </c>
      <c r="CC1705">
        <v>1000</v>
      </c>
      <c r="CD1705">
        <v>1000</v>
      </c>
      <c r="CE1705">
        <v>1000</v>
      </c>
    </row>
    <row r="1706" spans="1:83" x14ac:dyDescent="0.35">
      <c r="A1706" s="9" t="str">
        <f t="shared" si="26"/>
        <v>9913.352.12</v>
      </c>
      <c r="B1706" s="52" t="e">
        <f>+IF(MATCH(A1706,List!H$10:H$145,0),"Targeted")</f>
        <v>#N/A</v>
      </c>
      <c r="C1706" s="65"/>
      <c r="D1706" s="151" t="s">
        <v>7700</v>
      </c>
      <c r="E1706" s="16" t="s">
        <v>1071</v>
      </c>
      <c r="F1706" s="16" t="s">
        <v>1072</v>
      </c>
      <c r="G1706" s="16" t="s">
        <v>940</v>
      </c>
      <c r="H1706" s="16" t="s">
        <v>3017</v>
      </c>
      <c r="I1706" s="16" t="s">
        <v>3022</v>
      </c>
      <c r="J1706" s="16" t="s">
        <v>3017</v>
      </c>
      <c r="K1706" s="17" t="s">
        <v>52</v>
      </c>
      <c r="L1706" s="18" t="s">
        <v>2880</v>
      </c>
      <c r="M1706" s="195" t="s">
        <v>2959</v>
      </c>
      <c r="N1706" s="16" t="s">
        <v>2979</v>
      </c>
      <c r="O1706" s="17" t="s">
        <v>346</v>
      </c>
      <c r="P1706" s="17" t="s">
        <v>305</v>
      </c>
      <c r="Q1706" s="17" t="s">
        <v>306</v>
      </c>
      <c r="R1706">
        <v>4427</v>
      </c>
      <c r="S1706">
        <v>5086</v>
      </c>
      <c r="T1706">
        <v>5174</v>
      </c>
      <c r="U1706">
        <v>7584</v>
      </c>
      <c r="V1706">
        <v>7855</v>
      </c>
      <c r="W1706">
        <v>8333</v>
      </c>
      <c r="X1706">
        <v>8534</v>
      </c>
      <c r="Y1706">
        <v>9452</v>
      </c>
      <c r="Z1706">
        <v>10859</v>
      </c>
      <c r="AA1706">
        <v>11876</v>
      </c>
      <c r="AB1706">
        <v>13273</v>
      </c>
      <c r="AC1706">
        <v>13565</v>
      </c>
      <c r="AD1706">
        <v>14207</v>
      </c>
      <c r="AE1706">
        <v>19021</v>
      </c>
      <c r="AF1706">
        <v>18457</v>
      </c>
      <c r="AG1706" s="19">
        <v>-1701</v>
      </c>
      <c r="AH1706">
        <v>2398</v>
      </c>
      <c r="AI1706">
        <v>16640</v>
      </c>
      <c r="AJ1706">
        <v>39709</v>
      </c>
      <c r="AK1706">
        <v>28260</v>
      </c>
      <c r="AL1706">
        <v>27798</v>
      </c>
      <c r="AM1706">
        <v>32830</v>
      </c>
      <c r="AN1706">
        <v>21368</v>
      </c>
      <c r="AO1706">
        <v>27974</v>
      </c>
      <c r="AP1706">
        <v>26176</v>
      </c>
      <c r="AQ1706">
        <v>38257</v>
      </c>
      <c r="AR1706">
        <v>34288</v>
      </c>
      <c r="AS1706">
        <v>36676</v>
      </c>
      <c r="AT1706">
        <v>40027</v>
      </c>
      <c r="AU1706">
        <v>40214</v>
      </c>
      <c r="AV1706">
        <v>39844</v>
      </c>
      <c r="AW1706">
        <v>43407</v>
      </c>
      <c r="AX1706">
        <v>42380</v>
      </c>
      <c r="AY1706">
        <v>30487</v>
      </c>
      <c r="AZ1706">
        <v>46000</v>
      </c>
      <c r="BA1706">
        <v>53000</v>
      </c>
      <c r="BB1706">
        <v>51000</v>
      </c>
      <c r="BC1706">
        <v>50000</v>
      </c>
      <c r="BD1706">
        <v>43000</v>
      </c>
      <c r="BE1706">
        <v>71000</v>
      </c>
      <c r="BF1706">
        <v>60000</v>
      </c>
      <c r="BG1706">
        <v>76000</v>
      </c>
      <c r="BH1706">
        <v>101000</v>
      </c>
      <c r="BI1706">
        <v>75000</v>
      </c>
      <c r="BJ1706">
        <v>48000</v>
      </c>
      <c r="BK1706">
        <v>55000</v>
      </c>
      <c r="BL1706">
        <v>53000</v>
      </c>
      <c r="BM1706">
        <v>44000</v>
      </c>
      <c r="BN1706">
        <v>20000</v>
      </c>
      <c r="BO1706">
        <v>29000</v>
      </c>
      <c r="BP1706">
        <v>30000</v>
      </c>
      <c r="BQ1706">
        <v>23000</v>
      </c>
      <c r="BR1706">
        <v>59000</v>
      </c>
      <c r="BS1706">
        <v>51000</v>
      </c>
      <c r="BT1706">
        <v>34000</v>
      </c>
      <c r="BU1706">
        <v>45000</v>
      </c>
      <c r="BV1706">
        <v>50000</v>
      </c>
      <c r="BW1706">
        <v>395000</v>
      </c>
      <c r="BX1706">
        <v>505000</v>
      </c>
      <c r="BY1706">
        <v>10374000</v>
      </c>
      <c r="BZ1706">
        <v>6226000</v>
      </c>
      <c r="CA1706">
        <v>3165000</v>
      </c>
      <c r="CB1706">
        <v>2407000</v>
      </c>
      <c r="CC1706">
        <v>113000</v>
      </c>
      <c r="CD1706">
        <v>117000</v>
      </c>
      <c r="CE1706">
        <v>117000</v>
      </c>
    </row>
    <row r="1707" spans="1:83" x14ac:dyDescent="0.35">
      <c r="A1707" s="9" t="str">
        <f t="shared" si="26"/>
        <v>9913.352.12</v>
      </c>
      <c r="B1707" s="52" t="e">
        <f>+IF(MATCH(A1707,List!H$10:H$145,0),"Targeted")</f>
        <v>#N/A</v>
      </c>
      <c r="C1707" s="65"/>
      <c r="D1707" s="151"/>
      <c r="E1707" s="16" t="s">
        <v>1071</v>
      </c>
      <c r="F1707" s="16" t="s">
        <v>1072</v>
      </c>
      <c r="G1707" s="16" t="s">
        <v>940</v>
      </c>
      <c r="H1707" s="16" t="s">
        <v>3017</v>
      </c>
      <c r="I1707" s="16" t="s">
        <v>3022</v>
      </c>
      <c r="J1707" s="16" t="s">
        <v>3017</v>
      </c>
      <c r="K1707" s="17" t="s">
        <v>52</v>
      </c>
      <c r="L1707" s="18" t="s">
        <v>2880</v>
      </c>
      <c r="M1707" s="195" t="s">
        <v>2959</v>
      </c>
      <c r="N1707" s="16" t="s">
        <v>2979</v>
      </c>
      <c r="O1707" s="17" t="s">
        <v>304</v>
      </c>
      <c r="P1707" s="17" t="s">
        <v>305</v>
      </c>
      <c r="Q1707" s="17" t="s">
        <v>306</v>
      </c>
      <c r="R1707">
        <v>0</v>
      </c>
      <c r="S1707">
        <v>0</v>
      </c>
      <c r="T1707">
        <v>0</v>
      </c>
      <c r="U1707">
        <v>0</v>
      </c>
      <c r="V1707">
        <v>0</v>
      </c>
      <c r="W1707">
        <v>0</v>
      </c>
      <c r="X1707">
        <v>0</v>
      </c>
      <c r="Y1707">
        <v>0</v>
      </c>
      <c r="Z1707">
        <v>0</v>
      </c>
      <c r="AA1707">
        <v>0</v>
      </c>
      <c r="AB1707">
        <v>0</v>
      </c>
      <c r="AC1707">
        <v>0</v>
      </c>
      <c r="AD1707">
        <v>0</v>
      </c>
      <c r="AE1707">
        <v>0</v>
      </c>
      <c r="AF1707">
        <v>0</v>
      </c>
      <c r="AG1707" s="19">
        <v>0</v>
      </c>
      <c r="AH1707">
        <v>0</v>
      </c>
      <c r="AI1707">
        <v>0</v>
      </c>
      <c r="AJ1707">
        <v>0</v>
      </c>
      <c r="AK1707">
        <v>0</v>
      </c>
      <c r="AL1707">
        <v>0</v>
      </c>
      <c r="AM1707">
        <v>0</v>
      </c>
      <c r="AN1707">
        <v>0</v>
      </c>
      <c r="AO1707">
        <v>0</v>
      </c>
      <c r="AP1707">
        <v>0</v>
      </c>
      <c r="AQ1707">
        <v>0</v>
      </c>
      <c r="AR1707">
        <v>0</v>
      </c>
      <c r="AS1707">
        <v>0</v>
      </c>
      <c r="AT1707">
        <v>0</v>
      </c>
      <c r="AU1707">
        <v>0</v>
      </c>
      <c r="AV1707">
        <v>0</v>
      </c>
      <c r="AW1707">
        <v>0</v>
      </c>
      <c r="AX1707">
        <v>0</v>
      </c>
      <c r="AY1707">
        <v>0</v>
      </c>
      <c r="AZ1707">
        <v>0</v>
      </c>
      <c r="BA1707">
        <v>0</v>
      </c>
      <c r="BB1707">
        <v>0</v>
      </c>
      <c r="BC1707">
        <v>0</v>
      </c>
      <c r="BD1707">
        <v>0</v>
      </c>
      <c r="BE1707">
        <v>0</v>
      </c>
      <c r="BF1707">
        <v>0</v>
      </c>
      <c r="BG1707">
        <v>0</v>
      </c>
      <c r="BH1707">
        <v>0</v>
      </c>
      <c r="BI1707">
        <v>0</v>
      </c>
      <c r="BJ1707">
        <v>0</v>
      </c>
      <c r="BK1707">
        <v>0</v>
      </c>
      <c r="BL1707">
        <v>0</v>
      </c>
      <c r="BM1707">
        <v>0</v>
      </c>
      <c r="BN1707">
        <v>0</v>
      </c>
      <c r="BO1707">
        <v>0</v>
      </c>
      <c r="BP1707">
        <v>0</v>
      </c>
      <c r="BQ1707">
        <v>0</v>
      </c>
      <c r="BR1707">
        <v>2000</v>
      </c>
      <c r="BS1707">
        <v>0</v>
      </c>
      <c r="BT1707">
        <v>8000</v>
      </c>
      <c r="BU1707">
        <v>13000</v>
      </c>
      <c r="BV1707">
        <v>13000</v>
      </c>
      <c r="BW1707">
        <v>12000</v>
      </c>
      <c r="BX1707" s="10">
        <v>11000</v>
      </c>
      <c r="BY1707">
        <v>5467000</v>
      </c>
      <c r="BZ1707">
        <v>12167000</v>
      </c>
      <c r="CA1707">
        <v>3182000</v>
      </c>
      <c r="CB1707">
        <v>3185000</v>
      </c>
      <c r="CC1707">
        <v>3061000</v>
      </c>
      <c r="CD1707">
        <v>3061000</v>
      </c>
      <c r="CE1707">
        <v>24000</v>
      </c>
    </row>
    <row r="1708" spans="1:83" x14ac:dyDescent="0.35">
      <c r="A1708" s="9" t="str">
        <f t="shared" si="26"/>
        <v>0113.352.12</v>
      </c>
      <c r="B1708" s="52" t="e">
        <f>+IF(MATCH(A1708,List!H$10:H$145,0),"Targeted")</f>
        <v>#N/A</v>
      </c>
      <c r="C1708" s="65"/>
      <c r="D1708" s="151" t="s">
        <v>7700</v>
      </c>
      <c r="E1708" s="16" t="s">
        <v>1071</v>
      </c>
      <c r="F1708" s="16" t="s">
        <v>1072</v>
      </c>
      <c r="G1708" s="16" t="s">
        <v>1981</v>
      </c>
      <c r="H1708" s="16" t="s">
        <v>3023</v>
      </c>
      <c r="I1708" s="16" t="s">
        <v>211</v>
      </c>
      <c r="J1708" s="16" t="s">
        <v>3024</v>
      </c>
      <c r="K1708" s="17" t="s">
        <v>52</v>
      </c>
      <c r="L1708" s="18" t="s">
        <v>2880</v>
      </c>
      <c r="M1708" s="195" t="s">
        <v>2959</v>
      </c>
      <c r="N1708" s="16" t="s">
        <v>2979</v>
      </c>
      <c r="O1708" s="17" t="s">
        <v>346</v>
      </c>
      <c r="P1708" s="17" t="s">
        <v>305</v>
      </c>
      <c r="Q1708" s="17" t="s">
        <v>306</v>
      </c>
      <c r="R1708">
        <v>0</v>
      </c>
      <c r="S1708">
        <v>0</v>
      </c>
      <c r="T1708">
        <v>0</v>
      </c>
      <c r="U1708">
        <v>0</v>
      </c>
      <c r="V1708">
        <v>0</v>
      </c>
      <c r="W1708">
        <v>0</v>
      </c>
      <c r="X1708">
        <v>0</v>
      </c>
      <c r="Y1708">
        <v>0</v>
      </c>
      <c r="Z1708">
        <v>0</v>
      </c>
      <c r="AA1708">
        <v>0</v>
      </c>
      <c r="AB1708">
        <v>0</v>
      </c>
      <c r="AC1708">
        <v>0</v>
      </c>
      <c r="AD1708">
        <v>0</v>
      </c>
      <c r="AE1708">
        <v>0</v>
      </c>
      <c r="AF1708">
        <v>0</v>
      </c>
      <c r="AG1708" s="19">
        <v>0</v>
      </c>
      <c r="AH1708">
        <v>0</v>
      </c>
      <c r="AI1708">
        <v>0</v>
      </c>
      <c r="AJ1708">
        <v>0</v>
      </c>
      <c r="AK1708">
        <v>0</v>
      </c>
      <c r="AL1708">
        <v>0</v>
      </c>
      <c r="AM1708">
        <v>0</v>
      </c>
      <c r="AN1708">
        <v>0</v>
      </c>
      <c r="AO1708">
        <v>0</v>
      </c>
      <c r="AP1708">
        <v>0</v>
      </c>
      <c r="AQ1708">
        <v>0</v>
      </c>
      <c r="AR1708">
        <v>0</v>
      </c>
      <c r="AS1708">
        <v>0</v>
      </c>
      <c r="AT1708">
        <v>0</v>
      </c>
      <c r="AU1708">
        <v>0</v>
      </c>
      <c r="AV1708">
        <v>0</v>
      </c>
      <c r="AW1708">
        <v>0</v>
      </c>
      <c r="AX1708">
        <v>0</v>
      </c>
      <c r="AY1708">
        <v>0</v>
      </c>
      <c r="AZ1708">
        <v>0</v>
      </c>
      <c r="BA1708">
        <v>0</v>
      </c>
      <c r="BB1708">
        <v>0</v>
      </c>
      <c r="BC1708">
        <v>0</v>
      </c>
      <c r="BD1708">
        <v>0</v>
      </c>
      <c r="BE1708">
        <v>0</v>
      </c>
      <c r="BF1708">
        <v>13000</v>
      </c>
      <c r="BG1708">
        <v>56000</v>
      </c>
      <c r="BH1708">
        <v>84000</v>
      </c>
      <c r="BI1708">
        <v>136000</v>
      </c>
      <c r="BJ1708">
        <v>128000</v>
      </c>
      <c r="BK1708">
        <v>142000</v>
      </c>
      <c r="BL1708">
        <v>75000</v>
      </c>
      <c r="BM1708">
        <v>53000</v>
      </c>
      <c r="BN1708">
        <v>6000</v>
      </c>
      <c r="BO1708">
        <v>9000</v>
      </c>
      <c r="BP1708">
        <v>5000</v>
      </c>
      <c r="BQ1708">
        <v>0</v>
      </c>
      <c r="BR1708">
        <v>0</v>
      </c>
      <c r="BS1708">
        <v>0</v>
      </c>
      <c r="BT1708">
        <v>0</v>
      </c>
      <c r="BU1708">
        <v>0</v>
      </c>
      <c r="BV1708">
        <v>0</v>
      </c>
      <c r="BW1708">
        <v>0</v>
      </c>
      <c r="BX1708">
        <v>0</v>
      </c>
      <c r="BY1708">
        <v>0</v>
      </c>
      <c r="BZ1708">
        <v>0</v>
      </c>
      <c r="CA1708">
        <v>0</v>
      </c>
      <c r="CB1708">
        <v>0</v>
      </c>
      <c r="CC1708">
        <v>0</v>
      </c>
      <c r="CD1708">
        <v>0</v>
      </c>
      <c r="CE1708">
        <v>0</v>
      </c>
    </row>
    <row r="1709" spans="1:83" x14ac:dyDescent="0.35">
      <c r="A1709" s="9" t="str">
        <f t="shared" si="26"/>
        <v>0123.352.12</v>
      </c>
      <c r="B1709" s="52" t="e">
        <f>+IF(MATCH(A1709,List!H$10:H$145,0),"Targeted")</f>
        <v>#N/A</v>
      </c>
      <c r="C1709" s="65"/>
      <c r="D1709" s="151" t="s">
        <v>7700</v>
      </c>
      <c r="E1709" s="16" t="s">
        <v>1071</v>
      </c>
      <c r="F1709" s="16" t="s">
        <v>1072</v>
      </c>
      <c r="G1709" s="16" t="s">
        <v>1981</v>
      </c>
      <c r="H1709" s="16" t="s">
        <v>3023</v>
      </c>
      <c r="I1709" s="16" t="s">
        <v>3025</v>
      </c>
      <c r="J1709" s="16" t="s">
        <v>3026</v>
      </c>
      <c r="K1709" s="17" t="s">
        <v>52</v>
      </c>
      <c r="L1709" s="18" t="s">
        <v>2880</v>
      </c>
      <c r="M1709" s="195" t="s">
        <v>2959</v>
      </c>
      <c r="N1709" s="16" t="s">
        <v>2979</v>
      </c>
      <c r="O1709" s="17" t="s">
        <v>346</v>
      </c>
      <c r="P1709" s="17" t="s">
        <v>305</v>
      </c>
      <c r="Q1709" s="17" t="s">
        <v>306</v>
      </c>
      <c r="R1709">
        <v>0</v>
      </c>
      <c r="S1709">
        <v>0</v>
      </c>
      <c r="T1709">
        <v>0</v>
      </c>
      <c r="U1709">
        <v>0</v>
      </c>
      <c r="V1709">
        <v>0</v>
      </c>
      <c r="W1709">
        <v>0</v>
      </c>
      <c r="X1709">
        <v>0</v>
      </c>
      <c r="Y1709">
        <v>0</v>
      </c>
      <c r="Z1709">
        <v>0</v>
      </c>
      <c r="AA1709">
        <v>0</v>
      </c>
      <c r="AB1709">
        <v>0</v>
      </c>
      <c r="AC1709">
        <v>0</v>
      </c>
      <c r="AD1709">
        <v>0</v>
      </c>
      <c r="AE1709">
        <v>0</v>
      </c>
      <c r="AF1709">
        <v>0</v>
      </c>
      <c r="AG1709" s="19">
        <v>0</v>
      </c>
      <c r="AH1709">
        <v>0</v>
      </c>
      <c r="AI1709">
        <v>0</v>
      </c>
      <c r="AJ1709">
        <v>0</v>
      </c>
      <c r="AK1709">
        <v>0</v>
      </c>
      <c r="AL1709">
        <v>0</v>
      </c>
      <c r="AM1709">
        <v>0</v>
      </c>
      <c r="AN1709">
        <v>0</v>
      </c>
      <c r="AO1709">
        <v>0</v>
      </c>
      <c r="AP1709">
        <v>0</v>
      </c>
      <c r="AQ1709">
        <v>0</v>
      </c>
      <c r="AR1709">
        <v>0</v>
      </c>
      <c r="AS1709">
        <v>0</v>
      </c>
      <c r="AT1709">
        <v>0</v>
      </c>
      <c r="AU1709">
        <v>0</v>
      </c>
      <c r="AV1709">
        <v>0</v>
      </c>
      <c r="AW1709">
        <v>0</v>
      </c>
      <c r="AX1709">
        <v>0</v>
      </c>
      <c r="AY1709">
        <v>0</v>
      </c>
      <c r="AZ1709">
        <v>0</v>
      </c>
      <c r="BA1709">
        <v>0</v>
      </c>
      <c r="BB1709">
        <v>0</v>
      </c>
      <c r="BC1709">
        <v>0</v>
      </c>
      <c r="BD1709">
        <v>0</v>
      </c>
      <c r="BE1709">
        <v>0</v>
      </c>
      <c r="BF1709">
        <v>0</v>
      </c>
      <c r="BG1709">
        <v>0</v>
      </c>
      <c r="BH1709">
        <v>0</v>
      </c>
      <c r="BI1709">
        <v>0</v>
      </c>
      <c r="BJ1709">
        <v>0</v>
      </c>
      <c r="BK1709">
        <v>0</v>
      </c>
      <c r="BL1709">
        <v>0</v>
      </c>
      <c r="BM1709">
        <v>0</v>
      </c>
      <c r="BN1709">
        <v>11000</v>
      </c>
      <c r="BO1709">
        <v>13000</v>
      </c>
      <c r="BP1709">
        <v>12000</v>
      </c>
      <c r="BQ1709">
        <v>12000</v>
      </c>
      <c r="BR1709">
        <v>12000</v>
      </c>
      <c r="BS1709">
        <v>13000</v>
      </c>
      <c r="BT1709">
        <v>16000</v>
      </c>
      <c r="BU1709">
        <v>17000</v>
      </c>
      <c r="BV1709">
        <v>17000</v>
      </c>
      <c r="BW1709">
        <v>0</v>
      </c>
      <c r="BX1709">
        <v>0</v>
      </c>
      <c r="BY1709">
        <v>0</v>
      </c>
      <c r="BZ1709">
        <v>0</v>
      </c>
      <c r="CA1709">
        <v>0</v>
      </c>
      <c r="CB1709">
        <v>0</v>
      </c>
      <c r="CC1709">
        <v>0</v>
      </c>
      <c r="CD1709">
        <v>0</v>
      </c>
      <c r="CE1709">
        <v>0</v>
      </c>
    </row>
    <row r="1710" spans="1:83" x14ac:dyDescent="0.35">
      <c r="A1710" s="9" t="str">
        <f t="shared" si="26"/>
        <v>0123.352.12</v>
      </c>
      <c r="B1710" s="52" t="e">
        <f>+IF(MATCH(A1710,List!H$10:H$145,0),"Targeted")</f>
        <v>#N/A</v>
      </c>
      <c r="C1710" s="65"/>
      <c r="D1710" s="151"/>
      <c r="E1710" s="16" t="s">
        <v>1071</v>
      </c>
      <c r="F1710" s="16" t="s">
        <v>1072</v>
      </c>
      <c r="G1710" s="16" t="s">
        <v>1981</v>
      </c>
      <c r="H1710" s="16" t="s">
        <v>3023</v>
      </c>
      <c r="I1710" s="16" t="s">
        <v>3025</v>
      </c>
      <c r="J1710" s="16" t="s">
        <v>3026</v>
      </c>
      <c r="K1710" s="17" t="s">
        <v>52</v>
      </c>
      <c r="L1710" s="18" t="s">
        <v>2880</v>
      </c>
      <c r="M1710" s="195" t="s">
        <v>2959</v>
      </c>
      <c r="N1710" s="16" t="s">
        <v>2979</v>
      </c>
      <c r="O1710" s="17" t="s">
        <v>304</v>
      </c>
      <c r="P1710" s="17" t="s">
        <v>305</v>
      </c>
      <c r="Q1710" s="17" t="s">
        <v>306</v>
      </c>
      <c r="R1710">
        <v>0</v>
      </c>
      <c r="S1710">
        <v>0</v>
      </c>
      <c r="T1710">
        <v>0</v>
      </c>
      <c r="U1710">
        <v>0</v>
      </c>
      <c r="V1710">
        <v>0</v>
      </c>
      <c r="W1710">
        <v>0</v>
      </c>
      <c r="X1710">
        <v>0</v>
      </c>
      <c r="Y1710">
        <v>0</v>
      </c>
      <c r="Z1710">
        <v>0</v>
      </c>
      <c r="AA1710">
        <v>0</v>
      </c>
      <c r="AB1710">
        <v>0</v>
      </c>
      <c r="AC1710">
        <v>0</v>
      </c>
      <c r="AD1710">
        <v>0</v>
      </c>
      <c r="AE1710">
        <v>0</v>
      </c>
      <c r="AF1710">
        <v>0</v>
      </c>
      <c r="AG1710" s="19">
        <v>0</v>
      </c>
      <c r="AH1710">
        <v>0</v>
      </c>
      <c r="AI1710">
        <v>0</v>
      </c>
      <c r="AJ1710">
        <v>0</v>
      </c>
      <c r="AK1710">
        <v>0</v>
      </c>
      <c r="AL1710">
        <v>0</v>
      </c>
      <c r="AM1710">
        <v>0</v>
      </c>
      <c r="AN1710">
        <v>0</v>
      </c>
      <c r="AO1710">
        <v>0</v>
      </c>
      <c r="AP1710">
        <v>0</v>
      </c>
      <c r="AQ1710">
        <v>0</v>
      </c>
      <c r="AR1710">
        <v>0</v>
      </c>
      <c r="AS1710">
        <v>0</v>
      </c>
      <c r="AT1710">
        <v>0</v>
      </c>
      <c r="AU1710">
        <v>0</v>
      </c>
      <c r="AV1710">
        <v>0</v>
      </c>
      <c r="AW1710">
        <v>0</v>
      </c>
      <c r="AX1710">
        <v>0</v>
      </c>
      <c r="AY1710">
        <v>0</v>
      </c>
      <c r="AZ1710">
        <v>0</v>
      </c>
      <c r="BA1710">
        <v>0</v>
      </c>
      <c r="BB1710">
        <v>0</v>
      </c>
      <c r="BC1710">
        <v>0</v>
      </c>
      <c r="BD1710">
        <v>0</v>
      </c>
      <c r="BE1710">
        <v>0</v>
      </c>
      <c r="BF1710">
        <v>0</v>
      </c>
      <c r="BG1710">
        <v>0</v>
      </c>
      <c r="BH1710">
        <v>0</v>
      </c>
      <c r="BI1710">
        <v>0</v>
      </c>
      <c r="BJ1710">
        <v>0</v>
      </c>
      <c r="BK1710">
        <v>0</v>
      </c>
      <c r="BL1710">
        <v>0</v>
      </c>
      <c r="BM1710">
        <v>0</v>
      </c>
      <c r="BN1710">
        <v>1000</v>
      </c>
      <c r="BO1710">
        <v>0</v>
      </c>
      <c r="BP1710">
        <v>0</v>
      </c>
      <c r="BQ1710">
        <v>0</v>
      </c>
      <c r="BR1710">
        <v>0</v>
      </c>
      <c r="BS1710">
        <v>0</v>
      </c>
      <c r="BT1710">
        <v>0</v>
      </c>
      <c r="BU1710">
        <v>1000</v>
      </c>
      <c r="BV1710">
        <v>1000</v>
      </c>
      <c r="BW1710">
        <v>0</v>
      </c>
      <c r="BX1710" s="10">
        <v>0</v>
      </c>
      <c r="BY1710">
        <v>0</v>
      </c>
      <c r="BZ1710">
        <v>0</v>
      </c>
      <c r="CA1710">
        <v>0</v>
      </c>
      <c r="CB1710">
        <v>0</v>
      </c>
      <c r="CC1710">
        <v>0</v>
      </c>
      <c r="CD1710">
        <v>0</v>
      </c>
      <c r="CE1710">
        <v>0</v>
      </c>
    </row>
    <row r="1711" spans="1:83" x14ac:dyDescent="0.35">
      <c r="A1711" s="9" t="str">
        <f t="shared" si="26"/>
        <v>0133.352.12</v>
      </c>
      <c r="B1711" s="52" t="e">
        <f>+IF(MATCH(A1711,List!H$10:H$145,0),"Targeted")</f>
        <v>#N/A</v>
      </c>
      <c r="C1711" s="65"/>
      <c r="D1711" s="151" t="s">
        <v>7700</v>
      </c>
      <c r="E1711" s="16" t="s">
        <v>1071</v>
      </c>
      <c r="F1711" s="16" t="s">
        <v>1072</v>
      </c>
      <c r="G1711" s="16" t="s">
        <v>1981</v>
      </c>
      <c r="H1711" s="16" t="s">
        <v>3023</v>
      </c>
      <c r="I1711" s="16" t="s">
        <v>3027</v>
      </c>
      <c r="J1711" s="16" t="s">
        <v>3028</v>
      </c>
      <c r="K1711" s="17" t="s">
        <v>52</v>
      </c>
      <c r="L1711" s="18" t="s">
        <v>2880</v>
      </c>
      <c r="M1711" s="195" t="s">
        <v>2959</v>
      </c>
      <c r="N1711" s="16" t="s">
        <v>2979</v>
      </c>
      <c r="O1711" s="17" t="s">
        <v>346</v>
      </c>
      <c r="P1711" s="17" t="s">
        <v>305</v>
      </c>
      <c r="Q1711" s="17" t="s">
        <v>306</v>
      </c>
      <c r="R1711">
        <v>0</v>
      </c>
      <c r="S1711">
        <v>0</v>
      </c>
      <c r="T1711">
        <v>0</v>
      </c>
      <c r="U1711">
        <v>0</v>
      </c>
      <c r="V1711">
        <v>0</v>
      </c>
      <c r="W1711">
        <v>0</v>
      </c>
      <c r="X1711">
        <v>0</v>
      </c>
      <c r="Y1711">
        <v>0</v>
      </c>
      <c r="Z1711">
        <v>0</v>
      </c>
      <c r="AA1711">
        <v>0</v>
      </c>
      <c r="AB1711">
        <v>0</v>
      </c>
      <c r="AC1711">
        <v>0</v>
      </c>
      <c r="AD1711">
        <v>0</v>
      </c>
      <c r="AE1711">
        <v>0</v>
      </c>
      <c r="AF1711">
        <v>0</v>
      </c>
      <c r="AG1711" s="19">
        <v>0</v>
      </c>
      <c r="AH1711">
        <v>0</v>
      </c>
      <c r="AI1711">
        <v>0</v>
      </c>
      <c r="AJ1711">
        <v>0</v>
      </c>
      <c r="AK1711">
        <v>0</v>
      </c>
      <c r="AL1711">
        <v>0</v>
      </c>
      <c r="AM1711">
        <v>0</v>
      </c>
      <c r="AN1711">
        <v>0</v>
      </c>
      <c r="AO1711">
        <v>0</v>
      </c>
      <c r="AP1711">
        <v>0</v>
      </c>
      <c r="AQ1711">
        <v>0</v>
      </c>
      <c r="AR1711">
        <v>0</v>
      </c>
      <c r="AS1711">
        <v>0</v>
      </c>
      <c r="AT1711">
        <v>0</v>
      </c>
      <c r="AU1711">
        <v>0</v>
      </c>
      <c r="AV1711">
        <v>0</v>
      </c>
      <c r="AW1711">
        <v>0</v>
      </c>
      <c r="AX1711">
        <v>0</v>
      </c>
      <c r="AY1711">
        <v>0</v>
      </c>
      <c r="AZ1711">
        <v>0</v>
      </c>
      <c r="BA1711">
        <v>0</v>
      </c>
      <c r="BB1711">
        <v>0</v>
      </c>
      <c r="BC1711">
        <v>0</v>
      </c>
      <c r="BD1711">
        <v>0</v>
      </c>
      <c r="BE1711">
        <v>0</v>
      </c>
      <c r="BF1711">
        <v>0</v>
      </c>
      <c r="BG1711">
        <v>0</v>
      </c>
      <c r="BH1711">
        <v>0</v>
      </c>
      <c r="BI1711">
        <v>0</v>
      </c>
      <c r="BJ1711">
        <v>0</v>
      </c>
      <c r="BK1711">
        <v>0</v>
      </c>
      <c r="BL1711">
        <v>0</v>
      </c>
      <c r="BM1711">
        <v>0</v>
      </c>
      <c r="BN1711">
        <v>0</v>
      </c>
      <c r="BO1711">
        <v>0</v>
      </c>
      <c r="BP1711">
        <v>0</v>
      </c>
      <c r="BQ1711">
        <v>0</v>
      </c>
      <c r="BR1711">
        <v>0</v>
      </c>
      <c r="BS1711">
        <v>0</v>
      </c>
      <c r="BT1711">
        <v>0</v>
      </c>
      <c r="BU1711">
        <v>0</v>
      </c>
      <c r="BV1711">
        <v>0</v>
      </c>
      <c r="BW1711">
        <v>0</v>
      </c>
      <c r="BX1711">
        <v>0</v>
      </c>
      <c r="BY1711">
        <v>0</v>
      </c>
      <c r="BZ1711">
        <v>18000</v>
      </c>
      <c r="CA1711">
        <v>53000</v>
      </c>
      <c r="CB1711">
        <v>70000</v>
      </c>
      <c r="CC1711">
        <v>0</v>
      </c>
      <c r="CD1711">
        <v>0</v>
      </c>
      <c r="CE1711">
        <v>0</v>
      </c>
    </row>
    <row r="1712" spans="1:83" x14ac:dyDescent="0.35">
      <c r="A1712" s="9" t="str">
        <f t="shared" si="26"/>
        <v>0503.352.12</v>
      </c>
      <c r="B1712" s="52" t="e">
        <f>+IF(MATCH(A1712,List!H$10:H$145,0),"Targeted")</f>
        <v>#N/A</v>
      </c>
      <c r="C1712" s="65"/>
      <c r="D1712" s="151" t="s">
        <v>7700</v>
      </c>
      <c r="E1712" s="16" t="s">
        <v>1071</v>
      </c>
      <c r="F1712" s="16" t="s">
        <v>1072</v>
      </c>
      <c r="G1712" s="16" t="s">
        <v>1981</v>
      </c>
      <c r="H1712" s="16" t="s">
        <v>3023</v>
      </c>
      <c r="I1712" s="16" t="s">
        <v>3029</v>
      </c>
      <c r="J1712" s="16" t="s">
        <v>3030</v>
      </c>
      <c r="K1712" s="17" t="s">
        <v>52</v>
      </c>
      <c r="L1712" s="18" t="s">
        <v>2880</v>
      </c>
      <c r="M1712" s="195" t="s">
        <v>2959</v>
      </c>
      <c r="N1712" s="16" t="s">
        <v>2979</v>
      </c>
      <c r="O1712" s="17" t="s">
        <v>346</v>
      </c>
      <c r="P1712" s="17" t="s">
        <v>305</v>
      </c>
      <c r="Q1712" s="17" t="s">
        <v>306</v>
      </c>
      <c r="R1712">
        <v>0</v>
      </c>
      <c r="S1712">
        <v>0</v>
      </c>
      <c r="T1712">
        <v>0</v>
      </c>
      <c r="U1712">
        <v>0</v>
      </c>
      <c r="V1712">
        <v>0</v>
      </c>
      <c r="W1712">
        <v>0</v>
      </c>
      <c r="X1712">
        <v>0</v>
      </c>
      <c r="Y1712">
        <v>0</v>
      </c>
      <c r="Z1712">
        <v>0</v>
      </c>
      <c r="AA1712">
        <v>0</v>
      </c>
      <c r="AB1712">
        <v>0</v>
      </c>
      <c r="AC1712">
        <v>0</v>
      </c>
      <c r="AD1712">
        <v>0</v>
      </c>
      <c r="AE1712">
        <v>0</v>
      </c>
      <c r="AF1712">
        <v>0</v>
      </c>
      <c r="AG1712" s="19">
        <v>0</v>
      </c>
      <c r="AH1712">
        <v>0</v>
      </c>
      <c r="AI1712">
        <v>0</v>
      </c>
      <c r="AJ1712">
        <v>0</v>
      </c>
      <c r="AK1712">
        <v>0</v>
      </c>
      <c r="AL1712">
        <v>0</v>
      </c>
      <c r="AM1712">
        <v>0</v>
      </c>
      <c r="AN1712">
        <v>0</v>
      </c>
      <c r="AO1712">
        <v>0</v>
      </c>
      <c r="AP1712">
        <v>0</v>
      </c>
      <c r="AQ1712">
        <v>0</v>
      </c>
      <c r="AR1712">
        <v>0</v>
      </c>
      <c r="AS1712">
        <v>0</v>
      </c>
      <c r="AT1712">
        <v>0</v>
      </c>
      <c r="AU1712">
        <v>0</v>
      </c>
      <c r="AV1712">
        <v>0</v>
      </c>
      <c r="AW1712">
        <v>0</v>
      </c>
      <c r="AX1712">
        <v>0</v>
      </c>
      <c r="AY1712">
        <v>0</v>
      </c>
      <c r="AZ1712">
        <v>0</v>
      </c>
      <c r="BA1712">
        <v>0</v>
      </c>
      <c r="BB1712">
        <v>0</v>
      </c>
      <c r="BC1712">
        <v>0</v>
      </c>
      <c r="BD1712">
        <v>0</v>
      </c>
      <c r="BE1712">
        <v>0</v>
      </c>
      <c r="BF1712">
        <v>0</v>
      </c>
      <c r="BG1712">
        <v>0</v>
      </c>
      <c r="BH1712">
        <v>0</v>
      </c>
      <c r="BI1712">
        <v>0</v>
      </c>
      <c r="BJ1712">
        <v>0</v>
      </c>
      <c r="BK1712">
        <v>0</v>
      </c>
      <c r="BL1712">
        <v>0</v>
      </c>
      <c r="BM1712">
        <v>0</v>
      </c>
      <c r="BN1712">
        <v>0</v>
      </c>
      <c r="BO1712">
        <v>0</v>
      </c>
      <c r="BP1712">
        <v>0</v>
      </c>
      <c r="BQ1712">
        <v>0</v>
      </c>
      <c r="BR1712">
        <v>8000</v>
      </c>
      <c r="BS1712">
        <v>7000</v>
      </c>
      <c r="BT1712">
        <v>7000</v>
      </c>
      <c r="BU1712">
        <v>8000</v>
      </c>
      <c r="BV1712">
        <v>9000</v>
      </c>
      <c r="BW1712">
        <v>0</v>
      </c>
      <c r="BX1712">
        <v>0</v>
      </c>
      <c r="BY1712">
        <v>0</v>
      </c>
      <c r="BZ1712">
        <v>0</v>
      </c>
      <c r="CA1712">
        <v>0</v>
      </c>
      <c r="CB1712">
        <v>0</v>
      </c>
      <c r="CC1712">
        <v>0</v>
      </c>
      <c r="CD1712">
        <v>0</v>
      </c>
      <c r="CE1712">
        <v>0</v>
      </c>
    </row>
    <row r="1713" spans="1:83" x14ac:dyDescent="0.35">
      <c r="A1713" s="9" t="str">
        <f t="shared" si="26"/>
        <v>0705.352.12</v>
      </c>
      <c r="B1713" s="52" t="e">
        <f>+IF(MATCH(A1713,List!H$10:H$145,0),"Targeted")</f>
        <v>#N/A</v>
      </c>
      <c r="C1713" s="65"/>
      <c r="D1713" s="151" t="s">
        <v>7700</v>
      </c>
      <c r="E1713" s="16" t="s">
        <v>1071</v>
      </c>
      <c r="F1713" s="16" t="s">
        <v>1072</v>
      </c>
      <c r="G1713" s="16" t="s">
        <v>1981</v>
      </c>
      <c r="H1713" s="16" t="s">
        <v>3023</v>
      </c>
      <c r="I1713" s="16" t="s">
        <v>3031</v>
      </c>
      <c r="J1713" s="16" t="s">
        <v>3023</v>
      </c>
      <c r="K1713" s="17" t="s">
        <v>52</v>
      </c>
      <c r="L1713" s="18" t="s">
        <v>2880</v>
      </c>
      <c r="M1713" s="195" t="s">
        <v>2959</v>
      </c>
      <c r="N1713" s="16" t="s">
        <v>2979</v>
      </c>
      <c r="O1713" s="17" t="s">
        <v>346</v>
      </c>
      <c r="P1713" s="17" t="s">
        <v>305</v>
      </c>
      <c r="Q1713" s="17" t="s">
        <v>306</v>
      </c>
      <c r="R1713">
        <v>0</v>
      </c>
      <c r="S1713">
        <v>0</v>
      </c>
      <c r="T1713">
        <v>0</v>
      </c>
      <c r="U1713">
        <v>0</v>
      </c>
      <c r="V1713">
        <v>0</v>
      </c>
      <c r="W1713">
        <v>0</v>
      </c>
      <c r="X1713">
        <v>0</v>
      </c>
      <c r="Y1713">
        <v>0</v>
      </c>
      <c r="Z1713">
        <v>0</v>
      </c>
      <c r="AA1713">
        <v>0</v>
      </c>
      <c r="AB1713">
        <v>0</v>
      </c>
      <c r="AC1713">
        <v>0</v>
      </c>
      <c r="AD1713">
        <v>0</v>
      </c>
      <c r="AE1713">
        <v>0</v>
      </c>
      <c r="AF1713">
        <v>0</v>
      </c>
      <c r="AG1713" s="19">
        <v>0</v>
      </c>
      <c r="AH1713">
        <v>0</v>
      </c>
      <c r="AI1713">
        <v>380</v>
      </c>
      <c r="AJ1713">
        <v>1110</v>
      </c>
      <c r="AK1713">
        <v>1196</v>
      </c>
      <c r="AL1713">
        <v>1353</v>
      </c>
      <c r="AM1713">
        <v>1715</v>
      </c>
      <c r="AN1713">
        <v>1275</v>
      </c>
      <c r="AO1713">
        <v>1495</v>
      </c>
      <c r="AP1713">
        <v>1582</v>
      </c>
      <c r="AQ1713">
        <v>1620</v>
      </c>
      <c r="AR1713">
        <v>1503</v>
      </c>
      <c r="AS1713">
        <v>1719</v>
      </c>
      <c r="AT1713">
        <v>1704</v>
      </c>
      <c r="AU1713">
        <v>5897</v>
      </c>
      <c r="AV1713">
        <v>6724</v>
      </c>
      <c r="AW1713">
        <v>7867</v>
      </c>
      <c r="AX1713">
        <v>8317</v>
      </c>
      <c r="AY1713">
        <v>8124</v>
      </c>
      <c r="AZ1713">
        <v>8000</v>
      </c>
      <c r="BA1713">
        <v>19000</v>
      </c>
      <c r="BB1713">
        <v>21000</v>
      </c>
      <c r="BC1713">
        <v>21000</v>
      </c>
      <c r="BD1713">
        <v>23000</v>
      </c>
      <c r="BE1713">
        <v>24000</v>
      </c>
      <c r="BF1713">
        <v>26000</v>
      </c>
      <c r="BG1713">
        <v>27000</v>
      </c>
      <c r="BH1713">
        <v>28000</v>
      </c>
      <c r="BI1713">
        <v>32000</v>
      </c>
      <c r="BJ1713">
        <v>34000</v>
      </c>
      <c r="BK1713">
        <v>31000</v>
      </c>
      <c r="BL1713">
        <v>33000</v>
      </c>
      <c r="BM1713">
        <v>0</v>
      </c>
      <c r="BN1713">
        <v>0</v>
      </c>
      <c r="BO1713">
        <v>0</v>
      </c>
      <c r="BP1713">
        <v>0</v>
      </c>
      <c r="BQ1713">
        <v>0</v>
      </c>
      <c r="BR1713">
        <v>0</v>
      </c>
      <c r="BS1713">
        <v>0</v>
      </c>
      <c r="BT1713">
        <v>0</v>
      </c>
      <c r="BU1713">
        <v>0</v>
      </c>
      <c r="BV1713">
        <v>0</v>
      </c>
      <c r="BW1713">
        <v>0</v>
      </c>
      <c r="BX1713">
        <v>0</v>
      </c>
      <c r="BY1713">
        <v>0</v>
      </c>
      <c r="BZ1713">
        <v>0</v>
      </c>
      <c r="CA1713">
        <v>0</v>
      </c>
      <c r="CB1713">
        <v>0</v>
      </c>
      <c r="CC1713">
        <v>0</v>
      </c>
      <c r="CD1713">
        <v>0</v>
      </c>
      <c r="CE1713">
        <v>0</v>
      </c>
    </row>
    <row r="1714" spans="1:83" x14ac:dyDescent="0.35">
      <c r="A1714" s="9" t="str">
        <f t="shared" si="26"/>
        <v>0705.352.12</v>
      </c>
      <c r="B1714" s="52" t="e">
        <f>+IF(MATCH(A1714,List!H$10:H$145,0),"Targeted")</f>
        <v>#N/A</v>
      </c>
      <c r="C1714" s="65"/>
      <c r="D1714" s="151"/>
      <c r="E1714" s="16" t="s">
        <v>1071</v>
      </c>
      <c r="F1714" s="16" t="s">
        <v>1072</v>
      </c>
      <c r="G1714" s="16" t="s">
        <v>1981</v>
      </c>
      <c r="H1714" s="16" t="s">
        <v>3023</v>
      </c>
      <c r="I1714" s="16" t="s">
        <v>3031</v>
      </c>
      <c r="J1714" s="16" t="s">
        <v>3023</v>
      </c>
      <c r="K1714" s="17" t="s">
        <v>52</v>
      </c>
      <c r="L1714" s="18" t="s">
        <v>2880</v>
      </c>
      <c r="M1714" s="195" t="s">
        <v>2959</v>
      </c>
      <c r="N1714" s="16" t="s">
        <v>2979</v>
      </c>
      <c r="O1714" s="17" t="s">
        <v>304</v>
      </c>
      <c r="P1714" s="17" t="s">
        <v>305</v>
      </c>
      <c r="Q1714" s="17" t="s">
        <v>306</v>
      </c>
      <c r="R1714">
        <v>0</v>
      </c>
      <c r="S1714">
        <v>0</v>
      </c>
      <c r="T1714">
        <v>0</v>
      </c>
      <c r="U1714">
        <v>0</v>
      </c>
      <c r="V1714">
        <v>0</v>
      </c>
      <c r="W1714">
        <v>0</v>
      </c>
      <c r="X1714">
        <v>0</v>
      </c>
      <c r="Y1714">
        <v>0</v>
      </c>
      <c r="Z1714">
        <v>0</v>
      </c>
      <c r="AA1714">
        <v>0</v>
      </c>
      <c r="AB1714">
        <v>0</v>
      </c>
      <c r="AC1714">
        <v>0</v>
      </c>
      <c r="AD1714">
        <v>0</v>
      </c>
      <c r="AE1714">
        <v>0</v>
      </c>
      <c r="AF1714">
        <v>0</v>
      </c>
      <c r="AG1714" s="19">
        <v>0</v>
      </c>
      <c r="AH1714">
        <v>0</v>
      </c>
      <c r="AI1714">
        <v>0</v>
      </c>
      <c r="AJ1714">
        <v>0</v>
      </c>
      <c r="AK1714">
        <v>0</v>
      </c>
      <c r="AL1714">
        <v>0</v>
      </c>
      <c r="AM1714">
        <v>0</v>
      </c>
      <c r="AN1714">
        <v>0</v>
      </c>
      <c r="AO1714">
        <v>0</v>
      </c>
      <c r="AP1714">
        <v>0</v>
      </c>
      <c r="AQ1714">
        <v>0</v>
      </c>
      <c r="AR1714">
        <v>0</v>
      </c>
      <c r="AS1714">
        <v>0</v>
      </c>
      <c r="AT1714">
        <v>0</v>
      </c>
      <c r="AU1714">
        <v>0</v>
      </c>
      <c r="AV1714">
        <v>0</v>
      </c>
      <c r="AW1714">
        <v>0</v>
      </c>
      <c r="AX1714">
        <v>0</v>
      </c>
      <c r="AY1714">
        <v>0</v>
      </c>
      <c r="AZ1714">
        <v>0</v>
      </c>
      <c r="BA1714">
        <v>0</v>
      </c>
      <c r="BB1714">
        <v>0</v>
      </c>
      <c r="BC1714">
        <v>0</v>
      </c>
      <c r="BD1714">
        <v>0</v>
      </c>
      <c r="BE1714">
        <v>0</v>
      </c>
      <c r="BF1714">
        <v>0</v>
      </c>
      <c r="BG1714">
        <v>0</v>
      </c>
      <c r="BH1714">
        <v>1000</v>
      </c>
      <c r="BI1714">
        <v>0</v>
      </c>
      <c r="BJ1714">
        <v>2000</v>
      </c>
      <c r="BK1714">
        <v>2000</v>
      </c>
      <c r="BL1714">
        <v>2000</v>
      </c>
      <c r="BM1714">
        <v>0</v>
      </c>
      <c r="BN1714">
        <v>0</v>
      </c>
      <c r="BO1714">
        <v>0</v>
      </c>
      <c r="BP1714">
        <v>0</v>
      </c>
      <c r="BQ1714">
        <v>0</v>
      </c>
      <c r="BR1714">
        <v>0</v>
      </c>
      <c r="BS1714">
        <v>0</v>
      </c>
      <c r="BT1714">
        <v>0</v>
      </c>
      <c r="BU1714">
        <v>0</v>
      </c>
      <c r="BV1714">
        <v>0</v>
      </c>
      <c r="BW1714">
        <v>0</v>
      </c>
      <c r="BX1714" s="10">
        <v>0</v>
      </c>
      <c r="BY1714">
        <v>0</v>
      </c>
      <c r="BZ1714">
        <v>0</v>
      </c>
      <c r="CA1714">
        <v>0</v>
      </c>
      <c r="CB1714">
        <v>0</v>
      </c>
      <c r="CC1714">
        <v>0</v>
      </c>
      <c r="CD1714">
        <v>0</v>
      </c>
      <c r="CE1714">
        <v>0</v>
      </c>
    </row>
    <row r="1715" spans="1:83" x14ac:dyDescent="0.35">
      <c r="A1715" s="9" t="str">
        <f t="shared" si="26"/>
        <v>0706.352.12</v>
      </c>
      <c r="B1715" s="52" t="e">
        <f>+IF(MATCH(A1715,List!H$10:H$145,0),"Targeted")</f>
        <v>#N/A</v>
      </c>
      <c r="C1715" s="65"/>
      <c r="D1715" s="151" t="s">
        <v>7700</v>
      </c>
      <c r="E1715" s="16" t="s">
        <v>1071</v>
      </c>
      <c r="F1715" s="16" t="s">
        <v>1072</v>
      </c>
      <c r="G1715" s="16" t="s">
        <v>1981</v>
      </c>
      <c r="H1715" s="16" t="s">
        <v>3023</v>
      </c>
      <c r="I1715" s="16" t="s">
        <v>739</v>
      </c>
      <c r="J1715" s="16" t="s">
        <v>3032</v>
      </c>
      <c r="K1715" s="17" t="s">
        <v>52</v>
      </c>
      <c r="L1715" s="18" t="s">
        <v>2880</v>
      </c>
      <c r="M1715" s="195" t="s">
        <v>2959</v>
      </c>
      <c r="N1715" s="16" t="s">
        <v>2979</v>
      </c>
      <c r="O1715" s="17" t="s">
        <v>346</v>
      </c>
      <c r="P1715" s="17" t="s">
        <v>305</v>
      </c>
      <c r="Q1715" s="17" t="s">
        <v>306</v>
      </c>
      <c r="R1715">
        <v>0</v>
      </c>
      <c r="S1715">
        <v>0</v>
      </c>
      <c r="T1715">
        <v>0</v>
      </c>
      <c r="U1715">
        <v>0</v>
      </c>
      <c r="V1715">
        <v>0</v>
      </c>
      <c r="W1715">
        <v>0</v>
      </c>
      <c r="X1715">
        <v>0</v>
      </c>
      <c r="Y1715">
        <v>0</v>
      </c>
      <c r="Z1715">
        <v>0</v>
      </c>
      <c r="AA1715">
        <v>0</v>
      </c>
      <c r="AB1715">
        <v>0</v>
      </c>
      <c r="AC1715">
        <v>0</v>
      </c>
      <c r="AD1715">
        <v>0</v>
      </c>
      <c r="AE1715">
        <v>0</v>
      </c>
      <c r="AF1715">
        <v>0</v>
      </c>
      <c r="AG1715" s="19">
        <v>0</v>
      </c>
      <c r="AH1715">
        <v>0</v>
      </c>
      <c r="AI1715">
        <v>0</v>
      </c>
      <c r="AJ1715">
        <v>0</v>
      </c>
      <c r="AK1715">
        <v>0</v>
      </c>
      <c r="AL1715">
        <v>0</v>
      </c>
      <c r="AM1715">
        <v>0</v>
      </c>
      <c r="AN1715">
        <v>0</v>
      </c>
      <c r="AO1715">
        <v>0</v>
      </c>
      <c r="AP1715">
        <v>0</v>
      </c>
      <c r="AQ1715">
        <v>0</v>
      </c>
      <c r="AR1715">
        <v>0</v>
      </c>
      <c r="AS1715">
        <v>0</v>
      </c>
      <c r="AT1715">
        <v>0</v>
      </c>
      <c r="AU1715">
        <v>0</v>
      </c>
      <c r="AV1715">
        <v>0</v>
      </c>
      <c r="AW1715">
        <v>0</v>
      </c>
      <c r="AX1715">
        <v>0</v>
      </c>
      <c r="AY1715">
        <v>0</v>
      </c>
      <c r="AZ1715">
        <v>0</v>
      </c>
      <c r="BA1715">
        <v>0</v>
      </c>
      <c r="BB1715">
        <v>0</v>
      </c>
      <c r="BC1715">
        <v>0</v>
      </c>
      <c r="BD1715">
        <v>0</v>
      </c>
      <c r="BE1715">
        <v>0</v>
      </c>
      <c r="BF1715">
        <v>0</v>
      </c>
      <c r="BG1715">
        <v>0</v>
      </c>
      <c r="BH1715">
        <v>0</v>
      </c>
      <c r="BI1715">
        <v>0</v>
      </c>
      <c r="BJ1715">
        <v>0</v>
      </c>
      <c r="BK1715">
        <v>0</v>
      </c>
      <c r="BL1715">
        <v>0</v>
      </c>
      <c r="BM1715">
        <v>0</v>
      </c>
      <c r="BN1715">
        <v>14000</v>
      </c>
      <c r="BO1715">
        <v>14000</v>
      </c>
      <c r="BP1715">
        <v>13000</v>
      </c>
      <c r="BQ1715">
        <v>13000</v>
      </c>
      <c r="BR1715">
        <v>14000</v>
      </c>
      <c r="BS1715">
        <v>12000</v>
      </c>
      <c r="BT1715">
        <v>13000</v>
      </c>
      <c r="BU1715">
        <v>13000</v>
      </c>
      <c r="BV1715">
        <v>14000</v>
      </c>
      <c r="BW1715">
        <v>0</v>
      </c>
      <c r="BX1715">
        <v>0</v>
      </c>
      <c r="BY1715">
        <v>0</v>
      </c>
      <c r="BZ1715">
        <v>0</v>
      </c>
      <c r="CA1715">
        <v>0</v>
      </c>
      <c r="CB1715">
        <v>0</v>
      </c>
      <c r="CC1715">
        <v>0</v>
      </c>
      <c r="CD1715">
        <v>0</v>
      </c>
      <c r="CE1715">
        <v>0</v>
      </c>
    </row>
    <row r="1716" spans="1:83" x14ac:dyDescent="0.35">
      <c r="A1716" s="9" t="str">
        <f t="shared" si="26"/>
        <v>4609.352.12</v>
      </c>
      <c r="B1716" s="52" t="e">
        <f>+IF(MATCH(A1716,List!H$10:H$145,0),"Targeted")</f>
        <v>#N/A</v>
      </c>
      <c r="C1716" s="65"/>
      <c r="D1716" s="151" t="s">
        <v>7700</v>
      </c>
      <c r="E1716" s="16" t="s">
        <v>1071</v>
      </c>
      <c r="F1716" s="16" t="s">
        <v>1072</v>
      </c>
      <c r="G1716" s="16" t="s">
        <v>1981</v>
      </c>
      <c r="H1716" s="16" t="s">
        <v>3023</v>
      </c>
      <c r="I1716" s="16" t="s">
        <v>3033</v>
      </c>
      <c r="J1716" s="16" t="s">
        <v>1273</v>
      </c>
      <c r="K1716" s="17" t="s">
        <v>52</v>
      </c>
      <c r="L1716" s="18" t="s">
        <v>2880</v>
      </c>
      <c r="M1716" s="195" t="s">
        <v>2959</v>
      </c>
      <c r="N1716" s="16" t="s">
        <v>2979</v>
      </c>
      <c r="O1716" s="17" t="s">
        <v>346</v>
      </c>
      <c r="P1716" s="17" t="s">
        <v>305</v>
      </c>
      <c r="Q1716" s="17" t="s">
        <v>306</v>
      </c>
      <c r="R1716">
        <v>0</v>
      </c>
      <c r="S1716">
        <v>0</v>
      </c>
      <c r="T1716">
        <v>0</v>
      </c>
      <c r="U1716">
        <v>0</v>
      </c>
      <c r="V1716">
        <v>0</v>
      </c>
      <c r="W1716">
        <v>11</v>
      </c>
      <c r="X1716">
        <v>-204</v>
      </c>
      <c r="Y1716">
        <v>551</v>
      </c>
      <c r="Z1716">
        <v>-63</v>
      </c>
      <c r="AA1716">
        <v>-66</v>
      </c>
      <c r="AB1716">
        <v>781</v>
      </c>
      <c r="AC1716">
        <v>-171</v>
      </c>
      <c r="AD1716">
        <v>3075</v>
      </c>
      <c r="AE1716">
        <v>-2890</v>
      </c>
      <c r="AF1716">
        <v>-5024</v>
      </c>
      <c r="AG1716" s="19">
        <v>-1352</v>
      </c>
      <c r="AH1716">
        <v>2112</v>
      </c>
      <c r="AI1716">
        <v>-5333</v>
      </c>
      <c r="AJ1716">
        <v>14174</v>
      </c>
      <c r="AK1716">
        <v>-259</v>
      </c>
      <c r="AL1716">
        <v>348</v>
      </c>
      <c r="AM1716">
        <v>-9238</v>
      </c>
      <c r="AN1716">
        <v>-4026</v>
      </c>
      <c r="AO1716">
        <v>-1761</v>
      </c>
      <c r="AP1716">
        <v>5401</v>
      </c>
      <c r="AQ1716">
        <v>4487</v>
      </c>
      <c r="AR1716">
        <v>5779</v>
      </c>
      <c r="AS1716">
        <v>1455</v>
      </c>
      <c r="AT1716">
        <v>4680</v>
      </c>
      <c r="AU1716">
        <v>4699</v>
      </c>
      <c r="AV1716">
        <v>-16678</v>
      </c>
      <c r="AW1716">
        <v>13844</v>
      </c>
      <c r="AX1716">
        <v>-13142</v>
      </c>
      <c r="AY1716">
        <v>-1940</v>
      </c>
      <c r="AZ1716">
        <v>-18000</v>
      </c>
      <c r="BA1716">
        <v>48000</v>
      </c>
      <c r="BB1716">
        <v>-31000</v>
      </c>
      <c r="BC1716">
        <v>-2000</v>
      </c>
      <c r="BD1716">
        <v>-4000</v>
      </c>
      <c r="BE1716">
        <v>0</v>
      </c>
      <c r="BF1716">
        <v>26000</v>
      </c>
      <c r="BG1716">
        <v>-43000</v>
      </c>
      <c r="BH1716">
        <v>11000</v>
      </c>
      <c r="BI1716">
        <v>-15000</v>
      </c>
      <c r="BJ1716">
        <v>68000</v>
      </c>
      <c r="BK1716">
        <v>-47000</v>
      </c>
      <c r="BL1716">
        <v>12000</v>
      </c>
      <c r="BM1716">
        <v>-18000</v>
      </c>
      <c r="BN1716">
        <v>46000</v>
      </c>
      <c r="BO1716">
        <v>17000</v>
      </c>
      <c r="BP1716">
        <v>43000</v>
      </c>
      <c r="BQ1716">
        <v>-95000</v>
      </c>
      <c r="BR1716">
        <v>42000</v>
      </c>
      <c r="BS1716">
        <v>-28000</v>
      </c>
      <c r="BT1716">
        <v>-22000</v>
      </c>
      <c r="BU1716">
        <v>-21000</v>
      </c>
      <c r="BV1716">
        <v>-47000</v>
      </c>
      <c r="BW1716">
        <v>-36000</v>
      </c>
      <c r="BX1716">
        <v>-53000</v>
      </c>
      <c r="BY1716">
        <v>-36000</v>
      </c>
      <c r="BZ1716">
        <v>587000</v>
      </c>
      <c r="CA1716">
        <v>-49000</v>
      </c>
      <c r="CB1716">
        <v>-3000</v>
      </c>
      <c r="CC1716">
        <v>-4000</v>
      </c>
      <c r="CD1716">
        <v>-4000</v>
      </c>
      <c r="CE1716">
        <v>-4000</v>
      </c>
    </row>
    <row r="1717" spans="1:83" x14ac:dyDescent="0.35">
      <c r="A1717" s="9" t="str">
        <f t="shared" si="26"/>
        <v>9914.352.12</v>
      </c>
      <c r="B1717" s="52" t="e">
        <f>+IF(MATCH(A1717,List!H$10:H$145,0),"Targeted")</f>
        <v>#N/A</v>
      </c>
      <c r="C1717" s="65"/>
      <c r="D1717" s="151" t="s">
        <v>7700</v>
      </c>
      <c r="E1717" s="16" t="s">
        <v>1071</v>
      </c>
      <c r="F1717" s="16" t="s">
        <v>1072</v>
      </c>
      <c r="G1717" s="16" t="s">
        <v>1981</v>
      </c>
      <c r="H1717" s="16" t="s">
        <v>3023</v>
      </c>
      <c r="I1717" s="16" t="s">
        <v>3034</v>
      </c>
      <c r="J1717" s="16" t="s">
        <v>3023</v>
      </c>
      <c r="K1717" s="17" t="s">
        <v>52</v>
      </c>
      <c r="L1717" s="18" t="s">
        <v>2880</v>
      </c>
      <c r="M1717" s="195" t="s">
        <v>2959</v>
      </c>
      <c r="N1717" s="16" t="s">
        <v>2979</v>
      </c>
      <c r="O1717" s="17" t="s">
        <v>346</v>
      </c>
      <c r="P1717" s="17" t="s">
        <v>305</v>
      </c>
      <c r="Q1717" s="17" t="s">
        <v>306</v>
      </c>
      <c r="R1717">
        <v>0</v>
      </c>
      <c r="S1717">
        <v>0</v>
      </c>
      <c r="T1717">
        <v>0</v>
      </c>
      <c r="U1717">
        <v>0</v>
      </c>
      <c r="V1717">
        <v>0</v>
      </c>
      <c r="W1717">
        <v>0</v>
      </c>
      <c r="X1717">
        <v>0</v>
      </c>
      <c r="Y1717">
        <v>0</v>
      </c>
      <c r="Z1717">
        <v>0</v>
      </c>
      <c r="AA1717">
        <v>0</v>
      </c>
      <c r="AB1717">
        <v>0</v>
      </c>
      <c r="AC1717">
        <v>0</v>
      </c>
      <c r="AD1717">
        <v>0</v>
      </c>
      <c r="AE1717">
        <v>0</v>
      </c>
      <c r="AF1717">
        <v>0</v>
      </c>
      <c r="AG1717" s="19">
        <v>0</v>
      </c>
      <c r="AH1717">
        <v>0</v>
      </c>
      <c r="AI1717">
        <v>0</v>
      </c>
      <c r="AJ1717">
        <v>0</v>
      </c>
      <c r="AK1717">
        <v>0</v>
      </c>
      <c r="AL1717">
        <v>0</v>
      </c>
      <c r="AM1717">
        <v>0</v>
      </c>
      <c r="AN1717">
        <v>0</v>
      </c>
      <c r="AO1717">
        <v>0</v>
      </c>
      <c r="AP1717">
        <v>0</v>
      </c>
      <c r="AQ1717">
        <v>0</v>
      </c>
      <c r="AR1717">
        <v>0</v>
      </c>
      <c r="AS1717">
        <v>0</v>
      </c>
      <c r="AT1717">
        <v>0</v>
      </c>
      <c r="AU1717">
        <v>0</v>
      </c>
      <c r="AV1717">
        <v>0</v>
      </c>
      <c r="AW1717">
        <v>0</v>
      </c>
      <c r="AX1717">
        <v>0</v>
      </c>
      <c r="AY1717">
        <v>0</v>
      </c>
      <c r="AZ1717">
        <v>0</v>
      </c>
      <c r="BA1717">
        <v>0</v>
      </c>
      <c r="BB1717">
        <v>0</v>
      </c>
      <c r="BC1717">
        <v>0</v>
      </c>
      <c r="BD1717">
        <v>0</v>
      </c>
      <c r="BE1717">
        <v>0</v>
      </c>
      <c r="BF1717">
        <v>0</v>
      </c>
      <c r="BG1717">
        <v>0</v>
      </c>
      <c r="BH1717">
        <v>0</v>
      </c>
      <c r="BI1717">
        <v>0</v>
      </c>
      <c r="BJ1717">
        <v>0</v>
      </c>
      <c r="BK1717">
        <v>0</v>
      </c>
      <c r="BL1717">
        <v>0</v>
      </c>
      <c r="BM1717">
        <v>0</v>
      </c>
      <c r="BN1717">
        <v>0</v>
      </c>
      <c r="BO1717">
        <v>0</v>
      </c>
      <c r="BP1717">
        <v>0</v>
      </c>
      <c r="BQ1717">
        <v>0</v>
      </c>
      <c r="BR1717">
        <v>0</v>
      </c>
      <c r="BS1717">
        <v>0</v>
      </c>
      <c r="BT1717">
        <v>0</v>
      </c>
      <c r="BU1717">
        <v>0</v>
      </c>
      <c r="BV1717">
        <v>0</v>
      </c>
      <c r="BW1717">
        <v>173000</v>
      </c>
      <c r="BX1717">
        <v>181000</v>
      </c>
      <c r="BY1717">
        <v>186000</v>
      </c>
      <c r="BZ1717">
        <v>320000</v>
      </c>
      <c r="CA1717">
        <v>294000</v>
      </c>
      <c r="CB1717">
        <v>306000</v>
      </c>
      <c r="CC1717">
        <v>312000</v>
      </c>
      <c r="CD1717">
        <v>319000</v>
      </c>
      <c r="CE1717">
        <v>328000</v>
      </c>
    </row>
    <row r="1718" spans="1:83" x14ac:dyDescent="0.35">
      <c r="A1718" s="9" t="str">
        <f t="shared" si="26"/>
        <v>9914.352.12</v>
      </c>
      <c r="B1718" s="52" t="e">
        <f>+IF(MATCH(A1718,List!H$10:H$145,0),"Targeted")</f>
        <v>#N/A</v>
      </c>
      <c r="C1718" s="65"/>
      <c r="D1718" s="151"/>
      <c r="E1718" s="16" t="s">
        <v>1071</v>
      </c>
      <c r="F1718" s="16" t="s">
        <v>1072</v>
      </c>
      <c r="G1718" s="16" t="s">
        <v>1981</v>
      </c>
      <c r="H1718" s="16" t="s">
        <v>3023</v>
      </c>
      <c r="I1718" s="16" t="s">
        <v>3034</v>
      </c>
      <c r="J1718" s="16" t="s">
        <v>3023</v>
      </c>
      <c r="K1718" s="17" t="s">
        <v>52</v>
      </c>
      <c r="L1718" s="18" t="s">
        <v>2880</v>
      </c>
      <c r="M1718" s="195" t="s">
        <v>2959</v>
      </c>
      <c r="N1718" s="16" t="s">
        <v>2979</v>
      </c>
      <c r="O1718" s="17" t="s">
        <v>304</v>
      </c>
      <c r="P1718" s="17" t="s">
        <v>305</v>
      </c>
      <c r="Q1718" s="17" t="s">
        <v>306</v>
      </c>
      <c r="R1718">
        <v>0</v>
      </c>
      <c r="S1718">
        <v>0</v>
      </c>
      <c r="T1718">
        <v>0</v>
      </c>
      <c r="U1718">
        <v>0</v>
      </c>
      <c r="V1718">
        <v>0</v>
      </c>
      <c r="W1718">
        <v>0</v>
      </c>
      <c r="X1718">
        <v>0</v>
      </c>
      <c r="Y1718">
        <v>0</v>
      </c>
      <c r="Z1718">
        <v>0</v>
      </c>
      <c r="AA1718">
        <v>0</v>
      </c>
      <c r="AB1718">
        <v>0</v>
      </c>
      <c r="AC1718">
        <v>0</v>
      </c>
      <c r="AD1718">
        <v>0</v>
      </c>
      <c r="AE1718">
        <v>0</v>
      </c>
      <c r="AF1718">
        <v>0</v>
      </c>
      <c r="AG1718" s="19">
        <v>0</v>
      </c>
      <c r="AH1718">
        <v>0</v>
      </c>
      <c r="AI1718">
        <v>0</v>
      </c>
      <c r="AJ1718">
        <v>0</v>
      </c>
      <c r="AK1718">
        <v>0</v>
      </c>
      <c r="AL1718">
        <v>0</v>
      </c>
      <c r="AM1718">
        <v>0</v>
      </c>
      <c r="AN1718">
        <v>0</v>
      </c>
      <c r="AO1718">
        <v>0</v>
      </c>
      <c r="AP1718">
        <v>0</v>
      </c>
      <c r="AQ1718">
        <v>0</v>
      </c>
      <c r="AR1718">
        <v>0</v>
      </c>
      <c r="AS1718">
        <v>0</v>
      </c>
      <c r="AT1718">
        <v>0</v>
      </c>
      <c r="AU1718">
        <v>0</v>
      </c>
      <c r="AV1718">
        <v>0</v>
      </c>
      <c r="AW1718">
        <v>0</v>
      </c>
      <c r="AX1718">
        <v>0</v>
      </c>
      <c r="AY1718">
        <v>0</v>
      </c>
      <c r="AZ1718">
        <v>0</v>
      </c>
      <c r="BA1718">
        <v>0</v>
      </c>
      <c r="BB1718">
        <v>0</v>
      </c>
      <c r="BC1718">
        <v>0</v>
      </c>
      <c r="BD1718">
        <v>0</v>
      </c>
      <c r="BE1718">
        <v>0</v>
      </c>
      <c r="BF1718">
        <v>0</v>
      </c>
      <c r="BG1718">
        <v>0</v>
      </c>
      <c r="BH1718">
        <v>0</v>
      </c>
      <c r="BI1718">
        <v>0</v>
      </c>
      <c r="BJ1718">
        <v>0</v>
      </c>
      <c r="BK1718">
        <v>0</v>
      </c>
      <c r="BL1718">
        <v>0</v>
      </c>
      <c r="BM1718">
        <v>0</v>
      </c>
      <c r="BN1718">
        <v>0</v>
      </c>
      <c r="BO1718">
        <v>0</v>
      </c>
      <c r="BP1718">
        <v>0</v>
      </c>
      <c r="BQ1718">
        <v>0</v>
      </c>
      <c r="BR1718">
        <v>0</v>
      </c>
      <c r="BS1718">
        <v>0</v>
      </c>
      <c r="BT1718">
        <v>0</v>
      </c>
      <c r="BU1718">
        <v>0</v>
      </c>
      <c r="BV1718">
        <v>0</v>
      </c>
      <c r="BW1718">
        <v>0</v>
      </c>
      <c r="BX1718" s="10">
        <v>1000</v>
      </c>
      <c r="BY1718">
        <v>0</v>
      </c>
      <c r="BZ1718">
        <v>0</v>
      </c>
      <c r="CA1718">
        <v>0</v>
      </c>
      <c r="CB1718">
        <v>0</v>
      </c>
      <c r="CC1718">
        <v>0</v>
      </c>
      <c r="CD1718">
        <v>0</v>
      </c>
      <c r="CE1718">
        <v>0</v>
      </c>
    </row>
    <row r="1719" spans="1:83" x14ac:dyDescent="0.35">
      <c r="A1719" s="9" t="str">
        <f t="shared" si="26"/>
        <v>9915.352.12</v>
      </c>
      <c r="B1719" s="52" t="e">
        <f>+IF(MATCH(A1719,List!H$10:H$145,0),"Targeted")</f>
        <v>#N/A</v>
      </c>
      <c r="C1719" s="65"/>
      <c r="D1719" s="151" t="s">
        <v>7700</v>
      </c>
      <c r="E1719" s="16" t="s">
        <v>1071</v>
      </c>
      <c r="F1719" s="16" t="s">
        <v>1072</v>
      </c>
      <c r="G1719" s="16" t="s">
        <v>469</v>
      </c>
      <c r="H1719" s="16" t="s">
        <v>3035</v>
      </c>
      <c r="I1719" s="16" t="s">
        <v>3036</v>
      </c>
      <c r="J1719" s="16" t="s">
        <v>1838</v>
      </c>
      <c r="K1719" s="17" t="s">
        <v>52</v>
      </c>
      <c r="L1719" s="18" t="s">
        <v>2880</v>
      </c>
      <c r="M1719" s="195" t="s">
        <v>2959</v>
      </c>
      <c r="N1719" s="16" t="s">
        <v>2979</v>
      </c>
      <c r="O1719" s="17" t="s">
        <v>346</v>
      </c>
      <c r="P1719" s="17" t="s">
        <v>305</v>
      </c>
      <c r="Q1719" s="17" t="s">
        <v>306</v>
      </c>
      <c r="R1719">
        <v>0</v>
      </c>
      <c r="S1719">
        <v>0</v>
      </c>
      <c r="T1719">
        <v>0</v>
      </c>
      <c r="U1719">
        <v>0</v>
      </c>
      <c r="V1719">
        <v>0</v>
      </c>
      <c r="W1719">
        <v>0</v>
      </c>
      <c r="X1719">
        <v>0</v>
      </c>
      <c r="Y1719">
        <v>0</v>
      </c>
      <c r="Z1719">
        <v>0</v>
      </c>
      <c r="AA1719">
        <v>0</v>
      </c>
      <c r="AB1719">
        <v>0</v>
      </c>
      <c r="AC1719">
        <v>0</v>
      </c>
      <c r="AD1719">
        <v>0</v>
      </c>
      <c r="AE1719">
        <v>0</v>
      </c>
      <c r="AF1719">
        <v>0</v>
      </c>
      <c r="AG1719" s="19">
        <v>0</v>
      </c>
      <c r="AH1719">
        <v>0</v>
      </c>
      <c r="AI1719">
        <v>0</v>
      </c>
      <c r="AJ1719">
        <v>0</v>
      </c>
      <c r="AK1719">
        <v>0</v>
      </c>
      <c r="AL1719">
        <v>0</v>
      </c>
      <c r="AM1719">
        <v>0</v>
      </c>
      <c r="AN1719">
        <v>0</v>
      </c>
      <c r="AO1719">
        <v>0</v>
      </c>
      <c r="AP1719">
        <v>0</v>
      </c>
      <c r="AQ1719">
        <v>0</v>
      </c>
      <c r="AR1719">
        <v>0</v>
      </c>
      <c r="AS1719">
        <v>0</v>
      </c>
      <c r="AT1719">
        <v>0</v>
      </c>
      <c r="AU1719">
        <v>0</v>
      </c>
      <c r="AV1719">
        <v>0</v>
      </c>
      <c r="AW1719">
        <v>0</v>
      </c>
      <c r="AX1719">
        <v>0</v>
      </c>
      <c r="AY1719">
        <v>0</v>
      </c>
      <c r="AZ1719">
        <v>0</v>
      </c>
      <c r="BA1719">
        <v>0</v>
      </c>
      <c r="BB1719">
        <v>0</v>
      </c>
      <c r="BC1719">
        <v>0</v>
      </c>
      <c r="BD1719">
        <v>0</v>
      </c>
      <c r="BE1719">
        <v>0</v>
      </c>
      <c r="BF1719">
        <v>0</v>
      </c>
      <c r="BG1719">
        <v>0</v>
      </c>
      <c r="BH1719">
        <v>0</v>
      </c>
      <c r="BI1719">
        <v>0</v>
      </c>
      <c r="BJ1719">
        <v>0</v>
      </c>
      <c r="BK1719">
        <v>0</v>
      </c>
      <c r="BL1719">
        <v>0</v>
      </c>
      <c r="BM1719">
        <v>33000</v>
      </c>
      <c r="BN1719">
        <v>72000</v>
      </c>
      <c r="BO1719">
        <v>156000</v>
      </c>
      <c r="BP1719">
        <v>104000</v>
      </c>
      <c r="BQ1719">
        <v>36000</v>
      </c>
      <c r="BR1719">
        <v>0</v>
      </c>
      <c r="BS1719">
        <v>0</v>
      </c>
      <c r="BT1719">
        <v>0</v>
      </c>
      <c r="BU1719">
        <v>0</v>
      </c>
      <c r="BV1719">
        <v>0</v>
      </c>
      <c r="BW1719">
        <v>0</v>
      </c>
      <c r="BX1719">
        <v>0</v>
      </c>
      <c r="BY1719">
        <v>0</v>
      </c>
      <c r="BZ1719">
        <v>0</v>
      </c>
      <c r="CA1719">
        <v>0</v>
      </c>
      <c r="CB1719">
        <v>0</v>
      </c>
      <c r="CC1719">
        <v>0</v>
      </c>
      <c r="CD1719">
        <v>0</v>
      </c>
      <c r="CE1719">
        <v>0</v>
      </c>
    </row>
    <row r="1720" spans="1:83" x14ac:dyDescent="0.35">
      <c r="A1720" s="9" t="str">
        <f t="shared" si="26"/>
        <v>9915.352.12</v>
      </c>
      <c r="B1720" s="52" t="e">
        <f>+IF(MATCH(A1720,List!H$10:H$145,0),"Targeted")</f>
        <v>#N/A</v>
      </c>
      <c r="C1720" s="65"/>
      <c r="D1720" s="151" t="s">
        <v>7700</v>
      </c>
      <c r="E1720" s="16" t="s">
        <v>1071</v>
      </c>
      <c r="F1720" s="16" t="s">
        <v>1072</v>
      </c>
      <c r="G1720" s="16" t="s">
        <v>469</v>
      </c>
      <c r="H1720" s="16" t="s">
        <v>3035</v>
      </c>
      <c r="I1720" s="16" t="s">
        <v>3036</v>
      </c>
      <c r="J1720" s="16" t="s">
        <v>1838</v>
      </c>
      <c r="K1720" s="17" t="s">
        <v>52</v>
      </c>
      <c r="L1720" s="18" t="s">
        <v>2880</v>
      </c>
      <c r="M1720" s="195" t="s">
        <v>2959</v>
      </c>
      <c r="N1720" s="16" t="s">
        <v>2979</v>
      </c>
      <c r="O1720" s="17" t="s">
        <v>346</v>
      </c>
      <c r="P1720" s="17" t="s">
        <v>524</v>
      </c>
      <c r="Q1720" s="17" t="s">
        <v>306</v>
      </c>
      <c r="R1720">
        <v>0</v>
      </c>
      <c r="S1720">
        <v>0</v>
      </c>
      <c r="T1720">
        <v>0</v>
      </c>
      <c r="U1720">
        <v>0</v>
      </c>
      <c r="V1720">
        <v>0</v>
      </c>
      <c r="W1720">
        <v>0</v>
      </c>
      <c r="X1720">
        <v>0</v>
      </c>
      <c r="Y1720">
        <v>0</v>
      </c>
      <c r="Z1720">
        <v>0</v>
      </c>
      <c r="AA1720">
        <v>0</v>
      </c>
      <c r="AB1720">
        <v>0</v>
      </c>
      <c r="AC1720">
        <v>0</v>
      </c>
      <c r="AD1720">
        <v>0</v>
      </c>
      <c r="AE1720">
        <v>0</v>
      </c>
      <c r="AF1720">
        <v>0</v>
      </c>
      <c r="AG1720" s="19">
        <v>0</v>
      </c>
      <c r="AH1720">
        <v>0</v>
      </c>
      <c r="AI1720">
        <v>0</v>
      </c>
      <c r="AJ1720">
        <v>0</v>
      </c>
      <c r="AK1720">
        <v>0</v>
      </c>
      <c r="AL1720">
        <v>0</v>
      </c>
      <c r="AM1720">
        <v>0</v>
      </c>
      <c r="AN1720">
        <v>0</v>
      </c>
      <c r="AO1720">
        <v>0</v>
      </c>
      <c r="AP1720">
        <v>0</v>
      </c>
      <c r="AQ1720">
        <v>0</v>
      </c>
      <c r="AR1720">
        <v>0</v>
      </c>
      <c r="AS1720">
        <v>0</v>
      </c>
      <c r="AT1720">
        <v>0</v>
      </c>
      <c r="AU1720">
        <v>0</v>
      </c>
      <c r="AV1720">
        <v>0</v>
      </c>
      <c r="AW1720">
        <v>0</v>
      </c>
      <c r="AX1720">
        <v>0</v>
      </c>
      <c r="AY1720">
        <v>0</v>
      </c>
      <c r="AZ1720">
        <v>0</v>
      </c>
      <c r="BA1720">
        <v>0</v>
      </c>
      <c r="BB1720">
        <v>0</v>
      </c>
      <c r="BC1720">
        <v>0</v>
      </c>
      <c r="BD1720">
        <v>0</v>
      </c>
      <c r="BE1720">
        <v>0</v>
      </c>
      <c r="BF1720">
        <v>0</v>
      </c>
      <c r="BG1720">
        <v>0</v>
      </c>
      <c r="BH1720">
        <v>0</v>
      </c>
      <c r="BI1720">
        <v>0</v>
      </c>
      <c r="BJ1720">
        <v>0</v>
      </c>
      <c r="BK1720">
        <v>0</v>
      </c>
      <c r="BL1720">
        <v>0</v>
      </c>
      <c r="BM1720">
        <v>0</v>
      </c>
      <c r="BN1720">
        <v>0</v>
      </c>
      <c r="BO1720">
        <v>18000</v>
      </c>
      <c r="BP1720">
        <v>20000</v>
      </c>
      <c r="BQ1720">
        <v>20000</v>
      </c>
      <c r="BR1720">
        <v>0</v>
      </c>
      <c r="BS1720">
        <v>0</v>
      </c>
      <c r="BT1720">
        <v>0</v>
      </c>
      <c r="BU1720">
        <v>0</v>
      </c>
      <c r="BV1720">
        <v>0</v>
      </c>
      <c r="BW1720">
        <v>0</v>
      </c>
      <c r="BX1720">
        <v>0</v>
      </c>
      <c r="BY1720">
        <v>0</v>
      </c>
      <c r="BZ1720">
        <v>0</v>
      </c>
      <c r="CA1720">
        <v>0</v>
      </c>
      <c r="CB1720">
        <v>0</v>
      </c>
      <c r="CC1720">
        <v>0</v>
      </c>
      <c r="CD1720">
        <v>0</v>
      </c>
      <c r="CE1720">
        <v>0</v>
      </c>
    </row>
    <row r="1721" spans="1:83" x14ac:dyDescent="0.35">
      <c r="A1721" s="9" t="str">
        <f t="shared" si="26"/>
        <v>9915.352.12</v>
      </c>
      <c r="B1721" s="52" t="e">
        <f>+IF(MATCH(A1721,List!H$10:H$145,0),"Targeted")</f>
        <v>#N/A</v>
      </c>
      <c r="C1721" s="65"/>
      <c r="D1721" s="151"/>
      <c r="E1721" s="16" t="s">
        <v>1071</v>
      </c>
      <c r="F1721" s="16" t="s">
        <v>1072</v>
      </c>
      <c r="G1721" s="16" t="s">
        <v>469</v>
      </c>
      <c r="H1721" s="16" t="s">
        <v>3035</v>
      </c>
      <c r="I1721" s="16" t="s">
        <v>3036</v>
      </c>
      <c r="J1721" s="16" t="s">
        <v>1838</v>
      </c>
      <c r="K1721" s="17" t="s">
        <v>52</v>
      </c>
      <c r="L1721" s="18" t="s">
        <v>2880</v>
      </c>
      <c r="M1721" s="195" t="s">
        <v>2959</v>
      </c>
      <c r="N1721" s="16" t="s">
        <v>2979</v>
      </c>
      <c r="O1721" s="17" t="s">
        <v>304</v>
      </c>
      <c r="P1721" s="17" t="s">
        <v>305</v>
      </c>
      <c r="Q1721" s="17" t="s">
        <v>306</v>
      </c>
      <c r="R1721">
        <v>0</v>
      </c>
      <c r="S1721">
        <v>0</v>
      </c>
      <c r="T1721">
        <v>0</v>
      </c>
      <c r="U1721">
        <v>0</v>
      </c>
      <c r="V1721">
        <v>0</v>
      </c>
      <c r="W1721">
        <v>0</v>
      </c>
      <c r="X1721">
        <v>0</v>
      </c>
      <c r="Y1721">
        <v>0</v>
      </c>
      <c r="Z1721">
        <v>0</v>
      </c>
      <c r="AA1721">
        <v>0</v>
      </c>
      <c r="AB1721">
        <v>0</v>
      </c>
      <c r="AC1721">
        <v>0</v>
      </c>
      <c r="AD1721">
        <v>0</v>
      </c>
      <c r="AE1721">
        <v>0</v>
      </c>
      <c r="AF1721">
        <v>0</v>
      </c>
      <c r="AG1721" s="19">
        <v>0</v>
      </c>
      <c r="AH1721">
        <v>0</v>
      </c>
      <c r="AI1721">
        <v>0</v>
      </c>
      <c r="AJ1721">
        <v>0</v>
      </c>
      <c r="AK1721">
        <v>0</v>
      </c>
      <c r="AL1721">
        <v>0</v>
      </c>
      <c r="AM1721">
        <v>0</v>
      </c>
      <c r="AN1721">
        <v>0</v>
      </c>
      <c r="AO1721">
        <v>0</v>
      </c>
      <c r="AP1721">
        <v>0</v>
      </c>
      <c r="AQ1721">
        <v>0</v>
      </c>
      <c r="AR1721">
        <v>0</v>
      </c>
      <c r="AS1721">
        <v>0</v>
      </c>
      <c r="AT1721">
        <v>0</v>
      </c>
      <c r="AU1721">
        <v>0</v>
      </c>
      <c r="AV1721">
        <v>0</v>
      </c>
      <c r="AW1721">
        <v>0</v>
      </c>
      <c r="AX1721">
        <v>0</v>
      </c>
      <c r="AY1721">
        <v>0</v>
      </c>
      <c r="AZ1721">
        <v>0</v>
      </c>
      <c r="BA1721">
        <v>0</v>
      </c>
      <c r="BB1721">
        <v>0</v>
      </c>
      <c r="BC1721">
        <v>0</v>
      </c>
      <c r="BD1721">
        <v>0</v>
      </c>
      <c r="BE1721">
        <v>0</v>
      </c>
      <c r="BF1721">
        <v>0</v>
      </c>
      <c r="BG1721">
        <v>0</v>
      </c>
      <c r="BH1721">
        <v>0</v>
      </c>
      <c r="BI1721">
        <v>0</v>
      </c>
      <c r="BJ1721">
        <v>0</v>
      </c>
      <c r="BK1721">
        <v>0</v>
      </c>
      <c r="BL1721">
        <v>0</v>
      </c>
      <c r="BM1721">
        <v>2000</v>
      </c>
      <c r="BN1721">
        <v>0</v>
      </c>
      <c r="BO1721">
        <v>0</v>
      </c>
      <c r="BP1721">
        <v>0</v>
      </c>
      <c r="BQ1721">
        <v>0</v>
      </c>
      <c r="BR1721">
        <v>0</v>
      </c>
      <c r="BS1721">
        <v>0</v>
      </c>
      <c r="BT1721">
        <v>0</v>
      </c>
      <c r="BU1721">
        <v>0</v>
      </c>
      <c r="BV1721">
        <v>0</v>
      </c>
      <c r="BW1721">
        <v>0</v>
      </c>
      <c r="BX1721" s="10">
        <v>0</v>
      </c>
      <c r="BY1721">
        <v>0</v>
      </c>
      <c r="BZ1721">
        <v>0</v>
      </c>
      <c r="CA1721">
        <v>0</v>
      </c>
      <c r="CB1721">
        <v>0</v>
      </c>
      <c r="CC1721">
        <v>0</v>
      </c>
      <c r="CD1721">
        <v>0</v>
      </c>
      <c r="CE1721">
        <v>0</v>
      </c>
    </row>
    <row r="1722" spans="1:83" x14ac:dyDescent="0.35">
      <c r="A1722" s="9" t="str">
        <f t="shared" si="26"/>
        <v>3800.352.12</v>
      </c>
      <c r="B1722" s="52" t="e">
        <f>+IF(MATCH(A1722,List!H$10:H$145,0),"Targeted")</f>
        <v>#N/A</v>
      </c>
      <c r="C1722" s="65"/>
      <c r="D1722" s="151" t="s">
        <v>7700</v>
      </c>
      <c r="E1722" s="16" t="s">
        <v>1071</v>
      </c>
      <c r="F1722" s="16" t="s">
        <v>1072</v>
      </c>
      <c r="G1722" s="16" t="s">
        <v>1029</v>
      </c>
      <c r="H1722" s="16" t="s">
        <v>3037</v>
      </c>
      <c r="I1722" s="16" t="s">
        <v>3038</v>
      </c>
      <c r="J1722" s="16" t="s">
        <v>3037</v>
      </c>
      <c r="K1722" s="17" t="s">
        <v>52</v>
      </c>
      <c r="L1722" s="18" t="s">
        <v>2880</v>
      </c>
      <c r="M1722" s="195" t="s">
        <v>2959</v>
      </c>
      <c r="N1722" s="16" t="s">
        <v>2979</v>
      </c>
      <c r="O1722" s="17" t="s">
        <v>346</v>
      </c>
      <c r="P1722" s="17" t="s">
        <v>305</v>
      </c>
      <c r="Q1722" s="17" t="s">
        <v>306</v>
      </c>
      <c r="R1722">
        <v>0</v>
      </c>
      <c r="S1722">
        <v>0</v>
      </c>
      <c r="T1722">
        <v>0</v>
      </c>
      <c r="U1722">
        <v>0</v>
      </c>
      <c r="V1722">
        <v>0</v>
      </c>
      <c r="W1722">
        <v>0</v>
      </c>
      <c r="X1722">
        <v>0</v>
      </c>
      <c r="Y1722">
        <v>0</v>
      </c>
      <c r="Z1722">
        <v>0</v>
      </c>
      <c r="AA1722">
        <v>0</v>
      </c>
      <c r="AB1722">
        <v>0</v>
      </c>
      <c r="AC1722">
        <v>0</v>
      </c>
      <c r="AD1722">
        <v>0</v>
      </c>
      <c r="AE1722">
        <v>0</v>
      </c>
      <c r="AF1722">
        <v>0</v>
      </c>
      <c r="AG1722" s="19">
        <v>0</v>
      </c>
      <c r="AH1722">
        <v>0</v>
      </c>
      <c r="AI1722">
        <v>0</v>
      </c>
      <c r="AJ1722">
        <v>0</v>
      </c>
      <c r="AK1722">
        <v>0</v>
      </c>
      <c r="AL1722">
        <v>0</v>
      </c>
      <c r="AM1722">
        <v>0</v>
      </c>
      <c r="AN1722">
        <v>0</v>
      </c>
      <c r="AO1722">
        <v>0</v>
      </c>
      <c r="AP1722">
        <v>0</v>
      </c>
      <c r="AQ1722">
        <v>0</v>
      </c>
      <c r="AR1722">
        <v>0</v>
      </c>
      <c r="AS1722">
        <v>0</v>
      </c>
      <c r="AT1722">
        <v>0</v>
      </c>
      <c r="AU1722">
        <v>0</v>
      </c>
      <c r="AV1722">
        <v>0</v>
      </c>
      <c r="AW1722">
        <v>0</v>
      </c>
      <c r="AX1722">
        <v>0</v>
      </c>
      <c r="AY1722">
        <v>0</v>
      </c>
      <c r="AZ1722">
        <v>0</v>
      </c>
      <c r="BA1722">
        <v>0</v>
      </c>
      <c r="BB1722">
        <v>0</v>
      </c>
      <c r="BC1722">
        <v>0</v>
      </c>
      <c r="BD1722">
        <v>0</v>
      </c>
      <c r="BE1722">
        <v>0</v>
      </c>
      <c r="BF1722">
        <v>0</v>
      </c>
      <c r="BG1722">
        <v>0</v>
      </c>
      <c r="BH1722">
        <v>0</v>
      </c>
      <c r="BI1722">
        <v>17000</v>
      </c>
      <c r="BJ1722">
        <v>16000</v>
      </c>
      <c r="BK1722">
        <v>17000</v>
      </c>
      <c r="BL1722">
        <v>17000</v>
      </c>
      <c r="BM1722">
        <v>19000</v>
      </c>
      <c r="BN1722">
        <v>0</v>
      </c>
      <c r="BO1722">
        <v>0</v>
      </c>
      <c r="BP1722">
        <v>16000</v>
      </c>
      <c r="BQ1722">
        <v>20000</v>
      </c>
      <c r="BR1722">
        <v>22000</v>
      </c>
      <c r="BS1722">
        <v>24000</v>
      </c>
      <c r="BT1722">
        <v>23000</v>
      </c>
      <c r="BU1722">
        <v>21000</v>
      </c>
      <c r="BV1722">
        <v>29000</v>
      </c>
      <c r="BW1722">
        <v>0</v>
      </c>
      <c r="BX1722">
        <v>0</v>
      </c>
      <c r="BY1722">
        <v>0</v>
      </c>
      <c r="BZ1722">
        <v>0</v>
      </c>
      <c r="CA1722">
        <v>0</v>
      </c>
      <c r="CB1722">
        <v>0</v>
      </c>
      <c r="CC1722">
        <v>0</v>
      </c>
      <c r="CD1722">
        <v>0</v>
      </c>
      <c r="CE1722">
        <v>0</v>
      </c>
    </row>
    <row r="1723" spans="1:83" x14ac:dyDescent="0.35">
      <c r="A1723" s="9" t="str">
        <f t="shared" si="26"/>
        <v>0900.352.12</v>
      </c>
      <c r="B1723" s="52" t="e">
        <f>+IF(MATCH(A1723,List!H$10:H$145,0),"Targeted")</f>
        <v>#N/A</v>
      </c>
      <c r="C1723" s="65"/>
      <c r="D1723" s="151" t="s">
        <v>7700</v>
      </c>
      <c r="E1723" s="16" t="s">
        <v>1071</v>
      </c>
      <c r="F1723" s="16" t="s">
        <v>1072</v>
      </c>
      <c r="G1723" s="16" t="s">
        <v>2440</v>
      </c>
      <c r="H1723" s="16" t="s">
        <v>1428</v>
      </c>
      <c r="I1723" s="16" t="s">
        <v>21</v>
      </c>
      <c r="J1723" s="16" t="s">
        <v>1428</v>
      </c>
      <c r="K1723" s="17" t="s">
        <v>52</v>
      </c>
      <c r="L1723" s="18" t="s">
        <v>2880</v>
      </c>
      <c r="M1723" s="195" t="s">
        <v>2959</v>
      </c>
      <c r="N1723" s="16" t="s">
        <v>2979</v>
      </c>
      <c r="O1723" s="17" t="s">
        <v>346</v>
      </c>
      <c r="P1723" s="17" t="s">
        <v>305</v>
      </c>
      <c r="Q1723" s="17" t="s">
        <v>306</v>
      </c>
      <c r="R1723">
        <v>0</v>
      </c>
      <c r="S1723">
        <v>136</v>
      </c>
      <c r="T1723">
        <v>-38</v>
      </c>
      <c r="U1723">
        <v>9664</v>
      </c>
      <c r="V1723">
        <v>10188</v>
      </c>
      <c r="W1723">
        <v>11325</v>
      </c>
      <c r="X1723">
        <v>12034</v>
      </c>
      <c r="Y1723">
        <v>12911</v>
      </c>
      <c r="Z1723">
        <v>14631</v>
      </c>
      <c r="AA1723">
        <v>16759</v>
      </c>
      <c r="AB1723">
        <v>18299</v>
      </c>
      <c r="AC1723">
        <v>17382</v>
      </c>
      <c r="AD1723">
        <v>19086</v>
      </c>
      <c r="AE1723">
        <v>21277</v>
      </c>
      <c r="AF1723">
        <v>23547</v>
      </c>
      <c r="AG1723" s="19">
        <v>5638</v>
      </c>
      <c r="AH1723">
        <v>25831</v>
      </c>
      <c r="AI1723">
        <v>28840</v>
      </c>
      <c r="AJ1723">
        <v>32399</v>
      </c>
      <c r="AK1723">
        <v>34144</v>
      </c>
      <c r="AL1723">
        <v>37626</v>
      </c>
      <c r="AM1723">
        <v>40057</v>
      </c>
      <c r="AN1723">
        <v>40892</v>
      </c>
      <c r="AO1723">
        <v>42172</v>
      </c>
      <c r="AP1723">
        <v>41949</v>
      </c>
      <c r="AQ1723">
        <v>42923</v>
      </c>
      <c r="AR1723">
        <v>44443</v>
      </c>
      <c r="AS1723">
        <v>48468</v>
      </c>
      <c r="AT1723">
        <v>50465</v>
      </c>
      <c r="AU1723">
        <v>50827</v>
      </c>
      <c r="AV1723">
        <v>53825</v>
      </c>
      <c r="AW1723">
        <v>59952</v>
      </c>
      <c r="AX1723">
        <v>62231</v>
      </c>
      <c r="AY1723">
        <v>62698</v>
      </c>
      <c r="AZ1723">
        <v>62000</v>
      </c>
      <c r="BA1723">
        <v>62000</v>
      </c>
      <c r="BB1723">
        <v>63000</v>
      </c>
      <c r="BC1723">
        <v>63000</v>
      </c>
      <c r="BD1723">
        <v>62000</v>
      </c>
      <c r="BE1723">
        <v>65000</v>
      </c>
      <c r="BF1723">
        <v>75000</v>
      </c>
      <c r="BG1723">
        <v>72000</v>
      </c>
      <c r="BH1723">
        <v>75000</v>
      </c>
      <c r="BI1723">
        <v>72000</v>
      </c>
      <c r="BJ1723">
        <v>76000</v>
      </c>
      <c r="BK1723">
        <v>75000</v>
      </c>
      <c r="BL1723">
        <v>77000</v>
      </c>
      <c r="BM1723">
        <v>79000</v>
      </c>
      <c r="BN1723">
        <v>84000</v>
      </c>
      <c r="BO1723">
        <v>96000</v>
      </c>
      <c r="BP1723">
        <v>91000</v>
      </c>
      <c r="BQ1723">
        <v>86000</v>
      </c>
      <c r="BR1723">
        <v>89000</v>
      </c>
      <c r="BS1723">
        <v>80000</v>
      </c>
      <c r="BT1723">
        <v>89000</v>
      </c>
      <c r="BU1723">
        <v>94000</v>
      </c>
      <c r="BV1723">
        <v>89000</v>
      </c>
      <c r="BW1723">
        <v>93000</v>
      </c>
      <c r="BX1723">
        <v>90000</v>
      </c>
      <c r="BY1723">
        <v>97000</v>
      </c>
      <c r="BZ1723">
        <v>121000</v>
      </c>
      <c r="CA1723">
        <v>105000</v>
      </c>
      <c r="CB1723">
        <v>108000</v>
      </c>
      <c r="CC1723">
        <v>111000</v>
      </c>
      <c r="CD1723">
        <v>113000</v>
      </c>
      <c r="CE1723">
        <v>115000</v>
      </c>
    </row>
    <row r="1724" spans="1:83" x14ac:dyDescent="0.35">
      <c r="A1724" s="9" t="str">
        <f t="shared" si="26"/>
        <v>0900.352.12</v>
      </c>
      <c r="B1724" s="52" t="e">
        <f>+IF(MATCH(A1724,List!H$10:H$145,0),"Targeted")</f>
        <v>#N/A</v>
      </c>
      <c r="C1724" s="65"/>
      <c r="D1724" s="151"/>
      <c r="E1724" s="16" t="s">
        <v>1071</v>
      </c>
      <c r="F1724" s="16" t="s">
        <v>1072</v>
      </c>
      <c r="G1724" s="16" t="s">
        <v>2440</v>
      </c>
      <c r="H1724" s="16" t="s">
        <v>1428</v>
      </c>
      <c r="I1724" s="16" t="s">
        <v>21</v>
      </c>
      <c r="J1724" s="16" t="s">
        <v>1428</v>
      </c>
      <c r="K1724" s="17" t="s">
        <v>52</v>
      </c>
      <c r="L1724" s="18" t="s">
        <v>2880</v>
      </c>
      <c r="M1724" s="195" t="s">
        <v>2959</v>
      </c>
      <c r="N1724" s="16" t="s">
        <v>2979</v>
      </c>
      <c r="O1724" s="17" t="s">
        <v>304</v>
      </c>
      <c r="P1724" s="17" t="s">
        <v>305</v>
      </c>
      <c r="Q1724" s="17" t="s">
        <v>306</v>
      </c>
      <c r="R1724">
        <v>0</v>
      </c>
      <c r="S1724">
        <v>0</v>
      </c>
      <c r="T1724">
        <v>0</v>
      </c>
      <c r="U1724">
        <v>0</v>
      </c>
      <c r="V1724">
        <v>0</v>
      </c>
      <c r="W1724">
        <v>0</v>
      </c>
      <c r="X1724">
        <v>0</v>
      </c>
      <c r="Y1724">
        <v>0</v>
      </c>
      <c r="Z1724">
        <v>0</v>
      </c>
      <c r="AA1724">
        <v>0</v>
      </c>
      <c r="AB1724">
        <v>0</v>
      </c>
      <c r="AC1724">
        <v>0</v>
      </c>
      <c r="AD1724">
        <v>0</v>
      </c>
      <c r="AE1724">
        <v>0</v>
      </c>
      <c r="AF1724">
        <v>0</v>
      </c>
      <c r="AG1724" s="19">
        <v>0</v>
      </c>
      <c r="AH1724">
        <v>0</v>
      </c>
      <c r="AI1724">
        <v>0</v>
      </c>
      <c r="AJ1724">
        <v>0</v>
      </c>
      <c r="AK1724">
        <v>0</v>
      </c>
      <c r="AL1724">
        <v>0</v>
      </c>
      <c r="AM1724">
        <v>0</v>
      </c>
      <c r="AN1724">
        <v>0</v>
      </c>
      <c r="AO1724">
        <v>0</v>
      </c>
      <c r="AP1724">
        <v>0</v>
      </c>
      <c r="AQ1724">
        <v>0</v>
      </c>
      <c r="AR1724">
        <v>0</v>
      </c>
      <c r="AS1724">
        <v>0</v>
      </c>
      <c r="AT1724">
        <v>0</v>
      </c>
      <c r="AU1724">
        <v>0</v>
      </c>
      <c r="AV1724">
        <v>0</v>
      </c>
      <c r="AW1724">
        <v>0</v>
      </c>
      <c r="AX1724">
        <v>0</v>
      </c>
      <c r="AY1724">
        <v>0</v>
      </c>
      <c r="AZ1724">
        <v>0</v>
      </c>
      <c r="BA1724">
        <v>0</v>
      </c>
      <c r="BB1724">
        <v>0</v>
      </c>
      <c r="BC1724">
        <v>0</v>
      </c>
      <c r="BD1724">
        <v>0</v>
      </c>
      <c r="BE1724">
        <v>0</v>
      </c>
      <c r="BF1724">
        <v>0</v>
      </c>
      <c r="BG1724">
        <v>0</v>
      </c>
      <c r="BH1724">
        <v>0</v>
      </c>
      <c r="BI1724">
        <v>0</v>
      </c>
      <c r="BJ1724">
        <v>0</v>
      </c>
      <c r="BK1724">
        <v>0</v>
      </c>
      <c r="BL1724">
        <v>0</v>
      </c>
      <c r="BM1724">
        <v>0</v>
      </c>
      <c r="BN1724">
        <v>0</v>
      </c>
      <c r="BO1724">
        <v>0</v>
      </c>
      <c r="BP1724">
        <v>0</v>
      </c>
      <c r="BQ1724">
        <v>0</v>
      </c>
      <c r="BR1724">
        <v>0</v>
      </c>
      <c r="BS1724">
        <v>0</v>
      </c>
      <c r="BT1724">
        <v>0</v>
      </c>
      <c r="BU1724">
        <v>0</v>
      </c>
      <c r="BV1724">
        <v>0</v>
      </c>
      <c r="BW1724">
        <v>0</v>
      </c>
      <c r="BX1724" s="10">
        <v>0</v>
      </c>
      <c r="BY1724">
        <v>0</v>
      </c>
      <c r="BZ1724">
        <v>3000</v>
      </c>
      <c r="CA1724">
        <v>0</v>
      </c>
      <c r="CB1724">
        <v>0</v>
      </c>
      <c r="CC1724">
        <v>0</v>
      </c>
      <c r="CD1724">
        <v>0</v>
      </c>
      <c r="CE1724">
        <v>0</v>
      </c>
    </row>
    <row r="1725" spans="1:83" x14ac:dyDescent="0.35">
      <c r="A1725" s="9" t="str">
        <f t="shared" si="26"/>
        <v>2300.352.12</v>
      </c>
      <c r="B1725" s="52" t="e">
        <f>+IF(MATCH(A1725,List!H$10:H$145,0),"Targeted")</f>
        <v>#N/A</v>
      </c>
      <c r="C1725" s="65"/>
      <c r="D1725" s="151" t="s">
        <v>7700</v>
      </c>
      <c r="E1725" s="16" t="s">
        <v>1071</v>
      </c>
      <c r="F1725" s="16" t="s">
        <v>1072</v>
      </c>
      <c r="G1725" s="16" t="s">
        <v>519</v>
      </c>
      <c r="H1725" s="16" t="s">
        <v>3039</v>
      </c>
      <c r="I1725" s="16" t="s">
        <v>2661</v>
      </c>
      <c r="J1725" s="16" t="s">
        <v>3039</v>
      </c>
      <c r="K1725" s="17" t="s">
        <v>52</v>
      </c>
      <c r="L1725" s="18" t="s">
        <v>2880</v>
      </c>
      <c r="M1725" s="195" t="s">
        <v>2959</v>
      </c>
      <c r="N1725" s="16" t="s">
        <v>2979</v>
      </c>
      <c r="O1725" s="17" t="s">
        <v>346</v>
      </c>
      <c r="P1725" s="17" t="s">
        <v>305</v>
      </c>
      <c r="Q1725" s="17" t="s">
        <v>306</v>
      </c>
      <c r="R1725">
        <v>3595</v>
      </c>
      <c r="S1725">
        <v>3757</v>
      </c>
      <c r="T1725">
        <v>4015</v>
      </c>
      <c r="U1725">
        <v>3947</v>
      </c>
      <c r="V1725">
        <v>4069</v>
      </c>
      <c r="W1725">
        <v>4151</v>
      </c>
      <c r="X1725">
        <v>4393</v>
      </c>
      <c r="Y1725">
        <v>4767</v>
      </c>
      <c r="Z1725">
        <v>5568</v>
      </c>
      <c r="AA1725">
        <v>5893</v>
      </c>
      <c r="AB1725">
        <v>6717</v>
      </c>
      <c r="AC1725">
        <v>6108</v>
      </c>
      <c r="AD1725">
        <v>7269</v>
      </c>
      <c r="AE1725">
        <v>8137</v>
      </c>
      <c r="AF1725">
        <v>8784</v>
      </c>
      <c r="AG1725" s="19">
        <v>1798</v>
      </c>
      <c r="AH1725">
        <v>8867</v>
      </c>
      <c r="AI1725">
        <v>9883</v>
      </c>
      <c r="AJ1725">
        <v>10159</v>
      </c>
      <c r="AK1725">
        <v>11767</v>
      </c>
      <c r="AL1725">
        <v>12032</v>
      </c>
      <c r="AM1725">
        <v>14259</v>
      </c>
      <c r="AN1725">
        <v>14088</v>
      </c>
      <c r="AO1725">
        <v>15034</v>
      </c>
      <c r="AP1725">
        <v>16101</v>
      </c>
      <c r="AQ1725">
        <v>14800</v>
      </c>
      <c r="AR1725">
        <v>15803</v>
      </c>
      <c r="AS1725">
        <v>18480</v>
      </c>
      <c r="AT1725">
        <v>20054</v>
      </c>
      <c r="AU1725">
        <v>21571</v>
      </c>
      <c r="AV1725">
        <v>23421</v>
      </c>
      <c r="AW1725">
        <v>24996</v>
      </c>
      <c r="AX1725">
        <v>24336</v>
      </c>
      <c r="AY1725">
        <v>25843</v>
      </c>
      <c r="AZ1725">
        <v>26000</v>
      </c>
      <c r="BA1725">
        <v>28000</v>
      </c>
      <c r="BB1725">
        <v>27000</v>
      </c>
      <c r="BC1725">
        <v>28000</v>
      </c>
      <c r="BD1725">
        <v>28000</v>
      </c>
      <c r="BE1725">
        <v>28000</v>
      </c>
      <c r="BF1725">
        <v>30000</v>
      </c>
      <c r="BG1725">
        <v>33000</v>
      </c>
      <c r="BH1725">
        <v>35000</v>
      </c>
      <c r="BI1725">
        <v>33000</v>
      </c>
      <c r="BJ1725">
        <v>36000</v>
      </c>
      <c r="BK1725">
        <v>37000</v>
      </c>
      <c r="BL1725">
        <v>40000</v>
      </c>
      <c r="BM1725">
        <v>39000</v>
      </c>
      <c r="BN1725">
        <v>40000</v>
      </c>
      <c r="BO1725">
        <v>47000</v>
      </c>
      <c r="BP1725">
        <v>40000</v>
      </c>
      <c r="BQ1725">
        <v>40000</v>
      </c>
      <c r="BR1725">
        <v>42000</v>
      </c>
      <c r="BS1725">
        <v>41000</v>
      </c>
      <c r="BT1725">
        <v>46000</v>
      </c>
      <c r="BU1725">
        <v>48000</v>
      </c>
      <c r="BV1725">
        <v>49000</v>
      </c>
      <c r="BW1725">
        <v>0</v>
      </c>
      <c r="BX1725">
        <v>0</v>
      </c>
      <c r="BY1725">
        <v>0</v>
      </c>
      <c r="BZ1725">
        <v>0</v>
      </c>
      <c r="CA1725">
        <v>0</v>
      </c>
      <c r="CB1725">
        <v>0</v>
      </c>
      <c r="CC1725">
        <v>0</v>
      </c>
      <c r="CD1725">
        <v>0</v>
      </c>
      <c r="CE1725">
        <v>0</v>
      </c>
    </row>
    <row r="1726" spans="1:83" x14ac:dyDescent="0.35">
      <c r="A1726" s="9" t="str">
        <f t="shared" si="26"/>
        <v>0013.352.12</v>
      </c>
      <c r="B1726" s="52" t="e">
        <f>+IF(MATCH(A1726,List!H$10:H$145,0),"Targeted")</f>
        <v>#N/A</v>
      </c>
      <c r="C1726" s="65"/>
      <c r="D1726" s="151" t="s">
        <v>7700</v>
      </c>
      <c r="E1726" s="16" t="s">
        <v>1071</v>
      </c>
      <c r="F1726" s="16" t="s">
        <v>1072</v>
      </c>
      <c r="G1726" s="16" t="s">
        <v>52</v>
      </c>
      <c r="H1726" s="16" t="s">
        <v>3040</v>
      </c>
      <c r="I1726" s="16" t="s">
        <v>3041</v>
      </c>
      <c r="J1726" s="16" t="s">
        <v>3042</v>
      </c>
      <c r="K1726" s="17" t="s">
        <v>52</v>
      </c>
      <c r="L1726" s="18" t="s">
        <v>2880</v>
      </c>
      <c r="M1726" s="195" t="s">
        <v>2959</v>
      </c>
      <c r="N1726" s="16" t="s">
        <v>2979</v>
      </c>
      <c r="O1726" s="17" t="s">
        <v>346</v>
      </c>
      <c r="P1726" s="17" t="s">
        <v>305</v>
      </c>
      <c r="Q1726" s="17" t="s">
        <v>306</v>
      </c>
      <c r="R1726">
        <v>0</v>
      </c>
      <c r="S1726">
        <v>0</v>
      </c>
      <c r="T1726">
        <v>0</v>
      </c>
      <c r="U1726">
        <v>0</v>
      </c>
      <c r="V1726">
        <v>0</v>
      </c>
      <c r="W1726">
        <v>0</v>
      </c>
      <c r="X1726">
        <v>0</v>
      </c>
      <c r="Y1726">
        <v>0</v>
      </c>
      <c r="Z1726">
        <v>0</v>
      </c>
      <c r="AA1726">
        <v>0</v>
      </c>
      <c r="AB1726">
        <v>0</v>
      </c>
      <c r="AC1726">
        <v>0</v>
      </c>
      <c r="AD1726">
        <v>0</v>
      </c>
      <c r="AE1726">
        <v>0</v>
      </c>
      <c r="AF1726">
        <v>0</v>
      </c>
      <c r="AG1726" s="19">
        <v>0</v>
      </c>
      <c r="AH1726">
        <v>0</v>
      </c>
      <c r="AI1726">
        <v>0</v>
      </c>
      <c r="AJ1726">
        <v>0</v>
      </c>
      <c r="AK1726">
        <v>0</v>
      </c>
      <c r="AL1726">
        <v>0</v>
      </c>
      <c r="AM1726">
        <v>0</v>
      </c>
      <c r="AN1726">
        <v>0</v>
      </c>
      <c r="AO1726">
        <v>0</v>
      </c>
      <c r="AP1726">
        <v>0</v>
      </c>
      <c r="AQ1726">
        <v>0</v>
      </c>
      <c r="AR1726">
        <v>0</v>
      </c>
      <c r="AS1726">
        <v>0</v>
      </c>
      <c r="AT1726">
        <v>0</v>
      </c>
      <c r="AU1726">
        <v>0</v>
      </c>
      <c r="AV1726">
        <v>0</v>
      </c>
      <c r="AW1726">
        <v>0</v>
      </c>
      <c r="AX1726">
        <v>0</v>
      </c>
      <c r="AY1726">
        <v>0</v>
      </c>
      <c r="AZ1726">
        <v>0</v>
      </c>
      <c r="BA1726">
        <v>0</v>
      </c>
      <c r="BB1726">
        <v>0</v>
      </c>
      <c r="BC1726">
        <v>4000</v>
      </c>
      <c r="BD1726">
        <v>19000</v>
      </c>
      <c r="BE1726">
        <v>44000</v>
      </c>
      <c r="BF1726">
        <v>15000</v>
      </c>
      <c r="BG1726">
        <v>11000</v>
      </c>
      <c r="BH1726">
        <v>15000</v>
      </c>
      <c r="BI1726">
        <v>22000</v>
      </c>
      <c r="BJ1726">
        <v>8000</v>
      </c>
      <c r="BK1726">
        <v>26000</v>
      </c>
      <c r="BL1726">
        <v>9000</v>
      </c>
      <c r="BM1726">
        <v>16000</v>
      </c>
      <c r="BN1726">
        <v>0</v>
      </c>
      <c r="BO1726">
        <v>0</v>
      </c>
      <c r="BP1726">
        <v>0</v>
      </c>
      <c r="BQ1726">
        <v>0</v>
      </c>
      <c r="BR1726">
        <v>28000</v>
      </c>
      <c r="BS1726">
        <v>33000</v>
      </c>
      <c r="BT1726">
        <v>52000</v>
      </c>
      <c r="BU1726">
        <v>52000</v>
      </c>
      <c r="BV1726">
        <v>36000</v>
      </c>
      <c r="BW1726">
        <v>0</v>
      </c>
      <c r="BX1726">
        <v>0</v>
      </c>
      <c r="BY1726">
        <v>0</v>
      </c>
      <c r="BZ1726">
        <v>0</v>
      </c>
      <c r="CA1726">
        <v>0</v>
      </c>
      <c r="CB1726">
        <v>0</v>
      </c>
      <c r="CC1726">
        <v>0</v>
      </c>
      <c r="CD1726">
        <v>0</v>
      </c>
      <c r="CE1726">
        <v>0</v>
      </c>
    </row>
    <row r="1727" spans="1:83" x14ac:dyDescent="0.35">
      <c r="A1727" s="9" t="str">
        <f t="shared" si="26"/>
        <v>1701.352.12</v>
      </c>
      <c r="B1727" s="52" t="e">
        <f>+IF(MATCH(A1727,List!H$10:H$145,0),"Targeted")</f>
        <v>#N/A</v>
      </c>
      <c r="C1727" s="65"/>
      <c r="D1727" s="151" t="s">
        <v>7700</v>
      </c>
      <c r="E1727" s="16" t="s">
        <v>1071</v>
      </c>
      <c r="F1727" s="16" t="s">
        <v>1072</v>
      </c>
      <c r="G1727" s="16" t="s">
        <v>930</v>
      </c>
      <c r="H1727" s="16" t="s">
        <v>3043</v>
      </c>
      <c r="I1727" s="16" t="s">
        <v>3044</v>
      </c>
      <c r="J1727" s="16" t="s">
        <v>3043</v>
      </c>
      <c r="K1727" s="17" t="s">
        <v>52</v>
      </c>
      <c r="L1727" s="18" t="s">
        <v>2880</v>
      </c>
      <c r="M1727" s="195" t="s">
        <v>2959</v>
      </c>
      <c r="N1727" s="16" t="s">
        <v>2979</v>
      </c>
      <c r="O1727" s="17" t="s">
        <v>346</v>
      </c>
      <c r="P1727" s="17" t="s">
        <v>305</v>
      </c>
      <c r="Q1727" s="17" t="s">
        <v>306</v>
      </c>
      <c r="R1727">
        <v>8190</v>
      </c>
      <c r="S1727">
        <v>9742</v>
      </c>
      <c r="T1727">
        <v>10016</v>
      </c>
      <c r="U1727">
        <v>10138</v>
      </c>
      <c r="V1727">
        <v>11045</v>
      </c>
      <c r="W1727">
        <v>12122</v>
      </c>
      <c r="X1727">
        <v>13238</v>
      </c>
      <c r="Y1727">
        <v>13023</v>
      </c>
      <c r="Z1727">
        <v>15698</v>
      </c>
      <c r="AA1727">
        <v>15202</v>
      </c>
      <c r="AB1727">
        <v>17231</v>
      </c>
      <c r="AC1727">
        <v>16011</v>
      </c>
      <c r="AD1727">
        <v>18451</v>
      </c>
      <c r="AE1727">
        <v>23303</v>
      </c>
      <c r="AF1727">
        <v>24638</v>
      </c>
      <c r="AG1727" s="19">
        <v>6280</v>
      </c>
      <c r="AH1727">
        <v>28608</v>
      </c>
      <c r="AI1727">
        <v>30039</v>
      </c>
      <c r="AJ1727">
        <v>35240</v>
      </c>
      <c r="AK1727">
        <v>37305</v>
      </c>
      <c r="AL1727">
        <v>38741</v>
      </c>
      <c r="AM1727">
        <v>39197</v>
      </c>
      <c r="AN1727">
        <v>36907</v>
      </c>
      <c r="AO1727">
        <v>40929</v>
      </c>
      <c r="AP1727">
        <v>45107</v>
      </c>
      <c r="AQ1727">
        <v>46037</v>
      </c>
      <c r="AR1727">
        <v>43162</v>
      </c>
      <c r="AS1727">
        <v>47153</v>
      </c>
      <c r="AT1727">
        <v>50005</v>
      </c>
      <c r="AU1727">
        <v>50726</v>
      </c>
      <c r="AV1727">
        <v>53006</v>
      </c>
      <c r="AW1727">
        <v>57463</v>
      </c>
      <c r="AX1727">
        <v>61469</v>
      </c>
      <c r="AY1727">
        <v>57317</v>
      </c>
      <c r="AZ1727">
        <v>52000</v>
      </c>
      <c r="BA1727">
        <v>50000</v>
      </c>
      <c r="BB1727">
        <v>48000</v>
      </c>
      <c r="BC1727">
        <v>55000</v>
      </c>
      <c r="BD1727">
        <v>58000</v>
      </c>
      <c r="BE1727">
        <v>70000</v>
      </c>
      <c r="BF1727">
        <v>66000</v>
      </c>
      <c r="BG1727">
        <v>70000</v>
      </c>
      <c r="BH1727">
        <v>70000</v>
      </c>
      <c r="BI1727">
        <v>66000</v>
      </c>
      <c r="BJ1727">
        <v>74000</v>
      </c>
      <c r="BK1727">
        <v>73000</v>
      </c>
      <c r="BL1727">
        <v>73000</v>
      </c>
      <c r="BM1727">
        <v>78000</v>
      </c>
      <c r="BN1727">
        <v>80000</v>
      </c>
      <c r="BO1727">
        <v>67000</v>
      </c>
      <c r="BP1727">
        <v>88000</v>
      </c>
      <c r="BQ1727">
        <v>80000</v>
      </c>
      <c r="BR1727">
        <v>79000</v>
      </c>
      <c r="BS1727">
        <v>76000</v>
      </c>
      <c r="BT1727">
        <v>75000</v>
      </c>
      <c r="BU1727">
        <v>94000</v>
      </c>
      <c r="BV1727">
        <v>82000</v>
      </c>
      <c r="BW1727">
        <v>87000</v>
      </c>
      <c r="BX1727">
        <v>82000</v>
      </c>
      <c r="BY1727">
        <v>69000</v>
      </c>
      <c r="BZ1727">
        <v>87000</v>
      </c>
      <c r="CA1727">
        <v>98000</v>
      </c>
      <c r="CB1727">
        <v>94000</v>
      </c>
      <c r="CC1727">
        <v>93000</v>
      </c>
      <c r="CD1727">
        <v>96000</v>
      </c>
      <c r="CE1727">
        <v>95000</v>
      </c>
    </row>
    <row r="1728" spans="1:83" x14ac:dyDescent="0.35">
      <c r="A1728" s="9" t="str">
        <f t="shared" si="26"/>
        <v>1701.352.12</v>
      </c>
      <c r="B1728" s="52" t="e">
        <f>+IF(MATCH(A1728,List!H$10:H$145,0),"Targeted")</f>
        <v>#N/A</v>
      </c>
      <c r="C1728" s="65"/>
      <c r="D1728" s="151"/>
      <c r="E1728" s="16" t="s">
        <v>1071</v>
      </c>
      <c r="F1728" s="16" t="s">
        <v>1072</v>
      </c>
      <c r="G1728" s="16" t="s">
        <v>930</v>
      </c>
      <c r="H1728" s="16" t="s">
        <v>3043</v>
      </c>
      <c r="I1728" s="16" t="s">
        <v>3044</v>
      </c>
      <c r="J1728" s="16" t="s">
        <v>3043</v>
      </c>
      <c r="K1728" s="17" t="s">
        <v>52</v>
      </c>
      <c r="L1728" s="18" t="s">
        <v>2880</v>
      </c>
      <c r="M1728" s="195" t="s">
        <v>2959</v>
      </c>
      <c r="N1728" s="16" t="s">
        <v>2979</v>
      </c>
      <c r="O1728" s="17" t="s">
        <v>304</v>
      </c>
      <c r="P1728" s="17" t="s">
        <v>305</v>
      </c>
      <c r="Q1728" s="17" t="s">
        <v>306</v>
      </c>
      <c r="R1728">
        <v>0</v>
      </c>
      <c r="S1728">
        <v>0</v>
      </c>
      <c r="T1728">
        <v>0</v>
      </c>
      <c r="U1728">
        <v>0</v>
      </c>
      <c r="V1728">
        <v>0</v>
      </c>
      <c r="W1728">
        <v>0</v>
      </c>
      <c r="X1728">
        <v>0</v>
      </c>
      <c r="Y1728">
        <v>0</v>
      </c>
      <c r="Z1728">
        <v>0</v>
      </c>
      <c r="AA1728">
        <v>0</v>
      </c>
      <c r="AB1728">
        <v>0</v>
      </c>
      <c r="AC1728">
        <v>0</v>
      </c>
      <c r="AD1728">
        <v>0</v>
      </c>
      <c r="AE1728">
        <v>0</v>
      </c>
      <c r="AF1728">
        <v>0</v>
      </c>
      <c r="AG1728" s="19">
        <v>0</v>
      </c>
      <c r="AH1728">
        <v>0</v>
      </c>
      <c r="AI1728">
        <v>0</v>
      </c>
      <c r="AJ1728">
        <v>0</v>
      </c>
      <c r="AK1728">
        <v>0</v>
      </c>
      <c r="AL1728">
        <v>0</v>
      </c>
      <c r="AM1728">
        <v>0</v>
      </c>
      <c r="AN1728">
        <v>0</v>
      </c>
      <c r="AO1728">
        <v>0</v>
      </c>
      <c r="AP1728">
        <v>0</v>
      </c>
      <c r="AQ1728">
        <v>0</v>
      </c>
      <c r="AR1728">
        <v>0</v>
      </c>
      <c r="AS1728">
        <v>0</v>
      </c>
      <c r="AT1728">
        <v>0</v>
      </c>
      <c r="AU1728">
        <v>0</v>
      </c>
      <c r="AV1728">
        <v>0</v>
      </c>
      <c r="AW1728">
        <v>0</v>
      </c>
      <c r="AX1728">
        <v>0</v>
      </c>
      <c r="AY1728">
        <v>0</v>
      </c>
      <c r="AZ1728">
        <v>0</v>
      </c>
      <c r="BA1728">
        <v>0</v>
      </c>
      <c r="BB1728">
        <v>0</v>
      </c>
      <c r="BC1728">
        <v>0</v>
      </c>
      <c r="BD1728">
        <v>0</v>
      </c>
      <c r="BE1728">
        <v>0</v>
      </c>
      <c r="BF1728">
        <v>0</v>
      </c>
      <c r="BG1728">
        <v>0</v>
      </c>
      <c r="BH1728">
        <v>0</v>
      </c>
      <c r="BI1728">
        <v>0</v>
      </c>
      <c r="BJ1728">
        <v>0</v>
      </c>
      <c r="BK1728">
        <v>0</v>
      </c>
      <c r="BL1728">
        <v>0</v>
      </c>
      <c r="BM1728">
        <v>0</v>
      </c>
      <c r="BN1728">
        <v>0</v>
      </c>
      <c r="BO1728">
        <v>1000</v>
      </c>
      <c r="BP1728">
        <v>0</v>
      </c>
      <c r="BQ1728">
        <v>0</v>
      </c>
      <c r="BR1728">
        <v>0</v>
      </c>
      <c r="BS1728">
        <v>0</v>
      </c>
      <c r="BT1728">
        <v>0</v>
      </c>
      <c r="BU1728">
        <v>0</v>
      </c>
      <c r="BV1728">
        <v>0</v>
      </c>
      <c r="BW1728">
        <v>0</v>
      </c>
      <c r="BX1728" s="10">
        <v>0</v>
      </c>
      <c r="BY1728">
        <v>0</v>
      </c>
      <c r="BZ1728">
        <v>0</v>
      </c>
      <c r="CA1728">
        <v>0</v>
      </c>
      <c r="CB1728">
        <v>0</v>
      </c>
      <c r="CC1728">
        <v>0</v>
      </c>
      <c r="CD1728">
        <v>0</v>
      </c>
      <c r="CE1728">
        <v>0</v>
      </c>
    </row>
    <row r="1729" spans="1:83" x14ac:dyDescent="0.35">
      <c r="A1729" s="9" t="str">
        <f t="shared" si="26"/>
        <v>8227.352.12</v>
      </c>
      <c r="B1729" s="52" t="e">
        <f>+IF(MATCH(A1729,List!H$10:H$145,0),"Targeted")</f>
        <v>#N/A</v>
      </c>
      <c r="C1729" s="65"/>
      <c r="D1729" s="151"/>
      <c r="E1729" s="16" t="s">
        <v>1071</v>
      </c>
      <c r="F1729" s="16" t="s">
        <v>1072</v>
      </c>
      <c r="G1729" s="16" t="s">
        <v>930</v>
      </c>
      <c r="H1729" s="16" t="s">
        <v>3043</v>
      </c>
      <c r="I1729" s="16" t="s">
        <v>3045</v>
      </c>
      <c r="J1729" s="16" t="s">
        <v>2744</v>
      </c>
      <c r="K1729" s="17" t="s">
        <v>52</v>
      </c>
      <c r="L1729" s="18" t="s">
        <v>2880</v>
      </c>
      <c r="M1729" s="195" t="s">
        <v>2959</v>
      </c>
      <c r="N1729" s="16" t="s">
        <v>2979</v>
      </c>
      <c r="O1729" s="17" t="s">
        <v>304</v>
      </c>
      <c r="P1729" s="17" t="s">
        <v>305</v>
      </c>
      <c r="Q1729" s="17" t="s">
        <v>306</v>
      </c>
      <c r="R1729">
        <v>0</v>
      </c>
      <c r="S1729">
        <v>0</v>
      </c>
      <c r="T1729">
        <v>0</v>
      </c>
      <c r="U1729">
        <v>0</v>
      </c>
      <c r="V1729">
        <v>0</v>
      </c>
      <c r="W1729">
        <v>175</v>
      </c>
      <c r="X1729">
        <v>90</v>
      </c>
      <c r="Y1729">
        <v>63</v>
      </c>
      <c r="Z1729">
        <v>136</v>
      </c>
      <c r="AA1729">
        <v>89</v>
      </c>
      <c r="AB1729">
        <v>106</v>
      </c>
      <c r="AC1729">
        <v>183</v>
      </c>
      <c r="AD1729">
        <v>288</v>
      </c>
      <c r="AE1729">
        <v>521</v>
      </c>
      <c r="AF1729">
        <v>236</v>
      </c>
      <c r="AG1729" s="19">
        <v>24</v>
      </c>
      <c r="AH1729">
        <v>-4</v>
      </c>
      <c r="AI1729">
        <v>8</v>
      </c>
      <c r="AJ1729">
        <v>291</v>
      </c>
      <c r="AK1729">
        <v>-173</v>
      </c>
      <c r="AL1729">
        <v>26</v>
      </c>
      <c r="AM1729">
        <v>51</v>
      </c>
      <c r="AN1729">
        <v>54</v>
      </c>
      <c r="AO1729">
        <v>55</v>
      </c>
      <c r="AP1729">
        <v>29</v>
      </c>
      <c r="AQ1729">
        <v>47</v>
      </c>
      <c r="AR1729">
        <v>47</v>
      </c>
      <c r="AS1729">
        <v>63</v>
      </c>
      <c r="AT1729">
        <v>108</v>
      </c>
      <c r="AU1729">
        <v>364</v>
      </c>
      <c r="AV1729">
        <v>310</v>
      </c>
      <c r="AW1729">
        <v>447</v>
      </c>
      <c r="AX1729">
        <v>416</v>
      </c>
      <c r="AY1729">
        <v>415</v>
      </c>
      <c r="AZ1729">
        <v>0</v>
      </c>
      <c r="BA1729">
        <v>0</v>
      </c>
      <c r="BB1729">
        <v>0</v>
      </c>
      <c r="BC1729">
        <v>0</v>
      </c>
      <c r="BD1729">
        <v>0</v>
      </c>
      <c r="BE1729">
        <v>0</v>
      </c>
      <c r="BF1729">
        <v>0</v>
      </c>
      <c r="BG1729">
        <v>0</v>
      </c>
      <c r="BH1729">
        <v>0</v>
      </c>
      <c r="BI1729">
        <v>0</v>
      </c>
      <c r="BJ1729">
        <v>0</v>
      </c>
      <c r="BK1729">
        <v>0</v>
      </c>
      <c r="BL1729">
        <v>0</v>
      </c>
      <c r="BM1729">
        <v>0</v>
      </c>
      <c r="BN1729">
        <v>0</v>
      </c>
      <c r="BO1729">
        <v>0</v>
      </c>
      <c r="BP1729">
        <v>0</v>
      </c>
      <c r="BQ1729">
        <v>0</v>
      </c>
      <c r="BR1729">
        <v>0</v>
      </c>
      <c r="BS1729">
        <v>0</v>
      </c>
      <c r="BT1729">
        <v>0</v>
      </c>
      <c r="BU1729">
        <v>0</v>
      </c>
      <c r="BV1729">
        <v>0</v>
      </c>
      <c r="BW1729">
        <v>0</v>
      </c>
      <c r="BX1729" s="10">
        <v>0</v>
      </c>
      <c r="BY1729">
        <v>0</v>
      </c>
      <c r="BZ1729">
        <v>0</v>
      </c>
      <c r="CA1729">
        <v>0</v>
      </c>
      <c r="CB1729">
        <v>0</v>
      </c>
      <c r="CC1729">
        <v>0</v>
      </c>
      <c r="CD1729">
        <v>0</v>
      </c>
      <c r="CE1729">
        <v>0</v>
      </c>
    </row>
    <row r="1730" spans="1:83" x14ac:dyDescent="0.35">
      <c r="A1730" s="9" t="str">
        <f t="shared" si="26"/>
        <v>0014.352.12</v>
      </c>
      <c r="B1730" s="52" t="e">
        <f>+IF(MATCH(A1730,List!H$10:H$145,0),"Targeted")</f>
        <v>#N/A</v>
      </c>
      <c r="C1730" s="65"/>
      <c r="D1730" s="151" t="s">
        <v>7700</v>
      </c>
      <c r="E1730" s="16" t="s">
        <v>1071</v>
      </c>
      <c r="F1730" s="16" t="s">
        <v>1072</v>
      </c>
      <c r="G1730" s="16" t="s">
        <v>12</v>
      </c>
      <c r="H1730" s="16" t="s">
        <v>3046</v>
      </c>
      <c r="I1730" s="16" t="s">
        <v>3047</v>
      </c>
      <c r="J1730" s="16" t="s">
        <v>3048</v>
      </c>
      <c r="K1730" s="17" t="s">
        <v>52</v>
      </c>
      <c r="L1730" s="18" t="s">
        <v>2880</v>
      </c>
      <c r="M1730" s="195" t="s">
        <v>2959</v>
      </c>
      <c r="N1730" s="16" t="s">
        <v>2979</v>
      </c>
      <c r="O1730" s="17" t="s">
        <v>346</v>
      </c>
      <c r="P1730" s="17" t="s">
        <v>305</v>
      </c>
      <c r="Q1730" s="17" t="s">
        <v>306</v>
      </c>
      <c r="R1730">
        <v>0</v>
      </c>
      <c r="S1730">
        <v>0</v>
      </c>
      <c r="T1730">
        <v>0</v>
      </c>
      <c r="U1730">
        <v>0</v>
      </c>
      <c r="V1730">
        <v>0</v>
      </c>
      <c r="W1730">
        <v>0</v>
      </c>
      <c r="X1730">
        <v>0</v>
      </c>
      <c r="Y1730">
        <v>0</v>
      </c>
      <c r="Z1730">
        <v>0</v>
      </c>
      <c r="AA1730">
        <v>0</v>
      </c>
      <c r="AB1730">
        <v>0</v>
      </c>
      <c r="AC1730">
        <v>0</v>
      </c>
      <c r="AD1730">
        <v>0</v>
      </c>
      <c r="AE1730">
        <v>0</v>
      </c>
      <c r="AF1730">
        <v>0</v>
      </c>
      <c r="AG1730" s="19">
        <v>0</v>
      </c>
      <c r="AH1730">
        <v>0</v>
      </c>
      <c r="AI1730">
        <v>0</v>
      </c>
      <c r="AJ1730">
        <v>0</v>
      </c>
      <c r="AK1730">
        <v>0</v>
      </c>
      <c r="AL1730">
        <v>0</v>
      </c>
      <c r="AM1730">
        <v>0</v>
      </c>
      <c r="AN1730">
        <v>0</v>
      </c>
      <c r="AO1730">
        <v>0</v>
      </c>
      <c r="AP1730">
        <v>0</v>
      </c>
      <c r="AQ1730">
        <v>0</v>
      </c>
      <c r="AR1730">
        <v>0</v>
      </c>
      <c r="AS1730">
        <v>0</v>
      </c>
      <c r="AT1730">
        <v>0</v>
      </c>
      <c r="AU1730">
        <v>0</v>
      </c>
      <c r="AV1730">
        <v>0</v>
      </c>
      <c r="AW1730">
        <v>0</v>
      </c>
      <c r="AX1730">
        <v>0</v>
      </c>
      <c r="AY1730">
        <v>0</v>
      </c>
      <c r="AZ1730">
        <v>0</v>
      </c>
      <c r="BA1730">
        <v>4000</v>
      </c>
      <c r="BB1730">
        <v>4000</v>
      </c>
      <c r="BC1730">
        <v>5000</v>
      </c>
      <c r="BD1730">
        <v>5000</v>
      </c>
      <c r="BE1730">
        <v>4000</v>
      </c>
      <c r="BF1730">
        <v>6000</v>
      </c>
      <c r="BG1730">
        <v>7000</v>
      </c>
      <c r="BH1730">
        <v>9000</v>
      </c>
      <c r="BI1730">
        <v>4000</v>
      </c>
      <c r="BJ1730">
        <v>4000</v>
      </c>
      <c r="BK1730">
        <v>5000</v>
      </c>
      <c r="BL1730">
        <v>5000</v>
      </c>
      <c r="BM1730">
        <v>12000</v>
      </c>
      <c r="BN1730">
        <v>0</v>
      </c>
      <c r="BO1730">
        <v>0</v>
      </c>
      <c r="BP1730">
        <v>0</v>
      </c>
      <c r="BQ1730">
        <v>0</v>
      </c>
      <c r="BR1730">
        <v>10000</v>
      </c>
      <c r="BS1730">
        <v>6000</v>
      </c>
      <c r="BT1730">
        <v>6000</v>
      </c>
      <c r="BU1730">
        <v>5000</v>
      </c>
      <c r="BV1730">
        <v>6000</v>
      </c>
      <c r="BW1730">
        <v>0</v>
      </c>
      <c r="BX1730">
        <v>0</v>
      </c>
      <c r="BY1730">
        <v>0</v>
      </c>
      <c r="BZ1730">
        <v>0</v>
      </c>
      <c r="CA1730">
        <v>0</v>
      </c>
      <c r="CB1730">
        <v>0</v>
      </c>
      <c r="CC1730">
        <v>0</v>
      </c>
      <c r="CD1730">
        <v>0</v>
      </c>
      <c r="CE1730">
        <v>0</v>
      </c>
    </row>
    <row r="1731" spans="1:83" x14ac:dyDescent="0.35">
      <c r="A1731" s="9" t="str">
        <f t="shared" si="26"/>
        <v>1801.352.12</v>
      </c>
      <c r="B1731" s="52" t="e">
        <f>+IF(MATCH(A1731,List!H$10:H$145,0),"Targeted")</f>
        <v>#N/A</v>
      </c>
      <c r="C1731" s="65"/>
      <c r="D1731" s="151" t="s">
        <v>7700</v>
      </c>
      <c r="E1731" s="16" t="s">
        <v>1071</v>
      </c>
      <c r="F1731" s="16" t="s">
        <v>1072</v>
      </c>
      <c r="G1731" s="16" t="s">
        <v>628</v>
      </c>
      <c r="H1731" s="16" t="s">
        <v>3049</v>
      </c>
      <c r="I1731" s="16" t="s">
        <v>2442</v>
      </c>
      <c r="J1731" s="16" t="s">
        <v>3049</v>
      </c>
      <c r="K1731" s="17" t="s">
        <v>52</v>
      </c>
      <c r="L1731" s="18" t="s">
        <v>2880</v>
      </c>
      <c r="M1731" s="195" t="s">
        <v>2959</v>
      </c>
      <c r="N1731" s="16" t="s">
        <v>2979</v>
      </c>
      <c r="O1731" s="17" t="s">
        <v>346</v>
      </c>
      <c r="P1731" s="17" t="s">
        <v>305</v>
      </c>
      <c r="Q1731" s="17" t="s">
        <v>306</v>
      </c>
      <c r="R1731">
        <v>7681</v>
      </c>
      <c r="S1731">
        <v>10019</v>
      </c>
      <c r="T1731">
        <v>11184</v>
      </c>
      <c r="U1731">
        <v>11586</v>
      </c>
      <c r="V1731">
        <v>14003</v>
      </c>
      <c r="W1731">
        <v>13276</v>
      </c>
      <c r="X1731">
        <v>14667</v>
      </c>
      <c r="Y1731">
        <v>14900</v>
      </c>
      <c r="Z1731">
        <v>17244</v>
      </c>
      <c r="AA1731">
        <v>18569</v>
      </c>
      <c r="AB1731">
        <v>21043</v>
      </c>
      <c r="AC1731">
        <v>21318</v>
      </c>
      <c r="AD1731">
        <v>23786</v>
      </c>
      <c r="AE1731">
        <v>27929</v>
      </c>
      <c r="AF1731">
        <v>31827</v>
      </c>
      <c r="AG1731" s="19">
        <v>6926</v>
      </c>
      <c r="AH1731">
        <v>36298</v>
      </c>
      <c r="AI1731">
        <v>41228</v>
      </c>
      <c r="AJ1731">
        <v>43073</v>
      </c>
      <c r="AK1731">
        <v>50102</v>
      </c>
      <c r="AL1731">
        <v>51184</v>
      </c>
      <c r="AM1731">
        <v>51435</v>
      </c>
      <c r="AN1731">
        <v>49507</v>
      </c>
      <c r="AO1731">
        <v>55538</v>
      </c>
      <c r="AP1731">
        <v>56525</v>
      </c>
      <c r="AQ1731">
        <v>58257</v>
      </c>
      <c r="AR1731">
        <v>60263</v>
      </c>
      <c r="AS1731">
        <v>57801</v>
      </c>
      <c r="AT1731">
        <v>62379</v>
      </c>
      <c r="AU1731">
        <v>65336</v>
      </c>
      <c r="AV1731">
        <v>74789</v>
      </c>
      <c r="AW1731">
        <v>79835</v>
      </c>
      <c r="AX1731">
        <v>82487</v>
      </c>
      <c r="AY1731">
        <v>76934</v>
      </c>
      <c r="AZ1731">
        <v>84000</v>
      </c>
      <c r="BA1731">
        <v>78000</v>
      </c>
      <c r="BB1731">
        <v>90000</v>
      </c>
      <c r="BC1731">
        <v>124000</v>
      </c>
      <c r="BD1731">
        <v>105000</v>
      </c>
      <c r="BE1731">
        <v>103000</v>
      </c>
      <c r="BF1731">
        <v>103000</v>
      </c>
      <c r="BG1731">
        <v>115000</v>
      </c>
      <c r="BH1731">
        <v>133000</v>
      </c>
      <c r="BI1731">
        <v>120000</v>
      </c>
      <c r="BJ1731">
        <v>127000</v>
      </c>
      <c r="BK1731">
        <v>142000</v>
      </c>
      <c r="BL1731">
        <v>143000</v>
      </c>
      <c r="BM1731">
        <v>160000</v>
      </c>
      <c r="BN1731">
        <v>145000</v>
      </c>
      <c r="BO1731">
        <v>159000</v>
      </c>
      <c r="BP1731">
        <v>146000</v>
      </c>
      <c r="BQ1731">
        <v>164000</v>
      </c>
      <c r="BR1731">
        <v>175000</v>
      </c>
      <c r="BS1731">
        <v>160000</v>
      </c>
      <c r="BT1731">
        <v>173000</v>
      </c>
      <c r="BU1731">
        <v>155000</v>
      </c>
      <c r="BV1731">
        <v>183000</v>
      </c>
      <c r="BW1731">
        <v>189000</v>
      </c>
      <c r="BX1731">
        <v>170000</v>
      </c>
      <c r="BY1731">
        <v>166000</v>
      </c>
      <c r="BZ1731">
        <v>217000</v>
      </c>
      <c r="CA1731">
        <v>191000</v>
      </c>
      <c r="CB1731">
        <v>195000</v>
      </c>
      <c r="CC1731">
        <v>200000</v>
      </c>
      <c r="CD1731">
        <v>204000</v>
      </c>
      <c r="CE1731">
        <v>209000</v>
      </c>
    </row>
    <row r="1732" spans="1:83" x14ac:dyDescent="0.35">
      <c r="A1732" s="9" t="str">
        <f t="shared" ref="A1732:A1795" si="27">I1732&amp;"."&amp;M1732&amp;"."&amp;K1732</f>
        <v>1801.352.12</v>
      </c>
      <c r="B1732" s="52" t="e">
        <f>+IF(MATCH(A1732,List!H$10:H$145,0),"Targeted")</f>
        <v>#N/A</v>
      </c>
      <c r="C1732" s="65"/>
      <c r="D1732" s="151"/>
      <c r="E1732" s="16" t="s">
        <v>1071</v>
      </c>
      <c r="F1732" s="16" t="s">
        <v>1072</v>
      </c>
      <c r="G1732" s="16" t="s">
        <v>628</v>
      </c>
      <c r="H1732" s="16" t="s">
        <v>3049</v>
      </c>
      <c r="I1732" s="16" t="s">
        <v>2442</v>
      </c>
      <c r="J1732" s="16" t="s">
        <v>3049</v>
      </c>
      <c r="K1732" s="17" t="s">
        <v>52</v>
      </c>
      <c r="L1732" s="18" t="s">
        <v>2880</v>
      </c>
      <c r="M1732" s="195" t="s">
        <v>2959</v>
      </c>
      <c r="N1732" s="16" t="s">
        <v>2979</v>
      </c>
      <c r="O1732" s="17" t="s">
        <v>304</v>
      </c>
      <c r="P1732" s="17" t="s">
        <v>305</v>
      </c>
      <c r="Q1732" s="17" t="s">
        <v>306</v>
      </c>
      <c r="R1732">
        <v>0</v>
      </c>
      <c r="S1732">
        <v>0</v>
      </c>
      <c r="T1732">
        <v>0</v>
      </c>
      <c r="U1732">
        <v>0</v>
      </c>
      <c r="V1732">
        <v>0</v>
      </c>
      <c r="W1732">
        <v>0</v>
      </c>
      <c r="X1732">
        <v>0</v>
      </c>
      <c r="Y1732">
        <v>0</v>
      </c>
      <c r="Z1732">
        <v>0</v>
      </c>
      <c r="AA1732">
        <v>0</v>
      </c>
      <c r="AB1732">
        <v>0</v>
      </c>
      <c r="AC1732">
        <v>0</v>
      </c>
      <c r="AD1732">
        <v>0</v>
      </c>
      <c r="AE1732">
        <v>0</v>
      </c>
      <c r="AF1732">
        <v>0</v>
      </c>
      <c r="AG1732" s="19">
        <v>0</v>
      </c>
      <c r="AH1732">
        <v>0</v>
      </c>
      <c r="AI1732">
        <v>0</v>
      </c>
      <c r="AJ1732">
        <v>0</v>
      </c>
      <c r="AK1732">
        <v>0</v>
      </c>
      <c r="AL1732">
        <v>0</v>
      </c>
      <c r="AM1732">
        <v>0</v>
      </c>
      <c r="AN1732">
        <v>0</v>
      </c>
      <c r="AO1732">
        <v>0</v>
      </c>
      <c r="AP1732">
        <v>0</v>
      </c>
      <c r="AQ1732">
        <v>0</v>
      </c>
      <c r="AR1732">
        <v>0</v>
      </c>
      <c r="AS1732">
        <v>0</v>
      </c>
      <c r="AT1732">
        <v>0</v>
      </c>
      <c r="AU1732">
        <v>0</v>
      </c>
      <c r="AV1732">
        <v>0</v>
      </c>
      <c r="AW1732">
        <v>0</v>
      </c>
      <c r="AX1732">
        <v>0</v>
      </c>
      <c r="AY1732">
        <v>0</v>
      </c>
      <c r="AZ1732">
        <v>0</v>
      </c>
      <c r="BA1732">
        <v>0</v>
      </c>
      <c r="BB1732">
        <v>0</v>
      </c>
      <c r="BC1732">
        <v>0</v>
      </c>
      <c r="BD1732">
        <v>0</v>
      </c>
      <c r="BE1732">
        <v>0</v>
      </c>
      <c r="BF1732">
        <v>0</v>
      </c>
      <c r="BG1732">
        <v>0</v>
      </c>
      <c r="BH1732">
        <v>0</v>
      </c>
      <c r="BI1732">
        <v>1000</v>
      </c>
      <c r="BJ1732">
        <v>0</v>
      </c>
      <c r="BK1732">
        <v>1000</v>
      </c>
      <c r="BL1732">
        <v>0</v>
      </c>
      <c r="BM1732">
        <v>0</v>
      </c>
      <c r="BN1732">
        <v>0</v>
      </c>
      <c r="BO1732">
        <v>0</v>
      </c>
      <c r="BP1732">
        <v>0</v>
      </c>
      <c r="BQ1732">
        <v>0</v>
      </c>
      <c r="BR1732">
        <v>0</v>
      </c>
      <c r="BS1732">
        <v>0</v>
      </c>
      <c r="BT1732">
        <v>0</v>
      </c>
      <c r="BU1732">
        <v>0</v>
      </c>
      <c r="BV1732">
        <v>0</v>
      </c>
      <c r="BW1732">
        <v>0</v>
      </c>
      <c r="BX1732" s="10">
        <v>0</v>
      </c>
      <c r="BY1732">
        <v>0</v>
      </c>
      <c r="BZ1732">
        <v>0</v>
      </c>
      <c r="CA1732">
        <v>0</v>
      </c>
      <c r="CB1732">
        <v>0</v>
      </c>
      <c r="CC1732">
        <v>0</v>
      </c>
      <c r="CD1732">
        <v>0</v>
      </c>
      <c r="CE1732">
        <v>0</v>
      </c>
    </row>
    <row r="1733" spans="1:83" x14ac:dyDescent="0.35">
      <c r="A1733" s="9" t="str">
        <f t="shared" si="27"/>
        <v>8218.352.12</v>
      </c>
      <c r="B1733" s="52" t="e">
        <f>+IF(MATCH(A1733,List!H$10:H$145,0),"Targeted")</f>
        <v>#N/A</v>
      </c>
      <c r="C1733" s="65"/>
      <c r="D1733" s="151"/>
      <c r="E1733" s="16" t="s">
        <v>1071</v>
      </c>
      <c r="F1733" s="16" t="s">
        <v>1072</v>
      </c>
      <c r="G1733" s="16" t="s">
        <v>628</v>
      </c>
      <c r="H1733" s="16" t="s">
        <v>3049</v>
      </c>
      <c r="I1733" s="16" t="s">
        <v>3050</v>
      </c>
      <c r="J1733" s="16" t="s">
        <v>2744</v>
      </c>
      <c r="K1733" s="17" t="s">
        <v>52</v>
      </c>
      <c r="L1733" s="18" t="s">
        <v>2880</v>
      </c>
      <c r="M1733" s="195" t="s">
        <v>2959</v>
      </c>
      <c r="N1733" s="16" t="s">
        <v>2979</v>
      </c>
      <c r="O1733" s="17" t="s">
        <v>304</v>
      </c>
      <c r="P1733" s="17" t="s">
        <v>305</v>
      </c>
      <c r="Q1733" s="17" t="s">
        <v>306</v>
      </c>
      <c r="R1733">
        <v>0</v>
      </c>
      <c r="S1733">
        <v>0</v>
      </c>
      <c r="T1733">
        <v>0</v>
      </c>
      <c r="U1733">
        <v>0</v>
      </c>
      <c r="V1733">
        <v>0</v>
      </c>
      <c r="W1733">
        <v>0</v>
      </c>
      <c r="X1733">
        <v>0</v>
      </c>
      <c r="Y1733">
        <v>0</v>
      </c>
      <c r="Z1733">
        <v>0</v>
      </c>
      <c r="AA1733">
        <v>0</v>
      </c>
      <c r="AB1733">
        <v>0</v>
      </c>
      <c r="AC1733">
        <v>0</v>
      </c>
      <c r="AD1733">
        <v>0</v>
      </c>
      <c r="AE1733">
        <v>0</v>
      </c>
      <c r="AF1733">
        <v>0</v>
      </c>
      <c r="AG1733" s="19">
        <v>0</v>
      </c>
      <c r="AH1733">
        <v>0</v>
      </c>
      <c r="AI1733">
        <v>0</v>
      </c>
      <c r="AJ1733">
        <v>0</v>
      </c>
      <c r="AK1733">
        <v>0</v>
      </c>
      <c r="AL1733">
        <v>0</v>
      </c>
      <c r="AM1733">
        <v>11</v>
      </c>
      <c r="AN1733">
        <v>146</v>
      </c>
      <c r="AO1733">
        <v>143</v>
      </c>
      <c r="AP1733">
        <v>228</v>
      </c>
      <c r="AQ1733">
        <v>312</v>
      </c>
      <c r="AR1733">
        <v>104</v>
      </c>
      <c r="AS1733">
        <v>275</v>
      </c>
      <c r="AT1733">
        <v>206</v>
      </c>
      <c r="AU1733">
        <v>237</v>
      </c>
      <c r="AV1733">
        <v>196</v>
      </c>
      <c r="AW1733">
        <v>228</v>
      </c>
      <c r="AX1733">
        <v>257</v>
      </c>
      <c r="AY1733">
        <v>377</v>
      </c>
      <c r="AZ1733">
        <v>0</v>
      </c>
      <c r="BA1733">
        <v>0</v>
      </c>
      <c r="BB1733">
        <v>0</v>
      </c>
      <c r="BC1733">
        <v>0</v>
      </c>
      <c r="BD1733">
        <v>0</v>
      </c>
      <c r="BE1733">
        <v>0</v>
      </c>
      <c r="BF1733">
        <v>0</v>
      </c>
      <c r="BG1733">
        <v>0</v>
      </c>
      <c r="BH1733">
        <v>0</v>
      </c>
      <c r="BI1733">
        <v>0</v>
      </c>
      <c r="BJ1733">
        <v>0</v>
      </c>
      <c r="BK1733">
        <v>0</v>
      </c>
      <c r="BL1733">
        <v>0</v>
      </c>
      <c r="BM1733">
        <v>0</v>
      </c>
      <c r="BN1733">
        <v>0</v>
      </c>
      <c r="BO1733">
        <v>0</v>
      </c>
      <c r="BP1733">
        <v>0</v>
      </c>
      <c r="BQ1733">
        <v>0</v>
      </c>
      <c r="BR1733">
        <v>0</v>
      </c>
      <c r="BS1733">
        <v>0</v>
      </c>
      <c r="BT1733">
        <v>0</v>
      </c>
      <c r="BU1733">
        <v>0</v>
      </c>
      <c r="BV1733">
        <v>0</v>
      </c>
      <c r="BW1733">
        <v>0</v>
      </c>
      <c r="BX1733" s="10">
        <v>0</v>
      </c>
      <c r="BY1733">
        <v>0</v>
      </c>
      <c r="BZ1733">
        <v>0</v>
      </c>
      <c r="CA1733">
        <v>0</v>
      </c>
      <c r="CB1733">
        <v>0</v>
      </c>
      <c r="CC1733">
        <v>0</v>
      </c>
      <c r="CD1733">
        <v>0</v>
      </c>
      <c r="CE1733">
        <v>0</v>
      </c>
    </row>
    <row r="1734" spans="1:83" x14ac:dyDescent="0.35">
      <c r="A1734" s="9" t="str">
        <f t="shared" si="27"/>
        <v>1400.352.12</v>
      </c>
      <c r="B1734" s="52" t="e">
        <f>+IF(MATCH(A1734,List!H$10:H$145,0),"Targeted")</f>
        <v>#N/A</v>
      </c>
      <c r="C1734" s="65"/>
      <c r="D1734" s="151" t="s">
        <v>7700</v>
      </c>
      <c r="E1734" s="16" t="s">
        <v>1071</v>
      </c>
      <c r="F1734" s="16" t="s">
        <v>1072</v>
      </c>
      <c r="G1734" s="16" t="s">
        <v>2448</v>
      </c>
      <c r="H1734" s="16" t="s">
        <v>3051</v>
      </c>
      <c r="I1734" s="16" t="s">
        <v>1487</v>
      </c>
      <c r="J1734" s="16" t="s">
        <v>918</v>
      </c>
      <c r="K1734" s="17" t="s">
        <v>52</v>
      </c>
      <c r="L1734" s="18" t="s">
        <v>2880</v>
      </c>
      <c r="M1734" s="195" t="s">
        <v>2959</v>
      </c>
      <c r="N1734" s="16" t="s">
        <v>2979</v>
      </c>
      <c r="O1734" s="17" t="s">
        <v>346</v>
      </c>
      <c r="P1734" s="17" t="s">
        <v>305</v>
      </c>
      <c r="Q1734" s="17" t="s">
        <v>306</v>
      </c>
      <c r="R1734">
        <v>136098</v>
      </c>
      <c r="S1734">
        <v>150586</v>
      </c>
      <c r="T1734">
        <v>165699</v>
      </c>
      <c r="U1734">
        <v>183713</v>
      </c>
      <c r="V1734">
        <v>206953</v>
      </c>
      <c r="W1734">
        <v>225924</v>
      </c>
      <c r="X1734">
        <v>254303</v>
      </c>
      <c r="Y1734">
        <v>253112</v>
      </c>
      <c r="Z1734">
        <v>269441</v>
      </c>
      <c r="AA1734">
        <v>285593</v>
      </c>
      <c r="AB1734">
        <v>252021</v>
      </c>
      <c r="AC1734">
        <v>203228</v>
      </c>
      <c r="AD1734">
        <v>207079</v>
      </c>
      <c r="AE1734">
        <v>229807</v>
      </c>
      <c r="AF1734">
        <v>237834</v>
      </c>
      <c r="AG1734" s="19">
        <v>67752</v>
      </c>
      <c r="AH1734">
        <v>284105</v>
      </c>
      <c r="AI1734">
        <v>308312</v>
      </c>
      <c r="AJ1734">
        <v>329980</v>
      </c>
      <c r="AK1734">
        <v>358603</v>
      </c>
      <c r="AL1734">
        <v>405946</v>
      </c>
      <c r="AM1734">
        <v>437912</v>
      </c>
      <c r="AN1734">
        <v>459990</v>
      </c>
      <c r="AO1734">
        <v>482487</v>
      </c>
      <c r="AP1734">
        <v>495254</v>
      </c>
      <c r="AQ1734">
        <v>494929</v>
      </c>
      <c r="AR1734">
        <v>501152</v>
      </c>
      <c r="AS1734">
        <v>528716</v>
      </c>
      <c r="AT1734">
        <v>580911</v>
      </c>
      <c r="AU1734">
        <v>595249</v>
      </c>
      <c r="AV1734">
        <v>624628</v>
      </c>
      <c r="AW1734">
        <v>671147</v>
      </c>
      <c r="AX1734">
        <v>697192</v>
      </c>
      <c r="AY1734">
        <v>679516</v>
      </c>
      <c r="AZ1734">
        <v>698000</v>
      </c>
      <c r="BA1734">
        <v>693000</v>
      </c>
      <c r="BB1734">
        <v>718000</v>
      </c>
      <c r="BC1734">
        <v>703000</v>
      </c>
      <c r="BD1734">
        <v>752000</v>
      </c>
      <c r="BE1734">
        <v>806000</v>
      </c>
      <c r="BF1734">
        <v>865000</v>
      </c>
      <c r="BG1734">
        <v>955000</v>
      </c>
      <c r="BH1734">
        <v>1039000</v>
      </c>
      <c r="BI1734">
        <v>1100000</v>
      </c>
      <c r="BJ1734">
        <v>1118000</v>
      </c>
      <c r="BK1734">
        <v>1135000</v>
      </c>
      <c r="BL1734">
        <v>1103000</v>
      </c>
      <c r="BM1734">
        <v>1149000</v>
      </c>
      <c r="BN1734">
        <v>1134000</v>
      </c>
      <c r="BO1734">
        <v>1201000</v>
      </c>
      <c r="BP1734">
        <v>1162000</v>
      </c>
      <c r="BQ1734">
        <v>1095000</v>
      </c>
      <c r="BR1734">
        <v>1071000</v>
      </c>
      <c r="BS1734">
        <v>1025000</v>
      </c>
      <c r="BT1734">
        <v>1077000</v>
      </c>
      <c r="BU1734">
        <v>1118000</v>
      </c>
      <c r="BV1734">
        <v>1148000</v>
      </c>
      <c r="BW1734">
        <v>1101000</v>
      </c>
      <c r="BX1734">
        <v>1149000</v>
      </c>
      <c r="BY1734">
        <v>1264000</v>
      </c>
      <c r="BZ1734">
        <v>1268000</v>
      </c>
      <c r="CA1734">
        <v>1972000</v>
      </c>
      <c r="CB1734">
        <v>2073000</v>
      </c>
      <c r="CC1734">
        <v>2112000</v>
      </c>
      <c r="CD1734">
        <v>1963000</v>
      </c>
      <c r="CE1734">
        <v>2005000</v>
      </c>
    </row>
    <row r="1735" spans="1:83" x14ac:dyDescent="0.35">
      <c r="A1735" s="9" t="str">
        <f t="shared" si="27"/>
        <v>1400.352.12</v>
      </c>
      <c r="B1735" s="52" t="e">
        <f>+IF(MATCH(A1735,List!H$10:H$145,0),"Targeted")</f>
        <v>#N/A</v>
      </c>
      <c r="C1735" s="65"/>
      <c r="D1735" s="151" t="s">
        <v>7700</v>
      </c>
      <c r="E1735" s="16" t="s">
        <v>1071</v>
      </c>
      <c r="F1735" s="16" t="s">
        <v>1072</v>
      </c>
      <c r="G1735" s="16" t="s">
        <v>2448</v>
      </c>
      <c r="H1735" s="16" t="s">
        <v>3051</v>
      </c>
      <c r="I1735" s="16" t="s">
        <v>1487</v>
      </c>
      <c r="J1735" s="16" t="s">
        <v>918</v>
      </c>
      <c r="K1735" s="17" t="s">
        <v>52</v>
      </c>
      <c r="L1735" s="18" t="s">
        <v>2880</v>
      </c>
      <c r="M1735" s="195" t="s">
        <v>2959</v>
      </c>
      <c r="N1735" s="16" t="s">
        <v>2979</v>
      </c>
      <c r="O1735" s="17" t="s">
        <v>346</v>
      </c>
      <c r="P1735" s="17" t="s">
        <v>524</v>
      </c>
      <c r="Q1735" s="17" t="s">
        <v>306</v>
      </c>
      <c r="R1735">
        <v>0</v>
      </c>
      <c r="S1735">
        <v>0</v>
      </c>
      <c r="T1735">
        <v>0</v>
      </c>
      <c r="U1735">
        <v>1353</v>
      </c>
      <c r="V1735">
        <v>2107</v>
      </c>
      <c r="W1735">
        <v>2537</v>
      </c>
      <c r="X1735">
        <v>3281</v>
      </c>
      <c r="Y1735">
        <v>1200</v>
      </c>
      <c r="Z1735">
        <v>1400</v>
      </c>
      <c r="AA1735">
        <v>1308</v>
      </c>
      <c r="AB1735">
        <v>7151</v>
      </c>
      <c r="AC1735">
        <v>0</v>
      </c>
      <c r="AD1735">
        <v>0</v>
      </c>
      <c r="AE1735">
        <v>0</v>
      </c>
      <c r="AF1735">
        <v>0</v>
      </c>
      <c r="AG1735" s="19">
        <v>0</v>
      </c>
      <c r="AH1735">
        <v>0</v>
      </c>
      <c r="AI1735">
        <v>0</v>
      </c>
      <c r="AJ1735">
        <v>0</v>
      </c>
      <c r="AK1735">
        <v>0</v>
      </c>
      <c r="AL1735">
        <v>0</v>
      </c>
      <c r="AM1735">
        <v>0</v>
      </c>
      <c r="AN1735">
        <v>0</v>
      </c>
      <c r="AO1735">
        <v>7800</v>
      </c>
      <c r="AP1735">
        <v>2800</v>
      </c>
      <c r="AQ1735">
        <v>0</v>
      </c>
      <c r="AR1735">
        <v>0</v>
      </c>
      <c r="AS1735">
        <v>0</v>
      </c>
      <c r="AT1735">
        <v>0</v>
      </c>
      <c r="AU1735">
        <v>0</v>
      </c>
      <c r="AV1735">
        <v>0</v>
      </c>
      <c r="AW1735">
        <v>0</v>
      </c>
      <c r="AX1735">
        <v>0</v>
      </c>
      <c r="AY1735">
        <v>0</v>
      </c>
      <c r="AZ1735">
        <v>0</v>
      </c>
      <c r="BA1735">
        <v>0</v>
      </c>
      <c r="BB1735">
        <v>0</v>
      </c>
      <c r="BC1735">
        <v>0</v>
      </c>
      <c r="BD1735">
        <v>0</v>
      </c>
      <c r="BE1735">
        <v>0</v>
      </c>
      <c r="BF1735">
        <v>0</v>
      </c>
      <c r="BG1735">
        <v>0</v>
      </c>
      <c r="BH1735">
        <v>0</v>
      </c>
      <c r="BI1735">
        <v>0</v>
      </c>
      <c r="BJ1735">
        <v>0</v>
      </c>
      <c r="BK1735">
        <v>0</v>
      </c>
      <c r="BL1735">
        <v>0</v>
      </c>
      <c r="BM1735">
        <v>0</v>
      </c>
      <c r="BN1735">
        <v>0</v>
      </c>
      <c r="BO1735">
        <v>0</v>
      </c>
      <c r="BP1735">
        <v>0</v>
      </c>
      <c r="BQ1735">
        <v>0</v>
      </c>
      <c r="BR1735">
        <v>0</v>
      </c>
      <c r="BS1735">
        <v>0</v>
      </c>
      <c r="BT1735">
        <v>0</v>
      </c>
      <c r="BU1735">
        <v>0</v>
      </c>
      <c r="BV1735">
        <v>0</v>
      </c>
      <c r="BW1735">
        <v>0</v>
      </c>
      <c r="BX1735">
        <v>0</v>
      </c>
      <c r="BY1735">
        <v>0</v>
      </c>
      <c r="BZ1735">
        <v>0</v>
      </c>
      <c r="CA1735">
        <v>0</v>
      </c>
      <c r="CB1735">
        <v>0</v>
      </c>
      <c r="CC1735">
        <v>0</v>
      </c>
      <c r="CD1735">
        <v>0</v>
      </c>
      <c r="CE1735">
        <v>0</v>
      </c>
    </row>
    <row r="1736" spans="1:83" x14ac:dyDescent="0.35">
      <c r="A1736" s="9" t="str">
        <f t="shared" si="27"/>
        <v>1400.352.12</v>
      </c>
      <c r="B1736" s="52" t="e">
        <f>+IF(MATCH(A1736,List!H$10:H$145,0),"Targeted")</f>
        <v>#N/A</v>
      </c>
      <c r="C1736" s="65"/>
      <c r="D1736" s="151"/>
      <c r="E1736" s="16" t="s">
        <v>1071</v>
      </c>
      <c r="F1736" s="16" t="s">
        <v>1072</v>
      </c>
      <c r="G1736" s="16" t="s">
        <v>2448</v>
      </c>
      <c r="H1736" s="16" t="s">
        <v>3051</v>
      </c>
      <c r="I1736" s="16" t="s">
        <v>1487</v>
      </c>
      <c r="J1736" s="16" t="s">
        <v>918</v>
      </c>
      <c r="K1736" s="17" t="s">
        <v>52</v>
      </c>
      <c r="L1736" s="18" t="s">
        <v>2880</v>
      </c>
      <c r="M1736" s="195" t="s">
        <v>2959</v>
      </c>
      <c r="N1736" s="16" t="s">
        <v>2979</v>
      </c>
      <c r="O1736" s="17" t="s">
        <v>304</v>
      </c>
      <c r="P1736" s="17" t="s">
        <v>305</v>
      </c>
      <c r="Q1736" s="17" t="s">
        <v>306</v>
      </c>
      <c r="R1736">
        <v>0</v>
      </c>
      <c r="S1736">
        <v>0</v>
      </c>
      <c r="T1736">
        <v>0</v>
      </c>
      <c r="U1736">
        <v>0</v>
      </c>
      <c r="V1736">
        <v>0</v>
      </c>
      <c r="W1736">
        <v>0</v>
      </c>
      <c r="X1736">
        <v>0</v>
      </c>
      <c r="Y1736">
        <v>0</v>
      </c>
      <c r="Z1736">
        <v>0</v>
      </c>
      <c r="AA1736">
        <v>0</v>
      </c>
      <c r="AB1736">
        <v>0</v>
      </c>
      <c r="AC1736">
        <v>0</v>
      </c>
      <c r="AD1736">
        <v>0</v>
      </c>
      <c r="AE1736">
        <v>0</v>
      </c>
      <c r="AF1736">
        <v>0</v>
      </c>
      <c r="AG1736" s="19">
        <v>0</v>
      </c>
      <c r="AH1736">
        <v>0</v>
      </c>
      <c r="AI1736">
        <v>0</v>
      </c>
      <c r="AJ1736">
        <v>0</v>
      </c>
      <c r="AK1736">
        <v>0</v>
      </c>
      <c r="AL1736">
        <v>0</v>
      </c>
      <c r="AM1736">
        <v>0</v>
      </c>
      <c r="AN1736">
        <v>0</v>
      </c>
      <c r="AO1736">
        <v>0</v>
      </c>
      <c r="AP1736">
        <v>0</v>
      </c>
      <c r="AQ1736">
        <v>0</v>
      </c>
      <c r="AR1736">
        <v>0</v>
      </c>
      <c r="AS1736">
        <v>0</v>
      </c>
      <c r="AT1736">
        <v>0</v>
      </c>
      <c r="AU1736">
        <v>0</v>
      </c>
      <c r="AV1736">
        <v>22</v>
      </c>
      <c r="AW1736">
        <v>54</v>
      </c>
      <c r="AX1736">
        <v>34</v>
      </c>
      <c r="AY1736">
        <v>0</v>
      </c>
      <c r="AZ1736">
        <v>0</v>
      </c>
      <c r="BA1736">
        <v>0</v>
      </c>
      <c r="BB1736">
        <v>0</v>
      </c>
      <c r="BC1736">
        <v>0</v>
      </c>
      <c r="BD1736">
        <v>0</v>
      </c>
      <c r="BE1736">
        <v>0</v>
      </c>
      <c r="BF1736">
        <v>18000</v>
      </c>
      <c r="BG1736">
        <v>0</v>
      </c>
      <c r="BH1736">
        <v>0</v>
      </c>
      <c r="BI1736">
        <v>0</v>
      </c>
      <c r="BJ1736">
        <v>0</v>
      </c>
      <c r="BK1736">
        <v>0</v>
      </c>
      <c r="BL1736">
        <v>0</v>
      </c>
      <c r="BM1736">
        <v>0</v>
      </c>
      <c r="BN1736">
        <v>0</v>
      </c>
      <c r="BO1736">
        <v>0</v>
      </c>
      <c r="BP1736">
        <v>0</v>
      </c>
      <c r="BQ1736">
        <v>0</v>
      </c>
      <c r="BR1736">
        <v>0</v>
      </c>
      <c r="BS1736">
        <v>0</v>
      </c>
      <c r="BT1736">
        <v>0</v>
      </c>
      <c r="BU1736">
        <v>0</v>
      </c>
      <c r="BV1736">
        <v>0</v>
      </c>
      <c r="BW1736">
        <v>0</v>
      </c>
      <c r="BX1736" s="10">
        <v>0</v>
      </c>
      <c r="BY1736">
        <v>0</v>
      </c>
      <c r="BZ1736">
        <v>20000</v>
      </c>
      <c r="CA1736">
        <v>20000</v>
      </c>
      <c r="CB1736">
        <v>20000</v>
      </c>
      <c r="CC1736">
        <v>20000</v>
      </c>
      <c r="CD1736">
        <v>20000</v>
      </c>
      <c r="CE1736">
        <v>20000</v>
      </c>
    </row>
    <row r="1737" spans="1:83" x14ac:dyDescent="0.35">
      <c r="A1737" s="9" t="str">
        <f t="shared" si="27"/>
        <v>1401.352.12</v>
      </c>
      <c r="B1737" s="52" t="e">
        <f>+IF(MATCH(A1737,List!H$10:H$145,0),"Targeted")</f>
        <v>#N/A</v>
      </c>
      <c r="C1737" s="65"/>
      <c r="D1737" s="151" t="s">
        <v>7700</v>
      </c>
      <c r="E1737" s="16" t="s">
        <v>1071</v>
      </c>
      <c r="F1737" s="16" t="s">
        <v>1072</v>
      </c>
      <c r="G1737" s="16" t="s">
        <v>2448</v>
      </c>
      <c r="H1737" s="16" t="s">
        <v>3051</v>
      </c>
      <c r="I1737" s="16" t="s">
        <v>3052</v>
      </c>
      <c r="J1737" s="16" t="s">
        <v>2694</v>
      </c>
      <c r="K1737" s="17" t="s">
        <v>52</v>
      </c>
      <c r="L1737" s="18" t="s">
        <v>2880</v>
      </c>
      <c r="M1737" s="195" t="s">
        <v>2959</v>
      </c>
      <c r="N1737" s="16" t="s">
        <v>2979</v>
      </c>
      <c r="O1737" s="17" t="s">
        <v>346</v>
      </c>
      <c r="P1737" s="17" t="s">
        <v>305</v>
      </c>
      <c r="Q1737" s="17" t="s">
        <v>306</v>
      </c>
      <c r="R1737">
        <v>0</v>
      </c>
      <c r="S1737">
        <v>0</v>
      </c>
      <c r="T1737">
        <v>0</v>
      </c>
      <c r="U1737">
        <v>0</v>
      </c>
      <c r="V1737">
        <v>0</v>
      </c>
      <c r="W1737">
        <v>0</v>
      </c>
      <c r="X1737">
        <v>0</v>
      </c>
      <c r="Y1737">
        <v>0</v>
      </c>
      <c r="Z1737">
        <v>0</v>
      </c>
      <c r="AA1737">
        <v>0</v>
      </c>
      <c r="AB1737">
        <v>0</v>
      </c>
      <c r="AC1737">
        <v>0</v>
      </c>
      <c r="AD1737">
        <v>0</v>
      </c>
      <c r="AE1737">
        <v>0</v>
      </c>
      <c r="AF1737">
        <v>-12600</v>
      </c>
      <c r="AG1737" s="19">
        <v>0</v>
      </c>
      <c r="AH1737">
        <v>0</v>
      </c>
      <c r="AI1737">
        <v>0</v>
      </c>
      <c r="AJ1737">
        <v>12</v>
      </c>
      <c r="AK1737">
        <v>10997</v>
      </c>
      <c r="AL1737">
        <v>5651</v>
      </c>
      <c r="AM1737">
        <v>9087</v>
      </c>
      <c r="AN1737">
        <v>8008</v>
      </c>
      <c r="AO1737">
        <v>3886</v>
      </c>
      <c r="AP1737">
        <v>6389</v>
      </c>
      <c r="AQ1737">
        <v>13857</v>
      </c>
      <c r="AR1737">
        <v>32310</v>
      </c>
      <c r="AS1737">
        <v>23113</v>
      </c>
      <c r="AT1737">
        <v>7207</v>
      </c>
      <c r="AU1737">
        <v>12996</v>
      </c>
      <c r="AV1737">
        <v>3222</v>
      </c>
      <c r="AW1737">
        <v>20800</v>
      </c>
      <c r="AX1737">
        <v>43675</v>
      </c>
      <c r="AY1737">
        <v>34863</v>
      </c>
      <c r="AZ1737">
        <v>38000</v>
      </c>
      <c r="BA1737">
        <v>23000</v>
      </c>
      <c r="BB1737">
        <v>29000</v>
      </c>
      <c r="BC1737">
        <v>55000</v>
      </c>
      <c r="BD1737">
        <v>66000</v>
      </c>
      <c r="BE1737">
        <v>49000</v>
      </c>
      <c r="BF1737">
        <v>51000</v>
      </c>
      <c r="BG1737">
        <v>42000</v>
      </c>
      <c r="BH1737">
        <v>61000</v>
      </c>
      <c r="BI1737">
        <v>94000</v>
      </c>
      <c r="BJ1737">
        <v>131000</v>
      </c>
      <c r="BK1737">
        <v>171000</v>
      </c>
      <c r="BL1737">
        <v>191000</v>
      </c>
      <c r="BM1737">
        <v>127000</v>
      </c>
      <c r="BN1737">
        <v>44000</v>
      </c>
      <c r="BO1737">
        <v>56000</v>
      </c>
      <c r="BP1737">
        <v>102000</v>
      </c>
      <c r="BQ1737">
        <v>58000</v>
      </c>
      <c r="BR1737">
        <v>15000</v>
      </c>
      <c r="BS1737">
        <v>10000</v>
      </c>
      <c r="BT1737">
        <v>8000</v>
      </c>
      <c r="BU1737">
        <v>5000</v>
      </c>
      <c r="BV1737">
        <v>6000</v>
      </c>
      <c r="BW1737">
        <v>23000</v>
      </c>
      <c r="BX1737">
        <v>39000</v>
      </c>
      <c r="BY1737">
        <v>66000</v>
      </c>
      <c r="BZ1737">
        <v>148000</v>
      </c>
      <c r="CA1737">
        <v>257000</v>
      </c>
      <c r="CB1737">
        <v>292000</v>
      </c>
      <c r="CC1737">
        <v>141000</v>
      </c>
      <c r="CD1737">
        <v>115000</v>
      </c>
      <c r="CE1737">
        <v>58000</v>
      </c>
    </row>
    <row r="1738" spans="1:83" x14ac:dyDescent="0.35">
      <c r="A1738" s="9" t="str">
        <f t="shared" si="27"/>
        <v>8214.352.12</v>
      </c>
      <c r="B1738" s="52" t="e">
        <f>+IF(MATCH(A1738,List!H$10:H$145,0),"Targeted")</f>
        <v>#N/A</v>
      </c>
      <c r="C1738" s="65"/>
      <c r="D1738" s="151"/>
      <c r="E1738" s="16" t="s">
        <v>1071</v>
      </c>
      <c r="F1738" s="16" t="s">
        <v>1072</v>
      </c>
      <c r="G1738" s="16" t="s">
        <v>2448</v>
      </c>
      <c r="H1738" s="16" t="s">
        <v>3051</v>
      </c>
      <c r="I1738" s="16" t="s">
        <v>3053</v>
      </c>
      <c r="J1738" s="16" t="s">
        <v>1944</v>
      </c>
      <c r="K1738" s="17" t="s">
        <v>52</v>
      </c>
      <c r="L1738" s="18" t="s">
        <v>2880</v>
      </c>
      <c r="M1738" s="195" t="s">
        <v>2959</v>
      </c>
      <c r="N1738" s="16" t="s">
        <v>2979</v>
      </c>
      <c r="O1738" s="17" t="s">
        <v>304</v>
      </c>
      <c r="P1738" s="17" t="s">
        <v>305</v>
      </c>
      <c r="Q1738" s="17" t="s">
        <v>306</v>
      </c>
      <c r="R1738">
        <v>0</v>
      </c>
      <c r="S1738">
        <v>0</v>
      </c>
      <c r="T1738">
        <v>0</v>
      </c>
      <c r="U1738">
        <v>0</v>
      </c>
      <c r="V1738">
        <v>0</v>
      </c>
      <c r="W1738">
        <v>1218</v>
      </c>
      <c r="X1738">
        <v>826</v>
      </c>
      <c r="Y1738">
        <v>1164</v>
      </c>
      <c r="Z1738">
        <v>1155</v>
      </c>
      <c r="AA1738">
        <v>1524</v>
      </c>
      <c r="AB1738">
        <v>674</v>
      </c>
      <c r="AC1738">
        <v>397</v>
      </c>
      <c r="AD1738">
        <v>521</v>
      </c>
      <c r="AE1738">
        <v>636</v>
      </c>
      <c r="AF1738">
        <v>789</v>
      </c>
      <c r="AG1738" s="19">
        <v>202</v>
      </c>
      <c r="AH1738">
        <v>848</v>
      </c>
      <c r="AI1738">
        <v>846</v>
      </c>
      <c r="AJ1738">
        <v>1027</v>
      </c>
      <c r="AK1738">
        <v>1785</v>
      </c>
      <c r="AL1738">
        <v>1384</v>
      </c>
      <c r="AM1738">
        <v>1674</v>
      </c>
      <c r="AN1738">
        <v>1587</v>
      </c>
      <c r="AO1738">
        <v>1352</v>
      </c>
      <c r="AP1738">
        <v>1978</v>
      </c>
      <c r="AQ1738">
        <v>2676</v>
      </c>
      <c r="AR1738">
        <v>3000</v>
      </c>
      <c r="AS1738">
        <v>3123</v>
      </c>
      <c r="AT1738">
        <v>4748</v>
      </c>
      <c r="AU1738">
        <v>6813</v>
      </c>
      <c r="AV1738">
        <v>6542</v>
      </c>
      <c r="AW1738">
        <v>7740</v>
      </c>
      <c r="AX1738">
        <v>9235</v>
      </c>
      <c r="AY1738">
        <v>10690</v>
      </c>
      <c r="AZ1738">
        <v>12000</v>
      </c>
      <c r="BA1738">
        <v>12000</v>
      </c>
      <c r="BB1738">
        <v>13000</v>
      </c>
      <c r="BC1738">
        <v>14000</v>
      </c>
      <c r="BD1738">
        <v>18000</v>
      </c>
      <c r="BE1738">
        <v>20000</v>
      </c>
      <c r="BF1738">
        <v>20000</v>
      </c>
      <c r="BG1738">
        <v>20000</v>
      </c>
      <c r="BH1738">
        <v>25000</v>
      </c>
      <c r="BI1738">
        <v>20000</v>
      </c>
      <c r="BJ1738">
        <v>19000</v>
      </c>
      <c r="BK1738">
        <v>16000</v>
      </c>
      <c r="BL1738">
        <v>16000</v>
      </c>
      <c r="BM1738">
        <v>19000</v>
      </c>
      <c r="BN1738">
        <v>22000</v>
      </c>
      <c r="BO1738">
        <v>19000</v>
      </c>
      <c r="BP1738">
        <v>22000</v>
      </c>
      <c r="BQ1738">
        <v>23000</v>
      </c>
      <c r="BR1738">
        <v>30000</v>
      </c>
      <c r="BS1738">
        <v>30000</v>
      </c>
      <c r="BT1738">
        <v>30000</v>
      </c>
      <c r="BU1738">
        <v>26000</v>
      </c>
      <c r="BV1738">
        <v>25000</v>
      </c>
      <c r="BW1738">
        <v>24000</v>
      </c>
      <c r="BX1738" s="10">
        <v>20000</v>
      </c>
      <c r="BY1738">
        <v>18000</v>
      </c>
      <c r="BZ1738">
        <v>17000</v>
      </c>
      <c r="CA1738">
        <v>17000</v>
      </c>
      <c r="CB1738">
        <v>22000</v>
      </c>
      <c r="CC1738">
        <v>17000</v>
      </c>
      <c r="CD1738">
        <v>17000</v>
      </c>
      <c r="CE1738">
        <v>17000</v>
      </c>
    </row>
    <row r="1739" spans="1:83" x14ac:dyDescent="0.35">
      <c r="A1739" s="9" t="str">
        <f t="shared" si="27"/>
        <v>0117.352.12</v>
      </c>
      <c r="B1739" s="52" t="e">
        <f>+IF(MATCH(A1739,List!H$10:H$145,0),"Targeted")</f>
        <v>#N/A</v>
      </c>
      <c r="C1739" s="65"/>
      <c r="D1739" s="151" t="s">
        <v>7700</v>
      </c>
      <c r="E1739" s="16" t="s">
        <v>1071</v>
      </c>
      <c r="F1739" s="16" t="s">
        <v>1072</v>
      </c>
      <c r="G1739" s="16" t="s">
        <v>1101</v>
      </c>
      <c r="H1739" s="16" t="s">
        <v>2694</v>
      </c>
      <c r="I1739" s="16" t="s">
        <v>219</v>
      </c>
      <c r="J1739" s="16" t="s">
        <v>3054</v>
      </c>
      <c r="K1739" s="17" t="s">
        <v>52</v>
      </c>
      <c r="L1739" s="18" t="s">
        <v>2880</v>
      </c>
      <c r="M1739" s="195" t="s">
        <v>2959</v>
      </c>
      <c r="N1739" s="16" t="s">
        <v>2979</v>
      </c>
      <c r="O1739" s="17" t="s">
        <v>346</v>
      </c>
      <c r="P1739" s="17" t="s">
        <v>305</v>
      </c>
      <c r="Q1739" s="17" t="s">
        <v>306</v>
      </c>
      <c r="R1739">
        <v>0</v>
      </c>
      <c r="S1739">
        <v>0</v>
      </c>
      <c r="T1739">
        <v>0</v>
      </c>
      <c r="U1739">
        <v>0</v>
      </c>
      <c r="V1739">
        <v>0</v>
      </c>
      <c r="W1739">
        <v>0</v>
      </c>
      <c r="X1739">
        <v>0</v>
      </c>
      <c r="Y1739">
        <v>0</v>
      </c>
      <c r="Z1739">
        <v>0</v>
      </c>
      <c r="AA1739">
        <v>0</v>
      </c>
      <c r="AB1739">
        <v>0</v>
      </c>
      <c r="AC1739">
        <v>0</v>
      </c>
      <c r="AD1739">
        <v>0</v>
      </c>
      <c r="AE1739">
        <v>0</v>
      </c>
      <c r="AF1739">
        <v>0</v>
      </c>
      <c r="AG1739" s="19">
        <v>0</v>
      </c>
      <c r="AH1739">
        <v>0</v>
      </c>
      <c r="AI1739">
        <v>0</v>
      </c>
      <c r="AJ1739">
        <v>0</v>
      </c>
      <c r="AK1739">
        <v>0</v>
      </c>
      <c r="AL1739">
        <v>0</v>
      </c>
      <c r="AM1739">
        <v>0</v>
      </c>
      <c r="AN1739">
        <v>51474</v>
      </c>
      <c r="AO1739">
        <v>50770</v>
      </c>
      <c r="AP1739">
        <v>64468</v>
      </c>
      <c r="AQ1739">
        <v>57743</v>
      </c>
      <c r="AR1739">
        <v>53424</v>
      </c>
      <c r="AS1739">
        <v>60343</v>
      </c>
      <c r="AT1739">
        <v>59273</v>
      </c>
      <c r="AU1739">
        <v>64833</v>
      </c>
      <c r="AV1739">
        <v>70593</v>
      </c>
      <c r="AW1739">
        <v>64504</v>
      </c>
      <c r="AX1739">
        <v>66504</v>
      </c>
      <c r="AY1739">
        <v>101881</v>
      </c>
      <c r="AZ1739">
        <v>120000</v>
      </c>
      <c r="BA1739">
        <v>108000</v>
      </c>
      <c r="BB1739">
        <v>149000</v>
      </c>
      <c r="BC1739">
        <v>132000</v>
      </c>
      <c r="BD1739">
        <v>145000</v>
      </c>
      <c r="BE1739">
        <v>128000</v>
      </c>
      <c r="BF1739">
        <v>134000</v>
      </c>
      <c r="BG1739">
        <v>185000</v>
      </c>
      <c r="BH1739">
        <v>193000</v>
      </c>
      <c r="BI1739">
        <v>179000</v>
      </c>
      <c r="BJ1739">
        <v>150000</v>
      </c>
      <c r="BK1739">
        <v>213000</v>
      </c>
      <c r="BL1739">
        <v>185000</v>
      </c>
      <c r="BM1739">
        <v>254000</v>
      </c>
      <c r="BN1739">
        <v>236000</v>
      </c>
      <c r="BO1739">
        <v>210000</v>
      </c>
      <c r="BP1739">
        <v>213000</v>
      </c>
      <c r="BQ1739">
        <v>250000</v>
      </c>
      <c r="BR1739">
        <v>242000</v>
      </c>
      <c r="BS1739">
        <v>207000</v>
      </c>
      <c r="BT1739">
        <v>83000</v>
      </c>
      <c r="BU1739">
        <v>54000</v>
      </c>
      <c r="BV1739">
        <v>55000</v>
      </c>
      <c r="BW1739">
        <v>63000</v>
      </c>
      <c r="BX1739">
        <v>65000</v>
      </c>
      <c r="BY1739">
        <v>73000</v>
      </c>
      <c r="BZ1739">
        <v>128000</v>
      </c>
      <c r="CA1739">
        <v>129000</v>
      </c>
      <c r="CB1739">
        <v>136000</v>
      </c>
      <c r="CC1739">
        <v>138000</v>
      </c>
      <c r="CD1739">
        <v>142000</v>
      </c>
      <c r="CE1739">
        <v>144000</v>
      </c>
    </row>
    <row r="1740" spans="1:83" x14ac:dyDescent="0.35">
      <c r="A1740" s="9" t="str">
        <f t="shared" si="27"/>
        <v>0502.352.12</v>
      </c>
      <c r="B1740" s="52" t="e">
        <f>+IF(MATCH(A1740,List!H$10:H$145,0),"Targeted")</f>
        <v>#N/A</v>
      </c>
      <c r="C1740" s="65"/>
      <c r="D1740" s="151" t="s">
        <v>7700</v>
      </c>
      <c r="E1740" s="16" t="s">
        <v>1071</v>
      </c>
      <c r="F1740" s="16" t="s">
        <v>1072</v>
      </c>
      <c r="G1740" s="16" t="s">
        <v>63</v>
      </c>
      <c r="H1740" s="16" t="s">
        <v>1694</v>
      </c>
      <c r="I1740" s="16" t="s">
        <v>3055</v>
      </c>
      <c r="J1740" s="16" t="s">
        <v>3056</v>
      </c>
      <c r="K1740" s="17" t="s">
        <v>52</v>
      </c>
      <c r="L1740" s="18" t="s">
        <v>2880</v>
      </c>
      <c r="M1740" s="195" t="s">
        <v>2959</v>
      </c>
      <c r="N1740" s="16" t="s">
        <v>2979</v>
      </c>
      <c r="O1740" s="17" t="s">
        <v>346</v>
      </c>
      <c r="P1740" s="17" t="s">
        <v>305</v>
      </c>
      <c r="Q1740" s="17" t="s">
        <v>306</v>
      </c>
      <c r="R1740">
        <v>2507</v>
      </c>
      <c r="S1740">
        <v>2545</v>
      </c>
      <c r="T1740">
        <v>2839</v>
      </c>
      <c r="U1740">
        <v>2816</v>
      </c>
      <c r="V1740">
        <v>2952</v>
      </c>
      <c r="W1740">
        <v>3092</v>
      </c>
      <c r="X1740">
        <v>15702</v>
      </c>
      <c r="Y1740">
        <v>16305</v>
      </c>
      <c r="Z1740">
        <v>18159</v>
      </c>
      <c r="AA1740">
        <v>20902</v>
      </c>
      <c r="AB1740">
        <v>23045</v>
      </c>
      <c r="AC1740">
        <v>27605</v>
      </c>
      <c r="AD1740">
        <v>31217</v>
      </c>
      <c r="AE1740">
        <v>35666</v>
      </c>
      <c r="AF1740">
        <v>38401</v>
      </c>
      <c r="AG1740" s="19">
        <v>9466</v>
      </c>
      <c r="AH1740">
        <v>40758</v>
      </c>
      <c r="AI1740">
        <v>0</v>
      </c>
      <c r="AJ1740">
        <v>0</v>
      </c>
      <c r="AK1740">
        <v>0</v>
      </c>
      <c r="AL1740">
        <v>0</v>
      </c>
      <c r="AM1740">
        <v>0</v>
      </c>
      <c r="AN1740">
        <v>0</v>
      </c>
      <c r="AO1740">
        <v>0</v>
      </c>
      <c r="AP1740">
        <v>0</v>
      </c>
      <c r="AQ1740">
        <v>0</v>
      </c>
      <c r="AR1740">
        <v>0</v>
      </c>
      <c r="AS1740">
        <v>0</v>
      </c>
      <c r="AT1740">
        <v>0</v>
      </c>
      <c r="AU1740">
        <v>0</v>
      </c>
      <c r="AV1740">
        <v>0</v>
      </c>
      <c r="AW1740">
        <v>0</v>
      </c>
      <c r="AX1740">
        <v>0</v>
      </c>
      <c r="AY1740">
        <v>0</v>
      </c>
      <c r="AZ1740">
        <v>0</v>
      </c>
      <c r="BA1740">
        <v>0</v>
      </c>
      <c r="BB1740">
        <v>0</v>
      </c>
      <c r="BC1740">
        <v>0</v>
      </c>
      <c r="BD1740">
        <v>0</v>
      </c>
      <c r="BE1740">
        <v>0</v>
      </c>
      <c r="BF1740">
        <v>-17000</v>
      </c>
      <c r="BG1740">
        <v>-3000</v>
      </c>
      <c r="BH1740">
        <v>0</v>
      </c>
      <c r="BI1740">
        <v>0</v>
      </c>
      <c r="BJ1740">
        <v>-5000</v>
      </c>
      <c r="BK1740">
        <v>-4000</v>
      </c>
      <c r="BL1740">
        <v>-4000</v>
      </c>
      <c r="BM1740">
        <v>-6000</v>
      </c>
      <c r="BN1740">
        <v>-6000</v>
      </c>
      <c r="BO1740">
        <v>75000</v>
      </c>
      <c r="BP1740">
        <v>76000</v>
      </c>
      <c r="BQ1740">
        <v>73000</v>
      </c>
      <c r="BR1740">
        <v>36000</v>
      </c>
      <c r="BS1740">
        <v>56000</v>
      </c>
      <c r="BT1740">
        <v>50000</v>
      </c>
      <c r="BU1740">
        <v>43000</v>
      </c>
      <c r="BV1740">
        <v>30000</v>
      </c>
      <c r="BW1740">
        <v>32000</v>
      </c>
      <c r="BX1740">
        <v>33000</v>
      </c>
      <c r="BY1740">
        <v>76000</v>
      </c>
      <c r="BZ1740">
        <v>50000</v>
      </c>
      <c r="CA1740">
        <v>-74000</v>
      </c>
      <c r="CB1740">
        <v>-50000</v>
      </c>
      <c r="CC1740">
        <v>-19000</v>
      </c>
      <c r="CD1740">
        <v>0</v>
      </c>
      <c r="CE1740">
        <v>0</v>
      </c>
    </row>
    <row r="1741" spans="1:83" x14ac:dyDescent="0.35">
      <c r="A1741" s="9" t="str">
        <f t="shared" si="27"/>
        <v>0502.352.12</v>
      </c>
      <c r="B1741" s="52" t="e">
        <f>+IF(MATCH(A1741,List!H$10:H$145,0),"Targeted")</f>
        <v>#N/A</v>
      </c>
      <c r="C1741" s="65"/>
      <c r="D1741" s="151" t="s">
        <v>7700</v>
      </c>
      <c r="E1741" s="16" t="s">
        <v>1071</v>
      </c>
      <c r="F1741" s="16" t="s">
        <v>1072</v>
      </c>
      <c r="G1741" s="16" t="s">
        <v>63</v>
      </c>
      <c r="H1741" s="16" t="s">
        <v>1694</v>
      </c>
      <c r="I1741" s="16" t="s">
        <v>3055</v>
      </c>
      <c r="J1741" s="16" t="s">
        <v>3056</v>
      </c>
      <c r="K1741" s="17" t="s">
        <v>52</v>
      </c>
      <c r="L1741" s="18" t="s">
        <v>2880</v>
      </c>
      <c r="M1741" s="195" t="s">
        <v>2959</v>
      </c>
      <c r="N1741" s="16" t="s">
        <v>2979</v>
      </c>
      <c r="O1741" s="17" t="s">
        <v>346</v>
      </c>
      <c r="P1741" s="17" t="s">
        <v>524</v>
      </c>
      <c r="Q1741" s="17" t="s">
        <v>306</v>
      </c>
      <c r="R1741">
        <v>67747</v>
      </c>
      <c r="S1741">
        <v>71998</v>
      </c>
      <c r="T1741">
        <v>76563</v>
      </c>
      <c r="U1741">
        <v>81916</v>
      </c>
      <c r="V1741">
        <v>86659</v>
      </c>
      <c r="W1741">
        <v>89405</v>
      </c>
      <c r="X1741">
        <v>74350</v>
      </c>
      <c r="Y1741">
        <v>80910</v>
      </c>
      <c r="Z1741">
        <v>106367</v>
      </c>
      <c r="AA1741">
        <v>133603</v>
      </c>
      <c r="AB1741">
        <v>146675</v>
      </c>
      <c r="AC1741">
        <v>158244</v>
      </c>
      <c r="AD1741">
        <v>162219</v>
      </c>
      <c r="AE1741">
        <v>183346</v>
      </c>
      <c r="AF1741">
        <v>181006</v>
      </c>
      <c r="AG1741" s="19">
        <v>47507</v>
      </c>
      <c r="AH1741">
        <v>198216</v>
      </c>
      <c r="AI1741">
        <v>251739</v>
      </c>
      <c r="AJ1741">
        <v>272936</v>
      </c>
      <c r="AK1741">
        <v>288023</v>
      </c>
      <c r="AL1741">
        <v>301288</v>
      </c>
      <c r="AM1741">
        <v>306965</v>
      </c>
      <c r="AN1741">
        <v>322729</v>
      </c>
      <c r="AO1741">
        <v>329580</v>
      </c>
      <c r="AP1741">
        <v>338037</v>
      </c>
      <c r="AQ1741">
        <v>339956</v>
      </c>
      <c r="AR1741">
        <v>318916</v>
      </c>
      <c r="AS1741">
        <v>317529</v>
      </c>
      <c r="AT1741">
        <v>360484</v>
      </c>
      <c r="AU1741">
        <v>363805</v>
      </c>
      <c r="AV1741">
        <v>367114</v>
      </c>
      <c r="AW1741">
        <v>404355</v>
      </c>
      <c r="AX1741">
        <v>404414</v>
      </c>
      <c r="AY1741">
        <v>436113</v>
      </c>
      <c r="AZ1741">
        <v>435000</v>
      </c>
      <c r="BA1741">
        <v>403000</v>
      </c>
      <c r="BB1741">
        <v>420000</v>
      </c>
      <c r="BC1741">
        <v>413000</v>
      </c>
      <c r="BD1741">
        <v>407000</v>
      </c>
      <c r="BE1741">
        <v>437000</v>
      </c>
      <c r="BF1741">
        <v>448000</v>
      </c>
      <c r="BG1741">
        <v>432000</v>
      </c>
      <c r="BH1741">
        <v>418000</v>
      </c>
      <c r="BI1741">
        <v>421000</v>
      </c>
      <c r="BJ1741">
        <v>440000</v>
      </c>
      <c r="BK1741">
        <v>423000</v>
      </c>
      <c r="BL1741">
        <v>430000</v>
      </c>
      <c r="BM1741">
        <v>424000</v>
      </c>
      <c r="BN1741">
        <v>467000</v>
      </c>
      <c r="BO1741">
        <v>353000</v>
      </c>
      <c r="BP1741">
        <v>361000</v>
      </c>
      <c r="BQ1741">
        <v>427000</v>
      </c>
      <c r="BR1741">
        <v>336000</v>
      </c>
      <c r="BS1741">
        <v>406000</v>
      </c>
      <c r="BT1741">
        <v>402000</v>
      </c>
      <c r="BU1741">
        <v>398000</v>
      </c>
      <c r="BV1741">
        <v>388000</v>
      </c>
      <c r="BW1741">
        <v>413000</v>
      </c>
      <c r="BX1741">
        <v>453000</v>
      </c>
      <c r="BY1741">
        <v>429000</v>
      </c>
      <c r="BZ1741">
        <v>380000</v>
      </c>
      <c r="CA1741">
        <v>492000</v>
      </c>
      <c r="CB1741">
        <v>335000</v>
      </c>
      <c r="CC1741">
        <v>127000</v>
      </c>
      <c r="CD1741">
        <v>0</v>
      </c>
      <c r="CE1741">
        <v>0</v>
      </c>
    </row>
    <row r="1742" spans="1:83" x14ac:dyDescent="0.35">
      <c r="A1742" s="9" t="str">
        <f t="shared" si="27"/>
        <v>0502.352.12</v>
      </c>
      <c r="B1742" s="52" t="e">
        <f>+IF(MATCH(A1742,List!H$10:H$145,0),"Targeted")</f>
        <v>#N/A</v>
      </c>
      <c r="C1742" s="65"/>
      <c r="D1742" s="151"/>
      <c r="E1742" s="16" t="s">
        <v>1071</v>
      </c>
      <c r="F1742" s="16" t="s">
        <v>1072</v>
      </c>
      <c r="G1742" s="16" t="s">
        <v>63</v>
      </c>
      <c r="H1742" s="16" t="s">
        <v>1694</v>
      </c>
      <c r="I1742" s="16" t="s">
        <v>3055</v>
      </c>
      <c r="J1742" s="16" t="s">
        <v>3056</v>
      </c>
      <c r="K1742" s="17" t="s">
        <v>52</v>
      </c>
      <c r="L1742" s="18" t="s">
        <v>2880</v>
      </c>
      <c r="M1742" s="195" t="s">
        <v>2959</v>
      </c>
      <c r="N1742" s="16" t="s">
        <v>2979</v>
      </c>
      <c r="O1742" s="17" t="s">
        <v>304</v>
      </c>
      <c r="P1742" s="17" t="s">
        <v>305</v>
      </c>
      <c r="Q1742" s="17" t="s">
        <v>306</v>
      </c>
      <c r="R1742">
        <v>0</v>
      </c>
      <c r="S1742">
        <v>0</v>
      </c>
      <c r="T1742">
        <v>0</v>
      </c>
      <c r="U1742">
        <v>0</v>
      </c>
      <c r="V1742">
        <v>0</v>
      </c>
      <c r="W1742">
        <v>0</v>
      </c>
      <c r="X1742">
        <v>0</v>
      </c>
      <c r="Y1742">
        <v>0</v>
      </c>
      <c r="Z1742">
        <v>0</v>
      </c>
      <c r="AA1742">
        <v>0</v>
      </c>
      <c r="AB1742">
        <v>0</v>
      </c>
      <c r="AC1742">
        <v>0</v>
      </c>
      <c r="AD1742">
        <v>0</v>
      </c>
      <c r="AE1742">
        <v>0</v>
      </c>
      <c r="AF1742">
        <v>0</v>
      </c>
      <c r="AG1742" s="19">
        <v>0</v>
      </c>
      <c r="AH1742">
        <v>0</v>
      </c>
      <c r="AI1742">
        <v>0</v>
      </c>
      <c r="AJ1742">
        <v>0</v>
      </c>
      <c r="AK1742">
        <v>0</v>
      </c>
      <c r="AL1742">
        <v>0</v>
      </c>
      <c r="AM1742">
        <v>0</v>
      </c>
      <c r="AN1742">
        <v>0</v>
      </c>
      <c r="AO1742">
        <v>0</v>
      </c>
      <c r="AP1742">
        <v>0</v>
      </c>
      <c r="AQ1742">
        <v>0</v>
      </c>
      <c r="AR1742">
        <v>0</v>
      </c>
      <c r="AS1742">
        <v>0</v>
      </c>
      <c r="AT1742">
        <v>0</v>
      </c>
      <c r="AU1742">
        <v>0</v>
      </c>
      <c r="AV1742">
        <v>0</v>
      </c>
      <c r="AW1742">
        <v>0</v>
      </c>
      <c r="AX1742">
        <v>0</v>
      </c>
      <c r="AY1742">
        <v>0</v>
      </c>
      <c r="AZ1742">
        <v>0</v>
      </c>
      <c r="BA1742">
        <v>0</v>
      </c>
      <c r="BB1742">
        <v>0</v>
      </c>
      <c r="BC1742">
        <v>0</v>
      </c>
      <c r="BD1742">
        <v>0</v>
      </c>
      <c r="BE1742">
        <v>0</v>
      </c>
      <c r="BF1742">
        <v>1000</v>
      </c>
      <c r="BG1742">
        <v>3000</v>
      </c>
      <c r="BH1742">
        <v>1000</v>
      </c>
      <c r="BI1742">
        <v>0</v>
      </c>
      <c r="BJ1742">
        <v>4000</v>
      </c>
      <c r="BK1742">
        <v>4000</v>
      </c>
      <c r="BL1742">
        <v>5000</v>
      </c>
      <c r="BM1742">
        <v>4000</v>
      </c>
      <c r="BN1742">
        <v>6000</v>
      </c>
      <c r="BO1742">
        <v>7000</v>
      </c>
      <c r="BP1742">
        <v>13000</v>
      </c>
      <c r="BQ1742">
        <v>27000</v>
      </c>
      <c r="BR1742">
        <v>23000</v>
      </c>
      <c r="BS1742">
        <v>16000</v>
      </c>
      <c r="BT1742">
        <v>21000</v>
      </c>
      <c r="BU1742">
        <v>28000</v>
      </c>
      <c r="BV1742">
        <v>38000</v>
      </c>
      <c r="BW1742">
        <v>41000</v>
      </c>
      <c r="BX1742" s="10">
        <v>46000</v>
      </c>
      <c r="BY1742">
        <v>44000</v>
      </c>
      <c r="BZ1742">
        <v>72000</v>
      </c>
      <c r="CA1742">
        <v>161000</v>
      </c>
      <c r="CB1742">
        <v>123000</v>
      </c>
      <c r="CC1742">
        <v>9000</v>
      </c>
      <c r="CD1742">
        <v>0</v>
      </c>
      <c r="CE1742">
        <v>0</v>
      </c>
    </row>
    <row r="1743" spans="1:83" x14ac:dyDescent="0.35">
      <c r="A1743" s="9" t="str">
        <f t="shared" si="27"/>
        <v>0520.352.12</v>
      </c>
      <c r="B1743" s="52" t="e">
        <f>+IF(MATCH(A1743,List!H$10:H$145,0),"Targeted")</f>
        <v>#N/A</v>
      </c>
      <c r="C1743" s="65"/>
      <c r="D1743" s="151" t="s">
        <v>7700</v>
      </c>
      <c r="E1743" s="16" t="s">
        <v>1071</v>
      </c>
      <c r="F1743" s="16" t="s">
        <v>1072</v>
      </c>
      <c r="G1743" s="16" t="s">
        <v>63</v>
      </c>
      <c r="H1743" s="16" t="s">
        <v>1694</v>
      </c>
      <c r="I1743" s="16" t="s">
        <v>1421</v>
      </c>
      <c r="J1743" s="16" t="s">
        <v>1694</v>
      </c>
      <c r="K1743" s="17" t="s">
        <v>52</v>
      </c>
      <c r="L1743" s="18" t="s">
        <v>2880</v>
      </c>
      <c r="M1743" s="195" t="s">
        <v>2959</v>
      </c>
      <c r="N1743" s="16" t="s">
        <v>2979</v>
      </c>
      <c r="O1743" s="17" t="s">
        <v>346</v>
      </c>
      <c r="P1743" s="17" t="s">
        <v>305</v>
      </c>
      <c r="Q1743" s="17" t="s">
        <v>306</v>
      </c>
      <c r="R1743">
        <v>0</v>
      </c>
      <c r="S1743">
        <v>0</v>
      </c>
      <c r="T1743">
        <v>0</v>
      </c>
      <c r="U1743">
        <v>0</v>
      </c>
      <c r="V1743">
        <v>0</v>
      </c>
      <c r="W1743">
        <v>0</v>
      </c>
      <c r="X1743">
        <v>0</v>
      </c>
      <c r="Y1743">
        <v>0</v>
      </c>
      <c r="Z1743">
        <v>0</v>
      </c>
      <c r="AA1743">
        <v>0</v>
      </c>
      <c r="AB1743">
        <v>0</v>
      </c>
      <c r="AC1743">
        <v>0</v>
      </c>
      <c r="AD1743">
        <v>0</v>
      </c>
      <c r="AE1743">
        <v>0</v>
      </c>
      <c r="AF1743">
        <v>0</v>
      </c>
      <c r="AG1743" s="19">
        <v>0</v>
      </c>
      <c r="AH1743">
        <v>0</v>
      </c>
      <c r="AI1743">
        <v>0</v>
      </c>
      <c r="AJ1743">
        <v>0</v>
      </c>
      <c r="AK1743">
        <v>0</v>
      </c>
      <c r="AL1743">
        <v>0</v>
      </c>
      <c r="AM1743">
        <v>0</v>
      </c>
      <c r="AN1743">
        <v>0</v>
      </c>
      <c r="AO1743">
        <v>0</v>
      </c>
      <c r="AP1743">
        <v>0</v>
      </c>
      <c r="AQ1743">
        <v>0</v>
      </c>
      <c r="AR1743">
        <v>0</v>
      </c>
      <c r="AS1743">
        <v>0</v>
      </c>
      <c r="AT1743">
        <v>0</v>
      </c>
      <c r="AU1743">
        <v>0</v>
      </c>
      <c r="AV1743">
        <v>0</v>
      </c>
      <c r="AW1743">
        <v>0</v>
      </c>
      <c r="AX1743">
        <v>0</v>
      </c>
      <c r="AY1743">
        <v>0</v>
      </c>
      <c r="AZ1743">
        <v>0</v>
      </c>
      <c r="BA1743">
        <v>0</v>
      </c>
      <c r="BB1743">
        <v>0</v>
      </c>
      <c r="BC1743">
        <v>0</v>
      </c>
      <c r="BD1743">
        <v>0</v>
      </c>
      <c r="BE1743">
        <v>0</v>
      </c>
      <c r="BF1743">
        <v>0</v>
      </c>
      <c r="BG1743">
        <v>0</v>
      </c>
      <c r="BH1743">
        <v>0</v>
      </c>
      <c r="BI1743">
        <v>0</v>
      </c>
      <c r="BJ1743">
        <v>0</v>
      </c>
      <c r="BK1743">
        <v>0</v>
      </c>
      <c r="BL1743">
        <v>0</v>
      </c>
      <c r="BM1743">
        <v>0</v>
      </c>
      <c r="BN1743">
        <v>0</v>
      </c>
      <c r="BO1743">
        <v>0</v>
      </c>
      <c r="BP1743">
        <v>0</v>
      </c>
      <c r="BQ1743">
        <v>0</v>
      </c>
      <c r="BR1743">
        <v>0</v>
      </c>
      <c r="BS1743">
        <v>0</v>
      </c>
      <c r="BT1743">
        <v>0</v>
      </c>
      <c r="BU1743">
        <v>0</v>
      </c>
      <c r="BV1743">
        <v>0</v>
      </c>
      <c r="BW1743">
        <v>0</v>
      </c>
      <c r="BX1743">
        <v>0</v>
      </c>
      <c r="BY1743">
        <v>0</v>
      </c>
      <c r="BZ1743">
        <v>0</v>
      </c>
      <c r="CA1743">
        <v>540000</v>
      </c>
      <c r="CB1743">
        <v>943000</v>
      </c>
      <c r="CC1743">
        <v>1014000</v>
      </c>
      <c r="CD1743">
        <v>1035000</v>
      </c>
      <c r="CE1743">
        <v>1058000</v>
      </c>
    </row>
    <row r="1744" spans="1:83" x14ac:dyDescent="0.35">
      <c r="A1744" s="9" t="str">
        <f t="shared" si="27"/>
        <v>0520.352.12</v>
      </c>
      <c r="B1744" s="52" t="e">
        <f>+IF(MATCH(A1744,List!H$10:H$145,0),"Targeted")</f>
        <v>#N/A</v>
      </c>
      <c r="C1744" s="65"/>
      <c r="D1744" s="151" t="s">
        <v>7700</v>
      </c>
      <c r="E1744" s="16" t="s">
        <v>1071</v>
      </c>
      <c r="F1744" s="16" t="s">
        <v>1072</v>
      </c>
      <c r="G1744" s="16" t="s">
        <v>63</v>
      </c>
      <c r="H1744" s="16" t="s">
        <v>1694</v>
      </c>
      <c r="I1744" s="16" t="s">
        <v>1421</v>
      </c>
      <c r="J1744" s="16" t="s">
        <v>1694</v>
      </c>
      <c r="K1744" s="17" t="s">
        <v>52</v>
      </c>
      <c r="L1744" s="18" t="s">
        <v>2880</v>
      </c>
      <c r="M1744" s="195" t="s">
        <v>2959</v>
      </c>
      <c r="N1744" s="16" t="s">
        <v>2979</v>
      </c>
      <c r="O1744" s="17" t="s">
        <v>346</v>
      </c>
      <c r="P1744" s="17" t="s">
        <v>524</v>
      </c>
      <c r="Q1744" s="17" t="s">
        <v>306</v>
      </c>
      <c r="R1744">
        <v>0</v>
      </c>
      <c r="S1744">
        <v>0</v>
      </c>
      <c r="T1744">
        <v>0</v>
      </c>
      <c r="U1744">
        <v>0</v>
      </c>
      <c r="V1744">
        <v>0</v>
      </c>
      <c r="W1744">
        <v>0</v>
      </c>
      <c r="X1744">
        <v>0</v>
      </c>
      <c r="Y1744">
        <v>0</v>
      </c>
      <c r="Z1744">
        <v>0</v>
      </c>
      <c r="AA1744">
        <v>0</v>
      </c>
      <c r="AB1744">
        <v>0</v>
      </c>
      <c r="AC1744">
        <v>0</v>
      </c>
      <c r="AD1744">
        <v>0</v>
      </c>
      <c r="AE1744">
        <v>0</v>
      </c>
      <c r="AF1744">
        <v>0</v>
      </c>
      <c r="AG1744" s="19">
        <v>0</v>
      </c>
      <c r="AH1744">
        <v>0</v>
      </c>
      <c r="AI1744">
        <v>0</v>
      </c>
      <c r="AJ1744">
        <v>0</v>
      </c>
      <c r="AK1744">
        <v>0</v>
      </c>
      <c r="AL1744">
        <v>0</v>
      </c>
      <c r="AM1744">
        <v>0</v>
      </c>
      <c r="AN1744">
        <v>0</v>
      </c>
      <c r="AO1744">
        <v>0</v>
      </c>
      <c r="AP1744">
        <v>0</v>
      </c>
      <c r="AQ1744">
        <v>0</v>
      </c>
      <c r="AR1744">
        <v>0</v>
      </c>
      <c r="AS1744">
        <v>0</v>
      </c>
      <c r="AT1744">
        <v>0</v>
      </c>
      <c r="AU1744">
        <v>0</v>
      </c>
      <c r="AV1744">
        <v>0</v>
      </c>
      <c r="AW1744">
        <v>0</v>
      </c>
      <c r="AX1744">
        <v>0</v>
      </c>
      <c r="AY1744">
        <v>0</v>
      </c>
      <c r="AZ1744">
        <v>0</v>
      </c>
      <c r="BA1744">
        <v>0</v>
      </c>
      <c r="BB1744">
        <v>0</v>
      </c>
      <c r="BC1744">
        <v>0</v>
      </c>
      <c r="BD1744">
        <v>0</v>
      </c>
      <c r="BE1744">
        <v>0</v>
      </c>
      <c r="BF1744">
        <v>0</v>
      </c>
      <c r="BG1744">
        <v>0</v>
      </c>
      <c r="BH1744">
        <v>0</v>
      </c>
      <c r="BI1744">
        <v>0</v>
      </c>
      <c r="BJ1744">
        <v>0</v>
      </c>
      <c r="BK1744">
        <v>0</v>
      </c>
      <c r="BL1744">
        <v>0</v>
      </c>
      <c r="BM1744">
        <v>0</v>
      </c>
      <c r="BN1744">
        <v>0</v>
      </c>
      <c r="BO1744">
        <v>0</v>
      </c>
      <c r="BP1744">
        <v>0</v>
      </c>
      <c r="BQ1744">
        <v>0</v>
      </c>
      <c r="BR1744">
        <v>0</v>
      </c>
      <c r="BS1744">
        <v>0</v>
      </c>
      <c r="BT1744">
        <v>0</v>
      </c>
      <c r="BU1744">
        <v>0</v>
      </c>
      <c r="BV1744">
        <v>0</v>
      </c>
      <c r="BW1744">
        <v>0</v>
      </c>
      <c r="BX1744">
        <v>0</v>
      </c>
      <c r="BY1744">
        <v>0</v>
      </c>
      <c r="BZ1744">
        <v>0</v>
      </c>
      <c r="CA1744">
        <v>536000</v>
      </c>
      <c r="CB1744">
        <v>937000</v>
      </c>
      <c r="CC1744">
        <v>1006000</v>
      </c>
      <c r="CD1744">
        <v>1028000</v>
      </c>
      <c r="CE1744">
        <v>1051000</v>
      </c>
    </row>
    <row r="1745" spans="1:83" x14ac:dyDescent="0.35">
      <c r="A1745" s="9" t="str">
        <f t="shared" si="27"/>
        <v>0520.352.12</v>
      </c>
      <c r="B1745" s="52" t="e">
        <f>+IF(MATCH(A1745,List!H$10:H$145,0),"Targeted")</f>
        <v>#N/A</v>
      </c>
      <c r="C1745" s="65"/>
      <c r="D1745" s="151"/>
      <c r="E1745" s="16" t="s">
        <v>1071</v>
      </c>
      <c r="F1745" s="16" t="s">
        <v>1072</v>
      </c>
      <c r="G1745" s="16" t="s">
        <v>63</v>
      </c>
      <c r="H1745" s="16" t="s">
        <v>1694</v>
      </c>
      <c r="I1745" s="16" t="s">
        <v>1421</v>
      </c>
      <c r="J1745" s="16" t="s">
        <v>1694</v>
      </c>
      <c r="K1745" s="17" t="s">
        <v>52</v>
      </c>
      <c r="L1745" s="18" t="s">
        <v>2880</v>
      </c>
      <c r="M1745" s="195" t="s">
        <v>2959</v>
      </c>
      <c r="N1745" s="16" t="s">
        <v>2979</v>
      </c>
      <c r="O1745" s="17" t="s">
        <v>304</v>
      </c>
      <c r="P1745" s="17" t="s">
        <v>305</v>
      </c>
      <c r="Q1745" s="17" t="s">
        <v>306</v>
      </c>
      <c r="R1745">
        <v>0</v>
      </c>
      <c r="S1745">
        <v>0</v>
      </c>
      <c r="T1745">
        <v>0</v>
      </c>
      <c r="U1745">
        <v>0</v>
      </c>
      <c r="V1745">
        <v>0</v>
      </c>
      <c r="W1745">
        <v>0</v>
      </c>
      <c r="X1745">
        <v>0</v>
      </c>
      <c r="Y1745">
        <v>0</v>
      </c>
      <c r="Z1745">
        <v>0</v>
      </c>
      <c r="AA1745">
        <v>0</v>
      </c>
      <c r="AB1745">
        <v>0</v>
      </c>
      <c r="AC1745">
        <v>0</v>
      </c>
      <c r="AD1745">
        <v>0</v>
      </c>
      <c r="AE1745">
        <v>0</v>
      </c>
      <c r="AF1745">
        <v>0</v>
      </c>
      <c r="AG1745" s="19">
        <v>0</v>
      </c>
      <c r="AH1745">
        <v>0</v>
      </c>
      <c r="AI1745">
        <v>0</v>
      </c>
      <c r="AJ1745">
        <v>0</v>
      </c>
      <c r="AK1745">
        <v>0</v>
      </c>
      <c r="AL1745">
        <v>0</v>
      </c>
      <c r="AM1745">
        <v>0</v>
      </c>
      <c r="AN1745">
        <v>0</v>
      </c>
      <c r="AO1745">
        <v>0</v>
      </c>
      <c r="AP1745">
        <v>0</v>
      </c>
      <c r="AQ1745">
        <v>0</v>
      </c>
      <c r="AR1745">
        <v>0</v>
      </c>
      <c r="AS1745">
        <v>0</v>
      </c>
      <c r="AT1745">
        <v>0</v>
      </c>
      <c r="AU1745">
        <v>0</v>
      </c>
      <c r="AV1745">
        <v>0</v>
      </c>
      <c r="AW1745">
        <v>0</v>
      </c>
      <c r="AX1745">
        <v>0</v>
      </c>
      <c r="AY1745">
        <v>0</v>
      </c>
      <c r="AZ1745">
        <v>0</v>
      </c>
      <c r="BA1745">
        <v>0</v>
      </c>
      <c r="BB1745">
        <v>0</v>
      </c>
      <c r="BC1745">
        <v>0</v>
      </c>
      <c r="BD1745">
        <v>0</v>
      </c>
      <c r="BE1745">
        <v>0</v>
      </c>
      <c r="BF1745">
        <v>0</v>
      </c>
      <c r="BG1745">
        <v>0</v>
      </c>
      <c r="BH1745">
        <v>0</v>
      </c>
      <c r="BI1745">
        <v>0</v>
      </c>
      <c r="BJ1745">
        <v>0</v>
      </c>
      <c r="BK1745">
        <v>0</v>
      </c>
      <c r="BL1745">
        <v>0</v>
      </c>
      <c r="BM1745">
        <v>0</v>
      </c>
      <c r="BN1745">
        <v>0</v>
      </c>
      <c r="BO1745">
        <v>0</v>
      </c>
      <c r="BP1745">
        <v>0</v>
      </c>
      <c r="BQ1745">
        <v>0</v>
      </c>
      <c r="BR1745">
        <v>0</v>
      </c>
      <c r="BS1745">
        <v>0</v>
      </c>
      <c r="BT1745">
        <v>0</v>
      </c>
      <c r="BU1745">
        <v>0</v>
      </c>
      <c r="BV1745">
        <v>0</v>
      </c>
      <c r="BW1745">
        <v>0</v>
      </c>
      <c r="BX1745" s="10">
        <v>0</v>
      </c>
      <c r="BY1745">
        <v>0</v>
      </c>
      <c r="BZ1745">
        <v>0</v>
      </c>
      <c r="CA1745">
        <v>8000</v>
      </c>
      <c r="CB1745">
        <v>83000</v>
      </c>
      <c r="CC1745">
        <v>165000</v>
      </c>
      <c r="CD1745">
        <v>202000</v>
      </c>
      <c r="CE1745">
        <v>208000</v>
      </c>
    </row>
    <row r="1746" spans="1:83" x14ac:dyDescent="0.35">
      <c r="A1746" s="9" t="str">
        <f t="shared" si="27"/>
        <v>0601.352.12</v>
      </c>
      <c r="B1746" s="52" t="e">
        <f>+IF(MATCH(A1746,List!H$10:H$145,0),"Targeted")</f>
        <v>#N/A</v>
      </c>
      <c r="C1746" s="65"/>
      <c r="D1746" s="151" t="s">
        <v>7700</v>
      </c>
      <c r="E1746" s="16" t="s">
        <v>1071</v>
      </c>
      <c r="F1746" s="16" t="s">
        <v>1072</v>
      </c>
      <c r="G1746" s="16" t="s">
        <v>63</v>
      </c>
      <c r="H1746" s="16" t="s">
        <v>1694</v>
      </c>
      <c r="I1746" s="16" t="s">
        <v>1439</v>
      </c>
      <c r="J1746" s="16" t="s">
        <v>3057</v>
      </c>
      <c r="K1746" s="17" t="s">
        <v>52</v>
      </c>
      <c r="L1746" s="18" t="s">
        <v>2880</v>
      </c>
      <c r="M1746" s="195" t="s">
        <v>2959</v>
      </c>
      <c r="N1746" s="16" t="s">
        <v>2979</v>
      </c>
      <c r="O1746" s="17" t="s">
        <v>346</v>
      </c>
      <c r="P1746" s="17" t="s">
        <v>305</v>
      </c>
      <c r="Q1746" s="17" t="s">
        <v>306</v>
      </c>
      <c r="R1746">
        <v>0</v>
      </c>
      <c r="S1746">
        <v>0</v>
      </c>
      <c r="T1746">
        <v>0</v>
      </c>
      <c r="U1746">
        <v>0</v>
      </c>
      <c r="V1746">
        <v>0</v>
      </c>
      <c r="W1746">
        <v>0</v>
      </c>
      <c r="X1746">
        <v>0</v>
      </c>
      <c r="Y1746">
        <v>0</v>
      </c>
      <c r="Z1746">
        <v>0</v>
      </c>
      <c r="AA1746">
        <v>0</v>
      </c>
      <c r="AB1746">
        <v>0</v>
      </c>
      <c r="AC1746">
        <v>0</v>
      </c>
      <c r="AD1746">
        <v>0</v>
      </c>
      <c r="AE1746">
        <v>0</v>
      </c>
      <c r="AF1746">
        <v>0</v>
      </c>
      <c r="AG1746" s="19">
        <v>0</v>
      </c>
      <c r="AH1746">
        <v>0</v>
      </c>
      <c r="AI1746">
        <v>0</v>
      </c>
      <c r="AJ1746">
        <v>0</v>
      </c>
      <c r="AK1746">
        <v>0</v>
      </c>
      <c r="AL1746">
        <v>0</v>
      </c>
      <c r="AM1746">
        <v>0</v>
      </c>
      <c r="AN1746">
        <v>0</v>
      </c>
      <c r="AO1746">
        <v>0</v>
      </c>
      <c r="AP1746">
        <v>0</v>
      </c>
      <c r="AQ1746">
        <v>0</v>
      </c>
      <c r="AR1746">
        <v>0</v>
      </c>
      <c r="AS1746">
        <v>0</v>
      </c>
      <c r="AT1746">
        <v>0</v>
      </c>
      <c r="AU1746">
        <v>0</v>
      </c>
      <c r="AV1746">
        <v>0</v>
      </c>
      <c r="AW1746">
        <v>0</v>
      </c>
      <c r="AX1746">
        <v>0</v>
      </c>
      <c r="AY1746">
        <v>0</v>
      </c>
      <c r="AZ1746">
        <v>0</v>
      </c>
      <c r="BA1746">
        <v>0</v>
      </c>
      <c r="BB1746">
        <v>0</v>
      </c>
      <c r="BC1746">
        <v>0</v>
      </c>
      <c r="BD1746">
        <v>0</v>
      </c>
      <c r="BE1746">
        <v>0</v>
      </c>
      <c r="BF1746">
        <v>0</v>
      </c>
      <c r="BG1746">
        <v>-3000</v>
      </c>
      <c r="BH1746">
        <v>-1000</v>
      </c>
      <c r="BI1746">
        <v>0</v>
      </c>
      <c r="BJ1746">
        <v>0</v>
      </c>
      <c r="BK1746">
        <v>0</v>
      </c>
      <c r="BL1746">
        <v>-1000</v>
      </c>
      <c r="BM1746">
        <v>-1000</v>
      </c>
      <c r="BN1746">
        <v>-1000</v>
      </c>
      <c r="BO1746">
        <v>0</v>
      </c>
      <c r="BP1746">
        <v>0</v>
      </c>
      <c r="BQ1746">
        <v>0</v>
      </c>
      <c r="BR1746">
        <v>0</v>
      </c>
      <c r="BS1746">
        <v>0</v>
      </c>
      <c r="BT1746">
        <v>0</v>
      </c>
      <c r="BU1746">
        <v>0</v>
      </c>
      <c r="BV1746">
        <v>0</v>
      </c>
      <c r="BW1746">
        <v>0</v>
      </c>
      <c r="BX1746">
        <v>0</v>
      </c>
      <c r="BY1746">
        <v>0</v>
      </c>
      <c r="BZ1746">
        <v>0</v>
      </c>
      <c r="CA1746">
        <v>0</v>
      </c>
      <c r="CB1746">
        <v>0</v>
      </c>
      <c r="CC1746">
        <v>0</v>
      </c>
      <c r="CD1746">
        <v>0</v>
      </c>
      <c r="CE1746">
        <v>0</v>
      </c>
    </row>
    <row r="1747" spans="1:83" x14ac:dyDescent="0.35">
      <c r="A1747" s="9" t="str">
        <f t="shared" si="27"/>
        <v>0601.352.12</v>
      </c>
      <c r="B1747" s="52" t="e">
        <f>+IF(MATCH(A1747,List!H$10:H$145,0),"Targeted")</f>
        <v>#N/A</v>
      </c>
      <c r="C1747" s="65"/>
      <c r="D1747" s="151" t="s">
        <v>7700</v>
      </c>
      <c r="E1747" s="16" t="s">
        <v>1071</v>
      </c>
      <c r="F1747" s="16" t="s">
        <v>1072</v>
      </c>
      <c r="G1747" s="16" t="s">
        <v>63</v>
      </c>
      <c r="H1747" s="16" t="s">
        <v>1694</v>
      </c>
      <c r="I1747" s="16" t="s">
        <v>1439</v>
      </c>
      <c r="J1747" s="16" t="s">
        <v>3057</v>
      </c>
      <c r="K1747" s="17" t="s">
        <v>52</v>
      </c>
      <c r="L1747" s="18" t="s">
        <v>2880</v>
      </c>
      <c r="M1747" s="195" t="s">
        <v>2959</v>
      </c>
      <c r="N1747" s="16" t="s">
        <v>2979</v>
      </c>
      <c r="O1747" s="17" t="s">
        <v>346</v>
      </c>
      <c r="P1747" s="17" t="s">
        <v>524</v>
      </c>
      <c r="Q1747" s="17" t="s">
        <v>306</v>
      </c>
      <c r="R1747">
        <v>0</v>
      </c>
      <c r="S1747">
        <v>0</v>
      </c>
      <c r="T1747">
        <v>0</v>
      </c>
      <c r="U1747">
        <v>0</v>
      </c>
      <c r="V1747">
        <v>0</v>
      </c>
      <c r="W1747">
        <v>0</v>
      </c>
      <c r="X1747">
        <v>0</v>
      </c>
      <c r="Y1747">
        <v>0</v>
      </c>
      <c r="Z1747">
        <v>0</v>
      </c>
      <c r="AA1747">
        <v>0</v>
      </c>
      <c r="AB1747">
        <v>0</v>
      </c>
      <c r="AC1747">
        <v>0</v>
      </c>
      <c r="AD1747">
        <v>0</v>
      </c>
      <c r="AE1747">
        <v>0</v>
      </c>
      <c r="AF1747">
        <v>0</v>
      </c>
      <c r="AG1747" s="19">
        <v>0</v>
      </c>
      <c r="AH1747">
        <v>0</v>
      </c>
      <c r="AI1747">
        <v>0</v>
      </c>
      <c r="AJ1747">
        <v>0</v>
      </c>
      <c r="AK1747">
        <v>0</v>
      </c>
      <c r="AL1747">
        <v>0</v>
      </c>
      <c r="AM1747">
        <v>0</v>
      </c>
      <c r="AN1747">
        <v>0</v>
      </c>
      <c r="AO1747">
        <v>0</v>
      </c>
      <c r="AP1747">
        <v>0</v>
      </c>
      <c r="AQ1747">
        <v>0</v>
      </c>
      <c r="AR1747">
        <v>0</v>
      </c>
      <c r="AS1747">
        <v>0</v>
      </c>
      <c r="AT1747">
        <v>0</v>
      </c>
      <c r="AU1747">
        <v>0</v>
      </c>
      <c r="AV1747">
        <v>0</v>
      </c>
      <c r="AW1747">
        <v>0</v>
      </c>
      <c r="AX1747">
        <v>0</v>
      </c>
      <c r="AY1747">
        <v>0</v>
      </c>
      <c r="AZ1747">
        <v>1000</v>
      </c>
      <c r="BA1747">
        <v>3000</v>
      </c>
      <c r="BB1747">
        <v>2000</v>
      </c>
      <c r="BC1747">
        <v>1000</v>
      </c>
      <c r="BD1747">
        <v>4000</v>
      </c>
      <c r="BE1747">
        <v>4000</v>
      </c>
      <c r="BF1747">
        <v>2000</v>
      </c>
      <c r="BG1747">
        <v>3000</v>
      </c>
      <c r="BH1747">
        <v>3000</v>
      </c>
      <c r="BI1747">
        <v>4000</v>
      </c>
      <c r="BJ1747">
        <v>5000</v>
      </c>
      <c r="BK1747">
        <v>6000</v>
      </c>
      <c r="BL1747">
        <v>6000</v>
      </c>
      <c r="BM1747">
        <v>7000</v>
      </c>
      <c r="BN1747">
        <v>7000</v>
      </c>
      <c r="BO1747">
        <v>0</v>
      </c>
      <c r="BP1747">
        <v>0</v>
      </c>
      <c r="BQ1747">
        <v>0</v>
      </c>
      <c r="BR1747">
        <v>0</v>
      </c>
      <c r="BS1747">
        <v>0</v>
      </c>
      <c r="BT1747">
        <v>0</v>
      </c>
      <c r="BU1747">
        <v>0</v>
      </c>
      <c r="BV1747">
        <v>0</v>
      </c>
      <c r="BW1747">
        <v>0</v>
      </c>
      <c r="BX1747">
        <v>0</v>
      </c>
      <c r="BY1747">
        <v>0</v>
      </c>
      <c r="BZ1747">
        <v>0</v>
      </c>
      <c r="CA1747">
        <v>0</v>
      </c>
      <c r="CB1747">
        <v>0</v>
      </c>
      <c r="CC1747">
        <v>0</v>
      </c>
      <c r="CD1747">
        <v>0</v>
      </c>
      <c r="CE1747">
        <v>0</v>
      </c>
    </row>
    <row r="1748" spans="1:83" x14ac:dyDescent="0.35">
      <c r="A1748" s="9" t="str">
        <f t="shared" si="27"/>
        <v>0601.352.12</v>
      </c>
      <c r="B1748" s="52" t="e">
        <f>+IF(MATCH(A1748,List!H$10:H$145,0),"Targeted")</f>
        <v>#N/A</v>
      </c>
      <c r="C1748" s="65"/>
      <c r="D1748" s="151"/>
      <c r="E1748" s="16" t="s">
        <v>1071</v>
      </c>
      <c r="F1748" s="16" t="s">
        <v>1072</v>
      </c>
      <c r="G1748" s="16" t="s">
        <v>63</v>
      </c>
      <c r="H1748" s="16" t="s">
        <v>1694</v>
      </c>
      <c r="I1748" s="16" t="s">
        <v>1439</v>
      </c>
      <c r="J1748" s="16" t="s">
        <v>3057</v>
      </c>
      <c r="K1748" s="17" t="s">
        <v>52</v>
      </c>
      <c r="L1748" s="18" t="s">
        <v>2880</v>
      </c>
      <c r="M1748" s="195" t="s">
        <v>2959</v>
      </c>
      <c r="N1748" s="16" t="s">
        <v>2979</v>
      </c>
      <c r="O1748" s="17" t="s">
        <v>304</v>
      </c>
      <c r="P1748" s="17" t="s">
        <v>305</v>
      </c>
      <c r="Q1748" s="17" t="s">
        <v>306</v>
      </c>
      <c r="R1748">
        <v>0</v>
      </c>
      <c r="S1748">
        <v>0</v>
      </c>
      <c r="T1748">
        <v>0</v>
      </c>
      <c r="U1748">
        <v>0</v>
      </c>
      <c r="V1748">
        <v>0</v>
      </c>
      <c r="W1748">
        <v>0</v>
      </c>
      <c r="X1748">
        <v>0</v>
      </c>
      <c r="Y1748">
        <v>0</v>
      </c>
      <c r="Z1748">
        <v>0</v>
      </c>
      <c r="AA1748">
        <v>0</v>
      </c>
      <c r="AB1748">
        <v>0</v>
      </c>
      <c r="AC1748">
        <v>0</v>
      </c>
      <c r="AD1748">
        <v>0</v>
      </c>
      <c r="AE1748">
        <v>0</v>
      </c>
      <c r="AF1748">
        <v>0</v>
      </c>
      <c r="AG1748" s="19">
        <v>0</v>
      </c>
      <c r="AH1748">
        <v>0</v>
      </c>
      <c r="AI1748">
        <v>0</v>
      </c>
      <c r="AJ1748">
        <v>0</v>
      </c>
      <c r="AK1748">
        <v>0</v>
      </c>
      <c r="AL1748">
        <v>0</v>
      </c>
      <c r="AM1748">
        <v>0</v>
      </c>
      <c r="AN1748">
        <v>0</v>
      </c>
      <c r="AO1748">
        <v>0</v>
      </c>
      <c r="AP1748">
        <v>0</v>
      </c>
      <c r="AQ1748">
        <v>0</v>
      </c>
      <c r="AR1748">
        <v>0</v>
      </c>
      <c r="AS1748">
        <v>0</v>
      </c>
      <c r="AT1748">
        <v>0</v>
      </c>
      <c r="AU1748">
        <v>0</v>
      </c>
      <c r="AV1748">
        <v>0</v>
      </c>
      <c r="AW1748">
        <v>0</v>
      </c>
      <c r="AX1748">
        <v>0</v>
      </c>
      <c r="AY1748">
        <v>0</v>
      </c>
      <c r="AZ1748">
        <v>0</v>
      </c>
      <c r="BA1748">
        <v>0</v>
      </c>
      <c r="BB1748">
        <v>0</v>
      </c>
      <c r="BC1748">
        <v>0</v>
      </c>
      <c r="BD1748">
        <v>0</v>
      </c>
      <c r="BE1748">
        <v>0</v>
      </c>
      <c r="BF1748">
        <v>0</v>
      </c>
      <c r="BG1748">
        <v>0</v>
      </c>
      <c r="BH1748">
        <v>0</v>
      </c>
      <c r="BI1748">
        <v>0</v>
      </c>
      <c r="BJ1748">
        <v>0</v>
      </c>
      <c r="BK1748">
        <v>0</v>
      </c>
      <c r="BL1748">
        <v>0</v>
      </c>
      <c r="BM1748">
        <v>0</v>
      </c>
      <c r="BN1748">
        <v>1000</v>
      </c>
      <c r="BO1748">
        <v>4000</v>
      </c>
      <c r="BP1748">
        <v>6000</v>
      </c>
      <c r="BQ1748">
        <v>8000</v>
      </c>
      <c r="BR1748">
        <v>0</v>
      </c>
      <c r="BS1748">
        <v>0</v>
      </c>
      <c r="BT1748">
        <v>0</v>
      </c>
      <c r="BU1748">
        <v>0</v>
      </c>
      <c r="BV1748">
        <v>0</v>
      </c>
      <c r="BW1748">
        <v>0</v>
      </c>
      <c r="BX1748" s="10">
        <v>0</v>
      </c>
      <c r="BY1748">
        <v>0</v>
      </c>
      <c r="BZ1748">
        <v>0</v>
      </c>
      <c r="CA1748">
        <v>0</v>
      </c>
      <c r="CB1748">
        <v>0</v>
      </c>
      <c r="CC1748">
        <v>0</v>
      </c>
      <c r="CD1748">
        <v>0</v>
      </c>
      <c r="CE1748">
        <v>0</v>
      </c>
    </row>
    <row r="1749" spans="1:83" x14ac:dyDescent="0.35">
      <c r="A1749" s="9" t="str">
        <f t="shared" si="27"/>
        <v>1500.352.12</v>
      </c>
      <c r="B1749" s="52" t="e">
        <f>+IF(MATCH(A1749,List!H$10:H$145,0),"Targeted")</f>
        <v>#N/A</v>
      </c>
      <c r="C1749" s="65"/>
      <c r="D1749" s="151" t="s">
        <v>7700</v>
      </c>
      <c r="E1749" s="16" t="s">
        <v>1071</v>
      </c>
      <c r="F1749" s="16" t="s">
        <v>1072</v>
      </c>
      <c r="G1749" s="16" t="s">
        <v>63</v>
      </c>
      <c r="H1749" s="16" t="s">
        <v>1694</v>
      </c>
      <c r="I1749" s="16" t="s">
        <v>65</v>
      </c>
      <c r="J1749" s="16" t="s">
        <v>3058</v>
      </c>
      <c r="K1749" s="17" t="s">
        <v>52</v>
      </c>
      <c r="L1749" s="18" t="s">
        <v>2880</v>
      </c>
      <c r="M1749" s="195" t="s">
        <v>2959</v>
      </c>
      <c r="N1749" s="16" t="s">
        <v>2979</v>
      </c>
      <c r="O1749" s="17" t="s">
        <v>346</v>
      </c>
      <c r="P1749" s="17" t="s">
        <v>305</v>
      </c>
      <c r="Q1749" s="17" t="s">
        <v>306</v>
      </c>
      <c r="R1749">
        <v>1040</v>
      </c>
      <c r="S1749">
        <v>1031</v>
      </c>
      <c r="T1749">
        <v>1726</v>
      </c>
      <c r="U1749">
        <v>1418</v>
      </c>
      <c r="V1749">
        <v>1476</v>
      </c>
      <c r="W1749">
        <v>1474</v>
      </c>
      <c r="X1749">
        <v>1894</v>
      </c>
      <c r="Y1749">
        <v>1816</v>
      </c>
      <c r="Z1749">
        <v>1367</v>
      </c>
      <c r="AA1749">
        <v>2305</v>
      </c>
      <c r="AB1749">
        <v>2530</v>
      </c>
      <c r="AC1749">
        <v>2324</v>
      </c>
      <c r="AD1749">
        <v>2557</v>
      </c>
      <c r="AE1749">
        <v>3449</v>
      </c>
      <c r="AF1749">
        <v>4082</v>
      </c>
      <c r="AG1749" s="19">
        <v>818</v>
      </c>
      <c r="AH1749">
        <v>3865</v>
      </c>
      <c r="AI1749">
        <v>47870</v>
      </c>
      <c r="AJ1749">
        <v>54559</v>
      </c>
      <c r="AK1749">
        <v>64553</v>
      </c>
      <c r="AL1749">
        <v>81649</v>
      </c>
      <c r="AM1749">
        <v>90547</v>
      </c>
      <c r="AN1749">
        <v>94286</v>
      </c>
      <c r="AO1749">
        <v>100500</v>
      </c>
      <c r="AP1749">
        <v>103114</v>
      </c>
      <c r="AQ1749">
        <v>0</v>
      </c>
      <c r="AR1749">
        <v>0</v>
      </c>
      <c r="AS1749">
        <v>0</v>
      </c>
      <c r="AT1749">
        <v>0</v>
      </c>
      <c r="AU1749">
        <v>40</v>
      </c>
      <c r="AV1749">
        <v>0</v>
      </c>
      <c r="AW1749">
        <v>162001</v>
      </c>
      <c r="AX1749">
        <v>186917</v>
      </c>
      <c r="AY1749">
        <v>191400</v>
      </c>
      <c r="AZ1749">
        <v>213000</v>
      </c>
      <c r="BA1749">
        <v>194000</v>
      </c>
      <c r="BB1749">
        <v>195000</v>
      </c>
      <c r="BC1749">
        <v>211000</v>
      </c>
      <c r="BD1749">
        <v>223000</v>
      </c>
      <c r="BE1749">
        <v>224000</v>
      </c>
      <c r="BF1749">
        <v>257000</v>
      </c>
      <c r="BG1749">
        <v>269000</v>
      </c>
      <c r="BH1749">
        <v>291000</v>
      </c>
      <c r="BI1749">
        <v>296000</v>
      </c>
      <c r="BJ1749">
        <v>336000</v>
      </c>
      <c r="BK1749">
        <v>353000</v>
      </c>
      <c r="BL1749">
        <v>325000</v>
      </c>
      <c r="BM1749">
        <v>356000</v>
      </c>
      <c r="BN1749">
        <v>361000</v>
      </c>
      <c r="BO1749">
        <v>365000</v>
      </c>
      <c r="BP1749">
        <v>371000</v>
      </c>
      <c r="BQ1749">
        <v>597000</v>
      </c>
      <c r="BR1749">
        <v>387000</v>
      </c>
      <c r="BS1749">
        <v>491000</v>
      </c>
      <c r="BT1749">
        <v>495000</v>
      </c>
      <c r="BU1749">
        <v>399000</v>
      </c>
      <c r="BV1749">
        <v>420000</v>
      </c>
      <c r="BW1749">
        <v>401000</v>
      </c>
      <c r="BX1749">
        <v>446000</v>
      </c>
      <c r="BY1749">
        <v>435000</v>
      </c>
      <c r="BZ1749">
        <v>482000</v>
      </c>
      <c r="CA1749">
        <v>487000</v>
      </c>
      <c r="CB1749">
        <v>354000</v>
      </c>
      <c r="CC1749">
        <v>138000</v>
      </c>
      <c r="CD1749">
        <v>54000</v>
      </c>
      <c r="CE1749">
        <v>54000</v>
      </c>
    </row>
    <row r="1750" spans="1:83" x14ac:dyDescent="0.35">
      <c r="A1750" s="9" t="str">
        <f t="shared" si="27"/>
        <v>1500.352.12</v>
      </c>
      <c r="B1750" s="52" t="e">
        <f>+IF(MATCH(A1750,List!H$10:H$145,0),"Targeted")</f>
        <v>#N/A</v>
      </c>
      <c r="C1750" s="65"/>
      <c r="D1750" s="151" t="s">
        <v>7700</v>
      </c>
      <c r="E1750" s="16" t="s">
        <v>1071</v>
      </c>
      <c r="F1750" s="16" t="s">
        <v>1072</v>
      </c>
      <c r="G1750" s="16" t="s">
        <v>63</v>
      </c>
      <c r="H1750" s="16" t="s">
        <v>1694</v>
      </c>
      <c r="I1750" s="16" t="s">
        <v>65</v>
      </c>
      <c r="J1750" s="16" t="s">
        <v>3058</v>
      </c>
      <c r="K1750" s="17" t="s">
        <v>52</v>
      </c>
      <c r="L1750" s="18" t="s">
        <v>2880</v>
      </c>
      <c r="M1750" s="195" t="s">
        <v>2959</v>
      </c>
      <c r="N1750" s="16" t="s">
        <v>2979</v>
      </c>
      <c r="O1750" s="17" t="s">
        <v>346</v>
      </c>
      <c r="P1750" s="17" t="s">
        <v>524</v>
      </c>
      <c r="Q1750" s="17" t="s">
        <v>306</v>
      </c>
      <c r="R1750">
        <v>34960</v>
      </c>
      <c r="S1750">
        <v>36961</v>
      </c>
      <c r="T1750">
        <v>39888</v>
      </c>
      <c r="U1750">
        <v>45449</v>
      </c>
      <c r="V1750">
        <v>50888</v>
      </c>
      <c r="W1750">
        <v>54923</v>
      </c>
      <c r="X1750">
        <v>57076</v>
      </c>
      <c r="Y1750">
        <v>57992</v>
      </c>
      <c r="Z1750">
        <v>60500</v>
      </c>
      <c r="AA1750">
        <v>67325</v>
      </c>
      <c r="AB1750">
        <v>72173</v>
      </c>
      <c r="AC1750">
        <v>80016</v>
      </c>
      <c r="AD1750">
        <v>82817</v>
      </c>
      <c r="AE1750">
        <v>92377</v>
      </c>
      <c r="AF1750">
        <v>100504</v>
      </c>
      <c r="AG1750" s="19">
        <v>27943</v>
      </c>
      <c r="AH1750">
        <v>116707</v>
      </c>
      <c r="AI1750">
        <v>86854</v>
      </c>
      <c r="AJ1750">
        <v>98510</v>
      </c>
      <c r="AK1750">
        <v>109692</v>
      </c>
      <c r="AL1750">
        <v>117343</v>
      </c>
      <c r="AM1750">
        <v>129299</v>
      </c>
      <c r="AN1750">
        <v>126071</v>
      </c>
      <c r="AO1750">
        <v>138990</v>
      </c>
      <c r="AP1750">
        <v>140510</v>
      </c>
      <c r="AQ1750">
        <v>260269</v>
      </c>
      <c r="AR1750">
        <v>281287</v>
      </c>
      <c r="AS1750">
        <v>301775</v>
      </c>
      <c r="AT1750">
        <v>337924</v>
      </c>
      <c r="AU1750">
        <v>347031</v>
      </c>
      <c r="AV1750">
        <v>377228</v>
      </c>
      <c r="AW1750">
        <v>216638</v>
      </c>
      <c r="AX1750">
        <v>210426</v>
      </c>
      <c r="AY1750">
        <v>224927</v>
      </c>
      <c r="AZ1750">
        <v>225000</v>
      </c>
      <c r="BA1750">
        <v>223000</v>
      </c>
      <c r="BB1750">
        <v>207000</v>
      </c>
      <c r="BC1750">
        <v>219000</v>
      </c>
      <c r="BD1750">
        <v>206000</v>
      </c>
      <c r="BE1750">
        <v>224000</v>
      </c>
      <c r="BF1750">
        <v>232000</v>
      </c>
      <c r="BG1750">
        <v>239000</v>
      </c>
      <c r="BH1750">
        <v>237000</v>
      </c>
      <c r="BI1750">
        <v>242000</v>
      </c>
      <c r="BJ1750">
        <v>241000</v>
      </c>
      <c r="BK1750">
        <v>241000</v>
      </c>
      <c r="BL1750">
        <v>306000</v>
      </c>
      <c r="BM1750">
        <v>294000</v>
      </c>
      <c r="BN1750">
        <v>277000</v>
      </c>
      <c r="BO1750">
        <v>246000</v>
      </c>
      <c r="BP1750">
        <v>294000</v>
      </c>
      <c r="BQ1750">
        <v>132000</v>
      </c>
      <c r="BR1750">
        <v>275000</v>
      </c>
      <c r="BS1750">
        <v>240000</v>
      </c>
      <c r="BT1750">
        <v>247000</v>
      </c>
      <c r="BU1750">
        <v>341000</v>
      </c>
      <c r="BV1750">
        <v>308000</v>
      </c>
      <c r="BW1750">
        <v>341000</v>
      </c>
      <c r="BX1750">
        <v>297000</v>
      </c>
      <c r="BY1750">
        <v>292000</v>
      </c>
      <c r="BZ1750">
        <v>328000</v>
      </c>
      <c r="CA1750">
        <v>333000</v>
      </c>
      <c r="CB1750">
        <v>242000</v>
      </c>
      <c r="CC1750">
        <v>94000</v>
      </c>
      <c r="CD1750">
        <v>38000</v>
      </c>
      <c r="CE1750">
        <v>38000</v>
      </c>
    </row>
    <row r="1751" spans="1:83" x14ac:dyDescent="0.35">
      <c r="A1751" s="9" t="str">
        <f t="shared" si="27"/>
        <v>1500.352.12</v>
      </c>
      <c r="B1751" s="52" t="e">
        <f>+IF(MATCH(A1751,List!H$10:H$145,0),"Targeted")</f>
        <v>#N/A</v>
      </c>
      <c r="C1751" s="65"/>
      <c r="D1751" s="151"/>
      <c r="E1751" s="16" t="s">
        <v>1071</v>
      </c>
      <c r="F1751" s="16" t="s">
        <v>1072</v>
      </c>
      <c r="G1751" s="16" t="s">
        <v>63</v>
      </c>
      <c r="H1751" s="16" t="s">
        <v>1694</v>
      </c>
      <c r="I1751" s="16" t="s">
        <v>65</v>
      </c>
      <c r="J1751" s="16" t="s">
        <v>3058</v>
      </c>
      <c r="K1751" s="17" t="s">
        <v>52</v>
      </c>
      <c r="L1751" s="18" t="s">
        <v>2880</v>
      </c>
      <c r="M1751" s="195" t="s">
        <v>2959</v>
      </c>
      <c r="N1751" s="16" t="s">
        <v>2979</v>
      </c>
      <c r="O1751" s="17" t="s">
        <v>304</v>
      </c>
      <c r="P1751" s="17" t="s">
        <v>305</v>
      </c>
      <c r="Q1751" s="17" t="s">
        <v>306</v>
      </c>
      <c r="R1751">
        <v>0</v>
      </c>
      <c r="S1751">
        <v>0</v>
      </c>
      <c r="T1751">
        <v>0</v>
      </c>
      <c r="U1751">
        <v>0</v>
      </c>
      <c r="V1751">
        <v>0</v>
      </c>
      <c r="W1751">
        <v>0</v>
      </c>
      <c r="X1751">
        <v>0</v>
      </c>
      <c r="Y1751">
        <v>0</v>
      </c>
      <c r="Z1751">
        <v>0</v>
      </c>
      <c r="AA1751">
        <v>0</v>
      </c>
      <c r="AB1751">
        <v>0</v>
      </c>
      <c r="AC1751">
        <v>0</v>
      </c>
      <c r="AD1751">
        <v>0</v>
      </c>
      <c r="AE1751">
        <v>0</v>
      </c>
      <c r="AF1751">
        <v>0</v>
      </c>
      <c r="AG1751" s="19">
        <v>0</v>
      </c>
      <c r="AH1751">
        <v>0</v>
      </c>
      <c r="AI1751">
        <v>0</v>
      </c>
      <c r="AJ1751">
        <v>0</v>
      </c>
      <c r="AK1751">
        <v>0</v>
      </c>
      <c r="AL1751">
        <v>0</v>
      </c>
      <c r="AM1751">
        <v>0</v>
      </c>
      <c r="AN1751">
        <v>0</v>
      </c>
      <c r="AO1751">
        <v>0</v>
      </c>
      <c r="AP1751">
        <v>0</v>
      </c>
      <c r="AQ1751">
        <v>0</v>
      </c>
      <c r="AR1751">
        <v>0</v>
      </c>
      <c r="AS1751">
        <v>0</v>
      </c>
      <c r="AT1751">
        <v>0</v>
      </c>
      <c r="AU1751">
        <v>-40</v>
      </c>
      <c r="AV1751">
        <v>0</v>
      </c>
      <c r="AW1751">
        <v>0</v>
      </c>
      <c r="AX1751">
        <v>0</v>
      </c>
      <c r="AY1751">
        <v>2800</v>
      </c>
      <c r="AZ1751">
        <v>0</v>
      </c>
      <c r="BA1751">
        <v>0</v>
      </c>
      <c r="BB1751">
        <v>0</v>
      </c>
      <c r="BC1751">
        <v>0</v>
      </c>
      <c r="BD1751">
        <v>0</v>
      </c>
      <c r="BE1751">
        <v>0</v>
      </c>
      <c r="BF1751">
        <v>14000</v>
      </c>
      <c r="BG1751">
        <v>7000</v>
      </c>
      <c r="BH1751">
        <v>5000</v>
      </c>
      <c r="BI1751">
        <v>2000</v>
      </c>
      <c r="BJ1751">
        <v>0</v>
      </c>
      <c r="BK1751">
        <v>0</v>
      </c>
      <c r="BL1751">
        <v>0</v>
      </c>
      <c r="BM1751">
        <v>0</v>
      </c>
      <c r="BN1751">
        <v>0</v>
      </c>
      <c r="BO1751">
        <v>0</v>
      </c>
      <c r="BP1751">
        <v>0</v>
      </c>
      <c r="BQ1751">
        <v>0</v>
      </c>
      <c r="BR1751">
        <v>0</v>
      </c>
      <c r="BS1751">
        <v>0</v>
      </c>
      <c r="BT1751">
        <v>0</v>
      </c>
      <c r="BU1751">
        <v>0</v>
      </c>
      <c r="BV1751">
        <v>-1000</v>
      </c>
      <c r="BW1751">
        <v>0</v>
      </c>
      <c r="BX1751" s="10">
        <v>0</v>
      </c>
      <c r="BY1751">
        <v>0</v>
      </c>
      <c r="BZ1751">
        <v>9000</v>
      </c>
      <c r="CA1751">
        <v>10000</v>
      </c>
      <c r="CB1751">
        <v>10000</v>
      </c>
      <c r="CC1751">
        <v>10000</v>
      </c>
      <c r="CD1751">
        <v>0</v>
      </c>
      <c r="CE1751">
        <v>0</v>
      </c>
    </row>
    <row r="1752" spans="1:83" x14ac:dyDescent="0.35">
      <c r="A1752" s="9" t="str">
        <f t="shared" si="27"/>
        <v>1500.352.12</v>
      </c>
      <c r="B1752" s="52" t="e">
        <f>+IF(MATCH(A1752,List!H$10:H$145,0),"Targeted")</f>
        <v>#N/A</v>
      </c>
      <c r="C1752" s="65"/>
      <c r="D1752" s="151"/>
      <c r="E1752" s="16" t="s">
        <v>1071</v>
      </c>
      <c r="F1752" s="16" t="s">
        <v>1072</v>
      </c>
      <c r="G1752" s="16" t="s">
        <v>63</v>
      </c>
      <c r="H1752" s="16" t="s">
        <v>1694</v>
      </c>
      <c r="I1752" s="16" t="s">
        <v>65</v>
      </c>
      <c r="J1752" s="16" t="s">
        <v>3058</v>
      </c>
      <c r="K1752" s="17" t="s">
        <v>52</v>
      </c>
      <c r="L1752" s="18" t="s">
        <v>2880</v>
      </c>
      <c r="M1752" s="195" t="s">
        <v>2959</v>
      </c>
      <c r="N1752" s="16" t="s">
        <v>2979</v>
      </c>
      <c r="O1752" s="17" t="s">
        <v>304</v>
      </c>
      <c r="P1752" s="17" t="s">
        <v>524</v>
      </c>
      <c r="Q1752" s="17" t="s">
        <v>306</v>
      </c>
      <c r="R1752">
        <v>0</v>
      </c>
      <c r="S1752">
        <v>0</v>
      </c>
      <c r="T1752">
        <v>0</v>
      </c>
      <c r="U1752">
        <v>0</v>
      </c>
      <c r="V1752">
        <v>0</v>
      </c>
      <c r="W1752">
        <v>0</v>
      </c>
      <c r="X1752">
        <v>0</v>
      </c>
      <c r="Y1752">
        <v>0</v>
      </c>
      <c r="Z1752">
        <v>0</v>
      </c>
      <c r="AA1752">
        <v>0</v>
      </c>
      <c r="AB1752">
        <v>0</v>
      </c>
      <c r="AC1752">
        <v>0</v>
      </c>
      <c r="AD1752">
        <v>0</v>
      </c>
      <c r="AE1752">
        <v>0</v>
      </c>
      <c r="AF1752">
        <v>0</v>
      </c>
      <c r="AG1752" s="19">
        <v>0</v>
      </c>
      <c r="AH1752">
        <v>0</v>
      </c>
      <c r="AI1752">
        <v>0</v>
      </c>
      <c r="AJ1752">
        <v>0</v>
      </c>
      <c r="AK1752">
        <v>0</v>
      </c>
      <c r="AL1752">
        <v>0</v>
      </c>
      <c r="AM1752">
        <v>0</v>
      </c>
      <c r="AN1752">
        <v>0</v>
      </c>
      <c r="AO1752">
        <v>0</v>
      </c>
      <c r="AP1752">
        <v>0</v>
      </c>
      <c r="AQ1752">
        <v>0</v>
      </c>
      <c r="AR1752">
        <v>0</v>
      </c>
      <c r="AS1752">
        <v>0</v>
      </c>
      <c r="AT1752">
        <v>2850</v>
      </c>
      <c r="AU1752">
        <v>2850</v>
      </c>
      <c r="AV1752">
        <v>2850</v>
      </c>
      <c r="AW1752">
        <v>2850</v>
      </c>
      <c r="AX1752">
        <v>2850</v>
      </c>
      <c r="AY1752">
        <v>0</v>
      </c>
      <c r="AZ1752">
        <v>0</v>
      </c>
      <c r="BA1752">
        <v>0</v>
      </c>
      <c r="BB1752">
        <v>0</v>
      </c>
      <c r="BC1752">
        <v>0</v>
      </c>
      <c r="BD1752">
        <v>0</v>
      </c>
      <c r="BE1752">
        <v>0</v>
      </c>
      <c r="BF1752">
        <v>0</v>
      </c>
      <c r="BG1752">
        <v>0</v>
      </c>
      <c r="BH1752">
        <v>0</v>
      </c>
      <c r="BI1752">
        <v>0</v>
      </c>
      <c r="BJ1752">
        <v>0</v>
      </c>
      <c r="BK1752">
        <v>0</v>
      </c>
      <c r="BL1752">
        <v>0</v>
      </c>
      <c r="BM1752">
        <v>0</v>
      </c>
      <c r="BN1752">
        <v>0</v>
      </c>
      <c r="BO1752">
        <v>0</v>
      </c>
      <c r="BP1752">
        <v>0</v>
      </c>
      <c r="BQ1752">
        <v>0</v>
      </c>
      <c r="BR1752">
        <v>0</v>
      </c>
      <c r="BS1752">
        <v>0</v>
      </c>
      <c r="BT1752">
        <v>0</v>
      </c>
      <c r="BU1752">
        <v>0</v>
      </c>
      <c r="BV1752">
        <v>0</v>
      </c>
      <c r="BW1752">
        <v>0</v>
      </c>
      <c r="BX1752" s="10">
        <v>0</v>
      </c>
      <c r="BY1752">
        <v>0</v>
      </c>
      <c r="BZ1752">
        <v>0</v>
      </c>
      <c r="CA1752">
        <v>0</v>
      </c>
      <c r="CB1752">
        <v>0</v>
      </c>
      <c r="CC1752">
        <v>0</v>
      </c>
      <c r="CD1752">
        <v>0</v>
      </c>
      <c r="CE1752">
        <v>0</v>
      </c>
    </row>
    <row r="1753" spans="1:83" x14ac:dyDescent="0.35">
      <c r="A1753" s="9" t="str">
        <f t="shared" si="27"/>
        <v>1501.352.12</v>
      </c>
      <c r="B1753" s="52" t="e">
        <f>+IF(MATCH(A1753,List!H$10:H$145,0),"Targeted")</f>
        <v>#N/A</v>
      </c>
      <c r="C1753" s="65"/>
      <c r="D1753" s="151" t="s">
        <v>7700</v>
      </c>
      <c r="E1753" s="16" t="s">
        <v>1071</v>
      </c>
      <c r="F1753" s="16" t="s">
        <v>1072</v>
      </c>
      <c r="G1753" s="16" t="s">
        <v>63</v>
      </c>
      <c r="H1753" s="16" t="s">
        <v>1694</v>
      </c>
      <c r="I1753" s="16" t="s">
        <v>67</v>
      </c>
      <c r="J1753" s="16" t="s">
        <v>2694</v>
      </c>
      <c r="K1753" s="17" t="s">
        <v>52</v>
      </c>
      <c r="L1753" s="18" t="s">
        <v>2880</v>
      </c>
      <c r="M1753" s="195" t="s">
        <v>2959</v>
      </c>
      <c r="N1753" s="16" t="s">
        <v>2979</v>
      </c>
      <c r="O1753" s="17" t="s">
        <v>346</v>
      </c>
      <c r="P1753" s="17" t="s">
        <v>305</v>
      </c>
      <c r="Q1753" s="17" t="s">
        <v>306</v>
      </c>
      <c r="R1753">
        <v>0</v>
      </c>
      <c r="S1753">
        <v>0</v>
      </c>
      <c r="T1753">
        <v>0</v>
      </c>
      <c r="U1753">
        <v>0</v>
      </c>
      <c r="V1753">
        <v>0</v>
      </c>
      <c r="W1753">
        <v>0</v>
      </c>
      <c r="X1753">
        <v>0</v>
      </c>
      <c r="Y1753">
        <v>0</v>
      </c>
      <c r="Z1753">
        <v>0</v>
      </c>
      <c r="AA1753">
        <v>0</v>
      </c>
      <c r="AB1753">
        <v>0</v>
      </c>
      <c r="AC1753">
        <v>0</v>
      </c>
      <c r="AD1753">
        <v>0</v>
      </c>
      <c r="AE1753">
        <v>0</v>
      </c>
      <c r="AF1753">
        <v>0</v>
      </c>
      <c r="AG1753" s="19">
        <v>0</v>
      </c>
      <c r="AH1753">
        <v>0</v>
      </c>
      <c r="AI1753">
        <v>0</v>
      </c>
      <c r="AJ1753">
        <v>0</v>
      </c>
      <c r="AK1753">
        <v>0</v>
      </c>
      <c r="AL1753">
        <v>0</v>
      </c>
      <c r="AM1753">
        <v>0</v>
      </c>
      <c r="AN1753">
        <v>0</v>
      </c>
      <c r="AO1753">
        <v>0</v>
      </c>
      <c r="AP1753">
        <v>0</v>
      </c>
      <c r="AQ1753">
        <v>0</v>
      </c>
      <c r="AR1753">
        <v>0</v>
      </c>
      <c r="AS1753">
        <v>0</v>
      </c>
      <c r="AT1753">
        <v>0</v>
      </c>
      <c r="AU1753">
        <v>18935</v>
      </c>
      <c r="AV1753">
        <v>0</v>
      </c>
      <c r="AW1753">
        <v>44806</v>
      </c>
      <c r="AX1753">
        <v>44988</v>
      </c>
      <c r="AY1753">
        <v>50204</v>
      </c>
      <c r="AZ1753">
        <v>37000</v>
      </c>
      <c r="BA1753">
        <v>31000</v>
      </c>
      <c r="BB1753">
        <v>49000</v>
      </c>
      <c r="BC1753">
        <v>61000</v>
      </c>
      <c r="BD1753">
        <v>41000</v>
      </c>
      <c r="BE1753">
        <v>34000</v>
      </c>
      <c r="BF1753">
        <v>24000</v>
      </c>
      <c r="BG1753">
        <v>24000</v>
      </c>
      <c r="BH1753">
        <v>10000</v>
      </c>
      <c r="BI1753">
        <v>3000</v>
      </c>
      <c r="BJ1753">
        <v>0</v>
      </c>
      <c r="BK1753">
        <v>0</v>
      </c>
      <c r="BL1753">
        <v>1000</v>
      </c>
      <c r="BM1753">
        <v>0</v>
      </c>
      <c r="BN1753">
        <v>0</v>
      </c>
      <c r="BO1753">
        <v>0</v>
      </c>
      <c r="BP1753">
        <v>0</v>
      </c>
      <c r="BQ1753">
        <v>0</v>
      </c>
      <c r="BR1753">
        <v>0</v>
      </c>
      <c r="BS1753">
        <v>0</v>
      </c>
      <c r="BT1753">
        <v>0</v>
      </c>
      <c r="BU1753">
        <v>0</v>
      </c>
      <c r="BV1753">
        <v>2000</v>
      </c>
      <c r="BW1753">
        <v>1000</v>
      </c>
      <c r="BX1753">
        <v>0</v>
      </c>
      <c r="BY1753">
        <v>0</v>
      </c>
      <c r="BZ1753">
        <v>0</v>
      </c>
      <c r="CA1753">
        <v>0</v>
      </c>
      <c r="CB1753">
        <v>0</v>
      </c>
      <c r="CC1753">
        <v>0</v>
      </c>
      <c r="CD1753">
        <v>0</v>
      </c>
      <c r="CE1753">
        <v>0</v>
      </c>
    </row>
    <row r="1754" spans="1:83" x14ac:dyDescent="0.35">
      <c r="A1754" s="9" t="str">
        <f t="shared" si="27"/>
        <v>1501.352.12</v>
      </c>
      <c r="B1754" s="52" t="e">
        <f>+IF(MATCH(A1754,List!H$10:H$145,0),"Targeted")</f>
        <v>#N/A</v>
      </c>
      <c r="C1754" s="65"/>
      <c r="D1754" s="151" t="s">
        <v>7700</v>
      </c>
      <c r="E1754" s="16" t="s">
        <v>1071</v>
      </c>
      <c r="F1754" s="16" t="s">
        <v>1072</v>
      </c>
      <c r="G1754" s="16" t="s">
        <v>63</v>
      </c>
      <c r="H1754" s="16" t="s">
        <v>1694</v>
      </c>
      <c r="I1754" s="16" t="s">
        <v>67</v>
      </c>
      <c r="J1754" s="16" t="s">
        <v>2694</v>
      </c>
      <c r="K1754" s="17" t="s">
        <v>52</v>
      </c>
      <c r="L1754" s="18" t="s">
        <v>2880</v>
      </c>
      <c r="M1754" s="195" t="s">
        <v>2959</v>
      </c>
      <c r="N1754" s="16" t="s">
        <v>2979</v>
      </c>
      <c r="O1754" s="17" t="s">
        <v>346</v>
      </c>
      <c r="P1754" s="17" t="s">
        <v>524</v>
      </c>
      <c r="Q1754" s="17" t="s">
        <v>306</v>
      </c>
      <c r="R1754">
        <v>0</v>
      </c>
      <c r="S1754">
        <v>0</v>
      </c>
      <c r="T1754">
        <v>0</v>
      </c>
      <c r="U1754">
        <v>0</v>
      </c>
      <c r="V1754">
        <v>0</v>
      </c>
      <c r="W1754">
        <v>0</v>
      </c>
      <c r="X1754">
        <v>0</v>
      </c>
      <c r="Y1754">
        <v>0</v>
      </c>
      <c r="Z1754">
        <v>0</v>
      </c>
      <c r="AA1754">
        <v>0</v>
      </c>
      <c r="AB1754">
        <v>0</v>
      </c>
      <c r="AC1754">
        <v>0</v>
      </c>
      <c r="AD1754">
        <v>0</v>
      </c>
      <c r="AE1754">
        <v>0</v>
      </c>
      <c r="AF1754">
        <v>0</v>
      </c>
      <c r="AG1754" s="19">
        <v>0</v>
      </c>
      <c r="AH1754">
        <v>0</v>
      </c>
      <c r="AI1754">
        <v>0</v>
      </c>
      <c r="AJ1754">
        <v>0</v>
      </c>
      <c r="AK1754">
        <v>0</v>
      </c>
      <c r="AL1754">
        <v>0</v>
      </c>
      <c r="AM1754">
        <v>0</v>
      </c>
      <c r="AN1754">
        <v>0</v>
      </c>
      <c r="AO1754">
        <v>0</v>
      </c>
      <c r="AP1754">
        <v>0</v>
      </c>
      <c r="AQ1754">
        <v>0</v>
      </c>
      <c r="AR1754">
        <v>0</v>
      </c>
      <c r="AS1754">
        <v>0</v>
      </c>
      <c r="AT1754">
        <v>2711</v>
      </c>
      <c r="AU1754">
        <v>0</v>
      </c>
      <c r="AV1754">
        <v>15522</v>
      </c>
      <c r="AW1754">
        <v>0</v>
      </c>
      <c r="AX1754">
        <v>0</v>
      </c>
      <c r="AY1754">
        <v>0</v>
      </c>
      <c r="AZ1754">
        <v>0</v>
      </c>
      <c r="BA1754">
        <v>0</v>
      </c>
      <c r="BB1754">
        <v>0</v>
      </c>
      <c r="BC1754">
        <v>0</v>
      </c>
      <c r="BD1754">
        <v>0</v>
      </c>
      <c r="BE1754">
        <v>0</v>
      </c>
      <c r="BF1754">
        <v>0</v>
      </c>
      <c r="BG1754">
        <v>0</v>
      </c>
      <c r="BH1754">
        <v>0</v>
      </c>
      <c r="BI1754">
        <v>0</v>
      </c>
      <c r="BJ1754">
        <v>0</v>
      </c>
      <c r="BK1754">
        <v>0</v>
      </c>
      <c r="BL1754">
        <v>0</v>
      </c>
      <c r="BM1754">
        <v>0</v>
      </c>
      <c r="BN1754">
        <v>0</v>
      </c>
      <c r="BO1754">
        <v>0</v>
      </c>
      <c r="BP1754">
        <v>0</v>
      </c>
      <c r="BQ1754">
        <v>0</v>
      </c>
      <c r="BR1754">
        <v>0</v>
      </c>
      <c r="BS1754">
        <v>0</v>
      </c>
      <c r="BT1754">
        <v>0</v>
      </c>
      <c r="BU1754">
        <v>0</v>
      </c>
      <c r="BV1754">
        <v>0</v>
      </c>
      <c r="BW1754">
        <v>0</v>
      </c>
      <c r="BX1754">
        <v>0</v>
      </c>
      <c r="BY1754">
        <v>0</v>
      </c>
      <c r="BZ1754">
        <v>0</v>
      </c>
      <c r="CA1754">
        <v>0</v>
      </c>
      <c r="CB1754">
        <v>0</v>
      </c>
      <c r="CC1754">
        <v>0</v>
      </c>
      <c r="CD1754">
        <v>0</v>
      </c>
      <c r="CE1754">
        <v>0</v>
      </c>
    </row>
    <row r="1755" spans="1:83" x14ac:dyDescent="0.35">
      <c r="A1755" s="9" t="str">
        <f t="shared" si="27"/>
        <v>1502.352.12</v>
      </c>
      <c r="B1755" s="52" t="e">
        <f>+IF(MATCH(A1755,List!H$10:H$145,0),"Targeted")</f>
        <v>#N/A</v>
      </c>
      <c r="C1755" s="65"/>
      <c r="D1755" s="151" t="s">
        <v>7700</v>
      </c>
      <c r="E1755" s="16" t="s">
        <v>1071</v>
      </c>
      <c r="F1755" s="16" t="s">
        <v>1072</v>
      </c>
      <c r="G1755" s="16" t="s">
        <v>63</v>
      </c>
      <c r="H1755" s="16" t="s">
        <v>1694</v>
      </c>
      <c r="I1755" s="16" t="s">
        <v>174</v>
      </c>
      <c r="J1755" s="16" t="s">
        <v>3059</v>
      </c>
      <c r="K1755" s="17" t="s">
        <v>52</v>
      </c>
      <c r="L1755" s="18" t="s">
        <v>2880</v>
      </c>
      <c r="M1755" s="195" t="s">
        <v>2959</v>
      </c>
      <c r="N1755" s="16" t="s">
        <v>2979</v>
      </c>
      <c r="O1755" s="17" t="s">
        <v>346</v>
      </c>
      <c r="P1755" s="17" t="s">
        <v>305</v>
      </c>
      <c r="Q1755" s="17" t="s">
        <v>306</v>
      </c>
      <c r="R1755">
        <v>0</v>
      </c>
      <c r="S1755">
        <v>0</v>
      </c>
      <c r="T1755">
        <v>0</v>
      </c>
      <c r="U1755">
        <v>0</v>
      </c>
      <c r="V1755">
        <v>0</v>
      </c>
      <c r="W1755">
        <v>0</v>
      </c>
      <c r="X1755">
        <v>0</v>
      </c>
      <c r="Y1755">
        <v>0</v>
      </c>
      <c r="Z1755">
        <v>0</v>
      </c>
      <c r="AA1755">
        <v>0</v>
      </c>
      <c r="AB1755">
        <v>0</v>
      </c>
      <c r="AC1755">
        <v>0</v>
      </c>
      <c r="AD1755">
        <v>0</v>
      </c>
      <c r="AE1755">
        <v>0</v>
      </c>
      <c r="AF1755">
        <v>0</v>
      </c>
      <c r="AG1755" s="19">
        <v>0</v>
      </c>
      <c r="AH1755">
        <v>0</v>
      </c>
      <c r="AI1755">
        <v>0</v>
      </c>
      <c r="AJ1755">
        <v>0</v>
      </c>
      <c r="AK1755">
        <v>0</v>
      </c>
      <c r="AL1755">
        <v>0</v>
      </c>
      <c r="AM1755">
        <v>0</v>
      </c>
      <c r="AN1755">
        <v>0</v>
      </c>
      <c r="AO1755">
        <v>0</v>
      </c>
      <c r="AP1755">
        <v>0</v>
      </c>
      <c r="AQ1755">
        <v>0</v>
      </c>
      <c r="AR1755">
        <v>0</v>
      </c>
      <c r="AS1755">
        <v>0</v>
      </c>
      <c r="AT1755">
        <v>0</v>
      </c>
      <c r="AU1755">
        <v>0</v>
      </c>
      <c r="AV1755">
        <v>0</v>
      </c>
      <c r="AW1755">
        <v>0</v>
      </c>
      <c r="AX1755">
        <v>0</v>
      </c>
      <c r="AY1755">
        <v>0</v>
      </c>
      <c r="AZ1755">
        <v>0</v>
      </c>
      <c r="BA1755">
        <v>0</v>
      </c>
      <c r="BB1755">
        <v>0</v>
      </c>
      <c r="BC1755">
        <v>0</v>
      </c>
      <c r="BD1755">
        <v>0</v>
      </c>
      <c r="BE1755">
        <v>1000</v>
      </c>
      <c r="BF1755">
        <v>4000</v>
      </c>
      <c r="BG1755">
        <v>12000</v>
      </c>
      <c r="BH1755">
        <v>21000</v>
      </c>
      <c r="BI1755">
        <v>23000</v>
      </c>
      <c r="BJ1755">
        <v>27000</v>
      </c>
      <c r="BK1755">
        <v>28000</v>
      </c>
      <c r="BL1755">
        <v>27000</v>
      </c>
      <c r="BM1755">
        <v>24000</v>
      </c>
      <c r="BN1755">
        <v>11000</v>
      </c>
      <c r="BO1755">
        <v>71000</v>
      </c>
      <c r="BP1755">
        <v>51000</v>
      </c>
      <c r="BQ1755">
        <v>40000</v>
      </c>
      <c r="BR1755">
        <v>40000</v>
      </c>
      <c r="BS1755">
        <v>32000</v>
      </c>
      <c r="BT1755">
        <v>36000</v>
      </c>
      <c r="BU1755">
        <v>33000</v>
      </c>
      <c r="BV1755">
        <v>34000</v>
      </c>
      <c r="BW1755">
        <v>31000</v>
      </c>
      <c r="BX1755">
        <v>34000</v>
      </c>
      <c r="BY1755">
        <v>33000</v>
      </c>
      <c r="BZ1755">
        <v>37000</v>
      </c>
      <c r="CA1755">
        <v>37000</v>
      </c>
      <c r="CB1755">
        <v>24000</v>
      </c>
      <c r="CC1755">
        <v>10000</v>
      </c>
      <c r="CD1755">
        <v>0</v>
      </c>
      <c r="CE1755">
        <v>0</v>
      </c>
    </row>
    <row r="1756" spans="1:83" x14ac:dyDescent="0.35">
      <c r="A1756" s="9" t="str">
        <f t="shared" si="27"/>
        <v>1502.352.12</v>
      </c>
      <c r="B1756" s="52" t="e">
        <f>+IF(MATCH(A1756,List!H$10:H$145,0),"Targeted")</f>
        <v>#N/A</v>
      </c>
      <c r="C1756" s="65"/>
      <c r="D1756" s="151" t="s">
        <v>7700</v>
      </c>
      <c r="E1756" s="16" t="s">
        <v>1071</v>
      </c>
      <c r="F1756" s="16" t="s">
        <v>1072</v>
      </c>
      <c r="G1756" s="16" t="s">
        <v>63</v>
      </c>
      <c r="H1756" s="16" t="s">
        <v>1694</v>
      </c>
      <c r="I1756" s="16" t="s">
        <v>174</v>
      </c>
      <c r="J1756" s="16" t="s">
        <v>3059</v>
      </c>
      <c r="K1756" s="17" t="s">
        <v>52</v>
      </c>
      <c r="L1756" s="18" t="s">
        <v>2880</v>
      </c>
      <c r="M1756" s="195" t="s">
        <v>2959</v>
      </c>
      <c r="N1756" s="16" t="s">
        <v>2979</v>
      </c>
      <c r="O1756" s="17" t="s">
        <v>346</v>
      </c>
      <c r="P1756" s="17" t="s">
        <v>524</v>
      </c>
      <c r="Q1756" s="17" t="s">
        <v>306</v>
      </c>
      <c r="R1756">
        <v>0</v>
      </c>
      <c r="S1756">
        <v>0</v>
      </c>
      <c r="T1756">
        <v>0</v>
      </c>
      <c r="U1756">
        <v>0</v>
      </c>
      <c r="V1756">
        <v>0</v>
      </c>
      <c r="W1756">
        <v>0</v>
      </c>
      <c r="X1756">
        <v>0</v>
      </c>
      <c r="Y1756">
        <v>0</v>
      </c>
      <c r="Z1756">
        <v>0</v>
      </c>
      <c r="AA1756">
        <v>0</v>
      </c>
      <c r="AB1756">
        <v>0</v>
      </c>
      <c r="AC1756">
        <v>0</v>
      </c>
      <c r="AD1756">
        <v>0</v>
      </c>
      <c r="AE1756">
        <v>0</v>
      </c>
      <c r="AF1756">
        <v>0</v>
      </c>
      <c r="AG1756" s="19">
        <v>0</v>
      </c>
      <c r="AH1756">
        <v>0</v>
      </c>
      <c r="AI1756">
        <v>0</v>
      </c>
      <c r="AJ1756">
        <v>0</v>
      </c>
      <c r="AK1756">
        <v>0</v>
      </c>
      <c r="AL1756">
        <v>0</v>
      </c>
      <c r="AM1756">
        <v>0</v>
      </c>
      <c r="AN1756">
        <v>0</v>
      </c>
      <c r="AO1756">
        <v>0</v>
      </c>
      <c r="AP1756">
        <v>0</v>
      </c>
      <c r="AQ1756">
        <v>0</v>
      </c>
      <c r="AR1756">
        <v>0</v>
      </c>
      <c r="AS1756">
        <v>0</v>
      </c>
      <c r="AT1756">
        <v>0</v>
      </c>
      <c r="AU1756">
        <v>0</v>
      </c>
      <c r="AV1756">
        <v>0</v>
      </c>
      <c r="AW1756">
        <v>0</v>
      </c>
      <c r="AX1756">
        <v>0</v>
      </c>
      <c r="AY1756">
        <v>0</v>
      </c>
      <c r="AZ1756">
        <v>0</v>
      </c>
      <c r="BA1756">
        <v>0</v>
      </c>
      <c r="BB1756">
        <v>0</v>
      </c>
      <c r="BC1756">
        <v>0</v>
      </c>
      <c r="BD1756">
        <v>0</v>
      </c>
      <c r="BE1756">
        <v>0</v>
      </c>
      <c r="BF1756">
        <v>3000</v>
      </c>
      <c r="BG1756">
        <v>7000</v>
      </c>
      <c r="BH1756">
        <v>10000</v>
      </c>
      <c r="BI1756">
        <v>22000</v>
      </c>
      <c r="BJ1756">
        <v>23000</v>
      </c>
      <c r="BK1756">
        <v>23000</v>
      </c>
      <c r="BL1756">
        <v>25000</v>
      </c>
      <c r="BM1756">
        <v>23000</v>
      </c>
      <c r="BN1756">
        <v>30000</v>
      </c>
      <c r="BO1756">
        <v>0</v>
      </c>
      <c r="BP1756">
        <v>0</v>
      </c>
      <c r="BQ1756">
        <v>0</v>
      </c>
      <c r="BR1756">
        <v>0</v>
      </c>
      <c r="BS1756">
        <v>0</v>
      </c>
      <c r="BT1756">
        <v>0</v>
      </c>
      <c r="BU1756">
        <v>0</v>
      </c>
      <c r="BV1756">
        <v>0</v>
      </c>
      <c r="BW1756">
        <v>0</v>
      </c>
      <c r="BX1756">
        <v>0</v>
      </c>
      <c r="BY1756">
        <v>0</v>
      </c>
      <c r="BZ1756">
        <v>0</v>
      </c>
      <c r="CA1756">
        <v>0</v>
      </c>
      <c r="CB1756">
        <v>0</v>
      </c>
      <c r="CC1756">
        <v>0</v>
      </c>
      <c r="CD1756">
        <v>0</v>
      </c>
      <c r="CE1756">
        <v>0</v>
      </c>
    </row>
    <row r="1757" spans="1:83" x14ac:dyDescent="0.35">
      <c r="A1757" s="9" t="str">
        <f t="shared" si="27"/>
        <v>1502.352.12</v>
      </c>
      <c r="B1757" s="52" t="e">
        <f>+IF(MATCH(A1757,List!H$10:H$145,0),"Targeted")</f>
        <v>#N/A</v>
      </c>
      <c r="C1757" s="65"/>
      <c r="D1757" s="151"/>
      <c r="E1757" s="16" t="s">
        <v>1071</v>
      </c>
      <c r="F1757" s="16" t="s">
        <v>1072</v>
      </c>
      <c r="G1757" s="16" t="s">
        <v>63</v>
      </c>
      <c r="H1757" s="16" t="s">
        <v>1694</v>
      </c>
      <c r="I1757" s="16" t="s">
        <v>174</v>
      </c>
      <c r="J1757" s="16" t="s">
        <v>3059</v>
      </c>
      <c r="K1757" s="17" t="s">
        <v>52</v>
      </c>
      <c r="L1757" s="18" t="s">
        <v>2880</v>
      </c>
      <c r="M1757" s="195" t="s">
        <v>2959</v>
      </c>
      <c r="N1757" s="16" t="s">
        <v>2979</v>
      </c>
      <c r="O1757" s="17" t="s">
        <v>304</v>
      </c>
      <c r="P1757" s="17" t="s">
        <v>305</v>
      </c>
      <c r="Q1757" s="17" t="s">
        <v>306</v>
      </c>
      <c r="R1757">
        <v>0</v>
      </c>
      <c r="S1757">
        <v>0</v>
      </c>
      <c r="T1757">
        <v>0</v>
      </c>
      <c r="U1757">
        <v>0</v>
      </c>
      <c r="V1757">
        <v>0</v>
      </c>
      <c r="W1757">
        <v>0</v>
      </c>
      <c r="X1757">
        <v>0</v>
      </c>
      <c r="Y1757">
        <v>0</v>
      </c>
      <c r="Z1757">
        <v>0</v>
      </c>
      <c r="AA1757">
        <v>0</v>
      </c>
      <c r="AB1757">
        <v>0</v>
      </c>
      <c r="AC1757">
        <v>0</v>
      </c>
      <c r="AD1757">
        <v>0</v>
      </c>
      <c r="AE1757">
        <v>0</v>
      </c>
      <c r="AF1757">
        <v>0</v>
      </c>
      <c r="AG1757" s="19">
        <v>0</v>
      </c>
      <c r="AH1757">
        <v>0</v>
      </c>
      <c r="AI1757">
        <v>0</v>
      </c>
      <c r="AJ1757">
        <v>0</v>
      </c>
      <c r="AK1757">
        <v>0</v>
      </c>
      <c r="AL1757">
        <v>0</v>
      </c>
      <c r="AM1757">
        <v>0</v>
      </c>
      <c r="AN1757">
        <v>0</v>
      </c>
      <c r="AO1757">
        <v>0</v>
      </c>
      <c r="AP1757">
        <v>0</v>
      </c>
      <c r="AQ1757">
        <v>0</v>
      </c>
      <c r="AR1757">
        <v>0</v>
      </c>
      <c r="AS1757">
        <v>0</v>
      </c>
      <c r="AT1757">
        <v>0</v>
      </c>
      <c r="AU1757">
        <v>0</v>
      </c>
      <c r="AV1757">
        <v>0</v>
      </c>
      <c r="AW1757">
        <v>0</v>
      </c>
      <c r="AX1757">
        <v>0</v>
      </c>
      <c r="AY1757">
        <v>0</v>
      </c>
      <c r="AZ1757">
        <v>0</v>
      </c>
      <c r="BA1757">
        <v>0</v>
      </c>
      <c r="BB1757">
        <v>0</v>
      </c>
      <c r="BC1757">
        <v>0</v>
      </c>
      <c r="BD1757">
        <v>0</v>
      </c>
      <c r="BE1757">
        <v>0</v>
      </c>
      <c r="BF1757">
        <v>28000</v>
      </c>
      <c r="BG1757">
        <v>39000</v>
      </c>
      <c r="BH1757">
        <v>59000</v>
      </c>
      <c r="BI1757">
        <v>53000</v>
      </c>
      <c r="BJ1757">
        <v>42000</v>
      </c>
      <c r="BK1757">
        <v>20000</v>
      </c>
      <c r="BL1757">
        <v>6000</v>
      </c>
      <c r="BM1757">
        <v>7000</v>
      </c>
      <c r="BN1757">
        <v>22000</v>
      </c>
      <c r="BO1757">
        <v>7000</v>
      </c>
      <c r="BP1757">
        <v>38000</v>
      </c>
      <c r="BQ1757">
        <v>60000</v>
      </c>
      <c r="BR1757">
        <v>65000</v>
      </c>
      <c r="BS1757">
        <v>61000</v>
      </c>
      <c r="BT1757">
        <v>53000</v>
      </c>
      <c r="BU1757">
        <v>66000</v>
      </c>
      <c r="BV1757">
        <v>68000</v>
      </c>
      <c r="BW1757">
        <v>72000</v>
      </c>
      <c r="BX1757" s="10">
        <v>93000</v>
      </c>
      <c r="BY1757">
        <v>76000</v>
      </c>
      <c r="BZ1757">
        <v>93000</v>
      </c>
      <c r="CA1757">
        <v>131000</v>
      </c>
      <c r="CB1757">
        <v>104000</v>
      </c>
      <c r="CC1757">
        <v>65000</v>
      </c>
      <c r="CD1757">
        <v>6000</v>
      </c>
      <c r="CE1757">
        <v>0</v>
      </c>
    </row>
    <row r="1758" spans="1:83" x14ac:dyDescent="0.35">
      <c r="A1758" s="9" t="str">
        <f t="shared" si="27"/>
        <v>8559.352.12</v>
      </c>
      <c r="B1758" s="52" t="e">
        <f>+IF(MATCH(A1758,List!H$10:H$145,0),"Targeted")</f>
        <v>#N/A</v>
      </c>
      <c r="C1758" s="65"/>
      <c r="D1758" s="151"/>
      <c r="E1758" s="16" t="s">
        <v>1071</v>
      </c>
      <c r="F1758" s="16" t="s">
        <v>1072</v>
      </c>
      <c r="G1758" s="16" t="s">
        <v>63</v>
      </c>
      <c r="H1758" s="16" t="s">
        <v>1694</v>
      </c>
      <c r="I1758" s="16" t="s">
        <v>3060</v>
      </c>
      <c r="J1758" s="16" t="s">
        <v>3061</v>
      </c>
      <c r="K1758" s="17" t="s">
        <v>52</v>
      </c>
      <c r="L1758" s="18" t="s">
        <v>2880</v>
      </c>
      <c r="M1758" s="195" t="s">
        <v>2959</v>
      </c>
      <c r="N1758" s="16" t="s">
        <v>2979</v>
      </c>
      <c r="O1758" s="17" t="s">
        <v>304</v>
      </c>
      <c r="P1758" s="17" t="s">
        <v>305</v>
      </c>
      <c r="Q1758" s="17" t="s">
        <v>306</v>
      </c>
      <c r="R1758">
        <v>0</v>
      </c>
      <c r="S1758">
        <v>0</v>
      </c>
      <c r="T1758">
        <v>0</v>
      </c>
      <c r="U1758">
        <v>0</v>
      </c>
      <c r="V1758">
        <v>0</v>
      </c>
      <c r="W1758">
        <v>0</v>
      </c>
      <c r="X1758">
        <v>0</v>
      </c>
      <c r="Y1758">
        <v>0</v>
      </c>
      <c r="Z1758">
        <v>0</v>
      </c>
      <c r="AA1758">
        <v>0</v>
      </c>
      <c r="AB1758">
        <v>0</v>
      </c>
      <c r="AC1758">
        <v>0</v>
      </c>
      <c r="AD1758">
        <v>0</v>
      </c>
      <c r="AE1758">
        <v>0</v>
      </c>
      <c r="AF1758">
        <v>0</v>
      </c>
      <c r="AG1758" s="19">
        <v>0</v>
      </c>
      <c r="AH1758">
        <v>0</v>
      </c>
      <c r="AI1758">
        <v>0</v>
      </c>
      <c r="AJ1758">
        <v>0</v>
      </c>
      <c r="AK1758">
        <v>0</v>
      </c>
      <c r="AL1758">
        <v>0</v>
      </c>
      <c r="AM1758">
        <v>0</v>
      </c>
      <c r="AN1758">
        <v>0</v>
      </c>
      <c r="AO1758">
        <v>0</v>
      </c>
      <c r="AP1758">
        <v>0</v>
      </c>
      <c r="AQ1758">
        <v>0</v>
      </c>
      <c r="AR1758">
        <v>0</v>
      </c>
      <c r="AS1758">
        <v>0</v>
      </c>
      <c r="AT1758">
        <v>0</v>
      </c>
      <c r="AU1758">
        <v>0</v>
      </c>
      <c r="AV1758">
        <v>0</v>
      </c>
      <c r="AW1758">
        <v>0</v>
      </c>
      <c r="AX1758">
        <v>0</v>
      </c>
      <c r="AY1758">
        <v>0</v>
      </c>
      <c r="AZ1758">
        <v>0</v>
      </c>
      <c r="BA1758">
        <v>0</v>
      </c>
      <c r="BB1758">
        <v>0</v>
      </c>
      <c r="BC1758">
        <v>0</v>
      </c>
      <c r="BD1758">
        <v>0</v>
      </c>
      <c r="BE1758">
        <v>0</v>
      </c>
      <c r="BF1758">
        <v>0</v>
      </c>
      <c r="BG1758">
        <v>0</v>
      </c>
      <c r="BH1758">
        <v>0</v>
      </c>
      <c r="BI1758">
        <v>0</v>
      </c>
      <c r="BJ1758">
        <v>0</v>
      </c>
      <c r="BK1758">
        <v>0</v>
      </c>
      <c r="BL1758">
        <v>0</v>
      </c>
      <c r="BM1758">
        <v>0</v>
      </c>
      <c r="BN1758">
        <v>0</v>
      </c>
      <c r="BO1758">
        <v>0</v>
      </c>
      <c r="BP1758">
        <v>0</v>
      </c>
      <c r="BQ1758">
        <v>0</v>
      </c>
      <c r="BR1758">
        <v>0</v>
      </c>
      <c r="BS1758">
        <v>0</v>
      </c>
      <c r="BT1758">
        <v>0</v>
      </c>
      <c r="BU1758">
        <v>0</v>
      </c>
      <c r="BV1758">
        <v>0</v>
      </c>
      <c r="BW1758">
        <v>0</v>
      </c>
      <c r="BX1758" s="10">
        <v>0</v>
      </c>
      <c r="BY1758">
        <v>1000</v>
      </c>
      <c r="BZ1758">
        <v>12000</v>
      </c>
      <c r="CA1758">
        <v>22000</v>
      </c>
      <c r="CB1758">
        <v>32000</v>
      </c>
      <c r="CC1758">
        <v>29000</v>
      </c>
      <c r="CD1758">
        <v>16000</v>
      </c>
      <c r="CE1758">
        <v>8000</v>
      </c>
    </row>
    <row r="1759" spans="1:83" x14ac:dyDescent="0.35">
      <c r="A1759" s="9" t="str">
        <f t="shared" si="27"/>
        <v>1600.352.12</v>
      </c>
      <c r="B1759" s="52" t="e">
        <f>+IF(MATCH(A1759,List!H$10:H$145,0),"Targeted")</f>
        <v>#N/A</v>
      </c>
      <c r="C1759" s="65"/>
      <c r="D1759" s="151" t="s">
        <v>7700</v>
      </c>
      <c r="E1759" s="16" t="s">
        <v>1071</v>
      </c>
      <c r="F1759" s="16" t="s">
        <v>1072</v>
      </c>
      <c r="G1759" s="16" t="s">
        <v>3062</v>
      </c>
      <c r="H1759" s="16" t="s">
        <v>3063</v>
      </c>
      <c r="I1759" s="16" t="s">
        <v>3064</v>
      </c>
      <c r="J1759" s="16" t="s">
        <v>918</v>
      </c>
      <c r="K1759" s="17" t="s">
        <v>52</v>
      </c>
      <c r="L1759" s="18" t="s">
        <v>2880</v>
      </c>
      <c r="M1759" s="195" t="s">
        <v>2959</v>
      </c>
      <c r="N1759" s="16" t="s">
        <v>2979</v>
      </c>
      <c r="O1759" s="17" t="s">
        <v>346</v>
      </c>
      <c r="P1759" s="17" t="s">
        <v>305</v>
      </c>
      <c r="Q1759" s="17" t="s">
        <v>306</v>
      </c>
      <c r="R1759">
        <v>0</v>
      </c>
      <c r="S1759">
        <v>0</v>
      </c>
      <c r="T1759">
        <v>0</v>
      </c>
      <c r="U1759">
        <v>0</v>
      </c>
      <c r="V1759">
        <v>0</v>
      </c>
      <c r="W1759">
        <v>0</v>
      </c>
      <c r="X1759">
        <v>0</v>
      </c>
      <c r="Y1759">
        <v>0</v>
      </c>
      <c r="Z1759">
        <v>0</v>
      </c>
      <c r="AA1759">
        <v>0</v>
      </c>
      <c r="AB1759">
        <v>32988</v>
      </c>
      <c r="AC1759">
        <v>112027</v>
      </c>
      <c r="AD1759">
        <v>87265</v>
      </c>
      <c r="AE1759">
        <v>104981</v>
      </c>
      <c r="AF1759">
        <v>116657</v>
      </c>
      <c r="AG1759" s="19">
        <v>34797</v>
      </c>
      <c r="AH1759">
        <v>146199</v>
      </c>
      <c r="AI1759">
        <v>152672</v>
      </c>
      <c r="AJ1759">
        <v>176350</v>
      </c>
      <c r="AK1759">
        <v>191186</v>
      </c>
      <c r="AL1759">
        <v>218021</v>
      </c>
      <c r="AM1759">
        <v>244481</v>
      </c>
      <c r="AN1759">
        <v>156250</v>
      </c>
      <c r="AO1759">
        <v>218019</v>
      </c>
      <c r="AP1759">
        <v>222624</v>
      </c>
      <c r="AQ1759">
        <v>198433</v>
      </c>
      <c r="AR1759">
        <v>237701</v>
      </c>
      <c r="AS1759">
        <v>247968</v>
      </c>
      <c r="AT1759">
        <v>263767</v>
      </c>
      <c r="AU1759">
        <v>273431</v>
      </c>
      <c r="AV1759">
        <v>292046</v>
      </c>
      <c r="AW1759">
        <v>342075</v>
      </c>
      <c r="AX1759">
        <v>377920</v>
      </c>
      <c r="AY1759">
        <v>357516</v>
      </c>
      <c r="AZ1759">
        <v>376000</v>
      </c>
      <c r="BA1759">
        <v>364000</v>
      </c>
      <c r="BB1759">
        <v>363000</v>
      </c>
      <c r="BC1759">
        <v>335000</v>
      </c>
      <c r="BD1759">
        <v>406000</v>
      </c>
      <c r="BE1759">
        <v>404000</v>
      </c>
      <c r="BF1759">
        <v>631000</v>
      </c>
      <c r="BG1759">
        <v>708000</v>
      </c>
      <c r="BH1759">
        <v>926000</v>
      </c>
      <c r="BI1759">
        <v>857000</v>
      </c>
      <c r="BJ1759">
        <v>988000</v>
      </c>
      <c r="BK1759">
        <v>979000</v>
      </c>
      <c r="BL1759">
        <v>937000</v>
      </c>
      <c r="BM1759">
        <v>955000</v>
      </c>
      <c r="BN1759">
        <v>939000</v>
      </c>
      <c r="BO1759">
        <v>962000</v>
      </c>
      <c r="BP1759">
        <v>939000</v>
      </c>
      <c r="BQ1759">
        <v>885000</v>
      </c>
      <c r="BR1759">
        <v>802000</v>
      </c>
      <c r="BS1759">
        <v>779000</v>
      </c>
      <c r="BT1759">
        <v>1448000</v>
      </c>
      <c r="BU1759">
        <v>1176000</v>
      </c>
      <c r="BV1759">
        <v>950000</v>
      </c>
      <c r="BW1759">
        <v>936000</v>
      </c>
      <c r="BX1759">
        <v>986000</v>
      </c>
      <c r="BY1759">
        <v>1131000</v>
      </c>
      <c r="BZ1759">
        <v>1339000</v>
      </c>
      <c r="CA1759">
        <v>1233000</v>
      </c>
      <c r="CB1759">
        <v>1221000</v>
      </c>
      <c r="CC1759">
        <v>1147000</v>
      </c>
      <c r="CD1759">
        <v>1170000</v>
      </c>
      <c r="CE1759">
        <v>1197000</v>
      </c>
    </row>
    <row r="1760" spans="1:83" x14ac:dyDescent="0.35">
      <c r="A1760" s="9" t="str">
        <f t="shared" si="27"/>
        <v>1600.352.12</v>
      </c>
      <c r="B1760" s="52" t="e">
        <f>+IF(MATCH(A1760,List!H$10:H$145,0),"Targeted")</f>
        <v>#N/A</v>
      </c>
      <c r="C1760" s="65"/>
      <c r="D1760" s="151"/>
      <c r="E1760" s="16" t="s">
        <v>1071</v>
      </c>
      <c r="F1760" s="16" t="s">
        <v>1072</v>
      </c>
      <c r="G1760" s="16" t="s">
        <v>3062</v>
      </c>
      <c r="H1760" s="16" t="s">
        <v>3063</v>
      </c>
      <c r="I1760" s="16" t="s">
        <v>3064</v>
      </c>
      <c r="J1760" s="16" t="s">
        <v>918</v>
      </c>
      <c r="K1760" s="17" t="s">
        <v>52</v>
      </c>
      <c r="L1760" s="18" t="s">
        <v>2880</v>
      </c>
      <c r="M1760" s="195" t="s">
        <v>2959</v>
      </c>
      <c r="N1760" s="16" t="s">
        <v>2979</v>
      </c>
      <c r="O1760" s="17" t="s">
        <v>304</v>
      </c>
      <c r="P1760" s="17" t="s">
        <v>305</v>
      </c>
      <c r="Q1760" s="17" t="s">
        <v>306</v>
      </c>
      <c r="R1760">
        <v>0</v>
      </c>
      <c r="S1760">
        <v>0</v>
      </c>
      <c r="T1760">
        <v>0</v>
      </c>
      <c r="U1760">
        <v>0</v>
      </c>
      <c r="V1760">
        <v>0</v>
      </c>
      <c r="W1760">
        <v>0</v>
      </c>
      <c r="X1760">
        <v>0</v>
      </c>
      <c r="Y1760">
        <v>0</v>
      </c>
      <c r="Z1760">
        <v>0</v>
      </c>
      <c r="AA1760">
        <v>0</v>
      </c>
      <c r="AB1760">
        <v>0</v>
      </c>
      <c r="AC1760">
        <v>0</v>
      </c>
      <c r="AD1760">
        <v>0</v>
      </c>
      <c r="AE1760">
        <v>0</v>
      </c>
      <c r="AF1760">
        <v>0</v>
      </c>
      <c r="AG1760" s="19">
        <v>0</v>
      </c>
      <c r="AH1760">
        <v>0</v>
      </c>
      <c r="AI1760">
        <v>0</v>
      </c>
      <c r="AJ1760">
        <v>0</v>
      </c>
      <c r="AK1760">
        <v>0</v>
      </c>
      <c r="AL1760">
        <v>0</v>
      </c>
      <c r="AM1760">
        <v>0</v>
      </c>
      <c r="AN1760">
        <v>0</v>
      </c>
      <c r="AO1760">
        <v>0</v>
      </c>
      <c r="AP1760">
        <v>0</v>
      </c>
      <c r="AQ1760">
        <v>0</v>
      </c>
      <c r="AR1760">
        <v>0</v>
      </c>
      <c r="AS1760">
        <v>0</v>
      </c>
      <c r="AT1760">
        <v>0</v>
      </c>
      <c r="AU1760">
        <v>0</v>
      </c>
      <c r="AV1760">
        <v>0</v>
      </c>
      <c r="AW1760">
        <v>0</v>
      </c>
      <c r="AX1760">
        <v>0</v>
      </c>
      <c r="AY1760">
        <v>0</v>
      </c>
      <c r="AZ1760">
        <v>0</v>
      </c>
      <c r="BA1760">
        <v>0</v>
      </c>
      <c r="BB1760">
        <v>14000</v>
      </c>
      <c r="BC1760">
        <v>46000</v>
      </c>
      <c r="BD1760">
        <v>51000</v>
      </c>
      <c r="BE1760">
        <v>70000</v>
      </c>
      <c r="BF1760">
        <v>97000</v>
      </c>
      <c r="BG1760">
        <v>29000</v>
      </c>
      <c r="BH1760">
        <v>136000</v>
      </c>
      <c r="BI1760">
        <v>116000</v>
      </c>
      <c r="BJ1760">
        <v>121000</v>
      </c>
      <c r="BK1760">
        <v>124000</v>
      </c>
      <c r="BL1760">
        <v>180000</v>
      </c>
      <c r="BM1760">
        <v>221000</v>
      </c>
      <c r="BN1760">
        <v>224000</v>
      </c>
      <c r="BO1760">
        <v>209000</v>
      </c>
      <c r="BP1760">
        <v>217000</v>
      </c>
      <c r="BQ1760">
        <v>230000</v>
      </c>
      <c r="BR1760">
        <v>236000</v>
      </c>
      <c r="BS1760">
        <v>247000</v>
      </c>
      <c r="BT1760">
        <v>251000</v>
      </c>
      <c r="BU1760">
        <v>272000</v>
      </c>
      <c r="BV1760">
        <v>282000</v>
      </c>
      <c r="BW1760">
        <v>274000</v>
      </c>
      <c r="BX1760" s="10">
        <v>304000</v>
      </c>
      <c r="BY1760">
        <v>245000</v>
      </c>
      <c r="BZ1760">
        <v>516000</v>
      </c>
      <c r="CA1760">
        <v>170000</v>
      </c>
      <c r="CB1760">
        <v>345000</v>
      </c>
      <c r="CC1760">
        <v>373000</v>
      </c>
      <c r="CD1760">
        <v>377000</v>
      </c>
      <c r="CE1760">
        <v>370000</v>
      </c>
    </row>
    <row r="1761" spans="1:83" x14ac:dyDescent="0.35">
      <c r="A1761" s="9" t="str">
        <f t="shared" si="27"/>
        <v>1601.352.12</v>
      </c>
      <c r="B1761" s="52" t="e">
        <f>+IF(MATCH(A1761,List!H$10:H$145,0),"Targeted")</f>
        <v>#N/A</v>
      </c>
      <c r="C1761" s="65"/>
      <c r="D1761" s="151" t="s">
        <v>7700</v>
      </c>
      <c r="E1761" s="16" t="s">
        <v>1071</v>
      </c>
      <c r="F1761" s="16" t="s">
        <v>1072</v>
      </c>
      <c r="G1761" s="16" t="s">
        <v>3062</v>
      </c>
      <c r="H1761" s="16" t="s">
        <v>3063</v>
      </c>
      <c r="I1761" s="16" t="s">
        <v>3065</v>
      </c>
      <c r="J1761" s="16" t="s">
        <v>2694</v>
      </c>
      <c r="K1761" s="17" t="s">
        <v>52</v>
      </c>
      <c r="L1761" s="18" t="s">
        <v>2880</v>
      </c>
      <c r="M1761" s="195" t="s">
        <v>2959</v>
      </c>
      <c r="N1761" s="16" t="s">
        <v>2979</v>
      </c>
      <c r="O1761" s="17" t="s">
        <v>346</v>
      </c>
      <c r="P1761" s="17" t="s">
        <v>305</v>
      </c>
      <c r="Q1761" s="17" t="s">
        <v>306</v>
      </c>
      <c r="R1761">
        <v>0</v>
      </c>
      <c r="S1761">
        <v>0</v>
      </c>
      <c r="T1761">
        <v>0</v>
      </c>
      <c r="U1761">
        <v>0</v>
      </c>
      <c r="V1761">
        <v>0</v>
      </c>
      <c r="W1761">
        <v>0</v>
      </c>
      <c r="X1761">
        <v>0</v>
      </c>
      <c r="Y1761">
        <v>0</v>
      </c>
      <c r="Z1761">
        <v>0</v>
      </c>
      <c r="AA1761">
        <v>0</v>
      </c>
      <c r="AB1761">
        <v>0</v>
      </c>
      <c r="AC1761">
        <v>0</v>
      </c>
      <c r="AD1761">
        <v>0</v>
      </c>
      <c r="AE1761">
        <v>0</v>
      </c>
      <c r="AF1761">
        <v>0</v>
      </c>
      <c r="AG1761" s="19">
        <v>0</v>
      </c>
      <c r="AH1761">
        <v>0</v>
      </c>
      <c r="AI1761">
        <v>0</v>
      </c>
      <c r="AJ1761">
        <v>0</v>
      </c>
      <c r="AK1761">
        <v>0</v>
      </c>
      <c r="AL1761">
        <v>432</v>
      </c>
      <c r="AM1761">
        <v>1793</v>
      </c>
      <c r="AN1761">
        <v>1945</v>
      </c>
      <c r="AO1761">
        <v>2333</v>
      </c>
      <c r="AP1761">
        <v>3397</v>
      </c>
      <c r="AQ1761">
        <v>2763</v>
      </c>
      <c r="AR1761">
        <v>1795</v>
      </c>
      <c r="AS1761">
        <v>4011</v>
      </c>
      <c r="AT1761">
        <v>6736</v>
      </c>
      <c r="AU1761">
        <v>3201</v>
      </c>
      <c r="AV1761">
        <v>3331</v>
      </c>
      <c r="AW1761">
        <v>3681</v>
      </c>
      <c r="AX1761">
        <v>4817</v>
      </c>
      <c r="AY1761">
        <v>18286</v>
      </c>
      <c r="AZ1761">
        <v>5000</v>
      </c>
      <c r="BA1761">
        <v>9000</v>
      </c>
      <c r="BB1761">
        <v>6000</v>
      </c>
      <c r="BC1761">
        <v>4000</v>
      </c>
      <c r="BD1761">
        <v>7000</v>
      </c>
      <c r="BE1761">
        <v>6000</v>
      </c>
      <c r="BF1761">
        <v>4000</v>
      </c>
      <c r="BG1761">
        <v>2000</v>
      </c>
      <c r="BH1761">
        <v>13000</v>
      </c>
      <c r="BI1761">
        <v>15000</v>
      </c>
      <c r="BJ1761">
        <v>5000</v>
      </c>
      <c r="BK1761">
        <v>5000</v>
      </c>
      <c r="BL1761">
        <v>3000</v>
      </c>
      <c r="BM1761">
        <v>4000</v>
      </c>
      <c r="BN1761">
        <v>3000</v>
      </c>
      <c r="BO1761">
        <v>8000</v>
      </c>
      <c r="BP1761">
        <v>5000</v>
      </c>
      <c r="BQ1761">
        <v>7000</v>
      </c>
      <c r="BR1761">
        <v>2000</v>
      </c>
      <c r="BS1761">
        <v>2000</v>
      </c>
      <c r="BT1761">
        <v>2000</v>
      </c>
      <c r="BU1761">
        <v>7000</v>
      </c>
      <c r="BV1761">
        <v>4000</v>
      </c>
      <c r="BW1761">
        <v>2000</v>
      </c>
      <c r="BX1761">
        <v>4000</v>
      </c>
      <c r="BY1761">
        <v>4000</v>
      </c>
      <c r="BZ1761">
        <v>4000</v>
      </c>
      <c r="CA1761">
        <v>6000</v>
      </c>
      <c r="CB1761">
        <v>14000</v>
      </c>
      <c r="CC1761">
        <v>14000</v>
      </c>
      <c r="CD1761">
        <v>3000</v>
      </c>
      <c r="CE1761">
        <v>3000</v>
      </c>
    </row>
    <row r="1762" spans="1:83" x14ac:dyDescent="0.35">
      <c r="A1762" s="9" t="str">
        <f t="shared" si="27"/>
        <v>5222.352.12</v>
      </c>
      <c r="B1762" s="52" t="e">
        <f>+IF(MATCH(A1762,List!H$10:H$145,0),"Targeted")</f>
        <v>#N/A</v>
      </c>
      <c r="C1762" s="65"/>
      <c r="D1762" s="151"/>
      <c r="E1762" s="16" t="s">
        <v>1071</v>
      </c>
      <c r="F1762" s="16" t="s">
        <v>1072</v>
      </c>
      <c r="G1762" s="16" t="s">
        <v>3062</v>
      </c>
      <c r="H1762" s="16" t="s">
        <v>3063</v>
      </c>
      <c r="I1762" s="16" t="s">
        <v>3066</v>
      </c>
      <c r="J1762" s="16" t="s">
        <v>3067</v>
      </c>
      <c r="K1762" s="17" t="s">
        <v>52</v>
      </c>
      <c r="L1762" s="18" t="s">
        <v>2880</v>
      </c>
      <c r="M1762" s="195" t="s">
        <v>2959</v>
      </c>
      <c r="N1762" s="16" t="s">
        <v>2979</v>
      </c>
      <c r="O1762" s="17" t="s">
        <v>304</v>
      </c>
      <c r="P1762" s="17" t="s">
        <v>305</v>
      </c>
      <c r="Q1762" s="17" t="s">
        <v>306</v>
      </c>
      <c r="R1762">
        <v>0</v>
      </c>
      <c r="S1762">
        <v>0</v>
      </c>
      <c r="T1762">
        <v>0</v>
      </c>
      <c r="U1762">
        <v>0</v>
      </c>
      <c r="V1762">
        <v>0</v>
      </c>
      <c r="W1762">
        <v>0</v>
      </c>
      <c r="X1762">
        <v>0</v>
      </c>
      <c r="Y1762">
        <v>0</v>
      </c>
      <c r="Z1762">
        <v>0</v>
      </c>
      <c r="AA1762">
        <v>0</v>
      </c>
      <c r="AB1762">
        <v>0</v>
      </c>
      <c r="AC1762">
        <v>0</v>
      </c>
      <c r="AD1762">
        <v>0</v>
      </c>
      <c r="AE1762">
        <v>0</v>
      </c>
      <c r="AF1762">
        <v>0</v>
      </c>
      <c r="AG1762" s="19">
        <v>0</v>
      </c>
      <c r="AH1762">
        <v>0</v>
      </c>
      <c r="AI1762">
        <v>-327</v>
      </c>
      <c r="AJ1762">
        <v>406</v>
      </c>
      <c r="AK1762">
        <v>115</v>
      </c>
      <c r="AL1762">
        <v>0</v>
      </c>
      <c r="AM1762">
        <v>0</v>
      </c>
      <c r="AN1762">
        <v>0</v>
      </c>
      <c r="AO1762">
        <v>0</v>
      </c>
      <c r="AP1762">
        <v>0</v>
      </c>
      <c r="AQ1762">
        <v>0</v>
      </c>
      <c r="AR1762">
        <v>0</v>
      </c>
      <c r="AS1762">
        <v>0</v>
      </c>
      <c r="AT1762">
        <v>0</v>
      </c>
      <c r="AU1762">
        <v>0</v>
      </c>
      <c r="AV1762">
        <v>0</v>
      </c>
      <c r="AW1762">
        <v>0</v>
      </c>
      <c r="AX1762">
        <v>0</v>
      </c>
      <c r="AY1762">
        <v>0</v>
      </c>
      <c r="AZ1762">
        <v>0</v>
      </c>
      <c r="BA1762">
        <v>0</v>
      </c>
      <c r="BB1762">
        <v>0</v>
      </c>
      <c r="BC1762">
        <v>0</v>
      </c>
      <c r="BD1762">
        <v>0</v>
      </c>
      <c r="BE1762">
        <v>0</v>
      </c>
      <c r="BF1762">
        <v>0</v>
      </c>
      <c r="BG1762">
        <v>0</v>
      </c>
      <c r="BH1762">
        <v>0</v>
      </c>
      <c r="BI1762">
        <v>0</v>
      </c>
      <c r="BJ1762">
        <v>0</v>
      </c>
      <c r="BK1762">
        <v>0</v>
      </c>
      <c r="BL1762">
        <v>0</v>
      </c>
      <c r="BM1762">
        <v>0</v>
      </c>
      <c r="BN1762">
        <v>0</v>
      </c>
      <c r="BO1762">
        <v>0</v>
      </c>
      <c r="BP1762">
        <v>0</v>
      </c>
      <c r="BQ1762">
        <v>0</v>
      </c>
      <c r="BR1762">
        <v>0</v>
      </c>
      <c r="BS1762">
        <v>0</v>
      </c>
      <c r="BT1762">
        <v>0</v>
      </c>
      <c r="BU1762">
        <v>0</v>
      </c>
      <c r="BV1762">
        <v>0</v>
      </c>
      <c r="BW1762">
        <v>0</v>
      </c>
      <c r="BX1762" s="10">
        <v>0</v>
      </c>
      <c r="BY1762">
        <v>0</v>
      </c>
      <c r="BZ1762">
        <v>0</v>
      </c>
      <c r="CA1762">
        <v>0</v>
      </c>
      <c r="CB1762">
        <v>0</v>
      </c>
      <c r="CC1762">
        <v>0</v>
      </c>
      <c r="CD1762">
        <v>0</v>
      </c>
      <c r="CE1762">
        <v>0</v>
      </c>
    </row>
    <row r="1763" spans="1:83" x14ac:dyDescent="0.35">
      <c r="A1763" s="9" t="str">
        <f t="shared" si="27"/>
        <v>9971.352.12</v>
      </c>
      <c r="B1763" s="52" t="e">
        <f>+IF(MATCH(A1763,List!H$10:H$145,0),"Targeted")</f>
        <v>#N/A</v>
      </c>
      <c r="C1763" s="65"/>
      <c r="D1763" s="151"/>
      <c r="E1763" s="16" t="s">
        <v>1071</v>
      </c>
      <c r="F1763" s="16" t="s">
        <v>1072</v>
      </c>
      <c r="G1763" s="16" t="s">
        <v>3062</v>
      </c>
      <c r="H1763" s="16" t="s">
        <v>3063</v>
      </c>
      <c r="I1763" s="16" t="s">
        <v>848</v>
      </c>
      <c r="J1763" s="16" t="s">
        <v>1149</v>
      </c>
      <c r="K1763" s="17" t="s">
        <v>52</v>
      </c>
      <c r="L1763" s="18" t="s">
        <v>2880</v>
      </c>
      <c r="M1763" s="195" t="s">
        <v>2959</v>
      </c>
      <c r="N1763" s="16" t="s">
        <v>2979</v>
      </c>
      <c r="O1763" s="17" t="s">
        <v>304</v>
      </c>
      <c r="P1763" s="17" t="s">
        <v>305</v>
      </c>
      <c r="Q1763" s="17" t="s">
        <v>306</v>
      </c>
      <c r="R1763">
        <v>0</v>
      </c>
      <c r="S1763">
        <v>0</v>
      </c>
      <c r="T1763">
        <v>0</v>
      </c>
      <c r="U1763">
        <v>0</v>
      </c>
      <c r="V1763">
        <v>0</v>
      </c>
      <c r="W1763">
        <v>0</v>
      </c>
      <c r="X1763">
        <v>0</v>
      </c>
      <c r="Y1763">
        <v>0</v>
      </c>
      <c r="Z1763">
        <v>0</v>
      </c>
      <c r="AA1763">
        <v>0</v>
      </c>
      <c r="AB1763">
        <v>764</v>
      </c>
      <c r="AC1763">
        <v>1190</v>
      </c>
      <c r="AD1763">
        <v>1916</v>
      </c>
      <c r="AE1763">
        <v>1853</v>
      </c>
      <c r="AF1763">
        <v>1653</v>
      </c>
      <c r="AG1763" s="19">
        <v>328</v>
      </c>
      <c r="AH1763">
        <v>1250</v>
      </c>
      <c r="AI1763">
        <v>767</v>
      </c>
      <c r="AJ1763">
        <v>1702</v>
      </c>
      <c r="AK1763">
        <v>2369</v>
      </c>
      <c r="AL1763">
        <v>1378</v>
      </c>
      <c r="AM1763">
        <v>4434</v>
      </c>
      <c r="AN1763">
        <v>3056</v>
      </c>
      <c r="AO1763">
        <v>3263</v>
      </c>
      <c r="AP1763">
        <v>4273</v>
      </c>
      <c r="AQ1763">
        <v>4598</v>
      </c>
      <c r="AR1763">
        <v>4729</v>
      </c>
      <c r="AS1763">
        <v>5309</v>
      </c>
      <c r="AT1763">
        <v>5427</v>
      </c>
      <c r="AU1763">
        <v>5786</v>
      </c>
      <c r="AV1763">
        <v>6211</v>
      </c>
      <c r="AW1763">
        <v>6116</v>
      </c>
      <c r="AX1763">
        <v>7167</v>
      </c>
      <c r="AY1763">
        <v>8657</v>
      </c>
      <c r="AZ1763">
        <v>8000</v>
      </c>
      <c r="BA1763">
        <v>7000</v>
      </c>
      <c r="BB1763">
        <v>9000</v>
      </c>
      <c r="BC1763">
        <v>14000</v>
      </c>
      <c r="BD1763">
        <v>13000</v>
      </c>
      <c r="BE1763">
        <v>23000</v>
      </c>
      <c r="BF1763">
        <v>1000</v>
      </c>
      <c r="BG1763">
        <v>13000</v>
      </c>
      <c r="BH1763">
        <v>14000</v>
      </c>
      <c r="BI1763">
        <v>13000</v>
      </c>
      <c r="BJ1763">
        <v>16000</v>
      </c>
      <c r="BK1763">
        <v>15000</v>
      </c>
      <c r="BL1763">
        <v>14000</v>
      </c>
      <c r="BM1763">
        <v>16000</v>
      </c>
      <c r="BN1763">
        <v>17000</v>
      </c>
      <c r="BO1763">
        <v>18000</v>
      </c>
      <c r="BP1763">
        <v>14000</v>
      </c>
      <c r="BQ1763">
        <v>11000</v>
      </c>
      <c r="BR1763">
        <v>14000</v>
      </c>
      <c r="BS1763">
        <v>7000</v>
      </c>
      <c r="BT1763">
        <v>11000</v>
      </c>
      <c r="BU1763">
        <v>8000</v>
      </c>
      <c r="BV1763">
        <v>10000</v>
      </c>
      <c r="BW1763">
        <v>9000</v>
      </c>
      <c r="BX1763" s="10">
        <v>9000</v>
      </c>
      <c r="BY1763">
        <v>10000</v>
      </c>
      <c r="BZ1763">
        <v>10000</v>
      </c>
      <c r="CA1763">
        <v>11000</v>
      </c>
      <c r="CB1763">
        <v>11000</v>
      </c>
      <c r="CC1763">
        <v>11000</v>
      </c>
      <c r="CD1763">
        <v>11000</v>
      </c>
      <c r="CE1763">
        <v>11000</v>
      </c>
    </row>
    <row r="1764" spans="1:83" x14ac:dyDescent="0.35">
      <c r="A1764" s="9" t="str">
        <f t="shared" si="27"/>
        <v>8137.352.12</v>
      </c>
      <c r="B1764" s="52" t="e">
        <f>+IF(MATCH(A1764,List!H$10:H$145,0),"Targeted")</f>
        <v>#N/A</v>
      </c>
      <c r="C1764" s="65"/>
      <c r="D1764" s="151"/>
      <c r="E1764" s="16" t="s">
        <v>1071</v>
      </c>
      <c r="F1764" s="16" t="s">
        <v>1072</v>
      </c>
      <c r="G1764" s="16" t="s">
        <v>1311</v>
      </c>
      <c r="H1764" s="16" t="s">
        <v>3068</v>
      </c>
      <c r="I1764" s="16" t="s">
        <v>3069</v>
      </c>
      <c r="J1764" s="16" t="s">
        <v>3070</v>
      </c>
      <c r="K1764" s="17" t="s">
        <v>52</v>
      </c>
      <c r="L1764" s="18" t="s">
        <v>2880</v>
      </c>
      <c r="M1764" s="195" t="s">
        <v>2959</v>
      </c>
      <c r="N1764" s="16" t="s">
        <v>2979</v>
      </c>
      <c r="O1764" s="17" t="s">
        <v>304</v>
      </c>
      <c r="P1764" s="17" t="s">
        <v>305</v>
      </c>
      <c r="Q1764" s="17" t="s">
        <v>306</v>
      </c>
      <c r="R1764">
        <v>0</v>
      </c>
      <c r="S1764">
        <v>0</v>
      </c>
      <c r="T1764">
        <v>0</v>
      </c>
      <c r="U1764">
        <v>0</v>
      </c>
      <c r="V1764">
        <v>0</v>
      </c>
      <c r="W1764">
        <v>0</v>
      </c>
      <c r="X1764">
        <v>0</v>
      </c>
      <c r="Y1764">
        <v>0</v>
      </c>
      <c r="Z1764">
        <v>0</v>
      </c>
      <c r="AA1764">
        <v>0</v>
      </c>
      <c r="AB1764">
        <v>0</v>
      </c>
      <c r="AC1764">
        <v>0</v>
      </c>
      <c r="AD1764">
        <v>0</v>
      </c>
      <c r="AE1764">
        <v>0</v>
      </c>
      <c r="AF1764">
        <v>0</v>
      </c>
      <c r="AG1764" s="19">
        <v>0</v>
      </c>
      <c r="AH1764">
        <v>11348</v>
      </c>
      <c r="AI1764">
        <v>46107</v>
      </c>
      <c r="AJ1764">
        <v>48853</v>
      </c>
      <c r="AK1764">
        <v>56575</v>
      </c>
      <c r="AL1764">
        <v>66567</v>
      </c>
      <c r="AM1764">
        <v>-1580</v>
      </c>
      <c r="AN1764">
        <v>1355</v>
      </c>
      <c r="AO1764">
        <v>615</v>
      </c>
      <c r="AP1764">
        <v>866</v>
      </c>
      <c r="AQ1764">
        <v>802</v>
      </c>
      <c r="AR1764">
        <v>918</v>
      </c>
      <c r="AS1764">
        <v>1129</v>
      </c>
      <c r="AT1764">
        <v>1057</v>
      </c>
      <c r="AU1764">
        <v>1497</v>
      </c>
      <c r="AV1764">
        <v>1561</v>
      </c>
      <c r="AW1764">
        <v>1574</v>
      </c>
      <c r="AX1764">
        <v>2083</v>
      </c>
      <c r="AY1764">
        <v>2238</v>
      </c>
      <c r="AZ1764">
        <v>3000</v>
      </c>
      <c r="BA1764">
        <v>4000</v>
      </c>
      <c r="BB1764">
        <v>4000</v>
      </c>
      <c r="BC1764">
        <v>4000</v>
      </c>
      <c r="BD1764">
        <v>4000</v>
      </c>
      <c r="BE1764">
        <v>-2000</v>
      </c>
      <c r="BF1764">
        <v>0</v>
      </c>
      <c r="BG1764">
        <v>5000</v>
      </c>
      <c r="BH1764">
        <v>3000</v>
      </c>
      <c r="BI1764">
        <v>4000</v>
      </c>
      <c r="BJ1764">
        <v>3000</v>
      </c>
      <c r="BK1764">
        <v>6000</v>
      </c>
      <c r="BL1764">
        <v>8000</v>
      </c>
      <c r="BM1764">
        <v>13000</v>
      </c>
      <c r="BN1764">
        <v>7000</v>
      </c>
      <c r="BO1764">
        <v>9000</v>
      </c>
      <c r="BP1764">
        <v>12000</v>
      </c>
      <c r="BQ1764">
        <v>10000</v>
      </c>
      <c r="BR1764">
        <v>11000</v>
      </c>
      <c r="BS1764">
        <v>11000</v>
      </c>
      <c r="BT1764">
        <v>10000</v>
      </c>
      <c r="BU1764">
        <v>11000</v>
      </c>
      <c r="BV1764">
        <v>26000</v>
      </c>
      <c r="BW1764">
        <v>14000</v>
      </c>
      <c r="BX1764" s="10">
        <v>14000</v>
      </c>
      <c r="BY1764">
        <v>16000</v>
      </c>
      <c r="BZ1764">
        <v>17000</v>
      </c>
      <c r="CA1764">
        <v>16000</v>
      </c>
      <c r="CB1764">
        <v>16000</v>
      </c>
      <c r="CC1764">
        <v>16000</v>
      </c>
      <c r="CD1764">
        <v>16000</v>
      </c>
      <c r="CE1764">
        <v>16000</v>
      </c>
    </row>
    <row r="1765" spans="1:83" x14ac:dyDescent="0.35">
      <c r="A1765" s="9" t="str">
        <f t="shared" si="27"/>
        <v>2400.352.12</v>
      </c>
      <c r="B1765" s="52" t="e">
        <f>+IF(MATCH(A1765,List!H$10:H$145,0),"Targeted")</f>
        <v>#N/A</v>
      </c>
      <c r="C1765" s="65"/>
      <c r="D1765" s="151" t="s">
        <v>7700</v>
      </c>
      <c r="E1765" s="16" t="s">
        <v>1071</v>
      </c>
      <c r="F1765" s="16" t="s">
        <v>1072</v>
      </c>
      <c r="G1765" s="16" t="s">
        <v>764</v>
      </c>
      <c r="H1765" s="16" t="s">
        <v>3071</v>
      </c>
      <c r="I1765" s="16" t="s">
        <v>3072</v>
      </c>
      <c r="J1765" s="16" t="s">
        <v>918</v>
      </c>
      <c r="K1765" s="17" t="s">
        <v>52</v>
      </c>
      <c r="L1765" s="18" t="s">
        <v>2880</v>
      </c>
      <c r="M1765" s="195" t="s">
        <v>2959</v>
      </c>
      <c r="N1765" s="16" t="s">
        <v>2979</v>
      </c>
      <c r="O1765" s="17" t="s">
        <v>346</v>
      </c>
      <c r="P1765" s="17" t="s">
        <v>305</v>
      </c>
      <c r="Q1765" s="17" t="s">
        <v>306</v>
      </c>
      <c r="R1765">
        <v>0</v>
      </c>
      <c r="S1765">
        <v>0</v>
      </c>
      <c r="T1765">
        <v>0</v>
      </c>
      <c r="U1765">
        <v>0</v>
      </c>
      <c r="V1765">
        <v>0</v>
      </c>
      <c r="W1765">
        <v>0</v>
      </c>
      <c r="X1765">
        <v>0</v>
      </c>
      <c r="Y1765">
        <v>0</v>
      </c>
      <c r="Z1765">
        <v>0</v>
      </c>
      <c r="AA1765">
        <v>0</v>
      </c>
      <c r="AB1765">
        <v>0</v>
      </c>
      <c r="AC1765">
        <v>0</v>
      </c>
      <c r="AD1765">
        <v>0</v>
      </c>
      <c r="AE1765">
        <v>0</v>
      </c>
      <c r="AF1765">
        <v>0</v>
      </c>
      <c r="AG1765" s="19">
        <v>0</v>
      </c>
      <c r="AH1765">
        <v>3041</v>
      </c>
      <c r="AI1765">
        <v>14948</v>
      </c>
      <c r="AJ1765">
        <v>21150</v>
      </c>
      <c r="AK1765">
        <v>23087</v>
      </c>
      <c r="AL1765">
        <v>21322</v>
      </c>
      <c r="AM1765">
        <v>18681</v>
      </c>
      <c r="AN1765">
        <v>13085</v>
      </c>
      <c r="AO1765">
        <v>14822</v>
      </c>
      <c r="AP1765">
        <v>15136</v>
      </c>
      <c r="AQ1765">
        <v>15723</v>
      </c>
      <c r="AR1765">
        <v>15912</v>
      </c>
      <c r="AS1765">
        <v>16479</v>
      </c>
      <c r="AT1765">
        <v>15788</v>
      </c>
      <c r="AU1765">
        <v>16347</v>
      </c>
      <c r="AV1765">
        <v>16532</v>
      </c>
      <c r="AW1765">
        <v>22189</v>
      </c>
      <c r="AX1765">
        <v>26296</v>
      </c>
      <c r="AY1765">
        <v>22317</v>
      </c>
      <c r="AZ1765">
        <v>23000</v>
      </c>
      <c r="BA1765">
        <v>22000</v>
      </c>
      <c r="BB1765">
        <v>23000</v>
      </c>
      <c r="BC1765">
        <v>24000</v>
      </c>
      <c r="BD1765">
        <v>26000</v>
      </c>
      <c r="BE1765">
        <v>25000</v>
      </c>
      <c r="BF1765">
        <v>32000</v>
      </c>
      <c r="BG1765">
        <v>33000</v>
      </c>
      <c r="BH1765">
        <v>32000</v>
      </c>
      <c r="BI1765">
        <v>35000</v>
      </c>
      <c r="BJ1765">
        <v>37000</v>
      </c>
      <c r="BK1765">
        <v>37000</v>
      </c>
      <c r="BL1765">
        <v>40000</v>
      </c>
      <c r="BM1765">
        <v>37000</v>
      </c>
      <c r="BN1765">
        <v>40000</v>
      </c>
      <c r="BO1765">
        <v>41000</v>
      </c>
      <c r="BP1765">
        <v>40000</v>
      </c>
      <c r="BQ1765">
        <v>37000</v>
      </c>
      <c r="BR1765">
        <v>36000</v>
      </c>
      <c r="BS1765">
        <v>36000</v>
      </c>
      <c r="BT1765">
        <v>42000</v>
      </c>
      <c r="BU1765">
        <v>43000</v>
      </c>
      <c r="BV1765">
        <v>0</v>
      </c>
      <c r="BW1765">
        <v>0</v>
      </c>
      <c r="BX1765">
        <v>0</v>
      </c>
      <c r="BY1765">
        <v>0</v>
      </c>
      <c r="BZ1765">
        <v>0</v>
      </c>
      <c r="CA1765">
        <v>0</v>
      </c>
      <c r="CB1765">
        <v>0</v>
      </c>
      <c r="CC1765">
        <v>0</v>
      </c>
      <c r="CD1765">
        <v>0</v>
      </c>
      <c r="CE1765">
        <v>0</v>
      </c>
    </row>
    <row r="1766" spans="1:83" x14ac:dyDescent="0.35">
      <c r="A1766" s="9" t="str">
        <f t="shared" si="27"/>
        <v>4050.352.12</v>
      </c>
      <c r="B1766" s="52" t="e">
        <f>+IF(MATCH(A1766,List!H$10:H$145,0),"Targeted")</f>
        <v>#N/A</v>
      </c>
      <c r="C1766" s="65"/>
      <c r="D1766" s="151" t="s">
        <v>7700</v>
      </c>
      <c r="E1766" s="16" t="s">
        <v>1071</v>
      </c>
      <c r="F1766" s="16" t="s">
        <v>1072</v>
      </c>
      <c r="G1766" s="16" t="s">
        <v>764</v>
      </c>
      <c r="H1766" s="16" t="s">
        <v>3071</v>
      </c>
      <c r="I1766" s="16" t="s">
        <v>3073</v>
      </c>
      <c r="J1766" s="16" t="s">
        <v>3074</v>
      </c>
      <c r="K1766" s="17" t="s">
        <v>52</v>
      </c>
      <c r="L1766" s="18" t="s">
        <v>2880</v>
      </c>
      <c r="M1766" s="195" t="s">
        <v>2959</v>
      </c>
      <c r="N1766" s="16" t="s">
        <v>2979</v>
      </c>
      <c r="O1766" s="17" t="s">
        <v>346</v>
      </c>
      <c r="P1766" s="17" t="s">
        <v>305</v>
      </c>
      <c r="Q1766" s="17" t="s">
        <v>306</v>
      </c>
      <c r="R1766">
        <v>0</v>
      </c>
      <c r="S1766">
        <v>0</v>
      </c>
      <c r="T1766">
        <v>0</v>
      </c>
      <c r="U1766">
        <v>0</v>
      </c>
      <c r="V1766">
        <v>0</v>
      </c>
      <c r="W1766">
        <v>0</v>
      </c>
      <c r="X1766">
        <v>0</v>
      </c>
      <c r="Y1766">
        <v>0</v>
      </c>
      <c r="Z1766">
        <v>0</v>
      </c>
      <c r="AA1766">
        <v>0</v>
      </c>
      <c r="AB1766">
        <v>0</v>
      </c>
      <c r="AC1766">
        <v>0</v>
      </c>
      <c r="AD1766">
        <v>0</v>
      </c>
      <c r="AE1766">
        <v>0</v>
      </c>
      <c r="AF1766">
        <v>0</v>
      </c>
      <c r="AG1766" s="19">
        <v>0</v>
      </c>
      <c r="AH1766">
        <v>6333</v>
      </c>
      <c r="AI1766">
        <v>-3675</v>
      </c>
      <c r="AJ1766">
        <v>-2844</v>
      </c>
      <c r="AK1766">
        <v>2463</v>
      </c>
      <c r="AL1766">
        <v>7708</v>
      </c>
      <c r="AM1766">
        <v>1358</v>
      </c>
      <c r="AN1766">
        <v>2238</v>
      </c>
      <c r="AO1766">
        <v>-2556</v>
      </c>
      <c r="AP1766">
        <v>-893</v>
      </c>
      <c r="AQ1766">
        <v>765</v>
      </c>
      <c r="AR1766">
        <v>-2971</v>
      </c>
      <c r="AS1766">
        <v>-4946</v>
      </c>
      <c r="AT1766">
        <v>53</v>
      </c>
      <c r="AU1766">
        <v>3012</v>
      </c>
      <c r="AV1766">
        <v>0</v>
      </c>
      <c r="AW1766">
        <v>-794</v>
      </c>
      <c r="AX1766">
        <v>0</v>
      </c>
      <c r="AY1766">
        <v>0</v>
      </c>
      <c r="AZ1766">
        <v>0</v>
      </c>
      <c r="BA1766">
        <v>0</v>
      </c>
      <c r="BB1766">
        <v>0</v>
      </c>
      <c r="BC1766">
        <v>0</v>
      </c>
      <c r="BD1766">
        <v>0</v>
      </c>
      <c r="BE1766">
        <v>0</v>
      </c>
      <c r="BF1766">
        <v>0</v>
      </c>
      <c r="BG1766">
        <v>0</v>
      </c>
      <c r="BH1766">
        <v>0</v>
      </c>
      <c r="BI1766">
        <v>0</v>
      </c>
      <c r="BJ1766">
        <v>0</v>
      </c>
      <c r="BK1766">
        <v>0</v>
      </c>
      <c r="BL1766">
        <v>0</v>
      </c>
      <c r="BM1766">
        <v>0</v>
      </c>
      <c r="BN1766">
        <v>0</v>
      </c>
      <c r="BO1766">
        <v>0</v>
      </c>
      <c r="BP1766">
        <v>0</v>
      </c>
      <c r="BQ1766">
        <v>0</v>
      </c>
      <c r="BR1766">
        <v>0</v>
      </c>
      <c r="BS1766">
        <v>0</v>
      </c>
      <c r="BT1766">
        <v>0</v>
      </c>
      <c r="BU1766">
        <v>0</v>
      </c>
      <c r="BV1766">
        <v>0</v>
      </c>
      <c r="BW1766">
        <v>0</v>
      </c>
      <c r="BX1766">
        <v>0</v>
      </c>
      <c r="BY1766">
        <v>0</v>
      </c>
      <c r="BZ1766">
        <v>0</v>
      </c>
      <c r="CA1766">
        <v>0</v>
      </c>
      <c r="CB1766">
        <v>0</v>
      </c>
      <c r="CC1766">
        <v>0</v>
      </c>
      <c r="CD1766">
        <v>0</v>
      </c>
      <c r="CE1766">
        <v>0</v>
      </c>
    </row>
    <row r="1767" spans="1:83" x14ac:dyDescent="0.35">
      <c r="A1767" s="9" t="str">
        <f t="shared" si="27"/>
        <v>4050.352.12</v>
      </c>
      <c r="B1767" s="52" t="e">
        <f>+IF(MATCH(A1767,List!H$10:H$145,0),"Targeted")</f>
        <v>#N/A</v>
      </c>
      <c r="C1767" s="65"/>
      <c r="D1767" s="151"/>
      <c r="E1767" s="16" t="s">
        <v>1071</v>
      </c>
      <c r="F1767" s="16" t="s">
        <v>1072</v>
      </c>
      <c r="G1767" s="16" t="s">
        <v>764</v>
      </c>
      <c r="H1767" s="16" t="s">
        <v>3071</v>
      </c>
      <c r="I1767" s="16" t="s">
        <v>3073</v>
      </c>
      <c r="J1767" s="16" t="s">
        <v>3074</v>
      </c>
      <c r="K1767" s="17" t="s">
        <v>52</v>
      </c>
      <c r="L1767" s="18" t="s">
        <v>2880</v>
      </c>
      <c r="M1767" s="195" t="s">
        <v>2959</v>
      </c>
      <c r="N1767" s="16" t="s">
        <v>2979</v>
      </c>
      <c r="O1767" s="17" t="s">
        <v>304</v>
      </c>
      <c r="P1767" s="17" t="s">
        <v>305</v>
      </c>
      <c r="Q1767" s="17" t="s">
        <v>306</v>
      </c>
      <c r="R1767">
        <v>0</v>
      </c>
      <c r="S1767">
        <v>0</v>
      </c>
      <c r="T1767">
        <v>0</v>
      </c>
      <c r="U1767">
        <v>0</v>
      </c>
      <c r="V1767">
        <v>0</v>
      </c>
      <c r="W1767">
        <v>0</v>
      </c>
      <c r="X1767">
        <v>0</v>
      </c>
      <c r="Y1767">
        <v>0</v>
      </c>
      <c r="Z1767">
        <v>0</v>
      </c>
      <c r="AA1767">
        <v>0</v>
      </c>
      <c r="AB1767">
        <v>0</v>
      </c>
      <c r="AC1767">
        <v>0</v>
      </c>
      <c r="AD1767">
        <v>0</v>
      </c>
      <c r="AE1767">
        <v>0</v>
      </c>
      <c r="AF1767">
        <v>0</v>
      </c>
      <c r="AG1767" s="19">
        <v>0</v>
      </c>
      <c r="AH1767">
        <v>0</v>
      </c>
      <c r="AI1767">
        <v>0</v>
      </c>
      <c r="AJ1767">
        <v>0</v>
      </c>
      <c r="AK1767">
        <v>0</v>
      </c>
      <c r="AL1767">
        <v>0</v>
      </c>
      <c r="AM1767">
        <v>0</v>
      </c>
      <c r="AN1767">
        <v>0</v>
      </c>
      <c r="AO1767">
        <v>0</v>
      </c>
      <c r="AP1767">
        <v>0</v>
      </c>
      <c r="AQ1767">
        <v>0</v>
      </c>
      <c r="AR1767">
        <v>0</v>
      </c>
      <c r="AS1767">
        <v>0</v>
      </c>
      <c r="AT1767">
        <v>0</v>
      </c>
      <c r="AU1767">
        <v>0</v>
      </c>
      <c r="AV1767">
        <v>5799</v>
      </c>
      <c r="AW1767">
        <v>0</v>
      </c>
      <c r="AX1767">
        <v>-1831</v>
      </c>
      <c r="AY1767">
        <v>1472</v>
      </c>
      <c r="AZ1767">
        <v>0</v>
      </c>
      <c r="BA1767">
        <v>4000</v>
      </c>
      <c r="BB1767">
        <v>0</v>
      </c>
      <c r="BC1767">
        <v>0</v>
      </c>
      <c r="BD1767">
        <v>-2000</v>
      </c>
      <c r="BE1767">
        <v>0</v>
      </c>
      <c r="BF1767">
        <v>0</v>
      </c>
      <c r="BG1767">
        <v>0</v>
      </c>
      <c r="BH1767">
        <v>0</v>
      </c>
      <c r="BI1767">
        <v>-3000</v>
      </c>
      <c r="BJ1767">
        <v>1000</v>
      </c>
      <c r="BK1767">
        <v>-3000</v>
      </c>
      <c r="BL1767">
        <v>0</v>
      </c>
      <c r="BM1767">
        <v>-5000</v>
      </c>
      <c r="BN1767">
        <v>1000</v>
      </c>
      <c r="BO1767">
        <v>-4000</v>
      </c>
      <c r="BP1767">
        <v>-4000</v>
      </c>
      <c r="BQ1767">
        <v>3000</v>
      </c>
      <c r="BR1767">
        <v>3000</v>
      </c>
      <c r="BS1767">
        <v>-6000</v>
      </c>
      <c r="BT1767">
        <v>-11000</v>
      </c>
      <c r="BU1767">
        <v>-8000</v>
      </c>
      <c r="BV1767">
        <v>0</v>
      </c>
      <c r="BW1767">
        <v>0</v>
      </c>
      <c r="BX1767" s="10">
        <v>0</v>
      </c>
      <c r="BY1767">
        <v>0</v>
      </c>
      <c r="BZ1767">
        <v>0</v>
      </c>
      <c r="CA1767">
        <v>0</v>
      </c>
      <c r="CB1767">
        <v>0</v>
      </c>
      <c r="CC1767">
        <v>0</v>
      </c>
      <c r="CD1767">
        <v>0</v>
      </c>
      <c r="CE1767">
        <v>0</v>
      </c>
    </row>
    <row r="1768" spans="1:83" x14ac:dyDescent="0.35">
      <c r="A1768" s="9" t="str">
        <f t="shared" si="27"/>
        <v>2400.352.12</v>
      </c>
      <c r="B1768" s="52" t="e">
        <f>+IF(MATCH(A1768,List!H$10:H$145,0),"Targeted")</f>
        <v>#N/A</v>
      </c>
      <c r="C1768" s="65"/>
      <c r="D1768" s="151" t="s">
        <v>7700</v>
      </c>
      <c r="E1768" s="16" t="s">
        <v>1071</v>
      </c>
      <c r="F1768" s="16" t="s">
        <v>1072</v>
      </c>
      <c r="G1768" s="16" t="s">
        <v>826</v>
      </c>
      <c r="H1768" s="16" t="s">
        <v>2901</v>
      </c>
      <c r="I1768" s="16" t="s">
        <v>3072</v>
      </c>
      <c r="J1768" s="16" t="s">
        <v>918</v>
      </c>
      <c r="K1768" s="17" t="s">
        <v>52</v>
      </c>
      <c r="L1768" s="18" t="s">
        <v>2880</v>
      </c>
      <c r="M1768" s="195" t="s">
        <v>2959</v>
      </c>
      <c r="N1768" s="16" t="s">
        <v>2979</v>
      </c>
      <c r="O1768" s="17" t="s">
        <v>346</v>
      </c>
      <c r="P1768" s="17" t="s">
        <v>305</v>
      </c>
      <c r="Q1768" s="17" t="s">
        <v>306</v>
      </c>
      <c r="R1768">
        <v>0</v>
      </c>
      <c r="S1768">
        <v>0</v>
      </c>
      <c r="T1768">
        <v>0</v>
      </c>
      <c r="U1768">
        <v>0</v>
      </c>
      <c r="V1768">
        <v>0</v>
      </c>
      <c r="W1768">
        <v>0</v>
      </c>
      <c r="X1768">
        <v>0</v>
      </c>
      <c r="Y1768">
        <v>0</v>
      </c>
      <c r="Z1768">
        <v>0</v>
      </c>
      <c r="AA1768">
        <v>0</v>
      </c>
      <c r="AB1768">
        <v>0</v>
      </c>
      <c r="AC1768">
        <v>0</v>
      </c>
      <c r="AD1768">
        <v>0</v>
      </c>
      <c r="AE1768">
        <v>0</v>
      </c>
      <c r="AF1768">
        <v>0</v>
      </c>
      <c r="AG1768" s="19">
        <v>0</v>
      </c>
      <c r="AH1768">
        <v>0</v>
      </c>
      <c r="AI1768">
        <v>0</v>
      </c>
      <c r="AJ1768">
        <v>0</v>
      </c>
      <c r="AK1768">
        <v>0</v>
      </c>
      <c r="AL1768">
        <v>0</v>
      </c>
      <c r="AM1768">
        <v>0</v>
      </c>
      <c r="AN1768">
        <v>0</v>
      </c>
      <c r="AO1768">
        <v>0</v>
      </c>
      <c r="AP1768">
        <v>0</v>
      </c>
      <c r="AQ1768">
        <v>0</v>
      </c>
      <c r="AR1768">
        <v>0</v>
      </c>
      <c r="AS1768">
        <v>0</v>
      </c>
      <c r="AT1768">
        <v>0</v>
      </c>
      <c r="AU1768">
        <v>0</v>
      </c>
      <c r="AV1768">
        <v>0</v>
      </c>
      <c r="AW1768">
        <v>0</v>
      </c>
      <c r="AX1768">
        <v>0</v>
      </c>
      <c r="AY1768">
        <v>0</v>
      </c>
      <c r="AZ1768">
        <v>0</v>
      </c>
      <c r="BA1768">
        <v>0</v>
      </c>
      <c r="BB1768">
        <v>0</v>
      </c>
      <c r="BC1768">
        <v>0</v>
      </c>
      <c r="BD1768">
        <v>0</v>
      </c>
      <c r="BE1768">
        <v>0</v>
      </c>
      <c r="BF1768">
        <v>0</v>
      </c>
      <c r="BG1768">
        <v>0</v>
      </c>
      <c r="BH1768">
        <v>0</v>
      </c>
      <c r="BI1768">
        <v>0</v>
      </c>
      <c r="BJ1768">
        <v>0</v>
      </c>
      <c r="BK1768">
        <v>0</v>
      </c>
      <c r="BL1768">
        <v>0</v>
      </c>
      <c r="BM1768">
        <v>0</v>
      </c>
      <c r="BN1768">
        <v>0</v>
      </c>
      <c r="BO1768">
        <v>0</v>
      </c>
      <c r="BP1768">
        <v>0</v>
      </c>
      <c r="BQ1768">
        <v>0</v>
      </c>
      <c r="BR1768">
        <v>0</v>
      </c>
      <c r="BS1768">
        <v>0</v>
      </c>
      <c r="BT1768">
        <v>0</v>
      </c>
      <c r="BU1768">
        <v>0</v>
      </c>
      <c r="BV1768">
        <v>43000</v>
      </c>
      <c r="BW1768">
        <v>5000</v>
      </c>
      <c r="BX1768">
        <v>2000</v>
      </c>
      <c r="BY1768">
        <v>1000</v>
      </c>
      <c r="BZ1768">
        <v>0</v>
      </c>
      <c r="CA1768">
        <v>0</v>
      </c>
      <c r="CB1768">
        <v>0</v>
      </c>
      <c r="CC1768">
        <v>0</v>
      </c>
      <c r="CD1768">
        <v>0</v>
      </c>
      <c r="CE1768">
        <v>0</v>
      </c>
    </row>
    <row r="1769" spans="1:83" x14ac:dyDescent="0.35">
      <c r="A1769" s="9" t="str">
        <f t="shared" si="27"/>
        <v>2500.352.12</v>
      </c>
      <c r="B1769" s="52" t="e">
        <f>+IF(MATCH(A1769,List!H$10:H$145,0),"Targeted")</f>
        <v>#N/A</v>
      </c>
      <c r="C1769" s="65"/>
      <c r="D1769" s="151" t="s">
        <v>7700</v>
      </c>
      <c r="E1769" s="16" t="s">
        <v>1071</v>
      </c>
      <c r="F1769" s="16" t="s">
        <v>1072</v>
      </c>
      <c r="G1769" s="16" t="s">
        <v>826</v>
      </c>
      <c r="H1769" s="16" t="s">
        <v>2901</v>
      </c>
      <c r="I1769" s="16" t="s">
        <v>3075</v>
      </c>
      <c r="J1769" s="16" t="s">
        <v>3076</v>
      </c>
      <c r="K1769" s="17" t="s">
        <v>52</v>
      </c>
      <c r="L1769" s="18" t="s">
        <v>2880</v>
      </c>
      <c r="M1769" s="195" t="s">
        <v>2959</v>
      </c>
      <c r="N1769" s="16" t="s">
        <v>2979</v>
      </c>
      <c r="O1769" s="17" t="s">
        <v>346</v>
      </c>
      <c r="P1769" s="17" t="s">
        <v>305</v>
      </c>
      <c r="Q1769" s="17" t="s">
        <v>306</v>
      </c>
      <c r="R1769">
        <v>22093</v>
      </c>
      <c r="S1769">
        <v>26625</v>
      </c>
      <c r="T1769">
        <v>28897</v>
      </c>
      <c r="U1769">
        <v>23967</v>
      </c>
      <c r="V1769">
        <v>24055</v>
      </c>
      <c r="W1769">
        <v>24004</v>
      </c>
      <c r="X1769">
        <v>25530</v>
      </c>
      <c r="Y1769">
        <v>25073</v>
      </c>
      <c r="Z1769">
        <v>26182</v>
      </c>
      <c r="AA1769">
        <v>28108</v>
      </c>
      <c r="AB1769">
        <v>31471</v>
      </c>
      <c r="AC1769">
        <v>34051</v>
      </c>
      <c r="AD1769">
        <v>37304</v>
      </c>
      <c r="AE1769">
        <v>44746</v>
      </c>
      <c r="AF1769">
        <v>48404</v>
      </c>
      <c r="AG1769" s="19">
        <v>11121</v>
      </c>
      <c r="AH1769">
        <v>50829</v>
      </c>
      <c r="AI1769">
        <v>42221</v>
      </c>
      <c r="AJ1769">
        <v>44042</v>
      </c>
      <c r="AK1769">
        <v>51924</v>
      </c>
      <c r="AL1769">
        <v>55712</v>
      </c>
      <c r="AM1769">
        <v>46294</v>
      </c>
      <c r="AN1769">
        <v>10473</v>
      </c>
      <c r="AO1769">
        <v>40886</v>
      </c>
      <c r="AP1769">
        <v>24518</v>
      </c>
      <c r="AQ1769">
        <v>47461</v>
      </c>
      <c r="AR1769">
        <v>21208</v>
      </c>
      <c r="AS1769">
        <v>39124</v>
      </c>
      <c r="AT1769">
        <v>29402</v>
      </c>
      <c r="AU1769">
        <v>39261</v>
      </c>
      <c r="AV1769">
        <v>36214</v>
      </c>
      <c r="AW1769">
        <v>45854</v>
      </c>
      <c r="AX1769">
        <v>63442</v>
      </c>
      <c r="AY1769">
        <v>56921</v>
      </c>
      <c r="AZ1769">
        <v>57000</v>
      </c>
      <c r="BA1769">
        <v>41000</v>
      </c>
      <c r="BB1769">
        <v>42000</v>
      </c>
      <c r="BC1769">
        <v>41000</v>
      </c>
      <c r="BD1769">
        <v>41000</v>
      </c>
      <c r="BE1769">
        <v>52000</v>
      </c>
      <c r="BF1769">
        <v>57000</v>
      </c>
      <c r="BG1769">
        <v>75000</v>
      </c>
      <c r="BH1769">
        <v>58000</v>
      </c>
      <c r="BI1769">
        <v>76000</v>
      </c>
      <c r="BJ1769">
        <v>68000</v>
      </c>
      <c r="BK1769">
        <v>67000</v>
      </c>
      <c r="BL1769">
        <v>69000</v>
      </c>
      <c r="BM1769">
        <v>85000</v>
      </c>
      <c r="BN1769">
        <v>87000</v>
      </c>
      <c r="BO1769">
        <v>91000</v>
      </c>
      <c r="BP1769">
        <v>72000</v>
      </c>
      <c r="BQ1769">
        <v>82000</v>
      </c>
      <c r="BR1769">
        <v>70000</v>
      </c>
      <c r="BS1769">
        <v>71000</v>
      </c>
      <c r="BT1769">
        <v>76000</v>
      </c>
      <c r="BU1769">
        <v>97000</v>
      </c>
      <c r="BV1769">
        <v>75000</v>
      </c>
      <c r="BW1769">
        <v>115000</v>
      </c>
      <c r="BX1769">
        <v>148000</v>
      </c>
      <c r="BY1769">
        <v>178000</v>
      </c>
      <c r="BZ1769">
        <v>158000</v>
      </c>
      <c r="CA1769">
        <v>234000</v>
      </c>
      <c r="CB1769">
        <v>252000</v>
      </c>
      <c r="CC1769">
        <v>244000</v>
      </c>
      <c r="CD1769">
        <v>242000</v>
      </c>
      <c r="CE1769">
        <v>247000</v>
      </c>
    </row>
    <row r="1770" spans="1:83" x14ac:dyDescent="0.35">
      <c r="A1770" s="9" t="str">
        <f t="shared" si="27"/>
        <v>2500.352.12</v>
      </c>
      <c r="B1770" s="52" t="e">
        <f>+IF(MATCH(A1770,List!H$10:H$145,0),"Targeted")</f>
        <v>#N/A</v>
      </c>
      <c r="C1770" s="65"/>
      <c r="D1770" s="151"/>
      <c r="E1770" s="16" t="s">
        <v>1071</v>
      </c>
      <c r="F1770" s="16" t="s">
        <v>1072</v>
      </c>
      <c r="G1770" s="16" t="s">
        <v>826</v>
      </c>
      <c r="H1770" s="16" t="s">
        <v>2901</v>
      </c>
      <c r="I1770" s="16" t="s">
        <v>3075</v>
      </c>
      <c r="J1770" s="16" t="s">
        <v>3076</v>
      </c>
      <c r="K1770" s="17" t="s">
        <v>52</v>
      </c>
      <c r="L1770" s="18" t="s">
        <v>2880</v>
      </c>
      <c r="M1770" s="195" t="s">
        <v>2959</v>
      </c>
      <c r="N1770" s="16" t="s">
        <v>2979</v>
      </c>
      <c r="O1770" s="17" t="s">
        <v>304</v>
      </c>
      <c r="P1770" s="17" t="s">
        <v>305</v>
      </c>
      <c r="Q1770" s="17" t="s">
        <v>306</v>
      </c>
      <c r="R1770">
        <v>0</v>
      </c>
      <c r="S1770">
        <v>0</v>
      </c>
      <c r="T1770">
        <v>0</v>
      </c>
      <c r="U1770">
        <v>0</v>
      </c>
      <c r="V1770">
        <v>0</v>
      </c>
      <c r="W1770">
        <v>0</v>
      </c>
      <c r="X1770">
        <v>0</v>
      </c>
      <c r="Y1770">
        <v>0</v>
      </c>
      <c r="Z1770">
        <v>0</v>
      </c>
      <c r="AA1770">
        <v>0</v>
      </c>
      <c r="AB1770">
        <v>0</v>
      </c>
      <c r="AC1770">
        <v>0</v>
      </c>
      <c r="AD1770">
        <v>0</v>
      </c>
      <c r="AE1770">
        <v>0</v>
      </c>
      <c r="AF1770">
        <v>0</v>
      </c>
      <c r="AG1770" s="19">
        <v>0</v>
      </c>
      <c r="AH1770">
        <v>0</v>
      </c>
      <c r="AI1770">
        <v>0</v>
      </c>
      <c r="AJ1770">
        <v>0</v>
      </c>
      <c r="AK1770">
        <v>0</v>
      </c>
      <c r="AL1770">
        <v>0</v>
      </c>
      <c r="AM1770">
        <v>0</v>
      </c>
      <c r="AN1770">
        <v>0</v>
      </c>
      <c r="AO1770">
        <v>0</v>
      </c>
      <c r="AP1770">
        <v>0</v>
      </c>
      <c r="AQ1770">
        <v>0</v>
      </c>
      <c r="AR1770">
        <v>0</v>
      </c>
      <c r="AS1770">
        <v>0</v>
      </c>
      <c r="AT1770">
        <v>0</v>
      </c>
      <c r="AU1770">
        <v>0</v>
      </c>
      <c r="AV1770">
        <v>0</v>
      </c>
      <c r="AW1770">
        <v>0</v>
      </c>
      <c r="AX1770">
        <v>0</v>
      </c>
      <c r="AY1770">
        <v>0</v>
      </c>
      <c r="AZ1770">
        <v>0</v>
      </c>
      <c r="BA1770">
        <v>0</v>
      </c>
      <c r="BB1770">
        <v>0</v>
      </c>
      <c r="BC1770">
        <v>0</v>
      </c>
      <c r="BD1770">
        <v>0</v>
      </c>
      <c r="BE1770">
        <v>0</v>
      </c>
      <c r="BF1770">
        <v>0</v>
      </c>
      <c r="BG1770">
        <v>0</v>
      </c>
      <c r="BH1770">
        <v>0</v>
      </c>
      <c r="BI1770">
        <v>0</v>
      </c>
      <c r="BJ1770">
        <v>0</v>
      </c>
      <c r="BK1770">
        <v>0</v>
      </c>
      <c r="BL1770">
        <v>0</v>
      </c>
      <c r="BM1770">
        <v>0</v>
      </c>
      <c r="BN1770">
        <v>0</v>
      </c>
      <c r="BO1770">
        <v>1000</v>
      </c>
      <c r="BP1770">
        <v>3000</v>
      </c>
      <c r="BQ1770">
        <v>7000</v>
      </c>
      <c r="BR1770">
        <v>8000</v>
      </c>
      <c r="BS1770">
        <v>6000</v>
      </c>
      <c r="BT1770">
        <v>14000</v>
      </c>
      <c r="BU1770">
        <v>21000</v>
      </c>
      <c r="BV1770">
        <v>21000</v>
      </c>
      <c r="BW1770">
        <v>20000</v>
      </c>
      <c r="BX1770" s="10">
        <v>23000</v>
      </c>
      <c r="BY1770">
        <v>23000</v>
      </c>
      <c r="BZ1770">
        <v>23000</v>
      </c>
      <c r="CA1770">
        <v>205000</v>
      </c>
      <c r="CB1770">
        <v>203000</v>
      </c>
      <c r="CC1770">
        <v>181000</v>
      </c>
      <c r="CD1770">
        <v>78000</v>
      </c>
      <c r="CE1770">
        <v>34000</v>
      </c>
    </row>
    <row r="1771" spans="1:83" x14ac:dyDescent="0.35">
      <c r="A1771" s="9" t="str">
        <f t="shared" si="27"/>
        <v>2501.352.12</v>
      </c>
      <c r="B1771" s="52" t="e">
        <f>+IF(MATCH(A1771,List!H$10:H$145,0),"Targeted")</f>
        <v>#N/A</v>
      </c>
      <c r="C1771" s="65"/>
      <c r="D1771" s="151" t="s">
        <v>7700</v>
      </c>
      <c r="E1771" s="16" t="s">
        <v>1071</v>
      </c>
      <c r="F1771" s="16" t="s">
        <v>1072</v>
      </c>
      <c r="G1771" s="16" t="s">
        <v>826</v>
      </c>
      <c r="H1771" s="16" t="s">
        <v>2901</v>
      </c>
      <c r="I1771" s="16" t="s">
        <v>3077</v>
      </c>
      <c r="J1771" s="16" t="s">
        <v>3078</v>
      </c>
      <c r="K1771" s="17" t="s">
        <v>52</v>
      </c>
      <c r="L1771" s="18" t="s">
        <v>2880</v>
      </c>
      <c r="M1771" s="195" t="s">
        <v>2959</v>
      </c>
      <c r="N1771" s="16" t="s">
        <v>2979</v>
      </c>
      <c r="O1771" s="17" t="s">
        <v>346</v>
      </c>
      <c r="P1771" s="17" t="s">
        <v>305</v>
      </c>
      <c r="Q1771" s="17" t="s">
        <v>306</v>
      </c>
      <c r="R1771">
        <v>0</v>
      </c>
      <c r="S1771">
        <v>0</v>
      </c>
      <c r="T1771">
        <v>0</v>
      </c>
      <c r="U1771">
        <v>0</v>
      </c>
      <c r="V1771">
        <v>0</v>
      </c>
      <c r="W1771">
        <v>0</v>
      </c>
      <c r="X1771">
        <v>0</v>
      </c>
      <c r="Y1771">
        <v>0</v>
      </c>
      <c r="Z1771">
        <v>0</v>
      </c>
      <c r="AA1771">
        <v>0</v>
      </c>
      <c r="AB1771">
        <v>0</v>
      </c>
      <c r="AC1771">
        <v>0</v>
      </c>
      <c r="AD1771">
        <v>0</v>
      </c>
      <c r="AE1771">
        <v>0</v>
      </c>
      <c r="AF1771">
        <v>0</v>
      </c>
      <c r="AG1771" s="19">
        <v>0</v>
      </c>
      <c r="AH1771">
        <v>0</v>
      </c>
      <c r="AI1771">
        <v>0</v>
      </c>
      <c r="AJ1771">
        <v>0</v>
      </c>
      <c r="AK1771">
        <v>0</v>
      </c>
      <c r="AL1771">
        <v>0</v>
      </c>
      <c r="AM1771">
        <v>0</v>
      </c>
      <c r="AN1771">
        <v>0</v>
      </c>
      <c r="AO1771">
        <v>0</v>
      </c>
      <c r="AP1771">
        <v>0</v>
      </c>
      <c r="AQ1771">
        <v>0</v>
      </c>
      <c r="AR1771">
        <v>0</v>
      </c>
      <c r="AS1771">
        <v>0</v>
      </c>
      <c r="AT1771">
        <v>0</v>
      </c>
      <c r="AU1771">
        <v>0</v>
      </c>
      <c r="AV1771">
        <v>0</v>
      </c>
      <c r="AW1771">
        <v>0</v>
      </c>
      <c r="AX1771">
        <v>0</v>
      </c>
      <c r="AY1771">
        <v>0</v>
      </c>
      <c r="AZ1771">
        <v>0</v>
      </c>
      <c r="BA1771">
        <v>0</v>
      </c>
      <c r="BB1771">
        <v>0</v>
      </c>
      <c r="BC1771">
        <v>0</v>
      </c>
      <c r="BD1771">
        <v>0</v>
      </c>
      <c r="BE1771">
        <v>0</v>
      </c>
      <c r="BF1771">
        <v>0</v>
      </c>
      <c r="BG1771">
        <v>0</v>
      </c>
      <c r="BH1771">
        <v>0</v>
      </c>
      <c r="BI1771">
        <v>0</v>
      </c>
      <c r="BJ1771">
        <v>0</v>
      </c>
      <c r="BK1771">
        <v>0</v>
      </c>
      <c r="BL1771">
        <v>0</v>
      </c>
      <c r="BM1771">
        <v>0</v>
      </c>
      <c r="BN1771">
        <v>0</v>
      </c>
      <c r="BO1771">
        <v>15000</v>
      </c>
      <c r="BP1771">
        <v>0</v>
      </c>
      <c r="BQ1771">
        <v>14000</v>
      </c>
      <c r="BR1771">
        <v>-1000</v>
      </c>
      <c r="BS1771">
        <v>0</v>
      </c>
      <c r="BT1771">
        <v>0</v>
      </c>
      <c r="BU1771">
        <v>0</v>
      </c>
      <c r="BV1771">
        <v>0</v>
      </c>
      <c r="BW1771">
        <v>1000</v>
      </c>
      <c r="BX1771">
        <v>0</v>
      </c>
      <c r="BY1771">
        <v>0</v>
      </c>
      <c r="BZ1771">
        <v>-4000</v>
      </c>
      <c r="CA1771">
        <v>4000</v>
      </c>
      <c r="CB1771">
        <v>2000</v>
      </c>
      <c r="CC1771">
        <v>1000</v>
      </c>
      <c r="CD1771">
        <v>1000</v>
      </c>
      <c r="CE1771">
        <v>1000</v>
      </c>
    </row>
    <row r="1772" spans="1:83" x14ac:dyDescent="0.35">
      <c r="A1772" s="9" t="str">
        <f t="shared" si="27"/>
        <v>2501.352.12</v>
      </c>
      <c r="B1772" s="52" t="e">
        <f>+IF(MATCH(A1772,List!H$10:H$145,0),"Targeted")</f>
        <v>#N/A</v>
      </c>
      <c r="C1772" s="65"/>
      <c r="D1772" s="151" t="s">
        <v>7700</v>
      </c>
      <c r="E1772" s="16" t="s">
        <v>1071</v>
      </c>
      <c r="F1772" s="16" t="s">
        <v>1072</v>
      </c>
      <c r="G1772" s="16" t="s">
        <v>826</v>
      </c>
      <c r="H1772" s="16" t="s">
        <v>2901</v>
      </c>
      <c r="I1772" s="16" t="s">
        <v>3077</v>
      </c>
      <c r="J1772" s="16" t="s">
        <v>3078</v>
      </c>
      <c r="K1772" s="17" t="s">
        <v>52</v>
      </c>
      <c r="L1772" s="18" t="s">
        <v>2880</v>
      </c>
      <c r="M1772" s="195" t="s">
        <v>2959</v>
      </c>
      <c r="N1772" s="16" t="s">
        <v>2979</v>
      </c>
      <c r="O1772" s="17" t="s">
        <v>346</v>
      </c>
      <c r="P1772" s="17" t="s">
        <v>524</v>
      </c>
      <c r="Q1772" s="17" t="s">
        <v>306</v>
      </c>
      <c r="R1772">
        <v>1325</v>
      </c>
      <c r="S1772">
        <v>1425</v>
      </c>
      <c r="T1772">
        <v>1500</v>
      </c>
      <c r="U1772">
        <v>1500</v>
      </c>
      <c r="V1772">
        <v>1750</v>
      </c>
      <c r="W1772">
        <v>1750</v>
      </c>
      <c r="X1772">
        <v>1750</v>
      </c>
      <c r="Y1772">
        <v>1600</v>
      </c>
      <c r="Z1772">
        <v>1600</v>
      </c>
      <c r="AA1772">
        <v>1675</v>
      </c>
      <c r="AB1772">
        <v>1600</v>
      </c>
      <c r="AC1772">
        <v>1600</v>
      </c>
      <c r="AD1772">
        <v>1539</v>
      </c>
      <c r="AE1772">
        <v>310</v>
      </c>
      <c r="AF1772">
        <v>-1</v>
      </c>
      <c r="AG1772" s="19">
        <v>200</v>
      </c>
      <c r="AH1772">
        <v>271</v>
      </c>
      <c r="AI1772">
        <v>566</v>
      </c>
      <c r="AJ1772">
        <v>783</v>
      </c>
      <c r="AK1772">
        <v>2417</v>
      </c>
      <c r="AL1772">
        <v>1637</v>
      </c>
      <c r="AM1772">
        <v>1203</v>
      </c>
      <c r="AN1772">
        <v>1013</v>
      </c>
      <c r="AO1772">
        <v>898</v>
      </c>
      <c r="AP1772">
        <v>960</v>
      </c>
      <c r="AQ1772">
        <v>934</v>
      </c>
      <c r="AR1772">
        <v>763</v>
      </c>
      <c r="AS1772">
        <v>776</v>
      </c>
      <c r="AT1772">
        <v>992</v>
      </c>
      <c r="AU1772">
        <v>1122</v>
      </c>
      <c r="AV1772">
        <v>1165</v>
      </c>
      <c r="AW1772">
        <v>1453</v>
      </c>
      <c r="AX1772">
        <v>1175</v>
      </c>
      <c r="AY1772">
        <v>949</v>
      </c>
      <c r="AZ1772">
        <v>1000</v>
      </c>
      <c r="BA1772">
        <v>1000</v>
      </c>
      <c r="BB1772">
        <v>1000</v>
      </c>
      <c r="BC1772">
        <v>1000</v>
      </c>
      <c r="BD1772">
        <v>1000</v>
      </c>
      <c r="BE1772">
        <v>1000</v>
      </c>
      <c r="BF1772">
        <v>1000</v>
      </c>
      <c r="BG1772">
        <v>1000</v>
      </c>
      <c r="BH1772">
        <v>1000</v>
      </c>
      <c r="BI1772">
        <v>1000</v>
      </c>
      <c r="BJ1772">
        <v>7000</v>
      </c>
      <c r="BK1772">
        <v>5000</v>
      </c>
      <c r="BL1772">
        <v>9000</v>
      </c>
      <c r="BM1772">
        <v>11000</v>
      </c>
      <c r="BN1772">
        <v>14000</v>
      </c>
      <c r="BO1772">
        <v>2000</v>
      </c>
      <c r="BP1772">
        <v>21000</v>
      </c>
      <c r="BQ1772">
        <v>1000</v>
      </c>
      <c r="BR1772">
        <v>6000</v>
      </c>
      <c r="BS1772">
        <v>1000</v>
      </c>
      <c r="BT1772">
        <v>1000</v>
      </c>
      <c r="BU1772">
        <v>1000</v>
      </c>
      <c r="BV1772">
        <v>1000</v>
      </c>
      <c r="BW1772">
        <v>0</v>
      </c>
      <c r="BX1772">
        <v>1000</v>
      </c>
      <c r="BY1772">
        <v>1000</v>
      </c>
      <c r="BZ1772">
        <v>6000</v>
      </c>
      <c r="CA1772">
        <v>0</v>
      </c>
      <c r="CB1772">
        <v>0</v>
      </c>
      <c r="CC1772">
        <v>0</v>
      </c>
      <c r="CD1772">
        <v>0</v>
      </c>
      <c r="CE1772">
        <v>0</v>
      </c>
    </row>
    <row r="1773" spans="1:83" x14ac:dyDescent="0.35">
      <c r="A1773" s="9" t="str">
        <f t="shared" si="27"/>
        <v>2501.352.12</v>
      </c>
      <c r="B1773" s="52" t="e">
        <f>+IF(MATCH(A1773,List!H$10:H$145,0),"Targeted")</f>
        <v>#N/A</v>
      </c>
      <c r="C1773" s="65"/>
      <c r="D1773" s="151"/>
      <c r="E1773" s="16" t="s">
        <v>1071</v>
      </c>
      <c r="F1773" s="16" t="s">
        <v>1072</v>
      </c>
      <c r="G1773" s="16" t="s">
        <v>826</v>
      </c>
      <c r="H1773" s="16" t="s">
        <v>2901</v>
      </c>
      <c r="I1773" s="16" t="s">
        <v>3077</v>
      </c>
      <c r="J1773" s="16" t="s">
        <v>3078</v>
      </c>
      <c r="K1773" s="17" t="s">
        <v>52</v>
      </c>
      <c r="L1773" s="18" t="s">
        <v>2880</v>
      </c>
      <c r="M1773" s="195" t="s">
        <v>2959</v>
      </c>
      <c r="N1773" s="16" t="s">
        <v>2979</v>
      </c>
      <c r="O1773" s="17" t="s">
        <v>304</v>
      </c>
      <c r="P1773" s="17" t="s">
        <v>305</v>
      </c>
      <c r="Q1773" s="17" t="s">
        <v>306</v>
      </c>
      <c r="R1773">
        <v>0</v>
      </c>
      <c r="S1773">
        <v>0</v>
      </c>
      <c r="T1773">
        <v>0</v>
      </c>
      <c r="U1773">
        <v>0</v>
      </c>
      <c r="V1773">
        <v>0</v>
      </c>
      <c r="W1773">
        <v>0</v>
      </c>
      <c r="X1773">
        <v>0</v>
      </c>
      <c r="Y1773">
        <v>0</v>
      </c>
      <c r="Z1773">
        <v>0</v>
      </c>
      <c r="AA1773">
        <v>0</v>
      </c>
      <c r="AB1773">
        <v>0</v>
      </c>
      <c r="AC1773">
        <v>0</v>
      </c>
      <c r="AD1773">
        <v>0</v>
      </c>
      <c r="AE1773">
        <v>0</v>
      </c>
      <c r="AF1773">
        <v>0</v>
      </c>
      <c r="AG1773" s="19">
        <v>0</v>
      </c>
      <c r="AH1773">
        <v>0</v>
      </c>
      <c r="AI1773">
        <v>0</v>
      </c>
      <c r="AJ1773">
        <v>0</v>
      </c>
      <c r="AK1773">
        <v>0</v>
      </c>
      <c r="AL1773">
        <v>0</v>
      </c>
      <c r="AM1773">
        <v>0</v>
      </c>
      <c r="AN1773">
        <v>0</v>
      </c>
      <c r="AO1773">
        <v>0</v>
      </c>
      <c r="AP1773">
        <v>0</v>
      </c>
      <c r="AQ1773">
        <v>0</v>
      </c>
      <c r="AR1773">
        <v>0</v>
      </c>
      <c r="AS1773">
        <v>0</v>
      </c>
      <c r="AT1773">
        <v>0</v>
      </c>
      <c r="AU1773">
        <v>0</v>
      </c>
      <c r="AV1773">
        <v>0</v>
      </c>
      <c r="AW1773">
        <v>0</v>
      </c>
      <c r="AX1773">
        <v>0</v>
      </c>
      <c r="AY1773">
        <v>0</v>
      </c>
      <c r="AZ1773">
        <v>0</v>
      </c>
      <c r="BA1773">
        <v>0</v>
      </c>
      <c r="BB1773">
        <v>0</v>
      </c>
      <c r="BC1773">
        <v>0</v>
      </c>
      <c r="BD1773">
        <v>0</v>
      </c>
      <c r="BE1773">
        <v>0</v>
      </c>
      <c r="BF1773">
        <v>0</v>
      </c>
      <c r="BG1773">
        <v>0</v>
      </c>
      <c r="BH1773">
        <v>0</v>
      </c>
      <c r="BI1773">
        <v>0</v>
      </c>
      <c r="BJ1773">
        <v>0</v>
      </c>
      <c r="BK1773">
        <v>0</v>
      </c>
      <c r="BL1773">
        <v>0</v>
      </c>
      <c r="BM1773">
        <v>0</v>
      </c>
      <c r="BN1773">
        <v>0</v>
      </c>
      <c r="BO1773">
        <v>-15000</v>
      </c>
      <c r="BP1773">
        <v>0</v>
      </c>
      <c r="BQ1773">
        <v>-15000</v>
      </c>
      <c r="BR1773">
        <v>1000</v>
      </c>
      <c r="BS1773">
        <v>0</v>
      </c>
      <c r="BT1773">
        <v>0</v>
      </c>
      <c r="BU1773">
        <v>0</v>
      </c>
      <c r="BV1773">
        <v>1000</v>
      </c>
      <c r="BW1773">
        <v>2000</v>
      </c>
      <c r="BX1773" s="10">
        <v>-8000</v>
      </c>
      <c r="BY1773">
        <v>-10000</v>
      </c>
      <c r="BZ1773">
        <v>2000</v>
      </c>
      <c r="CA1773">
        <v>27000</v>
      </c>
      <c r="CB1773">
        <v>27000</v>
      </c>
      <c r="CC1773">
        <v>27000</v>
      </c>
      <c r="CD1773">
        <v>21000</v>
      </c>
      <c r="CE1773">
        <v>19000</v>
      </c>
    </row>
    <row r="1774" spans="1:83" x14ac:dyDescent="0.35">
      <c r="A1774" s="9" t="str">
        <f t="shared" si="27"/>
        <v>2501.352.12</v>
      </c>
      <c r="B1774" s="52" t="e">
        <f>+IF(MATCH(A1774,List!H$10:H$145,0),"Targeted")</f>
        <v>#N/A</v>
      </c>
      <c r="C1774" s="65"/>
      <c r="D1774" s="151"/>
      <c r="E1774" s="16" t="s">
        <v>1071</v>
      </c>
      <c r="F1774" s="16" t="s">
        <v>1072</v>
      </c>
      <c r="G1774" s="16" t="s">
        <v>826</v>
      </c>
      <c r="H1774" s="16" t="s">
        <v>2901</v>
      </c>
      <c r="I1774" s="16" t="s">
        <v>3077</v>
      </c>
      <c r="J1774" s="16" t="s">
        <v>3078</v>
      </c>
      <c r="K1774" s="17" t="s">
        <v>52</v>
      </c>
      <c r="L1774" s="18" t="s">
        <v>2880</v>
      </c>
      <c r="M1774" s="195" t="s">
        <v>2959</v>
      </c>
      <c r="N1774" s="16" t="s">
        <v>2979</v>
      </c>
      <c r="O1774" s="17" t="s">
        <v>304</v>
      </c>
      <c r="P1774" s="17" t="s">
        <v>524</v>
      </c>
      <c r="Q1774" s="17" t="s">
        <v>306</v>
      </c>
      <c r="R1774">
        <v>0</v>
      </c>
      <c r="S1774">
        <v>0</v>
      </c>
      <c r="T1774">
        <v>0</v>
      </c>
      <c r="U1774">
        <v>0</v>
      </c>
      <c r="V1774">
        <v>0</v>
      </c>
      <c r="W1774">
        <v>0</v>
      </c>
      <c r="X1774">
        <v>0</v>
      </c>
      <c r="Y1774">
        <v>0</v>
      </c>
      <c r="Z1774">
        <v>0</v>
      </c>
      <c r="AA1774">
        <v>0</v>
      </c>
      <c r="AB1774">
        <v>0</v>
      </c>
      <c r="AC1774">
        <v>0</v>
      </c>
      <c r="AD1774">
        <v>0</v>
      </c>
      <c r="AE1774">
        <v>0</v>
      </c>
      <c r="AF1774">
        <v>0</v>
      </c>
      <c r="AG1774" s="19">
        <v>0</v>
      </c>
      <c r="AH1774">
        <v>0</v>
      </c>
      <c r="AI1774">
        <v>0</v>
      </c>
      <c r="AJ1774">
        <v>0</v>
      </c>
      <c r="AK1774">
        <v>0</v>
      </c>
      <c r="AL1774">
        <v>0</v>
      </c>
      <c r="AM1774">
        <v>0</v>
      </c>
      <c r="AN1774">
        <v>0</v>
      </c>
      <c r="AO1774">
        <v>0</v>
      </c>
      <c r="AP1774">
        <v>0</v>
      </c>
      <c r="AQ1774">
        <v>0</v>
      </c>
      <c r="AR1774">
        <v>0</v>
      </c>
      <c r="AS1774">
        <v>0</v>
      </c>
      <c r="AT1774">
        <v>0</v>
      </c>
      <c r="AU1774">
        <v>0</v>
      </c>
      <c r="AV1774">
        <v>0</v>
      </c>
      <c r="AW1774">
        <v>0</v>
      </c>
      <c r="AX1774">
        <v>0</v>
      </c>
      <c r="AY1774">
        <v>0</v>
      </c>
      <c r="AZ1774">
        <v>0</v>
      </c>
      <c r="BA1774">
        <v>0</v>
      </c>
      <c r="BB1774">
        <v>0</v>
      </c>
      <c r="BC1774">
        <v>0</v>
      </c>
      <c r="BD1774">
        <v>0</v>
      </c>
      <c r="BE1774">
        <v>0</v>
      </c>
      <c r="BF1774">
        <v>0</v>
      </c>
      <c r="BG1774">
        <v>0</v>
      </c>
      <c r="BH1774">
        <v>0</v>
      </c>
      <c r="BI1774">
        <v>0</v>
      </c>
      <c r="BJ1774">
        <v>0</v>
      </c>
      <c r="BK1774">
        <v>0</v>
      </c>
      <c r="BL1774">
        <v>0</v>
      </c>
      <c r="BM1774">
        <v>0</v>
      </c>
      <c r="BN1774">
        <v>0</v>
      </c>
      <c r="BO1774">
        <v>16000</v>
      </c>
      <c r="BP1774">
        <v>13000</v>
      </c>
      <c r="BQ1774">
        <v>47000</v>
      </c>
      <c r="BR1774">
        <v>49000</v>
      </c>
      <c r="BS1774">
        <v>51000</v>
      </c>
      <c r="BT1774">
        <v>54000</v>
      </c>
      <c r="BU1774">
        <v>63000</v>
      </c>
      <c r="BV1774">
        <v>62000</v>
      </c>
      <c r="BW1774">
        <v>57000</v>
      </c>
      <c r="BX1774" s="10">
        <v>73000</v>
      </c>
      <c r="BY1774">
        <v>77000</v>
      </c>
      <c r="BZ1774">
        <v>92000</v>
      </c>
      <c r="CA1774">
        <v>85000</v>
      </c>
      <c r="CB1774">
        <v>83000</v>
      </c>
      <c r="CC1774">
        <v>84000</v>
      </c>
      <c r="CD1774">
        <v>66000</v>
      </c>
      <c r="CE1774">
        <v>61000</v>
      </c>
    </row>
    <row r="1775" spans="1:83" x14ac:dyDescent="0.35">
      <c r="A1775" s="9" t="str">
        <f t="shared" si="27"/>
        <v>4050.352.12</v>
      </c>
      <c r="B1775" s="52" t="e">
        <f>+IF(MATCH(A1775,List!H$10:H$145,0),"Targeted")</f>
        <v>#N/A</v>
      </c>
      <c r="C1775" s="65"/>
      <c r="D1775" s="151"/>
      <c r="E1775" s="16" t="s">
        <v>1071</v>
      </c>
      <c r="F1775" s="16" t="s">
        <v>1072</v>
      </c>
      <c r="G1775" s="16" t="s">
        <v>826</v>
      </c>
      <c r="H1775" s="16" t="s">
        <v>2901</v>
      </c>
      <c r="I1775" s="16" t="s">
        <v>3073</v>
      </c>
      <c r="J1775" s="16" t="s">
        <v>3079</v>
      </c>
      <c r="K1775" s="17" t="s">
        <v>52</v>
      </c>
      <c r="L1775" s="18" t="s">
        <v>2880</v>
      </c>
      <c r="M1775" s="195" t="s">
        <v>2959</v>
      </c>
      <c r="N1775" s="16" t="s">
        <v>2979</v>
      </c>
      <c r="O1775" s="17" t="s">
        <v>304</v>
      </c>
      <c r="P1775" s="17" t="s">
        <v>305</v>
      </c>
      <c r="Q1775" s="17" t="s">
        <v>306</v>
      </c>
      <c r="R1775">
        <v>0</v>
      </c>
      <c r="S1775">
        <v>0</v>
      </c>
      <c r="T1775">
        <v>0</v>
      </c>
      <c r="U1775">
        <v>0</v>
      </c>
      <c r="V1775">
        <v>0</v>
      </c>
      <c r="W1775">
        <v>0</v>
      </c>
      <c r="X1775">
        <v>0</v>
      </c>
      <c r="Y1775">
        <v>0</v>
      </c>
      <c r="Z1775">
        <v>0</v>
      </c>
      <c r="AA1775">
        <v>0</v>
      </c>
      <c r="AB1775">
        <v>0</v>
      </c>
      <c r="AC1775">
        <v>0</v>
      </c>
      <c r="AD1775">
        <v>0</v>
      </c>
      <c r="AE1775">
        <v>0</v>
      </c>
      <c r="AF1775">
        <v>0</v>
      </c>
      <c r="AG1775" s="19">
        <v>0</v>
      </c>
      <c r="AH1775">
        <v>0</v>
      </c>
      <c r="AI1775">
        <v>0</v>
      </c>
      <c r="AJ1775">
        <v>0</v>
      </c>
      <c r="AK1775">
        <v>0</v>
      </c>
      <c r="AL1775">
        <v>0</v>
      </c>
      <c r="AM1775">
        <v>0</v>
      </c>
      <c r="AN1775">
        <v>0</v>
      </c>
      <c r="AO1775">
        <v>0</v>
      </c>
      <c r="AP1775">
        <v>0</v>
      </c>
      <c r="AQ1775">
        <v>0</v>
      </c>
      <c r="AR1775">
        <v>0</v>
      </c>
      <c r="AS1775">
        <v>0</v>
      </c>
      <c r="AT1775">
        <v>0</v>
      </c>
      <c r="AU1775">
        <v>0</v>
      </c>
      <c r="AV1775">
        <v>0</v>
      </c>
      <c r="AW1775">
        <v>0</v>
      </c>
      <c r="AX1775">
        <v>0</v>
      </c>
      <c r="AY1775">
        <v>0</v>
      </c>
      <c r="AZ1775">
        <v>0</v>
      </c>
      <c r="BA1775">
        <v>0</v>
      </c>
      <c r="BB1775">
        <v>0</v>
      </c>
      <c r="BC1775">
        <v>0</v>
      </c>
      <c r="BD1775">
        <v>0</v>
      </c>
      <c r="BE1775">
        <v>0</v>
      </c>
      <c r="BF1775">
        <v>0</v>
      </c>
      <c r="BG1775">
        <v>0</v>
      </c>
      <c r="BH1775">
        <v>0</v>
      </c>
      <c r="BI1775">
        <v>0</v>
      </c>
      <c r="BJ1775">
        <v>0</v>
      </c>
      <c r="BK1775">
        <v>0</v>
      </c>
      <c r="BL1775">
        <v>0</v>
      </c>
      <c r="BM1775">
        <v>0</v>
      </c>
      <c r="BN1775">
        <v>0</v>
      </c>
      <c r="BO1775">
        <v>0</v>
      </c>
      <c r="BP1775">
        <v>0</v>
      </c>
      <c r="BQ1775">
        <v>0</v>
      </c>
      <c r="BR1775">
        <v>0</v>
      </c>
      <c r="BS1775">
        <v>0</v>
      </c>
      <c r="BT1775">
        <v>0</v>
      </c>
      <c r="BU1775">
        <v>0</v>
      </c>
      <c r="BV1775">
        <v>-6000</v>
      </c>
      <c r="BW1775">
        <v>3000</v>
      </c>
      <c r="BX1775" s="10">
        <v>8000</v>
      </c>
      <c r="BY1775">
        <v>9000</v>
      </c>
      <c r="BZ1775">
        <v>4000</v>
      </c>
      <c r="CA1775">
        <v>-2000</v>
      </c>
      <c r="CB1775">
        <v>-2000</v>
      </c>
      <c r="CC1775">
        <v>-2000</v>
      </c>
      <c r="CD1775">
        <v>-2000</v>
      </c>
      <c r="CE1775">
        <v>-2000</v>
      </c>
    </row>
    <row r="1776" spans="1:83" x14ac:dyDescent="0.35">
      <c r="A1776" s="9" t="str">
        <f t="shared" si="27"/>
        <v>5070.352.12</v>
      </c>
      <c r="B1776" s="52" t="e">
        <f>+IF(MATCH(A1776,List!H$10:H$145,0),"Targeted")</f>
        <v>#N/A</v>
      </c>
      <c r="C1776" s="65"/>
      <c r="D1776" s="151"/>
      <c r="E1776" s="16" t="s">
        <v>1071</v>
      </c>
      <c r="F1776" s="16" t="s">
        <v>1072</v>
      </c>
      <c r="G1776" s="16" t="s">
        <v>826</v>
      </c>
      <c r="H1776" s="16" t="s">
        <v>2901</v>
      </c>
      <c r="I1776" s="16" t="s">
        <v>3080</v>
      </c>
      <c r="J1776" s="16" t="s">
        <v>3081</v>
      </c>
      <c r="K1776" s="17" t="s">
        <v>52</v>
      </c>
      <c r="L1776" s="18" t="s">
        <v>2880</v>
      </c>
      <c r="M1776" s="195" t="s">
        <v>2959</v>
      </c>
      <c r="N1776" s="16" t="s">
        <v>2979</v>
      </c>
      <c r="O1776" s="17" t="s">
        <v>304</v>
      </c>
      <c r="P1776" s="17" t="s">
        <v>305</v>
      </c>
      <c r="Q1776" s="17" t="s">
        <v>306</v>
      </c>
      <c r="R1776">
        <v>736</v>
      </c>
      <c r="S1776">
        <v>773</v>
      </c>
      <c r="T1776">
        <v>835</v>
      </c>
      <c r="U1776">
        <v>847</v>
      </c>
      <c r="V1776">
        <v>828</v>
      </c>
      <c r="W1776">
        <v>851</v>
      </c>
      <c r="X1776">
        <v>880</v>
      </c>
      <c r="Y1776">
        <v>911</v>
      </c>
      <c r="Z1776">
        <v>996</v>
      </c>
      <c r="AA1776">
        <v>1097</v>
      </c>
      <c r="AB1776">
        <v>705</v>
      </c>
      <c r="AC1776">
        <v>1723</v>
      </c>
      <c r="AD1776">
        <v>1271</v>
      </c>
      <c r="AE1776">
        <v>1492</v>
      </c>
      <c r="AF1776">
        <v>1693</v>
      </c>
      <c r="AG1776" s="19">
        <v>359</v>
      </c>
      <c r="AH1776">
        <v>1693</v>
      </c>
      <c r="AI1776">
        <v>1815</v>
      </c>
      <c r="AJ1776">
        <v>1912</v>
      </c>
      <c r="AK1776">
        <v>2313</v>
      </c>
      <c r="AL1776">
        <v>2392</v>
      </c>
      <c r="AM1776">
        <v>2868</v>
      </c>
      <c r="AN1776">
        <v>3081</v>
      </c>
      <c r="AO1776">
        <v>3084</v>
      </c>
      <c r="AP1776">
        <v>3497</v>
      </c>
      <c r="AQ1776">
        <v>3710</v>
      </c>
      <c r="AR1776">
        <v>4197</v>
      </c>
      <c r="AS1776">
        <v>4500</v>
      </c>
      <c r="AT1776">
        <v>5016</v>
      </c>
      <c r="AU1776">
        <v>6331</v>
      </c>
      <c r="AV1776">
        <v>6533</v>
      </c>
      <c r="AW1776">
        <v>7313</v>
      </c>
      <c r="AX1776">
        <v>7584</v>
      </c>
      <c r="AY1776">
        <v>7295</v>
      </c>
      <c r="AZ1776">
        <v>9000</v>
      </c>
      <c r="BA1776">
        <v>10000</v>
      </c>
      <c r="BB1776">
        <v>10000</v>
      </c>
      <c r="BC1776">
        <v>9000</v>
      </c>
      <c r="BD1776">
        <v>9000</v>
      </c>
      <c r="BE1776">
        <v>8000</v>
      </c>
      <c r="BF1776">
        <v>68000</v>
      </c>
      <c r="BG1776">
        <v>0</v>
      </c>
      <c r="BH1776">
        <v>-11000</v>
      </c>
      <c r="BI1776">
        <v>9000</v>
      </c>
      <c r="BJ1776">
        <v>11000</v>
      </c>
      <c r="BK1776">
        <v>11000</v>
      </c>
      <c r="BL1776">
        <v>10000</v>
      </c>
      <c r="BM1776">
        <v>11000</v>
      </c>
      <c r="BN1776">
        <v>10000</v>
      </c>
      <c r="BO1776">
        <v>10000</v>
      </c>
      <c r="BP1776">
        <v>10000</v>
      </c>
      <c r="BQ1776">
        <v>10000</v>
      </c>
      <c r="BR1776">
        <v>10000</v>
      </c>
      <c r="BS1776">
        <v>9000</v>
      </c>
      <c r="BT1776">
        <v>9000</v>
      </c>
      <c r="BU1776">
        <v>10000</v>
      </c>
      <c r="BV1776">
        <v>10000</v>
      </c>
      <c r="BW1776">
        <v>10000</v>
      </c>
      <c r="BX1776" s="10">
        <v>11000</v>
      </c>
      <c r="BY1776">
        <v>10000</v>
      </c>
      <c r="BZ1776">
        <v>12000</v>
      </c>
      <c r="CA1776">
        <v>12000</v>
      </c>
      <c r="CB1776">
        <v>12000</v>
      </c>
      <c r="CC1776">
        <v>12000</v>
      </c>
      <c r="CD1776">
        <v>12000</v>
      </c>
      <c r="CE1776">
        <v>12000</v>
      </c>
    </row>
    <row r="1777" spans="1:83" x14ac:dyDescent="0.35">
      <c r="A1777" s="9" t="str">
        <f t="shared" si="27"/>
        <v>8015.352.12</v>
      </c>
      <c r="B1777" s="52" t="e">
        <f>+IF(MATCH(A1777,List!H$10:H$145,0),"Targeted")</f>
        <v>#N/A</v>
      </c>
      <c r="C1777" s="65"/>
      <c r="D1777" s="151"/>
      <c r="E1777" s="16" t="s">
        <v>1071</v>
      </c>
      <c r="F1777" s="16" t="s">
        <v>1072</v>
      </c>
      <c r="G1777" s="16" t="s">
        <v>826</v>
      </c>
      <c r="H1777" s="16" t="s">
        <v>2901</v>
      </c>
      <c r="I1777" s="16" t="s">
        <v>3082</v>
      </c>
      <c r="J1777" s="16" t="s">
        <v>3070</v>
      </c>
      <c r="K1777" s="17" t="s">
        <v>52</v>
      </c>
      <c r="L1777" s="18" t="s">
        <v>2880</v>
      </c>
      <c r="M1777" s="195" t="s">
        <v>2959</v>
      </c>
      <c r="N1777" s="16" t="s">
        <v>2979</v>
      </c>
      <c r="O1777" s="17" t="s">
        <v>304</v>
      </c>
      <c r="P1777" s="17" t="s">
        <v>305</v>
      </c>
      <c r="Q1777" s="17" t="s">
        <v>306</v>
      </c>
      <c r="R1777">
        <v>0</v>
      </c>
      <c r="S1777">
        <v>0</v>
      </c>
      <c r="T1777">
        <v>0</v>
      </c>
      <c r="U1777">
        <v>0</v>
      </c>
      <c r="V1777">
        <v>0</v>
      </c>
      <c r="W1777">
        <v>0</v>
      </c>
      <c r="X1777">
        <v>0</v>
      </c>
      <c r="Y1777">
        <v>0</v>
      </c>
      <c r="Z1777">
        <v>0</v>
      </c>
      <c r="AA1777">
        <v>0</v>
      </c>
      <c r="AB1777">
        <v>0</v>
      </c>
      <c r="AC1777">
        <v>0</v>
      </c>
      <c r="AD1777">
        <v>0</v>
      </c>
      <c r="AE1777">
        <v>0</v>
      </c>
      <c r="AF1777">
        <v>0</v>
      </c>
      <c r="AG1777" s="19">
        <v>0</v>
      </c>
      <c r="AH1777">
        <v>0</v>
      </c>
      <c r="AI1777">
        <v>0</v>
      </c>
      <c r="AJ1777">
        <v>0</v>
      </c>
      <c r="AK1777">
        <v>0</v>
      </c>
      <c r="AL1777">
        <v>0</v>
      </c>
      <c r="AM1777">
        <v>0</v>
      </c>
      <c r="AN1777">
        <v>0</v>
      </c>
      <c r="AO1777">
        <v>0</v>
      </c>
      <c r="AP1777">
        <v>0</v>
      </c>
      <c r="AQ1777">
        <v>0</v>
      </c>
      <c r="AR1777">
        <v>0</v>
      </c>
      <c r="AS1777">
        <v>0</v>
      </c>
      <c r="AT1777">
        <v>0</v>
      </c>
      <c r="AU1777">
        <v>0</v>
      </c>
      <c r="AV1777">
        <v>0</v>
      </c>
      <c r="AW1777">
        <v>0</v>
      </c>
      <c r="AX1777">
        <v>0</v>
      </c>
      <c r="AY1777">
        <v>0</v>
      </c>
      <c r="AZ1777">
        <v>0</v>
      </c>
      <c r="BA1777">
        <v>0</v>
      </c>
      <c r="BB1777">
        <v>0</v>
      </c>
      <c r="BC1777">
        <v>0</v>
      </c>
      <c r="BD1777">
        <v>105000</v>
      </c>
      <c r="BE1777">
        <v>121000</v>
      </c>
      <c r="BF1777">
        <v>192000</v>
      </c>
      <c r="BG1777">
        <v>116000</v>
      </c>
      <c r="BH1777">
        <v>103000</v>
      </c>
      <c r="BI1777">
        <v>129000</v>
      </c>
      <c r="BJ1777">
        <v>131000</v>
      </c>
      <c r="BK1777">
        <v>149000</v>
      </c>
      <c r="BL1777">
        <v>140000</v>
      </c>
      <c r="BM1777">
        <v>177000</v>
      </c>
      <c r="BN1777">
        <v>148000</v>
      </c>
      <c r="BO1777">
        <v>157000</v>
      </c>
      <c r="BP1777">
        <v>154000</v>
      </c>
      <c r="BQ1777">
        <v>154000</v>
      </c>
      <c r="BR1777">
        <v>160000</v>
      </c>
      <c r="BS1777">
        <v>163000</v>
      </c>
      <c r="BT1777">
        <v>169000</v>
      </c>
      <c r="BU1777">
        <v>181000</v>
      </c>
      <c r="BV1777">
        <v>171000</v>
      </c>
      <c r="BW1777">
        <v>183000</v>
      </c>
      <c r="BX1777" s="10">
        <v>176000</v>
      </c>
      <c r="BY1777">
        <v>173000</v>
      </c>
      <c r="BZ1777">
        <v>169000</v>
      </c>
      <c r="CA1777">
        <v>171000</v>
      </c>
      <c r="CB1777">
        <v>164000</v>
      </c>
      <c r="CC1777">
        <v>160000</v>
      </c>
      <c r="CD1777">
        <v>160000</v>
      </c>
      <c r="CE1777">
        <v>160000</v>
      </c>
    </row>
    <row r="1778" spans="1:83" x14ac:dyDescent="0.35">
      <c r="A1778" s="9" t="str">
        <f t="shared" si="27"/>
        <v>9972.352.12</v>
      </c>
      <c r="B1778" s="52" t="e">
        <f>+IF(MATCH(A1778,List!H$10:H$145,0),"Targeted")</f>
        <v>#N/A</v>
      </c>
      <c r="C1778" s="65"/>
      <c r="D1778" s="151"/>
      <c r="E1778" s="16" t="s">
        <v>1071</v>
      </c>
      <c r="F1778" s="16" t="s">
        <v>1072</v>
      </c>
      <c r="G1778" s="16" t="s">
        <v>826</v>
      </c>
      <c r="H1778" s="16" t="s">
        <v>2901</v>
      </c>
      <c r="I1778" s="16" t="s">
        <v>850</v>
      </c>
      <c r="J1778" s="16" t="s">
        <v>1687</v>
      </c>
      <c r="K1778" s="17" t="s">
        <v>52</v>
      </c>
      <c r="L1778" s="18" t="s">
        <v>2880</v>
      </c>
      <c r="M1778" s="195" t="s">
        <v>2959</v>
      </c>
      <c r="N1778" s="16" t="s">
        <v>2979</v>
      </c>
      <c r="O1778" s="17" t="s">
        <v>304</v>
      </c>
      <c r="P1778" s="17" t="s">
        <v>305</v>
      </c>
      <c r="Q1778" s="17" t="s">
        <v>306</v>
      </c>
      <c r="R1778">
        <v>57254</v>
      </c>
      <c r="S1778">
        <v>24226</v>
      </c>
      <c r="T1778">
        <v>27267</v>
      </c>
      <c r="U1778">
        <v>28224</v>
      </c>
      <c r="V1778">
        <v>28155</v>
      </c>
      <c r="W1778">
        <v>28796</v>
      </c>
      <c r="X1778">
        <v>30519</v>
      </c>
      <c r="Y1778">
        <v>32271</v>
      </c>
      <c r="Z1778">
        <v>35973</v>
      </c>
      <c r="AA1778">
        <v>38356</v>
      </c>
      <c r="AB1778">
        <v>43961</v>
      </c>
      <c r="AC1778">
        <v>30578</v>
      </c>
      <c r="AD1778">
        <v>46517</v>
      </c>
      <c r="AE1778">
        <v>41842</v>
      </c>
      <c r="AF1778">
        <v>43064</v>
      </c>
      <c r="AG1778" s="19">
        <v>8841</v>
      </c>
      <c r="AH1778">
        <v>32629</v>
      </c>
      <c r="AI1778">
        <v>-126</v>
      </c>
      <c r="AJ1778">
        <v>43</v>
      </c>
      <c r="AK1778">
        <v>278</v>
      </c>
      <c r="AL1778">
        <v>265</v>
      </c>
      <c r="AM1778">
        <v>54358</v>
      </c>
      <c r="AN1778">
        <v>93006</v>
      </c>
      <c r="AO1778">
        <v>65525</v>
      </c>
      <c r="AP1778">
        <v>97129</v>
      </c>
      <c r="AQ1778">
        <v>88072</v>
      </c>
      <c r="AR1778">
        <v>65692</v>
      </c>
      <c r="AS1778">
        <v>88831</v>
      </c>
      <c r="AT1778">
        <v>84740</v>
      </c>
      <c r="AU1778">
        <v>84598</v>
      </c>
      <c r="AV1778">
        <v>91573</v>
      </c>
      <c r="AW1778">
        <v>100715</v>
      </c>
      <c r="AX1778">
        <v>107553</v>
      </c>
      <c r="AY1778">
        <v>92626</v>
      </c>
      <c r="AZ1778">
        <v>108000</v>
      </c>
      <c r="BA1778">
        <v>106000</v>
      </c>
      <c r="BB1778">
        <v>109000</v>
      </c>
      <c r="BC1778">
        <v>102000</v>
      </c>
      <c r="BD1778">
        <v>0</v>
      </c>
      <c r="BE1778">
        <v>0</v>
      </c>
      <c r="BF1778">
        <v>0</v>
      </c>
      <c r="BG1778">
        <v>0</v>
      </c>
      <c r="BH1778">
        <v>0</v>
      </c>
      <c r="BI1778">
        <v>0</v>
      </c>
      <c r="BJ1778">
        <v>0</v>
      </c>
      <c r="BK1778">
        <v>0</v>
      </c>
      <c r="BL1778">
        <v>0</v>
      </c>
      <c r="BM1778">
        <v>0</v>
      </c>
      <c r="BN1778">
        <v>0</v>
      </c>
      <c r="BO1778">
        <v>0</v>
      </c>
      <c r="BP1778">
        <v>0</v>
      </c>
      <c r="BQ1778">
        <v>0</v>
      </c>
      <c r="BR1778">
        <v>0</v>
      </c>
      <c r="BS1778">
        <v>0</v>
      </c>
      <c r="BT1778">
        <v>0</v>
      </c>
      <c r="BU1778">
        <v>0</v>
      </c>
      <c r="BV1778">
        <v>0</v>
      </c>
      <c r="BW1778">
        <v>0</v>
      </c>
      <c r="BX1778" s="10">
        <v>0</v>
      </c>
      <c r="BY1778">
        <v>0</v>
      </c>
      <c r="BZ1778">
        <v>0</v>
      </c>
      <c r="CA1778">
        <v>0</v>
      </c>
      <c r="CB1778">
        <v>0</v>
      </c>
      <c r="CC1778">
        <v>0</v>
      </c>
      <c r="CD1778">
        <v>0</v>
      </c>
      <c r="CE1778">
        <v>0</v>
      </c>
    </row>
    <row r="1779" spans="1:83" x14ac:dyDescent="0.35">
      <c r="A1779" s="9" t="str">
        <f t="shared" si="27"/>
        <v>0403.352.12</v>
      </c>
      <c r="B1779" s="52" t="e">
        <f>+IF(MATCH(A1779,List!H$10:H$145,0),"Targeted")</f>
        <v>#N/A</v>
      </c>
      <c r="C1779" s="65"/>
      <c r="D1779" s="151" t="s">
        <v>7700</v>
      </c>
      <c r="E1779" s="16" t="s">
        <v>1071</v>
      </c>
      <c r="F1779" s="16" t="s">
        <v>1072</v>
      </c>
      <c r="G1779" s="16" t="s">
        <v>831</v>
      </c>
      <c r="H1779" s="16" t="s">
        <v>2681</v>
      </c>
      <c r="I1779" s="16" t="s">
        <v>3083</v>
      </c>
      <c r="J1779" s="16" t="s">
        <v>918</v>
      </c>
      <c r="K1779" s="17" t="s">
        <v>52</v>
      </c>
      <c r="L1779" s="18" t="s">
        <v>2880</v>
      </c>
      <c r="M1779" s="195" t="s">
        <v>2959</v>
      </c>
      <c r="N1779" s="16" t="s">
        <v>2979</v>
      </c>
      <c r="O1779" s="17" t="s">
        <v>346</v>
      </c>
      <c r="P1779" s="17" t="s">
        <v>305</v>
      </c>
      <c r="Q1779" s="17" t="s">
        <v>306</v>
      </c>
      <c r="R1779">
        <v>641</v>
      </c>
      <c r="S1779">
        <v>654</v>
      </c>
      <c r="T1779">
        <v>1213</v>
      </c>
      <c r="U1779">
        <v>1119</v>
      </c>
      <c r="V1779">
        <v>752</v>
      </c>
      <c r="W1779">
        <v>1567</v>
      </c>
      <c r="X1779">
        <v>928</v>
      </c>
      <c r="Y1779">
        <v>1186</v>
      </c>
      <c r="Z1779">
        <v>1656</v>
      </c>
      <c r="AA1779">
        <v>2940</v>
      </c>
      <c r="AB1779">
        <v>1885</v>
      </c>
      <c r="AC1779">
        <v>1209</v>
      </c>
      <c r="AD1779">
        <v>2157</v>
      </c>
      <c r="AE1779">
        <v>4464</v>
      </c>
      <c r="AF1779">
        <v>2764</v>
      </c>
      <c r="AG1779" s="19">
        <v>531</v>
      </c>
      <c r="AH1779">
        <v>2781</v>
      </c>
      <c r="AI1779">
        <v>2868</v>
      </c>
      <c r="AJ1779">
        <v>3947</v>
      </c>
      <c r="AK1779">
        <v>3834</v>
      </c>
      <c r="AL1779">
        <v>3242</v>
      </c>
      <c r="AM1779">
        <v>4572</v>
      </c>
      <c r="AN1779">
        <v>4532</v>
      </c>
      <c r="AO1779">
        <v>4139</v>
      </c>
      <c r="AP1779">
        <v>4323</v>
      </c>
      <c r="AQ1779">
        <v>4390</v>
      </c>
      <c r="AR1779">
        <v>4583</v>
      </c>
      <c r="AS1779">
        <v>4517</v>
      </c>
      <c r="AT1779">
        <v>4883</v>
      </c>
      <c r="AU1779">
        <v>4893</v>
      </c>
      <c r="AV1779">
        <v>5000</v>
      </c>
      <c r="AW1779">
        <v>4993</v>
      </c>
      <c r="AX1779">
        <v>5865</v>
      </c>
      <c r="AY1779">
        <v>2981</v>
      </c>
      <c r="AZ1779">
        <v>1000</v>
      </c>
      <c r="BA1779">
        <v>0</v>
      </c>
      <c r="BB1779">
        <v>0</v>
      </c>
      <c r="BC1779">
        <v>0</v>
      </c>
      <c r="BD1779">
        <v>0</v>
      </c>
      <c r="BE1779">
        <v>0</v>
      </c>
      <c r="BF1779">
        <v>0</v>
      </c>
      <c r="BG1779">
        <v>0</v>
      </c>
      <c r="BH1779">
        <v>0</v>
      </c>
      <c r="BI1779">
        <v>0</v>
      </c>
      <c r="BJ1779">
        <v>0</v>
      </c>
      <c r="BK1779">
        <v>0</v>
      </c>
      <c r="BL1779">
        <v>0</v>
      </c>
      <c r="BM1779">
        <v>0</v>
      </c>
      <c r="BN1779">
        <v>0</v>
      </c>
      <c r="BO1779">
        <v>0</v>
      </c>
      <c r="BP1779">
        <v>0</v>
      </c>
      <c r="BQ1779">
        <v>0</v>
      </c>
      <c r="BR1779">
        <v>0</v>
      </c>
      <c r="BS1779">
        <v>0</v>
      </c>
      <c r="BT1779">
        <v>0</v>
      </c>
      <c r="BU1779">
        <v>0</v>
      </c>
      <c r="BV1779">
        <v>0</v>
      </c>
      <c r="BW1779">
        <v>0</v>
      </c>
      <c r="BX1779">
        <v>0</v>
      </c>
      <c r="BY1779">
        <v>0</v>
      </c>
      <c r="BZ1779">
        <v>0</v>
      </c>
      <c r="CA1779">
        <v>0</v>
      </c>
      <c r="CB1779">
        <v>0</v>
      </c>
      <c r="CC1779">
        <v>0</v>
      </c>
      <c r="CD1779">
        <v>0</v>
      </c>
      <c r="CE1779">
        <v>0</v>
      </c>
    </row>
    <row r="1780" spans="1:83" x14ac:dyDescent="0.35">
      <c r="A1780" s="9" t="str">
        <f t="shared" si="27"/>
        <v>4144.352.12</v>
      </c>
      <c r="B1780" s="52" t="e">
        <f>+IF(MATCH(A1780,List!H$10:H$145,0),"Targeted")</f>
        <v>#N/A</v>
      </c>
      <c r="C1780" s="65"/>
      <c r="D1780" s="151" t="s">
        <v>7700</v>
      </c>
      <c r="E1780" s="16" t="s">
        <v>1071</v>
      </c>
      <c r="F1780" s="16" t="s">
        <v>1072</v>
      </c>
      <c r="G1780" s="16" t="s">
        <v>989</v>
      </c>
      <c r="H1780" s="16" t="s">
        <v>1706</v>
      </c>
      <c r="I1780" s="16" t="s">
        <v>3084</v>
      </c>
      <c r="J1780" s="16" t="s">
        <v>3085</v>
      </c>
      <c r="K1780" s="17" t="s">
        <v>52</v>
      </c>
      <c r="L1780" s="18" t="s">
        <v>2880</v>
      </c>
      <c r="M1780" s="195" t="s">
        <v>2959</v>
      </c>
      <c r="N1780" s="16" t="s">
        <v>2979</v>
      </c>
      <c r="O1780" s="17" t="s">
        <v>346</v>
      </c>
      <c r="P1780" s="17" t="s">
        <v>305</v>
      </c>
      <c r="Q1780" s="17" t="s">
        <v>306</v>
      </c>
      <c r="R1780">
        <v>0</v>
      </c>
      <c r="S1780">
        <v>0</v>
      </c>
      <c r="T1780">
        <v>0</v>
      </c>
      <c r="U1780">
        <v>0</v>
      </c>
      <c r="V1780">
        <v>0</v>
      </c>
      <c r="W1780">
        <v>0</v>
      </c>
      <c r="X1780">
        <v>0</v>
      </c>
      <c r="Y1780">
        <v>0</v>
      </c>
      <c r="Z1780">
        <v>0</v>
      </c>
      <c r="AA1780">
        <v>0</v>
      </c>
      <c r="AB1780">
        <v>0</v>
      </c>
      <c r="AC1780">
        <v>0</v>
      </c>
      <c r="AD1780">
        <v>0</v>
      </c>
      <c r="AE1780">
        <v>0</v>
      </c>
      <c r="AF1780">
        <v>0</v>
      </c>
      <c r="AG1780" s="19">
        <v>0</v>
      </c>
      <c r="AH1780">
        <v>0</v>
      </c>
      <c r="AI1780">
        <v>0</v>
      </c>
      <c r="AJ1780">
        <v>0</v>
      </c>
      <c r="AK1780">
        <v>0</v>
      </c>
      <c r="AL1780">
        <v>0</v>
      </c>
      <c r="AM1780">
        <v>0</v>
      </c>
      <c r="AN1780">
        <v>0</v>
      </c>
      <c r="AO1780">
        <v>0</v>
      </c>
      <c r="AP1780">
        <v>0</v>
      </c>
      <c r="AQ1780">
        <v>0</v>
      </c>
      <c r="AR1780">
        <v>0</v>
      </c>
      <c r="AS1780">
        <v>0</v>
      </c>
      <c r="AT1780">
        <v>0</v>
      </c>
      <c r="AU1780">
        <v>0</v>
      </c>
      <c r="AV1780">
        <v>0</v>
      </c>
      <c r="AW1780">
        <v>154</v>
      </c>
      <c r="AX1780">
        <v>2718</v>
      </c>
      <c r="AY1780">
        <v>8126</v>
      </c>
      <c r="AZ1780">
        <v>6000</v>
      </c>
      <c r="BA1780">
        <v>9000</v>
      </c>
      <c r="BB1780">
        <v>8000</v>
      </c>
      <c r="BC1780">
        <v>8000</v>
      </c>
      <c r="BD1780">
        <v>4000</v>
      </c>
      <c r="BE1780">
        <v>2000</v>
      </c>
      <c r="BF1780">
        <v>0</v>
      </c>
      <c r="BG1780">
        <v>0</v>
      </c>
      <c r="BH1780">
        <v>0</v>
      </c>
      <c r="BI1780">
        <v>0</v>
      </c>
      <c r="BJ1780">
        <v>0</v>
      </c>
      <c r="BK1780">
        <v>-1000</v>
      </c>
      <c r="BL1780">
        <v>0</v>
      </c>
      <c r="BM1780">
        <v>0</v>
      </c>
      <c r="BN1780">
        <v>0</v>
      </c>
      <c r="BO1780">
        <v>0</v>
      </c>
      <c r="BP1780">
        <v>0</v>
      </c>
      <c r="BQ1780">
        <v>0</v>
      </c>
      <c r="BR1780">
        <v>0</v>
      </c>
      <c r="BS1780">
        <v>0</v>
      </c>
      <c r="BT1780">
        <v>0</v>
      </c>
      <c r="BU1780">
        <v>0</v>
      </c>
      <c r="BV1780">
        <v>0</v>
      </c>
      <c r="BW1780">
        <v>0</v>
      </c>
      <c r="BX1780">
        <v>0</v>
      </c>
      <c r="BY1780">
        <v>0</v>
      </c>
      <c r="BZ1780">
        <v>0</v>
      </c>
      <c r="CA1780">
        <v>0</v>
      </c>
      <c r="CB1780">
        <v>0</v>
      </c>
      <c r="CC1780">
        <v>0</v>
      </c>
      <c r="CD1780">
        <v>0</v>
      </c>
      <c r="CE1780">
        <v>0</v>
      </c>
    </row>
    <row r="1781" spans="1:83" x14ac:dyDescent="0.35">
      <c r="A1781" s="9" t="str">
        <f t="shared" si="27"/>
        <v>8229.352.12</v>
      </c>
      <c r="B1781" s="52" t="e">
        <f>+IF(MATCH(A1781,List!H$10:H$145,0),"Targeted")</f>
        <v>#N/A</v>
      </c>
      <c r="C1781" s="65"/>
      <c r="D1781" s="151"/>
      <c r="E1781" s="16" t="s">
        <v>1071</v>
      </c>
      <c r="F1781" s="16" t="s">
        <v>1072</v>
      </c>
      <c r="G1781" s="16" t="s">
        <v>989</v>
      </c>
      <c r="H1781" s="16" t="s">
        <v>1706</v>
      </c>
      <c r="I1781" s="16" t="s">
        <v>3086</v>
      </c>
      <c r="J1781" s="16" t="s">
        <v>2744</v>
      </c>
      <c r="K1781" s="17" t="s">
        <v>52</v>
      </c>
      <c r="L1781" s="18" t="s">
        <v>2880</v>
      </c>
      <c r="M1781" s="195" t="s">
        <v>2959</v>
      </c>
      <c r="N1781" s="16" t="s">
        <v>2979</v>
      </c>
      <c r="O1781" s="17" t="s">
        <v>304</v>
      </c>
      <c r="P1781" s="17" t="s">
        <v>305</v>
      </c>
      <c r="Q1781" s="17" t="s">
        <v>306</v>
      </c>
      <c r="R1781">
        <v>0</v>
      </c>
      <c r="S1781">
        <v>0</v>
      </c>
      <c r="T1781">
        <v>0</v>
      </c>
      <c r="U1781">
        <v>0</v>
      </c>
      <c r="V1781">
        <v>0</v>
      </c>
      <c r="W1781">
        <v>0</v>
      </c>
      <c r="X1781">
        <v>0</v>
      </c>
      <c r="Y1781">
        <v>0</v>
      </c>
      <c r="Z1781">
        <v>0</v>
      </c>
      <c r="AA1781">
        <v>0</v>
      </c>
      <c r="AB1781">
        <v>0</v>
      </c>
      <c r="AC1781">
        <v>0</v>
      </c>
      <c r="AD1781">
        <v>0</v>
      </c>
      <c r="AE1781">
        <v>0</v>
      </c>
      <c r="AF1781">
        <v>61</v>
      </c>
      <c r="AG1781" s="19">
        <v>11</v>
      </c>
      <c r="AH1781">
        <v>38</v>
      </c>
      <c r="AI1781">
        <v>55</v>
      </c>
      <c r="AJ1781">
        <v>28</v>
      </c>
      <c r="AK1781">
        <v>25</v>
      </c>
      <c r="AL1781">
        <v>50</v>
      </c>
      <c r="AM1781">
        <v>7</v>
      </c>
      <c r="AN1781">
        <v>1</v>
      </c>
      <c r="AO1781">
        <v>1</v>
      </c>
      <c r="AP1781">
        <v>0</v>
      </c>
      <c r="AQ1781">
        <v>0</v>
      </c>
      <c r="AR1781">
        <v>0</v>
      </c>
      <c r="AS1781">
        <v>0</v>
      </c>
      <c r="AT1781">
        <v>0</v>
      </c>
      <c r="AU1781">
        <v>0</v>
      </c>
      <c r="AV1781">
        <v>0</v>
      </c>
      <c r="AW1781">
        <v>0</v>
      </c>
      <c r="AX1781">
        <v>0</v>
      </c>
      <c r="AY1781">
        <v>0</v>
      </c>
      <c r="AZ1781">
        <v>0</v>
      </c>
      <c r="BA1781">
        <v>0</v>
      </c>
      <c r="BB1781">
        <v>0</v>
      </c>
      <c r="BC1781">
        <v>0</v>
      </c>
      <c r="BD1781">
        <v>0</v>
      </c>
      <c r="BE1781">
        <v>0</v>
      </c>
      <c r="BF1781">
        <v>0</v>
      </c>
      <c r="BG1781">
        <v>0</v>
      </c>
      <c r="BH1781">
        <v>0</v>
      </c>
      <c r="BI1781">
        <v>0</v>
      </c>
      <c r="BJ1781">
        <v>0</v>
      </c>
      <c r="BK1781">
        <v>0</v>
      </c>
      <c r="BL1781">
        <v>0</v>
      </c>
      <c r="BM1781">
        <v>0</v>
      </c>
      <c r="BN1781">
        <v>0</v>
      </c>
      <c r="BO1781">
        <v>0</v>
      </c>
      <c r="BP1781">
        <v>0</v>
      </c>
      <c r="BQ1781">
        <v>0</v>
      </c>
      <c r="BR1781">
        <v>0</v>
      </c>
      <c r="BS1781">
        <v>0</v>
      </c>
      <c r="BT1781">
        <v>0</v>
      </c>
      <c r="BU1781">
        <v>0</v>
      </c>
      <c r="BV1781">
        <v>0</v>
      </c>
      <c r="BW1781">
        <v>0</v>
      </c>
      <c r="BX1781" s="10">
        <v>0</v>
      </c>
      <c r="BY1781">
        <v>0</v>
      </c>
      <c r="BZ1781">
        <v>0</v>
      </c>
      <c r="CA1781">
        <v>0</v>
      </c>
      <c r="CB1781">
        <v>0</v>
      </c>
      <c r="CC1781">
        <v>0</v>
      </c>
      <c r="CD1781">
        <v>0</v>
      </c>
      <c r="CE1781">
        <v>0</v>
      </c>
    </row>
    <row r="1782" spans="1:83" x14ac:dyDescent="0.35">
      <c r="A1782" s="9" t="str">
        <f t="shared" si="27"/>
        <v>2900.352.12</v>
      </c>
      <c r="B1782" s="52" t="e">
        <f>+IF(MATCH(A1782,List!H$10:H$145,0),"Targeted")</f>
        <v>#N/A</v>
      </c>
      <c r="C1782" s="65"/>
      <c r="D1782" s="151" t="s">
        <v>7700</v>
      </c>
      <c r="E1782" s="16" t="s">
        <v>1071</v>
      </c>
      <c r="F1782" s="16" t="s">
        <v>1072</v>
      </c>
      <c r="G1782" s="16" t="s">
        <v>1073</v>
      </c>
      <c r="H1782" s="16" t="s">
        <v>1074</v>
      </c>
      <c r="I1782" s="16" t="s">
        <v>3087</v>
      </c>
      <c r="J1782" s="16" t="s">
        <v>918</v>
      </c>
      <c r="K1782" s="17" t="s">
        <v>52</v>
      </c>
      <c r="L1782" s="18" t="s">
        <v>2880</v>
      </c>
      <c r="M1782" s="195" t="s">
        <v>2959</v>
      </c>
      <c r="N1782" s="16" t="s">
        <v>2979</v>
      </c>
      <c r="O1782" s="17" t="s">
        <v>346</v>
      </c>
      <c r="P1782" s="17" t="s">
        <v>305</v>
      </c>
      <c r="Q1782" s="17" t="s">
        <v>306</v>
      </c>
      <c r="R1782">
        <v>14998</v>
      </c>
      <c r="S1782">
        <v>16562</v>
      </c>
      <c r="T1782">
        <v>19935</v>
      </c>
      <c r="U1782">
        <v>18482</v>
      </c>
      <c r="V1782">
        <v>20096</v>
      </c>
      <c r="W1782">
        <v>21149</v>
      </c>
      <c r="X1782">
        <v>24783</v>
      </c>
      <c r="Y1782">
        <v>23686</v>
      </c>
      <c r="Z1782">
        <v>24836</v>
      </c>
      <c r="AA1782">
        <v>26380</v>
      </c>
      <c r="AB1782">
        <v>28560</v>
      </c>
      <c r="AC1782">
        <v>26921</v>
      </c>
      <c r="AD1782">
        <v>35591</v>
      </c>
      <c r="AE1782">
        <v>39905</v>
      </c>
      <c r="AF1782">
        <v>40800</v>
      </c>
      <c r="AG1782" s="19">
        <v>14405</v>
      </c>
      <c r="AH1782">
        <v>43562</v>
      </c>
      <c r="AI1782">
        <v>50985</v>
      </c>
      <c r="AJ1782">
        <v>54603</v>
      </c>
      <c r="AK1782">
        <v>60494</v>
      </c>
      <c r="AL1782">
        <v>60602</v>
      </c>
      <c r="AM1782">
        <v>64019</v>
      </c>
      <c r="AN1782">
        <v>73691</v>
      </c>
      <c r="AO1782">
        <v>76616</v>
      </c>
      <c r="AP1782">
        <v>80613</v>
      </c>
      <c r="AQ1782">
        <v>96957</v>
      </c>
      <c r="AR1782">
        <v>81790</v>
      </c>
      <c r="AS1782">
        <v>87917</v>
      </c>
      <c r="AT1782">
        <v>92044</v>
      </c>
      <c r="AU1782">
        <v>100323</v>
      </c>
      <c r="AV1782">
        <v>102374</v>
      </c>
      <c r="AW1782">
        <v>118141</v>
      </c>
      <c r="AX1782">
        <v>111741</v>
      </c>
      <c r="AY1782">
        <v>114619</v>
      </c>
      <c r="AZ1782">
        <v>133000</v>
      </c>
      <c r="BA1782">
        <v>100000</v>
      </c>
      <c r="BB1782">
        <v>122000</v>
      </c>
      <c r="BC1782">
        <v>158000</v>
      </c>
      <c r="BD1782">
        <v>130000</v>
      </c>
      <c r="BE1782">
        <v>126000</v>
      </c>
      <c r="BF1782">
        <v>125000</v>
      </c>
      <c r="BG1782">
        <v>128000</v>
      </c>
      <c r="BH1782">
        <v>156000</v>
      </c>
      <c r="BI1782">
        <v>146000</v>
      </c>
      <c r="BJ1782">
        <v>133000</v>
      </c>
      <c r="BK1782">
        <v>167000</v>
      </c>
      <c r="BL1782">
        <v>187000</v>
      </c>
      <c r="BM1782">
        <v>140000</v>
      </c>
      <c r="BN1782">
        <v>193000</v>
      </c>
      <c r="BO1782">
        <v>254000</v>
      </c>
      <c r="BP1782">
        <v>180000</v>
      </c>
      <c r="BQ1782">
        <v>255000</v>
      </c>
      <c r="BR1782">
        <v>165000</v>
      </c>
      <c r="BS1782">
        <v>159000</v>
      </c>
      <c r="BT1782">
        <v>185000</v>
      </c>
      <c r="BU1782">
        <v>197000</v>
      </c>
      <c r="BV1782">
        <v>179000</v>
      </c>
      <c r="BW1782">
        <v>198000</v>
      </c>
      <c r="BX1782">
        <v>198000</v>
      </c>
      <c r="BY1782">
        <v>163000</v>
      </c>
      <c r="BZ1782">
        <v>205000</v>
      </c>
      <c r="CA1782">
        <v>214000</v>
      </c>
      <c r="CB1782">
        <v>221000</v>
      </c>
      <c r="CC1782">
        <v>224000</v>
      </c>
      <c r="CD1782">
        <v>231000</v>
      </c>
      <c r="CE1782">
        <v>235000</v>
      </c>
    </row>
    <row r="1783" spans="1:83" x14ac:dyDescent="0.35">
      <c r="A1783" s="9" t="str">
        <f t="shared" si="27"/>
        <v>2900.352.12</v>
      </c>
      <c r="B1783" s="52" t="e">
        <f>+IF(MATCH(A1783,List!H$10:H$145,0),"Targeted")</f>
        <v>#N/A</v>
      </c>
      <c r="C1783" s="65"/>
      <c r="D1783" s="151"/>
      <c r="E1783" s="16" t="s">
        <v>1071</v>
      </c>
      <c r="F1783" s="16" t="s">
        <v>1072</v>
      </c>
      <c r="G1783" s="16" t="s">
        <v>1073</v>
      </c>
      <c r="H1783" s="16" t="s">
        <v>1074</v>
      </c>
      <c r="I1783" s="16" t="s">
        <v>3087</v>
      </c>
      <c r="J1783" s="16" t="s">
        <v>918</v>
      </c>
      <c r="K1783" s="17" t="s">
        <v>52</v>
      </c>
      <c r="L1783" s="18" t="s">
        <v>2880</v>
      </c>
      <c r="M1783" s="195" t="s">
        <v>2959</v>
      </c>
      <c r="N1783" s="16" t="s">
        <v>2979</v>
      </c>
      <c r="O1783" s="17" t="s">
        <v>304</v>
      </c>
      <c r="P1783" s="17" t="s">
        <v>305</v>
      </c>
      <c r="Q1783" s="17" t="s">
        <v>306</v>
      </c>
      <c r="R1783">
        <v>0</v>
      </c>
      <c r="S1783">
        <v>0</v>
      </c>
      <c r="T1783">
        <v>0</v>
      </c>
      <c r="U1783">
        <v>0</v>
      </c>
      <c r="V1783">
        <v>0</v>
      </c>
      <c r="W1783">
        <v>0</v>
      </c>
      <c r="X1783">
        <v>0</v>
      </c>
      <c r="Y1783">
        <v>0</v>
      </c>
      <c r="Z1783">
        <v>0</v>
      </c>
      <c r="AA1783">
        <v>0</v>
      </c>
      <c r="AB1783">
        <v>0</v>
      </c>
      <c r="AC1783">
        <v>0</v>
      </c>
      <c r="AD1783">
        <v>0</v>
      </c>
      <c r="AE1783">
        <v>0</v>
      </c>
      <c r="AF1783">
        <v>0</v>
      </c>
      <c r="AG1783" s="19">
        <v>0</v>
      </c>
      <c r="AH1783">
        <v>0</v>
      </c>
      <c r="AI1783">
        <v>0</v>
      </c>
      <c r="AJ1783">
        <v>0</v>
      </c>
      <c r="AK1783">
        <v>0</v>
      </c>
      <c r="AL1783">
        <v>0</v>
      </c>
      <c r="AM1783">
        <v>0</v>
      </c>
      <c r="AN1783">
        <v>0</v>
      </c>
      <c r="AO1783">
        <v>0</v>
      </c>
      <c r="AP1783">
        <v>0</v>
      </c>
      <c r="AQ1783">
        <v>0</v>
      </c>
      <c r="AR1783">
        <v>0</v>
      </c>
      <c r="AS1783">
        <v>0</v>
      </c>
      <c r="AT1783">
        <v>0</v>
      </c>
      <c r="AU1783">
        <v>0</v>
      </c>
      <c r="AV1783">
        <v>0</v>
      </c>
      <c r="AW1783">
        <v>0</v>
      </c>
      <c r="AX1783">
        <v>0</v>
      </c>
      <c r="AY1783">
        <v>0</v>
      </c>
      <c r="AZ1783">
        <v>0</v>
      </c>
      <c r="BA1783">
        <v>0</v>
      </c>
      <c r="BB1783">
        <v>0</v>
      </c>
      <c r="BC1783">
        <v>0</v>
      </c>
      <c r="BD1783">
        <v>0</v>
      </c>
      <c r="BE1783">
        <v>0</v>
      </c>
      <c r="BF1783">
        <v>0</v>
      </c>
      <c r="BG1783">
        <v>0</v>
      </c>
      <c r="BH1783">
        <v>0</v>
      </c>
      <c r="BI1783">
        <v>0</v>
      </c>
      <c r="BJ1783">
        <v>0</v>
      </c>
      <c r="BK1783">
        <v>0</v>
      </c>
      <c r="BL1783">
        <v>0</v>
      </c>
      <c r="BM1783">
        <v>0</v>
      </c>
      <c r="BN1783">
        <v>0</v>
      </c>
      <c r="BO1783">
        <v>0</v>
      </c>
      <c r="BP1783">
        <v>0</v>
      </c>
      <c r="BQ1783">
        <v>0</v>
      </c>
      <c r="BR1783">
        <v>0</v>
      </c>
      <c r="BS1783">
        <v>0</v>
      </c>
      <c r="BT1783">
        <v>0</v>
      </c>
      <c r="BU1783">
        <v>0</v>
      </c>
      <c r="BV1783">
        <v>0</v>
      </c>
      <c r="BW1783">
        <v>0</v>
      </c>
      <c r="BX1783" s="10">
        <v>0</v>
      </c>
      <c r="BY1783">
        <v>0</v>
      </c>
      <c r="BZ1783">
        <v>1000</v>
      </c>
      <c r="CA1783">
        <v>1000</v>
      </c>
      <c r="CB1783">
        <v>1000</v>
      </c>
      <c r="CC1783">
        <v>1000</v>
      </c>
      <c r="CD1783">
        <v>0</v>
      </c>
      <c r="CE1783">
        <v>0</v>
      </c>
    </row>
    <row r="1784" spans="1:83" x14ac:dyDescent="0.35">
      <c r="A1784" s="9" t="str">
        <f t="shared" si="27"/>
        <v>2901.352.12</v>
      </c>
      <c r="B1784" s="52" t="e">
        <f>+IF(MATCH(A1784,List!H$10:H$145,0),"Targeted")</f>
        <v>#N/A</v>
      </c>
      <c r="C1784" s="65"/>
      <c r="D1784" s="151" t="s">
        <v>7700</v>
      </c>
      <c r="E1784" s="16" t="s">
        <v>1071</v>
      </c>
      <c r="F1784" s="16" t="s">
        <v>1072</v>
      </c>
      <c r="G1784" s="16" t="s">
        <v>1073</v>
      </c>
      <c r="H1784" s="16" t="s">
        <v>1074</v>
      </c>
      <c r="I1784" s="16" t="s">
        <v>3088</v>
      </c>
      <c r="J1784" s="16" t="s">
        <v>1055</v>
      </c>
      <c r="K1784" s="17" t="s">
        <v>52</v>
      </c>
      <c r="L1784" s="18" t="s">
        <v>2880</v>
      </c>
      <c r="M1784" s="195" t="s">
        <v>2959</v>
      </c>
      <c r="N1784" s="16" t="s">
        <v>2979</v>
      </c>
      <c r="O1784" s="17" t="s">
        <v>346</v>
      </c>
      <c r="P1784" s="17" t="s">
        <v>305</v>
      </c>
      <c r="Q1784" s="17" t="s">
        <v>306</v>
      </c>
      <c r="R1784">
        <v>0</v>
      </c>
      <c r="S1784">
        <v>0</v>
      </c>
      <c r="T1784">
        <v>0</v>
      </c>
      <c r="U1784">
        <v>0</v>
      </c>
      <c r="V1784">
        <v>0</v>
      </c>
      <c r="W1784">
        <v>0</v>
      </c>
      <c r="X1784">
        <v>0</v>
      </c>
      <c r="Y1784">
        <v>0</v>
      </c>
      <c r="Z1784">
        <v>0</v>
      </c>
      <c r="AA1784">
        <v>0</v>
      </c>
      <c r="AB1784">
        <v>0</v>
      </c>
      <c r="AC1784">
        <v>0</v>
      </c>
      <c r="AD1784">
        <v>350</v>
      </c>
      <c r="AE1784">
        <v>303</v>
      </c>
      <c r="AF1784">
        <v>428</v>
      </c>
      <c r="AG1784" s="19">
        <v>101</v>
      </c>
      <c r="AH1784">
        <v>455</v>
      </c>
      <c r="AI1784">
        <v>640</v>
      </c>
      <c r="AJ1784">
        <v>689</v>
      </c>
      <c r="AK1784">
        <v>324</v>
      </c>
      <c r="AL1784">
        <v>319</v>
      </c>
      <c r="AM1784">
        <v>247</v>
      </c>
      <c r="AN1784">
        <v>174</v>
      </c>
      <c r="AO1784">
        <v>0</v>
      </c>
      <c r="AP1784">
        <v>0</v>
      </c>
      <c r="AQ1784">
        <v>0</v>
      </c>
      <c r="AR1784">
        <v>0</v>
      </c>
      <c r="AS1784">
        <v>0</v>
      </c>
      <c r="AT1784">
        <v>0</v>
      </c>
      <c r="AU1784">
        <v>0</v>
      </c>
      <c r="AV1784">
        <v>0</v>
      </c>
      <c r="AW1784">
        <v>0</v>
      </c>
      <c r="AX1784">
        <v>0</v>
      </c>
      <c r="AY1784">
        <v>0</v>
      </c>
      <c r="AZ1784">
        <v>0</v>
      </c>
      <c r="BA1784">
        <v>0</v>
      </c>
      <c r="BB1784">
        <v>0</v>
      </c>
      <c r="BC1784">
        <v>0</v>
      </c>
      <c r="BD1784">
        <v>0</v>
      </c>
      <c r="BE1784">
        <v>0</v>
      </c>
      <c r="BF1784">
        <v>0</v>
      </c>
      <c r="BG1784">
        <v>0</v>
      </c>
      <c r="BH1784">
        <v>0</v>
      </c>
      <c r="BI1784">
        <v>0</v>
      </c>
      <c r="BJ1784">
        <v>0</v>
      </c>
      <c r="BK1784">
        <v>0</v>
      </c>
      <c r="BL1784">
        <v>0</v>
      </c>
      <c r="BM1784">
        <v>0</v>
      </c>
      <c r="BN1784">
        <v>0</v>
      </c>
      <c r="BO1784">
        <v>0</v>
      </c>
      <c r="BP1784">
        <v>0</v>
      </c>
      <c r="BQ1784">
        <v>0</v>
      </c>
      <c r="BR1784">
        <v>0</v>
      </c>
      <c r="BS1784">
        <v>0</v>
      </c>
      <c r="BT1784">
        <v>0</v>
      </c>
      <c r="BU1784">
        <v>0</v>
      </c>
      <c r="BV1784">
        <v>0</v>
      </c>
      <c r="BW1784">
        <v>0</v>
      </c>
      <c r="BX1784">
        <v>0</v>
      </c>
      <c r="BY1784">
        <v>0</v>
      </c>
      <c r="BZ1784">
        <v>0</v>
      </c>
      <c r="CA1784">
        <v>0</v>
      </c>
      <c r="CB1784">
        <v>0</v>
      </c>
      <c r="CC1784">
        <v>0</v>
      </c>
      <c r="CD1784">
        <v>0</v>
      </c>
      <c r="CE1784">
        <v>0</v>
      </c>
    </row>
    <row r="1785" spans="1:83" x14ac:dyDescent="0.35">
      <c r="A1785" s="9" t="str">
        <f t="shared" si="27"/>
        <v>3200.352.12</v>
      </c>
      <c r="B1785" s="52" t="e">
        <f>+IF(MATCH(A1785,List!H$10:H$145,0),"Targeted")</f>
        <v>#N/A</v>
      </c>
      <c r="C1785" s="65"/>
      <c r="D1785" s="151" t="s">
        <v>7700</v>
      </c>
      <c r="E1785" s="16" t="s">
        <v>1071</v>
      </c>
      <c r="F1785" s="16" t="s">
        <v>1072</v>
      </c>
      <c r="G1785" s="16" t="s">
        <v>1073</v>
      </c>
      <c r="H1785" s="16" t="s">
        <v>1074</v>
      </c>
      <c r="I1785" s="16" t="s">
        <v>1090</v>
      </c>
      <c r="J1785" s="16" t="s">
        <v>1091</v>
      </c>
      <c r="K1785" s="17" t="s">
        <v>52</v>
      </c>
      <c r="L1785" s="18" t="s">
        <v>2880</v>
      </c>
      <c r="M1785" s="195" t="s">
        <v>2959</v>
      </c>
      <c r="N1785" s="16" t="s">
        <v>2979</v>
      </c>
      <c r="O1785" s="17" t="s">
        <v>346</v>
      </c>
      <c r="P1785" s="17" t="s">
        <v>305</v>
      </c>
      <c r="Q1785" s="17" t="s">
        <v>306</v>
      </c>
      <c r="R1785">
        <v>0</v>
      </c>
      <c r="S1785">
        <v>0</v>
      </c>
      <c r="T1785">
        <v>0</v>
      </c>
      <c r="U1785">
        <v>0</v>
      </c>
      <c r="V1785">
        <v>0</v>
      </c>
      <c r="W1785">
        <v>0</v>
      </c>
      <c r="X1785">
        <v>0</v>
      </c>
      <c r="Y1785">
        <v>0</v>
      </c>
      <c r="Z1785">
        <v>0</v>
      </c>
      <c r="AA1785">
        <v>0</v>
      </c>
      <c r="AB1785">
        <v>0</v>
      </c>
      <c r="AC1785">
        <v>0</v>
      </c>
      <c r="AD1785">
        <v>0</v>
      </c>
      <c r="AE1785">
        <v>0</v>
      </c>
      <c r="AF1785">
        <v>0</v>
      </c>
      <c r="AG1785" s="19">
        <v>0</v>
      </c>
      <c r="AH1785">
        <v>0</v>
      </c>
      <c r="AI1785">
        <v>59</v>
      </c>
      <c r="AJ1785">
        <v>9802</v>
      </c>
      <c r="AK1785">
        <v>2543</v>
      </c>
      <c r="AL1785">
        <v>6047</v>
      </c>
      <c r="AM1785">
        <v>227</v>
      </c>
      <c r="AN1785">
        <v>9574</v>
      </c>
      <c r="AO1785">
        <v>-1258</v>
      </c>
      <c r="AP1785">
        <v>11586</v>
      </c>
      <c r="AQ1785">
        <v>2407</v>
      </c>
      <c r="AR1785">
        <v>32579</v>
      </c>
      <c r="AS1785">
        <v>14587</v>
      </c>
      <c r="AT1785">
        <v>1308</v>
      </c>
      <c r="AU1785">
        <v>-3248</v>
      </c>
      <c r="AV1785">
        <v>-15001</v>
      </c>
      <c r="AW1785">
        <v>1579</v>
      </c>
      <c r="AX1785">
        <v>-571</v>
      </c>
      <c r="AY1785">
        <v>11906</v>
      </c>
      <c r="AZ1785">
        <v>0</v>
      </c>
      <c r="BA1785">
        <v>0</v>
      </c>
      <c r="BB1785">
        <v>0</v>
      </c>
      <c r="BC1785">
        <v>0</v>
      </c>
      <c r="BD1785">
        <v>0</v>
      </c>
      <c r="BE1785">
        <v>0</v>
      </c>
      <c r="BF1785">
        <v>0</v>
      </c>
      <c r="BG1785">
        <v>0</v>
      </c>
      <c r="BH1785">
        <v>0</v>
      </c>
      <c r="BI1785">
        <v>0</v>
      </c>
      <c r="BJ1785">
        <v>0</v>
      </c>
      <c r="BK1785">
        <v>0</v>
      </c>
      <c r="BL1785">
        <v>0</v>
      </c>
      <c r="BM1785">
        <v>0</v>
      </c>
      <c r="BN1785">
        <v>0</v>
      </c>
      <c r="BO1785">
        <v>0</v>
      </c>
      <c r="BP1785">
        <v>0</v>
      </c>
      <c r="BQ1785">
        <v>0</v>
      </c>
      <c r="BR1785">
        <v>0</v>
      </c>
      <c r="BS1785">
        <v>0</v>
      </c>
      <c r="BT1785">
        <v>0</v>
      </c>
      <c r="BU1785">
        <v>0</v>
      </c>
      <c r="BV1785">
        <v>0</v>
      </c>
      <c r="BW1785">
        <v>0</v>
      </c>
      <c r="BX1785">
        <v>0</v>
      </c>
      <c r="BY1785">
        <v>0</v>
      </c>
      <c r="BZ1785">
        <v>0</v>
      </c>
      <c r="CA1785">
        <v>0</v>
      </c>
      <c r="CB1785">
        <v>0</v>
      </c>
      <c r="CC1785">
        <v>0</v>
      </c>
      <c r="CD1785">
        <v>0</v>
      </c>
      <c r="CE1785">
        <v>0</v>
      </c>
    </row>
    <row r="1786" spans="1:83" x14ac:dyDescent="0.35">
      <c r="A1786" s="9" t="str">
        <f t="shared" si="27"/>
        <v>8232.352.12</v>
      </c>
      <c r="B1786" s="52" t="e">
        <f>+IF(MATCH(A1786,List!H$10:H$145,0),"Targeted")</f>
        <v>#N/A</v>
      </c>
      <c r="C1786" s="65"/>
      <c r="D1786" s="151"/>
      <c r="E1786" s="16" t="s">
        <v>1071</v>
      </c>
      <c r="F1786" s="16" t="s">
        <v>1072</v>
      </c>
      <c r="G1786" s="16" t="s">
        <v>1073</v>
      </c>
      <c r="H1786" s="16" t="s">
        <v>1074</v>
      </c>
      <c r="I1786" s="16" t="s">
        <v>3089</v>
      </c>
      <c r="J1786" s="16" t="s">
        <v>2744</v>
      </c>
      <c r="K1786" s="17" t="s">
        <v>52</v>
      </c>
      <c r="L1786" s="18" t="s">
        <v>2880</v>
      </c>
      <c r="M1786" s="195" t="s">
        <v>2959</v>
      </c>
      <c r="N1786" s="16" t="s">
        <v>2979</v>
      </c>
      <c r="O1786" s="17" t="s">
        <v>304</v>
      </c>
      <c r="P1786" s="17" t="s">
        <v>305</v>
      </c>
      <c r="Q1786" s="17" t="s">
        <v>306</v>
      </c>
      <c r="R1786">
        <v>0</v>
      </c>
      <c r="S1786">
        <v>0</v>
      </c>
      <c r="T1786">
        <v>0</v>
      </c>
      <c r="U1786">
        <v>0</v>
      </c>
      <c r="V1786">
        <v>0</v>
      </c>
      <c r="W1786">
        <v>0</v>
      </c>
      <c r="X1786">
        <v>0</v>
      </c>
      <c r="Y1786">
        <v>0</v>
      </c>
      <c r="Z1786">
        <v>0</v>
      </c>
      <c r="AA1786">
        <v>0</v>
      </c>
      <c r="AB1786">
        <v>0</v>
      </c>
      <c r="AC1786">
        <v>0</v>
      </c>
      <c r="AD1786">
        <v>0</v>
      </c>
      <c r="AE1786">
        <v>0</v>
      </c>
      <c r="AF1786">
        <v>0</v>
      </c>
      <c r="AG1786" s="19">
        <v>0</v>
      </c>
      <c r="AH1786">
        <v>97</v>
      </c>
      <c r="AI1786">
        <v>-195</v>
      </c>
      <c r="AJ1786">
        <v>1586</v>
      </c>
      <c r="AK1786">
        <v>2345</v>
      </c>
      <c r="AL1786">
        <v>8076</v>
      </c>
      <c r="AM1786">
        <v>7169</v>
      </c>
      <c r="AN1786">
        <v>7344</v>
      </c>
      <c r="AO1786">
        <v>6167</v>
      </c>
      <c r="AP1786">
        <v>3582</v>
      </c>
      <c r="AQ1786">
        <v>3075</v>
      </c>
      <c r="AR1786">
        <v>2909</v>
      </c>
      <c r="AS1786">
        <v>5186</v>
      </c>
      <c r="AT1786">
        <v>3477</v>
      </c>
      <c r="AU1786">
        <v>3688</v>
      </c>
      <c r="AV1786">
        <v>2924</v>
      </c>
      <c r="AW1786">
        <v>3854</v>
      </c>
      <c r="AX1786">
        <v>3015</v>
      </c>
      <c r="AY1786">
        <v>2889</v>
      </c>
      <c r="AZ1786">
        <v>3000</v>
      </c>
      <c r="BA1786">
        <v>1000</v>
      </c>
      <c r="BB1786">
        <v>1000</v>
      </c>
      <c r="BC1786">
        <v>1000</v>
      </c>
      <c r="BD1786">
        <v>1000</v>
      </c>
      <c r="BE1786">
        <v>0</v>
      </c>
      <c r="BF1786">
        <v>0</v>
      </c>
      <c r="BG1786">
        <v>0</v>
      </c>
      <c r="BH1786">
        <v>0</v>
      </c>
      <c r="BI1786">
        <v>0</v>
      </c>
      <c r="BJ1786">
        <v>0</v>
      </c>
      <c r="BK1786">
        <v>0</v>
      </c>
      <c r="BL1786">
        <v>0</v>
      </c>
      <c r="BM1786">
        <v>0</v>
      </c>
      <c r="BN1786">
        <v>0</v>
      </c>
      <c r="BO1786">
        <v>0</v>
      </c>
      <c r="BP1786">
        <v>0</v>
      </c>
      <c r="BQ1786">
        <v>0</v>
      </c>
      <c r="BR1786">
        <v>0</v>
      </c>
      <c r="BS1786">
        <v>0</v>
      </c>
      <c r="BT1786">
        <v>0</v>
      </c>
      <c r="BU1786">
        <v>0</v>
      </c>
      <c r="BV1786">
        <v>0</v>
      </c>
      <c r="BW1786">
        <v>0</v>
      </c>
      <c r="BX1786" s="10">
        <v>0</v>
      </c>
      <c r="BY1786">
        <v>0</v>
      </c>
      <c r="BZ1786">
        <v>0</v>
      </c>
      <c r="CA1786">
        <v>0</v>
      </c>
      <c r="CB1786">
        <v>0</v>
      </c>
      <c r="CC1786">
        <v>0</v>
      </c>
      <c r="CD1786">
        <v>0</v>
      </c>
      <c r="CE1786">
        <v>0</v>
      </c>
    </row>
    <row r="1787" spans="1:83" x14ac:dyDescent="0.35">
      <c r="A1787" s="9" t="str">
        <f t="shared" si="27"/>
        <v>0530.352.70</v>
      </c>
      <c r="B1787" s="52" t="e">
        <f>+IF(MATCH(A1787,List!H$10:H$145,0),"Targeted")</f>
        <v>#N/A</v>
      </c>
      <c r="C1787" s="65"/>
      <c r="D1787" s="151" t="s">
        <v>7700</v>
      </c>
      <c r="E1787" s="16" t="s">
        <v>854</v>
      </c>
      <c r="F1787" s="16" t="s">
        <v>855</v>
      </c>
      <c r="G1787" s="16" t="s">
        <v>3090</v>
      </c>
      <c r="H1787" s="16" t="s">
        <v>3091</v>
      </c>
      <c r="I1787" s="16" t="s">
        <v>3092</v>
      </c>
      <c r="J1787" s="16" t="s">
        <v>858</v>
      </c>
      <c r="K1787" s="17" t="s">
        <v>151</v>
      </c>
      <c r="L1787" s="18" t="s">
        <v>2880</v>
      </c>
      <c r="M1787" s="195" t="s">
        <v>2959</v>
      </c>
      <c r="N1787" s="16" t="s">
        <v>2979</v>
      </c>
      <c r="O1787" s="17" t="s">
        <v>346</v>
      </c>
      <c r="P1787" s="17" t="s">
        <v>305</v>
      </c>
      <c r="Q1787" s="17" t="s">
        <v>306</v>
      </c>
      <c r="R1787">
        <v>0</v>
      </c>
      <c r="S1787">
        <v>0</v>
      </c>
      <c r="T1787">
        <v>0</v>
      </c>
      <c r="U1787">
        <v>0</v>
      </c>
      <c r="V1787">
        <v>0</v>
      </c>
      <c r="W1787">
        <v>0</v>
      </c>
      <c r="X1787">
        <v>0</v>
      </c>
      <c r="Y1787">
        <v>0</v>
      </c>
      <c r="Z1787">
        <v>0</v>
      </c>
      <c r="AA1787">
        <v>0</v>
      </c>
      <c r="AB1787">
        <v>0</v>
      </c>
      <c r="AC1787">
        <v>0</v>
      </c>
      <c r="AD1787">
        <v>0</v>
      </c>
      <c r="AE1787">
        <v>0</v>
      </c>
      <c r="AF1787">
        <v>0</v>
      </c>
      <c r="AG1787" s="19">
        <v>0</v>
      </c>
      <c r="AH1787">
        <v>0</v>
      </c>
      <c r="AI1787">
        <v>0</v>
      </c>
      <c r="AJ1787">
        <v>0</v>
      </c>
      <c r="AK1787">
        <v>0</v>
      </c>
      <c r="AL1787">
        <v>0</v>
      </c>
      <c r="AM1787">
        <v>0</v>
      </c>
      <c r="AN1787">
        <v>0</v>
      </c>
      <c r="AO1787">
        <v>0</v>
      </c>
      <c r="AP1787">
        <v>0</v>
      </c>
      <c r="AQ1787">
        <v>0</v>
      </c>
      <c r="AR1787">
        <v>0</v>
      </c>
      <c r="AS1787">
        <v>0</v>
      </c>
      <c r="AT1787">
        <v>0</v>
      </c>
      <c r="AU1787">
        <v>0</v>
      </c>
      <c r="AV1787">
        <v>0</v>
      </c>
      <c r="AW1787">
        <v>0</v>
      </c>
      <c r="AX1787">
        <v>0</v>
      </c>
      <c r="AY1787">
        <v>0</v>
      </c>
      <c r="AZ1787">
        <v>0</v>
      </c>
      <c r="BA1787">
        <v>0</v>
      </c>
      <c r="BB1787">
        <v>0</v>
      </c>
      <c r="BC1787">
        <v>0</v>
      </c>
      <c r="BD1787">
        <v>0</v>
      </c>
      <c r="BE1787">
        <v>0</v>
      </c>
      <c r="BF1787">
        <v>0</v>
      </c>
      <c r="BG1787">
        <v>0</v>
      </c>
      <c r="BH1787">
        <v>0</v>
      </c>
      <c r="BI1787">
        <v>0</v>
      </c>
      <c r="BJ1787">
        <v>0</v>
      </c>
      <c r="BK1787">
        <v>0</v>
      </c>
      <c r="BL1787">
        <v>0</v>
      </c>
      <c r="BM1787">
        <v>0</v>
      </c>
      <c r="BN1787">
        <v>0</v>
      </c>
      <c r="BO1787">
        <v>60000</v>
      </c>
      <c r="BP1787">
        <v>0</v>
      </c>
      <c r="BQ1787">
        <v>0</v>
      </c>
      <c r="BR1787">
        <v>0</v>
      </c>
      <c r="BS1787">
        <v>0</v>
      </c>
      <c r="BT1787">
        <v>0</v>
      </c>
      <c r="BU1787">
        <v>0</v>
      </c>
      <c r="BV1787">
        <v>0</v>
      </c>
      <c r="BW1787">
        <v>0</v>
      </c>
      <c r="BX1787">
        <v>0</v>
      </c>
      <c r="BY1787">
        <v>0</v>
      </c>
      <c r="BZ1787">
        <v>0</v>
      </c>
      <c r="CA1787">
        <v>0</v>
      </c>
      <c r="CB1787">
        <v>0</v>
      </c>
      <c r="CC1787">
        <v>0</v>
      </c>
      <c r="CD1787">
        <v>0</v>
      </c>
      <c r="CE1787">
        <v>0</v>
      </c>
    </row>
    <row r="1788" spans="1:83" x14ac:dyDescent="0.35">
      <c r="A1788" s="9" t="str">
        <f t="shared" si="27"/>
        <v>0041.352.11</v>
      </c>
      <c r="B1788" s="52" t="e">
        <f>+IF(MATCH(A1788,List!H$10:H$145,0),"Targeted")</f>
        <v>#N/A</v>
      </c>
      <c r="C1788" s="65"/>
      <c r="D1788" s="151" t="s">
        <v>7700</v>
      </c>
      <c r="E1788" s="16" t="s">
        <v>1016</v>
      </c>
      <c r="F1788" s="16" t="s">
        <v>1017</v>
      </c>
      <c r="G1788" s="16" t="s">
        <v>1301</v>
      </c>
      <c r="H1788" s="16" t="s">
        <v>1336</v>
      </c>
      <c r="I1788" s="16" t="s">
        <v>475</v>
      </c>
      <c r="J1788" s="16" t="s">
        <v>3093</v>
      </c>
      <c r="K1788" s="17" t="s">
        <v>1021</v>
      </c>
      <c r="L1788" s="18" t="s">
        <v>2880</v>
      </c>
      <c r="M1788" s="195" t="s">
        <v>2959</v>
      </c>
      <c r="N1788" s="16" t="s">
        <v>2979</v>
      </c>
      <c r="O1788" s="17" t="s">
        <v>346</v>
      </c>
      <c r="P1788" s="17" t="s">
        <v>305</v>
      </c>
      <c r="Q1788" s="17" t="s">
        <v>306</v>
      </c>
      <c r="R1788">
        <v>0</v>
      </c>
      <c r="S1788">
        <v>0</v>
      </c>
      <c r="T1788">
        <v>0</v>
      </c>
      <c r="U1788">
        <v>0</v>
      </c>
      <c r="V1788">
        <v>0</v>
      </c>
      <c r="W1788">
        <v>0</v>
      </c>
      <c r="X1788">
        <v>0</v>
      </c>
      <c r="Y1788">
        <v>0</v>
      </c>
      <c r="Z1788">
        <v>0</v>
      </c>
      <c r="AA1788">
        <v>0</v>
      </c>
      <c r="AB1788">
        <v>0</v>
      </c>
      <c r="AC1788">
        <v>0</v>
      </c>
      <c r="AD1788">
        <v>0</v>
      </c>
      <c r="AE1788">
        <v>0</v>
      </c>
      <c r="AF1788">
        <v>0</v>
      </c>
      <c r="AG1788" s="19">
        <v>0</v>
      </c>
      <c r="AH1788">
        <v>0</v>
      </c>
      <c r="AI1788">
        <v>0</v>
      </c>
      <c r="AJ1788">
        <v>40000</v>
      </c>
      <c r="AK1788">
        <v>0</v>
      </c>
      <c r="AL1788">
        <v>0</v>
      </c>
      <c r="AM1788">
        <v>0</v>
      </c>
      <c r="AN1788">
        <v>0</v>
      </c>
      <c r="AO1788">
        <v>0</v>
      </c>
      <c r="AP1788">
        <v>0</v>
      </c>
      <c r="AQ1788">
        <v>0</v>
      </c>
      <c r="AR1788">
        <v>0</v>
      </c>
      <c r="AS1788">
        <v>0</v>
      </c>
      <c r="AT1788">
        <v>0</v>
      </c>
      <c r="AU1788">
        <v>0</v>
      </c>
      <c r="AV1788">
        <v>0</v>
      </c>
      <c r="AW1788">
        <v>0</v>
      </c>
      <c r="AX1788">
        <v>0</v>
      </c>
      <c r="AY1788">
        <v>0</v>
      </c>
      <c r="AZ1788">
        <v>0</v>
      </c>
      <c r="BA1788">
        <v>0</v>
      </c>
      <c r="BB1788">
        <v>0</v>
      </c>
      <c r="BC1788">
        <v>0</v>
      </c>
      <c r="BD1788">
        <v>0</v>
      </c>
      <c r="BE1788">
        <v>0</v>
      </c>
      <c r="BF1788">
        <v>0</v>
      </c>
      <c r="BG1788">
        <v>0</v>
      </c>
      <c r="BH1788">
        <v>0</v>
      </c>
      <c r="BI1788">
        <v>0</v>
      </c>
      <c r="BJ1788">
        <v>0</v>
      </c>
      <c r="BK1788">
        <v>0</v>
      </c>
      <c r="BL1788">
        <v>0</v>
      </c>
      <c r="BM1788">
        <v>0</v>
      </c>
      <c r="BN1788">
        <v>0</v>
      </c>
      <c r="BO1788">
        <v>0</v>
      </c>
      <c r="BP1788">
        <v>0</v>
      </c>
      <c r="BQ1788">
        <v>0</v>
      </c>
      <c r="BR1788">
        <v>0</v>
      </c>
      <c r="BS1788">
        <v>0</v>
      </c>
      <c r="BT1788">
        <v>0</v>
      </c>
      <c r="BU1788">
        <v>0</v>
      </c>
      <c r="BV1788">
        <v>0</v>
      </c>
      <c r="BW1788">
        <v>0</v>
      </c>
      <c r="BX1788">
        <v>0</v>
      </c>
      <c r="BY1788">
        <v>0</v>
      </c>
      <c r="BZ1788">
        <v>0</v>
      </c>
      <c r="CA1788">
        <v>0</v>
      </c>
      <c r="CB1788">
        <v>0</v>
      </c>
      <c r="CC1788">
        <v>0</v>
      </c>
      <c r="CD1788">
        <v>0</v>
      </c>
      <c r="CE1788">
        <v>0</v>
      </c>
    </row>
    <row r="1789" spans="1:83" x14ac:dyDescent="0.35">
      <c r="A1789" s="9" t="str">
        <f t="shared" si="27"/>
        <v>0057.352.48</v>
      </c>
      <c r="B1789" s="52" t="e">
        <f>+IF(MATCH(A1789,List!H$10:H$145,0),"Targeted")</f>
        <v>#N/A</v>
      </c>
      <c r="C1789" s="65"/>
      <c r="D1789" s="151" t="s">
        <v>7700</v>
      </c>
      <c r="E1789" s="16" t="s">
        <v>3094</v>
      </c>
      <c r="F1789" s="16" t="s">
        <v>3095</v>
      </c>
      <c r="G1789" s="16" t="s">
        <v>298</v>
      </c>
      <c r="H1789" s="16" t="s">
        <v>3095</v>
      </c>
      <c r="I1789" s="16" t="s">
        <v>3096</v>
      </c>
      <c r="J1789" s="16" t="s">
        <v>1055</v>
      </c>
      <c r="K1789" s="17" t="s">
        <v>185</v>
      </c>
      <c r="L1789" s="18" t="s">
        <v>2880</v>
      </c>
      <c r="M1789" s="195" t="s">
        <v>2959</v>
      </c>
      <c r="N1789" s="16" t="s">
        <v>2979</v>
      </c>
      <c r="O1789" s="17" t="s">
        <v>346</v>
      </c>
      <c r="P1789" s="17" t="s">
        <v>305</v>
      </c>
      <c r="Q1789" s="17" t="s">
        <v>306</v>
      </c>
      <c r="R1789">
        <v>0</v>
      </c>
      <c r="S1789">
        <v>0</v>
      </c>
      <c r="T1789">
        <v>0</v>
      </c>
      <c r="U1789">
        <v>0</v>
      </c>
      <c r="V1789">
        <v>0</v>
      </c>
      <c r="W1789">
        <v>0</v>
      </c>
      <c r="X1789">
        <v>0</v>
      </c>
      <c r="Y1789">
        <v>0</v>
      </c>
      <c r="Z1789">
        <v>0</v>
      </c>
      <c r="AA1789">
        <v>0</v>
      </c>
      <c r="AB1789">
        <v>0</v>
      </c>
      <c r="AC1789">
        <v>0</v>
      </c>
      <c r="AD1789">
        <v>0</v>
      </c>
      <c r="AE1789">
        <v>0</v>
      </c>
      <c r="AF1789">
        <v>0</v>
      </c>
      <c r="AG1789" s="19">
        <v>0</v>
      </c>
      <c r="AH1789">
        <v>0</v>
      </c>
      <c r="AI1789">
        <v>0</v>
      </c>
      <c r="AJ1789">
        <v>0</v>
      </c>
      <c r="AK1789">
        <v>0</v>
      </c>
      <c r="AL1789">
        <v>0</v>
      </c>
      <c r="AM1789">
        <v>0</v>
      </c>
      <c r="AN1789">
        <v>0</v>
      </c>
      <c r="AO1789">
        <v>0</v>
      </c>
      <c r="AP1789">
        <v>0</v>
      </c>
      <c r="AQ1789">
        <v>0</v>
      </c>
      <c r="AR1789">
        <v>0</v>
      </c>
      <c r="AS1789">
        <v>0</v>
      </c>
      <c r="AT1789">
        <v>33</v>
      </c>
      <c r="AU1789">
        <v>482</v>
      </c>
      <c r="AV1789">
        <v>1082</v>
      </c>
      <c r="AW1789">
        <v>1421</v>
      </c>
      <c r="AX1789">
        <v>715</v>
      </c>
      <c r="AY1789">
        <v>4</v>
      </c>
      <c r="AZ1789">
        <v>0</v>
      </c>
      <c r="BA1789">
        <v>0</v>
      </c>
      <c r="BB1789">
        <v>0</v>
      </c>
      <c r="BC1789">
        <v>0</v>
      </c>
      <c r="BD1789">
        <v>0</v>
      </c>
      <c r="BE1789">
        <v>0</v>
      </c>
      <c r="BF1789">
        <v>0</v>
      </c>
      <c r="BG1789">
        <v>0</v>
      </c>
      <c r="BH1789">
        <v>0</v>
      </c>
      <c r="BI1789">
        <v>0</v>
      </c>
      <c r="BJ1789">
        <v>0</v>
      </c>
      <c r="BK1789">
        <v>0</v>
      </c>
      <c r="BL1789">
        <v>0</v>
      </c>
      <c r="BM1789">
        <v>0</v>
      </c>
      <c r="BN1789">
        <v>0</v>
      </c>
      <c r="BO1789">
        <v>0</v>
      </c>
      <c r="BP1789">
        <v>0</v>
      </c>
      <c r="BQ1789">
        <v>0</v>
      </c>
      <c r="BR1789">
        <v>0</v>
      </c>
      <c r="BS1789">
        <v>0</v>
      </c>
      <c r="BT1789">
        <v>0</v>
      </c>
      <c r="BU1789">
        <v>0</v>
      </c>
      <c r="BV1789">
        <v>0</v>
      </c>
      <c r="BW1789">
        <v>0</v>
      </c>
      <c r="BX1789">
        <v>0</v>
      </c>
      <c r="BY1789">
        <v>0</v>
      </c>
      <c r="BZ1789">
        <v>0</v>
      </c>
      <c r="CA1789">
        <v>0</v>
      </c>
      <c r="CB1789">
        <v>0</v>
      </c>
      <c r="CC1789">
        <v>0</v>
      </c>
      <c r="CD1789">
        <v>0</v>
      </c>
      <c r="CE1789">
        <v>0</v>
      </c>
    </row>
    <row r="1790" spans="1:83" x14ac:dyDescent="0.35">
      <c r="A1790" s="9" t="str">
        <f t="shared" si="27"/>
        <v>0101.352.95</v>
      </c>
      <c r="B1790" s="52" t="e">
        <f>+IF(MATCH(A1790,List!H$10:H$145,0),"Targeted")</f>
        <v>#N/A</v>
      </c>
      <c r="C1790" s="65"/>
      <c r="D1790" s="151" t="s">
        <v>7700</v>
      </c>
      <c r="E1790" s="16" t="s">
        <v>3097</v>
      </c>
      <c r="F1790" s="16" t="s">
        <v>3098</v>
      </c>
      <c r="G1790" s="16" t="s">
        <v>298</v>
      </c>
      <c r="H1790" s="16" t="s">
        <v>3098</v>
      </c>
      <c r="I1790" s="16" t="s">
        <v>18</v>
      </c>
      <c r="J1790" s="16" t="s">
        <v>3098</v>
      </c>
      <c r="K1790" s="17" t="s">
        <v>245</v>
      </c>
      <c r="L1790" s="18" t="s">
        <v>2880</v>
      </c>
      <c r="M1790" s="195" t="s">
        <v>2959</v>
      </c>
      <c r="N1790" s="16" t="s">
        <v>2979</v>
      </c>
      <c r="O1790" s="17" t="s">
        <v>346</v>
      </c>
      <c r="P1790" s="17" t="s">
        <v>305</v>
      </c>
      <c r="Q1790" s="17" t="s">
        <v>306</v>
      </c>
      <c r="R1790">
        <v>0</v>
      </c>
      <c r="S1790">
        <v>0</v>
      </c>
      <c r="T1790">
        <v>0</v>
      </c>
      <c r="U1790">
        <v>0</v>
      </c>
      <c r="V1790">
        <v>0</v>
      </c>
      <c r="W1790">
        <v>0</v>
      </c>
      <c r="X1790">
        <v>0</v>
      </c>
      <c r="Y1790">
        <v>0</v>
      </c>
      <c r="Z1790">
        <v>0</v>
      </c>
      <c r="AA1790">
        <v>0</v>
      </c>
      <c r="AB1790">
        <v>0</v>
      </c>
      <c r="AC1790">
        <v>0</v>
      </c>
      <c r="AD1790">
        <v>0</v>
      </c>
      <c r="AE1790">
        <v>0</v>
      </c>
      <c r="AF1790">
        <v>0</v>
      </c>
      <c r="AG1790" s="19">
        <v>0</v>
      </c>
      <c r="AH1790">
        <v>0</v>
      </c>
      <c r="AI1790">
        <v>0</v>
      </c>
      <c r="AJ1790">
        <v>0</v>
      </c>
      <c r="AK1790">
        <v>0</v>
      </c>
      <c r="AL1790">
        <v>0</v>
      </c>
      <c r="AM1790">
        <v>0</v>
      </c>
      <c r="AN1790">
        <v>0</v>
      </c>
      <c r="AO1790">
        <v>0</v>
      </c>
      <c r="AP1790">
        <v>0</v>
      </c>
      <c r="AQ1790">
        <v>0</v>
      </c>
      <c r="AR1790">
        <v>0</v>
      </c>
      <c r="AS1790">
        <v>14</v>
      </c>
      <c r="AT1790">
        <v>21</v>
      </c>
      <c r="AU1790">
        <v>0</v>
      </c>
      <c r="AV1790">
        <v>0</v>
      </c>
      <c r="AW1790">
        <v>0</v>
      </c>
      <c r="AX1790">
        <v>0</v>
      </c>
      <c r="AY1790">
        <v>0</v>
      </c>
      <c r="AZ1790">
        <v>0</v>
      </c>
      <c r="BA1790">
        <v>0</v>
      </c>
      <c r="BB1790">
        <v>0</v>
      </c>
      <c r="BC1790">
        <v>0</v>
      </c>
      <c r="BD1790">
        <v>0</v>
      </c>
      <c r="BE1790">
        <v>0</v>
      </c>
      <c r="BF1790">
        <v>0</v>
      </c>
      <c r="BG1790">
        <v>0</v>
      </c>
      <c r="BH1790">
        <v>0</v>
      </c>
      <c r="BI1790">
        <v>0</v>
      </c>
      <c r="BJ1790">
        <v>0</v>
      </c>
      <c r="BK1790">
        <v>0</v>
      </c>
      <c r="BL1790">
        <v>0</v>
      </c>
      <c r="BM1790">
        <v>0</v>
      </c>
      <c r="BN1790">
        <v>0</v>
      </c>
      <c r="BO1790">
        <v>0</v>
      </c>
      <c r="BP1790">
        <v>0</v>
      </c>
      <c r="BQ1790">
        <v>0</v>
      </c>
      <c r="BR1790">
        <v>0</v>
      </c>
      <c r="BS1790">
        <v>0</v>
      </c>
      <c r="BT1790">
        <v>0</v>
      </c>
      <c r="BU1790">
        <v>0</v>
      </c>
      <c r="BV1790">
        <v>0</v>
      </c>
      <c r="BW1790">
        <v>0</v>
      </c>
      <c r="BX1790">
        <v>0</v>
      </c>
      <c r="BY1790">
        <v>0</v>
      </c>
      <c r="BZ1790">
        <v>0</v>
      </c>
      <c r="CA1790">
        <v>0</v>
      </c>
      <c r="CB1790">
        <v>0</v>
      </c>
      <c r="CC1790">
        <v>0</v>
      </c>
      <c r="CD1790">
        <v>0</v>
      </c>
      <c r="CE1790">
        <v>0</v>
      </c>
    </row>
    <row r="1791" spans="1:83" x14ac:dyDescent="0.35">
      <c r="A1791" s="9" t="str">
        <f t="shared" si="27"/>
        <v>270610.371.12</v>
      </c>
      <c r="B1791" s="52" t="e">
        <f>+IF(MATCH(A1791,List!H$10:H$145,0),"Targeted")</f>
        <v>#N/A</v>
      </c>
      <c r="C1791" s="65"/>
      <c r="D1791" s="151" t="s">
        <v>7700</v>
      </c>
      <c r="E1791" s="16" t="s">
        <v>1071</v>
      </c>
      <c r="F1791" s="16" t="s">
        <v>1072</v>
      </c>
      <c r="G1791" s="16" t="s">
        <v>298</v>
      </c>
      <c r="H1791" s="16" t="s">
        <v>1072</v>
      </c>
      <c r="I1791" s="16" t="s">
        <v>3099</v>
      </c>
      <c r="J1791" s="16" t="s">
        <v>3100</v>
      </c>
      <c r="K1791" s="17" t="s">
        <v>52</v>
      </c>
      <c r="L1791" s="18" t="s">
        <v>3101</v>
      </c>
      <c r="M1791" s="195" t="s">
        <v>167</v>
      </c>
      <c r="N1791" s="16" t="s">
        <v>3102</v>
      </c>
      <c r="O1791" s="17" t="s">
        <v>346</v>
      </c>
      <c r="P1791" s="17" t="s">
        <v>305</v>
      </c>
      <c r="Q1791" s="17" t="s">
        <v>306</v>
      </c>
      <c r="R1791">
        <v>0</v>
      </c>
      <c r="S1791">
        <v>0</v>
      </c>
      <c r="T1791">
        <v>0</v>
      </c>
      <c r="U1791">
        <v>0</v>
      </c>
      <c r="V1791">
        <v>0</v>
      </c>
      <c r="W1791">
        <v>0</v>
      </c>
      <c r="X1791">
        <v>0</v>
      </c>
      <c r="Y1791">
        <v>0</v>
      </c>
      <c r="Z1791">
        <v>0</v>
      </c>
      <c r="AA1791">
        <v>0</v>
      </c>
      <c r="AB1791">
        <v>0</v>
      </c>
      <c r="AC1791">
        <v>0</v>
      </c>
      <c r="AD1791">
        <v>0</v>
      </c>
      <c r="AE1791">
        <v>0</v>
      </c>
      <c r="AF1791">
        <v>0</v>
      </c>
      <c r="AG1791" s="19">
        <v>0</v>
      </c>
      <c r="AH1791">
        <v>0</v>
      </c>
      <c r="AI1791">
        <v>0</v>
      </c>
      <c r="AJ1791">
        <v>0</v>
      </c>
      <c r="AK1791">
        <v>0</v>
      </c>
      <c r="AL1791">
        <v>0</v>
      </c>
      <c r="AM1791">
        <v>0</v>
      </c>
      <c r="AN1791">
        <v>0</v>
      </c>
      <c r="AO1791">
        <v>0</v>
      </c>
      <c r="AP1791">
        <v>0</v>
      </c>
      <c r="AQ1791">
        <v>0</v>
      </c>
      <c r="AR1791">
        <v>0</v>
      </c>
      <c r="AS1791">
        <v>0</v>
      </c>
      <c r="AT1791">
        <v>0</v>
      </c>
      <c r="AU1791">
        <v>0</v>
      </c>
      <c r="AV1791">
        <v>0</v>
      </c>
      <c r="AW1791">
        <v>0</v>
      </c>
      <c r="AX1791">
        <v>-4</v>
      </c>
      <c r="AY1791">
        <v>-21</v>
      </c>
      <c r="AZ1791">
        <v>0</v>
      </c>
      <c r="BA1791">
        <v>0</v>
      </c>
      <c r="BB1791">
        <v>0</v>
      </c>
      <c r="BC1791">
        <v>0</v>
      </c>
      <c r="BD1791">
        <v>0</v>
      </c>
      <c r="BE1791">
        <v>0</v>
      </c>
      <c r="BF1791">
        <v>0</v>
      </c>
      <c r="BG1791">
        <v>0</v>
      </c>
      <c r="BH1791">
        <v>0</v>
      </c>
      <c r="BI1791">
        <v>0</v>
      </c>
      <c r="BJ1791">
        <v>0</v>
      </c>
      <c r="BK1791">
        <v>0</v>
      </c>
      <c r="BL1791">
        <v>0</v>
      </c>
      <c r="BM1791">
        <v>0</v>
      </c>
      <c r="BN1791">
        <v>0</v>
      </c>
      <c r="BO1791">
        <v>-1000</v>
      </c>
      <c r="BP1791">
        <v>-34000</v>
      </c>
      <c r="BQ1791">
        <v>-12000</v>
      </c>
      <c r="BR1791">
        <v>-49000</v>
      </c>
      <c r="BS1791">
        <v>-30000</v>
      </c>
      <c r="BT1791">
        <v>-105000</v>
      </c>
      <c r="BU1791">
        <v>-34000</v>
      </c>
      <c r="BV1791">
        <v>-138000</v>
      </c>
      <c r="BW1791">
        <v>-131000</v>
      </c>
      <c r="BX1791">
        <v>-110000</v>
      </c>
      <c r="BY1791">
        <v>-133000</v>
      </c>
      <c r="BZ1791">
        <v>-133000</v>
      </c>
      <c r="CA1791">
        <v>-133000</v>
      </c>
      <c r="CB1791">
        <v>-136000</v>
      </c>
      <c r="CC1791">
        <v>-139000</v>
      </c>
      <c r="CD1791">
        <v>-142000</v>
      </c>
      <c r="CE1791">
        <v>-145000</v>
      </c>
    </row>
    <row r="1792" spans="1:83" x14ac:dyDescent="0.35">
      <c r="A1792" s="9" t="str">
        <f t="shared" si="27"/>
        <v>270630.371.12</v>
      </c>
      <c r="B1792" s="52" t="e">
        <f>+IF(MATCH(A1792,List!H$10:H$145,0),"Targeted")</f>
        <v>#N/A</v>
      </c>
      <c r="C1792" s="65"/>
      <c r="D1792" s="151"/>
      <c r="E1792" s="16" t="s">
        <v>1071</v>
      </c>
      <c r="F1792" s="16" t="s">
        <v>1072</v>
      </c>
      <c r="G1792" s="16" t="s">
        <v>298</v>
      </c>
      <c r="H1792" s="16" t="s">
        <v>1072</v>
      </c>
      <c r="I1792" s="16" t="s">
        <v>3103</v>
      </c>
      <c r="J1792" s="16" t="s">
        <v>3104</v>
      </c>
      <c r="K1792" s="17" t="s">
        <v>52</v>
      </c>
      <c r="L1792" s="18" t="s">
        <v>3101</v>
      </c>
      <c r="M1792" s="195" t="s">
        <v>167</v>
      </c>
      <c r="N1792" s="16" t="s">
        <v>3102</v>
      </c>
      <c r="O1792" s="17" t="s">
        <v>304</v>
      </c>
      <c r="P1792" s="17" t="s">
        <v>305</v>
      </c>
      <c r="Q1792" s="17" t="s">
        <v>306</v>
      </c>
      <c r="R1792">
        <v>0</v>
      </c>
      <c r="S1792">
        <v>0</v>
      </c>
      <c r="T1792">
        <v>0</v>
      </c>
      <c r="U1792">
        <v>0</v>
      </c>
      <c r="V1792">
        <v>0</v>
      </c>
      <c r="W1792">
        <v>0</v>
      </c>
      <c r="X1792">
        <v>0</v>
      </c>
      <c r="Y1792">
        <v>0</v>
      </c>
      <c r="Z1792">
        <v>0</v>
      </c>
      <c r="AA1792">
        <v>0</v>
      </c>
      <c r="AB1792">
        <v>0</v>
      </c>
      <c r="AC1792">
        <v>0</v>
      </c>
      <c r="AD1792">
        <v>0</v>
      </c>
      <c r="AE1792">
        <v>0</v>
      </c>
      <c r="AF1792">
        <v>0</v>
      </c>
      <c r="AG1792" s="19">
        <v>0</v>
      </c>
      <c r="AH1792">
        <v>0</v>
      </c>
      <c r="AI1792">
        <v>0</v>
      </c>
      <c r="AJ1792">
        <v>0</v>
      </c>
      <c r="AK1792">
        <v>0</v>
      </c>
      <c r="AL1792">
        <v>0</v>
      </c>
      <c r="AM1792">
        <v>0</v>
      </c>
      <c r="AN1792">
        <v>0</v>
      </c>
      <c r="AO1792">
        <v>0</v>
      </c>
      <c r="AP1792">
        <v>0</v>
      </c>
      <c r="AQ1792">
        <v>0</v>
      </c>
      <c r="AR1792">
        <v>0</v>
      </c>
      <c r="AS1792">
        <v>0</v>
      </c>
      <c r="AT1792">
        <v>0</v>
      </c>
      <c r="AU1792">
        <v>0</v>
      </c>
      <c r="AV1792">
        <v>0</v>
      </c>
      <c r="AW1792">
        <v>0</v>
      </c>
      <c r="AX1792">
        <v>-365</v>
      </c>
      <c r="AY1792">
        <v>-49975</v>
      </c>
      <c r="AZ1792">
        <v>-13000</v>
      </c>
      <c r="BA1792">
        <v>-41000</v>
      </c>
      <c r="BB1792">
        <v>-101000</v>
      </c>
      <c r="BC1792">
        <v>0</v>
      </c>
      <c r="BD1792">
        <v>-34000</v>
      </c>
      <c r="BE1792">
        <v>0</v>
      </c>
      <c r="BF1792">
        <v>-334000</v>
      </c>
      <c r="BG1792">
        <v>-268000</v>
      </c>
      <c r="BH1792">
        <v>-673000</v>
      </c>
      <c r="BI1792">
        <v>-167000</v>
      </c>
      <c r="BJ1792">
        <v>-279000</v>
      </c>
      <c r="BK1792">
        <v>-188000</v>
      </c>
      <c r="BL1792">
        <v>0</v>
      </c>
      <c r="BM1792">
        <v>-57000</v>
      </c>
      <c r="BN1792">
        <v>-670000</v>
      </c>
      <c r="BO1792">
        <v>-130000</v>
      </c>
      <c r="BP1792">
        <v>-45000</v>
      </c>
      <c r="BQ1792">
        <v>-68000</v>
      </c>
      <c r="BR1792">
        <v>-56000</v>
      </c>
      <c r="BS1792">
        <v>-192000</v>
      </c>
      <c r="BT1792">
        <v>-268000</v>
      </c>
      <c r="BU1792">
        <v>-117000</v>
      </c>
      <c r="BV1792">
        <v>-7064000</v>
      </c>
      <c r="BW1792">
        <v>-491000</v>
      </c>
      <c r="BX1792" s="10">
        <v>-472000</v>
      </c>
      <c r="BY1792">
        <v>-112000</v>
      </c>
      <c r="BZ1792">
        <v>-865000</v>
      </c>
      <c r="CA1792">
        <v>0</v>
      </c>
      <c r="CB1792">
        <v>0</v>
      </c>
      <c r="CC1792">
        <v>0</v>
      </c>
      <c r="CD1792">
        <v>0</v>
      </c>
      <c r="CE1792">
        <v>0</v>
      </c>
    </row>
    <row r="1793" spans="1:83" x14ac:dyDescent="0.35">
      <c r="A1793" s="9" t="str">
        <f t="shared" si="27"/>
        <v>0012.371.12</v>
      </c>
      <c r="B1793" s="52" t="e">
        <f>+IF(MATCH(A1793,List!H$10:H$145,0),"Targeted")</f>
        <v>#N/A</v>
      </c>
      <c r="C1793" s="65"/>
      <c r="D1793" s="151"/>
      <c r="E1793" s="16" t="s">
        <v>1071</v>
      </c>
      <c r="F1793" s="16" t="s">
        <v>1072</v>
      </c>
      <c r="G1793" s="16" t="s">
        <v>940</v>
      </c>
      <c r="H1793" s="16" t="s">
        <v>3017</v>
      </c>
      <c r="I1793" s="16" t="s">
        <v>3018</v>
      </c>
      <c r="J1793" s="16" t="s">
        <v>3019</v>
      </c>
      <c r="K1793" s="17" t="s">
        <v>52</v>
      </c>
      <c r="L1793" s="18" t="s">
        <v>3101</v>
      </c>
      <c r="M1793" s="195" t="s">
        <v>167</v>
      </c>
      <c r="N1793" s="16" t="s">
        <v>3102</v>
      </c>
      <c r="O1793" s="17" t="s">
        <v>304</v>
      </c>
      <c r="P1793" s="17" t="s">
        <v>305</v>
      </c>
      <c r="Q1793" s="17" t="s">
        <v>306</v>
      </c>
      <c r="R1793">
        <v>0</v>
      </c>
      <c r="S1793">
        <v>0</v>
      </c>
      <c r="T1793">
        <v>0</v>
      </c>
      <c r="U1793">
        <v>0</v>
      </c>
      <c r="V1793">
        <v>0</v>
      </c>
      <c r="W1793">
        <v>0</v>
      </c>
      <c r="X1793">
        <v>0</v>
      </c>
      <c r="Y1793">
        <v>0</v>
      </c>
      <c r="Z1793">
        <v>0</v>
      </c>
      <c r="AA1793">
        <v>0</v>
      </c>
      <c r="AB1793">
        <v>0</v>
      </c>
      <c r="AC1793">
        <v>0</v>
      </c>
      <c r="AD1793">
        <v>0</v>
      </c>
      <c r="AE1793">
        <v>0</v>
      </c>
      <c r="AF1793">
        <v>0</v>
      </c>
      <c r="AG1793" s="19">
        <v>0</v>
      </c>
      <c r="AH1793">
        <v>0</v>
      </c>
      <c r="AI1793">
        <v>0</v>
      </c>
      <c r="AJ1793">
        <v>0</v>
      </c>
      <c r="AK1793">
        <v>0</v>
      </c>
      <c r="AL1793">
        <v>0</v>
      </c>
      <c r="AM1793">
        <v>0</v>
      </c>
      <c r="AN1793">
        <v>0</v>
      </c>
      <c r="AO1793">
        <v>0</v>
      </c>
      <c r="AP1793">
        <v>0</v>
      </c>
      <c r="AQ1793">
        <v>0</v>
      </c>
      <c r="AR1793">
        <v>0</v>
      </c>
      <c r="AS1793">
        <v>0</v>
      </c>
      <c r="AT1793">
        <v>0</v>
      </c>
      <c r="AU1793">
        <v>0</v>
      </c>
      <c r="AV1793">
        <v>0</v>
      </c>
      <c r="AW1793">
        <v>0</v>
      </c>
      <c r="AX1793">
        <v>0</v>
      </c>
      <c r="AY1793">
        <v>0</v>
      </c>
      <c r="AZ1793">
        <v>0</v>
      </c>
      <c r="BA1793">
        <v>0</v>
      </c>
      <c r="BB1793">
        <v>19000</v>
      </c>
      <c r="BC1793">
        <v>3000</v>
      </c>
      <c r="BD1793">
        <v>0</v>
      </c>
      <c r="BE1793">
        <v>0</v>
      </c>
      <c r="BF1793">
        <v>0</v>
      </c>
      <c r="BG1793">
        <v>0</v>
      </c>
      <c r="BH1793">
        <v>0</v>
      </c>
      <c r="BI1793">
        <v>0</v>
      </c>
      <c r="BJ1793">
        <v>0</v>
      </c>
      <c r="BK1793">
        <v>0</v>
      </c>
      <c r="BL1793">
        <v>0</v>
      </c>
      <c r="BM1793">
        <v>0</v>
      </c>
      <c r="BN1793">
        <v>0</v>
      </c>
      <c r="BO1793">
        <v>0</v>
      </c>
      <c r="BP1793">
        <v>0</v>
      </c>
      <c r="BQ1793">
        <v>0</v>
      </c>
      <c r="BR1793">
        <v>0</v>
      </c>
      <c r="BS1793">
        <v>0</v>
      </c>
      <c r="BT1793">
        <v>0</v>
      </c>
      <c r="BU1793">
        <v>0</v>
      </c>
      <c r="BV1793">
        <v>0</v>
      </c>
      <c r="BW1793">
        <v>0</v>
      </c>
      <c r="BX1793" s="10">
        <v>0</v>
      </c>
      <c r="BY1793">
        <v>0</v>
      </c>
      <c r="BZ1793">
        <v>0</v>
      </c>
      <c r="CA1793">
        <v>0</v>
      </c>
      <c r="CB1793">
        <v>0</v>
      </c>
      <c r="CC1793">
        <v>0</v>
      </c>
      <c r="CD1793">
        <v>0</v>
      </c>
      <c r="CE1793">
        <v>0</v>
      </c>
    </row>
    <row r="1794" spans="1:83" x14ac:dyDescent="0.35">
      <c r="A1794" s="9" t="str">
        <f t="shared" si="27"/>
        <v>1953.371.12</v>
      </c>
      <c r="B1794" s="52" t="e">
        <f>+IF(MATCH(A1794,List!H$10:H$145,0),"Targeted")</f>
        <v>#N/A</v>
      </c>
      <c r="C1794" s="65"/>
      <c r="D1794" s="151" t="s">
        <v>7700</v>
      </c>
      <c r="E1794" s="16" t="s">
        <v>1071</v>
      </c>
      <c r="F1794" s="16" t="s">
        <v>1072</v>
      </c>
      <c r="G1794" s="16" t="s">
        <v>3105</v>
      </c>
      <c r="H1794" s="16" t="s">
        <v>3106</v>
      </c>
      <c r="I1794" s="16" t="s">
        <v>54</v>
      </c>
      <c r="J1794" s="16" t="s">
        <v>3107</v>
      </c>
      <c r="K1794" s="17" t="s">
        <v>52</v>
      </c>
      <c r="L1794" s="18" t="s">
        <v>3101</v>
      </c>
      <c r="M1794" s="195" t="s">
        <v>167</v>
      </c>
      <c r="N1794" s="16" t="s">
        <v>3102</v>
      </c>
      <c r="O1794" s="17" t="s">
        <v>346</v>
      </c>
      <c r="P1794" s="17" t="s">
        <v>305</v>
      </c>
      <c r="Q1794" s="17" t="s">
        <v>306</v>
      </c>
      <c r="R1794">
        <v>0</v>
      </c>
      <c r="S1794">
        <v>0</v>
      </c>
      <c r="T1794">
        <v>0</v>
      </c>
      <c r="U1794">
        <v>0</v>
      </c>
      <c r="V1794">
        <v>0</v>
      </c>
      <c r="W1794">
        <v>0</v>
      </c>
      <c r="X1794">
        <v>0</v>
      </c>
      <c r="Y1794">
        <v>0</v>
      </c>
      <c r="Z1794">
        <v>0</v>
      </c>
      <c r="AA1794">
        <v>0</v>
      </c>
      <c r="AB1794">
        <v>0</v>
      </c>
      <c r="AC1794">
        <v>0</v>
      </c>
      <c r="AD1794">
        <v>0</v>
      </c>
      <c r="AE1794">
        <v>0</v>
      </c>
      <c r="AF1794">
        <v>0</v>
      </c>
      <c r="AG1794" s="19">
        <v>0</v>
      </c>
      <c r="AH1794">
        <v>0</v>
      </c>
      <c r="AI1794">
        <v>0</v>
      </c>
      <c r="AJ1794">
        <v>0</v>
      </c>
      <c r="AK1794">
        <v>0</v>
      </c>
      <c r="AL1794">
        <v>0</v>
      </c>
      <c r="AM1794">
        <v>0</v>
      </c>
      <c r="AN1794">
        <v>296</v>
      </c>
      <c r="AO1794">
        <v>395</v>
      </c>
      <c r="AP1794">
        <v>390</v>
      </c>
      <c r="AQ1794">
        <v>400</v>
      </c>
      <c r="AR1794">
        <v>275</v>
      </c>
      <c r="AS1794">
        <v>258</v>
      </c>
      <c r="AT1794">
        <v>312</v>
      </c>
      <c r="AU1794">
        <v>111</v>
      </c>
      <c r="AV1794">
        <v>170</v>
      </c>
      <c r="AW1794">
        <v>222</v>
      </c>
      <c r="AX1794">
        <v>289</v>
      </c>
      <c r="AY1794">
        <v>380</v>
      </c>
      <c r="AZ1794">
        <v>0</v>
      </c>
      <c r="BA1794">
        <v>0</v>
      </c>
      <c r="BB1794">
        <v>0</v>
      </c>
      <c r="BC1794">
        <v>0</v>
      </c>
      <c r="BD1794">
        <v>0</v>
      </c>
      <c r="BE1794">
        <v>0</v>
      </c>
      <c r="BF1794">
        <v>0</v>
      </c>
      <c r="BG1794">
        <v>0</v>
      </c>
      <c r="BH1794">
        <v>0</v>
      </c>
      <c r="BI1794">
        <v>0</v>
      </c>
      <c r="BJ1794">
        <v>0</v>
      </c>
      <c r="BK1794">
        <v>0</v>
      </c>
      <c r="BL1794">
        <v>0</v>
      </c>
      <c r="BM1794">
        <v>0</v>
      </c>
      <c r="BN1794">
        <v>0</v>
      </c>
      <c r="BO1794">
        <v>0</v>
      </c>
      <c r="BP1794">
        <v>0</v>
      </c>
      <c r="BQ1794">
        <v>0</v>
      </c>
      <c r="BR1794">
        <v>0</v>
      </c>
      <c r="BS1794">
        <v>0</v>
      </c>
      <c r="BT1794">
        <v>0</v>
      </c>
      <c r="BU1794">
        <v>0</v>
      </c>
      <c r="BV1794">
        <v>0</v>
      </c>
      <c r="BW1794">
        <v>0</v>
      </c>
      <c r="BX1794">
        <v>0</v>
      </c>
      <c r="BY1794">
        <v>0</v>
      </c>
      <c r="BZ1794">
        <v>0</v>
      </c>
      <c r="CA1794">
        <v>0</v>
      </c>
      <c r="CB1794">
        <v>0</v>
      </c>
      <c r="CC1794">
        <v>0</v>
      </c>
      <c r="CD1794">
        <v>0</v>
      </c>
      <c r="CE1794">
        <v>0</v>
      </c>
    </row>
    <row r="1795" spans="1:83" x14ac:dyDescent="0.35">
      <c r="A1795" s="9" t="str">
        <f t="shared" si="27"/>
        <v>2080.371.12</v>
      </c>
      <c r="B1795" s="52" t="e">
        <f>+IF(MATCH(A1795,List!H$10:H$145,0),"Targeted")</f>
        <v>#N/A</v>
      </c>
      <c r="C1795" s="65"/>
      <c r="D1795" s="151" t="s">
        <v>7700</v>
      </c>
      <c r="E1795" s="16" t="s">
        <v>1071</v>
      </c>
      <c r="F1795" s="16" t="s">
        <v>1072</v>
      </c>
      <c r="G1795" s="16" t="s">
        <v>3105</v>
      </c>
      <c r="H1795" s="16" t="s">
        <v>3106</v>
      </c>
      <c r="I1795" s="16" t="s">
        <v>587</v>
      </c>
      <c r="J1795" s="16" t="s">
        <v>3108</v>
      </c>
      <c r="K1795" s="17" t="s">
        <v>52</v>
      </c>
      <c r="L1795" s="18" t="s">
        <v>3101</v>
      </c>
      <c r="M1795" s="195" t="s">
        <v>167</v>
      </c>
      <c r="N1795" s="16" t="s">
        <v>3102</v>
      </c>
      <c r="O1795" s="17" t="s">
        <v>346</v>
      </c>
      <c r="P1795" s="17" t="s">
        <v>305</v>
      </c>
      <c r="Q1795" s="17" t="s">
        <v>306</v>
      </c>
      <c r="R1795">
        <v>0</v>
      </c>
      <c r="S1795">
        <v>0</v>
      </c>
      <c r="T1795">
        <v>0</v>
      </c>
      <c r="U1795">
        <v>0</v>
      </c>
      <c r="V1795">
        <v>0</v>
      </c>
      <c r="W1795">
        <v>0</v>
      </c>
      <c r="X1795">
        <v>0</v>
      </c>
      <c r="Y1795">
        <v>0</v>
      </c>
      <c r="Z1795">
        <v>0</v>
      </c>
      <c r="AA1795">
        <v>0</v>
      </c>
      <c r="AB1795">
        <v>0</v>
      </c>
      <c r="AC1795">
        <v>0</v>
      </c>
      <c r="AD1795">
        <v>0</v>
      </c>
      <c r="AE1795">
        <v>0</v>
      </c>
      <c r="AF1795">
        <v>0</v>
      </c>
      <c r="AG1795" s="19">
        <v>0</v>
      </c>
      <c r="AH1795">
        <v>0</v>
      </c>
      <c r="AI1795">
        <v>0</v>
      </c>
      <c r="AJ1795">
        <v>0</v>
      </c>
      <c r="AK1795">
        <v>0</v>
      </c>
      <c r="AL1795">
        <v>0</v>
      </c>
      <c r="AM1795">
        <v>0</v>
      </c>
      <c r="AN1795">
        <v>0</v>
      </c>
      <c r="AO1795">
        <v>0</v>
      </c>
      <c r="AP1795">
        <v>0</v>
      </c>
      <c r="AQ1795">
        <v>0</v>
      </c>
      <c r="AR1795">
        <v>0</v>
      </c>
      <c r="AS1795">
        <v>0</v>
      </c>
      <c r="AT1795">
        <v>0</v>
      </c>
      <c r="AU1795">
        <v>0</v>
      </c>
      <c r="AV1795">
        <v>0</v>
      </c>
      <c r="AW1795">
        <v>21</v>
      </c>
      <c r="AX1795">
        <v>49</v>
      </c>
      <c r="AY1795">
        <v>14</v>
      </c>
      <c r="AZ1795">
        <v>0</v>
      </c>
      <c r="BA1795">
        <v>0</v>
      </c>
      <c r="BB1795">
        <v>0</v>
      </c>
      <c r="BC1795">
        <v>0</v>
      </c>
      <c r="BD1795">
        <v>0</v>
      </c>
      <c r="BE1795">
        <v>0</v>
      </c>
      <c r="BF1795">
        <v>0</v>
      </c>
      <c r="BG1795">
        <v>0</v>
      </c>
      <c r="BH1795">
        <v>0</v>
      </c>
      <c r="BI1795">
        <v>0</v>
      </c>
      <c r="BJ1795">
        <v>0</v>
      </c>
      <c r="BK1795">
        <v>0</v>
      </c>
      <c r="BL1795">
        <v>0</v>
      </c>
      <c r="BM1795">
        <v>0</v>
      </c>
      <c r="BN1795">
        <v>0</v>
      </c>
      <c r="BO1795">
        <v>0</v>
      </c>
      <c r="BP1795">
        <v>0</v>
      </c>
      <c r="BQ1795">
        <v>0</v>
      </c>
      <c r="BR1795">
        <v>0</v>
      </c>
      <c r="BS1795">
        <v>0</v>
      </c>
      <c r="BT1795">
        <v>0</v>
      </c>
      <c r="BU1795">
        <v>0</v>
      </c>
      <c r="BV1795">
        <v>0</v>
      </c>
      <c r="BW1795">
        <v>0</v>
      </c>
      <c r="BX1795">
        <v>0</v>
      </c>
      <c r="BY1795">
        <v>0</v>
      </c>
      <c r="BZ1795">
        <v>0</v>
      </c>
      <c r="CA1795">
        <v>0</v>
      </c>
      <c r="CB1795">
        <v>0</v>
      </c>
      <c r="CC1795">
        <v>0</v>
      </c>
      <c r="CD1795">
        <v>0</v>
      </c>
      <c r="CE1795">
        <v>0</v>
      </c>
    </row>
    <row r="1796" spans="1:83" x14ac:dyDescent="0.35">
      <c r="A1796" s="9" t="str">
        <f t="shared" ref="A1796:A1859" si="28">I1796&amp;"."&amp;M1796&amp;"."&amp;K1796</f>
        <v>2081.371.12</v>
      </c>
      <c r="B1796" s="52" t="str">
        <f>+IF(MATCH(A1796,List!H$10:H$145,0),"Targeted")</f>
        <v>Targeted</v>
      </c>
      <c r="C1796" s="65"/>
      <c r="D1796" s="151" t="s">
        <v>7700</v>
      </c>
      <c r="E1796" s="16" t="s">
        <v>1071</v>
      </c>
      <c r="F1796" s="16" t="s">
        <v>1072</v>
      </c>
      <c r="G1796" s="16" t="s">
        <v>3105</v>
      </c>
      <c r="H1796" s="16" t="s">
        <v>3106</v>
      </c>
      <c r="I1796" s="16" t="s">
        <v>166</v>
      </c>
      <c r="J1796" s="16" t="s">
        <v>3109</v>
      </c>
      <c r="K1796" s="17" t="s">
        <v>52</v>
      </c>
      <c r="L1796" s="18" t="s">
        <v>3101</v>
      </c>
      <c r="M1796" s="195" t="s">
        <v>167</v>
      </c>
      <c r="N1796" s="16" t="s">
        <v>3102</v>
      </c>
      <c r="O1796" s="17" t="s">
        <v>346</v>
      </c>
      <c r="P1796" s="17" t="s">
        <v>305</v>
      </c>
      <c r="Q1796" s="17" t="s">
        <v>306</v>
      </c>
      <c r="R1796">
        <v>0</v>
      </c>
      <c r="S1796">
        <v>0</v>
      </c>
      <c r="T1796">
        <v>0</v>
      </c>
      <c r="U1796">
        <v>0</v>
      </c>
      <c r="V1796">
        <v>0</v>
      </c>
      <c r="W1796">
        <v>0</v>
      </c>
      <c r="X1796">
        <v>0</v>
      </c>
      <c r="Y1796">
        <v>0</v>
      </c>
      <c r="Z1796">
        <v>0</v>
      </c>
      <c r="AA1796">
        <v>0</v>
      </c>
      <c r="AB1796">
        <v>0</v>
      </c>
      <c r="AC1796">
        <v>0</v>
      </c>
      <c r="AD1796">
        <v>0</v>
      </c>
      <c r="AE1796">
        <v>0</v>
      </c>
      <c r="AF1796">
        <v>0</v>
      </c>
      <c r="AG1796" s="19">
        <v>0</v>
      </c>
      <c r="AH1796">
        <v>0</v>
      </c>
      <c r="AI1796">
        <v>0</v>
      </c>
      <c r="AJ1796">
        <v>0</v>
      </c>
      <c r="AK1796">
        <v>0</v>
      </c>
      <c r="AL1796">
        <v>0</v>
      </c>
      <c r="AM1796">
        <v>0</v>
      </c>
      <c r="AN1796">
        <v>0</v>
      </c>
      <c r="AO1796">
        <v>0</v>
      </c>
      <c r="AP1796">
        <v>0</v>
      </c>
      <c r="AQ1796">
        <v>0</v>
      </c>
      <c r="AR1796">
        <v>0</v>
      </c>
      <c r="AS1796">
        <v>0</v>
      </c>
      <c r="AT1796">
        <v>0</v>
      </c>
      <c r="AU1796">
        <v>0</v>
      </c>
      <c r="AV1796">
        <v>0</v>
      </c>
      <c r="AW1796">
        <v>704138</v>
      </c>
      <c r="AX1796">
        <v>849700</v>
      </c>
      <c r="AY1796">
        <v>985836</v>
      </c>
      <c r="AZ1796">
        <v>922000</v>
      </c>
      <c r="BA1796">
        <v>671000</v>
      </c>
      <c r="BB1796">
        <v>580000</v>
      </c>
      <c r="BC1796">
        <v>576000</v>
      </c>
      <c r="BD1796">
        <v>565000</v>
      </c>
      <c r="BE1796">
        <v>559000</v>
      </c>
      <c r="BF1796">
        <v>624000</v>
      </c>
      <c r="BG1796">
        <v>669000</v>
      </c>
      <c r="BH1796">
        <v>700000</v>
      </c>
      <c r="BI1796">
        <v>698000</v>
      </c>
      <c r="BJ1796">
        <v>666000</v>
      </c>
      <c r="BK1796">
        <v>678000</v>
      </c>
      <c r="BL1796">
        <v>685000</v>
      </c>
      <c r="BM1796">
        <v>701000</v>
      </c>
      <c r="BN1796">
        <v>797000</v>
      </c>
      <c r="BO1796">
        <v>817000</v>
      </c>
      <c r="BP1796">
        <v>557000</v>
      </c>
      <c r="BQ1796">
        <v>528000</v>
      </c>
      <c r="BR1796">
        <v>480000</v>
      </c>
      <c r="BS1796">
        <v>474000</v>
      </c>
      <c r="BT1796">
        <v>503000</v>
      </c>
      <c r="BU1796">
        <v>510000</v>
      </c>
      <c r="BV1796">
        <v>506000</v>
      </c>
      <c r="BW1796">
        <v>486000</v>
      </c>
      <c r="BX1796">
        <v>500000</v>
      </c>
      <c r="BY1796">
        <v>528000</v>
      </c>
      <c r="BZ1796">
        <v>500000</v>
      </c>
      <c r="CA1796">
        <v>481000</v>
      </c>
      <c r="CB1796">
        <v>497000</v>
      </c>
      <c r="CC1796">
        <v>515000</v>
      </c>
      <c r="CD1796">
        <v>525000</v>
      </c>
      <c r="CE1796">
        <v>534000</v>
      </c>
    </row>
    <row r="1797" spans="1:83" x14ac:dyDescent="0.35">
      <c r="A1797" s="9" t="str">
        <f t="shared" si="28"/>
        <v>2081.371.12</v>
      </c>
      <c r="B1797" s="52" t="str">
        <f>+IF(MATCH(A1797,List!H$10:H$145,0),"Targeted")</f>
        <v>Targeted</v>
      </c>
      <c r="C1797" s="65"/>
      <c r="D1797" s="151"/>
      <c r="E1797" s="16" t="s">
        <v>1071</v>
      </c>
      <c r="F1797" s="16" t="s">
        <v>1072</v>
      </c>
      <c r="G1797" s="16" t="s">
        <v>3105</v>
      </c>
      <c r="H1797" s="16" t="s">
        <v>3106</v>
      </c>
      <c r="I1797" s="16" t="s">
        <v>166</v>
      </c>
      <c r="J1797" s="16" t="s">
        <v>3109</v>
      </c>
      <c r="K1797" s="17" t="s">
        <v>52</v>
      </c>
      <c r="L1797" s="18" t="s">
        <v>3101</v>
      </c>
      <c r="M1797" s="195" t="s">
        <v>167</v>
      </c>
      <c r="N1797" s="16" t="s">
        <v>3102</v>
      </c>
      <c r="O1797" s="17" t="s">
        <v>304</v>
      </c>
      <c r="P1797" s="17" t="s">
        <v>305</v>
      </c>
      <c r="Q1797" s="17" t="s">
        <v>306</v>
      </c>
      <c r="R1797">
        <v>0</v>
      </c>
      <c r="S1797">
        <v>0</v>
      </c>
      <c r="T1797">
        <v>0</v>
      </c>
      <c r="U1797">
        <v>0</v>
      </c>
      <c r="V1797">
        <v>0</v>
      </c>
      <c r="W1797">
        <v>0</v>
      </c>
      <c r="X1797">
        <v>0</v>
      </c>
      <c r="Y1797">
        <v>0</v>
      </c>
      <c r="Z1797">
        <v>0</v>
      </c>
      <c r="AA1797">
        <v>0</v>
      </c>
      <c r="AB1797">
        <v>0</v>
      </c>
      <c r="AC1797">
        <v>0</v>
      </c>
      <c r="AD1797">
        <v>0</v>
      </c>
      <c r="AE1797">
        <v>0</v>
      </c>
      <c r="AF1797">
        <v>0</v>
      </c>
      <c r="AG1797" s="19">
        <v>0</v>
      </c>
      <c r="AH1797">
        <v>0</v>
      </c>
      <c r="AI1797">
        <v>0</v>
      </c>
      <c r="AJ1797">
        <v>0</v>
      </c>
      <c r="AK1797">
        <v>0</v>
      </c>
      <c r="AL1797">
        <v>0</v>
      </c>
      <c r="AM1797">
        <v>0</v>
      </c>
      <c r="AN1797">
        <v>0</v>
      </c>
      <c r="AO1797">
        <v>0</v>
      </c>
      <c r="AP1797">
        <v>0</v>
      </c>
      <c r="AQ1797">
        <v>0</v>
      </c>
      <c r="AR1797">
        <v>0</v>
      </c>
      <c r="AS1797">
        <v>0</v>
      </c>
      <c r="AT1797">
        <v>0</v>
      </c>
      <c r="AU1797">
        <v>0</v>
      </c>
      <c r="AV1797">
        <v>0</v>
      </c>
      <c r="AW1797">
        <v>0</v>
      </c>
      <c r="AX1797">
        <v>71556</v>
      </c>
      <c r="AY1797">
        <v>54729</v>
      </c>
      <c r="AZ1797">
        <v>152000</v>
      </c>
      <c r="BA1797">
        <v>54000</v>
      </c>
      <c r="BB1797">
        <v>19000</v>
      </c>
      <c r="BC1797">
        <v>0</v>
      </c>
      <c r="BD1797">
        <v>238000</v>
      </c>
      <c r="BE1797">
        <v>0</v>
      </c>
      <c r="BF1797">
        <v>453000</v>
      </c>
      <c r="BG1797">
        <v>168000</v>
      </c>
      <c r="BH1797">
        <v>59000</v>
      </c>
      <c r="BI1797">
        <v>182000</v>
      </c>
      <c r="BJ1797">
        <v>100000</v>
      </c>
      <c r="BK1797">
        <v>427000</v>
      </c>
      <c r="BL1797">
        <v>0</v>
      </c>
      <c r="BM1797">
        <v>155000</v>
      </c>
      <c r="BN1797">
        <v>164000</v>
      </c>
      <c r="BO1797">
        <v>327000</v>
      </c>
      <c r="BP1797">
        <v>519000</v>
      </c>
      <c r="BQ1797">
        <v>775000</v>
      </c>
      <c r="BR1797">
        <v>1148000</v>
      </c>
      <c r="BS1797">
        <v>1058000</v>
      </c>
      <c r="BT1797">
        <v>1079000</v>
      </c>
      <c r="BU1797">
        <v>3125000</v>
      </c>
      <c r="BV1797">
        <v>484000</v>
      </c>
      <c r="BW1797">
        <v>161000</v>
      </c>
      <c r="BX1797" s="10">
        <v>179000</v>
      </c>
      <c r="BY1797">
        <v>1218000</v>
      </c>
      <c r="BZ1797">
        <v>105000</v>
      </c>
      <c r="CA1797">
        <v>477000</v>
      </c>
      <c r="CB1797">
        <v>497000</v>
      </c>
      <c r="CC1797">
        <v>488000</v>
      </c>
      <c r="CD1797">
        <v>351000</v>
      </c>
      <c r="CE1797">
        <v>220000</v>
      </c>
    </row>
    <row r="1798" spans="1:83" x14ac:dyDescent="0.35">
      <c r="A1798" s="9" t="str">
        <f t="shared" si="28"/>
        <v>4141.371.12</v>
      </c>
      <c r="B1798" s="52" t="e">
        <f>+IF(MATCH(A1798,List!H$10:H$145,0),"Targeted")</f>
        <v>#N/A</v>
      </c>
      <c r="C1798" s="65"/>
      <c r="D1798" s="151" t="s">
        <v>7700</v>
      </c>
      <c r="E1798" s="16" t="s">
        <v>1071</v>
      </c>
      <c r="F1798" s="16" t="s">
        <v>1072</v>
      </c>
      <c r="G1798" s="16" t="s">
        <v>3105</v>
      </c>
      <c r="H1798" s="16" t="s">
        <v>3106</v>
      </c>
      <c r="I1798" s="16" t="s">
        <v>3110</v>
      </c>
      <c r="J1798" s="16" t="s">
        <v>3111</v>
      </c>
      <c r="K1798" s="17" t="s">
        <v>52</v>
      </c>
      <c r="L1798" s="18" t="s">
        <v>3101</v>
      </c>
      <c r="M1798" s="195" t="s">
        <v>167</v>
      </c>
      <c r="N1798" s="16" t="s">
        <v>3102</v>
      </c>
      <c r="O1798" s="17" t="s">
        <v>346</v>
      </c>
      <c r="P1798" s="17" t="s">
        <v>305</v>
      </c>
      <c r="Q1798" s="17" t="s">
        <v>306</v>
      </c>
      <c r="R1798">
        <v>0</v>
      </c>
      <c r="S1798">
        <v>0</v>
      </c>
      <c r="T1798">
        <v>0</v>
      </c>
      <c r="U1798">
        <v>0</v>
      </c>
      <c r="V1798">
        <v>0</v>
      </c>
      <c r="W1798">
        <v>0</v>
      </c>
      <c r="X1798">
        <v>0</v>
      </c>
      <c r="Y1798">
        <v>0</v>
      </c>
      <c r="Z1798">
        <v>0</v>
      </c>
      <c r="AA1798">
        <v>0</v>
      </c>
      <c r="AB1798">
        <v>0</v>
      </c>
      <c r="AC1798">
        <v>0</v>
      </c>
      <c r="AD1798">
        <v>0</v>
      </c>
      <c r="AE1798">
        <v>0</v>
      </c>
      <c r="AF1798">
        <v>0</v>
      </c>
      <c r="AG1798" s="19">
        <v>0</v>
      </c>
      <c r="AH1798">
        <v>0</v>
      </c>
      <c r="AI1798">
        <v>0</v>
      </c>
      <c r="AJ1798">
        <v>0</v>
      </c>
      <c r="AK1798">
        <v>0</v>
      </c>
      <c r="AL1798">
        <v>0</v>
      </c>
      <c r="AM1798">
        <v>0</v>
      </c>
      <c r="AN1798">
        <v>0</v>
      </c>
      <c r="AO1798">
        <v>0</v>
      </c>
      <c r="AP1798">
        <v>0</v>
      </c>
      <c r="AQ1798">
        <v>0</v>
      </c>
      <c r="AR1798">
        <v>0</v>
      </c>
      <c r="AS1798">
        <v>0</v>
      </c>
      <c r="AT1798">
        <v>182019</v>
      </c>
      <c r="AU1798">
        <v>214291</v>
      </c>
      <c r="AV1798">
        <v>252394</v>
      </c>
      <c r="AW1798">
        <v>0</v>
      </c>
      <c r="AX1798">
        <v>0</v>
      </c>
      <c r="AY1798">
        <v>0</v>
      </c>
      <c r="AZ1798">
        <v>0</v>
      </c>
      <c r="BA1798">
        <v>0</v>
      </c>
      <c r="BB1798">
        <v>0</v>
      </c>
      <c r="BC1798">
        <v>0</v>
      </c>
      <c r="BD1798">
        <v>0</v>
      </c>
      <c r="BE1798">
        <v>0</v>
      </c>
      <c r="BF1798">
        <v>0</v>
      </c>
      <c r="BG1798">
        <v>0</v>
      </c>
      <c r="BH1798">
        <v>0</v>
      </c>
      <c r="BI1798">
        <v>0</v>
      </c>
      <c r="BJ1798">
        <v>0</v>
      </c>
      <c r="BK1798">
        <v>-1000</v>
      </c>
      <c r="BL1798">
        <v>0</v>
      </c>
      <c r="BM1798">
        <v>0</v>
      </c>
      <c r="BN1798">
        <v>0</v>
      </c>
      <c r="BO1798">
        <v>0</v>
      </c>
      <c r="BP1798">
        <v>0</v>
      </c>
      <c r="BQ1798">
        <v>0</v>
      </c>
      <c r="BR1798">
        <v>0</v>
      </c>
      <c r="BS1798">
        <v>0</v>
      </c>
      <c r="BT1798">
        <v>0</v>
      </c>
      <c r="BU1798">
        <v>0</v>
      </c>
      <c r="BV1798">
        <v>0</v>
      </c>
      <c r="BW1798">
        <v>0</v>
      </c>
      <c r="BX1798">
        <v>0</v>
      </c>
      <c r="BY1798">
        <v>0</v>
      </c>
      <c r="BZ1798">
        <v>0</v>
      </c>
      <c r="CA1798">
        <v>0</v>
      </c>
      <c r="CB1798">
        <v>0</v>
      </c>
      <c r="CC1798">
        <v>0</v>
      </c>
      <c r="CD1798">
        <v>0</v>
      </c>
      <c r="CE1798">
        <v>0</v>
      </c>
    </row>
    <row r="1799" spans="1:83" x14ac:dyDescent="0.35">
      <c r="A1799" s="9" t="str">
        <f t="shared" si="28"/>
        <v>4141.371.12</v>
      </c>
      <c r="B1799" s="52" t="e">
        <f>+IF(MATCH(A1799,List!H$10:H$145,0),"Targeted")</f>
        <v>#N/A</v>
      </c>
      <c r="C1799" s="65"/>
      <c r="D1799" s="151"/>
      <c r="E1799" s="16" t="s">
        <v>1071</v>
      </c>
      <c r="F1799" s="16" t="s">
        <v>1072</v>
      </c>
      <c r="G1799" s="16" t="s">
        <v>3105</v>
      </c>
      <c r="H1799" s="16" t="s">
        <v>3106</v>
      </c>
      <c r="I1799" s="16" t="s">
        <v>3110</v>
      </c>
      <c r="J1799" s="16" t="s">
        <v>3111</v>
      </c>
      <c r="K1799" s="17" t="s">
        <v>52</v>
      </c>
      <c r="L1799" s="18" t="s">
        <v>3101</v>
      </c>
      <c r="M1799" s="195" t="s">
        <v>167</v>
      </c>
      <c r="N1799" s="16" t="s">
        <v>3102</v>
      </c>
      <c r="O1799" s="17" t="s">
        <v>304</v>
      </c>
      <c r="P1799" s="17" t="s">
        <v>305</v>
      </c>
      <c r="Q1799" s="17" t="s">
        <v>306</v>
      </c>
      <c r="R1799">
        <v>89025</v>
      </c>
      <c r="S1799">
        <v>160219</v>
      </c>
      <c r="T1799">
        <v>99518</v>
      </c>
      <c r="U1799">
        <v>96376</v>
      </c>
      <c r="V1799">
        <v>43697</v>
      </c>
      <c r="W1799">
        <v>-3357</v>
      </c>
      <c r="X1799">
        <v>10333</v>
      </c>
      <c r="Y1799">
        <v>10270</v>
      </c>
      <c r="Z1799">
        <v>125155</v>
      </c>
      <c r="AA1799">
        <v>-186167</v>
      </c>
      <c r="AB1799">
        <v>169093</v>
      </c>
      <c r="AC1799">
        <v>-231801</v>
      </c>
      <c r="AD1799">
        <v>1290034</v>
      </c>
      <c r="AE1799">
        <v>2276622</v>
      </c>
      <c r="AF1799">
        <v>2551458</v>
      </c>
      <c r="AG1799" s="19">
        <v>764010</v>
      </c>
      <c r="AH1799">
        <v>3193803</v>
      </c>
      <c r="AI1799">
        <v>3809087</v>
      </c>
      <c r="AJ1799">
        <v>3113822</v>
      </c>
      <c r="AK1799">
        <v>3623035</v>
      </c>
      <c r="AL1799">
        <v>3914547</v>
      </c>
      <c r="AM1799">
        <v>4046276</v>
      </c>
      <c r="AN1799">
        <v>3583214</v>
      </c>
      <c r="AO1799">
        <v>3430479</v>
      </c>
      <c r="AP1799">
        <v>3970364</v>
      </c>
      <c r="AQ1799">
        <v>3234543</v>
      </c>
      <c r="AR1799">
        <v>798125</v>
      </c>
      <c r="AS1799">
        <v>3611339</v>
      </c>
      <c r="AT1799">
        <v>3428717</v>
      </c>
      <c r="AU1799">
        <v>2799574</v>
      </c>
      <c r="AV1799">
        <v>2986261</v>
      </c>
      <c r="AW1799">
        <v>1289596</v>
      </c>
      <c r="AX1799">
        <v>197725</v>
      </c>
      <c r="AY1799">
        <v>116230</v>
      </c>
      <c r="AZ1799">
        <v>519000</v>
      </c>
      <c r="BA1799">
        <v>62000</v>
      </c>
      <c r="BB1799">
        <v>-42000</v>
      </c>
      <c r="BC1799">
        <v>-758000</v>
      </c>
      <c r="BD1799">
        <v>-1104000</v>
      </c>
      <c r="BE1799">
        <v>-1171000</v>
      </c>
      <c r="BF1799">
        <v>-1211000</v>
      </c>
      <c r="BG1799">
        <v>-1277000</v>
      </c>
      <c r="BH1799">
        <v>-1373000</v>
      </c>
      <c r="BI1799">
        <v>-1239000</v>
      </c>
      <c r="BJ1799">
        <v>-1300000</v>
      </c>
      <c r="BK1799">
        <v>-1173000</v>
      </c>
      <c r="BL1799">
        <v>-1001000</v>
      </c>
      <c r="BM1799">
        <v>-905000</v>
      </c>
      <c r="BN1799">
        <v>-773000</v>
      </c>
      <c r="BO1799">
        <v>-707000</v>
      </c>
      <c r="BP1799">
        <v>-652000</v>
      </c>
      <c r="BQ1799">
        <v>-601000</v>
      </c>
      <c r="BR1799">
        <v>-613000</v>
      </c>
      <c r="BS1799">
        <v>-534000</v>
      </c>
      <c r="BT1799">
        <v>-518000</v>
      </c>
      <c r="BU1799">
        <v>-529000</v>
      </c>
      <c r="BV1799">
        <v>-466000</v>
      </c>
      <c r="BW1799">
        <v>-445000</v>
      </c>
      <c r="BX1799" s="10">
        <v>-458000</v>
      </c>
      <c r="BY1799">
        <v>-392000</v>
      </c>
      <c r="BZ1799">
        <v>-327000</v>
      </c>
      <c r="CA1799">
        <v>-304000</v>
      </c>
      <c r="CB1799">
        <v>-277000</v>
      </c>
      <c r="CC1799">
        <v>-258000</v>
      </c>
      <c r="CD1799">
        <v>-233000</v>
      </c>
      <c r="CE1799">
        <v>-210000</v>
      </c>
    </row>
    <row r="1800" spans="1:83" x14ac:dyDescent="0.35">
      <c r="A1800" s="9" t="str">
        <f t="shared" si="28"/>
        <v>4222.371.12</v>
      </c>
      <c r="B1800" s="52" t="e">
        <f>+IF(MATCH(A1800,List!H$10:H$145,0),"Targeted")</f>
        <v>#N/A</v>
      </c>
      <c r="C1800" s="65"/>
      <c r="D1800" s="151" t="s">
        <v>7700</v>
      </c>
      <c r="E1800" s="16" t="s">
        <v>1071</v>
      </c>
      <c r="F1800" s="16" t="s">
        <v>1072</v>
      </c>
      <c r="G1800" s="16" t="s">
        <v>3105</v>
      </c>
      <c r="H1800" s="16" t="s">
        <v>3106</v>
      </c>
      <c r="I1800" s="16" t="s">
        <v>3112</v>
      </c>
      <c r="J1800" s="16" t="s">
        <v>3113</v>
      </c>
      <c r="K1800" s="17" t="s">
        <v>52</v>
      </c>
      <c r="L1800" s="18" t="s">
        <v>3101</v>
      </c>
      <c r="M1800" s="195" t="s">
        <v>167</v>
      </c>
      <c r="N1800" s="16" t="s">
        <v>3102</v>
      </c>
      <c r="O1800" s="17" t="s">
        <v>346</v>
      </c>
      <c r="P1800" s="17" t="s">
        <v>305</v>
      </c>
      <c r="Q1800" s="17" t="s">
        <v>306</v>
      </c>
      <c r="R1800">
        <v>0</v>
      </c>
      <c r="S1800">
        <v>0</v>
      </c>
      <c r="T1800">
        <v>0</v>
      </c>
      <c r="U1800">
        <v>0</v>
      </c>
      <c r="V1800">
        <v>0</v>
      </c>
      <c r="W1800">
        <v>0</v>
      </c>
      <c r="X1800">
        <v>0</v>
      </c>
      <c r="Y1800">
        <v>0</v>
      </c>
      <c r="Z1800">
        <v>114</v>
      </c>
      <c r="AA1800">
        <v>126</v>
      </c>
      <c r="AB1800">
        <v>26</v>
      </c>
      <c r="AC1800">
        <v>-84</v>
      </c>
      <c r="AD1800">
        <v>-54</v>
      </c>
      <c r="AE1800">
        <v>301</v>
      </c>
      <c r="AF1800">
        <v>-170</v>
      </c>
      <c r="AG1800" s="19">
        <v>-71</v>
      </c>
      <c r="AH1800">
        <v>324</v>
      </c>
      <c r="AI1800">
        <v>242</v>
      </c>
      <c r="AJ1800">
        <v>-29</v>
      </c>
      <c r="AK1800">
        <v>1157</v>
      </c>
      <c r="AL1800">
        <v>-456</v>
      </c>
      <c r="AM1800">
        <v>-727</v>
      </c>
      <c r="AN1800">
        <v>618</v>
      </c>
      <c r="AO1800">
        <v>-1021</v>
      </c>
      <c r="AP1800">
        <v>-8</v>
      </c>
      <c r="AQ1800">
        <v>165</v>
      </c>
      <c r="AR1800">
        <v>422</v>
      </c>
      <c r="AS1800">
        <v>6</v>
      </c>
      <c r="AT1800">
        <v>0</v>
      </c>
      <c r="AU1800">
        <v>0</v>
      </c>
      <c r="AV1800">
        <v>0</v>
      </c>
      <c r="AW1800">
        <v>0</v>
      </c>
      <c r="AX1800">
        <v>0</v>
      </c>
      <c r="AY1800">
        <v>0</v>
      </c>
      <c r="AZ1800">
        <v>0</v>
      </c>
      <c r="BA1800">
        <v>0</v>
      </c>
      <c r="BB1800">
        <v>0</v>
      </c>
      <c r="BC1800">
        <v>0</v>
      </c>
      <c r="BD1800">
        <v>0</v>
      </c>
      <c r="BE1800">
        <v>0</v>
      </c>
      <c r="BF1800">
        <v>0</v>
      </c>
      <c r="BG1800">
        <v>0</v>
      </c>
      <c r="BH1800">
        <v>0</v>
      </c>
      <c r="BI1800">
        <v>0</v>
      </c>
      <c r="BJ1800">
        <v>0</v>
      </c>
      <c r="BK1800">
        <v>0</v>
      </c>
      <c r="BL1800">
        <v>0</v>
      </c>
      <c r="BM1800">
        <v>0</v>
      </c>
      <c r="BN1800">
        <v>0</v>
      </c>
      <c r="BO1800">
        <v>0</v>
      </c>
      <c r="BP1800">
        <v>0</v>
      </c>
      <c r="BQ1800">
        <v>0</v>
      </c>
      <c r="BR1800">
        <v>0</v>
      </c>
      <c r="BS1800">
        <v>0</v>
      </c>
      <c r="BT1800">
        <v>0</v>
      </c>
      <c r="BU1800">
        <v>0</v>
      </c>
      <c r="BV1800">
        <v>0</v>
      </c>
      <c r="BW1800">
        <v>0</v>
      </c>
      <c r="BX1800">
        <v>0</v>
      </c>
      <c r="BY1800">
        <v>0</v>
      </c>
      <c r="BZ1800">
        <v>0</v>
      </c>
      <c r="CA1800">
        <v>0</v>
      </c>
      <c r="CB1800">
        <v>0</v>
      </c>
      <c r="CC1800">
        <v>0</v>
      </c>
      <c r="CD1800">
        <v>0</v>
      </c>
      <c r="CE1800">
        <v>0</v>
      </c>
    </row>
    <row r="1801" spans="1:83" x14ac:dyDescent="0.35">
      <c r="A1801" s="9" t="str">
        <f t="shared" si="28"/>
        <v>4222.371.12</v>
      </c>
      <c r="B1801" s="52" t="e">
        <f>+IF(MATCH(A1801,List!H$10:H$145,0),"Targeted")</f>
        <v>#N/A</v>
      </c>
      <c r="C1801" s="65"/>
      <c r="D1801" s="151"/>
      <c r="E1801" s="16" t="s">
        <v>1071</v>
      </c>
      <c r="F1801" s="16" t="s">
        <v>1072</v>
      </c>
      <c r="G1801" s="16" t="s">
        <v>3105</v>
      </c>
      <c r="H1801" s="16" t="s">
        <v>3106</v>
      </c>
      <c r="I1801" s="16" t="s">
        <v>3112</v>
      </c>
      <c r="J1801" s="16" t="s">
        <v>3113</v>
      </c>
      <c r="K1801" s="17" t="s">
        <v>52</v>
      </c>
      <c r="L1801" s="18" t="s">
        <v>3101</v>
      </c>
      <c r="M1801" s="195" t="s">
        <v>167</v>
      </c>
      <c r="N1801" s="16" t="s">
        <v>3102</v>
      </c>
      <c r="O1801" s="17" t="s">
        <v>304</v>
      </c>
      <c r="P1801" s="17" t="s">
        <v>305</v>
      </c>
      <c r="Q1801" s="17" t="s">
        <v>306</v>
      </c>
      <c r="R1801">
        <v>0</v>
      </c>
      <c r="S1801">
        <v>0</v>
      </c>
      <c r="T1801">
        <v>0</v>
      </c>
      <c r="U1801">
        <v>0</v>
      </c>
      <c r="V1801">
        <v>0</v>
      </c>
      <c r="W1801">
        <v>0</v>
      </c>
      <c r="X1801">
        <v>0</v>
      </c>
      <c r="Y1801">
        <v>0</v>
      </c>
      <c r="Z1801">
        <v>0</v>
      </c>
      <c r="AA1801">
        <v>0</v>
      </c>
      <c r="AB1801">
        <v>0</v>
      </c>
      <c r="AC1801">
        <v>0</v>
      </c>
      <c r="AD1801">
        <v>0</v>
      </c>
      <c r="AE1801">
        <v>0</v>
      </c>
      <c r="AF1801">
        <v>0</v>
      </c>
      <c r="AG1801" s="19">
        <v>0</v>
      </c>
      <c r="AH1801">
        <v>0</v>
      </c>
      <c r="AI1801">
        <v>0</v>
      </c>
      <c r="AJ1801">
        <v>0</v>
      </c>
      <c r="AK1801">
        <v>0</v>
      </c>
      <c r="AL1801">
        <v>0</v>
      </c>
      <c r="AM1801">
        <v>0</v>
      </c>
      <c r="AN1801">
        <v>0</v>
      </c>
      <c r="AO1801">
        <v>0</v>
      </c>
      <c r="AP1801">
        <v>0</v>
      </c>
      <c r="AQ1801">
        <v>0</v>
      </c>
      <c r="AR1801">
        <v>0</v>
      </c>
      <c r="AS1801">
        <v>0</v>
      </c>
      <c r="AT1801">
        <v>-560</v>
      </c>
      <c r="AU1801">
        <v>384</v>
      </c>
      <c r="AV1801">
        <v>-622</v>
      </c>
      <c r="AW1801">
        <v>78</v>
      </c>
      <c r="AX1801">
        <v>-519</v>
      </c>
      <c r="AY1801">
        <v>0</v>
      </c>
      <c r="AZ1801">
        <v>0</v>
      </c>
      <c r="BA1801">
        <v>0</v>
      </c>
      <c r="BB1801">
        <v>0</v>
      </c>
      <c r="BC1801">
        <v>0</v>
      </c>
      <c r="BD1801">
        <v>0</v>
      </c>
      <c r="BE1801">
        <v>0</v>
      </c>
      <c r="BF1801">
        <v>0</v>
      </c>
      <c r="BG1801">
        <v>0</v>
      </c>
      <c r="BH1801">
        <v>0</v>
      </c>
      <c r="BI1801">
        <v>0</v>
      </c>
      <c r="BJ1801">
        <v>0</v>
      </c>
      <c r="BK1801">
        <v>0</v>
      </c>
      <c r="BL1801">
        <v>0</v>
      </c>
      <c r="BM1801">
        <v>0</v>
      </c>
      <c r="BN1801">
        <v>0</v>
      </c>
      <c r="BO1801">
        <v>0</v>
      </c>
      <c r="BP1801">
        <v>0</v>
      </c>
      <c r="BQ1801">
        <v>0</v>
      </c>
      <c r="BR1801">
        <v>0</v>
      </c>
      <c r="BS1801">
        <v>0</v>
      </c>
      <c r="BT1801">
        <v>0</v>
      </c>
      <c r="BU1801">
        <v>0</v>
      </c>
      <c r="BV1801">
        <v>0</v>
      </c>
      <c r="BW1801">
        <v>0</v>
      </c>
      <c r="BX1801" s="10">
        <v>0</v>
      </c>
      <c r="BY1801">
        <v>0</v>
      </c>
      <c r="BZ1801">
        <v>0</v>
      </c>
      <c r="CA1801">
        <v>0</v>
      </c>
      <c r="CB1801">
        <v>0</v>
      </c>
      <c r="CC1801">
        <v>0</v>
      </c>
      <c r="CD1801">
        <v>0</v>
      </c>
      <c r="CE1801">
        <v>0</v>
      </c>
    </row>
    <row r="1802" spans="1:83" x14ac:dyDescent="0.35">
      <c r="A1802" s="9" t="str">
        <f t="shared" si="28"/>
        <v>9912.371.12</v>
      </c>
      <c r="B1802" s="52" t="e">
        <f>+IF(MATCH(A1802,List!H$10:H$145,0),"Targeted")</f>
        <v>#N/A</v>
      </c>
      <c r="C1802" s="65"/>
      <c r="D1802" s="151" t="s">
        <v>7700</v>
      </c>
      <c r="E1802" s="16" t="s">
        <v>1071</v>
      </c>
      <c r="F1802" s="16" t="s">
        <v>1072</v>
      </c>
      <c r="G1802" s="16" t="s">
        <v>3105</v>
      </c>
      <c r="H1802" s="16" t="s">
        <v>3106</v>
      </c>
      <c r="I1802" s="16" t="s">
        <v>2122</v>
      </c>
      <c r="J1802" s="16" t="s">
        <v>2023</v>
      </c>
      <c r="K1802" s="17" t="s">
        <v>52</v>
      </c>
      <c r="L1802" s="18" t="s">
        <v>3101</v>
      </c>
      <c r="M1802" s="195" t="s">
        <v>167</v>
      </c>
      <c r="N1802" s="16" t="s">
        <v>3102</v>
      </c>
      <c r="O1802" s="17" t="s">
        <v>346</v>
      </c>
      <c r="P1802" s="17" t="s">
        <v>524</v>
      </c>
      <c r="Q1802" s="17" t="s">
        <v>306</v>
      </c>
      <c r="R1802">
        <v>0</v>
      </c>
      <c r="S1802">
        <v>0</v>
      </c>
      <c r="T1802">
        <v>0</v>
      </c>
      <c r="U1802">
        <v>0</v>
      </c>
      <c r="V1802">
        <v>0</v>
      </c>
      <c r="W1802">
        <v>0</v>
      </c>
      <c r="X1802">
        <v>0</v>
      </c>
      <c r="Y1802">
        <v>0</v>
      </c>
      <c r="Z1802">
        <v>0</v>
      </c>
      <c r="AA1802">
        <v>0</v>
      </c>
      <c r="AB1802">
        <v>0</v>
      </c>
      <c r="AC1802">
        <v>0</v>
      </c>
      <c r="AD1802">
        <v>0</v>
      </c>
      <c r="AE1802">
        <v>0</v>
      </c>
      <c r="AF1802">
        <v>0</v>
      </c>
      <c r="AG1802" s="19">
        <v>0</v>
      </c>
      <c r="AH1802">
        <v>0</v>
      </c>
      <c r="AI1802">
        <v>0</v>
      </c>
      <c r="AJ1802">
        <v>0</v>
      </c>
      <c r="AK1802">
        <v>828</v>
      </c>
      <c r="AL1802">
        <v>1984</v>
      </c>
      <c r="AM1802">
        <v>1309</v>
      </c>
      <c r="AN1802">
        <v>404</v>
      </c>
      <c r="AO1802">
        <v>202</v>
      </c>
      <c r="AP1802">
        <v>0</v>
      </c>
      <c r="AQ1802">
        <v>-34</v>
      </c>
      <c r="AR1802">
        <v>0</v>
      </c>
      <c r="AS1802">
        <v>0</v>
      </c>
      <c r="AT1802">
        <v>0</v>
      </c>
      <c r="AU1802">
        <v>0</v>
      </c>
      <c r="AV1802">
        <v>0</v>
      </c>
      <c r="AW1802">
        <v>0</v>
      </c>
      <c r="AX1802">
        <v>0</v>
      </c>
      <c r="AY1802">
        <v>0</v>
      </c>
      <c r="AZ1802">
        <v>0</v>
      </c>
      <c r="BA1802">
        <v>0</v>
      </c>
      <c r="BB1802">
        <v>0</v>
      </c>
      <c r="BC1802">
        <v>0</v>
      </c>
      <c r="BD1802">
        <v>0</v>
      </c>
      <c r="BE1802">
        <v>0</v>
      </c>
      <c r="BF1802">
        <v>0</v>
      </c>
      <c r="BG1802">
        <v>0</v>
      </c>
      <c r="BH1802">
        <v>0</v>
      </c>
      <c r="BI1802">
        <v>0</v>
      </c>
      <c r="BJ1802">
        <v>0</v>
      </c>
      <c r="BK1802">
        <v>0</v>
      </c>
      <c r="BL1802">
        <v>0</v>
      </c>
      <c r="BM1802">
        <v>0</v>
      </c>
      <c r="BN1802">
        <v>0</v>
      </c>
      <c r="BO1802">
        <v>0</v>
      </c>
      <c r="BP1802">
        <v>0</v>
      </c>
      <c r="BQ1802">
        <v>0</v>
      </c>
      <c r="BR1802">
        <v>0</v>
      </c>
      <c r="BS1802">
        <v>0</v>
      </c>
      <c r="BT1802">
        <v>0</v>
      </c>
      <c r="BU1802">
        <v>0</v>
      </c>
      <c r="BV1802">
        <v>0</v>
      </c>
      <c r="BW1802">
        <v>0</v>
      </c>
      <c r="BX1802">
        <v>0</v>
      </c>
      <c r="BY1802">
        <v>0</v>
      </c>
      <c r="BZ1802">
        <v>0</v>
      </c>
      <c r="CA1802">
        <v>0</v>
      </c>
      <c r="CB1802">
        <v>0</v>
      </c>
      <c r="CC1802">
        <v>0</v>
      </c>
      <c r="CD1802">
        <v>0</v>
      </c>
      <c r="CE1802">
        <v>0</v>
      </c>
    </row>
    <row r="1803" spans="1:83" x14ac:dyDescent="0.35">
      <c r="A1803" s="9" t="str">
        <f t="shared" si="28"/>
        <v>248500.371.20</v>
      </c>
      <c r="B1803" s="52" t="e">
        <f>+IF(MATCH(A1803,List!H$10:H$145,0),"Targeted")</f>
        <v>#N/A</v>
      </c>
      <c r="C1803" s="65"/>
      <c r="D1803" s="151"/>
      <c r="E1803" s="16" t="s">
        <v>1119</v>
      </c>
      <c r="F1803" s="16" t="s">
        <v>1120</v>
      </c>
      <c r="G1803" s="16" t="s">
        <v>298</v>
      </c>
      <c r="H1803" s="16" t="s">
        <v>1120</v>
      </c>
      <c r="I1803" s="16" t="s">
        <v>3114</v>
      </c>
      <c r="J1803" s="16" t="s">
        <v>3115</v>
      </c>
      <c r="K1803" s="17" t="s">
        <v>63</v>
      </c>
      <c r="L1803" s="18" t="s">
        <v>3101</v>
      </c>
      <c r="M1803" s="195" t="s">
        <v>167</v>
      </c>
      <c r="N1803" s="16" t="s">
        <v>3102</v>
      </c>
      <c r="O1803" s="17" t="s">
        <v>304</v>
      </c>
      <c r="P1803" s="17" t="s">
        <v>305</v>
      </c>
      <c r="Q1803" s="17" t="s">
        <v>306</v>
      </c>
      <c r="R1803">
        <v>0</v>
      </c>
      <c r="S1803">
        <v>0</v>
      </c>
      <c r="T1803">
        <v>0</v>
      </c>
      <c r="U1803">
        <v>0</v>
      </c>
      <c r="V1803">
        <v>0</v>
      </c>
      <c r="W1803">
        <v>0</v>
      </c>
      <c r="X1803">
        <v>0</v>
      </c>
      <c r="Y1803">
        <v>0</v>
      </c>
      <c r="Z1803">
        <v>0</v>
      </c>
      <c r="AA1803">
        <v>0</v>
      </c>
      <c r="AB1803">
        <v>0</v>
      </c>
      <c r="AC1803">
        <v>0</v>
      </c>
      <c r="AD1803">
        <v>0</v>
      </c>
      <c r="AE1803">
        <v>0</v>
      </c>
      <c r="AF1803">
        <v>0</v>
      </c>
      <c r="AG1803" s="19">
        <v>0</v>
      </c>
      <c r="AH1803">
        <v>0</v>
      </c>
      <c r="AI1803">
        <v>0</v>
      </c>
      <c r="AJ1803">
        <v>0</v>
      </c>
      <c r="AK1803">
        <v>0</v>
      </c>
      <c r="AL1803">
        <v>0</v>
      </c>
      <c r="AM1803">
        <v>0</v>
      </c>
      <c r="AN1803">
        <v>0</v>
      </c>
      <c r="AO1803">
        <v>0</v>
      </c>
      <c r="AP1803">
        <v>0</v>
      </c>
      <c r="AQ1803">
        <v>0</v>
      </c>
      <c r="AR1803">
        <v>0</v>
      </c>
      <c r="AS1803">
        <v>0</v>
      </c>
      <c r="AT1803">
        <v>0</v>
      </c>
      <c r="AU1803">
        <v>0</v>
      </c>
      <c r="AV1803">
        <v>0</v>
      </c>
      <c r="AW1803">
        <v>0</v>
      </c>
      <c r="AX1803">
        <v>0</v>
      </c>
      <c r="AY1803">
        <v>0</v>
      </c>
      <c r="AZ1803">
        <v>0</v>
      </c>
      <c r="BA1803">
        <v>0</v>
      </c>
      <c r="BB1803">
        <v>0</v>
      </c>
      <c r="BC1803">
        <v>0</v>
      </c>
      <c r="BD1803">
        <v>0</v>
      </c>
      <c r="BE1803">
        <v>0</v>
      </c>
      <c r="BF1803">
        <v>0</v>
      </c>
      <c r="BG1803">
        <v>0</v>
      </c>
      <c r="BH1803">
        <v>0</v>
      </c>
      <c r="BI1803">
        <v>0</v>
      </c>
      <c r="BJ1803">
        <v>0</v>
      </c>
      <c r="BK1803">
        <v>0</v>
      </c>
      <c r="BL1803">
        <v>0</v>
      </c>
      <c r="BM1803">
        <v>0</v>
      </c>
      <c r="BN1803">
        <v>0</v>
      </c>
      <c r="BO1803">
        <v>0</v>
      </c>
      <c r="BP1803">
        <v>0</v>
      </c>
      <c r="BQ1803">
        <v>-35000</v>
      </c>
      <c r="BR1803">
        <v>-946000</v>
      </c>
      <c r="BS1803">
        <v>-1921000</v>
      </c>
      <c r="BT1803">
        <v>-2363000</v>
      </c>
      <c r="BU1803">
        <v>-2797000</v>
      </c>
      <c r="BV1803">
        <v>-3224000</v>
      </c>
      <c r="BW1803">
        <v>-3611000</v>
      </c>
      <c r="BX1803" s="10">
        <v>-3903000</v>
      </c>
      <c r="BY1803">
        <v>-4238000</v>
      </c>
      <c r="BZ1803">
        <v>-4563000</v>
      </c>
      <c r="CA1803">
        <v>-4408000</v>
      </c>
      <c r="CB1803">
        <v>-3705000</v>
      </c>
      <c r="CC1803">
        <v>-3107000</v>
      </c>
      <c r="CD1803">
        <v>-2659000</v>
      </c>
      <c r="CE1803">
        <v>-2418000</v>
      </c>
    </row>
    <row r="1804" spans="1:83" x14ac:dyDescent="0.35">
      <c r="A1804" s="9" t="str">
        <f t="shared" si="28"/>
        <v>279010.371.20</v>
      </c>
      <c r="B1804" s="52" t="e">
        <f>+IF(MATCH(A1804,List!H$10:H$145,0),"Targeted")</f>
        <v>#N/A</v>
      </c>
      <c r="C1804" s="65"/>
      <c r="D1804" s="151"/>
      <c r="E1804" s="16" t="s">
        <v>1119</v>
      </c>
      <c r="F1804" s="16" t="s">
        <v>1120</v>
      </c>
      <c r="G1804" s="16" t="s">
        <v>298</v>
      </c>
      <c r="H1804" s="16" t="s">
        <v>1120</v>
      </c>
      <c r="I1804" s="16" t="s">
        <v>3116</v>
      </c>
      <c r="J1804" s="16" t="s">
        <v>3117</v>
      </c>
      <c r="K1804" s="17" t="s">
        <v>63</v>
      </c>
      <c r="L1804" s="18" t="s">
        <v>3101</v>
      </c>
      <c r="M1804" s="195" t="s">
        <v>167</v>
      </c>
      <c r="N1804" s="16" t="s">
        <v>3102</v>
      </c>
      <c r="O1804" s="17" t="s">
        <v>304</v>
      </c>
      <c r="P1804" s="17" t="s">
        <v>305</v>
      </c>
      <c r="Q1804" s="17" t="s">
        <v>306</v>
      </c>
      <c r="R1804">
        <v>0</v>
      </c>
      <c r="S1804">
        <v>0</v>
      </c>
      <c r="T1804">
        <v>0</v>
      </c>
      <c r="U1804">
        <v>0</v>
      </c>
      <c r="V1804">
        <v>0</v>
      </c>
      <c r="W1804">
        <v>0</v>
      </c>
      <c r="X1804">
        <v>0</v>
      </c>
      <c r="Y1804">
        <v>0</v>
      </c>
      <c r="Z1804">
        <v>0</v>
      </c>
      <c r="AA1804">
        <v>0</v>
      </c>
      <c r="AB1804">
        <v>0</v>
      </c>
      <c r="AC1804">
        <v>0</v>
      </c>
      <c r="AD1804">
        <v>0</v>
      </c>
      <c r="AE1804">
        <v>0</v>
      </c>
      <c r="AF1804">
        <v>0</v>
      </c>
      <c r="AG1804" s="19">
        <v>0</v>
      </c>
      <c r="AH1804">
        <v>0</v>
      </c>
      <c r="AI1804">
        <v>0</v>
      </c>
      <c r="AJ1804">
        <v>0</v>
      </c>
      <c r="AK1804">
        <v>0</v>
      </c>
      <c r="AL1804">
        <v>0</v>
      </c>
      <c r="AM1804">
        <v>0</v>
      </c>
      <c r="AN1804">
        <v>0</v>
      </c>
      <c r="AO1804">
        <v>0</v>
      </c>
      <c r="AP1804">
        <v>0</v>
      </c>
      <c r="AQ1804">
        <v>0</v>
      </c>
      <c r="AR1804">
        <v>0</v>
      </c>
      <c r="AS1804">
        <v>0</v>
      </c>
      <c r="AT1804">
        <v>0</v>
      </c>
      <c r="AU1804">
        <v>0</v>
      </c>
      <c r="AV1804">
        <v>0</v>
      </c>
      <c r="AW1804">
        <v>0</v>
      </c>
      <c r="AX1804">
        <v>0</v>
      </c>
      <c r="AY1804">
        <v>0</v>
      </c>
      <c r="AZ1804">
        <v>0</v>
      </c>
      <c r="BA1804">
        <v>0</v>
      </c>
      <c r="BB1804">
        <v>0</v>
      </c>
      <c r="BC1804">
        <v>0</v>
      </c>
      <c r="BD1804">
        <v>0</v>
      </c>
      <c r="BE1804">
        <v>0</v>
      </c>
      <c r="BF1804">
        <v>0</v>
      </c>
      <c r="BG1804">
        <v>0</v>
      </c>
      <c r="BH1804">
        <v>0</v>
      </c>
      <c r="BI1804">
        <v>0</v>
      </c>
      <c r="BJ1804">
        <v>0</v>
      </c>
      <c r="BK1804">
        <v>0</v>
      </c>
      <c r="BL1804">
        <v>0</v>
      </c>
      <c r="BM1804">
        <v>-54000</v>
      </c>
      <c r="BN1804">
        <v>-4500000</v>
      </c>
      <c r="BO1804">
        <v>-1214000</v>
      </c>
      <c r="BP1804">
        <v>0</v>
      </c>
      <c r="BQ1804">
        <v>-186000</v>
      </c>
      <c r="BR1804">
        <v>0</v>
      </c>
      <c r="BS1804">
        <v>0</v>
      </c>
      <c r="BT1804">
        <v>0</v>
      </c>
      <c r="BU1804">
        <v>0</v>
      </c>
      <c r="BV1804">
        <v>0</v>
      </c>
      <c r="BW1804">
        <v>0</v>
      </c>
      <c r="BX1804" s="10">
        <v>0</v>
      </c>
      <c r="BY1804">
        <v>0</v>
      </c>
      <c r="BZ1804">
        <v>0</v>
      </c>
      <c r="CA1804">
        <v>0</v>
      </c>
      <c r="CB1804">
        <v>0</v>
      </c>
      <c r="CC1804">
        <v>0</v>
      </c>
      <c r="CD1804">
        <v>0</v>
      </c>
      <c r="CE1804">
        <v>0</v>
      </c>
    </row>
    <row r="1805" spans="1:83" x14ac:dyDescent="0.35">
      <c r="A1805" s="9" t="str">
        <f t="shared" si="28"/>
        <v>279030.371.20</v>
      </c>
      <c r="B1805" s="52" t="e">
        <f>+IF(MATCH(A1805,List!H$10:H$145,0),"Targeted")</f>
        <v>#N/A</v>
      </c>
      <c r="C1805" s="65"/>
      <c r="D1805" s="151"/>
      <c r="E1805" s="16" t="s">
        <v>1119</v>
      </c>
      <c r="F1805" s="16" t="s">
        <v>1120</v>
      </c>
      <c r="G1805" s="16" t="s">
        <v>298</v>
      </c>
      <c r="H1805" s="16" t="s">
        <v>1120</v>
      </c>
      <c r="I1805" s="16" t="s">
        <v>3118</v>
      </c>
      <c r="J1805" s="16" t="s">
        <v>3119</v>
      </c>
      <c r="K1805" s="17" t="s">
        <v>63</v>
      </c>
      <c r="L1805" s="18" t="s">
        <v>3101</v>
      </c>
      <c r="M1805" s="195" t="s">
        <v>167</v>
      </c>
      <c r="N1805" s="16" t="s">
        <v>3102</v>
      </c>
      <c r="O1805" s="17" t="s">
        <v>304</v>
      </c>
      <c r="P1805" s="17" t="s">
        <v>305</v>
      </c>
      <c r="Q1805" s="17" t="s">
        <v>306</v>
      </c>
      <c r="R1805">
        <v>0</v>
      </c>
      <c r="S1805">
        <v>0</v>
      </c>
      <c r="T1805">
        <v>0</v>
      </c>
      <c r="U1805">
        <v>0</v>
      </c>
      <c r="V1805">
        <v>0</v>
      </c>
      <c r="W1805">
        <v>0</v>
      </c>
      <c r="X1805">
        <v>0</v>
      </c>
      <c r="Y1805">
        <v>0</v>
      </c>
      <c r="Z1805">
        <v>0</v>
      </c>
      <c r="AA1805">
        <v>0</v>
      </c>
      <c r="AB1805">
        <v>0</v>
      </c>
      <c r="AC1805">
        <v>0</v>
      </c>
      <c r="AD1805">
        <v>0</v>
      </c>
      <c r="AE1805">
        <v>0</v>
      </c>
      <c r="AF1805">
        <v>0</v>
      </c>
      <c r="AG1805" s="19">
        <v>0</v>
      </c>
      <c r="AH1805">
        <v>0</v>
      </c>
      <c r="AI1805">
        <v>0</v>
      </c>
      <c r="AJ1805">
        <v>0</v>
      </c>
      <c r="AK1805">
        <v>0</v>
      </c>
      <c r="AL1805">
        <v>0</v>
      </c>
      <c r="AM1805">
        <v>0</v>
      </c>
      <c r="AN1805">
        <v>0</v>
      </c>
      <c r="AO1805">
        <v>0</v>
      </c>
      <c r="AP1805">
        <v>0</v>
      </c>
      <c r="AQ1805">
        <v>0</v>
      </c>
      <c r="AR1805">
        <v>0</v>
      </c>
      <c r="AS1805">
        <v>0</v>
      </c>
      <c r="AT1805">
        <v>0</v>
      </c>
      <c r="AU1805">
        <v>0</v>
      </c>
      <c r="AV1805">
        <v>0</v>
      </c>
      <c r="AW1805">
        <v>0</v>
      </c>
      <c r="AX1805">
        <v>0</v>
      </c>
      <c r="AY1805">
        <v>0</v>
      </c>
      <c r="AZ1805">
        <v>0</v>
      </c>
      <c r="BA1805">
        <v>0</v>
      </c>
      <c r="BB1805">
        <v>0</v>
      </c>
      <c r="BC1805">
        <v>0</v>
      </c>
      <c r="BD1805">
        <v>0</v>
      </c>
      <c r="BE1805">
        <v>0</v>
      </c>
      <c r="BF1805">
        <v>0</v>
      </c>
      <c r="BG1805">
        <v>0</v>
      </c>
      <c r="BH1805">
        <v>0</v>
      </c>
      <c r="BI1805">
        <v>0</v>
      </c>
      <c r="BJ1805">
        <v>0</v>
      </c>
      <c r="BK1805">
        <v>0</v>
      </c>
      <c r="BL1805">
        <v>0</v>
      </c>
      <c r="BM1805">
        <v>0</v>
      </c>
      <c r="BN1805">
        <v>0</v>
      </c>
      <c r="BO1805">
        <v>-8392000</v>
      </c>
      <c r="BP1805">
        <v>-467000</v>
      </c>
      <c r="BQ1805">
        <v>-7598000</v>
      </c>
      <c r="BR1805">
        <v>-760000</v>
      </c>
      <c r="BS1805">
        <v>-73000</v>
      </c>
      <c r="BT1805">
        <v>0</v>
      </c>
      <c r="BU1805">
        <v>-17000</v>
      </c>
      <c r="BV1805">
        <v>-38000</v>
      </c>
      <c r="BW1805">
        <v>-98000</v>
      </c>
      <c r="BX1805" s="10">
        <v>-7000</v>
      </c>
      <c r="BY1805">
        <v>-18000</v>
      </c>
      <c r="BZ1805">
        <v>-173000</v>
      </c>
      <c r="CA1805">
        <v>0</v>
      </c>
      <c r="CB1805">
        <v>0</v>
      </c>
      <c r="CC1805">
        <v>0</v>
      </c>
      <c r="CD1805">
        <v>0</v>
      </c>
      <c r="CE1805">
        <v>0</v>
      </c>
    </row>
    <row r="1806" spans="1:83" x14ac:dyDescent="0.35">
      <c r="A1806" s="9" t="str">
        <f t="shared" si="28"/>
        <v>289100.371.86</v>
      </c>
      <c r="B1806" s="52" t="e">
        <f>+IF(MATCH(A1806,List!H$10:H$145,0),"Targeted")</f>
        <v>#N/A</v>
      </c>
      <c r="C1806" s="65"/>
      <c r="D1806" s="151"/>
      <c r="E1806" s="16" t="s">
        <v>1119</v>
      </c>
      <c r="F1806" s="16" t="s">
        <v>1120</v>
      </c>
      <c r="G1806" s="16" t="s">
        <v>298</v>
      </c>
      <c r="H1806" s="16" t="s">
        <v>1120</v>
      </c>
      <c r="I1806" s="16" t="s">
        <v>3120</v>
      </c>
      <c r="J1806" s="16" t="s">
        <v>3121</v>
      </c>
      <c r="K1806" s="17" t="s">
        <v>70</v>
      </c>
      <c r="L1806" s="18" t="s">
        <v>3101</v>
      </c>
      <c r="M1806" s="195" t="s">
        <v>167</v>
      </c>
      <c r="N1806" s="16" t="s">
        <v>3102</v>
      </c>
      <c r="O1806" s="17" t="s">
        <v>304</v>
      </c>
      <c r="P1806" s="17" t="s">
        <v>305</v>
      </c>
      <c r="Q1806" s="17" t="s">
        <v>306</v>
      </c>
      <c r="R1806">
        <v>0</v>
      </c>
      <c r="S1806">
        <v>0</v>
      </c>
      <c r="T1806">
        <v>0</v>
      </c>
      <c r="U1806">
        <v>0</v>
      </c>
      <c r="V1806">
        <v>0</v>
      </c>
      <c r="W1806">
        <v>0</v>
      </c>
      <c r="X1806">
        <v>0</v>
      </c>
      <c r="Y1806">
        <v>0</v>
      </c>
      <c r="Z1806">
        <v>0</v>
      </c>
      <c r="AA1806">
        <v>0</v>
      </c>
      <c r="AB1806">
        <v>0</v>
      </c>
      <c r="AC1806">
        <v>0</v>
      </c>
      <c r="AD1806">
        <v>0</v>
      </c>
      <c r="AE1806">
        <v>0</v>
      </c>
      <c r="AF1806">
        <v>0</v>
      </c>
      <c r="AG1806" s="19">
        <v>0</v>
      </c>
      <c r="AH1806">
        <v>0</v>
      </c>
      <c r="AI1806">
        <v>0</v>
      </c>
      <c r="AJ1806">
        <v>0</v>
      </c>
      <c r="AK1806">
        <v>0</v>
      </c>
      <c r="AL1806">
        <v>0</v>
      </c>
      <c r="AM1806">
        <v>0</v>
      </c>
      <c r="AN1806">
        <v>0</v>
      </c>
      <c r="AO1806">
        <v>0</v>
      </c>
      <c r="AP1806">
        <v>0</v>
      </c>
      <c r="AQ1806">
        <v>0</v>
      </c>
      <c r="AR1806">
        <v>0</v>
      </c>
      <c r="AS1806">
        <v>0</v>
      </c>
      <c r="AT1806">
        <v>0</v>
      </c>
      <c r="AU1806">
        <v>0</v>
      </c>
      <c r="AV1806">
        <v>0</v>
      </c>
      <c r="AW1806">
        <v>0</v>
      </c>
      <c r="AX1806">
        <v>0</v>
      </c>
      <c r="AY1806">
        <v>0</v>
      </c>
      <c r="AZ1806">
        <v>0</v>
      </c>
      <c r="BA1806">
        <v>0</v>
      </c>
      <c r="BB1806">
        <v>0</v>
      </c>
      <c r="BC1806">
        <v>0</v>
      </c>
      <c r="BD1806">
        <v>0</v>
      </c>
      <c r="BE1806">
        <v>0</v>
      </c>
      <c r="BF1806">
        <v>0</v>
      </c>
      <c r="BG1806">
        <v>0</v>
      </c>
      <c r="BH1806">
        <v>0</v>
      </c>
      <c r="BI1806">
        <v>0</v>
      </c>
      <c r="BJ1806">
        <v>0</v>
      </c>
      <c r="BK1806">
        <v>0</v>
      </c>
      <c r="BL1806">
        <v>0</v>
      </c>
      <c r="BM1806">
        <v>0</v>
      </c>
      <c r="BN1806">
        <v>0</v>
      </c>
      <c r="BO1806">
        <v>0</v>
      </c>
      <c r="BP1806">
        <v>0</v>
      </c>
      <c r="BQ1806">
        <v>0</v>
      </c>
      <c r="BR1806">
        <v>0</v>
      </c>
      <c r="BS1806">
        <v>-1000</v>
      </c>
      <c r="BT1806">
        <v>-1000</v>
      </c>
      <c r="BU1806">
        <v>-1000</v>
      </c>
      <c r="BV1806">
        <v>-1000</v>
      </c>
      <c r="BW1806">
        <v>-1000</v>
      </c>
      <c r="BX1806" s="10">
        <v>-1000</v>
      </c>
      <c r="BY1806">
        <v>-1000</v>
      </c>
      <c r="BZ1806">
        <v>-1000</v>
      </c>
      <c r="CA1806">
        <v>-1000</v>
      </c>
      <c r="CB1806">
        <v>-1000</v>
      </c>
      <c r="CC1806">
        <v>-1000</v>
      </c>
      <c r="CD1806">
        <v>-1000</v>
      </c>
      <c r="CE1806">
        <v>-1000</v>
      </c>
    </row>
    <row r="1807" spans="1:83" x14ac:dyDescent="0.35">
      <c r="A1807" s="9" t="str">
        <f t="shared" si="28"/>
        <v>289400.371.20</v>
      </c>
      <c r="B1807" s="52" t="e">
        <f>+IF(MATCH(A1807,List!H$10:H$145,0),"Targeted")</f>
        <v>#N/A</v>
      </c>
      <c r="C1807" s="65"/>
      <c r="D1807" s="151"/>
      <c r="E1807" s="16" t="s">
        <v>1119</v>
      </c>
      <c r="F1807" s="16" t="s">
        <v>1120</v>
      </c>
      <c r="G1807" s="16" t="s">
        <v>298</v>
      </c>
      <c r="H1807" s="16" t="s">
        <v>1120</v>
      </c>
      <c r="I1807" s="16" t="s">
        <v>3122</v>
      </c>
      <c r="J1807" s="16" t="s">
        <v>3123</v>
      </c>
      <c r="K1807" s="17" t="s">
        <v>63</v>
      </c>
      <c r="L1807" s="18" t="s">
        <v>3101</v>
      </c>
      <c r="M1807" s="195" t="s">
        <v>167</v>
      </c>
      <c r="N1807" s="16" t="s">
        <v>3102</v>
      </c>
      <c r="O1807" s="17" t="s">
        <v>304</v>
      </c>
      <c r="P1807" s="17" t="s">
        <v>305</v>
      </c>
      <c r="Q1807" s="17" t="s">
        <v>306</v>
      </c>
      <c r="R1807">
        <v>0</v>
      </c>
      <c r="S1807">
        <v>0</v>
      </c>
      <c r="T1807">
        <v>0</v>
      </c>
      <c r="U1807">
        <v>0</v>
      </c>
      <c r="V1807">
        <v>0</v>
      </c>
      <c r="W1807">
        <v>0</v>
      </c>
      <c r="X1807">
        <v>0</v>
      </c>
      <c r="Y1807">
        <v>0</v>
      </c>
      <c r="Z1807">
        <v>0</v>
      </c>
      <c r="AA1807">
        <v>0</v>
      </c>
      <c r="AB1807">
        <v>0</v>
      </c>
      <c r="AC1807">
        <v>0</v>
      </c>
      <c r="AD1807">
        <v>0</v>
      </c>
      <c r="AE1807">
        <v>0</v>
      </c>
      <c r="AF1807">
        <v>0</v>
      </c>
      <c r="AG1807" s="19">
        <v>0</v>
      </c>
      <c r="AH1807">
        <v>0</v>
      </c>
      <c r="AI1807">
        <v>0</v>
      </c>
      <c r="AJ1807">
        <v>0</v>
      </c>
      <c r="AK1807">
        <v>0</v>
      </c>
      <c r="AL1807">
        <v>0</v>
      </c>
      <c r="AM1807">
        <v>0</v>
      </c>
      <c r="AN1807">
        <v>0</v>
      </c>
      <c r="AO1807">
        <v>0</v>
      </c>
      <c r="AP1807">
        <v>0</v>
      </c>
      <c r="AQ1807">
        <v>0</v>
      </c>
      <c r="AR1807">
        <v>0</v>
      </c>
      <c r="AS1807">
        <v>0</v>
      </c>
      <c r="AT1807">
        <v>0</v>
      </c>
      <c r="AU1807">
        <v>0</v>
      </c>
      <c r="AV1807">
        <v>0</v>
      </c>
      <c r="AW1807">
        <v>0</v>
      </c>
      <c r="AX1807">
        <v>0</v>
      </c>
      <c r="AY1807">
        <v>0</v>
      </c>
      <c r="AZ1807">
        <v>0</v>
      </c>
      <c r="BA1807">
        <v>0</v>
      </c>
      <c r="BB1807">
        <v>0</v>
      </c>
      <c r="BC1807">
        <v>0</v>
      </c>
      <c r="BD1807">
        <v>0</v>
      </c>
      <c r="BE1807">
        <v>0</v>
      </c>
      <c r="BF1807">
        <v>0</v>
      </c>
      <c r="BG1807">
        <v>0</v>
      </c>
      <c r="BH1807">
        <v>0</v>
      </c>
      <c r="BI1807">
        <v>0</v>
      </c>
      <c r="BJ1807">
        <v>0</v>
      </c>
      <c r="BK1807">
        <v>0</v>
      </c>
      <c r="BL1807">
        <v>0</v>
      </c>
      <c r="BM1807">
        <v>0</v>
      </c>
      <c r="BN1807">
        <v>-4336000</v>
      </c>
      <c r="BO1807">
        <v>-12142000</v>
      </c>
      <c r="BP1807">
        <v>-15588000</v>
      </c>
      <c r="BQ1807">
        <v>-18379000</v>
      </c>
      <c r="BR1807">
        <v>-95727000</v>
      </c>
      <c r="BS1807">
        <v>-72472000</v>
      </c>
      <c r="BT1807">
        <v>-20370000</v>
      </c>
      <c r="BU1807">
        <v>-11522000</v>
      </c>
      <c r="BV1807">
        <v>-25349000</v>
      </c>
      <c r="BW1807">
        <v>-9881000</v>
      </c>
      <c r="BX1807" s="10">
        <v>-15279000</v>
      </c>
      <c r="BY1807">
        <v>0</v>
      </c>
      <c r="BZ1807">
        <v>0</v>
      </c>
      <c r="CA1807">
        <v>0</v>
      </c>
      <c r="CB1807">
        <v>0</v>
      </c>
      <c r="CC1807">
        <v>0</v>
      </c>
      <c r="CD1807">
        <v>0</v>
      </c>
      <c r="CE1807">
        <v>0</v>
      </c>
    </row>
    <row r="1808" spans="1:83" x14ac:dyDescent="0.35">
      <c r="A1808" s="9" t="str">
        <f t="shared" si="28"/>
        <v>0125.371.20</v>
      </c>
      <c r="B1808" s="52" t="e">
        <f>+IF(MATCH(A1808,List!H$10:H$145,0),"Targeted")</f>
        <v>#N/A</v>
      </c>
      <c r="C1808" s="65"/>
      <c r="D1808" s="151"/>
      <c r="E1808" s="16" t="s">
        <v>1119</v>
      </c>
      <c r="F1808" s="16" t="s">
        <v>1120</v>
      </c>
      <c r="G1808" s="16" t="s">
        <v>469</v>
      </c>
      <c r="H1808" s="16" t="s">
        <v>1582</v>
      </c>
      <c r="I1808" s="16" t="s">
        <v>3124</v>
      </c>
      <c r="J1808" s="16" t="s">
        <v>3125</v>
      </c>
      <c r="K1808" s="17" t="s">
        <v>63</v>
      </c>
      <c r="L1808" s="18" t="s">
        <v>3101</v>
      </c>
      <c r="M1808" s="195" t="s">
        <v>167</v>
      </c>
      <c r="N1808" s="16" t="s">
        <v>3102</v>
      </c>
      <c r="O1808" s="17" t="s">
        <v>304</v>
      </c>
      <c r="P1808" s="17" t="s">
        <v>305</v>
      </c>
      <c r="Q1808" s="17" t="s">
        <v>306</v>
      </c>
      <c r="R1808">
        <v>0</v>
      </c>
      <c r="S1808">
        <v>0</v>
      </c>
      <c r="T1808">
        <v>0</v>
      </c>
      <c r="U1808">
        <v>0</v>
      </c>
      <c r="V1808">
        <v>0</v>
      </c>
      <c r="W1808">
        <v>0</v>
      </c>
      <c r="X1808">
        <v>0</v>
      </c>
      <c r="Y1808">
        <v>0</v>
      </c>
      <c r="Z1808">
        <v>0</v>
      </c>
      <c r="AA1808">
        <v>0</v>
      </c>
      <c r="AB1808">
        <v>0</v>
      </c>
      <c r="AC1808">
        <v>0</v>
      </c>
      <c r="AD1808">
        <v>0</v>
      </c>
      <c r="AE1808">
        <v>0</v>
      </c>
      <c r="AF1808">
        <v>0</v>
      </c>
      <c r="AG1808" s="19">
        <v>0</v>
      </c>
      <c r="AH1808">
        <v>0</v>
      </c>
      <c r="AI1808">
        <v>0</v>
      </c>
      <c r="AJ1808">
        <v>0</v>
      </c>
      <c r="AK1808">
        <v>0</v>
      </c>
      <c r="AL1808">
        <v>0</v>
      </c>
      <c r="AM1808">
        <v>0</v>
      </c>
      <c r="AN1808">
        <v>0</v>
      </c>
      <c r="AO1808">
        <v>0</v>
      </c>
      <c r="AP1808">
        <v>0</v>
      </c>
      <c r="AQ1808">
        <v>0</v>
      </c>
      <c r="AR1808">
        <v>0</v>
      </c>
      <c r="AS1808">
        <v>0</v>
      </c>
      <c r="AT1808">
        <v>0</v>
      </c>
      <c r="AU1808">
        <v>0</v>
      </c>
      <c r="AV1808">
        <v>0</v>
      </c>
      <c r="AW1808">
        <v>0</v>
      </c>
      <c r="AX1808">
        <v>0</v>
      </c>
      <c r="AY1808">
        <v>0</v>
      </c>
      <c r="AZ1808">
        <v>0</v>
      </c>
      <c r="BA1808">
        <v>0</v>
      </c>
      <c r="BB1808">
        <v>0</v>
      </c>
      <c r="BC1808">
        <v>0</v>
      </c>
      <c r="BD1808">
        <v>0</v>
      </c>
      <c r="BE1808">
        <v>0</v>
      </c>
      <c r="BF1808">
        <v>0</v>
      </c>
      <c r="BG1808">
        <v>0</v>
      </c>
      <c r="BH1808">
        <v>0</v>
      </c>
      <c r="BI1808">
        <v>0</v>
      </c>
      <c r="BJ1808">
        <v>0</v>
      </c>
      <c r="BK1808">
        <v>0</v>
      </c>
      <c r="BL1808">
        <v>0</v>
      </c>
      <c r="BM1808">
        <v>0</v>
      </c>
      <c r="BN1808">
        <v>95600000</v>
      </c>
      <c r="BO1808">
        <v>52600000</v>
      </c>
      <c r="BP1808">
        <v>20766000</v>
      </c>
      <c r="BQ1808">
        <v>18519000</v>
      </c>
      <c r="BR1808">
        <v>0</v>
      </c>
      <c r="BS1808">
        <v>0</v>
      </c>
      <c r="BT1808">
        <v>0</v>
      </c>
      <c r="BU1808">
        <v>0</v>
      </c>
      <c r="BV1808">
        <v>0</v>
      </c>
      <c r="BW1808">
        <v>3999000</v>
      </c>
      <c r="BX1808" s="10">
        <v>0</v>
      </c>
      <c r="BY1808">
        <v>0</v>
      </c>
      <c r="BZ1808">
        <v>0</v>
      </c>
      <c r="CA1808">
        <v>0</v>
      </c>
      <c r="CB1808">
        <v>0</v>
      </c>
      <c r="CC1808">
        <v>0</v>
      </c>
      <c r="CD1808">
        <v>0</v>
      </c>
      <c r="CE1808">
        <v>0</v>
      </c>
    </row>
    <row r="1809" spans="1:83" x14ac:dyDescent="0.35">
      <c r="A1809" s="9" t="str">
        <f t="shared" si="28"/>
        <v>0126.371.20</v>
      </c>
      <c r="B1809" s="52" t="e">
        <f>+IF(MATCH(A1809,List!H$10:H$145,0),"Targeted")</f>
        <v>#N/A</v>
      </c>
      <c r="C1809" s="65"/>
      <c r="D1809" s="151"/>
      <c r="E1809" s="16" t="s">
        <v>1119</v>
      </c>
      <c r="F1809" s="16" t="s">
        <v>1120</v>
      </c>
      <c r="G1809" s="16" t="s">
        <v>469</v>
      </c>
      <c r="H1809" s="16" t="s">
        <v>1582</v>
      </c>
      <c r="I1809" s="16" t="s">
        <v>226</v>
      </c>
      <c r="J1809" s="16" t="s">
        <v>3126</v>
      </c>
      <c r="K1809" s="17" t="s">
        <v>63</v>
      </c>
      <c r="L1809" s="18" t="s">
        <v>3101</v>
      </c>
      <c r="M1809" s="195" t="s">
        <v>167</v>
      </c>
      <c r="N1809" s="16" t="s">
        <v>3102</v>
      </c>
      <c r="O1809" s="17" t="s">
        <v>304</v>
      </c>
      <c r="P1809" s="17" t="s">
        <v>305</v>
      </c>
      <c r="Q1809" s="17" t="s">
        <v>306</v>
      </c>
      <c r="R1809">
        <v>0</v>
      </c>
      <c r="S1809">
        <v>0</v>
      </c>
      <c r="T1809">
        <v>0</v>
      </c>
      <c r="U1809">
        <v>0</v>
      </c>
      <c r="V1809">
        <v>0</v>
      </c>
      <c r="W1809">
        <v>0</v>
      </c>
      <c r="X1809">
        <v>0</v>
      </c>
      <c r="Y1809">
        <v>0</v>
      </c>
      <c r="Z1809">
        <v>0</v>
      </c>
      <c r="AA1809">
        <v>0</v>
      </c>
      <c r="AB1809">
        <v>0</v>
      </c>
      <c r="AC1809">
        <v>0</v>
      </c>
      <c r="AD1809">
        <v>0</v>
      </c>
      <c r="AE1809">
        <v>0</v>
      </c>
      <c r="AF1809">
        <v>0</v>
      </c>
      <c r="AG1809" s="19">
        <v>0</v>
      </c>
      <c r="AH1809">
        <v>0</v>
      </c>
      <c r="AI1809">
        <v>0</v>
      </c>
      <c r="AJ1809">
        <v>0</v>
      </c>
      <c r="AK1809">
        <v>0</v>
      </c>
      <c r="AL1809">
        <v>0</v>
      </c>
      <c r="AM1809">
        <v>0</v>
      </c>
      <c r="AN1809">
        <v>0</v>
      </c>
      <c r="AO1809">
        <v>0</v>
      </c>
      <c r="AP1809">
        <v>0</v>
      </c>
      <c r="AQ1809">
        <v>0</v>
      </c>
      <c r="AR1809">
        <v>0</v>
      </c>
      <c r="AS1809">
        <v>0</v>
      </c>
      <c r="AT1809">
        <v>0</v>
      </c>
      <c r="AU1809">
        <v>0</v>
      </c>
      <c r="AV1809">
        <v>0</v>
      </c>
      <c r="AW1809">
        <v>0</v>
      </c>
      <c r="AX1809">
        <v>0</v>
      </c>
      <c r="AY1809">
        <v>0</v>
      </c>
      <c r="AZ1809">
        <v>0</v>
      </c>
      <c r="BA1809">
        <v>0</v>
      </c>
      <c r="BB1809">
        <v>0</v>
      </c>
      <c r="BC1809">
        <v>0</v>
      </c>
      <c r="BD1809">
        <v>0</v>
      </c>
      <c r="BE1809">
        <v>0</v>
      </c>
      <c r="BF1809">
        <v>0</v>
      </c>
      <c r="BG1809">
        <v>0</v>
      </c>
      <c r="BH1809">
        <v>0</v>
      </c>
      <c r="BI1809">
        <v>0</v>
      </c>
      <c r="BJ1809">
        <v>0</v>
      </c>
      <c r="BK1809">
        <v>0</v>
      </c>
      <c r="BL1809">
        <v>0</v>
      </c>
      <c r="BM1809">
        <v>0</v>
      </c>
      <c r="BN1809">
        <v>12000</v>
      </c>
      <c r="BO1809">
        <v>24000</v>
      </c>
      <c r="BP1809">
        <v>7922000</v>
      </c>
      <c r="BQ1809">
        <v>152000</v>
      </c>
      <c r="BR1809">
        <v>545000</v>
      </c>
      <c r="BS1809">
        <v>4000</v>
      </c>
      <c r="BT1809">
        <v>177000</v>
      </c>
      <c r="BU1809">
        <v>2000</v>
      </c>
      <c r="BV1809">
        <v>1000</v>
      </c>
      <c r="BW1809">
        <v>2000</v>
      </c>
      <c r="BX1809" s="10">
        <v>1000</v>
      </c>
      <c r="BY1809">
        <v>1000</v>
      </c>
      <c r="BZ1809">
        <v>1000</v>
      </c>
      <c r="CA1809">
        <v>1000</v>
      </c>
      <c r="CB1809">
        <v>1000</v>
      </c>
      <c r="CC1809">
        <v>1000</v>
      </c>
      <c r="CD1809">
        <v>1000</v>
      </c>
      <c r="CE1809">
        <v>1000</v>
      </c>
    </row>
    <row r="1810" spans="1:83" x14ac:dyDescent="0.35">
      <c r="A1810" s="9" t="str">
        <f t="shared" si="28"/>
        <v>7018.371.20</v>
      </c>
      <c r="B1810" s="52" t="e">
        <f>+IF(MATCH(A1810,List!H$10:H$145,0),"Targeted")</f>
        <v>#N/A</v>
      </c>
      <c r="C1810" s="65"/>
      <c r="D1810" s="151"/>
      <c r="E1810" s="16" t="s">
        <v>1119</v>
      </c>
      <c r="F1810" s="16" t="s">
        <v>1120</v>
      </c>
      <c r="G1810" s="16" t="s">
        <v>1021</v>
      </c>
      <c r="H1810" s="16" t="s">
        <v>3127</v>
      </c>
      <c r="I1810" s="16" t="s">
        <v>3128</v>
      </c>
      <c r="J1810" s="16" t="s">
        <v>3129</v>
      </c>
      <c r="K1810" s="17" t="s">
        <v>63</v>
      </c>
      <c r="L1810" s="18" t="s">
        <v>3101</v>
      </c>
      <c r="M1810" s="195" t="s">
        <v>167</v>
      </c>
      <c r="N1810" s="16" t="s">
        <v>3102</v>
      </c>
      <c r="O1810" s="17" t="s">
        <v>304</v>
      </c>
      <c r="P1810" s="17" t="s">
        <v>305</v>
      </c>
      <c r="Q1810" s="17" t="s">
        <v>306</v>
      </c>
      <c r="R1810">
        <v>0</v>
      </c>
      <c r="S1810">
        <v>0</v>
      </c>
      <c r="T1810">
        <v>0</v>
      </c>
      <c r="U1810">
        <v>0</v>
      </c>
      <c r="V1810">
        <v>0</v>
      </c>
      <c r="W1810">
        <v>0</v>
      </c>
      <c r="X1810">
        <v>0</v>
      </c>
      <c r="Y1810">
        <v>0</v>
      </c>
      <c r="Z1810">
        <v>0</v>
      </c>
      <c r="AA1810">
        <v>0</v>
      </c>
      <c r="AB1810">
        <v>0</v>
      </c>
      <c r="AC1810">
        <v>0</v>
      </c>
      <c r="AD1810">
        <v>0</v>
      </c>
      <c r="AE1810">
        <v>0</v>
      </c>
      <c r="AF1810">
        <v>0</v>
      </c>
      <c r="AG1810" s="19">
        <v>0</v>
      </c>
      <c r="AH1810">
        <v>0</v>
      </c>
      <c r="AI1810">
        <v>0</v>
      </c>
      <c r="AJ1810">
        <v>0</v>
      </c>
      <c r="AK1810">
        <v>0</v>
      </c>
      <c r="AL1810">
        <v>0</v>
      </c>
      <c r="AM1810">
        <v>0</v>
      </c>
      <c r="AN1810">
        <v>0</v>
      </c>
      <c r="AO1810">
        <v>0</v>
      </c>
      <c r="AP1810">
        <v>60000</v>
      </c>
      <c r="AQ1810">
        <v>-60000</v>
      </c>
      <c r="AR1810">
        <v>0</v>
      </c>
      <c r="AS1810">
        <v>0</v>
      </c>
      <c r="AT1810">
        <v>0</v>
      </c>
      <c r="AU1810">
        <v>0</v>
      </c>
      <c r="AV1810">
        <v>0</v>
      </c>
      <c r="AW1810">
        <v>0</v>
      </c>
      <c r="AX1810">
        <v>0</v>
      </c>
      <c r="AY1810">
        <v>0</v>
      </c>
      <c r="AZ1810">
        <v>0</v>
      </c>
      <c r="BA1810">
        <v>0</v>
      </c>
      <c r="BB1810">
        <v>0</v>
      </c>
      <c r="BC1810">
        <v>0</v>
      </c>
      <c r="BD1810">
        <v>0</v>
      </c>
      <c r="BE1810">
        <v>0</v>
      </c>
      <c r="BF1810">
        <v>0</v>
      </c>
      <c r="BG1810">
        <v>0</v>
      </c>
      <c r="BH1810">
        <v>0</v>
      </c>
      <c r="BI1810">
        <v>0</v>
      </c>
      <c r="BJ1810">
        <v>0</v>
      </c>
      <c r="BK1810">
        <v>0</v>
      </c>
      <c r="BL1810">
        <v>0</v>
      </c>
      <c r="BM1810">
        <v>0</v>
      </c>
      <c r="BN1810">
        <v>0</v>
      </c>
      <c r="BO1810">
        <v>0</v>
      </c>
      <c r="BP1810">
        <v>0</v>
      </c>
      <c r="BQ1810">
        <v>0</v>
      </c>
      <c r="BR1810">
        <v>0</v>
      </c>
      <c r="BS1810">
        <v>0</v>
      </c>
      <c r="BT1810">
        <v>0</v>
      </c>
      <c r="BU1810">
        <v>0</v>
      </c>
      <c r="BV1810">
        <v>0</v>
      </c>
      <c r="BW1810">
        <v>0</v>
      </c>
      <c r="BX1810" s="10">
        <v>0</v>
      </c>
      <c r="BY1810">
        <v>0</v>
      </c>
      <c r="BZ1810">
        <v>0</v>
      </c>
      <c r="CA1810">
        <v>0</v>
      </c>
      <c r="CB1810">
        <v>0</v>
      </c>
      <c r="CC1810">
        <v>0</v>
      </c>
      <c r="CD1810">
        <v>0</v>
      </c>
      <c r="CE1810">
        <v>0</v>
      </c>
    </row>
    <row r="1811" spans="1:83" x14ac:dyDescent="0.35">
      <c r="A1811" s="9" t="str">
        <f t="shared" si="28"/>
        <v>.371.86</v>
      </c>
      <c r="B1811" s="52" t="e">
        <f>+IF(MATCH(A1811,List!H$10:H$145,0),"Targeted")</f>
        <v>#N/A</v>
      </c>
      <c r="C1811" s="65"/>
      <c r="D1811" s="151"/>
      <c r="E1811" s="16" t="s">
        <v>1872</v>
      </c>
      <c r="F1811" s="16" t="s">
        <v>1873</v>
      </c>
      <c r="G1811" s="16" t="s">
        <v>298</v>
      </c>
      <c r="H1811" s="16" t="s">
        <v>1873</v>
      </c>
      <c r="I1811" s="16" t="s">
        <v>299</v>
      </c>
      <c r="J1811" s="16" t="s">
        <v>3130</v>
      </c>
      <c r="K1811" s="17" t="s">
        <v>70</v>
      </c>
      <c r="L1811" s="18" t="s">
        <v>3101</v>
      </c>
      <c r="M1811" s="195" t="s">
        <v>167</v>
      </c>
      <c r="N1811" s="16" t="s">
        <v>3102</v>
      </c>
      <c r="O1811" s="17" t="s">
        <v>304</v>
      </c>
      <c r="P1811" s="17" t="s">
        <v>305</v>
      </c>
      <c r="Q1811" s="17" t="s">
        <v>306</v>
      </c>
      <c r="R1811">
        <v>-15468</v>
      </c>
      <c r="S1811">
        <v>-21511</v>
      </c>
      <c r="T1811">
        <v>-30871</v>
      </c>
      <c r="U1811">
        <v>-15702</v>
      </c>
      <c r="V1811">
        <v>-13373</v>
      </c>
      <c r="W1811">
        <v>-18731</v>
      </c>
      <c r="X1811">
        <v>-12449</v>
      </c>
      <c r="Y1811">
        <v>-12836</v>
      </c>
      <c r="Z1811">
        <v>0</v>
      </c>
      <c r="AA1811">
        <v>0</v>
      </c>
      <c r="AB1811">
        <v>0</v>
      </c>
      <c r="AC1811">
        <v>0</v>
      </c>
      <c r="AD1811">
        <v>0</v>
      </c>
      <c r="AE1811">
        <v>0</v>
      </c>
      <c r="AF1811">
        <v>0</v>
      </c>
      <c r="AG1811" s="19">
        <v>0</v>
      </c>
      <c r="AH1811">
        <v>0</v>
      </c>
      <c r="AI1811">
        <v>0</v>
      </c>
      <c r="AJ1811">
        <v>0</v>
      </c>
      <c r="AK1811">
        <v>0</v>
      </c>
      <c r="AL1811">
        <v>0</v>
      </c>
      <c r="AM1811">
        <v>0</v>
      </c>
      <c r="AN1811">
        <v>0</v>
      </c>
      <c r="AO1811">
        <v>0</v>
      </c>
      <c r="AP1811">
        <v>0</v>
      </c>
      <c r="AQ1811">
        <v>0</v>
      </c>
      <c r="AR1811">
        <v>0</v>
      </c>
      <c r="AS1811">
        <v>0</v>
      </c>
      <c r="AT1811">
        <v>0</v>
      </c>
      <c r="AU1811">
        <v>0</v>
      </c>
      <c r="AV1811">
        <v>0</v>
      </c>
      <c r="AW1811">
        <v>0</v>
      </c>
      <c r="AX1811">
        <v>0</v>
      </c>
      <c r="AY1811">
        <v>0</v>
      </c>
      <c r="AZ1811">
        <v>0</v>
      </c>
      <c r="BA1811">
        <v>0</v>
      </c>
      <c r="BB1811">
        <v>0</v>
      </c>
      <c r="BC1811">
        <v>0</v>
      </c>
      <c r="BD1811">
        <v>0</v>
      </c>
      <c r="BE1811">
        <v>0</v>
      </c>
      <c r="BF1811">
        <v>0</v>
      </c>
      <c r="BG1811">
        <v>0</v>
      </c>
      <c r="BH1811">
        <v>0</v>
      </c>
      <c r="BI1811">
        <v>0</v>
      </c>
      <c r="BJ1811">
        <v>0</v>
      </c>
      <c r="BK1811">
        <v>0</v>
      </c>
      <c r="BL1811">
        <v>0</v>
      </c>
      <c r="BM1811">
        <v>0</v>
      </c>
      <c r="BN1811">
        <v>0</v>
      </c>
      <c r="BO1811">
        <v>0</v>
      </c>
      <c r="BP1811">
        <v>0</v>
      </c>
      <c r="BQ1811">
        <v>0</v>
      </c>
      <c r="BR1811">
        <v>0</v>
      </c>
      <c r="BS1811">
        <v>0</v>
      </c>
      <c r="BT1811">
        <v>0</v>
      </c>
      <c r="BU1811">
        <v>0</v>
      </c>
      <c r="BV1811">
        <v>0</v>
      </c>
      <c r="BW1811">
        <v>0</v>
      </c>
      <c r="BX1811" s="10">
        <v>0</v>
      </c>
      <c r="BY1811">
        <v>0</v>
      </c>
      <c r="BZ1811">
        <v>0</v>
      </c>
      <c r="CA1811">
        <v>0</v>
      </c>
      <c r="CB1811">
        <v>0</v>
      </c>
      <c r="CC1811">
        <v>0</v>
      </c>
      <c r="CD1811">
        <v>0</v>
      </c>
      <c r="CE1811">
        <v>0</v>
      </c>
    </row>
    <row r="1812" spans="1:83" x14ac:dyDescent="0.35">
      <c r="A1812" s="9" t="str">
        <f t="shared" si="28"/>
        <v>269430.371.</v>
      </c>
      <c r="B1812" s="52" t="e">
        <f>+IF(MATCH(A1812,List!H$10:H$145,0),"Targeted")</f>
        <v>#N/A</v>
      </c>
      <c r="C1812" s="65"/>
      <c r="D1812" s="151"/>
      <c r="E1812" s="16" t="s">
        <v>1872</v>
      </c>
      <c r="F1812" s="16" t="s">
        <v>1873</v>
      </c>
      <c r="G1812" s="16" t="s">
        <v>298</v>
      </c>
      <c r="H1812" s="16" t="s">
        <v>1873</v>
      </c>
      <c r="I1812" s="16" t="s">
        <v>3131</v>
      </c>
      <c r="J1812" s="16" t="s">
        <v>3132</v>
      </c>
      <c r="K1812" s="17" t="s">
        <v>299</v>
      </c>
      <c r="L1812" s="18" t="s">
        <v>3101</v>
      </c>
      <c r="M1812" s="195" t="s">
        <v>167</v>
      </c>
      <c r="N1812" s="16" t="s">
        <v>3102</v>
      </c>
      <c r="O1812" s="17" t="s">
        <v>304</v>
      </c>
      <c r="P1812" s="17" t="s">
        <v>305</v>
      </c>
      <c r="Q1812" s="17" t="s">
        <v>306</v>
      </c>
      <c r="R1812">
        <v>0</v>
      </c>
      <c r="S1812">
        <v>0</v>
      </c>
      <c r="T1812">
        <v>0</v>
      </c>
      <c r="U1812">
        <v>0</v>
      </c>
      <c r="V1812">
        <v>0</v>
      </c>
      <c r="W1812">
        <v>0</v>
      </c>
      <c r="X1812">
        <v>0</v>
      </c>
      <c r="Y1812">
        <v>0</v>
      </c>
      <c r="Z1812">
        <v>0</v>
      </c>
      <c r="AA1812">
        <v>0</v>
      </c>
      <c r="AB1812">
        <v>0</v>
      </c>
      <c r="AC1812">
        <v>0</v>
      </c>
      <c r="AD1812">
        <v>0</v>
      </c>
      <c r="AE1812">
        <v>0</v>
      </c>
      <c r="AF1812">
        <v>0</v>
      </c>
      <c r="AG1812" s="19">
        <v>0</v>
      </c>
      <c r="AH1812">
        <v>0</v>
      </c>
      <c r="AI1812">
        <v>0</v>
      </c>
      <c r="AJ1812">
        <v>0</v>
      </c>
      <c r="AK1812">
        <v>0</v>
      </c>
      <c r="AL1812">
        <v>0</v>
      </c>
      <c r="AM1812">
        <v>0</v>
      </c>
      <c r="AN1812">
        <v>0</v>
      </c>
      <c r="AO1812">
        <v>0</v>
      </c>
      <c r="AP1812">
        <v>0</v>
      </c>
      <c r="AQ1812">
        <v>0</v>
      </c>
      <c r="AR1812">
        <v>0</v>
      </c>
      <c r="AS1812">
        <v>0</v>
      </c>
      <c r="AT1812">
        <v>0</v>
      </c>
      <c r="AU1812">
        <v>0</v>
      </c>
      <c r="AV1812">
        <v>0</v>
      </c>
      <c r="AW1812">
        <v>0</v>
      </c>
      <c r="AX1812">
        <v>0</v>
      </c>
      <c r="AY1812">
        <v>0</v>
      </c>
      <c r="AZ1812">
        <v>0</v>
      </c>
      <c r="BA1812">
        <v>0</v>
      </c>
      <c r="BB1812">
        <v>0</v>
      </c>
      <c r="BC1812">
        <v>0</v>
      </c>
      <c r="BD1812">
        <v>0</v>
      </c>
      <c r="BE1812">
        <v>0</v>
      </c>
      <c r="BF1812">
        <v>0</v>
      </c>
      <c r="BG1812">
        <v>0</v>
      </c>
      <c r="BH1812">
        <v>0</v>
      </c>
      <c r="BI1812">
        <v>0</v>
      </c>
      <c r="BJ1812">
        <v>0</v>
      </c>
      <c r="BK1812">
        <v>0</v>
      </c>
      <c r="BL1812">
        <v>0</v>
      </c>
      <c r="BM1812">
        <v>0</v>
      </c>
      <c r="BN1812">
        <v>0</v>
      </c>
      <c r="BO1812">
        <v>0</v>
      </c>
      <c r="BP1812">
        <v>0</v>
      </c>
      <c r="BQ1812">
        <v>0</v>
      </c>
      <c r="BR1812">
        <v>0</v>
      </c>
      <c r="BS1812">
        <v>0</v>
      </c>
      <c r="BT1812">
        <v>0</v>
      </c>
      <c r="BU1812">
        <v>0</v>
      </c>
      <c r="BV1812">
        <v>0</v>
      </c>
      <c r="BW1812">
        <v>0</v>
      </c>
      <c r="BX1812" s="10">
        <v>-2000</v>
      </c>
      <c r="BY1812">
        <v>0</v>
      </c>
      <c r="BZ1812">
        <v>-4000</v>
      </c>
      <c r="CA1812">
        <v>0</v>
      </c>
      <c r="CB1812">
        <v>0</v>
      </c>
      <c r="CC1812">
        <v>0</v>
      </c>
      <c r="CD1812">
        <v>0</v>
      </c>
      <c r="CE1812">
        <v>0</v>
      </c>
    </row>
    <row r="1813" spans="1:83" x14ac:dyDescent="0.35">
      <c r="A1813" s="9" t="str">
        <f t="shared" si="28"/>
        <v>269530.371.</v>
      </c>
      <c r="B1813" s="52" t="e">
        <f>+IF(MATCH(A1813,List!H$10:H$145,0),"Targeted")</f>
        <v>#N/A</v>
      </c>
      <c r="C1813" s="65"/>
      <c r="D1813" s="151"/>
      <c r="E1813" s="16" t="s">
        <v>1872</v>
      </c>
      <c r="F1813" s="16" t="s">
        <v>1873</v>
      </c>
      <c r="G1813" s="16" t="s">
        <v>298</v>
      </c>
      <c r="H1813" s="16" t="s">
        <v>1873</v>
      </c>
      <c r="I1813" s="16" t="s">
        <v>3133</v>
      </c>
      <c r="J1813" s="16" t="s">
        <v>3134</v>
      </c>
      <c r="K1813" s="17" t="s">
        <v>299</v>
      </c>
      <c r="L1813" s="18" t="s">
        <v>3101</v>
      </c>
      <c r="M1813" s="195" t="s">
        <v>167</v>
      </c>
      <c r="N1813" s="16" t="s">
        <v>3102</v>
      </c>
      <c r="O1813" s="17" t="s">
        <v>304</v>
      </c>
      <c r="P1813" s="17" t="s">
        <v>305</v>
      </c>
      <c r="Q1813" s="17" t="s">
        <v>306</v>
      </c>
      <c r="R1813">
        <v>0</v>
      </c>
      <c r="S1813">
        <v>0</v>
      </c>
      <c r="T1813">
        <v>0</v>
      </c>
      <c r="U1813">
        <v>0</v>
      </c>
      <c r="V1813">
        <v>0</v>
      </c>
      <c r="W1813">
        <v>0</v>
      </c>
      <c r="X1813">
        <v>0</v>
      </c>
      <c r="Y1813">
        <v>0</v>
      </c>
      <c r="Z1813">
        <v>0</v>
      </c>
      <c r="AA1813">
        <v>0</v>
      </c>
      <c r="AB1813">
        <v>0</v>
      </c>
      <c r="AC1813">
        <v>0</v>
      </c>
      <c r="AD1813">
        <v>0</v>
      </c>
      <c r="AE1813">
        <v>0</v>
      </c>
      <c r="AF1813">
        <v>0</v>
      </c>
      <c r="AG1813" s="19">
        <v>0</v>
      </c>
      <c r="AH1813">
        <v>0</v>
      </c>
      <c r="AI1813">
        <v>0</v>
      </c>
      <c r="AJ1813">
        <v>0</v>
      </c>
      <c r="AK1813">
        <v>0</v>
      </c>
      <c r="AL1813">
        <v>0</v>
      </c>
      <c r="AM1813">
        <v>0</v>
      </c>
      <c r="AN1813">
        <v>0</v>
      </c>
      <c r="AO1813">
        <v>0</v>
      </c>
      <c r="AP1813">
        <v>0</v>
      </c>
      <c r="AQ1813">
        <v>0</v>
      </c>
      <c r="AR1813">
        <v>0</v>
      </c>
      <c r="AS1813">
        <v>0</v>
      </c>
      <c r="AT1813">
        <v>0</v>
      </c>
      <c r="AU1813">
        <v>0</v>
      </c>
      <c r="AV1813">
        <v>0</v>
      </c>
      <c r="AW1813">
        <v>0</v>
      </c>
      <c r="AX1813">
        <v>0</v>
      </c>
      <c r="AY1813">
        <v>0</v>
      </c>
      <c r="AZ1813">
        <v>0</v>
      </c>
      <c r="BA1813">
        <v>0</v>
      </c>
      <c r="BB1813">
        <v>0</v>
      </c>
      <c r="BC1813">
        <v>0</v>
      </c>
      <c r="BD1813">
        <v>0</v>
      </c>
      <c r="BE1813">
        <v>0</v>
      </c>
      <c r="BF1813">
        <v>0</v>
      </c>
      <c r="BG1813">
        <v>0</v>
      </c>
      <c r="BH1813">
        <v>0</v>
      </c>
      <c r="BI1813">
        <v>0</v>
      </c>
      <c r="BJ1813">
        <v>0</v>
      </c>
      <c r="BK1813">
        <v>0</v>
      </c>
      <c r="BL1813">
        <v>0</v>
      </c>
      <c r="BM1813">
        <v>0</v>
      </c>
      <c r="BN1813">
        <v>0</v>
      </c>
      <c r="BO1813">
        <v>0</v>
      </c>
      <c r="BP1813">
        <v>0</v>
      </c>
      <c r="BQ1813">
        <v>0</v>
      </c>
      <c r="BR1813">
        <v>0</v>
      </c>
      <c r="BS1813">
        <v>0</v>
      </c>
      <c r="BT1813">
        <v>0</v>
      </c>
      <c r="BU1813">
        <v>0</v>
      </c>
      <c r="BV1813">
        <v>0</v>
      </c>
      <c r="BW1813">
        <v>0</v>
      </c>
      <c r="BX1813" s="10">
        <v>0</v>
      </c>
      <c r="BY1813">
        <v>-19000</v>
      </c>
      <c r="BZ1813">
        <v>-1000</v>
      </c>
      <c r="CA1813">
        <v>0</v>
      </c>
      <c r="CB1813">
        <v>0</v>
      </c>
      <c r="CC1813">
        <v>0</v>
      </c>
      <c r="CD1813">
        <v>0</v>
      </c>
      <c r="CE1813">
        <v>0</v>
      </c>
    </row>
    <row r="1814" spans="1:83" x14ac:dyDescent="0.35">
      <c r="A1814" s="9" t="str">
        <f t="shared" si="28"/>
        <v>271910.371.86</v>
      </c>
      <c r="B1814" s="52" t="e">
        <f>+IF(MATCH(A1814,List!H$10:H$145,0),"Targeted")</f>
        <v>#N/A</v>
      </c>
      <c r="C1814" s="65"/>
      <c r="D1814" s="151" t="s">
        <v>7700</v>
      </c>
      <c r="E1814" s="16" t="s">
        <v>1872</v>
      </c>
      <c r="F1814" s="16" t="s">
        <v>1873</v>
      </c>
      <c r="G1814" s="16" t="s">
        <v>298</v>
      </c>
      <c r="H1814" s="16" t="s">
        <v>1873</v>
      </c>
      <c r="I1814" s="16" t="s">
        <v>3135</v>
      </c>
      <c r="J1814" s="16" t="s">
        <v>3136</v>
      </c>
      <c r="K1814" s="17" t="s">
        <v>70</v>
      </c>
      <c r="L1814" s="18" t="s">
        <v>3101</v>
      </c>
      <c r="M1814" s="195" t="s">
        <v>167</v>
      </c>
      <c r="N1814" s="16" t="s">
        <v>3102</v>
      </c>
      <c r="O1814" s="17" t="s">
        <v>346</v>
      </c>
      <c r="P1814" s="17" t="s">
        <v>305</v>
      </c>
      <c r="Q1814" s="17" t="s">
        <v>306</v>
      </c>
      <c r="R1814">
        <v>0</v>
      </c>
      <c r="S1814">
        <v>0</v>
      </c>
      <c r="T1814">
        <v>0</v>
      </c>
      <c r="U1814">
        <v>0</v>
      </c>
      <c r="V1814">
        <v>0</v>
      </c>
      <c r="W1814">
        <v>0</v>
      </c>
      <c r="X1814">
        <v>0</v>
      </c>
      <c r="Y1814">
        <v>0</v>
      </c>
      <c r="Z1814">
        <v>0</v>
      </c>
      <c r="AA1814">
        <v>0</v>
      </c>
      <c r="AB1814">
        <v>0</v>
      </c>
      <c r="AC1814">
        <v>0</v>
      </c>
      <c r="AD1814">
        <v>0</v>
      </c>
      <c r="AE1814">
        <v>0</v>
      </c>
      <c r="AF1814">
        <v>0</v>
      </c>
      <c r="AG1814" s="19">
        <v>0</v>
      </c>
      <c r="AH1814">
        <v>0</v>
      </c>
      <c r="AI1814">
        <v>0</v>
      </c>
      <c r="AJ1814">
        <v>0</v>
      </c>
      <c r="AK1814">
        <v>0</v>
      </c>
      <c r="AL1814">
        <v>0</v>
      </c>
      <c r="AM1814">
        <v>0</v>
      </c>
      <c r="AN1814">
        <v>0</v>
      </c>
      <c r="AO1814">
        <v>0</v>
      </c>
      <c r="AP1814">
        <v>0</v>
      </c>
      <c r="AQ1814">
        <v>0</v>
      </c>
      <c r="AR1814">
        <v>0</v>
      </c>
      <c r="AS1814">
        <v>0</v>
      </c>
      <c r="AT1814">
        <v>0</v>
      </c>
      <c r="AU1814">
        <v>0</v>
      </c>
      <c r="AV1814">
        <v>0</v>
      </c>
      <c r="AW1814">
        <v>0</v>
      </c>
      <c r="AX1814">
        <v>0</v>
      </c>
      <c r="AY1814">
        <v>-119048</v>
      </c>
      <c r="AZ1814">
        <v>-126000</v>
      </c>
      <c r="BA1814">
        <v>0</v>
      </c>
      <c r="BB1814">
        <v>-142000</v>
      </c>
      <c r="BC1814">
        <v>0</v>
      </c>
      <c r="BD1814">
        <v>-159000</v>
      </c>
      <c r="BE1814">
        <v>-62000</v>
      </c>
      <c r="BF1814">
        <v>-103000</v>
      </c>
      <c r="BG1814">
        <v>-363000</v>
      </c>
      <c r="BH1814">
        <v>-270000</v>
      </c>
      <c r="BI1814">
        <v>-281000</v>
      </c>
      <c r="BJ1814">
        <v>0</v>
      </c>
      <c r="BK1814">
        <v>-495000</v>
      </c>
      <c r="BL1814">
        <v>-1013000</v>
      </c>
      <c r="BM1814">
        <v>-612000</v>
      </c>
      <c r="BN1814">
        <v>-146000</v>
      </c>
      <c r="BO1814">
        <v>-455000</v>
      </c>
      <c r="BP1814">
        <v>-492000</v>
      </c>
      <c r="BQ1814">
        <v>-395000</v>
      </c>
      <c r="BR1814">
        <v>-913000</v>
      </c>
      <c r="BS1814">
        <v>-608000</v>
      </c>
      <c r="BT1814">
        <v>-521000</v>
      </c>
      <c r="BU1814">
        <v>-531000</v>
      </c>
      <c r="BV1814">
        <v>-676000</v>
      </c>
      <c r="BW1814">
        <v>-750000</v>
      </c>
      <c r="BX1814">
        <v>-504000</v>
      </c>
      <c r="BY1814">
        <v>-678000</v>
      </c>
      <c r="BZ1814">
        <v>-937000</v>
      </c>
      <c r="CA1814">
        <v>-940000</v>
      </c>
      <c r="CB1814">
        <v>-960000</v>
      </c>
      <c r="CC1814">
        <v>-981000</v>
      </c>
      <c r="CD1814">
        <v>-1002000</v>
      </c>
      <c r="CE1814">
        <v>-1025000</v>
      </c>
    </row>
    <row r="1815" spans="1:83" x14ac:dyDescent="0.35">
      <c r="A1815" s="9" t="str">
        <f t="shared" si="28"/>
        <v>271910.371.86</v>
      </c>
      <c r="B1815" s="52" t="e">
        <f>+IF(MATCH(A1815,List!H$10:H$145,0),"Targeted")</f>
        <v>#N/A</v>
      </c>
      <c r="C1815" s="65"/>
      <c r="D1815" s="151"/>
      <c r="E1815" s="16" t="s">
        <v>1872</v>
      </c>
      <c r="F1815" s="16" t="s">
        <v>1873</v>
      </c>
      <c r="G1815" s="16" t="s">
        <v>298</v>
      </c>
      <c r="H1815" s="16" t="s">
        <v>1873</v>
      </c>
      <c r="I1815" s="16" t="s">
        <v>3135</v>
      </c>
      <c r="J1815" s="16" t="s">
        <v>3136</v>
      </c>
      <c r="K1815" s="17" t="s">
        <v>70</v>
      </c>
      <c r="L1815" s="18" t="s">
        <v>3101</v>
      </c>
      <c r="M1815" s="195" t="s">
        <v>167</v>
      </c>
      <c r="N1815" s="16" t="s">
        <v>3102</v>
      </c>
      <c r="O1815" s="17" t="s">
        <v>304</v>
      </c>
      <c r="P1815" s="17" t="s">
        <v>305</v>
      </c>
      <c r="Q1815" s="17" t="s">
        <v>306</v>
      </c>
      <c r="R1815">
        <v>0</v>
      </c>
      <c r="S1815">
        <v>0</v>
      </c>
      <c r="T1815">
        <v>0</v>
      </c>
      <c r="U1815">
        <v>0</v>
      </c>
      <c r="V1815">
        <v>0</v>
      </c>
      <c r="W1815">
        <v>0</v>
      </c>
      <c r="X1815">
        <v>0</v>
      </c>
      <c r="Y1815">
        <v>0</v>
      </c>
      <c r="Z1815">
        <v>0</v>
      </c>
      <c r="AA1815">
        <v>0</v>
      </c>
      <c r="AB1815">
        <v>0</v>
      </c>
      <c r="AC1815">
        <v>0</v>
      </c>
      <c r="AD1815">
        <v>0</v>
      </c>
      <c r="AE1815">
        <v>0</v>
      </c>
      <c r="AF1815">
        <v>0</v>
      </c>
      <c r="AG1815" s="19">
        <v>0</v>
      </c>
      <c r="AH1815">
        <v>0</v>
      </c>
      <c r="AI1815">
        <v>0</v>
      </c>
      <c r="AJ1815">
        <v>0</v>
      </c>
      <c r="AK1815">
        <v>0</v>
      </c>
      <c r="AL1815">
        <v>0</v>
      </c>
      <c r="AM1815">
        <v>0</v>
      </c>
      <c r="AN1815">
        <v>0</v>
      </c>
      <c r="AO1815">
        <v>0</v>
      </c>
      <c r="AP1815">
        <v>0</v>
      </c>
      <c r="AQ1815">
        <v>0</v>
      </c>
      <c r="AR1815">
        <v>0</v>
      </c>
      <c r="AS1815">
        <v>0</v>
      </c>
      <c r="AT1815">
        <v>0</v>
      </c>
      <c r="AU1815">
        <v>0</v>
      </c>
      <c r="AV1815">
        <v>0</v>
      </c>
      <c r="AW1815">
        <v>0</v>
      </c>
      <c r="AX1815">
        <v>0</v>
      </c>
      <c r="AY1815">
        <v>-476000</v>
      </c>
      <c r="AZ1815">
        <v>-399000</v>
      </c>
      <c r="BA1815">
        <v>-721000</v>
      </c>
      <c r="BB1815">
        <v>-465000</v>
      </c>
      <c r="BC1815">
        <v>-730000</v>
      </c>
      <c r="BD1815">
        <v>0</v>
      </c>
      <c r="BE1815">
        <v>0</v>
      </c>
      <c r="BF1815">
        <v>0</v>
      </c>
      <c r="BG1815">
        <v>-88000</v>
      </c>
      <c r="BH1815">
        <v>0</v>
      </c>
      <c r="BI1815">
        <v>0</v>
      </c>
      <c r="BJ1815">
        <v>-266000</v>
      </c>
      <c r="BK1815">
        <v>-2000</v>
      </c>
      <c r="BL1815">
        <v>0</v>
      </c>
      <c r="BM1815">
        <v>-2000</v>
      </c>
      <c r="BN1815">
        <v>-18000</v>
      </c>
      <c r="BO1815">
        <v>0</v>
      </c>
      <c r="BP1815">
        <v>0</v>
      </c>
      <c r="BQ1815">
        <v>0</v>
      </c>
      <c r="BR1815">
        <v>0</v>
      </c>
      <c r="BS1815">
        <v>0</v>
      </c>
      <c r="BT1815">
        <v>0</v>
      </c>
      <c r="BU1815">
        <v>0</v>
      </c>
      <c r="BV1815">
        <v>0</v>
      </c>
      <c r="BW1815">
        <v>0</v>
      </c>
      <c r="BX1815" s="10">
        <v>0</v>
      </c>
      <c r="BY1815">
        <v>0</v>
      </c>
      <c r="BZ1815">
        <v>0</v>
      </c>
      <c r="CA1815">
        <v>0</v>
      </c>
      <c r="CB1815">
        <v>0</v>
      </c>
      <c r="CC1815">
        <v>0</v>
      </c>
      <c r="CD1815">
        <v>0</v>
      </c>
      <c r="CE1815">
        <v>0</v>
      </c>
    </row>
    <row r="1816" spans="1:83" x14ac:dyDescent="0.35">
      <c r="A1816" s="9" t="str">
        <f t="shared" si="28"/>
        <v>271930.371.86</v>
      </c>
      <c r="B1816" s="52" t="e">
        <f>+IF(MATCH(A1816,List!H$10:H$145,0),"Targeted")</f>
        <v>#N/A</v>
      </c>
      <c r="C1816" s="65"/>
      <c r="D1816" s="151"/>
      <c r="E1816" s="16" t="s">
        <v>1872</v>
      </c>
      <c r="F1816" s="16" t="s">
        <v>1873</v>
      </c>
      <c r="G1816" s="16" t="s">
        <v>298</v>
      </c>
      <c r="H1816" s="16" t="s">
        <v>1873</v>
      </c>
      <c r="I1816" s="16" t="s">
        <v>3137</v>
      </c>
      <c r="J1816" s="16" t="s">
        <v>3138</v>
      </c>
      <c r="K1816" s="17" t="s">
        <v>70</v>
      </c>
      <c r="L1816" s="18" t="s">
        <v>3101</v>
      </c>
      <c r="M1816" s="195" t="s">
        <v>167</v>
      </c>
      <c r="N1816" s="16" t="s">
        <v>3102</v>
      </c>
      <c r="O1816" s="17" t="s">
        <v>304</v>
      </c>
      <c r="P1816" s="17" t="s">
        <v>305</v>
      </c>
      <c r="Q1816" s="17" t="s">
        <v>306</v>
      </c>
      <c r="R1816">
        <v>0</v>
      </c>
      <c r="S1816">
        <v>0</v>
      </c>
      <c r="T1816">
        <v>0</v>
      </c>
      <c r="U1816">
        <v>0</v>
      </c>
      <c r="V1816">
        <v>0</v>
      </c>
      <c r="W1816">
        <v>0</v>
      </c>
      <c r="X1816">
        <v>0</v>
      </c>
      <c r="Y1816">
        <v>0</v>
      </c>
      <c r="Z1816">
        <v>0</v>
      </c>
      <c r="AA1816">
        <v>0</v>
      </c>
      <c r="AB1816">
        <v>0</v>
      </c>
      <c r="AC1816">
        <v>0</v>
      </c>
      <c r="AD1816">
        <v>0</v>
      </c>
      <c r="AE1816">
        <v>0</v>
      </c>
      <c r="AF1816">
        <v>0</v>
      </c>
      <c r="AG1816" s="19">
        <v>0</v>
      </c>
      <c r="AH1816">
        <v>0</v>
      </c>
      <c r="AI1816">
        <v>0</v>
      </c>
      <c r="AJ1816">
        <v>0</v>
      </c>
      <c r="AK1816">
        <v>0</v>
      </c>
      <c r="AL1816">
        <v>0</v>
      </c>
      <c r="AM1816">
        <v>0</v>
      </c>
      <c r="AN1816">
        <v>0</v>
      </c>
      <c r="AO1816">
        <v>0</v>
      </c>
      <c r="AP1816">
        <v>0</v>
      </c>
      <c r="AQ1816">
        <v>0</v>
      </c>
      <c r="AR1816">
        <v>0</v>
      </c>
      <c r="AS1816">
        <v>0</v>
      </c>
      <c r="AT1816">
        <v>0</v>
      </c>
      <c r="AU1816">
        <v>0</v>
      </c>
      <c r="AV1816">
        <v>0</v>
      </c>
      <c r="AW1816">
        <v>0</v>
      </c>
      <c r="AX1816">
        <v>-33734</v>
      </c>
      <c r="AY1816">
        <v>-174602</v>
      </c>
      <c r="AZ1816">
        <v>0</v>
      </c>
      <c r="BA1816">
        <v>-110000</v>
      </c>
      <c r="BB1816">
        <v>-25000</v>
      </c>
      <c r="BC1816">
        <v>-333000</v>
      </c>
      <c r="BD1816">
        <v>-154000</v>
      </c>
      <c r="BE1816">
        <v>0</v>
      </c>
      <c r="BF1816">
        <v>-517000</v>
      </c>
      <c r="BG1816">
        <v>-1542000</v>
      </c>
      <c r="BH1816">
        <v>-1102000</v>
      </c>
      <c r="BI1816">
        <v>-138000</v>
      </c>
      <c r="BJ1816">
        <v>-208000</v>
      </c>
      <c r="BK1816">
        <v>-180000</v>
      </c>
      <c r="BL1816">
        <v>-1746000</v>
      </c>
      <c r="BM1816">
        <v>-897000</v>
      </c>
      <c r="BN1816">
        <v>-19000</v>
      </c>
      <c r="BO1816">
        <v>-164000</v>
      </c>
      <c r="BP1816">
        <v>-542000</v>
      </c>
      <c r="BQ1816">
        <v>-2216000</v>
      </c>
      <c r="BR1816">
        <v>-529000</v>
      </c>
      <c r="BS1816">
        <v>-2060000</v>
      </c>
      <c r="BT1816">
        <v>-2276000</v>
      </c>
      <c r="BU1816">
        <v>-1468000</v>
      </c>
      <c r="BV1816">
        <v>-402000</v>
      </c>
      <c r="BW1816">
        <v>-433000</v>
      </c>
      <c r="BX1816" s="10">
        <v>-1676000</v>
      </c>
      <c r="BY1816">
        <v>-3719000</v>
      </c>
      <c r="BZ1816">
        <v>-2393000</v>
      </c>
      <c r="CA1816">
        <v>0</v>
      </c>
      <c r="CB1816">
        <v>0</v>
      </c>
      <c r="CC1816">
        <v>0</v>
      </c>
      <c r="CD1816">
        <v>0</v>
      </c>
      <c r="CE1816">
        <v>0</v>
      </c>
    </row>
    <row r="1817" spans="1:83" x14ac:dyDescent="0.35">
      <c r="A1817" s="9" t="str">
        <f t="shared" si="28"/>
        <v>274330.371.86</v>
      </c>
      <c r="B1817" s="52" t="e">
        <f>+IF(MATCH(A1817,List!H$10:H$145,0),"Targeted")</f>
        <v>#N/A</v>
      </c>
      <c r="C1817" s="65"/>
      <c r="D1817" s="151"/>
      <c r="E1817" s="16" t="s">
        <v>1872</v>
      </c>
      <c r="F1817" s="16" t="s">
        <v>1873</v>
      </c>
      <c r="G1817" s="16" t="s">
        <v>298</v>
      </c>
      <c r="H1817" s="16" t="s">
        <v>1873</v>
      </c>
      <c r="I1817" s="16" t="s">
        <v>3139</v>
      </c>
      <c r="J1817" s="16" t="s">
        <v>3140</v>
      </c>
      <c r="K1817" s="17" t="s">
        <v>70</v>
      </c>
      <c r="L1817" s="18" t="s">
        <v>3101</v>
      </c>
      <c r="M1817" s="195" t="s">
        <v>167</v>
      </c>
      <c r="N1817" s="16" t="s">
        <v>3102</v>
      </c>
      <c r="O1817" s="17" t="s">
        <v>304</v>
      </c>
      <c r="P1817" s="17" t="s">
        <v>305</v>
      </c>
      <c r="Q1817" s="17" t="s">
        <v>306</v>
      </c>
      <c r="R1817">
        <v>0</v>
      </c>
      <c r="S1817">
        <v>0</v>
      </c>
      <c r="T1817">
        <v>0</v>
      </c>
      <c r="U1817">
        <v>0</v>
      </c>
      <c r="V1817">
        <v>0</v>
      </c>
      <c r="W1817">
        <v>0</v>
      </c>
      <c r="X1817">
        <v>0</v>
      </c>
      <c r="Y1817">
        <v>0</v>
      </c>
      <c r="Z1817">
        <v>0</v>
      </c>
      <c r="AA1817">
        <v>0</v>
      </c>
      <c r="AB1817">
        <v>0</v>
      </c>
      <c r="AC1817">
        <v>0</v>
      </c>
      <c r="AD1817">
        <v>0</v>
      </c>
      <c r="AE1817">
        <v>0</v>
      </c>
      <c r="AF1817">
        <v>0</v>
      </c>
      <c r="AG1817" s="19">
        <v>0</v>
      </c>
      <c r="AH1817">
        <v>0</v>
      </c>
      <c r="AI1817">
        <v>0</v>
      </c>
      <c r="AJ1817">
        <v>0</v>
      </c>
      <c r="AK1817">
        <v>0</v>
      </c>
      <c r="AL1817">
        <v>0</v>
      </c>
      <c r="AM1817">
        <v>0</v>
      </c>
      <c r="AN1817">
        <v>0</v>
      </c>
      <c r="AO1817">
        <v>0</v>
      </c>
      <c r="AP1817">
        <v>0</v>
      </c>
      <c r="AQ1817">
        <v>0</v>
      </c>
      <c r="AR1817">
        <v>0</v>
      </c>
      <c r="AS1817">
        <v>0</v>
      </c>
      <c r="AT1817">
        <v>0</v>
      </c>
      <c r="AU1817">
        <v>0</v>
      </c>
      <c r="AV1817">
        <v>0</v>
      </c>
      <c r="AW1817">
        <v>0</v>
      </c>
      <c r="AX1817">
        <v>0</v>
      </c>
      <c r="AY1817">
        <v>0</v>
      </c>
      <c r="AZ1817">
        <v>0</v>
      </c>
      <c r="BA1817">
        <v>0</v>
      </c>
      <c r="BB1817">
        <v>0</v>
      </c>
      <c r="BC1817">
        <v>0</v>
      </c>
      <c r="BD1817">
        <v>0</v>
      </c>
      <c r="BE1817">
        <v>0</v>
      </c>
      <c r="BF1817">
        <v>-6000</v>
      </c>
      <c r="BG1817">
        <v>0</v>
      </c>
      <c r="BH1817">
        <v>-1000</v>
      </c>
      <c r="BI1817">
        <v>0</v>
      </c>
      <c r="BJ1817">
        <v>-4000</v>
      </c>
      <c r="BK1817">
        <v>-1000</v>
      </c>
      <c r="BL1817">
        <v>-1000</v>
      </c>
      <c r="BM1817">
        <v>-6000</v>
      </c>
      <c r="BN1817">
        <v>-8000</v>
      </c>
      <c r="BO1817">
        <v>-8000</v>
      </c>
      <c r="BP1817">
        <v>-4000</v>
      </c>
      <c r="BQ1817">
        <v>-1000</v>
      </c>
      <c r="BR1817">
        <v>-12000</v>
      </c>
      <c r="BS1817">
        <v>-6000</v>
      </c>
      <c r="BT1817">
        <v>-21000</v>
      </c>
      <c r="BU1817">
        <v>-1000</v>
      </c>
      <c r="BV1817">
        <v>-21000</v>
      </c>
      <c r="BW1817">
        <v>-12000</v>
      </c>
      <c r="BX1817" s="10">
        <v>-90000</v>
      </c>
      <c r="BY1817">
        <v>-34000</v>
      </c>
      <c r="BZ1817">
        <v>-17000</v>
      </c>
      <c r="CA1817">
        <v>0</v>
      </c>
      <c r="CB1817">
        <v>0</v>
      </c>
      <c r="CC1817">
        <v>0</v>
      </c>
      <c r="CD1817">
        <v>0</v>
      </c>
      <c r="CE1817">
        <v>0</v>
      </c>
    </row>
    <row r="1818" spans="1:83" x14ac:dyDescent="0.35">
      <c r="A1818" s="9" t="str">
        <f t="shared" si="28"/>
        <v>276230.371.86</v>
      </c>
      <c r="B1818" s="52" t="e">
        <f>+IF(MATCH(A1818,List!H$10:H$145,0),"Targeted")</f>
        <v>#N/A</v>
      </c>
      <c r="C1818" s="65"/>
      <c r="D1818" s="151"/>
      <c r="E1818" s="16" t="s">
        <v>1872</v>
      </c>
      <c r="F1818" s="16" t="s">
        <v>1873</v>
      </c>
      <c r="G1818" s="16" t="s">
        <v>298</v>
      </c>
      <c r="H1818" s="16" t="s">
        <v>1873</v>
      </c>
      <c r="I1818" s="16" t="s">
        <v>3141</v>
      </c>
      <c r="J1818" s="16" t="s">
        <v>3142</v>
      </c>
      <c r="K1818" s="17" t="s">
        <v>70</v>
      </c>
      <c r="L1818" s="18" t="s">
        <v>3101</v>
      </c>
      <c r="M1818" s="195" t="s">
        <v>167</v>
      </c>
      <c r="N1818" s="16" t="s">
        <v>3102</v>
      </c>
      <c r="O1818" s="17" t="s">
        <v>304</v>
      </c>
      <c r="P1818" s="17" t="s">
        <v>305</v>
      </c>
      <c r="Q1818" s="17" t="s">
        <v>306</v>
      </c>
      <c r="R1818">
        <v>0</v>
      </c>
      <c r="S1818">
        <v>0</v>
      </c>
      <c r="T1818">
        <v>0</v>
      </c>
      <c r="U1818">
        <v>0</v>
      </c>
      <c r="V1818">
        <v>0</v>
      </c>
      <c r="W1818">
        <v>0</v>
      </c>
      <c r="X1818">
        <v>0</v>
      </c>
      <c r="Y1818">
        <v>0</v>
      </c>
      <c r="Z1818">
        <v>0</v>
      </c>
      <c r="AA1818">
        <v>0</v>
      </c>
      <c r="AB1818">
        <v>0</v>
      </c>
      <c r="AC1818">
        <v>0</v>
      </c>
      <c r="AD1818">
        <v>0</v>
      </c>
      <c r="AE1818">
        <v>0</v>
      </c>
      <c r="AF1818">
        <v>0</v>
      </c>
      <c r="AG1818" s="19">
        <v>0</v>
      </c>
      <c r="AH1818">
        <v>0</v>
      </c>
      <c r="AI1818">
        <v>0</v>
      </c>
      <c r="AJ1818">
        <v>0</v>
      </c>
      <c r="AK1818">
        <v>0</v>
      </c>
      <c r="AL1818">
        <v>0</v>
      </c>
      <c r="AM1818">
        <v>0</v>
      </c>
      <c r="AN1818">
        <v>0</v>
      </c>
      <c r="AO1818">
        <v>0</v>
      </c>
      <c r="AP1818">
        <v>0</v>
      </c>
      <c r="AQ1818">
        <v>0</v>
      </c>
      <c r="AR1818">
        <v>0</v>
      </c>
      <c r="AS1818">
        <v>0</v>
      </c>
      <c r="AT1818">
        <v>0</v>
      </c>
      <c r="AU1818">
        <v>0</v>
      </c>
      <c r="AV1818">
        <v>0</v>
      </c>
      <c r="AW1818">
        <v>0</v>
      </c>
      <c r="AX1818">
        <v>0</v>
      </c>
      <c r="AY1818">
        <v>0</v>
      </c>
      <c r="AZ1818">
        <v>0</v>
      </c>
      <c r="BA1818">
        <v>0</v>
      </c>
      <c r="BB1818">
        <v>0</v>
      </c>
      <c r="BC1818">
        <v>0</v>
      </c>
      <c r="BD1818">
        <v>0</v>
      </c>
      <c r="BE1818">
        <v>0</v>
      </c>
      <c r="BF1818">
        <v>0</v>
      </c>
      <c r="BG1818">
        <v>0</v>
      </c>
      <c r="BH1818">
        <v>-1000</v>
      </c>
      <c r="BI1818">
        <v>0</v>
      </c>
      <c r="BJ1818">
        <v>0</v>
      </c>
      <c r="BK1818">
        <v>-2000</v>
      </c>
      <c r="BL1818">
        <v>-7000</v>
      </c>
      <c r="BM1818">
        <v>-3000</v>
      </c>
      <c r="BN1818">
        <v>-2000</v>
      </c>
      <c r="BO1818">
        <v>-3000</v>
      </c>
      <c r="BP1818">
        <v>-3000</v>
      </c>
      <c r="BQ1818">
        <v>-3000</v>
      </c>
      <c r="BR1818">
        <v>-3000</v>
      </c>
      <c r="BS1818">
        <v>0</v>
      </c>
      <c r="BT1818">
        <v>0</v>
      </c>
      <c r="BU1818">
        <v>-5000</v>
      </c>
      <c r="BV1818">
        <v>-3000</v>
      </c>
      <c r="BW1818">
        <v>-6000</v>
      </c>
      <c r="BX1818" s="10">
        <v>-14000</v>
      </c>
      <c r="BY1818">
        <v>-2000</v>
      </c>
      <c r="BZ1818">
        <v>-1000</v>
      </c>
      <c r="CA1818">
        <v>0</v>
      </c>
      <c r="CB1818">
        <v>0</v>
      </c>
      <c r="CC1818">
        <v>0</v>
      </c>
      <c r="CD1818">
        <v>0</v>
      </c>
      <c r="CE1818">
        <v>0</v>
      </c>
    </row>
    <row r="1819" spans="1:83" x14ac:dyDescent="0.35">
      <c r="A1819" s="9" t="str">
        <f t="shared" si="28"/>
        <v>277330.371.86</v>
      </c>
      <c r="B1819" s="52" t="e">
        <f>+IF(MATCH(A1819,List!H$10:H$145,0),"Targeted")</f>
        <v>#N/A</v>
      </c>
      <c r="C1819" s="65"/>
      <c r="D1819" s="151"/>
      <c r="E1819" s="16" t="s">
        <v>1872</v>
      </c>
      <c r="F1819" s="16" t="s">
        <v>1873</v>
      </c>
      <c r="G1819" s="16" t="s">
        <v>298</v>
      </c>
      <c r="H1819" s="16" t="s">
        <v>1873</v>
      </c>
      <c r="I1819" s="16" t="s">
        <v>3143</v>
      </c>
      <c r="J1819" s="16" t="s">
        <v>3144</v>
      </c>
      <c r="K1819" s="17" t="s">
        <v>70</v>
      </c>
      <c r="L1819" s="18" t="s">
        <v>3101</v>
      </c>
      <c r="M1819" s="195" t="s">
        <v>167</v>
      </c>
      <c r="N1819" s="16" t="s">
        <v>3102</v>
      </c>
      <c r="O1819" s="17" t="s">
        <v>304</v>
      </c>
      <c r="P1819" s="17" t="s">
        <v>305</v>
      </c>
      <c r="Q1819" s="17" t="s">
        <v>306</v>
      </c>
      <c r="R1819">
        <v>0</v>
      </c>
      <c r="S1819">
        <v>0</v>
      </c>
      <c r="T1819">
        <v>0</v>
      </c>
      <c r="U1819">
        <v>0</v>
      </c>
      <c r="V1819">
        <v>0</v>
      </c>
      <c r="W1819">
        <v>0</v>
      </c>
      <c r="X1819">
        <v>0</v>
      </c>
      <c r="Y1819">
        <v>0</v>
      </c>
      <c r="Z1819">
        <v>0</v>
      </c>
      <c r="AA1819">
        <v>0</v>
      </c>
      <c r="AB1819">
        <v>0</v>
      </c>
      <c r="AC1819">
        <v>0</v>
      </c>
      <c r="AD1819">
        <v>0</v>
      </c>
      <c r="AE1819">
        <v>0</v>
      </c>
      <c r="AF1819">
        <v>0</v>
      </c>
      <c r="AG1819" s="19">
        <v>0</v>
      </c>
      <c r="AH1819">
        <v>0</v>
      </c>
      <c r="AI1819">
        <v>0</v>
      </c>
      <c r="AJ1819">
        <v>0</v>
      </c>
      <c r="AK1819">
        <v>0</v>
      </c>
      <c r="AL1819">
        <v>0</v>
      </c>
      <c r="AM1819">
        <v>0</v>
      </c>
      <c r="AN1819">
        <v>0</v>
      </c>
      <c r="AO1819">
        <v>0</v>
      </c>
      <c r="AP1819">
        <v>0</v>
      </c>
      <c r="AQ1819">
        <v>0</v>
      </c>
      <c r="AR1819">
        <v>0</v>
      </c>
      <c r="AS1819">
        <v>0</v>
      </c>
      <c r="AT1819">
        <v>0</v>
      </c>
      <c r="AU1819">
        <v>0</v>
      </c>
      <c r="AV1819">
        <v>0</v>
      </c>
      <c r="AW1819">
        <v>0</v>
      </c>
      <c r="AX1819">
        <v>0</v>
      </c>
      <c r="AY1819">
        <v>0</v>
      </c>
      <c r="AZ1819">
        <v>0</v>
      </c>
      <c r="BA1819">
        <v>0</v>
      </c>
      <c r="BB1819">
        <v>0</v>
      </c>
      <c r="BC1819">
        <v>0</v>
      </c>
      <c r="BD1819">
        <v>0</v>
      </c>
      <c r="BE1819">
        <v>0</v>
      </c>
      <c r="BF1819">
        <v>0</v>
      </c>
      <c r="BG1819">
        <v>0</v>
      </c>
      <c r="BH1819">
        <v>0</v>
      </c>
      <c r="BI1819">
        <v>-7000</v>
      </c>
      <c r="BJ1819">
        <v>-15000</v>
      </c>
      <c r="BK1819">
        <v>-6000</v>
      </c>
      <c r="BL1819">
        <v>-5000</v>
      </c>
      <c r="BM1819">
        <v>-3000</v>
      </c>
      <c r="BN1819">
        <v>-7000</v>
      </c>
      <c r="BO1819">
        <v>-17000</v>
      </c>
      <c r="BP1819">
        <v>-14000</v>
      </c>
      <c r="BQ1819">
        <v>-10000</v>
      </c>
      <c r="BR1819">
        <v>-3000</v>
      </c>
      <c r="BS1819">
        <v>-7000</v>
      </c>
      <c r="BT1819">
        <v>0</v>
      </c>
      <c r="BU1819">
        <v>-60000</v>
      </c>
      <c r="BV1819">
        <v>-10000</v>
      </c>
      <c r="BW1819">
        <v>-43000</v>
      </c>
      <c r="BX1819" s="10">
        <v>-5000</v>
      </c>
      <c r="BY1819">
        <v>-10000</v>
      </c>
      <c r="BZ1819">
        <v>-2000</v>
      </c>
      <c r="CA1819">
        <v>0</v>
      </c>
      <c r="CB1819">
        <v>0</v>
      </c>
      <c r="CC1819">
        <v>0</v>
      </c>
      <c r="CD1819">
        <v>0</v>
      </c>
      <c r="CE1819">
        <v>0</v>
      </c>
    </row>
    <row r="1820" spans="1:83" x14ac:dyDescent="0.35">
      <c r="A1820" s="9" t="str">
        <f t="shared" si="28"/>
        <v>279930.371.86</v>
      </c>
      <c r="B1820" s="52" t="e">
        <f>+IF(MATCH(A1820,List!H$10:H$145,0),"Targeted")</f>
        <v>#N/A</v>
      </c>
      <c r="C1820" s="65"/>
      <c r="D1820" s="151"/>
      <c r="E1820" s="16" t="s">
        <v>1872</v>
      </c>
      <c r="F1820" s="16" t="s">
        <v>1873</v>
      </c>
      <c r="G1820" s="16" t="s">
        <v>298</v>
      </c>
      <c r="H1820" s="16" t="s">
        <v>1873</v>
      </c>
      <c r="I1820" s="16" t="s">
        <v>3145</v>
      </c>
      <c r="J1820" s="16" t="s">
        <v>3146</v>
      </c>
      <c r="K1820" s="17" t="s">
        <v>70</v>
      </c>
      <c r="L1820" s="18" t="s">
        <v>3101</v>
      </c>
      <c r="M1820" s="195" t="s">
        <v>167</v>
      </c>
      <c r="N1820" s="16" t="s">
        <v>3102</v>
      </c>
      <c r="O1820" s="17" t="s">
        <v>304</v>
      </c>
      <c r="P1820" s="17" t="s">
        <v>305</v>
      </c>
      <c r="Q1820" s="17" t="s">
        <v>306</v>
      </c>
      <c r="R1820">
        <v>0</v>
      </c>
      <c r="S1820">
        <v>0</v>
      </c>
      <c r="T1820">
        <v>0</v>
      </c>
      <c r="U1820">
        <v>0</v>
      </c>
      <c r="V1820">
        <v>0</v>
      </c>
      <c r="W1820">
        <v>0</v>
      </c>
      <c r="X1820">
        <v>0</v>
      </c>
      <c r="Y1820">
        <v>0</v>
      </c>
      <c r="Z1820">
        <v>0</v>
      </c>
      <c r="AA1820">
        <v>0</v>
      </c>
      <c r="AB1820">
        <v>0</v>
      </c>
      <c r="AC1820">
        <v>0</v>
      </c>
      <c r="AD1820">
        <v>0</v>
      </c>
      <c r="AE1820">
        <v>0</v>
      </c>
      <c r="AF1820">
        <v>0</v>
      </c>
      <c r="AG1820" s="19">
        <v>0</v>
      </c>
      <c r="AH1820">
        <v>0</v>
      </c>
      <c r="AI1820">
        <v>0</v>
      </c>
      <c r="AJ1820">
        <v>0</v>
      </c>
      <c r="AK1820">
        <v>0</v>
      </c>
      <c r="AL1820">
        <v>0</v>
      </c>
      <c r="AM1820">
        <v>0</v>
      </c>
      <c r="AN1820">
        <v>0</v>
      </c>
      <c r="AO1820">
        <v>0</v>
      </c>
      <c r="AP1820">
        <v>0</v>
      </c>
      <c r="AQ1820">
        <v>0</v>
      </c>
      <c r="AR1820">
        <v>0</v>
      </c>
      <c r="AS1820">
        <v>0</v>
      </c>
      <c r="AT1820">
        <v>0</v>
      </c>
      <c r="AU1820">
        <v>0</v>
      </c>
      <c r="AV1820">
        <v>0</v>
      </c>
      <c r="AW1820">
        <v>0</v>
      </c>
      <c r="AX1820">
        <v>0</v>
      </c>
      <c r="AY1820">
        <v>0</v>
      </c>
      <c r="AZ1820">
        <v>0</v>
      </c>
      <c r="BA1820">
        <v>0</v>
      </c>
      <c r="BB1820">
        <v>0</v>
      </c>
      <c r="BC1820">
        <v>0</v>
      </c>
      <c r="BD1820">
        <v>0</v>
      </c>
      <c r="BE1820">
        <v>0</v>
      </c>
      <c r="BF1820">
        <v>0</v>
      </c>
      <c r="BG1820">
        <v>0</v>
      </c>
      <c r="BH1820">
        <v>0</v>
      </c>
      <c r="BI1820">
        <v>0</v>
      </c>
      <c r="BJ1820">
        <v>0</v>
      </c>
      <c r="BK1820">
        <v>0</v>
      </c>
      <c r="BL1820">
        <v>0</v>
      </c>
      <c r="BM1820">
        <v>0</v>
      </c>
      <c r="BN1820">
        <v>0</v>
      </c>
      <c r="BO1820">
        <v>0</v>
      </c>
      <c r="BP1820">
        <v>0</v>
      </c>
      <c r="BQ1820">
        <v>0</v>
      </c>
      <c r="BR1820">
        <v>-1000</v>
      </c>
      <c r="BS1820">
        <v>-2000</v>
      </c>
      <c r="BT1820">
        <v>-1000</v>
      </c>
      <c r="BU1820">
        <v>0</v>
      </c>
      <c r="BV1820">
        <v>0</v>
      </c>
      <c r="BW1820">
        <v>-1000</v>
      </c>
      <c r="BX1820" s="10">
        <v>0</v>
      </c>
      <c r="BY1820">
        <v>-1000</v>
      </c>
      <c r="BZ1820">
        <v>-3000</v>
      </c>
      <c r="CA1820">
        <v>0</v>
      </c>
      <c r="CB1820">
        <v>0</v>
      </c>
      <c r="CC1820">
        <v>0</v>
      </c>
      <c r="CD1820">
        <v>0</v>
      </c>
      <c r="CE1820">
        <v>0</v>
      </c>
    </row>
    <row r="1821" spans="1:83" x14ac:dyDescent="0.35">
      <c r="A1821" s="9" t="str">
        <f t="shared" si="28"/>
        <v>527210.371.86</v>
      </c>
      <c r="B1821" s="52" t="e">
        <f>+IF(MATCH(A1821,List!H$10:H$145,0),"Targeted")</f>
        <v>#N/A</v>
      </c>
      <c r="C1821" s="65"/>
      <c r="D1821" s="151" t="s">
        <v>7700</v>
      </c>
      <c r="E1821" s="16" t="s">
        <v>1872</v>
      </c>
      <c r="F1821" s="16" t="s">
        <v>1873</v>
      </c>
      <c r="G1821" s="16" t="s">
        <v>298</v>
      </c>
      <c r="H1821" s="16" t="s">
        <v>1873</v>
      </c>
      <c r="I1821" s="16" t="s">
        <v>3147</v>
      </c>
      <c r="J1821" s="16" t="s">
        <v>3148</v>
      </c>
      <c r="K1821" s="17" t="s">
        <v>70</v>
      </c>
      <c r="L1821" s="18" t="s">
        <v>3101</v>
      </c>
      <c r="M1821" s="195" t="s">
        <v>167</v>
      </c>
      <c r="N1821" s="16" t="s">
        <v>3102</v>
      </c>
      <c r="O1821" s="17" t="s">
        <v>346</v>
      </c>
      <c r="P1821" s="17" t="s">
        <v>305</v>
      </c>
      <c r="Q1821" s="17" t="s">
        <v>306</v>
      </c>
      <c r="R1821">
        <v>0</v>
      </c>
      <c r="S1821">
        <v>0</v>
      </c>
      <c r="T1821">
        <v>0</v>
      </c>
      <c r="U1821">
        <v>0</v>
      </c>
      <c r="V1821">
        <v>0</v>
      </c>
      <c r="W1821">
        <v>0</v>
      </c>
      <c r="X1821">
        <v>0</v>
      </c>
      <c r="Y1821">
        <v>0</v>
      </c>
      <c r="Z1821">
        <v>0</v>
      </c>
      <c r="AA1821">
        <v>0</v>
      </c>
      <c r="AB1821">
        <v>0</v>
      </c>
      <c r="AC1821">
        <v>0</v>
      </c>
      <c r="AD1821">
        <v>0</v>
      </c>
      <c r="AE1821">
        <v>0</v>
      </c>
      <c r="AF1821">
        <v>0</v>
      </c>
      <c r="AG1821" s="19">
        <v>0</v>
      </c>
      <c r="AH1821">
        <v>0</v>
      </c>
      <c r="AI1821">
        <v>0</v>
      </c>
      <c r="AJ1821">
        <v>0</v>
      </c>
      <c r="AK1821">
        <v>0</v>
      </c>
      <c r="AL1821">
        <v>0</v>
      </c>
      <c r="AM1821">
        <v>0</v>
      </c>
      <c r="AN1821">
        <v>0</v>
      </c>
      <c r="AO1821">
        <v>0</v>
      </c>
      <c r="AP1821">
        <v>0</v>
      </c>
      <c r="AQ1821">
        <v>0</v>
      </c>
      <c r="AR1821">
        <v>0</v>
      </c>
      <c r="AS1821">
        <v>0</v>
      </c>
      <c r="AT1821">
        <v>0</v>
      </c>
      <c r="AU1821">
        <v>0</v>
      </c>
      <c r="AV1821">
        <v>0</v>
      </c>
      <c r="AW1821">
        <v>0</v>
      </c>
      <c r="AX1821">
        <v>-3000</v>
      </c>
      <c r="AY1821">
        <v>-10700</v>
      </c>
      <c r="AZ1821">
        <v>-10000</v>
      </c>
      <c r="BA1821">
        <v>-13000</v>
      </c>
      <c r="BB1821">
        <v>-15000</v>
      </c>
      <c r="BC1821">
        <v>-16000</v>
      </c>
      <c r="BD1821">
        <v>-16000</v>
      </c>
      <c r="BE1821">
        <v>-19000</v>
      </c>
      <c r="BF1821">
        <v>-22000</v>
      </c>
      <c r="BG1821">
        <v>-27000</v>
      </c>
      <c r="BH1821">
        <v>-30000</v>
      </c>
      <c r="BI1821">
        <v>-40000</v>
      </c>
      <c r="BJ1821">
        <v>-64000</v>
      </c>
      <c r="BK1821">
        <v>-60000</v>
      </c>
      <c r="BL1821">
        <v>-66000</v>
      </c>
      <c r="BM1821">
        <v>-66000</v>
      </c>
      <c r="BN1821">
        <v>0</v>
      </c>
      <c r="BO1821">
        <v>0</v>
      </c>
      <c r="BP1821">
        <v>0</v>
      </c>
      <c r="BQ1821">
        <v>0</v>
      </c>
      <c r="BR1821">
        <v>0</v>
      </c>
      <c r="BS1821">
        <v>0</v>
      </c>
      <c r="BT1821">
        <v>0</v>
      </c>
      <c r="BU1821">
        <v>0</v>
      </c>
      <c r="BV1821">
        <v>0</v>
      </c>
      <c r="BW1821">
        <v>0</v>
      </c>
      <c r="BX1821">
        <v>0</v>
      </c>
      <c r="BY1821">
        <v>0</v>
      </c>
      <c r="BZ1821">
        <v>0</v>
      </c>
      <c r="CA1821">
        <v>0</v>
      </c>
      <c r="CB1821">
        <v>0</v>
      </c>
      <c r="CC1821">
        <v>0</v>
      </c>
      <c r="CD1821">
        <v>0</v>
      </c>
      <c r="CE1821">
        <v>0</v>
      </c>
    </row>
    <row r="1822" spans="1:83" x14ac:dyDescent="0.35">
      <c r="A1822" s="9" t="str">
        <f t="shared" si="28"/>
        <v>530010.371.86</v>
      </c>
      <c r="B1822" s="52" t="e">
        <f>+IF(MATCH(A1822,List!H$10:H$145,0),"Targeted")</f>
        <v>#N/A</v>
      </c>
      <c r="C1822" s="65"/>
      <c r="D1822" s="151"/>
      <c r="E1822" s="16" t="s">
        <v>1872</v>
      </c>
      <c r="F1822" s="16" t="s">
        <v>1873</v>
      </c>
      <c r="G1822" s="16" t="s">
        <v>298</v>
      </c>
      <c r="H1822" s="16" t="s">
        <v>1873</v>
      </c>
      <c r="I1822" s="16" t="s">
        <v>3149</v>
      </c>
      <c r="J1822" s="16" t="s">
        <v>3150</v>
      </c>
      <c r="K1822" s="17" t="s">
        <v>70</v>
      </c>
      <c r="L1822" s="18" t="s">
        <v>3101</v>
      </c>
      <c r="M1822" s="195" t="s">
        <v>167</v>
      </c>
      <c r="N1822" s="16" t="s">
        <v>3102</v>
      </c>
      <c r="O1822" s="17" t="s">
        <v>304</v>
      </c>
      <c r="P1822" s="17" t="s">
        <v>305</v>
      </c>
      <c r="Q1822" s="17" t="s">
        <v>306</v>
      </c>
      <c r="R1822">
        <v>0</v>
      </c>
      <c r="S1822">
        <v>0</v>
      </c>
      <c r="T1822">
        <v>0</v>
      </c>
      <c r="U1822">
        <v>0</v>
      </c>
      <c r="V1822">
        <v>0</v>
      </c>
      <c r="W1822">
        <v>0</v>
      </c>
      <c r="X1822">
        <v>0</v>
      </c>
      <c r="Y1822">
        <v>0</v>
      </c>
      <c r="Z1822">
        <v>0</v>
      </c>
      <c r="AA1822">
        <v>0</v>
      </c>
      <c r="AB1822">
        <v>0</v>
      </c>
      <c r="AC1822">
        <v>0</v>
      </c>
      <c r="AD1822">
        <v>0</v>
      </c>
      <c r="AE1822">
        <v>0</v>
      </c>
      <c r="AF1822">
        <v>0</v>
      </c>
      <c r="AG1822" s="19">
        <v>0</v>
      </c>
      <c r="AH1822">
        <v>0</v>
      </c>
      <c r="AI1822">
        <v>0</v>
      </c>
      <c r="AJ1822">
        <v>0</v>
      </c>
      <c r="AK1822">
        <v>0</v>
      </c>
      <c r="AL1822">
        <v>0</v>
      </c>
      <c r="AM1822">
        <v>0</v>
      </c>
      <c r="AN1822">
        <v>0</v>
      </c>
      <c r="AO1822">
        <v>0</v>
      </c>
      <c r="AP1822">
        <v>0</v>
      </c>
      <c r="AQ1822">
        <v>0</v>
      </c>
      <c r="AR1822">
        <v>0</v>
      </c>
      <c r="AS1822">
        <v>0</v>
      </c>
      <c r="AT1822">
        <v>0</v>
      </c>
      <c r="AU1822">
        <v>0</v>
      </c>
      <c r="AV1822">
        <v>0</v>
      </c>
      <c r="AW1822">
        <v>0</v>
      </c>
      <c r="AX1822">
        <v>0</v>
      </c>
      <c r="AY1822">
        <v>0</v>
      </c>
      <c r="AZ1822">
        <v>0</v>
      </c>
      <c r="BA1822">
        <v>-181000</v>
      </c>
      <c r="BB1822">
        <v>0</v>
      </c>
      <c r="BC1822">
        <v>-1264000</v>
      </c>
      <c r="BD1822">
        <v>-3230000</v>
      </c>
      <c r="BE1822">
        <v>0</v>
      </c>
      <c r="BF1822">
        <v>0</v>
      </c>
      <c r="BG1822">
        <v>0</v>
      </c>
      <c r="BH1822">
        <v>0</v>
      </c>
      <c r="BI1822">
        <v>0</v>
      </c>
      <c r="BJ1822">
        <v>0</v>
      </c>
      <c r="BK1822">
        <v>0</v>
      </c>
      <c r="BL1822">
        <v>0</v>
      </c>
      <c r="BM1822">
        <v>0</v>
      </c>
      <c r="BN1822">
        <v>0</v>
      </c>
      <c r="BO1822">
        <v>0</v>
      </c>
      <c r="BP1822">
        <v>0</v>
      </c>
      <c r="BQ1822">
        <v>0</v>
      </c>
      <c r="BR1822">
        <v>0</v>
      </c>
      <c r="BS1822">
        <v>0</v>
      </c>
      <c r="BT1822">
        <v>0</v>
      </c>
      <c r="BU1822">
        <v>0</v>
      </c>
      <c r="BV1822">
        <v>0</v>
      </c>
      <c r="BW1822">
        <v>0</v>
      </c>
      <c r="BX1822" s="10">
        <v>0</v>
      </c>
      <c r="BY1822">
        <v>0</v>
      </c>
      <c r="BZ1822">
        <v>0</v>
      </c>
      <c r="CA1822">
        <v>0</v>
      </c>
      <c r="CB1822">
        <v>0</v>
      </c>
      <c r="CC1822">
        <v>0</v>
      </c>
      <c r="CD1822">
        <v>0</v>
      </c>
      <c r="CE1822">
        <v>0</v>
      </c>
    </row>
    <row r="1823" spans="1:83" x14ac:dyDescent="0.35">
      <c r="A1823" s="9" t="str">
        <f t="shared" si="28"/>
        <v>530040.371.86</v>
      </c>
      <c r="B1823" s="52" t="e">
        <f>+IF(MATCH(A1823,List!H$10:H$145,0),"Targeted")</f>
        <v>#N/A</v>
      </c>
      <c r="C1823" s="65"/>
      <c r="D1823" s="151"/>
      <c r="E1823" s="16" t="s">
        <v>1872</v>
      </c>
      <c r="F1823" s="16" t="s">
        <v>1873</v>
      </c>
      <c r="G1823" s="16" t="s">
        <v>298</v>
      </c>
      <c r="H1823" s="16" t="s">
        <v>1873</v>
      </c>
      <c r="I1823" s="16" t="s">
        <v>3151</v>
      </c>
      <c r="J1823" s="16" t="s">
        <v>3152</v>
      </c>
      <c r="K1823" s="17" t="s">
        <v>70</v>
      </c>
      <c r="L1823" s="18" t="s">
        <v>3101</v>
      </c>
      <c r="M1823" s="195" t="s">
        <v>167</v>
      </c>
      <c r="N1823" s="16" t="s">
        <v>3102</v>
      </c>
      <c r="O1823" s="17" t="s">
        <v>304</v>
      </c>
      <c r="P1823" s="17" t="s">
        <v>305</v>
      </c>
      <c r="Q1823" s="17" t="s">
        <v>306</v>
      </c>
      <c r="R1823">
        <v>0</v>
      </c>
      <c r="S1823">
        <v>0</v>
      </c>
      <c r="T1823">
        <v>0</v>
      </c>
      <c r="U1823">
        <v>0</v>
      </c>
      <c r="V1823">
        <v>0</v>
      </c>
      <c r="W1823">
        <v>0</v>
      </c>
      <c r="X1823">
        <v>0</v>
      </c>
      <c r="Y1823">
        <v>0</v>
      </c>
      <c r="Z1823">
        <v>0</v>
      </c>
      <c r="AA1823">
        <v>0</v>
      </c>
      <c r="AB1823">
        <v>0</v>
      </c>
      <c r="AC1823">
        <v>0</v>
      </c>
      <c r="AD1823">
        <v>0</v>
      </c>
      <c r="AE1823">
        <v>0</v>
      </c>
      <c r="AF1823">
        <v>0</v>
      </c>
      <c r="AG1823" s="19">
        <v>0</v>
      </c>
      <c r="AH1823">
        <v>0</v>
      </c>
      <c r="AI1823">
        <v>0</v>
      </c>
      <c r="AJ1823">
        <v>0</v>
      </c>
      <c r="AK1823">
        <v>0</v>
      </c>
      <c r="AL1823">
        <v>0</v>
      </c>
      <c r="AM1823">
        <v>0</v>
      </c>
      <c r="AN1823">
        <v>0</v>
      </c>
      <c r="AO1823">
        <v>0</v>
      </c>
      <c r="AP1823">
        <v>0</v>
      </c>
      <c r="AQ1823">
        <v>0</v>
      </c>
      <c r="AR1823">
        <v>0</v>
      </c>
      <c r="AS1823">
        <v>0</v>
      </c>
      <c r="AT1823">
        <v>0</v>
      </c>
      <c r="AU1823">
        <v>0</v>
      </c>
      <c r="AV1823">
        <v>0</v>
      </c>
      <c r="AW1823">
        <v>0</v>
      </c>
      <c r="AX1823">
        <v>0</v>
      </c>
      <c r="AY1823">
        <v>0</v>
      </c>
      <c r="AZ1823">
        <v>0</v>
      </c>
      <c r="BA1823">
        <v>0</v>
      </c>
      <c r="BB1823">
        <v>0</v>
      </c>
      <c r="BC1823">
        <v>0</v>
      </c>
      <c r="BD1823">
        <v>0</v>
      </c>
      <c r="BE1823">
        <v>0</v>
      </c>
      <c r="BF1823">
        <v>-4026000</v>
      </c>
      <c r="BG1823">
        <v>0</v>
      </c>
      <c r="BH1823">
        <v>0</v>
      </c>
      <c r="BI1823">
        <v>0</v>
      </c>
      <c r="BJ1823">
        <v>0</v>
      </c>
      <c r="BK1823">
        <v>0</v>
      </c>
      <c r="BL1823">
        <v>0</v>
      </c>
      <c r="BM1823">
        <v>0</v>
      </c>
      <c r="BN1823">
        <v>0</v>
      </c>
      <c r="BO1823">
        <v>0</v>
      </c>
      <c r="BP1823">
        <v>0</v>
      </c>
      <c r="BQ1823">
        <v>0</v>
      </c>
      <c r="BR1823">
        <v>0</v>
      </c>
      <c r="BS1823">
        <v>0</v>
      </c>
      <c r="BT1823">
        <v>0</v>
      </c>
      <c r="BU1823">
        <v>0</v>
      </c>
      <c r="BV1823">
        <v>0</v>
      </c>
      <c r="BW1823">
        <v>0</v>
      </c>
      <c r="BX1823" s="10">
        <v>0</v>
      </c>
      <c r="BY1823">
        <v>0</v>
      </c>
      <c r="BZ1823">
        <v>0</v>
      </c>
      <c r="CA1823">
        <v>0</v>
      </c>
      <c r="CB1823">
        <v>0</v>
      </c>
      <c r="CC1823">
        <v>0</v>
      </c>
      <c r="CD1823">
        <v>0</v>
      </c>
      <c r="CE1823">
        <v>0</v>
      </c>
    </row>
    <row r="1824" spans="1:83" x14ac:dyDescent="0.35">
      <c r="A1824" s="9" t="str">
        <f t="shared" si="28"/>
        <v>530110.371.86</v>
      </c>
      <c r="B1824" s="52" t="e">
        <f>+IF(MATCH(A1824,List!H$10:H$145,0),"Targeted")</f>
        <v>#N/A</v>
      </c>
      <c r="C1824" s="65"/>
      <c r="D1824" s="151" t="s">
        <v>7700</v>
      </c>
      <c r="E1824" s="16" t="s">
        <v>1872</v>
      </c>
      <c r="F1824" s="16" t="s">
        <v>1873</v>
      </c>
      <c r="G1824" s="16" t="s">
        <v>298</v>
      </c>
      <c r="H1824" s="16" t="s">
        <v>1873</v>
      </c>
      <c r="I1824" s="16" t="s">
        <v>3153</v>
      </c>
      <c r="J1824" s="16" t="s">
        <v>3154</v>
      </c>
      <c r="K1824" s="17" t="s">
        <v>70</v>
      </c>
      <c r="L1824" s="18" t="s">
        <v>3101</v>
      </c>
      <c r="M1824" s="195" t="s">
        <v>167</v>
      </c>
      <c r="N1824" s="16" t="s">
        <v>3102</v>
      </c>
      <c r="O1824" s="17" t="s">
        <v>346</v>
      </c>
      <c r="P1824" s="17" t="s">
        <v>305</v>
      </c>
      <c r="Q1824" s="17" t="s">
        <v>306</v>
      </c>
      <c r="R1824">
        <v>0</v>
      </c>
      <c r="S1824">
        <v>0</v>
      </c>
      <c r="T1824">
        <v>0</v>
      </c>
      <c r="U1824">
        <v>0</v>
      </c>
      <c r="V1824">
        <v>0</v>
      </c>
      <c r="W1824">
        <v>0</v>
      </c>
      <c r="X1824">
        <v>0</v>
      </c>
      <c r="Y1824">
        <v>0</v>
      </c>
      <c r="Z1824">
        <v>0</v>
      </c>
      <c r="AA1824">
        <v>0</v>
      </c>
      <c r="AB1824">
        <v>0</v>
      </c>
      <c r="AC1824">
        <v>0</v>
      </c>
      <c r="AD1824">
        <v>0</v>
      </c>
      <c r="AE1824">
        <v>0</v>
      </c>
      <c r="AF1824">
        <v>0</v>
      </c>
      <c r="AG1824" s="19">
        <v>0</v>
      </c>
      <c r="AH1824">
        <v>0</v>
      </c>
      <c r="AI1824">
        <v>0</v>
      </c>
      <c r="AJ1824">
        <v>0</v>
      </c>
      <c r="AK1824">
        <v>0</v>
      </c>
      <c r="AL1824">
        <v>0</v>
      </c>
      <c r="AM1824">
        <v>0</v>
      </c>
      <c r="AN1824">
        <v>0</v>
      </c>
      <c r="AO1824">
        <v>0</v>
      </c>
      <c r="AP1824">
        <v>0</v>
      </c>
      <c r="AQ1824">
        <v>0</v>
      </c>
      <c r="AR1824">
        <v>0</v>
      </c>
      <c r="AS1824">
        <v>0</v>
      </c>
      <c r="AT1824">
        <v>0</v>
      </c>
      <c r="AU1824">
        <v>0</v>
      </c>
      <c r="AV1824">
        <v>0</v>
      </c>
      <c r="AW1824">
        <v>-6595</v>
      </c>
      <c r="AX1824">
        <v>-6936</v>
      </c>
      <c r="AY1824">
        <v>-8038</v>
      </c>
      <c r="AZ1824">
        <v>-9000</v>
      </c>
      <c r="BA1824">
        <v>-9000</v>
      </c>
      <c r="BB1824">
        <v>-9000</v>
      </c>
      <c r="BC1824">
        <v>-364000</v>
      </c>
      <c r="BD1824">
        <v>-355000</v>
      </c>
      <c r="BE1824">
        <v>-312000</v>
      </c>
      <c r="BF1824">
        <v>-356000</v>
      </c>
      <c r="BG1824">
        <v>-363000</v>
      </c>
      <c r="BH1824">
        <v>-398000</v>
      </c>
      <c r="BI1824">
        <v>-405000</v>
      </c>
      <c r="BJ1824">
        <v>-218000</v>
      </c>
      <c r="BK1824">
        <v>-177000</v>
      </c>
      <c r="BL1824">
        <v>-193000</v>
      </c>
      <c r="BM1824">
        <v>-462000</v>
      </c>
      <c r="BN1824">
        <v>-888000</v>
      </c>
      <c r="BO1824">
        <v>-1004000</v>
      </c>
      <c r="BP1824">
        <v>-841000</v>
      </c>
      <c r="BQ1824">
        <v>-737000</v>
      </c>
      <c r="BR1824">
        <v>0</v>
      </c>
      <c r="BS1824">
        <v>0</v>
      </c>
      <c r="BT1824">
        <v>0</v>
      </c>
      <c r="BU1824">
        <v>0</v>
      </c>
      <c r="BV1824">
        <v>0</v>
      </c>
      <c r="BW1824">
        <v>0</v>
      </c>
      <c r="BX1824">
        <v>0</v>
      </c>
      <c r="BY1824">
        <v>0</v>
      </c>
      <c r="BZ1824">
        <v>0</v>
      </c>
      <c r="CA1824">
        <v>0</v>
      </c>
      <c r="CB1824">
        <v>0</v>
      </c>
      <c r="CC1824">
        <v>0</v>
      </c>
      <c r="CD1824">
        <v>0</v>
      </c>
      <c r="CE1824">
        <v>0</v>
      </c>
    </row>
    <row r="1825" spans="1:83" x14ac:dyDescent="0.35">
      <c r="A1825" s="9" t="str">
        <f t="shared" si="28"/>
        <v>0000.371.86</v>
      </c>
      <c r="B1825" s="52" t="e">
        <f>+IF(MATCH(A1825,List!H$10:H$145,0),"Targeted")</f>
        <v>#N/A</v>
      </c>
      <c r="C1825" s="65"/>
      <c r="D1825" s="151"/>
      <c r="E1825" s="16" t="s">
        <v>1872</v>
      </c>
      <c r="F1825" s="16" t="s">
        <v>1873</v>
      </c>
      <c r="G1825" s="16" t="s">
        <v>940</v>
      </c>
      <c r="H1825" s="16" t="s">
        <v>3155</v>
      </c>
      <c r="I1825" s="16" t="s">
        <v>471</v>
      </c>
      <c r="J1825" s="16" t="s">
        <v>3156</v>
      </c>
      <c r="K1825" s="17" t="s">
        <v>70</v>
      </c>
      <c r="L1825" s="18" t="s">
        <v>3101</v>
      </c>
      <c r="M1825" s="195" t="s">
        <v>167</v>
      </c>
      <c r="N1825" s="16" t="s">
        <v>3102</v>
      </c>
      <c r="O1825" s="17" t="s">
        <v>304</v>
      </c>
      <c r="P1825" s="17" t="s">
        <v>305</v>
      </c>
      <c r="Q1825" s="17" t="s">
        <v>306</v>
      </c>
      <c r="R1825">
        <v>316736</v>
      </c>
      <c r="S1825">
        <v>-730222</v>
      </c>
      <c r="T1825">
        <v>-37392</v>
      </c>
      <c r="U1825">
        <v>91468</v>
      </c>
      <c r="V1825">
        <v>1478068</v>
      </c>
      <c r="W1825">
        <v>807149</v>
      </c>
      <c r="X1825">
        <v>1897095</v>
      </c>
      <c r="Y1825">
        <v>-17001</v>
      </c>
      <c r="Z1825">
        <v>0</v>
      </c>
      <c r="AA1825">
        <v>0</v>
      </c>
      <c r="AB1825">
        <v>0</v>
      </c>
      <c r="AC1825">
        <v>0</v>
      </c>
      <c r="AD1825">
        <v>0</v>
      </c>
      <c r="AE1825">
        <v>0</v>
      </c>
      <c r="AF1825">
        <v>0</v>
      </c>
      <c r="AG1825" s="19">
        <v>0</v>
      </c>
      <c r="AH1825">
        <v>0</v>
      </c>
      <c r="AI1825">
        <v>0</v>
      </c>
      <c r="AJ1825">
        <v>0</v>
      </c>
      <c r="AK1825">
        <v>0</v>
      </c>
      <c r="AL1825">
        <v>0</v>
      </c>
      <c r="AM1825">
        <v>0</v>
      </c>
      <c r="AN1825">
        <v>0</v>
      </c>
      <c r="AO1825">
        <v>0</v>
      </c>
      <c r="AP1825">
        <v>0</v>
      </c>
      <c r="AQ1825">
        <v>0</v>
      </c>
      <c r="AR1825">
        <v>0</v>
      </c>
      <c r="AS1825">
        <v>0</v>
      </c>
      <c r="AT1825">
        <v>0</v>
      </c>
      <c r="AU1825">
        <v>0</v>
      </c>
      <c r="AV1825">
        <v>0</v>
      </c>
      <c r="AW1825">
        <v>0</v>
      </c>
      <c r="AX1825">
        <v>0</v>
      </c>
      <c r="AY1825">
        <v>0</v>
      </c>
      <c r="AZ1825">
        <v>0</v>
      </c>
      <c r="BA1825">
        <v>0</v>
      </c>
      <c r="BB1825">
        <v>0</v>
      </c>
      <c r="BC1825">
        <v>0</v>
      </c>
      <c r="BD1825">
        <v>0</v>
      </c>
      <c r="BE1825">
        <v>0</v>
      </c>
      <c r="BF1825">
        <v>0</v>
      </c>
      <c r="BG1825">
        <v>0</v>
      </c>
      <c r="BH1825">
        <v>0</v>
      </c>
      <c r="BI1825">
        <v>0</v>
      </c>
      <c r="BJ1825">
        <v>0</v>
      </c>
      <c r="BK1825">
        <v>0</v>
      </c>
      <c r="BL1825">
        <v>0</v>
      </c>
      <c r="BM1825">
        <v>0</v>
      </c>
      <c r="BN1825">
        <v>0</v>
      </c>
      <c r="BO1825">
        <v>0</v>
      </c>
      <c r="BP1825">
        <v>0</v>
      </c>
      <c r="BQ1825">
        <v>0</v>
      </c>
      <c r="BR1825">
        <v>0</v>
      </c>
      <c r="BS1825">
        <v>0</v>
      </c>
      <c r="BT1825">
        <v>0</v>
      </c>
      <c r="BU1825">
        <v>0</v>
      </c>
      <c r="BV1825">
        <v>0</v>
      </c>
      <c r="BW1825">
        <v>0</v>
      </c>
      <c r="BX1825" s="10">
        <v>0</v>
      </c>
      <c r="BY1825">
        <v>0</v>
      </c>
      <c r="BZ1825">
        <v>0</v>
      </c>
      <c r="CA1825">
        <v>0</v>
      </c>
      <c r="CB1825">
        <v>0</v>
      </c>
      <c r="CC1825">
        <v>0</v>
      </c>
      <c r="CD1825">
        <v>0</v>
      </c>
      <c r="CE1825">
        <v>0</v>
      </c>
    </row>
    <row r="1826" spans="1:83" x14ac:dyDescent="0.35">
      <c r="A1826" s="9" t="str">
        <f t="shared" si="28"/>
        <v>0223.371.86</v>
      </c>
      <c r="B1826" s="52" t="e">
        <f>+IF(MATCH(A1826,List!H$10:H$145,0),"Targeted")</f>
        <v>#N/A</v>
      </c>
      <c r="C1826" s="65"/>
      <c r="D1826" s="151" t="s">
        <v>7700</v>
      </c>
      <c r="E1826" s="16" t="s">
        <v>1872</v>
      </c>
      <c r="F1826" s="16" t="s">
        <v>1873</v>
      </c>
      <c r="G1826" s="16" t="s">
        <v>940</v>
      </c>
      <c r="H1826" s="16" t="s">
        <v>3155</v>
      </c>
      <c r="I1826" s="16" t="s">
        <v>3157</v>
      </c>
      <c r="J1826" s="16" t="s">
        <v>3158</v>
      </c>
      <c r="K1826" s="17" t="s">
        <v>70</v>
      </c>
      <c r="L1826" s="18" t="s">
        <v>3101</v>
      </c>
      <c r="M1826" s="195" t="s">
        <v>167</v>
      </c>
      <c r="N1826" s="16" t="s">
        <v>3102</v>
      </c>
      <c r="O1826" s="17" t="s">
        <v>346</v>
      </c>
      <c r="P1826" s="17" t="s">
        <v>305</v>
      </c>
      <c r="Q1826" s="17" t="s">
        <v>306</v>
      </c>
      <c r="R1826">
        <v>0</v>
      </c>
      <c r="S1826">
        <v>0</v>
      </c>
      <c r="T1826">
        <v>0</v>
      </c>
      <c r="U1826">
        <v>0</v>
      </c>
      <c r="V1826">
        <v>0</v>
      </c>
      <c r="W1826">
        <v>0</v>
      </c>
      <c r="X1826">
        <v>0</v>
      </c>
      <c r="Y1826">
        <v>0</v>
      </c>
      <c r="Z1826">
        <v>0</v>
      </c>
      <c r="AA1826">
        <v>0</v>
      </c>
      <c r="AB1826">
        <v>0</v>
      </c>
      <c r="AC1826">
        <v>0</v>
      </c>
      <c r="AD1826">
        <v>0</v>
      </c>
      <c r="AE1826">
        <v>0</v>
      </c>
      <c r="AF1826">
        <v>0</v>
      </c>
      <c r="AG1826" s="19">
        <v>0</v>
      </c>
      <c r="AH1826">
        <v>0</v>
      </c>
      <c r="AI1826">
        <v>0</v>
      </c>
      <c r="AJ1826">
        <v>0</v>
      </c>
      <c r="AK1826">
        <v>0</v>
      </c>
      <c r="AL1826">
        <v>0</v>
      </c>
      <c r="AM1826">
        <v>0</v>
      </c>
      <c r="AN1826">
        <v>0</v>
      </c>
      <c r="AO1826">
        <v>0</v>
      </c>
      <c r="AP1826">
        <v>0</v>
      </c>
      <c r="AQ1826">
        <v>0</v>
      </c>
      <c r="AR1826">
        <v>0</v>
      </c>
      <c r="AS1826">
        <v>0</v>
      </c>
      <c r="AT1826">
        <v>0</v>
      </c>
      <c r="AU1826">
        <v>0</v>
      </c>
      <c r="AV1826">
        <v>0</v>
      </c>
      <c r="AW1826">
        <v>0</v>
      </c>
      <c r="AX1826">
        <v>0</v>
      </c>
      <c r="AY1826">
        <v>0</v>
      </c>
      <c r="AZ1826">
        <v>0</v>
      </c>
      <c r="BA1826">
        <v>0</v>
      </c>
      <c r="BB1826">
        <v>1000</v>
      </c>
      <c r="BC1826">
        <v>3000</v>
      </c>
      <c r="BD1826">
        <v>2000</v>
      </c>
      <c r="BE1826">
        <v>2000</v>
      </c>
      <c r="BF1826">
        <v>1000</v>
      </c>
      <c r="BG1826">
        <v>1000</v>
      </c>
      <c r="BH1826">
        <v>2000</v>
      </c>
      <c r="BI1826">
        <v>2000</v>
      </c>
      <c r="BJ1826">
        <v>2000</v>
      </c>
      <c r="BK1826">
        <v>5000</v>
      </c>
      <c r="BL1826">
        <v>5000</v>
      </c>
      <c r="BM1826">
        <v>6000</v>
      </c>
      <c r="BN1826">
        <v>10000</v>
      </c>
      <c r="BO1826">
        <v>6000</v>
      </c>
      <c r="BP1826">
        <v>4000</v>
      </c>
      <c r="BQ1826">
        <v>8000</v>
      </c>
      <c r="BR1826">
        <v>9000</v>
      </c>
      <c r="BS1826">
        <v>6000</v>
      </c>
      <c r="BT1826">
        <v>7000</v>
      </c>
      <c r="BU1826">
        <v>6000</v>
      </c>
      <c r="BV1826">
        <v>6000</v>
      </c>
      <c r="BW1826">
        <v>3000</v>
      </c>
      <c r="BX1826">
        <v>2000</v>
      </c>
      <c r="BY1826">
        <v>1000</v>
      </c>
      <c r="BZ1826">
        <v>3000</v>
      </c>
      <c r="CA1826">
        <v>4000</v>
      </c>
      <c r="CB1826">
        <v>4000</v>
      </c>
      <c r="CC1826">
        <v>4000</v>
      </c>
      <c r="CD1826">
        <v>4000</v>
      </c>
      <c r="CE1826">
        <v>3000</v>
      </c>
    </row>
    <row r="1827" spans="1:83" x14ac:dyDescent="0.35">
      <c r="A1827" s="9" t="str">
        <f t="shared" si="28"/>
        <v>0223.371.86</v>
      </c>
      <c r="B1827" s="52" t="e">
        <f>+IF(MATCH(A1827,List!H$10:H$145,0),"Targeted")</f>
        <v>#N/A</v>
      </c>
      <c r="C1827" s="65"/>
      <c r="D1827" s="151"/>
      <c r="E1827" s="16" t="s">
        <v>1872</v>
      </c>
      <c r="F1827" s="16" t="s">
        <v>1873</v>
      </c>
      <c r="G1827" s="16" t="s">
        <v>940</v>
      </c>
      <c r="H1827" s="16" t="s">
        <v>3155</v>
      </c>
      <c r="I1827" s="16" t="s">
        <v>3157</v>
      </c>
      <c r="J1827" s="16" t="s">
        <v>3158</v>
      </c>
      <c r="K1827" s="17" t="s">
        <v>70</v>
      </c>
      <c r="L1827" s="18" t="s">
        <v>3101</v>
      </c>
      <c r="M1827" s="195" t="s">
        <v>167</v>
      </c>
      <c r="N1827" s="16" t="s">
        <v>3102</v>
      </c>
      <c r="O1827" s="17" t="s">
        <v>304</v>
      </c>
      <c r="P1827" s="17" t="s">
        <v>305</v>
      </c>
      <c r="Q1827" s="17" t="s">
        <v>306</v>
      </c>
      <c r="R1827">
        <v>0</v>
      </c>
      <c r="S1827">
        <v>0</v>
      </c>
      <c r="T1827">
        <v>0</v>
      </c>
      <c r="U1827">
        <v>0</v>
      </c>
      <c r="V1827">
        <v>0</v>
      </c>
      <c r="W1827">
        <v>0</v>
      </c>
      <c r="X1827">
        <v>0</v>
      </c>
      <c r="Y1827">
        <v>0</v>
      </c>
      <c r="Z1827">
        <v>0</v>
      </c>
      <c r="AA1827">
        <v>0</v>
      </c>
      <c r="AB1827">
        <v>0</v>
      </c>
      <c r="AC1827">
        <v>0</v>
      </c>
      <c r="AD1827">
        <v>0</v>
      </c>
      <c r="AE1827">
        <v>0</v>
      </c>
      <c r="AF1827">
        <v>0</v>
      </c>
      <c r="AG1827" s="19">
        <v>0</v>
      </c>
      <c r="AH1827">
        <v>0</v>
      </c>
      <c r="AI1827">
        <v>0</v>
      </c>
      <c r="AJ1827">
        <v>0</v>
      </c>
      <c r="AK1827">
        <v>0</v>
      </c>
      <c r="AL1827">
        <v>0</v>
      </c>
      <c r="AM1827">
        <v>0</v>
      </c>
      <c r="AN1827">
        <v>0</v>
      </c>
      <c r="AO1827">
        <v>0</v>
      </c>
      <c r="AP1827">
        <v>0</v>
      </c>
      <c r="AQ1827">
        <v>0</v>
      </c>
      <c r="AR1827">
        <v>0</v>
      </c>
      <c r="AS1827">
        <v>0</v>
      </c>
      <c r="AT1827">
        <v>0</v>
      </c>
      <c r="AU1827">
        <v>0</v>
      </c>
      <c r="AV1827">
        <v>0</v>
      </c>
      <c r="AW1827">
        <v>0</v>
      </c>
      <c r="AX1827">
        <v>0</v>
      </c>
      <c r="AY1827">
        <v>0</v>
      </c>
      <c r="AZ1827">
        <v>0</v>
      </c>
      <c r="BA1827">
        <v>0</v>
      </c>
      <c r="BB1827">
        <v>0</v>
      </c>
      <c r="BC1827">
        <v>0</v>
      </c>
      <c r="BD1827">
        <v>0</v>
      </c>
      <c r="BE1827">
        <v>0</v>
      </c>
      <c r="BF1827">
        <v>0</v>
      </c>
      <c r="BG1827">
        <v>0</v>
      </c>
      <c r="BH1827">
        <v>0</v>
      </c>
      <c r="BI1827">
        <v>0</v>
      </c>
      <c r="BJ1827">
        <v>0</v>
      </c>
      <c r="BK1827">
        <v>0</v>
      </c>
      <c r="BL1827">
        <v>1000</v>
      </c>
      <c r="BM1827">
        <v>0</v>
      </c>
      <c r="BN1827">
        <v>0</v>
      </c>
      <c r="BO1827">
        <v>1000</v>
      </c>
      <c r="BP1827">
        <v>2000</v>
      </c>
      <c r="BQ1827">
        <v>20000</v>
      </c>
      <c r="BR1827">
        <v>8000</v>
      </c>
      <c r="BS1827">
        <v>107000</v>
      </c>
      <c r="BT1827">
        <v>11000</v>
      </c>
      <c r="BU1827">
        <v>33000</v>
      </c>
      <c r="BV1827">
        <v>7000</v>
      </c>
      <c r="BW1827">
        <v>14000</v>
      </c>
      <c r="BX1827" s="10">
        <v>22000</v>
      </c>
      <c r="BY1827">
        <v>2000</v>
      </c>
      <c r="BZ1827">
        <v>20000</v>
      </c>
      <c r="CA1827">
        <v>0</v>
      </c>
      <c r="CB1827">
        <v>0</v>
      </c>
      <c r="CC1827">
        <v>0</v>
      </c>
      <c r="CD1827">
        <v>0</v>
      </c>
      <c r="CE1827">
        <v>0</v>
      </c>
    </row>
    <row r="1828" spans="1:83" x14ac:dyDescent="0.35">
      <c r="A1828" s="9" t="str">
        <f t="shared" si="28"/>
        <v>0233.371.86</v>
      </c>
      <c r="B1828" s="52" t="e">
        <f>+IF(MATCH(A1828,List!H$10:H$145,0),"Targeted")</f>
        <v>#N/A</v>
      </c>
      <c r="C1828" s="65"/>
      <c r="D1828" s="151" t="s">
        <v>7700</v>
      </c>
      <c r="E1828" s="16" t="s">
        <v>1872</v>
      </c>
      <c r="F1828" s="16" t="s">
        <v>1873</v>
      </c>
      <c r="G1828" s="16" t="s">
        <v>940</v>
      </c>
      <c r="H1828" s="16" t="s">
        <v>3155</v>
      </c>
      <c r="I1828" s="16" t="s">
        <v>964</v>
      </c>
      <c r="J1828" s="16" t="s">
        <v>3159</v>
      </c>
      <c r="K1828" s="17" t="s">
        <v>70</v>
      </c>
      <c r="L1828" s="18" t="s">
        <v>3101</v>
      </c>
      <c r="M1828" s="195" t="s">
        <v>167</v>
      </c>
      <c r="N1828" s="16" t="s">
        <v>3102</v>
      </c>
      <c r="O1828" s="17" t="s">
        <v>346</v>
      </c>
      <c r="P1828" s="17" t="s">
        <v>305</v>
      </c>
      <c r="Q1828" s="17" t="s">
        <v>306</v>
      </c>
      <c r="R1828">
        <v>0</v>
      </c>
      <c r="S1828">
        <v>0</v>
      </c>
      <c r="T1828">
        <v>0</v>
      </c>
      <c r="U1828">
        <v>0</v>
      </c>
      <c r="V1828">
        <v>0</v>
      </c>
      <c r="W1828">
        <v>0</v>
      </c>
      <c r="X1828">
        <v>0</v>
      </c>
      <c r="Y1828">
        <v>0</v>
      </c>
      <c r="Z1828">
        <v>0</v>
      </c>
      <c r="AA1828">
        <v>0</v>
      </c>
      <c r="AB1828">
        <v>0</v>
      </c>
      <c r="AC1828">
        <v>0</v>
      </c>
      <c r="AD1828">
        <v>0</v>
      </c>
      <c r="AE1828">
        <v>0</v>
      </c>
      <c r="AF1828">
        <v>0</v>
      </c>
      <c r="AG1828" s="19">
        <v>0</v>
      </c>
      <c r="AH1828">
        <v>0</v>
      </c>
      <c r="AI1828">
        <v>0</v>
      </c>
      <c r="AJ1828">
        <v>0</v>
      </c>
      <c r="AK1828">
        <v>0</v>
      </c>
      <c r="AL1828">
        <v>0</v>
      </c>
      <c r="AM1828">
        <v>0</v>
      </c>
      <c r="AN1828">
        <v>0</v>
      </c>
      <c r="AO1828">
        <v>0</v>
      </c>
      <c r="AP1828">
        <v>0</v>
      </c>
      <c r="AQ1828">
        <v>0</v>
      </c>
      <c r="AR1828">
        <v>0</v>
      </c>
      <c r="AS1828">
        <v>0</v>
      </c>
      <c r="AT1828">
        <v>0</v>
      </c>
      <c r="AU1828">
        <v>0</v>
      </c>
      <c r="AV1828">
        <v>0</v>
      </c>
      <c r="AW1828">
        <v>0</v>
      </c>
      <c r="AX1828">
        <v>0</v>
      </c>
      <c r="AY1828">
        <v>0</v>
      </c>
      <c r="AZ1828">
        <v>0</v>
      </c>
      <c r="BA1828">
        <v>0</v>
      </c>
      <c r="BB1828">
        <v>0</v>
      </c>
      <c r="BC1828">
        <v>0</v>
      </c>
      <c r="BD1828">
        <v>0</v>
      </c>
      <c r="BE1828">
        <v>0</v>
      </c>
      <c r="BF1828">
        <v>0</v>
      </c>
      <c r="BG1828">
        <v>0</v>
      </c>
      <c r="BH1828">
        <v>0</v>
      </c>
      <c r="BI1828">
        <v>0</v>
      </c>
      <c r="BJ1828">
        <v>0</v>
      </c>
      <c r="BK1828">
        <v>0</v>
      </c>
      <c r="BL1828">
        <v>0</v>
      </c>
      <c r="BM1828">
        <v>0</v>
      </c>
      <c r="BN1828">
        <v>0</v>
      </c>
      <c r="BO1828">
        <v>1000</v>
      </c>
      <c r="BP1828">
        <v>7000</v>
      </c>
      <c r="BQ1828">
        <v>0</v>
      </c>
      <c r="BR1828">
        <v>0</v>
      </c>
      <c r="BS1828">
        <v>0</v>
      </c>
      <c r="BT1828">
        <v>0</v>
      </c>
      <c r="BU1828">
        <v>0</v>
      </c>
      <c r="BV1828">
        <v>0</v>
      </c>
      <c r="BW1828">
        <v>0</v>
      </c>
      <c r="BX1828">
        <v>0</v>
      </c>
      <c r="BY1828">
        <v>0</v>
      </c>
      <c r="BZ1828">
        <v>0</v>
      </c>
      <c r="CA1828">
        <v>0</v>
      </c>
      <c r="CB1828">
        <v>0</v>
      </c>
      <c r="CC1828">
        <v>0</v>
      </c>
      <c r="CD1828">
        <v>0</v>
      </c>
      <c r="CE1828">
        <v>0</v>
      </c>
    </row>
    <row r="1829" spans="1:83" x14ac:dyDescent="0.35">
      <c r="A1829" s="9" t="str">
        <f t="shared" si="28"/>
        <v>0233.371.86</v>
      </c>
      <c r="B1829" s="52" t="e">
        <f>+IF(MATCH(A1829,List!H$10:H$145,0),"Targeted")</f>
        <v>#N/A</v>
      </c>
      <c r="C1829" s="65"/>
      <c r="D1829" s="151"/>
      <c r="E1829" s="16" t="s">
        <v>1872</v>
      </c>
      <c r="F1829" s="16" t="s">
        <v>1873</v>
      </c>
      <c r="G1829" s="16" t="s">
        <v>940</v>
      </c>
      <c r="H1829" s="16" t="s">
        <v>3155</v>
      </c>
      <c r="I1829" s="16" t="s">
        <v>964</v>
      </c>
      <c r="J1829" s="16" t="s">
        <v>3159</v>
      </c>
      <c r="K1829" s="17" t="s">
        <v>70</v>
      </c>
      <c r="L1829" s="18" t="s">
        <v>3101</v>
      </c>
      <c r="M1829" s="195" t="s">
        <v>167</v>
      </c>
      <c r="N1829" s="16" t="s">
        <v>3102</v>
      </c>
      <c r="O1829" s="17" t="s">
        <v>304</v>
      </c>
      <c r="P1829" s="17" t="s">
        <v>305</v>
      </c>
      <c r="Q1829" s="17" t="s">
        <v>306</v>
      </c>
      <c r="R1829">
        <v>0</v>
      </c>
      <c r="S1829">
        <v>0</v>
      </c>
      <c r="T1829">
        <v>0</v>
      </c>
      <c r="U1829">
        <v>0</v>
      </c>
      <c r="V1829">
        <v>0</v>
      </c>
      <c r="W1829">
        <v>0</v>
      </c>
      <c r="X1829">
        <v>0</v>
      </c>
      <c r="Y1829">
        <v>0</v>
      </c>
      <c r="Z1829">
        <v>0</v>
      </c>
      <c r="AA1829">
        <v>0</v>
      </c>
      <c r="AB1829">
        <v>0</v>
      </c>
      <c r="AC1829">
        <v>0</v>
      </c>
      <c r="AD1829">
        <v>0</v>
      </c>
      <c r="AE1829">
        <v>0</v>
      </c>
      <c r="AF1829">
        <v>0</v>
      </c>
      <c r="AG1829" s="19">
        <v>0</v>
      </c>
      <c r="AH1829">
        <v>0</v>
      </c>
      <c r="AI1829">
        <v>0</v>
      </c>
      <c r="AJ1829">
        <v>0</v>
      </c>
      <c r="AK1829">
        <v>0</v>
      </c>
      <c r="AL1829">
        <v>0</v>
      </c>
      <c r="AM1829">
        <v>0</v>
      </c>
      <c r="AN1829">
        <v>0</v>
      </c>
      <c r="AO1829">
        <v>0</v>
      </c>
      <c r="AP1829">
        <v>0</v>
      </c>
      <c r="AQ1829">
        <v>0</v>
      </c>
      <c r="AR1829">
        <v>0</v>
      </c>
      <c r="AS1829">
        <v>0</v>
      </c>
      <c r="AT1829">
        <v>0</v>
      </c>
      <c r="AU1829">
        <v>0</v>
      </c>
      <c r="AV1829">
        <v>0</v>
      </c>
      <c r="AW1829">
        <v>0</v>
      </c>
      <c r="AX1829">
        <v>0</v>
      </c>
      <c r="AY1829">
        <v>0</v>
      </c>
      <c r="AZ1829">
        <v>0</v>
      </c>
      <c r="BA1829">
        <v>0</v>
      </c>
      <c r="BB1829">
        <v>0</v>
      </c>
      <c r="BC1829">
        <v>0</v>
      </c>
      <c r="BD1829">
        <v>0</v>
      </c>
      <c r="BE1829">
        <v>0</v>
      </c>
      <c r="BF1829">
        <v>0</v>
      </c>
      <c r="BG1829">
        <v>0</v>
      </c>
      <c r="BH1829">
        <v>0</v>
      </c>
      <c r="BI1829">
        <v>0</v>
      </c>
      <c r="BJ1829">
        <v>0</v>
      </c>
      <c r="BK1829">
        <v>0</v>
      </c>
      <c r="BL1829">
        <v>0</v>
      </c>
      <c r="BM1829">
        <v>0</v>
      </c>
      <c r="BN1829">
        <v>0</v>
      </c>
      <c r="BO1829">
        <v>0</v>
      </c>
      <c r="BP1829">
        <v>0</v>
      </c>
      <c r="BQ1829">
        <v>0</v>
      </c>
      <c r="BR1829">
        <v>0</v>
      </c>
      <c r="BS1829">
        <v>0</v>
      </c>
      <c r="BT1829">
        <v>0</v>
      </c>
      <c r="BU1829">
        <v>0</v>
      </c>
      <c r="BV1829">
        <v>0</v>
      </c>
      <c r="BW1829">
        <v>1000</v>
      </c>
      <c r="BX1829" s="10">
        <v>5000</v>
      </c>
      <c r="BY1829">
        <v>2000</v>
      </c>
      <c r="BZ1829">
        <v>1000</v>
      </c>
      <c r="CA1829">
        <v>0</v>
      </c>
      <c r="CB1829">
        <v>0</v>
      </c>
      <c r="CC1829">
        <v>0</v>
      </c>
      <c r="CD1829">
        <v>0</v>
      </c>
      <c r="CE1829">
        <v>0</v>
      </c>
    </row>
    <row r="1830" spans="1:83" x14ac:dyDescent="0.35">
      <c r="A1830" s="9" t="str">
        <f t="shared" si="28"/>
        <v>0183.371.86</v>
      </c>
      <c r="B1830" s="52" t="e">
        <f>+IF(MATCH(A1830,List!H$10:H$145,0),"Targeted")</f>
        <v>#N/A</v>
      </c>
      <c r="C1830" s="65"/>
      <c r="D1830" s="151" t="s">
        <v>7700</v>
      </c>
      <c r="E1830" s="16" t="s">
        <v>1872</v>
      </c>
      <c r="F1830" s="16" t="s">
        <v>1873</v>
      </c>
      <c r="G1830" s="16" t="s">
        <v>1510</v>
      </c>
      <c r="H1830" s="16" t="s">
        <v>1877</v>
      </c>
      <c r="I1830" s="16" t="s">
        <v>3160</v>
      </c>
      <c r="J1830" s="16" t="s">
        <v>3161</v>
      </c>
      <c r="K1830" s="17" t="s">
        <v>70</v>
      </c>
      <c r="L1830" s="18" t="s">
        <v>3101</v>
      </c>
      <c r="M1830" s="195" t="s">
        <v>167</v>
      </c>
      <c r="N1830" s="16" t="s">
        <v>3102</v>
      </c>
      <c r="O1830" s="17" t="s">
        <v>346</v>
      </c>
      <c r="P1830" s="17" t="s">
        <v>305</v>
      </c>
      <c r="Q1830" s="17" t="s">
        <v>306</v>
      </c>
      <c r="R1830">
        <v>0</v>
      </c>
      <c r="S1830">
        <v>0</v>
      </c>
      <c r="T1830">
        <v>0</v>
      </c>
      <c r="U1830">
        <v>0</v>
      </c>
      <c r="V1830">
        <v>0</v>
      </c>
      <c r="W1830">
        <v>0</v>
      </c>
      <c r="X1830">
        <v>0</v>
      </c>
      <c r="Y1830">
        <v>0</v>
      </c>
      <c r="Z1830">
        <v>0</v>
      </c>
      <c r="AA1830">
        <v>0</v>
      </c>
      <c r="AB1830">
        <v>0</v>
      </c>
      <c r="AC1830">
        <v>0</v>
      </c>
      <c r="AD1830">
        <v>0</v>
      </c>
      <c r="AE1830">
        <v>0</v>
      </c>
      <c r="AF1830">
        <v>0</v>
      </c>
      <c r="AG1830" s="19">
        <v>0</v>
      </c>
      <c r="AH1830">
        <v>0</v>
      </c>
      <c r="AI1830">
        <v>0</v>
      </c>
      <c r="AJ1830">
        <v>0</v>
      </c>
      <c r="AK1830">
        <v>0</v>
      </c>
      <c r="AL1830">
        <v>0</v>
      </c>
      <c r="AM1830">
        <v>0</v>
      </c>
      <c r="AN1830">
        <v>0</v>
      </c>
      <c r="AO1830">
        <v>0</v>
      </c>
      <c r="AP1830">
        <v>0</v>
      </c>
      <c r="AQ1830">
        <v>0</v>
      </c>
      <c r="AR1830">
        <v>0</v>
      </c>
      <c r="AS1830">
        <v>0</v>
      </c>
      <c r="AT1830">
        <v>0</v>
      </c>
      <c r="AU1830">
        <v>0</v>
      </c>
      <c r="AV1830">
        <v>0</v>
      </c>
      <c r="AW1830">
        <v>255645</v>
      </c>
      <c r="AX1830">
        <v>255645</v>
      </c>
      <c r="AY1830">
        <v>262810</v>
      </c>
      <c r="AZ1830">
        <v>309000</v>
      </c>
      <c r="BA1830">
        <v>342000</v>
      </c>
      <c r="BB1830">
        <v>351000</v>
      </c>
      <c r="BC1830">
        <v>338000</v>
      </c>
      <c r="BD1830">
        <v>329000</v>
      </c>
      <c r="BE1830">
        <v>341000</v>
      </c>
      <c r="BF1830">
        <v>506000</v>
      </c>
      <c r="BG1830">
        <v>557000</v>
      </c>
      <c r="BH1830">
        <v>410000</v>
      </c>
      <c r="BI1830">
        <v>423000</v>
      </c>
      <c r="BJ1830">
        <v>405000</v>
      </c>
      <c r="BK1830">
        <v>414000</v>
      </c>
      <c r="BL1830">
        <v>34000</v>
      </c>
      <c r="BM1830">
        <v>40000</v>
      </c>
      <c r="BN1830">
        <v>42000</v>
      </c>
      <c r="BO1830">
        <v>60000</v>
      </c>
      <c r="BP1830">
        <v>92000</v>
      </c>
      <c r="BQ1830">
        <v>102000</v>
      </c>
      <c r="BR1830">
        <v>107000</v>
      </c>
      <c r="BS1830">
        <v>103000</v>
      </c>
      <c r="BT1830">
        <v>119000</v>
      </c>
      <c r="BU1830">
        <v>104000</v>
      </c>
      <c r="BV1830">
        <v>106000</v>
      </c>
      <c r="BW1830">
        <v>110000</v>
      </c>
      <c r="BX1830">
        <v>112000</v>
      </c>
      <c r="BY1830">
        <v>112000</v>
      </c>
      <c r="BZ1830">
        <v>112000</v>
      </c>
      <c r="CA1830">
        <v>135000</v>
      </c>
      <c r="CB1830">
        <v>161000</v>
      </c>
      <c r="CC1830">
        <v>160000</v>
      </c>
      <c r="CD1830">
        <v>172000</v>
      </c>
      <c r="CE1830">
        <v>158000</v>
      </c>
    </row>
    <row r="1831" spans="1:83" x14ac:dyDescent="0.35">
      <c r="A1831" s="9" t="str">
        <f t="shared" si="28"/>
        <v>0183.371.86</v>
      </c>
      <c r="B1831" s="52" t="e">
        <f>+IF(MATCH(A1831,List!H$10:H$145,0),"Targeted")</f>
        <v>#N/A</v>
      </c>
      <c r="C1831" s="65"/>
      <c r="D1831" s="151"/>
      <c r="E1831" s="16" t="s">
        <v>1872</v>
      </c>
      <c r="F1831" s="16" t="s">
        <v>1873</v>
      </c>
      <c r="G1831" s="16" t="s">
        <v>1510</v>
      </c>
      <c r="H1831" s="16" t="s">
        <v>1877</v>
      </c>
      <c r="I1831" s="16" t="s">
        <v>3160</v>
      </c>
      <c r="J1831" s="16" t="s">
        <v>3161</v>
      </c>
      <c r="K1831" s="17" t="s">
        <v>70</v>
      </c>
      <c r="L1831" s="18" t="s">
        <v>3101</v>
      </c>
      <c r="M1831" s="195" t="s">
        <v>167</v>
      </c>
      <c r="N1831" s="16" t="s">
        <v>3102</v>
      </c>
      <c r="O1831" s="17" t="s">
        <v>304</v>
      </c>
      <c r="P1831" s="17" t="s">
        <v>305</v>
      </c>
      <c r="Q1831" s="17" t="s">
        <v>306</v>
      </c>
      <c r="R1831">
        <v>0</v>
      </c>
      <c r="S1831">
        <v>0</v>
      </c>
      <c r="T1831">
        <v>0</v>
      </c>
      <c r="U1831">
        <v>0</v>
      </c>
      <c r="V1831">
        <v>0</v>
      </c>
      <c r="W1831">
        <v>0</v>
      </c>
      <c r="X1831">
        <v>0</v>
      </c>
      <c r="Y1831">
        <v>0</v>
      </c>
      <c r="Z1831">
        <v>0</v>
      </c>
      <c r="AA1831">
        <v>0</v>
      </c>
      <c r="AB1831">
        <v>0</v>
      </c>
      <c r="AC1831">
        <v>0</v>
      </c>
      <c r="AD1831">
        <v>0</v>
      </c>
      <c r="AE1831">
        <v>0</v>
      </c>
      <c r="AF1831">
        <v>0</v>
      </c>
      <c r="AG1831" s="19">
        <v>0</v>
      </c>
      <c r="AH1831">
        <v>0</v>
      </c>
      <c r="AI1831">
        <v>0</v>
      </c>
      <c r="AJ1831">
        <v>0</v>
      </c>
      <c r="AK1831">
        <v>0</v>
      </c>
      <c r="AL1831">
        <v>0</v>
      </c>
      <c r="AM1831">
        <v>0</v>
      </c>
      <c r="AN1831">
        <v>0</v>
      </c>
      <c r="AO1831">
        <v>0</v>
      </c>
      <c r="AP1831">
        <v>0</v>
      </c>
      <c r="AQ1831">
        <v>0</v>
      </c>
      <c r="AR1831">
        <v>0</v>
      </c>
      <c r="AS1831">
        <v>0</v>
      </c>
      <c r="AT1831">
        <v>0</v>
      </c>
      <c r="AU1831">
        <v>0</v>
      </c>
      <c r="AV1831">
        <v>0</v>
      </c>
      <c r="AW1831">
        <v>0</v>
      </c>
      <c r="AX1831">
        <v>0</v>
      </c>
      <c r="AY1831">
        <v>0</v>
      </c>
      <c r="AZ1831">
        <v>0</v>
      </c>
      <c r="BA1831">
        <v>181000</v>
      </c>
      <c r="BB1831">
        <v>0</v>
      </c>
      <c r="BC1831">
        <v>0</v>
      </c>
      <c r="BD1831">
        <v>4494000</v>
      </c>
      <c r="BE1831">
        <v>0</v>
      </c>
      <c r="BF1831">
        <v>4026000</v>
      </c>
      <c r="BG1831">
        <v>1017000</v>
      </c>
      <c r="BH1831">
        <v>2390000</v>
      </c>
      <c r="BI1831">
        <v>7029000</v>
      </c>
      <c r="BJ1831">
        <v>2394000</v>
      </c>
      <c r="BK1831">
        <v>3404000</v>
      </c>
      <c r="BL1831">
        <v>1350000</v>
      </c>
      <c r="BM1831">
        <v>4555000</v>
      </c>
      <c r="BN1831">
        <v>10384000</v>
      </c>
      <c r="BO1831">
        <v>9868000</v>
      </c>
      <c r="BP1831">
        <v>7601000</v>
      </c>
      <c r="BQ1831">
        <v>13867000</v>
      </c>
      <c r="BR1831">
        <v>27673000</v>
      </c>
      <c r="BS1831">
        <v>5768000</v>
      </c>
      <c r="BT1831">
        <v>12891000</v>
      </c>
      <c r="BU1831">
        <v>3508000</v>
      </c>
      <c r="BV1831">
        <v>18691000</v>
      </c>
      <c r="BW1831">
        <v>12638000</v>
      </c>
      <c r="BX1831" s="10">
        <v>1267000</v>
      </c>
      <c r="BY1831">
        <v>1219000</v>
      </c>
      <c r="BZ1831">
        <v>2969000</v>
      </c>
      <c r="CA1831">
        <v>0</v>
      </c>
      <c r="CB1831">
        <v>0</v>
      </c>
      <c r="CC1831">
        <v>0</v>
      </c>
      <c r="CD1831">
        <v>0</v>
      </c>
      <c r="CE1831">
        <v>0</v>
      </c>
    </row>
    <row r="1832" spans="1:83" x14ac:dyDescent="0.35">
      <c r="A1832" s="9" t="str">
        <f t="shared" si="28"/>
        <v>0200.371.86</v>
      </c>
      <c r="B1832" s="52" t="e">
        <f>+IF(MATCH(A1832,List!H$10:H$145,0),"Targeted")</f>
        <v>#N/A</v>
      </c>
      <c r="C1832" s="65"/>
      <c r="D1832" s="151" t="s">
        <v>7700</v>
      </c>
      <c r="E1832" s="16" t="s">
        <v>1872</v>
      </c>
      <c r="F1832" s="16" t="s">
        <v>1873</v>
      </c>
      <c r="G1832" s="16" t="s">
        <v>1510</v>
      </c>
      <c r="H1832" s="16" t="s">
        <v>1877</v>
      </c>
      <c r="I1832" s="16" t="s">
        <v>24</v>
      </c>
      <c r="J1832" s="16" t="s">
        <v>3162</v>
      </c>
      <c r="K1832" s="17" t="s">
        <v>70</v>
      </c>
      <c r="L1832" s="18" t="s">
        <v>3101</v>
      </c>
      <c r="M1832" s="195" t="s">
        <v>167</v>
      </c>
      <c r="N1832" s="16" t="s">
        <v>3102</v>
      </c>
      <c r="O1832" s="17" t="s">
        <v>346</v>
      </c>
      <c r="P1832" s="17" t="s">
        <v>305</v>
      </c>
      <c r="Q1832" s="17" t="s">
        <v>306</v>
      </c>
      <c r="R1832">
        <v>0</v>
      </c>
      <c r="S1832">
        <v>0</v>
      </c>
      <c r="T1832">
        <v>0</v>
      </c>
      <c r="U1832">
        <v>0</v>
      </c>
      <c r="V1832">
        <v>0</v>
      </c>
      <c r="W1832">
        <v>0</v>
      </c>
      <c r="X1832">
        <v>0</v>
      </c>
      <c r="Y1832">
        <v>0</v>
      </c>
      <c r="Z1832">
        <v>0</v>
      </c>
      <c r="AA1832">
        <v>0</v>
      </c>
      <c r="AB1832">
        <v>0</v>
      </c>
      <c r="AC1832">
        <v>0</v>
      </c>
      <c r="AD1832">
        <v>0</v>
      </c>
      <c r="AE1832">
        <v>0</v>
      </c>
      <c r="AF1832">
        <v>0</v>
      </c>
      <c r="AG1832" s="19">
        <v>0</v>
      </c>
      <c r="AH1832">
        <v>0</v>
      </c>
      <c r="AI1832">
        <v>0</v>
      </c>
      <c r="AJ1832">
        <v>0</v>
      </c>
      <c r="AK1832">
        <v>0</v>
      </c>
      <c r="AL1832">
        <v>0</v>
      </c>
      <c r="AM1832">
        <v>0</v>
      </c>
      <c r="AN1832">
        <v>0</v>
      </c>
      <c r="AO1832">
        <v>0</v>
      </c>
      <c r="AP1832">
        <v>0</v>
      </c>
      <c r="AQ1832">
        <v>0</v>
      </c>
      <c r="AR1832">
        <v>0</v>
      </c>
      <c r="AS1832">
        <v>0</v>
      </c>
      <c r="AT1832">
        <v>0</v>
      </c>
      <c r="AU1832">
        <v>0</v>
      </c>
      <c r="AV1832">
        <v>0</v>
      </c>
      <c r="AW1832">
        <v>207320</v>
      </c>
      <c r="AX1832">
        <v>352744</v>
      </c>
      <c r="AY1832">
        <v>297402</v>
      </c>
      <c r="AZ1832">
        <v>315000</v>
      </c>
      <c r="BA1832">
        <v>398000</v>
      </c>
      <c r="BB1832">
        <v>378000</v>
      </c>
      <c r="BC1832">
        <v>424000</v>
      </c>
      <c r="BD1832">
        <v>405000</v>
      </c>
      <c r="BE1832">
        <v>395000</v>
      </c>
      <c r="BF1832">
        <v>431000</v>
      </c>
      <c r="BG1832">
        <v>345000</v>
      </c>
      <c r="BH1832">
        <v>279000</v>
      </c>
      <c r="BI1832">
        <v>293000</v>
      </c>
      <c r="BJ1832">
        <v>294000</v>
      </c>
      <c r="BK1832">
        <v>291000</v>
      </c>
      <c r="BL1832">
        <v>56000</v>
      </c>
      <c r="BM1832">
        <v>75000</v>
      </c>
      <c r="BN1832">
        <v>58000</v>
      </c>
      <c r="BO1832">
        <v>51000</v>
      </c>
      <c r="BP1832">
        <v>7000</v>
      </c>
      <c r="BQ1832">
        <v>3000</v>
      </c>
      <c r="BR1832">
        <v>0</v>
      </c>
      <c r="BS1832">
        <v>0</v>
      </c>
      <c r="BT1832">
        <v>0</v>
      </c>
      <c r="BU1832">
        <v>0</v>
      </c>
      <c r="BV1832">
        <v>0</v>
      </c>
      <c r="BW1832">
        <v>0</v>
      </c>
      <c r="BX1832">
        <v>0</v>
      </c>
      <c r="BY1832">
        <v>0</v>
      </c>
      <c r="BZ1832">
        <v>0</v>
      </c>
      <c r="CA1832">
        <v>0</v>
      </c>
      <c r="CB1832">
        <v>0</v>
      </c>
      <c r="CC1832">
        <v>0</v>
      </c>
      <c r="CD1832">
        <v>0</v>
      </c>
      <c r="CE1832">
        <v>0</v>
      </c>
    </row>
    <row r="1833" spans="1:83" x14ac:dyDescent="0.35">
      <c r="A1833" s="9" t="str">
        <f t="shared" si="28"/>
        <v>0200.371.86</v>
      </c>
      <c r="B1833" s="52" t="e">
        <f>+IF(MATCH(A1833,List!H$10:H$145,0),"Targeted")</f>
        <v>#N/A</v>
      </c>
      <c r="C1833" s="65"/>
      <c r="D1833" s="151"/>
      <c r="E1833" s="16" t="s">
        <v>1872</v>
      </c>
      <c r="F1833" s="16" t="s">
        <v>1873</v>
      </c>
      <c r="G1833" s="16" t="s">
        <v>1510</v>
      </c>
      <c r="H1833" s="16" t="s">
        <v>1877</v>
      </c>
      <c r="I1833" s="16" t="s">
        <v>24</v>
      </c>
      <c r="J1833" s="16" t="s">
        <v>3162</v>
      </c>
      <c r="K1833" s="17" t="s">
        <v>70</v>
      </c>
      <c r="L1833" s="18" t="s">
        <v>3101</v>
      </c>
      <c r="M1833" s="195" t="s">
        <v>167</v>
      </c>
      <c r="N1833" s="16" t="s">
        <v>3102</v>
      </c>
      <c r="O1833" s="17" t="s">
        <v>304</v>
      </c>
      <c r="P1833" s="17" t="s">
        <v>305</v>
      </c>
      <c r="Q1833" s="17" t="s">
        <v>306</v>
      </c>
      <c r="R1833">
        <v>0</v>
      </c>
      <c r="S1833">
        <v>0</v>
      </c>
      <c r="T1833">
        <v>0</v>
      </c>
      <c r="U1833">
        <v>0</v>
      </c>
      <c r="V1833">
        <v>0</v>
      </c>
      <c r="W1833">
        <v>0</v>
      </c>
      <c r="X1833">
        <v>0</v>
      </c>
      <c r="Y1833">
        <v>0</v>
      </c>
      <c r="Z1833">
        <v>0</v>
      </c>
      <c r="AA1833">
        <v>0</v>
      </c>
      <c r="AB1833">
        <v>0</v>
      </c>
      <c r="AC1833">
        <v>0</v>
      </c>
      <c r="AD1833">
        <v>0</v>
      </c>
      <c r="AE1833">
        <v>0</v>
      </c>
      <c r="AF1833">
        <v>0</v>
      </c>
      <c r="AG1833" s="19">
        <v>0</v>
      </c>
      <c r="AH1833">
        <v>0</v>
      </c>
      <c r="AI1833">
        <v>0</v>
      </c>
      <c r="AJ1833">
        <v>0</v>
      </c>
      <c r="AK1833">
        <v>0</v>
      </c>
      <c r="AL1833">
        <v>0</v>
      </c>
      <c r="AM1833">
        <v>0</v>
      </c>
      <c r="AN1833">
        <v>0</v>
      </c>
      <c r="AO1833">
        <v>0</v>
      </c>
      <c r="AP1833">
        <v>0</v>
      </c>
      <c r="AQ1833">
        <v>0</v>
      </c>
      <c r="AR1833">
        <v>0</v>
      </c>
      <c r="AS1833">
        <v>0</v>
      </c>
      <c r="AT1833">
        <v>0</v>
      </c>
      <c r="AU1833">
        <v>0</v>
      </c>
      <c r="AV1833">
        <v>0</v>
      </c>
      <c r="AW1833">
        <v>0</v>
      </c>
      <c r="AX1833">
        <v>0</v>
      </c>
      <c r="AY1833">
        <v>0</v>
      </c>
      <c r="AZ1833">
        <v>0</v>
      </c>
      <c r="BA1833">
        <v>0</v>
      </c>
      <c r="BB1833">
        <v>0</v>
      </c>
      <c r="BC1833">
        <v>1076000</v>
      </c>
      <c r="BD1833">
        <v>233000</v>
      </c>
      <c r="BE1833">
        <v>0</v>
      </c>
      <c r="BF1833">
        <v>246000</v>
      </c>
      <c r="BG1833">
        <v>995000</v>
      </c>
      <c r="BH1833">
        <v>1167000</v>
      </c>
      <c r="BI1833">
        <v>517000</v>
      </c>
      <c r="BJ1833">
        <v>767000</v>
      </c>
      <c r="BK1833">
        <v>361000</v>
      </c>
      <c r="BL1833">
        <v>109000</v>
      </c>
      <c r="BM1833">
        <v>301000</v>
      </c>
      <c r="BN1833">
        <v>6793000</v>
      </c>
      <c r="BO1833">
        <v>863000</v>
      </c>
      <c r="BP1833">
        <v>3024000</v>
      </c>
      <c r="BQ1833">
        <v>746000</v>
      </c>
      <c r="BR1833">
        <v>5682000</v>
      </c>
      <c r="BS1833">
        <v>210000</v>
      </c>
      <c r="BT1833">
        <v>2080000</v>
      </c>
      <c r="BU1833">
        <v>3282000</v>
      </c>
      <c r="BV1833">
        <v>4318000</v>
      </c>
      <c r="BW1833">
        <v>1923000</v>
      </c>
      <c r="BX1833" s="10">
        <v>1284000</v>
      </c>
      <c r="BY1833">
        <v>792000</v>
      </c>
      <c r="BZ1833">
        <v>1913000</v>
      </c>
      <c r="CA1833">
        <v>0</v>
      </c>
      <c r="CB1833">
        <v>0</v>
      </c>
      <c r="CC1833">
        <v>0</v>
      </c>
      <c r="CD1833">
        <v>0</v>
      </c>
      <c r="CE1833">
        <v>0</v>
      </c>
    </row>
    <row r="1834" spans="1:83" x14ac:dyDescent="0.35">
      <c r="A1834" s="9" t="str">
        <f t="shared" si="28"/>
        <v>0236.371.86</v>
      </c>
      <c r="B1834" s="52" t="e">
        <f>+IF(MATCH(A1834,List!H$10:H$145,0),"Targeted")</f>
        <v>#N/A</v>
      </c>
      <c r="C1834" s="65"/>
      <c r="D1834" s="151" t="s">
        <v>7700</v>
      </c>
      <c r="E1834" s="16" t="s">
        <v>1872</v>
      </c>
      <c r="F1834" s="16" t="s">
        <v>1873</v>
      </c>
      <c r="G1834" s="16" t="s">
        <v>1510</v>
      </c>
      <c r="H1834" s="16" t="s">
        <v>1877</v>
      </c>
      <c r="I1834" s="16" t="s">
        <v>1918</v>
      </c>
      <c r="J1834" s="16" t="s">
        <v>3163</v>
      </c>
      <c r="K1834" s="17" t="s">
        <v>70</v>
      </c>
      <c r="L1834" s="18" t="s">
        <v>3101</v>
      </c>
      <c r="M1834" s="195" t="s">
        <v>167</v>
      </c>
      <c r="N1834" s="16" t="s">
        <v>3102</v>
      </c>
      <c r="O1834" s="17" t="s">
        <v>346</v>
      </c>
      <c r="P1834" s="17" t="s">
        <v>305</v>
      </c>
      <c r="Q1834" s="17" t="s">
        <v>306</v>
      </c>
      <c r="R1834">
        <v>0</v>
      </c>
      <c r="S1834">
        <v>0</v>
      </c>
      <c r="T1834">
        <v>0</v>
      </c>
      <c r="U1834">
        <v>0</v>
      </c>
      <c r="V1834">
        <v>0</v>
      </c>
      <c r="W1834">
        <v>0</v>
      </c>
      <c r="X1834">
        <v>0</v>
      </c>
      <c r="Y1834">
        <v>0</v>
      </c>
      <c r="Z1834">
        <v>0</v>
      </c>
      <c r="AA1834">
        <v>0</v>
      </c>
      <c r="AB1834">
        <v>0</v>
      </c>
      <c r="AC1834">
        <v>0</v>
      </c>
      <c r="AD1834">
        <v>0</v>
      </c>
      <c r="AE1834">
        <v>0</v>
      </c>
      <c r="AF1834">
        <v>0</v>
      </c>
      <c r="AG1834" s="19">
        <v>0</v>
      </c>
      <c r="AH1834">
        <v>0</v>
      </c>
      <c r="AI1834">
        <v>0</v>
      </c>
      <c r="AJ1834">
        <v>0</v>
      </c>
      <c r="AK1834">
        <v>0</v>
      </c>
      <c r="AL1834">
        <v>0</v>
      </c>
      <c r="AM1834">
        <v>0</v>
      </c>
      <c r="AN1834">
        <v>0</v>
      </c>
      <c r="AO1834">
        <v>0</v>
      </c>
      <c r="AP1834">
        <v>0</v>
      </c>
      <c r="AQ1834">
        <v>0</v>
      </c>
      <c r="AR1834">
        <v>0</v>
      </c>
      <c r="AS1834">
        <v>0</v>
      </c>
      <c r="AT1834">
        <v>0</v>
      </c>
      <c r="AU1834">
        <v>0</v>
      </c>
      <c r="AV1834">
        <v>0</v>
      </c>
      <c r="AW1834">
        <v>0</v>
      </c>
      <c r="AX1834">
        <v>0</v>
      </c>
      <c r="AY1834">
        <v>0</v>
      </c>
      <c r="AZ1834">
        <v>0</v>
      </c>
      <c r="BA1834">
        <v>0</v>
      </c>
      <c r="BB1834">
        <v>0</v>
      </c>
      <c r="BC1834">
        <v>0</v>
      </c>
      <c r="BD1834">
        <v>0</v>
      </c>
      <c r="BE1834">
        <v>0</v>
      </c>
      <c r="BF1834">
        <v>0</v>
      </c>
      <c r="BG1834">
        <v>0</v>
      </c>
      <c r="BH1834">
        <v>-3584000</v>
      </c>
      <c r="BI1834">
        <v>-2660000</v>
      </c>
      <c r="BJ1834">
        <v>-1044000</v>
      </c>
      <c r="BK1834">
        <v>-890000</v>
      </c>
      <c r="BL1834">
        <v>-214000</v>
      </c>
      <c r="BM1834">
        <v>-435000</v>
      </c>
      <c r="BN1834">
        <v>-926000</v>
      </c>
      <c r="BO1834">
        <v>-2651000</v>
      </c>
      <c r="BP1834">
        <v>-6739000</v>
      </c>
      <c r="BQ1834">
        <v>-5582000</v>
      </c>
      <c r="BR1834">
        <v>-17444000</v>
      </c>
      <c r="BS1834">
        <v>-9849000</v>
      </c>
      <c r="BT1834">
        <v>-13085000</v>
      </c>
      <c r="BU1834">
        <v>-9185000</v>
      </c>
      <c r="BV1834">
        <v>-11150000</v>
      </c>
      <c r="BW1834">
        <v>-6732000</v>
      </c>
      <c r="BX1834">
        <v>-6887000</v>
      </c>
      <c r="BY1834">
        <v>-7059000</v>
      </c>
      <c r="BZ1834">
        <v>-11444000</v>
      </c>
      <c r="CA1834">
        <v>-7048000</v>
      </c>
      <c r="CB1834">
        <v>-7048000</v>
      </c>
      <c r="CC1834">
        <v>-7048000</v>
      </c>
      <c r="CD1834">
        <v>-7048000</v>
      </c>
      <c r="CE1834">
        <v>-7048000</v>
      </c>
    </row>
    <row r="1835" spans="1:83" x14ac:dyDescent="0.35">
      <c r="A1835" s="9" t="str">
        <f t="shared" si="28"/>
        <v>0236.371.86</v>
      </c>
      <c r="B1835" s="52" t="e">
        <f>+IF(MATCH(A1835,List!H$10:H$145,0),"Targeted")</f>
        <v>#N/A</v>
      </c>
      <c r="C1835" s="65"/>
      <c r="D1835" s="151"/>
      <c r="E1835" s="16" t="s">
        <v>1872</v>
      </c>
      <c r="F1835" s="16" t="s">
        <v>1873</v>
      </c>
      <c r="G1835" s="16" t="s">
        <v>1510</v>
      </c>
      <c r="H1835" s="16" t="s">
        <v>1877</v>
      </c>
      <c r="I1835" s="16" t="s">
        <v>1918</v>
      </c>
      <c r="J1835" s="16" t="s">
        <v>3163</v>
      </c>
      <c r="K1835" s="17" t="s">
        <v>70</v>
      </c>
      <c r="L1835" s="18" t="s">
        <v>3101</v>
      </c>
      <c r="M1835" s="195" t="s">
        <v>167</v>
      </c>
      <c r="N1835" s="16" t="s">
        <v>3102</v>
      </c>
      <c r="O1835" s="17" t="s">
        <v>304</v>
      </c>
      <c r="P1835" s="17" t="s">
        <v>305</v>
      </c>
      <c r="Q1835" s="17" t="s">
        <v>306</v>
      </c>
      <c r="R1835">
        <v>0</v>
      </c>
      <c r="S1835">
        <v>0</v>
      </c>
      <c r="T1835">
        <v>0</v>
      </c>
      <c r="U1835">
        <v>0</v>
      </c>
      <c r="V1835">
        <v>0</v>
      </c>
      <c r="W1835">
        <v>0</v>
      </c>
      <c r="X1835">
        <v>0</v>
      </c>
      <c r="Y1835">
        <v>0</v>
      </c>
      <c r="Z1835">
        <v>0</v>
      </c>
      <c r="AA1835">
        <v>0</v>
      </c>
      <c r="AB1835">
        <v>0</v>
      </c>
      <c r="AC1835">
        <v>0</v>
      </c>
      <c r="AD1835">
        <v>0</v>
      </c>
      <c r="AE1835">
        <v>0</v>
      </c>
      <c r="AF1835">
        <v>0</v>
      </c>
      <c r="AG1835" s="19">
        <v>0</v>
      </c>
      <c r="AH1835">
        <v>0</v>
      </c>
      <c r="AI1835">
        <v>0</v>
      </c>
      <c r="AJ1835">
        <v>0</v>
      </c>
      <c r="AK1835">
        <v>0</v>
      </c>
      <c r="AL1835">
        <v>0</v>
      </c>
      <c r="AM1835">
        <v>0</v>
      </c>
      <c r="AN1835">
        <v>0</v>
      </c>
      <c r="AO1835">
        <v>0</v>
      </c>
      <c r="AP1835">
        <v>0</v>
      </c>
      <c r="AQ1835">
        <v>0</v>
      </c>
      <c r="AR1835">
        <v>0</v>
      </c>
      <c r="AS1835">
        <v>0</v>
      </c>
      <c r="AT1835">
        <v>0</v>
      </c>
      <c r="AU1835">
        <v>0</v>
      </c>
      <c r="AV1835">
        <v>0</v>
      </c>
      <c r="AW1835">
        <v>0</v>
      </c>
      <c r="AX1835">
        <v>0</v>
      </c>
      <c r="AY1835">
        <v>0</v>
      </c>
      <c r="AZ1835">
        <v>0</v>
      </c>
      <c r="BA1835">
        <v>0</v>
      </c>
      <c r="BB1835">
        <v>0</v>
      </c>
      <c r="BC1835">
        <v>0</v>
      </c>
      <c r="BD1835">
        <v>0</v>
      </c>
      <c r="BE1835">
        <v>0</v>
      </c>
      <c r="BF1835">
        <v>0</v>
      </c>
      <c r="BG1835">
        <v>-2717000</v>
      </c>
      <c r="BH1835">
        <v>-2132000</v>
      </c>
      <c r="BI1835">
        <v>-1152000</v>
      </c>
      <c r="BJ1835">
        <v>-1124000</v>
      </c>
      <c r="BK1835">
        <v>-1272000</v>
      </c>
      <c r="BL1835">
        <v>-1510000</v>
      </c>
      <c r="BM1835">
        <v>-854000</v>
      </c>
      <c r="BN1835">
        <v>-1126000</v>
      </c>
      <c r="BO1835">
        <v>-1049000</v>
      </c>
      <c r="BP1835">
        <v>-1176000</v>
      </c>
      <c r="BQ1835">
        <v>-6928000</v>
      </c>
      <c r="BR1835">
        <v>-5251000</v>
      </c>
      <c r="BS1835">
        <v>-3248000</v>
      </c>
      <c r="BT1835">
        <v>-8426000</v>
      </c>
      <c r="BU1835">
        <v>-15567000</v>
      </c>
      <c r="BV1835">
        <v>-1948000</v>
      </c>
      <c r="BW1835">
        <v>-1310000</v>
      </c>
      <c r="BX1835" s="10">
        <v>-18152000</v>
      </c>
      <c r="BY1835">
        <v>-12009000</v>
      </c>
      <c r="BZ1835">
        <v>-427000</v>
      </c>
      <c r="CA1835">
        <v>-265000</v>
      </c>
      <c r="CB1835">
        <v>-261000</v>
      </c>
      <c r="CC1835">
        <v>-280000</v>
      </c>
      <c r="CD1835">
        <v>-430000</v>
      </c>
      <c r="CE1835">
        <v>-799000</v>
      </c>
    </row>
    <row r="1836" spans="1:83" x14ac:dyDescent="0.35">
      <c r="A1836" s="9" t="str">
        <f t="shared" si="28"/>
        <v>0343.371.86</v>
      </c>
      <c r="B1836" s="52" t="e">
        <f>+IF(MATCH(A1836,List!H$10:H$145,0),"Targeted")</f>
        <v>#N/A</v>
      </c>
      <c r="C1836" s="65"/>
      <c r="D1836" s="151"/>
      <c r="E1836" s="16" t="s">
        <v>1872</v>
      </c>
      <c r="F1836" s="16" t="s">
        <v>1873</v>
      </c>
      <c r="G1836" s="16" t="s">
        <v>1510</v>
      </c>
      <c r="H1836" s="16" t="s">
        <v>1877</v>
      </c>
      <c r="I1836" s="16" t="s">
        <v>3164</v>
      </c>
      <c r="J1836" s="16" t="s">
        <v>3165</v>
      </c>
      <c r="K1836" s="17" t="s">
        <v>70</v>
      </c>
      <c r="L1836" s="18" t="s">
        <v>3101</v>
      </c>
      <c r="M1836" s="195" t="s">
        <v>167</v>
      </c>
      <c r="N1836" s="16" t="s">
        <v>3102</v>
      </c>
      <c r="O1836" s="17" t="s">
        <v>304</v>
      </c>
      <c r="P1836" s="17" t="s">
        <v>305</v>
      </c>
      <c r="Q1836" s="17" t="s">
        <v>306</v>
      </c>
      <c r="R1836">
        <v>0</v>
      </c>
      <c r="S1836">
        <v>0</v>
      </c>
      <c r="T1836">
        <v>0</v>
      </c>
      <c r="U1836">
        <v>0</v>
      </c>
      <c r="V1836">
        <v>0</v>
      </c>
      <c r="W1836">
        <v>0</v>
      </c>
      <c r="X1836">
        <v>0</v>
      </c>
      <c r="Y1836">
        <v>0</v>
      </c>
      <c r="Z1836">
        <v>0</v>
      </c>
      <c r="AA1836">
        <v>0</v>
      </c>
      <c r="AB1836">
        <v>0</v>
      </c>
      <c r="AC1836">
        <v>0</v>
      </c>
      <c r="AD1836">
        <v>0</v>
      </c>
      <c r="AE1836">
        <v>0</v>
      </c>
      <c r="AF1836">
        <v>0</v>
      </c>
      <c r="AG1836" s="19">
        <v>0</v>
      </c>
      <c r="AH1836">
        <v>0</v>
      </c>
      <c r="AI1836">
        <v>0</v>
      </c>
      <c r="AJ1836">
        <v>0</v>
      </c>
      <c r="AK1836">
        <v>0</v>
      </c>
      <c r="AL1836">
        <v>0</v>
      </c>
      <c r="AM1836">
        <v>0</v>
      </c>
      <c r="AN1836">
        <v>0</v>
      </c>
      <c r="AO1836">
        <v>0</v>
      </c>
      <c r="AP1836">
        <v>0</v>
      </c>
      <c r="AQ1836">
        <v>0</v>
      </c>
      <c r="AR1836">
        <v>0</v>
      </c>
      <c r="AS1836">
        <v>0</v>
      </c>
      <c r="AT1836">
        <v>0</v>
      </c>
      <c r="AU1836">
        <v>0</v>
      </c>
      <c r="AV1836">
        <v>0</v>
      </c>
      <c r="AW1836">
        <v>0</v>
      </c>
      <c r="AX1836">
        <v>0</v>
      </c>
      <c r="AY1836">
        <v>0</v>
      </c>
      <c r="AZ1836">
        <v>0</v>
      </c>
      <c r="BA1836">
        <v>0</v>
      </c>
      <c r="BB1836">
        <v>0</v>
      </c>
      <c r="BC1836">
        <v>0</v>
      </c>
      <c r="BD1836">
        <v>0</v>
      </c>
      <c r="BE1836">
        <v>0</v>
      </c>
      <c r="BF1836">
        <v>0</v>
      </c>
      <c r="BG1836">
        <v>0</v>
      </c>
      <c r="BH1836">
        <v>0</v>
      </c>
      <c r="BI1836">
        <v>0</v>
      </c>
      <c r="BJ1836">
        <v>0</v>
      </c>
      <c r="BK1836">
        <v>0</v>
      </c>
      <c r="BL1836">
        <v>0</v>
      </c>
      <c r="BM1836">
        <v>20000</v>
      </c>
      <c r="BN1836">
        <v>5000</v>
      </c>
      <c r="BO1836">
        <v>-5000</v>
      </c>
      <c r="BP1836">
        <v>10000</v>
      </c>
      <c r="BQ1836">
        <v>0</v>
      </c>
      <c r="BR1836">
        <v>-1000</v>
      </c>
      <c r="BS1836">
        <v>0</v>
      </c>
      <c r="BT1836">
        <v>0</v>
      </c>
      <c r="BU1836">
        <v>-1000</v>
      </c>
      <c r="BV1836">
        <v>0</v>
      </c>
      <c r="BW1836">
        <v>0</v>
      </c>
      <c r="BX1836" s="10">
        <v>0</v>
      </c>
      <c r="BY1836">
        <v>0</v>
      </c>
      <c r="BZ1836">
        <v>0</v>
      </c>
      <c r="CA1836">
        <v>0</v>
      </c>
      <c r="CB1836">
        <v>0</v>
      </c>
      <c r="CC1836">
        <v>0</v>
      </c>
      <c r="CD1836">
        <v>0</v>
      </c>
      <c r="CE1836">
        <v>0</v>
      </c>
    </row>
    <row r="1837" spans="1:83" x14ac:dyDescent="0.35">
      <c r="A1837" s="9" t="str">
        <f t="shared" si="28"/>
        <v>0407.371.86</v>
      </c>
      <c r="B1837" s="52" t="e">
        <f>+IF(MATCH(A1837,List!H$10:H$145,0),"Targeted")</f>
        <v>#N/A</v>
      </c>
      <c r="C1837" s="65"/>
      <c r="D1837" s="151"/>
      <c r="E1837" s="16" t="s">
        <v>1872</v>
      </c>
      <c r="F1837" s="16" t="s">
        <v>1873</v>
      </c>
      <c r="G1837" s="16" t="s">
        <v>1510</v>
      </c>
      <c r="H1837" s="16" t="s">
        <v>1877</v>
      </c>
      <c r="I1837" s="16" t="s">
        <v>3166</v>
      </c>
      <c r="J1837" s="16" t="s">
        <v>3167</v>
      </c>
      <c r="K1837" s="17" t="s">
        <v>70</v>
      </c>
      <c r="L1837" s="18" t="s">
        <v>3101</v>
      </c>
      <c r="M1837" s="195" t="s">
        <v>167</v>
      </c>
      <c r="N1837" s="16" t="s">
        <v>3102</v>
      </c>
      <c r="O1837" s="17" t="s">
        <v>304</v>
      </c>
      <c r="P1837" s="17" t="s">
        <v>305</v>
      </c>
      <c r="Q1837" s="17" t="s">
        <v>306</v>
      </c>
      <c r="R1837">
        <v>0</v>
      </c>
      <c r="S1837">
        <v>0</v>
      </c>
      <c r="T1837">
        <v>0</v>
      </c>
      <c r="U1837">
        <v>0</v>
      </c>
      <c r="V1837">
        <v>0</v>
      </c>
      <c r="W1837">
        <v>0</v>
      </c>
      <c r="X1837">
        <v>0</v>
      </c>
      <c r="Y1837">
        <v>0</v>
      </c>
      <c r="Z1837">
        <v>0</v>
      </c>
      <c r="AA1837">
        <v>0</v>
      </c>
      <c r="AB1837">
        <v>0</v>
      </c>
      <c r="AC1837">
        <v>0</v>
      </c>
      <c r="AD1837">
        <v>0</v>
      </c>
      <c r="AE1837">
        <v>0</v>
      </c>
      <c r="AF1837">
        <v>0</v>
      </c>
      <c r="AG1837" s="19">
        <v>0</v>
      </c>
      <c r="AH1837">
        <v>0</v>
      </c>
      <c r="AI1837">
        <v>0</v>
      </c>
      <c r="AJ1837">
        <v>0</v>
      </c>
      <c r="AK1837">
        <v>0</v>
      </c>
      <c r="AL1837">
        <v>0</v>
      </c>
      <c r="AM1837">
        <v>0</v>
      </c>
      <c r="AN1837">
        <v>0</v>
      </c>
      <c r="AO1837">
        <v>0</v>
      </c>
      <c r="AP1837">
        <v>0</v>
      </c>
      <c r="AQ1837">
        <v>0</v>
      </c>
      <c r="AR1837">
        <v>0</v>
      </c>
      <c r="AS1837">
        <v>0</v>
      </c>
      <c r="AT1837">
        <v>0</v>
      </c>
      <c r="AU1837">
        <v>0</v>
      </c>
      <c r="AV1837">
        <v>0</v>
      </c>
      <c r="AW1837">
        <v>0</v>
      </c>
      <c r="AX1837">
        <v>0</v>
      </c>
      <c r="AY1837">
        <v>0</v>
      </c>
      <c r="AZ1837">
        <v>0</v>
      </c>
      <c r="BA1837">
        <v>0</v>
      </c>
      <c r="BB1837">
        <v>0</v>
      </c>
      <c r="BC1837">
        <v>0</v>
      </c>
      <c r="BD1837">
        <v>0</v>
      </c>
      <c r="BE1837">
        <v>0</v>
      </c>
      <c r="BF1837">
        <v>0</v>
      </c>
      <c r="BG1837">
        <v>0</v>
      </c>
      <c r="BH1837">
        <v>0</v>
      </c>
      <c r="BI1837">
        <v>0</v>
      </c>
      <c r="BJ1837">
        <v>0</v>
      </c>
      <c r="BK1837">
        <v>0</v>
      </c>
      <c r="BL1837">
        <v>0</v>
      </c>
      <c r="BM1837">
        <v>0</v>
      </c>
      <c r="BN1837">
        <v>0</v>
      </c>
      <c r="BO1837">
        <v>0</v>
      </c>
      <c r="BP1837">
        <v>36000</v>
      </c>
      <c r="BQ1837">
        <v>189000</v>
      </c>
      <c r="BR1837">
        <v>53000</v>
      </c>
      <c r="BS1837">
        <v>12000</v>
      </c>
      <c r="BT1837">
        <v>4000</v>
      </c>
      <c r="BU1837">
        <v>1000</v>
      </c>
      <c r="BV1837">
        <v>0</v>
      </c>
      <c r="BW1837">
        <v>0</v>
      </c>
      <c r="BX1837" s="10">
        <v>0</v>
      </c>
      <c r="BY1837">
        <v>0</v>
      </c>
      <c r="BZ1837">
        <v>0</v>
      </c>
      <c r="CA1837">
        <v>0</v>
      </c>
      <c r="CB1837">
        <v>0</v>
      </c>
      <c r="CC1837">
        <v>0</v>
      </c>
      <c r="CD1837">
        <v>0</v>
      </c>
      <c r="CE1837">
        <v>0</v>
      </c>
    </row>
    <row r="1838" spans="1:83" x14ac:dyDescent="0.35">
      <c r="A1838" s="9" t="str">
        <f t="shared" si="28"/>
        <v>4070.371.86</v>
      </c>
      <c r="B1838" s="52" t="e">
        <f>+IF(MATCH(A1838,List!H$10:H$145,0),"Targeted")</f>
        <v>#N/A</v>
      </c>
      <c r="C1838" s="65"/>
      <c r="D1838" s="151" t="s">
        <v>7700</v>
      </c>
      <c r="E1838" s="16" t="s">
        <v>1872</v>
      </c>
      <c r="F1838" s="16" t="s">
        <v>1873</v>
      </c>
      <c r="G1838" s="16" t="s">
        <v>1510</v>
      </c>
      <c r="H1838" s="16" t="s">
        <v>1877</v>
      </c>
      <c r="I1838" s="16" t="s">
        <v>3168</v>
      </c>
      <c r="J1838" s="16" t="s">
        <v>3169</v>
      </c>
      <c r="K1838" s="17" t="s">
        <v>70</v>
      </c>
      <c r="L1838" s="18" t="s">
        <v>3101</v>
      </c>
      <c r="M1838" s="195" t="s">
        <v>167</v>
      </c>
      <c r="N1838" s="16" t="s">
        <v>3102</v>
      </c>
      <c r="O1838" s="17" t="s">
        <v>346</v>
      </c>
      <c r="P1838" s="17" t="s">
        <v>305</v>
      </c>
      <c r="Q1838" s="17" t="s">
        <v>306</v>
      </c>
      <c r="R1838">
        <v>0</v>
      </c>
      <c r="S1838">
        <v>0</v>
      </c>
      <c r="T1838">
        <v>0</v>
      </c>
      <c r="U1838">
        <v>0</v>
      </c>
      <c r="V1838">
        <v>0</v>
      </c>
      <c r="W1838">
        <v>0</v>
      </c>
      <c r="X1838">
        <v>0</v>
      </c>
      <c r="Y1838">
        <v>0</v>
      </c>
      <c r="Z1838">
        <v>0</v>
      </c>
      <c r="AA1838">
        <v>0</v>
      </c>
      <c r="AB1838">
        <v>0</v>
      </c>
      <c r="AC1838">
        <v>0</v>
      </c>
      <c r="AD1838">
        <v>0</v>
      </c>
      <c r="AE1838">
        <v>0</v>
      </c>
      <c r="AF1838">
        <v>0</v>
      </c>
      <c r="AG1838" s="19">
        <v>0</v>
      </c>
      <c r="AH1838">
        <v>0</v>
      </c>
      <c r="AI1838">
        <v>0</v>
      </c>
      <c r="AJ1838">
        <v>0</v>
      </c>
      <c r="AK1838">
        <v>0</v>
      </c>
      <c r="AL1838">
        <v>0</v>
      </c>
      <c r="AM1838">
        <v>0</v>
      </c>
      <c r="AN1838">
        <v>0</v>
      </c>
      <c r="AO1838">
        <v>0</v>
      </c>
      <c r="AP1838">
        <v>0</v>
      </c>
      <c r="AQ1838">
        <v>0</v>
      </c>
      <c r="AR1838">
        <v>0</v>
      </c>
      <c r="AS1838">
        <v>0</v>
      </c>
      <c r="AT1838">
        <v>378419</v>
      </c>
      <c r="AU1838">
        <v>0</v>
      </c>
      <c r="AV1838">
        <v>0</v>
      </c>
      <c r="AW1838">
        <v>-760645</v>
      </c>
      <c r="AX1838">
        <v>-1609645</v>
      </c>
      <c r="AY1838">
        <v>-2517810</v>
      </c>
      <c r="AZ1838">
        <v>-869000</v>
      </c>
      <c r="BA1838">
        <v>-1815000</v>
      </c>
      <c r="BB1838">
        <v>-1743000</v>
      </c>
      <c r="BC1838">
        <v>-2682000</v>
      </c>
      <c r="BD1838">
        <v>-3058000</v>
      </c>
      <c r="BE1838">
        <v>-1864000</v>
      </c>
      <c r="BF1838">
        <v>-2246000</v>
      </c>
      <c r="BG1838">
        <v>-2880000</v>
      </c>
      <c r="BH1838">
        <v>0</v>
      </c>
      <c r="BI1838">
        <v>0</v>
      </c>
      <c r="BJ1838">
        <v>0</v>
      </c>
      <c r="BK1838">
        <v>0</v>
      </c>
      <c r="BL1838">
        <v>0</v>
      </c>
      <c r="BM1838">
        <v>0</v>
      </c>
      <c r="BN1838">
        <v>0</v>
      </c>
      <c r="BO1838">
        <v>0</v>
      </c>
      <c r="BP1838">
        <v>0</v>
      </c>
      <c r="BQ1838">
        <v>0</v>
      </c>
      <c r="BR1838">
        <v>0</v>
      </c>
      <c r="BS1838">
        <v>0</v>
      </c>
      <c r="BT1838">
        <v>0</v>
      </c>
      <c r="BU1838">
        <v>0</v>
      </c>
      <c r="BV1838">
        <v>0</v>
      </c>
      <c r="BW1838">
        <v>0</v>
      </c>
      <c r="BX1838">
        <v>0</v>
      </c>
      <c r="BY1838">
        <v>0</v>
      </c>
      <c r="BZ1838">
        <v>0</v>
      </c>
      <c r="CA1838">
        <v>0</v>
      </c>
      <c r="CB1838">
        <v>0</v>
      </c>
      <c r="CC1838">
        <v>0</v>
      </c>
      <c r="CD1838">
        <v>0</v>
      </c>
      <c r="CE1838">
        <v>0</v>
      </c>
    </row>
    <row r="1839" spans="1:83" x14ac:dyDescent="0.35">
      <c r="A1839" s="9" t="str">
        <f t="shared" si="28"/>
        <v>4070.371.86</v>
      </c>
      <c r="B1839" s="52" t="e">
        <f>+IF(MATCH(A1839,List!H$10:H$145,0),"Targeted")</f>
        <v>#N/A</v>
      </c>
      <c r="C1839" s="65"/>
      <c r="D1839" s="151"/>
      <c r="E1839" s="16" t="s">
        <v>1872</v>
      </c>
      <c r="F1839" s="16" t="s">
        <v>1873</v>
      </c>
      <c r="G1839" s="16" t="s">
        <v>1510</v>
      </c>
      <c r="H1839" s="16" t="s">
        <v>1877</v>
      </c>
      <c r="I1839" s="16" t="s">
        <v>3168</v>
      </c>
      <c r="J1839" s="16" t="s">
        <v>3169</v>
      </c>
      <c r="K1839" s="17" t="s">
        <v>70</v>
      </c>
      <c r="L1839" s="18" t="s">
        <v>3101</v>
      </c>
      <c r="M1839" s="195" t="s">
        <v>167</v>
      </c>
      <c r="N1839" s="16" t="s">
        <v>3102</v>
      </c>
      <c r="O1839" s="17" t="s">
        <v>304</v>
      </c>
      <c r="P1839" s="17" t="s">
        <v>305</v>
      </c>
      <c r="Q1839" s="17" t="s">
        <v>306</v>
      </c>
      <c r="R1839">
        <v>212218</v>
      </c>
      <c r="S1839">
        <v>152951</v>
      </c>
      <c r="T1839">
        <v>-5742</v>
      </c>
      <c r="U1839">
        <v>83149</v>
      </c>
      <c r="V1839">
        <v>201789</v>
      </c>
      <c r="W1839">
        <v>46325</v>
      </c>
      <c r="X1839">
        <v>-114087</v>
      </c>
      <c r="Y1839">
        <v>-127609</v>
      </c>
      <c r="Z1839">
        <v>-202577</v>
      </c>
      <c r="AA1839">
        <v>-4773</v>
      </c>
      <c r="AB1839">
        <v>290094</v>
      </c>
      <c r="AC1839">
        <v>832791</v>
      </c>
      <c r="AD1839">
        <v>862767</v>
      </c>
      <c r="AE1839">
        <v>1088449</v>
      </c>
      <c r="AF1839">
        <v>1191196</v>
      </c>
      <c r="AG1839" s="19">
        <v>40281</v>
      </c>
      <c r="AH1839">
        <v>492384</v>
      </c>
      <c r="AI1839">
        <v>356764</v>
      </c>
      <c r="AJ1839">
        <v>192848</v>
      </c>
      <c r="AK1839">
        <v>151251</v>
      </c>
      <c r="AL1839">
        <v>181588</v>
      </c>
      <c r="AM1839">
        <v>-236648</v>
      </c>
      <c r="AN1839">
        <v>-192038</v>
      </c>
      <c r="AO1839">
        <v>-365930</v>
      </c>
      <c r="AP1839">
        <v>-653669</v>
      </c>
      <c r="AQ1839">
        <v>-1689932</v>
      </c>
      <c r="AR1839">
        <v>-555223</v>
      </c>
      <c r="AS1839">
        <v>1134460</v>
      </c>
      <c r="AT1839">
        <v>597986</v>
      </c>
      <c r="AU1839">
        <v>987759</v>
      </c>
      <c r="AV1839">
        <v>1891730</v>
      </c>
      <c r="AW1839">
        <v>1408584</v>
      </c>
      <c r="AX1839">
        <v>1534779</v>
      </c>
      <c r="AY1839">
        <v>2007269</v>
      </c>
      <c r="AZ1839">
        <v>-609000</v>
      </c>
      <c r="BA1839">
        <v>-1968000</v>
      </c>
      <c r="BB1839">
        <v>-1610000</v>
      </c>
      <c r="BC1839">
        <v>791000</v>
      </c>
      <c r="BD1839">
        <v>2410000</v>
      </c>
      <c r="BE1839">
        <v>-856000</v>
      </c>
      <c r="BF1839">
        <v>2095000</v>
      </c>
      <c r="BG1839">
        <v>-907000</v>
      </c>
      <c r="BH1839">
        <v>155000</v>
      </c>
      <c r="BI1839">
        <v>168000</v>
      </c>
      <c r="BJ1839">
        <v>28000</v>
      </c>
      <c r="BK1839">
        <v>25000</v>
      </c>
      <c r="BL1839">
        <v>3000</v>
      </c>
      <c r="BM1839">
        <v>36000</v>
      </c>
      <c r="BN1839">
        <v>25000</v>
      </c>
      <c r="BO1839">
        <v>24000</v>
      </c>
      <c r="BP1839">
        <v>32000</v>
      </c>
      <c r="BQ1839">
        <v>15000</v>
      </c>
      <c r="BR1839">
        <v>9000</v>
      </c>
      <c r="BS1839">
        <v>4000</v>
      </c>
      <c r="BT1839">
        <v>6000</v>
      </c>
      <c r="BU1839">
        <v>9000</v>
      </c>
      <c r="BV1839">
        <v>6000</v>
      </c>
      <c r="BW1839">
        <v>4000</v>
      </c>
      <c r="BX1839" s="10">
        <v>5000</v>
      </c>
      <c r="BY1839">
        <v>-4000</v>
      </c>
      <c r="BZ1839">
        <v>15000</v>
      </c>
      <c r="CA1839">
        <v>13000</v>
      </c>
      <c r="CB1839">
        <v>15000</v>
      </c>
      <c r="CC1839">
        <v>15000</v>
      </c>
      <c r="CD1839">
        <v>15000</v>
      </c>
      <c r="CE1839">
        <v>15000</v>
      </c>
    </row>
    <row r="1840" spans="1:83" x14ac:dyDescent="0.35">
      <c r="A1840" s="9" t="str">
        <f t="shared" si="28"/>
        <v>4072.371.86</v>
      </c>
      <c r="B1840" s="52" t="e">
        <f>+IF(MATCH(A1840,List!H$10:H$145,0),"Targeted")</f>
        <v>#N/A</v>
      </c>
      <c r="C1840" s="65"/>
      <c r="D1840" s="151"/>
      <c r="E1840" s="16" t="s">
        <v>1872</v>
      </c>
      <c r="F1840" s="16" t="s">
        <v>1873</v>
      </c>
      <c r="G1840" s="16" t="s">
        <v>1510</v>
      </c>
      <c r="H1840" s="16" t="s">
        <v>1877</v>
      </c>
      <c r="I1840" s="16" t="s">
        <v>3170</v>
      </c>
      <c r="J1840" s="16" t="s">
        <v>3171</v>
      </c>
      <c r="K1840" s="17" t="s">
        <v>70</v>
      </c>
      <c r="L1840" s="18" t="s">
        <v>3101</v>
      </c>
      <c r="M1840" s="195" t="s">
        <v>167</v>
      </c>
      <c r="N1840" s="16" t="s">
        <v>3102</v>
      </c>
      <c r="O1840" s="17" t="s">
        <v>304</v>
      </c>
      <c r="P1840" s="17" t="s">
        <v>305</v>
      </c>
      <c r="Q1840" s="17" t="s">
        <v>306</v>
      </c>
      <c r="R1840">
        <v>0</v>
      </c>
      <c r="S1840">
        <v>0</v>
      </c>
      <c r="T1840">
        <v>0</v>
      </c>
      <c r="U1840">
        <v>0</v>
      </c>
      <c r="V1840">
        <v>0</v>
      </c>
      <c r="W1840">
        <v>0</v>
      </c>
      <c r="X1840">
        <v>0</v>
      </c>
      <c r="Y1840">
        <v>0</v>
      </c>
      <c r="Z1840">
        <v>0</v>
      </c>
      <c r="AA1840">
        <v>0</v>
      </c>
      <c r="AB1840">
        <v>0</v>
      </c>
      <c r="AC1840">
        <v>0</v>
      </c>
      <c r="AD1840">
        <v>0</v>
      </c>
      <c r="AE1840">
        <v>0</v>
      </c>
      <c r="AF1840">
        <v>0</v>
      </c>
      <c r="AG1840" s="19">
        <v>0</v>
      </c>
      <c r="AH1840">
        <v>0</v>
      </c>
      <c r="AI1840">
        <v>0</v>
      </c>
      <c r="AJ1840">
        <v>0</v>
      </c>
      <c r="AK1840">
        <v>0</v>
      </c>
      <c r="AL1840">
        <v>0</v>
      </c>
      <c r="AM1840">
        <v>0</v>
      </c>
      <c r="AN1840">
        <v>0</v>
      </c>
      <c r="AO1840">
        <v>0</v>
      </c>
      <c r="AP1840">
        <v>0</v>
      </c>
      <c r="AQ1840">
        <v>0</v>
      </c>
      <c r="AR1840">
        <v>0</v>
      </c>
      <c r="AS1840">
        <v>0</v>
      </c>
      <c r="AT1840">
        <v>0</v>
      </c>
      <c r="AU1840">
        <v>0</v>
      </c>
      <c r="AV1840">
        <v>0</v>
      </c>
      <c r="AW1840">
        <v>1089410</v>
      </c>
      <c r="AX1840">
        <v>283795</v>
      </c>
      <c r="AY1840">
        <v>-342065</v>
      </c>
      <c r="AZ1840">
        <v>-570000</v>
      </c>
      <c r="BA1840">
        <v>-1144000</v>
      </c>
      <c r="BB1840">
        <v>-486000</v>
      </c>
      <c r="BC1840">
        <v>405000</v>
      </c>
      <c r="BD1840">
        <v>498000</v>
      </c>
      <c r="BE1840">
        <v>443000</v>
      </c>
      <c r="BF1840">
        <v>73000</v>
      </c>
      <c r="BG1840">
        <v>546000</v>
      </c>
      <c r="BH1840">
        <v>653000</v>
      </c>
      <c r="BI1840">
        <v>564000</v>
      </c>
      <c r="BJ1840">
        <v>261000</v>
      </c>
      <c r="BK1840">
        <v>48000</v>
      </c>
      <c r="BL1840">
        <v>168000</v>
      </c>
      <c r="BM1840">
        <v>-80000</v>
      </c>
      <c r="BN1840">
        <v>-106000</v>
      </c>
      <c r="BO1840">
        <v>-104000</v>
      </c>
      <c r="BP1840">
        <v>-121000</v>
      </c>
      <c r="BQ1840">
        <v>-132000</v>
      </c>
      <c r="BR1840">
        <v>-130000</v>
      </c>
      <c r="BS1840">
        <v>-164000</v>
      </c>
      <c r="BT1840">
        <v>-161000</v>
      </c>
      <c r="BU1840">
        <v>-194000</v>
      </c>
      <c r="BV1840">
        <v>-138000</v>
      </c>
      <c r="BW1840">
        <v>-133000</v>
      </c>
      <c r="BX1840" s="10">
        <v>-93000</v>
      </c>
      <c r="BY1840">
        <v>-92000</v>
      </c>
      <c r="BZ1840">
        <v>-46000</v>
      </c>
      <c r="CA1840">
        <v>-15000</v>
      </c>
      <c r="CB1840">
        <v>-8000</v>
      </c>
      <c r="CC1840">
        <v>-8000</v>
      </c>
      <c r="CD1840">
        <v>-3000</v>
      </c>
      <c r="CE1840">
        <v>0</v>
      </c>
    </row>
    <row r="1841" spans="1:83" x14ac:dyDescent="0.35">
      <c r="A1841" s="9" t="str">
        <f t="shared" si="28"/>
        <v>4115.371.86</v>
      </c>
      <c r="B1841" s="52" t="e">
        <f>+IF(MATCH(A1841,List!H$10:H$145,0),"Targeted")</f>
        <v>#N/A</v>
      </c>
      <c r="C1841" s="65"/>
      <c r="D1841" s="151" t="s">
        <v>7700</v>
      </c>
      <c r="E1841" s="16" t="s">
        <v>1872</v>
      </c>
      <c r="F1841" s="16" t="s">
        <v>1873</v>
      </c>
      <c r="G1841" s="16" t="s">
        <v>1510</v>
      </c>
      <c r="H1841" s="16" t="s">
        <v>1877</v>
      </c>
      <c r="I1841" s="16" t="s">
        <v>3172</v>
      </c>
      <c r="J1841" s="16" t="s">
        <v>3173</v>
      </c>
      <c r="K1841" s="17" t="s">
        <v>70</v>
      </c>
      <c r="L1841" s="18" t="s">
        <v>3101</v>
      </c>
      <c r="M1841" s="195" t="s">
        <v>167</v>
      </c>
      <c r="N1841" s="16" t="s">
        <v>3102</v>
      </c>
      <c r="O1841" s="17" t="s">
        <v>346</v>
      </c>
      <c r="P1841" s="17" t="s">
        <v>305</v>
      </c>
      <c r="Q1841" s="17" t="s">
        <v>306</v>
      </c>
      <c r="R1841">
        <v>5395</v>
      </c>
      <c r="S1841">
        <v>18856</v>
      </c>
      <c r="T1841">
        <v>29092</v>
      </c>
      <c r="U1841">
        <v>41361</v>
      </c>
      <c r="V1841">
        <v>49902</v>
      </c>
      <c r="W1841">
        <v>73023</v>
      </c>
      <c r="X1841">
        <v>75564</v>
      </c>
      <c r="Y1841">
        <v>75685</v>
      </c>
      <c r="Z1841">
        <v>74943</v>
      </c>
      <c r="AA1841">
        <v>42370</v>
      </c>
      <c r="AB1841">
        <v>-1475</v>
      </c>
      <c r="AC1841">
        <v>-10680</v>
      </c>
      <c r="AD1841">
        <v>-13537</v>
      </c>
      <c r="AE1841">
        <v>-14713</v>
      </c>
      <c r="AF1841">
        <v>-14506</v>
      </c>
      <c r="AG1841" s="19">
        <v>-2871</v>
      </c>
      <c r="AH1841">
        <v>3907</v>
      </c>
      <c r="AI1841">
        <v>176366</v>
      </c>
      <c r="AJ1841">
        <v>459382</v>
      </c>
      <c r="AK1841">
        <v>752942</v>
      </c>
      <c r="AL1841">
        <v>817404</v>
      </c>
      <c r="AM1841">
        <v>742379</v>
      </c>
      <c r="AN1841">
        <v>799911</v>
      </c>
      <c r="AO1841">
        <v>661254</v>
      </c>
      <c r="AP1841">
        <v>500970</v>
      </c>
      <c r="AQ1841">
        <v>530883</v>
      </c>
      <c r="AR1841">
        <v>404182</v>
      </c>
      <c r="AS1841">
        <v>322189</v>
      </c>
      <c r="AT1841">
        <v>433223</v>
      </c>
      <c r="AU1841">
        <v>313260</v>
      </c>
      <c r="AV1841">
        <v>515095</v>
      </c>
      <c r="AW1841">
        <v>0</v>
      </c>
      <c r="AX1841">
        <v>0</v>
      </c>
      <c r="AY1841">
        <v>0</v>
      </c>
      <c r="AZ1841">
        <v>0</v>
      </c>
      <c r="BA1841">
        <v>0</v>
      </c>
      <c r="BB1841">
        <v>0</v>
      </c>
      <c r="BC1841">
        <v>0</v>
      </c>
      <c r="BD1841">
        <v>0</v>
      </c>
      <c r="BE1841">
        <v>0</v>
      </c>
      <c r="BF1841">
        <v>0</v>
      </c>
      <c r="BG1841">
        <v>0</v>
      </c>
      <c r="BH1841">
        <v>0</v>
      </c>
      <c r="BI1841">
        <v>0</v>
      </c>
      <c r="BJ1841">
        <v>0</v>
      </c>
      <c r="BK1841">
        <v>0</v>
      </c>
      <c r="BL1841">
        <v>0</v>
      </c>
      <c r="BM1841">
        <v>0</v>
      </c>
      <c r="BN1841">
        <v>0</v>
      </c>
      <c r="BO1841">
        <v>0</v>
      </c>
      <c r="BP1841">
        <v>0</v>
      </c>
      <c r="BQ1841">
        <v>0</v>
      </c>
      <c r="BR1841">
        <v>0</v>
      </c>
      <c r="BS1841">
        <v>0</v>
      </c>
      <c r="BT1841">
        <v>0</v>
      </c>
      <c r="BU1841">
        <v>0</v>
      </c>
      <c r="BV1841">
        <v>0</v>
      </c>
      <c r="BW1841">
        <v>0</v>
      </c>
      <c r="BX1841">
        <v>0</v>
      </c>
      <c r="BY1841">
        <v>0</v>
      </c>
      <c r="BZ1841">
        <v>0</v>
      </c>
      <c r="CA1841">
        <v>0</v>
      </c>
      <c r="CB1841">
        <v>0</v>
      </c>
      <c r="CC1841">
        <v>0</v>
      </c>
      <c r="CD1841">
        <v>0</v>
      </c>
      <c r="CE1841">
        <v>0</v>
      </c>
    </row>
    <row r="1842" spans="1:83" x14ac:dyDescent="0.35">
      <c r="A1842" s="9" t="str">
        <f t="shared" si="28"/>
        <v>4115.371.86</v>
      </c>
      <c r="B1842" s="52" t="e">
        <f>+IF(MATCH(A1842,List!H$10:H$145,0),"Targeted")</f>
        <v>#N/A</v>
      </c>
      <c r="C1842" s="65"/>
      <c r="D1842" s="151"/>
      <c r="E1842" s="16" t="s">
        <v>1872</v>
      </c>
      <c r="F1842" s="16" t="s">
        <v>1873</v>
      </c>
      <c r="G1842" s="16" t="s">
        <v>1510</v>
      </c>
      <c r="H1842" s="16" t="s">
        <v>1877</v>
      </c>
      <c r="I1842" s="16" t="s">
        <v>3172</v>
      </c>
      <c r="J1842" s="16" t="s">
        <v>3173</v>
      </c>
      <c r="K1842" s="17" t="s">
        <v>70</v>
      </c>
      <c r="L1842" s="18" t="s">
        <v>3101</v>
      </c>
      <c r="M1842" s="195" t="s">
        <v>167</v>
      </c>
      <c r="N1842" s="16" t="s">
        <v>3102</v>
      </c>
      <c r="O1842" s="17" t="s">
        <v>304</v>
      </c>
      <c r="P1842" s="17" t="s">
        <v>305</v>
      </c>
      <c r="Q1842" s="17" t="s">
        <v>306</v>
      </c>
      <c r="R1842">
        <v>0</v>
      </c>
      <c r="S1842">
        <v>0</v>
      </c>
      <c r="T1842">
        <v>0</v>
      </c>
      <c r="U1842">
        <v>0</v>
      </c>
      <c r="V1842">
        <v>0</v>
      </c>
      <c r="W1842">
        <v>0</v>
      </c>
      <c r="X1842">
        <v>0</v>
      </c>
      <c r="Y1842">
        <v>0</v>
      </c>
      <c r="Z1842">
        <v>0</v>
      </c>
      <c r="AA1842">
        <v>0</v>
      </c>
      <c r="AB1842">
        <v>0</v>
      </c>
      <c r="AC1842">
        <v>0</v>
      </c>
      <c r="AD1842">
        <v>0</v>
      </c>
      <c r="AE1842">
        <v>0</v>
      </c>
      <c r="AF1842">
        <v>0</v>
      </c>
      <c r="AG1842" s="19">
        <v>0</v>
      </c>
      <c r="AH1842">
        <v>0</v>
      </c>
      <c r="AI1842">
        <v>0</v>
      </c>
      <c r="AJ1842">
        <v>0</v>
      </c>
      <c r="AK1842">
        <v>0</v>
      </c>
      <c r="AL1842">
        <v>0</v>
      </c>
      <c r="AM1842">
        <v>0</v>
      </c>
      <c r="AN1842">
        <v>0</v>
      </c>
      <c r="AO1842">
        <v>0</v>
      </c>
      <c r="AP1842">
        <v>0</v>
      </c>
      <c r="AQ1842">
        <v>0</v>
      </c>
      <c r="AR1842">
        <v>0</v>
      </c>
      <c r="AS1842">
        <v>0</v>
      </c>
      <c r="AT1842">
        <v>0</v>
      </c>
      <c r="AU1842">
        <v>0</v>
      </c>
      <c r="AV1842">
        <v>0</v>
      </c>
      <c r="AW1842">
        <v>485094</v>
      </c>
      <c r="AX1842">
        <v>117219</v>
      </c>
      <c r="AY1842">
        <v>-25096</v>
      </c>
      <c r="AZ1842">
        <v>-208000</v>
      </c>
      <c r="BA1842">
        <v>-182000</v>
      </c>
      <c r="BB1842">
        <v>-140000</v>
      </c>
      <c r="BC1842">
        <v>-362000</v>
      </c>
      <c r="BD1842">
        <v>-390000</v>
      </c>
      <c r="BE1842">
        <v>-428000</v>
      </c>
      <c r="BF1842">
        <v>-462000</v>
      </c>
      <c r="BG1842">
        <v>-529000</v>
      </c>
      <c r="BH1842">
        <v>-592000</v>
      </c>
      <c r="BI1842">
        <v>-854000</v>
      </c>
      <c r="BJ1842">
        <v>-930000</v>
      </c>
      <c r="BK1842">
        <v>-1464000</v>
      </c>
      <c r="BL1842">
        <v>-1346000</v>
      </c>
      <c r="BM1842">
        <v>-997000</v>
      </c>
      <c r="BN1842">
        <v>-747000</v>
      </c>
      <c r="BO1842">
        <v>-590000</v>
      </c>
      <c r="BP1842">
        <v>-599000</v>
      </c>
      <c r="BQ1842">
        <v>-570000</v>
      </c>
      <c r="BR1842">
        <v>-587000</v>
      </c>
      <c r="BS1842">
        <v>-483000</v>
      </c>
      <c r="BT1842">
        <v>-501000</v>
      </c>
      <c r="BU1842">
        <v>-352000</v>
      </c>
      <c r="BV1842">
        <v>-302000</v>
      </c>
      <c r="BW1842">
        <v>-237000</v>
      </c>
      <c r="BX1842" s="10">
        <v>-176000</v>
      </c>
      <c r="BY1842">
        <v>-178000</v>
      </c>
      <c r="BZ1842">
        <v>-158000</v>
      </c>
      <c r="CA1842">
        <v>-152000</v>
      </c>
      <c r="CB1842">
        <v>-146000</v>
      </c>
      <c r="CC1842">
        <v>-141000</v>
      </c>
      <c r="CD1842">
        <v>-128000</v>
      </c>
      <c r="CE1842">
        <v>0</v>
      </c>
    </row>
    <row r="1843" spans="1:83" x14ac:dyDescent="0.35">
      <c r="A1843" s="9" t="str">
        <f t="shared" si="28"/>
        <v>0186.371.86</v>
      </c>
      <c r="B1843" s="52" t="e">
        <f>+IF(MATCH(A1843,List!H$10:H$145,0),"Targeted")</f>
        <v>#N/A</v>
      </c>
      <c r="C1843" s="65"/>
      <c r="D1843" s="151" t="s">
        <v>7700</v>
      </c>
      <c r="E1843" s="16" t="s">
        <v>1872</v>
      </c>
      <c r="F1843" s="16" t="s">
        <v>1873</v>
      </c>
      <c r="G1843" s="16" t="s">
        <v>52</v>
      </c>
      <c r="H1843" s="16" t="s">
        <v>3174</v>
      </c>
      <c r="I1843" s="16" t="s">
        <v>3175</v>
      </c>
      <c r="J1843" s="16" t="s">
        <v>3176</v>
      </c>
      <c r="K1843" s="17" t="s">
        <v>70</v>
      </c>
      <c r="L1843" s="18" t="s">
        <v>3101</v>
      </c>
      <c r="M1843" s="195" t="s">
        <v>167</v>
      </c>
      <c r="N1843" s="16" t="s">
        <v>3102</v>
      </c>
      <c r="O1843" s="17" t="s">
        <v>346</v>
      </c>
      <c r="P1843" s="17" t="s">
        <v>305</v>
      </c>
      <c r="Q1843" s="17" t="s">
        <v>306</v>
      </c>
      <c r="R1843">
        <v>0</v>
      </c>
      <c r="S1843">
        <v>0</v>
      </c>
      <c r="T1843">
        <v>0</v>
      </c>
      <c r="U1843">
        <v>0</v>
      </c>
      <c r="V1843">
        <v>0</v>
      </c>
      <c r="W1843">
        <v>0</v>
      </c>
      <c r="X1843">
        <v>0</v>
      </c>
      <c r="Y1843">
        <v>0</v>
      </c>
      <c r="Z1843">
        <v>0</v>
      </c>
      <c r="AA1843">
        <v>0</v>
      </c>
      <c r="AB1843">
        <v>0</v>
      </c>
      <c r="AC1843">
        <v>0</v>
      </c>
      <c r="AD1843">
        <v>0</v>
      </c>
      <c r="AE1843">
        <v>0</v>
      </c>
      <c r="AF1843">
        <v>0</v>
      </c>
      <c r="AG1843" s="19">
        <v>0</v>
      </c>
      <c r="AH1843">
        <v>0</v>
      </c>
      <c r="AI1843">
        <v>0</v>
      </c>
      <c r="AJ1843">
        <v>0</v>
      </c>
      <c r="AK1843">
        <v>0</v>
      </c>
      <c r="AL1843">
        <v>0</v>
      </c>
      <c r="AM1843">
        <v>0</v>
      </c>
      <c r="AN1843">
        <v>0</v>
      </c>
      <c r="AO1843">
        <v>0</v>
      </c>
      <c r="AP1843">
        <v>0</v>
      </c>
      <c r="AQ1843">
        <v>0</v>
      </c>
      <c r="AR1843">
        <v>0</v>
      </c>
      <c r="AS1843">
        <v>0</v>
      </c>
      <c r="AT1843">
        <v>0</v>
      </c>
      <c r="AU1843">
        <v>0</v>
      </c>
      <c r="AV1843">
        <v>0</v>
      </c>
      <c r="AW1843">
        <v>6595</v>
      </c>
      <c r="AX1843">
        <v>6936</v>
      </c>
      <c r="AY1843">
        <v>8038</v>
      </c>
      <c r="AZ1843">
        <v>9000</v>
      </c>
      <c r="BA1843">
        <v>9000</v>
      </c>
      <c r="BB1843">
        <v>9000</v>
      </c>
      <c r="BC1843">
        <v>9000</v>
      </c>
      <c r="BD1843">
        <v>9000</v>
      </c>
      <c r="BE1843">
        <v>9000</v>
      </c>
      <c r="BF1843">
        <v>9000</v>
      </c>
      <c r="BG1843">
        <v>9000</v>
      </c>
      <c r="BH1843">
        <v>10000</v>
      </c>
      <c r="BI1843">
        <v>11000</v>
      </c>
      <c r="BJ1843">
        <v>11000</v>
      </c>
      <c r="BK1843">
        <v>11000</v>
      </c>
      <c r="BL1843">
        <v>11000</v>
      </c>
      <c r="BM1843">
        <v>0</v>
      </c>
      <c r="BN1843">
        <v>0</v>
      </c>
      <c r="BO1843">
        <v>0</v>
      </c>
      <c r="BP1843">
        <v>0</v>
      </c>
      <c r="BQ1843">
        <v>-108000</v>
      </c>
      <c r="BR1843">
        <v>-119000</v>
      </c>
      <c r="BS1843">
        <v>-81000</v>
      </c>
      <c r="BT1843">
        <v>-118000</v>
      </c>
      <c r="BU1843">
        <v>-115000</v>
      </c>
      <c r="BV1843">
        <v>-111000</v>
      </c>
      <c r="BW1843">
        <v>-102000</v>
      </c>
      <c r="BX1843">
        <v>-112000</v>
      </c>
      <c r="BY1843">
        <v>-194000</v>
      </c>
      <c r="BZ1843">
        <v>-201000</v>
      </c>
      <c r="CA1843">
        <v>-134000</v>
      </c>
      <c r="CB1843">
        <v>-144000</v>
      </c>
      <c r="CC1843">
        <v>-147000</v>
      </c>
      <c r="CD1843">
        <v>-150000</v>
      </c>
      <c r="CE1843">
        <v>-153000</v>
      </c>
    </row>
    <row r="1844" spans="1:83" x14ac:dyDescent="0.35">
      <c r="A1844" s="9" t="str">
        <f t="shared" si="28"/>
        <v>0186.371.86</v>
      </c>
      <c r="B1844" s="52" t="e">
        <f>+IF(MATCH(A1844,List!H$10:H$145,0),"Targeted")</f>
        <v>#N/A</v>
      </c>
      <c r="C1844" s="65"/>
      <c r="D1844" s="151"/>
      <c r="E1844" s="16" t="s">
        <v>1872</v>
      </c>
      <c r="F1844" s="16" t="s">
        <v>1873</v>
      </c>
      <c r="G1844" s="16" t="s">
        <v>52</v>
      </c>
      <c r="H1844" s="16" t="s">
        <v>3174</v>
      </c>
      <c r="I1844" s="16" t="s">
        <v>3175</v>
      </c>
      <c r="J1844" s="16" t="s">
        <v>3176</v>
      </c>
      <c r="K1844" s="17" t="s">
        <v>70</v>
      </c>
      <c r="L1844" s="18" t="s">
        <v>3101</v>
      </c>
      <c r="M1844" s="195" t="s">
        <v>167</v>
      </c>
      <c r="N1844" s="16" t="s">
        <v>3102</v>
      </c>
      <c r="O1844" s="17" t="s">
        <v>304</v>
      </c>
      <c r="P1844" s="17" t="s">
        <v>305</v>
      </c>
      <c r="Q1844" s="17" t="s">
        <v>306</v>
      </c>
      <c r="R1844">
        <v>0</v>
      </c>
      <c r="S1844">
        <v>0</v>
      </c>
      <c r="T1844">
        <v>0</v>
      </c>
      <c r="U1844">
        <v>0</v>
      </c>
      <c r="V1844">
        <v>0</v>
      </c>
      <c r="W1844">
        <v>0</v>
      </c>
      <c r="X1844">
        <v>0</v>
      </c>
      <c r="Y1844">
        <v>0</v>
      </c>
      <c r="Z1844">
        <v>0</v>
      </c>
      <c r="AA1844">
        <v>0</v>
      </c>
      <c r="AB1844">
        <v>0</v>
      </c>
      <c r="AC1844">
        <v>0</v>
      </c>
      <c r="AD1844">
        <v>0</v>
      </c>
      <c r="AE1844">
        <v>0</v>
      </c>
      <c r="AF1844">
        <v>0</v>
      </c>
      <c r="AG1844" s="19">
        <v>0</v>
      </c>
      <c r="AH1844">
        <v>0</v>
      </c>
      <c r="AI1844">
        <v>0</v>
      </c>
      <c r="AJ1844">
        <v>0</v>
      </c>
      <c r="AK1844">
        <v>0</v>
      </c>
      <c r="AL1844">
        <v>0</v>
      </c>
      <c r="AM1844">
        <v>0</v>
      </c>
      <c r="AN1844">
        <v>0</v>
      </c>
      <c r="AO1844">
        <v>0</v>
      </c>
      <c r="AP1844">
        <v>0</v>
      </c>
      <c r="AQ1844">
        <v>0</v>
      </c>
      <c r="AR1844">
        <v>0</v>
      </c>
      <c r="AS1844">
        <v>0</v>
      </c>
      <c r="AT1844">
        <v>0</v>
      </c>
      <c r="AU1844">
        <v>0</v>
      </c>
      <c r="AV1844">
        <v>0</v>
      </c>
      <c r="AW1844">
        <v>0</v>
      </c>
      <c r="AX1844">
        <v>0</v>
      </c>
      <c r="AY1844">
        <v>0</v>
      </c>
      <c r="AZ1844">
        <v>0</v>
      </c>
      <c r="BA1844">
        <v>0</v>
      </c>
      <c r="BB1844">
        <v>0</v>
      </c>
      <c r="BC1844">
        <v>0</v>
      </c>
      <c r="BD1844">
        <v>0</v>
      </c>
      <c r="BE1844">
        <v>0</v>
      </c>
      <c r="BF1844">
        <v>0</v>
      </c>
      <c r="BG1844">
        <v>0</v>
      </c>
      <c r="BH1844">
        <v>0</v>
      </c>
      <c r="BI1844">
        <v>0</v>
      </c>
      <c r="BJ1844">
        <v>0</v>
      </c>
      <c r="BK1844">
        <v>0</v>
      </c>
      <c r="BL1844">
        <v>0</v>
      </c>
      <c r="BM1844">
        <v>0</v>
      </c>
      <c r="BN1844">
        <v>0</v>
      </c>
      <c r="BO1844">
        <v>0</v>
      </c>
      <c r="BP1844">
        <v>721000</v>
      </c>
      <c r="BQ1844">
        <v>140000</v>
      </c>
      <c r="BR1844">
        <v>102000</v>
      </c>
      <c r="BS1844">
        <v>157000</v>
      </c>
      <c r="BT1844">
        <v>156000</v>
      </c>
      <c r="BU1844">
        <v>190000</v>
      </c>
      <c r="BV1844">
        <v>200000</v>
      </c>
      <c r="BW1844">
        <v>192000</v>
      </c>
      <c r="BX1844" s="10">
        <v>3268000</v>
      </c>
      <c r="BY1844">
        <v>675000</v>
      </c>
      <c r="BZ1844">
        <v>1649000</v>
      </c>
      <c r="CA1844">
        <v>0</v>
      </c>
      <c r="CB1844">
        <v>0</v>
      </c>
      <c r="CC1844">
        <v>0</v>
      </c>
      <c r="CD1844">
        <v>0</v>
      </c>
      <c r="CE1844">
        <v>0</v>
      </c>
    </row>
    <row r="1845" spans="1:83" x14ac:dyDescent="0.35">
      <c r="A1845" s="9" t="str">
        <f t="shared" si="28"/>
        <v>0238.371.86</v>
      </c>
      <c r="B1845" s="52" t="e">
        <f>+IF(MATCH(A1845,List!H$10:H$145,0),"Targeted")</f>
        <v>#N/A</v>
      </c>
      <c r="C1845" s="65"/>
      <c r="D1845" s="151" t="s">
        <v>7700</v>
      </c>
      <c r="E1845" s="16" t="s">
        <v>1872</v>
      </c>
      <c r="F1845" s="16" t="s">
        <v>1873</v>
      </c>
      <c r="G1845" s="16" t="s">
        <v>52</v>
      </c>
      <c r="H1845" s="16" t="s">
        <v>3174</v>
      </c>
      <c r="I1845" s="16" t="s">
        <v>3177</v>
      </c>
      <c r="J1845" s="16" t="s">
        <v>3178</v>
      </c>
      <c r="K1845" s="17" t="s">
        <v>70</v>
      </c>
      <c r="L1845" s="18" t="s">
        <v>3101</v>
      </c>
      <c r="M1845" s="195" t="s">
        <v>167</v>
      </c>
      <c r="N1845" s="16" t="s">
        <v>3102</v>
      </c>
      <c r="O1845" s="17" t="s">
        <v>346</v>
      </c>
      <c r="P1845" s="17" t="s">
        <v>305</v>
      </c>
      <c r="Q1845" s="17" t="s">
        <v>306</v>
      </c>
      <c r="R1845">
        <v>0</v>
      </c>
      <c r="S1845">
        <v>0</v>
      </c>
      <c r="T1845">
        <v>0</v>
      </c>
      <c r="U1845">
        <v>0</v>
      </c>
      <c r="V1845">
        <v>0</v>
      </c>
      <c r="W1845">
        <v>0</v>
      </c>
      <c r="X1845">
        <v>0</v>
      </c>
      <c r="Y1845">
        <v>0</v>
      </c>
      <c r="Z1845">
        <v>0</v>
      </c>
      <c r="AA1845">
        <v>0</v>
      </c>
      <c r="AB1845">
        <v>0</v>
      </c>
      <c r="AC1845">
        <v>0</v>
      </c>
      <c r="AD1845">
        <v>0</v>
      </c>
      <c r="AE1845">
        <v>0</v>
      </c>
      <c r="AF1845">
        <v>0</v>
      </c>
      <c r="AG1845" s="19">
        <v>0</v>
      </c>
      <c r="AH1845">
        <v>0</v>
      </c>
      <c r="AI1845">
        <v>0</v>
      </c>
      <c r="AJ1845">
        <v>0</v>
      </c>
      <c r="AK1845">
        <v>0</v>
      </c>
      <c r="AL1845">
        <v>0</v>
      </c>
      <c r="AM1845">
        <v>0</v>
      </c>
      <c r="AN1845">
        <v>0</v>
      </c>
      <c r="AO1845">
        <v>0</v>
      </c>
      <c r="AP1845">
        <v>0</v>
      </c>
      <c r="AQ1845">
        <v>0</v>
      </c>
      <c r="AR1845">
        <v>0</v>
      </c>
      <c r="AS1845">
        <v>0</v>
      </c>
      <c r="AT1845">
        <v>0</v>
      </c>
      <c r="AU1845">
        <v>0</v>
      </c>
      <c r="AV1845">
        <v>0</v>
      </c>
      <c r="AW1845">
        <v>0</v>
      </c>
      <c r="AX1845">
        <v>0</v>
      </c>
      <c r="AY1845">
        <v>0</v>
      </c>
      <c r="AZ1845">
        <v>0</v>
      </c>
      <c r="BA1845">
        <v>0</v>
      </c>
      <c r="BB1845">
        <v>0</v>
      </c>
      <c r="BC1845">
        <v>0</v>
      </c>
      <c r="BD1845">
        <v>0</v>
      </c>
      <c r="BE1845">
        <v>0</v>
      </c>
      <c r="BF1845">
        <v>0</v>
      </c>
      <c r="BG1845">
        <v>0</v>
      </c>
      <c r="BH1845">
        <v>0</v>
      </c>
      <c r="BI1845">
        <v>0</v>
      </c>
      <c r="BJ1845">
        <v>0</v>
      </c>
      <c r="BK1845">
        <v>0</v>
      </c>
      <c r="BL1845">
        <v>0</v>
      </c>
      <c r="BM1845">
        <v>0</v>
      </c>
      <c r="BN1845">
        <v>0</v>
      </c>
      <c r="BO1845">
        <v>0</v>
      </c>
      <c r="BP1845">
        <v>0</v>
      </c>
      <c r="BQ1845">
        <v>0</v>
      </c>
      <c r="BR1845">
        <v>-1068000</v>
      </c>
      <c r="BS1845">
        <v>-665000</v>
      </c>
      <c r="BT1845">
        <v>-1221000</v>
      </c>
      <c r="BU1845">
        <v>-1415000</v>
      </c>
      <c r="BV1845">
        <v>-1867000</v>
      </c>
      <c r="BW1845">
        <v>-1740000</v>
      </c>
      <c r="BX1845">
        <v>-1987000</v>
      </c>
      <c r="BY1845">
        <v>-2171000</v>
      </c>
      <c r="BZ1845">
        <v>-2453000</v>
      </c>
      <c r="CA1845">
        <v>-2340000</v>
      </c>
      <c r="CB1845">
        <v>-2340000</v>
      </c>
      <c r="CC1845">
        <v>-2340000</v>
      </c>
      <c r="CD1845">
        <v>-2340000</v>
      </c>
      <c r="CE1845">
        <v>-2340000</v>
      </c>
    </row>
    <row r="1846" spans="1:83" x14ac:dyDescent="0.35">
      <c r="A1846" s="9" t="str">
        <f t="shared" si="28"/>
        <v>0238.371.86</v>
      </c>
      <c r="B1846" s="52" t="e">
        <f>+IF(MATCH(A1846,List!H$10:H$145,0),"Targeted")</f>
        <v>#N/A</v>
      </c>
      <c r="C1846" s="65"/>
      <c r="D1846" s="151"/>
      <c r="E1846" s="16" t="s">
        <v>1872</v>
      </c>
      <c r="F1846" s="16" t="s">
        <v>1873</v>
      </c>
      <c r="G1846" s="16" t="s">
        <v>52</v>
      </c>
      <c r="H1846" s="16" t="s">
        <v>3174</v>
      </c>
      <c r="I1846" s="16" t="s">
        <v>3177</v>
      </c>
      <c r="J1846" s="16" t="s">
        <v>3178</v>
      </c>
      <c r="K1846" s="17" t="s">
        <v>70</v>
      </c>
      <c r="L1846" s="18" t="s">
        <v>3101</v>
      </c>
      <c r="M1846" s="195" t="s">
        <v>167</v>
      </c>
      <c r="N1846" s="16" t="s">
        <v>3102</v>
      </c>
      <c r="O1846" s="17" t="s">
        <v>304</v>
      </c>
      <c r="P1846" s="17" t="s">
        <v>305</v>
      </c>
      <c r="Q1846" s="17" t="s">
        <v>306</v>
      </c>
      <c r="R1846">
        <v>0</v>
      </c>
      <c r="S1846">
        <v>0</v>
      </c>
      <c r="T1846">
        <v>0</v>
      </c>
      <c r="U1846">
        <v>0</v>
      </c>
      <c r="V1846">
        <v>0</v>
      </c>
      <c r="W1846">
        <v>0</v>
      </c>
      <c r="X1846">
        <v>0</v>
      </c>
      <c r="Y1846">
        <v>0</v>
      </c>
      <c r="Z1846">
        <v>0</v>
      </c>
      <c r="AA1846">
        <v>0</v>
      </c>
      <c r="AB1846">
        <v>0</v>
      </c>
      <c r="AC1846">
        <v>0</v>
      </c>
      <c r="AD1846">
        <v>0</v>
      </c>
      <c r="AE1846">
        <v>0</v>
      </c>
      <c r="AF1846">
        <v>0</v>
      </c>
      <c r="AG1846" s="19">
        <v>0</v>
      </c>
      <c r="AH1846">
        <v>0</v>
      </c>
      <c r="AI1846">
        <v>0</v>
      </c>
      <c r="AJ1846">
        <v>0</v>
      </c>
      <c r="AK1846">
        <v>0</v>
      </c>
      <c r="AL1846">
        <v>0</v>
      </c>
      <c r="AM1846">
        <v>0</v>
      </c>
      <c r="AN1846">
        <v>0</v>
      </c>
      <c r="AO1846">
        <v>0</v>
      </c>
      <c r="AP1846">
        <v>0</v>
      </c>
      <c r="AQ1846">
        <v>0</v>
      </c>
      <c r="AR1846">
        <v>0</v>
      </c>
      <c r="AS1846">
        <v>0</v>
      </c>
      <c r="AT1846">
        <v>0</v>
      </c>
      <c r="AU1846">
        <v>0</v>
      </c>
      <c r="AV1846">
        <v>0</v>
      </c>
      <c r="AW1846">
        <v>0</v>
      </c>
      <c r="AX1846">
        <v>0</v>
      </c>
      <c r="AY1846">
        <v>0</v>
      </c>
      <c r="AZ1846">
        <v>0</v>
      </c>
      <c r="BA1846">
        <v>0</v>
      </c>
      <c r="BB1846">
        <v>0</v>
      </c>
      <c r="BC1846">
        <v>0</v>
      </c>
      <c r="BD1846">
        <v>0</v>
      </c>
      <c r="BE1846">
        <v>0</v>
      </c>
      <c r="BF1846">
        <v>0</v>
      </c>
      <c r="BG1846">
        <v>0</v>
      </c>
      <c r="BH1846">
        <v>0</v>
      </c>
      <c r="BI1846">
        <v>0</v>
      </c>
      <c r="BJ1846">
        <v>0</v>
      </c>
      <c r="BK1846">
        <v>0</v>
      </c>
      <c r="BL1846">
        <v>0</v>
      </c>
      <c r="BM1846">
        <v>0</v>
      </c>
      <c r="BN1846">
        <v>0</v>
      </c>
      <c r="BO1846">
        <v>0</v>
      </c>
      <c r="BP1846">
        <v>0</v>
      </c>
      <c r="BQ1846">
        <v>0</v>
      </c>
      <c r="BR1846">
        <v>0</v>
      </c>
      <c r="BS1846">
        <v>0</v>
      </c>
      <c r="BT1846">
        <v>-2977000</v>
      </c>
      <c r="BU1846">
        <v>-1820000</v>
      </c>
      <c r="BV1846">
        <v>-1751000</v>
      </c>
      <c r="BW1846">
        <v>-1064000</v>
      </c>
      <c r="BX1846" s="10">
        <v>-520000</v>
      </c>
      <c r="BY1846">
        <v>-268000</v>
      </c>
      <c r="BZ1846">
        <v>-332000</v>
      </c>
      <c r="CA1846">
        <v>-450000</v>
      </c>
      <c r="CB1846">
        <v>-463000</v>
      </c>
      <c r="CC1846">
        <v>-474000</v>
      </c>
      <c r="CD1846">
        <v>-467000</v>
      </c>
      <c r="CE1846">
        <v>-479000</v>
      </c>
    </row>
    <row r="1847" spans="1:83" x14ac:dyDescent="0.35">
      <c r="A1847" s="9" t="str">
        <f t="shared" si="28"/>
        <v>0480.371.</v>
      </c>
      <c r="B1847" s="52" t="e">
        <f>+IF(MATCH(A1847,List!H$10:H$145,0),"Targeted")</f>
        <v>#N/A</v>
      </c>
      <c r="C1847" s="65"/>
      <c r="D1847" s="151"/>
      <c r="E1847" s="16" t="s">
        <v>1872</v>
      </c>
      <c r="F1847" s="16" t="s">
        <v>1873</v>
      </c>
      <c r="G1847" s="16" t="s">
        <v>52</v>
      </c>
      <c r="H1847" s="16" t="s">
        <v>3174</v>
      </c>
      <c r="I1847" s="16" t="s">
        <v>3179</v>
      </c>
      <c r="J1847" s="16" t="s">
        <v>3180</v>
      </c>
      <c r="K1847" s="17" t="s">
        <v>299</v>
      </c>
      <c r="L1847" s="18" t="s">
        <v>3101</v>
      </c>
      <c r="M1847" s="195" t="s">
        <v>167</v>
      </c>
      <c r="N1847" s="16" t="s">
        <v>3102</v>
      </c>
      <c r="O1847" s="17" t="s">
        <v>304</v>
      </c>
      <c r="P1847" s="17" t="s">
        <v>305</v>
      </c>
      <c r="Q1847" s="17" t="s">
        <v>306</v>
      </c>
      <c r="R1847">
        <v>0</v>
      </c>
      <c r="S1847">
        <v>0</v>
      </c>
      <c r="T1847">
        <v>0</v>
      </c>
      <c r="U1847">
        <v>0</v>
      </c>
      <c r="V1847">
        <v>0</v>
      </c>
      <c r="W1847">
        <v>0</v>
      </c>
      <c r="X1847">
        <v>0</v>
      </c>
      <c r="Y1847">
        <v>0</v>
      </c>
      <c r="Z1847">
        <v>0</v>
      </c>
      <c r="AA1847">
        <v>0</v>
      </c>
      <c r="AB1847">
        <v>0</v>
      </c>
      <c r="AC1847">
        <v>0</v>
      </c>
      <c r="AD1847">
        <v>0</v>
      </c>
      <c r="AE1847">
        <v>0</v>
      </c>
      <c r="AF1847">
        <v>0</v>
      </c>
      <c r="AG1847" s="19">
        <v>0</v>
      </c>
      <c r="AH1847">
        <v>0</v>
      </c>
      <c r="AI1847">
        <v>0</v>
      </c>
      <c r="AJ1847">
        <v>0</v>
      </c>
      <c r="AK1847">
        <v>0</v>
      </c>
      <c r="AL1847">
        <v>0</v>
      </c>
      <c r="AM1847">
        <v>0</v>
      </c>
      <c r="AN1847">
        <v>0</v>
      </c>
      <c r="AO1847">
        <v>0</v>
      </c>
      <c r="AP1847">
        <v>0</v>
      </c>
      <c r="AQ1847">
        <v>0</v>
      </c>
      <c r="AR1847">
        <v>0</v>
      </c>
      <c r="AS1847">
        <v>0</v>
      </c>
      <c r="AT1847">
        <v>0</v>
      </c>
      <c r="AU1847">
        <v>0</v>
      </c>
      <c r="AV1847">
        <v>0</v>
      </c>
      <c r="AW1847">
        <v>0</v>
      </c>
      <c r="AX1847">
        <v>0</v>
      </c>
      <c r="AY1847">
        <v>0</v>
      </c>
      <c r="AZ1847">
        <v>0</v>
      </c>
      <c r="BA1847">
        <v>0</v>
      </c>
      <c r="BB1847">
        <v>0</v>
      </c>
      <c r="BC1847">
        <v>0</v>
      </c>
      <c r="BD1847">
        <v>0</v>
      </c>
      <c r="BE1847">
        <v>0</v>
      </c>
      <c r="BF1847">
        <v>0</v>
      </c>
      <c r="BG1847">
        <v>0</v>
      </c>
      <c r="BH1847">
        <v>0</v>
      </c>
      <c r="BI1847">
        <v>0</v>
      </c>
      <c r="BJ1847">
        <v>0</v>
      </c>
      <c r="BK1847">
        <v>0</v>
      </c>
      <c r="BL1847">
        <v>0</v>
      </c>
      <c r="BM1847">
        <v>0</v>
      </c>
      <c r="BN1847">
        <v>0</v>
      </c>
      <c r="BO1847">
        <v>0</v>
      </c>
      <c r="BP1847">
        <v>0</v>
      </c>
      <c r="BQ1847">
        <v>0</v>
      </c>
      <c r="BR1847">
        <v>0</v>
      </c>
      <c r="BS1847">
        <v>0</v>
      </c>
      <c r="BT1847">
        <v>0</v>
      </c>
      <c r="BU1847">
        <v>0</v>
      </c>
      <c r="BV1847">
        <v>0</v>
      </c>
      <c r="BW1847">
        <v>0</v>
      </c>
      <c r="BX1847" s="10">
        <v>0</v>
      </c>
      <c r="BY1847">
        <v>4000</v>
      </c>
      <c r="BZ1847">
        <v>-4000</v>
      </c>
      <c r="CA1847">
        <v>0</v>
      </c>
      <c r="CB1847">
        <v>0</v>
      </c>
      <c r="CC1847">
        <v>0</v>
      </c>
      <c r="CD1847">
        <v>0</v>
      </c>
      <c r="CE1847">
        <v>0</v>
      </c>
    </row>
    <row r="1848" spans="1:83" x14ac:dyDescent="0.35">
      <c r="A1848" s="9" t="str">
        <f t="shared" si="28"/>
        <v>4016.371.86</v>
      </c>
      <c r="B1848" s="52" t="e">
        <f>+IF(MATCH(A1848,List!H$10:H$145,0),"Targeted")</f>
        <v>#N/A</v>
      </c>
      <c r="C1848" s="65"/>
      <c r="D1848" s="151"/>
      <c r="E1848" s="16" t="s">
        <v>1872</v>
      </c>
      <c r="F1848" s="16" t="s">
        <v>1873</v>
      </c>
      <c r="G1848" s="16" t="s">
        <v>52</v>
      </c>
      <c r="H1848" s="16" t="s">
        <v>3174</v>
      </c>
      <c r="I1848" s="16" t="s">
        <v>3181</v>
      </c>
      <c r="J1848" s="16" t="s">
        <v>3182</v>
      </c>
      <c r="K1848" s="17" t="s">
        <v>70</v>
      </c>
      <c r="L1848" s="18" t="s">
        <v>3101</v>
      </c>
      <c r="M1848" s="195" t="s">
        <v>167</v>
      </c>
      <c r="N1848" s="16" t="s">
        <v>3102</v>
      </c>
      <c r="O1848" s="17" t="s">
        <v>304</v>
      </c>
      <c r="P1848" s="17" t="s">
        <v>305</v>
      </c>
      <c r="Q1848" s="17" t="s">
        <v>306</v>
      </c>
      <c r="R1848">
        <v>-123355</v>
      </c>
      <c r="S1848">
        <v>-439309</v>
      </c>
      <c r="T1848">
        <v>-346644</v>
      </c>
      <c r="U1848">
        <v>-323721</v>
      </c>
      <c r="V1848">
        <v>235075</v>
      </c>
      <c r="W1848">
        <v>516958</v>
      </c>
      <c r="X1848">
        <v>897119</v>
      </c>
      <c r="Y1848">
        <v>538848</v>
      </c>
      <c r="Z1848">
        <v>592797</v>
      </c>
      <c r="AA1848">
        <v>236638</v>
      </c>
      <c r="AB1848">
        <v>112878</v>
      </c>
      <c r="AC1848">
        <v>-954050</v>
      </c>
      <c r="AD1848">
        <v>-24469</v>
      </c>
      <c r="AE1848">
        <v>2118620</v>
      </c>
      <c r="AF1848">
        <v>600139</v>
      </c>
      <c r="AG1848" s="19">
        <v>-239578</v>
      </c>
      <c r="AH1848">
        <v>-1064755</v>
      </c>
      <c r="AI1848">
        <v>262511</v>
      </c>
      <c r="AJ1848">
        <v>292710</v>
      </c>
      <c r="AK1848">
        <v>1406662</v>
      </c>
      <c r="AL1848">
        <v>1216608</v>
      </c>
      <c r="AM1848">
        <v>1605107</v>
      </c>
      <c r="AN1848">
        <v>1121686</v>
      </c>
      <c r="AO1848">
        <v>862653</v>
      </c>
      <c r="AP1848">
        <v>-553601</v>
      </c>
      <c r="AQ1848">
        <v>-758197</v>
      </c>
      <c r="AR1848">
        <v>-462925</v>
      </c>
      <c r="AS1848">
        <v>-191231</v>
      </c>
      <c r="AT1848">
        <v>-10729</v>
      </c>
      <c r="AU1848">
        <v>-5975</v>
      </c>
      <c r="AV1848">
        <v>-5032</v>
      </c>
      <c r="AW1848">
        <v>-4494</v>
      </c>
      <c r="AX1848">
        <v>-4176</v>
      </c>
      <c r="AY1848">
        <v>-1146</v>
      </c>
      <c r="AZ1848">
        <v>1000</v>
      </c>
      <c r="BA1848">
        <v>0</v>
      </c>
      <c r="BB1848">
        <v>0</v>
      </c>
      <c r="BC1848">
        <v>0</v>
      </c>
      <c r="BD1848">
        <v>0</v>
      </c>
      <c r="BE1848">
        <v>0</v>
      </c>
      <c r="BF1848">
        <v>0</v>
      </c>
      <c r="BG1848">
        <v>0</v>
      </c>
      <c r="BH1848">
        <v>0</v>
      </c>
      <c r="BI1848">
        <v>0</v>
      </c>
      <c r="BJ1848">
        <v>0</v>
      </c>
      <c r="BK1848">
        <v>0</v>
      </c>
      <c r="BL1848">
        <v>0</v>
      </c>
      <c r="BM1848">
        <v>0</v>
      </c>
      <c r="BN1848">
        <v>0</v>
      </c>
      <c r="BO1848">
        <v>0</v>
      </c>
      <c r="BP1848">
        <v>0</v>
      </c>
      <c r="BQ1848">
        <v>0</v>
      </c>
      <c r="BR1848">
        <v>0</v>
      </c>
      <c r="BS1848">
        <v>0</v>
      </c>
      <c r="BT1848">
        <v>0</v>
      </c>
      <c r="BU1848">
        <v>0</v>
      </c>
      <c r="BV1848">
        <v>0</v>
      </c>
      <c r="BW1848">
        <v>0</v>
      </c>
      <c r="BX1848" s="10">
        <v>0</v>
      </c>
      <c r="BY1848">
        <v>0</v>
      </c>
      <c r="BZ1848">
        <v>0</v>
      </c>
      <c r="CA1848">
        <v>0</v>
      </c>
      <c r="CB1848">
        <v>0</v>
      </c>
      <c r="CC1848">
        <v>0</v>
      </c>
      <c r="CD1848">
        <v>0</v>
      </c>
      <c r="CE1848">
        <v>0</v>
      </c>
    </row>
    <row r="1849" spans="1:83" x14ac:dyDescent="0.35">
      <c r="A1849" s="9" t="str">
        <f t="shared" si="28"/>
        <v>4206.371.86</v>
      </c>
      <c r="B1849" s="52" t="e">
        <f>+IF(MATCH(A1849,List!H$10:H$145,0),"Targeted")</f>
        <v>#N/A</v>
      </c>
      <c r="C1849" s="65"/>
      <c r="D1849" s="151"/>
      <c r="E1849" s="16" t="s">
        <v>1872</v>
      </c>
      <c r="F1849" s="16" t="s">
        <v>1873</v>
      </c>
      <c r="G1849" s="16" t="s">
        <v>52</v>
      </c>
      <c r="H1849" s="16" t="s">
        <v>3174</v>
      </c>
      <c r="I1849" s="16" t="s">
        <v>3183</v>
      </c>
      <c r="J1849" s="16" t="s">
        <v>3184</v>
      </c>
      <c r="K1849" s="17" t="s">
        <v>70</v>
      </c>
      <c r="L1849" s="18" t="s">
        <v>3101</v>
      </c>
      <c r="M1849" s="195" t="s">
        <v>167</v>
      </c>
      <c r="N1849" s="16" t="s">
        <v>3102</v>
      </c>
      <c r="O1849" s="17" t="s">
        <v>304</v>
      </c>
      <c r="P1849" s="17" t="s">
        <v>305</v>
      </c>
      <c r="Q1849" s="17" t="s">
        <v>306</v>
      </c>
      <c r="R1849">
        <v>0</v>
      </c>
      <c r="S1849">
        <v>0</v>
      </c>
      <c r="T1849">
        <v>0</v>
      </c>
      <c r="U1849">
        <v>-16618</v>
      </c>
      <c r="V1849">
        <v>-56035</v>
      </c>
      <c r="W1849">
        <v>763925</v>
      </c>
      <c r="X1849">
        <v>-1732</v>
      </c>
      <c r="Y1849">
        <v>-833681</v>
      </c>
      <c r="Z1849">
        <v>2754</v>
      </c>
      <c r="AA1849">
        <v>-13156</v>
      </c>
      <c r="AB1849">
        <v>-18120</v>
      </c>
      <c r="AC1849">
        <v>-30771</v>
      </c>
      <c r="AD1849">
        <v>11918</v>
      </c>
      <c r="AE1849">
        <v>3807</v>
      </c>
      <c r="AF1849">
        <v>19673</v>
      </c>
      <c r="AG1849" s="19">
        <v>5435</v>
      </c>
      <c r="AH1849">
        <v>4710</v>
      </c>
      <c r="AI1849">
        <v>-10405</v>
      </c>
      <c r="AJ1849">
        <v>-13572</v>
      </c>
      <c r="AK1849">
        <v>25541</v>
      </c>
      <c r="AL1849">
        <v>23003</v>
      </c>
      <c r="AM1849">
        <v>17534</v>
      </c>
      <c r="AN1849">
        <v>-26556</v>
      </c>
      <c r="AO1849">
        <v>-20770</v>
      </c>
      <c r="AP1849">
        <v>-36899</v>
      </c>
      <c r="AQ1849">
        <v>-31636</v>
      </c>
      <c r="AR1849">
        <v>-18211</v>
      </c>
      <c r="AS1849">
        <v>207357</v>
      </c>
      <c r="AT1849">
        <v>55</v>
      </c>
      <c r="AU1849">
        <v>0</v>
      </c>
      <c r="AV1849">
        <v>0</v>
      </c>
      <c r="AW1849">
        <v>0</v>
      </c>
      <c r="AX1849">
        <v>0</v>
      </c>
      <c r="AY1849">
        <v>0</v>
      </c>
      <c r="AZ1849">
        <v>0</v>
      </c>
      <c r="BA1849">
        <v>0</v>
      </c>
      <c r="BB1849">
        <v>0</v>
      </c>
      <c r="BC1849">
        <v>0</v>
      </c>
      <c r="BD1849">
        <v>0</v>
      </c>
      <c r="BE1849">
        <v>0</v>
      </c>
      <c r="BF1849">
        <v>0</v>
      </c>
      <c r="BG1849">
        <v>0</v>
      </c>
      <c r="BH1849">
        <v>0</v>
      </c>
      <c r="BI1849">
        <v>0</v>
      </c>
      <c r="BJ1849">
        <v>0</v>
      </c>
      <c r="BK1849">
        <v>0</v>
      </c>
      <c r="BL1849">
        <v>0</v>
      </c>
      <c r="BM1849">
        <v>0</v>
      </c>
      <c r="BN1849">
        <v>0</v>
      </c>
      <c r="BO1849">
        <v>0</v>
      </c>
      <c r="BP1849">
        <v>0</v>
      </c>
      <c r="BQ1849">
        <v>0</v>
      </c>
      <c r="BR1849">
        <v>0</v>
      </c>
      <c r="BS1849">
        <v>0</v>
      </c>
      <c r="BT1849">
        <v>0</v>
      </c>
      <c r="BU1849">
        <v>0</v>
      </c>
      <c r="BV1849">
        <v>0</v>
      </c>
      <c r="BW1849">
        <v>0</v>
      </c>
      <c r="BX1849" s="10">
        <v>0</v>
      </c>
      <c r="BY1849">
        <v>0</v>
      </c>
      <c r="BZ1849">
        <v>0</v>
      </c>
      <c r="CA1849">
        <v>0</v>
      </c>
      <c r="CB1849">
        <v>0</v>
      </c>
      <c r="CC1849">
        <v>0</v>
      </c>
      <c r="CD1849">
        <v>0</v>
      </c>
      <c r="CE1849">
        <v>0</v>
      </c>
    </row>
    <row r="1850" spans="1:83" x14ac:dyDescent="0.35">
      <c r="A1850" s="9" t="str">
        <f t="shared" si="28"/>
        <v>4238.371.86</v>
      </c>
      <c r="B1850" s="52" t="e">
        <f>+IF(MATCH(A1850,List!H$10:H$145,0),"Targeted")</f>
        <v>#N/A</v>
      </c>
      <c r="C1850" s="65"/>
      <c r="D1850" s="151"/>
      <c r="E1850" s="16" t="s">
        <v>1872</v>
      </c>
      <c r="F1850" s="16" t="s">
        <v>1873</v>
      </c>
      <c r="G1850" s="16" t="s">
        <v>52</v>
      </c>
      <c r="H1850" s="16" t="s">
        <v>3174</v>
      </c>
      <c r="I1850" s="16" t="s">
        <v>3185</v>
      </c>
      <c r="J1850" s="16" t="s">
        <v>3186</v>
      </c>
      <c r="K1850" s="17" t="s">
        <v>70</v>
      </c>
      <c r="L1850" s="18" t="s">
        <v>3101</v>
      </c>
      <c r="M1850" s="195" t="s">
        <v>167</v>
      </c>
      <c r="N1850" s="16" t="s">
        <v>3102</v>
      </c>
      <c r="O1850" s="17" t="s">
        <v>304</v>
      </c>
      <c r="P1850" s="17" t="s">
        <v>305</v>
      </c>
      <c r="Q1850" s="17" t="s">
        <v>306</v>
      </c>
      <c r="R1850">
        <v>0</v>
      </c>
      <c r="S1850">
        <v>0</v>
      </c>
      <c r="T1850">
        <v>0</v>
      </c>
      <c r="U1850">
        <v>0</v>
      </c>
      <c r="V1850">
        <v>0</v>
      </c>
      <c r="W1850">
        <v>0</v>
      </c>
      <c r="X1850">
        <v>0</v>
      </c>
      <c r="Y1850">
        <v>0</v>
      </c>
      <c r="Z1850">
        <v>0</v>
      </c>
      <c r="AA1850">
        <v>-786</v>
      </c>
      <c r="AB1850">
        <v>-2637</v>
      </c>
      <c r="AC1850">
        <v>-4666</v>
      </c>
      <c r="AD1850">
        <v>-7895</v>
      </c>
      <c r="AE1850">
        <v>-9723</v>
      </c>
      <c r="AF1850">
        <v>-12106</v>
      </c>
      <c r="AG1850" s="19">
        <v>-4820</v>
      </c>
      <c r="AH1850">
        <v>-21553</v>
      </c>
      <c r="AI1850">
        <v>-41393</v>
      </c>
      <c r="AJ1850">
        <v>-54625</v>
      </c>
      <c r="AK1850">
        <v>-74318</v>
      </c>
      <c r="AL1850">
        <v>-92015</v>
      </c>
      <c r="AM1850">
        <v>-118935</v>
      </c>
      <c r="AN1850">
        <v>-152884</v>
      </c>
      <c r="AO1850">
        <v>-185728</v>
      </c>
      <c r="AP1850">
        <v>-234009</v>
      </c>
      <c r="AQ1850">
        <v>-292663</v>
      </c>
      <c r="AR1850">
        <v>-233619</v>
      </c>
      <c r="AS1850">
        <v>-92006</v>
      </c>
      <c r="AT1850">
        <v>-30991</v>
      </c>
      <c r="AU1850">
        <v>-461672</v>
      </c>
      <c r="AV1850">
        <v>-275131</v>
      </c>
      <c r="AW1850">
        <v>-353740</v>
      </c>
      <c r="AX1850">
        <v>-460413</v>
      </c>
      <c r="AY1850">
        <v>-511866</v>
      </c>
      <c r="AZ1850">
        <v>-464000</v>
      </c>
      <c r="BA1850">
        <v>-572000</v>
      </c>
      <c r="BB1850">
        <v>-602000</v>
      </c>
      <c r="BC1850">
        <v>-66000</v>
      </c>
      <c r="BD1850">
        <v>-335000</v>
      </c>
      <c r="BE1850">
        <v>-389000</v>
      </c>
      <c r="BF1850">
        <v>-365000</v>
      </c>
      <c r="BG1850">
        <v>-388000</v>
      </c>
      <c r="BH1850">
        <v>-289000</v>
      </c>
      <c r="BI1850">
        <v>-321000</v>
      </c>
      <c r="BJ1850">
        <v>-389000</v>
      </c>
      <c r="BK1850">
        <v>-433000</v>
      </c>
      <c r="BL1850">
        <v>-371000</v>
      </c>
      <c r="BM1850">
        <v>-516000</v>
      </c>
      <c r="BN1850">
        <v>21000</v>
      </c>
      <c r="BO1850">
        <v>-334000</v>
      </c>
      <c r="BP1850">
        <v>5000</v>
      </c>
      <c r="BQ1850">
        <v>134000</v>
      </c>
      <c r="BR1850">
        <v>306000</v>
      </c>
      <c r="BS1850">
        <v>-54000</v>
      </c>
      <c r="BT1850">
        <v>0</v>
      </c>
      <c r="BU1850">
        <v>-1000</v>
      </c>
      <c r="BV1850">
        <v>-1000</v>
      </c>
      <c r="BW1850">
        <v>-1000</v>
      </c>
      <c r="BX1850" s="10">
        <v>-3000</v>
      </c>
      <c r="BY1850">
        <v>-1000</v>
      </c>
      <c r="BZ1850">
        <v>1000</v>
      </c>
      <c r="CA1850">
        <v>1000</v>
      </c>
      <c r="CB1850">
        <v>1000</v>
      </c>
      <c r="CC1850">
        <v>1000</v>
      </c>
      <c r="CD1850">
        <v>1000</v>
      </c>
      <c r="CE1850">
        <v>1000</v>
      </c>
    </row>
    <row r="1851" spans="1:83" x14ac:dyDescent="0.35">
      <c r="A1851" s="9" t="str">
        <f t="shared" si="28"/>
        <v>0336.371.86</v>
      </c>
      <c r="B1851" s="52" t="e">
        <f>+IF(MATCH(A1851,List!H$10:H$145,0),"Targeted")</f>
        <v>#N/A</v>
      </c>
      <c r="C1851" s="65"/>
      <c r="D1851" s="151" t="s">
        <v>7700</v>
      </c>
      <c r="E1851" s="16" t="s">
        <v>1872</v>
      </c>
      <c r="F1851" s="16" t="s">
        <v>1873</v>
      </c>
      <c r="G1851" s="16" t="s">
        <v>1311</v>
      </c>
      <c r="H1851" s="16" t="s">
        <v>1013</v>
      </c>
      <c r="I1851" s="16" t="s">
        <v>1791</v>
      </c>
      <c r="J1851" s="16" t="s">
        <v>3187</v>
      </c>
      <c r="K1851" s="17" t="s">
        <v>70</v>
      </c>
      <c r="L1851" s="18" t="s">
        <v>3101</v>
      </c>
      <c r="M1851" s="195" t="s">
        <v>167</v>
      </c>
      <c r="N1851" s="16" t="s">
        <v>3102</v>
      </c>
      <c r="O1851" s="17" t="s">
        <v>346</v>
      </c>
      <c r="P1851" s="17" t="s">
        <v>305</v>
      </c>
      <c r="Q1851" s="17" t="s">
        <v>306</v>
      </c>
      <c r="R1851">
        <v>0</v>
      </c>
      <c r="S1851">
        <v>0</v>
      </c>
      <c r="T1851">
        <v>0</v>
      </c>
      <c r="U1851">
        <v>0</v>
      </c>
      <c r="V1851">
        <v>0</v>
      </c>
      <c r="W1851">
        <v>0</v>
      </c>
      <c r="X1851">
        <v>0</v>
      </c>
      <c r="Y1851">
        <v>0</v>
      </c>
      <c r="Z1851">
        <v>0</v>
      </c>
      <c r="AA1851">
        <v>0</v>
      </c>
      <c r="AB1851">
        <v>0</v>
      </c>
      <c r="AC1851">
        <v>0</v>
      </c>
      <c r="AD1851">
        <v>0</v>
      </c>
      <c r="AE1851">
        <v>0</v>
      </c>
      <c r="AF1851">
        <v>0</v>
      </c>
      <c r="AG1851" s="19">
        <v>0</v>
      </c>
      <c r="AH1851">
        <v>0</v>
      </c>
      <c r="AI1851">
        <v>0</v>
      </c>
      <c r="AJ1851">
        <v>0</v>
      </c>
      <c r="AK1851">
        <v>0</v>
      </c>
      <c r="AL1851">
        <v>0</v>
      </c>
      <c r="AM1851">
        <v>0</v>
      </c>
      <c r="AN1851">
        <v>0</v>
      </c>
      <c r="AO1851">
        <v>0</v>
      </c>
      <c r="AP1851">
        <v>0</v>
      </c>
      <c r="AQ1851">
        <v>0</v>
      </c>
      <c r="AR1851">
        <v>0</v>
      </c>
      <c r="AS1851">
        <v>0</v>
      </c>
      <c r="AT1851">
        <v>0</v>
      </c>
      <c r="AU1851">
        <v>0</v>
      </c>
      <c r="AV1851">
        <v>0</v>
      </c>
      <c r="AW1851">
        <v>0</v>
      </c>
      <c r="AX1851">
        <v>0</v>
      </c>
      <c r="AY1851">
        <v>0</v>
      </c>
      <c r="AZ1851">
        <v>0</v>
      </c>
      <c r="BA1851">
        <v>0</v>
      </c>
      <c r="BB1851">
        <v>0</v>
      </c>
      <c r="BC1851">
        <v>0</v>
      </c>
      <c r="BD1851">
        <v>0</v>
      </c>
      <c r="BE1851">
        <v>0</v>
      </c>
      <c r="BF1851">
        <v>0</v>
      </c>
      <c r="BG1851">
        <v>0</v>
      </c>
      <c r="BH1851">
        <v>0</v>
      </c>
      <c r="BI1851">
        <v>0</v>
      </c>
      <c r="BJ1851">
        <v>0</v>
      </c>
      <c r="BK1851">
        <v>0</v>
      </c>
      <c r="BL1851">
        <v>0</v>
      </c>
      <c r="BM1851">
        <v>8000</v>
      </c>
      <c r="BN1851">
        <v>8000</v>
      </c>
      <c r="BO1851">
        <v>9000</v>
      </c>
      <c r="BP1851">
        <v>12000</v>
      </c>
      <c r="BQ1851">
        <v>0</v>
      </c>
      <c r="BR1851">
        <v>0</v>
      </c>
      <c r="BS1851">
        <v>0</v>
      </c>
      <c r="BT1851">
        <v>0</v>
      </c>
      <c r="BU1851">
        <v>0</v>
      </c>
      <c r="BV1851">
        <v>0</v>
      </c>
      <c r="BW1851">
        <v>0</v>
      </c>
      <c r="BX1851">
        <v>0</v>
      </c>
      <c r="BY1851">
        <v>0</v>
      </c>
      <c r="BZ1851">
        <v>0</v>
      </c>
      <c r="CA1851">
        <v>0</v>
      </c>
      <c r="CB1851">
        <v>0</v>
      </c>
      <c r="CC1851">
        <v>0</v>
      </c>
      <c r="CD1851">
        <v>0</v>
      </c>
      <c r="CE1851">
        <v>0</v>
      </c>
    </row>
    <row r="1852" spans="1:83" x14ac:dyDescent="0.35">
      <c r="A1852" s="9" t="str">
        <f t="shared" si="28"/>
        <v>5272.371.86</v>
      </c>
      <c r="B1852" s="52" t="e">
        <f>+IF(MATCH(A1852,List!H$10:H$145,0),"Targeted")</f>
        <v>#N/A</v>
      </c>
      <c r="C1852" s="65"/>
      <c r="D1852" s="151" t="s">
        <v>7700</v>
      </c>
      <c r="E1852" s="16" t="s">
        <v>1872</v>
      </c>
      <c r="F1852" s="16" t="s">
        <v>1873</v>
      </c>
      <c r="G1852" s="16" t="s">
        <v>1311</v>
      </c>
      <c r="H1852" s="16" t="s">
        <v>1013</v>
      </c>
      <c r="I1852" s="16" t="s">
        <v>3188</v>
      </c>
      <c r="J1852" s="16" t="s">
        <v>3148</v>
      </c>
      <c r="K1852" s="17" t="s">
        <v>70</v>
      </c>
      <c r="L1852" s="18" t="s">
        <v>3101</v>
      </c>
      <c r="M1852" s="195" t="s">
        <v>167</v>
      </c>
      <c r="N1852" s="16" t="s">
        <v>3102</v>
      </c>
      <c r="O1852" s="17" t="s">
        <v>346</v>
      </c>
      <c r="P1852" s="17" t="s">
        <v>305</v>
      </c>
      <c r="Q1852" s="17" t="s">
        <v>306</v>
      </c>
      <c r="R1852">
        <v>0</v>
      </c>
      <c r="S1852">
        <v>0</v>
      </c>
      <c r="T1852">
        <v>0</v>
      </c>
      <c r="U1852">
        <v>0</v>
      </c>
      <c r="V1852">
        <v>0</v>
      </c>
      <c r="W1852">
        <v>0</v>
      </c>
      <c r="X1852">
        <v>0</v>
      </c>
      <c r="Y1852">
        <v>0</v>
      </c>
      <c r="Z1852">
        <v>0</v>
      </c>
      <c r="AA1852">
        <v>0</v>
      </c>
      <c r="AB1852">
        <v>0</v>
      </c>
      <c r="AC1852">
        <v>0</v>
      </c>
      <c r="AD1852">
        <v>0</v>
      </c>
      <c r="AE1852">
        <v>0</v>
      </c>
      <c r="AF1852">
        <v>0</v>
      </c>
      <c r="AG1852" s="19">
        <v>0</v>
      </c>
      <c r="AH1852">
        <v>0</v>
      </c>
      <c r="AI1852">
        <v>0</v>
      </c>
      <c r="AJ1852">
        <v>0</v>
      </c>
      <c r="AK1852">
        <v>0</v>
      </c>
      <c r="AL1852">
        <v>0</v>
      </c>
      <c r="AM1852">
        <v>0</v>
      </c>
      <c r="AN1852">
        <v>0</v>
      </c>
      <c r="AO1852">
        <v>0</v>
      </c>
      <c r="AP1852">
        <v>0</v>
      </c>
      <c r="AQ1852">
        <v>0</v>
      </c>
      <c r="AR1852">
        <v>0</v>
      </c>
      <c r="AS1852">
        <v>0</v>
      </c>
      <c r="AT1852">
        <v>0</v>
      </c>
      <c r="AU1852">
        <v>0</v>
      </c>
      <c r="AV1852">
        <v>0</v>
      </c>
      <c r="AW1852">
        <v>0</v>
      </c>
      <c r="AX1852">
        <v>0</v>
      </c>
      <c r="AY1852">
        <v>4836</v>
      </c>
      <c r="AZ1852">
        <v>11000</v>
      </c>
      <c r="BA1852">
        <v>14000</v>
      </c>
      <c r="BB1852">
        <v>17000</v>
      </c>
      <c r="BC1852">
        <v>16000</v>
      </c>
      <c r="BD1852">
        <v>16000</v>
      </c>
      <c r="BE1852">
        <v>18000</v>
      </c>
      <c r="BF1852">
        <v>23000</v>
      </c>
      <c r="BG1852">
        <v>27000</v>
      </c>
      <c r="BH1852">
        <v>28000</v>
      </c>
      <c r="BI1852">
        <v>39000</v>
      </c>
      <c r="BJ1852">
        <v>48000</v>
      </c>
      <c r="BK1852">
        <v>62000</v>
      </c>
      <c r="BL1852">
        <v>63000</v>
      </c>
      <c r="BM1852">
        <v>69000</v>
      </c>
      <c r="BN1852">
        <v>0</v>
      </c>
      <c r="BO1852">
        <v>0</v>
      </c>
      <c r="BP1852">
        <v>0</v>
      </c>
      <c r="BQ1852">
        <v>0</v>
      </c>
      <c r="BR1852">
        <v>0</v>
      </c>
      <c r="BS1852">
        <v>0</v>
      </c>
      <c r="BT1852">
        <v>0</v>
      </c>
      <c r="BU1852">
        <v>0</v>
      </c>
      <c r="BV1852">
        <v>0</v>
      </c>
      <c r="BW1852">
        <v>0</v>
      </c>
      <c r="BX1852">
        <v>0</v>
      </c>
      <c r="BY1852">
        <v>0</v>
      </c>
      <c r="BZ1852">
        <v>0</v>
      </c>
      <c r="CA1852">
        <v>0</v>
      </c>
      <c r="CB1852">
        <v>0</v>
      </c>
      <c r="CC1852">
        <v>0</v>
      </c>
      <c r="CD1852">
        <v>0</v>
      </c>
      <c r="CE1852">
        <v>0</v>
      </c>
    </row>
    <row r="1853" spans="1:83" x14ac:dyDescent="0.35">
      <c r="A1853" s="9" t="str">
        <f t="shared" si="28"/>
        <v>5272.371.86</v>
      </c>
      <c r="B1853" s="52" t="e">
        <f>+IF(MATCH(A1853,List!H$10:H$145,0),"Targeted")</f>
        <v>#N/A</v>
      </c>
      <c r="C1853" s="65"/>
      <c r="D1853" s="151"/>
      <c r="E1853" s="16" t="s">
        <v>1872</v>
      </c>
      <c r="F1853" s="16" t="s">
        <v>1873</v>
      </c>
      <c r="G1853" s="16" t="s">
        <v>1311</v>
      </c>
      <c r="H1853" s="16" t="s">
        <v>1013</v>
      </c>
      <c r="I1853" s="16" t="s">
        <v>3188</v>
      </c>
      <c r="J1853" s="16" t="s">
        <v>3148</v>
      </c>
      <c r="K1853" s="17" t="s">
        <v>70</v>
      </c>
      <c r="L1853" s="18" t="s">
        <v>3101</v>
      </c>
      <c r="M1853" s="195" t="s">
        <v>167</v>
      </c>
      <c r="N1853" s="16" t="s">
        <v>3102</v>
      </c>
      <c r="O1853" s="17" t="s">
        <v>304</v>
      </c>
      <c r="P1853" s="17" t="s">
        <v>305</v>
      </c>
      <c r="Q1853" s="17" t="s">
        <v>306</v>
      </c>
      <c r="R1853">
        <v>0</v>
      </c>
      <c r="S1853">
        <v>0</v>
      </c>
      <c r="T1853">
        <v>0</v>
      </c>
      <c r="U1853">
        <v>0</v>
      </c>
      <c r="V1853">
        <v>0</v>
      </c>
      <c r="W1853">
        <v>0</v>
      </c>
      <c r="X1853">
        <v>0</v>
      </c>
      <c r="Y1853">
        <v>0</v>
      </c>
      <c r="Z1853">
        <v>0</v>
      </c>
      <c r="AA1853">
        <v>0</v>
      </c>
      <c r="AB1853">
        <v>0</v>
      </c>
      <c r="AC1853">
        <v>0</v>
      </c>
      <c r="AD1853">
        <v>0</v>
      </c>
      <c r="AE1853">
        <v>0</v>
      </c>
      <c r="AF1853">
        <v>0</v>
      </c>
      <c r="AG1853" s="19">
        <v>0</v>
      </c>
      <c r="AH1853">
        <v>0</v>
      </c>
      <c r="AI1853">
        <v>0</v>
      </c>
      <c r="AJ1853">
        <v>0</v>
      </c>
      <c r="AK1853">
        <v>0</v>
      </c>
      <c r="AL1853">
        <v>0</v>
      </c>
      <c r="AM1853">
        <v>0</v>
      </c>
      <c r="AN1853">
        <v>0</v>
      </c>
      <c r="AO1853">
        <v>0</v>
      </c>
      <c r="AP1853">
        <v>0</v>
      </c>
      <c r="AQ1853">
        <v>0</v>
      </c>
      <c r="AR1853">
        <v>0</v>
      </c>
      <c r="AS1853">
        <v>0</v>
      </c>
      <c r="AT1853">
        <v>0</v>
      </c>
      <c r="AU1853">
        <v>0</v>
      </c>
      <c r="AV1853">
        <v>0</v>
      </c>
      <c r="AW1853">
        <v>0</v>
      </c>
      <c r="AX1853">
        <v>165</v>
      </c>
      <c r="AY1853">
        <v>0</v>
      </c>
      <c r="AZ1853">
        <v>0</v>
      </c>
      <c r="BA1853">
        <v>0</v>
      </c>
      <c r="BB1853">
        <v>0</v>
      </c>
      <c r="BC1853">
        <v>0</v>
      </c>
      <c r="BD1853">
        <v>0</v>
      </c>
      <c r="BE1853">
        <v>0</v>
      </c>
      <c r="BF1853">
        <v>0</v>
      </c>
      <c r="BG1853">
        <v>0</v>
      </c>
      <c r="BH1853">
        <v>0</v>
      </c>
      <c r="BI1853">
        <v>0</v>
      </c>
      <c r="BJ1853">
        <v>0</v>
      </c>
      <c r="BK1853">
        <v>0</v>
      </c>
      <c r="BL1853">
        <v>0</v>
      </c>
      <c r="BM1853">
        <v>0</v>
      </c>
      <c r="BN1853">
        <v>52000</v>
      </c>
      <c r="BO1853">
        <v>0</v>
      </c>
      <c r="BP1853">
        <v>0</v>
      </c>
      <c r="BQ1853">
        <v>0</v>
      </c>
      <c r="BR1853">
        <v>0</v>
      </c>
      <c r="BS1853">
        <v>0</v>
      </c>
      <c r="BT1853">
        <v>0</v>
      </c>
      <c r="BU1853">
        <v>0</v>
      </c>
      <c r="BV1853">
        <v>0</v>
      </c>
      <c r="BW1853">
        <v>0</v>
      </c>
      <c r="BX1853" s="10">
        <v>0</v>
      </c>
      <c r="BY1853">
        <v>0</v>
      </c>
      <c r="BZ1853">
        <v>0</v>
      </c>
      <c r="CA1853">
        <v>0</v>
      </c>
      <c r="CB1853">
        <v>0</v>
      </c>
      <c r="CC1853">
        <v>0</v>
      </c>
      <c r="CD1853">
        <v>0</v>
      </c>
      <c r="CE1853">
        <v>0</v>
      </c>
    </row>
    <row r="1854" spans="1:83" x14ac:dyDescent="0.35">
      <c r="A1854" s="9" t="str">
        <f t="shared" si="28"/>
        <v>.371.78</v>
      </c>
      <c r="B1854" s="52" t="e">
        <f>+IF(MATCH(A1854,List!H$10:H$145,0),"Targeted")</f>
        <v>#N/A</v>
      </c>
      <c r="C1854" s="65"/>
      <c r="D1854" s="151"/>
      <c r="E1854" s="16" t="s">
        <v>2959</v>
      </c>
      <c r="F1854" s="16" t="s">
        <v>2960</v>
      </c>
      <c r="G1854" s="16" t="s">
        <v>298</v>
      </c>
      <c r="H1854" s="16" t="s">
        <v>2960</v>
      </c>
      <c r="I1854" s="16" t="s">
        <v>299</v>
      </c>
      <c r="J1854" s="16" t="s">
        <v>3130</v>
      </c>
      <c r="K1854" s="17" t="s">
        <v>2963</v>
      </c>
      <c r="L1854" s="18" t="s">
        <v>3101</v>
      </c>
      <c r="M1854" s="195" t="s">
        <v>167</v>
      </c>
      <c r="N1854" s="16" t="s">
        <v>3102</v>
      </c>
      <c r="O1854" s="17" t="s">
        <v>304</v>
      </c>
      <c r="P1854" s="17" t="s">
        <v>305</v>
      </c>
      <c r="Q1854" s="17" t="s">
        <v>306</v>
      </c>
      <c r="R1854">
        <v>0</v>
      </c>
      <c r="S1854">
        <v>0</v>
      </c>
      <c r="T1854">
        <v>0</v>
      </c>
      <c r="U1854">
        <v>0</v>
      </c>
      <c r="V1854">
        <v>0</v>
      </c>
      <c r="W1854">
        <v>0</v>
      </c>
      <c r="X1854">
        <v>0</v>
      </c>
      <c r="Y1854">
        <v>-43840</v>
      </c>
      <c r="Z1854">
        <v>-3303</v>
      </c>
      <c r="AA1854">
        <v>0</v>
      </c>
      <c r="AB1854">
        <v>0</v>
      </c>
      <c r="AC1854">
        <v>0</v>
      </c>
      <c r="AD1854">
        <v>0</v>
      </c>
      <c r="AE1854">
        <v>0</v>
      </c>
      <c r="AF1854">
        <v>0</v>
      </c>
      <c r="AG1854" s="19">
        <v>0</v>
      </c>
      <c r="AH1854">
        <v>0</v>
      </c>
      <c r="AI1854">
        <v>0</v>
      </c>
      <c r="AJ1854">
        <v>0</v>
      </c>
      <c r="AK1854">
        <v>0</v>
      </c>
      <c r="AL1854">
        <v>0</v>
      </c>
      <c r="AM1854">
        <v>0</v>
      </c>
      <c r="AN1854">
        <v>0</v>
      </c>
      <c r="AO1854">
        <v>0</v>
      </c>
      <c r="AP1854">
        <v>0</v>
      </c>
      <c r="AQ1854">
        <v>0</v>
      </c>
      <c r="AR1854">
        <v>0</v>
      </c>
      <c r="AS1854">
        <v>0</v>
      </c>
      <c r="AT1854">
        <v>0</v>
      </c>
      <c r="AU1854">
        <v>0</v>
      </c>
      <c r="AV1854">
        <v>0</v>
      </c>
      <c r="AW1854">
        <v>0</v>
      </c>
      <c r="AX1854">
        <v>0</v>
      </c>
      <c r="AY1854">
        <v>0</v>
      </c>
      <c r="AZ1854">
        <v>0</v>
      </c>
      <c r="BA1854">
        <v>0</v>
      </c>
      <c r="BB1854">
        <v>0</v>
      </c>
      <c r="BC1854">
        <v>0</v>
      </c>
      <c r="BD1854">
        <v>0</v>
      </c>
      <c r="BE1854">
        <v>0</v>
      </c>
      <c r="BF1854">
        <v>0</v>
      </c>
      <c r="BG1854">
        <v>0</v>
      </c>
      <c r="BH1854">
        <v>0</v>
      </c>
      <c r="BI1854">
        <v>0</v>
      </c>
      <c r="BJ1854">
        <v>0</v>
      </c>
      <c r="BK1854">
        <v>0</v>
      </c>
      <c r="BL1854">
        <v>0</v>
      </c>
      <c r="BM1854">
        <v>0</v>
      </c>
      <c r="BN1854">
        <v>0</v>
      </c>
      <c r="BO1854">
        <v>0</v>
      </c>
      <c r="BP1854">
        <v>0</v>
      </c>
      <c r="BQ1854">
        <v>0</v>
      </c>
      <c r="BR1854">
        <v>0</v>
      </c>
      <c r="BS1854">
        <v>0</v>
      </c>
      <c r="BT1854">
        <v>0</v>
      </c>
      <c r="BU1854">
        <v>0</v>
      </c>
      <c r="BV1854">
        <v>0</v>
      </c>
      <c r="BW1854">
        <v>0</v>
      </c>
      <c r="BX1854" s="10">
        <v>0</v>
      </c>
      <c r="BY1854">
        <v>0</v>
      </c>
      <c r="BZ1854">
        <v>0</v>
      </c>
      <c r="CA1854">
        <v>0</v>
      </c>
      <c r="CB1854">
        <v>0</v>
      </c>
      <c r="CC1854">
        <v>0</v>
      </c>
      <c r="CD1854">
        <v>0</v>
      </c>
      <c r="CE1854">
        <v>0</v>
      </c>
    </row>
    <row r="1855" spans="1:83" x14ac:dyDescent="0.35">
      <c r="A1855" s="9" t="str">
        <f t="shared" si="28"/>
        <v>0000.371.78</v>
      </c>
      <c r="B1855" s="52" t="e">
        <f>+IF(MATCH(A1855,List!H$10:H$145,0),"Targeted")</f>
        <v>#N/A</v>
      </c>
      <c r="C1855" s="65"/>
      <c r="D1855" s="151" t="s">
        <v>7700</v>
      </c>
      <c r="E1855" s="16" t="s">
        <v>2959</v>
      </c>
      <c r="F1855" s="16" t="s">
        <v>2960</v>
      </c>
      <c r="G1855" s="16" t="s">
        <v>298</v>
      </c>
      <c r="H1855" s="16" t="s">
        <v>2960</v>
      </c>
      <c r="I1855" s="16" t="s">
        <v>471</v>
      </c>
      <c r="J1855" s="16" t="s">
        <v>2960</v>
      </c>
      <c r="K1855" s="17" t="s">
        <v>2963</v>
      </c>
      <c r="L1855" s="18" t="s">
        <v>3101</v>
      </c>
      <c r="M1855" s="195" t="s">
        <v>167</v>
      </c>
      <c r="N1855" s="16" t="s">
        <v>3102</v>
      </c>
      <c r="O1855" s="17" t="s">
        <v>346</v>
      </c>
      <c r="P1855" s="17" t="s">
        <v>305</v>
      </c>
      <c r="Q1855" s="17" t="s">
        <v>306</v>
      </c>
      <c r="R1855">
        <v>179385</v>
      </c>
      <c r="S1855">
        <v>270324</v>
      </c>
      <c r="T1855">
        <v>250896</v>
      </c>
      <c r="U1855">
        <v>343010</v>
      </c>
      <c r="V1855">
        <v>535381</v>
      </c>
      <c r="W1855">
        <v>677889</v>
      </c>
      <c r="X1855">
        <v>521219</v>
      </c>
      <c r="Y1855">
        <v>-211176</v>
      </c>
      <c r="Z1855">
        <v>0</v>
      </c>
      <c r="AA1855">
        <v>0</v>
      </c>
      <c r="AB1855">
        <v>0</v>
      </c>
      <c r="AC1855">
        <v>0</v>
      </c>
      <c r="AD1855">
        <v>0</v>
      </c>
      <c r="AE1855">
        <v>0</v>
      </c>
      <c r="AF1855">
        <v>0</v>
      </c>
      <c r="AG1855" s="19">
        <v>0</v>
      </c>
      <c r="AH1855">
        <v>0</v>
      </c>
      <c r="AI1855">
        <v>0</v>
      </c>
      <c r="AJ1855">
        <v>0</v>
      </c>
      <c r="AK1855">
        <v>0</v>
      </c>
      <c r="AL1855">
        <v>0</v>
      </c>
      <c r="AM1855">
        <v>0</v>
      </c>
      <c r="AN1855">
        <v>0</v>
      </c>
      <c r="AO1855">
        <v>0</v>
      </c>
      <c r="AP1855">
        <v>0</v>
      </c>
      <c r="AQ1855">
        <v>0</v>
      </c>
      <c r="AR1855">
        <v>0</v>
      </c>
      <c r="AS1855">
        <v>0</v>
      </c>
      <c r="AT1855">
        <v>0</v>
      </c>
      <c r="AU1855">
        <v>0</v>
      </c>
      <c r="AV1855">
        <v>0</v>
      </c>
      <c r="AW1855">
        <v>0</v>
      </c>
      <c r="AX1855">
        <v>0</v>
      </c>
      <c r="AY1855">
        <v>0</v>
      </c>
      <c r="AZ1855">
        <v>0</v>
      </c>
      <c r="BA1855">
        <v>0</v>
      </c>
      <c r="BB1855">
        <v>0</v>
      </c>
      <c r="BC1855">
        <v>0</v>
      </c>
      <c r="BD1855">
        <v>0</v>
      </c>
      <c r="BE1855">
        <v>0</v>
      </c>
      <c r="BF1855">
        <v>0</v>
      </c>
      <c r="BG1855">
        <v>0</v>
      </c>
      <c r="BH1855">
        <v>0</v>
      </c>
      <c r="BI1855">
        <v>0</v>
      </c>
      <c r="BJ1855">
        <v>0</v>
      </c>
      <c r="BK1855">
        <v>0</v>
      </c>
      <c r="BL1855">
        <v>0</v>
      </c>
      <c r="BM1855">
        <v>0</v>
      </c>
      <c r="BN1855">
        <v>0</v>
      </c>
      <c r="BO1855">
        <v>0</v>
      </c>
      <c r="BP1855">
        <v>0</v>
      </c>
      <c r="BQ1855">
        <v>0</v>
      </c>
      <c r="BR1855">
        <v>0</v>
      </c>
      <c r="BS1855">
        <v>0</v>
      </c>
      <c r="BT1855">
        <v>0</v>
      </c>
      <c r="BU1855">
        <v>0</v>
      </c>
      <c r="BV1855">
        <v>0</v>
      </c>
      <c r="BW1855">
        <v>0</v>
      </c>
      <c r="BX1855">
        <v>0</v>
      </c>
      <c r="BY1855">
        <v>0</v>
      </c>
      <c r="BZ1855">
        <v>0</v>
      </c>
      <c r="CA1855">
        <v>0</v>
      </c>
      <c r="CB1855">
        <v>0</v>
      </c>
      <c r="CC1855">
        <v>0</v>
      </c>
      <c r="CD1855">
        <v>0</v>
      </c>
      <c r="CE1855">
        <v>0</v>
      </c>
    </row>
    <row r="1856" spans="1:83" x14ac:dyDescent="0.35">
      <c r="A1856" s="9" t="str">
        <f t="shared" si="28"/>
        <v>163400.371.78</v>
      </c>
      <c r="B1856" s="52" t="e">
        <f>+IF(MATCH(A1856,List!H$10:H$145,0),"Targeted")</f>
        <v>#N/A</v>
      </c>
      <c r="C1856" s="65"/>
      <c r="D1856" s="151"/>
      <c r="E1856" s="16" t="s">
        <v>2959</v>
      </c>
      <c r="F1856" s="16" t="s">
        <v>2960</v>
      </c>
      <c r="G1856" s="16" t="s">
        <v>298</v>
      </c>
      <c r="H1856" s="16" t="s">
        <v>2960</v>
      </c>
      <c r="I1856" s="16" t="s">
        <v>3189</v>
      </c>
      <c r="J1856" s="16" t="s">
        <v>3190</v>
      </c>
      <c r="K1856" s="17" t="s">
        <v>2963</v>
      </c>
      <c r="L1856" s="18" t="s">
        <v>3101</v>
      </c>
      <c r="M1856" s="195" t="s">
        <v>167</v>
      </c>
      <c r="N1856" s="16" t="s">
        <v>3102</v>
      </c>
      <c r="O1856" s="17" t="s">
        <v>304</v>
      </c>
      <c r="P1856" s="17" t="s">
        <v>305</v>
      </c>
      <c r="Q1856" s="17" t="s">
        <v>306</v>
      </c>
      <c r="R1856">
        <v>-4849</v>
      </c>
      <c r="S1856">
        <v>-4626</v>
      </c>
      <c r="T1856">
        <v>-4902</v>
      </c>
      <c r="U1856">
        <v>-4967</v>
      </c>
      <c r="V1856">
        <v>-4831</v>
      </c>
      <c r="W1856">
        <v>-4490</v>
      </c>
      <c r="X1856">
        <v>-4814</v>
      </c>
      <c r="Y1856">
        <v>-5995</v>
      </c>
      <c r="Z1856">
        <v>0</v>
      </c>
      <c r="AA1856">
        <v>0</v>
      </c>
      <c r="AB1856">
        <v>0</v>
      </c>
      <c r="AC1856">
        <v>0</v>
      </c>
      <c r="AD1856">
        <v>0</v>
      </c>
      <c r="AE1856">
        <v>0</v>
      </c>
      <c r="AF1856">
        <v>0</v>
      </c>
      <c r="AG1856" s="19">
        <v>0</v>
      </c>
      <c r="AH1856">
        <v>0</v>
      </c>
      <c r="AI1856">
        <v>0</v>
      </c>
      <c r="AJ1856">
        <v>0</v>
      </c>
      <c r="AK1856">
        <v>0</v>
      </c>
      <c r="AL1856">
        <v>0</v>
      </c>
      <c r="AM1856">
        <v>0</v>
      </c>
      <c r="AN1856">
        <v>0</v>
      </c>
      <c r="AO1856">
        <v>0</v>
      </c>
      <c r="AP1856">
        <v>0</v>
      </c>
      <c r="AQ1856">
        <v>0</v>
      </c>
      <c r="AR1856">
        <v>0</v>
      </c>
      <c r="AS1856">
        <v>0</v>
      </c>
      <c r="AT1856">
        <v>0</v>
      </c>
      <c r="AU1856">
        <v>0</v>
      </c>
      <c r="AV1856">
        <v>0</v>
      </c>
      <c r="AW1856">
        <v>0</v>
      </c>
      <c r="AX1856">
        <v>0</v>
      </c>
      <c r="AY1856">
        <v>0</v>
      </c>
      <c r="AZ1856">
        <v>0</v>
      </c>
      <c r="BA1856">
        <v>0</v>
      </c>
      <c r="BB1856">
        <v>0</v>
      </c>
      <c r="BC1856">
        <v>0</v>
      </c>
      <c r="BD1856">
        <v>0</v>
      </c>
      <c r="BE1856">
        <v>0</v>
      </c>
      <c r="BF1856">
        <v>0</v>
      </c>
      <c r="BG1856">
        <v>0</v>
      </c>
      <c r="BH1856">
        <v>0</v>
      </c>
      <c r="BI1856">
        <v>0</v>
      </c>
      <c r="BJ1856">
        <v>0</v>
      </c>
      <c r="BK1856">
        <v>0</v>
      </c>
      <c r="BL1856">
        <v>0</v>
      </c>
      <c r="BM1856">
        <v>0</v>
      </c>
      <c r="BN1856">
        <v>0</v>
      </c>
      <c r="BO1856">
        <v>0</v>
      </c>
      <c r="BP1856">
        <v>0</v>
      </c>
      <c r="BQ1856">
        <v>0</v>
      </c>
      <c r="BR1856">
        <v>0</v>
      </c>
      <c r="BS1856">
        <v>0</v>
      </c>
      <c r="BT1856">
        <v>0</v>
      </c>
      <c r="BU1856">
        <v>0</v>
      </c>
      <c r="BV1856">
        <v>0</v>
      </c>
      <c r="BW1856">
        <v>0</v>
      </c>
      <c r="BX1856" s="10">
        <v>0</v>
      </c>
      <c r="BY1856">
        <v>0</v>
      </c>
      <c r="BZ1856">
        <v>0</v>
      </c>
      <c r="CA1856">
        <v>0</v>
      </c>
      <c r="CB1856">
        <v>0</v>
      </c>
      <c r="CC1856">
        <v>0</v>
      </c>
      <c r="CD1856">
        <v>0</v>
      </c>
      <c r="CE1856">
        <v>0</v>
      </c>
    </row>
    <row r="1857" spans="1:83" x14ac:dyDescent="0.35">
      <c r="A1857" s="9" t="str">
        <f t="shared" si="28"/>
        <v>4136.371.78</v>
      </c>
      <c r="B1857" s="52" t="e">
        <f>+IF(MATCH(A1857,List!H$10:H$145,0),"Targeted")</f>
        <v>#N/A</v>
      </c>
      <c r="C1857" s="65"/>
      <c r="D1857" s="151" t="s">
        <v>7700</v>
      </c>
      <c r="E1857" s="16" t="s">
        <v>2959</v>
      </c>
      <c r="F1857" s="16" t="s">
        <v>2960</v>
      </c>
      <c r="G1857" s="16" t="s">
        <v>298</v>
      </c>
      <c r="H1857" s="16" t="s">
        <v>2960</v>
      </c>
      <c r="I1857" s="16" t="s">
        <v>3191</v>
      </c>
      <c r="J1857" s="16" t="s">
        <v>3192</v>
      </c>
      <c r="K1857" s="17" t="s">
        <v>2963</v>
      </c>
      <c r="L1857" s="18" t="s">
        <v>3101</v>
      </c>
      <c r="M1857" s="195" t="s">
        <v>167</v>
      </c>
      <c r="N1857" s="16" t="s">
        <v>3102</v>
      </c>
      <c r="O1857" s="17" t="s">
        <v>346</v>
      </c>
      <c r="P1857" s="17" t="s">
        <v>305</v>
      </c>
      <c r="Q1857" s="17" t="s">
        <v>306</v>
      </c>
      <c r="R1857">
        <v>-8628</v>
      </c>
      <c r="S1857">
        <v>1330</v>
      </c>
      <c r="T1857">
        <v>-8436</v>
      </c>
      <c r="U1857">
        <v>-16912</v>
      </c>
      <c r="V1857">
        <v>24239</v>
      </c>
      <c r="W1857">
        <v>-13083</v>
      </c>
      <c r="X1857">
        <v>-7054</v>
      </c>
      <c r="Y1857">
        <v>-92712</v>
      </c>
      <c r="Z1857">
        <v>0</v>
      </c>
      <c r="AA1857">
        <v>0</v>
      </c>
      <c r="AB1857">
        <v>0</v>
      </c>
      <c r="AC1857">
        <v>0</v>
      </c>
      <c r="AD1857">
        <v>0</v>
      </c>
      <c r="AE1857">
        <v>0</v>
      </c>
      <c r="AF1857">
        <v>0</v>
      </c>
      <c r="AG1857" s="19">
        <v>0</v>
      </c>
      <c r="AH1857">
        <v>0</v>
      </c>
      <c r="AI1857">
        <v>0</v>
      </c>
      <c r="AJ1857">
        <v>0</v>
      </c>
      <c r="AK1857">
        <v>0</v>
      </c>
      <c r="AL1857">
        <v>0</v>
      </c>
      <c r="AM1857">
        <v>0</v>
      </c>
      <c r="AN1857">
        <v>0</v>
      </c>
      <c r="AO1857">
        <v>0</v>
      </c>
      <c r="AP1857">
        <v>0</v>
      </c>
      <c r="AQ1857">
        <v>0</v>
      </c>
      <c r="AR1857">
        <v>0</v>
      </c>
      <c r="AS1857">
        <v>0</v>
      </c>
      <c r="AT1857">
        <v>0</v>
      </c>
      <c r="AU1857">
        <v>0</v>
      </c>
      <c r="AV1857">
        <v>0</v>
      </c>
      <c r="AW1857">
        <v>0</v>
      </c>
      <c r="AX1857">
        <v>0</v>
      </c>
      <c r="AY1857">
        <v>0</v>
      </c>
      <c r="AZ1857">
        <v>0</v>
      </c>
      <c r="BA1857">
        <v>0</v>
      </c>
      <c r="BB1857">
        <v>0</v>
      </c>
      <c r="BC1857">
        <v>0</v>
      </c>
      <c r="BD1857">
        <v>0</v>
      </c>
      <c r="BE1857">
        <v>0</v>
      </c>
      <c r="BF1857">
        <v>0</v>
      </c>
      <c r="BG1857">
        <v>0</v>
      </c>
      <c r="BH1857">
        <v>0</v>
      </c>
      <c r="BI1857">
        <v>0</v>
      </c>
      <c r="BJ1857">
        <v>0</v>
      </c>
      <c r="BK1857">
        <v>0</v>
      </c>
      <c r="BL1857">
        <v>0</v>
      </c>
      <c r="BM1857">
        <v>0</v>
      </c>
      <c r="BN1857">
        <v>0</v>
      </c>
      <c r="BO1857">
        <v>0</v>
      </c>
      <c r="BP1857">
        <v>0</v>
      </c>
      <c r="BQ1857">
        <v>0</v>
      </c>
      <c r="BR1857">
        <v>0</v>
      </c>
      <c r="BS1857">
        <v>0</v>
      </c>
      <c r="BT1857">
        <v>0</v>
      </c>
      <c r="BU1857">
        <v>0</v>
      </c>
      <c r="BV1857">
        <v>0</v>
      </c>
      <c r="BW1857">
        <v>0</v>
      </c>
      <c r="BX1857">
        <v>0</v>
      </c>
      <c r="BY1857">
        <v>0</v>
      </c>
      <c r="BZ1857">
        <v>0</v>
      </c>
      <c r="CA1857">
        <v>0</v>
      </c>
      <c r="CB1857">
        <v>0</v>
      </c>
      <c r="CC1857">
        <v>0</v>
      </c>
      <c r="CD1857">
        <v>0</v>
      </c>
      <c r="CE1857">
        <v>0</v>
      </c>
    </row>
    <row r="1858" spans="1:83" x14ac:dyDescent="0.35">
      <c r="A1858" s="9" t="str">
        <f t="shared" si="28"/>
        <v>4039.371.95</v>
      </c>
      <c r="B1858" s="52" t="e">
        <f>+IF(MATCH(A1858,List!H$10:H$145,0),"Targeted")</f>
        <v>#N/A</v>
      </c>
      <c r="C1858" s="65"/>
      <c r="D1858" s="151"/>
      <c r="E1858" s="16" t="s">
        <v>3193</v>
      </c>
      <c r="F1858" s="16" t="s">
        <v>3194</v>
      </c>
      <c r="G1858" s="16" t="s">
        <v>298</v>
      </c>
      <c r="H1858" s="16" t="s">
        <v>3194</v>
      </c>
      <c r="I1858" s="16" t="s">
        <v>3195</v>
      </c>
      <c r="J1858" s="16" t="s">
        <v>3194</v>
      </c>
      <c r="K1858" s="17" t="s">
        <v>245</v>
      </c>
      <c r="L1858" s="18" t="s">
        <v>3101</v>
      </c>
      <c r="M1858" s="195" t="s">
        <v>167</v>
      </c>
      <c r="N1858" s="16" t="s">
        <v>3102</v>
      </c>
      <c r="O1858" s="17" t="s">
        <v>304</v>
      </c>
      <c r="P1858" s="17" t="s">
        <v>305</v>
      </c>
      <c r="Q1858" s="17" t="s">
        <v>306</v>
      </c>
      <c r="R1858">
        <v>0</v>
      </c>
      <c r="S1858">
        <v>0</v>
      </c>
      <c r="T1858">
        <v>0</v>
      </c>
      <c r="U1858">
        <v>0</v>
      </c>
      <c r="V1858">
        <v>0</v>
      </c>
      <c r="W1858">
        <v>0</v>
      </c>
      <c r="X1858">
        <v>0</v>
      </c>
      <c r="Y1858">
        <v>0</v>
      </c>
      <c r="Z1858">
        <v>0</v>
      </c>
      <c r="AA1858">
        <v>0</v>
      </c>
      <c r="AB1858">
        <v>0</v>
      </c>
      <c r="AC1858">
        <v>0</v>
      </c>
      <c r="AD1858">
        <v>0</v>
      </c>
      <c r="AE1858">
        <v>0</v>
      </c>
      <c r="AF1858">
        <v>0</v>
      </c>
      <c r="AG1858" s="19">
        <v>0</v>
      </c>
      <c r="AH1858">
        <v>0</v>
      </c>
      <c r="AI1858">
        <v>0</v>
      </c>
      <c r="AJ1858">
        <v>0</v>
      </c>
      <c r="AK1858">
        <v>0</v>
      </c>
      <c r="AL1858">
        <v>0</v>
      </c>
      <c r="AM1858">
        <v>0</v>
      </c>
      <c r="AN1858">
        <v>0</v>
      </c>
      <c r="AO1858">
        <v>0</v>
      </c>
      <c r="AP1858">
        <v>0</v>
      </c>
      <c r="AQ1858">
        <v>0</v>
      </c>
      <c r="AR1858">
        <v>0</v>
      </c>
      <c r="AS1858">
        <v>0</v>
      </c>
      <c r="AT1858">
        <v>0</v>
      </c>
      <c r="AU1858">
        <v>-2495</v>
      </c>
      <c r="AV1858">
        <v>-2602</v>
      </c>
      <c r="AW1858">
        <v>-823</v>
      </c>
      <c r="AX1858">
        <v>1860</v>
      </c>
      <c r="AY1858">
        <v>-1919</v>
      </c>
      <c r="AZ1858">
        <v>1000</v>
      </c>
      <c r="BA1858">
        <v>0</v>
      </c>
      <c r="BB1858">
        <v>0</v>
      </c>
      <c r="BC1858">
        <v>0</v>
      </c>
      <c r="BD1858">
        <v>0</v>
      </c>
      <c r="BE1858">
        <v>-1000</v>
      </c>
      <c r="BF1858">
        <v>-3000</v>
      </c>
      <c r="BG1858">
        <v>0</v>
      </c>
      <c r="BH1858">
        <v>1000</v>
      </c>
      <c r="BI1858">
        <v>-3000</v>
      </c>
      <c r="BJ1858">
        <v>3000</v>
      </c>
      <c r="BK1858">
        <v>-1000</v>
      </c>
      <c r="BL1858">
        <v>2000</v>
      </c>
      <c r="BM1858">
        <v>0</v>
      </c>
      <c r="BN1858">
        <v>28000</v>
      </c>
      <c r="BO1858">
        <v>0</v>
      </c>
      <c r="BP1858">
        <v>0</v>
      </c>
      <c r="BQ1858">
        <v>0</v>
      </c>
      <c r="BR1858">
        <v>0</v>
      </c>
      <c r="BS1858">
        <v>0</v>
      </c>
      <c r="BT1858">
        <v>0</v>
      </c>
      <c r="BU1858">
        <v>0</v>
      </c>
      <c r="BV1858">
        <v>0</v>
      </c>
      <c r="BW1858">
        <v>0</v>
      </c>
      <c r="BX1858" s="10">
        <v>0</v>
      </c>
      <c r="BY1858">
        <v>0</v>
      </c>
      <c r="BZ1858">
        <v>0</v>
      </c>
      <c r="CA1858">
        <v>0</v>
      </c>
      <c r="CB1858">
        <v>0</v>
      </c>
      <c r="CC1858">
        <v>0</v>
      </c>
      <c r="CD1858">
        <v>0</v>
      </c>
      <c r="CE1858">
        <v>0</v>
      </c>
    </row>
    <row r="1859" spans="1:83" x14ac:dyDescent="0.35">
      <c r="A1859" s="9" t="str">
        <f t="shared" si="28"/>
        <v>5532.371.95</v>
      </c>
      <c r="B1859" s="52" t="e">
        <f>+IF(MATCH(A1859,List!H$10:H$145,0),"Targeted")</f>
        <v>#N/A</v>
      </c>
      <c r="C1859" s="65"/>
      <c r="D1859" s="151"/>
      <c r="E1859" s="16" t="s">
        <v>3196</v>
      </c>
      <c r="F1859" s="16" t="s">
        <v>3197</v>
      </c>
      <c r="G1859" s="16" t="s">
        <v>298</v>
      </c>
      <c r="H1859" s="16" t="s">
        <v>3197</v>
      </c>
      <c r="I1859" s="16" t="s">
        <v>3198</v>
      </c>
      <c r="J1859" s="16" t="s">
        <v>3199</v>
      </c>
      <c r="K1859" s="17" t="s">
        <v>245</v>
      </c>
      <c r="L1859" s="18" t="s">
        <v>3101</v>
      </c>
      <c r="M1859" s="195" t="s">
        <v>167</v>
      </c>
      <c r="N1859" s="16" t="s">
        <v>3102</v>
      </c>
      <c r="O1859" s="17" t="s">
        <v>304</v>
      </c>
      <c r="P1859" s="17" t="s">
        <v>305</v>
      </c>
      <c r="Q1859" s="17" t="s">
        <v>306</v>
      </c>
      <c r="R1859">
        <v>0</v>
      </c>
      <c r="S1859">
        <v>0</v>
      </c>
      <c r="T1859">
        <v>0</v>
      </c>
      <c r="U1859">
        <v>0</v>
      </c>
      <c r="V1859">
        <v>0</v>
      </c>
      <c r="W1859">
        <v>0</v>
      </c>
      <c r="X1859">
        <v>0</v>
      </c>
      <c r="Y1859">
        <v>0</v>
      </c>
      <c r="Z1859">
        <v>0</v>
      </c>
      <c r="AA1859">
        <v>0</v>
      </c>
      <c r="AB1859">
        <v>0</v>
      </c>
      <c r="AC1859">
        <v>0</v>
      </c>
      <c r="AD1859">
        <v>0</v>
      </c>
      <c r="AE1859">
        <v>0</v>
      </c>
      <c r="AF1859">
        <v>0</v>
      </c>
      <c r="AG1859" s="19">
        <v>0</v>
      </c>
      <c r="AH1859">
        <v>0</v>
      </c>
      <c r="AI1859">
        <v>0</v>
      </c>
      <c r="AJ1859">
        <v>0</v>
      </c>
      <c r="AK1859">
        <v>0</v>
      </c>
      <c r="AL1859">
        <v>0</v>
      </c>
      <c r="AM1859">
        <v>0</v>
      </c>
      <c r="AN1859">
        <v>0</v>
      </c>
      <c r="AO1859">
        <v>0</v>
      </c>
      <c r="AP1859">
        <v>0</v>
      </c>
      <c r="AQ1859">
        <v>0</v>
      </c>
      <c r="AR1859">
        <v>0</v>
      </c>
      <c r="AS1859">
        <v>0</v>
      </c>
      <c r="AT1859">
        <v>0</v>
      </c>
      <c r="AU1859">
        <v>0</v>
      </c>
      <c r="AV1859">
        <v>0</v>
      </c>
      <c r="AW1859">
        <v>0</v>
      </c>
      <c r="AX1859">
        <v>0</v>
      </c>
      <c r="AY1859">
        <v>0</v>
      </c>
      <c r="AZ1859">
        <v>0</v>
      </c>
      <c r="BA1859">
        <v>0</v>
      </c>
      <c r="BB1859">
        <v>0</v>
      </c>
      <c r="BC1859">
        <v>0</v>
      </c>
      <c r="BD1859">
        <v>0</v>
      </c>
      <c r="BE1859">
        <v>0</v>
      </c>
      <c r="BF1859">
        <v>0</v>
      </c>
      <c r="BG1859">
        <v>0</v>
      </c>
      <c r="BH1859">
        <v>0</v>
      </c>
      <c r="BI1859">
        <v>0</v>
      </c>
      <c r="BJ1859">
        <v>0</v>
      </c>
      <c r="BK1859">
        <v>0</v>
      </c>
      <c r="BL1859">
        <v>0</v>
      </c>
      <c r="BM1859">
        <v>0</v>
      </c>
      <c r="BN1859">
        <v>33000</v>
      </c>
      <c r="BO1859">
        <v>123000</v>
      </c>
      <c r="BP1859">
        <v>173000</v>
      </c>
      <c r="BQ1859">
        <v>225000</v>
      </c>
      <c r="BR1859">
        <v>231000</v>
      </c>
      <c r="BS1859">
        <v>243000</v>
      </c>
      <c r="BT1859">
        <v>242000</v>
      </c>
      <c r="BU1859">
        <v>245000</v>
      </c>
      <c r="BV1859">
        <v>253000</v>
      </c>
      <c r="BW1859">
        <v>256000</v>
      </c>
      <c r="BX1859" s="10">
        <v>261000</v>
      </c>
      <c r="BY1859">
        <v>286000</v>
      </c>
      <c r="BZ1859">
        <v>340000</v>
      </c>
      <c r="CA1859">
        <v>357000</v>
      </c>
      <c r="CB1859">
        <v>364000</v>
      </c>
      <c r="CC1859">
        <v>375000</v>
      </c>
      <c r="CD1859">
        <v>386000</v>
      </c>
      <c r="CE1859">
        <v>397000</v>
      </c>
    </row>
    <row r="1860" spans="1:83" x14ac:dyDescent="0.35">
      <c r="A1860" s="9" t="str">
        <f t="shared" ref="A1860:A1923" si="29">I1860&amp;"."&amp;M1860&amp;"."&amp;K1860</f>
        <v>5564.371.95</v>
      </c>
      <c r="B1860" s="52" t="e">
        <f>+IF(MATCH(A1860,List!H$10:H$145,0),"Targeted")</f>
        <v>#N/A</v>
      </c>
      <c r="C1860" s="65"/>
      <c r="D1860" s="151"/>
      <c r="E1860" s="16" t="s">
        <v>3196</v>
      </c>
      <c r="F1860" s="16" t="s">
        <v>3197</v>
      </c>
      <c r="G1860" s="16" t="s">
        <v>298</v>
      </c>
      <c r="H1860" s="16" t="s">
        <v>3197</v>
      </c>
      <c r="I1860" s="16" t="s">
        <v>3200</v>
      </c>
      <c r="J1860" s="16" t="s">
        <v>1428</v>
      </c>
      <c r="K1860" s="17" t="s">
        <v>245</v>
      </c>
      <c r="L1860" s="18" t="s">
        <v>3101</v>
      </c>
      <c r="M1860" s="195" t="s">
        <v>167</v>
      </c>
      <c r="N1860" s="16" t="s">
        <v>3102</v>
      </c>
      <c r="O1860" s="17" t="s">
        <v>304</v>
      </c>
      <c r="P1860" s="17" t="s">
        <v>305</v>
      </c>
      <c r="Q1860" s="17" t="s">
        <v>306</v>
      </c>
      <c r="R1860">
        <v>0</v>
      </c>
      <c r="S1860">
        <v>0</v>
      </c>
      <c r="T1860">
        <v>0</v>
      </c>
      <c r="U1860">
        <v>0</v>
      </c>
      <c r="V1860">
        <v>0</v>
      </c>
      <c r="W1860">
        <v>0</v>
      </c>
      <c r="X1860">
        <v>0</v>
      </c>
      <c r="Y1860">
        <v>0</v>
      </c>
      <c r="Z1860">
        <v>0</v>
      </c>
      <c r="AA1860">
        <v>0</v>
      </c>
      <c r="AB1860">
        <v>0</v>
      </c>
      <c r="AC1860">
        <v>0</v>
      </c>
      <c r="AD1860">
        <v>0</v>
      </c>
      <c r="AE1860">
        <v>0</v>
      </c>
      <c r="AF1860">
        <v>0</v>
      </c>
      <c r="AG1860" s="19">
        <v>0</v>
      </c>
      <c r="AH1860">
        <v>0</v>
      </c>
      <c r="AI1860">
        <v>0</v>
      </c>
      <c r="AJ1860">
        <v>0</v>
      </c>
      <c r="AK1860">
        <v>0</v>
      </c>
      <c r="AL1860">
        <v>0</v>
      </c>
      <c r="AM1860">
        <v>0</v>
      </c>
      <c r="AN1860">
        <v>0</v>
      </c>
      <c r="AO1860">
        <v>0</v>
      </c>
      <c r="AP1860">
        <v>0</v>
      </c>
      <c r="AQ1860">
        <v>0</v>
      </c>
      <c r="AR1860">
        <v>0</v>
      </c>
      <c r="AS1860">
        <v>0</v>
      </c>
      <c r="AT1860">
        <v>0</v>
      </c>
      <c r="AU1860">
        <v>0</v>
      </c>
      <c r="AV1860">
        <v>0</v>
      </c>
      <c r="AW1860">
        <v>0</v>
      </c>
      <c r="AX1860">
        <v>0</v>
      </c>
      <c r="AY1860">
        <v>0</v>
      </c>
      <c r="AZ1860">
        <v>0</v>
      </c>
      <c r="BA1860">
        <v>0</v>
      </c>
      <c r="BB1860">
        <v>0</v>
      </c>
      <c r="BC1860">
        <v>0</v>
      </c>
      <c r="BD1860">
        <v>0</v>
      </c>
      <c r="BE1860">
        <v>0</v>
      </c>
      <c r="BF1860">
        <v>0</v>
      </c>
      <c r="BG1860">
        <v>0</v>
      </c>
      <c r="BH1860">
        <v>0</v>
      </c>
      <c r="BI1860">
        <v>0</v>
      </c>
      <c r="BJ1860">
        <v>0</v>
      </c>
      <c r="BK1860">
        <v>0</v>
      </c>
      <c r="BL1860">
        <v>0</v>
      </c>
      <c r="BM1860">
        <v>0</v>
      </c>
      <c r="BN1860">
        <v>0</v>
      </c>
      <c r="BO1860">
        <v>0</v>
      </c>
      <c r="BP1860">
        <v>-15000</v>
      </c>
      <c r="BQ1860">
        <v>-5000</v>
      </c>
      <c r="BR1860">
        <v>5000</v>
      </c>
      <c r="BS1860">
        <v>4000</v>
      </c>
      <c r="BT1860">
        <v>0</v>
      </c>
      <c r="BU1860">
        <v>-4000</v>
      </c>
      <c r="BV1860">
        <v>1000</v>
      </c>
      <c r="BW1860">
        <v>1000</v>
      </c>
      <c r="BX1860" s="10">
        <v>1000</v>
      </c>
      <c r="BY1860">
        <v>-1000</v>
      </c>
      <c r="BZ1860">
        <v>1000</v>
      </c>
      <c r="CA1860">
        <v>-1000</v>
      </c>
      <c r="CB1860">
        <v>0</v>
      </c>
      <c r="CC1860">
        <v>0</v>
      </c>
      <c r="CD1860">
        <v>0</v>
      </c>
      <c r="CE1860">
        <v>0</v>
      </c>
    </row>
    <row r="1861" spans="1:83" x14ac:dyDescent="0.35">
      <c r="A1861" s="9" t="str">
        <f t="shared" si="29"/>
        <v>539130.372.24</v>
      </c>
      <c r="B1861" s="52" t="e">
        <f>+IF(MATCH(A1861,List!H$10:H$145,0),"Targeted")</f>
        <v>#N/A</v>
      </c>
      <c r="C1861" s="65"/>
      <c r="D1861" s="151"/>
      <c r="E1861" s="16" t="s">
        <v>3201</v>
      </c>
      <c r="F1861" s="16" t="s">
        <v>3202</v>
      </c>
      <c r="G1861" s="16" t="s">
        <v>298</v>
      </c>
      <c r="H1861" s="16" t="s">
        <v>3202</v>
      </c>
      <c r="I1861" s="16" t="s">
        <v>3203</v>
      </c>
      <c r="J1861" s="16" t="s">
        <v>3204</v>
      </c>
      <c r="K1861" s="17" t="s">
        <v>2600</v>
      </c>
      <c r="L1861" s="18" t="s">
        <v>3101</v>
      </c>
      <c r="M1861" s="195" t="s">
        <v>3205</v>
      </c>
      <c r="N1861" s="16" t="s">
        <v>3206</v>
      </c>
      <c r="O1861" s="17" t="s">
        <v>304</v>
      </c>
      <c r="P1861" s="17" t="s">
        <v>305</v>
      </c>
      <c r="Q1861" s="17" t="s">
        <v>306</v>
      </c>
      <c r="R1861">
        <v>0</v>
      </c>
      <c r="S1861">
        <v>0</v>
      </c>
      <c r="T1861">
        <v>0</v>
      </c>
      <c r="U1861">
        <v>0</v>
      </c>
      <c r="V1861">
        <v>0</v>
      </c>
      <c r="W1861">
        <v>0</v>
      </c>
      <c r="X1861">
        <v>0</v>
      </c>
      <c r="Y1861">
        <v>0</v>
      </c>
      <c r="Z1861">
        <v>0</v>
      </c>
      <c r="AA1861">
        <v>0</v>
      </c>
      <c r="AB1861">
        <v>0</v>
      </c>
      <c r="AC1861">
        <v>0</v>
      </c>
      <c r="AD1861">
        <v>0</v>
      </c>
      <c r="AE1861">
        <v>0</v>
      </c>
      <c r="AF1861">
        <v>0</v>
      </c>
      <c r="AG1861" s="19">
        <v>0</v>
      </c>
      <c r="AH1861">
        <v>0</v>
      </c>
      <c r="AI1861">
        <v>0</v>
      </c>
      <c r="AJ1861">
        <v>0</v>
      </c>
      <c r="AK1861">
        <v>0</v>
      </c>
      <c r="AL1861">
        <v>0</v>
      </c>
      <c r="AM1861">
        <v>0</v>
      </c>
      <c r="AN1861">
        <v>0</v>
      </c>
      <c r="AO1861">
        <v>0</v>
      </c>
      <c r="AP1861">
        <v>0</v>
      </c>
      <c r="AQ1861">
        <v>0</v>
      </c>
      <c r="AR1861">
        <v>0</v>
      </c>
      <c r="AS1861">
        <v>0</v>
      </c>
      <c r="AT1861">
        <v>0</v>
      </c>
      <c r="AU1861">
        <v>0</v>
      </c>
      <c r="AV1861">
        <v>0</v>
      </c>
      <c r="AW1861">
        <v>0</v>
      </c>
      <c r="AX1861">
        <v>0</v>
      </c>
      <c r="AY1861">
        <v>0</v>
      </c>
      <c r="AZ1861">
        <v>0</v>
      </c>
      <c r="BA1861">
        <v>0</v>
      </c>
      <c r="BB1861">
        <v>0</v>
      </c>
      <c r="BC1861">
        <v>0</v>
      </c>
      <c r="BD1861">
        <v>0</v>
      </c>
      <c r="BE1861">
        <v>0</v>
      </c>
      <c r="BF1861">
        <v>0</v>
      </c>
      <c r="BG1861">
        <v>0</v>
      </c>
      <c r="BH1861">
        <v>0</v>
      </c>
      <c r="BI1861">
        <v>0</v>
      </c>
      <c r="BJ1861">
        <v>0</v>
      </c>
      <c r="BK1861">
        <v>0</v>
      </c>
      <c r="BL1861">
        <v>-5400000</v>
      </c>
      <c r="BM1861">
        <v>-5600000</v>
      </c>
      <c r="BN1861">
        <v>-1400000</v>
      </c>
      <c r="BO1861">
        <v>-5500000</v>
      </c>
      <c r="BP1861">
        <v>0</v>
      </c>
      <c r="BQ1861">
        <v>0</v>
      </c>
      <c r="BR1861">
        <v>0</v>
      </c>
      <c r="BS1861">
        <v>0</v>
      </c>
      <c r="BT1861">
        <v>0</v>
      </c>
      <c r="BU1861">
        <v>0</v>
      </c>
      <c r="BV1861">
        <v>0</v>
      </c>
      <c r="BW1861">
        <v>0</v>
      </c>
      <c r="BX1861" s="10">
        <v>0</v>
      </c>
      <c r="BY1861">
        <v>0</v>
      </c>
      <c r="BZ1861">
        <v>0</v>
      </c>
      <c r="CA1861">
        <v>0</v>
      </c>
      <c r="CB1861">
        <v>0</v>
      </c>
      <c r="CC1861">
        <v>0</v>
      </c>
      <c r="CD1861">
        <v>0</v>
      </c>
      <c r="CE1861">
        <v>0</v>
      </c>
    </row>
    <row r="1862" spans="1:83" x14ac:dyDescent="0.35">
      <c r="A1862" s="9" t="str">
        <f t="shared" si="29"/>
        <v>539150.372.24</v>
      </c>
      <c r="B1862" s="52" t="e">
        <f>+IF(MATCH(A1862,List!H$10:H$145,0),"Targeted")</f>
        <v>#N/A</v>
      </c>
      <c r="C1862" s="65"/>
      <c r="D1862" s="151"/>
      <c r="E1862" s="16" t="s">
        <v>3201</v>
      </c>
      <c r="F1862" s="16" t="s">
        <v>3202</v>
      </c>
      <c r="G1862" s="16" t="s">
        <v>298</v>
      </c>
      <c r="H1862" s="16" t="s">
        <v>3202</v>
      </c>
      <c r="I1862" s="16" t="s">
        <v>3207</v>
      </c>
      <c r="J1862" s="16" t="s">
        <v>3208</v>
      </c>
      <c r="K1862" s="17" t="s">
        <v>2600</v>
      </c>
      <c r="L1862" s="18" t="s">
        <v>3101</v>
      </c>
      <c r="M1862" s="195" t="s">
        <v>3205</v>
      </c>
      <c r="N1862" s="16" t="s">
        <v>3206</v>
      </c>
      <c r="O1862" s="17" t="s">
        <v>304</v>
      </c>
      <c r="P1862" s="17" t="s">
        <v>305</v>
      </c>
      <c r="Q1862" s="17" t="s">
        <v>306</v>
      </c>
      <c r="R1862">
        <v>0</v>
      </c>
      <c r="S1862">
        <v>0</v>
      </c>
      <c r="T1862">
        <v>0</v>
      </c>
      <c r="U1862">
        <v>0</v>
      </c>
      <c r="V1862">
        <v>0</v>
      </c>
      <c r="W1862">
        <v>0</v>
      </c>
      <c r="X1862">
        <v>0</v>
      </c>
      <c r="Y1862">
        <v>0</v>
      </c>
      <c r="Z1862">
        <v>0</v>
      </c>
      <c r="AA1862">
        <v>0</v>
      </c>
      <c r="AB1862">
        <v>0</v>
      </c>
      <c r="AC1862">
        <v>0</v>
      </c>
      <c r="AD1862">
        <v>0</v>
      </c>
      <c r="AE1862">
        <v>0</v>
      </c>
      <c r="AF1862">
        <v>0</v>
      </c>
      <c r="AG1862" s="19">
        <v>0</v>
      </c>
      <c r="AH1862">
        <v>0</v>
      </c>
      <c r="AI1862">
        <v>0</v>
      </c>
      <c r="AJ1862">
        <v>0</v>
      </c>
      <c r="AK1862">
        <v>0</v>
      </c>
      <c r="AL1862">
        <v>0</v>
      </c>
      <c r="AM1862">
        <v>0</v>
      </c>
      <c r="AN1862">
        <v>0</v>
      </c>
      <c r="AO1862">
        <v>0</v>
      </c>
      <c r="AP1862">
        <v>0</v>
      </c>
      <c r="AQ1862">
        <v>0</v>
      </c>
      <c r="AR1862">
        <v>0</v>
      </c>
      <c r="AS1862">
        <v>0</v>
      </c>
      <c r="AT1862">
        <v>0</v>
      </c>
      <c r="AU1862">
        <v>0</v>
      </c>
      <c r="AV1862">
        <v>0</v>
      </c>
      <c r="AW1862">
        <v>0</v>
      </c>
      <c r="AX1862">
        <v>0</v>
      </c>
      <c r="AY1862">
        <v>0</v>
      </c>
      <c r="AZ1862">
        <v>0</v>
      </c>
      <c r="BA1862">
        <v>0</v>
      </c>
      <c r="BB1862">
        <v>0</v>
      </c>
      <c r="BC1862">
        <v>0</v>
      </c>
      <c r="BD1862">
        <v>0</v>
      </c>
      <c r="BE1862">
        <v>0</v>
      </c>
      <c r="BF1862">
        <v>0</v>
      </c>
      <c r="BG1862">
        <v>0</v>
      </c>
      <c r="BH1862">
        <v>0</v>
      </c>
      <c r="BI1862">
        <v>0</v>
      </c>
      <c r="BJ1862">
        <v>0</v>
      </c>
      <c r="BK1862">
        <v>0</v>
      </c>
      <c r="BL1862">
        <v>-2958000</v>
      </c>
      <c r="BM1862">
        <v>0</v>
      </c>
      <c r="BN1862">
        <v>0</v>
      </c>
      <c r="BO1862">
        <v>0</v>
      </c>
      <c r="BP1862">
        <v>0</v>
      </c>
      <c r="BQ1862">
        <v>0</v>
      </c>
      <c r="BR1862">
        <v>0</v>
      </c>
      <c r="BS1862">
        <v>0</v>
      </c>
      <c r="BT1862">
        <v>0</v>
      </c>
      <c r="BU1862">
        <v>0</v>
      </c>
      <c r="BV1862">
        <v>0</v>
      </c>
      <c r="BW1862">
        <v>0</v>
      </c>
      <c r="BX1862" s="10">
        <v>0</v>
      </c>
      <c r="BY1862">
        <v>0</v>
      </c>
      <c r="BZ1862">
        <v>0</v>
      </c>
      <c r="CA1862">
        <v>0</v>
      </c>
      <c r="CB1862">
        <v>0</v>
      </c>
      <c r="CC1862">
        <v>0</v>
      </c>
      <c r="CD1862">
        <v>0</v>
      </c>
      <c r="CE1862">
        <v>0</v>
      </c>
    </row>
    <row r="1863" spans="1:83" x14ac:dyDescent="0.35">
      <c r="A1863" s="9" t="str">
        <f t="shared" si="29"/>
        <v>0100.372.18</v>
      </c>
      <c r="B1863" s="52" t="e">
        <f>+IF(MATCH(A1863,List!H$10:H$145,0),"Targeted")</f>
        <v>#N/A</v>
      </c>
      <c r="C1863" s="65"/>
      <c r="D1863" s="151" t="s">
        <v>7700</v>
      </c>
      <c r="E1863" s="16" t="s">
        <v>3209</v>
      </c>
      <c r="F1863" s="16" t="s">
        <v>3210</v>
      </c>
      <c r="G1863" s="16" t="s">
        <v>298</v>
      </c>
      <c r="H1863" s="16" t="s">
        <v>3210</v>
      </c>
      <c r="I1863" s="16" t="s">
        <v>522</v>
      </c>
      <c r="J1863" s="16" t="s">
        <v>1428</v>
      </c>
      <c r="K1863" s="17" t="s">
        <v>2448</v>
      </c>
      <c r="L1863" s="18" t="s">
        <v>3101</v>
      </c>
      <c r="M1863" s="195" t="s">
        <v>3205</v>
      </c>
      <c r="N1863" s="16" t="s">
        <v>3206</v>
      </c>
      <c r="O1863" s="17" t="s">
        <v>346</v>
      </c>
      <c r="P1863" s="17" t="s">
        <v>305</v>
      </c>
      <c r="Q1863" s="17" t="s">
        <v>3211</v>
      </c>
      <c r="R1863">
        <v>0</v>
      </c>
      <c r="S1863">
        <v>0</v>
      </c>
      <c r="T1863">
        <v>0</v>
      </c>
      <c r="U1863">
        <v>0</v>
      </c>
      <c r="V1863">
        <v>0</v>
      </c>
      <c r="W1863">
        <v>0</v>
      </c>
      <c r="X1863">
        <v>0</v>
      </c>
      <c r="Y1863">
        <v>0</v>
      </c>
      <c r="Z1863">
        <v>0</v>
      </c>
      <c r="AA1863">
        <v>0</v>
      </c>
      <c r="AB1863">
        <v>0</v>
      </c>
      <c r="AC1863">
        <v>0</v>
      </c>
      <c r="AD1863">
        <v>0</v>
      </c>
      <c r="AE1863">
        <v>0</v>
      </c>
      <c r="AF1863">
        <v>0</v>
      </c>
      <c r="AG1863" s="19">
        <v>0</v>
      </c>
      <c r="AH1863">
        <v>0</v>
      </c>
      <c r="AI1863">
        <v>0</v>
      </c>
      <c r="AJ1863">
        <v>0</v>
      </c>
      <c r="AK1863">
        <v>0</v>
      </c>
      <c r="AL1863">
        <v>0</v>
      </c>
      <c r="AM1863">
        <v>0</v>
      </c>
      <c r="AN1863">
        <v>0</v>
      </c>
      <c r="AO1863">
        <v>0</v>
      </c>
      <c r="AP1863">
        <v>0</v>
      </c>
      <c r="AQ1863">
        <v>0</v>
      </c>
      <c r="AR1863">
        <v>0</v>
      </c>
      <c r="AS1863">
        <v>0</v>
      </c>
      <c r="AT1863">
        <v>0</v>
      </c>
      <c r="AU1863">
        <v>0</v>
      </c>
      <c r="AV1863">
        <v>0</v>
      </c>
      <c r="AW1863">
        <v>0</v>
      </c>
      <c r="AX1863">
        <v>0</v>
      </c>
      <c r="AY1863">
        <v>0</v>
      </c>
      <c r="AZ1863">
        <v>0</v>
      </c>
      <c r="BA1863">
        <v>0</v>
      </c>
      <c r="BB1863">
        <v>0</v>
      </c>
      <c r="BC1863">
        <v>0</v>
      </c>
      <c r="BD1863">
        <v>0</v>
      </c>
      <c r="BE1863">
        <v>0</v>
      </c>
      <c r="BF1863">
        <v>0</v>
      </c>
      <c r="BG1863">
        <v>0</v>
      </c>
      <c r="BH1863">
        <v>0</v>
      </c>
      <c r="BI1863">
        <v>0</v>
      </c>
      <c r="BJ1863">
        <v>0</v>
      </c>
      <c r="BK1863">
        <v>0</v>
      </c>
      <c r="BL1863">
        <v>223000</v>
      </c>
      <c r="BM1863">
        <v>224000</v>
      </c>
      <c r="BN1863">
        <v>239000</v>
      </c>
      <c r="BO1863">
        <v>244000</v>
      </c>
      <c r="BP1863">
        <v>244000</v>
      </c>
      <c r="BQ1863">
        <v>241000</v>
      </c>
      <c r="BR1863">
        <v>241000</v>
      </c>
      <c r="BS1863">
        <v>240000</v>
      </c>
      <c r="BT1863">
        <v>244000</v>
      </c>
      <c r="BU1863">
        <v>249000</v>
      </c>
      <c r="BV1863">
        <v>254000</v>
      </c>
      <c r="BW1863">
        <v>245000</v>
      </c>
      <c r="BX1863">
        <v>250000</v>
      </c>
      <c r="BY1863">
        <v>250000</v>
      </c>
      <c r="BZ1863">
        <v>250000</v>
      </c>
      <c r="CA1863">
        <v>263000</v>
      </c>
      <c r="CB1863">
        <v>268000</v>
      </c>
      <c r="CC1863">
        <v>274000</v>
      </c>
      <c r="CD1863">
        <v>280000</v>
      </c>
      <c r="CE1863">
        <v>287000</v>
      </c>
    </row>
    <row r="1864" spans="1:83" x14ac:dyDescent="0.35">
      <c r="A1864" s="9" t="str">
        <f t="shared" si="29"/>
        <v>0200.372.18</v>
      </c>
      <c r="B1864" s="52" t="e">
        <f>+IF(MATCH(A1864,List!H$10:H$145,0),"Targeted")</f>
        <v>#N/A</v>
      </c>
      <c r="C1864" s="65"/>
      <c r="D1864" s="151" t="s">
        <v>7700</v>
      </c>
      <c r="E1864" s="16" t="s">
        <v>3209</v>
      </c>
      <c r="F1864" s="16" t="s">
        <v>3210</v>
      </c>
      <c r="G1864" s="16" t="s">
        <v>298</v>
      </c>
      <c r="H1864" s="16" t="s">
        <v>3210</v>
      </c>
      <c r="I1864" s="16" t="s">
        <v>24</v>
      </c>
      <c r="J1864" s="16" t="s">
        <v>3212</v>
      </c>
      <c r="K1864" s="17" t="s">
        <v>2448</v>
      </c>
      <c r="L1864" s="18" t="s">
        <v>3101</v>
      </c>
      <c r="M1864" s="195" t="s">
        <v>3205</v>
      </c>
      <c r="N1864" s="16" t="s">
        <v>3206</v>
      </c>
      <c r="O1864" s="17" t="s">
        <v>346</v>
      </c>
      <c r="P1864" s="17" t="s">
        <v>305</v>
      </c>
      <c r="Q1864" s="17" t="s">
        <v>3211</v>
      </c>
      <c r="R1864">
        <v>0</v>
      </c>
      <c r="S1864">
        <v>0</v>
      </c>
      <c r="T1864">
        <v>0</v>
      </c>
      <c r="U1864">
        <v>0</v>
      </c>
      <c r="V1864">
        <v>0</v>
      </c>
      <c r="W1864">
        <v>0</v>
      </c>
      <c r="X1864">
        <v>0</v>
      </c>
      <c r="Y1864">
        <v>0</v>
      </c>
      <c r="Z1864">
        <v>0</v>
      </c>
      <c r="AA1864">
        <v>0</v>
      </c>
      <c r="AB1864">
        <v>0</v>
      </c>
      <c r="AC1864">
        <v>0</v>
      </c>
      <c r="AD1864">
        <v>0</v>
      </c>
      <c r="AE1864">
        <v>0</v>
      </c>
      <c r="AF1864">
        <v>0</v>
      </c>
      <c r="AG1864" s="19">
        <v>0</v>
      </c>
      <c r="AH1864">
        <v>0</v>
      </c>
      <c r="AI1864">
        <v>0</v>
      </c>
      <c r="AJ1864">
        <v>0</v>
      </c>
      <c r="AK1864">
        <v>0</v>
      </c>
      <c r="AL1864">
        <v>0</v>
      </c>
      <c r="AM1864">
        <v>0</v>
      </c>
      <c r="AN1864">
        <v>0</v>
      </c>
      <c r="AO1864">
        <v>0</v>
      </c>
      <c r="AP1864">
        <v>0</v>
      </c>
      <c r="AQ1864">
        <v>0</v>
      </c>
      <c r="AR1864">
        <v>0</v>
      </c>
      <c r="AS1864">
        <v>0</v>
      </c>
      <c r="AT1864">
        <v>0</v>
      </c>
      <c r="AU1864">
        <v>0</v>
      </c>
      <c r="AV1864">
        <v>0</v>
      </c>
      <c r="AW1864">
        <v>0</v>
      </c>
      <c r="AX1864">
        <v>0</v>
      </c>
      <c r="AY1864">
        <v>0</v>
      </c>
      <c r="AZ1864">
        <v>0</v>
      </c>
      <c r="BA1864">
        <v>0</v>
      </c>
      <c r="BB1864">
        <v>0</v>
      </c>
      <c r="BC1864">
        <v>0</v>
      </c>
      <c r="BD1864">
        <v>0</v>
      </c>
      <c r="BE1864">
        <v>0</v>
      </c>
      <c r="BF1864">
        <v>0</v>
      </c>
      <c r="BG1864">
        <v>0</v>
      </c>
      <c r="BH1864">
        <v>0</v>
      </c>
      <c r="BI1864">
        <v>0</v>
      </c>
      <c r="BJ1864">
        <v>0</v>
      </c>
      <c r="BK1864">
        <v>0</v>
      </c>
      <c r="BL1864">
        <v>11000</v>
      </c>
      <c r="BM1864">
        <v>13000</v>
      </c>
      <c r="BN1864">
        <v>14000</v>
      </c>
      <c r="BO1864">
        <v>14000</v>
      </c>
      <c r="BP1864">
        <v>14000</v>
      </c>
      <c r="BQ1864">
        <v>14000</v>
      </c>
      <c r="BR1864">
        <v>14000</v>
      </c>
      <c r="BS1864">
        <v>14000</v>
      </c>
      <c r="BT1864">
        <v>15000</v>
      </c>
      <c r="BU1864">
        <v>15000</v>
      </c>
      <c r="BV1864">
        <v>16000</v>
      </c>
      <c r="BW1864">
        <v>16000</v>
      </c>
      <c r="BX1864">
        <v>16000</v>
      </c>
      <c r="BY1864">
        <v>17000</v>
      </c>
      <c r="BZ1864">
        <v>17000</v>
      </c>
      <c r="CA1864">
        <v>20000</v>
      </c>
      <c r="CB1864">
        <v>20000</v>
      </c>
      <c r="CC1864">
        <v>21000</v>
      </c>
      <c r="CD1864">
        <v>21000</v>
      </c>
      <c r="CE1864">
        <v>22000</v>
      </c>
    </row>
    <row r="1865" spans="1:83" x14ac:dyDescent="0.35">
      <c r="A1865" s="9" t="str">
        <f t="shared" si="29"/>
        <v>1001.372.18</v>
      </c>
      <c r="B1865" s="52" t="e">
        <f>+IF(MATCH(A1865,List!H$10:H$145,0),"Targeted")</f>
        <v>#N/A</v>
      </c>
      <c r="C1865" s="65"/>
      <c r="D1865" s="151" t="s">
        <v>7700</v>
      </c>
      <c r="E1865" s="16" t="s">
        <v>3209</v>
      </c>
      <c r="F1865" s="16" t="s">
        <v>3210</v>
      </c>
      <c r="G1865" s="16" t="s">
        <v>298</v>
      </c>
      <c r="H1865" s="16" t="s">
        <v>3210</v>
      </c>
      <c r="I1865" s="16" t="s">
        <v>479</v>
      </c>
      <c r="J1865" s="16" t="s">
        <v>3213</v>
      </c>
      <c r="K1865" s="17" t="s">
        <v>2448</v>
      </c>
      <c r="L1865" s="18" t="s">
        <v>3101</v>
      </c>
      <c r="M1865" s="195" t="s">
        <v>3205</v>
      </c>
      <c r="N1865" s="16" t="s">
        <v>3206</v>
      </c>
      <c r="O1865" s="17" t="s">
        <v>346</v>
      </c>
      <c r="P1865" s="17" t="s">
        <v>305</v>
      </c>
      <c r="Q1865" s="17" t="s">
        <v>306</v>
      </c>
      <c r="R1865">
        <v>796850</v>
      </c>
      <c r="S1865">
        <v>770325</v>
      </c>
      <c r="T1865">
        <v>577698</v>
      </c>
      <c r="U1865">
        <v>804509</v>
      </c>
      <c r="V1865">
        <v>888196</v>
      </c>
      <c r="W1865">
        <v>1141185</v>
      </c>
      <c r="X1865">
        <v>1079516</v>
      </c>
      <c r="Y1865">
        <v>920334</v>
      </c>
      <c r="Z1865">
        <v>1510023</v>
      </c>
      <c r="AA1865">
        <v>2183410</v>
      </c>
      <c r="AB1865">
        <v>1417522</v>
      </c>
      <c r="AC1865">
        <v>1410000</v>
      </c>
      <c r="AD1865">
        <v>1698000</v>
      </c>
      <c r="AE1865">
        <v>1877112</v>
      </c>
      <c r="AF1865">
        <v>1719650</v>
      </c>
      <c r="AG1865" s="19">
        <v>937742</v>
      </c>
      <c r="AH1865">
        <v>2267449</v>
      </c>
      <c r="AI1865">
        <v>1778240</v>
      </c>
      <c r="AJ1865">
        <v>1786509</v>
      </c>
      <c r="AK1865">
        <v>1676878</v>
      </c>
      <c r="AL1865">
        <v>1343217</v>
      </c>
      <c r="AM1865">
        <v>706989</v>
      </c>
      <c r="AN1865">
        <v>789088</v>
      </c>
      <c r="AO1865">
        <v>878574</v>
      </c>
      <c r="AP1865">
        <v>1209557</v>
      </c>
      <c r="AQ1865">
        <v>715836</v>
      </c>
      <c r="AR1865">
        <v>650000</v>
      </c>
      <c r="AS1865">
        <v>517001</v>
      </c>
      <c r="AT1865">
        <v>436417</v>
      </c>
      <c r="AU1865">
        <v>453425</v>
      </c>
      <c r="AV1865">
        <v>472586</v>
      </c>
      <c r="AW1865">
        <v>470000</v>
      </c>
      <c r="AX1865">
        <v>121912</v>
      </c>
      <c r="AY1865">
        <v>91434</v>
      </c>
      <c r="AZ1865">
        <v>92000</v>
      </c>
      <c r="BA1865">
        <v>85000</v>
      </c>
      <c r="BB1865">
        <v>90000</v>
      </c>
      <c r="BC1865">
        <v>86000</v>
      </c>
      <c r="BD1865">
        <v>29000</v>
      </c>
      <c r="BE1865">
        <v>100000</v>
      </c>
      <c r="BF1865">
        <v>93000</v>
      </c>
      <c r="BG1865">
        <v>858000</v>
      </c>
      <c r="BH1865">
        <v>76000</v>
      </c>
      <c r="BI1865">
        <v>60000</v>
      </c>
      <c r="BJ1865">
        <v>568000</v>
      </c>
      <c r="BK1865">
        <v>104000</v>
      </c>
      <c r="BL1865">
        <v>102000</v>
      </c>
      <c r="BM1865">
        <v>109000</v>
      </c>
      <c r="BN1865">
        <v>118000</v>
      </c>
      <c r="BO1865">
        <v>112000</v>
      </c>
      <c r="BP1865">
        <v>101000</v>
      </c>
      <c r="BQ1865">
        <v>74000</v>
      </c>
      <c r="BR1865">
        <v>74000</v>
      </c>
      <c r="BS1865">
        <v>78000</v>
      </c>
      <c r="BT1865">
        <v>100000</v>
      </c>
      <c r="BU1865">
        <v>96000</v>
      </c>
      <c r="BV1865">
        <v>35000</v>
      </c>
      <c r="BW1865">
        <v>58000</v>
      </c>
      <c r="BX1865">
        <v>55000</v>
      </c>
      <c r="BY1865">
        <v>57000</v>
      </c>
      <c r="BZ1865">
        <v>55000</v>
      </c>
      <c r="CA1865">
        <v>53000</v>
      </c>
      <c r="CB1865">
        <v>54000</v>
      </c>
      <c r="CC1865">
        <v>55000</v>
      </c>
      <c r="CD1865">
        <v>57000</v>
      </c>
      <c r="CE1865">
        <v>58000</v>
      </c>
    </row>
    <row r="1866" spans="1:83" x14ac:dyDescent="0.35">
      <c r="A1866" s="9" t="str">
        <f t="shared" si="29"/>
        <v>1001.372.18</v>
      </c>
      <c r="B1866" s="52" t="e">
        <f>+IF(MATCH(A1866,List!H$10:H$145,0),"Targeted")</f>
        <v>#N/A</v>
      </c>
      <c r="C1866" s="65"/>
      <c r="D1866" s="151"/>
      <c r="E1866" s="16" t="s">
        <v>3209</v>
      </c>
      <c r="F1866" s="16" t="s">
        <v>3210</v>
      </c>
      <c r="G1866" s="16" t="s">
        <v>298</v>
      </c>
      <c r="H1866" s="16" t="s">
        <v>3210</v>
      </c>
      <c r="I1866" s="16" t="s">
        <v>479</v>
      </c>
      <c r="J1866" s="16" t="s">
        <v>3213</v>
      </c>
      <c r="K1866" s="17" t="s">
        <v>2448</v>
      </c>
      <c r="L1866" s="18" t="s">
        <v>3101</v>
      </c>
      <c r="M1866" s="195" t="s">
        <v>3205</v>
      </c>
      <c r="N1866" s="16" t="s">
        <v>3206</v>
      </c>
      <c r="O1866" s="17" t="s">
        <v>304</v>
      </c>
      <c r="P1866" s="17" t="s">
        <v>305</v>
      </c>
      <c r="Q1866" s="17" t="s">
        <v>306</v>
      </c>
      <c r="R1866">
        <v>0</v>
      </c>
      <c r="S1866">
        <v>0</v>
      </c>
      <c r="T1866">
        <v>0</v>
      </c>
      <c r="U1866">
        <v>0</v>
      </c>
      <c r="V1866">
        <v>0</v>
      </c>
      <c r="W1866">
        <v>0</v>
      </c>
      <c r="X1866">
        <v>0</v>
      </c>
      <c r="Y1866">
        <v>0</v>
      </c>
      <c r="Z1866">
        <v>0</v>
      </c>
      <c r="AA1866">
        <v>0</v>
      </c>
      <c r="AB1866">
        <v>0</v>
      </c>
      <c r="AC1866">
        <v>0</v>
      </c>
      <c r="AD1866">
        <v>0</v>
      </c>
      <c r="AE1866">
        <v>0</v>
      </c>
      <c r="AF1866">
        <v>0</v>
      </c>
      <c r="AG1866" s="19">
        <v>0</v>
      </c>
      <c r="AH1866">
        <v>0</v>
      </c>
      <c r="AI1866">
        <v>0</v>
      </c>
      <c r="AJ1866">
        <v>0</v>
      </c>
      <c r="AK1866">
        <v>0</v>
      </c>
      <c r="AL1866">
        <v>0</v>
      </c>
      <c r="AM1866">
        <v>0</v>
      </c>
      <c r="AN1866">
        <v>0</v>
      </c>
      <c r="AO1866">
        <v>0</v>
      </c>
      <c r="AP1866">
        <v>0</v>
      </c>
      <c r="AQ1866">
        <v>0</v>
      </c>
      <c r="AR1866">
        <v>0</v>
      </c>
      <c r="AS1866">
        <v>0</v>
      </c>
      <c r="AT1866">
        <v>0</v>
      </c>
      <c r="AU1866">
        <v>0</v>
      </c>
      <c r="AV1866">
        <v>0</v>
      </c>
      <c r="AW1866">
        <v>0</v>
      </c>
      <c r="AX1866">
        <v>0</v>
      </c>
      <c r="AY1866">
        <v>0</v>
      </c>
      <c r="AZ1866">
        <v>0</v>
      </c>
      <c r="BA1866">
        <v>0</v>
      </c>
      <c r="BB1866">
        <v>0</v>
      </c>
      <c r="BC1866">
        <v>0</v>
      </c>
      <c r="BD1866">
        <v>0</v>
      </c>
      <c r="BE1866">
        <v>0</v>
      </c>
      <c r="BF1866">
        <v>0</v>
      </c>
      <c r="BG1866">
        <v>0</v>
      </c>
      <c r="BH1866">
        <v>0</v>
      </c>
      <c r="BI1866">
        <v>0</v>
      </c>
      <c r="BJ1866">
        <v>0</v>
      </c>
      <c r="BK1866">
        <v>0</v>
      </c>
      <c r="BL1866">
        <v>2000</v>
      </c>
      <c r="BM1866">
        <v>0</v>
      </c>
      <c r="BN1866">
        <v>0</v>
      </c>
      <c r="BO1866">
        <v>6000</v>
      </c>
      <c r="BP1866">
        <v>0</v>
      </c>
      <c r="BQ1866">
        <v>0</v>
      </c>
      <c r="BR1866">
        <v>0</v>
      </c>
      <c r="BS1866">
        <v>0</v>
      </c>
      <c r="BT1866">
        <v>0</v>
      </c>
      <c r="BU1866">
        <v>0</v>
      </c>
      <c r="BV1866">
        <v>0</v>
      </c>
      <c r="BW1866">
        <v>0</v>
      </c>
      <c r="BX1866" s="10">
        <v>0</v>
      </c>
      <c r="BY1866">
        <v>0</v>
      </c>
      <c r="BZ1866">
        <v>0</v>
      </c>
      <c r="CA1866">
        <v>0</v>
      </c>
      <c r="CB1866">
        <v>0</v>
      </c>
      <c r="CC1866">
        <v>0</v>
      </c>
      <c r="CD1866">
        <v>0</v>
      </c>
      <c r="CE1866">
        <v>0</v>
      </c>
    </row>
    <row r="1867" spans="1:83" x14ac:dyDescent="0.35">
      <c r="A1867" s="9" t="str">
        <f t="shared" si="29"/>
        <v>1004.372.18</v>
      </c>
      <c r="B1867" s="52" t="e">
        <f>+IF(MATCH(A1867,List!H$10:H$145,0),"Targeted")</f>
        <v>#N/A</v>
      </c>
      <c r="C1867" s="65"/>
      <c r="D1867" s="151"/>
      <c r="E1867" s="16" t="s">
        <v>3209</v>
      </c>
      <c r="F1867" s="16" t="s">
        <v>3210</v>
      </c>
      <c r="G1867" s="16" t="s">
        <v>298</v>
      </c>
      <c r="H1867" s="16" t="s">
        <v>3210</v>
      </c>
      <c r="I1867" s="16" t="s">
        <v>485</v>
      </c>
      <c r="J1867" s="16" t="s">
        <v>3214</v>
      </c>
      <c r="K1867" s="17" t="s">
        <v>2448</v>
      </c>
      <c r="L1867" s="18" t="s">
        <v>3101</v>
      </c>
      <c r="M1867" s="195" t="s">
        <v>3205</v>
      </c>
      <c r="N1867" s="16" t="s">
        <v>3206</v>
      </c>
      <c r="O1867" s="17" t="s">
        <v>304</v>
      </c>
      <c r="P1867" s="17" t="s">
        <v>305</v>
      </c>
      <c r="Q1867" s="17" t="s">
        <v>306</v>
      </c>
      <c r="R1867">
        <v>0</v>
      </c>
      <c r="S1867">
        <v>0</v>
      </c>
      <c r="T1867">
        <v>0</v>
      </c>
      <c r="U1867">
        <v>0</v>
      </c>
      <c r="V1867">
        <v>0</v>
      </c>
      <c r="W1867">
        <v>0</v>
      </c>
      <c r="X1867">
        <v>0</v>
      </c>
      <c r="Y1867">
        <v>0</v>
      </c>
      <c r="Z1867">
        <v>0</v>
      </c>
      <c r="AA1867">
        <v>0</v>
      </c>
      <c r="AB1867">
        <v>0</v>
      </c>
      <c r="AC1867">
        <v>0</v>
      </c>
      <c r="AD1867">
        <v>0</v>
      </c>
      <c r="AE1867">
        <v>0</v>
      </c>
      <c r="AF1867">
        <v>0</v>
      </c>
      <c r="AG1867" s="19">
        <v>0</v>
      </c>
      <c r="AH1867">
        <v>0</v>
      </c>
      <c r="AI1867">
        <v>0</v>
      </c>
      <c r="AJ1867">
        <v>0</v>
      </c>
      <c r="AK1867">
        <v>0</v>
      </c>
      <c r="AL1867">
        <v>0</v>
      </c>
      <c r="AM1867">
        <v>0</v>
      </c>
      <c r="AN1867">
        <v>0</v>
      </c>
      <c r="AO1867">
        <v>0</v>
      </c>
      <c r="AP1867">
        <v>0</v>
      </c>
      <c r="AQ1867">
        <v>0</v>
      </c>
      <c r="AR1867">
        <v>0</v>
      </c>
      <c r="AS1867">
        <v>0</v>
      </c>
      <c r="AT1867">
        <v>0</v>
      </c>
      <c r="AU1867">
        <v>36425</v>
      </c>
      <c r="AV1867">
        <v>38142</v>
      </c>
      <c r="AW1867">
        <v>40575</v>
      </c>
      <c r="AX1867">
        <v>38614</v>
      </c>
      <c r="AY1867">
        <v>38803</v>
      </c>
      <c r="AZ1867">
        <v>38000</v>
      </c>
      <c r="BA1867">
        <v>37000</v>
      </c>
      <c r="BB1867">
        <v>36000</v>
      </c>
      <c r="BC1867">
        <v>0</v>
      </c>
      <c r="BD1867">
        <v>0</v>
      </c>
      <c r="BE1867">
        <v>0</v>
      </c>
      <c r="BF1867">
        <v>0</v>
      </c>
      <c r="BG1867">
        <v>0</v>
      </c>
      <c r="BH1867">
        <v>0</v>
      </c>
      <c r="BI1867">
        <v>0</v>
      </c>
      <c r="BJ1867">
        <v>0</v>
      </c>
      <c r="BK1867">
        <v>0</v>
      </c>
      <c r="BL1867">
        <v>0</v>
      </c>
      <c r="BM1867">
        <v>0</v>
      </c>
      <c r="BN1867">
        <v>0</v>
      </c>
      <c r="BO1867">
        <v>0</v>
      </c>
      <c r="BP1867">
        <v>0</v>
      </c>
      <c r="BQ1867">
        <v>0</v>
      </c>
      <c r="BR1867">
        <v>0</v>
      </c>
      <c r="BS1867">
        <v>0</v>
      </c>
      <c r="BT1867">
        <v>0</v>
      </c>
      <c r="BU1867">
        <v>0</v>
      </c>
      <c r="BV1867">
        <v>0</v>
      </c>
      <c r="BW1867">
        <v>0</v>
      </c>
      <c r="BX1867" s="10">
        <v>0</v>
      </c>
      <c r="BY1867">
        <v>0</v>
      </c>
      <c r="BZ1867">
        <v>0</v>
      </c>
      <c r="CA1867">
        <v>0</v>
      </c>
      <c r="CB1867">
        <v>0</v>
      </c>
      <c r="CC1867">
        <v>0</v>
      </c>
      <c r="CD1867">
        <v>0</v>
      </c>
      <c r="CE1867">
        <v>0</v>
      </c>
    </row>
    <row r="1868" spans="1:83" x14ac:dyDescent="0.35">
      <c r="A1868" s="9" t="str">
        <f t="shared" si="29"/>
        <v>4020.372.18</v>
      </c>
      <c r="B1868" s="52" t="e">
        <f>+IF(MATCH(A1868,List!H$10:H$145,0),"Targeted")</f>
        <v>#N/A</v>
      </c>
      <c r="C1868" s="65"/>
      <c r="D1868" s="151"/>
      <c r="E1868" s="16" t="s">
        <v>3209</v>
      </c>
      <c r="F1868" s="16" t="s">
        <v>3210</v>
      </c>
      <c r="G1868" s="16" t="s">
        <v>298</v>
      </c>
      <c r="H1868" s="16" t="s">
        <v>3210</v>
      </c>
      <c r="I1868" s="16" t="s">
        <v>3215</v>
      </c>
      <c r="J1868" s="16" t="s">
        <v>3216</v>
      </c>
      <c r="K1868" s="17" t="s">
        <v>2448</v>
      </c>
      <c r="L1868" s="18" t="s">
        <v>3101</v>
      </c>
      <c r="M1868" s="195" t="s">
        <v>3205</v>
      </c>
      <c r="N1868" s="16" t="s">
        <v>3206</v>
      </c>
      <c r="O1868" s="17" t="s">
        <v>304</v>
      </c>
      <c r="P1868" s="17" t="s">
        <v>305</v>
      </c>
      <c r="Q1868" s="17" t="s">
        <v>3211</v>
      </c>
      <c r="R1868">
        <v>0</v>
      </c>
      <c r="S1868">
        <v>0</v>
      </c>
      <c r="T1868">
        <v>0</v>
      </c>
      <c r="U1868">
        <v>0</v>
      </c>
      <c r="V1868">
        <v>0</v>
      </c>
      <c r="W1868">
        <v>0</v>
      </c>
      <c r="X1868">
        <v>0</v>
      </c>
      <c r="Y1868">
        <v>0</v>
      </c>
      <c r="Z1868">
        <v>0</v>
      </c>
      <c r="AA1868">
        <v>0</v>
      </c>
      <c r="AB1868">
        <v>354804</v>
      </c>
      <c r="AC1868">
        <v>156719</v>
      </c>
      <c r="AD1868">
        <v>773270</v>
      </c>
      <c r="AE1868">
        <v>1112248</v>
      </c>
      <c r="AF1868">
        <v>1085466</v>
      </c>
      <c r="AG1868" s="19">
        <v>-726065</v>
      </c>
      <c r="AH1868">
        <v>-173141</v>
      </c>
      <c r="AI1868">
        <v>-496433</v>
      </c>
      <c r="AJ1868">
        <v>-890748</v>
      </c>
      <c r="AK1868">
        <v>-431327</v>
      </c>
      <c r="AL1868">
        <v>88506</v>
      </c>
      <c r="AM1868">
        <v>-552843</v>
      </c>
      <c r="AN1868">
        <v>322206</v>
      </c>
      <c r="AO1868">
        <v>360254</v>
      </c>
      <c r="AP1868">
        <v>141543</v>
      </c>
      <c r="AQ1868">
        <v>42249</v>
      </c>
      <c r="AR1868">
        <v>942629</v>
      </c>
      <c r="AS1868">
        <v>1712464</v>
      </c>
      <c r="AT1868">
        <v>-309619</v>
      </c>
      <c r="AU1868">
        <v>1625826</v>
      </c>
      <c r="AV1868">
        <v>1317265</v>
      </c>
      <c r="AW1868">
        <v>658701</v>
      </c>
      <c r="AX1868">
        <v>1441105</v>
      </c>
      <c r="AY1868">
        <v>1102902</v>
      </c>
      <c r="AZ1868">
        <v>-1969000</v>
      </c>
      <c r="BA1868">
        <v>-180000</v>
      </c>
      <c r="BB1868">
        <v>-49000</v>
      </c>
      <c r="BC1868">
        <v>217000</v>
      </c>
      <c r="BD1868">
        <v>1021000</v>
      </c>
      <c r="BE1868">
        <v>2029000</v>
      </c>
      <c r="BF1868">
        <v>2302000</v>
      </c>
      <c r="BG1868">
        <v>-651000</v>
      </c>
      <c r="BH1868">
        <v>-5245000</v>
      </c>
      <c r="BI1868">
        <v>-4130000</v>
      </c>
      <c r="BJ1868">
        <v>-1791000</v>
      </c>
      <c r="BK1868">
        <v>-1075000</v>
      </c>
      <c r="BL1868">
        <v>4859000</v>
      </c>
      <c r="BM1868">
        <v>2180000</v>
      </c>
      <c r="BN1868">
        <v>51000</v>
      </c>
      <c r="BO1868">
        <v>4442000</v>
      </c>
      <c r="BP1868">
        <v>550000</v>
      </c>
      <c r="BQ1868">
        <v>2415000</v>
      </c>
      <c r="BR1868">
        <v>-2168000</v>
      </c>
      <c r="BS1868">
        <v>-2785000</v>
      </c>
      <c r="BT1868">
        <v>-1969000</v>
      </c>
      <c r="BU1868">
        <v>-1625000</v>
      </c>
      <c r="BV1868">
        <v>-2543000</v>
      </c>
      <c r="BW1868">
        <v>-1726000</v>
      </c>
      <c r="BX1868" s="10">
        <v>-1369000</v>
      </c>
      <c r="BY1868">
        <v>-5875000</v>
      </c>
      <c r="BZ1868">
        <v>4154000</v>
      </c>
      <c r="CA1868">
        <v>7929000</v>
      </c>
      <c r="CB1868">
        <v>3110000</v>
      </c>
      <c r="CC1868">
        <v>800000</v>
      </c>
      <c r="CD1868">
        <v>0</v>
      </c>
      <c r="CE1868">
        <v>0</v>
      </c>
    </row>
    <row r="1869" spans="1:83" x14ac:dyDescent="0.35">
      <c r="A1869" s="9" t="str">
        <f t="shared" si="29"/>
        <v>1878.373.20</v>
      </c>
      <c r="B1869" s="52" t="e">
        <f>+IF(MATCH(A1869,List!H$10:H$145,0),"Targeted")</f>
        <v>#N/A</v>
      </c>
      <c r="C1869" s="65"/>
      <c r="D1869" s="151"/>
      <c r="E1869" s="16" t="s">
        <v>1119</v>
      </c>
      <c r="F1869" s="16" t="s">
        <v>1120</v>
      </c>
      <c r="G1869" s="16" t="s">
        <v>52</v>
      </c>
      <c r="H1869" s="16" t="s">
        <v>1126</v>
      </c>
      <c r="I1869" s="16" t="s">
        <v>3217</v>
      </c>
      <c r="J1869" s="16" t="s">
        <v>3218</v>
      </c>
      <c r="K1869" s="17" t="s">
        <v>63</v>
      </c>
      <c r="L1869" s="18" t="s">
        <v>3101</v>
      </c>
      <c r="M1869" s="195" t="s">
        <v>3219</v>
      </c>
      <c r="N1869" s="16" t="s">
        <v>3220</v>
      </c>
      <c r="O1869" s="17" t="s">
        <v>304</v>
      </c>
      <c r="P1869" s="17" t="s">
        <v>524</v>
      </c>
      <c r="Q1869" s="17" t="s">
        <v>306</v>
      </c>
      <c r="R1869">
        <v>0</v>
      </c>
      <c r="S1869">
        <v>0</v>
      </c>
      <c r="T1869">
        <v>0</v>
      </c>
      <c r="U1869">
        <v>0</v>
      </c>
      <c r="V1869">
        <v>0</v>
      </c>
      <c r="W1869">
        <v>0</v>
      </c>
      <c r="X1869">
        <v>0</v>
      </c>
      <c r="Y1869">
        <v>0</v>
      </c>
      <c r="Z1869">
        <v>0</v>
      </c>
      <c r="AA1869">
        <v>0</v>
      </c>
      <c r="AB1869">
        <v>0</v>
      </c>
      <c r="AC1869">
        <v>0</v>
      </c>
      <c r="AD1869">
        <v>0</v>
      </c>
      <c r="AE1869">
        <v>0</v>
      </c>
      <c r="AF1869">
        <v>0</v>
      </c>
      <c r="AG1869" s="19">
        <v>0</v>
      </c>
      <c r="AH1869">
        <v>0</v>
      </c>
      <c r="AI1869">
        <v>0</v>
      </c>
      <c r="AJ1869">
        <v>0</v>
      </c>
      <c r="AK1869">
        <v>0</v>
      </c>
      <c r="AL1869">
        <v>0</v>
      </c>
      <c r="AM1869">
        <v>0</v>
      </c>
      <c r="AN1869">
        <v>0</v>
      </c>
      <c r="AO1869">
        <v>0</v>
      </c>
      <c r="AP1869">
        <v>0</v>
      </c>
      <c r="AQ1869">
        <v>0</v>
      </c>
      <c r="AR1869">
        <v>0</v>
      </c>
      <c r="AS1869">
        <v>0</v>
      </c>
      <c r="AT1869">
        <v>0</v>
      </c>
      <c r="AU1869">
        <v>0</v>
      </c>
      <c r="AV1869">
        <v>0</v>
      </c>
      <c r="AW1869">
        <v>6250</v>
      </c>
      <c r="AX1869">
        <v>0</v>
      </c>
      <c r="AY1869">
        <v>0</v>
      </c>
      <c r="AZ1869">
        <v>0</v>
      </c>
      <c r="BA1869">
        <v>0</v>
      </c>
      <c r="BB1869">
        <v>0</v>
      </c>
      <c r="BC1869">
        <v>0</v>
      </c>
      <c r="BD1869">
        <v>0</v>
      </c>
      <c r="BE1869">
        <v>0</v>
      </c>
      <c r="BF1869">
        <v>0</v>
      </c>
      <c r="BG1869">
        <v>0</v>
      </c>
      <c r="BH1869">
        <v>0</v>
      </c>
      <c r="BI1869">
        <v>0</v>
      </c>
      <c r="BJ1869">
        <v>0</v>
      </c>
      <c r="BK1869">
        <v>0</v>
      </c>
      <c r="BL1869">
        <v>0</v>
      </c>
      <c r="BM1869">
        <v>0</v>
      </c>
      <c r="BN1869">
        <v>0</v>
      </c>
      <c r="BO1869">
        <v>0</v>
      </c>
      <c r="BP1869">
        <v>0</v>
      </c>
      <c r="BQ1869">
        <v>0</v>
      </c>
      <c r="BR1869">
        <v>0</v>
      </c>
      <c r="BS1869">
        <v>0</v>
      </c>
      <c r="BT1869">
        <v>0</v>
      </c>
      <c r="BU1869">
        <v>0</v>
      </c>
      <c r="BV1869">
        <v>0</v>
      </c>
      <c r="BW1869">
        <v>0</v>
      </c>
      <c r="BX1869" s="10">
        <v>0</v>
      </c>
      <c r="BY1869">
        <v>0</v>
      </c>
      <c r="BZ1869">
        <v>0</v>
      </c>
      <c r="CA1869">
        <v>0</v>
      </c>
      <c r="CB1869">
        <v>0</v>
      </c>
      <c r="CC1869">
        <v>0</v>
      </c>
      <c r="CD1869">
        <v>0</v>
      </c>
      <c r="CE1869">
        <v>0</v>
      </c>
    </row>
    <row r="1870" spans="1:83" x14ac:dyDescent="0.35">
      <c r="A1870" s="9" t="str">
        <f t="shared" si="29"/>
        <v>4264.373.20</v>
      </c>
      <c r="B1870" s="52" t="e">
        <f>+IF(MATCH(A1870,List!H$10:H$145,0),"Targeted")</f>
        <v>#N/A</v>
      </c>
      <c r="C1870" s="65"/>
      <c r="D1870" s="151"/>
      <c r="E1870" s="16" t="s">
        <v>1119</v>
      </c>
      <c r="F1870" s="16" t="s">
        <v>1120</v>
      </c>
      <c r="G1870" s="16" t="s">
        <v>322</v>
      </c>
      <c r="H1870" s="16" t="s">
        <v>3221</v>
      </c>
      <c r="I1870" s="16" t="s">
        <v>3222</v>
      </c>
      <c r="J1870" s="16" t="s">
        <v>3223</v>
      </c>
      <c r="K1870" s="17" t="s">
        <v>63</v>
      </c>
      <c r="L1870" s="18" t="s">
        <v>3101</v>
      </c>
      <c r="M1870" s="195" t="s">
        <v>3219</v>
      </c>
      <c r="N1870" s="16" t="s">
        <v>3220</v>
      </c>
      <c r="O1870" s="17" t="s">
        <v>304</v>
      </c>
      <c r="P1870" s="17" t="s">
        <v>305</v>
      </c>
      <c r="Q1870" s="17" t="s">
        <v>306</v>
      </c>
      <c r="R1870">
        <v>0</v>
      </c>
      <c r="S1870">
        <v>0</v>
      </c>
      <c r="T1870">
        <v>0</v>
      </c>
      <c r="U1870">
        <v>0</v>
      </c>
      <c r="V1870">
        <v>0</v>
      </c>
      <c r="W1870">
        <v>0</v>
      </c>
      <c r="X1870">
        <v>0</v>
      </c>
      <c r="Y1870">
        <v>0</v>
      </c>
      <c r="Z1870">
        <v>0</v>
      </c>
      <c r="AA1870">
        <v>0</v>
      </c>
      <c r="AB1870">
        <v>0</v>
      </c>
      <c r="AC1870">
        <v>0</v>
      </c>
      <c r="AD1870">
        <v>0</v>
      </c>
      <c r="AE1870">
        <v>0</v>
      </c>
      <c r="AF1870">
        <v>0</v>
      </c>
      <c r="AG1870" s="19">
        <v>0</v>
      </c>
      <c r="AH1870">
        <v>0</v>
      </c>
      <c r="AI1870">
        <v>0</v>
      </c>
      <c r="AJ1870">
        <v>0</v>
      </c>
      <c r="AK1870">
        <v>0</v>
      </c>
      <c r="AL1870">
        <v>0</v>
      </c>
      <c r="AM1870">
        <v>0</v>
      </c>
      <c r="AN1870">
        <v>0</v>
      </c>
      <c r="AO1870">
        <v>0</v>
      </c>
      <c r="AP1870">
        <v>0</v>
      </c>
      <c r="AQ1870">
        <v>0</v>
      </c>
      <c r="AR1870">
        <v>0</v>
      </c>
      <c r="AS1870">
        <v>0</v>
      </c>
      <c r="AT1870">
        <v>0</v>
      </c>
      <c r="AU1870">
        <v>0</v>
      </c>
      <c r="AV1870">
        <v>0</v>
      </c>
      <c r="AW1870">
        <v>0</v>
      </c>
      <c r="AX1870">
        <v>0</v>
      </c>
      <c r="AY1870">
        <v>0</v>
      </c>
      <c r="AZ1870">
        <v>0</v>
      </c>
      <c r="BA1870">
        <v>0</v>
      </c>
      <c r="BB1870">
        <v>0</v>
      </c>
      <c r="BC1870">
        <v>0</v>
      </c>
      <c r="BD1870">
        <v>0</v>
      </c>
      <c r="BE1870">
        <v>0</v>
      </c>
      <c r="BF1870">
        <v>0</v>
      </c>
      <c r="BG1870">
        <v>0</v>
      </c>
      <c r="BH1870">
        <v>0</v>
      </c>
      <c r="BI1870">
        <v>0</v>
      </c>
      <c r="BJ1870">
        <v>0</v>
      </c>
      <c r="BK1870">
        <v>0</v>
      </c>
      <c r="BL1870">
        <v>0</v>
      </c>
      <c r="BM1870">
        <v>0</v>
      </c>
      <c r="BN1870">
        <v>0</v>
      </c>
      <c r="BO1870">
        <v>0</v>
      </c>
      <c r="BP1870">
        <v>58000</v>
      </c>
      <c r="BQ1870">
        <v>226000</v>
      </c>
      <c r="BR1870">
        <v>0</v>
      </c>
      <c r="BS1870">
        <v>0</v>
      </c>
      <c r="BT1870">
        <v>0</v>
      </c>
      <c r="BU1870">
        <v>0</v>
      </c>
      <c r="BV1870">
        <v>0</v>
      </c>
      <c r="BW1870">
        <v>0</v>
      </c>
      <c r="BX1870" s="10">
        <v>0</v>
      </c>
      <c r="BY1870">
        <v>0</v>
      </c>
      <c r="BZ1870">
        <v>0</v>
      </c>
      <c r="CA1870">
        <v>0</v>
      </c>
      <c r="CB1870">
        <v>0</v>
      </c>
      <c r="CC1870">
        <v>0</v>
      </c>
      <c r="CD1870">
        <v>0</v>
      </c>
      <c r="CE1870">
        <v>0</v>
      </c>
    </row>
    <row r="1871" spans="1:83" x14ac:dyDescent="0.35">
      <c r="A1871" s="9" t="str">
        <f t="shared" si="29"/>
        <v>8413.373.20</v>
      </c>
      <c r="B1871" s="52" t="e">
        <f>+IF(MATCH(A1871,List!H$10:H$145,0),"Targeted")</f>
        <v>#N/A</v>
      </c>
      <c r="C1871" s="65"/>
      <c r="D1871" s="151"/>
      <c r="E1871" s="16" t="s">
        <v>1119</v>
      </c>
      <c r="F1871" s="16" t="s">
        <v>1120</v>
      </c>
      <c r="G1871" s="16" t="s">
        <v>322</v>
      </c>
      <c r="H1871" s="16" t="s">
        <v>3221</v>
      </c>
      <c r="I1871" s="16" t="s">
        <v>3224</v>
      </c>
      <c r="J1871" s="16" t="s">
        <v>3225</v>
      </c>
      <c r="K1871" s="17" t="s">
        <v>63</v>
      </c>
      <c r="L1871" s="18" t="s">
        <v>3101</v>
      </c>
      <c r="M1871" s="195" t="s">
        <v>3219</v>
      </c>
      <c r="N1871" s="16" t="s">
        <v>3220</v>
      </c>
      <c r="O1871" s="17" t="s">
        <v>304</v>
      </c>
      <c r="P1871" s="17" t="s">
        <v>305</v>
      </c>
      <c r="Q1871" s="17" t="s">
        <v>306</v>
      </c>
      <c r="R1871">
        <v>-2722</v>
      </c>
      <c r="S1871">
        <v>-514</v>
      </c>
      <c r="T1871">
        <v>-2215</v>
      </c>
      <c r="U1871">
        <v>-3609</v>
      </c>
      <c r="V1871">
        <v>-3701</v>
      </c>
      <c r="W1871">
        <v>-4178</v>
      </c>
      <c r="X1871">
        <v>-2877</v>
      </c>
      <c r="Y1871">
        <v>-1899</v>
      </c>
      <c r="Z1871">
        <v>-5051</v>
      </c>
      <c r="AA1871">
        <v>-2152</v>
      </c>
      <c r="AB1871">
        <v>-4010</v>
      </c>
      <c r="AC1871">
        <v>-6069</v>
      </c>
      <c r="AD1871">
        <v>-4475</v>
      </c>
      <c r="AE1871">
        <v>7804</v>
      </c>
      <c r="AF1871">
        <v>4239</v>
      </c>
      <c r="AG1871" s="19">
        <v>-22096</v>
      </c>
      <c r="AH1871">
        <v>-4182</v>
      </c>
      <c r="AI1871">
        <v>-4426</v>
      </c>
      <c r="AJ1871">
        <v>-7762</v>
      </c>
      <c r="AK1871">
        <v>145</v>
      </c>
      <c r="AL1871">
        <v>-5060</v>
      </c>
      <c r="AM1871">
        <v>-16188</v>
      </c>
      <c r="AN1871">
        <v>2017</v>
      </c>
      <c r="AO1871">
        <v>95</v>
      </c>
      <c r="AP1871">
        <v>-15196</v>
      </c>
      <c r="AQ1871">
        <v>-13534</v>
      </c>
      <c r="AR1871">
        <v>-22929</v>
      </c>
      <c r="AS1871">
        <v>8263</v>
      </c>
      <c r="AT1871">
        <v>-20849</v>
      </c>
      <c r="AU1871">
        <v>-4877</v>
      </c>
      <c r="AV1871">
        <v>2533</v>
      </c>
      <c r="AW1871">
        <v>-35333</v>
      </c>
      <c r="AX1871">
        <v>-29117</v>
      </c>
      <c r="AY1871">
        <v>-31312</v>
      </c>
      <c r="AZ1871">
        <v>9000</v>
      </c>
      <c r="BA1871">
        <v>-20000</v>
      </c>
      <c r="BB1871">
        <v>-24000</v>
      </c>
      <c r="BC1871">
        <v>-32000</v>
      </c>
      <c r="BD1871">
        <v>8000</v>
      </c>
      <c r="BE1871">
        <v>-22000</v>
      </c>
      <c r="BF1871">
        <v>-16000</v>
      </c>
      <c r="BG1871">
        <v>-36000</v>
      </c>
      <c r="BH1871">
        <v>-42000</v>
      </c>
      <c r="BI1871">
        <v>-56000</v>
      </c>
      <c r="BJ1871">
        <v>-121000</v>
      </c>
      <c r="BK1871">
        <v>-111000</v>
      </c>
      <c r="BL1871">
        <v>-103000</v>
      </c>
      <c r="BM1871">
        <v>-81000</v>
      </c>
      <c r="BN1871">
        <v>-71000</v>
      </c>
      <c r="BO1871">
        <v>-61000</v>
      </c>
      <c r="BP1871">
        <v>-152000</v>
      </c>
      <c r="BQ1871">
        <v>-186000</v>
      </c>
      <c r="BR1871">
        <v>70000</v>
      </c>
      <c r="BS1871">
        <v>363000</v>
      </c>
      <c r="BT1871">
        <v>-602000</v>
      </c>
      <c r="BU1871">
        <v>-125000</v>
      </c>
      <c r="BV1871">
        <v>-125000</v>
      </c>
      <c r="BW1871">
        <v>-43000</v>
      </c>
      <c r="BX1871" s="10">
        <v>-131000</v>
      </c>
      <c r="BY1871">
        <v>-16000</v>
      </c>
      <c r="BZ1871">
        <v>-14000</v>
      </c>
      <c r="CA1871">
        <v>-14000</v>
      </c>
      <c r="CB1871">
        <v>-64000</v>
      </c>
      <c r="CC1871">
        <v>-65000</v>
      </c>
      <c r="CD1871">
        <v>-66000</v>
      </c>
      <c r="CE1871">
        <v>-67000</v>
      </c>
    </row>
    <row r="1872" spans="1:83" x14ac:dyDescent="0.35">
      <c r="A1872" s="9" t="str">
        <f t="shared" si="29"/>
        <v>4108.373.20</v>
      </c>
      <c r="B1872" s="52" t="e">
        <f>+IF(MATCH(A1872,List!H$10:H$145,0),"Targeted")</f>
        <v>#N/A</v>
      </c>
      <c r="C1872" s="65"/>
      <c r="D1872" s="151" t="s">
        <v>7700</v>
      </c>
      <c r="E1872" s="16" t="s">
        <v>1119</v>
      </c>
      <c r="F1872" s="16" t="s">
        <v>1120</v>
      </c>
      <c r="G1872" s="16" t="s">
        <v>3090</v>
      </c>
      <c r="H1872" s="16" t="s">
        <v>3226</v>
      </c>
      <c r="I1872" s="16" t="s">
        <v>3227</v>
      </c>
      <c r="J1872" s="16" t="s">
        <v>3226</v>
      </c>
      <c r="K1872" s="17" t="s">
        <v>63</v>
      </c>
      <c r="L1872" s="18" t="s">
        <v>3101</v>
      </c>
      <c r="M1872" s="195" t="s">
        <v>3219</v>
      </c>
      <c r="N1872" s="16" t="s">
        <v>3220</v>
      </c>
      <c r="O1872" s="17" t="s">
        <v>346</v>
      </c>
      <c r="P1872" s="17" t="s">
        <v>305</v>
      </c>
      <c r="Q1872" s="17" t="s">
        <v>306</v>
      </c>
      <c r="R1872">
        <v>0</v>
      </c>
      <c r="S1872">
        <v>0</v>
      </c>
      <c r="T1872">
        <v>0</v>
      </c>
      <c r="U1872">
        <v>0</v>
      </c>
      <c r="V1872">
        <v>0</v>
      </c>
      <c r="W1872">
        <v>0</v>
      </c>
      <c r="X1872">
        <v>0</v>
      </c>
      <c r="Y1872">
        <v>0</v>
      </c>
      <c r="Z1872">
        <v>0</v>
      </c>
      <c r="AA1872">
        <v>0</v>
      </c>
      <c r="AB1872">
        <v>0</v>
      </c>
      <c r="AC1872">
        <v>2988</v>
      </c>
      <c r="AD1872">
        <v>2707</v>
      </c>
      <c r="AE1872">
        <v>2478</v>
      </c>
      <c r="AF1872">
        <v>0</v>
      </c>
      <c r="AG1872" s="19">
        <v>0</v>
      </c>
      <c r="AH1872">
        <v>0</v>
      </c>
      <c r="AI1872">
        <v>0</v>
      </c>
      <c r="AJ1872">
        <v>0</v>
      </c>
      <c r="AK1872">
        <v>0</v>
      </c>
      <c r="AL1872">
        <v>0</v>
      </c>
      <c r="AM1872">
        <v>0</v>
      </c>
      <c r="AN1872">
        <v>0</v>
      </c>
      <c r="AO1872">
        <v>0</v>
      </c>
      <c r="AP1872">
        <v>0</v>
      </c>
      <c r="AQ1872">
        <v>0</v>
      </c>
      <c r="AR1872">
        <v>0</v>
      </c>
      <c r="AS1872">
        <v>0</v>
      </c>
      <c r="AT1872">
        <v>0</v>
      </c>
      <c r="AU1872">
        <v>0</v>
      </c>
      <c r="AV1872">
        <v>0</v>
      </c>
      <c r="AW1872">
        <v>0</v>
      </c>
      <c r="AX1872">
        <v>0</v>
      </c>
      <c r="AY1872">
        <v>0</v>
      </c>
      <c r="AZ1872">
        <v>0</v>
      </c>
      <c r="BA1872">
        <v>0</v>
      </c>
      <c r="BB1872">
        <v>0</v>
      </c>
      <c r="BC1872">
        <v>0</v>
      </c>
      <c r="BD1872">
        <v>0</v>
      </c>
      <c r="BE1872">
        <v>0</v>
      </c>
      <c r="BF1872">
        <v>0</v>
      </c>
      <c r="BG1872">
        <v>0</v>
      </c>
      <c r="BH1872">
        <v>0</v>
      </c>
      <c r="BI1872">
        <v>0</v>
      </c>
      <c r="BJ1872">
        <v>0</v>
      </c>
      <c r="BK1872">
        <v>0</v>
      </c>
      <c r="BL1872">
        <v>0</v>
      </c>
      <c r="BM1872">
        <v>0</v>
      </c>
      <c r="BN1872">
        <v>0</v>
      </c>
      <c r="BO1872">
        <v>0</v>
      </c>
      <c r="BP1872">
        <v>0</v>
      </c>
      <c r="BQ1872">
        <v>0</v>
      </c>
      <c r="BR1872">
        <v>0</v>
      </c>
      <c r="BS1872">
        <v>0</v>
      </c>
      <c r="BT1872">
        <v>0</v>
      </c>
      <c r="BU1872">
        <v>0</v>
      </c>
      <c r="BV1872">
        <v>0</v>
      </c>
      <c r="BW1872">
        <v>0</v>
      </c>
      <c r="BX1872">
        <v>0</v>
      </c>
      <c r="BY1872">
        <v>0</v>
      </c>
      <c r="BZ1872">
        <v>0</v>
      </c>
      <c r="CA1872">
        <v>0</v>
      </c>
      <c r="CB1872">
        <v>0</v>
      </c>
      <c r="CC1872">
        <v>0</v>
      </c>
      <c r="CD1872">
        <v>0</v>
      </c>
      <c r="CE1872">
        <v>0</v>
      </c>
    </row>
    <row r="1873" spans="1:83" x14ac:dyDescent="0.35">
      <c r="A1873" s="9" t="str">
        <f t="shared" si="29"/>
        <v>4108.373.20</v>
      </c>
      <c r="B1873" s="52" t="e">
        <f>+IF(MATCH(A1873,List!H$10:H$145,0),"Targeted")</f>
        <v>#N/A</v>
      </c>
      <c r="C1873" s="65"/>
      <c r="D1873" s="151"/>
      <c r="E1873" s="16" t="s">
        <v>1119</v>
      </c>
      <c r="F1873" s="16" t="s">
        <v>1120</v>
      </c>
      <c r="G1873" s="16" t="s">
        <v>3090</v>
      </c>
      <c r="H1873" s="16" t="s">
        <v>3226</v>
      </c>
      <c r="I1873" s="16" t="s">
        <v>3227</v>
      </c>
      <c r="J1873" s="16" t="s">
        <v>3226</v>
      </c>
      <c r="K1873" s="17" t="s">
        <v>63</v>
      </c>
      <c r="L1873" s="18" t="s">
        <v>3101</v>
      </c>
      <c r="M1873" s="195" t="s">
        <v>3219</v>
      </c>
      <c r="N1873" s="16" t="s">
        <v>3220</v>
      </c>
      <c r="O1873" s="17" t="s">
        <v>304</v>
      </c>
      <c r="P1873" s="17" t="s">
        <v>305</v>
      </c>
      <c r="Q1873" s="17" t="s">
        <v>306</v>
      </c>
      <c r="R1873">
        <v>-505</v>
      </c>
      <c r="S1873">
        <v>-118</v>
      </c>
      <c r="T1873">
        <v>-323</v>
      </c>
      <c r="U1873">
        <v>134</v>
      </c>
      <c r="V1873">
        <v>-34</v>
      </c>
      <c r="W1873">
        <v>-157</v>
      </c>
      <c r="X1873">
        <v>5439</v>
      </c>
      <c r="Y1873">
        <v>-801</v>
      </c>
      <c r="Z1873">
        <v>281</v>
      </c>
      <c r="AA1873">
        <v>356</v>
      </c>
      <c r="AB1873">
        <v>-2070</v>
      </c>
      <c r="AC1873">
        <v>2702</v>
      </c>
      <c r="AD1873">
        <v>4670</v>
      </c>
      <c r="AE1873">
        <v>1237352</v>
      </c>
      <c r="AF1873">
        <v>288904</v>
      </c>
      <c r="AG1873" s="19">
        <v>-42951</v>
      </c>
      <c r="AH1873">
        <v>-1489844</v>
      </c>
      <c r="AI1873">
        <v>678</v>
      </c>
      <c r="AJ1873">
        <v>779</v>
      </c>
      <c r="AK1873">
        <v>-1018</v>
      </c>
      <c r="AL1873">
        <v>-3380</v>
      </c>
      <c r="AM1873">
        <v>3366</v>
      </c>
      <c r="AN1873">
        <v>-1020</v>
      </c>
      <c r="AO1873">
        <v>577</v>
      </c>
      <c r="AP1873">
        <v>30</v>
      </c>
      <c r="AQ1873">
        <v>11120</v>
      </c>
      <c r="AR1873">
        <v>-12265</v>
      </c>
      <c r="AS1873">
        <v>708</v>
      </c>
      <c r="AT1873">
        <v>-14117</v>
      </c>
      <c r="AU1873">
        <v>-89682</v>
      </c>
      <c r="AV1873">
        <v>-38821</v>
      </c>
      <c r="AW1873">
        <v>-17288</v>
      </c>
      <c r="AX1873">
        <v>11413</v>
      </c>
      <c r="AY1873">
        <v>10654</v>
      </c>
      <c r="AZ1873">
        <v>1000</v>
      </c>
      <c r="BA1873">
        <v>-19000</v>
      </c>
      <c r="BB1873">
        <v>-8000</v>
      </c>
      <c r="BC1873">
        <v>-3000</v>
      </c>
      <c r="BD1873">
        <v>-1000</v>
      </c>
      <c r="BE1873">
        <v>15000</v>
      </c>
      <c r="BF1873">
        <v>-8000</v>
      </c>
      <c r="BG1873">
        <v>-10000</v>
      </c>
      <c r="BH1873">
        <v>-23000</v>
      </c>
      <c r="BI1873">
        <v>-14000</v>
      </c>
      <c r="BJ1873">
        <v>-39000</v>
      </c>
      <c r="BK1873">
        <v>-44000</v>
      </c>
      <c r="BL1873">
        <v>-27000</v>
      </c>
      <c r="BM1873">
        <v>-31000</v>
      </c>
      <c r="BN1873">
        <v>-15000</v>
      </c>
      <c r="BO1873">
        <v>3000</v>
      </c>
      <c r="BP1873">
        <v>64000</v>
      </c>
      <c r="BQ1873">
        <v>0</v>
      </c>
      <c r="BR1873">
        <v>0</v>
      </c>
      <c r="BS1873">
        <v>0</v>
      </c>
      <c r="BT1873">
        <v>0</v>
      </c>
      <c r="BU1873">
        <v>0</v>
      </c>
      <c r="BV1873">
        <v>0</v>
      </c>
      <c r="BW1873">
        <v>0</v>
      </c>
      <c r="BX1873" s="10">
        <v>0</v>
      </c>
      <c r="BY1873">
        <v>0</v>
      </c>
      <c r="BZ1873">
        <v>0</v>
      </c>
      <c r="CA1873">
        <v>0</v>
      </c>
      <c r="CB1873">
        <v>0</v>
      </c>
      <c r="CC1873">
        <v>0</v>
      </c>
      <c r="CD1873">
        <v>0</v>
      </c>
      <c r="CE1873">
        <v>0</v>
      </c>
    </row>
    <row r="1874" spans="1:83" x14ac:dyDescent="0.35">
      <c r="A1874" s="9" t="str">
        <f t="shared" si="29"/>
        <v>4037.373.82</v>
      </c>
      <c r="B1874" s="52" t="e">
        <f>+IF(MATCH(A1874,List!H$10:H$145,0),"Targeted")</f>
        <v>#N/A</v>
      </c>
      <c r="C1874" s="65"/>
      <c r="D1874" s="151"/>
      <c r="E1874" s="16" t="s">
        <v>3228</v>
      </c>
      <c r="F1874" s="16" t="s">
        <v>3229</v>
      </c>
      <c r="G1874" s="16" t="s">
        <v>298</v>
      </c>
      <c r="H1874" s="16" t="s">
        <v>3230</v>
      </c>
      <c r="I1874" s="16" t="s">
        <v>3231</v>
      </c>
      <c r="J1874" s="16" t="s">
        <v>3232</v>
      </c>
      <c r="K1874" s="17" t="s">
        <v>3233</v>
      </c>
      <c r="L1874" s="18" t="s">
        <v>3101</v>
      </c>
      <c r="M1874" s="195" t="s">
        <v>3219</v>
      </c>
      <c r="N1874" s="16" t="s">
        <v>3220</v>
      </c>
      <c r="O1874" s="17" t="s">
        <v>304</v>
      </c>
      <c r="P1874" s="17" t="s">
        <v>305</v>
      </c>
      <c r="Q1874" s="17" t="s">
        <v>306</v>
      </c>
      <c r="R1874">
        <v>-236283</v>
      </c>
      <c r="S1874">
        <v>-263543</v>
      </c>
      <c r="T1874">
        <v>-248097</v>
      </c>
      <c r="U1874">
        <v>-204698</v>
      </c>
      <c r="V1874">
        <v>-255423</v>
      </c>
      <c r="W1874">
        <v>-157317</v>
      </c>
      <c r="X1874">
        <v>-265190</v>
      </c>
      <c r="Y1874">
        <v>-288255</v>
      </c>
      <c r="Z1874">
        <v>-167477</v>
      </c>
      <c r="AA1874">
        <v>-190942</v>
      </c>
      <c r="AB1874">
        <v>-148826</v>
      </c>
      <c r="AC1874">
        <v>-255119</v>
      </c>
      <c r="AD1874">
        <v>-377075</v>
      </c>
      <c r="AE1874">
        <v>-315630</v>
      </c>
      <c r="AF1874">
        <v>-367757</v>
      </c>
      <c r="AG1874" s="19">
        <v>-135216</v>
      </c>
      <c r="AH1874">
        <v>-423511</v>
      </c>
      <c r="AI1874">
        <v>-403723</v>
      </c>
      <c r="AJ1874">
        <v>-489136</v>
      </c>
      <c r="AK1874">
        <v>553064</v>
      </c>
      <c r="AL1874">
        <v>373311</v>
      </c>
      <c r="AM1874">
        <v>-591223</v>
      </c>
      <c r="AN1874">
        <v>-451896</v>
      </c>
      <c r="AO1874">
        <v>-561551</v>
      </c>
      <c r="AP1874">
        <v>614490</v>
      </c>
      <c r="AQ1874">
        <v>1060449</v>
      </c>
      <c r="AR1874">
        <v>4767007</v>
      </c>
      <c r="AS1874">
        <v>8084074</v>
      </c>
      <c r="AT1874">
        <v>10395348</v>
      </c>
      <c r="AU1874">
        <v>0</v>
      </c>
      <c r="AV1874">
        <v>0</v>
      </c>
      <c r="AW1874">
        <v>0</v>
      </c>
      <c r="AX1874">
        <v>0</v>
      </c>
      <c r="AY1874">
        <v>0</v>
      </c>
      <c r="AZ1874">
        <v>0</v>
      </c>
      <c r="BA1874">
        <v>0</v>
      </c>
      <c r="BB1874">
        <v>0</v>
      </c>
      <c r="BC1874">
        <v>0</v>
      </c>
      <c r="BD1874">
        <v>0</v>
      </c>
      <c r="BE1874">
        <v>0</v>
      </c>
      <c r="BF1874">
        <v>0</v>
      </c>
      <c r="BG1874">
        <v>0</v>
      </c>
      <c r="BH1874">
        <v>0</v>
      </c>
      <c r="BI1874">
        <v>0</v>
      </c>
      <c r="BJ1874">
        <v>0</v>
      </c>
      <c r="BK1874">
        <v>0</v>
      </c>
      <c r="BL1874">
        <v>0</v>
      </c>
      <c r="BM1874">
        <v>0</v>
      </c>
      <c r="BN1874">
        <v>0</v>
      </c>
      <c r="BO1874">
        <v>0</v>
      </c>
      <c r="BP1874">
        <v>0</v>
      </c>
      <c r="BQ1874">
        <v>0</v>
      </c>
      <c r="BR1874">
        <v>0</v>
      </c>
      <c r="BS1874">
        <v>0</v>
      </c>
      <c r="BT1874">
        <v>0</v>
      </c>
      <c r="BU1874">
        <v>0</v>
      </c>
      <c r="BV1874">
        <v>0</v>
      </c>
      <c r="BW1874">
        <v>0</v>
      </c>
      <c r="BX1874" s="10">
        <v>0</v>
      </c>
      <c r="BY1874">
        <v>0</v>
      </c>
      <c r="BZ1874">
        <v>0</v>
      </c>
      <c r="CA1874">
        <v>0</v>
      </c>
      <c r="CB1874">
        <v>0</v>
      </c>
      <c r="CC1874">
        <v>0</v>
      </c>
      <c r="CD1874">
        <v>0</v>
      </c>
      <c r="CE1874">
        <v>0</v>
      </c>
    </row>
    <row r="1875" spans="1:83" x14ac:dyDescent="0.35">
      <c r="A1875" s="9" t="str">
        <f t="shared" si="29"/>
        <v>4038.373.82</v>
      </c>
      <c r="B1875" s="52" t="e">
        <f>+IF(MATCH(A1875,List!H$10:H$145,0),"Targeted")</f>
        <v>#N/A</v>
      </c>
      <c r="C1875" s="65"/>
      <c r="D1875" s="151"/>
      <c r="E1875" s="16" t="s">
        <v>3228</v>
      </c>
      <c r="F1875" s="16" t="s">
        <v>3229</v>
      </c>
      <c r="G1875" s="16" t="s">
        <v>298</v>
      </c>
      <c r="H1875" s="16" t="s">
        <v>3230</v>
      </c>
      <c r="I1875" s="16" t="s">
        <v>3234</v>
      </c>
      <c r="J1875" s="16" t="s">
        <v>3235</v>
      </c>
      <c r="K1875" s="17" t="s">
        <v>3233</v>
      </c>
      <c r="L1875" s="18" t="s">
        <v>3101</v>
      </c>
      <c r="M1875" s="195" t="s">
        <v>3219</v>
      </c>
      <c r="N1875" s="16" t="s">
        <v>3220</v>
      </c>
      <c r="O1875" s="17" t="s">
        <v>304</v>
      </c>
      <c r="P1875" s="17" t="s">
        <v>305</v>
      </c>
      <c r="Q1875" s="17" t="s">
        <v>306</v>
      </c>
      <c r="R1875">
        <v>0</v>
      </c>
      <c r="S1875">
        <v>0</v>
      </c>
      <c r="T1875">
        <v>0</v>
      </c>
      <c r="U1875">
        <v>0</v>
      </c>
      <c r="V1875">
        <v>0</v>
      </c>
      <c r="W1875">
        <v>0</v>
      </c>
      <c r="X1875">
        <v>0</v>
      </c>
      <c r="Y1875">
        <v>0</v>
      </c>
      <c r="Z1875">
        <v>0</v>
      </c>
      <c r="AA1875">
        <v>0</v>
      </c>
      <c r="AB1875">
        <v>0</v>
      </c>
      <c r="AC1875">
        <v>0</v>
      </c>
      <c r="AD1875">
        <v>0</v>
      </c>
      <c r="AE1875">
        <v>0</v>
      </c>
      <c r="AF1875">
        <v>0</v>
      </c>
      <c r="AG1875" s="19">
        <v>0</v>
      </c>
      <c r="AH1875">
        <v>0</v>
      </c>
      <c r="AI1875">
        <v>0</v>
      </c>
      <c r="AJ1875">
        <v>0</v>
      </c>
      <c r="AK1875">
        <v>0</v>
      </c>
      <c r="AL1875">
        <v>0</v>
      </c>
      <c r="AM1875">
        <v>0</v>
      </c>
      <c r="AN1875">
        <v>0</v>
      </c>
      <c r="AO1875">
        <v>0</v>
      </c>
      <c r="AP1875">
        <v>0</v>
      </c>
      <c r="AQ1875">
        <v>0</v>
      </c>
      <c r="AR1875">
        <v>0</v>
      </c>
      <c r="AS1875">
        <v>-2343</v>
      </c>
      <c r="AT1875">
        <v>0</v>
      </c>
      <c r="AU1875">
        <v>0</v>
      </c>
      <c r="AV1875">
        <v>0</v>
      </c>
      <c r="AW1875">
        <v>0</v>
      </c>
      <c r="AX1875">
        <v>0</v>
      </c>
      <c r="AY1875">
        <v>0</v>
      </c>
      <c r="AZ1875">
        <v>0</v>
      </c>
      <c r="BA1875">
        <v>0</v>
      </c>
      <c r="BB1875">
        <v>0</v>
      </c>
      <c r="BC1875">
        <v>0</v>
      </c>
      <c r="BD1875">
        <v>0</v>
      </c>
      <c r="BE1875">
        <v>0</v>
      </c>
      <c r="BF1875">
        <v>0</v>
      </c>
      <c r="BG1875">
        <v>0</v>
      </c>
      <c r="BH1875">
        <v>0</v>
      </c>
      <c r="BI1875">
        <v>0</v>
      </c>
      <c r="BJ1875">
        <v>0</v>
      </c>
      <c r="BK1875">
        <v>0</v>
      </c>
      <c r="BL1875">
        <v>0</v>
      </c>
      <c r="BM1875">
        <v>0</v>
      </c>
      <c r="BN1875">
        <v>0</v>
      </c>
      <c r="BO1875">
        <v>0</v>
      </c>
      <c r="BP1875">
        <v>0</v>
      </c>
      <c r="BQ1875">
        <v>0</v>
      </c>
      <c r="BR1875">
        <v>0</v>
      </c>
      <c r="BS1875">
        <v>0</v>
      </c>
      <c r="BT1875">
        <v>0</v>
      </c>
      <c r="BU1875">
        <v>0</v>
      </c>
      <c r="BV1875">
        <v>0</v>
      </c>
      <c r="BW1875">
        <v>0</v>
      </c>
      <c r="BX1875" s="10">
        <v>0</v>
      </c>
      <c r="BY1875">
        <v>0</v>
      </c>
      <c r="BZ1875">
        <v>0</v>
      </c>
      <c r="CA1875">
        <v>0</v>
      </c>
      <c r="CB1875">
        <v>0</v>
      </c>
      <c r="CC1875">
        <v>0</v>
      </c>
      <c r="CD1875">
        <v>0</v>
      </c>
      <c r="CE1875">
        <v>0</v>
      </c>
    </row>
    <row r="1876" spans="1:83" x14ac:dyDescent="0.35">
      <c r="A1876" s="9" t="str">
        <f t="shared" si="29"/>
        <v>8419.373.51</v>
      </c>
      <c r="B1876" s="52" t="e">
        <f>+IF(MATCH(A1876,List!H$10:H$145,0),"Targeted")</f>
        <v>#N/A</v>
      </c>
      <c r="C1876" s="65"/>
      <c r="D1876" s="151"/>
      <c r="E1876" s="16" t="s">
        <v>3228</v>
      </c>
      <c r="F1876" s="16" t="s">
        <v>3229</v>
      </c>
      <c r="G1876" s="16" t="s">
        <v>298</v>
      </c>
      <c r="H1876" s="16" t="s">
        <v>3230</v>
      </c>
      <c r="I1876" s="16" t="s">
        <v>3236</v>
      </c>
      <c r="J1876" s="16" t="s">
        <v>3229</v>
      </c>
      <c r="K1876" s="17" t="s">
        <v>66</v>
      </c>
      <c r="L1876" s="18" t="s">
        <v>3101</v>
      </c>
      <c r="M1876" s="195" t="s">
        <v>3219</v>
      </c>
      <c r="N1876" s="16" t="s">
        <v>3220</v>
      </c>
      <c r="O1876" s="17" t="s">
        <v>304</v>
      </c>
      <c r="P1876" s="17" t="s">
        <v>305</v>
      </c>
      <c r="Q1876" s="17" t="s">
        <v>306</v>
      </c>
      <c r="R1876">
        <v>-154702</v>
      </c>
      <c r="S1876">
        <v>-158931</v>
      </c>
      <c r="T1876">
        <v>-185646</v>
      </c>
      <c r="U1876">
        <v>-181106</v>
      </c>
      <c r="V1876">
        <v>-226623</v>
      </c>
      <c r="W1876">
        <v>-239525</v>
      </c>
      <c r="X1876">
        <v>-259659</v>
      </c>
      <c r="Y1876">
        <v>-312519</v>
      </c>
      <c r="Z1876">
        <v>-328390</v>
      </c>
      <c r="AA1876">
        <v>-184020</v>
      </c>
      <c r="AB1876">
        <v>-432780</v>
      </c>
      <c r="AC1876">
        <v>-538177</v>
      </c>
      <c r="AD1876">
        <v>-223733</v>
      </c>
      <c r="AE1876">
        <v>-407682</v>
      </c>
      <c r="AF1876">
        <v>-478330</v>
      </c>
      <c r="AG1876" s="19">
        <v>133280</v>
      </c>
      <c r="AH1876">
        <v>-851645</v>
      </c>
      <c r="AI1876">
        <v>-566611</v>
      </c>
      <c r="AJ1876">
        <v>-1218370</v>
      </c>
      <c r="AK1876">
        <v>-922130</v>
      </c>
      <c r="AL1876">
        <v>-1725994</v>
      </c>
      <c r="AM1876">
        <v>-1440095</v>
      </c>
      <c r="AN1876">
        <v>-613186</v>
      </c>
      <c r="AO1876">
        <v>-247674</v>
      </c>
      <c r="AP1876">
        <v>-1942067</v>
      </c>
      <c r="AQ1876">
        <v>704588</v>
      </c>
      <c r="AR1876">
        <v>-1437849</v>
      </c>
      <c r="AS1876">
        <v>2145614</v>
      </c>
      <c r="AT1876">
        <v>855723</v>
      </c>
      <c r="AU1876">
        <v>0</v>
      </c>
      <c r="AV1876">
        <v>0</v>
      </c>
      <c r="AW1876">
        <v>0</v>
      </c>
      <c r="AX1876">
        <v>0</v>
      </c>
      <c r="AY1876">
        <v>0</v>
      </c>
      <c r="AZ1876">
        <v>0</v>
      </c>
      <c r="BA1876">
        <v>0</v>
      </c>
      <c r="BB1876">
        <v>0</v>
      </c>
      <c r="BC1876">
        <v>0</v>
      </c>
      <c r="BD1876">
        <v>0</v>
      </c>
      <c r="BE1876">
        <v>0</v>
      </c>
      <c r="BF1876">
        <v>0</v>
      </c>
      <c r="BG1876">
        <v>0</v>
      </c>
      <c r="BH1876">
        <v>0</v>
      </c>
      <c r="BI1876">
        <v>0</v>
      </c>
      <c r="BJ1876">
        <v>0</v>
      </c>
      <c r="BK1876">
        <v>0</v>
      </c>
      <c r="BL1876">
        <v>0</v>
      </c>
      <c r="BM1876">
        <v>0</v>
      </c>
      <c r="BN1876">
        <v>0</v>
      </c>
      <c r="BO1876">
        <v>0</v>
      </c>
      <c r="BP1876">
        <v>0</v>
      </c>
      <c r="BQ1876">
        <v>0</v>
      </c>
      <c r="BR1876">
        <v>0</v>
      </c>
      <c r="BS1876">
        <v>0</v>
      </c>
      <c r="BT1876">
        <v>0</v>
      </c>
      <c r="BU1876">
        <v>0</v>
      </c>
      <c r="BV1876">
        <v>0</v>
      </c>
      <c r="BW1876">
        <v>0</v>
      </c>
      <c r="BX1876" s="10">
        <v>0</v>
      </c>
      <c r="BY1876">
        <v>0</v>
      </c>
      <c r="BZ1876">
        <v>0</v>
      </c>
      <c r="CA1876">
        <v>0</v>
      </c>
      <c r="CB1876">
        <v>0</v>
      </c>
      <c r="CC1876">
        <v>0</v>
      </c>
      <c r="CD1876">
        <v>0</v>
      </c>
      <c r="CE1876">
        <v>0</v>
      </c>
    </row>
    <row r="1877" spans="1:83" x14ac:dyDescent="0.35">
      <c r="A1877" s="9" t="str">
        <f t="shared" si="29"/>
        <v>4064.373.51</v>
      </c>
      <c r="B1877" s="52" t="e">
        <f>+IF(MATCH(A1877,List!H$10:H$145,0),"Targeted")</f>
        <v>#N/A</v>
      </c>
      <c r="C1877" s="65"/>
      <c r="D1877" s="151" t="s">
        <v>7700</v>
      </c>
      <c r="E1877" s="16" t="s">
        <v>3228</v>
      </c>
      <c r="F1877" s="16" t="s">
        <v>3229</v>
      </c>
      <c r="G1877" s="16" t="s">
        <v>519</v>
      </c>
      <c r="H1877" s="16" t="s">
        <v>3237</v>
      </c>
      <c r="I1877" s="16" t="s">
        <v>3238</v>
      </c>
      <c r="J1877" s="16" t="s">
        <v>3239</v>
      </c>
      <c r="K1877" s="17" t="s">
        <v>66</v>
      </c>
      <c r="L1877" s="18" t="s">
        <v>3101</v>
      </c>
      <c r="M1877" s="195" t="s">
        <v>3219</v>
      </c>
      <c r="N1877" s="16" t="s">
        <v>3220</v>
      </c>
      <c r="O1877" s="17" t="s">
        <v>346</v>
      </c>
      <c r="P1877" s="17" t="s">
        <v>305</v>
      </c>
      <c r="Q1877" s="17" t="s">
        <v>306</v>
      </c>
      <c r="R1877">
        <v>0</v>
      </c>
      <c r="S1877">
        <v>0</v>
      </c>
      <c r="T1877">
        <v>0</v>
      </c>
      <c r="U1877">
        <v>0</v>
      </c>
      <c r="V1877">
        <v>0</v>
      </c>
      <c r="W1877">
        <v>0</v>
      </c>
      <c r="X1877">
        <v>0</v>
      </c>
      <c r="Y1877">
        <v>0</v>
      </c>
      <c r="Z1877">
        <v>0</v>
      </c>
      <c r="AA1877">
        <v>0</v>
      </c>
      <c r="AB1877">
        <v>0</v>
      </c>
      <c r="AC1877">
        <v>0</v>
      </c>
      <c r="AD1877">
        <v>0</v>
      </c>
      <c r="AE1877">
        <v>0</v>
      </c>
      <c r="AF1877">
        <v>0</v>
      </c>
      <c r="AG1877" s="19">
        <v>0</v>
      </c>
      <c r="AH1877">
        <v>0</v>
      </c>
      <c r="AI1877">
        <v>0</v>
      </c>
      <c r="AJ1877">
        <v>0</v>
      </c>
      <c r="AK1877">
        <v>0</v>
      </c>
      <c r="AL1877">
        <v>0</v>
      </c>
      <c r="AM1877">
        <v>0</v>
      </c>
      <c r="AN1877">
        <v>0</v>
      </c>
      <c r="AO1877">
        <v>0</v>
      </c>
      <c r="AP1877">
        <v>0</v>
      </c>
      <c r="AQ1877">
        <v>0</v>
      </c>
      <c r="AR1877">
        <v>0</v>
      </c>
      <c r="AS1877">
        <v>0</v>
      </c>
      <c r="AT1877">
        <v>0</v>
      </c>
      <c r="AU1877">
        <v>0</v>
      </c>
      <c r="AV1877">
        <v>0</v>
      </c>
      <c r="AW1877">
        <v>0</v>
      </c>
      <c r="AX1877">
        <v>0</v>
      </c>
      <c r="AY1877">
        <v>0</v>
      </c>
      <c r="AZ1877">
        <v>0</v>
      </c>
      <c r="BA1877">
        <v>0</v>
      </c>
      <c r="BB1877">
        <v>0</v>
      </c>
      <c r="BC1877">
        <v>0</v>
      </c>
      <c r="BD1877">
        <v>0</v>
      </c>
      <c r="BE1877">
        <v>0</v>
      </c>
      <c r="BF1877">
        <v>0</v>
      </c>
      <c r="BG1877">
        <v>0</v>
      </c>
      <c r="BH1877">
        <v>0</v>
      </c>
      <c r="BI1877">
        <v>-23000</v>
      </c>
      <c r="BJ1877">
        <v>-23000</v>
      </c>
      <c r="BK1877">
        <v>0</v>
      </c>
      <c r="BL1877">
        <v>0</v>
      </c>
      <c r="BM1877">
        <v>0</v>
      </c>
      <c r="BN1877">
        <v>0</v>
      </c>
      <c r="BO1877">
        <v>0</v>
      </c>
      <c r="BP1877">
        <v>0</v>
      </c>
      <c r="BQ1877">
        <v>0</v>
      </c>
      <c r="BR1877">
        <v>0</v>
      </c>
      <c r="BS1877">
        <v>0</v>
      </c>
      <c r="BT1877">
        <v>0</v>
      </c>
      <c r="BU1877">
        <v>0</v>
      </c>
      <c r="BV1877">
        <v>0</v>
      </c>
      <c r="BW1877">
        <v>0</v>
      </c>
      <c r="BX1877">
        <v>0</v>
      </c>
      <c r="BY1877">
        <v>0</v>
      </c>
      <c r="BZ1877">
        <v>0</v>
      </c>
      <c r="CA1877">
        <v>0</v>
      </c>
      <c r="CB1877">
        <v>0</v>
      </c>
      <c r="CC1877">
        <v>0</v>
      </c>
      <c r="CD1877">
        <v>0</v>
      </c>
      <c r="CE1877">
        <v>0</v>
      </c>
    </row>
    <row r="1878" spans="1:83" x14ac:dyDescent="0.35">
      <c r="A1878" s="9" t="str">
        <f t="shared" si="29"/>
        <v>4064.373.51</v>
      </c>
      <c r="B1878" s="52" t="e">
        <f>+IF(MATCH(A1878,List!H$10:H$145,0),"Targeted")</f>
        <v>#N/A</v>
      </c>
      <c r="C1878" s="65"/>
      <c r="D1878" s="151"/>
      <c r="E1878" s="16" t="s">
        <v>3228</v>
      </c>
      <c r="F1878" s="16" t="s">
        <v>3229</v>
      </c>
      <c r="G1878" s="16" t="s">
        <v>519</v>
      </c>
      <c r="H1878" s="16" t="s">
        <v>3237</v>
      </c>
      <c r="I1878" s="16" t="s">
        <v>3238</v>
      </c>
      <c r="J1878" s="20" t="s">
        <v>3239</v>
      </c>
      <c r="K1878" s="295" t="s">
        <v>66</v>
      </c>
      <c r="L1878" s="296" t="s">
        <v>3101</v>
      </c>
      <c r="M1878" s="297" t="s">
        <v>3219</v>
      </c>
      <c r="N1878" s="20" t="s">
        <v>3220</v>
      </c>
      <c r="O1878" s="295" t="s">
        <v>304</v>
      </c>
      <c r="P1878" s="295" t="s">
        <v>305</v>
      </c>
      <c r="Q1878" s="295" t="s">
        <v>306</v>
      </c>
      <c r="R1878" s="21">
        <v>0</v>
      </c>
      <c r="S1878" s="21">
        <v>0</v>
      </c>
      <c r="T1878" s="21">
        <v>0</v>
      </c>
      <c r="U1878" s="21">
        <v>0</v>
      </c>
      <c r="V1878" s="21">
        <v>0</v>
      </c>
      <c r="W1878" s="21">
        <v>0</v>
      </c>
      <c r="X1878" s="21">
        <v>0</v>
      </c>
      <c r="Y1878" s="21">
        <v>0</v>
      </c>
      <c r="Z1878" s="21">
        <v>0</v>
      </c>
      <c r="AA1878" s="21">
        <v>0</v>
      </c>
      <c r="AB1878" s="21">
        <v>0</v>
      </c>
      <c r="AC1878" s="21">
        <v>0</v>
      </c>
      <c r="AD1878" s="21">
        <v>0</v>
      </c>
      <c r="AE1878" s="21">
        <v>0</v>
      </c>
      <c r="AF1878" s="21">
        <v>0</v>
      </c>
      <c r="AG1878" s="21">
        <v>0</v>
      </c>
      <c r="AH1878" s="21">
        <v>0</v>
      </c>
      <c r="AI1878" s="21">
        <v>0</v>
      </c>
      <c r="AJ1878" s="21">
        <v>0</v>
      </c>
      <c r="AK1878" s="21">
        <v>0</v>
      </c>
      <c r="AL1878" s="21">
        <v>0</v>
      </c>
      <c r="AM1878" s="21">
        <v>0</v>
      </c>
      <c r="AN1878" s="21">
        <v>0</v>
      </c>
      <c r="AO1878" s="21">
        <v>0</v>
      </c>
      <c r="AP1878" s="21">
        <v>0</v>
      </c>
      <c r="AQ1878" s="21">
        <v>0</v>
      </c>
      <c r="AR1878" s="21">
        <v>0</v>
      </c>
      <c r="AS1878" s="21">
        <v>0</v>
      </c>
      <c r="AT1878" s="21">
        <v>1991129</v>
      </c>
      <c r="AU1878" s="21">
        <v>6428553</v>
      </c>
      <c r="AV1878" s="21">
        <v>7270612</v>
      </c>
      <c r="AW1878" s="21">
        <v>3665654</v>
      </c>
      <c r="AX1878" s="21">
        <v>-9834057</v>
      </c>
      <c r="AY1878" s="21">
        <v>-9497854</v>
      </c>
      <c r="AZ1878" s="21">
        <v>-6916000</v>
      </c>
      <c r="BA1878" s="21">
        <v>-1089000</v>
      </c>
      <c r="BB1878" s="21">
        <v>-4025000</v>
      </c>
      <c r="BC1878" s="21">
        <v>-1220000</v>
      </c>
      <c r="BD1878" s="21">
        <v>-1035000</v>
      </c>
      <c r="BE1878" s="21">
        <v>-911000</v>
      </c>
      <c r="BF1878" s="21">
        <v>-1477000</v>
      </c>
      <c r="BG1878" s="21">
        <v>106000</v>
      </c>
      <c r="BH1878" s="21">
        <v>-572000</v>
      </c>
      <c r="BI1878" s="21">
        <v>-983000</v>
      </c>
      <c r="BJ1878" s="21">
        <v>-627000</v>
      </c>
      <c r="BK1878" s="21">
        <v>0</v>
      </c>
      <c r="BL1878" s="21">
        <v>0</v>
      </c>
      <c r="BM1878" s="21">
        <v>0</v>
      </c>
      <c r="BN1878" s="21">
        <v>0</v>
      </c>
      <c r="BO1878" s="21">
        <v>0</v>
      </c>
      <c r="BP1878" s="21">
        <v>0</v>
      </c>
      <c r="BQ1878" s="21">
        <v>0</v>
      </c>
      <c r="BR1878" s="21">
        <v>0</v>
      </c>
      <c r="BS1878" s="21">
        <v>0</v>
      </c>
      <c r="BT1878" s="21">
        <v>0</v>
      </c>
      <c r="BU1878" s="21">
        <v>0</v>
      </c>
      <c r="BV1878" s="21">
        <v>0</v>
      </c>
      <c r="BW1878" s="21">
        <v>0</v>
      </c>
      <c r="BX1878" s="130">
        <v>0</v>
      </c>
      <c r="BY1878">
        <v>0</v>
      </c>
      <c r="BZ1878">
        <v>0</v>
      </c>
      <c r="CA1878">
        <v>0</v>
      </c>
      <c r="CB1878">
        <v>0</v>
      </c>
      <c r="CC1878">
        <v>0</v>
      </c>
      <c r="CD1878">
        <v>0</v>
      </c>
      <c r="CE1878">
        <v>0</v>
      </c>
    </row>
    <row r="1879" spans="1:83" x14ac:dyDescent="0.35">
      <c r="A1879" s="9" t="str">
        <f t="shared" si="29"/>
        <v>4066.373.51</v>
      </c>
      <c r="B1879" s="52" t="e">
        <f>+IF(MATCH(A1879,List!H$10:H$145,0),"Targeted")</f>
        <v>#N/A</v>
      </c>
      <c r="C1879" s="65"/>
      <c r="D1879" s="151" t="s">
        <v>7700</v>
      </c>
      <c r="E1879" s="16" t="s">
        <v>3228</v>
      </c>
      <c r="F1879" s="16" t="s">
        <v>3229</v>
      </c>
      <c r="G1879" s="16" t="s">
        <v>63</v>
      </c>
      <c r="H1879" s="16" t="s">
        <v>3240</v>
      </c>
      <c r="I1879" s="16" t="s">
        <v>3241</v>
      </c>
      <c r="J1879" s="16" t="s">
        <v>3242</v>
      </c>
      <c r="K1879" s="17" t="s">
        <v>66</v>
      </c>
      <c r="L1879" s="18" t="s">
        <v>3101</v>
      </c>
      <c r="M1879" s="195" t="s">
        <v>3219</v>
      </c>
      <c r="N1879" s="16" t="s">
        <v>3220</v>
      </c>
      <c r="O1879" s="17" t="s">
        <v>346</v>
      </c>
      <c r="P1879" s="17" t="s">
        <v>305</v>
      </c>
      <c r="Q1879" s="17" t="s">
        <v>306</v>
      </c>
      <c r="R1879">
        <v>0</v>
      </c>
      <c r="S1879">
        <v>0</v>
      </c>
      <c r="T1879">
        <v>0</v>
      </c>
      <c r="U1879">
        <v>0</v>
      </c>
      <c r="V1879">
        <v>0</v>
      </c>
      <c r="W1879">
        <v>0</v>
      </c>
      <c r="X1879">
        <v>0</v>
      </c>
      <c r="Y1879">
        <v>0</v>
      </c>
      <c r="Z1879">
        <v>0</v>
      </c>
      <c r="AA1879">
        <v>0</v>
      </c>
      <c r="AB1879">
        <v>0</v>
      </c>
      <c r="AC1879">
        <v>0</v>
      </c>
      <c r="AD1879">
        <v>0</v>
      </c>
      <c r="AE1879">
        <v>0</v>
      </c>
      <c r="AF1879">
        <v>0</v>
      </c>
      <c r="AG1879" s="19">
        <v>0</v>
      </c>
      <c r="AH1879">
        <v>0</v>
      </c>
      <c r="AI1879">
        <v>0</v>
      </c>
      <c r="AJ1879">
        <v>0</v>
      </c>
      <c r="AK1879">
        <v>0</v>
      </c>
      <c r="AL1879">
        <v>0</v>
      </c>
      <c r="AM1879">
        <v>0</v>
      </c>
      <c r="AN1879">
        <v>0</v>
      </c>
      <c r="AO1879">
        <v>0</v>
      </c>
      <c r="AP1879">
        <v>0</v>
      </c>
      <c r="AQ1879">
        <v>0</v>
      </c>
      <c r="AR1879">
        <v>0</v>
      </c>
      <c r="AS1879">
        <v>0</v>
      </c>
      <c r="AT1879">
        <v>0</v>
      </c>
      <c r="AU1879">
        <v>0</v>
      </c>
      <c r="AV1879">
        <v>0</v>
      </c>
      <c r="AW1879">
        <v>0</v>
      </c>
      <c r="AX1879">
        <v>0</v>
      </c>
      <c r="AY1879">
        <v>0</v>
      </c>
      <c r="AZ1879">
        <v>0</v>
      </c>
      <c r="BA1879">
        <v>0</v>
      </c>
      <c r="BB1879">
        <v>0</v>
      </c>
      <c r="BC1879">
        <v>0</v>
      </c>
      <c r="BD1879">
        <v>0</v>
      </c>
      <c r="BE1879">
        <v>0</v>
      </c>
      <c r="BF1879">
        <v>0</v>
      </c>
      <c r="BG1879">
        <v>0</v>
      </c>
      <c r="BH1879">
        <v>0</v>
      </c>
      <c r="BI1879">
        <v>0</v>
      </c>
      <c r="BJ1879">
        <v>-4000</v>
      </c>
      <c r="BK1879">
        <v>0</v>
      </c>
      <c r="BL1879">
        <v>0</v>
      </c>
      <c r="BM1879">
        <v>0</v>
      </c>
      <c r="BN1879">
        <v>0</v>
      </c>
      <c r="BO1879">
        <v>0</v>
      </c>
      <c r="BP1879">
        <v>0</v>
      </c>
      <c r="BQ1879">
        <v>0</v>
      </c>
      <c r="BR1879">
        <v>0</v>
      </c>
      <c r="BS1879">
        <v>0</v>
      </c>
      <c r="BT1879">
        <v>0</v>
      </c>
      <c r="BU1879">
        <v>0</v>
      </c>
      <c r="BV1879">
        <v>0</v>
      </c>
      <c r="BW1879">
        <v>0</v>
      </c>
      <c r="BX1879">
        <v>0</v>
      </c>
      <c r="BY1879">
        <v>0</v>
      </c>
      <c r="BZ1879">
        <v>0</v>
      </c>
      <c r="CA1879">
        <v>0</v>
      </c>
      <c r="CB1879">
        <v>0</v>
      </c>
      <c r="CC1879">
        <v>0</v>
      </c>
      <c r="CD1879">
        <v>0</v>
      </c>
      <c r="CE1879">
        <v>0</v>
      </c>
    </row>
    <row r="1880" spans="1:83" x14ac:dyDescent="0.35">
      <c r="A1880" s="9" t="str">
        <f t="shared" si="29"/>
        <v>4066.373.51</v>
      </c>
      <c r="B1880" s="52" t="e">
        <f>+IF(MATCH(A1880,List!H$10:H$145,0),"Targeted")</f>
        <v>#N/A</v>
      </c>
      <c r="C1880" s="65"/>
      <c r="D1880" s="151"/>
      <c r="E1880" s="16" t="s">
        <v>3228</v>
      </c>
      <c r="F1880" s="16" t="s">
        <v>3229</v>
      </c>
      <c r="G1880" s="16" t="s">
        <v>63</v>
      </c>
      <c r="H1880" s="16" t="s">
        <v>3240</v>
      </c>
      <c r="I1880" s="16" t="s">
        <v>3241</v>
      </c>
      <c r="J1880" s="16" t="s">
        <v>3242</v>
      </c>
      <c r="K1880" s="17" t="s">
        <v>66</v>
      </c>
      <c r="L1880" s="18" t="s">
        <v>3101</v>
      </c>
      <c r="M1880" s="195" t="s">
        <v>3219</v>
      </c>
      <c r="N1880" s="16" t="s">
        <v>3220</v>
      </c>
      <c r="O1880" s="17" t="s">
        <v>304</v>
      </c>
      <c r="P1880" s="17" t="s">
        <v>305</v>
      </c>
      <c r="Q1880" s="17" t="s">
        <v>306</v>
      </c>
      <c r="R1880">
        <v>0</v>
      </c>
      <c r="S1880">
        <v>0</v>
      </c>
      <c r="T1880">
        <v>0</v>
      </c>
      <c r="U1880">
        <v>0</v>
      </c>
      <c r="V1880">
        <v>0</v>
      </c>
      <c r="W1880">
        <v>0</v>
      </c>
      <c r="X1880">
        <v>0</v>
      </c>
      <c r="Y1880">
        <v>0</v>
      </c>
      <c r="Z1880">
        <v>0</v>
      </c>
      <c r="AA1880">
        <v>0</v>
      </c>
      <c r="AB1880">
        <v>0</v>
      </c>
      <c r="AC1880">
        <v>0</v>
      </c>
      <c r="AD1880">
        <v>0</v>
      </c>
      <c r="AE1880">
        <v>0</v>
      </c>
      <c r="AF1880">
        <v>0</v>
      </c>
      <c r="AG1880" s="19">
        <v>0</v>
      </c>
      <c r="AH1880">
        <v>0</v>
      </c>
      <c r="AI1880">
        <v>0</v>
      </c>
      <c r="AJ1880">
        <v>0</v>
      </c>
      <c r="AK1880">
        <v>0</v>
      </c>
      <c r="AL1880">
        <v>0</v>
      </c>
      <c r="AM1880">
        <v>0</v>
      </c>
      <c r="AN1880">
        <v>0</v>
      </c>
      <c r="AO1880">
        <v>0</v>
      </c>
      <c r="AP1880">
        <v>0</v>
      </c>
      <c r="AQ1880">
        <v>0</v>
      </c>
      <c r="AR1880">
        <v>0</v>
      </c>
      <c r="AS1880">
        <v>0</v>
      </c>
      <c r="AT1880">
        <v>-99786</v>
      </c>
      <c r="AU1880">
        <v>87263</v>
      </c>
      <c r="AV1880">
        <v>-35589</v>
      </c>
      <c r="AW1880">
        <v>-291862</v>
      </c>
      <c r="AX1880">
        <v>-943490</v>
      </c>
      <c r="AY1880">
        <v>-1196659</v>
      </c>
      <c r="AZ1880">
        <v>-1101000</v>
      </c>
      <c r="BA1880">
        <v>-1060000</v>
      </c>
      <c r="BB1880">
        <v>-4554000</v>
      </c>
      <c r="BC1880">
        <v>-448000</v>
      </c>
      <c r="BD1880">
        <v>-436000</v>
      </c>
      <c r="BE1880">
        <v>-562000</v>
      </c>
      <c r="BF1880">
        <v>79000</v>
      </c>
      <c r="BG1880">
        <v>-504000</v>
      </c>
      <c r="BH1880">
        <v>-289000</v>
      </c>
      <c r="BI1880">
        <v>-412000</v>
      </c>
      <c r="BJ1880">
        <v>-460000</v>
      </c>
      <c r="BK1880">
        <v>0</v>
      </c>
      <c r="BL1880">
        <v>0</v>
      </c>
      <c r="BM1880">
        <v>0</v>
      </c>
      <c r="BN1880">
        <v>0</v>
      </c>
      <c r="BO1880">
        <v>0</v>
      </c>
      <c r="BP1880">
        <v>0</v>
      </c>
      <c r="BQ1880">
        <v>0</v>
      </c>
      <c r="BR1880">
        <v>0</v>
      </c>
      <c r="BS1880">
        <v>0</v>
      </c>
      <c r="BT1880">
        <v>0</v>
      </c>
      <c r="BU1880">
        <v>0</v>
      </c>
      <c r="BV1880">
        <v>0</v>
      </c>
      <c r="BW1880">
        <v>0</v>
      </c>
      <c r="BX1880" s="10">
        <v>0</v>
      </c>
      <c r="BY1880">
        <v>0</v>
      </c>
      <c r="BZ1880">
        <v>0</v>
      </c>
      <c r="CA1880">
        <v>0</v>
      </c>
      <c r="CB1880">
        <v>0</v>
      </c>
      <c r="CC1880">
        <v>0</v>
      </c>
      <c r="CD1880">
        <v>0</v>
      </c>
      <c r="CE1880">
        <v>0</v>
      </c>
    </row>
    <row r="1881" spans="1:83" x14ac:dyDescent="0.35">
      <c r="A1881" s="9" t="str">
        <f t="shared" si="29"/>
        <v>4457.373.51</v>
      </c>
      <c r="B1881" s="52" t="e">
        <f>+IF(MATCH(A1881,List!H$10:H$145,0),"Targeted")</f>
        <v>#N/A</v>
      </c>
      <c r="C1881" s="65"/>
      <c r="D1881" s="151"/>
      <c r="E1881" s="16" t="s">
        <v>3228</v>
      </c>
      <c r="F1881" s="16" t="s">
        <v>3229</v>
      </c>
      <c r="G1881" s="16" t="s">
        <v>63</v>
      </c>
      <c r="H1881" s="16" t="s">
        <v>3240</v>
      </c>
      <c r="I1881" s="16" t="s">
        <v>3243</v>
      </c>
      <c r="J1881" s="16" t="s">
        <v>3244</v>
      </c>
      <c r="K1881" s="17" t="s">
        <v>66</v>
      </c>
      <c r="L1881" s="18" t="s">
        <v>3101</v>
      </c>
      <c r="M1881" s="195" t="s">
        <v>3219</v>
      </c>
      <c r="N1881" s="16" t="s">
        <v>3220</v>
      </c>
      <c r="O1881" s="17" t="s">
        <v>304</v>
      </c>
      <c r="P1881" s="17" t="s">
        <v>305</v>
      </c>
      <c r="Q1881" s="17" t="s">
        <v>306</v>
      </c>
      <c r="R1881">
        <v>0</v>
      </c>
      <c r="S1881">
        <v>0</v>
      </c>
      <c r="T1881">
        <v>0</v>
      </c>
      <c r="U1881">
        <v>0</v>
      </c>
      <c r="V1881">
        <v>0</v>
      </c>
      <c r="W1881">
        <v>0</v>
      </c>
      <c r="X1881">
        <v>0</v>
      </c>
      <c r="Y1881">
        <v>0</v>
      </c>
      <c r="Z1881">
        <v>0</v>
      </c>
      <c r="AA1881">
        <v>0</v>
      </c>
      <c r="AB1881">
        <v>0</v>
      </c>
      <c r="AC1881">
        <v>0</v>
      </c>
      <c r="AD1881">
        <v>0</v>
      </c>
      <c r="AE1881">
        <v>0</v>
      </c>
      <c r="AF1881">
        <v>0</v>
      </c>
      <c r="AG1881" s="19">
        <v>0</v>
      </c>
      <c r="AH1881">
        <v>0</v>
      </c>
      <c r="AI1881">
        <v>0</v>
      </c>
      <c r="AJ1881">
        <v>0</v>
      </c>
      <c r="AK1881">
        <v>0</v>
      </c>
      <c r="AL1881">
        <v>0</v>
      </c>
      <c r="AM1881">
        <v>0</v>
      </c>
      <c r="AN1881">
        <v>0</v>
      </c>
      <c r="AO1881">
        <v>0</v>
      </c>
      <c r="AP1881">
        <v>0</v>
      </c>
      <c r="AQ1881">
        <v>0</v>
      </c>
      <c r="AR1881">
        <v>0</v>
      </c>
      <c r="AS1881">
        <v>0</v>
      </c>
      <c r="AT1881">
        <v>0</v>
      </c>
      <c r="AU1881">
        <v>0</v>
      </c>
      <c r="AV1881">
        <v>0</v>
      </c>
      <c r="AW1881">
        <v>0</v>
      </c>
      <c r="AX1881">
        <v>0</v>
      </c>
      <c r="AY1881">
        <v>0</v>
      </c>
      <c r="AZ1881">
        <v>0</v>
      </c>
      <c r="BA1881">
        <v>0</v>
      </c>
      <c r="BB1881">
        <v>0</v>
      </c>
      <c r="BC1881">
        <v>0</v>
      </c>
      <c r="BD1881">
        <v>0</v>
      </c>
      <c r="BE1881">
        <v>0</v>
      </c>
      <c r="BF1881">
        <v>0</v>
      </c>
      <c r="BG1881">
        <v>0</v>
      </c>
      <c r="BH1881">
        <v>0</v>
      </c>
      <c r="BI1881">
        <v>0</v>
      </c>
      <c r="BJ1881">
        <v>0</v>
      </c>
      <c r="BK1881">
        <v>0</v>
      </c>
      <c r="BL1881">
        <v>0</v>
      </c>
      <c r="BM1881">
        <v>0</v>
      </c>
      <c r="BN1881">
        <v>-7010000</v>
      </c>
      <c r="BO1881">
        <v>854000</v>
      </c>
      <c r="BP1881">
        <v>-1145000</v>
      </c>
      <c r="BQ1881">
        <v>6198000</v>
      </c>
      <c r="BR1881">
        <v>1103000</v>
      </c>
      <c r="BS1881">
        <v>0</v>
      </c>
      <c r="BT1881">
        <v>0</v>
      </c>
      <c r="BU1881">
        <v>0</v>
      </c>
      <c r="BV1881">
        <v>0</v>
      </c>
      <c r="BW1881">
        <v>0</v>
      </c>
      <c r="BX1881" s="10">
        <v>0</v>
      </c>
      <c r="BY1881">
        <v>0</v>
      </c>
      <c r="BZ1881">
        <v>0</v>
      </c>
      <c r="CA1881">
        <v>0</v>
      </c>
      <c r="CB1881">
        <v>0</v>
      </c>
      <c r="CC1881">
        <v>0</v>
      </c>
      <c r="CD1881">
        <v>0</v>
      </c>
      <c r="CE1881">
        <v>0</v>
      </c>
    </row>
    <row r="1882" spans="1:83" x14ac:dyDescent="0.35">
      <c r="A1882" s="9" t="str">
        <f t="shared" si="29"/>
        <v>4596.373.51</v>
      </c>
      <c r="B1882" s="52" t="e">
        <f>+IF(MATCH(A1882,List!H$10:H$145,0),"Targeted")</f>
        <v>#N/A</v>
      </c>
      <c r="C1882" s="65"/>
      <c r="D1882" s="151" t="s">
        <v>7700</v>
      </c>
      <c r="E1882" s="16" t="s">
        <v>3228</v>
      </c>
      <c r="F1882" s="16" t="s">
        <v>3229</v>
      </c>
      <c r="G1882" s="16" t="s">
        <v>63</v>
      </c>
      <c r="H1882" s="16" t="s">
        <v>3240</v>
      </c>
      <c r="I1882" s="16" t="s">
        <v>3245</v>
      </c>
      <c r="J1882" s="16" t="s">
        <v>3246</v>
      </c>
      <c r="K1882" s="17" t="s">
        <v>66</v>
      </c>
      <c r="L1882" s="18" t="s">
        <v>3101</v>
      </c>
      <c r="M1882" s="195" t="s">
        <v>3219</v>
      </c>
      <c r="N1882" s="16" t="s">
        <v>3220</v>
      </c>
      <c r="O1882" s="17" t="s">
        <v>346</v>
      </c>
      <c r="P1882" s="17" t="s">
        <v>305</v>
      </c>
      <c r="Q1882" s="17" t="s">
        <v>306</v>
      </c>
      <c r="R1882">
        <v>0</v>
      </c>
      <c r="S1882">
        <v>0</v>
      </c>
      <c r="T1882">
        <v>0</v>
      </c>
      <c r="U1882">
        <v>0</v>
      </c>
      <c r="V1882">
        <v>0</v>
      </c>
      <c r="W1882">
        <v>0</v>
      </c>
      <c r="X1882">
        <v>0</v>
      </c>
      <c r="Y1882">
        <v>0</v>
      </c>
      <c r="Z1882">
        <v>0</v>
      </c>
      <c r="AA1882">
        <v>0</v>
      </c>
      <c r="AB1882">
        <v>0</v>
      </c>
      <c r="AC1882">
        <v>0</v>
      </c>
      <c r="AD1882">
        <v>0</v>
      </c>
      <c r="AE1882">
        <v>0</v>
      </c>
      <c r="AF1882">
        <v>0</v>
      </c>
      <c r="AG1882" s="19">
        <v>0</v>
      </c>
      <c r="AH1882">
        <v>0</v>
      </c>
      <c r="AI1882">
        <v>0</v>
      </c>
      <c r="AJ1882">
        <v>0</v>
      </c>
      <c r="AK1882">
        <v>0</v>
      </c>
      <c r="AL1882">
        <v>0</v>
      </c>
      <c r="AM1882">
        <v>0</v>
      </c>
      <c r="AN1882">
        <v>0</v>
      </c>
      <c r="AO1882">
        <v>0</v>
      </c>
      <c r="AP1882">
        <v>0</v>
      </c>
      <c r="AQ1882">
        <v>0</v>
      </c>
      <c r="AR1882">
        <v>0</v>
      </c>
      <c r="AS1882">
        <v>0</v>
      </c>
      <c r="AT1882">
        <v>0</v>
      </c>
      <c r="AU1882">
        <v>0</v>
      </c>
      <c r="AV1882">
        <v>0</v>
      </c>
      <c r="AW1882">
        <v>0</v>
      </c>
      <c r="AX1882">
        <v>0</v>
      </c>
      <c r="AY1882">
        <v>0</v>
      </c>
      <c r="AZ1882">
        <v>0</v>
      </c>
      <c r="BA1882">
        <v>0</v>
      </c>
      <c r="BB1882">
        <v>0</v>
      </c>
      <c r="BC1882">
        <v>0</v>
      </c>
      <c r="BD1882">
        <v>0</v>
      </c>
      <c r="BE1882">
        <v>0</v>
      </c>
      <c r="BF1882">
        <v>0</v>
      </c>
      <c r="BG1882">
        <v>0</v>
      </c>
      <c r="BH1882">
        <v>0</v>
      </c>
      <c r="BI1882">
        <v>0</v>
      </c>
      <c r="BJ1882">
        <v>0</v>
      </c>
      <c r="BK1882">
        <v>-23000</v>
      </c>
      <c r="BL1882">
        <v>-26000</v>
      </c>
      <c r="BM1882">
        <v>0</v>
      </c>
      <c r="BN1882">
        <v>0</v>
      </c>
      <c r="BO1882">
        <v>0</v>
      </c>
      <c r="BP1882">
        <v>0</v>
      </c>
      <c r="BQ1882">
        <v>0</v>
      </c>
      <c r="BR1882">
        <v>0</v>
      </c>
      <c r="BS1882">
        <v>0</v>
      </c>
      <c r="BT1882">
        <v>0</v>
      </c>
      <c r="BU1882">
        <v>0</v>
      </c>
      <c r="BV1882">
        <v>0</v>
      </c>
      <c r="BW1882">
        <v>0</v>
      </c>
      <c r="BX1882">
        <v>0</v>
      </c>
      <c r="BY1882">
        <v>0</v>
      </c>
      <c r="BZ1882">
        <v>0</v>
      </c>
      <c r="CA1882">
        <v>-47000</v>
      </c>
      <c r="CB1882">
        <v>-47000</v>
      </c>
      <c r="CC1882">
        <v>-47000</v>
      </c>
      <c r="CD1882">
        <v>-47000</v>
      </c>
      <c r="CE1882">
        <v>-47000</v>
      </c>
    </row>
    <row r="1883" spans="1:83" x14ac:dyDescent="0.35">
      <c r="A1883" s="9" t="str">
        <f t="shared" si="29"/>
        <v>4596.373.51</v>
      </c>
      <c r="B1883" s="52" t="e">
        <f>+IF(MATCH(A1883,List!H$10:H$145,0),"Targeted")</f>
        <v>#N/A</v>
      </c>
      <c r="C1883" s="65"/>
      <c r="D1883" s="151"/>
      <c r="E1883" s="16" t="s">
        <v>3228</v>
      </c>
      <c r="F1883" s="16" t="s">
        <v>3229</v>
      </c>
      <c r="G1883" s="16" t="s">
        <v>63</v>
      </c>
      <c r="H1883" s="16" t="s">
        <v>3240</v>
      </c>
      <c r="I1883" s="16" t="s">
        <v>3245</v>
      </c>
      <c r="J1883" s="16" t="s">
        <v>3246</v>
      </c>
      <c r="K1883" s="17" t="s">
        <v>66</v>
      </c>
      <c r="L1883" s="18" t="s">
        <v>3101</v>
      </c>
      <c r="M1883" s="195" t="s">
        <v>3219</v>
      </c>
      <c r="N1883" s="16" t="s">
        <v>3220</v>
      </c>
      <c r="O1883" s="17" t="s">
        <v>304</v>
      </c>
      <c r="P1883" s="17" t="s">
        <v>305</v>
      </c>
      <c r="Q1883" s="17" t="s">
        <v>306</v>
      </c>
      <c r="R1883">
        <v>0</v>
      </c>
      <c r="S1883">
        <v>0</v>
      </c>
      <c r="T1883">
        <v>0</v>
      </c>
      <c r="U1883">
        <v>0</v>
      </c>
      <c r="V1883">
        <v>0</v>
      </c>
      <c r="W1883">
        <v>0</v>
      </c>
      <c r="X1883">
        <v>0</v>
      </c>
      <c r="Y1883">
        <v>0</v>
      </c>
      <c r="Z1883">
        <v>0</v>
      </c>
      <c r="AA1883">
        <v>0</v>
      </c>
      <c r="AB1883">
        <v>0</v>
      </c>
      <c r="AC1883">
        <v>0</v>
      </c>
      <c r="AD1883">
        <v>0</v>
      </c>
      <c r="AE1883">
        <v>0</v>
      </c>
      <c r="AF1883">
        <v>0</v>
      </c>
      <c r="AG1883" s="19">
        <v>0</v>
      </c>
      <c r="AH1883">
        <v>0</v>
      </c>
      <c r="AI1883">
        <v>0</v>
      </c>
      <c r="AJ1883">
        <v>0</v>
      </c>
      <c r="AK1883">
        <v>0</v>
      </c>
      <c r="AL1883">
        <v>0</v>
      </c>
      <c r="AM1883">
        <v>0</v>
      </c>
      <c r="AN1883">
        <v>0</v>
      </c>
      <c r="AO1883">
        <v>0</v>
      </c>
      <c r="AP1883">
        <v>0</v>
      </c>
      <c r="AQ1883">
        <v>0</v>
      </c>
      <c r="AR1883">
        <v>0</v>
      </c>
      <c r="AS1883">
        <v>0</v>
      </c>
      <c r="AT1883">
        <v>0</v>
      </c>
      <c r="AU1883">
        <v>0</v>
      </c>
      <c r="AV1883">
        <v>0</v>
      </c>
      <c r="AW1883">
        <v>0</v>
      </c>
      <c r="AX1883">
        <v>0</v>
      </c>
      <c r="AY1883">
        <v>0</v>
      </c>
      <c r="AZ1883">
        <v>0</v>
      </c>
      <c r="BA1883">
        <v>0</v>
      </c>
      <c r="BB1883">
        <v>0</v>
      </c>
      <c r="BC1883">
        <v>0</v>
      </c>
      <c r="BD1883">
        <v>0</v>
      </c>
      <c r="BE1883">
        <v>0</v>
      </c>
      <c r="BF1883">
        <v>0</v>
      </c>
      <c r="BG1883">
        <v>0</v>
      </c>
      <c r="BH1883">
        <v>0</v>
      </c>
      <c r="BI1883">
        <v>0</v>
      </c>
      <c r="BJ1883">
        <v>0</v>
      </c>
      <c r="BK1883">
        <v>-1158000</v>
      </c>
      <c r="BL1883">
        <v>-1209000</v>
      </c>
      <c r="BM1883">
        <v>17470000</v>
      </c>
      <c r="BN1883">
        <v>13484000</v>
      </c>
      <c r="BO1883">
        <v>-21411000</v>
      </c>
      <c r="BP1883">
        <v>2477000</v>
      </c>
      <c r="BQ1883">
        <v>-1601000</v>
      </c>
      <c r="BR1883">
        <v>-355000</v>
      </c>
      <c r="BS1883">
        <v>-11740000</v>
      </c>
      <c r="BT1883">
        <v>-11343000</v>
      </c>
      <c r="BU1883">
        <v>-11394000</v>
      </c>
      <c r="BV1883">
        <v>-8560000</v>
      </c>
      <c r="BW1883">
        <v>-15891000</v>
      </c>
      <c r="BX1883" s="10">
        <v>-7496000</v>
      </c>
      <c r="BY1883">
        <v>-5224000</v>
      </c>
      <c r="BZ1883">
        <v>-7119000</v>
      </c>
      <c r="CA1883">
        <v>-6926000</v>
      </c>
      <c r="CB1883">
        <v>-3845000</v>
      </c>
      <c r="CC1883">
        <v>-4567000</v>
      </c>
      <c r="CD1883">
        <v>-5242000</v>
      </c>
      <c r="CE1883">
        <v>-6709000</v>
      </c>
    </row>
    <row r="1884" spans="1:83" x14ac:dyDescent="0.35">
      <c r="A1884" s="9" t="str">
        <f t="shared" si="29"/>
        <v>4065.373.51</v>
      </c>
      <c r="B1884" s="52" t="e">
        <f>+IF(MATCH(A1884,List!H$10:H$145,0),"Targeted")</f>
        <v>#N/A</v>
      </c>
      <c r="C1884" s="65"/>
      <c r="D1884" s="151" t="s">
        <v>7700</v>
      </c>
      <c r="E1884" s="16" t="s">
        <v>3228</v>
      </c>
      <c r="F1884" s="16" t="s">
        <v>3229</v>
      </c>
      <c r="G1884" s="16" t="s">
        <v>730</v>
      </c>
      <c r="H1884" s="16" t="s">
        <v>3247</v>
      </c>
      <c r="I1884" s="16" t="s">
        <v>3248</v>
      </c>
      <c r="J1884" s="16" t="s">
        <v>3249</v>
      </c>
      <c r="K1884" s="17" t="s">
        <v>66</v>
      </c>
      <c r="L1884" s="18" t="s">
        <v>3101</v>
      </c>
      <c r="M1884" s="195" t="s">
        <v>3219</v>
      </c>
      <c r="N1884" s="16" t="s">
        <v>3220</v>
      </c>
      <c r="O1884" s="17" t="s">
        <v>346</v>
      </c>
      <c r="P1884" s="17" t="s">
        <v>305</v>
      </c>
      <c r="Q1884" s="17" t="s">
        <v>306</v>
      </c>
      <c r="R1884">
        <v>0</v>
      </c>
      <c r="S1884">
        <v>0</v>
      </c>
      <c r="T1884">
        <v>0</v>
      </c>
      <c r="U1884">
        <v>0</v>
      </c>
      <c r="V1884">
        <v>0</v>
      </c>
      <c r="W1884">
        <v>0</v>
      </c>
      <c r="X1884">
        <v>0</v>
      </c>
      <c r="Y1884">
        <v>0</v>
      </c>
      <c r="Z1884">
        <v>0</v>
      </c>
      <c r="AA1884">
        <v>0</v>
      </c>
      <c r="AB1884">
        <v>0</v>
      </c>
      <c r="AC1884">
        <v>0</v>
      </c>
      <c r="AD1884">
        <v>0</v>
      </c>
      <c r="AE1884">
        <v>0</v>
      </c>
      <c r="AF1884">
        <v>0</v>
      </c>
      <c r="AG1884" s="19">
        <v>0</v>
      </c>
      <c r="AH1884">
        <v>0</v>
      </c>
      <c r="AI1884">
        <v>0</v>
      </c>
      <c r="AJ1884">
        <v>0</v>
      </c>
      <c r="AK1884">
        <v>0</v>
      </c>
      <c r="AL1884">
        <v>0</v>
      </c>
      <c r="AM1884">
        <v>0</v>
      </c>
      <c r="AN1884">
        <v>0</v>
      </c>
      <c r="AO1884">
        <v>0</v>
      </c>
      <c r="AP1884">
        <v>0</v>
      </c>
      <c r="AQ1884">
        <v>0</v>
      </c>
      <c r="AR1884">
        <v>0</v>
      </c>
      <c r="AS1884">
        <v>0</v>
      </c>
      <c r="AT1884">
        <v>0</v>
      </c>
      <c r="AU1884">
        <v>0</v>
      </c>
      <c r="AV1884">
        <v>0</v>
      </c>
      <c r="AW1884">
        <v>0</v>
      </c>
      <c r="AX1884">
        <v>0</v>
      </c>
      <c r="AY1884">
        <v>0</v>
      </c>
      <c r="AZ1884">
        <v>0</v>
      </c>
      <c r="BA1884">
        <v>4000</v>
      </c>
      <c r="BB1884">
        <v>0</v>
      </c>
      <c r="BC1884">
        <v>0</v>
      </c>
      <c r="BD1884">
        <v>0</v>
      </c>
      <c r="BE1884">
        <v>0</v>
      </c>
      <c r="BF1884">
        <v>0</v>
      </c>
      <c r="BG1884">
        <v>0</v>
      </c>
      <c r="BH1884">
        <v>0</v>
      </c>
      <c r="BI1884">
        <v>0</v>
      </c>
      <c r="BJ1884">
        <v>-1000</v>
      </c>
      <c r="BK1884">
        <v>0</v>
      </c>
      <c r="BL1884">
        <v>0</v>
      </c>
      <c r="BM1884">
        <v>0</v>
      </c>
      <c r="BN1884">
        <v>0</v>
      </c>
      <c r="BO1884">
        <v>0</v>
      </c>
      <c r="BP1884">
        <v>0</v>
      </c>
      <c r="BQ1884">
        <v>0</v>
      </c>
      <c r="BR1884">
        <v>0</v>
      </c>
      <c r="BS1884">
        <v>0</v>
      </c>
      <c r="BT1884">
        <v>0</v>
      </c>
      <c r="BU1884">
        <v>0</v>
      </c>
      <c r="BV1884">
        <v>0</v>
      </c>
      <c r="BW1884">
        <v>0</v>
      </c>
      <c r="BX1884">
        <v>0</v>
      </c>
      <c r="BY1884">
        <v>0</v>
      </c>
      <c r="BZ1884">
        <v>0</v>
      </c>
      <c r="CA1884">
        <v>0</v>
      </c>
      <c r="CB1884">
        <v>0</v>
      </c>
      <c r="CC1884">
        <v>0</v>
      </c>
      <c r="CD1884">
        <v>0</v>
      </c>
      <c r="CE1884">
        <v>0</v>
      </c>
    </row>
    <row r="1885" spans="1:83" x14ac:dyDescent="0.35">
      <c r="A1885" s="9" t="str">
        <f t="shared" si="29"/>
        <v>4065.373.51</v>
      </c>
      <c r="B1885" s="52" t="e">
        <f>+IF(MATCH(A1885,List!H$10:H$145,0),"Targeted")</f>
        <v>#N/A</v>
      </c>
      <c r="C1885" s="65"/>
      <c r="D1885" s="151"/>
      <c r="E1885" s="16" t="s">
        <v>3228</v>
      </c>
      <c r="F1885" s="16" t="s">
        <v>3229</v>
      </c>
      <c r="G1885" s="16" t="s">
        <v>730</v>
      </c>
      <c r="H1885" s="16" t="s">
        <v>3247</v>
      </c>
      <c r="I1885" s="16" t="s">
        <v>3248</v>
      </c>
      <c r="J1885" s="20" t="s">
        <v>3249</v>
      </c>
      <c r="K1885" s="295" t="s">
        <v>66</v>
      </c>
      <c r="L1885" s="296" t="s">
        <v>3101</v>
      </c>
      <c r="M1885" s="297" t="s">
        <v>3219</v>
      </c>
      <c r="N1885" s="20" t="s">
        <v>3220</v>
      </c>
      <c r="O1885" s="295" t="s">
        <v>304</v>
      </c>
      <c r="P1885" s="295" t="s">
        <v>305</v>
      </c>
      <c r="Q1885" s="295" t="s">
        <v>306</v>
      </c>
      <c r="R1885" s="21">
        <v>0</v>
      </c>
      <c r="S1885" s="21">
        <v>0</v>
      </c>
      <c r="T1885" s="21">
        <v>0</v>
      </c>
      <c r="U1885" s="21">
        <v>0</v>
      </c>
      <c r="V1885" s="21">
        <v>0</v>
      </c>
      <c r="W1885" s="21">
        <v>0</v>
      </c>
      <c r="X1885" s="21">
        <v>0</v>
      </c>
      <c r="Y1885" s="21">
        <v>0</v>
      </c>
      <c r="Z1885" s="21">
        <v>0</v>
      </c>
      <c r="AA1885" s="21">
        <v>0</v>
      </c>
      <c r="AB1885" s="21">
        <v>0</v>
      </c>
      <c r="AC1885" s="21">
        <v>0</v>
      </c>
      <c r="AD1885" s="21">
        <v>0</v>
      </c>
      <c r="AE1885" s="21">
        <v>0</v>
      </c>
      <c r="AF1885" s="21">
        <v>0</v>
      </c>
      <c r="AG1885" s="21">
        <v>0</v>
      </c>
      <c r="AH1885" s="21">
        <v>0</v>
      </c>
      <c r="AI1885" s="21">
        <v>0</v>
      </c>
      <c r="AJ1885" s="21">
        <v>0</v>
      </c>
      <c r="AK1885" s="21">
        <v>0</v>
      </c>
      <c r="AL1885" s="21">
        <v>0</v>
      </c>
      <c r="AM1885" s="21">
        <v>0</v>
      </c>
      <c r="AN1885" s="21">
        <v>0</v>
      </c>
      <c r="AO1885" s="21">
        <v>0</v>
      </c>
      <c r="AP1885" s="21">
        <v>0</v>
      </c>
      <c r="AQ1885" s="21">
        <v>0</v>
      </c>
      <c r="AR1885" s="21">
        <v>0</v>
      </c>
      <c r="AS1885" s="21">
        <v>0</v>
      </c>
      <c r="AT1885" s="21">
        <v>-229726</v>
      </c>
      <c r="AU1885" s="21">
        <v>5023462</v>
      </c>
      <c r="AV1885" s="21">
        <v>8486986</v>
      </c>
      <c r="AW1885" s="21">
        <v>8468708</v>
      </c>
      <c r="AX1885" s="21">
        <v>2362320</v>
      </c>
      <c r="AY1885" s="21">
        <v>-705539</v>
      </c>
      <c r="AZ1885" s="21">
        <v>1090000</v>
      </c>
      <c r="BA1885" s="21">
        <v>-3610000</v>
      </c>
      <c r="BB1885" s="21">
        <v>-5604000</v>
      </c>
      <c r="BC1885" s="21">
        <v>-2485000</v>
      </c>
      <c r="BD1885" s="21">
        <v>-3583000</v>
      </c>
      <c r="BE1885" s="21">
        <v>-1396000</v>
      </c>
      <c r="BF1885" s="21">
        <v>24000</v>
      </c>
      <c r="BG1885" s="21">
        <v>8000</v>
      </c>
      <c r="BH1885" s="21">
        <v>41000</v>
      </c>
      <c r="BI1885" s="21">
        <v>-163000</v>
      </c>
      <c r="BJ1885" s="21">
        <v>215000</v>
      </c>
      <c r="BK1885" s="21">
        <v>481000</v>
      </c>
      <c r="BL1885" s="21">
        <v>211000</v>
      </c>
      <c r="BM1885" s="21">
        <v>407000</v>
      </c>
      <c r="BN1885" s="21">
        <v>181000</v>
      </c>
      <c r="BO1885" s="21">
        <v>-47000</v>
      </c>
      <c r="BP1885" s="21">
        <v>5000</v>
      </c>
      <c r="BQ1885" s="21">
        <v>-20000</v>
      </c>
      <c r="BR1885" s="21">
        <v>306000</v>
      </c>
      <c r="BS1885" s="21">
        <v>-2000</v>
      </c>
      <c r="BT1885" s="21">
        <v>-1000</v>
      </c>
      <c r="BU1885" s="21">
        <v>513000</v>
      </c>
      <c r="BV1885" s="21">
        <v>-12000</v>
      </c>
      <c r="BW1885" s="21">
        <v>-14000</v>
      </c>
      <c r="BX1885" s="130">
        <v>-22000</v>
      </c>
      <c r="BY1885">
        <v>11000</v>
      </c>
      <c r="BZ1885">
        <v>-10000</v>
      </c>
      <c r="CA1885">
        <v>-10000</v>
      </c>
      <c r="CB1885">
        <v>-10000</v>
      </c>
      <c r="CC1885">
        <v>-10000</v>
      </c>
      <c r="CD1885">
        <v>-10000</v>
      </c>
      <c r="CE1885">
        <v>-11000</v>
      </c>
    </row>
    <row r="1886" spans="1:83" x14ac:dyDescent="0.35">
      <c r="A1886" s="9" t="str">
        <f t="shared" si="29"/>
        <v>5586.373.51</v>
      </c>
      <c r="B1886" s="52" t="e">
        <f>+IF(MATCH(A1886,List!H$10:H$145,0),"Targeted")</f>
        <v>#N/A</v>
      </c>
      <c r="C1886" s="65"/>
      <c r="D1886" s="151"/>
      <c r="E1886" s="16" t="s">
        <v>3228</v>
      </c>
      <c r="F1886" s="16" t="s">
        <v>3229</v>
      </c>
      <c r="G1886" s="16" t="s">
        <v>1311</v>
      </c>
      <c r="H1886" s="16" t="s">
        <v>3250</v>
      </c>
      <c r="I1886" s="16" t="s">
        <v>3251</v>
      </c>
      <c r="J1886" s="16" t="s">
        <v>3252</v>
      </c>
      <c r="K1886" s="17" t="s">
        <v>66</v>
      </c>
      <c r="L1886" s="18" t="s">
        <v>3101</v>
      </c>
      <c r="M1886" s="195" t="s">
        <v>3219</v>
      </c>
      <c r="N1886" s="16" t="s">
        <v>3220</v>
      </c>
      <c r="O1886" s="17" t="s">
        <v>304</v>
      </c>
      <c r="P1886" s="17" t="s">
        <v>305</v>
      </c>
      <c r="Q1886" s="17" t="s">
        <v>306</v>
      </c>
      <c r="R1886">
        <v>0</v>
      </c>
      <c r="S1886">
        <v>0</v>
      </c>
      <c r="T1886">
        <v>0</v>
      </c>
      <c r="U1886">
        <v>0</v>
      </c>
      <c r="V1886">
        <v>0</v>
      </c>
      <c r="W1886">
        <v>0</v>
      </c>
      <c r="X1886">
        <v>0</v>
      </c>
      <c r="Y1886">
        <v>0</v>
      </c>
      <c r="Z1886">
        <v>0</v>
      </c>
      <c r="AA1886">
        <v>0</v>
      </c>
      <c r="AB1886">
        <v>0</v>
      </c>
      <c r="AC1886">
        <v>0</v>
      </c>
      <c r="AD1886">
        <v>0</v>
      </c>
      <c r="AE1886">
        <v>0</v>
      </c>
      <c r="AF1886">
        <v>0</v>
      </c>
      <c r="AG1886" s="19">
        <v>0</v>
      </c>
      <c r="AH1886">
        <v>0</v>
      </c>
      <c r="AI1886">
        <v>0</v>
      </c>
      <c r="AJ1886">
        <v>0</v>
      </c>
      <c r="AK1886">
        <v>0</v>
      </c>
      <c r="AL1886">
        <v>0</v>
      </c>
      <c r="AM1886">
        <v>0</v>
      </c>
      <c r="AN1886">
        <v>0</v>
      </c>
      <c r="AO1886">
        <v>0</v>
      </c>
      <c r="AP1886">
        <v>0</v>
      </c>
      <c r="AQ1886">
        <v>0</v>
      </c>
      <c r="AR1886">
        <v>0</v>
      </c>
      <c r="AS1886">
        <v>0</v>
      </c>
      <c r="AT1886">
        <v>0</v>
      </c>
      <c r="AU1886">
        <v>0</v>
      </c>
      <c r="AV1886">
        <v>0</v>
      </c>
      <c r="AW1886">
        <v>0</v>
      </c>
      <c r="AX1886">
        <v>0</v>
      </c>
      <c r="AY1886">
        <v>0</v>
      </c>
      <c r="AZ1886">
        <v>0</v>
      </c>
      <c r="BA1886">
        <v>0</v>
      </c>
      <c r="BB1886">
        <v>0</v>
      </c>
      <c r="BC1886">
        <v>0</v>
      </c>
      <c r="BD1886">
        <v>0</v>
      </c>
      <c r="BE1886">
        <v>0</v>
      </c>
      <c r="BF1886">
        <v>0</v>
      </c>
      <c r="BG1886">
        <v>0</v>
      </c>
      <c r="BH1886">
        <v>0</v>
      </c>
      <c r="BI1886">
        <v>0</v>
      </c>
      <c r="BJ1886">
        <v>0</v>
      </c>
      <c r="BK1886">
        <v>0</v>
      </c>
      <c r="BL1886">
        <v>0</v>
      </c>
      <c r="BM1886">
        <v>0</v>
      </c>
      <c r="BN1886">
        <v>0</v>
      </c>
      <c r="BO1886">
        <v>0</v>
      </c>
      <c r="BP1886">
        <v>0</v>
      </c>
      <c r="BQ1886">
        <v>0</v>
      </c>
      <c r="BR1886">
        <v>0</v>
      </c>
      <c r="BS1886">
        <v>0</v>
      </c>
      <c r="BT1886">
        <v>0</v>
      </c>
      <c r="BU1886">
        <v>0</v>
      </c>
      <c r="BV1886">
        <v>0</v>
      </c>
      <c r="BW1886">
        <v>0</v>
      </c>
      <c r="BX1886" s="10">
        <v>0</v>
      </c>
      <c r="BY1886">
        <v>0</v>
      </c>
      <c r="BZ1886">
        <v>1623000</v>
      </c>
      <c r="CA1886">
        <v>3939000</v>
      </c>
      <c r="CB1886">
        <v>6373000</v>
      </c>
      <c r="CC1886">
        <v>8939000</v>
      </c>
      <c r="CD1886">
        <v>11644000</v>
      </c>
      <c r="CE1886">
        <v>14489000</v>
      </c>
    </row>
    <row r="1887" spans="1:83" x14ac:dyDescent="0.35">
      <c r="A1887" s="9" t="str">
        <f t="shared" si="29"/>
        <v>4595.373.51</v>
      </c>
      <c r="B1887" s="52" t="e">
        <f>+IF(MATCH(A1887,List!H$10:H$145,0),"Targeted")</f>
        <v>#N/A</v>
      </c>
      <c r="C1887" s="65"/>
      <c r="D1887" s="151" t="s">
        <v>7700</v>
      </c>
      <c r="E1887" s="16" t="s">
        <v>3228</v>
      </c>
      <c r="F1887" s="16" t="s">
        <v>3229</v>
      </c>
      <c r="G1887" s="16" t="s">
        <v>768</v>
      </c>
      <c r="H1887" s="16" t="s">
        <v>3253</v>
      </c>
      <c r="I1887" s="16" t="s">
        <v>3254</v>
      </c>
      <c r="J1887" s="16" t="s">
        <v>532</v>
      </c>
      <c r="K1887" s="17" t="s">
        <v>66</v>
      </c>
      <c r="L1887" s="18" t="s">
        <v>3101</v>
      </c>
      <c r="M1887" s="195" t="s">
        <v>3219</v>
      </c>
      <c r="N1887" s="16" t="s">
        <v>3220</v>
      </c>
      <c r="O1887" s="17" t="s">
        <v>346</v>
      </c>
      <c r="P1887" s="17" t="s">
        <v>305</v>
      </c>
      <c r="Q1887" s="17" t="s">
        <v>306</v>
      </c>
      <c r="R1887">
        <v>0</v>
      </c>
      <c r="S1887">
        <v>0</v>
      </c>
      <c r="T1887">
        <v>0</v>
      </c>
      <c r="U1887">
        <v>0</v>
      </c>
      <c r="V1887">
        <v>0</v>
      </c>
      <c r="W1887">
        <v>0</v>
      </c>
      <c r="X1887">
        <v>0</v>
      </c>
      <c r="Y1887">
        <v>0</v>
      </c>
      <c r="Z1887">
        <v>0</v>
      </c>
      <c r="AA1887">
        <v>0</v>
      </c>
      <c r="AB1887">
        <v>0</v>
      </c>
      <c r="AC1887">
        <v>0</v>
      </c>
      <c r="AD1887">
        <v>0</v>
      </c>
      <c r="AE1887">
        <v>0</v>
      </c>
      <c r="AF1887">
        <v>0</v>
      </c>
      <c r="AG1887" s="19">
        <v>0</v>
      </c>
      <c r="AH1887">
        <v>0</v>
      </c>
      <c r="AI1887">
        <v>0</v>
      </c>
      <c r="AJ1887">
        <v>0</v>
      </c>
      <c r="AK1887">
        <v>0</v>
      </c>
      <c r="AL1887">
        <v>0</v>
      </c>
      <c r="AM1887">
        <v>0</v>
      </c>
      <c r="AN1887">
        <v>0</v>
      </c>
      <c r="AO1887">
        <v>0</v>
      </c>
      <c r="AP1887">
        <v>0</v>
      </c>
      <c r="AQ1887">
        <v>0</v>
      </c>
      <c r="AR1887">
        <v>0</v>
      </c>
      <c r="AS1887">
        <v>0</v>
      </c>
      <c r="AT1887">
        <v>0</v>
      </c>
      <c r="AU1887">
        <v>0</v>
      </c>
      <c r="AV1887">
        <v>0</v>
      </c>
      <c r="AW1887">
        <v>0</v>
      </c>
      <c r="AX1887">
        <v>0</v>
      </c>
      <c r="AY1887">
        <v>0</v>
      </c>
      <c r="AZ1887">
        <v>0</v>
      </c>
      <c r="BA1887">
        <v>0</v>
      </c>
      <c r="BB1887">
        <v>0</v>
      </c>
      <c r="BC1887">
        <v>0</v>
      </c>
      <c r="BD1887">
        <v>0</v>
      </c>
      <c r="BE1887">
        <v>0</v>
      </c>
      <c r="BF1887">
        <v>0</v>
      </c>
      <c r="BG1887">
        <v>0</v>
      </c>
      <c r="BH1887">
        <v>0</v>
      </c>
      <c r="BI1887">
        <v>26000</v>
      </c>
      <c r="BJ1887">
        <v>28000</v>
      </c>
      <c r="BK1887">
        <v>23000</v>
      </c>
      <c r="BL1887">
        <v>26000</v>
      </c>
      <c r="BM1887">
        <v>23000</v>
      </c>
      <c r="BN1887">
        <v>26000</v>
      </c>
      <c r="BO1887">
        <v>33000</v>
      </c>
      <c r="BP1887">
        <v>30000</v>
      </c>
      <c r="BQ1887">
        <v>29000</v>
      </c>
      <c r="BR1887">
        <v>31000</v>
      </c>
      <c r="BS1887">
        <v>29000</v>
      </c>
      <c r="BT1887">
        <v>30000</v>
      </c>
      <c r="BU1887">
        <v>33000</v>
      </c>
      <c r="BV1887">
        <v>35000</v>
      </c>
      <c r="BW1887">
        <v>38000</v>
      </c>
      <c r="BX1887">
        <v>37000</v>
      </c>
      <c r="BY1887">
        <v>39000</v>
      </c>
      <c r="BZ1887">
        <v>43000</v>
      </c>
      <c r="CA1887">
        <v>47000</v>
      </c>
      <c r="CB1887">
        <v>48000</v>
      </c>
      <c r="CC1887">
        <v>49000</v>
      </c>
      <c r="CD1887">
        <v>50000</v>
      </c>
      <c r="CE1887">
        <v>51000</v>
      </c>
    </row>
    <row r="1888" spans="1:83" x14ac:dyDescent="0.35">
      <c r="A1888" s="9" t="str">
        <f t="shared" si="29"/>
        <v>4595.373.51</v>
      </c>
      <c r="B1888" s="52" t="e">
        <f>+IF(MATCH(A1888,List!H$10:H$145,0),"Targeted")</f>
        <v>#N/A</v>
      </c>
      <c r="C1888" s="65"/>
      <c r="D1888" s="151"/>
      <c r="E1888" s="16" t="s">
        <v>3228</v>
      </c>
      <c r="F1888" s="16" t="s">
        <v>3229</v>
      </c>
      <c r="G1888" s="16" t="s">
        <v>768</v>
      </c>
      <c r="H1888" s="16" t="s">
        <v>3253</v>
      </c>
      <c r="I1888" s="16" t="s">
        <v>3254</v>
      </c>
      <c r="J1888" s="16" t="s">
        <v>532</v>
      </c>
      <c r="K1888" s="17" t="s">
        <v>66</v>
      </c>
      <c r="L1888" s="18" t="s">
        <v>3101</v>
      </c>
      <c r="M1888" s="195" t="s">
        <v>3219</v>
      </c>
      <c r="N1888" s="16" t="s">
        <v>3220</v>
      </c>
      <c r="O1888" s="17" t="s">
        <v>304</v>
      </c>
      <c r="P1888" s="17" t="s">
        <v>305</v>
      </c>
      <c r="Q1888" s="17" t="s">
        <v>306</v>
      </c>
      <c r="R1888">
        <v>0</v>
      </c>
      <c r="S1888">
        <v>0</v>
      </c>
      <c r="T1888">
        <v>0</v>
      </c>
      <c r="U1888">
        <v>0</v>
      </c>
      <c r="V1888">
        <v>0</v>
      </c>
      <c r="W1888">
        <v>0</v>
      </c>
      <c r="X1888">
        <v>0</v>
      </c>
      <c r="Y1888">
        <v>0</v>
      </c>
      <c r="Z1888">
        <v>0</v>
      </c>
      <c r="AA1888">
        <v>0</v>
      </c>
      <c r="AB1888">
        <v>0</v>
      </c>
      <c r="AC1888">
        <v>0</v>
      </c>
      <c r="AD1888">
        <v>0</v>
      </c>
      <c r="AE1888">
        <v>0</v>
      </c>
      <c r="AF1888">
        <v>0</v>
      </c>
      <c r="AG1888" s="19">
        <v>0</v>
      </c>
      <c r="AH1888">
        <v>0</v>
      </c>
      <c r="AI1888">
        <v>0</v>
      </c>
      <c r="AJ1888">
        <v>0</v>
      </c>
      <c r="AK1888">
        <v>0</v>
      </c>
      <c r="AL1888">
        <v>0</v>
      </c>
      <c r="AM1888">
        <v>0</v>
      </c>
      <c r="AN1888">
        <v>0</v>
      </c>
      <c r="AO1888">
        <v>0</v>
      </c>
      <c r="AP1888">
        <v>0</v>
      </c>
      <c r="AQ1888">
        <v>0</v>
      </c>
      <c r="AR1888">
        <v>0</v>
      </c>
      <c r="AS1888">
        <v>0</v>
      </c>
      <c r="AT1888">
        <v>0</v>
      </c>
      <c r="AU1888">
        <v>0</v>
      </c>
      <c r="AV1888">
        <v>0</v>
      </c>
      <c r="AW1888">
        <v>0</v>
      </c>
      <c r="AX1888">
        <v>0</v>
      </c>
      <c r="AY1888">
        <v>0</v>
      </c>
      <c r="AZ1888">
        <v>0</v>
      </c>
      <c r="BA1888">
        <v>0</v>
      </c>
      <c r="BB1888">
        <v>0</v>
      </c>
      <c r="BC1888">
        <v>29000</v>
      </c>
      <c r="BD1888">
        <v>28000</v>
      </c>
      <c r="BE1888">
        <v>30000</v>
      </c>
      <c r="BF1888">
        <v>30000</v>
      </c>
      <c r="BG1888">
        <v>32000</v>
      </c>
      <c r="BH1888">
        <v>26000</v>
      </c>
      <c r="BI1888">
        <v>0</v>
      </c>
      <c r="BJ1888">
        <v>0</v>
      </c>
      <c r="BK1888">
        <v>0</v>
      </c>
      <c r="BL1888">
        <v>0</v>
      </c>
      <c r="BM1888">
        <v>0</v>
      </c>
      <c r="BN1888">
        <v>0</v>
      </c>
      <c r="BO1888">
        <v>0</v>
      </c>
      <c r="BP1888">
        <v>0</v>
      </c>
      <c r="BQ1888">
        <v>0</v>
      </c>
      <c r="BR1888">
        <v>0</v>
      </c>
      <c r="BS1888">
        <v>0</v>
      </c>
      <c r="BT1888">
        <v>0</v>
      </c>
      <c r="BU1888">
        <v>0</v>
      </c>
      <c r="BV1888">
        <v>0</v>
      </c>
      <c r="BW1888">
        <v>0</v>
      </c>
      <c r="BX1888" s="10">
        <v>0</v>
      </c>
      <c r="BY1888">
        <v>0</v>
      </c>
      <c r="BZ1888">
        <v>0</v>
      </c>
      <c r="CA1888">
        <v>0</v>
      </c>
      <c r="CB1888">
        <v>0</v>
      </c>
      <c r="CC1888">
        <v>0</v>
      </c>
      <c r="CD1888">
        <v>0</v>
      </c>
      <c r="CE1888">
        <v>0</v>
      </c>
    </row>
    <row r="1889" spans="1:83" x14ac:dyDescent="0.35">
      <c r="A1889" s="9" t="str">
        <f t="shared" si="29"/>
        <v>4056.373.25</v>
      </c>
      <c r="B1889" s="52" t="e">
        <f>+IF(MATCH(A1889,List!H$10:H$145,0),"Targeted")</f>
        <v>#N/A</v>
      </c>
      <c r="C1889" s="65"/>
      <c r="D1889" s="151"/>
      <c r="E1889" s="16" t="s">
        <v>3255</v>
      </c>
      <c r="F1889" s="16" t="s">
        <v>3256</v>
      </c>
      <c r="G1889" s="16" t="s">
        <v>298</v>
      </c>
      <c r="H1889" s="16" t="s">
        <v>3256</v>
      </c>
      <c r="I1889" s="16" t="s">
        <v>3257</v>
      </c>
      <c r="J1889" s="16" t="s">
        <v>3258</v>
      </c>
      <c r="K1889" s="17" t="s">
        <v>702</v>
      </c>
      <c r="L1889" s="18" t="s">
        <v>3101</v>
      </c>
      <c r="M1889" s="195" t="s">
        <v>3219</v>
      </c>
      <c r="N1889" s="16" t="s">
        <v>3220</v>
      </c>
      <c r="O1889" s="17" t="s">
        <v>304</v>
      </c>
      <c r="P1889" s="17" t="s">
        <v>305</v>
      </c>
      <c r="Q1889" s="17" t="s">
        <v>306</v>
      </c>
      <c r="R1889">
        <v>0</v>
      </c>
      <c r="S1889">
        <v>0</v>
      </c>
      <c r="T1889">
        <v>0</v>
      </c>
      <c r="U1889">
        <v>0</v>
      </c>
      <c r="V1889">
        <v>-44</v>
      </c>
      <c r="W1889">
        <v>-8</v>
      </c>
      <c r="X1889">
        <v>134</v>
      </c>
      <c r="Y1889">
        <v>246</v>
      </c>
      <c r="Z1889">
        <v>-264</v>
      </c>
      <c r="AA1889">
        <v>-6698</v>
      </c>
      <c r="AB1889">
        <v>-9616</v>
      </c>
      <c r="AC1889">
        <v>-10852</v>
      </c>
      <c r="AD1889">
        <v>898</v>
      </c>
      <c r="AE1889">
        <v>-14</v>
      </c>
      <c r="AF1889">
        <v>-72</v>
      </c>
      <c r="AG1889" s="19">
        <v>-266</v>
      </c>
      <c r="AH1889">
        <v>-70</v>
      </c>
      <c r="AI1889">
        <v>238</v>
      </c>
      <c r="AJ1889">
        <v>-4562</v>
      </c>
      <c r="AK1889">
        <v>5778</v>
      </c>
      <c r="AL1889">
        <v>-956</v>
      </c>
      <c r="AM1889">
        <v>-256</v>
      </c>
      <c r="AN1889">
        <v>-11657</v>
      </c>
      <c r="AO1889">
        <v>1601</v>
      </c>
      <c r="AP1889">
        <v>6475</v>
      </c>
      <c r="AQ1889">
        <v>-2113</v>
      </c>
      <c r="AR1889">
        <v>2721</v>
      </c>
      <c r="AS1889">
        <v>-1227</v>
      </c>
      <c r="AT1889">
        <v>-3355</v>
      </c>
      <c r="AU1889">
        <v>-3816</v>
      </c>
      <c r="AV1889">
        <v>-4231</v>
      </c>
      <c r="AW1889">
        <v>1537</v>
      </c>
      <c r="AX1889">
        <v>-4911</v>
      </c>
      <c r="AY1889">
        <v>-5491</v>
      </c>
      <c r="AZ1889">
        <v>23000</v>
      </c>
      <c r="BA1889">
        <v>-21000</v>
      </c>
      <c r="BB1889">
        <v>0</v>
      </c>
      <c r="BC1889">
        <v>-4000</v>
      </c>
      <c r="BD1889">
        <v>-2000</v>
      </c>
      <c r="BE1889">
        <v>0</v>
      </c>
      <c r="BF1889">
        <v>0</v>
      </c>
      <c r="BG1889">
        <v>-3000</v>
      </c>
      <c r="BH1889">
        <v>-5000</v>
      </c>
      <c r="BI1889">
        <v>-7000</v>
      </c>
      <c r="BJ1889">
        <v>4000</v>
      </c>
      <c r="BK1889">
        <v>-4000</v>
      </c>
      <c r="BL1889">
        <v>0</v>
      </c>
      <c r="BM1889">
        <v>-2000</v>
      </c>
      <c r="BN1889">
        <v>0</v>
      </c>
      <c r="BO1889">
        <v>-10000</v>
      </c>
      <c r="BP1889">
        <v>2000</v>
      </c>
      <c r="BQ1889">
        <v>-4000</v>
      </c>
      <c r="BR1889">
        <v>-2000</v>
      </c>
      <c r="BS1889">
        <v>3000</v>
      </c>
      <c r="BT1889">
        <v>-4000</v>
      </c>
      <c r="BU1889">
        <v>-8000</v>
      </c>
      <c r="BV1889">
        <v>-24000</v>
      </c>
      <c r="BW1889">
        <v>-30000</v>
      </c>
      <c r="BX1889" s="10">
        <v>-8000</v>
      </c>
      <c r="BY1889">
        <v>-20000</v>
      </c>
      <c r="BZ1889">
        <v>48000</v>
      </c>
      <c r="CA1889">
        <v>20000</v>
      </c>
      <c r="CB1889">
        <v>0</v>
      </c>
      <c r="CC1889">
        <v>-1000</v>
      </c>
      <c r="CD1889">
        <v>0</v>
      </c>
      <c r="CE1889">
        <v>0</v>
      </c>
    </row>
    <row r="1890" spans="1:83" x14ac:dyDescent="0.35">
      <c r="A1890" s="9" t="str">
        <f t="shared" si="29"/>
        <v>4468.373.25</v>
      </c>
      <c r="B1890" s="52" t="e">
        <f>+IF(MATCH(A1890,List!H$10:H$145,0),"Targeted")</f>
        <v>#N/A</v>
      </c>
      <c r="C1890" s="65"/>
      <c r="D1890" s="151"/>
      <c r="E1890" s="16" t="s">
        <v>3255</v>
      </c>
      <c r="F1890" s="16" t="s">
        <v>3256</v>
      </c>
      <c r="G1890" s="16" t="s">
        <v>298</v>
      </c>
      <c r="H1890" s="16" t="s">
        <v>3256</v>
      </c>
      <c r="I1890" s="16" t="s">
        <v>3259</v>
      </c>
      <c r="J1890" s="16" t="s">
        <v>3260</v>
      </c>
      <c r="K1890" s="17" t="s">
        <v>702</v>
      </c>
      <c r="L1890" s="18" t="s">
        <v>3101</v>
      </c>
      <c r="M1890" s="195" t="s">
        <v>3219</v>
      </c>
      <c r="N1890" s="16" t="s">
        <v>3220</v>
      </c>
      <c r="O1890" s="17" t="s">
        <v>304</v>
      </c>
      <c r="P1890" s="17" t="s">
        <v>305</v>
      </c>
      <c r="Q1890" s="17" t="s">
        <v>306</v>
      </c>
      <c r="R1890">
        <v>0</v>
      </c>
      <c r="S1890">
        <v>0</v>
      </c>
      <c r="T1890">
        <v>0</v>
      </c>
      <c r="U1890">
        <v>0</v>
      </c>
      <c r="V1890">
        <v>0</v>
      </c>
      <c r="W1890">
        <v>0</v>
      </c>
      <c r="X1890">
        <v>0</v>
      </c>
      <c r="Y1890">
        <v>0</v>
      </c>
      <c r="Z1890">
        <v>0</v>
      </c>
      <c r="AA1890">
        <v>0</v>
      </c>
      <c r="AB1890">
        <v>0</v>
      </c>
      <c r="AC1890">
        <v>0</v>
      </c>
      <c r="AD1890">
        <v>-13512</v>
      </c>
      <c r="AE1890">
        <v>-13523</v>
      </c>
      <c r="AF1890">
        <v>-19825</v>
      </c>
      <c r="AG1890" s="19">
        <v>3797</v>
      </c>
      <c r="AH1890">
        <v>-19211</v>
      </c>
      <c r="AI1890">
        <v>-13701</v>
      </c>
      <c r="AJ1890">
        <v>-25767</v>
      </c>
      <c r="AK1890">
        <v>-10602</v>
      </c>
      <c r="AL1890">
        <v>-20643</v>
      </c>
      <c r="AM1890">
        <v>-40427</v>
      </c>
      <c r="AN1890">
        <v>-80267</v>
      </c>
      <c r="AO1890">
        <v>-33615</v>
      </c>
      <c r="AP1890">
        <v>-814651</v>
      </c>
      <c r="AQ1890">
        <v>-248101</v>
      </c>
      <c r="AR1890">
        <v>-197641</v>
      </c>
      <c r="AS1890">
        <v>-222216</v>
      </c>
      <c r="AT1890">
        <v>-42782</v>
      </c>
      <c r="AU1890">
        <v>-43586</v>
      </c>
      <c r="AV1890">
        <v>-260724</v>
      </c>
      <c r="AW1890">
        <v>-233414</v>
      </c>
      <c r="AX1890">
        <v>-367337</v>
      </c>
      <c r="AY1890">
        <v>-282011</v>
      </c>
      <c r="AZ1890">
        <v>-297000</v>
      </c>
      <c r="BA1890">
        <v>-158000</v>
      </c>
      <c r="BB1890">
        <v>-171000</v>
      </c>
      <c r="BC1890">
        <v>-209000</v>
      </c>
      <c r="BD1890">
        <v>-259000</v>
      </c>
      <c r="BE1890">
        <v>-208000</v>
      </c>
      <c r="BF1890">
        <v>-200000</v>
      </c>
      <c r="BG1890">
        <v>-617000</v>
      </c>
      <c r="BH1890">
        <v>-565000</v>
      </c>
      <c r="BI1890">
        <v>-344000</v>
      </c>
      <c r="BJ1890">
        <v>-343000</v>
      </c>
      <c r="BK1890">
        <v>-277000</v>
      </c>
      <c r="BL1890">
        <v>-370000</v>
      </c>
      <c r="BM1890">
        <v>-136000</v>
      </c>
      <c r="BN1890">
        <v>-436000</v>
      </c>
      <c r="BO1890">
        <v>-1635000</v>
      </c>
      <c r="BP1890">
        <v>-1473000</v>
      </c>
      <c r="BQ1890">
        <v>178000</v>
      </c>
      <c r="BR1890">
        <v>-415000</v>
      </c>
      <c r="BS1890">
        <v>-468000</v>
      </c>
      <c r="BT1890">
        <v>-537000</v>
      </c>
      <c r="BU1890">
        <v>-714000</v>
      </c>
      <c r="BV1890">
        <v>-827000</v>
      </c>
      <c r="BW1890">
        <v>110000</v>
      </c>
      <c r="BX1890" s="10">
        <v>-390000</v>
      </c>
      <c r="BY1890">
        <v>-1330000</v>
      </c>
      <c r="BZ1890">
        <v>-1463000</v>
      </c>
      <c r="CA1890">
        <v>-2395000</v>
      </c>
      <c r="CB1890">
        <v>-468000</v>
      </c>
      <c r="CC1890">
        <v>-725000</v>
      </c>
      <c r="CD1890">
        <v>-816000</v>
      </c>
      <c r="CE1890">
        <v>-1350000</v>
      </c>
    </row>
    <row r="1891" spans="1:83" x14ac:dyDescent="0.35">
      <c r="A1891" s="9" t="str">
        <f t="shared" si="29"/>
        <v>4470.373.25</v>
      </c>
      <c r="B1891" s="52" t="e">
        <f>+IF(MATCH(A1891,List!H$10:H$145,0),"Targeted")</f>
        <v>#N/A</v>
      </c>
      <c r="C1891" s="65"/>
      <c r="D1891" s="151" t="s">
        <v>7700</v>
      </c>
      <c r="E1891" s="16" t="s">
        <v>3255</v>
      </c>
      <c r="F1891" s="16" t="s">
        <v>3256</v>
      </c>
      <c r="G1891" s="16" t="s">
        <v>298</v>
      </c>
      <c r="H1891" s="16" t="s">
        <v>3256</v>
      </c>
      <c r="I1891" s="16" t="s">
        <v>3261</v>
      </c>
      <c r="J1891" s="16" t="s">
        <v>3262</v>
      </c>
      <c r="K1891" s="17" t="s">
        <v>702</v>
      </c>
      <c r="L1891" s="18" t="s">
        <v>3101</v>
      </c>
      <c r="M1891" s="195" t="s">
        <v>3219</v>
      </c>
      <c r="N1891" s="16" t="s">
        <v>3220</v>
      </c>
      <c r="O1891" s="17" t="s">
        <v>346</v>
      </c>
      <c r="P1891" s="17" t="s">
        <v>305</v>
      </c>
      <c r="Q1891" s="17" t="s">
        <v>306</v>
      </c>
      <c r="R1891">
        <v>0</v>
      </c>
      <c r="S1891">
        <v>0</v>
      </c>
      <c r="T1891">
        <v>0</v>
      </c>
      <c r="U1891">
        <v>0</v>
      </c>
      <c r="V1891">
        <v>0</v>
      </c>
      <c r="W1891">
        <v>0</v>
      </c>
      <c r="X1891">
        <v>0</v>
      </c>
      <c r="Y1891">
        <v>0</v>
      </c>
      <c r="Z1891">
        <v>0</v>
      </c>
      <c r="AA1891">
        <v>0</v>
      </c>
      <c r="AB1891">
        <v>0</v>
      </c>
      <c r="AC1891">
        <v>0</v>
      </c>
      <c r="AD1891">
        <v>0</v>
      </c>
      <c r="AE1891">
        <v>0</v>
      </c>
      <c r="AF1891">
        <v>0</v>
      </c>
      <c r="AG1891" s="19">
        <v>0</v>
      </c>
      <c r="AH1891">
        <v>0</v>
      </c>
      <c r="AI1891">
        <v>0</v>
      </c>
      <c r="AJ1891">
        <v>0</v>
      </c>
      <c r="AK1891">
        <v>89924</v>
      </c>
      <c r="AL1891">
        <v>11343</v>
      </c>
      <c r="AM1891">
        <v>28753</v>
      </c>
      <c r="AN1891">
        <v>-96979</v>
      </c>
      <c r="AO1891">
        <v>224717</v>
      </c>
      <c r="AP1891">
        <v>-46727</v>
      </c>
      <c r="AQ1891">
        <v>-118120</v>
      </c>
      <c r="AR1891">
        <v>7342</v>
      </c>
      <c r="AS1891">
        <v>6754</v>
      </c>
      <c r="AT1891">
        <v>-6738</v>
      </c>
      <c r="AU1891">
        <v>-54830</v>
      </c>
      <c r="AV1891">
        <v>56996</v>
      </c>
      <c r="AW1891">
        <v>-113579</v>
      </c>
      <c r="AX1891">
        <v>0</v>
      </c>
      <c r="AY1891">
        <v>0</v>
      </c>
      <c r="AZ1891">
        <v>0</v>
      </c>
      <c r="BA1891">
        <v>0</v>
      </c>
      <c r="BB1891">
        <v>0</v>
      </c>
      <c r="BC1891">
        <v>1000</v>
      </c>
      <c r="BD1891">
        <v>2000</v>
      </c>
      <c r="BE1891">
        <v>1000</v>
      </c>
      <c r="BF1891">
        <v>0</v>
      </c>
      <c r="BG1891">
        <v>1000</v>
      </c>
      <c r="BH1891">
        <v>0</v>
      </c>
      <c r="BI1891">
        <v>0</v>
      </c>
      <c r="BJ1891">
        <v>0</v>
      </c>
      <c r="BK1891">
        <v>0</v>
      </c>
      <c r="BL1891">
        <v>0</v>
      </c>
      <c r="BM1891">
        <v>0</v>
      </c>
      <c r="BN1891">
        <v>0</v>
      </c>
      <c r="BO1891">
        <v>0</v>
      </c>
      <c r="BP1891">
        <v>0</v>
      </c>
      <c r="BQ1891">
        <v>0</v>
      </c>
      <c r="BR1891">
        <v>0</v>
      </c>
      <c r="BS1891">
        <v>0</v>
      </c>
      <c r="BT1891">
        <v>0</v>
      </c>
      <c r="BU1891">
        <v>0</v>
      </c>
      <c r="BV1891">
        <v>0</v>
      </c>
      <c r="BW1891">
        <v>0</v>
      </c>
      <c r="BX1891">
        <v>0</v>
      </c>
      <c r="BY1891">
        <v>0</v>
      </c>
      <c r="BZ1891">
        <v>0</v>
      </c>
      <c r="CA1891">
        <v>0</v>
      </c>
      <c r="CB1891">
        <v>0</v>
      </c>
      <c r="CC1891">
        <v>0</v>
      </c>
      <c r="CD1891">
        <v>0</v>
      </c>
      <c r="CE1891">
        <v>0</v>
      </c>
    </row>
    <row r="1892" spans="1:83" x14ac:dyDescent="0.35">
      <c r="A1892" s="9" t="str">
        <f t="shared" si="29"/>
        <v>4470.373.25</v>
      </c>
      <c r="B1892" s="52" t="e">
        <f>+IF(MATCH(A1892,List!H$10:H$145,0),"Targeted")</f>
        <v>#N/A</v>
      </c>
      <c r="C1892" s="65"/>
      <c r="D1892" s="151"/>
      <c r="E1892" s="16" t="s">
        <v>3255</v>
      </c>
      <c r="F1892" s="16" t="s">
        <v>3256</v>
      </c>
      <c r="G1892" s="16" t="s">
        <v>298</v>
      </c>
      <c r="H1892" s="16" t="s">
        <v>3256</v>
      </c>
      <c r="I1892" s="16" t="s">
        <v>3261</v>
      </c>
      <c r="J1892" s="16" t="s">
        <v>3262</v>
      </c>
      <c r="K1892" s="17" t="s">
        <v>702</v>
      </c>
      <c r="L1892" s="18" t="s">
        <v>3101</v>
      </c>
      <c r="M1892" s="195" t="s">
        <v>3219</v>
      </c>
      <c r="N1892" s="16" t="s">
        <v>3220</v>
      </c>
      <c r="O1892" s="17" t="s">
        <v>304</v>
      </c>
      <c r="P1892" s="17" t="s">
        <v>305</v>
      </c>
      <c r="Q1892" s="17" t="s">
        <v>306</v>
      </c>
      <c r="R1892">
        <v>0</v>
      </c>
      <c r="S1892">
        <v>0</v>
      </c>
      <c r="T1892">
        <v>0</v>
      </c>
      <c r="U1892">
        <v>0</v>
      </c>
      <c r="V1892">
        <v>0</v>
      </c>
      <c r="W1892">
        <v>0</v>
      </c>
      <c r="X1892">
        <v>0</v>
      </c>
      <c r="Y1892">
        <v>0</v>
      </c>
      <c r="Z1892">
        <v>0</v>
      </c>
      <c r="AA1892">
        <v>0</v>
      </c>
      <c r="AB1892">
        <v>0</v>
      </c>
      <c r="AC1892">
        <v>0</v>
      </c>
      <c r="AD1892">
        <v>0</v>
      </c>
      <c r="AE1892">
        <v>0</v>
      </c>
      <c r="AF1892">
        <v>0</v>
      </c>
      <c r="AG1892" s="19">
        <v>0</v>
      </c>
      <c r="AH1892">
        <v>0</v>
      </c>
      <c r="AI1892">
        <v>0</v>
      </c>
      <c r="AJ1892">
        <v>0</v>
      </c>
      <c r="AK1892">
        <v>0</v>
      </c>
      <c r="AL1892">
        <v>0</v>
      </c>
      <c r="AM1892">
        <v>0</v>
      </c>
      <c r="AN1892">
        <v>0</v>
      </c>
      <c r="AO1892">
        <v>0</v>
      </c>
      <c r="AP1892">
        <v>0</v>
      </c>
      <c r="AQ1892">
        <v>0</v>
      </c>
      <c r="AR1892">
        <v>0</v>
      </c>
      <c r="AS1892">
        <v>0</v>
      </c>
      <c r="AT1892">
        <v>0</v>
      </c>
      <c r="AU1892">
        <v>0</v>
      </c>
      <c r="AV1892">
        <v>0</v>
      </c>
      <c r="AW1892">
        <v>0</v>
      </c>
      <c r="AX1892">
        <v>0</v>
      </c>
      <c r="AY1892">
        <v>0</v>
      </c>
      <c r="AZ1892">
        <v>0</v>
      </c>
      <c r="BA1892">
        <v>0</v>
      </c>
      <c r="BB1892">
        <v>0</v>
      </c>
      <c r="BC1892">
        <v>0</v>
      </c>
      <c r="BD1892">
        <v>0</v>
      </c>
      <c r="BE1892">
        <v>0</v>
      </c>
      <c r="BF1892">
        <v>0</v>
      </c>
      <c r="BG1892">
        <v>0</v>
      </c>
      <c r="BH1892">
        <v>0</v>
      </c>
      <c r="BI1892">
        <v>0</v>
      </c>
      <c r="BJ1892">
        <v>0</v>
      </c>
      <c r="BK1892">
        <v>0</v>
      </c>
      <c r="BL1892">
        <v>0</v>
      </c>
      <c r="BM1892">
        <v>1109000</v>
      </c>
      <c r="BN1892">
        <v>15445000</v>
      </c>
      <c r="BO1892">
        <v>-8422000</v>
      </c>
      <c r="BP1892">
        <v>-10228000</v>
      </c>
      <c r="BQ1892">
        <v>155000</v>
      </c>
      <c r="BR1892">
        <v>1815000</v>
      </c>
      <c r="BS1892">
        <v>-95000</v>
      </c>
      <c r="BT1892">
        <v>-23000</v>
      </c>
      <c r="BU1892">
        <v>-24000</v>
      </c>
      <c r="BV1892">
        <v>-20000</v>
      </c>
      <c r="BW1892">
        <v>-20000</v>
      </c>
      <c r="BX1892" s="10">
        <v>-22000</v>
      </c>
      <c r="BY1892">
        <v>-701000</v>
      </c>
      <c r="BZ1892">
        <v>-30000</v>
      </c>
      <c r="CA1892">
        <v>-32000</v>
      </c>
      <c r="CB1892">
        <v>-32000</v>
      </c>
      <c r="CC1892">
        <v>-32000</v>
      </c>
      <c r="CD1892">
        <v>-32000</v>
      </c>
      <c r="CE1892">
        <v>-32000</v>
      </c>
    </row>
    <row r="1893" spans="1:83" x14ac:dyDescent="0.35">
      <c r="A1893" s="9" t="str">
        <f t="shared" si="29"/>
        <v>4472.373.25</v>
      </c>
      <c r="B1893" s="52" t="e">
        <f>+IF(MATCH(A1893,List!H$10:H$145,0),"Targeted")</f>
        <v>#N/A</v>
      </c>
      <c r="C1893" s="65"/>
      <c r="D1893" s="151" t="s">
        <v>7700</v>
      </c>
      <c r="E1893" s="16" t="s">
        <v>3255</v>
      </c>
      <c r="F1893" s="16" t="s">
        <v>3256</v>
      </c>
      <c r="G1893" s="16" t="s">
        <v>298</v>
      </c>
      <c r="H1893" s="16" t="s">
        <v>3256</v>
      </c>
      <c r="I1893" s="16" t="s">
        <v>3263</v>
      </c>
      <c r="J1893" s="16" t="s">
        <v>3264</v>
      </c>
      <c r="K1893" s="17" t="s">
        <v>702</v>
      </c>
      <c r="L1893" s="18" t="s">
        <v>3101</v>
      </c>
      <c r="M1893" s="195" t="s">
        <v>3219</v>
      </c>
      <c r="N1893" s="16" t="s">
        <v>3220</v>
      </c>
      <c r="O1893" s="17" t="s">
        <v>346</v>
      </c>
      <c r="P1893" s="17" t="s">
        <v>305</v>
      </c>
      <c r="Q1893" s="17" t="s">
        <v>306</v>
      </c>
      <c r="R1893">
        <v>0</v>
      </c>
      <c r="S1893">
        <v>0</v>
      </c>
      <c r="T1893">
        <v>0</v>
      </c>
      <c r="U1893">
        <v>0</v>
      </c>
      <c r="V1893">
        <v>0</v>
      </c>
      <c r="W1893">
        <v>0</v>
      </c>
      <c r="X1893">
        <v>0</v>
      </c>
      <c r="Y1893">
        <v>0</v>
      </c>
      <c r="Z1893">
        <v>0</v>
      </c>
      <c r="AA1893">
        <v>0</v>
      </c>
      <c r="AB1893">
        <v>0</v>
      </c>
      <c r="AC1893">
        <v>0</v>
      </c>
      <c r="AD1893">
        <v>0</v>
      </c>
      <c r="AE1893">
        <v>0</v>
      </c>
      <c r="AF1893">
        <v>0</v>
      </c>
      <c r="AG1893" s="19">
        <v>0</v>
      </c>
      <c r="AH1893">
        <v>0</v>
      </c>
      <c r="AI1893">
        <v>0</v>
      </c>
      <c r="AJ1893">
        <v>0</v>
      </c>
      <c r="AK1893">
        <v>0</v>
      </c>
      <c r="AL1893">
        <v>0</v>
      </c>
      <c r="AM1893">
        <v>0</v>
      </c>
      <c r="AN1893">
        <v>0</v>
      </c>
      <c r="AO1893">
        <v>0</v>
      </c>
      <c r="AP1893">
        <v>0</v>
      </c>
      <c r="AQ1893">
        <v>0</v>
      </c>
      <c r="AR1893">
        <v>0</v>
      </c>
      <c r="AS1893">
        <v>0</v>
      </c>
      <c r="AT1893">
        <v>0</v>
      </c>
      <c r="AU1893">
        <v>0</v>
      </c>
      <c r="AV1893">
        <v>0</v>
      </c>
      <c r="AW1893">
        <v>0</v>
      </c>
      <c r="AX1893">
        <v>0</v>
      </c>
      <c r="AY1893">
        <v>0</v>
      </c>
      <c r="AZ1893">
        <v>0</v>
      </c>
      <c r="BA1893">
        <v>0</v>
      </c>
      <c r="BB1893">
        <v>2000</v>
      </c>
      <c r="BC1893">
        <v>0</v>
      </c>
      <c r="BD1893">
        <v>0</v>
      </c>
      <c r="BE1893">
        <v>0</v>
      </c>
      <c r="BF1893">
        <v>-1000</v>
      </c>
      <c r="BG1893">
        <v>-1000</v>
      </c>
      <c r="BH1893">
        <v>1000</v>
      </c>
      <c r="BI1893">
        <v>0</v>
      </c>
      <c r="BJ1893">
        <v>1000</v>
      </c>
      <c r="BK1893">
        <v>1000</v>
      </c>
      <c r="BL1893">
        <v>1000</v>
      </c>
      <c r="BM1893">
        <v>1000</v>
      </c>
      <c r="BN1893">
        <v>1000</v>
      </c>
      <c r="BO1893">
        <v>0</v>
      </c>
      <c r="BP1893">
        <v>1000</v>
      </c>
      <c r="BQ1893">
        <v>1000</v>
      </c>
      <c r="BR1893">
        <v>1000</v>
      </c>
      <c r="BS1893">
        <v>1000</v>
      </c>
      <c r="BT1893">
        <v>1000</v>
      </c>
      <c r="BU1893">
        <v>2000</v>
      </c>
      <c r="BV1893">
        <v>2000</v>
      </c>
      <c r="BW1893">
        <v>1000</v>
      </c>
      <c r="BX1893">
        <v>1000</v>
      </c>
      <c r="BY1893">
        <v>2000</v>
      </c>
      <c r="BZ1893">
        <v>2000</v>
      </c>
      <c r="CA1893">
        <v>2000</v>
      </c>
      <c r="CB1893">
        <v>2000</v>
      </c>
      <c r="CC1893">
        <v>2000</v>
      </c>
      <c r="CD1893">
        <v>2000</v>
      </c>
      <c r="CE1893">
        <v>2000</v>
      </c>
    </row>
    <row r="1894" spans="1:83" x14ac:dyDescent="0.35">
      <c r="A1894" s="9" t="str">
        <f t="shared" si="29"/>
        <v>4472.373.25</v>
      </c>
      <c r="B1894" s="52" t="e">
        <f>+IF(MATCH(A1894,List!H$10:H$145,0),"Targeted")</f>
        <v>#N/A</v>
      </c>
      <c r="C1894" s="65"/>
      <c r="D1894" s="151"/>
      <c r="E1894" s="16" t="s">
        <v>3255</v>
      </c>
      <c r="F1894" s="16" t="s">
        <v>3256</v>
      </c>
      <c r="G1894" s="16" t="s">
        <v>298</v>
      </c>
      <c r="H1894" s="16" t="s">
        <v>3256</v>
      </c>
      <c r="I1894" s="16" t="s">
        <v>3263</v>
      </c>
      <c r="J1894" s="16" t="s">
        <v>3264</v>
      </c>
      <c r="K1894" s="17" t="s">
        <v>702</v>
      </c>
      <c r="L1894" s="18" t="s">
        <v>3101</v>
      </c>
      <c r="M1894" s="195" t="s">
        <v>3219</v>
      </c>
      <c r="N1894" s="16" t="s">
        <v>3220</v>
      </c>
      <c r="O1894" s="17" t="s">
        <v>304</v>
      </c>
      <c r="P1894" s="17" t="s">
        <v>305</v>
      </c>
      <c r="Q1894" s="17" t="s">
        <v>306</v>
      </c>
      <c r="R1894">
        <v>0</v>
      </c>
      <c r="S1894">
        <v>0</v>
      </c>
      <c r="T1894">
        <v>0</v>
      </c>
      <c r="U1894">
        <v>0</v>
      </c>
      <c r="V1894">
        <v>0</v>
      </c>
      <c r="W1894">
        <v>0</v>
      </c>
      <c r="X1894">
        <v>0</v>
      </c>
      <c r="Y1894">
        <v>0</v>
      </c>
      <c r="Z1894">
        <v>0</v>
      </c>
      <c r="AA1894">
        <v>0</v>
      </c>
      <c r="AB1894">
        <v>0</v>
      </c>
      <c r="AC1894">
        <v>0</v>
      </c>
      <c r="AD1894">
        <v>0</v>
      </c>
      <c r="AE1894">
        <v>0</v>
      </c>
      <c r="AF1894">
        <v>0</v>
      </c>
      <c r="AG1894" s="19">
        <v>0</v>
      </c>
      <c r="AH1894">
        <v>0</v>
      </c>
      <c r="AI1894">
        <v>0</v>
      </c>
      <c r="AJ1894">
        <v>0</v>
      </c>
      <c r="AK1894">
        <v>0</v>
      </c>
      <c r="AL1894">
        <v>0</v>
      </c>
      <c r="AM1894">
        <v>0</v>
      </c>
      <c r="AN1894">
        <v>0</v>
      </c>
      <c r="AO1894">
        <v>0</v>
      </c>
      <c r="AP1894">
        <v>0</v>
      </c>
      <c r="AQ1894">
        <v>0</v>
      </c>
      <c r="AR1894">
        <v>0</v>
      </c>
      <c r="AS1894">
        <v>0</v>
      </c>
      <c r="AT1894">
        <v>-281</v>
      </c>
      <c r="AU1894">
        <v>1445</v>
      </c>
      <c r="AV1894">
        <v>3087</v>
      </c>
      <c r="AW1894">
        <v>773</v>
      </c>
      <c r="AX1894">
        <v>261</v>
      </c>
      <c r="AY1894">
        <v>542</v>
      </c>
      <c r="AZ1894">
        <v>0</v>
      </c>
      <c r="BA1894">
        <v>0</v>
      </c>
      <c r="BB1894">
        <v>0</v>
      </c>
      <c r="BC1894">
        <v>0</v>
      </c>
      <c r="BD1894">
        <v>-2000</v>
      </c>
      <c r="BE1894">
        <v>0</v>
      </c>
      <c r="BF1894">
        <v>0</v>
      </c>
      <c r="BG1894">
        <v>-2000</v>
      </c>
      <c r="BH1894">
        <v>-2000</v>
      </c>
      <c r="BI1894">
        <v>0</v>
      </c>
      <c r="BJ1894">
        <v>-1000</v>
      </c>
      <c r="BK1894">
        <v>2000</v>
      </c>
      <c r="BL1894">
        <v>5000</v>
      </c>
      <c r="BM1894">
        <v>0</v>
      </c>
      <c r="BN1894">
        <v>-2000</v>
      </c>
      <c r="BO1894">
        <v>-3000</v>
      </c>
      <c r="BP1894">
        <v>-3000</v>
      </c>
      <c r="BQ1894">
        <v>-2000</v>
      </c>
      <c r="BR1894">
        <v>3000</v>
      </c>
      <c r="BS1894">
        <v>5000</v>
      </c>
      <c r="BT1894">
        <v>1000</v>
      </c>
      <c r="BU1894">
        <v>0</v>
      </c>
      <c r="BV1894">
        <v>2000</v>
      </c>
      <c r="BW1894">
        <v>-1000</v>
      </c>
      <c r="BX1894" s="10">
        <v>-4000</v>
      </c>
      <c r="BY1894">
        <v>1000</v>
      </c>
      <c r="BZ1894">
        <v>3000</v>
      </c>
      <c r="CA1894">
        <v>0</v>
      </c>
      <c r="CB1894">
        <v>0</v>
      </c>
      <c r="CC1894">
        <v>0</v>
      </c>
      <c r="CD1894">
        <v>0</v>
      </c>
      <c r="CE1894">
        <v>0</v>
      </c>
    </row>
    <row r="1895" spans="1:83" x14ac:dyDescent="0.35">
      <c r="A1895" s="9" t="str">
        <f t="shared" si="29"/>
        <v>4477.373.25</v>
      </c>
      <c r="B1895" s="52" t="e">
        <f>+IF(MATCH(A1895,List!H$10:H$145,0),"Targeted")</f>
        <v>#N/A</v>
      </c>
      <c r="C1895" s="65"/>
      <c r="D1895" s="151"/>
      <c r="E1895" s="16" t="s">
        <v>3255</v>
      </c>
      <c r="F1895" s="16" t="s">
        <v>3256</v>
      </c>
      <c r="G1895" s="16" t="s">
        <v>298</v>
      </c>
      <c r="H1895" s="16" t="s">
        <v>3256</v>
      </c>
      <c r="I1895" s="16" t="s">
        <v>3265</v>
      </c>
      <c r="J1895" s="16" t="s">
        <v>3266</v>
      </c>
      <c r="K1895" s="17" t="s">
        <v>702</v>
      </c>
      <c r="L1895" s="18" t="s">
        <v>3101</v>
      </c>
      <c r="M1895" s="195" t="s">
        <v>3219</v>
      </c>
      <c r="N1895" s="16" t="s">
        <v>3220</v>
      </c>
      <c r="O1895" s="17" t="s">
        <v>304</v>
      </c>
      <c r="P1895" s="17" t="s">
        <v>305</v>
      </c>
      <c r="Q1895" s="17" t="s">
        <v>306</v>
      </c>
      <c r="R1895">
        <v>0</v>
      </c>
      <c r="S1895">
        <v>0</v>
      </c>
      <c r="T1895">
        <v>0</v>
      </c>
      <c r="U1895">
        <v>0</v>
      </c>
      <c r="V1895">
        <v>0</v>
      </c>
      <c r="W1895">
        <v>0</v>
      </c>
      <c r="X1895">
        <v>0</v>
      </c>
      <c r="Y1895">
        <v>0</v>
      </c>
      <c r="Z1895">
        <v>0</v>
      </c>
      <c r="AA1895">
        <v>0</v>
      </c>
      <c r="AB1895">
        <v>0</v>
      </c>
      <c r="AC1895">
        <v>0</v>
      </c>
      <c r="AD1895">
        <v>0</v>
      </c>
      <c r="AE1895">
        <v>0</v>
      </c>
      <c r="AF1895">
        <v>0</v>
      </c>
      <c r="AG1895" s="19">
        <v>0</v>
      </c>
      <c r="AH1895">
        <v>0</v>
      </c>
      <c r="AI1895">
        <v>0</v>
      </c>
      <c r="AJ1895">
        <v>0</v>
      </c>
      <c r="AK1895">
        <v>0</v>
      </c>
      <c r="AL1895">
        <v>0</v>
      </c>
      <c r="AM1895">
        <v>0</v>
      </c>
      <c r="AN1895">
        <v>0</v>
      </c>
      <c r="AO1895">
        <v>0</v>
      </c>
      <c r="AP1895">
        <v>0</v>
      </c>
      <c r="AQ1895">
        <v>0</v>
      </c>
      <c r="AR1895">
        <v>0</v>
      </c>
      <c r="AS1895">
        <v>0</v>
      </c>
      <c r="AT1895">
        <v>0</v>
      </c>
      <c r="AU1895">
        <v>0</v>
      </c>
      <c r="AV1895">
        <v>0</v>
      </c>
      <c r="AW1895">
        <v>0</v>
      </c>
      <c r="AX1895">
        <v>0</v>
      </c>
      <c r="AY1895">
        <v>0</v>
      </c>
      <c r="AZ1895">
        <v>0</v>
      </c>
      <c r="BA1895">
        <v>0</v>
      </c>
      <c r="BB1895">
        <v>0</v>
      </c>
      <c r="BC1895">
        <v>0</v>
      </c>
      <c r="BD1895">
        <v>0</v>
      </c>
      <c r="BE1895">
        <v>0</v>
      </c>
      <c r="BF1895">
        <v>0</v>
      </c>
      <c r="BG1895">
        <v>0</v>
      </c>
      <c r="BH1895">
        <v>0</v>
      </c>
      <c r="BI1895">
        <v>0</v>
      </c>
      <c r="BJ1895">
        <v>0</v>
      </c>
      <c r="BK1895">
        <v>0</v>
      </c>
      <c r="BL1895">
        <v>0</v>
      </c>
      <c r="BM1895">
        <v>0</v>
      </c>
      <c r="BN1895">
        <v>970000</v>
      </c>
      <c r="BO1895">
        <v>-1334000</v>
      </c>
      <c r="BP1895">
        <v>1667000</v>
      </c>
      <c r="BQ1895">
        <v>1692000</v>
      </c>
      <c r="BR1895">
        <v>1735000</v>
      </c>
      <c r="BS1895">
        <v>-1919000</v>
      </c>
      <c r="BT1895">
        <v>-334000</v>
      </c>
      <c r="BU1895">
        <v>-1335000</v>
      </c>
      <c r="BV1895">
        <v>-2569000</v>
      </c>
      <c r="BW1895">
        <v>0</v>
      </c>
      <c r="BX1895" s="10">
        <v>0</v>
      </c>
      <c r="BY1895">
        <v>0</v>
      </c>
      <c r="BZ1895">
        <v>0</v>
      </c>
      <c r="CA1895">
        <v>0</v>
      </c>
      <c r="CB1895">
        <v>0</v>
      </c>
      <c r="CC1895">
        <v>0</v>
      </c>
      <c r="CD1895">
        <v>0</v>
      </c>
      <c r="CE1895">
        <v>0</v>
      </c>
    </row>
    <row r="1896" spans="1:83" x14ac:dyDescent="0.35">
      <c r="A1896" s="9" t="str">
        <f t="shared" si="29"/>
        <v>4055.373.22</v>
      </c>
      <c r="B1896" s="52" t="e">
        <f>+IF(MATCH(A1896,List!H$10:H$145,0),"Targeted")</f>
        <v>#N/A</v>
      </c>
      <c r="C1896" s="65"/>
      <c r="D1896" s="151" t="s">
        <v>7700</v>
      </c>
      <c r="E1896" s="16" t="s">
        <v>3267</v>
      </c>
      <c r="F1896" s="16" t="s">
        <v>3268</v>
      </c>
      <c r="G1896" s="16" t="s">
        <v>298</v>
      </c>
      <c r="H1896" s="16" t="s">
        <v>3268</v>
      </c>
      <c r="I1896" s="16" t="s">
        <v>3269</v>
      </c>
      <c r="J1896" s="16" t="s">
        <v>3270</v>
      </c>
      <c r="K1896" s="17" t="s">
        <v>1297</v>
      </c>
      <c r="L1896" s="18" t="s">
        <v>3101</v>
      </c>
      <c r="M1896" s="195" t="s">
        <v>3219</v>
      </c>
      <c r="N1896" s="16" t="s">
        <v>3220</v>
      </c>
      <c r="O1896" s="17" t="s">
        <v>346</v>
      </c>
      <c r="P1896" s="17" t="s">
        <v>305</v>
      </c>
      <c r="Q1896" s="17" t="s">
        <v>306</v>
      </c>
      <c r="R1896">
        <v>0</v>
      </c>
      <c r="S1896">
        <v>0</v>
      </c>
      <c r="T1896">
        <v>0</v>
      </c>
      <c r="U1896">
        <v>0</v>
      </c>
      <c r="V1896">
        <v>0</v>
      </c>
      <c r="W1896">
        <v>0</v>
      </c>
      <c r="X1896">
        <v>0</v>
      </c>
      <c r="Y1896">
        <v>0</v>
      </c>
      <c r="Z1896">
        <v>0</v>
      </c>
      <c r="AA1896">
        <v>0</v>
      </c>
      <c r="AB1896">
        <v>0</v>
      </c>
      <c r="AC1896">
        <v>0</v>
      </c>
      <c r="AD1896">
        <v>0</v>
      </c>
      <c r="AE1896">
        <v>0</v>
      </c>
      <c r="AF1896">
        <v>0</v>
      </c>
      <c r="AG1896" s="19">
        <v>0</v>
      </c>
      <c r="AH1896">
        <v>0</v>
      </c>
      <c r="AI1896">
        <v>0</v>
      </c>
      <c r="AJ1896">
        <v>0</v>
      </c>
      <c r="AK1896">
        <v>0</v>
      </c>
      <c r="AL1896">
        <v>0</v>
      </c>
      <c r="AM1896">
        <v>0</v>
      </c>
      <c r="AN1896">
        <v>0</v>
      </c>
      <c r="AO1896">
        <v>0</v>
      </c>
      <c r="AP1896">
        <v>0</v>
      </c>
      <c r="AQ1896">
        <v>0</v>
      </c>
      <c r="AR1896">
        <v>0</v>
      </c>
      <c r="AS1896">
        <v>0</v>
      </c>
      <c r="AT1896">
        <v>0</v>
      </c>
      <c r="AU1896">
        <v>202</v>
      </c>
      <c r="AV1896">
        <v>6879</v>
      </c>
      <c r="AW1896">
        <v>19034</v>
      </c>
      <c r="AX1896">
        <v>29485</v>
      </c>
      <c r="AY1896">
        <v>30811</v>
      </c>
      <c r="AZ1896">
        <v>32000</v>
      </c>
      <c r="BA1896">
        <v>7000</v>
      </c>
      <c r="BB1896">
        <v>0</v>
      </c>
      <c r="BC1896">
        <v>0</v>
      </c>
      <c r="BD1896">
        <v>0</v>
      </c>
      <c r="BE1896">
        <v>0</v>
      </c>
      <c r="BF1896">
        <v>0</v>
      </c>
      <c r="BG1896">
        <v>0</v>
      </c>
      <c r="BH1896">
        <v>0</v>
      </c>
      <c r="BI1896">
        <v>0</v>
      </c>
      <c r="BJ1896">
        <v>0</v>
      </c>
      <c r="BK1896">
        <v>0</v>
      </c>
      <c r="BL1896">
        <v>0</v>
      </c>
      <c r="BM1896">
        <v>0</v>
      </c>
      <c r="BN1896">
        <v>0</v>
      </c>
      <c r="BO1896">
        <v>0</v>
      </c>
      <c r="BP1896">
        <v>0</v>
      </c>
      <c r="BQ1896">
        <v>0</v>
      </c>
      <c r="BR1896">
        <v>0</v>
      </c>
      <c r="BS1896">
        <v>0</v>
      </c>
      <c r="BT1896">
        <v>0</v>
      </c>
      <c r="BU1896">
        <v>0</v>
      </c>
      <c r="BV1896">
        <v>0</v>
      </c>
      <c r="BW1896">
        <v>0</v>
      </c>
      <c r="BX1896">
        <v>0</v>
      </c>
      <c r="BY1896">
        <v>0</v>
      </c>
      <c r="BZ1896">
        <v>0</v>
      </c>
      <c r="CA1896">
        <v>0</v>
      </c>
      <c r="CB1896">
        <v>0</v>
      </c>
      <c r="CC1896">
        <v>0</v>
      </c>
      <c r="CD1896">
        <v>0</v>
      </c>
      <c r="CE1896">
        <v>0</v>
      </c>
    </row>
    <row r="1897" spans="1:83" x14ac:dyDescent="0.35">
      <c r="A1897" s="9" t="str">
        <f t="shared" si="29"/>
        <v>4055.373.22</v>
      </c>
      <c r="B1897" s="52" t="e">
        <f>+IF(MATCH(A1897,List!H$10:H$145,0),"Targeted")</f>
        <v>#N/A</v>
      </c>
      <c r="C1897" s="65"/>
      <c r="D1897" s="151"/>
      <c r="E1897" s="16" t="s">
        <v>3267</v>
      </c>
      <c r="F1897" s="16" t="s">
        <v>3268</v>
      </c>
      <c r="G1897" s="16" t="s">
        <v>298</v>
      </c>
      <c r="H1897" s="16" t="s">
        <v>3268</v>
      </c>
      <c r="I1897" s="16" t="s">
        <v>3269</v>
      </c>
      <c r="J1897" s="20" t="s">
        <v>3270</v>
      </c>
      <c r="K1897" s="295" t="s">
        <v>1297</v>
      </c>
      <c r="L1897" s="296" t="s">
        <v>3101</v>
      </c>
      <c r="M1897" s="297" t="s">
        <v>3219</v>
      </c>
      <c r="N1897" s="20" t="s">
        <v>3220</v>
      </c>
      <c r="O1897" s="295" t="s">
        <v>304</v>
      </c>
      <c r="P1897" s="295" t="s">
        <v>305</v>
      </c>
      <c r="Q1897" s="295" t="s">
        <v>306</v>
      </c>
      <c r="R1897" s="21">
        <v>0</v>
      </c>
      <c r="S1897" s="21">
        <v>0</v>
      </c>
      <c r="T1897" s="21">
        <v>0</v>
      </c>
      <c r="U1897" s="21">
        <v>0</v>
      </c>
      <c r="V1897" s="21">
        <v>0</v>
      </c>
      <c r="W1897" s="21">
        <v>0</v>
      </c>
      <c r="X1897" s="21">
        <v>0</v>
      </c>
      <c r="Y1897" s="21">
        <v>0</v>
      </c>
      <c r="Z1897" s="21">
        <v>0</v>
      </c>
      <c r="AA1897" s="21">
        <v>0</v>
      </c>
      <c r="AB1897" s="21">
        <v>0</v>
      </c>
      <c r="AC1897" s="21">
        <v>0</v>
      </c>
      <c r="AD1897" s="21">
        <v>0</v>
      </c>
      <c r="AE1897" s="21">
        <v>0</v>
      </c>
      <c r="AF1897" s="21">
        <v>0</v>
      </c>
      <c r="AG1897" s="21">
        <v>0</v>
      </c>
      <c r="AH1897" s="21">
        <v>0</v>
      </c>
      <c r="AI1897" s="21">
        <v>0</v>
      </c>
      <c r="AJ1897" s="21">
        <v>0</v>
      </c>
      <c r="AK1897" s="21">
        <v>0</v>
      </c>
      <c r="AL1897" s="21">
        <v>0</v>
      </c>
      <c r="AM1897" s="21">
        <v>0</v>
      </c>
      <c r="AN1897" s="21">
        <v>0</v>
      </c>
      <c r="AO1897" s="21">
        <v>0</v>
      </c>
      <c r="AP1897" s="21">
        <v>0</v>
      </c>
      <c r="AQ1897" s="21">
        <v>0</v>
      </c>
      <c r="AR1897" s="21">
        <v>0</v>
      </c>
      <c r="AS1897" s="21">
        <v>0</v>
      </c>
      <c r="AT1897" s="21">
        <v>9171808</v>
      </c>
      <c r="AU1897" s="21">
        <v>46547000</v>
      </c>
      <c r="AV1897" s="21">
        <v>50744372</v>
      </c>
      <c r="AW1897" s="21">
        <v>-8952979</v>
      </c>
      <c r="AX1897" s="21">
        <v>-19182752</v>
      </c>
      <c r="AY1897" s="21">
        <v>4107156</v>
      </c>
      <c r="AZ1897" s="21">
        <v>-10668000</v>
      </c>
      <c r="BA1897" s="21">
        <v>-2428000</v>
      </c>
      <c r="BB1897" s="21">
        <v>0</v>
      </c>
      <c r="BC1897" s="21">
        <v>0</v>
      </c>
      <c r="BD1897" s="21">
        <v>0</v>
      </c>
      <c r="BE1897" s="21">
        <v>0</v>
      </c>
      <c r="BF1897" s="21">
        <v>0</v>
      </c>
      <c r="BG1897" s="21">
        <v>0</v>
      </c>
      <c r="BH1897" s="21">
        <v>0</v>
      </c>
      <c r="BI1897" s="21">
        <v>0</v>
      </c>
      <c r="BJ1897" s="21">
        <v>0</v>
      </c>
      <c r="BK1897" s="21">
        <v>0</v>
      </c>
      <c r="BL1897" s="21">
        <v>0</v>
      </c>
      <c r="BM1897" s="21">
        <v>0</v>
      </c>
      <c r="BN1897" s="21">
        <v>0</v>
      </c>
      <c r="BO1897" s="21">
        <v>0</v>
      </c>
      <c r="BP1897" s="21">
        <v>0</v>
      </c>
      <c r="BQ1897" s="21">
        <v>0</v>
      </c>
      <c r="BR1897" s="21">
        <v>0</v>
      </c>
      <c r="BS1897" s="21">
        <v>0</v>
      </c>
      <c r="BT1897" s="21">
        <v>0</v>
      </c>
      <c r="BU1897" s="21">
        <v>0</v>
      </c>
      <c r="BV1897" s="21">
        <v>0</v>
      </c>
      <c r="BW1897" s="21">
        <v>0</v>
      </c>
      <c r="BX1897" s="130">
        <v>0</v>
      </c>
      <c r="BY1897">
        <v>0</v>
      </c>
      <c r="BZ1897">
        <v>0</v>
      </c>
      <c r="CA1897">
        <v>0</v>
      </c>
      <c r="CB1897">
        <v>0</v>
      </c>
      <c r="CC1897">
        <v>0</v>
      </c>
      <c r="CD1897">
        <v>0</v>
      </c>
      <c r="CE1897">
        <v>0</v>
      </c>
    </row>
    <row r="1898" spans="1:83" x14ac:dyDescent="0.35">
      <c r="A1898" s="9" t="str">
        <f t="shared" si="29"/>
        <v>0960.373.48</v>
      </c>
      <c r="B1898" s="52" t="e">
        <f>+IF(MATCH(A1898,List!H$10:H$145,0),"Targeted")</f>
        <v>#N/A</v>
      </c>
      <c r="C1898" s="65"/>
      <c r="D1898" s="151" t="s">
        <v>7700</v>
      </c>
      <c r="E1898" s="16" t="s">
        <v>3271</v>
      </c>
      <c r="F1898" s="16" t="s">
        <v>3272</v>
      </c>
      <c r="G1898" s="16" t="s">
        <v>298</v>
      </c>
      <c r="H1898" s="16" t="s">
        <v>3272</v>
      </c>
      <c r="I1898" s="16" t="s">
        <v>3273</v>
      </c>
      <c r="J1898" s="16" t="s">
        <v>1055</v>
      </c>
      <c r="K1898" s="17" t="s">
        <v>185</v>
      </c>
      <c r="L1898" s="18" t="s">
        <v>3101</v>
      </c>
      <c r="M1898" s="195" t="s">
        <v>3219</v>
      </c>
      <c r="N1898" s="16" t="s">
        <v>3220</v>
      </c>
      <c r="O1898" s="17" t="s">
        <v>346</v>
      </c>
      <c r="P1898" s="17" t="s">
        <v>305</v>
      </c>
      <c r="Q1898" s="17" t="s">
        <v>306</v>
      </c>
      <c r="R1898">
        <v>0</v>
      </c>
      <c r="S1898">
        <v>0</v>
      </c>
      <c r="T1898">
        <v>0</v>
      </c>
      <c r="U1898">
        <v>0</v>
      </c>
      <c r="V1898">
        <v>0</v>
      </c>
      <c r="W1898">
        <v>0</v>
      </c>
      <c r="X1898">
        <v>0</v>
      </c>
      <c r="Y1898">
        <v>0</v>
      </c>
      <c r="Z1898">
        <v>0</v>
      </c>
      <c r="AA1898">
        <v>0</v>
      </c>
      <c r="AB1898">
        <v>0</v>
      </c>
      <c r="AC1898">
        <v>0</v>
      </c>
      <c r="AD1898">
        <v>0</v>
      </c>
      <c r="AE1898">
        <v>0</v>
      </c>
      <c r="AF1898">
        <v>0</v>
      </c>
      <c r="AG1898" s="19">
        <v>0</v>
      </c>
      <c r="AH1898">
        <v>0</v>
      </c>
      <c r="AI1898">
        <v>0</v>
      </c>
      <c r="AJ1898">
        <v>0</v>
      </c>
      <c r="AK1898">
        <v>0</v>
      </c>
      <c r="AL1898">
        <v>0</v>
      </c>
      <c r="AM1898">
        <v>0</v>
      </c>
      <c r="AN1898">
        <v>0</v>
      </c>
      <c r="AO1898">
        <v>0</v>
      </c>
      <c r="AP1898">
        <v>0</v>
      </c>
      <c r="AQ1898">
        <v>0</v>
      </c>
      <c r="AR1898">
        <v>0</v>
      </c>
      <c r="AS1898">
        <v>0</v>
      </c>
      <c r="AT1898">
        <v>0</v>
      </c>
      <c r="AU1898">
        <v>0</v>
      </c>
      <c r="AV1898">
        <v>0</v>
      </c>
      <c r="AW1898">
        <v>74</v>
      </c>
      <c r="AX1898">
        <v>879</v>
      </c>
      <c r="AY1898">
        <v>29</v>
      </c>
      <c r="AZ1898">
        <v>0</v>
      </c>
      <c r="BA1898">
        <v>0</v>
      </c>
      <c r="BB1898">
        <v>0</v>
      </c>
      <c r="BC1898">
        <v>0</v>
      </c>
      <c r="BD1898">
        <v>0</v>
      </c>
      <c r="BE1898">
        <v>0</v>
      </c>
      <c r="BF1898">
        <v>0</v>
      </c>
      <c r="BG1898">
        <v>0</v>
      </c>
      <c r="BH1898">
        <v>0</v>
      </c>
      <c r="BI1898">
        <v>0</v>
      </c>
      <c r="BJ1898">
        <v>0</v>
      </c>
      <c r="BK1898">
        <v>0</v>
      </c>
      <c r="BL1898">
        <v>0</v>
      </c>
      <c r="BM1898">
        <v>0</v>
      </c>
      <c r="BN1898">
        <v>0</v>
      </c>
      <c r="BO1898">
        <v>0</v>
      </c>
      <c r="BP1898">
        <v>0</v>
      </c>
      <c r="BQ1898">
        <v>0</v>
      </c>
      <c r="BR1898">
        <v>0</v>
      </c>
      <c r="BS1898">
        <v>0</v>
      </c>
      <c r="BT1898">
        <v>0</v>
      </c>
      <c r="BU1898">
        <v>0</v>
      </c>
      <c r="BV1898">
        <v>0</v>
      </c>
      <c r="BW1898">
        <v>0</v>
      </c>
      <c r="BX1898">
        <v>0</v>
      </c>
      <c r="BY1898">
        <v>0</v>
      </c>
      <c r="BZ1898">
        <v>0</v>
      </c>
      <c r="CA1898">
        <v>0</v>
      </c>
      <c r="CB1898">
        <v>0</v>
      </c>
      <c r="CC1898">
        <v>0</v>
      </c>
      <c r="CD1898">
        <v>0</v>
      </c>
      <c r="CE1898">
        <v>0</v>
      </c>
    </row>
    <row r="1899" spans="1:83" x14ac:dyDescent="0.35">
      <c r="A1899" s="9" t="str">
        <f t="shared" si="29"/>
        <v>0000.376.03</v>
      </c>
      <c r="B1899" s="52" t="e">
        <f>+IF(MATCH(A1899,List!H$10:H$145,0),"Targeted")</f>
        <v>#N/A</v>
      </c>
      <c r="C1899" s="65"/>
      <c r="D1899" s="151" t="s">
        <v>7700</v>
      </c>
      <c r="E1899" s="16" t="s">
        <v>919</v>
      </c>
      <c r="F1899" s="16" t="s">
        <v>920</v>
      </c>
      <c r="G1899" s="16" t="s">
        <v>702</v>
      </c>
      <c r="H1899" s="16" t="s">
        <v>3274</v>
      </c>
      <c r="I1899" s="16" t="s">
        <v>471</v>
      </c>
      <c r="J1899" s="16" t="s">
        <v>3274</v>
      </c>
      <c r="K1899" s="17" t="s">
        <v>940</v>
      </c>
      <c r="L1899" s="18" t="s">
        <v>3101</v>
      </c>
      <c r="M1899" s="195" t="s">
        <v>3275</v>
      </c>
      <c r="N1899" s="16" t="s">
        <v>3276</v>
      </c>
      <c r="O1899" s="17" t="s">
        <v>346</v>
      </c>
      <c r="P1899" s="17" t="s">
        <v>305</v>
      </c>
      <c r="Q1899" s="17" t="s">
        <v>306</v>
      </c>
      <c r="R1899">
        <v>0</v>
      </c>
      <c r="S1899">
        <v>0</v>
      </c>
      <c r="T1899">
        <v>0</v>
      </c>
      <c r="U1899">
        <v>0</v>
      </c>
      <c r="V1899">
        <v>0</v>
      </c>
      <c r="W1899">
        <v>0</v>
      </c>
      <c r="X1899">
        <v>0</v>
      </c>
      <c r="Y1899">
        <v>0</v>
      </c>
      <c r="Z1899">
        <v>0</v>
      </c>
      <c r="AA1899">
        <v>0</v>
      </c>
      <c r="AB1899">
        <v>0</v>
      </c>
      <c r="AC1899">
        <v>0</v>
      </c>
      <c r="AD1899">
        <v>0</v>
      </c>
      <c r="AE1899">
        <v>0</v>
      </c>
      <c r="AF1899">
        <v>194</v>
      </c>
      <c r="AG1899" s="19">
        <v>68</v>
      </c>
      <c r="AH1899">
        <v>488</v>
      </c>
      <c r="AI1899">
        <v>463</v>
      </c>
      <c r="AJ1899">
        <v>43</v>
      </c>
      <c r="AK1899">
        <v>7</v>
      </c>
      <c r="AL1899">
        <v>0</v>
      </c>
      <c r="AM1899">
        <v>0</v>
      </c>
      <c r="AN1899">
        <v>0</v>
      </c>
      <c r="AO1899">
        <v>0</v>
      </c>
      <c r="AP1899">
        <v>0</v>
      </c>
      <c r="AQ1899">
        <v>0</v>
      </c>
      <c r="AR1899">
        <v>0</v>
      </c>
      <c r="AS1899">
        <v>0</v>
      </c>
      <c r="AT1899">
        <v>0</v>
      </c>
      <c r="AU1899">
        <v>0</v>
      </c>
      <c r="AV1899">
        <v>0</v>
      </c>
      <c r="AW1899">
        <v>0</v>
      </c>
      <c r="AX1899">
        <v>0</v>
      </c>
      <c r="AY1899">
        <v>0</v>
      </c>
      <c r="AZ1899">
        <v>0</v>
      </c>
      <c r="BA1899">
        <v>0</v>
      </c>
      <c r="BB1899">
        <v>0</v>
      </c>
      <c r="BC1899">
        <v>0</v>
      </c>
      <c r="BD1899">
        <v>0</v>
      </c>
      <c r="BE1899">
        <v>0</v>
      </c>
      <c r="BF1899">
        <v>0</v>
      </c>
      <c r="BG1899">
        <v>0</v>
      </c>
      <c r="BH1899">
        <v>0</v>
      </c>
      <c r="BI1899">
        <v>0</v>
      </c>
      <c r="BJ1899">
        <v>0</v>
      </c>
      <c r="BK1899">
        <v>0</v>
      </c>
      <c r="BL1899">
        <v>0</v>
      </c>
      <c r="BM1899">
        <v>0</v>
      </c>
      <c r="BN1899">
        <v>0</v>
      </c>
      <c r="BO1899">
        <v>0</v>
      </c>
      <c r="BP1899">
        <v>0</v>
      </c>
      <c r="BQ1899">
        <v>0</v>
      </c>
      <c r="BR1899">
        <v>0</v>
      </c>
      <c r="BS1899">
        <v>0</v>
      </c>
      <c r="BT1899">
        <v>0</v>
      </c>
      <c r="BU1899">
        <v>0</v>
      </c>
      <c r="BV1899">
        <v>0</v>
      </c>
      <c r="BW1899">
        <v>0</v>
      </c>
      <c r="BX1899">
        <v>0</v>
      </c>
      <c r="BY1899">
        <v>0</v>
      </c>
      <c r="BZ1899">
        <v>0</v>
      </c>
      <c r="CA1899">
        <v>0</v>
      </c>
      <c r="CB1899">
        <v>0</v>
      </c>
      <c r="CC1899">
        <v>0</v>
      </c>
      <c r="CD1899">
        <v>0</v>
      </c>
      <c r="CE1899">
        <v>0</v>
      </c>
    </row>
    <row r="1900" spans="1:83" x14ac:dyDescent="0.35">
      <c r="A1900" s="9" t="str">
        <f t="shared" si="29"/>
        <v>0102.376.03</v>
      </c>
      <c r="B1900" s="52" t="e">
        <f>+IF(MATCH(A1900,List!H$10:H$145,0),"Targeted")</f>
        <v>#N/A</v>
      </c>
      <c r="C1900" s="65"/>
      <c r="D1900" s="151" t="s">
        <v>7700</v>
      </c>
      <c r="E1900" s="16" t="s">
        <v>919</v>
      </c>
      <c r="F1900" s="16" t="s">
        <v>920</v>
      </c>
      <c r="G1900" s="16" t="s">
        <v>702</v>
      </c>
      <c r="H1900" s="16" t="s">
        <v>3274</v>
      </c>
      <c r="I1900" s="16" t="s">
        <v>270</v>
      </c>
      <c r="J1900" s="16" t="s">
        <v>3277</v>
      </c>
      <c r="K1900" s="17" t="s">
        <v>940</v>
      </c>
      <c r="L1900" s="18" t="s">
        <v>3101</v>
      </c>
      <c r="M1900" s="195" t="s">
        <v>3275</v>
      </c>
      <c r="N1900" s="16" t="s">
        <v>3276</v>
      </c>
      <c r="O1900" s="17" t="s">
        <v>346</v>
      </c>
      <c r="P1900" s="17" t="s">
        <v>305</v>
      </c>
      <c r="Q1900" s="17" t="s">
        <v>306</v>
      </c>
      <c r="R1900">
        <v>1595</v>
      </c>
      <c r="S1900">
        <v>1659</v>
      </c>
      <c r="T1900">
        <v>1772</v>
      </c>
      <c r="U1900">
        <v>1999</v>
      </c>
      <c r="V1900">
        <v>2039</v>
      </c>
      <c r="W1900">
        <v>2286</v>
      </c>
      <c r="X1900">
        <v>2546</v>
      </c>
      <c r="Y1900">
        <v>2872</v>
      </c>
      <c r="Z1900">
        <v>3495</v>
      </c>
      <c r="AA1900">
        <v>3818</v>
      </c>
      <c r="AB1900">
        <v>4321</v>
      </c>
      <c r="AC1900">
        <v>4705</v>
      </c>
      <c r="AD1900">
        <v>5376</v>
      </c>
      <c r="AE1900">
        <v>6109</v>
      </c>
      <c r="AF1900">
        <v>7113</v>
      </c>
      <c r="AG1900" s="19">
        <v>1647</v>
      </c>
      <c r="AH1900">
        <v>8795</v>
      </c>
      <c r="AI1900">
        <v>8360</v>
      </c>
      <c r="AJ1900">
        <v>8479</v>
      </c>
      <c r="AK1900">
        <v>9600</v>
      </c>
      <c r="AL1900">
        <v>9804</v>
      </c>
      <c r="AM1900">
        <v>9221</v>
      </c>
      <c r="AN1900">
        <v>10329</v>
      </c>
      <c r="AO1900">
        <v>11180</v>
      </c>
      <c r="AP1900">
        <v>11140</v>
      </c>
      <c r="AQ1900">
        <v>10488</v>
      </c>
      <c r="AR1900">
        <v>9388</v>
      </c>
      <c r="AS1900">
        <v>10262</v>
      </c>
      <c r="AT1900">
        <v>12781</v>
      </c>
      <c r="AU1900">
        <v>11027</v>
      </c>
      <c r="AV1900">
        <v>9328</v>
      </c>
      <c r="AW1900">
        <v>8781</v>
      </c>
      <c r="AX1900">
        <v>10574</v>
      </c>
      <c r="AY1900">
        <v>9689</v>
      </c>
      <c r="AZ1900">
        <v>9000</v>
      </c>
      <c r="BA1900">
        <v>10000</v>
      </c>
      <c r="BB1900">
        <v>10000</v>
      </c>
      <c r="BC1900">
        <v>11000</v>
      </c>
      <c r="BD1900">
        <v>12000</v>
      </c>
      <c r="BE1900">
        <v>8000</v>
      </c>
      <c r="BF1900">
        <v>9000</v>
      </c>
      <c r="BG1900">
        <v>14000</v>
      </c>
      <c r="BH1900">
        <v>12000</v>
      </c>
      <c r="BI1900">
        <v>15000</v>
      </c>
      <c r="BJ1900">
        <v>16000</v>
      </c>
      <c r="BK1900">
        <v>18000</v>
      </c>
      <c r="BL1900">
        <v>27000</v>
      </c>
      <c r="BM1900">
        <v>14000</v>
      </c>
      <c r="BN1900">
        <v>15000</v>
      </c>
      <c r="BO1900">
        <v>18000</v>
      </c>
      <c r="BP1900">
        <v>20000</v>
      </c>
      <c r="BQ1900">
        <v>20000</v>
      </c>
      <c r="BR1900">
        <v>16000</v>
      </c>
      <c r="BS1900">
        <v>15000</v>
      </c>
      <c r="BT1900">
        <v>13000</v>
      </c>
      <c r="BU1900">
        <v>13000</v>
      </c>
      <c r="BV1900">
        <v>16000</v>
      </c>
      <c r="BW1900">
        <v>33000</v>
      </c>
      <c r="BX1900">
        <v>37000</v>
      </c>
      <c r="BY1900">
        <v>41000</v>
      </c>
      <c r="BZ1900">
        <v>47000</v>
      </c>
      <c r="CA1900">
        <v>56000</v>
      </c>
      <c r="CB1900">
        <v>55000</v>
      </c>
      <c r="CC1900">
        <v>56000</v>
      </c>
      <c r="CD1900">
        <v>56000</v>
      </c>
      <c r="CE1900">
        <v>58000</v>
      </c>
    </row>
    <row r="1901" spans="1:83" x14ac:dyDescent="0.35">
      <c r="A1901" s="9" t="str">
        <f t="shared" si="29"/>
        <v>5175.376.03</v>
      </c>
      <c r="B1901" s="52" t="e">
        <f>+IF(MATCH(A1901,List!H$10:H$145,0),"Targeted")</f>
        <v>#N/A</v>
      </c>
      <c r="C1901" s="65"/>
      <c r="D1901" s="151" t="s">
        <v>7700</v>
      </c>
      <c r="E1901" s="16" t="s">
        <v>919</v>
      </c>
      <c r="F1901" s="16" t="s">
        <v>920</v>
      </c>
      <c r="G1901" s="16" t="s">
        <v>702</v>
      </c>
      <c r="H1901" s="16" t="s">
        <v>3274</v>
      </c>
      <c r="I1901" s="16" t="s">
        <v>3278</v>
      </c>
      <c r="J1901" s="16" t="s">
        <v>3279</v>
      </c>
      <c r="K1901" s="17" t="s">
        <v>940</v>
      </c>
      <c r="L1901" s="18" t="s">
        <v>3101</v>
      </c>
      <c r="M1901" s="195" t="s">
        <v>3275</v>
      </c>
      <c r="N1901" s="16" t="s">
        <v>3276</v>
      </c>
      <c r="O1901" s="17" t="s">
        <v>346</v>
      </c>
      <c r="P1901" s="17" t="s">
        <v>305</v>
      </c>
      <c r="Q1901" s="17" t="s">
        <v>306</v>
      </c>
      <c r="R1901">
        <v>0</v>
      </c>
      <c r="S1901">
        <v>0</v>
      </c>
      <c r="T1901">
        <v>0</v>
      </c>
      <c r="U1901">
        <v>0</v>
      </c>
      <c r="V1901">
        <v>0</v>
      </c>
      <c r="W1901">
        <v>0</v>
      </c>
      <c r="X1901">
        <v>0</v>
      </c>
      <c r="Y1901">
        <v>0</v>
      </c>
      <c r="Z1901">
        <v>0</v>
      </c>
      <c r="AA1901">
        <v>0</v>
      </c>
      <c r="AB1901">
        <v>0</v>
      </c>
      <c r="AC1901">
        <v>0</v>
      </c>
      <c r="AD1901">
        <v>0</v>
      </c>
      <c r="AE1901">
        <v>0</v>
      </c>
      <c r="AF1901">
        <v>0</v>
      </c>
      <c r="AG1901" s="19">
        <v>0</v>
      </c>
      <c r="AH1901">
        <v>0</v>
      </c>
      <c r="AI1901">
        <v>0</v>
      </c>
      <c r="AJ1901">
        <v>0</v>
      </c>
      <c r="AK1901">
        <v>0</v>
      </c>
      <c r="AL1901">
        <v>0</v>
      </c>
      <c r="AM1901">
        <v>0</v>
      </c>
      <c r="AN1901">
        <v>0</v>
      </c>
      <c r="AO1901">
        <v>0</v>
      </c>
      <c r="AP1901">
        <v>0</v>
      </c>
      <c r="AQ1901">
        <v>0</v>
      </c>
      <c r="AR1901">
        <v>0</v>
      </c>
      <c r="AS1901">
        <v>0</v>
      </c>
      <c r="AT1901">
        <v>0</v>
      </c>
      <c r="AU1901">
        <v>0</v>
      </c>
      <c r="AV1901">
        <v>0</v>
      </c>
      <c r="AW1901">
        <v>0</v>
      </c>
      <c r="AX1901">
        <v>0</v>
      </c>
      <c r="AY1901">
        <v>0</v>
      </c>
      <c r="AZ1901">
        <v>0</v>
      </c>
      <c r="BA1901">
        <v>0</v>
      </c>
      <c r="BB1901">
        <v>0</v>
      </c>
      <c r="BC1901">
        <v>0</v>
      </c>
      <c r="BD1901">
        <v>0</v>
      </c>
      <c r="BE1901">
        <v>0</v>
      </c>
      <c r="BF1901">
        <v>0</v>
      </c>
      <c r="BG1901">
        <v>0</v>
      </c>
      <c r="BH1901">
        <v>0</v>
      </c>
      <c r="BI1901">
        <v>0</v>
      </c>
      <c r="BJ1901">
        <v>0</v>
      </c>
      <c r="BK1901">
        <v>0</v>
      </c>
      <c r="BL1901">
        <v>-1000</v>
      </c>
      <c r="BM1901">
        <v>-1000</v>
      </c>
      <c r="BN1901">
        <v>-1000</v>
      </c>
      <c r="BO1901">
        <v>0</v>
      </c>
      <c r="BP1901">
        <v>0</v>
      </c>
      <c r="BQ1901">
        <v>0</v>
      </c>
      <c r="BR1901">
        <v>0</v>
      </c>
      <c r="BS1901">
        <v>0</v>
      </c>
      <c r="BT1901">
        <v>0</v>
      </c>
      <c r="BU1901">
        <v>0</v>
      </c>
      <c r="BV1901">
        <v>0</v>
      </c>
      <c r="BW1901">
        <v>0</v>
      </c>
      <c r="BX1901">
        <v>0</v>
      </c>
      <c r="BY1901">
        <v>0</v>
      </c>
      <c r="BZ1901">
        <v>0</v>
      </c>
      <c r="CA1901">
        <v>0</v>
      </c>
      <c r="CB1901">
        <v>0</v>
      </c>
      <c r="CC1901">
        <v>0</v>
      </c>
      <c r="CD1901">
        <v>0</v>
      </c>
      <c r="CE1901">
        <v>0</v>
      </c>
    </row>
    <row r="1902" spans="1:83" x14ac:dyDescent="0.35">
      <c r="A1902" s="9" t="str">
        <f t="shared" si="29"/>
        <v>5175.376.03</v>
      </c>
      <c r="B1902" s="52" t="e">
        <f>+IF(MATCH(A1902,List!H$10:H$145,0),"Targeted")</f>
        <v>#N/A</v>
      </c>
      <c r="C1902" s="65"/>
      <c r="D1902" s="151"/>
      <c r="E1902" s="16" t="s">
        <v>919</v>
      </c>
      <c r="F1902" s="16" t="s">
        <v>920</v>
      </c>
      <c r="G1902" s="16" t="s">
        <v>702</v>
      </c>
      <c r="H1902" s="16" t="s">
        <v>3274</v>
      </c>
      <c r="I1902" s="16" t="s">
        <v>3278</v>
      </c>
      <c r="J1902" s="16" t="s">
        <v>3279</v>
      </c>
      <c r="K1902" s="17" t="s">
        <v>940</v>
      </c>
      <c r="L1902" s="18" t="s">
        <v>3101</v>
      </c>
      <c r="M1902" s="195" t="s">
        <v>3275</v>
      </c>
      <c r="N1902" s="16" t="s">
        <v>3276</v>
      </c>
      <c r="O1902" s="17" t="s">
        <v>304</v>
      </c>
      <c r="P1902" s="17" t="s">
        <v>305</v>
      </c>
      <c r="Q1902" s="17" t="s">
        <v>306</v>
      </c>
      <c r="R1902">
        <v>0</v>
      </c>
      <c r="S1902">
        <v>0</v>
      </c>
      <c r="T1902">
        <v>0</v>
      </c>
      <c r="U1902">
        <v>0</v>
      </c>
      <c r="V1902">
        <v>0</v>
      </c>
      <c r="W1902">
        <v>0</v>
      </c>
      <c r="X1902">
        <v>0</v>
      </c>
      <c r="Y1902">
        <v>0</v>
      </c>
      <c r="Z1902">
        <v>0</v>
      </c>
      <c r="AA1902">
        <v>0</v>
      </c>
      <c r="AB1902">
        <v>0</v>
      </c>
      <c r="AC1902">
        <v>0</v>
      </c>
      <c r="AD1902">
        <v>0</v>
      </c>
      <c r="AE1902">
        <v>0</v>
      </c>
      <c r="AF1902">
        <v>0</v>
      </c>
      <c r="AG1902" s="19">
        <v>0</v>
      </c>
      <c r="AH1902">
        <v>0</v>
      </c>
      <c r="AI1902">
        <v>0</v>
      </c>
      <c r="AJ1902">
        <v>-663</v>
      </c>
      <c r="AK1902">
        <v>-1653</v>
      </c>
      <c r="AL1902">
        <v>-2672</v>
      </c>
      <c r="AM1902">
        <v>17996</v>
      </c>
      <c r="AN1902">
        <v>45771</v>
      </c>
      <c r="AO1902">
        <v>48296</v>
      </c>
      <c r="AP1902">
        <v>49921</v>
      </c>
      <c r="AQ1902">
        <v>112435</v>
      </c>
      <c r="AR1902">
        <v>154782</v>
      </c>
      <c r="AS1902">
        <v>62317</v>
      </c>
      <c r="AT1902">
        <v>233579</v>
      </c>
      <c r="AU1902">
        <v>223818</v>
      </c>
      <c r="AV1902">
        <v>167465</v>
      </c>
      <c r="AW1902">
        <v>237859</v>
      </c>
      <c r="AX1902">
        <v>16398</v>
      </c>
      <c r="AY1902">
        <v>174891</v>
      </c>
      <c r="AZ1902">
        <v>316000</v>
      </c>
      <c r="BA1902">
        <v>5000</v>
      </c>
      <c r="BB1902">
        <v>142000</v>
      </c>
      <c r="BC1902">
        <v>275000</v>
      </c>
      <c r="BD1902">
        <v>174000</v>
      </c>
      <c r="BE1902">
        <v>375000</v>
      </c>
      <c r="BF1902">
        <v>270000</v>
      </c>
      <c r="BG1902">
        <v>116000</v>
      </c>
      <c r="BH1902">
        <v>71000</v>
      </c>
      <c r="BI1902">
        <v>160000</v>
      </c>
      <c r="BJ1902">
        <v>45000</v>
      </c>
      <c r="BK1902">
        <v>197000</v>
      </c>
      <c r="BL1902">
        <v>286000</v>
      </c>
      <c r="BM1902">
        <v>210000</v>
      </c>
      <c r="BN1902">
        <v>278000</v>
      </c>
      <c r="BO1902">
        <v>1186000</v>
      </c>
      <c r="BP1902">
        <v>6000</v>
      </c>
      <c r="BQ1902">
        <v>5000</v>
      </c>
      <c r="BR1902">
        <v>5000</v>
      </c>
      <c r="BS1902">
        <v>5000</v>
      </c>
      <c r="BT1902">
        <v>4000</v>
      </c>
      <c r="BU1902">
        <v>4000</v>
      </c>
      <c r="BV1902">
        <v>4000</v>
      </c>
      <c r="BW1902">
        <v>4000</v>
      </c>
      <c r="BX1902" s="10">
        <v>5000</v>
      </c>
      <c r="BY1902">
        <v>5000</v>
      </c>
      <c r="BZ1902">
        <v>6000</v>
      </c>
      <c r="CA1902">
        <v>7000</v>
      </c>
      <c r="CB1902">
        <v>7000</v>
      </c>
      <c r="CC1902">
        <v>8000</v>
      </c>
      <c r="CD1902">
        <v>8000</v>
      </c>
      <c r="CE1902">
        <v>9000</v>
      </c>
    </row>
    <row r="1903" spans="1:83" x14ac:dyDescent="0.35">
      <c r="A1903" s="9" t="str">
        <f t="shared" si="29"/>
        <v>0310.376.09</v>
      </c>
      <c r="B1903" s="52" t="e">
        <f>+IF(MATCH(A1903,List!H$10:H$145,0),"Targeted")</f>
        <v>#N/A</v>
      </c>
      <c r="C1903" s="65"/>
      <c r="D1903" s="151" t="s">
        <v>7700</v>
      </c>
      <c r="E1903" s="16" t="s">
        <v>919</v>
      </c>
      <c r="F1903" s="16" t="s">
        <v>920</v>
      </c>
      <c r="G1903" s="16" t="s">
        <v>826</v>
      </c>
      <c r="H1903" s="16" t="s">
        <v>921</v>
      </c>
      <c r="I1903" s="16" t="s">
        <v>120</v>
      </c>
      <c r="J1903" s="16" t="s">
        <v>3280</v>
      </c>
      <c r="K1903" s="17" t="s">
        <v>1510</v>
      </c>
      <c r="L1903" s="18" t="s">
        <v>3101</v>
      </c>
      <c r="M1903" s="195" t="s">
        <v>3275</v>
      </c>
      <c r="N1903" s="16" t="s">
        <v>3276</v>
      </c>
      <c r="O1903" s="17" t="s">
        <v>346</v>
      </c>
      <c r="P1903" s="17" t="s">
        <v>305</v>
      </c>
      <c r="Q1903" s="17" t="s">
        <v>306</v>
      </c>
      <c r="R1903">
        <v>0</v>
      </c>
      <c r="S1903">
        <v>0</v>
      </c>
      <c r="T1903">
        <v>0</v>
      </c>
      <c r="U1903">
        <v>0</v>
      </c>
      <c r="V1903">
        <v>0</v>
      </c>
      <c r="W1903">
        <v>0</v>
      </c>
      <c r="X1903">
        <v>0</v>
      </c>
      <c r="Y1903">
        <v>0</v>
      </c>
      <c r="Z1903">
        <v>0</v>
      </c>
      <c r="AA1903">
        <v>0</v>
      </c>
      <c r="AB1903">
        <v>0</v>
      </c>
      <c r="AC1903">
        <v>0</v>
      </c>
      <c r="AD1903">
        <v>0</v>
      </c>
      <c r="AE1903">
        <v>0</v>
      </c>
      <c r="AF1903">
        <v>0</v>
      </c>
      <c r="AG1903" s="19">
        <v>0</v>
      </c>
      <c r="AH1903">
        <v>0</v>
      </c>
      <c r="AI1903">
        <v>421</v>
      </c>
      <c r="AJ1903">
        <v>499</v>
      </c>
      <c r="AK1903">
        <v>486</v>
      </c>
      <c r="AL1903">
        <v>436</v>
      </c>
      <c r="AM1903">
        <v>470</v>
      </c>
      <c r="AN1903">
        <v>387</v>
      </c>
      <c r="AO1903">
        <v>-37</v>
      </c>
      <c r="AP1903">
        <v>121</v>
      </c>
      <c r="AQ1903">
        <v>326</v>
      </c>
      <c r="AR1903">
        <v>142</v>
      </c>
      <c r="AS1903">
        <v>-73</v>
      </c>
      <c r="AT1903">
        <v>70</v>
      </c>
      <c r="AU1903">
        <v>96</v>
      </c>
      <c r="AV1903">
        <v>122</v>
      </c>
      <c r="AW1903">
        <v>242</v>
      </c>
      <c r="AX1903">
        <v>170</v>
      </c>
      <c r="AY1903">
        <v>-582</v>
      </c>
      <c r="AZ1903">
        <v>0</v>
      </c>
      <c r="BA1903">
        <v>0</v>
      </c>
      <c r="BB1903">
        <v>0</v>
      </c>
      <c r="BC1903">
        <v>0</v>
      </c>
      <c r="BD1903">
        <v>0</v>
      </c>
      <c r="BE1903">
        <v>0</v>
      </c>
      <c r="BF1903">
        <v>0</v>
      </c>
      <c r="BG1903">
        <v>0</v>
      </c>
      <c r="BH1903">
        <v>0</v>
      </c>
      <c r="BI1903">
        <v>0</v>
      </c>
      <c r="BJ1903">
        <v>0</v>
      </c>
      <c r="BK1903">
        <v>0</v>
      </c>
      <c r="BL1903">
        <v>0</v>
      </c>
      <c r="BM1903">
        <v>0</v>
      </c>
      <c r="BN1903">
        <v>0</v>
      </c>
      <c r="BO1903">
        <v>0</v>
      </c>
      <c r="BP1903">
        <v>0</v>
      </c>
      <c r="BQ1903">
        <v>0</v>
      </c>
      <c r="BR1903">
        <v>0</v>
      </c>
      <c r="BS1903">
        <v>0</v>
      </c>
      <c r="BT1903">
        <v>0</v>
      </c>
      <c r="BU1903">
        <v>0</v>
      </c>
      <c r="BV1903">
        <v>0</v>
      </c>
      <c r="BW1903">
        <v>0</v>
      </c>
      <c r="BX1903">
        <v>0</v>
      </c>
      <c r="BY1903">
        <v>0</v>
      </c>
      <c r="BZ1903">
        <v>0</v>
      </c>
      <c r="CA1903">
        <v>0</v>
      </c>
      <c r="CB1903">
        <v>0</v>
      </c>
      <c r="CC1903">
        <v>0</v>
      </c>
      <c r="CD1903">
        <v>0</v>
      </c>
      <c r="CE1903">
        <v>0</v>
      </c>
    </row>
    <row r="1904" spans="1:83" x14ac:dyDescent="0.35">
      <c r="A1904" s="9" t="str">
        <f t="shared" si="29"/>
        <v>2050.376.48</v>
      </c>
      <c r="B1904" s="52" t="e">
        <f>+IF(MATCH(A1904,List!H$10:H$145,0),"Targeted")</f>
        <v>#N/A</v>
      </c>
      <c r="C1904" s="65"/>
      <c r="D1904" s="151" t="s">
        <v>7700</v>
      </c>
      <c r="E1904" s="16" t="s">
        <v>919</v>
      </c>
      <c r="F1904" s="16" t="s">
        <v>920</v>
      </c>
      <c r="G1904" s="16" t="s">
        <v>826</v>
      </c>
      <c r="H1904" s="16" t="s">
        <v>921</v>
      </c>
      <c r="I1904" s="16" t="s">
        <v>718</v>
      </c>
      <c r="J1904" s="16" t="s">
        <v>3281</v>
      </c>
      <c r="K1904" s="17" t="s">
        <v>185</v>
      </c>
      <c r="L1904" s="18" t="s">
        <v>3101</v>
      </c>
      <c r="M1904" s="195" t="s">
        <v>3275</v>
      </c>
      <c r="N1904" s="16" t="s">
        <v>3276</v>
      </c>
      <c r="O1904" s="17" t="s">
        <v>346</v>
      </c>
      <c r="P1904" s="17" t="s">
        <v>305</v>
      </c>
      <c r="Q1904" s="17" t="s">
        <v>306</v>
      </c>
      <c r="R1904">
        <v>0</v>
      </c>
      <c r="S1904">
        <v>0</v>
      </c>
      <c r="T1904">
        <v>0</v>
      </c>
      <c r="U1904">
        <v>0</v>
      </c>
      <c r="V1904">
        <v>0</v>
      </c>
      <c r="W1904">
        <v>0</v>
      </c>
      <c r="X1904">
        <v>0</v>
      </c>
      <c r="Y1904">
        <v>0</v>
      </c>
      <c r="Z1904">
        <v>0</v>
      </c>
      <c r="AA1904">
        <v>0</v>
      </c>
      <c r="AB1904">
        <v>0</v>
      </c>
      <c r="AC1904">
        <v>0</v>
      </c>
      <c r="AD1904">
        <v>0</v>
      </c>
      <c r="AE1904">
        <v>0</v>
      </c>
      <c r="AF1904">
        <v>0</v>
      </c>
      <c r="AG1904" s="19">
        <v>0</v>
      </c>
      <c r="AH1904">
        <v>0</v>
      </c>
      <c r="AI1904">
        <v>0</v>
      </c>
      <c r="AJ1904">
        <v>0</v>
      </c>
      <c r="AK1904">
        <v>0</v>
      </c>
      <c r="AL1904">
        <v>0</v>
      </c>
      <c r="AM1904">
        <v>0</v>
      </c>
      <c r="AN1904">
        <v>0</v>
      </c>
      <c r="AO1904">
        <v>0</v>
      </c>
      <c r="AP1904">
        <v>0</v>
      </c>
      <c r="AQ1904">
        <v>0</v>
      </c>
      <c r="AR1904">
        <v>0</v>
      </c>
      <c r="AS1904">
        <v>0</v>
      </c>
      <c r="AT1904">
        <v>0</v>
      </c>
      <c r="AU1904">
        <v>0</v>
      </c>
      <c r="AV1904">
        <v>0</v>
      </c>
      <c r="AW1904">
        <v>0</v>
      </c>
      <c r="AX1904">
        <v>0</v>
      </c>
      <c r="AY1904">
        <v>0</v>
      </c>
      <c r="AZ1904">
        <v>0</v>
      </c>
      <c r="BA1904">
        <v>0</v>
      </c>
      <c r="BB1904">
        <v>0</v>
      </c>
      <c r="BC1904">
        <v>0</v>
      </c>
      <c r="BD1904">
        <v>4000</v>
      </c>
      <c r="BE1904">
        <v>5000</v>
      </c>
      <c r="BF1904">
        <v>4000</v>
      </c>
      <c r="BG1904">
        <v>1000</v>
      </c>
      <c r="BH1904">
        <v>0</v>
      </c>
      <c r="BI1904">
        <v>0</v>
      </c>
      <c r="BJ1904">
        <v>0</v>
      </c>
      <c r="BK1904">
        <v>0</v>
      </c>
      <c r="BL1904">
        <v>0</v>
      </c>
      <c r="BM1904">
        <v>0</v>
      </c>
      <c r="BN1904">
        <v>0</v>
      </c>
      <c r="BO1904">
        <v>0</v>
      </c>
      <c r="BP1904">
        <v>0</v>
      </c>
      <c r="BQ1904">
        <v>0</v>
      </c>
      <c r="BR1904">
        <v>0</v>
      </c>
      <c r="BS1904">
        <v>0</v>
      </c>
      <c r="BT1904">
        <v>0</v>
      </c>
      <c r="BU1904">
        <v>0</v>
      </c>
      <c r="BV1904">
        <v>0</v>
      </c>
      <c r="BW1904">
        <v>0</v>
      </c>
      <c r="BX1904">
        <v>0</v>
      </c>
      <c r="BY1904">
        <v>0</v>
      </c>
      <c r="BZ1904">
        <v>0</v>
      </c>
      <c r="CA1904">
        <v>0</v>
      </c>
      <c r="CB1904">
        <v>0</v>
      </c>
      <c r="CC1904">
        <v>0</v>
      </c>
      <c r="CD1904">
        <v>0</v>
      </c>
      <c r="CE1904">
        <v>0</v>
      </c>
    </row>
    <row r="1905" spans="1:83" x14ac:dyDescent="0.35">
      <c r="A1905" s="9" t="str">
        <f t="shared" si="29"/>
        <v>2900.376.48</v>
      </c>
      <c r="B1905" s="52" t="e">
        <f>+IF(MATCH(A1905,List!H$10:H$145,0),"Targeted")</f>
        <v>#N/A</v>
      </c>
      <c r="C1905" s="65"/>
      <c r="D1905" s="151" t="s">
        <v>7700</v>
      </c>
      <c r="E1905" s="16" t="s">
        <v>919</v>
      </c>
      <c r="F1905" s="16" t="s">
        <v>920</v>
      </c>
      <c r="G1905" s="16" t="s">
        <v>826</v>
      </c>
      <c r="H1905" s="16" t="s">
        <v>921</v>
      </c>
      <c r="I1905" s="16" t="s">
        <v>3087</v>
      </c>
      <c r="J1905" s="16" t="s">
        <v>3282</v>
      </c>
      <c r="K1905" s="17" t="s">
        <v>185</v>
      </c>
      <c r="L1905" s="18" t="s">
        <v>3101</v>
      </c>
      <c r="M1905" s="195" t="s">
        <v>3275</v>
      </c>
      <c r="N1905" s="16" t="s">
        <v>3276</v>
      </c>
      <c r="O1905" s="17" t="s">
        <v>346</v>
      </c>
      <c r="P1905" s="17" t="s">
        <v>305</v>
      </c>
      <c r="Q1905" s="17" t="s">
        <v>306</v>
      </c>
      <c r="R1905">
        <v>0</v>
      </c>
      <c r="S1905">
        <v>0</v>
      </c>
      <c r="T1905">
        <v>0</v>
      </c>
      <c r="U1905">
        <v>0</v>
      </c>
      <c r="V1905">
        <v>0</v>
      </c>
      <c r="W1905">
        <v>0</v>
      </c>
      <c r="X1905">
        <v>0</v>
      </c>
      <c r="Y1905">
        <v>0</v>
      </c>
      <c r="Z1905">
        <v>0</v>
      </c>
      <c r="AA1905">
        <v>0</v>
      </c>
      <c r="AB1905">
        <v>0</v>
      </c>
      <c r="AC1905">
        <v>0</v>
      </c>
      <c r="AD1905">
        <v>0</v>
      </c>
      <c r="AE1905">
        <v>0</v>
      </c>
      <c r="AF1905">
        <v>0</v>
      </c>
      <c r="AG1905" s="19">
        <v>0</v>
      </c>
      <c r="AH1905">
        <v>0</v>
      </c>
      <c r="AI1905">
        <v>0</v>
      </c>
      <c r="AJ1905">
        <v>0</v>
      </c>
      <c r="AK1905">
        <v>0</v>
      </c>
      <c r="AL1905">
        <v>0</v>
      </c>
      <c r="AM1905">
        <v>0</v>
      </c>
      <c r="AN1905">
        <v>0</v>
      </c>
      <c r="AO1905">
        <v>0</v>
      </c>
      <c r="AP1905">
        <v>0</v>
      </c>
      <c r="AQ1905">
        <v>0</v>
      </c>
      <c r="AR1905">
        <v>0</v>
      </c>
      <c r="AS1905">
        <v>0</v>
      </c>
      <c r="AT1905">
        <v>0</v>
      </c>
      <c r="AU1905">
        <v>0</v>
      </c>
      <c r="AV1905">
        <v>0</v>
      </c>
      <c r="AW1905">
        <v>0</v>
      </c>
      <c r="AX1905">
        <v>367</v>
      </c>
      <c r="AY1905">
        <v>815</v>
      </c>
      <c r="AZ1905">
        <v>0</v>
      </c>
      <c r="BA1905">
        <v>0</v>
      </c>
      <c r="BB1905">
        <v>0</v>
      </c>
      <c r="BC1905">
        <v>0</v>
      </c>
      <c r="BD1905">
        <v>0</v>
      </c>
      <c r="BE1905">
        <v>0</v>
      </c>
      <c r="BF1905">
        <v>0</v>
      </c>
      <c r="BG1905">
        <v>0</v>
      </c>
      <c r="BH1905">
        <v>0</v>
      </c>
      <c r="BI1905">
        <v>0</v>
      </c>
      <c r="BJ1905">
        <v>0</v>
      </c>
      <c r="BK1905">
        <v>0</v>
      </c>
      <c r="BL1905">
        <v>0</v>
      </c>
      <c r="BM1905">
        <v>0</v>
      </c>
      <c r="BN1905">
        <v>0</v>
      </c>
      <c r="BO1905">
        <v>0</v>
      </c>
      <c r="BP1905">
        <v>0</v>
      </c>
      <c r="BQ1905">
        <v>0</v>
      </c>
      <c r="BR1905">
        <v>0</v>
      </c>
      <c r="BS1905">
        <v>0</v>
      </c>
      <c r="BT1905">
        <v>0</v>
      </c>
      <c r="BU1905">
        <v>0</v>
      </c>
      <c r="BV1905">
        <v>0</v>
      </c>
      <c r="BW1905">
        <v>0</v>
      </c>
      <c r="BX1905">
        <v>0</v>
      </c>
      <c r="BY1905">
        <v>0</v>
      </c>
      <c r="BZ1905">
        <v>0</v>
      </c>
      <c r="CA1905">
        <v>0</v>
      </c>
      <c r="CB1905">
        <v>0</v>
      </c>
      <c r="CC1905">
        <v>0</v>
      </c>
      <c r="CD1905">
        <v>0</v>
      </c>
      <c r="CE1905">
        <v>0</v>
      </c>
    </row>
    <row r="1906" spans="1:83" x14ac:dyDescent="0.35">
      <c r="A1906" s="9" t="str">
        <f t="shared" si="29"/>
        <v>3750.376.95</v>
      </c>
      <c r="B1906" s="52" t="e">
        <f>+IF(MATCH(A1906,List!H$10:H$145,0),"Targeted")</f>
        <v>#N/A</v>
      </c>
      <c r="C1906" s="65"/>
      <c r="D1906" s="151" t="s">
        <v>7700</v>
      </c>
      <c r="E1906" s="16" t="s">
        <v>919</v>
      </c>
      <c r="F1906" s="16" t="s">
        <v>920</v>
      </c>
      <c r="G1906" s="16" t="s">
        <v>826</v>
      </c>
      <c r="H1906" s="16" t="s">
        <v>921</v>
      </c>
      <c r="I1906" s="16" t="s">
        <v>3283</v>
      </c>
      <c r="J1906" s="16" t="s">
        <v>3284</v>
      </c>
      <c r="K1906" s="17" t="s">
        <v>245</v>
      </c>
      <c r="L1906" s="18" t="s">
        <v>3101</v>
      </c>
      <c r="M1906" s="195" t="s">
        <v>3275</v>
      </c>
      <c r="N1906" s="16" t="s">
        <v>3276</v>
      </c>
      <c r="O1906" s="17" t="s">
        <v>346</v>
      </c>
      <c r="P1906" s="17" t="s">
        <v>305</v>
      </c>
      <c r="Q1906" s="17" t="s">
        <v>306</v>
      </c>
      <c r="R1906">
        <v>0</v>
      </c>
      <c r="S1906">
        <v>0</v>
      </c>
      <c r="T1906">
        <v>0</v>
      </c>
      <c r="U1906">
        <v>0</v>
      </c>
      <c r="V1906">
        <v>0</v>
      </c>
      <c r="W1906">
        <v>0</v>
      </c>
      <c r="X1906">
        <v>0</v>
      </c>
      <c r="Y1906">
        <v>0</v>
      </c>
      <c r="Z1906">
        <v>0</v>
      </c>
      <c r="AA1906">
        <v>0</v>
      </c>
      <c r="AB1906">
        <v>0</v>
      </c>
      <c r="AC1906">
        <v>0</v>
      </c>
      <c r="AD1906">
        <v>0</v>
      </c>
      <c r="AE1906">
        <v>0</v>
      </c>
      <c r="AF1906">
        <v>0</v>
      </c>
      <c r="AG1906" s="19">
        <v>0</v>
      </c>
      <c r="AH1906">
        <v>0</v>
      </c>
      <c r="AI1906">
        <v>0</v>
      </c>
      <c r="AJ1906">
        <v>0</v>
      </c>
      <c r="AK1906">
        <v>0</v>
      </c>
      <c r="AL1906">
        <v>0</v>
      </c>
      <c r="AM1906">
        <v>0</v>
      </c>
      <c r="AN1906">
        <v>0</v>
      </c>
      <c r="AO1906">
        <v>0</v>
      </c>
      <c r="AP1906">
        <v>0</v>
      </c>
      <c r="AQ1906">
        <v>0</v>
      </c>
      <c r="AR1906">
        <v>0</v>
      </c>
      <c r="AS1906">
        <v>0</v>
      </c>
      <c r="AT1906">
        <v>0</v>
      </c>
      <c r="AU1906">
        <v>0</v>
      </c>
      <c r="AV1906">
        <v>11</v>
      </c>
      <c r="AW1906">
        <v>618</v>
      </c>
      <c r="AX1906">
        <v>1510</v>
      </c>
      <c r="AY1906">
        <v>1065</v>
      </c>
      <c r="AZ1906">
        <v>0</v>
      </c>
      <c r="BA1906">
        <v>0</v>
      </c>
      <c r="BB1906">
        <v>0</v>
      </c>
      <c r="BC1906">
        <v>0</v>
      </c>
      <c r="BD1906">
        <v>0</v>
      </c>
      <c r="BE1906">
        <v>0</v>
      </c>
      <c r="BF1906">
        <v>0</v>
      </c>
      <c r="BG1906">
        <v>0</v>
      </c>
      <c r="BH1906">
        <v>0</v>
      </c>
      <c r="BI1906">
        <v>0</v>
      </c>
      <c r="BJ1906">
        <v>0</v>
      </c>
      <c r="BK1906">
        <v>0</v>
      </c>
      <c r="BL1906">
        <v>0</v>
      </c>
      <c r="BM1906">
        <v>0</v>
      </c>
      <c r="BN1906">
        <v>0</v>
      </c>
      <c r="BO1906">
        <v>0</v>
      </c>
      <c r="BP1906">
        <v>0</v>
      </c>
      <c r="BQ1906">
        <v>0</v>
      </c>
      <c r="BR1906">
        <v>0</v>
      </c>
      <c r="BS1906">
        <v>0</v>
      </c>
      <c r="BT1906">
        <v>0</v>
      </c>
      <c r="BU1906">
        <v>0</v>
      </c>
      <c r="BV1906">
        <v>0</v>
      </c>
      <c r="BW1906">
        <v>0</v>
      </c>
      <c r="BX1906">
        <v>0</v>
      </c>
      <c r="BY1906">
        <v>0</v>
      </c>
      <c r="BZ1906">
        <v>0</v>
      </c>
      <c r="CA1906">
        <v>0</v>
      </c>
      <c r="CB1906">
        <v>0</v>
      </c>
      <c r="CC1906">
        <v>0</v>
      </c>
      <c r="CD1906">
        <v>0</v>
      </c>
      <c r="CE1906">
        <v>0</v>
      </c>
    </row>
    <row r="1907" spans="1:83" x14ac:dyDescent="0.35">
      <c r="A1907" s="9" t="str">
        <f t="shared" si="29"/>
        <v>9911.376.09</v>
      </c>
      <c r="B1907" s="52" t="e">
        <f>+IF(MATCH(A1907,List!H$10:H$145,0),"Targeted")</f>
        <v>#N/A</v>
      </c>
      <c r="C1907" s="65"/>
      <c r="D1907" s="151" t="s">
        <v>7700</v>
      </c>
      <c r="E1907" s="16" t="s">
        <v>919</v>
      </c>
      <c r="F1907" s="16" t="s">
        <v>920</v>
      </c>
      <c r="G1907" s="16" t="s">
        <v>826</v>
      </c>
      <c r="H1907" s="16" t="s">
        <v>921</v>
      </c>
      <c r="I1907" s="16" t="s">
        <v>1282</v>
      </c>
      <c r="J1907" s="16" t="s">
        <v>3285</v>
      </c>
      <c r="K1907" s="17" t="s">
        <v>1510</v>
      </c>
      <c r="L1907" s="18" t="s">
        <v>3101</v>
      </c>
      <c r="M1907" s="195" t="s">
        <v>3275</v>
      </c>
      <c r="N1907" s="16" t="s">
        <v>3276</v>
      </c>
      <c r="O1907" s="17" t="s">
        <v>346</v>
      </c>
      <c r="P1907" s="17" t="s">
        <v>305</v>
      </c>
      <c r="Q1907" s="17" t="s">
        <v>306</v>
      </c>
      <c r="R1907">
        <v>0</v>
      </c>
      <c r="S1907">
        <v>0</v>
      </c>
      <c r="T1907">
        <v>0</v>
      </c>
      <c r="U1907">
        <v>0</v>
      </c>
      <c r="V1907">
        <v>0</v>
      </c>
      <c r="W1907">
        <v>0</v>
      </c>
      <c r="X1907">
        <v>0</v>
      </c>
      <c r="Y1907">
        <v>0</v>
      </c>
      <c r="Z1907">
        <v>0</v>
      </c>
      <c r="AA1907">
        <v>0</v>
      </c>
      <c r="AB1907">
        <v>0</v>
      </c>
      <c r="AC1907">
        <v>0</v>
      </c>
      <c r="AD1907">
        <v>0</v>
      </c>
      <c r="AE1907">
        <v>0</v>
      </c>
      <c r="AF1907">
        <v>0</v>
      </c>
      <c r="AG1907" s="19">
        <v>0</v>
      </c>
      <c r="AH1907">
        <v>0</v>
      </c>
      <c r="AI1907">
        <v>0</v>
      </c>
      <c r="AJ1907">
        <v>0</v>
      </c>
      <c r="AK1907">
        <v>0</v>
      </c>
      <c r="AL1907">
        <v>0</v>
      </c>
      <c r="AM1907">
        <v>0</v>
      </c>
      <c r="AN1907">
        <v>0</v>
      </c>
      <c r="AO1907">
        <v>0</v>
      </c>
      <c r="AP1907">
        <v>0</v>
      </c>
      <c r="AQ1907">
        <v>0</v>
      </c>
      <c r="AR1907">
        <v>0</v>
      </c>
      <c r="AS1907">
        <v>0</v>
      </c>
      <c r="AT1907">
        <v>0</v>
      </c>
      <c r="AU1907">
        <v>0</v>
      </c>
      <c r="AV1907">
        <v>0</v>
      </c>
      <c r="AW1907">
        <v>0</v>
      </c>
      <c r="AX1907">
        <v>0</v>
      </c>
      <c r="AY1907">
        <v>0</v>
      </c>
      <c r="AZ1907">
        <v>0</v>
      </c>
      <c r="BA1907">
        <v>1000</v>
      </c>
      <c r="BB1907">
        <v>0</v>
      </c>
      <c r="BC1907">
        <v>0</v>
      </c>
      <c r="BD1907">
        <v>0</v>
      </c>
      <c r="BE1907">
        <v>0</v>
      </c>
      <c r="BF1907">
        <v>0</v>
      </c>
      <c r="BG1907">
        <v>0</v>
      </c>
      <c r="BH1907">
        <v>0</v>
      </c>
      <c r="BI1907">
        <v>0</v>
      </c>
      <c r="BJ1907">
        <v>0</v>
      </c>
      <c r="BK1907">
        <v>0</v>
      </c>
      <c r="BL1907">
        <v>0</v>
      </c>
      <c r="BM1907">
        <v>0</v>
      </c>
      <c r="BN1907">
        <v>0</v>
      </c>
      <c r="BO1907">
        <v>0</v>
      </c>
      <c r="BP1907">
        <v>0</v>
      </c>
      <c r="BQ1907">
        <v>0</v>
      </c>
      <c r="BR1907">
        <v>0</v>
      </c>
      <c r="BS1907">
        <v>0</v>
      </c>
      <c r="BT1907">
        <v>0</v>
      </c>
      <c r="BU1907">
        <v>0</v>
      </c>
      <c r="BV1907">
        <v>0</v>
      </c>
      <c r="BW1907">
        <v>0</v>
      </c>
      <c r="BX1907">
        <v>0</v>
      </c>
      <c r="BY1907">
        <v>0</v>
      </c>
      <c r="BZ1907">
        <v>0</v>
      </c>
      <c r="CA1907">
        <v>0</v>
      </c>
      <c r="CB1907">
        <v>0</v>
      </c>
      <c r="CC1907">
        <v>0</v>
      </c>
      <c r="CD1907">
        <v>0</v>
      </c>
      <c r="CE1907">
        <v>0</v>
      </c>
    </row>
    <row r="1908" spans="1:83" x14ac:dyDescent="0.35">
      <c r="A1908" s="9" t="str">
        <f t="shared" si="29"/>
        <v>.376.13</v>
      </c>
      <c r="B1908" s="52" t="e">
        <f>+IF(MATCH(A1908,List!H$10:H$145,0),"Targeted")</f>
        <v>#N/A</v>
      </c>
      <c r="C1908" s="65"/>
      <c r="D1908" s="151"/>
      <c r="E1908" s="16" t="s">
        <v>926</v>
      </c>
      <c r="F1908" s="16" t="s">
        <v>927</v>
      </c>
      <c r="G1908" s="16" t="s">
        <v>298</v>
      </c>
      <c r="H1908" s="16" t="s">
        <v>927</v>
      </c>
      <c r="I1908" s="16" t="s">
        <v>299</v>
      </c>
      <c r="J1908" s="16" t="s">
        <v>3286</v>
      </c>
      <c r="K1908" s="17" t="s">
        <v>930</v>
      </c>
      <c r="L1908" s="18" t="s">
        <v>3101</v>
      </c>
      <c r="M1908" s="195" t="s">
        <v>3275</v>
      </c>
      <c r="N1908" s="16" t="s">
        <v>3276</v>
      </c>
      <c r="O1908" s="17" t="s">
        <v>304</v>
      </c>
      <c r="P1908" s="17" t="s">
        <v>305</v>
      </c>
      <c r="Q1908" s="17" t="s">
        <v>306</v>
      </c>
      <c r="R1908">
        <v>-797</v>
      </c>
      <c r="S1908">
        <v>-910</v>
      </c>
      <c r="T1908">
        <v>-992</v>
      </c>
      <c r="U1908">
        <v>-1347</v>
      </c>
      <c r="V1908">
        <v>-1995</v>
      </c>
      <c r="W1908">
        <v>-2622</v>
      </c>
      <c r="X1908">
        <v>-2651</v>
      </c>
      <c r="Y1908">
        <v>-3963</v>
      </c>
      <c r="Z1908">
        <v>-4458</v>
      </c>
      <c r="AA1908">
        <v>-5172</v>
      </c>
      <c r="AB1908">
        <v>-6643</v>
      </c>
      <c r="AC1908">
        <v>-7668</v>
      </c>
      <c r="AD1908">
        <v>-10172</v>
      </c>
      <c r="AE1908">
        <v>-10872</v>
      </c>
      <c r="AF1908">
        <v>-16117</v>
      </c>
      <c r="AG1908" s="19">
        <v>-5549</v>
      </c>
      <c r="AH1908">
        <v>-22373</v>
      </c>
      <c r="AI1908">
        <v>-20047</v>
      </c>
      <c r="AJ1908">
        <v>-20001</v>
      </c>
      <c r="AK1908">
        <v>0</v>
      </c>
      <c r="AL1908">
        <v>0</v>
      </c>
      <c r="AM1908">
        <v>0</v>
      </c>
      <c r="AN1908">
        <v>0</v>
      </c>
      <c r="AO1908">
        <v>0</v>
      </c>
      <c r="AP1908">
        <v>0</v>
      </c>
      <c r="AQ1908">
        <v>0</v>
      </c>
      <c r="AR1908">
        <v>0</v>
      </c>
      <c r="AS1908">
        <v>0</v>
      </c>
      <c r="AT1908">
        <v>0</v>
      </c>
      <c r="AU1908">
        <v>0</v>
      </c>
      <c r="AV1908">
        <v>0</v>
      </c>
      <c r="AW1908">
        <v>0</v>
      </c>
      <c r="AX1908">
        <v>0</v>
      </c>
      <c r="AY1908">
        <v>0</v>
      </c>
      <c r="AZ1908">
        <v>0</v>
      </c>
      <c r="BA1908">
        <v>0</v>
      </c>
      <c r="BB1908">
        <v>0</v>
      </c>
      <c r="BC1908">
        <v>0</v>
      </c>
      <c r="BD1908">
        <v>0</v>
      </c>
      <c r="BE1908">
        <v>0</v>
      </c>
      <c r="BF1908">
        <v>0</v>
      </c>
      <c r="BG1908">
        <v>0</v>
      </c>
      <c r="BH1908">
        <v>0</v>
      </c>
      <c r="BI1908">
        <v>0</v>
      </c>
      <c r="BJ1908">
        <v>0</v>
      </c>
      <c r="BK1908">
        <v>0</v>
      </c>
      <c r="BL1908">
        <v>0</v>
      </c>
      <c r="BM1908">
        <v>0</v>
      </c>
      <c r="BN1908">
        <v>0</v>
      </c>
      <c r="BO1908">
        <v>0</v>
      </c>
      <c r="BP1908">
        <v>0</v>
      </c>
      <c r="BQ1908">
        <v>0</v>
      </c>
      <c r="BR1908">
        <v>0</v>
      </c>
      <c r="BS1908">
        <v>0</v>
      </c>
      <c r="BT1908">
        <v>0</v>
      </c>
      <c r="BU1908">
        <v>0</v>
      </c>
      <c r="BV1908">
        <v>0</v>
      </c>
      <c r="BW1908">
        <v>0</v>
      </c>
      <c r="BX1908" s="10">
        <v>0</v>
      </c>
      <c r="BY1908">
        <v>0</v>
      </c>
      <c r="BZ1908">
        <v>0</v>
      </c>
      <c r="CA1908">
        <v>0</v>
      </c>
      <c r="CB1908">
        <v>0</v>
      </c>
      <c r="CC1908">
        <v>0</v>
      </c>
      <c r="CD1908">
        <v>0</v>
      </c>
      <c r="CE1908">
        <v>0</v>
      </c>
    </row>
    <row r="1909" spans="1:83" x14ac:dyDescent="0.35">
      <c r="A1909" s="9" t="str">
        <f t="shared" si="29"/>
        <v>083200.376.13</v>
      </c>
      <c r="B1909" s="52" t="e">
        <f>+IF(MATCH(A1909,List!H$10:H$145,0),"Targeted")</f>
        <v>#N/A</v>
      </c>
      <c r="C1909" s="65"/>
      <c r="D1909" s="151" t="s">
        <v>7700</v>
      </c>
      <c r="E1909" s="16" t="s">
        <v>926</v>
      </c>
      <c r="F1909" s="16" t="s">
        <v>927</v>
      </c>
      <c r="G1909" s="16" t="s">
        <v>298</v>
      </c>
      <c r="H1909" s="16" t="s">
        <v>927</v>
      </c>
      <c r="I1909" s="16" t="s">
        <v>3287</v>
      </c>
      <c r="J1909" s="16" t="s">
        <v>3288</v>
      </c>
      <c r="K1909" s="17" t="s">
        <v>930</v>
      </c>
      <c r="L1909" s="18" t="s">
        <v>3101</v>
      </c>
      <c r="M1909" s="195" t="s">
        <v>3275</v>
      </c>
      <c r="N1909" s="16" t="s">
        <v>3276</v>
      </c>
      <c r="O1909" s="17" t="s">
        <v>346</v>
      </c>
      <c r="P1909" s="17" t="s">
        <v>305</v>
      </c>
      <c r="Q1909" s="17" t="s">
        <v>306</v>
      </c>
      <c r="R1909">
        <v>0</v>
      </c>
      <c r="S1909">
        <v>0</v>
      </c>
      <c r="T1909">
        <v>0</v>
      </c>
      <c r="U1909">
        <v>0</v>
      </c>
      <c r="V1909">
        <v>0</v>
      </c>
      <c r="W1909">
        <v>0</v>
      </c>
      <c r="X1909">
        <v>0</v>
      </c>
      <c r="Y1909">
        <v>0</v>
      </c>
      <c r="Z1909">
        <v>0</v>
      </c>
      <c r="AA1909">
        <v>0</v>
      </c>
      <c r="AB1909">
        <v>0</v>
      </c>
      <c r="AC1909">
        <v>0</v>
      </c>
      <c r="AD1909">
        <v>0</v>
      </c>
      <c r="AE1909">
        <v>0</v>
      </c>
      <c r="AF1909">
        <v>0</v>
      </c>
      <c r="AG1909" s="19">
        <v>0</v>
      </c>
      <c r="AH1909">
        <v>0</v>
      </c>
      <c r="AI1909">
        <v>0</v>
      </c>
      <c r="AJ1909">
        <v>0</v>
      </c>
      <c r="AK1909">
        <v>0</v>
      </c>
      <c r="AL1909">
        <v>0</v>
      </c>
      <c r="AM1909">
        <v>0</v>
      </c>
      <c r="AN1909">
        <v>0</v>
      </c>
      <c r="AO1909">
        <v>0</v>
      </c>
      <c r="AP1909">
        <v>0</v>
      </c>
      <c r="AQ1909">
        <v>0</v>
      </c>
      <c r="AR1909">
        <v>0</v>
      </c>
      <c r="AS1909">
        <v>0</v>
      </c>
      <c r="AT1909">
        <v>0</v>
      </c>
      <c r="AU1909">
        <v>0</v>
      </c>
      <c r="AV1909">
        <v>-290</v>
      </c>
      <c r="AW1909">
        <v>-18</v>
      </c>
      <c r="AX1909">
        <v>308</v>
      </c>
      <c r="AY1909">
        <v>0</v>
      </c>
      <c r="AZ1909">
        <v>0</v>
      </c>
      <c r="BA1909">
        <v>0</v>
      </c>
      <c r="BB1909">
        <v>0</v>
      </c>
      <c r="BC1909">
        <v>0</v>
      </c>
      <c r="BD1909">
        <v>0</v>
      </c>
      <c r="BE1909">
        <v>0</v>
      </c>
      <c r="BF1909">
        <v>0</v>
      </c>
      <c r="BG1909">
        <v>0</v>
      </c>
      <c r="BH1909">
        <v>0</v>
      </c>
      <c r="BI1909">
        <v>0</v>
      </c>
      <c r="BJ1909">
        <v>0</v>
      </c>
      <c r="BK1909">
        <v>0</v>
      </c>
      <c r="BL1909">
        <v>0</v>
      </c>
      <c r="BM1909">
        <v>0</v>
      </c>
      <c r="BN1909">
        <v>0</v>
      </c>
      <c r="BO1909">
        <v>0</v>
      </c>
      <c r="BP1909">
        <v>0</v>
      </c>
      <c r="BQ1909">
        <v>0</v>
      </c>
      <c r="BR1909">
        <v>0</v>
      </c>
      <c r="BS1909">
        <v>0</v>
      </c>
      <c r="BT1909">
        <v>0</v>
      </c>
      <c r="BU1909">
        <v>0</v>
      </c>
      <c r="BV1909">
        <v>0</v>
      </c>
      <c r="BW1909">
        <v>0</v>
      </c>
      <c r="BX1909">
        <v>0</v>
      </c>
      <c r="BY1909">
        <v>0</v>
      </c>
      <c r="BZ1909">
        <v>0</v>
      </c>
      <c r="CA1909">
        <v>0</v>
      </c>
      <c r="CB1909">
        <v>0</v>
      </c>
      <c r="CC1909">
        <v>0</v>
      </c>
      <c r="CD1909">
        <v>0</v>
      </c>
      <c r="CE1909">
        <v>0</v>
      </c>
    </row>
    <row r="1910" spans="1:83" x14ac:dyDescent="0.35">
      <c r="A1910" s="9" t="str">
        <f t="shared" si="29"/>
        <v>246500.376.13</v>
      </c>
      <c r="B1910" s="52" t="e">
        <f>+IF(MATCH(A1910,List!H$10:H$145,0),"Targeted")</f>
        <v>#N/A</v>
      </c>
      <c r="C1910" s="65"/>
      <c r="D1910" s="151"/>
      <c r="E1910" s="16" t="s">
        <v>926</v>
      </c>
      <c r="F1910" s="16" t="s">
        <v>927</v>
      </c>
      <c r="G1910" s="16" t="s">
        <v>298</v>
      </c>
      <c r="H1910" s="16" t="s">
        <v>927</v>
      </c>
      <c r="I1910" s="16" t="s">
        <v>3289</v>
      </c>
      <c r="J1910" s="16" t="s">
        <v>3290</v>
      </c>
      <c r="K1910" s="17" t="s">
        <v>930</v>
      </c>
      <c r="L1910" s="18" t="s">
        <v>3101</v>
      </c>
      <c r="M1910" s="195" t="s">
        <v>3275</v>
      </c>
      <c r="N1910" s="16" t="s">
        <v>3276</v>
      </c>
      <c r="O1910" s="17" t="s">
        <v>304</v>
      </c>
      <c r="P1910" s="17" t="s">
        <v>305</v>
      </c>
      <c r="Q1910" s="17" t="s">
        <v>306</v>
      </c>
      <c r="R1910">
        <v>0</v>
      </c>
      <c r="S1910">
        <v>0</v>
      </c>
      <c r="T1910">
        <v>0</v>
      </c>
      <c r="U1910">
        <v>0</v>
      </c>
      <c r="V1910">
        <v>0</v>
      </c>
      <c r="W1910">
        <v>0</v>
      </c>
      <c r="X1910">
        <v>0</v>
      </c>
      <c r="Y1910">
        <v>0</v>
      </c>
      <c r="Z1910">
        <v>0</v>
      </c>
      <c r="AA1910">
        <v>0</v>
      </c>
      <c r="AB1910">
        <v>0</v>
      </c>
      <c r="AC1910">
        <v>0</v>
      </c>
      <c r="AD1910">
        <v>0</v>
      </c>
      <c r="AE1910">
        <v>0</v>
      </c>
      <c r="AF1910">
        <v>0</v>
      </c>
      <c r="AG1910" s="19">
        <v>0</v>
      </c>
      <c r="AH1910">
        <v>0</v>
      </c>
      <c r="AI1910">
        <v>0</v>
      </c>
      <c r="AJ1910">
        <v>0</v>
      </c>
      <c r="AK1910">
        <v>0</v>
      </c>
      <c r="AL1910">
        <v>0</v>
      </c>
      <c r="AM1910">
        <v>0</v>
      </c>
      <c r="AN1910">
        <v>0</v>
      </c>
      <c r="AO1910">
        <v>0</v>
      </c>
      <c r="AP1910">
        <v>0</v>
      </c>
      <c r="AQ1910">
        <v>0</v>
      </c>
      <c r="AR1910">
        <v>-28485</v>
      </c>
      <c r="AS1910">
        <v>0</v>
      </c>
      <c r="AT1910">
        <v>0</v>
      </c>
      <c r="AU1910">
        <v>0</v>
      </c>
      <c r="AV1910">
        <v>0</v>
      </c>
      <c r="AW1910">
        <v>0</v>
      </c>
      <c r="AX1910">
        <v>0</v>
      </c>
      <c r="AY1910">
        <v>0</v>
      </c>
      <c r="AZ1910">
        <v>0</v>
      </c>
      <c r="BA1910">
        <v>0</v>
      </c>
      <c r="BB1910">
        <v>0</v>
      </c>
      <c r="BC1910">
        <v>0</v>
      </c>
      <c r="BD1910">
        <v>0</v>
      </c>
      <c r="BE1910">
        <v>0</v>
      </c>
      <c r="BF1910">
        <v>0</v>
      </c>
      <c r="BG1910">
        <v>0</v>
      </c>
      <c r="BH1910">
        <v>0</v>
      </c>
      <c r="BI1910">
        <v>0</v>
      </c>
      <c r="BJ1910">
        <v>0</v>
      </c>
      <c r="BK1910">
        <v>0</v>
      </c>
      <c r="BL1910">
        <v>0</v>
      </c>
      <c r="BM1910">
        <v>0</v>
      </c>
      <c r="BN1910">
        <v>0</v>
      </c>
      <c r="BO1910">
        <v>0</v>
      </c>
      <c r="BP1910">
        <v>0</v>
      </c>
      <c r="BQ1910">
        <v>0</v>
      </c>
      <c r="BR1910">
        <v>0</v>
      </c>
      <c r="BS1910">
        <v>0</v>
      </c>
      <c r="BT1910">
        <v>0</v>
      </c>
      <c r="BU1910">
        <v>0</v>
      </c>
      <c r="BV1910">
        <v>0</v>
      </c>
      <c r="BW1910">
        <v>0</v>
      </c>
      <c r="BX1910" s="10">
        <v>0</v>
      </c>
      <c r="BY1910">
        <v>0</v>
      </c>
      <c r="BZ1910">
        <v>0</v>
      </c>
      <c r="CA1910">
        <v>0</v>
      </c>
      <c r="CB1910">
        <v>0</v>
      </c>
      <c r="CC1910">
        <v>0</v>
      </c>
      <c r="CD1910">
        <v>0</v>
      </c>
      <c r="CE1910">
        <v>0</v>
      </c>
    </row>
    <row r="1911" spans="1:83" x14ac:dyDescent="0.35">
      <c r="A1911" s="9" t="str">
        <f t="shared" si="29"/>
        <v>271710.376.13</v>
      </c>
      <c r="B1911" s="52" t="e">
        <f>+IF(MATCH(A1911,List!H$10:H$145,0),"Targeted")</f>
        <v>#N/A</v>
      </c>
      <c r="C1911" s="65"/>
      <c r="D1911" s="151" t="s">
        <v>7700</v>
      </c>
      <c r="E1911" s="16" t="s">
        <v>926</v>
      </c>
      <c r="F1911" s="16" t="s">
        <v>927</v>
      </c>
      <c r="G1911" s="16" t="s">
        <v>298</v>
      </c>
      <c r="H1911" s="16" t="s">
        <v>927</v>
      </c>
      <c r="I1911" s="16" t="s">
        <v>3291</v>
      </c>
      <c r="J1911" s="16" t="s">
        <v>3292</v>
      </c>
      <c r="K1911" s="17" t="s">
        <v>930</v>
      </c>
      <c r="L1911" s="18" t="s">
        <v>3101</v>
      </c>
      <c r="M1911" s="195" t="s">
        <v>3275</v>
      </c>
      <c r="N1911" s="16" t="s">
        <v>3276</v>
      </c>
      <c r="O1911" s="17" t="s">
        <v>346</v>
      </c>
      <c r="P1911" s="17" t="s">
        <v>305</v>
      </c>
      <c r="Q1911" s="17" t="s">
        <v>306</v>
      </c>
      <c r="R1911">
        <v>0</v>
      </c>
      <c r="S1911">
        <v>0</v>
      </c>
      <c r="T1911">
        <v>0</v>
      </c>
      <c r="U1911">
        <v>0</v>
      </c>
      <c r="V1911">
        <v>0</v>
      </c>
      <c r="W1911">
        <v>0</v>
      </c>
      <c r="X1911">
        <v>0</v>
      </c>
      <c r="Y1911">
        <v>0</v>
      </c>
      <c r="Z1911">
        <v>0</v>
      </c>
      <c r="AA1911">
        <v>0</v>
      </c>
      <c r="AB1911">
        <v>0</v>
      </c>
      <c r="AC1911">
        <v>0</v>
      </c>
      <c r="AD1911">
        <v>0</v>
      </c>
      <c r="AE1911">
        <v>0</v>
      </c>
      <c r="AF1911">
        <v>0</v>
      </c>
      <c r="AG1911" s="19">
        <v>0</v>
      </c>
      <c r="AH1911">
        <v>0</v>
      </c>
      <c r="AI1911">
        <v>0</v>
      </c>
      <c r="AJ1911">
        <v>0</v>
      </c>
      <c r="AK1911">
        <v>0</v>
      </c>
      <c r="AL1911">
        <v>0</v>
      </c>
      <c r="AM1911">
        <v>0</v>
      </c>
      <c r="AN1911">
        <v>0</v>
      </c>
      <c r="AO1911">
        <v>0</v>
      </c>
      <c r="AP1911">
        <v>0</v>
      </c>
      <c r="AQ1911">
        <v>0</v>
      </c>
      <c r="AR1911">
        <v>0</v>
      </c>
      <c r="AS1911">
        <v>0</v>
      </c>
      <c r="AT1911">
        <v>0</v>
      </c>
      <c r="AU1911">
        <v>0</v>
      </c>
      <c r="AV1911">
        <v>0</v>
      </c>
      <c r="AW1911">
        <v>0</v>
      </c>
      <c r="AX1911">
        <v>0</v>
      </c>
      <c r="AY1911">
        <v>0</v>
      </c>
      <c r="AZ1911">
        <v>0</v>
      </c>
      <c r="BA1911">
        <v>0</v>
      </c>
      <c r="BB1911">
        <v>0</v>
      </c>
      <c r="BC1911">
        <v>0</v>
      </c>
      <c r="BD1911">
        <v>0</v>
      </c>
      <c r="BE1911">
        <v>0</v>
      </c>
      <c r="BF1911">
        <v>0</v>
      </c>
      <c r="BG1911">
        <v>0</v>
      </c>
      <c r="BH1911">
        <v>-3000</v>
      </c>
      <c r="BI1911">
        <v>-7000</v>
      </c>
      <c r="BJ1911">
        <v>-7000</v>
      </c>
      <c r="BK1911">
        <v>-6000</v>
      </c>
      <c r="BL1911">
        <v>-4000</v>
      </c>
      <c r="BM1911">
        <v>-2000</v>
      </c>
      <c r="BN1911">
        <v>-2000</v>
      </c>
      <c r="BO1911">
        <v>-7000</v>
      </c>
      <c r="BP1911">
        <v>-5000</v>
      </c>
      <c r="BQ1911">
        <v>-6000</v>
      </c>
      <c r="BR1911">
        <v>-2000</v>
      </c>
      <c r="BS1911">
        <v>-4000</v>
      </c>
      <c r="BT1911">
        <v>-6000</v>
      </c>
      <c r="BU1911">
        <v>-2000</v>
      </c>
      <c r="BV1911">
        <v>0</v>
      </c>
      <c r="BW1911">
        <v>-4000</v>
      </c>
      <c r="BX1911">
        <v>-1000</v>
      </c>
      <c r="BY1911">
        <v>-3000</v>
      </c>
      <c r="BZ1911">
        <v>-10000</v>
      </c>
      <c r="CA1911">
        <v>-18000</v>
      </c>
      <c r="CB1911">
        <v>-18000</v>
      </c>
      <c r="CC1911">
        <v>-19000</v>
      </c>
      <c r="CD1911">
        <v>-19000</v>
      </c>
      <c r="CE1911">
        <v>-20000</v>
      </c>
    </row>
    <row r="1912" spans="1:83" x14ac:dyDescent="0.35">
      <c r="A1912" s="9" t="str">
        <f t="shared" si="29"/>
        <v>271730.376.13</v>
      </c>
      <c r="B1912" s="52" t="e">
        <f>+IF(MATCH(A1912,List!H$10:H$145,0),"Targeted")</f>
        <v>#N/A</v>
      </c>
      <c r="C1912" s="65"/>
      <c r="D1912" s="151"/>
      <c r="E1912" s="16" t="s">
        <v>926</v>
      </c>
      <c r="F1912" s="16" t="s">
        <v>927</v>
      </c>
      <c r="G1912" s="16" t="s">
        <v>298</v>
      </c>
      <c r="H1912" s="16" t="s">
        <v>927</v>
      </c>
      <c r="I1912" s="16" t="s">
        <v>3293</v>
      </c>
      <c r="J1912" s="16" t="s">
        <v>3294</v>
      </c>
      <c r="K1912" s="17" t="s">
        <v>930</v>
      </c>
      <c r="L1912" s="18" t="s">
        <v>3101</v>
      </c>
      <c r="M1912" s="195" t="s">
        <v>3275</v>
      </c>
      <c r="N1912" s="16" t="s">
        <v>3276</v>
      </c>
      <c r="O1912" s="17" t="s">
        <v>304</v>
      </c>
      <c r="P1912" s="17" t="s">
        <v>305</v>
      </c>
      <c r="Q1912" s="17" t="s">
        <v>306</v>
      </c>
      <c r="R1912">
        <v>0</v>
      </c>
      <c r="S1912">
        <v>0</v>
      </c>
      <c r="T1912">
        <v>0</v>
      </c>
      <c r="U1912">
        <v>0</v>
      </c>
      <c r="V1912">
        <v>0</v>
      </c>
      <c r="W1912">
        <v>0</v>
      </c>
      <c r="X1912">
        <v>0</v>
      </c>
      <c r="Y1912">
        <v>0</v>
      </c>
      <c r="Z1912">
        <v>0</v>
      </c>
      <c r="AA1912">
        <v>0</v>
      </c>
      <c r="AB1912">
        <v>0</v>
      </c>
      <c r="AC1912">
        <v>0</v>
      </c>
      <c r="AD1912">
        <v>0</v>
      </c>
      <c r="AE1912">
        <v>0</v>
      </c>
      <c r="AF1912">
        <v>0</v>
      </c>
      <c r="AG1912" s="19">
        <v>0</v>
      </c>
      <c r="AH1912">
        <v>0</v>
      </c>
      <c r="AI1912">
        <v>0</v>
      </c>
      <c r="AJ1912">
        <v>0</v>
      </c>
      <c r="AK1912">
        <v>0</v>
      </c>
      <c r="AL1912">
        <v>0</v>
      </c>
      <c r="AM1912">
        <v>0</v>
      </c>
      <c r="AN1912">
        <v>0</v>
      </c>
      <c r="AO1912">
        <v>0</v>
      </c>
      <c r="AP1912">
        <v>0</v>
      </c>
      <c r="AQ1912">
        <v>0</v>
      </c>
      <c r="AR1912">
        <v>0</v>
      </c>
      <c r="AS1912">
        <v>0</v>
      </c>
      <c r="AT1912">
        <v>0</v>
      </c>
      <c r="AU1912">
        <v>0</v>
      </c>
      <c r="AV1912">
        <v>0</v>
      </c>
      <c r="AW1912">
        <v>0</v>
      </c>
      <c r="AX1912">
        <v>0</v>
      </c>
      <c r="AY1912">
        <v>0</v>
      </c>
      <c r="AZ1912">
        <v>0</v>
      </c>
      <c r="BA1912">
        <v>0</v>
      </c>
      <c r="BB1912">
        <v>0</v>
      </c>
      <c r="BC1912">
        <v>-2000</v>
      </c>
      <c r="BD1912">
        <v>0</v>
      </c>
      <c r="BE1912">
        <v>0</v>
      </c>
      <c r="BF1912">
        <v>-27000</v>
      </c>
      <c r="BG1912">
        <v>-4000</v>
      </c>
      <c r="BH1912">
        <v>-6000</v>
      </c>
      <c r="BI1912">
        <v>-2000</v>
      </c>
      <c r="BJ1912">
        <v>-3000</v>
      </c>
      <c r="BK1912">
        <v>-20000</v>
      </c>
      <c r="BL1912">
        <v>-15000</v>
      </c>
      <c r="BM1912">
        <v>-22000</v>
      </c>
      <c r="BN1912">
        <v>-21000</v>
      </c>
      <c r="BO1912">
        <v>-6000</v>
      </c>
      <c r="BP1912">
        <v>-8000</v>
      </c>
      <c r="BQ1912">
        <v>-6000</v>
      </c>
      <c r="BR1912">
        <v>-21000</v>
      </c>
      <c r="BS1912">
        <v>-7000</v>
      </c>
      <c r="BT1912">
        <v>-12000</v>
      </c>
      <c r="BU1912">
        <v>-14000</v>
      </c>
      <c r="BV1912">
        <v>-15000</v>
      </c>
      <c r="BW1912">
        <v>-7000</v>
      </c>
      <c r="BX1912" s="10">
        <v>-13000</v>
      </c>
      <c r="BY1912">
        <v>-5000</v>
      </c>
      <c r="BZ1912">
        <v>-6000</v>
      </c>
      <c r="CA1912">
        <v>0</v>
      </c>
      <c r="CB1912">
        <v>0</v>
      </c>
      <c r="CC1912">
        <v>0</v>
      </c>
      <c r="CD1912">
        <v>0</v>
      </c>
      <c r="CE1912">
        <v>0</v>
      </c>
    </row>
    <row r="1913" spans="1:83" x14ac:dyDescent="0.35">
      <c r="A1913" s="9" t="str">
        <f t="shared" si="29"/>
        <v>275910.376.13</v>
      </c>
      <c r="B1913" s="52" t="e">
        <f>+IF(MATCH(A1913,List!H$10:H$145,0),"Targeted")</f>
        <v>#N/A</v>
      </c>
      <c r="C1913" s="65"/>
      <c r="D1913" s="151" t="s">
        <v>7700</v>
      </c>
      <c r="E1913" s="16" t="s">
        <v>926</v>
      </c>
      <c r="F1913" s="16" t="s">
        <v>927</v>
      </c>
      <c r="G1913" s="16" t="s">
        <v>298</v>
      </c>
      <c r="H1913" s="16" t="s">
        <v>927</v>
      </c>
      <c r="I1913" s="16" t="s">
        <v>3295</v>
      </c>
      <c r="J1913" s="16" t="s">
        <v>3296</v>
      </c>
      <c r="K1913" s="17" t="s">
        <v>930</v>
      </c>
      <c r="L1913" s="18" t="s">
        <v>3101</v>
      </c>
      <c r="M1913" s="195" t="s">
        <v>3275</v>
      </c>
      <c r="N1913" s="16" t="s">
        <v>3276</v>
      </c>
      <c r="O1913" s="17" t="s">
        <v>346</v>
      </c>
      <c r="P1913" s="17" t="s">
        <v>305</v>
      </c>
      <c r="Q1913" s="17" t="s">
        <v>306</v>
      </c>
      <c r="R1913">
        <v>0</v>
      </c>
      <c r="S1913">
        <v>0</v>
      </c>
      <c r="T1913">
        <v>0</v>
      </c>
      <c r="U1913">
        <v>0</v>
      </c>
      <c r="V1913">
        <v>0</v>
      </c>
      <c r="W1913">
        <v>0</v>
      </c>
      <c r="X1913">
        <v>0</v>
      </c>
      <c r="Y1913">
        <v>0</v>
      </c>
      <c r="Z1913">
        <v>0</v>
      </c>
      <c r="AA1913">
        <v>0</v>
      </c>
      <c r="AB1913">
        <v>0</v>
      </c>
      <c r="AC1913">
        <v>0</v>
      </c>
      <c r="AD1913">
        <v>0</v>
      </c>
      <c r="AE1913">
        <v>0</v>
      </c>
      <c r="AF1913">
        <v>0</v>
      </c>
      <c r="AG1913" s="19">
        <v>0</v>
      </c>
      <c r="AH1913">
        <v>0</v>
      </c>
      <c r="AI1913">
        <v>0</v>
      </c>
      <c r="AJ1913">
        <v>0</v>
      </c>
      <c r="AK1913">
        <v>0</v>
      </c>
      <c r="AL1913">
        <v>0</v>
      </c>
      <c r="AM1913">
        <v>0</v>
      </c>
      <c r="AN1913">
        <v>0</v>
      </c>
      <c r="AO1913">
        <v>0</v>
      </c>
      <c r="AP1913">
        <v>0</v>
      </c>
      <c r="AQ1913">
        <v>0</v>
      </c>
      <c r="AR1913">
        <v>0</v>
      </c>
      <c r="AS1913">
        <v>0</v>
      </c>
      <c r="AT1913">
        <v>0</v>
      </c>
      <c r="AU1913">
        <v>0</v>
      </c>
      <c r="AV1913">
        <v>0</v>
      </c>
      <c r="AW1913">
        <v>0</v>
      </c>
      <c r="AX1913">
        <v>0</v>
      </c>
      <c r="AY1913">
        <v>0</v>
      </c>
      <c r="AZ1913">
        <v>0</v>
      </c>
      <c r="BA1913">
        <v>0</v>
      </c>
      <c r="BB1913">
        <v>0</v>
      </c>
      <c r="BC1913">
        <v>0</v>
      </c>
      <c r="BD1913">
        <v>0</v>
      </c>
      <c r="BE1913">
        <v>0</v>
      </c>
      <c r="BF1913">
        <v>0</v>
      </c>
      <c r="BG1913">
        <v>0</v>
      </c>
      <c r="BH1913">
        <v>0</v>
      </c>
      <c r="BI1913">
        <v>0</v>
      </c>
      <c r="BJ1913">
        <v>0</v>
      </c>
      <c r="BK1913">
        <v>0</v>
      </c>
      <c r="BL1913">
        <v>-19000</v>
      </c>
      <c r="BM1913">
        <v>0</v>
      </c>
      <c r="BN1913">
        <v>0</v>
      </c>
      <c r="BO1913">
        <v>0</v>
      </c>
      <c r="BP1913">
        <v>0</v>
      </c>
      <c r="BQ1913">
        <v>0</v>
      </c>
      <c r="BR1913">
        <v>0</v>
      </c>
      <c r="BS1913">
        <v>0</v>
      </c>
      <c r="BT1913">
        <v>0</v>
      </c>
      <c r="BU1913">
        <v>0</v>
      </c>
      <c r="BV1913">
        <v>0</v>
      </c>
      <c r="BW1913">
        <v>0</v>
      </c>
      <c r="BX1913">
        <v>0</v>
      </c>
      <c r="BY1913">
        <v>0</v>
      </c>
      <c r="BZ1913">
        <v>0</v>
      </c>
      <c r="CA1913">
        <v>0</v>
      </c>
      <c r="CB1913">
        <v>0</v>
      </c>
      <c r="CC1913">
        <v>0</v>
      </c>
      <c r="CD1913">
        <v>0</v>
      </c>
      <c r="CE1913">
        <v>0</v>
      </c>
    </row>
    <row r="1914" spans="1:83" x14ac:dyDescent="0.35">
      <c r="A1914" s="9" t="str">
        <f t="shared" si="29"/>
        <v>275930.376.13</v>
      </c>
      <c r="B1914" s="52" t="e">
        <f>+IF(MATCH(A1914,List!H$10:H$145,0),"Targeted")</f>
        <v>#N/A</v>
      </c>
      <c r="C1914" s="65"/>
      <c r="D1914" s="151"/>
      <c r="E1914" s="16" t="s">
        <v>926</v>
      </c>
      <c r="F1914" s="16" t="s">
        <v>927</v>
      </c>
      <c r="G1914" s="16" t="s">
        <v>298</v>
      </c>
      <c r="H1914" s="16" t="s">
        <v>927</v>
      </c>
      <c r="I1914" s="16" t="s">
        <v>3297</v>
      </c>
      <c r="J1914" s="16" t="s">
        <v>3298</v>
      </c>
      <c r="K1914" s="17" t="s">
        <v>930</v>
      </c>
      <c r="L1914" s="18" t="s">
        <v>3101</v>
      </c>
      <c r="M1914" s="195" t="s">
        <v>3275</v>
      </c>
      <c r="N1914" s="16" t="s">
        <v>3276</v>
      </c>
      <c r="O1914" s="17" t="s">
        <v>304</v>
      </c>
      <c r="P1914" s="17" t="s">
        <v>305</v>
      </c>
      <c r="Q1914" s="17" t="s">
        <v>306</v>
      </c>
      <c r="R1914">
        <v>0</v>
      </c>
      <c r="S1914">
        <v>0</v>
      </c>
      <c r="T1914">
        <v>0</v>
      </c>
      <c r="U1914">
        <v>0</v>
      </c>
      <c r="V1914">
        <v>0</v>
      </c>
      <c r="W1914">
        <v>0</v>
      </c>
      <c r="X1914">
        <v>0</v>
      </c>
      <c r="Y1914">
        <v>0</v>
      </c>
      <c r="Z1914">
        <v>0</v>
      </c>
      <c r="AA1914">
        <v>0</v>
      </c>
      <c r="AB1914">
        <v>0</v>
      </c>
      <c r="AC1914">
        <v>0</v>
      </c>
      <c r="AD1914">
        <v>0</v>
      </c>
      <c r="AE1914">
        <v>0</v>
      </c>
      <c r="AF1914">
        <v>0</v>
      </c>
      <c r="AG1914" s="19">
        <v>0</v>
      </c>
      <c r="AH1914">
        <v>0</v>
      </c>
      <c r="AI1914">
        <v>0</v>
      </c>
      <c r="AJ1914">
        <v>0</v>
      </c>
      <c r="AK1914">
        <v>0</v>
      </c>
      <c r="AL1914">
        <v>0</v>
      </c>
      <c r="AM1914">
        <v>0</v>
      </c>
      <c r="AN1914">
        <v>0</v>
      </c>
      <c r="AO1914">
        <v>0</v>
      </c>
      <c r="AP1914">
        <v>0</v>
      </c>
      <c r="AQ1914">
        <v>0</v>
      </c>
      <c r="AR1914">
        <v>0</v>
      </c>
      <c r="AS1914">
        <v>0</v>
      </c>
      <c r="AT1914">
        <v>0</v>
      </c>
      <c r="AU1914">
        <v>0</v>
      </c>
      <c r="AV1914">
        <v>0</v>
      </c>
      <c r="AW1914">
        <v>0</v>
      </c>
      <c r="AX1914">
        <v>0</v>
      </c>
      <c r="AY1914">
        <v>0</v>
      </c>
      <c r="AZ1914">
        <v>0</v>
      </c>
      <c r="BA1914">
        <v>0</v>
      </c>
      <c r="BB1914">
        <v>0</v>
      </c>
      <c r="BC1914">
        <v>0</v>
      </c>
      <c r="BD1914">
        <v>0</v>
      </c>
      <c r="BE1914">
        <v>0</v>
      </c>
      <c r="BF1914">
        <v>0</v>
      </c>
      <c r="BG1914">
        <v>0</v>
      </c>
      <c r="BH1914">
        <v>0</v>
      </c>
      <c r="BI1914">
        <v>0</v>
      </c>
      <c r="BJ1914">
        <v>-2000</v>
      </c>
      <c r="BK1914">
        <v>-87000</v>
      </c>
      <c r="BL1914">
        <v>-14000</v>
      </c>
      <c r="BM1914">
        <v>0</v>
      </c>
      <c r="BN1914">
        <v>-56000</v>
      </c>
      <c r="BO1914">
        <v>0</v>
      </c>
      <c r="BP1914">
        <v>0</v>
      </c>
      <c r="BQ1914">
        <v>0</v>
      </c>
      <c r="BR1914">
        <v>0</v>
      </c>
      <c r="BS1914">
        <v>0</v>
      </c>
      <c r="BT1914">
        <v>0</v>
      </c>
      <c r="BU1914">
        <v>0</v>
      </c>
      <c r="BV1914">
        <v>0</v>
      </c>
      <c r="BW1914">
        <v>0</v>
      </c>
      <c r="BX1914" s="10">
        <v>0</v>
      </c>
      <c r="BY1914">
        <v>0</v>
      </c>
      <c r="BZ1914">
        <v>0</v>
      </c>
      <c r="CA1914">
        <v>0</v>
      </c>
      <c r="CB1914">
        <v>0</v>
      </c>
      <c r="CC1914">
        <v>0</v>
      </c>
      <c r="CD1914">
        <v>0</v>
      </c>
      <c r="CE1914">
        <v>0</v>
      </c>
    </row>
    <row r="1915" spans="1:83" x14ac:dyDescent="0.35">
      <c r="A1915" s="9" t="str">
        <f t="shared" si="29"/>
        <v>276930.376.13</v>
      </c>
      <c r="B1915" s="52" t="e">
        <f>+IF(MATCH(A1915,List!H$10:H$145,0),"Targeted")</f>
        <v>#N/A</v>
      </c>
      <c r="C1915" s="65"/>
      <c r="D1915" s="151"/>
      <c r="E1915" s="16" t="s">
        <v>926</v>
      </c>
      <c r="F1915" s="16" t="s">
        <v>927</v>
      </c>
      <c r="G1915" s="16" t="s">
        <v>298</v>
      </c>
      <c r="H1915" s="16" t="s">
        <v>927</v>
      </c>
      <c r="I1915" s="16" t="s">
        <v>3299</v>
      </c>
      <c r="J1915" s="16" t="s">
        <v>3300</v>
      </c>
      <c r="K1915" s="17" t="s">
        <v>930</v>
      </c>
      <c r="L1915" s="18" t="s">
        <v>3101</v>
      </c>
      <c r="M1915" s="195" t="s">
        <v>3275</v>
      </c>
      <c r="N1915" s="16" t="s">
        <v>3276</v>
      </c>
      <c r="O1915" s="17" t="s">
        <v>304</v>
      </c>
      <c r="P1915" s="17" t="s">
        <v>305</v>
      </c>
      <c r="Q1915" s="17" t="s">
        <v>306</v>
      </c>
      <c r="R1915">
        <v>0</v>
      </c>
      <c r="S1915">
        <v>0</v>
      </c>
      <c r="T1915">
        <v>0</v>
      </c>
      <c r="U1915">
        <v>0</v>
      </c>
      <c r="V1915">
        <v>0</v>
      </c>
      <c r="W1915">
        <v>0</v>
      </c>
      <c r="X1915">
        <v>0</v>
      </c>
      <c r="Y1915">
        <v>0</v>
      </c>
      <c r="Z1915">
        <v>0</v>
      </c>
      <c r="AA1915">
        <v>0</v>
      </c>
      <c r="AB1915">
        <v>0</v>
      </c>
      <c r="AC1915">
        <v>0</v>
      </c>
      <c r="AD1915">
        <v>0</v>
      </c>
      <c r="AE1915">
        <v>0</v>
      </c>
      <c r="AF1915">
        <v>0</v>
      </c>
      <c r="AG1915" s="19">
        <v>0</v>
      </c>
      <c r="AH1915">
        <v>0</v>
      </c>
      <c r="AI1915">
        <v>0</v>
      </c>
      <c r="AJ1915">
        <v>0</v>
      </c>
      <c r="AK1915">
        <v>0</v>
      </c>
      <c r="AL1915">
        <v>0</v>
      </c>
      <c r="AM1915">
        <v>0</v>
      </c>
      <c r="AN1915">
        <v>0</v>
      </c>
      <c r="AO1915">
        <v>0</v>
      </c>
      <c r="AP1915">
        <v>0</v>
      </c>
      <c r="AQ1915">
        <v>0</v>
      </c>
      <c r="AR1915">
        <v>0</v>
      </c>
      <c r="AS1915">
        <v>0</v>
      </c>
      <c r="AT1915">
        <v>0</v>
      </c>
      <c r="AU1915">
        <v>0</v>
      </c>
      <c r="AV1915">
        <v>0</v>
      </c>
      <c r="AW1915">
        <v>0</v>
      </c>
      <c r="AX1915">
        <v>0</v>
      </c>
      <c r="AY1915">
        <v>0</v>
      </c>
      <c r="AZ1915">
        <v>0</v>
      </c>
      <c r="BA1915">
        <v>0</v>
      </c>
      <c r="BB1915">
        <v>0</v>
      </c>
      <c r="BC1915">
        <v>0</v>
      </c>
      <c r="BD1915">
        <v>0</v>
      </c>
      <c r="BE1915">
        <v>0</v>
      </c>
      <c r="BF1915">
        <v>0</v>
      </c>
      <c r="BG1915">
        <v>0</v>
      </c>
      <c r="BH1915">
        <v>0</v>
      </c>
      <c r="BI1915">
        <v>0</v>
      </c>
      <c r="BJ1915">
        <v>0</v>
      </c>
      <c r="BK1915">
        <v>-1000</v>
      </c>
      <c r="BL1915">
        <v>0</v>
      </c>
      <c r="BM1915">
        <v>0</v>
      </c>
      <c r="BN1915">
        <v>0</v>
      </c>
      <c r="BO1915">
        <v>0</v>
      </c>
      <c r="BP1915">
        <v>0</v>
      </c>
      <c r="BQ1915">
        <v>0</v>
      </c>
      <c r="BR1915">
        <v>0</v>
      </c>
      <c r="BS1915">
        <v>0</v>
      </c>
      <c r="BT1915">
        <v>0</v>
      </c>
      <c r="BU1915">
        <v>0</v>
      </c>
      <c r="BV1915">
        <v>0</v>
      </c>
      <c r="BW1915">
        <v>0</v>
      </c>
      <c r="BX1915" s="10">
        <v>0</v>
      </c>
      <c r="BY1915">
        <v>0</v>
      </c>
      <c r="BZ1915">
        <v>0</v>
      </c>
      <c r="CA1915">
        <v>0</v>
      </c>
      <c r="CB1915">
        <v>0</v>
      </c>
      <c r="CC1915">
        <v>0</v>
      </c>
      <c r="CD1915">
        <v>0</v>
      </c>
      <c r="CE1915">
        <v>0</v>
      </c>
    </row>
    <row r="1916" spans="1:83" x14ac:dyDescent="0.35">
      <c r="A1916" s="9" t="str">
        <f t="shared" si="29"/>
        <v>512100.376.13</v>
      </c>
      <c r="B1916" s="52" t="e">
        <f>+IF(MATCH(A1916,List!H$10:H$145,0),"Targeted")</f>
        <v>#N/A</v>
      </c>
      <c r="C1916" s="65"/>
      <c r="D1916" s="151"/>
      <c r="E1916" s="16" t="s">
        <v>926</v>
      </c>
      <c r="F1916" s="16" t="s">
        <v>927</v>
      </c>
      <c r="G1916" s="16" t="s">
        <v>298</v>
      </c>
      <c r="H1916" s="16" t="s">
        <v>927</v>
      </c>
      <c r="I1916" s="16" t="s">
        <v>3301</v>
      </c>
      <c r="J1916" s="16" t="s">
        <v>3302</v>
      </c>
      <c r="K1916" s="17" t="s">
        <v>930</v>
      </c>
      <c r="L1916" s="18" t="s">
        <v>3101</v>
      </c>
      <c r="M1916" s="195" t="s">
        <v>3275</v>
      </c>
      <c r="N1916" s="16" t="s">
        <v>3276</v>
      </c>
      <c r="O1916" s="17" t="s">
        <v>304</v>
      </c>
      <c r="P1916" s="17" t="s">
        <v>305</v>
      </c>
      <c r="Q1916" s="17" t="s">
        <v>306</v>
      </c>
      <c r="R1916">
        <v>0</v>
      </c>
      <c r="S1916">
        <v>0</v>
      </c>
      <c r="T1916">
        <v>0</v>
      </c>
      <c r="U1916">
        <v>0</v>
      </c>
      <c r="V1916">
        <v>0</v>
      </c>
      <c r="W1916">
        <v>0</v>
      </c>
      <c r="X1916">
        <v>0</v>
      </c>
      <c r="Y1916">
        <v>0</v>
      </c>
      <c r="Z1916">
        <v>0</v>
      </c>
      <c r="AA1916">
        <v>0</v>
      </c>
      <c r="AB1916">
        <v>0</v>
      </c>
      <c r="AC1916">
        <v>0</v>
      </c>
      <c r="AD1916">
        <v>0</v>
      </c>
      <c r="AE1916">
        <v>0</v>
      </c>
      <c r="AF1916">
        <v>0</v>
      </c>
      <c r="AG1916" s="19">
        <v>0</v>
      </c>
      <c r="AH1916">
        <v>0</v>
      </c>
      <c r="AI1916">
        <v>0</v>
      </c>
      <c r="AJ1916">
        <v>0</v>
      </c>
      <c r="AK1916">
        <v>0</v>
      </c>
      <c r="AL1916">
        <v>-459</v>
      </c>
      <c r="AM1916">
        <v>0</v>
      </c>
      <c r="AN1916">
        <v>0</v>
      </c>
      <c r="AO1916">
        <v>0</v>
      </c>
      <c r="AP1916">
        <v>0</v>
      </c>
      <c r="AQ1916">
        <v>0</v>
      </c>
      <c r="AR1916">
        <v>0</v>
      </c>
      <c r="AS1916">
        <v>0</v>
      </c>
      <c r="AT1916">
        <v>0</v>
      </c>
      <c r="AU1916">
        <v>0</v>
      </c>
      <c r="AV1916">
        <v>0</v>
      </c>
      <c r="AW1916">
        <v>0</v>
      </c>
      <c r="AX1916">
        <v>0</v>
      </c>
      <c r="AY1916">
        <v>0</v>
      </c>
      <c r="AZ1916">
        <v>0</v>
      </c>
      <c r="BA1916">
        <v>0</v>
      </c>
      <c r="BB1916">
        <v>0</v>
      </c>
      <c r="BC1916">
        <v>0</v>
      </c>
      <c r="BD1916">
        <v>0</v>
      </c>
      <c r="BE1916">
        <v>0</v>
      </c>
      <c r="BF1916">
        <v>0</v>
      </c>
      <c r="BG1916">
        <v>0</v>
      </c>
      <c r="BH1916">
        <v>0</v>
      </c>
      <c r="BI1916">
        <v>0</v>
      </c>
      <c r="BJ1916">
        <v>0</v>
      </c>
      <c r="BK1916">
        <v>0</v>
      </c>
      <c r="BL1916">
        <v>0</v>
      </c>
      <c r="BM1916">
        <v>0</v>
      </c>
      <c r="BN1916">
        <v>0</v>
      </c>
      <c r="BO1916">
        <v>0</v>
      </c>
      <c r="BP1916">
        <v>0</v>
      </c>
      <c r="BQ1916">
        <v>0</v>
      </c>
      <c r="BR1916">
        <v>0</v>
      </c>
      <c r="BS1916">
        <v>0</v>
      </c>
      <c r="BT1916">
        <v>0</v>
      </c>
      <c r="BU1916">
        <v>0</v>
      </c>
      <c r="BV1916">
        <v>0</v>
      </c>
      <c r="BW1916">
        <v>0</v>
      </c>
      <c r="BX1916" s="10">
        <v>0</v>
      </c>
      <c r="BY1916">
        <v>0</v>
      </c>
      <c r="BZ1916">
        <v>0</v>
      </c>
      <c r="CA1916">
        <v>0</v>
      </c>
      <c r="CB1916">
        <v>0</v>
      </c>
      <c r="CC1916">
        <v>0</v>
      </c>
      <c r="CD1916">
        <v>0</v>
      </c>
      <c r="CE1916">
        <v>0</v>
      </c>
    </row>
    <row r="1917" spans="1:83" x14ac:dyDescent="0.35">
      <c r="A1917" s="9" t="str">
        <f t="shared" si="29"/>
        <v>512110.376.13</v>
      </c>
      <c r="B1917" s="52" t="e">
        <f>+IF(MATCH(A1917,List!H$10:H$145,0),"Targeted")</f>
        <v>#N/A</v>
      </c>
      <c r="C1917" s="65"/>
      <c r="D1917" s="151"/>
      <c r="E1917" s="16" t="s">
        <v>926</v>
      </c>
      <c r="F1917" s="16" t="s">
        <v>927</v>
      </c>
      <c r="G1917" s="16" t="s">
        <v>298</v>
      </c>
      <c r="H1917" s="16" t="s">
        <v>927</v>
      </c>
      <c r="I1917" s="16" t="s">
        <v>3303</v>
      </c>
      <c r="J1917" s="16" t="s">
        <v>3304</v>
      </c>
      <c r="K1917" s="17" t="s">
        <v>930</v>
      </c>
      <c r="L1917" s="18" t="s">
        <v>3101</v>
      </c>
      <c r="M1917" s="195" t="s">
        <v>3275</v>
      </c>
      <c r="N1917" s="16" t="s">
        <v>3276</v>
      </c>
      <c r="O1917" s="17" t="s">
        <v>304</v>
      </c>
      <c r="P1917" s="17" t="s">
        <v>305</v>
      </c>
      <c r="Q1917" s="17" t="s">
        <v>306</v>
      </c>
      <c r="R1917">
        <v>0</v>
      </c>
      <c r="S1917">
        <v>0</v>
      </c>
      <c r="T1917">
        <v>0</v>
      </c>
      <c r="U1917">
        <v>0</v>
      </c>
      <c r="V1917">
        <v>0</v>
      </c>
      <c r="W1917">
        <v>0</v>
      </c>
      <c r="X1917">
        <v>0</v>
      </c>
      <c r="Y1917">
        <v>0</v>
      </c>
      <c r="Z1917">
        <v>0</v>
      </c>
      <c r="AA1917">
        <v>0</v>
      </c>
      <c r="AB1917">
        <v>0</v>
      </c>
      <c r="AC1917">
        <v>0</v>
      </c>
      <c r="AD1917">
        <v>0</v>
      </c>
      <c r="AE1917">
        <v>0</v>
      </c>
      <c r="AF1917">
        <v>0</v>
      </c>
      <c r="AG1917" s="19">
        <v>0</v>
      </c>
      <c r="AH1917">
        <v>0</v>
      </c>
      <c r="AI1917">
        <v>0</v>
      </c>
      <c r="AJ1917">
        <v>0</v>
      </c>
      <c r="AK1917">
        <v>0</v>
      </c>
      <c r="AL1917">
        <v>0</v>
      </c>
      <c r="AM1917">
        <v>-2087</v>
      </c>
      <c r="AN1917">
        <v>-1778</v>
      </c>
      <c r="AO1917">
        <v>-1697</v>
      </c>
      <c r="AP1917">
        <v>-1335</v>
      </c>
      <c r="AQ1917">
        <v>0</v>
      </c>
      <c r="AR1917">
        <v>0</v>
      </c>
      <c r="AS1917">
        <v>0</v>
      </c>
      <c r="AT1917">
        <v>0</v>
      </c>
      <c r="AU1917">
        <v>0</v>
      </c>
      <c r="AV1917">
        <v>0</v>
      </c>
      <c r="AW1917">
        <v>0</v>
      </c>
      <c r="AX1917">
        <v>0</v>
      </c>
      <c r="AY1917">
        <v>0</v>
      </c>
      <c r="AZ1917">
        <v>0</v>
      </c>
      <c r="BA1917">
        <v>0</v>
      </c>
      <c r="BB1917">
        <v>0</v>
      </c>
      <c r="BC1917">
        <v>0</v>
      </c>
      <c r="BD1917">
        <v>0</v>
      </c>
      <c r="BE1917">
        <v>0</v>
      </c>
      <c r="BF1917">
        <v>0</v>
      </c>
      <c r="BG1917">
        <v>0</v>
      </c>
      <c r="BH1917">
        <v>0</v>
      </c>
      <c r="BI1917">
        <v>0</v>
      </c>
      <c r="BJ1917">
        <v>0</v>
      </c>
      <c r="BK1917">
        <v>0</v>
      </c>
      <c r="BL1917">
        <v>0</v>
      </c>
      <c r="BM1917">
        <v>0</v>
      </c>
      <c r="BN1917">
        <v>0</v>
      </c>
      <c r="BO1917">
        <v>0</v>
      </c>
      <c r="BP1917">
        <v>0</v>
      </c>
      <c r="BQ1917">
        <v>0</v>
      </c>
      <c r="BR1917">
        <v>0</v>
      </c>
      <c r="BS1917">
        <v>0</v>
      </c>
      <c r="BT1917">
        <v>0</v>
      </c>
      <c r="BU1917">
        <v>0</v>
      </c>
      <c r="BV1917">
        <v>0</v>
      </c>
      <c r="BW1917">
        <v>0</v>
      </c>
      <c r="BX1917" s="10">
        <v>0</v>
      </c>
      <c r="BY1917">
        <v>0</v>
      </c>
      <c r="BZ1917">
        <v>0</v>
      </c>
      <c r="CA1917">
        <v>0</v>
      </c>
      <c r="CB1917">
        <v>0</v>
      </c>
      <c r="CC1917">
        <v>0</v>
      </c>
      <c r="CD1917">
        <v>0</v>
      </c>
      <c r="CE1917">
        <v>0</v>
      </c>
    </row>
    <row r="1918" spans="1:83" x14ac:dyDescent="0.35">
      <c r="A1918" s="9" t="str">
        <f t="shared" si="29"/>
        <v>512310.376.13</v>
      </c>
      <c r="B1918" s="52" t="e">
        <f>+IF(MATCH(A1918,List!H$10:H$145,0),"Targeted")</f>
        <v>#N/A</v>
      </c>
      <c r="C1918" s="65"/>
      <c r="D1918" s="151"/>
      <c r="E1918" s="16" t="s">
        <v>926</v>
      </c>
      <c r="F1918" s="16" t="s">
        <v>927</v>
      </c>
      <c r="G1918" s="16" t="s">
        <v>298</v>
      </c>
      <c r="H1918" s="16" t="s">
        <v>927</v>
      </c>
      <c r="I1918" s="16" t="s">
        <v>3305</v>
      </c>
      <c r="J1918" s="16" t="s">
        <v>3306</v>
      </c>
      <c r="K1918" s="17" t="s">
        <v>930</v>
      </c>
      <c r="L1918" s="18" t="s">
        <v>3101</v>
      </c>
      <c r="M1918" s="195" t="s">
        <v>3275</v>
      </c>
      <c r="N1918" s="16" t="s">
        <v>3276</v>
      </c>
      <c r="O1918" s="17" t="s">
        <v>304</v>
      </c>
      <c r="P1918" s="17" t="s">
        <v>305</v>
      </c>
      <c r="Q1918" s="17" t="s">
        <v>306</v>
      </c>
      <c r="R1918">
        <v>0</v>
      </c>
      <c r="S1918">
        <v>0</v>
      </c>
      <c r="T1918">
        <v>0</v>
      </c>
      <c r="U1918">
        <v>0</v>
      </c>
      <c r="V1918">
        <v>0</v>
      </c>
      <c r="W1918">
        <v>0</v>
      </c>
      <c r="X1918">
        <v>0</v>
      </c>
      <c r="Y1918">
        <v>0</v>
      </c>
      <c r="Z1918">
        <v>0</v>
      </c>
      <c r="AA1918">
        <v>0</v>
      </c>
      <c r="AB1918">
        <v>0</v>
      </c>
      <c r="AC1918">
        <v>0</v>
      </c>
      <c r="AD1918">
        <v>0</v>
      </c>
      <c r="AE1918">
        <v>0</v>
      </c>
      <c r="AF1918">
        <v>0</v>
      </c>
      <c r="AG1918" s="19">
        <v>0</v>
      </c>
      <c r="AH1918">
        <v>0</v>
      </c>
      <c r="AI1918">
        <v>0</v>
      </c>
      <c r="AJ1918">
        <v>0</v>
      </c>
      <c r="AK1918">
        <v>0</v>
      </c>
      <c r="AL1918">
        <v>0</v>
      </c>
      <c r="AM1918">
        <v>0</v>
      </c>
      <c r="AN1918">
        <v>-60047</v>
      </c>
      <c r="AO1918">
        <v>-33547</v>
      </c>
      <c r="AP1918">
        <v>-46006</v>
      </c>
      <c r="AQ1918">
        <v>-43370</v>
      </c>
      <c r="AR1918">
        <v>0</v>
      </c>
      <c r="AS1918">
        <v>0</v>
      </c>
      <c r="AT1918">
        <v>0</v>
      </c>
      <c r="AU1918">
        <v>0</v>
      </c>
      <c r="AV1918">
        <v>1</v>
      </c>
      <c r="AW1918">
        <v>0</v>
      </c>
      <c r="AX1918">
        <v>0</v>
      </c>
      <c r="AY1918">
        <v>0</v>
      </c>
      <c r="AZ1918">
        <v>0</v>
      </c>
      <c r="BA1918">
        <v>0</v>
      </c>
      <c r="BB1918">
        <v>0</v>
      </c>
      <c r="BC1918">
        <v>0</v>
      </c>
      <c r="BD1918">
        <v>0</v>
      </c>
      <c r="BE1918">
        <v>0</v>
      </c>
      <c r="BF1918">
        <v>0</v>
      </c>
      <c r="BG1918">
        <v>0</v>
      </c>
      <c r="BH1918">
        <v>0</v>
      </c>
      <c r="BI1918">
        <v>0</v>
      </c>
      <c r="BJ1918">
        <v>0</v>
      </c>
      <c r="BK1918">
        <v>0</v>
      </c>
      <c r="BL1918">
        <v>0</v>
      </c>
      <c r="BM1918">
        <v>0</v>
      </c>
      <c r="BN1918">
        <v>0</v>
      </c>
      <c r="BO1918">
        <v>0</v>
      </c>
      <c r="BP1918">
        <v>0</v>
      </c>
      <c r="BQ1918">
        <v>0</v>
      </c>
      <c r="BR1918">
        <v>0</v>
      </c>
      <c r="BS1918">
        <v>0</v>
      </c>
      <c r="BT1918">
        <v>0</v>
      </c>
      <c r="BU1918">
        <v>0</v>
      </c>
      <c r="BV1918">
        <v>0</v>
      </c>
      <c r="BW1918">
        <v>0</v>
      </c>
      <c r="BX1918" s="10">
        <v>0</v>
      </c>
      <c r="BY1918">
        <v>0</v>
      </c>
      <c r="BZ1918">
        <v>0</v>
      </c>
      <c r="CA1918">
        <v>0</v>
      </c>
      <c r="CB1918">
        <v>0</v>
      </c>
      <c r="CC1918">
        <v>0</v>
      </c>
      <c r="CD1918">
        <v>0</v>
      </c>
      <c r="CE1918">
        <v>0</v>
      </c>
    </row>
    <row r="1919" spans="1:83" x14ac:dyDescent="0.35">
      <c r="A1919" s="9" t="str">
        <f t="shared" si="29"/>
        <v>512700.376.13</v>
      </c>
      <c r="B1919" s="52" t="e">
        <f>+IF(MATCH(A1919,List!H$10:H$145,0),"Targeted")</f>
        <v>#N/A</v>
      </c>
      <c r="C1919" s="65"/>
      <c r="D1919" s="151"/>
      <c r="E1919" s="16" t="s">
        <v>926</v>
      </c>
      <c r="F1919" s="16" t="s">
        <v>927</v>
      </c>
      <c r="G1919" s="16" t="s">
        <v>298</v>
      </c>
      <c r="H1919" s="16" t="s">
        <v>927</v>
      </c>
      <c r="I1919" s="16" t="s">
        <v>3307</v>
      </c>
      <c r="J1919" s="16" t="s">
        <v>3308</v>
      </c>
      <c r="K1919" s="17" t="s">
        <v>930</v>
      </c>
      <c r="L1919" s="18" t="s">
        <v>3101</v>
      </c>
      <c r="M1919" s="195" t="s">
        <v>3275</v>
      </c>
      <c r="N1919" s="16" t="s">
        <v>3276</v>
      </c>
      <c r="O1919" s="17" t="s">
        <v>304</v>
      </c>
      <c r="P1919" s="17" t="s">
        <v>305</v>
      </c>
      <c r="Q1919" s="17" t="s">
        <v>306</v>
      </c>
      <c r="R1919">
        <v>0</v>
      </c>
      <c r="S1919">
        <v>0</v>
      </c>
      <c r="T1919">
        <v>0</v>
      </c>
      <c r="U1919">
        <v>0</v>
      </c>
      <c r="V1919">
        <v>0</v>
      </c>
      <c r="W1919">
        <v>0</v>
      </c>
      <c r="X1919">
        <v>0</v>
      </c>
      <c r="Y1919">
        <v>0</v>
      </c>
      <c r="Z1919">
        <v>0</v>
      </c>
      <c r="AA1919">
        <v>0</v>
      </c>
      <c r="AB1919">
        <v>0</v>
      </c>
      <c r="AC1919">
        <v>0</v>
      </c>
      <c r="AD1919">
        <v>0</v>
      </c>
      <c r="AE1919">
        <v>0</v>
      </c>
      <c r="AF1919">
        <v>0</v>
      </c>
      <c r="AG1919" s="19">
        <v>0</v>
      </c>
      <c r="AH1919">
        <v>0</v>
      </c>
      <c r="AI1919">
        <v>0</v>
      </c>
      <c r="AJ1919">
        <v>0</v>
      </c>
      <c r="AK1919">
        <v>0</v>
      </c>
      <c r="AL1919">
        <v>0</v>
      </c>
      <c r="AM1919">
        <v>0</v>
      </c>
      <c r="AN1919">
        <v>0</v>
      </c>
      <c r="AO1919">
        <v>0</v>
      </c>
      <c r="AP1919">
        <v>0</v>
      </c>
      <c r="AQ1919">
        <v>0</v>
      </c>
      <c r="AR1919">
        <v>0</v>
      </c>
      <c r="AS1919">
        <v>0</v>
      </c>
      <c r="AT1919">
        <v>0</v>
      </c>
      <c r="AU1919">
        <v>0</v>
      </c>
      <c r="AV1919">
        <v>-99307</v>
      </c>
      <c r="AW1919">
        <v>-95000</v>
      </c>
      <c r="AX1919">
        <v>-99000</v>
      </c>
      <c r="AY1919">
        <v>-103000</v>
      </c>
      <c r="AZ1919">
        <v>-107000</v>
      </c>
      <c r="BA1919">
        <v>-111000</v>
      </c>
      <c r="BB1919">
        <v>-115000</v>
      </c>
      <c r="BC1919">
        <v>-119000</v>
      </c>
      <c r="BD1919">
        <v>0</v>
      </c>
      <c r="BE1919">
        <v>0</v>
      </c>
      <c r="BF1919">
        <v>0</v>
      </c>
      <c r="BG1919">
        <v>0</v>
      </c>
      <c r="BH1919">
        <v>0</v>
      </c>
      <c r="BI1919">
        <v>0</v>
      </c>
      <c r="BJ1919">
        <v>0</v>
      </c>
      <c r="BK1919">
        <v>0</v>
      </c>
      <c r="BL1919">
        <v>0</v>
      </c>
      <c r="BM1919">
        <v>0</v>
      </c>
      <c r="BN1919">
        <v>0</v>
      </c>
      <c r="BO1919">
        <v>0</v>
      </c>
      <c r="BP1919">
        <v>0</v>
      </c>
      <c r="BQ1919">
        <v>0</v>
      </c>
      <c r="BR1919">
        <v>0</v>
      </c>
      <c r="BS1919">
        <v>0</v>
      </c>
      <c r="BT1919">
        <v>0</v>
      </c>
      <c r="BU1919">
        <v>0</v>
      </c>
      <c r="BV1919">
        <v>0</v>
      </c>
      <c r="BW1919">
        <v>0</v>
      </c>
      <c r="BX1919" s="10">
        <v>0</v>
      </c>
      <c r="BY1919">
        <v>0</v>
      </c>
      <c r="BZ1919">
        <v>0</v>
      </c>
      <c r="CA1919">
        <v>0</v>
      </c>
      <c r="CB1919">
        <v>0</v>
      </c>
      <c r="CC1919">
        <v>0</v>
      </c>
      <c r="CD1919">
        <v>0</v>
      </c>
      <c r="CE1919">
        <v>0</v>
      </c>
    </row>
    <row r="1920" spans="1:83" x14ac:dyDescent="0.35">
      <c r="A1920" s="9" t="str">
        <f t="shared" si="29"/>
        <v>558310.376.13</v>
      </c>
      <c r="B1920" s="52" t="e">
        <f>+IF(MATCH(A1920,List!H$10:H$145,0),"Targeted")</f>
        <v>#N/A</v>
      </c>
      <c r="C1920" s="65"/>
      <c r="D1920" s="151"/>
      <c r="E1920" s="16" t="s">
        <v>926</v>
      </c>
      <c r="F1920" s="16" t="s">
        <v>927</v>
      </c>
      <c r="G1920" s="16" t="s">
        <v>298</v>
      </c>
      <c r="H1920" s="16" t="s">
        <v>927</v>
      </c>
      <c r="I1920" s="16" t="s">
        <v>3309</v>
      </c>
      <c r="J1920" s="16" t="s">
        <v>3310</v>
      </c>
      <c r="K1920" s="17" t="s">
        <v>930</v>
      </c>
      <c r="L1920" s="18" t="s">
        <v>3101</v>
      </c>
      <c r="M1920" s="195" t="s">
        <v>3275</v>
      </c>
      <c r="N1920" s="16" t="s">
        <v>3276</v>
      </c>
      <c r="O1920" s="17" t="s">
        <v>304</v>
      </c>
      <c r="P1920" s="17" t="s">
        <v>305</v>
      </c>
      <c r="Q1920" s="17" t="s">
        <v>306</v>
      </c>
      <c r="R1920">
        <v>0</v>
      </c>
      <c r="S1920">
        <v>0</v>
      </c>
      <c r="T1920">
        <v>0</v>
      </c>
      <c r="U1920">
        <v>0</v>
      </c>
      <c r="V1920">
        <v>0</v>
      </c>
      <c r="W1920">
        <v>0</v>
      </c>
      <c r="X1920">
        <v>0</v>
      </c>
      <c r="Y1920">
        <v>0</v>
      </c>
      <c r="Z1920">
        <v>0</v>
      </c>
      <c r="AA1920">
        <v>0</v>
      </c>
      <c r="AB1920">
        <v>0</v>
      </c>
      <c r="AC1920">
        <v>0</v>
      </c>
      <c r="AD1920">
        <v>0</v>
      </c>
      <c r="AE1920">
        <v>0</v>
      </c>
      <c r="AF1920">
        <v>0</v>
      </c>
      <c r="AG1920" s="19">
        <v>0</v>
      </c>
      <c r="AH1920">
        <v>0</v>
      </c>
      <c r="AI1920">
        <v>0</v>
      </c>
      <c r="AJ1920">
        <v>0</v>
      </c>
      <c r="AK1920">
        <v>0</v>
      </c>
      <c r="AL1920">
        <v>0</v>
      </c>
      <c r="AM1920">
        <v>0</v>
      </c>
      <c r="AN1920">
        <v>0</v>
      </c>
      <c r="AO1920">
        <v>0</v>
      </c>
      <c r="AP1920">
        <v>0</v>
      </c>
      <c r="AQ1920">
        <v>0</v>
      </c>
      <c r="AR1920">
        <v>0</v>
      </c>
      <c r="AS1920">
        <v>0</v>
      </c>
      <c r="AT1920">
        <v>0</v>
      </c>
      <c r="AU1920">
        <v>0</v>
      </c>
      <c r="AV1920">
        <v>0</v>
      </c>
      <c r="AW1920">
        <v>0</v>
      </c>
      <c r="AX1920">
        <v>0</v>
      </c>
      <c r="AY1920">
        <v>0</v>
      </c>
      <c r="AZ1920">
        <v>0</v>
      </c>
      <c r="BA1920">
        <v>0</v>
      </c>
      <c r="BB1920">
        <v>0</v>
      </c>
      <c r="BC1920">
        <v>0</v>
      </c>
      <c r="BD1920">
        <v>0</v>
      </c>
      <c r="BE1920">
        <v>0</v>
      </c>
      <c r="BF1920">
        <v>0</v>
      </c>
      <c r="BG1920">
        <v>0</v>
      </c>
      <c r="BH1920">
        <v>0</v>
      </c>
      <c r="BI1920">
        <v>0</v>
      </c>
      <c r="BJ1920">
        <v>0</v>
      </c>
      <c r="BK1920">
        <v>0</v>
      </c>
      <c r="BL1920">
        <v>0</v>
      </c>
      <c r="BM1920">
        <v>0</v>
      </c>
      <c r="BN1920">
        <v>0</v>
      </c>
      <c r="BO1920">
        <v>0</v>
      </c>
      <c r="BP1920">
        <v>0</v>
      </c>
      <c r="BQ1920">
        <v>-10000</v>
      </c>
      <c r="BR1920">
        <v>-3000</v>
      </c>
      <c r="BS1920">
        <v>-3000</v>
      </c>
      <c r="BT1920">
        <v>-4000</v>
      </c>
      <c r="BU1920">
        <v>-5000</v>
      </c>
      <c r="BV1920">
        <v>-3000</v>
      </c>
      <c r="BW1920">
        <v>-4000</v>
      </c>
      <c r="BX1920" s="10">
        <v>-5000</v>
      </c>
      <c r="BY1920">
        <v>-2000</v>
      </c>
      <c r="BZ1920">
        <v>-4000</v>
      </c>
      <c r="CA1920">
        <v>-4000</v>
      </c>
      <c r="CB1920">
        <v>-4000</v>
      </c>
      <c r="CC1920">
        <v>-4000</v>
      </c>
      <c r="CD1920">
        <v>-4000</v>
      </c>
      <c r="CE1920">
        <v>-4000</v>
      </c>
    </row>
    <row r="1921" spans="1:83" x14ac:dyDescent="0.35">
      <c r="A1921" s="9" t="str">
        <f t="shared" si="29"/>
        <v>558410.376.13</v>
      </c>
      <c r="B1921" s="52" t="e">
        <f>+IF(MATCH(A1921,List!H$10:H$145,0),"Targeted")</f>
        <v>#N/A</v>
      </c>
      <c r="C1921" s="65"/>
      <c r="D1921" s="151"/>
      <c r="E1921" s="16" t="s">
        <v>926</v>
      </c>
      <c r="F1921" s="16" t="s">
        <v>927</v>
      </c>
      <c r="G1921" s="16" t="s">
        <v>298</v>
      </c>
      <c r="H1921" s="16" t="s">
        <v>927</v>
      </c>
      <c r="I1921" s="16" t="s">
        <v>3311</v>
      </c>
      <c r="J1921" s="16" t="s">
        <v>3312</v>
      </c>
      <c r="K1921" s="17" t="s">
        <v>930</v>
      </c>
      <c r="L1921" s="18" t="s">
        <v>3101</v>
      </c>
      <c r="M1921" s="195" t="s">
        <v>3275</v>
      </c>
      <c r="N1921" s="16" t="s">
        <v>3276</v>
      </c>
      <c r="O1921" s="17" t="s">
        <v>304</v>
      </c>
      <c r="P1921" s="17" t="s">
        <v>305</v>
      </c>
      <c r="Q1921" s="17" t="s">
        <v>306</v>
      </c>
      <c r="R1921">
        <v>0</v>
      </c>
      <c r="S1921">
        <v>0</v>
      </c>
      <c r="T1921">
        <v>0</v>
      </c>
      <c r="U1921">
        <v>0</v>
      </c>
      <c r="V1921">
        <v>0</v>
      </c>
      <c r="W1921">
        <v>0</v>
      </c>
      <c r="X1921">
        <v>0</v>
      </c>
      <c r="Y1921">
        <v>0</v>
      </c>
      <c r="Z1921">
        <v>0</v>
      </c>
      <c r="AA1921">
        <v>0</v>
      </c>
      <c r="AB1921">
        <v>0</v>
      </c>
      <c r="AC1921">
        <v>0</v>
      </c>
      <c r="AD1921">
        <v>0</v>
      </c>
      <c r="AE1921">
        <v>0</v>
      </c>
      <c r="AF1921">
        <v>0</v>
      </c>
      <c r="AG1921" s="19">
        <v>0</v>
      </c>
      <c r="AH1921">
        <v>0</v>
      </c>
      <c r="AI1921">
        <v>0</v>
      </c>
      <c r="AJ1921">
        <v>0</v>
      </c>
      <c r="AK1921">
        <v>0</v>
      </c>
      <c r="AL1921">
        <v>0</v>
      </c>
      <c r="AM1921">
        <v>0</v>
      </c>
      <c r="AN1921">
        <v>0</v>
      </c>
      <c r="AO1921">
        <v>0</v>
      </c>
      <c r="AP1921">
        <v>0</v>
      </c>
      <c r="AQ1921">
        <v>0</v>
      </c>
      <c r="AR1921">
        <v>0</v>
      </c>
      <c r="AS1921">
        <v>0</v>
      </c>
      <c r="AT1921">
        <v>0</v>
      </c>
      <c r="AU1921">
        <v>0</v>
      </c>
      <c r="AV1921">
        <v>0</v>
      </c>
      <c r="AW1921">
        <v>0</v>
      </c>
      <c r="AX1921">
        <v>0</v>
      </c>
      <c r="AY1921">
        <v>0</v>
      </c>
      <c r="AZ1921">
        <v>0</v>
      </c>
      <c r="BA1921">
        <v>0</v>
      </c>
      <c r="BB1921">
        <v>0</v>
      </c>
      <c r="BC1921">
        <v>0</v>
      </c>
      <c r="BD1921">
        <v>0</v>
      </c>
      <c r="BE1921">
        <v>0</v>
      </c>
      <c r="BF1921">
        <v>0</v>
      </c>
      <c r="BG1921">
        <v>0</v>
      </c>
      <c r="BH1921">
        <v>0</v>
      </c>
      <c r="BI1921">
        <v>0</v>
      </c>
      <c r="BJ1921">
        <v>0</v>
      </c>
      <c r="BK1921">
        <v>0</v>
      </c>
      <c r="BL1921">
        <v>0</v>
      </c>
      <c r="BM1921">
        <v>0</v>
      </c>
      <c r="BN1921">
        <v>0</v>
      </c>
      <c r="BO1921">
        <v>0</v>
      </c>
      <c r="BP1921">
        <v>0</v>
      </c>
      <c r="BQ1921">
        <v>0</v>
      </c>
      <c r="BR1921">
        <v>0</v>
      </c>
      <c r="BS1921">
        <v>0</v>
      </c>
      <c r="BT1921">
        <v>0</v>
      </c>
      <c r="BU1921">
        <v>0</v>
      </c>
      <c r="BV1921">
        <v>0</v>
      </c>
      <c r="BW1921">
        <v>0</v>
      </c>
      <c r="BX1921" s="10">
        <v>0</v>
      </c>
      <c r="BY1921">
        <v>0</v>
      </c>
      <c r="BZ1921">
        <v>0</v>
      </c>
      <c r="CA1921">
        <v>0</v>
      </c>
      <c r="CB1921">
        <v>0</v>
      </c>
      <c r="CC1921">
        <v>0</v>
      </c>
      <c r="CD1921">
        <v>-1000</v>
      </c>
      <c r="CE1921">
        <v>-1000</v>
      </c>
    </row>
    <row r="1922" spans="1:83" x14ac:dyDescent="0.35">
      <c r="A1922" s="9" t="str">
        <f t="shared" si="29"/>
        <v>850110.376.13</v>
      </c>
      <c r="B1922" s="52" t="e">
        <f>+IF(MATCH(A1922,List!H$10:H$145,0),"Targeted")</f>
        <v>#N/A</v>
      </c>
      <c r="C1922" s="65"/>
      <c r="D1922" s="151"/>
      <c r="E1922" s="16" t="s">
        <v>926</v>
      </c>
      <c r="F1922" s="16" t="s">
        <v>927</v>
      </c>
      <c r="G1922" s="16" t="s">
        <v>298</v>
      </c>
      <c r="H1922" s="16" t="s">
        <v>927</v>
      </c>
      <c r="I1922" s="16" t="s">
        <v>3313</v>
      </c>
      <c r="J1922" s="16" t="s">
        <v>3021</v>
      </c>
      <c r="K1922" s="17" t="s">
        <v>930</v>
      </c>
      <c r="L1922" s="18" t="s">
        <v>3101</v>
      </c>
      <c r="M1922" s="195" t="s">
        <v>3275</v>
      </c>
      <c r="N1922" s="16" t="s">
        <v>3276</v>
      </c>
      <c r="O1922" s="17" t="s">
        <v>304</v>
      </c>
      <c r="P1922" s="17" t="s">
        <v>305</v>
      </c>
      <c r="Q1922" s="17" t="s">
        <v>306</v>
      </c>
      <c r="R1922">
        <v>0</v>
      </c>
      <c r="S1922">
        <v>0</v>
      </c>
      <c r="T1922">
        <v>0</v>
      </c>
      <c r="U1922">
        <v>0</v>
      </c>
      <c r="V1922">
        <v>0</v>
      </c>
      <c r="W1922">
        <v>0</v>
      </c>
      <c r="X1922">
        <v>0</v>
      </c>
      <c r="Y1922">
        <v>0</v>
      </c>
      <c r="Z1922">
        <v>0</v>
      </c>
      <c r="AA1922">
        <v>0</v>
      </c>
      <c r="AB1922">
        <v>0</v>
      </c>
      <c r="AC1922">
        <v>0</v>
      </c>
      <c r="AD1922">
        <v>0</v>
      </c>
      <c r="AE1922">
        <v>0</v>
      </c>
      <c r="AF1922">
        <v>0</v>
      </c>
      <c r="AG1922" s="19">
        <v>0</v>
      </c>
      <c r="AH1922">
        <v>0</v>
      </c>
      <c r="AI1922">
        <v>0</v>
      </c>
      <c r="AJ1922">
        <v>0</v>
      </c>
      <c r="AK1922">
        <v>0</v>
      </c>
      <c r="AL1922">
        <v>0</v>
      </c>
      <c r="AM1922">
        <v>0</v>
      </c>
      <c r="AN1922">
        <v>0</v>
      </c>
      <c r="AO1922">
        <v>-365</v>
      </c>
      <c r="AP1922">
        <v>-443</v>
      </c>
      <c r="AQ1922">
        <v>-443</v>
      </c>
      <c r="AR1922">
        <v>-426</v>
      </c>
      <c r="AS1922">
        <v>-391</v>
      </c>
      <c r="AT1922">
        <v>-363</v>
      </c>
      <c r="AU1922">
        <v>-494</v>
      </c>
      <c r="AV1922">
        <v>-353</v>
      </c>
      <c r="AW1922">
        <v>-355</v>
      </c>
      <c r="AX1922">
        <v>-243</v>
      </c>
      <c r="AY1922">
        <v>-170</v>
      </c>
      <c r="AZ1922">
        <v>0</v>
      </c>
      <c r="BA1922">
        <v>0</v>
      </c>
      <c r="BB1922">
        <v>-1000</v>
      </c>
      <c r="BC1922">
        <v>-1000</v>
      </c>
      <c r="BD1922">
        <v>-1000</v>
      </c>
      <c r="BE1922">
        <v>-1000</v>
      </c>
      <c r="BF1922">
        <v>-1000</v>
      </c>
      <c r="BG1922">
        <v>-1000</v>
      </c>
      <c r="BH1922">
        <v>-1000</v>
      </c>
      <c r="BI1922">
        <v>-1000</v>
      </c>
      <c r="BJ1922">
        <v>-1000</v>
      </c>
      <c r="BK1922">
        <v>-1000</v>
      </c>
      <c r="BL1922">
        <v>-1000</v>
      </c>
      <c r="BM1922">
        <v>-1000</v>
      </c>
      <c r="BN1922">
        <v>-1000</v>
      </c>
      <c r="BO1922">
        <v>-1000</v>
      </c>
      <c r="BP1922">
        <v>-1000</v>
      </c>
      <c r="BQ1922">
        <v>-5000</v>
      </c>
      <c r="BR1922">
        <v>-11000</v>
      </c>
      <c r="BS1922">
        <v>-5000</v>
      </c>
      <c r="BT1922">
        <v>-4000</v>
      </c>
      <c r="BU1922">
        <v>-5000</v>
      </c>
      <c r="BV1922">
        <v>-3000</v>
      </c>
      <c r="BW1922">
        <v>0</v>
      </c>
      <c r="BX1922" s="10">
        <v>0</v>
      </c>
      <c r="BY1922">
        <v>0</v>
      </c>
      <c r="BZ1922">
        <v>-1000</v>
      </c>
      <c r="CA1922">
        <v>-1000</v>
      </c>
      <c r="CB1922">
        <v>-1000</v>
      </c>
      <c r="CC1922">
        <v>-1000</v>
      </c>
      <c r="CD1922">
        <v>-1000</v>
      </c>
      <c r="CE1922">
        <v>-1000</v>
      </c>
    </row>
    <row r="1923" spans="1:83" x14ac:dyDescent="0.35">
      <c r="A1923" s="9" t="str">
        <f t="shared" si="29"/>
        <v>854610.376.13</v>
      </c>
      <c r="B1923" s="52" t="e">
        <f>+IF(MATCH(A1923,List!H$10:H$145,0),"Targeted")</f>
        <v>#N/A</v>
      </c>
      <c r="C1923" s="65"/>
      <c r="D1923" s="151"/>
      <c r="E1923" s="16" t="s">
        <v>926</v>
      </c>
      <c r="F1923" s="16" t="s">
        <v>927</v>
      </c>
      <c r="G1923" s="16" t="s">
        <v>298</v>
      </c>
      <c r="H1923" s="16" t="s">
        <v>927</v>
      </c>
      <c r="I1923" s="16" t="s">
        <v>3314</v>
      </c>
      <c r="J1923" s="16" t="s">
        <v>3315</v>
      </c>
      <c r="K1923" s="17" t="s">
        <v>930</v>
      </c>
      <c r="L1923" s="18" t="s">
        <v>3101</v>
      </c>
      <c r="M1923" s="195" t="s">
        <v>3275</v>
      </c>
      <c r="N1923" s="16" t="s">
        <v>3276</v>
      </c>
      <c r="O1923" s="17" t="s">
        <v>304</v>
      </c>
      <c r="P1923" s="17" t="s">
        <v>305</v>
      </c>
      <c r="Q1923" s="17" t="s">
        <v>306</v>
      </c>
      <c r="R1923">
        <v>0</v>
      </c>
      <c r="S1923">
        <v>0</v>
      </c>
      <c r="T1923">
        <v>0</v>
      </c>
      <c r="U1923">
        <v>0</v>
      </c>
      <c r="V1923">
        <v>0</v>
      </c>
      <c r="W1923">
        <v>0</v>
      </c>
      <c r="X1923">
        <v>0</v>
      </c>
      <c r="Y1923">
        <v>0</v>
      </c>
      <c r="Z1923">
        <v>0</v>
      </c>
      <c r="AA1923">
        <v>0</v>
      </c>
      <c r="AB1923">
        <v>0</v>
      </c>
      <c r="AC1923">
        <v>0</v>
      </c>
      <c r="AD1923">
        <v>0</v>
      </c>
      <c r="AE1923">
        <v>0</v>
      </c>
      <c r="AF1923">
        <v>0</v>
      </c>
      <c r="AG1923" s="19">
        <v>0</v>
      </c>
      <c r="AH1923">
        <v>0</v>
      </c>
      <c r="AI1923">
        <v>0</v>
      </c>
      <c r="AJ1923">
        <v>0</v>
      </c>
      <c r="AK1923">
        <v>-17537</v>
      </c>
      <c r="AL1923">
        <v>-19882</v>
      </c>
      <c r="AM1923">
        <v>-19856</v>
      </c>
      <c r="AN1923">
        <v>-21284</v>
      </c>
      <c r="AO1923">
        <v>-25446</v>
      </c>
      <c r="AP1923">
        <v>-25061</v>
      </c>
      <c r="AQ1923">
        <v>-28734</v>
      </c>
      <c r="AR1923">
        <v>-35026</v>
      </c>
      <c r="AS1923">
        <v>-38024</v>
      </c>
      <c r="AT1923">
        <v>-38744</v>
      </c>
      <c r="AU1923">
        <v>-45135</v>
      </c>
      <c r="AV1923">
        <v>-44743</v>
      </c>
      <c r="AW1923">
        <v>-29350</v>
      </c>
      <c r="AX1923">
        <v>0</v>
      </c>
      <c r="AY1923">
        <v>0</v>
      </c>
      <c r="AZ1923">
        <v>0</v>
      </c>
      <c r="BA1923">
        <v>0</v>
      </c>
      <c r="BB1923">
        <v>0</v>
      </c>
      <c r="BC1923">
        <v>0</v>
      </c>
      <c r="BD1923">
        <v>0</v>
      </c>
      <c r="BE1923">
        <v>0</v>
      </c>
      <c r="BF1923">
        <v>0</v>
      </c>
      <c r="BG1923">
        <v>0</v>
      </c>
      <c r="BH1923">
        <v>0</v>
      </c>
      <c r="BI1923">
        <v>0</v>
      </c>
      <c r="BJ1923">
        <v>0</v>
      </c>
      <c r="BK1923">
        <v>0</v>
      </c>
      <c r="BL1923">
        <v>0</v>
      </c>
      <c r="BM1923">
        <v>0</v>
      </c>
      <c r="BN1923">
        <v>0</v>
      </c>
      <c r="BO1923">
        <v>0</v>
      </c>
      <c r="BP1923">
        <v>0</v>
      </c>
      <c r="BQ1923">
        <v>0</v>
      </c>
      <c r="BR1923">
        <v>0</v>
      </c>
      <c r="BS1923">
        <v>0</v>
      </c>
      <c r="BT1923">
        <v>0</v>
      </c>
      <c r="BU1923">
        <v>0</v>
      </c>
      <c r="BV1923">
        <v>0</v>
      </c>
      <c r="BW1923">
        <v>0</v>
      </c>
      <c r="BX1923" s="10">
        <v>0</v>
      </c>
      <c r="BY1923">
        <v>0</v>
      </c>
      <c r="BZ1923">
        <v>0</v>
      </c>
      <c r="CA1923">
        <v>0</v>
      </c>
      <c r="CB1923">
        <v>0</v>
      </c>
      <c r="CC1923">
        <v>0</v>
      </c>
      <c r="CD1923">
        <v>0</v>
      </c>
      <c r="CE1923">
        <v>0</v>
      </c>
    </row>
    <row r="1924" spans="1:83" x14ac:dyDescent="0.35">
      <c r="A1924" s="9" t="str">
        <f t="shared" ref="A1924:A1987" si="30">I1924&amp;"."&amp;M1924&amp;"."&amp;K1924</f>
        <v>854620.376.13</v>
      </c>
      <c r="B1924" s="52" t="e">
        <f>+IF(MATCH(A1924,List!H$10:H$145,0),"Targeted")</f>
        <v>#N/A</v>
      </c>
      <c r="C1924" s="65"/>
      <c r="D1924" s="151"/>
      <c r="E1924" s="16" t="s">
        <v>926</v>
      </c>
      <c r="F1924" s="16" t="s">
        <v>927</v>
      </c>
      <c r="G1924" s="16" t="s">
        <v>298</v>
      </c>
      <c r="H1924" s="16" t="s">
        <v>927</v>
      </c>
      <c r="I1924" s="16" t="s">
        <v>3316</v>
      </c>
      <c r="J1924" s="16" t="s">
        <v>3317</v>
      </c>
      <c r="K1924" s="17" t="s">
        <v>930</v>
      </c>
      <c r="L1924" s="18" t="s">
        <v>3101</v>
      </c>
      <c r="M1924" s="195" t="s">
        <v>3275</v>
      </c>
      <c r="N1924" s="16" t="s">
        <v>3276</v>
      </c>
      <c r="O1924" s="17" t="s">
        <v>304</v>
      </c>
      <c r="P1924" s="17" t="s">
        <v>305</v>
      </c>
      <c r="Q1924" s="17" t="s">
        <v>306</v>
      </c>
      <c r="R1924">
        <v>0</v>
      </c>
      <c r="S1924">
        <v>0</v>
      </c>
      <c r="T1924">
        <v>0</v>
      </c>
      <c r="U1924">
        <v>0</v>
      </c>
      <c r="V1924">
        <v>0</v>
      </c>
      <c r="W1924">
        <v>0</v>
      </c>
      <c r="X1924">
        <v>0</v>
      </c>
      <c r="Y1924">
        <v>0</v>
      </c>
      <c r="Z1924">
        <v>0</v>
      </c>
      <c r="AA1924">
        <v>0</v>
      </c>
      <c r="AB1924">
        <v>0</v>
      </c>
      <c r="AC1924">
        <v>0</v>
      </c>
      <c r="AD1924">
        <v>0</v>
      </c>
      <c r="AE1924">
        <v>0</v>
      </c>
      <c r="AF1924">
        <v>0</v>
      </c>
      <c r="AG1924" s="19">
        <v>0</v>
      </c>
      <c r="AH1924">
        <v>0</v>
      </c>
      <c r="AI1924">
        <v>0</v>
      </c>
      <c r="AJ1924">
        <v>0</v>
      </c>
      <c r="AK1924">
        <v>0</v>
      </c>
      <c r="AL1924">
        <v>0</v>
      </c>
      <c r="AM1924">
        <v>0</v>
      </c>
      <c r="AN1924">
        <v>0</v>
      </c>
      <c r="AO1924">
        <v>-1</v>
      </c>
      <c r="AP1924">
        <v>0</v>
      </c>
      <c r="AQ1924">
        <v>0</v>
      </c>
      <c r="AR1924">
        <v>0</v>
      </c>
      <c r="AS1924">
        <v>0</v>
      </c>
      <c r="AT1924">
        <v>0</v>
      </c>
      <c r="AU1924">
        <v>0</v>
      </c>
      <c r="AV1924">
        <v>-2</v>
      </c>
      <c r="AW1924">
        <v>0</v>
      </c>
      <c r="AX1924">
        <v>0</v>
      </c>
      <c r="AY1924">
        <v>0</v>
      </c>
      <c r="AZ1924">
        <v>0</v>
      </c>
      <c r="BA1924">
        <v>0</v>
      </c>
      <c r="BB1924">
        <v>0</v>
      </c>
      <c r="BC1924">
        <v>0</v>
      </c>
      <c r="BD1924">
        <v>0</v>
      </c>
      <c r="BE1924">
        <v>0</v>
      </c>
      <c r="BF1924">
        <v>0</v>
      </c>
      <c r="BG1924">
        <v>0</v>
      </c>
      <c r="BH1924">
        <v>0</v>
      </c>
      <c r="BI1924">
        <v>0</v>
      </c>
      <c r="BJ1924">
        <v>0</v>
      </c>
      <c r="BK1924">
        <v>0</v>
      </c>
      <c r="BL1924">
        <v>0</v>
      </c>
      <c r="BM1924">
        <v>0</v>
      </c>
      <c r="BN1924">
        <v>0</v>
      </c>
      <c r="BO1924">
        <v>0</v>
      </c>
      <c r="BP1924">
        <v>0</v>
      </c>
      <c r="BQ1924">
        <v>0</v>
      </c>
      <c r="BR1924">
        <v>0</v>
      </c>
      <c r="BS1924">
        <v>0</v>
      </c>
      <c r="BT1924">
        <v>0</v>
      </c>
      <c r="BU1924">
        <v>0</v>
      </c>
      <c r="BV1924">
        <v>0</v>
      </c>
      <c r="BW1924">
        <v>0</v>
      </c>
      <c r="BX1924" s="10">
        <v>0</v>
      </c>
      <c r="BY1924">
        <v>0</v>
      </c>
      <c r="BZ1924">
        <v>0</v>
      </c>
      <c r="CA1924">
        <v>0</v>
      </c>
      <c r="CB1924">
        <v>0</v>
      </c>
      <c r="CC1924">
        <v>0</v>
      </c>
      <c r="CD1924">
        <v>0</v>
      </c>
      <c r="CE1924">
        <v>0</v>
      </c>
    </row>
    <row r="1925" spans="1:83" x14ac:dyDescent="0.35">
      <c r="A1925" s="9" t="str">
        <f t="shared" si="30"/>
        <v>854630.376.13</v>
      </c>
      <c r="B1925" s="52" t="e">
        <f>+IF(MATCH(A1925,List!H$10:H$145,0),"Targeted")</f>
        <v>#N/A</v>
      </c>
      <c r="C1925" s="65"/>
      <c r="D1925" s="151"/>
      <c r="E1925" s="16" t="s">
        <v>926</v>
      </c>
      <c r="F1925" s="16" t="s">
        <v>927</v>
      </c>
      <c r="G1925" s="16" t="s">
        <v>298</v>
      </c>
      <c r="H1925" s="16" t="s">
        <v>927</v>
      </c>
      <c r="I1925" s="16" t="s">
        <v>3318</v>
      </c>
      <c r="J1925" s="16" t="s">
        <v>3319</v>
      </c>
      <c r="K1925" s="17" t="s">
        <v>930</v>
      </c>
      <c r="L1925" s="18" t="s">
        <v>3101</v>
      </c>
      <c r="M1925" s="195" t="s">
        <v>3275</v>
      </c>
      <c r="N1925" s="16" t="s">
        <v>3276</v>
      </c>
      <c r="O1925" s="17" t="s">
        <v>304</v>
      </c>
      <c r="P1925" s="17" t="s">
        <v>305</v>
      </c>
      <c r="Q1925" s="17" t="s">
        <v>306</v>
      </c>
      <c r="R1925">
        <v>0</v>
      </c>
      <c r="S1925">
        <v>0</v>
      </c>
      <c r="T1925">
        <v>0</v>
      </c>
      <c r="U1925">
        <v>0</v>
      </c>
      <c r="V1925">
        <v>0</v>
      </c>
      <c r="W1925">
        <v>0</v>
      </c>
      <c r="X1925">
        <v>0</v>
      </c>
      <c r="Y1925">
        <v>0</v>
      </c>
      <c r="Z1925">
        <v>0</v>
      </c>
      <c r="AA1925">
        <v>0</v>
      </c>
      <c r="AB1925">
        <v>0</v>
      </c>
      <c r="AC1925">
        <v>0</v>
      </c>
      <c r="AD1925">
        <v>0</v>
      </c>
      <c r="AE1925">
        <v>0</v>
      </c>
      <c r="AF1925">
        <v>0</v>
      </c>
      <c r="AG1925" s="19">
        <v>0</v>
      </c>
      <c r="AH1925">
        <v>0</v>
      </c>
      <c r="AI1925">
        <v>-2800</v>
      </c>
      <c r="AJ1925">
        <v>-6409</v>
      </c>
      <c r="AK1925">
        <v>-2839</v>
      </c>
      <c r="AL1925">
        <v>-3226</v>
      </c>
      <c r="AM1925">
        <v>-4158</v>
      </c>
      <c r="AN1925">
        <v>-3884</v>
      </c>
      <c r="AO1925">
        <v>-4727</v>
      </c>
      <c r="AP1925">
        <v>-5854</v>
      </c>
      <c r="AQ1925">
        <v>-4525</v>
      </c>
      <c r="AR1925">
        <v>-5884</v>
      </c>
      <c r="AS1925">
        <v>-3825</v>
      </c>
      <c r="AT1925">
        <v>-5205</v>
      </c>
      <c r="AU1925">
        <v>-3653</v>
      </c>
      <c r="AV1925">
        <v>-3986</v>
      </c>
      <c r="AW1925">
        <v>-7922</v>
      </c>
      <c r="AX1925">
        <v>0</v>
      </c>
      <c r="AY1925">
        <v>0</v>
      </c>
      <c r="AZ1925">
        <v>0</v>
      </c>
      <c r="BA1925">
        <v>0</v>
      </c>
      <c r="BB1925">
        <v>0</v>
      </c>
      <c r="BC1925">
        <v>0</v>
      </c>
      <c r="BD1925">
        <v>0</v>
      </c>
      <c r="BE1925">
        <v>0</v>
      </c>
      <c r="BF1925">
        <v>0</v>
      </c>
      <c r="BG1925">
        <v>0</v>
      </c>
      <c r="BH1925">
        <v>0</v>
      </c>
      <c r="BI1925">
        <v>0</v>
      </c>
      <c r="BJ1925">
        <v>0</v>
      </c>
      <c r="BK1925">
        <v>0</v>
      </c>
      <c r="BL1925">
        <v>0</v>
      </c>
      <c r="BM1925">
        <v>0</v>
      </c>
      <c r="BN1925">
        <v>0</v>
      </c>
      <c r="BO1925">
        <v>0</v>
      </c>
      <c r="BP1925">
        <v>0</v>
      </c>
      <c r="BQ1925">
        <v>0</v>
      </c>
      <c r="BR1925">
        <v>0</v>
      </c>
      <c r="BS1925">
        <v>0</v>
      </c>
      <c r="BT1925">
        <v>0</v>
      </c>
      <c r="BU1925">
        <v>0</v>
      </c>
      <c r="BV1925">
        <v>0</v>
      </c>
      <c r="BW1925">
        <v>0</v>
      </c>
      <c r="BX1925" s="10">
        <v>0</v>
      </c>
      <c r="BY1925">
        <v>0</v>
      </c>
      <c r="BZ1925">
        <v>0</v>
      </c>
      <c r="CA1925">
        <v>0</v>
      </c>
      <c r="CB1925">
        <v>0</v>
      </c>
      <c r="CC1925">
        <v>0</v>
      </c>
      <c r="CD1925">
        <v>0</v>
      </c>
      <c r="CE1925">
        <v>0</v>
      </c>
    </row>
    <row r="1926" spans="1:83" x14ac:dyDescent="0.35">
      <c r="A1926" s="9" t="str">
        <f t="shared" si="30"/>
        <v>858020.376.13</v>
      </c>
      <c r="B1926" s="52" t="e">
        <f>+IF(MATCH(A1926,List!H$10:H$145,0),"Targeted")</f>
        <v>#N/A</v>
      </c>
      <c r="C1926" s="65"/>
      <c r="D1926" s="151"/>
      <c r="E1926" s="16" t="s">
        <v>926</v>
      </c>
      <c r="F1926" s="16" t="s">
        <v>927</v>
      </c>
      <c r="G1926" s="16" t="s">
        <v>298</v>
      </c>
      <c r="H1926" s="16" t="s">
        <v>927</v>
      </c>
      <c r="I1926" s="16" t="s">
        <v>3320</v>
      </c>
      <c r="J1926" s="16" t="s">
        <v>3321</v>
      </c>
      <c r="K1926" s="17" t="s">
        <v>930</v>
      </c>
      <c r="L1926" s="18" t="s">
        <v>3101</v>
      </c>
      <c r="M1926" s="195" t="s">
        <v>3275</v>
      </c>
      <c r="N1926" s="16" t="s">
        <v>3276</v>
      </c>
      <c r="O1926" s="17" t="s">
        <v>304</v>
      </c>
      <c r="P1926" s="17" t="s">
        <v>305</v>
      </c>
      <c r="Q1926" s="17" t="s">
        <v>306</v>
      </c>
      <c r="R1926">
        <v>0</v>
      </c>
      <c r="S1926">
        <v>0</v>
      </c>
      <c r="T1926">
        <v>0</v>
      </c>
      <c r="U1926">
        <v>0</v>
      </c>
      <c r="V1926">
        <v>0</v>
      </c>
      <c r="W1926">
        <v>0</v>
      </c>
      <c r="X1926">
        <v>0</v>
      </c>
      <c r="Y1926">
        <v>0</v>
      </c>
      <c r="Z1926">
        <v>0</v>
      </c>
      <c r="AA1926">
        <v>0</v>
      </c>
      <c r="AB1926">
        <v>0</v>
      </c>
      <c r="AC1926">
        <v>0</v>
      </c>
      <c r="AD1926">
        <v>0</v>
      </c>
      <c r="AE1926">
        <v>0</v>
      </c>
      <c r="AF1926">
        <v>0</v>
      </c>
      <c r="AG1926" s="19">
        <v>0</v>
      </c>
      <c r="AH1926">
        <v>0</v>
      </c>
      <c r="AI1926">
        <v>0</v>
      </c>
      <c r="AJ1926">
        <v>0</v>
      </c>
      <c r="AK1926">
        <v>-8089</v>
      </c>
      <c r="AL1926">
        <v>-7369</v>
      </c>
      <c r="AM1926">
        <v>-6577</v>
      </c>
      <c r="AN1926">
        <v>0</v>
      </c>
      <c r="AO1926">
        <v>0</v>
      </c>
      <c r="AP1926">
        <v>0</v>
      </c>
      <c r="AQ1926">
        <v>0</v>
      </c>
      <c r="AR1926">
        <v>0</v>
      </c>
      <c r="AS1926">
        <v>0</v>
      </c>
      <c r="AT1926">
        <v>0</v>
      </c>
      <c r="AU1926">
        <v>0</v>
      </c>
      <c r="AV1926">
        <v>0</v>
      </c>
      <c r="AW1926">
        <v>0</v>
      </c>
      <c r="AX1926">
        <v>0</v>
      </c>
      <c r="AY1926">
        <v>0</v>
      </c>
      <c r="AZ1926">
        <v>0</v>
      </c>
      <c r="BA1926">
        <v>0</v>
      </c>
      <c r="BB1926">
        <v>0</v>
      </c>
      <c r="BC1926">
        <v>0</v>
      </c>
      <c r="BD1926">
        <v>0</v>
      </c>
      <c r="BE1926">
        <v>0</v>
      </c>
      <c r="BF1926">
        <v>0</v>
      </c>
      <c r="BG1926">
        <v>0</v>
      </c>
      <c r="BH1926">
        <v>0</v>
      </c>
      <c r="BI1926">
        <v>0</v>
      </c>
      <c r="BJ1926">
        <v>0</v>
      </c>
      <c r="BK1926">
        <v>0</v>
      </c>
      <c r="BL1926">
        <v>0</v>
      </c>
      <c r="BM1926">
        <v>0</v>
      </c>
      <c r="BN1926">
        <v>0</v>
      </c>
      <c r="BO1926">
        <v>0</v>
      </c>
      <c r="BP1926">
        <v>0</v>
      </c>
      <c r="BQ1926">
        <v>0</v>
      </c>
      <c r="BR1926">
        <v>0</v>
      </c>
      <c r="BS1926">
        <v>0</v>
      </c>
      <c r="BT1926">
        <v>0</v>
      </c>
      <c r="BU1926">
        <v>0</v>
      </c>
      <c r="BV1926">
        <v>0</v>
      </c>
      <c r="BW1926">
        <v>0</v>
      </c>
      <c r="BX1926" s="10">
        <v>0</v>
      </c>
      <c r="BY1926">
        <v>0</v>
      </c>
      <c r="BZ1926">
        <v>0</v>
      </c>
      <c r="CA1926">
        <v>0</v>
      </c>
      <c r="CB1926">
        <v>0</v>
      </c>
      <c r="CC1926">
        <v>0</v>
      </c>
      <c r="CD1926">
        <v>0</v>
      </c>
      <c r="CE1926">
        <v>0</v>
      </c>
    </row>
    <row r="1927" spans="1:83" x14ac:dyDescent="0.35">
      <c r="A1927" s="9" t="str">
        <f t="shared" si="30"/>
        <v>0120.376.13</v>
      </c>
      <c r="B1927" s="52" t="e">
        <f>+IF(MATCH(A1927,List!H$10:H$145,0),"Targeted")</f>
        <v>#N/A</v>
      </c>
      <c r="C1927" s="65"/>
      <c r="D1927" s="151" t="s">
        <v>7700</v>
      </c>
      <c r="E1927" s="16" t="s">
        <v>926</v>
      </c>
      <c r="F1927" s="16" t="s">
        <v>927</v>
      </c>
      <c r="G1927" s="16" t="s">
        <v>469</v>
      </c>
      <c r="H1927" s="16" t="s">
        <v>3035</v>
      </c>
      <c r="I1927" s="16" t="s">
        <v>1416</v>
      </c>
      <c r="J1927" s="16" t="s">
        <v>918</v>
      </c>
      <c r="K1927" s="17" t="s">
        <v>930</v>
      </c>
      <c r="L1927" s="18" t="s">
        <v>3101</v>
      </c>
      <c r="M1927" s="195" t="s">
        <v>3275</v>
      </c>
      <c r="N1927" s="16" t="s">
        <v>3276</v>
      </c>
      <c r="O1927" s="17" t="s">
        <v>346</v>
      </c>
      <c r="P1927" s="17" t="s">
        <v>305</v>
      </c>
      <c r="Q1927" s="17" t="s">
        <v>306</v>
      </c>
      <c r="R1927">
        <v>3523</v>
      </c>
      <c r="S1927">
        <v>3864</v>
      </c>
      <c r="T1927">
        <v>4138</v>
      </c>
      <c r="U1927">
        <v>4184</v>
      </c>
      <c r="V1927">
        <v>4354</v>
      </c>
      <c r="W1927">
        <v>4335</v>
      </c>
      <c r="X1927">
        <v>4487</v>
      </c>
      <c r="Y1927">
        <v>5276</v>
      </c>
      <c r="Z1927">
        <v>5504</v>
      </c>
      <c r="AA1927">
        <v>6994</v>
      </c>
      <c r="AB1927">
        <v>7154</v>
      </c>
      <c r="AC1927">
        <v>8084</v>
      </c>
      <c r="AD1927">
        <v>8474</v>
      </c>
      <c r="AE1927">
        <v>10858</v>
      </c>
      <c r="AF1927">
        <v>13264</v>
      </c>
      <c r="AG1927" s="19">
        <v>4513</v>
      </c>
      <c r="AH1927">
        <v>18886</v>
      </c>
      <c r="AI1927">
        <v>22791</v>
      </c>
      <c r="AJ1927">
        <v>24734</v>
      </c>
      <c r="AK1927">
        <v>36824</v>
      </c>
      <c r="AL1927">
        <v>38906</v>
      </c>
      <c r="AM1927">
        <v>31391</v>
      </c>
      <c r="AN1927">
        <v>30166</v>
      </c>
      <c r="AO1927">
        <v>34153</v>
      </c>
      <c r="AP1927">
        <v>33489</v>
      </c>
      <c r="AQ1927">
        <v>35085</v>
      </c>
      <c r="AR1927">
        <v>34095</v>
      </c>
      <c r="AS1927">
        <v>44096</v>
      </c>
      <c r="AT1927">
        <v>32017</v>
      </c>
      <c r="AU1927">
        <v>27297</v>
      </c>
      <c r="AV1927">
        <v>30568</v>
      </c>
      <c r="AW1927">
        <v>26395</v>
      </c>
      <c r="AX1927">
        <v>37663</v>
      </c>
      <c r="AY1927">
        <v>33255</v>
      </c>
      <c r="AZ1927">
        <v>37000</v>
      </c>
      <c r="BA1927">
        <v>32000</v>
      </c>
      <c r="BB1927">
        <v>31000</v>
      </c>
      <c r="BC1927">
        <v>33000</v>
      </c>
      <c r="BD1927">
        <v>33000</v>
      </c>
      <c r="BE1927">
        <v>25000</v>
      </c>
      <c r="BF1927">
        <v>21000</v>
      </c>
      <c r="BG1927">
        <v>27000</v>
      </c>
      <c r="BH1927">
        <v>46000</v>
      </c>
      <c r="BI1927">
        <v>39000</v>
      </c>
      <c r="BJ1927">
        <v>50000</v>
      </c>
      <c r="BK1927">
        <v>33000</v>
      </c>
      <c r="BL1927">
        <v>65000</v>
      </c>
      <c r="BM1927">
        <v>69000</v>
      </c>
      <c r="BN1927">
        <v>76000</v>
      </c>
      <c r="BO1927">
        <v>63000</v>
      </c>
      <c r="BP1927">
        <v>59000</v>
      </c>
      <c r="BQ1927">
        <v>63000</v>
      </c>
      <c r="BR1927">
        <v>52000</v>
      </c>
      <c r="BS1927">
        <v>59000</v>
      </c>
      <c r="BT1927">
        <v>56000</v>
      </c>
      <c r="BU1927">
        <v>65000</v>
      </c>
      <c r="BV1927">
        <v>65000</v>
      </c>
      <c r="BW1927">
        <v>47000</v>
      </c>
      <c r="BX1927">
        <v>75000</v>
      </c>
      <c r="BY1927">
        <v>64000</v>
      </c>
      <c r="BZ1927">
        <v>100000</v>
      </c>
      <c r="CA1927">
        <v>90000</v>
      </c>
      <c r="CB1927">
        <v>94000</v>
      </c>
      <c r="CC1927">
        <v>95000</v>
      </c>
      <c r="CD1927">
        <v>98000</v>
      </c>
      <c r="CE1927">
        <v>100000</v>
      </c>
    </row>
    <row r="1928" spans="1:83" x14ac:dyDescent="0.35">
      <c r="A1928" s="9" t="str">
        <f t="shared" si="30"/>
        <v>0122.376.13</v>
      </c>
      <c r="B1928" s="52" t="e">
        <f>+IF(MATCH(A1928,List!H$10:H$145,0),"Targeted")</f>
        <v>#N/A</v>
      </c>
      <c r="C1928" s="65"/>
      <c r="D1928" s="151" t="s">
        <v>7700</v>
      </c>
      <c r="E1928" s="16" t="s">
        <v>926</v>
      </c>
      <c r="F1928" s="16" t="s">
        <v>927</v>
      </c>
      <c r="G1928" s="16" t="s">
        <v>469</v>
      </c>
      <c r="H1928" s="16" t="s">
        <v>3035</v>
      </c>
      <c r="I1928" s="16" t="s">
        <v>1671</v>
      </c>
      <c r="J1928" s="16" t="s">
        <v>3322</v>
      </c>
      <c r="K1928" s="17" t="s">
        <v>930</v>
      </c>
      <c r="L1928" s="18" t="s">
        <v>3101</v>
      </c>
      <c r="M1928" s="195" t="s">
        <v>3275</v>
      </c>
      <c r="N1928" s="16" t="s">
        <v>3276</v>
      </c>
      <c r="O1928" s="17" t="s">
        <v>346</v>
      </c>
      <c r="P1928" s="17" t="s">
        <v>305</v>
      </c>
      <c r="Q1928" s="17" t="s">
        <v>306</v>
      </c>
      <c r="R1928">
        <v>0</v>
      </c>
      <c r="S1928">
        <v>0</v>
      </c>
      <c r="T1928">
        <v>0</v>
      </c>
      <c r="U1928">
        <v>0</v>
      </c>
      <c r="V1928">
        <v>0</v>
      </c>
      <c r="W1928">
        <v>0</v>
      </c>
      <c r="X1928">
        <v>0</v>
      </c>
      <c r="Y1928">
        <v>0</v>
      </c>
      <c r="Z1928">
        <v>0</v>
      </c>
      <c r="AA1928">
        <v>0</v>
      </c>
      <c r="AB1928">
        <v>0</v>
      </c>
      <c r="AC1928">
        <v>0</v>
      </c>
      <c r="AD1928">
        <v>0</v>
      </c>
      <c r="AE1928">
        <v>0</v>
      </c>
      <c r="AF1928">
        <v>0</v>
      </c>
      <c r="AG1928" s="19">
        <v>0</v>
      </c>
      <c r="AH1928">
        <v>0</v>
      </c>
      <c r="AI1928">
        <v>718</v>
      </c>
      <c r="AJ1928">
        <v>1</v>
      </c>
      <c r="AK1928">
        <v>0</v>
      </c>
      <c r="AL1928">
        <v>0</v>
      </c>
      <c r="AM1928">
        <v>0</v>
      </c>
      <c r="AN1928">
        <v>0</v>
      </c>
      <c r="AO1928">
        <v>0</v>
      </c>
      <c r="AP1928">
        <v>0</v>
      </c>
      <c r="AQ1928">
        <v>0</v>
      </c>
      <c r="AR1928">
        <v>0</v>
      </c>
      <c r="AS1928">
        <v>0</v>
      </c>
      <c r="AT1928">
        <v>0</v>
      </c>
      <c r="AU1928">
        <v>0</v>
      </c>
      <c r="AV1928">
        <v>0</v>
      </c>
      <c r="AW1928">
        <v>0</v>
      </c>
      <c r="AX1928">
        <v>0</v>
      </c>
      <c r="AY1928">
        <v>0</v>
      </c>
      <c r="AZ1928">
        <v>0</v>
      </c>
      <c r="BA1928">
        <v>0</v>
      </c>
      <c r="BB1928">
        <v>0</v>
      </c>
      <c r="BC1928">
        <v>0</v>
      </c>
      <c r="BD1928">
        <v>0</v>
      </c>
      <c r="BE1928">
        <v>2000</v>
      </c>
      <c r="BF1928">
        <v>1000</v>
      </c>
      <c r="BG1928">
        <v>21000</v>
      </c>
      <c r="BH1928">
        <v>69000</v>
      </c>
      <c r="BI1928">
        <v>-6000</v>
      </c>
      <c r="BJ1928">
        <v>8000</v>
      </c>
      <c r="BK1928">
        <v>0</v>
      </c>
      <c r="BL1928">
        <v>1000</v>
      </c>
      <c r="BM1928">
        <v>1000</v>
      </c>
      <c r="BN1928">
        <v>0</v>
      </c>
      <c r="BO1928">
        <v>0</v>
      </c>
      <c r="BP1928">
        <v>0</v>
      </c>
      <c r="BQ1928">
        <v>0</v>
      </c>
      <c r="BR1928">
        <v>0</v>
      </c>
      <c r="BS1928">
        <v>0</v>
      </c>
      <c r="BT1928">
        <v>0</v>
      </c>
      <c r="BU1928">
        <v>0</v>
      </c>
      <c r="BV1928">
        <v>0</v>
      </c>
      <c r="BW1928">
        <v>0</v>
      </c>
      <c r="BX1928">
        <v>0</v>
      </c>
      <c r="BY1928">
        <v>0</v>
      </c>
      <c r="BZ1928">
        <v>0</v>
      </c>
      <c r="CA1928">
        <v>0</v>
      </c>
      <c r="CB1928">
        <v>0</v>
      </c>
      <c r="CC1928">
        <v>0</v>
      </c>
      <c r="CD1928">
        <v>0</v>
      </c>
      <c r="CE1928">
        <v>0</v>
      </c>
    </row>
    <row r="1929" spans="1:83" x14ac:dyDescent="0.35">
      <c r="A1929" s="9" t="str">
        <f t="shared" si="30"/>
        <v>0122.376.13</v>
      </c>
      <c r="B1929" s="52" t="e">
        <f>+IF(MATCH(A1929,List!H$10:H$145,0),"Targeted")</f>
        <v>#N/A</v>
      </c>
      <c r="C1929" s="65"/>
      <c r="D1929" s="151"/>
      <c r="E1929" s="16" t="s">
        <v>926</v>
      </c>
      <c r="F1929" s="16" t="s">
        <v>927</v>
      </c>
      <c r="G1929" s="16" t="s">
        <v>469</v>
      </c>
      <c r="H1929" s="16" t="s">
        <v>3035</v>
      </c>
      <c r="I1929" s="16" t="s">
        <v>1671</v>
      </c>
      <c r="J1929" s="16" t="s">
        <v>3322</v>
      </c>
      <c r="K1929" s="17" t="s">
        <v>930</v>
      </c>
      <c r="L1929" s="18" t="s">
        <v>3101</v>
      </c>
      <c r="M1929" s="195" t="s">
        <v>3275</v>
      </c>
      <c r="N1929" s="16" t="s">
        <v>3276</v>
      </c>
      <c r="O1929" s="17" t="s">
        <v>304</v>
      </c>
      <c r="P1929" s="17" t="s">
        <v>305</v>
      </c>
      <c r="Q1929" s="17" t="s">
        <v>306</v>
      </c>
      <c r="R1929">
        <v>0</v>
      </c>
      <c r="S1929">
        <v>0</v>
      </c>
      <c r="T1929">
        <v>0</v>
      </c>
      <c r="U1929">
        <v>0</v>
      </c>
      <c r="V1929">
        <v>0</v>
      </c>
      <c r="W1929">
        <v>0</v>
      </c>
      <c r="X1929">
        <v>0</v>
      </c>
      <c r="Y1929">
        <v>0</v>
      </c>
      <c r="Z1929">
        <v>0</v>
      </c>
      <c r="AA1929">
        <v>0</v>
      </c>
      <c r="AB1929">
        <v>0</v>
      </c>
      <c r="AC1929">
        <v>0</v>
      </c>
      <c r="AD1929">
        <v>0</v>
      </c>
      <c r="AE1929">
        <v>0</v>
      </c>
      <c r="AF1929">
        <v>0</v>
      </c>
      <c r="AG1929" s="19">
        <v>0</v>
      </c>
      <c r="AH1929">
        <v>0</v>
      </c>
      <c r="AI1929">
        <v>0</v>
      </c>
      <c r="AJ1929">
        <v>0</v>
      </c>
      <c r="AK1929">
        <v>0</v>
      </c>
      <c r="AL1929">
        <v>0</v>
      </c>
      <c r="AM1929">
        <v>0</v>
      </c>
      <c r="AN1929">
        <v>0</v>
      </c>
      <c r="AO1929">
        <v>0</v>
      </c>
      <c r="AP1929">
        <v>0</v>
      </c>
      <c r="AQ1929">
        <v>0</v>
      </c>
      <c r="AR1929">
        <v>0</v>
      </c>
      <c r="AS1929">
        <v>0</v>
      </c>
      <c r="AT1929">
        <v>0</v>
      </c>
      <c r="AU1929">
        <v>0</v>
      </c>
      <c r="AV1929">
        <v>0</v>
      </c>
      <c r="AW1929">
        <v>0</v>
      </c>
      <c r="AX1929">
        <v>0</v>
      </c>
      <c r="AY1929">
        <v>0</v>
      </c>
      <c r="AZ1929">
        <v>0</v>
      </c>
      <c r="BA1929">
        <v>0</v>
      </c>
      <c r="BB1929">
        <v>0</v>
      </c>
      <c r="BC1929">
        <v>0</v>
      </c>
      <c r="BD1929">
        <v>0</v>
      </c>
      <c r="BE1929">
        <v>0</v>
      </c>
      <c r="BF1929">
        <v>0</v>
      </c>
      <c r="BG1929">
        <v>0</v>
      </c>
      <c r="BH1929">
        <v>54000</v>
      </c>
      <c r="BI1929">
        <v>0</v>
      </c>
      <c r="BJ1929">
        <v>5000</v>
      </c>
      <c r="BK1929">
        <v>0</v>
      </c>
      <c r="BL1929">
        <v>0</v>
      </c>
      <c r="BM1929">
        <v>3000</v>
      </c>
      <c r="BN1929">
        <v>0</v>
      </c>
      <c r="BO1929">
        <v>0</v>
      </c>
      <c r="BP1929">
        <v>0</v>
      </c>
      <c r="BQ1929">
        <v>0</v>
      </c>
      <c r="BR1929">
        <v>0</v>
      </c>
      <c r="BS1929">
        <v>0</v>
      </c>
      <c r="BT1929">
        <v>0</v>
      </c>
      <c r="BU1929">
        <v>0</v>
      </c>
      <c r="BV1929">
        <v>0</v>
      </c>
      <c r="BW1929">
        <v>0</v>
      </c>
      <c r="BX1929" s="10">
        <v>0</v>
      </c>
      <c r="BY1929">
        <v>0</v>
      </c>
      <c r="BZ1929">
        <v>0</v>
      </c>
      <c r="CA1929">
        <v>0</v>
      </c>
      <c r="CB1929">
        <v>0</v>
      </c>
      <c r="CC1929">
        <v>0</v>
      </c>
      <c r="CD1929">
        <v>0</v>
      </c>
      <c r="CE1929">
        <v>0</v>
      </c>
    </row>
    <row r="1930" spans="1:83" x14ac:dyDescent="0.35">
      <c r="A1930" s="9" t="str">
        <f t="shared" si="30"/>
        <v>0123.376.13</v>
      </c>
      <c r="B1930" s="52" t="e">
        <f>+IF(MATCH(A1930,List!H$10:H$145,0),"Targeted")</f>
        <v>#N/A</v>
      </c>
      <c r="C1930" s="65"/>
      <c r="D1930" s="151" t="s">
        <v>7700</v>
      </c>
      <c r="E1930" s="16" t="s">
        <v>926</v>
      </c>
      <c r="F1930" s="16" t="s">
        <v>927</v>
      </c>
      <c r="G1930" s="16" t="s">
        <v>469</v>
      </c>
      <c r="H1930" s="16" t="s">
        <v>3035</v>
      </c>
      <c r="I1930" s="16" t="s">
        <v>3025</v>
      </c>
      <c r="J1930" s="16" t="s">
        <v>3323</v>
      </c>
      <c r="K1930" s="17" t="s">
        <v>930</v>
      </c>
      <c r="L1930" s="18" t="s">
        <v>3101</v>
      </c>
      <c r="M1930" s="195" t="s">
        <v>3275</v>
      </c>
      <c r="N1930" s="16" t="s">
        <v>3276</v>
      </c>
      <c r="O1930" s="17" t="s">
        <v>346</v>
      </c>
      <c r="P1930" s="17" t="s">
        <v>305</v>
      </c>
      <c r="Q1930" s="17" t="s">
        <v>306</v>
      </c>
      <c r="R1930">
        <v>0</v>
      </c>
      <c r="S1930">
        <v>0</v>
      </c>
      <c r="T1930">
        <v>0</v>
      </c>
      <c r="U1930">
        <v>0</v>
      </c>
      <c r="V1930">
        <v>0</v>
      </c>
      <c r="W1930">
        <v>0</v>
      </c>
      <c r="X1930">
        <v>0</v>
      </c>
      <c r="Y1930">
        <v>0</v>
      </c>
      <c r="Z1930">
        <v>0</v>
      </c>
      <c r="AA1930">
        <v>0</v>
      </c>
      <c r="AB1930">
        <v>0</v>
      </c>
      <c r="AC1930">
        <v>0</v>
      </c>
      <c r="AD1930">
        <v>0</v>
      </c>
      <c r="AE1930">
        <v>0</v>
      </c>
      <c r="AF1930">
        <v>0</v>
      </c>
      <c r="AG1930" s="19">
        <v>0</v>
      </c>
      <c r="AH1930">
        <v>0</v>
      </c>
      <c r="AI1930">
        <v>0</v>
      </c>
      <c r="AJ1930">
        <v>0</v>
      </c>
      <c r="AK1930">
        <v>0</v>
      </c>
      <c r="AL1930">
        <v>0</v>
      </c>
      <c r="AM1930">
        <v>0</v>
      </c>
      <c r="AN1930">
        <v>200</v>
      </c>
      <c r="AO1930">
        <v>196</v>
      </c>
      <c r="AP1930">
        <v>0</v>
      </c>
      <c r="AQ1930">
        <v>0</v>
      </c>
      <c r="AR1930">
        <v>0</v>
      </c>
      <c r="AS1930">
        <v>0</v>
      </c>
      <c r="AT1930">
        <v>0</v>
      </c>
      <c r="AU1930">
        <v>0</v>
      </c>
      <c r="AV1930">
        <v>0</v>
      </c>
      <c r="AW1930">
        <v>0</v>
      </c>
      <c r="AX1930">
        <v>0</v>
      </c>
      <c r="AY1930">
        <v>0</v>
      </c>
      <c r="AZ1930">
        <v>0</v>
      </c>
      <c r="BA1930">
        <v>0</v>
      </c>
      <c r="BB1930">
        <v>0</v>
      </c>
      <c r="BC1930">
        <v>0</v>
      </c>
      <c r="BD1930">
        <v>0</v>
      </c>
      <c r="BE1930">
        <v>0</v>
      </c>
      <c r="BF1930">
        <v>0</v>
      </c>
      <c r="BG1930">
        <v>0</v>
      </c>
      <c r="BH1930">
        <v>0</v>
      </c>
      <c r="BI1930">
        <v>0</v>
      </c>
      <c r="BJ1930">
        <v>0</v>
      </c>
      <c r="BK1930">
        <v>0</v>
      </c>
      <c r="BL1930">
        <v>0</v>
      </c>
      <c r="BM1930">
        <v>0</v>
      </c>
      <c r="BN1930">
        <v>3000</v>
      </c>
      <c r="BO1930">
        <v>6000</v>
      </c>
      <c r="BP1930">
        <v>4000</v>
      </c>
      <c r="BQ1930">
        <v>9000</v>
      </c>
      <c r="BR1930">
        <v>10000</v>
      </c>
      <c r="BS1930">
        <v>15000</v>
      </c>
      <c r="BT1930">
        <v>5000</v>
      </c>
      <c r="BU1930">
        <v>6000</v>
      </c>
      <c r="BV1930">
        <v>10000</v>
      </c>
      <c r="BW1930">
        <v>13000</v>
      </c>
      <c r="BX1930">
        <v>7000</v>
      </c>
      <c r="BY1930">
        <v>6000</v>
      </c>
      <c r="BZ1930">
        <v>12000</v>
      </c>
      <c r="CA1930">
        <v>1000</v>
      </c>
      <c r="CB1930">
        <v>1000</v>
      </c>
      <c r="CC1930">
        <v>1000</v>
      </c>
      <c r="CD1930">
        <v>1000</v>
      </c>
      <c r="CE1930">
        <v>1000</v>
      </c>
    </row>
    <row r="1931" spans="1:83" x14ac:dyDescent="0.35">
      <c r="A1931" s="9" t="str">
        <f t="shared" si="30"/>
        <v>0126.376.13</v>
      </c>
      <c r="B1931" s="52" t="e">
        <f>+IF(MATCH(A1931,List!H$10:H$145,0),"Targeted")</f>
        <v>#N/A</v>
      </c>
      <c r="C1931" s="65"/>
      <c r="D1931" s="151" t="s">
        <v>7700</v>
      </c>
      <c r="E1931" s="16" t="s">
        <v>926</v>
      </c>
      <c r="F1931" s="16" t="s">
        <v>927</v>
      </c>
      <c r="G1931" s="16" t="s">
        <v>469</v>
      </c>
      <c r="H1931" s="16" t="s">
        <v>3035</v>
      </c>
      <c r="I1931" s="16" t="s">
        <v>226</v>
      </c>
      <c r="J1931" s="16" t="s">
        <v>532</v>
      </c>
      <c r="K1931" s="17" t="s">
        <v>930</v>
      </c>
      <c r="L1931" s="18" t="s">
        <v>3101</v>
      </c>
      <c r="M1931" s="195" t="s">
        <v>3275</v>
      </c>
      <c r="N1931" s="16" t="s">
        <v>3276</v>
      </c>
      <c r="O1931" s="17" t="s">
        <v>346</v>
      </c>
      <c r="P1931" s="17" t="s">
        <v>305</v>
      </c>
      <c r="Q1931" s="17" t="s">
        <v>306</v>
      </c>
      <c r="R1931">
        <v>0</v>
      </c>
      <c r="S1931">
        <v>0</v>
      </c>
      <c r="T1931">
        <v>0</v>
      </c>
      <c r="U1931">
        <v>0</v>
      </c>
      <c r="V1931">
        <v>0</v>
      </c>
      <c r="W1931">
        <v>0</v>
      </c>
      <c r="X1931">
        <v>0</v>
      </c>
      <c r="Y1931">
        <v>0</v>
      </c>
      <c r="Z1931">
        <v>0</v>
      </c>
      <c r="AA1931">
        <v>0</v>
      </c>
      <c r="AB1931">
        <v>0</v>
      </c>
      <c r="AC1931">
        <v>0</v>
      </c>
      <c r="AD1931">
        <v>0</v>
      </c>
      <c r="AE1931">
        <v>0</v>
      </c>
      <c r="AF1931">
        <v>0</v>
      </c>
      <c r="AG1931" s="19">
        <v>0</v>
      </c>
      <c r="AH1931">
        <v>0</v>
      </c>
      <c r="AI1931">
        <v>0</v>
      </c>
      <c r="AJ1931">
        <v>0</v>
      </c>
      <c r="AK1931">
        <v>0</v>
      </c>
      <c r="AL1931">
        <v>0</v>
      </c>
      <c r="AM1931">
        <v>0</v>
      </c>
      <c r="AN1931">
        <v>0</v>
      </c>
      <c r="AO1931">
        <v>0</v>
      </c>
      <c r="AP1931">
        <v>0</v>
      </c>
      <c r="AQ1931">
        <v>0</v>
      </c>
      <c r="AR1931">
        <v>0</v>
      </c>
      <c r="AS1931">
        <v>0</v>
      </c>
      <c r="AT1931">
        <v>0</v>
      </c>
      <c r="AU1931">
        <v>12543</v>
      </c>
      <c r="AV1931">
        <v>13974</v>
      </c>
      <c r="AW1931">
        <v>15225</v>
      </c>
      <c r="AX1931">
        <v>15330</v>
      </c>
      <c r="AY1931">
        <v>15403</v>
      </c>
      <c r="AZ1931">
        <v>15000</v>
      </c>
      <c r="BA1931">
        <v>20000</v>
      </c>
      <c r="BB1931">
        <v>20000</v>
      </c>
      <c r="BC1931">
        <v>20000</v>
      </c>
      <c r="BD1931">
        <v>20000</v>
      </c>
      <c r="BE1931">
        <v>21000</v>
      </c>
      <c r="BF1931">
        <v>21000</v>
      </c>
      <c r="BG1931">
        <v>20000</v>
      </c>
      <c r="BH1931">
        <v>21000</v>
      </c>
      <c r="BI1931">
        <v>22000</v>
      </c>
      <c r="BJ1931">
        <v>20000</v>
      </c>
      <c r="BK1931">
        <v>22000</v>
      </c>
      <c r="BL1931">
        <v>23000</v>
      </c>
      <c r="BM1931">
        <v>21000</v>
      </c>
      <c r="BN1931">
        <v>24000</v>
      </c>
      <c r="BO1931">
        <v>29000</v>
      </c>
      <c r="BP1931">
        <v>33000</v>
      </c>
      <c r="BQ1931">
        <v>29000</v>
      </c>
      <c r="BR1931">
        <v>30000</v>
      </c>
      <c r="BS1931">
        <v>31000</v>
      </c>
      <c r="BT1931">
        <v>36000</v>
      </c>
      <c r="BU1931">
        <v>39000</v>
      </c>
      <c r="BV1931">
        <v>37000</v>
      </c>
      <c r="BW1931">
        <v>36000</v>
      </c>
      <c r="BX1931">
        <v>33000</v>
      </c>
      <c r="BY1931">
        <v>40000</v>
      </c>
      <c r="BZ1931">
        <v>51000</v>
      </c>
      <c r="CA1931">
        <v>45000</v>
      </c>
      <c r="CB1931">
        <v>46000</v>
      </c>
      <c r="CC1931">
        <v>47000</v>
      </c>
      <c r="CD1931">
        <v>48000</v>
      </c>
      <c r="CE1931">
        <v>48000</v>
      </c>
    </row>
    <row r="1932" spans="1:83" x14ac:dyDescent="0.35">
      <c r="A1932" s="9" t="str">
        <f t="shared" si="30"/>
        <v>0126.376.13</v>
      </c>
      <c r="B1932" s="52" t="e">
        <f>+IF(MATCH(A1932,List!H$10:H$145,0),"Targeted")</f>
        <v>#N/A</v>
      </c>
      <c r="C1932" s="65"/>
      <c r="D1932" s="151"/>
      <c r="E1932" s="16" t="s">
        <v>926</v>
      </c>
      <c r="F1932" s="16" t="s">
        <v>927</v>
      </c>
      <c r="G1932" s="16" t="s">
        <v>469</v>
      </c>
      <c r="H1932" s="16" t="s">
        <v>3035</v>
      </c>
      <c r="I1932" s="16" t="s">
        <v>226</v>
      </c>
      <c r="J1932" s="16" t="s">
        <v>532</v>
      </c>
      <c r="K1932" s="17" t="s">
        <v>930</v>
      </c>
      <c r="L1932" s="18" t="s">
        <v>3101</v>
      </c>
      <c r="M1932" s="195" t="s">
        <v>3275</v>
      </c>
      <c r="N1932" s="16" t="s">
        <v>3276</v>
      </c>
      <c r="O1932" s="17" t="s">
        <v>304</v>
      </c>
      <c r="P1932" s="17" t="s">
        <v>305</v>
      </c>
      <c r="Q1932" s="17" t="s">
        <v>306</v>
      </c>
      <c r="R1932">
        <v>0</v>
      </c>
      <c r="S1932">
        <v>0</v>
      </c>
      <c r="T1932">
        <v>0</v>
      </c>
      <c r="U1932">
        <v>0</v>
      </c>
      <c r="V1932">
        <v>0</v>
      </c>
      <c r="W1932">
        <v>0</v>
      </c>
      <c r="X1932">
        <v>0</v>
      </c>
      <c r="Y1932">
        <v>0</v>
      </c>
      <c r="Z1932">
        <v>0</v>
      </c>
      <c r="AA1932">
        <v>0</v>
      </c>
      <c r="AB1932">
        <v>0</v>
      </c>
      <c r="AC1932">
        <v>0</v>
      </c>
      <c r="AD1932">
        <v>0</v>
      </c>
      <c r="AE1932">
        <v>0</v>
      </c>
      <c r="AF1932">
        <v>0</v>
      </c>
      <c r="AG1932" s="19">
        <v>0</v>
      </c>
      <c r="AH1932">
        <v>0</v>
      </c>
      <c r="AI1932">
        <v>0</v>
      </c>
      <c r="AJ1932">
        <v>0</v>
      </c>
      <c r="AK1932">
        <v>0</v>
      </c>
      <c r="AL1932">
        <v>0</v>
      </c>
      <c r="AM1932">
        <v>0</v>
      </c>
      <c r="AN1932">
        <v>0</v>
      </c>
      <c r="AO1932">
        <v>0</v>
      </c>
      <c r="AP1932">
        <v>0</v>
      </c>
      <c r="AQ1932">
        <v>0</v>
      </c>
      <c r="AR1932">
        <v>0</v>
      </c>
      <c r="AS1932">
        <v>0</v>
      </c>
      <c r="AT1932">
        <v>0</v>
      </c>
      <c r="AU1932">
        <v>0</v>
      </c>
      <c r="AV1932">
        <v>0</v>
      </c>
      <c r="AW1932">
        <v>0</v>
      </c>
      <c r="AX1932">
        <v>0</v>
      </c>
      <c r="AY1932">
        <v>0</v>
      </c>
      <c r="AZ1932">
        <v>0</v>
      </c>
      <c r="BA1932">
        <v>0</v>
      </c>
      <c r="BB1932">
        <v>0</v>
      </c>
      <c r="BC1932">
        <v>0</v>
      </c>
      <c r="BD1932">
        <v>0</v>
      </c>
      <c r="BE1932">
        <v>0</v>
      </c>
      <c r="BF1932">
        <v>0</v>
      </c>
      <c r="BG1932">
        <v>0</v>
      </c>
      <c r="BH1932">
        <v>0</v>
      </c>
      <c r="BI1932">
        <v>0</v>
      </c>
      <c r="BJ1932">
        <v>0</v>
      </c>
      <c r="BK1932">
        <v>0</v>
      </c>
      <c r="BL1932">
        <v>0</v>
      </c>
      <c r="BM1932">
        <v>0</v>
      </c>
      <c r="BN1932">
        <v>0</v>
      </c>
      <c r="BO1932">
        <v>0</v>
      </c>
      <c r="BP1932">
        <v>0</v>
      </c>
      <c r="BQ1932">
        <v>0</v>
      </c>
      <c r="BR1932">
        <v>0</v>
      </c>
      <c r="BS1932">
        <v>0</v>
      </c>
      <c r="BT1932">
        <v>0</v>
      </c>
      <c r="BU1932">
        <v>0</v>
      </c>
      <c r="BV1932">
        <v>0</v>
      </c>
      <c r="BW1932">
        <v>0</v>
      </c>
      <c r="BX1932" s="10">
        <v>0</v>
      </c>
      <c r="BY1932">
        <v>0</v>
      </c>
      <c r="BZ1932">
        <v>2000</v>
      </c>
      <c r="CA1932">
        <v>1000</v>
      </c>
      <c r="CB1932">
        <v>0</v>
      </c>
      <c r="CC1932">
        <v>0</v>
      </c>
      <c r="CD1932">
        <v>0</v>
      </c>
      <c r="CE1932">
        <v>0</v>
      </c>
    </row>
    <row r="1933" spans="1:83" x14ac:dyDescent="0.35">
      <c r="A1933" s="9" t="str">
        <f t="shared" si="30"/>
        <v>0127.376.13</v>
      </c>
      <c r="B1933" s="52" t="e">
        <f>+IF(MATCH(A1933,List!H$10:H$145,0),"Targeted")</f>
        <v>#N/A</v>
      </c>
      <c r="C1933" s="65"/>
      <c r="D1933" s="151" t="s">
        <v>7700</v>
      </c>
      <c r="E1933" s="16" t="s">
        <v>926</v>
      </c>
      <c r="F1933" s="16" t="s">
        <v>927</v>
      </c>
      <c r="G1933" s="16" t="s">
        <v>469</v>
      </c>
      <c r="H1933" s="16" t="s">
        <v>3035</v>
      </c>
      <c r="I1933" s="16" t="s">
        <v>3324</v>
      </c>
      <c r="J1933" s="16" t="s">
        <v>3325</v>
      </c>
      <c r="K1933" s="17" t="s">
        <v>930</v>
      </c>
      <c r="L1933" s="18" t="s">
        <v>3101</v>
      </c>
      <c r="M1933" s="195" t="s">
        <v>3275</v>
      </c>
      <c r="N1933" s="16" t="s">
        <v>3276</v>
      </c>
      <c r="O1933" s="17" t="s">
        <v>346</v>
      </c>
      <c r="P1933" s="17" t="s">
        <v>305</v>
      </c>
      <c r="Q1933" s="17" t="s">
        <v>306</v>
      </c>
      <c r="R1933">
        <v>0</v>
      </c>
      <c r="S1933">
        <v>0</v>
      </c>
      <c r="T1933">
        <v>0</v>
      </c>
      <c r="U1933">
        <v>0</v>
      </c>
      <c r="V1933">
        <v>0</v>
      </c>
      <c r="W1933">
        <v>0</v>
      </c>
      <c r="X1933">
        <v>0</v>
      </c>
      <c r="Y1933">
        <v>0</v>
      </c>
      <c r="Z1933">
        <v>0</v>
      </c>
      <c r="AA1933">
        <v>0</v>
      </c>
      <c r="AB1933">
        <v>0</v>
      </c>
      <c r="AC1933">
        <v>0</v>
      </c>
      <c r="AD1933">
        <v>0</v>
      </c>
      <c r="AE1933">
        <v>0</v>
      </c>
      <c r="AF1933">
        <v>0</v>
      </c>
      <c r="AG1933" s="19">
        <v>0</v>
      </c>
      <c r="AH1933">
        <v>0</v>
      </c>
      <c r="AI1933">
        <v>0</v>
      </c>
      <c r="AJ1933">
        <v>0</v>
      </c>
      <c r="AK1933">
        <v>0</v>
      </c>
      <c r="AL1933">
        <v>0</v>
      </c>
      <c r="AM1933">
        <v>0</v>
      </c>
      <c r="AN1933">
        <v>0</v>
      </c>
      <c r="AO1933">
        <v>0</v>
      </c>
      <c r="AP1933">
        <v>0</v>
      </c>
      <c r="AQ1933">
        <v>0</v>
      </c>
      <c r="AR1933">
        <v>0</v>
      </c>
      <c r="AS1933">
        <v>0</v>
      </c>
      <c r="AT1933">
        <v>0</v>
      </c>
      <c r="AU1933">
        <v>0</v>
      </c>
      <c r="AV1933">
        <v>0</v>
      </c>
      <c r="AW1933">
        <v>0</v>
      </c>
      <c r="AX1933">
        <v>0</v>
      </c>
      <c r="AY1933">
        <v>0</v>
      </c>
      <c r="AZ1933">
        <v>0</v>
      </c>
      <c r="BA1933">
        <v>0</v>
      </c>
      <c r="BB1933">
        <v>0</v>
      </c>
      <c r="BC1933">
        <v>0</v>
      </c>
      <c r="BD1933">
        <v>0</v>
      </c>
      <c r="BE1933">
        <v>0</v>
      </c>
      <c r="BF1933">
        <v>0</v>
      </c>
      <c r="BG1933">
        <v>0</v>
      </c>
      <c r="BH1933">
        <v>0</v>
      </c>
      <c r="BI1933">
        <v>0</v>
      </c>
      <c r="BJ1933">
        <v>0</v>
      </c>
      <c r="BK1933">
        <v>1000</v>
      </c>
      <c r="BL1933">
        <v>1000</v>
      </c>
      <c r="BM1933">
        <v>0</v>
      </c>
      <c r="BN1933">
        <v>0</v>
      </c>
      <c r="BO1933">
        <v>0</v>
      </c>
      <c r="BP1933">
        <v>0</v>
      </c>
      <c r="BQ1933">
        <v>0</v>
      </c>
      <c r="BR1933">
        <v>0</v>
      </c>
      <c r="BS1933">
        <v>0</v>
      </c>
      <c r="BT1933">
        <v>0</v>
      </c>
      <c r="BU1933">
        <v>0</v>
      </c>
      <c r="BV1933">
        <v>0</v>
      </c>
      <c r="BW1933">
        <v>0</v>
      </c>
      <c r="BX1933">
        <v>0</v>
      </c>
      <c r="BY1933">
        <v>0</v>
      </c>
      <c r="BZ1933">
        <v>0</v>
      </c>
      <c r="CA1933">
        <v>0</v>
      </c>
      <c r="CB1933">
        <v>0</v>
      </c>
      <c r="CC1933">
        <v>0</v>
      </c>
      <c r="CD1933">
        <v>0</v>
      </c>
      <c r="CE1933">
        <v>0</v>
      </c>
    </row>
    <row r="1934" spans="1:83" x14ac:dyDescent="0.35">
      <c r="A1934" s="9" t="str">
        <f t="shared" si="30"/>
        <v>0133.376.</v>
      </c>
      <c r="B1934" s="52" t="e">
        <f>+IF(MATCH(A1934,List!H$10:H$145,0),"Targeted")</f>
        <v>#N/A</v>
      </c>
      <c r="C1934" s="65"/>
      <c r="D1934" s="151" t="s">
        <v>7700</v>
      </c>
      <c r="E1934" s="16" t="s">
        <v>926</v>
      </c>
      <c r="F1934" s="16" t="s">
        <v>927</v>
      </c>
      <c r="G1934" s="16" t="s">
        <v>469</v>
      </c>
      <c r="H1934" s="16" t="s">
        <v>3035</v>
      </c>
      <c r="I1934" s="16" t="s">
        <v>3027</v>
      </c>
      <c r="J1934" s="16" t="s">
        <v>3028</v>
      </c>
      <c r="K1934" s="17" t="s">
        <v>299</v>
      </c>
      <c r="L1934" s="18" t="s">
        <v>3101</v>
      </c>
      <c r="M1934" s="195" t="s">
        <v>3275</v>
      </c>
      <c r="N1934" s="16" t="s">
        <v>3276</v>
      </c>
      <c r="O1934" s="17" t="s">
        <v>346</v>
      </c>
      <c r="P1934" s="17" t="s">
        <v>305</v>
      </c>
      <c r="Q1934" s="17" t="s">
        <v>306</v>
      </c>
      <c r="R1934">
        <v>0</v>
      </c>
      <c r="S1934">
        <v>0</v>
      </c>
      <c r="T1934">
        <v>0</v>
      </c>
      <c r="U1934">
        <v>0</v>
      </c>
      <c r="V1934">
        <v>0</v>
      </c>
      <c r="W1934">
        <v>0</v>
      </c>
      <c r="X1934">
        <v>0</v>
      </c>
      <c r="Y1934">
        <v>0</v>
      </c>
      <c r="Z1934">
        <v>0</v>
      </c>
      <c r="AA1934">
        <v>0</v>
      </c>
      <c r="AB1934">
        <v>0</v>
      </c>
      <c r="AC1934">
        <v>0</v>
      </c>
      <c r="AD1934">
        <v>0</v>
      </c>
      <c r="AE1934">
        <v>0</v>
      </c>
      <c r="AF1934">
        <v>0</v>
      </c>
      <c r="AG1934" s="19">
        <v>0</v>
      </c>
      <c r="AH1934">
        <v>0</v>
      </c>
      <c r="AI1934">
        <v>0</v>
      </c>
      <c r="AJ1934">
        <v>0</v>
      </c>
      <c r="AK1934">
        <v>0</v>
      </c>
      <c r="AL1934">
        <v>0</v>
      </c>
      <c r="AM1934">
        <v>0</v>
      </c>
      <c r="AN1934">
        <v>0</v>
      </c>
      <c r="AO1934">
        <v>0</v>
      </c>
      <c r="AP1934">
        <v>0</v>
      </c>
      <c r="AQ1934">
        <v>0</v>
      </c>
      <c r="AR1934">
        <v>0</v>
      </c>
      <c r="AS1934">
        <v>0</v>
      </c>
      <c r="AT1934">
        <v>0</v>
      </c>
      <c r="AU1934">
        <v>0</v>
      </c>
      <c r="AV1934">
        <v>0</v>
      </c>
      <c r="AW1934">
        <v>0</v>
      </c>
      <c r="AX1934">
        <v>0</v>
      </c>
      <c r="AY1934">
        <v>0</v>
      </c>
      <c r="AZ1934">
        <v>0</v>
      </c>
      <c r="BA1934">
        <v>0</v>
      </c>
      <c r="BB1934">
        <v>0</v>
      </c>
      <c r="BC1934">
        <v>0</v>
      </c>
      <c r="BD1934">
        <v>0</v>
      </c>
      <c r="BE1934">
        <v>0</v>
      </c>
      <c r="BF1934">
        <v>0</v>
      </c>
      <c r="BG1934">
        <v>0</v>
      </c>
      <c r="BH1934">
        <v>0</v>
      </c>
      <c r="BI1934">
        <v>0</v>
      </c>
      <c r="BJ1934">
        <v>0</v>
      </c>
      <c r="BK1934">
        <v>0</v>
      </c>
      <c r="BL1934">
        <v>0</v>
      </c>
      <c r="BM1934">
        <v>0</v>
      </c>
      <c r="BN1934">
        <v>0</v>
      </c>
      <c r="BO1934">
        <v>0</v>
      </c>
      <c r="BP1934">
        <v>0</v>
      </c>
      <c r="BQ1934">
        <v>0</v>
      </c>
      <c r="BR1934">
        <v>0</v>
      </c>
      <c r="BS1934">
        <v>0</v>
      </c>
      <c r="BT1934">
        <v>0</v>
      </c>
      <c r="BU1934">
        <v>0</v>
      </c>
      <c r="BV1934">
        <v>0</v>
      </c>
      <c r="BW1934">
        <v>0</v>
      </c>
      <c r="BX1934">
        <v>0</v>
      </c>
      <c r="BY1934">
        <v>3000</v>
      </c>
      <c r="BZ1934">
        <v>27000</v>
      </c>
      <c r="CA1934">
        <v>109000</v>
      </c>
      <c r="CB1934">
        <v>129000</v>
      </c>
      <c r="CC1934">
        <v>132000</v>
      </c>
      <c r="CD1934">
        <v>134000</v>
      </c>
      <c r="CE1934">
        <v>137000</v>
      </c>
    </row>
    <row r="1935" spans="1:83" x14ac:dyDescent="0.35">
      <c r="A1935" s="9" t="str">
        <f t="shared" si="30"/>
        <v>0160.376.13</v>
      </c>
      <c r="B1935" s="52" t="e">
        <f>+IF(MATCH(A1935,List!H$10:H$145,0),"Targeted")</f>
        <v>#N/A</v>
      </c>
      <c r="C1935" s="65"/>
      <c r="D1935" s="151" t="s">
        <v>7700</v>
      </c>
      <c r="E1935" s="16" t="s">
        <v>926</v>
      </c>
      <c r="F1935" s="16" t="s">
        <v>927</v>
      </c>
      <c r="G1935" s="16" t="s">
        <v>469</v>
      </c>
      <c r="H1935" s="16" t="s">
        <v>3035</v>
      </c>
      <c r="I1935" s="16" t="s">
        <v>3326</v>
      </c>
      <c r="J1935" s="16" t="s">
        <v>767</v>
      </c>
      <c r="K1935" s="17" t="s">
        <v>930</v>
      </c>
      <c r="L1935" s="18" t="s">
        <v>3101</v>
      </c>
      <c r="M1935" s="195" t="s">
        <v>3275</v>
      </c>
      <c r="N1935" s="16" t="s">
        <v>3276</v>
      </c>
      <c r="O1935" s="17" t="s">
        <v>346</v>
      </c>
      <c r="P1935" s="17" t="s">
        <v>305</v>
      </c>
      <c r="Q1935" s="17" t="s">
        <v>306</v>
      </c>
      <c r="R1935">
        <v>0</v>
      </c>
      <c r="S1935">
        <v>0</v>
      </c>
      <c r="T1935">
        <v>0</v>
      </c>
      <c r="U1935">
        <v>0</v>
      </c>
      <c r="V1935">
        <v>0</v>
      </c>
      <c r="W1935">
        <v>0</v>
      </c>
      <c r="X1935">
        <v>0</v>
      </c>
      <c r="Y1935">
        <v>0</v>
      </c>
      <c r="Z1935">
        <v>0</v>
      </c>
      <c r="AA1935">
        <v>0</v>
      </c>
      <c r="AB1935">
        <v>1527</v>
      </c>
      <c r="AC1935">
        <v>882</v>
      </c>
      <c r="AD1935">
        <v>839</v>
      </c>
      <c r="AE1935">
        <v>771</v>
      </c>
      <c r="AF1935">
        <v>464</v>
      </c>
      <c r="AG1935" s="19">
        <v>59</v>
      </c>
      <c r="AH1935">
        <v>627</v>
      </c>
      <c r="AI1935">
        <v>309</v>
      </c>
      <c r="AJ1935">
        <v>329</v>
      </c>
      <c r="AK1935">
        <v>670</v>
      </c>
      <c r="AL1935">
        <v>223</v>
      </c>
      <c r="AM1935">
        <v>242</v>
      </c>
      <c r="AN1935">
        <v>63</v>
      </c>
      <c r="AO1935">
        <v>92</v>
      </c>
      <c r="AP1935">
        <v>134</v>
      </c>
      <c r="AQ1935">
        <v>1241</v>
      </c>
      <c r="AR1935">
        <v>292</v>
      </c>
      <c r="AS1935">
        <v>122</v>
      </c>
      <c r="AT1935">
        <v>62</v>
      </c>
      <c r="AU1935">
        <v>7</v>
      </c>
      <c r="AV1935">
        <v>76</v>
      </c>
      <c r="AW1935">
        <v>25</v>
      </c>
      <c r="AX1935">
        <v>23</v>
      </c>
      <c r="AY1935">
        <v>0</v>
      </c>
      <c r="AZ1935">
        <v>0</v>
      </c>
      <c r="BA1935">
        <v>0</v>
      </c>
      <c r="BB1935">
        <v>0</v>
      </c>
      <c r="BC1935">
        <v>0</v>
      </c>
      <c r="BD1935">
        <v>0</v>
      </c>
      <c r="BE1935">
        <v>0</v>
      </c>
      <c r="BF1935">
        <v>0</v>
      </c>
      <c r="BG1935">
        <v>0</v>
      </c>
      <c r="BH1935">
        <v>0</v>
      </c>
      <c r="BI1935">
        <v>0</v>
      </c>
      <c r="BJ1935">
        <v>0</v>
      </c>
      <c r="BK1935">
        <v>0</v>
      </c>
      <c r="BL1935">
        <v>0</v>
      </c>
      <c r="BM1935">
        <v>0</v>
      </c>
      <c r="BN1935">
        <v>0</v>
      </c>
      <c r="BO1935">
        <v>0</v>
      </c>
      <c r="BP1935">
        <v>0</v>
      </c>
      <c r="BQ1935">
        <v>0</v>
      </c>
      <c r="BR1935">
        <v>0</v>
      </c>
      <c r="BS1935">
        <v>0</v>
      </c>
      <c r="BT1935">
        <v>0</v>
      </c>
      <c r="BU1935">
        <v>0</v>
      </c>
      <c r="BV1935">
        <v>0</v>
      </c>
      <c r="BW1935">
        <v>0</v>
      </c>
      <c r="BX1935">
        <v>0</v>
      </c>
      <c r="BY1935">
        <v>0</v>
      </c>
      <c r="BZ1935">
        <v>0</v>
      </c>
      <c r="CA1935">
        <v>0</v>
      </c>
      <c r="CB1935">
        <v>0</v>
      </c>
      <c r="CC1935">
        <v>0</v>
      </c>
      <c r="CD1935">
        <v>0</v>
      </c>
      <c r="CE1935">
        <v>0</v>
      </c>
    </row>
    <row r="1936" spans="1:83" x14ac:dyDescent="0.35">
      <c r="A1936" s="9" t="str">
        <f t="shared" si="30"/>
        <v>4511.376.13</v>
      </c>
      <c r="B1936" s="52" t="e">
        <f>+IF(MATCH(A1936,List!H$10:H$145,0),"Targeted")</f>
        <v>#N/A</v>
      </c>
      <c r="C1936" s="65"/>
      <c r="D1936" s="151" t="s">
        <v>7700</v>
      </c>
      <c r="E1936" s="16" t="s">
        <v>926</v>
      </c>
      <c r="F1936" s="16" t="s">
        <v>927</v>
      </c>
      <c r="G1936" s="16" t="s">
        <v>469</v>
      </c>
      <c r="H1936" s="16" t="s">
        <v>3035</v>
      </c>
      <c r="I1936" s="16" t="s">
        <v>3327</v>
      </c>
      <c r="J1936" s="16" t="s">
        <v>1273</v>
      </c>
      <c r="K1936" s="17" t="s">
        <v>930</v>
      </c>
      <c r="L1936" s="18" t="s">
        <v>3101</v>
      </c>
      <c r="M1936" s="195" t="s">
        <v>3275</v>
      </c>
      <c r="N1936" s="16" t="s">
        <v>3276</v>
      </c>
      <c r="O1936" s="17" t="s">
        <v>346</v>
      </c>
      <c r="P1936" s="17" t="s">
        <v>305</v>
      </c>
      <c r="Q1936" s="17" t="s">
        <v>306</v>
      </c>
      <c r="R1936">
        <v>-107</v>
      </c>
      <c r="S1936">
        <v>-51</v>
      </c>
      <c r="T1936">
        <v>22</v>
      </c>
      <c r="U1936">
        <v>65</v>
      </c>
      <c r="V1936">
        <v>11</v>
      </c>
      <c r="W1936">
        <v>-29</v>
      </c>
      <c r="X1936">
        <v>-242</v>
      </c>
      <c r="Y1936">
        <v>283</v>
      </c>
      <c r="Z1936">
        <v>-50</v>
      </c>
      <c r="AA1936">
        <v>-521</v>
      </c>
      <c r="AB1936">
        <v>306</v>
      </c>
      <c r="AC1936">
        <v>-247</v>
      </c>
      <c r="AD1936">
        <v>200</v>
      </c>
      <c r="AE1936">
        <v>-490</v>
      </c>
      <c r="AF1936">
        <v>69</v>
      </c>
      <c r="AG1936" s="19">
        <v>280</v>
      </c>
      <c r="AH1936">
        <v>123</v>
      </c>
      <c r="AI1936">
        <v>16</v>
      </c>
      <c r="AJ1936">
        <v>454</v>
      </c>
      <c r="AK1936">
        <v>-743</v>
      </c>
      <c r="AL1936">
        <v>649</v>
      </c>
      <c r="AM1936">
        <v>-163</v>
      </c>
      <c r="AN1936">
        <v>3868</v>
      </c>
      <c r="AO1936">
        <v>-1763</v>
      </c>
      <c r="AP1936">
        <v>-255</v>
      </c>
      <c r="AQ1936">
        <v>-2689</v>
      </c>
      <c r="AR1936">
        <v>298</v>
      </c>
      <c r="AS1936">
        <v>-153</v>
      </c>
      <c r="AT1936">
        <v>126</v>
      </c>
      <c r="AU1936">
        <v>-198</v>
      </c>
      <c r="AV1936">
        <v>-4014</v>
      </c>
      <c r="AW1936">
        <v>3009</v>
      </c>
      <c r="AX1936">
        <v>3560</v>
      </c>
      <c r="AY1936">
        <v>67</v>
      </c>
      <c r="AZ1936">
        <v>-3000</v>
      </c>
      <c r="BA1936">
        <v>6000</v>
      </c>
      <c r="BB1936">
        <v>-2000</v>
      </c>
      <c r="BC1936">
        <v>1000</v>
      </c>
      <c r="BD1936">
        <v>2000</v>
      </c>
      <c r="BE1936">
        <v>-17000</v>
      </c>
      <c r="BF1936">
        <v>-10000</v>
      </c>
      <c r="BG1936">
        <v>3000</v>
      </c>
      <c r="BH1936">
        <v>-5000</v>
      </c>
      <c r="BI1936">
        <v>-7000</v>
      </c>
      <c r="BJ1936">
        <v>-4000</v>
      </c>
      <c r="BK1936">
        <v>0</v>
      </c>
      <c r="BL1936">
        <v>-2000</v>
      </c>
      <c r="BM1936">
        <v>0</v>
      </c>
      <c r="BN1936">
        <v>-2000</v>
      </c>
      <c r="BO1936">
        <v>-4000</v>
      </c>
      <c r="BP1936">
        <v>-4000</v>
      </c>
      <c r="BQ1936">
        <v>-14000</v>
      </c>
      <c r="BR1936">
        <v>5000</v>
      </c>
      <c r="BS1936">
        <v>-6000</v>
      </c>
      <c r="BT1936">
        <v>0</v>
      </c>
      <c r="BU1936">
        <v>-14000</v>
      </c>
      <c r="BV1936">
        <v>-12000</v>
      </c>
      <c r="BW1936">
        <v>-14000</v>
      </c>
      <c r="BX1936">
        <v>-9000</v>
      </c>
      <c r="BY1936">
        <v>-16000</v>
      </c>
      <c r="BZ1936">
        <v>92000</v>
      </c>
      <c r="CA1936">
        <v>23000</v>
      </c>
      <c r="CB1936">
        <v>0</v>
      </c>
      <c r="CC1936">
        <v>0</v>
      </c>
      <c r="CD1936">
        <v>0</v>
      </c>
      <c r="CE1936">
        <v>0</v>
      </c>
    </row>
    <row r="1937" spans="1:83" x14ac:dyDescent="0.35">
      <c r="A1937" s="9" t="str">
        <f t="shared" si="30"/>
        <v>4564.376.13</v>
      </c>
      <c r="B1937" s="52" t="e">
        <f>+IF(MATCH(A1937,List!H$10:H$145,0),"Targeted")</f>
        <v>#N/A</v>
      </c>
      <c r="C1937" s="65"/>
      <c r="D1937" s="151" t="s">
        <v>7700</v>
      </c>
      <c r="E1937" s="16" t="s">
        <v>926</v>
      </c>
      <c r="F1937" s="16" t="s">
        <v>927</v>
      </c>
      <c r="G1937" s="16" t="s">
        <v>469</v>
      </c>
      <c r="H1937" s="16" t="s">
        <v>3035</v>
      </c>
      <c r="I1937" s="16" t="s">
        <v>3328</v>
      </c>
      <c r="J1937" s="16" t="s">
        <v>3329</v>
      </c>
      <c r="K1937" s="17" t="s">
        <v>930</v>
      </c>
      <c r="L1937" s="18" t="s">
        <v>3101</v>
      </c>
      <c r="M1937" s="195" t="s">
        <v>3275</v>
      </c>
      <c r="N1937" s="16" t="s">
        <v>3276</v>
      </c>
      <c r="O1937" s="17" t="s">
        <v>346</v>
      </c>
      <c r="P1937" s="17" t="s">
        <v>305</v>
      </c>
      <c r="Q1937" s="17" t="s">
        <v>306</v>
      </c>
      <c r="R1937">
        <v>0</v>
      </c>
      <c r="S1937">
        <v>0</v>
      </c>
      <c r="T1937">
        <v>0</v>
      </c>
      <c r="U1937">
        <v>0</v>
      </c>
      <c r="V1937">
        <v>0</v>
      </c>
      <c r="W1937">
        <v>0</v>
      </c>
      <c r="X1937">
        <v>0</v>
      </c>
      <c r="Y1937">
        <v>0</v>
      </c>
      <c r="Z1937">
        <v>0</v>
      </c>
      <c r="AA1937">
        <v>0</v>
      </c>
      <c r="AB1937">
        <v>0</v>
      </c>
      <c r="AC1937">
        <v>0</v>
      </c>
      <c r="AD1937">
        <v>0</v>
      </c>
      <c r="AE1937">
        <v>0</v>
      </c>
      <c r="AF1937">
        <v>0</v>
      </c>
      <c r="AG1937" s="19">
        <v>0</v>
      </c>
      <c r="AH1937">
        <v>0</v>
      </c>
      <c r="AI1937">
        <v>0</v>
      </c>
      <c r="AJ1937">
        <v>0</v>
      </c>
      <c r="AK1937">
        <v>0</v>
      </c>
      <c r="AL1937">
        <v>0</v>
      </c>
      <c r="AM1937">
        <v>0</v>
      </c>
      <c r="AN1937">
        <v>0</v>
      </c>
      <c r="AO1937">
        <v>0</v>
      </c>
      <c r="AP1937">
        <v>0</v>
      </c>
      <c r="AQ1937">
        <v>0</v>
      </c>
      <c r="AR1937">
        <v>0</v>
      </c>
      <c r="AS1937">
        <v>0</v>
      </c>
      <c r="AT1937">
        <v>0</v>
      </c>
      <c r="AU1937">
        <v>0</v>
      </c>
      <c r="AV1937">
        <v>0</v>
      </c>
      <c r="AW1937">
        <v>0</v>
      </c>
      <c r="AX1937">
        <v>0</v>
      </c>
      <c r="AY1937">
        <v>0</v>
      </c>
      <c r="AZ1937">
        <v>0</v>
      </c>
      <c r="BA1937">
        <v>0</v>
      </c>
      <c r="BB1937">
        <v>-2000</v>
      </c>
      <c r="BC1937">
        <v>1000</v>
      </c>
      <c r="BD1937">
        <v>3000</v>
      </c>
      <c r="BE1937">
        <v>-4000</v>
      </c>
      <c r="BF1937">
        <v>0</v>
      </c>
      <c r="BG1937">
        <v>0</v>
      </c>
      <c r="BH1937">
        <v>-2000</v>
      </c>
      <c r="BI1937">
        <v>0</v>
      </c>
      <c r="BJ1937">
        <v>0</v>
      </c>
      <c r="BK1937">
        <v>-1000</v>
      </c>
      <c r="BL1937">
        <v>0</v>
      </c>
      <c r="BM1937">
        <v>-1000</v>
      </c>
      <c r="BN1937">
        <v>0</v>
      </c>
      <c r="BO1937">
        <v>1000</v>
      </c>
      <c r="BP1937">
        <v>1000</v>
      </c>
      <c r="BQ1937">
        <v>0</v>
      </c>
      <c r="BR1937">
        <v>0</v>
      </c>
      <c r="BS1937">
        <v>0</v>
      </c>
      <c r="BT1937">
        <v>0</v>
      </c>
      <c r="BU1937">
        <v>0</v>
      </c>
      <c r="BV1937">
        <v>0</v>
      </c>
      <c r="BW1937">
        <v>0</v>
      </c>
      <c r="BX1937">
        <v>0</v>
      </c>
      <c r="BY1937">
        <v>0</v>
      </c>
      <c r="BZ1937">
        <v>0</v>
      </c>
      <c r="CA1937">
        <v>0</v>
      </c>
      <c r="CB1937">
        <v>0</v>
      </c>
      <c r="CC1937">
        <v>0</v>
      </c>
      <c r="CD1937">
        <v>0</v>
      </c>
      <c r="CE1937">
        <v>0</v>
      </c>
    </row>
    <row r="1938" spans="1:83" x14ac:dyDescent="0.35">
      <c r="A1938" s="9" t="str">
        <f t="shared" si="30"/>
        <v>5603.376.13</v>
      </c>
      <c r="B1938" s="52" t="e">
        <f>+IF(MATCH(A1938,List!H$10:H$145,0),"Targeted")</f>
        <v>#N/A</v>
      </c>
      <c r="C1938" s="65"/>
      <c r="D1938" s="151"/>
      <c r="E1938" s="16" t="s">
        <v>926</v>
      </c>
      <c r="F1938" s="16" t="s">
        <v>927</v>
      </c>
      <c r="G1938" s="16" t="s">
        <v>469</v>
      </c>
      <c r="H1938" s="16" t="s">
        <v>3035</v>
      </c>
      <c r="I1938" s="16" t="s">
        <v>3330</v>
      </c>
      <c r="J1938" s="16" t="s">
        <v>3331</v>
      </c>
      <c r="K1938" s="17" t="s">
        <v>930</v>
      </c>
      <c r="L1938" s="18" t="s">
        <v>3101</v>
      </c>
      <c r="M1938" s="195" t="s">
        <v>3275</v>
      </c>
      <c r="N1938" s="16" t="s">
        <v>3276</v>
      </c>
      <c r="O1938" s="17" t="s">
        <v>304</v>
      </c>
      <c r="P1938" s="17" t="s">
        <v>305</v>
      </c>
      <c r="Q1938" s="17" t="s">
        <v>306</v>
      </c>
      <c r="R1938">
        <v>0</v>
      </c>
      <c r="S1938">
        <v>0</v>
      </c>
      <c r="T1938">
        <v>0</v>
      </c>
      <c r="U1938">
        <v>0</v>
      </c>
      <c r="V1938">
        <v>0</v>
      </c>
      <c r="W1938">
        <v>0</v>
      </c>
      <c r="X1938">
        <v>0</v>
      </c>
      <c r="Y1938">
        <v>0</v>
      </c>
      <c r="Z1938">
        <v>0</v>
      </c>
      <c r="AA1938">
        <v>0</v>
      </c>
      <c r="AB1938">
        <v>0</v>
      </c>
      <c r="AC1938">
        <v>0</v>
      </c>
      <c r="AD1938">
        <v>0</v>
      </c>
      <c r="AE1938">
        <v>0</v>
      </c>
      <c r="AF1938">
        <v>0</v>
      </c>
      <c r="AG1938" s="19">
        <v>0</v>
      </c>
      <c r="AH1938">
        <v>0</v>
      </c>
      <c r="AI1938">
        <v>0</v>
      </c>
      <c r="AJ1938">
        <v>0</v>
      </c>
      <c r="AK1938">
        <v>0</v>
      </c>
      <c r="AL1938">
        <v>0</v>
      </c>
      <c r="AM1938">
        <v>0</v>
      </c>
      <c r="AN1938">
        <v>0</v>
      </c>
      <c r="AO1938">
        <v>0</v>
      </c>
      <c r="AP1938">
        <v>0</v>
      </c>
      <c r="AQ1938">
        <v>0</v>
      </c>
      <c r="AR1938">
        <v>0</v>
      </c>
      <c r="AS1938">
        <v>0</v>
      </c>
      <c r="AT1938">
        <v>0</v>
      </c>
      <c r="AU1938">
        <v>0</v>
      </c>
      <c r="AV1938">
        <v>0</v>
      </c>
      <c r="AW1938">
        <v>0</v>
      </c>
      <c r="AX1938">
        <v>0</v>
      </c>
      <c r="AY1938">
        <v>0</v>
      </c>
      <c r="AZ1938">
        <v>0</v>
      </c>
      <c r="BA1938">
        <v>0</v>
      </c>
      <c r="BB1938">
        <v>0</v>
      </c>
      <c r="BC1938">
        <v>0</v>
      </c>
      <c r="BD1938">
        <v>0</v>
      </c>
      <c r="BE1938">
        <v>0</v>
      </c>
      <c r="BF1938">
        <v>0</v>
      </c>
      <c r="BG1938">
        <v>0</v>
      </c>
      <c r="BH1938">
        <v>0</v>
      </c>
      <c r="BI1938">
        <v>0</v>
      </c>
      <c r="BJ1938">
        <v>0</v>
      </c>
      <c r="BK1938">
        <v>0</v>
      </c>
      <c r="BL1938">
        <v>0</v>
      </c>
      <c r="BM1938">
        <v>0</v>
      </c>
      <c r="BN1938">
        <v>0</v>
      </c>
      <c r="BO1938">
        <v>0</v>
      </c>
      <c r="BP1938">
        <v>0</v>
      </c>
      <c r="BQ1938">
        <v>0</v>
      </c>
      <c r="BR1938">
        <v>0</v>
      </c>
      <c r="BS1938">
        <v>0</v>
      </c>
      <c r="BT1938">
        <v>0</v>
      </c>
      <c r="BU1938">
        <v>0</v>
      </c>
      <c r="BV1938">
        <v>0</v>
      </c>
      <c r="BW1938">
        <v>0</v>
      </c>
      <c r="BX1938" s="10">
        <v>0</v>
      </c>
      <c r="BY1938">
        <v>0</v>
      </c>
      <c r="BZ1938">
        <v>4000</v>
      </c>
      <c r="CA1938">
        <v>5000</v>
      </c>
      <c r="CB1938">
        <v>7000</v>
      </c>
      <c r="CC1938">
        <v>7000</v>
      </c>
      <c r="CD1938">
        <v>7000</v>
      </c>
      <c r="CE1938">
        <v>9000</v>
      </c>
    </row>
    <row r="1939" spans="1:83" x14ac:dyDescent="0.35">
      <c r="A1939" s="9" t="str">
        <f t="shared" si="30"/>
        <v>8501.376.13</v>
      </c>
      <c r="B1939" s="52" t="e">
        <f>+IF(MATCH(A1939,List!H$10:H$145,0),"Targeted")</f>
        <v>#N/A</v>
      </c>
      <c r="C1939" s="65"/>
      <c r="D1939" s="151"/>
      <c r="E1939" s="16" t="s">
        <v>926</v>
      </c>
      <c r="F1939" s="16" t="s">
        <v>927</v>
      </c>
      <c r="G1939" s="16" t="s">
        <v>469</v>
      </c>
      <c r="H1939" s="16" t="s">
        <v>3035</v>
      </c>
      <c r="I1939" s="16" t="s">
        <v>3332</v>
      </c>
      <c r="J1939" s="16" t="s">
        <v>3021</v>
      </c>
      <c r="K1939" s="17" t="s">
        <v>930</v>
      </c>
      <c r="L1939" s="18" t="s">
        <v>3101</v>
      </c>
      <c r="M1939" s="195" t="s">
        <v>3275</v>
      </c>
      <c r="N1939" s="16" t="s">
        <v>3276</v>
      </c>
      <c r="O1939" s="17" t="s">
        <v>304</v>
      </c>
      <c r="P1939" s="17" t="s">
        <v>305</v>
      </c>
      <c r="Q1939" s="17" t="s">
        <v>306</v>
      </c>
      <c r="R1939">
        <v>3099</v>
      </c>
      <c r="S1939">
        <v>3713</v>
      </c>
      <c r="T1939">
        <v>3588</v>
      </c>
      <c r="U1939">
        <v>4064</v>
      </c>
      <c r="V1939">
        <v>6726</v>
      </c>
      <c r="W1939">
        <v>4381</v>
      </c>
      <c r="X1939">
        <v>4282</v>
      </c>
      <c r="Y1939">
        <v>3962</v>
      </c>
      <c r="Z1939">
        <v>3705</v>
      </c>
      <c r="AA1939">
        <v>4139</v>
      </c>
      <c r="AB1939">
        <v>3711</v>
      </c>
      <c r="AC1939">
        <v>3307</v>
      </c>
      <c r="AD1939">
        <v>456</v>
      </c>
      <c r="AE1939">
        <v>492</v>
      </c>
      <c r="AF1939">
        <v>351</v>
      </c>
      <c r="AG1939" s="19">
        <v>103</v>
      </c>
      <c r="AH1939">
        <v>100</v>
      </c>
      <c r="AI1939">
        <v>101</v>
      </c>
      <c r="AJ1939">
        <v>243</v>
      </c>
      <c r="AK1939">
        <v>296</v>
      </c>
      <c r="AL1939">
        <v>478</v>
      </c>
      <c r="AM1939">
        <v>309</v>
      </c>
      <c r="AN1939">
        <v>311</v>
      </c>
      <c r="AO1939">
        <v>385</v>
      </c>
      <c r="AP1939">
        <v>398</v>
      </c>
      <c r="AQ1939">
        <v>394</v>
      </c>
      <c r="AR1939">
        <v>376</v>
      </c>
      <c r="AS1939">
        <v>372</v>
      </c>
      <c r="AT1939">
        <v>403</v>
      </c>
      <c r="AU1939">
        <v>457</v>
      </c>
      <c r="AV1939">
        <v>411</v>
      </c>
      <c r="AW1939">
        <v>384</v>
      </c>
      <c r="AX1939">
        <v>301</v>
      </c>
      <c r="AY1939">
        <v>314</v>
      </c>
      <c r="AZ1939">
        <v>0</v>
      </c>
      <c r="BA1939">
        <v>0</v>
      </c>
      <c r="BB1939">
        <v>0</v>
      </c>
      <c r="BC1939">
        <v>1000</v>
      </c>
      <c r="BD1939">
        <v>1000</v>
      </c>
      <c r="BE1939">
        <v>1000</v>
      </c>
      <c r="BF1939">
        <v>1000</v>
      </c>
      <c r="BG1939">
        <v>1000</v>
      </c>
      <c r="BH1939">
        <v>1000</v>
      </c>
      <c r="BI1939">
        <v>1000</v>
      </c>
      <c r="BJ1939">
        <v>1000</v>
      </c>
      <c r="BK1939">
        <v>1000</v>
      </c>
      <c r="BL1939">
        <v>1000</v>
      </c>
      <c r="BM1939">
        <v>1000</v>
      </c>
      <c r="BN1939">
        <v>1000</v>
      </c>
      <c r="BO1939">
        <v>0</v>
      </c>
      <c r="BP1939">
        <v>2000</v>
      </c>
      <c r="BQ1939">
        <v>4000</v>
      </c>
      <c r="BR1939">
        <v>9000</v>
      </c>
      <c r="BS1939">
        <v>5000</v>
      </c>
      <c r="BT1939">
        <v>6000</v>
      </c>
      <c r="BU1939">
        <v>5000</v>
      </c>
      <c r="BV1939">
        <v>4000</v>
      </c>
      <c r="BW1939">
        <v>1000</v>
      </c>
      <c r="BX1939" s="10">
        <v>0</v>
      </c>
      <c r="BY1939">
        <v>0</v>
      </c>
      <c r="BZ1939">
        <v>1000</v>
      </c>
      <c r="CA1939">
        <v>1000</v>
      </c>
      <c r="CB1939">
        <v>1000</v>
      </c>
      <c r="CC1939">
        <v>1000</v>
      </c>
      <c r="CD1939">
        <v>1000</v>
      </c>
      <c r="CE1939">
        <v>1000</v>
      </c>
    </row>
    <row r="1940" spans="1:83" x14ac:dyDescent="0.35">
      <c r="A1940" s="9" t="str">
        <f t="shared" si="30"/>
        <v>9911.376.13</v>
      </c>
      <c r="B1940" s="52" t="e">
        <f>+IF(MATCH(A1940,List!H$10:H$145,0),"Targeted")</f>
        <v>#N/A</v>
      </c>
      <c r="C1940" s="65"/>
      <c r="D1940" s="151" t="s">
        <v>7700</v>
      </c>
      <c r="E1940" s="16" t="s">
        <v>926</v>
      </c>
      <c r="F1940" s="16" t="s">
        <v>927</v>
      </c>
      <c r="G1940" s="16" t="s">
        <v>948</v>
      </c>
      <c r="H1940" s="16" t="s">
        <v>3333</v>
      </c>
      <c r="I1940" s="16" t="s">
        <v>1282</v>
      </c>
      <c r="J1940" s="16" t="s">
        <v>3334</v>
      </c>
      <c r="K1940" s="17" t="s">
        <v>930</v>
      </c>
      <c r="L1940" s="18" t="s">
        <v>3101</v>
      </c>
      <c r="M1940" s="195" t="s">
        <v>3275</v>
      </c>
      <c r="N1940" s="16" t="s">
        <v>3276</v>
      </c>
      <c r="O1940" s="17" t="s">
        <v>346</v>
      </c>
      <c r="P1940" s="17" t="s">
        <v>305</v>
      </c>
      <c r="Q1940" s="17" t="s">
        <v>306</v>
      </c>
      <c r="R1940">
        <v>0</v>
      </c>
      <c r="S1940">
        <v>0</v>
      </c>
      <c r="T1940">
        <v>0</v>
      </c>
      <c r="U1940">
        <v>0</v>
      </c>
      <c r="V1940">
        <v>120</v>
      </c>
      <c r="W1940">
        <v>1519</v>
      </c>
      <c r="X1940">
        <v>534</v>
      </c>
      <c r="Y1940">
        <v>423</v>
      </c>
      <c r="Z1940">
        <v>380</v>
      </c>
      <c r="AA1940">
        <v>0</v>
      </c>
      <c r="AB1940">
        <v>1147</v>
      </c>
      <c r="AC1940">
        <v>7215</v>
      </c>
      <c r="AD1940">
        <v>4514</v>
      </c>
      <c r="AE1940">
        <v>5488</v>
      </c>
      <c r="AF1940">
        <v>5616</v>
      </c>
      <c r="AG1940" s="19">
        <v>53</v>
      </c>
      <c r="AH1940">
        <v>1290</v>
      </c>
      <c r="AI1940">
        <v>263</v>
      </c>
      <c r="AJ1940">
        <v>0</v>
      </c>
      <c r="AK1940">
        <v>298</v>
      </c>
      <c r="AL1940">
        <v>-225</v>
      </c>
      <c r="AM1940">
        <v>123</v>
      </c>
      <c r="AN1940">
        <v>52</v>
      </c>
      <c r="AO1940">
        <v>0</v>
      </c>
      <c r="AP1940">
        <v>336</v>
      </c>
      <c r="AQ1940">
        <v>-32</v>
      </c>
      <c r="AR1940">
        <v>-23</v>
      </c>
      <c r="AS1940">
        <v>0</v>
      </c>
      <c r="AT1940">
        <v>0</v>
      </c>
      <c r="AU1940">
        <v>0</v>
      </c>
      <c r="AV1940">
        <v>0</v>
      </c>
      <c r="AW1940">
        <v>0</v>
      </c>
      <c r="AX1940">
        <v>0</v>
      </c>
      <c r="AY1940">
        <v>0</v>
      </c>
      <c r="AZ1940">
        <v>0</v>
      </c>
      <c r="BA1940">
        <v>0</v>
      </c>
      <c r="BB1940">
        <v>0</v>
      </c>
      <c r="BC1940">
        <v>0</v>
      </c>
      <c r="BD1940">
        <v>0</v>
      </c>
      <c r="BE1940">
        <v>0</v>
      </c>
      <c r="BF1940">
        <v>0</v>
      </c>
      <c r="BG1940">
        <v>0</v>
      </c>
      <c r="BH1940">
        <v>0</v>
      </c>
      <c r="BI1940">
        <v>0</v>
      </c>
      <c r="BJ1940">
        <v>0</v>
      </c>
      <c r="BK1940">
        <v>0</v>
      </c>
      <c r="BL1940">
        <v>0</v>
      </c>
      <c r="BM1940">
        <v>0</v>
      </c>
      <c r="BN1940">
        <v>0</v>
      </c>
      <c r="BO1940">
        <v>0</v>
      </c>
      <c r="BP1940">
        <v>0</v>
      </c>
      <c r="BQ1940">
        <v>0</v>
      </c>
      <c r="BR1940">
        <v>0</v>
      </c>
      <c r="BS1940">
        <v>0</v>
      </c>
      <c r="BT1940">
        <v>0</v>
      </c>
      <c r="BU1940">
        <v>0</v>
      </c>
      <c r="BV1940">
        <v>0</v>
      </c>
      <c r="BW1940">
        <v>0</v>
      </c>
      <c r="BX1940">
        <v>0</v>
      </c>
      <c r="BY1940">
        <v>0</v>
      </c>
      <c r="BZ1940">
        <v>0</v>
      </c>
      <c r="CA1940">
        <v>0</v>
      </c>
      <c r="CB1940">
        <v>0</v>
      </c>
      <c r="CC1940">
        <v>0</v>
      </c>
      <c r="CD1940">
        <v>0</v>
      </c>
      <c r="CE1940">
        <v>0</v>
      </c>
    </row>
    <row r="1941" spans="1:83" x14ac:dyDescent="0.35">
      <c r="A1941" s="9" t="str">
        <f t="shared" si="30"/>
        <v>9911.376.13</v>
      </c>
      <c r="B1941" s="52" t="e">
        <f>+IF(MATCH(A1941,List!H$10:H$145,0),"Targeted")</f>
        <v>#N/A</v>
      </c>
      <c r="C1941" s="65"/>
      <c r="D1941" s="151" t="s">
        <v>7700</v>
      </c>
      <c r="E1941" s="16" t="s">
        <v>926</v>
      </c>
      <c r="F1941" s="16" t="s">
        <v>927</v>
      </c>
      <c r="G1941" s="16" t="s">
        <v>948</v>
      </c>
      <c r="H1941" s="16" t="s">
        <v>3333</v>
      </c>
      <c r="I1941" s="16" t="s">
        <v>1282</v>
      </c>
      <c r="J1941" s="16" t="s">
        <v>3334</v>
      </c>
      <c r="K1941" s="17" t="s">
        <v>930</v>
      </c>
      <c r="L1941" s="18" t="s">
        <v>3101</v>
      </c>
      <c r="M1941" s="195" t="s">
        <v>3275</v>
      </c>
      <c r="N1941" s="16" t="s">
        <v>3276</v>
      </c>
      <c r="O1941" s="17" t="s">
        <v>346</v>
      </c>
      <c r="P1941" s="17" t="s">
        <v>524</v>
      </c>
      <c r="Q1941" s="17" t="s">
        <v>306</v>
      </c>
      <c r="R1941">
        <v>0</v>
      </c>
      <c r="S1941">
        <v>0</v>
      </c>
      <c r="T1941">
        <v>0</v>
      </c>
      <c r="U1941">
        <v>0</v>
      </c>
      <c r="V1941">
        <v>1341</v>
      </c>
      <c r="W1941">
        <v>1214</v>
      </c>
      <c r="X1941">
        <v>3646</v>
      </c>
      <c r="Y1941">
        <v>4415</v>
      </c>
      <c r="Z1941">
        <v>4190</v>
      </c>
      <c r="AA1941">
        <v>2233</v>
      </c>
      <c r="AB1941">
        <v>0</v>
      </c>
      <c r="AC1941">
        <v>0</v>
      </c>
      <c r="AD1941">
        <v>0</v>
      </c>
      <c r="AE1941">
        <v>0</v>
      </c>
      <c r="AF1941">
        <v>0</v>
      </c>
      <c r="AG1941" s="19">
        <v>0</v>
      </c>
      <c r="AH1941">
        <v>0</v>
      </c>
      <c r="AI1941">
        <v>0</v>
      </c>
      <c r="AJ1941">
        <v>0</v>
      </c>
      <c r="AK1941">
        <v>0</v>
      </c>
      <c r="AL1941">
        <v>0</v>
      </c>
      <c r="AM1941">
        <v>0</v>
      </c>
      <c r="AN1941">
        <v>-43</v>
      </c>
      <c r="AO1941">
        <v>0</v>
      </c>
      <c r="AP1941">
        <v>0</v>
      </c>
      <c r="AQ1941">
        <v>0</v>
      </c>
      <c r="AR1941">
        <v>0</v>
      </c>
      <c r="AS1941">
        <v>0</v>
      </c>
      <c r="AT1941">
        <v>0</v>
      </c>
      <c r="AU1941">
        <v>0</v>
      </c>
      <c r="AV1941">
        <v>0</v>
      </c>
      <c r="AW1941">
        <v>0</v>
      </c>
      <c r="AX1941">
        <v>0</v>
      </c>
      <c r="AY1941">
        <v>4</v>
      </c>
      <c r="AZ1941">
        <v>0</v>
      </c>
      <c r="BA1941">
        <v>0</v>
      </c>
      <c r="BB1941">
        <v>0</v>
      </c>
      <c r="BC1941">
        <v>0</v>
      </c>
      <c r="BD1941">
        <v>0</v>
      </c>
      <c r="BE1941">
        <v>0</v>
      </c>
      <c r="BF1941">
        <v>0</v>
      </c>
      <c r="BG1941">
        <v>0</v>
      </c>
      <c r="BH1941">
        <v>0</v>
      </c>
      <c r="BI1941">
        <v>0</v>
      </c>
      <c r="BJ1941">
        <v>0</v>
      </c>
      <c r="BK1941">
        <v>0</v>
      </c>
      <c r="BL1941">
        <v>0</v>
      </c>
      <c r="BM1941">
        <v>0</v>
      </c>
      <c r="BN1941">
        <v>0</v>
      </c>
      <c r="BO1941">
        <v>0</v>
      </c>
      <c r="BP1941">
        <v>0</v>
      </c>
      <c r="BQ1941">
        <v>0</v>
      </c>
      <c r="BR1941">
        <v>0</v>
      </c>
      <c r="BS1941">
        <v>0</v>
      </c>
      <c r="BT1941">
        <v>0</v>
      </c>
      <c r="BU1941">
        <v>0</v>
      </c>
      <c r="BV1941">
        <v>0</v>
      </c>
      <c r="BW1941">
        <v>0</v>
      </c>
      <c r="BX1941">
        <v>0</v>
      </c>
      <c r="BY1941">
        <v>0</v>
      </c>
      <c r="BZ1941">
        <v>0</v>
      </c>
      <c r="CA1941">
        <v>0</v>
      </c>
      <c r="CB1941">
        <v>0</v>
      </c>
      <c r="CC1941">
        <v>0</v>
      </c>
      <c r="CD1941">
        <v>0</v>
      </c>
      <c r="CE1941">
        <v>0</v>
      </c>
    </row>
    <row r="1942" spans="1:83" x14ac:dyDescent="0.35">
      <c r="A1942" s="9" t="str">
        <f t="shared" si="30"/>
        <v>0401.376.13</v>
      </c>
      <c r="B1942" s="52" t="e">
        <f>+IF(MATCH(A1942,List!H$10:H$145,0),"Targeted")</f>
        <v>#N/A</v>
      </c>
      <c r="C1942" s="65"/>
      <c r="D1942" s="151" t="s">
        <v>7700</v>
      </c>
      <c r="E1942" s="16" t="s">
        <v>926</v>
      </c>
      <c r="F1942" s="16" t="s">
        <v>927</v>
      </c>
      <c r="G1942" s="16" t="s">
        <v>1029</v>
      </c>
      <c r="H1942" s="16" t="s">
        <v>3335</v>
      </c>
      <c r="I1942" s="16" t="s">
        <v>1064</v>
      </c>
      <c r="J1942" s="16" t="s">
        <v>3336</v>
      </c>
      <c r="K1942" s="17" t="s">
        <v>930</v>
      </c>
      <c r="L1942" s="18" t="s">
        <v>3101</v>
      </c>
      <c r="M1942" s="195" t="s">
        <v>3275</v>
      </c>
      <c r="N1942" s="16" t="s">
        <v>3276</v>
      </c>
      <c r="O1942" s="17" t="s">
        <v>346</v>
      </c>
      <c r="P1942" s="17" t="s">
        <v>305</v>
      </c>
      <c r="Q1942" s="17" t="s">
        <v>306</v>
      </c>
      <c r="R1942">
        <v>16364</v>
      </c>
      <c r="S1942">
        <v>17045</v>
      </c>
      <c r="T1942">
        <v>27679</v>
      </c>
      <c r="U1942">
        <v>34792</v>
      </c>
      <c r="V1942">
        <v>19874</v>
      </c>
      <c r="W1942">
        <v>21714</v>
      </c>
      <c r="X1942">
        <v>30158</v>
      </c>
      <c r="Y1942">
        <v>40471</v>
      </c>
      <c r="Z1942">
        <v>46057</v>
      </c>
      <c r="AA1942">
        <v>64212</v>
      </c>
      <c r="AB1942">
        <v>24713</v>
      </c>
      <c r="AC1942">
        <v>25318</v>
      </c>
      <c r="AD1942">
        <v>15586</v>
      </c>
      <c r="AE1942">
        <v>37545</v>
      </c>
      <c r="AF1942">
        <v>43000</v>
      </c>
      <c r="AG1942" s="19">
        <v>11811</v>
      </c>
      <c r="AH1942">
        <v>43196</v>
      </c>
      <c r="AI1942">
        <v>47474</v>
      </c>
      <c r="AJ1942">
        <v>46790</v>
      </c>
      <c r="AK1942">
        <v>53827</v>
      </c>
      <c r="AL1942">
        <v>56642</v>
      </c>
      <c r="AM1942">
        <v>54839</v>
      </c>
      <c r="AN1942">
        <v>66143</v>
      </c>
      <c r="AO1942">
        <v>80473</v>
      </c>
      <c r="AP1942">
        <v>84269</v>
      </c>
      <c r="AQ1942">
        <v>83841</v>
      </c>
      <c r="AR1942">
        <v>83105</v>
      </c>
      <c r="AS1942">
        <v>82649</v>
      </c>
      <c r="AT1942">
        <v>87018</v>
      </c>
      <c r="AU1942">
        <v>98433</v>
      </c>
      <c r="AV1942">
        <v>113784</v>
      </c>
      <c r="AW1942">
        <v>127637</v>
      </c>
      <c r="AX1942">
        <v>137343</v>
      </c>
      <c r="AY1942">
        <v>124880</v>
      </c>
      <c r="AZ1942">
        <v>158000</v>
      </c>
      <c r="BA1942">
        <v>104000</v>
      </c>
      <c r="BB1942">
        <v>106000</v>
      </c>
      <c r="BC1942">
        <v>194000</v>
      </c>
      <c r="BD1942">
        <v>156000</v>
      </c>
      <c r="BE1942">
        <v>130000</v>
      </c>
      <c r="BF1942">
        <v>168000</v>
      </c>
      <c r="BG1942">
        <v>161000</v>
      </c>
      <c r="BH1942">
        <v>188000</v>
      </c>
      <c r="BI1942">
        <v>189000</v>
      </c>
      <c r="BJ1942">
        <v>198000</v>
      </c>
      <c r="BK1942">
        <v>200000</v>
      </c>
      <c r="BL1942">
        <v>194000</v>
      </c>
      <c r="BM1942">
        <v>200000</v>
      </c>
      <c r="BN1942">
        <v>226000</v>
      </c>
      <c r="BO1942">
        <v>253000</v>
      </c>
      <c r="BP1942">
        <v>255000</v>
      </c>
      <c r="BQ1942">
        <v>247000</v>
      </c>
      <c r="BR1942">
        <v>241000</v>
      </c>
      <c r="BS1942">
        <v>252000</v>
      </c>
      <c r="BT1942">
        <v>258000</v>
      </c>
      <c r="BU1942">
        <v>256000</v>
      </c>
      <c r="BV1942">
        <v>257000</v>
      </c>
      <c r="BW1942">
        <v>261000</v>
      </c>
      <c r="BX1942">
        <v>265000</v>
      </c>
      <c r="BY1942">
        <v>269000</v>
      </c>
      <c r="BZ1942">
        <v>283000</v>
      </c>
      <c r="CA1942">
        <v>25000</v>
      </c>
      <c r="CB1942">
        <v>3000</v>
      </c>
      <c r="CC1942">
        <v>0</v>
      </c>
      <c r="CD1942">
        <v>0</v>
      </c>
      <c r="CE1942">
        <v>0</v>
      </c>
    </row>
    <row r="1943" spans="1:83" x14ac:dyDescent="0.35">
      <c r="A1943" s="9" t="str">
        <f t="shared" si="30"/>
        <v>0401.376.13</v>
      </c>
      <c r="B1943" s="52" t="e">
        <f>+IF(MATCH(A1943,List!H$10:H$145,0),"Targeted")</f>
        <v>#N/A</v>
      </c>
      <c r="C1943" s="65"/>
      <c r="D1943" s="151"/>
      <c r="E1943" s="16" t="s">
        <v>926</v>
      </c>
      <c r="F1943" s="16" t="s">
        <v>927</v>
      </c>
      <c r="G1943" s="16" t="s">
        <v>1029</v>
      </c>
      <c r="H1943" s="16" t="s">
        <v>3335</v>
      </c>
      <c r="I1943" s="16" t="s">
        <v>1064</v>
      </c>
      <c r="J1943" s="16" t="s">
        <v>3336</v>
      </c>
      <c r="K1943" s="17" t="s">
        <v>930</v>
      </c>
      <c r="L1943" s="18" t="s">
        <v>3101</v>
      </c>
      <c r="M1943" s="195" t="s">
        <v>3275</v>
      </c>
      <c r="N1943" s="16" t="s">
        <v>3276</v>
      </c>
      <c r="O1943" s="17" t="s">
        <v>304</v>
      </c>
      <c r="P1943" s="17" t="s">
        <v>305</v>
      </c>
      <c r="Q1943" s="17" t="s">
        <v>306</v>
      </c>
      <c r="R1943">
        <v>0</v>
      </c>
      <c r="S1943">
        <v>0</v>
      </c>
      <c r="T1943">
        <v>0</v>
      </c>
      <c r="U1943">
        <v>0</v>
      </c>
      <c r="V1943">
        <v>0</v>
      </c>
      <c r="W1943">
        <v>0</v>
      </c>
      <c r="X1943">
        <v>0</v>
      </c>
      <c r="Y1943">
        <v>0</v>
      </c>
      <c r="Z1943">
        <v>0</v>
      </c>
      <c r="AA1943">
        <v>0</v>
      </c>
      <c r="AB1943">
        <v>0</v>
      </c>
      <c r="AC1943">
        <v>0</v>
      </c>
      <c r="AD1943">
        <v>0</v>
      </c>
      <c r="AE1943">
        <v>0</v>
      </c>
      <c r="AF1943">
        <v>0</v>
      </c>
      <c r="AG1943" s="19">
        <v>0</v>
      </c>
      <c r="AH1943">
        <v>0</v>
      </c>
      <c r="AI1943">
        <v>0</v>
      </c>
      <c r="AJ1943">
        <v>0</v>
      </c>
      <c r="AK1943">
        <v>0</v>
      </c>
      <c r="AL1943">
        <v>0</v>
      </c>
      <c r="AM1943">
        <v>0</v>
      </c>
      <c r="AN1943">
        <v>0</v>
      </c>
      <c r="AO1943">
        <v>0</v>
      </c>
      <c r="AP1943">
        <v>0</v>
      </c>
      <c r="AQ1943">
        <v>0</v>
      </c>
      <c r="AR1943">
        <v>0</v>
      </c>
      <c r="AS1943">
        <v>0</v>
      </c>
      <c r="AT1943">
        <v>0</v>
      </c>
      <c r="AU1943">
        <v>0</v>
      </c>
      <c r="AV1943">
        <v>0</v>
      </c>
      <c r="AW1943">
        <v>0</v>
      </c>
      <c r="AX1943">
        <v>0</v>
      </c>
      <c r="AY1943">
        <v>0</v>
      </c>
      <c r="AZ1943">
        <v>0</v>
      </c>
      <c r="BA1943">
        <v>0</v>
      </c>
      <c r="BB1943">
        <v>10000</v>
      </c>
      <c r="BC1943">
        <v>9000</v>
      </c>
      <c r="BD1943">
        <v>10000</v>
      </c>
      <c r="BE1943">
        <v>15000</v>
      </c>
      <c r="BF1943">
        <v>15000</v>
      </c>
      <c r="BG1943">
        <v>20000</v>
      </c>
      <c r="BH1943">
        <v>18000</v>
      </c>
      <c r="BI1943">
        <v>20000</v>
      </c>
      <c r="BJ1943">
        <v>20000</v>
      </c>
      <c r="BK1943">
        <v>20000</v>
      </c>
      <c r="BL1943">
        <v>20000</v>
      </c>
      <c r="BM1943">
        <v>25000</v>
      </c>
      <c r="BN1943">
        <v>30000</v>
      </c>
      <c r="BO1943">
        <v>29000</v>
      </c>
      <c r="BP1943">
        <v>28000</v>
      </c>
      <c r="BQ1943">
        <v>30000</v>
      </c>
      <c r="BR1943">
        <v>25000</v>
      </c>
      <c r="BS1943">
        <v>32000</v>
      </c>
      <c r="BT1943">
        <v>28000</v>
      </c>
      <c r="BU1943">
        <v>28000</v>
      </c>
      <c r="BV1943">
        <v>21000</v>
      </c>
      <c r="BW1943">
        <v>19000</v>
      </c>
      <c r="BX1943" s="10">
        <v>19000</v>
      </c>
      <c r="BY1943">
        <v>19000</v>
      </c>
      <c r="BZ1943">
        <v>19000</v>
      </c>
      <c r="CA1943">
        <v>19000</v>
      </c>
      <c r="CB1943">
        <v>19000</v>
      </c>
      <c r="CC1943">
        <v>19000</v>
      </c>
      <c r="CD1943">
        <v>19000</v>
      </c>
      <c r="CE1943">
        <v>19000</v>
      </c>
    </row>
    <row r="1944" spans="1:83" x14ac:dyDescent="0.35">
      <c r="A1944" s="9" t="str">
        <f t="shared" si="30"/>
        <v>0450.376.13</v>
      </c>
      <c r="B1944" s="52" t="e">
        <f>+IF(MATCH(A1944,List!H$10:H$145,0),"Targeted")</f>
        <v>#N/A</v>
      </c>
      <c r="C1944" s="65"/>
      <c r="D1944" s="151" t="s">
        <v>7700</v>
      </c>
      <c r="E1944" s="16" t="s">
        <v>926</v>
      </c>
      <c r="F1944" s="16" t="s">
        <v>927</v>
      </c>
      <c r="G1944" s="16" t="s">
        <v>1029</v>
      </c>
      <c r="H1944" s="16" t="s">
        <v>3335</v>
      </c>
      <c r="I1944" s="16" t="s">
        <v>686</v>
      </c>
      <c r="J1944" s="16" t="s">
        <v>3337</v>
      </c>
      <c r="K1944" s="17" t="s">
        <v>930</v>
      </c>
      <c r="L1944" s="18" t="s">
        <v>3101</v>
      </c>
      <c r="M1944" s="195" t="s">
        <v>3275</v>
      </c>
      <c r="N1944" s="16" t="s">
        <v>3276</v>
      </c>
      <c r="O1944" s="17" t="s">
        <v>346</v>
      </c>
      <c r="P1944" s="17" t="s">
        <v>305</v>
      </c>
      <c r="Q1944" s="17" t="s">
        <v>306</v>
      </c>
      <c r="R1944">
        <v>0</v>
      </c>
      <c r="S1944">
        <v>0</v>
      </c>
      <c r="T1944">
        <v>0</v>
      </c>
      <c r="U1944">
        <v>0</v>
      </c>
      <c r="V1944">
        <v>0</v>
      </c>
      <c r="W1944">
        <v>0</v>
      </c>
      <c r="X1944">
        <v>0</v>
      </c>
      <c r="Y1944">
        <v>0</v>
      </c>
      <c r="Z1944">
        <v>86832</v>
      </c>
      <c r="AA1944">
        <v>0</v>
      </c>
      <c r="AB1944">
        <v>0</v>
      </c>
      <c r="AC1944">
        <v>0</v>
      </c>
      <c r="AD1944">
        <v>0</v>
      </c>
      <c r="AE1944">
        <v>24526</v>
      </c>
      <c r="AF1944">
        <v>26220</v>
      </c>
      <c r="AG1944" s="19">
        <v>4355</v>
      </c>
      <c r="AH1944">
        <v>40128</v>
      </c>
      <c r="AI1944">
        <v>67637</v>
      </c>
      <c r="AJ1944">
        <v>145002</v>
      </c>
      <c r="AK1944">
        <v>711186</v>
      </c>
      <c r="AL1944">
        <v>194201</v>
      </c>
      <c r="AM1944">
        <v>92183</v>
      </c>
      <c r="AN1944">
        <v>91358</v>
      </c>
      <c r="AO1944">
        <v>80562</v>
      </c>
      <c r="AP1944">
        <v>91851</v>
      </c>
      <c r="AQ1944">
        <v>95507</v>
      </c>
      <c r="AR1944">
        <v>133993</v>
      </c>
      <c r="AS1944">
        <v>249960</v>
      </c>
      <c r="AT1944">
        <v>470141</v>
      </c>
      <c r="AU1944">
        <v>1476651</v>
      </c>
      <c r="AV1944">
        <v>337139</v>
      </c>
      <c r="AW1944">
        <v>174247</v>
      </c>
      <c r="AX1944">
        <v>209077</v>
      </c>
      <c r="AY1944">
        <v>125106</v>
      </c>
      <c r="AZ1944">
        <v>135000</v>
      </c>
      <c r="BA1944">
        <v>157000</v>
      </c>
      <c r="BB1944">
        <v>198000</v>
      </c>
      <c r="BC1944">
        <v>425000</v>
      </c>
      <c r="BD1944">
        <v>1006000</v>
      </c>
      <c r="BE1944">
        <v>3988000</v>
      </c>
      <c r="BF1944">
        <v>901000</v>
      </c>
      <c r="BG1944">
        <v>455000</v>
      </c>
      <c r="BH1944">
        <v>447000</v>
      </c>
      <c r="BI1944">
        <v>440000</v>
      </c>
      <c r="BJ1944">
        <v>542000</v>
      </c>
      <c r="BK1944">
        <v>601000</v>
      </c>
      <c r="BL1944">
        <v>708000</v>
      </c>
      <c r="BM1944">
        <v>980000</v>
      </c>
      <c r="BN1944">
        <v>2429000</v>
      </c>
      <c r="BO1944">
        <v>6169000</v>
      </c>
      <c r="BP1944">
        <v>1217000</v>
      </c>
      <c r="BQ1944">
        <v>765000</v>
      </c>
      <c r="BR1944">
        <v>681000</v>
      </c>
      <c r="BS1944">
        <v>671000</v>
      </c>
      <c r="BT1944">
        <v>757000</v>
      </c>
      <c r="BU1944">
        <v>942000</v>
      </c>
      <c r="BV1944">
        <v>1179000</v>
      </c>
      <c r="BW1944">
        <v>1455000</v>
      </c>
      <c r="BX1944">
        <v>2287000</v>
      </c>
      <c r="BY1944">
        <v>6470000</v>
      </c>
      <c r="BZ1944">
        <v>2921000</v>
      </c>
      <c r="CA1944">
        <v>1795000</v>
      </c>
      <c r="CB1944">
        <v>1441000</v>
      </c>
      <c r="CC1944">
        <v>1485000</v>
      </c>
      <c r="CD1944">
        <v>1558000</v>
      </c>
      <c r="CE1944">
        <v>1749000</v>
      </c>
    </row>
    <row r="1945" spans="1:83" x14ac:dyDescent="0.35">
      <c r="A1945" s="9" t="str">
        <f t="shared" si="30"/>
        <v>4512.376.13</v>
      </c>
      <c r="B1945" s="52" t="e">
        <f>+IF(MATCH(A1945,List!H$10:H$145,0),"Targeted")</f>
        <v>#N/A</v>
      </c>
      <c r="C1945" s="65"/>
      <c r="D1945" s="151" t="s">
        <v>7700</v>
      </c>
      <c r="E1945" s="16" t="s">
        <v>926</v>
      </c>
      <c r="F1945" s="16" t="s">
        <v>927</v>
      </c>
      <c r="G1945" s="16" t="s">
        <v>1029</v>
      </c>
      <c r="H1945" s="16" t="s">
        <v>3335</v>
      </c>
      <c r="I1945" s="16" t="s">
        <v>3338</v>
      </c>
      <c r="J1945" s="16" t="s">
        <v>3339</v>
      </c>
      <c r="K1945" s="17" t="s">
        <v>930</v>
      </c>
      <c r="L1945" s="18" t="s">
        <v>3101</v>
      </c>
      <c r="M1945" s="195" t="s">
        <v>3275</v>
      </c>
      <c r="N1945" s="16" t="s">
        <v>3276</v>
      </c>
      <c r="O1945" s="17" t="s">
        <v>346</v>
      </c>
      <c r="P1945" s="17" t="s">
        <v>305</v>
      </c>
      <c r="Q1945" s="17" t="s">
        <v>306</v>
      </c>
      <c r="R1945">
        <v>0</v>
      </c>
      <c r="S1945">
        <v>0</v>
      </c>
      <c r="T1945">
        <v>0</v>
      </c>
      <c r="U1945">
        <v>0</v>
      </c>
      <c r="V1945">
        <v>0</v>
      </c>
      <c r="W1945">
        <v>0</v>
      </c>
      <c r="X1945">
        <v>0</v>
      </c>
      <c r="Y1945">
        <v>0</v>
      </c>
      <c r="Z1945">
        <v>0</v>
      </c>
      <c r="AA1945">
        <v>0</v>
      </c>
      <c r="AB1945">
        <v>0</v>
      </c>
      <c r="AC1945">
        <v>0</v>
      </c>
      <c r="AD1945">
        <v>0</v>
      </c>
      <c r="AE1945">
        <v>0</v>
      </c>
      <c r="AF1945">
        <v>0</v>
      </c>
      <c r="AG1945" s="19">
        <v>0</v>
      </c>
      <c r="AH1945">
        <v>0</v>
      </c>
      <c r="AI1945">
        <v>0</v>
      </c>
      <c r="AJ1945">
        <v>0</v>
      </c>
      <c r="AK1945">
        <v>0</v>
      </c>
      <c r="AL1945">
        <v>0</v>
      </c>
      <c r="AM1945">
        <v>0</v>
      </c>
      <c r="AN1945">
        <v>0</v>
      </c>
      <c r="AO1945">
        <v>0</v>
      </c>
      <c r="AP1945">
        <v>0</v>
      </c>
      <c r="AQ1945">
        <v>0</v>
      </c>
      <c r="AR1945">
        <v>0</v>
      </c>
      <c r="AS1945">
        <v>0</v>
      </c>
      <c r="AT1945">
        <v>0</v>
      </c>
      <c r="AU1945">
        <v>0</v>
      </c>
      <c r="AV1945">
        <v>0</v>
      </c>
      <c r="AW1945">
        <v>0</v>
      </c>
      <c r="AX1945">
        <v>0</v>
      </c>
      <c r="AY1945">
        <v>0</v>
      </c>
      <c r="AZ1945">
        <v>0</v>
      </c>
      <c r="BA1945">
        <v>0</v>
      </c>
      <c r="BB1945">
        <v>-32000</v>
      </c>
      <c r="BC1945">
        <v>-85000</v>
      </c>
      <c r="BD1945">
        <v>-40000</v>
      </c>
      <c r="BE1945">
        <v>-41000</v>
      </c>
      <c r="BF1945">
        <v>-60000</v>
      </c>
      <c r="BG1945">
        <v>-8000</v>
      </c>
      <c r="BH1945">
        <v>-40000</v>
      </c>
      <c r="BI1945">
        <v>31000</v>
      </c>
      <c r="BJ1945">
        <v>-65000</v>
      </c>
      <c r="BK1945">
        <v>-18000</v>
      </c>
      <c r="BL1945">
        <v>-23000</v>
      </c>
      <c r="BM1945">
        <v>-25000</v>
      </c>
      <c r="BN1945">
        <v>-92000</v>
      </c>
      <c r="BO1945">
        <v>-165000</v>
      </c>
      <c r="BP1945">
        <v>-6000</v>
      </c>
      <c r="BQ1945">
        <v>36000</v>
      </c>
      <c r="BR1945">
        <v>106000</v>
      </c>
      <c r="BS1945">
        <v>-43000</v>
      </c>
      <c r="BT1945">
        <v>64000</v>
      </c>
      <c r="BU1945">
        <v>-68000</v>
      </c>
      <c r="BV1945">
        <v>-28000</v>
      </c>
      <c r="BW1945">
        <v>-44000</v>
      </c>
      <c r="BX1945">
        <v>-43000</v>
      </c>
      <c r="BY1945">
        <v>-92000</v>
      </c>
      <c r="BZ1945">
        <v>257000</v>
      </c>
      <c r="CA1945">
        <v>50000</v>
      </c>
      <c r="CB1945">
        <v>-2000</v>
      </c>
      <c r="CC1945">
        <v>-2000</v>
      </c>
      <c r="CD1945">
        <v>-2000</v>
      </c>
      <c r="CE1945">
        <v>-3000</v>
      </c>
    </row>
    <row r="1946" spans="1:83" x14ac:dyDescent="0.35">
      <c r="A1946" s="9" t="str">
        <f t="shared" si="30"/>
        <v>1500.376.13</v>
      </c>
      <c r="B1946" s="52" t="e">
        <f>+IF(MATCH(A1946,List!H$10:H$145,0),"Targeted")</f>
        <v>#N/A</v>
      </c>
      <c r="C1946" s="65"/>
      <c r="D1946" s="151" t="s">
        <v>7700</v>
      </c>
      <c r="E1946" s="16" t="s">
        <v>926</v>
      </c>
      <c r="F1946" s="16" t="s">
        <v>927</v>
      </c>
      <c r="G1946" s="16" t="s">
        <v>2440</v>
      </c>
      <c r="H1946" s="16" t="s">
        <v>3340</v>
      </c>
      <c r="I1946" s="16" t="s">
        <v>65</v>
      </c>
      <c r="J1946" s="16" t="s">
        <v>918</v>
      </c>
      <c r="K1946" s="17" t="s">
        <v>930</v>
      </c>
      <c r="L1946" s="18" t="s">
        <v>3101</v>
      </c>
      <c r="M1946" s="195" t="s">
        <v>3275</v>
      </c>
      <c r="N1946" s="16" t="s">
        <v>3276</v>
      </c>
      <c r="O1946" s="17" t="s">
        <v>346</v>
      </c>
      <c r="P1946" s="17" t="s">
        <v>305</v>
      </c>
      <c r="Q1946" s="17" t="s">
        <v>306</v>
      </c>
      <c r="R1946">
        <v>1549</v>
      </c>
      <c r="S1946">
        <v>1848</v>
      </c>
      <c r="T1946">
        <v>1908</v>
      </c>
      <c r="U1946">
        <v>2312</v>
      </c>
      <c r="V1946">
        <v>2643</v>
      </c>
      <c r="W1946">
        <v>2625</v>
      </c>
      <c r="X1946">
        <v>3665</v>
      </c>
      <c r="Y1946">
        <v>2676</v>
      </c>
      <c r="Z1946">
        <v>3557</v>
      </c>
      <c r="AA1946">
        <v>26530</v>
      </c>
      <c r="AB1946">
        <v>27587</v>
      </c>
      <c r="AC1946">
        <v>27474</v>
      </c>
      <c r="AD1946">
        <v>40329</v>
      </c>
      <c r="AE1946">
        <v>9938</v>
      </c>
      <c r="AF1946">
        <v>11207</v>
      </c>
      <c r="AG1946" s="19">
        <v>3108</v>
      </c>
      <c r="AH1946">
        <v>12200</v>
      </c>
      <c r="AI1946">
        <v>14115</v>
      </c>
      <c r="AJ1946">
        <v>16287</v>
      </c>
      <c r="AK1946">
        <v>20906</v>
      </c>
      <c r="AL1946">
        <v>26349</v>
      </c>
      <c r="AM1946">
        <v>28240</v>
      </c>
      <c r="AN1946">
        <v>35873</v>
      </c>
      <c r="AO1946">
        <v>33039</v>
      </c>
      <c r="AP1946">
        <v>36292</v>
      </c>
      <c r="AQ1946">
        <v>28346</v>
      </c>
      <c r="AR1946">
        <v>28544</v>
      </c>
      <c r="AS1946">
        <v>32438</v>
      </c>
      <c r="AT1946">
        <v>31159</v>
      </c>
      <c r="AU1946">
        <v>27213</v>
      </c>
      <c r="AV1946">
        <v>33659</v>
      </c>
      <c r="AW1946">
        <v>39861</v>
      </c>
      <c r="AX1946">
        <v>46076</v>
      </c>
      <c r="AY1946">
        <v>45773</v>
      </c>
      <c r="AZ1946">
        <v>48000</v>
      </c>
      <c r="BA1946">
        <v>47000</v>
      </c>
      <c r="BB1946">
        <v>45000</v>
      </c>
      <c r="BC1946">
        <v>46000</v>
      </c>
      <c r="BD1946">
        <v>49000</v>
      </c>
      <c r="BE1946">
        <v>51000</v>
      </c>
      <c r="BF1946">
        <v>50000</v>
      </c>
      <c r="BG1946">
        <v>60000</v>
      </c>
      <c r="BH1946">
        <v>67000</v>
      </c>
      <c r="BI1946">
        <v>76000</v>
      </c>
      <c r="BJ1946">
        <v>77000</v>
      </c>
      <c r="BK1946">
        <v>81000</v>
      </c>
      <c r="BL1946">
        <v>81000</v>
      </c>
      <c r="BM1946">
        <v>80000</v>
      </c>
      <c r="BN1946">
        <v>89000</v>
      </c>
      <c r="BO1946">
        <v>95000</v>
      </c>
      <c r="BP1946">
        <v>94000</v>
      </c>
      <c r="BQ1946">
        <v>93000</v>
      </c>
      <c r="BR1946">
        <v>98000</v>
      </c>
      <c r="BS1946">
        <v>93000</v>
      </c>
      <c r="BT1946">
        <v>98000</v>
      </c>
      <c r="BU1946">
        <v>111000</v>
      </c>
      <c r="BV1946">
        <v>104000</v>
      </c>
      <c r="BW1946">
        <v>107000</v>
      </c>
      <c r="BX1946">
        <v>104000</v>
      </c>
      <c r="BY1946">
        <v>107000</v>
      </c>
      <c r="BZ1946">
        <v>109000</v>
      </c>
      <c r="CA1946">
        <v>124000</v>
      </c>
      <c r="CB1946">
        <v>129000</v>
      </c>
      <c r="CC1946">
        <v>130000</v>
      </c>
      <c r="CD1946">
        <v>134000</v>
      </c>
      <c r="CE1946">
        <v>137000</v>
      </c>
    </row>
    <row r="1947" spans="1:83" x14ac:dyDescent="0.35">
      <c r="A1947" s="9" t="str">
        <f t="shared" si="30"/>
        <v>4323.376.13</v>
      </c>
      <c r="B1947" s="52" t="e">
        <f>+IF(MATCH(A1947,List!H$10:H$145,0),"Targeted")</f>
        <v>#N/A</v>
      </c>
      <c r="C1947" s="65"/>
      <c r="D1947" s="151" t="s">
        <v>7700</v>
      </c>
      <c r="E1947" s="16" t="s">
        <v>926</v>
      </c>
      <c r="F1947" s="16" t="s">
        <v>927</v>
      </c>
      <c r="G1947" s="16" t="s">
        <v>2440</v>
      </c>
      <c r="H1947" s="16" t="s">
        <v>3340</v>
      </c>
      <c r="I1947" s="16" t="s">
        <v>3341</v>
      </c>
      <c r="J1947" s="16" t="s">
        <v>3342</v>
      </c>
      <c r="K1947" s="17" t="s">
        <v>930</v>
      </c>
      <c r="L1947" s="18" t="s">
        <v>3101</v>
      </c>
      <c r="M1947" s="195" t="s">
        <v>3275</v>
      </c>
      <c r="N1947" s="16" t="s">
        <v>3276</v>
      </c>
      <c r="O1947" s="17" t="s">
        <v>346</v>
      </c>
      <c r="P1947" s="17" t="s">
        <v>305</v>
      </c>
      <c r="Q1947" s="17" t="s">
        <v>306</v>
      </c>
      <c r="R1947">
        <v>0</v>
      </c>
      <c r="S1947">
        <v>0</v>
      </c>
      <c r="T1947">
        <v>0</v>
      </c>
      <c r="U1947">
        <v>0</v>
      </c>
      <c r="V1947">
        <v>0</v>
      </c>
      <c r="W1947">
        <v>0</v>
      </c>
      <c r="X1947">
        <v>0</v>
      </c>
      <c r="Y1947">
        <v>0</v>
      </c>
      <c r="Z1947">
        <v>0</v>
      </c>
      <c r="AA1947">
        <v>0</v>
      </c>
      <c r="AB1947">
        <v>0</v>
      </c>
      <c r="AC1947">
        <v>0</v>
      </c>
      <c r="AD1947">
        <v>0</v>
      </c>
      <c r="AE1947">
        <v>0</v>
      </c>
      <c r="AF1947">
        <v>0</v>
      </c>
      <c r="AG1947" s="19">
        <v>0</v>
      </c>
      <c r="AH1947">
        <v>0</v>
      </c>
      <c r="AI1947">
        <v>0</v>
      </c>
      <c r="AJ1947">
        <v>0</v>
      </c>
      <c r="AK1947">
        <v>0</v>
      </c>
      <c r="AL1947">
        <v>0</v>
      </c>
      <c r="AM1947">
        <v>0</v>
      </c>
      <c r="AN1947">
        <v>0</v>
      </c>
      <c r="AO1947">
        <v>0</v>
      </c>
      <c r="AP1947">
        <v>0</v>
      </c>
      <c r="AQ1947">
        <v>0</v>
      </c>
      <c r="AR1947">
        <v>0</v>
      </c>
      <c r="AS1947">
        <v>0</v>
      </c>
      <c r="AT1947">
        <v>0</v>
      </c>
      <c r="AU1947">
        <v>0</v>
      </c>
      <c r="AV1947">
        <v>0</v>
      </c>
      <c r="AW1947">
        <v>0</v>
      </c>
      <c r="AX1947">
        <v>0</v>
      </c>
      <c r="AY1947">
        <v>0</v>
      </c>
      <c r="AZ1947">
        <v>-2000</v>
      </c>
      <c r="BA1947">
        <v>-2000</v>
      </c>
      <c r="BB1947">
        <v>0</v>
      </c>
      <c r="BC1947">
        <v>0</v>
      </c>
      <c r="BD1947">
        <v>1000</v>
      </c>
      <c r="BE1947">
        <v>0</v>
      </c>
      <c r="BF1947">
        <v>0</v>
      </c>
      <c r="BG1947">
        <v>0</v>
      </c>
      <c r="BH1947">
        <v>0</v>
      </c>
      <c r="BI1947">
        <v>0</v>
      </c>
      <c r="BJ1947">
        <v>0</v>
      </c>
      <c r="BK1947">
        <v>0</v>
      </c>
      <c r="BL1947">
        <v>0</v>
      </c>
      <c r="BM1947">
        <v>0</v>
      </c>
      <c r="BN1947">
        <v>0</v>
      </c>
      <c r="BO1947">
        <v>1000</v>
      </c>
      <c r="BP1947">
        <v>0</v>
      </c>
      <c r="BQ1947">
        <v>0</v>
      </c>
      <c r="BR1947">
        <v>0</v>
      </c>
      <c r="BS1947">
        <v>0</v>
      </c>
      <c r="BT1947">
        <v>0</v>
      </c>
      <c r="BU1947">
        <v>0</v>
      </c>
      <c r="BV1947">
        <v>0</v>
      </c>
      <c r="BW1947">
        <v>0</v>
      </c>
      <c r="BX1947">
        <v>0</v>
      </c>
      <c r="BY1947">
        <v>0</v>
      </c>
      <c r="BZ1947">
        <v>0</v>
      </c>
      <c r="CA1947">
        <v>0</v>
      </c>
      <c r="CB1947">
        <v>0</v>
      </c>
      <c r="CC1947">
        <v>0</v>
      </c>
      <c r="CD1947">
        <v>0</v>
      </c>
      <c r="CE1947">
        <v>0</v>
      </c>
    </row>
    <row r="1948" spans="1:83" x14ac:dyDescent="0.35">
      <c r="A1948" s="9" t="str">
        <f t="shared" si="30"/>
        <v>0124.376.13</v>
      </c>
      <c r="B1948" s="52" t="e">
        <f>+IF(MATCH(A1948,List!H$10:H$145,0),"Targeted")</f>
        <v>#N/A</v>
      </c>
      <c r="C1948" s="65"/>
      <c r="D1948" s="151" t="s">
        <v>7700</v>
      </c>
      <c r="E1948" s="16" t="s">
        <v>926</v>
      </c>
      <c r="F1948" s="16" t="s">
        <v>927</v>
      </c>
      <c r="G1948" s="16" t="s">
        <v>702</v>
      </c>
      <c r="H1948" s="16" t="s">
        <v>3343</v>
      </c>
      <c r="I1948" s="16" t="s">
        <v>1673</v>
      </c>
      <c r="J1948" s="16" t="s">
        <v>3344</v>
      </c>
      <c r="K1948" s="17" t="s">
        <v>930</v>
      </c>
      <c r="L1948" s="18" t="s">
        <v>3101</v>
      </c>
      <c r="M1948" s="195" t="s">
        <v>3275</v>
      </c>
      <c r="N1948" s="16" t="s">
        <v>3276</v>
      </c>
      <c r="O1948" s="17" t="s">
        <v>346</v>
      </c>
      <c r="P1948" s="17" t="s">
        <v>305</v>
      </c>
      <c r="Q1948" s="17" t="s">
        <v>306</v>
      </c>
      <c r="R1948">
        <v>0</v>
      </c>
      <c r="S1948">
        <v>0</v>
      </c>
      <c r="T1948">
        <v>0</v>
      </c>
      <c r="U1948">
        <v>0</v>
      </c>
      <c r="V1948">
        <v>0</v>
      </c>
      <c r="W1948">
        <v>0</v>
      </c>
      <c r="X1948">
        <v>0</v>
      </c>
      <c r="Y1948">
        <v>0</v>
      </c>
      <c r="Z1948">
        <v>0</v>
      </c>
      <c r="AA1948">
        <v>0</v>
      </c>
      <c r="AB1948">
        <v>0</v>
      </c>
      <c r="AC1948">
        <v>0</v>
      </c>
      <c r="AD1948">
        <v>0</v>
      </c>
      <c r="AE1948">
        <v>0</v>
      </c>
      <c r="AF1948">
        <v>0</v>
      </c>
      <c r="AG1948" s="19">
        <v>0</v>
      </c>
      <c r="AH1948">
        <v>0</v>
      </c>
      <c r="AI1948">
        <v>0</v>
      </c>
      <c r="AJ1948">
        <v>0</v>
      </c>
      <c r="AK1948">
        <v>0</v>
      </c>
      <c r="AL1948">
        <v>0</v>
      </c>
      <c r="AM1948">
        <v>0</v>
      </c>
      <c r="AN1948">
        <v>0</v>
      </c>
      <c r="AO1948">
        <v>0</v>
      </c>
      <c r="AP1948">
        <v>0</v>
      </c>
      <c r="AQ1948">
        <v>0</v>
      </c>
      <c r="AR1948">
        <v>0</v>
      </c>
      <c r="AS1948">
        <v>0</v>
      </c>
      <c r="AT1948">
        <v>0</v>
      </c>
      <c r="AU1948">
        <v>0</v>
      </c>
      <c r="AV1948">
        <v>0</v>
      </c>
      <c r="AW1948">
        <v>0</v>
      </c>
      <c r="AX1948">
        <v>0</v>
      </c>
      <c r="AY1948">
        <v>0</v>
      </c>
      <c r="AZ1948">
        <v>0</v>
      </c>
      <c r="BA1948">
        <v>0</v>
      </c>
      <c r="BB1948">
        <v>0</v>
      </c>
      <c r="BC1948">
        <v>0</v>
      </c>
      <c r="BD1948">
        <v>0</v>
      </c>
      <c r="BE1948">
        <v>0</v>
      </c>
      <c r="BF1948">
        <v>0</v>
      </c>
      <c r="BG1948">
        <v>0</v>
      </c>
      <c r="BH1948">
        <v>0</v>
      </c>
      <c r="BI1948">
        <v>0</v>
      </c>
      <c r="BJ1948">
        <v>1000</v>
      </c>
      <c r="BK1948">
        <v>8000</v>
      </c>
      <c r="BL1948">
        <v>2000</v>
      </c>
      <c r="BM1948">
        <v>6000</v>
      </c>
      <c r="BN1948">
        <v>0</v>
      </c>
      <c r="BO1948">
        <v>1000</v>
      </c>
      <c r="BP1948">
        <v>0</v>
      </c>
      <c r="BQ1948">
        <v>0</v>
      </c>
      <c r="BR1948">
        <v>0</v>
      </c>
      <c r="BS1948">
        <v>0</v>
      </c>
      <c r="BT1948">
        <v>0</v>
      </c>
      <c r="BU1948">
        <v>0</v>
      </c>
      <c r="BV1948">
        <v>0</v>
      </c>
      <c r="BW1948">
        <v>0</v>
      </c>
      <c r="BX1948">
        <v>0</v>
      </c>
      <c r="BY1948">
        <v>0</v>
      </c>
      <c r="BZ1948">
        <v>0</v>
      </c>
      <c r="CA1948">
        <v>0</v>
      </c>
      <c r="CB1948">
        <v>0</v>
      </c>
      <c r="CC1948">
        <v>0</v>
      </c>
      <c r="CD1948">
        <v>0</v>
      </c>
      <c r="CE1948">
        <v>0</v>
      </c>
    </row>
    <row r="1949" spans="1:83" x14ac:dyDescent="0.35">
      <c r="A1949" s="9" t="str">
        <f t="shared" si="30"/>
        <v>1250.376.13</v>
      </c>
      <c r="B1949" s="52" t="e">
        <f>+IF(MATCH(A1949,List!H$10:H$145,0),"Targeted")</f>
        <v>#N/A</v>
      </c>
      <c r="C1949" s="65"/>
      <c r="D1949" s="151" t="s">
        <v>7700</v>
      </c>
      <c r="E1949" s="16" t="s">
        <v>926</v>
      </c>
      <c r="F1949" s="16" t="s">
        <v>927</v>
      </c>
      <c r="G1949" s="16" t="s">
        <v>702</v>
      </c>
      <c r="H1949" s="16" t="s">
        <v>3343</v>
      </c>
      <c r="I1949" s="16" t="s">
        <v>3345</v>
      </c>
      <c r="J1949" s="16" t="s">
        <v>929</v>
      </c>
      <c r="K1949" s="17" t="s">
        <v>930</v>
      </c>
      <c r="L1949" s="18" t="s">
        <v>3101</v>
      </c>
      <c r="M1949" s="195" t="s">
        <v>3275</v>
      </c>
      <c r="N1949" s="16" t="s">
        <v>3276</v>
      </c>
      <c r="O1949" s="17" t="s">
        <v>346</v>
      </c>
      <c r="P1949" s="17" t="s">
        <v>305</v>
      </c>
      <c r="Q1949" s="17" t="s">
        <v>306</v>
      </c>
      <c r="R1949">
        <v>18495</v>
      </c>
      <c r="S1949">
        <v>21265</v>
      </c>
      <c r="T1949">
        <v>32069</v>
      </c>
      <c r="U1949">
        <v>25603</v>
      </c>
      <c r="V1949">
        <v>25487</v>
      </c>
      <c r="W1949">
        <v>33196</v>
      </c>
      <c r="X1949">
        <v>35562</v>
      </c>
      <c r="Y1949">
        <v>36405</v>
      </c>
      <c r="Z1949">
        <v>41615</v>
      </c>
      <c r="AA1949">
        <v>46064</v>
      </c>
      <c r="AB1949">
        <v>50169</v>
      </c>
      <c r="AC1949">
        <v>50170</v>
      </c>
      <c r="AD1949">
        <v>53317</v>
      </c>
      <c r="AE1949">
        <v>59960</v>
      </c>
      <c r="AF1949">
        <v>67525</v>
      </c>
      <c r="AG1949" s="19">
        <v>15640</v>
      </c>
      <c r="AH1949">
        <v>67091</v>
      </c>
      <c r="AI1949">
        <v>71368</v>
      </c>
      <c r="AJ1949">
        <v>76091</v>
      </c>
      <c r="AK1949">
        <v>84470</v>
      </c>
      <c r="AL1949">
        <v>112213</v>
      </c>
      <c r="AM1949">
        <v>129480</v>
      </c>
      <c r="AN1949">
        <v>151918</v>
      </c>
      <c r="AO1949">
        <v>187171</v>
      </c>
      <c r="AP1949">
        <v>181910</v>
      </c>
      <c r="AQ1949">
        <v>185965</v>
      </c>
      <c r="AR1949">
        <v>187812</v>
      </c>
      <c r="AS1949">
        <v>160922</v>
      </c>
      <c r="AT1949">
        <v>178065</v>
      </c>
      <c r="AU1949">
        <v>190897</v>
      </c>
      <c r="AV1949">
        <v>194827</v>
      </c>
      <c r="AW1949">
        <v>192456</v>
      </c>
      <c r="AX1949">
        <v>223722</v>
      </c>
      <c r="AY1949">
        <v>234175</v>
      </c>
      <c r="AZ1949">
        <v>271000</v>
      </c>
      <c r="BA1949">
        <v>246000</v>
      </c>
      <c r="BB1949">
        <v>271000</v>
      </c>
      <c r="BC1949">
        <v>303000</v>
      </c>
      <c r="BD1949">
        <v>286000</v>
      </c>
      <c r="BE1949">
        <v>336000</v>
      </c>
      <c r="BF1949">
        <v>321000</v>
      </c>
      <c r="BG1949">
        <v>350000</v>
      </c>
      <c r="BH1949">
        <v>361000</v>
      </c>
      <c r="BI1949">
        <v>391000</v>
      </c>
      <c r="BJ1949">
        <v>395000</v>
      </c>
      <c r="BK1949">
        <v>407000</v>
      </c>
      <c r="BL1949">
        <v>411000</v>
      </c>
      <c r="BM1949">
        <v>428000</v>
      </c>
      <c r="BN1949">
        <v>410000</v>
      </c>
      <c r="BO1949">
        <v>447000</v>
      </c>
      <c r="BP1949">
        <v>450000</v>
      </c>
      <c r="BQ1949">
        <v>448000</v>
      </c>
      <c r="BR1949">
        <v>443000</v>
      </c>
      <c r="BS1949">
        <v>441000</v>
      </c>
      <c r="BT1949">
        <v>463000</v>
      </c>
      <c r="BU1949">
        <v>478000</v>
      </c>
      <c r="BV1949">
        <v>468000</v>
      </c>
      <c r="BW1949">
        <v>478000</v>
      </c>
      <c r="BX1949">
        <v>466000</v>
      </c>
      <c r="BY1949">
        <v>506000</v>
      </c>
      <c r="BZ1949">
        <v>531000</v>
      </c>
      <c r="CA1949">
        <v>500000</v>
      </c>
      <c r="CB1949">
        <v>566000</v>
      </c>
      <c r="CC1949">
        <v>579000</v>
      </c>
      <c r="CD1949">
        <v>592000</v>
      </c>
      <c r="CE1949">
        <v>605000</v>
      </c>
    </row>
    <row r="1950" spans="1:83" x14ac:dyDescent="0.35">
      <c r="A1950" s="9" t="str">
        <f t="shared" si="30"/>
        <v>1805.376.13</v>
      </c>
      <c r="B1950" s="52" t="e">
        <f>+IF(MATCH(A1950,List!H$10:H$145,0),"Targeted")</f>
        <v>#N/A</v>
      </c>
      <c r="C1950" s="65"/>
      <c r="D1950" s="151" t="s">
        <v>7700</v>
      </c>
      <c r="E1950" s="16" t="s">
        <v>926</v>
      </c>
      <c r="F1950" s="16" t="s">
        <v>927</v>
      </c>
      <c r="G1950" s="16" t="s">
        <v>702</v>
      </c>
      <c r="H1950" s="16" t="s">
        <v>3343</v>
      </c>
      <c r="I1950" s="16" t="s">
        <v>3346</v>
      </c>
      <c r="J1950" s="16" t="s">
        <v>3347</v>
      </c>
      <c r="K1950" s="17" t="s">
        <v>930</v>
      </c>
      <c r="L1950" s="18" t="s">
        <v>3101</v>
      </c>
      <c r="M1950" s="195" t="s">
        <v>3275</v>
      </c>
      <c r="N1950" s="16" t="s">
        <v>3276</v>
      </c>
      <c r="O1950" s="17" t="s">
        <v>346</v>
      </c>
      <c r="P1950" s="17" t="s">
        <v>305</v>
      </c>
      <c r="Q1950" s="17" t="s">
        <v>306</v>
      </c>
      <c r="R1950">
        <v>0</v>
      </c>
      <c r="S1950">
        <v>0</v>
      </c>
      <c r="T1950">
        <v>0</v>
      </c>
      <c r="U1950">
        <v>0</v>
      </c>
      <c r="V1950">
        <v>0</v>
      </c>
      <c r="W1950">
        <v>0</v>
      </c>
      <c r="X1950">
        <v>0</v>
      </c>
      <c r="Y1950">
        <v>0</v>
      </c>
      <c r="Z1950">
        <v>0</v>
      </c>
      <c r="AA1950">
        <v>0</v>
      </c>
      <c r="AB1950">
        <v>50</v>
      </c>
      <c r="AC1950">
        <v>506</v>
      </c>
      <c r="AD1950">
        <v>11697</v>
      </c>
      <c r="AE1950">
        <v>2078</v>
      </c>
      <c r="AF1950">
        <v>255</v>
      </c>
      <c r="AG1950" s="19">
        <v>4</v>
      </c>
      <c r="AH1950">
        <v>178</v>
      </c>
      <c r="AI1950">
        <v>135</v>
      </c>
      <c r="AJ1950">
        <v>76</v>
      </c>
      <c r="AK1950">
        <v>151</v>
      </c>
      <c r="AL1950">
        <v>7458</v>
      </c>
      <c r="AM1950">
        <v>10918</v>
      </c>
      <c r="AN1950">
        <v>3004</v>
      </c>
      <c r="AO1950">
        <v>5937</v>
      </c>
      <c r="AP1950">
        <v>1449</v>
      </c>
      <c r="AQ1950">
        <v>736</v>
      </c>
      <c r="AR1950">
        <v>7</v>
      </c>
      <c r="AS1950">
        <v>-1</v>
      </c>
      <c r="AT1950">
        <v>-2</v>
      </c>
      <c r="AU1950">
        <v>0</v>
      </c>
      <c r="AV1950">
        <v>0</v>
      </c>
      <c r="AW1950">
        <v>0</v>
      </c>
      <c r="AX1950">
        <v>0</v>
      </c>
      <c r="AY1950">
        <v>0</v>
      </c>
      <c r="AZ1950">
        <v>0</v>
      </c>
      <c r="BA1950">
        <v>0</v>
      </c>
      <c r="BB1950">
        <v>0</v>
      </c>
      <c r="BC1950">
        <v>0</v>
      </c>
      <c r="BD1950">
        <v>0</v>
      </c>
      <c r="BE1950">
        <v>0</v>
      </c>
      <c r="BF1950">
        <v>0</v>
      </c>
      <c r="BG1950">
        <v>0</v>
      </c>
      <c r="BH1950">
        <v>0</v>
      </c>
      <c r="BI1950">
        <v>0</v>
      </c>
      <c r="BJ1950">
        <v>0</v>
      </c>
      <c r="BK1950">
        <v>0</v>
      </c>
      <c r="BL1950">
        <v>0</v>
      </c>
      <c r="BM1950">
        <v>0</v>
      </c>
      <c r="BN1950">
        <v>0</v>
      </c>
      <c r="BO1950">
        <v>0</v>
      </c>
      <c r="BP1950">
        <v>0</v>
      </c>
      <c r="BQ1950">
        <v>0</v>
      </c>
      <c r="BR1950">
        <v>0</v>
      </c>
      <c r="BS1950">
        <v>0</v>
      </c>
      <c r="BT1950">
        <v>0</v>
      </c>
      <c r="BU1950">
        <v>0</v>
      </c>
      <c r="BV1950">
        <v>0</v>
      </c>
      <c r="BW1950">
        <v>0</v>
      </c>
      <c r="BX1950">
        <v>0</v>
      </c>
      <c r="BY1950">
        <v>0</v>
      </c>
      <c r="BZ1950">
        <v>0</v>
      </c>
      <c r="CA1950">
        <v>0</v>
      </c>
      <c r="CB1950">
        <v>0</v>
      </c>
      <c r="CC1950">
        <v>0</v>
      </c>
      <c r="CD1950">
        <v>0</v>
      </c>
      <c r="CE1950">
        <v>0</v>
      </c>
    </row>
    <row r="1951" spans="1:83" x14ac:dyDescent="0.35">
      <c r="A1951" s="9" t="str">
        <f t="shared" si="30"/>
        <v>5521.376.13</v>
      </c>
      <c r="B1951" s="52" t="e">
        <f>+IF(MATCH(A1951,List!H$10:H$145,0),"Targeted")</f>
        <v>#N/A</v>
      </c>
      <c r="C1951" s="65"/>
      <c r="D1951" s="151"/>
      <c r="E1951" s="16" t="s">
        <v>926</v>
      </c>
      <c r="F1951" s="16" t="s">
        <v>927</v>
      </c>
      <c r="G1951" s="16" t="s">
        <v>702</v>
      </c>
      <c r="H1951" s="16" t="s">
        <v>3343</v>
      </c>
      <c r="I1951" s="16" t="s">
        <v>3348</v>
      </c>
      <c r="J1951" s="16" t="s">
        <v>3349</v>
      </c>
      <c r="K1951" s="17" t="s">
        <v>930</v>
      </c>
      <c r="L1951" s="18" t="s">
        <v>3101</v>
      </c>
      <c r="M1951" s="195" t="s">
        <v>3275</v>
      </c>
      <c r="N1951" s="16" t="s">
        <v>3276</v>
      </c>
      <c r="O1951" s="17" t="s">
        <v>304</v>
      </c>
      <c r="P1951" s="17" t="s">
        <v>305</v>
      </c>
      <c r="Q1951" s="17" t="s">
        <v>306</v>
      </c>
      <c r="R1951">
        <v>0</v>
      </c>
      <c r="S1951">
        <v>0</v>
      </c>
      <c r="T1951">
        <v>0</v>
      </c>
      <c r="U1951">
        <v>0</v>
      </c>
      <c r="V1951">
        <v>0</v>
      </c>
      <c r="W1951">
        <v>0</v>
      </c>
      <c r="X1951">
        <v>0</v>
      </c>
      <c r="Y1951">
        <v>0</v>
      </c>
      <c r="Z1951">
        <v>0</v>
      </c>
      <c r="AA1951">
        <v>0</v>
      </c>
      <c r="AB1951">
        <v>0</v>
      </c>
      <c r="AC1951">
        <v>0</v>
      </c>
      <c r="AD1951">
        <v>0</v>
      </c>
      <c r="AE1951">
        <v>0</v>
      </c>
      <c r="AF1951">
        <v>0</v>
      </c>
      <c r="AG1951" s="19">
        <v>0</v>
      </c>
      <c r="AH1951">
        <v>0</v>
      </c>
      <c r="AI1951">
        <v>0</v>
      </c>
      <c r="AJ1951">
        <v>0</v>
      </c>
      <c r="AK1951">
        <v>0</v>
      </c>
      <c r="AL1951">
        <v>0</v>
      </c>
      <c r="AM1951">
        <v>0</v>
      </c>
      <c r="AN1951">
        <v>0</v>
      </c>
      <c r="AO1951">
        <v>0</v>
      </c>
      <c r="AP1951">
        <v>0</v>
      </c>
      <c r="AQ1951">
        <v>0</v>
      </c>
      <c r="AR1951">
        <v>0</v>
      </c>
      <c r="AS1951">
        <v>0</v>
      </c>
      <c r="AT1951">
        <v>0</v>
      </c>
      <c r="AU1951">
        <v>0</v>
      </c>
      <c r="AV1951">
        <v>0</v>
      </c>
      <c r="AW1951">
        <v>0</v>
      </c>
      <c r="AX1951">
        <v>0</v>
      </c>
      <c r="AY1951">
        <v>0</v>
      </c>
      <c r="AZ1951">
        <v>0</v>
      </c>
      <c r="BA1951">
        <v>0</v>
      </c>
      <c r="BB1951">
        <v>0</v>
      </c>
      <c r="BC1951">
        <v>0</v>
      </c>
      <c r="BD1951">
        <v>0</v>
      </c>
      <c r="BE1951">
        <v>0</v>
      </c>
      <c r="BF1951">
        <v>0</v>
      </c>
      <c r="BG1951">
        <v>0</v>
      </c>
      <c r="BH1951">
        <v>0</v>
      </c>
      <c r="BI1951">
        <v>0</v>
      </c>
      <c r="BJ1951">
        <v>0</v>
      </c>
      <c r="BK1951">
        <v>11000</v>
      </c>
      <c r="BL1951">
        <v>5000</v>
      </c>
      <c r="BM1951">
        <v>5000</v>
      </c>
      <c r="BN1951">
        <v>1000</v>
      </c>
      <c r="BO1951">
        <v>5000</v>
      </c>
      <c r="BP1951">
        <v>5000</v>
      </c>
      <c r="BQ1951">
        <v>5000</v>
      </c>
      <c r="BR1951">
        <v>5000</v>
      </c>
      <c r="BS1951">
        <v>5000</v>
      </c>
      <c r="BT1951">
        <v>5000</v>
      </c>
      <c r="BU1951">
        <v>0</v>
      </c>
      <c r="BV1951">
        <v>0</v>
      </c>
      <c r="BW1951">
        <v>0</v>
      </c>
      <c r="BX1951" s="10">
        <v>0</v>
      </c>
      <c r="BY1951">
        <v>0</v>
      </c>
      <c r="BZ1951">
        <v>0</v>
      </c>
      <c r="CA1951">
        <v>0</v>
      </c>
      <c r="CB1951">
        <v>0</v>
      </c>
      <c r="CC1951">
        <v>0</v>
      </c>
      <c r="CD1951">
        <v>0</v>
      </c>
      <c r="CE1951">
        <v>0</v>
      </c>
    </row>
    <row r="1952" spans="1:83" x14ac:dyDescent="0.35">
      <c r="A1952" s="9" t="str">
        <f t="shared" si="30"/>
        <v>0300.376.13</v>
      </c>
      <c r="B1952" s="52" t="e">
        <f>+IF(MATCH(A1952,List!H$10:H$145,0),"Targeted")</f>
        <v>#N/A</v>
      </c>
      <c r="C1952" s="65"/>
      <c r="D1952" s="151" t="s">
        <v>7700</v>
      </c>
      <c r="E1952" s="16" t="s">
        <v>926</v>
      </c>
      <c r="F1952" s="16" t="s">
        <v>927</v>
      </c>
      <c r="G1952" s="16" t="s">
        <v>730</v>
      </c>
      <c r="H1952" s="16" t="s">
        <v>928</v>
      </c>
      <c r="I1952" s="16" t="s">
        <v>631</v>
      </c>
      <c r="J1952" s="16" t="s">
        <v>929</v>
      </c>
      <c r="K1952" s="17" t="s">
        <v>930</v>
      </c>
      <c r="L1952" s="18" t="s">
        <v>3101</v>
      </c>
      <c r="M1952" s="195" t="s">
        <v>3275</v>
      </c>
      <c r="N1952" s="16" t="s">
        <v>3276</v>
      </c>
      <c r="O1952" s="17" t="s">
        <v>346</v>
      </c>
      <c r="P1952" s="17" t="s">
        <v>305</v>
      </c>
      <c r="Q1952" s="17" t="s">
        <v>306</v>
      </c>
      <c r="R1952">
        <v>0</v>
      </c>
      <c r="S1952">
        <v>0</v>
      </c>
      <c r="T1952">
        <v>0</v>
      </c>
      <c r="U1952">
        <v>0</v>
      </c>
      <c r="V1952">
        <v>0</v>
      </c>
      <c r="W1952">
        <v>0</v>
      </c>
      <c r="X1952">
        <v>0</v>
      </c>
      <c r="Y1952">
        <v>0</v>
      </c>
      <c r="Z1952">
        <v>0</v>
      </c>
      <c r="AA1952">
        <v>0</v>
      </c>
      <c r="AB1952">
        <v>0</v>
      </c>
      <c r="AC1952">
        <v>0</v>
      </c>
      <c r="AD1952">
        <v>0</v>
      </c>
      <c r="AE1952">
        <v>0</v>
      </c>
      <c r="AF1952">
        <v>0</v>
      </c>
      <c r="AG1952" s="19">
        <v>0</v>
      </c>
      <c r="AH1952">
        <v>0</v>
      </c>
      <c r="AI1952">
        <v>0</v>
      </c>
      <c r="AJ1952">
        <v>0</v>
      </c>
      <c r="AK1952">
        <v>0</v>
      </c>
      <c r="AL1952">
        <v>0</v>
      </c>
      <c r="AM1952">
        <v>0</v>
      </c>
      <c r="AN1952">
        <v>0</v>
      </c>
      <c r="AO1952">
        <v>0</v>
      </c>
      <c r="AP1952">
        <v>0</v>
      </c>
      <c r="AQ1952">
        <v>0</v>
      </c>
      <c r="AR1952">
        <v>0</v>
      </c>
      <c r="AS1952">
        <v>26902</v>
      </c>
      <c r="AT1952">
        <v>43284</v>
      </c>
      <c r="AU1952">
        <v>39963</v>
      </c>
      <c r="AV1952">
        <v>43823</v>
      </c>
      <c r="AW1952">
        <v>43321</v>
      </c>
      <c r="AX1952">
        <v>39137</v>
      </c>
      <c r="AY1952">
        <v>33825</v>
      </c>
      <c r="AZ1952">
        <v>39000</v>
      </c>
      <c r="BA1952">
        <v>41000</v>
      </c>
      <c r="BB1952">
        <v>41000</v>
      </c>
      <c r="BC1952">
        <v>41000</v>
      </c>
      <c r="BD1952">
        <v>40000</v>
      </c>
      <c r="BE1952">
        <v>50000</v>
      </c>
      <c r="BF1952">
        <v>47000</v>
      </c>
      <c r="BG1952">
        <v>56000</v>
      </c>
      <c r="BH1952">
        <v>56000</v>
      </c>
      <c r="BI1952">
        <v>60000</v>
      </c>
      <c r="BJ1952">
        <v>53000</v>
      </c>
      <c r="BK1952">
        <v>61000</v>
      </c>
      <c r="BL1952">
        <v>69000</v>
      </c>
      <c r="BM1952">
        <v>63000</v>
      </c>
      <c r="BN1952">
        <v>66000</v>
      </c>
      <c r="BO1952">
        <v>59000</v>
      </c>
      <c r="BP1952">
        <v>67000</v>
      </c>
      <c r="BQ1952">
        <v>60000</v>
      </c>
      <c r="BR1952">
        <v>66000</v>
      </c>
      <c r="BS1952">
        <v>64000</v>
      </c>
      <c r="BT1952">
        <v>59000</v>
      </c>
      <c r="BU1952">
        <v>65000</v>
      </c>
      <c r="BV1952">
        <v>54000</v>
      </c>
      <c r="BW1952">
        <v>74000</v>
      </c>
      <c r="BX1952">
        <v>74000</v>
      </c>
      <c r="BY1952">
        <v>85000</v>
      </c>
      <c r="BZ1952">
        <v>68000</v>
      </c>
      <c r="CA1952">
        <v>66000</v>
      </c>
      <c r="CB1952">
        <v>64000</v>
      </c>
      <c r="CC1952">
        <v>65000</v>
      </c>
      <c r="CD1952">
        <v>67000</v>
      </c>
      <c r="CE1952">
        <v>69000</v>
      </c>
    </row>
    <row r="1953" spans="1:83" x14ac:dyDescent="0.35">
      <c r="A1953" s="9" t="str">
        <f t="shared" si="30"/>
        <v>0201.376.13</v>
      </c>
      <c r="B1953" s="52" t="e">
        <f>+IF(MATCH(A1953,List!H$10:H$145,0),"Targeted")</f>
        <v>#N/A</v>
      </c>
      <c r="C1953" s="65"/>
      <c r="D1953" s="151" t="s">
        <v>7700</v>
      </c>
      <c r="E1953" s="16" t="s">
        <v>926</v>
      </c>
      <c r="F1953" s="16" t="s">
        <v>927</v>
      </c>
      <c r="G1953" s="16" t="s">
        <v>768</v>
      </c>
      <c r="H1953" s="16" t="s">
        <v>3350</v>
      </c>
      <c r="I1953" s="16" t="s">
        <v>27</v>
      </c>
      <c r="J1953" s="16" t="s">
        <v>3351</v>
      </c>
      <c r="K1953" s="17" t="s">
        <v>930</v>
      </c>
      <c r="L1953" s="18" t="s">
        <v>3101</v>
      </c>
      <c r="M1953" s="195" t="s">
        <v>3275</v>
      </c>
      <c r="N1953" s="16" t="s">
        <v>3276</v>
      </c>
      <c r="O1953" s="17" t="s">
        <v>346</v>
      </c>
      <c r="P1953" s="17" t="s">
        <v>305</v>
      </c>
      <c r="Q1953" s="17" t="s">
        <v>306</v>
      </c>
      <c r="R1953">
        <v>0</v>
      </c>
      <c r="S1953">
        <v>0</v>
      </c>
      <c r="T1953">
        <v>0</v>
      </c>
      <c r="U1953">
        <v>0</v>
      </c>
      <c r="V1953">
        <v>0</v>
      </c>
      <c r="W1953">
        <v>0</v>
      </c>
      <c r="X1953">
        <v>0</v>
      </c>
      <c r="Y1953">
        <v>0</v>
      </c>
      <c r="Z1953">
        <v>887</v>
      </c>
      <c r="AA1953">
        <v>1919</v>
      </c>
      <c r="AB1953">
        <v>8257</v>
      </c>
      <c r="AC1953">
        <v>36946</v>
      </c>
      <c r="AD1953">
        <v>43946</v>
      </c>
      <c r="AE1953">
        <v>47993</v>
      </c>
      <c r="AF1953">
        <v>52139</v>
      </c>
      <c r="AG1953" s="19">
        <v>12453</v>
      </c>
      <c r="AH1953">
        <v>46191</v>
      </c>
      <c r="AI1953">
        <v>41774</v>
      </c>
      <c r="AJ1953">
        <v>42110</v>
      </c>
      <c r="AK1953">
        <v>53251</v>
      </c>
      <c r="AL1953">
        <v>46525</v>
      </c>
      <c r="AM1953">
        <v>47516</v>
      </c>
      <c r="AN1953">
        <v>54982</v>
      </c>
      <c r="AO1953">
        <v>48730</v>
      </c>
      <c r="AP1953">
        <v>52133</v>
      </c>
      <c r="AQ1953">
        <v>44415</v>
      </c>
      <c r="AR1953">
        <v>43045</v>
      </c>
      <c r="AS1953">
        <v>39587</v>
      </c>
      <c r="AT1953">
        <v>39604</v>
      </c>
      <c r="AU1953">
        <v>37683</v>
      </c>
      <c r="AV1953">
        <v>38642</v>
      </c>
      <c r="AW1953">
        <v>39719</v>
      </c>
      <c r="AX1953">
        <v>42570</v>
      </c>
      <c r="AY1953">
        <v>41120</v>
      </c>
      <c r="AZ1953">
        <v>42000</v>
      </c>
      <c r="BA1953">
        <v>36000</v>
      </c>
      <c r="BB1953">
        <v>28000</v>
      </c>
      <c r="BC1953">
        <v>28000</v>
      </c>
      <c r="BD1953">
        <v>31000</v>
      </c>
      <c r="BE1953">
        <v>31000</v>
      </c>
      <c r="BF1953">
        <v>23000</v>
      </c>
      <c r="BG1953">
        <v>27000</v>
      </c>
      <c r="BH1953">
        <v>28000</v>
      </c>
      <c r="BI1953">
        <v>28000</v>
      </c>
      <c r="BJ1953">
        <v>29000</v>
      </c>
      <c r="BK1953">
        <v>29000</v>
      </c>
      <c r="BL1953">
        <v>27000</v>
      </c>
      <c r="BM1953">
        <v>27000</v>
      </c>
      <c r="BN1953">
        <v>30000</v>
      </c>
      <c r="BO1953">
        <v>30000</v>
      </c>
      <c r="BP1953">
        <v>30000</v>
      </c>
      <c r="BQ1953">
        <v>28000</v>
      </c>
      <c r="BR1953">
        <v>24000</v>
      </c>
      <c r="BS1953">
        <v>26000</v>
      </c>
      <c r="BT1953">
        <v>28000</v>
      </c>
      <c r="BU1953">
        <v>29000</v>
      </c>
      <c r="BV1953">
        <v>31000</v>
      </c>
      <c r="BW1953">
        <v>34000</v>
      </c>
      <c r="BX1953">
        <v>37000</v>
      </c>
      <c r="BY1953">
        <v>42000</v>
      </c>
      <c r="BZ1953">
        <v>65000</v>
      </c>
      <c r="CA1953">
        <v>70000</v>
      </c>
      <c r="CB1953">
        <v>71000</v>
      </c>
      <c r="CC1953">
        <v>71000</v>
      </c>
      <c r="CD1953">
        <v>74000</v>
      </c>
      <c r="CE1953">
        <v>75000</v>
      </c>
    </row>
    <row r="1954" spans="1:83" x14ac:dyDescent="0.35">
      <c r="A1954" s="9" t="str">
        <f t="shared" si="30"/>
        <v>0201.376.13</v>
      </c>
      <c r="B1954" s="52" t="e">
        <f>+IF(MATCH(A1954,List!H$10:H$145,0),"Targeted")</f>
        <v>#N/A</v>
      </c>
      <c r="C1954" s="65"/>
      <c r="D1954" s="151" t="s">
        <v>7700</v>
      </c>
      <c r="E1954" s="16" t="s">
        <v>926</v>
      </c>
      <c r="F1954" s="16" t="s">
        <v>927</v>
      </c>
      <c r="G1954" s="16" t="s">
        <v>768</v>
      </c>
      <c r="H1954" s="16" t="s">
        <v>3350</v>
      </c>
      <c r="I1954" s="16" t="s">
        <v>27</v>
      </c>
      <c r="J1954" s="16" t="s">
        <v>3351</v>
      </c>
      <c r="K1954" s="17" t="s">
        <v>930</v>
      </c>
      <c r="L1954" s="18" t="s">
        <v>3101</v>
      </c>
      <c r="M1954" s="195" t="s">
        <v>3275</v>
      </c>
      <c r="N1954" s="16" t="s">
        <v>3276</v>
      </c>
      <c r="O1954" s="17" t="s">
        <v>346</v>
      </c>
      <c r="P1954" s="17" t="s">
        <v>524</v>
      </c>
      <c r="Q1954" s="17" t="s">
        <v>306</v>
      </c>
      <c r="R1954">
        <v>0</v>
      </c>
      <c r="S1954">
        <v>0</v>
      </c>
      <c r="T1954">
        <v>0</v>
      </c>
      <c r="U1954">
        <v>0</v>
      </c>
      <c r="V1954">
        <v>0</v>
      </c>
      <c r="W1954">
        <v>0</v>
      </c>
      <c r="X1954">
        <v>0</v>
      </c>
      <c r="Y1954">
        <v>0</v>
      </c>
      <c r="Z1954">
        <v>0</v>
      </c>
      <c r="AA1954">
        <v>0</v>
      </c>
      <c r="AB1954">
        <v>136</v>
      </c>
      <c r="AC1954">
        <v>2196</v>
      </c>
      <c r="AD1954">
        <v>2691</v>
      </c>
      <c r="AE1954">
        <v>2312</v>
      </c>
      <c r="AF1954">
        <v>3700</v>
      </c>
      <c r="AG1954" s="19">
        <v>2019</v>
      </c>
      <c r="AH1954">
        <v>8067</v>
      </c>
      <c r="AI1954">
        <v>12768</v>
      </c>
      <c r="AJ1954">
        <v>12000</v>
      </c>
      <c r="AK1954">
        <v>2323</v>
      </c>
      <c r="AL1954">
        <v>2429</v>
      </c>
      <c r="AM1954">
        <v>2080</v>
      </c>
      <c r="AN1954">
        <v>2080</v>
      </c>
      <c r="AO1954">
        <v>2080</v>
      </c>
      <c r="AP1954">
        <v>2180</v>
      </c>
      <c r="AQ1954">
        <v>1576</v>
      </c>
      <c r="AR1954">
        <v>1447</v>
      </c>
      <c r="AS1954">
        <v>759</v>
      </c>
      <c r="AT1954">
        <v>0</v>
      </c>
      <c r="AU1954">
        <v>0</v>
      </c>
      <c r="AV1954">
        <v>0</v>
      </c>
      <c r="AW1954">
        <v>0</v>
      </c>
      <c r="AX1954">
        <v>0</v>
      </c>
      <c r="AY1954">
        <v>0</v>
      </c>
      <c r="AZ1954">
        <v>0</v>
      </c>
      <c r="BA1954">
        <v>0</v>
      </c>
      <c r="BB1954">
        <v>0</v>
      </c>
      <c r="BC1954">
        <v>0</v>
      </c>
      <c r="BD1954">
        <v>0</v>
      </c>
      <c r="BE1954">
        <v>0</v>
      </c>
      <c r="BF1954">
        <v>0</v>
      </c>
      <c r="BG1954">
        <v>0</v>
      </c>
      <c r="BH1954">
        <v>0</v>
      </c>
      <c r="BI1954">
        <v>0</v>
      </c>
      <c r="BJ1954">
        <v>0</v>
      </c>
      <c r="BK1954">
        <v>0</v>
      </c>
      <c r="BL1954">
        <v>0</v>
      </c>
      <c r="BM1954">
        <v>0</v>
      </c>
      <c r="BN1954">
        <v>0</v>
      </c>
      <c r="BO1954">
        <v>0</v>
      </c>
      <c r="BP1954">
        <v>0</v>
      </c>
      <c r="BQ1954">
        <v>0</v>
      </c>
      <c r="BR1954">
        <v>0</v>
      </c>
      <c r="BS1954">
        <v>0</v>
      </c>
      <c r="BT1954">
        <v>0</v>
      </c>
      <c r="BU1954">
        <v>0</v>
      </c>
      <c r="BV1954">
        <v>0</v>
      </c>
      <c r="BW1954">
        <v>0</v>
      </c>
      <c r="BX1954">
        <v>0</v>
      </c>
      <c r="BY1954">
        <v>0</v>
      </c>
      <c r="BZ1954">
        <v>0</v>
      </c>
      <c r="CA1954">
        <v>0</v>
      </c>
      <c r="CB1954">
        <v>0</v>
      </c>
      <c r="CC1954">
        <v>0</v>
      </c>
      <c r="CD1954">
        <v>0</v>
      </c>
      <c r="CE1954">
        <v>0</v>
      </c>
    </row>
    <row r="1955" spans="1:83" x14ac:dyDescent="0.35">
      <c r="A1955" s="9" t="str">
        <f t="shared" si="30"/>
        <v>9003.376.</v>
      </c>
      <c r="B1955" s="52" t="e">
        <f>+IF(MATCH(A1955,List!H$10:H$145,0),"Targeted")</f>
        <v>#N/A</v>
      </c>
      <c r="C1955" s="65"/>
      <c r="D1955" s="151"/>
      <c r="E1955" s="16" t="s">
        <v>926</v>
      </c>
      <c r="F1955" s="16" t="s">
        <v>927</v>
      </c>
      <c r="G1955" s="16" t="s">
        <v>768</v>
      </c>
      <c r="H1955" s="16" t="s">
        <v>3350</v>
      </c>
      <c r="I1955" s="16" t="s">
        <v>3352</v>
      </c>
      <c r="J1955" s="16" t="s">
        <v>3353</v>
      </c>
      <c r="K1955" s="17" t="s">
        <v>299</v>
      </c>
      <c r="L1955" s="18" t="s">
        <v>3101</v>
      </c>
      <c r="M1955" s="195" t="s">
        <v>3275</v>
      </c>
      <c r="N1955" s="16" t="s">
        <v>3276</v>
      </c>
      <c r="O1955" s="17" t="s">
        <v>304</v>
      </c>
      <c r="P1955" s="17" t="s">
        <v>305</v>
      </c>
      <c r="Q1955" s="17" t="s">
        <v>306</v>
      </c>
      <c r="R1955">
        <v>0</v>
      </c>
      <c r="S1955">
        <v>0</v>
      </c>
      <c r="T1955">
        <v>0</v>
      </c>
      <c r="U1955">
        <v>0</v>
      </c>
      <c r="V1955">
        <v>0</v>
      </c>
      <c r="W1955">
        <v>0</v>
      </c>
      <c r="X1955">
        <v>0</v>
      </c>
      <c r="Y1955">
        <v>0</v>
      </c>
      <c r="Z1955">
        <v>0</v>
      </c>
      <c r="AA1955">
        <v>0</v>
      </c>
      <c r="AB1955">
        <v>0</v>
      </c>
      <c r="AC1955">
        <v>0</v>
      </c>
      <c r="AD1955">
        <v>0</v>
      </c>
      <c r="AE1955">
        <v>0</v>
      </c>
      <c r="AF1955">
        <v>0</v>
      </c>
      <c r="AG1955" s="19">
        <v>0</v>
      </c>
      <c r="AH1955">
        <v>0</v>
      </c>
      <c r="AI1955">
        <v>0</v>
      </c>
      <c r="AJ1955">
        <v>0</v>
      </c>
      <c r="AK1955">
        <v>0</v>
      </c>
      <c r="AL1955">
        <v>0</v>
      </c>
      <c r="AM1955">
        <v>0</v>
      </c>
      <c r="AN1955">
        <v>0</v>
      </c>
      <c r="AO1955">
        <v>0</v>
      </c>
      <c r="AP1955">
        <v>0</v>
      </c>
      <c r="AQ1955">
        <v>0</v>
      </c>
      <c r="AR1955">
        <v>0</v>
      </c>
      <c r="AS1955">
        <v>0</v>
      </c>
      <c r="AT1955">
        <v>0</v>
      </c>
      <c r="AU1955">
        <v>0</v>
      </c>
      <c r="AV1955">
        <v>0</v>
      </c>
      <c r="AW1955">
        <v>0</v>
      </c>
      <c r="AX1955">
        <v>0</v>
      </c>
      <c r="AY1955">
        <v>0</v>
      </c>
      <c r="AZ1955">
        <v>0</v>
      </c>
      <c r="BA1955">
        <v>0</v>
      </c>
      <c r="BB1955">
        <v>0</v>
      </c>
      <c r="BC1955">
        <v>0</v>
      </c>
      <c r="BD1955">
        <v>0</v>
      </c>
      <c r="BE1955">
        <v>0</v>
      </c>
      <c r="BF1955">
        <v>0</v>
      </c>
      <c r="BG1955">
        <v>0</v>
      </c>
      <c r="BH1955">
        <v>0</v>
      </c>
      <c r="BI1955">
        <v>0</v>
      </c>
      <c r="BJ1955">
        <v>0</v>
      </c>
      <c r="BK1955">
        <v>0</v>
      </c>
      <c r="BL1955">
        <v>0</v>
      </c>
      <c r="BM1955">
        <v>0</v>
      </c>
      <c r="BN1955">
        <v>0</v>
      </c>
      <c r="BO1955">
        <v>0</v>
      </c>
      <c r="BP1955">
        <v>0</v>
      </c>
      <c r="BQ1955">
        <v>0</v>
      </c>
      <c r="BR1955">
        <v>0</v>
      </c>
      <c r="BS1955">
        <v>0</v>
      </c>
      <c r="BT1955">
        <v>0</v>
      </c>
      <c r="BU1955">
        <v>0</v>
      </c>
      <c r="BV1955">
        <v>0</v>
      </c>
      <c r="BW1955">
        <v>0</v>
      </c>
      <c r="BX1955" s="10">
        <v>0</v>
      </c>
      <c r="BY1955">
        <v>0</v>
      </c>
      <c r="BZ1955">
        <v>0</v>
      </c>
      <c r="CA1955">
        <v>100000</v>
      </c>
      <c r="CB1955">
        <v>100000</v>
      </c>
      <c r="CC1955">
        <v>100000</v>
      </c>
      <c r="CD1955">
        <v>100000</v>
      </c>
      <c r="CE1955">
        <v>100000</v>
      </c>
    </row>
    <row r="1956" spans="1:83" x14ac:dyDescent="0.35">
      <c r="A1956" s="9" t="str">
        <f t="shared" si="30"/>
        <v>0700.376.13</v>
      </c>
      <c r="B1956" s="52" t="e">
        <f>+IF(MATCH(A1956,List!H$10:H$145,0),"Targeted")</f>
        <v>#N/A</v>
      </c>
      <c r="C1956" s="65"/>
      <c r="D1956" s="151" t="s">
        <v>7700</v>
      </c>
      <c r="E1956" s="16" t="s">
        <v>926</v>
      </c>
      <c r="F1956" s="16" t="s">
        <v>927</v>
      </c>
      <c r="G1956" s="16" t="s">
        <v>3354</v>
      </c>
      <c r="H1956" s="16" t="s">
        <v>3355</v>
      </c>
      <c r="I1956" s="16" t="s">
        <v>1001</v>
      </c>
      <c r="J1956" s="16" t="s">
        <v>1055</v>
      </c>
      <c r="K1956" s="17" t="s">
        <v>930</v>
      </c>
      <c r="L1956" s="18" t="s">
        <v>3101</v>
      </c>
      <c r="M1956" s="195" t="s">
        <v>3275</v>
      </c>
      <c r="N1956" s="16" t="s">
        <v>3276</v>
      </c>
      <c r="O1956" s="17" t="s">
        <v>346</v>
      </c>
      <c r="P1956" s="17" t="s">
        <v>305</v>
      </c>
      <c r="Q1956" s="17" t="s">
        <v>306</v>
      </c>
      <c r="R1956">
        <v>1481</v>
      </c>
      <c r="S1956">
        <v>2905</v>
      </c>
      <c r="T1956">
        <v>2561</v>
      </c>
      <c r="U1956">
        <v>2432</v>
      </c>
      <c r="V1956">
        <v>3101</v>
      </c>
      <c r="W1956">
        <v>3047</v>
      </c>
      <c r="X1956">
        <v>2805</v>
      </c>
      <c r="Y1956">
        <v>3742</v>
      </c>
      <c r="Z1956">
        <v>4840</v>
      </c>
      <c r="AA1956">
        <v>4594</v>
      </c>
      <c r="AB1956">
        <v>5047</v>
      </c>
      <c r="AC1956">
        <v>7586</v>
      </c>
      <c r="AD1956">
        <v>10906</v>
      </c>
      <c r="AE1956">
        <v>11667</v>
      </c>
      <c r="AF1956">
        <v>11457</v>
      </c>
      <c r="AG1956" s="19">
        <v>3428</v>
      </c>
      <c r="AH1956">
        <v>14364</v>
      </c>
      <c r="AI1956">
        <v>13734</v>
      </c>
      <c r="AJ1956">
        <v>13885</v>
      </c>
      <c r="AK1956">
        <v>9155</v>
      </c>
      <c r="AL1956">
        <v>7907</v>
      </c>
      <c r="AM1956">
        <v>6954</v>
      </c>
      <c r="AN1956">
        <v>7765</v>
      </c>
      <c r="AO1956">
        <v>8854</v>
      </c>
      <c r="AP1956">
        <v>10938</v>
      </c>
      <c r="AQ1956">
        <v>14868</v>
      </c>
      <c r="AR1956">
        <v>10882</v>
      </c>
      <c r="AS1956">
        <v>11954</v>
      </c>
      <c r="AT1956">
        <v>12312</v>
      </c>
      <c r="AU1956">
        <v>11795</v>
      </c>
      <c r="AV1956">
        <v>15857</v>
      </c>
      <c r="AW1956">
        <v>18833</v>
      </c>
      <c r="AX1956">
        <v>13578</v>
      </c>
      <c r="AY1956">
        <v>21644</v>
      </c>
      <c r="AZ1956">
        <v>18000</v>
      </c>
      <c r="BA1956">
        <v>11000</v>
      </c>
      <c r="BB1956">
        <v>2000</v>
      </c>
      <c r="BC1956">
        <v>0</v>
      </c>
      <c r="BD1956">
        <v>0</v>
      </c>
      <c r="BE1956">
        <v>0</v>
      </c>
      <c r="BF1956">
        <v>0</v>
      </c>
      <c r="BG1956">
        <v>0</v>
      </c>
      <c r="BH1956">
        <v>0</v>
      </c>
      <c r="BI1956">
        <v>0</v>
      </c>
      <c r="BJ1956">
        <v>0</v>
      </c>
      <c r="BK1956">
        <v>0</v>
      </c>
      <c r="BL1956">
        <v>0</v>
      </c>
      <c r="BM1956">
        <v>0</v>
      </c>
      <c r="BN1956">
        <v>0</v>
      </c>
      <c r="BO1956">
        <v>0</v>
      </c>
      <c r="BP1956">
        <v>0</v>
      </c>
      <c r="BQ1956">
        <v>0</v>
      </c>
      <c r="BR1956">
        <v>0</v>
      </c>
      <c r="BS1956">
        <v>0</v>
      </c>
      <c r="BT1956">
        <v>0</v>
      </c>
      <c r="BU1956">
        <v>0</v>
      </c>
      <c r="BV1956">
        <v>0</v>
      </c>
      <c r="BW1956">
        <v>0</v>
      </c>
      <c r="BX1956">
        <v>0</v>
      </c>
      <c r="BY1956">
        <v>0</v>
      </c>
      <c r="BZ1956">
        <v>0</v>
      </c>
      <c r="CA1956">
        <v>0</v>
      </c>
      <c r="CB1956">
        <v>0</v>
      </c>
      <c r="CC1956">
        <v>0</v>
      </c>
      <c r="CD1956">
        <v>0</v>
      </c>
      <c r="CE1956">
        <v>0</v>
      </c>
    </row>
    <row r="1957" spans="1:83" x14ac:dyDescent="0.35">
      <c r="A1957" s="9" t="str">
        <f t="shared" si="30"/>
        <v>0700.376.13</v>
      </c>
      <c r="B1957" s="52" t="e">
        <f>+IF(MATCH(A1957,List!H$10:H$145,0),"Targeted")</f>
        <v>#N/A</v>
      </c>
      <c r="C1957" s="65"/>
      <c r="D1957" s="151" t="s">
        <v>7700</v>
      </c>
      <c r="E1957" s="16" t="s">
        <v>926</v>
      </c>
      <c r="F1957" s="16" t="s">
        <v>927</v>
      </c>
      <c r="G1957" s="16" t="s">
        <v>3354</v>
      </c>
      <c r="H1957" s="16" t="s">
        <v>3355</v>
      </c>
      <c r="I1957" s="16" t="s">
        <v>1001</v>
      </c>
      <c r="J1957" s="16" t="s">
        <v>1055</v>
      </c>
      <c r="K1957" s="17" t="s">
        <v>930</v>
      </c>
      <c r="L1957" s="18" t="s">
        <v>3101</v>
      </c>
      <c r="M1957" s="195" t="s">
        <v>3275</v>
      </c>
      <c r="N1957" s="16" t="s">
        <v>3276</v>
      </c>
      <c r="O1957" s="17" t="s">
        <v>346</v>
      </c>
      <c r="P1957" s="17" t="s">
        <v>524</v>
      </c>
      <c r="Q1957" s="17" t="s">
        <v>306</v>
      </c>
      <c r="R1957">
        <v>0</v>
      </c>
      <c r="S1957">
        <v>0</v>
      </c>
      <c r="T1957">
        <v>0</v>
      </c>
      <c r="U1957">
        <v>0</v>
      </c>
      <c r="V1957">
        <v>0</v>
      </c>
      <c r="W1957">
        <v>0</v>
      </c>
      <c r="X1957">
        <v>0</v>
      </c>
      <c r="Y1957">
        <v>0</v>
      </c>
      <c r="Z1957">
        <v>0</v>
      </c>
      <c r="AA1957">
        <v>0</v>
      </c>
      <c r="AB1957">
        <v>0</v>
      </c>
      <c r="AC1957">
        <v>0</v>
      </c>
      <c r="AD1957">
        <v>0</v>
      </c>
      <c r="AE1957">
        <v>0</v>
      </c>
      <c r="AF1957">
        <v>0</v>
      </c>
      <c r="AG1957" s="19">
        <v>0</v>
      </c>
      <c r="AH1957">
        <v>0</v>
      </c>
      <c r="AI1957">
        <v>0</v>
      </c>
      <c r="AJ1957">
        <v>0</v>
      </c>
      <c r="AK1957">
        <v>0</v>
      </c>
      <c r="AL1957">
        <v>0</v>
      </c>
      <c r="AM1957">
        <v>0</v>
      </c>
      <c r="AN1957">
        <v>0</v>
      </c>
      <c r="AO1957">
        <v>0</v>
      </c>
      <c r="AP1957">
        <v>0</v>
      </c>
      <c r="AQ1957">
        <v>0</v>
      </c>
      <c r="AR1957">
        <v>0</v>
      </c>
      <c r="AS1957">
        <v>0</v>
      </c>
      <c r="AT1957">
        <v>0</v>
      </c>
      <c r="AU1957">
        <v>0</v>
      </c>
      <c r="AV1957">
        <v>0</v>
      </c>
      <c r="AW1957">
        <v>2288</v>
      </c>
      <c r="AX1957">
        <v>2639</v>
      </c>
      <c r="AY1957">
        <v>3300</v>
      </c>
      <c r="AZ1957">
        <v>0</v>
      </c>
      <c r="BA1957">
        <v>0</v>
      </c>
      <c r="BB1957">
        <v>0</v>
      </c>
      <c r="BC1957">
        <v>0</v>
      </c>
      <c r="BD1957">
        <v>0</v>
      </c>
      <c r="BE1957">
        <v>0</v>
      </c>
      <c r="BF1957">
        <v>0</v>
      </c>
      <c r="BG1957">
        <v>0</v>
      </c>
      <c r="BH1957">
        <v>0</v>
      </c>
      <c r="BI1957">
        <v>0</v>
      </c>
      <c r="BJ1957">
        <v>0</v>
      </c>
      <c r="BK1957">
        <v>0</v>
      </c>
      <c r="BL1957">
        <v>0</v>
      </c>
      <c r="BM1957">
        <v>0</v>
      </c>
      <c r="BN1957">
        <v>0</v>
      </c>
      <c r="BO1957">
        <v>0</v>
      </c>
      <c r="BP1957">
        <v>0</v>
      </c>
      <c r="BQ1957">
        <v>0</v>
      </c>
      <c r="BR1957">
        <v>0</v>
      </c>
      <c r="BS1957">
        <v>0</v>
      </c>
      <c r="BT1957">
        <v>0</v>
      </c>
      <c r="BU1957">
        <v>0</v>
      </c>
      <c r="BV1957">
        <v>0</v>
      </c>
      <c r="BW1957">
        <v>0</v>
      </c>
      <c r="BX1957">
        <v>0</v>
      </c>
      <c r="BY1957">
        <v>0</v>
      </c>
      <c r="BZ1957">
        <v>0</v>
      </c>
      <c r="CA1957">
        <v>0</v>
      </c>
      <c r="CB1957">
        <v>0</v>
      </c>
      <c r="CC1957">
        <v>0</v>
      </c>
      <c r="CD1957">
        <v>0</v>
      </c>
      <c r="CE1957">
        <v>0</v>
      </c>
    </row>
    <row r="1958" spans="1:83" x14ac:dyDescent="0.35">
      <c r="A1958" s="9" t="str">
        <f t="shared" si="30"/>
        <v>0000.376.13</v>
      </c>
      <c r="B1958" s="52" t="e">
        <f>+IF(MATCH(A1958,List!H$10:H$145,0),"Targeted")</f>
        <v>#N/A</v>
      </c>
      <c r="C1958" s="65"/>
      <c r="D1958" s="151"/>
      <c r="E1958" s="16" t="s">
        <v>926</v>
      </c>
      <c r="F1958" s="16" t="s">
        <v>927</v>
      </c>
      <c r="G1958" s="16" t="s">
        <v>185</v>
      </c>
      <c r="H1958" s="16" t="s">
        <v>2273</v>
      </c>
      <c r="I1958" s="16" t="s">
        <v>471</v>
      </c>
      <c r="J1958" s="16" t="s">
        <v>2273</v>
      </c>
      <c r="K1958" s="17" t="s">
        <v>930</v>
      </c>
      <c r="L1958" s="18" t="s">
        <v>3101</v>
      </c>
      <c r="M1958" s="195" t="s">
        <v>3275</v>
      </c>
      <c r="N1958" s="16" t="s">
        <v>3276</v>
      </c>
      <c r="O1958" s="17" t="s">
        <v>304</v>
      </c>
      <c r="P1958" s="17" t="s">
        <v>305</v>
      </c>
      <c r="Q1958" s="17" t="s">
        <v>306</v>
      </c>
      <c r="R1958">
        <v>0</v>
      </c>
      <c r="S1958">
        <v>0</v>
      </c>
      <c r="T1958">
        <v>0</v>
      </c>
      <c r="U1958">
        <v>0</v>
      </c>
      <c r="V1958">
        <v>0</v>
      </c>
      <c r="W1958">
        <v>0</v>
      </c>
      <c r="X1958">
        <v>0</v>
      </c>
      <c r="Y1958">
        <v>0</v>
      </c>
      <c r="Z1958">
        <v>0</v>
      </c>
      <c r="AA1958">
        <v>0</v>
      </c>
      <c r="AB1958">
        <v>0</v>
      </c>
      <c r="AC1958">
        <v>0</v>
      </c>
      <c r="AD1958">
        <v>-332</v>
      </c>
      <c r="AE1958">
        <v>588</v>
      </c>
      <c r="AF1958">
        <v>149</v>
      </c>
      <c r="AG1958" s="19">
        <v>-1</v>
      </c>
      <c r="AH1958">
        <v>420</v>
      </c>
      <c r="AI1958">
        <v>0</v>
      </c>
      <c r="AJ1958">
        <v>0</v>
      </c>
      <c r="AK1958">
        <v>0</v>
      </c>
      <c r="AL1958">
        <v>0</v>
      </c>
      <c r="AM1958">
        <v>0</v>
      </c>
      <c r="AN1958">
        <v>0</v>
      </c>
      <c r="AO1958">
        <v>0</v>
      </c>
      <c r="AP1958">
        <v>0</v>
      </c>
      <c r="AQ1958">
        <v>0</v>
      </c>
      <c r="AR1958">
        <v>0</v>
      </c>
      <c r="AS1958">
        <v>0</v>
      </c>
      <c r="AT1958">
        <v>0</v>
      </c>
      <c r="AU1958">
        <v>0</v>
      </c>
      <c r="AV1958">
        <v>0</v>
      </c>
      <c r="AW1958">
        <v>0</v>
      </c>
      <c r="AX1958">
        <v>0</v>
      </c>
      <c r="AY1958">
        <v>0</v>
      </c>
      <c r="AZ1958">
        <v>0</v>
      </c>
      <c r="BA1958">
        <v>0</v>
      </c>
      <c r="BB1958">
        <v>0</v>
      </c>
      <c r="BC1958">
        <v>0</v>
      </c>
      <c r="BD1958">
        <v>0</v>
      </c>
      <c r="BE1958">
        <v>0</v>
      </c>
      <c r="BF1958">
        <v>0</v>
      </c>
      <c r="BG1958">
        <v>0</v>
      </c>
      <c r="BH1958">
        <v>0</v>
      </c>
      <c r="BI1958">
        <v>0</v>
      </c>
      <c r="BJ1958">
        <v>0</v>
      </c>
      <c r="BK1958">
        <v>0</v>
      </c>
      <c r="BL1958">
        <v>0</v>
      </c>
      <c r="BM1958">
        <v>0</v>
      </c>
      <c r="BN1958">
        <v>0</v>
      </c>
      <c r="BO1958">
        <v>0</v>
      </c>
      <c r="BP1958">
        <v>0</v>
      </c>
      <c r="BQ1958">
        <v>0</v>
      </c>
      <c r="BR1958">
        <v>0</v>
      </c>
      <c r="BS1958">
        <v>0</v>
      </c>
      <c r="BT1958">
        <v>0</v>
      </c>
      <c r="BU1958">
        <v>0</v>
      </c>
      <c r="BV1958">
        <v>0</v>
      </c>
      <c r="BW1958">
        <v>0</v>
      </c>
      <c r="BX1958" s="10">
        <v>0</v>
      </c>
      <c r="BY1958">
        <v>0</v>
      </c>
      <c r="BZ1958">
        <v>0</v>
      </c>
      <c r="CA1958">
        <v>0</v>
      </c>
      <c r="CB1958">
        <v>0</v>
      </c>
      <c r="CC1958">
        <v>0</v>
      </c>
      <c r="CD1958">
        <v>0</v>
      </c>
      <c r="CE1958">
        <v>0</v>
      </c>
    </row>
    <row r="1959" spans="1:83" x14ac:dyDescent="0.35">
      <c r="A1959" s="9" t="str">
        <f t="shared" si="30"/>
        <v>1450.376.13</v>
      </c>
      <c r="B1959" s="52" t="e">
        <f>+IF(MATCH(A1959,List!H$10:H$145,0),"Targeted")</f>
        <v>#N/A</v>
      </c>
      <c r="C1959" s="65"/>
      <c r="D1959" s="151" t="s">
        <v>7700</v>
      </c>
      <c r="E1959" s="16" t="s">
        <v>926</v>
      </c>
      <c r="F1959" s="16" t="s">
        <v>927</v>
      </c>
      <c r="G1959" s="16" t="s">
        <v>185</v>
      </c>
      <c r="H1959" s="16" t="s">
        <v>2273</v>
      </c>
      <c r="I1959" s="16" t="s">
        <v>2788</v>
      </c>
      <c r="J1959" s="16" t="s">
        <v>2789</v>
      </c>
      <c r="K1959" s="17" t="s">
        <v>930</v>
      </c>
      <c r="L1959" s="18" t="s">
        <v>3101</v>
      </c>
      <c r="M1959" s="195" t="s">
        <v>3275</v>
      </c>
      <c r="N1959" s="16" t="s">
        <v>3276</v>
      </c>
      <c r="O1959" s="17" t="s">
        <v>346</v>
      </c>
      <c r="P1959" s="17" t="s">
        <v>305</v>
      </c>
      <c r="Q1959" s="17" t="s">
        <v>306</v>
      </c>
      <c r="R1959">
        <v>0</v>
      </c>
      <c r="S1959">
        <v>0</v>
      </c>
      <c r="T1959">
        <v>0</v>
      </c>
      <c r="U1959">
        <v>0</v>
      </c>
      <c r="V1959">
        <v>0</v>
      </c>
      <c r="W1959">
        <v>0</v>
      </c>
      <c r="X1959">
        <v>0</v>
      </c>
      <c r="Y1959">
        <v>0</v>
      </c>
      <c r="Z1959">
        <v>0</v>
      </c>
      <c r="AA1959">
        <v>0</v>
      </c>
      <c r="AB1959">
        <v>0</v>
      </c>
      <c r="AC1959">
        <v>0</v>
      </c>
      <c r="AD1959">
        <v>0</v>
      </c>
      <c r="AE1959">
        <v>0</v>
      </c>
      <c r="AF1959">
        <v>0</v>
      </c>
      <c r="AG1959" s="19">
        <v>0</v>
      </c>
      <c r="AH1959">
        <v>0</v>
      </c>
      <c r="AI1959">
        <v>0</v>
      </c>
      <c r="AJ1959">
        <v>0</v>
      </c>
      <c r="AK1959">
        <v>0</v>
      </c>
      <c r="AL1959">
        <v>0</v>
      </c>
      <c r="AM1959">
        <v>0</v>
      </c>
      <c r="AN1959">
        <v>0</v>
      </c>
      <c r="AO1959">
        <v>0</v>
      </c>
      <c r="AP1959">
        <v>0</v>
      </c>
      <c r="AQ1959">
        <v>0</v>
      </c>
      <c r="AR1959">
        <v>0</v>
      </c>
      <c r="AS1959">
        <v>0</v>
      </c>
      <c r="AT1959">
        <v>0</v>
      </c>
      <c r="AU1959">
        <v>0</v>
      </c>
      <c r="AV1959">
        <v>0</v>
      </c>
      <c r="AW1959">
        <v>5165</v>
      </c>
      <c r="AX1959">
        <v>20567</v>
      </c>
      <c r="AY1959">
        <v>18604</v>
      </c>
      <c r="AZ1959">
        <v>53000</v>
      </c>
      <c r="BA1959">
        <v>0</v>
      </c>
      <c r="BB1959">
        <v>0</v>
      </c>
      <c r="BC1959">
        <v>0</v>
      </c>
      <c r="BD1959">
        <v>0</v>
      </c>
      <c r="BE1959">
        <v>0</v>
      </c>
      <c r="BF1959">
        <v>0</v>
      </c>
      <c r="BG1959">
        <v>0</v>
      </c>
      <c r="BH1959">
        <v>0</v>
      </c>
      <c r="BI1959">
        <v>0</v>
      </c>
      <c r="BJ1959">
        <v>0</v>
      </c>
      <c r="BK1959">
        <v>0</v>
      </c>
      <c r="BL1959">
        <v>0</v>
      </c>
      <c r="BM1959">
        <v>0</v>
      </c>
      <c r="BN1959">
        <v>0</v>
      </c>
      <c r="BO1959">
        <v>0</v>
      </c>
      <c r="BP1959">
        <v>0</v>
      </c>
      <c r="BQ1959">
        <v>0</v>
      </c>
      <c r="BR1959">
        <v>0</v>
      </c>
      <c r="BS1959">
        <v>0</v>
      </c>
      <c r="BT1959">
        <v>0</v>
      </c>
      <c r="BU1959">
        <v>0</v>
      </c>
      <c r="BV1959">
        <v>0</v>
      </c>
      <c r="BW1959">
        <v>0</v>
      </c>
      <c r="BX1959">
        <v>0</v>
      </c>
      <c r="BY1959">
        <v>0</v>
      </c>
      <c r="BZ1959">
        <v>0</v>
      </c>
      <c r="CA1959">
        <v>0</v>
      </c>
      <c r="CB1959">
        <v>0</v>
      </c>
      <c r="CC1959">
        <v>0</v>
      </c>
      <c r="CD1959">
        <v>0</v>
      </c>
      <c r="CE1959">
        <v>0</v>
      </c>
    </row>
    <row r="1960" spans="1:83" x14ac:dyDescent="0.35">
      <c r="A1960" s="9" t="str">
        <f t="shared" si="30"/>
        <v>1456.376.13</v>
      </c>
      <c r="B1960" s="52" t="e">
        <f>+IF(MATCH(A1960,List!H$10:H$145,0),"Targeted")</f>
        <v>#N/A</v>
      </c>
      <c r="C1960" s="65"/>
      <c r="D1960" s="151" t="s">
        <v>7700</v>
      </c>
      <c r="E1960" s="16" t="s">
        <v>926</v>
      </c>
      <c r="F1960" s="16" t="s">
        <v>927</v>
      </c>
      <c r="G1960" s="16" t="s">
        <v>185</v>
      </c>
      <c r="H1960" s="16" t="s">
        <v>2273</v>
      </c>
      <c r="I1960" s="16" t="s">
        <v>3356</v>
      </c>
      <c r="J1960" s="16" t="s">
        <v>3357</v>
      </c>
      <c r="K1960" s="17" t="s">
        <v>930</v>
      </c>
      <c r="L1960" s="18" t="s">
        <v>3101</v>
      </c>
      <c r="M1960" s="195" t="s">
        <v>3275</v>
      </c>
      <c r="N1960" s="16" t="s">
        <v>3276</v>
      </c>
      <c r="O1960" s="17" t="s">
        <v>346</v>
      </c>
      <c r="P1960" s="17" t="s">
        <v>305</v>
      </c>
      <c r="Q1960" s="17" t="s">
        <v>306</v>
      </c>
      <c r="R1960">
        <v>0</v>
      </c>
      <c r="S1960">
        <v>0</v>
      </c>
      <c r="T1960">
        <v>0</v>
      </c>
      <c r="U1960">
        <v>0</v>
      </c>
      <c r="V1960">
        <v>0</v>
      </c>
      <c r="W1960">
        <v>0</v>
      </c>
      <c r="X1960">
        <v>0</v>
      </c>
      <c r="Y1960">
        <v>0</v>
      </c>
      <c r="Z1960">
        <v>0</v>
      </c>
      <c r="AA1960">
        <v>0</v>
      </c>
      <c r="AB1960">
        <v>0</v>
      </c>
      <c r="AC1960">
        <v>0</v>
      </c>
      <c r="AD1960">
        <v>0</v>
      </c>
      <c r="AE1960">
        <v>0</v>
      </c>
      <c r="AF1960">
        <v>0</v>
      </c>
      <c r="AG1960" s="19">
        <v>0</v>
      </c>
      <c r="AH1960">
        <v>0</v>
      </c>
      <c r="AI1960">
        <v>0</v>
      </c>
      <c r="AJ1960">
        <v>0</v>
      </c>
      <c r="AK1960">
        <v>0</v>
      </c>
      <c r="AL1960">
        <v>0</v>
      </c>
      <c r="AM1960">
        <v>0</v>
      </c>
      <c r="AN1960">
        <v>0</v>
      </c>
      <c r="AO1960">
        <v>0</v>
      </c>
      <c r="AP1960">
        <v>0</v>
      </c>
      <c r="AQ1960">
        <v>0</v>
      </c>
      <c r="AR1960">
        <v>0</v>
      </c>
      <c r="AS1960">
        <v>0</v>
      </c>
      <c r="AT1960">
        <v>0</v>
      </c>
      <c r="AU1960">
        <v>0</v>
      </c>
      <c r="AV1960">
        <v>0</v>
      </c>
      <c r="AW1960">
        <v>1433</v>
      </c>
      <c r="AX1960">
        <v>323</v>
      </c>
      <c r="AY1960">
        <v>160</v>
      </c>
      <c r="AZ1960">
        <v>0</v>
      </c>
      <c r="BA1960">
        <v>0</v>
      </c>
      <c r="BB1960">
        <v>0</v>
      </c>
      <c r="BC1960">
        <v>0</v>
      </c>
      <c r="BD1960">
        <v>23000</v>
      </c>
      <c r="BE1960">
        <v>3000</v>
      </c>
      <c r="BF1960">
        <v>2000</v>
      </c>
      <c r="BG1960">
        <v>0</v>
      </c>
      <c r="BH1960">
        <v>0</v>
      </c>
      <c r="BI1960">
        <v>0</v>
      </c>
      <c r="BJ1960">
        <v>0</v>
      </c>
      <c r="BK1960">
        <v>0</v>
      </c>
      <c r="BL1960">
        <v>0</v>
      </c>
      <c r="BM1960">
        <v>0</v>
      </c>
      <c r="BN1960">
        <v>0</v>
      </c>
      <c r="BO1960">
        <v>0</v>
      </c>
      <c r="BP1960">
        <v>0</v>
      </c>
      <c r="BQ1960">
        <v>0</v>
      </c>
      <c r="BR1960">
        <v>0</v>
      </c>
      <c r="BS1960">
        <v>0</v>
      </c>
      <c r="BT1960">
        <v>0</v>
      </c>
      <c r="BU1960">
        <v>0</v>
      </c>
      <c r="BV1960">
        <v>0</v>
      </c>
      <c r="BW1960">
        <v>0</v>
      </c>
      <c r="BX1960">
        <v>0</v>
      </c>
      <c r="BY1960">
        <v>0</v>
      </c>
      <c r="BZ1960">
        <v>0</v>
      </c>
      <c r="CA1960">
        <v>0</v>
      </c>
      <c r="CB1960">
        <v>0</v>
      </c>
      <c r="CC1960">
        <v>0</v>
      </c>
      <c r="CD1960">
        <v>0</v>
      </c>
      <c r="CE1960">
        <v>0</v>
      </c>
    </row>
    <row r="1961" spans="1:83" x14ac:dyDescent="0.35">
      <c r="A1961" s="9" t="str">
        <f t="shared" si="30"/>
        <v>1456.376.13</v>
      </c>
      <c r="B1961" s="52" t="e">
        <f>+IF(MATCH(A1961,List!H$10:H$145,0),"Targeted")</f>
        <v>#N/A</v>
      </c>
      <c r="C1961" s="65"/>
      <c r="D1961" s="151"/>
      <c r="E1961" s="16" t="s">
        <v>926</v>
      </c>
      <c r="F1961" s="16" t="s">
        <v>927</v>
      </c>
      <c r="G1961" s="16" t="s">
        <v>185</v>
      </c>
      <c r="H1961" s="16" t="s">
        <v>2273</v>
      </c>
      <c r="I1961" s="16" t="s">
        <v>3356</v>
      </c>
      <c r="J1961" s="16" t="s">
        <v>3357</v>
      </c>
      <c r="K1961" s="17" t="s">
        <v>930</v>
      </c>
      <c r="L1961" s="18" t="s">
        <v>3101</v>
      </c>
      <c r="M1961" s="195" t="s">
        <v>3275</v>
      </c>
      <c r="N1961" s="16" t="s">
        <v>3276</v>
      </c>
      <c r="O1961" s="17" t="s">
        <v>304</v>
      </c>
      <c r="P1961" s="17" t="s">
        <v>305</v>
      </c>
      <c r="Q1961" s="17" t="s">
        <v>306</v>
      </c>
      <c r="R1961">
        <v>0</v>
      </c>
      <c r="S1961">
        <v>0</v>
      </c>
      <c r="T1961">
        <v>0</v>
      </c>
      <c r="U1961">
        <v>0</v>
      </c>
      <c r="V1961">
        <v>0</v>
      </c>
      <c r="W1961">
        <v>0</v>
      </c>
      <c r="X1961">
        <v>0</v>
      </c>
      <c r="Y1961">
        <v>0</v>
      </c>
      <c r="Z1961">
        <v>0</v>
      </c>
      <c r="AA1961">
        <v>0</v>
      </c>
      <c r="AB1961">
        <v>0</v>
      </c>
      <c r="AC1961">
        <v>0</v>
      </c>
      <c r="AD1961">
        <v>0</v>
      </c>
      <c r="AE1961">
        <v>0</v>
      </c>
      <c r="AF1961">
        <v>0</v>
      </c>
      <c r="AG1961" s="19">
        <v>0</v>
      </c>
      <c r="AH1961">
        <v>0</v>
      </c>
      <c r="AI1961">
        <v>0</v>
      </c>
      <c r="AJ1961">
        <v>0</v>
      </c>
      <c r="AK1961">
        <v>0</v>
      </c>
      <c r="AL1961">
        <v>0</v>
      </c>
      <c r="AM1961">
        <v>0</v>
      </c>
      <c r="AN1961">
        <v>0</v>
      </c>
      <c r="AO1961">
        <v>0</v>
      </c>
      <c r="AP1961">
        <v>0</v>
      </c>
      <c r="AQ1961">
        <v>0</v>
      </c>
      <c r="AR1961">
        <v>0</v>
      </c>
      <c r="AS1961">
        <v>0</v>
      </c>
      <c r="AT1961">
        <v>0</v>
      </c>
      <c r="AU1961">
        <v>0</v>
      </c>
      <c r="AV1961">
        <v>0</v>
      </c>
      <c r="AW1961">
        <v>0</v>
      </c>
      <c r="AX1961">
        <v>0</v>
      </c>
      <c r="AY1961">
        <v>0</v>
      </c>
      <c r="AZ1961">
        <v>0</v>
      </c>
      <c r="BA1961">
        <v>0</v>
      </c>
      <c r="BB1961">
        <v>0</v>
      </c>
      <c r="BC1961">
        <v>0</v>
      </c>
      <c r="BD1961">
        <v>0</v>
      </c>
      <c r="BE1961">
        <v>0</v>
      </c>
      <c r="BF1961">
        <v>2000</v>
      </c>
      <c r="BG1961">
        <v>1000</v>
      </c>
      <c r="BH1961">
        <v>7000</v>
      </c>
      <c r="BI1961">
        <v>3000</v>
      </c>
      <c r="BJ1961">
        <v>5000</v>
      </c>
      <c r="BK1961">
        <v>6000</v>
      </c>
      <c r="BL1961">
        <v>5000</v>
      </c>
      <c r="BM1961">
        <v>27000</v>
      </c>
      <c r="BN1961">
        <v>2000</v>
      </c>
      <c r="BO1961">
        <v>6000</v>
      </c>
      <c r="BP1961">
        <v>10000</v>
      </c>
      <c r="BQ1961">
        <v>6000</v>
      </c>
      <c r="BR1961">
        <v>14000</v>
      </c>
      <c r="BS1961">
        <v>15000</v>
      </c>
      <c r="BT1961">
        <v>23000</v>
      </c>
      <c r="BU1961">
        <v>12000</v>
      </c>
      <c r="BV1961">
        <v>31000</v>
      </c>
      <c r="BW1961">
        <v>8000</v>
      </c>
      <c r="BX1961" s="10">
        <v>8000</v>
      </c>
      <c r="BY1961">
        <v>13000</v>
      </c>
      <c r="BZ1961">
        <v>4000</v>
      </c>
      <c r="CA1961">
        <v>0</v>
      </c>
      <c r="CB1961">
        <v>0</v>
      </c>
      <c r="CC1961">
        <v>0</v>
      </c>
      <c r="CD1961">
        <v>0</v>
      </c>
      <c r="CE1961">
        <v>0</v>
      </c>
    </row>
    <row r="1962" spans="1:83" x14ac:dyDescent="0.35">
      <c r="A1962" s="9" t="str">
        <f t="shared" si="30"/>
        <v>2055.376.13</v>
      </c>
      <c r="B1962" s="52" t="e">
        <f>+IF(MATCH(A1962,List!H$10:H$145,0),"Targeted")</f>
        <v>#N/A</v>
      </c>
      <c r="C1962" s="65"/>
      <c r="D1962" s="151" t="s">
        <v>7700</v>
      </c>
      <c r="E1962" s="16" t="s">
        <v>926</v>
      </c>
      <c r="F1962" s="16" t="s">
        <v>927</v>
      </c>
      <c r="G1962" s="16" t="s">
        <v>185</v>
      </c>
      <c r="H1962" s="16" t="s">
        <v>2273</v>
      </c>
      <c r="I1962" s="16" t="s">
        <v>3358</v>
      </c>
      <c r="J1962" s="16" t="s">
        <v>3359</v>
      </c>
      <c r="K1962" s="17" t="s">
        <v>930</v>
      </c>
      <c r="L1962" s="18" t="s">
        <v>3101</v>
      </c>
      <c r="M1962" s="195" t="s">
        <v>3275</v>
      </c>
      <c r="N1962" s="16" t="s">
        <v>3276</v>
      </c>
      <c r="O1962" s="17" t="s">
        <v>346</v>
      </c>
      <c r="P1962" s="17" t="s">
        <v>524</v>
      </c>
      <c r="Q1962" s="17" t="s">
        <v>306</v>
      </c>
      <c r="R1962">
        <v>0</v>
      </c>
      <c r="S1962">
        <v>0</v>
      </c>
      <c r="T1962">
        <v>0</v>
      </c>
      <c r="U1962">
        <v>0</v>
      </c>
      <c r="V1962">
        <v>0</v>
      </c>
      <c r="W1962">
        <v>0</v>
      </c>
      <c r="X1962">
        <v>0</v>
      </c>
      <c r="Y1962">
        <v>0</v>
      </c>
      <c r="Z1962">
        <v>0</v>
      </c>
      <c r="AA1962">
        <v>0</v>
      </c>
      <c r="AB1962">
        <v>0</v>
      </c>
      <c r="AC1962">
        <v>0</v>
      </c>
      <c r="AD1962">
        <v>0</v>
      </c>
      <c r="AE1962">
        <v>0</v>
      </c>
      <c r="AF1962">
        <v>0</v>
      </c>
      <c r="AG1962" s="19">
        <v>0</v>
      </c>
      <c r="AH1962">
        <v>0</v>
      </c>
      <c r="AI1962">
        <v>0</v>
      </c>
      <c r="AJ1962">
        <v>0</v>
      </c>
      <c r="AK1962">
        <v>0</v>
      </c>
      <c r="AL1962">
        <v>0</v>
      </c>
      <c r="AM1962">
        <v>0</v>
      </c>
      <c r="AN1962">
        <v>0</v>
      </c>
      <c r="AO1962">
        <v>0</v>
      </c>
      <c r="AP1962">
        <v>0</v>
      </c>
      <c r="AQ1962">
        <v>0</v>
      </c>
      <c r="AR1962">
        <v>0</v>
      </c>
      <c r="AS1962">
        <v>0</v>
      </c>
      <c r="AT1962">
        <v>0</v>
      </c>
      <c r="AU1962">
        <v>0</v>
      </c>
      <c r="AV1962">
        <v>0</v>
      </c>
      <c r="AW1962">
        <v>0</v>
      </c>
      <c r="AX1962">
        <v>0</v>
      </c>
      <c r="AY1962">
        <v>0</v>
      </c>
      <c r="AZ1962">
        <v>0</v>
      </c>
      <c r="BA1962">
        <v>0</v>
      </c>
      <c r="BB1962">
        <v>0</v>
      </c>
      <c r="BC1962">
        <v>0</v>
      </c>
      <c r="BD1962">
        <v>0</v>
      </c>
      <c r="BE1962">
        <v>0</v>
      </c>
      <c r="BF1962">
        <v>0</v>
      </c>
      <c r="BG1962">
        <v>0</v>
      </c>
      <c r="BH1962">
        <v>0</v>
      </c>
      <c r="BI1962">
        <v>0</v>
      </c>
      <c r="BJ1962">
        <v>0</v>
      </c>
      <c r="BK1962">
        <v>0</v>
      </c>
      <c r="BL1962">
        <v>0</v>
      </c>
      <c r="BM1962">
        <v>0</v>
      </c>
      <c r="BN1962">
        <v>0</v>
      </c>
      <c r="BO1962">
        <v>0</v>
      </c>
      <c r="BP1962">
        <v>0</v>
      </c>
      <c r="BQ1962">
        <v>0</v>
      </c>
      <c r="BR1962">
        <v>0</v>
      </c>
      <c r="BS1962">
        <v>6000</v>
      </c>
      <c r="BT1962">
        <v>30000</v>
      </c>
      <c r="BU1962">
        <v>15000</v>
      </c>
      <c r="BV1962">
        <v>8000</v>
      </c>
      <c r="BW1962">
        <v>7000</v>
      </c>
      <c r="BX1962">
        <v>39000</v>
      </c>
      <c r="BY1962">
        <v>85000</v>
      </c>
      <c r="BZ1962">
        <v>390000</v>
      </c>
      <c r="CA1962">
        <v>380000</v>
      </c>
      <c r="CB1962">
        <v>85000</v>
      </c>
      <c r="CC1962">
        <v>15000</v>
      </c>
      <c r="CD1962">
        <v>0</v>
      </c>
      <c r="CE1962">
        <v>0</v>
      </c>
    </row>
    <row r="1963" spans="1:83" x14ac:dyDescent="0.35">
      <c r="A1963" s="9" t="str">
        <f t="shared" si="30"/>
        <v>4417.376.13</v>
      </c>
      <c r="B1963" s="52" t="e">
        <f>+IF(MATCH(A1963,List!H$10:H$145,0),"Targeted")</f>
        <v>#N/A</v>
      </c>
      <c r="C1963" s="65"/>
      <c r="D1963" s="151"/>
      <c r="E1963" s="16" t="s">
        <v>926</v>
      </c>
      <c r="F1963" s="16" t="s">
        <v>927</v>
      </c>
      <c r="G1963" s="16" t="s">
        <v>185</v>
      </c>
      <c r="H1963" s="16" t="s">
        <v>2273</v>
      </c>
      <c r="I1963" s="16" t="s">
        <v>3360</v>
      </c>
      <c r="J1963" s="16" t="s">
        <v>3361</v>
      </c>
      <c r="K1963" s="17" t="s">
        <v>930</v>
      </c>
      <c r="L1963" s="18" t="s">
        <v>3101</v>
      </c>
      <c r="M1963" s="195" t="s">
        <v>3275</v>
      </c>
      <c r="N1963" s="16" t="s">
        <v>3276</v>
      </c>
      <c r="O1963" s="17" t="s">
        <v>304</v>
      </c>
      <c r="P1963" s="17" t="s">
        <v>305</v>
      </c>
      <c r="Q1963" s="17" t="s">
        <v>306</v>
      </c>
      <c r="R1963">
        <v>3</v>
      </c>
      <c r="S1963">
        <v>537</v>
      </c>
      <c r="T1963">
        <v>74</v>
      </c>
      <c r="U1963">
        <v>445</v>
      </c>
      <c r="V1963">
        <v>806</v>
      </c>
      <c r="W1963">
        <v>859</v>
      </c>
      <c r="X1963">
        <v>5791</v>
      </c>
      <c r="Y1963">
        <v>6911</v>
      </c>
      <c r="Z1963">
        <v>-73</v>
      </c>
      <c r="AA1963">
        <v>-313</v>
      </c>
      <c r="AB1963">
        <v>-23</v>
      </c>
      <c r="AC1963">
        <v>1068</v>
      </c>
      <c r="AD1963">
        <v>-1164</v>
      </c>
      <c r="AE1963">
        <v>-234</v>
      </c>
      <c r="AF1963">
        <v>-174</v>
      </c>
      <c r="AG1963" s="19">
        <v>-40</v>
      </c>
      <c r="AH1963">
        <v>62</v>
      </c>
      <c r="AI1963">
        <v>-292</v>
      </c>
      <c r="AJ1963">
        <v>-1094</v>
      </c>
      <c r="AK1963">
        <v>-570</v>
      </c>
      <c r="AL1963">
        <v>2580</v>
      </c>
      <c r="AM1963">
        <v>2473</v>
      </c>
      <c r="AN1963">
        <v>6614</v>
      </c>
      <c r="AO1963">
        <v>9306</v>
      </c>
      <c r="AP1963">
        <v>7406</v>
      </c>
      <c r="AQ1963">
        <v>-671</v>
      </c>
      <c r="AR1963">
        <v>-2989</v>
      </c>
      <c r="AS1963">
        <v>174</v>
      </c>
      <c r="AT1963">
        <v>838</v>
      </c>
      <c r="AU1963">
        <v>9767</v>
      </c>
      <c r="AV1963">
        <v>-2802</v>
      </c>
      <c r="AW1963">
        <v>-4793</v>
      </c>
      <c r="AX1963">
        <v>-970</v>
      </c>
      <c r="AY1963">
        <v>749</v>
      </c>
      <c r="AZ1963">
        <v>-4000</v>
      </c>
      <c r="BA1963">
        <v>17000</v>
      </c>
      <c r="BB1963">
        <v>-7000</v>
      </c>
      <c r="BC1963">
        <v>-2000</v>
      </c>
      <c r="BD1963">
        <v>-6000</v>
      </c>
      <c r="BE1963">
        <v>-14000</v>
      </c>
      <c r="BF1963">
        <v>-2000</v>
      </c>
      <c r="BG1963">
        <v>-3000</v>
      </c>
      <c r="BH1963">
        <v>-2000</v>
      </c>
      <c r="BI1963">
        <v>-3000</v>
      </c>
      <c r="BJ1963">
        <v>-5000</v>
      </c>
      <c r="BK1963">
        <v>-2000</v>
      </c>
      <c r="BL1963">
        <v>0</v>
      </c>
      <c r="BM1963">
        <v>0</v>
      </c>
      <c r="BN1963">
        <v>0</v>
      </c>
      <c r="BO1963">
        <v>0</v>
      </c>
      <c r="BP1963">
        <v>0</v>
      </c>
      <c r="BQ1963">
        <v>0</v>
      </c>
      <c r="BR1963">
        <v>0</v>
      </c>
      <c r="BS1963">
        <v>0</v>
      </c>
      <c r="BT1963">
        <v>0</v>
      </c>
      <c r="BU1963">
        <v>0</v>
      </c>
      <c r="BV1963">
        <v>0</v>
      </c>
      <c r="BW1963">
        <v>0</v>
      </c>
      <c r="BX1963" s="10">
        <v>-1000</v>
      </c>
      <c r="BY1963">
        <v>0</v>
      </c>
      <c r="BZ1963">
        <v>0</v>
      </c>
      <c r="CA1963">
        <v>0</v>
      </c>
      <c r="CB1963">
        <v>0</v>
      </c>
      <c r="CC1963">
        <v>0</v>
      </c>
      <c r="CD1963">
        <v>0</v>
      </c>
      <c r="CE1963">
        <v>0</v>
      </c>
    </row>
    <row r="1964" spans="1:83" x14ac:dyDescent="0.35">
      <c r="A1964" s="9" t="str">
        <f t="shared" si="30"/>
        <v>5120.376.13</v>
      </c>
      <c r="B1964" s="52" t="e">
        <f>+IF(MATCH(A1964,List!H$10:H$145,0),"Targeted")</f>
        <v>#N/A</v>
      </c>
      <c r="C1964" s="65"/>
      <c r="D1964" s="151" t="s">
        <v>7700</v>
      </c>
      <c r="E1964" s="16" t="s">
        <v>926</v>
      </c>
      <c r="F1964" s="16" t="s">
        <v>927</v>
      </c>
      <c r="G1964" s="16" t="s">
        <v>185</v>
      </c>
      <c r="H1964" s="16" t="s">
        <v>2273</v>
      </c>
      <c r="I1964" s="16" t="s">
        <v>3362</v>
      </c>
      <c r="J1964" s="16" t="s">
        <v>3363</v>
      </c>
      <c r="K1964" s="17" t="s">
        <v>930</v>
      </c>
      <c r="L1964" s="18" t="s">
        <v>3101</v>
      </c>
      <c r="M1964" s="195" t="s">
        <v>3275</v>
      </c>
      <c r="N1964" s="16" t="s">
        <v>3276</v>
      </c>
      <c r="O1964" s="17" t="s">
        <v>346</v>
      </c>
      <c r="P1964" s="17" t="s">
        <v>305</v>
      </c>
      <c r="Q1964" s="17" t="s">
        <v>306</v>
      </c>
      <c r="R1964">
        <v>0</v>
      </c>
      <c r="S1964">
        <v>0</v>
      </c>
      <c r="T1964">
        <v>0</v>
      </c>
      <c r="U1964">
        <v>0</v>
      </c>
      <c r="V1964">
        <v>0</v>
      </c>
      <c r="W1964">
        <v>0</v>
      </c>
      <c r="X1964">
        <v>0</v>
      </c>
      <c r="Y1964">
        <v>0</v>
      </c>
      <c r="Z1964">
        <v>0</v>
      </c>
      <c r="AA1964">
        <v>0</v>
      </c>
      <c r="AB1964">
        <v>0</v>
      </c>
      <c r="AC1964">
        <v>0</v>
      </c>
      <c r="AD1964">
        <v>0</v>
      </c>
      <c r="AE1964">
        <v>0</v>
      </c>
      <c r="AF1964">
        <v>0</v>
      </c>
      <c r="AG1964" s="19">
        <v>0</v>
      </c>
      <c r="AH1964">
        <v>0</v>
      </c>
      <c r="AI1964">
        <v>0</v>
      </c>
      <c r="AJ1964">
        <v>64</v>
      </c>
      <c r="AK1964">
        <v>3855</v>
      </c>
      <c r="AL1964">
        <v>2027</v>
      </c>
      <c r="AM1964">
        <v>1447</v>
      </c>
      <c r="AN1964">
        <v>1156</v>
      </c>
      <c r="AO1964">
        <v>2005</v>
      </c>
      <c r="AP1964">
        <v>1145</v>
      </c>
      <c r="AQ1964">
        <v>2125</v>
      </c>
      <c r="AR1964">
        <v>1893</v>
      </c>
      <c r="AS1964">
        <v>1586</v>
      </c>
      <c r="AT1964">
        <v>1587</v>
      </c>
      <c r="AU1964">
        <v>2145</v>
      </c>
      <c r="AV1964">
        <v>1989</v>
      </c>
      <c r="AW1964">
        <v>1738</v>
      </c>
      <c r="AX1964">
        <v>1493</v>
      </c>
      <c r="AY1964">
        <v>1743</v>
      </c>
      <c r="AZ1964">
        <v>1000</v>
      </c>
      <c r="BA1964">
        <v>2000</v>
      </c>
      <c r="BB1964">
        <v>0</v>
      </c>
      <c r="BC1964">
        <v>0</v>
      </c>
      <c r="BD1964">
        <v>0</v>
      </c>
      <c r="BE1964">
        <v>0</v>
      </c>
      <c r="BF1964">
        <v>0</v>
      </c>
      <c r="BG1964">
        <v>0</v>
      </c>
      <c r="BH1964">
        <v>0</v>
      </c>
      <c r="BI1964">
        <v>0</v>
      </c>
      <c r="BJ1964">
        <v>0</v>
      </c>
      <c r="BK1964">
        <v>0</v>
      </c>
      <c r="BL1964">
        <v>0</v>
      </c>
      <c r="BM1964">
        <v>0</v>
      </c>
      <c r="BN1964">
        <v>0</v>
      </c>
      <c r="BO1964">
        <v>0</v>
      </c>
      <c r="BP1964">
        <v>0</v>
      </c>
      <c r="BQ1964">
        <v>0</v>
      </c>
      <c r="BR1964">
        <v>0</v>
      </c>
      <c r="BS1964">
        <v>0</v>
      </c>
      <c r="BT1964">
        <v>0</v>
      </c>
      <c r="BU1964">
        <v>0</v>
      </c>
      <c r="BV1964">
        <v>0</v>
      </c>
      <c r="BW1964">
        <v>0</v>
      </c>
      <c r="BX1964">
        <v>0</v>
      </c>
      <c r="BY1964">
        <v>0</v>
      </c>
      <c r="BZ1964">
        <v>0</v>
      </c>
      <c r="CA1964">
        <v>0</v>
      </c>
      <c r="CB1964">
        <v>0</v>
      </c>
      <c r="CC1964">
        <v>0</v>
      </c>
      <c r="CD1964">
        <v>0</v>
      </c>
      <c r="CE1964">
        <v>0</v>
      </c>
    </row>
    <row r="1965" spans="1:83" x14ac:dyDescent="0.35">
      <c r="A1965" s="9" t="str">
        <f t="shared" si="30"/>
        <v>5121.376.13</v>
      </c>
      <c r="B1965" s="52" t="e">
        <f>+IF(MATCH(A1965,List!H$10:H$145,0),"Targeted")</f>
        <v>#N/A</v>
      </c>
      <c r="C1965" s="65"/>
      <c r="D1965" s="151" t="s">
        <v>7700</v>
      </c>
      <c r="E1965" s="16" t="s">
        <v>926</v>
      </c>
      <c r="F1965" s="16" t="s">
        <v>927</v>
      </c>
      <c r="G1965" s="16" t="s">
        <v>185</v>
      </c>
      <c r="H1965" s="16" t="s">
        <v>2273</v>
      </c>
      <c r="I1965" s="16" t="s">
        <v>3364</v>
      </c>
      <c r="J1965" s="16" t="s">
        <v>3302</v>
      </c>
      <c r="K1965" s="17" t="s">
        <v>930</v>
      </c>
      <c r="L1965" s="18" t="s">
        <v>3101</v>
      </c>
      <c r="M1965" s="195" t="s">
        <v>3275</v>
      </c>
      <c r="N1965" s="16" t="s">
        <v>3276</v>
      </c>
      <c r="O1965" s="17" t="s">
        <v>346</v>
      </c>
      <c r="P1965" s="17" t="s">
        <v>305</v>
      </c>
      <c r="Q1965" s="17" t="s">
        <v>306</v>
      </c>
      <c r="R1965">
        <v>0</v>
      </c>
      <c r="S1965">
        <v>0</v>
      </c>
      <c r="T1965">
        <v>0</v>
      </c>
      <c r="U1965">
        <v>0</v>
      </c>
      <c r="V1965">
        <v>615</v>
      </c>
      <c r="W1965">
        <v>2679</v>
      </c>
      <c r="X1965">
        <v>4466</v>
      </c>
      <c r="Y1965">
        <v>4200</v>
      </c>
      <c r="Z1965">
        <v>30</v>
      </c>
      <c r="AA1965">
        <v>-82</v>
      </c>
      <c r="AB1965">
        <v>215</v>
      </c>
      <c r="AC1965">
        <v>10</v>
      </c>
      <c r="AD1965">
        <v>145</v>
      </c>
      <c r="AE1965">
        <v>202</v>
      </c>
      <c r="AF1965">
        <v>1445</v>
      </c>
      <c r="AG1965" s="19">
        <v>-200</v>
      </c>
      <c r="AH1965">
        <v>-14</v>
      </c>
      <c r="AI1965">
        <v>-279</v>
      </c>
      <c r="AJ1965">
        <v>-125</v>
      </c>
      <c r="AK1965">
        <v>375</v>
      </c>
      <c r="AL1965">
        <v>1689</v>
      </c>
      <c r="AM1965">
        <v>2647</v>
      </c>
      <c r="AN1965">
        <v>1682</v>
      </c>
      <c r="AO1965">
        <v>626</v>
      </c>
      <c r="AP1965">
        <v>5487</v>
      </c>
      <c r="AQ1965">
        <v>0</v>
      </c>
      <c r="AR1965">
        <v>0</v>
      </c>
      <c r="AS1965">
        <v>0</v>
      </c>
      <c r="AT1965">
        <v>0</v>
      </c>
      <c r="AU1965">
        <v>0</v>
      </c>
      <c r="AV1965">
        <v>0</v>
      </c>
      <c r="AW1965">
        <v>0</v>
      </c>
      <c r="AX1965">
        <v>0</v>
      </c>
      <c r="AY1965">
        <v>0</v>
      </c>
      <c r="AZ1965">
        <v>0</v>
      </c>
      <c r="BA1965">
        <v>0</v>
      </c>
      <c r="BB1965">
        <v>0</v>
      </c>
      <c r="BC1965">
        <v>0</v>
      </c>
      <c r="BD1965">
        <v>0</v>
      </c>
      <c r="BE1965">
        <v>0</v>
      </c>
      <c r="BF1965">
        <v>0</v>
      </c>
      <c r="BG1965">
        <v>0</v>
      </c>
      <c r="BH1965">
        <v>0</v>
      </c>
      <c r="BI1965">
        <v>0</v>
      </c>
      <c r="BJ1965">
        <v>0</v>
      </c>
      <c r="BK1965">
        <v>0</v>
      </c>
      <c r="BL1965">
        <v>0</v>
      </c>
      <c r="BM1965">
        <v>0</v>
      </c>
      <c r="BN1965">
        <v>0</v>
      </c>
      <c r="BO1965">
        <v>0</v>
      </c>
      <c r="BP1965">
        <v>0</v>
      </c>
      <c r="BQ1965">
        <v>0</v>
      </c>
      <c r="BR1965">
        <v>0</v>
      </c>
      <c r="BS1965">
        <v>0</v>
      </c>
      <c r="BT1965">
        <v>0</v>
      </c>
      <c r="BU1965">
        <v>0</v>
      </c>
      <c r="BV1965">
        <v>0</v>
      </c>
      <c r="BW1965">
        <v>0</v>
      </c>
      <c r="BX1965">
        <v>0</v>
      </c>
      <c r="BY1965">
        <v>0</v>
      </c>
      <c r="BZ1965">
        <v>0</v>
      </c>
      <c r="CA1965">
        <v>0</v>
      </c>
      <c r="CB1965">
        <v>0</v>
      </c>
      <c r="CC1965">
        <v>0</v>
      </c>
      <c r="CD1965">
        <v>0</v>
      </c>
      <c r="CE1965">
        <v>0</v>
      </c>
    </row>
    <row r="1966" spans="1:83" x14ac:dyDescent="0.35">
      <c r="A1966" s="9" t="str">
        <f t="shared" si="30"/>
        <v>5122.376.13</v>
      </c>
      <c r="B1966" s="52" t="e">
        <f>+IF(MATCH(A1966,List!H$10:H$145,0),"Targeted")</f>
        <v>#N/A</v>
      </c>
      <c r="C1966" s="65"/>
      <c r="D1966" s="151" t="s">
        <v>7700</v>
      </c>
      <c r="E1966" s="16" t="s">
        <v>926</v>
      </c>
      <c r="F1966" s="16" t="s">
        <v>927</v>
      </c>
      <c r="G1966" s="16" t="s">
        <v>185</v>
      </c>
      <c r="H1966" s="16" t="s">
        <v>2273</v>
      </c>
      <c r="I1966" s="16" t="s">
        <v>3365</v>
      </c>
      <c r="J1966" s="16" t="s">
        <v>3366</v>
      </c>
      <c r="K1966" s="17" t="s">
        <v>930</v>
      </c>
      <c r="L1966" s="18" t="s">
        <v>3101</v>
      </c>
      <c r="M1966" s="195" t="s">
        <v>3275</v>
      </c>
      <c r="N1966" s="16" t="s">
        <v>3276</v>
      </c>
      <c r="O1966" s="17" t="s">
        <v>346</v>
      </c>
      <c r="P1966" s="17" t="s">
        <v>305</v>
      </c>
      <c r="Q1966" s="17" t="s">
        <v>306</v>
      </c>
      <c r="R1966">
        <v>0</v>
      </c>
      <c r="S1966">
        <v>0</v>
      </c>
      <c r="T1966">
        <v>0</v>
      </c>
      <c r="U1966">
        <v>0</v>
      </c>
      <c r="V1966">
        <v>0</v>
      </c>
      <c r="W1966">
        <v>0</v>
      </c>
      <c r="X1966">
        <v>0</v>
      </c>
      <c r="Y1966">
        <v>0</v>
      </c>
      <c r="Z1966">
        <v>0</v>
      </c>
      <c r="AA1966">
        <v>0</v>
      </c>
      <c r="AB1966">
        <v>0</v>
      </c>
      <c r="AC1966">
        <v>0</v>
      </c>
      <c r="AD1966">
        <v>0</v>
      </c>
      <c r="AE1966">
        <v>0</v>
      </c>
      <c r="AF1966">
        <v>0</v>
      </c>
      <c r="AG1966" s="19">
        <v>0</v>
      </c>
      <c r="AH1966">
        <v>0</v>
      </c>
      <c r="AI1966">
        <v>0</v>
      </c>
      <c r="AJ1966">
        <v>0</v>
      </c>
      <c r="AK1966">
        <v>0</v>
      </c>
      <c r="AL1966">
        <v>-259</v>
      </c>
      <c r="AM1966">
        <v>1742</v>
      </c>
      <c r="AN1966">
        <v>3848</v>
      </c>
      <c r="AO1966">
        <v>5821</v>
      </c>
      <c r="AP1966">
        <v>6011</v>
      </c>
      <c r="AQ1966">
        <v>4119</v>
      </c>
      <c r="AR1966">
        <v>2322</v>
      </c>
      <c r="AS1966">
        <v>1482</v>
      </c>
      <c r="AT1966">
        <v>1259</v>
      </c>
      <c r="AU1966">
        <v>1892</v>
      </c>
      <c r="AV1966">
        <v>494</v>
      </c>
      <c r="AW1966">
        <v>179</v>
      </c>
      <c r="AX1966">
        <v>229</v>
      </c>
      <c r="AY1966">
        <v>167</v>
      </c>
      <c r="AZ1966">
        <v>0</v>
      </c>
      <c r="BA1966">
        <v>0</v>
      </c>
      <c r="BB1966">
        <v>0</v>
      </c>
      <c r="BC1966">
        <v>0</v>
      </c>
      <c r="BD1966">
        <v>0</v>
      </c>
      <c r="BE1966">
        <v>0</v>
      </c>
      <c r="BF1966">
        <v>0</v>
      </c>
      <c r="BG1966">
        <v>0</v>
      </c>
      <c r="BH1966">
        <v>0</v>
      </c>
      <c r="BI1966">
        <v>0</v>
      </c>
      <c r="BJ1966">
        <v>0</v>
      </c>
      <c r="BK1966">
        <v>0</v>
      </c>
      <c r="BL1966">
        <v>0</v>
      </c>
      <c r="BM1966">
        <v>0</v>
      </c>
      <c r="BN1966">
        <v>0</v>
      </c>
      <c r="BO1966">
        <v>0</v>
      </c>
      <c r="BP1966">
        <v>0</v>
      </c>
      <c r="BQ1966">
        <v>0</v>
      </c>
      <c r="BR1966">
        <v>0</v>
      </c>
      <c r="BS1966">
        <v>0</v>
      </c>
      <c r="BT1966">
        <v>0</v>
      </c>
      <c r="BU1966">
        <v>0</v>
      </c>
      <c r="BV1966">
        <v>0</v>
      </c>
      <c r="BW1966">
        <v>0</v>
      </c>
      <c r="BX1966">
        <v>0</v>
      </c>
      <c r="BY1966">
        <v>0</v>
      </c>
      <c r="BZ1966">
        <v>0</v>
      </c>
      <c r="CA1966">
        <v>0</v>
      </c>
      <c r="CB1966">
        <v>0</v>
      </c>
      <c r="CC1966">
        <v>0</v>
      </c>
      <c r="CD1966">
        <v>0</v>
      </c>
      <c r="CE1966">
        <v>0</v>
      </c>
    </row>
    <row r="1967" spans="1:83" x14ac:dyDescent="0.35">
      <c r="A1967" s="9" t="str">
        <f t="shared" si="30"/>
        <v>5123.376.13</v>
      </c>
      <c r="B1967" s="52" t="e">
        <f>+IF(MATCH(A1967,List!H$10:H$145,0),"Targeted")</f>
        <v>#N/A</v>
      </c>
      <c r="C1967" s="65"/>
      <c r="D1967" s="151" t="s">
        <v>7700</v>
      </c>
      <c r="E1967" s="16" t="s">
        <v>926</v>
      </c>
      <c r="F1967" s="16" t="s">
        <v>927</v>
      </c>
      <c r="G1967" s="16" t="s">
        <v>185</v>
      </c>
      <c r="H1967" s="16" t="s">
        <v>2273</v>
      </c>
      <c r="I1967" s="16" t="s">
        <v>3367</v>
      </c>
      <c r="J1967" s="16" t="s">
        <v>3368</v>
      </c>
      <c r="K1967" s="17" t="s">
        <v>930</v>
      </c>
      <c r="L1967" s="18" t="s">
        <v>3101</v>
      </c>
      <c r="M1967" s="195" t="s">
        <v>3275</v>
      </c>
      <c r="N1967" s="16" t="s">
        <v>3276</v>
      </c>
      <c r="O1967" s="17" t="s">
        <v>346</v>
      </c>
      <c r="P1967" s="17" t="s">
        <v>305</v>
      </c>
      <c r="Q1967" s="17" t="s">
        <v>306</v>
      </c>
      <c r="R1967">
        <v>964</v>
      </c>
      <c r="S1967">
        <v>-1382</v>
      </c>
      <c r="T1967">
        <v>-506</v>
      </c>
      <c r="U1967">
        <v>429</v>
      </c>
      <c r="V1967">
        <v>-7</v>
      </c>
      <c r="W1967">
        <v>1330</v>
      </c>
      <c r="X1967">
        <v>2067</v>
      </c>
      <c r="Y1967">
        <v>1424</v>
      </c>
      <c r="Z1967">
        <v>523</v>
      </c>
      <c r="AA1967">
        <v>-635</v>
      </c>
      <c r="AB1967">
        <v>-565</v>
      </c>
      <c r="AC1967">
        <v>1325</v>
      </c>
      <c r="AD1967">
        <v>-2764</v>
      </c>
      <c r="AE1967">
        <v>-306</v>
      </c>
      <c r="AF1967">
        <v>-869</v>
      </c>
      <c r="AG1967" s="19">
        <v>-154</v>
      </c>
      <c r="AH1967">
        <v>-245</v>
      </c>
      <c r="AI1967">
        <v>-114</v>
      </c>
      <c r="AJ1967">
        <v>202</v>
      </c>
      <c r="AK1967">
        <v>-253</v>
      </c>
      <c r="AL1967">
        <v>4323</v>
      </c>
      <c r="AM1967">
        <v>1416</v>
      </c>
      <c r="AN1967">
        <v>157</v>
      </c>
      <c r="AO1967">
        <v>1666</v>
      </c>
      <c r="AP1967">
        <v>3882</v>
      </c>
      <c r="AQ1967">
        <v>230</v>
      </c>
      <c r="AR1967">
        <v>-44</v>
      </c>
      <c r="AS1967">
        <v>-19</v>
      </c>
      <c r="AT1967">
        <v>-4</v>
      </c>
      <c r="AU1967">
        <v>-1</v>
      </c>
      <c r="AV1967">
        <v>0</v>
      </c>
      <c r="AW1967">
        <v>-14</v>
      </c>
      <c r="AX1967">
        <v>0</v>
      </c>
      <c r="AY1967">
        <v>0</v>
      </c>
      <c r="AZ1967">
        <v>0</v>
      </c>
      <c r="BA1967">
        <v>0</v>
      </c>
      <c r="BB1967">
        <v>0</v>
      </c>
      <c r="BC1967">
        <v>0</v>
      </c>
      <c r="BD1967">
        <v>0</v>
      </c>
      <c r="BE1967">
        <v>0</v>
      </c>
      <c r="BF1967">
        <v>0</v>
      </c>
      <c r="BG1967">
        <v>0</v>
      </c>
      <c r="BH1967">
        <v>0</v>
      </c>
      <c r="BI1967">
        <v>0</v>
      </c>
      <c r="BJ1967">
        <v>0</v>
      </c>
      <c r="BK1967">
        <v>0</v>
      </c>
      <c r="BL1967">
        <v>0</v>
      </c>
      <c r="BM1967">
        <v>0</v>
      </c>
      <c r="BN1967">
        <v>0</v>
      </c>
      <c r="BO1967">
        <v>0</v>
      </c>
      <c r="BP1967">
        <v>0</v>
      </c>
      <c r="BQ1967">
        <v>0</v>
      </c>
      <c r="BR1967">
        <v>0</v>
      </c>
      <c r="BS1967">
        <v>0</v>
      </c>
      <c r="BT1967">
        <v>0</v>
      </c>
      <c r="BU1967">
        <v>0</v>
      </c>
      <c r="BV1967">
        <v>0</v>
      </c>
      <c r="BW1967">
        <v>0</v>
      </c>
      <c r="BX1967">
        <v>0</v>
      </c>
      <c r="BY1967">
        <v>0</v>
      </c>
      <c r="BZ1967">
        <v>0</v>
      </c>
      <c r="CA1967">
        <v>0</v>
      </c>
      <c r="CB1967">
        <v>0</v>
      </c>
      <c r="CC1967">
        <v>0</v>
      </c>
      <c r="CD1967">
        <v>0</v>
      </c>
      <c r="CE1967">
        <v>0</v>
      </c>
    </row>
    <row r="1968" spans="1:83" x14ac:dyDescent="0.35">
      <c r="A1968" s="9" t="str">
        <f t="shared" si="30"/>
        <v>5124.376.13</v>
      </c>
      <c r="B1968" s="52" t="e">
        <f>+IF(MATCH(A1968,List!H$10:H$145,0),"Targeted")</f>
        <v>#N/A</v>
      </c>
      <c r="C1968" s="65"/>
      <c r="D1968" s="151" t="s">
        <v>7700</v>
      </c>
      <c r="E1968" s="16" t="s">
        <v>926</v>
      </c>
      <c r="F1968" s="16" t="s">
        <v>927</v>
      </c>
      <c r="G1968" s="16" t="s">
        <v>185</v>
      </c>
      <c r="H1968" s="16" t="s">
        <v>2273</v>
      </c>
      <c r="I1968" s="16" t="s">
        <v>3369</v>
      </c>
      <c r="J1968" s="16" t="s">
        <v>3370</v>
      </c>
      <c r="K1968" s="17" t="s">
        <v>930</v>
      </c>
      <c r="L1968" s="18" t="s">
        <v>3101</v>
      </c>
      <c r="M1968" s="195" t="s">
        <v>3275</v>
      </c>
      <c r="N1968" s="16" t="s">
        <v>3276</v>
      </c>
      <c r="O1968" s="17" t="s">
        <v>346</v>
      </c>
      <c r="P1968" s="17" t="s">
        <v>305</v>
      </c>
      <c r="Q1968" s="17" t="s">
        <v>306</v>
      </c>
      <c r="R1968">
        <v>0</v>
      </c>
      <c r="S1968">
        <v>0</v>
      </c>
      <c r="T1968">
        <v>0</v>
      </c>
      <c r="U1968">
        <v>0</v>
      </c>
      <c r="V1968">
        <v>0</v>
      </c>
      <c r="W1968">
        <v>0</v>
      </c>
      <c r="X1968">
        <v>0</v>
      </c>
      <c r="Y1968">
        <v>0</v>
      </c>
      <c r="Z1968">
        <v>0</v>
      </c>
      <c r="AA1968">
        <v>0</v>
      </c>
      <c r="AB1968">
        <v>0</v>
      </c>
      <c r="AC1968">
        <v>0</v>
      </c>
      <c r="AD1968">
        <v>0</v>
      </c>
      <c r="AE1968">
        <v>0</v>
      </c>
      <c r="AF1968">
        <v>0</v>
      </c>
      <c r="AG1968" s="19">
        <v>0</v>
      </c>
      <c r="AH1968">
        <v>0</v>
      </c>
      <c r="AI1968">
        <v>0</v>
      </c>
      <c r="AJ1968">
        <v>0</v>
      </c>
      <c r="AK1968">
        <v>0</v>
      </c>
      <c r="AL1968">
        <v>0</v>
      </c>
      <c r="AM1968">
        <v>0</v>
      </c>
      <c r="AN1968">
        <v>0</v>
      </c>
      <c r="AO1968">
        <v>0</v>
      </c>
      <c r="AP1968">
        <v>0</v>
      </c>
      <c r="AQ1968">
        <v>0</v>
      </c>
      <c r="AR1968">
        <v>0</v>
      </c>
      <c r="AS1968">
        <v>138</v>
      </c>
      <c r="AT1968">
        <v>678</v>
      </c>
      <c r="AU1968">
        <v>7149</v>
      </c>
      <c r="AV1968">
        <v>1203</v>
      </c>
      <c r="AW1968">
        <v>1005</v>
      </c>
      <c r="AX1968">
        <v>29</v>
      </c>
      <c r="AY1968">
        <v>153</v>
      </c>
      <c r="AZ1968">
        <v>0</v>
      </c>
      <c r="BA1968">
        <v>0</v>
      </c>
      <c r="BB1968">
        <v>0</v>
      </c>
      <c r="BC1968">
        <v>0</v>
      </c>
      <c r="BD1968">
        <v>0</v>
      </c>
      <c r="BE1968">
        <v>0</v>
      </c>
      <c r="BF1968">
        <v>0</v>
      </c>
      <c r="BG1968">
        <v>0</v>
      </c>
      <c r="BH1968">
        <v>0</v>
      </c>
      <c r="BI1968">
        <v>0</v>
      </c>
      <c r="BJ1968">
        <v>0</v>
      </c>
      <c r="BK1968">
        <v>0</v>
      </c>
      <c r="BL1968">
        <v>0</v>
      </c>
      <c r="BM1968">
        <v>0</v>
      </c>
      <c r="BN1968">
        <v>0</v>
      </c>
      <c r="BO1968">
        <v>0</v>
      </c>
      <c r="BP1968">
        <v>0</v>
      </c>
      <c r="BQ1968">
        <v>0</v>
      </c>
      <c r="BR1968">
        <v>0</v>
      </c>
      <c r="BS1968">
        <v>0</v>
      </c>
      <c r="BT1968">
        <v>0</v>
      </c>
      <c r="BU1968">
        <v>0</v>
      </c>
      <c r="BV1968">
        <v>0</v>
      </c>
      <c r="BW1968">
        <v>0</v>
      </c>
      <c r="BX1968">
        <v>0</v>
      </c>
      <c r="BY1968">
        <v>0</v>
      </c>
      <c r="BZ1968">
        <v>0</v>
      </c>
      <c r="CA1968">
        <v>0</v>
      </c>
      <c r="CB1968">
        <v>0</v>
      </c>
      <c r="CC1968">
        <v>0</v>
      </c>
      <c r="CD1968">
        <v>0</v>
      </c>
      <c r="CE1968">
        <v>0</v>
      </c>
    </row>
    <row r="1969" spans="1:83" x14ac:dyDescent="0.35">
      <c r="A1969" s="9" t="str">
        <f t="shared" si="30"/>
        <v>5139.376.13</v>
      </c>
      <c r="B1969" s="52" t="e">
        <f>+IF(MATCH(A1969,List!H$10:H$145,0),"Targeted")</f>
        <v>#N/A</v>
      </c>
      <c r="C1969" s="65"/>
      <c r="D1969" s="151" t="s">
        <v>7700</v>
      </c>
      <c r="E1969" s="16" t="s">
        <v>926</v>
      </c>
      <c r="F1969" s="16" t="s">
        <v>927</v>
      </c>
      <c r="G1969" s="16" t="s">
        <v>185</v>
      </c>
      <c r="H1969" s="16" t="s">
        <v>2273</v>
      </c>
      <c r="I1969" s="16" t="s">
        <v>3371</v>
      </c>
      <c r="J1969" s="16" t="s">
        <v>3372</v>
      </c>
      <c r="K1969" s="17" t="s">
        <v>930</v>
      </c>
      <c r="L1969" s="18" t="s">
        <v>3101</v>
      </c>
      <c r="M1969" s="195" t="s">
        <v>3275</v>
      </c>
      <c r="N1969" s="16" t="s">
        <v>3276</v>
      </c>
      <c r="O1969" s="17" t="s">
        <v>346</v>
      </c>
      <c r="P1969" s="17" t="s">
        <v>305</v>
      </c>
      <c r="Q1969" s="17" t="s">
        <v>306</v>
      </c>
      <c r="R1969">
        <v>5323</v>
      </c>
      <c r="S1969">
        <v>4908</v>
      </c>
      <c r="T1969">
        <v>5273</v>
      </c>
      <c r="U1969">
        <v>4990</v>
      </c>
      <c r="V1969">
        <v>5260</v>
      </c>
      <c r="W1969">
        <v>4141</v>
      </c>
      <c r="X1969">
        <v>3523</v>
      </c>
      <c r="Y1969">
        <v>3623</v>
      </c>
      <c r="Z1969">
        <v>8088</v>
      </c>
      <c r="AA1969">
        <v>7055</v>
      </c>
      <c r="AB1969">
        <v>7784</v>
      </c>
      <c r="AC1969">
        <v>7437</v>
      </c>
      <c r="AD1969">
        <v>6627</v>
      </c>
      <c r="AE1969">
        <v>8603</v>
      </c>
      <c r="AF1969">
        <v>7144</v>
      </c>
      <c r="AG1969" s="19">
        <v>2379</v>
      </c>
      <c r="AH1969">
        <v>8516</v>
      </c>
      <c r="AI1969">
        <v>6608</v>
      </c>
      <c r="AJ1969">
        <v>10431</v>
      </c>
      <c r="AK1969">
        <v>15167</v>
      </c>
      <c r="AL1969">
        <v>19347</v>
      </c>
      <c r="AM1969">
        <v>18704</v>
      </c>
      <c r="AN1969">
        <v>8797</v>
      </c>
      <c r="AO1969">
        <v>8404</v>
      </c>
      <c r="AP1969">
        <v>9945</v>
      </c>
      <c r="AQ1969">
        <v>8854</v>
      </c>
      <c r="AR1969">
        <v>7718</v>
      </c>
      <c r="AS1969">
        <v>5800</v>
      </c>
      <c r="AT1969">
        <v>0</v>
      </c>
      <c r="AU1969">
        <v>0</v>
      </c>
      <c r="AV1969">
        <v>0</v>
      </c>
      <c r="AW1969">
        <v>0</v>
      </c>
      <c r="AX1969">
        <v>0</v>
      </c>
      <c r="AY1969">
        <v>0</v>
      </c>
      <c r="AZ1969">
        <v>0</v>
      </c>
      <c r="BA1969">
        <v>0</v>
      </c>
      <c r="BB1969">
        <v>0</v>
      </c>
      <c r="BC1969">
        <v>0</v>
      </c>
      <c r="BD1969">
        <v>0</v>
      </c>
      <c r="BE1969">
        <v>0</v>
      </c>
      <c r="BF1969">
        <v>0</v>
      </c>
      <c r="BG1969">
        <v>-68000</v>
      </c>
      <c r="BH1969">
        <v>-65000</v>
      </c>
      <c r="BI1969">
        <v>-62000</v>
      </c>
      <c r="BJ1969">
        <v>-36000</v>
      </c>
      <c r="BK1969">
        <v>0</v>
      </c>
      <c r="BL1969">
        <v>0</v>
      </c>
      <c r="BM1969">
        <v>0</v>
      </c>
      <c r="BN1969">
        <v>0</v>
      </c>
      <c r="BO1969">
        <v>0</v>
      </c>
      <c r="BP1969">
        <v>0</v>
      </c>
      <c r="BQ1969">
        <v>0</v>
      </c>
      <c r="BR1969">
        <v>0</v>
      </c>
      <c r="BS1969">
        <v>0</v>
      </c>
      <c r="BT1969">
        <v>0</v>
      </c>
      <c r="BU1969">
        <v>0</v>
      </c>
      <c r="BV1969">
        <v>0</v>
      </c>
      <c r="BW1969">
        <v>0</v>
      </c>
      <c r="BX1969">
        <v>0</v>
      </c>
      <c r="BY1969">
        <v>0</v>
      </c>
      <c r="BZ1969">
        <v>0</v>
      </c>
      <c r="CA1969">
        <v>-246000</v>
      </c>
      <c r="CB1969">
        <v>-246000</v>
      </c>
      <c r="CC1969">
        <v>-246000</v>
      </c>
      <c r="CD1969">
        <v>-246000</v>
      </c>
      <c r="CE1969">
        <v>-246000</v>
      </c>
    </row>
    <row r="1970" spans="1:83" x14ac:dyDescent="0.35">
      <c r="A1970" s="9" t="str">
        <f t="shared" si="30"/>
        <v>5139.376.13</v>
      </c>
      <c r="B1970" s="52" t="e">
        <f>+IF(MATCH(A1970,List!H$10:H$145,0),"Targeted")</f>
        <v>#N/A</v>
      </c>
      <c r="C1970" s="65"/>
      <c r="D1970" s="151" t="s">
        <v>7700</v>
      </c>
      <c r="E1970" s="16" t="s">
        <v>926</v>
      </c>
      <c r="F1970" s="16" t="s">
        <v>927</v>
      </c>
      <c r="G1970" s="16" t="s">
        <v>185</v>
      </c>
      <c r="H1970" s="16" t="s">
        <v>2273</v>
      </c>
      <c r="I1970" s="16" t="s">
        <v>3371</v>
      </c>
      <c r="J1970" s="16" t="s">
        <v>3372</v>
      </c>
      <c r="K1970" s="17" t="s">
        <v>930</v>
      </c>
      <c r="L1970" s="18" t="s">
        <v>3101</v>
      </c>
      <c r="M1970" s="195" t="s">
        <v>3275</v>
      </c>
      <c r="N1970" s="16" t="s">
        <v>3276</v>
      </c>
      <c r="O1970" s="17" t="s">
        <v>346</v>
      </c>
      <c r="P1970" s="17" t="s">
        <v>524</v>
      </c>
      <c r="Q1970" s="17" t="s">
        <v>306</v>
      </c>
      <c r="R1970">
        <v>0</v>
      </c>
      <c r="S1970">
        <v>0</v>
      </c>
      <c r="T1970">
        <v>0</v>
      </c>
      <c r="U1970">
        <v>0</v>
      </c>
      <c r="V1970">
        <v>421</v>
      </c>
      <c r="W1970">
        <v>2653</v>
      </c>
      <c r="X1970">
        <v>5383</v>
      </c>
      <c r="Y1970">
        <v>5816</v>
      </c>
      <c r="Z1970">
        <v>0</v>
      </c>
      <c r="AA1970">
        <v>0</v>
      </c>
      <c r="AB1970">
        <v>0</v>
      </c>
      <c r="AC1970">
        <v>0</v>
      </c>
      <c r="AD1970">
        <v>0</v>
      </c>
      <c r="AE1970">
        <v>0</v>
      </c>
      <c r="AF1970">
        <v>0</v>
      </c>
      <c r="AG1970" s="19">
        <v>0</v>
      </c>
      <c r="AH1970">
        <v>0</v>
      </c>
      <c r="AI1970">
        <v>0</v>
      </c>
      <c r="AJ1970">
        <v>0</v>
      </c>
      <c r="AK1970">
        <v>0</v>
      </c>
      <c r="AL1970">
        <v>0</v>
      </c>
      <c r="AM1970">
        <v>0</v>
      </c>
      <c r="AN1970">
        <v>0</v>
      </c>
      <c r="AO1970">
        <v>0</v>
      </c>
      <c r="AP1970">
        <v>0</v>
      </c>
      <c r="AQ1970">
        <v>0</v>
      </c>
      <c r="AR1970">
        <v>0</v>
      </c>
      <c r="AS1970">
        <v>0</v>
      </c>
      <c r="AT1970">
        <v>0</v>
      </c>
      <c r="AU1970">
        <v>0</v>
      </c>
      <c r="AV1970">
        <v>0</v>
      </c>
      <c r="AW1970">
        <v>0</v>
      </c>
      <c r="AX1970">
        <v>0</v>
      </c>
      <c r="AY1970">
        <v>0</v>
      </c>
      <c r="AZ1970">
        <v>0</v>
      </c>
      <c r="BA1970">
        <v>0</v>
      </c>
      <c r="BB1970">
        <v>0</v>
      </c>
      <c r="BC1970">
        <v>0</v>
      </c>
      <c r="BD1970">
        <v>0</v>
      </c>
      <c r="BE1970">
        <v>0</v>
      </c>
      <c r="BF1970">
        <v>0</v>
      </c>
      <c r="BG1970">
        <v>0</v>
      </c>
      <c r="BH1970">
        <v>0</v>
      </c>
      <c r="BI1970">
        <v>0</v>
      </c>
      <c r="BJ1970">
        <v>0</v>
      </c>
      <c r="BK1970">
        <v>0</v>
      </c>
      <c r="BL1970">
        <v>0</v>
      </c>
      <c r="BM1970">
        <v>0</v>
      </c>
      <c r="BN1970">
        <v>0</v>
      </c>
      <c r="BO1970">
        <v>0</v>
      </c>
      <c r="BP1970">
        <v>0</v>
      </c>
      <c r="BQ1970">
        <v>0</v>
      </c>
      <c r="BR1970">
        <v>0</v>
      </c>
      <c r="BS1970">
        <v>0</v>
      </c>
      <c r="BT1970">
        <v>0</v>
      </c>
      <c r="BU1970">
        <v>0</v>
      </c>
      <c r="BV1970">
        <v>0</v>
      </c>
      <c r="BW1970">
        <v>0</v>
      </c>
      <c r="BX1970">
        <v>0</v>
      </c>
      <c r="BY1970">
        <v>0</v>
      </c>
      <c r="BZ1970">
        <v>0</v>
      </c>
      <c r="CA1970">
        <v>0</v>
      </c>
      <c r="CB1970">
        <v>0</v>
      </c>
      <c r="CC1970">
        <v>0</v>
      </c>
      <c r="CD1970">
        <v>0</v>
      </c>
      <c r="CE1970">
        <v>0</v>
      </c>
    </row>
    <row r="1971" spans="1:83" x14ac:dyDescent="0.35">
      <c r="A1971" s="9" t="str">
        <f t="shared" si="30"/>
        <v>5139.376.13</v>
      </c>
      <c r="B1971" s="52" t="e">
        <f>+IF(MATCH(A1971,List!H$10:H$145,0),"Targeted")</f>
        <v>#N/A</v>
      </c>
      <c r="C1971" s="65"/>
      <c r="D1971" s="151"/>
      <c r="E1971" s="16" t="s">
        <v>926</v>
      </c>
      <c r="F1971" s="16" t="s">
        <v>927</v>
      </c>
      <c r="G1971" s="16" t="s">
        <v>185</v>
      </c>
      <c r="H1971" s="16" t="s">
        <v>2273</v>
      </c>
      <c r="I1971" s="16" t="s">
        <v>3371</v>
      </c>
      <c r="J1971" s="16" t="s">
        <v>3372</v>
      </c>
      <c r="K1971" s="17" t="s">
        <v>930</v>
      </c>
      <c r="L1971" s="18" t="s">
        <v>3101</v>
      </c>
      <c r="M1971" s="195" t="s">
        <v>3275</v>
      </c>
      <c r="N1971" s="16" t="s">
        <v>3276</v>
      </c>
      <c r="O1971" s="17" t="s">
        <v>304</v>
      </c>
      <c r="P1971" s="17" t="s">
        <v>305</v>
      </c>
      <c r="Q1971" s="17" t="s">
        <v>306</v>
      </c>
      <c r="R1971">
        <v>0</v>
      </c>
      <c r="S1971">
        <v>0</v>
      </c>
      <c r="T1971">
        <v>0</v>
      </c>
      <c r="U1971">
        <v>0</v>
      </c>
      <c r="V1971">
        <v>0</v>
      </c>
      <c r="W1971">
        <v>0</v>
      </c>
      <c r="X1971">
        <v>0</v>
      </c>
      <c r="Y1971">
        <v>0</v>
      </c>
      <c r="Z1971">
        <v>0</v>
      </c>
      <c r="AA1971">
        <v>0</v>
      </c>
      <c r="AB1971">
        <v>0</v>
      </c>
      <c r="AC1971">
        <v>0</v>
      </c>
      <c r="AD1971">
        <v>0</v>
      </c>
      <c r="AE1971">
        <v>0</v>
      </c>
      <c r="AF1971">
        <v>0</v>
      </c>
      <c r="AG1971" s="19">
        <v>0</v>
      </c>
      <c r="AH1971">
        <v>0</v>
      </c>
      <c r="AI1971">
        <v>0</v>
      </c>
      <c r="AJ1971">
        <v>0</v>
      </c>
      <c r="AK1971">
        <v>0</v>
      </c>
      <c r="AL1971">
        <v>0</v>
      </c>
      <c r="AM1971">
        <v>0</v>
      </c>
      <c r="AN1971">
        <v>0</v>
      </c>
      <c r="AO1971">
        <v>0</v>
      </c>
      <c r="AP1971">
        <v>0</v>
      </c>
      <c r="AQ1971">
        <v>0</v>
      </c>
      <c r="AR1971">
        <v>0</v>
      </c>
      <c r="AS1971">
        <v>0</v>
      </c>
      <c r="AT1971">
        <v>6153</v>
      </c>
      <c r="AU1971">
        <v>5153</v>
      </c>
      <c r="AV1971">
        <v>8008</v>
      </c>
      <c r="AW1971">
        <v>4260</v>
      </c>
      <c r="AX1971">
        <v>2827</v>
      </c>
      <c r="AY1971">
        <v>2370</v>
      </c>
      <c r="AZ1971">
        <v>2000</v>
      </c>
      <c r="BA1971">
        <v>2000</v>
      </c>
      <c r="BB1971">
        <v>2000</v>
      </c>
      <c r="BC1971">
        <v>0</v>
      </c>
      <c r="BD1971">
        <v>0</v>
      </c>
      <c r="BE1971">
        <v>0</v>
      </c>
      <c r="BF1971">
        <v>-3000</v>
      </c>
      <c r="BG1971">
        <v>68000</v>
      </c>
      <c r="BH1971">
        <v>65000</v>
      </c>
      <c r="BI1971">
        <v>62000</v>
      </c>
      <c r="BJ1971">
        <v>36000</v>
      </c>
      <c r="BK1971">
        <v>0</v>
      </c>
      <c r="BL1971">
        <v>0</v>
      </c>
      <c r="BM1971">
        <v>0</v>
      </c>
      <c r="BN1971">
        <v>0</v>
      </c>
      <c r="BO1971">
        <v>0</v>
      </c>
      <c r="BP1971">
        <v>0</v>
      </c>
      <c r="BQ1971">
        <v>0</v>
      </c>
      <c r="BR1971">
        <v>0</v>
      </c>
      <c r="BS1971">
        <v>3000</v>
      </c>
      <c r="BT1971">
        <v>6000</v>
      </c>
      <c r="BU1971">
        <v>17000</v>
      </c>
      <c r="BV1971">
        <v>20000</v>
      </c>
      <c r="BW1971">
        <v>16000</v>
      </c>
      <c r="BX1971" s="10">
        <v>13000</v>
      </c>
      <c r="BY1971">
        <v>9000</v>
      </c>
      <c r="BZ1971">
        <v>16000</v>
      </c>
      <c r="CA1971">
        <v>251000</v>
      </c>
      <c r="CB1971">
        <v>253000</v>
      </c>
      <c r="CC1971">
        <v>255000</v>
      </c>
      <c r="CD1971">
        <v>255000</v>
      </c>
      <c r="CE1971">
        <v>255000</v>
      </c>
    </row>
    <row r="1972" spans="1:83" x14ac:dyDescent="0.35">
      <c r="A1972" s="9" t="str">
        <f t="shared" si="30"/>
        <v>5139.376.13</v>
      </c>
      <c r="B1972" s="52" t="e">
        <f>+IF(MATCH(A1972,List!H$10:H$145,0),"Targeted")</f>
        <v>#N/A</v>
      </c>
      <c r="C1972" s="65"/>
      <c r="D1972" s="151"/>
      <c r="E1972" s="16" t="s">
        <v>926</v>
      </c>
      <c r="F1972" s="16" t="s">
        <v>927</v>
      </c>
      <c r="G1972" s="16" t="s">
        <v>185</v>
      </c>
      <c r="H1972" s="16" t="s">
        <v>2273</v>
      </c>
      <c r="I1972" s="16" t="s">
        <v>3371</v>
      </c>
      <c r="J1972" s="16" t="s">
        <v>3372</v>
      </c>
      <c r="K1972" s="17" t="s">
        <v>930</v>
      </c>
      <c r="L1972" s="18" t="s">
        <v>3101</v>
      </c>
      <c r="M1972" s="195" t="s">
        <v>3275</v>
      </c>
      <c r="N1972" s="16" t="s">
        <v>3276</v>
      </c>
      <c r="O1972" s="17" t="s">
        <v>304</v>
      </c>
      <c r="P1972" s="17" t="s">
        <v>524</v>
      </c>
      <c r="Q1972" s="17" t="s">
        <v>306</v>
      </c>
      <c r="R1972">
        <v>0</v>
      </c>
      <c r="S1972">
        <v>0</v>
      </c>
      <c r="T1972">
        <v>0</v>
      </c>
      <c r="U1972">
        <v>0</v>
      </c>
      <c r="V1972">
        <v>0</v>
      </c>
      <c r="W1972">
        <v>0</v>
      </c>
      <c r="X1972">
        <v>0</v>
      </c>
      <c r="Y1972">
        <v>0</v>
      </c>
      <c r="Z1972">
        <v>0</v>
      </c>
      <c r="AA1972">
        <v>0</v>
      </c>
      <c r="AB1972">
        <v>0</v>
      </c>
      <c r="AC1972">
        <v>0</v>
      </c>
      <c r="AD1972">
        <v>0</v>
      </c>
      <c r="AE1972">
        <v>0</v>
      </c>
      <c r="AF1972">
        <v>0</v>
      </c>
      <c r="AG1972" s="19">
        <v>0</v>
      </c>
      <c r="AH1972">
        <v>0</v>
      </c>
      <c r="AI1972">
        <v>0</v>
      </c>
      <c r="AJ1972">
        <v>0</v>
      </c>
      <c r="AK1972">
        <v>0</v>
      </c>
      <c r="AL1972">
        <v>0</v>
      </c>
      <c r="AM1972">
        <v>0</v>
      </c>
      <c r="AN1972">
        <v>0</v>
      </c>
      <c r="AO1972">
        <v>0</v>
      </c>
      <c r="AP1972">
        <v>0</v>
      </c>
      <c r="AQ1972">
        <v>0</v>
      </c>
      <c r="AR1972">
        <v>0</v>
      </c>
      <c r="AS1972">
        <v>0</v>
      </c>
      <c r="AT1972">
        <v>0</v>
      </c>
      <c r="AU1972">
        <v>0</v>
      </c>
      <c r="AV1972">
        <v>0</v>
      </c>
      <c r="AW1972">
        <v>2507</v>
      </c>
      <c r="AX1972">
        <v>3456</v>
      </c>
      <c r="AY1972">
        <v>3683</v>
      </c>
      <c r="AZ1972">
        <v>2000</v>
      </c>
      <c r="BA1972">
        <v>4000</v>
      </c>
      <c r="BB1972">
        <v>5000</v>
      </c>
      <c r="BC1972">
        <v>9000</v>
      </c>
      <c r="BD1972">
        <v>5000</v>
      </c>
      <c r="BE1972">
        <v>3000</v>
      </c>
      <c r="BF1972">
        <v>6000</v>
      </c>
      <c r="BG1972">
        <v>2000</v>
      </c>
      <c r="BH1972">
        <v>3000</v>
      </c>
      <c r="BI1972">
        <v>23000</v>
      </c>
      <c r="BJ1972">
        <v>23000</v>
      </c>
      <c r="BK1972">
        <v>12000</v>
      </c>
      <c r="BL1972">
        <v>6000</v>
      </c>
      <c r="BM1972">
        <v>6000</v>
      </c>
      <c r="BN1972">
        <v>6000</v>
      </c>
      <c r="BO1972">
        <v>15000</v>
      </c>
      <c r="BP1972">
        <v>14000</v>
      </c>
      <c r="BQ1972">
        <v>6000</v>
      </c>
      <c r="BR1972">
        <v>3000</v>
      </c>
      <c r="BS1972">
        <v>0</v>
      </c>
      <c r="BT1972">
        <v>0</v>
      </c>
      <c r="BU1972">
        <v>0</v>
      </c>
      <c r="BV1972">
        <v>0</v>
      </c>
      <c r="BW1972">
        <v>0</v>
      </c>
      <c r="BX1972" s="10">
        <v>0</v>
      </c>
      <c r="BY1972">
        <v>0</v>
      </c>
      <c r="BZ1972">
        <v>0</v>
      </c>
      <c r="CA1972">
        <v>0</v>
      </c>
      <c r="CB1972">
        <v>0</v>
      </c>
      <c r="CC1972">
        <v>0</v>
      </c>
      <c r="CD1972">
        <v>0</v>
      </c>
      <c r="CE1972">
        <v>0</v>
      </c>
    </row>
    <row r="1973" spans="1:83" x14ac:dyDescent="0.35">
      <c r="A1973" s="9" t="str">
        <f t="shared" si="30"/>
        <v>5583.376.13</v>
      </c>
      <c r="B1973" s="52" t="e">
        <f>+IF(MATCH(A1973,List!H$10:H$145,0),"Targeted")</f>
        <v>#N/A</v>
      </c>
      <c r="C1973" s="65"/>
      <c r="D1973" s="151"/>
      <c r="E1973" s="16" t="s">
        <v>926</v>
      </c>
      <c r="F1973" s="16" t="s">
        <v>927</v>
      </c>
      <c r="G1973" s="16" t="s">
        <v>185</v>
      </c>
      <c r="H1973" s="16" t="s">
        <v>2273</v>
      </c>
      <c r="I1973" s="16" t="s">
        <v>3373</v>
      </c>
      <c r="J1973" s="16" t="s">
        <v>3374</v>
      </c>
      <c r="K1973" s="17" t="s">
        <v>930</v>
      </c>
      <c r="L1973" s="18" t="s">
        <v>3101</v>
      </c>
      <c r="M1973" s="195" t="s">
        <v>3275</v>
      </c>
      <c r="N1973" s="16" t="s">
        <v>3276</v>
      </c>
      <c r="O1973" s="17" t="s">
        <v>304</v>
      </c>
      <c r="P1973" s="17" t="s">
        <v>305</v>
      </c>
      <c r="Q1973" s="17" t="s">
        <v>306</v>
      </c>
      <c r="R1973">
        <v>0</v>
      </c>
      <c r="S1973">
        <v>0</v>
      </c>
      <c r="T1973">
        <v>0</v>
      </c>
      <c r="U1973">
        <v>0</v>
      </c>
      <c r="V1973">
        <v>0</v>
      </c>
      <c r="W1973">
        <v>0</v>
      </c>
      <c r="X1973">
        <v>0</v>
      </c>
      <c r="Y1973">
        <v>0</v>
      </c>
      <c r="Z1973">
        <v>0</v>
      </c>
      <c r="AA1973">
        <v>0</v>
      </c>
      <c r="AB1973">
        <v>0</v>
      </c>
      <c r="AC1973">
        <v>0</v>
      </c>
      <c r="AD1973">
        <v>0</v>
      </c>
      <c r="AE1973">
        <v>0</v>
      </c>
      <c r="AF1973">
        <v>0</v>
      </c>
      <c r="AG1973" s="19">
        <v>0</v>
      </c>
      <c r="AH1973">
        <v>0</v>
      </c>
      <c r="AI1973">
        <v>0</v>
      </c>
      <c r="AJ1973">
        <v>0</v>
      </c>
      <c r="AK1973">
        <v>0</v>
      </c>
      <c r="AL1973">
        <v>0</v>
      </c>
      <c r="AM1973">
        <v>0</v>
      </c>
      <c r="AN1973">
        <v>0</v>
      </c>
      <c r="AO1973">
        <v>0</v>
      </c>
      <c r="AP1973">
        <v>0</v>
      </c>
      <c r="AQ1973">
        <v>0</v>
      </c>
      <c r="AR1973">
        <v>0</v>
      </c>
      <c r="AS1973">
        <v>0</v>
      </c>
      <c r="AT1973">
        <v>0</v>
      </c>
      <c r="AU1973">
        <v>0</v>
      </c>
      <c r="AV1973">
        <v>0</v>
      </c>
      <c r="AW1973">
        <v>0</v>
      </c>
      <c r="AX1973">
        <v>0</v>
      </c>
      <c r="AY1973">
        <v>0</v>
      </c>
      <c r="AZ1973">
        <v>0</v>
      </c>
      <c r="BA1973">
        <v>0</v>
      </c>
      <c r="BB1973">
        <v>0</v>
      </c>
      <c r="BC1973">
        <v>0</v>
      </c>
      <c r="BD1973">
        <v>0</v>
      </c>
      <c r="BE1973">
        <v>0</v>
      </c>
      <c r="BF1973">
        <v>0</v>
      </c>
      <c r="BG1973">
        <v>0</v>
      </c>
      <c r="BH1973">
        <v>0</v>
      </c>
      <c r="BI1973">
        <v>0</v>
      </c>
      <c r="BJ1973">
        <v>0</v>
      </c>
      <c r="BK1973">
        <v>0</v>
      </c>
      <c r="BL1973">
        <v>0</v>
      </c>
      <c r="BM1973">
        <v>0</v>
      </c>
      <c r="BN1973">
        <v>0</v>
      </c>
      <c r="BO1973">
        <v>0</v>
      </c>
      <c r="BP1973">
        <v>0</v>
      </c>
      <c r="BQ1973">
        <v>2000</v>
      </c>
      <c r="BR1973">
        <v>3000</v>
      </c>
      <c r="BS1973">
        <v>2000</v>
      </c>
      <c r="BT1973">
        <v>2000</v>
      </c>
      <c r="BU1973">
        <v>3000</v>
      </c>
      <c r="BV1973">
        <v>4000</v>
      </c>
      <c r="BW1973">
        <v>4000</v>
      </c>
      <c r="BX1973" s="10">
        <v>4000</v>
      </c>
      <c r="BY1973">
        <v>3000</v>
      </c>
      <c r="BZ1973">
        <v>9000</v>
      </c>
      <c r="CA1973">
        <v>7000</v>
      </c>
      <c r="CB1973">
        <v>6000</v>
      </c>
      <c r="CC1973">
        <v>6000</v>
      </c>
      <c r="CD1973">
        <v>6000</v>
      </c>
      <c r="CE1973">
        <v>6000</v>
      </c>
    </row>
    <row r="1974" spans="1:83" x14ac:dyDescent="0.35">
      <c r="A1974" s="9" t="str">
        <f t="shared" si="30"/>
        <v>1006.376.13</v>
      </c>
      <c r="B1974" s="52" t="e">
        <f>+IF(MATCH(A1974,List!H$10:H$145,0),"Targeted")</f>
        <v>#N/A</v>
      </c>
      <c r="C1974" s="65"/>
      <c r="D1974" s="151" t="s">
        <v>7700</v>
      </c>
      <c r="E1974" s="16" t="s">
        <v>926</v>
      </c>
      <c r="F1974" s="16" t="s">
        <v>927</v>
      </c>
      <c r="G1974" s="16" t="s">
        <v>66</v>
      </c>
      <c r="H1974" s="16" t="s">
        <v>3375</v>
      </c>
      <c r="I1974" s="16" t="s">
        <v>489</v>
      </c>
      <c r="J1974" s="16" t="s">
        <v>918</v>
      </c>
      <c r="K1974" s="17" t="s">
        <v>930</v>
      </c>
      <c r="L1974" s="18" t="s">
        <v>3101</v>
      </c>
      <c r="M1974" s="195" t="s">
        <v>3275</v>
      </c>
      <c r="N1974" s="16" t="s">
        <v>3276</v>
      </c>
      <c r="O1974" s="17" t="s">
        <v>346</v>
      </c>
      <c r="P1974" s="17" t="s">
        <v>305</v>
      </c>
      <c r="Q1974" s="17" t="s">
        <v>306</v>
      </c>
      <c r="R1974">
        <v>24861</v>
      </c>
      <c r="S1974">
        <v>26504</v>
      </c>
      <c r="T1974">
        <v>27277</v>
      </c>
      <c r="U1974">
        <v>30652</v>
      </c>
      <c r="V1974">
        <v>33810</v>
      </c>
      <c r="W1974">
        <v>36424</v>
      </c>
      <c r="X1974">
        <v>38346</v>
      </c>
      <c r="Y1974">
        <v>42620</v>
      </c>
      <c r="Z1974">
        <v>48673</v>
      </c>
      <c r="AA1974">
        <v>55379</v>
      </c>
      <c r="AB1974">
        <v>60480</v>
      </c>
      <c r="AC1974">
        <v>64169</v>
      </c>
      <c r="AD1974">
        <v>72972</v>
      </c>
      <c r="AE1974">
        <v>71119</v>
      </c>
      <c r="AF1974">
        <v>84155</v>
      </c>
      <c r="AG1974" s="19">
        <v>19885</v>
      </c>
      <c r="AH1974">
        <v>87409</v>
      </c>
      <c r="AI1974">
        <v>91763</v>
      </c>
      <c r="AJ1974">
        <v>97124</v>
      </c>
      <c r="AK1974">
        <v>102702</v>
      </c>
      <c r="AL1974">
        <v>111650</v>
      </c>
      <c r="AM1974">
        <v>128946</v>
      </c>
      <c r="AN1974">
        <v>62193</v>
      </c>
      <c r="AO1974">
        <v>67078</v>
      </c>
      <c r="AP1974">
        <v>96191</v>
      </c>
      <c r="AQ1974">
        <v>71924</v>
      </c>
      <c r="AR1974">
        <v>85899</v>
      </c>
      <c r="AS1974">
        <v>95164</v>
      </c>
      <c r="AT1974">
        <v>107732</v>
      </c>
      <c r="AU1974">
        <v>96697</v>
      </c>
      <c r="AV1974">
        <v>102601</v>
      </c>
      <c r="AW1974">
        <v>50864</v>
      </c>
      <c r="AX1974">
        <v>53257</v>
      </c>
      <c r="AY1974">
        <v>48537</v>
      </c>
      <c r="AZ1974">
        <v>-12000</v>
      </c>
      <c r="BA1974">
        <v>32000</v>
      </c>
      <c r="BB1974">
        <v>44000</v>
      </c>
      <c r="BC1974">
        <v>-56000</v>
      </c>
      <c r="BD1974">
        <v>-47000</v>
      </c>
      <c r="BE1974">
        <v>-134000</v>
      </c>
      <c r="BF1974">
        <v>-110000</v>
      </c>
      <c r="BG1974">
        <v>10000</v>
      </c>
      <c r="BH1974">
        <v>-49000</v>
      </c>
      <c r="BI1974">
        <v>-75000</v>
      </c>
      <c r="BJ1974">
        <v>-102000</v>
      </c>
      <c r="BK1974">
        <v>-152000</v>
      </c>
      <c r="BL1974">
        <v>7000</v>
      </c>
      <c r="BM1974">
        <v>-18000</v>
      </c>
      <c r="BN1974">
        <v>104000</v>
      </c>
      <c r="BO1974">
        <v>-122000</v>
      </c>
      <c r="BP1974">
        <v>-192000</v>
      </c>
      <c r="BQ1974">
        <v>-81000</v>
      </c>
      <c r="BR1974">
        <v>-275000</v>
      </c>
      <c r="BS1974">
        <v>-347000</v>
      </c>
      <c r="BT1974">
        <v>23000</v>
      </c>
      <c r="BU1974">
        <v>123000</v>
      </c>
      <c r="BV1974">
        <v>95000</v>
      </c>
      <c r="BW1974">
        <v>-117000</v>
      </c>
      <c r="BX1974">
        <v>-79000</v>
      </c>
      <c r="BY1974">
        <v>-265000</v>
      </c>
      <c r="BZ1974">
        <v>236000</v>
      </c>
      <c r="CA1974">
        <v>135000</v>
      </c>
      <c r="CB1974">
        <v>151000</v>
      </c>
      <c r="CC1974">
        <v>-25000</v>
      </c>
      <c r="CD1974">
        <v>-19000</v>
      </c>
      <c r="CE1974">
        <v>-23000</v>
      </c>
    </row>
    <row r="1975" spans="1:83" x14ac:dyDescent="0.35">
      <c r="A1975" s="9" t="str">
        <f t="shared" si="30"/>
        <v>1006.376.13</v>
      </c>
      <c r="B1975" s="52" t="e">
        <f>+IF(MATCH(A1975,List!H$10:H$145,0),"Targeted")</f>
        <v>#N/A</v>
      </c>
      <c r="C1975" s="65"/>
      <c r="D1975" s="151"/>
      <c r="E1975" s="16" t="s">
        <v>926</v>
      </c>
      <c r="F1975" s="16" t="s">
        <v>927</v>
      </c>
      <c r="G1975" s="16" t="s">
        <v>66</v>
      </c>
      <c r="H1975" s="16" t="s">
        <v>3375</v>
      </c>
      <c r="I1975" s="16" t="s">
        <v>489</v>
      </c>
      <c r="J1975" s="16" t="s">
        <v>918</v>
      </c>
      <c r="K1975" s="17" t="s">
        <v>930</v>
      </c>
      <c r="L1975" s="18" t="s">
        <v>3101</v>
      </c>
      <c r="M1975" s="195" t="s">
        <v>3275</v>
      </c>
      <c r="N1975" s="16" t="s">
        <v>3276</v>
      </c>
      <c r="O1975" s="17" t="s">
        <v>304</v>
      </c>
      <c r="P1975" s="17" t="s">
        <v>305</v>
      </c>
      <c r="Q1975" s="17" t="s">
        <v>306</v>
      </c>
      <c r="R1975">
        <v>0</v>
      </c>
      <c r="S1975">
        <v>0</v>
      </c>
      <c r="T1975">
        <v>0</v>
      </c>
      <c r="U1975">
        <v>0</v>
      </c>
      <c r="V1975">
        <v>0</v>
      </c>
      <c r="W1975">
        <v>0</v>
      </c>
      <c r="X1975">
        <v>0</v>
      </c>
      <c r="Y1975">
        <v>0</v>
      </c>
      <c r="Z1975">
        <v>0</v>
      </c>
      <c r="AA1975">
        <v>0</v>
      </c>
      <c r="AB1975">
        <v>0</v>
      </c>
      <c r="AC1975">
        <v>0</v>
      </c>
      <c r="AD1975">
        <v>0</v>
      </c>
      <c r="AE1975">
        <v>0</v>
      </c>
      <c r="AF1975">
        <v>0</v>
      </c>
      <c r="AG1975" s="19">
        <v>0</v>
      </c>
      <c r="AH1975">
        <v>0</v>
      </c>
      <c r="AI1975">
        <v>0</v>
      </c>
      <c r="AJ1975">
        <v>0</v>
      </c>
      <c r="AK1975">
        <v>0</v>
      </c>
      <c r="AL1975">
        <v>0</v>
      </c>
      <c r="AM1975">
        <v>0</v>
      </c>
      <c r="AN1975">
        <v>0</v>
      </c>
      <c r="AO1975">
        <v>0</v>
      </c>
      <c r="AP1975">
        <v>0</v>
      </c>
      <c r="AQ1975">
        <v>0</v>
      </c>
      <c r="AR1975">
        <v>0</v>
      </c>
      <c r="AS1975">
        <v>0</v>
      </c>
      <c r="AT1975">
        <v>0</v>
      </c>
      <c r="AU1975">
        <v>0</v>
      </c>
      <c r="AV1975">
        <v>6219</v>
      </c>
      <c r="AW1975">
        <v>5088</v>
      </c>
      <c r="AX1975">
        <v>0</v>
      </c>
      <c r="AY1975">
        <v>0</v>
      </c>
      <c r="AZ1975">
        <v>0</v>
      </c>
      <c r="BA1975">
        <v>0</v>
      </c>
      <c r="BB1975">
        <v>0</v>
      </c>
      <c r="BC1975">
        <v>0</v>
      </c>
      <c r="BD1975">
        <v>0</v>
      </c>
      <c r="BE1975">
        <v>0</v>
      </c>
      <c r="BF1975">
        <v>0</v>
      </c>
      <c r="BG1975">
        <v>0</v>
      </c>
      <c r="BH1975">
        <v>0</v>
      </c>
      <c r="BI1975">
        <v>0</v>
      </c>
      <c r="BJ1975">
        <v>0</v>
      </c>
      <c r="BK1975">
        <v>0</v>
      </c>
      <c r="BL1975">
        <v>0</v>
      </c>
      <c r="BM1975">
        <v>0</v>
      </c>
      <c r="BN1975">
        <v>0</v>
      </c>
      <c r="BO1975">
        <v>0</v>
      </c>
      <c r="BP1975">
        <v>0</v>
      </c>
      <c r="BQ1975">
        <v>0</v>
      </c>
      <c r="BR1975">
        <v>0</v>
      </c>
      <c r="BS1975">
        <v>0</v>
      </c>
      <c r="BT1975">
        <v>0</v>
      </c>
      <c r="BU1975">
        <v>0</v>
      </c>
      <c r="BV1975">
        <v>0</v>
      </c>
      <c r="BW1975">
        <v>0</v>
      </c>
      <c r="BX1975" s="10">
        <v>0</v>
      </c>
      <c r="BY1975">
        <v>0</v>
      </c>
      <c r="BZ1975">
        <v>0</v>
      </c>
      <c r="CA1975">
        <v>0</v>
      </c>
      <c r="CB1975">
        <v>0</v>
      </c>
      <c r="CC1975">
        <v>0</v>
      </c>
      <c r="CD1975">
        <v>0</v>
      </c>
      <c r="CE1975">
        <v>0</v>
      </c>
    </row>
    <row r="1976" spans="1:83" x14ac:dyDescent="0.35">
      <c r="A1976" s="9" t="str">
        <f t="shared" si="30"/>
        <v>1008.376.13</v>
      </c>
      <c r="B1976" s="52" t="e">
        <f>+IF(MATCH(A1976,List!H$10:H$145,0),"Targeted")</f>
        <v>#N/A</v>
      </c>
      <c r="C1976" s="65"/>
      <c r="D1976" s="151" t="s">
        <v>7700</v>
      </c>
      <c r="E1976" s="16" t="s">
        <v>926</v>
      </c>
      <c r="F1976" s="16" t="s">
        <v>927</v>
      </c>
      <c r="G1976" s="16" t="s">
        <v>66</v>
      </c>
      <c r="H1976" s="16" t="s">
        <v>3375</v>
      </c>
      <c r="I1976" s="16" t="s">
        <v>493</v>
      </c>
      <c r="J1976" s="16" t="s">
        <v>3376</v>
      </c>
      <c r="K1976" s="17" t="s">
        <v>930</v>
      </c>
      <c r="L1976" s="18" t="s">
        <v>3101</v>
      </c>
      <c r="M1976" s="195" t="s">
        <v>3275</v>
      </c>
      <c r="N1976" s="16" t="s">
        <v>3276</v>
      </c>
      <c r="O1976" s="17" t="s">
        <v>346</v>
      </c>
      <c r="P1976" s="17" t="s">
        <v>305</v>
      </c>
      <c r="Q1976" s="17" t="s">
        <v>306</v>
      </c>
      <c r="R1976">
        <v>0</v>
      </c>
      <c r="S1976">
        <v>0</v>
      </c>
      <c r="T1976">
        <v>0</v>
      </c>
      <c r="U1976">
        <v>0</v>
      </c>
      <c r="V1976">
        <v>0</v>
      </c>
      <c r="W1976">
        <v>0</v>
      </c>
      <c r="X1976">
        <v>0</v>
      </c>
      <c r="Y1976">
        <v>0</v>
      </c>
      <c r="Z1976">
        <v>0</v>
      </c>
      <c r="AA1976">
        <v>0</v>
      </c>
      <c r="AB1976">
        <v>0</v>
      </c>
      <c r="AC1976">
        <v>0</v>
      </c>
      <c r="AD1976">
        <v>0</v>
      </c>
      <c r="AE1976">
        <v>0</v>
      </c>
      <c r="AF1976">
        <v>0</v>
      </c>
      <c r="AG1976" s="19">
        <v>0</v>
      </c>
      <c r="AH1976">
        <v>0</v>
      </c>
      <c r="AI1976">
        <v>0</v>
      </c>
      <c r="AJ1976">
        <v>0</v>
      </c>
      <c r="AK1976">
        <v>0</v>
      </c>
      <c r="AL1976">
        <v>0</v>
      </c>
      <c r="AM1976">
        <v>0</v>
      </c>
      <c r="AN1976">
        <v>0</v>
      </c>
      <c r="AO1976">
        <v>0</v>
      </c>
      <c r="AP1976">
        <v>0</v>
      </c>
      <c r="AQ1976">
        <v>0</v>
      </c>
      <c r="AR1976">
        <v>0</v>
      </c>
      <c r="AS1976">
        <v>0</v>
      </c>
      <c r="AT1976">
        <v>0</v>
      </c>
      <c r="AU1976">
        <v>0</v>
      </c>
      <c r="AV1976">
        <v>0</v>
      </c>
      <c r="AW1976">
        <v>0</v>
      </c>
      <c r="AX1976">
        <v>0</v>
      </c>
      <c r="AY1976">
        <v>0</v>
      </c>
      <c r="AZ1976">
        <v>0</v>
      </c>
      <c r="BA1976">
        <v>0</v>
      </c>
      <c r="BB1976">
        <v>0</v>
      </c>
      <c r="BC1976">
        <v>0</v>
      </c>
      <c r="BD1976">
        <v>0</v>
      </c>
      <c r="BE1976">
        <v>0</v>
      </c>
      <c r="BF1976">
        <v>0</v>
      </c>
      <c r="BG1976">
        <v>0</v>
      </c>
      <c r="BH1976">
        <v>0</v>
      </c>
      <c r="BI1976">
        <v>0</v>
      </c>
      <c r="BJ1976">
        <v>0</v>
      </c>
      <c r="BK1976">
        <v>0</v>
      </c>
      <c r="BL1976">
        <v>0</v>
      </c>
      <c r="BM1976">
        <v>0</v>
      </c>
      <c r="BN1976">
        <v>0</v>
      </c>
      <c r="BO1976">
        <v>0</v>
      </c>
      <c r="BP1976">
        <v>0</v>
      </c>
      <c r="BQ1976">
        <v>0</v>
      </c>
      <c r="BR1976">
        <v>0</v>
      </c>
      <c r="BS1976">
        <v>-148000</v>
      </c>
      <c r="BT1976">
        <v>0</v>
      </c>
      <c r="BU1976">
        <v>0</v>
      </c>
      <c r="BV1976">
        <v>0</v>
      </c>
      <c r="BW1976">
        <v>0</v>
      </c>
      <c r="BX1976">
        <v>0</v>
      </c>
      <c r="BY1976">
        <v>0</v>
      </c>
      <c r="BZ1976">
        <v>0</v>
      </c>
      <c r="CA1976">
        <v>0</v>
      </c>
      <c r="CB1976">
        <v>0</v>
      </c>
      <c r="CC1976">
        <v>0</v>
      </c>
      <c r="CD1976">
        <v>0</v>
      </c>
      <c r="CE1976">
        <v>0</v>
      </c>
    </row>
    <row r="1977" spans="1:83" x14ac:dyDescent="0.35">
      <c r="A1977" s="9" t="str">
        <f t="shared" si="30"/>
        <v>1100.376.13</v>
      </c>
      <c r="B1977" s="52" t="e">
        <f>+IF(MATCH(A1977,List!H$10:H$145,0),"Targeted")</f>
        <v>#N/A</v>
      </c>
      <c r="C1977" s="65"/>
      <c r="D1977" s="151" t="s">
        <v>7700</v>
      </c>
      <c r="E1977" s="16" t="s">
        <v>926</v>
      </c>
      <c r="F1977" s="16" t="s">
        <v>927</v>
      </c>
      <c r="G1977" s="16" t="s">
        <v>1933</v>
      </c>
      <c r="H1977" s="16" t="s">
        <v>3377</v>
      </c>
      <c r="I1977" s="16" t="s">
        <v>3378</v>
      </c>
      <c r="J1977" s="16" t="s">
        <v>918</v>
      </c>
      <c r="K1977" s="17" t="s">
        <v>930</v>
      </c>
      <c r="L1977" s="18" t="s">
        <v>3101</v>
      </c>
      <c r="M1977" s="195" t="s">
        <v>3275</v>
      </c>
      <c r="N1977" s="16" t="s">
        <v>3276</v>
      </c>
      <c r="O1977" s="17" t="s">
        <v>346</v>
      </c>
      <c r="P1977" s="17" t="s">
        <v>305</v>
      </c>
      <c r="Q1977" s="17" t="s">
        <v>306</v>
      </c>
      <c r="R1977">
        <v>0</v>
      </c>
      <c r="S1977">
        <v>0</v>
      </c>
      <c r="T1977">
        <v>0</v>
      </c>
      <c r="U1977">
        <v>0</v>
      </c>
      <c r="V1977">
        <v>0</v>
      </c>
      <c r="W1977">
        <v>0</v>
      </c>
      <c r="X1977">
        <v>0</v>
      </c>
      <c r="Y1977">
        <v>0</v>
      </c>
      <c r="Z1977">
        <v>0</v>
      </c>
      <c r="AA1977">
        <v>0</v>
      </c>
      <c r="AB1977">
        <v>0</v>
      </c>
      <c r="AC1977">
        <v>0</v>
      </c>
      <c r="AD1977">
        <v>0</v>
      </c>
      <c r="AE1977">
        <v>0</v>
      </c>
      <c r="AF1977">
        <v>0</v>
      </c>
      <c r="AG1977" s="19">
        <v>0</v>
      </c>
      <c r="AH1977">
        <v>0</v>
      </c>
      <c r="AI1977">
        <v>0</v>
      </c>
      <c r="AJ1977">
        <v>0</v>
      </c>
      <c r="AK1977">
        <v>0</v>
      </c>
      <c r="AL1977">
        <v>0</v>
      </c>
      <c r="AM1977">
        <v>0</v>
      </c>
      <c r="AN1977">
        <v>0</v>
      </c>
      <c r="AO1977">
        <v>0</v>
      </c>
      <c r="AP1977">
        <v>0</v>
      </c>
      <c r="AQ1977">
        <v>0</v>
      </c>
      <c r="AR1977">
        <v>0</v>
      </c>
      <c r="AS1977">
        <v>0</v>
      </c>
      <c r="AT1977">
        <v>0</v>
      </c>
      <c r="AU1977">
        <v>3111</v>
      </c>
      <c r="AV1977">
        <v>3891</v>
      </c>
      <c r="AW1977">
        <v>3871</v>
      </c>
      <c r="AX1977">
        <v>3440</v>
      </c>
      <c r="AY1977">
        <v>5987</v>
      </c>
      <c r="AZ1977">
        <v>8000</v>
      </c>
      <c r="BA1977">
        <v>2000</v>
      </c>
      <c r="BB1977">
        <v>5000</v>
      </c>
      <c r="BC1977">
        <v>7000</v>
      </c>
      <c r="BD1977">
        <v>9000</v>
      </c>
      <c r="BE1977">
        <v>11000</v>
      </c>
      <c r="BF1977">
        <v>9000</v>
      </c>
      <c r="BG1977">
        <v>13000</v>
      </c>
      <c r="BH1977">
        <v>9000</v>
      </c>
      <c r="BI1977">
        <v>9000</v>
      </c>
      <c r="BJ1977">
        <v>7000</v>
      </c>
      <c r="BK1977">
        <v>4000</v>
      </c>
      <c r="BL1977">
        <v>3000</v>
      </c>
      <c r="BM1977">
        <v>1000</v>
      </c>
      <c r="BN1977">
        <v>0</v>
      </c>
      <c r="BO1977">
        <v>0</v>
      </c>
      <c r="BP1977">
        <v>0</v>
      </c>
      <c r="BQ1977">
        <v>0</v>
      </c>
      <c r="BR1977">
        <v>0</v>
      </c>
      <c r="BS1977">
        <v>0</v>
      </c>
      <c r="BT1977">
        <v>0</v>
      </c>
      <c r="BU1977">
        <v>0</v>
      </c>
      <c r="BV1977">
        <v>0</v>
      </c>
      <c r="BW1977">
        <v>0</v>
      </c>
      <c r="BX1977">
        <v>0</v>
      </c>
      <c r="BY1977">
        <v>0</v>
      </c>
      <c r="BZ1977">
        <v>0</v>
      </c>
      <c r="CA1977">
        <v>0</v>
      </c>
      <c r="CB1977">
        <v>0</v>
      </c>
      <c r="CC1977">
        <v>0</v>
      </c>
      <c r="CD1977">
        <v>0</v>
      </c>
      <c r="CE1977">
        <v>0</v>
      </c>
    </row>
    <row r="1978" spans="1:83" x14ac:dyDescent="0.35">
      <c r="A1978" s="9" t="str">
        <f t="shared" si="30"/>
        <v>4295.376.13</v>
      </c>
      <c r="B1978" s="52" t="e">
        <f>+IF(MATCH(A1978,List!H$10:H$145,0),"Targeted")</f>
        <v>#N/A</v>
      </c>
      <c r="C1978" s="65"/>
      <c r="D1978" s="151" t="s">
        <v>7700</v>
      </c>
      <c r="E1978" s="16" t="s">
        <v>926</v>
      </c>
      <c r="F1978" s="16" t="s">
        <v>927</v>
      </c>
      <c r="G1978" s="16" t="s">
        <v>3379</v>
      </c>
      <c r="H1978" s="16" t="s">
        <v>3380</v>
      </c>
      <c r="I1978" s="16" t="s">
        <v>3381</v>
      </c>
      <c r="J1978" s="16" t="s">
        <v>3382</v>
      </c>
      <c r="K1978" s="17" t="s">
        <v>930</v>
      </c>
      <c r="L1978" s="18" t="s">
        <v>3101</v>
      </c>
      <c r="M1978" s="195" t="s">
        <v>3275</v>
      </c>
      <c r="N1978" s="16" t="s">
        <v>3276</v>
      </c>
      <c r="O1978" s="17" t="s">
        <v>346</v>
      </c>
      <c r="P1978" s="17" t="s">
        <v>305</v>
      </c>
      <c r="Q1978" s="17" t="s">
        <v>306</v>
      </c>
      <c r="R1978">
        <v>0</v>
      </c>
      <c r="S1978">
        <v>0</v>
      </c>
      <c r="T1978">
        <v>0</v>
      </c>
      <c r="U1978">
        <v>0</v>
      </c>
      <c r="V1978">
        <v>0</v>
      </c>
      <c r="W1978">
        <v>0</v>
      </c>
      <c r="X1978">
        <v>0</v>
      </c>
      <c r="Y1978">
        <v>0</v>
      </c>
      <c r="Z1978">
        <v>0</v>
      </c>
      <c r="AA1978">
        <v>0</v>
      </c>
      <c r="AB1978">
        <v>0</v>
      </c>
      <c r="AC1978">
        <v>0</v>
      </c>
      <c r="AD1978">
        <v>0</v>
      </c>
      <c r="AE1978">
        <v>0</v>
      </c>
      <c r="AF1978">
        <v>0</v>
      </c>
      <c r="AG1978" s="19">
        <v>0</v>
      </c>
      <c r="AH1978">
        <v>0</v>
      </c>
      <c r="AI1978">
        <v>0</v>
      </c>
      <c r="AJ1978">
        <v>0</v>
      </c>
      <c r="AK1978">
        <v>0</v>
      </c>
      <c r="AL1978">
        <v>0</v>
      </c>
      <c r="AM1978">
        <v>0</v>
      </c>
      <c r="AN1978">
        <v>0</v>
      </c>
      <c r="AO1978">
        <v>0</v>
      </c>
      <c r="AP1978">
        <v>0</v>
      </c>
      <c r="AQ1978">
        <v>0</v>
      </c>
      <c r="AR1978">
        <v>0</v>
      </c>
      <c r="AS1978">
        <v>0</v>
      </c>
      <c r="AT1978">
        <v>0</v>
      </c>
      <c r="AU1978">
        <v>0</v>
      </c>
      <c r="AV1978">
        <v>0</v>
      </c>
      <c r="AW1978">
        <v>0</v>
      </c>
      <c r="AX1978">
        <v>-30119</v>
      </c>
      <c r="AY1978">
        <v>2405</v>
      </c>
      <c r="AZ1978">
        <v>1000</v>
      </c>
      <c r="BA1978">
        <v>0</v>
      </c>
      <c r="BB1978">
        <v>1000</v>
      </c>
      <c r="BC1978">
        <v>0</v>
      </c>
      <c r="BD1978">
        <v>2000</v>
      </c>
      <c r="BE1978">
        <v>-5000</v>
      </c>
      <c r="BF1978">
        <v>2000</v>
      </c>
      <c r="BG1978">
        <v>4000</v>
      </c>
      <c r="BH1978">
        <v>1000</v>
      </c>
      <c r="BI1978">
        <v>7000</v>
      </c>
      <c r="BJ1978">
        <v>11000</v>
      </c>
      <c r="BK1978">
        <v>-2000</v>
      </c>
      <c r="BL1978">
        <v>-5000</v>
      </c>
      <c r="BM1978">
        <v>3000</v>
      </c>
      <c r="BN1978">
        <v>1000</v>
      </c>
      <c r="BO1978">
        <v>-7000</v>
      </c>
      <c r="BP1978">
        <v>3000</v>
      </c>
      <c r="BQ1978">
        <v>0</v>
      </c>
      <c r="BR1978">
        <v>-2000</v>
      </c>
      <c r="BS1978">
        <v>5000</v>
      </c>
      <c r="BT1978">
        <v>1000</v>
      </c>
      <c r="BU1978">
        <v>2000</v>
      </c>
      <c r="BV1978">
        <v>5000</v>
      </c>
      <c r="BW1978">
        <v>-1000</v>
      </c>
      <c r="BX1978">
        <v>0</v>
      </c>
      <c r="BY1978">
        <v>0</v>
      </c>
      <c r="BZ1978">
        <v>5000</v>
      </c>
      <c r="CA1978">
        <v>-10000</v>
      </c>
      <c r="CB1978">
        <v>0</v>
      </c>
      <c r="CC1978">
        <v>-1000</v>
      </c>
      <c r="CD1978">
        <v>0</v>
      </c>
      <c r="CE1978">
        <v>-1000</v>
      </c>
    </row>
    <row r="1979" spans="1:83" x14ac:dyDescent="0.35">
      <c r="A1979" s="9" t="str">
        <f t="shared" si="30"/>
        <v>8546.376.13</v>
      </c>
      <c r="B1979" s="52" t="e">
        <f>+IF(MATCH(A1979,List!H$10:H$145,0),"Targeted")</f>
        <v>#N/A</v>
      </c>
      <c r="C1979" s="65"/>
      <c r="D1979" s="151"/>
      <c r="E1979" s="16" t="s">
        <v>926</v>
      </c>
      <c r="F1979" s="16" t="s">
        <v>927</v>
      </c>
      <c r="G1979" s="16" t="s">
        <v>3379</v>
      </c>
      <c r="H1979" s="16" t="s">
        <v>3380</v>
      </c>
      <c r="I1979" s="16" t="s">
        <v>3383</v>
      </c>
      <c r="J1979" s="16" t="s">
        <v>3384</v>
      </c>
      <c r="K1979" s="17" t="s">
        <v>930</v>
      </c>
      <c r="L1979" s="18" t="s">
        <v>3101</v>
      </c>
      <c r="M1979" s="195" t="s">
        <v>3275</v>
      </c>
      <c r="N1979" s="16" t="s">
        <v>3276</v>
      </c>
      <c r="O1979" s="17" t="s">
        <v>304</v>
      </c>
      <c r="P1979" s="17" t="s">
        <v>305</v>
      </c>
      <c r="Q1979" s="17" t="s">
        <v>306</v>
      </c>
      <c r="R1979">
        <v>0</v>
      </c>
      <c r="S1979">
        <v>0</v>
      </c>
      <c r="T1979">
        <v>0</v>
      </c>
      <c r="U1979">
        <v>0</v>
      </c>
      <c r="V1979">
        <v>0</v>
      </c>
      <c r="W1979">
        <v>1969</v>
      </c>
      <c r="X1979">
        <v>1791</v>
      </c>
      <c r="Y1979">
        <v>2384</v>
      </c>
      <c r="Z1979">
        <v>3198</v>
      </c>
      <c r="AA1979">
        <v>3385</v>
      </c>
      <c r="AB1979">
        <v>3880</v>
      </c>
      <c r="AC1979">
        <v>5006</v>
      </c>
      <c r="AD1979">
        <v>7268</v>
      </c>
      <c r="AE1979">
        <v>7562</v>
      </c>
      <c r="AF1979">
        <v>10315</v>
      </c>
      <c r="AG1979" s="19">
        <v>5239</v>
      </c>
      <c r="AH1979">
        <v>15895</v>
      </c>
      <c r="AI1979">
        <v>18442</v>
      </c>
      <c r="AJ1979">
        <v>21345</v>
      </c>
      <c r="AK1979">
        <v>19801</v>
      </c>
      <c r="AL1979">
        <v>21279</v>
      </c>
      <c r="AM1979">
        <v>21871</v>
      </c>
      <c r="AN1979">
        <v>26100</v>
      </c>
      <c r="AO1979">
        <v>25949</v>
      </c>
      <c r="AP1979">
        <v>32943</v>
      </c>
      <c r="AQ1979">
        <v>32560</v>
      </c>
      <c r="AR1979">
        <v>34917</v>
      </c>
      <c r="AS1979">
        <v>43278</v>
      </c>
      <c r="AT1979">
        <v>45512</v>
      </c>
      <c r="AU1979">
        <v>48358</v>
      </c>
      <c r="AV1979">
        <v>43190</v>
      </c>
      <c r="AW1979">
        <v>33047</v>
      </c>
      <c r="AX1979">
        <v>24423</v>
      </c>
      <c r="AY1979">
        <v>147</v>
      </c>
      <c r="AZ1979">
        <v>0</v>
      </c>
      <c r="BA1979">
        <v>0</v>
      </c>
      <c r="BB1979">
        <v>0</v>
      </c>
      <c r="BC1979">
        <v>0</v>
      </c>
      <c r="BD1979">
        <v>0</v>
      </c>
      <c r="BE1979">
        <v>0</v>
      </c>
      <c r="BF1979">
        <v>0</v>
      </c>
      <c r="BG1979">
        <v>0</v>
      </c>
      <c r="BH1979">
        <v>0</v>
      </c>
      <c r="BI1979">
        <v>0</v>
      </c>
      <c r="BJ1979">
        <v>0</v>
      </c>
      <c r="BK1979">
        <v>0</v>
      </c>
      <c r="BL1979">
        <v>0</v>
      </c>
      <c r="BM1979">
        <v>0</v>
      </c>
      <c r="BN1979">
        <v>0</v>
      </c>
      <c r="BO1979">
        <v>0</v>
      </c>
      <c r="BP1979">
        <v>0</v>
      </c>
      <c r="BQ1979">
        <v>0</v>
      </c>
      <c r="BR1979">
        <v>0</v>
      </c>
      <c r="BS1979">
        <v>0</v>
      </c>
      <c r="BT1979">
        <v>0</v>
      </c>
      <c r="BU1979">
        <v>0</v>
      </c>
      <c r="BV1979">
        <v>0</v>
      </c>
      <c r="BW1979">
        <v>0</v>
      </c>
      <c r="BX1979" s="10">
        <v>0</v>
      </c>
      <c r="BY1979">
        <v>0</v>
      </c>
      <c r="BZ1979">
        <v>0</v>
      </c>
      <c r="CA1979">
        <v>0</v>
      </c>
      <c r="CB1979">
        <v>0</v>
      </c>
      <c r="CC1979">
        <v>0</v>
      </c>
      <c r="CD1979">
        <v>0</v>
      </c>
      <c r="CE1979">
        <v>0</v>
      </c>
    </row>
    <row r="1980" spans="1:83" x14ac:dyDescent="0.35">
      <c r="A1980" s="9" t="str">
        <f t="shared" si="30"/>
        <v>0500.376.13</v>
      </c>
      <c r="B1980" s="52" t="e">
        <f>+IF(MATCH(A1980,List!H$10:H$145,0),"Targeted")</f>
        <v>#N/A</v>
      </c>
      <c r="C1980" s="65"/>
      <c r="D1980" s="151" t="s">
        <v>7700</v>
      </c>
      <c r="E1980" s="16" t="s">
        <v>926</v>
      </c>
      <c r="F1980" s="16" t="s">
        <v>927</v>
      </c>
      <c r="G1980" s="16" t="s">
        <v>831</v>
      </c>
      <c r="H1980" s="16" t="s">
        <v>3385</v>
      </c>
      <c r="I1980" s="16" t="s">
        <v>47</v>
      </c>
      <c r="J1980" s="16" t="s">
        <v>3386</v>
      </c>
      <c r="K1980" s="17" t="s">
        <v>930</v>
      </c>
      <c r="L1980" s="18" t="s">
        <v>3101</v>
      </c>
      <c r="M1980" s="195" t="s">
        <v>3275</v>
      </c>
      <c r="N1980" s="16" t="s">
        <v>3276</v>
      </c>
      <c r="O1980" s="17" t="s">
        <v>346</v>
      </c>
      <c r="P1980" s="17" t="s">
        <v>305</v>
      </c>
      <c r="Q1980" s="17" t="s">
        <v>306</v>
      </c>
      <c r="R1980">
        <v>29702</v>
      </c>
      <c r="S1980">
        <v>42504</v>
      </c>
      <c r="T1980">
        <v>48674</v>
      </c>
      <c r="U1980">
        <v>64316</v>
      </c>
      <c r="V1980">
        <v>54835</v>
      </c>
      <c r="W1980">
        <v>51070</v>
      </c>
      <c r="X1980">
        <v>39772</v>
      </c>
      <c r="Y1980">
        <v>35764</v>
      </c>
      <c r="Z1980">
        <v>42139</v>
      </c>
      <c r="AA1980">
        <v>47834</v>
      </c>
      <c r="AB1980">
        <v>50060</v>
      </c>
      <c r="AC1980">
        <v>57683</v>
      </c>
      <c r="AD1980">
        <v>62129</v>
      </c>
      <c r="AE1980">
        <v>68202</v>
      </c>
      <c r="AF1980">
        <v>62650</v>
      </c>
      <c r="AG1980" s="19">
        <v>19731</v>
      </c>
      <c r="AH1980">
        <v>68621</v>
      </c>
      <c r="AI1980">
        <v>74025</v>
      </c>
      <c r="AJ1980">
        <v>80025</v>
      </c>
      <c r="AK1980">
        <v>95049</v>
      </c>
      <c r="AL1980">
        <v>101942</v>
      </c>
      <c r="AM1980">
        <v>107478</v>
      </c>
      <c r="AN1980">
        <v>113455</v>
      </c>
      <c r="AO1980">
        <v>121127</v>
      </c>
      <c r="AP1980">
        <v>125484</v>
      </c>
      <c r="AQ1980">
        <v>121736</v>
      </c>
      <c r="AR1980">
        <v>119158</v>
      </c>
      <c r="AS1980">
        <v>129071</v>
      </c>
      <c r="AT1980">
        <v>146723</v>
      </c>
      <c r="AU1980">
        <v>148505</v>
      </c>
      <c r="AV1980">
        <v>171389</v>
      </c>
      <c r="AW1980">
        <v>182521</v>
      </c>
      <c r="AX1980">
        <v>184104</v>
      </c>
      <c r="AY1980">
        <v>212749</v>
      </c>
      <c r="AZ1980">
        <v>248000</v>
      </c>
      <c r="BA1980">
        <v>247000</v>
      </c>
      <c r="BB1980">
        <v>264000</v>
      </c>
      <c r="BC1980">
        <v>278000</v>
      </c>
      <c r="BD1980">
        <v>283000</v>
      </c>
      <c r="BE1980">
        <v>281000</v>
      </c>
      <c r="BF1980">
        <v>295000</v>
      </c>
      <c r="BG1980">
        <v>312000</v>
      </c>
      <c r="BH1980">
        <v>339000</v>
      </c>
      <c r="BI1980">
        <v>396000</v>
      </c>
      <c r="BJ1980">
        <v>355000</v>
      </c>
      <c r="BK1980">
        <v>384000</v>
      </c>
      <c r="BL1980">
        <v>414000</v>
      </c>
      <c r="BM1980">
        <v>460000</v>
      </c>
      <c r="BN1980">
        <v>459000</v>
      </c>
      <c r="BO1980">
        <v>541000</v>
      </c>
      <c r="BP1980">
        <v>596000</v>
      </c>
      <c r="BQ1980">
        <v>607000</v>
      </c>
      <c r="BR1980">
        <v>593000</v>
      </c>
      <c r="BS1980">
        <v>617000</v>
      </c>
      <c r="BT1980">
        <v>677000</v>
      </c>
      <c r="BU1980">
        <v>719000</v>
      </c>
      <c r="BV1980">
        <v>727000</v>
      </c>
      <c r="BW1980">
        <v>715000</v>
      </c>
      <c r="BX1980">
        <v>737000</v>
      </c>
      <c r="BY1980">
        <v>751000</v>
      </c>
      <c r="BZ1980">
        <v>766000</v>
      </c>
      <c r="CA1980">
        <v>877000</v>
      </c>
      <c r="CB1980">
        <v>922000</v>
      </c>
      <c r="CC1980">
        <v>954000</v>
      </c>
      <c r="CD1980">
        <v>976000</v>
      </c>
      <c r="CE1980">
        <v>996000</v>
      </c>
    </row>
    <row r="1981" spans="1:83" x14ac:dyDescent="0.35">
      <c r="A1981" s="9" t="str">
        <f t="shared" si="30"/>
        <v>0500.376.13</v>
      </c>
      <c r="B1981" s="52" t="e">
        <f>+IF(MATCH(A1981,List!H$10:H$145,0),"Targeted")</f>
        <v>#N/A</v>
      </c>
      <c r="C1981" s="65"/>
      <c r="D1981" s="151" t="s">
        <v>7700</v>
      </c>
      <c r="E1981" s="16" t="s">
        <v>926</v>
      </c>
      <c r="F1981" s="16" t="s">
        <v>927</v>
      </c>
      <c r="G1981" s="16" t="s">
        <v>831</v>
      </c>
      <c r="H1981" s="16" t="s">
        <v>3385</v>
      </c>
      <c r="I1981" s="16" t="s">
        <v>47</v>
      </c>
      <c r="J1981" s="16" t="s">
        <v>3386</v>
      </c>
      <c r="K1981" s="17" t="s">
        <v>930</v>
      </c>
      <c r="L1981" s="18" t="s">
        <v>3101</v>
      </c>
      <c r="M1981" s="195" t="s">
        <v>3275</v>
      </c>
      <c r="N1981" s="16" t="s">
        <v>3276</v>
      </c>
      <c r="O1981" s="17" t="s">
        <v>346</v>
      </c>
      <c r="P1981" s="17" t="s">
        <v>524</v>
      </c>
      <c r="Q1981" s="17" t="s">
        <v>306</v>
      </c>
      <c r="R1981">
        <v>0</v>
      </c>
      <c r="S1981">
        <v>0</v>
      </c>
      <c r="T1981">
        <v>0</v>
      </c>
      <c r="U1981">
        <v>74</v>
      </c>
      <c r="V1981">
        <v>106</v>
      </c>
      <c r="W1981">
        <v>0</v>
      </c>
      <c r="X1981">
        <v>395</v>
      </c>
      <c r="Y1981">
        <v>224</v>
      </c>
      <c r="Z1981">
        <v>200</v>
      </c>
      <c r="AA1981">
        <v>0</v>
      </c>
      <c r="AB1981">
        <v>0</v>
      </c>
      <c r="AC1981">
        <v>0</v>
      </c>
      <c r="AD1981">
        <v>0</v>
      </c>
      <c r="AE1981">
        <v>0</v>
      </c>
      <c r="AF1981">
        <v>0</v>
      </c>
      <c r="AG1981" s="19">
        <v>0</v>
      </c>
      <c r="AH1981">
        <v>0</v>
      </c>
      <c r="AI1981">
        <v>0</v>
      </c>
      <c r="AJ1981">
        <v>0</v>
      </c>
      <c r="AK1981">
        <v>0</v>
      </c>
      <c r="AL1981">
        <v>0</v>
      </c>
      <c r="AM1981">
        <v>0</v>
      </c>
      <c r="AN1981">
        <v>0</v>
      </c>
      <c r="AO1981">
        <v>0</v>
      </c>
      <c r="AP1981">
        <v>0</v>
      </c>
      <c r="AQ1981">
        <v>0</v>
      </c>
      <c r="AR1981">
        <v>0</v>
      </c>
      <c r="AS1981">
        <v>0</v>
      </c>
      <c r="AT1981">
        <v>0</v>
      </c>
      <c r="AU1981">
        <v>0</v>
      </c>
      <c r="AV1981">
        <v>0</v>
      </c>
      <c r="AW1981">
        <v>0</v>
      </c>
      <c r="AX1981">
        <v>0</v>
      </c>
      <c r="AY1981">
        <v>0</v>
      </c>
      <c r="AZ1981">
        <v>0</v>
      </c>
      <c r="BA1981">
        <v>0</v>
      </c>
      <c r="BB1981">
        <v>0</v>
      </c>
      <c r="BC1981">
        <v>0</v>
      </c>
      <c r="BD1981">
        <v>0</v>
      </c>
      <c r="BE1981">
        <v>0</v>
      </c>
      <c r="BF1981">
        <v>0</v>
      </c>
      <c r="BG1981">
        <v>0</v>
      </c>
      <c r="BH1981">
        <v>0</v>
      </c>
      <c r="BI1981">
        <v>0</v>
      </c>
      <c r="BJ1981">
        <v>0</v>
      </c>
      <c r="BK1981">
        <v>0</v>
      </c>
      <c r="BL1981">
        <v>0</v>
      </c>
      <c r="BM1981">
        <v>0</v>
      </c>
      <c r="BN1981">
        <v>0</v>
      </c>
      <c r="BO1981">
        <v>0</v>
      </c>
      <c r="BP1981">
        <v>0</v>
      </c>
      <c r="BQ1981">
        <v>0</v>
      </c>
      <c r="BR1981">
        <v>0</v>
      </c>
      <c r="BS1981">
        <v>0</v>
      </c>
      <c r="BT1981">
        <v>0</v>
      </c>
      <c r="BU1981">
        <v>0</v>
      </c>
      <c r="BV1981">
        <v>0</v>
      </c>
      <c r="BW1981">
        <v>0</v>
      </c>
      <c r="BX1981">
        <v>0</v>
      </c>
      <c r="BY1981">
        <v>0</v>
      </c>
      <c r="BZ1981">
        <v>0</v>
      </c>
      <c r="CA1981">
        <v>0</v>
      </c>
      <c r="CB1981">
        <v>0</v>
      </c>
      <c r="CC1981">
        <v>0</v>
      </c>
      <c r="CD1981">
        <v>0</v>
      </c>
      <c r="CE1981">
        <v>0</v>
      </c>
    </row>
    <row r="1982" spans="1:83" x14ac:dyDescent="0.35">
      <c r="A1982" s="9" t="str">
        <f t="shared" si="30"/>
        <v>0500.376.13</v>
      </c>
      <c r="B1982" s="52" t="e">
        <f>+IF(MATCH(A1982,List!H$10:H$145,0),"Targeted")</f>
        <v>#N/A</v>
      </c>
      <c r="C1982" s="65"/>
      <c r="D1982" s="151"/>
      <c r="E1982" s="16" t="s">
        <v>926</v>
      </c>
      <c r="F1982" s="16" t="s">
        <v>927</v>
      </c>
      <c r="G1982" s="16" t="s">
        <v>831</v>
      </c>
      <c r="H1982" s="16" t="s">
        <v>3385</v>
      </c>
      <c r="I1982" s="16" t="s">
        <v>47</v>
      </c>
      <c r="J1982" s="16" t="s">
        <v>3386</v>
      </c>
      <c r="K1982" s="17" t="s">
        <v>930</v>
      </c>
      <c r="L1982" s="18" t="s">
        <v>3101</v>
      </c>
      <c r="M1982" s="195" t="s">
        <v>3275</v>
      </c>
      <c r="N1982" s="16" t="s">
        <v>3276</v>
      </c>
      <c r="O1982" s="17" t="s">
        <v>304</v>
      </c>
      <c r="P1982" s="17" t="s">
        <v>305</v>
      </c>
      <c r="Q1982" s="17" t="s">
        <v>306</v>
      </c>
      <c r="R1982">
        <v>0</v>
      </c>
      <c r="S1982">
        <v>0</v>
      </c>
      <c r="T1982">
        <v>0</v>
      </c>
      <c r="U1982">
        <v>0</v>
      </c>
      <c r="V1982">
        <v>0</v>
      </c>
      <c r="W1982">
        <v>0</v>
      </c>
      <c r="X1982">
        <v>0</v>
      </c>
      <c r="Y1982">
        <v>0</v>
      </c>
      <c r="Z1982">
        <v>0</v>
      </c>
      <c r="AA1982">
        <v>0</v>
      </c>
      <c r="AB1982">
        <v>0</v>
      </c>
      <c r="AC1982">
        <v>0</v>
      </c>
      <c r="AD1982">
        <v>0</v>
      </c>
      <c r="AE1982">
        <v>0</v>
      </c>
      <c r="AF1982">
        <v>0</v>
      </c>
      <c r="AG1982" s="19">
        <v>0</v>
      </c>
      <c r="AH1982">
        <v>0</v>
      </c>
      <c r="AI1982">
        <v>0</v>
      </c>
      <c r="AJ1982">
        <v>0</v>
      </c>
      <c r="AK1982">
        <v>0</v>
      </c>
      <c r="AL1982">
        <v>0</v>
      </c>
      <c r="AM1982">
        <v>0</v>
      </c>
      <c r="AN1982">
        <v>0</v>
      </c>
      <c r="AO1982">
        <v>0</v>
      </c>
      <c r="AP1982">
        <v>0</v>
      </c>
      <c r="AQ1982">
        <v>0</v>
      </c>
      <c r="AR1982">
        <v>0</v>
      </c>
      <c r="AS1982">
        <v>0</v>
      </c>
      <c r="AT1982">
        <v>0</v>
      </c>
      <c r="AU1982">
        <v>0</v>
      </c>
      <c r="AV1982">
        <v>0</v>
      </c>
      <c r="AW1982">
        <v>0</v>
      </c>
      <c r="AX1982">
        <v>0</v>
      </c>
      <c r="AY1982">
        <v>0</v>
      </c>
      <c r="AZ1982">
        <v>0</v>
      </c>
      <c r="BA1982">
        <v>0</v>
      </c>
      <c r="BB1982">
        <v>0</v>
      </c>
      <c r="BC1982">
        <v>0</v>
      </c>
      <c r="BD1982">
        <v>0</v>
      </c>
      <c r="BE1982">
        <v>0</v>
      </c>
      <c r="BF1982">
        <v>0</v>
      </c>
      <c r="BG1982">
        <v>0</v>
      </c>
      <c r="BH1982">
        <v>0</v>
      </c>
      <c r="BI1982">
        <v>0</v>
      </c>
      <c r="BJ1982">
        <v>0</v>
      </c>
      <c r="BK1982">
        <v>0</v>
      </c>
      <c r="BL1982">
        <v>0</v>
      </c>
      <c r="BM1982">
        <v>0</v>
      </c>
      <c r="BN1982">
        <v>0</v>
      </c>
      <c r="BO1982">
        <v>0</v>
      </c>
      <c r="BP1982">
        <v>0</v>
      </c>
      <c r="BQ1982">
        <v>0</v>
      </c>
      <c r="BR1982">
        <v>0</v>
      </c>
      <c r="BS1982">
        <v>0</v>
      </c>
      <c r="BT1982">
        <v>0</v>
      </c>
      <c r="BU1982">
        <v>0</v>
      </c>
      <c r="BV1982">
        <v>0</v>
      </c>
      <c r="BW1982">
        <v>0</v>
      </c>
      <c r="BX1982" s="10">
        <v>0</v>
      </c>
      <c r="BY1982">
        <v>0</v>
      </c>
      <c r="BZ1982">
        <v>0</v>
      </c>
      <c r="CA1982">
        <v>800000</v>
      </c>
      <c r="CB1982">
        <v>800000</v>
      </c>
      <c r="CC1982">
        <v>800000</v>
      </c>
      <c r="CD1982">
        <v>800000</v>
      </c>
      <c r="CE1982">
        <v>800000</v>
      </c>
    </row>
    <row r="1983" spans="1:83" x14ac:dyDescent="0.35">
      <c r="A1983" s="9" t="str">
        <f t="shared" si="30"/>
        <v>0513.376.13</v>
      </c>
      <c r="B1983" s="52" t="e">
        <f>+IF(MATCH(A1983,List!H$10:H$145,0),"Targeted")</f>
        <v>#N/A</v>
      </c>
      <c r="C1983" s="65"/>
      <c r="D1983" s="151"/>
      <c r="E1983" s="16" t="s">
        <v>926</v>
      </c>
      <c r="F1983" s="16" t="s">
        <v>927</v>
      </c>
      <c r="G1983" s="16" t="s">
        <v>831</v>
      </c>
      <c r="H1983" s="16" t="s">
        <v>3385</v>
      </c>
      <c r="I1983" s="16" t="s">
        <v>3387</v>
      </c>
      <c r="J1983" s="16" t="s">
        <v>3388</v>
      </c>
      <c r="K1983" s="17" t="s">
        <v>930</v>
      </c>
      <c r="L1983" s="18" t="s">
        <v>3101</v>
      </c>
      <c r="M1983" s="195" t="s">
        <v>3275</v>
      </c>
      <c r="N1983" s="16" t="s">
        <v>3276</v>
      </c>
      <c r="O1983" s="17" t="s">
        <v>304</v>
      </c>
      <c r="P1983" s="17" t="s">
        <v>305</v>
      </c>
      <c r="Q1983" s="17" t="s">
        <v>306</v>
      </c>
      <c r="R1983">
        <v>0</v>
      </c>
      <c r="S1983">
        <v>0</v>
      </c>
      <c r="T1983">
        <v>0</v>
      </c>
      <c r="U1983">
        <v>0</v>
      </c>
      <c r="V1983">
        <v>0</v>
      </c>
      <c r="W1983">
        <v>0</v>
      </c>
      <c r="X1983">
        <v>0</v>
      </c>
      <c r="Y1983">
        <v>0</v>
      </c>
      <c r="Z1983">
        <v>0</v>
      </c>
      <c r="AA1983">
        <v>0</v>
      </c>
      <c r="AB1983">
        <v>0</v>
      </c>
      <c r="AC1983">
        <v>0</v>
      </c>
      <c r="AD1983">
        <v>0</v>
      </c>
      <c r="AE1983">
        <v>0</v>
      </c>
      <c r="AF1983">
        <v>0</v>
      </c>
      <c r="AG1983" s="19">
        <v>0</v>
      </c>
      <c r="AH1983">
        <v>0</v>
      </c>
      <c r="AI1983">
        <v>0</v>
      </c>
      <c r="AJ1983">
        <v>0</v>
      </c>
      <c r="AK1983">
        <v>0</v>
      </c>
      <c r="AL1983">
        <v>0</v>
      </c>
      <c r="AM1983">
        <v>0</v>
      </c>
      <c r="AN1983">
        <v>0</v>
      </c>
      <c r="AO1983">
        <v>0</v>
      </c>
      <c r="AP1983">
        <v>0</v>
      </c>
      <c r="AQ1983">
        <v>0</v>
      </c>
      <c r="AR1983">
        <v>0</v>
      </c>
      <c r="AS1983">
        <v>0</v>
      </c>
      <c r="AT1983">
        <v>0</v>
      </c>
      <c r="AU1983">
        <v>0</v>
      </c>
      <c r="AV1983">
        <v>0</v>
      </c>
      <c r="AW1983">
        <v>0</v>
      </c>
      <c r="AX1983">
        <v>0</v>
      </c>
      <c r="AY1983">
        <v>0</v>
      </c>
      <c r="AZ1983">
        <v>0</v>
      </c>
      <c r="BA1983">
        <v>0</v>
      </c>
      <c r="BB1983">
        <v>0</v>
      </c>
      <c r="BC1983">
        <v>0</v>
      </c>
      <c r="BD1983">
        <v>0</v>
      </c>
      <c r="BE1983">
        <v>0</v>
      </c>
      <c r="BF1983">
        <v>0</v>
      </c>
      <c r="BG1983">
        <v>0</v>
      </c>
      <c r="BH1983">
        <v>0</v>
      </c>
      <c r="BI1983">
        <v>0</v>
      </c>
      <c r="BJ1983">
        <v>0</v>
      </c>
      <c r="BK1983">
        <v>0</v>
      </c>
      <c r="BL1983">
        <v>0</v>
      </c>
      <c r="BM1983">
        <v>0</v>
      </c>
      <c r="BN1983">
        <v>0</v>
      </c>
      <c r="BO1983">
        <v>0</v>
      </c>
      <c r="BP1983">
        <v>0</v>
      </c>
      <c r="BQ1983">
        <v>0</v>
      </c>
      <c r="BR1983">
        <v>0</v>
      </c>
      <c r="BS1983">
        <v>0</v>
      </c>
      <c r="BT1983">
        <v>-93000</v>
      </c>
      <c r="BU1983">
        <v>-186000</v>
      </c>
      <c r="BV1983">
        <v>8000</v>
      </c>
      <c r="BW1983">
        <v>41000</v>
      </c>
      <c r="BX1983" s="10">
        <v>43000</v>
      </c>
      <c r="BY1983">
        <v>46000</v>
      </c>
      <c r="BZ1983">
        <v>54000</v>
      </c>
      <c r="CA1983">
        <v>57000</v>
      </c>
      <c r="CB1983">
        <v>26000</v>
      </c>
      <c r="CC1983">
        <v>3000</v>
      </c>
      <c r="CD1983">
        <v>0</v>
      </c>
      <c r="CE1983">
        <v>0</v>
      </c>
    </row>
    <row r="1984" spans="1:83" x14ac:dyDescent="0.35">
      <c r="A1984" s="9" t="str">
        <f t="shared" si="30"/>
        <v>0515.376.13</v>
      </c>
      <c r="B1984" s="52" t="e">
        <f>+IF(MATCH(A1984,List!H$10:H$145,0),"Targeted")</f>
        <v>#N/A</v>
      </c>
      <c r="C1984" s="65"/>
      <c r="D1984" s="151" t="s">
        <v>7700</v>
      </c>
      <c r="E1984" s="16" t="s">
        <v>926</v>
      </c>
      <c r="F1984" s="16" t="s">
        <v>927</v>
      </c>
      <c r="G1984" s="16" t="s">
        <v>831</v>
      </c>
      <c r="H1984" s="16" t="s">
        <v>3385</v>
      </c>
      <c r="I1984" s="16" t="s">
        <v>230</v>
      </c>
      <c r="J1984" s="16" t="s">
        <v>3389</v>
      </c>
      <c r="K1984" s="17" t="s">
        <v>930</v>
      </c>
      <c r="L1984" s="18" t="s">
        <v>3101</v>
      </c>
      <c r="M1984" s="195" t="s">
        <v>3275</v>
      </c>
      <c r="N1984" s="16" t="s">
        <v>3276</v>
      </c>
      <c r="O1984" s="17" t="s">
        <v>346</v>
      </c>
      <c r="P1984" s="17" t="s">
        <v>305</v>
      </c>
      <c r="Q1984" s="17" t="s">
        <v>306</v>
      </c>
      <c r="R1984">
        <v>0</v>
      </c>
      <c r="S1984">
        <v>0</v>
      </c>
      <c r="T1984">
        <v>0</v>
      </c>
      <c r="U1984">
        <v>0</v>
      </c>
      <c r="V1984">
        <v>0</v>
      </c>
      <c r="W1984">
        <v>0</v>
      </c>
      <c r="X1984">
        <v>0</v>
      </c>
      <c r="Y1984">
        <v>0</v>
      </c>
      <c r="Z1984">
        <v>0</v>
      </c>
      <c r="AA1984">
        <v>0</v>
      </c>
      <c r="AB1984">
        <v>0</v>
      </c>
      <c r="AC1984">
        <v>0</v>
      </c>
      <c r="AD1984">
        <v>0</v>
      </c>
      <c r="AE1984">
        <v>0</v>
      </c>
      <c r="AF1984">
        <v>0</v>
      </c>
      <c r="AG1984" s="19">
        <v>0</v>
      </c>
      <c r="AH1984">
        <v>0</v>
      </c>
      <c r="AI1984">
        <v>0</v>
      </c>
      <c r="AJ1984">
        <v>0</v>
      </c>
      <c r="AK1984">
        <v>0</v>
      </c>
      <c r="AL1984">
        <v>0</v>
      </c>
      <c r="AM1984">
        <v>0</v>
      </c>
      <c r="AN1984">
        <v>0</v>
      </c>
      <c r="AO1984">
        <v>0</v>
      </c>
      <c r="AP1984">
        <v>0</v>
      </c>
      <c r="AQ1984">
        <v>0</v>
      </c>
      <c r="AR1984">
        <v>0</v>
      </c>
      <c r="AS1984">
        <v>0</v>
      </c>
      <c r="AT1984">
        <v>0</v>
      </c>
      <c r="AU1984">
        <v>0</v>
      </c>
      <c r="AV1984">
        <v>0</v>
      </c>
      <c r="AW1984">
        <v>0</v>
      </c>
      <c r="AX1984">
        <v>159</v>
      </c>
      <c r="AY1984">
        <v>7353</v>
      </c>
      <c r="AZ1984">
        <v>20000</v>
      </c>
      <c r="BA1984">
        <v>27000</v>
      </c>
      <c r="BB1984">
        <v>49000</v>
      </c>
      <c r="BC1984">
        <v>42000</v>
      </c>
      <c r="BD1984">
        <v>36000</v>
      </c>
      <c r="BE1984">
        <v>21000</v>
      </c>
      <c r="BF1984">
        <v>52000</v>
      </c>
      <c r="BG1984">
        <v>123000</v>
      </c>
      <c r="BH1984">
        <v>89000</v>
      </c>
      <c r="BI1984">
        <v>87000</v>
      </c>
      <c r="BJ1984">
        <v>63000</v>
      </c>
      <c r="BK1984">
        <v>75000</v>
      </c>
      <c r="BL1984">
        <v>59000</v>
      </c>
      <c r="BM1984">
        <v>109000</v>
      </c>
      <c r="BN1984">
        <v>107000</v>
      </c>
      <c r="BO1984">
        <v>159000</v>
      </c>
      <c r="BP1984">
        <v>276000</v>
      </c>
      <c r="BQ1984">
        <v>283000</v>
      </c>
      <c r="BR1984">
        <v>161000</v>
      </c>
      <c r="BS1984">
        <v>75000</v>
      </c>
      <c r="BT1984">
        <v>74000</v>
      </c>
      <c r="BU1984">
        <v>69000</v>
      </c>
      <c r="BV1984">
        <v>71000</v>
      </c>
      <c r="BW1984">
        <v>75000</v>
      </c>
      <c r="BX1984">
        <v>133000</v>
      </c>
      <c r="BY1984">
        <v>94000</v>
      </c>
      <c r="BZ1984">
        <v>164000</v>
      </c>
      <c r="CA1984">
        <v>184000</v>
      </c>
      <c r="CB1984">
        <v>190000</v>
      </c>
      <c r="CC1984">
        <v>166000</v>
      </c>
      <c r="CD1984">
        <v>153000</v>
      </c>
      <c r="CE1984">
        <v>148000</v>
      </c>
    </row>
    <row r="1985" spans="1:83" x14ac:dyDescent="0.35">
      <c r="A1985" s="9" t="str">
        <f t="shared" si="30"/>
        <v>0525.376.13</v>
      </c>
      <c r="B1985" s="52" t="e">
        <f>+IF(MATCH(A1985,List!H$10:H$145,0),"Targeted")</f>
        <v>#N/A</v>
      </c>
      <c r="C1985" s="65"/>
      <c r="D1985" s="151" t="s">
        <v>7700</v>
      </c>
      <c r="E1985" s="16" t="s">
        <v>926</v>
      </c>
      <c r="F1985" s="16" t="s">
        <v>927</v>
      </c>
      <c r="G1985" s="16" t="s">
        <v>831</v>
      </c>
      <c r="H1985" s="16" t="s">
        <v>3385</v>
      </c>
      <c r="I1985" s="16" t="s">
        <v>1545</v>
      </c>
      <c r="J1985" s="16" t="s">
        <v>3390</v>
      </c>
      <c r="K1985" s="17" t="s">
        <v>930</v>
      </c>
      <c r="L1985" s="18" t="s">
        <v>3101</v>
      </c>
      <c r="M1985" s="195" t="s">
        <v>3275</v>
      </c>
      <c r="N1985" s="16" t="s">
        <v>3276</v>
      </c>
      <c r="O1985" s="17" t="s">
        <v>346</v>
      </c>
      <c r="P1985" s="17" t="s">
        <v>305</v>
      </c>
      <c r="Q1985" s="17" t="s">
        <v>306</v>
      </c>
      <c r="R1985">
        <v>0</v>
      </c>
      <c r="S1985">
        <v>0</v>
      </c>
      <c r="T1985">
        <v>0</v>
      </c>
      <c r="U1985">
        <v>0</v>
      </c>
      <c r="V1985">
        <v>0</v>
      </c>
      <c r="W1985">
        <v>0</v>
      </c>
      <c r="X1985">
        <v>0</v>
      </c>
      <c r="Y1985">
        <v>0</v>
      </c>
      <c r="Z1985">
        <v>0</v>
      </c>
      <c r="AA1985">
        <v>0</v>
      </c>
      <c r="AB1985">
        <v>0</v>
      </c>
      <c r="AC1985">
        <v>0</v>
      </c>
      <c r="AD1985">
        <v>0</v>
      </c>
      <c r="AE1985">
        <v>0</v>
      </c>
      <c r="AF1985">
        <v>0</v>
      </c>
      <c r="AG1985" s="19">
        <v>0</v>
      </c>
      <c r="AH1985">
        <v>0</v>
      </c>
      <c r="AI1985">
        <v>0</v>
      </c>
      <c r="AJ1985">
        <v>0</v>
      </c>
      <c r="AK1985">
        <v>0</v>
      </c>
      <c r="AL1985">
        <v>0</v>
      </c>
      <c r="AM1985">
        <v>0</v>
      </c>
      <c r="AN1985">
        <v>0</v>
      </c>
      <c r="AO1985">
        <v>0</v>
      </c>
      <c r="AP1985">
        <v>0</v>
      </c>
      <c r="AQ1985">
        <v>0</v>
      </c>
      <c r="AR1985">
        <v>0</v>
      </c>
      <c r="AS1985">
        <v>0</v>
      </c>
      <c r="AT1985">
        <v>0</v>
      </c>
      <c r="AU1985">
        <v>0</v>
      </c>
      <c r="AV1985">
        <v>1202</v>
      </c>
      <c r="AW1985">
        <v>10086</v>
      </c>
      <c r="AX1985">
        <v>50625</v>
      </c>
      <c r="AY1985">
        <v>92158</v>
      </c>
      <c r="AZ1985">
        <v>146000</v>
      </c>
      <c r="BA1985">
        <v>237000</v>
      </c>
      <c r="BB1985">
        <v>312000</v>
      </c>
      <c r="BC1985">
        <v>343000</v>
      </c>
      <c r="BD1985">
        <v>327000</v>
      </c>
      <c r="BE1985">
        <v>327000</v>
      </c>
      <c r="BF1985">
        <v>313000</v>
      </c>
      <c r="BG1985">
        <v>278000</v>
      </c>
      <c r="BH1985">
        <v>306000</v>
      </c>
      <c r="BI1985">
        <v>328000</v>
      </c>
      <c r="BJ1985">
        <v>275000</v>
      </c>
      <c r="BK1985">
        <v>241000</v>
      </c>
      <c r="BL1985">
        <v>186000</v>
      </c>
      <c r="BM1985">
        <v>171000</v>
      </c>
      <c r="BN1985">
        <v>176000</v>
      </c>
      <c r="BO1985">
        <v>176000</v>
      </c>
      <c r="BP1985">
        <v>181000</v>
      </c>
      <c r="BQ1985">
        <v>158000</v>
      </c>
      <c r="BR1985">
        <v>127000</v>
      </c>
      <c r="BS1985">
        <v>112000</v>
      </c>
      <c r="BT1985">
        <v>117000</v>
      </c>
      <c r="BU1985">
        <v>139000</v>
      </c>
      <c r="BV1985">
        <v>143000</v>
      </c>
      <c r="BW1985">
        <v>142000</v>
      </c>
      <c r="BX1985">
        <v>165000</v>
      </c>
      <c r="BY1985">
        <v>177000</v>
      </c>
      <c r="BZ1985">
        <v>251000</v>
      </c>
      <c r="CA1985">
        <v>259000</v>
      </c>
      <c r="CB1985">
        <v>349000</v>
      </c>
      <c r="CC1985">
        <v>393000</v>
      </c>
      <c r="CD1985">
        <v>429000</v>
      </c>
      <c r="CE1985">
        <v>469000</v>
      </c>
    </row>
    <row r="1986" spans="1:83" x14ac:dyDescent="0.35">
      <c r="A1986" s="9" t="str">
        <f t="shared" si="30"/>
        <v>0525.376.13</v>
      </c>
      <c r="B1986" s="52" t="e">
        <f>+IF(MATCH(A1986,List!H$10:H$145,0),"Targeted")</f>
        <v>#N/A</v>
      </c>
      <c r="C1986" s="65"/>
      <c r="D1986" s="151" t="s">
        <v>7700</v>
      </c>
      <c r="E1986" s="16" t="s">
        <v>926</v>
      </c>
      <c r="F1986" s="16" t="s">
        <v>927</v>
      </c>
      <c r="G1986" s="16" t="s">
        <v>831</v>
      </c>
      <c r="H1986" s="16" t="s">
        <v>3385</v>
      </c>
      <c r="I1986" s="16" t="s">
        <v>1545</v>
      </c>
      <c r="J1986" s="16" t="s">
        <v>3390</v>
      </c>
      <c r="K1986" s="17" t="s">
        <v>930</v>
      </c>
      <c r="L1986" s="18" t="s">
        <v>3101</v>
      </c>
      <c r="M1986" s="195" t="s">
        <v>3275</v>
      </c>
      <c r="N1986" s="16" t="s">
        <v>3276</v>
      </c>
      <c r="O1986" s="17" t="s">
        <v>346</v>
      </c>
      <c r="P1986" s="17" t="s">
        <v>524</v>
      </c>
      <c r="Q1986" s="17" t="s">
        <v>306</v>
      </c>
      <c r="R1986">
        <v>0</v>
      </c>
      <c r="S1986">
        <v>0</v>
      </c>
      <c r="T1986">
        <v>0</v>
      </c>
      <c r="U1986">
        <v>0</v>
      </c>
      <c r="V1986">
        <v>0</v>
      </c>
      <c r="W1986">
        <v>0</v>
      </c>
      <c r="X1986">
        <v>0</v>
      </c>
      <c r="Y1986">
        <v>0</v>
      </c>
      <c r="Z1986">
        <v>0</v>
      </c>
      <c r="AA1986">
        <v>0</v>
      </c>
      <c r="AB1986">
        <v>0</v>
      </c>
      <c r="AC1986">
        <v>0</v>
      </c>
      <c r="AD1986">
        <v>0</v>
      </c>
      <c r="AE1986">
        <v>0</v>
      </c>
      <c r="AF1986">
        <v>0</v>
      </c>
      <c r="AG1986" s="19">
        <v>0</v>
      </c>
      <c r="AH1986">
        <v>0</v>
      </c>
      <c r="AI1986">
        <v>0</v>
      </c>
      <c r="AJ1986">
        <v>0</v>
      </c>
      <c r="AK1986">
        <v>0</v>
      </c>
      <c r="AL1986">
        <v>0</v>
      </c>
      <c r="AM1986">
        <v>0</v>
      </c>
      <c r="AN1986">
        <v>0</v>
      </c>
      <c r="AO1986">
        <v>0</v>
      </c>
      <c r="AP1986">
        <v>0</v>
      </c>
      <c r="AQ1986">
        <v>0</v>
      </c>
      <c r="AR1986">
        <v>0</v>
      </c>
      <c r="AS1986">
        <v>0</v>
      </c>
      <c r="AT1986">
        <v>0</v>
      </c>
      <c r="AU1986">
        <v>0</v>
      </c>
      <c r="AV1986">
        <v>0</v>
      </c>
      <c r="AW1986">
        <v>19</v>
      </c>
      <c r="AX1986">
        <v>230</v>
      </c>
      <c r="AY1986">
        <v>825</v>
      </c>
      <c r="AZ1986">
        <v>3000</v>
      </c>
      <c r="BA1986">
        <v>4000</v>
      </c>
      <c r="BB1986">
        <v>4000</v>
      </c>
      <c r="BC1986">
        <v>0</v>
      </c>
      <c r="BD1986">
        <v>0</v>
      </c>
      <c r="BE1986">
        <v>0</v>
      </c>
      <c r="BF1986">
        <v>0</v>
      </c>
      <c r="BG1986">
        <v>0</v>
      </c>
      <c r="BH1986">
        <v>0</v>
      </c>
      <c r="BI1986">
        <v>0</v>
      </c>
      <c r="BJ1986">
        <v>0</v>
      </c>
      <c r="BK1986">
        <v>0</v>
      </c>
      <c r="BL1986">
        <v>0</v>
      </c>
      <c r="BM1986">
        <v>0</v>
      </c>
      <c r="BN1986">
        <v>0</v>
      </c>
      <c r="BO1986">
        <v>0</v>
      </c>
      <c r="BP1986">
        <v>0</v>
      </c>
      <c r="BQ1986">
        <v>0</v>
      </c>
      <c r="BR1986">
        <v>0</v>
      </c>
      <c r="BS1986">
        <v>0</v>
      </c>
      <c r="BT1986">
        <v>0</v>
      </c>
      <c r="BU1986">
        <v>0</v>
      </c>
      <c r="BV1986">
        <v>0</v>
      </c>
      <c r="BW1986">
        <v>0</v>
      </c>
      <c r="BX1986">
        <v>0</v>
      </c>
      <c r="BY1986">
        <v>0</v>
      </c>
      <c r="BZ1986">
        <v>0</v>
      </c>
      <c r="CA1986">
        <v>0</v>
      </c>
      <c r="CB1986">
        <v>0</v>
      </c>
      <c r="CC1986">
        <v>0</v>
      </c>
      <c r="CD1986">
        <v>0</v>
      </c>
      <c r="CE1986">
        <v>0</v>
      </c>
    </row>
    <row r="1987" spans="1:83" x14ac:dyDescent="0.35">
      <c r="A1987" s="9" t="str">
        <f t="shared" si="30"/>
        <v>0525.376.13</v>
      </c>
      <c r="B1987" s="52" t="e">
        <f>+IF(MATCH(A1987,List!H$10:H$145,0),"Targeted")</f>
        <v>#N/A</v>
      </c>
      <c r="C1987" s="65"/>
      <c r="D1987" s="151"/>
      <c r="E1987" s="16" t="s">
        <v>926</v>
      </c>
      <c r="F1987" s="16" t="s">
        <v>927</v>
      </c>
      <c r="G1987" s="16" t="s">
        <v>831</v>
      </c>
      <c r="H1987" s="16" t="s">
        <v>3385</v>
      </c>
      <c r="I1987" s="16" t="s">
        <v>1545</v>
      </c>
      <c r="J1987" s="16" t="s">
        <v>3390</v>
      </c>
      <c r="K1987" s="17" t="s">
        <v>930</v>
      </c>
      <c r="L1987" s="18" t="s">
        <v>3101</v>
      </c>
      <c r="M1987" s="195" t="s">
        <v>3275</v>
      </c>
      <c r="N1987" s="16" t="s">
        <v>3276</v>
      </c>
      <c r="O1987" s="17" t="s">
        <v>304</v>
      </c>
      <c r="P1987" s="17" t="s">
        <v>305</v>
      </c>
      <c r="Q1987" s="17" t="s">
        <v>306</v>
      </c>
      <c r="R1987">
        <v>0</v>
      </c>
      <c r="S1987">
        <v>0</v>
      </c>
      <c r="T1987">
        <v>0</v>
      </c>
      <c r="U1987">
        <v>0</v>
      </c>
      <c r="V1987">
        <v>0</v>
      </c>
      <c r="W1987">
        <v>0</v>
      </c>
      <c r="X1987">
        <v>0</v>
      </c>
      <c r="Y1987">
        <v>0</v>
      </c>
      <c r="Z1987">
        <v>0</v>
      </c>
      <c r="AA1987">
        <v>0</v>
      </c>
      <c r="AB1987">
        <v>0</v>
      </c>
      <c r="AC1987">
        <v>0</v>
      </c>
      <c r="AD1987">
        <v>0</v>
      </c>
      <c r="AE1987">
        <v>0</v>
      </c>
      <c r="AF1987">
        <v>0</v>
      </c>
      <c r="AG1987" s="19">
        <v>0</v>
      </c>
      <c r="AH1987">
        <v>0</v>
      </c>
      <c r="AI1987">
        <v>0</v>
      </c>
      <c r="AJ1987">
        <v>0</v>
      </c>
      <c r="AK1987">
        <v>0</v>
      </c>
      <c r="AL1987">
        <v>0</v>
      </c>
      <c r="AM1987">
        <v>0</v>
      </c>
      <c r="AN1987">
        <v>0</v>
      </c>
      <c r="AO1987">
        <v>0</v>
      </c>
      <c r="AP1987">
        <v>0</v>
      </c>
      <c r="AQ1987">
        <v>0</v>
      </c>
      <c r="AR1987">
        <v>0</v>
      </c>
      <c r="AS1987">
        <v>0</v>
      </c>
      <c r="AT1987">
        <v>0</v>
      </c>
      <c r="AU1987">
        <v>0</v>
      </c>
      <c r="AV1987">
        <v>0</v>
      </c>
      <c r="AW1987">
        <v>0</v>
      </c>
      <c r="AX1987">
        <v>0</v>
      </c>
      <c r="AY1987">
        <v>0</v>
      </c>
      <c r="AZ1987">
        <v>0</v>
      </c>
      <c r="BA1987">
        <v>0</v>
      </c>
      <c r="BB1987">
        <v>0</v>
      </c>
      <c r="BC1987">
        <v>0</v>
      </c>
      <c r="BD1987">
        <v>0</v>
      </c>
      <c r="BE1987">
        <v>0</v>
      </c>
      <c r="BF1987">
        <v>0</v>
      </c>
      <c r="BG1987">
        <v>0</v>
      </c>
      <c r="BH1987">
        <v>0</v>
      </c>
      <c r="BI1987">
        <v>0</v>
      </c>
      <c r="BJ1987">
        <v>0</v>
      </c>
      <c r="BK1987">
        <v>0</v>
      </c>
      <c r="BL1987">
        <v>0</v>
      </c>
      <c r="BM1987">
        <v>0</v>
      </c>
      <c r="BN1987">
        <v>0</v>
      </c>
      <c r="BO1987">
        <v>0</v>
      </c>
      <c r="BP1987">
        <v>0</v>
      </c>
      <c r="BQ1987">
        <v>0</v>
      </c>
      <c r="BR1987">
        <v>0</v>
      </c>
      <c r="BS1987">
        <v>0</v>
      </c>
      <c r="BT1987">
        <v>0</v>
      </c>
      <c r="BU1987">
        <v>0</v>
      </c>
      <c r="BV1987">
        <v>0</v>
      </c>
      <c r="BW1987">
        <v>0</v>
      </c>
      <c r="BX1987" s="10">
        <v>0</v>
      </c>
      <c r="BY1987">
        <v>0</v>
      </c>
      <c r="BZ1987">
        <v>30000</v>
      </c>
      <c r="CA1987">
        <v>1030000</v>
      </c>
      <c r="CB1987">
        <v>2030000</v>
      </c>
      <c r="CC1987">
        <v>4030000</v>
      </c>
      <c r="CD1987">
        <v>2030000</v>
      </c>
      <c r="CE1987">
        <v>1000000</v>
      </c>
    </row>
    <row r="1988" spans="1:83" x14ac:dyDescent="0.35">
      <c r="A1988" s="9" t="str">
        <f t="shared" ref="A1988:A2051" si="31">I1988&amp;"."&amp;M1988&amp;"."&amp;K1988</f>
        <v>4650.376.13</v>
      </c>
      <c r="B1988" s="52" t="e">
        <f>+IF(MATCH(A1988,List!H$10:H$145,0),"Targeted")</f>
        <v>#N/A</v>
      </c>
      <c r="C1988" s="65"/>
      <c r="D1988" s="151" t="s">
        <v>7700</v>
      </c>
      <c r="E1988" s="16" t="s">
        <v>926</v>
      </c>
      <c r="F1988" s="16" t="s">
        <v>927</v>
      </c>
      <c r="G1988" s="16" t="s">
        <v>831</v>
      </c>
      <c r="H1988" s="16" t="s">
        <v>3385</v>
      </c>
      <c r="I1988" s="16" t="s">
        <v>3391</v>
      </c>
      <c r="J1988" s="16" t="s">
        <v>1273</v>
      </c>
      <c r="K1988" s="17" t="s">
        <v>930</v>
      </c>
      <c r="L1988" s="18" t="s">
        <v>3101</v>
      </c>
      <c r="M1988" s="195" t="s">
        <v>3275</v>
      </c>
      <c r="N1988" s="16" t="s">
        <v>3276</v>
      </c>
      <c r="O1988" s="17" t="s">
        <v>346</v>
      </c>
      <c r="P1988" s="17" t="s">
        <v>305</v>
      </c>
      <c r="Q1988" s="17" t="s">
        <v>306</v>
      </c>
      <c r="R1988">
        <v>0</v>
      </c>
      <c r="S1988">
        <v>0</v>
      </c>
      <c r="T1988">
        <v>0</v>
      </c>
      <c r="U1988">
        <v>0</v>
      </c>
      <c r="V1988">
        <v>0</v>
      </c>
      <c r="W1988">
        <v>0</v>
      </c>
      <c r="X1988">
        <v>0</v>
      </c>
      <c r="Y1988">
        <v>0</v>
      </c>
      <c r="Z1988">
        <v>0</v>
      </c>
      <c r="AA1988">
        <v>0</v>
      </c>
      <c r="AB1988">
        <v>-1345</v>
      </c>
      <c r="AC1988">
        <v>-111</v>
      </c>
      <c r="AD1988">
        <v>-2351</v>
      </c>
      <c r="AE1988">
        <v>-1639</v>
      </c>
      <c r="AF1988">
        <v>8828</v>
      </c>
      <c r="AG1988" s="19">
        <v>-6803</v>
      </c>
      <c r="AH1988">
        <v>2808</v>
      </c>
      <c r="AI1988">
        <v>3559</v>
      </c>
      <c r="AJ1988">
        <v>1576</v>
      </c>
      <c r="AK1988">
        <v>8323</v>
      </c>
      <c r="AL1988">
        <v>10723</v>
      </c>
      <c r="AM1988">
        <v>-2533</v>
      </c>
      <c r="AN1988">
        <v>5794</v>
      </c>
      <c r="AO1988">
        <v>-2824</v>
      </c>
      <c r="AP1988">
        <v>4098</v>
      </c>
      <c r="AQ1988">
        <v>2783</v>
      </c>
      <c r="AR1988">
        <v>-6363</v>
      </c>
      <c r="AS1988">
        <v>-10258</v>
      </c>
      <c r="AT1988">
        <v>1115</v>
      </c>
      <c r="AU1988">
        <v>2921</v>
      </c>
      <c r="AV1988">
        <v>-9175</v>
      </c>
      <c r="AW1988">
        <v>-9418</v>
      </c>
      <c r="AX1988">
        <v>16790</v>
      </c>
      <c r="AY1988">
        <v>-146161</v>
      </c>
      <c r="AZ1988">
        <v>25000</v>
      </c>
      <c r="BA1988">
        <v>59000</v>
      </c>
      <c r="BB1988">
        <v>52000</v>
      </c>
      <c r="BC1988">
        <v>4000</v>
      </c>
      <c r="BD1988">
        <v>14000</v>
      </c>
      <c r="BE1988">
        <v>-9000</v>
      </c>
      <c r="BF1988">
        <v>-3000</v>
      </c>
      <c r="BG1988">
        <v>-9000</v>
      </c>
      <c r="BH1988">
        <v>-10000</v>
      </c>
      <c r="BI1988">
        <v>-102000</v>
      </c>
      <c r="BJ1988">
        <v>-33000</v>
      </c>
      <c r="BK1988">
        <v>4000</v>
      </c>
      <c r="BL1988">
        <v>-12000</v>
      </c>
      <c r="BM1988">
        <v>16000</v>
      </c>
      <c r="BN1988">
        <v>6000</v>
      </c>
      <c r="BO1988">
        <v>-5000</v>
      </c>
      <c r="BP1988">
        <v>-5000</v>
      </c>
      <c r="BQ1988">
        <v>-6000</v>
      </c>
      <c r="BR1988">
        <v>23000</v>
      </c>
      <c r="BS1988">
        <v>-17000</v>
      </c>
      <c r="BT1988">
        <v>1000</v>
      </c>
      <c r="BU1988">
        <v>-7000</v>
      </c>
      <c r="BV1988">
        <v>29000</v>
      </c>
      <c r="BW1988">
        <v>-16000</v>
      </c>
      <c r="BX1988">
        <v>-53000</v>
      </c>
      <c r="BY1988">
        <v>-22000</v>
      </c>
      <c r="BZ1988">
        <v>119000</v>
      </c>
      <c r="CA1988">
        <v>14000</v>
      </c>
      <c r="CB1988">
        <v>2000</v>
      </c>
      <c r="CC1988">
        <v>9000</v>
      </c>
      <c r="CD1988">
        <v>-1000</v>
      </c>
      <c r="CE1988">
        <v>-2000</v>
      </c>
    </row>
    <row r="1989" spans="1:83" x14ac:dyDescent="0.35">
      <c r="A1989" s="9" t="str">
        <f t="shared" si="31"/>
        <v>0516.376.13</v>
      </c>
      <c r="B1989" s="52" t="e">
        <f>+IF(MATCH(A1989,List!H$10:H$145,0),"Targeted")</f>
        <v>#N/A</v>
      </c>
      <c r="C1989" s="65"/>
      <c r="D1989" s="151"/>
      <c r="E1989" s="16" t="s">
        <v>926</v>
      </c>
      <c r="F1989" s="16" t="s">
        <v>927</v>
      </c>
      <c r="G1989" s="16" t="s">
        <v>984</v>
      </c>
      <c r="H1989" s="16" t="s">
        <v>3392</v>
      </c>
      <c r="I1989" s="16" t="s">
        <v>710</v>
      </c>
      <c r="J1989" s="16" t="s">
        <v>3393</v>
      </c>
      <c r="K1989" s="17" t="s">
        <v>930</v>
      </c>
      <c r="L1989" s="18" t="s">
        <v>3101</v>
      </c>
      <c r="M1989" s="195" t="s">
        <v>3275</v>
      </c>
      <c r="N1989" s="16" t="s">
        <v>3276</v>
      </c>
      <c r="O1989" s="17" t="s">
        <v>304</v>
      </c>
      <c r="P1989" s="17" t="s">
        <v>524</v>
      </c>
      <c r="Q1989" s="17" t="s">
        <v>306</v>
      </c>
      <c r="R1989">
        <v>0</v>
      </c>
      <c r="S1989">
        <v>0</v>
      </c>
      <c r="T1989">
        <v>0</v>
      </c>
      <c r="U1989">
        <v>0</v>
      </c>
      <c r="V1989">
        <v>0</v>
      </c>
      <c r="W1989">
        <v>0</v>
      </c>
      <c r="X1989">
        <v>0</v>
      </c>
      <c r="Y1989">
        <v>0</v>
      </c>
      <c r="Z1989">
        <v>0</v>
      </c>
      <c r="AA1989">
        <v>0</v>
      </c>
      <c r="AB1989">
        <v>0</v>
      </c>
      <c r="AC1989">
        <v>0</v>
      </c>
      <c r="AD1989">
        <v>0</v>
      </c>
      <c r="AE1989">
        <v>0</v>
      </c>
      <c r="AF1989">
        <v>0</v>
      </c>
      <c r="AG1989" s="19">
        <v>0</v>
      </c>
      <c r="AH1989">
        <v>0</v>
      </c>
      <c r="AI1989">
        <v>0</v>
      </c>
      <c r="AJ1989">
        <v>0</v>
      </c>
      <c r="AK1989">
        <v>0</v>
      </c>
      <c r="AL1989">
        <v>0</v>
      </c>
      <c r="AM1989">
        <v>0</v>
      </c>
      <c r="AN1989">
        <v>0</v>
      </c>
      <c r="AO1989">
        <v>0</v>
      </c>
      <c r="AP1989">
        <v>0</v>
      </c>
      <c r="AQ1989">
        <v>0</v>
      </c>
      <c r="AR1989">
        <v>0</v>
      </c>
      <c r="AS1989">
        <v>0</v>
      </c>
      <c r="AT1989">
        <v>0</v>
      </c>
      <c r="AU1989">
        <v>0</v>
      </c>
      <c r="AV1989">
        <v>0</v>
      </c>
      <c r="AW1989">
        <v>0</v>
      </c>
      <c r="AX1989">
        <v>0</v>
      </c>
      <c r="AY1989">
        <v>0</v>
      </c>
      <c r="AZ1989">
        <v>0</v>
      </c>
      <c r="BA1989">
        <v>0</v>
      </c>
      <c r="BB1989">
        <v>0</v>
      </c>
      <c r="BC1989">
        <v>0</v>
      </c>
      <c r="BD1989">
        <v>0</v>
      </c>
      <c r="BE1989">
        <v>0</v>
      </c>
      <c r="BF1989">
        <v>0</v>
      </c>
      <c r="BG1989">
        <v>0</v>
      </c>
      <c r="BH1989">
        <v>0</v>
      </c>
      <c r="BI1989">
        <v>0</v>
      </c>
      <c r="BJ1989">
        <v>0</v>
      </c>
      <c r="BK1989">
        <v>0</v>
      </c>
      <c r="BL1989">
        <v>0</v>
      </c>
      <c r="BM1989">
        <v>0</v>
      </c>
      <c r="BN1989">
        <v>0</v>
      </c>
      <c r="BO1989">
        <v>0</v>
      </c>
      <c r="BP1989">
        <v>0</v>
      </c>
      <c r="BQ1989">
        <v>0</v>
      </c>
      <c r="BR1989">
        <v>2000</v>
      </c>
      <c r="BS1989">
        <v>10000</v>
      </c>
      <c r="BT1989">
        <v>-111000</v>
      </c>
      <c r="BU1989">
        <v>21000</v>
      </c>
      <c r="BV1989">
        <v>20000</v>
      </c>
      <c r="BW1989">
        <v>18000</v>
      </c>
      <c r="BX1989" s="10">
        <v>9000</v>
      </c>
      <c r="BY1989">
        <v>8000</v>
      </c>
      <c r="BZ1989">
        <v>11000</v>
      </c>
      <c r="CA1989">
        <v>2000</v>
      </c>
      <c r="CB1989">
        <v>2000</v>
      </c>
      <c r="CC1989">
        <v>0</v>
      </c>
      <c r="CD1989">
        <v>0</v>
      </c>
      <c r="CE1989">
        <v>0</v>
      </c>
    </row>
    <row r="1990" spans="1:83" x14ac:dyDescent="0.35">
      <c r="A1990" s="9" t="str">
        <f t="shared" si="31"/>
        <v>0550.376.13</v>
      </c>
      <c r="B1990" s="52" t="e">
        <f>+IF(MATCH(A1990,List!H$10:H$145,0),"Targeted")</f>
        <v>#N/A</v>
      </c>
      <c r="C1990" s="65"/>
      <c r="D1990" s="151" t="s">
        <v>7700</v>
      </c>
      <c r="E1990" s="16" t="s">
        <v>926</v>
      </c>
      <c r="F1990" s="16" t="s">
        <v>927</v>
      </c>
      <c r="G1990" s="16" t="s">
        <v>984</v>
      </c>
      <c r="H1990" s="16" t="s">
        <v>3392</v>
      </c>
      <c r="I1990" s="16" t="s">
        <v>3394</v>
      </c>
      <c r="J1990" s="16" t="s">
        <v>918</v>
      </c>
      <c r="K1990" s="17" t="s">
        <v>930</v>
      </c>
      <c r="L1990" s="18" t="s">
        <v>3101</v>
      </c>
      <c r="M1990" s="195" t="s">
        <v>3275</v>
      </c>
      <c r="N1990" s="16" t="s">
        <v>3276</v>
      </c>
      <c r="O1990" s="17" t="s">
        <v>346</v>
      </c>
      <c r="P1990" s="17" t="s">
        <v>305</v>
      </c>
      <c r="Q1990" s="17" t="s">
        <v>306</v>
      </c>
      <c r="R1990">
        <v>0</v>
      </c>
      <c r="S1990">
        <v>0</v>
      </c>
      <c r="T1990">
        <v>0</v>
      </c>
      <c r="U1990">
        <v>0</v>
      </c>
      <c r="V1990">
        <v>0</v>
      </c>
      <c r="W1990">
        <v>0</v>
      </c>
      <c r="X1990">
        <v>0</v>
      </c>
      <c r="Y1990">
        <v>0</v>
      </c>
      <c r="Z1990">
        <v>0</v>
      </c>
      <c r="AA1990">
        <v>0</v>
      </c>
      <c r="AB1990">
        <v>0</v>
      </c>
      <c r="AC1990">
        <v>0</v>
      </c>
      <c r="AD1990">
        <v>0</v>
      </c>
      <c r="AE1990">
        <v>0</v>
      </c>
      <c r="AF1990">
        <v>0</v>
      </c>
      <c r="AG1990" s="19">
        <v>0</v>
      </c>
      <c r="AH1990">
        <v>0</v>
      </c>
      <c r="AI1990">
        <v>4005</v>
      </c>
      <c r="AJ1990">
        <v>11876</v>
      </c>
      <c r="AK1990">
        <v>15405</v>
      </c>
      <c r="AL1990">
        <v>19432</v>
      </c>
      <c r="AM1990">
        <v>17140</v>
      </c>
      <c r="AN1990">
        <v>15353</v>
      </c>
      <c r="AO1990">
        <v>14223</v>
      </c>
      <c r="AP1990">
        <v>13400</v>
      </c>
      <c r="AQ1990">
        <v>14074</v>
      </c>
      <c r="AR1990">
        <v>12548</v>
      </c>
      <c r="AS1990">
        <v>14311</v>
      </c>
      <c r="AT1990">
        <v>12549</v>
      </c>
      <c r="AU1990">
        <v>12479</v>
      </c>
      <c r="AV1990">
        <v>13701</v>
      </c>
      <c r="AW1990">
        <v>19762</v>
      </c>
      <c r="AX1990">
        <v>15869</v>
      </c>
      <c r="AY1990">
        <v>20286</v>
      </c>
      <c r="AZ1990">
        <v>17000</v>
      </c>
      <c r="BA1990">
        <v>19000</v>
      </c>
      <c r="BB1990">
        <v>16000</v>
      </c>
      <c r="BC1990">
        <v>22000</v>
      </c>
      <c r="BD1990">
        <v>13000</v>
      </c>
      <c r="BE1990">
        <v>9000</v>
      </c>
      <c r="BF1990">
        <v>6000</v>
      </c>
      <c r="BG1990">
        <v>14000</v>
      </c>
      <c r="BH1990">
        <v>9000</v>
      </c>
      <c r="BI1990">
        <v>19000</v>
      </c>
      <c r="BJ1990">
        <v>7000</v>
      </c>
      <c r="BK1990">
        <v>14000</v>
      </c>
      <c r="BL1990">
        <v>10000</v>
      </c>
      <c r="BM1990">
        <v>14000</v>
      </c>
      <c r="BN1990">
        <v>10000</v>
      </c>
      <c r="BO1990">
        <v>14000</v>
      </c>
      <c r="BP1990">
        <v>41000</v>
      </c>
      <c r="BQ1990">
        <v>40000</v>
      </c>
      <c r="BR1990">
        <v>46000</v>
      </c>
      <c r="BS1990">
        <v>47000</v>
      </c>
      <c r="BT1990">
        <v>32000</v>
      </c>
      <c r="BU1990">
        <v>29000</v>
      </c>
      <c r="BV1990">
        <v>42000</v>
      </c>
      <c r="BW1990">
        <v>30000</v>
      </c>
      <c r="BX1990">
        <v>27000</v>
      </c>
      <c r="BY1990">
        <v>39000</v>
      </c>
      <c r="BZ1990">
        <v>56000</v>
      </c>
      <c r="CA1990">
        <v>81000</v>
      </c>
      <c r="CB1990">
        <v>90000</v>
      </c>
      <c r="CC1990">
        <v>93000</v>
      </c>
      <c r="CD1990">
        <v>96000</v>
      </c>
      <c r="CE1990">
        <v>96000</v>
      </c>
    </row>
    <row r="1991" spans="1:83" x14ac:dyDescent="0.35">
      <c r="A1991" s="9" t="str">
        <f t="shared" si="31"/>
        <v>0554.376.13</v>
      </c>
      <c r="B1991" s="52" t="e">
        <f>+IF(MATCH(A1991,List!H$10:H$145,0),"Targeted")</f>
        <v>#N/A</v>
      </c>
      <c r="C1991" s="65"/>
      <c r="D1991" s="151" t="s">
        <v>7700</v>
      </c>
      <c r="E1991" s="16" t="s">
        <v>926</v>
      </c>
      <c r="F1991" s="16" t="s">
        <v>927</v>
      </c>
      <c r="G1991" s="16" t="s">
        <v>984</v>
      </c>
      <c r="H1991" s="16" t="s">
        <v>3392</v>
      </c>
      <c r="I1991" s="16" t="s">
        <v>3395</v>
      </c>
      <c r="J1991" s="16" t="s">
        <v>3396</v>
      </c>
      <c r="K1991" s="17" t="s">
        <v>930</v>
      </c>
      <c r="L1991" s="18" t="s">
        <v>3101</v>
      </c>
      <c r="M1991" s="195" t="s">
        <v>3275</v>
      </c>
      <c r="N1991" s="16" t="s">
        <v>3276</v>
      </c>
      <c r="O1991" s="17" t="s">
        <v>346</v>
      </c>
      <c r="P1991" s="17" t="s">
        <v>305</v>
      </c>
      <c r="Q1991" s="17" t="s">
        <v>306</v>
      </c>
      <c r="R1991">
        <v>0</v>
      </c>
      <c r="S1991">
        <v>0</v>
      </c>
      <c r="T1991">
        <v>0</v>
      </c>
      <c r="U1991">
        <v>0</v>
      </c>
      <c r="V1991">
        <v>0</v>
      </c>
      <c r="W1991">
        <v>0</v>
      </c>
      <c r="X1991">
        <v>0</v>
      </c>
      <c r="Y1991">
        <v>0</v>
      </c>
      <c r="Z1991">
        <v>0</v>
      </c>
      <c r="AA1991">
        <v>0</v>
      </c>
      <c r="AB1991">
        <v>0</v>
      </c>
      <c r="AC1991">
        <v>0</v>
      </c>
      <c r="AD1991">
        <v>0</v>
      </c>
      <c r="AE1991">
        <v>0</v>
      </c>
      <c r="AF1991">
        <v>0</v>
      </c>
      <c r="AG1991" s="19">
        <v>0</v>
      </c>
      <c r="AH1991">
        <v>0</v>
      </c>
      <c r="AI1991">
        <v>0</v>
      </c>
      <c r="AJ1991">
        <v>0</v>
      </c>
      <c r="AK1991">
        <v>0</v>
      </c>
      <c r="AL1991">
        <v>0</v>
      </c>
      <c r="AM1991">
        <v>0</v>
      </c>
      <c r="AN1991">
        <v>0</v>
      </c>
      <c r="AO1991">
        <v>0</v>
      </c>
      <c r="AP1991">
        <v>0</v>
      </c>
      <c r="AQ1991">
        <v>0</v>
      </c>
      <c r="AR1991">
        <v>0</v>
      </c>
      <c r="AS1991">
        <v>0</v>
      </c>
      <c r="AT1991">
        <v>0</v>
      </c>
      <c r="AU1991">
        <v>0</v>
      </c>
      <c r="AV1991">
        <v>0</v>
      </c>
      <c r="AW1991">
        <v>0</v>
      </c>
      <c r="AX1991">
        <v>0</v>
      </c>
      <c r="AY1991">
        <v>0</v>
      </c>
      <c r="AZ1991">
        <v>0</v>
      </c>
      <c r="BA1991">
        <v>0</v>
      </c>
      <c r="BB1991">
        <v>0</v>
      </c>
      <c r="BC1991">
        <v>0</v>
      </c>
      <c r="BD1991">
        <v>0</v>
      </c>
      <c r="BE1991">
        <v>0</v>
      </c>
      <c r="BF1991">
        <v>0</v>
      </c>
      <c r="BG1991">
        <v>0</v>
      </c>
      <c r="BH1991">
        <v>0</v>
      </c>
      <c r="BI1991">
        <v>0</v>
      </c>
      <c r="BJ1991">
        <v>0</v>
      </c>
      <c r="BK1991">
        <v>0</v>
      </c>
      <c r="BL1991">
        <v>0</v>
      </c>
      <c r="BM1991">
        <v>0</v>
      </c>
      <c r="BN1991">
        <v>73000</v>
      </c>
      <c r="BO1991">
        <v>123000</v>
      </c>
      <c r="BP1991">
        <v>740000</v>
      </c>
      <c r="BQ1991">
        <v>1585000</v>
      </c>
      <c r="BR1991">
        <v>959000</v>
      </c>
      <c r="BS1991">
        <v>280000</v>
      </c>
      <c r="BT1991">
        <v>231000</v>
      </c>
      <c r="BU1991">
        <v>-17000</v>
      </c>
      <c r="BV1991">
        <v>21000</v>
      </c>
      <c r="BW1991">
        <v>13000</v>
      </c>
      <c r="BX1991">
        <v>9000</v>
      </c>
      <c r="BY1991">
        <v>37000</v>
      </c>
      <c r="BZ1991">
        <v>0</v>
      </c>
      <c r="CA1991">
        <v>0</v>
      </c>
      <c r="CB1991">
        <v>0</v>
      </c>
      <c r="CC1991">
        <v>0</v>
      </c>
      <c r="CD1991">
        <v>0</v>
      </c>
      <c r="CE1991">
        <v>0</v>
      </c>
    </row>
    <row r="1992" spans="1:83" x14ac:dyDescent="0.35">
      <c r="A1992" s="9" t="str">
        <f t="shared" si="31"/>
        <v>0556.376.13</v>
      </c>
      <c r="B1992" s="52" t="e">
        <f>+IF(MATCH(A1992,List!H$10:H$145,0),"Targeted")</f>
        <v>#N/A</v>
      </c>
      <c r="C1992" s="65"/>
      <c r="D1992" s="151" t="s">
        <v>7700</v>
      </c>
      <c r="E1992" s="16" t="s">
        <v>926</v>
      </c>
      <c r="F1992" s="16" t="s">
        <v>927</v>
      </c>
      <c r="G1992" s="16" t="s">
        <v>984</v>
      </c>
      <c r="H1992" s="16" t="s">
        <v>3392</v>
      </c>
      <c r="I1992" s="16" t="s">
        <v>3397</v>
      </c>
      <c r="J1992" s="16" t="s">
        <v>3398</v>
      </c>
      <c r="K1992" s="17" t="s">
        <v>930</v>
      </c>
      <c r="L1992" s="18" t="s">
        <v>3101</v>
      </c>
      <c r="M1992" s="195" t="s">
        <v>3275</v>
      </c>
      <c r="N1992" s="16" t="s">
        <v>3276</v>
      </c>
      <c r="O1992" s="17" t="s">
        <v>346</v>
      </c>
      <c r="P1992" s="17" t="s">
        <v>305</v>
      </c>
      <c r="Q1992" s="17" t="s">
        <v>306</v>
      </c>
      <c r="R1992">
        <v>0</v>
      </c>
      <c r="S1992">
        <v>0</v>
      </c>
      <c r="T1992">
        <v>0</v>
      </c>
      <c r="U1992">
        <v>0</v>
      </c>
      <c r="V1992">
        <v>0</v>
      </c>
      <c r="W1992">
        <v>0</v>
      </c>
      <c r="X1992">
        <v>0</v>
      </c>
      <c r="Y1992">
        <v>0</v>
      </c>
      <c r="Z1992">
        <v>0</v>
      </c>
      <c r="AA1992">
        <v>0</v>
      </c>
      <c r="AB1992">
        <v>0</v>
      </c>
      <c r="AC1992">
        <v>0</v>
      </c>
      <c r="AD1992">
        <v>0</v>
      </c>
      <c r="AE1992">
        <v>0</v>
      </c>
      <c r="AF1992">
        <v>0</v>
      </c>
      <c r="AG1992" s="19">
        <v>0</v>
      </c>
      <c r="AH1992">
        <v>0</v>
      </c>
      <c r="AI1992">
        <v>0</v>
      </c>
      <c r="AJ1992">
        <v>0</v>
      </c>
      <c r="AK1992">
        <v>0</v>
      </c>
      <c r="AL1992">
        <v>0</v>
      </c>
      <c r="AM1992">
        <v>0</v>
      </c>
      <c r="AN1992">
        <v>0</v>
      </c>
      <c r="AO1992">
        <v>0</v>
      </c>
      <c r="AP1992">
        <v>0</v>
      </c>
      <c r="AQ1992">
        <v>0</v>
      </c>
      <c r="AR1992">
        <v>0</v>
      </c>
      <c r="AS1992">
        <v>0</v>
      </c>
      <c r="AT1992">
        <v>0</v>
      </c>
      <c r="AU1992">
        <v>0</v>
      </c>
      <c r="AV1992">
        <v>0</v>
      </c>
      <c r="AW1992">
        <v>0</v>
      </c>
      <c r="AX1992">
        <v>0</v>
      </c>
      <c r="AY1992">
        <v>0</v>
      </c>
      <c r="AZ1992">
        <v>0</v>
      </c>
      <c r="BA1992">
        <v>0</v>
      </c>
      <c r="BB1992">
        <v>0</v>
      </c>
      <c r="BC1992">
        <v>0</v>
      </c>
      <c r="BD1992">
        <v>0</v>
      </c>
      <c r="BE1992">
        <v>0</v>
      </c>
      <c r="BF1992">
        <v>0</v>
      </c>
      <c r="BG1992">
        <v>0</v>
      </c>
      <c r="BH1992">
        <v>0</v>
      </c>
      <c r="BI1992">
        <v>0</v>
      </c>
      <c r="BJ1992">
        <v>0</v>
      </c>
      <c r="BK1992">
        <v>0</v>
      </c>
      <c r="BL1992">
        <v>0</v>
      </c>
      <c r="BM1992">
        <v>0</v>
      </c>
      <c r="BN1992">
        <v>317000</v>
      </c>
      <c r="BO1992">
        <v>17000</v>
      </c>
      <c r="BP1992">
        <v>0</v>
      </c>
      <c r="BQ1992">
        <v>0</v>
      </c>
      <c r="BR1992">
        <v>0</v>
      </c>
      <c r="BS1992">
        <v>0</v>
      </c>
      <c r="BT1992">
        <v>0</v>
      </c>
      <c r="BU1992">
        <v>0</v>
      </c>
      <c r="BV1992">
        <v>0</v>
      </c>
      <c r="BW1992">
        <v>0</v>
      </c>
      <c r="BX1992">
        <v>0</v>
      </c>
      <c r="BY1992">
        <v>0</v>
      </c>
      <c r="BZ1992">
        <v>0</v>
      </c>
      <c r="CA1992">
        <v>0</v>
      </c>
      <c r="CB1992">
        <v>0</v>
      </c>
      <c r="CC1992">
        <v>0</v>
      </c>
      <c r="CD1992">
        <v>0</v>
      </c>
      <c r="CE1992">
        <v>0</v>
      </c>
    </row>
    <row r="1993" spans="1:83" x14ac:dyDescent="0.35">
      <c r="A1993" s="9" t="str">
        <f t="shared" si="31"/>
        <v>0560.376.</v>
      </c>
      <c r="B1993" s="52" t="e">
        <f>+IF(MATCH(A1993,List!H$10:H$145,0),"Targeted")</f>
        <v>#N/A</v>
      </c>
      <c r="C1993" s="65"/>
      <c r="D1993" s="151"/>
      <c r="E1993" s="16" t="s">
        <v>926</v>
      </c>
      <c r="F1993" s="16" t="s">
        <v>927</v>
      </c>
      <c r="G1993" s="16" t="s">
        <v>984</v>
      </c>
      <c r="H1993" s="16" t="s">
        <v>3392</v>
      </c>
      <c r="I1993" s="16" t="s">
        <v>3399</v>
      </c>
      <c r="J1993" s="16" t="s">
        <v>3400</v>
      </c>
      <c r="K1993" s="17" t="s">
        <v>299</v>
      </c>
      <c r="L1993" s="18" t="s">
        <v>3101</v>
      </c>
      <c r="M1993" s="195" t="s">
        <v>3275</v>
      </c>
      <c r="N1993" s="16" t="s">
        <v>3276</v>
      </c>
      <c r="O1993" s="17" t="s">
        <v>304</v>
      </c>
      <c r="P1993" s="17" t="s">
        <v>305</v>
      </c>
      <c r="Q1993" s="17" t="s">
        <v>306</v>
      </c>
      <c r="R1993">
        <v>0</v>
      </c>
      <c r="S1993">
        <v>0</v>
      </c>
      <c r="T1993">
        <v>0</v>
      </c>
      <c r="U1993">
        <v>0</v>
      </c>
      <c r="V1993">
        <v>0</v>
      </c>
      <c r="W1993">
        <v>0</v>
      </c>
      <c r="X1993">
        <v>0</v>
      </c>
      <c r="Y1993">
        <v>0</v>
      </c>
      <c r="Z1993">
        <v>0</v>
      </c>
      <c r="AA1993">
        <v>0</v>
      </c>
      <c r="AB1993">
        <v>0</v>
      </c>
      <c r="AC1993">
        <v>0</v>
      </c>
      <c r="AD1993">
        <v>0</v>
      </c>
      <c r="AE1993">
        <v>0</v>
      </c>
      <c r="AF1993">
        <v>0</v>
      </c>
      <c r="AG1993" s="19">
        <v>0</v>
      </c>
      <c r="AH1993">
        <v>0</v>
      </c>
      <c r="AI1993">
        <v>0</v>
      </c>
      <c r="AJ1993">
        <v>0</v>
      </c>
      <c r="AK1993">
        <v>0</v>
      </c>
      <c r="AL1993">
        <v>0</v>
      </c>
      <c r="AM1993">
        <v>0</v>
      </c>
      <c r="AN1993">
        <v>0</v>
      </c>
      <c r="AO1993">
        <v>0</v>
      </c>
      <c r="AP1993">
        <v>0</v>
      </c>
      <c r="AQ1993">
        <v>0</v>
      </c>
      <c r="AR1993">
        <v>0</v>
      </c>
      <c r="AS1993">
        <v>0</v>
      </c>
      <c r="AT1993">
        <v>0</v>
      </c>
      <c r="AU1993">
        <v>0</v>
      </c>
      <c r="AV1993">
        <v>0</v>
      </c>
      <c r="AW1993">
        <v>0</v>
      </c>
      <c r="AX1993">
        <v>0</v>
      </c>
      <c r="AY1993">
        <v>0</v>
      </c>
      <c r="AZ1993">
        <v>0</v>
      </c>
      <c r="BA1993">
        <v>0</v>
      </c>
      <c r="BB1993">
        <v>0</v>
      </c>
      <c r="BC1993">
        <v>0</v>
      </c>
      <c r="BD1993">
        <v>0</v>
      </c>
      <c r="BE1993">
        <v>0</v>
      </c>
      <c r="BF1993">
        <v>0</v>
      </c>
      <c r="BG1993">
        <v>0</v>
      </c>
      <c r="BH1993">
        <v>0</v>
      </c>
      <c r="BI1993">
        <v>0</v>
      </c>
      <c r="BJ1993">
        <v>0</v>
      </c>
      <c r="BK1993">
        <v>0</v>
      </c>
      <c r="BL1993">
        <v>0</v>
      </c>
      <c r="BM1993">
        <v>0</v>
      </c>
      <c r="BN1993">
        <v>0</v>
      </c>
      <c r="BO1993">
        <v>0</v>
      </c>
      <c r="BP1993">
        <v>0</v>
      </c>
      <c r="BQ1993">
        <v>0</v>
      </c>
      <c r="BR1993">
        <v>0</v>
      </c>
      <c r="BS1993">
        <v>0</v>
      </c>
      <c r="BT1993">
        <v>0</v>
      </c>
      <c r="BU1993">
        <v>0</v>
      </c>
      <c r="BV1993">
        <v>0</v>
      </c>
      <c r="BW1993">
        <v>0</v>
      </c>
      <c r="BX1993" s="10">
        <v>0</v>
      </c>
      <c r="BY1993">
        <v>0</v>
      </c>
      <c r="BZ1993">
        <v>4000</v>
      </c>
      <c r="CA1993">
        <v>235000</v>
      </c>
      <c r="CB1993">
        <v>549000</v>
      </c>
      <c r="CC1993">
        <v>320000</v>
      </c>
      <c r="CD1993">
        <v>192000</v>
      </c>
      <c r="CE1993">
        <v>0</v>
      </c>
    </row>
    <row r="1994" spans="1:83" x14ac:dyDescent="0.35">
      <c r="A1994" s="9" t="str">
        <f t="shared" si="31"/>
        <v>0561.376.</v>
      </c>
      <c r="B1994" s="52" t="e">
        <f>+IF(MATCH(A1994,List!H$10:H$145,0),"Targeted")</f>
        <v>#N/A</v>
      </c>
      <c r="C1994" s="65"/>
      <c r="D1994" s="151"/>
      <c r="E1994" s="16" t="s">
        <v>926</v>
      </c>
      <c r="F1994" s="16" t="s">
        <v>927</v>
      </c>
      <c r="G1994" s="16" t="s">
        <v>984</v>
      </c>
      <c r="H1994" s="16" t="s">
        <v>3392</v>
      </c>
      <c r="I1994" s="16" t="s">
        <v>3401</v>
      </c>
      <c r="J1994" s="16" t="s">
        <v>3402</v>
      </c>
      <c r="K1994" s="17" t="s">
        <v>299</v>
      </c>
      <c r="L1994" s="18" t="s">
        <v>3101</v>
      </c>
      <c r="M1994" s="195" t="s">
        <v>3275</v>
      </c>
      <c r="N1994" s="16" t="s">
        <v>3276</v>
      </c>
      <c r="O1994" s="17" t="s">
        <v>304</v>
      </c>
      <c r="P1994" s="17" t="s">
        <v>305</v>
      </c>
      <c r="Q1994" s="17" t="s">
        <v>306</v>
      </c>
      <c r="R1994">
        <v>0</v>
      </c>
      <c r="S1994">
        <v>0</v>
      </c>
      <c r="T1994">
        <v>0</v>
      </c>
      <c r="U1994">
        <v>0</v>
      </c>
      <c r="V1994">
        <v>0</v>
      </c>
      <c r="W1994">
        <v>0</v>
      </c>
      <c r="X1994">
        <v>0</v>
      </c>
      <c r="Y1994">
        <v>0</v>
      </c>
      <c r="Z1994">
        <v>0</v>
      </c>
      <c r="AA1994">
        <v>0</v>
      </c>
      <c r="AB1994">
        <v>0</v>
      </c>
      <c r="AC1994">
        <v>0</v>
      </c>
      <c r="AD1994">
        <v>0</v>
      </c>
      <c r="AE1994">
        <v>0</v>
      </c>
      <c r="AF1994">
        <v>0</v>
      </c>
      <c r="AG1994" s="19">
        <v>0</v>
      </c>
      <c r="AH1994">
        <v>0</v>
      </c>
      <c r="AI1994">
        <v>0</v>
      </c>
      <c r="AJ1994">
        <v>0</v>
      </c>
      <c r="AK1994">
        <v>0</v>
      </c>
      <c r="AL1994">
        <v>0</v>
      </c>
      <c r="AM1994">
        <v>0</v>
      </c>
      <c r="AN1994">
        <v>0</v>
      </c>
      <c r="AO1994">
        <v>0</v>
      </c>
      <c r="AP1994">
        <v>0</v>
      </c>
      <c r="AQ1994">
        <v>0</v>
      </c>
      <c r="AR1994">
        <v>0</v>
      </c>
      <c r="AS1994">
        <v>0</v>
      </c>
      <c r="AT1994">
        <v>0</v>
      </c>
      <c r="AU1994">
        <v>0</v>
      </c>
      <c r="AV1994">
        <v>0</v>
      </c>
      <c r="AW1994">
        <v>0</v>
      </c>
      <c r="AX1994">
        <v>0</v>
      </c>
      <c r="AY1994">
        <v>0</v>
      </c>
      <c r="AZ1994">
        <v>0</v>
      </c>
      <c r="BA1994">
        <v>0</v>
      </c>
      <c r="BB1994">
        <v>0</v>
      </c>
      <c r="BC1994">
        <v>0</v>
      </c>
      <c r="BD1994">
        <v>0</v>
      </c>
      <c r="BE1994">
        <v>0</v>
      </c>
      <c r="BF1994">
        <v>0</v>
      </c>
      <c r="BG1994">
        <v>0</v>
      </c>
      <c r="BH1994">
        <v>0</v>
      </c>
      <c r="BI1994">
        <v>0</v>
      </c>
      <c r="BJ1994">
        <v>0</v>
      </c>
      <c r="BK1994">
        <v>0</v>
      </c>
      <c r="BL1994">
        <v>0</v>
      </c>
      <c r="BM1994">
        <v>0</v>
      </c>
      <c r="BN1994">
        <v>0</v>
      </c>
      <c r="BO1994">
        <v>0</v>
      </c>
      <c r="BP1994">
        <v>0</v>
      </c>
      <c r="BQ1994">
        <v>0</v>
      </c>
      <c r="BR1994">
        <v>0</v>
      </c>
      <c r="BS1994">
        <v>0</v>
      </c>
      <c r="BT1994">
        <v>0</v>
      </c>
      <c r="BU1994">
        <v>0</v>
      </c>
      <c r="BV1994">
        <v>0</v>
      </c>
      <c r="BW1994">
        <v>0</v>
      </c>
      <c r="BX1994" s="10">
        <v>0</v>
      </c>
      <c r="BY1994">
        <v>0</v>
      </c>
      <c r="BZ1994">
        <v>2000</v>
      </c>
      <c r="CA1994">
        <v>102000</v>
      </c>
      <c r="CB1994">
        <v>138000</v>
      </c>
      <c r="CC1994">
        <v>43000</v>
      </c>
      <c r="CD1994">
        <v>0</v>
      </c>
      <c r="CE1994">
        <v>0</v>
      </c>
    </row>
    <row r="1995" spans="1:83" x14ac:dyDescent="0.35">
      <c r="A1995" s="9" t="str">
        <f t="shared" si="31"/>
        <v>4358.376.13</v>
      </c>
      <c r="B1995" s="52" t="e">
        <f>+IF(MATCH(A1995,List!H$10:H$145,0),"Targeted")</f>
        <v>#N/A</v>
      </c>
      <c r="C1995" s="65"/>
      <c r="D1995" s="151"/>
      <c r="E1995" s="16" t="s">
        <v>926</v>
      </c>
      <c r="F1995" s="16" t="s">
        <v>927</v>
      </c>
      <c r="G1995" s="16" t="s">
        <v>984</v>
      </c>
      <c r="H1995" s="16" t="s">
        <v>3392</v>
      </c>
      <c r="I1995" s="16" t="s">
        <v>3403</v>
      </c>
      <c r="J1995" s="16" t="s">
        <v>3404</v>
      </c>
      <c r="K1995" s="17" t="s">
        <v>930</v>
      </c>
      <c r="L1995" s="18" t="s">
        <v>3101</v>
      </c>
      <c r="M1995" s="195" t="s">
        <v>3275</v>
      </c>
      <c r="N1995" s="16" t="s">
        <v>3276</v>
      </c>
      <c r="O1995" s="17" t="s">
        <v>304</v>
      </c>
      <c r="P1995" s="17" t="s">
        <v>305</v>
      </c>
      <c r="Q1995" s="17" t="s">
        <v>306</v>
      </c>
      <c r="R1995">
        <v>0</v>
      </c>
      <c r="S1995">
        <v>0</v>
      </c>
      <c r="T1995">
        <v>0</v>
      </c>
      <c r="U1995">
        <v>0</v>
      </c>
      <c r="V1995">
        <v>0</v>
      </c>
      <c r="W1995">
        <v>0</v>
      </c>
      <c r="X1995">
        <v>0</v>
      </c>
      <c r="Y1995">
        <v>0</v>
      </c>
      <c r="Z1995">
        <v>0</v>
      </c>
      <c r="AA1995">
        <v>0</v>
      </c>
      <c r="AB1995">
        <v>0</v>
      </c>
      <c r="AC1995">
        <v>0</v>
      </c>
      <c r="AD1995">
        <v>0</v>
      </c>
      <c r="AE1995">
        <v>0</v>
      </c>
      <c r="AF1995">
        <v>0</v>
      </c>
      <c r="AG1995" s="19">
        <v>0</v>
      </c>
      <c r="AH1995">
        <v>0</v>
      </c>
      <c r="AI1995">
        <v>0</v>
      </c>
      <c r="AJ1995">
        <v>0</v>
      </c>
      <c r="AK1995">
        <v>0</v>
      </c>
      <c r="AL1995">
        <v>0</v>
      </c>
      <c r="AM1995">
        <v>0</v>
      </c>
      <c r="AN1995">
        <v>0</v>
      </c>
      <c r="AO1995">
        <v>0</v>
      </c>
      <c r="AP1995">
        <v>0</v>
      </c>
      <c r="AQ1995">
        <v>0</v>
      </c>
      <c r="AR1995">
        <v>0</v>
      </c>
      <c r="AS1995">
        <v>0</v>
      </c>
      <c r="AT1995">
        <v>0</v>
      </c>
      <c r="AU1995">
        <v>0</v>
      </c>
      <c r="AV1995">
        <v>0</v>
      </c>
      <c r="AW1995">
        <v>0</v>
      </c>
      <c r="AX1995">
        <v>0</v>
      </c>
      <c r="AY1995">
        <v>0</v>
      </c>
      <c r="AZ1995">
        <v>0</v>
      </c>
      <c r="BA1995">
        <v>0</v>
      </c>
      <c r="BB1995">
        <v>0</v>
      </c>
      <c r="BC1995">
        <v>0</v>
      </c>
      <c r="BD1995">
        <v>0</v>
      </c>
      <c r="BE1995">
        <v>0</v>
      </c>
      <c r="BF1995">
        <v>0</v>
      </c>
      <c r="BG1995">
        <v>0</v>
      </c>
      <c r="BH1995">
        <v>0</v>
      </c>
      <c r="BI1995">
        <v>0</v>
      </c>
      <c r="BJ1995">
        <v>0</v>
      </c>
      <c r="BK1995">
        <v>0</v>
      </c>
      <c r="BL1995">
        <v>0</v>
      </c>
      <c r="BM1995">
        <v>0</v>
      </c>
      <c r="BN1995">
        <v>0</v>
      </c>
      <c r="BO1995">
        <v>0</v>
      </c>
      <c r="BP1995">
        <v>0</v>
      </c>
      <c r="BQ1995">
        <v>0</v>
      </c>
      <c r="BR1995">
        <v>0</v>
      </c>
      <c r="BS1995">
        <v>0</v>
      </c>
      <c r="BT1995">
        <v>-6357000</v>
      </c>
      <c r="BU1995">
        <v>-286000</v>
      </c>
      <c r="BV1995">
        <v>1068000</v>
      </c>
      <c r="BW1995">
        <v>-319000</v>
      </c>
      <c r="BX1995" s="10">
        <v>1504000</v>
      </c>
      <c r="BY1995">
        <v>1465000</v>
      </c>
      <c r="BZ1995">
        <v>1531000</v>
      </c>
      <c r="CA1995">
        <v>1224000</v>
      </c>
      <c r="CB1995">
        <v>20000</v>
      </c>
      <c r="CC1995">
        <v>0</v>
      </c>
      <c r="CD1995">
        <v>0</v>
      </c>
      <c r="CE1995">
        <v>0</v>
      </c>
    </row>
    <row r="1996" spans="1:83" x14ac:dyDescent="0.35">
      <c r="A1996" s="9" t="str">
        <f t="shared" si="31"/>
        <v>4421.376.13</v>
      </c>
      <c r="B1996" s="52" t="e">
        <f>+IF(MATCH(A1996,List!H$10:H$145,0),"Targeted")</f>
        <v>#N/A</v>
      </c>
      <c r="C1996" s="65"/>
      <c r="D1996" s="151"/>
      <c r="E1996" s="16" t="s">
        <v>926</v>
      </c>
      <c r="F1996" s="16" t="s">
        <v>927</v>
      </c>
      <c r="G1996" s="16" t="s">
        <v>984</v>
      </c>
      <c r="H1996" s="16" t="s">
        <v>3392</v>
      </c>
      <c r="I1996" s="16" t="s">
        <v>3405</v>
      </c>
      <c r="J1996" s="16" t="s">
        <v>3406</v>
      </c>
      <c r="K1996" s="17" t="s">
        <v>930</v>
      </c>
      <c r="L1996" s="18" t="s">
        <v>3101</v>
      </c>
      <c r="M1996" s="195" t="s">
        <v>3275</v>
      </c>
      <c r="N1996" s="16" t="s">
        <v>3276</v>
      </c>
      <c r="O1996" s="17" t="s">
        <v>304</v>
      </c>
      <c r="P1996" s="17" t="s">
        <v>305</v>
      </c>
      <c r="Q1996" s="17" t="s">
        <v>306</v>
      </c>
      <c r="R1996">
        <v>0</v>
      </c>
      <c r="S1996">
        <v>0</v>
      </c>
      <c r="T1996">
        <v>0</v>
      </c>
      <c r="U1996">
        <v>0</v>
      </c>
      <c r="V1996">
        <v>0</v>
      </c>
      <c r="W1996">
        <v>0</v>
      </c>
      <c r="X1996">
        <v>0</v>
      </c>
      <c r="Y1996">
        <v>0</v>
      </c>
      <c r="Z1996">
        <v>0</v>
      </c>
      <c r="AA1996">
        <v>0</v>
      </c>
      <c r="AB1996">
        <v>0</v>
      </c>
      <c r="AC1996">
        <v>0</v>
      </c>
      <c r="AD1996">
        <v>0</v>
      </c>
      <c r="AE1996">
        <v>0</v>
      </c>
      <c r="AF1996">
        <v>0</v>
      </c>
      <c r="AG1996" s="19">
        <v>0</v>
      </c>
      <c r="AH1996">
        <v>0</v>
      </c>
      <c r="AI1996">
        <v>0</v>
      </c>
      <c r="AJ1996">
        <v>0</v>
      </c>
      <c r="AK1996">
        <v>0</v>
      </c>
      <c r="AL1996">
        <v>0</v>
      </c>
      <c r="AM1996">
        <v>0</v>
      </c>
      <c r="AN1996">
        <v>0</v>
      </c>
      <c r="AO1996">
        <v>0</v>
      </c>
      <c r="AP1996">
        <v>0</v>
      </c>
      <c r="AQ1996">
        <v>0</v>
      </c>
      <c r="AR1996">
        <v>0</v>
      </c>
      <c r="AS1996">
        <v>0</v>
      </c>
      <c r="AT1996">
        <v>0</v>
      </c>
      <c r="AU1996">
        <v>0</v>
      </c>
      <c r="AV1996">
        <v>0</v>
      </c>
      <c r="AW1996">
        <v>0</v>
      </c>
      <c r="AX1996">
        <v>0</v>
      </c>
      <c r="AY1996">
        <v>0</v>
      </c>
      <c r="AZ1996">
        <v>0</v>
      </c>
      <c r="BA1996">
        <v>0</v>
      </c>
      <c r="BB1996">
        <v>0</v>
      </c>
      <c r="BC1996">
        <v>0</v>
      </c>
      <c r="BD1996">
        <v>0</v>
      </c>
      <c r="BE1996">
        <v>0</v>
      </c>
      <c r="BF1996">
        <v>0</v>
      </c>
      <c r="BG1996">
        <v>0</v>
      </c>
      <c r="BH1996">
        <v>0</v>
      </c>
      <c r="BI1996">
        <v>0</v>
      </c>
      <c r="BJ1996">
        <v>0</v>
      </c>
      <c r="BK1996">
        <v>0</v>
      </c>
      <c r="BL1996">
        <v>0</v>
      </c>
      <c r="BM1996">
        <v>0</v>
      </c>
      <c r="BN1996">
        <v>0</v>
      </c>
      <c r="BO1996">
        <v>0</v>
      </c>
      <c r="BP1996">
        <v>0</v>
      </c>
      <c r="BQ1996">
        <v>0</v>
      </c>
      <c r="BR1996">
        <v>0</v>
      </c>
      <c r="BS1996">
        <v>0</v>
      </c>
      <c r="BT1996">
        <v>0</v>
      </c>
      <c r="BU1996">
        <v>0</v>
      </c>
      <c r="BV1996">
        <v>0</v>
      </c>
      <c r="BW1996">
        <v>-240000</v>
      </c>
      <c r="BX1996" s="10">
        <v>-92000</v>
      </c>
      <c r="BY1996">
        <v>-97000</v>
      </c>
      <c r="BZ1996">
        <v>125000</v>
      </c>
      <c r="CA1996">
        <v>-28000</v>
      </c>
      <c r="CB1996">
        <v>-21000</v>
      </c>
      <c r="CC1996">
        <v>-17000</v>
      </c>
      <c r="CD1996">
        <v>-2000</v>
      </c>
      <c r="CE1996">
        <v>6000</v>
      </c>
    </row>
    <row r="1997" spans="1:83" x14ac:dyDescent="0.35">
      <c r="A1997" s="9" t="str">
        <f t="shared" si="31"/>
        <v>5396.376.13</v>
      </c>
      <c r="B1997" s="52" t="e">
        <f>+IF(MATCH(A1997,List!H$10:H$145,0),"Targeted")</f>
        <v>#N/A</v>
      </c>
      <c r="C1997" s="65"/>
      <c r="D1997" s="151"/>
      <c r="E1997" s="16" t="s">
        <v>926</v>
      </c>
      <c r="F1997" s="16" t="s">
        <v>927</v>
      </c>
      <c r="G1997" s="16" t="s">
        <v>984</v>
      </c>
      <c r="H1997" s="16" t="s">
        <v>3392</v>
      </c>
      <c r="I1997" s="16" t="s">
        <v>3407</v>
      </c>
      <c r="J1997" s="16" t="s">
        <v>3408</v>
      </c>
      <c r="K1997" s="17" t="s">
        <v>930</v>
      </c>
      <c r="L1997" s="18" t="s">
        <v>3101</v>
      </c>
      <c r="M1997" s="195" t="s">
        <v>3275</v>
      </c>
      <c r="N1997" s="16" t="s">
        <v>3276</v>
      </c>
      <c r="O1997" s="17" t="s">
        <v>304</v>
      </c>
      <c r="P1997" s="17" t="s">
        <v>305</v>
      </c>
      <c r="Q1997" s="17" t="s">
        <v>306</v>
      </c>
      <c r="R1997">
        <v>0</v>
      </c>
      <c r="S1997">
        <v>0</v>
      </c>
      <c r="T1997">
        <v>0</v>
      </c>
      <c r="U1997">
        <v>0</v>
      </c>
      <c r="V1997">
        <v>0</v>
      </c>
      <c r="W1997">
        <v>0</v>
      </c>
      <c r="X1997">
        <v>0</v>
      </c>
      <c r="Y1997">
        <v>0</v>
      </c>
      <c r="Z1997">
        <v>0</v>
      </c>
      <c r="AA1997">
        <v>0</v>
      </c>
      <c r="AB1997">
        <v>0</v>
      </c>
      <c r="AC1997">
        <v>0</v>
      </c>
      <c r="AD1997">
        <v>0</v>
      </c>
      <c r="AE1997">
        <v>0</v>
      </c>
      <c r="AF1997">
        <v>0</v>
      </c>
      <c r="AG1997" s="19">
        <v>0</v>
      </c>
      <c r="AH1997">
        <v>0</v>
      </c>
      <c r="AI1997">
        <v>0</v>
      </c>
      <c r="AJ1997">
        <v>0</v>
      </c>
      <c r="AK1997">
        <v>0</v>
      </c>
      <c r="AL1997">
        <v>0</v>
      </c>
      <c r="AM1997">
        <v>0</v>
      </c>
      <c r="AN1997">
        <v>0</v>
      </c>
      <c r="AO1997">
        <v>0</v>
      </c>
      <c r="AP1997">
        <v>0</v>
      </c>
      <c r="AQ1997">
        <v>0</v>
      </c>
      <c r="AR1997">
        <v>0</v>
      </c>
      <c r="AS1997">
        <v>0</v>
      </c>
      <c r="AT1997">
        <v>0</v>
      </c>
      <c r="AU1997">
        <v>0</v>
      </c>
      <c r="AV1997">
        <v>0</v>
      </c>
      <c r="AW1997">
        <v>0</v>
      </c>
      <c r="AX1997">
        <v>0</v>
      </c>
      <c r="AY1997">
        <v>0</v>
      </c>
      <c r="AZ1997">
        <v>0</v>
      </c>
      <c r="BA1997">
        <v>0</v>
      </c>
      <c r="BB1997">
        <v>0</v>
      </c>
      <c r="BC1997">
        <v>0</v>
      </c>
      <c r="BD1997">
        <v>0</v>
      </c>
      <c r="BE1997">
        <v>0</v>
      </c>
      <c r="BF1997">
        <v>0</v>
      </c>
      <c r="BG1997">
        <v>0</v>
      </c>
      <c r="BH1997">
        <v>0</v>
      </c>
      <c r="BI1997">
        <v>0</v>
      </c>
      <c r="BJ1997">
        <v>0</v>
      </c>
      <c r="BK1997">
        <v>0</v>
      </c>
      <c r="BL1997">
        <v>36000</v>
      </c>
      <c r="BM1997">
        <v>518000</v>
      </c>
      <c r="BN1997">
        <v>1296000</v>
      </c>
      <c r="BO1997">
        <v>31000</v>
      </c>
      <c r="BP1997">
        <v>334000</v>
      </c>
      <c r="BQ1997">
        <v>220000</v>
      </c>
      <c r="BR1997">
        <v>14000</v>
      </c>
      <c r="BS1997">
        <v>6000</v>
      </c>
      <c r="BT1997">
        <v>6000</v>
      </c>
      <c r="BU1997">
        <v>-7000</v>
      </c>
      <c r="BV1997">
        <v>1000</v>
      </c>
      <c r="BW1997">
        <v>1000</v>
      </c>
      <c r="BX1997" s="10">
        <v>1000</v>
      </c>
      <c r="BY1997">
        <v>4000</v>
      </c>
      <c r="BZ1997">
        <v>6000</v>
      </c>
      <c r="CA1997">
        <v>0</v>
      </c>
      <c r="CB1997">
        <v>0</v>
      </c>
      <c r="CC1997">
        <v>0</v>
      </c>
      <c r="CD1997">
        <v>0</v>
      </c>
      <c r="CE1997">
        <v>0</v>
      </c>
    </row>
    <row r="1998" spans="1:83" x14ac:dyDescent="0.35">
      <c r="A1998" s="9" t="str">
        <f t="shared" si="31"/>
        <v>5396.376.13</v>
      </c>
      <c r="B1998" s="52" t="e">
        <f>+IF(MATCH(A1998,List!H$10:H$145,0),"Targeted")</f>
        <v>#N/A</v>
      </c>
      <c r="C1998" s="65"/>
      <c r="D1998" s="151"/>
      <c r="E1998" s="16" t="s">
        <v>926</v>
      </c>
      <c r="F1998" s="16" t="s">
        <v>927</v>
      </c>
      <c r="G1998" s="16" t="s">
        <v>984</v>
      </c>
      <c r="H1998" s="16" t="s">
        <v>3392</v>
      </c>
      <c r="I1998" s="16" t="s">
        <v>3407</v>
      </c>
      <c r="J1998" s="16" t="s">
        <v>3408</v>
      </c>
      <c r="K1998" s="17" t="s">
        <v>930</v>
      </c>
      <c r="L1998" s="18" t="s">
        <v>3101</v>
      </c>
      <c r="M1998" s="195" t="s">
        <v>3275</v>
      </c>
      <c r="N1998" s="16" t="s">
        <v>3276</v>
      </c>
      <c r="O1998" s="17" t="s">
        <v>304</v>
      </c>
      <c r="P1998" s="17" t="s">
        <v>524</v>
      </c>
      <c r="Q1998" s="17" t="s">
        <v>306</v>
      </c>
      <c r="R1998">
        <v>0</v>
      </c>
      <c r="S1998">
        <v>0</v>
      </c>
      <c r="T1998">
        <v>0</v>
      </c>
      <c r="U1998">
        <v>0</v>
      </c>
      <c r="V1998">
        <v>0</v>
      </c>
      <c r="W1998">
        <v>0</v>
      </c>
      <c r="X1998">
        <v>0</v>
      </c>
      <c r="Y1998">
        <v>0</v>
      </c>
      <c r="Z1998">
        <v>0</v>
      </c>
      <c r="AA1998">
        <v>0</v>
      </c>
      <c r="AB1998">
        <v>0</v>
      </c>
      <c r="AC1998">
        <v>0</v>
      </c>
      <c r="AD1998">
        <v>0</v>
      </c>
      <c r="AE1998">
        <v>0</v>
      </c>
      <c r="AF1998">
        <v>0</v>
      </c>
      <c r="AG1998" s="19">
        <v>0</v>
      </c>
      <c r="AH1998">
        <v>0</v>
      </c>
      <c r="AI1998">
        <v>0</v>
      </c>
      <c r="AJ1998">
        <v>0</v>
      </c>
      <c r="AK1998">
        <v>0</v>
      </c>
      <c r="AL1998">
        <v>0</v>
      </c>
      <c r="AM1998">
        <v>0</v>
      </c>
      <c r="AN1998">
        <v>0</v>
      </c>
      <c r="AO1998">
        <v>0</v>
      </c>
      <c r="AP1998">
        <v>0</v>
      </c>
      <c r="AQ1998">
        <v>0</v>
      </c>
      <c r="AR1998">
        <v>0</v>
      </c>
      <c r="AS1998">
        <v>0</v>
      </c>
      <c r="AT1998">
        <v>0</v>
      </c>
      <c r="AU1998">
        <v>0</v>
      </c>
      <c r="AV1998">
        <v>0</v>
      </c>
      <c r="AW1998">
        <v>0</v>
      </c>
      <c r="AX1998">
        <v>0</v>
      </c>
      <c r="AY1998">
        <v>0</v>
      </c>
      <c r="AZ1998">
        <v>0</v>
      </c>
      <c r="BA1998">
        <v>0</v>
      </c>
      <c r="BB1998">
        <v>0</v>
      </c>
      <c r="BC1998">
        <v>0</v>
      </c>
      <c r="BD1998">
        <v>0</v>
      </c>
      <c r="BE1998">
        <v>0</v>
      </c>
      <c r="BF1998">
        <v>0</v>
      </c>
      <c r="BG1998">
        <v>0</v>
      </c>
      <c r="BH1998">
        <v>0</v>
      </c>
      <c r="BI1998">
        <v>0</v>
      </c>
      <c r="BJ1998">
        <v>0</v>
      </c>
      <c r="BK1998">
        <v>0</v>
      </c>
      <c r="BL1998">
        <v>24000</v>
      </c>
      <c r="BM1998">
        <v>1000</v>
      </c>
      <c r="BN1998">
        <v>0</v>
      </c>
      <c r="BO1998">
        <v>0</v>
      </c>
      <c r="BP1998">
        <v>0</v>
      </c>
      <c r="BQ1998">
        <v>0</v>
      </c>
      <c r="BR1998">
        <v>0</v>
      </c>
      <c r="BS1998">
        <v>0</v>
      </c>
      <c r="BT1998">
        <v>0</v>
      </c>
      <c r="BU1998">
        <v>0</v>
      </c>
      <c r="BV1998">
        <v>0</v>
      </c>
      <c r="BW1998">
        <v>0</v>
      </c>
      <c r="BX1998" s="10">
        <v>0</v>
      </c>
      <c r="BY1998">
        <v>0</v>
      </c>
      <c r="BZ1998">
        <v>0</v>
      </c>
      <c r="CA1998">
        <v>0</v>
      </c>
      <c r="CB1998">
        <v>0</v>
      </c>
      <c r="CC1998">
        <v>0</v>
      </c>
      <c r="CD1998">
        <v>0</v>
      </c>
      <c r="CE1998">
        <v>0</v>
      </c>
    </row>
    <row r="1999" spans="1:83" x14ac:dyDescent="0.35">
      <c r="A1999" s="9" t="str">
        <f t="shared" si="31"/>
        <v>8233.376.13</v>
      </c>
      <c r="B1999" s="52" t="e">
        <f>+IF(MATCH(A1999,List!H$10:H$145,0),"Targeted")</f>
        <v>#N/A</v>
      </c>
      <c r="C1999" s="65"/>
      <c r="D1999" s="151"/>
      <c r="E1999" s="16" t="s">
        <v>926</v>
      </c>
      <c r="F1999" s="16" t="s">
        <v>927</v>
      </c>
      <c r="G1999" s="16" t="s">
        <v>984</v>
      </c>
      <c r="H1999" s="16" t="s">
        <v>3392</v>
      </c>
      <c r="I1999" s="16" t="s">
        <v>3409</v>
      </c>
      <c r="J1999" s="16" t="s">
        <v>3410</v>
      </c>
      <c r="K1999" s="17" t="s">
        <v>930</v>
      </c>
      <c r="L1999" s="18" t="s">
        <v>3101</v>
      </c>
      <c r="M1999" s="195" t="s">
        <v>3275</v>
      </c>
      <c r="N1999" s="16" t="s">
        <v>3276</v>
      </c>
      <c r="O1999" s="17" t="s">
        <v>304</v>
      </c>
      <c r="P1999" s="17" t="s">
        <v>305</v>
      </c>
      <c r="Q1999" s="17" t="s">
        <v>306</v>
      </c>
      <c r="R1999">
        <v>0</v>
      </c>
      <c r="S1999">
        <v>0</v>
      </c>
      <c r="T1999">
        <v>0</v>
      </c>
      <c r="U1999">
        <v>0</v>
      </c>
      <c r="V1999">
        <v>0</v>
      </c>
      <c r="W1999">
        <v>0</v>
      </c>
      <c r="X1999">
        <v>0</v>
      </c>
      <c r="Y1999">
        <v>0</v>
      </c>
      <c r="Z1999">
        <v>0</v>
      </c>
      <c r="AA1999">
        <v>0</v>
      </c>
      <c r="AB1999">
        <v>0</v>
      </c>
      <c r="AC1999">
        <v>0</v>
      </c>
      <c r="AD1999">
        <v>0</v>
      </c>
      <c r="AE1999">
        <v>0</v>
      </c>
      <c r="AF1999">
        <v>0</v>
      </c>
      <c r="AG1999" s="19">
        <v>0</v>
      </c>
      <c r="AH1999">
        <v>0</v>
      </c>
      <c r="AI1999">
        <v>0</v>
      </c>
      <c r="AJ1999">
        <v>0</v>
      </c>
      <c r="AK1999">
        <v>0</v>
      </c>
      <c r="AL1999">
        <v>0</v>
      </c>
      <c r="AM1999">
        <v>0</v>
      </c>
      <c r="AN1999">
        <v>0</v>
      </c>
      <c r="AO1999">
        <v>0</v>
      </c>
      <c r="AP1999">
        <v>0</v>
      </c>
      <c r="AQ1999">
        <v>0</v>
      </c>
      <c r="AR1999">
        <v>0</v>
      </c>
      <c r="AS1999">
        <v>0</v>
      </c>
      <c r="AT1999">
        <v>0</v>
      </c>
      <c r="AU1999">
        <v>0</v>
      </c>
      <c r="AV1999">
        <v>0</v>
      </c>
      <c r="AW1999">
        <v>0</v>
      </c>
      <c r="AX1999">
        <v>0</v>
      </c>
      <c r="AY1999">
        <v>0</v>
      </c>
      <c r="AZ1999">
        <v>0</v>
      </c>
      <c r="BA1999">
        <v>0</v>
      </c>
      <c r="BB1999">
        <v>0</v>
      </c>
      <c r="BC1999">
        <v>0</v>
      </c>
      <c r="BD1999">
        <v>0</v>
      </c>
      <c r="BE1999">
        <v>0</v>
      </c>
      <c r="BF1999">
        <v>0</v>
      </c>
      <c r="BG1999">
        <v>0</v>
      </c>
      <c r="BH1999">
        <v>0</v>
      </c>
      <c r="BI1999">
        <v>0</v>
      </c>
      <c r="BJ1999">
        <v>0</v>
      </c>
      <c r="BK1999">
        <v>0</v>
      </c>
      <c r="BL1999">
        <v>0</v>
      </c>
      <c r="BM1999">
        <v>0</v>
      </c>
      <c r="BN1999">
        <v>0</v>
      </c>
      <c r="BO1999">
        <v>0</v>
      </c>
      <c r="BP1999">
        <v>0</v>
      </c>
      <c r="BQ1999">
        <v>0</v>
      </c>
      <c r="BR1999">
        <v>15000</v>
      </c>
      <c r="BS1999">
        <v>26000</v>
      </c>
      <c r="BT1999">
        <v>6647000</v>
      </c>
      <c r="BU1999">
        <v>681000</v>
      </c>
      <c r="BV1999">
        <v>33000</v>
      </c>
      <c r="BW1999">
        <v>66000</v>
      </c>
      <c r="BX1999" s="10">
        <v>8000</v>
      </c>
      <c r="BY1999">
        <v>52000</v>
      </c>
      <c r="BZ1999">
        <v>8000</v>
      </c>
      <c r="CA1999">
        <v>6000</v>
      </c>
      <c r="CB1999">
        <v>0</v>
      </c>
      <c r="CC1999">
        <v>0</v>
      </c>
      <c r="CD1999">
        <v>0</v>
      </c>
      <c r="CE1999">
        <v>0</v>
      </c>
    </row>
    <row r="2000" spans="1:83" x14ac:dyDescent="0.35">
      <c r="A2000" s="9" t="str">
        <f t="shared" si="31"/>
        <v>0100.376.97</v>
      </c>
      <c r="B2000" s="52" t="e">
        <f>+IF(MATCH(A2000,List!H$10:H$145,0),"Targeted")</f>
        <v>#N/A</v>
      </c>
      <c r="C2000" s="65"/>
      <c r="D2000" s="151" t="s">
        <v>7700</v>
      </c>
      <c r="E2000" s="16" t="s">
        <v>296</v>
      </c>
      <c r="F2000" s="16" t="s">
        <v>297</v>
      </c>
      <c r="G2000" s="16" t="s">
        <v>519</v>
      </c>
      <c r="H2000" s="16" t="s">
        <v>520</v>
      </c>
      <c r="I2000" s="16" t="s">
        <v>522</v>
      </c>
      <c r="J2000" s="16" t="s">
        <v>523</v>
      </c>
      <c r="K2000" s="17" t="s">
        <v>314</v>
      </c>
      <c r="L2000" s="18" t="s">
        <v>3101</v>
      </c>
      <c r="M2000" s="195" t="s">
        <v>3275</v>
      </c>
      <c r="N2000" s="16" t="s">
        <v>3276</v>
      </c>
      <c r="O2000" s="17" t="s">
        <v>346</v>
      </c>
      <c r="P2000" s="17" t="s">
        <v>305</v>
      </c>
      <c r="Q2000" s="17" t="s">
        <v>306</v>
      </c>
      <c r="R2000">
        <v>0</v>
      </c>
      <c r="S2000">
        <v>0</v>
      </c>
      <c r="T2000">
        <v>0</v>
      </c>
      <c r="U2000">
        <v>0</v>
      </c>
      <c r="V2000">
        <v>0</v>
      </c>
      <c r="W2000">
        <v>0</v>
      </c>
      <c r="X2000">
        <v>0</v>
      </c>
      <c r="Y2000">
        <v>0</v>
      </c>
      <c r="Z2000">
        <v>0</v>
      </c>
      <c r="AA2000">
        <v>0</v>
      </c>
      <c r="AB2000">
        <v>0</v>
      </c>
      <c r="AC2000">
        <v>0</v>
      </c>
      <c r="AD2000">
        <v>0</v>
      </c>
      <c r="AE2000">
        <v>0</v>
      </c>
      <c r="AF2000">
        <v>0</v>
      </c>
      <c r="AG2000" s="19">
        <v>0</v>
      </c>
      <c r="AH2000">
        <v>0</v>
      </c>
      <c r="AI2000">
        <v>0</v>
      </c>
      <c r="AJ2000">
        <v>0</v>
      </c>
      <c r="AK2000">
        <v>0</v>
      </c>
      <c r="AL2000">
        <v>0</v>
      </c>
      <c r="AM2000">
        <v>0</v>
      </c>
      <c r="AN2000">
        <v>0</v>
      </c>
      <c r="AO2000">
        <v>0</v>
      </c>
      <c r="AP2000">
        <v>0</v>
      </c>
      <c r="AQ2000">
        <v>0</v>
      </c>
      <c r="AR2000">
        <v>0</v>
      </c>
      <c r="AS2000">
        <v>0</v>
      </c>
      <c r="AT2000">
        <v>0</v>
      </c>
      <c r="AU2000">
        <v>0</v>
      </c>
      <c r="AV2000">
        <v>0</v>
      </c>
      <c r="AW2000">
        <v>0</v>
      </c>
      <c r="AX2000">
        <v>1000</v>
      </c>
      <c r="AY2000">
        <v>0</v>
      </c>
      <c r="AZ2000">
        <v>0</v>
      </c>
      <c r="BA2000">
        <v>0</v>
      </c>
      <c r="BB2000">
        <v>0</v>
      </c>
      <c r="BC2000">
        <v>0</v>
      </c>
      <c r="BD2000">
        <v>0</v>
      </c>
      <c r="BE2000">
        <v>0</v>
      </c>
      <c r="BF2000">
        <v>0</v>
      </c>
      <c r="BG2000">
        <v>0</v>
      </c>
      <c r="BH2000">
        <v>0</v>
      </c>
      <c r="BI2000">
        <v>0</v>
      </c>
      <c r="BJ2000">
        <v>0</v>
      </c>
      <c r="BK2000">
        <v>0</v>
      </c>
      <c r="BL2000">
        <v>0</v>
      </c>
      <c r="BM2000">
        <v>0</v>
      </c>
      <c r="BN2000">
        <v>0</v>
      </c>
      <c r="BO2000">
        <v>0</v>
      </c>
      <c r="BP2000">
        <v>0</v>
      </c>
      <c r="BQ2000">
        <v>0</v>
      </c>
      <c r="BR2000">
        <v>0</v>
      </c>
      <c r="BS2000">
        <v>0</v>
      </c>
      <c r="BT2000">
        <v>0</v>
      </c>
      <c r="BU2000">
        <v>0</v>
      </c>
      <c r="BV2000">
        <v>0</v>
      </c>
      <c r="BW2000">
        <v>0</v>
      </c>
      <c r="BX2000">
        <v>0</v>
      </c>
      <c r="BY2000">
        <v>0</v>
      </c>
      <c r="BZ2000">
        <v>0</v>
      </c>
      <c r="CA2000">
        <v>0</v>
      </c>
      <c r="CB2000">
        <v>0</v>
      </c>
      <c r="CC2000">
        <v>0</v>
      </c>
      <c r="CD2000">
        <v>0</v>
      </c>
      <c r="CE2000">
        <v>0</v>
      </c>
    </row>
    <row r="2001" spans="1:83" x14ac:dyDescent="0.35">
      <c r="A2001" s="9" t="str">
        <f t="shared" si="31"/>
        <v>512110.376.19</v>
      </c>
      <c r="B2001" s="52" t="e">
        <f>+IF(MATCH(A2001,List!H$10:H$145,0),"Targeted")</f>
        <v>#N/A</v>
      </c>
      <c r="C2001" s="65"/>
      <c r="D2001" s="151"/>
      <c r="E2001" s="16" t="s">
        <v>1097</v>
      </c>
      <c r="F2001" s="16" t="s">
        <v>1098</v>
      </c>
      <c r="G2001" s="16" t="s">
        <v>298</v>
      </c>
      <c r="H2001" s="16" t="s">
        <v>1098</v>
      </c>
      <c r="I2001" s="16" t="s">
        <v>3303</v>
      </c>
      <c r="J2001" s="16" t="s">
        <v>3411</v>
      </c>
      <c r="K2001" s="17" t="s">
        <v>1101</v>
      </c>
      <c r="L2001" s="18" t="s">
        <v>3101</v>
      </c>
      <c r="M2001" s="195" t="s">
        <v>3275</v>
      </c>
      <c r="N2001" s="16" t="s">
        <v>3276</v>
      </c>
      <c r="O2001" s="17" t="s">
        <v>304</v>
      </c>
      <c r="P2001" s="17" t="s">
        <v>305</v>
      </c>
      <c r="Q2001" s="17" t="s">
        <v>306</v>
      </c>
      <c r="R2001">
        <v>0</v>
      </c>
      <c r="S2001">
        <v>0</v>
      </c>
      <c r="T2001">
        <v>0</v>
      </c>
      <c r="U2001">
        <v>0</v>
      </c>
      <c r="V2001">
        <v>0</v>
      </c>
      <c r="W2001">
        <v>0</v>
      </c>
      <c r="X2001">
        <v>0</v>
      </c>
      <c r="Y2001">
        <v>0</v>
      </c>
      <c r="Z2001">
        <v>0</v>
      </c>
      <c r="AA2001">
        <v>0</v>
      </c>
      <c r="AB2001">
        <v>0</v>
      </c>
      <c r="AC2001">
        <v>0</v>
      </c>
      <c r="AD2001">
        <v>0</v>
      </c>
      <c r="AE2001">
        <v>0</v>
      </c>
      <c r="AF2001">
        <v>0</v>
      </c>
      <c r="AG2001" s="19">
        <v>0</v>
      </c>
      <c r="AH2001">
        <v>0</v>
      </c>
      <c r="AI2001">
        <v>0</v>
      </c>
      <c r="AJ2001">
        <v>0</v>
      </c>
      <c r="AK2001">
        <v>0</v>
      </c>
      <c r="AL2001">
        <v>0</v>
      </c>
      <c r="AM2001">
        <v>0</v>
      </c>
      <c r="AN2001">
        <v>0</v>
      </c>
      <c r="AO2001">
        <v>0</v>
      </c>
      <c r="AP2001">
        <v>0</v>
      </c>
      <c r="AQ2001">
        <v>-1135</v>
      </c>
      <c r="AR2001">
        <v>-442</v>
      </c>
      <c r="AS2001">
        <v>-818</v>
      </c>
      <c r="AT2001">
        <v>-778</v>
      </c>
      <c r="AU2001">
        <v>-327</v>
      </c>
      <c r="AV2001">
        <v>-78</v>
      </c>
      <c r="AW2001">
        <v>0</v>
      </c>
      <c r="AX2001">
        <v>0</v>
      </c>
      <c r="AY2001">
        <v>0</v>
      </c>
      <c r="AZ2001">
        <v>0</v>
      </c>
      <c r="BA2001">
        <v>0</v>
      </c>
      <c r="BB2001">
        <v>0</v>
      </c>
      <c r="BC2001">
        <v>0</v>
      </c>
      <c r="BD2001">
        <v>0</v>
      </c>
      <c r="BE2001">
        <v>0</v>
      </c>
      <c r="BF2001">
        <v>0</v>
      </c>
      <c r="BG2001">
        <v>0</v>
      </c>
      <c r="BH2001">
        <v>0</v>
      </c>
      <c r="BI2001">
        <v>0</v>
      </c>
      <c r="BJ2001">
        <v>0</v>
      </c>
      <c r="BK2001">
        <v>0</v>
      </c>
      <c r="BL2001">
        <v>0</v>
      </c>
      <c r="BM2001">
        <v>0</v>
      </c>
      <c r="BN2001">
        <v>0</v>
      </c>
      <c r="BO2001">
        <v>0</v>
      </c>
      <c r="BP2001">
        <v>0</v>
      </c>
      <c r="BQ2001">
        <v>0</v>
      </c>
      <c r="BR2001">
        <v>0</v>
      </c>
      <c r="BS2001">
        <v>0</v>
      </c>
      <c r="BT2001">
        <v>0</v>
      </c>
      <c r="BU2001">
        <v>0</v>
      </c>
      <c r="BV2001">
        <v>0</v>
      </c>
      <c r="BW2001">
        <v>0</v>
      </c>
      <c r="BX2001" s="10">
        <v>0</v>
      </c>
      <c r="BY2001">
        <v>0</v>
      </c>
      <c r="BZ2001">
        <v>0</v>
      </c>
      <c r="CA2001">
        <v>0</v>
      </c>
      <c r="CB2001">
        <v>0</v>
      </c>
      <c r="CC2001">
        <v>0</v>
      </c>
      <c r="CD2001">
        <v>0</v>
      </c>
      <c r="CE2001">
        <v>0</v>
      </c>
    </row>
    <row r="2002" spans="1:83" x14ac:dyDescent="0.35">
      <c r="A2002" s="9" t="str">
        <f t="shared" si="31"/>
        <v>5116.376.19</v>
      </c>
      <c r="B2002" s="52" t="e">
        <f>+IF(MATCH(A2002,List!H$10:H$145,0),"Targeted")</f>
        <v>#N/A</v>
      </c>
      <c r="C2002" s="65"/>
      <c r="D2002" s="151" t="s">
        <v>7700</v>
      </c>
      <c r="E2002" s="16" t="s">
        <v>1097</v>
      </c>
      <c r="F2002" s="16" t="s">
        <v>1098</v>
      </c>
      <c r="G2002" s="16" t="s">
        <v>702</v>
      </c>
      <c r="H2002" s="16" t="s">
        <v>1102</v>
      </c>
      <c r="I2002" s="16" t="s">
        <v>3412</v>
      </c>
      <c r="J2002" s="16" t="s">
        <v>3413</v>
      </c>
      <c r="K2002" s="17" t="s">
        <v>1101</v>
      </c>
      <c r="L2002" s="18" t="s">
        <v>3101</v>
      </c>
      <c r="M2002" s="195" t="s">
        <v>3275</v>
      </c>
      <c r="N2002" s="16" t="s">
        <v>3276</v>
      </c>
      <c r="O2002" s="17" t="s">
        <v>346</v>
      </c>
      <c r="P2002" s="17" t="s">
        <v>305</v>
      </c>
      <c r="Q2002" s="17" t="s">
        <v>306</v>
      </c>
      <c r="R2002">
        <v>0</v>
      </c>
      <c r="S2002">
        <v>0</v>
      </c>
      <c r="T2002">
        <v>0</v>
      </c>
      <c r="U2002">
        <v>0</v>
      </c>
      <c r="V2002">
        <v>0</v>
      </c>
      <c r="W2002">
        <v>0</v>
      </c>
      <c r="X2002">
        <v>0</v>
      </c>
      <c r="Y2002">
        <v>0</v>
      </c>
      <c r="Z2002">
        <v>0</v>
      </c>
      <c r="AA2002">
        <v>0</v>
      </c>
      <c r="AB2002">
        <v>0</v>
      </c>
      <c r="AC2002">
        <v>0</v>
      </c>
      <c r="AD2002">
        <v>2459</v>
      </c>
      <c r="AE2002">
        <v>1696</v>
      </c>
      <c r="AF2002">
        <v>2</v>
      </c>
      <c r="AG2002" s="19">
        <v>0</v>
      </c>
      <c r="AH2002">
        <v>0</v>
      </c>
      <c r="AI2002">
        <v>318</v>
      </c>
      <c r="AJ2002">
        <v>712</v>
      </c>
      <c r="AK2002">
        <v>903</v>
      </c>
      <c r="AL2002">
        <v>8998</v>
      </c>
      <c r="AM2002">
        <v>1569</v>
      </c>
      <c r="AN2002">
        <v>17</v>
      </c>
      <c r="AO2002">
        <v>566</v>
      </c>
      <c r="AP2002">
        <v>726</v>
      </c>
      <c r="AQ2002">
        <v>255</v>
      </c>
      <c r="AR2002">
        <v>0</v>
      </c>
      <c r="AS2002">
        <v>1039</v>
      </c>
      <c r="AT2002">
        <v>0</v>
      </c>
      <c r="AU2002">
        <v>717</v>
      </c>
      <c r="AV2002">
        <v>0</v>
      </c>
      <c r="AW2002">
        <v>100</v>
      </c>
      <c r="AX2002">
        <v>1</v>
      </c>
      <c r="AY2002">
        <v>0</v>
      </c>
      <c r="AZ2002">
        <v>0</v>
      </c>
      <c r="BA2002">
        <v>0</v>
      </c>
      <c r="BB2002">
        <v>0</v>
      </c>
      <c r="BC2002">
        <v>0</v>
      </c>
      <c r="BD2002">
        <v>0</v>
      </c>
      <c r="BE2002">
        <v>0</v>
      </c>
      <c r="BF2002">
        <v>0</v>
      </c>
      <c r="BG2002">
        <v>0</v>
      </c>
      <c r="BH2002">
        <v>0</v>
      </c>
      <c r="BI2002">
        <v>0</v>
      </c>
      <c r="BJ2002">
        <v>0</v>
      </c>
      <c r="BK2002">
        <v>0</v>
      </c>
      <c r="BL2002">
        <v>0</v>
      </c>
      <c r="BM2002">
        <v>0</v>
      </c>
      <c r="BN2002">
        <v>0</v>
      </c>
      <c r="BO2002">
        <v>0</v>
      </c>
      <c r="BP2002">
        <v>0</v>
      </c>
      <c r="BQ2002">
        <v>0</v>
      </c>
      <c r="BR2002">
        <v>0</v>
      </c>
      <c r="BS2002">
        <v>0</v>
      </c>
      <c r="BT2002">
        <v>0</v>
      </c>
      <c r="BU2002">
        <v>0</v>
      </c>
      <c r="BV2002">
        <v>0</v>
      </c>
      <c r="BW2002">
        <v>0</v>
      </c>
      <c r="BX2002">
        <v>0</v>
      </c>
      <c r="BY2002">
        <v>0</v>
      </c>
      <c r="BZ2002">
        <v>0</v>
      </c>
      <c r="CA2002">
        <v>0</v>
      </c>
      <c r="CB2002">
        <v>0</v>
      </c>
      <c r="CC2002">
        <v>0</v>
      </c>
      <c r="CD2002">
        <v>0</v>
      </c>
      <c r="CE2002">
        <v>0</v>
      </c>
    </row>
    <row r="2003" spans="1:83" x14ac:dyDescent="0.35">
      <c r="A2003" s="9" t="str">
        <f t="shared" si="31"/>
        <v>5121.376.19</v>
      </c>
      <c r="B2003" s="52" t="e">
        <f>+IF(MATCH(A2003,List!H$10:H$145,0),"Targeted")</f>
        <v>#N/A</v>
      </c>
      <c r="C2003" s="65"/>
      <c r="D2003" s="151"/>
      <c r="E2003" s="16" t="s">
        <v>1097</v>
      </c>
      <c r="F2003" s="16" t="s">
        <v>1098</v>
      </c>
      <c r="G2003" s="16" t="s">
        <v>702</v>
      </c>
      <c r="H2003" s="16" t="s">
        <v>1102</v>
      </c>
      <c r="I2003" s="16" t="s">
        <v>3364</v>
      </c>
      <c r="J2003" s="16" t="s">
        <v>3414</v>
      </c>
      <c r="K2003" s="17" t="s">
        <v>1101</v>
      </c>
      <c r="L2003" s="18" t="s">
        <v>3101</v>
      </c>
      <c r="M2003" s="195" t="s">
        <v>3275</v>
      </c>
      <c r="N2003" s="16" t="s">
        <v>3276</v>
      </c>
      <c r="O2003" s="17" t="s">
        <v>304</v>
      </c>
      <c r="P2003" s="17" t="s">
        <v>305</v>
      </c>
      <c r="Q2003" s="17" t="s">
        <v>306</v>
      </c>
      <c r="R2003">
        <v>0</v>
      </c>
      <c r="S2003">
        <v>0</v>
      </c>
      <c r="T2003">
        <v>0</v>
      </c>
      <c r="U2003">
        <v>0</v>
      </c>
      <c r="V2003">
        <v>0</v>
      </c>
      <c r="W2003">
        <v>0</v>
      </c>
      <c r="X2003">
        <v>0</v>
      </c>
      <c r="Y2003">
        <v>0</v>
      </c>
      <c r="Z2003">
        <v>0</v>
      </c>
      <c r="AA2003">
        <v>0</v>
      </c>
      <c r="AB2003">
        <v>0</v>
      </c>
      <c r="AC2003">
        <v>0</v>
      </c>
      <c r="AD2003">
        <v>0</v>
      </c>
      <c r="AE2003">
        <v>0</v>
      </c>
      <c r="AF2003">
        <v>0</v>
      </c>
      <c r="AG2003" s="19">
        <v>0</v>
      </c>
      <c r="AH2003">
        <v>0</v>
      </c>
      <c r="AI2003">
        <v>0</v>
      </c>
      <c r="AJ2003">
        <v>0</v>
      </c>
      <c r="AK2003">
        <v>0</v>
      </c>
      <c r="AL2003">
        <v>0</v>
      </c>
      <c r="AM2003">
        <v>0</v>
      </c>
      <c r="AN2003">
        <v>0</v>
      </c>
      <c r="AO2003">
        <v>0</v>
      </c>
      <c r="AP2003">
        <v>0</v>
      </c>
      <c r="AQ2003">
        <v>2070</v>
      </c>
      <c r="AR2003">
        <v>165</v>
      </c>
      <c r="AS2003">
        <v>241</v>
      </c>
      <c r="AT2003">
        <v>523</v>
      </c>
      <c r="AU2003">
        <v>65</v>
      </c>
      <c r="AV2003">
        <v>670</v>
      </c>
      <c r="AW2003">
        <v>76</v>
      </c>
      <c r="AX2003">
        <v>30</v>
      </c>
      <c r="AY2003">
        <v>0</v>
      </c>
      <c r="AZ2003">
        <v>0</v>
      </c>
      <c r="BA2003">
        <v>0</v>
      </c>
      <c r="BB2003">
        <v>0</v>
      </c>
      <c r="BC2003">
        <v>0</v>
      </c>
      <c r="BD2003">
        <v>0</v>
      </c>
      <c r="BE2003">
        <v>0</v>
      </c>
      <c r="BF2003">
        <v>0</v>
      </c>
      <c r="BG2003">
        <v>0</v>
      </c>
      <c r="BH2003">
        <v>0</v>
      </c>
      <c r="BI2003">
        <v>0</v>
      </c>
      <c r="BJ2003">
        <v>0</v>
      </c>
      <c r="BK2003">
        <v>0</v>
      </c>
      <c r="BL2003">
        <v>0</v>
      </c>
      <c r="BM2003">
        <v>0</v>
      </c>
      <c r="BN2003">
        <v>0</v>
      </c>
      <c r="BO2003">
        <v>0</v>
      </c>
      <c r="BP2003">
        <v>0</v>
      </c>
      <c r="BQ2003">
        <v>0</v>
      </c>
      <c r="BR2003">
        <v>0</v>
      </c>
      <c r="BS2003">
        <v>0</v>
      </c>
      <c r="BT2003">
        <v>0</v>
      </c>
      <c r="BU2003">
        <v>0</v>
      </c>
      <c r="BV2003">
        <v>0</v>
      </c>
      <c r="BW2003">
        <v>0</v>
      </c>
      <c r="BX2003" s="10">
        <v>0</v>
      </c>
      <c r="BY2003">
        <v>0</v>
      </c>
      <c r="BZ2003">
        <v>0</v>
      </c>
      <c r="CA2003">
        <v>0</v>
      </c>
      <c r="CB2003">
        <v>0</v>
      </c>
      <c r="CC2003">
        <v>0</v>
      </c>
      <c r="CD2003">
        <v>0</v>
      </c>
      <c r="CE2003">
        <v>0</v>
      </c>
    </row>
    <row r="2004" spans="1:83" x14ac:dyDescent="0.35">
      <c r="A2004" s="9" t="str">
        <f t="shared" si="31"/>
        <v>269110.376.</v>
      </c>
      <c r="B2004" s="52" t="e">
        <f>+IF(MATCH(A2004,List!H$10:H$145,0),"Targeted")</f>
        <v>#N/A</v>
      </c>
      <c r="C2004" s="65"/>
      <c r="D2004" s="151"/>
      <c r="E2004" s="16" t="s">
        <v>1119</v>
      </c>
      <c r="F2004" s="16" t="s">
        <v>1120</v>
      </c>
      <c r="G2004" s="16" t="s">
        <v>298</v>
      </c>
      <c r="H2004" s="16" t="s">
        <v>1120</v>
      </c>
      <c r="I2004" s="16" t="s">
        <v>3415</v>
      </c>
      <c r="J2004" s="16" t="s">
        <v>3416</v>
      </c>
      <c r="K2004" s="17" t="s">
        <v>299</v>
      </c>
      <c r="L2004" s="18" t="s">
        <v>3101</v>
      </c>
      <c r="M2004" s="195" t="s">
        <v>3275</v>
      </c>
      <c r="N2004" s="16" t="s">
        <v>3276</v>
      </c>
      <c r="O2004" s="17" t="s">
        <v>304</v>
      </c>
      <c r="P2004" s="17" t="s">
        <v>305</v>
      </c>
      <c r="Q2004" s="17" t="s">
        <v>306</v>
      </c>
      <c r="R2004">
        <v>0</v>
      </c>
      <c r="S2004">
        <v>0</v>
      </c>
      <c r="T2004">
        <v>0</v>
      </c>
      <c r="U2004">
        <v>0</v>
      </c>
      <c r="V2004">
        <v>0</v>
      </c>
      <c r="W2004">
        <v>0</v>
      </c>
      <c r="X2004">
        <v>0</v>
      </c>
      <c r="Y2004">
        <v>0</v>
      </c>
      <c r="Z2004">
        <v>0</v>
      </c>
      <c r="AA2004">
        <v>0</v>
      </c>
      <c r="AB2004">
        <v>0</v>
      </c>
      <c r="AC2004">
        <v>0</v>
      </c>
      <c r="AD2004">
        <v>0</v>
      </c>
      <c r="AE2004">
        <v>0</v>
      </c>
      <c r="AF2004">
        <v>0</v>
      </c>
      <c r="AG2004" s="19">
        <v>0</v>
      </c>
      <c r="AH2004">
        <v>0</v>
      </c>
      <c r="AI2004">
        <v>0</v>
      </c>
      <c r="AJ2004">
        <v>0</v>
      </c>
      <c r="AK2004">
        <v>0</v>
      </c>
      <c r="AL2004">
        <v>0</v>
      </c>
      <c r="AM2004">
        <v>0</v>
      </c>
      <c r="AN2004">
        <v>0</v>
      </c>
      <c r="AO2004">
        <v>0</v>
      </c>
      <c r="AP2004">
        <v>0</v>
      </c>
      <c r="AQ2004">
        <v>0</v>
      </c>
      <c r="AR2004">
        <v>0</v>
      </c>
      <c r="AS2004">
        <v>0</v>
      </c>
      <c r="AT2004">
        <v>0</v>
      </c>
      <c r="AU2004">
        <v>0</v>
      </c>
      <c r="AV2004">
        <v>0</v>
      </c>
      <c r="AW2004">
        <v>0</v>
      </c>
      <c r="AX2004">
        <v>0</v>
      </c>
      <c r="AY2004">
        <v>0</v>
      </c>
      <c r="AZ2004">
        <v>0</v>
      </c>
      <c r="BA2004">
        <v>0</v>
      </c>
      <c r="BB2004">
        <v>0</v>
      </c>
      <c r="BC2004">
        <v>0</v>
      </c>
      <c r="BD2004">
        <v>0</v>
      </c>
      <c r="BE2004">
        <v>0</v>
      </c>
      <c r="BF2004">
        <v>0</v>
      </c>
      <c r="BG2004">
        <v>0</v>
      </c>
      <c r="BH2004">
        <v>0</v>
      </c>
      <c r="BI2004">
        <v>0</v>
      </c>
      <c r="BJ2004">
        <v>0</v>
      </c>
      <c r="BK2004">
        <v>0</v>
      </c>
      <c r="BL2004">
        <v>0</v>
      </c>
      <c r="BM2004">
        <v>0</v>
      </c>
      <c r="BN2004">
        <v>0</v>
      </c>
      <c r="BO2004">
        <v>0</v>
      </c>
      <c r="BP2004">
        <v>0</v>
      </c>
      <c r="BQ2004">
        <v>0</v>
      </c>
      <c r="BR2004">
        <v>0</v>
      </c>
      <c r="BS2004">
        <v>0</v>
      </c>
      <c r="BT2004">
        <v>0</v>
      </c>
      <c r="BU2004">
        <v>0</v>
      </c>
      <c r="BV2004">
        <v>0</v>
      </c>
      <c r="BW2004">
        <v>0</v>
      </c>
      <c r="BX2004" s="10">
        <v>0</v>
      </c>
      <c r="BY2004">
        <v>-1164000</v>
      </c>
      <c r="BZ2004">
        <v>0</v>
      </c>
      <c r="CA2004">
        <v>0</v>
      </c>
      <c r="CB2004">
        <v>0</v>
      </c>
      <c r="CC2004">
        <v>0</v>
      </c>
      <c r="CD2004">
        <v>0</v>
      </c>
      <c r="CE2004">
        <v>0</v>
      </c>
    </row>
    <row r="2005" spans="1:83" x14ac:dyDescent="0.35">
      <c r="A2005" s="9" t="str">
        <f t="shared" si="31"/>
        <v>269130.376.</v>
      </c>
      <c r="B2005" s="52" t="e">
        <f>+IF(MATCH(A2005,List!H$10:H$145,0),"Targeted")</f>
        <v>#N/A</v>
      </c>
      <c r="C2005" s="65"/>
      <c r="D2005" s="151"/>
      <c r="E2005" s="16" t="s">
        <v>1119</v>
      </c>
      <c r="F2005" s="16" t="s">
        <v>1120</v>
      </c>
      <c r="G2005" s="16" t="s">
        <v>298</v>
      </c>
      <c r="H2005" s="16" t="s">
        <v>1120</v>
      </c>
      <c r="I2005" s="16" t="s">
        <v>3417</v>
      </c>
      <c r="J2005" s="16" t="s">
        <v>3418</v>
      </c>
      <c r="K2005" s="17" t="s">
        <v>299</v>
      </c>
      <c r="L2005" s="18" t="s">
        <v>3101</v>
      </c>
      <c r="M2005" s="195" t="s">
        <v>3275</v>
      </c>
      <c r="N2005" s="16" t="s">
        <v>3276</v>
      </c>
      <c r="O2005" s="17" t="s">
        <v>304</v>
      </c>
      <c r="P2005" s="17" t="s">
        <v>305</v>
      </c>
      <c r="Q2005" s="17" t="s">
        <v>306</v>
      </c>
      <c r="R2005">
        <v>0</v>
      </c>
      <c r="S2005">
        <v>0</v>
      </c>
      <c r="T2005">
        <v>0</v>
      </c>
      <c r="U2005">
        <v>0</v>
      </c>
      <c r="V2005">
        <v>0</v>
      </c>
      <c r="W2005">
        <v>0</v>
      </c>
      <c r="X2005">
        <v>0</v>
      </c>
      <c r="Y2005">
        <v>0</v>
      </c>
      <c r="Z2005">
        <v>0</v>
      </c>
      <c r="AA2005">
        <v>0</v>
      </c>
      <c r="AB2005">
        <v>0</v>
      </c>
      <c r="AC2005">
        <v>0</v>
      </c>
      <c r="AD2005">
        <v>0</v>
      </c>
      <c r="AE2005">
        <v>0</v>
      </c>
      <c r="AF2005">
        <v>0</v>
      </c>
      <c r="AG2005" s="19">
        <v>0</v>
      </c>
      <c r="AH2005">
        <v>0</v>
      </c>
      <c r="AI2005">
        <v>0</v>
      </c>
      <c r="AJ2005">
        <v>0</v>
      </c>
      <c r="AK2005">
        <v>0</v>
      </c>
      <c r="AL2005">
        <v>0</v>
      </c>
      <c r="AM2005">
        <v>0</v>
      </c>
      <c r="AN2005">
        <v>0</v>
      </c>
      <c r="AO2005">
        <v>0</v>
      </c>
      <c r="AP2005">
        <v>0</v>
      </c>
      <c r="AQ2005">
        <v>0</v>
      </c>
      <c r="AR2005">
        <v>0</v>
      </c>
      <c r="AS2005">
        <v>0</v>
      </c>
      <c r="AT2005">
        <v>0</v>
      </c>
      <c r="AU2005">
        <v>0</v>
      </c>
      <c r="AV2005">
        <v>0</v>
      </c>
      <c r="AW2005">
        <v>0</v>
      </c>
      <c r="AX2005">
        <v>0</v>
      </c>
      <c r="AY2005">
        <v>0</v>
      </c>
      <c r="AZ2005">
        <v>0</v>
      </c>
      <c r="BA2005">
        <v>0</v>
      </c>
      <c r="BB2005">
        <v>0</v>
      </c>
      <c r="BC2005">
        <v>0</v>
      </c>
      <c r="BD2005">
        <v>0</v>
      </c>
      <c r="BE2005">
        <v>0</v>
      </c>
      <c r="BF2005">
        <v>0</v>
      </c>
      <c r="BG2005">
        <v>0</v>
      </c>
      <c r="BH2005">
        <v>0</v>
      </c>
      <c r="BI2005">
        <v>0</v>
      </c>
      <c r="BJ2005">
        <v>0</v>
      </c>
      <c r="BK2005">
        <v>0</v>
      </c>
      <c r="BL2005">
        <v>0</v>
      </c>
      <c r="BM2005">
        <v>0</v>
      </c>
      <c r="BN2005">
        <v>0</v>
      </c>
      <c r="BO2005">
        <v>0</v>
      </c>
      <c r="BP2005">
        <v>0</v>
      </c>
      <c r="BQ2005">
        <v>0</v>
      </c>
      <c r="BR2005">
        <v>0</v>
      </c>
      <c r="BS2005">
        <v>0</v>
      </c>
      <c r="BT2005">
        <v>0</v>
      </c>
      <c r="BU2005">
        <v>0</v>
      </c>
      <c r="BV2005">
        <v>0</v>
      </c>
      <c r="BW2005">
        <v>0</v>
      </c>
      <c r="BX2005" s="10">
        <v>0</v>
      </c>
      <c r="BY2005">
        <v>0</v>
      </c>
      <c r="BZ2005">
        <v>-14030000</v>
      </c>
      <c r="CA2005">
        <v>0</v>
      </c>
      <c r="CB2005">
        <v>0</v>
      </c>
      <c r="CC2005">
        <v>0</v>
      </c>
      <c r="CD2005">
        <v>0</v>
      </c>
      <c r="CE2005">
        <v>0</v>
      </c>
    </row>
    <row r="2006" spans="1:83" x14ac:dyDescent="0.35">
      <c r="A2006" s="9" t="str">
        <f t="shared" si="31"/>
        <v>278430.376.20</v>
      </c>
      <c r="B2006" s="52" t="e">
        <f>+IF(MATCH(A2006,List!H$10:H$145,0),"Targeted")</f>
        <v>#N/A</v>
      </c>
      <c r="C2006" s="65"/>
      <c r="D2006" s="151"/>
      <c r="E2006" s="16" t="s">
        <v>1119</v>
      </c>
      <c r="F2006" s="16" t="s">
        <v>1120</v>
      </c>
      <c r="G2006" s="16" t="s">
        <v>298</v>
      </c>
      <c r="H2006" s="16" t="s">
        <v>1120</v>
      </c>
      <c r="I2006" s="16" t="s">
        <v>3419</v>
      </c>
      <c r="J2006" s="16" t="s">
        <v>3420</v>
      </c>
      <c r="K2006" s="17" t="s">
        <v>63</v>
      </c>
      <c r="L2006" s="18" t="s">
        <v>3101</v>
      </c>
      <c r="M2006" s="195" t="s">
        <v>3275</v>
      </c>
      <c r="N2006" s="16" t="s">
        <v>3276</v>
      </c>
      <c r="O2006" s="17" t="s">
        <v>304</v>
      </c>
      <c r="P2006" s="17" t="s">
        <v>305</v>
      </c>
      <c r="Q2006" s="17" t="s">
        <v>306</v>
      </c>
      <c r="R2006">
        <v>0</v>
      </c>
      <c r="S2006">
        <v>0</v>
      </c>
      <c r="T2006">
        <v>0</v>
      </c>
      <c r="U2006">
        <v>0</v>
      </c>
      <c r="V2006">
        <v>0</v>
      </c>
      <c r="W2006">
        <v>0</v>
      </c>
      <c r="X2006">
        <v>0</v>
      </c>
      <c r="Y2006">
        <v>0</v>
      </c>
      <c r="Z2006">
        <v>0</v>
      </c>
      <c r="AA2006">
        <v>0</v>
      </c>
      <c r="AB2006">
        <v>0</v>
      </c>
      <c r="AC2006">
        <v>0</v>
      </c>
      <c r="AD2006">
        <v>0</v>
      </c>
      <c r="AE2006">
        <v>0</v>
      </c>
      <c r="AF2006">
        <v>0</v>
      </c>
      <c r="AG2006" s="19">
        <v>0</v>
      </c>
      <c r="AH2006">
        <v>0</v>
      </c>
      <c r="AI2006">
        <v>0</v>
      </c>
      <c r="AJ2006">
        <v>0</v>
      </c>
      <c r="AK2006">
        <v>0</v>
      </c>
      <c r="AL2006">
        <v>0</v>
      </c>
      <c r="AM2006">
        <v>0</v>
      </c>
      <c r="AN2006">
        <v>0</v>
      </c>
      <c r="AO2006">
        <v>0</v>
      </c>
      <c r="AP2006">
        <v>0</v>
      </c>
      <c r="AQ2006">
        <v>0</v>
      </c>
      <c r="AR2006">
        <v>0</v>
      </c>
      <c r="AS2006">
        <v>0</v>
      </c>
      <c r="AT2006">
        <v>0</v>
      </c>
      <c r="AU2006">
        <v>0</v>
      </c>
      <c r="AV2006">
        <v>0</v>
      </c>
      <c r="AW2006">
        <v>0</v>
      </c>
      <c r="AX2006">
        <v>0</v>
      </c>
      <c r="AY2006">
        <v>0</v>
      </c>
      <c r="AZ2006">
        <v>0</v>
      </c>
      <c r="BA2006">
        <v>0</v>
      </c>
      <c r="BB2006">
        <v>0</v>
      </c>
      <c r="BC2006">
        <v>0</v>
      </c>
      <c r="BD2006">
        <v>0</v>
      </c>
      <c r="BE2006">
        <v>0</v>
      </c>
      <c r="BF2006">
        <v>0</v>
      </c>
      <c r="BG2006">
        <v>0</v>
      </c>
      <c r="BH2006">
        <v>0</v>
      </c>
      <c r="BI2006">
        <v>0</v>
      </c>
      <c r="BJ2006">
        <v>0</v>
      </c>
      <c r="BK2006">
        <v>0</v>
      </c>
      <c r="BL2006">
        <v>0</v>
      </c>
      <c r="BM2006">
        <v>0</v>
      </c>
      <c r="BN2006">
        <v>0</v>
      </c>
      <c r="BO2006">
        <v>0</v>
      </c>
      <c r="BP2006">
        <v>0</v>
      </c>
      <c r="BQ2006">
        <v>-376000</v>
      </c>
      <c r="BR2006">
        <v>0</v>
      </c>
      <c r="BS2006">
        <v>0</v>
      </c>
      <c r="BT2006">
        <v>0</v>
      </c>
      <c r="BU2006">
        <v>-44000</v>
      </c>
      <c r="BV2006">
        <v>-25000</v>
      </c>
      <c r="BW2006">
        <v>0</v>
      </c>
      <c r="BX2006" s="10">
        <v>0</v>
      </c>
      <c r="BY2006">
        <v>0</v>
      </c>
      <c r="BZ2006">
        <v>-1000</v>
      </c>
      <c r="CA2006">
        <v>0</v>
      </c>
      <c r="CB2006">
        <v>0</v>
      </c>
      <c r="CC2006">
        <v>0</v>
      </c>
      <c r="CD2006">
        <v>0</v>
      </c>
      <c r="CE2006">
        <v>0</v>
      </c>
    </row>
    <row r="2007" spans="1:83" x14ac:dyDescent="0.35">
      <c r="A2007" s="149" t="str">
        <f t="shared" si="31"/>
        <v>279210.376.20</v>
      </c>
      <c r="B2007" s="52" t="e">
        <f>+IF(MATCH(A2007,List!H$10:H$145,0),"Targeted")</f>
        <v>#N/A</v>
      </c>
      <c r="C2007" s="65"/>
      <c r="D2007" s="151"/>
      <c r="E2007" s="16" t="s">
        <v>1119</v>
      </c>
      <c r="F2007" s="16" t="s">
        <v>1120</v>
      </c>
      <c r="G2007" s="16" t="s">
        <v>298</v>
      </c>
      <c r="H2007" s="16" t="s">
        <v>1120</v>
      </c>
      <c r="I2007" s="16" t="s">
        <v>3421</v>
      </c>
      <c r="J2007" s="22" t="s">
        <v>3422</v>
      </c>
      <c r="K2007" s="17" t="s">
        <v>63</v>
      </c>
      <c r="L2007" s="18" t="s">
        <v>3101</v>
      </c>
      <c r="M2007" s="195" t="s">
        <v>3275</v>
      </c>
      <c r="N2007" s="16" t="s">
        <v>3276</v>
      </c>
      <c r="O2007" s="150" t="s">
        <v>304</v>
      </c>
      <c r="P2007" s="17" t="s">
        <v>305</v>
      </c>
      <c r="Q2007" s="17" t="s">
        <v>306</v>
      </c>
      <c r="R2007">
        <v>0</v>
      </c>
      <c r="S2007">
        <v>0</v>
      </c>
      <c r="T2007">
        <v>0</v>
      </c>
      <c r="U2007">
        <v>0</v>
      </c>
      <c r="V2007">
        <v>0</v>
      </c>
      <c r="W2007">
        <v>0</v>
      </c>
      <c r="X2007">
        <v>0</v>
      </c>
      <c r="Y2007">
        <v>0</v>
      </c>
      <c r="Z2007">
        <v>0</v>
      </c>
      <c r="AA2007">
        <v>0</v>
      </c>
      <c r="AB2007">
        <v>0</v>
      </c>
      <c r="AC2007">
        <v>0</v>
      </c>
      <c r="AD2007">
        <v>0</v>
      </c>
      <c r="AE2007">
        <v>0</v>
      </c>
      <c r="AF2007">
        <v>0</v>
      </c>
      <c r="AG2007" s="19">
        <v>0</v>
      </c>
      <c r="AH2007">
        <v>0</v>
      </c>
      <c r="AI2007">
        <v>0</v>
      </c>
      <c r="AJ2007">
        <v>0</v>
      </c>
      <c r="AK2007">
        <v>0</v>
      </c>
      <c r="AL2007">
        <v>0</v>
      </c>
      <c r="AM2007">
        <v>0</v>
      </c>
      <c r="AN2007">
        <v>0</v>
      </c>
      <c r="AO2007">
        <v>0</v>
      </c>
      <c r="AP2007">
        <v>0</v>
      </c>
      <c r="AQ2007">
        <v>0</v>
      </c>
      <c r="AR2007">
        <v>0</v>
      </c>
      <c r="AS2007">
        <v>0</v>
      </c>
      <c r="AT2007">
        <v>0</v>
      </c>
      <c r="AU2007">
        <v>0</v>
      </c>
      <c r="AV2007">
        <v>0</v>
      </c>
      <c r="AW2007">
        <v>0</v>
      </c>
      <c r="AX2007">
        <v>0</v>
      </c>
      <c r="AY2007">
        <v>0</v>
      </c>
      <c r="AZ2007">
        <v>0</v>
      </c>
      <c r="BA2007">
        <v>0</v>
      </c>
      <c r="BB2007">
        <v>0</v>
      </c>
      <c r="BC2007">
        <v>0</v>
      </c>
      <c r="BD2007">
        <v>0</v>
      </c>
      <c r="BE2007">
        <v>0</v>
      </c>
      <c r="BF2007">
        <v>0</v>
      </c>
      <c r="BG2007">
        <v>0</v>
      </c>
      <c r="BH2007">
        <v>0</v>
      </c>
      <c r="BI2007">
        <v>0</v>
      </c>
      <c r="BJ2007">
        <v>0</v>
      </c>
      <c r="BK2007">
        <v>0</v>
      </c>
      <c r="BL2007">
        <v>0</v>
      </c>
      <c r="BM2007">
        <v>0</v>
      </c>
      <c r="BN2007">
        <v>-2720000</v>
      </c>
      <c r="BO2007">
        <v>-2336000</v>
      </c>
      <c r="BP2007">
        <v>-1444000</v>
      </c>
      <c r="BQ2007">
        <v>-87000</v>
      </c>
      <c r="BR2007">
        <v>-149000</v>
      </c>
      <c r="BS2007">
        <v>0</v>
      </c>
      <c r="BT2007">
        <v>0</v>
      </c>
      <c r="BU2007">
        <v>0</v>
      </c>
      <c r="BV2007">
        <v>0</v>
      </c>
      <c r="BW2007">
        <v>0</v>
      </c>
      <c r="BX2007" s="10">
        <v>0</v>
      </c>
      <c r="BY2007">
        <v>0</v>
      </c>
      <c r="BZ2007">
        <v>0</v>
      </c>
      <c r="CA2007">
        <v>0</v>
      </c>
      <c r="CB2007">
        <v>0</v>
      </c>
      <c r="CC2007">
        <v>0</v>
      </c>
      <c r="CD2007">
        <v>0</v>
      </c>
      <c r="CE2007">
        <v>0</v>
      </c>
    </row>
    <row r="2008" spans="1:83" x14ac:dyDescent="0.35">
      <c r="A2008" s="149" t="str">
        <f t="shared" si="31"/>
        <v>279230.376.20</v>
      </c>
      <c r="B2008" s="52" t="e">
        <f>+IF(MATCH(A2008,List!H$10:H$145,0),"Targeted")</f>
        <v>#N/A</v>
      </c>
      <c r="C2008" s="65"/>
      <c r="D2008" s="151"/>
      <c r="E2008" s="16" t="s">
        <v>1119</v>
      </c>
      <c r="F2008" s="16" t="s">
        <v>1120</v>
      </c>
      <c r="G2008" s="16" t="s">
        <v>298</v>
      </c>
      <c r="H2008" s="16" t="s">
        <v>1120</v>
      </c>
      <c r="I2008" s="16" t="s">
        <v>3423</v>
      </c>
      <c r="J2008" s="22" t="s">
        <v>3424</v>
      </c>
      <c r="K2008" s="17" t="s">
        <v>63</v>
      </c>
      <c r="L2008" s="18" t="s">
        <v>3101</v>
      </c>
      <c r="M2008" s="195" t="s">
        <v>3275</v>
      </c>
      <c r="N2008" s="16" t="s">
        <v>3276</v>
      </c>
      <c r="O2008" s="150" t="s">
        <v>304</v>
      </c>
      <c r="P2008" s="17" t="s">
        <v>305</v>
      </c>
      <c r="Q2008" s="17" t="s">
        <v>306</v>
      </c>
      <c r="R2008">
        <v>0</v>
      </c>
      <c r="S2008">
        <v>0</v>
      </c>
      <c r="T2008">
        <v>0</v>
      </c>
      <c r="U2008">
        <v>0</v>
      </c>
      <c r="V2008">
        <v>0</v>
      </c>
      <c r="W2008">
        <v>0</v>
      </c>
      <c r="X2008">
        <v>0</v>
      </c>
      <c r="Y2008">
        <v>0</v>
      </c>
      <c r="Z2008">
        <v>0</v>
      </c>
      <c r="AA2008">
        <v>0</v>
      </c>
      <c r="AB2008">
        <v>0</v>
      </c>
      <c r="AC2008">
        <v>0</v>
      </c>
      <c r="AD2008">
        <v>0</v>
      </c>
      <c r="AE2008">
        <v>0</v>
      </c>
      <c r="AF2008">
        <v>0</v>
      </c>
      <c r="AG2008" s="19">
        <v>0</v>
      </c>
      <c r="AH2008">
        <v>0</v>
      </c>
      <c r="AI2008">
        <v>0</v>
      </c>
      <c r="AJ2008">
        <v>0</v>
      </c>
      <c r="AK2008">
        <v>0</v>
      </c>
      <c r="AL2008">
        <v>0</v>
      </c>
      <c r="AM2008">
        <v>0</v>
      </c>
      <c r="AN2008">
        <v>0</v>
      </c>
      <c r="AO2008">
        <v>0</v>
      </c>
      <c r="AP2008">
        <v>0</v>
      </c>
      <c r="AQ2008">
        <v>0</v>
      </c>
      <c r="AR2008">
        <v>0</v>
      </c>
      <c r="AS2008">
        <v>0</v>
      </c>
      <c r="AT2008">
        <v>0</v>
      </c>
      <c r="AU2008">
        <v>0</v>
      </c>
      <c r="AV2008">
        <v>0</v>
      </c>
      <c r="AW2008">
        <v>0</v>
      </c>
      <c r="AX2008">
        <v>0</v>
      </c>
      <c r="AY2008">
        <v>0</v>
      </c>
      <c r="AZ2008">
        <v>0</v>
      </c>
      <c r="BA2008">
        <v>0</v>
      </c>
      <c r="BB2008">
        <v>0</v>
      </c>
      <c r="BC2008">
        <v>0</v>
      </c>
      <c r="BD2008">
        <v>0</v>
      </c>
      <c r="BE2008">
        <v>0</v>
      </c>
      <c r="BF2008">
        <v>0</v>
      </c>
      <c r="BG2008">
        <v>0</v>
      </c>
      <c r="BH2008">
        <v>0</v>
      </c>
      <c r="BI2008">
        <v>0</v>
      </c>
      <c r="BJ2008">
        <v>0</v>
      </c>
      <c r="BK2008">
        <v>0</v>
      </c>
      <c r="BL2008">
        <v>0</v>
      </c>
      <c r="BM2008">
        <v>0</v>
      </c>
      <c r="BN2008">
        <v>0</v>
      </c>
      <c r="BO2008">
        <v>-116557000</v>
      </c>
      <c r="BP2008">
        <v>-60355000</v>
      </c>
      <c r="BQ2008">
        <v>-5976000</v>
      </c>
      <c r="BR2008">
        <v>-13069000</v>
      </c>
      <c r="BS2008">
        <v>-8238000</v>
      </c>
      <c r="BT2008">
        <v>-1525000</v>
      </c>
      <c r="BU2008">
        <v>-855000</v>
      </c>
      <c r="BV2008">
        <v>-90000</v>
      </c>
      <c r="BW2008">
        <v>-15000</v>
      </c>
      <c r="BX2008" s="10">
        <v>-27000</v>
      </c>
      <c r="BY2008">
        <v>-74000</v>
      </c>
      <c r="BZ2008">
        <v>-4000</v>
      </c>
      <c r="CA2008">
        <v>0</v>
      </c>
      <c r="CB2008">
        <v>0</v>
      </c>
      <c r="CC2008">
        <v>0</v>
      </c>
      <c r="CD2008">
        <v>0</v>
      </c>
      <c r="CE2008">
        <v>0</v>
      </c>
    </row>
    <row r="2009" spans="1:83" x14ac:dyDescent="0.35">
      <c r="A2009" s="9" t="str">
        <f t="shared" si="31"/>
        <v>289200.376.20</v>
      </c>
      <c r="B2009" s="52" t="e">
        <f>+IF(MATCH(A2009,List!H$10:H$145,0),"Targeted")</f>
        <v>#N/A</v>
      </c>
      <c r="C2009" s="65"/>
      <c r="D2009" s="151"/>
      <c r="E2009" s="16" t="s">
        <v>1119</v>
      </c>
      <c r="F2009" s="16" t="s">
        <v>1120</v>
      </c>
      <c r="G2009" s="16" t="s">
        <v>298</v>
      </c>
      <c r="H2009" s="16" t="s">
        <v>1120</v>
      </c>
      <c r="I2009" s="16" t="s">
        <v>3425</v>
      </c>
      <c r="J2009" s="16" t="s">
        <v>3426</v>
      </c>
      <c r="K2009" s="17" t="s">
        <v>63</v>
      </c>
      <c r="L2009" s="18" t="s">
        <v>3101</v>
      </c>
      <c r="M2009" s="195" t="s">
        <v>3275</v>
      </c>
      <c r="N2009" s="16" t="s">
        <v>3276</v>
      </c>
      <c r="O2009" s="17" t="s">
        <v>304</v>
      </c>
      <c r="P2009" s="17" t="s">
        <v>305</v>
      </c>
      <c r="Q2009" s="17" t="s">
        <v>306</v>
      </c>
      <c r="R2009">
        <v>0</v>
      </c>
      <c r="S2009">
        <v>0</v>
      </c>
      <c r="T2009">
        <v>0</v>
      </c>
      <c r="U2009">
        <v>0</v>
      </c>
      <c r="V2009">
        <v>0</v>
      </c>
      <c r="W2009">
        <v>0</v>
      </c>
      <c r="X2009">
        <v>0</v>
      </c>
      <c r="Y2009">
        <v>0</v>
      </c>
      <c r="Z2009">
        <v>0</v>
      </c>
      <c r="AA2009">
        <v>0</v>
      </c>
      <c r="AB2009">
        <v>0</v>
      </c>
      <c r="AC2009">
        <v>0</v>
      </c>
      <c r="AD2009">
        <v>0</v>
      </c>
      <c r="AE2009">
        <v>0</v>
      </c>
      <c r="AF2009">
        <v>0</v>
      </c>
      <c r="AG2009" s="19">
        <v>0</v>
      </c>
      <c r="AH2009">
        <v>0</v>
      </c>
      <c r="AI2009">
        <v>0</v>
      </c>
      <c r="AJ2009">
        <v>0</v>
      </c>
      <c r="AK2009">
        <v>0</v>
      </c>
      <c r="AL2009">
        <v>0</v>
      </c>
      <c r="AM2009">
        <v>0</v>
      </c>
      <c r="AN2009">
        <v>-312685</v>
      </c>
      <c r="AO2009">
        <v>0</v>
      </c>
      <c r="AP2009">
        <v>0</v>
      </c>
      <c r="AQ2009">
        <v>0</v>
      </c>
      <c r="AR2009">
        <v>0</v>
      </c>
      <c r="AS2009">
        <v>0</v>
      </c>
      <c r="AT2009">
        <v>0</v>
      </c>
      <c r="AU2009">
        <v>0</v>
      </c>
      <c r="AV2009">
        <v>0</v>
      </c>
      <c r="AW2009">
        <v>0</v>
      </c>
      <c r="AX2009">
        <v>0</v>
      </c>
      <c r="AY2009">
        <v>0</v>
      </c>
      <c r="AZ2009">
        <v>0</v>
      </c>
      <c r="BA2009">
        <v>0</v>
      </c>
      <c r="BB2009">
        <v>0</v>
      </c>
      <c r="BC2009">
        <v>0</v>
      </c>
      <c r="BD2009">
        <v>0</v>
      </c>
      <c r="BE2009">
        <v>0</v>
      </c>
      <c r="BF2009">
        <v>0</v>
      </c>
      <c r="BG2009">
        <v>0</v>
      </c>
      <c r="BH2009">
        <v>0</v>
      </c>
      <c r="BI2009">
        <v>0</v>
      </c>
      <c r="BJ2009">
        <v>0</v>
      </c>
      <c r="BK2009">
        <v>0</v>
      </c>
      <c r="BL2009">
        <v>0</v>
      </c>
      <c r="BM2009">
        <v>0</v>
      </c>
      <c r="BN2009">
        <v>0</v>
      </c>
      <c r="BO2009">
        <v>0</v>
      </c>
      <c r="BP2009">
        <v>0</v>
      </c>
      <c r="BQ2009">
        <v>0</v>
      </c>
      <c r="BR2009">
        <v>0</v>
      </c>
      <c r="BS2009">
        <v>0</v>
      </c>
      <c r="BT2009">
        <v>0</v>
      </c>
      <c r="BU2009">
        <v>0</v>
      </c>
      <c r="BV2009">
        <v>0</v>
      </c>
      <c r="BW2009">
        <v>0</v>
      </c>
      <c r="BX2009" s="10">
        <v>0</v>
      </c>
      <c r="BY2009">
        <v>0</v>
      </c>
      <c r="BZ2009">
        <v>0</v>
      </c>
      <c r="CA2009">
        <v>0</v>
      </c>
      <c r="CB2009">
        <v>0</v>
      </c>
      <c r="CC2009">
        <v>0</v>
      </c>
      <c r="CD2009">
        <v>0</v>
      </c>
      <c r="CE2009">
        <v>0</v>
      </c>
    </row>
    <row r="2010" spans="1:83" x14ac:dyDescent="0.35">
      <c r="A2010" s="9" t="str">
        <f t="shared" si="31"/>
        <v>0123.376.20</v>
      </c>
      <c r="B2010" s="52" t="e">
        <f>+IF(MATCH(A2010,List!H$10:H$145,0),"Targeted")</f>
        <v>#N/A</v>
      </c>
      <c r="C2010" s="65"/>
      <c r="D2010" s="151"/>
      <c r="E2010" s="16" t="s">
        <v>1119</v>
      </c>
      <c r="F2010" s="16" t="s">
        <v>1120</v>
      </c>
      <c r="G2010" s="16" t="s">
        <v>469</v>
      </c>
      <c r="H2010" s="16" t="s">
        <v>1582</v>
      </c>
      <c r="I2010" s="16" t="s">
        <v>3025</v>
      </c>
      <c r="J2010" s="16" t="s">
        <v>3427</v>
      </c>
      <c r="K2010" s="17" t="s">
        <v>63</v>
      </c>
      <c r="L2010" s="18" t="s">
        <v>3101</v>
      </c>
      <c r="M2010" s="195" t="s">
        <v>3275</v>
      </c>
      <c r="N2010" s="16" t="s">
        <v>3276</v>
      </c>
      <c r="O2010" s="17" t="s">
        <v>304</v>
      </c>
      <c r="P2010" s="17" t="s">
        <v>305</v>
      </c>
      <c r="Q2010" s="17" t="s">
        <v>306</v>
      </c>
      <c r="R2010">
        <v>0</v>
      </c>
      <c r="S2010">
        <v>0</v>
      </c>
      <c r="T2010">
        <v>0</v>
      </c>
      <c r="U2010">
        <v>0</v>
      </c>
      <c r="V2010">
        <v>0</v>
      </c>
      <c r="W2010">
        <v>0</v>
      </c>
      <c r="X2010">
        <v>0</v>
      </c>
      <c r="Y2010">
        <v>0</v>
      </c>
      <c r="Z2010">
        <v>0</v>
      </c>
      <c r="AA2010">
        <v>0</v>
      </c>
      <c r="AB2010">
        <v>0</v>
      </c>
      <c r="AC2010">
        <v>0</v>
      </c>
      <c r="AD2010">
        <v>0</v>
      </c>
      <c r="AE2010">
        <v>0</v>
      </c>
      <c r="AF2010">
        <v>0</v>
      </c>
      <c r="AG2010" s="19">
        <v>0</v>
      </c>
      <c r="AH2010">
        <v>0</v>
      </c>
      <c r="AI2010">
        <v>0</v>
      </c>
      <c r="AJ2010">
        <v>0</v>
      </c>
      <c r="AK2010">
        <v>0</v>
      </c>
      <c r="AL2010">
        <v>0</v>
      </c>
      <c r="AM2010">
        <v>0</v>
      </c>
      <c r="AN2010">
        <v>0</v>
      </c>
      <c r="AO2010">
        <v>0</v>
      </c>
      <c r="AP2010">
        <v>0</v>
      </c>
      <c r="AQ2010">
        <v>0</v>
      </c>
      <c r="AR2010">
        <v>0</v>
      </c>
      <c r="AS2010">
        <v>0</v>
      </c>
      <c r="AT2010">
        <v>0</v>
      </c>
      <c r="AU2010">
        <v>0</v>
      </c>
      <c r="AV2010">
        <v>0</v>
      </c>
      <c r="AW2010">
        <v>0</v>
      </c>
      <c r="AX2010">
        <v>0</v>
      </c>
      <c r="AY2010">
        <v>0</v>
      </c>
      <c r="AZ2010">
        <v>0</v>
      </c>
      <c r="BA2010">
        <v>0</v>
      </c>
      <c r="BB2010">
        <v>0</v>
      </c>
      <c r="BC2010">
        <v>0</v>
      </c>
      <c r="BD2010">
        <v>0</v>
      </c>
      <c r="BE2010">
        <v>0</v>
      </c>
      <c r="BF2010">
        <v>0</v>
      </c>
      <c r="BG2010">
        <v>0</v>
      </c>
      <c r="BH2010">
        <v>1000</v>
      </c>
      <c r="BI2010">
        <v>6000</v>
      </c>
      <c r="BJ2010">
        <v>5000</v>
      </c>
      <c r="BK2010">
        <v>2000</v>
      </c>
      <c r="BL2010">
        <v>2000</v>
      </c>
      <c r="BM2010">
        <v>2000</v>
      </c>
      <c r="BN2010">
        <v>2000</v>
      </c>
      <c r="BO2010">
        <v>2000</v>
      </c>
      <c r="BP2010">
        <v>2000</v>
      </c>
      <c r="BQ2010">
        <v>2000</v>
      </c>
      <c r="BR2010">
        <v>2000</v>
      </c>
      <c r="BS2010">
        <v>1000</v>
      </c>
      <c r="BT2010">
        <v>1000</v>
      </c>
      <c r="BU2010">
        <v>2000</v>
      </c>
      <c r="BV2010">
        <v>2000</v>
      </c>
      <c r="BW2010">
        <v>2000</v>
      </c>
      <c r="BX2010" s="10">
        <v>3000</v>
      </c>
      <c r="BY2010">
        <v>3000</v>
      </c>
      <c r="BZ2010">
        <v>21000</v>
      </c>
      <c r="CA2010">
        <v>66000</v>
      </c>
      <c r="CB2010">
        <v>115000</v>
      </c>
      <c r="CC2010">
        <v>151000</v>
      </c>
      <c r="CD2010">
        <v>175000</v>
      </c>
      <c r="CE2010">
        <v>191000</v>
      </c>
    </row>
    <row r="2011" spans="1:83" x14ac:dyDescent="0.35">
      <c r="A2011" s="9" t="str">
        <f t="shared" si="31"/>
        <v>0128.376.20</v>
      </c>
      <c r="B2011" s="52" t="e">
        <f>+IF(MATCH(A2011,List!H$10:H$145,0),"Targeted")</f>
        <v>#N/A</v>
      </c>
      <c r="C2011" s="65"/>
      <c r="D2011" s="151"/>
      <c r="E2011" s="16" t="s">
        <v>1119</v>
      </c>
      <c r="F2011" s="16" t="s">
        <v>1120</v>
      </c>
      <c r="G2011" s="16" t="s">
        <v>469</v>
      </c>
      <c r="H2011" s="16" t="s">
        <v>1582</v>
      </c>
      <c r="I2011" s="16" t="s">
        <v>946</v>
      </c>
      <c r="J2011" s="16" t="s">
        <v>3428</v>
      </c>
      <c r="K2011" s="17" t="s">
        <v>63</v>
      </c>
      <c r="L2011" s="18" t="s">
        <v>3101</v>
      </c>
      <c r="M2011" s="195" t="s">
        <v>3275</v>
      </c>
      <c r="N2011" s="16" t="s">
        <v>3276</v>
      </c>
      <c r="O2011" s="17" t="s">
        <v>304</v>
      </c>
      <c r="P2011" s="17" t="s">
        <v>305</v>
      </c>
      <c r="Q2011" s="17" t="s">
        <v>306</v>
      </c>
      <c r="R2011">
        <v>0</v>
      </c>
      <c r="S2011">
        <v>0</v>
      </c>
      <c r="T2011">
        <v>0</v>
      </c>
      <c r="U2011">
        <v>0</v>
      </c>
      <c r="V2011">
        <v>0</v>
      </c>
      <c r="W2011">
        <v>0</v>
      </c>
      <c r="X2011">
        <v>0</v>
      </c>
      <c r="Y2011">
        <v>0</v>
      </c>
      <c r="Z2011">
        <v>0</v>
      </c>
      <c r="AA2011">
        <v>0</v>
      </c>
      <c r="AB2011">
        <v>0</v>
      </c>
      <c r="AC2011">
        <v>0</v>
      </c>
      <c r="AD2011">
        <v>0</v>
      </c>
      <c r="AE2011">
        <v>0</v>
      </c>
      <c r="AF2011">
        <v>0</v>
      </c>
      <c r="AG2011" s="19">
        <v>0</v>
      </c>
      <c r="AH2011">
        <v>0</v>
      </c>
      <c r="AI2011">
        <v>0</v>
      </c>
      <c r="AJ2011">
        <v>0</v>
      </c>
      <c r="AK2011">
        <v>0</v>
      </c>
      <c r="AL2011">
        <v>0</v>
      </c>
      <c r="AM2011">
        <v>0</v>
      </c>
      <c r="AN2011">
        <v>0</v>
      </c>
      <c r="AO2011">
        <v>0</v>
      </c>
      <c r="AP2011">
        <v>0</v>
      </c>
      <c r="AQ2011">
        <v>0</v>
      </c>
      <c r="AR2011">
        <v>0</v>
      </c>
      <c r="AS2011">
        <v>0</v>
      </c>
      <c r="AT2011">
        <v>0</v>
      </c>
      <c r="AU2011">
        <v>0</v>
      </c>
      <c r="AV2011">
        <v>0</v>
      </c>
      <c r="AW2011">
        <v>0</v>
      </c>
      <c r="AX2011">
        <v>0</v>
      </c>
      <c r="AY2011">
        <v>0</v>
      </c>
      <c r="AZ2011">
        <v>0</v>
      </c>
      <c r="BA2011">
        <v>0</v>
      </c>
      <c r="BB2011">
        <v>0</v>
      </c>
      <c r="BC2011">
        <v>0</v>
      </c>
      <c r="BD2011">
        <v>0</v>
      </c>
      <c r="BE2011">
        <v>0</v>
      </c>
      <c r="BF2011">
        <v>0</v>
      </c>
      <c r="BG2011">
        <v>0</v>
      </c>
      <c r="BH2011">
        <v>0</v>
      </c>
      <c r="BI2011">
        <v>0</v>
      </c>
      <c r="BJ2011">
        <v>0</v>
      </c>
      <c r="BK2011">
        <v>0</v>
      </c>
      <c r="BL2011">
        <v>0</v>
      </c>
      <c r="BM2011">
        <v>0</v>
      </c>
      <c r="BN2011">
        <v>90000</v>
      </c>
      <c r="BO2011">
        <v>239000</v>
      </c>
      <c r="BP2011">
        <v>352000</v>
      </c>
      <c r="BQ2011">
        <v>274000</v>
      </c>
      <c r="BR2011">
        <v>248000</v>
      </c>
      <c r="BS2011">
        <v>220000</v>
      </c>
      <c r="BT2011">
        <v>152000</v>
      </c>
      <c r="BU2011">
        <v>139000</v>
      </c>
      <c r="BV2011">
        <v>115000</v>
      </c>
      <c r="BW2011">
        <v>64000</v>
      </c>
      <c r="BX2011" s="10">
        <v>54000</v>
      </c>
      <c r="BY2011">
        <v>44000</v>
      </c>
      <c r="BZ2011">
        <v>43000</v>
      </c>
      <c r="CA2011">
        <v>38000</v>
      </c>
      <c r="CB2011">
        <v>26000</v>
      </c>
      <c r="CC2011">
        <v>13000</v>
      </c>
      <c r="CD2011">
        <v>3000</v>
      </c>
      <c r="CE2011">
        <v>0</v>
      </c>
    </row>
    <row r="2012" spans="1:83" x14ac:dyDescent="0.35">
      <c r="A2012" s="149" t="str">
        <f t="shared" si="31"/>
        <v>0132.376.20</v>
      </c>
      <c r="B2012" s="52" t="e">
        <f>+IF(MATCH(A2012,List!H$10:H$145,0),"Targeted")</f>
        <v>#N/A</v>
      </c>
      <c r="C2012" s="65"/>
      <c r="D2012" s="151"/>
      <c r="E2012" s="16" t="s">
        <v>1119</v>
      </c>
      <c r="F2012" s="16" t="s">
        <v>1120</v>
      </c>
      <c r="G2012" s="16" t="s">
        <v>469</v>
      </c>
      <c r="H2012" s="16" t="s">
        <v>1582</v>
      </c>
      <c r="I2012" s="16" t="s">
        <v>541</v>
      </c>
      <c r="J2012" s="22" t="s">
        <v>3429</v>
      </c>
      <c r="K2012" s="17" t="s">
        <v>63</v>
      </c>
      <c r="L2012" s="18" t="s">
        <v>3101</v>
      </c>
      <c r="M2012" s="195" t="s">
        <v>3275</v>
      </c>
      <c r="N2012" s="16" t="s">
        <v>3276</v>
      </c>
      <c r="O2012" s="150" t="s">
        <v>304</v>
      </c>
      <c r="P2012" s="17" t="s">
        <v>305</v>
      </c>
      <c r="Q2012" s="17" t="s">
        <v>306</v>
      </c>
      <c r="R2012">
        <v>0</v>
      </c>
      <c r="S2012">
        <v>0</v>
      </c>
      <c r="T2012">
        <v>0</v>
      </c>
      <c r="U2012">
        <v>0</v>
      </c>
      <c r="V2012">
        <v>0</v>
      </c>
      <c r="W2012">
        <v>0</v>
      </c>
      <c r="X2012">
        <v>0</v>
      </c>
      <c r="Y2012">
        <v>0</v>
      </c>
      <c r="Z2012">
        <v>0</v>
      </c>
      <c r="AA2012">
        <v>0</v>
      </c>
      <c r="AB2012">
        <v>0</v>
      </c>
      <c r="AC2012">
        <v>0</v>
      </c>
      <c r="AD2012">
        <v>0</v>
      </c>
      <c r="AE2012">
        <v>0</v>
      </c>
      <c r="AF2012">
        <v>0</v>
      </c>
      <c r="AG2012" s="19">
        <v>0</v>
      </c>
      <c r="AH2012">
        <v>0</v>
      </c>
      <c r="AI2012">
        <v>0</v>
      </c>
      <c r="AJ2012">
        <v>0</v>
      </c>
      <c r="AK2012">
        <v>0</v>
      </c>
      <c r="AL2012">
        <v>0</v>
      </c>
      <c r="AM2012">
        <v>0</v>
      </c>
      <c r="AN2012">
        <v>0</v>
      </c>
      <c r="AO2012">
        <v>0</v>
      </c>
      <c r="AP2012">
        <v>0</v>
      </c>
      <c r="AQ2012">
        <v>0</v>
      </c>
      <c r="AR2012">
        <v>0</v>
      </c>
      <c r="AS2012">
        <v>0</v>
      </c>
      <c r="AT2012">
        <v>0</v>
      </c>
      <c r="AU2012">
        <v>0</v>
      </c>
      <c r="AV2012">
        <v>0</v>
      </c>
      <c r="AW2012">
        <v>0</v>
      </c>
      <c r="AX2012">
        <v>0</v>
      </c>
      <c r="AY2012">
        <v>0</v>
      </c>
      <c r="AZ2012">
        <v>0</v>
      </c>
      <c r="BA2012">
        <v>0</v>
      </c>
      <c r="BB2012">
        <v>0</v>
      </c>
      <c r="BC2012">
        <v>0</v>
      </c>
      <c r="BD2012">
        <v>0</v>
      </c>
      <c r="BE2012">
        <v>0</v>
      </c>
      <c r="BF2012">
        <v>0</v>
      </c>
      <c r="BG2012">
        <v>0</v>
      </c>
      <c r="BH2012">
        <v>0</v>
      </c>
      <c r="BI2012">
        <v>0</v>
      </c>
      <c r="BJ2012">
        <v>0</v>
      </c>
      <c r="BK2012">
        <v>0</v>
      </c>
      <c r="BL2012">
        <v>0</v>
      </c>
      <c r="BM2012">
        <v>0</v>
      </c>
      <c r="BN2012">
        <v>38577000</v>
      </c>
      <c r="BO2012">
        <v>22000</v>
      </c>
      <c r="BP2012">
        <v>1557000</v>
      </c>
      <c r="BQ2012">
        <v>7858000</v>
      </c>
      <c r="BR2012">
        <v>43000</v>
      </c>
      <c r="BS2012">
        <v>90000</v>
      </c>
      <c r="BT2012">
        <v>0</v>
      </c>
      <c r="BU2012">
        <v>548000</v>
      </c>
      <c r="BV2012">
        <v>10000</v>
      </c>
      <c r="BW2012">
        <v>0</v>
      </c>
      <c r="BX2012" s="10">
        <v>0</v>
      </c>
      <c r="BY2012">
        <v>0</v>
      </c>
      <c r="BZ2012">
        <v>0</v>
      </c>
      <c r="CA2012">
        <v>0</v>
      </c>
      <c r="CB2012">
        <v>0</v>
      </c>
      <c r="CC2012">
        <v>0</v>
      </c>
      <c r="CD2012">
        <v>0</v>
      </c>
      <c r="CE2012">
        <v>0</v>
      </c>
    </row>
    <row r="2013" spans="1:83" x14ac:dyDescent="0.35">
      <c r="A2013" s="9" t="str">
        <f t="shared" si="31"/>
        <v>0133.376.20</v>
      </c>
      <c r="B2013" s="52" t="e">
        <f>+IF(MATCH(A2013,List!H$10:H$145,0),"Targeted")</f>
        <v>#N/A</v>
      </c>
      <c r="C2013" s="65"/>
      <c r="D2013" s="151" t="s">
        <v>7700</v>
      </c>
      <c r="E2013" s="16" t="s">
        <v>1119</v>
      </c>
      <c r="F2013" s="16" t="s">
        <v>1120</v>
      </c>
      <c r="G2013" s="16" t="s">
        <v>469</v>
      </c>
      <c r="H2013" s="16" t="s">
        <v>1582</v>
      </c>
      <c r="I2013" s="16" t="s">
        <v>3027</v>
      </c>
      <c r="J2013" s="16" t="s">
        <v>3430</v>
      </c>
      <c r="K2013" s="17" t="s">
        <v>63</v>
      </c>
      <c r="L2013" s="18" t="s">
        <v>3101</v>
      </c>
      <c r="M2013" s="195" t="s">
        <v>3275</v>
      </c>
      <c r="N2013" s="16" t="s">
        <v>3276</v>
      </c>
      <c r="O2013" s="17" t="s">
        <v>346</v>
      </c>
      <c r="P2013" s="17" t="s">
        <v>305</v>
      </c>
      <c r="Q2013" s="17" t="s">
        <v>306</v>
      </c>
      <c r="R2013">
        <v>0</v>
      </c>
      <c r="S2013">
        <v>0</v>
      </c>
      <c r="T2013">
        <v>0</v>
      </c>
      <c r="U2013">
        <v>0</v>
      </c>
      <c r="V2013">
        <v>0</v>
      </c>
      <c r="W2013">
        <v>0</v>
      </c>
      <c r="X2013">
        <v>0</v>
      </c>
      <c r="Y2013">
        <v>0</v>
      </c>
      <c r="Z2013">
        <v>0</v>
      </c>
      <c r="AA2013">
        <v>0</v>
      </c>
      <c r="AB2013">
        <v>0</v>
      </c>
      <c r="AC2013">
        <v>0</v>
      </c>
      <c r="AD2013">
        <v>0</v>
      </c>
      <c r="AE2013">
        <v>0</v>
      </c>
      <c r="AF2013">
        <v>0</v>
      </c>
      <c r="AG2013" s="19">
        <v>0</v>
      </c>
      <c r="AH2013">
        <v>0</v>
      </c>
      <c r="AI2013">
        <v>0</v>
      </c>
      <c r="AJ2013">
        <v>0</v>
      </c>
      <c r="AK2013">
        <v>0</v>
      </c>
      <c r="AL2013">
        <v>0</v>
      </c>
      <c r="AM2013">
        <v>0</v>
      </c>
      <c r="AN2013">
        <v>0</v>
      </c>
      <c r="AO2013">
        <v>0</v>
      </c>
      <c r="AP2013">
        <v>0</v>
      </c>
      <c r="AQ2013">
        <v>0</v>
      </c>
      <c r="AR2013">
        <v>0</v>
      </c>
      <c r="AS2013">
        <v>0</v>
      </c>
      <c r="AT2013">
        <v>0</v>
      </c>
      <c r="AU2013">
        <v>0</v>
      </c>
      <c r="AV2013">
        <v>0</v>
      </c>
      <c r="AW2013">
        <v>0</v>
      </c>
      <c r="AX2013">
        <v>0</v>
      </c>
      <c r="AY2013">
        <v>0</v>
      </c>
      <c r="AZ2013">
        <v>0</v>
      </c>
      <c r="BA2013">
        <v>0</v>
      </c>
      <c r="BB2013">
        <v>0</v>
      </c>
      <c r="BC2013">
        <v>0</v>
      </c>
      <c r="BD2013">
        <v>0</v>
      </c>
      <c r="BE2013">
        <v>0</v>
      </c>
      <c r="BF2013">
        <v>0</v>
      </c>
      <c r="BG2013">
        <v>0</v>
      </c>
      <c r="BH2013">
        <v>0</v>
      </c>
      <c r="BI2013">
        <v>0</v>
      </c>
      <c r="BJ2013">
        <v>0</v>
      </c>
      <c r="BK2013">
        <v>0</v>
      </c>
      <c r="BL2013">
        <v>0</v>
      </c>
      <c r="BM2013">
        <v>0</v>
      </c>
      <c r="BN2013">
        <v>0</v>
      </c>
      <c r="BO2013">
        <v>20000</v>
      </c>
      <c r="BP2013">
        <v>32000</v>
      </c>
      <c r="BQ2013">
        <v>38000</v>
      </c>
      <c r="BR2013">
        <v>38000</v>
      </c>
      <c r="BS2013">
        <v>35000</v>
      </c>
      <c r="BT2013">
        <v>31000</v>
      </c>
      <c r="BU2013">
        <v>37000</v>
      </c>
      <c r="BV2013">
        <v>39000</v>
      </c>
      <c r="BW2013">
        <v>36000</v>
      </c>
      <c r="BX2013">
        <v>25000</v>
      </c>
      <c r="BY2013">
        <v>23000</v>
      </c>
      <c r="BZ2013">
        <v>19000</v>
      </c>
      <c r="CA2013">
        <v>18000</v>
      </c>
      <c r="CB2013">
        <v>17000</v>
      </c>
      <c r="CC2013">
        <v>17000</v>
      </c>
      <c r="CD2013">
        <v>18000</v>
      </c>
      <c r="CE2013">
        <v>19000</v>
      </c>
    </row>
    <row r="2014" spans="1:83" x14ac:dyDescent="0.35">
      <c r="A2014" s="9" t="str">
        <f t="shared" si="31"/>
        <v>0133.376.20</v>
      </c>
      <c r="B2014" s="52" t="e">
        <f>+IF(MATCH(A2014,List!H$10:H$145,0),"Targeted")</f>
        <v>#N/A</v>
      </c>
      <c r="C2014" s="65"/>
      <c r="D2014" s="151"/>
      <c r="E2014" s="16" t="s">
        <v>1119</v>
      </c>
      <c r="F2014" s="16" t="s">
        <v>1120</v>
      </c>
      <c r="G2014" s="16" t="s">
        <v>469</v>
      </c>
      <c r="H2014" s="16" t="s">
        <v>1582</v>
      </c>
      <c r="I2014" s="16" t="s">
        <v>3027</v>
      </c>
      <c r="J2014" s="16" t="s">
        <v>3430</v>
      </c>
      <c r="K2014" s="17" t="s">
        <v>63</v>
      </c>
      <c r="L2014" s="18" t="s">
        <v>3101</v>
      </c>
      <c r="M2014" s="195" t="s">
        <v>3275</v>
      </c>
      <c r="N2014" s="16" t="s">
        <v>3276</v>
      </c>
      <c r="O2014" s="17" t="s">
        <v>304</v>
      </c>
      <c r="P2014" s="17" t="s">
        <v>305</v>
      </c>
      <c r="Q2014" s="17" t="s">
        <v>306</v>
      </c>
      <c r="R2014">
        <v>0</v>
      </c>
      <c r="S2014">
        <v>0</v>
      </c>
      <c r="T2014">
        <v>0</v>
      </c>
      <c r="U2014">
        <v>0</v>
      </c>
      <c r="V2014">
        <v>0</v>
      </c>
      <c r="W2014">
        <v>0</v>
      </c>
      <c r="X2014">
        <v>0</v>
      </c>
      <c r="Y2014">
        <v>0</v>
      </c>
      <c r="Z2014">
        <v>0</v>
      </c>
      <c r="AA2014">
        <v>0</v>
      </c>
      <c r="AB2014">
        <v>0</v>
      </c>
      <c r="AC2014">
        <v>0</v>
      </c>
      <c r="AD2014">
        <v>0</v>
      </c>
      <c r="AE2014">
        <v>0</v>
      </c>
      <c r="AF2014">
        <v>0</v>
      </c>
      <c r="AG2014" s="19">
        <v>0</v>
      </c>
      <c r="AH2014">
        <v>0</v>
      </c>
      <c r="AI2014">
        <v>0</v>
      </c>
      <c r="AJ2014">
        <v>0</v>
      </c>
      <c r="AK2014">
        <v>0</v>
      </c>
      <c r="AL2014">
        <v>0</v>
      </c>
      <c r="AM2014">
        <v>0</v>
      </c>
      <c r="AN2014">
        <v>0</v>
      </c>
      <c r="AO2014">
        <v>0</v>
      </c>
      <c r="AP2014">
        <v>0</v>
      </c>
      <c r="AQ2014">
        <v>0</v>
      </c>
      <c r="AR2014">
        <v>0</v>
      </c>
      <c r="AS2014">
        <v>0</v>
      </c>
      <c r="AT2014">
        <v>0</v>
      </c>
      <c r="AU2014">
        <v>0</v>
      </c>
      <c r="AV2014">
        <v>0</v>
      </c>
      <c r="AW2014">
        <v>0</v>
      </c>
      <c r="AX2014">
        <v>0</v>
      </c>
      <c r="AY2014">
        <v>0</v>
      </c>
      <c r="AZ2014">
        <v>0</v>
      </c>
      <c r="BA2014">
        <v>0</v>
      </c>
      <c r="BB2014">
        <v>0</v>
      </c>
      <c r="BC2014">
        <v>0</v>
      </c>
      <c r="BD2014">
        <v>0</v>
      </c>
      <c r="BE2014">
        <v>0</v>
      </c>
      <c r="BF2014">
        <v>0</v>
      </c>
      <c r="BG2014">
        <v>0</v>
      </c>
      <c r="BH2014">
        <v>0</v>
      </c>
      <c r="BI2014">
        <v>0</v>
      </c>
      <c r="BJ2014">
        <v>0</v>
      </c>
      <c r="BK2014">
        <v>0</v>
      </c>
      <c r="BL2014">
        <v>0</v>
      </c>
      <c r="BM2014">
        <v>0</v>
      </c>
      <c r="BN2014">
        <v>12000</v>
      </c>
      <c r="BO2014">
        <v>11000</v>
      </c>
      <c r="BP2014">
        <v>5000</v>
      </c>
      <c r="BQ2014">
        <v>1000</v>
      </c>
      <c r="BR2014">
        <v>2000</v>
      </c>
      <c r="BS2014">
        <v>5000</v>
      </c>
      <c r="BT2014">
        <v>5000</v>
      </c>
      <c r="BU2014">
        <v>3000</v>
      </c>
      <c r="BV2014">
        <v>1000</v>
      </c>
      <c r="BW2014">
        <v>0</v>
      </c>
      <c r="BX2014" s="10">
        <v>3000</v>
      </c>
      <c r="BY2014">
        <v>0</v>
      </c>
      <c r="BZ2014">
        <v>0</v>
      </c>
      <c r="CA2014">
        <v>0</v>
      </c>
      <c r="CB2014">
        <v>0</v>
      </c>
      <c r="CC2014">
        <v>0</v>
      </c>
      <c r="CD2014">
        <v>0</v>
      </c>
      <c r="CE2014">
        <v>0</v>
      </c>
    </row>
    <row r="2015" spans="1:83" x14ac:dyDescent="0.35">
      <c r="A2015" s="149" t="str">
        <f t="shared" si="31"/>
        <v>0134.376.20</v>
      </c>
      <c r="B2015" s="52" t="e">
        <f>+IF(MATCH(A2015,List!H$10:H$145,0),"Targeted")</f>
        <v>#N/A</v>
      </c>
      <c r="C2015" s="65"/>
      <c r="D2015" s="151"/>
      <c r="E2015" s="16" t="s">
        <v>1119</v>
      </c>
      <c r="F2015" s="16" t="s">
        <v>1120</v>
      </c>
      <c r="G2015" s="16" t="s">
        <v>469</v>
      </c>
      <c r="H2015" s="16" t="s">
        <v>1582</v>
      </c>
      <c r="I2015" s="16" t="s">
        <v>543</v>
      </c>
      <c r="J2015" s="22" t="s">
        <v>3431</v>
      </c>
      <c r="K2015" s="17" t="s">
        <v>63</v>
      </c>
      <c r="L2015" s="18" t="s">
        <v>3101</v>
      </c>
      <c r="M2015" s="195" t="s">
        <v>3275</v>
      </c>
      <c r="N2015" s="16" t="s">
        <v>3276</v>
      </c>
      <c r="O2015" s="150" t="s">
        <v>304</v>
      </c>
      <c r="P2015" s="17" t="s">
        <v>305</v>
      </c>
      <c r="Q2015" s="17" t="s">
        <v>306</v>
      </c>
      <c r="R2015">
        <v>0</v>
      </c>
      <c r="S2015">
        <v>0</v>
      </c>
      <c r="T2015">
        <v>0</v>
      </c>
      <c r="U2015">
        <v>0</v>
      </c>
      <c r="V2015">
        <v>0</v>
      </c>
      <c r="W2015">
        <v>0</v>
      </c>
      <c r="X2015">
        <v>0</v>
      </c>
      <c r="Y2015">
        <v>0</v>
      </c>
      <c r="Z2015">
        <v>0</v>
      </c>
      <c r="AA2015">
        <v>0</v>
      </c>
      <c r="AB2015">
        <v>0</v>
      </c>
      <c r="AC2015">
        <v>0</v>
      </c>
      <c r="AD2015">
        <v>0</v>
      </c>
      <c r="AE2015">
        <v>0</v>
      </c>
      <c r="AF2015">
        <v>0</v>
      </c>
      <c r="AG2015" s="19">
        <v>0</v>
      </c>
      <c r="AH2015">
        <v>0</v>
      </c>
      <c r="AI2015">
        <v>0</v>
      </c>
      <c r="AJ2015">
        <v>0</v>
      </c>
      <c r="AK2015">
        <v>0</v>
      </c>
      <c r="AL2015">
        <v>0</v>
      </c>
      <c r="AM2015">
        <v>0</v>
      </c>
      <c r="AN2015">
        <v>0</v>
      </c>
      <c r="AO2015">
        <v>0</v>
      </c>
      <c r="AP2015">
        <v>0</v>
      </c>
      <c r="AQ2015">
        <v>0</v>
      </c>
      <c r="AR2015">
        <v>0</v>
      </c>
      <c r="AS2015">
        <v>0</v>
      </c>
      <c r="AT2015">
        <v>0</v>
      </c>
      <c r="AU2015">
        <v>0</v>
      </c>
      <c r="AV2015">
        <v>0</v>
      </c>
      <c r="AW2015">
        <v>0</v>
      </c>
      <c r="AX2015">
        <v>0</v>
      </c>
      <c r="AY2015">
        <v>0</v>
      </c>
      <c r="AZ2015">
        <v>0</v>
      </c>
      <c r="BA2015">
        <v>0</v>
      </c>
      <c r="BB2015">
        <v>0</v>
      </c>
      <c r="BC2015">
        <v>0</v>
      </c>
      <c r="BD2015">
        <v>0</v>
      </c>
      <c r="BE2015">
        <v>0</v>
      </c>
      <c r="BF2015">
        <v>0</v>
      </c>
      <c r="BG2015">
        <v>0</v>
      </c>
      <c r="BH2015">
        <v>0</v>
      </c>
      <c r="BI2015">
        <v>0</v>
      </c>
      <c r="BJ2015">
        <v>0</v>
      </c>
      <c r="BK2015">
        <v>0</v>
      </c>
      <c r="BL2015">
        <v>0</v>
      </c>
      <c r="BM2015">
        <v>0</v>
      </c>
      <c r="BN2015">
        <v>115293000</v>
      </c>
      <c r="BO2015">
        <v>8451000</v>
      </c>
      <c r="BP2015">
        <v>20656000</v>
      </c>
      <c r="BQ2015">
        <v>19468000</v>
      </c>
      <c r="BR2015">
        <v>440000</v>
      </c>
      <c r="BS2015">
        <v>0</v>
      </c>
      <c r="BT2015">
        <v>3000</v>
      </c>
      <c r="BU2015">
        <v>125000</v>
      </c>
      <c r="BV2015">
        <v>6000</v>
      </c>
      <c r="BW2015">
        <v>0</v>
      </c>
      <c r="BX2015" s="10">
        <v>1000</v>
      </c>
      <c r="BY2015">
        <v>7000</v>
      </c>
      <c r="BZ2015">
        <v>5000</v>
      </c>
      <c r="CA2015">
        <v>0</v>
      </c>
      <c r="CB2015">
        <v>0</v>
      </c>
      <c r="CC2015">
        <v>0</v>
      </c>
      <c r="CD2015">
        <v>0</v>
      </c>
      <c r="CE2015">
        <v>0</v>
      </c>
    </row>
    <row r="2016" spans="1:83" x14ac:dyDescent="0.35">
      <c r="A2016" s="9" t="str">
        <f t="shared" si="31"/>
        <v>0138.376.</v>
      </c>
      <c r="B2016" s="52" t="e">
        <f>+IF(MATCH(A2016,List!H$10:H$145,0),"Targeted")</f>
        <v>#N/A</v>
      </c>
      <c r="C2016" s="65"/>
      <c r="D2016" s="151"/>
      <c r="E2016" s="16" t="s">
        <v>1119</v>
      </c>
      <c r="F2016" s="16" t="s">
        <v>1120</v>
      </c>
      <c r="G2016" s="16" t="s">
        <v>469</v>
      </c>
      <c r="H2016" s="16" t="s">
        <v>1582</v>
      </c>
      <c r="I2016" s="16" t="s">
        <v>3432</v>
      </c>
      <c r="J2016" s="16" t="s">
        <v>3433</v>
      </c>
      <c r="K2016" s="17" t="s">
        <v>299</v>
      </c>
      <c r="L2016" s="18" t="s">
        <v>3101</v>
      </c>
      <c r="M2016" s="195" t="s">
        <v>3275</v>
      </c>
      <c r="N2016" s="16" t="s">
        <v>3276</v>
      </c>
      <c r="O2016" s="17" t="s">
        <v>304</v>
      </c>
      <c r="P2016" s="17" t="s">
        <v>305</v>
      </c>
      <c r="Q2016" s="17" t="s">
        <v>306</v>
      </c>
      <c r="R2016">
        <v>0</v>
      </c>
      <c r="S2016">
        <v>0</v>
      </c>
      <c r="T2016">
        <v>0</v>
      </c>
      <c r="U2016">
        <v>0</v>
      </c>
      <c r="V2016">
        <v>0</v>
      </c>
      <c r="W2016">
        <v>0</v>
      </c>
      <c r="X2016">
        <v>0</v>
      </c>
      <c r="Y2016">
        <v>0</v>
      </c>
      <c r="Z2016">
        <v>0</v>
      </c>
      <c r="AA2016">
        <v>0</v>
      </c>
      <c r="AB2016">
        <v>0</v>
      </c>
      <c r="AC2016">
        <v>0</v>
      </c>
      <c r="AD2016">
        <v>0</v>
      </c>
      <c r="AE2016">
        <v>0</v>
      </c>
      <c r="AF2016">
        <v>0</v>
      </c>
      <c r="AG2016" s="19">
        <v>0</v>
      </c>
      <c r="AH2016">
        <v>0</v>
      </c>
      <c r="AI2016">
        <v>0</v>
      </c>
      <c r="AJ2016">
        <v>0</v>
      </c>
      <c r="AK2016">
        <v>0</v>
      </c>
      <c r="AL2016">
        <v>0</v>
      </c>
      <c r="AM2016">
        <v>0</v>
      </c>
      <c r="AN2016">
        <v>0</v>
      </c>
      <c r="AO2016">
        <v>0</v>
      </c>
      <c r="AP2016">
        <v>0</v>
      </c>
      <c r="AQ2016">
        <v>0</v>
      </c>
      <c r="AR2016">
        <v>0</v>
      </c>
      <c r="AS2016">
        <v>0</v>
      </c>
      <c r="AT2016">
        <v>0</v>
      </c>
      <c r="AU2016">
        <v>0</v>
      </c>
      <c r="AV2016">
        <v>0</v>
      </c>
      <c r="AW2016">
        <v>0</v>
      </c>
      <c r="AX2016">
        <v>0</v>
      </c>
      <c r="AY2016">
        <v>0</v>
      </c>
      <c r="AZ2016">
        <v>0</v>
      </c>
      <c r="BA2016">
        <v>0</v>
      </c>
      <c r="BB2016">
        <v>0</v>
      </c>
      <c r="BC2016">
        <v>0</v>
      </c>
      <c r="BD2016">
        <v>0</v>
      </c>
      <c r="BE2016">
        <v>0</v>
      </c>
      <c r="BF2016">
        <v>0</v>
      </c>
      <c r="BG2016">
        <v>0</v>
      </c>
      <c r="BH2016">
        <v>0</v>
      </c>
      <c r="BI2016">
        <v>0</v>
      </c>
      <c r="BJ2016">
        <v>0</v>
      </c>
      <c r="BK2016">
        <v>0</v>
      </c>
      <c r="BL2016">
        <v>0</v>
      </c>
      <c r="BM2016">
        <v>0</v>
      </c>
      <c r="BN2016">
        <v>0</v>
      </c>
      <c r="BO2016">
        <v>0</v>
      </c>
      <c r="BP2016">
        <v>0</v>
      </c>
      <c r="BQ2016">
        <v>0</v>
      </c>
      <c r="BR2016">
        <v>0</v>
      </c>
      <c r="BS2016">
        <v>0</v>
      </c>
      <c r="BT2016">
        <v>0</v>
      </c>
      <c r="BU2016">
        <v>0</v>
      </c>
      <c r="BV2016">
        <v>0</v>
      </c>
      <c r="BW2016">
        <v>0</v>
      </c>
      <c r="BX2016" s="10">
        <v>0</v>
      </c>
      <c r="BY2016">
        <v>0</v>
      </c>
      <c r="BZ2016">
        <v>0</v>
      </c>
      <c r="CA2016">
        <v>3650000</v>
      </c>
      <c r="CB2016">
        <v>3050000</v>
      </c>
      <c r="CC2016">
        <v>3055000</v>
      </c>
      <c r="CD2016">
        <v>50000</v>
      </c>
      <c r="CE2016">
        <v>45000</v>
      </c>
    </row>
    <row r="2017" spans="1:83" x14ac:dyDescent="0.35">
      <c r="A2017" s="9" t="str">
        <f t="shared" si="31"/>
        <v>0141.376.20</v>
      </c>
      <c r="B2017" s="52" t="e">
        <f>+IF(MATCH(A2017,List!H$10:H$145,0),"Targeted")</f>
        <v>#N/A</v>
      </c>
      <c r="C2017" s="65"/>
      <c r="D2017" s="151"/>
      <c r="E2017" s="16" t="s">
        <v>1119</v>
      </c>
      <c r="F2017" s="16" t="s">
        <v>1120</v>
      </c>
      <c r="G2017" s="16" t="s">
        <v>469</v>
      </c>
      <c r="H2017" s="16" t="s">
        <v>1582</v>
      </c>
      <c r="I2017" s="16" t="s">
        <v>3434</v>
      </c>
      <c r="J2017" s="16" t="s">
        <v>3435</v>
      </c>
      <c r="K2017" s="17" t="s">
        <v>63</v>
      </c>
      <c r="L2017" s="18" t="s">
        <v>3101</v>
      </c>
      <c r="M2017" s="195" t="s">
        <v>3275</v>
      </c>
      <c r="N2017" s="16" t="s">
        <v>3276</v>
      </c>
      <c r="O2017" s="17" t="s">
        <v>304</v>
      </c>
      <c r="P2017" s="17" t="s">
        <v>305</v>
      </c>
      <c r="Q2017" s="17" t="s">
        <v>306</v>
      </c>
      <c r="R2017">
        <v>0</v>
      </c>
      <c r="S2017">
        <v>0</v>
      </c>
      <c r="T2017">
        <v>0</v>
      </c>
      <c r="U2017">
        <v>0</v>
      </c>
      <c r="V2017">
        <v>0</v>
      </c>
      <c r="W2017">
        <v>0</v>
      </c>
      <c r="X2017">
        <v>0</v>
      </c>
      <c r="Y2017">
        <v>0</v>
      </c>
      <c r="Z2017">
        <v>0</v>
      </c>
      <c r="AA2017">
        <v>0</v>
      </c>
      <c r="AB2017">
        <v>0</v>
      </c>
      <c r="AC2017">
        <v>0</v>
      </c>
      <c r="AD2017">
        <v>0</v>
      </c>
      <c r="AE2017">
        <v>0</v>
      </c>
      <c r="AF2017">
        <v>0</v>
      </c>
      <c r="AG2017" s="19">
        <v>0</v>
      </c>
      <c r="AH2017">
        <v>0</v>
      </c>
      <c r="AI2017">
        <v>0</v>
      </c>
      <c r="AJ2017">
        <v>0</v>
      </c>
      <c r="AK2017">
        <v>0</v>
      </c>
      <c r="AL2017">
        <v>0</v>
      </c>
      <c r="AM2017">
        <v>0</v>
      </c>
      <c r="AN2017">
        <v>0</v>
      </c>
      <c r="AO2017">
        <v>0</v>
      </c>
      <c r="AP2017">
        <v>0</v>
      </c>
      <c r="AQ2017">
        <v>0</v>
      </c>
      <c r="AR2017">
        <v>0</v>
      </c>
      <c r="AS2017">
        <v>0</v>
      </c>
      <c r="AT2017">
        <v>0</v>
      </c>
      <c r="AU2017">
        <v>0</v>
      </c>
      <c r="AV2017">
        <v>0</v>
      </c>
      <c r="AW2017">
        <v>0</v>
      </c>
      <c r="AX2017">
        <v>0</v>
      </c>
      <c r="AY2017">
        <v>0</v>
      </c>
      <c r="AZ2017">
        <v>0</v>
      </c>
      <c r="BA2017">
        <v>0</v>
      </c>
      <c r="BB2017">
        <v>0</v>
      </c>
      <c r="BC2017">
        <v>0</v>
      </c>
      <c r="BD2017">
        <v>0</v>
      </c>
      <c r="BE2017">
        <v>0</v>
      </c>
      <c r="BF2017">
        <v>0</v>
      </c>
      <c r="BG2017">
        <v>0</v>
      </c>
      <c r="BH2017">
        <v>0</v>
      </c>
      <c r="BI2017">
        <v>0</v>
      </c>
      <c r="BJ2017">
        <v>0</v>
      </c>
      <c r="BK2017">
        <v>0</v>
      </c>
      <c r="BL2017">
        <v>0</v>
      </c>
      <c r="BM2017">
        <v>0</v>
      </c>
      <c r="BN2017">
        <v>0</v>
      </c>
      <c r="BO2017">
        <v>0</v>
      </c>
      <c r="BP2017">
        <v>317000</v>
      </c>
      <c r="BQ2017">
        <v>23000</v>
      </c>
      <c r="BR2017">
        <v>50000</v>
      </c>
      <c r="BS2017">
        <v>41000</v>
      </c>
      <c r="BT2017">
        <v>27000</v>
      </c>
      <c r="BU2017">
        <v>8000</v>
      </c>
      <c r="BV2017">
        <v>5000</v>
      </c>
      <c r="BW2017">
        <v>53000</v>
      </c>
      <c r="BX2017" s="10">
        <v>5000</v>
      </c>
      <c r="BY2017">
        <v>6000</v>
      </c>
      <c r="BZ2017">
        <v>5000</v>
      </c>
      <c r="CA2017">
        <v>5000</v>
      </c>
      <c r="CB2017">
        <v>5000</v>
      </c>
      <c r="CC2017">
        <v>5000</v>
      </c>
      <c r="CD2017">
        <v>3000</v>
      </c>
      <c r="CE2017">
        <v>3000</v>
      </c>
    </row>
    <row r="2018" spans="1:83" x14ac:dyDescent="0.35">
      <c r="A2018" s="9" t="str">
        <f t="shared" si="31"/>
        <v>0142.376.20</v>
      </c>
      <c r="B2018" s="52" t="e">
        <f>+IF(MATCH(A2018,List!H$10:H$145,0),"Targeted")</f>
        <v>#N/A</v>
      </c>
      <c r="C2018" s="65"/>
      <c r="D2018" s="151"/>
      <c r="E2018" s="16" t="s">
        <v>1119</v>
      </c>
      <c r="F2018" s="16" t="s">
        <v>1120</v>
      </c>
      <c r="G2018" s="16" t="s">
        <v>469</v>
      </c>
      <c r="H2018" s="16" t="s">
        <v>1582</v>
      </c>
      <c r="I2018" s="16" t="s">
        <v>3436</v>
      </c>
      <c r="J2018" s="16" t="s">
        <v>3437</v>
      </c>
      <c r="K2018" s="17" t="s">
        <v>63</v>
      </c>
      <c r="L2018" s="18" t="s">
        <v>3101</v>
      </c>
      <c r="M2018" s="195" t="s">
        <v>3275</v>
      </c>
      <c r="N2018" s="16" t="s">
        <v>3276</v>
      </c>
      <c r="O2018" s="17" t="s">
        <v>304</v>
      </c>
      <c r="P2018" s="17" t="s">
        <v>524</v>
      </c>
      <c r="Q2018" s="17" t="s">
        <v>306</v>
      </c>
      <c r="R2018">
        <v>0</v>
      </c>
      <c r="S2018">
        <v>0</v>
      </c>
      <c r="T2018">
        <v>0</v>
      </c>
      <c r="U2018">
        <v>0</v>
      </c>
      <c r="V2018">
        <v>0</v>
      </c>
      <c r="W2018">
        <v>0</v>
      </c>
      <c r="X2018">
        <v>0</v>
      </c>
      <c r="Y2018">
        <v>0</v>
      </c>
      <c r="Z2018">
        <v>0</v>
      </c>
      <c r="AA2018">
        <v>0</v>
      </c>
      <c r="AB2018">
        <v>0</v>
      </c>
      <c r="AC2018">
        <v>0</v>
      </c>
      <c r="AD2018">
        <v>0</v>
      </c>
      <c r="AE2018">
        <v>0</v>
      </c>
      <c r="AF2018">
        <v>0</v>
      </c>
      <c r="AG2018" s="19">
        <v>0</v>
      </c>
      <c r="AH2018">
        <v>0</v>
      </c>
      <c r="AI2018">
        <v>0</v>
      </c>
      <c r="AJ2018">
        <v>0</v>
      </c>
      <c r="AK2018">
        <v>0</v>
      </c>
      <c r="AL2018">
        <v>0</v>
      </c>
      <c r="AM2018">
        <v>0</v>
      </c>
      <c r="AN2018">
        <v>0</v>
      </c>
      <c r="AO2018">
        <v>0</v>
      </c>
      <c r="AP2018">
        <v>0</v>
      </c>
      <c r="AQ2018">
        <v>0</v>
      </c>
      <c r="AR2018">
        <v>0</v>
      </c>
      <c r="AS2018">
        <v>0</v>
      </c>
      <c r="AT2018">
        <v>0</v>
      </c>
      <c r="AU2018">
        <v>0</v>
      </c>
      <c r="AV2018">
        <v>0</v>
      </c>
      <c r="AW2018">
        <v>0</v>
      </c>
      <c r="AX2018">
        <v>0</v>
      </c>
      <c r="AY2018">
        <v>0</v>
      </c>
      <c r="AZ2018">
        <v>0</v>
      </c>
      <c r="BA2018">
        <v>0</v>
      </c>
      <c r="BB2018">
        <v>0</v>
      </c>
      <c r="BC2018">
        <v>0</v>
      </c>
      <c r="BD2018">
        <v>0</v>
      </c>
      <c r="BE2018">
        <v>0</v>
      </c>
      <c r="BF2018">
        <v>0</v>
      </c>
      <c r="BG2018">
        <v>0</v>
      </c>
      <c r="BH2018">
        <v>0</v>
      </c>
      <c r="BI2018">
        <v>0</v>
      </c>
      <c r="BJ2018">
        <v>0</v>
      </c>
      <c r="BK2018">
        <v>0</v>
      </c>
      <c r="BL2018">
        <v>0</v>
      </c>
      <c r="BM2018">
        <v>0</v>
      </c>
      <c r="BN2018">
        <v>0</v>
      </c>
      <c r="BO2018">
        <v>0</v>
      </c>
      <c r="BP2018">
        <v>366000</v>
      </c>
      <c r="BQ2018">
        <v>172000</v>
      </c>
      <c r="BR2018">
        <v>380000</v>
      </c>
      <c r="BS2018">
        <v>246000</v>
      </c>
      <c r="BT2018">
        <v>217000</v>
      </c>
      <c r="BU2018">
        <v>59000</v>
      </c>
      <c r="BV2018">
        <v>28000</v>
      </c>
      <c r="BW2018">
        <v>1000</v>
      </c>
      <c r="BX2018" s="10">
        <v>0</v>
      </c>
      <c r="BY2018">
        <v>0</v>
      </c>
      <c r="BZ2018">
        <v>7372000</v>
      </c>
      <c r="CA2018">
        <v>2472000</v>
      </c>
      <c r="CB2018">
        <v>22000</v>
      </c>
      <c r="CC2018">
        <v>22000</v>
      </c>
      <c r="CD2018">
        <v>22000</v>
      </c>
      <c r="CE2018">
        <v>22000</v>
      </c>
    </row>
    <row r="2019" spans="1:83" x14ac:dyDescent="0.35">
      <c r="A2019" s="9" t="str">
        <f t="shared" si="31"/>
        <v>1889.376.</v>
      </c>
      <c r="B2019" s="52" t="e">
        <f>+IF(MATCH(A2019,List!H$10:H$145,0),"Targeted")</f>
        <v>#N/A</v>
      </c>
      <c r="C2019" s="65"/>
      <c r="D2019" s="151" t="s">
        <v>7700</v>
      </c>
      <c r="E2019" s="16" t="s">
        <v>1119</v>
      </c>
      <c r="F2019" s="16" t="s">
        <v>1120</v>
      </c>
      <c r="G2019" s="16" t="s">
        <v>469</v>
      </c>
      <c r="H2019" s="16" t="s">
        <v>1582</v>
      </c>
      <c r="I2019" s="16" t="s">
        <v>3438</v>
      </c>
      <c r="J2019" s="16" t="s">
        <v>3439</v>
      </c>
      <c r="K2019" s="17" t="s">
        <v>299</v>
      </c>
      <c r="L2019" s="18" t="s">
        <v>3101</v>
      </c>
      <c r="M2019" s="195" t="s">
        <v>3275</v>
      </c>
      <c r="N2019" s="16" t="s">
        <v>3276</v>
      </c>
      <c r="O2019" s="17" t="s">
        <v>346</v>
      </c>
      <c r="P2019" s="17" t="s">
        <v>305</v>
      </c>
      <c r="Q2019" s="17" t="s">
        <v>306</v>
      </c>
      <c r="R2019">
        <v>0</v>
      </c>
      <c r="S2019">
        <v>0</v>
      </c>
      <c r="T2019">
        <v>0</v>
      </c>
      <c r="U2019">
        <v>0</v>
      </c>
      <c r="V2019">
        <v>0</v>
      </c>
      <c r="W2019">
        <v>0</v>
      </c>
      <c r="X2019">
        <v>0</v>
      </c>
      <c r="Y2019">
        <v>0</v>
      </c>
      <c r="Z2019">
        <v>0</v>
      </c>
      <c r="AA2019">
        <v>0</v>
      </c>
      <c r="AB2019">
        <v>0</v>
      </c>
      <c r="AC2019">
        <v>0</v>
      </c>
      <c r="AD2019">
        <v>0</v>
      </c>
      <c r="AE2019">
        <v>0</v>
      </c>
      <c r="AF2019">
        <v>0</v>
      </c>
      <c r="AG2019" s="19">
        <v>0</v>
      </c>
      <c r="AH2019">
        <v>0</v>
      </c>
      <c r="AI2019">
        <v>0</v>
      </c>
      <c r="AJ2019">
        <v>0</v>
      </c>
      <c r="AK2019">
        <v>0</v>
      </c>
      <c r="AL2019">
        <v>0</v>
      </c>
      <c r="AM2019">
        <v>0</v>
      </c>
      <c r="AN2019">
        <v>0</v>
      </c>
      <c r="AO2019">
        <v>0</v>
      </c>
      <c r="AP2019">
        <v>0</v>
      </c>
      <c r="AQ2019">
        <v>0</v>
      </c>
      <c r="AR2019">
        <v>0</v>
      </c>
      <c r="AS2019">
        <v>0</v>
      </c>
      <c r="AT2019">
        <v>0</v>
      </c>
      <c r="AU2019">
        <v>0</v>
      </c>
      <c r="AV2019">
        <v>0</v>
      </c>
      <c r="AW2019">
        <v>0</v>
      </c>
      <c r="AX2019">
        <v>0</v>
      </c>
      <c r="AY2019">
        <v>0</v>
      </c>
      <c r="AZ2019">
        <v>0</v>
      </c>
      <c r="BA2019">
        <v>0</v>
      </c>
      <c r="BB2019">
        <v>0</v>
      </c>
      <c r="BC2019">
        <v>0</v>
      </c>
      <c r="BD2019">
        <v>0</v>
      </c>
      <c r="BE2019">
        <v>0</v>
      </c>
      <c r="BF2019">
        <v>0</v>
      </c>
      <c r="BG2019">
        <v>0</v>
      </c>
      <c r="BH2019">
        <v>0</v>
      </c>
      <c r="BI2019">
        <v>0</v>
      </c>
      <c r="BJ2019">
        <v>0</v>
      </c>
      <c r="BK2019">
        <v>0</v>
      </c>
      <c r="BL2019">
        <v>0</v>
      </c>
      <c r="BM2019">
        <v>0</v>
      </c>
      <c r="BN2019">
        <v>0</v>
      </c>
      <c r="BO2019">
        <v>0</v>
      </c>
      <c r="BP2019">
        <v>0</v>
      </c>
      <c r="BQ2019">
        <v>0</v>
      </c>
      <c r="BR2019">
        <v>0</v>
      </c>
      <c r="BS2019">
        <v>0</v>
      </c>
      <c r="BT2019">
        <v>0</v>
      </c>
      <c r="BU2019">
        <v>0</v>
      </c>
      <c r="BV2019">
        <v>0</v>
      </c>
      <c r="BW2019">
        <v>0</v>
      </c>
      <c r="BX2019">
        <v>0</v>
      </c>
      <c r="BY2019">
        <v>0</v>
      </c>
      <c r="BZ2019">
        <v>0</v>
      </c>
      <c r="CA2019">
        <v>-25000</v>
      </c>
      <c r="CB2019">
        <v>0</v>
      </c>
      <c r="CC2019">
        <v>0</v>
      </c>
      <c r="CD2019">
        <v>0</v>
      </c>
      <c r="CE2019">
        <v>0</v>
      </c>
    </row>
    <row r="2020" spans="1:83" x14ac:dyDescent="0.35">
      <c r="A2020" s="9" t="str">
        <f t="shared" si="31"/>
        <v>1889.376.</v>
      </c>
      <c r="B2020" s="52" t="e">
        <f>+IF(MATCH(A2020,List!H$10:H$145,0),"Targeted")</f>
        <v>#N/A</v>
      </c>
      <c r="C2020" s="65"/>
      <c r="D2020" s="151"/>
      <c r="E2020" s="16" t="s">
        <v>1119</v>
      </c>
      <c r="F2020" s="16" t="s">
        <v>1120</v>
      </c>
      <c r="G2020" s="16" t="s">
        <v>469</v>
      </c>
      <c r="H2020" s="16" t="s">
        <v>1582</v>
      </c>
      <c r="I2020" s="16" t="s">
        <v>3438</v>
      </c>
      <c r="J2020" s="16" t="s">
        <v>3439</v>
      </c>
      <c r="K2020" s="17" t="s">
        <v>299</v>
      </c>
      <c r="L2020" s="18" t="s">
        <v>3101</v>
      </c>
      <c r="M2020" s="195" t="s">
        <v>3275</v>
      </c>
      <c r="N2020" s="16" t="s">
        <v>3276</v>
      </c>
      <c r="O2020" s="17" t="s">
        <v>304</v>
      </c>
      <c r="P2020" s="17" t="s">
        <v>305</v>
      </c>
      <c r="Q2020" s="17" t="s">
        <v>306</v>
      </c>
      <c r="R2020">
        <v>0</v>
      </c>
      <c r="S2020">
        <v>0</v>
      </c>
      <c r="T2020">
        <v>0</v>
      </c>
      <c r="U2020">
        <v>0</v>
      </c>
      <c r="V2020">
        <v>0</v>
      </c>
      <c r="W2020">
        <v>0</v>
      </c>
      <c r="X2020">
        <v>0</v>
      </c>
      <c r="Y2020">
        <v>0</v>
      </c>
      <c r="Z2020">
        <v>0</v>
      </c>
      <c r="AA2020">
        <v>0</v>
      </c>
      <c r="AB2020">
        <v>0</v>
      </c>
      <c r="AC2020">
        <v>0</v>
      </c>
      <c r="AD2020">
        <v>0</v>
      </c>
      <c r="AE2020">
        <v>0</v>
      </c>
      <c r="AF2020">
        <v>0</v>
      </c>
      <c r="AG2020" s="19">
        <v>0</v>
      </c>
      <c r="AH2020">
        <v>0</v>
      </c>
      <c r="AI2020">
        <v>0</v>
      </c>
      <c r="AJ2020">
        <v>0</v>
      </c>
      <c r="AK2020">
        <v>0</v>
      </c>
      <c r="AL2020">
        <v>0</v>
      </c>
      <c r="AM2020">
        <v>0</v>
      </c>
      <c r="AN2020">
        <v>0</v>
      </c>
      <c r="AO2020">
        <v>0</v>
      </c>
      <c r="AP2020">
        <v>0</v>
      </c>
      <c r="AQ2020">
        <v>0</v>
      </c>
      <c r="AR2020">
        <v>0</v>
      </c>
      <c r="AS2020">
        <v>0</v>
      </c>
      <c r="AT2020">
        <v>0</v>
      </c>
      <c r="AU2020">
        <v>0</v>
      </c>
      <c r="AV2020">
        <v>0</v>
      </c>
      <c r="AW2020">
        <v>0</v>
      </c>
      <c r="AX2020">
        <v>0</v>
      </c>
      <c r="AY2020">
        <v>0</v>
      </c>
      <c r="AZ2020">
        <v>0</v>
      </c>
      <c r="BA2020">
        <v>0</v>
      </c>
      <c r="BB2020">
        <v>0</v>
      </c>
      <c r="BC2020">
        <v>0</v>
      </c>
      <c r="BD2020">
        <v>0</v>
      </c>
      <c r="BE2020">
        <v>0</v>
      </c>
      <c r="BF2020">
        <v>0</v>
      </c>
      <c r="BG2020">
        <v>0</v>
      </c>
      <c r="BH2020">
        <v>0</v>
      </c>
      <c r="BI2020">
        <v>0</v>
      </c>
      <c r="BJ2020">
        <v>0</v>
      </c>
      <c r="BK2020">
        <v>0</v>
      </c>
      <c r="BL2020">
        <v>0</v>
      </c>
      <c r="BM2020">
        <v>0</v>
      </c>
      <c r="BN2020">
        <v>0</v>
      </c>
      <c r="BO2020">
        <v>0</v>
      </c>
      <c r="BP2020">
        <v>0</v>
      </c>
      <c r="BQ2020">
        <v>0</v>
      </c>
      <c r="BR2020">
        <v>0</v>
      </c>
      <c r="BS2020">
        <v>0</v>
      </c>
      <c r="BT2020">
        <v>0</v>
      </c>
      <c r="BU2020">
        <v>0</v>
      </c>
      <c r="BV2020">
        <v>0</v>
      </c>
      <c r="BW2020">
        <v>0</v>
      </c>
      <c r="BX2020" s="10">
        <v>0</v>
      </c>
      <c r="BY2020">
        <v>19331000</v>
      </c>
      <c r="BZ2020">
        <v>1525000</v>
      </c>
      <c r="CA2020">
        <v>25000</v>
      </c>
      <c r="CB2020">
        <v>10000</v>
      </c>
      <c r="CC2020">
        <v>6000</v>
      </c>
      <c r="CD2020">
        <v>5000</v>
      </c>
      <c r="CE2020">
        <v>8000</v>
      </c>
    </row>
    <row r="2021" spans="1:83" x14ac:dyDescent="0.35">
      <c r="A2021" s="9" t="str">
        <f t="shared" si="31"/>
        <v>1893.376.</v>
      </c>
      <c r="B2021" s="52" t="e">
        <f>+IF(MATCH(A2021,List!H$10:H$145,0),"Targeted")</f>
        <v>#N/A</v>
      </c>
      <c r="C2021" s="65"/>
      <c r="D2021" s="151" t="s">
        <v>7700</v>
      </c>
      <c r="E2021" s="16" t="s">
        <v>1119</v>
      </c>
      <c r="F2021" s="16" t="s">
        <v>1120</v>
      </c>
      <c r="G2021" s="16" t="s">
        <v>469</v>
      </c>
      <c r="H2021" s="16" t="s">
        <v>1582</v>
      </c>
      <c r="I2021" s="16" t="s">
        <v>3440</v>
      </c>
      <c r="J2021" s="16" t="s">
        <v>3441</v>
      </c>
      <c r="K2021" s="17" t="s">
        <v>299</v>
      </c>
      <c r="L2021" s="18" t="s">
        <v>3101</v>
      </c>
      <c r="M2021" s="195" t="s">
        <v>3275</v>
      </c>
      <c r="N2021" s="16" t="s">
        <v>3276</v>
      </c>
      <c r="O2021" s="17" t="s">
        <v>346</v>
      </c>
      <c r="P2021" s="17" t="s">
        <v>305</v>
      </c>
      <c r="Q2021" s="17" t="s">
        <v>306</v>
      </c>
      <c r="R2021">
        <v>0</v>
      </c>
      <c r="S2021">
        <v>0</v>
      </c>
      <c r="T2021">
        <v>0</v>
      </c>
      <c r="U2021">
        <v>0</v>
      </c>
      <c r="V2021">
        <v>0</v>
      </c>
      <c r="W2021">
        <v>0</v>
      </c>
      <c r="X2021">
        <v>0</v>
      </c>
      <c r="Y2021">
        <v>0</v>
      </c>
      <c r="Z2021">
        <v>0</v>
      </c>
      <c r="AA2021">
        <v>0</v>
      </c>
      <c r="AB2021">
        <v>0</v>
      </c>
      <c r="AC2021">
        <v>0</v>
      </c>
      <c r="AD2021">
        <v>0</v>
      </c>
      <c r="AE2021">
        <v>0</v>
      </c>
      <c r="AF2021">
        <v>0</v>
      </c>
      <c r="AG2021" s="19">
        <v>0</v>
      </c>
      <c r="AH2021">
        <v>0</v>
      </c>
      <c r="AI2021">
        <v>0</v>
      </c>
      <c r="AJ2021">
        <v>0</v>
      </c>
      <c r="AK2021">
        <v>0</v>
      </c>
      <c r="AL2021">
        <v>0</v>
      </c>
      <c r="AM2021">
        <v>0</v>
      </c>
      <c r="AN2021">
        <v>0</v>
      </c>
      <c r="AO2021">
        <v>0</v>
      </c>
      <c r="AP2021">
        <v>0</v>
      </c>
      <c r="AQ2021">
        <v>0</v>
      </c>
      <c r="AR2021">
        <v>0</v>
      </c>
      <c r="AS2021">
        <v>0</v>
      </c>
      <c r="AT2021">
        <v>0</v>
      </c>
      <c r="AU2021">
        <v>0</v>
      </c>
      <c r="AV2021">
        <v>0</v>
      </c>
      <c r="AW2021">
        <v>0</v>
      </c>
      <c r="AX2021">
        <v>0</v>
      </c>
      <c r="AY2021">
        <v>0</v>
      </c>
      <c r="AZ2021">
        <v>0</v>
      </c>
      <c r="BA2021">
        <v>0</v>
      </c>
      <c r="BB2021">
        <v>0</v>
      </c>
      <c r="BC2021">
        <v>0</v>
      </c>
      <c r="BD2021">
        <v>0</v>
      </c>
      <c r="BE2021">
        <v>0</v>
      </c>
      <c r="BF2021">
        <v>0</v>
      </c>
      <c r="BG2021">
        <v>0</v>
      </c>
      <c r="BH2021">
        <v>0</v>
      </c>
      <c r="BI2021">
        <v>0</v>
      </c>
      <c r="BJ2021">
        <v>0</v>
      </c>
      <c r="BK2021">
        <v>0</v>
      </c>
      <c r="BL2021">
        <v>0</v>
      </c>
      <c r="BM2021">
        <v>0</v>
      </c>
      <c r="BN2021">
        <v>0</v>
      </c>
      <c r="BO2021">
        <v>0</v>
      </c>
      <c r="BP2021">
        <v>0</v>
      </c>
      <c r="BQ2021">
        <v>0</v>
      </c>
      <c r="BR2021">
        <v>0</v>
      </c>
      <c r="BS2021">
        <v>0</v>
      </c>
      <c r="BT2021">
        <v>0</v>
      </c>
      <c r="BU2021">
        <v>0</v>
      </c>
      <c r="BV2021">
        <v>0</v>
      </c>
      <c r="BW2021">
        <v>0</v>
      </c>
      <c r="BX2021">
        <v>0</v>
      </c>
      <c r="BY2021">
        <v>0</v>
      </c>
      <c r="BZ2021">
        <v>0</v>
      </c>
      <c r="CA2021">
        <v>23000</v>
      </c>
      <c r="CB2021">
        <v>2000</v>
      </c>
      <c r="CC2021">
        <v>0</v>
      </c>
      <c r="CD2021">
        <v>0</v>
      </c>
      <c r="CE2021">
        <v>0</v>
      </c>
    </row>
    <row r="2022" spans="1:83" x14ac:dyDescent="0.35">
      <c r="A2022" s="9" t="str">
        <f t="shared" si="31"/>
        <v>1893.376.</v>
      </c>
      <c r="B2022" s="52" t="e">
        <f>+IF(MATCH(A2022,List!H$10:H$145,0),"Targeted")</f>
        <v>#N/A</v>
      </c>
      <c r="C2022" s="65"/>
      <c r="D2022" s="151"/>
      <c r="E2022" s="16" t="s">
        <v>1119</v>
      </c>
      <c r="F2022" s="16" t="s">
        <v>1120</v>
      </c>
      <c r="G2022" s="16" t="s">
        <v>469</v>
      </c>
      <c r="H2022" s="16" t="s">
        <v>1582</v>
      </c>
      <c r="I2022" s="16" t="s">
        <v>3440</v>
      </c>
      <c r="J2022" s="16" t="s">
        <v>3441</v>
      </c>
      <c r="K2022" s="17" t="s">
        <v>299</v>
      </c>
      <c r="L2022" s="18" t="s">
        <v>3101</v>
      </c>
      <c r="M2022" s="195" t="s">
        <v>3275</v>
      </c>
      <c r="N2022" s="16" t="s">
        <v>3276</v>
      </c>
      <c r="O2022" s="17" t="s">
        <v>304</v>
      </c>
      <c r="P2022" s="17" t="s">
        <v>305</v>
      </c>
      <c r="Q2022" s="17" t="s">
        <v>306</v>
      </c>
      <c r="R2022">
        <v>0</v>
      </c>
      <c r="S2022">
        <v>0</v>
      </c>
      <c r="T2022">
        <v>0</v>
      </c>
      <c r="U2022">
        <v>0</v>
      </c>
      <c r="V2022">
        <v>0</v>
      </c>
      <c r="W2022">
        <v>0</v>
      </c>
      <c r="X2022">
        <v>0</v>
      </c>
      <c r="Y2022">
        <v>0</v>
      </c>
      <c r="Z2022">
        <v>0</v>
      </c>
      <c r="AA2022">
        <v>0</v>
      </c>
      <c r="AB2022">
        <v>0</v>
      </c>
      <c r="AC2022">
        <v>0</v>
      </c>
      <c r="AD2022">
        <v>0</v>
      </c>
      <c r="AE2022">
        <v>0</v>
      </c>
      <c r="AF2022">
        <v>0</v>
      </c>
      <c r="AG2022" s="19">
        <v>0</v>
      </c>
      <c r="AH2022">
        <v>0</v>
      </c>
      <c r="AI2022">
        <v>0</v>
      </c>
      <c r="AJ2022">
        <v>0</v>
      </c>
      <c r="AK2022">
        <v>0</v>
      </c>
      <c r="AL2022">
        <v>0</v>
      </c>
      <c r="AM2022">
        <v>0</v>
      </c>
      <c r="AN2022">
        <v>0</v>
      </c>
      <c r="AO2022">
        <v>0</v>
      </c>
      <c r="AP2022">
        <v>0</v>
      </c>
      <c r="AQ2022">
        <v>0</v>
      </c>
      <c r="AR2022">
        <v>0</v>
      </c>
      <c r="AS2022">
        <v>0</v>
      </c>
      <c r="AT2022">
        <v>0</v>
      </c>
      <c r="AU2022">
        <v>0</v>
      </c>
      <c r="AV2022">
        <v>0</v>
      </c>
      <c r="AW2022">
        <v>0</v>
      </c>
      <c r="AX2022">
        <v>0</v>
      </c>
      <c r="AY2022">
        <v>0</v>
      </c>
      <c r="AZ2022">
        <v>0</v>
      </c>
      <c r="BA2022">
        <v>0</v>
      </c>
      <c r="BB2022">
        <v>0</v>
      </c>
      <c r="BC2022">
        <v>0</v>
      </c>
      <c r="BD2022">
        <v>0</v>
      </c>
      <c r="BE2022">
        <v>0</v>
      </c>
      <c r="BF2022">
        <v>0</v>
      </c>
      <c r="BG2022">
        <v>0</v>
      </c>
      <c r="BH2022">
        <v>0</v>
      </c>
      <c r="BI2022">
        <v>0</v>
      </c>
      <c r="BJ2022">
        <v>0</v>
      </c>
      <c r="BK2022">
        <v>0</v>
      </c>
      <c r="BL2022">
        <v>0</v>
      </c>
      <c r="BM2022">
        <v>0</v>
      </c>
      <c r="BN2022">
        <v>0</v>
      </c>
      <c r="BO2022">
        <v>0</v>
      </c>
      <c r="BP2022">
        <v>0</v>
      </c>
      <c r="BQ2022">
        <v>0</v>
      </c>
      <c r="BR2022">
        <v>0</v>
      </c>
      <c r="BS2022">
        <v>0</v>
      </c>
      <c r="BT2022">
        <v>0</v>
      </c>
      <c r="BU2022">
        <v>0</v>
      </c>
      <c r="BV2022">
        <v>0</v>
      </c>
      <c r="BW2022">
        <v>0</v>
      </c>
      <c r="BX2022" s="10">
        <v>0</v>
      </c>
      <c r="BY2022">
        <v>1000</v>
      </c>
      <c r="BZ2022">
        <v>16000</v>
      </c>
      <c r="CA2022">
        <v>2000</v>
      </c>
      <c r="CB2022">
        <v>0</v>
      </c>
      <c r="CC2022">
        <v>0</v>
      </c>
      <c r="CD2022">
        <v>0</v>
      </c>
      <c r="CE2022">
        <v>0</v>
      </c>
    </row>
    <row r="2023" spans="1:83" x14ac:dyDescent="0.35">
      <c r="A2023" s="9" t="str">
        <f t="shared" si="31"/>
        <v>4274.376.20</v>
      </c>
      <c r="B2023" s="52" t="e">
        <f>+IF(MATCH(A2023,List!H$10:H$145,0),"Targeted")</f>
        <v>#N/A</v>
      </c>
      <c r="C2023" s="65"/>
      <c r="D2023" s="151"/>
      <c r="E2023" s="16" t="s">
        <v>1119</v>
      </c>
      <c r="F2023" s="16" t="s">
        <v>1120</v>
      </c>
      <c r="G2023" s="16" t="s">
        <v>469</v>
      </c>
      <c r="H2023" s="16" t="s">
        <v>1582</v>
      </c>
      <c r="I2023" s="16" t="s">
        <v>3442</v>
      </c>
      <c r="J2023" s="16" t="s">
        <v>3443</v>
      </c>
      <c r="K2023" s="17" t="s">
        <v>63</v>
      </c>
      <c r="L2023" s="18" t="s">
        <v>3101</v>
      </c>
      <c r="M2023" s="195" t="s">
        <v>3275</v>
      </c>
      <c r="N2023" s="16" t="s">
        <v>3276</v>
      </c>
      <c r="O2023" s="17" t="s">
        <v>304</v>
      </c>
      <c r="P2023" s="17" t="s">
        <v>305</v>
      </c>
      <c r="Q2023" s="17" t="s">
        <v>306</v>
      </c>
      <c r="R2023">
        <v>0</v>
      </c>
      <c r="S2023">
        <v>0</v>
      </c>
      <c r="T2023">
        <v>0</v>
      </c>
      <c r="U2023">
        <v>0</v>
      </c>
      <c r="V2023">
        <v>0</v>
      </c>
      <c r="W2023">
        <v>0</v>
      </c>
      <c r="X2023">
        <v>0</v>
      </c>
      <c r="Y2023">
        <v>0</v>
      </c>
      <c r="Z2023">
        <v>0</v>
      </c>
      <c r="AA2023">
        <v>0</v>
      </c>
      <c r="AB2023">
        <v>0</v>
      </c>
      <c r="AC2023">
        <v>0</v>
      </c>
      <c r="AD2023">
        <v>0</v>
      </c>
      <c r="AE2023">
        <v>0</v>
      </c>
      <c r="AF2023">
        <v>0</v>
      </c>
      <c r="AG2023" s="19">
        <v>0</v>
      </c>
      <c r="AH2023">
        <v>0</v>
      </c>
      <c r="AI2023">
        <v>0</v>
      </c>
      <c r="AJ2023">
        <v>0</v>
      </c>
      <c r="AK2023">
        <v>0</v>
      </c>
      <c r="AL2023">
        <v>0</v>
      </c>
      <c r="AM2023">
        <v>0</v>
      </c>
      <c r="AN2023">
        <v>0</v>
      </c>
      <c r="AO2023">
        <v>0</v>
      </c>
      <c r="AP2023">
        <v>0</v>
      </c>
      <c r="AQ2023">
        <v>0</v>
      </c>
      <c r="AR2023">
        <v>0</v>
      </c>
      <c r="AS2023">
        <v>0</v>
      </c>
      <c r="AT2023">
        <v>0</v>
      </c>
      <c r="AU2023">
        <v>0</v>
      </c>
      <c r="AV2023">
        <v>0</v>
      </c>
      <c r="AW2023">
        <v>0</v>
      </c>
      <c r="AX2023">
        <v>0</v>
      </c>
      <c r="AY2023">
        <v>0</v>
      </c>
      <c r="AZ2023">
        <v>0</v>
      </c>
      <c r="BA2023">
        <v>0</v>
      </c>
      <c r="BB2023">
        <v>0</v>
      </c>
      <c r="BC2023">
        <v>0</v>
      </c>
      <c r="BD2023">
        <v>0</v>
      </c>
      <c r="BE2023">
        <v>0</v>
      </c>
      <c r="BF2023">
        <v>0</v>
      </c>
      <c r="BG2023">
        <v>0</v>
      </c>
      <c r="BH2023">
        <v>0</v>
      </c>
      <c r="BI2023">
        <v>0</v>
      </c>
      <c r="BJ2023">
        <v>0</v>
      </c>
      <c r="BK2023">
        <v>0</v>
      </c>
      <c r="BL2023">
        <v>0</v>
      </c>
      <c r="BM2023">
        <v>-40000</v>
      </c>
      <c r="BN2023">
        <v>-1167000</v>
      </c>
      <c r="BO2023">
        <v>-1000</v>
      </c>
      <c r="BP2023">
        <v>0</v>
      </c>
      <c r="BQ2023">
        <v>0</v>
      </c>
      <c r="BR2023">
        <v>0</v>
      </c>
      <c r="BS2023">
        <v>0</v>
      </c>
      <c r="BT2023">
        <v>0</v>
      </c>
      <c r="BU2023">
        <v>0</v>
      </c>
      <c r="BV2023">
        <v>0</v>
      </c>
      <c r="BW2023">
        <v>0</v>
      </c>
      <c r="BX2023" s="10">
        <v>0</v>
      </c>
      <c r="BY2023">
        <v>0</v>
      </c>
      <c r="BZ2023">
        <v>0</v>
      </c>
      <c r="CA2023">
        <v>0</v>
      </c>
      <c r="CB2023">
        <v>0</v>
      </c>
      <c r="CC2023">
        <v>0</v>
      </c>
      <c r="CD2023">
        <v>0</v>
      </c>
      <c r="CE2023">
        <v>0</v>
      </c>
    </row>
    <row r="2024" spans="1:83" x14ac:dyDescent="0.35">
      <c r="A2024" s="9" t="str">
        <f t="shared" si="31"/>
        <v>5590.376.20</v>
      </c>
      <c r="B2024" s="52" t="e">
        <f>+IF(MATCH(A2024,List!H$10:H$145,0),"Targeted")</f>
        <v>#N/A</v>
      </c>
      <c r="C2024" s="65"/>
      <c r="D2024" s="151"/>
      <c r="E2024" s="16" t="s">
        <v>1119</v>
      </c>
      <c r="F2024" s="16" t="s">
        <v>1120</v>
      </c>
      <c r="G2024" s="16" t="s">
        <v>469</v>
      </c>
      <c r="H2024" s="16" t="s">
        <v>1582</v>
      </c>
      <c r="I2024" s="16" t="s">
        <v>3444</v>
      </c>
      <c r="J2024" s="16" t="s">
        <v>3445</v>
      </c>
      <c r="K2024" s="17" t="s">
        <v>63</v>
      </c>
      <c r="L2024" s="18" t="s">
        <v>3101</v>
      </c>
      <c r="M2024" s="195" t="s">
        <v>3275</v>
      </c>
      <c r="N2024" s="16" t="s">
        <v>3276</v>
      </c>
      <c r="O2024" s="17" t="s">
        <v>304</v>
      </c>
      <c r="P2024" s="17" t="s">
        <v>305</v>
      </c>
      <c r="Q2024" s="17" t="s">
        <v>306</v>
      </c>
      <c r="R2024">
        <v>0</v>
      </c>
      <c r="S2024">
        <v>0</v>
      </c>
      <c r="T2024">
        <v>0</v>
      </c>
      <c r="U2024">
        <v>0</v>
      </c>
      <c r="V2024">
        <v>0</v>
      </c>
      <c r="W2024">
        <v>0</v>
      </c>
      <c r="X2024">
        <v>0</v>
      </c>
      <c r="Y2024">
        <v>0</v>
      </c>
      <c r="Z2024">
        <v>0</v>
      </c>
      <c r="AA2024">
        <v>0</v>
      </c>
      <c r="AB2024">
        <v>0</v>
      </c>
      <c r="AC2024">
        <v>0</v>
      </c>
      <c r="AD2024">
        <v>0</v>
      </c>
      <c r="AE2024">
        <v>0</v>
      </c>
      <c r="AF2024">
        <v>0</v>
      </c>
      <c r="AG2024" s="19">
        <v>0</v>
      </c>
      <c r="AH2024">
        <v>0</v>
      </c>
      <c r="AI2024">
        <v>0</v>
      </c>
      <c r="AJ2024">
        <v>0</v>
      </c>
      <c r="AK2024">
        <v>0</v>
      </c>
      <c r="AL2024">
        <v>0</v>
      </c>
      <c r="AM2024">
        <v>0</v>
      </c>
      <c r="AN2024">
        <v>0</v>
      </c>
      <c r="AO2024">
        <v>0</v>
      </c>
      <c r="AP2024">
        <v>0</v>
      </c>
      <c r="AQ2024">
        <v>0</v>
      </c>
      <c r="AR2024">
        <v>0</v>
      </c>
      <c r="AS2024">
        <v>0</v>
      </c>
      <c r="AT2024">
        <v>0</v>
      </c>
      <c r="AU2024">
        <v>0</v>
      </c>
      <c r="AV2024">
        <v>0</v>
      </c>
      <c r="AW2024">
        <v>0</v>
      </c>
      <c r="AX2024">
        <v>0</v>
      </c>
      <c r="AY2024">
        <v>0</v>
      </c>
      <c r="AZ2024">
        <v>0</v>
      </c>
      <c r="BA2024">
        <v>0</v>
      </c>
      <c r="BB2024">
        <v>0</v>
      </c>
      <c r="BC2024">
        <v>0</v>
      </c>
      <c r="BD2024">
        <v>0</v>
      </c>
      <c r="BE2024">
        <v>0</v>
      </c>
      <c r="BF2024">
        <v>0</v>
      </c>
      <c r="BG2024">
        <v>0</v>
      </c>
      <c r="BH2024">
        <v>0</v>
      </c>
      <c r="BI2024">
        <v>0</v>
      </c>
      <c r="BJ2024">
        <v>0</v>
      </c>
      <c r="BK2024">
        <v>0</v>
      </c>
      <c r="BL2024">
        <v>0</v>
      </c>
      <c r="BM2024">
        <v>0</v>
      </c>
      <c r="BN2024">
        <v>0</v>
      </c>
      <c r="BO2024">
        <v>0</v>
      </c>
      <c r="BP2024">
        <v>0</v>
      </c>
      <c r="BQ2024">
        <v>0</v>
      </c>
      <c r="BR2024">
        <v>67000</v>
      </c>
      <c r="BS2024">
        <v>102000</v>
      </c>
      <c r="BT2024">
        <v>89000</v>
      </c>
      <c r="BU2024">
        <v>99000</v>
      </c>
      <c r="BV2024">
        <v>102000</v>
      </c>
      <c r="BW2024">
        <v>83000</v>
      </c>
      <c r="BX2024" s="10">
        <v>66000</v>
      </c>
      <c r="BY2024">
        <v>66000</v>
      </c>
      <c r="BZ2024">
        <v>80000</v>
      </c>
      <c r="CA2024">
        <v>75000</v>
      </c>
      <c r="CB2024">
        <v>84000</v>
      </c>
      <c r="CC2024">
        <v>86000</v>
      </c>
      <c r="CD2024">
        <v>86000</v>
      </c>
      <c r="CE2024">
        <v>86000</v>
      </c>
    </row>
    <row r="2025" spans="1:83" x14ac:dyDescent="0.35">
      <c r="A2025" s="9" t="str">
        <f t="shared" si="31"/>
        <v>5590.376.20</v>
      </c>
      <c r="B2025" s="52" t="e">
        <f>+IF(MATCH(A2025,List!H$10:H$145,0),"Targeted")</f>
        <v>#N/A</v>
      </c>
      <c r="C2025" s="65"/>
      <c r="D2025" s="151"/>
      <c r="E2025" s="16" t="s">
        <v>1119</v>
      </c>
      <c r="F2025" s="16" t="s">
        <v>1120</v>
      </c>
      <c r="G2025" s="16" t="s">
        <v>469</v>
      </c>
      <c r="H2025" s="16" t="s">
        <v>1582</v>
      </c>
      <c r="I2025" s="16" t="s">
        <v>3444</v>
      </c>
      <c r="J2025" s="16" t="s">
        <v>3445</v>
      </c>
      <c r="K2025" s="17" t="s">
        <v>63</v>
      </c>
      <c r="L2025" s="18" t="s">
        <v>3101</v>
      </c>
      <c r="M2025" s="195" t="s">
        <v>3275</v>
      </c>
      <c r="N2025" s="16" t="s">
        <v>3276</v>
      </c>
      <c r="O2025" s="17" t="s">
        <v>304</v>
      </c>
      <c r="P2025" s="17" t="s">
        <v>524</v>
      </c>
      <c r="Q2025" s="17" t="s">
        <v>306</v>
      </c>
      <c r="R2025">
        <v>0</v>
      </c>
      <c r="S2025">
        <v>0</v>
      </c>
      <c r="T2025">
        <v>0</v>
      </c>
      <c r="U2025">
        <v>0</v>
      </c>
      <c r="V2025">
        <v>0</v>
      </c>
      <c r="W2025">
        <v>0</v>
      </c>
      <c r="X2025">
        <v>0</v>
      </c>
      <c r="Y2025">
        <v>0</v>
      </c>
      <c r="Z2025">
        <v>0</v>
      </c>
      <c r="AA2025">
        <v>0</v>
      </c>
      <c r="AB2025">
        <v>0</v>
      </c>
      <c r="AC2025">
        <v>0</v>
      </c>
      <c r="AD2025">
        <v>0</v>
      </c>
      <c r="AE2025">
        <v>0</v>
      </c>
      <c r="AF2025">
        <v>0</v>
      </c>
      <c r="AG2025" s="19">
        <v>0</v>
      </c>
      <c r="AH2025">
        <v>0</v>
      </c>
      <c r="AI2025">
        <v>0</v>
      </c>
      <c r="AJ2025">
        <v>0</v>
      </c>
      <c r="AK2025">
        <v>0</v>
      </c>
      <c r="AL2025">
        <v>0</v>
      </c>
      <c r="AM2025">
        <v>0</v>
      </c>
      <c r="AN2025">
        <v>0</v>
      </c>
      <c r="AO2025">
        <v>0</v>
      </c>
      <c r="AP2025">
        <v>0</v>
      </c>
      <c r="AQ2025">
        <v>0</v>
      </c>
      <c r="AR2025">
        <v>0</v>
      </c>
      <c r="AS2025">
        <v>0</v>
      </c>
      <c r="AT2025">
        <v>0</v>
      </c>
      <c r="AU2025">
        <v>0</v>
      </c>
      <c r="AV2025">
        <v>0</v>
      </c>
      <c r="AW2025">
        <v>0</v>
      </c>
      <c r="AX2025">
        <v>0</v>
      </c>
      <c r="AY2025">
        <v>0</v>
      </c>
      <c r="AZ2025">
        <v>0</v>
      </c>
      <c r="BA2025">
        <v>0</v>
      </c>
      <c r="BB2025">
        <v>0</v>
      </c>
      <c r="BC2025">
        <v>0</v>
      </c>
      <c r="BD2025">
        <v>0</v>
      </c>
      <c r="BE2025">
        <v>0</v>
      </c>
      <c r="BF2025">
        <v>0</v>
      </c>
      <c r="BG2025">
        <v>0</v>
      </c>
      <c r="BH2025">
        <v>0</v>
      </c>
      <c r="BI2025">
        <v>0</v>
      </c>
      <c r="BJ2025">
        <v>0</v>
      </c>
      <c r="BK2025">
        <v>0</v>
      </c>
      <c r="BL2025">
        <v>0</v>
      </c>
      <c r="BM2025">
        <v>0</v>
      </c>
      <c r="BN2025">
        <v>0</v>
      </c>
      <c r="BO2025">
        <v>0</v>
      </c>
      <c r="BP2025">
        <v>4000</v>
      </c>
      <c r="BQ2025">
        <v>42000</v>
      </c>
      <c r="BR2025">
        <v>0</v>
      </c>
      <c r="BS2025">
        <v>0</v>
      </c>
      <c r="BT2025">
        <v>0</v>
      </c>
      <c r="BU2025">
        <v>0</v>
      </c>
      <c r="BV2025">
        <v>0</v>
      </c>
      <c r="BW2025">
        <v>0</v>
      </c>
      <c r="BX2025" s="10">
        <v>0</v>
      </c>
      <c r="BY2025">
        <v>0</v>
      </c>
      <c r="BZ2025">
        <v>0</v>
      </c>
      <c r="CA2025">
        <v>0</v>
      </c>
      <c r="CB2025">
        <v>0</v>
      </c>
      <c r="CC2025">
        <v>0</v>
      </c>
      <c r="CD2025">
        <v>0</v>
      </c>
      <c r="CE2025">
        <v>0</v>
      </c>
    </row>
    <row r="2026" spans="1:83" x14ac:dyDescent="0.35">
      <c r="A2026" s="9" t="str">
        <f t="shared" si="31"/>
        <v>0113.376.20</v>
      </c>
      <c r="B2026" s="52" t="e">
        <f>+IF(MATCH(A2026,List!H$10:H$145,0),"Targeted")</f>
        <v>#N/A</v>
      </c>
      <c r="C2026" s="65"/>
      <c r="D2026" s="151" t="s">
        <v>7700</v>
      </c>
      <c r="E2026" s="16" t="s">
        <v>1119</v>
      </c>
      <c r="F2026" s="16" t="s">
        <v>1120</v>
      </c>
      <c r="G2026" s="16" t="s">
        <v>52</v>
      </c>
      <c r="H2026" s="16" t="s">
        <v>1126</v>
      </c>
      <c r="I2026" s="16" t="s">
        <v>211</v>
      </c>
      <c r="J2026" s="16" t="s">
        <v>3446</v>
      </c>
      <c r="K2026" s="17" t="s">
        <v>63</v>
      </c>
      <c r="L2026" s="18" t="s">
        <v>3101</v>
      </c>
      <c r="M2026" s="195" t="s">
        <v>3275</v>
      </c>
      <c r="N2026" s="16" t="s">
        <v>3276</v>
      </c>
      <c r="O2026" s="17" t="s">
        <v>346</v>
      </c>
      <c r="P2026" s="17" t="s">
        <v>305</v>
      </c>
      <c r="Q2026" s="17" t="s">
        <v>306</v>
      </c>
      <c r="R2026">
        <v>0</v>
      </c>
      <c r="S2026">
        <v>0</v>
      </c>
      <c r="T2026">
        <v>0</v>
      </c>
      <c r="U2026">
        <v>0</v>
      </c>
      <c r="V2026">
        <v>0</v>
      </c>
      <c r="W2026">
        <v>0</v>
      </c>
      <c r="X2026">
        <v>0</v>
      </c>
      <c r="Y2026">
        <v>0</v>
      </c>
      <c r="Z2026">
        <v>0</v>
      </c>
      <c r="AA2026">
        <v>0</v>
      </c>
      <c r="AB2026">
        <v>0</v>
      </c>
      <c r="AC2026">
        <v>0</v>
      </c>
      <c r="AD2026">
        <v>0</v>
      </c>
      <c r="AE2026">
        <v>0</v>
      </c>
      <c r="AF2026">
        <v>0</v>
      </c>
      <c r="AG2026" s="19">
        <v>0</v>
      </c>
      <c r="AH2026">
        <v>0</v>
      </c>
      <c r="AI2026">
        <v>0</v>
      </c>
      <c r="AJ2026">
        <v>0</v>
      </c>
      <c r="AK2026">
        <v>1388</v>
      </c>
      <c r="AL2026">
        <v>835</v>
      </c>
      <c r="AM2026">
        <v>774</v>
      </c>
      <c r="AN2026">
        <v>655</v>
      </c>
      <c r="AO2026">
        <v>281</v>
      </c>
      <c r="AP2026">
        <v>0</v>
      </c>
      <c r="AQ2026">
        <v>0</v>
      </c>
      <c r="AR2026">
        <v>0</v>
      </c>
      <c r="AS2026">
        <v>0</v>
      </c>
      <c r="AT2026">
        <v>0</v>
      </c>
      <c r="AU2026">
        <v>0</v>
      </c>
      <c r="AV2026">
        <v>0</v>
      </c>
      <c r="AW2026">
        <v>0</v>
      </c>
      <c r="AX2026">
        <v>0</v>
      </c>
      <c r="AY2026">
        <v>0</v>
      </c>
      <c r="AZ2026">
        <v>0</v>
      </c>
      <c r="BA2026">
        <v>0</v>
      </c>
      <c r="BB2026">
        <v>0</v>
      </c>
      <c r="BC2026">
        <v>0</v>
      </c>
      <c r="BD2026">
        <v>0</v>
      </c>
      <c r="BE2026">
        <v>0</v>
      </c>
      <c r="BF2026">
        <v>0</v>
      </c>
      <c r="BG2026">
        <v>0</v>
      </c>
      <c r="BH2026">
        <v>0</v>
      </c>
      <c r="BI2026">
        <v>0</v>
      </c>
      <c r="BJ2026">
        <v>0</v>
      </c>
      <c r="BK2026">
        <v>0</v>
      </c>
      <c r="BL2026">
        <v>0</v>
      </c>
      <c r="BM2026">
        <v>0</v>
      </c>
      <c r="BN2026">
        <v>0</v>
      </c>
      <c r="BO2026">
        <v>0</v>
      </c>
      <c r="BP2026">
        <v>0</v>
      </c>
      <c r="BQ2026">
        <v>0</v>
      </c>
      <c r="BR2026">
        <v>0</v>
      </c>
      <c r="BS2026">
        <v>0</v>
      </c>
      <c r="BT2026">
        <v>0</v>
      </c>
      <c r="BU2026">
        <v>0</v>
      </c>
      <c r="BV2026">
        <v>0</v>
      </c>
      <c r="BW2026">
        <v>0</v>
      </c>
      <c r="BX2026">
        <v>0</v>
      </c>
      <c r="BY2026">
        <v>0</v>
      </c>
      <c r="BZ2026">
        <v>0</v>
      </c>
      <c r="CA2026">
        <v>0</v>
      </c>
      <c r="CB2026">
        <v>0</v>
      </c>
      <c r="CC2026">
        <v>0</v>
      </c>
      <c r="CD2026">
        <v>0</v>
      </c>
      <c r="CE2026">
        <v>0</v>
      </c>
    </row>
    <row r="2027" spans="1:83" x14ac:dyDescent="0.35">
      <c r="A2027" s="9" t="str">
        <f t="shared" si="31"/>
        <v>5688.376.20</v>
      </c>
      <c r="B2027" s="52" t="e">
        <f>+IF(MATCH(A2027,List!H$10:H$145,0),"Targeted")</f>
        <v>#N/A</v>
      </c>
      <c r="C2027" s="65"/>
      <c r="D2027" s="151"/>
      <c r="E2027" s="16" t="s">
        <v>1119</v>
      </c>
      <c r="F2027" s="16" t="s">
        <v>1120</v>
      </c>
      <c r="G2027" s="16" t="s">
        <v>52</v>
      </c>
      <c r="H2027" s="16" t="s">
        <v>1126</v>
      </c>
      <c r="I2027" s="16" t="s">
        <v>3447</v>
      </c>
      <c r="J2027" s="16" t="s">
        <v>3448</v>
      </c>
      <c r="K2027" s="17" t="s">
        <v>63</v>
      </c>
      <c r="L2027" s="18" t="s">
        <v>3101</v>
      </c>
      <c r="M2027" s="195" t="s">
        <v>3275</v>
      </c>
      <c r="N2027" s="16" t="s">
        <v>3276</v>
      </c>
      <c r="O2027" s="17" t="s">
        <v>304</v>
      </c>
      <c r="P2027" s="17" t="s">
        <v>305</v>
      </c>
      <c r="Q2027" s="17" t="s">
        <v>306</v>
      </c>
      <c r="R2027">
        <v>0</v>
      </c>
      <c r="S2027">
        <v>0</v>
      </c>
      <c r="T2027">
        <v>0</v>
      </c>
      <c r="U2027">
        <v>0</v>
      </c>
      <c r="V2027">
        <v>0</v>
      </c>
      <c r="W2027">
        <v>0</v>
      </c>
      <c r="X2027">
        <v>0</v>
      </c>
      <c r="Y2027">
        <v>0</v>
      </c>
      <c r="Z2027">
        <v>0</v>
      </c>
      <c r="AA2027">
        <v>0</v>
      </c>
      <c r="AB2027">
        <v>0</v>
      </c>
      <c r="AC2027">
        <v>0</v>
      </c>
      <c r="AD2027">
        <v>0</v>
      </c>
      <c r="AE2027">
        <v>0</v>
      </c>
      <c r="AF2027">
        <v>0</v>
      </c>
      <c r="AG2027" s="19">
        <v>0</v>
      </c>
      <c r="AH2027">
        <v>0</v>
      </c>
      <c r="AI2027">
        <v>0</v>
      </c>
      <c r="AJ2027">
        <v>0</v>
      </c>
      <c r="AK2027">
        <v>0</v>
      </c>
      <c r="AL2027">
        <v>0</v>
      </c>
      <c r="AM2027">
        <v>0</v>
      </c>
      <c r="AN2027">
        <v>0</v>
      </c>
      <c r="AO2027">
        <v>0</v>
      </c>
      <c r="AP2027">
        <v>0</v>
      </c>
      <c r="AQ2027">
        <v>0</v>
      </c>
      <c r="AR2027">
        <v>0</v>
      </c>
      <c r="AS2027">
        <v>0</v>
      </c>
      <c r="AT2027">
        <v>0</v>
      </c>
      <c r="AU2027">
        <v>0</v>
      </c>
      <c r="AV2027">
        <v>0</v>
      </c>
      <c r="AW2027">
        <v>0</v>
      </c>
      <c r="AX2027">
        <v>0</v>
      </c>
      <c r="AY2027">
        <v>0</v>
      </c>
      <c r="AZ2027">
        <v>0</v>
      </c>
      <c r="BA2027">
        <v>0</v>
      </c>
      <c r="BB2027">
        <v>0</v>
      </c>
      <c r="BC2027">
        <v>0</v>
      </c>
      <c r="BD2027">
        <v>0</v>
      </c>
      <c r="BE2027">
        <v>0</v>
      </c>
      <c r="BF2027">
        <v>0</v>
      </c>
      <c r="BG2027">
        <v>231000</v>
      </c>
      <c r="BH2027">
        <v>333000</v>
      </c>
      <c r="BI2027">
        <v>214000</v>
      </c>
      <c r="BJ2027">
        <v>296000</v>
      </c>
      <c r="BK2027">
        <v>226000</v>
      </c>
      <c r="BL2027">
        <v>381000</v>
      </c>
      <c r="BM2027">
        <v>265000</v>
      </c>
      <c r="BN2027">
        <v>226000</v>
      </c>
      <c r="BO2027">
        <v>259000</v>
      </c>
      <c r="BP2027">
        <v>126000</v>
      </c>
      <c r="BQ2027">
        <v>418000</v>
      </c>
      <c r="BR2027">
        <v>127000</v>
      </c>
      <c r="BS2027">
        <v>62000</v>
      </c>
      <c r="BT2027">
        <v>91000</v>
      </c>
      <c r="BU2027">
        <v>116000</v>
      </c>
      <c r="BV2027">
        <v>47000</v>
      </c>
      <c r="BW2027">
        <v>46000</v>
      </c>
      <c r="BX2027" s="10">
        <v>23000</v>
      </c>
      <c r="BY2027">
        <v>16000</v>
      </c>
      <c r="BZ2027">
        <v>57000</v>
      </c>
      <c r="CA2027">
        <v>11000</v>
      </c>
      <c r="CB2027">
        <v>10000</v>
      </c>
      <c r="CC2027">
        <v>10000</v>
      </c>
      <c r="CD2027">
        <v>10000</v>
      </c>
      <c r="CE2027">
        <v>10000</v>
      </c>
    </row>
    <row r="2028" spans="1:83" x14ac:dyDescent="0.35">
      <c r="A2028" s="9" t="str">
        <f t="shared" si="31"/>
        <v>0931.376.20</v>
      </c>
      <c r="B2028" s="52" t="e">
        <f>+IF(MATCH(A2028,List!H$10:H$145,0),"Targeted")</f>
        <v>#N/A</v>
      </c>
      <c r="C2028" s="65"/>
      <c r="D2028" s="151"/>
      <c r="E2028" s="16" t="s">
        <v>1119</v>
      </c>
      <c r="F2028" s="16" t="s">
        <v>1120</v>
      </c>
      <c r="G2028" s="16" t="s">
        <v>826</v>
      </c>
      <c r="H2028" s="16" t="s">
        <v>1721</v>
      </c>
      <c r="I2028" s="16" t="s">
        <v>3449</v>
      </c>
      <c r="J2028" s="16" t="s">
        <v>3450</v>
      </c>
      <c r="K2028" s="17" t="s">
        <v>63</v>
      </c>
      <c r="L2028" s="18" t="s">
        <v>3101</v>
      </c>
      <c r="M2028" s="195" t="s">
        <v>3275</v>
      </c>
      <c r="N2028" s="16" t="s">
        <v>3276</v>
      </c>
      <c r="O2028" s="17" t="s">
        <v>304</v>
      </c>
      <c r="P2028" s="17" t="s">
        <v>305</v>
      </c>
      <c r="Q2028" s="17" t="s">
        <v>306</v>
      </c>
      <c r="R2028">
        <v>0</v>
      </c>
      <c r="S2028">
        <v>0</v>
      </c>
      <c r="T2028">
        <v>0</v>
      </c>
      <c r="U2028">
        <v>0</v>
      </c>
      <c r="V2028">
        <v>0</v>
      </c>
      <c r="W2028">
        <v>0</v>
      </c>
      <c r="X2028">
        <v>0</v>
      </c>
      <c r="Y2028">
        <v>0</v>
      </c>
      <c r="Z2028">
        <v>0</v>
      </c>
      <c r="AA2028">
        <v>0</v>
      </c>
      <c r="AB2028">
        <v>0</v>
      </c>
      <c r="AC2028">
        <v>0</v>
      </c>
      <c r="AD2028">
        <v>0</v>
      </c>
      <c r="AE2028">
        <v>0</v>
      </c>
      <c r="AF2028">
        <v>0</v>
      </c>
      <c r="AG2028" s="19">
        <v>0</v>
      </c>
      <c r="AH2028">
        <v>0</v>
      </c>
      <c r="AI2028">
        <v>0</v>
      </c>
      <c r="AJ2028">
        <v>0</v>
      </c>
      <c r="AK2028">
        <v>0</v>
      </c>
      <c r="AL2028">
        <v>0</v>
      </c>
      <c r="AM2028">
        <v>0</v>
      </c>
      <c r="AN2028">
        <v>0</v>
      </c>
      <c r="AO2028">
        <v>0</v>
      </c>
      <c r="AP2028">
        <v>0</v>
      </c>
      <c r="AQ2028">
        <v>0</v>
      </c>
      <c r="AR2028">
        <v>0</v>
      </c>
      <c r="AS2028">
        <v>0</v>
      </c>
      <c r="AT2028">
        <v>0</v>
      </c>
      <c r="AU2028">
        <v>0</v>
      </c>
      <c r="AV2028">
        <v>0</v>
      </c>
      <c r="AW2028">
        <v>0</v>
      </c>
      <c r="AX2028">
        <v>0</v>
      </c>
      <c r="AY2028">
        <v>0</v>
      </c>
      <c r="AZ2028">
        <v>0</v>
      </c>
      <c r="BA2028">
        <v>0</v>
      </c>
      <c r="BB2028">
        <v>0</v>
      </c>
      <c r="BC2028">
        <v>0</v>
      </c>
      <c r="BD2028">
        <v>0</v>
      </c>
      <c r="BE2028">
        <v>0</v>
      </c>
      <c r="BF2028">
        <v>0</v>
      </c>
      <c r="BG2028">
        <v>0</v>
      </c>
      <c r="BH2028">
        <v>0</v>
      </c>
      <c r="BI2028">
        <v>0</v>
      </c>
      <c r="BJ2028">
        <v>0</v>
      </c>
      <c r="BK2028">
        <v>0</v>
      </c>
      <c r="BL2028">
        <v>0</v>
      </c>
      <c r="BM2028">
        <v>0</v>
      </c>
      <c r="BN2028">
        <v>24000</v>
      </c>
      <c r="BO2028">
        <v>86000</v>
      </c>
      <c r="BP2028">
        <v>65000</v>
      </c>
      <c r="BQ2028">
        <v>101000</v>
      </c>
      <c r="BR2028">
        <v>190000</v>
      </c>
      <c r="BS2028">
        <v>39000</v>
      </c>
      <c r="BT2028">
        <v>152000</v>
      </c>
      <c r="BU2028">
        <v>108000</v>
      </c>
      <c r="BV2028">
        <v>626000</v>
      </c>
      <c r="BW2028">
        <v>1120000</v>
      </c>
      <c r="BX2028" s="10">
        <v>8232000</v>
      </c>
      <c r="BY2028">
        <v>16104000</v>
      </c>
      <c r="BZ2028">
        <v>7194000</v>
      </c>
      <c r="CA2028">
        <v>694000</v>
      </c>
      <c r="CB2028">
        <v>0</v>
      </c>
      <c r="CC2028">
        <v>0</v>
      </c>
      <c r="CD2028">
        <v>0</v>
      </c>
      <c r="CE2028">
        <v>0</v>
      </c>
    </row>
    <row r="2029" spans="1:83" x14ac:dyDescent="0.35">
      <c r="A2029" s="9" t="str">
        <f t="shared" si="31"/>
        <v>0654.376.69</v>
      </c>
      <c r="B2029" s="52" t="e">
        <f>+IF(MATCH(A2029,List!H$10:H$145,0),"Targeted")</f>
        <v>#N/A</v>
      </c>
      <c r="C2029" s="65"/>
      <c r="D2029" s="151" t="s">
        <v>7700</v>
      </c>
      <c r="E2029" s="16" t="s">
        <v>966</v>
      </c>
      <c r="F2029" s="16" t="s">
        <v>967</v>
      </c>
      <c r="G2029" s="16" t="s">
        <v>2448</v>
      </c>
      <c r="H2029" s="16" t="s">
        <v>3451</v>
      </c>
      <c r="I2029" s="16" t="s">
        <v>3452</v>
      </c>
      <c r="J2029" s="16" t="s">
        <v>3453</v>
      </c>
      <c r="K2029" s="17" t="s">
        <v>171</v>
      </c>
      <c r="L2029" s="18" t="s">
        <v>3101</v>
      </c>
      <c r="M2029" s="195" t="s">
        <v>3275</v>
      </c>
      <c r="N2029" s="16" t="s">
        <v>3276</v>
      </c>
      <c r="O2029" s="17" t="s">
        <v>346</v>
      </c>
      <c r="P2029" s="17" t="s">
        <v>305</v>
      </c>
      <c r="Q2029" s="17" t="s">
        <v>306</v>
      </c>
      <c r="R2029">
        <v>0</v>
      </c>
      <c r="S2029">
        <v>0</v>
      </c>
      <c r="T2029">
        <v>0</v>
      </c>
      <c r="U2029">
        <v>0</v>
      </c>
      <c r="V2029">
        <v>0</v>
      </c>
      <c r="W2029">
        <v>0</v>
      </c>
      <c r="X2029">
        <v>0</v>
      </c>
      <c r="Y2029">
        <v>0</v>
      </c>
      <c r="Z2029">
        <v>0</v>
      </c>
      <c r="AA2029">
        <v>0</v>
      </c>
      <c r="AB2029">
        <v>0</v>
      </c>
      <c r="AC2029">
        <v>0</v>
      </c>
      <c r="AD2029">
        <v>0</v>
      </c>
      <c r="AE2029">
        <v>0</v>
      </c>
      <c r="AF2029">
        <v>0</v>
      </c>
      <c r="AG2029" s="19">
        <v>0</v>
      </c>
      <c r="AH2029">
        <v>0</v>
      </c>
      <c r="AI2029">
        <v>0</v>
      </c>
      <c r="AJ2029">
        <v>0</v>
      </c>
      <c r="AK2029">
        <v>0</v>
      </c>
      <c r="AL2029">
        <v>0</v>
      </c>
      <c r="AM2029">
        <v>0</v>
      </c>
      <c r="AN2029">
        <v>0</v>
      </c>
      <c r="AO2029">
        <v>0</v>
      </c>
      <c r="AP2029">
        <v>0</v>
      </c>
      <c r="AQ2029">
        <v>0</v>
      </c>
      <c r="AR2029">
        <v>0</v>
      </c>
      <c r="AS2029">
        <v>0</v>
      </c>
      <c r="AT2029">
        <v>0</v>
      </c>
      <c r="AU2029">
        <v>0</v>
      </c>
      <c r="AV2029">
        <v>0</v>
      </c>
      <c r="AW2029">
        <v>0</v>
      </c>
      <c r="AX2029">
        <v>0</v>
      </c>
      <c r="AY2029">
        <v>0</v>
      </c>
      <c r="AZ2029">
        <v>0</v>
      </c>
      <c r="BA2029">
        <v>0</v>
      </c>
      <c r="BB2029">
        <v>0</v>
      </c>
      <c r="BC2029">
        <v>0</v>
      </c>
      <c r="BD2029">
        <v>0</v>
      </c>
      <c r="BE2029">
        <v>0</v>
      </c>
      <c r="BF2029">
        <v>0</v>
      </c>
      <c r="BG2029">
        <v>0</v>
      </c>
      <c r="BH2029">
        <v>0</v>
      </c>
      <c r="BI2029">
        <v>0</v>
      </c>
      <c r="BJ2029">
        <v>0</v>
      </c>
      <c r="BK2029">
        <v>0</v>
      </c>
      <c r="BL2029">
        <v>0</v>
      </c>
      <c r="BM2029">
        <v>0</v>
      </c>
      <c r="BN2029">
        <v>2829000</v>
      </c>
      <c r="BO2029">
        <v>96000</v>
      </c>
      <c r="BP2029">
        <v>0</v>
      </c>
      <c r="BQ2029">
        <v>0</v>
      </c>
      <c r="BR2029">
        <v>0</v>
      </c>
      <c r="BS2029">
        <v>0</v>
      </c>
      <c r="BT2029">
        <v>0</v>
      </c>
      <c r="BU2029">
        <v>0</v>
      </c>
      <c r="BV2029">
        <v>0</v>
      </c>
      <c r="BW2029">
        <v>0</v>
      </c>
      <c r="BX2029">
        <v>0</v>
      </c>
      <c r="BY2029">
        <v>0</v>
      </c>
      <c r="BZ2029">
        <v>0</v>
      </c>
      <c r="CA2029">
        <v>0</v>
      </c>
      <c r="CB2029">
        <v>0</v>
      </c>
      <c r="CC2029">
        <v>0</v>
      </c>
      <c r="CD2029">
        <v>0</v>
      </c>
      <c r="CE2029">
        <v>0</v>
      </c>
    </row>
    <row r="2030" spans="1:83" x14ac:dyDescent="0.35">
      <c r="A2030" s="9" t="str">
        <f t="shared" si="31"/>
        <v>4549.376.47</v>
      </c>
      <c r="B2030" s="52" t="e">
        <f>+IF(MATCH(A2030,List!H$10:H$145,0),"Targeted")</f>
        <v>#N/A</v>
      </c>
      <c r="C2030" s="65"/>
      <c r="D2030" s="151" t="s">
        <v>7700</v>
      </c>
      <c r="E2030" s="16" t="s">
        <v>979</v>
      </c>
      <c r="F2030" s="16" t="s">
        <v>980</v>
      </c>
      <c r="G2030" s="16" t="s">
        <v>730</v>
      </c>
      <c r="H2030" s="16" t="s">
        <v>981</v>
      </c>
      <c r="I2030" s="16" t="s">
        <v>3454</v>
      </c>
      <c r="J2030" s="16" t="s">
        <v>3455</v>
      </c>
      <c r="K2030" s="17" t="s">
        <v>337</v>
      </c>
      <c r="L2030" s="18" t="s">
        <v>3101</v>
      </c>
      <c r="M2030" s="195" t="s">
        <v>3275</v>
      </c>
      <c r="N2030" s="16" t="s">
        <v>3276</v>
      </c>
      <c r="O2030" s="17" t="s">
        <v>346</v>
      </c>
      <c r="P2030" s="17" t="s">
        <v>305</v>
      </c>
      <c r="Q2030" s="17" t="s">
        <v>306</v>
      </c>
      <c r="R2030">
        <v>0</v>
      </c>
      <c r="S2030">
        <v>0</v>
      </c>
      <c r="T2030">
        <v>0</v>
      </c>
      <c r="U2030">
        <v>0</v>
      </c>
      <c r="V2030">
        <v>0</v>
      </c>
      <c r="W2030">
        <v>0</v>
      </c>
      <c r="X2030">
        <v>0</v>
      </c>
      <c r="Y2030">
        <v>0</v>
      </c>
      <c r="Z2030">
        <v>0</v>
      </c>
      <c r="AA2030">
        <v>0</v>
      </c>
      <c r="AB2030">
        <v>0</v>
      </c>
      <c r="AC2030">
        <v>482</v>
      </c>
      <c r="AD2030">
        <v>725</v>
      </c>
      <c r="AE2030">
        <v>814</v>
      </c>
      <c r="AF2030">
        <v>1030</v>
      </c>
      <c r="AG2030" s="19">
        <v>224</v>
      </c>
      <c r="AH2030">
        <v>1010</v>
      </c>
      <c r="AI2030">
        <v>4264</v>
      </c>
      <c r="AJ2030">
        <v>1059</v>
      </c>
      <c r="AK2030">
        <v>1484</v>
      </c>
      <c r="AL2030">
        <v>1742</v>
      </c>
      <c r="AM2030">
        <v>-875</v>
      </c>
      <c r="AN2030">
        <v>208</v>
      </c>
      <c r="AO2030">
        <v>1239</v>
      </c>
      <c r="AP2030">
        <v>1190</v>
      </c>
      <c r="AQ2030">
        <v>56</v>
      </c>
      <c r="AR2030">
        <v>1209</v>
      </c>
      <c r="AS2030">
        <v>1847</v>
      </c>
      <c r="AT2030">
        <v>1540</v>
      </c>
      <c r="AU2030">
        <v>1738</v>
      </c>
      <c r="AV2030">
        <v>1046</v>
      </c>
      <c r="AW2030">
        <v>1737</v>
      </c>
      <c r="AX2030">
        <v>467</v>
      </c>
      <c r="AY2030">
        <v>1098</v>
      </c>
      <c r="AZ2030">
        <v>4000</v>
      </c>
      <c r="BA2030">
        <v>2000</v>
      </c>
      <c r="BB2030">
        <v>2000</v>
      </c>
      <c r="BC2030">
        <v>2000</v>
      </c>
      <c r="BD2030">
        <v>2000</v>
      </c>
      <c r="BE2030">
        <v>2000</v>
      </c>
      <c r="BF2030">
        <v>7000</v>
      </c>
      <c r="BG2030">
        <v>7000</v>
      </c>
      <c r="BH2030">
        <v>10000</v>
      </c>
      <c r="BI2030">
        <v>12000</v>
      </c>
      <c r="BJ2030">
        <v>14000</v>
      </c>
      <c r="BK2030">
        <v>14000</v>
      </c>
      <c r="BL2030">
        <v>14000</v>
      </c>
      <c r="BM2030">
        <v>18000</v>
      </c>
      <c r="BN2030">
        <v>33000</v>
      </c>
      <c r="BO2030">
        <v>34000</v>
      </c>
      <c r="BP2030">
        <v>34000</v>
      </c>
      <c r="BQ2030">
        <v>36000</v>
      </c>
      <c r="BR2030">
        <v>34000</v>
      </c>
      <c r="BS2030">
        <v>33000</v>
      </c>
      <c r="BT2030">
        <v>39000</v>
      </c>
      <c r="BU2030">
        <v>57000</v>
      </c>
      <c r="BV2030">
        <v>49000</v>
      </c>
      <c r="BW2030">
        <v>54000</v>
      </c>
      <c r="BX2030">
        <v>54000</v>
      </c>
      <c r="BY2030">
        <v>63000</v>
      </c>
      <c r="BZ2030">
        <v>76000</v>
      </c>
      <c r="CA2030">
        <v>58000</v>
      </c>
      <c r="CB2030">
        <v>60000</v>
      </c>
      <c r="CC2030">
        <v>62000</v>
      </c>
      <c r="CD2030">
        <v>62000</v>
      </c>
      <c r="CE2030">
        <v>64000</v>
      </c>
    </row>
    <row r="2031" spans="1:83" x14ac:dyDescent="0.35">
      <c r="A2031" s="9" t="str">
        <f t="shared" si="31"/>
        <v>4549.376.47</v>
      </c>
      <c r="B2031" s="52" t="e">
        <f>+IF(MATCH(A2031,List!H$10:H$145,0),"Targeted")</f>
        <v>#N/A</v>
      </c>
      <c r="C2031" s="65"/>
      <c r="D2031" s="151"/>
      <c r="E2031" s="16" t="s">
        <v>979</v>
      </c>
      <c r="F2031" s="16" t="s">
        <v>980</v>
      </c>
      <c r="G2031" s="16" t="s">
        <v>730</v>
      </c>
      <c r="H2031" s="16" t="s">
        <v>981</v>
      </c>
      <c r="I2031" s="16" t="s">
        <v>3454</v>
      </c>
      <c r="J2031" s="16" t="s">
        <v>3455</v>
      </c>
      <c r="K2031" s="17" t="s">
        <v>337</v>
      </c>
      <c r="L2031" s="18" t="s">
        <v>3101</v>
      </c>
      <c r="M2031" s="195" t="s">
        <v>3275</v>
      </c>
      <c r="N2031" s="16" t="s">
        <v>3276</v>
      </c>
      <c r="O2031" s="17" t="s">
        <v>304</v>
      </c>
      <c r="P2031" s="17" t="s">
        <v>305</v>
      </c>
      <c r="Q2031" s="17" t="s">
        <v>306</v>
      </c>
      <c r="R2031">
        <v>0</v>
      </c>
      <c r="S2031">
        <v>0</v>
      </c>
      <c r="T2031">
        <v>0</v>
      </c>
      <c r="U2031">
        <v>0</v>
      </c>
      <c r="V2031">
        <v>0</v>
      </c>
      <c r="W2031">
        <v>0</v>
      </c>
      <c r="X2031">
        <v>0</v>
      </c>
      <c r="Y2031">
        <v>0</v>
      </c>
      <c r="Z2031">
        <v>0</v>
      </c>
      <c r="AA2031">
        <v>0</v>
      </c>
      <c r="AB2031">
        <v>0</v>
      </c>
      <c r="AC2031">
        <v>0</v>
      </c>
      <c r="AD2031">
        <v>0</v>
      </c>
      <c r="AE2031">
        <v>0</v>
      </c>
      <c r="AF2031">
        <v>0</v>
      </c>
      <c r="AG2031" s="19">
        <v>0</v>
      </c>
      <c r="AH2031">
        <v>0</v>
      </c>
      <c r="AI2031">
        <v>0</v>
      </c>
      <c r="AJ2031">
        <v>0</v>
      </c>
      <c r="AK2031">
        <v>0</v>
      </c>
      <c r="AL2031">
        <v>0</v>
      </c>
      <c r="AM2031">
        <v>0</v>
      </c>
      <c r="AN2031">
        <v>0</v>
      </c>
      <c r="AO2031">
        <v>0</v>
      </c>
      <c r="AP2031">
        <v>0</v>
      </c>
      <c r="AQ2031">
        <v>0</v>
      </c>
      <c r="AR2031">
        <v>0</v>
      </c>
      <c r="AS2031">
        <v>0</v>
      </c>
      <c r="AT2031">
        <v>0</v>
      </c>
      <c r="AU2031">
        <v>0</v>
      </c>
      <c r="AV2031">
        <v>0</v>
      </c>
      <c r="AW2031">
        <v>0</v>
      </c>
      <c r="AX2031">
        <v>0</v>
      </c>
      <c r="AY2031">
        <v>0</v>
      </c>
      <c r="AZ2031">
        <v>0</v>
      </c>
      <c r="BA2031">
        <v>0</v>
      </c>
      <c r="BB2031">
        <v>0</v>
      </c>
      <c r="BC2031">
        <v>0</v>
      </c>
      <c r="BD2031">
        <v>0</v>
      </c>
      <c r="BE2031">
        <v>0</v>
      </c>
      <c r="BF2031">
        <v>0</v>
      </c>
      <c r="BG2031">
        <v>0</v>
      </c>
      <c r="BH2031">
        <v>0</v>
      </c>
      <c r="BI2031">
        <v>0</v>
      </c>
      <c r="BJ2031">
        <v>0</v>
      </c>
      <c r="BK2031">
        <v>0</v>
      </c>
      <c r="BL2031">
        <v>0</v>
      </c>
      <c r="BM2031">
        <v>0</v>
      </c>
      <c r="BN2031">
        <v>0</v>
      </c>
      <c r="BO2031">
        <v>0</v>
      </c>
      <c r="BP2031">
        <v>0</v>
      </c>
      <c r="BQ2031">
        <v>0</v>
      </c>
      <c r="BR2031">
        <v>0</v>
      </c>
      <c r="BS2031">
        <v>0</v>
      </c>
      <c r="BT2031">
        <v>0</v>
      </c>
      <c r="BU2031">
        <v>0</v>
      </c>
      <c r="BV2031">
        <v>0</v>
      </c>
      <c r="BW2031">
        <v>0</v>
      </c>
      <c r="BX2031" s="10">
        <v>0</v>
      </c>
      <c r="BY2031">
        <v>0</v>
      </c>
      <c r="BZ2031">
        <v>15000</v>
      </c>
      <c r="CA2031">
        <v>60000</v>
      </c>
      <c r="CB2031">
        <v>26000</v>
      </c>
      <c r="CC2031">
        <v>9000</v>
      </c>
      <c r="CD2031">
        <v>9000</v>
      </c>
      <c r="CE2031">
        <v>6000</v>
      </c>
    </row>
    <row r="2032" spans="1:83" x14ac:dyDescent="0.35">
      <c r="A2032" s="9" t="str">
        <f t="shared" si="31"/>
        <v>5533.376.70</v>
      </c>
      <c r="B2032" s="52" t="e">
        <f>+IF(MATCH(A2032,List!H$10:H$145,0),"Targeted")</f>
        <v>#N/A</v>
      </c>
      <c r="C2032" s="65"/>
      <c r="D2032" s="151"/>
      <c r="E2032" s="16" t="s">
        <v>854</v>
      </c>
      <c r="F2032" s="16" t="s">
        <v>855</v>
      </c>
      <c r="G2032" s="16" t="s">
        <v>3090</v>
      </c>
      <c r="H2032" s="16" t="s">
        <v>3091</v>
      </c>
      <c r="I2032" s="16" t="s">
        <v>3456</v>
      </c>
      <c r="J2032" s="16" t="s">
        <v>3457</v>
      </c>
      <c r="K2032" s="17" t="s">
        <v>151</v>
      </c>
      <c r="L2032" s="18" t="s">
        <v>3101</v>
      </c>
      <c r="M2032" s="195" t="s">
        <v>3275</v>
      </c>
      <c r="N2032" s="16" t="s">
        <v>3276</v>
      </c>
      <c r="O2032" s="17" t="s">
        <v>304</v>
      </c>
      <c r="P2032" s="17" t="s">
        <v>305</v>
      </c>
      <c r="Q2032" s="17" t="s">
        <v>306</v>
      </c>
      <c r="R2032">
        <v>0</v>
      </c>
      <c r="S2032">
        <v>0</v>
      </c>
      <c r="T2032">
        <v>0</v>
      </c>
      <c r="U2032">
        <v>0</v>
      </c>
      <c r="V2032">
        <v>0</v>
      </c>
      <c r="W2032">
        <v>0</v>
      </c>
      <c r="X2032">
        <v>0</v>
      </c>
      <c r="Y2032">
        <v>0</v>
      </c>
      <c r="Z2032">
        <v>0</v>
      </c>
      <c r="AA2032">
        <v>0</v>
      </c>
      <c r="AB2032">
        <v>0</v>
      </c>
      <c r="AC2032">
        <v>0</v>
      </c>
      <c r="AD2032">
        <v>0</v>
      </c>
      <c r="AE2032">
        <v>0</v>
      </c>
      <c r="AF2032">
        <v>0</v>
      </c>
      <c r="AG2032" s="19">
        <v>0</v>
      </c>
      <c r="AH2032">
        <v>0</v>
      </c>
      <c r="AI2032">
        <v>0</v>
      </c>
      <c r="AJ2032">
        <v>0</v>
      </c>
      <c r="AK2032">
        <v>0</v>
      </c>
      <c r="AL2032">
        <v>0</v>
      </c>
      <c r="AM2032">
        <v>0</v>
      </c>
      <c r="AN2032">
        <v>0</v>
      </c>
      <c r="AO2032">
        <v>0</v>
      </c>
      <c r="AP2032">
        <v>0</v>
      </c>
      <c r="AQ2032">
        <v>0</v>
      </c>
      <c r="AR2032">
        <v>0</v>
      </c>
      <c r="AS2032">
        <v>0</v>
      </c>
      <c r="AT2032">
        <v>0</v>
      </c>
      <c r="AU2032">
        <v>0</v>
      </c>
      <c r="AV2032">
        <v>0</v>
      </c>
      <c r="AW2032">
        <v>0</v>
      </c>
      <c r="AX2032">
        <v>0</v>
      </c>
      <c r="AY2032">
        <v>0</v>
      </c>
      <c r="AZ2032">
        <v>0</v>
      </c>
      <c r="BA2032">
        <v>0</v>
      </c>
      <c r="BB2032">
        <v>0</v>
      </c>
      <c r="BC2032">
        <v>0</v>
      </c>
      <c r="BD2032">
        <v>0</v>
      </c>
      <c r="BE2032">
        <v>0</v>
      </c>
      <c r="BF2032">
        <v>0</v>
      </c>
      <c r="BG2032">
        <v>0</v>
      </c>
      <c r="BH2032">
        <v>0</v>
      </c>
      <c r="BI2032">
        <v>0</v>
      </c>
      <c r="BJ2032">
        <v>0</v>
      </c>
      <c r="BK2032">
        <v>12000</v>
      </c>
      <c r="BL2032">
        <v>12000</v>
      </c>
      <c r="BM2032">
        <v>12000</v>
      </c>
      <c r="BN2032">
        <v>12000</v>
      </c>
      <c r="BO2032">
        <v>4000</v>
      </c>
      <c r="BP2032">
        <v>10000</v>
      </c>
      <c r="BQ2032">
        <v>12000</v>
      </c>
      <c r="BR2032">
        <v>11000</v>
      </c>
      <c r="BS2032">
        <v>10000</v>
      </c>
      <c r="BT2032">
        <v>11000</v>
      </c>
      <c r="BU2032">
        <v>0</v>
      </c>
      <c r="BV2032">
        <v>0</v>
      </c>
      <c r="BW2032">
        <v>0</v>
      </c>
      <c r="BX2032" s="10">
        <v>0</v>
      </c>
      <c r="BY2032">
        <v>0</v>
      </c>
      <c r="BZ2032">
        <v>0</v>
      </c>
      <c r="CA2032">
        <v>0</v>
      </c>
      <c r="CB2032">
        <v>0</v>
      </c>
      <c r="CC2032">
        <v>0</v>
      </c>
      <c r="CD2032">
        <v>0</v>
      </c>
      <c r="CE2032">
        <v>0</v>
      </c>
    </row>
    <row r="2033" spans="1:83" x14ac:dyDescent="0.35">
      <c r="A2033" s="9" t="str">
        <f t="shared" si="31"/>
        <v>5544.376.70</v>
      </c>
      <c r="B2033" s="52" t="e">
        <f>+IF(MATCH(A2033,List!H$10:H$145,0),"Targeted")</f>
        <v>#N/A</v>
      </c>
      <c r="C2033" s="65"/>
      <c r="D2033" s="151"/>
      <c r="E2033" s="16" t="s">
        <v>854</v>
      </c>
      <c r="F2033" s="16" t="s">
        <v>855</v>
      </c>
      <c r="G2033" s="16" t="s">
        <v>3090</v>
      </c>
      <c r="H2033" s="16" t="s">
        <v>3091</v>
      </c>
      <c r="I2033" s="16" t="s">
        <v>3458</v>
      </c>
      <c r="J2033" s="16" t="s">
        <v>3459</v>
      </c>
      <c r="K2033" s="17" t="s">
        <v>151</v>
      </c>
      <c r="L2033" s="18" t="s">
        <v>3101</v>
      </c>
      <c r="M2033" s="195" t="s">
        <v>3275</v>
      </c>
      <c r="N2033" s="16" t="s">
        <v>3276</v>
      </c>
      <c r="O2033" s="17" t="s">
        <v>304</v>
      </c>
      <c r="P2033" s="17" t="s">
        <v>305</v>
      </c>
      <c r="Q2033" s="17" t="s">
        <v>306</v>
      </c>
      <c r="R2033">
        <v>0</v>
      </c>
      <c r="S2033">
        <v>0</v>
      </c>
      <c r="T2033">
        <v>0</v>
      </c>
      <c r="U2033">
        <v>0</v>
      </c>
      <c r="V2033">
        <v>0</v>
      </c>
      <c r="W2033">
        <v>0</v>
      </c>
      <c r="X2033">
        <v>0</v>
      </c>
      <c r="Y2033">
        <v>0</v>
      </c>
      <c r="Z2033">
        <v>0</v>
      </c>
      <c r="AA2033">
        <v>0</v>
      </c>
      <c r="AB2033">
        <v>0</v>
      </c>
      <c r="AC2033">
        <v>0</v>
      </c>
      <c r="AD2033">
        <v>0</v>
      </c>
      <c r="AE2033">
        <v>0</v>
      </c>
      <c r="AF2033">
        <v>0</v>
      </c>
      <c r="AG2033" s="19">
        <v>0</v>
      </c>
      <c r="AH2033">
        <v>0</v>
      </c>
      <c r="AI2033">
        <v>0</v>
      </c>
      <c r="AJ2033">
        <v>0</v>
      </c>
      <c r="AK2033">
        <v>0</v>
      </c>
      <c r="AL2033">
        <v>0</v>
      </c>
      <c r="AM2033">
        <v>0</v>
      </c>
      <c r="AN2033">
        <v>0</v>
      </c>
      <c r="AO2033">
        <v>0</v>
      </c>
      <c r="AP2033">
        <v>0</v>
      </c>
      <c r="AQ2033">
        <v>0</v>
      </c>
      <c r="AR2033">
        <v>0</v>
      </c>
      <c r="AS2033">
        <v>0</v>
      </c>
      <c r="AT2033">
        <v>0</v>
      </c>
      <c r="AU2033">
        <v>0</v>
      </c>
      <c r="AV2033">
        <v>0</v>
      </c>
      <c r="AW2033">
        <v>0</v>
      </c>
      <c r="AX2033">
        <v>0</v>
      </c>
      <c r="AY2033">
        <v>0</v>
      </c>
      <c r="AZ2033">
        <v>0</v>
      </c>
      <c r="BA2033">
        <v>0</v>
      </c>
      <c r="BB2033">
        <v>0</v>
      </c>
      <c r="BC2033">
        <v>0</v>
      </c>
      <c r="BD2033">
        <v>0</v>
      </c>
      <c r="BE2033">
        <v>0</v>
      </c>
      <c r="BF2033">
        <v>0</v>
      </c>
      <c r="BG2033">
        <v>0</v>
      </c>
      <c r="BH2033">
        <v>0</v>
      </c>
      <c r="BI2033">
        <v>0</v>
      </c>
      <c r="BJ2033">
        <v>0</v>
      </c>
      <c r="BK2033">
        <v>0</v>
      </c>
      <c r="BL2033">
        <v>16000</v>
      </c>
      <c r="BM2033">
        <v>16000</v>
      </c>
      <c r="BN2033">
        <v>0</v>
      </c>
      <c r="BO2033">
        <v>0</v>
      </c>
      <c r="BP2033">
        <v>0</v>
      </c>
      <c r="BQ2033">
        <v>0</v>
      </c>
      <c r="BR2033">
        <v>0</v>
      </c>
      <c r="BS2033">
        <v>0</v>
      </c>
      <c r="BT2033">
        <v>0</v>
      </c>
      <c r="BU2033">
        <v>0</v>
      </c>
      <c r="BV2033">
        <v>0</v>
      </c>
      <c r="BW2033">
        <v>0</v>
      </c>
      <c r="BX2033" s="10">
        <v>0</v>
      </c>
      <c r="BY2033">
        <v>0</v>
      </c>
      <c r="BZ2033">
        <v>0</v>
      </c>
      <c r="CA2033">
        <v>0</v>
      </c>
      <c r="CB2033">
        <v>0</v>
      </c>
      <c r="CC2033">
        <v>0</v>
      </c>
      <c r="CD2033">
        <v>0</v>
      </c>
      <c r="CE2033">
        <v>0</v>
      </c>
    </row>
    <row r="2034" spans="1:83" x14ac:dyDescent="0.35">
      <c r="A2034" s="9" t="str">
        <f t="shared" si="31"/>
        <v>811910.376.86</v>
      </c>
      <c r="B2034" s="52" t="e">
        <f>+IF(MATCH(A2034,List!H$10:H$145,0),"Targeted")</f>
        <v>#N/A</v>
      </c>
      <c r="C2034" s="65"/>
      <c r="D2034" s="151" t="s">
        <v>7700</v>
      </c>
      <c r="E2034" s="16" t="s">
        <v>1872</v>
      </c>
      <c r="F2034" s="16" t="s">
        <v>1873</v>
      </c>
      <c r="G2034" s="16" t="s">
        <v>298</v>
      </c>
      <c r="H2034" s="16" t="s">
        <v>1873</v>
      </c>
      <c r="I2034" s="16" t="s">
        <v>3460</v>
      </c>
      <c r="J2034" s="16" t="s">
        <v>3461</v>
      </c>
      <c r="K2034" s="17" t="s">
        <v>70</v>
      </c>
      <c r="L2034" s="18" t="s">
        <v>3101</v>
      </c>
      <c r="M2034" s="195" t="s">
        <v>3275</v>
      </c>
      <c r="N2034" s="16" t="s">
        <v>3276</v>
      </c>
      <c r="O2034" s="17" t="s">
        <v>346</v>
      </c>
      <c r="P2034" s="17" t="s">
        <v>305</v>
      </c>
      <c r="Q2034" s="17" t="s">
        <v>306</v>
      </c>
      <c r="R2034">
        <v>0</v>
      </c>
      <c r="S2034">
        <v>0</v>
      </c>
      <c r="T2034">
        <v>0</v>
      </c>
      <c r="U2034">
        <v>0</v>
      </c>
      <c r="V2034">
        <v>0</v>
      </c>
      <c r="W2034">
        <v>0</v>
      </c>
      <c r="X2034">
        <v>0</v>
      </c>
      <c r="Y2034">
        <v>0</v>
      </c>
      <c r="Z2034">
        <v>0</v>
      </c>
      <c r="AA2034">
        <v>0</v>
      </c>
      <c r="AB2034">
        <v>0</v>
      </c>
      <c r="AC2034">
        <v>0</v>
      </c>
      <c r="AD2034">
        <v>0</v>
      </c>
      <c r="AE2034">
        <v>0</v>
      </c>
      <c r="AF2034">
        <v>0</v>
      </c>
      <c r="AG2034" s="19">
        <v>0</v>
      </c>
      <c r="AH2034">
        <v>0</v>
      </c>
      <c r="AI2034">
        <v>0</v>
      </c>
      <c r="AJ2034">
        <v>0</v>
      </c>
      <c r="AK2034">
        <v>0</v>
      </c>
      <c r="AL2034">
        <v>0</v>
      </c>
      <c r="AM2034">
        <v>0</v>
      </c>
      <c r="AN2034">
        <v>0</v>
      </c>
      <c r="AO2034">
        <v>0</v>
      </c>
      <c r="AP2034">
        <v>0</v>
      </c>
      <c r="AQ2034">
        <v>0</v>
      </c>
      <c r="AR2034">
        <v>0</v>
      </c>
      <c r="AS2034">
        <v>0</v>
      </c>
      <c r="AT2034">
        <v>0</v>
      </c>
      <c r="AU2034">
        <v>0</v>
      </c>
      <c r="AV2034">
        <v>0</v>
      </c>
      <c r="AW2034">
        <v>0</v>
      </c>
      <c r="AX2034">
        <v>0</v>
      </c>
      <c r="AY2034">
        <v>0</v>
      </c>
      <c r="AZ2034">
        <v>0</v>
      </c>
      <c r="BA2034">
        <v>0</v>
      </c>
      <c r="BB2034">
        <v>0</v>
      </c>
      <c r="BC2034">
        <v>0</v>
      </c>
      <c r="BD2034">
        <v>0</v>
      </c>
      <c r="BE2034">
        <v>0</v>
      </c>
      <c r="BF2034">
        <v>-6000</v>
      </c>
      <c r="BG2034">
        <v>-8000</v>
      </c>
      <c r="BH2034">
        <v>-10000</v>
      </c>
      <c r="BI2034">
        <v>-9000</v>
      </c>
      <c r="BJ2034">
        <v>-9000</v>
      </c>
      <c r="BK2034">
        <v>-9000</v>
      </c>
      <c r="BL2034">
        <v>-7000</v>
      </c>
      <c r="BM2034">
        <v>-6000</v>
      </c>
      <c r="BN2034">
        <v>-3000</v>
      </c>
      <c r="BO2034">
        <v>-3000</v>
      </c>
      <c r="BP2034">
        <v>-3000</v>
      </c>
      <c r="BQ2034">
        <v>-3000</v>
      </c>
      <c r="BR2034">
        <v>-4000</v>
      </c>
      <c r="BS2034">
        <v>-5000</v>
      </c>
      <c r="BT2034">
        <v>-11000</v>
      </c>
      <c r="BU2034">
        <v>-12000</v>
      </c>
      <c r="BV2034">
        <v>-14000</v>
      </c>
      <c r="BW2034">
        <v>-15000</v>
      </c>
      <c r="BX2034">
        <v>-15000</v>
      </c>
      <c r="BY2034">
        <v>-15000</v>
      </c>
      <c r="BZ2034">
        <v>-16000</v>
      </c>
      <c r="CA2034">
        <v>-16000</v>
      </c>
      <c r="CB2034">
        <v>-16000</v>
      </c>
      <c r="CC2034">
        <v>-17000</v>
      </c>
      <c r="CD2034">
        <v>-17000</v>
      </c>
      <c r="CE2034">
        <v>-17000</v>
      </c>
    </row>
    <row r="2035" spans="1:83" x14ac:dyDescent="0.35">
      <c r="A2035" s="9" t="str">
        <f t="shared" si="31"/>
        <v>0167.376.86</v>
      </c>
      <c r="B2035" s="52" t="e">
        <f>+IF(MATCH(A2035,List!H$10:H$145,0),"Targeted")</f>
        <v>#N/A</v>
      </c>
      <c r="C2035" s="65"/>
      <c r="D2035" s="151" t="s">
        <v>7700</v>
      </c>
      <c r="E2035" s="16" t="s">
        <v>1872</v>
      </c>
      <c r="F2035" s="16" t="s">
        <v>1873</v>
      </c>
      <c r="G2035" s="16" t="s">
        <v>1510</v>
      </c>
      <c r="H2035" s="16" t="s">
        <v>1877</v>
      </c>
      <c r="I2035" s="16" t="s">
        <v>3462</v>
      </c>
      <c r="J2035" s="16" t="s">
        <v>3463</v>
      </c>
      <c r="K2035" s="17" t="s">
        <v>70</v>
      </c>
      <c r="L2035" s="18" t="s">
        <v>3101</v>
      </c>
      <c r="M2035" s="195" t="s">
        <v>3275</v>
      </c>
      <c r="N2035" s="16" t="s">
        <v>3276</v>
      </c>
      <c r="O2035" s="17" t="s">
        <v>346</v>
      </c>
      <c r="P2035" s="17" t="s">
        <v>305</v>
      </c>
      <c r="Q2035" s="17" t="s">
        <v>306</v>
      </c>
      <c r="R2035">
        <v>0</v>
      </c>
      <c r="S2035">
        <v>0</v>
      </c>
      <c r="T2035">
        <v>0</v>
      </c>
      <c r="U2035">
        <v>0</v>
      </c>
      <c r="V2035">
        <v>0</v>
      </c>
      <c r="W2035">
        <v>0</v>
      </c>
      <c r="X2035">
        <v>0</v>
      </c>
      <c r="Y2035">
        <v>0</v>
      </c>
      <c r="Z2035">
        <v>0</v>
      </c>
      <c r="AA2035">
        <v>0</v>
      </c>
      <c r="AB2035">
        <v>0</v>
      </c>
      <c r="AC2035">
        <v>0</v>
      </c>
      <c r="AD2035">
        <v>0</v>
      </c>
      <c r="AE2035">
        <v>0</v>
      </c>
      <c r="AF2035">
        <v>0</v>
      </c>
      <c r="AG2035" s="19">
        <v>0</v>
      </c>
      <c r="AH2035">
        <v>21</v>
      </c>
      <c r="AI2035">
        <v>495</v>
      </c>
      <c r="AJ2035">
        <v>209</v>
      </c>
      <c r="AK2035">
        <v>230</v>
      </c>
      <c r="AL2035">
        <v>96</v>
      </c>
      <c r="AM2035">
        <v>8</v>
      </c>
      <c r="AN2035">
        <v>0</v>
      </c>
      <c r="AO2035">
        <v>0</v>
      </c>
      <c r="AP2035">
        <v>0</v>
      </c>
      <c r="AQ2035">
        <v>0</v>
      </c>
      <c r="AR2035">
        <v>0</v>
      </c>
      <c r="AS2035">
        <v>0</v>
      </c>
      <c r="AT2035">
        <v>0</v>
      </c>
      <c r="AU2035">
        <v>0</v>
      </c>
      <c r="AV2035">
        <v>0</v>
      </c>
      <c r="AW2035">
        <v>0</v>
      </c>
      <c r="AX2035">
        <v>0</v>
      </c>
      <c r="AY2035">
        <v>0</v>
      </c>
      <c r="AZ2035">
        <v>0</v>
      </c>
      <c r="BA2035">
        <v>0</v>
      </c>
      <c r="BB2035">
        <v>0</v>
      </c>
      <c r="BC2035">
        <v>0</v>
      </c>
      <c r="BD2035">
        <v>0</v>
      </c>
      <c r="BE2035">
        <v>0</v>
      </c>
      <c r="BF2035">
        <v>0</v>
      </c>
      <c r="BG2035">
        <v>0</v>
      </c>
      <c r="BH2035">
        <v>0</v>
      </c>
      <c r="BI2035">
        <v>0</v>
      </c>
      <c r="BJ2035">
        <v>0</v>
      </c>
      <c r="BK2035">
        <v>0</v>
      </c>
      <c r="BL2035">
        <v>0</v>
      </c>
      <c r="BM2035">
        <v>0</v>
      </c>
      <c r="BN2035">
        <v>0</v>
      </c>
      <c r="BO2035">
        <v>0</v>
      </c>
      <c r="BP2035">
        <v>0</v>
      </c>
      <c r="BQ2035">
        <v>0</v>
      </c>
      <c r="BR2035">
        <v>0</v>
      </c>
      <c r="BS2035">
        <v>0</v>
      </c>
      <c r="BT2035">
        <v>0</v>
      </c>
      <c r="BU2035">
        <v>0</v>
      </c>
      <c r="BV2035">
        <v>0</v>
      </c>
      <c r="BW2035">
        <v>0</v>
      </c>
      <c r="BX2035">
        <v>0</v>
      </c>
      <c r="BY2035">
        <v>0</v>
      </c>
      <c r="BZ2035">
        <v>0</v>
      </c>
      <c r="CA2035">
        <v>0</v>
      </c>
      <c r="CB2035">
        <v>0</v>
      </c>
      <c r="CC2035">
        <v>0</v>
      </c>
      <c r="CD2035">
        <v>0</v>
      </c>
      <c r="CE2035">
        <v>0</v>
      </c>
    </row>
    <row r="2036" spans="1:83" x14ac:dyDescent="0.35">
      <c r="A2036" s="9" t="str">
        <f t="shared" si="31"/>
        <v>0234.376.86</v>
      </c>
      <c r="B2036" s="52" t="e">
        <f>+IF(MATCH(A2036,List!H$10:H$145,0),"Targeted")</f>
        <v>#N/A</v>
      </c>
      <c r="C2036" s="65"/>
      <c r="D2036" s="151" t="s">
        <v>7700</v>
      </c>
      <c r="E2036" s="16" t="s">
        <v>1872</v>
      </c>
      <c r="F2036" s="16" t="s">
        <v>1873</v>
      </c>
      <c r="G2036" s="16" t="s">
        <v>1510</v>
      </c>
      <c r="H2036" s="16" t="s">
        <v>1877</v>
      </c>
      <c r="I2036" s="16" t="s">
        <v>1895</v>
      </c>
      <c r="J2036" s="16" t="s">
        <v>3464</v>
      </c>
      <c r="K2036" s="17" t="s">
        <v>70</v>
      </c>
      <c r="L2036" s="18" t="s">
        <v>3101</v>
      </c>
      <c r="M2036" s="195" t="s">
        <v>3275</v>
      </c>
      <c r="N2036" s="16" t="s">
        <v>3276</v>
      </c>
      <c r="O2036" s="17" t="s">
        <v>346</v>
      </c>
      <c r="P2036" s="17" t="s">
        <v>305</v>
      </c>
      <c r="Q2036" s="17" t="s">
        <v>306</v>
      </c>
      <c r="R2036">
        <v>0</v>
      </c>
      <c r="S2036">
        <v>0</v>
      </c>
      <c r="T2036">
        <v>0</v>
      </c>
      <c r="U2036">
        <v>0</v>
      </c>
      <c r="V2036">
        <v>0</v>
      </c>
      <c r="W2036">
        <v>0</v>
      </c>
      <c r="X2036">
        <v>0</v>
      </c>
      <c r="Y2036">
        <v>0</v>
      </c>
      <c r="Z2036">
        <v>0</v>
      </c>
      <c r="AA2036">
        <v>0</v>
      </c>
      <c r="AB2036">
        <v>0</v>
      </c>
      <c r="AC2036">
        <v>0</v>
      </c>
      <c r="AD2036">
        <v>0</v>
      </c>
      <c r="AE2036">
        <v>0</v>
      </c>
      <c r="AF2036">
        <v>0</v>
      </c>
      <c r="AG2036" s="19">
        <v>0</v>
      </c>
      <c r="AH2036">
        <v>0</v>
      </c>
      <c r="AI2036">
        <v>0</v>
      </c>
      <c r="AJ2036">
        <v>0</v>
      </c>
      <c r="AK2036">
        <v>0</v>
      </c>
      <c r="AL2036">
        <v>0</v>
      </c>
      <c r="AM2036">
        <v>0</v>
      </c>
      <c r="AN2036">
        <v>0</v>
      </c>
      <c r="AO2036">
        <v>0</v>
      </c>
      <c r="AP2036">
        <v>0</v>
      </c>
      <c r="AQ2036">
        <v>0</v>
      </c>
      <c r="AR2036">
        <v>0</v>
      </c>
      <c r="AS2036">
        <v>0</v>
      </c>
      <c r="AT2036">
        <v>0</v>
      </c>
      <c r="AU2036">
        <v>0</v>
      </c>
      <c r="AV2036">
        <v>0</v>
      </c>
      <c r="AW2036">
        <v>0</v>
      </c>
      <c r="AX2036">
        <v>0</v>
      </c>
      <c r="AY2036">
        <v>0</v>
      </c>
      <c r="AZ2036">
        <v>0</v>
      </c>
      <c r="BA2036">
        <v>0</v>
      </c>
      <c r="BB2036">
        <v>0</v>
      </c>
      <c r="BC2036">
        <v>0</v>
      </c>
      <c r="BD2036">
        <v>0</v>
      </c>
      <c r="BE2036">
        <v>0</v>
      </c>
      <c r="BF2036">
        <v>0</v>
      </c>
      <c r="BG2036">
        <v>0</v>
      </c>
      <c r="BH2036">
        <v>0</v>
      </c>
      <c r="BI2036">
        <v>0</v>
      </c>
      <c r="BJ2036">
        <v>1000</v>
      </c>
      <c r="BK2036">
        <v>0</v>
      </c>
      <c r="BL2036">
        <v>0</v>
      </c>
      <c r="BM2036">
        <v>0</v>
      </c>
      <c r="BN2036">
        <v>5000</v>
      </c>
      <c r="BO2036">
        <v>9000</v>
      </c>
      <c r="BP2036">
        <v>9000</v>
      </c>
      <c r="BQ2036">
        <v>3000</v>
      </c>
      <c r="BR2036">
        <v>2000</v>
      </c>
      <c r="BS2036">
        <v>1000</v>
      </c>
      <c r="BT2036">
        <v>0</v>
      </c>
      <c r="BU2036">
        <v>0</v>
      </c>
      <c r="BV2036">
        <v>0</v>
      </c>
      <c r="BW2036">
        <v>0</v>
      </c>
      <c r="BX2036">
        <v>0</v>
      </c>
      <c r="BY2036">
        <v>0</v>
      </c>
      <c r="BZ2036">
        <v>0</v>
      </c>
      <c r="CA2036">
        <v>0</v>
      </c>
      <c r="CB2036">
        <v>0</v>
      </c>
      <c r="CC2036">
        <v>0</v>
      </c>
      <c r="CD2036">
        <v>0</v>
      </c>
      <c r="CE2036">
        <v>0</v>
      </c>
    </row>
    <row r="2037" spans="1:83" x14ac:dyDescent="0.35">
      <c r="A2037" s="9" t="str">
        <f t="shared" si="31"/>
        <v>5270.376.86</v>
      </c>
      <c r="B2037" s="52" t="e">
        <f>+IF(MATCH(A2037,List!H$10:H$145,0),"Targeted")</f>
        <v>#N/A</v>
      </c>
      <c r="C2037" s="65"/>
      <c r="D2037" s="151"/>
      <c r="E2037" s="16" t="s">
        <v>1872</v>
      </c>
      <c r="F2037" s="16" t="s">
        <v>1873</v>
      </c>
      <c r="G2037" s="16" t="s">
        <v>1510</v>
      </c>
      <c r="H2037" s="16" t="s">
        <v>1877</v>
      </c>
      <c r="I2037" s="16" t="s">
        <v>3465</v>
      </c>
      <c r="J2037" s="16" t="s">
        <v>3466</v>
      </c>
      <c r="K2037" s="17" t="s">
        <v>70</v>
      </c>
      <c r="L2037" s="18" t="s">
        <v>3101</v>
      </c>
      <c r="M2037" s="195" t="s">
        <v>3275</v>
      </c>
      <c r="N2037" s="16" t="s">
        <v>3276</v>
      </c>
      <c r="O2037" s="17" t="s">
        <v>304</v>
      </c>
      <c r="P2037" s="17" t="s">
        <v>305</v>
      </c>
      <c r="Q2037" s="17" t="s">
        <v>306</v>
      </c>
      <c r="R2037">
        <v>0</v>
      </c>
      <c r="S2037">
        <v>0</v>
      </c>
      <c r="T2037">
        <v>0</v>
      </c>
      <c r="U2037">
        <v>0</v>
      </c>
      <c r="V2037">
        <v>0</v>
      </c>
      <c r="W2037">
        <v>0</v>
      </c>
      <c r="X2037">
        <v>0</v>
      </c>
      <c r="Y2037">
        <v>0</v>
      </c>
      <c r="Z2037">
        <v>0</v>
      </c>
      <c r="AA2037">
        <v>0</v>
      </c>
      <c r="AB2037">
        <v>0</v>
      </c>
      <c r="AC2037">
        <v>627</v>
      </c>
      <c r="AD2037">
        <v>1460</v>
      </c>
      <c r="AE2037">
        <v>1831</v>
      </c>
      <c r="AF2037">
        <v>446</v>
      </c>
      <c r="AG2037" s="19">
        <v>-33</v>
      </c>
      <c r="AH2037">
        <v>0</v>
      </c>
      <c r="AI2037">
        <v>405</v>
      </c>
      <c r="AJ2037">
        <v>636</v>
      </c>
      <c r="AK2037">
        <v>0</v>
      </c>
      <c r="AL2037">
        <v>414</v>
      </c>
      <c r="AM2037">
        <v>0</v>
      </c>
      <c r="AN2037">
        <v>220</v>
      </c>
      <c r="AO2037">
        <v>364</v>
      </c>
      <c r="AP2037">
        <v>569</v>
      </c>
      <c r="AQ2037">
        <v>521</v>
      </c>
      <c r="AR2037">
        <v>587</v>
      </c>
      <c r="AS2037">
        <v>515</v>
      </c>
      <c r="AT2037">
        <v>520</v>
      </c>
      <c r="AU2037">
        <v>474</v>
      </c>
      <c r="AV2037">
        <v>366</v>
      </c>
      <c r="AW2037">
        <v>370</v>
      </c>
      <c r="AX2037">
        <v>419</v>
      </c>
      <c r="AY2037">
        <v>349</v>
      </c>
      <c r="AZ2037">
        <v>0</v>
      </c>
      <c r="BA2037">
        <v>0</v>
      </c>
      <c r="BB2037">
        <v>1000</v>
      </c>
      <c r="BC2037">
        <v>0</v>
      </c>
      <c r="BD2037">
        <v>0</v>
      </c>
      <c r="BE2037">
        <v>0</v>
      </c>
      <c r="BF2037">
        <v>0</v>
      </c>
      <c r="BG2037">
        <v>0</v>
      </c>
      <c r="BH2037">
        <v>0</v>
      </c>
      <c r="BI2037">
        <v>0</v>
      </c>
      <c r="BJ2037">
        <v>1000</v>
      </c>
      <c r="BK2037">
        <v>1000</v>
      </c>
      <c r="BL2037">
        <v>1000</v>
      </c>
      <c r="BM2037">
        <v>1000</v>
      </c>
      <c r="BN2037">
        <v>0</v>
      </c>
      <c r="BO2037">
        <v>0</v>
      </c>
      <c r="BP2037">
        <v>0</v>
      </c>
      <c r="BQ2037">
        <v>0</v>
      </c>
      <c r="BR2037">
        <v>0</v>
      </c>
      <c r="BS2037">
        <v>0</v>
      </c>
      <c r="BT2037">
        <v>0</v>
      </c>
      <c r="BU2037">
        <v>0</v>
      </c>
      <c r="BV2037">
        <v>0</v>
      </c>
      <c r="BW2037">
        <v>0</v>
      </c>
      <c r="BX2037" s="10">
        <v>0</v>
      </c>
      <c r="BY2037">
        <v>0</v>
      </c>
      <c r="BZ2037">
        <v>0</v>
      </c>
      <c r="CA2037">
        <v>0</v>
      </c>
      <c r="CB2037">
        <v>0</v>
      </c>
      <c r="CC2037">
        <v>0</v>
      </c>
      <c r="CD2037">
        <v>0</v>
      </c>
      <c r="CE2037">
        <v>0</v>
      </c>
    </row>
    <row r="2038" spans="1:83" x14ac:dyDescent="0.35">
      <c r="A2038" s="9" t="str">
        <f t="shared" si="31"/>
        <v>5271.376.86</v>
      </c>
      <c r="B2038" s="52" t="e">
        <f>+IF(MATCH(A2038,List!H$10:H$145,0),"Targeted")</f>
        <v>#N/A</v>
      </c>
      <c r="C2038" s="65"/>
      <c r="D2038" s="151"/>
      <c r="E2038" s="16" t="s">
        <v>1872</v>
      </c>
      <c r="F2038" s="16" t="s">
        <v>1873</v>
      </c>
      <c r="G2038" s="16" t="s">
        <v>1510</v>
      </c>
      <c r="H2038" s="16" t="s">
        <v>1877</v>
      </c>
      <c r="I2038" s="16" t="s">
        <v>3467</v>
      </c>
      <c r="J2038" s="16" t="s">
        <v>3468</v>
      </c>
      <c r="K2038" s="17" t="s">
        <v>70</v>
      </c>
      <c r="L2038" s="18" t="s">
        <v>3101</v>
      </c>
      <c r="M2038" s="195" t="s">
        <v>3275</v>
      </c>
      <c r="N2038" s="16" t="s">
        <v>3276</v>
      </c>
      <c r="O2038" s="17" t="s">
        <v>304</v>
      </c>
      <c r="P2038" s="17" t="s">
        <v>305</v>
      </c>
      <c r="Q2038" s="17" t="s">
        <v>306</v>
      </c>
      <c r="R2038">
        <v>0</v>
      </c>
      <c r="S2038">
        <v>0</v>
      </c>
      <c r="T2038">
        <v>0</v>
      </c>
      <c r="U2038">
        <v>0</v>
      </c>
      <c r="V2038">
        <v>0</v>
      </c>
      <c r="W2038">
        <v>0</v>
      </c>
      <c r="X2038">
        <v>0</v>
      </c>
      <c r="Y2038">
        <v>0</v>
      </c>
      <c r="Z2038">
        <v>0</v>
      </c>
      <c r="AA2038">
        <v>0</v>
      </c>
      <c r="AB2038">
        <v>0</v>
      </c>
      <c r="AC2038">
        <v>0</v>
      </c>
      <c r="AD2038">
        <v>0</v>
      </c>
      <c r="AE2038">
        <v>0</v>
      </c>
      <c r="AF2038">
        <v>0</v>
      </c>
      <c r="AG2038" s="19">
        <v>0</v>
      </c>
      <c r="AH2038">
        <v>0</v>
      </c>
      <c r="AI2038">
        <v>0</v>
      </c>
      <c r="AJ2038">
        <v>0</v>
      </c>
      <c r="AK2038">
        <v>2422</v>
      </c>
      <c r="AL2038">
        <v>4671</v>
      </c>
      <c r="AM2038">
        <v>4431</v>
      </c>
      <c r="AN2038">
        <v>4923</v>
      </c>
      <c r="AO2038">
        <v>4924</v>
      </c>
      <c r="AP2038">
        <v>6155</v>
      </c>
      <c r="AQ2038">
        <v>5471</v>
      </c>
      <c r="AR2038">
        <v>5416</v>
      </c>
      <c r="AS2038">
        <v>6005</v>
      </c>
      <c r="AT2038">
        <v>6173</v>
      </c>
      <c r="AU2038">
        <v>4625</v>
      </c>
      <c r="AV2038">
        <v>7191</v>
      </c>
      <c r="AW2038">
        <v>6597</v>
      </c>
      <c r="AX2038">
        <v>7626</v>
      </c>
      <c r="AY2038">
        <v>8713</v>
      </c>
      <c r="AZ2038">
        <v>10000</v>
      </c>
      <c r="BA2038">
        <v>12000</v>
      </c>
      <c r="BB2038">
        <v>13000</v>
      </c>
      <c r="BC2038">
        <v>16000</v>
      </c>
      <c r="BD2038">
        <v>15000</v>
      </c>
      <c r="BE2038">
        <v>14000</v>
      </c>
      <c r="BF2038">
        <v>8000</v>
      </c>
      <c r="BG2038">
        <v>1000</v>
      </c>
      <c r="BH2038">
        <v>0</v>
      </c>
      <c r="BI2038">
        <v>0</v>
      </c>
      <c r="BJ2038">
        <v>0</v>
      </c>
      <c r="BK2038">
        <v>0</v>
      </c>
      <c r="BL2038">
        <v>0</v>
      </c>
      <c r="BM2038">
        <v>0</v>
      </c>
      <c r="BN2038">
        <v>0</v>
      </c>
      <c r="BO2038">
        <v>0</v>
      </c>
      <c r="BP2038">
        <v>0</v>
      </c>
      <c r="BQ2038">
        <v>0</v>
      </c>
      <c r="BR2038">
        <v>0</v>
      </c>
      <c r="BS2038">
        <v>0</v>
      </c>
      <c r="BT2038">
        <v>0</v>
      </c>
      <c r="BU2038">
        <v>0</v>
      </c>
      <c r="BV2038">
        <v>0</v>
      </c>
      <c r="BW2038">
        <v>0</v>
      </c>
      <c r="BX2038" s="10">
        <v>0</v>
      </c>
      <c r="BY2038">
        <v>0</v>
      </c>
      <c r="BZ2038">
        <v>0</v>
      </c>
      <c r="CA2038">
        <v>0</v>
      </c>
      <c r="CB2038">
        <v>0</v>
      </c>
      <c r="CC2038">
        <v>0</v>
      </c>
      <c r="CD2038">
        <v>0</v>
      </c>
      <c r="CE2038">
        <v>0</v>
      </c>
    </row>
    <row r="2039" spans="1:83" x14ac:dyDescent="0.35">
      <c r="A2039" s="9" t="str">
        <f t="shared" si="31"/>
        <v>8119.376.86</v>
      </c>
      <c r="B2039" s="52" t="e">
        <f>+IF(MATCH(A2039,List!H$10:H$145,0),"Targeted")</f>
        <v>#N/A</v>
      </c>
      <c r="C2039" s="65"/>
      <c r="D2039" s="151" t="s">
        <v>7700</v>
      </c>
      <c r="E2039" s="16" t="s">
        <v>1872</v>
      </c>
      <c r="F2039" s="16" t="s">
        <v>1873</v>
      </c>
      <c r="G2039" s="16" t="s">
        <v>1510</v>
      </c>
      <c r="H2039" s="16" t="s">
        <v>1877</v>
      </c>
      <c r="I2039" s="16" t="s">
        <v>3469</v>
      </c>
      <c r="J2039" s="16" t="s">
        <v>3470</v>
      </c>
      <c r="K2039" s="17" t="s">
        <v>70</v>
      </c>
      <c r="L2039" s="18" t="s">
        <v>3101</v>
      </c>
      <c r="M2039" s="195" t="s">
        <v>3275</v>
      </c>
      <c r="N2039" s="16" t="s">
        <v>3276</v>
      </c>
      <c r="O2039" s="17" t="s">
        <v>346</v>
      </c>
      <c r="P2039" s="17" t="s">
        <v>305</v>
      </c>
      <c r="Q2039" s="17" t="s">
        <v>306</v>
      </c>
      <c r="R2039">
        <v>0</v>
      </c>
      <c r="S2039">
        <v>0</v>
      </c>
      <c r="T2039">
        <v>0</v>
      </c>
      <c r="U2039">
        <v>0</v>
      </c>
      <c r="V2039">
        <v>0</v>
      </c>
      <c r="W2039">
        <v>0</v>
      </c>
      <c r="X2039">
        <v>0</v>
      </c>
      <c r="Y2039">
        <v>0</v>
      </c>
      <c r="Z2039">
        <v>0</v>
      </c>
      <c r="AA2039">
        <v>0</v>
      </c>
      <c r="AB2039">
        <v>0</v>
      </c>
      <c r="AC2039">
        <v>0</v>
      </c>
      <c r="AD2039">
        <v>0</v>
      </c>
      <c r="AE2039">
        <v>0</v>
      </c>
      <c r="AF2039">
        <v>0</v>
      </c>
      <c r="AG2039" s="19">
        <v>0</v>
      </c>
      <c r="AH2039">
        <v>0</v>
      </c>
      <c r="AI2039">
        <v>0</v>
      </c>
      <c r="AJ2039">
        <v>0</v>
      </c>
      <c r="AK2039">
        <v>0</v>
      </c>
      <c r="AL2039">
        <v>0</v>
      </c>
      <c r="AM2039">
        <v>0</v>
      </c>
      <c r="AN2039">
        <v>0</v>
      </c>
      <c r="AO2039">
        <v>0</v>
      </c>
      <c r="AP2039">
        <v>0</v>
      </c>
      <c r="AQ2039">
        <v>0</v>
      </c>
      <c r="AR2039">
        <v>0</v>
      </c>
      <c r="AS2039">
        <v>0</v>
      </c>
      <c r="AT2039">
        <v>0</v>
      </c>
      <c r="AU2039">
        <v>0</v>
      </c>
      <c r="AV2039">
        <v>0</v>
      </c>
      <c r="AW2039">
        <v>0</v>
      </c>
      <c r="AX2039">
        <v>0</v>
      </c>
      <c r="AY2039">
        <v>0</v>
      </c>
      <c r="AZ2039">
        <v>0</v>
      </c>
      <c r="BA2039">
        <v>0</v>
      </c>
      <c r="BB2039">
        <v>0</v>
      </c>
      <c r="BC2039">
        <v>0</v>
      </c>
      <c r="BD2039">
        <v>0</v>
      </c>
      <c r="BE2039">
        <v>0</v>
      </c>
      <c r="BF2039">
        <v>0</v>
      </c>
      <c r="BG2039">
        <v>9000</v>
      </c>
      <c r="BH2039">
        <v>7000</v>
      </c>
      <c r="BI2039">
        <v>10000</v>
      </c>
      <c r="BJ2039">
        <v>10000</v>
      </c>
      <c r="BK2039">
        <v>9000</v>
      </c>
      <c r="BL2039">
        <v>7000</v>
      </c>
      <c r="BM2039">
        <v>7000</v>
      </c>
      <c r="BN2039">
        <v>1000</v>
      </c>
      <c r="BO2039">
        <v>6000</v>
      </c>
      <c r="BP2039">
        <v>7000</v>
      </c>
      <c r="BQ2039">
        <v>7000</v>
      </c>
      <c r="BR2039">
        <v>7000</v>
      </c>
      <c r="BS2039">
        <v>8000</v>
      </c>
      <c r="BT2039">
        <v>9000</v>
      </c>
      <c r="BU2039">
        <v>12000</v>
      </c>
      <c r="BV2039">
        <v>9000</v>
      </c>
      <c r="BW2039">
        <v>8000</v>
      </c>
      <c r="BX2039">
        <v>12000</v>
      </c>
      <c r="BY2039">
        <v>10000</v>
      </c>
      <c r="BZ2039">
        <v>12000</v>
      </c>
      <c r="CA2039">
        <v>13000</v>
      </c>
      <c r="CB2039">
        <v>14000</v>
      </c>
      <c r="CC2039">
        <v>14000</v>
      </c>
      <c r="CD2039">
        <v>15000</v>
      </c>
      <c r="CE2039">
        <v>14000</v>
      </c>
    </row>
    <row r="2040" spans="1:83" x14ac:dyDescent="0.35">
      <c r="A2040" s="9" t="str">
        <f t="shared" si="31"/>
        <v>8119.376.86</v>
      </c>
      <c r="B2040" s="52" t="e">
        <f>+IF(MATCH(A2040,List!H$10:H$145,0),"Targeted")</f>
        <v>#N/A</v>
      </c>
      <c r="C2040" s="65"/>
      <c r="D2040" s="151"/>
      <c r="E2040" s="16" t="s">
        <v>1872</v>
      </c>
      <c r="F2040" s="16" t="s">
        <v>1873</v>
      </c>
      <c r="G2040" s="16" t="s">
        <v>1510</v>
      </c>
      <c r="H2040" s="16" t="s">
        <v>1877</v>
      </c>
      <c r="I2040" s="16" t="s">
        <v>3469</v>
      </c>
      <c r="J2040" s="16" t="s">
        <v>3470</v>
      </c>
      <c r="K2040" s="17" t="s">
        <v>70</v>
      </c>
      <c r="L2040" s="18" t="s">
        <v>3101</v>
      </c>
      <c r="M2040" s="195" t="s">
        <v>3275</v>
      </c>
      <c r="N2040" s="16" t="s">
        <v>3276</v>
      </c>
      <c r="O2040" s="17" t="s">
        <v>304</v>
      </c>
      <c r="P2040" s="17" t="s">
        <v>305</v>
      </c>
      <c r="Q2040" s="17" t="s">
        <v>306</v>
      </c>
      <c r="R2040">
        <v>0</v>
      </c>
      <c r="S2040">
        <v>0</v>
      </c>
      <c r="T2040">
        <v>0</v>
      </c>
      <c r="U2040">
        <v>0</v>
      </c>
      <c r="V2040">
        <v>0</v>
      </c>
      <c r="W2040">
        <v>0</v>
      </c>
      <c r="X2040">
        <v>0</v>
      </c>
      <c r="Y2040">
        <v>0</v>
      </c>
      <c r="Z2040">
        <v>0</v>
      </c>
      <c r="AA2040">
        <v>0</v>
      </c>
      <c r="AB2040">
        <v>0</v>
      </c>
      <c r="AC2040">
        <v>0</v>
      </c>
      <c r="AD2040">
        <v>0</v>
      </c>
      <c r="AE2040">
        <v>0</v>
      </c>
      <c r="AF2040">
        <v>0</v>
      </c>
      <c r="AG2040" s="19">
        <v>0</v>
      </c>
      <c r="AH2040">
        <v>0</v>
      </c>
      <c r="AI2040">
        <v>0</v>
      </c>
      <c r="AJ2040">
        <v>0</v>
      </c>
      <c r="AK2040">
        <v>0</v>
      </c>
      <c r="AL2040">
        <v>0</v>
      </c>
      <c r="AM2040">
        <v>0</v>
      </c>
      <c r="AN2040">
        <v>0</v>
      </c>
      <c r="AO2040">
        <v>0</v>
      </c>
      <c r="AP2040">
        <v>0</v>
      </c>
      <c r="AQ2040">
        <v>0</v>
      </c>
      <c r="AR2040">
        <v>0</v>
      </c>
      <c r="AS2040">
        <v>0</v>
      </c>
      <c r="AT2040">
        <v>0</v>
      </c>
      <c r="AU2040">
        <v>0</v>
      </c>
      <c r="AV2040">
        <v>0</v>
      </c>
      <c r="AW2040">
        <v>0</v>
      </c>
      <c r="AX2040">
        <v>0</v>
      </c>
      <c r="AY2040">
        <v>0</v>
      </c>
      <c r="AZ2040">
        <v>0</v>
      </c>
      <c r="BA2040">
        <v>0</v>
      </c>
      <c r="BB2040">
        <v>0</v>
      </c>
      <c r="BC2040">
        <v>0</v>
      </c>
      <c r="BD2040">
        <v>0</v>
      </c>
      <c r="BE2040">
        <v>0</v>
      </c>
      <c r="BF2040">
        <v>4000</v>
      </c>
      <c r="BG2040">
        <v>0</v>
      </c>
      <c r="BH2040">
        <v>0</v>
      </c>
      <c r="BI2040">
        <v>0</v>
      </c>
      <c r="BJ2040">
        <v>0</v>
      </c>
      <c r="BK2040">
        <v>0</v>
      </c>
      <c r="BL2040">
        <v>0</v>
      </c>
      <c r="BM2040">
        <v>0</v>
      </c>
      <c r="BN2040">
        <v>0</v>
      </c>
      <c r="BO2040">
        <v>0</v>
      </c>
      <c r="BP2040">
        <v>0</v>
      </c>
      <c r="BQ2040">
        <v>0</v>
      </c>
      <c r="BR2040">
        <v>0</v>
      </c>
      <c r="BS2040">
        <v>0</v>
      </c>
      <c r="BT2040">
        <v>0</v>
      </c>
      <c r="BU2040">
        <v>0</v>
      </c>
      <c r="BV2040">
        <v>0</v>
      </c>
      <c r="BW2040">
        <v>0</v>
      </c>
      <c r="BX2040" s="10">
        <v>0</v>
      </c>
      <c r="BY2040">
        <v>0</v>
      </c>
      <c r="BZ2040">
        <v>0</v>
      </c>
      <c r="CA2040">
        <v>0</v>
      </c>
      <c r="CB2040">
        <v>0</v>
      </c>
      <c r="CC2040">
        <v>0</v>
      </c>
      <c r="CD2040">
        <v>0</v>
      </c>
      <c r="CE2040">
        <v>0</v>
      </c>
    </row>
    <row r="2041" spans="1:83" x14ac:dyDescent="0.35">
      <c r="A2041" s="9" t="str">
        <f t="shared" si="31"/>
        <v>811930.376.86</v>
      </c>
      <c r="B2041" s="52" t="e">
        <f>+IF(MATCH(A2041,List!H$10:H$145,0),"Targeted")</f>
        <v>#N/A</v>
      </c>
      <c r="C2041" s="65"/>
      <c r="D2041" s="151" t="s">
        <v>7700</v>
      </c>
      <c r="E2041" s="16" t="s">
        <v>1872</v>
      </c>
      <c r="F2041" s="16" t="s">
        <v>1873</v>
      </c>
      <c r="G2041" s="16" t="s">
        <v>1510</v>
      </c>
      <c r="H2041" s="16" t="s">
        <v>1877</v>
      </c>
      <c r="I2041" s="16" t="s">
        <v>3471</v>
      </c>
      <c r="J2041" s="16" t="s">
        <v>3472</v>
      </c>
      <c r="K2041" s="17" t="s">
        <v>70</v>
      </c>
      <c r="L2041" s="18" t="s">
        <v>3101</v>
      </c>
      <c r="M2041" s="195" t="s">
        <v>3275</v>
      </c>
      <c r="N2041" s="16" t="s">
        <v>3276</v>
      </c>
      <c r="O2041" s="17" t="s">
        <v>346</v>
      </c>
      <c r="P2041" s="17" t="s">
        <v>305</v>
      </c>
      <c r="Q2041" s="17" t="s">
        <v>306</v>
      </c>
      <c r="R2041">
        <v>0</v>
      </c>
      <c r="S2041">
        <v>0</v>
      </c>
      <c r="T2041">
        <v>0</v>
      </c>
      <c r="U2041">
        <v>0</v>
      </c>
      <c r="V2041">
        <v>0</v>
      </c>
      <c r="W2041">
        <v>0</v>
      </c>
      <c r="X2041">
        <v>0</v>
      </c>
      <c r="Y2041">
        <v>0</v>
      </c>
      <c r="Z2041">
        <v>0</v>
      </c>
      <c r="AA2041">
        <v>0</v>
      </c>
      <c r="AB2041">
        <v>0</v>
      </c>
      <c r="AC2041">
        <v>0</v>
      </c>
      <c r="AD2041">
        <v>0</v>
      </c>
      <c r="AE2041">
        <v>0</v>
      </c>
      <c r="AF2041">
        <v>0</v>
      </c>
      <c r="AG2041" s="19">
        <v>0</v>
      </c>
      <c r="AH2041">
        <v>0</v>
      </c>
      <c r="AI2041">
        <v>0</v>
      </c>
      <c r="AJ2041">
        <v>0</v>
      </c>
      <c r="AK2041">
        <v>0</v>
      </c>
      <c r="AL2041">
        <v>0</v>
      </c>
      <c r="AM2041">
        <v>0</v>
      </c>
      <c r="AN2041">
        <v>0</v>
      </c>
      <c r="AO2041">
        <v>0</v>
      </c>
      <c r="AP2041">
        <v>0</v>
      </c>
      <c r="AQ2041">
        <v>0</v>
      </c>
      <c r="AR2041">
        <v>0</v>
      </c>
      <c r="AS2041">
        <v>0</v>
      </c>
      <c r="AT2041">
        <v>0</v>
      </c>
      <c r="AU2041">
        <v>0</v>
      </c>
      <c r="AV2041">
        <v>0</v>
      </c>
      <c r="AW2041">
        <v>0</v>
      </c>
      <c r="AX2041">
        <v>0</v>
      </c>
      <c r="AY2041">
        <v>0</v>
      </c>
      <c r="AZ2041">
        <v>0</v>
      </c>
      <c r="BA2041">
        <v>0</v>
      </c>
      <c r="BB2041">
        <v>0</v>
      </c>
      <c r="BC2041">
        <v>0</v>
      </c>
      <c r="BD2041">
        <v>0</v>
      </c>
      <c r="BE2041">
        <v>0</v>
      </c>
      <c r="BF2041">
        <v>0</v>
      </c>
      <c r="BG2041">
        <v>0</v>
      </c>
      <c r="BH2041">
        <v>0</v>
      </c>
      <c r="BI2041">
        <v>0</v>
      </c>
      <c r="BJ2041">
        <v>0</v>
      </c>
      <c r="BK2041">
        <v>0</v>
      </c>
      <c r="BL2041">
        <v>0</v>
      </c>
      <c r="BM2041">
        <v>0</v>
      </c>
      <c r="BN2041">
        <v>0</v>
      </c>
      <c r="BO2041">
        <v>-9000</v>
      </c>
      <c r="BP2041">
        <v>-9000</v>
      </c>
      <c r="BQ2041">
        <v>-3000</v>
      </c>
      <c r="BR2041">
        <v>-2000</v>
      </c>
      <c r="BS2041">
        <v>-1000</v>
      </c>
      <c r="BT2041">
        <v>0</v>
      </c>
      <c r="BU2041">
        <v>0</v>
      </c>
      <c r="BV2041">
        <v>0</v>
      </c>
      <c r="BW2041">
        <v>0</v>
      </c>
      <c r="BX2041">
        <v>0</v>
      </c>
      <c r="BY2041">
        <v>0</v>
      </c>
      <c r="BZ2041">
        <v>0</v>
      </c>
      <c r="CA2041">
        <v>0</v>
      </c>
      <c r="CB2041">
        <v>0</v>
      </c>
      <c r="CC2041">
        <v>0</v>
      </c>
      <c r="CD2041">
        <v>0</v>
      </c>
      <c r="CE2041">
        <v>0</v>
      </c>
    </row>
    <row r="2042" spans="1:83" x14ac:dyDescent="0.35">
      <c r="A2042" s="9" t="str">
        <f t="shared" si="31"/>
        <v>4206.376.86</v>
      </c>
      <c r="B2042" s="52" t="e">
        <f>+IF(MATCH(A2042,List!H$10:H$145,0),"Targeted")</f>
        <v>#N/A</v>
      </c>
      <c r="C2042" s="65"/>
      <c r="D2042" s="151"/>
      <c r="E2042" s="16" t="s">
        <v>1872</v>
      </c>
      <c r="F2042" s="16" t="s">
        <v>1873</v>
      </c>
      <c r="G2042" s="16" t="s">
        <v>52</v>
      </c>
      <c r="H2042" s="16" t="s">
        <v>3174</v>
      </c>
      <c r="I2042" s="16" t="s">
        <v>3183</v>
      </c>
      <c r="J2042" s="16" t="s">
        <v>3184</v>
      </c>
      <c r="K2042" s="17" t="s">
        <v>70</v>
      </c>
      <c r="L2042" s="18" t="s">
        <v>3101</v>
      </c>
      <c r="M2042" s="195" t="s">
        <v>3275</v>
      </c>
      <c r="N2042" s="16" t="s">
        <v>3276</v>
      </c>
      <c r="O2042" s="17" t="s">
        <v>304</v>
      </c>
      <c r="P2042" s="17" t="s">
        <v>305</v>
      </c>
      <c r="Q2042" s="17" t="s">
        <v>306</v>
      </c>
      <c r="R2042">
        <v>0</v>
      </c>
      <c r="S2042">
        <v>0</v>
      </c>
      <c r="T2042">
        <v>0</v>
      </c>
      <c r="U2042">
        <v>0</v>
      </c>
      <c r="V2042">
        <v>-9859</v>
      </c>
      <c r="W2042">
        <v>24704</v>
      </c>
      <c r="X2042">
        <v>19383</v>
      </c>
      <c r="Y2042">
        <v>-71834</v>
      </c>
      <c r="Z2042">
        <v>-4382</v>
      </c>
      <c r="AA2042">
        <v>29096</v>
      </c>
      <c r="AB2042">
        <v>5171</v>
      </c>
      <c r="AC2042">
        <v>-1256</v>
      </c>
      <c r="AD2042">
        <v>-2514</v>
      </c>
      <c r="AE2042">
        <v>-1437</v>
      </c>
      <c r="AF2042">
        <v>-2735</v>
      </c>
      <c r="AG2042" s="19">
        <v>2370</v>
      </c>
      <c r="AH2042">
        <v>323</v>
      </c>
      <c r="AI2042">
        <v>-3858</v>
      </c>
      <c r="AJ2042">
        <v>-4644</v>
      </c>
      <c r="AK2042">
        <v>-7090</v>
      </c>
      <c r="AL2042">
        <v>-12145</v>
      </c>
      <c r="AM2042">
        <v>-15938</v>
      </c>
      <c r="AN2042">
        <v>-18618</v>
      </c>
      <c r="AO2042">
        <v>-20555</v>
      </c>
      <c r="AP2042">
        <v>-14467</v>
      </c>
      <c r="AQ2042">
        <v>-11579</v>
      </c>
      <c r="AR2042">
        <v>88141</v>
      </c>
      <c r="AS2042">
        <v>30167</v>
      </c>
      <c r="AT2042">
        <v>4</v>
      </c>
      <c r="AU2042">
        <v>0</v>
      </c>
      <c r="AV2042">
        <v>0</v>
      </c>
      <c r="AW2042">
        <v>0</v>
      </c>
      <c r="AX2042">
        <v>0</v>
      </c>
      <c r="AY2042">
        <v>0</v>
      </c>
      <c r="AZ2042">
        <v>0</v>
      </c>
      <c r="BA2042">
        <v>0</v>
      </c>
      <c r="BB2042">
        <v>0</v>
      </c>
      <c r="BC2042">
        <v>0</v>
      </c>
      <c r="BD2042">
        <v>0</v>
      </c>
      <c r="BE2042">
        <v>0</v>
      </c>
      <c r="BF2042">
        <v>0</v>
      </c>
      <c r="BG2042">
        <v>0</v>
      </c>
      <c r="BH2042">
        <v>0</v>
      </c>
      <c r="BI2042">
        <v>0</v>
      </c>
      <c r="BJ2042">
        <v>0</v>
      </c>
      <c r="BK2042">
        <v>0</v>
      </c>
      <c r="BL2042">
        <v>0</v>
      </c>
      <c r="BM2042">
        <v>0</v>
      </c>
      <c r="BN2042">
        <v>0</v>
      </c>
      <c r="BO2042">
        <v>0</v>
      </c>
      <c r="BP2042">
        <v>0</v>
      </c>
      <c r="BQ2042">
        <v>0</v>
      </c>
      <c r="BR2042">
        <v>0</v>
      </c>
      <c r="BS2042">
        <v>0</v>
      </c>
      <c r="BT2042">
        <v>0</v>
      </c>
      <c r="BU2042">
        <v>0</v>
      </c>
      <c r="BV2042">
        <v>0</v>
      </c>
      <c r="BW2042">
        <v>0</v>
      </c>
      <c r="BX2042" s="10">
        <v>0</v>
      </c>
      <c r="BY2042">
        <v>0</v>
      </c>
      <c r="BZ2042">
        <v>0</v>
      </c>
      <c r="CA2042">
        <v>0</v>
      </c>
      <c r="CB2042">
        <v>0</v>
      </c>
      <c r="CC2042">
        <v>0</v>
      </c>
      <c r="CD2042">
        <v>0</v>
      </c>
      <c r="CE2042">
        <v>0</v>
      </c>
    </row>
    <row r="2043" spans="1:83" x14ac:dyDescent="0.35">
      <c r="A2043" s="9" t="str">
        <f t="shared" si="31"/>
        <v>0143.376.86</v>
      </c>
      <c r="B2043" s="52" t="e">
        <f>+IF(MATCH(A2043,List!H$10:H$145,0),"Targeted")</f>
        <v>#N/A</v>
      </c>
      <c r="C2043" s="65"/>
      <c r="D2043" s="151" t="s">
        <v>7700</v>
      </c>
      <c r="E2043" s="16" t="s">
        <v>1872</v>
      </c>
      <c r="F2043" s="16" t="s">
        <v>1873</v>
      </c>
      <c r="G2043" s="16" t="s">
        <v>1311</v>
      </c>
      <c r="H2043" s="16" t="s">
        <v>1013</v>
      </c>
      <c r="I2043" s="16" t="s">
        <v>1879</v>
      </c>
      <c r="J2043" s="16" t="s">
        <v>918</v>
      </c>
      <c r="K2043" s="17" t="s">
        <v>70</v>
      </c>
      <c r="L2043" s="18" t="s">
        <v>3101</v>
      </c>
      <c r="M2043" s="195" t="s">
        <v>3275</v>
      </c>
      <c r="N2043" s="16" t="s">
        <v>3276</v>
      </c>
      <c r="O2043" s="17" t="s">
        <v>346</v>
      </c>
      <c r="P2043" s="17" t="s">
        <v>305</v>
      </c>
      <c r="Q2043" s="17" t="s">
        <v>306</v>
      </c>
      <c r="R2043">
        <v>0</v>
      </c>
      <c r="S2043">
        <v>0</v>
      </c>
      <c r="T2043">
        <v>0</v>
      </c>
      <c r="U2043">
        <v>0</v>
      </c>
      <c r="V2043">
        <v>0</v>
      </c>
      <c r="W2043">
        <v>0</v>
      </c>
      <c r="X2043">
        <v>0</v>
      </c>
      <c r="Y2043">
        <v>0</v>
      </c>
      <c r="Z2043">
        <v>0</v>
      </c>
      <c r="AA2043">
        <v>0</v>
      </c>
      <c r="AB2043">
        <v>0</v>
      </c>
      <c r="AC2043">
        <v>0</v>
      </c>
      <c r="AD2043">
        <v>0</v>
      </c>
      <c r="AE2043">
        <v>0</v>
      </c>
      <c r="AF2043">
        <v>4452</v>
      </c>
      <c r="AG2043" s="19">
        <v>490</v>
      </c>
      <c r="AH2043">
        <v>6155</v>
      </c>
      <c r="AI2043">
        <v>7505</v>
      </c>
      <c r="AJ2043">
        <v>8215</v>
      </c>
      <c r="AK2043">
        <v>7945</v>
      </c>
      <c r="AL2043">
        <v>0</v>
      </c>
      <c r="AM2043">
        <v>0</v>
      </c>
      <c r="AN2043">
        <v>0</v>
      </c>
      <c r="AO2043">
        <v>0</v>
      </c>
      <c r="AP2043">
        <v>0</v>
      </c>
      <c r="AQ2043">
        <v>0</v>
      </c>
      <c r="AR2043">
        <v>0</v>
      </c>
      <c r="AS2043">
        <v>0</v>
      </c>
      <c r="AT2043">
        <v>0</v>
      </c>
      <c r="AU2043">
        <v>0</v>
      </c>
      <c r="AV2043">
        <v>0</v>
      </c>
      <c r="AW2043">
        <v>0</v>
      </c>
      <c r="AX2043">
        <v>0</v>
      </c>
      <c r="AY2043">
        <v>0</v>
      </c>
      <c r="AZ2043">
        <v>0</v>
      </c>
      <c r="BA2043">
        <v>0</v>
      </c>
      <c r="BB2043">
        <v>0</v>
      </c>
      <c r="BC2043">
        <v>0</v>
      </c>
      <c r="BD2043">
        <v>0</v>
      </c>
      <c r="BE2043">
        <v>0</v>
      </c>
      <c r="BF2043">
        <v>0</v>
      </c>
      <c r="BG2043">
        <v>0</v>
      </c>
      <c r="BH2043">
        <v>0</v>
      </c>
      <c r="BI2043">
        <v>0</v>
      </c>
      <c r="BJ2043">
        <v>0</v>
      </c>
      <c r="BK2043">
        <v>0</v>
      </c>
      <c r="BL2043">
        <v>0</v>
      </c>
      <c r="BM2043">
        <v>0</v>
      </c>
      <c r="BN2043">
        <v>0</v>
      </c>
      <c r="BO2043">
        <v>0</v>
      </c>
      <c r="BP2043">
        <v>0</v>
      </c>
      <c r="BQ2043">
        <v>0</v>
      </c>
      <c r="BR2043">
        <v>0</v>
      </c>
      <c r="BS2043">
        <v>0</v>
      </c>
      <c r="BT2043">
        <v>0</v>
      </c>
      <c r="BU2043">
        <v>0</v>
      </c>
      <c r="BV2043">
        <v>0</v>
      </c>
      <c r="BW2043">
        <v>0</v>
      </c>
      <c r="BX2043">
        <v>0</v>
      </c>
      <c r="BY2043">
        <v>0</v>
      </c>
      <c r="BZ2043">
        <v>0</v>
      </c>
      <c r="CA2043">
        <v>0</v>
      </c>
      <c r="CB2043">
        <v>0</v>
      </c>
      <c r="CC2043">
        <v>0</v>
      </c>
      <c r="CD2043">
        <v>0</v>
      </c>
      <c r="CE2043">
        <v>0</v>
      </c>
    </row>
    <row r="2044" spans="1:83" x14ac:dyDescent="0.35">
      <c r="A2044" s="9" t="str">
        <f t="shared" si="31"/>
        <v>0100.376.73</v>
      </c>
      <c r="B2044" s="52" t="e">
        <f>+IF(MATCH(A2044,List!H$10:H$145,0),"Targeted")</f>
        <v>#N/A</v>
      </c>
      <c r="C2044" s="65"/>
      <c r="D2044" s="151" t="s">
        <v>7700</v>
      </c>
      <c r="E2044" s="16" t="s">
        <v>3473</v>
      </c>
      <c r="F2044" s="16" t="s">
        <v>3474</v>
      </c>
      <c r="G2044" s="16" t="s">
        <v>298</v>
      </c>
      <c r="H2044" s="16" t="s">
        <v>3474</v>
      </c>
      <c r="I2044" s="16" t="s">
        <v>522</v>
      </c>
      <c r="J2044" s="16" t="s">
        <v>918</v>
      </c>
      <c r="K2044" s="17" t="s">
        <v>3475</v>
      </c>
      <c r="L2044" s="18" t="s">
        <v>3101</v>
      </c>
      <c r="M2044" s="195" t="s">
        <v>3275</v>
      </c>
      <c r="N2044" s="16" t="s">
        <v>3276</v>
      </c>
      <c r="O2044" s="17" t="s">
        <v>346</v>
      </c>
      <c r="P2044" s="17" t="s">
        <v>305</v>
      </c>
      <c r="Q2044" s="17" t="s">
        <v>306</v>
      </c>
      <c r="R2044">
        <v>5785</v>
      </c>
      <c r="S2044">
        <v>4878</v>
      </c>
      <c r="T2044">
        <v>8561</v>
      </c>
      <c r="U2044">
        <v>6519</v>
      </c>
      <c r="V2044">
        <v>6412</v>
      </c>
      <c r="W2044">
        <v>5107</v>
      </c>
      <c r="X2044">
        <v>10061</v>
      </c>
      <c r="Y2044">
        <v>11373</v>
      </c>
      <c r="Z2044">
        <v>10830</v>
      </c>
      <c r="AA2044">
        <v>20322</v>
      </c>
      <c r="AB2044">
        <v>21095</v>
      </c>
      <c r="AC2044">
        <v>19392</v>
      </c>
      <c r="AD2044">
        <v>21909</v>
      </c>
      <c r="AE2044">
        <v>21493</v>
      </c>
      <c r="AF2044">
        <v>33863</v>
      </c>
      <c r="AG2044" s="19">
        <v>5960</v>
      </c>
      <c r="AH2044">
        <v>28942</v>
      </c>
      <c r="AI2044">
        <v>173285</v>
      </c>
      <c r="AJ2044">
        <v>181880</v>
      </c>
      <c r="AK2044">
        <v>215550</v>
      </c>
      <c r="AL2044">
        <v>229092</v>
      </c>
      <c r="AM2044">
        <v>215552</v>
      </c>
      <c r="AN2044">
        <v>228706</v>
      </c>
      <c r="AO2044">
        <v>258338</v>
      </c>
      <c r="AP2044">
        <v>266969</v>
      </c>
      <c r="AQ2044">
        <v>283112</v>
      </c>
      <c r="AR2044">
        <v>281699</v>
      </c>
      <c r="AS2044">
        <v>302517</v>
      </c>
      <c r="AT2044">
        <v>312713</v>
      </c>
      <c r="AU2044">
        <v>377974</v>
      </c>
      <c r="AV2044">
        <v>379819</v>
      </c>
      <c r="AW2044">
        <v>214530</v>
      </c>
      <c r="AX2044">
        <v>212301</v>
      </c>
      <c r="AY2044">
        <v>241416</v>
      </c>
      <c r="AZ2044">
        <v>255000</v>
      </c>
      <c r="BA2044">
        <v>209000</v>
      </c>
      <c r="BB2044">
        <v>235000</v>
      </c>
      <c r="BC2044">
        <v>215000</v>
      </c>
      <c r="BD2044">
        <v>263000</v>
      </c>
      <c r="BE2044">
        <v>255000</v>
      </c>
      <c r="BF2044">
        <v>309000</v>
      </c>
      <c r="BG2044">
        <v>335000</v>
      </c>
      <c r="BH2044">
        <v>371000</v>
      </c>
      <c r="BI2044">
        <v>376000</v>
      </c>
      <c r="BJ2044">
        <v>8000</v>
      </c>
      <c r="BK2044">
        <v>604000</v>
      </c>
      <c r="BL2044">
        <v>236000</v>
      </c>
      <c r="BM2044">
        <v>486000</v>
      </c>
      <c r="BN2044">
        <v>376000</v>
      </c>
      <c r="BO2044">
        <v>573000</v>
      </c>
      <c r="BP2044">
        <v>407000</v>
      </c>
      <c r="BQ2044">
        <v>554000</v>
      </c>
      <c r="BR2044">
        <v>342000</v>
      </c>
      <c r="BS2044">
        <v>369000</v>
      </c>
      <c r="BT2044">
        <v>258000</v>
      </c>
      <c r="BU2044">
        <v>286000</v>
      </c>
      <c r="BV2044">
        <v>84000</v>
      </c>
      <c r="BW2044">
        <v>170000</v>
      </c>
      <c r="BX2044">
        <v>573000</v>
      </c>
      <c r="BY2044">
        <v>840000</v>
      </c>
      <c r="BZ2044">
        <v>2179000</v>
      </c>
      <c r="CA2044">
        <v>283000</v>
      </c>
      <c r="CB2044">
        <v>291000</v>
      </c>
      <c r="CC2044">
        <v>301000</v>
      </c>
      <c r="CD2044">
        <v>308000</v>
      </c>
      <c r="CE2044">
        <v>313000</v>
      </c>
    </row>
    <row r="2045" spans="1:83" x14ac:dyDescent="0.35">
      <c r="A2045" s="9" t="str">
        <f t="shared" si="31"/>
        <v>0100.376.73</v>
      </c>
      <c r="B2045" s="52" t="e">
        <f>+IF(MATCH(A2045,List!H$10:H$145,0),"Targeted")</f>
        <v>#N/A</v>
      </c>
      <c r="C2045" s="65"/>
      <c r="D2045" s="151" t="s">
        <v>7700</v>
      </c>
      <c r="E2045" s="16" t="s">
        <v>3473</v>
      </c>
      <c r="F2045" s="16" t="s">
        <v>3474</v>
      </c>
      <c r="G2045" s="16" t="s">
        <v>298</v>
      </c>
      <c r="H2045" s="16" t="s">
        <v>3474</v>
      </c>
      <c r="I2045" s="16" t="s">
        <v>522</v>
      </c>
      <c r="J2045" s="16" t="s">
        <v>918</v>
      </c>
      <c r="K2045" s="17" t="s">
        <v>3475</v>
      </c>
      <c r="L2045" s="18" t="s">
        <v>3101</v>
      </c>
      <c r="M2045" s="195" t="s">
        <v>3275</v>
      </c>
      <c r="N2045" s="16" t="s">
        <v>3276</v>
      </c>
      <c r="O2045" s="17" t="s">
        <v>346</v>
      </c>
      <c r="P2045" s="17" t="s">
        <v>524</v>
      </c>
      <c r="Q2045" s="17" t="s">
        <v>306</v>
      </c>
      <c r="R2045">
        <v>445</v>
      </c>
      <c r="S2045">
        <v>161</v>
      </c>
      <c r="T2045">
        <v>55</v>
      </c>
      <c r="U2045">
        <v>182</v>
      </c>
      <c r="V2045">
        <v>0</v>
      </c>
      <c r="W2045">
        <v>0</v>
      </c>
      <c r="X2045">
        <v>0</v>
      </c>
      <c r="Y2045">
        <v>0</v>
      </c>
      <c r="Z2045">
        <v>0</v>
      </c>
      <c r="AA2045">
        <v>0</v>
      </c>
      <c r="AB2045">
        <v>0</v>
      </c>
      <c r="AC2045">
        <v>0</v>
      </c>
      <c r="AD2045">
        <v>0</v>
      </c>
      <c r="AE2045">
        <v>0</v>
      </c>
      <c r="AF2045">
        <v>0</v>
      </c>
      <c r="AG2045" s="19">
        <v>0</v>
      </c>
      <c r="AH2045">
        <v>0</v>
      </c>
      <c r="AI2045">
        <v>0</v>
      </c>
      <c r="AJ2045">
        <v>0</v>
      </c>
      <c r="AK2045">
        <v>0</v>
      </c>
      <c r="AL2045">
        <v>0</v>
      </c>
      <c r="AM2045">
        <v>0</v>
      </c>
      <c r="AN2045">
        <v>59063</v>
      </c>
      <c r="AO2045">
        <v>0</v>
      </c>
      <c r="AP2045">
        <v>0</v>
      </c>
      <c r="AQ2045">
        <v>0</v>
      </c>
      <c r="AR2045">
        <v>0</v>
      </c>
      <c r="AS2045">
        <v>0</v>
      </c>
      <c r="AT2045">
        <v>0</v>
      </c>
      <c r="AU2045">
        <v>0</v>
      </c>
      <c r="AV2045">
        <v>0</v>
      </c>
      <c r="AW2045">
        <v>0</v>
      </c>
      <c r="AX2045">
        <v>0</v>
      </c>
      <c r="AY2045">
        <v>0</v>
      </c>
      <c r="AZ2045">
        <v>0</v>
      </c>
      <c r="BA2045">
        <v>0</v>
      </c>
      <c r="BB2045">
        <v>0</v>
      </c>
      <c r="BC2045">
        <v>0</v>
      </c>
      <c r="BD2045">
        <v>0</v>
      </c>
      <c r="BE2045">
        <v>0</v>
      </c>
      <c r="BF2045">
        <v>0</v>
      </c>
      <c r="BG2045">
        <v>0</v>
      </c>
      <c r="BH2045">
        <v>0</v>
      </c>
      <c r="BI2045">
        <v>0</v>
      </c>
      <c r="BJ2045">
        <v>0</v>
      </c>
      <c r="BK2045">
        <v>0</v>
      </c>
      <c r="BL2045">
        <v>0</v>
      </c>
      <c r="BM2045">
        <v>0</v>
      </c>
      <c r="BN2045">
        <v>0</v>
      </c>
      <c r="BO2045">
        <v>0</v>
      </c>
      <c r="BP2045">
        <v>0</v>
      </c>
      <c r="BQ2045">
        <v>0</v>
      </c>
      <c r="BR2045">
        <v>0</v>
      </c>
      <c r="BS2045">
        <v>0</v>
      </c>
      <c r="BT2045">
        <v>0</v>
      </c>
      <c r="BU2045">
        <v>0</v>
      </c>
      <c r="BV2045">
        <v>0</v>
      </c>
      <c r="BW2045">
        <v>0</v>
      </c>
      <c r="BX2045">
        <v>0</v>
      </c>
      <c r="BY2045">
        <v>0</v>
      </c>
      <c r="BZ2045">
        <v>0</v>
      </c>
      <c r="CA2045">
        <v>0</v>
      </c>
      <c r="CB2045">
        <v>0</v>
      </c>
      <c r="CC2045">
        <v>0</v>
      </c>
      <c r="CD2045">
        <v>0</v>
      </c>
      <c r="CE2045">
        <v>0</v>
      </c>
    </row>
    <row r="2046" spans="1:83" x14ac:dyDescent="0.35">
      <c r="A2046" s="9" t="str">
        <f t="shared" si="31"/>
        <v>0100.376.73</v>
      </c>
      <c r="B2046" s="52" t="e">
        <f>+IF(MATCH(A2046,List!H$10:H$145,0),"Targeted")</f>
        <v>#N/A</v>
      </c>
      <c r="C2046" s="65"/>
      <c r="D2046" s="151"/>
      <c r="E2046" s="16" t="s">
        <v>3473</v>
      </c>
      <c r="F2046" s="16" t="s">
        <v>3474</v>
      </c>
      <c r="G2046" s="16" t="s">
        <v>298</v>
      </c>
      <c r="H2046" s="16" t="s">
        <v>3474</v>
      </c>
      <c r="I2046" s="16" t="s">
        <v>522</v>
      </c>
      <c r="J2046" s="16" t="s">
        <v>918</v>
      </c>
      <c r="K2046" s="17" t="s">
        <v>3475</v>
      </c>
      <c r="L2046" s="18" t="s">
        <v>3101</v>
      </c>
      <c r="M2046" s="195" t="s">
        <v>3275</v>
      </c>
      <c r="N2046" s="16" t="s">
        <v>3276</v>
      </c>
      <c r="O2046" s="17" t="s">
        <v>304</v>
      </c>
      <c r="P2046" s="17" t="s">
        <v>305</v>
      </c>
      <c r="Q2046" s="17" t="s">
        <v>306</v>
      </c>
      <c r="R2046">
        <v>0</v>
      </c>
      <c r="S2046">
        <v>0</v>
      </c>
      <c r="T2046">
        <v>0</v>
      </c>
      <c r="U2046">
        <v>0</v>
      </c>
      <c r="V2046">
        <v>0</v>
      </c>
      <c r="W2046">
        <v>0</v>
      </c>
      <c r="X2046">
        <v>0</v>
      </c>
      <c r="Y2046">
        <v>0</v>
      </c>
      <c r="Z2046">
        <v>0</v>
      </c>
      <c r="AA2046">
        <v>0</v>
      </c>
      <c r="AB2046">
        <v>0</v>
      </c>
      <c r="AC2046">
        <v>0</v>
      </c>
      <c r="AD2046">
        <v>0</v>
      </c>
      <c r="AE2046">
        <v>0</v>
      </c>
      <c r="AF2046">
        <v>0</v>
      </c>
      <c r="AG2046" s="19">
        <v>0</v>
      </c>
      <c r="AH2046">
        <v>0</v>
      </c>
      <c r="AI2046">
        <v>0</v>
      </c>
      <c r="AJ2046">
        <v>0</v>
      </c>
      <c r="AK2046">
        <v>0</v>
      </c>
      <c r="AL2046">
        <v>0</v>
      </c>
      <c r="AM2046">
        <v>0</v>
      </c>
      <c r="AN2046">
        <v>0</v>
      </c>
      <c r="AO2046">
        <v>0</v>
      </c>
      <c r="AP2046">
        <v>0</v>
      </c>
      <c r="AQ2046">
        <v>0</v>
      </c>
      <c r="AR2046">
        <v>0</v>
      </c>
      <c r="AS2046">
        <v>0</v>
      </c>
      <c r="AT2046">
        <v>0</v>
      </c>
      <c r="AU2046">
        <v>0</v>
      </c>
      <c r="AV2046">
        <v>0</v>
      </c>
      <c r="AW2046">
        <v>0</v>
      </c>
      <c r="AX2046">
        <v>0</v>
      </c>
      <c r="AY2046">
        <v>0</v>
      </c>
      <c r="AZ2046">
        <v>0</v>
      </c>
      <c r="BA2046">
        <v>0</v>
      </c>
      <c r="BB2046">
        <v>0</v>
      </c>
      <c r="BC2046">
        <v>0</v>
      </c>
      <c r="BD2046">
        <v>0</v>
      </c>
      <c r="BE2046">
        <v>0</v>
      </c>
      <c r="BF2046">
        <v>0</v>
      </c>
      <c r="BG2046">
        <v>0</v>
      </c>
      <c r="BH2046">
        <v>0</v>
      </c>
      <c r="BI2046">
        <v>0</v>
      </c>
      <c r="BJ2046">
        <v>0</v>
      </c>
      <c r="BK2046">
        <v>0</v>
      </c>
      <c r="BL2046">
        <v>0</v>
      </c>
      <c r="BM2046">
        <v>0</v>
      </c>
      <c r="BN2046">
        <v>0</v>
      </c>
      <c r="BO2046">
        <v>0</v>
      </c>
      <c r="BP2046">
        <v>0</v>
      </c>
      <c r="BQ2046">
        <v>0</v>
      </c>
      <c r="BR2046">
        <v>0</v>
      </c>
      <c r="BS2046">
        <v>0</v>
      </c>
      <c r="BT2046">
        <v>0</v>
      </c>
      <c r="BU2046">
        <v>0</v>
      </c>
      <c r="BV2046">
        <v>0</v>
      </c>
      <c r="BW2046">
        <v>0</v>
      </c>
      <c r="BX2046" s="10">
        <v>0</v>
      </c>
      <c r="BY2046">
        <v>0</v>
      </c>
      <c r="BZ2046">
        <v>534000</v>
      </c>
      <c r="CA2046">
        <v>356000</v>
      </c>
      <c r="CB2046">
        <v>0</v>
      </c>
      <c r="CC2046">
        <v>0</v>
      </c>
      <c r="CD2046">
        <v>0</v>
      </c>
      <c r="CE2046">
        <v>0</v>
      </c>
    </row>
    <row r="2047" spans="1:83" x14ac:dyDescent="0.35">
      <c r="A2047" s="9" t="str">
        <f t="shared" si="31"/>
        <v>0104.376.73</v>
      </c>
      <c r="B2047" s="52" t="e">
        <f>+IF(MATCH(A2047,List!H$10:H$145,0),"Targeted")</f>
        <v>#N/A</v>
      </c>
      <c r="C2047" s="65"/>
      <c r="D2047" s="151" t="s">
        <v>7700</v>
      </c>
      <c r="E2047" s="16" t="s">
        <v>3473</v>
      </c>
      <c r="F2047" s="16" t="s">
        <v>3474</v>
      </c>
      <c r="G2047" s="16" t="s">
        <v>298</v>
      </c>
      <c r="H2047" s="16" t="s">
        <v>3474</v>
      </c>
      <c r="I2047" s="16" t="s">
        <v>525</v>
      </c>
      <c r="J2047" s="16" t="s">
        <v>3476</v>
      </c>
      <c r="K2047" s="17" t="s">
        <v>3475</v>
      </c>
      <c r="L2047" s="18" t="s">
        <v>3101</v>
      </c>
      <c r="M2047" s="195" t="s">
        <v>3275</v>
      </c>
      <c r="N2047" s="16" t="s">
        <v>3276</v>
      </c>
      <c r="O2047" s="17" t="s">
        <v>346</v>
      </c>
      <c r="P2047" s="17" t="s">
        <v>305</v>
      </c>
      <c r="Q2047" s="17" t="s">
        <v>306</v>
      </c>
      <c r="R2047">
        <v>0</v>
      </c>
      <c r="S2047">
        <v>0</v>
      </c>
      <c r="T2047">
        <v>0</v>
      </c>
      <c r="U2047">
        <v>0</v>
      </c>
      <c r="V2047">
        <v>0</v>
      </c>
      <c r="W2047">
        <v>0</v>
      </c>
      <c r="X2047">
        <v>0</v>
      </c>
      <c r="Y2047">
        <v>0</v>
      </c>
      <c r="Z2047">
        <v>0</v>
      </c>
      <c r="AA2047">
        <v>0</v>
      </c>
      <c r="AB2047">
        <v>0</v>
      </c>
      <c r="AC2047">
        <v>0</v>
      </c>
      <c r="AD2047">
        <v>0</v>
      </c>
      <c r="AE2047">
        <v>0</v>
      </c>
      <c r="AF2047">
        <v>0</v>
      </c>
      <c r="AG2047" s="19">
        <v>0</v>
      </c>
      <c r="AH2047">
        <v>0</v>
      </c>
      <c r="AI2047">
        <v>0</v>
      </c>
      <c r="AJ2047">
        <v>1701</v>
      </c>
      <c r="AK2047">
        <v>2064</v>
      </c>
      <c r="AL2047">
        <v>35</v>
      </c>
      <c r="AM2047">
        <v>0</v>
      </c>
      <c r="AN2047">
        <v>0</v>
      </c>
      <c r="AO2047">
        <v>0</v>
      </c>
      <c r="AP2047">
        <v>593</v>
      </c>
      <c r="AQ2047">
        <v>2531</v>
      </c>
      <c r="AR2047">
        <v>663</v>
      </c>
      <c r="AS2047">
        <v>28</v>
      </c>
      <c r="AT2047">
        <v>0</v>
      </c>
      <c r="AU2047">
        <v>0</v>
      </c>
      <c r="AV2047">
        <v>0</v>
      </c>
      <c r="AW2047">
        <v>0</v>
      </c>
      <c r="AX2047">
        <v>0</v>
      </c>
      <c r="AY2047">
        <v>0</v>
      </c>
      <c r="AZ2047">
        <v>0</v>
      </c>
      <c r="BA2047">
        <v>0</v>
      </c>
      <c r="BB2047">
        <v>0</v>
      </c>
      <c r="BC2047">
        <v>0</v>
      </c>
      <c r="BD2047">
        <v>0</v>
      </c>
      <c r="BE2047">
        <v>0</v>
      </c>
      <c r="BF2047">
        <v>0</v>
      </c>
      <c r="BG2047">
        <v>0</v>
      </c>
      <c r="BH2047">
        <v>0</v>
      </c>
      <c r="BI2047">
        <v>0</v>
      </c>
      <c r="BJ2047">
        <v>0</v>
      </c>
      <c r="BK2047">
        <v>0</v>
      </c>
      <c r="BL2047">
        <v>0</v>
      </c>
      <c r="BM2047">
        <v>0</v>
      </c>
      <c r="BN2047">
        <v>0</v>
      </c>
      <c r="BO2047">
        <v>0</v>
      </c>
      <c r="BP2047">
        <v>0</v>
      </c>
      <c r="BQ2047">
        <v>0</v>
      </c>
      <c r="BR2047">
        <v>0</v>
      </c>
      <c r="BS2047">
        <v>0</v>
      </c>
      <c r="BT2047">
        <v>0</v>
      </c>
      <c r="BU2047">
        <v>0</v>
      </c>
      <c r="BV2047">
        <v>0</v>
      </c>
      <c r="BW2047">
        <v>0</v>
      </c>
      <c r="BX2047">
        <v>0</v>
      </c>
      <c r="BY2047">
        <v>0</v>
      </c>
      <c r="BZ2047">
        <v>0</v>
      </c>
      <c r="CA2047">
        <v>0</v>
      </c>
      <c r="CB2047">
        <v>0</v>
      </c>
      <c r="CC2047">
        <v>0</v>
      </c>
      <c r="CD2047">
        <v>0</v>
      </c>
      <c r="CE2047">
        <v>0</v>
      </c>
    </row>
    <row r="2048" spans="1:83" x14ac:dyDescent="0.35">
      <c r="A2048" s="9" t="str">
        <f t="shared" si="31"/>
        <v>0200.376.73</v>
      </c>
      <c r="B2048" s="52" t="e">
        <f>+IF(MATCH(A2048,List!H$10:H$145,0),"Targeted")</f>
        <v>#N/A</v>
      </c>
      <c r="C2048" s="65"/>
      <c r="D2048" s="151" t="s">
        <v>7700</v>
      </c>
      <c r="E2048" s="16" t="s">
        <v>3473</v>
      </c>
      <c r="F2048" s="16" t="s">
        <v>3474</v>
      </c>
      <c r="G2048" s="16" t="s">
        <v>298</v>
      </c>
      <c r="H2048" s="16" t="s">
        <v>3474</v>
      </c>
      <c r="I2048" s="16" t="s">
        <v>24</v>
      </c>
      <c r="J2048" s="16" t="s">
        <v>1428</v>
      </c>
      <c r="K2048" s="17" t="s">
        <v>3475</v>
      </c>
      <c r="L2048" s="18" t="s">
        <v>3101</v>
      </c>
      <c r="M2048" s="195" t="s">
        <v>3275</v>
      </c>
      <c r="N2048" s="16" t="s">
        <v>3276</v>
      </c>
      <c r="O2048" s="17" t="s">
        <v>346</v>
      </c>
      <c r="P2048" s="17" t="s">
        <v>305</v>
      </c>
      <c r="Q2048" s="17" t="s">
        <v>306</v>
      </c>
      <c r="R2048">
        <v>0</v>
      </c>
      <c r="S2048">
        <v>0</v>
      </c>
      <c r="T2048">
        <v>0</v>
      </c>
      <c r="U2048">
        <v>0</v>
      </c>
      <c r="V2048">
        <v>0</v>
      </c>
      <c r="W2048">
        <v>0</v>
      </c>
      <c r="X2048">
        <v>0</v>
      </c>
      <c r="Y2048">
        <v>0</v>
      </c>
      <c r="Z2048">
        <v>0</v>
      </c>
      <c r="AA2048">
        <v>0</v>
      </c>
      <c r="AB2048">
        <v>0</v>
      </c>
      <c r="AC2048">
        <v>0</v>
      </c>
      <c r="AD2048">
        <v>0</v>
      </c>
      <c r="AE2048">
        <v>0</v>
      </c>
      <c r="AF2048">
        <v>0</v>
      </c>
      <c r="AG2048" s="19">
        <v>0</v>
      </c>
      <c r="AH2048">
        <v>0</v>
      </c>
      <c r="AI2048">
        <v>0</v>
      </c>
      <c r="AJ2048">
        <v>0</v>
      </c>
      <c r="AK2048">
        <v>0</v>
      </c>
      <c r="AL2048">
        <v>0</v>
      </c>
      <c r="AM2048">
        <v>0</v>
      </c>
      <c r="AN2048">
        <v>0</v>
      </c>
      <c r="AO2048">
        <v>0</v>
      </c>
      <c r="AP2048">
        <v>0</v>
      </c>
      <c r="AQ2048">
        <v>0</v>
      </c>
      <c r="AR2048">
        <v>0</v>
      </c>
      <c r="AS2048">
        <v>0</v>
      </c>
      <c r="AT2048">
        <v>0</v>
      </c>
      <c r="AU2048">
        <v>6643</v>
      </c>
      <c r="AV2048">
        <v>8309</v>
      </c>
      <c r="AW2048">
        <v>9751</v>
      </c>
      <c r="AX2048">
        <v>8539</v>
      </c>
      <c r="AY2048">
        <v>8118</v>
      </c>
      <c r="AZ2048">
        <v>9000</v>
      </c>
      <c r="BA2048">
        <v>10000</v>
      </c>
      <c r="BB2048">
        <v>10000</v>
      </c>
      <c r="BC2048">
        <v>9000</v>
      </c>
      <c r="BD2048">
        <v>11000</v>
      </c>
      <c r="BE2048">
        <v>10000</v>
      </c>
      <c r="BF2048">
        <v>10000</v>
      </c>
      <c r="BG2048">
        <v>11000</v>
      </c>
      <c r="BH2048">
        <v>11000</v>
      </c>
      <c r="BI2048">
        <v>11000</v>
      </c>
      <c r="BJ2048">
        <v>13000</v>
      </c>
      <c r="BK2048">
        <v>13000</v>
      </c>
      <c r="BL2048">
        <v>14000</v>
      </c>
      <c r="BM2048">
        <v>16000</v>
      </c>
      <c r="BN2048">
        <v>17000</v>
      </c>
      <c r="BO2048">
        <v>20000</v>
      </c>
      <c r="BP2048">
        <v>19000</v>
      </c>
      <c r="BQ2048">
        <v>19000</v>
      </c>
      <c r="BR2048">
        <v>19000</v>
      </c>
      <c r="BS2048">
        <v>17000</v>
      </c>
      <c r="BT2048">
        <v>18000</v>
      </c>
      <c r="BU2048">
        <v>19000</v>
      </c>
      <c r="BV2048">
        <v>19000</v>
      </c>
      <c r="BW2048">
        <v>22000</v>
      </c>
      <c r="BX2048">
        <v>22000</v>
      </c>
      <c r="BY2048">
        <v>23000</v>
      </c>
      <c r="BZ2048">
        <v>28000</v>
      </c>
      <c r="CA2048">
        <v>31000</v>
      </c>
      <c r="CB2048">
        <v>35000</v>
      </c>
      <c r="CC2048">
        <v>34000</v>
      </c>
      <c r="CD2048">
        <v>33000</v>
      </c>
      <c r="CE2048">
        <v>32000</v>
      </c>
    </row>
    <row r="2049" spans="1:83" x14ac:dyDescent="0.35">
      <c r="A2049" s="9" t="str">
        <f t="shared" si="31"/>
        <v>0200.376.73</v>
      </c>
      <c r="B2049" s="52" t="e">
        <f>+IF(MATCH(A2049,List!H$10:H$145,0),"Targeted")</f>
        <v>#N/A</v>
      </c>
      <c r="C2049" s="65"/>
      <c r="D2049" s="151"/>
      <c r="E2049" s="16" t="s">
        <v>3473</v>
      </c>
      <c r="F2049" s="16" t="s">
        <v>3474</v>
      </c>
      <c r="G2049" s="16" t="s">
        <v>298</v>
      </c>
      <c r="H2049" s="16" t="s">
        <v>3474</v>
      </c>
      <c r="I2049" s="16" t="s">
        <v>24</v>
      </c>
      <c r="J2049" s="16" t="s">
        <v>1428</v>
      </c>
      <c r="K2049" s="17" t="s">
        <v>3475</v>
      </c>
      <c r="L2049" s="18" t="s">
        <v>3101</v>
      </c>
      <c r="M2049" s="195" t="s">
        <v>3275</v>
      </c>
      <c r="N2049" s="16" t="s">
        <v>3276</v>
      </c>
      <c r="O2049" s="17" t="s">
        <v>304</v>
      </c>
      <c r="P2049" s="17" t="s">
        <v>305</v>
      </c>
      <c r="Q2049" s="17" t="s">
        <v>306</v>
      </c>
      <c r="R2049">
        <v>0</v>
      </c>
      <c r="S2049">
        <v>0</v>
      </c>
      <c r="T2049">
        <v>0</v>
      </c>
      <c r="U2049">
        <v>0</v>
      </c>
      <c r="V2049">
        <v>0</v>
      </c>
      <c r="W2049">
        <v>0</v>
      </c>
      <c r="X2049">
        <v>0</v>
      </c>
      <c r="Y2049">
        <v>0</v>
      </c>
      <c r="Z2049">
        <v>0</v>
      </c>
      <c r="AA2049">
        <v>0</v>
      </c>
      <c r="AB2049">
        <v>0</v>
      </c>
      <c r="AC2049">
        <v>0</v>
      </c>
      <c r="AD2049">
        <v>0</v>
      </c>
      <c r="AE2049">
        <v>0</v>
      </c>
      <c r="AF2049">
        <v>0</v>
      </c>
      <c r="AG2049" s="19">
        <v>0</v>
      </c>
      <c r="AH2049">
        <v>0</v>
      </c>
      <c r="AI2049">
        <v>0</v>
      </c>
      <c r="AJ2049">
        <v>0</v>
      </c>
      <c r="AK2049">
        <v>0</v>
      </c>
      <c r="AL2049">
        <v>0</v>
      </c>
      <c r="AM2049">
        <v>0</v>
      </c>
      <c r="AN2049">
        <v>0</v>
      </c>
      <c r="AO2049">
        <v>0</v>
      </c>
      <c r="AP2049">
        <v>0</v>
      </c>
      <c r="AQ2049">
        <v>0</v>
      </c>
      <c r="AR2049">
        <v>0</v>
      </c>
      <c r="AS2049">
        <v>0</v>
      </c>
      <c r="AT2049">
        <v>0</v>
      </c>
      <c r="AU2049">
        <v>0</v>
      </c>
      <c r="AV2049">
        <v>0</v>
      </c>
      <c r="AW2049">
        <v>0</v>
      </c>
      <c r="AX2049">
        <v>0</v>
      </c>
      <c r="AY2049">
        <v>0</v>
      </c>
      <c r="AZ2049">
        <v>0</v>
      </c>
      <c r="BA2049">
        <v>0</v>
      </c>
      <c r="BB2049">
        <v>0</v>
      </c>
      <c r="BC2049">
        <v>0</v>
      </c>
      <c r="BD2049">
        <v>0</v>
      </c>
      <c r="BE2049">
        <v>0</v>
      </c>
      <c r="BF2049">
        <v>0</v>
      </c>
      <c r="BG2049">
        <v>0</v>
      </c>
      <c r="BH2049">
        <v>0</v>
      </c>
      <c r="BI2049">
        <v>0</v>
      </c>
      <c r="BJ2049">
        <v>0</v>
      </c>
      <c r="BK2049">
        <v>0</v>
      </c>
      <c r="BL2049">
        <v>0</v>
      </c>
      <c r="BM2049">
        <v>0</v>
      </c>
      <c r="BN2049">
        <v>0</v>
      </c>
      <c r="BO2049">
        <v>0</v>
      </c>
      <c r="BP2049">
        <v>0</v>
      </c>
      <c r="BQ2049">
        <v>0</v>
      </c>
      <c r="BR2049">
        <v>0</v>
      </c>
      <c r="BS2049">
        <v>0</v>
      </c>
      <c r="BT2049">
        <v>0</v>
      </c>
      <c r="BU2049">
        <v>0</v>
      </c>
      <c r="BV2049">
        <v>0</v>
      </c>
      <c r="BW2049">
        <v>0</v>
      </c>
      <c r="BX2049" s="10">
        <v>0</v>
      </c>
      <c r="BY2049">
        <v>0</v>
      </c>
      <c r="BZ2049">
        <v>1000</v>
      </c>
      <c r="CA2049">
        <v>5000</v>
      </c>
      <c r="CB2049">
        <v>6000</v>
      </c>
      <c r="CC2049">
        <v>7000</v>
      </c>
      <c r="CD2049">
        <v>7000</v>
      </c>
      <c r="CE2049">
        <v>0</v>
      </c>
    </row>
    <row r="2050" spans="1:83" x14ac:dyDescent="0.35">
      <c r="A2050" s="9" t="str">
        <f t="shared" si="31"/>
        <v>0300.376.73</v>
      </c>
      <c r="B2050" s="52" t="e">
        <f>+IF(MATCH(A2050,List!H$10:H$145,0),"Targeted")</f>
        <v>#N/A</v>
      </c>
      <c r="C2050" s="65"/>
      <c r="D2050" s="151" t="s">
        <v>7700</v>
      </c>
      <c r="E2050" s="16" t="s">
        <v>3473</v>
      </c>
      <c r="F2050" s="16" t="s">
        <v>3474</v>
      </c>
      <c r="G2050" s="16" t="s">
        <v>298</v>
      </c>
      <c r="H2050" s="16" t="s">
        <v>3474</v>
      </c>
      <c r="I2050" s="16" t="s">
        <v>631</v>
      </c>
      <c r="J2050" s="16" t="s">
        <v>3477</v>
      </c>
      <c r="K2050" s="17" t="s">
        <v>3475</v>
      </c>
      <c r="L2050" s="18" t="s">
        <v>3101</v>
      </c>
      <c r="M2050" s="195" t="s">
        <v>3275</v>
      </c>
      <c r="N2050" s="16" t="s">
        <v>3276</v>
      </c>
      <c r="O2050" s="17" t="s">
        <v>346</v>
      </c>
      <c r="P2050" s="17" t="s">
        <v>305</v>
      </c>
      <c r="Q2050" s="17" t="s">
        <v>306</v>
      </c>
      <c r="R2050">
        <v>0</v>
      </c>
      <c r="S2050">
        <v>0</v>
      </c>
      <c r="T2050">
        <v>0</v>
      </c>
      <c r="U2050">
        <v>0</v>
      </c>
      <c r="V2050">
        <v>0</v>
      </c>
      <c r="W2050">
        <v>0</v>
      </c>
      <c r="X2050">
        <v>0</v>
      </c>
      <c r="Y2050">
        <v>0</v>
      </c>
      <c r="Z2050">
        <v>0</v>
      </c>
      <c r="AA2050">
        <v>0</v>
      </c>
      <c r="AB2050">
        <v>0</v>
      </c>
      <c r="AC2050">
        <v>0</v>
      </c>
      <c r="AD2050">
        <v>0</v>
      </c>
      <c r="AE2050">
        <v>0</v>
      </c>
      <c r="AF2050">
        <v>0</v>
      </c>
      <c r="AG2050" s="19">
        <v>0</v>
      </c>
      <c r="AH2050">
        <v>0</v>
      </c>
      <c r="AI2050">
        <v>0</v>
      </c>
      <c r="AJ2050">
        <v>0</v>
      </c>
      <c r="AK2050">
        <v>0</v>
      </c>
      <c r="AL2050">
        <v>0</v>
      </c>
      <c r="AM2050">
        <v>0</v>
      </c>
      <c r="AN2050">
        <v>0</v>
      </c>
      <c r="AO2050">
        <v>0</v>
      </c>
      <c r="AP2050">
        <v>0</v>
      </c>
      <c r="AQ2050">
        <v>0</v>
      </c>
      <c r="AR2050">
        <v>0</v>
      </c>
      <c r="AS2050">
        <v>0</v>
      </c>
      <c r="AT2050">
        <v>0</v>
      </c>
      <c r="AU2050">
        <v>0</v>
      </c>
      <c r="AV2050">
        <v>0</v>
      </c>
      <c r="AW2050">
        <v>0</v>
      </c>
      <c r="AX2050">
        <v>0</v>
      </c>
      <c r="AY2050">
        <v>0</v>
      </c>
      <c r="AZ2050">
        <v>0</v>
      </c>
      <c r="BA2050">
        <v>0</v>
      </c>
      <c r="BB2050">
        <v>0</v>
      </c>
      <c r="BC2050">
        <v>0</v>
      </c>
      <c r="BD2050">
        <v>0</v>
      </c>
      <c r="BE2050">
        <v>0</v>
      </c>
      <c r="BF2050">
        <v>0</v>
      </c>
      <c r="BG2050">
        <v>0</v>
      </c>
      <c r="BH2050">
        <v>0</v>
      </c>
      <c r="BI2050">
        <v>0</v>
      </c>
      <c r="BJ2050">
        <v>0</v>
      </c>
      <c r="BK2050">
        <v>0</v>
      </c>
      <c r="BL2050">
        <v>0</v>
      </c>
      <c r="BM2050">
        <v>0</v>
      </c>
      <c r="BN2050">
        <v>0</v>
      </c>
      <c r="BO2050">
        <v>0</v>
      </c>
      <c r="BP2050">
        <v>0</v>
      </c>
      <c r="BQ2050">
        <v>7000</v>
      </c>
      <c r="BR2050">
        <v>9000</v>
      </c>
      <c r="BS2050">
        <v>9000</v>
      </c>
      <c r="BT2050">
        <v>9000</v>
      </c>
      <c r="BU2050">
        <v>9000</v>
      </c>
      <c r="BV2050">
        <v>8000</v>
      </c>
      <c r="BW2050">
        <v>10000</v>
      </c>
      <c r="BX2050">
        <v>10000</v>
      </c>
      <c r="BY2050">
        <v>9000</v>
      </c>
      <c r="BZ2050">
        <v>8000</v>
      </c>
      <c r="CA2050">
        <v>9000</v>
      </c>
      <c r="CB2050">
        <v>10000</v>
      </c>
      <c r="CC2050">
        <v>10000</v>
      </c>
      <c r="CD2050">
        <v>11000</v>
      </c>
      <c r="CE2050">
        <v>11000</v>
      </c>
    </row>
    <row r="2051" spans="1:83" x14ac:dyDescent="0.35">
      <c r="A2051" s="9" t="str">
        <f t="shared" si="31"/>
        <v>0400.376.73</v>
      </c>
      <c r="B2051" s="52" t="e">
        <f>+IF(MATCH(A2051,List!H$10:H$145,0),"Targeted")</f>
        <v>#N/A</v>
      </c>
      <c r="C2051" s="65"/>
      <c r="D2051" s="151" t="s">
        <v>7700</v>
      </c>
      <c r="E2051" s="16" t="s">
        <v>3473</v>
      </c>
      <c r="F2051" s="16" t="s">
        <v>3474</v>
      </c>
      <c r="G2051" s="16" t="s">
        <v>298</v>
      </c>
      <c r="H2051" s="16" t="s">
        <v>3474</v>
      </c>
      <c r="I2051" s="16" t="s">
        <v>682</v>
      </c>
      <c r="J2051" s="16" t="s">
        <v>3478</v>
      </c>
      <c r="K2051" s="17" t="s">
        <v>3475</v>
      </c>
      <c r="L2051" s="18" t="s">
        <v>3101</v>
      </c>
      <c r="M2051" s="195" t="s">
        <v>3275</v>
      </c>
      <c r="N2051" s="16" t="s">
        <v>3276</v>
      </c>
      <c r="O2051" s="17" t="s">
        <v>346</v>
      </c>
      <c r="P2051" s="17" t="s">
        <v>305</v>
      </c>
      <c r="Q2051" s="17" t="s">
        <v>306</v>
      </c>
      <c r="R2051">
        <v>0</v>
      </c>
      <c r="S2051">
        <v>0</v>
      </c>
      <c r="T2051">
        <v>0</v>
      </c>
      <c r="U2051">
        <v>0</v>
      </c>
      <c r="V2051">
        <v>0</v>
      </c>
      <c r="W2051">
        <v>0</v>
      </c>
      <c r="X2051">
        <v>0</v>
      </c>
      <c r="Y2051">
        <v>0</v>
      </c>
      <c r="Z2051">
        <v>0</v>
      </c>
      <c r="AA2051">
        <v>0</v>
      </c>
      <c r="AB2051">
        <v>0</v>
      </c>
      <c r="AC2051">
        <v>0</v>
      </c>
      <c r="AD2051">
        <v>0</v>
      </c>
      <c r="AE2051">
        <v>0</v>
      </c>
      <c r="AF2051">
        <v>0</v>
      </c>
      <c r="AG2051" s="19">
        <v>0</v>
      </c>
      <c r="AH2051">
        <v>0</v>
      </c>
      <c r="AI2051">
        <v>0</v>
      </c>
      <c r="AJ2051">
        <v>0</v>
      </c>
      <c r="AK2051">
        <v>0</v>
      </c>
      <c r="AL2051">
        <v>0</v>
      </c>
      <c r="AM2051">
        <v>0</v>
      </c>
      <c r="AN2051">
        <v>0</v>
      </c>
      <c r="AO2051">
        <v>0</v>
      </c>
      <c r="AP2051">
        <v>0</v>
      </c>
      <c r="AQ2051">
        <v>0</v>
      </c>
      <c r="AR2051">
        <v>0</v>
      </c>
      <c r="AS2051">
        <v>0</v>
      </c>
      <c r="AT2051">
        <v>0</v>
      </c>
      <c r="AU2051">
        <v>0</v>
      </c>
      <c r="AV2051">
        <v>0</v>
      </c>
      <c r="AW2051">
        <v>0</v>
      </c>
      <c r="AX2051">
        <v>0</v>
      </c>
      <c r="AY2051">
        <v>0</v>
      </c>
      <c r="AZ2051">
        <v>0</v>
      </c>
      <c r="BA2051">
        <v>0</v>
      </c>
      <c r="BB2051">
        <v>0</v>
      </c>
      <c r="BC2051">
        <v>0</v>
      </c>
      <c r="BD2051">
        <v>0</v>
      </c>
      <c r="BE2051">
        <v>0</v>
      </c>
      <c r="BF2051">
        <v>0</v>
      </c>
      <c r="BG2051">
        <v>0</v>
      </c>
      <c r="BH2051">
        <v>0</v>
      </c>
      <c r="BI2051">
        <v>0</v>
      </c>
      <c r="BJ2051">
        <v>0</v>
      </c>
      <c r="BK2051">
        <v>0</v>
      </c>
      <c r="BL2051">
        <v>0</v>
      </c>
      <c r="BM2051">
        <v>0</v>
      </c>
      <c r="BN2051">
        <v>0</v>
      </c>
      <c r="BO2051">
        <v>0</v>
      </c>
      <c r="BP2051">
        <v>0</v>
      </c>
      <c r="BQ2051">
        <v>0</v>
      </c>
      <c r="BR2051">
        <v>0</v>
      </c>
      <c r="BS2051">
        <v>55000</v>
      </c>
      <c r="BT2051">
        <v>167000</v>
      </c>
      <c r="BU2051">
        <v>209000</v>
      </c>
      <c r="BV2051">
        <v>214000</v>
      </c>
      <c r="BW2051">
        <v>222000</v>
      </c>
      <c r="BX2051">
        <v>232000</v>
      </c>
      <c r="BY2051">
        <v>212000</v>
      </c>
      <c r="BZ2051">
        <v>213000</v>
      </c>
      <c r="CA2051">
        <v>324000</v>
      </c>
      <c r="CB2051">
        <v>284000</v>
      </c>
      <c r="CC2051">
        <v>294000</v>
      </c>
      <c r="CD2051">
        <v>332000</v>
      </c>
      <c r="CE2051">
        <v>337000</v>
      </c>
    </row>
    <row r="2052" spans="1:83" x14ac:dyDescent="0.35">
      <c r="A2052" s="9" t="str">
        <f t="shared" ref="A2052:A2115" si="32">I2052&amp;"."&amp;M2052&amp;"."&amp;K2052</f>
        <v>0400.376.73</v>
      </c>
      <c r="B2052" s="52" t="e">
        <f>+IF(MATCH(A2052,List!H$10:H$145,0),"Targeted")</f>
        <v>#N/A</v>
      </c>
      <c r="C2052" s="65"/>
      <c r="D2052" s="151"/>
      <c r="E2052" s="16" t="s">
        <v>3473</v>
      </c>
      <c r="F2052" s="16" t="s">
        <v>3474</v>
      </c>
      <c r="G2052" s="16" t="s">
        <v>298</v>
      </c>
      <c r="H2052" s="16" t="s">
        <v>3474</v>
      </c>
      <c r="I2052" s="16" t="s">
        <v>682</v>
      </c>
      <c r="J2052" s="16" t="s">
        <v>3478</v>
      </c>
      <c r="K2052" s="17" t="s">
        <v>3475</v>
      </c>
      <c r="L2052" s="18" t="s">
        <v>3101</v>
      </c>
      <c r="M2052" s="195" t="s">
        <v>3275</v>
      </c>
      <c r="N2052" s="16" t="s">
        <v>3276</v>
      </c>
      <c r="O2052" s="17" t="s">
        <v>304</v>
      </c>
      <c r="P2052" s="17" t="s">
        <v>305</v>
      </c>
      <c r="Q2052" s="17" t="s">
        <v>306</v>
      </c>
      <c r="R2052">
        <v>0</v>
      </c>
      <c r="S2052">
        <v>0</v>
      </c>
      <c r="T2052">
        <v>0</v>
      </c>
      <c r="U2052">
        <v>0</v>
      </c>
      <c r="V2052">
        <v>0</v>
      </c>
      <c r="W2052">
        <v>0</v>
      </c>
      <c r="X2052">
        <v>0</v>
      </c>
      <c r="Y2052">
        <v>0</v>
      </c>
      <c r="Z2052">
        <v>0</v>
      </c>
      <c r="AA2052">
        <v>0</v>
      </c>
      <c r="AB2052">
        <v>0</v>
      </c>
      <c r="AC2052">
        <v>0</v>
      </c>
      <c r="AD2052">
        <v>0</v>
      </c>
      <c r="AE2052">
        <v>0</v>
      </c>
      <c r="AF2052">
        <v>0</v>
      </c>
      <c r="AG2052" s="19">
        <v>0</v>
      </c>
      <c r="AH2052">
        <v>0</v>
      </c>
      <c r="AI2052">
        <v>0</v>
      </c>
      <c r="AJ2052">
        <v>0</v>
      </c>
      <c r="AK2052">
        <v>0</v>
      </c>
      <c r="AL2052">
        <v>0</v>
      </c>
      <c r="AM2052">
        <v>0</v>
      </c>
      <c r="AN2052">
        <v>0</v>
      </c>
      <c r="AO2052">
        <v>0</v>
      </c>
      <c r="AP2052">
        <v>0</v>
      </c>
      <c r="AQ2052">
        <v>0</v>
      </c>
      <c r="AR2052">
        <v>0</v>
      </c>
      <c r="AS2052">
        <v>0</v>
      </c>
      <c r="AT2052">
        <v>0</v>
      </c>
      <c r="AU2052">
        <v>0</v>
      </c>
      <c r="AV2052">
        <v>0</v>
      </c>
      <c r="AW2052">
        <v>0</v>
      </c>
      <c r="AX2052">
        <v>0</v>
      </c>
      <c r="AY2052">
        <v>0</v>
      </c>
      <c r="AZ2052">
        <v>0</v>
      </c>
      <c r="BA2052">
        <v>0</v>
      </c>
      <c r="BB2052">
        <v>0</v>
      </c>
      <c r="BC2052">
        <v>0</v>
      </c>
      <c r="BD2052">
        <v>0</v>
      </c>
      <c r="BE2052">
        <v>0</v>
      </c>
      <c r="BF2052">
        <v>0</v>
      </c>
      <c r="BG2052">
        <v>0</v>
      </c>
      <c r="BH2052">
        <v>0</v>
      </c>
      <c r="BI2052">
        <v>0</v>
      </c>
      <c r="BJ2052">
        <v>0</v>
      </c>
      <c r="BK2052">
        <v>0</v>
      </c>
      <c r="BL2052">
        <v>0</v>
      </c>
      <c r="BM2052">
        <v>0</v>
      </c>
      <c r="BN2052">
        <v>0</v>
      </c>
      <c r="BO2052">
        <v>0</v>
      </c>
      <c r="BP2052">
        <v>0</v>
      </c>
      <c r="BQ2052">
        <v>0</v>
      </c>
      <c r="BR2052">
        <v>0</v>
      </c>
      <c r="BS2052">
        <v>0</v>
      </c>
      <c r="BT2052">
        <v>0</v>
      </c>
      <c r="BU2052">
        <v>0</v>
      </c>
      <c r="BV2052">
        <v>0</v>
      </c>
      <c r="BW2052">
        <v>0</v>
      </c>
      <c r="BX2052" s="10">
        <v>0</v>
      </c>
      <c r="BY2052">
        <v>60000</v>
      </c>
      <c r="BZ2052">
        <v>203000</v>
      </c>
      <c r="CA2052">
        <v>145000</v>
      </c>
      <c r="CB2052">
        <v>18000</v>
      </c>
      <c r="CC2052">
        <v>18000</v>
      </c>
      <c r="CD2052">
        <v>18000</v>
      </c>
      <c r="CE2052">
        <v>0</v>
      </c>
    </row>
    <row r="2053" spans="1:83" x14ac:dyDescent="0.35">
      <c r="A2053" s="9" t="str">
        <f t="shared" si="32"/>
        <v>0500.376.</v>
      </c>
      <c r="B2053" s="52" t="e">
        <f>+IF(MATCH(A2053,List!H$10:H$145,0),"Targeted")</f>
        <v>#N/A</v>
      </c>
      <c r="C2053" s="65"/>
      <c r="D2053" s="151"/>
      <c r="E2053" s="16" t="s">
        <v>3473</v>
      </c>
      <c r="F2053" s="16" t="s">
        <v>3474</v>
      </c>
      <c r="G2053" s="16" t="s">
        <v>298</v>
      </c>
      <c r="H2053" s="16" t="s">
        <v>3474</v>
      </c>
      <c r="I2053" s="16" t="s">
        <v>47</v>
      </c>
      <c r="J2053" s="16" t="s">
        <v>3479</v>
      </c>
      <c r="K2053" s="17" t="s">
        <v>299</v>
      </c>
      <c r="L2053" s="18" t="s">
        <v>3101</v>
      </c>
      <c r="M2053" s="195" t="s">
        <v>3275</v>
      </c>
      <c r="N2053" s="16" t="s">
        <v>3276</v>
      </c>
      <c r="O2053" s="17" t="s">
        <v>304</v>
      </c>
      <c r="P2053" s="17" t="s">
        <v>305</v>
      </c>
      <c r="Q2053" s="17" t="s">
        <v>306</v>
      </c>
      <c r="R2053">
        <v>0</v>
      </c>
      <c r="S2053">
        <v>0</v>
      </c>
      <c r="T2053">
        <v>0</v>
      </c>
      <c r="U2053">
        <v>0</v>
      </c>
      <c r="V2053">
        <v>0</v>
      </c>
      <c r="W2053">
        <v>0</v>
      </c>
      <c r="X2053">
        <v>0</v>
      </c>
      <c r="Y2053">
        <v>0</v>
      </c>
      <c r="Z2053">
        <v>0</v>
      </c>
      <c r="AA2053">
        <v>0</v>
      </c>
      <c r="AB2053">
        <v>0</v>
      </c>
      <c r="AC2053">
        <v>0</v>
      </c>
      <c r="AD2053">
        <v>0</v>
      </c>
      <c r="AE2053">
        <v>0</v>
      </c>
      <c r="AF2053">
        <v>0</v>
      </c>
      <c r="AG2053" s="19">
        <v>0</v>
      </c>
      <c r="AH2053">
        <v>0</v>
      </c>
      <c r="AI2053">
        <v>0</v>
      </c>
      <c r="AJ2053">
        <v>0</v>
      </c>
      <c r="AK2053">
        <v>0</v>
      </c>
      <c r="AL2053">
        <v>0</v>
      </c>
      <c r="AM2053">
        <v>0</v>
      </c>
      <c r="AN2053">
        <v>0</v>
      </c>
      <c r="AO2053">
        <v>0</v>
      </c>
      <c r="AP2053">
        <v>0</v>
      </c>
      <c r="AQ2053">
        <v>0</v>
      </c>
      <c r="AR2053">
        <v>0</v>
      </c>
      <c r="AS2053">
        <v>0</v>
      </c>
      <c r="AT2053">
        <v>0</v>
      </c>
      <c r="AU2053">
        <v>0</v>
      </c>
      <c r="AV2053">
        <v>0</v>
      </c>
      <c r="AW2053">
        <v>0</v>
      </c>
      <c r="AX2053">
        <v>0</v>
      </c>
      <c r="AY2053">
        <v>0</v>
      </c>
      <c r="AZ2053">
        <v>0</v>
      </c>
      <c r="BA2053">
        <v>0</v>
      </c>
      <c r="BB2053">
        <v>0</v>
      </c>
      <c r="BC2053">
        <v>0</v>
      </c>
      <c r="BD2053">
        <v>0</v>
      </c>
      <c r="BE2053">
        <v>0</v>
      </c>
      <c r="BF2053">
        <v>0</v>
      </c>
      <c r="BG2053">
        <v>0</v>
      </c>
      <c r="BH2053">
        <v>0</v>
      </c>
      <c r="BI2053">
        <v>0</v>
      </c>
      <c r="BJ2053">
        <v>0</v>
      </c>
      <c r="BK2053">
        <v>0</v>
      </c>
      <c r="BL2053">
        <v>0</v>
      </c>
      <c r="BM2053">
        <v>0</v>
      </c>
      <c r="BN2053">
        <v>0</v>
      </c>
      <c r="BO2053">
        <v>0</v>
      </c>
      <c r="BP2053">
        <v>0</v>
      </c>
      <c r="BQ2053">
        <v>0</v>
      </c>
      <c r="BR2053">
        <v>0</v>
      </c>
      <c r="BS2053">
        <v>0</v>
      </c>
      <c r="BT2053">
        <v>0</v>
      </c>
      <c r="BU2053">
        <v>0</v>
      </c>
      <c r="BV2053">
        <v>0</v>
      </c>
      <c r="BW2053">
        <v>0</v>
      </c>
      <c r="BX2053" s="10">
        <v>0</v>
      </c>
      <c r="BY2053">
        <v>19711000</v>
      </c>
      <c r="BZ2053">
        <v>35214000</v>
      </c>
      <c r="CA2053">
        <v>0</v>
      </c>
      <c r="CB2053">
        <v>0</v>
      </c>
      <c r="CC2053">
        <v>0</v>
      </c>
      <c r="CD2053">
        <v>0</v>
      </c>
      <c r="CE2053">
        <v>0</v>
      </c>
    </row>
    <row r="2054" spans="1:83" x14ac:dyDescent="0.35">
      <c r="A2054" s="9" t="str">
        <f t="shared" si="32"/>
        <v>0700.376.</v>
      </c>
      <c r="B2054" s="52" t="e">
        <f>+IF(MATCH(A2054,List!H$10:H$145,0),"Targeted")</f>
        <v>#N/A</v>
      </c>
      <c r="C2054" s="65"/>
      <c r="D2054" s="151"/>
      <c r="E2054" s="16" t="s">
        <v>3473</v>
      </c>
      <c r="F2054" s="16" t="s">
        <v>3474</v>
      </c>
      <c r="G2054" s="16" t="s">
        <v>298</v>
      </c>
      <c r="H2054" s="16" t="s">
        <v>3474</v>
      </c>
      <c r="I2054" s="16" t="s">
        <v>1001</v>
      </c>
      <c r="J2054" s="16" t="s">
        <v>3480</v>
      </c>
      <c r="K2054" s="17" t="s">
        <v>299</v>
      </c>
      <c r="L2054" s="18" t="s">
        <v>3101</v>
      </c>
      <c r="M2054" s="195" t="s">
        <v>3275</v>
      </c>
      <c r="N2054" s="16" t="s">
        <v>3276</v>
      </c>
      <c r="O2054" s="17" t="s">
        <v>304</v>
      </c>
      <c r="P2054" s="17" t="s">
        <v>305</v>
      </c>
      <c r="Q2054" s="17" t="s">
        <v>306</v>
      </c>
      <c r="R2054">
        <v>0</v>
      </c>
      <c r="S2054">
        <v>0</v>
      </c>
      <c r="T2054">
        <v>0</v>
      </c>
      <c r="U2054">
        <v>0</v>
      </c>
      <c r="V2054">
        <v>0</v>
      </c>
      <c r="W2054">
        <v>0</v>
      </c>
      <c r="X2054">
        <v>0</v>
      </c>
      <c r="Y2054">
        <v>0</v>
      </c>
      <c r="Z2054">
        <v>0</v>
      </c>
      <c r="AA2054">
        <v>0</v>
      </c>
      <c r="AB2054">
        <v>0</v>
      </c>
      <c r="AC2054">
        <v>0</v>
      </c>
      <c r="AD2054">
        <v>0</v>
      </c>
      <c r="AE2054">
        <v>0</v>
      </c>
      <c r="AF2054">
        <v>0</v>
      </c>
      <c r="AG2054" s="19">
        <v>0</v>
      </c>
      <c r="AH2054">
        <v>0</v>
      </c>
      <c r="AI2054">
        <v>0</v>
      </c>
      <c r="AJ2054">
        <v>0</v>
      </c>
      <c r="AK2054">
        <v>0</v>
      </c>
      <c r="AL2054">
        <v>0</v>
      </c>
      <c r="AM2054">
        <v>0</v>
      </c>
      <c r="AN2054">
        <v>0</v>
      </c>
      <c r="AO2054">
        <v>0</v>
      </c>
      <c r="AP2054">
        <v>0</v>
      </c>
      <c r="AQ2054">
        <v>0</v>
      </c>
      <c r="AR2054">
        <v>0</v>
      </c>
      <c r="AS2054">
        <v>0</v>
      </c>
      <c r="AT2054">
        <v>0</v>
      </c>
      <c r="AU2054">
        <v>0</v>
      </c>
      <c r="AV2054">
        <v>0</v>
      </c>
      <c r="AW2054">
        <v>0</v>
      </c>
      <c r="AX2054">
        <v>0</v>
      </c>
      <c r="AY2054">
        <v>0</v>
      </c>
      <c r="AZ2054">
        <v>0</v>
      </c>
      <c r="BA2054">
        <v>0</v>
      </c>
      <c r="BB2054">
        <v>0</v>
      </c>
      <c r="BC2054">
        <v>0</v>
      </c>
      <c r="BD2054">
        <v>0</v>
      </c>
      <c r="BE2054">
        <v>0</v>
      </c>
      <c r="BF2054">
        <v>0</v>
      </c>
      <c r="BG2054">
        <v>0</v>
      </c>
      <c r="BH2054">
        <v>0</v>
      </c>
      <c r="BI2054">
        <v>0</v>
      </c>
      <c r="BJ2054">
        <v>0</v>
      </c>
      <c r="BK2054">
        <v>0</v>
      </c>
      <c r="BL2054">
        <v>0</v>
      </c>
      <c r="BM2054">
        <v>0</v>
      </c>
      <c r="BN2054">
        <v>0</v>
      </c>
      <c r="BO2054">
        <v>0</v>
      </c>
      <c r="BP2054">
        <v>0</v>
      </c>
      <c r="BQ2054">
        <v>0</v>
      </c>
      <c r="BR2054">
        <v>0</v>
      </c>
      <c r="BS2054">
        <v>0</v>
      </c>
      <c r="BT2054">
        <v>0</v>
      </c>
      <c r="BU2054">
        <v>0</v>
      </c>
      <c r="BV2054">
        <v>0</v>
      </c>
      <c r="BW2054">
        <v>0</v>
      </c>
      <c r="BX2054" s="10">
        <v>0</v>
      </c>
      <c r="BY2054">
        <v>0</v>
      </c>
      <c r="BZ2054">
        <v>16250000</v>
      </c>
      <c r="CA2054">
        <v>0</v>
      </c>
      <c r="CB2054">
        <v>0</v>
      </c>
      <c r="CC2054">
        <v>0</v>
      </c>
      <c r="CD2054">
        <v>0</v>
      </c>
      <c r="CE2054">
        <v>0</v>
      </c>
    </row>
    <row r="2055" spans="1:83" x14ac:dyDescent="0.35">
      <c r="A2055" s="9" t="str">
        <f t="shared" si="32"/>
        <v>0800.376.</v>
      </c>
      <c r="B2055" s="52" t="e">
        <f>+IF(MATCH(A2055,List!H$10:H$145,0),"Targeted")</f>
        <v>#N/A</v>
      </c>
      <c r="C2055" s="65"/>
      <c r="D2055" s="151"/>
      <c r="E2055" s="16" t="s">
        <v>3473</v>
      </c>
      <c r="F2055" s="16" t="s">
        <v>3474</v>
      </c>
      <c r="G2055" s="16" t="s">
        <v>298</v>
      </c>
      <c r="H2055" s="16" t="s">
        <v>3474</v>
      </c>
      <c r="I2055" s="16" t="s">
        <v>766</v>
      </c>
      <c r="J2055" s="16" t="s">
        <v>3481</v>
      </c>
      <c r="K2055" s="17" t="s">
        <v>299</v>
      </c>
      <c r="L2055" s="18" t="s">
        <v>3101</v>
      </c>
      <c r="M2055" s="195" t="s">
        <v>3275</v>
      </c>
      <c r="N2055" s="16" t="s">
        <v>3276</v>
      </c>
      <c r="O2055" s="17" t="s">
        <v>304</v>
      </c>
      <c r="P2055" s="17" t="s">
        <v>305</v>
      </c>
      <c r="Q2055" s="17" t="s">
        <v>306</v>
      </c>
      <c r="R2055">
        <v>0</v>
      </c>
      <c r="S2055">
        <v>0</v>
      </c>
      <c r="T2055">
        <v>0</v>
      </c>
      <c r="U2055">
        <v>0</v>
      </c>
      <c r="V2055">
        <v>0</v>
      </c>
      <c r="W2055">
        <v>0</v>
      </c>
      <c r="X2055">
        <v>0</v>
      </c>
      <c r="Y2055">
        <v>0</v>
      </c>
      <c r="Z2055">
        <v>0</v>
      </c>
      <c r="AA2055">
        <v>0</v>
      </c>
      <c r="AB2055">
        <v>0</v>
      </c>
      <c r="AC2055">
        <v>0</v>
      </c>
      <c r="AD2055">
        <v>0</v>
      </c>
      <c r="AE2055">
        <v>0</v>
      </c>
      <c r="AF2055">
        <v>0</v>
      </c>
      <c r="AG2055" s="19">
        <v>0</v>
      </c>
      <c r="AH2055">
        <v>0</v>
      </c>
      <c r="AI2055">
        <v>0</v>
      </c>
      <c r="AJ2055">
        <v>0</v>
      </c>
      <c r="AK2055">
        <v>0</v>
      </c>
      <c r="AL2055">
        <v>0</v>
      </c>
      <c r="AM2055">
        <v>0</v>
      </c>
      <c r="AN2055">
        <v>0</v>
      </c>
      <c r="AO2055">
        <v>0</v>
      </c>
      <c r="AP2055">
        <v>0</v>
      </c>
      <c r="AQ2055">
        <v>0</v>
      </c>
      <c r="AR2055">
        <v>0</v>
      </c>
      <c r="AS2055">
        <v>0</v>
      </c>
      <c r="AT2055">
        <v>0</v>
      </c>
      <c r="AU2055">
        <v>0</v>
      </c>
      <c r="AV2055">
        <v>0</v>
      </c>
      <c r="AW2055">
        <v>0</v>
      </c>
      <c r="AX2055">
        <v>0</v>
      </c>
      <c r="AY2055">
        <v>0</v>
      </c>
      <c r="AZ2055">
        <v>0</v>
      </c>
      <c r="BA2055">
        <v>0</v>
      </c>
      <c r="BB2055">
        <v>0</v>
      </c>
      <c r="BC2055">
        <v>0</v>
      </c>
      <c r="BD2055">
        <v>0</v>
      </c>
      <c r="BE2055">
        <v>0</v>
      </c>
      <c r="BF2055">
        <v>0</v>
      </c>
      <c r="BG2055">
        <v>0</v>
      </c>
      <c r="BH2055">
        <v>0</v>
      </c>
      <c r="BI2055">
        <v>0</v>
      </c>
      <c r="BJ2055">
        <v>0</v>
      </c>
      <c r="BK2055">
        <v>0</v>
      </c>
      <c r="BL2055">
        <v>0</v>
      </c>
      <c r="BM2055">
        <v>0</v>
      </c>
      <c r="BN2055">
        <v>0</v>
      </c>
      <c r="BO2055">
        <v>0</v>
      </c>
      <c r="BP2055">
        <v>0</v>
      </c>
      <c r="BQ2055">
        <v>0</v>
      </c>
      <c r="BR2055">
        <v>0</v>
      </c>
      <c r="BS2055">
        <v>0</v>
      </c>
      <c r="BT2055">
        <v>0</v>
      </c>
      <c r="BU2055">
        <v>0</v>
      </c>
      <c r="BV2055">
        <v>0</v>
      </c>
      <c r="BW2055">
        <v>0</v>
      </c>
      <c r="BX2055" s="10">
        <v>0</v>
      </c>
      <c r="BY2055">
        <v>0</v>
      </c>
      <c r="BZ2055">
        <v>28600000</v>
      </c>
      <c r="CA2055">
        <v>0</v>
      </c>
      <c r="CB2055">
        <v>0</v>
      </c>
      <c r="CC2055">
        <v>0</v>
      </c>
      <c r="CD2055">
        <v>0</v>
      </c>
      <c r="CE2055">
        <v>0</v>
      </c>
    </row>
    <row r="2056" spans="1:83" x14ac:dyDescent="0.35">
      <c r="A2056" s="9" t="str">
        <f t="shared" si="32"/>
        <v>1154.376.73</v>
      </c>
      <c r="B2056" s="52" t="e">
        <f>+IF(MATCH(A2056,List!H$10:H$145,0),"Targeted")</f>
        <v>#N/A</v>
      </c>
      <c r="C2056" s="65"/>
      <c r="D2056" s="151" t="s">
        <v>7700</v>
      </c>
      <c r="E2056" s="16" t="s">
        <v>3473</v>
      </c>
      <c r="F2056" s="16" t="s">
        <v>3474</v>
      </c>
      <c r="G2056" s="16" t="s">
        <v>298</v>
      </c>
      <c r="H2056" s="16" t="s">
        <v>3474</v>
      </c>
      <c r="I2056" s="16" t="s">
        <v>1117</v>
      </c>
      <c r="J2056" s="16" t="s">
        <v>3482</v>
      </c>
      <c r="K2056" s="17" t="s">
        <v>3475</v>
      </c>
      <c r="L2056" s="18" t="s">
        <v>3101</v>
      </c>
      <c r="M2056" s="195" t="s">
        <v>3275</v>
      </c>
      <c r="N2056" s="16" t="s">
        <v>3276</v>
      </c>
      <c r="O2056" s="17" t="s">
        <v>346</v>
      </c>
      <c r="P2056" s="17" t="s">
        <v>305</v>
      </c>
      <c r="Q2056" s="17" t="s">
        <v>306</v>
      </c>
      <c r="R2056">
        <v>0</v>
      </c>
      <c r="S2056">
        <v>0</v>
      </c>
      <c r="T2056">
        <v>0</v>
      </c>
      <c r="U2056">
        <v>0</v>
      </c>
      <c r="V2056">
        <v>0</v>
      </c>
      <c r="W2056">
        <v>0</v>
      </c>
      <c r="X2056">
        <v>0</v>
      </c>
      <c r="Y2056">
        <v>0</v>
      </c>
      <c r="Z2056">
        <v>0</v>
      </c>
      <c r="AA2056">
        <v>0</v>
      </c>
      <c r="AB2056">
        <v>0</v>
      </c>
      <c r="AC2056">
        <v>0</v>
      </c>
      <c r="AD2056">
        <v>0</v>
      </c>
      <c r="AE2056">
        <v>0</v>
      </c>
      <c r="AF2056">
        <v>0</v>
      </c>
      <c r="AG2056" s="19">
        <v>0</v>
      </c>
      <c r="AH2056">
        <v>0</v>
      </c>
      <c r="AI2056">
        <v>0</v>
      </c>
      <c r="AJ2056">
        <v>0</v>
      </c>
      <c r="AK2056">
        <v>0</v>
      </c>
      <c r="AL2056">
        <v>0</v>
      </c>
      <c r="AM2056">
        <v>0</v>
      </c>
      <c r="AN2056">
        <v>0</v>
      </c>
      <c r="AO2056">
        <v>0</v>
      </c>
      <c r="AP2056">
        <v>0</v>
      </c>
      <c r="AQ2056">
        <v>0</v>
      </c>
      <c r="AR2056">
        <v>0</v>
      </c>
      <c r="AS2056">
        <v>0</v>
      </c>
      <c r="AT2056">
        <v>0</v>
      </c>
      <c r="AU2056">
        <v>0</v>
      </c>
      <c r="AV2056">
        <v>0</v>
      </c>
      <c r="AW2056">
        <v>272116</v>
      </c>
      <c r="AX2056">
        <v>428720</v>
      </c>
      <c r="AY2056">
        <v>339749</v>
      </c>
      <c r="AZ2056">
        <v>363000</v>
      </c>
      <c r="BA2056">
        <v>248000</v>
      </c>
      <c r="BB2056">
        <v>258000</v>
      </c>
      <c r="BC2056">
        <v>265000</v>
      </c>
      <c r="BD2056">
        <v>272000</v>
      </c>
      <c r="BE2056">
        <v>278000</v>
      </c>
      <c r="BF2056">
        <v>249000</v>
      </c>
      <c r="BG2056">
        <v>254000</v>
      </c>
      <c r="BH2056">
        <v>245000</v>
      </c>
      <c r="BI2056">
        <v>239000</v>
      </c>
      <c r="BJ2056">
        <v>162000</v>
      </c>
      <c r="BK2056">
        <v>130000</v>
      </c>
      <c r="BL2056">
        <v>130000</v>
      </c>
      <c r="BM2056">
        <v>141000</v>
      </c>
      <c r="BN2056">
        <v>253000</v>
      </c>
      <c r="BO2056">
        <v>732000</v>
      </c>
      <c r="BP2056">
        <v>724000</v>
      </c>
      <c r="BQ2056">
        <v>349000</v>
      </c>
      <c r="BR2056">
        <v>425000</v>
      </c>
      <c r="BS2056">
        <v>303000</v>
      </c>
      <c r="BT2056">
        <v>206000</v>
      </c>
      <c r="BU2056">
        <v>184000</v>
      </c>
      <c r="BV2056">
        <v>165000</v>
      </c>
      <c r="BW2056">
        <v>159000</v>
      </c>
      <c r="BX2056">
        <v>158000</v>
      </c>
      <c r="BY2056">
        <v>202000</v>
      </c>
      <c r="BZ2056">
        <v>2066000</v>
      </c>
      <c r="CA2056">
        <v>191000</v>
      </c>
      <c r="CB2056">
        <v>195000</v>
      </c>
      <c r="CC2056">
        <v>177000</v>
      </c>
      <c r="CD2056">
        <v>182000</v>
      </c>
      <c r="CE2056">
        <v>186000</v>
      </c>
    </row>
    <row r="2057" spans="1:83" x14ac:dyDescent="0.35">
      <c r="A2057" s="9" t="str">
        <f t="shared" si="32"/>
        <v>1154.376.73</v>
      </c>
      <c r="B2057" s="52" t="e">
        <f>+IF(MATCH(A2057,List!H$10:H$145,0),"Targeted")</f>
        <v>#N/A</v>
      </c>
      <c r="C2057" s="65"/>
      <c r="D2057" s="151"/>
      <c r="E2057" s="16" t="s">
        <v>3473</v>
      </c>
      <c r="F2057" s="16" t="s">
        <v>3474</v>
      </c>
      <c r="G2057" s="16" t="s">
        <v>298</v>
      </c>
      <c r="H2057" s="16" t="s">
        <v>3474</v>
      </c>
      <c r="I2057" s="16" t="s">
        <v>1117</v>
      </c>
      <c r="J2057" s="16" t="s">
        <v>3482</v>
      </c>
      <c r="K2057" s="17" t="s">
        <v>3475</v>
      </c>
      <c r="L2057" s="18" t="s">
        <v>3101</v>
      </c>
      <c r="M2057" s="195" t="s">
        <v>3275</v>
      </c>
      <c r="N2057" s="16" t="s">
        <v>3276</v>
      </c>
      <c r="O2057" s="17" t="s">
        <v>304</v>
      </c>
      <c r="P2057" s="17" t="s">
        <v>305</v>
      </c>
      <c r="Q2057" s="17" t="s">
        <v>306</v>
      </c>
      <c r="R2057">
        <v>0</v>
      </c>
      <c r="S2057">
        <v>0</v>
      </c>
      <c r="T2057">
        <v>0</v>
      </c>
      <c r="U2057">
        <v>0</v>
      </c>
      <c r="V2057">
        <v>0</v>
      </c>
      <c r="W2057">
        <v>0</v>
      </c>
      <c r="X2057">
        <v>0</v>
      </c>
      <c r="Y2057">
        <v>0</v>
      </c>
      <c r="Z2057">
        <v>0</v>
      </c>
      <c r="AA2057">
        <v>0</v>
      </c>
      <c r="AB2057">
        <v>0</v>
      </c>
      <c r="AC2057">
        <v>0</v>
      </c>
      <c r="AD2057">
        <v>0</v>
      </c>
      <c r="AE2057">
        <v>0</v>
      </c>
      <c r="AF2057">
        <v>0</v>
      </c>
      <c r="AG2057" s="19">
        <v>0</v>
      </c>
      <c r="AH2057">
        <v>0</v>
      </c>
      <c r="AI2057">
        <v>0</v>
      </c>
      <c r="AJ2057">
        <v>0</v>
      </c>
      <c r="AK2057">
        <v>0</v>
      </c>
      <c r="AL2057">
        <v>0</v>
      </c>
      <c r="AM2057">
        <v>0</v>
      </c>
      <c r="AN2057">
        <v>0</v>
      </c>
      <c r="AO2057">
        <v>0</v>
      </c>
      <c r="AP2057">
        <v>0</v>
      </c>
      <c r="AQ2057">
        <v>0</v>
      </c>
      <c r="AR2057">
        <v>0</v>
      </c>
      <c r="AS2057">
        <v>0</v>
      </c>
      <c r="AT2057">
        <v>0</v>
      </c>
      <c r="AU2057">
        <v>0</v>
      </c>
      <c r="AV2057">
        <v>0</v>
      </c>
      <c r="AW2057">
        <v>0</v>
      </c>
      <c r="AX2057">
        <v>0</v>
      </c>
      <c r="AY2057">
        <v>0</v>
      </c>
      <c r="AZ2057">
        <v>0</v>
      </c>
      <c r="BA2057">
        <v>274000</v>
      </c>
      <c r="BB2057">
        <v>0</v>
      </c>
      <c r="BC2057">
        <v>309000</v>
      </c>
      <c r="BD2057">
        <v>35000</v>
      </c>
      <c r="BE2057">
        <v>5000</v>
      </c>
      <c r="BF2057">
        <v>35000</v>
      </c>
      <c r="BG2057">
        <v>92000</v>
      </c>
      <c r="BH2057">
        <v>693000</v>
      </c>
      <c r="BI2057">
        <v>2434000</v>
      </c>
      <c r="BJ2057">
        <v>1906000</v>
      </c>
      <c r="BK2057">
        <v>404000</v>
      </c>
      <c r="BL2057">
        <v>406000</v>
      </c>
      <c r="BM2057">
        <v>359000</v>
      </c>
      <c r="BN2057">
        <v>1513000</v>
      </c>
      <c r="BO2057">
        <v>4526000</v>
      </c>
      <c r="BP2057">
        <v>4645000</v>
      </c>
      <c r="BQ2057">
        <v>2509000</v>
      </c>
      <c r="BR2057">
        <v>854000</v>
      </c>
      <c r="BS2057">
        <v>306000</v>
      </c>
      <c r="BT2057">
        <v>224000</v>
      </c>
      <c r="BU2057">
        <v>263000</v>
      </c>
      <c r="BV2057">
        <v>639000</v>
      </c>
      <c r="BW2057">
        <v>128000</v>
      </c>
      <c r="BX2057" s="10">
        <v>85000</v>
      </c>
      <c r="BY2057">
        <v>533753000</v>
      </c>
      <c r="BZ2057">
        <v>296620000</v>
      </c>
      <c r="CA2057">
        <v>0</v>
      </c>
      <c r="CB2057">
        <v>0</v>
      </c>
      <c r="CC2057">
        <v>0</v>
      </c>
      <c r="CD2057">
        <v>0</v>
      </c>
      <c r="CE2057">
        <v>0</v>
      </c>
    </row>
    <row r="2058" spans="1:83" x14ac:dyDescent="0.35">
      <c r="A2058" s="9" t="str">
        <f t="shared" si="32"/>
        <v>1161.376.73</v>
      </c>
      <c r="B2058" s="52" t="e">
        <f>+IF(MATCH(A2058,List!H$10:H$145,0),"Targeted")</f>
        <v>#N/A</v>
      </c>
      <c r="C2058" s="65"/>
      <c r="D2058" s="151" t="s">
        <v>7700</v>
      </c>
      <c r="E2058" s="16" t="s">
        <v>3473</v>
      </c>
      <c r="F2058" s="16" t="s">
        <v>3474</v>
      </c>
      <c r="G2058" s="16" t="s">
        <v>298</v>
      </c>
      <c r="H2058" s="16" t="s">
        <v>3474</v>
      </c>
      <c r="I2058" s="16" t="s">
        <v>3483</v>
      </c>
      <c r="J2058" s="16" t="s">
        <v>3484</v>
      </c>
      <c r="K2058" s="17" t="s">
        <v>3475</v>
      </c>
      <c r="L2058" s="18" t="s">
        <v>3101</v>
      </c>
      <c r="M2058" s="195" t="s">
        <v>3275</v>
      </c>
      <c r="N2058" s="16" t="s">
        <v>3276</v>
      </c>
      <c r="O2058" s="17" t="s">
        <v>346</v>
      </c>
      <c r="P2058" s="17" t="s">
        <v>305</v>
      </c>
      <c r="Q2058" s="17" t="s">
        <v>306</v>
      </c>
      <c r="R2058">
        <v>0</v>
      </c>
      <c r="S2058">
        <v>0</v>
      </c>
      <c r="T2058">
        <v>0</v>
      </c>
      <c r="U2058">
        <v>0</v>
      </c>
      <c r="V2058">
        <v>0</v>
      </c>
      <c r="W2058">
        <v>0</v>
      </c>
      <c r="X2058">
        <v>0</v>
      </c>
      <c r="Y2058">
        <v>0</v>
      </c>
      <c r="Z2058">
        <v>0</v>
      </c>
      <c r="AA2058">
        <v>0</v>
      </c>
      <c r="AB2058">
        <v>0</v>
      </c>
      <c r="AC2058">
        <v>0</v>
      </c>
      <c r="AD2058">
        <v>0</v>
      </c>
      <c r="AE2058">
        <v>0</v>
      </c>
      <c r="AF2058">
        <v>0</v>
      </c>
      <c r="AG2058" s="19">
        <v>0</v>
      </c>
      <c r="AH2058">
        <v>0</v>
      </c>
      <c r="AI2058">
        <v>0</v>
      </c>
      <c r="AJ2058">
        <v>0</v>
      </c>
      <c r="AK2058">
        <v>0</v>
      </c>
      <c r="AL2058">
        <v>0</v>
      </c>
      <c r="AM2058">
        <v>0</v>
      </c>
      <c r="AN2058">
        <v>0</v>
      </c>
      <c r="AO2058">
        <v>0</v>
      </c>
      <c r="AP2058">
        <v>0</v>
      </c>
      <c r="AQ2058">
        <v>0</v>
      </c>
      <c r="AR2058">
        <v>0</v>
      </c>
      <c r="AS2058">
        <v>0</v>
      </c>
      <c r="AT2058">
        <v>0</v>
      </c>
      <c r="AU2058">
        <v>0</v>
      </c>
      <c r="AV2058">
        <v>0</v>
      </c>
      <c r="AW2058">
        <v>0</v>
      </c>
      <c r="AX2058">
        <v>0</v>
      </c>
      <c r="AY2058">
        <v>0</v>
      </c>
      <c r="AZ2058">
        <v>0</v>
      </c>
      <c r="BA2058">
        <v>0</v>
      </c>
      <c r="BB2058">
        <v>0</v>
      </c>
      <c r="BC2058">
        <v>0</v>
      </c>
      <c r="BD2058">
        <v>0</v>
      </c>
      <c r="BE2058">
        <v>0</v>
      </c>
      <c r="BF2058">
        <v>0</v>
      </c>
      <c r="BG2058">
        <v>0</v>
      </c>
      <c r="BH2058">
        <v>0</v>
      </c>
      <c r="BI2058">
        <v>0</v>
      </c>
      <c r="BJ2058">
        <v>0</v>
      </c>
      <c r="BK2058">
        <v>0</v>
      </c>
      <c r="BL2058">
        <v>0</v>
      </c>
      <c r="BM2058">
        <v>0</v>
      </c>
      <c r="BN2058">
        <v>0</v>
      </c>
      <c r="BO2058">
        <v>0</v>
      </c>
      <c r="BP2058">
        <v>0</v>
      </c>
      <c r="BQ2058">
        <v>0</v>
      </c>
      <c r="BR2058">
        <v>0</v>
      </c>
      <c r="BS2058">
        <v>0</v>
      </c>
      <c r="BT2058">
        <v>0</v>
      </c>
      <c r="BU2058">
        <v>0</v>
      </c>
      <c r="BV2058">
        <v>0</v>
      </c>
      <c r="BW2058">
        <v>0</v>
      </c>
      <c r="BX2058">
        <v>0</v>
      </c>
      <c r="BY2058">
        <v>2000</v>
      </c>
      <c r="BZ2058">
        <v>4000</v>
      </c>
      <c r="CA2058">
        <v>0</v>
      </c>
      <c r="CB2058">
        <v>0</v>
      </c>
      <c r="CC2058">
        <v>0</v>
      </c>
      <c r="CD2058">
        <v>0</v>
      </c>
      <c r="CE2058">
        <v>0</v>
      </c>
    </row>
    <row r="2059" spans="1:83" x14ac:dyDescent="0.35">
      <c r="A2059" s="9" t="str">
        <f t="shared" si="32"/>
        <v>272210.376.73</v>
      </c>
      <c r="B2059" s="52" t="e">
        <f>+IF(MATCH(A2059,List!H$10:H$145,0),"Targeted")</f>
        <v>#N/A</v>
      </c>
      <c r="C2059" s="65"/>
      <c r="D2059" s="151" t="s">
        <v>7700</v>
      </c>
      <c r="E2059" s="16" t="s">
        <v>3473</v>
      </c>
      <c r="F2059" s="16" t="s">
        <v>3474</v>
      </c>
      <c r="G2059" s="16" t="s">
        <v>298</v>
      </c>
      <c r="H2059" s="16" t="s">
        <v>3474</v>
      </c>
      <c r="I2059" s="16" t="s">
        <v>3485</v>
      </c>
      <c r="J2059" s="16" t="s">
        <v>3486</v>
      </c>
      <c r="K2059" s="17" t="s">
        <v>3475</v>
      </c>
      <c r="L2059" s="18" t="s">
        <v>3101</v>
      </c>
      <c r="M2059" s="195" t="s">
        <v>3275</v>
      </c>
      <c r="N2059" s="16" t="s">
        <v>3276</v>
      </c>
      <c r="O2059" s="17" t="s">
        <v>346</v>
      </c>
      <c r="P2059" s="17" t="s">
        <v>305</v>
      </c>
      <c r="Q2059" s="17" t="s">
        <v>306</v>
      </c>
      <c r="R2059">
        <v>0</v>
      </c>
      <c r="S2059">
        <v>0</v>
      </c>
      <c r="T2059">
        <v>0</v>
      </c>
      <c r="U2059">
        <v>0</v>
      </c>
      <c r="V2059">
        <v>0</v>
      </c>
      <c r="W2059">
        <v>0</v>
      </c>
      <c r="X2059">
        <v>0</v>
      </c>
      <c r="Y2059">
        <v>0</v>
      </c>
      <c r="Z2059">
        <v>0</v>
      </c>
      <c r="AA2059">
        <v>0</v>
      </c>
      <c r="AB2059">
        <v>0</v>
      </c>
      <c r="AC2059">
        <v>0</v>
      </c>
      <c r="AD2059">
        <v>0</v>
      </c>
      <c r="AE2059">
        <v>0</v>
      </c>
      <c r="AF2059">
        <v>0</v>
      </c>
      <c r="AG2059" s="19">
        <v>0</v>
      </c>
      <c r="AH2059">
        <v>0</v>
      </c>
      <c r="AI2059">
        <v>0</v>
      </c>
      <c r="AJ2059">
        <v>0</v>
      </c>
      <c r="AK2059">
        <v>0</v>
      </c>
      <c r="AL2059">
        <v>0</v>
      </c>
      <c r="AM2059">
        <v>0</v>
      </c>
      <c r="AN2059">
        <v>0</v>
      </c>
      <c r="AO2059">
        <v>0</v>
      </c>
      <c r="AP2059">
        <v>0</v>
      </c>
      <c r="AQ2059">
        <v>0</v>
      </c>
      <c r="AR2059">
        <v>0</v>
      </c>
      <c r="AS2059">
        <v>0</v>
      </c>
      <c r="AT2059">
        <v>0</v>
      </c>
      <c r="AU2059">
        <v>0</v>
      </c>
      <c r="AV2059">
        <v>0</v>
      </c>
      <c r="AW2059">
        <v>0</v>
      </c>
      <c r="AX2059">
        <v>0</v>
      </c>
      <c r="AY2059">
        <v>0</v>
      </c>
      <c r="AZ2059">
        <v>0</v>
      </c>
      <c r="BA2059">
        <v>0</v>
      </c>
      <c r="BB2059">
        <v>0</v>
      </c>
      <c r="BC2059">
        <v>0</v>
      </c>
      <c r="BD2059">
        <v>0</v>
      </c>
      <c r="BE2059">
        <v>0</v>
      </c>
      <c r="BF2059">
        <v>0</v>
      </c>
      <c r="BG2059">
        <v>0</v>
      </c>
      <c r="BH2059">
        <v>0</v>
      </c>
      <c r="BI2059">
        <v>0</v>
      </c>
      <c r="BJ2059">
        <v>0</v>
      </c>
      <c r="BK2059">
        <v>0</v>
      </c>
      <c r="BL2059">
        <v>0</v>
      </c>
      <c r="BM2059">
        <v>0</v>
      </c>
      <c r="BN2059">
        <v>0</v>
      </c>
      <c r="BO2059">
        <v>0</v>
      </c>
      <c r="BP2059">
        <v>0</v>
      </c>
      <c r="BQ2059">
        <v>0</v>
      </c>
      <c r="BR2059">
        <v>0</v>
      </c>
      <c r="BS2059">
        <v>0</v>
      </c>
      <c r="BT2059">
        <v>0</v>
      </c>
      <c r="BU2059">
        <v>0</v>
      </c>
      <c r="BV2059">
        <v>0</v>
      </c>
      <c r="BW2059">
        <v>0</v>
      </c>
      <c r="BX2059">
        <v>0</v>
      </c>
      <c r="BY2059">
        <v>-1266000</v>
      </c>
      <c r="BZ2059">
        <v>0</v>
      </c>
      <c r="CA2059">
        <v>0</v>
      </c>
      <c r="CB2059">
        <v>0</v>
      </c>
      <c r="CC2059">
        <v>0</v>
      </c>
      <c r="CD2059">
        <v>0</v>
      </c>
      <c r="CE2059">
        <v>0</v>
      </c>
    </row>
    <row r="2060" spans="1:83" x14ac:dyDescent="0.35">
      <c r="A2060" s="9" t="str">
        <f t="shared" si="32"/>
        <v>272230.376.73</v>
      </c>
      <c r="B2060" s="52" t="e">
        <f>+IF(MATCH(A2060,List!H$10:H$145,0),"Targeted")</f>
        <v>#N/A</v>
      </c>
      <c r="C2060" s="65"/>
      <c r="D2060" s="151"/>
      <c r="E2060" s="16" t="s">
        <v>3473</v>
      </c>
      <c r="F2060" s="16" t="s">
        <v>3474</v>
      </c>
      <c r="G2060" s="16" t="s">
        <v>298</v>
      </c>
      <c r="H2060" s="16" t="s">
        <v>3474</v>
      </c>
      <c r="I2060" s="16" t="s">
        <v>3487</v>
      </c>
      <c r="J2060" s="16" t="s">
        <v>3488</v>
      </c>
      <c r="K2060" s="17" t="s">
        <v>3475</v>
      </c>
      <c r="L2060" s="18" t="s">
        <v>3101</v>
      </c>
      <c r="M2060" s="195" t="s">
        <v>3275</v>
      </c>
      <c r="N2060" s="16" t="s">
        <v>3276</v>
      </c>
      <c r="O2060" s="17" t="s">
        <v>304</v>
      </c>
      <c r="P2060" s="17" t="s">
        <v>305</v>
      </c>
      <c r="Q2060" s="17" t="s">
        <v>306</v>
      </c>
      <c r="R2060">
        <v>0</v>
      </c>
      <c r="S2060">
        <v>0</v>
      </c>
      <c r="T2060">
        <v>0</v>
      </c>
      <c r="U2060">
        <v>0</v>
      </c>
      <c r="V2060">
        <v>0</v>
      </c>
      <c r="W2060">
        <v>0</v>
      </c>
      <c r="X2060">
        <v>0</v>
      </c>
      <c r="Y2060">
        <v>0</v>
      </c>
      <c r="Z2060">
        <v>0</v>
      </c>
      <c r="AA2060">
        <v>0</v>
      </c>
      <c r="AB2060">
        <v>0</v>
      </c>
      <c r="AC2060">
        <v>0</v>
      </c>
      <c r="AD2060">
        <v>0</v>
      </c>
      <c r="AE2060">
        <v>0</v>
      </c>
      <c r="AF2060">
        <v>0</v>
      </c>
      <c r="AG2060" s="19">
        <v>0</v>
      </c>
      <c r="AH2060">
        <v>0</v>
      </c>
      <c r="AI2060">
        <v>0</v>
      </c>
      <c r="AJ2060">
        <v>0</v>
      </c>
      <c r="AK2060">
        <v>0</v>
      </c>
      <c r="AL2060">
        <v>0</v>
      </c>
      <c r="AM2060">
        <v>0</v>
      </c>
      <c r="AN2060">
        <v>0</v>
      </c>
      <c r="AO2060">
        <v>0</v>
      </c>
      <c r="AP2060">
        <v>0</v>
      </c>
      <c r="AQ2060">
        <v>0</v>
      </c>
      <c r="AR2060">
        <v>0</v>
      </c>
      <c r="AS2060">
        <v>0</v>
      </c>
      <c r="AT2060">
        <v>0</v>
      </c>
      <c r="AU2060">
        <v>0</v>
      </c>
      <c r="AV2060">
        <v>0</v>
      </c>
      <c r="AW2060">
        <v>0</v>
      </c>
      <c r="AX2060">
        <v>0</v>
      </c>
      <c r="AY2060">
        <v>0</v>
      </c>
      <c r="AZ2060">
        <v>0</v>
      </c>
      <c r="BA2060">
        <v>0</v>
      </c>
      <c r="BB2060">
        <v>-16000</v>
      </c>
      <c r="BC2060">
        <v>-843000</v>
      </c>
      <c r="BD2060">
        <v>-695000</v>
      </c>
      <c r="BE2060">
        <v>-284000</v>
      </c>
      <c r="BF2060">
        <v>-722000</v>
      </c>
      <c r="BG2060">
        <v>-389000</v>
      </c>
      <c r="BH2060">
        <v>-258000</v>
      </c>
      <c r="BI2060">
        <v>-228000</v>
      </c>
      <c r="BJ2060">
        <v>-470000</v>
      </c>
      <c r="BK2060">
        <v>-992000</v>
      </c>
      <c r="BL2060">
        <v>-763000</v>
      </c>
      <c r="BM2060">
        <v>-578000</v>
      </c>
      <c r="BN2060">
        <v>-462000</v>
      </c>
      <c r="BO2060">
        <v>-54000</v>
      </c>
      <c r="BP2060">
        <v>-116000</v>
      </c>
      <c r="BQ2060">
        <v>-866000</v>
      </c>
      <c r="BR2060">
        <v>-1670000</v>
      </c>
      <c r="BS2060">
        <v>-1084000</v>
      </c>
      <c r="BT2060">
        <v>-1833000</v>
      </c>
      <c r="BU2060">
        <v>-1528000</v>
      </c>
      <c r="BV2060">
        <v>-1033000</v>
      </c>
      <c r="BW2060">
        <v>-1618000</v>
      </c>
      <c r="BX2060" s="10">
        <v>-852000</v>
      </c>
      <c r="BY2060">
        <v>-1099000</v>
      </c>
      <c r="BZ2060">
        <v>-7280000</v>
      </c>
      <c r="CA2060">
        <v>0</v>
      </c>
      <c r="CB2060">
        <v>0</v>
      </c>
      <c r="CC2060">
        <v>0</v>
      </c>
      <c r="CD2060">
        <v>0</v>
      </c>
      <c r="CE2060">
        <v>0</v>
      </c>
    </row>
    <row r="2061" spans="1:83" x14ac:dyDescent="0.35">
      <c r="A2061" s="9" t="str">
        <f t="shared" si="32"/>
        <v>4147.376.73</v>
      </c>
      <c r="B2061" s="52" t="e">
        <f>+IF(MATCH(A2061,List!H$10:H$145,0),"Targeted")</f>
        <v>#N/A</v>
      </c>
      <c r="C2061" s="65"/>
      <c r="D2061" s="151" t="s">
        <v>7700</v>
      </c>
      <c r="E2061" s="16" t="s">
        <v>3473</v>
      </c>
      <c r="F2061" s="16" t="s">
        <v>3474</v>
      </c>
      <c r="G2061" s="16" t="s">
        <v>298</v>
      </c>
      <c r="H2061" s="16" t="s">
        <v>3474</v>
      </c>
      <c r="I2061" s="16" t="s">
        <v>3489</v>
      </c>
      <c r="J2061" s="16" t="s">
        <v>3490</v>
      </c>
      <c r="K2061" s="17" t="s">
        <v>3475</v>
      </c>
      <c r="L2061" s="18" t="s">
        <v>3101</v>
      </c>
      <c r="M2061" s="195" t="s">
        <v>3275</v>
      </c>
      <c r="N2061" s="16" t="s">
        <v>3276</v>
      </c>
      <c r="O2061" s="17" t="s">
        <v>346</v>
      </c>
      <c r="P2061" s="17" t="s">
        <v>305</v>
      </c>
      <c r="Q2061" s="17" t="s">
        <v>306</v>
      </c>
      <c r="R2061">
        <v>0</v>
      </c>
      <c r="S2061">
        <v>0</v>
      </c>
      <c r="T2061">
        <v>0</v>
      </c>
      <c r="U2061">
        <v>0</v>
      </c>
      <c r="V2061">
        <v>0</v>
      </c>
      <c r="W2061">
        <v>0</v>
      </c>
      <c r="X2061">
        <v>0</v>
      </c>
      <c r="Y2061">
        <v>0</v>
      </c>
      <c r="Z2061">
        <v>0</v>
      </c>
      <c r="AA2061">
        <v>0</v>
      </c>
      <c r="AB2061">
        <v>0</v>
      </c>
      <c r="AC2061">
        <v>0</v>
      </c>
      <c r="AD2061">
        <v>0</v>
      </c>
      <c r="AE2061">
        <v>0</v>
      </c>
      <c r="AF2061">
        <v>0</v>
      </c>
      <c r="AG2061" s="19">
        <v>0</v>
      </c>
      <c r="AH2061">
        <v>-199</v>
      </c>
      <c r="AI2061">
        <v>-686</v>
      </c>
      <c r="AJ2061">
        <v>-2631</v>
      </c>
      <c r="AK2061">
        <v>-6575</v>
      </c>
      <c r="AL2061">
        <v>-10273</v>
      </c>
      <c r="AM2061">
        <v>-4605</v>
      </c>
      <c r="AN2061">
        <v>2580</v>
      </c>
      <c r="AO2061">
        <v>9024</v>
      </c>
      <c r="AP2061">
        <v>5584</v>
      </c>
      <c r="AQ2061">
        <v>12906</v>
      </c>
      <c r="AR2061">
        <v>8392</v>
      </c>
      <c r="AS2061">
        <v>14493</v>
      </c>
      <c r="AT2061">
        <v>8710</v>
      </c>
      <c r="AU2061">
        <v>10309</v>
      </c>
      <c r="AV2061">
        <v>10965</v>
      </c>
      <c r="AW2061">
        <v>0</v>
      </c>
      <c r="AX2061">
        <v>0</v>
      </c>
      <c r="AY2061">
        <v>0</v>
      </c>
      <c r="AZ2061">
        <v>0</v>
      </c>
      <c r="BA2061">
        <v>0</v>
      </c>
      <c r="BB2061">
        <v>0</v>
      </c>
      <c r="BC2061">
        <v>0</v>
      </c>
      <c r="BD2061">
        <v>0</v>
      </c>
      <c r="BE2061">
        <v>0</v>
      </c>
      <c r="BF2061">
        <v>0</v>
      </c>
      <c r="BG2061">
        <v>0</v>
      </c>
      <c r="BH2061">
        <v>0</v>
      </c>
      <c r="BI2061">
        <v>0</v>
      </c>
      <c r="BJ2061">
        <v>0</v>
      </c>
      <c r="BK2061">
        <v>0</v>
      </c>
      <c r="BL2061">
        <v>0</v>
      </c>
      <c r="BM2061">
        <v>0</v>
      </c>
      <c r="BN2061">
        <v>0</v>
      </c>
      <c r="BO2061">
        <v>0</v>
      </c>
      <c r="BP2061">
        <v>0</v>
      </c>
      <c r="BQ2061">
        <v>0</v>
      </c>
      <c r="BR2061">
        <v>0</v>
      </c>
      <c r="BS2061">
        <v>0</v>
      </c>
      <c r="BT2061">
        <v>0</v>
      </c>
      <c r="BU2061">
        <v>0</v>
      </c>
      <c r="BV2061">
        <v>0</v>
      </c>
      <c r="BW2061">
        <v>0</v>
      </c>
      <c r="BX2061">
        <v>0</v>
      </c>
      <c r="BY2061">
        <v>0</v>
      </c>
      <c r="BZ2061">
        <v>0</v>
      </c>
      <c r="CA2061">
        <v>0</v>
      </c>
      <c r="CB2061">
        <v>0</v>
      </c>
      <c r="CC2061">
        <v>0</v>
      </c>
      <c r="CD2061">
        <v>0</v>
      </c>
      <c r="CE2061">
        <v>0</v>
      </c>
    </row>
    <row r="2062" spans="1:83" x14ac:dyDescent="0.35">
      <c r="A2062" s="9" t="str">
        <f t="shared" si="32"/>
        <v>4147.376.73</v>
      </c>
      <c r="B2062" s="52" t="e">
        <f>+IF(MATCH(A2062,List!H$10:H$145,0),"Targeted")</f>
        <v>#N/A</v>
      </c>
      <c r="C2062" s="65"/>
      <c r="D2062" s="151"/>
      <c r="E2062" s="16" t="s">
        <v>3473</v>
      </c>
      <c r="F2062" s="16" t="s">
        <v>3474</v>
      </c>
      <c r="G2062" s="16" t="s">
        <v>298</v>
      </c>
      <c r="H2062" s="16" t="s">
        <v>3474</v>
      </c>
      <c r="I2062" s="16" t="s">
        <v>3489</v>
      </c>
      <c r="J2062" s="16" t="s">
        <v>3490</v>
      </c>
      <c r="K2062" s="17" t="s">
        <v>3475</v>
      </c>
      <c r="L2062" s="18" t="s">
        <v>3101</v>
      </c>
      <c r="M2062" s="195" t="s">
        <v>3275</v>
      </c>
      <c r="N2062" s="16" t="s">
        <v>3276</v>
      </c>
      <c r="O2062" s="17" t="s">
        <v>304</v>
      </c>
      <c r="P2062" s="17" t="s">
        <v>305</v>
      </c>
      <c r="Q2062" s="17" t="s">
        <v>306</v>
      </c>
      <c r="R2062">
        <v>0</v>
      </c>
      <c r="S2062">
        <v>0</v>
      </c>
      <c r="T2062">
        <v>0</v>
      </c>
      <c r="U2062">
        <v>0</v>
      </c>
      <c r="V2062">
        <v>0</v>
      </c>
      <c r="W2062">
        <v>0</v>
      </c>
      <c r="X2062">
        <v>0</v>
      </c>
      <c r="Y2062">
        <v>0</v>
      </c>
      <c r="Z2062">
        <v>0</v>
      </c>
      <c r="AA2062">
        <v>0</v>
      </c>
      <c r="AB2062">
        <v>0</v>
      </c>
      <c r="AC2062">
        <v>0</v>
      </c>
      <c r="AD2062">
        <v>0</v>
      </c>
      <c r="AE2062">
        <v>0</v>
      </c>
      <c r="AF2062">
        <v>0</v>
      </c>
      <c r="AG2062" s="19">
        <v>0</v>
      </c>
      <c r="AH2062">
        <v>0</v>
      </c>
      <c r="AI2062">
        <v>0</v>
      </c>
      <c r="AJ2062">
        <v>0</v>
      </c>
      <c r="AK2062">
        <v>0</v>
      </c>
      <c r="AL2062">
        <v>0</v>
      </c>
      <c r="AM2062">
        <v>0</v>
      </c>
      <c r="AN2062">
        <v>0</v>
      </c>
      <c r="AO2062">
        <v>0</v>
      </c>
      <c r="AP2062">
        <v>0</v>
      </c>
      <c r="AQ2062">
        <v>0</v>
      </c>
      <c r="AR2062">
        <v>0</v>
      </c>
      <c r="AS2062">
        <v>0</v>
      </c>
      <c r="AT2062">
        <v>0</v>
      </c>
      <c r="AU2062">
        <v>0</v>
      </c>
      <c r="AV2062">
        <v>0</v>
      </c>
      <c r="AW2062">
        <v>48397</v>
      </c>
      <c r="AX2062">
        <v>17522</v>
      </c>
      <c r="AY2062">
        <v>6914</v>
      </c>
      <c r="AZ2062">
        <v>0</v>
      </c>
      <c r="BA2062">
        <v>1000</v>
      </c>
      <c r="BB2062">
        <v>1000</v>
      </c>
      <c r="BC2062">
        <v>1000</v>
      </c>
      <c r="BD2062">
        <v>3000</v>
      </c>
      <c r="BE2062">
        <v>3000</v>
      </c>
      <c r="BF2062">
        <v>0</v>
      </c>
      <c r="BG2062">
        <v>0</v>
      </c>
      <c r="BH2062">
        <v>0</v>
      </c>
      <c r="BI2062">
        <v>0</v>
      </c>
      <c r="BJ2062">
        <v>0</v>
      </c>
      <c r="BK2062">
        <v>0</v>
      </c>
      <c r="BL2062">
        <v>0</v>
      </c>
      <c r="BM2062">
        <v>0</v>
      </c>
      <c r="BN2062">
        <v>0</v>
      </c>
      <c r="BO2062">
        <v>0</v>
      </c>
      <c r="BP2062">
        <v>0</v>
      </c>
      <c r="BQ2062">
        <v>0</v>
      </c>
      <c r="BR2062">
        <v>0</v>
      </c>
      <c r="BS2062">
        <v>0</v>
      </c>
      <c r="BT2062">
        <v>0</v>
      </c>
      <c r="BU2062">
        <v>0</v>
      </c>
      <c r="BV2062">
        <v>0</v>
      </c>
      <c r="BW2062">
        <v>0</v>
      </c>
      <c r="BX2062" s="10">
        <v>0</v>
      </c>
      <c r="BY2062">
        <v>0</v>
      </c>
      <c r="BZ2062">
        <v>0</v>
      </c>
      <c r="CA2062">
        <v>0</v>
      </c>
      <c r="CB2062">
        <v>0</v>
      </c>
      <c r="CC2062">
        <v>0</v>
      </c>
      <c r="CD2062">
        <v>0</v>
      </c>
      <c r="CE2062">
        <v>0</v>
      </c>
    </row>
    <row r="2063" spans="1:83" x14ac:dyDescent="0.35">
      <c r="A2063" s="9" t="str">
        <f t="shared" si="32"/>
        <v>4154.376.73</v>
      </c>
      <c r="B2063" s="52" t="e">
        <f>+IF(MATCH(A2063,List!H$10:H$145,0),"Targeted")</f>
        <v>#N/A</v>
      </c>
      <c r="C2063" s="65"/>
      <c r="D2063" s="151" t="s">
        <v>7700</v>
      </c>
      <c r="E2063" s="16" t="s">
        <v>3473</v>
      </c>
      <c r="F2063" s="16" t="s">
        <v>3474</v>
      </c>
      <c r="G2063" s="16" t="s">
        <v>298</v>
      </c>
      <c r="H2063" s="16" t="s">
        <v>3474</v>
      </c>
      <c r="I2063" s="16" t="s">
        <v>3491</v>
      </c>
      <c r="J2063" s="16" t="s">
        <v>3492</v>
      </c>
      <c r="K2063" s="17" t="s">
        <v>3475</v>
      </c>
      <c r="L2063" s="18" t="s">
        <v>3101</v>
      </c>
      <c r="M2063" s="195" t="s">
        <v>3275</v>
      </c>
      <c r="N2063" s="16" t="s">
        <v>3276</v>
      </c>
      <c r="O2063" s="17" t="s">
        <v>346</v>
      </c>
      <c r="P2063" s="17" t="s">
        <v>305</v>
      </c>
      <c r="Q2063" s="17" t="s">
        <v>306</v>
      </c>
      <c r="R2063">
        <v>223715</v>
      </c>
      <c r="S2063">
        <v>137368</v>
      </c>
      <c r="T2063">
        <v>124316</v>
      </c>
      <c r="U2063">
        <v>236221</v>
      </c>
      <c r="V2063">
        <v>144427</v>
      </c>
      <c r="W2063">
        <v>140745</v>
      </c>
      <c r="X2063">
        <v>192601</v>
      </c>
      <c r="Y2063">
        <v>87743</v>
      </c>
      <c r="Z2063">
        <v>139684</v>
      </c>
      <c r="AA2063">
        <v>99739</v>
      </c>
      <c r="AB2063">
        <v>142073</v>
      </c>
      <c r="AC2063">
        <v>153438</v>
      </c>
      <c r="AD2063">
        <v>263540</v>
      </c>
      <c r="AE2063">
        <v>404145</v>
      </c>
      <c r="AF2063">
        <v>252796</v>
      </c>
      <c r="AG2063" s="19">
        <v>63454</v>
      </c>
      <c r="AH2063">
        <v>463534</v>
      </c>
      <c r="AI2063">
        <v>457887</v>
      </c>
      <c r="AJ2063">
        <v>471045</v>
      </c>
      <c r="AK2063">
        <v>720830</v>
      </c>
      <c r="AL2063">
        <v>574442</v>
      </c>
      <c r="AM2063">
        <v>704243</v>
      </c>
      <c r="AN2063">
        <v>591649</v>
      </c>
      <c r="AO2063">
        <v>390102</v>
      </c>
      <c r="AP2063">
        <v>274599</v>
      </c>
      <c r="AQ2063">
        <v>426671</v>
      </c>
      <c r="AR2063">
        <v>-2655</v>
      </c>
      <c r="AS2063">
        <v>-37620</v>
      </c>
      <c r="AT2063">
        <v>69045</v>
      </c>
      <c r="AU2063">
        <v>-54212</v>
      </c>
      <c r="AV2063">
        <v>163114</v>
      </c>
      <c r="AW2063">
        <v>0</v>
      </c>
      <c r="AX2063">
        <v>0</v>
      </c>
      <c r="AY2063">
        <v>0</v>
      </c>
      <c r="AZ2063">
        <v>0</v>
      </c>
      <c r="BA2063">
        <v>0</v>
      </c>
      <c r="BB2063">
        <v>0</v>
      </c>
      <c r="BC2063">
        <v>0</v>
      </c>
      <c r="BD2063">
        <v>0</v>
      </c>
      <c r="BE2063">
        <v>0</v>
      </c>
      <c r="BF2063">
        <v>0</v>
      </c>
      <c r="BG2063">
        <v>0</v>
      </c>
      <c r="BH2063">
        <v>0</v>
      </c>
      <c r="BI2063">
        <v>0</v>
      </c>
      <c r="BJ2063">
        <v>0</v>
      </c>
      <c r="BK2063">
        <v>0</v>
      </c>
      <c r="BL2063">
        <v>0</v>
      </c>
      <c r="BM2063">
        <v>0</v>
      </c>
      <c r="BN2063">
        <v>0</v>
      </c>
      <c r="BO2063">
        <v>0</v>
      </c>
      <c r="BP2063">
        <v>0</v>
      </c>
      <c r="BQ2063">
        <v>0</v>
      </c>
      <c r="BR2063">
        <v>0</v>
      </c>
      <c r="BS2063">
        <v>0</v>
      </c>
      <c r="BT2063">
        <v>0</v>
      </c>
      <c r="BU2063">
        <v>0</v>
      </c>
      <c r="BV2063">
        <v>0</v>
      </c>
      <c r="BW2063">
        <v>0</v>
      </c>
      <c r="BX2063">
        <v>0</v>
      </c>
      <c r="BY2063">
        <v>0</v>
      </c>
      <c r="BZ2063">
        <v>0</v>
      </c>
      <c r="CA2063">
        <v>0</v>
      </c>
      <c r="CB2063">
        <v>0</v>
      </c>
      <c r="CC2063">
        <v>0</v>
      </c>
      <c r="CD2063">
        <v>0</v>
      </c>
      <c r="CE2063">
        <v>0</v>
      </c>
    </row>
    <row r="2064" spans="1:83" x14ac:dyDescent="0.35">
      <c r="A2064" s="9" t="str">
        <f t="shared" si="32"/>
        <v>4154.376.73</v>
      </c>
      <c r="B2064" s="52" t="e">
        <f>+IF(MATCH(A2064,List!H$10:H$145,0),"Targeted")</f>
        <v>#N/A</v>
      </c>
      <c r="C2064" s="65"/>
      <c r="D2064" s="151"/>
      <c r="E2064" s="16" t="s">
        <v>3473</v>
      </c>
      <c r="F2064" s="16" t="s">
        <v>3474</v>
      </c>
      <c r="G2064" s="16" t="s">
        <v>298</v>
      </c>
      <c r="H2064" s="16" t="s">
        <v>3474</v>
      </c>
      <c r="I2064" s="16" t="s">
        <v>3491</v>
      </c>
      <c r="J2064" s="16" t="s">
        <v>3492</v>
      </c>
      <c r="K2064" s="17" t="s">
        <v>3475</v>
      </c>
      <c r="L2064" s="18" t="s">
        <v>3101</v>
      </c>
      <c r="M2064" s="195" t="s">
        <v>3275</v>
      </c>
      <c r="N2064" s="16" t="s">
        <v>3276</v>
      </c>
      <c r="O2064" s="17" t="s">
        <v>304</v>
      </c>
      <c r="P2064" s="17" t="s">
        <v>305</v>
      </c>
      <c r="Q2064" s="17" t="s">
        <v>306</v>
      </c>
      <c r="R2064">
        <v>0</v>
      </c>
      <c r="S2064">
        <v>0</v>
      </c>
      <c r="T2064">
        <v>0</v>
      </c>
      <c r="U2064">
        <v>0</v>
      </c>
      <c r="V2064">
        <v>0</v>
      </c>
      <c r="W2064">
        <v>0</v>
      </c>
      <c r="X2064">
        <v>0</v>
      </c>
      <c r="Y2064">
        <v>0</v>
      </c>
      <c r="Z2064">
        <v>0</v>
      </c>
      <c r="AA2064">
        <v>0</v>
      </c>
      <c r="AB2064">
        <v>0</v>
      </c>
      <c r="AC2064">
        <v>0</v>
      </c>
      <c r="AD2064">
        <v>0</v>
      </c>
      <c r="AE2064">
        <v>0</v>
      </c>
      <c r="AF2064">
        <v>0</v>
      </c>
      <c r="AG2064" s="19">
        <v>0</v>
      </c>
      <c r="AH2064">
        <v>0</v>
      </c>
      <c r="AI2064">
        <v>0</v>
      </c>
      <c r="AJ2064">
        <v>0</v>
      </c>
      <c r="AK2064">
        <v>0</v>
      </c>
      <c r="AL2064">
        <v>0</v>
      </c>
      <c r="AM2064">
        <v>0</v>
      </c>
      <c r="AN2064">
        <v>0</v>
      </c>
      <c r="AO2064">
        <v>0</v>
      </c>
      <c r="AP2064">
        <v>0</v>
      </c>
      <c r="AQ2064">
        <v>0</v>
      </c>
      <c r="AR2064">
        <v>0</v>
      </c>
      <c r="AS2064">
        <v>0</v>
      </c>
      <c r="AT2064">
        <v>0</v>
      </c>
      <c r="AU2064">
        <v>0</v>
      </c>
      <c r="AV2064">
        <v>0</v>
      </c>
      <c r="AW2064">
        <v>90837</v>
      </c>
      <c r="AX2064">
        <v>43287</v>
      </c>
      <c r="AY2064">
        <v>-160618</v>
      </c>
      <c r="AZ2064">
        <v>-374000</v>
      </c>
      <c r="BA2064">
        <v>-103000</v>
      </c>
      <c r="BB2064">
        <v>-304000</v>
      </c>
      <c r="BC2064">
        <v>-206000</v>
      </c>
      <c r="BD2064">
        <v>-313000</v>
      </c>
      <c r="BE2064">
        <v>-247000</v>
      </c>
      <c r="BF2064">
        <v>-25000</v>
      </c>
      <c r="BG2064">
        <v>-69000</v>
      </c>
      <c r="BH2064">
        <v>-96000</v>
      </c>
      <c r="BI2064">
        <v>-43000</v>
      </c>
      <c r="BJ2064">
        <v>-40000</v>
      </c>
      <c r="BK2064">
        <v>-39000</v>
      </c>
      <c r="BL2064">
        <v>-15000</v>
      </c>
      <c r="BM2064">
        <v>-19000</v>
      </c>
      <c r="BN2064">
        <v>-5000</v>
      </c>
      <c r="BO2064">
        <v>-6000</v>
      </c>
      <c r="BP2064">
        <v>-5000</v>
      </c>
      <c r="BQ2064">
        <v>-13000</v>
      </c>
      <c r="BR2064">
        <v>-16000</v>
      </c>
      <c r="BS2064">
        <v>-4000</v>
      </c>
      <c r="BT2064">
        <v>-7000</v>
      </c>
      <c r="BU2064">
        <v>-2000</v>
      </c>
      <c r="BV2064">
        <v>-1000</v>
      </c>
      <c r="BW2064">
        <v>0</v>
      </c>
      <c r="BX2064" s="10">
        <v>-1000</v>
      </c>
      <c r="BY2064">
        <v>-2000</v>
      </c>
      <c r="BZ2064">
        <v>-3000</v>
      </c>
      <c r="CA2064">
        <v>-3000</v>
      </c>
      <c r="CB2064">
        <v>-1000</v>
      </c>
      <c r="CC2064">
        <v>-1000</v>
      </c>
      <c r="CD2064">
        <v>-1000</v>
      </c>
      <c r="CE2064">
        <v>-1000</v>
      </c>
    </row>
    <row r="2065" spans="1:83" x14ac:dyDescent="0.35">
      <c r="A2065" s="9" t="str">
        <f t="shared" si="32"/>
        <v>4156.376.73</v>
      </c>
      <c r="B2065" s="52" t="e">
        <f>+IF(MATCH(A2065,List!H$10:H$145,0),"Targeted")</f>
        <v>#N/A</v>
      </c>
      <c r="C2065" s="65"/>
      <c r="D2065" s="151" t="s">
        <v>7700</v>
      </c>
      <c r="E2065" s="16" t="s">
        <v>3473</v>
      </c>
      <c r="F2065" s="16" t="s">
        <v>3474</v>
      </c>
      <c r="G2065" s="16" t="s">
        <v>298</v>
      </c>
      <c r="H2065" s="16" t="s">
        <v>3474</v>
      </c>
      <c r="I2065" s="16" t="s">
        <v>3493</v>
      </c>
      <c r="J2065" s="16" t="s">
        <v>3494</v>
      </c>
      <c r="K2065" s="17" t="s">
        <v>3475</v>
      </c>
      <c r="L2065" s="18" t="s">
        <v>3101</v>
      </c>
      <c r="M2065" s="195" t="s">
        <v>3275</v>
      </c>
      <c r="N2065" s="16" t="s">
        <v>3276</v>
      </c>
      <c r="O2065" s="17" t="s">
        <v>346</v>
      </c>
      <c r="P2065" s="17" t="s">
        <v>305</v>
      </c>
      <c r="Q2065" s="17" t="s">
        <v>306</v>
      </c>
      <c r="R2065">
        <v>0</v>
      </c>
      <c r="S2065">
        <v>0</v>
      </c>
      <c r="T2065">
        <v>0</v>
      </c>
      <c r="U2065">
        <v>0</v>
      </c>
      <c r="V2065">
        <v>0</v>
      </c>
      <c r="W2065">
        <v>0</v>
      </c>
      <c r="X2065">
        <v>-28</v>
      </c>
      <c r="Y2065">
        <v>-70</v>
      </c>
      <c r="Z2065">
        <v>-89</v>
      </c>
      <c r="AA2065">
        <v>-310</v>
      </c>
      <c r="AB2065">
        <v>-744</v>
      </c>
      <c r="AC2065">
        <v>-1771</v>
      </c>
      <c r="AD2065">
        <v>2091</v>
      </c>
      <c r="AE2065">
        <v>13554</v>
      </c>
      <c r="AF2065">
        <v>17230</v>
      </c>
      <c r="AG2065" s="19">
        <v>2293</v>
      </c>
      <c r="AH2065">
        <v>19507</v>
      </c>
      <c r="AI2065">
        <v>27373</v>
      </c>
      <c r="AJ2065">
        <v>19284</v>
      </c>
      <c r="AK2065">
        <v>14390</v>
      </c>
      <c r="AL2065">
        <v>15386</v>
      </c>
      <c r="AM2065">
        <v>16400</v>
      </c>
      <c r="AN2065">
        <v>25835</v>
      </c>
      <c r="AO2065">
        <v>15974</v>
      </c>
      <c r="AP2065">
        <v>7303</v>
      </c>
      <c r="AQ2065">
        <v>1949</v>
      </c>
      <c r="AR2065">
        <v>8855</v>
      </c>
      <c r="AS2065">
        <v>14011</v>
      </c>
      <c r="AT2065">
        <v>1506</v>
      </c>
      <c r="AU2065">
        <v>7282</v>
      </c>
      <c r="AV2065">
        <v>4472</v>
      </c>
      <c r="AW2065">
        <v>21415</v>
      </c>
      <c r="AX2065">
        <v>8594</v>
      </c>
      <c r="AY2065">
        <v>7305</v>
      </c>
      <c r="AZ2065">
        <v>4000</v>
      </c>
      <c r="BA2065">
        <v>2000</v>
      </c>
      <c r="BB2065">
        <v>4000</v>
      </c>
      <c r="BC2065">
        <v>4000</v>
      </c>
      <c r="BD2065">
        <v>4000</v>
      </c>
      <c r="BE2065">
        <v>7000</v>
      </c>
      <c r="BF2065">
        <v>7000</v>
      </c>
      <c r="BG2065">
        <v>0</v>
      </c>
      <c r="BH2065">
        <v>3000</v>
      </c>
      <c r="BI2065">
        <v>-1000</v>
      </c>
      <c r="BJ2065">
        <v>1000</v>
      </c>
      <c r="BK2065">
        <v>6000</v>
      </c>
      <c r="BL2065">
        <v>-3000</v>
      </c>
      <c r="BM2065">
        <v>-1000</v>
      </c>
      <c r="BN2065">
        <v>-1000</v>
      </c>
      <c r="BO2065">
        <v>-6000</v>
      </c>
      <c r="BP2065">
        <v>-3000</v>
      </c>
      <c r="BQ2065">
        <v>-3000</v>
      </c>
      <c r="BR2065">
        <v>-12000</v>
      </c>
      <c r="BS2065">
        <v>-8000</v>
      </c>
      <c r="BT2065">
        <v>-4000</v>
      </c>
      <c r="BU2065">
        <v>-4000</v>
      </c>
      <c r="BV2065">
        <v>-4000</v>
      </c>
      <c r="BW2065">
        <v>-5000</v>
      </c>
      <c r="BX2065">
        <v>-3000</v>
      </c>
      <c r="BY2065">
        <v>-3000</v>
      </c>
      <c r="BZ2065">
        <v>0</v>
      </c>
      <c r="CA2065">
        <v>0</v>
      </c>
      <c r="CB2065">
        <v>0</v>
      </c>
      <c r="CC2065">
        <v>0</v>
      </c>
      <c r="CD2065">
        <v>0</v>
      </c>
      <c r="CE2065">
        <v>0</v>
      </c>
    </row>
    <row r="2066" spans="1:83" x14ac:dyDescent="0.35">
      <c r="A2066" s="9" t="str">
        <f t="shared" si="32"/>
        <v>4157.376.73</v>
      </c>
      <c r="B2066" s="52" t="e">
        <f>+IF(MATCH(A2066,List!H$10:H$145,0),"Targeted")</f>
        <v>#N/A</v>
      </c>
      <c r="C2066" s="65"/>
      <c r="D2066" s="151" t="s">
        <v>7700</v>
      </c>
      <c r="E2066" s="16" t="s">
        <v>3473</v>
      </c>
      <c r="F2066" s="16" t="s">
        <v>3474</v>
      </c>
      <c r="G2066" s="16" t="s">
        <v>298</v>
      </c>
      <c r="H2066" s="16" t="s">
        <v>3474</v>
      </c>
      <c r="I2066" s="16" t="s">
        <v>3495</v>
      </c>
      <c r="J2066" s="16" t="s">
        <v>3496</v>
      </c>
      <c r="K2066" s="17" t="s">
        <v>3475</v>
      </c>
      <c r="L2066" s="18" t="s">
        <v>3101</v>
      </c>
      <c r="M2066" s="195" t="s">
        <v>3275</v>
      </c>
      <c r="N2066" s="16" t="s">
        <v>3276</v>
      </c>
      <c r="O2066" s="17" t="s">
        <v>346</v>
      </c>
      <c r="P2066" s="17" t="s">
        <v>305</v>
      </c>
      <c r="Q2066" s="17" t="s">
        <v>306</v>
      </c>
      <c r="R2066">
        <v>0</v>
      </c>
      <c r="S2066">
        <v>0</v>
      </c>
      <c r="T2066">
        <v>0</v>
      </c>
      <c r="U2066">
        <v>0</v>
      </c>
      <c r="V2066">
        <v>0</v>
      </c>
      <c r="W2066">
        <v>0</v>
      </c>
      <c r="X2066">
        <v>0</v>
      </c>
      <c r="Y2066">
        <v>0</v>
      </c>
      <c r="Z2066">
        <v>0</v>
      </c>
      <c r="AA2066">
        <v>0</v>
      </c>
      <c r="AB2066">
        <v>0</v>
      </c>
      <c r="AC2066">
        <v>0</v>
      </c>
      <c r="AD2066">
        <v>0</v>
      </c>
      <c r="AE2066">
        <v>2307</v>
      </c>
      <c r="AF2066">
        <v>2992</v>
      </c>
      <c r="AG2066" s="19">
        <v>614</v>
      </c>
      <c r="AH2066">
        <v>4005</v>
      </c>
      <c r="AI2066">
        <v>3679</v>
      </c>
      <c r="AJ2066">
        <v>2546</v>
      </c>
      <c r="AK2066">
        <v>3430</v>
      </c>
      <c r="AL2066">
        <v>3154</v>
      </c>
      <c r="AM2066">
        <v>1108</v>
      </c>
      <c r="AN2066">
        <v>1030</v>
      </c>
      <c r="AO2066">
        <v>750</v>
      </c>
      <c r="AP2066">
        <v>738</v>
      </c>
      <c r="AQ2066">
        <v>1023</v>
      </c>
      <c r="AR2066">
        <v>456</v>
      </c>
      <c r="AS2066">
        <v>479</v>
      </c>
      <c r="AT2066">
        <v>0</v>
      </c>
      <c r="AU2066">
        <v>0</v>
      </c>
      <c r="AV2066">
        <v>0</v>
      </c>
      <c r="AW2066">
        <v>0</v>
      </c>
      <c r="AX2066">
        <v>0</v>
      </c>
      <c r="AY2066">
        <v>0</v>
      </c>
      <c r="AZ2066">
        <v>0</v>
      </c>
      <c r="BA2066">
        <v>0</v>
      </c>
      <c r="BB2066">
        <v>0</v>
      </c>
      <c r="BC2066">
        <v>0</v>
      </c>
      <c r="BD2066">
        <v>0</v>
      </c>
      <c r="BE2066">
        <v>0</v>
      </c>
      <c r="BF2066">
        <v>0</v>
      </c>
      <c r="BG2066">
        <v>0</v>
      </c>
      <c r="BH2066">
        <v>0</v>
      </c>
      <c r="BI2066">
        <v>0</v>
      </c>
      <c r="BJ2066">
        <v>0</v>
      </c>
      <c r="BK2066">
        <v>0</v>
      </c>
      <c r="BL2066">
        <v>0</v>
      </c>
      <c r="BM2066">
        <v>0</v>
      </c>
      <c r="BN2066">
        <v>0</v>
      </c>
      <c r="BO2066">
        <v>0</v>
      </c>
      <c r="BP2066">
        <v>0</v>
      </c>
      <c r="BQ2066">
        <v>0</v>
      </c>
      <c r="BR2066">
        <v>0</v>
      </c>
      <c r="BS2066">
        <v>0</v>
      </c>
      <c r="BT2066">
        <v>0</v>
      </c>
      <c r="BU2066">
        <v>0</v>
      </c>
      <c r="BV2066">
        <v>0</v>
      </c>
      <c r="BW2066">
        <v>0</v>
      </c>
      <c r="BX2066">
        <v>0</v>
      </c>
      <c r="BY2066">
        <v>0</v>
      </c>
      <c r="BZ2066">
        <v>0</v>
      </c>
      <c r="CA2066">
        <v>0</v>
      </c>
      <c r="CB2066">
        <v>0</v>
      </c>
      <c r="CC2066">
        <v>0</v>
      </c>
      <c r="CD2066">
        <v>0</v>
      </c>
      <c r="CE2066">
        <v>0</v>
      </c>
    </row>
    <row r="2067" spans="1:83" x14ac:dyDescent="0.35">
      <c r="A2067" s="9" t="str">
        <f t="shared" si="32"/>
        <v>8466.376.73</v>
      </c>
      <c r="B2067" s="52" t="e">
        <f>+IF(MATCH(A2067,List!H$10:H$145,0),"Targeted")</f>
        <v>#N/A</v>
      </c>
      <c r="C2067" s="65"/>
      <c r="D2067" s="151"/>
      <c r="E2067" s="16" t="s">
        <v>3473</v>
      </c>
      <c r="F2067" s="16" t="s">
        <v>3474</v>
      </c>
      <c r="G2067" s="16" t="s">
        <v>298</v>
      </c>
      <c r="H2067" s="16" t="s">
        <v>3474</v>
      </c>
      <c r="I2067" s="16" t="s">
        <v>3497</v>
      </c>
      <c r="J2067" s="16" t="s">
        <v>3498</v>
      </c>
      <c r="K2067" s="17" t="s">
        <v>3475</v>
      </c>
      <c r="L2067" s="18" t="s">
        <v>3101</v>
      </c>
      <c r="M2067" s="195" t="s">
        <v>3275</v>
      </c>
      <c r="N2067" s="16" t="s">
        <v>3276</v>
      </c>
      <c r="O2067" s="17" t="s">
        <v>304</v>
      </c>
      <c r="P2067" s="17" t="s">
        <v>305</v>
      </c>
      <c r="Q2067" s="17" t="s">
        <v>306</v>
      </c>
      <c r="R2067">
        <v>0</v>
      </c>
      <c r="S2067">
        <v>0</v>
      </c>
      <c r="T2067">
        <v>0</v>
      </c>
      <c r="U2067">
        <v>0</v>
      </c>
      <c r="V2067">
        <v>0</v>
      </c>
      <c r="W2067">
        <v>0</v>
      </c>
      <c r="X2067">
        <v>0</v>
      </c>
      <c r="Y2067">
        <v>0</v>
      </c>
      <c r="Z2067">
        <v>0</v>
      </c>
      <c r="AA2067">
        <v>0</v>
      </c>
      <c r="AB2067">
        <v>0</v>
      </c>
      <c r="AC2067">
        <v>0</v>
      </c>
      <c r="AD2067">
        <v>0</v>
      </c>
      <c r="AE2067">
        <v>0</v>
      </c>
      <c r="AF2067">
        <v>0</v>
      </c>
      <c r="AG2067" s="19">
        <v>0</v>
      </c>
      <c r="AH2067">
        <v>0</v>
      </c>
      <c r="AI2067">
        <v>0</v>
      </c>
      <c r="AJ2067">
        <v>0</v>
      </c>
      <c r="AK2067">
        <v>0</v>
      </c>
      <c r="AL2067">
        <v>0</v>
      </c>
      <c r="AM2067">
        <v>0</v>
      </c>
      <c r="AN2067">
        <v>0</v>
      </c>
      <c r="AO2067">
        <v>0</v>
      </c>
      <c r="AP2067">
        <v>0</v>
      </c>
      <c r="AQ2067">
        <v>0</v>
      </c>
      <c r="AR2067">
        <v>0</v>
      </c>
      <c r="AS2067">
        <v>0</v>
      </c>
      <c r="AT2067">
        <v>-204</v>
      </c>
      <c r="AU2067">
        <v>-41</v>
      </c>
      <c r="AV2067">
        <v>73</v>
      </c>
      <c r="AW2067">
        <v>-101</v>
      </c>
      <c r="AX2067">
        <v>52</v>
      </c>
      <c r="AY2067">
        <v>10</v>
      </c>
      <c r="AZ2067">
        <v>0</v>
      </c>
      <c r="BA2067">
        <v>0</v>
      </c>
      <c r="BB2067">
        <v>0</v>
      </c>
      <c r="BC2067">
        <v>0</v>
      </c>
      <c r="BD2067">
        <v>0</v>
      </c>
      <c r="BE2067">
        <v>0</v>
      </c>
      <c r="BF2067">
        <v>0</v>
      </c>
      <c r="BG2067">
        <v>0</v>
      </c>
      <c r="BH2067">
        <v>0</v>
      </c>
      <c r="BI2067">
        <v>0</v>
      </c>
      <c r="BJ2067">
        <v>0</v>
      </c>
      <c r="BK2067">
        <v>0</v>
      </c>
      <c r="BL2067">
        <v>0</v>
      </c>
      <c r="BM2067">
        <v>0</v>
      </c>
      <c r="BN2067">
        <v>0</v>
      </c>
      <c r="BO2067">
        <v>0</v>
      </c>
      <c r="BP2067">
        <v>0</v>
      </c>
      <c r="BQ2067">
        <v>0</v>
      </c>
      <c r="BR2067">
        <v>0</v>
      </c>
      <c r="BS2067">
        <v>0</v>
      </c>
      <c r="BT2067">
        <v>0</v>
      </c>
      <c r="BU2067">
        <v>0</v>
      </c>
      <c r="BV2067">
        <v>0</v>
      </c>
      <c r="BW2067">
        <v>0</v>
      </c>
      <c r="BX2067" s="10">
        <v>0</v>
      </c>
      <c r="BY2067">
        <v>0</v>
      </c>
      <c r="BZ2067">
        <v>0</v>
      </c>
      <c r="CA2067">
        <v>0</v>
      </c>
      <c r="CB2067">
        <v>0</v>
      </c>
      <c r="CC2067">
        <v>0</v>
      </c>
      <c r="CD2067">
        <v>0</v>
      </c>
      <c r="CE2067">
        <v>0</v>
      </c>
    </row>
    <row r="2068" spans="1:83" x14ac:dyDescent="0.35">
      <c r="A2068" s="9" t="str">
        <f t="shared" si="32"/>
        <v>9932.376.73</v>
      </c>
      <c r="B2068" s="52" t="e">
        <f>+IF(MATCH(A2068,List!H$10:H$145,0),"Targeted")</f>
        <v>#N/A</v>
      </c>
      <c r="C2068" s="65"/>
      <c r="D2068" s="151" t="s">
        <v>7700</v>
      </c>
      <c r="E2068" s="16" t="s">
        <v>3473</v>
      </c>
      <c r="F2068" s="16" t="s">
        <v>3474</v>
      </c>
      <c r="G2068" s="16" t="s">
        <v>298</v>
      </c>
      <c r="H2068" s="16" t="s">
        <v>3474</v>
      </c>
      <c r="I2068" s="16" t="s">
        <v>3499</v>
      </c>
      <c r="J2068" s="16" t="s">
        <v>3500</v>
      </c>
      <c r="K2068" s="17" t="s">
        <v>3475</v>
      </c>
      <c r="L2068" s="18" t="s">
        <v>3101</v>
      </c>
      <c r="M2068" s="195" t="s">
        <v>3275</v>
      </c>
      <c r="N2068" s="16" t="s">
        <v>3276</v>
      </c>
      <c r="O2068" s="17" t="s">
        <v>346</v>
      </c>
      <c r="P2068" s="17" t="s">
        <v>305</v>
      </c>
      <c r="Q2068" s="17" t="s">
        <v>306</v>
      </c>
      <c r="R2068">
        <v>0</v>
      </c>
      <c r="S2068">
        <v>0</v>
      </c>
      <c r="T2068">
        <v>0</v>
      </c>
      <c r="U2068">
        <v>0</v>
      </c>
      <c r="V2068">
        <v>0</v>
      </c>
      <c r="W2068">
        <v>0</v>
      </c>
      <c r="X2068">
        <v>0</v>
      </c>
      <c r="Y2068">
        <v>0</v>
      </c>
      <c r="Z2068">
        <v>0</v>
      </c>
      <c r="AA2068">
        <v>0</v>
      </c>
      <c r="AB2068">
        <v>0</v>
      </c>
      <c r="AC2068">
        <v>0</v>
      </c>
      <c r="AD2068">
        <v>0</v>
      </c>
      <c r="AE2068">
        <v>47465</v>
      </c>
      <c r="AF2068">
        <v>187591</v>
      </c>
      <c r="AG2068" s="19">
        <v>15495</v>
      </c>
      <c r="AH2068">
        <v>58456</v>
      </c>
      <c r="AI2068">
        <v>53796</v>
      </c>
      <c r="AJ2068">
        <v>68006</v>
      </c>
      <c r="AK2068">
        <v>126622</v>
      </c>
      <c r="AL2068">
        <v>130973</v>
      </c>
      <c r="AM2068">
        <v>151317</v>
      </c>
      <c r="AN2068">
        <v>191653</v>
      </c>
      <c r="AO2068">
        <v>262796</v>
      </c>
      <c r="AP2068">
        <v>163627</v>
      </c>
      <c r="AQ2068">
        <v>0</v>
      </c>
      <c r="AR2068">
        <v>0</v>
      </c>
      <c r="AS2068">
        <v>0</v>
      </c>
      <c r="AT2068">
        <v>0</v>
      </c>
      <c r="AU2068">
        <v>0</v>
      </c>
      <c r="AV2068">
        <v>0</v>
      </c>
      <c r="AW2068">
        <v>0</v>
      </c>
      <c r="AX2068">
        <v>0</v>
      </c>
      <c r="AY2068">
        <v>0</v>
      </c>
      <c r="AZ2068">
        <v>0</v>
      </c>
      <c r="BA2068">
        <v>0</v>
      </c>
      <c r="BB2068">
        <v>0</v>
      </c>
      <c r="BC2068">
        <v>0</v>
      </c>
      <c r="BD2068">
        <v>0</v>
      </c>
      <c r="BE2068">
        <v>0</v>
      </c>
      <c r="BF2068">
        <v>0</v>
      </c>
      <c r="BG2068">
        <v>0</v>
      </c>
      <c r="BH2068">
        <v>0</v>
      </c>
      <c r="BI2068">
        <v>0</v>
      </c>
      <c r="BJ2068">
        <v>0</v>
      </c>
      <c r="BK2068">
        <v>0</v>
      </c>
      <c r="BL2068">
        <v>0</v>
      </c>
      <c r="BM2068">
        <v>0</v>
      </c>
      <c r="BN2068">
        <v>0</v>
      </c>
      <c r="BO2068">
        <v>0</v>
      </c>
      <c r="BP2068">
        <v>0</v>
      </c>
      <c r="BQ2068">
        <v>0</v>
      </c>
      <c r="BR2068">
        <v>0</v>
      </c>
      <c r="BS2068">
        <v>0</v>
      </c>
      <c r="BT2068">
        <v>0</v>
      </c>
      <c r="BU2068">
        <v>0</v>
      </c>
      <c r="BV2068">
        <v>0</v>
      </c>
      <c r="BW2068">
        <v>0</v>
      </c>
      <c r="BX2068">
        <v>0</v>
      </c>
      <c r="BY2068">
        <v>0</v>
      </c>
      <c r="BZ2068">
        <v>0</v>
      </c>
      <c r="CA2068">
        <v>0</v>
      </c>
      <c r="CB2068">
        <v>0</v>
      </c>
      <c r="CC2068">
        <v>0</v>
      </c>
      <c r="CD2068">
        <v>0</v>
      </c>
      <c r="CE2068">
        <v>0</v>
      </c>
    </row>
    <row r="2069" spans="1:83" x14ac:dyDescent="0.35">
      <c r="A2069" s="9" t="str">
        <f t="shared" si="32"/>
        <v>9933.376.73</v>
      </c>
      <c r="B2069" s="52" t="e">
        <f>+IF(MATCH(A2069,List!H$10:H$145,0),"Targeted")</f>
        <v>#N/A</v>
      </c>
      <c r="C2069" s="65"/>
      <c r="D2069" s="151" t="s">
        <v>7700</v>
      </c>
      <c r="E2069" s="16" t="s">
        <v>3473</v>
      </c>
      <c r="F2069" s="16" t="s">
        <v>3474</v>
      </c>
      <c r="G2069" s="16" t="s">
        <v>298</v>
      </c>
      <c r="H2069" s="16" t="s">
        <v>3474</v>
      </c>
      <c r="I2069" s="16" t="s">
        <v>3501</v>
      </c>
      <c r="J2069" s="16" t="s">
        <v>3502</v>
      </c>
      <c r="K2069" s="17" t="s">
        <v>3475</v>
      </c>
      <c r="L2069" s="18" t="s">
        <v>3101</v>
      </c>
      <c r="M2069" s="195" t="s">
        <v>3275</v>
      </c>
      <c r="N2069" s="16" t="s">
        <v>3276</v>
      </c>
      <c r="O2069" s="17" t="s">
        <v>346</v>
      </c>
      <c r="P2069" s="17" t="s">
        <v>305</v>
      </c>
      <c r="Q2069" s="17" t="s">
        <v>306</v>
      </c>
      <c r="R2069">
        <v>0</v>
      </c>
      <c r="S2069">
        <v>0</v>
      </c>
      <c r="T2069">
        <v>0</v>
      </c>
      <c r="U2069">
        <v>0</v>
      </c>
      <c r="V2069">
        <v>0</v>
      </c>
      <c r="W2069">
        <v>0</v>
      </c>
      <c r="X2069">
        <v>0</v>
      </c>
      <c r="Y2069">
        <v>0</v>
      </c>
      <c r="Z2069">
        <v>0</v>
      </c>
      <c r="AA2069">
        <v>0</v>
      </c>
      <c r="AB2069">
        <v>0</v>
      </c>
      <c r="AC2069">
        <v>0</v>
      </c>
      <c r="AD2069">
        <v>0</v>
      </c>
      <c r="AE2069">
        <v>0</v>
      </c>
      <c r="AF2069">
        <v>0</v>
      </c>
      <c r="AG2069" s="19">
        <v>0</v>
      </c>
      <c r="AH2069">
        <v>0</v>
      </c>
      <c r="AI2069">
        <v>0</v>
      </c>
      <c r="AJ2069">
        <v>0</v>
      </c>
      <c r="AK2069">
        <v>0</v>
      </c>
      <c r="AL2069">
        <v>0</v>
      </c>
      <c r="AM2069">
        <v>0</v>
      </c>
      <c r="AN2069">
        <v>0</v>
      </c>
      <c r="AO2069">
        <v>0</v>
      </c>
      <c r="AP2069">
        <v>241099</v>
      </c>
      <c r="AQ2069">
        <v>0</v>
      </c>
      <c r="AR2069">
        <v>0</v>
      </c>
      <c r="AS2069">
        <v>0</v>
      </c>
      <c r="AT2069">
        <v>0</v>
      </c>
      <c r="AU2069">
        <v>0</v>
      </c>
      <c r="AV2069">
        <v>0</v>
      </c>
      <c r="AW2069">
        <v>0</v>
      </c>
      <c r="AX2069">
        <v>0</v>
      </c>
      <c r="AY2069">
        <v>0</v>
      </c>
      <c r="AZ2069">
        <v>0</v>
      </c>
      <c r="BA2069">
        <v>0</v>
      </c>
      <c r="BB2069">
        <v>0</v>
      </c>
      <c r="BC2069">
        <v>0</v>
      </c>
      <c r="BD2069">
        <v>0</v>
      </c>
      <c r="BE2069">
        <v>0</v>
      </c>
      <c r="BF2069">
        <v>0</v>
      </c>
      <c r="BG2069">
        <v>0</v>
      </c>
      <c r="BH2069">
        <v>0</v>
      </c>
      <c r="BI2069">
        <v>0</v>
      </c>
      <c r="BJ2069">
        <v>0</v>
      </c>
      <c r="BK2069">
        <v>0</v>
      </c>
      <c r="BL2069">
        <v>0</v>
      </c>
      <c r="BM2069">
        <v>0</v>
      </c>
      <c r="BN2069">
        <v>0</v>
      </c>
      <c r="BO2069">
        <v>0</v>
      </c>
      <c r="BP2069">
        <v>0</v>
      </c>
      <c r="BQ2069">
        <v>0</v>
      </c>
      <c r="BR2069">
        <v>0</v>
      </c>
      <c r="BS2069">
        <v>0</v>
      </c>
      <c r="BT2069">
        <v>0</v>
      </c>
      <c r="BU2069">
        <v>0</v>
      </c>
      <c r="BV2069">
        <v>0</v>
      </c>
      <c r="BW2069">
        <v>0</v>
      </c>
      <c r="BX2069">
        <v>0</v>
      </c>
      <c r="BY2069">
        <v>0</v>
      </c>
      <c r="BZ2069">
        <v>0</v>
      </c>
      <c r="CA2069">
        <v>0</v>
      </c>
      <c r="CB2069">
        <v>0</v>
      </c>
      <c r="CC2069">
        <v>0</v>
      </c>
      <c r="CD2069">
        <v>0</v>
      </c>
      <c r="CE2069">
        <v>0</v>
      </c>
    </row>
    <row r="2070" spans="1:83" x14ac:dyDescent="0.35">
      <c r="A2070" s="9" t="str">
        <f t="shared" si="32"/>
        <v>9934.376.73</v>
      </c>
      <c r="B2070" s="52" t="e">
        <f>+IF(MATCH(A2070,List!H$10:H$145,0),"Targeted")</f>
        <v>#N/A</v>
      </c>
      <c r="C2070" s="65"/>
      <c r="D2070" s="151" t="s">
        <v>7700</v>
      </c>
      <c r="E2070" s="16" t="s">
        <v>3473</v>
      </c>
      <c r="F2070" s="16" t="s">
        <v>3474</v>
      </c>
      <c r="G2070" s="16" t="s">
        <v>298</v>
      </c>
      <c r="H2070" s="16" t="s">
        <v>3474</v>
      </c>
      <c r="I2070" s="16" t="s">
        <v>3503</v>
      </c>
      <c r="J2070" s="16" t="s">
        <v>3504</v>
      </c>
      <c r="K2070" s="17" t="s">
        <v>3475</v>
      </c>
      <c r="L2070" s="18" t="s">
        <v>3101</v>
      </c>
      <c r="M2070" s="195" t="s">
        <v>3275</v>
      </c>
      <c r="N2070" s="16" t="s">
        <v>3276</v>
      </c>
      <c r="O2070" s="17" t="s">
        <v>346</v>
      </c>
      <c r="P2070" s="17" t="s">
        <v>305</v>
      </c>
      <c r="Q2070" s="17" t="s">
        <v>306</v>
      </c>
      <c r="R2070">
        <v>0</v>
      </c>
      <c r="S2070">
        <v>0</v>
      </c>
      <c r="T2070">
        <v>0</v>
      </c>
      <c r="U2070">
        <v>0</v>
      </c>
      <c r="V2070">
        <v>0</v>
      </c>
      <c r="W2070">
        <v>0</v>
      </c>
      <c r="X2070">
        <v>0</v>
      </c>
      <c r="Y2070">
        <v>0</v>
      </c>
      <c r="Z2070">
        <v>0</v>
      </c>
      <c r="AA2070">
        <v>0</v>
      </c>
      <c r="AB2070">
        <v>0</v>
      </c>
      <c r="AC2070">
        <v>0</v>
      </c>
      <c r="AD2070">
        <v>0</v>
      </c>
      <c r="AE2070">
        <v>0</v>
      </c>
      <c r="AF2070">
        <v>0</v>
      </c>
      <c r="AG2070" s="19">
        <v>0</v>
      </c>
      <c r="AH2070">
        <v>0</v>
      </c>
      <c r="AI2070">
        <v>0</v>
      </c>
      <c r="AJ2070">
        <v>0</v>
      </c>
      <c r="AK2070">
        <v>0</v>
      </c>
      <c r="AL2070">
        <v>-11916</v>
      </c>
      <c r="AM2070">
        <v>-9320</v>
      </c>
      <c r="AN2070">
        <v>-9582</v>
      </c>
      <c r="AO2070">
        <v>-8385</v>
      </c>
      <c r="AP2070">
        <v>-7163</v>
      </c>
      <c r="AQ2070">
        <v>0</v>
      </c>
      <c r="AR2070">
        <v>0</v>
      </c>
      <c r="AS2070">
        <v>0</v>
      </c>
      <c r="AT2070">
        <v>0</v>
      </c>
      <c r="AU2070">
        <v>0</v>
      </c>
      <c r="AV2070">
        <v>0</v>
      </c>
      <c r="AW2070">
        <v>0</v>
      </c>
      <c r="AX2070">
        <v>0</v>
      </c>
      <c r="AY2070">
        <v>0</v>
      </c>
      <c r="AZ2070">
        <v>0</v>
      </c>
      <c r="BA2070">
        <v>0</v>
      </c>
      <c r="BB2070">
        <v>0</v>
      </c>
      <c r="BC2070">
        <v>0</v>
      </c>
      <c r="BD2070">
        <v>0</v>
      </c>
      <c r="BE2070">
        <v>0</v>
      </c>
      <c r="BF2070">
        <v>0</v>
      </c>
      <c r="BG2070">
        <v>0</v>
      </c>
      <c r="BH2070">
        <v>0</v>
      </c>
      <c r="BI2070">
        <v>0</v>
      </c>
      <c r="BJ2070">
        <v>0</v>
      </c>
      <c r="BK2070">
        <v>0</v>
      </c>
      <c r="BL2070">
        <v>0</v>
      </c>
      <c r="BM2070">
        <v>0</v>
      </c>
      <c r="BN2070">
        <v>0</v>
      </c>
      <c r="BO2070">
        <v>0</v>
      </c>
      <c r="BP2070">
        <v>0</v>
      </c>
      <c r="BQ2070">
        <v>0</v>
      </c>
      <c r="BR2070">
        <v>0</v>
      </c>
      <c r="BS2070">
        <v>0</v>
      </c>
      <c r="BT2070">
        <v>0</v>
      </c>
      <c r="BU2070">
        <v>0</v>
      </c>
      <c r="BV2070">
        <v>0</v>
      </c>
      <c r="BW2070">
        <v>0</v>
      </c>
      <c r="BX2070">
        <v>0</v>
      </c>
      <c r="BY2070">
        <v>0</v>
      </c>
      <c r="BZ2070">
        <v>0</v>
      </c>
      <c r="CA2070">
        <v>0</v>
      </c>
      <c r="CB2070">
        <v>0</v>
      </c>
      <c r="CC2070">
        <v>0</v>
      </c>
      <c r="CD2070">
        <v>0</v>
      </c>
      <c r="CE2070">
        <v>0</v>
      </c>
    </row>
    <row r="2071" spans="1:83" x14ac:dyDescent="0.35">
      <c r="A2071" s="9" t="str">
        <f t="shared" si="32"/>
        <v>858110.376.11</v>
      </c>
      <c r="B2071" s="52" t="e">
        <f>+IF(MATCH(A2071,List!H$10:H$145,0),"Targeted")</f>
        <v>#N/A</v>
      </c>
      <c r="C2071" s="65"/>
      <c r="D2071" s="151"/>
      <c r="E2071" s="16" t="s">
        <v>1150</v>
      </c>
      <c r="F2071" s="16" t="s">
        <v>1151</v>
      </c>
      <c r="G2071" s="16" t="s">
        <v>298</v>
      </c>
      <c r="H2071" s="16" t="s">
        <v>1151</v>
      </c>
      <c r="I2071" s="16" t="s">
        <v>3505</v>
      </c>
      <c r="J2071" s="16" t="s">
        <v>3506</v>
      </c>
      <c r="K2071" s="17" t="s">
        <v>1021</v>
      </c>
      <c r="L2071" s="18" t="s">
        <v>3101</v>
      </c>
      <c r="M2071" s="195" t="s">
        <v>3275</v>
      </c>
      <c r="N2071" s="16" t="s">
        <v>3276</v>
      </c>
      <c r="O2071" s="17" t="s">
        <v>304</v>
      </c>
      <c r="P2071" s="17" t="s">
        <v>305</v>
      </c>
      <c r="Q2071" s="17" t="s">
        <v>306</v>
      </c>
      <c r="R2071">
        <v>0</v>
      </c>
      <c r="S2071">
        <v>0</v>
      </c>
      <c r="T2071">
        <v>0</v>
      </c>
      <c r="U2071">
        <v>0</v>
      </c>
      <c r="V2071">
        <v>0</v>
      </c>
      <c r="W2071">
        <v>0</v>
      </c>
      <c r="X2071">
        <v>0</v>
      </c>
      <c r="Y2071">
        <v>0</v>
      </c>
      <c r="Z2071">
        <v>0</v>
      </c>
      <c r="AA2071">
        <v>0</v>
      </c>
      <c r="AB2071">
        <v>0</v>
      </c>
      <c r="AC2071">
        <v>0</v>
      </c>
      <c r="AD2071">
        <v>0</v>
      </c>
      <c r="AE2071">
        <v>0</v>
      </c>
      <c r="AF2071">
        <v>0</v>
      </c>
      <c r="AG2071" s="19">
        <v>0</v>
      </c>
      <c r="AH2071">
        <v>0</v>
      </c>
      <c r="AI2071">
        <v>0</v>
      </c>
      <c r="AJ2071">
        <v>0</v>
      </c>
      <c r="AK2071">
        <v>0</v>
      </c>
      <c r="AL2071">
        <v>0</v>
      </c>
      <c r="AM2071">
        <v>0</v>
      </c>
      <c r="AN2071">
        <v>0</v>
      </c>
      <c r="AO2071">
        <v>0</v>
      </c>
      <c r="AP2071">
        <v>0</v>
      </c>
      <c r="AQ2071">
        <v>0</v>
      </c>
      <c r="AR2071">
        <v>0</v>
      </c>
      <c r="AS2071">
        <v>0</v>
      </c>
      <c r="AT2071">
        <v>0</v>
      </c>
      <c r="AU2071">
        <v>0</v>
      </c>
      <c r="AV2071">
        <v>0</v>
      </c>
      <c r="AW2071">
        <v>0</v>
      </c>
      <c r="AX2071">
        <v>0</v>
      </c>
      <c r="AY2071">
        <v>0</v>
      </c>
      <c r="AZ2071">
        <v>0</v>
      </c>
      <c r="BA2071">
        <v>0</v>
      </c>
      <c r="BB2071">
        <v>0</v>
      </c>
      <c r="BC2071">
        <v>0</v>
      </c>
      <c r="BD2071">
        <v>0</v>
      </c>
      <c r="BE2071">
        <v>0</v>
      </c>
      <c r="BF2071">
        <v>0</v>
      </c>
      <c r="BG2071">
        <v>0</v>
      </c>
      <c r="BH2071">
        <v>0</v>
      </c>
      <c r="BI2071">
        <v>0</v>
      </c>
      <c r="BJ2071">
        <v>0</v>
      </c>
      <c r="BK2071">
        <v>0</v>
      </c>
      <c r="BL2071">
        <v>0</v>
      </c>
      <c r="BM2071">
        <v>0</v>
      </c>
      <c r="BN2071">
        <v>0</v>
      </c>
      <c r="BO2071">
        <v>0</v>
      </c>
      <c r="BP2071">
        <v>0</v>
      </c>
      <c r="BQ2071">
        <v>0</v>
      </c>
      <c r="BR2071">
        <v>0</v>
      </c>
      <c r="BS2071">
        <v>0</v>
      </c>
      <c r="BT2071">
        <v>0</v>
      </c>
      <c r="BU2071">
        <v>0</v>
      </c>
      <c r="BV2071">
        <v>-15000</v>
      </c>
      <c r="BW2071">
        <v>-15000</v>
      </c>
      <c r="BX2071" s="10">
        <v>-15000</v>
      </c>
      <c r="BY2071">
        <v>-55000</v>
      </c>
      <c r="BZ2071">
        <v>-10000</v>
      </c>
      <c r="CA2071">
        <v>-15000</v>
      </c>
      <c r="CB2071">
        <v>-15000</v>
      </c>
      <c r="CC2071">
        <v>-15000</v>
      </c>
      <c r="CD2071">
        <v>-15000</v>
      </c>
      <c r="CE2071">
        <v>-15000</v>
      </c>
    </row>
    <row r="2072" spans="1:83" x14ac:dyDescent="0.35">
      <c r="A2072" s="9" t="str">
        <f t="shared" si="32"/>
        <v>0400.376.11</v>
      </c>
      <c r="B2072" s="52" t="e">
        <f>+IF(MATCH(A2072,List!H$10:H$145,0),"Targeted")</f>
        <v>#N/A</v>
      </c>
      <c r="C2072" s="65"/>
      <c r="D2072" s="151" t="s">
        <v>7700</v>
      </c>
      <c r="E2072" s="16" t="s">
        <v>1150</v>
      </c>
      <c r="F2072" s="16" t="s">
        <v>1151</v>
      </c>
      <c r="G2072" s="16" t="s">
        <v>151</v>
      </c>
      <c r="H2072" s="16" t="s">
        <v>3507</v>
      </c>
      <c r="I2072" s="16" t="s">
        <v>682</v>
      </c>
      <c r="J2072" s="16" t="s">
        <v>918</v>
      </c>
      <c r="K2072" s="17" t="s">
        <v>1021</v>
      </c>
      <c r="L2072" s="18" t="s">
        <v>3101</v>
      </c>
      <c r="M2072" s="195" t="s">
        <v>3275</v>
      </c>
      <c r="N2072" s="16" t="s">
        <v>3276</v>
      </c>
      <c r="O2072" s="17" t="s">
        <v>346</v>
      </c>
      <c r="P2072" s="17" t="s">
        <v>305</v>
      </c>
      <c r="Q2072" s="17" t="s">
        <v>306</v>
      </c>
      <c r="R2072">
        <v>0</v>
      </c>
      <c r="S2072">
        <v>0</v>
      </c>
      <c r="T2072">
        <v>0</v>
      </c>
      <c r="U2072">
        <v>0</v>
      </c>
      <c r="V2072">
        <v>0</v>
      </c>
      <c r="W2072">
        <v>0</v>
      </c>
      <c r="X2072">
        <v>0</v>
      </c>
      <c r="Y2072">
        <v>0</v>
      </c>
      <c r="Z2072">
        <v>0</v>
      </c>
      <c r="AA2072">
        <v>0</v>
      </c>
      <c r="AB2072">
        <v>0</v>
      </c>
      <c r="AC2072">
        <v>0</v>
      </c>
      <c r="AD2072">
        <v>0</v>
      </c>
      <c r="AE2072">
        <v>0</v>
      </c>
      <c r="AF2072">
        <v>0</v>
      </c>
      <c r="AG2072" s="19">
        <v>0</v>
      </c>
      <c r="AH2072">
        <v>0</v>
      </c>
      <c r="AI2072">
        <v>0</v>
      </c>
      <c r="AJ2072">
        <v>0</v>
      </c>
      <c r="AK2072">
        <v>0</v>
      </c>
      <c r="AL2072">
        <v>0</v>
      </c>
      <c r="AM2072">
        <v>0</v>
      </c>
      <c r="AN2072">
        <v>0</v>
      </c>
      <c r="AO2072">
        <v>0</v>
      </c>
      <c r="AP2072">
        <v>0</v>
      </c>
      <c r="AQ2072">
        <v>0</v>
      </c>
      <c r="AR2072">
        <v>0</v>
      </c>
      <c r="AS2072">
        <v>0</v>
      </c>
      <c r="AT2072">
        <v>0</v>
      </c>
      <c r="AU2072">
        <v>0</v>
      </c>
      <c r="AV2072">
        <v>0</v>
      </c>
      <c r="AW2072">
        <v>0</v>
      </c>
      <c r="AX2072">
        <v>0</v>
      </c>
      <c r="AY2072">
        <v>0</v>
      </c>
      <c r="AZ2072">
        <v>0</v>
      </c>
      <c r="BA2072">
        <v>0</v>
      </c>
      <c r="BB2072">
        <v>0</v>
      </c>
      <c r="BC2072">
        <v>0</v>
      </c>
      <c r="BD2072">
        <v>0</v>
      </c>
      <c r="BE2072">
        <v>0</v>
      </c>
      <c r="BF2072">
        <v>0</v>
      </c>
      <c r="BG2072">
        <v>0</v>
      </c>
      <c r="BH2072">
        <v>3000</v>
      </c>
      <c r="BI2072">
        <v>0</v>
      </c>
      <c r="BJ2072">
        <v>-2000</v>
      </c>
      <c r="BK2072">
        <v>0</v>
      </c>
      <c r="BL2072">
        <v>-1000</v>
      </c>
      <c r="BM2072">
        <v>0</v>
      </c>
      <c r="BN2072">
        <v>0</v>
      </c>
      <c r="BO2072">
        <v>0</v>
      </c>
      <c r="BP2072">
        <v>0</v>
      </c>
      <c r="BQ2072">
        <v>0</v>
      </c>
      <c r="BR2072">
        <v>0</v>
      </c>
      <c r="BS2072">
        <v>0</v>
      </c>
      <c r="BT2072">
        <v>0</v>
      </c>
      <c r="BU2072">
        <v>0</v>
      </c>
      <c r="BV2072">
        <v>0</v>
      </c>
      <c r="BW2072">
        <v>0</v>
      </c>
      <c r="BX2072">
        <v>0</v>
      </c>
      <c r="BY2072">
        <v>0</v>
      </c>
      <c r="BZ2072">
        <v>0</v>
      </c>
      <c r="CA2072">
        <v>0</v>
      </c>
      <c r="CB2072">
        <v>0</v>
      </c>
      <c r="CC2072">
        <v>0</v>
      </c>
      <c r="CD2072">
        <v>0</v>
      </c>
      <c r="CE2072">
        <v>0</v>
      </c>
    </row>
    <row r="2073" spans="1:83" x14ac:dyDescent="0.35">
      <c r="A2073" s="9" t="str">
        <f t="shared" si="32"/>
        <v>1750.376.11</v>
      </c>
      <c r="B2073" s="52" t="e">
        <f>+IF(MATCH(A2073,List!H$10:H$145,0),"Targeted")</f>
        <v>#N/A</v>
      </c>
      <c r="C2073" s="65"/>
      <c r="D2073" s="151"/>
      <c r="E2073" s="16" t="s">
        <v>1150</v>
      </c>
      <c r="F2073" s="16" t="s">
        <v>1151</v>
      </c>
      <c r="G2073" s="16" t="s">
        <v>151</v>
      </c>
      <c r="H2073" s="16" t="s">
        <v>3507</v>
      </c>
      <c r="I2073" s="16" t="s">
        <v>3508</v>
      </c>
      <c r="J2073" s="16" t="s">
        <v>3509</v>
      </c>
      <c r="K2073" s="17" t="s">
        <v>1021</v>
      </c>
      <c r="L2073" s="18" t="s">
        <v>3101</v>
      </c>
      <c r="M2073" s="195" t="s">
        <v>3275</v>
      </c>
      <c r="N2073" s="16" t="s">
        <v>3276</v>
      </c>
      <c r="O2073" s="17" t="s">
        <v>304</v>
      </c>
      <c r="P2073" s="17" t="s">
        <v>305</v>
      </c>
      <c r="Q2073" s="17" t="s">
        <v>306</v>
      </c>
      <c r="R2073">
        <v>0</v>
      </c>
      <c r="S2073">
        <v>0</v>
      </c>
      <c r="T2073">
        <v>0</v>
      </c>
      <c r="U2073">
        <v>0</v>
      </c>
      <c r="V2073">
        <v>0</v>
      </c>
      <c r="W2073">
        <v>0</v>
      </c>
      <c r="X2073">
        <v>0</v>
      </c>
      <c r="Y2073">
        <v>0</v>
      </c>
      <c r="Z2073">
        <v>0</v>
      </c>
      <c r="AA2073">
        <v>0</v>
      </c>
      <c r="AB2073">
        <v>0</v>
      </c>
      <c r="AC2073">
        <v>0</v>
      </c>
      <c r="AD2073">
        <v>0</v>
      </c>
      <c r="AE2073">
        <v>0</v>
      </c>
      <c r="AF2073">
        <v>0</v>
      </c>
      <c r="AG2073" s="19">
        <v>0</v>
      </c>
      <c r="AH2073">
        <v>0</v>
      </c>
      <c r="AI2073">
        <v>0</v>
      </c>
      <c r="AJ2073">
        <v>0</v>
      </c>
      <c r="AK2073">
        <v>0</v>
      </c>
      <c r="AL2073">
        <v>0</v>
      </c>
      <c r="AM2073">
        <v>0</v>
      </c>
      <c r="AN2073">
        <v>0</v>
      </c>
      <c r="AO2073">
        <v>0</v>
      </c>
      <c r="AP2073">
        <v>0</v>
      </c>
      <c r="AQ2073">
        <v>0</v>
      </c>
      <c r="AR2073">
        <v>0</v>
      </c>
      <c r="AS2073">
        <v>0</v>
      </c>
      <c r="AT2073">
        <v>0</v>
      </c>
      <c r="AU2073">
        <v>0</v>
      </c>
      <c r="AV2073">
        <v>0</v>
      </c>
      <c r="AW2073">
        <v>0</v>
      </c>
      <c r="AX2073">
        <v>0</v>
      </c>
      <c r="AY2073">
        <v>0</v>
      </c>
      <c r="AZ2073">
        <v>0</v>
      </c>
      <c r="BA2073">
        <v>0</v>
      </c>
      <c r="BB2073">
        <v>0</v>
      </c>
      <c r="BC2073">
        <v>0</v>
      </c>
      <c r="BD2073">
        <v>0</v>
      </c>
      <c r="BE2073">
        <v>0</v>
      </c>
      <c r="BF2073">
        <v>0</v>
      </c>
      <c r="BG2073">
        <v>0</v>
      </c>
      <c r="BH2073">
        <v>0</v>
      </c>
      <c r="BI2073">
        <v>0</v>
      </c>
      <c r="BJ2073">
        <v>0</v>
      </c>
      <c r="BK2073">
        <v>0</v>
      </c>
      <c r="BL2073">
        <v>0</v>
      </c>
      <c r="BM2073">
        <v>0</v>
      </c>
      <c r="BN2073">
        <v>0</v>
      </c>
      <c r="BO2073">
        <v>0</v>
      </c>
      <c r="BP2073">
        <v>0</v>
      </c>
      <c r="BQ2073">
        <v>0</v>
      </c>
      <c r="BR2073">
        <v>0</v>
      </c>
      <c r="BS2073">
        <v>0</v>
      </c>
      <c r="BT2073">
        <v>0</v>
      </c>
      <c r="BU2073">
        <v>0</v>
      </c>
      <c r="BV2073">
        <v>15000</v>
      </c>
      <c r="BW2073">
        <v>15000</v>
      </c>
      <c r="BX2073" s="10">
        <v>15000</v>
      </c>
      <c r="BY2073">
        <v>55000</v>
      </c>
      <c r="BZ2073">
        <v>15000</v>
      </c>
      <c r="CA2073">
        <v>15000</v>
      </c>
      <c r="CB2073">
        <v>15000</v>
      </c>
      <c r="CC2073">
        <v>15000</v>
      </c>
      <c r="CD2073">
        <v>15000</v>
      </c>
      <c r="CE2073">
        <v>15000</v>
      </c>
    </row>
    <row r="2074" spans="1:83" x14ac:dyDescent="0.35">
      <c r="A2074" s="9" t="str">
        <f t="shared" si="32"/>
        <v>8581.376.11</v>
      </c>
      <c r="B2074" s="52" t="e">
        <f>+IF(MATCH(A2074,List!H$10:H$145,0),"Targeted")</f>
        <v>#N/A</v>
      </c>
      <c r="C2074" s="65"/>
      <c r="D2074" s="151" t="s">
        <v>7700</v>
      </c>
      <c r="E2074" s="16" t="s">
        <v>1150</v>
      </c>
      <c r="F2074" s="16" t="s">
        <v>1151</v>
      </c>
      <c r="G2074" s="16" t="s">
        <v>151</v>
      </c>
      <c r="H2074" s="16" t="s">
        <v>3507</v>
      </c>
      <c r="I2074" s="16" t="s">
        <v>3510</v>
      </c>
      <c r="J2074" s="16" t="s">
        <v>3511</v>
      </c>
      <c r="K2074" s="17" t="s">
        <v>1021</v>
      </c>
      <c r="L2074" s="18" t="s">
        <v>3101</v>
      </c>
      <c r="M2074" s="195" t="s">
        <v>3275</v>
      </c>
      <c r="N2074" s="16" t="s">
        <v>3276</v>
      </c>
      <c r="O2074" s="17" t="s">
        <v>346</v>
      </c>
      <c r="P2074" s="17" t="s">
        <v>305</v>
      </c>
      <c r="Q2074" s="17" t="s">
        <v>306</v>
      </c>
      <c r="R2074">
        <v>0</v>
      </c>
      <c r="S2074">
        <v>0</v>
      </c>
      <c r="T2074">
        <v>0</v>
      </c>
      <c r="U2074">
        <v>0</v>
      </c>
      <c r="V2074">
        <v>0</v>
      </c>
      <c r="W2074">
        <v>0</v>
      </c>
      <c r="X2074">
        <v>0</v>
      </c>
      <c r="Y2074">
        <v>0</v>
      </c>
      <c r="Z2074">
        <v>0</v>
      </c>
      <c r="AA2074">
        <v>0</v>
      </c>
      <c r="AB2074">
        <v>0</v>
      </c>
      <c r="AC2074">
        <v>0</v>
      </c>
      <c r="AD2074">
        <v>0</v>
      </c>
      <c r="AE2074">
        <v>0</v>
      </c>
      <c r="AF2074">
        <v>0</v>
      </c>
      <c r="AG2074" s="19">
        <v>0</v>
      </c>
      <c r="AH2074">
        <v>0</v>
      </c>
      <c r="AI2074">
        <v>0</v>
      </c>
      <c r="AJ2074">
        <v>0</v>
      </c>
      <c r="AK2074">
        <v>0</v>
      </c>
      <c r="AL2074">
        <v>0</v>
      </c>
      <c r="AM2074">
        <v>0</v>
      </c>
      <c r="AN2074">
        <v>0</v>
      </c>
      <c r="AO2074">
        <v>0</v>
      </c>
      <c r="AP2074">
        <v>0</v>
      </c>
      <c r="AQ2074">
        <v>0</v>
      </c>
      <c r="AR2074">
        <v>0</v>
      </c>
      <c r="AS2074">
        <v>0</v>
      </c>
      <c r="AT2074">
        <v>0</v>
      </c>
      <c r="AU2074">
        <v>0</v>
      </c>
      <c r="AV2074">
        <v>0</v>
      </c>
      <c r="AW2074">
        <v>0</v>
      </c>
      <c r="AX2074">
        <v>0</v>
      </c>
      <c r="AY2074">
        <v>0</v>
      </c>
      <c r="AZ2074">
        <v>0</v>
      </c>
      <c r="BA2074">
        <v>0</v>
      </c>
      <c r="BB2074">
        <v>0</v>
      </c>
      <c r="BC2074">
        <v>0</v>
      </c>
      <c r="BD2074">
        <v>0</v>
      </c>
      <c r="BE2074">
        <v>0</v>
      </c>
      <c r="BF2074">
        <v>0</v>
      </c>
      <c r="BG2074">
        <v>0</v>
      </c>
      <c r="BH2074">
        <v>0</v>
      </c>
      <c r="BI2074">
        <v>0</v>
      </c>
      <c r="BJ2074">
        <v>0</v>
      </c>
      <c r="BK2074">
        <v>0</v>
      </c>
      <c r="BL2074">
        <v>0</v>
      </c>
      <c r="BM2074">
        <v>0</v>
      </c>
      <c r="BN2074">
        <v>0</v>
      </c>
      <c r="BO2074">
        <v>0</v>
      </c>
      <c r="BP2074">
        <v>0</v>
      </c>
      <c r="BQ2074">
        <v>0</v>
      </c>
      <c r="BR2074">
        <v>0</v>
      </c>
      <c r="BS2074">
        <v>0</v>
      </c>
      <c r="BT2074">
        <v>0</v>
      </c>
      <c r="BU2074">
        <v>0</v>
      </c>
      <c r="BV2074">
        <v>0</v>
      </c>
      <c r="BW2074">
        <v>5000</v>
      </c>
      <c r="BX2074">
        <v>9000</v>
      </c>
      <c r="BY2074">
        <v>17000</v>
      </c>
      <c r="BZ2074">
        <v>22000</v>
      </c>
      <c r="CA2074">
        <v>16000</v>
      </c>
      <c r="CB2074">
        <v>26000</v>
      </c>
      <c r="CC2074">
        <v>16000</v>
      </c>
      <c r="CD2074">
        <v>16000</v>
      </c>
      <c r="CE2074">
        <v>16000</v>
      </c>
    </row>
    <row r="2075" spans="1:83" x14ac:dyDescent="0.35">
      <c r="A2075" s="9" t="str">
        <f t="shared" si="32"/>
        <v>5512.376.11</v>
      </c>
      <c r="B2075" s="52" t="e">
        <f>+IF(MATCH(A2075,List!H$10:H$145,0),"Targeted")</f>
        <v>#N/A</v>
      </c>
      <c r="C2075" s="65"/>
      <c r="D2075" s="151"/>
      <c r="E2075" s="16" t="s">
        <v>1150</v>
      </c>
      <c r="F2075" s="16" t="s">
        <v>1151</v>
      </c>
      <c r="G2075" s="16" t="s">
        <v>245</v>
      </c>
      <c r="H2075" s="16" t="s">
        <v>1152</v>
      </c>
      <c r="I2075" s="16" t="s">
        <v>3512</v>
      </c>
      <c r="J2075" s="16" t="s">
        <v>3513</v>
      </c>
      <c r="K2075" s="17" t="s">
        <v>1021</v>
      </c>
      <c r="L2075" s="18" t="s">
        <v>3101</v>
      </c>
      <c r="M2075" s="195" t="s">
        <v>3275</v>
      </c>
      <c r="N2075" s="16" t="s">
        <v>3276</v>
      </c>
      <c r="O2075" s="17" t="s">
        <v>304</v>
      </c>
      <c r="P2075" s="17" t="s">
        <v>305</v>
      </c>
      <c r="Q2075" s="17" t="s">
        <v>306</v>
      </c>
      <c r="R2075">
        <v>0</v>
      </c>
      <c r="S2075">
        <v>0</v>
      </c>
      <c r="T2075">
        <v>0</v>
      </c>
      <c r="U2075">
        <v>0</v>
      </c>
      <c r="V2075">
        <v>0</v>
      </c>
      <c r="W2075">
        <v>0</v>
      </c>
      <c r="X2075">
        <v>0</v>
      </c>
      <c r="Y2075">
        <v>0</v>
      </c>
      <c r="Z2075">
        <v>0</v>
      </c>
      <c r="AA2075">
        <v>0</v>
      </c>
      <c r="AB2075">
        <v>0</v>
      </c>
      <c r="AC2075">
        <v>0</v>
      </c>
      <c r="AD2075">
        <v>0</v>
      </c>
      <c r="AE2075">
        <v>0</v>
      </c>
      <c r="AF2075">
        <v>0</v>
      </c>
      <c r="AG2075" s="19">
        <v>0</v>
      </c>
      <c r="AH2075">
        <v>0</v>
      </c>
      <c r="AI2075">
        <v>0</v>
      </c>
      <c r="AJ2075">
        <v>0</v>
      </c>
      <c r="AK2075">
        <v>0</v>
      </c>
      <c r="AL2075">
        <v>0</v>
      </c>
      <c r="AM2075">
        <v>0</v>
      </c>
      <c r="AN2075">
        <v>0</v>
      </c>
      <c r="AO2075">
        <v>0</v>
      </c>
      <c r="AP2075">
        <v>0</v>
      </c>
      <c r="AQ2075">
        <v>0</v>
      </c>
      <c r="AR2075">
        <v>0</v>
      </c>
      <c r="AS2075">
        <v>0</v>
      </c>
      <c r="AT2075">
        <v>0</v>
      </c>
      <c r="AU2075">
        <v>0</v>
      </c>
      <c r="AV2075">
        <v>0</v>
      </c>
      <c r="AW2075">
        <v>0</v>
      </c>
      <c r="AX2075">
        <v>0</v>
      </c>
      <c r="AY2075">
        <v>0</v>
      </c>
      <c r="AZ2075">
        <v>0</v>
      </c>
      <c r="BA2075">
        <v>0</v>
      </c>
      <c r="BB2075">
        <v>0</v>
      </c>
      <c r="BC2075">
        <v>0</v>
      </c>
      <c r="BD2075">
        <v>0</v>
      </c>
      <c r="BE2075">
        <v>0</v>
      </c>
      <c r="BF2075">
        <v>0</v>
      </c>
      <c r="BG2075">
        <v>0</v>
      </c>
      <c r="BH2075">
        <v>0</v>
      </c>
      <c r="BI2075">
        <v>0</v>
      </c>
      <c r="BJ2075">
        <v>0</v>
      </c>
      <c r="BK2075">
        <v>0</v>
      </c>
      <c r="BL2075">
        <v>58000</v>
      </c>
      <c r="BM2075">
        <v>0</v>
      </c>
      <c r="BN2075">
        <v>0</v>
      </c>
      <c r="BO2075">
        <v>0</v>
      </c>
      <c r="BP2075">
        <v>0</v>
      </c>
      <c r="BQ2075">
        <v>0</v>
      </c>
      <c r="BR2075">
        <v>0</v>
      </c>
      <c r="BS2075">
        <v>0</v>
      </c>
      <c r="BT2075">
        <v>0</v>
      </c>
      <c r="BU2075">
        <v>0</v>
      </c>
      <c r="BV2075">
        <v>20000</v>
      </c>
      <c r="BW2075">
        <v>0</v>
      </c>
      <c r="BX2075" s="10">
        <v>25000</v>
      </c>
      <c r="BY2075">
        <v>0</v>
      </c>
      <c r="BZ2075">
        <v>0</v>
      </c>
      <c r="CA2075">
        <v>0</v>
      </c>
      <c r="CB2075">
        <v>0</v>
      </c>
      <c r="CC2075">
        <v>0</v>
      </c>
      <c r="CD2075">
        <v>0</v>
      </c>
      <c r="CE2075">
        <v>0</v>
      </c>
    </row>
    <row r="2076" spans="1:83" x14ac:dyDescent="0.35">
      <c r="A2076" s="9" t="str">
        <f t="shared" si="32"/>
        <v>0800.376.76</v>
      </c>
      <c r="B2076" s="52" t="e">
        <f>+IF(MATCH(A2076,List!H$10:H$145,0),"Targeted")</f>
        <v>#N/A</v>
      </c>
      <c r="C2076" s="65"/>
      <c r="D2076" s="151" t="s">
        <v>7700</v>
      </c>
      <c r="E2076" s="16" t="s">
        <v>3514</v>
      </c>
      <c r="F2076" s="16" t="s">
        <v>3515</v>
      </c>
      <c r="G2076" s="16" t="s">
        <v>298</v>
      </c>
      <c r="H2076" s="16" t="s">
        <v>3516</v>
      </c>
      <c r="I2076" s="16" t="s">
        <v>766</v>
      </c>
      <c r="J2076" s="16" t="s">
        <v>1055</v>
      </c>
      <c r="K2076" s="17" t="s">
        <v>2486</v>
      </c>
      <c r="L2076" s="18" t="s">
        <v>3101</v>
      </c>
      <c r="M2076" s="195" t="s">
        <v>3275</v>
      </c>
      <c r="N2076" s="16" t="s">
        <v>3276</v>
      </c>
      <c r="O2076" s="17" t="s">
        <v>346</v>
      </c>
      <c r="P2076" s="17" t="s">
        <v>305</v>
      </c>
      <c r="Q2076" s="17" t="s">
        <v>306</v>
      </c>
      <c r="R2076">
        <v>0</v>
      </c>
      <c r="S2076">
        <v>0</v>
      </c>
      <c r="T2076">
        <v>0</v>
      </c>
      <c r="U2076">
        <v>0</v>
      </c>
      <c r="V2076">
        <v>0</v>
      </c>
      <c r="W2076">
        <v>0</v>
      </c>
      <c r="X2076">
        <v>0</v>
      </c>
      <c r="Y2076">
        <v>0</v>
      </c>
      <c r="Z2076">
        <v>0</v>
      </c>
      <c r="AA2076">
        <v>0</v>
      </c>
      <c r="AB2076">
        <v>0</v>
      </c>
      <c r="AC2076">
        <v>0</v>
      </c>
      <c r="AD2076">
        <v>0</v>
      </c>
      <c r="AE2076">
        <v>0</v>
      </c>
      <c r="AF2076">
        <v>0</v>
      </c>
      <c r="AG2076" s="19">
        <v>0</v>
      </c>
      <c r="AH2076">
        <v>0</v>
      </c>
      <c r="AI2076">
        <v>0</v>
      </c>
      <c r="AJ2076">
        <v>0</v>
      </c>
      <c r="AK2076">
        <v>0</v>
      </c>
      <c r="AL2076">
        <v>0</v>
      </c>
      <c r="AM2076">
        <v>0</v>
      </c>
      <c r="AN2076">
        <v>0</v>
      </c>
      <c r="AO2076">
        <v>0</v>
      </c>
      <c r="AP2076">
        <v>0</v>
      </c>
      <c r="AQ2076">
        <v>138</v>
      </c>
      <c r="AR2076">
        <v>254</v>
      </c>
      <c r="AS2076">
        <v>250</v>
      </c>
      <c r="AT2076">
        <v>206</v>
      </c>
      <c r="AU2076">
        <v>234</v>
      </c>
      <c r="AV2076">
        <v>201</v>
      </c>
      <c r="AW2076">
        <v>197</v>
      </c>
      <c r="AX2076">
        <v>232</v>
      </c>
      <c r="AY2076">
        <v>0</v>
      </c>
      <c r="AZ2076">
        <v>0</v>
      </c>
      <c r="BA2076">
        <v>0</v>
      </c>
      <c r="BB2076">
        <v>0</v>
      </c>
      <c r="BC2076">
        <v>0</v>
      </c>
      <c r="BD2076">
        <v>0</v>
      </c>
      <c r="BE2076">
        <v>0</v>
      </c>
      <c r="BF2076">
        <v>0</v>
      </c>
      <c r="BG2076">
        <v>0</v>
      </c>
      <c r="BH2076">
        <v>0</v>
      </c>
      <c r="BI2076">
        <v>0</v>
      </c>
      <c r="BJ2076">
        <v>0</v>
      </c>
      <c r="BK2076">
        <v>0</v>
      </c>
      <c r="BL2076">
        <v>0</v>
      </c>
      <c r="BM2076">
        <v>0</v>
      </c>
      <c r="BN2076">
        <v>0</v>
      </c>
      <c r="BO2076">
        <v>0</v>
      </c>
      <c r="BP2076">
        <v>0</v>
      </c>
      <c r="BQ2076">
        <v>0</v>
      </c>
      <c r="BR2076">
        <v>0</v>
      </c>
      <c r="BS2076">
        <v>0</v>
      </c>
      <c r="BT2076">
        <v>0</v>
      </c>
      <c r="BU2076">
        <v>0</v>
      </c>
      <c r="BV2076">
        <v>0</v>
      </c>
      <c r="BW2076">
        <v>0</v>
      </c>
      <c r="BX2076">
        <v>0</v>
      </c>
      <c r="BY2076">
        <v>0</v>
      </c>
      <c r="BZ2076">
        <v>0</v>
      </c>
      <c r="CA2076">
        <v>0</v>
      </c>
      <c r="CB2076">
        <v>0</v>
      </c>
      <c r="CC2076">
        <v>0</v>
      </c>
      <c r="CD2076">
        <v>0</v>
      </c>
      <c r="CE2076">
        <v>0</v>
      </c>
    </row>
    <row r="2077" spans="1:83" x14ac:dyDescent="0.35">
      <c r="A2077" s="9" t="str">
        <f t="shared" si="32"/>
        <v>8095.376.76</v>
      </c>
      <c r="B2077" s="52" t="e">
        <f>+IF(MATCH(A2077,List!H$10:H$145,0),"Targeted")</f>
        <v>#N/A</v>
      </c>
      <c r="C2077" s="65"/>
      <c r="D2077" s="151"/>
      <c r="E2077" s="16" t="s">
        <v>3514</v>
      </c>
      <c r="F2077" s="16" t="s">
        <v>3515</v>
      </c>
      <c r="G2077" s="16" t="s">
        <v>298</v>
      </c>
      <c r="H2077" s="16" t="s">
        <v>3516</v>
      </c>
      <c r="I2077" s="16" t="s">
        <v>3517</v>
      </c>
      <c r="J2077" s="16" t="s">
        <v>1482</v>
      </c>
      <c r="K2077" s="17" t="s">
        <v>2486</v>
      </c>
      <c r="L2077" s="18" t="s">
        <v>3101</v>
      </c>
      <c r="M2077" s="195" t="s">
        <v>3275</v>
      </c>
      <c r="N2077" s="16" t="s">
        <v>3276</v>
      </c>
      <c r="O2077" s="17" t="s">
        <v>304</v>
      </c>
      <c r="P2077" s="17" t="s">
        <v>305</v>
      </c>
      <c r="Q2077" s="17" t="s">
        <v>306</v>
      </c>
      <c r="R2077">
        <v>0</v>
      </c>
      <c r="S2077">
        <v>0</v>
      </c>
      <c r="T2077">
        <v>0</v>
      </c>
      <c r="U2077">
        <v>0</v>
      </c>
      <c r="V2077">
        <v>0</v>
      </c>
      <c r="W2077">
        <v>0</v>
      </c>
      <c r="X2077">
        <v>0</v>
      </c>
      <c r="Y2077">
        <v>0</v>
      </c>
      <c r="Z2077">
        <v>0</v>
      </c>
      <c r="AA2077">
        <v>0</v>
      </c>
      <c r="AB2077">
        <v>0</v>
      </c>
      <c r="AC2077">
        <v>0</v>
      </c>
      <c r="AD2077">
        <v>0</v>
      </c>
      <c r="AE2077">
        <v>0</v>
      </c>
      <c r="AF2077">
        <v>0</v>
      </c>
      <c r="AG2077" s="19">
        <v>0</v>
      </c>
      <c r="AH2077">
        <v>0</v>
      </c>
      <c r="AI2077">
        <v>0</v>
      </c>
      <c r="AJ2077">
        <v>0</v>
      </c>
      <c r="AK2077">
        <v>0</v>
      </c>
      <c r="AL2077">
        <v>0</v>
      </c>
      <c r="AM2077">
        <v>0</v>
      </c>
      <c r="AN2077">
        <v>0</v>
      </c>
      <c r="AO2077">
        <v>0</v>
      </c>
      <c r="AP2077">
        <v>0</v>
      </c>
      <c r="AQ2077">
        <v>0</v>
      </c>
      <c r="AR2077">
        <v>30</v>
      </c>
      <c r="AS2077">
        <v>66</v>
      </c>
      <c r="AT2077">
        <v>98</v>
      </c>
      <c r="AU2077">
        <v>462</v>
      </c>
      <c r="AV2077">
        <v>166</v>
      </c>
      <c r="AW2077">
        <v>0</v>
      </c>
      <c r="AX2077">
        <v>24</v>
      </c>
      <c r="AY2077">
        <v>0</v>
      </c>
      <c r="AZ2077">
        <v>0</v>
      </c>
      <c r="BA2077">
        <v>0</v>
      </c>
      <c r="BB2077">
        <v>0</v>
      </c>
      <c r="BC2077">
        <v>0</v>
      </c>
      <c r="BD2077">
        <v>0</v>
      </c>
      <c r="BE2077">
        <v>0</v>
      </c>
      <c r="BF2077">
        <v>0</v>
      </c>
      <c r="BG2077">
        <v>0</v>
      </c>
      <c r="BH2077">
        <v>0</v>
      </c>
      <c r="BI2077">
        <v>0</v>
      </c>
      <c r="BJ2077">
        <v>0</v>
      </c>
      <c r="BK2077">
        <v>0</v>
      </c>
      <c r="BL2077">
        <v>0</v>
      </c>
      <c r="BM2077">
        <v>0</v>
      </c>
      <c r="BN2077">
        <v>0</v>
      </c>
      <c r="BO2077">
        <v>0</v>
      </c>
      <c r="BP2077">
        <v>0</v>
      </c>
      <c r="BQ2077">
        <v>0</v>
      </c>
      <c r="BR2077">
        <v>0</v>
      </c>
      <c r="BS2077">
        <v>0</v>
      </c>
      <c r="BT2077">
        <v>0</v>
      </c>
      <c r="BU2077">
        <v>0</v>
      </c>
      <c r="BV2077">
        <v>0</v>
      </c>
      <c r="BW2077">
        <v>0</v>
      </c>
      <c r="BX2077" s="10">
        <v>0</v>
      </c>
      <c r="BY2077">
        <v>0</v>
      </c>
      <c r="BZ2077">
        <v>0</v>
      </c>
      <c r="CA2077">
        <v>0</v>
      </c>
      <c r="CB2077">
        <v>0</v>
      </c>
      <c r="CC2077">
        <v>0</v>
      </c>
      <c r="CD2077">
        <v>0</v>
      </c>
      <c r="CE2077">
        <v>0</v>
      </c>
    </row>
    <row r="2078" spans="1:83" x14ac:dyDescent="0.35">
      <c r="A2078" s="9" t="str">
        <f t="shared" si="32"/>
        <v>809510.376.76</v>
      </c>
      <c r="B2078" s="52" t="e">
        <f>+IF(MATCH(A2078,List!H$10:H$145,0),"Targeted")</f>
        <v>#N/A</v>
      </c>
      <c r="C2078" s="65"/>
      <c r="D2078" s="151"/>
      <c r="E2078" s="16" t="s">
        <v>3514</v>
      </c>
      <c r="F2078" s="16" t="s">
        <v>3515</v>
      </c>
      <c r="G2078" s="16" t="s">
        <v>298</v>
      </c>
      <c r="H2078" s="16" t="s">
        <v>3516</v>
      </c>
      <c r="I2078" s="16" t="s">
        <v>3518</v>
      </c>
      <c r="J2078" s="16" t="s">
        <v>3519</v>
      </c>
      <c r="K2078" s="17" t="s">
        <v>2486</v>
      </c>
      <c r="L2078" s="18" t="s">
        <v>3101</v>
      </c>
      <c r="M2078" s="195" t="s">
        <v>3275</v>
      </c>
      <c r="N2078" s="16" t="s">
        <v>3276</v>
      </c>
      <c r="O2078" s="17" t="s">
        <v>304</v>
      </c>
      <c r="P2078" s="17" t="s">
        <v>305</v>
      </c>
      <c r="Q2078" s="17" t="s">
        <v>306</v>
      </c>
      <c r="R2078">
        <v>0</v>
      </c>
      <c r="S2078">
        <v>0</v>
      </c>
      <c r="T2078">
        <v>0</v>
      </c>
      <c r="U2078">
        <v>0</v>
      </c>
      <c r="V2078">
        <v>0</v>
      </c>
      <c r="W2078">
        <v>0</v>
      </c>
      <c r="X2078">
        <v>0</v>
      </c>
      <c r="Y2078">
        <v>0</v>
      </c>
      <c r="Z2078">
        <v>0</v>
      </c>
      <c r="AA2078">
        <v>0</v>
      </c>
      <c r="AB2078">
        <v>0</v>
      </c>
      <c r="AC2078">
        <v>0</v>
      </c>
      <c r="AD2078">
        <v>0</v>
      </c>
      <c r="AE2078">
        <v>0</v>
      </c>
      <c r="AF2078">
        <v>0</v>
      </c>
      <c r="AG2078" s="19">
        <v>0</v>
      </c>
      <c r="AH2078">
        <v>0</v>
      </c>
      <c r="AI2078">
        <v>0</v>
      </c>
      <c r="AJ2078">
        <v>0</v>
      </c>
      <c r="AK2078">
        <v>0</v>
      </c>
      <c r="AL2078">
        <v>0</v>
      </c>
      <c r="AM2078">
        <v>0</v>
      </c>
      <c r="AN2078">
        <v>0</v>
      </c>
      <c r="AO2078">
        <v>0</v>
      </c>
      <c r="AP2078">
        <v>0</v>
      </c>
      <c r="AQ2078">
        <v>0</v>
      </c>
      <c r="AR2078">
        <v>0</v>
      </c>
      <c r="AS2078">
        <v>-34</v>
      </c>
      <c r="AT2078">
        <v>-82</v>
      </c>
      <c r="AU2078">
        <v>-544</v>
      </c>
      <c r="AV2078">
        <v>-76</v>
      </c>
      <c r="AW2078">
        <v>0</v>
      </c>
      <c r="AX2078">
        <v>-25</v>
      </c>
      <c r="AY2078">
        <v>0</v>
      </c>
      <c r="AZ2078">
        <v>0</v>
      </c>
      <c r="BA2078">
        <v>0</v>
      </c>
      <c r="BB2078">
        <v>0</v>
      </c>
      <c r="BC2078">
        <v>0</v>
      </c>
      <c r="BD2078">
        <v>0</v>
      </c>
      <c r="BE2078">
        <v>0</v>
      </c>
      <c r="BF2078">
        <v>0</v>
      </c>
      <c r="BG2078">
        <v>0</v>
      </c>
      <c r="BH2078">
        <v>0</v>
      </c>
      <c r="BI2078">
        <v>0</v>
      </c>
      <c r="BJ2078">
        <v>0</v>
      </c>
      <c r="BK2078">
        <v>0</v>
      </c>
      <c r="BL2078">
        <v>0</v>
      </c>
      <c r="BM2078">
        <v>0</v>
      </c>
      <c r="BN2078">
        <v>0</v>
      </c>
      <c r="BO2078">
        <v>0</v>
      </c>
      <c r="BP2078">
        <v>0</v>
      </c>
      <c r="BQ2078">
        <v>0</v>
      </c>
      <c r="BR2078">
        <v>0</v>
      </c>
      <c r="BS2078">
        <v>0</v>
      </c>
      <c r="BT2078">
        <v>0</v>
      </c>
      <c r="BU2078">
        <v>0</v>
      </c>
      <c r="BV2078">
        <v>0</v>
      </c>
      <c r="BW2078">
        <v>0</v>
      </c>
      <c r="BX2078" s="10">
        <v>0</v>
      </c>
      <c r="BY2078">
        <v>0</v>
      </c>
      <c r="BZ2078">
        <v>0</v>
      </c>
      <c r="CA2078">
        <v>0</v>
      </c>
      <c r="CB2078">
        <v>0</v>
      </c>
      <c r="CC2078">
        <v>0</v>
      </c>
      <c r="CD2078">
        <v>0</v>
      </c>
      <c r="CE2078">
        <v>0</v>
      </c>
    </row>
    <row r="2079" spans="1:83" x14ac:dyDescent="0.35">
      <c r="A2079" s="9" t="str">
        <f t="shared" si="32"/>
        <v>1400.376.95</v>
      </c>
      <c r="B2079" s="52" t="e">
        <f>+IF(MATCH(A2079,List!H$10:H$145,0),"Targeted")</f>
        <v>#N/A</v>
      </c>
      <c r="C2079" s="65"/>
      <c r="D2079" s="151" t="s">
        <v>7700</v>
      </c>
      <c r="E2079" s="16" t="s">
        <v>3520</v>
      </c>
      <c r="F2079" s="16" t="s">
        <v>3521</v>
      </c>
      <c r="G2079" s="16" t="s">
        <v>298</v>
      </c>
      <c r="H2079" s="16" t="s">
        <v>3521</v>
      </c>
      <c r="I2079" s="16" t="s">
        <v>1487</v>
      </c>
      <c r="J2079" s="16" t="s">
        <v>3521</v>
      </c>
      <c r="K2079" s="17" t="s">
        <v>245</v>
      </c>
      <c r="L2079" s="18" t="s">
        <v>3101</v>
      </c>
      <c r="M2079" s="195" t="s">
        <v>3275</v>
      </c>
      <c r="N2079" s="16" t="s">
        <v>3276</v>
      </c>
      <c r="O2079" s="17" t="s">
        <v>346</v>
      </c>
      <c r="P2079" s="17" t="s">
        <v>305</v>
      </c>
      <c r="Q2079" s="17" t="s">
        <v>306</v>
      </c>
      <c r="R2079">
        <v>1006</v>
      </c>
      <c r="S2079">
        <v>1048</v>
      </c>
      <c r="T2079">
        <v>1117</v>
      </c>
      <c r="U2079">
        <v>1144</v>
      </c>
      <c r="V2079">
        <v>1192</v>
      </c>
      <c r="W2079">
        <v>1304</v>
      </c>
      <c r="X2079">
        <v>1516</v>
      </c>
      <c r="Y2079">
        <v>1732</v>
      </c>
      <c r="Z2079">
        <v>2167</v>
      </c>
      <c r="AA2079">
        <v>2671</v>
      </c>
      <c r="AB2079">
        <v>2943</v>
      </c>
      <c r="AC2079">
        <v>2730</v>
      </c>
      <c r="AD2079">
        <v>2919</v>
      </c>
      <c r="AE2079">
        <v>3996</v>
      </c>
      <c r="AF2079">
        <v>10817</v>
      </c>
      <c r="AG2079" s="19">
        <v>3066</v>
      </c>
      <c r="AH2079">
        <v>13489</v>
      </c>
      <c r="AI2079">
        <v>14311</v>
      </c>
      <c r="AJ2079">
        <v>14884</v>
      </c>
      <c r="AK2079">
        <v>16217</v>
      </c>
      <c r="AL2079">
        <v>18298</v>
      </c>
      <c r="AM2079">
        <v>20862</v>
      </c>
      <c r="AN2079">
        <v>22997</v>
      </c>
      <c r="AO2079">
        <v>25015</v>
      </c>
      <c r="AP2079">
        <v>27878</v>
      </c>
      <c r="AQ2079">
        <v>27875</v>
      </c>
      <c r="AR2079">
        <v>29019</v>
      </c>
      <c r="AS2079">
        <v>32292</v>
      </c>
      <c r="AT2079">
        <v>34413</v>
      </c>
      <c r="AU2079">
        <v>36321</v>
      </c>
      <c r="AV2079">
        <v>44133</v>
      </c>
      <c r="AW2079">
        <v>46604</v>
      </c>
      <c r="AX2079">
        <v>47769</v>
      </c>
      <c r="AY2079">
        <v>46797</v>
      </c>
      <c r="AZ2079">
        <v>50000</v>
      </c>
      <c r="BA2079">
        <v>50000</v>
      </c>
      <c r="BB2079">
        <v>53000</v>
      </c>
      <c r="BC2079">
        <v>59000</v>
      </c>
      <c r="BD2079">
        <v>60000</v>
      </c>
      <c r="BE2079">
        <v>62000</v>
      </c>
      <c r="BF2079">
        <v>65000</v>
      </c>
      <c r="BG2079">
        <v>72000</v>
      </c>
      <c r="BH2079">
        <v>83000</v>
      </c>
      <c r="BI2079">
        <v>91000</v>
      </c>
      <c r="BJ2079">
        <v>94000</v>
      </c>
      <c r="BK2079">
        <v>100000</v>
      </c>
      <c r="BL2079">
        <v>98000</v>
      </c>
      <c r="BM2079">
        <v>102000</v>
      </c>
      <c r="BN2079">
        <v>129000</v>
      </c>
      <c r="BO2079">
        <v>167000</v>
      </c>
      <c r="BP2079">
        <v>188000</v>
      </c>
      <c r="BQ2079">
        <v>203000</v>
      </c>
      <c r="BR2079">
        <v>222000</v>
      </c>
      <c r="BS2079">
        <v>203000</v>
      </c>
      <c r="BT2079">
        <v>229000</v>
      </c>
      <c r="BU2079">
        <v>246000</v>
      </c>
      <c r="BV2079">
        <v>255000</v>
      </c>
      <c r="BW2079">
        <v>251000</v>
      </c>
      <c r="BX2079">
        <v>250000</v>
      </c>
      <c r="BY2079">
        <v>284000</v>
      </c>
      <c r="BZ2079">
        <v>293000</v>
      </c>
      <c r="CA2079">
        <v>279000</v>
      </c>
      <c r="CB2079">
        <v>280000</v>
      </c>
      <c r="CC2079">
        <v>298000</v>
      </c>
      <c r="CD2079">
        <v>299000</v>
      </c>
      <c r="CE2079">
        <v>299000</v>
      </c>
    </row>
    <row r="2080" spans="1:83" x14ac:dyDescent="0.35">
      <c r="A2080" s="9" t="str">
        <f t="shared" si="32"/>
        <v>4334.376.95</v>
      </c>
      <c r="B2080" s="52" t="e">
        <f>+IF(MATCH(A2080,List!H$10:H$145,0),"Targeted")</f>
        <v>#N/A</v>
      </c>
      <c r="C2080" s="65"/>
      <c r="D2080" s="151"/>
      <c r="E2080" s="16" t="s">
        <v>3520</v>
      </c>
      <c r="F2080" s="16" t="s">
        <v>3521</v>
      </c>
      <c r="G2080" s="16" t="s">
        <v>298</v>
      </c>
      <c r="H2080" s="16" t="s">
        <v>3521</v>
      </c>
      <c r="I2080" s="16" t="s">
        <v>3522</v>
      </c>
      <c r="J2080" s="16" t="s">
        <v>3523</v>
      </c>
      <c r="K2080" s="17" t="s">
        <v>245</v>
      </c>
      <c r="L2080" s="18" t="s">
        <v>3101</v>
      </c>
      <c r="M2080" s="195" t="s">
        <v>3275</v>
      </c>
      <c r="N2080" s="16" t="s">
        <v>3276</v>
      </c>
      <c r="O2080" s="17" t="s">
        <v>304</v>
      </c>
      <c r="P2080" s="17" t="s">
        <v>305</v>
      </c>
      <c r="Q2080" s="17" t="s">
        <v>306</v>
      </c>
      <c r="R2080">
        <v>0</v>
      </c>
      <c r="S2080">
        <v>0</v>
      </c>
      <c r="T2080">
        <v>0</v>
      </c>
      <c r="U2080">
        <v>0</v>
      </c>
      <c r="V2080">
        <v>0</v>
      </c>
      <c r="W2080">
        <v>0</v>
      </c>
      <c r="X2080">
        <v>0</v>
      </c>
      <c r="Y2080">
        <v>0</v>
      </c>
      <c r="Z2080">
        <v>0</v>
      </c>
      <c r="AA2080">
        <v>0</v>
      </c>
      <c r="AB2080">
        <v>0</v>
      </c>
      <c r="AC2080">
        <v>0</v>
      </c>
      <c r="AD2080">
        <v>0</v>
      </c>
      <c r="AE2080">
        <v>0</v>
      </c>
      <c r="AF2080">
        <v>0</v>
      </c>
      <c r="AG2080" s="19">
        <v>0</v>
      </c>
      <c r="AH2080">
        <v>0</v>
      </c>
      <c r="AI2080">
        <v>0</v>
      </c>
      <c r="AJ2080">
        <v>0</v>
      </c>
      <c r="AK2080">
        <v>0</v>
      </c>
      <c r="AL2080">
        <v>0</v>
      </c>
      <c r="AM2080">
        <v>0</v>
      </c>
      <c r="AN2080">
        <v>0</v>
      </c>
      <c r="AO2080">
        <v>0</v>
      </c>
      <c r="AP2080">
        <v>0</v>
      </c>
      <c r="AQ2080">
        <v>0</v>
      </c>
      <c r="AR2080">
        <v>0</v>
      </c>
      <c r="AS2080">
        <v>0</v>
      </c>
      <c r="AT2080">
        <v>0</v>
      </c>
      <c r="AU2080">
        <v>0</v>
      </c>
      <c r="AV2080">
        <v>0</v>
      </c>
      <c r="AW2080">
        <v>0</v>
      </c>
      <c r="AX2080">
        <v>0</v>
      </c>
      <c r="AY2080">
        <v>0</v>
      </c>
      <c r="AZ2080">
        <v>0</v>
      </c>
      <c r="BA2080">
        <v>0</v>
      </c>
      <c r="BB2080">
        <v>0</v>
      </c>
      <c r="BC2080">
        <v>0</v>
      </c>
      <c r="BD2080">
        <v>0</v>
      </c>
      <c r="BE2080">
        <v>0</v>
      </c>
      <c r="BF2080">
        <v>0</v>
      </c>
      <c r="BG2080">
        <v>0</v>
      </c>
      <c r="BH2080">
        <v>0</v>
      </c>
      <c r="BI2080">
        <v>0</v>
      </c>
      <c r="BJ2080">
        <v>0</v>
      </c>
      <c r="BK2080">
        <v>0</v>
      </c>
      <c r="BL2080">
        <v>0</v>
      </c>
      <c r="BM2080">
        <v>0</v>
      </c>
      <c r="BN2080">
        <v>0</v>
      </c>
      <c r="BO2080">
        <v>-18000</v>
      </c>
      <c r="BP2080">
        <v>-6000</v>
      </c>
      <c r="BQ2080">
        <v>-252000</v>
      </c>
      <c r="BR2080">
        <v>0</v>
      </c>
      <c r="BS2080">
        <v>2000</v>
      </c>
      <c r="BT2080">
        <v>6000</v>
      </c>
      <c r="BU2080">
        <v>20000</v>
      </c>
      <c r="BV2080">
        <v>8000</v>
      </c>
      <c r="BW2080">
        <v>77000</v>
      </c>
      <c r="BX2080" s="10">
        <v>11000</v>
      </c>
      <c r="BY2080">
        <v>32000</v>
      </c>
      <c r="BZ2080">
        <v>3000</v>
      </c>
      <c r="CA2080">
        <v>-18000</v>
      </c>
      <c r="CB2080">
        <v>-3000</v>
      </c>
      <c r="CC2080">
        <v>-3000</v>
      </c>
      <c r="CD2080">
        <v>-3000</v>
      </c>
      <c r="CE2080">
        <v>-3000</v>
      </c>
    </row>
    <row r="2081" spans="1:83" x14ac:dyDescent="0.35">
      <c r="A2081" s="9" t="str">
        <f t="shared" si="32"/>
        <v>0100.376.27</v>
      </c>
      <c r="B2081" s="52" t="e">
        <f>+IF(MATCH(A2081,List!H$10:H$145,0),"Targeted")</f>
        <v>#N/A</v>
      </c>
      <c r="C2081" s="65"/>
      <c r="D2081" s="151" t="s">
        <v>7700</v>
      </c>
      <c r="E2081" s="16" t="s">
        <v>3524</v>
      </c>
      <c r="F2081" s="16" t="s">
        <v>3525</v>
      </c>
      <c r="G2081" s="16" t="s">
        <v>298</v>
      </c>
      <c r="H2081" s="16" t="s">
        <v>3525</v>
      </c>
      <c r="I2081" s="16" t="s">
        <v>522</v>
      </c>
      <c r="J2081" s="16" t="s">
        <v>918</v>
      </c>
      <c r="K2081" s="17" t="s">
        <v>3526</v>
      </c>
      <c r="L2081" s="18" t="s">
        <v>3101</v>
      </c>
      <c r="M2081" s="195" t="s">
        <v>3275</v>
      </c>
      <c r="N2081" s="16" t="s">
        <v>3276</v>
      </c>
      <c r="O2081" s="17" t="s">
        <v>346</v>
      </c>
      <c r="P2081" s="17" t="s">
        <v>305</v>
      </c>
      <c r="Q2081" s="17" t="s">
        <v>306</v>
      </c>
      <c r="R2081">
        <v>13371</v>
      </c>
      <c r="S2081">
        <v>14088</v>
      </c>
      <c r="T2081">
        <v>16717</v>
      </c>
      <c r="U2081">
        <v>16747</v>
      </c>
      <c r="V2081">
        <v>17217</v>
      </c>
      <c r="W2081">
        <v>17965</v>
      </c>
      <c r="X2081">
        <v>18652</v>
      </c>
      <c r="Y2081">
        <v>20278</v>
      </c>
      <c r="Z2081">
        <v>23639</v>
      </c>
      <c r="AA2081">
        <v>26735</v>
      </c>
      <c r="AB2081">
        <v>28515</v>
      </c>
      <c r="AC2081">
        <v>33888</v>
      </c>
      <c r="AD2081">
        <v>38145</v>
      </c>
      <c r="AE2081">
        <v>47964</v>
      </c>
      <c r="AF2081">
        <v>52502</v>
      </c>
      <c r="AG2081" s="19">
        <v>12764</v>
      </c>
      <c r="AH2081">
        <v>55791</v>
      </c>
      <c r="AI2081">
        <v>64084</v>
      </c>
      <c r="AJ2081">
        <v>69561</v>
      </c>
      <c r="AK2081">
        <v>75825</v>
      </c>
      <c r="AL2081">
        <v>80919</v>
      </c>
      <c r="AM2081">
        <v>79586</v>
      </c>
      <c r="AN2081">
        <v>81628</v>
      </c>
      <c r="AO2081">
        <v>86971</v>
      </c>
      <c r="AP2081">
        <v>93861</v>
      </c>
      <c r="AQ2081">
        <v>92209</v>
      </c>
      <c r="AR2081">
        <v>88364</v>
      </c>
      <c r="AS2081">
        <v>100905</v>
      </c>
      <c r="AT2081">
        <v>99370</v>
      </c>
      <c r="AU2081">
        <v>105750</v>
      </c>
      <c r="AV2081">
        <v>112229</v>
      </c>
      <c r="AW2081">
        <v>128276</v>
      </c>
      <c r="AX2081">
        <v>132862</v>
      </c>
      <c r="AY2081">
        <v>91410</v>
      </c>
      <c r="AZ2081">
        <v>57000</v>
      </c>
      <c r="BA2081">
        <v>52000</v>
      </c>
      <c r="BB2081">
        <v>25000</v>
      </c>
      <c r="BC2081">
        <v>32000</v>
      </c>
      <c r="BD2081">
        <v>6000</v>
      </c>
      <c r="BE2081">
        <v>25000</v>
      </c>
      <c r="BF2081">
        <v>11000</v>
      </c>
      <c r="BG2081">
        <v>38000</v>
      </c>
      <c r="BH2081">
        <v>-13000</v>
      </c>
      <c r="BI2081">
        <v>-8000</v>
      </c>
      <c r="BJ2081">
        <v>-17000</v>
      </c>
      <c r="BK2081">
        <v>-21000</v>
      </c>
      <c r="BL2081">
        <v>-11000</v>
      </c>
      <c r="BM2081">
        <v>-21000</v>
      </c>
      <c r="BN2081">
        <v>6000</v>
      </c>
      <c r="BO2081">
        <v>5000</v>
      </c>
      <c r="BP2081">
        <v>-17000</v>
      </c>
      <c r="BQ2081">
        <v>-3000</v>
      </c>
      <c r="BR2081">
        <v>-16000</v>
      </c>
      <c r="BS2081">
        <v>-18000</v>
      </c>
      <c r="BT2081">
        <v>-10000</v>
      </c>
      <c r="BU2081">
        <v>-55000</v>
      </c>
      <c r="BV2081">
        <v>-52000</v>
      </c>
      <c r="BW2081">
        <v>-12000</v>
      </c>
      <c r="BX2081">
        <v>-47000</v>
      </c>
      <c r="BY2081">
        <v>53000</v>
      </c>
      <c r="BZ2081">
        <v>239000</v>
      </c>
      <c r="CA2081">
        <v>327000</v>
      </c>
      <c r="CB2081">
        <v>-55000</v>
      </c>
      <c r="CC2081">
        <v>-58000</v>
      </c>
      <c r="CD2081">
        <v>-58000</v>
      </c>
      <c r="CE2081">
        <v>-60000</v>
      </c>
    </row>
    <row r="2082" spans="1:83" x14ac:dyDescent="0.35">
      <c r="A2082" s="9" t="str">
        <f t="shared" si="32"/>
        <v>0300.376.27</v>
      </c>
      <c r="B2082" s="52" t="e">
        <f>+IF(MATCH(A2082,List!H$10:H$145,0),"Targeted")</f>
        <v>#N/A</v>
      </c>
      <c r="C2082" s="65"/>
      <c r="D2082" s="151"/>
      <c r="E2082" s="16" t="s">
        <v>3524</v>
      </c>
      <c r="F2082" s="16" t="s">
        <v>3525</v>
      </c>
      <c r="G2082" s="16" t="s">
        <v>298</v>
      </c>
      <c r="H2082" s="16" t="s">
        <v>3525</v>
      </c>
      <c r="I2082" s="16" t="s">
        <v>631</v>
      </c>
      <c r="J2082" s="16" t="s">
        <v>3527</v>
      </c>
      <c r="K2082" s="17" t="s">
        <v>3526</v>
      </c>
      <c r="L2082" s="18" t="s">
        <v>3101</v>
      </c>
      <c r="M2082" s="195" t="s">
        <v>3275</v>
      </c>
      <c r="N2082" s="16" t="s">
        <v>3276</v>
      </c>
      <c r="O2082" s="17" t="s">
        <v>304</v>
      </c>
      <c r="P2082" s="17" t="s">
        <v>305</v>
      </c>
      <c r="Q2082" s="17" t="s">
        <v>306</v>
      </c>
      <c r="R2082">
        <v>0</v>
      </c>
      <c r="S2082">
        <v>0</v>
      </c>
      <c r="T2082">
        <v>0</v>
      </c>
      <c r="U2082">
        <v>0</v>
      </c>
      <c r="V2082">
        <v>0</v>
      </c>
      <c r="W2082">
        <v>0</v>
      </c>
      <c r="X2082">
        <v>0</v>
      </c>
      <c r="Y2082">
        <v>0</v>
      </c>
      <c r="Z2082">
        <v>0</v>
      </c>
      <c r="AA2082">
        <v>0</v>
      </c>
      <c r="AB2082">
        <v>0</v>
      </c>
      <c r="AC2082">
        <v>0</v>
      </c>
      <c r="AD2082">
        <v>0</v>
      </c>
      <c r="AE2082">
        <v>0</v>
      </c>
      <c r="AF2082">
        <v>0</v>
      </c>
      <c r="AG2082" s="19">
        <v>0</v>
      </c>
      <c r="AH2082">
        <v>0</v>
      </c>
      <c r="AI2082">
        <v>0</v>
      </c>
      <c r="AJ2082">
        <v>0</v>
      </c>
      <c r="AK2082">
        <v>0</v>
      </c>
      <c r="AL2082">
        <v>0</v>
      </c>
      <c r="AM2082">
        <v>0</v>
      </c>
      <c r="AN2082">
        <v>0</v>
      </c>
      <c r="AO2082">
        <v>0</v>
      </c>
      <c r="AP2082">
        <v>0</v>
      </c>
      <c r="AQ2082">
        <v>0</v>
      </c>
      <c r="AR2082">
        <v>0</v>
      </c>
      <c r="AS2082">
        <v>0</v>
      </c>
      <c r="AT2082">
        <v>0</v>
      </c>
      <c r="AU2082">
        <v>0</v>
      </c>
      <c r="AV2082">
        <v>0</v>
      </c>
      <c r="AW2082">
        <v>0</v>
      </c>
      <c r="AX2082">
        <v>0</v>
      </c>
      <c r="AY2082">
        <v>0</v>
      </c>
      <c r="AZ2082">
        <v>0</v>
      </c>
      <c r="BA2082">
        <v>1000</v>
      </c>
      <c r="BB2082">
        <v>940000</v>
      </c>
      <c r="BC2082">
        <v>4811000</v>
      </c>
      <c r="BD2082">
        <v>1369000</v>
      </c>
      <c r="BE2082">
        <v>-1821000</v>
      </c>
      <c r="BF2082">
        <v>-834000</v>
      </c>
      <c r="BG2082">
        <v>140000</v>
      </c>
      <c r="BH2082">
        <v>515000</v>
      </c>
      <c r="BI2082">
        <v>642000</v>
      </c>
      <c r="BJ2082">
        <v>1263000</v>
      </c>
      <c r="BK2082">
        <v>142000</v>
      </c>
      <c r="BL2082">
        <v>32000</v>
      </c>
      <c r="BM2082">
        <v>6000</v>
      </c>
      <c r="BN2082">
        <v>55000</v>
      </c>
      <c r="BO2082">
        <v>16000</v>
      </c>
      <c r="BP2082">
        <v>45000</v>
      </c>
      <c r="BQ2082">
        <v>20000</v>
      </c>
      <c r="BR2082">
        <v>1000</v>
      </c>
      <c r="BS2082">
        <v>1000</v>
      </c>
      <c r="BT2082">
        <v>0</v>
      </c>
      <c r="BU2082">
        <v>0</v>
      </c>
      <c r="BV2082">
        <v>0</v>
      </c>
      <c r="BW2082">
        <v>0</v>
      </c>
      <c r="BX2082" s="10">
        <v>0</v>
      </c>
      <c r="BY2082">
        <v>0</v>
      </c>
      <c r="BZ2082">
        <v>0</v>
      </c>
      <c r="CA2082">
        <v>0</v>
      </c>
      <c r="CB2082">
        <v>0</v>
      </c>
      <c r="CC2082">
        <v>0</v>
      </c>
      <c r="CD2082">
        <v>0</v>
      </c>
      <c r="CE2082">
        <v>0</v>
      </c>
    </row>
    <row r="2083" spans="1:83" x14ac:dyDescent="0.35">
      <c r="A2083" s="9" t="str">
        <f t="shared" si="32"/>
        <v>0400.376.27</v>
      </c>
      <c r="B2083" s="52" t="e">
        <f>+IF(MATCH(A2083,List!H$10:H$145,0),"Targeted")</f>
        <v>#N/A</v>
      </c>
      <c r="C2083" s="65"/>
      <c r="D2083" s="151" t="s">
        <v>7700</v>
      </c>
      <c r="E2083" s="16" t="s">
        <v>3524</v>
      </c>
      <c r="F2083" s="16" t="s">
        <v>3525</v>
      </c>
      <c r="G2083" s="16" t="s">
        <v>298</v>
      </c>
      <c r="H2083" s="16" t="s">
        <v>3525</v>
      </c>
      <c r="I2083" s="16" t="s">
        <v>682</v>
      </c>
      <c r="J2083" s="16" t="s">
        <v>3398</v>
      </c>
      <c r="K2083" s="17" t="s">
        <v>3526</v>
      </c>
      <c r="L2083" s="18" t="s">
        <v>3101</v>
      </c>
      <c r="M2083" s="195" t="s">
        <v>3275</v>
      </c>
      <c r="N2083" s="16" t="s">
        <v>3276</v>
      </c>
      <c r="O2083" s="17" t="s">
        <v>346</v>
      </c>
      <c r="P2083" s="17" t="s">
        <v>305</v>
      </c>
      <c r="Q2083" s="17" t="s">
        <v>306</v>
      </c>
      <c r="R2083">
        <v>0</v>
      </c>
      <c r="S2083">
        <v>0</v>
      </c>
      <c r="T2083">
        <v>0</v>
      </c>
      <c r="U2083">
        <v>0</v>
      </c>
      <c r="V2083">
        <v>0</v>
      </c>
      <c r="W2083">
        <v>0</v>
      </c>
      <c r="X2083">
        <v>0</v>
      </c>
      <c r="Y2083">
        <v>0</v>
      </c>
      <c r="Z2083">
        <v>0</v>
      </c>
      <c r="AA2083">
        <v>0</v>
      </c>
      <c r="AB2083">
        <v>0</v>
      </c>
      <c r="AC2083">
        <v>0</v>
      </c>
      <c r="AD2083">
        <v>0</v>
      </c>
      <c r="AE2083">
        <v>0</v>
      </c>
      <c r="AF2083">
        <v>0</v>
      </c>
      <c r="AG2083" s="19">
        <v>0</v>
      </c>
      <c r="AH2083">
        <v>0</v>
      </c>
      <c r="AI2083">
        <v>0</v>
      </c>
      <c r="AJ2083">
        <v>0</v>
      </c>
      <c r="AK2083">
        <v>0</v>
      </c>
      <c r="AL2083">
        <v>0</v>
      </c>
      <c r="AM2083">
        <v>0</v>
      </c>
      <c r="AN2083">
        <v>0</v>
      </c>
      <c r="AO2083">
        <v>0</v>
      </c>
      <c r="AP2083">
        <v>0</v>
      </c>
      <c r="AQ2083">
        <v>0</v>
      </c>
      <c r="AR2083">
        <v>0</v>
      </c>
      <c r="AS2083">
        <v>0</v>
      </c>
      <c r="AT2083">
        <v>0</v>
      </c>
      <c r="AU2083">
        <v>0</v>
      </c>
      <c r="AV2083">
        <v>0</v>
      </c>
      <c r="AW2083">
        <v>0</v>
      </c>
      <c r="AX2083">
        <v>0</v>
      </c>
      <c r="AY2083">
        <v>0</v>
      </c>
      <c r="AZ2083">
        <v>0</v>
      </c>
      <c r="BA2083">
        <v>0</v>
      </c>
      <c r="BB2083">
        <v>0</v>
      </c>
      <c r="BC2083">
        <v>0</v>
      </c>
      <c r="BD2083">
        <v>0</v>
      </c>
      <c r="BE2083">
        <v>0</v>
      </c>
      <c r="BF2083">
        <v>0</v>
      </c>
      <c r="BG2083">
        <v>0</v>
      </c>
      <c r="BH2083">
        <v>0</v>
      </c>
      <c r="BI2083">
        <v>0</v>
      </c>
      <c r="BJ2083">
        <v>0</v>
      </c>
      <c r="BK2083">
        <v>0</v>
      </c>
      <c r="BL2083">
        <v>0</v>
      </c>
      <c r="BM2083">
        <v>0</v>
      </c>
      <c r="BN2083">
        <v>54000</v>
      </c>
      <c r="BO2083">
        <v>8000</v>
      </c>
      <c r="BP2083">
        <v>0</v>
      </c>
      <c r="BQ2083">
        <v>0</v>
      </c>
      <c r="BR2083">
        <v>0</v>
      </c>
      <c r="BS2083">
        <v>0</v>
      </c>
      <c r="BT2083">
        <v>0</v>
      </c>
      <c r="BU2083">
        <v>0</v>
      </c>
      <c r="BV2083">
        <v>0</v>
      </c>
      <c r="BW2083">
        <v>0</v>
      </c>
      <c r="BX2083">
        <v>0</v>
      </c>
      <c r="BY2083">
        <v>0</v>
      </c>
      <c r="BZ2083">
        <v>0</v>
      </c>
      <c r="CA2083">
        <v>0</v>
      </c>
      <c r="CB2083">
        <v>0</v>
      </c>
      <c r="CC2083">
        <v>0</v>
      </c>
      <c r="CD2083">
        <v>0</v>
      </c>
      <c r="CE2083">
        <v>0</v>
      </c>
    </row>
    <row r="2084" spans="1:83" x14ac:dyDescent="0.35">
      <c r="A2084" s="9" t="str">
        <f t="shared" si="32"/>
        <v>1000.376.27</v>
      </c>
      <c r="B2084" s="52" t="e">
        <f>+IF(MATCH(A2084,List!H$10:H$145,0),"Targeted")</f>
        <v>#N/A</v>
      </c>
      <c r="C2084" s="65"/>
      <c r="D2084" s="151"/>
      <c r="E2084" s="16" t="s">
        <v>3524</v>
      </c>
      <c r="F2084" s="16" t="s">
        <v>3525</v>
      </c>
      <c r="G2084" s="16" t="s">
        <v>298</v>
      </c>
      <c r="H2084" s="16" t="s">
        <v>3525</v>
      </c>
      <c r="I2084" s="16" t="s">
        <v>477</v>
      </c>
      <c r="J2084" s="16" t="s">
        <v>3528</v>
      </c>
      <c r="K2084" s="17" t="s">
        <v>3526</v>
      </c>
      <c r="L2084" s="18" t="s">
        <v>3101</v>
      </c>
      <c r="M2084" s="195" t="s">
        <v>3275</v>
      </c>
      <c r="N2084" s="16" t="s">
        <v>3276</v>
      </c>
      <c r="O2084" s="17" t="s">
        <v>304</v>
      </c>
      <c r="P2084" s="17" t="s">
        <v>305</v>
      </c>
      <c r="Q2084" s="17" t="s">
        <v>306</v>
      </c>
      <c r="R2084">
        <v>0</v>
      </c>
      <c r="S2084">
        <v>0</v>
      </c>
      <c r="T2084">
        <v>0</v>
      </c>
      <c r="U2084">
        <v>0</v>
      </c>
      <c r="V2084">
        <v>0</v>
      </c>
      <c r="W2084">
        <v>0</v>
      </c>
      <c r="X2084">
        <v>0</v>
      </c>
      <c r="Y2084">
        <v>0</v>
      </c>
      <c r="Z2084">
        <v>0</v>
      </c>
      <c r="AA2084">
        <v>0</v>
      </c>
      <c r="AB2084">
        <v>0</v>
      </c>
      <c r="AC2084">
        <v>0</v>
      </c>
      <c r="AD2084">
        <v>0</v>
      </c>
      <c r="AE2084">
        <v>0</v>
      </c>
      <c r="AF2084">
        <v>0</v>
      </c>
      <c r="AG2084" s="19">
        <v>0</v>
      </c>
      <c r="AH2084">
        <v>0</v>
      </c>
      <c r="AI2084">
        <v>0</v>
      </c>
      <c r="AJ2084">
        <v>0</v>
      </c>
      <c r="AK2084">
        <v>0</v>
      </c>
      <c r="AL2084">
        <v>0</v>
      </c>
      <c r="AM2084">
        <v>0</v>
      </c>
      <c r="AN2084">
        <v>0</v>
      </c>
      <c r="AO2084">
        <v>0</v>
      </c>
      <c r="AP2084">
        <v>0</v>
      </c>
      <c r="AQ2084">
        <v>0</v>
      </c>
      <c r="AR2084">
        <v>0</v>
      </c>
      <c r="AS2084">
        <v>0</v>
      </c>
      <c r="AT2084">
        <v>0</v>
      </c>
      <c r="AU2084">
        <v>0</v>
      </c>
      <c r="AV2084">
        <v>0</v>
      </c>
      <c r="AW2084">
        <v>0</v>
      </c>
      <c r="AX2084">
        <v>0</v>
      </c>
      <c r="AY2084">
        <v>0</v>
      </c>
      <c r="AZ2084">
        <v>0</v>
      </c>
      <c r="BA2084">
        <v>0</v>
      </c>
      <c r="BB2084">
        <v>0</v>
      </c>
      <c r="BC2084">
        <v>0</v>
      </c>
      <c r="BD2084">
        <v>0</v>
      </c>
      <c r="BE2084">
        <v>125000</v>
      </c>
      <c r="BF2084">
        <v>0</v>
      </c>
      <c r="BG2084">
        <v>-11000</v>
      </c>
      <c r="BH2084">
        <v>-59000</v>
      </c>
      <c r="BI2084">
        <v>-56000</v>
      </c>
      <c r="BJ2084">
        <v>0</v>
      </c>
      <c r="BK2084">
        <v>0</v>
      </c>
      <c r="BL2084">
        <v>0</v>
      </c>
      <c r="BM2084">
        <v>0</v>
      </c>
      <c r="BN2084">
        <v>0</v>
      </c>
      <c r="BO2084">
        <v>0</v>
      </c>
      <c r="BP2084">
        <v>0</v>
      </c>
      <c r="BQ2084">
        <v>0</v>
      </c>
      <c r="BR2084">
        <v>0</v>
      </c>
      <c r="BS2084">
        <v>0</v>
      </c>
      <c r="BT2084">
        <v>0</v>
      </c>
      <c r="BU2084">
        <v>0</v>
      </c>
      <c r="BV2084">
        <v>0</v>
      </c>
      <c r="BW2084">
        <v>0</v>
      </c>
      <c r="BX2084" s="10">
        <v>0</v>
      </c>
      <c r="BY2084">
        <v>0</v>
      </c>
      <c r="BZ2084">
        <v>0</v>
      </c>
      <c r="CA2084">
        <v>0</v>
      </c>
      <c r="CB2084">
        <v>0</v>
      </c>
      <c r="CC2084">
        <v>0</v>
      </c>
      <c r="CD2084">
        <v>0</v>
      </c>
      <c r="CE2084">
        <v>0</v>
      </c>
    </row>
    <row r="2085" spans="1:83" x14ac:dyDescent="0.35">
      <c r="A2085" s="9" t="str">
        <f t="shared" si="32"/>
        <v>1911.376.</v>
      </c>
      <c r="B2085" s="52" t="e">
        <f>+IF(MATCH(A2085,List!H$10:H$145,0),"Targeted")</f>
        <v>#N/A</v>
      </c>
      <c r="C2085" s="65"/>
      <c r="D2085" s="151"/>
      <c r="E2085" s="16" t="s">
        <v>3524</v>
      </c>
      <c r="F2085" s="16" t="s">
        <v>3525</v>
      </c>
      <c r="G2085" s="16" t="s">
        <v>298</v>
      </c>
      <c r="H2085" s="16" t="s">
        <v>3525</v>
      </c>
      <c r="I2085" s="16" t="s">
        <v>997</v>
      </c>
      <c r="J2085" s="16" t="s">
        <v>3529</v>
      </c>
      <c r="K2085" s="17" t="s">
        <v>299</v>
      </c>
      <c r="L2085" s="18" t="s">
        <v>3101</v>
      </c>
      <c r="M2085" s="195" t="s">
        <v>3275</v>
      </c>
      <c r="N2085" s="16" t="s">
        <v>3276</v>
      </c>
      <c r="O2085" s="17" t="s">
        <v>304</v>
      </c>
      <c r="P2085" s="17" t="s">
        <v>305</v>
      </c>
      <c r="Q2085" s="17" t="s">
        <v>306</v>
      </c>
      <c r="R2085">
        <v>0</v>
      </c>
      <c r="S2085">
        <v>0</v>
      </c>
      <c r="T2085">
        <v>0</v>
      </c>
      <c r="U2085">
        <v>0</v>
      </c>
      <c r="V2085">
        <v>0</v>
      </c>
      <c r="W2085">
        <v>0</v>
      </c>
      <c r="X2085">
        <v>0</v>
      </c>
      <c r="Y2085">
        <v>0</v>
      </c>
      <c r="Z2085">
        <v>0</v>
      </c>
      <c r="AA2085">
        <v>0</v>
      </c>
      <c r="AB2085">
        <v>0</v>
      </c>
      <c r="AC2085">
        <v>0</v>
      </c>
      <c r="AD2085">
        <v>0</v>
      </c>
      <c r="AE2085">
        <v>0</v>
      </c>
      <c r="AF2085">
        <v>0</v>
      </c>
      <c r="AG2085" s="19">
        <v>0</v>
      </c>
      <c r="AH2085">
        <v>0</v>
      </c>
      <c r="AI2085">
        <v>0</v>
      </c>
      <c r="AJ2085">
        <v>0</v>
      </c>
      <c r="AK2085">
        <v>0</v>
      </c>
      <c r="AL2085">
        <v>0</v>
      </c>
      <c r="AM2085">
        <v>0</v>
      </c>
      <c r="AN2085">
        <v>0</v>
      </c>
      <c r="AO2085">
        <v>0</v>
      </c>
      <c r="AP2085">
        <v>0</v>
      </c>
      <c r="AQ2085">
        <v>0</v>
      </c>
      <c r="AR2085">
        <v>0</v>
      </c>
      <c r="AS2085">
        <v>0</v>
      </c>
      <c r="AT2085">
        <v>0</v>
      </c>
      <c r="AU2085">
        <v>0</v>
      </c>
      <c r="AV2085">
        <v>0</v>
      </c>
      <c r="AW2085">
        <v>0</v>
      </c>
      <c r="AX2085">
        <v>0</v>
      </c>
      <c r="AY2085">
        <v>0</v>
      </c>
      <c r="AZ2085">
        <v>0</v>
      </c>
      <c r="BA2085">
        <v>0</v>
      </c>
      <c r="BB2085">
        <v>0</v>
      </c>
      <c r="BC2085">
        <v>0</v>
      </c>
      <c r="BD2085">
        <v>0</v>
      </c>
      <c r="BE2085">
        <v>0</v>
      </c>
      <c r="BF2085">
        <v>0</v>
      </c>
      <c r="BG2085">
        <v>0</v>
      </c>
      <c r="BH2085">
        <v>0</v>
      </c>
      <c r="BI2085">
        <v>0</v>
      </c>
      <c r="BJ2085">
        <v>0</v>
      </c>
      <c r="BK2085">
        <v>0</v>
      </c>
      <c r="BL2085">
        <v>0</v>
      </c>
      <c r="BM2085">
        <v>0</v>
      </c>
      <c r="BN2085">
        <v>0</v>
      </c>
      <c r="BO2085">
        <v>0</v>
      </c>
      <c r="BP2085">
        <v>0</v>
      </c>
      <c r="BQ2085">
        <v>0</v>
      </c>
      <c r="BR2085">
        <v>0</v>
      </c>
      <c r="BS2085">
        <v>0</v>
      </c>
      <c r="BT2085">
        <v>0</v>
      </c>
      <c r="BU2085">
        <v>0</v>
      </c>
      <c r="BV2085">
        <v>0</v>
      </c>
      <c r="BW2085">
        <v>0</v>
      </c>
      <c r="BX2085" s="10">
        <v>0</v>
      </c>
      <c r="BY2085">
        <v>0</v>
      </c>
      <c r="BZ2085">
        <v>2880000</v>
      </c>
      <c r="CA2085">
        <v>320000</v>
      </c>
      <c r="CB2085">
        <v>0</v>
      </c>
      <c r="CC2085">
        <v>0</v>
      </c>
      <c r="CD2085">
        <v>0</v>
      </c>
      <c r="CE2085">
        <v>0</v>
      </c>
    </row>
    <row r="2086" spans="1:83" x14ac:dyDescent="0.35">
      <c r="A2086" s="9" t="str">
        <f t="shared" si="32"/>
        <v>1912.376.</v>
      </c>
      <c r="B2086" s="52" t="e">
        <f>+IF(MATCH(A2086,List!H$10:H$145,0),"Targeted")</f>
        <v>#N/A</v>
      </c>
      <c r="C2086" s="65"/>
      <c r="D2086" s="151"/>
      <c r="E2086" s="16" t="s">
        <v>3524</v>
      </c>
      <c r="F2086" s="16" t="s">
        <v>3525</v>
      </c>
      <c r="G2086" s="16" t="s">
        <v>298</v>
      </c>
      <c r="H2086" s="16" t="s">
        <v>3525</v>
      </c>
      <c r="I2086" s="16" t="s">
        <v>3530</v>
      </c>
      <c r="J2086" s="16" t="s">
        <v>3531</v>
      </c>
      <c r="K2086" s="17" t="s">
        <v>299</v>
      </c>
      <c r="L2086" s="18" t="s">
        <v>3101</v>
      </c>
      <c r="M2086" s="195" t="s">
        <v>3275</v>
      </c>
      <c r="N2086" s="16" t="s">
        <v>3276</v>
      </c>
      <c r="O2086" s="17" t="s">
        <v>304</v>
      </c>
      <c r="P2086" s="17" t="s">
        <v>305</v>
      </c>
      <c r="Q2086" s="17" t="s">
        <v>306</v>
      </c>
      <c r="R2086">
        <v>0</v>
      </c>
      <c r="S2086">
        <v>0</v>
      </c>
      <c r="T2086">
        <v>0</v>
      </c>
      <c r="U2086">
        <v>0</v>
      </c>
      <c r="V2086">
        <v>0</v>
      </c>
      <c r="W2086">
        <v>0</v>
      </c>
      <c r="X2086">
        <v>0</v>
      </c>
      <c r="Y2086">
        <v>0</v>
      </c>
      <c r="Z2086">
        <v>0</v>
      </c>
      <c r="AA2086">
        <v>0</v>
      </c>
      <c r="AB2086">
        <v>0</v>
      </c>
      <c r="AC2086">
        <v>0</v>
      </c>
      <c r="AD2086">
        <v>0</v>
      </c>
      <c r="AE2086">
        <v>0</v>
      </c>
      <c r="AF2086">
        <v>0</v>
      </c>
      <c r="AG2086" s="19">
        <v>0</v>
      </c>
      <c r="AH2086">
        <v>0</v>
      </c>
      <c r="AI2086">
        <v>0</v>
      </c>
      <c r="AJ2086">
        <v>0</v>
      </c>
      <c r="AK2086">
        <v>0</v>
      </c>
      <c r="AL2086">
        <v>0</v>
      </c>
      <c r="AM2086">
        <v>0</v>
      </c>
      <c r="AN2086">
        <v>0</v>
      </c>
      <c r="AO2086">
        <v>0</v>
      </c>
      <c r="AP2086">
        <v>0</v>
      </c>
      <c r="AQ2086">
        <v>0</v>
      </c>
      <c r="AR2086">
        <v>0</v>
      </c>
      <c r="AS2086">
        <v>0</v>
      </c>
      <c r="AT2086">
        <v>0</v>
      </c>
      <c r="AU2086">
        <v>0</v>
      </c>
      <c r="AV2086">
        <v>0</v>
      </c>
      <c r="AW2086">
        <v>0</v>
      </c>
      <c r="AX2086">
        <v>0</v>
      </c>
      <c r="AY2086">
        <v>0</v>
      </c>
      <c r="AZ2086">
        <v>0</v>
      </c>
      <c r="BA2086">
        <v>0</v>
      </c>
      <c r="BB2086">
        <v>0</v>
      </c>
      <c r="BC2086">
        <v>0</v>
      </c>
      <c r="BD2086">
        <v>0</v>
      </c>
      <c r="BE2086">
        <v>0</v>
      </c>
      <c r="BF2086">
        <v>0</v>
      </c>
      <c r="BG2086">
        <v>0</v>
      </c>
      <c r="BH2086">
        <v>0</v>
      </c>
      <c r="BI2086">
        <v>0</v>
      </c>
      <c r="BJ2086">
        <v>0</v>
      </c>
      <c r="BK2086">
        <v>0</v>
      </c>
      <c r="BL2086">
        <v>0</v>
      </c>
      <c r="BM2086">
        <v>0</v>
      </c>
      <c r="BN2086">
        <v>0</v>
      </c>
      <c r="BO2086">
        <v>0</v>
      </c>
      <c r="BP2086">
        <v>0</v>
      </c>
      <c r="BQ2086">
        <v>0</v>
      </c>
      <c r="BR2086">
        <v>0</v>
      </c>
      <c r="BS2086">
        <v>0</v>
      </c>
      <c r="BT2086">
        <v>0</v>
      </c>
      <c r="BU2086">
        <v>0</v>
      </c>
      <c r="BV2086">
        <v>0</v>
      </c>
      <c r="BW2086">
        <v>0</v>
      </c>
      <c r="BX2086" s="10">
        <v>0</v>
      </c>
      <c r="BY2086">
        <v>0</v>
      </c>
      <c r="BZ2086">
        <v>2000</v>
      </c>
      <c r="CA2086">
        <v>950000</v>
      </c>
      <c r="CB2086">
        <v>475000</v>
      </c>
      <c r="CC2086">
        <v>473000</v>
      </c>
      <c r="CD2086">
        <v>0</v>
      </c>
      <c r="CE2086">
        <v>0</v>
      </c>
    </row>
    <row r="2087" spans="1:83" x14ac:dyDescent="0.35">
      <c r="A2087" s="9" t="str">
        <f t="shared" si="32"/>
        <v>1913.376.</v>
      </c>
      <c r="B2087" s="52" t="e">
        <f>+IF(MATCH(A2087,List!H$10:H$145,0),"Targeted")</f>
        <v>#N/A</v>
      </c>
      <c r="C2087" s="65"/>
      <c r="D2087" s="151"/>
      <c r="E2087" s="16" t="s">
        <v>3524</v>
      </c>
      <c r="F2087" s="16" t="s">
        <v>3525</v>
      </c>
      <c r="G2087" s="16" t="s">
        <v>298</v>
      </c>
      <c r="H2087" s="16" t="s">
        <v>3525</v>
      </c>
      <c r="I2087" s="16" t="s">
        <v>3532</v>
      </c>
      <c r="J2087" s="16" t="s">
        <v>3533</v>
      </c>
      <c r="K2087" s="17" t="s">
        <v>299</v>
      </c>
      <c r="L2087" s="18" t="s">
        <v>3101</v>
      </c>
      <c r="M2087" s="195" t="s">
        <v>3275</v>
      </c>
      <c r="N2087" s="16" t="s">
        <v>3276</v>
      </c>
      <c r="O2087" s="17" t="s">
        <v>304</v>
      </c>
      <c r="P2087" s="17" t="s">
        <v>305</v>
      </c>
      <c r="Q2087" s="17" t="s">
        <v>306</v>
      </c>
      <c r="R2087">
        <v>0</v>
      </c>
      <c r="S2087">
        <v>0</v>
      </c>
      <c r="T2087">
        <v>0</v>
      </c>
      <c r="U2087">
        <v>0</v>
      </c>
      <c r="V2087">
        <v>0</v>
      </c>
      <c r="W2087">
        <v>0</v>
      </c>
      <c r="X2087">
        <v>0</v>
      </c>
      <c r="Y2087">
        <v>0</v>
      </c>
      <c r="Z2087">
        <v>0</v>
      </c>
      <c r="AA2087">
        <v>0</v>
      </c>
      <c r="AB2087">
        <v>0</v>
      </c>
      <c r="AC2087">
        <v>0</v>
      </c>
      <c r="AD2087">
        <v>0</v>
      </c>
      <c r="AE2087">
        <v>0</v>
      </c>
      <c r="AF2087">
        <v>0</v>
      </c>
      <c r="AG2087" s="19">
        <v>0</v>
      </c>
      <c r="AH2087">
        <v>0</v>
      </c>
      <c r="AI2087">
        <v>0</v>
      </c>
      <c r="AJ2087">
        <v>0</v>
      </c>
      <c r="AK2087">
        <v>0</v>
      </c>
      <c r="AL2087">
        <v>0</v>
      </c>
      <c r="AM2087">
        <v>0</v>
      </c>
      <c r="AN2087">
        <v>0</v>
      </c>
      <c r="AO2087">
        <v>0</v>
      </c>
      <c r="AP2087">
        <v>0</v>
      </c>
      <c r="AQ2087">
        <v>0</v>
      </c>
      <c r="AR2087">
        <v>0</v>
      </c>
      <c r="AS2087">
        <v>0</v>
      </c>
      <c r="AT2087">
        <v>0</v>
      </c>
      <c r="AU2087">
        <v>0</v>
      </c>
      <c r="AV2087">
        <v>0</v>
      </c>
      <c r="AW2087">
        <v>0</v>
      </c>
      <c r="AX2087">
        <v>0</v>
      </c>
      <c r="AY2087">
        <v>0</v>
      </c>
      <c r="AZ2087">
        <v>0</v>
      </c>
      <c r="BA2087">
        <v>0</v>
      </c>
      <c r="BB2087">
        <v>0</v>
      </c>
      <c r="BC2087">
        <v>0</v>
      </c>
      <c r="BD2087">
        <v>0</v>
      </c>
      <c r="BE2087">
        <v>0</v>
      </c>
      <c r="BF2087">
        <v>0</v>
      </c>
      <c r="BG2087">
        <v>0</v>
      </c>
      <c r="BH2087">
        <v>0</v>
      </c>
      <c r="BI2087">
        <v>0</v>
      </c>
      <c r="BJ2087">
        <v>0</v>
      </c>
      <c r="BK2087">
        <v>0</v>
      </c>
      <c r="BL2087">
        <v>0</v>
      </c>
      <c r="BM2087">
        <v>0</v>
      </c>
      <c r="BN2087">
        <v>0</v>
      </c>
      <c r="BO2087">
        <v>0</v>
      </c>
      <c r="BP2087">
        <v>0</v>
      </c>
      <c r="BQ2087">
        <v>0</v>
      </c>
      <c r="BR2087">
        <v>0</v>
      </c>
      <c r="BS2087">
        <v>0</v>
      </c>
      <c r="BT2087">
        <v>0</v>
      </c>
      <c r="BU2087">
        <v>0</v>
      </c>
      <c r="BV2087">
        <v>0</v>
      </c>
      <c r="BW2087">
        <v>0</v>
      </c>
      <c r="BX2087" s="10">
        <v>0</v>
      </c>
      <c r="BY2087">
        <v>0</v>
      </c>
      <c r="BZ2087">
        <v>1057000</v>
      </c>
      <c r="CA2087">
        <v>5057000</v>
      </c>
      <c r="CB2087">
        <v>1058000</v>
      </c>
      <c r="CC2087">
        <v>0</v>
      </c>
      <c r="CD2087">
        <v>0</v>
      </c>
      <c r="CE2087">
        <v>0</v>
      </c>
    </row>
    <row r="2088" spans="1:83" x14ac:dyDescent="0.35">
      <c r="A2088" s="9" t="str">
        <f t="shared" si="32"/>
        <v>242900.376.27</v>
      </c>
      <c r="B2088" s="52" t="e">
        <f>+IF(MATCH(A2088,List!H$10:H$145,0),"Targeted")</f>
        <v>#N/A</v>
      </c>
      <c r="C2088" s="65"/>
      <c r="D2088" s="151"/>
      <c r="E2088" s="16" t="s">
        <v>3524</v>
      </c>
      <c r="F2088" s="16" t="s">
        <v>3525</v>
      </c>
      <c r="G2088" s="16" t="s">
        <v>298</v>
      </c>
      <c r="H2088" s="16" t="s">
        <v>3525</v>
      </c>
      <c r="I2088" s="16" t="s">
        <v>3534</v>
      </c>
      <c r="J2088" s="16" t="s">
        <v>3535</v>
      </c>
      <c r="K2088" s="17" t="s">
        <v>3526</v>
      </c>
      <c r="L2088" s="18" t="s">
        <v>3101</v>
      </c>
      <c r="M2088" s="195" t="s">
        <v>3275</v>
      </c>
      <c r="N2088" s="16" t="s">
        <v>3276</v>
      </c>
      <c r="O2088" s="17" t="s">
        <v>304</v>
      </c>
      <c r="P2088" s="17" t="s">
        <v>305</v>
      </c>
      <c r="Q2088" s="17" t="s">
        <v>306</v>
      </c>
      <c r="R2088">
        <v>0</v>
      </c>
      <c r="S2088">
        <v>0</v>
      </c>
      <c r="T2088">
        <v>0</v>
      </c>
      <c r="U2088">
        <v>0</v>
      </c>
      <c r="V2088">
        <v>0</v>
      </c>
      <c r="W2088">
        <v>0</v>
      </c>
      <c r="X2088">
        <v>0</v>
      </c>
      <c r="Y2088">
        <v>0</v>
      </c>
      <c r="Z2088">
        <v>0</v>
      </c>
      <c r="AA2088">
        <v>0</v>
      </c>
      <c r="AB2088">
        <v>0</v>
      </c>
      <c r="AC2088">
        <v>0</v>
      </c>
      <c r="AD2088">
        <v>0</v>
      </c>
      <c r="AE2088">
        <v>0</v>
      </c>
      <c r="AF2088">
        <v>0</v>
      </c>
      <c r="AG2088" s="19">
        <v>0</v>
      </c>
      <c r="AH2088">
        <v>0</v>
      </c>
      <c r="AI2088">
        <v>0</v>
      </c>
      <c r="AJ2088">
        <v>0</v>
      </c>
      <c r="AK2088">
        <v>0</v>
      </c>
      <c r="AL2088">
        <v>0</v>
      </c>
      <c r="AM2088">
        <v>0</v>
      </c>
      <c r="AN2088">
        <v>0</v>
      </c>
      <c r="AO2088">
        <v>0</v>
      </c>
      <c r="AP2088">
        <v>0</v>
      </c>
      <c r="AQ2088">
        <v>0</v>
      </c>
      <c r="AR2088">
        <v>-9494</v>
      </c>
      <c r="AS2088">
        <v>-49019</v>
      </c>
      <c r="AT2088">
        <v>-50838</v>
      </c>
      <c r="AU2088">
        <v>-26457</v>
      </c>
      <c r="AV2088">
        <v>-46662</v>
      </c>
      <c r="AW2088">
        <v>-50618</v>
      </c>
      <c r="AX2088">
        <v>-39102</v>
      </c>
      <c r="AY2088">
        <v>-42781</v>
      </c>
      <c r="AZ2088">
        <v>-51000</v>
      </c>
      <c r="BA2088">
        <v>-43000</v>
      </c>
      <c r="BB2088">
        <v>-38000</v>
      </c>
      <c r="BC2088">
        <v>-32000</v>
      </c>
      <c r="BD2088">
        <v>-26000</v>
      </c>
      <c r="BE2088">
        <v>-28000</v>
      </c>
      <c r="BF2088">
        <v>-25000</v>
      </c>
      <c r="BG2088">
        <v>-22000</v>
      </c>
      <c r="BH2088">
        <v>-20000</v>
      </c>
      <c r="BI2088">
        <v>-21000</v>
      </c>
      <c r="BJ2088">
        <v>-26000</v>
      </c>
      <c r="BK2088">
        <v>-35000</v>
      </c>
      <c r="BL2088">
        <v>-23000</v>
      </c>
      <c r="BM2088">
        <v>-23000</v>
      </c>
      <c r="BN2088">
        <v>-20000</v>
      </c>
      <c r="BO2088">
        <v>-24000</v>
      </c>
      <c r="BP2088">
        <v>-24000</v>
      </c>
      <c r="BQ2088">
        <v>-25000</v>
      </c>
      <c r="BR2088">
        <v>-28000</v>
      </c>
      <c r="BS2088">
        <v>-23000</v>
      </c>
      <c r="BT2088">
        <v>-19000</v>
      </c>
      <c r="BU2088">
        <v>-23000</v>
      </c>
      <c r="BV2088">
        <v>-23000</v>
      </c>
      <c r="BW2088">
        <v>-28000</v>
      </c>
      <c r="BX2088" s="10">
        <v>-23000</v>
      </c>
      <c r="BY2088">
        <v>-25000</v>
      </c>
      <c r="BZ2088">
        <v>-23000</v>
      </c>
      <c r="CA2088">
        <v>-23000</v>
      </c>
      <c r="CB2088">
        <v>-23000</v>
      </c>
      <c r="CC2088">
        <v>-23000</v>
      </c>
      <c r="CD2088">
        <v>-23000</v>
      </c>
      <c r="CE2088">
        <v>-23000</v>
      </c>
    </row>
    <row r="2089" spans="1:83" x14ac:dyDescent="0.35">
      <c r="A2089" s="9" t="str">
        <f t="shared" si="32"/>
        <v>273630.376.27</v>
      </c>
      <c r="B2089" s="52" t="e">
        <f>+IF(MATCH(A2089,List!H$10:H$145,0),"Targeted")</f>
        <v>#N/A</v>
      </c>
      <c r="C2089" s="65"/>
      <c r="D2089" s="151"/>
      <c r="E2089" s="16" t="s">
        <v>3524</v>
      </c>
      <c r="F2089" s="16" t="s">
        <v>3525</v>
      </c>
      <c r="G2089" s="16" t="s">
        <v>298</v>
      </c>
      <c r="H2089" s="16" t="s">
        <v>3525</v>
      </c>
      <c r="I2089" s="16" t="s">
        <v>3536</v>
      </c>
      <c r="J2089" s="16" t="s">
        <v>3537</v>
      </c>
      <c r="K2089" s="17" t="s">
        <v>3526</v>
      </c>
      <c r="L2089" s="18" t="s">
        <v>3101</v>
      </c>
      <c r="M2089" s="195" t="s">
        <v>3275</v>
      </c>
      <c r="N2089" s="16" t="s">
        <v>3276</v>
      </c>
      <c r="O2089" s="17" t="s">
        <v>304</v>
      </c>
      <c r="P2089" s="17" t="s">
        <v>305</v>
      </c>
      <c r="Q2089" s="17" t="s">
        <v>306</v>
      </c>
      <c r="R2089">
        <v>0</v>
      </c>
      <c r="S2089">
        <v>0</v>
      </c>
      <c r="T2089">
        <v>0</v>
      </c>
      <c r="U2089">
        <v>0</v>
      </c>
      <c r="V2089">
        <v>0</v>
      </c>
      <c r="W2089">
        <v>0</v>
      </c>
      <c r="X2089">
        <v>0</v>
      </c>
      <c r="Y2089">
        <v>0</v>
      </c>
      <c r="Z2089">
        <v>0</v>
      </c>
      <c r="AA2089">
        <v>0</v>
      </c>
      <c r="AB2089">
        <v>0</v>
      </c>
      <c r="AC2089">
        <v>0</v>
      </c>
      <c r="AD2089">
        <v>0</v>
      </c>
      <c r="AE2089">
        <v>0</v>
      </c>
      <c r="AF2089">
        <v>0</v>
      </c>
      <c r="AG2089" s="19">
        <v>0</v>
      </c>
      <c r="AH2089">
        <v>0</v>
      </c>
      <c r="AI2089">
        <v>0</v>
      </c>
      <c r="AJ2089">
        <v>0</v>
      </c>
      <c r="AK2089">
        <v>0</v>
      </c>
      <c r="AL2089">
        <v>0</v>
      </c>
      <c r="AM2089">
        <v>0</v>
      </c>
      <c r="AN2089">
        <v>0</v>
      </c>
      <c r="AO2089">
        <v>0</v>
      </c>
      <c r="AP2089">
        <v>0</v>
      </c>
      <c r="AQ2089">
        <v>0</v>
      </c>
      <c r="AR2089">
        <v>0</v>
      </c>
      <c r="AS2089">
        <v>0</v>
      </c>
      <c r="AT2089">
        <v>0</v>
      </c>
      <c r="AU2089">
        <v>0</v>
      </c>
      <c r="AV2089">
        <v>0</v>
      </c>
      <c r="AW2089">
        <v>0</v>
      </c>
      <c r="AX2089">
        <v>0</v>
      </c>
      <c r="AY2089">
        <v>0</v>
      </c>
      <c r="AZ2089">
        <v>0</v>
      </c>
      <c r="BA2089">
        <v>0</v>
      </c>
      <c r="BB2089">
        <v>0</v>
      </c>
      <c r="BC2089">
        <v>0</v>
      </c>
      <c r="BD2089">
        <v>0</v>
      </c>
      <c r="BE2089">
        <v>0</v>
      </c>
      <c r="BF2089">
        <v>0</v>
      </c>
      <c r="BG2089">
        <v>0</v>
      </c>
      <c r="BH2089">
        <v>0</v>
      </c>
      <c r="BI2089">
        <v>0</v>
      </c>
      <c r="BJ2089">
        <v>0</v>
      </c>
      <c r="BK2089">
        <v>-181000</v>
      </c>
      <c r="BL2089">
        <v>-3000</v>
      </c>
      <c r="BM2089">
        <v>0</v>
      </c>
      <c r="BN2089">
        <v>-112000</v>
      </c>
      <c r="BO2089">
        <v>-57000</v>
      </c>
      <c r="BP2089">
        <v>0</v>
      </c>
      <c r="BQ2089">
        <v>-1000</v>
      </c>
      <c r="BR2089">
        <v>-1000</v>
      </c>
      <c r="BS2089">
        <v>-4000</v>
      </c>
      <c r="BT2089">
        <v>0</v>
      </c>
      <c r="BU2089">
        <v>-3000</v>
      </c>
      <c r="BV2089">
        <v>0</v>
      </c>
      <c r="BW2089">
        <v>0</v>
      </c>
      <c r="BX2089" s="10">
        <v>0</v>
      </c>
      <c r="BY2089">
        <v>0</v>
      </c>
      <c r="BZ2089">
        <v>0</v>
      </c>
      <c r="CA2089">
        <v>0</v>
      </c>
      <c r="CB2089">
        <v>0</v>
      </c>
      <c r="CC2089">
        <v>0</v>
      </c>
      <c r="CD2089">
        <v>0</v>
      </c>
      <c r="CE2089">
        <v>0</v>
      </c>
    </row>
    <row r="2090" spans="1:83" x14ac:dyDescent="0.35">
      <c r="A2090" s="9" t="str">
        <f t="shared" si="32"/>
        <v>5183.376.27</v>
      </c>
      <c r="B2090" s="52" t="e">
        <f>+IF(MATCH(A2090,List!H$10:H$145,0),"Targeted")</f>
        <v>#N/A</v>
      </c>
      <c r="C2090" s="65"/>
      <c r="D2090" s="151" t="s">
        <v>7700</v>
      </c>
      <c r="E2090" s="16" t="s">
        <v>3524</v>
      </c>
      <c r="F2090" s="16" t="s">
        <v>3525</v>
      </c>
      <c r="G2090" s="16" t="s">
        <v>298</v>
      </c>
      <c r="H2090" s="16" t="s">
        <v>3525</v>
      </c>
      <c r="I2090" s="16" t="s">
        <v>3538</v>
      </c>
      <c r="J2090" s="16" t="s">
        <v>3539</v>
      </c>
      <c r="K2090" s="17" t="s">
        <v>3526</v>
      </c>
      <c r="L2090" s="18" t="s">
        <v>3101</v>
      </c>
      <c r="M2090" s="195" t="s">
        <v>3275</v>
      </c>
      <c r="N2090" s="16" t="s">
        <v>3276</v>
      </c>
      <c r="O2090" s="17" t="s">
        <v>346</v>
      </c>
      <c r="P2090" s="17" t="s">
        <v>305</v>
      </c>
      <c r="Q2090" s="17" t="s">
        <v>306</v>
      </c>
      <c r="R2090">
        <v>0</v>
      </c>
      <c r="S2090">
        <v>0</v>
      </c>
      <c r="T2090">
        <v>0</v>
      </c>
      <c r="U2090">
        <v>0</v>
      </c>
      <c r="V2090">
        <v>0</v>
      </c>
      <c r="W2090">
        <v>0</v>
      </c>
      <c r="X2090">
        <v>0</v>
      </c>
      <c r="Y2090">
        <v>0</v>
      </c>
      <c r="Z2090">
        <v>0</v>
      </c>
      <c r="AA2090">
        <v>0</v>
      </c>
      <c r="AB2090">
        <v>0</v>
      </c>
      <c r="AC2090">
        <v>0</v>
      </c>
      <c r="AD2090">
        <v>0</v>
      </c>
      <c r="AE2090">
        <v>0</v>
      </c>
      <c r="AF2090">
        <v>0</v>
      </c>
      <c r="AG2090" s="19">
        <v>0</v>
      </c>
      <c r="AH2090">
        <v>0</v>
      </c>
      <c r="AI2090">
        <v>0</v>
      </c>
      <c r="AJ2090">
        <v>0</v>
      </c>
      <c r="AK2090">
        <v>0</v>
      </c>
      <c r="AL2090">
        <v>0</v>
      </c>
      <c r="AM2090">
        <v>0</v>
      </c>
      <c r="AN2090">
        <v>0</v>
      </c>
      <c r="AO2090">
        <v>0</v>
      </c>
      <c r="AP2090">
        <v>0</v>
      </c>
      <c r="AQ2090">
        <v>0</v>
      </c>
      <c r="AR2090">
        <v>0</v>
      </c>
      <c r="AS2090">
        <v>0</v>
      </c>
      <c r="AT2090">
        <v>0</v>
      </c>
      <c r="AU2090">
        <v>0</v>
      </c>
      <c r="AV2090">
        <v>0</v>
      </c>
      <c r="AW2090">
        <v>0</v>
      </c>
      <c r="AX2090">
        <v>0</v>
      </c>
      <c r="AY2090">
        <v>0</v>
      </c>
      <c r="AZ2090">
        <v>0</v>
      </c>
      <c r="BA2090">
        <v>0</v>
      </c>
      <c r="BB2090">
        <v>0</v>
      </c>
      <c r="BC2090">
        <v>0</v>
      </c>
      <c r="BD2090">
        <v>0</v>
      </c>
      <c r="BE2090">
        <v>0</v>
      </c>
      <c r="BF2090">
        <v>0</v>
      </c>
      <c r="BG2090">
        <v>0</v>
      </c>
      <c r="BH2090">
        <v>0</v>
      </c>
      <c r="BI2090">
        <v>0</v>
      </c>
      <c r="BJ2090">
        <v>0</v>
      </c>
      <c r="BK2090">
        <v>0</v>
      </c>
      <c r="BL2090">
        <v>0</v>
      </c>
      <c r="BM2090">
        <v>0</v>
      </c>
      <c r="BN2090">
        <v>-14000</v>
      </c>
      <c r="BO2090">
        <v>0</v>
      </c>
      <c r="BP2090">
        <v>0</v>
      </c>
      <c r="BQ2090">
        <v>0</v>
      </c>
      <c r="BR2090">
        <v>0</v>
      </c>
      <c r="BS2090">
        <v>0</v>
      </c>
      <c r="BT2090">
        <v>0</v>
      </c>
      <c r="BU2090">
        <v>0</v>
      </c>
      <c r="BV2090">
        <v>0</v>
      </c>
      <c r="BW2090">
        <v>0</v>
      </c>
      <c r="BX2090">
        <v>0</v>
      </c>
      <c r="BY2090">
        <v>0</v>
      </c>
      <c r="BZ2090">
        <v>0</v>
      </c>
      <c r="CA2090">
        <v>0</v>
      </c>
      <c r="CB2090">
        <v>0</v>
      </c>
      <c r="CC2090">
        <v>0</v>
      </c>
      <c r="CD2090">
        <v>0</v>
      </c>
      <c r="CE2090">
        <v>0</v>
      </c>
    </row>
    <row r="2091" spans="1:83" x14ac:dyDescent="0.35">
      <c r="A2091" s="9" t="str">
        <f t="shared" si="32"/>
        <v>5183.376.27</v>
      </c>
      <c r="B2091" s="52" t="e">
        <f>+IF(MATCH(A2091,List!H$10:H$145,0),"Targeted")</f>
        <v>#N/A</v>
      </c>
      <c r="C2091" s="65"/>
      <c r="D2091" s="151"/>
      <c r="E2091" s="16" t="s">
        <v>3524</v>
      </c>
      <c r="F2091" s="16" t="s">
        <v>3525</v>
      </c>
      <c r="G2091" s="16" t="s">
        <v>298</v>
      </c>
      <c r="H2091" s="16" t="s">
        <v>3525</v>
      </c>
      <c r="I2091" s="16" t="s">
        <v>3538</v>
      </c>
      <c r="J2091" s="16" t="s">
        <v>3539</v>
      </c>
      <c r="K2091" s="17" t="s">
        <v>3526</v>
      </c>
      <c r="L2091" s="18" t="s">
        <v>3101</v>
      </c>
      <c r="M2091" s="195" t="s">
        <v>3275</v>
      </c>
      <c r="N2091" s="16" t="s">
        <v>3276</v>
      </c>
      <c r="O2091" s="17" t="s">
        <v>304</v>
      </c>
      <c r="P2091" s="17" t="s">
        <v>305</v>
      </c>
      <c r="Q2091" s="17" t="s">
        <v>306</v>
      </c>
      <c r="R2091">
        <v>0</v>
      </c>
      <c r="S2091">
        <v>0</v>
      </c>
      <c r="T2091">
        <v>0</v>
      </c>
      <c r="U2091">
        <v>0</v>
      </c>
      <c r="V2091">
        <v>0</v>
      </c>
      <c r="W2091">
        <v>0</v>
      </c>
      <c r="X2091">
        <v>0</v>
      </c>
      <c r="Y2091">
        <v>0</v>
      </c>
      <c r="Z2091">
        <v>0</v>
      </c>
      <c r="AA2091">
        <v>0</v>
      </c>
      <c r="AB2091">
        <v>0</v>
      </c>
      <c r="AC2091">
        <v>0</v>
      </c>
      <c r="AD2091">
        <v>0</v>
      </c>
      <c r="AE2091">
        <v>0</v>
      </c>
      <c r="AF2091">
        <v>0</v>
      </c>
      <c r="AG2091" s="19">
        <v>0</v>
      </c>
      <c r="AH2091">
        <v>0</v>
      </c>
      <c r="AI2091">
        <v>0</v>
      </c>
      <c r="AJ2091">
        <v>0</v>
      </c>
      <c r="AK2091">
        <v>0</v>
      </c>
      <c r="AL2091">
        <v>0</v>
      </c>
      <c r="AM2091">
        <v>0</v>
      </c>
      <c r="AN2091">
        <v>0</v>
      </c>
      <c r="AO2091">
        <v>42000</v>
      </c>
      <c r="AP2091">
        <v>108000</v>
      </c>
      <c r="AQ2091">
        <v>169000</v>
      </c>
      <c r="AR2091">
        <v>253000</v>
      </c>
      <c r="AS2091">
        <v>349000</v>
      </c>
      <c r="AT2091">
        <v>499000</v>
      </c>
      <c r="AU2091">
        <v>648000</v>
      </c>
      <c r="AV2091">
        <v>769000</v>
      </c>
      <c r="AW2091">
        <v>826000</v>
      </c>
      <c r="AX2091">
        <v>866000</v>
      </c>
      <c r="AY2091">
        <v>890000</v>
      </c>
      <c r="AZ2091">
        <v>929000</v>
      </c>
      <c r="BA2091">
        <v>957000</v>
      </c>
      <c r="BB2091">
        <v>1001000</v>
      </c>
      <c r="BC2091">
        <v>1769000</v>
      </c>
      <c r="BD2091">
        <v>2488000</v>
      </c>
      <c r="BE2091">
        <v>2859000</v>
      </c>
      <c r="BF2091">
        <v>3616000</v>
      </c>
      <c r="BG2091">
        <v>3791000</v>
      </c>
      <c r="BH2091">
        <v>7252000</v>
      </c>
      <c r="BI2091">
        <v>11647000</v>
      </c>
      <c r="BJ2091">
        <v>6385000</v>
      </c>
      <c r="BK2091">
        <v>6100000</v>
      </c>
      <c r="BL2091">
        <v>6060000</v>
      </c>
      <c r="BM2091">
        <v>6393000</v>
      </c>
      <c r="BN2091">
        <v>6489000</v>
      </c>
      <c r="BO2091">
        <v>7080000</v>
      </c>
      <c r="BP2091">
        <v>6960000</v>
      </c>
      <c r="BQ2091">
        <v>7548000</v>
      </c>
      <c r="BR2091">
        <v>7149000</v>
      </c>
      <c r="BS2091">
        <v>7224000</v>
      </c>
      <c r="BT2091">
        <v>7455000</v>
      </c>
      <c r="BU2091">
        <v>7987000</v>
      </c>
      <c r="BV2091">
        <v>7979000</v>
      </c>
      <c r="BW2091">
        <v>8004000</v>
      </c>
      <c r="BX2091" s="10">
        <v>7936000</v>
      </c>
      <c r="BY2091">
        <v>6108000</v>
      </c>
      <c r="BZ2091">
        <v>7783000</v>
      </c>
      <c r="CA2091">
        <v>7500000</v>
      </c>
      <c r="CB2091">
        <v>6976000</v>
      </c>
      <c r="CC2091">
        <v>7549000</v>
      </c>
      <c r="CD2091">
        <v>7636000</v>
      </c>
      <c r="CE2091">
        <v>7647000</v>
      </c>
    </row>
    <row r="2092" spans="1:83" x14ac:dyDescent="0.35">
      <c r="A2092" s="9" t="str">
        <f t="shared" si="32"/>
        <v>5183.376.27</v>
      </c>
      <c r="B2092" s="52" t="e">
        <f>+IF(MATCH(A2092,List!H$10:H$145,0),"Targeted")</f>
        <v>#N/A</v>
      </c>
      <c r="C2092" s="65"/>
      <c r="D2092" s="151"/>
      <c r="E2092" s="16" t="s">
        <v>3524</v>
      </c>
      <c r="F2092" s="16" t="s">
        <v>3525</v>
      </c>
      <c r="G2092" s="16" t="s">
        <v>298</v>
      </c>
      <c r="H2092" s="16" t="s">
        <v>3525</v>
      </c>
      <c r="I2092" s="16" t="s">
        <v>3538</v>
      </c>
      <c r="J2092" s="16" t="s">
        <v>3539</v>
      </c>
      <c r="K2092" s="17" t="s">
        <v>3526</v>
      </c>
      <c r="L2092" s="18" t="s">
        <v>3101</v>
      </c>
      <c r="M2092" s="195" t="s">
        <v>3275</v>
      </c>
      <c r="N2092" s="16" t="s">
        <v>3276</v>
      </c>
      <c r="O2092" s="17" t="s">
        <v>304</v>
      </c>
      <c r="P2092" s="17" t="s">
        <v>524</v>
      </c>
      <c r="Q2092" s="17" t="s">
        <v>306</v>
      </c>
      <c r="R2092">
        <v>0</v>
      </c>
      <c r="S2092">
        <v>0</v>
      </c>
      <c r="T2092">
        <v>0</v>
      </c>
      <c r="U2092">
        <v>0</v>
      </c>
      <c r="V2092">
        <v>0</v>
      </c>
      <c r="W2092">
        <v>0</v>
      </c>
      <c r="X2092">
        <v>0</v>
      </c>
      <c r="Y2092">
        <v>0</v>
      </c>
      <c r="Z2092">
        <v>0</v>
      </c>
      <c r="AA2092">
        <v>0</v>
      </c>
      <c r="AB2092">
        <v>0</v>
      </c>
      <c r="AC2092">
        <v>0</v>
      </c>
      <c r="AD2092">
        <v>0</v>
      </c>
      <c r="AE2092">
        <v>0</v>
      </c>
      <c r="AF2092">
        <v>0</v>
      </c>
      <c r="AG2092" s="19">
        <v>0</v>
      </c>
      <c r="AH2092">
        <v>0</v>
      </c>
      <c r="AI2092">
        <v>0</v>
      </c>
      <c r="AJ2092">
        <v>0</v>
      </c>
      <c r="AK2092">
        <v>0</v>
      </c>
      <c r="AL2092">
        <v>0</v>
      </c>
      <c r="AM2092">
        <v>0</v>
      </c>
      <c r="AN2092">
        <v>0</v>
      </c>
      <c r="AO2092">
        <v>0</v>
      </c>
      <c r="AP2092">
        <v>0</v>
      </c>
      <c r="AQ2092">
        <v>0</v>
      </c>
      <c r="AR2092">
        <v>0</v>
      </c>
      <c r="AS2092">
        <v>0</v>
      </c>
      <c r="AT2092">
        <v>0</v>
      </c>
      <c r="AU2092">
        <v>0</v>
      </c>
      <c r="AV2092">
        <v>0</v>
      </c>
      <c r="AW2092">
        <v>0</v>
      </c>
      <c r="AX2092">
        <v>0</v>
      </c>
      <c r="AY2092">
        <v>0</v>
      </c>
      <c r="AZ2092">
        <v>0</v>
      </c>
      <c r="BA2092">
        <v>0</v>
      </c>
      <c r="BB2092">
        <v>0</v>
      </c>
      <c r="BC2092">
        <v>0</v>
      </c>
      <c r="BD2092">
        <v>805000</v>
      </c>
      <c r="BE2092">
        <v>1215000</v>
      </c>
      <c r="BF2092">
        <v>1331000</v>
      </c>
      <c r="BG2092">
        <v>1317000</v>
      </c>
      <c r="BH2092">
        <v>1151000</v>
      </c>
      <c r="BI2092">
        <v>1143000</v>
      </c>
      <c r="BJ2092">
        <v>1341000</v>
      </c>
      <c r="BK2092">
        <v>1462000</v>
      </c>
      <c r="BL2092">
        <v>1418000</v>
      </c>
      <c r="BM2092">
        <v>1489000</v>
      </c>
      <c r="BN2092">
        <v>1602000</v>
      </c>
      <c r="BO2092">
        <v>1777000</v>
      </c>
      <c r="BP2092">
        <v>1938000</v>
      </c>
      <c r="BQ2092">
        <v>1843000</v>
      </c>
      <c r="BR2092">
        <v>1996000</v>
      </c>
      <c r="BS2092">
        <v>2077000</v>
      </c>
      <c r="BT2092">
        <v>1739000</v>
      </c>
      <c r="BU2092">
        <v>2077000</v>
      </c>
      <c r="BV2092">
        <v>2199000</v>
      </c>
      <c r="BW2092">
        <v>1840000</v>
      </c>
      <c r="BX2092" s="10">
        <v>2113000</v>
      </c>
      <c r="BY2092">
        <v>2141000</v>
      </c>
      <c r="BZ2092">
        <v>1951000</v>
      </c>
      <c r="CA2092">
        <v>2085000</v>
      </c>
      <c r="CB2092">
        <v>1939000</v>
      </c>
      <c r="CC2092">
        <v>2099000</v>
      </c>
      <c r="CD2092">
        <v>2123000</v>
      </c>
      <c r="CE2092">
        <v>2126000</v>
      </c>
    </row>
    <row r="2093" spans="1:83" x14ac:dyDescent="0.35">
      <c r="A2093" s="9" t="str">
        <f t="shared" si="32"/>
        <v>518350.376.27</v>
      </c>
      <c r="B2093" s="52" t="e">
        <f>+IF(MATCH(A2093,List!H$10:H$145,0),"Targeted")</f>
        <v>#N/A</v>
      </c>
      <c r="C2093" s="65"/>
      <c r="D2093" s="151"/>
      <c r="E2093" s="16" t="s">
        <v>3524</v>
      </c>
      <c r="F2093" s="16" t="s">
        <v>3525</v>
      </c>
      <c r="G2093" s="16" t="s">
        <v>298</v>
      </c>
      <c r="H2093" s="16" t="s">
        <v>3525</v>
      </c>
      <c r="I2093" s="16" t="s">
        <v>3540</v>
      </c>
      <c r="J2093" s="16" t="s">
        <v>3541</v>
      </c>
      <c r="K2093" s="17" t="s">
        <v>3526</v>
      </c>
      <c r="L2093" s="18" t="s">
        <v>3101</v>
      </c>
      <c r="M2093" s="195" t="s">
        <v>3275</v>
      </c>
      <c r="N2093" s="16" t="s">
        <v>3276</v>
      </c>
      <c r="O2093" s="17" t="s">
        <v>304</v>
      </c>
      <c r="P2093" s="17" t="s">
        <v>305</v>
      </c>
      <c r="Q2093" s="17" t="s">
        <v>306</v>
      </c>
      <c r="R2093">
        <v>0</v>
      </c>
      <c r="S2093">
        <v>0</v>
      </c>
      <c r="T2093">
        <v>0</v>
      </c>
      <c r="U2093">
        <v>0</v>
      </c>
      <c r="V2093">
        <v>0</v>
      </c>
      <c r="W2093">
        <v>0</v>
      </c>
      <c r="X2093">
        <v>0</v>
      </c>
      <c r="Y2093">
        <v>0</v>
      </c>
      <c r="Z2093">
        <v>0</v>
      </c>
      <c r="AA2093">
        <v>0</v>
      </c>
      <c r="AB2093">
        <v>0</v>
      </c>
      <c r="AC2093">
        <v>0</v>
      </c>
      <c r="AD2093">
        <v>0</v>
      </c>
      <c r="AE2093">
        <v>0</v>
      </c>
      <c r="AF2093">
        <v>0</v>
      </c>
      <c r="AG2093" s="19">
        <v>0</v>
      </c>
      <c r="AH2093">
        <v>0</v>
      </c>
      <c r="AI2093">
        <v>0</v>
      </c>
      <c r="AJ2093">
        <v>0</v>
      </c>
      <c r="AK2093">
        <v>0</v>
      </c>
      <c r="AL2093">
        <v>0</v>
      </c>
      <c r="AM2093">
        <v>0</v>
      </c>
      <c r="AN2093">
        <v>0</v>
      </c>
      <c r="AO2093">
        <v>0</v>
      </c>
      <c r="AP2093">
        <v>0</v>
      </c>
      <c r="AQ2093">
        <v>0</v>
      </c>
      <c r="AR2093">
        <v>0</v>
      </c>
      <c r="AS2093">
        <v>0</v>
      </c>
      <c r="AT2093">
        <v>0</v>
      </c>
      <c r="AU2093">
        <v>0</v>
      </c>
      <c r="AV2093">
        <v>0</v>
      </c>
      <c r="AW2093">
        <v>0</v>
      </c>
      <c r="AX2093">
        <v>0</v>
      </c>
      <c r="AY2093">
        <v>0</v>
      </c>
      <c r="AZ2093">
        <v>0</v>
      </c>
      <c r="BA2093">
        <v>0</v>
      </c>
      <c r="BB2093">
        <v>0</v>
      </c>
      <c r="BC2093">
        <v>0</v>
      </c>
      <c r="BD2093">
        <v>0</v>
      </c>
      <c r="BE2093">
        <v>0</v>
      </c>
      <c r="BF2093">
        <v>0</v>
      </c>
      <c r="BG2093">
        <v>0</v>
      </c>
      <c r="BH2093">
        <v>0</v>
      </c>
      <c r="BI2093">
        <v>-9458000</v>
      </c>
      <c r="BJ2093">
        <v>-1321000</v>
      </c>
      <c r="BK2093">
        <v>-396000</v>
      </c>
      <c r="BL2093">
        <v>0</v>
      </c>
      <c r="BM2093">
        <v>0</v>
      </c>
      <c r="BN2093">
        <v>0</v>
      </c>
      <c r="BO2093">
        <v>0</v>
      </c>
      <c r="BP2093">
        <v>0</v>
      </c>
      <c r="BQ2093">
        <v>0</v>
      </c>
      <c r="BR2093">
        <v>0</v>
      </c>
      <c r="BS2093">
        <v>0</v>
      </c>
      <c r="BT2093">
        <v>0</v>
      </c>
      <c r="BU2093">
        <v>0</v>
      </c>
      <c r="BV2093">
        <v>0</v>
      </c>
      <c r="BW2093">
        <v>0</v>
      </c>
      <c r="BX2093" s="10">
        <v>0</v>
      </c>
      <c r="BY2093">
        <v>0</v>
      </c>
      <c r="BZ2093">
        <v>0</v>
      </c>
      <c r="CA2093">
        <v>0</v>
      </c>
      <c r="CB2093">
        <v>0</v>
      </c>
      <c r="CC2093">
        <v>0</v>
      </c>
      <c r="CD2093">
        <v>0</v>
      </c>
      <c r="CE2093">
        <v>0</v>
      </c>
    </row>
    <row r="2094" spans="1:83" x14ac:dyDescent="0.35">
      <c r="A2094" s="9" t="str">
        <f t="shared" si="32"/>
        <v>5610.376.27</v>
      </c>
      <c r="B2094" s="52" t="e">
        <f>+IF(MATCH(A2094,List!H$10:H$145,0),"Targeted")</f>
        <v>#N/A</v>
      </c>
      <c r="C2094" s="65"/>
      <c r="D2094" s="151"/>
      <c r="E2094" s="16" t="s">
        <v>3524</v>
      </c>
      <c r="F2094" s="16" t="s">
        <v>3525</v>
      </c>
      <c r="G2094" s="16" t="s">
        <v>298</v>
      </c>
      <c r="H2094" s="16" t="s">
        <v>3525</v>
      </c>
      <c r="I2094" s="16" t="s">
        <v>3542</v>
      </c>
      <c r="J2094" s="16" t="s">
        <v>3543</v>
      </c>
      <c r="K2094" s="17" t="s">
        <v>3526</v>
      </c>
      <c r="L2094" s="18" t="s">
        <v>3101</v>
      </c>
      <c r="M2094" s="195" t="s">
        <v>3275</v>
      </c>
      <c r="N2094" s="16" t="s">
        <v>3276</v>
      </c>
      <c r="O2094" s="17" t="s">
        <v>304</v>
      </c>
      <c r="P2094" s="17" t="s">
        <v>305</v>
      </c>
      <c r="Q2094" s="17" t="s">
        <v>306</v>
      </c>
      <c r="R2094">
        <v>0</v>
      </c>
      <c r="S2094">
        <v>0</v>
      </c>
      <c r="T2094">
        <v>0</v>
      </c>
      <c r="U2094">
        <v>0</v>
      </c>
      <c r="V2094">
        <v>0</v>
      </c>
      <c r="W2094">
        <v>0</v>
      </c>
      <c r="X2094">
        <v>0</v>
      </c>
      <c r="Y2094">
        <v>0</v>
      </c>
      <c r="Z2094">
        <v>0</v>
      </c>
      <c r="AA2094">
        <v>0</v>
      </c>
      <c r="AB2094">
        <v>0</v>
      </c>
      <c r="AC2094">
        <v>0</v>
      </c>
      <c r="AD2094">
        <v>0</v>
      </c>
      <c r="AE2094">
        <v>0</v>
      </c>
      <c r="AF2094">
        <v>0</v>
      </c>
      <c r="AG2094" s="19">
        <v>0</v>
      </c>
      <c r="AH2094">
        <v>0</v>
      </c>
      <c r="AI2094">
        <v>0</v>
      </c>
      <c r="AJ2094">
        <v>0</v>
      </c>
      <c r="AK2094">
        <v>0</v>
      </c>
      <c r="AL2094">
        <v>0</v>
      </c>
      <c r="AM2094">
        <v>0</v>
      </c>
      <c r="AN2094">
        <v>0</v>
      </c>
      <c r="AO2094">
        <v>0</v>
      </c>
      <c r="AP2094">
        <v>0</v>
      </c>
      <c r="AQ2094">
        <v>0</v>
      </c>
      <c r="AR2094">
        <v>0</v>
      </c>
      <c r="AS2094">
        <v>0</v>
      </c>
      <c r="AT2094">
        <v>0</v>
      </c>
      <c r="AU2094">
        <v>0</v>
      </c>
      <c r="AV2094">
        <v>0</v>
      </c>
      <c r="AW2094">
        <v>0</v>
      </c>
      <c r="AX2094">
        <v>0</v>
      </c>
      <c r="AY2094">
        <v>0</v>
      </c>
      <c r="AZ2094">
        <v>0</v>
      </c>
      <c r="BA2094">
        <v>0</v>
      </c>
      <c r="BB2094">
        <v>0</v>
      </c>
      <c r="BC2094">
        <v>0</v>
      </c>
      <c r="BD2094">
        <v>0</v>
      </c>
      <c r="BE2094">
        <v>0</v>
      </c>
      <c r="BF2094">
        <v>0</v>
      </c>
      <c r="BG2094">
        <v>0</v>
      </c>
      <c r="BH2094">
        <v>0</v>
      </c>
      <c r="BI2094">
        <v>0</v>
      </c>
      <c r="BJ2094">
        <v>0</v>
      </c>
      <c r="BK2094">
        <v>0</v>
      </c>
      <c r="BL2094">
        <v>0</v>
      </c>
      <c r="BM2094">
        <v>0</v>
      </c>
      <c r="BN2094">
        <v>0</v>
      </c>
      <c r="BO2094">
        <v>0</v>
      </c>
      <c r="BP2094">
        <v>0</v>
      </c>
      <c r="BQ2094">
        <v>0</v>
      </c>
      <c r="BR2094">
        <v>0</v>
      </c>
      <c r="BS2094">
        <v>0</v>
      </c>
      <c r="BT2094">
        <v>0</v>
      </c>
      <c r="BU2094">
        <v>0</v>
      </c>
      <c r="BV2094">
        <v>0</v>
      </c>
      <c r="BW2094">
        <v>216000</v>
      </c>
      <c r="BX2094" s="10">
        <v>580000</v>
      </c>
      <c r="BY2094">
        <v>546000</v>
      </c>
      <c r="BZ2094">
        <v>1171000</v>
      </c>
      <c r="CA2094">
        <v>176000</v>
      </c>
      <c r="CB2094">
        <v>61000</v>
      </c>
      <c r="CC2094">
        <v>0</v>
      </c>
      <c r="CD2094">
        <v>0</v>
      </c>
      <c r="CE2094">
        <v>0</v>
      </c>
    </row>
    <row r="2095" spans="1:83" x14ac:dyDescent="0.35">
      <c r="A2095" s="9" t="str">
        <f t="shared" si="32"/>
        <v>5700.376.27</v>
      </c>
      <c r="B2095" s="52" t="e">
        <f>+IF(MATCH(A2095,List!H$10:H$145,0),"Targeted")</f>
        <v>#N/A</v>
      </c>
      <c r="C2095" s="65"/>
      <c r="D2095" s="151"/>
      <c r="E2095" s="16" t="s">
        <v>3524</v>
      </c>
      <c r="F2095" s="16" t="s">
        <v>3525</v>
      </c>
      <c r="G2095" s="16" t="s">
        <v>298</v>
      </c>
      <c r="H2095" s="16" t="s">
        <v>3525</v>
      </c>
      <c r="I2095" s="16" t="s">
        <v>3544</v>
      </c>
      <c r="J2095" s="16" t="s">
        <v>3545</v>
      </c>
      <c r="K2095" s="17" t="s">
        <v>3526</v>
      </c>
      <c r="L2095" s="18" t="s">
        <v>3101</v>
      </c>
      <c r="M2095" s="195" t="s">
        <v>3275</v>
      </c>
      <c r="N2095" s="16" t="s">
        <v>3276</v>
      </c>
      <c r="O2095" s="17" t="s">
        <v>304</v>
      </c>
      <c r="P2095" s="17" t="s">
        <v>305</v>
      </c>
      <c r="Q2095" s="17" t="s">
        <v>306</v>
      </c>
      <c r="R2095">
        <v>0</v>
      </c>
      <c r="S2095">
        <v>0</v>
      </c>
      <c r="T2095">
        <v>0</v>
      </c>
      <c r="U2095">
        <v>0</v>
      </c>
      <c r="V2095">
        <v>0</v>
      </c>
      <c r="W2095">
        <v>0</v>
      </c>
      <c r="X2095">
        <v>0</v>
      </c>
      <c r="Y2095">
        <v>0</v>
      </c>
      <c r="Z2095">
        <v>0</v>
      </c>
      <c r="AA2095">
        <v>0</v>
      </c>
      <c r="AB2095">
        <v>0</v>
      </c>
      <c r="AC2095">
        <v>0</v>
      </c>
      <c r="AD2095">
        <v>0</v>
      </c>
      <c r="AE2095">
        <v>0</v>
      </c>
      <c r="AF2095">
        <v>0</v>
      </c>
      <c r="AG2095" s="19">
        <v>0</v>
      </c>
      <c r="AH2095">
        <v>0</v>
      </c>
      <c r="AI2095">
        <v>0</v>
      </c>
      <c r="AJ2095">
        <v>0</v>
      </c>
      <c r="AK2095">
        <v>0</v>
      </c>
      <c r="AL2095">
        <v>0</v>
      </c>
      <c r="AM2095">
        <v>0</v>
      </c>
      <c r="AN2095">
        <v>0</v>
      </c>
      <c r="AO2095">
        <v>0</v>
      </c>
      <c r="AP2095">
        <v>0</v>
      </c>
      <c r="AQ2095">
        <v>0</v>
      </c>
      <c r="AR2095">
        <v>0</v>
      </c>
      <c r="AS2095">
        <v>0</v>
      </c>
      <c r="AT2095">
        <v>0</v>
      </c>
      <c r="AU2095">
        <v>0</v>
      </c>
      <c r="AV2095">
        <v>0</v>
      </c>
      <c r="AW2095">
        <v>0</v>
      </c>
      <c r="AX2095">
        <v>0</v>
      </c>
      <c r="AY2095">
        <v>0</v>
      </c>
      <c r="AZ2095">
        <v>0</v>
      </c>
      <c r="BA2095">
        <v>0</v>
      </c>
      <c r="BB2095">
        <v>0</v>
      </c>
      <c r="BC2095">
        <v>0</v>
      </c>
      <c r="BD2095">
        <v>0</v>
      </c>
      <c r="BE2095">
        <v>0</v>
      </c>
      <c r="BF2095">
        <v>0</v>
      </c>
      <c r="BG2095">
        <v>0</v>
      </c>
      <c r="BH2095">
        <v>0</v>
      </c>
      <c r="BI2095">
        <v>0</v>
      </c>
      <c r="BJ2095">
        <v>0</v>
      </c>
      <c r="BK2095">
        <v>0</v>
      </c>
      <c r="BL2095">
        <v>0</v>
      </c>
      <c r="BM2095">
        <v>0</v>
      </c>
      <c r="BN2095">
        <v>0</v>
      </c>
      <c r="BO2095">
        <v>0</v>
      </c>
      <c r="BP2095">
        <v>0</v>
      </c>
      <c r="BQ2095">
        <v>0</v>
      </c>
      <c r="BR2095">
        <v>0</v>
      </c>
      <c r="BS2095">
        <v>0</v>
      </c>
      <c r="BT2095">
        <v>0</v>
      </c>
      <c r="BU2095">
        <v>0</v>
      </c>
      <c r="BV2095">
        <v>0</v>
      </c>
      <c r="BW2095">
        <v>0</v>
      </c>
      <c r="BX2095" s="10">
        <v>0</v>
      </c>
      <c r="BY2095">
        <v>1424000</v>
      </c>
      <c r="BZ2095">
        <v>1481000</v>
      </c>
      <c r="CA2095">
        <v>1511000</v>
      </c>
      <c r="CB2095">
        <v>1541000</v>
      </c>
      <c r="CC2095">
        <v>1572000</v>
      </c>
      <c r="CD2095">
        <v>1603000</v>
      </c>
      <c r="CE2095">
        <v>1635000</v>
      </c>
    </row>
    <row r="2096" spans="1:83" x14ac:dyDescent="0.35">
      <c r="A2096" s="9" t="str">
        <f t="shared" si="32"/>
        <v>5026.376.95</v>
      </c>
      <c r="B2096" s="52" t="e">
        <f>+IF(MATCH(A2096,List!H$10:H$145,0),"Targeted")</f>
        <v>#N/A</v>
      </c>
      <c r="C2096" s="65"/>
      <c r="D2096" s="151"/>
      <c r="E2096" s="16" t="s">
        <v>3546</v>
      </c>
      <c r="F2096" s="16" t="s">
        <v>3547</v>
      </c>
      <c r="G2096" s="16" t="s">
        <v>298</v>
      </c>
      <c r="H2096" s="16" t="s">
        <v>3547</v>
      </c>
      <c r="I2096" s="16" t="s">
        <v>3548</v>
      </c>
      <c r="J2096" s="16" t="s">
        <v>3549</v>
      </c>
      <c r="K2096" s="17" t="s">
        <v>245</v>
      </c>
      <c r="L2096" s="18" t="s">
        <v>3101</v>
      </c>
      <c r="M2096" s="195" t="s">
        <v>3275</v>
      </c>
      <c r="N2096" s="16" t="s">
        <v>3276</v>
      </c>
      <c r="O2096" s="17" t="s">
        <v>304</v>
      </c>
      <c r="P2096" s="17" t="s">
        <v>305</v>
      </c>
      <c r="Q2096" s="17" t="s">
        <v>306</v>
      </c>
      <c r="R2096">
        <v>0</v>
      </c>
      <c r="S2096">
        <v>0</v>
      </c>
      <c r="T2096">
        <v>0</v>
      </c>
      <c r="U2096">
        <v>0</v>
      </c>
      <c r="V2096">
        <v>0</v>
      </c>
      <c r="W2096">
        <v>0</v>
      </c>
      <c r="X2096">
        <v>0</v>
      </c>
      <c r="Y2096">
        <v>0</v>
      </c>
      <c r="Z2096">
        <v>0</v>
      </c>
      <c r="AA2096">
        <v>0</v>
      </c>
      <c r="AB2096">
        <v>0</v>
      </c>
      <c r="AC2096">
        <v>0</v>
      </c>
      <c r="AD2096">
        <v>0</v>
      </c>
      <c r="AE2096">
        <v>0</v>
      </c>
      <c r="AF2096">
        <v>0</v>
      </c>
      <c r="AG2096" s="19">
        <v>0</v>
      </c>
      <c r="AH2096">
        <v>0</v>
      </c>
      <c r="AI2096">
        <v>0</v>
      </c>
      <c r="AJ2096">
        <v>0</v>
      </c>
      <c r="AK2096">
        <v>0</v>
      </c>
      <c r="AL2096">
        <v>0</v>
      </c>
      <c r="AM2096">
        <v>0</v>
      </c>
      <c r="AN2096">
        <v>0</v>
      </c>
      <c r="AO2096">
        <v>0</v>
      </c>
      <c r="AP2096">
        <v>0</v>
      </c>
      <c r="AQ2096">
        <v>0</v>
      </c>
      <c r="AR2096">
        <v>0</v>
      </c>
      <c r="AS2096">
        <v>0</v>
      </c>
      <c r="AT2096">
        <v>0</v>
      </c>
      <c r="AU2096">
        <v>57</v>
      </c>
      <c r="AV2096">
        <v>1136</v>
      </c>
      <c r="AW2096">
        <v>1248</v>
      </c>
      <c r="AX2096">
        <v>1344</v>
      </c>
      <c r="AY2096">
        <v>771</v>
      </c>
      <c r="AZ2096">
        <v>2000</v>
      </c>
      <c r="BA2096">
        <v>2000</v>
      </c>
      <c r="BB2096">
        <v>1000</v>
      </c>
      <c r="BC2096">
        <v>2000</v>
      </c>
      <c r="BD2096">
        <v>1000</v>
      </c>
      <c r="BE2096">
        <v>3000</v>
      </c>
      <c r="BF2096">
        <v>2000</v>
      </c>
      <c r="BG2096">
        <v>2000</v>
      </c>
      <c r="BH2096">
        <v>2000</v>
      </c>
      <c r="BI2096">
        <v>2000</v>
      </c>
      <c r="BJ2096">
        <v>2000</v>
      </c>
      <c r="BK2096">
        <v>2000</v>
      </c>
      <c r="BL2096">
        <v>0</v>
      </c>
      <c r="BM2096">
        <v>0</v>
      </c>
      <c r="BN2096">
        <v>0</v>
      </c>
      <c r="BO2096">
        <v>0</v>
      </c>
      <c r="BP2096">
        <v>0</v>
      </c>
      <c r="BQ2096">
        <v>0</v>
      </c>
      <c r="BR2096">
        <v>0</v>
      </c>
      <c r="BS2096">
        <v>0</v>
      </c>
      <c r="BT2096">
        <v>0</v>
      </c>
      <c r="BU2096">
        <v>0</v>
      </c>
      <c r="BV2096">
        <v>0</v>
      </c>
      <c r="BW2096">
        <v>0</v>
      </c>
      <c r="BX2096" s="10">
        <v>0</v>
      </c>
      <c r="BY2096">
        <v>0</v>
      </c>
      <c r="BZ2096">
        <v>0</v>
      </c>
      <c r="CA2096">
        <v>0</v>
      </c>
      <c r="CB2096">
        <v>0</v>
      </c>
      <c r="CC2096">
        <v>0</v>
      </c>
      <c r="CD2096">
        <v>0</v>
      </c>
      <c r="CE2096">
        <v>0</v>
      </c>
    </row>
    <row r="2097" spans="1:83" x14ac:dyDescent="0.35">
      <c r="A2097" s="9" t="str">
        <f t="shared" si="32"/>
        <v>5547.376.95</v>
      </c>
      <c r="B2097" s="52" t="e">
        <f>+IF(MATCH(A2097,List!H$10:H$145,0),"Targeted")</f>
        <v>#N/A</v>
      </c>
      <c r="C2097" s="65"/>
      <c r="D2097" s="151"/>
      <c r="E2097" s="16" t="s">
        <v>3546</v>
      </c>
      <c r="F2097" s="16" t="s">
        <v>3547</v>
      </c>
      <c r="G2097" s="16" t="s">
        <v>519</v>
      </c>
      <c r="H2097" s="16" t="s">
        <v>3547</v>
      </c>
      <c r="I2097" s="16" t="s">
        <v>3550</v>
      </c>
      <c r="J2097" s="16" t="s">
        <v>3551</v>
      </c>
      <c r="K2097" s="17" t="s">
        <v>245</v>
      </c>
      <c r="L2097" s="18" t="s">
        <v>3101</v>
      </c>
      <c r="M2097" s="195" t="s">
        <v>3275</v>
      </c>
      <c r="N2097" s="16" t="s">
        <v>3276</v>
      </c>
      <c r="O2097" s="17" t="s">
        <v>304</v>
      </c>
      <c r="P2097" s="17" t="s">
        <v>305</v>
      </c>
      <c r="Q2097" s="17" t="s">
        <v>306</v>
      </c>
      <c r="R2097">
        <v>0</v>
      </c>
      <c r="S2097">
        <v>0</v>
      </c>
      <c r="T2097">
        <v>0</v>
      </c>
      <c r="U2097">
        <v>0</v>
      </c>
      <c r="V2097">
        <v>0</v>
      </c>
      <c r="W2097">
        <v>0</v>
      </c>
      <c r="X2097">
        <v>0</v>
      </c>
      <c r="Y2097">
        <v>0</v>
      </c>
      <c r="Z2097">
        <v>0</v>
      </c>
      <c r="AA2097">
        <v>0</v>
      </c>
      <c r="AB2097">
        <v>0</v>
      </c>
      <c r="AC2097">
        <v>0</v>
      </c>
      <c r="AD2097">
        <v>0</v>
      </c>
      <c r="AE2097">
        <v>0</v>
      </c>
      <c r="AF2097">
        <v>0</v>
      </c>
      <c r="AG2097" s="19">
        <v>0</v>
      </c>
      <c r="AH2097">
        <v>0</v>
      </c>
      <c r="AI2097">
        <v>0</v>
      </c>
      <c r="AJ2097">
        <v>0</v>
      </c>
      <c r="AK2097">
        <v>0</v>
      </c>
      <c r="AL2097">
        <v>0</v>
      </c>
      <c r="AM2097">
        <v>0</v>
      </c>
      <c r="AN2097">
        <v>0</v>
      </c>
      <c r="AO2097">
        <v>0</v>
      </c>
      <c r="AP2097">
        <v>0</v>
      </c>
      <c r="AQ2097">
        <v>0</v>
      </c>
      <c r="AR2097">
        <v>0</v>
      </c>
      <c r="AS2097">
        <v>0</v>
      </c>
      <c r="AT2097">
        <v>0</v>
      </c>
      <c r="AU2097">
        <v>0</v>
      </c>
      <c r="AV2097">
        <v>0</v>
      </c>
      <c r="AW2097">
        <v>0</v>
      </c>
      <c r="AX2097">
        <v>0</v>
      </c>
      <c r="AY2097">
        <v>0</v>
      </c>
      <c r="AZ2097">
        <v>0</v>
      </c>
      <c r="BA2097">
        <v>0</v>
      </c>
      <c r="BB2097">
        <v>0</v>
      </c>
      <c r="BC2097">
        <v>0</v>
      </c>
      <c r="BD2097">
        <v>0</v>
      </c>
      <c r="BE2097">
        <v>0</v>
      </c>
      <c r="BF2097">
        <v>0</v>
      </c>
      <c r="BG2097">
        <v>0</v>
      </c>
      <c r="BH2097">
        <v>0</v>
      </c>
      <c r="BI2097">
        <v>0</v>
      </c>
      <c r="BJ2097">
        <v>0</v>
      </c>
      <c r="BK2097">
        <v>0</v>
      </c>
      <c r="BL2097">
        <v>0</v>
      </c>
      <c r="BM2097">
        <v>0</v>
      </c>
      <c r="BN2097">
        <v>0</v>
      </c>
      <c r="BO2097">
        <v>0</v>
      </c>
      <c r="BP2097">
        <v>0</v>
      </c>
      <c r="BQ2097">
        <v>0</v>
      </c>
      <c r="BR2097">
        <v>0</v>
      </c>
      <c r="BS2097">
        <v>0</v>
      </c>
      <c r="BT2097">
        <v>0</v>
      </c>
      <c r="BU2097">
        <v>19000</v>
      </c>
      <c r="BV2097">
        <v>19000</v>
      </c>
      <c r="BW2097">
        <v>20000</v>
      </c>
      <c r="BX2097" s="10">
        <v>16000</v>
      </c>
      <c r="BY2097">
        <v>14000</v>
      </c>
      <c r="BZ2097">
        <v>16000</v>
      </c>
      <c r="CA2097">
        <v>16000</v>
      </c>
      <c r="CB2097">
        <v>16000</v>
      </c>
      <c r="CC2097">
        <v>16000</v>
      </c>
      <c r="CD2097">
        <v>16000</v>
      </c>
      <c r="CE2097">
        <v>16000</v>
      </c>
    </row>
    <row r="2098" spans="1:83" x14ac:dyDescent="0.35">
      <c r="A2098" s="9" t="str">
        <f t="shared" si="32"/>
        <v>5026.376.95</v>
      </c>
      <c r="B2098" s="52" t="e">
        <f>+IF(MATCH(A2098,List!H$10:H$145,0),"Targeted")</f>
        <v>#N/A</v>
      </c>
      <c r="C2098" s="65"/>
      <c r="D2098" s="151" t="s">
        <v>7700</v>
      </c>
      <c r="E2098" s="16" t="s">
        <v>3546</v>
      </c>
      <c r="F2098" s="16" t="s">
        <v>3547</v>
      </c>
      <c r="G2098" s="16" t="s">
        <v>63</v>
      </c>
      <c r="H2098" s="16" t="s">
        <v>3552</v>
      </c>
      <c r="I2098" s="16" t="s">
        <v>3548</v>
      </c>
      <c r="J2098" s="16" t="s">
        <v>3549</v>
      </c>
      <c r="K2098" s="17" t="s">
        <v>245</v>
      </c>
      <c r="L2098" s="18" t="s">
        <v>3101</v>
      </c>
      <c r="M2098" s="195" t="s">
        <v>3275</v>
      </c>
      <c r="N2098" s="16" t="s">
        <v>3276</v>
      </c>
      <c r="O2098" s="17" t="s">
        <v>346</v>
      </c>
      <c r="P2098" s="17" t="s">
        <v>305</v>
      </c>
      <c r="Q2098" s="17" t="s">
        <v>306</v>
      </c>
      <c r="R2098">
        <v>0</v>
      </c>
      <c r="S2098">
        <v>0</v>
      </c>
      <c r="T2098">
        <v>0</v>
      </c>
      <c r="U2098">
        <v>0</v>
      </c>
      <c r="V2098">
        <v>0</v>
      </c>
      <c r="W2098">
        <v>0</v>
      </c>
      <c r="X2098">
        <v>0</v>
      </c>
      <c r="Y2098">
        <v>0</v>
      </c>
      <c r="Z2098">
        <v>0</v>
      </c>
      <c r="AA2098">
        <v>0</v>
      </c>
      <c r="AB2098">
        <v>0</v>
      </c>
      <c r="AC2098">
        <v>0</v>
      </c>
      <c r="AD2098">
        <v>0</v>
      </c>
      <c r="AE2098">
        <v>0</v>
      </c>
      <c r="AF2098">
        <v>0</v>
      </c>
      <c r="AG2098" s="19">
        <v>0</v>
      </c>
      <c r="AH2098">
        <v>0</v>
      </c>
      <c r="AI2098">
        <v>0</v>
      </c>
      <c r="AJ2098">
        <v>0</v>
      </c>
      <c r="AK2098">
        <v>0</v>
      </c>
      <c r="AL2098">
        <v>0</v>
      </c>
      <c r="AM2098">
        <v>0</v>
      </c>
      <c r="AN2098">
        <v>0</v>
      </c>
      <c r="AO2098">
        <v>0</v>
      </c>
      <c r="AP2098">
        <v>0</v>
      </c>
      <c r="AQ2098">
        <v>0</v>
      </c>
      <c r="AR2098">
        <v>0</v>
      </c>
      <c r="AS2098">
        <v>0</v>
      </c>
      <c r="AT2098">
        <v>0</v>
      </c>
      <c r="AU2098">
        <v>0</v>
      </c>
      <c r="AV2098">
        <v>0</v>
      </c>
      <c r="AW2098">
        <v>0</v>
      </c>
      <c r="AX2098">
        <v>0</v>
      </c>
      <c r="AY2098">
        <v>0</v>
      </c>
      <c r="AZ2098">
        <v>0</v>
      </c>
      <c r="BA2098">
        <v>0</v>
      </c>
      <c r="BB2098">
        <v>0</v>
      </c>
      <c r="BC2098">
        <v>0</v>
      </c>
      <c r="BD2098">
        <v>0</v>
      </c>
      <c r="BE2098">
        <v>0</v>
      </c>
      <c r="BF2098">
        <v>0</v>
      </c>
      <c r="BG2098">
        <v>0</v>
      </c>
      <c r="BH2098">
        <v>0</v>
      </c>
      <c r="BI2098">
        <v>0</v>
      </c>
      <c r="BJ2098">
        <v>0</v>
      </c>
      <c r="BK2098">
        <v>0</v>
      </c>
      <c r="BL2098">
        <v>0</v>
      </c>
      <c r="BM2098">
        <v>3000</v>
      </c>
      <c r="BN2098">
        <v>3000</v>
      </c>
      <c r="BO2098">
        <v>0</v>
      </c>
      <c r="BP2098">
        <v>0</v>
      </c>
      <c r="BQ2098">
        <v>0</v>
      </c>
      <c r="BR2098">
        <v>0</v>
      </c>
      <c r="BS2098">
        <v>0</v>
      </c>
      <c r="BT2098">
        <v>0</v>
      </c>
      <c r="BU2098">
        <v>0</v>
      </c>
      <c r="BV2098">
        <v>0</v>
      </c>
      <c r="BW2098">
        <v>0</v>
      </c>
      <c r="BX2098">
        <v>0</v>
      </c>
      <c r="BY2098">
        <v>0</v>
      </c>
      <c r="BZ2098">
        <v>0</v>
      </c>
      <c r="CA2098">
        <v>0</v>
      </c>
      <c r="CB2098">
        <v>0</v>
      </c>
      <c r="CC2098">
        <v>0</v>
      </c>
      <c r="CD2098">
        <v>0</v>
      </c>
      <c r="CE2098">
        <v>0</v>
      </c>
    </row>
    <row r="2099" spans="1:83" x14ac:dyDescent="0.35">
      <c r="A2099" s="9" t="str">
        <f t="shared" si="32"/>
        <v>5026.376.95</v>
      </c>
      <c r="B2099" s="52" t="e">
        <f>+IF(MATCH(A2099,List!H$10:H$145,0),"Targeted")</f>
        <v>#N/A</v>
      </c>
      <c r="C2099" s="65"/>
      <c r="D2099" s="151"/>
      <c r="E2099" s="16" t="s">
        <v>3546</v>
      </c>
      <c r="F2099" s="16" t="s">
        <v>3547</v>
      </c>
      <c r="G2099" s="16" t="s">
        <v>63</v>
      </c>
      <c r="H2099" s="16" t="s">
        <v>3552</v>
      </c>
      <c r="I2099" s="16" t="s">
        <v>3548</v>
      </c>
      <c r="J2099" s="16" t="s">
        <v>3549</v>
      </c>
      <c r="K2099" s="17" t="s">
        <v>245</v>
      </c>
      <c r="L2099" s="18" t="s">
        <v>3101</v>
      </c>
      <c r="M2099" s="195" t="s">
        <v>3275</v>
      </c>
      <c r="N2099" s="16" t="s">
        <v>3276</v>
      </c>
      <c r="O2099" s="17" t="s">
        <v>304</v>
      </c>
      <c r="P2099" s="17" t="s">
        <v>305</v>
      </c>
      <c r="Q2099" s="17" t="s">
        <v>306</v>
      </c>
      <c r="R2099">
        <v>0</v>
      </c>
      <c r="S2099">
        <v>0</v>
      </c>
      <c r="T2099">
        <v>0</v>
      </c>
      <c r="U2099">
        <v>0</v>
      </c>
      <c r="V2099">
        <v>0</v>
      </c>
      <c r="W2099">
        <v>0</v>
      </c>
      <c r="X2099">
        <v>0</v>
      </c>
      <c r="Y2099">
        <v>0</v>
      </c>
      <c r="Z2099">
        <v>0</v>
      </c>
      <c r="AA2099">
        <v>0</v>
      </c>
      <c r="AB2099">
        <v>0</v>
      </c>
      <c r="AC2099">
        <v>0</v>
      </c>
      <c r="AD2099">
        <v>0</v>
      </c>
      <c r="AE2099">
        <v>0</v>
      </c>
      <c r="AF2099">
        <v>0</v>
      </c>
      <c r="AG2099" s="19">
        <v>0</v>
      </c>
      <c r="AH2099">
        <v>0</v>
      </c>
      <c r="AI2099">
        <v>0</v>
      </c>
      <c r="AJ2099">
        <v>0</v>
      </c>
      <c r="AK2099">
        <v>0</v>
      </c>
      <c r="AL2099">
        <v>0</v>
      </c>
      <c r="AM2099">
        <v>0</v>
      </c>
      <c r="AN2099">
        <v>0</v>
      </c>
      <c r="AO2099">
        <v>0</v>
      </c>
      <c r="AP2099">
        <v>0</v>
      </c>
      <c r="AQ2099">
        <v>0</v>
      </c>
      <c r="AR2099">
        <v>0</v>
      </c>
      <c r="AS2099">
        <v>0</v>
      </c>
      <c r="AT2099">
        <v>0</v>
      </c>
      <c r="AU2099">
        <v>0</v>
      </c>
      <c r="AV2099">
        <v>0</v>
      </c>
      <c r="AW2099">
        <v>0</v>
      </c>
      <c r="AX2099">
        <v>0</v>
      </c>
      <c r="AY2099">
        <v>0</v>
      </c>
      <c r="AZ2099">
        <v>0</v>
      </c>
      <c r="BA2099">
        <v>0</v>
      </c>
      <c r="BB2099">
        <v>0</v>
      </c>
      <c r="BC2099">
        <v>0</v>
      </c>
      <c r="BD2099">
        <v>0</v>
      </c>
      <c r="BE2099">
        <v>0</v>
      </c>
      <c r="BF2099">
        <v>0</v>
      </c>
      <c r="BG2099">
        <v>0</v>
      </c>
      <c r="BH2099">
        <v>0</v>
      </c>
      <c r="BI2099">
        <v>0</v>
      </c>
      <c r="BJ2099">
        <v>0</v>
      </c>
      <c r="BK2099">
        <v>0</v>
      </c>
      <c r="BL2099">
        <v>3000</v>
      </c>
      <c r="BM2099">
        <v>0</v>
      </c>
      <c r="BN2099">
        <v>0</v>
      </c>
      <c r="BO2099">
        <v>4000</v>
      </c>
      <c r="BP2099">
        <v>3000</v>
      </c>
      <c r="BQ2099">
        <v>3000</v>
      </c>
      <c r="BR2099">
        <v>3000</v>
      </c>
      <c r="BS2099">
        <v>3000</v>
      </c>
      <c r="BT2099">
        <v>4000</v>
      </c>
      <c r="BU2099">
        <v>3000</v>
      </c>
      <c r="BV2099">
        <v>3000</v>
      </c>
      <c r="BW2099">
        <v>3000</v>
      </c>
      <c r="BX2099" s="10">
        <v>3000</v>
      </c>
      <c r="BY2099">
        <v>4000</v>
      </c>
      <c r="BZ2099">
        <v>2000</v>
      </c>
      <c r="CA2099">
        <v>3000</v>
      </c>
      <c r="CB2099">
        <v>4000</v>
      </c>
      <c r="CC2099">
        <v>3000</v>
      </c>
      <c r="CD2099">
        <v>3000</v>
      </c>
      <c r="CE2099">
        <v>3000</v>
      </c>
    </row>
    <row r="2100" spans="1:83" x14ac:dyDescent="0.35">
      <c r="A2100" s="9" t="str">
        <f t="shared" si="32"/>
        <v>0100.376.29</v>
      </c>
      <c r="B2100" s="52" t="e">
        <f>+IF(MATCH(A2100,List!H$10:H$145,0),"Targeted")</f>
        <v>#N/A</v>
      </c>
      <c r="C2100" s="65"/>
      <c r="D2100" s="151" t="s">
        <v>7700</v>
      </c>
      <c r="E2100" s="16" t="s">
        <v>3101</v>
      </c>
      <c r="F2100" s="16" t="s">
        <v>3553</v>
      </c>
      <c r="G2100" s="16" t="s">
        <v>298</v>
      </c>
      <c r="H2100" s="16" t="s">
        <v>3553</v>
      </c>
      <c r="I2100" s="16" t="s">
        <v>522</v>
      </c>
      <c r="J2100" s="16" t="s">
        <v>918</v>
      </c>
      <c r="K2100" s="17" t="s">
        <v>3554</v>
      </c>
      <c r="L2100" s="18" t="s">
        <v>3101</v>
      </c>
      <c r="M2100" s="195" t="s">
        <v>3275</v>
      </c>
      <c r="N2100" s="16" t="s">
        <v>3276</v>
      </c>
      <c r="O2100" s="17" t="s">
        <v>346</v>
      </c>
      <c r="P2100" s="17" t="s">
        <v>305</v>
      </c>
      <c r="Q2100" s="17" t="s">
        <v>306</v>
      </c>
      <c r="R2100">
        <v>9562</v>
      </c>
      <c r="S2100">
        <v>11515</v>
      </c>
      <c r="T2100">
        <v>12118</v>
      </c>
      <c r="U2100">
        <v>13662</v>
      </c>
      <c r="V2100">
        <v>13648</v>
      </c>
      <c r="W2100">
        <v>14108</v>
      </c>
      <c r="X2100">
        <v>15221</v>
      </c>
      <c r="Y2100">
        <v>16402</v>
      </c>
      <c r="Z2100">
        <v>19927</v>
      </c>
      <c r="AA2100">
        <v>22416</v>
      </c>
      <c r="AB2100">
        <v>24556</v>
      </c>
      <c r="AC2100">
        <v>26614</v>
      </c>
      <c r="AD2100">
        <v>32359</v>
      </c>
      <c r="AE2100">
        <v>38732</v>
      </c>
      <c r="AF2100">
        <v>43960</v>
      </c>
      <c r="AG2100" s="19">
        <v>11140</v>
      </c>
      <c r="AH2100">
        <v>51536</v>
      </c>
      <c r="AI2100">
        <v>59446</v>
      </c>
      <c r="AJ2100">
        <v>62048</v>
      </c>
      <c r="AK2100">
        <v>68516</v>
      </c>
      <c r="AL2100">
        <v>70124</v>
      </c>
      <c r="AM2100">
        <v>68006</v>
      </c>
      <c r="AN2100">
        <v>65464</v>
      </c>
      <c r="AO2100">
        <v>65864</v>
      </c>
      <c r="AP2100">
        <v>65267</v>
      </c>
      <c r="AQ2100">
        <v>62014</v>
      </c>
      <c r="AR2100">
        <v>66067</v>
      </c>
      <c r="AS2100">
        <v>68519</v>
      </c>
      <c r="AT2100">
        <v>65051</v>
      </c>
      <c r="AU2100">
        <v>57014</v>
      </c>
      <c r="AV2100">
        <v>60176</v>
      </c>
      <c r="AW2100">
        <v>70702</v>
      </c>
      <c r="AX2100">
        <v>64354</v>
      </c>
      <c r="AY2100">
        <v>68730</v>
      </c>
      <c r="AZ2100">
        <v>31000</v>
      </c>
      <c r="BA2100">
        <v>35000</v>
      </c>
      <c r="BB2100">
        <v>25000</v>
      </c>
      <c r="BC2100">
        <v>4000</v>
      </c>
      <c r="BD2100">
        <v>15000</v>
      </c>
      <c r="BE2100">
        <v>18000</v>
      </c>
      <c r="BF2100">
        <v>47000</v>
      </c>
      <c r="BG2100">
        <v>92000</v>
      </c>
      <c r="BH2100">
        <v>104000</v>
      </c>
      <c r="BI2100">
        <v>84000</v>
      </c>
      <c r="BJ2100">
        <v>70000</v>
      </c>
      <c r="BK2100">
        <v>68000</v>
      </c>
      <c r="BL2100">
        <v>47000</v>
      </c>
      <c r="BM2100">
        <v>96000</v>
      </c>
      <c r="BN2100">
        <v>207000</v>
      </c>
      <c r="BO2100">
        <v>180000</v>
      </c>
      <c r="BP2100">
        <v>182000</v>
      </c>
      <c r="BQ2100">
        <v>182000</v>
      </c>
      <c r="BR2100">
        <v>184000</v>
      </c>
      <c r="BS2100">
        <v>207000</v>
      </c>
      <c r="BT2100">
        <v>174000</v>
      </c>
      <c r="BU2100">
        <v>186000</v>
      </c>
      <c r="BV2100">
        <v>175000</v>
      </c>
      <c r="BW2100">
        <v>173000</v>
      </c>
      <c r="BX2100">
        <v>175000</v>
      </c>
      <c r="BY2100">
        <v>225000</v>
      </c>
      <c r="BZ2100">
        <v>146000</v>
      </c>
      <c r="CA2100">
        <v>258000</v>
      </c>
      <c r="CB2100">
        <v>244000</v>
      </c>
      <c r="CC2100">
        <v>247000</v>
      </c>
      <c r="CD2100">
        <v>255000</v>
      </c>
      <c r="CE2100">
        <v>261000</v>
      </c>
    </row>
    <row r="2101" spans="1:83" x14ac:dyDescent="0.35">
      <c r="A2101" s="9" t="str">
        <f t="shared" si="32"/>
        <v>0100.376.29</v>
      </c>
      <c r="B2101" s="52" t="e">
        <f>+IF(MATCH(A2101,List!H$10:H$145,0),"Targeted")</f>
        <v>#N/A</v>
      </c>
      <c r="C2101" s="65"/>
      <c r="D2101" s="151"/>
      <c r="E2101" s="16" t="s">
        <v>3101</v>
      </c>
      <c r="F2101" s="16" t="s">
        <v>3553</v>
      </c>
      <c r="G2101" s="16" t="s">
        <v>298</v>
      </c>
      <c r="H2101" s="16" t="s">
        <v>3553</v>
      </c>
      <c r="I2101" s="16" t="s">
        <v>522</v>
      </c>
      <c r="J2101" s="16" t="s">
        <v>918</v>
      </c>
      <c r="K2101" s="17" t="s">
        <v>3554</v>
      </c>
      <c r="L2101" s="18" t="s">
        <v>3101</v>
      </c>
      <c r="M2101" s="195" t="s">
        <v>3275</v>
      </c>
      <c r="N2101" s="16" t="s">
        <v>3276</v>
      </c>
      <c r="O2101" s="17" t="s">
        <v>304</v>
      </c>
      <c r="P2101" s="17" t="s">
        <v>305</v>
      </c>
      <c r="Q2101" s="17" t="s">
        <v>306</v>
      </c>
      <c r="R2101">
        <v>0</v>
      </c>
      <c r="S2101">
        <v>0</v>
      </c>
      <c r="T2101">
        <v>0</v>
      </c>
      <c r="U2101">
        <v>0</v>
      </c>
      <c r="V2101">
        <v>0</v>
      </c>
      <c r="W2101">
        <v>0</v>
      </c>
      <c r="X2101">
        <v>0</v>
      </c>
      <c r="Y2101">
        <v>0</v>
      </c>
      <c r="Z2101">
        <v>0</v>
      </c>
      <c r="AA2101">
        <v>0</v>
      </c>
      <c r="AB2101">
        <v>0</v>
      </c>
      <c r="AC2101">
        <v>0</v>
      </c>
      <c r="AD2101">
        <v>0</v>
      </c>
      <c r="AE2101">
        <v>0</v>
      </c>
      <c r="AF2101">
        <v>0</v>
      </c>
      <c r="AG2101" s="19">
        <v>0</v>
      </c>
      <c r="AH2101">
        <v>0</v>
      </c>
      <c r="AI2101">
        <v>0</v>
      </c>
      <c r="AJ2101">
        <v>0</v>
      </c>
      <c r="AK2101">
        <v>0</v>
      </c>
      <c r="AL2101">
        <v>0</v>
      </c>
      <c r="AM2101">
        <v>0</v>
      </c>
      <c r="AN2101">
        <v>0</v>
      </c>
      <c r="AO2101">
        <v>0</v>
      </c>
      <c r="AP2101">
        <v>0</v>
      </c>
      <c r="AQ2101">
        <v>0</v>
      </c>
      <c r="AR2101">
        <v>0</v>
      </c>
      <c r="AS2101">
        <v>0</v>
      </c>
      <c r="AT2101">
        <v>0</v>
      </c>
      <c r="AU2101">
        <v>0</v>
      </c>
      <c r="AV2101">
        <v>0</v>
      </c>
      <c r="AW2101">
        <v>0</v>
      </c>
      <c r="AX2101">
        <v>0</v>
      </c>
      <c r="AY2101">
        <v>0</v>
      </c>
      <c r="AZ2101">
        <v>0</v>
      </c>
      <c r="BA2101">
        <v>0</v>
      </c>
      <c r="BB2101">
        <v>0</v>
      </c>
      <c r="BC2101">
        <v>0</v>
      </c>
      <c r="BD2101">
        <v>0</v>
      </c>
      <c r="BE2101">
        <v>0</v>
      </c>
      <c r="BF2101">
        <v>0</v>
      </c>
      <c r="BG2101">
        <v>0</v>
      </c>
      <c r="BH2101">
        <v>0</v>
      </c>
      <c r="BI2101">
        <v>0</v>
      </c>
      <c r="BJ2101">
        <v>0</v>
      </c>
      <c r="BK2101">
        <v>0</v>
      </c>
      <c r="BL2101">
        <v>0</v>
      </c>
      <c r="BM2101">
        <v>0</v>
      </c>
      <c r="BN2101">
        <v>0</v>
      </c>
      <c r="BO2101">
        <v>0</v>
      </c>
      <c r="BP2101">
        <v>0</v>
      </c>
      <c r="BQ2101">
        <v>0</v>
      </c>
      <c r="BR2101">
        <v>0</v>
      </c>
      <c r="BS2101">
        <v>0</v>
      </c>
      <c r="BT2101">
        <v>0</v>
      </c>
      <c r="BU2101">
        <v>0</v>
      </c>
      <c r="BV2101">
        <v>0</v>
      </c>
      <c r="BW2101">
        <v>0</v>
      </c>
      <c r="BX2101" s="10">
        <v>0</v>
      </c>
      <c r="BY2101">
        <v>0</v>
      </c>
      <c r="BZ2101">
        <v>30000</v>
      </c>
      <c r="CA2101">
        <v>0</v>
      </c>
      <c r="CB2101">
        <v>0</v>
      </c>
      <c r="CC2101">
        <v>0</v>
      </c>
      <c r="CD2101">
        <v>0</v>
      </c>
      <c r="CE2101">
        <v>0</v>
      </c>
    </row>
    <row r="2102" spans="1:83" x14ac:dyDescent="0.35">
      <c r="A2102" s="9" t="str">
        <f t="shared" si="32"/>
        <v>0700.376.48</v>
      </c>
      <c r="B2102" s="52" t="e">
        <f>+IF(MATCH(A2102,List!H$10:H$145,0),"Targeted")</f>
        <v>#N/A</v>
      </c>
      <c r="C2102" s="65"/>
      <c r="D2102" s="151" t="s">
        <v>7700</v>
      </c>
      <c r="E2102" s="16" t="s">
        <v>3555</v>
      </c>
      <c r="F2102" s="16" t="s">
        <v>3556</v>
      </c>
      <c r="G2102" s="16" t="s">
        <v>298</v>
      </c>
      <c r="H2102" s="16" t="s">
        <v>3556</v>
      </c>
      <c r="I2102" s="16" t="s">
        <v>1001</v>
      </c>
      <c r="J2102" s="16" t="s">
        <v>1055</v>
      </c>
      <c r="K2102" s="17" t="s">
        <v>185</v>
      </c>
      <c r="L2102" s="18" t="s">
        <v>3101</v>
      </c>
      <c r="M2102" s="195" t="s">
        <v>3275</v>
      </c>
      <c r="N2102" s="16" t="s">
        <v>3276</v>
      </c>
      <c r="O2102" s="17" t="s">
        <v>346</v>
      </c>
      <c r="P2102" s="17" t="s">
        <v>305</v>
      </c>
      <c r="Q2102" s="17" t="s">
        <v>306</v>
      </c>
      <c r="R2102">
        <v>0</v>
      </c>
      <c r="S2102">
        <v>0</v>
      </c>
      <c r="T2102">
        <v>0</v>
      </c>
      <c r="U2102">
        <v>0</v>
      </c>
      <c r="V2102">
        <v>0</v>
      </c>
      <c r="W2102">
        <v>0</v>
      </c>
      <c r="X2102">
        <v>0</v>
      </c>
      <c r="Y2102">
        <v>0</v>
      </c>
      <c r="Z2102">
        <v>0</v>
      </c>
      <c r="AA2102">
        <v>0</v>
      </c>
      <c r="AB2102">
        <v>0</v>
      </c>
      <c r="AC2102">
        <v>1207</v>
      </c>
      <c r="AD2102">
        <v>1764</v>
      </c>
      <c r="AE2102">
        <v>1371</v>
      </c>
      <c r="AF2102">
        <v>1891</v>
      </c>
      <c r="AG2102" s="19">
        <v>672</v>
      </c>
      <c r="AH2102">
        <v>2109</v>
      </c>
      <c r="AI2102">
        <v>2996</v>
      </c>
      <c r="AJ2102">
        <v>796</v>
      </c>
      <c r="AK2102">
        <v>-161</v>
      </c>
      <c r="AL2102">
        <v>35</v>
      </c>
      <c r="AM2102">
        <v>42</v>
      </c>
      <c r="AN2102">
        <v>0</v>
      </c>
      <c r="AO2102">
        <v>0</v>
      </c>
      <c r="AP2102">
        <v>0</v>
      </c>
      <c r="AQ2102">
        <v>0</v>
      </c>
      <c r="AR2102">
        <v>0</v>
      </c>
      <c r="AS2102">
        <v>0</v>
      </c>
      <c r="AT2102">
        <v>0</v>
      </c>
      <c r="AU2102">
        <v>0</v>
      </c>
      <c r="AV2102">
        <v>0</v>
      </c>
      <c r="AW2102">
        <v>0</v>
      </c>
      <c r="AX2102">
        <v>0</v>
      </c>
      <c r="AY2102">
        <v>0</v>
      </c>
      <c r="AZ2102">
        <v>0</v>
      </c>
      <c r="BA2102">
        <v>0</v>
      </c>
      <c r="BB2102">
        <v>0</v>
      </c>
      <c r="BC2102">
        <v>0</v>
      </c>
      <c r="BD2102">
        <v>0</v>
      </c>
      <c r="BE2102">
        <v>0</v>
      </c>
      <c r="BF2102">
        <v>0</v>
      </c>
      <c r="BG2102">
        <v>0</v>
      </c>
      <c r="BH2102">
        <v>0</v>
      </c>
      <c r="BI2102">
        <v>0</v>
      </c>
      <c r="BJ2102">
        <v>0</v>
      </c>
      <c r="BK2102">
        <v>0</v>
      </c>
      <c r="BL2102">
        <v>0</v>
      </c>
      <c r="BM2102">
        <v>0</v>
      </c>
      <c r="BN2102">
        <v>0</v>
      </c>
      <c r="BO2102">
        <v>0</v>
      </c>
      <c r="BP2102">
        <v>0</v>
      </c>
      <c r="BQ2102">
        <v>0</v>
      </c>
      <c r="BR2102">
        <v>0</v>
      </c>
      <c r="BS2102">
        <v>0</v>
      </c>
      <c r="BT2102">
        <v>0</v>
      </c>
      <c r="BU2102">
        <v>0</v>
      </c>
      <c r="BV2102">
        <v>0</v>
      </c>
      <c r="BW2102">
        <v>0</v>
      </c>
      <c r="BX2102">
        <v>0</v>
      </c>
      <c r="BY2102">
        <v>0</v>
      </c>
      <c r="BZ2102">
        <v>0</v>
      </c>
      <c r="CA2102">
        <v>0</v>
      </c>
      <c r="CB2102">
        <v>0</v>
      </c>
      <c r="CC2102">
        <v>0</v>
      </c>
      <c r="CD2102">
        <v>0</v>
      </c>
      <c r="CE2102">
        <v>0</v>
      </c>
    </row>
    <row r="2103" spans="1:83" x14ac:dyDescent="0.35">
      <c r="A2103" s="9" t="str">
        <f t="shared" si="32"/>
        <v>0200.376.95</v>
      </c>
      <c r="B2103" s="52" t="e">
        <f>+IF(MATCH(A2103,List!H$10:H$145,0),"Targeted")</f>
        <v>#N/A</v>
      </c>
      <c r="C2103" s="65"/>
      <c r="D2103" s="151" t="s">
        <v>7700</v>
      </c>
      <c r="E2103" s="16" t="s">
        <v>170</v>
      </c>
      <c r="F2103" s="16" t="s">
        <v>3557</v>
      </c>
      <c r="G2103" s="16" t="s">
        <v>298</v>
      </c>
      <c r="H2103" s="16" t="s">
        <v>3557</v>
      </c>
      <c r="I2103" s="16" t="s">
        <v>24</v>
      </c>
      <c r="J2103" s="16" t="s">
        <v>1055</v>
      </c>
      <c r="K2103" s="17" t="s">
        <v>245</v>
      </c>
      <c r="L2103" s="18" t="s">
        <v>3101</v>
      </c>
      <c r="M2103" s="195" t="s">
        <v>3275</v>
      </c>
      <c r="N2103" s="16" t="s">
        <v>3276</v>
      </c>
      <c r="O2103" s="17" t="s">
        <v>346</v>
      </c>
      <c r="P2103" s="17" t="s">
        <v>305</v>
      </c>
      <c r="Q2103" s="17" t="s">
        <v>306</v>
      </c>
      <c r="R2103">
        <v>0</v>
      </c>
      <c r="S2103">
        <v>0</v>
      </c>
      <c r="T2103">
        <v>0</v>
      </c>
      <c r="U2103">
        <v>0</v>
      </c>
      <c r="V2103">
        <v>0</v>
      </c>
      <c r="W2103">
        <v>0</v>
      </c>
      <c r="X2103">
        <v>0</v>
      </c>
      <c r="Y2103">
        <v>0</v>
      </c>
      <c r="Z2103">
        <v>0</v>
      </c>
      <c r="AA2103">
        <v>0</v>
      </c>
      <c r="AB2103">
        <v>0</v>
      </c>
      <c r="AC2103">
        <v>0</v>
      </c>
      <c r="AD2103">
        <v>0</v>
      </c>
      <c r="AE2103">
        <v>0</v>
      </c>
      <c r="AF2103">
        <v>0</v>
      </c>
      <c r="AG2103" s="19">
        <v>0</v>
      </c>
      <c r="AH2103">
        <v>0</v>
      </c>
      <c r="AI2103">
        <v>0</v>
      </c>
      <c r="AJ2103">
        <v>0</v>
      </c>
      <c r="AK2103">
        <v>3422</v>
      </c>
      <c r="AL2103">
        <v>9925</v>
      </c>
      <c r="AM2103">
        <v>2874</v>
      </c>
      <c r="AN2103">
        <v>0</v>
      </c>
      <c r="AO2103">
        <v>0</v>
      </c>
      <c r="AP2103">
        <v>0</v>
      </c>
      <c r="AQ2103">
        <v>0</v>
      </c>
      <c r="AR2103">
        <v>0</v>
      </c>
      <c r="AS2103">
        <v>0</v>
      </c>
      <c r="AT2103">
        <v>0</v>
      </c>
      <c r="AU2103">
        <v>0</v>
      </c>
      <c r="AV2103">
        <v>0</v>
      </c>
      <c r="AW2103">
        <v>0</v>
      </c>
      <c r="AX2103">
        <v>0</v>
      </c>
      <c r="AY2103">
        <v>0</v>
      </c>
      <c r="AZ2103">
        <v>0</v>
      </c>
      <c r="BA2103">
        <v>0</v>
      </c>
      <c r="BB2103">
        <v>0</v>
      </c>
      <c r="BC2103">
        <v>0</v>
      </c>
      <c r="BD2103">
        <v>0</v>
      </c>
      <c r="BE2103">
        <v>0</v>
      </c>
      <c r="BF2103">
        <v>0</v>
      </c>
      <c r="BG2103">
        <v>0</v>
      </c>
      <c r="BH2103">
        <v>0</v>
      </c>
      <c r="BI2103">
        <v>0</v>
      </c>
      <c r="BJ2103">
        <v>0</v>
      </c>
      <c r="BK2103">
        <v>0</v>
      </c>
      <c r="BL2103">
        <v>0</v>
      </c>
      <c r="BM2103">
        <v>0</v>
      </c>
      <c r="BN2103">
        <v>0</v>
      </c>
      <c r="BO2103">
        <v>0</v>
      </c>
      <c r="BP2103">
        <v>0</v>
      </c>
      <c r="BQ2103">
        <v>0</v>
      </c>
      <c r="BR2103">
        <v>0</v>
      </c>
      <c r="BS2103">
        <v>0</v>
      </c>
      <c r="BT2103">
        <v>0</v>
      </c>
      <c r="BU2103">
        <v>0</v>
      </c>
      <c r="BV2103">
        <v>0</v>
      </c>
      <c r="BW2103">
        <v>0</v>
      </c>
      <c r="BX2103">
        <v>0</v>
      </c>
      <c r="BY2103">
        <v>0</v>
      </c>
      <c r="BZ2103">
        <v>0</v>
      </c>
      <c r="CA2103">
        <v>0</v>
      </c>
      <c r="CB2103">
        <v>0</v>
      </c>
      <c r="CC2103">
        <v>0</v>
      </c>
      <c r="CD2103">
        <v>0</v>
      </c>
      <c r="CE2103">
        <v>0</v>
      </c>
    </row>
    <row r="2104" spans="1:83" x14ac:dyDescent="0.35">
      <c r="A2104" s="9" t="str">
        <f t="shared" si="32"/>
        <v>0201.376.95</v>
      </c>
      <c r="B2104" s="52" t="e">
        <f>+IF(MATCH(A2104,List!H$10:H$145,0),"Targeted")</f>
        <v>#N/A</v>
      </c>
      <c r="C2104" s="65"/>
      <c r="D2104" s="151" t="s">
        <v>7700</v>
      </c>
      <c r="E2104" s="16" t="s">
        <v>170</v>
      </c>
      <c r="F2104" s="16" t="s">
        <v>3557</v>
      </c>
      <c r="G2104" s="16" t="s">
        <v>298</v>
      </c>
      <c r="H2104" s="16" t="s">
        <v>3557</v>
      </c>
      <c r="I2104" s="16" t="s">
        <v>27</v>
      </c>
      <c r="J2104" s="16" t="s">
        <v>3558</v>
      </c>
      <c r="K2104" s="17" t="s">
        <v>245</v>
      </c>
      <c r="L2104" s="18" t="s">
        <v>3101</v>
      </c>
      <c r="M2104" s="195" t="s">
        <v>3275</v>
      </c>
      <c r="N2104" s="16" t="s">
        <v>3276</v>
      </c>
      <c r="O2104" s="17" t="s">
        <v>346</v>
      </c>
      <c r="P2104" s="17" t="s">
        <v>305</v>
      </c>
      <c r="Q2104" s="17" t="s">
        <v>306</v>
      </c>
      <c r="R2104">
        <v>0</v>
      </c>
      <c r="S2104">
        <v>0</v>
      </c>
      <c r="T2104">
        <v>0</v>
      </c>
      <c r="U2104">
        <v>0</v>
      </c>
      <c r="V2104">
        <v>0</v>
      </c>
      <c r="W2104">
        <v>0</v>
      </c>
      <c r="X2104">
        <v>0</v>
      </c>
      <c r="Y2104">
        <v>0</v>
      </c>
      <c r="Z2104">
        <v>0</v>
      </c>
      <c r="AA2104">
        <v>0</v>
      </c>
      <c r="AB2104">
        <v>0</v>
      </c>
      <c r="AC2104">
        <v>0</v>
      </c>
      <c r="AD2104">
        <v>0</v>
      </c>
      <c r="AE2104">
        <v>0</v>
      </c>
      <c r="AF2104">
        <v>0</v>
      </c>
      <c r="AG2104" s="19">
        <v>0</v>
      </c>
      <c r="AH2104">
        <v>0</v>
      </c>
      <c r="AI2104">
        <v>0</v>
      </c>
      <c r="AJ2104">
        <v>0</v>
      </c>
      <c r="AK2104">
        <v>0</v>
      </c>
      <c r="AL2104">
        <v>9575</v>
      </c>
      <c r="AM2104">
        <v>15707</v>
      </c>
      <c r="AN2104">
        <v>0</v>
      </c>
      <c r="AO2104">
        <v>0</v>
      </c>
      <c r="AP2104">
        <v>0</v>
      </c>
      <c r="AQ2104">
        <v>0</v>
      </c>
      <c r="AR2104">
        <v>0</v>
      </c>
      <c r="AS2104">
        <v>0</v>
      </c>
      <c r="AT2104">
        <v>0</v>
      </c>
      <c r="AU2104">
        <v>0</v>
      </c>
      <c r="AV2104">
        <v>0</v>
      </c>
      <c r="AW2104">
        <v>0</v>
      </c>
      <c r="AX2104">
        <v>0</v>
      </c>
      <c r="AY2104">
        <v>0</v>
      </c>
      <c r="AZ2104">
        <v>0</v>
      </c>
      <c r="BA2104">
        <v>0</v>
      </c>
      <c r="BB2104">
        <v>0</v>
      </c>
      <c r="BC2104">
        <v>0</v>
      </c>
      <c r="BD2104">
        <v>0</v>
      </c>
      <c r="BE2104">
        <v>0</v>
      </c>
      <c r="BF2104">
        <v>0</v>
      </c>
      <c r="BG2104">
        <v>0</v>
      </c>
      <c r="BH2104">
        <v>0</v>
      </c>
      <c r="BI2104">
        <v>0</v>
      </c>
      <c r="BJ2104">
        <v>0</v>
      </c>
      <c r="BK2104">
        <v>0</v>
      </c>
      <c r="BL2104">
        <v>0</v>
      </c>
      <c r="BM2104">
        <v>0</v>
      </c>
      <c r="BN2104">
        <v>0</v>
      </c>
      <c r="BO2104">
        <v>0</v>
      </c>
      <c r="BP2104">
        <v>0</v>
      </c>
      <c r="BQ2104">
        <v>0</v>
      </c>
      <c r="BR2104">
        <v>0</v>
      </c>
      <c r="BS2104">
        <v>0</v>
      </c>
      <c r="BT2104">
        <v>0</v>
      </c>
      <c r="BU2104">
        <v>0</v>
      </c>
      <c r="BV2104">
        <v>0</v>
      </c>
      <c r="BW2104">
        <v>0</v>
      </c>
      <c r="BX2104">
        <v>0</v>
      </c>
      <c r="BY2104">
        <v>0</v>
      </c>
      <c r="BZ2104">
        <v>0</v>
      </c>
      <c r="CA2104">
        <v>0</v>
      </c>
      <c r="CB2104">
        <v>0</v>
      </c>
      <c r="CC2104">
        <v>0</v>
      </c>
      <c r="CD2104">
        <v>0</v>
      </c>
      <c r="CE2104">
        <v>0</v>
      </c>
    </row>
    <row r="2105" spans="1:83" x14ac:dyDescent="0.35">
      <c r="A2105" s="9" t="str">
        <f t="shared" si="32"/>
        <v>1866.376.95</v>
      </c>
      <c r="B2105" s="52" t="e">
        <f>+IF(MATCH(A2105,List!H$10:H$145,0),"Targeted")</f>
        <v>#N/A</v>
      </c>
      <c r="C2105" s="65"/>
      <c r="D2105" s="151" t="s">
        <v>7700</v>
      </c>
      <c r="E2105" s="16" t="s">
        <v>170</v>
      </c>
      <c r="F2105" s="16" t="s">
        <v>3557</v>
      </c>
      <c r="G2105" s="16" t="s">
        <v>298</v>
      </c>
      <c r="H2105" s="16" t="s">
        <v>3557</v>
      </c>
      <c r="I2105" s="16" t="s">
        <v>3559</v>
      </c>
      <c r="J2105" s="16" t="s">
        <v>3560</v>
      </c>
      <c r="K2105" s="17" t="s">
        <v>245</v>
      </c>
      <c r="L2105" s="18" t="s">
        <v>3101</v>
      </c>
      <c r="M2105" s="195" t="s">
        <v>3275</v>
      </c>
      <c r="N2105" s="16" t="s">
        <v>3276</v>
      </c>
      <c r="O2105" s="17" t="s">
        <v>346</v>
      </c>
      <c r="P2105" s="17" t="s">
        <v>305</v>
      </c>
      <c r="Q2105" s="17" t="s">
        <v>306</v>
      </c>
      <c r="R2105">
        <v>0</v>
      </c>
      <c r="S2105">
        <v>0</v>
      </c>
      <c r="T2105">
        <v>0</v>
      </c>
      <c r="U2105">
        <v>0</v>
      </c>
      <c r="V2105">
        <v>0</v>
      </c>
      <c r="W2105">
        <v>0</v>
      </c>
      <c r="X2105">
        <v>0</v>
      </c>
      <c r="Y2105">
        <v>0</v>
      </c>
      <c r="Z2105">
        <v>0</v>
      </c>
      <c r="AA2105">
        <v>0</v>
      </c>
      <c r="AB2105">
        <v>0</v>
      </c>
      <c r="AC2105">
        <v>0</v>
      </c>
      <c r="AD2105">
        <v>0</v>
      </c>
      <c r="AE2105">
        <v>0</v>
      </c>
      <c r="AF2105">
        <v>0</v>
      </c>
      <c r="AG2105" s="19">
        <v>0</v>
      </c>
      <c r="AH2105">
        <v>0</v>
      </c>
      <c r="AI2105">
        <v>0</v>
      </c>
      <c r="AJ2105">
        <v>0</v>
      </c>
      <c r="AK2105">
        <v>0</v>
      </c>
      <c r="AL2105">
        <v>0</v>
      </c>
      <c r="AM2105">
        <v>0</v>
      </c>
      <c r="AN2105">
        <v>0</v>
      </c>
      <c r="AO2105">
        <v>0</v>
      </c>
      <c r="AP2105">
        <v>0</v>
      </c>
      <c r="AQ2105">
        <v>0</v>
      </c>
      <c r="AR2105">
        <v>0</v>
      </c>
      <c r="AS2105">
        <v>0</v>
      </c>
      <c r="AT2105">
        <v>0</v>
      </c>
      <c r="AU2105">
        <v>-5720</v>
      </c>
      <c r="AV2105">
        <v>0</v>
      </c>
      <c r="AW2105">
        <v>0</v>
      </c>
      <c r="AX2105">
        <v>0</v>
      </c>
      <c r="AY2105">
        <v>0</v>
      </c>
      <c r="AZ2105">
        <v>0</v>
      </c>
      <c r="BA2105">
        <v>0</v>
      </c>
      <c r="BB2105">
        <v>0</v>
      </c>
      <c r="BC2105">
        <v>0</v>
      </c>
      <c r="BD2105">
        <v>0</v>
      </c>
      <c r="BE2105">
        <v>0</v>
      </c>
      <c r="BF2105">
        <v>0</v>
      </c>
      <c r="BG2105">
        <v>0</v>
      </c>
      <c r="BH2105">
        <v>0</v>
      </c>
      <c r="BI2105">
        <v>0</v>
      </c>
      <c r="BJ2105">
        <v>0</v>
      </c>
      <c r="BK2105">
        <v>0</v>
      </c>
      <c r="BL2105">
        <v>0</v>
      </c>
      <c r="BM2105">
        <v>0</v>
      </c>
      <c r="BN2105">
        <v>0</v>
      </c>
      <c r="BO2105">
        <v>0</v>
      </c>
      <c r="BP2105">
        <v>0</v>
      </c>
      <c r="BQ2105">
        <v>0</v>
      </c>
      <c r="BR2105">
        <v>0</v>
      </c>
      <c r="BS2105">
        <v>0</v>
      </c>
      <c r="BT2105">
        <v>0</v>
      </c>
      <c r="BU2105">
        <v>0</v>
      </c>
      <c r="BV2105">
        <v>0</v>
      </c>
      <c r="BW2105">
        <v>0</v>
      </c>
      <c r="BX2105">
        <v>0</v>
      </c>
      <c r="BY2105">
        <v>0</v>
      </c>
      <c r="BZ2105">
        <v>0</v>
      </c>
      <c r="CA2105">
        <v>0</v>
      </c>
      <c r="CB2105">
        <v>0</v>
      </c>
      <c r="CC2105">
        <v>0</v>
      </c>
      <c r="CD2105">
        <v>0</v>
      </c>
      <c r="CE2105">
        <v>0</v>
      </c>
    </row>
    <row r="2106" spans="1:83" x14ac:dyDescent="0.35">
      <c r="A2106" s="9" t="str">
        <f t="shared" si="32"/>
        <v>4001.376.95</v>
      </c>
      <c r="B2106" s="52" t="e">
        <f>+IF(MATCH(A2106,List!H$10:H$145,0),"Targeted")</f>
        <v>#N/A</v>
      </c>
      <c r="C2106" s="65"/>
      <c r="D2106" s="151" t="s">
        <v>7700</v>
      </c>
      <c r="E2106" s="16" t="s">
        <v>170</v>
      </c>
      <c r="F2106" s="16" t="s">
        <v>3557</v>
      </c>
      <c r="G2106" s="16" t="s">
        <v>298</v>
      </c>
      <c r="H2106" s="16" t="s">
        <v>3557</v>
      </c>
      <c r="I2106" s="16" t="s">
        <v>3561</v>
      </c>
      <c r="J2106" s="16" t="s">
        <v>3562</v>
      </c>
      <c r="K2106" s="17" t="s">
        <v>245</v>
      </c>
      <c r="L2106" s="18" t="s">
        <v>3101</v>
      </c>
      <c r="M2106" s="195" t="s">
        <v>3275</v>
      </c>
      <c r="N2106" s="16" t="s">
        <v>3276</v>
      </c>
      <c r="O2106" s="17" t="s">
        <v>346</v>
      </c>
      <c r="P2106" s="17" t="s">
        <v>305</v>
      </c>
      <c r="Q2106" s="17" t="s">
        <v>306</v>
      </c>
      <c r="R2106">
        <v>0</v>
      </c>
      <c r="S2106">
        <v>0</v>
      </c>
      <c r="T2106">
        <v>0</v>
      </c>
      <c r="U2106">
        <v>0</v>
      </c>
      <c r="V2106">
        <v>0</v>
      </c>
      <c r="W2106">
        <v>0</v>
      </c>
      <c r="X2106">
        <v>0</v>
      </c>
      <c r="Y2106">
        <v>0</v>
      </c>
      <c r="Z2106">
        <v>0</v>
      </c>
      <c r="AA2106">
        <v>0</v>
      </c>
      <c r="AB2106">
        <v>0</v>
      </c>
      <c r="AC2106">
        <v>0</v>
      </c>
      <c r="AD2106">
        <v>0</v>
      </c>
      <c r="AE2106">
        <v>0</v>
      </c>
      <c r="AF2106">
        <v>0</v>
      </c>
      <c r="AG2106" s="19">
        <v>0</v>
      </c>
      <c r="AH2106">
        <v>0</v>
      </c>
      <c r="AI2106">
        <v>0</v>
      </c>
      <c r="AJ2106">
        <v>0</v>
      </c>
      <c r="AK2106">
        <v>5154</v>
      </c>
      <c r="AL2106">
        <v>111991</v>
      </c>
      <c r="AM2106">
        <v>67124</v>
      </c>
      <c r="AN2106">
        <v>0</v>
      </c>
      <c r="AO2106">
        <v>0</v>
      </c>
      <c r="AP2106">
        <v>0</v>
      </c>
      <c r="AQ2106">
        <v>0</v>
      </c>
      <c r="AR2106">
        <v>0</v>
      </c>
      <c r="AS2106">
        <v>0</v>
      </c>
      <c r="AT2106">
        <v>0</v>
      </c>
      <c r="AU2106">
        <v>0</v>
      </c>
      <c r="AV2106">
        <v>0</v>
      </c>
      <c r="AW2106">
        <v>0</v>
      </c>
      <c r="AX2106">
        <v>0</v>
      </c>
      <c r="AY2106">
        <v>0</v>
      </c>
      <c r="AZ2106">
        <v>0</v>
      </c>
      <c r="BA2106">
        <v>0</v>
      </c>
      <c r="BB2106">
        <v>0</v>
      </c>
      <c r="BC2106">
        <v>0</v>
      </c>
      <c r="BD2106">
        <v>0</v>
      </c>
      <c r="BE2106">
        <v>0</v>
      </c>
      <c r="BF2106">
        <v>0</v>
      </c>
      <c r="BG2106">
        <v>0</v>
      </c>
      <c r="BH2106">
        <v>0</v>
      </c>
      <c r="BI2106">
        <v>0</v>
      </c>
      <c r="BJ2106">
        <v>0</v>
      </c>
      <c r="BK2106">
        <v>0</v>
      </c>
      <c r="BL2106">
        <v>0</v>
      </c>
      <c r="BM2106">
        <v>0</v>
      </c>
      <c r="BN2106">
        <v>0</v>
      </c>
      <c r="BO2106">
        <v>0</v>
      </c>
      <c r="BP2106">
        <v>0</v>
      </c>
      <c r="BQ2106">
        <v>0</v>
      </c>
      <c r="BR2106">
        <v>0</v>
      </c>
      <c r="BS2106">
        <v>0</v>
      </c>
      <c r="BT2106">
        <v>0</v>
      </c>
      <c r="BU2106">
        <v>0</v>
      </c>
      <c r="BV2106">
        <v>0</v>
      </c>
      <c r="BW2106">
        <v>0</v>
      </c>
      <c r="BX2106">
        <v>0</v>
      </c>
      <c r="BY2106">
        <v>0</v>
      </c>
      <c r="BZ2106">
        <v>0</v>
      </c>
      <c r="CA2106">
        <v>0</v>
      </c>
      <c r="CB2106">
        <v>0</v>
      </c>
      <c r="CC2106">
        <v>0</v>
      </c>
      <c r="CD2106">
        <v>0</v>
      </c>
      <c r="CE2106">
        <v>0</v>
      </c>
    </row>
    <row r="2107" spans="1:83" x14ac:dyDescent="0.35">
      <c r="A2107" s="9" t="str">
        <f t="shared" si="32"/>
        <v>0800.376.</v>
      </c>
      <c r="B2107" s="52" t="e">
        <f>+IF(MATCH(A2107,List!H$10:H$145,0),"Targeted")</f>
        <v>#N/A</v>
      </c>
      <c r="C2107" s="65"/>
      <c r="D2107" s="151" t="s">
        <v>7700</v>
      </c>
      <c r="E2107" s="16" t="s">
        <v>3563</v>
      </c>
      <c r="F2107" s="16" t="s">
        <v>3564</v>
      </c>
      <c r="G2107" s="16" t="s">
        <v>298</v>
      </c>
      <c r="H2107" s="16" t="s">
        <v>3564</v>
      </c>
      <c r="I2107" s="16" t="s">
        <v>766</v>
      </c>
      <c r="J2107" s="16" t="s">
        <v>1055</v>
      </c>
      <c r="K2107" s="17" t="s">
        <v>299</v>
      </c>
      <c r="L2107" s="18" t="s">
        <v>3101</v>
      </c>
      <c r="M2107" s="195" t="s">
        <v>3275</v>
      </c>
      <c r="N2107" s="16" t="s">
        <v>3276</v>
      </c>
      <c r="O2107" s="17" t="s">
        <v>346</v>
      </c>
      <c r="P2107" s="17" t="s">
        <v>305</v>
      </c>
      <c r="Q2107" s="17" t="s">
        <v>306</v>
      </c>
      <c r="R2107">
        <v>0</v>
      </c>
      <c r="S2107">
        <v>0</v>
      </c>
      <c r="T2107">
        <v>0</v>
      </c>
      <c r="U2107">
        <v>0</v>
      </c>
      <c r="V2107">
        <v>0</v>
      </c>
      <c r="W2107">
        <v>328</v>
      </c>
      <c r="X2107">
        <v>357</v>
      </c>
      <c r="Y2107">
        <v>344</v>
      </c>
      <c r="Z2107">
        <v>576</v>
      </c>
      <c r="AA2107">
        <v>431</v>
      </c>
      <c r="AB2107">
        <v>1281</v>
      </c>
      <c r="AC2107">
        <v>1937</v>
      </c>
      <c r="AD2107">
        <v>350</v>
      </c>
      <c r="AE2107">
        <v>10</v>
      </c>
      <c r="AF2107">
        <v>757</v>
      </c>
      <c r="AG2107" s="19">
        <v>582</v>
      </c>
      <c r="AH2107">
        <v>1926</v>
      </c>
      <c r="AI2107">
        <v>345</v>
      </c>
      <c r="AJ2107">
        <v>1</v>
      </c>
      <c r="AK2107">
        <v>0</v>
      </c>
      <c r="AL2107">
        <v>0</v>
      </c>
      <c r="AM2107">
        <v>0</v>
      </c>
      <c r="AN2107">
        <v>0</v>
      </c>
      <c r="AO2107">
        <v>0</v>
      </c>
      <c r="AP2107">
        <v>0</v>
      </c>
      <c r="AQ2107">
        <v>0</v>
      </c>
      <c r="AR2107">
        <v>0</v>
      </c>
      <c r="AS2107">
        <v>0</v>
      </c>
      <c r="AT2107">
        <v>0</v>
      </c>
      <c r="AU2107">
        <v>0</v>
      </c>
      <c r="AV2107">
        <v>0</v>
      </c>
      <c r="AW2107">
        <v>0</v>
      </c>
      <c r="AX2107">
        <v>0</v>
      </c>
      <c r="AY2107">
        <v>0</v>
      </c>
      <c r="AZ2107">
        <v>0</v>
      </c>
      <c r="BA2107">
        <v>0</v>
      </c>
      <c r="BB2107">
        <v>0</v>
      </c>
      <c r="BC2107">
        <v>0</v>
      </c>
      <c r="BD2107">
        <v>0</v>
      </c>
      <c r="BE2107">
        <v>0</v>
      </c>
      <c r="BF2107">
        <v>0</v>
      </c>
      <c r="BG2107">
        <v>0</v>
      </c>
      <c r="BH2107">
        <v>0</v>
      </c>
      <c r="BI2107">
        <v>0</v>
      </c>
      <c r="BJ2107">
        <v>0</v>
      </c>
      <c r="BK2107">
        <v>0</v>
      </c>
      <c r="BL2107">
        <v>0</v>
      </c>
      <c r="BM2107">
        <v>0</v>
      </c>
      <c r="BN2107">
        <v>0</v>
      </c>
      <c r="BO2107">
        <v>0</v>
      </c>
      <c r="BP2107">
        <v>0</v>
      </c>
      <c r="BQ2107">
        <v>0</v>
      </c>
      <c r="BR2107">
        <v>0</v>
      </c>
      <c r="BS2107">
        <v>0</v>
      </c>
      <c r="BT2107">
        <v>0</v>
      </c>
      <c r="BU2107">
        <v>0</v>
      </c>
      <c r="BV2107">
        <v>0</v>
      </c>
      <c r="BW2107">
        <v>0</v>
      </c>
      <c r="BX2107">
        <v>0</v>
      </c>
      <c r="BY2107">
        <v>0</v>
      </c>
      <c r="BZ2107">
        <v>0</v>
      </c>
      <c r="CA2107">
        <v>0</v>
      </c>
      <c r="CB2107">
        <v>0</v>
      </c>
      <c r="CC2107">
        <v>0</v>
      </c>
      <c r="CD2107">
        <v>0</v>
      </c>
      <c r="CE2107">
        <v>0</v>
      </c>
    </row>
    <row r="2108" spans="1:83" x14ac:dyDescent="0.35">
      <c r="A2108" s="9" t="str">
        <f t="shared" si="32"/>
        <v>3600.376.</v>
      </c>
      <c r="B2108" s="52" t="e">
        <f>+IF(MATCH(A2108,List!H$10:H$145,0),"Targeted")</f>
        <v>#N/A</v>
      </c>
      <c r="C2108" s="65"/>
      <c r="D2108" s="151" t="s">
        <v>7700</v>
      </c>
      <c r="E2108" s="16" t="s">
        <v>3565</v>
      </c>
      <c r="F2108" s="16" t="s">
        <v>3566</v>
      </c>
      <c r="G2108" s="16" t="s">
        <v>298</v>
      </c>
      <c r="H2108" s="16" t="s">
        <v>3566</v>
      </c>
      <c r="I2108" s="16" t="s">
        <v>694</v>
      </c>
      <c r="J2108" s="16" t="s">
        <v>3567</v>
      </c>
      <c r="K2108" s="17" t="s">
        <v>299</v>
      </c>
      <c r="L2108" s="18" t="s">
        <v>3101</v>
      </c>
      <c r="M2108" s="195" t="s">
        <v>3275</v>
      </c>
      <c r="N2108" s="16" t="s">
        <v>3276</v>
      </c>
      <c r="O2108" s="17" t="s">
        <v>346</v>
      </c>
      <c r="P2108" s="17" t="s">
        <v>305</v>
      </c>
      <c r="Q2108" s="17" t="s">
        <v>306</v>
      </c>
      <c r="R2108">
        <v>0</v>
      </c>
      <c r="S2108">
        <v>0</v>
      </c>
      <c r="T2108">
        <v>0</v>
      </c>
      <c r="U2108">
        <v>0</v>
      </c>
      <c r="V2108">
        <v>0</v>
      </c>
      <c r="W2108">
        <v>0</v>
      </c>
      <c r="X2108">
        <v>0</v>
      </c>
      <c r="Y2108">
        <v>0</v>
      </c>
      <c r="Z2108">
        <v>0</v>
      </c>
      <c r="AA2108">
        <v>0</v>
      </c>
      <c r="AB2108">
        <v>0</v>
      </c>
      <c r="AC2108">
        <v>0</v>
      </c>
      <c r="AD2108">
        <v>0</v>
      </c>
      <c r="AE2108">
        <v>0</v>
      </c>
      <c r="AF2108">
        <v>0</v>
      </c>
      <c r="AG2108" s="19">
        <v>0</v>
      </c>
      <c r="AH2108">
        <v>0</v>
      </c>
      <c r="AI2108">
        <v>1000</v>
      </c>
      <c r="AJ2108">
        <v>750</v>
      </c>
      <c r="AK2108">
        <v>750</v>
      </c>
      <c r="AL2108">
        <v>613</v>
      </c>
      <c r="AM2108">
        <v>1440</v>
      </c>
      <c r="AN2108">
        <v>0</v>
      </c>
      <c r="AO2108">
        <v>250</v>
      </c>
      <c r="AP2108">
        <v>0</v>
      </c>
      <c r="AQ2108">
        <v>0</v>
      </c>
      <c r="AR2108">
        <v>0</v>
      </c>
      <c r="AS2108">
        <v>0</v>
      </c>
      <c r="AT2108">
        <v>0</v>
      </c>
      <c r="AU2108">
        <v>0</v>
      </c>
      <c r="AV2108">
        <v>0</v>
      </c>
      <c r="AW2108">
        <v>0</v>
      </c>
      <c r="AX2108">
        <v>0</v>
      </c>
      <c r="AY2108">
        <v>0</v>
      </c>
      <c r="AZ2108">
        <v>0</v>
      </c>
      <c r="BA2108">
        <v>0</v>
      </c>
      <c r="BB2108">
        <v>0</v>
      </c>
      <c r="BC2108">
        <v>0</v>
      </c>
      <c r="BD2108">
        <v>0</v>
      </c>
      <c r="BE2108">
        <v>0</v>
      </c>
      <c r="BF2108">
        <v>0</v>
      </c>
      <c r="BG2108">
        <v>0</v>
      </c>
      <c r="BH2108">
        <v>0</v>
      </c>
      <c r="BI2108">
        <v>0</v>
      </c>
      <c r="BJ2108">
        <v>0</v>
      </c>
      <c r="BK2108">
        <v>0</v>
      </c>
      <c r="BL2108">
        <v>0</v>
      </c>
      <c r="BM2108">
        <v>0</v>
      </c>
      <c r="BN2108">
        <v>0</v>
      </c>
      <c r="BO2108">
        <v>0</v>
      </c>
      <c r="BP2108">
        <v>0</v>
      </c>
      <c r="BQ2108">
        <v>0</v>
      </c>
      <c r="BR2108">
        <v>0</v>
      </c>
      <c r="BS2108">
        <v>0</v>
      </c>
      <c r="BT2108">
        <v>0</v>
      </c>
      <c r="BU2108">
        <v>0</v>
      </c>
      <c r="BV2108">
        <v>0</v>
      </c>
      <c r="BW2108">
        <v>0</v>
      </c>
      <c r="BX2108">
        <v>0</v>
      </c>
      <c r="BY2108">
        <v>0</v>
      </c>
      <c r="BZ2108">
        <v>0</v>
      </c>
      <c r="CA2108">
        <v>0</v>
      </c>
      <c r="CB2108">
        <v>0</v>
      </c>
      <c r="CC2108">
        <v>0</v>
      </c>
      <c r="CD2108">
        <v>0</v>
      </c>
      <c r="CE2108">
        <v>0</v>
      </c>
    </row>
    <row r="2109" spans="1:83" x14ac:dyDescent="0.35">
      <c r="A2109" s="9" t="str">
        <f t="shared" si="32"/>
        <v>3601.376.95</v>
      </c>
      <c r="B2109" s="52" t="e">
        <f>+IF(MATCH(A2109,List!H$10:H$145,0),"Targeted")</f>
        <v>#N/A</v>
      </c>
      <c r="C2109" s="65"/>
      <c r="D2109" s="151" t="s">
        <v>7700</v>
      </c>
      <c r="E2109" s="16" t="s">
        <v>3565</v>
      </c>
      <c r="F2109" s="16" t="s">
        <v>3566</v>
      </c>
      <c r="G2109" s="16" t="s">
        <v>298</v>
      </c>
      <c r="H2109" s="16" t="s">
        <v>3566</v>
      </c>
      <c r="I2109" s="16" t="s">
        <v>3568</v>
      </c>
      <c r="J2109" s="16" t="s">
        <v>3567</v>
      </c>
      <c r="K2109" s="17" t="s">
        <v>245</v>
      </c>
      <c r="L2109" s="18" t="s">
        <v>3101</v>
      </c>
      <c r="M2109" s="195" t="s">
        <v>3275</v>
      </c>
      <c r="N2109" s="16" t="s">
        <v>3276</v>
      </c>
      <c r="O2109" s="17" t="s">
        <v>346</v>
      </c>
      <c r="P2109" s="17" t="s">
        <v>305</v>
      </c>
      <c r="Q2109" s="17" t="s">
        <v>306</v>
      </c>
      <c r="R2109">
        <v>0</v>
      </c>
      <c r="S2109">
        <v>0</v>
      </c>
      <c r="T2109">
        <v>0</v>
      </c>
      <c r="U2109">
        <v>0</v>
      </c>
      <c r="V2109">
        <v>0</v>
      </c>
      <c r="W2109">
        <v>0</v>
      </c>
      <c r="X2109">
        <v>0</v>
      </c>
      <c r="Y2109">
        <v>0</v>
      </c>
      <c r="Z2109">
        <v>0</v>
      </c>
      <c r="AA2109">
        <v>0</v>
      </c>
      <c r="AB2109">
        <v>0</v>
      </c>
      <c r="AC2109">
        <v>0</v>
      </c>
      <c r="AD2109">
        <v>0</v>
      </c>
      <c r="AE2109">
        <v>0</v>
      </c>
      <c r="AF2109">
        <v>0</v>
      </c>
      <c r="AG2109" s="19">
        <v>0</v>
      </c>
      <c r="AH2109">
        <v>0</v>
      </c>
      <c r="AI2109">
        <v>0</v>
      </c>
      <c r="AJ2109">
        <v>0</v>
      </c>
      <c r="AK2109">
        <v>0</v>
      </c>
      <c r="AL2109">
        <v>0</v>
      </c>
      <c r="AM2109">
        <v>0</v>
      </c>
      <c r="AN2109">
        <v>0</v>
      </c>
      <c r="AO2109">
        <v>0</v>
      </c>
      <c r="AP2109">
        <v>0</v>
      </c>
      <c r="AQ2109">
        <v>0</v>
      </c>
      <c r="AR2109">
        <v>0</v>
      </c>
      <c r="AS2109">
        <v>0</v>
      </c>
      <c r="AT2109">
        <v>0</v>
      </c>
      <c r="AU2109">
        <v>492</v>
      </c>
      <c r="AV2109">
        <v>0</v>
      </c>
      <c r="AW2109">
        <v>0</v>
      </c>
      <c r="AX2109">
        <v>0</v>
      </c>
      <c r="AY2109">
        <v>0</v>
      </c>
      <c r="AZ2109">
        <v>0</v>
      </c>
      <c r="BA2109">
        <v>0</v>
      </c>
      <c r="BB2109">
        <v>0</v>
      </c>
      <c r="BC2109">
        <v>0</v>
      </c>
      <c r="BD2109">
        <v>0</v>
      </c>
      <c r="BE2109">
        <v>0</v>
      </c>
      <c r="BF2109">
        <v>0</v>
      </c>
      <c r="BG2109">
        <v>0</v>
      </c>
      <c r="BH2109">
        <v>0</v>
      </c>
      <c r="BI2109">
        <v>0</v>
      </c>
      <c r="BJ2109">
        <v>0</v>
      </c>
      <c r="BK2109">
        <v>0</v>
      </c>
      <c r="BL2109">
        <v>0</v>
      </c>
      <c r="BM2109">
        <v>0</v>
      </c>
      <c r="BN2109">
        <v>0</v>
      </c>
      <c r="BO2109">
        <v>0</v>
      </c>
      <c r="BP2109">
        <v>0</v>
      </c>
      <c r="BQ2109">
        <v>0</v>
      </c>
      <c r="BR2109">
        <v>0</v>
      </c>
      <c r="BS2109">
        <v>0</v>
      </c>
      <c r="BT2109">
        <v>0</v>
      </c>
      <c r="BU2109">
        <v>0</v>
      </c>
      <c r="BV2109">
        <v>0</v>
      </c>
      <c r="BW2109">
        <v>0</v>
      </c>
      <c r="BX2109">
        <v>0</v>
      </c>
      <c r="BY2109">
        <v>0</v>
      </c>
      <c r="BZ2109">
        <v>0</v>
      </c>
      <c r="CA2109">
        <v>0</v>
      </c>
      <c r="CB2109">
        <v>0</v>
      </c>
      <c r="CC2109">
        <v>0</v>
      </c>
      <c r="CD2109">
        <v>0</v>
      </c>
      <c r="CE2109">
        <v>0</v>
      </c>
    </row>
    <row r="2110" spans="1:83" x14ac:dyDescent="0.35">
      <c r="A2110" s="9" t="str">
        <f t="shared" si="32"/>
        <v>3601.376.95</v>
      </c>
      <c r="B2110" s="52" t="e">
        <f>+IF(MATCH(A2110,List!H$10:H$145,0),"Targeted")</f>
        <v>#N/A</v>
      </c>
      <c r="C2110" s="65"/>
      <c r="D2110" s="151"/>
      <c r="E2110" s="16" t="s">
        <v>3565</v>
      </c>
      <c r="F2110" s="16" t="s">
        <v>3566</v>
      </c>
      <c r="G2110" s="16" t="s">
        <v>298</v>
      </c>
      <c r="H2110" s="16" t="s">
        <v>3566</v>
      </c>
      <c r="I2110" s="16" t="s">
        <v>3568</v>
      </c>
      <c r="J2110" s="16" t="s">
        <v>3567</v>
      </c>
      <c r="K2110" s="17" t="s">
        <v>245</v>
      </c>
      <c r="L2110" s="18" t="s">
        <v>3101</v>
      </c>
      <c r="M2110" s="195" t="s">
        <v>3275</v>
      </c>
      <c r="N2110" s="16" t="s">
        <v>3276</v>
      </c>
      <c r="O2110" s="17" t="s">
        <v>304</v>
      </c>
      <c r="P2110" s="17" t="s">
        <v>305</v>
      </c>
      <c r="Q2110" s="17" t="s">
        <v>306</v>
      </c>
      <c r="R2110">
        <v>0</v>
      </c>
      <c r="S2110">
        <v>0</v>
      </c>
      <c r="T2110">
        <v>0</v>
      </c>
      <c r="U2110">
        <v>0</v>
      </c>
      <c r="V2110">
        <v>0</v>
      </c>
      <c r="W2110">
        <v>0</v>
      </c>
      <c r="X2110">
        <v>0</v>
      </c>
      <c r="Y2110">
        <v>0</v>
      </c>
      <c r="Z2110">
        <v>0</v>
      </c>
      <c r="AA2110">
        <v>0</v>
      </c>
      <c r="AB2110">
        <v>0</v>
      </c>
      <c r="AC2110">
        <v>0</v>
      </c>
      <c r="AD2110">
        <v>0</v>
      </c>
      <c r="AE2110">
        <v>0</v>
      </c>
      <c r="AF2110">
        <v>0</v>
      </c>
      <c r="AG2110" s="19">
        <v>0</v>
      </c>
      <c r="AH2110">
        <v>0</v>
      </c>
      <c r="AI2110">
        <v>0</v>
      </c>
      <c r="AJ2110">
        <v>0</v>
      </c>
      <c r="AK2110">
        <v>0</v>
      </c>
      <c r="AL2110">
        <v>0</v>
      </c>
      <c r="AM2110">
        <v>0</v>
      </c>
      <c r="AN2110">
        <v>0</v>
      </c>
      <c r="AO2110">
        <v>5000</v>
      </c>
      <c r="AP2110">
        <v>0</v>
      </c>
      <c r="AQ2110">
        <v>0</v>
      </c>
      <c r="AR2110">
        <v>0</v>
      </c>
      <c r="AS2110">
        <v>0</v>
      </c>
      <c r="AT2110">
        <v>0</v>
      </c>
      <c r="AU2110">
        <v>0</v>
      </c>
      <c r="AV2110">
        <v>0</v>
      </c>
      <c r="AW2110">
        <v>0</v>
      </c>
      <c r="AX2110">
        <v>0</v>
      </c>
      <c r="AY2110">
        <v>0</v>
      </c>
      <c r="AZ2110">
        <v>0</v>
      </c>
      <c r="BA2110">
        <v>0</v>
      </c>
      <c r="BB2110">
        <v>0</v>
      </c>
      <c r="BC2110">
        <v>0</v>
      </c>
      <c r="BD2110">
        <v>0</v>
      </c>
      <c r="BE2110">
        <v>0</v>
      </c>
      <c r="BF2110">
        <v>0</v>
      </c>
      <c r="BG2110">
        <v>0</v>
      </c>
      <c r="BH2110">
        <v>0</v>
      </c>
      <c r="BI2110">
        <v>0</v>
      </c>
      <c r="BJ2110">
        <v>0</v>
      </c>
      <c r="BK2110">
        <v>0</v>
      </c>
      <c r="BL2110">
        <v>0</v>
      </c>
      <c r="BM2110">
        <v>0</v>
      </c>
      <c r="BN2110">
        <v>0</v>
      </c>
      <c r="BO2110">
        <v>0</v>
      </c>
      <c r="BP2110">
        <v>0</v>
      </c>
      <c r="BQ2110">
        <v>0</v>
      </c>
      <c r="BR2110">
        <v>0</v>
      </c>
      <c r="BS2110">
        <v>0</v>
      </c>
      <c r="BT2110">
        <v>0</v>
      </c>
      <c r="BU2110">
        <v>0</v>
      </c>
      <c r="BV2110">
        <v>0</v>
      </c>
      <c r="BW2110">
        <v>0</v>
      </c>
      <c r="BX2110" s="10">
        <v>0</v>
      </c>
      <c r="BY2110">
        <v>0</v>
      </c>
      <c r="BZ2110">
        <v>0</v>
      </c>
      <c r="CA2110">
        <v>0</v>
      </c>
      <c r="CB2110">
        <v>0</v>
      </c>
      <c r="CC2110">
        <v>0</v>
      </c>
      <c r="CD2110">
        <v>0</v>
      </c>
      <c r="CE2110">
        <v>0</v>
      </c>
    </row>
    <row r="2111" spans="1:83" x14ac:dyDescent="0.35">
      <c r="A2111" s="9" t="str">
        <f t="shared" si="32"/>
        <v>8222.376.95</v>
      </c>
      <c r="B2111" s="52" t="e">
        <f>+IF(MATCH(A2111,List!H$10:H$145,0),"Targeted")</f>
        <v>#N/A</v>
      </c>
      <c r="C2111" s="65"/>
      <c r="D2111" s="151"/>
      <c r="E2111" s="16" t="s">
        <v>3565</v>
      </c>
      <c r="F2111" s="16" t="s">
        <v>3566</v>
      </c>
      <c r="G2111" s="16" t="s">
        <v>298</v>
      </c>
      <c r="H2111" s="16" t="s">
        <v>3566</v>
      </c>
      <c r="I2111" s="16" t="s">
        <v>3569</v>
      </c>
      <c r="J2111" s="16" t="s">
        <v>3570</v>
      </c>
      <c r="K2111" s="17" t="s">
        <v>245</v>
      </c>
      <c r="L2111" s="18" t="s">
        <v>3101</v>
      </c>
      <c r="M2111" s="195" t="s">
        <v>3275</v>
      </c>
      <c r="N2111" s="16" t="s">
        <v>3276</v>
      </c>
      <c r="O2111" s="17" t="s">
        <v>304</v>
      </c>
      <c r="P2111" s="17" t="s">
        <v>305</v>
      </c>
      <c r="Q2111" s="17" t="s">
        <v>306</v>
      </c>
      <c r="R2111">
        <v>0</v>
      </c>
      <c r="S2111">
        <v>0</v>
      </c>
      <c r="T2111">
        <v>0</v>
      </c>
      <c r="U2111">
        <v>0</v>
      </c>
      <c r="V2111">
        <v>0</v>
      </c>
      <c r="W2111">
        <v>0</v>
      </c>
      <c r="X2111">
        <v>0</v>
      </c>
      <c r="Y2111">
        <v>0</v>
      </c>
      <c r="Z2111">
        <v>0</v>
      </c>
      <c r="AA2111">
        <v>0</v>
      </c>
      <c r="AB2111">
        <v>0</v>
      </c>
      <c r="AC2111">
        <v>0</v>
      </c>
      <c r="AD2111">
        <v>0</v>
      </c>
      <c r="AE2111">
        <v>0</v>
      </c>
      <c r="AF2111">
        <v>0</v>
      </c>
      <c r="AG2111" s="19">
        <v>0</v>
      </c>
      <c r="AH2111">
        <v>0</v>
      </c>
      <c r="AI2111">
        <v>0</v>
      </c>
      <c r="AJ2111">
        <v>0</v>
      </c>
      <c r="AK2111">
        <v>0</v>
      </c>
      <c r="AL2111">
        <v>0</v>
      </c>
      <c r="AM2111">
        <v>0</v>
      </c>
      <c r="AN2111">
        <v>0</v>
      </c>
      <c r="AO2111">
        <v>0</v>
      </c>
      <c r="AP2111">
        <v>248</v>
      </c>
      <c r="AQ2111">
        <v>500</v>
      </c>
      <c r="AR2111">
        <v>753</v>
      </c>
      <c r="AS2111">
        <v>501</v>
      </c>
      <c r="AT2111">
        <v>500</v>
      </c>
      <c r="AU2111">
        <v>0</v>
      </c>
      <c r="AV2111">
        <v>0</v>
      </c>
      <c r="AW2111">
        <v>0</v>
      </c>
      <c r="AX2111">
        <v>0</v>
      </c>
      <c r="AY2111">
        <v>0</v>
      </c>
      <c r="AZ2111">
        <v>0</v>
      </c>
      <c r="BA2111">
        <v>0</v>
      </c>
      <c r="BB2111">
        <v>0</v>
      </c>
      <c r="BC2111">
        <v>0</v>
      </c>
      <c r="BD2111">
        <v>0</v>
      </c>
      <c r="BE2111">
        <v>0</v>
      </c>
      <c r="BF2111">
        <v>0</v>
      </c>
      <c r="BG2111">
        <v>0</v>
      </c>
      <c r="BH2111">
        <v>0</v>
      </c>
      <c r="BI2111">
        <v>0</v>
      </c>
      <c r="BJ2111">
        <v>0</v>
      </c>
      <c r="BK2111">
        <v>0</v>
      </c>
      <c r="BL2111">
        <v>0</v>
      </c>
      <c r="BM2111">
        <v>0</v>
      </c>
      <c r="BN2111">
        <v>0</v>
      </c>
      <c r="BO2111">
        <v>0</v>
      </c>
      <c r="BP2111">
        <v>0</v>
      </c>
      <c r="BQ2111">
        <v>0</v>
      </c>
      <c r="BR2111">
        <v>0</v>
      </c>
      <c r="BS2111">
        <v>0</v>
      </c>
      <c r="BT2111">
        <v>0</v>
      </c>
      <c r="BU2111">
        <v>0</v>
      </c>
      <c r="BV2111">
        <v>0</v>
      </c>
      <c r="BW2111">
        <v>0</v>
      </c>
      <c r="BX2111" s="10">
        <v>0</v>
      </c>
      <c r="BY2111">
        <v>0</v>
      </c>
      <c r="BZ2111">
        <v>0</v>
      </c>
      <c r="CA2111">
        <v>0</v>
      </c>
      <c r="CB2111">
        <v>0</v>
      </c>
      <c r="CC2111">
        <v>0</v>
      </c>
      <c r="CD2111">
        <v>0</v>
      </c>
      <c r="CE2111">
        <v>0</v>
      </c>
    </row>
    <row r="2112" spans="1:83" x14ac:dyDescent="0.35">
      <c r="A2112" s="9" t="str">
        <f t="shared" si="32"/>
        <v>822210.376.95</v>
      </c>
      <c r="B2112" s="52" t="e">
        <f>+IF(MATCH(A2112,List!H$10:H$145,0),"Targeted")</f>
        <v>#N/A</v>
      </c>
      <c r="C2112" s="65"/>
      <c r="D2112" s="151"/>
      <c r="E2112" s="16" t="s">
        <v>3565</v>
      </c>
      <c r="F2112" s="16" t="s">
        <v>3566</v>
      </c>
      <c r="G2112" s="16" t="s">
        <v>298</v>
      </c>
      <c r="H2112" s="16" t="s">
        <v>3566</v>
      </c>
      <c r="I2112" s="16" t="s">
        <v>3571</v>
      </c>
      <c r="J2112" s="16" t="s">
        <v>3572</v>
      </c>
      <c r="K2112" s="17" t="s">
        <v>245</v>
      </c>
      <c r="L2112" s="18" t="s">
        <v>3101</v>
      </c>
      <c r="M2112" s="195" t="s">
        <v>3275</v>
      </c>
      <c r="N2112" s="16" t="s">
        <v>3276</v>
      </c>
      <c r="O2112" s="17" t="s">
        <v>304</v>
      </c>
      <c r="P2112" s="17" t="s">
        <v>305</v>
      </c>
      <c r="Q2112" s="17" t="s">
        <v>306</v>
      </c>
      <c r="R2112">
        <v>0</v>
      </c>
      <c r="S2112">
        <v>0</v>
      </c>
      <c r="T2112">
        <v>0</v>
      </c>
      <c r="U2112">
        <v>0</v>
      </c>
      <c r="V2112">
        <v>0</v>
      </c>
      <c r="W2112">
        <v>0</v>
      </c>
      <c r="X2112">
        <v>0</v>
      </c>
      <c r="Y2112">
        <v>0</v>
      </c>
      <c r="Z2112">
        <v>0</v>
      </c>
      <c r="AA2112">
        <v>0</v>
      </c>
      <c r="AB2112">
        <v>0</v>
      </c>
      <c r="AC2112">
        <v>0</v>
      </c>
      <c r="AD2112">
        <v>0</v>
      </c>
      <c r="AE2112">
        <v>0</v>
      </c>
      <c r="AF2112">
        <v>0</v>
      </c>
      <c r="AG2112" s="19">
        <v>0</v>
      </c>
      <c r="AH2112">
        <v>0</v>
      </c>
      <c r="AI2112">
        <v>0</v>
      </c>
      <c r="AJ2112">
        <v>0</v>
      </c>
      <c r="AK2112">
        <v>0</v>
      </c>
      <c r="AL2112">
        <v>0</v>
      </c>
      <c r="AM2112">
        <v>0</v>
      </c>
      <c r="AN2112">
        <v>0</v>
      </c>
      <c r="AO2112">
        <v>-5000</v>
      </c>
      <c r="AP2112">
        <v>0</v>
      </c>
      <c r="AQ2112">
        <v>0</v>
      </c>
      <c r="AR2112">
        <v>0</v>
      </c>
      <c r="AS2112">
        <v>0</v>
      </c>
      <c r="AT2112">
        <v>0</v>
      </c>
      <c r="AU2112">
        <v>0</v>
      </c>
      <c r="AV2112">
        <v>0</v>
      </c>
      <c r="AW2112">
        <v>0</v>
      </c>
      <c r="AX2112">
        <v>0</v>
      </c>
      <c r="AY2112">
        <v>0</v>
      </c>
      <c r="AZ2112">
        <v>0</v>
      </c>
      <c r="BA2112">
        <v>0</v>
      </c>
      <c r="BB2112">
        <v>0</v>
      </c>
      <c r="BC2112">
        <v>0</v>
      </c>
      <c r="BD2112">
        <v>0</v>
      </c>
      <c r="BE2112">
        <v>0</v>
      </c>
      <c r="BF2112">
        <v>0</v>
      </c>
      <c r="BG2112">
        <v>0</v>
      </c>
      <c r="BH2112">
        <v>0</v>
      </c>
      <c r="BI2112">
        <v>0</v>
      </c>
      <c r="BJ2112">
        <v>0</v>
      </c>
      <c r="BK2112">
        <v>0</v>
      </c>
      <c r="BL2112">
        <v>0</v>
      </c>
      <c r="BM2112">
        <v>0</v>
      </c>
      <c r="BN2112">
        <v>0</v>
      </c>
      <c r="BO2112">
        <v>0</v>
      </c>
      <c r="BP2112">
        <v>0</v>
      </c>
      <c r="BQ2112">
        <v>0</v>
      </c>
      <c r="BR2112">
        <v>0</v>
      </c>
      <c r="BS2112">
        <v>0</v>
      </c>
      <c r="BT2112">
        <v>0</v>
      </c>
      <c r="BU2112">
        <v>0</v>
      </c>
      <c r="BV2112">
        <v>0</v>
      </c>
      <c r="BW2112">
        <v>0</v>
      </c>
      <c r="BX2112" s="10">
        <v>0</v>
      </c>
      <c r="BY2112">
        <v>0</v>
      </c>
      <c r="BZ2112">
        <v>0</v>
      </c>
      <c r="CA2112">
        <v>0</v>
      </c>
      <c r="CB2112">
        <v>0</v>
      </c>
      <c r="CC2112">
        <v>0</v>
      </c>
      <c r="CD2112">
        <v>0</v>
      </c>
      <c r="CE2112">
        <v>0</v>
      </c>
    </row>
    <row r="2113" spans="1:83" x14ac:dyDescent="0.35">
      <c r="A2113" s="9" t="str">
        <f t="shared" si="32"/>
        <v>0100.376.50</v>
      </c>
      <c r="B2113" s="52" t="e">
        <f>+IF(MATCH(A2113,List!H$10:H$145,0),"Targeted")</f>
        <v>#N/A</v>
      </c>
      <c r="C2113" s="65"/>
      <c r="D2113" s="151" t="s">
        <v>7700</v>
      </c>
      <c r="E2113" s="16" t="s">
        <v>3573</v>
      </c>
      <c r="F2113" s="16" t="s">
        <v>3574</v>
      </c>
      <c r="G2113" s="16" t="s">
        <v>298</v>
      </c>
      <c r="H2113" s="16" t="s">
        <v>3574</v>
      </c>
      <c r="I2113" s="16" t="s">
        <v>522</v>
      </c>
      <c r="J2113" s="16" t="s">
        <v>918</v>
      </c>
      <c r="K2113" s="17" t="s">
        <v>1327</v>
      </c>
      <c r="L2113" s="18" t="s">
        <v>3101</v>
      </c>
      <c r="M2113" s="195" t="s">
        <v>3275</v>
      </c>
      <c r="N2113" s="16" t="s">
        <v>3276</v>
      </c>
      <c r="O2113" s="17" t="s">
        <v>346</v>
      </c>
      <c r="P2113" s="17" t="s">
        <v>305</v>
      </c>
      <c r="Q2113" s="17" t="s">
        <v>306</v>
      </c>
      <c r="R2113">
        <v>10988</v>
      </c>
      <c r="S2113">
        <v>13207</v>
      </c>
      <c r="T2113">
        <v>14337</v>
      </c>
      <c r="U2113">
        <v>15276</v>
      </c>
      <c r="V2113">
        <v>15820</v>
      </c>
      <c r="W2113">
        <v>16681</v>
      </c>
      <c r="X2113">
        <v>17642</v>
      </c>
      <c r="Y2113">
        <v>18550</v>
      </c>
      <c r="Z2113">
        <v>21513</v>
      </c>
      <c r="AA2113">
        <v>23402</v>
      </c>
      <c r="AB2113">
        <v>25889</v>
      </c>
      <c r="AC2113">
        <v>29865</v>
      </c>
      <c r="AD2113">
        <v>34537</v>
      </c>
      <c r="AE2113">
        <v>44419</v>
      </c>
      <c r="AF2113">
        <v>50641</v>
      </c>
      <c r="AG2113" s="19">
        <v>11574</v>
      </c>
      <c r="AH2113">
        <v>53659</v>
      </c>
      <c r="AI2113">
        <v>61328</v>
      </c>
      <c r="AJ2113">
        <v>66005</v>
      </c>
      <c r="AK2113">
        <v>74149</v>
      </c>
      <c r="AL2113">
        <v>78034</v>
      </c>
      <c r="AM2113">
        <v>78616</v>
      </c>
      <c r="AN2113">
        <v>89905</v>
      </c>
      <c r="AO2113">
        <v>91950</v>
      </c>
      <c r="AP2113">
        <v>103193</v>
      </c>
      <c r="AQ2113">
        <v>103822</v>
      </c>
      <c r="AR2113">
        <v>108425</v>
      </c>
      <c r="AS2113">
        <v>125881</v>
      </c>
      <c r="AT2113">
        <v>139724</v>
      </c>
      <c r="AU2113">
        <v>154237</v>
      </c>
      <c r="AV2113">
        <v>142634</v>
      </c>
      <c r="AW2113">
        <v>117226</v>
      </c>
      <c r="AX2113">
        <v>99116</v>
      </c>
      <c r="AY2113">
        <v>67830</v>
      </c>
      <c r="AZ2113">
        <v>121000</v>
      </c>
      <c r="BA2113">
        <v>41000</v>
      </c>
      <c r="BB2113">
        <v>-22000</v>
      </c>
      <c r="BC2113">
        <v>-232000</v>
      </c>
      <c r="BD2113">
        <v>-253000</v>
      </c>
      <c r="BE2113">
        <v>-506000</v>
      </c>
      <c r="BF2113">
        <v>-330000</v>
      </c>
      <c r="BG2113">
        <v>-536000</v>
      </c>
      <c r="BH2113">
        <v>-531000</v>
      </c>
      <c r="BI2113">
        <v>-685000</v>
      </c>
      <c r="BJ2113">
        <v>-800000</v>
      </c>
      <c r="BK2113">
        <v>-1033000</v>
      </c>
      <c r="BL2113">
        <v>-710000</v>
      </c>
      <c r="BM2113">
        <v>-105000</v>
      </c>
      <c r="BN2113">
        <v>-66000</v>
      </c>
      <c r="BO2113">
        <v>-440000</v>
      </c>
      <c r="BP2113">
        <v>-428000</v>
      </c>
      <c r="BQ2113">
        <v>-109000</v>
      </c>
      <c r="BR2113">
        <v>12000</v>
      </c>
      <c r="BS2113">
        <v>3000</v>
      </c>
      <c r="BT2113">
        <v>-61000</v>
      </c>
      <c r="BU2113">
        <v>155000</v>
      </c>
      <c r="BV2113">
        <v>79000</v>
      </c>
      <c r="BW2113">
        <v>-93000</v>
      </c>
      <c r="BX2113">
        <v>180000</v>
      </c>
      <c r="BY2113">
        <v>-688000</v>
      </c>
      <c r="BZ2113">
        <v>97000</v>
      </c>
      <c r="CA2113">
        <v>168000</v>
      </c>
      <c r="CB2113">
        <v>9000</v>
      </c>
      <c r="CC2113">
        <v>6000</v>
      </c>
      <c r="CD2113">
        <v>-5000</v>
      </c>
      <c r="CE2113">
        <v>-7000</v>
      </c>
    </row>
    <row r="2114" spans="1:83" x14ac:dyDescent="0.35">
      <c r="A2114" s="9" t="str">
        <f t="shared" si="32"/>
        <v>085100.376.50</v>
      </c>
      <c r="B2114" s="52" t="e">
        <f>+IF(MATCH(A2114,List!H$10:H$145,0),"Targeted")</f>
        <v>#N/A</v>
      </c>
      <c r="C2114" s="65"/>
      <c r="D2114" s="151"/>
      <c r="E2114" s="16" t="s">
        <v>3573</v>
      </c>
      <c r="F2114" s="16" t="s">
        <v>3574</v>
      </c>
      <c r="G2114" s="16" t="s">
        <v>298</v>
      </c>
      <c r="H2114" s="16" t="s">
        <v>3574</v>
      </c>
      <c r="I2114" s="16" t="s">
        <v>3575</v>
      </c>
      <c r="J2114" s="16" t="s">
        <v>3576</v>
      </c>
      <c r="K2114" s="17" t="s">
        <v>1327</v>
      </c>
      <c r="L2114" s="18" t="s">
        <v>3101</v>
      </c>
      <c r="M2114" s="195" t="s">
        <v>3275</v>
      </c>
      <c r="N2114" s="16" t="s">
        <v>3276</v>
      </c>
      <c r="O2114" s="17" t="s">
        <v>304</v>
      </c>
      <c r="P2114" s="17" t="s">
        <v>305</v>
      </c>
      <c r="Q2114" s="17" t="s">
        <v>306</v>
      </c>
      <c r="R2114">
        <v>0</v>
      </c>
      <c r="S2114">
        <v>0</v>
      </c>
      <c r="T2114">
        <v>0</v>
      </c>
      <c r="U2114">
        <v>0</v>
      </c>
      <c r="V2114">
        <v>0</v>
      </c>
      <c r="W2114">
        <v>0</v>
      </c>
      <c r="X2114">
        <v>0</v>
      </c>
      <c r="Y2114">
        <v>0</v>
      </c>
      <c r="Z2114">
        <v>0</v>
      </c>
      <c r="AA2114">
        <v>0</v>
      </c>
      <c r="AB2114">
        <v>0</v>
      </c>
      <c r="AC2114">
        <v>0</v>
      </c>
      <c r="AD2114">
        <v>0</v>
      </c>
      <c r="AE2114">
        <v>0</v>
      </c>
      <c r="AF2114">
        <v>0</v>
      </c>
      <c r="AG2114" s="19">
        <v>0</v>
      </c>
      <c r="AH2114">
        <v>0</v>
      </c>
      <c r="AI2114">
        <v>0</v>
      </c>
      <c r="AJ2114">
        <v>0</v>
      </c>
      <c r="AK2114">
        <v>0</v>
      </c>
      <c r="AL2114">
        <v>0</v>
      </c>
      <c r="AM2114">
        <v>0</v>
      </c>
      <c r="AN2114">
        <v>0</v>
      </c>
      <c r="AO2114">
        <v>0</v>
      </c>
      <c r="AP2114">
        <v>0</v>
      </c>
      <c r="AQ2114">
        <v>0</v>
      </c>
      <c r="AR2114">
        <v>0</v>
      </c>
      <c r="AS2114">
        <v>0</v>
      </c>
      <c r="AT2114">
        <v>0</v>
      </c>
      <c r="AU2114">
        <v>-24858</v>
      </c>
      <c r="AV2114">
        <v>0</v>
      </c>
      <c r="AW2114">
        <v>0</v>
      </c>
      <c r="AX2114">
        <v>0</v>
      </c>
      <c r="AY2114">
        <v>0</v>
      </c>
      <c r="AZ2114">
        <v>0</v>
      </c>
      <c r="BA2114">
        <v>0</v>
      </c>
      <c r="BB2114">
        <v>0</v>
      </c>
      <c r="BC2114">
        <v>0</v>
      </c>
      <c r="BD2114">
        <v>0</v>
      </c>
      <c r="BE2114">
        <v>0</v>
      </c>
      <c r="BF2114">
        <v>0</v>
      </c>
      <c r="BG2114">
        <v>0</v>
      </c>
      <c r="BH2114">
        <v>0</v>
      </c>
      <c r="BI2114">
        <v>0</v>
      </c>
      <c r="BJ2114">
        <v>0</v>
      </c>
      <c r="BK2114">
        <v>0</v>
      </c>
      <c r="BL2114">
        <v>0</v>
      </c>
      <c r="BM2114">
        <v>0</v>
      </c>
      <c r="BN2114">
        <v>0</v>
      </c>
      <c r="BO2114">
        <v>0</v>
      </c>
      <c r="BP2114">
        <v>0</v>
      </c>
      <c r="BQ2114">
        <v>0</v>
      </c>
      <c r="BR2114">
        <v>0</v>
      </c>
      <c r="BS2114">
        <v>0</v>
      </c>
      <c r="BT2114">
        <v>0</v>
      </c>
      <c r="BU2114">
        <v>0</v>
      </c>
      <c r="BV2114">
        <v>0</v>
      </c>
      <c r="BW2114">
        <v>0</v>
      </c>
      <c r="BX2114" s="10">
        <v>0</v>
      </c>
      <c r="BY2114">
        <v>0</v>
      </c>
      <c r="BZ2114">
        <v>0</v>
      </c>
      <c r="CA2114">
        <v>0</v>
      </c>
      <c r="CB2114">
        <v>0</v>
      </c>
      <c r="CC2114">
        <v>0</v>
      </c>
      <c r="CD2114">
        <v>0</v>
      </c>
      <c r="CE2114">
        <v>0</v>
      </c>
    </row>
    <row r="2115" spans="1:83" x14ac:dyDescent="0.35">
      <c r="A2115" s="9" t="str">
        <f t="shared" si="32"/>
        <v>5566.376.50</v>
      </c>
      <c r="B2115" s="52" t="e">
        <f>+IF(MATCH(A2115,List!H$10:H$145,0),"Targeted")</f>
        <v>#N/A</v>
      </c>
      <c r="C2115" s="65"/>
      <c r="D2115" s="151"/>
      <c r="E2115" s="16" t="s">
        <v>3573</v>
      </c>
      <c r="F2115" s="16" t="s">
        <v>3574</v>
      </c>
      <c r="G2115" s="16" t="s">
        <v>298</v>
      </c>
      <c r="H2115" s="16" t="s">
        <v>3574</v>
      </c>
      <c r="I2115" s="16" t="s">
        <v>3577</v>
      </c>
      <c r="J2115" s="16" t="s">
        <v>3578</v>
      </c>
      <c r="K2115" s="17" t="s">
        <v>1327</v>
      </c>
      <c r="L2115" s="18" t="s">
        <v>3101</v>
      </c>
      <c r="M2115" s="195" t="s">
        <v>3275</v>
      </c>
      <c r="N2115" s="16" t="s">
        <v>3276</v>
      </c>
      <c r="O2115" s="17" t="s">
        <v>304</v>
      </c>
      <c r="P2115" s="17" t="s">
        <v>305</v>
      </c>
      <c r="Q2115" s="17" t="s">
        <v>306</v>
      </c>
      <c r="R2115">
        <v>0</v>
      </c>
      <c r="S2115">
        <v>0</v>
      </c>
      <c r="T2115">
        <v>0</v>
      </c>
      <c r="U2115">
        <v>0</v>
      </c>
      <c r="V2115">
        <v>0</v>
      </c>
      <c r="W2115">
        <v>0</v>
      </c>
      <c r="X2115">
        <v>0</v>
      </c>
      <c r="Y2115">
        <v>0</v>
      </c>
      <c r="Z2115">
        <v>0</v>
      </c>
      <c r="AA2115">
        <v>0</v>
      </c>
      <c r="AB2115">
        <v>0</v>
      </c>
      <c r="AC2115">
        <v>0</v>
      </c>
      <c r="AD2115">
        <v>0</v>
      </c>
      <c r="AE2115">
        <v>0</v>
      </c>
      <c r="AF2115">
        <v>0</v>
      </c>
      <c r="AG2115" s="19">
        <v>0</v>
      </c>
      <c r="AH2115">
        <v>0</v>
      </c>
      <c r="AI2115">
        <v>0</v>
      </c>
      <c r="AJ2115">
        <v>0</v>
      </c>
      <c r="AK2115">
        <v>0</v>
      </c>
      <c r="AL2115">
        <v>0</v>
      </c>
      <c r="AM2115">
        <v>0</v>
      </c>
      <c r="AN2115">
        <v>0</v>
      </c>
      <c r="AO2115">
        <v>0</v>
      </c>
      <c r="AP2115">
        <v>0</v>
      </c>
      <c r="AQ2115">
        <v>0</v>
      </c>
      <c r="AR2115">
        <v>0</v>
      </c>
      <c r="AS2115">
        <v>0</v>
      </c>
      <c r="AT2115">
        <v>0</v>
      </c>
      <c r="AU2115">
        <v>0</v>
      </c>
      <c r="AV2115">
        <v>0</v>
      </c>
      <c r="AW2115">
        <v>0</v>
      </c>
      <c r="AX2115">
        <v>0</v>
      </c>
      <c r="AY2115">
        <v>0</v>
      </c>
      <c r="AZ2115">
        <v>0</v>
      </c>
      <c r="BA2115">
        <v>0</v>
      </c>
      <c r="BB2115">
        <v>0</v>
      </c>
      <c r="BC2115">
        <v>0</v>
      </c>
      <c r="BD2115">
        <v>0</v>
      </c>
      <c r="BE2115">
        <v>0</v>
      </c>
      <c r="BF2115">
        <v>0</v>
      </c>
      <c r="BG2115">
        <v>0</v>
      </c>
      <c r="BH2115">
        <v>0</v>
      </c>
      <c r="BI2115">
        <v>0</v>
      </c>
      <c r="BJ2115">
        <v>0</v>
      </c>
      <c r="BK2115">
        <v>0</v>
      </c>
      <c r="BL2115">
        <v>0</v>
      </c>
      <c r="BM2115">
        <v>0</v>
      </c>
      <c r="BN2115">
        <v>0</v>
      </c>
      <c r="BO2115">
        <v>0</v>
      </c>
      <c r="BP2115">
        <v>0</v>
      </c>
      <c r="BQ2115">
        <v>0</v>
      </c>
      <c r="BR2115">
        <v>25000</v>
      </c>
      <c r="BS2115">
        <v>35000</v>
      </c>
      <c r="BT2115">
        <v>54000</v>
      </c>
      <c r="BU2115">
        <v>53000</v>
      </c>
      <c r="BV2115">
        <v>48000</v>
      </c>
      <c r="BW2115">
        <v>57000</v>
      </c>
      <c r="BX2115" s="10">
        <v>56000</v>
      </c>
      <c r="BY2115">
        <v>65000</v>
      </c>
      <c r="BZ2115">
        <v>56000</v>
      </c>
      <c r="CA2115">
        <v>50000</v>
      </c>
      <c r="CB2115">
        <v>50000</v>
      </c>
      <c r="CC2115">
        <v>50000</v>
      </c>
      <c r="CD2115">
        <v>50000</v>
      </c>
      <c r="CE2115">
        <v>50000</v>
      </c>
    </row>
    <row r="2116" spans="1:83" x14ac:dyDescent="0.35">
      <c r="A2116" s="9" t="str">
        <f t="shared" ref="A2116:A2179" si="33">I2116&amp;"."&amp;M2116&amp;"."&amp;K2116</f>
        <v>5567.376.50</v>
      </c>
      <c r="B2116" s="52" t="e">
        <f>+IF(MATCH(A2116,List!H$10:H$145,0),"Targeted")</f>
        <v>#N/A</v>
      </c>
      <c r="C2116" s="65"/>
      <c r="D2116" s="151"/>
      <c r="E2116" s="16" t="s">
        <v>3573</v>
      </c>
      <c r="F2116" s="16" t="s">
        <v>3574</v>
      </c>
      <c r="G2116" s="16" t="s">
        <v>298</v>
      </c>
      <c r="H2116" s="16" t="s">
        <v>3574</v>
      </c>
      <c r="I2116" s="16" t="s">
        <v>3579</v>
      </c>
      <c r="J2116" s="16" t="s">
        <v>3580</v>
      </c>
      <c r="K2116" s="17" t="s">
        <v>1327</v>
      </c>
      <c r="L2116" s="18" t="s">
        <v>3101</v>
      </c>
      <c r="M2116" s="195" t="s">
        <v>3275</v>
      </c>
      <c r="N2116" s="16" t="s">
        <v>3276</v>
      </c>
      <c r="O2116" s="17" t="s">
        <v>304</v>
      </c>
      <c r="P2116" s="17" t="s">
        <v>305</v>
      </c>
      <c r="Q2116" s="17" t="s">
        <v>306</v>
      </c>
      <c r="R2116">
        <v>0</v>
      </c>
      <c r="S2116">
        <v>0</v>
      </c>
      <c r="T2116">
        <v>0</v>
      </c>
      <c r="U2116">
        <v>0</v>
      </c>
      <c r="V2116">
        <v>0</v>
      </c>
      <c r="W2116">
        <v>0</v>
      </c>
      <c r="X2116">
        <v>0</v>
      </c>
      <c r="Y2116">
        <v>0</v>
      </c>
      <c r="Z2116">
        <v>0</v>
      </c>
      <c r="AA2116">
        <v>0</v>
      </c>
      <c r="AB2116">
        <v>0</v>
      </c>
      <c r="AC2116">
        <v>0</v>
      </c>
      <c r="AD2116">
        <v>0</v>
      </c>
      <c r="AE2116">
        <v>0</v>
      </c>
      <c r="AF2116">
        <v>0</v>
      </c>
      <c r="AG2116" s="19">
        <v>0</v>
      </c>
      <c r="AH2116">
        <v>0</v>
      </c>
      <c r="AI2116">
        <v>0</v>
      </c>
      <c r="AJ2116">
        <v>0</v>
      </c>
      <c r="AK2116">
        <v>0</v>
      </c>
      <c r="AL2116">
        <v>0</v>
      </c>
      <c r="AM2116">
        <v>0</v>
      </c>
      <c r="AN2116">
        <v>0</v>
      </c>
      <c r="AO2116">
        <v>0</v>
      </c>
      <c r="AP2116">
        <v>0</v>
      </c>
      <c r="AQ2116">
        <v>0</v>
      </c>
      <c r="AR2116">
        <v>0</v>
      </c>
      <c r="AS2116">
        <v>0</v>
      </c>
      <c r="AT2116">
        <v>0</v>
      </c>
      <c r="AU2116">
        <v>0</v>
      </c>
      <c r="AV2116">
        <v>0</v>
      </c>
      <c r="AW2116">
        <v>0</v>
      </c>
      <c r="AX2116">
        <v>0</v>
      </c>
      <c r="AY2116">
        <v>0</v>
      </c>
      <c r="AZ2116">
        <v>0</v>
      </c>
      <c r="BA2116">
        <v>0</v>
      </c>
      <c r="BB2116">
        <v>0</v>
      </c>
      <c r="BC2116">
        <v>0</v>
      </c>
      <c r="BD2116">
        <v>0</v>
      </c>
      <c r="BE2116">
        <v>0</v>
      </c>
      <c r="BF2116">
        <v>0</v>
      </c>
      <c r="BG2116">
        <v>0</v>
      </c>
      <c r="BH2116">
        <v>0</v>
      </c>
      <c r="BI2116">
        <v>0</v>
      </c>
      <c r="BJ2116">
        <v>0</v>
      </c>
      <c r="BK2116">
        <v>0</v>
      </c>
      <c r="BL2116">
        <v>0</v>
      </c>
      <c r="BM2116">
        <v>0</v>
      </c>
      <c r="BN2116">
        <v>0</v>
      </c>
      <c r="BO2116">
        <v>0</v>
      </c>
      <c r="BP2116">
        <v>0</v>
      </c>
      <c r="BQ2116">
        <v>0</v>
      </c>
      <c r="BR2116">
        <v>15000</v>
      </c>
      <c r="BS2116">
        <v>2000</v>
      </c>
      <c r="BT2116">
        <v>38000</v>
      </c>
      <c r="BU2116">
        <v>35000</v>
      </c>
      <c r="BV2116">
        <v>49000</v>
      </c>
      <c r="BW2116">
        <v>94000</v>
      </c>
      <c r="BX2116" s="10">
        <v>142000</v>
      </c>
      <c r="BY2116">
        <v>96000</v>
      </c>
      <c r="BZ2116">
        <v>164000</v>
      </c>
      <c r="CA2116">
        <v>138000</v>
      </c>
      <c r="CB2116">
        <v>136000</v>
      </c>
      <c r="CC2116">
        <v>136000</v>
      </c>
      <c r="CD2116">
        <v>136000</v>
      </c>
      <c r="CE2116">
        <v>136000</v>
      </c>
    </row>
    <row r="2117" spans="1:83" x14ac:dyDescent="0.35">
      <c r="A2117" s="9" t="str">
        <f t="shared" si="33"/>
        <v>3100.376.</v>
      </c>
      <c r="B2117" s="52" t="e">
        <f>+IF(MATCH(A2117,List!H$10:H$145,0),"Targeted")</f>
        <v>#N/A</v>
      </c>
      <c r="C2117" s="65"/>
      <c r="D2117" s="151" t="s">
        <v>7700</v>
      </c>
      <c r="E2117" s="16" t="s">
        <v>3581</v>
      </c>
      <c r="F2117" s="16" t="s">
        <v>3582</v>
      </c>
      <c r="G2117" s="16" t="s">
        <v>298</v>
      </c>
      <c r="H2117" s="16" t="s">
        <v>3582</v>
      </c>
      <c r="I2117" s="16" t="s">
        <v>1323</v>
      </c>
      <c r="J2117" s="16" t="s">
        <v>1055</v>
      </c>
      <c r="K2117" s="17" t="s">
        <v>299</v>
      </c>
      <c r="L2117" s="18" t="s">
        <v>3101</v>
      </c>
      <c r="M2117" s="195" t="s">
        <v>3275</v>
      </c>
      <c r="N2117" s="16" t="s">
        <v>3276</v>
      </c>
      <c r="O2117" s="17" t="s">
        <v>346</v>
      </c>
      <c r="P2117" s="17" t="s">
        <v>305</v>
      </c>
      <c r="Q2117" s="17" t="s">
        <v>306</v>
      </c>
      <c r="R2117">
        <v>0</v>
      </c>
      <c r="S2117">
        <v>0</v>
      </c>
      <c r="T2117">
        <v>0</v>
      </c>
      <c r="U2117">
        <v>0</v>
      </c>
      <c r="V2117">
        <v>0</v>
      </c>
      <c r="W2117">
        <v>0</v>
      </c>
      <c r="X2117">
        <v>0</v>
      </c>
      <c r="Y2117">
        <v>0</v>
      </c>
      <c r="Z2117">
        <v>0</v>
      </c>
      <c r="AA2117">
        <v>0</v>
      </c>
      <c r="AB2117">
        <v>0</v>
      </c>
      <c r="AC2117">
        <v>0</v>
      </c>
      <c r="AD2117">
        <v>0</v>
      </c>
      <c r="AE2117">
        <v>0</v>
      </c>
      <c r="AF2117">
        <v>0</v>
      </c>
      <c r="AG2117" s="19">
        <v>0</v>
      </c>
      <c r="AH2117">
        <v>0</v>
      </c>
      <c r="AI2117">
        <v>0</v>
      </c>
      <c r="AJ2117">
        <v>1472</v>
      </c>
      <c r="AK2117">
        <v>2024</v>
      </c>
      <c r="AL2117">
        <v>2546</v>
      </c>
      <c r="AM2117">
        <v>2003</v>
      </c>
      <c r="AN2117">
        <v>310</v>
      </c>
      <c r="AO2117">
        <v>53</v>
      </c>
      <c r="AP2117">
        <v>0</v>
      </c>
      <c r="AQ2117">
        <v>0</v>
      </c>
      <c r="AR2117">
        <v>0</v>
      </c>
      <c r="AS2117">
        <v>0</v>
      </c>
      <c r="AT2117">
        <v>0</v>
      </c>
      <c r="AU2117">
        <v>0</v>
      </c>
      <c r="AV2117">
        <v>0</v>
      </c>
      <c r="AW2117">
        <v>0</v>
      </c>
      <c r="AX2117">
        <v>0</v>
      </c>
      <c r="AY2117">
        <v>0</v>
      </c>
      <c r="AZ2117">
        <v>0</v>
      </c>
      <c r="BA2117">
        <v>0</v>
      </c>
      <c r="BB2117">
        <v>0</v>
      </c>
      <c r="BC2117">
        <v>0</v>
      </c>
      <c r="BD2117">
        <v>0</v>
      </c>
      <c r="BE2117">
        <v>0</v>
      </c>
      <c r="BF2117">
        <v>0</v>
      </c>
      <c r="BG2117">
        <v>0</v>
      </c>
      <c r="BH2117">
        <v>0</v>
      </c>
      <c r="BI2117">
        <v>0</v>
      </c>
      <c r="BJ2117">
        <v>0</v>
      </c>
      <c r="BK2117">
        <v>0</v>
      </c>
      <c r="BL2117">
        <v>0</v>
      </c>
      <c r="BM2117">
        <v>0</v>
      </c>
      <c r="BN2117">
        <v>0</v>
      </c>
      <c r="BO2117">
        <v>0</v>
      </c>
      <c r="BP2117">
        <v>0</v>
      </c>
      <c r="BQ2117">
        <v>0</v>
      </c>
      <c r="BR2117">
        <v>0</v>
      </c>
      <c r="BS2117">
        <v>0</v>
      </c>
      <c r="BT2117">
        <v>0</v>
      </c>
      <c r="BU2117">
        <v>0</v>
      </c>
      <c r="BV2117">
        <v>0</v>
      </c>
      <c r="BW2117">
        <v>0</v>
      </c>
      <c r="BX2117">
        <v>0</v>
      </c>
      <c r="BY2117">
        <v>0</v>
      </c>
      <c r="BZ2117">
        <v>0</v>
      </c>
      <c r="CA2117">
        <v>0</v>
      </c>
      <c r="CB2117">
        <v>0</v>
      </c>
      <c r="CC2117">
        <v>0</v>
      </c>
      <c r="CD2117">
        <v>0</v>
      </c>
      <c r="CE2117">
        <v>0</v>
      </c>
    </row>
    <row r="2118" spans="1:83" x14ac:dyDescent="0.35">
      <c r="A2118" s="9" t="str">
        <f t="shared" si="33"/>
        <v>8278.376.</v>
      </c>
      <c r="B2118" s="52" t="e">
        <f>+IF(MATCH(A2118,List!H$10:H$145,0),"Targeted")</f>
        <v>#N/A</v>
      </c>
      <c r="C2118" s="65"/>
      <c r="D2118" s="151"/>
      <c r="E2118" s="16" t="s">
        <v>3581</v>
      </c>
      <c r="F2118" s="16" t="s">
        <v>3582</v>
      </c>
      <c r="G2118" s="16" t="s">
        <v>298</v>
      </c>
      <c r="H2118" s="16" t="s">
        <v>3582</v>
      </c>
      <c r="I2118" s="16" t="s">
        <v>3583</v>
      </c>
      <c r="J2118" s="16" t="s">
        <v>1482</v>
      </c>
      <c r="K2118" s="17" t="s">
        <v>299</v>
      </c>
      <c r="L2118" s="18" t="s">
        <v>3101</v>
      </c>
      <c r="M2118" s="195" t="s">
        <v>3275</v>
      </c>
      <c r="N2118" s="16" t="s">
        <v>3276</v>
      </c>
      <c r="O2118" s="17" t="s">
        <v>304</v>
      </c>
      <c r="P2118" s="17" t="s">
        <v>305</v>
      </c>
      <c r="Q2118" s="17" t="s">
        <v>306</v>
      </c>
      <c r="R2118">
        <v>0</v>
      </c>
      <c r="S2118">
        <v>0</v>
      </c>
      <c r="T2118">
        <v>0</v>
      </c>
      <c r="U2118">
        <v>0</v>
      </c>
      <c r="V2118">
        <v>0</v>
      </c>
      <c r="W2118">
        <v>0</v>
      </c>
      <c r="X2118">
        <v>0</v>
      </c>
      <c r="Y2118">
        <v>0</v>
      </c>
      <c r="Z2118">
        <v>0</v>
      </c>
      <c r="AA2118">
        <v>0</v>
      </c>
      <c r="AB2118">
        <v>0</v>
      </c>
      <c r="AC2118">
        <v>0</v>
      </c>
      <c r="AD2118">
        <v>0</v>
      </c>
      <c r="AE2118">
        <v>0</v>
      </c>
      <c r="AF2118">
        <v>0</v>
      </c>
      <c r="AG2118" s="19">
        <v>0</v>
      </c>
      <c r="AH2118">
        <v>0</v>
      </c>
      <c r="AI2118">
        <v>0</v>
      </c>
      <c r="AJ2118">
        <v>-3</v>
      </c>
      <c r="AK2118">
        <v>-5</v>
      </c>
      <c r="AL2118">
        <v>6</v>
      </c>
      <c r="AM2118">
        <v>2</v>
      </c>
      <c r="AN2118">
        <v>-1</v>
      </c>
      <c r="AO2118">
        <v>0</v>
      </c>
      <c r="AP2118">
        <v>0</v>
      </c>
      <c r="AQ2118">
        <v>0</v>
      </c>
      <c r="AR2118">
        <v>0</v>
      </c>
      <c r="AS2118">
        <v>0</v>
      </c>
      <c r="AT2118">
        <v>0</v>
      </c>
      <c r="AU2118">
        <v>0</v>
      </c>
      <c r="AV2118">
        <v>0</v>
      </c>
      <c r="AW2118">
        <v>0</v>
      </c>
      <c r="AX2118">
        <v>0</v>
      </c>
      <c r="AY2118">
        <v>0</v>
      </c>
      <c r="AZ2118">
        <v>0</v>
      </c>
      <c r="BA2118">
        <v>0</v>
      </c>
      <c r="BB2118">
        <v>0</v>
      </c>
      <c r="BC2118">
        <v>0</v>
      </c>
      <c r="BD2118">
        <v>0</v>
      </c>
      <c r="BE2118">
        <v>0</v>
      </c>
      <c r="BF2118">
        <v>0</v>
      </c>
      <c r="BG2118">
        <v>0</v>
      </c>
      <c r="BH2118">
        <v>0</v>
      </c>
      <c r="BI2118">
        <v>0</v>
      </c>
      <c r="BJ2118">
        <v>0</v>
      </c>
      <c r="BK2118">
        <v>0</v>
      </c>
      <c r="BL2118">
        <v>0</v>
      </c>
      <c r="BM2118">
        <v>0</v>
      </c>
      <c r="BN2118">
        <v>0</v>
      </c>
      <c r="BO2118">
        <v>0</v>
      </c>
      <c r="BP2118">
        <v>0</v>
      </c>
      <c r="BQ2118">
        <v>0</v>
      </c>
      <c r="BR2118">
        <v>0</v>
      </c>
      <c r="BS2118">
        <v>0</v>
      </c>
      <c r="BT2118">
        <v>0</v>
      </c>
      <c r="BU2118">
        <v>0</v>
      </c>
      <c r="BV2118">
        <v>0</v>
      </c>
      <c r="BW2118">
        <v>0</v>
      </c>
      <c r="BX2118" s="10">
        <v>0</v>
      </c>
      <c r="BY2118">
        <v>0</v>
      </c>
      <c r="BZ2118">
        <v>0</v>
      </c>
      <c r="CA2118">
        <v>0</v>
      </c>
      <c r="CB2118">
        <v>0</v>
      </c>
      <c r="CC2118">
        <v>0</v>
      </c>
      <c r="CD2118">
        <v>0</v>
      </c>
      <c r="CE2118">
        <v>0</v>
      </c>
    </row>
    <row r="2119" spans="1:83" x14ac:dyDescent="0.35">
      <c r="A2119" s="9" t="str">
        <f t="shared" si="33"/>
        <v>0000.376.</v>
      </c>
      <c r="B2119" s="52" t="e">
        <f>+IF(MATCH(A2119,List!H$10:H$145,0),"Targeted")</f>
        <v>#N/A</v>
      </c>
      <c r="C2119" s="65"/>
      <c r="D2119" s="151" t="s">
        <v>7700</v>
      </c>
      <c r="E2119" s="16" t="s">
        <v>3584</v>
      </c>
      <c r="F2119" s="16" t="s">
        <v>3585</v>
      </c>
      <c r="G2119" s="16" t="s">
        <v>298</v>
      </c>
      <c r="H2119" s="16" t="s">
        <v>3585</v>
      </c>
      <c r="I2119" s="16" t="s">
        <v>471</v>
      </c>
      <c r="J2119" s="16" t="s">
        <v>3586</v>
      </c>
      <c r="K2119" s="17" t="s">
        <v>299</v>
      </c>
      <c r="L2119" s="18" t="s">
        <v>3101</v>
      </c>
      <c r="M2119" s="195" t="s">
        <v>3275</v>
      </c>
      <c r="N2119" s="16" t="s">
        <v>3276</v>
      </c>
      <c r="O2119" s="17" t="s">
        <v>346</v>
      </c>
      <c r="P2119" s="17" t="s">
        <v>305</v>
      </c>
      <c r="Q2119" s="17" t="s">
        <v>306</v>
      </c>
      <c r="R2119">
        <v>0</v>
      </c>
      <c r="S2119">
        <v>0</v>
      </c>
      <c r="T2119">
        <v>0</v>
      </c>
      <c r="U2119">
        <v>0</v>
      </c>
      <c r="V2119">
        <v>0</v>
      </c>
      <c r="W2119">
        <v>0</v>
      </c>
      <c r="X2119">
        <v>0</v>
      </c>
      <c r="Y2119">
        <v>0</v>
      </c>
      <c r="Z2119">
        <v>0</v>
      </c>
      <c r="AA2119">
        <v>0</v>
      </c>
      <c r="AB2119">
        <v>-1796</v>
      </c>
      <c r="AC2119">
        <v>-2589</v>
      </c>
      <c r="AD2119">
        <v>-4868</v>
      </c>
      <c r="AE2119">
        <v>-7144</v>
      </c>
      <c r="AF2119">
        <v>-6957</v>
      </c>
      <c r="AG2119" s="19">
        <v>-3872</v>
      </c>
      <c r="AH2119">
        <v>-5014</v>
      </c>
      <c r="AI2119">
        <v>1205</v>
      </c>
      <c r="AJ2119">
        <v>0</v>
      </c>
      <c r="AK2119">
        <v>0</v>
      </c>
      <c r="AL2119">
        <v>0</v>
      </c>
      <c r="AM2119">
        <v>0</v>
      </c>
      <c r="AN2119">
        <v>0</v>
      </c>
      <c r="AO2119">
        <v>0</v>
      </c>
      <c r="AP2119">
        <v>0</v>
      </c>
      <c r="AQ2119">
        <v>0</v>
      </c>
      <c r="AR2119">
        <v>0</v>
      </c>
      <c r="AS2119">
        <v>0</v>
      </c>
      <c r="AT2119">
        <v>0</v>
      </c>
      <c r="AU2119">
        <v>0</v>
      </c>
      <c r="AV2119">
        <v>0</v>
      </c>
      <c r="AW2119">
        <v>0</v>
      </c>
      <c r="AX2119">
        <v>0</v>
      </c>
      <c r="AY2119">
        <v>0</v>
      </c>
      <c r="AZ2119">
        <v>0</v>
      </c>
      <c r="BA2119">
        <v>0</v>
      </c>
      <c r="BB2119">
        <v>0</v>
      </c>
      <c r="BC2119">
        <v>0</v>
      </c>
      <c r="BD2119">
        <v>0</v>
      </c>
      <c r="BE2119">
        <v>0</v>
      </c>
      <c r="BF2119">
        <v>0</v>
      </c>
      <c r="BG2119">
        <v>0</v>
      </c>
      <c r="BH2119">
        <v>0</v>
      </c>
      <c r="BI2119">
        <v>0</v>
      </c>
      <c r="BJ2119">
        <v>0</v>
      </c>
      <c r="BK2119">
        <v>0</v>
      </c>
      <c r="BL2119">
        <v>0</v>
      </c>
      <c r="BM2119">
        <v>0</v>
      </c>
      <c r="BN2119">
        <v>0</v>
      </c>
      <c r="BO2119">
        <v>0</v>
      </c>
      <c r="BP2119">
        <v>0</v>
      </c>
      <c r="BQ2119">
        <v>0</v>
      </c>
      <c r="BR2119">
        <v>0</v>
      </c>
      <c r="BS2119">
        <v>0</v>
      </c>
      <c r="BT2119">
        <v>0</v>
      </c>
      <c r="BU2119">
        <v>0</v>
      </c>
      <c r="BV2119">
        <v>0</v>
      </c>
      <c r="BW2119">
        <v>0</v>
      </c>
      <c r="BX2119">
        <v>0</v>
      </c>
      <c r="BY2119">
        <v>0</v>
      </c>
      <c r="BZ2119">
        <v>0</v>
      </c>
      <c r="CA2119">
        <v>0</v>
      </c>
      <c r="CB2119">
        <v>0</v>
      </c>
      <c r="CC2119">
        <v>0</v>
      </c>
      <c r="CD2119">
        <v>0</v>
      </c>
      <c r="CE2119">
        <v>0</v>
      </c>
    </row>
    <row r="2120" spans="1:83" x14ac:dyDescent="0.35">
      <c r="A2120" s="9" t="str">
        <f t="shared" si="33"/>
        <v>5376.376.95</v>
      </c>
      <c r="B2120" s="52" t="e">
        <f>+IF(MATCH(A2120,List!H$10:H$145,0),"Targeted")</f>
        <v>#N/A</v>
      </c>
      <c r="C2120" s="65"/>
      <c r="D2120" s="151" t="s">
        <v>7700</v>
      </c>
      <c r="E2120" s="16" t="s">
        <v>3587</v>
      </c>
      <c r="F2120" s="16" t="s">
        <v>3588</v>
      </c>
      <c r="G2120" s="16" t="s">
        <v>298</v>
      </c>
      <c r="H2120" s="16" t="s">
        <v>3588</v>
      </c>
      <c r="I2120" s="16" t="s">
        <v>3589</v>
      </c>
      <c r="J2120" s="16" t="s">
        <v>3588</v>
      </c>
      <c r="K2120" s="17" t="s">
        <v>245</v>
      </c>
      <c r="L2120" s="18" t="s">
        <v>3101</v>
      </c>
      <c r="M2120" s="195" t="s">
        <v>3275</v>
      </c>
      <c r="N2120" s="16" t="s">
        <v>3276</v>
      </c>
      <c r="O2120" s="17" t="s">
        <v>346</v>
      </c>
      <c r="P2120" s="17" t="s">
        <v>305</v>
      </c>
      <c r="Q2120" s="17" t="s">
        <v>306</v>
      </c>
      <c r="R2120">
        <v>0</v>
      </c>
      <c r="S2120">
        <v>0</v>
      </c>
      <c r="T2120">
        <v>0</v>
      </c>
      <c r="U2120">
        <v>0</v>
      </c>
      <c r="V2120">
        <v>0</v>
      </c>
      <c r="W2120">
        <v>0</v>
      </c>
      <c r="X2120">
        <v>0</v>
      </c>
      <c r="Y2120">
        <v>0</v>
      </c>
      <c r="Z2120">
        <v>0</v>
      </c>
      <c r="AA2120">
        <v>0</v>
      </c>
      <c r="AB2120">
        <v>0</v>
      </c>
      <c r="AC2120">
        <v>0</v>
      </c>
      <c r="AD2120">
        <v>0</v>
      </c>
      <c r="AE2120">
        <v>0</v>
      </c>
      <c r="AF2120">
        <v>0</v>
      </c>
      <c r="AG2120" s="19">
        <v>0</v>
      </c>
      <c r="AH2120">
        <v>0</v>
      </c>
      <c r="AI2120">
        <v>0</v>
      </c>
      <c r="AJ2120">
        <v>0</v>
      </c>
      <c r="AK2120">
        <v>0</v>
      </c>
      <c r="AL2120">
        <v>0</v>
      </c>
      <c r="AM2120">
        <v>0</v>
      </c>
      <c r="AN2120">
        <v>0</v>
      </c>
      <c r="AO2120">
        <v>0</v>
      </c>
      <c r="AP2120">
        <v>0</v>
      </c>
      <c r="AQ2120">
        <v>0</v>
      </c>
      <c r="AR2120">
        <v>0</v>
      </c>
      <c r="AS2120">
        <v>0</v>
      </c>
      <c r="AT2120">
        <v>0</v>
      </c>
      <c r="AU2120">
        <v>0</v>
      </c>
      <c r="AV2120">
        <v>0</v>
      </c>
      <c r="AW2120">
        <v>0</v>
      </c>
      <c r="AX2120">
        <v>0</v>
      </c>
      <c r="AY2120">
        <v>0</v>
      </c>
      <c r="AZ2120">
        <v>0</v>
      </c>
      <c r="BA2120">
        <v>0</v>
      </c>
      <c r="BB2120">
        <v>0</v>
      </c>
      <c r="BC2120">
        <v>0</v>
      </c>
      <c r="BD2120">
        <v>0</v>
      </c>
      <c r="BE2120">
        <v>0</v>
      </c>
      <c r="BF2120">
        <v>0</v>
      </c>
      <c r="BG2120">
        <v>0</v>
      </c>
      <c r="BH2120">
        <v>0</v>
      </c>
      <c r="BI2120">
        <v>0</v>
      </c>
      <c r="BJ2120">
        <v>0</v>
      </c>
      <c r="BK2120">
        <v>0</v>
      </c>
      <c r="BL2120">
        <v>0</v>
      </c>
      <c r="BM2120">
        <v>0</v>
      </c>
      <c r="BN2120">
        <v>0</v>
      </c>
      <c r="BO2120">
        <v>0</v>
      </c>
      <c r="BP2120">
        <v>1000</v>
      </c>
      <c r="BQ2120">
        <v>1000</v>
      </c>
      <c r="BR2120">
        <v>1000</v>
      </c>
      <c r="BS2120">
        <v>1000</v>
      </c>
      <c r="BT2120">
        <v>1000</v>
      </c>
      <c r="BU2120">
        <v>1000</v>
      </c>
      <c r="BV2120">
        <v>2000</v>
      </c>
      <c r="BW2120">
        <v>3000</v>
      </c>
      <c r="BX2120">
        <v>2000</v>
      </c>
      <c r="BY2120">
        <v>2000</v>
      </c>
      <c r="BZ2120">
        <v>2000</v>
      </c>
      <c r="CA2120">
        <v>2000</v>
      </c>
      <c r="CB2120">
        <v>2000</v>
      </c>
      <c r="CC2120">
        <v>2000</v>
      </c>
      <c r="CD2120">
        <v>2000</v>
      </c>
      <c r="CE2120">
        <v>2000</v>
      </c>
    </row>
    <row r="2121" spans="1:83" x14ac:dyDescent="0.35">
      <c r="A2121" s="9" t="str">
        <f t="shared" si="33"/>
        <v>5376.376.95</v>
      </c>
      <c r="B2121" s="52" t="e">
        <f>+IF(MATCH(A2121,List!H$10:H$145,0),"Targeted")</f>
        <v>#N/A</v>
      </c>
      <c r="C2121" s="65"/>
      <c r="D2121" s="151"/>
      <c r="E2121" s="16" t="s">
        <v>3587</v>
      </c>
      <c r="F2121" s="16" t="s">
        <v>3588</v>
      </c>
      <c r="G2121" s="16" t="s">
        <v>298</v>
      </c>
      <c r="H2121" s="16" t="s">
        <v>3588</v>
      </c>
      <c r="I2121" s="16" t="s">
        <v>3589</v>
      </c>
      <c r="J2121" s="16" t="s">
        <v>3588</v>
      </c>
      <c r="K2121" s="17" t="s">
        <v>245</v>
      </c>
      <c r="L2121" s="18" t="s">
        <v>3101</v>
      </c>
      <c r="M2121" s="195" t="s">
        <v>3275</v>
      </c>
      <c r="N2121" s="16" t="s">
        <v>3276</v>
      </c>
      <c r="O2121" s="17" t="s">
        <v>304</v>
      </c>
      <c r="P2121" s="17" t="s">
        <v>305</v>
      </c>
      <c r="Q2121" s="17" t="s">
        <v>306</v>
      </c>
      <c r="R2121">
        <v>0</v>
      </c>
      <c r="S2121">
        <v>0</v>
      </c>
      <c r="T2121">
        <v>0</v>
      </c>
      <c r="U2121">
        <v>0</v>
      </c>
      <c r="V2121">
        <v>0</v>
      </c>
      <c r="W2121">
        <v>0</v>
      </c>
      <c r="X2121">
        <v>0</v>
      </c>
      <c r="Y2121">
        <v>0</v>
      </c>
      <c r="Z2121">
        <v>0</v>
      </c>
      <c r="AA2121">
        <v>0</v>
      </c>
      <c r="AB2121">
        <v>0</v>
      </c>
      <c r="AC2121">
        <v>0</v>
      </c>
      <c r="AD2121">
        <v>0</v>
      </c>
      <c r="AE2121">
        <v>0</v>
      </c>
      <c r="AF2121">
        <v>0</v>
      </c>
      <c r="AG2121" s="19">
        <v>0</v>
      </c>
      <c r="AH2121">
        <v>0</v>
      </c>
      <c r="AI2121">
        <v>0</v>
      </c>
      <c r="AJ2121">
        <v>0</v>
      </c>
      <c r="AK2121">
        <v>0</v>
      </c>
      <c r="AL2121">
        <v>0</v>
      </c>
      <c r="AM2121">
        <v>0</v>
      </c>
      <c r="AN2121">
        <v>0</v>
      </c>
      <c r="AO2121">
        <v>0</v>
      </c>
      <c r="AP2121">
        <v>0</v>
      </c>
      <c r="AQ2121">
        <v>0</v>
      </c>
      <c r="AR2121">
        <v>0</v>
      </c>
      <c r="AS2121">
        <v>0</v>
      </c>
      <c r="AT2121">
        <v>0</v>
      </c>
      <c r="AU2121">
        <v>0</v>
      </c>
      <c r="AV2121">
        <v>0</v>
      </c>
      <c r="AW2121">
        <v>0</v>
      </c>
      <c r="AX2121">
        <v>0</v>
      </c>
      <c r="AY2121">
        <v>0</v>
      </c>
      <c r="AZ2121">
        <v>0</v>
      </c>
      <c r="BA2121">
        <v>0</v>
      </c>
      <c r="BB2121">
        <v>0</v>
      </c>
      <c r="BC2121">
        <v>0</v>
      </c>
      <c r="BD2121">
        <v>0</v>
      </c>
      <c r="BE2121">
        <v>0</v>
      </c>
      <c r="BF2121">
        <v>0</v>
      </c>
      <c r="BG2121">
        <v>0</v>
      </c>
      <c r="BH2121">
        <v>24000</v>
      </c>
      <c r="BI2121">
        <v>68000</v>
      </c>
      <c r="BJ2121">
        <v>129000</v>
      </c>
      <c r="BK2121">
        <v>131000</v>
      </c>
      <c r="BL2121">
        <v>126000</v>
      </c>
      <c r="BM2121">
        <v>130000</v>
      </c>
      <c r="BN2121">
        <v>149000</v>
      </c>
      <c r="BO2121">
        <v>164000</v>
      </c>
      <c r="BP2121">
        <v>191000</v>
      </c>
      <c r="BQ2121">
        <v>228000</v>
      </c>
      <c r="BR2121">
        <v>229000</v>
      </c>
      <c r="BS2121">
        <v>257000</v>
      </c>
      <c r="BT2121">
        <v>245000</v>
      </c>
      <c r="BU2121">
        <v>253000</v>
      </c>
      <c r="BV2121">
        <v>264000</v>
      </c>
      <c r="BW2121">
        <v>230000</v>
      </c>
      <c r="BX2121" s="10">
        <v>266000</v>
      </c>
      <c r="BY2121">
        <v>266000</v>
      </c>
      <c r="BZ2121">
        <v>267000</v>
      </c>
      <c r="CA2121">
        <v>277000</v>
      </c>
      <c r="CB2121">
        <v>286000</v>
      </c>
      <c r="CC2121">
        <v>295000</v>
      </c>
      <c r="CD2121">
        <v>306000</v>
      </c>
      <c r="CE2121">
        <v>316000</v>
      </c>
    </row>
    <row r="2122" spans="1:83" x14ac:dyDescent="0.35">
      <c r="A2122" s="9" t="str">
        <f t="shared" si="33"/>
        <v>537660.376.95</v>
      </c>
      <c r="B2122" s="52" t="e">
        <f>+IF(MATCH(A2122,List!H$10:H$145,0),"Targeted")</f>
        <v>#N/A</v>
      </c>
      <c r="C2122" s="65"/>
      <c r="D2122" s="151" t="s">
        <v>7700</v>
      </c>
      <c r="E2122" s="16" t="s">
        <v>3587</v>
      </c>
      <c r="F2122" s="16" t="s">
        <v>3588</v>
      </c>
      <c r="G2122" s="16" t="s">
        <v>298</v>
      </c>
      <c r="H2122" s="16" t="s">
        <v>3588</v>
      </c>
      <c r="I2122" s="16" t="s">
        <v>3590</v>
      </c>
      <c r="J2122" s="16" t="s">
        <v>3591</v>
      </c>
      <c r="K2122" s="17" t="s">
        <v>245</v>
      </c>
      <c r="L2122" s="18" t="s">
        <v>3101</v>
      </c>
      <c r="M2122" s="195" t="s">
        <v>3275</v>
      </c>
      <c r="N2122" s="16" t="s">
        <v>3276</v>
      </c>
      <c r="O2122" s="17" t="s">
        <v>346</v>
      </c>
      <c r="P2122" s="17" t="s">
        <v>305</v>
      </c>
      <c r="Q2122" s="17" t="s">
        <v>306</v>
      </c>
      <c r="R2122">
        <v>0</v>
      </c>
      <c r="S2122">
        <v>0</v>
      </c>
      <c r="T2122">
        <v>0</v>
      </c>
      <c r="U2122">
        <v>0</v>
      </c>
      <c r="V2122">
        <v>0</v>
      </c>
      <c r="W2122">
        <v>0</v>
      </c>
      <c r="X2122">
        <v>0</v>
      </c>
      <c r="Y2122">
        <v>0</v>
      </c>
      <c r="Z2122">
        <v>0</v>
      </c>
      <c r="AA2122">
        <v>0</v>
      </c>
      <c r="AB2122">
        <v>0</v>
      </c>
      <c r="AC2122">
        <v>0</v>
      </c>
      <c r="AD2122">
        <v>0</v>
      </c>
      <c r="AE2122">
        <v>0</v>
      </c>
      <c r="AF2122">
        <v>0</v>
      </c>
      <c r="AG2122" s="19">
        <v>0</v>
      </c>
      <c r="AH2122">
        <v>0</v>
      </c>
      <c r="AI2122">
        <v>0</v>
      </c>
      <c r="AJ2122">
        <v>0</v>
      </c>
      <c r="AK2122">
        <v>0</v>
      </c>
      <c r="AL2122">
        <v>0</v>
      </c>
      <c r="AM2122">
        <v>0</v>
      </c>
      <c r="AN2122">
        <v>0</v>
      </c>
      <c r="AO2122">
        <v>0</v>
      </c>
      <c r="AP2122">
        <v>0</v>
      </c>
      <c r="AQ2122">
        <v>0</v>
      </c>
      <c r="AR2122">
        <v>0</v>
      </c>
      <c r="AS2122">
        <v>0</v>
      </c>
      <c r="AT2122">
        <v>0</v>
      </c>
      <c r="AU2122">
        <v>0</v>
      </c>
      <c r="AV2122">
        <v>0</v>
      </c>
      <c r="AW2122">
        <v>0</v>
      </c>
      <c r="AX2122">
        <v>0</v>
      </c>
      <c r="AY2122">
        <v>0</v>
      </c>
      <c r="AZ2122">
        <v>0</v>
      </c>
      <c r="BA2122">
        <v>0</v>
      </c>
      <c r="BB2122">
        <v>0</v>
      </c>
      <c r="BC2122">
        <v>0</v>
      </c>
      <c r="BD2122">
        <v>0</v>
      </c>
      <c r="BE2122">
        <v>0</v>
      </c>
      <c r="BF2122">
        <v>0</v>
      </c>
      <c r="BG2122">
        <v>0</v>
      </c>
      <c r="BH2122">
        <v>0</v>
      </c>
      <c r="BI2122">
        <v>0</v>
      </c>
      <c r="BJ2122">
        <v>0</v>
      </c>
      <c r="BK2122">
        <v>0</v>
      </c>
      <c r="BL2122">
        <v>0</v>
      </c>
      <c r="BM2122">
        <v>0</v>
      </c>
      <c r="BN2122">
        <v>0</v>
      </c>
      <c r="BO2122">
        <v>0</v>
      </c>
      <c r="BP2122">
        <v>0</v>
      </c>
      <c r="BQ2122">
        <v>0</v>
      </c>
      <c r="BR2122">
        <v>0</v>
      </c>
      <c r="BS2122">
        <v>0</v>
      </c>
      <c r="BT2122">
        <v>0</v>
      </c>
      <c r="BU2122">
        <v>0</v>
      </c>
      <c r="BV2122">
        <v>0</v>
      </c>
      <c r="BW2122">
        <v>0</v>
      </c>
      <c r="BX2122">
        <v>0</v>
      </c>
      <c r="BY2122">
        <v>0</v>
      </c>
      <c r="BZ2122">
        <v>-2000</v>
      </c>
      <c r="CA2122">
        <v>-2000</v>
      </c>
      <c r="CB2122">
        <v>-2000</v>
      </c>
      <c r="CC2122">
        <v>-2000</v>
      </c>
      <c r="CD2122">
        <v>-2000</v>
      </c>
      <c r="CE2122">
        <v>-2000</v>
      </c>
    </row>
    <row r="2123" spans="1:83" x14ac:dyDescent="0.35">
      <c r="A2123" s="9" t="str">
        <f t="shared" si="33"/>
        <v>5377.376.95</v>
      </c>
      <c r="B2123" s="52" t="e">
        <f>+IF(MATCH(A2123,List!H$10:H$145,0),"Targeted")</f>
        <v>#N/A</v>
      </c>
      <c r="C2123" s="65"/>
      <c r="D2123" s="151"/>
      <c r="E2123" s="16" t="s">
        <v>3592</v>
      </c>
      <c r="F2123" s="16" t="s">
        <v>3593</v>
      </c>
      <c r="G2123" s="16" t="s">
        <v>298</v>
      </c>
      <c r="H2123" s="16" t="s">
        <v>3593</v>
      </c>
      <c r="I2123" s="16" t="s">
        <v>3594</v>
      </c>
      <c r="J2123" s="16" t="s">
        <v>3595</v>
      </c>
      <c r="K2123" s="17" t="s">
        <v>245</v>
      </c>
      <c r="L2123" s="18" t="s">
        <v>3101</v>
      </c>
      <c r="M2123" s="195" t="s">
        <v>3275</v>
      </c>
      <c r="N2123" s="16" t="s">
        <v>3276</v>
      </c>
      <c r="O2123" s="17" t="s">
        <v>304</v>
      </c>
      <c r="P2123" s="17" t="s">
        <v>305</v>
      </c>
      <c r="Q2123" s="17" t="s">
        <v>306</v>
      </c>
      <c r="R2123">
        <v>0</v>
      </c>
      <c r="S2123">
        <v>0</v>
      </c>
      <c r="T2123">
        <v>0</v>
      </c>
      <c r="U2123">
        <v>0</v>
      </c>
      <c r="V2123">
        <v>0</v>
      </c>
      <c r="W2123">
        <v>0</v>
      </c>
      <c r="X2123">
        <v>0</v>
      </c>
      <c r="Y2123">
        <v>0</v>
      </c>
      <c r="Z2123">
        <v>0</v>
      </c>
      <c r="AA2123">
        <v>0</v>
      </c>
      <c r="AB2123">
        <v>0</v>
      </c>
      <c r="AC2123">
        <v>0</v>
      </c>
      <c r="AD2123">
        <v>0</v>
      </c>
      <c r="AE2123">
        <v>0</v>
      </c>
      <c r="AF2123">
        <v>0</v>
      </c>
      <c r="AG2123" s="19">
        <v>0</v>
      </c>
      <c r="AH2123">
        <v>0</v>
      </c>
      <c r="AI2123">
        <v>0</v>
      </c>
      <c r="AJ2123">
        <v>0</v>
      </c>
      <c r="AK2123">
        <v>0</v>
      </c>
      <c r="AL2123">
        <v>0</v>
      </c>
      <c r="AM2123">
        <v>0</v>
      </c>
      <c r="AN2123">
        <v>0</v>
      </c>
      <c r="AO2123">
        <v>0</v>
      </c>
      <c r="AP2123">
        <v>0</v>
      </c>
      <c r="AQ2123">
        <v>0</v>
      </c>
      <c r="AR2123">
        <v>0</v>
      </c>
      <c r="AS2123">
        <v>0</v>
      </c>
      <c r="AT2123">
        <v>0</v>
      </c>
      <c r="AU2123">
        <v>0</v>
      </c>
      <c r="AV2123">
        <v>0</v>
      </c>
      <c r="AW2123">
        <v>0</v>
      </c>
      <c r="AX2123">
        <v>0</v>
      </c>
      <c r="AY2123">
        <v>0</v>
      </c>
      <c r="AZ2123">
        <v>0</v>
      </c>
      <c r="BA2123">
        <v>0</v>
      </c>
      <c r="BB2123">
        <v>0</v>
      </c>
      <c r="BC2123">
        <v>0</v>
      </c>
      <c r="BD2123">
        <v>0</v>
      </c>
      <c r="BE2123">
        <v>0</v>
      </c>
      <c r="BF2123">
        <v>0</v>
      </c>
      <c r="BG2123">
        <v>0</v>
      </c>
      <c r="BH2123">
        <v>7000</v>
      </c>
      <c r="BI2123">
        <v>38000</v>
      </c>
      <c r="BJ2123">
        <v>20000</v>
      </c>
      <c r="BK2123">
        <v>22000</v>
      </c>
      <c r="BL2123">
        <v>21000</v>
      </c>
      <c r="BM2123">
        <v>24000</v>
      </c>
      <c r="BN2123">
        <v>29000</v>
      </c>
      <c r="BO2123">
        <v>34000</v>
      </c>
      <c r="BP2123">
        <v>30000</v>
      </c>
      <c r="BQ2123">
        <v>39000</v>
      </c>
      <c r="BR2123">
        <v>26000</v>
      </c>
      <c r="BS2123">
        <v>39000</v>
      </c>
      <c r="BT2123">
        <v>26000</v>
      </c>
      <c r="BU2123">
        <v>25000</v>
      </c>
      <c r="BV2123">
        <v>28000</v>
      </c>
      <c r="BW2123">
        <v>29000</v>
      </c>
      <c r="BX2123" s="10">
        <v>29000</v>
      </c>
      <c r="BY2123">
        <v>31000</v>
      </c>
      <c r="BZ2123">
        <v>31000</v>
      </c>
      <c r="CA2123">
        <v>33000</v>
      </c>
      <c r="CB2123">
        <v>34000</v>
      </c>
      <c r="CC2123">
        <v>35000</v>
      </c>
      <c r="CD2123">
        <v>36000</v>
      </c>
      <c r="CE2123">
        <v>37000</v>
      </c>
    </row>
    <row r="2124" spans="1:83" x14ac:dyDescent="0.35">
      <c r="A2124" s="9" t="str">
        <f t="shared" si="33"/>
        <v>5388.376.95</v>
      </c>
      <c r="B2124" s="52" t="e">
        <f>+IF(MATCH(A2124,List!H$10:H$145,0),"Targeted")</f>
        <v>#N/A</v>
      </c>
      <c r="C2124" s="65"/>
      <c r="D2124" s="151"/>
      <c r="E2124" s="16" t="s">
        <v>3596</v>
      </c>
      <c r="F2124" s="16" t="s">
        <v>3597</v>
      </c>
      <c r="G2124" s="16" t="s">
        <v>298</v>
      </c>
      <c r="H2124" s="16" t="s">
        <v>3597</v>
      </c>
      <c r="I2124" s="16" t="s">
        <v>3598</v>
      </c>
      <c r="J2124" s="16" t="s">
        <v>3597</v>
      </c>
      <c r="K2124" s="17" t="s">
        <v>245</v>
      </c>
      <c r="L2124" s="18" t="s">
        <v>3101</v>
      </c>
      <c r="M2124" s="195" t="s">
        <v>3275</v>
      </c>
      <c r="N2124" s="16" t="s">
        <v>3276</v>
      </c>
      <c r="O2124" s="17" t="s">
        <v>304</v>
      </c>
      <c r="P2124" s="17" t="s">
        <v>305</v>
      </c>
      <c r="Q2124" s="17" t="s">
        <v>306</v>
      </c>
      <c r="R2124">
        <v>0</v>
      </c>
      <c r="S2124">
        <v>0</v>
      </c>
      <c r="T2124">
        <v>0</v>
      </c>
      <c r="U2124">
        <v>0</v>
      </c>
      <c r="V2124">
        <v>0</v>
      </c>
      <c r="W2124">
        <v>0</v>
      </c>
      <c r="X2124">
        <v>0</v>
      </c>
      <c r="Y2124">
        <v>0</v>
      </c>
      <c r="Z2124">
        <v>0</v>
      </c>
      <c r="AA2124">
        <v>0</v>
      </c>
      <c r="AB2124">
        <v>0</v>
      </c>
      <c r="AC2124">
        <v>0</v>
      </c>
      <c r="AD2124">
        <v>0</v>
      </c>
      <c r="AE2124">
        <v>0</v>
      </c>
      <c r="AF2124">
        <v>0</v>
      </c>
      <c r="AG2124" s="19">
        <v>0</v>
      </c>
      <c r="AH2124">
        <v>0</v>
      </c>
      <c r="AI2124">
        <v>0</v>
      </c>
      <c r="AJ2124">
        <v>0</v>
      </c>
      <c r="AK2124">
        <v>0</v>
      </c>
      <c r="AL2124">
        <v>0</v>
      </c>
      <c r="AM2124">
        <v>0</v>
      </c>
      <c r="AN2124">
        <v>0</v>
      </c>
      <c r="AO2124">
        <v>0</v>
      </c>
      <c r="AP2124">
        <v>0</v>
      </c>
      <c r="AQ2124">
        <v>0</v>
      </c>
      <c r="AR2124">
        <v>0</v>
      </c>
      <c r="AS2124">
        <v>0</v>
      </c>
      <c r="AT2124">
        <v>0</v>
      </c>
      <c r="AU2124">
        <v>0</v>
      </c>
      <c r="AV2124">
        <v>0</v>
      </c>
      <c r="AW2124">
        <v>0</v>
      </c>
      <c r="AX2124">
        <v>0</v>
      </c>
      <c r="AY2124">
        <v>0</v>
      </c>
      <c r="AZ2124">
        <v>0</v>
      </c>
      <c r="BA2124">
        <v>0</v>
      </c>
      <c r="BB2124">
        <v>0</v>
      </c>
      <c r="BC2124">
        <v>0</v>
      </c>
      <c r="BD2124">
        <v>2000</v>
      </c>
      <c r="BE2124">
        <v>6000</v>
      </c>
      <c r="BF2124">
        <v>7000</v>
      </c>
      <c r="BG2124">
        <v>6000</v>
      </c>
      <c r="BH2124">
        <v>5000</v>
      </c>
      <c r="BI2124">
        <v>3000</v>
      </c>
      <c r="BJ2124">
        <v>2000</v>
      </c>
      <c r="BK2124">
        <v>5000</v>
      </c>
      <c r="BL2124">
        <v>5000</v>
      </c>
      <c r="BM2124">
        <v>5000</v>
      </c>
      <c r="BN2124">
        <v>6000</v>
      </c>
      <c r="BO2124">
        <v>7000</v>
      </c>
      <c r="BP2124">
        <v>7000</v>
      </c>
      <c r="BQ2124">
        <v>0</v>
      </c>
      <c r="BR2124">
        <v>0</v>
      </c>
      <c r="BS2124">
        <v>0</v>
      </c>
      <c r="BT2124">
        <v>0</v>
      </c>
      <c r="BU2124">
        <v>0</v>
      </c>
      <c r="BV2124">
        <v>0</v>
      </c>
      <c r="BW2124">
        <v>0</v>
      </c>
      <c r="BX2124" s="10">
        <v>0</v>
      </c>
      <c r="BY2124">
        <v>0</v>
      </c>
      <c r="BZ2124">
        <v>0</v>
      </c>
      <c r="CA2124">
        <v>0</v>
      </c>
      <c r="CB2124">
        <v>0</v>
      </c>
      <c r="CC2124">
        <v>0</v>
      </c>
      <c r="CD2124">
        <v>0</v>
      </c>
      <c r="CE2124">
        <v>0</v>
      </c>
    </row>
    <row r="2125" spans="1:83" x14ac:dyDescent="0.35">
      <c r="A2125" s="9" t="str">
        <f t="shared" si="33"/>
        <v>538890.376.95</v>
      </c>
      <c r="B2125" s="52" t="e">
        <f>+IF(MATCH(A2125,List!H$10:H$145,0),"Targeted")</f>
        <v>#N/A</v>
      </c>
      <c r="C2125" s="65"/>
      <c r="D2125" s="151"/>
      <c r="E2125" s="16" t="s">
        <v>3596</v>
      </c>
      <c r="F2125" s="16" t="s">
        <v>3597</v>
      </c>
      <c r="G2125" s="16" t="s">
        <v>298</v>
      </c>
      <c r="H2125" s="16" t="s">
        <v>3597</v>
      </c>
      <c r="I2125" s="16" t="s">
        <v>3599</v>
      </c>
      <c r="J2125" s="16" t="s">
        <v>3600</v>
      </c>
      <c r="K2125" s="17" t="s">
        <v>245</v>
      </c>
      <c r="L2125" s="18" t="s">
        <v>3101</v>
      </c>
      <c r="M2125" s="195" t="s">
        <v>3275</v>
      </c>
      <c r="N2125" s="16" t="s">
        <v>3276</v>
      </c>
      <c r="O2125" s="17" t="s">
        <v>304</v>
      </c>
      <c r="P2125" s="17" t="s">
        <v>305</v>
      </c>
      <c r="Q2125" s="17" t="s">
        <v>306</v>
      </c>
      <c r="R2125">
        <v>0</v>
      </c>
      <c r="S2125">
        <v>0</v>
      </c>
      <c r="T2125">
        <v>0</v>
      </c>
      <c r="U2125">
        <v>0</v>
      </c>
      <c r="V2125">
        <v>0</v>
      </c>
      <c r="W2125">
        <v>0</v>
      </c>
      <c r="X2125">
        <v>0</v>
      </c>
      <c r="Y2125">
        <v>0</v>
      </c>
      <c r="Z2125">
        <v>0</v>
      </c>
      <c r="AA2125">
        <v>0</v>
      </c>
      <c r="AB2125">
        <v>0</v>
      </c>
      <c r="AC2125">
        <v>0</v>
      </c>
      <c r="AD2125">
        <v>0</v>
      </c>
      <c r="AE2125">
        <v>0</v>
      </c>
      <c r="AF2125">
        <v>0</v>
      </c>
      <c r="AG2125" s="19">
        <v>0</v>
      </c>
      <c r="AH2125">
        <v>0</v>
      </c>
      <c r="AI2125">
        <v>0</v>
      </c>
      <c r="AJ2125">
        <v>0</v>
      </c>
      <c r="AK2125">
        <v>0</v>
      </c>
      <c r="AL2125">
        <v>0</v>
      </c>
      <c r="AM2125">
        <v>0</v>
      </c>
      <c r="AN2125">
        <v>0</v>
      </c>
      <c r="AO2125">
        <v>0</v>
      </c>
      <c r="AP2125">
        <v>0</v>
      </c>
      <c r="AQ2125">
        <v>0</v>
      </c>
      <c r="AR2125">
        <v>0</v>
      </c>
      <c r="AS2125">
        <v>0</v>
      </c>
      <c r="AT2125">
        <v>0</v>
      </c>
      <c r="AU2125">
        <v>0</v>
      </c>
      <c r="AV2125">
        <v>0</v>
      </c>
      <c r="AW2125">
        <v>0</v>
      </c>
      <c r="AX2125">
        <v>0</v>
      </c>
      <c r="AY2125">
        <v>0</v>
      </c>
      <c r="AZ2125">
        <v>0</v>
      </c>
      <c r="BA2125">
        <v>-6000</v>
      </c>
      <c r="BB2125">
        <v>-15000</v>
      </c>
      <c r="BC2125">
        <v>-4000</v>
      </c>
      <c r="BD2125">
        <v>-3000</v>
      </c>
      <c r="BE2125">
        <v>-3000</v>
      </c>
      <c r="BF2125">
        <v>-20000</v>
      </c>
      <c r="BG2125">
        <v>0</v>
      </c>
      <c r="BH2125">
        <v>0</v>
      </c>
      <c r="BI2125">
        <v>0</v>
      </c>
      <c r="BJ2125">
        <v>0</v>
      </c>
      <c r="BK2125">
        <v>0</v>
      </c>
      <c r="BL2125">
        <v>0</v>
      </c>
      <c r="BM2125">
        <v>0</v>
      </c>
      <c r="BN2125">
        <v>0</v>
      </c>
      <c r="BO2125">
        <v>0</v>
      </c>
      <c r="BP2125">
        <v>0</v>
      </c>
      <c r="BQ2125">
        <v>0</v>
      </c>
      <c r="BR2125">
        <v>0</v>
      </c>
      <c r="BS2125">
        <v>0</v>
      </c>
      <c r="BT2125">
        <v>0</v>
      </c>
      <c r="BU2125">
        <v>0</v>
      </c>
      <c r="BV2125">
        <v>0</v>
      </c>
      <c r="BW2125">
        <v>0</v>
      </c>
      <c r="BX2125" s="10">
        <v>0</v>
      </c>
      <c r="BY2125">
        <v>0</v>
      </c>
      <c r="BZ2125">
        <v>0</v>
      </c>
      <c r="CA2125">
        <v>0</v>
      </c>
      <c r="CB2125">
        <v>0</v>
      </c>
      <c r="CC2125">
        <v>0</v>
      </c>
      <c r="CD2125">
        <v>0</v>
      </c>
      <c r="CE2125">
        <v>0</v>
      </c>
    </row>
    <row r="2126" spans="1:83" x14ac:dyDescent="0.35">
      <c r="A2126" s="9" t="str">
        <f t="shared" si="33"/>
        <v>5743.376.95</v>
      </c>
      <c r="B2126" s="52" t="e">
        <f>+IF(MATCH(A2126,List!H$10:H$145,0),"Targeted")</f>
        <v>#N/A</v>
      </c>
      <c r="C2126" s="65"/>
      <c r="D2126" s="151"/>
      <c r="E2126" s="16" t="s">
        <v>3601</v>
      </c>
      <c r="F2126" s="16" t="s">
        <v>3602</v>
      </c>
      <c r="G2126" s="16" t="s">
        <v>298</v>
      </c>
      <c r="H2126" s="16" t="s">
        <v>3602</v>
      </c>
      <c r="I2126" s="16" t="s">
        <v>3603</v>
      </c>
      <c r="J2126" s="16" t="s">
        <v>3602</v>
      </c>
      <c r="K2126" s="17" t="s">
        <v>245</v>
      </c>
      <c r="L2126" s="18" t="s">
        <v>3101</v>
      </c>
      <c r="M2126" s="195" t="s">
        <v>3275</v>
      </c>
      <c r="N2126" s="16" t="s">
        <v>3276</v>
      </c>
      <c r="O2126" s="17" t="s">
        <v>304</v>
      </c>
      <c r="P2126" s="17" t="s">
        <v>305</v>
      </c>
      <c r="Q2126" s="17" t="s">
        <v>306</v>
      </c>
      <c r="R2126">
        <v>0</v>
      </c>
      <c r="S2126">
        <v>0</v>
      </c>
      <c r="T2126">
        <v>0</v>
      </c>
      <c r="U2126">
        <v>0</v>
      </c>
      <c r="V2126">
        <v>0</v>
      </c>
      <c r="W2126">
        <v>0</v>
      </c>
      <c r="X2126">
        <v>0</v>
      </c>
      <c r="Y2126">
        <v>0</v>
      </c>
      <c r="Z2126">
        <v>0</v>
      </c>
      <c r="AA2126">
        <v>0</v>
      </c>
      <c r="AB2126">
        <v>0</v>
      </c>
      <c r="AC2126">
        <v>0</v>
      </c>
      <c r="AD2126">
        <v>0</v>
      </c>
      <c r="AE2126">
        <v>0</v>
      </c>
      <c r="AF2126">
        <v>0</v>
      </c>
      <c r="AG2126" s="19">
        <v>0</v>
      </c>
      <c r="AH2126">
        <v>0</v>
      </c>
      <c r="AI2126">
        <v>0</v>
      </c>
      <c r="AJ2126">
        <v>0</v>
      </c>
      <c r="AK2126">
        <v>0</v>
      </c>
      <c r="AL2126">
        <v>0</v>
      </c>
      <c r="AM2126">
        <v>0</v>
      </c>
      <c r="AN2126">
        <v>0</v>
      </c>
      <c r="AO2126">
        <v>0</v>
      </c>
      <c r="AP2126">
        <v>0</v>
      </c>
      <c r="AQ2126">
        <v>0</v>
      </c>
      <c r="AR2126">
        <v>0</v>
      </c>
      <c r="AS2126">
        <v>0</v>
      </c>
      <c r="AT2126">
        <v>0</v>
      </c>
      <c r="AU2126">
        <v>0</v>
      </c>
      <c r="AV2126">
        <v>0</v>
      </c>
      <c r="AW2126">
        <v>0</v>
      </c>
      <c r="AX2126">
        <v>0</v>
      </c>
      <c r="AY2126">
        <v>0</v>
      </c>
      <c r="AZ2126">
        <v>0</v>
      </c>
      <c r="BA2126">
        <v>0</v>
      </c>
      <c r="BB2126">
        <v>0</v>
      </c>
      <c r="BC2126">
        <v>0</v>
      </c>
      <c r="BD2126">
        <v>0</v>
      </c>
      <c r="BE2126">
        <v>0</v>
      </c>
      <c r="BF2126">
        <v>0</v>
      </c>
      <c r="BG2126">
        <v>0</v>
      </c>
      <c r="BH2126">
        <v>0</v>
      </c>
      <c r="BI2126">
        <v>0</v>
      </c>
      <c r="BJ2126">
        <v>0</v>
      </c>
      <c r="BK2126">
        <v>0</v>
      </c>
      <c r="BL2126">
        <v>0</v>
      </c>
      <c r="BM2126">
        <v>0</v>
      </c>
      <c r="BN2126">
        <v>0</v>
      </c>
      <c r="BO2126">
        <v>0</v>
      </c>
      <c r="BP2126">
        <v>0</v>
      </c>
      <c r="BQ2126">
        <v>0</v>
      </c>
      <c r="BR2126">
        <v>0</v>
      </c>
      <c r="BS2126">
        <v>0</v>
      </c>
      <c r="BT2126">
        <v>0</v>
      </c>
      <c r="BU2126">
        <v>0</v>
      </c>
      <c r="BV2126">
        <v>0</v>
      </c>
      <c r="BW2126">
        <v>0</v>
      </c>
      <c r="BX2126" s="10">
        <v>0</v>
      </c>
      <c r="BY2126">
        <v>0</v>
      </c>
      <c r="BZ2126">
        <v>2000</v>
      </c>
      <c r="CA2126">
        <v>2000</v>
      </c>
      <c r="CB2126">
        <v>56000</v>
      </c>
      <c r="CC2126">
        <v>57000</v>
      </c>
      <c r="CD2126">
        <v>59000</v>
      </c>
      <c r="CE2126">
        <v>61000</v>
      </c>
    </row>
    <row r="2127" spans="1:83" x14ac:dyDescent="0.35">
      <c r="A2127" s="9" t="str">
        <f t="shared" si="33"/>
        <v>5600.376.95</v>
      </c>
      <c r="B2127" s="52" t="e">
        <f>+IF(MATCH(A2127,List!H$10:H$145,0),"Targeted")</f>
        <v>#N/A</v>
      </c>
      <c r="C2127" s="65"/>
      <c r="D2127" s="151"/>
      <c r="E2127" s="16" t="s">
        <v>3604</v>
      </c>
      <c r="F2127" s="16" t="s">
        <v>3605</v>
      </c>
      <c r="G2127" s="16" t="s">
        <v>298</v>
      </c>
      <c r="H2127" s="16" t="s">
        <v>3605</v>
      </c>
      <c r="I2127" s="16" t="s">
        <v>3606</v>
      </c>
      <c r="J2127" s="16" t="s">
        <v>3605</v>
      </c>
      <c r="K2127" s="17" t="s">
        <v>245</v>
      </c>
      <c r="L2127" s="18" t="s">
        <v>3101</v>
      </c>
      <c r="M2127" s="195" t="s">
        <v>3275</v>
      </c>
      <c r="N2127" s="16" t="s">
        <v>3276</v>
      </c>
      <c r="O2127" s="17" t="s">
        <v>304</v>
      </c>
      <c r="P2127" s="17" t="s">
        <v>305</v>
      </c>
      <c r="Q2127" s="17" t="s">
        <v>306</v>
      </c>
      <c r="R2127">
        <v>0</v>
      </c>
      <c r="S2127">
        <v>0</v>
      </c>
      <c r="T2127">
        <v>0</v>
      </c>
      <c r="U2127">
        <v>0</v>
      </c>
      <c r="V2127">
        <v>0</v>
      </c>
      <c r="W2127">
        <v>0</v>
      </c>
      <c r="X2127">
        <v>0</v>
      </c>
      <c r="Y2127">
        <v>0</v>
      </c>
      <c r="Z2127">
        <v>0</v>
      </c>
      <c r="AA2127">
        <v>0</v>
      </c>
      <c r="AB2127">
        <v>0</v>
      </c>
      <c r="AC2127">
        <v>0</v>
      </c>
      <c r="AD2127">
        <v>0</v>
      </c>
      <c r="AE2127">
        <v>0</v>
      </c>
      <c r="AF2127">
        <v>0</v>
      </c>
      <c r="AG2127" s="19">
        <v>0</v>
      </c>
      <c r="AH2127">
        <v>0</v>
      </c>
      <c r="AI2127">
        <v>0</v>
      </c>
      <c r="AJ2127">
        <v>0</v>
      </c>
      <c r="AK2127">
        <v>0</v>
      </c>
      <c r="AL2127">
        <v>0</v>
      </c>
      <c r="AM2127">
        <v>0</v>
      </c>
      <c r="AN2127">
        <v>0</v>
      </c>
      <c r="AO2127">
        <v>0</v>
      </c>
      <c r="AP2127">
        <v>0</v>
      </c>
      <c r="AQ2127">
        <v>0</v>
      </c>
      <c r="AR2127">
        <v>0</v>
      </c>
      <c r="AS2127">
        <v>0</v>
      </c>
      <c r="AT2127">
        <v>0</v>
      </c>
      <c r="AU2127">
        <v>0</v>
      </c>
      <c r="AV2127">
        <v>0</v>
      </c>
      <c r="AW2127">
        <v>0</v>
      </c>
      <c r="AX2127">
        <v>0</v>
      </c>
      <c r="AY2127">
        <v>0</v>
      </c>
      <c r="AZ2127">
        <v>0</v>
      </c>
      <c r="BA2127">
        <v>0</v>
      </c>
      <c r="BB2127">
        <v>0</v>
      </c>
      <c r="BC2127">
        <v>0</v>
      </c>
      <c r="BD2127">
        <v>0</v>
      </c>
      <c r="BE2127">
        <v>0</v>
      </c>
      <c r="BF2127">
        <v>0</v>
      </c>
      <c r="BG2127">
        <v>0</v>
      </c>
      <c r="BH2127">
        <v>0</v>
      </c>
      <c r="BI2127">
        <v>0</v>
      </c>
      <c r="BJ2127">
        <v>0</v>
      </c>
      <c r="BK2127">
        <v>0</v>
      </c>
      <c r="BL2127">
        <v>0</v>
      </c>
      <c r="BM2127">
        <v>0</v>
      </c>
      <c r="BN2127">
        <v>698000</v>
      </c>
      <c r="BO2127">
        <v>417000</v>
      </c>
      <c r="BP2127">
        <v>258000</v>
      </c>
      <c r="BQ2127">
        <v>260000</v>
      </c>
      <c r="BR2127">
        <v>96000</v>
      </c>
      <c r="BS2127">
        <v>193000</v>
      </c>
      <c r="BT2127">
        <v>190000</v>
      </c>
      <c r="BU2127">
        <v>128000</v>
      </c>
      <c r="BV2127">
        <v>174000</v>
      </c>
      <c r="BW2127">
        <v>139000</v>
      </c>
      <c r="BX2127" s="10">
        <v>151000</v>
      </c>
      <c r="BY2127">
        <v>142000</v>
      </c>
      <c r="BZ2127">
        <v>160000</v>
      </c>
      <c r="CA2127">
        <v>165000</v>
      </c>
      <c r="CB2127">
        <v>161000</v>
      </c>
      <c r="CC2127">
        <v>124000</v>
      </c>
      <c r="CD2127">
        <v>87000</v>
      </c>
      <c r="CE2127">
        <v>77000</v>
      </c>
    </row>
    <row r="2128" spans="1:83" x14ac:dyDescent="0.35">
      <c r="A2128" s="9" t="str">
        <f t="shared" si="33"/>
        <v>5585.376.95</v>
      </c>
      <c r="B2128" s="52" t="e">
        <f>+IF(MATCH(A2128,List!H$10:H$145,0),"Targeted")</f>
        <v>#N/A</v>
      </c>
      <c r="C2128" s="65"/>
      <c r="D2128" s="151"/>
      <c r="E2128" s="16" t="s">
        <v>3607</v>
      </c>
      <c r="F2128" s="16" t="s">
        <v>3608</v>
      </c>
      <c r="G2128" s="16" t="s">
        <v>298</v>
      </c>
      <c r="H2128" s="16" t="s">
        <v>3608</v>
      </c>
      <c r="I2128" s="16" t="s">
        <v>3609</v>
      </c>
      <c r="J2128" s="16" t="s">
        <v>3610</v>
      </c>
      <c r="K2128" s="17" t="s">
        <v>245</v>
      </c>
      <c r="L2128" s="18" t="s">
        <v>3101</v>
      </c>
      <c r="M2128" s="195" t="s">
        <v>3275</v>
      </c>
      <c r="N2128" s="16" t="s">
        <v>3276</v>
      </c>
      <c r="O2128" s="17" t="s">
        <v>304</v>
      </c>
      <c r="P2128" s="17" t="s">
        <v>305</v>
      </c>
      <c r="Q2128" s="17" t="s">
        <v>306</v>
      </c>
      <c r="R2128">
        <v>0</v>
      </c>
      <c r="S2128">
        <v>0</v>
      </c>
      <c r="T2128">
        <v>0</v>
      </c>
      <c r="U2128">
        <v>0</v>
      </c>
      <c r="V2128">
        <v>0</v>
      </c>
      <c r="W2128">
        <v>0</v>
      </c>
      <c r="X2128">
        <v>0</v>
      </c>
      <c r="Y2128">
        <v>0</v>
      </c>
      <c r="Z2128">
        <v>0</v>
      </c>
      <c r="AA2128">
        <v>0</v>
      </c>
      <c r="AB2128">
        <v>0</v>
      </c>
      <c r="AC2128">
        <v>0</v>
      </c>
      <c r="AD2128">
        <v>0</v>
      </c>
      <c r="AE2128">
        <v>0</v>
      </c>
      <c r="AF2128">
        <v>0</v>
      </c>
      <c r="AG2128" s="19">
        <v>0</v>
      </c>
      <c r="AH2128">
        <v>0</v>
      </c>
      <c r="AI2128">
        <v>0</v>
      </c>
      <c r="AJ2128">
        <v>0</v>
      </c>
      <c r="AK2128">
        <v>0</v>
      </c>
      <c r="AL2128">
        <v>0</v>
      </c>
      <c r="AM2128">
        <v>0</v>
      </c>
      <c r="AN2128">
        <v>0</v>
      </c>
      <c r="AO2128">
        <v>0</v>
      </c>
      <c r="AP2128">
        <v>0</v>
      </c>
      <c r="AQ2128">
        <v>0</v>
      </c>
      <c r="AR2128">
        <v>0</v>
      </c>
      <c r="AS2128">
        <v>0</v>
      </c>
      <c r="AT2128">
        <v>0</v>
      </c>
      <c r="AU2128">
        <v>0</v>
      </c>
      <c r="AV2128">
        <v>0</v>
      </c>
      <c r="AW2128">
        <v>0</v>
      </c>
      <c r="AX2128">
        <v>0</v>
      </c>
      <c r="AY2128">
        <v>0</v>
      </c>
      <c r="AZ2128">
        <v>0</v>
      </c>
      <c r="BA2128">
        <v>0</v>
      </c>
      <c r="BB2128">
        <v>0</v>
      </c>
      <c r="BC2128">
        <v>0</v>
      </c>
      <c r="BD2128">
        <v>0</v>
      </c>
      <c r="BE2128">
        <v>0</v>
      </c>
      <c r="BF2128">
        <v>0</v>
      </c>
      <c r="BG2128">
        <v>0</v>
      </c>
      <c r="BH2128">
        <v>0</v>
      </c>
      <c r="BI2128">
        <v>0</v>
      </c>
      <c r="BJ2128">
        <v>0</v>
      </c>
      <c r="BK2128">
        <v>0</v>
      </c>
      <c r="BL2128">
        <v>0</v>
      </c>
      <c r="BM2128">
        <v>0</v>
      </c>
      <c r="BN2128">
        <v>0</v>
      </c>
      <c r="BO2128">
        <v>0</v>
      </c>
      <c r="BP2128">
        <v>10000</v>
      </c>
      <c r="BQ2128">
        <v>22000</v>
      </c>
      <c r="BR2128">
        <v>102000</v>
      </c>
      <c r="BS2128">
        <v>131000</v>
      </c>
      <c r="BT2128">
        <v>105000</v>
      </c>
      <c r="BU2128">
        <v>115000</v>
      </c>
      <c r="BV2128">
        <v>93000</v>
      </c>
      <c r="BW2128">
        <v>93000</v>
      </c>
      <c r="BX2128" s="10">
        <v>93000</v>
      </c>
      <c r="BY2128">
        <v>94000</v>
      </c>
      <c r="BZ2128">
        <v>60000</v>
      </c>
      <c r="CA2128">
        <v>28000</v>
      </c>
      <c r="CB2128">
        <v>94000</v>
      </c>
      <c r="CC2128">
        <v>94000</v>
      </c>
      <c r="CD2128">
        <v>94000</v>
      </c>
      <c r="CE2128">
        <v>94000</v>
      </c>
    </row>
    <row r="2129" spans="1:83" x14ac:dyDescent="0.35">
      <c r="A2129" s="9" t="str">
        <f t="shared" si="33"/>
        <v>5577.376.95</v>
      </c>
      <c r="B2129" s="52" t="e">
        <f>+IF(MATCH(A2129,List!H$10:H$145,0),"Targeted")</f>
        <v>#N/A</v>
      </c>
      <c r="C2129" s="65"/>
      <c r="D2129" s="151"/>
      <c r="E2129" s="16" t="s">
        <v>3611</v>
      </c>
      <c r="F2129" s="16" t="s">
        <v>3612</v>
      </c>
      <c r="G2129" s="16" t="s">
        <v>298</v>
      </c>
      <c r="H2129" s="16" t="s">
        <v>3612</v>
      </c>
      <c r="I2129" s="16" t="s">
        <v>3613</v>
      </c>
      <c r="J2129" s="16" t="s">
        <v>3614</v>
      </c>
      <c r="K2129" s="17" t="s">
        <v>245</v>
      </c>
      <c r="L2129" s="18" t="s">
        <v>3101</v>
      </c>
      <c r="M2129" s="195" t="s">
        <v>3275</v>
      </c>
      <c r="N2129" s="16" t="s">
        <v>3276</v>
      </c>
      <c r="O2129" s="17" t="s">
        <v>304</v>
      </c>
      <c r="P2129" s="17" t="s">
        <v>305</v>
      </c>
      <c r="Q2129" s="17" t="s">
        <v>306</v>
      </c>
      <c r="R2129">
        <v>0</v>
      </c>
      <c r="S2129">
        <v>0</v>
      </c>
      <c r="T2129">
        <v>0</v>
      </c>
      <c r="U2129">
        <v>0</v>
      </c>
      <c r="V2129">
        <v>0</v>
      </c>
      <c r="W2129">
        <v>0</v>
      </c>
      <c r="X2129">
        <v>0</v>
      </c>
      <c r="Y2129">
        <v>0</v>
      </c>
      <c r="Z2129">
        <v>0</v>
      </c>
      <c r="AA2129">
        <v>0</v>
      </c>
      <c r="AB2129">
        <v>0</v>
      </c>
      <c r="AC2129">
        <v>0</v>
      </c>
      <c r="AD2129">
        <v>0</v>
      </c>
      <c r="AE2129">
        <v>0</v>
      </c>
      <c r="AF2129">
        <v>0</v>
      </c>
      <c r="AG2129" s="19">
        <v>0</v>
      </c>
      <c r="AH2129">
        <v>0</v>
      </c>
      <c r="AI2129">
        <v>0</v>
      </c>
      <c r="AJ2129">
        <v>0</v>
      </c>
      <c r="AK2129">
        <v>0</v>
      </c>
      <c r="AL2129">
        <v>0</v>
      </c>
      <c r="AM2129">
        <v>0</v>
      </c>
      <c r="AN2129">
        <v>0</v>
      </c>
      <c r="AO2129">
        <v>0</v>
      </c>
      <c r="AP2129">
        <v>0</v>
      </c>
      <c r="AQ2129">
        <v>0</v>
      </c>
      <c r="AR2129">
        <v>0</v>
      </c>
      <c r="AS2129">
        <v>0</v>
      </c>
      <c r="AT2129">
        <v>0</v>
      </c>
      <c r="AU2129">
        <v>0</v>
      </c>
      <c r="AV2129">
        <v>0</v>
      </c>
      <c r="AW2129">
        <v>0</v>
      </c>
      <c r="AX2129">
        <v>0</v>
      </c>
      <c r="AY2129">
        <v>0</v>
      </c>
      <c r="AZ2129">
        <v>0</v>
      </c>
      <c r="BA2129">
        <v>0</v>
      </c>
      <c r="BB2129">
        <v>0</v>
      </c>
      <c r="BC2129">
        <v>0</v>
      </c>
      <c r="BD2129">
        <v>0</v>
      </c>
      <c r="BE2129">
        <v>0</v>
      </c>
      <c r="BF2129">
        <v>0</v>
      </c>
      <c r="BG2129">
        <v>0</v>
      </c>
      <c r="BH2129">
        <v>0</v>
      </c>
      <c r="BI2129">
        <v>0</v>
      </c>
      <c r="BJ2129">
        <v>0</v>
      </c>
      <c r="BK2129">
        <v>0</v>
      </c>
      <c r="BL2129">
        <v>0</v>
      </c>
      <c r="BM2129">
        <v>0</v>
      </c>
      <c r="BN2129">
        <v>0</v>
      </c>
      <c r="BO2129">
        <v>0</v>
      </c>
      <c r="BP2129">
        <v>81000</v>
      </c>
      <c r="BQ2129">
        <v>234000</v>
      </c>
      <c r="BR2129">
        <v>357000</v>
      </c>
      <c r="BS2129">
        <v>431000</v>
      </c>
      <c r="BT2129">
        <v>483000</v>
      </c>
      <c r="BU2129">
        <v>584000</v>
      </c>
      <c r="BV2129">
        <v>635000</v>
      </c>
      <c r="BW2129">
        <v>557000</v>
      </c>
      <c r="BX2129" s="10">
        <v>480000</v>
      </c>
      <c r="BY2129">
        <v>527000</v>
      </c>
      <c r="BZ2129">
        <v>549000</v>
      </c>
      <c r="CA2129">
        <v>574000</v>
      </c>
      <c r="CB2129">
        <v>659000</v>
      </c>
      <c r="CC2129">
        <v>673000</v>
      </c>
      <c r="CD2129">
        <v>692000</v>
      </c>
      <c r="CE2129">
        <v>710000</v>
      </c>
    </row>
    <row r="2130" spans="1:83" x14ac:dyDescent="0.35">
      <c r="A2130" s="9" t="str">
        <f t="shared" si="33"/>
        <v>5578.376.95</v>
      </c>
      <c r="B2130" s="52" t="e">
        <f>+IF(MATCH(A2130,List!H$10:H$145,0),"Targeted")</f>
        <v>#N/A</v>
      </c>
      <c r="C2130" s="65"/>
      <c r="D2130" s="151"/>
      <c r="E2130" s="16" t="s">
        <v>3611</v>
      </c>
      <c r="F2130" s="16" t="s">
        <v>3612</v>
      </c>
      <c r="G2130" s="16" t="s">
        <v>298</v>
      </c>
      <c r="H2130" s="16" t="s">
        <v>3612</v>
      </c>
      <c r="I2130" s="16" t="s">
        <v>3615</v>
      </c>
      <c r="J2130" s="16" t="s">
        <v>3616</v>
      </c>
      <c r="K2130" s="17" t="s">
        <v>245</v>
      </c>
      <c r="L2130" s="18" t="s">
        <v>3101</v>
      </c>
      <c r="M2130" s="195" t="s">
        <v>3275</v>
      </c>
      <c r="N2130" s="16" t="s">
        <v>3276</v>
      </c>
      <c r="O2130" s="17" t="s">
        <v>304</v>
      </c>
      <c r="P2130" s="17" t="s">
        <v>305</v>
      </c>
      <c r="Q2130" s="17" t="s">
        <v>306</v>
      </c>
      <c r="R2130">
        <v>0</v>
      </c>
      <c r="S2130">
        <v>0</v>
      </c>
      <c r="T2130">
        <v>0</v>
      </c>
      <c r="U2130">
        <v>0</v>
      </c>
      <c r="V2130">
        <v>0</v>
      </c>
      <c r="W2130">
        <v>0</v>
      </c>
      <c r="X2130">
        <v>0</v>
      </c>
      <c r="Y2130">
        <v>0</v>
      </c>
      <c r="Z2130">
        <v>0</v>
      </c>
      <c r="AA2130">
        <v>0</v>
      </c>
      <c r="AB2130">
        <v>0</v>
      </c>
      <c r="AC2130">
        <v>0</v>
      </c>
      <c r="AD2130">
        <v>0</v>
      </c>
      <c r="AE2130">
        <v>0</v>
      </c>
      <c r="AF2130">
        <v>0</v>
      </c>
      <c r="AG2130" s="19">
        <v>0</v>
      </c>
      <c r="AH2130">
        <v>0</v>
      </c>
      <c r="AI2130">
        <v>0</v>
      </c>
      <c r="AJ2130">
        <v>0</v>
      </c>
      <c r="AK2130">
        <v>0</v>
      </c>
      <c r="AL2130">
        <v>0</v>
      </c>
      <c r="AM2130">
        <v>0</v>
      </c>
      <c r="AN2130">
        <v>0</v>
      </c>
      <c r="AO2130">
        <v>0</v>
      </c>
      <c r="AP2130">
        <v>0</v>
      </c>
      <c r="AQ2130">
        <v>0</v>
      </c>
      <c r="AR2130">
        <v>0</v>
      </c>
      <c r="AS2130">
        <v>0</v>
      </c>
      <c r="AT2130">
        <v>0</v>
      </c>
      <c r="AU2130">
        <v>0</v>
      </c>
      <c r="AV2130">
        <v>0</v>
      </c>
      <c r="AW2130">
        <v>0</v>
      </c>
      <c r="AX2130">
        <v>0</v>
      </c>
      <c r="AY2130">
        <v>0</v>
      </c>
      <c r="AZ2130">
        <v>0</v>
      </c>
      <c r="BA2130">
        <v>0</v>
      </c>
      <c r="BB2130">
        <v>0</v>
      </c>
      <c r="BC2130">
        <v>0</v>
      </c>
      <c r="BD2130">
        <v>0</v>
      </c>
      <c r="BE2130">
        <v>0</v>
      </c>
      <c r="BF2130">
        <v>0</v>
      </c>
      <c r="BG2130">
        <v>0</v>
      </c>
      <c r="BH2130">
        <v>0</v>
      </c>
      <c r="BI2130">
        <v>0</v>
      </c>
      <c r="BJ2130">
        <v>0</v>
      </c>
      <c r="BK2130">
        <v>0</v>
      </c>
      <c r="BL2130">
        <v>0</v>
      </c>
      <c r="BM2130">
        <v>0</v>
      </c>
      <c r="BN2130">
        <v>0</v>
      </c>
      <c r="BO2130">
        <v>0</v>
      </c>
      <c r="BP2130">
        <v>0</v>
      </c>
      <c r="BQ2130">
        <v>0</v>
      </c>
      <c r="BR2130">
        <v>0</v>
      </c>
      <c r="BS2130">
        <v>1000</v>
      </c>
      <c r="BT2130">
        <v>24000</v>
      </c>
      <c r="BU2130">
        <v>57000</v>
      </c>
      <c r="BV2130">
        <v>261000</v>
      </c>
      <c r="BW2130">
        <v>104000</v>
      </c>
      <c r="BX2130" s="10">
        <v>-8000</v>
      </c>
      <c r="BY2130">
        <v>-10000</v>
      </c>
      <c r="BZ2130">
        <v>130000</v>
      </c>
      <c r="CA2130">
        <v>99000</v>
      </c>
      <c r="CB2130">
        <v>0</v>
      </c>
      <c r="CC2130">
        <v>0</v>
      </c>
      <c r="CD2130">
        <v>0</v>
      </c>
      <c r="CE2130">
        <v>0</v>
      </c>
    </row>
    <row r="2131" spans="1:83" x14ac:dyDescent="0.35">
      <c r="A2131" s="9" t="str">
        <f t="shared" si="33"/>
        <v>9054.376.</v>
      </c>
      <c r="B2131" s="52" t="e">
        <f>+IF(MATCH(A2131,List!H$10:H$145,0),"Targeted")</f>
        <v>#N/A</v>
      </c>
      <c r="C2131" s="65"/>
      <c r="D2131" s="151"/>
      <c r="E2131" s="16" t="s">
        <v>859</v>
      </c>
      <c r="F2131" s="16" t="s">
        <v>827</v>
      </c>
      <c r="G2131" s="16" t="s">
        <v>469</v>
      </c>
      <c r="H2131" s="16" t="s">
        <v>827</v>
      </c>
      <c r="I2131" s="16" t="s">
        <v>3617</v>
      </c>
      <c r="J2131" s="16" t="s">
        <v>3353</v>
      </c>
      <c r="K2131" s="17" t="s">
        <v>299</v>
      </c>
      <c r="L2131" s="18" t="s">
        <v>3101</v>
      </c>
      <c r="M2131" s="195" t="s">
        <v>3275</v>
      </c>
      <c r="N2131" s="16" t="s">
        <v>3276</v>
      </c>
      <c r="O2131" s="17" t="s">
        <v>304</v>
      </c>
      <c r="P2131" s="17" t="s">
        <v>305</v>
      </c>
      <c r="Q2131" s="17" t="s">
        <v>306</v>
      </c>
      <c r="R2131">
        <v>0</v>
      </c>
      <c r="S2131">
        <v>0</v>
      </c>
      <c r="T2131">
        <v>0</v>
      </c>
      <c r="U2131">
        <v>0</v>
      </c>
      <c r="V2131">
        <v>0</v>
      </c>
      <c r="W2131">
        <v>0</v>
      </c>
      <c r="X2131">
        <v>0</v>
      </c>
      <c r="Y2131">
        <v>0</v>
      </c>
      <c r="Z2131">
        <v>0</v>
      </c>
      <c r="AA2131">
        <v>0</v>
      </c>
      <c r="AB2131">
        <v>0</v>
      </c>
      <c r="AC2131">
        <v>0</v>
      </c>
      <c r="AD2131">
        <v>0</v>
      </c>
      <c r="AE2131">
        <v>0</v>
      </c>
      <c r="AF2131">
        <v>0</v>
      </c>
      <c r="AG2131" s="19">
        <v>0</v>
      </c>
      <c r="AH2131">
        <v>0</v>
      </c>
      <c r="AI2131">
        <v>0</v>
      </c>
      <c r="AJ2131">
        <v>0</v>
      </c>
      <c r="AK2131">
        <v>0</v>
      </c>
      <c r="AL2131">
        <v>0</v>
      </c>
      <c r="AM2131">
        <v>0</v>
      </c>
      <c r="AN2131">
        <v>0</v>
      </c>
      <c r="AO2131">
        <v>0</v>
      </c>
      <c r="AP2131">
        <v>0</v>
      </c>
      <c r="AQ2131">
        <v>0</v>
      </c>
      <c r="AR2131">
        <v>0</v>
      </c>
      <c r="AS2131">
        <v>0</v>
      </c>
      <c r="AT2131">
        <v>0</v>
      </c>
      <c r="AU2131">
        <v>0</v>
      </c>
      <c r="AV2131">
        <v>0</v>
      </c>
      <c r="AW2131">
        <v>0</v>
      </c>
      <c r="AX2131">
        <v>0</v>
      </c>
      <c r="AY2131">
        <v>0</v>
      </c>
      <c r="AZ2131">
        <v>0</v>
      </c>
      <c r="BA2131">
        <v>0</v>
      </c>
      <c r="BB2131">
        <v>0</v>
      </c>
      <c r="BC2131">
        <v>0</v>
      </c>
      <c r="BD2131">
        <v>0</v>
      </c>
      <c r="BE2131">
        <v>0</v>
      </c>
      <c r="BF2131">
        <v>0</v>
      </c>
      <c r="BG2131">
        <v>0</v>
      </c>
      <c r="BH2131">
        <v>0</v>
      </c>
      <c r="BI2131">
        <v>0</v>
      </c>
      <c r="BJ2131">
        <v>0</v>
      </c>
      <c r="BK2131">
        <v>0</v>
      </c>
      <c r="BL2131">
        <v>0</v>
      </c>
      <c r="BM2131">
        <v>0</v>
      </c>
      <c r="BN2131">
        <v>0</v>
      </c>
      <c r="BO2131">
        <v>0</v>
      </c>
      <c r="BP2131">
        <v>0</v>
      </c>
      <c r="BQ2131">
        <v>0</v>
      </c>
      <c r="BR2131">
        <v>0</v>
      </c>
      <c r="BS2131">
        <v>0</v>
      </c>
      <c r="BT2131">
        <v>0</v>
      </c>
      <c r="BU2131">
        <v>0</v>
      </c>
      <c r="BV2131">
        <v>0</v>
      </c>
      <c r="BW2131">
        <v>0</v>
      </c>
      <c r="BX2131" s="10">
        <v>0</v>
      </c>
      <c r="BY2131">
        <v>0</v>
      </c>
      <c r="BZ2131">
        <v>0</v>
      </c>
      <c r="CA2131">
        <v>1500000</v>
      </c>
      <c r="CB2131">
        <v>1875000</v>
      </c>
      <c r="CC2131">
        <v>2250000</v>
      </c>
      <c r="CD2131">
        <v>2625000</v>
      </c>
      <c r="CE2131">
        <v>3750000</v>
      </c>
    </row>
    <row r="2132" spans="1:83" x14ac:dyDescent="0.35">
      <c r="A2132" s="9" t="str">
        <f t="shared" si="33"/>
        <v>8029.401.12</v>
      </c>
      <c r="B2132" s="52" t="e">
        <f>+IF(MATCH(A2132,List!H$10:H$145,0),"Targeted")</f>
        <v>#N/A</v>
      </c>
      <c r="C2132" s="65"/>
      <c r="D2132" s="151" t="s">
        <v>7700</v>
      </c>
      <c r="E2132" s="16" t="s">
        <v>1071</v>
      </c>
      <c r="F2132" s="16" t="s">
        <v>1072</v>
      </c>
      <c r="G2132" s="16" t="s">
        <v>914</v>
      </c>
      <c r="H2132" s="16" t="s">
        <v>2244</v>
      </c>
      <c r="I2132" s="16" t="s">
        <v>3618</v>
      </c>
      <c r="J2132" s="16" t="s">
        <v>3619</v>
      </c>
      <c r="K2132" s="17" t="s">
        <v>52</v>
      </c>
      <c r="L2132" s="18" t="s">
        <v>3620</v>
      </c>
      <c r="M2132" s="195" t="s">
        <v>170</v>
      </c>
      <c r="N2132" s="16" t="s">
        <v>3621</v>
      </c>
      <c r="O2132" s="17" t="s">
        <v>346</v>
      </c>
      <c r="P2132" s="17" t="s">
        <v>305</v>
      </c>
      <c r="Q2132" s="17" t="s">
        <v>306</v>
      </c>
      <c r="R2132">
        <v>0</v>
      </c>
      <c r="S2132">
        <v>0</v>
      </c>
      <c r="T2132">
        <v>0</v>
      </c>
      <c r="U2132">
        <v>0</v>
      </c>
      <c r="V2132">
        <v>0</v>
      </c>
      <c r="W2132">
        <v>0</v>
      </c>
      <c r="X2132">
        <v>0</v>
      </c>
      <c r="Y2132">
        <v>0</v>
      </c>
      <c r="Z2132">
        <v>0</v>
      </c>
      <c r="AA2132">
        <v>0</v>
      </c>
      <c r="AB2132">
        <v>0</v>
      </c>
      <c r="AC2132">
        <v>0</v>
      </c>
      <c r="AD2132">
        <v>0</v>
      </c>
      <c r="AE2132">
        <v>0</v>
      </c>
      <c r="AF2132">
        <v>0</v>
      </c>
      <c r="AG2132" s="19">
        <v>0</v>
      </c>
      <c r="AH2132">
        <v>0</v>
      </c>
      <c r="AI2132">
        <v>0</v>
      </c>
      <c r="AJ2132">
        <v>0</v>
      </c>
      <c r="AK2132">
        <v>0</v>
      </c>
      <c r="AL2132">
        <v>0</v>
      </c>
      <c r="AM2132">
        <v>0</v>
      </c>
      <c r="AN2132">
        <v>0</v>
      </c>
      <c r="AO2132">
        <v>0</v>
      </c>
      <c r="AP2132">
        <v>0</v>
      </c>
      <c r="AQ2132">
        <v>0</v>
      </c>
      <c r="AR2132">
        <v>6644</v>
      </c>
      <c r="AS2132">
        <v>0</v>
      </c>
      <c r="AT2132">
        <v>907</v>
      </c>
      <c r="AU2132">
        <v>2110</v>
      </c>
      <c r="AV2132">
        <v>2487</v>
      </c>
      <c r="AW2132">
        <v>3305</v>
      </c>
      <c r="AX2132">
        <v>511</v>
      </c>
      <c r="AY2132">
        <v>97</v>
      </c>
      <c r="AZ2132">
        <v>0</v>
      </c>
      <c r="BA2132">
        <v>0</v>
      </c>
      <c r="BB2132">
        <v>0</v>
      </c>
      <c r="BC2132">
        <v>0</v>
      </c>
      <c r="BD2132">
        <v>0</v>
      </c>
      <c r="BE2132">
        <v>0</v>
      </c>
      <c r="BF2132">
        <v>0</v>
      </c>
      <c r="BG2132">
        <v>0</v>
      </c>
      <c r="BH2132">
        <v>0</v>
      </c>
      <c r="BI2132">
        <v>0</v>
      </c>
      <c r="BJ2132">
        <v>0</v>
      </c>
      <c r="BK2132">
        <v>0</v>
      </c>
      <c r="BL2132">
        <v>0</v>
      </c>
      <c r="BM2132">
        <v>0</v>
      </c>
      <c r="BN2132">
        <v>0</v>
      </c>
      <c r="BO2132">
        <v>0</v>
      </c>
      <c r="BP2132">
        <v>0</v>
      </c>
      <c r="BQ2132">
        <v>0</v>
      </c>
      <c r="BR2132">
        <v>0</v>
      </c>
      <c r="BS2132">
        <v>0</v>
      </c>
      <c r="BT2132">
        <v>0</v>
      </c>
      <c r="BU2132">
        <v>0</v>
      </c>
      <c r="BV2132">
        <v>0</v>
      </c>
      <c r="BW2132">
        <v>0</v>
      </c>
      <c r="BX2132">
        <v>0</v>
      </c>
      <c r="BY2132">
        <v>0</v>
      </c>
      <c r="BZ2132">
        <v>0</v>
      </c>
      <c r="CA2132">
        <v>0</v>
      </c>
      <c r="CB2132">
        <v>0</v>
      </c>
      <c r="CC2132">
        <v>0</v>
      </c>
      <c r="CD2132">
        <v>0</v>
      </c>
      <c r="CE2132">
        <v>0</v>
      </c>
    </row>
    <row r="2133" spans="1:83" x14ac:dyDescent="0.35">
      <c r="A2133" s="9" t="str">
        <f t="shared" si="33"/>
        <v>9973.401.12</v>
      </c>
      <c r="B2133" s="52" t="e">
        <f>+IF(MATCH(A2133,List!H$10:H$145,0),"Targeted")</f>
        <v>#N/A</v>
      </c>
      <c r="C2133" s="65"/>
      <c r="D2133" s="151"/>
      <c r="E2133" s="16" t="s">
        <v>1071</v>
      </c>
      <c r="F2133" s="16" t="s">
        <v>1072</v>
      </c>
      <c r="G2133" s="16" t="s">
        <v>914</v>
      </c>
      <c r="H2133" s="16" t="s">
        <v>2244</v>
      </c>
      <c r="I2133" s="16" t="s">
        <v>3622</v>
      </c>
      <c r="J2133" s="16" t="s">
        <v>1687</v>
      </c>
      <c r="K2133" s="17" t="s">
        <v>52</v>
      </c>
      <c r="L2133" s="18" t="s">
        <v>3620</v>
      </c>
      <c r="M2133" s="195" t="s">
        <v>170</v>
      </c>
      <c r="N2133" s="16" t="s">
        <v>3621</v>
      </c>
      <c r="O2133" s="17" t="s">
        <v>304</v>
      </c>
      <c r="P2133" s="17" t="s">
        <v>305</v>
      </c>
      <c r="Q2133" s="17" t="s">
        <v>306</v>
      </c>
      <c r="R2133">
        <v>0</v>
      </c>
      <c r="S2133">
        <v>0</v>
      </c>
      <c r="T2133">
        <v>0</v>
      </c>
      <c r="U2133">
        <v>0</v>
      </c>
      <c r="V2133">
        <v>0</v>
      </c>
      <c r="W2133">
        <v>0</v>
      </c>
      <c r="X2133">
        <v>0</v>
      </c>
      <c r="Y2133">
        <v>0</v>
      </c>
      <c r="Z2133">
        <v>0</v>
      </c>
      <c r="AA2133">
        <v>0</v>
      </c>
      <c r="AB2133">
        <v>0</v>
      </c>
      <c r="AC2133">
        <v>0</v>
      </c>
      <c r="AD2133">
        <v>0</v>
      </c>
      <c r="AE2133">
        <v>0</v>
      </c>
      <c r="AF2133">
        <v>0</v>
      </c>
      <c r="AG2133" s="19">
        <v>0</v>
      </c>
      <c r="AH2133">
        <v>1331</v>
      </c>
      <c r="AI2133">
        <v>5732</v>
      </c>
      <c r="AJ2133">
        <v>4526</v>
      </c>
      <c r="AK2133">
        <v>3844</v>
      </c>
      <c r="AL2133">
        <v>286</v>
      </c>
      <c r="AM2133">
        <v>36</v>
      </c>
      <c r="AN2133">
        <v>53</v>
      </c>
      <c r="AO2133">
        <v>0</v>
      </c>
      <c r="AP2133">
        <v>20</v>
      </c>
      <c r="AQ2133">
        <v>32</v>
      </c>
      <c r="AR2133">
        <v>0</v>
      </c>
      <c r="AS2133">
        <v>0</v>
      </c>
      <c r="AT2133">
        <v>0</v>
      </c>
      <c r="AU2133">
        <v>0</v>
      </c>
      <c r="AV2133">
        <v>0</v>
      </c>
      <c r="AW2133">
        <v>0</v>
      </c>
      <c r="AX2133">
        <v>0</v>
      </c>
      <c r="AY2133">
        <v>0</v>
      </c>
      <c r="AZ2133">
        <v>0</v>
      </c>
      <c r="BA2133">
        <v>0</v>
      </c>
      <c r="BB2133">
        <v>0</v>
      </c>
      <c r="BC2133">
        <v>0</v>
      </c>
      <c r="BD2133">
        <v>0</v>
      </c>
      <c r="BE2133">
        <v>0</v>
      </c>
      <c r="BF2133">
        <v>0</v>
      </c>
      <c r="BG2133">
        <v>0</v>
      </c>
      <c r="BH2133">
        <v>0</v>
      </c>
      <c r="BI2133">
        <v>0</v>
      </c>
      <c r="BJ2133">
        <v>0</v>
      </c>
      <c r="BK2133">
        <v>0</v>
      </c>
      <c r="BL2133">
        <v>0</v>
      </c>
      <c r="BM2133">
        <v>0</v>
      </c>
      <c r="BN2133">
        <v>0</v>
      </c>
      <c r="BO2133">
        <v>0</v>
      </c>
      <c r="BP2133">
        <v>0</v>
      </c>
      <c r="BQ2133">
        <v>0</v>
      </c>
      <c r="BR2133">
        <v>0</v>
      </c>
      <c r="BS2133">
        <v>0</v>
      </c>
      <c r="BT2133">
        <v>0</v>
      </c>
      <c r="BU2133">
        <v>0</v>
      </c>
      <c r="BV2133">
        <v>0</v>
      </c>
      <c r="BW2133">
        <v>0</v>
      </c>
      <c r="BX2133" s="10">
        <v>0</v>
      </c>
      <c r="BY2133">
        <v>0</v>
      </c>
      <c r="BZ2133">
        <v>0</v>
      </c>
      <c r="CA2133">
        <v>0</v>
      </c>
      <c r="CB2133">
        <v>0</v>
      </c>
      <c r="CC2133">
        <v>0</v>
      </c>
      <c r="CD2133">
        <v>0</v>
      </c>
      <c r="CE2133">
        <v>0</v>
      </c>
    </row>
    <row r="2134" spans="1:83" x14ac:dyDescent="0.35">
      <c r="A2134" s="9" t="str">
        <f t="shared" si="33"/>
        <v>8215.401.14</v>
      </c>
      <c r="B2134" s="52" t="e">
        <f>+IF(MATCH(A2134,List!H$10:H$145,0),"Targeted")</f>
        <v>#N/A</v>
      </c>
      <c r="C2134" s="65"/>
      <c r="D2134" s="151" t="s">
        <v>7700</v>
      </c>
      <c r="E2134" s="16" t="s">
        <v>1709</v>
      </c>
      <c r="F2134" s="16" t="s">
        <v>1710</v>
      </c>
      <c r="G2134" s="16" t="s">
        <v>2600</v>
      </c>
      <c r="H2134" s="16" t="s">
        <v>2601</v>
      </c>
      <c r="I2134" s="16" t="s">
        <v>3623</v>
      </c>
      <c r="J2134" s="16" t="s">
        <v>3624</v>
      </c>
      <c r="K2134" s="17" t="s">
        <v>12</v>
      </c>
      <c r="L2134" s="18" t="s">
        <v>3620</v>
      </c>
      <c r="M2134" s="195" t="s">
        <v>170</v>
      </c>
      <c r="N2134" s="16" t="s">
        <v>3621</v>
      </c>
      <c r="O2134" s="17" t="s">
        <v>346</v>
      </c>
      <c r="P2134" s="17" t="s">
        <v>305</v>
      </c>
      <c r="Q2134" s="17" t="s">
        <v>306</v>
      </c>
      <c r="R2134">
        <v>0</v>
      </c>
      <c r="S2134">
        <v>0</v>
      </c>
      <c r="T2134">
        <v>0</v>
      </c>
      <c r="U2134">
        <v>0</v>
      </c>
      <c r="V2134">
        <v>0</v>
      </c>
      <c r="W2134">
        <v>0</v>
      </c>
      <c r="X2134">
        <v>0</v>
      </c>
      <c r="Y2134">
        <v>0</v>
      </c>
      <c r="Z2134">
        <v>0</v>
      </c>
      <c r="AA2134">
        <v>0</v>
      </c>
      <c r="AB2134">
        <v>0</v>
      </c>
      <c r="AC2134">
        <v>0</v>
      </c>
      <c r="AD2134">
        <v>0</v>
      </c>
      <c r="AE2134">
        <v>0</v>
      </c>
      <c r="AF2134">
        <v>0</v>
      </c>
      <c r="AG2134" s="19">
        <v>0</v>
      </c>
      <c r="AH2134">
        <v>0</v>
      </c>
      <c r="AI2134">
        <v>0</v>
      </c>
      <c r="AJ2134">
        <v>0</v>
      </c>
      <c r="AK2134">
        <v>0</v>
      </c>
      <c r="AL2134">
        <v>1</v>
      </c>
      <c r="AM2134">
        <v>126</v>
      </c>
      <c r="AN2134">
        <v>729</v>
      </c>
      <c r="AO2134">
        <v>1166</v>
      </c>
      <c r="AP2134">
        <v>3588</v>
      </c>
      <c r="AQ2134">
        <v>9627</v>
      </c>
      <c r="AR2134">
        <v>12127</v>
      </c>
      <c r="AS2134">
        <v>9356</v>
      </c>
      <c r="AT2134">
        <v>12922</v>
      </c>
      <c r="AU2134">
        <v>9322</v>
      </c>
      <c r="AV2134">
        <v>14430</v>
      </c>
      <c r="AW2134">
        <v>37237</v>
      </c>
      <c r="AX2134">
        <v>24816</v>
      </c>
      <c r="AY2134">
        <v>12343</v>
      </c>
      <c r="AZ2134">
        <v>8000</v>
      </c>
      <c r="BA2134">
        <v>6000</v>
      </c>
      <c r="BB2134">
        <v>2000</v>
      </c>
      <c r="BC2134">
        <v>5000</v>
      </c>
      <c r="BD2134">
        <v>1000</v>
      </c>
      <c r="BE2134">
        <v>1000</v>
      </c>
      <c r="BF2134">
        <v>1000</v>
      </c>
      <c r="BG2134">
        <v>2000</v>
      </c>
      <c r="BH2134">
        <v>0</v>
      </c>
      <c r="BI2134">
        <v>1000</v>
      </c>
      <c r="BJ2134">
        <v>1000</v>
      </c>
      <c r="BK2134">
        <v>0</v>
      </c>
      <c r="BL2134">
        <v>0</v>
      </c>
      <c r="BM2134">
        <v>0</v>
      </c>
      <c r="BN2134">
        <v>0</v>
      </c>
      <c r="BO2134">
        <v>0</v>
      </c>
      <c r="BP2134">
        <v>0</v>
      </c>
      <c r="BQ2134">
        <v>0</v>
      </c>
      <c r="BR2134">
        <v>0</v>
      </c>
      <c r="BS2134">
        <v>0</v>
      </c>
      <c r="BT2134">
        <v>0</v>
      </c>
      <c r="BU2134">
        <v>0</v>
      </c>
      <c r="BV2134">
        <v>0</v>
      </c>
      <c r="BW2134">
        <v>0</v>
      </c>
      <c r="BX2134">
        <v>0</v>
      </c>
      <c r="BY2134">
        <v>0</v>
      </c>
      <c r="BZ2134">
        <v>0</v>
      </c>
      <c r="CA2134">
        <v>0</v>
      </c>
      <c r="CB2134">
        <v>0</v>
      </c>
      <c r="CC2134">
        <v>0</v>
      </c>
      <c r="CD2134">
        <v>0</v>
      </c>
      <c r="CE2134">
        <v>0</v>
      </c>
    </row>
    <row r="2135" spans="1:83" x14ac:dyDescent="0.35">
      <c r="A2135" s="9" t="str">
        <f t="shared" si="33"/>
        <v>8215.401.14</v>
      </c>
      <c r="B2135" s="52" t="e">
        <f>+IF(MATCH(A2135,List!H$10:H$145,0),"Targeted")</f>
        <v>#N/A</v>
      </c>
      <c r="C2135" s="65"/>
      <c r="D2135" s="151"/>
      <c r="E2135" s="16" t="s">
        <v>1709</v>
      </c>
      <c r="F2135" s="16" t="s">
        <v>1710</v>
      </c>
      <c r="G2135" s="16" t="s">
        <v>2600</v>
      </c>
      <c r="H2135" s="16" t="s">
        <v>2601</v>
      </c>
      <c r="I2135" s="16" t="s">
        <v>3623</v>
      </c>
      <c r="J2135" s="16" t="s">
        <v>3624</v>
      </c>
      <c r="K2135" s="17" t="s">
        <v>12</v>
      </c>
      <c r="L2135" s="18" t="s">
        <v>3620</v>
      </c>
      <c r="M2135" s="195" t="s">
        <v>170</v>
      </c>
      <c r="N2135" s="16" t="s">
        <v>3621</v>
      </c>
      <c r="O2135" s="17" t="s">
        <v>304</v>
      </c>
      <c r="P2135" s="17" t="s">
        <v>305</v>
      </c>
      <c r="Q2135" s="17" t="s">
        <v>306</v>
      </c>
      <c r="R2135">
        <v>0</v>
      </c>
      <c r="S2135">
        <v>0</v>
      </c>
      <c r="T2135">
        <v>0</v>
      </c>
      <c r="U2135">
        <v>0</v>
      </c>
      <c r="V2135">
        <v>0</v>
      </c>
      <c r="W2135">
        <v>0</v>
      </c>
      <c r="X2135">
        <v>0</v>
      </c>
      <c r="Y2135">
        <v>0</v>
      </c>
      <c r="Z2135">
        <v>0</v>
      </c>
      <c r="AA2135">
        <v>0</v>
      </c>
      <c r="AB2135">
        <v>0</v>
      </c>
      <c r="AC2135">
        <v>0</v>
      </c>
      <c r="AD2135">
        <v>0</v>
      </c>
      <c r="AE2135">
        <v>0</v>
      </c>
      <c r="AF2135">
        <v>0</v>
      </c>
      <c r="AG2135" s="19">
        <v>0</v>
      </c>
      <c r="AH2135">
        <v>0</v>
      </c>
      <c r="AI2135">
        <v>0</v>
      </c>
      <c r="AJ2135">
        <v>0</v>
      </c>
      <c r="AK2135">
        <v>0</v>
      </c>
      <c r="AL2135">
        <v>0</v>
      </c>
      <c r="AM2135">
        <v>0</v>
      </c>
      <c r="AN2135">
        <v>0</v>
      </c>
      <c r="AO2135">
        <v>0</v>
      </c>
      <c r="AP2135">
        <v>0</v>
      </c>
      <c r="AQ2135">
        <v>0</v>
      </c>
      <c r="AR2135">
        <v>0</v>
      </c>
      <c r="AS2135">
        <v>0</v>
      </c>
      <c r="AT2135">
        <v>0</v>
      </c>
      <c r="AU2135">
        <v>0</v>
      </c>
      <c r="AV2135">
        <v>0</v>
      </c>
      <c r="AW2135">
        <v>0</v>
      </c>
      <c r="AX2135">
        <v>0</v>
      </c>
      <c r="AY2135">
        <v>0</v>
      </c>
      <c r="AZ2135">
        <v>0</v>
      </c>
      <c r="BA2135">
        <v>0</v>
      </c>
      <c r="BB2135">
        <v>0</v>
      </c>
      <c r="BC2135">
        <v>0</v>
      </c>
      <c r="BD2135">
        <v>0</v>
      </c>
      <c r="BE2135">
        <v>0</v>
      </c>
      <c r="BF2135">
        <v>0</v>
      </c>
      <c r="BG2135">
        <v>0</v>
      </c>
      <c r="BH2135">
        <v>0</v>
      </c>
      <c r="BI2135">
        <v>0</v>
      </c>
      <c r="BJ2135">
        <v>0</v>
      </c>
      <c r="BK2135">
        <v>0</v>
      </c>
      <c r="BL2135">
        <v>0</v>
      </c>
      <c r="BM2135">
        <v>0</v>
      </c>
      <c r="BN2135">
        <v>0</v>
      </c>
      <c r="BO2135">
        <v>0</v>
      </c>
      <c r="BP2135">
        <v>1000</v>
      </c>
      <c r="BQ2135">
        <v>0</v>
      </c>
      <c r="BR2135">
        <v>0</v>
      </c>
      <c r="BS2135">
        <v>0</v>
      </c>
      <c r="BT2135">
        <v>0</v>
      </c>
      <c r="BU2135">
        <v>0</v>
      </c>
      <c r="BV2135">
        <v>0</v>
      </c>
      <c r="BW2135">
        <v>0</v>
      </c>
      <c r="BX2135" s="10">
        <v>0</v>
      </c>
      <c r="BY2135">
        <v>0</v>
      </c>
      <c r="BZ2135">
        <v>0</v>
      </c>
      <c r="CA2135">
        <v>0</v>
      </c>
      <c r="CB2135">
        <v>0</v>
      </c>
      <c r="CC2135">
        <v>0</v>
      </c>
      <c r="CD2135">
        <v>0</v>
      </c>
      <c r="CE2135">
        <v>0</v>
      </c>
    </row>
    <row r="2136" spans="1:83" x14ac:dyDescent="0.35">
      <c r="A2136" s="9" t="str">
        <f t="shared" si="33"/>
        <v>0156.401.</v>
      </c>
      <c r="B2136" s="52" t="e">
        <f>+IF(MATCH(A2136,List!H$10:H$145,0),"Targeted")</f>
        <v>#N/A</v>
      </c>
      <c r="C2136" s="65"/>
      <c r="D2136" s="151"/>
      <c r="E2136" s="16" t="s">
        <v>1119</v>
      </c>
      <c r="F2136" s="16" t="s">
        <v>1120</v>
      </c>
      <c r="G2136" s="16" t="s">
        <v>469</v>
      </c>
      <c r="H2136" s="16" t="s">
        <v>1582</v>
      </c>
      <c r="I2136" s="16" t="s">
        <v>69</v>
      </c>
      <c r="J2136" s="16" t="s">
        <v>3625</v>
      </c>
      <c r="K2136" s="17" t="s">
        <v>299</v>
      </c>
      <c r="L2136" s="18" t="s">
        <v>3620</v>
      </c>
      <c r="M2136" s="195" t="s">
        <v>170</v>
      </c>
      <c r="N2136" s="16" t="s">
        <v>3621</v>
      </c>
      <c r="O2136" s="17" t="s">
        <v>304</v>
      </c>
      <c r="P2136" s="17" t="s">
        <v>305</v>
      </c>
      <c r="Q2136" s="17" t="s">
        <v>306</v>
      </c>
      <c r="R2136">
        <v>0</v>
      </c>
      <c r="S2136">
        <v>0</v>
      </c>
      <c r="T2136">
        <v>0</v>
      </c>
      <c r="U2136">
        <v>0</v>
      </c>
      <c r="V2136">
        <v>0</v>
      </c>
      <c r="W2136">
        <v>0</v>
      </c>
      <c r="X2136">
        <v>0</v>
      </c>
      <c r="Y2136">
        <v>0</v>
      </c>
      <c r="Z2136">
        <v>0</v>
      </c>
      <c r="AA2136">
        <v>0</v>
      </c>
      <c r="AB2136">
        <v>0</v>
      </c>
      <c r="AC2136">
        <v>0</v>
      </c>
      <c r="AD2136">
        <v>0</v>
      </c>
      <c r="AE2136">
        <v>0</v>
      </c>
      <c r="AF2136">
        <v>0</v>
      </c>
      <c r="AG2136" s="19">
        <v>0</v>
      </c>
      <c r="AH2136">
        <v>0</v>
      </c>
      <c r="AI2136">
        <v>0</v>
      </c>
      <c r="AJ2136">
        <v>0</v>
      </c>
      <c r="AK2136">
        <v>0</v>
      </c>
      <c r="AL2136">
        <v>0</v>
      </c>
      <c r="AM2136">
        <v>0</v>
      </c>
      <c r="AN2136">
        <v>0</v>
      </c>
      <c r="AO2136">
        <v>0</v>
      </c>
      <c r="AP2136">
        <v>0</v>
      </c>
      <c r="AQ2136">
        <v>0</v>
      </c>
      <c r="AR2136">
        <v>0</v>
      </c>
      <c r="AS2136">
        <v>0</v>
      </c>
      <c r="AT2136">
        <v>0</v>
      </c>
      <c r="AU2136">
        <v>0</v>
      </c>
      <c r="AV2136">
        <v>0</v>
      </c>
      <c r="AW2136">
        <v>0</v>
      </c>
      <c r="AX2136">
        <v>0</v>
      </c>
      <c r="AY2136">
        <v>0</v>
      </c>
      <c r="AZ2136">
        <v>0</v>
      </c>
      <c r="BA2136">
        <v>0</v>
      </c>
      <c r="BB2136">
        <v>0</v>
      </c>
      <c r="BC2136">
        <v>0</v>
      </c>
      <c r="BD2136">
        <v>0</v>
      </c>
      <c r="BE2136">
        <v>0</v>
      </c>
      <c r="BF2136">
        <v>0</v>
      </c>
      <c r="BG2136">
        <v>0</v>
      </c>
      <c r="BH2136">
        <v>0</v>
      </c>
      <c r="BI2136">
        <v>0</v>
      </c>
      <c r="BJ2136">
        <v>0</v>
      </c>
      <c r="BK2136">
        <v>0</v>
      </c>
      <c r="BL2136">
        <v>0</v>
      </c>
      <c r="BM2136">
        <v>0</v>
      </c>
      <c r="BN2136">
        <v>0</v>
      </c>
      <c r="BO2136">
        <v>0</v>
      </c>
      <c r="BP2136">
        <v>0</v>
      </c>
      <c r="BQ2136">
        <v>0</v>
      </c>
      <c r="BR2136">
        <v>0</v>
      </c>
      <c r="BS2136">
        <v>0</v>
      </c>
      <c r="BT2136">
        <v>0</v>
      </c>
      <c r="BU2136">
        <v>0</v>
      </c>
      <c r="BV2136">
        <v>0</v>
      </c>
      <c r="BW2136">
        <v>0</v>
      </c>
      <c r="BX2136" s="10">
        <v>0</v>
      </c>
      <c r="BY2136">
        <v>0</v>
      </c>
      <c r="BZ2136">
        <v>1975000</v>
      </c>
      <c r="CA2136">
        <v>25000</v>
      </c>
      <c r="CB2136">
        <v>0</v>
      </c>
      <c r="CC2136">
        <v>0</v>
      </c>
      <c r="CD2136">
        <v>0</v>
      </c>
      <c r="CE2136">
        <v>0</v>
      </c>
    </row>
    <row r="2137" spans="1:83" x14ac:dyDescent="0.35">
      <c r="A2137" s="9" t="str">
        <f t="shared" si="33"/>
        <v>1825.401.20</v>
      </c>
      <c r="B2137" s="52" t="e">
        <f>+IF(MATCH(A2137,List!H$10:H$145,0),"Targeted")</f>
        <v>#N/A</v>
      </c>
      <c r="C2137" s="65"/>
      <c r="D2137" s="151"/>
      <c r="E2137" s="16" t="s">
        <v>1119</v>
      </c>
      <c r="F2137" s="16" t="s">
        <v>1120</v>
      </c>
      <c r="G2137" s="16" t="s">
        <v>52</v>
      </c>
      <c r="H2137" s="16" t="s">
        <v>1126</v>
      </c>
      <c r="I2137" s="16" t="s">
        <v>3626</v>
      </c>
      <c r="J2137" s="16" t="s">
        <v>3627</v>
      </c>
      <c r="K2137" s="17" t="s">
        <v>63</v>
      </c>
      <c r="L2137" s="18" t="s">
        <v>3620</v>
      </c>
      <c r="M2137" s="195" t="s">
        <v>170</v>
      </c>
      <c r="N2137" s="16" t="s">
        <v>3621</v>
      </c>
      <c r="O2137" s="17" t="s">
        <v>304</v>
      </c>
      <c r="P2137" s="17" t="s">
        <v>305</v>
      </c>
      <c r="Q2137" s="17" t="s">
        <v>306</v>
      </c>
      <c r="R2137">
        <v>0</v>
      </c>
      <c r="S2137">
        <v>0</v>
      </c>
      <c r="T2137">
        <v>0</v>
      </c>
      <c r="U2137">
        <v>0</v>
      </c>
      <c r="V2137">
        <v>0</v>
      </c>
      <c r="W2137">
        <v>0</v>
      </c>
      <c r="X2137">
        <v>0</v>
      </c>
      <c r="Y2137">
        <v>0</v>
      </c>
      <c r="Z2137">
        <v>0</v>
      </c>
      <c r="AA2137">
        <v>0</v>
      </c>
      <c r="AB2137">
        <v>0</v>
      </c>
      <c r="AC2137">
        <v>0</v>
      </c>
      <c r="AD2137">
        <v>0</v>
      </c>
      <c r="AE2137">
        <v>0</v>
      </c>
      <c r="AF2137">
        <v>0</v>
      </c>
      <c r="AG2137" s="19">
        <v>0</v>
      </c>
      <c r="AH2137">
        <v>0</v>
      </c>
      <c r="AI2137">
        <v>0</v>
      </c>
      <c r="AJ2137">
        <v>0</v>
      </c>
      <c r="AK2137">
        <v>0</v>
      </c>
      <c r="AL2137">
        <v>0</v>
      </c>
      <c r="AM2137">
        <v>0</v>
      </c>
      <c r="AN2137">
        <v>0</v>
      </c>
      <c r="AO2137">
        <v>0</v>
      </c>
      <c r="AP2137">
        <v>0</v>
      </c>
      <c r="AQ2137">
        <v>0</v>
      </c>
      <c r="AR2137">
        <v>0</v>
      </c>
      <c r="AS2137">
        <v>0</v>
      </c>
      <c r="AT2137">
        <v>0</v>
      </c>
      <c r="AU2137">
        <v>0</v>
      </c>
      <c r="AV2137">
        <v>0</v>
      </c>
      <c r="AW2137">
        <v>0</v>
      </c>
      <c r="AX2137">
        <v>0</v>
      </c>
      <c r="AY2137">
        <v>0</v>
      </c>
      <c r="AZ2137">
        <v>0</v>
      </c>
      <c r="BA2137">
        <v>0</v>
      </c>
      <c r="BB2137">
        <v>0</v>
      </c>
      <c r="BC2137">
        <v>0</v>
      </c>
      <c r="BD2137">
        <v>0</v>
      </c>
      <c r="BE2137">
        <v>0</v>
      </c>
      <c r="BF2137">
        <v>0</v>
      </c>
      <c r="BG2137">
        <v>0</v>
      </c>
      <c r="BH2137">
        <v>0</v>
      </c>
      <c r="BI2137">
        <v>0</v>
      </c>
      <c r="BJ2137">
        <v>0</v>
      </c>
      <c r="BK2137">
        <v>0</v>
      </c>
      <c r="BL2137">
        <v>0</v>
      </c>
      <c r="BM2137">
        <v>0</v>
      </c>
      <c r="BN2137">
        <v>0</v>
      </c>
      <c r="BO2137">
        <v>0</v>
      </c>
      <c r="BP2137">
        <v>52000</v>
      </c>
      <c r="BQ2137">
        <v>308000</v>
      </c>
      <c r="BR2137">
        <v>57000</v>
      </c>
      <c r="BS2137">
        <v>0</v>
      </c>
      <c r="BT2137">
        <v>0</v>
      </c>
      <c r="BU2137">
        <v>0</v>
      </c>
      <c r="BV2137">
        <v>0</v>
      </c>
      <c r="BW2137">
        <v>0</v>
      </c>
      <c r="BX2137" s="10">
        <v>0</v>
      </c>
      <c r="BY2137">
        <v>0</v>
      </c>
      <c r="BZ2137">
        <v>0</v>
      </c>
      <c r="CA2137">
        <v>0</v>
      </c>
      <c r="CB2137">
        <v>0</v>
      </c>
      <c r="CC2137">
        <v>0</v>
      </c>
      <c r="CD2137">
        <v>0</v>
      </c>
      <c r="CE2137">
        <v>0</v>
      </c>
    </row>
    <row r="2138" spans="1:83" x14ac:dyDescent="0.35">
      <c r="A2138" s="9" t="str">
        <f t="shared" si="33"/>
        <v>8153.401.68</v>
      </c>
      <c r="B2138" s="52" t="e">
        <f>+IF(MATCH(A2138,List!H$10:H$145,0),"Targeted")</f>
        <v>#N/A</v>
      </c>
      <c r="C2138" s="65"/>
      <c r="D2138" s="151"/>
      <c r="E2138" s="16" t="s">
        <v>1841</v>
      </c>
      <c r="F2138" s="16" t="s">
        <v>1842</v>
      </c>
      <c r="G2138" s="16" t="s">
        <v>298</v>
      </c>
      <c r="H2138" s="16" t="s">
        <v>1842</v>
      </c>
      <c r="I2138" s="16" t="s">
        <v>2735</v>
      </c>
      <c r="J2138" s="16" t="s">
        <v>2736</v>
      </c>
      <c r="K2138" s="17" t="s">
        <v>1073</v>
      </c>
      <c r="L2138" s="18" t="s">
        <v>3620</v>
      </c>
      <c r="M2138" s="195" t="s">
        <v>170</v>
      </c>
      <c r="N2138" s="16" t="s">
        <v>3621</v>
      </c>
      <c r="O2138" s="17" t="s">
        <v>304</v>
      </c>
      <c r="P2138" s="17" t="s">
        <v>305</v>
      </c>
      <c r="Q2138" s="17" t="s">
        <v>306</v>
      </c>
      <c r="R2138">
        <v>0</v>
      </c>
      <c r="S2138">
        <v>0</v>
      </c>
      <c r="T2138">
        <v>0</v>
      </c>
      <c r="U2138">
        <v>0</v>
      </c>
      <c r="V2138">
        <v>0</v>
      </c>
      <c r="W2138">
        <v>0</v>
      </c>
      <c r="X2138">
        <v>0</v>
      </c>
      <c r="Y2138">
        <v>0</v>
      </c>
      <c r="Z2138">
        <v>0</v>
      </c>
      <c r="AA2138">
        <v>0</v>
      </c>
      <c r="AB2138">
        <v>0</v>
      </c>
      <c r="AC2138">
        <v>0</v>
      </c>
      <c r="AD2138">
        <v>0</v>
      </c>
      <c r="AE2138">
        <v>0</v>
      </c>
      <c r="AF2138">
        <v>0</v>
      </c>
      <c r="AG2138" s="19">
        <v>0</v>
      </c>
      <c r="AH2138">
        <v>0</v>
      </c>
      <c r="AI2138">
        <v>0</v>
      </c>
      <c r="AJ2138">
        <v>0</v>
      </c>
      <c r="AK2138">
        <v>0</v>
      </c>
      <c r="AL2138">
        <v>0</v>
      </c>
      <c r="AM2138">
        <v>0</v>
      </c>
      <c r="AN2138">
        <v>0</v>
      </c>
      <c r="AO2138">
        <v>0</v>
      </c>
      <c r="AP2138">
        <v>0</v>
      </c>
      <c r="AQ2138">
        <v>0</v>
      </c>
      <c r="AR2138">
        <v>0</v>
      </c>
      <c r="AS2138">
        <v>0</v>
      </c>
      <c r="AT2138">
        <v>0</v>
      </c>
      <c r="AU2138">
        <v>0</v>
      </c>
      <c r="AV2138">
        <v>0</v>
      </c>
      <c r="AW2138">
        <v>0</v>
      </c>
      <c r="AX2138">
        <v>0</v>
      </c>
      <c r="AY2138">
        <v>0</v>
      </c>
      <c r="AZ2138">
        <v>0</v>
      </c>
      <c r="BA2138">
        <v>0</v>
      </c>
      <c r="BB2138">
        <v>0</v>
      </c>
      <c r="BC2138">
        <v>0</v>
      </c>
      <c r="BD2138">
        <v>0</v>
      </c>
      <c r="BE2138">
        <v>0</v>
      </c>
      <c r="BF2138">
        <v>0</v>
      </c>
      <c r="BG2138">
        <v>0</v>
      </c>
      <c r="BH2138">
        <v>0</v>
      </c>
      <c r="BI2138">
        <v>0</v>
      </c>
      <c r="BJ2138">
        <v>0</v>
      </c>
      <c r="BK2138">
        <v>0</v>
      </c>
      <c r="BL2138">
        <v>0</v>
      </c>
      <c r="BM2138">
        <v>0</v>
      </c>
      <c r="BN2138">
        <v>0</v>
      </c>
      <c r="BO2138">
        <v>0</v>
      </c>
      <c r="BP2138">
        <v>0</v>
      </c>
      <c r="BQ2138">
        <v>2400000</v>
      </c>
      <c r="BR2138">
        <v>0</v>
      </c>
      <c r="BS2138">
        <v>1000000</v>
      </c>
      <c r="BT2138">
        <v>0</v>
      </c>
      <c r="BU2138">
        <v>100000</v>
      </c>
      <c r="BV2138">
        <v>93000</v>
      </c>
      <c r="BW2138">
        <v>93000</v>
      </c>
      <c r="BX2138" s="10">
        <v>0</v>
      </c>
      <c r="BY2138">
        <v>0</v>
      </c>
      <c r="BZ2138">
        <v>0</v>
      </c>
      <c r="CA2138">
        <v>0</v>
      </c>
      <c r="CB2138">
        <v>0</v>
      </c>
      <c r="CC2138">
        <v>0</v>
      </c>
      <c r="CD2138">
        <v>0</v>
      </c>
      <c r="CE2138">
        <v>0</v>
      </c>
    </row>
    <row r="2139" spans="1:83" x14ac:dyDescent="0.35">
      <c r="A2139" s="9" t="str">
        <f t="shared" si="33"/>
        <v>244400.401.69</v>
      </c>
      <c r="B2139" s="52" t="e">
        <f>+IF(MATCH(A2139,List!H$10:H$145,0),"Targeted")</f>
        <v>#N/A</v>
      </c>
      <c r="C2139" s="65"/>
      <c r="D2139" s="151"/>
      <c r="E2139" s="16" t="s">
        <v>966</v>
      </c>
      <c r="F2139" s="16" t="s">
        <v>967</v>
      </c>
      <c r="G2139" s="16" t="s">
        <v>298</v>
      </c>
      <c r="H2139" s="16" t="s">
        <v>967</v>
      </c>
      <c r="I2139" s="16" t="s">
        <v>3628</v>
      </c>
      <c r="J2139" s="16" t="s">
        <v>3629</v>
      </c>
      <c r="K2139" s="17" t="s">
        <v>171</v>
      </c>
      <c r="L2139" s="18" t="s">
        <v>3620</v>
      </c>
      <c r="M2139" s="195" t="s">
        <v>170</v>
      </c>
      <c r="N2139" s="16" t="s">
        <v>3621</v>
      </c>
      <c r="O2139" s="17" t="s">
        <v>304</v>
      </c>
      <c r="P2139" s="17" t="s">
        <v>305</v>
      </c>
      <c r="Q2139" s="17" t="s">
        <v>306</v>
      </c>
      <c r="R2139">
        <v>0</v>
      </c>
      <c r="S2139">
        <v>0</v>
      </c>
      <c r="T2139">
        <v>0</v>
      </c>
      <c r="U2139">
        <v>0</v>
      </c>
      <c r="V2139">
        <v>0</v>
      </c>
      <c r="W2139">
        <v>0</v>
      </c>
      <c r="X2139">
        <v>0</v>
      </c>
      <c r="Y2139">
        <v>0</v>
      </c>
      <c r="Z2139">
        <v>0</v>
      </c>
      <c r="AA2139">
        <v>0</v>
      </c>
      <c r="AB2139">
        <v>0</v>
      </c>
      <c r="AC2139">
        <v>0</v>
      </c>
      <c r="AD2139">
        <v>0</v>
      </c>
      <c r="AE2139">
        <v>0</v>
      </c>
      <c r="AF2139">
        <v>0</v>
      </c>
      <c r="AG2139" s="19">
        <v>0</v>
      </c>
      <c r="AH2139">
        <v>0</v>
      </c>
      <c r="AI2139">
        <v>0</v>
      </c>
      <c r="AJ2139">
        <v>0</v>
      </c>
      <c r="AK2139">
        <v>0</v>
      </c>
      <c r="AL2139">
        <v>0</v>
      </c>
      <c r="AM2139">
        <v>0</v>
      </c>
      <c r="AN2139">
        <v>0</v>
      </c>
      <c r="AO2139">
        <v>0</v>
      </c>
      <c r="AP2139">
        <v>0</v>
      </c>
      <c r="AQ2139">
        <v>0</v>
      </c>
      <c r="AR2139">
        <v>0</v>
      </c>
      <c r="AS2139">
        <v>0</v>
      </c>
      <c r="AT2139">
        <v>0</v>
      </c>
      <c r="AU2139">
        <v>0</v>
      </c>
      <c r="AV2139">
        <v>0</v>
      </c>
      <c r="AW2139">
        <v>-13879</v>
      </c>
      <c r="AX2139">
        <v>-34004</v>
      </c>
      <c r="AY2139">
        <v>-36539</v>
      </c>
      <c r="AZ2139">
        <v>-36000</v>
      </c>
      <c r="BA2139">
        <v>-2000</v>
      </c>
      <c r="BB2139">
        <v>0</v>
      </c>
      <c r="BC2139">
        <v>0</v>
      </c>
      <c r="BD2139">
        <v>0</v>
      </c>
      <c r="BE2139">
        <v>-1000</v>
      </c>
      <c r="BF2139">
        <v>0</v>
      </c>
      <c r="BG2139">
        <v>0</v>
      </c>
      <c r="BH2139">
        <v>0</v>
      </c>
      <c r="BI2139">
        <v>0</v>
      </c>
      <c r="BJ2139">
        <v>0</v>
      </c>
      <c r="BK2139">
        <v>0</v>
      </c>
      <c r="BL2139">
        <v>0</v>
      </c>
      <c r="BM2139">
        <v>0</v>
      </c>
      <c r="BN2139">
        <v>0</v>
      </c>
      <c r="BO2139">
        <v>0</v>
      </c>
      <c r="BP2139">
        <v>0</v>
      </c>
      <c r="BQ2139">
        <v>0</v>
      </c>
      <c r="BR2139">
        <v>0</v>
      </c>
      <c r="BS2139">
        <v>0</v>
      </c>
      <c r="BT2139">
        <v>0</v>
      </c>
      <c r="BU2139">
        <v>0</v>
      </c>
      <c r="BV2139">
        <v>0</v>
      </c>
      <c r="BW2139">
        <v>0</v>
      </c>
      <c r="BX2139" s="10">
        <v>0</v>
      </c>
      <c r="BY2139">
        <v>0</v>
      </c>
      <c r="BZ2139">
        <v>0</v>
      </c>
      <c r="CA2139">
        <v>0</v>
      </c>
      <c r="CB2139">
        <v>0</v>
      </c>
      <c r="CC2139">
        <v>0</v>
      </c>
      <c r="CD2139">
        <v>0</v>
      </c>
      <c r="CE2139">
        <v>0</v>
      </c>
    </row>
    <row r="2140" spans="1:83" x14ac:dyDescent="0.35">
      <c r="A2140" s="9" t="str">
        <f t="shared" si="33"/>
        <v>272030.401.69</v>
      </c>
      <c r="B2140" s="52" t="e">
        <f>+IF(MATCH(A2140,List!H$10:H$145,0),"Targeted")</f>
        <v>#N/A</v>
      </c>
      <c r="C2140" s="65"/>
      <c r="D2140" s="151"/>
      <c r="E2140" s="16" t="s">
        <v>966</v>
      </c>
      <c r="F2140" s="16" t="s">
        <v>967</v>
      </c>
      <c r="G2140" s="16" t="s">
        <v>298</v>
      </c>
      <c r="H2140" s="16" t="s">
        <v>967</v>
      </c>
      <c r="I2140" s="16" t="s">
        <v>3630</v>
      </c>
      <c r="J2140" s="16" t="s">
        <v>3631</v>
      </c>
      <c r="K2140" s="17" t="s">
        <v>171</v>
      </c>
      <c r="L2140" s="18" t="s">
        <v>3620</v>
      </c>
      <c r="M2140" s="195" t="s">
        <v>170</v>
      </c>
      <c r="N2140" s="16" t="s">
        <v>3621</v>
      </c>
      <c r="O2140" s="17" t="s">
        <v>304</v>
      </c>
      <c r="P2140" s="17" t="s">
        <v>305</v>
      </c>
      <c r="Q2140" s="17" t="s">
        <v>306</v>
      </c>
      <c r="R2140">
        <v>0</v>
      </c>
      <c r="S2140">
        <v>0</v>
      </c>
      <c r="T2140">
        <v>0</v>
      </c>
      <c r="U2140">
        <v>0</v>
      </c>
      <c r="V2140">
        <v>0</v>
      </c>
      <c r="W2140">
        <v>0</v>
      </c>
      <c r="X2140">
        <v>0</v>
      </c>
      <c r="Y2140">
        <v>0</v>
      </c>
      <c r="Z2140">
        <v>0</v>
      </c>
      <c r="AA2140">
        <v>0</v>
      </c>
      <c r="AB2140">
        <v>0</v>
      </c>
      <c r="AC2140">
        <v>0</v>
      </c>
      <c r="AD2140">
        <v>0</v>
      </c>
      <c r="AE2140">
        <v>0</v>
      </c>
      <c r="AF2140">
        <v>0</v>
      </c>
      <c r="AG2140" s="19">
        <v>0</v>
      </c>
      <c r="AH2140">
        <v>0</v>
      </c>
      <c r="AI2140">
        <v>0</v>
      </c>
      <c r="AJ2140">
        <v>0</v>
      </c>
      <c r="AK2140">
        <v>0</v>
      </c>
      <c r="AL2140">
        <v>0</v>
      </c>
      <c r="AM2140">
        <v>0</v>
      </c>
      <c r="AN2140">
        <v>0</v>
      </c>
      <c r="AO2140">
        <v>0</v>
      </c>
      <c r="AP2140">
        <v>0</v>
      </c>
      <c r="AQ2140">
        <v>0</v>
      </c>
      <c r="AR2140">
        <v>0</v>
      </c>
      <c r="AS2140">
        <v>0</v>
      </c>
      <c r="AT2140">
        <v>0</v>
      </c>
      <c r="AU2140">
        <v>0</v>
      </c>
      <c r="AV2140">
        <v>0</v>
      </c>
      <c r="AW2140">
        <v>0</v>
      </c>
      <c r="AX2140">
        <v>0</v>
      </c>
      <c r="AY2140">
        <v>0</v>
      </c>
      <c r="AZ2140">
        <v>0</v>
      </c>
      <c r="BA2140">
        <v>0</v>
      </c>
      <c r="BB2140">
        <v>0</v>
      </c>
      <c r="BC2140">
        <v>-3000</v>
      </c>
      <c r="BD2140">
        <v>0</v>
      </c>
      <c r="BE2140">
        <v>0</v>
      </c>
      <c r="BF2140">
        <v>0</v>
      </c>
      <c r="BG2140">
        <v>0</v>
      </c>
      <c r="BH2140">
        <v>0</v>
      </c>
      <c r="BI2140">
        <v>0</v>
      </c>
      <c r="BJ2140">
        <v>0</v>
      </c>
      <c r="BK2140">
        <v>0</v>
      </c>
      <c r="BL2140">
        <v>0</v>
      </c>
      <c r="BM2140">
        <v>0</v>
      </c>
      <c r="BN2140">
        <v>0</v>
      </c>
      <c r="BO2140">
        <v>0</v>
      </c>
      <c r="BP2140">
        <v>0</v>
      </c>
      <c r="BQ2140">
        <v>0</v>
      </c>
      <c r="BR2140">
        <v>0</v>
      </c>
      <c r="BS2140">
        <v>0</v>
      </c>
      <c r="BT2140">
        <v>0</v>
      </c>
      <c r="BU2140">
        <v>0</v>
      </c>
      <c r="BV2140">
        <v>0</v>
      </c>
      <c r="BW2140">
        <v>0</v>
      </c>
      <c r="BX2140" s="10">
        <v>0</v>
      </c>
      <c r="BY2140">
        <v>0</v>
      </c>
      <c r="BZ2140">
        <v>0</v>
      </c>
      <c r="CA2140">
        <v>0</v>
      </c>
      <c r="CB2140">
        <v>0</v>
      </c>
      <c r="CC2140">
        <v>0</v>
      </c>
      <c r="CD2140">
        <v>0</v>
      </c>
      <c r="CE2140">
        <v>0</v>
      </c>
    </row>
    <row r="2141" spans="1:83" x14ac:dyDescent="0.35">
      <c r="A2141" s="9" t="str">
        <f t="shared" si="33"/>
        <v>273530.401.69</v>
      </c>
      <c r="B2141" s="52" t="e">
        <f>+IF(MATCH(A2141,List!H$10:H$145,0),"Targeted")</f>
        <v>#N/A</v>
      </c>
      <c r="C2141" s="65"/>
      <c r="D2141" s="151"/>
      <c r="E2141" s="16" t="s">
        <v>966</v>
      </c>
      <c r="F2141" s="16" t="s">
        <v>967</v>
      </c>
      <c r="G2141" s="16" t="s">
        <v>298</v>
      </c>
      <c r="H2141" s="16" t="s">
        <v>967</v>
      </c>
      <c r="I2141" s="16" t="s">
        <v>3632</v>
      </c>
      <c r="J2141" s="16" t="s">
        <v>3633</v>
      </c>
      <c r="K2141" s="17" t="s">
        <v>171</v>
      </c>
      <c r="L2141" s="18" t="s">
        <v>3620</v>
      </c>
      <c r="M2141" s="195" t="s">
        <v>170</v>
      </c>
      <c r="N2141" s="16" t="s">
        <v>3621</v>
      </c>
      <c r="O2141" s="17" t="s">
        <v>304</v>
      </c>
      <c r="P2141" s="17" t="s">
        <v>305</v>
      </c>
      <c r="Q2141" s="17" t="s">
        <v>306</v>
      </c>
      <c r="R2141">
        <v>0</v>
      </c>
      <c r="S2141">
        <v>0</v>
      </c>
      <c r="T2141">
        <v>0</v>
      </c>
      <c r="U2141">
        <v>0</v>
      </c>
      <c r="V2141">
        <v>0</v>
      </c>
      <c r="W2141">
        <v>0</v>
      </c>
      <c r="X2141">
        <v>0</v>
      </c>
      <c r="Y2141">
        <v>0</v>
      </c>
      <c r="Z2141">
        <v>0</v>
      </c>
      <c r="AA2141">
        <v>0</v>
      </c>
      <c r="AB2141">
        <v>0</v>
      </c>
      <c r="AC2141">
        <v>0</v>
      </c>
      <c r="AD2141">
        <v>0</v>
      </c>
      <c r="AE2141">
        <v>0</v>
      </c>
      <c r="AF2141">
        <v>0</v>
      </c>
      <c r="AG2141" s="19">
        <v>0</v>
      </c>
      <c r="AH2141">
        <v>0</v>
      </c>
      <c r="AI2141">
        <v>0</v>
      </c>
      <c r="AJ2141">
        <v>0</v>
      </c>
      <c r="AK2141">
        <v>0</v>
      </c>
      <c r="AL2141">
        <v>0</v>
      </c>
      <c r="AM2141">
        <v>0</v>
      </c>
      <c r="AN2141">
        <v>0</v>
      </c>
      <c r="AO2141">
        <v>0</v>
      </c>
      <c r="AP2141">
        <v>0</v>
      </c>
      <c r="AQ2141">
        <v>0</v>
      </c>
      <c r="AR2141">
        <v>0</v>
      </c>
      <c r="AS2141">
        <v>0</v>
      </c>
      <c r="AT2141">
        <v>0</v>
      </c>
      <c r="AU2141">
        <v>0</v>
      </c>
      <c r="AV2141">
        <v>0</v>
      </c>
      <c r="AW2141">
        <v>0</v>
      </c>
      <c r="AX2141">
        <v>0</v>
      </c>
      <c r="AY2141">
        <v>0</v>
      </c>
      <c r="AZ2141">
        <v>0</v>
      </c>
      <c r="BA2141">
        <v>0</v>
      </c>
      <c r="BB2141">
        <v>0</v>
      </c>
      <c r="BC2141">
        <v>0</v>
      </c>
      <c r="BD2141">
        <v>0</v>
      </c>
      <c r="BE2141">
        <v>-65000</v>
      </c>
      <c r="BF2141">
        <v>0</v>
      </c>
      <c r="BG2141">
        <v>0</v>
      </c>
      <c r="BH2141">
        <v>0</v>
      </c>
      <c r="BI2141">
        <v>0</v>
      </c>
      <c r="BJ2141">
        <v>0</v>
      </c>
      <c r="BK2141">
        <v>0</v>
      </c>
      <c r="BL2141">
        <v>0</v>
      </c>
      <c r="BM2141">
        <v>0</v>
      </c>
      <c r="BN2141">
        <v>0</v>
      </c>
      <c r="BO2141">
        <v>0</v>
      </c>
      <c r="BP2141">
        <v>0</v>
      </c>
      <c r="BQ2141">
        <v>0</v>
      </c>
      <c r="BR2141">
        <v>0</v>
      </c>
      <c r="BS2141">
        <v>0</v>
      </c>
      <c r="BT2141">
        <v>0</v>
      </c>
      <c r="BU2141">
        <v>0</v>
      </c>
      <c r="BV2141">
        <v>0</v>
      </c>
      <c r="BW2141">
        <v>0</v>
      </c>
      <c r="BX2141" s="10">
        <v>0</v>
      </c>
      <c r="BY2141">
        <v>0</v>
      </c>
      <c r="BZ2141">
        <v>0</v>
      </c>
      <c r="CA2141">
        <v>0</v>
      </c>
      <c r="CB2141">
        <v>0</v>
      </c>
      <c r="CC2141">
        <v>0</v>
      </c>
      <c r="CD2141">
        <v>0</v>
      </c>
      <c r="CE2141">
        <v>0</v>
      </c>
    </row>
    <row r="2142" spans="1:83" x14ac:dyDescent="0.35">
      <c r="A2142" s="9" t="str">
        <f t="shared" si="33"/>
        <v>276010.401.69</v>
      </c>
      <c r="B2142" s="52" t="e">
        <f>+IF(MATCH(A2142,List!H$10:H$145,0),"Targeted")</f>
        <v>#N/A</v>
      </c>
      <c r="C2142" s="65"/>
      <c r="D2142" s="151" t="s">
        <v>7700</v>
      </c>
      <c r="E2142" s="16" t="s">
        <v>966</v>
      </c>
      <c r="F2142" s="16" t="s">
        <v>967</v>
      </c>
      <c r="G2142" s="16" t="s">
        <v>298</v>
      </c>
      <c r="H2142" s="16" t="s">
        <v>967</v>
      </c>
      <c r="I2142" s="16" t="s">
        <v>3634</v>
      </c>
      <c r="J2142" s="16" t="s">
        <v>3635</v>
      </c>
      <c r="K2142" s="17" t="s">
        <v>171</v>
      </c>
      <c r="L2142" s="18" t="s">
        <v>3620</v>
      </c>
      <c r="M2142" s="195" t="s">
        <v>170</v>
      </c>
      <c r="N2142" s="16" t="s">
        <v>3621</v>
      </c>
      <c r="O2142" s="17" t="s">
        <v>346</v>
      </c>
      <c r="P2142" s="17" t="s">
        <v>305</v>
      </c>
      <c r="Q2142" s="17" t="s">
        <v>306</v>
      </c>
      <c r="R2142">
        <v>0</v>
      </c>
      <c r="S2142">
        <v>0</v>
      </c>
      <c r="T2142">
        <v>0</v>
      </c>
      <c r="U2142">
        <v>0</v>
      </c>
      <c r="V2142">
        <v>0</v>
      </c>
      <c r="W2142">
        <v>0</v>
      </c>
      <c r="X2142">
        <v>0</v>
      </c>
      <c r="Y2142">
        <v>0</v>
      </c>
      <c r="Z2142">
        <v>0</v>
      </c>
      <c r="AA2142">
        <v>0</v>
      </c>
      <c r="AB2142">
        <v>0</v>
      </c>
      <c r="AC2142">
        <v>0</v>
      </c>
      <c r="AD2142">
        <v>0</v>
      </c>
      <c r="AE2142">
        <v>0</v>
      </c>
      <c r="AF2142">
        <v>0</v>
      </c>
      <c r="AG2142" s="19">
        <v>0</v>
      </c>
      <c r="AH2142">
        <v>0</v>
      </c>
      <c r="AI2142">
        <v>0</v>
      </c>
      <c r="AJ2142">
        <v>0</v>
      </c>
      <c r="AK2142">
        <v>0</v>
      </c>
      <c r="AL2142">
        <v>0</v>
      </c>
      <c r="AM2142">
        <v>0</v>
      </c>
      <c r="AN2142">
        <v>0</v>
      </c>
      <c r="AO2142">
        <v>0</v>
      </c>
      <c r="AP2142">
        <v>0</v>
      </c>
      <c r="AQ2142">
        <v>0</v>
      </c>
      <c r="AR2142">
        <v>0</v>
      </c>
      <c r="AS2142">
        <v>0</v>
      </c>
      <c r="AT2142">
        <v>0</v>
      </c>
      <c r="AU2142">
        <v>0</v>
      </c>
      <c r="AV2142">
        <v>0</v>
      </c>
      <c r="AW2142">
        <v>0</v>
      </c>
      <c r="AX2142">
        <v>0</v>
      </c>
      <c r="AY2142">
        <v>0</v>
      </c>
      <c r="AZ2142">
        <v>0</v>
      </c>
      <c r="BA2142">
        <v>0</v>
      </c>
      <c r="BB2142">
        <v>0</v>
      </c>
      <c r="BC2142">
        <v>0</v>
      </c>
      <c r="BD2142">
        <v>0</v>
      </c>
      <c r="BE2142">
        <v>0</v>
      </c>
      <c r="BF2142">
        <v>0</v>
      </c>
      <c r="BG2142">
        <v>0</v>
      </c>
      <c r="BH2142">
        <v>0</v>
      </c>
      <c r="BI2142">
        <v>0</v>
      </c>
      <c r="BJ2142">
        <v>0</v>
      </c>
      <c r="BK2142">
        <v>0</v>
      </c>
      <c r="BL2142">
        <v>0</v>
      </c>
      <c r="BM2142">
        <v>0</v>
      </c>
      <c r="BN2142">
        <v>0</v>
      </c>
      <c r="BO2142">
        <v>0</v>
      </c>
      <c r="BP2142">
        <v>0</v>
      </c>
      <c r="BQ2142">
        <v>-3000</v>
      </c>
      <c r="BR2142">
        <v>0</v>
      </c>
      <c r="BS2142">
        <v>0</v>
      </c>
      <c r="BT2142">
        <v>0</v>
      </c>
      <c r="BU2142">
        <v>-3000</v>
      </c>
      <c r="BV2142">
        <v>0</v>
      </c>
      <c r="BW2142">
        <v>0</v>
      </c>
      <c r="BX2142">
        <v>-6000</v>
      </c>
      <c r="BY2142">
        <v>-5000</v>
      </c>
      <c r="BZ2142">
        <v>0</v>
      </c>
      <c r="CA2142">
        <v>0</v>
      </c>
      <c r="CB2142">
        <v>0</v>
      </c>
      <c r="CC2142">
        <v>0</v>
      </c>
      <c r="CD2142">
        <v>0</v>
      </c>
      <c r="CE2142">
        <v>0</v>
      </c>
    </row>
    <row r="2143" spans="1:83" x14ac:dyDescent="0.35">
      <c r="A2143" s="9" t="str">
        <f t="shared" si="33"/>
        <v>276030.401.69</v>
      </c>
      <c r="B2143" s="52" t="e">
        <f>+IF(MATCH(A2143,List!H$10:H$145,0),"Targeted")</f>
        <v>#N/A</v>
      </c>
      <c r="C2143" s="65"/>
      <c r="D2143" s="151"/>
      <c r="E2143" s="16" t="s">
        <v>966</v>
      </c>
      <c r="F2143" s="16" t="s">
        <v>967</v>
      </c>
      <c r="G2143" s="16" t="s">
        <v>298</v>
      </c>
      <c r="H2143" s="16" t="s">
        <v>967</v>
      </c>
      <c r="I2143" s="16" t="s">
        <v>3636</v>
      </c>
      <c r="J2143" s="16" t="s">
        <v>3637</v>
      </c>
      <c r="K2143" s="17" t="s">
        <v>171</v>
      </c>
      <c r="L2143" s="18" t="s">
        <v>3620</v>
      </c>
      <c r="M2143" s="195" t="s">
        <v>170</v>
      </c>
      <c r="N2143" s="16" t="s">
        <v>3621</v>
      </c>
      <c r="O2143" s="17" t="s">
        <v>304</v>
      </c>
      <c r="P2143" s="17" t="s">
        <v>305</v>
      </c>
      <c r="Q2143" s="17" t="s">
        <v>306</v>
      </c>
      <c r="R2143">
        <v>0</v>
      </c>
      <c r="S2143">
        <v>0</v>
      </c>
      <c r="T2143">
        <v>0</v>
      </c>
      <c r="U2143">
        <v>0</v>
      </c>
      <c r="V2143">
        <v>0</v>
      </c>
      <c r="W2143">
        <v>0</v>
      </c>
      <c r="X2143">
        <v>0</v>
      </c>
      <c r="Y2143">
        <v>0</v>
      </c>
      <c r="Z2143">
        <v>0</v>
      </c>
      <c r="AA2143">
        <v>0</v>
      </c>
      <c r="AB2143">
        <v>0</v>
      </c>
      <c r="AC2143">
        <v>0</v>
      </c>
      <c r="AD2143">
        <v>0</v>
      </c>
      <c r="AE2143">
        <v>0</v>
      </c>
      <c r="AF2143">
        <v>0</v>
      </c>
      <c r="AG2143" s="19">
        <v>0</v>
      </c>
      <c r="AH2143">
        <v>0</v>
      </c>
      <c r="AI2143">
        <v>0</v>
      </c>
      <c r="AJ2143">
        <v>0</v>
      </c>
      <c r="AK2143">
        <v>0</v>
      </c>
      <c r="AL2143">
        <v>0</v>
      </c>
      <c r="AM2143">
        <v>0</v>
      </c>
      <c r="AN2143">
        <v>0</v>
      </c>
      <c r="AO2143">
        <v>0</v>
      </c>
      <c r="AP2143">
        <v>0</v>
      </c>
      <c r="AQ2143">
        <v>0</v>
      </c>
      <c r="AR2143">
        <v>0</v>
      </c>
      <c r="AS2143">
        <v>0</v>
      </c>
      <c r="AT2143">
        <v>0</v>
      </c>
      <c r="AU2143">
        <v>0</v>
      </c>
      <c r="AV2143">
        <v>0</v>
      </c>
      <c r="AW2143">
        <v>0</v>
      </c>
      <c r="AX2143">
        <v>0</v>
      </c>
      <c r="AY2143">
        <v>0</v>
      </c>
      <c r="AZ2143">
        <v>0</v>
      </c>
      <c r="BA2143">
        <v>0</v>
      </c>
      <c r="BB2143">
        <v>0</v>
      </c>
      <c r="BC2143">
        <v>0</v>
      </c>
      <c r="BD2143">
        <v>0</v>
      </c>
      <c r="BE2143">
        <v>0</v>
      </c>
      <c r="BF2143">
        <v>0</v>
      </c>
      <c r="BG2143">
        <v>0</v>
      </c>
      <c r="BH2143">
        <v>0</v>
      </c>
      <c r="BI2143">
        <v>0</v>
      </c>
      <c r="BJ2143">
        <v>-15000</v>
      </c>
      <c r="BK2143">
        <v>-12000</v>
      </c>
      <c r="BL2143">
        <v>-5000</v>
      </c>
      <c r="BM2143">
        <v>-7000</v>
      </c>
      <c r="BN2143">
        <v>-19000</v>
      </c>
      <c r="BO2143">
        <v>-16000</v>
      </c>
      <c r="BP2143">
        <v>-21000</v>
      </c>
      <c r="BQ2143">
        <v>-16000</v>
      </c>
      <c r="BR2143">
        <v>-20000</v>
      </c>
      <c r="BS2143">
        <v>-20000</v>
      </c>
      <c r="BT2143">
        <v>-58000</v>
      </c>
      <c r="BU2143">
        <v>-8000</v>
      </c>
      <c r="BV2143">
        <v>-8000</v>
      </c>
      <c r="BW2143">
        <v>-67000</v>
      </c>
      <c r="BX2143" s="10">
        <v>-3000</v>
      </c>
      <c r="BY2143">
        <v>-20000</v>
      </c>
      <c r="BZ2143">
        <v>-12000</v>
      </c>
      <c r="CA2143">
        <v>0</v>
      </c>
      <c r="CB2143">
        <v>0</v>
      </c>
      <c r="CC2143">
        <v>0</v>
      </c>
      <c r="CD2143">
        <v>0</v>
      </c>
      <c r="CE2143">
        <v>0</v>
      </c>
    </row>
    <row r="2144" spans="1:83" x14ac:dyDescent="0.35">
      <c r="A2144" s="9" t="str">
        <f t="shared" si="33"/>
        <v>276810.401.69</v>
      </c>
      <c r="B2144" s="52" t="e">
        <f>+IF(MATCH(A2144,List!H$10:H$145,0),"Targeted")</f>
        <v>#N/A</v>
      </c>
      <c r="C2144" s="65"/>
      <c r="D2144" s="151" t="s">
        <v>7700</v>
      </c>
      <c r="E2144" s="16" t="s">
        <v>966</v>
      </c>
      <c r="F2144" s="16" t="s">
        <v>967</v>
      </c>
      <c r="G2144" s="16" t="s">
        <v>298</v>
      </c>
      <c r="H2144" s="16" t="s">
        <v>967</v>
      </c>
      <c r="I2144" s="16" t="s">
        <v>3638</v>
      </c>
      <c r="J2144" s="16" t="s">
        <v>3639</v>
      </c>
      <c r="K2144" s="17" t="s">
        <v>171</v>
      </c>
      <c r="L2144" s="18" t="s">
        <v>3620</v>
      </c>
      <c r="M2144" s="195" t="s">
        <v>170</v>
      </c>
      <c r="N2144" s="16" t="s">
        <v>3621</v>
      </c>
      <c r="O2144" s="17" t="s">
        <v>346</v>
      </c>
      <c r="P2144" s="17" t="s">
        <v>305</v>
      </c>
      <c r="Q2144" s="17" t="s">
        <v>306</v>
      </c>
      <c r="R2144">
        <v>0</v>
      </c>
      <c r="S2144">
        <v>0</v>
      </c>
      <c r="T2144">
        <v>0</v>
      </c>
      <c r="U2144">
        <v>0</v>
      </c>
      <c r="V2144">
        <v>0</v>
      </c>
      <c r="W2144">
        <v>0</v>
      </c>
      <c r="X2144">
        <v>0</v>
      </c>
      <c r="Y2144">
        <v>0</v>
      </c>
      <c r="Z2144">
        <v>0</v>
      </c>
      <c r="AA2144">
        <v>0</v>
      </c>
      <c r="AB2144">
        <v>0</v>
      </c>
      <c r="AC2144">
        <v>0</v>
      </c>
      <c r="AD2144">
        <v>0</v>
      </c>
      <c r="AE2144">
        <v>0</v>
      </c>
      <c r="AF2144">
        <v>0</v>
      </c>
      <c r="AG2144" s="19">
        <v>0</v>
      </c>
      <c r="AH2144">
        <v>0</v>
      </c>
      <c r="AI2144">
        <v>0</v>
      </c>
      <c r="AJ2144">
        <v>0</v>
      </c>
      <c r="AK2144">
        <v>0</v>
      </c>
      <c r="AL2144">
        <v>0</v>
      </c>
      <c r="AM2144">
        <v>0</v>
      </c>
      <c r="AN2144">
        <v>0</v>
      </c>
      <c r="AO2144">
        <v>0</v>
      </c>
      <c r="AP2144">
        <v>0</v>
      </c>
      <c r="AQ2144">
        <v>0</v>
      </c>
      <c r="AR2144">
        <v>0</v>
      </c>
      <c r="AS2144">
        <v>0</v>
      </c>
      <c r="AT2144">
        <v>0</v>
      </c>
      <c r="AU2144">
        <v>0</v>
      </c>
      <c r="AV2144">
        <v>0</v>
      </c>
      <c r="AW2144">
        <v>0</v>
      </c>
      <c r="AX2144">
        <v>0</v>
      </c>
      <c r="AY2144">
        <v>0</v>
      </c>
      <c r="AZ2144">
        <v>0</v>
      </c>
      <c r="BA2144">
        <v>0</v>
      </c>
      <c r="BB2144">
        <v>0</v>
      </c>
      <c r="BC2144">
        <v>0</v>
      </c>
      <c r="BD2144">
        <v>0</v>
      </c>
      <c r="BE2144">
        <v>0</v>
      </c>
      <c r="BF2144">
        <v>0</v>
      </c>
      <c r="BG2144">
        <v>0</v>
      </c>
      <c r="BH2144">
        <v>0</v>
      </c>
      <c r="BI2144">
        <v>0</v>
      </c>
      <c r="BJ2144">
        <v>0</v>
      </c>
      <c r="BK2144">
        <v>0</v>
      </c>
      <c r="BL2144">
        <v>0</v>
      </c>
      <c r="BM2144">
        <v>0</v>
      </c>
      <c r="BN2144">
        <v>0</v>
      </c>
      <c r="BO2144">
        <v>0</v>
      </c>
      <c r="BP2144">
        <v>0</v>
      </c>
      <c r="BQ2144">
        <v>0</v>
      </c>
      <c r="BR2144">
        <v>0</v>
      </c>
      <c r="BS2144">
        <v>0</v>
      </c>
      <c r="BT2144">
        <v>0</v>
      </c>
      <c r="BU2144">
        <v>-3000</v>
      </c>
      <c r="BV2144">
        <v>-21000</v>
      </c>
      <c r="BW2144">
        <v>0</v>
      </c>
      <c r="BX2144">
        <v>0</v>
      </c>
      <c r="BY2144">
        <v>0</v>
      </c>
      <c r="BZ2144">
        <v>0</v>
      </c>
      <c r="CA2144">
        <v>0</v>
      </c>
      <c r="CB2144">
        <v>0</v>
      </c>
      <c r="CC2144">
        <v>0</v>
      </c>
      <c r="CD2144">
        <v>0</v>
      </c>
      <c r="CE2144">
        <v>0</v>
      </c>
    </row>
    <row r="2145" spans="1:83" x14ac:dyDescent="0.35">
      <c r="A2145" s="9" t="str">
        <f t="shared" si="33"/>
        <v>276830.401.69</v>
      </c>
      <c r="B2145" s="52" t="e">
        <f>+IF(MATCH(A2145,List!H$10:H$145,0),"Targeted")</f>
        <v>#N/A</v>
      </c>
      <c r="C2145" s="65"/>
      <c r="D2145" s="151"/>
      <c r="E2145" s="16" t="s">
        <v>966</v>
      </c>
      <c r="F2145" s="16" t="s">
        <v>967</v>
      </c>
      <c r="G2145" s="16" t="s">
        <v>298</v>
      </c>
      <c r="H2145" s="16" t="s">
        <v>967</v>
      </c>
      <c r="I2145" s="16" t="s">
        <v>3640</v>
      </c>
      <c r="J2145" s="16" t="s">
        <v>3641</v>
      </c>
      <c r="K2145" s="17" t="s">
        <v>171</v>
      </c>
      <c r="L2145" s="18" t="s">
        <v>3620</v>
      </c>
      <c r="M2145" s="195" t="s">
        <v>170</v>
      </c>
      <c r="N2145" s="16" t="s">
        <v>3621</v>
      </c>
      <c r="O2145" s="17" t="s">
        <v>304</v>
      </c>
      <c r="P2145" s="17" t="s">
        <v>305</v>
      </c>
      <c r="Q2145" s="17" t="s">
        <v>306</v>
      </c>
      <c r="R2145">
        <v>0</v>
      </c>
      <c r="S2145">
        <v>0</v>
      </c>
      <c r="T2145">
        <v>0</v>
      </c>
      <c r="U2145">
        <v>0</v>
      </c>
      <c r="V2145">
        <v>0</v>
      </c>
      <c r="W2145">
        <v>0</v>
      </c>
      <c r="X2145">
        <v>0</v>
      </c>
      <c r="Y2145">
        <v>0</v>
      </c>
      <c r="Z2145">
        <v>0</v>
      </c>
      <c r="AA2145">
        <v>0</v>
      </c>
      <c r="AB2145">
        <v>0</v>
      </c>
      <c r="AC2145">
        <v>0</v>
      </c>
      <c r="AD2145">
        <v>0</v>
      </c>
      <c r="AE2145">
        <v>0</v>
      </c>
      <c r="AF2145">
        <v>0</v>
      </c>
      <c r="AG2145" s="19">
        <v>0</v>
      </c>
      <c r="AH2145">
        <v>0</v>
      </c>
      <c r="AI2145">
        <v>0</v>
      </c>
      <c r="AJ2145">
        <v>0</v>
      </c>
      <c r="AK2145">
        <v>0</v>
      </c>
      <c r="AL2145">
        <v>0</v>
      </c>
      <c r="AM2145">
        <v>0</v>
      </c>
      <c r="AN2145">
        <v>0</v>
      </c>
      <c r="AO2145">
        <v>0</v>
      </c>
      <c r="AP2145">
        <v>0</v>
      </c>
      <c r="AQ2145">
        <v>0</v>
      </c>
      <c r="AR2145">
        <v>0</v>
      </c>
      <c r="AS2145">
        <v>0</v>
      </c>
      <c r="AT2145">
        <v>0</v>
      </c>
      <c r="AU2145">
        <v>0</v>
      </c>
      <c r="AV2145">
        <v>0</v>
      </c>
      <c r="AW2145">
        <v>0</v>
      </c>
      <c r="AX2145">
        <v>0</v>
      </c>
      <c r="AY2145">
        <v>0</v>
      </c>
      <c r="AZ2145">
        <v>0</v>
      </c>
      <c r="BA2145">
        <v>0</v>
      </c>
      <c r="BB2145">
        <v>0</v>
      </c>
      <c r="BC2145">
        <v>0</v>
      </c>
      <c r="BD2145">
        <v>0</v>
      </c>
      <c r="BE2145">
        <v>0</v>
      </c>
      <c r="BF2145">
        <v>0</v>
      </c>
      <c r="BG2145">
        <v>0</v>
      </c>
      <c r="BH2145">
        <v>0</v>
      </c>
      <c r="BI2145">
        <v>0</v>
      </c>
      <c r="BJ2145">
        <v>0</v>
      </c>
      <c r="BK2145">
        <v>-2000</v>
      </c>
      <c r="BL2145">
        <v>0</v>
      </c>
      <c r="BM2145">
        <v>0</v>
      </c>
      <c r="BN2145">
        <v>-73000</v>
      </c>
      <c r="BO2145">
        <v>0</v>
      </c>
      <c r="BP2145">
        <v>-1000</v>
      </c>
      <c r="BQ2145">
        <v>-28000</v>
      </c>
      <c r="BR2145">
        <v>-135000</v>
      </c>
      <c r="BS2145">
        <v>-276000</v>
      </c>
      <c r="BT2145">
        <v>-174000</v>
      </c>
      <c r="BU2145">
        <v>-208000</v>
      </c>
      <c r="BV2145">
        <v>-127000</v>
      </c>
      <c r="BW2145">
        <v>-726000</v>
      </c>
      <c r="BX2145" s="10">
        <v>-457000</v>
      </c>
      <c r="BY2145">
        <v>-982000</v>
      </c>
      <c r="BZ2145">
        <v>-390000</v>
      </c>
      <c r="CA2145">
        <v>0</v>
      </c>
      <c r="CB2145">
        <v>0</v>
      </c>
      <c r="CC2145">
        <v>0</v>
      </c>
      <c r="CD2145">
        <v>0</v>
      </c>
      <c r="CE2145">
        <v>0</v>
      </c>
    </row>
    <row r="2146" spans="1:83" x14ac:dyDescent="0.35">
      <c r="A2146" s="9" t="str">
        <f t="shared" si="33"/>
        <v>805400.401.69</v>
      </c>
      <c r="B2146" s="52" t="e">
        <f>+IF(MATCH(A2146,List!H$10:H$145,0),"Targeted")</f>
        <v>#N/A</v>
      </c>
      <c r="C2146" s="65"/>
      <c r="D2146" s="151"/>
      <c r="E2146" s="16" t="s">
        <v>966</v>
      </c>
      <c r="F2146" s="16" t="s">
        <v>967</v>
      </c>
      <c r="G2146" s="16" t="s">
        <v>298</v>
      </c>
      <c r="H2146" s="16" t="s">
        <v>967</v>
      </c>
      <c r="I2146" s="16" t="s">
        <v>1130</v>
      </c>
      <c r="J2146" s="16" t="s">
        <v>1131</v>
      </c>
      <c r="K2146" s="17" t="s">
        <v>171</v>
      </c>
      <c r="L2146" s="18" t="s">
        <v>3620</v>
      </c>
      <c r="M2146" s="195" t="s">
        <v>170</v>
      </c>
      <c r="N2146" s="16" t="s">
        <v>3621</v>
      </c>
      <c r="O2146" s="17" t="s">
        <v>304</v>
      </c>
      <c r="P2146" s="17" t="s">
        <v>305</v>
      </c>
      <c r="Q2146" s="17" t="s">
        <v>306</v>
      </c>
      <c r="R2146">
        <v>0</v>
      </c>
      <c r="S2146">
        <v>0</v>
      </c>
      <c r="T2146">
        <v>0</v>
      </c>
      <c r="U2146">
        <v>0</v>
      </c>
      <c r="V2146">
        <v>0</v>
      </c>
      <c r="W2146">
        <v>0</v>
      </c>
      <c r="X2146">
        <v>0</v>
      </c>
      <c r="Y2146">
        <v>0</v>
      </c>
      <c r="Z2146">
        <v>0</v>
      </c>
      <c r="AA2146">
        <v>0</v>
      </c>
      <c r="AB2146">
        <v>0</v>
      </c>
      <c r="AC2146">
        <v>0</v>
      </c>
      <c r="AD2146">
        <v>0</v>
      </c>
      <c r="AE2146">
        <v>0</v>
      </c>
      <c r="AF2146">
        <v>0</v>
      </c>
      <c r="AG2146" s="19">
        <v>0</v>
      </c>
      <c r="AH2146">
        <v>0</v>
      </c>
      <c r="AI2146">
        <v>0</v>
      </c>
      <c r="AJ2146">
        <v>0</v>
      </c>
      <c r="AK2146">
        <v>0</v>
      </c>
      <c r="AL2146">
        <v>-453</v>
      </c>
      <c r="AM2146">
        <v>-789</v>
      </c>
      <c r="AN2146">
        <v>-707</v>
      </c>
      <c r="AO2146">
        <v>-111</v>
      </c>
      <c r="AP2146">
        <v>-602</v>
      </c>
      <c r="AQ2146">
        <v>-2980</v>
      </c>
      <c r="AR2146">
        <v>-1770</v>
      </c>
      <c r="AS2146">
        <v>-66</v>
      </c>
      <c r="AT2146">
        <v>0</v>
      </c>
      <c r="AU2146">
        <v>0</v>
      </c>
      <c r="AV2146">
        <v>0</v>
      </c>
      <c r="AW2146">
        <v>0</v>
      </c>
      <c r="AX2146">
        <v>0</v>
      </c>
      <c r="AY2146">
        <v>0</v>
      </c>
      <c r="AZ2146">
        <v>0</v>
      </c>
      <c r="BA2146">
        <v>0</v>
      </c>
      <c r="BB2146">
        <v>0</v>
      </c>
      <c r="BC2146">
        <v>0</v>
      </c>
      <c r="BD2146">
        <v>0</v>
      </c>
      <c r="BE2146">
        <v>0</v>
      </c>
      <c r="BF2146">
        <v>0</v>
      </c>
      <c r="BG2146">
        <v>0</v>
      </c>
      <c r="BH2146">
        <v>0</v>
      </c>
      <c r="BI2146">
        <v>0</v>
      </c>
      <c r="BJ2146">
        <v>0</v>
      </c>
      <c r="BK2146">
        <v>0</v>
      </c>
      <c r="BL2146">
        <v>0</v>
      </c>
      <c r="BM2146">
        <v>0</v>
      </c>
      <c r="BN2146">
        <v>0</v>
      </c>
      <c r="BO2146">
        <v>0</v>
      </c>
      <c r="BP2146">
        <v>0</v>
      </c>
      <c r="BQ2146">
        <v>0</v>
      </c>
      <c r="BR2146">
        <v>0</v>
      </c>
      <c r="BS2146">
        <v>0</v>
      </c>
      <c r="BT2146">
        <v>0</v>
      </c>
      <c r="BU2146">
        <v>0</v>
      </c>
      <c r="BV2146">
        <v>0</v>
      </c>
      <c r="BW2146">
        <v>0</v>
      </c>
      <c r="BX2146" s="10">
        <v>0</v>
      </c>
      <c r="BY2146">
        <v>0</v>
      </c>
      <c r="BZ2146">
        <v>0</v>
      </c>
      <c r="CA2146">
        <v>0</v>
      </c>
      <c r="CB2146">
        <v>0</v>
      </c>
      <c r="CC2146">
        <v>0</v>
      </c>
      <c r="CD2146">
        <v>0</v>
      </c>
      <c r="CE2146">
        <v>0</v>
      </c>
    </row>
    <row r="2147" spans="1:83" x14ac:dyDescent="0.35">
      <c r="A2147" s="9" t="str">
        <f t="shared" si="33"/>
        <v>805410.401.69</v>
      </c>
      <c r="B2147" s="52" t="e">
        <f>+IF(MATCH(A2147,List!H$10:H$145,0),"Targeted")</f>
        <v>#N/A</v>
      </c>
      <c r="C2147" s="65"/>
      <c r="D2147" s="151"/>
      <c r="E2147" s="16" t="s">
        <v>966</v>
      </c>
      <c r="F2147" s="16" t="s">
        <v>967</v>
      </c>
      <c r="G2147" s="16" t="s">
        <v>298</v>
      </c>
      <c r="H2147" s="16" t="s">
        <v>967</v>
      </c>
      <c r="I2147" s="16" t="s">
        <v>3642</v>
      </c>
      <c r="J2147" s="16" t="s">
        <v>3643</v>
      </c>
      <c r="K2147" s="17" t="s">
        <v>171</v>
      </c>
      <c r="L2147" s="18" t="s">
        <v>3620</v>
      </c>
      <c r="M2147" s="195" t="s">
        <v>170</v>
      </c>
      <c r="N2147" s="16" t="s">
        <v>3621</v>
      </c>
      <c r="O2147" s="17" t="s">
        <v>304</v>
      </c>
      <c r="P2147" s="17" t="s">
        <v>305</v>
      </c>
      <c r="Q2147" s="17" t="s">
        <v>306</v>
      </c>
      <c r="R2147">
        <v>0</v>
      </c>
      <c r="S2147">
        <v>0</v>
      </c>
      <c r="T2147">
        <v>0</v>
      </c>
      <c r="U2147">
        <v>0</v>
      </c>
      <c r="V2147">
        <v>0</v>
      </c>
      <c r="W2147">
        <v>0</v>
      </c>
      <c r="X2147">
        <v>0</v>
      </c>
      <c r="Y2147">
        <v>0</v>
      </c>
      <c r="Z2147">
        <v>0</v>
      </c>
      <c r="AA2147">
        <v>0</v>
      </c>
      <c r="AB2147">
        <v>0</v>
      </c>
      <c r="AC2147">
        <v>0</v>
      </c>
      <c r="AD2147">
        <v>0</v>
      </c>
      <c r="AE2147">
        <v>0</v>
      </c>
      <c r="AF2147">
        <v>0</v>
      </c>
      <c r="AG2147" s="19">
        <v>0</v>
      </c>
      <c r="AH2147">
        <v>0</v>
      </c>
      <c r="AI2147">
        <v>0</v>
      </c>
      <c r="AJ2147">
        <v>0</v>
      </c>
      <c r="AK2147">
        <v>0</v>
      </c>
      <c r="AL2147">
        <v>0</v>
      </c>
      <c r="AM2147">
        <v>0</v>
      </c>
      <c r="AN2147">
        <v>0</v>
      </c>
      <c r="AO2147">
        <v>0</v>
      </c>
      <c r="AP2147">
        <v>0</v>
      </c>
      <c r="AQ2147">
        <v>0</v>
      </c>
      <c r="AR2147">
        <v>0</v>
      </c>
      <c r="AS2147">
        <v>0</v>
      </c>
      <c r="AT2147">
        <v>-12025</v>
      </c>
      <c r="AU2147">
        <v>-1129</v>
      </c>
      <c r="AV2147">
        <v>-920</v>
      </c>
      <c r="AW2147">
        <v>-26408</v>
      </c>
      <c r="AX2147">
        <v>35</v>
      </c>
      <c r="AY2147">
        <v>-11208</v>
      </c>
      <c r="AZ2147">
        <v>0</v>
      </c>
      <c r="BA2147">
        <v>0</v>
      </c>
      <c r="BB2147">
        <v>-6000</v>
      </c>
      <c r="BC2147">
        <v>-6000</v>
      </c>
      <c r="BD2147">
        <v>-14000</v>
      </c>
      <c r="BE2147">
        <v>-27000</v>
      </c>
      <c r="BF2147">
        <v>-32000</v>
      </c>
      <c r="BG2147">
        <v>-95000</v>
      </c>
      <c r="BH2147">
        <v>-18000</v>
      </c>
      <c r="BI2147">
        <v>-14000</v>
      </c>
      <c r="BJ2147">
        <v>-47000</v>
      </c>
      <c r="BK2147">
        <v>-45000</v>
      </c>
      <c r="BL2147">
        <v>-15000</v>
      </c>
      <c r="BM2147">
        <v>-21000</v>
      </c>
      <c r="BN2147">
        <v>-19000</v>
      </c>
      <c r="BO2147">
        <v>-38000</v>
      </c>
      <c r="BP2147">
        <v>-55000</v>
      </c>
      <c r="BQ2147">
        <v>-17000</v>
      </c>
      <c r="BR2147">
        <v>-17000</v>
      </c>
      <c r="BS2147">
        <v>-18000</v>
      </c>
      <c r="BT2147">
        <v>-20000</v>
      </c>
      <c r="BU2147">
        <v>-66000</v>
      </c>
      <c r="BV2147">
        <v>-77000</v>
      </c>
      <c r="BW2147">
        <v>-21000</v>
      </c>
      <c r="BX2147" s="10">
        <v>-42000</v>
      </c>
      <c r="BY2147">
        <v>-19000</v>
      </c>
      <c r="BZ2147">
        <v>-19000</v>
      </c>
      <c r="CA2147">
        <v>-19000</v>
      </c>
      <c r="CB2147">
        <v>-19000</v>
      </c>
      <c r="CC2147">
        <v>-19000</v>
      </c>
      <c r="CD2147">
        <v>-19000</v>
      </c>
      <c r="CE2147">
        <v>-19000</v>
      </c>
    </row>
    <row r="2148" spans="1:83" x14ac:dyDescent="0.35">
      <c r="A2148" s="9" t="str">
        <f t="shared" si="33"/>
        <v>805420.401.69</v>
      </c>
      <c r="B2148" s="52" t="e">
        <f>+IF(MATCH(A2148,List!H$10:H$145,0),"Targeted")</f>
        <v>#N/A</v>
      </c>
      <c r="C2148" s="65"/>
      <c r="D2148" s="151"/>
      <c r="E2148" s="16" t="s">
        <v>966</v>
      </c>
      <c r="F2148" s="16" t="s">
        <v>967</v>
      </c>
      <c r="G2148" s="16" t="s">
        <v>298</v>
      </c>
      <c r="H2148" s="16" t="s">
        <v>967</v>
      </c>
      <c r="I2148" s="16" t="s">
        <v>3644</v>
      </c>
      <c r="J2148" s="16" t="s">
        <v>3645</v>
      </c>
      <c r="K2148" s="17" t="s">
        <v>171</v>
      </c>
      <c r="L2148" s="18" t="s">
        <v>3620</v>
      </c>
      <c r="M2148" s="195" t="s">
        <v>170</v>
      </c>
      <c r="N2148" s="16" t="s">
        <v>3621</v>
      </c>
      <c r="O2148" s="17" t="s">
        <v>304</v>
      </c>
      <c r="P2148" s="17" t="s">
        <v>305</v>
      </c>
      <c r="Q2148" s="17" t="s">
        <v>306</v>
      </c>
      <c r="R2148">
        <v>0</v>
      </c>
      <c r="S2148">
        <v>0</v>
      </c>
      <c r="T2148">
        <v>0</v>
      </c>
      <c r="U2148">
        <v>0</v>
      </c>
      <c r="V2148">
        <v>0</v>
      </c>
      <c r="W2148">
        <v>0</v>
      </c>
      <c r="X2148">
        <v>0</v>
      </c>
      <c r="Y2148">
        <v>0</v>
      </c>
      <c r="Z2148">
        <v>0</v>
      </c>
      <c r="AA2148">
        <v>0</v>
      </c>
      <c r="AB2148">
        <v>0</v>
      </c>
      <c r="AC2148">
        <v>0</v>
      </c>
      <c r="AD2148">
        <v>0</v>
      </c>
      <c r="AE2148">
        <v>0</v>
      </c>
      <c r="AF2148">
        <v>0</v>
      </c>
      <c r="AG2148" s="19">
        <v>0</v>
      </c>
      <c r="AH2148">
        <v>0</v>
      </c>
      <c r="AI2148">
        <v>0</v>
      </c>
      <c r="AJ2148">
        <v>0</v>
      </c>
      <c r="AK2148">
        <v>0</v>
      </c>
      <c r="AL2148">
        <v>0</v>
      </c>
      <c r="AM2148">
        <v>0</v>
      </c>
      <c r="AN2148">
        <v>0</v>
      </c>
      <c r="AO2148">
        <v>0</v>
      </c>
      <c r="AP2148">
        <v>0</v>
      </c>
      <c r="AQ2148">
        <v>0</v>
      </c>
      <c r="AR2148">
        <v>0</v>
      </c>
      <c r="AS2148">
        <v>0</v>
      </c>
      <c r="AT2148">
        <v>0</v>
      </c>
      <c r="AU2148">
        <v>0</v>
      </c>
      <c r="AV2148">
        <v>0</v>
      </c>
      <c r="AW2148">
        <v>0</v>
      </c>
      <c r="AX2148">
        <v>-6352</v>
      </c>
      <c r="AY2148">
        <v>19404</v>
      </c>
      <c r="AZ2148">
        <v>0</v>
      </c>
      <c r="BA2148">
        <v>-2000</v>
      </c>
      <c r="BB2148">
        <v>-6000</v>
      </c>
      <c r="BC2148">
        <v>-36000</v>
      </c>
      <c r="BD2148">
        <v>-24000</v>
      </c>
      <c r="BE2148">
        <v>-4000</v>
      </c>
      <c r="BF2148">
        <v>-2000</v>
      </c>
      <c r="BG2148">
        <v>-11000</v>
      </c>
      <c r="BH2148">
        <v>-6000</v>
      </c>
      <c r="BI2148">
        <v>-11000</v>
      </c>
      <c r="BJ2148">
        <v>-9000</v>
      </c>
      <c r="BK2148">
        <v>-2000</v>
      </c>
      <c r="BL2148">
        <v>0</v>
      </c>
      <c r="BM2148">
        <v>0</v>
      </c>
      <c r="BN2148">
        <v>-1000</v>
      </c>
      <c r="BO2148">
        <v>-1000</v>
      </c>
      <c r="BP2148">
        <v>0</v>
      </c>
      <c r="BQ2148">
        <v>0</v>
      </c>
      <c r="BR2148">
        <v>-1000</v>
      </c>
      <c r="BS2148">
        <v>-1000</v>
      </c>
      <c r="BT2148">
        <v>0</v>
      </c>
      <c r="BU2148">
        <v>0</v>
      </c>
      <c r="BV2148">
        <v>-1000</v>
      </c>
      <c r="BW2148">
        <v>0</v>
      </c>
      <c r="BX2148" s="10">
        <v>0</v>
      </c>
      <c r="BY2148">
        <v>0</v>
      </c>
      <c r="BZ2148">
        <v>0</v>
      </c>
      <c r="CA2148">
        <v>0</v>
      </c>
      <c r="CB2148">
        <v>0</v>
      </c>
      <c r="CC2148">
        <v>0</v>
      </c>
      <c r="CD2148">
        <v>0</v>
      </c>
      <c r="CE2148">
        <v>0</v>
      </c>
    </row>
    <row r="2149" spans="1:83" x14ac:dyDescent="0.35">
      <c r="A2149" s="9" t="str">
        <f t="shared" si="33"/>
        <v>810218.401.69</v>
      </c>
      <c r="B2149" s="52" t="e">
        <f>+IF(MATCH(A2149,List!H$10:H$145,0),"Targeted")</f>
        <v>#N/A</v>
      </c>
      <c r="C2149" s="65"/>
      <c r="D2149" s="151"/>
      <c r="E2149" s="16" t="s">
        <v>966</v>
      </c>
      <c r="F2149" s="16" t="s">
        <v>967</v>
      </c>
      <c r="G2149" s="16" t="s">
        <v>298</v>
      </c>
      <c r="H2149" s="16" t="s">
        <v>967</v>
      </c>
      <c r="I2149" s="16" t="s">
        <v>3646</v>
      </c>
      <c r="J2149" s="16" t="s">
        <v>3647</v>
      </c>
      <c r="K2149" s="17" t="s">
        <v>171</v>
      </c>
      <c r="L2149" s="18" t="s">
        <v>3620</v>
      </c>
      <c r="M2149" s="195" t="s">
        <v>170</v>
      </c>
      <c r="N2149" s="16" t="s">
        <v>3621</v>
      </c>
      <c r="O2149" s="17" t="s">
        <v>304</v>
      </c>
      <c r="P2149" s="17" t="s">
        <v>305</v>
      </c>
      <c r="Q2149" s="17" t="s">
        <v>306</v>
      </c>
      <c r="R2149">
        <v>0</v>
      </c>
      <c r="S2149">
        <v>0</v>
      </c>
      <c r="T2149">
        <v>0</v>
      </c>
      <c r="U2149">
        <v>0</v>
      </c>
      <c r="V2149">
        <v>0</v>
      </c>
      <c r="W2149">
        <v>0</v>
      </c>
      <c r="X2149">
        <v>0</v>
      </c>
      <c r="Y2149">
        <v>0</v>
      </c>
      <c r="Z2149">
        <v>0</v>
      </c>
      <c r="AA2149">
        <v>0</v>
      </c>
      <c r="AB2149">
        <v>0</v>
      </c>
      <c r="AC2149">
        <v>0</v>
      </c>
      <c r="AD2149">
        <v>0</v>
      </c>
      <c r="AE2149">
        <v>0</v>
      </c>
      <c r="AF2149">
        <v>0</v>
      </c>
      <c r="AG2149" s="19">
        <v>0</v>
      </c>
      <c r="AH2149">
        <v>0</v>
      </c>
      <c r="AI2149">
        <v>0</v>
      </c>
      <c r="AJ2149">
        <v>0</v>
      </c>
      <c r="AK2149">
        <v>0</v>
      </c>
      <c r="AL2149">
        <v>0</v>
      </c>
      <c r="AM2149">
        <v>0</v>
      </c>
      <c r="AN2149">
        <v>0</v>
      </c>
      <c r="AO2149">
        <v>0</v>
      </c>
      <c r="AP2149">
        <v>0</v>
      </c>
      <c r="AQ2149">
        <v>0</v>
      </c>
      <c r="AR2149">
        <v>0</v>
      </c>
      <c r="AS2149">
        <v>0</v>
      </c>
      <c r="AT2149">
        <v>0</v>
      </c>
      <c r="AU2149">
        <v>0</v>
      </c>
      <c r="AV2149">
        <v>0</v>
      </c>
      <c r="AW2149">
        <v>0</v>
      </c>
      <c r="AX2149">
        <v>0</v>
      </c>
      <c r="AY2149">
        <v>0</v>
      </c>
      <c r="AZ2149">
        <v>0</v>
      </c>
      <c r="BA2149">
        <v>0</v>
      </c>
      <c r="BB2149">
        <v>0</v>
      </c>
      <c r="BC2149">
        <v>0</v>
      </c>
      <c r="BD2149">
        <v>0</v>
      </c>
      <c r="BE2149">
        <v>0</v>
      </c>
      <c r="BF2149">
        <v>0</v>
      </c>
      <c r="BG2149">
        <v>0</v>
      </c>
      <c r="BH2149">
        <v>0</v>
      </c>
      <c r="BI2149">
        <v>0</v>
      </c>
      <c r="BJ2149">
        <v>0</v>
      </c>
      <c r="BK2149">
        <v>0</v>
      </c>
      <c r="BL2149">
        <v>0</v>
      </c>
      <c r="BM2149">
        <v>0</v>
      </c>
      <c r="BN2149">
        <v>0</v>
      </c>
      <c r="BO2149">
        <v>0</v>
      </c>
      <c r="BP2149">
        <v>0</v>
      </c>
      <c r="BQ2149">
        <v>-2400000</v>
      </c>
      <c r="BR2149">
        <v>0</v>
      </c>
      <c r="BS2149">
        <v>-1000000</v>
      </c>
      <c r="BT2149">
        <v>0</v>
      </c>
      <c r="BU2149">
        <v>-100000</v>
      </c>
      <c r="BV2149">
        <v>-93000</v>
      </c>
      <c r="BW2149">
        <v>-93000</v>
      </c>
      <c r="BX2149" s="10">
        <v>0</v>
      </c>
      <c r="BY2149">
        <v>0</v>
      </c>
      <c r="BZ2149">
        <v>0</v>
      </c>
      <c r="CA2149">
        <v>0</v>
      </c>
      <c r="CB2149">
        <v>0</v>
      </c>
      <c r="CC2149">
        <v>0</v>
      </c>
      <c r="CD2149">
        <v>0</v>
      </c>
      <c r="CE2149">
        <v>0</v>
      </c>
    </row>
    <row r="2150" spans="1:83" x14ac:dyDescent="0.35">
      <c r="A2150" s="9" t="str">
        <f t="shared" si="33"/>
        <v>810226.401.69</v>
      </c>
      <c r="B2150" s="52" t="e">
        <f>+IF(MATCH(A2150,List!H$10:H$145,0),"Targeted")</f>
        <v>#N/A</v>
      </c>
      <c r="C2150" s="65"/>
      <c r="D2150" s="151"/>
      <c r="E2150" s="16" t="s">
        <v>966</v>
      </c>
      <c r="F2150" s="16" t="s">
        <v>967</v>
      </c>
      <c r="G2150" s="16" t="s">
        <v>298</v>
      </c>
      <c r="H2150" s="16" t="s">
        <v>967</v>
      </c>
      <c r="I2150" s="16" t="s">
        <v>3648</v>
      </c>
      <c r="J2150" s="16" t="s">
        <v>3649</v>
      </c>
      <c r="K2150" s="17" t="s">
        <v>171</v>
      </c>
      <c r="L2150" s="18" t="s">
        <v>3620</v>
      </c>
      <c r="M2150" s="195" t="s">
        <v>170</v>
      </c>
      <c r="N2150" s="16" t="s">
        <v>3621</v>
      </c>
      <c r="O2150" s="17" t="s">
        <v>304</v>
      </c>
      <c r="P2150" s="17" t="s">
        <v>305</v>
      </c>
      <c r="Q2150" s="17" t="s">
        <v>306</v>
      </c>
      <c r="R2150">
        <v>0</v>
      </c>
      <c r="S2150">
        <v>0</v>
      </c>
      <c r="T2150">
        <v>0</v>
      </c>
      <c r="U2150">
        <v>0</v>
      </c>
      <c r="V2150">
        <v>0</v>
      </c>
      <c r="W2150">
        <v>0</v>
      </c>
      <c r="X2150">
        <v>0</v>
      </c>
      <c r="Y2150">
        <v>0</v>
      </c>
      <c r="Z2150">
        <v>0</v>
      </c>
      <c r="AA2150">
        <v>0</v>
      </c>
      <c r="AB2150">
        <v>0</v>
      </c>
      <c r="AC2150">
        <v>0</v>
      </c>
      <c r="AD2150">
        <v>0</v>
      </c>
      <c r="AE2150">
        <v>0</v>
      </c>
      <c r="AF2150">
        <v>0</v>
      </c>
      <c r="AG2150" s="19">
        <v>0</v>
      </c>
      <c r="AH2150">
        <v>0</v>
      </c>
      <c r="AI2150">
        <v>0</v>
      </c>
      <c r="AJ2150">
        <v>0</v>
      </c>
      <c r="AK2150">
        <v>0</v>
      </c>
      <c r="AL2150">
        <v>0</v>
      </c>
      <c r="AM2150">
        <v>0</v>
      </c>
      <c r="AN2150">
        <v>0</v>
      </c>
      <c r="AO2150">
        <v>0</v>
      </c>
      <c r="AP2150">
        <v>0</v>
      </c>
      <c r="AQ2150">
        <v>0</v>
      </c>
      <c r="AR2150">
        <v>0</v>
      </c>
      <c r="AS2150">
        <v>0</v>
      </c>
      <c r="AT2150">
        <v>0</v>
      </c>
      <c r="AU2150">
        <v>0</v>
      </c>
      <c r="AV2150">
        <v>0</v>
      </c>
      <c r="AW2150">
        <v>0</v>
      </c>
      <c r="AX2150">
        <v>0</v>
      </c>
      <c r="AY2150">
        <v>0</v>
      </c>
      <c r="AZ2150">
        <v>0</v>
      </c>
      <c r="BA2150">
        <v>0</v>
      </c>
      <c r="BB2150">
        <v>0</v>
      </c>
      <c r="BC2150">
        <v>0</v>
      </c>
      <c r="BD2150">
        <v>0</v>
      </c>
      <c r="BE2150">
        <v>0</v>
      </c>
      <c r="BF2150">
        <v>0</v>
      </c>
      <c r="BG2150">
        <v>0</v>
      </c>
      <c r="BH2150">
        <v>0</v>
      </c>
      <c r="BI2150">
        <v>0</v>
      </c>
      <c r="BJ2150">
        <v>0</v>
      </c>
      <c r="BK2150">
        <v>-17000</v>
      </c>
      <c r="BL2150">
        <v>0</v>
      </c>
      <c r="BM2150">
        <v>0</v>
      </c>
      <c r="BN2150">
        <v>-164000</v>
      </c>
      <c r="BO2150">
        <v>-5000</v>
      </c>
      <c r="BP2150">
        <v>-15000</v>
      </c>
      <c r="BQ2150">
        <v>-71000</v>
      </c>
      <c r="BR2150">
        <v>0</v>
      </c>
      <c r="BS2150">
        <v>0</v>
      </c>
      <c r="BT2150">
        <v>0</v>
      </c>
      <c r="BU2150">
        <v>0</v>
      </c>
      <c r="BV2150">
        <v>0</v>
      </c>
      <c r="BW2150">
        <v>0</v>
      </c>
      <c r="BX2150" s="10">
        <v>0</v>
      </c>
      <c r="BY2150">
        <v>0</v>
      </c>
      <c r="BZ2150">
        <v>0</v>
      </c>
      <c r="CA2150">
        <v>0</v>
      </c>
      <c r="CB2150">
        <v>0</v>
      </c>
      <c r="CC2150">
        <v>0</v>
      </c>
      <c r="CD2150">
        <v>0</v>
      </c>
      <c r="CE2150">
        <v>0</v>
      </c>
    </row>
    <row r="2151" spans="1:83" x14ac:dyDescent="0.35">
      <c r="A2151" s="9" t="str">
        <f t="shared" si="33"/>
        <v>810227.401.20</v>
      </c>
      <c r="B2151" s="52" t="e">
        <f>+IF(MATCH(A2151,List!H$10:H$145,0),"Targeted")</f>
        <v>#N/A</v>
      </c>
      <c r="C2151" s="65"/>
      <c r="D2151" s="151"/>
      <c r="E2151" s="16" t="s">
        <v>966</v>
      </c>
      <c r="F2151" s="16" t="s">
        <v>967</v>
      </c>
      <c r="G2151" s="16" t="s">
        <v>298</v>
      </c>
      <c r="H2151" s="16" t="s">
        <v>967</v>
      </c>
      <c r="I2151" s="16" t="s">
        <v>3650</v>
      </c>
      <c r="J2151" s="16" t="s">
        <v>3651</v>
      </c>
      <c r="K2151" s="17" t="s">
        <v>63</v>
      </c>
      <c r="L2151" s="18" t="s">
        <v>3620</v>
      </c>
      <c r="M2151" s="195" t="s">
        <v>170</v>
      </c>
      <c r="N2151" s="16" t="s">
        <v>3621</v>
      </c>
      <c r="O2151" s="17" t="s">
        <v>304</v>
      </c>
      <c r="P2151" s="17" t="s">
        <v>305</v>
      </c>
      <c r="Q2151" s="17" t="s">
        <v>306</v>
      </c>
      <c r="R2151">
        <v>0</v>
      </c>
      <c r="S2151">
        <v>0</v>
      </c>
      <c r="T2151">
        <v>0</v>
      </c>
      <c r="U2151">
        <v>0</v>
      </c>
      <c r="V2151">
        <v>0</v>
      </c>
      <c r="W2151">
        <v>0</v>
      </c>
      <c r="X2151">
        <v>0</v>
      </c>
      <c r="Y2151">
        <v>0</v>
      </c>
      <c r="Z2151">
        <v>0</v>
      </c>
      <c r="AA2151">
        <v>0</v>
      </c>
      <c r="AB2151">
        <v>0</v>
      </c>
      <c r="AC2151">
        <v>0</v>
      </c>
      <c r="AD2151">
        <v>0</v>
      </c>
      <c r="AE2151">
        <v>0</v>
      </c>
      <c r="AF2151">
        <v>0</v>
      </c>
      <c r="AG2151" s="19">
        <v>0</v>
      </c>
      <c r="AH2151">
        <v>0</v>
      </c>
      <c r="AI2151">
        <v>0</v>
      </c>
      <c r="AJ2151">
        <v>0</v>
      </c>
      <c r="AK2151">
        <v>0</v>
      </c>
      <c r="AL2151">
        <v>0</v>
      </c>
      <c r="AM2151">
        <v>0</v>
      </c>
      <c r="AN2151">
        <v>0</v>
      </c>
      <c r="AO2151">
        <v>0</v>
      </c>
      <c r="AP2151">
        <v>0</v>
      </c>
      <c r="AQ2151">
        <v>0</v>
      </c>
      <c r="AR2151">
        <v>0</v>
      </c>
      <c r="AS2151">
        <v>0</v>
      </c>
      <c r="AT2151">
        <v>0</v>
      </c>
      <c r="AU2151">
        <v>0</v>
      </c>
      <c r="AV2151">
        <v>0</v>
      </c>
      <c r="AW2151">
        <v>0</v>
      </c>
      <c r="AX2151">
        <v>0</v>
      </c>
      <c r="AY2151">
        <v>0</v>
      </c>
      <c r="AZ2151">
        <v>0</v>
      </c>
      <c r="BA2151">
        <v>0</v>
      </c>
      <c r="BB2151">
        <v>0</v>
      </c>
      <c r="BC2151">
        <v>0</v>
      </c>
      <c r="BD2151">
        <v>0</v>
      </c>
      <c r="BE2151">
        <v>0</v>
      </c>
      <c r="BF2151">
        <v>0</v>
      </c>
      <c r="BG2151">
        <v>0</v>
      </c>
      <c r="BH2151">
        <v>0</v>
      </c>
      <c r="BI2151">
        <v>0</v>
      </c>
      <c r="BJ2151">
        <v>-1000</v>
      </c>
      <c r="BK2151">
        <v>0</v>
      </c>
      <c r="BL2151">
        <v>0</v>
      </c>
      <c r="BM2151">
        <v>0</v>
      </c>
      <c r="BN2151">
        <v>0</v>
      </c>
      <c r="BO2151">
        <v>0</v>
      </c>
      <c r="BP2151">
        <v>0</v>
      </c>
      <c r="BQ2151">
        <v>0</v>
      </c>
      <c r="BR2151">
        <v>0</v>
      </c>
      <c r="BS2151">
        <v>0</v>
      </c>
      <c r="BT2151">
        <v>0</v>
      </c>
      <c r="BU2151">
        <v>0</v>
      </c>
      <c r="BV2151">
        <v>0</v>
      </c>
      <c r="BW2151">
        <v>0</v>
      </c>
      <c r="BX2151" s="10">
        <v>0</v>
      </c>
      <c r="BY2151">
        <v>0</v>
      </c>
      <c r="BZ2151">
        <v>0</v>
      </c>
      <c r="CA2151">
        <v>0</v>
      </c>
      <c r="CB2151">
        <v>0</v>
      </c>
      <c r="CC2151">
        <v>0</v>
      </c>
      <c r="CD2151">
        <v>0</v>
      </c>
      <c r="CE2151">
        <v>0</v>
      </c>
    </row>
    <row r="2152" spans="1:83" x14ac:dyDescent="0.35">
      <c r="A2152" s="9" t="str">
        <f t="shared" si="33"/>
        <v>810250.401.</v>
      </c>
      <c r="B2152" s="52" t="e">
        <f>+IF(MATCH(A2152,List!H$10:H$145,0),"Targeted")</f>
        <v>#N/A</v>
      </c>
      <c r="C2152" s="65"/>
      <c r="D2152" s="151"/>
      <c r="E2152" s="16" t="s">
        <v>966</v>
      </c>
      <c r="F2152" s="16" t="s">
        <v>967</v>
      </c>
      <c r="G2152" s="16" t="s">
        <v>298</v>
      </c>
      <c r="H2152" s="16" t="s">
        <v>967</v>
      </c>
      <c r="I2152" s="16" t="s">
        <v>3652</v>
      </c>
      <c r="J2152" s="16" t="s">
        <v>3653</v>
      </c>
      <c r="K2152" s="17" t="s">
        <v>299</v>
      </c>
      <c r="L2152" s="18" t="s">
        <v>3620</v>
      </c>
      <c r="M2152" s="195" t="s">
        <v>170</v>
      </c>
      <c r="N2152" s="16" t="s">
        <v>3621</v>
      </c>
      <c r="O2152" s="17" t="s">
        <v>304</v>
      </c>
      <c r="P2152" s="17" t="s">
        <v>305</v>
      </c>
      <c r="Q2152" s="17" t="s">
        <v>306</v>
      </c>
      <c r="R2152">
        <v>0</v>
      </c>
      <c r="S2152">
        <v>0</v>
      </c>
      <c r="T2152">
        <v>0</v>
      </c>
      <c r="U2152">
        <v>0</v>
      </c>
      <c r="V2152">
        <v>0</v>
      </c>
      <c r="W2152">
        <v>0</v>
      </c>
      <c r="X2152">
        <v>-15098</v>
      </c>
      <c r="Y2152">
        <v>0</v>
      </c>
      <c r="Z2152">
        <v>0</v>
      </c>
      <c r="AA2152">
        <v>0</v>
      </c>
      <c r="AB2152">
        <v>0</v>
      </c>
      <c r="AC2152">
        <v>0</v>
      </c>
      <c r="AD2152">
        <v>0</v>
      </c>
      <c r="AE2152">
        <v>0</v>
      </c>
      <c r="AF2152">
        <v>0</v>
      </c>
      <c r="AG2152" s="19">
        <v>0</v>
      </c>
      <c r="AH2152">
        <v>0</v>
      </c>
      <c r="AI2152">
        <v>0</v>
      </c>
      <c r="AJ2152">
        <v>0</v>
      </c>
      <c r="AK2152">
        <v>0</v>
      </c>
      <c r="AL2152">
        <v>0</v>
      </c>
      <c r="AM2152">
        <v>0</v>
      </c>
      <c r="AN2152">
        <v>0</v>
      </c>
      <c r="AO2152">
        <v>0</v>
      </c>
      <c r="AP2152">
        <v>0</v>
      </c>
      <c r="AQ2152">
        <v>0</v>
      </c>
      <c r="AR2152">
        <v>0</v>
      </c>
      <c r="AS2152">
        <v>0</v>
      </c>
      <c r="AT2152">
        <v>0</v>
      </c>
      <c r="AU2152">
        <v>0</v>
      </c>
      <c r="AV2152">
        <v>0</v>
      </c>
      <c r="AW2152">
        <v>0</v>
      </c>
      <c r="AX2152">
        <v>0</v>
      </c>
      <c r="AY2152">
        <v>0</v>
      </c>
      <c r="AZ2152">
        <v>0</v>
      </c>
      <c r="BA2152">
        <v>0</v>
      </c>
      <c r="BB2152">
        <v>0</v>
      </c>
      <c r="BC2152">
        <v>0</v>
      </c>
      <c r="BD2152">
        <v>0</v>
      </c>
      <c r="BE2152">
        <v>0</v>
      </c>
      <c r="BF2152">
        <v>0</v>
      </c>
      <c r="BG2152">
        <v>0</v>
      </c>
      <c r="BH2152">
        <v>0</v>
      </c>
      <c r="BI2152">
        <v>0</v>
      </c>
      <c r="BJ2152">
        <v>0</v>
      </c>
      <c r="BK2152">
        <v>0</v>
      </c>
      <c r="BL2152">
        <v>0</v>
      </c>
      <c r="BM2152">
        <v>0</v>
      </c>
      <c r="BN2152">
        <v>0</v>
      </c>
      <c r="BO2152">
        <v>0</v>
      </c>
      <c r="BP2152">
        <v>0</v>
      </c>
      <c r="BQ2152">
        <v>0</v>
      </c>
      <c r="BR2152">
        <v>0</v>
      </c>
      <c r="BS2152">
        <v>0</v>
      </c>
      <c r="BT2152">
        <v>0</v>
      </c>
      <c r="BU2152">
        <v>0</v>
      </c>
      <c r="BV2152">
        <v>0</v>
      </c>
      <c r="BW2152">
        <v>0</v>
      </c>
      <c r="BX2152" s="10">
        <v>0</v>
      </c>
      <c r="BY2152">
        <v>0</v>
      </c>
      <c r="BZ2152">
        <v>0</v>
      </c>
      <c r="CA2152">
        <v>0</v>
      </c>
      <c r="CB2152">
        <v>0</v>
      </c>
      <c r="CC2152">
        <v>0</v>
      </c>
      <c r="CD2152">
        <v>0</v>
      </c>
      <c r="CE2152">
        <v>0</v>
      </c>
    </row>
    <row r="2153" spans="1:83" x14ac:dyDescent="0.35">
      <c r="A2153" s="9" t="str">
        <f t="shared" si="33"/>
        <v>826510.401.69</v>
      </c>
      <c r="B2153" s="52" t="e">
        <f>+IF(MATCH(A2153,List!H$10:H$145,0),"Targeted")</f>
        <v>#N/A</v>
      </c>
      <c r="C2153" s="65"/>
      <c r="D2153" s="151"/>
      <c r="E2153" s="16" t="s">
        <v>966</v>
      </c>
      <c r="F2153" s="16" t="s">
        <v>967</v>
      </c>
      <c r="G2153" s="16" t="s">
        <v>298</v>
      </c>
      <c r="H2153" s="16" t="s">
        <v>967</v>
      </c>
      <c r="I2153" s="16" t="s">
        <v>1136</v>
      </c>
      <c r="J2153" s="16" t="s">
        <v>1137</v>
      </c>
      <c r="K2153" s="17" t="s">
        <v>171</v>
      </c>
      <c r="L2153" s="18" t="s">
        <v>3620</v>
      </c>
      <c r="M2153" s="195" t="s">
        <v>170</v>
      </c>
      <c r="N2153" s="16" t="s">
        <v>3621</v>
      </c>
      <c r="O2153" s="17" t="s">
        <v>304</v>
      </c>
      <c r="P2153" s="17" t="s">
        <v>305</v>
      </c>
      <c r="Q2153" s="17" t="s">
        <v>306</v>
      </c>
      <c r="R2153">
        <v>0</v>
      </c>
      <c r="S2153">
        <v>0</v>
      </c>
      <c r="T2153">
        <v>0</v>
      </c>
      <c r="U2153">
        <v>0</v>
      </c>
      <c r="V2153">
        <v>0</v>
      </c>
      <c r="W2153">
        <v>0</v>
      </c>
      <c r="X2153">
        <v>0</v>
      </c>
      <c r="Y2153">
        <v>0</v>
      </c>
      <c r="Z2153">
        <v>0</v>
      </c>
      <c r="AA2153">
        <v>0</v>
      </c>
      <c r="AB2153">
        <v>0</v>
      </c>
      <c r="AC2153">
        <v>0</v>
      </c>
      <c r="AD2153">
        <v>0</v>
      </c>
      <c r="AE2153">
        <v>0</v>
      </c>
      <c r="AF2153">
        <v>0</v>
      </c>
      <c r="AG2153" s="19">
        <v>0</v>
      </c>
      <c r="AH2153">
        <v>0</v>
      </c>
      <c r="AI2153">
        <v>0</v>
      </c>
      <c r="AJ2153">
        <v>0</v>
      </c>
      <c r="AK2153">
        <v>0</v>
      </c>
      <c r="AL2153">
        <v>-256</v>
      </c>
      <c r="AM2153">
        <v>75</v>
      </c>
      <c r="AN2153">
        <v>-723</v>
      </c>
      <c r="AO2153">
        <v>-436</v>
      </c>
      <c r="AP2153">
        <v>-812</v>
      </c>
      <c r="AQ2153">
        <v>-1366</v>
      </c>
      <c r="AR2153">
        <v>-1461</v>
      </c>
      <c r="AS2153">
        <v>-472</v>
      </c>
      <c r="AT2153">
        <v>-1467</v>
      </c>
      <c r="AU2153">
        <v>-343</v>
      </c>
      <c r="AV2153">
        <v>-157</v>
      </c>
      <c r="AW2153">
        <v>-1478</v>
      </c>
      <c r="AX2153">
        <v>-1247</v>
      </c>
      <c r="AY2153">
        <v>-1010</v>
      </c>
      <c r="AZ2153">
        <v>0</v>
      </c>
      <c r="BA2153">
        <v>-2000</v>
      </c>
      <c r="BB2153">
        <v>-4000</v>
      </c>
      <c r="BC2153">
        <v>-3000</v>
      </c>
      <c r="BD2153">
        <v>-6000</v>
      </c>
      <c r="BE2153">
        <v>-2000</v>
      </c>
      <c r="BF2153">
        <v>-16000</v>
      </c>
      <c r="BG2153">
        <v>-37000</v>
      </c>
      <c r="BH2153">
        <v>-72000</v>
      </c>
      <c r="BI2153">
        <v>-103000</v>
      </c>
      <c r="BJ2153">
        <v>-6000</v>
      </c>
      <c r="BK2153">
        <v>-1000</v>
      </c>
      <c r="BL2153">
        <v>-17000</v>
      </c>
      <c r="BM2153">
        <v>-4000</v>
      </c>
      <c r="BN2153">
        <v>0</v>
      </c>
      <c r="BO2153">
        <v>0</v>
      </c>
      <c r="BP2153">
        <v>-1000</v>
      </c>
      <c r="BQ2153">
        <v>-5000</v>
      </c>
      <c r="BR2153">
        <v>-5000</v>
      </c>
      <c r="BS2153">
        <v>-1000</v>
      </c>
      <c r="BT2153">
        <v>0</v>
      </c>
      <c r="BU2153">
        <v>0</v>
      </c>
      <c r="BV2153">
        <v>0</v>
      </c>
      <c r="BW2153">
        <v>0</v>
      </c>
      <c r="BX2153" s="10">
        <v>0</v>
      </c>
      <c r="BY2153">
        <v>0</v>
      </c>
      <c r="BZ2153">
        <v>0</v>
      </c>
      <c r="CA2153">
        <v>0</v>
      </c>
      <c r="CB2153">
        <v>0</v>
      </c>
      <c r="CC2153">
        <v>0</v>
      </c>
      <c r="CD2153">
        <v>0</v>
      </c>
      <c r="CE2153">
        <v>0</v>
      </c>
    </row>
    <row r="2154" spans="1:83" x14ac:dyDescent="0.35">
      <c r="A2154" s="9" t="str">
        <f t="shared" si="33"/>
        <v>863410.401.</v>
      </c>
      <c r="B2154" s="52" t="e">
        <f>+IF(MATCH(A2154,List!H$10:H$145,0),"Targeted")</f>
        <v>#N/A</v>
      </c>
      <c r="C2154" s="65"/>
      <c r="D2154" s="151"/>
      <c r="E2154" s="16" t="s">
        <v>966</v>
      </c>
      <c r="F2154" s="16" t="s">
        <v>967</v>
      </c>
      <c r="G2154" s="16" t="s">
        <v>298</v>
      </c>
      <c r="H2154" s="16" t="s">
        <v>967</v>
      </c>
      <c r="I2154" s="16" t="s">
        <v>3654</v>
      </c>
      <c r="J2154" s="16" t="s">
        <v>3655</v>
      </c>
      <c r="K2154" s="17" t="s">
        <v>299</v>
      </c>
      <c r="L2154" s="18" t="s">
        <v>3620</v>
      </c>
      <c r="M2154" s="195" t="s">
        <v>170</v>
      </c>
      <c r="N2154" s="16" t="s">
        <v>3621</v>
      </c>
      <c r="O2154" s="17" t="s">
        <v>304</v>
      </c>
      <c r="P2154" s="17" t="s">
        <v>305</v>
      </c>
      <c r="Q2154" s="17" t="s">
        <v>306</v>
      </c>
      <c r="R2154">
        <v>0</v>
      </c>
      <c r="S2154">
        <v>0</v>
      </c>
      <c r="T2154">
        <v>0</v>
      </c>
      <c r="U2154">
        <v>0</v>
      </c>
      <c r="V2154">
        <v>0</v>
      </c>
      <c r="W2154">
        <v>0</v>
      </c>
      <c r="X2154">
        <v>0</v>
      </c>
      <c r="Y2154">
        <v>0</v>
      </c>
      <c r="Z2154">
        <v>0</v>
      </c>
      <c r="AA2154">
        <v>0</v>
      </c>
      <c r="AB2154">
        <v>0</v>
      </c>
      <c r="AC2154">
        <v>0</v>
      </c>
      <c r="AD2154">
        <v>0</v>
      </c>
      <c r="AE2154">
        <v>0</v>
      </c>
      <c r="AF2154">
        <v>0</v>
      </c>
      <c r="AG2154" s="19">
        <v>0</v>
      </c>
      <c r="AH2154">
        <v>0</v>
      </c>
      <c r="AI2154">
        <v>0</v>
      </c>
      <c r="AJ2154">
        <v>0</v>
      </c>
      <c r="AK2154">
        <v>0</v>
      </c>
      <c r="AL2154">
        <v>0</v>
      </c>
      <c r="AM2154">
        <v>0</v>
      </c>
      <c r="AN2154">
        <v>0</v>
      </c>
      <c r="AO2154">
        <v>0</v>
      </c>
      <c r="AP2154">
        <v>0</v>
      </c>
      <c r="AQ2154">
        <v>0</v>
      </c>
      <c r="AR2154">
        <v>0</v>
      </c>
      <c r="AS2154">
        <v>0</v>
      </c>
      <c r="AT2154">
        <v>0</v>
      </c>
      <c r="AU2154">
        <v>0</v>
      </c>
      <c r="AV2154">
        <v>0</v>
      </c>
      <c r="AW2154">
        <v>0</v>
      </c>
      <c r="AX2154">
        <v>0</v>
      </c>
      <c r="AY2154">
        <v>0</v>
      </c>
      <c r="AZ2154">
        <v>0</v>
      </c>
      <c r="BA2154">
        <v>0</v>
      </c>
      <c r="BB2154">
        <v>0</v>
      </c>
      <c r="BC2154">
        <v>0</v>
      </c>
      <c r="BD2154">
        <v>0</v>
      </c>
      <c r="BE2154">
        <v>0</v>
      </c>
      <c r="BF2154">
        <v>0</v>
      </c>
      <c r="BG2154">
        <v>0</v>
      </c>
      <c r="BH2154">
        <v>0</v>
      </c>
      <c r="BI2154">
        <v>0</v>
      </c>
      <c r="BJ2154">
        <v>0</v>
      </c>
      <c r="BK2154">
        <v>0</v>
      </c>
      <c r="BL2154">
        <v>0</v>
      </c>
      <c r="BM2154">
        <v>0</v>
      </c>
      <c r="BN2154">
        <v>0</v>
      </c>
      <c r="BO2154">
        <v>0</v>
      </c>
      <c r="BP2154">
        <v>0</v>
      </c>
      <c r="BQ2154">
        <v>0</v>
      </c>
      <c r="BR2154">
        <v>0</v>
      </c>
      <c r="BS2154">
        <v>0</v>
      </c>
      <c r="BT2154">
        <v>0</v>
      </c>
      <c r="BU2154">
        <v>0</v>
      </c>
      <c r="BV2154">
        <v>0</v>
      </c>
      <c r="BW2154">
        <v>0</v>
      </c>
      <c r="BX2154" s="10">
        <v>0</v>
      </c>
      <c r="BY2154">
        <v>-80000</v>
      </c>
      <c r="BZ2154">
        <v>-380000</v>
      </c>
      <c r="CA2154">
        <v>0</v>
      </c>
      <c r="CB2154">
        <v>0</v>
      </c>
      <c r="CC2154">
        <v>0</v>
      </c>
      <c r="CD2154">
        <v>0</v>
      </c>
      <c r="CE2154">
        <v>0</v>
      </c>
    </row>
    <row r="2155" spans="1:83" x14ac:dyDescent="0.35">
      <c r="A2155" s="9" t="str">
        <f t="shared" si="33"/>
        <v>9002.401.</v>
      </c>
      <c r="B2155" s="52" t="e">
        <f>+IF(MATCH(A2155,List!H$10:H$145,0),"Targeted")</f>
        <v>#N/A</v>
      </c>
      <c r="C2155" s="65"/>
      <c r="D2155" s="151"/>
      <c r="E2155" s="16" t="s">
        <v>966</v>
      </c>
      <c r="F2155" s="16" t="s">
        <v>967</v>
      </c>
      <c r="G2155" s="16" t="s">
        <v>298</v>
      </c>
      <c r="H2155" s="16" t="s">
        <v>967</v>
      </c>
      <c r="I2155" s="16" t="s">
        <v>700</v>
      </c>
      <c r="J2155" s="16" t="s">
        <v>3656</v>
      </c>
      <c r="K2155" s="17" t="s">
        <v>299</v>
      </c>
      <c r="L2155" s="18" t="s">
        <v>3620</v>
      </c>
      <c r="M2155" s="195" t="s">
        <v>170</v>
      </c>
      <c r="N2155" s="16" t="s">
        <v>3621</v>
      </c>
      <c r="O2155" s="17" t="s">
        <v>304</v>
      </c>
      <c r="P2155" s="17" t="s">
        <v>524</v>
      </c>
      <c r="Q2155" s="17" t="s">
        <v>306</v>
      </c>
      <c r="R2155">
        <v>0</v>
      </c>
      <c r="S2155">
        <v>0</v>
      </c>
      <c r="T2155">
        <v>0</v>
      </c>
      <c r="U2155">
        <v>0</v>
      </c>
      <c r="V2155">
        <v>0</v>
      </c>
      <c r="W2155">
        <v>0</v>
      </c>
      <c r="X2155">
        <v>0</v>
      </c>
      <c r="Y2155">
        <v>0</v>
      </c>
      <c r="Z2155">
        <v>0</v>
      </c>
      <c r="AA2155">
        <v>0</v>
      </c>
      <c r="AB2155">
        <v>0</v>
      </c>
      <c r="AC2155">
        <v>0</v>
      </c>
      <c r="AD2155">
        <v>0</v>
      </c>
      <c r="AE2155">
        <v>0</v>
      </c>
      <c r="AF2155">
        <v>0</v>
      </c>
      <c r="AG2155" s="19">
        <v>0</v>
      </c>
      <c r="AH2155">
        <v>0</v>
      </c>
      <c r="AI2155">
        <v>0</v>
      </c>
      <c r="AJ2155">
        <v>0</v>
      </c>
      <c r="AK2155">
        <v>0</v>
      </c>
      <c r="AL2155">
        <v>0</v>
      </c>
      <c r="AM2155">
        <v>0</v>
      </c>
      <c r="AN2155">
        <v>0</v>
      </c>
      <c r="AO2155">
        <v>0</v>
      </c>
      <c r="AP2155">
        <v>0</v>
      </c>
      <c r="AQ2155">
        <v>0</v>
      </c>
      <c r="AR2155">
        <v>0</v>
      </c>
      <c r="AS2155">
        <v>0</v>
      </c>
      <c r="AT2155">
        <v>0</v>
      </c>
      <c r="AU2155">
        <v>0</v>
      </c>
      <c r="AV2155">
        <v>0</v>
      </c>
      <c r="AW2155">
        <v>0</v>
      </c>
      <c r="AX2155">
        <v>0</v>
      </c>
      <c r="AY2155">
        <v>0</v>
      </c>
      <c r="AZ2155">
        <v>0</v>
      </c>
      <c r="BA2155">
        <v>0</v>
      </c>
      <c r="BB2155">
        <v>0</v>
      </c>
      <c r="BC2155">
        <v>0</v>
      </c>
      <c r="BD2155">
        <v>0</v>
      </c>
      <c r="BE2155">
        <v>0</v>
      </c>
      <c r="BF2155">
        <v>0</v>
      </c>
      <c r="BG2155">
        <v>0</v>
      </c>
      <c r="BH2155">
        <v>0</v>
      </c>
      <c r="BI2155">
        <v>0</v>
      </c>
      <c r="BJ2155">
        <v>0</v>
      </c>
      <c r="BK2155">
        <v>0</v>
      </c>
      <c r="BL2155">
        <v>0</v>
      </c>
      <c r="BM2155">
        <v>0</v>
      </c>
      <c r="BN2155">
        <v>0</v>
      </c>
      <c r="BO2155">
        <v>0</v>
      </c>
      <c r="BP2155">
        <v>0</v>
      </c>
      <c r="BQ2155">
        <v>0</v>
      </c>
      <c r="BR2155">
        <v>0</v>
      </c>
      <c r="BS2155">
        <v>0</v>
      </c>
      <c r="BT2155">
        <v>0</v>
      </c>
      <c r="BU2155">
        <v>0</v>
      </c>
      <c r="BV2155">
        <v>0</v>
      </c>
      <c r="BW2155">
        <v>0</v>
      </c>
      <c r="BX2155" s="10">
        <v>0</v>
      </c>
      <c r="BY2155">
        <v>0</v>
      </c>
      <c r="BZ2155">
        <v>0</v>
      </c>
      <c r="CA2155">
        <v>10074000</v>
      </c>
      <c r="CB2155">
        <v>25462000</v>
      </c>
      <c r="CC2155">
        <v>39472000</v>
      </c>
      <c r="CD2155">
        <v>54261000</v>
      </c>
      <c r="CE2155">
        <v>75793000</v>
      </c>
    </row>
    <row r="2156" spans="1:83" x14ac:dyDescent="0.35">
      <c r="A2156" s="9" t="str">
        <f t="shared" si="33"/>
        <v>0106.401.69</v>
      </c>
      <c r="B2156" s="52" t="e">
        <f>+IF(MATCH(A2156,List!H$10:H$145,0),"Targeted")</f>
        <v>#N/A</v>
      </c>
      <c r="C2156" s="65"/>
      <c r="D2156" s="151" t="s">
        <v>7700</v>
      </c>
      <c r="E2156" s="16" t="s">
        <v>966</v>
      </c>
      <c r="F2156" s="16" t="s">
        <v>967</v>
      </c>
      <c r="G2156" s="16" t="s">
        <v>1981</v>
      </c>
      <c r="H2156" s="16" t="s">
        <v>3017</v>
      </c>
      <c r="I2156" s="16" t="s">
        <v>529</v>
      </c>
      <c r="J2156" s="16" t="s">
        <v>3657</v>
      </c>
      <c r="K2156" s="17" t="s">
        <v>171</v>
      </c>
      <c r="L2156" s="18" t="s">
        <v>3620</v>
      </c>
      <c r="M2156" s="195" t="s">
        <v>170</v>
      </c>
      <c r="N2156" s="16" t="s">
        <v>3621</v>
      </c>
      <c r="O2156" s="17" t="s">
        <v>346</v>
      </c>
      <c r="P2156" s="17" t="s">
        <v>305</v>
      </c>
      <c r="Q2156" s="17" t="s">
        <v>306</v>
      </c>
      <c r="R2156">
        <v>0</v>
      </c>
      <c r="S2156">
        <v>0</v>
      </c>
      <c r="T2156">
        <v>0</v>
      </c>
      <c r="U2156">
        <v>0</v>
      </c>
      <c r="V2156">
        <v>0</v>
      </c>
      <c r="W2156">
        <v>0</v>
      </c>
      <c r="X2156">
        <v>0</v>
      </c>
      <c r="Y2156">
        <v>0</v>
      </c>
      <c r="Z2156">
        <v>0</v>
      </c>
      <c r="AA2156">
        <v>0</v>
      </c>
      <c r="AB2156">
        <v>0</v>
      </c>
      <c r="AC2156">
        <v>0</v>
      </c>
      <c r="AD2156">
        <v>0</v>
      </c>
      <c r="AE2156">
        <v>0</v>
      </c>
      <c r="AF2156">
        <v>0</v>
      </c>
      <c r="AG2156" s="19">
        <v>0</v>
      </c>
      <c r="AH2156">
        <v>0</v>
      </c>
      <c r="AI2156">
        <v>0</v>
      </c>
      <c r="AJ2156">
        <v>0</v>
      </c>
      <c r="AK2156">
        <v>0</v>
      </c>
      <c r="AL2156">
        <v>0</v>
      </c>
      <c r="AM2156">
        <v>0</v>
      </c>
      <c r="AN2156">
        <v>0</v>
      </c>
      <c r="AO2156">
        <v>0</v>
      </c>
      <c r="AP2156">
        <v>0</v>
      </c>
      <c r="AQ2156">
        <v>0</v>
      </c>
      <c r="AR2156">
        <v>0</v>
      </c>
      <c r="AS2156">
        <v>0</v>
      </c>
      <c r="AT2156">
        <v>0</v>
      </c>
      <c r="AU2156">
        <v>0</v>
      </c>
      <c r="AV2156">
        <v>0</v>
      </c>
      <c r="AW2156">
        <v>0</v>
      </c>
      <c r="AX2156">
        <v>0</v>
      </c>
      <c r="AY2156">
        <v>0</v>
      </c>
      <c r="AZ2156">
        <v>0</v>
      </c>
      <c r="BA2156">
        <v>0</v>
      </c>
      <c r="BB2156">
        <v>0</v>
      </c>
      <c r="BC2156">
        <v>0</v>
      </c>
      <c r="BD2156">
        <v>0</v>
      </c>
      <c r="BE2156">
        <v>0</v>
      </c>
      <c r="BF2156">
        <v>0</v>
      </c>
      <c r="BG2156">
        <v>0</v>
      </c>
      <c r="BH2156">
        <v>0</v>
      </c>
      <c r="BI2156">
        <v>0</v>
      </c>
      <c r="BJ2156">
        <v>0</v>
      </c>
      <c r="BK2156">
        <v>0</v>
      </c>
      <c r="BL2156">
        <v>0</v>
      </c>
      <c r="BM2156">
        <v>0</v>
      </c>
      <c r="BN2156">
        <v>0</v>
      </c>
      <c r="BO2156">
        <v>10000</v>
      </c>
      <c r="BP2156">
        <v>9000</v>
      </c>
      <c r="BQ2156">
        <v>564000</v>
      </c>
      <c r="BR2156">
        <v>406000</v>
      </c>
      <c r="BS2156">
        <v>90000</v>
      </c>
      <c r="BT2156">
        <v>73000</v>
      </c>
      <c r="BU2156">
        <v>112000</v>
      </c>
      <c r="BV2156">
        <v>0</v>
      </c>
      <c r="BW2156">
        <v>0</v>
      </c>
      <c r="BX2156">
        <v>0</v>
      </c>
      <c r="BY2156">
        <v>0</v>
      </c>
      <c r="BZ2156">
        <v>0</v>
      </c>
      <c r="CA2156">
        <v>0</v>
      </c>
      <c r="CB2156">
        <v>0</v>
      </c>
      <c r="CC2156">
        <v>0</v>
      </c>
      <c r="CD2156">
        <v>0</v>
      </c>
      <c r="CE2156">
        <v>0</v>
      </c>
    </row>
    <row r="2157" spans="1:83" x14ac:dyDescent="0.35">
      <c r="A2157" s="9" t="str">
        <f t="shared" si="33"/>
        <v>0106.401.69</v>
      </c>
      <c r="B2157" s="52" t="e">
        <f>+IF(MATCH(A2157,List!H$10:H$145,0),"Targeted")</f>
        <v>#N/A</v>
      </c>
      <c r="C2157" s="65"/>
      <c r="D2157" s="151" t="s">
        <v>7700</v>
      </c>
      <c r="E2157" s="16" t="s">
        <v>966</v>
      </c>
      <c r="F2157" s="16" t="s">
        <v>967</v>
      </c>
      <c r="G2157" s="16" t="s">
        <v>1981</v>
      </c>
      <c r="H2157" s="16" t="s">
        <v>3017</v>
      </c>
      <c r="I2157" s="16" t="s">
        <v>529</v>
      </c>
      <c r="J2157" s="16" t="s">
        <v>3657</v>
      </c>
      <c r="K2157" s="17" t="s">
        <v>171</v>
      </c>
      <c r="L2157" s="18" t="s">
        <v>3620</v>
      </c>
      <c r="M2157" s="195" t="s">
        <v>170</v>
      </c>
      <c r="N2157" s="16" t="s">
        <v>3621</v>
      </c>
      <c r="O2157" s="17" t="s">
        <v>346</v>
      </c>
      <c r="P2157" s="17" t="s">
        <v>524</v>
      </c>
      <c r="Q2157" s="17" t="s">
        <v>306</v>
      </c>
      <c r="R2157">
        <v>0</v>
      </c>
      <c r="S2157">
        <v>0</v>
      </c>
      <c r="T2157">
        <v>0</v>
      </c>
      <c r="U2157">
        <v>0</v>
      </c>
      <c r="V2157">
        <v>0</v>
      </c>
      <c r="W2157">
        <v>0</v>
      </c>
      <c r="X2157">
        <v>0</v>
      </c>
      <c r="Y2157">
        <v>0</v>
      </c>
      <c r="Z2157">
        <v>0</v>
      </c>
      <c r="AA2157">
        <v>0</v>
      </c>
      <c r="AB2157">
        <v>0</v>
      </c>
      <c r="AC2157">
        <v>0</v>
      </c>
      <c r="AD2157">
        <v>0</v>
      </c>
      <c r="AE2157">
        <v>0</v>
      </c>
      <c r="AF2157">
        <v>0</v>
      </c>
      <c r="AG2157" s="19">
        <v>0</v>
      </c>
      <c r="AH2157">
        <v>0</v>
      </c>
      <c r="AI2157">
        <v>0</v>
      </c>
      <c r="AJ2157">
        <v>0</v>
      </c>
      <c r="AK2157">
        <v>0</v>
      </c>
      <c r="AL2157">
        <v>0</v>
      </c>
      <c r="AM2157">
        <v>0</v>
      </c>
      <c r="AN2157">
        <v>0</v>
      </c>
      <c r="AO2157">
        <v>0</v>
      </c>
      <c r="AP2157">
        <v>0</v>
      </c>
      <c r="AQ2157">
        <v>0</v>
      </c>
      <c r="AR2157">
        <v>0</v>
      </c>
      <c r="AS2157">
        <v>0</v>
      </c>
      <c r="AT2157">
        <v>0</v>
      </c>
      <c r="AU2157">
        <v>0</v>
      </c>
      <c r="AV2157">
        <v>0</v>
      </c>
      <c r="AW2157">
        <v>0</v>
      </c>
      <c r="AX2157">
        <v>0</v>
      </c>
      <c r="AY2157">
        <v>0</v>
      </c>
      <c r="AZ2157">
        <v>0</v>
      </c>
      <c r="BA2157">
        <v>0</v>
      </c>
      <c r="BB2157">
        <v>0</v>
      </c>
      <c r="BC2157">
        <v>0</v>
      </c>
      <c r="BD2157">
        <v>0</v>
      </c>
      <c r="BE2157">
        <v>0</v>
      </c>
      <c r="BF2157">
        <v>0</v>
      </c>
      <c r="BG2157">
        <v>0</v>
      </c>
      <c r="BH2157">
        <v>0</v>
      </c>
      <c r="BI2157">
        <v>0</v>
      </c>
      <c r="BJ2157">
        <v>0</v>
      </c>
      <c r="BK2157">
        <v>0</v>
      </c>
      <c r="BL2157">
        <v>0</v>
      </c>
      <c r="BM2157">
        <v>0</v>
      </c>
      <c r="BN2157">
        <v>0</v>
      </c>
      <c r="BO2157">
        <v>0</v>
      </c>
      <c r="BP2157">
        <v>226000</v>
      </c>
      <c r="BQ2157">
        <v>0</v>
      </c>
      <c r="BR2157">
        <v>0</v>
      </c>
      <c r="BS2157">
        <v>0</v>
      </c>
      <c r="BT2157">
        <v>0</v>
      </c>
      <c r="BU2157">
        <v>0</v>
      </c>
      <c r="BV2157">
        <v>0</v>
      </c>
      <c r="BW2157">
        <v>0</v>
      </c>
      <c r="BX2157">
        <v>0</v>
      </c>
      <c r="BY2157">
        <v>0</v>
      </c>
      <c r="BZ2157">
        <v>0</v>
      </c>
      <c r="CA2157">
        <v>0</v>
      </c>
      <c r="CB2157">
        <v>0</v>
      </c>
      <c r="CC2157">
        <v>0</v>
      </c>
      <c r="CD2157">
        <v>0</v>
      </c>
      <c r="CE2157">
        <v>0</v>
      </c>
    </row>
    <row r="2158" spans="1:83" x14ac:dyDescent="0.35">
      <c r="A2158" s="9" t="str">
        <f t="shared" si="33"/>
        <v>0143.401.69</v>
      </c>
      <c r="B2158" s="52" t="e">
        <f>+IF(MATCH(A2158,List!H$10:H$145,0),"Targeted")</f>
        <v>#N/A</v>
      </c>
      <c r="C2158" s="65"/>
      <c r="D2158" s="151" t="s">
        <v>7700</v>
      </c>
      <c r="E2158" s="16" t="s">
        <v>966</v>
      </c>
      <c r="F2158" s="16" t="s">
        <v>967</v>
      </c>
      <c r="G2158" s="16" t="s">
        <v>1981</v>
      </c>
      <c r="H2158" s="16" t="s">
        <v>3017</v>
      </c>
      <c r="I2158" s="16" t="s">
        <v>1879</v>
      </c>
      <c r="J2158" s="16" t="s">
        <v>3658</v>
      </c>
      <c r="K2158" s="17" t="s">
        <v>171</v>
      </c>
      <c r="L2158" s="18" t="s">
        <v>3620</v>
      </c>
      <c r="M2158" s="195" t="s">
        <v>170</v>
      </c>
      <c r="N2158" s="16" t="s">
        <v>3621</v>
      </c>
      <c r="O2158" s="17" t="s">
        <v>346</v>
      </c>
      <c r="P2158" s="17" t="s">
        <v>305</v>
      </c>
      <c r="Q2158" s="17" t="s">
        <v>306</v>
      </c>
      <c r="R2158">
        <v>0</v>
      </c>
      <c r="S2158">
        <v>0</v>
      </c>
      <c r="T2158">
        <v>0</v>
      </c>
      <c r="U2158">
        <v>0</v>
      </c>
      <c r="V2158">
        <v>0</v>
      </c>
      <c r="W2158">
        <v>0</v>
      </c>
      <c r="X2158">
        <v>0</v>
      </c>
      <c r="Y2158">
        <v>0</v>
      </c>
      <c r="Z2158">
        <v>0</v>
      </c>
      <c r="AA2158">
        <v>0</v>
      </c>
      <c r="AB2158">
        <v>0</v>
      </c>
      <c r="AC2158">
        <v>0</v>
      </c>
      <c r="AD2158">
        <v>0</v>
      </c>
      <c r="AE2158">
        <v>0</v>
      </c>
      <c r="AF2158">
        <v>0</v>
      </c>
      <c r="AG2158" s="19">
        <v>0</v>
      </c>
      <c r="AH2158">
        <v>0</v>
      </c>
      <c r="AI2158">
        <v>0</v>
      </c>
      <c r="AJ2158">
        <v>0</v>
      </c>
      <c r="AK2158">
        <v>0</v>
      </c>
      <c r="AL2158">
        <v>0</v>
      </c>
      <c r="AM2158">
        <v>0</v>
      </c>
      <c r="AN2158">
        <v>0</v>
      </c>
      <c r="AO2158">
        <v>0</v>
      </c>
      <c r="AP2158">
        <v>0</v>
      </c>
      <c r="AQ2158">
        <v>0</v>
      </c>
      <c r="AR2158">
        <v>0</v>
      </c>
      <c r="AS2158">
        <v>0</v>
      </c>
      <c r="AT2158">
        <v>0</v>
      </c>
      <c r="AU2158">
        <v>0</v>
      </c>
      <c r="AV2158">
        <v>0</v>
      </c>
      <c r="AW2158">
        <v>0</v>
      </c>
      <c r="AX2158">
        <v>0</v>
      </c>
      <c r="AY2158">
        <v>0</v>
      </c>
      <c r="AZ2158">
        <v>0</v>
      </c>
      <c r="BA2158">
        <v>0</v>
      </c>
      <c r="BB2158">
        <v>0</v>
      </c>
      <c r="BC2158">
        <v>0</v>
      </c>
      <c r="BD2158">
        <v>0</v>
      </c>
      <c r="BE2158">
        <v>0</v>
      </c>
      <c r="BF2158">
        <v>0</v>
      </c>
      <c r="BG2158">
        <v>0</v>
      </c>
      <c r="BH2158">
        <v>0</v>
      </c>
      <c r="BI2158">
        <v>0</v>
      </c>
      <c r="BJ2158">
        <v>0</v>
      </c>
      <c r="BK2158">
        <v>0</v>
      </c>
      <c r="BL2158">
        <v>0</v>
      </c>
      <c r="BM2158">
        <v>0</v>
      </c>
      <c r="BN2158">
        <v>0</v>
      </c>
      <c r="BO2158">
        <v>0</v>
      </c>
      <c r="BP2158">
        <v>23000</v>
      </c>
      <c r="BQ2158">
        <v>10000</v>
      </c>
      <c r="BR2158">
        <v>10000</v>
      </c>
      <c r="BS2158">
        <v>9000</v>
      </c>
      <c r="BT2158">
        <v>9000</v>
      </c>
      <c r="BU2158">
        <v>9000</v>
      </c>
      <c r="BV2158">
        <v>10000</v>
      </c>
      <c r="BW2158">
        <v>6000</v>
      </c>
      <c r="BX2158">
        <v>8000</v>
      </c>
      <c r="BY2158">
        <v>54000</v>
      </c>
      <c r="BZ2158">
        <v>9000</v>
      </c>
      <c r="CA2158">
        <v>11000</v>
      </c>
      <c r="CB2158">
        <v>11000</v>
      </c>
      <c r="CC2158">
        <v>12000</v>
      </c>
      <c r="CD2158">
        <v>9000</v>
      </c>
      <c r="CE2158">
        <v>12000</v>
      </c>
    </row>
    <row r="2159" spans="1:83" x14ac:dyDescent="0.35">
      <c r="A2159" s="9" t="str">
        <f t="shared" si="33"/>
        <v>0143.401.69</v>
      </c>
      <c r="B2159" s="52" t="e">
        <f>+IF(MATCH(A2159,List!H$10:H$145,0),"Targeted")</f>
        <v>#N/A</v>
      </c>
      <c r="C2159" s="65"/>
      <c r="D2159" s="151" t="s">
        <v>7700</v>
      </c>
      <c r="E2159" s="16" t="s">
        <v>966</v>
      </c>
      <c r="F2159" s="16" t="s">
        <v>967</v>
      </c>
      <c r="G2159" s="16" t="s">
        <v>1981</v>
      </c>
      <c r="H2159" s="16" t="s">
        <v>3017</v>
      </c>
      <c r="I2159" s="16" t="s">
        <v>1879</v>
      </c>
      <c r="J2159" s="16" t="s">
        <v>3658</v>
      </c>
      <c r="K2159" s="17" t="s">
        <v>171</v>
      </c>
      <c r="L2159" s="18" t="s">
        <v>3620</v>
      </c>
      <c r="M2159" s="195" t="s">
        <v>170</v>
      </c>
      <c r="N2159" s="16" t="s">
        <v>3621</v>
      </c>
      <c r="O2159" s="17" t="s">
        <v>346</v>
      </c>
      <c r="P2159" s="17" t="s">
        <v>524</v>
      </c>
      <c r="Q2159" s="17" t="s">
        <v>306</v>
      </c>
      <c r="R2159">
        <v>0</v>
      </c>
      <c r="S2159">
        <v>0</v>
      </c>
      <c r="T2159">
        <v>0</v>
      </c>
      <c r="U2159">
        <v>0</v>
      </c>
      <c r="V2159">
        <v>0</v>
      </c>
      <c r="W2159">
        <v>0</v>
      </c>
      <c r="X2159">
        <v>0</v>
      </c>
      <c r="Y2159">
        <v>0</v>
      </c>
      <c r="Z2159">
        <v>0</v>
      </c>
      <c r="AA2159">
        <v>0</v>
      </c>
      <c r="AB2159">
        <v>0</v>
      </c>
      <c r="AC2159">
        <v>0</v>
      </c>
      <c r="AD2159">
        <v>0</v>
      </c>
      <c r="AE2159">
        <v>0</v>
      </c>
      <c r="AF2159">
        <v>0</v>
      </c>
      <c r="AG2159" s="19">
        <v>0</v>
      </c>
      <c r="AH2159">
        <v>0</v>
      </c>
      <c r="AI2159">
        <v>0</v>
      </c>
      <c r="AJ2159">
        <v>0</v>
      </c>
      <c r="AK2159">
        <v>0</v>
      </c>
      <c r="AL2159">
        <v>0</v>
      </c>
      <c r="AM2159">
        <v>0</v>
      </c>
      <c r="AN2159">
        <v>0</v>
      </c>
      <c r="AO2159">
        <v>0</v>
      </c>
      <c r="AP2159">
        <v>0</v>
      </c>
      <c r="AQ2159">
        <v>0</v>
      </c>
      <c r="AR2159">
        <v>0</v>
      </c>
      <c r="AS2159">
        <v>0</v>
      </c>
      <c r="AT2159">
        <v>0</v>
      </c>
      <c r="AU2159">
        <v>0</v>
      </c>
      <c r="AV2159">
        <v>0</v>
      </c>
      <c r="AW2159">
        <v>0</v>
      </c>
      <c r="AX2159">
        <v>0</v>
      </c>
      <c r="AY2159">
        <v>0</v>
      </c>
      <c r="AZ2159">
        <v>0</v>
      </c>
      <c r="BA2159">
        <v>0</v>
      </c>
      <c r="BB2159">
        <v>0</v>
      </c>
      <c r="BC2159">
        <v>0</v>
      </c>
      <c r="BD2159">
        <v>0</v>
      </c>
      <c r="BE2159">
        <v>0</v>
      </c>
      <c r="BF2159">
        <v>0</v>
      </c>
      <c r="BG2159">
        <v>0</v>
      </c>
      <c r="BH2159">
        <v>0</v>
      </c>
      <c r="BI2159">
        <v>0</v>
      </c>
      <c r="BJ2159">
        <v>0</v>
      </c>
      <c r="BK2159">
        <v>0</v>
      </c>
      <c r="BL2159">
        <v>0</v>
      </c>
      <c r="BM2159">
        <v>0</v>
      </c>
      <c r="BN2159">
        <v>0</v>
      </c>
      <c r="BO2159">
        <v>0</v>
      </c>
      <c r="BP2159">
        <v>10000</v>
      </c>
      <c r="BQ2159">
        <v>207000</v>
      </c>
      <c r="BR2159">
        <v>205000</v>
      </c>
      <c r="BS2159">
        <v>405000</v>
      </c>
      <c r="BT2159">
        <v>466000</v>
      </c>
      <c r="BU2159">
        <v>402000</v>
      </c>
      <c r="BV2159">
        <v>357000</v>
      </c>
      <c r="BW2159">
        <v>449000</v>
      </c>
      <c r="BX2159">
        <v>351000</v>
      </c>
      <c r="BY2159">
        <v>482000</v>
      </c>
      <c r="BZ2159">
        <v>1223000</v>
      </c>
      <c r="CA2159">
        <v>942000</v>
      </c>
      <c r="CB2159">
        <v>964000</v>
      </c>
      <c r="CC2159">
        <v>1016000</v>
      </c>
      <c r="CD2159">
        <v>768000</v>
      </c>
      <c r="CE2159">
        <v>1062000</v>
      </c>
    </row>
    <row r="2160" spans="1:83" x14ac:dyDescent="0.35">
      <c r="A2160" s="9" t="str">
        <f t="shared" si="33"/>
        <v>0149.401.</v>
      </c>
      <c r="B2160" s="52" t="e">
        <f>+IF(MATCH(A2160,List!H$10:H$145,0),"Targeted")</f>
        <v>#N/A</v>
      </c>
      <c r="C2160" s="65"/>
      <c r="D2160" s="151"/>
      <c r="E2160" s="16" t="s">
        <v>966</v>
      </c>
      <c r="F2160" s="16" t="s">
        <v>967</v>
      </c>
      <c r="G2160" s="16" t="s">
        <v>1981</v>
      </c>
      <c r="H2160" s="16" t="s">
        <v>3017</v>
      </c>
      <c r="I2160" s="16" t="s">
        <v>3659</v>
      </c>
      <c r="J2160" s="16" t="s">
        <v>3660</v>
      </c>
      <c r="K2160" s="17" t="s">
        <v>299</v>
      </c>
      <c r="L2160" s="18" t="s">
        <v>3620</v>
      </c>
      <c r="M2160" s="195" t="s">
        <v>170</v>
      </c>
      <c r="N2160" s="16" t="s">
        <v>3621</v>
      </c>
      <c r="O2160" s="17" t="s">
        <v>304</v>
      </c>
      <c r="P2160" s="17" t="s">
        <v>305</v>
      </c>
      <c r="Q2160" s="17" t="s">
        <v>306</v>
      </c>
      <c r="R2160">
        <v>0</v>
      </c>
      <c r="S2160">
        <v>0</v>
      </c>
      <c r="T2160">
        <v>0</v>
      </c>
      <c r="U2160">
        <v>0</v>
      </c>
      <c r="V2160">
        <v>0</v>
      </c>
      <c r="W2160">
        <v>0</v>
      </c>
      <c r="X2160">
        <v>0</v>
      </c>
      <c r="Y2160">
        <v>0</v>
      </c>
      <c r="Z2160">
        <v>0</v>
      </c>
      <c r="AA2160">
        <v>0</v>
      </c>
      <c r="AB2160">
        <v>0</v>
      </c>
      <c r="AC2160">
        <v>0</v>
      </c>
      <c r="AD2160">
        <v>0</v>
      </c>
      <c r="AE2160">
        <v>0</v>
      </c>
      <c r="AF2160">
        <v>0</v>
      </c>
      <c r="AG2160" s="19">
        <v>0</v>
      </c>
      <c r="AH2160">
        <v>0</v>
      </c>
      <c r="AI2160">
        <v>0</v>
      </c>
      <c r="AJ2160">
        <v>0</v>
      </c>
      <c r="AK2160">
        <v>0</v>
      </c>
      <c r="AL2160">
        <v>0</v>
      </c>
      <c r="AM2160">
        <v>0</v>
      </c>
      <c r="AN2160">
        <v>0</v>
      </c>
      <c r="AO2160">
        <v>0</v>
      </c>
      <c r="AP2160">
        <v>0</v>
      </c>
      <c r="AQ2160">
        <v>0</v>
      </c>
      <c r="AR2160">
        <v>0</v>
      </c>
      <c r="AS2160">
        <v>0</v>
      </c>
      <c r="AT2160">
        <v>0</v>
      </c>
      <c r="AU2160">
        <v>0</v>
      </c>
      <c r="AV2160">
        <v>0</v>
      </c>
      <c r="AW2160">
        <v>0</v>
      </c>
      <c r="AX2160">
        <v>0</v>
      </c>
      <c r="AY2160">
        <v>0</v>
      </c>
      <c r="AZ2160">
        <v>0</v>
      </c>
      <c r="BA2160">
        <v>0</v>
      </c>
      <c r="BB2160">
        <v>0</v>
      </c>
      <c r="BC2160">
        <v>0</v>
      </c>
      <c r="BD2160">
        <v>0</v>
      </c>
      <c r="BE2160">
        <v>0</v>
      </c>
      <c r="BF2160">
        <v>0</v>
      </c>
      <c r="BG2160">
        <v>0</v>
      </c>
      <c r="BH2160">
        <v>0</v>
      </c>
      <c r="BI2160">
        <v>0</v>
      </c>
      <c r="BJ2160">
        <v>0</v>
      </c>
      <c r="BK2160">
        <v>0</v>
      </c>
      <c r="BL2160">
        <v>0</v>
      </c>
      <c r="BM2160">
        <v>0</v>
      </c>
      <c r="BN2160">
        <v>0</v>
      </c>
      <c r="BO2160">
        <v>0</v>
      </c>
      <c r="BP2160">
        <v>0</v>
      </c>
      <c r="BQ2160">
        <v>0</v>
      </c>
      <c r="BR2160">
        <v>0</v>
      </c>
      <c r="BS2160">
        <v>0</v>
      </c>
      <c r="BT2160">
        <v>0</v>
      </c>
      <c r="BU2160">
        <v>0</v>
      </c>
      <c r="BV2160">
        <v>0</v>
      </c>
      <c r="BW2160">
        <v>0</v>
      </c>
      <c r="BX2160" s="10">
        <v>0</v>
      </c>
      <c r="BY2160">
        <v>80000</v>
      </c>
      <c r="BZ2160">
        <v>380000</v>
      </c>
      <c r="CA2160">
        <v>0</v>
      </c>
      <c r="CB2160">
        <v>0</v>
      </c>
      <c r="CC2160">
        <v>0</v>
      </c>
      <c r="CD2160">
        <v>0</v>
      </c>
      <c r="CE2160">
        <v>0</v>
      </c>
    </row>
    <row r="2161" spans="1:83" x14ac:dyDescent="0.35">
      <c r="A2161" s="9" t="str">
        <f t="shared" si="33"/>
        <v>0161.401.</v>
      </c>
      <c r="B2161" s="52" t="e">
        <f>+IF(MATCH(A2161,List!H$10:H$145,0),"Targeted")</f>
        <v>#N/A</v>
      </c>
      <c r="C2161" s="65"/>
      <c r="D2161" s="151" t="s">
        <v>7700</v>
      </c>
      <c r="E2161" s="16" t="s">
        <v>966</v>
      </c>
      <c r="F2161" s="16" t="s">
        <v>967</v>
      </c>
      <c r="G2161" s="16" t="s">
        <v>1981</v>
      </c>
      <c r="H2161" s="16" t="s">
        <v>3017</v>
      </c>
      <c r="I2161" s="16" t="s">
        <v>3661</v>
      </c>
      <c r="J2161" s="16" t="s">
        <v>3662</v>
      </c>
      <c r="K2161" s="17" t="s">
        <v>299</v>
      </c>
      <c r="L2161" s="18" t="s">
        <v>3620</v>
      </c>
      <c r="M2161" s="195" t="s">
        <v>170</v>
      </c>
      <c r="N2161" s="16" t="s">
        <v>3621</v>
      </c>
      <c r="O2161" s="17" t="s">
        <v>346</v>
      </c>
      <c r="P2161" s="17" t="s">
        <v>305</v>
      </c>
      <c r="Q2161" s="17" t="s">
        <v>306</v>
      </c>
      <c r="R2161">
        <v>0</v>
      </c>
      <c r="S2161">
        <v>0</v>
      </c>
      <c r="T2161">
        <v>0</v>
      </c>
      <c r="U2161">
        <v>0</v>
      </c>
      <c r="V2161">
        <v>0</v>
      </c>
      <c r="W2161">
        <v>0</v>
      </c>
      <c r="X2161">
        <v>0</v>
      </c>
      <c r="Y2161">
        <v>0</v>
      </c>
      <c r="Z2161">
        <v>0</v>
      </c>
      <c r="AA2161">
        <v>0</v>
      </c>
      <c r="AB2161">
        <v>0</v>
      </c>
      <c r="AC2161">
        <v>0</v>
      </c>
      <c r="AD2161">
        <v>0</v>
      </c>
      <c r="AE2161">
        <v>0</v>
      </c>
      <c r="AF2161">
        <v>0</v>
      </c>
      <c r="AG2161" s="19">
        <v>0</v>
      </c>
      <c r="AH2161">
        <v>0</v>
      </c>
      <c r="AI2161">
        <v>0</v>
      </c>
      <c r="AJ2161">
        <v>0</v>
      </c>
      <c r="AK2161">
        <v>0</v>
      </c>
      <c r="AL2161">
        <v>0</v>
      </c>
      <c r="AM2161">
        <v>0</v>
      </c>
      <c r="AN2161">
        <v>0</v>
      </c>
      <c r="AO2161">
        <v>0</v>
      </c>
      <c r="AP2161">
        <v>0</v>
      </c>
      <c r="AQ2161">
        <v>0</v>
      </c>
      <c r="AR2161">
        <v>0</v>
      </c>
      <c r="AS2161">
        <v>0</v>
      </c>
      <c r="AT2161">
        <v>0</v>
      </c>
      <c r="AU2161">
        <v>0</v>
      </c>
      <c r="AV2161">
        <v>0</v>
      </c>
      <c r="AW2161">
        <v>0</v>
      </c>
      <c r="AX2161">
        <v>0</v>
      </c>
      <c r="AY2161">
        <v>0</v>
      </c>
      <c r="AZ2161">
        <v>0</v>
      </c>
      <c r="BA2161">
        <v>0</v>
      </c>
      <c r="BB2161">
        <v>0</v>
      </c>
      <c r="BC2161">
        <v>0</v>
      </c>
      <c r="BD2161">
        <v>0</v>
      </c>
      <c r="BE2161">
        <v>0</v>
      </c>
      <c r="BF2161">
        <v>0</v>
      </c>
      <c r="BG2161">
        <v>0</v>
      </c>
      <c r="BH2161">
        <v>0</v>
      </c>
      <c r="BI2161">
        <v>0</v>
      </c>
      <c r="BJ2161">
        <v>0</v>
      </c>
      <c r="BK2161">
        <v>0</v>
      </c>
      <c r="BL2161">
        <v>0</v>
      </c>
      <c r="BM2161">
        <v>0</v>
      </c>
      <c r="BN2161">
        <v>0</v>
      </c>
      <c r="BO2161">
        <v>0</v>
      </c>
      <c r="BP2161">
        <v>0</v>
      </c>
      <c r="BQ2161">
        <v>0</v>
      </c>
      <c r="BR2161">
        <v>0</v>
      </c>
      <c r="BS2161">
        <v>0</v>
      </c>
      <c r="BT2161">
        <v>0</v>
      </c>
      <c r="BU2161">
        <v>0</v>
      </c>
      <c r="BV2161">
        <v>0</v>
      </c>
      <c r="BW2161">
        <v>0</v>
      </c>
      <c r="BX2161">
        <v>0</v>
      </c>
      <c r="BY2161">
        <v>0</v>
      </c>
      <c r="BZ2161">
        <v>0</v>
      </c>
      <c r="CA2161">
        <v>8000</v>
      </c>
      <c r="CB2161">
        <v>11000</v>
      </c>
      <c r="CC2161">
        <v>11000</v>
      </c>
      <c r="CD2161">
        <v>11000</v>
      </c>
      <c r="CE2161">
        <v>12000</v>
      </c>
    </row>
    <row r="2162" spans="1:83" x14ac:dyDescent="0.35">
      <c r="A2162" s="9" t="str">
        <f t="shared" si="33"/>
        <v>0162.401.</v>
      </c>
      <c r="B2162" s="52" t="e">
        <f>+IF(MATCH(A2162,List!H$10:H$145,0),"Targeted")</f>
        <v>#N/A</v>
      </c>
      <c r="C2162" s="65"/>
      <c r="D2162" s="151" t="s">
        <v>7700</v>
      </c>
      <c r="E2162" s="16" t="s">
        <v>966</v>
      </c>
      <c r="F2162" s="16" t="s">
        <v>967</v>
      </c>
      <c r="G2162" s="16" t="s">
        <v>1981</v>
      </c>
      <c r="H2162" s="16" t="s">
        <v>3017</v>
      </c>
      <c r="I2162" s="16" t="s">
        <v>3663</v>
      </c>
      <c r="J2162" s="16" t="s">
        <v>3664</v>
      </c>
      <c r="K2162" s="17" t="s">
        <v>299</v>
      </c>
      <c r="L2162" s="18" t="s">
        <v>3620</v>
      </c>
      <c r="M2162" s="195" t="s">
        <v>170</v>
      </c>
      <c r="N2162" s="16" t="s">
        <v>3621</v>
      </c>
      <c r="O2162" s="17" t="s">
        <v>346</v>
      </c>
      <c r="P2162" s="17" t="s">
        <v>305</v>
      </c>
      <c r="Q2162" s="17" t="s">
        <v>306</v>
      </c>
      <c r="R2162">
        <v>0</v>
      </c>
      <c r="S2162">
        <v>0</v>
      </c>
      <c r="T2162">
        <v>0</v>
      </c>
      <c r="U2162">
        <v>0</v>
      </c>
      <c r="V2162">
        <v>0</v>
      </c>
      <c r="W2162">
        <v>0</v>
      </c>
      <c r="X2162">
        <v>0</v>
      </c>
      <c r="Y2162">
        <v>0</v>
      </c>
      <c r="Z2162">
        <v>0</v>
      </c>
      <c r="AA2162">
        <v>0</v>
      </c>
      <c r="AB2162">
        <v>0</v>
      </c>
      <c r="AC2162">
        <v>0</v>
      </c>
      <c r="AD2162">
        <v>0</v>
      </c>
      <c r="AE2162">
        <v>0</v>
      </c>
      <c r="AF2162">
        <v>0</v>
      </c>
      <c r="AG2162" s="19">
        <v>0</v>
      </c>
      <c r="AH2162">
        <v>0</v>
      </c>
      <c r="AI2162">
        <v>0</v>
      </c>
      <c r="AJ2162">
        <v>0</v>
      </c>
      <c r="AK2162">
        <v>0</v>
      </c>
      <c r="AL2162">
        <v>0</v>
      </c>
      <c r="AM2162">
        <v>0</v>
      </c>
      <c r="AN2162">
        <v>0</v>
      </c>
      <c r="AO2162">
        <v>0</v>
      </c>
      <c r="AP2162">
        <v>0</v>
      </c>
      <c r="AQ2162">
        <v>0</v>
      </c>
      <c r="AR2162">
        <v>0</v>
      </c>
      <c r="AS2162">
        <v>0</v>
      </c>
      <c r="AT2162">
        <v>0</v>
      </c>
      <c r="AU2162">
        <v>0</v>
      </c>
      <c r="AV2162">
        <v>0</v>
      </c>
      <c r="AW2162">
        <v>0</v>
      </c>
      <c r="AX2162">
        <v>0</v>
      </c>
      <c r="AY2162">
        <v>0</v>
      </c>
      <c r="AZ2162">
        <v>0</v>
      </c>
      <c r="BA2162">
        <v>0</v>
      </c>
      <c r="BB2162">
        <v>0</v>
      </c>
      <c r="BC2162">
        <v>0</v>
      </c>
      <c r="BD2162">
        <v>0</v>
      </c>
      <c r="BE2162">
        <v>0</v>
      </c>
      <c r="BF2162">
        <v>0</v>
      </c>
      <c r="BG2162">
        <v>0</v>
      </c>
      <c r="BH2162">
        <v>0</v>
      </c>
      <c r="BI2162">
        <v>0</v>
      </c>
      <c r="BJ2162">
        <v>0</v>
      </c>
      <c r="BK2162">
        <v>0</v>
      </c>
      <c r="BL2162">
        <v>0</v>
      </c>
      <c r="BM2162">
        <v>0</v>
      </c>
      <c r="BN2162">
        <v>0</v>
      </c>
      <c r="BO2162">
        <v>0</v>
      </c>
      <c r="BP2162">
        <v>0</v>
      </c>
      <c r="BQ2162">
        <v>0</v>
      </c>
      <c r="BR2162">
        <v>0</v>
      </c>
      <c r="BS2162">
        <v>0</v>
      </c>
      <c r="BT2162">
        <v>0</v>
      </c>
      <c r="BU2162">
        <v>0</v>
      </c>
      <c r="BV2162">
        <v>0</v>
      </c>
      <c r="BW2162">
        <v>0</v>
      </c>
      <c r="BX2162">
        <v>0</v>
      </c>
      <c r="BY2162">
        <v>0</v>
      </c>
      <c r="BZ2162">
        <v>0</v>
      </c>
      <c r="CA2162">
        <v>0</v>
      </c>
      <c r="CB2162">
        <v>8000</v>
      </c>
      <c r="CC2162">
        <v>31000</v>
      </c>
      <c r="CD2162">
        <v>60000</v>
      </c>
      <c r="CE2162">
        <v>87000</v>
      </c>
    </row>
    <row r="2163" spans="1:83" x14ac:dyDescent="0.35">
      <c r="A2163" s="9" t="str">
        <f t="shared" si="33"/>
        <v>0170.401.69</v>
      </c>
      <c r="B2163" s="52" t="e">
        <f>+IF(MATCH(A2163,List!H$10:H$145,0),"Targeted")</f>
        <v>#N/A</v>
      </c>
      <c r="C2163" s="65"/>
      <c r="D2163" s="151" t="s">
        <v>7700</v>
      </c>
      <c r="E2163" s="16" t="s">
        <v>966</v>
      </c>
      <c r="F2163" s="16" t="s">
        <v>967</v>
      </c>
      <c r="G2163" s="16" t="s">
        <v>1981</v>
      </c>
      <c r="H2163" s="16" t="s">
        <v>3017</v>
      </c>
      <c r="I2163" s="16" t="s">
        <v>2909</v>
      </c>
      <c r="J2163" s="16" t="s">
        <v>3665</v>
      </c>
      <c r="K2163" s="17" t="s">
        <v>171</v>
      </c>
      <c r="L2163" s="18" t="s">
        <v>3620</v>
      </c>
      <c r="M2163" s="195" t="s">
        <v>170</v>
      </c>
      <c r="N2163" s="16" t="s">
        <v>3621</v>
      </c>
      <c r="O2163" s="17" t="s">
        <v>346</v>
      </c>
      <c r="P2163" s="17" t="s">
        <v>305</v>
      </c>
      <c r="Q2163" s="17" t="s">
        <v>306</v>
      </c>
      <c r="R2163">
        <v>0</v>
      </c>
      <c r="S2163">
        <v>0</v>
      </c>
      <c r="T2163">
        <v>0</v>
      </c>
      <c r="U2163">
        <v>0</v>
      </c>
      <c r="V2163">
        <v>0</v>
      </c>
      <c r="W2163">
        <v>0</v>
      </c>
      <c r="X2163">
        <v>0</v>
      </c>
      <c r="Y2163">
        <v>0</v>
      </c>
      <c r="Z2163">
        <v>0</v>
      </c>
      <c r="AA2163">
        <v>0</v>
      </c>
      <c r="AB2163">
        <v>0</v>
      </c>
      <c r="AC2163">
        <v>0</v>
      </c>
      <c r="AD2163">
        <v>0</v>
      </c>
      <c r="AE2163">
        <v>0</v>
      </c>
      <c r="AF2163">
        <v>0</v>
      </c>
      <c r="AG2163" s="19">
        <v>0</v>
      </c>
      <c r="AH2163">
        <v>0</v>
      </c>
      <c r="AI2163">
        <v>0</v>
      </c>
      <c r="AJ2163">
        <v>0</v>
      </c>
      <c r="AK2163">
        <v>0</v>
      </c>
      <c r="AL2163">
        <v>0</v>
      </c>
      <c r="AM2163">
        <v>0</v>
      </c>
      <c r="AN2163">
        <v>0</v>
      </c>
      <c r="AO2163">
        <v>0</v>
      </c>
      <c r="AP2163">
        <v>0</v>
      </c>
      <c r="AQ2163">
        <v>0</v>
      </c>
      <c r="AR2163">
        <v>0</v>
      </c>
      <c r="AS2163">
        <v>0</v>
      </c>
      <c r="AT2163">
        <v>0</v>
      </c>
      <c r="AU2163">
        <v>0</v>
      </c>
      <c r="AV2163">
        <v>0</v>
      </c>
      <c r="AW2163">
        <v>0</v>
      </c>
      <c r="AX2163">
        <v>0</v>
      </c>
      <c r="AY2163">
        <v>0</v>
      </c>
      <c r="AZ2163">
        <v>0</v>
      </c>
      <c r="BA2163">
        <v>0</v>
      </c>
      <c r="BB2163">
        <v>0</v>
      </c>
      <c r="BC2163">
        <v>0</v>
      </c>
      <c r="BD2163">
        <v>0</v>
      </c>
      <c r="BE2163">
        <v>0</v>
      </c>
      <c r="BF2163">
        <v>0</v>
      </c>
      <c r="BG2163">
        <v>0</v>
      </c>
      <c r="BH2163">
        <v>0</v>
      </c>
      <c r="BI2163">
        <v>0</v>
      </c>
      <c r="BJ2163">
        <v>0</v>
      </c>
      <c r="BK2163">
        <v>0</v>
      </c>
      <c r="BL2163">
        <v>0</v>
      </c>
      <c r="BM2163">
        <v>0</v>
      </c>
      <c r="BN2163">
        <v>0</v>
      </c>
      <c r="BO2163">
        <v>0</v>
      </c>
      <c r="BP2163">
        <v>0</v>
      </c>
      <c r="BQ2163">
        <v>0</v>
      </c>
      <c r="BR2163">
        <v>0</v>
      </c>
      <c r="BS2163">
        <v>0</v>
      </c>
      <c r="BT2163">
        <v>0</v>
      </c>
      <c r="BU2163">
        <v>0</v>
      </c>
      <c r="BV2163">
        <v>0</v>
      </c>
      <c r="BW2163">
        <v>2000</v>
      </c>
      <c r="BX2163">
        <v>3000</v>
      </c>
      <c r="BY2163">
        <v>3000</v>
      </c>
      <c r="BZ2163">
        <v>5000</v>
      </c>
      <c r="CA2163">
        <v>5000</v>
      </c>
      <c r="CB2163">
        <v>4000</v>
      </c>
      <c r="CC2163">
        <v>4000</v>
      </c>
      <c r="CD2163">
        <v>4000</v>
      </c>
      <c r="CE2163">
        <v>4000</v>
      </c>
    </row>
    <row r="2164" spans="1:83" x14ac:dyDescent="0.35">
      <c r="A2164" s="9" t="str">
        <f t="shared" si="33"/>
        <v>0170.401.69</v>
      </c>
      <c r="B2164" s="52" t="e">
        <f>+IF(MATCH(A2164,List!H$10:H$145,0),"Targeted")</f>
        <v>#N/A</v>
      </c>
      <c r="C2164" s="65"/>
      <c r="D2164" s="151"/>
      <c r="E2164" s="16" t="s">
        <v>966</v>
      </c>
      <c r="F2164" s="16" t="s">
        <v>967</v>
      </c>
      <c r="G2164" s="16" t="s">
        <v>1981</v>
      </c>
      <c r="H2164" s="16" t="s">
        <v>3017</v>
      </c>
      <c r="I2164" s="16" t="s">
        <v>2909</v>
      </c>
      <c r="J2164" s="16" t="s">
        <v>3665</v>
      </c>
      <c r="K2164" s="17" t="s">
        <v>171</v>
      </c>
      <c r="L2164" s="18" t="s">
        <v>3620</v>
      </c>
      <c r="M2164" s="195" t="s">
        <v>170</v>
      </c>
      <c r="N2164" s="16" t="s">
        <v>3621</v>
      </c>
      <c r="O2164" s="17" t="s">
        <v>304</v>
      </c>
      <c r="P2164" s="17" t="s">
        <v>305</v>
      </c>
      <c r="Q2164" s="17" t="s">
        <v>306</v>
      </c>
      <c r="R2164">
        <v>0</v>
      </c>
      <c r="S2164">
        <v>0</v>
      </c>
      <c r="T2164">
        <v>0</v>
      </c>
      <c r="U2164">
        <v>0</v>
      </c>
      <c r="V2164">
        <v>0</v>
      </c>
      <c r="W2164">
        <v>0</v>
      </c>
      <c r="X2164">
        <v>0</v>
      </c>
      <c r="Y2164">
        <v>0</v>
      </c>
      <c r="Z2164">
        <v>0</v>
      </c>
      <c r="AA2164">
        <v>0</v>
      </c>
      <c r="AB2164">
        <v>0</v>
      </c>
      <c r="AC2164">
        <v>0</v>
      </c>
      <c r="AD2164">
        <v>0</v>
      </c>
      <c r="AE2164">
        <v>0</v>
      </c>
      <c r="AF2164">
        <v>0</v>
      </c>
      <c r="AG2164" s="19">
        <v>0</v>
      </c>
      <c r="AH2164">
        <v>0</v>
      </c>
      <c r="AI2164">
        <v>0</v>
      </c>
      <c r="AJ2164">
        <v>0</v>
      </c>
      <c r="AK2164">
        <v>0</v>
      </c>
      <c r="AL2164">
        <v>0</v>
      </c>
      <c r="AM2164">
        <v>0</v>
      </c>
      <c r="AN2164">
        <v>0</v>
      </c>
      <c r="AO2164">
        <v>0</v>
      </c>
      <c r="AP2164">
        <v>0</v>
      </c>
      <c r="AQ2164">
        <v>0</v>
      </c>
      <c r="AR2164">
        <v>0</v>
      </c>
      <c r="AS2164">
        <v>0</v>
      </c>
      <c r="AT2164">
        <v>0</v>
      </c>
      <c r="AU2164">
        <v>0</v>
      </c>
      <c r="AV2164">
        <v>0</v>
      </c>
      <c r="AW2164">
        <v>0</v>
      </c>
      <c r="AX2164">
        <v>0</v>
      </c>
      <c r="AY2164">
        <v>0</v>
      </c>
      <c r="AZ2164">
        <v>0</v>
      </c>
      <c r="BA2164">
        <v>0</v>
      </c>
      <c r="BB2164">
        <v>0</v>
      </c>
      <c r="BC2164">
        <v>0</v>
      </c>
      <c r="BD2164">
        <v>0</v>
      </c>
      <c r="BE2164">
        <v>0</v>
      </c>
      <c r="BF2164">
        <v>0</v>
      </c>
      <c r="BG2164">
        <v>0</v>
      </c>
      <c r="BH2164">
        <v>0</v>
      </c>
      <c r="BI2164">
        <v>0</v>
      </c>
      <c r="BJ2164">
        <v>0</v>
      </c>
      <c r="BK2164">
        <v>0</v>
      </c>
      <c r="BL2164">
        <v>0</v>
      </c>
      <c r="BM2164">
        <v>0</v>
      </c>
      <c r="BN2164">
        <v>0</v>
      </c>
      <c r="BO2164">
        <v>0</v>
      </c>
      <c r="BP2164">
        <v>0</v>
      </c>
      <c r="BQ2164">
        <v>0</v>
      </c>
      <c r="BR2164">
        <v>0</v>
      </c>
      <c r="BS2164">
        <v>0</v>
      </c>
      <c r="BT2164">
        <v>0</v>
      </c>
      <c r="BU2164">
        <v>0</v>
      </c>
      <c r="BV2164">
        <v>0</v>
      </c>
      <c r="BW2164">
        <v>-1000</v>
      </c>
      <c r="BX2164" s="10">
        <v>0</v>
      </c>
      <c r="BY2164">
        <v>0</v>
      </c>
      <c r="BZ2164">
        <v>0</v>
      </c>
      <c r="CA2164">
        <v>0</v>
      </c>
      <c r="CB2164">
        <v>0</v>
      </c>
      <c r="CC2164">
        <v>0</v>
      </c>
      <c r="CD2164">
        <v>0</v>
      </c>
      <c r="CE2164">
        <v>0</v>
      </c>
    </row>
    <row r="2165" spans="1:83" x14ac:dyDescent="0.35">
      <c r="A2165" s="9" t="str">
        <f t="shared" si="33"/>
        <v>0542.401.69</v>
      </c>
      <c r="B2165" s="52" t="e">
        <f>+IF(MATCH(A2165,List!H$10:H$145,0),"Targeted")</f>
        <v>#N/A</v>
      </c>
      <c r="C2165" s="65"/>
      <c r="D2165" s="151"/>
      <c r="E2165" s="16" t="s">
        <v>966</v>
      </c>
      <c r="F2165" s="16" t="s">
        <v>967</v>
      </c>
      <c r="G2165" s="16" t="s">
        <v>1981</v>
      </c>
      <c r="H2165" s="16" t="s">
        <v>3017</v>
      </c>
      <c r="I2165" s="16" t="s">
        <v>3666</v>
      </c>
      <c r="J2165" s="16" t="s">
        <v>3667</v>
      </c>
      <c r="K2165" s="17" t="s">
        <v>171</v>
      </c>
      <c r="L2165" s="18" t="s">
        <v>3620</v>
      </c>
      <c r="M2165" s="195" t="s">
        <v>170</v>
      </c>
      <c r="N2165" s="16" t="s">
        <v>3621</v>
      </c>
      <c r="O2165" s="17" t="s">
        <v>304</v>
      </c>
      <c r="P2165" s="17" t="s">
        <v>305</v>
      </c>
      <c r="Q2165" s="17" t="s">
        <v>306</v>
      </c>
      <c r="R2165">
        <v>0</v>
      </c>
      <c r="S2165">
        <v>0</v>
      </c>
      <c r="T2165">
        <v>0</v>
      </c>
      <c r="U2165">
        <v>0</v>
      </c>
      <c r="V2165">
        <v>0</v>
      </c>
      <c r="W2165">
        <v>0</v>
      </c>
      <c r="X2165">
        <v>0</v>
      </c>
      <c r="Y2165">
        <v>0</v>
      </c>
      <c r="Z2165">
        <v>0</v>
      </c>
      <c r="AA2165">
        <v>0</v>
      </c>
      <c r="AB2165">
        <v>0</v>
      </c>
      <c r="AC2165">
        <v>0</v>
      </c>
      <c r="AD2165">
        <v>0</v>
      </c>
      <c r="AE2165">
        <v>0</v>
      </c>
      <c r="AF2165">
        <v>0</v>
      </c>
      <c r="AG2165" s="19">
        <v>0</v>
      </c>
      <c r="AH2165">
        <v>0</v>
      </c>
      <c r="AI2165">
        <v>0</v>
      </c>
      <c r="AJ2165">
        <v>0</v>
      </c>
      <c r="AK2165">
        <v>0</v>
      </c>
      <c r="AL2165">
        <v>0</v>
      </c>
      <c r="AM2165">
        <v>0</v>
      </c>
      <c r="AN2165">
        <v>0</v>
      </c>
      <c r="AO2165">
        <v>0</v>
      </c>
      <c r="AP2165">
        <v>0</v>
      </c>
      <c r="AQ2165">
        <v>0</v>
      </c>
      <c r="AR2165">
        <v>0</v>
      </c>
      <c r="AS2165">
        <v>0</v>
      </c>
      <c r="AT2165">
        <v>0</v>
      </c>
      <c r="AU2165">
        <v>0</v>
      </c>
      <c r="AV2165">
        <v>0</v>
      </c>
      <c r="AW2165">
        <v>0</v>
      </c>
      <c r="AX2165">
        <v>0</v>
      </c>
      <c r="AY2165">
        <v>0</v>
      </c>
      <c r="AZ2165">
        <v>0</v>
      </c>
      <c r="BA2165">
        <v>0</v>
      </c>
      <c r="BB2165">
        <v>0</v>
      </c>
      <c r="BC2165">
        <v>0</v>
      </c>
      <c r="BD2165">
        <v>0</v>
      </c>
      <c r="BE2165">
        <v>0</v>
      </c>
      <c r="BF2165">
        <v>0</v>
      </c>
      <c r="BG2165">
        <v>0</v>
      </c>
      <c r="BH2165">
        <v>0</v>
      </c>
      <c r="BI2165">
        <v>0</v>
      </c>
      <c r="BJ2165">
        <v>0</v>
      </c>
      <c r="BK2165">
        <v>0</v>
      </c>
      <c r="BL2165">
        <v>0</v>
      </c>
      <c r="BM2165">
        <v>0</v>
      </c>
      <c r="BN2165">
        <v>0</v>
      </c>
      <c r="BO2165">
        <v>0</v>
      </c>
      <c r="BP2165">
        <v>0</v>
      </c>
      <c r="BQ2165">
        <v>0</v>
      </c>
      <c r="BR2165">
        <v>0</v>
      </c>
      <c r="BS2165">
        <v>0</v>
      </c>
      <c r="BT2165">
        <v>0</v>
      </c>
      <c r="BU2165">
        <v>0</v>
      </c>
      <c r="BV2165">
        <v>0</v>
      </c>
      <c r="BW2165">
        <v>0</v>
      </c>
      <c r="BX2165" s="10">
        <v>0</v>
      </c>
      <c r="BY2165">
        <v>1000</v>
      </c>
      <c r="BZ2165">
        <v>5000</v>
      </c>
      <c r="CA2165">
        <v>0</v>
      </c>
      <c r="CB2165">
        <v>0</v>
      </c>
      <c r="CC2165">
        <v>0</v>
      </c>
      <c r="CD2165">
        <v>0</v>
      </c>
      <c r="CE2165">
        <v>0</v>
      </c>
    </row>
    <row r="2166" spans="1:83" x14ac:dyDescent="0.35">
      <c r="A2166" s="9" t="str">
        <f t="shared" si="33"/>
        <v>0750.401.69</v>
      </c>
      <c r="B2166" s="52" t="e">
        <f>+IF(MATCH(A2166,List!H$10:H$145,0),"Targeted")</f>
        <v>#N/A</v>
      </c>
      <c r="C2166" s="65"/>
      <c r="D2166" s="151" t="s">
        <v>7700</v>
      </c>
      <c r="E2166" s="16" t="s">
        <v>966</v>
      </c>
      <c r="F2166" s="16" t="s">
        <v>967</v>
      </c>
      <c r="G2166" s="16" t="s">
        <v>1981</v>
      </c>
      <c r="H2166" s="16" t="s">
        <v>3017</v>
      </c>
      <c r="I2166" s="16" t="s">
        <v>3668</v>
      </c>
      <c r="J2166" s="16" t="s">
        <v>3669</v>
      </c>
      <c r="K2166" s="17" t="s">
        <v>171</v>
      </c>
      <c r="L2166" s="18" t="s">
        <v>3620</v>
      </c>
      <c r="M2166" s="195" t="s">
        <v>170</v>
      </c>
      <c r="N2166" s="16" t="s">
        <v>3621</v>
      </c>
      <c r="O2166" s="17" t="s">
        <v>346</v>
      </c>
      <c r="P2166" s="17" t="s">
        <v>305</v>
      </c>
      <c r="Q2166" s="17" t="s">
        <v>306</v>
      </c>
      <c r="R2166">
        <v>0</v>
      </c>
      <c r="S2166">
        <v>0</v>
      </c>
      <c r="T2166">
        <v>0</v>
      </c>
      <c r="U2166">
        <v>0</v>
      </c>
      <c r="V2166">
        <v>0</v>
      </c>
      <c r="W2166">
        <v>0</v>
      </c>
      <c r="X2166">
        <v>0</v>
      </c>
      <c r="Y2166">
        <v>0</v>
      </c>
      <c r="Z2166">
        <v>0</v>
      </c>
      <c r="AA2166">
        <v>0</v>
      </c>
      <c r="AB2166">
        <v>0</v>
      </c>
      <c r="AC2166">
        <v>0</v>
      </c>
      <c r="AD2166">
        <v>0</v>
      </c>
      <c r="AE2166">
        <v>0</v>
      </c>
      <c r="AF2166">
        <v>0</v>
      </c>
      <c r="AG2166" s="19">
        <v>0</v>
      </c>
      <c r="AH2166">
        <v>0</v>
      </c>
      <c r="AI2166">
        <v>0</v>
      </c>
      <c r="AJ2166">
        <v>0</v>
      </c>
      <c r="AK2166">
        <v>0</v>
      </c>
      <c r="AL2166">
        <v>0</v>
      </c>
      <c r="AM2166">
        <v>0</v>
      </c>
      <c r="AN2166">
        <v>0</v>
      </c>
      <c r="AO2166">
        <v>0</v>
      </c>
      <c r="AP2166">
        <v>0</v>
      </c>
      <c r="AQ2166">
        <v>0</v>
      </c>
      <c r="AR2166">
        <v>0</v>
      </c>
      <c r="AS2166">
        <v>0</v>
      </c>
      <c r="AT2166">
        <v>0</v>
      </c>
      <c r="AU2166">
        <v>0</v>
      </c>
      <c r="AV2166">
        <v>0</v>
      </c>
      <c r="AW2166">
        <v>0</v>
      </c>
      <c r="AX2166">
        <v>0</v>
      </c>
      <c r="AY2166">
        <v>0</v>
      </c>
      <c r="AZ2166">
        <v>0</v>
      </c>
      <c r="BA2166">
        <v>0</v>
      </c>
      <c r="BB2166">
        <v>0</v>
      </c>
      <c r="BC2166">
        <v>0</v>
      </c>
      <c r="BD2166">
        <v>0</v>
      </c>
      <c r="BE2166">
        <v>0</v>
      </c>
      <c r="BF2166">
        <v>0</v>
      </c>
      <c r="BG2166">
        <v>0</v>
      </c>
      <c r="BH2166">
        <v>0</v>
      </c>
      <c r="BI2166">
        <v>0</v>
      </c>
      <c r="BJ2166">
        <v>0</v>
      </c>
      <c r="BK2166">
        <v>0</v>
      </c>
      <c r="BL2166">
        <v>0</v>
      </c>
      <c r="BM2166">
        <v>0</v>
      </c>
      <c r="BN2166">
        <v>0</v>
      </c>
      <c r="BO2166">
        <v>0</v>
      </c>
      <c r="BP2166">
        <v>0</v>
      </c>
      <c r="BQ2166">
        <v>0</v>
      </c>
      <c r="BR2166">
        <v>0</v>
      </c>
      <c r="BS2166">
        <v>0</v>
      </c>
      <c r="BT2166">
        <v>0</v>
      </c>
      <c r="BU2166">
        <v>0</v>
      </c>
      <c r="BV2166">
        <v>0</v>
      </c>
      <c r="BW2166">
        <v>0</v>
      </c>
      <c r="BX2166">
        <v>17000</v>
      </c>
      <c r="BY2166">
        <v>0</v>
      </c>
      <c r="BZ2166">
        <v>0</v>
      </c>
      <c r="CA2166">
        <v>0</v>
      </c>
      <c r="CB2166">
        <v>0</v>
      </c>
      <c r="CC2166">
        <v>0</v>
      </c>
      <c r="CD2166">
        <v>0</v>
      </c>
      <c r="CE2166">
        <v>0</v>
      </c>
    </row>
    <row r="2167" spans="1:83" x14ac:dyDescent="0.35">
      <c r="A2167" s="9" t="str">
        <f t="shared" si="33"/>
        <v>0750.401.69</v>
      </c>
      <c r="B2167" s="52" t="e">
        <f>+IF(MATCH(A2167,List!H$10:H$145,0),"Targeted")</f>
        <v>#N/A</v>
      </c>
      <c r="C2167" s="65"/>
      <c r="D2167" s="151"/>
      <c r="E2167" s="16" t="s">
        <v>966</v>
      </c>
      <c r="F2167" s="16" t="s">
        <v>967</v>
      </c>
      <c r="G2167" s="16" t="s">
        <v>1981</v>
      </c>
      <c r="H2167" s="16" t="s">
        <v>3017</v>
      </c>
      <c r="I2167" s="16" t="s">
        <v>3668</v>
      </c>
      <c r="J2167" s="16" t="s">
        <v>3669</v>
      </c>
      <c r="K2167" s="17" t="s">
        <v>171</v>
      </c>
      <c r="L2167" s="18" t="s">
        <v>3620</v>
      </c>
      <c r="M2167" s="195" t="s">
        <v>170</v>
      </c>
      <c r="N2167" s="16" t="s">
        <v>3621</v>
      </c>
      <c r="O2167" s="17" t="s">
        <v>304</v>
      </c>
      <c r="P2167" s="17" t="s">
        <v>305</v>
      </c>
      <c r="Q2167" s="17" t="s">
        <v>306</v>
      </c>
      <c r="R2167">
        <v>0</v>
      </c>
      <c r="S2167">
        <v>0</v>
      </c>
      <c r="T2167">
        <v>0</v>
      </c>
      <c r="U2167">
        <v>0</v>
      </c>
      <c r="V2167">
        <v>0</v>
      </c>
      <c r="W2167">
        <v>0</v>
      </c>
      <c r="X2167">
        <v>0</v>
      </c>
      <c r="Y2167">
        <v>0</v>
      </c>
      <c r="Z2167">
        <v>0</v>
      </c>
      <c r="AA2167">
        <v>0</v>
      </c>
      <c r="AB2167">
        <v>0</v>
      </c>
      <c r="AC2167">
        <v>0</v>
      </c>
      <c r="AD2167">
        <v>0</v>
      </c>
      <c r="AE2167">
        <v>0</v>
      </c>
      <c r="AF2167">
        <v>0</v>
      </c>
      <c r="AG2167" s="19">
        <v>0</v>
      </c>
      <c r="AH2167">
        <v>0</v>
      </c>
      <c r="AI2167">
        <v>0</v>
      </c>
      <c r="AJ2167">
        <v>0</v>
      </c>
      <c r="AK2167">
        <v>0</v>
      </c>
      <c r="AL2167">
        <v>0</v>
      </c>
      <c r="AM2167">
        <v>0</v>
      </c>
      <c r="AN2167">
        <v>0</v>
      </c>
      <c r="AO2167">
        <v>0</v>
      </c>
      <c r="AP2167">
        <v>0</v>
      </c>
      <c r="AQ2167">
        <v>0</v>
      </c>
      <c r="AR2167">
        <v>0</v>
      </c>
      <c r="AS2167">
        <v>0</v>
      </c>
      <c r="AT2167">
        <v>0</v>
      </c>
      <c r="AU2167">
        <v>0</v>
      </c>
      <c r="AV2167">
        <v>0</v>
      </c>
      <c r="AW2167">
        <v>0</v>
      </c>
      <c r="AX2167">
        <v>0</v>
      </c>
      <c r="AY2167">
        <v>0</v>
      </c>
      <c r="AZ2167">
        <v>0</v>
      </c>
      <c r="BA2167">
        <v>0</v>
      </c>
      <c r="BB2167">
        <v>0</v>
      </c>
      <c r="BC2167">
        <v>0</v>
      </c>
      <c r="BD2167">
        <v>0</v>
      </c>
      <c r="BE2167">
        <v>0</v>
      </c>
      <c r="BF2167">
        <v>0</v>
      </c>
      <c r="BG2167">
        <v>0</v>
      </c>
      <c r="BH2167">
        <v>0</v>
      </c>
      <c r="BI2167">
        <v>0</v>
      </c>
      <c r="BJ2167">
        <v>0</v>
      </c>
      <c r="BK2167">
        <v>0</v>
      </c>
      <c r="BL2167">
        <v>0</v>
      </c>
      <c r="BM2167">
        <v>0</v>
      </c>
      <c r="BN2167">
        <v>0</v>
      </c>
      <c r="BO2167">
        <v>0</v>
      </c>
      <c r="BP2167">
        <v>0</v>
      </c>
      <c r="BQ2167">
        <v>0</v>
      </c>
      <c r="BR2167">
        <v>0</v>
      </c>
      <c r="BS2167">
        <v>0</v>
      </c>
      <c r="BT2167">
        <v>0</v>
      </c>
      <c r="BU2167">
        <v>0</v>
      </c>
      <c r="BV2167">
        <v>0</v>
      </c>
      <c r="BW2167">
        <v>0</v>
      </c>
      <c r="BX2167" s="10">
        <v>61000</v>
      </c>
      <c r="BY2167">
        <v>39000</v>
      </c>
      <c r="BZ2167">
        <v>69000</v>
      </c>
      <c r="CA2167">
        <v>0</v>
      </c>
      <c r="CB2167">
        <v>0</v>
      </c>
      <c r="CC2167">
        <v>0</v>
      </c>
      <c r="CD2167">
        <v>0</v>
      </c>
      <c r="CE2167">
        <v>0</v>
      </c>
    </row>
    <row r="2168" spans="1:83" x14ac:dyDescent="0.35">
      <c r="A2168" s="9" t="str">
        <f t="shared" si="33"/>
        <v>8548.401.69</v>
      </c>
      <c r="B2168" s="52" t="e">
        <f>+IF(MATCH(A2168,List!H$10:H$145,0),"Targeted")</f>
        <v>#N/A</v>
      </c>
      <c r="C2168" s="65"/>
      <c r="D2168" s="151"/>
      <c r="E2168" s="16" t="s">
        <v>966</v>
      </c>
      <c r="F2168" s="16" t="s">
        <v>967</v>
      </c>
      <c r="G2168" s="16" t="s">
        <v>1981</v>
      </c>
      <c r="H2168" s="16" t="s">
        <v>3017</v>
      </c>
      <c r="I2168" s="16" t="s">
        <v>3670</v>
      </c>
      <c r="J2168" s="16" t="s">
        <v>3671</v>
      </c>
      <c r="K2168" s="17" t="s">
        <v>171</v>
      </c>
      <c r="L2168" s="18" t="s">
        <v>3620</v>
      </c>
      <c r="M2168" s="195" t="s">
        <v>170</v>
      </c>
      <c r="N2168" s="16" t="s">
        <v>3621</v>
      </c>
      <c r="O2168" s="17" t="s">
        <v>304</v>
      </c>
      <c r="P2168" s="17" t="s">
        <v>305</v>
      </c>
      <c r="Q2168" s="17" t="s">
        <v>306</v>
      </c>
      <c r="R2168">
        <v>0</v>
      </c>
      <c r="S2168">
        <v>0</v>
      </c>
      <c r="T2168">
        <v>0</v>
      </c>
      <c r="U2168">
        <v>0</v>
      </c>
      <c r="V2168">
        <v>0</v>
      </c>
      <c r="W2168">
        <v>0</v>
      </c>
      <c r="X2168">
        <v>0</v>
      </c>
      <c r="Y2168">
        <v>1</v>
      </c>
      <c r="Z2168">
        <v>0</v>
      </c>
      <c r="AA2168">
        <v>0</v>
      </c>
      <c r="AB2168">
        <v>0</v>
      </c>
      <c r="AC2168">
        <v>0</v>
      </c>
      <c r="AD2168">
        <v>7</v>
      </c>
      <c r="AE2168">
        <v>-10</v>
      </c>
      <c r="AF2168">
        <v>0</v>
      </c>
      <c r="AG2168" s="19">
        <v>0</v>
      </c>
      <c r="AH2168">
        <v>4</v>
      </c>
      <c r="AI2168">
        <v>0</v>
      </c>
      <c r="AJ2168">
        <v>0</v>
      </c>
      <c r="AK2168">
        <v>0</v>
      </c>
      <c r="AL2168">
        <v>0</v>
      </c>
      <c r="AM2168">
        <v>0</v>
      </c>
      <c r="AN2168">
        <v>0</v>
      </c>
      <c r="AO2168">
        <v>0</v>
      </c>
      <c r="AP2168">
        <v>0</v>
      </c>
      <c r="AQ2168">
        <v>0</v>
      </c>
      <c r="AR2168">
        <v>0</v>
      </c>
      <c r="AS2168">
        <v>0</v>
      </c>
      <c r="AT2168">
        <v>0</v>
      </c>
      <c r="AU2168">
        <v>0</v>
      </c>
      <c r="AV2168">
        <v>0</v>
      </c>
      <c r="AW2168">
        <v>0</v>
      </c>
      <c r="AX2168">
        <v>0</v>
      </c>
      <c r="AY2168">
        <v>0</v>
      </c>
      <c r="AZ2168">
        <v>0</v>
      </c>
      <c r="BA2168">
        <v>0</v>
      </c>
      <c r="BB2168">
        <v>0</v>
      </c>
      <c r="BC2168">
        <v>0</v>
      </c>
      <c r="BD2168">
        <v>0</v>
      </c>
      <c r="BE2168">
        <v>0</v>
      </c>
      <c r="BF2168">
        <v>0</v>
      </c>
      <c r="BG2168">
        <v>0</v>
      </c>
      <c r="BH2168">
        <v>0</v>
      </c>
      <c r="BI2168">
        <v>0</v>
      </c>
      <c r="BJ2168">
        <v>0</v>
      </c>
      <c r="BK2168">
        <v>0</v>
      </c>
      <c r="BL2168">
        <v>0</v>
      </c>
      <c r="BM2168">
        <v>0</v>
      </c>
      <c r="BN2168">
        <v>0</v>
      </c>
      <c r="BO2168">
        <v>0</v>
      </c>
      <c r="BP2168">
        <v>0</v>
      </c>
      <c r="BQ2168">
        <v>0</v>
      </c>
      <c r="BR2168">
        <v>0</v>
      </c>
      <c r="BS2168">
        <v>0</v>
      </c>
      <c r="BT2168">
        <v>0</v>
      </c>
      <c r="BU2168">
        <v>0</v>
      </c>
      <c r="BV2168">
        <v>0</v>
      </c>
      <c r="BW2168">
        <v>0</v>
      </c>
      <c r="BX2168" s="10">
        <v>0</v>
      </c>
      <c r="BY2168">
        <v>0</v>
      </c>
      <c r="BZ2168">
        <v>0</v>
      </c>
      <c r="CA2168">
        <v>0</v>
      </c>
      <c r="CB2168">
        <v>0</v>
      </c>
      <c r="CC2168">
        <v>0</v>
      </c>
      <c r="CD2168">
        <v>0</v>
      </c>
      <c r="CE2168">
        <v>0</v>
      </c>
    </row>
    <row r="2169" spans="1:83" x14ac:dyDescent="0.35">
      <c r="A2169" s="9" t="str">
        <f t="shared" si="33"/>
        <v>8634.401.69</v>
      </c>
      <c r="B2169" s="52" t="e">
        <f>+IF(MATCH(A2169,List!H$10:H$145,0),"Targeted")</f>
        <v>#N/A</v>
      </c>
      <c r="C2169" s="65"/>
      <c r="D2169" s="151" t="s">
        <v>7700</v>
      </c>
      <c r="E2169" s="16" t="s">
        <v>966</v>
      </c>
      <c r="F2169" s="16" t="s">
        <v>967</v>
      </c>
      <c r="G2169" s="16" t="s">
        <v>1981</v>
      </c>
      <c r="H2169" s="16" t="s">
        <v>3017</v>
      </c>
      <c r="I2169" s="16" t="s">
        <v>3672</v>
      </c>
      <c r="J2169" s="16" t="s">
        <v>3673</v>
      </c>
      <c r="K2169" s="17" t="s">
        <v>171</v>
      </c>
      <c r="L2169" s="18" t="s">
        <v>3620</v>
      </c>
      <c r="M2169" s="195" t="s">
        <v>170</v>
      </c>
      <c r="N2169" s="16" t="s">
        <v>3621</v>
      </c>
      <c r="O2169" s="17" t="s">
        <v>346</v>
      </c>
      <c r="P2169" s="17" t="s">
        <v>305</v>
      </c>
      <c r="Q2169" s="17" t="s">
        <v>306</v>
      </c>
      <c r="R2169">
        <v>0</v>
      </c>
      <c r="S2169">
        <v>0</v>
      </c>
      <c r="T2169">
        <v>0</v>
      </c>
      <c r="U2169">
        <v>0</v>
      </c>
      <c r="V2169">
        <v>0</v>
      </c>
      <c r="W2169">
        <v>0</v>
      </c>
      <c r="X2169">
        <v>0</v>
      </c>
      <c r="Y2169">
        <v>0</v>
      </c>
      <c r="Z2169">
        <v>0</v>
      </c>
      <c r="AA2169">
        <v>0</v>
      </c>
      <c r="AB2169">
        <v>0</v>
      </c>
      <c r="AC2169">
        <v>0</v>
      </c>
      <c r="AD2169">
        <v>0</v>
      </c>
      <c r="AE2169">
        <v>0</v>
      </c>
      <c r="AF2169">
        <v>0</v>
      </c>
      <c r="AG2169" s="19">
        <v>0</v>
      </c>
      <c r="AH2169">
        <v>0</v>
      </c>
      <c r="AI2169">
        <v>0</v>
      </c>
      <c r="AJ2169">
        <v>0</v>
      </c>
      <c r="AK2169">
        <v>0</v>
      </c>
      <c r="AL2169">
        <v>0</v>
      </c>
      <c r="AM2169">
        <v>0</v>
      </c>
      <c r="AN2169">
        <v>0</v>
      </c>
      <c r="AO2169">
        <v>0</v>
      </c>
      <c r="AP2169">
        <v>0</v>
      </c>
      <c r="AQ2169">
        <v>0</v>
      </c>
      <c r="AR2169">
        <v>0</v>
      </c>
      <c r="AS2169">
        <v>0</v>
      </c>
      <c r="AT2169">
        <v>0</v>
      </c>
      <c r="AU2169">
        <v>0</v>
      </c>
      <c r="AV2169">
        <v>0</v>
      </c>
      <c r="AW2169">
        <v>0</v>
      </c>
      <c r="AX2169">
        <v>0</v>
      </c>
      <c r="AY2169">
        <v>0</v>
      </c>
      <c r="AZ2169">
        <v>0</v>
      </c>
      <c r="BA2169">
        <v>0</v>
      </c>
      <c r="BB2169">
        <v>0</v>
      </c>
      <c r="BC2169">
        <v>0</v>
      </c>
      <c r="BD2169">
        <v>0</v>
      </c>
      <c r="BE2169">
        <v>0</v>
      </c>
      <c r="BF2169">
        <v>0</v>
      </c>
      <c r="BG2169">
        <v>0</v>
      </c>
      <c r="BH2169">
        <v>0</v>
      </c>
      <c r="BI2169">
        <v>0</v>
      </c>
      <c r="BJ2169">
        <v>0</v>
      </c>
      <c r="BK2169">
        <v>0</v>
      </c>
      <c r="BL2169">
        <v>0</v>
      </c>
      <c r="BM2169">
        <v>0</v>
      </c>
      <c r="BN2169">
        <v>0</v>
      </c>
      <c r="BO2169">
        <v>0</v>
      </c>
      <c r="BP2169">
        <v>0</v>
      </c>
      <c r="BQ2169">
        <v>0</v>
      </c>
      <c r="BR2169">
        <v>0</v>
      </c>
      <c r="BS2169">
        <v>0</v>
      </c>
      <c r="BT2169">
        <v>0</v>
      </c>
      <c r="BU2169">
        <v>0</v>
      </c>
      <c r="BV2169">
        <v>0</v>
      </c>
      <c r="BW2169">
        <v>0</v>
      </c>
      <c r="BX2169">
        <v>3000</v>
      </c>
      <c r="BY2169">
        <v>72000</v>
      </c>
      <c r="BZ2169">
        <v>128000</v>
      </c>
      <c r="CA2169">
        <v>158000</v>
      </c>
      <c r="CB2169">
        <v>84000</v>
      </c>
      <c r="CC2169">
        <v>52000</v>
      </c>
      <c r="CD2169">
        <v>49000</v>
      </c>
      <c r="CE2169">
        <v>50000</v>
      </c>
    </row>
    <row r="2170" spans="1:83" x14ac:dyDescent="0.35">
      <c r="A2170" s="9" t="str">
        <f t="shared" si="33"/>
        <v>8634.401.69</v>
      </c>
      <c r="B2170" s="52" t="e">
        <f>+IF(MATCH(A2170,List!H$10:H$145,0),"Targeted")</f>
        <v>#N/A</v>
      </c>
      <c r="C2170" s="65"/>
      <c r="D2170" s="151"/>
      <c r="E2170" s="16" t="s">
        <v>966</v>
      </c>
      <c r="F2170" s="16" t="s">
        <v>967</v>
      </c>
      <c r="G2170" s="16" t="s">
        <v>1981</v>
      </c>
      <c r="H2170" s="16" t="s">
        <v>3017</v>
      </c>
      <c r="I2170" s="16" t="s">
        <v>3672</v>
      </c>
      <c r="J2170" s="16" t="s">
        <v>3673</v>
      </c>
      <c r="K2170" s="17" t="s">
        <v>171</v>
      </c>
      <c r="L2170" s="18" t="s">
        <v>3620</v>
      </c>
      <c r="M2170" s="195" t="s">
        <v>170</v>
      </c>
      <c r="N2170" s="16" t="s">
        <v>3621</v>
      </c>
      <c r="O2170" s="17" t="s">
        <v>304</v>
      </c>
      <c r="P2170" s="17" t="s">
        <v>305</v>
      </c>
      <c r="Q2170" s="17" t="s">
        <v>306</v>
      </c>
      <c r="R2170">
        <v>0</v>
      </c>
      <c r="S2170">
        <v>0</v>
      </c>
      <c r="T2170">
        <v>0</v>
      </c>
      <c r="U2170">
        <v>0</v>
      </c>
      <c r="V2170">
        <v>0</v>
      </c>
      <c r="W2170">
        <v>0</v>
      </c>
      <c r="X2170">
        <v>0</v>
      </c>
      <c r="Y2170">
        <v>0</v>
      </c>
      <c r="Z2170">
        <v>0</v>
      </c>
      <c r="AA2170">
        <v>0</v>
      </c>
      <c r="AB2170">
        <v>0</v>
      </c>
      <c r="AC2170">
        <v>0</v>
      </c>
      <c r="AD2170">
        <v>0</v>
      </c>
      <c r="AE2170">
        <v>0</v>
      </c>
      <c r="AF2170">
        <v>0</v>
      </c>
      <c r="AG2170" s="19">
        <v>0</v>
      </c>
      <c r="AH2170">
        <v>0</v>
      </c>
      <c r="AI2170">
        <v>0</v>
      </c>
      <c r="AJ2170">
        <v>0</v>
      </c>
      <c r="AK2170">
        <v>0</v>
      </c>
      <c r="AL2170">
        <v>0</v>
      </c>
      <c r="AM2170">
        <v>0</v>
      </c>
      <c r="AN2170">
        <v>0</v>
      </c>
      <c r="AO2170">
        <v>0</v>
      </c>
      <c r="AP2170">
        <v>0</v>
      </c>
      <c r="AQ2170">
        <v>0</v>
      </c>
      <c r="AR2170">
        <v>0</v>
      </c>
      <c r="AS2170">
        <v>0</v>
      </c>
      <c r="AT2170">
        <v>0</v>
      </c>
      <c r="AU2170">
        <v>0</v>
      </c>
      <c r="AV2170">
        <v>0</v>
      </c>
      <c r="AW2170">
        <v>0</v>
      </c>
      <c r="AX2170">
        <v>0</v>
      </c>
      <c r="AY2170">
        <v>0</v>
      </c>
      <c r="AZ2170">
        <v>0</v>
      </c>
      <c r="BA2170">
        <v>0</v>
      </c>
      <c r="BB2170">
        <v>0</v>
      </c>
      <c r="BC2170">
        <v>0</v>
      </c>
      <c r="BD2170">
        <v>0</v>
      </c>
      <c r="BE2170">
        <v>0</v>
      </c>
      <c r="BF2170">
        <v>0</v>
      </c>
      <c r="BG2170">
        <v>0</v>
      </c>
      <c r="BH2170">
        <v>0</v>
      </c>
      <c r="BI2170">
        <v>0</v>
      </c>
      <c r="BJ2170">
        <v>0</v>
      </c>
      <c r="BK2170">
        <v>0</v>
      </c>
      <c r="BL2170">
        <v>0</v>
      </c>
      <c r="BM2170">
        <v>0</v>
      </c>
      <c r="BN2170">
        <v>0</v>
      </c>
      <c r="BO2170">
        <v>0</v>
      </c>
      <c r="BP2170">
        <v>0</v>
      </c>
      <c r="BQ2170">
        <v>0</v>
      </c>
      <c r="BR2170">
        <v>0</v>
      </c>
      <c r="BS2170">
        <v>0</v>
      </c>
      <c r="BT2170">
        <v>0</v>
      </c>
      <c r="BU2170">
        <v>0</v>
      </c>
      <c r="BV2170">
        <v>0</v>
      </c>
      <c r="BW2170">
        <v>0</v>
      </c>
      <c r="BX2170" s="10">
        <v>0</v>
      </c>
      <c r="BY2170">
        <v>80000</v>
      </c>
      <c r="BZ2170">
        <v>380000</v>
      </c>
      <c r="CA2170">
        <v>0</v>
      </c>
      <c r="CB2170">
        <v>0</v>
      </c>
      <c r="CC2170">
        <v>0</v>
      </c>
      <c r="CD2170">
        <v>0</v>
      </c>
      <c r="CE2170">
        <v>0</v>
      </c>
    </row>
    <row r="2171" spans="1:83" x14ac:dyDescent="0.35">
      <c r="A2171" s="9" t="str">
        <f t="shared" si="33"/>
        <v>0500.401.69</v>
      </c>
      <c r="B2171" s="52" t="e">
        <f>+IF(MATCH(A2171,List!H$10:H$145,0),"Targeted")</f>
        <v>#N/A</v>
      </c>
      <c r="C2171" s="65"/>
      <c r="D2171" s="151" t="s">
        <v>7700</v>
      </c>
      <c r="E2171" s="16" t="s">
        <v>966</v>
      </c>
      <c r="F2171" s="16" t="s">
        <v>967</v>
      </c>
      <c r="G2171" s="16" t="s">
        <v>628</v>
      </c>
      <c r="H2171" s="16" t="s">
        <v>1146</v>
      </c>
      <c r="I2171" s="16" t="s">
        <v>47</v>
      </c>
      <c r="J2171" s="16" t="s">
        <v>3674</v>
      </c>
      <c r="K2171" s="17" t="s">
        <v>171</v>
      </c>
      <c r="L2171" s="18" t="s">
        <v>3620</v>
      </c>
      <c r="M2171" s="195" t="s">
        <v>170</v>
      </c>
      <c r="N2171" s="16" t="s">
        <v>3621</v>
      </c>
      <c r="O2171" s="17" t="s">
        <v>346</v>
      </c>
      <c r="P2171" s="17" t="s">
        <v>524</v>
      </c>
      <c r="Q2171" s="17" t="s">
        <v>306</v>
      </c>
      <c r="R2171">
        <v>0</v>
      </c>
      <c r="S2171">
        <v>0</v>
      </c>
      <c r="T2171">
        <v>0</v>
      </c>
      <c r="U2171">
        <v>0</v>
      </c>
      <c r="V2171">
        <v>0</v>
      </c>
      <c r="W2171">
        <v>0</v>
      </c>
      <c r="X2171">
        <v>0</v>
      </c>
      <c r="Y2171">
        <v>0</v>
      </c>
      <c r="Z2171">
        <v>0</v>
      </c>
      <c r="AA2171">
        <v>0</v>
      </c>
      <c r="AB2171">
        <v>0</v>
      </c>
      <c r="AC2171">
        <v>0</v>
      </c>
      <c r="AD2171">
        <v>0</v>
      </c>
      <c r="AE2171">
        <v>0</v>
      </c>
      <c r="AF2171">
        <v>0</v>
      </c>
      <c r="AG2171" s="19">
        <v>0</v>
      </c>
      <c r="AH2171">
        <v>0</v>
      </c>
      <c r="AI2171">
        <v>0</v>
      </c>
      <c r="AJ2171">
        <v>0</v>
      </c>
      <c r="AK2171">
        <v>0</v>
      </c>
      <c r="AL2171">
        <v>0</v>
      </c>
      <c r="AM2171">
        <v>0</v>
      </c>
      <c r="AN2171">
        <v>0</v>
      </c>
      <c r="AO2171">
        <v>0</v>
      </c>
      <c r="AP2171">
        <v>0</v>
      </c>
      <c r="AQ2171">
        <v>0</v>
      </c>
      <c r="AR2171">
        <v>0</v>
      </c>
      <c r="AS2171">
        <v>0</v>
      </c>
      <c r="AT2171">
        <v>0</v>
      </c>
      <c r="AU2171">
        <v>0</v>
      </c>
      <c r="AV2171">
        <v>0</v>
      </c>
      <c r="AW2171">
        <v>0</v>
      </c>
      <c r="AX2171">
        <v>0</v>
      </c>
      <c r="AY2171">
        <v>0</v>
      </c>
      <c r="AZ2171">
        <v>0</v>
      </c>
      <c r="BA2171">
        <v>0</v>
      </c>
      <c r="BB2171">
        <v>0</v>
      </c>
      <c r="BC2171">
        <v>0</v>
      </c>
      <c r="BD2171">
        <v>0</v>
      </c>
      <c r="BE2171">
        <v>0</v>
      </c>
      <c r="BF2171">
        <v>0</v>
      </c>
      <c r="BG2171">
        <v>0</v>
      </c>
      <c r="BH2171">
        <v>0</v>
      </c>
      <c r="BI2171">
        <v>0</v>
      </c>
      <c r="BJ2171">
        <v>0</v>
      </c>
      <c r="BK2171">
        <v>849000</v>
      </c>
      <c r="BL2171">
        <v>841000</v>
      </c>
      <c r="BM2171">
        <v>1092000</v>
      </c>
      <c r="BN2171">
        <v>766000</v>
      </c>
      <c r="BO2171">
        <v>590000</v>
      </c>
      <c r="BP2171">
        <v>414000</v>
      </c>
      <c r="BQ2171">
        <v>1026000</v>
      </c>
      <c r="BR2171">
        <v>766000</v>
      </c>
      <c r="BS2171">
        <v>787000</v>
      </c>
      <c r="BT2171">
        <v>573000</v>
      </c>
      <c r="BU2171">
        <v>326000</v>
      </c>
      <c r="BV2171">
        <v>515000</v>
      </c>
      <c r="BW2171">
        <v>765000</v>
      </c>
      <c r="BX2171">
        <v>767000</v>
      </c>
      <c r="BY2171">
        <v>973000</v>
      </c>
      <c r="BZ2171">
        <v>888000</v>
      </c>
      <c r="CA2171">
        <v>608000</v>
      </c>
      <c r="CB2171">
        <v>387000</v>
      </c>
      <c r="CC2171">
        <v>275000</v>
      </c>
      <c r="CD2171">
        <v>160000</v>
      </c>
      <c r="CE2171">
        <v>86000</v>
      </c>
    </row>
    <row r="2172" spans="1:83" x14ac:dyDescent="0.35">
      <c r="A2172" s="9" t="str">
        <f t="shared" si="33"/>
        <v>0504.401.69</v>
      </c>
      <c r="B2172" s="52" t="e">
        <f>+IF(MATCH(A2172,List!H$10:H$145,0),"Targeted")</f>
        <v>#N/A</v>
      </c>
      <c r="C2172" s="65"/>
      <c r="D2172" s="151" t="s">
        <v>7700</v>
      </c>
      <c r="E2172" s="16" t="s">
        <v>966</v>
      </c>
      <c r="F2172" s="16" t="s">
        <v>967</v>
      </c>
      <c r="G2172" s="16" t="s">
        <v>628</v>
      </c>
      <c r="H2172" s="16" t="s">
        <v>1146</v>
      </c>
      <c r="I2172" s="16" t="s">
        <v>3675</v>
      </c>
      <c r="J2172" s="16" t="s">
        <v>3676</v>
      </c>
      <c r="K2172" s="17" t="s">
        <v>171</v>
      </c>
      <c r="L2172" s="18" t="s">
        <v>3620</v>
      </c>
      <c r="M2172" s="195" t="s">
        <v>170</v>
      </c>
      <c r="N2172" s="16" t="s">
        <v>3621</v>
      </c>
      <c r="O2172" s="17" t="s">
        <v>346</v>
      </c>
      <c r="P2172" s="17" t="s">
        <v>524</v>
      </c>
      <c r="Q2172" s="17" t="s">
        <v>306</v>
      </c>
      <c r="R2172">
        <v>0</v>
      </c>
      <c r="S2172">
        <v>0</v>
      </c>
      <c r="T2172">
        <v>0</v>
      </c>
      <c r="U2172">
        <v>0</v>
      </c>
      <c r="V2172">
        <v>0</v>
      </c>
      <c r="W2172">
        <v>0</v>
      </c>
      <c r="X2172">
        <v>0</v>
      </c>
      <c r="Y2172">
        <v>0</v>
      </c>
      <c r="Z2172">
        <v>0</v>
      </c>
      <c r="AA2172">
        <v>0</v>
      </c>
      <c r="AB2172">
        <v>0</v>
      </c>
      <c r="AC2172">
        <v>0</v>
      </c>
      <c r="AD2172">
        <v>0</v>
      </c>
      <c r="AE2172">
        <v>0</v>
      </c>
      <c r="AF2172">
        <v>0</v>
      </c>
      <c r="AG2172" s="19">
        <v>0</v>
      </c>
      <c r="AH2172">
        <v>0</v>
      </c>
      <c r="AI2172">
        <v>0</v>
      </c>
      <c r="AJ2172">
        <v>0</v>
      </c>
      <c r="AK2172">
        <v>0</v>
      </c>
      <c r="AL2172">
        <v>0</v>
      </c>
      <c r="AM2172">
        <v>0</v>
      </c>
      <c r="AN2172">
        <v>0</v>
      </c>
      <c r="AO2172">
        <v>0</v>
      </c>
      <c r="AP2172">
        <v>0</v>
      </c>
      <c r="AQ2172">
        <v>0</v>
      </c>
      <c r="AR2172">
        <v>0</v>
      </c>
      <c r="AS2172">
        <v>0</v>
      </c>
      <c r="AT2172">
        <v>0</v>
      </c>
      <c r="AU2172">
        <v>0</v>
      </c>
      <c r="AV2172">
        <v>0</v>
      </c>
      <c r="AW2172">
        <v>0</v>
      </c>
      <c r="AX2172">
        <v>0</v>
      </c>
      <c r="AY2172">
        <v>0</v>
      </c>
      <c r="AZ2172">
        <v>0</v>
      </c>
      <c r="BA2172">
        <v>0</v>
      </c>
      <c r="BB2172">
        <v>0</v>
      </c>
      <c r="BC2172">
        <v>0</v>
      </c>
      <c r="BD2172">
        <v>0</v>
      </c>
      <c r="BE2172">
        <v>0</v>
      </c>
      <c r="BF2172">
        <v>0</v>
      </c>
      <c r="BG2172">
        <v>0</v>
      </c>
      <c r="BH2172">
        <v>0</v>
      </c>
      <c r="BI2172">
        <v>0</v>
      </c>
      <c r="BJ2172">
        <v>0</v>
      </c>
      <c r="BK2172">
        <v>0</v>
      </c>
      <c r="BL2172">
        <v>0</v>
      </c>
      <c r="BM2172">
        <v>0</v>
      </c>
      <c r="BN2172">
        <v>2417000</v>
      </c>
      <c r="BO2172">
        <v>11897000</v>
      </c>
      <c r="BP2172">
        <v>7966000</v>
      </c>
      <c r="BQ2172">
        <v>3028000</v>
      </c>
      <c r="BR2172">
        <v>1116000</v>
      </c>
      <c r="BS2172">
        <v>156000</v>
      </c>
      <c r="BT2172">
        <v>108000</v>
      </c>
      <c r="BU2172">
        <v>0</v>
      </c>
      <c r="BV2172">
        <v>0</v>
      </c>
      <c r="BW2172">
        <v>0</v>
      </c>
      <c r="BX2172">
        <v>0</v>
      </c>
      <c r="BY2172">
        <v>0</v>
      </c>
      <c r="BZ2172">
        <v>0</v>
      </c>
      <c r="CA2172">
        <v>0</v>
      </c>
      <c r="CB2172">
        <v>0</v>
      </c>
      <c r="CC2172">
        <v>0</v>
      </c>
      <c r="CD2172">
        <v>0</v>
      </c>
      <c r="CE2172">
        <v>0</v>
      </c>
    </row>
    <row r="2173" spans="1:83" x14ac:dyDescent="0.35">
      <c r="A2173" s="9" t="str">
        <f t="shared" si="33"/>
        <v>0504.401.69</v>
      </c>
      <c r="B2173" s="52" t="e">
        <f>+IF(MATCH(A2173,List!H$10:H$145,0),"Targeted")</f>
        <v>#N/A</v>
      </c>
      <c r="C2173" s="65"/>
      <c r="D2173" s="151"/>
      <c r="E2173" s="16" t="s">
        <v>966</v>
      </c>
      <c r="F2173" s="16" t="s">
        <v>967</v>
      </c>
      <c r="G2173" s="16" t="s">
        <v>628</v>
      </c>
      <c r="H2173" s="16" t="s">
        <v>1146</v>
      </c>
      <c r="I2173" s="16" t="s">
        <v>3675</v>
      </c>
      <c r="J2173" s="16" t="s">
        <v>3676</v>
      </c>
      <c r="K2173" s="17" t="s">
        <v>171</v>
      </c>
      <c r="L2173" s="18" t="s">
        <v>3620</v>
      </c>
      <c r="M2173" s="195" t="s">
        <v>170</v>
      </c>
      <c r="N2173" s="16" t="s">
        <v>3621</v>
      </c>
      <c r="O2173" s="17" t="s">
        <v>304</v>
      </c>
      <c r="P2173" s="17" t="s">
        <v>305</v>
      </c>
      <c r="Q2173" s="17" t="s">
        <v>306</v>
      </c>
      <c r="R2173">
        <v>0</v>
      </c>
      <c r="S2173">
        <v>0</v>
      </c>
      <c r="T2173">
        <v>0</v>
      </c>
      <c r="U2173">
        <v>0</v>
      </c>
      <c r="V2173">
        <v>0</v>
      </c>
      <c r="W2173">
        <v>0</v>
      </c>
      <c r="X2173">
        <v>0</v>
      </c>
      <c r="Y2173">
        <v>0</v>
      </c>
      <c r="Z2173">
        <v>0</v>
      </c>
      <c r="AA2173">
        <v>0</v>
      </c>
      <c r="AB2173">
        <v>0</v>
      </c>
      <c r="AC2173">
        <v>0</v>
      </c>
      <c r="AD2173">
        <v>0</v>
      </c>
      <c r="AE2173">
        <v>0</v>
      </c>
      <c r="AF2173">
        <v>0</v>
      </c>
      <c r="AG2173" s="19">
        <v>0</v>
      </c>
      <c r="AH2173">
        <v>0</v>
      </c>
      <c r="AI2173">
        <v>0</v>
      </c>
      <c r="AJ2173">
        <v>0</v>
      </c>
      <c r="AK2173">
        <v>0</v>
      </c>
      <c r="AL2173">
        <v>0</v>
      </c>
      <c r="AM2173">
        <v>0</v>
      </c>
      <c r="AN2173">
        <v>0</v>
      </c>
      <c r="AO2173">
        <v>0</v>
      </c>
      <c r="AP2173">
        <v>0</v>
      </c>
      <c r="AQ2173">
        <v>0</v>
      </c>
      <c r="AR2173">
        <v>0</v>
      </c>
      <c r="AS2173">
        <v>0</v>
      </c>
      <c r="AT2173">
        <v>0</v>
      </c>
      <c r="AU2173">
        <v>0</v>
      </c>
      <c r="AV2173">
        <v>0</v>
      </c>
      <c r="AW2173">
        <v>0</v>
      </c>
      <c r="AX2173">
        <v>0</v>
      </c>
      <c r="AY2173">
        <v>0</v>
      </c>
      <c r="AZ2173">
        <v>0</v>
      </c>
      <c r="BA2173">
        <v>0</v>
      </c>
      <c r="BB2173">
        <v>0</v>
      </c>
      <c r="BC2173">
        <v>0</v>
      </c>
      <c r="BD2173">
        <v>0</v>
      </c>
      <c r="BE2173">
        <v>0</v>
      </c>
      <c r="BF2173">
        <v>0</v>
      </c>
      <c r="BG2173">
        <v>0</v>
      </c>
      <c r="BH2173">
        <v>0</v>
      </c>
      <c r="BI2173">
        <v>0</v>
      </c>
      <c r="BJ2173">
        <v>0</v>
      </c>
      <c r="BK2173">
        <v>0</v>
      </c>
      <c r="BL2173">
        <v>0</v>
      </c>
      <c r="BM2173">
        <v>0</v>
      </c>
      <c r="BN2173">
        <v>0</v>
      </c>
      <c r="BO2173">
        <v>0</v>
      </c>
      <c r="BP2173">
        <v>0</v>
      </c>
      <c r="BQ2173">
        <v>0</v>
      </c>
      <c r="BR2173">
        <v>0</v>
      </c>
      <c r="BS2173">
        <v>0</v>
      </c>
      <c r="BT2173">
        <v>0</v>
      </c>
      <c r="BU2173">
        <v>0</v>
      </c>
      <c r="BV2173">
        <v>0</v>
      </c>
      <c r="BW2173">
        <v>111000</v>
      </c>
      <c r="BX2173" s="10">
        <v>0</v>
      </c>
      <c r="BY2173">
        <v>0</v>
      </c>
      <c r="BZ2173">
        <v>0</v>
      </c>
      <c r="CA2173">
        <v>0</v>
      </c>
      <c r="CB2173">
        <v>0</v>
      </c>
      <c r="CC2173">
        <v>0</v>
      </c>
      <c r="CD2173">
        <v>0</v>
      </c>
      <c r="CE2173">
        <v>0</v>
      </c>
    </row>
    <row r="2174" spans="1:83" x14ac:dyDescent="0.35">
      <c r="A2174" s="9" t="str">
        <f t="shared" si="33"/>
        <v>0510.401.69</v>
      </c>
      <c r="B2174" s="52" t="e">
        <f>+IF(MATCH(A2174,List!H$10:H$145,0),"Targeted")</f>
        <v>#N/A</v>
      </c>
      <c r="C2174" s="65"/>
      <c r="D2174" s="151" t="s">
        <v>7700</v>
      </c>
      <c r="E2174" s="16" t="s">
        <v>966</v>
      </c>
      <c r="F2174" s="16" t="s">
        <v>967</v>
      </c>
      <c r="G2174" s="16" t="s">
        <v>628</v>
      </c>
      <c r="H2174" s="16" t="s">
        <v>1146</v>
      </c>
      <c r="I2174" s="16" t="s">
        <v>707</v>
      </c>
      <c r="J2174" s="16" t="s">
        <v>3677</v>
      </c>
      <c r="K2174" s="17" t="s">
        <v>171</v>
      </c>
      <c r="L2174" s="18" t="s">
        <v>3620</v>
      </c>
      <c r="M2174" s="195" t="s">
        <v>170</v>
      </c>
      <c r="N2174" s="16" t="s">
        <v>3621</v>
      </c>
      <c r="O2174" s="17" t="s">
        <v>346</v>
      </c>
      <c r="P2174" s="17" t="s">
        <v>524</v>
      </c>
      <c r="Q2174" s="17" t="s">
        <v>306</v>
      </c>
      <c r="R2174">
        <v>0</v>
      </c>
      <c r="S2174">
        <v>0</v>
      </c>
      <c r="T2174">
        <v>0</v>
      </c>
      <c r="U2174">
        <v>0</v>
      </c>
      <c r="V2174">
        <v>0</v>
      </c>
      <c r="W2174">
        <v>0</v>
      </c>
      <c r="X2174">
        <v>0</v>
      </c>
      <c r="Y2174">
        <v>0</v>
      </c>
      <c r="Z2174">
        <v>0</v>
      </c>
      <c r="AA2174">
        <v>0</v>
      </c>
      <c r="AB2174">
        <v>0</v>
      </c>
      <c r="AC2174">
        <v>0</v>
      </c>
      <c r="AD2174">
        <v>0</v>
      </c>
      <c r="AE2174">
        <v>0</v>
      </c>
      <c r="AF2174">
        <v>0</v>
      </c>
      <c r="AG2174" s="19">
        <v>0</v>
      </c>
      <c r="AH2174">
        <v>0</v>
      </c>
      <c r="AI2174">
        <v>0</v>
      </c>
      <c r="AJ2174">
        <v>0</v>
      </c>
      <c r="AK2174">
        <v>0</v>
      </c>
      <c r="AL2174">
        <v>0</v>
      </c>
      <c r="AM2174">
        <v>0</v>
      </c>
      <c r="AN2174">
        <v>0</v>
      </c>
      <c r="AO2174">
        <v>0</v>
      </c>
      <c r="AP2174">
        <v>0</v>
      </c>
      <c r="AQ2174">
        <v>0</v>
      </c>
      <c r="AR2174">
        <v>0</v>
      </c>
      <c r="AS2174">
        <v>0</v>
      </c>
      <c r="AT2174">
        <v>0</v>
      </c>
      <c r="AU2174">
        <v>0</v>
      </c>
      <c r="AV2174">
        <v>0</v>
      </c>
      <c r="AW2174">
        <v>0</v>
      </c>
      <c r="AX2174">
        <v>0</v>
      </c>
      <c r="AY2174">
        <v>0</v>
      </c>
      <c r="AZ2174">
        <v>6000</v>
      </c>
      <c r="BA2174">
        <v>0</v>
      </c>
      <c r="BB2174">
        <v>0</v>
      </c>
      <c r="BC2174">
        <v>0</v>
      </c>
      <c r="BD2174">
        <v>0</v>
      </c>
      <c r="BE2174">
        <v>0</v>
      </c>
      <c r="BF2174">
        <v>0</v>
      </c>
      <c r="BG2174">
        <v>0</v>
      </c>
      <c r="BH2174">
        <v>0</v>
      </c>
      <c r="BI2174">
        <v>0</v>
      </c>
      <c r="BJ2174">
        <v>0</v>
      </c>
      <c r="BK2174">
        <v>0</v>
      </c>
      <c r="BL2174">
        <v>0</v>
      </c>
      <c r="BM2174">
        <v>0</v>
      </c>
      <c r="BN2174">
        <v>0</v>
      </c>
      <c r="BO2174">
        <v>0</v>
      </c>
      <c r="BP2174">
        <v>0</v>
      </c>
      <c r="BQ2174">
        <v>0</v>
      </c>
      <c r="BR2174">
        <v>0</v>
      </c>
      <c r="BS2174">
        <v>0</v>
      </c>
      <c r="BT2174">
        <v>0</v>
      </c>
      <c r="BU2174">
        <v>0</v>
      </c>
      <c r="BV2174">
        <v>0</v>
      </c>
      <c r="BW2174">
        <v>0</v>
      </c>
      <c r="BX2174">
        <v>0</v>
      </c>
      <c r="BY2174">
        <v>0</v>
      </c>
      <c r="BZ2174">
        <v>0</v>
      </c>
      <c r="CA2174">
        <v>0</v>
      </c>
      <c r="CB2174">
        <v>0</v>
      </c>
      <c r="CC2174">
        <v>0</v>
      </c>
      <c r="CD2174">
        <v>0</v>
      </c>
      <c r="CE2174">
        <v>0</v>
      </c>
    </row>
    <row r="2175" spans="1:83" x14ac:dyDescent="0.35">
      <c r="A2175" s="9" t="str">
        <f t="shared" si="33"/>
        <v>0534.401.69</v>
      </c>
      <c r="B2175" s="52" t="e">
        <f>+IF(MATCH(A2175,List!H$10:H$145,0),"Targeted")</f>
        <v>#N/A</v>
      </c>
      <c r="C2175" s="65"/>
      <c r="D2175" s="151"/>
      <c r="E2175" s="16" t="s">
        <v>966</v>
      </c>
      <c r="F2175" s="16" t="s">
        <v>967</v>
      </c>
      <c r="G2175" s="16" t="s">
        <v>628</v>
      </c>
      <c r="H2175" s="16" t="s">
        <v>1146</v>
      </c>
      <c r="I2175" s="16" t="s">
        <v>3678</v>
      </c>
      <c r="J2175" s="16" t="s">
        <v>3679</v>
      </c>
      <c r="K2175" s="17" t="s">
        <v>171</v>
      </c>
      <c r="L2175" s="18" t="s">
        <v>3620</v>
      </c>
      <c r="M2175" s="195" t="s">
        <v>170</v>
      </c>
      <c r="N2175" s="16" t="s">
        <v>3621</v>
      </c>
      <c r="O2175" s="17" t="s">
        <v>304</v>
      </c>
      <c r="P2175" s="17" t="s">
        <v>305</v>
      </c>
      <c r="Q2175" s="17" t="s">
        <v>306</v>
      </c>
      <c r="R2175">
        <v>0</v>
      </c>
      <c r="S2175">
        <v>0</v>
      </c>
      <c r="T2175">
        <v>0</v>
      </c>
      <c r="U2175">
        <v>0</v>
      </c>
      <c r="V2175">
        <v>0</v>
      </c>
      <c r="W2175">
        <v>0</v>
      </c>
      <c r="X2175">
        <v>0</v>
      </c>
      <c r="Y2175">
        <v>0</v>
      </c>
      <c r="Z2175">
        <v>0</v>
      </c>
      <c r="AA2175">
        <v>0</v>
      </c>
      <c r="AB2175">
        <v>0</v>
      </c>
      <c r="AC2175">
        <v>0</v>
      </c>
      <c r="AD2175">
        <v>0</v>
      </c>
      <c r="AE2175">
        <v>0</v>
      </c>
      <c r="AF2175">
        <v>0</v>
      </c>
      <c r="AG2175" s="19">
        <v>0</v>
      </c>
      <c r="AH2175">
        <v>0</v>
      </c>
      <c r="AI2175">
        <v>0</v>
      </c>
      <c r="AJ2175">
        <v>0</v>
      </c>
      <c r="AK2175">
        <v>0</v>
      </c>
      <c r="AL2175">
        <v>0</v>
      </c>
      <c r="AM2175">
        <v>0</v>
      </c>
      <c r="AN2175">
        <v>0</v>
      </c>
      <c r="AO2175">
        <v>0</v>
      </c>
      <c r="AP2175">
        <v>0</v>
      </c>
      <c r="AQ2175">
        <v>0</v>
      </c>
      <c r="AR2175">
        <v>0</v>
      </c>
      <c r="AS2175">
        <v>0</v>
      </c>
      <c r="AT2175">
        <v>0</v>
      </c>
      <c r="AU2175">
        <v>0</v>
      </c>
      <c r="AV2175">
        <v>0</v>
      </c>
      <c r="AW2175">
        <v>0</v>
      </c>
      <c r="AX2175">
        <v>0</v>
      </c>
      <c r="AY2175">
        <v>0</v>
      </c>
      <c r="AZ2175">
        <v>0</v>
      </c>
      <c r="BA2175">
        <v>0</v>
      </c>
      <c r="BB2175">
        <v>0</v>
      </c>
      <c r="BC2175">
        <v>0</v>
      </c>
      <c r="BD2175">
        <v>0</v>
      </c>
      <c r="BE2175">
        <v>0</v>
      </c>
      <c r="BF2175">
        <v>0</v>
      </c>
      <c r="BG2175">
        <v>0</v>
      </c>
      <c r="BH2175">
        <v>0</v>
      </c>
      <c r="BI2175">
        <v>0</v>
      </c>
      <c r="BJ2175">
        <v>0</v>
      </c>
      <c r="BK2175">
        <v>0</v>
      </c>
      <c r="BL2175">
        <v>0</v>
      </c>
      <c r="BM2175">
        <v>8017000</v>
      </c>
      <c r="BN2175">
        <v>7000000</v>
      </c>
      <c r="BO2175">
        <v>19500000</v>
      </c>
      <c r="BP2175">
        <v>0</v>
      </c>
      <c r="BQ2175">
        <v>0</v>
      </c>
      <c r="BR2175">
        <v>5884000</v>
      </c>
      <c r="BS2175">
        <v>21458000</v>
      </c>
      <c r="BT2175">
        <v>8068000</v>
      </c>
      <c r="BU2175">
        <v>70000000</v>
      </c>
      <c r="BV2175">
        <v>0</v>
      </c>
      <c r="BW2175">
        <v>0</v>
      </c>
      <c r="BX2175" s="10">
        <v>0</v>
      </c>
      <c r="BY2175">
        <v>0</v>
      </c>
      <c r="BZ2175">
        <v>13600000</v>
      </c>
      <c r="CA2175">
        <v>0</v>
      </c>
      <c r="CB2175">
        <v>0</v>
      </c>
      <c r="CC2175">
        <v>0</v>
      </c>
      <c r="CD2175">
        <v>0</v>
      </c>
      <c r="CE2175">
        <v>0</v>
      </c>
    </row>
    <row r="2176" spans="1:83" x14ac:dyDescent="0.35">
      <c r="A2176" s="9" t="str">
        <f t="shared" si="33"/>
        <v>0542.401.69</v>
      </c>
      <c r="B2176" s="52" t="e">
        <f>+IF(MATCH(A2176,List!H$10:H$145,0),"Targeted")</f>
        <v>#N/A</v>
      </c>
      <c r="C2176" s="65"/>
      <c r="D2176" s="151" t="s">
        <v>7700</v>
      </c>
      <c r="E2176" s="16" t="s">
        <v>966</v>
      </c>
      <c r="F2176" s="16" t="s">
        <v>967</v>
      </c>
      <c r="G2176" s="16" t="s">
        <v>628</v>
      </c>
      <c r="H2176" s="16" t="s">
        <v>1146</v>
      </c>
      <c r="I2176" s="16" t="s">
        <v>3666</v>
      </c>
      <c r="J2176" s="16" t="s">
        <v>3680</v>
      </c>
      <c r="K2176" s="17" t="s">
        <v>171</v>
      </c>
      <c r="L2176" s="18" t="s">
        <v>3620</v>
      </c>
      <c r="M2176" s="195" t="s">
        <v>170</v>
      </c>
      <c r="N2176" s="16" t="s">
        <v>3621</v>
      </c>
      <c r="O2176" s="17" t="s">
        <v>346</v>
      </c>
      <c r="P2176" s="17" t="s">
        <v>305</v>
      </c>
      <c r="Q2176" s="17" t="s">
        <v>306</v>
      </c>
      <c r="R2176">
        <v>0</v>
      </c>
      <c r="S2176">
        <v>0</v>
      </c>
      <c r="T2176">
        <v>0</v>
      </c>
      <c r="U2176">
        <v>0</v>
      </c>
      <c r="V2176">
        <v>0</v>
      </c>
      <c r="W2176">
        <v>0</v>
      </c>
      <c r="X2176">
        <v>0</v>
      </c>
      <c r="Y2176">
        <v>0</v>
      </c>
      <c r="Z2176">
        <v>0</v>
      </c>
      <c r="AA2176">
        <v>0</v>
      </c>
      <c r="AB2176">
        <v>0</v>
      </c>
      <c r="AC2176">
        <v>0</v>
      </c>
      <c r="AD2176">
        <v>0</v>
      </c>
      <c r="AE2176">
        <v>0</v>
      </c>
      <c r="AF2176">
        <v>0</v>
      </c>
      <c r="AG2176" s="19">
        <v>0</v>
      </c>
      <c r="AH2176">
        <v>0</v>
      </c>
      <c r="AI2176">
        <v>0</v>
      </c>
      <c r="AJ2176">
        <v>0</v>
      </c>
      <c r="AK2176">
        <v>0</v>
      </c>
      <c r="AL2176">
        <v>0</v>
      </c>
      <c r="AM2176">
        <v>0</v>
      </c>
      <c r="AN2176">
        <v>0</v>
      </c>
      <c r="AO2176">
        <v>0</v>
      </c>
      <c r="AP2176">
        <v>0</v>
      </c>
      <c r="AQ2176">
        <v>0</v>
      </c>
      <c r="AR2176">
        <v>0</v>
      </c>
      <c r="AS2176">
        <v>0</v>
      </c>
      <c r="AT2176">
        <v>0</v>
      </c>
      <c r="AU2176">
        <v>0</v>
      </c>
      <c r="AV2176">
        <v>0</v>
      </c>
      <c r="AW2176">
        <v>0</v>
      </c>
      <c r="AX2176">
        <v>0</v>
      </c>
      <c r="AY2176">
        <v>0</v>
      </c>
      <c r="AZ2176">
        <v>0</v>
      </c>
      <c r="BA2176">
        <v>0</v>
      </c>
      <c r="BB2176">
        <v>0</v>
      </c>
      <c r="BC2176">
        <v>0</v>
      </c>
      <c r="BD2176">
        <v>0</v>
      </c>
      <c r="BE2176">
        <v>0</v>
      </c>
      <c r="BF2176">
        <v>0</v>
      </c>
      <c r="BG2176">
        <v>0</v>
      </c>
      <c r="BH2176">
        <v>0</v>
      </c>
      <c r="BI2176">
        <v>0</v>
      </c>
      <c r="BJ2176">
        <v>0</v>
      </c>
      <c r="BK2176">
        <v>0</v>
      </c>
      <c r="BL2176">
        <v>0</v>
      </c>
      <c r="BM2176">
        <v>0</v>
      </c>
      <c r="BN2176">
        <v>0</v>
      </c>
      <c r="BO2176">
        <v>0</v>
      </c>
      <c r="BP2176">
        <v>-20000</v>
      </c>
      <c r="BQ2176">
        <v>-31000</v>
      </c>
      <c r="BR2176">
        <v>8000</v>
      </c>
      <c r="BS2176">
        <v>29000</v>
      </c>
      <c r="BT2176">
        <v>10000</v>
      </c>
      <c r="BU2176">
        <v>3000</v>
      </c>
      <c r="BV2176">
        <v>0</v>
      </c>
      <c r="BW2176">
        <v>2000</v>
      </c>
      <c r="BX2176">
        <v>0</v>
      </c>
      <c r="BY2176">
        <v>0</v>
      </c>
      <c r="BZ2176">
        <v>0</v>
      </c>
      <c r="CA2176">
        <v>0</v>
      </c>
      <c r="CB2176">
        <v>0</v>
      </c>
      <c r="CC2176">
        <v>0</v>
      </c>
      <c r="CD2176">
        <v>0</v>
      </c>
      <c r="CE2176">
        <v>0</v>
      </c>
    </row>
    <row r="2177" spans="1:83" x14ac:dyDescent="0.35">
      <c r="A2177" s="9" t="str">
        <f t="shared" si="33"/>
        <v>0542.401.69</v>
      </c>
      <c r="B2177" s="52" t="e">
        <f>+IF(MATCH(A2177,List!H$10:H$145,0),"Targeted")</f>
        <v>#N/A</v>
      </c>
      <c r="C2177" s="65"/>
      <c r="D2177" s="151"/>
      <c r="E2177" s="16" t="s">
        <v>966</v>
      </c>
      <c r="F2177" s="16" t="s">
        <v>967</v>
      </c>
      <c r="G2177" s="16" t="s">
        <v>628</v>
      </c>
      <c r="H2177" s="16" t="s">
        <v>1146</v>
      </c>
      <c r="I2177" s="16" t="s">
        <v>3666</v>
      </c>
      <c r="J2177" s="16" t="s">
        <v>3680</v>
      </c>
      <c r="K2177" s="17" t="s">
        <v>171</v>
      </c>
      <c r="L2177" s="18" t="s">
        <v>3620</v>
      </c>
      <c r="M2177" s="195" t="s">
        <v>170</v>
      </c>
      <c r="N2177" s="16" t="s">
        <v>3621</v>
      </c>
      <c r="O2177" s="17" t="s">
        <v>304</v>
      </c>
      <c r="P2177" s="17" t="s">
        <v>305</v>
      </c>
      <c r="Q2177" s="17" t="s">
        <v>306</v>
      </c>
      <c r="R2177">
        <v>0</v>
      </c>
      <c r="S2177">
        <v>0</v>
      </c>
      <c r="T2177">
        <v>0</v>
      </c>
      <c r="U2177">
        <v>0</v>
      </c>
      <c r="V2177">
        <v>0</v>
      </c>
      <c r="W2177">
        <v>0</v>
      </c>
      <c r="X2177">
        <v>0</v>
      </c>
      <c r="Y2177">
        <v>0</v>
      </c>
      <c r="Z2177">
        <v>0</v>
      </c>
      <c r="AA2177">
        <v>0</v>
      </c>
      <c r="AB2177">
        <v>0</v>
      </c>
      <c r="AC2177">
        <v>0</v>
      </c>
      <c r="AD2177">
        <v>0</v>
      </c>
      <c r="AE2177">
        <v>0</v>
      </c>
      <c r="AF2177">
        <v>0</v>
      </c>
      <c r="AG2177" s="19">
        <v>0</v>
      </c>
      <c r="AH2177">
        <v>0</v>
      </c>
      <c r="AI2177">
        <v>0</v>
      </c>
      <c r="AJ2177">
        <v>0</v>
      </c>
      <c r="AK2177">
        <v>0</v>
      </c>
      <c r="AL2177">
        <v>0</v>
      </c>
      <c r="AM2177">
        <v>0</v>
      </c>
      <c r="AN2177">
        <v>0</v>
      </c>
      <c r="AO2177">
        <v>0</v>
      </c>
      <c r="AP2177">
        <v>0</v>
      </c>
      <c r="AQ2177">
        <v>0</v>
      </c>
      <c r="AR2177">
        <v>0</v>
      </c>
      <c r="AS2177">
        <v>0</v>
      </c>
      <c r="AT2177">
        <v>0</v>
      </c>
      <c r="AU2177">
        <v>0</v>
      </c>
      <c r="AV2177">
        <v>0</v>
      </c>
      <c r="AW2177">
        <v>0</v>
      </c>
      <c r="AX2177">
        <v>0</v>
      </c>
      <c r="AY2177">
        <v>0</v>
      </c>
      <c r="AZ2177">
        <v>0</v>
      </c>
      <c r="BA2177">
        <v>0</v>
      </c>
      <c r="BB2177">
        <v>0</v>
      </c>
      <c r="BC2177">
        <v>0</v>
      </c>
      <c r="BD2177">
        <v>0</v>
      </c>
      <c r="BE2177">
        <v>0</v>
      </c>
      <c r="BF2177">
        <v>0</v>
      </c>
      <c r="BG2177">
        <v>0</v>
      </c>
      <c r="BH2177">
        <v>0</v>
      </c>
      <c r="BI2177">
        <v>0</v>
      </c>
      <c r="BJ2177">
        <v>0</v>
      </c>
      <c r="BK2177">
        <v>0</v>
      </c>
      <c r="BL2177">
        <v>0</v>
      </c>
      <c r="BM2177">
        <v>0</v>
      </c>
      <c r="BN2177">
        <v>0</v>
      </c>
      <c r="BO2177">
        <v>0</v>
      </c>
      <c r="BP2177">
        <v>0</v>
      </c>
      <c r="BQ2177">
        <v>0</v>
      </c>
      <c r="BR2177">
        <v>0</v>
      </c>
      <c r="BS2177">
        <v>0</v>
      </c>
      <c r="BT2177">
        <v>0</v>
      </c>
      <c r="BU2177">
        <v>40000</v>
      </c>
      <c r="BV2177">
        <v>3000</v>
      </c>
      <c r="BW2177">
        <v>3000</v>
      </c>
      <c r="BX2177" s="10">
        <v>0</v>
      </c>
      <c r="BY2177">
        <v>0</v>
      </c>
      <c r="BZ2177">
        <v>0</v>
      </c>
      <c r="CA2177">
        <v>0</v>
      </c>
      <c r="CB2177">
        <v>0</v>
      </c>
      <c r="CC2177">
        <v>0</v>
      </c>
      <c r="CD2177">
        <v>0</v>
      </c>
      <c r="CE2177">
        <v>0</v>
      </c>
    </row>
    <row r="2178" spans="1:83" x14ac:dyDescent="0.35">
      <c r="A2178" s="9" t="str">
        <f t="shared" si="33"/>
        <v>0543.401.69</v>
      </c>
      <c r="B2178" s="52" t="e">
        <f>+IF(MATCH(A2178,List!H$10:H$145,0),"Targeted")</f>
        <v>#N/A</v>
      </c>
      <c r="C2178" s="65"/>
      <c r="D2178" s="151" t="s">
        <v>7700</v>
      </c>
      <c r="E2178" s="16" t="s">
        <v>966</v>
      </c>
      <c r="F2178" s="16" t="s">
        <v>967</v>
      </c>
      <c r="G2178" s="16" t="s">
        <v>628</v>
      </c>
      <c r="H2178" s="16" t="s">
        <v>1146</v>
      </c>
      <c r="I2178" s="16" t="s">
        <v>3681</v>
      </c>
      <c r="J2178" s="16" t="s">
        <v>3682</v>
      </c>
      <c r="K2178" s="17" t="s">
        <v>171</v>
      </c>
      <c r="L2178" s="18" t="s">
        <v>3620</v>
      </c>
      <c r="M2178" s="195" t="s">
        <v>170</v>
      </c>
      <c r="N2178" s="16" t="s">
        <v>3621</v>
      </c>
      <c r="O2178" s="17" t="s">
        <v>346</v>
      </c>
      <c r="P2178" s="17" t="s">
        <v>305</v>
      </c>
      <c r="Q2178" s="17" t="s">
        <v>306</v>
      </c>
      <c r="R2178">
        <v>0</v>
      </c>
      <c r="S2178">
        <v>0</v>
      </c>
      <c r="T2178">
        <v>0</v>
      </c>
      <c r="U2178">
        <v>0</v>
      </c>
      <c r="V2178">
        <v>0</v>
      </c>
      <c r="W2178">
        <v>0</v>
      </c>
      <c r="X2178">
        <v>0</v>
      </c>
      <c r="Y2178">
        <v>0</v>
      </c>
      <c r="Z2178">
        <v>0</v>
      </c>
      <c r="AA2178">
        <v>0</v>
      </c>
      <c r="AB2178">
        <v>0</v>
      </c>
      <c r="AC2178">
        <v>0</v>
      </c>
      <c r="AD2178">
        <v>0</v>
      </c>
      <c r="AE2178">
        <v>0</v>
      </c>
      <c r="AF2178">
        <v>0</v>
      </c>
      <c r="AG2178" s="19">
        <v>0</v>
      </c>
      <c r="AH2178">
        <v>0</v>
      </c>
      <c r="AI2178">
        <v>0</v>
      </c>
      <c r="AJ2178">
        <v>0</v>
      </c>
      <c r="AK2178">
        <v>0</v>
      </c>
      <c r="AL2178">
        <v>0</v>
      </c>
      <c r="AM2178">
        <v>0</v>
      </c>
      <c r="AN2178">
        <v>0</v>
      </c>
      <c r="AO2178">
        <v>0</v>
      </c>
      <c r="AP2178">
        <v>0</v>
      </c>
      <c r="AQ2178">
        <v>0</v>
      </c>
      <c r="AR2178">
        <v>0</v>
      </c>
      <c r="AS2178">
        <v>0</v>
      </c>
      <c r="AT2178">
        <v>0</v>
      </c>
      <c r="AU2178">
        <v>0</v>
      </c>
      <c r="AV2178">
        <v>0</v>
      </c>
      <c r="AW2178">
        <v>0</v>
      </c>
      <c r="AX2178">
        <v>0</v>
      </c>
      <c r="AY2178">
        <v>0</v>
      </c>
      <c r="AZ2178">
        <v>0</v>
      </c>
      <c r="BA2178">
        <v>0</v>
      </c>
      <c r="BB2178">
        <v>-1000</v>
      </c>
      <c r="BC2178">
        <v>0</v>
      </c>
      <c r="BD2178">
        <v>0</v>
      </c>
      <c r="BE2178">
        <v>0</v>
      </c>
      <c r="BF2178">
        <v>0</v>
      </c>
      <c r="BG2178">
        <v>0</v>
      </c>
      <c r="BH2178">
        <v>0</v>
      </c>
      <c r="BI2178">
        <v>0</v>
      </c>
      <c r="BJ2178">
        <v>0</v>
      </c>
      <c r="BK2178">
        <v>0</v>
      </c>
      <c r="BL2178">
        <v>0</v>
      </c>
      <c r="BM2178">
        <v>0</v>
      </c>
      <c r="BN2178">
        <v>0</v>
      </c>
      <c r="BO2178">
        <v>0</v>
      </c>
      <c r="BP2178">
        <v>0</v>
      </c>
      <c r="BQ2178">
        <v>0</v>
      </c>
      <c r="BR2178">
        <v>0</v>
      </c>
      <c r="BS2178">
        <v>0</v>
      </c>
      <c r="BT2178">
        <v>0</v>
      </c>
      <c r="BU2178">
        <v>0</v>
      </c>
      <c r="BV2178">
        <v>0</v>
      </c>
      <c r="BW2178">
        <v>0</v>
      </c>
      <c r="BX2178">
        <v>0</v>
      </c>
      <c r="BY2178">
        <v>0</v>
      </c>
      <c r="BZ2178">
        <v>0</v>
      </c>
      <c r="CA2178">
        <v>0</v>
      </c>
      <c r="CB2178">
        <v>0</v>
      </c>
      <c r="CC2178">
        <v>0</v>
      </c>
      <c r="CD2178">
        <v>0</v>
      </c>
      <c r="CE2178">
        <v>0</v>
      </c>
    </row>
    <row r="2179" spans="1:83" x14ac:dyDescent="0.35">
      <c r="A2179" s="9" t="str">
        <f t="shared" si="33"/>
        <v>0543.401.69</v>
      </c>
      <c r="B2179" s="52" t="e">
        <f>+IF(MATCH(A2179,List!H$10:H$145,0),"Targeted")</f>
        <v>#N/A</v>
      </c>
      <c r="C2179" s="65"/>
      <c r="D2179" s="151" t="s">
        <v>7700</v>
      </c>
      <c r="E2179" s="16" t="s">
        <v>966</v>
      </c>
      <c r="F2179" s="16" t="s">
        <v>967</v>
      </c>
      <c r="G2179" s="16" t="s">
        <v>628</v>
      </c>
      <c r="H2179" s="16" t="s">
        <v>1146</v>
      </c>
      <c r="I2179" s="16" t="s">
        <v>3681</v>
      </c>
      <c r="J2179" s="16" t="s">
        <v>3682</v>
      </c>
      <c r="K2179" s="17" t="s">
        <v>171</v>
      </c>
      <c r="L2179" s="18" t="s">
        <v>3620</v>
      </c>
      <c r="M2179" s="195" t="s">
        <v>170</v>
      </c>
      <c r="N2179" s="16" t="s">
        <v>3621</v>
      </c>
      <c r="O2179" s="17" t="s">
        <v>346</v>
      </c>
      <c r="P2179" s="17" t="s">
        <v>524</v>
      </c>
      <c r="Q2179" s="17" t="s">
        <v>306</v>
      </c>
      <c r="R2179">
        <v>0</v>
      </c>
      <c r="S2179">
        <v>0</v>
      </c>
      <c r="T2179">
        <v>0</v>
      </c>
      <c r="U2179">
        <v>0</v>
      </c>
      <c r="V2179">
        <v>0</v>
      </c>
      <c r="W2179">
        <v>0</v>
      </c>
      <c r="X2179">
        <v>0</v>
      </c>
      <c r="Y2179">
        <v>0</v>
      </c>
      <c r="Z2179">
        <v>0</v>
      </c>
      <c r="AA2179">
        <v>0</v>
      </c>
      <c r="AB2179">
        <v>0</v>
      </c>
      <c r="AC2179">
        <v>0</v>
      </c>
      <c r="AD2179">
        <v>0</v>
      </c>
      <c r="AE2179">
        <v>0</v>
      </c>
      <c r="AF2179">
        <v>0</v>
      </c>
      <c r="AG2179" s="19">
        <v>0</v>
      </c>
      <c r="AH2179">
        <v>0</v>
      </c>
      <c r="AI2179">
        <v>0</v>
      </c>
      <c r="AJ2179">
        <v>0</v>
      </c>
      <c r="AK2179">
        <v>0</v>
      </c>
      <c r="AL2179">
        <v>0</v>
      </c>
      <c r="AM2179">
        <v>0</v>
      </c>
      <c r="AN2179">
        <v>0</v>
      </c>
      <c r="AO2179">
        <v>0</v>
      </c>
      <c r="AP2179">
        <v>0</v>
      </c>
      <c r="AQ2179">
        <v>0</v>
      </c>
      <c r="AR2179">
        <v>0</v>
      </c>
      <c r="AS2179">
        <v>0</v>
      </c>
      <c r="AT2179">
        <v>0</v>
      </c>
      <c r="AU2179">
        <v>0</v>
      </c>
      <c r="AV2179">
        <v>0</v>
      </c>
      <c r="AW2179">
        <v>0</v>
      </c>
      <c r="AX2179">
        <v>0</v>
      </c>
      <c r="AY2179">
        <v>0</v>
      </c>
      <c r="AZ2179">
        <v>0</v>
      </c>
      <c r="BA2179">
        <v>0</v>
      </c>
      <c r="BB2179">
        <v>1000</v>
      </c>
      <c r="BC2179">
        <v>0</v>
      </c>
      <c r="BD2179">
        <v>0</v>
      </c>
      <c r="BE2179">
        <v>0</v>
      </c>
      <c r="BF2179">
        <v>0</v>
      </c>
      <c r="BG2179">
        <v>0</v>
      </c>
      <c r="BH2179">
        <v>0</v>
      </c>
      <c r="BI2179">
        <v>0</v>
      </c>
      <c r="BJ2179">
        <v>0</v>
      </c>
      <c r="BK2179">
        <v>0</v>
      </c>
      <c r="BL2179">
        <v>0</v>
      </c>
      <c r="BM2179">
        <v>0</v>
      </c>
      <c r="BN2179">
        <v>0</v>
      </c>
      <c r="BO2179">
        <v>0</v>
      </c>
      <c r="BP2179">
        <v>0</v>
      </c>
      <c r="BQ2179">
        <v>0</v>
      </c>
      <c r="BR2179">
        <v>0</v>
      </c>
      <c r="BS2179">
        <v>0</v>
      </c>
      <c r="BT2179">
        <v>0</v>
      </c>
      <c r="BU2179">
        <v>0</v>
      </c>
      <c r="BV2179">
        <v>0</v>
      </c>
      <c r="BW2179">
        <v>0</v>
      </c>
      <c r="BX2179">
        <v>0</v>
      </c>
      <c r="BY2179">
        <v>0</v>
      </c>
      <c r="BZ2179">
        <v>0</v>
      </c>
      <c r="CA2179">
        <v>0</v>
      </c>
      <c r="CB2179">
        <v>0</v>
      </c>
      <c r="CC2179">
        <v>0</v>
      </c>
      <c r="CD2179">
        <v>0</v>
      </c>
      <c r="CE2179">
        <v>0</v>
      </c>
    </row>
    <row r="2180" spans="1:83" x14ac:dyDescent="0.35">
      <c r="A2180" s="9" t="str">
        <f t="shared" ref="A2180:A2243" si="34">I2180&amp;"."&amp;M2180&amp;"."&amp;K2180</f>
        <v>0548.401.69</v>
      </c>
      <c r="B2180" s="52" t="e">
        <f>+IF(MATCH(A2180,List!H$10:H$145,0),"Targeted")</f>
        <v>#N/A</v>
      </c>
      <c r="C2180" s="65"/>
      <c r="D2180" s="151" t="s">
        <v>7700</v>
      </c>
      <c r="E2180" s="16" t="s">
        <v>966</v>
      </c>
      <c r="F2180" s="16" t="s">
        <v>967</v>
      </c>
      <c r="G2180" s="16" t="s">
        <v>628</v>
      </c>
      <c r="H2180" s="16" t="s">
        <v>1146</v>
      </c>
      <c r="I2180" s="16" t="s">
        <v>3683</v>
      </c>
      <c r="J2180" s="16" t="s">
        <v>3684</v>
      </c>
      <c r="K2180" s="17" t="s">
        <v>171</v>
      </c>
      <c r="L2180" s="18" t="s">
        <v>3620</v>
      </c>
      <c r="M2180" s="195" t="s">
        <v>170</v>
      </c>
      <c r="N2180" s="16" t="s">
        <v>3621</v>
      </c>
      <c r="O2180" s="17" t="s">
        <v>346</v>
      </c>
      <c r="P2180" s="17" t="s">
        <v>524</v>
      </c>
      <c r="Q2180" s="17" t="s">
        <v>306</v>
      </c>
      <c r="R2180">
        <v>0</v>
      </c>
      <c r="S2180">
        <v>0</v>
      </c>
      <c r="T2180">
        <v>0</v>
      </c>
      <c r="U2180">
        <v>0</v>
      </c>
      <c r="V2180">
        <v>0</v>
      </c>
      <c r="W2180">
        <v>0</v>
      </c>
      <c r="X2180">
        <v>0</v>
      </c>
      <c r="Y2180">
        <v>0</v>
      </c>
      <c r="Z2180">
        <v>0</v>
      </c>
      <c r="AA2180">
        <v>0</v>
      </c>
      <c r="AB2180">
        <v>0</v>
      </c>
      <c r="AC2180">
        <v>0</v>
      </c>
      <c r="AD2180">
        <v>0</v>
      </c>
      <c r="AE2180">
        <v>0</v>
      </c>
      <c r="AF2180">
        <v>0</v>
      </c>
      <c r="AG2180" s="19">
        <v>0</v>
      </c>
      <c r="AH2180">
        <v>0</v>
      </c>
      <c r="AI2180">
        <v>0</v>
      </c>
      <c r="AJ2180">
        <v>0</v>
      </c>
      <c r="AK2180">
        <v>0</v>
      </c>
      <c r="AL2180">
        <v>0</v>
      </c>
      <c r="AM2180">
        <v>0</v>
      </c>
      <c r="AN2180">
        <v>0</v>
      </c>
      <c r="AO2180">
        <v>0</v>
      </c>
      <c r="AP2180">
        <v>0</v>
      </c>
      <c r="AQ2180">
        <v>0</v>
      </c>
      <c r="AR2180">
        <v>0</v>
      </c>
      <c r="AS2180">
        <v>0</v>
      </c>
      <c r="AT2180">
        <v>0</v>
      </c>
      <c r="AU2180">
        <v>0</v>
      </c>
      <c r="AV2180">
        <v>0</v>
      </c>
      <c r="AW2180">
        <v>0</v>
      </c>
      <c r="AX2180">
        <v>0</v>
      </c>
      <c r="AY2180">
        <v>0</v>
      </c>
      <c r="AZ2180">
        <v>0</v>
      </c>
      <c r="BA2180">
        <v>0</v>
      </c>
      <c r="BB2180">
        <v>0</v>
      </c>
      <c r="BC2180">
        <v>0</v>
      </c>
      <c r="BD2180">
        <v>0</v>
      </c>
      <c r="BE2180">
        <v>0</v>
      </c>
      <c r="BF2180">
        <v>0</v>
      </c>
      <c r="BG2180">
        <v>0</v>
      </c>
      <c r="BH2180">
        <v>0</v>
      </c>
      <c r="BI2180">
        <v>0</v>
      </c>
      <c r="BJ2180">
        <v>0</v>
      </c>
      <c r="BK2180">
        <v>0</v>
      </c>
      <c r="BL2180">
        <v>0</v>
      </c>
      <c r="BM2180">
        <v>0</v>
      </c>
      <c r="BN2180">
        <v>0</v>
      </c>
      <c r="BO2180">
        <v>88000</v>
      </c>
      <c r="BP2180">
        <v>135000</v>
      </c>
      <c r="BQ2180">
        <v>186000</v>
      </c>
      <c r="BR2180">
        <v>133000</v>
      </c>
      <c r="BS2180">
        <v>61000</v>
      </c>
      <c r="BT2180">
        <v>16000</v>
      </c>
      <c r="BU2180">
        <v>3000</v>
      </c>
      <c r="BV2180">
        <v>3000</v>
      </c>
      <c r="BW2180">
        <v>158000</v>
      </c>
      <c r="BX2180">
        <v>568000</v>
      </c>
      <c r="BY2180">
        <v>1013000</v>
      </c>
      <c r="BZ2180">
        <v>2093000</v>
      </c>
      <c r="CA2180">
        <v>5726000</v>
      </c>
      <c r="CB2180">
        <v>3118000</v>
      </c>
      <c r="CC2180">
        <v>2028000</v>
      </c>
      <c r="CD2180">
        <v>1875000</v>
      </c>
      <c r="CE2180">
        <v>1141000</v>
      </c>
    </row>
    <row r="2181" spans="1:83" x14ac:dyDescent="0.35">
      <c r="A2181" s="9" t="str">
        <f t="shared" si="34"/>
        <v>0549.401.69</v>
      </c>
      <c r="B2181" s="52" t="e">
        <f>+IF(MATCH(A2181,List!H$10:H$145,0),"Targeted")</f>
        <v>#N/A</v>
      </c>
      <c r="C2181" s="65"/>
      <c r="D2181" s="151" t="s">
        <v>7700</v>
      </c>
      <c r="E2181" s="16" t="s">
        <v>966</v>
      </c>
      <c r="F2181" s="16" t="s">
        <v>967</v>
      </c>
      <c r="G2181" s="16" t="s">
        <v>628</v>
      </c>
      <c r="H2181" s="16" t="s">
        <v>1146</v>
      </c>
      <c r="I2181" s="16" t="s">
        <v>3685</v>
      </c>
      <c r="J2181" s="16" t="s">
        <v>3686</v>
      </c>
      <c r="K2181" s="17" t="s">
        <v>171</v>
      </c>
      <c r="L2181" s="18" t="s">
        <v>3620</v>
      </c>
      <c r="M2181" s="195" t="s">
        <v>170</v>
      </c>
      <c r="N2181" s="16" t="s">
        <v>3621</v>
      </c>
      <c r="O2181" s="17" t="s">
        <v>346</v>
      </c>
      <c r="P2181" s="17" t="s">
        <v>524</v>
      </c>
      <c r="Q2181" s="17" t="s">
        <v>306</v>
      </c>
      <c r="R2181">
        <v>0</v>
      </c>
      <c r="S2181">
        <v>0</v>
      </c>
      <c r="T2181">
        <v>0</v>
      </c>
      <c r="U2181">
        <v>0</v>
      </c>
      <c r="V2181">
        <v>0</v>
      </c>
      <c r="W2181">
        <v>0</v>
      </c>
      <c r="X2181">
        <v>0</v>
      </c>
      <c r="Y2181">
        <v>0</v>
      </c>
      <c r="Z2181">
        <v>0</v>
      </c>
      <c r="AA2181">
        <v>0</v>
      </c>
      <c r="AB2181">
        <v>0</v>
      </c>
      <c r="AC2181">
        <v>0</v>
      </c>
      <c r="AD2181">
        <v>0</v>
      </c>
      <c r="AE2181">
        <v>0</v>
      </c>
      <c r="AF2181">
        <v>0</v>
      </c>
      <c r="AG2181" s="19">
        <v>0</v>
      </c>
      <c r="AH2181">
        <v>0</v>
      </c>
      <c r="AI2181">
        <v>0</v>
      </c>
      <c r="AJ2181">
        <v>0</v>
      </c>
      <c r="AK2181">
        <v>0</v>
      </c>
      <c r="AL2181">
        <v>0</v>
      </c>
      <c r="AM2181">
        <v>0</v>
      </c>
      <c r="AN2181">
        <v>0</v>
      </c>
      <c r="AO2181">
        <v>0</v>
      </c>
      <c r="AP2181">
        <v>0</v>
      </c>
      <c r="AQ2181">
        <v>0</v>
      </c>
      <c r="AR2181">
        <v>0</v>
      </c>
      <c r="AS2181">
        <v>0</v>
      </c>
      <c r="AT2181">
        <v>0</v>
      </c>
      <c r="AU2181">
        <v>0</v>
      </c>
      <c r="AV2181">
        <v>0</v>
      </c>
      <c r="AW2181">
        <v>0</v>
      </c>
      <c r="AX2181">
        <v>0</v>
      </c>
      <c r="AY2181">
        <v>0</v>
      </c>
      <c r="AZ2181">
        <v>0</v>
      </c>
      <c r="BA2181">
        <v>0</v>
      </c>
      <c r="BB2181">
        <v>2000</v>
      </c>
      <c r="BC2181">
        <v>64000</v>
      </c>
      <c r="BD2181">
        <v>29000</v>
      </c>
      <c r="BE2181">
        <v>19000</v>
      </c>
      <c r="BF2181">
        <v>3000</v>
      </c>
      <c r="BG2181">
        <v>3000</v>
      </c>
      <c r="BH2181">
        <v>7000</v>
      </c>
      <c r="BI2181">
        <v>5000</v>
      </c>
      <c r="BJ2181">
        <v>1000</v>
      </c>
      <c r="BK2181">
        <v>1000</v>
      </c>
      <c r="BL2181">
        <v>0</v>
      </c>
      <c r="BM2181">
        <v>0</v>
      </c>
      <c r="BN2181">
        <v>0</v>
      </c>
      <c r="BO2181">
        <v>0</v>
      </c>
      <c r="BP2181">
        <v>0</v>
      </c>
      <c r="BQ2181">
        <v>0</v>
      </c>
      <c r="BR2181">
        <v>0</v>
      </c>
      <c r="BS2181">
        <v>0</v>
      </c>
      <c r="BT2181">
        <v>0</v>
      </c>
      <c r="BU2181">
        <v>0</v>
      </c>
      <c r="BV2181">
        <v>0</v>
      </c>
      <c r="BW2181">
        <v>0</v>
      </c>
      <c r="BX2181">
        <v>0</v>
      </c>
      <c r="BY2181">
        <v>0</v>
      </c>
      <c r="BZ2181">
        <v>0</v>
      </c>
      <c r="CA2181">
        <v>0</v>
      </c>
      <c r="CB2181">
        <v>0</v>
      </c>
      <c r="CC2181">
        <v>0</v>
      </c>
      <c r="CD2181">
        <v>0</v>
      </c>
      <c r="CE2181">
        <v>0</v>
      </c>
    </row>
    <row r="2182" spans="1:83" x14ac:dyDescent="0.35">
      <c r="A2182" s="9" t="str">
        <f t="shared" si="34"/>
        <v>0640.401.69</v>
      </c>
      <c r="B2182" s="52" t="e">
        <f>+IF(MATCH(A2182,List!H$10:H$145,0),"Targeted")</f>
        <v>#N/A</v>
      </c>
      <c r="C2182" s="65"/>
      <c r="D2182" s="151" t="s">
        <v>7700</v>
      </c>
      <c r="E2182" s="16" t="s">
        <v>966</v>
      </c>
      <c r="F2182" s="16" t="s">
        <v>967</v>
      </c>
      <c r="G2182" s="16" t="s">
        <v>628</v>
      </c>
      <c r="H2182" s="16" t="s">
        <v>1146</v>
      </c>
      <c r="I2182" s="16" t="s">
        <v>3687</v>
      </c>
      <c r="J2182" s="16" t="s">
        <v>3688</v>
      </c>
      <c r="K2182" s="17" t="s">
        <v>171</v>
      </c>
      <c r="L2182" s="18" t="s">
        <v>3620</v>
      </c>
      <c r="M2182" s="195" t="s">
        <v>170</v>
      </c>
      <c r="N2182" s="16" t="s">
        <v>3621</v>
      </c>
      <c r="O2182" s="17" t="s">
        <v>346</v>
      </c>
      <c r="P2182" s="17" t="s">
        <v>524</v>
      </c>
      <c r="Q2182" s="17" t="s">
        <v>306</v>
      </c>
      <c r="R2182">
        <v>0</v>
      </c>
      <c r="S2182">
        <v>0</v>
      </c>
      <c r="T2182">
        <v>0</v>
      </c>
      <c r="U2182">
        <v>0</v>
      </c>
      <c r="V2182">
        <v>0</v>
      </c>
      <c r="W2182">
        <v>0</v>
      </c>
      <c r="X2182">
        <v>0</v>
      </c>
      <c r="Y2182">
        <v>0</v>
      </c>
      <c r="Z2182">
        <v>0</v>
      </c>
      <c r="AA2182">
        <v>0</v>
      </c>
      <c r="AB2182">
        <v>0</v>
      </c>
      <c r="AC2182">
        <v>0</v>
      </c>
      <c r="AD2182">
        <v>0</v>
      </c>
      <c r="AE2182">
        <v>0</v>
      </c>
      <c r="AF2182">
        <v>0</v>
      </c>
      <c r="AG2182" s="19">
        <v>0</v>
      </c>
      <c r="AH2182">
        <v>0</v>
      </c>
      <c r="AI2182">
        <v>0</v>
      </c>
      <c r="AJ2182">
        <v>0</v>
      </c>
      <c r="AK2182">
        <v>0</v>
      </c>
      <c r="AL2182">
        <v>0</v>
      </c>
      <c r="AM2182">
        <v>0</v>
      </c>
      <c r="AN2182">
        <v>0</v>
      </c>
      <c r="AO2182">
        <v>0</v>
      </c>
      <c r="AP2182">
        <v>0</v>
      </c>
      <c r="AQ2182">
        <v>0</v>
      </c>
      <c r="AR2182">
        <v>0</v>
      </c>
      <c r="AS2182">
        <v>0</v>
      </c>
      <c r="AT2182">
        <v>0</v>
      </c>
      <c r="AU2182">
        <v>0</v>
      </c>
      <c r="AV2182">
        <v>0</v>
      </c>
      <c r="AW2182">
        <v>0</v>
      </c>
      <c r="AX2182">
        <v>0</v>
      </c>
      <c r="AY2182">
        <v>0</v>
      </c>
      <c r="AZ2182">
        <v>0</v>
      </c>
      <c r="BA2182">
        <v>0</v>
      </c>
      <c r="BB2182">
        <v>0</v>
      </c>
      <c r="BC2182">
        <v>73000</v>
      </c>
      <c r="BD2182">
        <v>73000</v>
      </c>
      <c r="BE2182">
        <v>101000</v>
      </c>
      <c r="BF2182">
        <v>83000</v>
      </c>
      <c r="BG2182">
        <v>62000</v>
      </c>
      <c r="BH2182">
        <v>39000</v>
      </c>
      <c r="BI2182">
        <v>91000</v>
      </c>
      <c r="BJ2182">
        <v>113000</v>
      </c>
      <c r="BK2182">
        <v>95000</v>
      </c>
      <c r="BL2182">
        <v>72000</v>
      </c>
      <c r="BM2182">
        <v>61000</v>
      </c>
      <c r="BN2182">
        <v>75000</v>
      </c>
      <c r="BO2182">
        <v>27000</v>
      </c>
      <c r="BP2182">
        <v>22000</v>
      </c>
      <c r="BQ2182">
        <v>16000</v>
      </c>
      <c r="BR2182">
        <v>4000</v>
      </c>
      <c r="BS2182">
        <v>4000</v>
      </c>
      <c r="BT2182">
        <v>14000</v>
      </c>
      <c r="BU2182">
        <v>5000</v>
      </c>
      <c r="BV2182">
        <v>1000</v>
      </c>
      <c r="BW2182">
        <v>4000</v>
      </c>
      <c r="BX2182">
        <v>6000</v>
      </c>
      <c r="BY2182">
        <v>3000</v>
      </c>
      <c r="BZ2182">
        <v>9000</v>
      </c>
      <c r="CA2182">
        <v>6000</v>
      </c>
      <c r="CB2182">
        <v>5000</v>
      </c>
      <c r="CC2182">
        <v>5000</v>
      </c>
      <c r="CD2182">
        <v>4000</v>
      </c>
      <c r="CE2182">
        <v>1000</v>
      </c>
    </row>
    <row r="2183" spans="1:83" x14ac:dyDescent="0.35">
      <c r="A2183" s="9" t="str">
        <f t="shared" si="34"/>
        <v>5460.401.69</v>
      </c>
      <c r="B2183" s="52" t="e">
        <f>+IF(MATCH(A2183,List!H$10:H$145,0),"Targeted")</f>
        <v>#N/A</v>
      </c>
      <c r="C2183" s="65"/>
      <c r="D2183" s="151" t="s">
        <v>7700</v>
      </c>
      <c r="E2183" s="16" t="s">
        <v>966</v>
      </c>
      <c r="F2183" s="16" t="s">
        <v>967</v>
      </c>
      <c r="G2183" s="16" t="s">
        <v>628</v>
      </c>
      <c r="H2183" s="16" t="s">
        <v>1146</v>
      </c>
      <c r="I2183" s="16" t="s">
        <v>3689</v>
      </c>
      <c r="J2183" s="16" t="s">
        <v>3690</v>
      </c>
      <c r="K2183" s="17" t="s">
        <v>171</v>
      </c>
      <c r="L2183" s="18" t="s">
        <v>3620</v>
      </c>
      <c r="M2183" s="195" t="s">
        <v>170</v>
      </c>
      <c r="N2183" s="16" t="s">
        <v>3621</v>
      </c>
      <c r="O2183" s="17" t="s">
        <v>346</v>
      </c>
      <c r="P2183" s="17" t="s">
        <v>305</v>
      </c>
      <c r="Q2183" s="17" t="s">
        <v>306</v>
      </c>
      <c r="R2183">
        <v>0</v>
      </c>
      <c r="S2183">
        <v>0</v>
      </c>
      <c r="T2183">
        <v>0</v>
      </c>
      <c r="U2183">
        <v>0</v>
      </c>
      <c r="V2183">
        <v>0</v>
      </c>
      <c r="W2183">
        <v>0</v>
      </c>
      <c r="X2183">
        <v>0</v>
      </c>
      <c r="Y2183">
        <v>0</v>
      </c>
      <c r="Z2183">
        <v>0</v>
      </c>
      <c r="AA2183">
        <v>0</v>
      </c>
      <c r="AB2183">
        <v>0</v>
      </c>
      <c r="AC2183">
        <v>0</v>
      </c>
      <c r="AD2183">
        <v>0</v>
      </c>
      <c r="AE2183">
        <v>0</v>
      </c>
      <c r="AF2183">
        <v>0</v>
      </c>
      <c r="AG2183" s="19">
        <v>0</v>
      </c>
      <c r="AH2183">
        <v>0</v>
      </c>
      <c r="AI2183">
        <v>0</v>
      </c>
      <c r="AJ2183">
        <v>0</v>
      </c>
      <c r="AK2183">
        <v>0</v>
      </c>
      <c r="AL2183">
        <v>0</v>
      </c>
      <c r="AM2183">
        <v>0</v>
      </c>
      <c r="AN2183">
        <v>0</v>
      </c>
      <c r="AO2183">
        <v>0</v>
      </c>
      <c r="AP2183">
        <v>0</v>
      </c>
      <c r="AQ2183">
        <v>0</v>
      </c>
      <c r="AR2183">
        <v>0</v>
      </c>
      <c r="AS2183">
        <v>0</v>
      </c>
      <c r="AT2183">
        <v>0</v>
      </c>
      <c r="AU2183">
        <v>0</v>
      </c>
      <c r="AV2183">
        <v>0</v>
      </c>
      <c r="AW2183">
        <v>0</v>
      </c>
      <c r="AX2183">
        <v>0</v>
      </c>
      <c r="AY2183">
        <v>0</v>
      </c>
      <c r="AZ2183">
        <v>0</v>
      </c>
      <c r="BA2183">
        <v>0</v>
      </c>
      <c r="BB2183">
        <v>0</v>
      </c>
      <c r="BC2183">
        <v>0</v>
      </c>
      <c r="BD2183">
        <v>0</v>
      </c>
      <c r="BE2183">
        <v>-3000</v>
      </c>
      <c r="BF2183">
        <v>0</v>
      </c>
      <c r="BG2183">
        <v>2000</v>
      </c>
      <c r="BH2183">
        <v>2000</v>
      </c>
      <c r="BI2183">
        <v>0</v>
      </c>
      <c r="BJ2183">
        <v>0</v>
      </c>
      <c r="BK2183">
        <v>0</v>
      </c>
      <c r="BL2183">
        <v>0</v>
      </c>
      <c r="BM2183">
        <v>0</v>
      </c>
      <c r="BN2183">
        <v>0</v>
      </c>
      <c r="BO2183">
        <v>0</v>
      </c>
      <c r="BP2183">
        <v>0</v>
      </c>
      <c r="BQ2183">
        <v>0</v>
      </c>
      <c r="BR2183">
        <v>0</v>
      </c>
      <c r="BS2183">
        <v>0</v>
      </c>
      <c r="BT2183">
        <v>0</v>
      </c>
      <c r="BU2183">
        <v>0</v>
      </c>
      <c r="BV2183">
        <v>0</v>
      </c>
      <c r="BW2183">
        <v>0</v>
      </c>
      <c r="BX2183">
        <v>0</v>
      </c>
      <c r="BY2183">
        <v>0</v>
      </c>
      <c r="BZ2183">
        <v>0</v>
      </c>
      <c r="CA2183">
        <v>0</v>
      </c>
      <c r="CB2183">
        <v>0</v>
      </c>
      <c r="CC2183">
        <v>0</v>
      </c>
      <c r="CD2183">
        <v>0</v>
      </c>
      <c r="CE2183">
        <v>0</v>
      </c>
    </row>
    <row r="2184" spans="1:83" x14ac:dyDescent="0.35">
      <c r="A2184" s="9" t="str">
        <f t="shared" si="34"/>
        <v>8019.401.69</v>
      </c>
      <c r="B2184" s="52" t="e">
        <f>+IF(MATCH(A2184,List!H$10:H$145,0),"Targeted")</f>
        <v>#N/A</v>
      </c>
      <c r="C2184" s="65"/>
      <c r="D2184" s="151" t="s">
        <v>7700</v>
      </c>
      <c r="E2184" s="16" t="s">
        <v>966</v>
      </c>
      <c r="F2184" s="16" t="s">
        <v>967</v>
      </c>
      <c r="G2184" s="16" t="s">
        <v>628</v>
      </c>
      <c r="H2184" s="16" t="s">
        <v>1146</v>
      </c>
      <c r="I2184" s="16" t="s">
        <v>3691</v>
      </c>
      <c r="J2184" s="16" t="s">
        <v>3692</v>
      </c>
      <c r="K2184" s="17" t="s">
        <v>171</v>
      </c>
      <c r="L2184" s="18" t="s">
        <v>3620</v>
      </c>
      <c r="M2184" s="195" t="s">
        <v>170</v>
      </c>
      <c r="N2184" s="16" t="s">
        <v>3621</v>
      </c>
      <c r="O2184" s="17" t="s">
        <v>346</v>
      </c>
      <c r="P2184" s="17" t="s">
        <v>305</v>
      </c>
      <c r="Q2184" s="17" t="s">
        <v>306</v>
      </c>
      <c r="R2184">
        <v>0</v>
      </c>
      <c r="S2184">
        <v>0</v>
      </c>
      <c r="T2184">
        <v>0</v>
      </c>
      <c r="U2184">
        <v>0</v>
      </c>
      <c r="V2184">
        <v>0</v>
      </c>
      <c r="W2184">
        <v>0</v>
      </c>
      <c r="X2184">
        <v>0</v>
      </c>
      <c r="Y2184">
        <v>0</v>
      </c>
      <c r="Z2184">
        <v>0</v>
      </c>
      <c r="AA2184">
        <v>0</v>
      </c>
      <c r="AB2184">
        <v>0</v>
      </c>
      <c r="AC2184">
        <v>0</v>
      </c>
      <c r="AD2184">
        <v>0</v>
      </c>
      <c r="AE2184">
        <v>0</v>
      </c>
      <c r="AF2184">
        <v>0</v>
      </c>
      <c r="AG2184" s="19">
        <v>0</v>
      </c>
      <c r="AH2184">
        <v>556</v>
      </c>
      <c r="AI2184">
        <v>633</v>
      </c>
      <c r="AJ2184">
        <v>633</v>
      </c>
      <c r="AK2184">
        <v>633</v>
      </c>
      <c r="AL2184">
        <v>560</v>
      </c>
      <c r="AM2184">
        <v>200</v>
      </c>
      <c r="AN2184">
        <v>200</v>
      </c>
      <c r="AO2184">
        <v>100</v>
      </c>
      <c r="AP2184">
        <v>100</v>
      </c>
      <c r="AQ2184">
        <v>96</v>
      </c>
      <c r="AR2184">
        <v>175</v>
      </c>
      <c r="AS2184">
        <v>100</v>
      </c>
      <c r="AT2184">
        <v>100</v>
      </c>
      <c r="AU2184">
        <v>99</v>
      </c>
      <c r="AV2184">
        <v>100</v>
      </c>
      <c r="AW2184">
        <v>94</v>
      </c>
      <c r="AX2184">
        <v>100</v>
      </c>
      <c r="AY2184">
        <v>100</v>
      </c>
      <c r="AZ2184">
        <v>0</v>
      </c>
      <c r="BA2184">
        <v>0</v>
      </c>
      <c r="BB2184">
        <v>0</v>
      </c>
      <c r="BC2184">
        <v>0</v>
      </c>
      <c r="BD2184">
        <v>0</v>
      </c>
      <c r="BE2184">
        <v>0</v>
      </c>
      <c r="BF2184">
        <v>0</v>
      </c>
      <c r="BG2184">
        <v>0</v>
      </c>
      <c r="BH2184">
        <v>0</v>
      </c>
      <c r="BI2184">
        <v>0</v>
      </c>
      <c r="BJ2184">
        <v>0</v>
      </c>
      <c r="BK2184">
        <v>0</v>
      </c>
      <c r="BL2184">
        <v>0</v>
      </c>
      <c r="BM2184">
        <v>0</v>
      </c>
      <c r="BN2184">
        <v>0</v>
      </c>
      <c r="BO2184">
        <v>0</v>
      </c>
      <c r="BP2184">
        <v>0</v>
      </c>
      <c r="BQ2184">
        <v>0</v>
      </c>
      <c r="BR2184">
        <v>0</v>
      </c>
      <c r="BS2184">
        <v>0</v>
      </c>
      <c r="BT2184">
        <v>0</v>
      </c>
      <c r="BU2184">
        <v>0</v>
      </c>
      <c r="BV2184">
        <v>0</v>
      </c>
      <c r="BW2184">
        <v>0</v>
      </c>
      <c r="BX2184">
        <v>0</v>
      </c>
      <c r="BY2184">
        <v>0</v>
      </c>
      <c r="BZ2184">
        <v>0</v>
      </c>
      <c r="CA2184">
        <v>0</v>
      </c>
      <c r="CB2184">
        <v>0</v>
      </c>
      <c r="CC2184">
        <v>0</v>
      </c>
      <c r="CD2184">
        <v>0</v>
      </c>
      <c r="CE2184">
        <v>0</v>
      </c>
    </row>
    <row r="2185" spans="1:83" x14ac:dyDescent="0.35">
      <c r="A2185" s="9" t="str">
        <f t="shared" si="34"/>
        <v>8019.401.69</v>
      </c>
      <c r="B2185" s="52" t="e">
        <f>+IF(MATCH(A2185,List!H$10:H$145,0),"Targeted")</f>
        <v>#N/A</v>
      </c>
      <c r="C2185" s="65"/>
      <c r="D2185" s="151" t="s">
        <v>7700</v>
      </c>
      <c r="E2185" s="16" t="s">
        <v>966</v>
      </c>
      <c r="F2185" s="16" t="s">
        <v>967</v>
      </c>
      <c r="G2185" s="16" t="s">
        <v>628</v>
      </c>
      <c r="H2185" s="16" t="s">
        <v>1146</v>
      </c>
      <c r="I2185" s="16" t="s">
        <v>3691</v>
      </c>
      <c r="J2185" s="16" t="s">
        <v>3692</v>
      </c>
      <c r="K2185" s="17" t="s">
        <v>171</v>
      </c>
      <c r="L2185" s="18" t="s">
        <v>3620</v>
      </c>
      <c r="M2185" s="195" t="s">
        <v>170</v>
      </c>
      <c r="N2185" s="16" t="s">
        <v>3621</v>
      </c>
      <c r="O2185" s="17" t="s">
        <v>346</v>
      </c>
      <c r="P2185" s="17" t="s">
        <v>524</v>
      </c>
      <c r="Q2185" s="17" t="s">
        <v>306</v>
      </c>
      <c r="R2185">
        <v>0</v>
      </c>
      <c r="S2185">
        <v>0</v>
      </c>
      <c r="T2185">
        <v>0</v>
      </c>
      <c r="U2185">
        <v>0</v>
      </c>
      <c r="V2185">
        <v>0</v>
      </c>
      <c r="W2185">
        <v>0</v>
      </c>
      <c r="X2185">
        <v>0</v>
      </c>
      <c r="Y2185">
        <v>0</v>
      </c>
      <c r="Z2185">
        <v>0</v>
      </c>
      <c r="AA2185">
        <v>0</v>
      </c>
      <c r="AB2185">
        <v>816</v>
      </c>
      <c r="AC2185">
        <v>2798</v>
      </c>
      <c r="AD2185">
        <v>2326</v>
      </c>
      <c r="AE2185">
        <v>5207</v>
      </c>
      <c r="AF2185">
        <v>11700</v>
      </c>
      <c r="AG2185" s="19">
        <v>3000</v>
      </c>
      <c r="AH2185">
        <v>19764</v>
      </c>
      <c r="AI2185">
        <v>14897</v>
      </c>
      <c r="AJ2185">
        <v>22990</v>
      </c>
      <c r="AK2185">
        <v>27802</v>
      </c>
      <c r="AL2185">
        <v>29175</v>
      </c>
      <c r="AM2185">
        <v>21102</v>
      </c>
      <c r="AN2185">
        <v>12818</v>
      </c>
      <c r="AO2185">
        <v>12069</v>
      </c>
      <c r="AP2185">
        <v>11448</v>
      </c>
      <c r="AQ2185">
        <v>10708</v>
      </c>
      <c r="AR2185">
        <v>8875</v>
      </c>
      <c r="AS2185">
        <v>9124</v>
      </c>
      <c r="AT2185">
        <v>10168</v>
      </c>
      <c r="AU2185">
        <v>12445</v>
      </c>
      <c r="AV2185">
        <v>11554</v>
      </c>
      <c r="AW2185">
        <v>9805</v>
      </c>
      <c r="AX2185">
        <v>10878</v>
      </c>
      <c r="AY2185">
        <v>9682</v>
      </c>
      <c r="AZ2185">
        <v>9000</v>
      </c>
      <c r="BA2185">
        <v>11000</v>
      </c>
      <c r="BB2185">
        <v>9000</v>
      </c>
      <c r="BC2185">
        <v>3000</v>
      </c>
      <c r="BD2185">
        <v>1000</v>
      </c>
      <c r="BE2185">
        <v>1000</v>
      </c>
      <c r="BF2185">
        <v>0</v>
      </c>
      <c r="BG2185">
        <v>0</v>
      </c>
      <c r="BH2185">
        <v>0</v>
      </c>
      <c r="BI2185">
        <v>0</v>
      </c>
      <c r="BJ2185">
        <v>0</v>
      </c>
      <c r="BK2185">
        <v>0</v>
      </c>
      <c r="BL2185">
        <v>0</v>
      </c>
      <c r="BM2185">
        <v>0</v>
      </c>
      <c r="BN2185">
        <v>0</v>
      </c>
      <c r="BO2185">
        <v>0</v>
      </c>
      <c r="BP2185">
        <v>0</v>
      </c>
      <c r="BQ2185">
        <v>0</v>
      </c>
      <c r="BR2185">
        <v>0</v>
      </c>
      <c r="BS2185">
        <v>0</v>
      </c>
      <c r="BT2185">
        <v>0</v>
      </c>
      <c r="BU2185">
        <v>0</v>
      </c>
      <c r="BV2185">
        <v>0</v>
      </c>
      <c r="BW2185">
        <v>0</v>
      </c>
      <c r="BX2185">
        <v>0</v>
      </c>
      <c r="BY2185">
        <v>0</v>
      </c>
      <c r="BZ2185">
        <v>0</v>
      </c>
      <c r="CA2185">
        <v>0</v>
      </c>
      <c r="CB2185">
        <v>0</v>
      </c>
      <c r="CC2185">
        <v>0</v>
      </c>
      <c r="CD2185">
        <v>0</v>
      </c>
      <c r="CE2185">
        <v>0</v>
      </c>
    </row>
    <row r="2186" spans="1:83" x14ac:dyDescent="0.35">
      <c r="A2186" s="9" t="str">
        <f t="shared" si="34"/>
        <v>8072.401.69</v>
      </c>
      <c r="B2186" s="52" t="e">
        <f>+IF(MATCH(A2186,List!H$10:H$145,0),"Targeted")</f>
        <v>#N/A</v>
      </c>
      <c r="C2186" s="65"/>
      <c r="D2186" s="151" t="s">
        <v>7700</v>
      </c>
      <c r="E2186" s="16" t="s">
        <v>966</v>
      </c>
      <c r="F2186" s="16" t="s">
        <v>967</v>
      </c>
      <c r="G2186" s="16" t="s">
        <v>628</v>
      </c>
      <c r="H2186" s="16" t="s">
        <v>1146</v>
      </c>
      <c r="I2186" s="16" t="s">
        <v>3693</v>
      </c>
      <c r="J2186" s="16" t="s">
        <v>3694</v>
      </c>
      <c r="K2186" s="17" t="s">
        <v>171</v>
      </c>
      <c r="L2186" s="18" t="s">
        <v>3620</v>
      </c>
      <c r="M2186" s="195" t="s">
        <v>170</v>
      </c>
      <c r="N2186" s="16" t="s">
        <v>3621</v>
      </c>
      <c r="O2186" s="17" t="s">
        <v>346</v>
      </c>
      <c r="P2186" s="17" t="s">
        <v>305</v>
      </c>
      <c r="Q2186" s="17" t="s">
        <v>306</v>
      </c>
      <c r="R2186">
        <v>0</v>
      </c>
      <c r="S2186">
        <v>0</v>
      </c>
      <c r="T2186">
        <v>0</v>
      </c>
      <c r="U2186">
        <v>0</v>
      </c>
      <c r="V2186">
        <v>0</v>
      </c>
      <c r="W2186">
        <v>0</v>
      </c>
      <c r="X2186">
        <v>0</v>
      </c>
      <c r="Y2186">
        <v>0</v>
      </c>
      <c r="Z2186">
        <v>0</v>
      </c>
      <c r="AA2186">
        <v>0</v>
      </c>
      <c r="AB2186">
        <v>0</v>
      </c>
      <c r="AC2186">
        <v>0</v>
      </c>
      <c r="AD2186">
        <v>0</v>
      </c>
      <c r="AE2186">
        <v>0</v>
      </c>
      <c r="AF2186">
        <v>0</v>
      </c>
      <c r="AG2186" s="19">
        <v>0</v>
      </c>
      <c r="AH2186">
        <v>0</v>
      </c>
      <c r="AI2186">
        <v>0</v>
      </c>
      <c r="AJ2186">
        <v>0</v>
      </c>
      <c r="AK2186">
        <v>0</v>
      </c>
      <c r="AL2186">
        <v>0</v>
      </c>
      <c r="AM2186">
        <v>0</v>
      </c>
      <c r="AN2186">
        <v>0</v>
      </c>
      <c r="AO2186">
        <v>0</v>
      </c>
      <c r="AP2186">
        <v>0</v>
      </c>
      <c r="AQ2186">
        <v>0</v>
      </c>
      <c r="AR2186">
        <v>0</v>
      </c>
      <c r="AS2186">
        <v>0</v>
      </c>
      <c r="AT2186">
        <v>0</v>
      </c>
      <c r="AU2186">
        <v>0</v>
      </c>
      <c r="AV2186">
        <v>0</v>
      </c>
      <c r="AW2186">
        <v>0</v>
      </c>
      <c r="AX2186">
        <v>0</v>
      </c>
      <c r="AY2186">
        <v>0</v>
      </c>
      <c r="AZ2186">
        <v>0</v>
      </c>
      <c r="BA2186">
        <v>0</v>
      </c>
      <c r="BB2186">
        <v>0</v>
      </c>
      <c r="BC2186">
        <v>0</v>
      </c>
      <c r="BD2186">
        <v>0</v>
      </c>
      <c r="BE2186">
        <v>0</v>
      </c>
      <c r="BF2186">
        <v>0</v>
      </c>
      <c r="BG2186">
        <v>0</v>
      </c>
      <c r="BH2186">
        <v>0</v>
      </c>
      <c r="BI2186">
        <v>0</v>
      </c>
      <c r="BJ2186">
        <v>15000</v>
      </c>
      <c r="BK2186">
        <v>2000</v>
      </c>
      <c r="BL2186">
        <v>2000</v>
      </c>
      <c r="BM2186">
        <v>1000</v>
      </c>
      <c r="BN2186">
        <v>1000</v>
      </c>
      <c r="BO2186">
        <v>-1000</v>
      </c>
      <c r="BP2186">
        <v>1000</v>
      </c>
      <c r="BQ2186">
        <v>1000</v>
      </c>
      <c r="BR2186">
        <v>2000</v>
      </c>
      <c r="BS2186">
        <v>0</v>
      </c>
      <c r="BT2186">
        <v>0</v>
      </c>
      <c r="BU2186">
        <v>0</v>
      </c>
      <c r="BV2186">
        <v>0</v>
      </c>
      <c r="BW2186">
        <v>0</v>
      </c>
      <c r="BX2186">
        <v>0</v>
      </c>
      <c r="BY2186">
        <v>0</v>
      </c>
      <c r="BZ2186">
        <v>0</v>
      </c>
      <c r="CA2186">
        <v>0</v>
      </c>
      <c r="CB2186">
        <v>0</v>
      </c>
      <c r="CC2186">
        <v>0</v>
      </c>
      <c r="CD2186">
        <v>0</v>
      </c>
      <c r="CE2186">
        <v>0</v>
      </c>
    </row>
    <row r="2187" spans="1:83" x14ac:dyDescent="0.35">
      <c r="A2187" s="9" t="str">
        <f t="shared" si="34"/>
        <v>8072.401.69</v>
      </c>
      <c r="B2187" s="52" t="e">
        <f>+IF(MATCH(A2187,List!H$10:H$145,0),"Targeted")</f>
        <v>#N/A</v>
      </c>
      <c r="C2187" s="65"/>
      <c r="D2187" s="151" t="s">
        <v>7700</v>
      </c>
      <c r="E2187" s="16" t="s">
        <v>966</v>
      </c>
      <c r="F2187" s="16" t="s">
        <v>967</v>
      </c>
      <c r="G2187" s="16" t="s">
        <v>628</v>
      </c>
      <c r="H2187" s="16" t="s">
        <v>1146</v>
      </c>
      <c r="I2187" s="16" t="s">
        <v>3693</v>
      </c>
      <c r="J2187" s="16" t="s">
        <v>3694</v>
      </c>
      <c r="K2187" s="17" t="s">
        <v>171</v>
      </c>
      <c r="L2187" s="18" t="s">
        <v>3620</v>
      </c>
      <c r="M2187" s="195" t="s">
        <v>170</v>
      </c>
      <c r="N2187" s="16" t="s">
        <v>3621</v>
      </c>
      <c r="O2187" s="17" t="s">
        <v>346</v>
      </c>
      <c r="P2187" s="17" t="s">
        <v>524</v>
      </c>
      <c r="Q2187" s="17" t="s">
        <v>306</v>
      </c>
      <c r="R2187">
        <v>0</v>
      </c>
      <c r="S2187">
        <v>0</v>
      </c>
      <c r="T2187">
        <v>0</v>
      </c>
      <c r="U2187">
        <v>0</v>
      </c>
      <c r="V2187">
        <v>0</v>
      </c>
      <c r="W2187">
        <v>0</v>
      </c>
      <c r="X2187">
        <v>0</v>
      </c>
      <c r="Y2187">
        <v>0</v>
      </c>
      <c r="Z2187">
        <v>0</v>
      </c>
      <c r="AA2187">
        <v>0</v>
      </c>
      <c r="AB2187">
        <v>0</v>
      </c>
      <c r="AC2187">
        <v>0</v>
      </c>
      <c r="AD2187">
        <v>0</v>
      </c>
      <c r="AE2187">
        <v>0</v>
      </c>
      <c r="AF2187">
        <v>0</v>
      </c>
      <c r="AG2187" s="19">
        <v>0</v>
      </c>
      <c r="AH2187">
        <v>0</v>
      </c>
      <c r="AI2187">
        <v>0</v>
      </c>
      <c r="AJ2187">
        <v>0</v>
      </c>
      <c r="AK2187">
        <v>0</v>
      </c>
      <c r="AL2187">
        <v>0</v>
      </c>
      <c r="AM2187">
        <v>0</v>
      </c>
      <c r="AN2187">
        <v>0</v>
      </c>
      <c r="AO2187">
        <v>0</v>
      </c>
      <c r="AP2187">
        <v>0</v>
      </c>
      <c r="AQ2187">
        <v>0</v>
      </c>
      <c r="AR2187">
        <v>0</v>
      </c>
      <c r="AS2187">
        <v>0</v>
      </c>
      <c r="AT2187">
        <v>0</v>
      </c>
      <c r="AU2187">
        <v>0</v>
      </c>
      <c r="AV2187">
        <v>0</v>
      </c>
      <c r="AW2187">
        <v>0</v>
      </c>
      <c r="AX2187">
        <v>0</v>
      </c>
      <c r="AY2187">
        <v>0</v>
      </c>
      <c r="AZ2187">
        <v>0</v>
      </c>
      <c r="BA2187">
        <v>0</v>
      </c>
      <c r="BB2187">
        <v>0</v>
      </c>
      <c r="BC2187">
        <v>0</v>
      </c>
      <c r="BD2187">
        <v>0</v>
      </c>
      <c r="BE2187">
        <v>0</v>
      </c>
      <c r="BF2187">
        <v>9000</v>
      </c>
      <c r="BG2187">
        <v>80000</v>
      </c>
      <c r="BH2187">
        <v>93000</v>
      </c>
      <c r="BI2187">
        <v>45000</v>
      </c>
      <c r="BJ2187">
        <v>0</v>
      </c>
      <c r="BK2187">
        <v>0</v>
      </c>
      <c r="BL2187">
        <v>0</v>
      </c>
      <c r="BM2187">
        <v>0</v>
      </c>
      <c r="BN2187">
        <v>0</v>
      </c>
      <c r="BO2187">
        <v>0</v>
      </c>
      <c r="BP2187">
        <v>0</v>
      </c>
      <c r="BQ2187">
        <v>0</v>
      </c>
      <c r="BR2187">
        <v>0</v>
      </c>
      <c r="BS2187">
        <v>0</v>
      </c>
      <c r="BT2187">
        <v>0</v>
      </c>
      <c r="BU2187">
        <v>0</v>
      </c>
      <c r="BV2187">
        <v>0</v>
      </c>
      <c r="BW2187">
        <v>0</v>
      </c>
      <c r="BX2187">
        <v>0</v>
      </c>
      <c r="BY2187">
        <v>0</v>
      </c>
      <c r="BZ2187">
        <v>0</v>
      </c>
      <c r="CA2187">
        <v>0</v>
      </c>
      <c r="CB2187">
        <v>0</v>
      </c>
      <c r="CC2187">
        <v>0</v>
      </c>
      <c r="CD2187">
        <v>0</v>
      </c>
      <c r="CE2187">
        <v>0</v>
      </c>
    </row>
    <row r="2188" spans="1:83" x14ac:dyDescent="0.35">
      <c r="A2188" s="9" t="str">
        <f t="shared" si="34"/>
        <v>8083.401.69</v>
      </c>
      <c r="B2188" s="52" t="e">
        <f>+IF(MATCH(A2188,List!H$10:H$145,0),"Targeted")</f>
        <v>#N/A</v>
      </c>
      <c r="C2188" s="65"/>
      <c r="D2188" s="151" t="s">
        <v>7700</v>
      </c>
      <c r="E2188" s="16" t="s">
        <v>966</v>
      </c>
      <c r="F2188" s="16" t="s">
        <v>967</v>
      </c>
      <c r="G2188" s="16" t="s">
        <v>628</v>
      </c>
      <c r="H2188" s="16" t="s">
        <v>1146</v>
      </c>
      <c r="I2188" s="16" t="s">
        <v>3695</v>
      </c>
      <c r="J2188" s="16" t="s">
        <v>3696</v>
      </c>
      <c r="K2188" s="17" t="s">
        <v>171</v>
      </c>
      <c r="L2188" s="18" t="s">
        <v>3620</v>
      </c>
      <c r="M2188" s="195" t="s">
        <v>170</v>
      </c>
      <c r="N2188" s="16" t="s">
        <v>3621</v>
      </c>
      <c r="O2188" s="17" t="s">
        <v>346</v>
      </c>
      <c r="P2188" s="17" t="s">
        <v>305</v>
      </c>
      <c r="Q2188" s="17" t="s">
        <v>306</v>
      </c>
      <c r="R2188">
        <v>0</v>
      </c>
      <c r="S2188">
        <v>0</v>
      </c>
      <c r="T2188">
        <v>0</v>
      </c>
      <c r="U2188">
        <v>0</v>
      </c>
      <c r="V2188">
        <v>0</v>
      </c>
      <c r="W2188">
        <v>0</v>
      </c>
      <c r="X2188">
        <v>0</v>
      </c>
      <c r="Y2188">
        <v>0</v>
      </c>
      <c r="Z2188">
        <v>0</v>
      </c>
      <c r="AA2188">
        <v>0</v>
      </c>
      <c r="AB2188">
        <v>0</v>
      </c>
      <c r="AC2188">
        <v>0</v>
      </c>
      <c r="AD2188">
        <v>0</v>
      </c>
      <c r="AE2188">
        <v>0</v>
      </c>
      <c r="AF2188">
        <v>244817</v>
      </c>
      <c r="AG2188" s="19">
        <v>109786</v>
      </c>
      <c r="AH2188">
        <v>173910</v>
      </c>
      <c r="AI2188">
        <v>69588</v>
      </c>
      <c r="AJ2188">
        <v>50502</v>
      </c>
      <c r="AK2188">
        <v>162826</v>
      </c>
      <c r="AL2188">
        <v>180135</v>
      </c>
      <c r="AM2188">
        <v>198259</v>
      </c>
      <c r="AN2188">
        <v>189642</v>
      </c>
      <c r="AO2188">
        <v>154869</v>
      </c>
      <c r="AP2188">
        <v>150000</v>
      </c>
      <c r="AQ2188">
        <v>166760</v>
      </c>
      <c r="AR2188">
        <v>193330</v>
      </c>
      <c r="AS2188">
        <v>163796</v>
      </c>
      <c r="AT2188">
        <v>110065</v>
      </c>
      <c r="AU2188">
        <v>214003</v>
      </c>
      <c r="AV2188">
        <v>201775</v>
      </c>
      <c r="AW2188">
        <v>297913</v>
      </c>
      <c r="AX2188">
        <v>364019</v>
      </c>
      <c r="AY2188">
        <v>499066</v>
      </c>
      <c r="AZ2188">
        <v>168000</v>
      </c>
      <c r="BA2188">
        <v>179000</v>
      </c>
      <c r="BB2188">
        <v>163000</v>
      </c>
      <c r="BC2188">
        <v>177000</v>
      </c>
      <c r="BD2188">
        <v>151000</v>
      </c>
      <c r="BE2188">
        <v>225000</v>
      </c>
      <c r="BF2188">
        <v>-1082000</v>
      </c>
      <c r="BG2188">
        <v>-896000</v>
      </c>
      <c r="BH2188">
        <v>-1500000</v>
      </c>
      <c r="BI2188">
        <v>-603000</v>
      </c>
      <c r="BJ2188">
        <v>-424000</v>
      </c>
      <c r="BK2188">
        <v>-870000</v>
      </c>
      <c r="BL2188">
        <v>-447000</v>
      </c>
      <c r="BM2188">
        <v>-490000</v>
      </c>
      <c r="BN2188">
        <v>-438000</v>
      </c>
      <c r="BO2188">
        <v>-339000</v>
      </c>
      <c r="BP2188">
        <v>382000</v>
      </c>
      <c r="BQ2188">
        <v>384000</v>
      </c>
      <c r="BR2188">
        <v>354000</v>
      </c>
      <c r="BS2188">
        <v>746000</v>
      </c>
      <c r="BT2188">
        <v>482000</v>
      </c>
      <c r="BU2188">
        <v>319000</v>
      </c>
      <c r="BV2188">
        <v>315000</v>
      </c>
      <c r="BW2188">
        <v>353000</v>
      </c>
      <c r="BX2188">
        <v>213000</v>
      </c>
      <c r="BY2188">
        <v>475000</v>
      </c>
      <c r="BZ2188">
        <v>430000</v>
      </c>
      <c r="CA2188">
        <v>416000</v>
      </c>
      <c r="CB2188">
        <v>415000</v>
      </c>
      <c r="CC2188">
        <v>416000</v>
      </c>
      <c r="CD2188">
        <v>417000</v>
      </c>
      <c r="CE2188">
        <v>419000</v>
      </c>
    </row>
    <row r="2189" spans="1:83" x14ac:dyDescent="0.35">
      <c r="A2189" s="9" t="str">
        <f t="shared" si="34"/>
        <v>8083.401.69</v>
      </c>
      <c r="B2189" s="52" t="e">
        <f>+IF(MATCH(A2189,List!H$10:H$145,0),"Targeted")</f>
        <v>#N/A</v>
      </c>
      <c r="C2189" s="65"/>
      <c r="D2189" s="151" t="s">
        <v>7700</v>
      </c>
      <c r="E2189" s="16" t="s">
        <v>966</v>
      </c>
      <c r="F2189" s="16" t="s">
        <v>967</v>
      </c>
      <c r="G2189" s="16" t="s">
        <v>628</v>
      </c>
      <c r="H2189" s="16" t="s">
        <v>1146</v>
      </c>
      <c r="I2189" s="16" t="s">
        <v>3695</v>
      </c>
      <c r="J2189" s="16" t="s">
        <v>3696</v>
      </c>
      <c r="K2189" s="17" t="s">
        <v>171</v>
      </c>
      <c r="L2189" s="18" t="s">
        <v>3620</v>
      </c>
      <c r="M2189" s="195" t="s">
        <v>170</v>
      </c>
      <c r="N2189" s="16" t="s">
        <v>3621</v>
      </c>
      <c r="O2189" s="17" t="s">
        <v>346</v>
      </c>
      <c r="P2189" s="17" t="s">
        <v>524</v>
      </c>
      <c r="Q2189" s="17" t="s">
        <v>306</v>
      </c>
      <c r="R2189">
        <v>0</v>
      </c>
      <c r="S2189">
        <v>0</v>
      </c>
      <c r="T2189">
        <v>0</v>
      </c>
      <c r="U2189">
        <v>0</v>
      </c>
      <c r="V2189">
        <v>0</v>
      </c>
      <c r="W2189">
        <v>0</v>
      </c>
      <c r="X2189">
        <v>0</v>
      </c>
      <c r="Y2189">
        <v>0</v>
      </c>
      <c r="Z2189">
        <v>0</v>
      </c>
      <c r="AA2189">
        <v>0</v>
      </c>
      <c r="AB2189">
        <v>0</v>
      </c>
      <c r="AC2189">
        <v>0</v>
      </c>
      <c r="AD2189">
        <v>0</v>
      </c>
      <c r="AE2189">
        <v>0</v>
      </c>
      <c r="AF2189">
        <v>5852920</v>
      </c>
      <c r="AG2189" s="19">
        <v>1533653</v>
      </c>
      <c r="AH2189">
        <v>5550295</v>
      </c>
      <c r="AI2189">
        <v>5539587</v>
      </c>
      <c r="AJ2189">
        <v>6526257</v>
      </c>
      <c r="AK2189">
        <v>8299616</v>
      </c>
      <c r="AL2189">
        <v>8243749</v>
      </c>
      <c r="AM2189">
        <v>7235696</v>
      </c>
      <c r="AN2189">
        <v>8215138</v>
      </c>
      <c r="AO2189">
        <v>9697509</v>
      </c>
      <c r="AP2189">
        <v>11997268</v>
      </c>
      <c r="AQ2189">
        <v>13105351</v>
      </c>
      <c r="AR2189">
        <v>11532346</v>
      </c>
      <c r="AS2189">
        <v>12926520</v>
      </c>
      <c r="AT2189">
        <v>12238459</v>
      </c>
      <c r="AU2189">
        <v>12570167</v>
      </c>
      <c r="AV2189">
        <v>12648277</v>
      </c>
      <c r="AW2189">
        <v>13399967</v>
      </c>
      <c r="AX2189">
        <v>14514615</v>
      </c>
      <c r="AY2189">
        <v>16431254</v>
      </c>
      <c r="AZ2189">
        <v>17097000</v>
      </c>
      <c r="BA2189">
        <v>17290000</v>
      </c>
      <c r="BB2189">
        <v>18422000</v>
      </c>
      <c r="BC2189">
        <v>18265000</v>
      </c>
      <c r="BD2189">
        <v>21118000</v>
      </c>
      <c r="BE2189">
        <v>23494000</v>
      </c>
      <c r="BF2189">
        <v>27075000</v>
      </c>
      <c r="BG2189">
        <v>29833000</v>
      </c>
      <c r="BH2189">
        <v>29960000</v>
      </c>
      <c r="BI2189">
        <v>29791000</v>
      </c>
      <c r="BJ2189">
        <v>30915000</v>
      </c>
      <c r="BK2189">
        <v>32703000</v>
      </c>
      <c r="BL2189">
        <v>33222000</v>
      </c>
      <c r="BM2189">
        <v>35429000</v>
      </c>
      <c r="BN2189">
        <v>36049000</v>
      </c>
      <c r="BO2189">
        <v>30385000</v>
      </c>
      <c r="BP2189">
        <v>35072000</v>
      </c>
      <c r="BQ2189">
        <v>39032000</v>
      </c>
      <c r="BR2189">
        <v>40766000</v>
      </c>
      <c r="BS2189">
        <v>41052000</v>
      </c>
      <c r="BT2189">
        <v>40553000</v>
      </c>
      <c r="BU2189">
        <v>42271000</v>
      </c>
      <c r="BV2189">
        <v>42498000</v>
      </c>
      <c r="BW2189">
        <v>42577000</v>
      </c>
      <c r="BX2189">
        <v>43040000</v>
      </c>
      <c r="BY2189">
        <v>45596000</v>
      </c>
      <c r="BZ2189">
        <v>45827000</v>
      </c>
      <c r="CA2189">
        <v>45888000</v>
      </c>
      <c r="CB2189">
        <v>45768000</v>
      </c>
      <c r="CC2189">
        <v>45839000</v>
      </c>
      <c r="CD2189">
        <v>45990000</v>
      </c>
      <c r="CE2189">
        <v>46191000</v>
      </c>
    </row>
    <row r="2190" spans="1:83" x14ac:dyDescent="0.35">
      <c r="A2190" s="9" t="str">
        <f t="shared" si="34"/>
        <v>8083.401.69</v>
      </c>
      <c r="B2190" s="52" t="e">
        <f>+IF(MATCH(A2190,List!H$10:H$145,0),"Targeted")</f>
        <v>#N/A</v>
      </c>
      <c r="C2190" s="65"/>
      <c r="D2190" s="151"/>
      <c r="E2190" s="16" t="s">
        <v>966</v>
      </c>
      <c r="F2190" s="16" t="s">
        <v>967</v>
      </c>
      <c r="G2190" s="16" t="s">
        <v>628</v>
      </c>
      <c r="H2190" s="16" t="s">
        <v>1146</v>
      </c>
      <c r="I2190" s="16" t="s">
        <v>3695</v>
      </c>
      <c r="J2190" s="16" t="s">
        <v>3696</v>
      </c>
      <c r="K2190" s="17" t="s">
        <v>171</v>
      </c>
      <c r="L2190" s="18" t="s">
        <v>3620</v>
      </c>
      <c r="M2190" s="195" t="s">
        <v>170</v>
      </c>
      <c r="N2190" s="16" t="s">
        <v>3621</v>
      </c>
      <c r="O2190" s="17" t="s">
        <v>304</v>
      </c>
      <c r="P2190" s="17" t="s">
        <v>305</v>
      </c>
      <c r="Q2190" s="17" t="s">
        <v>306</v>
      </c>
      <c r="R2190">
        <v>31914</v>
      </c>
      <c r="S2190">
        <v>37515</v>
      </c>
      <c r="T2190">
        <v>37881</v>
      </c>
      <c r="U2190">
        <v>46576</v>
      </c>
      <c r="V2190">
        <v>7270</v>
      </c>
      <c r="W2190">
        <v>7568</v>
      </c>
      <c r="X2190">
        <v>53621</v>
      </c>
      <c r="Y2190">
        <v>65477</v>
      </c>
      <c r="Z2190">
        <v>75642</v>
      </c>
      <c r="AA2190">
        <v>91134</v>
      </c>
      <c r="AB2190">
        <v>95620</v>
      </c>
      <c r="AC2190">
        <v>125262</v>
      </c>
      <c r="AD2190">
        <v>103394</v>
      </c>
      <c r="AE2190">
        <v>118953</v>
      </c>
      <c r="AF2190">
        <v>0</v>
      </c>
      <c r="AG2190" s="19">
        <v>0</v>
      </c>
      <c r="AH2190">
        <v>0</v>
      </c>
      <c r="AI2190">
        <v>0</v>
      </c>
      <c r="AJ2190">
        <v>0</v>
      </c>
      <c r="AK2190">
        <v>0</v>
      </c>
      <c r="AL2190">
        <v>0</v>
      </c>
      <c r="AM2190">
        <v>0</v>
      </c>
      <c r="AN2190">
        <v>0</v>
      </c>
      <c r="AO2190">
        <v>0</v>
      </c>
      <c r="AP2190">
        <v>0</v>
      </c>
      <c r="AQ2190">
        <v>0</v>
      </c>
      <c r="AR2190">
        <v>0</v>
      </c>
      <c r="AS2190">
        <v>0</v>
      </c>
      <c r="AT2190">
        <v>0</v>
      </c>
      <c r="AU2190">
        <v>0</v>
      </c>
      <c r="AV2190">
        <v>0</v>
      </c>
      <c r="AW2190">
        <v>0</v>
      </c>
      <c r="AX2190">
        <v>0</v>
      </c>
      <c r="AY2190">
        <v>0</v>
      </c>
      <c r="AZ2190">
        <v>0</v>
      </c>
      <c r="BA2190">
        <v>0</v>
      </c>
      <c r="BB2190">
        <v>-1000</v>
      </c>
      <c r="BC2190">
        <v>0</v>
      </c>
      <c r="BD2190">
        <v>1000</v>
      </c>
      <c r="BE2190">
        <v>0</v>
      </c>
      <c r="BF2190">
        <v>1251000</v>
      </c>
      <c r="BG2190">
        <v>1224000</v>
      </c>
      <c r="BH2190">
        <v>1708000</v>
      </c>
      <c r="BI2190">
        <v>862000</v>
      </c>
      <c r="BJ2190">
        <v>744000</v>
      </c>
      <c r="BK2190">
        <v>1007000</v>
      </c>
      <c r="BL2190">
        <v>933000</v>
      </c>
      <c r="BM2190">
        <v>776000</v>
      </c>
      <c r="BN2190">
        <v>736000</v>
      </c>
      <c r="BO2190">
        <v>732000</v>
      </c>
      <c r="BP2190">
        <v>0</v>
      </c>
      <c r="BQ2190">
        <v>0</v>
      </c>
      <c r="BR2190">
        <v>0</v>
      </c>
      <c r="BS2190">
        <v>138000</v>
      </c>
      <c r="BT2190">
        <v>-35000</v>
      </c>
      <c r="BU2190">
        <v>67000</v>
      </c>
      <c r="BV2190">
        <v>34000</v>
      </c>
      <c r="BW2190">
        <v>47000</v>
      </c>
      <c r="BX2190" s="10">
        <v>186000</v>
      </c>
      <c r="BY2190">
        <v>-82000</v>
      </c>
      <c r="BZ2190">
        <v>-43000</v>
      </c>
      <c r="CA2190">
        <v>16000</v>
      </c>
      <c r="CB2190">
        <v>17000</v>
      </c>
      <c r="CC2190">
        <v>17000</v>
      </c>
      <c r="CD2190">
        <v>16000</v>
      </c>
      <c r="CE2190">
        <v>16000</v>
      </c>
    </row>
    <row r="2191" spans="1:83" x14ac:dyDescent="0.35">
      <c r="A2191" s="9" t="str">
        <f t="shared" si="34"/>
        <v>8083.401.69</v>
      </c>
      <c r="B2191" s="52" t="e">
        <f>+IF(MATCH(A2191,List!H$10:H$145,0),"Targeted")</f>
        <v>#N/A</v>
      </c>
      <c r="C2191" s="65"/>
      <c r="D2191" s="151"/>
      <c r="E2191" s="16" t="s">
        <v>966</v>
      </c>
      <c r="F2191" s="16" t="s">
        <v>967</v>
      </c>
      <c r="G2191" s="16" t="s">
        <v>628</v>
      </c>
      <c r="H2191" s="16" t="s">
        <v>1146</v>
      </c>
      <c r="I2191" s="16" t="s">
        <v>3695</v>
      </c>
      <c r="J2191" s="16" t="s">
        <v>3696</v>
      </c>
      <c r="K2191" s="17" t="s">
        <v>171</v>
      </c>
      <c r="L2191" s="18" t="s">
        <v>3620</v>
      </c>
      <c r="M2191" s="195" t="s">
        <v>170</v>
      </c>
      <c r="N2191" s="16" t="s">
        <v>3621</v>
      </c>
      <c r="O2191" s="17" t="s">
        <v>304</v>
      </c>
      <c r="P2191" s="17" t="s">
        <v>524</v>
      </c>
      <c r="Q2191" s="17" t="s">
        <v>306</v>
      </c>
      <c r="R2191">
        <v>2751950</v>
      </c>
      <c r="S2191">
        <v>2983988</v>
      </c>
      <c r="T2191">
        <v>3607132</v>
      </c>
      <c r="U2191">
        <v>3979540</v>
      </c>
      <c r="V2191">
        <v>3958851</v>
      </c>
      <c r="W2191">
        <v>3965858</v>
      </c>
      <c r="X2191">
        <v>4117488</v>
      </c>
      <c r="Y2191">
        <v>4085081</v>
      </c>
      <c r="Z2191">
        <v>4299531</v>
      </c>
      <c r="AA2191">
        <v>4561253</v>
      </c>
      <c r="AB2191">
        <v>4561514</v>
      </c>
      <c r="AC2191">
        <v>4604464</v>
      </c>
      <c r="AD2191">
        <v>4361068</v>
      </c>
      <c r="AE2191">
        <v>4573452</v>
      </c>
      <c r="AF2191">
        <v>279264</v>
      </c>
      <c r="AG2191" s="19">
        <v>70949</v>
      </c>
      <c r="AH2191">
        <v>248741</v>
      </c>
      <c r="AI2191">
        <v>267114</v>
      </c>
      <c r="AJ2191">
        <v>299221</v>
      </c>
      <c r="AK2191">
        <v>375837</v>
      </c>
      <c r="AL2191">
        <v>397670</v>
      </c>
      <c r="AM2191">
        <v>354634</v>
      </c>
      <c r="AN2191">
        <v>313464</v>
      </c>
      <c r="AO2191">
        <v>374386</v>
      </c>
      <c r="AP2191">
        <v>437055</v>
      </c>
      <c r="AQ2191">
        <v>679173</v>
      </c>
      <c r="AR2191">
        <v>881673</v>
      </c>
      <c r="AS2191">
        <v>738558</v>
      </c>
      <c r="AT2191">
        <v>957897</v>
      </c>
      <c r="AU2191">
        <v>1284070</v>
      </c>
      <c r="AV2191">
        <v>1475644</v>
      </c>
      <c r="AW2191">
        <v>1483720</v>
      </c>
      <c r="AX2191">
        <v>1380574</v>
      </c>
      <c r="AY2191">
        <v>1708207</v>
      </c>
      <c r="AZ2191">
        <v>1848000</v>
      </c>
      <c r="BA2191">
        <v>2076000</v>
      </c>
      <c r="BB2191">
        <v>1882000</v>
      </c>
      <c r="BC2191">
        <v>1526000</v>
      </c>
      <c r="BD2191">
        <v>1472000</v>
      </c>
      <c r="BE2191">
        <v>1217000</v>
      </c>
      <c r="BF2191">
        <v>0</v>
      </c>
      <c r="BG2191">
        <v>0</v>
      </c>
      <c r="BH2191">
        <v>0</v>
      </c>
      <c r="BI2191">
        <v>0</v>
      </c>
      <c r="BJ2191">
        <v>0</v>
      </c>
      <c r="BK2191">
        <v>0</v>
      </c>
      <c r="BL2191">
        <v>0</v>
      </c>
      <c r="BM2191">
        <v>0</v>
      </c>
      <c r="BN2191">
        <v>0</v>
      </c>
      <c r="BO2191">
        <v>0</v>
      </c>
      <c r="BP2191">
        <v>682000</v>
      </c>
      <c r="BQ2191">
        <v>602000</v>
      </c>
      <c r="BR2191">
        <v>622000</v>
      </c>
      <c r="BS2191">
        <v>574000</v>
      </c>
      <c r="BT2191">
        <v>652000</v>
      </c>
      <c r="BU2191">
        <v>764000</v>
      </c>
      <c r="BV2191">
        <v>738000</v>
      </c>
      <c r="BW2191">
        <v>728000</v>
      </c>
      <c r="BX2191" s="10">
        <v>728000</v>
      </c>
      <c r="BY2191">
        <v>731000</v>
      </c>
      <c r="BZ2191">
        <v>742000</v>
      </c>
      <c r="CA2191">
        <v>726000</v>
      </c>
      <c r="CB2191">
        <v>751000</v>
      </c>
      <c r="CC2191">
        <v>750000</v>
      </c>
      <c r="CD2191">
        <v>740000</v>
      </c>
      <c r="CE2191">
        <v>737000</v>
      </c>
    </row>
    <row r="2192" spans="1:83" x14ac:dyDescent="0.35">
      <c r="A2192" s="9" t="str">
        <f t="shared" si="34"/>
        <v>8102.401.69</v>
      </c>
      <c r="B2192" s="52" t="e">
        <f>+IF(MATCH(A2192,List!H$10:H$145,0),"Targeted")</f>
        <v>#N/A</v>
      </c>
      <c r="C2192" s="65"/>
      <c r="D2192" s="151" t="s">
        <v>7700</v>
      </c>
      <c r="E2192" s="16" t="s">
        <v>966</v>
      </c>
      <c r="F2192" s="16" t="s">
        <v>967</v>
      </c>
      <c r="G2192" s="16" t="s">
        <v>628</v>
      </c>
      <c r="H2192" s="16" t="s">
        <v>1146</v>
      </c>
      <c r="I2192" s="16" t="s">
        <v>3697</v>
      </c>
      <c r="J2192" s="16" t="s">
        <v>3698</v>
      </c>
      <c r="K2192" s="17" t="s">
        <v>171</v>
      </c>
      <c r="L2192" s="18" t="s">
        <v>3620</v>
      </c>
      <c r="M2192" s="195" t="s">
        <v>170</v>
      </c>
      <c r="N2192" s="16" t="s">
        <v>3621</v>
      </c>
      <c r="O2192" s="17" t="s">
        <v>346</v>
      </c>
      <c r="P2192" s="17" t="s">
        <v>305</v>
      </c>
      <c r="Q2192" s="17" t="s">
        <v>306</v>
      </c>
      <c r="R2192">
        <v>0</v>
      </c>
      <c r="S2192">
        <v>0</v>
      </c>
      <c r="T2192">
        <v>0</v>
      </c>
      <c r="U2192">
        <v>0</v>
      </c>
      <c r="V2192">
        <v>0</v>
      </c>
      <c r="W2192">
        <v>0</v>
      </c>
      <c r="X2192">
        <v>0</v>
      </c>
      <c r="Y2192">
        <v>0</v>
      </c>
      <c r="Z2192">
        <v>0</v>
      </c>
      <c r="AA2192">
        <v>0</v>
      </c>
      <c r="AB2192">
        <v>0</v>
      </c>
      <c r="AC2192">
        <v>0</v>
      </c>
      <c r="AD2192">
        <v>0</v>
      </c>
      <c r="AE2192">
        <v>0</v>
      </c>
      <c r="AF2192">
        <v>0</v>
      </c>
      <c r="AG2192" s="19">
        <v>0</v>
      </c>
      <c r="AH2192">
        <v>0</v>
      </c>
      <c r="AI2192">
        <v>0</v>
      </c>
      <c r="AJ2192">
        <v>0</v>
      </c>
      <c r="AK2192">
        <v>0</v>
      </c>
      <c r="AL2192">
        <v>0</v>
      </c>
      <c r="AM2192">
        <v>0</v>
      </c>
      <c r="AN2192">
        <v>0</v>
      </c>
      <c r="AO2192">
        <v>0</v>
      </c>
      <c r="AP2192">
        <v>0</v>
      </c>
      <c r="AQ2192">
        <v>0</v>
      </c>
      <c r="AR2192">
        <v>0</v>
      </c>
      <c r="AS2192">
        <v>0</v>
      </c>
      <c r="AT2192">
        <v>0</v>
      </c>
      <c r="AU2192">
        <v>0</v>
      </c>
      <c r="AV2192">
        <v>0</v>
      </c>
      <c r="AW2192">
        <v>0</v>
      </c>
      <c r="AX2192">
        <v>0</v>
      </c>
      <c r="AY2192">
        <v>0</v>
      </c>
      <c r="AZ2192">
        <v>0</v>
      </c>
      <c r="BA2192">
        <v>0</v>
      </c>
      <c r="BB2192">
        <v>0</v>
      </c>
      <c r="BC2192">
        <v>0</v>
      </c>
      <c r="BD2192">
        <v>0</v>
      </c>
      <c r="BE2192">
        <v>0</v>
      </c>
      <c r="BF2192">
        <v>0</v>
      </c>
      <c r="BG2192">
        <v>0</v>
      </c>
      <c r="BH2192">
        <v>0</v>
      </c>
      <c r="BI2192">
        <v>0</v>
      </c>
      <c r="BJ2192">
        <v>0</v>
      </c>
      <c r="BK2192">
        <v>0</v>
      </c>
      <c r="BL2192">
        <v>0</v>
      </c>
      <c r="BM2192">
        <v>0</v>
      </c>
      <c r="BN2192">
        <v>0</v>
      </c>
      <c r="BO2192">
        <v>0</v>
      </c>
      <c r="BP2192">
        <v>0</v>
      </c>
      <c r="BQ2192">
        <v>0</v>
      </c>
      <c r="BR2192">
        <v>0</v>
      </c>
      <c r="BS2192">
        <v>0</v>
      </c>
      <c r="BT2192">
        <v>0</v>
      </c>
      <c r="BU2192">
        <v>0</v>
      </c>
      <c r="BV2192">
        <v>2000</v>
      </c>
      <c r="BW2192">
        <v>0</v>
      </c>
      <c r="BX2192">
        <v>1000</v>
      </c>
      <c r="BY2192">
        <v>1000</v>
      </c>
      <c r="BZ2192">
        <v>0</v>
      </c>
      <c r="CA2192">
        <v>0</v>
      </c>
      <c r="CB2192">
        <v>0</v>
      </c>
      <c r="CC2192">
        <v>0</v>
      </c>
      <c r="CD2192">
        <v>0</v>
      </c>
      <c r="CE2192">
        <v>0</v>
      </c>
    </row>
    <row r="2193" spans="1:83" x14ac:dyDescent="0.35">
      <c r="A2193" s="9" t="str">
        <f t="shared" si="34"/>
        <v>810213.401.69</v>
      </c>
      <c r="B2193" s="52" t="e">
        <f>+IF(MATCH(A2193,List!H$10:H$145,0),"Targeted")</f>
        <v>#N/A</v>
      </c>
      <c r="C2193" s="65"/>
      <c r="D2193" s="151"/>
      <c r="E2193" s="16" t="s">
        <v>966</v>
      </c>
      <c r="F2193" s="16" t="s">
        <v>967</v>
      </c>
      <c r="G2193" s="16" t="s">
        <v>628</v>
      </c>
      <c r="H2193" s="16" t="s">
        <v>1146</v>
      </c>
      <c r="I2193" s="16" t="s">
        <v>3699</v>
      </c>
      <c r="J2193" s="16" t="s">
        <v>3700</v>
      </c>
      <c r="K2193" s="17" t="s">
        <v>171</v>
      </c>
      <c r="L2193" s="18" t="s">
        <v>3620</v>
      </c>
      <c r="M2193" s="195" t="s">
        <v>170</v>
      </c>
      <c r="N2193" s="16" t="s">
        <v>3621</v>
      </c>
      <c r="O2193" s="17" t="s">
        <v>304</v>
      </c>
      <c r="P2193" s="17" t="s">
        <v>305</v>
      </c>
      <c r="Q2193" s="17" t="s">
        <v>306</v>
      </c>
      <c r="R2193">
        <v>0</v>
      </c>
      <c r="S2193">
        <v>0</v>
      </c>
      <c r="T2193">
        <v>0</v>
      </c>
      <c r="U2193">
        <v>0</v>
      </c>
      <c r="V2193">
        <v>0</v>
      </c>
      <c r="W2193">
        <v>0</v>
      </c>
      <c r="X2193">
        <v>0</v>
      </c>
      <c r="Y2193">
        <v>0</v>
      </c>
      <c r="Z2193">
        <v>0</v>
      </c>
      <c r="AA2193">
        <v>0</v>
      </c>
      <c r="AB2193">
        <v>0</v>
      </c>
      <c r="AC2193">
        <v>0</v>
      </c>
      <c r="AD2193">
        <v>0</v>
      </c>
      <c r="AE2193">
        <v>0</v>
      </c>
      <c r="AF2193">
        <v>0</v>
      </c>
      <c r="AG2193" s="19">
        <v>0</v>
      </c>
      <c r="AH2193">
        <v>0</v>
      </c>
      <c r="AI2193">
        <v>0</v>
      </c>
      <c r="AJ2193">
        <v>0</v>
      </c>
      <c r="AK2193">
        <v>0</v>
      </c>
      <c r="AL2193">
        <v>0</v>
      </c>
      <c r="AM2193">
        <v>0</v>
      </c>
      <c r="AN2193">
        <v>0</v>
      </c>
      <c r="AO2193">
        <v>0</v>
      </c>
      <c r="AP2193">
        <v>0</v>
      </c>
      <c r="AQ2193">
        <v>0</v>
      </c>
      <c r="AR2193">
        <v>0</v>
      </c>
      <c r="AS2193">
        <v>0</v>
      </c>
      <c r="AT2193">
        <v>0</v>
      </c>
      <c r="AU2193">
        <v>0</v>
      </c>
      <c r="AV2193">
        <v>0</v>
      </c>
      <c r="AW2193">
        <v>0</v>
      </c>
      <c r="AX2193">
        <v>0</v>
      </c>
      <c r="AY2193">
        <v>0</v>
      </c>
      <c r="AZ2193">
        <v>0</v>
      </c>
      <c r="BA2193">
        <v>0</v>
      </c>
      <c r="BB2193">
        <v>0</v>
      </c>
      <c r="BC2193">
        <v>0</v>
      </c>
      <c r="BD2193">
        <v>0</v>
      </c>
      <c r="BE2193">
        <v>0</v>
      </c>
      <c r="BF2193">
        <v>0</v>
      </c>
      <c r="BG2193">
        <v>0</v>
      </c>
      <c r="BH2193">
        <v>0</v>
      </c>
      <c r="BI2193">
        <v>0</v>
      </c>
      <c r="BJ2193">
        <v>0</v>
      </c>
      <c r="BK2193">
        <v>0</v>
      </c>
      <c r="BL2193">
        <v>0</v>
      </c>
      <c r="BM2193">
        <v>0</v>
      </c>
      <c r="BN2193">
        <v>0</v>
      </c>
      <c r="BO2193">
        <v>0</v>
      </c>
      <c r="BP2193">
        <v>0</v>
      </c>
      <c r="BQ2193">
        <v>0</v>
      </c>
      <c r="BR2193">
        <v>0</v>
      </c>
      <c r="BS2193">
        <v>-4042000</v>
      </c>
      <c r="BT2193">
        <v>-2000000</v>
      </c>
      <c r="BU2193">
        <v>-18100000</v>
      </c>
      <c r="BV2193">
        <v>0</v>
      </c>
      <c r="BW2193">
        <v>0</v>
      </c>
      <c r="BX2193" s="10">
        <v>0</v>
      </c>
      <c r="BY2193">
        <v>0</v>
      </c>
      <c r="BZ2193">
        <v>-3200000</v>
      </c>
      <c r="CA2193">
        <v>0</v>
      </c>
      <c r="CB2193">
        <v>0</v>
      </c>
      <c r="CC2193">
        <v>0</v>
      </c>
      <c r="CD2193">
        <v>0</v>
      </c>
      <c r="CE2193">
        <v>0</v>
      </c>
    </row>
    <row r="2194" spans="1:83" x14ac:dyDescent="0.35">
      <c r="A2194" s="9" t="str">
        <f t="shared" si="34"/>
        <v>810234.401.69</v>
      </c>
      <c r="B2194" s="52" t="e">
        <f>+IF(MATCH(A2194,List!H$10:H$145,0),"Targeted")</f>
        <v>#N/A</v>
      </c>
      <c r="C2194" s="65"/>
      <c r="D2194" s="151"/>
      <c r="E2194" s="16" t="s">
        <v>966</v>
      </c>
      <c r="F2194" s="16" t="s">
        <v>967</v>
      </c>
      <c r="G2194" s="16" t="s">
        <v>628</v>
      </c>
      <c r="H2194" s="16" t="s">
        <v>1146</v>
      </c>
      <c r="I2194" s="16" t="s">
        <v>3701</v>
      </c>
      <c r="J2194" s="16" t="s">
        <v>3702</v>
      </c>
      <c r="K2194" s="17" t="s">
        <v>171</v>
      </c>
      <c r="L2194" s="18" t="s">
        <v>3620</v>
      </c>
      <c r="M2194" s="195" t="s">
        <v>170</v>
      </c>
      <c r="N2194" s="16" t="s">
        <v>3621</v>
      </c>
      <c r="O2194" s="17" t="s">
        <v>304</v>
      </c>
      <c r="P2194" s="17" t="s">
        <v>305</v>
      </c>
      <c r="Q2194" s="17" t="s">
        <v>306</v>
      </c>
      <c r="R2194">
        <v>0</v>
      </c>
      <c r="S2194">
        <v>0</v>
      </c>
      <c r="T2194">
        <v>0</v>
      </c>
      <c r="U2194">
        <v>0</v>
      </c>
      <c r="V2194">
        <v>0</v>
      </c>
      <c r="W2194">
        <v>0</v>
      </c>
      <c r="X2194">
        <v>0</v>
      </c>
      <c r="Y2194">
        <v>0</v>
      </c>
      <c r="Z2194">
        <v>0</v>
      </c>
      <c r="AA2194">
        <v>0</v>
      </c>
      <c r="AB2194">
        <v>0</v>
      </c>
      <c r="AC2194">
        <v>0</v>
      </c>
      <c r="AD2194">
        <v>0</v>
      </c>
      <c r="AE2194">
        <v>0</v>
      </c>
      <c r="AF2194">
        <v>0</v>
      </c>
      <c r="AG2194" s="19">
        <v>0</v>
      </c>
      <c r="AH2194">
        <v>0</v>
      </c>
      <c r="AI2194">
        <v>0</v>
      </c>
      <c r="AJ2194">
        <v>0</v>
      </c>
      <c r="AK2194">
        <v>0</v>
      </c>
      <c r="AL2194">
        <v>0</v>
      </c>
      <c r="AM2194">
        <v>0</v>
      </c>
      <c r="AN2194">
        <v>0</v>
      </c>
      <c r="AO2194">
        <v>0</v>
      </c>
      <c r="AP2194">
        <v>0</v>
      </c>
      <c r="AQ2194">
        <v>0</v>
      </c>
      <c r="AR2194">
        <v>0</v>
      </c>
      <c r="AS2194">
        <v>0</v>
      </c>
      <c r="AT2194">
        <v>0</v>
      </c>
      <c r="AU2194">
        <v>0</v>
      </c>
      <c r="AV2194">
        <v>0</v>
      </c>
      <c r="AW2194">
        <v>0</v>
      </c>
      <c r="AX2194">
        <v>0</v>
      </c>
      <c r="AY2194">
        <v>0</v>
      </c>
      <c r="AZ2194">
        <v>0</v>
      </c>
      <c r="BA2194">
        <v>0</v>
      </c>
      <c r="BB2194">
        <v>0</v>
      </c>
      <c r="BC2194">
        <v>0</v>
      </c>
      <c r="BD2194">
        <v>0</v>
      </c>
      <c r="BE2194">
        <v>0</v>
      </c>
      <c r="BF2194">
        <v>0</v>
      </c>
      <c r="BG2194">
        <v>0</v>
      </c>
      <c r="BH2194">
        <v>0</v>
      </c>
      <c r="BI2194">
        <v>0</v>
      </c>
      <c r="BJ2194">
        <v>0</v>
      </c>
      <c r="BK2194">
        <v>0</v>
      </c>
      <c r="BL2194">
        <v>0</v>
      </c>
      <c r="BM2194">
        <v>-8017000</v>
      </c>
      <c r="BN2194">
        <v>-7000000</v>
      </c>
      <c r="BO2194">
        <v>-19500000</v>
      </c>
      <c r="BP2194">
        <v>0</v>
      </c>
      <c r="BQ2194">
        <v>0</v>
      </c>
      <c r="BR2194">
        <v>-5884000</v>
      </c>
      <c r="BS2194">
        <v>-17416000</v>
      </c>
      <c r="BT2194">
        <v>-6068000</v>
      </c>
      <c r="BU2194">
        <v>-51900000</v>
      </c>
      <c r="BV2194">
        <v>0</v>
      </c>
      <c r="BW2194">
        <v>0</v>
      </c>
      <c r="BX2194" s="10">
        <v>0</v>
      </c>
      <c r="BY2194">
        <v>0</v>
      </c>
      <c r="BZ2194">
        <v>-10400000</v>
      </c>
      <c r="CA2194">
        <v>0</v>
      </c>
      <c r="CB2194">
        <v>0</v>
      </c>
      <c r="CC2194">
        <v>0</v>
      </c>
      <c r="CD2194">
        <v>0</v>
      </c>
      <c r="CE2194">
        <v>0</v>
      </c>
    </row>
    <row r="2195" spans="1:83" x14ac:dyDescent="0.35">
      <c r="A2195" s="9" t="str">
        <f t="shared" si="34"/>
        <v>8309.401.69</v>
      </c>
      <c r="B2195" s="52" t="e">
        <f>+IF(MATCH(A2195,List!H$10:H$145,0),"Targeted")</f>
        <v>#N/A</v>
      </c>
      <c r="C2195" s="65"/>
      <c r="D2195" s="151"/>
      <c r="E2195" s="16" t="s">
        <v>966</v>
      </c>
      <c r="F2195" s="16" t="s">
        <v>967</v>
      </c>
      <c r="G2195" s="16" t="s">
        <v>628</v>
      </c>
      <c r="H2195" s="16" t="s">
        <v>1146</v>
      </c>
      <c r="I2195" s="16" t="s">
        <v>3703</v>
      </c>
      <c r="J2195" s="16" t="s">
        <v>3704</v>
      </c>
      <c r="K2195" s="17" t="s">
        <v>171</v>
      </c>
      <c r="L2195" s="18" t="s">
        <v>3620</v>
      </c>
      <c r="M2195" s="195" t="s">
        <v>170</v>
      </c>
      <c r="N2195" s="16" t="s">
        <v>3621</v>
      </c>
      <c r="O2195" s="17" t="s">
        <v>304</v>
      </c>
      <c r="P2195" s="17" t="s">
        <v>305</v>
      </c>
      <c r="Q2195" s="17" t="s">
        <v>306</v>
      </c>
      <c r="R2195">
        <v>0</v>
      </c>
      <c r="S2195">
        <v>0</v>
      </c>
      <c r="T2195">
        <v>0</v>
      </c>
      <c r="U2195">
        <v>0</v>
      </c>
      <c r="V2195">
        <v>0</v>
      </c>
      <c r="W2195">
        <v>0</v>
      </c>
      <c r="X2195">
        <v>0</v>
      </c>
      <c r="Y2195">
        <v>0</v>
      </c>
      <c r="Z2195">
        <v>0</v>
      </c>
      <c r="AA2195">
        <v>0</v>
      </c>
      <c r="AB2195">
        <v>0</v>
      </c>
      <c r="AC2195">
        <v>0</v>
      </c>
      <c r="AD2195">
        <v>0</v>
      </c>
      <c r="AE2195">
        <v>0</v>
      </c>
      <c r="AF2195">
        <v>0</v>
      </c>
      <c r="AG2195" s="19">
        <v>0</v>
      </c>
      <c r="AH2195">
        <v>0</v>
      </c>
      <c r="AI2195">
        <v>0</v>
      </c>
      <c r="AJ2195">
        <v>0</v>
      </c>
      <c r="AK2195">
        <v>0</v>
      </c>
      <c r="AL2195">
        <v>0</v>
      </c>
      <c r="AM2195">
        <v>0</v>
      </c>
      <c r="AN2195">
        <v>0</v>
      </c>
      <c r="AO2195">
        <v>0</v>
      </c>
      <c r="AP2195">
        <v>0</v>
      </c>
      <c r="AQ2195">
        <v>0</v>
      </c>
      <c r="AR2195">
        <v>0</v>
      </c>
      <c r="AS2195">
        <v>0</v>
      </c>
      <c r="AT2195">
        <v>0</v>
      </c>
      <c r="AU2195">
        <v>0</v>
      </c>
      <c r="AV2195">
        <v>0</v>
      </c>
      <c r="AW2195">
        <v>0</v>
      </c>
      <c r="AX2195">
        <v>0</v>
      </c>
      <c r="AY2195">
        <v>0</v>
      </c>
      <c r="AZ2195">
        <v>0</v>
      </c>
      <c r="BA2195">
        <v>0</v>
      </c>
      <c r="BB2195">
        <v>0</v>
      </c>
      <c r="BC2195">
        <v>0</v>
      </c>
      <c r="BD2195">
        <v>0</v>
      </c>
      <c r="BE2195">
        <v>0</v>
      </c>
      <c r="BF2195">
        <v>0</v>
      </c>
      <c r="BG2195">
        <v>0</v>
      </c>
      <c r="BH2195">
        <v>0</v>
      </c>
      <c r="BI2195">
        <v>0</v>
      </c>
      <c r="BJ2195">
        <v>0</v>
      </c>
      <c r="BK2195">
        <v>11000</v>
      </c>
      <c r="BL2195">
        <v>0</v>
      </c>
      <c r="BM2195">
        <v>0</v>
      </c>
      <c r="BN2195">
        <v>0</v>
      </c>
      <c r="BO2195">
        <v>0</v>
      </c>
      <c r="BP2195">
        <v>0</v>
      </c>
      <c r="BQ2195">
        <v>0</v>
      </c>
      <c r="BR2195">
        <v>0</v>
      </c>
      <c r="BS2195">
        <v>0</v>
      </c>
      <c r="BT2195">
        <v>0</v>
      </c>
      <c r="BU2195">
        <v>0</v>
      </c>
      <c r="BV2195">
        <v>0</v>
      </c>
      <c r="BW2195">
        <v>0</v>
      </c>
      <c r="BX2195" s="10">
        <v>0</v>
      </c>
      <c r="BY2195">
        <v>0</v>
      </c>
      <c r="BZ2195">
        <v>0</v>
      </c>
      <c r="CA2195">
        <v>0</v>
      </c>
      <c r="CB2195">
        <v>0</v>
      </c>
      <c r="CC2195">
        <v>0</v>
      </c>
      <c r="CD2195">
        <v>0</v>
      </c>
      <c r="CE2195">
        <v>0</v>
      </c>
    </row>
    <row r="2196" spans="1:83" x14ac:dyDescent="0.35">
      <c r="A2196" s="9" t="str">
        <f t="shared" si="34"/>
        <v>8402.401.69</v>
      </c>
      <c r="B2196" s="52" t="e">
        <f>+IF(MATCH(A2196,List!H$10:H$145,0),"Targeted")</f>
        <v>#N/A</v>
      </c>
      <c r="C2196" s="65"/>
      <c r="D2196" s="151" t="s">
        <v>7700</v>
      </c>
      <c r="E2196" s="16" t="s">
        <v>966</v>
      </c>
      <c r="F2196" s="16" t="s">
        <v>967</v>
      </c>
      <c r="G2196" s="16" t="s">
        <v>628</v>
      </c>
      <c r="H2196" s="16" t="s">
        <v>1146</v>
      </c>
      <c r="I2196" s="16" t="s">
        <v>3705</v>
      </c>
      <c r="J2196" s="16" t="s">
        <v>3706</v>
      </c>
      <c r="K2196" s="17" t="s">
        <v>171</v>
      </c>
      <c r="L2196" s="18" t="s">
        <v>3620</v>
      </c>
      <c r="M2196" s="195" t="s">
        <v>170</v>
      </c>
      <c r="N2196" s="16" t="s">
        <v>3621</v>
      </c>
      <c r="O2196" s="17" t="s">
        <v>346</v>
      </c>
      <c r="P2196" s="17" t="s">
        <v>305</v>
      </c>
      <c r="Q2196" s="17" t="s">
        <v>306</v>
      </c>
      <c r="R2196">
        <v>0</v>
      </c>
      <c r="S2196">
        <v>0</v>
      </c>
      <c r="T2196">
        <v>0</v>
      </c>
      <c r="U2196">
        <v>0</v>
      </c>
      <c r="V2196">
        <v>0</v>
      </c>
      <c r="W2196">
        <v>0</v>
      </c>
      <c r="X2196">
        <v>0</v>
      </c>
      <c r="Y2196">
        <v>0</v>
      </c>
      <c r="Z2196">
        <v>3079</v>
      </c>
      <c r="AA2196">
        <v>32961</v>
      </c>
      <c r="AB2196">
        <v>17116</v>
      </c>
      <c r="AC2196">
        <v>24904</v>
      </c>
      <c r="AD2196">
        <v>23002</v>
      </c>
      <c r="AE2196">
        <v>37006</v>
      </c>
      <c r="AF2196">
        <v>21838</v>
      </c>
      <c r="AG2196" s="19">
        <v>9220</v>
      </c>
      <c r="AH2196">
        <v>9176</v>
      </c>
      <c r="AI2196">
        <v>-16884</v>
      </c>
      <c r="AJ2196">
        <v>-441</v>
      </c>
      <c r="AK2196">
        <v>26162</v>
      </c>
      <c r="AL2196">
        <v>7425</v>
      </c>
      <c r="AM2196">
        <v>1370</v>
      </c>
      <c r="AN2196">
        <v>-47480</v>
      </c>
      <c r="AO2196">
        <v>-17803</v>
      </c>
      <c r="AP2196">
        <v>-15099</v>
      </c>
      <c r="AQ2196">
        <v>15534</v>
      </c>
      <c r="AR2196">
        <v>-26899</v>
      </c>
      <c r="AS2196">
        <v>-2947</v>
      </c>
      <c r="AT2196">
        <v>-11241</v>
      </c>
      <c r="AU2196">
        <v>2750</v>
      </c>
      <c r="AV2196">
        <v>16769</v>
      </c>
      <c r="AW2196">
        <v>19944</v>
      </c>
      <c r="AX2196">
        <v>9195</v>
      </c>
      <c r="AY2196">
        <v>11956</v>
      </c>
      <c r="AZ2196">
        <v>3000</v>
      </c>
      <c r="BA2196">
        <v>41000</v>
      </c>
      <c r="BB2196">
        <v>18000</v>
      </c>
      <c r="BC2196">
        <v>7000</v>
      </c>
      <c r="BD2196">
        <v>20000</v>
      </c>
      <c r="BE2196">
        <v>-3000</v>
      </c>
      <c r="BF2196">
        <v>12000</v>
      </c>
      <c r="BG2196">
        <v>-3000</v>
      </c>
      <c r="BH2196">
        <v>0</v>
      </c>
      <c r="BI2196">
        <v>0</v>
      </c>
      <c r="BJ2196">
        <v>0</v>
      </c>
      <c r="BK2196">
        <v>0</v>
      </c>
      <c r="BL2196">
        <v>0</v>
      </c>
      <c r="BM2196">
        <v>0</v>
      </c>
      <c r="BN2196">
        <v>0</v>
      </c>
      <c r="BO2196">
        <v>0</v>
      </c>
      <c r="BP2196">
        <v>0</v>
      </c>
      <c r="BQ2196">
        <v>0</v>
      </c>
      <c r="BR2196">
        <v>0</v>
      </c>
      <c r="BS2196">
        <v>0</v>
      </c>
      <c r="BT2196">
        <v>0</v>
      </c>
      <c r="BU2196">
        <v>0</v>
      </c>
      <c r="BV2196">
        <v>0</v>
      </c>
      <c r="BW2196">
        <v>0</v>
      </c>
      <c r="BX2196">
        <v>0</v>
      </c>
      <c r="BY2196">
        <v>0</v>
      </c>
      <c r="BZ2196">
        <v>0</v>
      </c>
      <c r="CA2196">
        <v>0</v>
      </c>
      <c r="CB2196">
        <v>0</v>
      </c>
      <c r="CC2196">
        <v>0</v>
      </c>
      <c r="CD2196">
        <v>0</v>
      </c>
      <c r="CE2196">
        <v>0</v>
      </c>
    </row>
    <row r="2197" spans="1:83" x14ac:dyDescent="0.35">
      <c r="A2197" s="9" t="str">
        <f t="shared" si="34"/>
        <v>8402.401.69</v>
      </c>
      <c r="B2197" s="52" t="e">
        <f>+IF(MATCH(A2197,List!H$10:H$145,0),"Targeted")</f>
        <v>#N/A</v>
      </c>
      <c r="C2197" s="65"/>
      <c r="D2197" s="151"/>
      <c r="E2197" s="16" t="s">
        <v>966</v>
      </c>
      <c r="F2197" s="16" t="s">
        <v>967</v>
      </c>
      <c r="G2197" s="16" t="s">
        <v>628</v>
      </c>
      <c r="H2197" s="16" t="s">
        <v>1146</v>
      </c>
      <c r="I2197" s="16" t="s">
        <v>3705</v>
      </c>
      <c r="J2197" s="16" t="s">
        <v>3706</v>
      </c>
      <c r="K2197" s="17" t="s">
        <v>171</v>
      </c>
      <c r="L2197" s="18" t="s">
        <v>3620</v>
      </c>
      <c r="M2197" s="195" t="s">
        <v>170</v>
      </c>
      <c r="N2197" s="16" t="s">
        <v>3621</v>
      </c>
      <c r="O2197" s="17" t="s">
        <v>304</v>
      </c>
      <c r="P2197" s="17" t="s">
        <v>305</v>
      </c>
      <c r="Q2197" s="17" t="s">
        <v>306</v>
      </c>
      <c r="R2197">
        <v>0</v>
      </c>
      <c r="S2197">
        <v>0</v>
      </c>
      <c r="T2197">
        <v>0</v>
      </c>
      <c r="U2197">
        <v>0</v>
      </c>
      <c r="V2197">
        <v>0</v>
      </c>
      <c r="W2197">
        <v>0</v>
      </c>
      <c r="X2197">
        <v>0</v>
      </c>
      <c r="Y2197">
        <v>0</v>
      </c>
      <c r="Z2197">
        <v>0</v>
      </c>
      <c r="AA2197">
        <v>0</v>
      </c>
      <c r="AB2197">
        <v>0</v>
      </c>
      <c r="AC2197">
        <v>0</v>
      </c>
      <c r="AD2197">
        <v>0</v>
      </c>
      <c r="AE2197">
        <v>0</v>
      </c>
      <c r="AF2197">
        <v>0</v>
      </c>
      <c r="AG2197" s="19">
        <v>0</v>
      </c>
      <c r="AH2197">
        <v>0</v>
      </c>
      <c r="AI2197">
        <v>0</v>
      </c>
      <c r="AJ2197">
        <v>0</v>
      </c>
      <c r="AK2197">
        <v>0</v>
      </c>
      <c r="AL2197">
        <v>0</v>
      </c>
      <c r="AM2197">
        <v>0</v>
      </c>
      <c r="AN2197">
        <v>0</v>
      </c>
      <c r="AO2197">
        <v>0</v>
      </c>
      <c r="AP2197">
        <v>0</v>
      </c>
      <c r="AQ2197">
        <v>0</v>
      </c>
      <c r="AR2197">
        <v>0</v>
      </c>
      <c r="AS2197">
        <v>0</v>
      </c>
      <c r="AT2197">
        <v>0</v>
      </c>
      <c r="AU2197">
        <v>0</v>
      </c>
      <c r="AV2197">
        <v>0</v>
      </c>
      <c r="AW2197">
        <v>0</v>
      </c>
      <c r="AX2197">
        <v>0</v>
      </c>
      <c r="AY2197">
        <v>0</v>
      </c>
      <c r="AZ2197">
        <v>-1000</v>
      </c>
      <c r="BA2197">
        <v>-12000</v>
      </c>
      <c r="BB2197">
        <v>-17000</v>
      </c>
      <c r="BC2197">
        <v>-9000</v>
      </c>
      <c r="BD2197">
        <v>-24000</v>
      </c>
      <c r="BE2197">
        <v>-46000</v>
      </c>
      <c r="BF2197">
        <v>-31000</v>
      </c>
      <c r="BG2197">
        <v>-10000</v>
      </c>
      <c r="BH2197">
        <v>0</v>
      </c>
      <c r="BI2197">
        <v>0</v>
      </c>
      <c r="BJ2197">
        <v>0</v>
      </c>
      <c r="BK2197">
        <v>-10000</v>
      </c>
      <c r="BL2197">
        <v>0</v>
      </c>
      <c r="BM2197">
        <v>-10000</v>
      </c>
      <c r="BN2197">
        <v>0</v>
      </c>
      <c r="BO2197">
        <v>-16000</v>
      </c>
      <c r="BP2197">
        <v>-15000</v>
      </c>
      <c r="BQ2197">
        <v>-14000</v>
      </c>
      <c r="BR2197">
        <v>-16000</v>
      </c>
      <c r="BS2197">
        <v>-3000</v>
      </c>
      <c r="BT2197">
        <v>0</v>
      </c>
      <c r="BU2197">
        <v>0</v>
      </c>
      <c r="BV2197">
        <v>0</v>
      </c>
      <c r="BW2197">
        <v>0</v>
      </c>
      <c r="BX2197" s="10">
        <v>0</v>
      </c>
      <c r="BY2197">
        <v>0</v>
      </c>
      <c r="BZ2197">
        <v>4000</v>
      </c>
      <c r="CA2197">
        <v>0</v>
      </c>
      <c r="CB2197">
        <v>0</v>
      </c>
      <c r="CC2197">
        <v>0</v>
      </c>
      <c r="CD2197">
        <v>0</v>
      </c>
      <c r="CE2197">
        <v>0</v>
      </c>
    </row>
    <row r="2198" spans="1:83" x14ac:dyDescent="0.35">
      <c r="A2198" s="9" t="str">
        <f t="shared" si="34"/>
        <v>8402.401.69</v>
      </c>
      <c r="B2198" s="52" t="e">
        <f>+IF(MATCH(A2198,List!H$10:H$145,0),"Targeted")</f>
        <v>#N/A</v>
      </c>
      <c r="C2198" s="65"/>
      <c r="D2198" s="151"/>
      <c r="E2198" s="16" t="s">
        <v>966</v>
      </c>
      <c r="F2198" s="16" t="s">
        <v>967</v>
      </c>
      <c r="G2198" s="16" t="s">
        <v>628</v>
      </c>
      <c r="H2198" s="16" t="s">
        <v>1146</v>
      </c>
      <c r="I2198" s="16" t="s">
        <v>3705</v>
      </c>
      <c r="J2198" s="16" t="s">
        <v>3706</v>
      </c>
      <c r="K2198" s="17" t="s">
        <v>171</v>
      </c>
      <c r="L2198" s="18" t="s">
        <v>3620</v>
      </c>
      <c r="M2198" s="195" t="s">
        <v>170</v>
      </c>
      <c r="N2198" s="16" t="s">
        <v>3621</v>
      </c>
      <c r="O2198" s="17" t="s">
        <v>304</v>
      </c>
      <c r="P2198" s="17" t="s">
        <v>524</v>
      </c>
      <c r="Q2198" s="17" t="s">
        <v>306</v>
      </c>
      <c r="R2198">
        <v>0</v>
      </c>
      <c r="S2198">
        <v>0</v>
      </c>
      <c r="T2198">
        <v>0</v>
      </c>
      <c r="U2198">
        <v>0</v>
      </c>
      <c r="V2198">
        <v>0</v>
      </c>
      <c r="W2198">
        <v>0</v>
      </c>
      <c r="X2198">
        <v>0</v>
      </c>
      <c r="Y2198">
        <v>0</v>
      </c>
      <c r="Z2198">
        <v>0</v>
      </c>
      <c r="AA2198">
        <v>0</v>
      </c>
      <c r="AB2198">
        <v>0</v>
      </c>
      <c r="AC2198">
        <v>0</v>
      </c>
      <c r="AD2198">
        <v>0</v>
      </c>
      <c r="AE2198">
        <v>0</v>
      </c>
      <c r="AF2198">
        <v>0</v>
      </c>
      <c r="AG2198" s="19">
        <v>0</v>
      </c>
      <c r="AH2198">
        <v>0</v>
      </c>
      <c r="AI2198">
        <v>0</v>
      </c>
      <c r="AJ2198">
        <v>0</v>
      </c>
      <c r="AK2198">
        <v>0</v>
      </c>
      <c r="AL2198">
        <v>0</v>
      </c>
      <c r="AM2198">
        <v>0</v>
      </c>
      <c r="AN2198">
        <v>0</v>
      </c>
      <c r="AO2198">
        <v>0</v>
      </c>
      <c r="AP2198">
        <v>0</v>
      </c>
      <c r="AQ2198">
        <v>0</v>
      </c>
      <c r="AR2198">
        <v>0</v>
      </c>
      <c r="AS2198">
        <v>0</v>
      </c>
      <c r="AT2198">
        <v>0</v>
      </c>
      <c r="AU2198">
        <v>0</v>
      </c>
      <c r="AV2198">
        <v>0</v>
      </c>
      <c r="AW2198">
        <v>0</v>
      </c>
      <c r="AX2198">
        <v>0</v>
      </c>
      <c r="AY2198">
        <v>0</v>
      </c>
      <c r="AZ2198">
        <v>0</v>
      </c>
      <c r="BA2198">
        <v>0</v>
      </c>
      <c r="BB2198">
        <v>0</v>
      </c>
      <c r="BC2198">
        <v>0</v>
      </c>
      <c r="BD2198">
        <v>0</v>
      </c>
      <c r="BE2198">
        <v>0</v>
      </c>
      <c r="BF2198">
        <v>0</v>
      </c>
      <c r="BG2198">
        <v>0</v>
      </c>
      <c r="BH2198">
        <v>0</v>
      </c>
      <c r="BI2198">
        <v>0</v>
      </c>
      <c r="BJ2198">
        <v>-2000</v>
      </c>
      <c r="BK2198">
        <v>0</v>
      </c>
      <c r="BL2198">
        <v>0</v>
      </c>
      <c r="BM2198">
        <v>0</v>
      </c>
      <c r="BN2198">
        <v>-12000</v>
      </c>
      <c r="BO2198">
        <v>0</v>
      </c>
      <c r="BP2198">
        <v>0</v>
      </c>
      <c r="BQ2198">
        <v>0</v>
      </c>
      <c r="BR2198">
        <v>0</v>
      </c>
      <c r="BS2198">
        <v>0</v>
      </c>
      <c r="BT2198">
        <v>0</v>
      </c>
      <c r="BU2198">
        <v>0</v>
      </c>
      <c r="BV2198">
        <v>0</v>
      </c>
      <c r="BW2198">
        <v>0</v>
      </c>
      <c r="BX2198" s="10">
        <v>0</v>
      </c>
      <c r="BY2198">
        <v>0</v>
      </c>
      <c r="BZ2198">
        <v>0</v>
      </c>
      <c r="CA2198">
        <v>0</v>
      </c>
      <c r="CB2198">
        <v>0</v>
      </c>
      <c r="CC2198">
        <v>0</v>
      </c>
      <c r="CD2198">
        <v>0</v>
      </c>
      <c r="CE2198">
        <v>0</v>
      </c>
    </row>
    <row r="2199" spans="1:83" x14ac:dyDescent="0.35">
      <c r="A2199" s="9" t="str">
        <f t="shared" si="34"/>
        <v>9911.401.69</v>
      </c>
      <c r="B2199" s="52" t="e">
        <f>+IF(MATCH(A2199,List!H$10:H$145,0),"Targeted")</f>
        <v>#N/A</v>
      </c>
      <c r="C2199" s="65"/>
      <c r="D2199" s="151" t="s">
        <v>7700</v>
      </c>
      <c r="E2199" s="16" t="s">
        <v>966</v>
      </c>
      <c r="F2199" s="16" t="s">
        <v>967</v>
      </c>
      <c r="G2199" s="16" t="s">
        <v>628</v>
      </c>
      <c r="H2199" s="16" t="s">
        <v>1146</v>
      </c>
      <c r="I2199" s="16" t="s">
        <v>1282</v>
      </c>
      <c r="J2199" s="16" t="s">
        <v>3707</v>
      </c>
      <c r="K2199" s="17" t="s">
        <v>171</v>
      </c>
      <c r="L2199" s="18" t="s">
        <v>3620</v>
      </c>
      <c r="M2199" s="195" t="s">
        <v>170</v>
      </c>
      <c r="N2199" s="16" t="s">
        <v>3621</v>
      </c>
      <c r="O2199" s="17" t="s">
        <v>346</v>
      </c>
      <c r="P2199" s="17" t="s">
        <v>305</v>
      </c>
      <c r="Q2199" s="17" t="s">
        <v>306</v>
      </c>
      <c r="R2199">
        <v>2592</v>
      </c>
      <c r="S2199">
        <v>2599</v>
      </c>
      <c r="T2199">
        <v>1504</v>
      </c>
      <c r="U2199">
        <v>1227</v>
      </c>
      <c r="V2199">
        <v>3013</v>
      </c>
      <c r="W2199">
        <v>1957</v>
      </c>
      <c r="X2199">
        <v>18763</v>
      </c>
      <c r="Y2199">
        <v>5135</v>
      </c>
      <c r="Z2199">
        <v>11840</v>
      </c>
      <c r="AA2199">
        <v>8402</v>
      </c>
      <c r="AB2199">
        <v>11801</v>
      </c>
      <c r="AC2199">
        <v>-12936</v>
      </c>
      <c r="AD2199">
        <v>17204</v>
      </c>
      <c r="AE2199">
        <v>42577</v>
      </c>
      <c r="AF2199">
        <v>8665</v>
      </c>
      <c r="AG2199" s="19">
        <v>1911</v>
      </c>
      <c r="AH2199">
        <v>11052</v>
      </c>
      <c r="AI2199">
        <v>18436</v>
      </c>
      <c r="AJ2199">
        <v>21754</v>
      </c>
      <c r="AK2199">
        <v>19883</v>
      </c>
      <c r="AL2199">
        <v>20571</v>
      </c>
      <c r="AM2199">
        <v>11139</v>
      </c>
      <c r="AN2199">
        <v>12677</v>
      </c>
      <c r="AO2199">
        <v>12658</v>
      </c>
      <c r="AP2199">
        <v>12501</v>
      </c>
      <c r="AQ2199">
        <v>12140</v>
      </c>
      <c r="AR2199">
        <v>17766</v>
      </c>
      <c r="AS2199">
        <v>21666</v>
      </c>
      <c r="AT2199">
        <v>24098</v>
      </c>
      <c r="AU2199">
        <v>29857</v>
      </c>
      <c r="AV2199">
        <v>39407</v>
      </c>
      <c r="AW2199">
        <v>47414</v>
      </c>
      <c r="AX2199">
        <v>1666</v>
      </c>
      <c r="AY2199">
        <v>1889</v>
      </c>
      <c r="AZ2199">
        <v>0</v>
      </c>
      <c r="BA2199">
        <v>0</v>
      </c>
      <c r="BB2199">
        <v>0</v>
      </c>
      <c r="BC2199">
        <v>0</v>
      </c>
      <c r="BD2199">
        <v>0</v>
      </c>
      <c r="BE2199">
        <v>0</v>
      </c>
      <c r="BF2199">
        <v>0</v>
      </c>
      <c r="BG2199">
        <v>0</v>
      </c>
      <c r="BH2199">
        <v>0</v>
      </c>
      <c r="BI2199">
        <v>0</v>
      </c>
      <c r="BJ2199">
        <v>0</v>
      </c>
      <c r="BK2199">
        <v>0</v>
      </c>
      <c r="BL2199">
        <v>0</v>
      </c>
      <c r="BM2199">
        <v>0</v>
      </c>
      <c r="BN2199">
        <v>0</v>
      </c>
      <c r="BO2199">
        <v>0</v>
      </c>
      <c r="BP2199">
        <v>0</v>
      </c>
      <c r="BQ2199">
        <v>0</v>
      </c>
      <c r="BR2199">
        <v>0</v>
      </c>
      <c r="BS2199">
        <v>0</v>
      </c>
      <c r="BT2199">
        <v>0</v>
      </c>
      <c r="BU2199">
        <v>0</v>
      </c>
      <c r="BV2199">
        <v>0</v>
      </c>
      <c r="BW2199">
        <v>0</v>
      </c>
      <c r="BX2199">
        <v>0</v>
      </c>
      <c r="BY2199">
        <v>0</v>
      </c>
      <c r="BZ2199">
        <v>0</v>
      </c>
      <c r="CA2199">
        <v>0</v>
      </c>
      <c r="CB2199">
        <v>0</v>
      </c>
      <c r="CC2199">
        <v>0</v>
      </c>
      <c r="CD2199">
        <v>0</v>
      </c>
      <c r="CE2199">
        <v>0</v>
      </c>
    </row>
    <row r="2200" spans="1:83" x14ac:dyDescent="0.35">
      <c r="A2200" s="9" t="str">
        <f t="shared" si="34"/>
        <v>9911.401.69</v>
      </c>
      <c r="B2200" s="52" t="e">
        <f>+IF(MATCH(A2200,List!H$10:H$145,0),"Targeted")</f>
        <v>#N/A</v>
      </c>
      <c r="C2200" s="65"/>
      <c r="D2200" s="151" t="s">
        <v>7700</v>
      </c>
      <c r="E2200" s="16" t="s">
        <v>966</v>
      </c>
      <c r="F2200" s="16" t="s">
        <v>967</v>
      </c>
      <c r="G2200" s="16" t="s">
        <v>628</v>
      </c>
      <c r="H2200" s="16" t="s">
        <v>1146</v>
      </c>
      <c r="I2200" s="16" t="s">
        <v>1282</v>
      </c>
      <c r="J2200" s="16" t="s">
        <v>3707</v>
      </c>
      <c r="K2200" s="17" t="s">
        <v>171</v>
      </c>
      <c r="L2200" s="18" t="s">
        <v>3620</v>
      </c>
      <c r="M2200" s="195" t="s">
        <v>170</v>
      </c>
      <c r="N2200" s="16" t="s">
        <v>3621</v>
      </c>
      <c r="O2200" s="17" t="s">
        <v>346</v>
      </c>
      <c r="P2200" s="17" t="s">
        <v>524</v>
      </c>
      <c r="Q2200" s="17" t="s">
        <v>306</v>
      </c>
      <c r="R2200">
        <v>30890</v>
      </c>
      <c r="S2200">
        <v>38561</v>
      </c>
      <c r="T2200">
        <v>37042</v>
      </c>
      <c r="U2200">
        <v>38193</v>
      </c>
      <c r="V2200">
        <v>42575</v>
      </c>
      <c r="W2200">
        <v>61937</v>
      </c>
      <c r="X2200">
        <v>75853</v>
      </c>
      <c r="Y2200">
        <v>58521</v>
      </c>
      <c r="Z2200">
        <v>45052</v>
      </c>
      <c r="AA2200">
        <v>35201</v>
      </c>
      <c r="AB2200">
        <v>49853</v>
      </c>
      <c r="AC2200">
        <v>57930</v>
      </c>
      <c r="AD2200">
        <v>47115</v>
      </c>
      <c r="AE2200">
        <v>40931</v>
      </c>
      <c r="AF2200">
        <v>48172</v>
      </c>
      <c r="AG2200" s="19">
        <v>13793</v>
      </c>
      <c r="AH2200">
        <v>99339</v>
      </c>
      <c r="AI2200">
        <v>141017</v>
      </c>
      <c r="AJ2200">
        <v>263391</v>
      </c>
      <c r="AK2200">
        <v>228954</v>
      </c>
      <c r="AL2200">
        <v>153767</v>
      </c>
      <c r="AM2200">
        <v>111312</v>
      </c>
      <c r="AN2200">
        <v>224375</v>
      </c>
      <c r="AO2200">
        <v>305752</v>
      </c>
      <c r="AP2200">
        <v>252579</v>
      </c>
      <c r="AQ2200">
        <v>154869</v>
      </c>
      <c r="AR2200">
        <v>72771</v>
      </c>
      <c r="AS2200">
        <v>63254</v>
      </c>
      <c r="AT2200">
        <v>72040</v>
      </c>
      <c r="AU2200">
        <v>62990</v>
      </c>
      <c r="AV2200">
        <v>47882</v>
      </c>
      <c r="AW2200">
        <v>115004</v>
      </c>
      <c r="AX2200">
        <v>231185</v>
      </c>
      <c r="AY2200">
        <v>233178</v>
      </c>
      <c r="AZ2200">
        <v>192000</v>
      </c>
      <c r="BA2200">
        <v>237000</v>
      </c>
      <c r="BB2200">
        <v>178000</v>
      </c>
      <c r="BC2200">
        <v>111000</v>
      </c>
      <c r="BD2200">
        <v>65000</v>
      </c>
      <c r="BE2200">
        <v>133000</v>
      </c>
      <c r="BF2200">
        <v>58000</v>
      </c>
      <c r="BG2200">
        <v>28000</v>
      </c>
      <c r="BH2200">
        <v>136000</v>
      </c>
      <c r="BI2200">
        <v>134000</v>
      </c>
      <c r="BJ2200">
        <v>208000</v>
      </c>
      <c r="BK2200">
        <v>187000</v>
      </c>
      <c r="BL2200">
        <v>157000</v>
      </c>
      <c r="BM2200">
        <v>89000</v>
      </c>
      <c r="BN2200">
        <v>44000</v>
      </c>
      <c r="BO2200">
        <v>64000</v>
      </c>
      <c r="BP2200">
        <v>87000</v>
      </c>
      <c r="BQ2200">
        <v>87000</v>
      </c>
      <c r="BR2200">
        <v>61000</v>
      </c>
      <c r="BS2200">
        <v>47000</v>
      </c>
      <c r="BT2200">
        <v>46000</v>
      </c>
      <c r="BU2200">
        <v>27000</v>
      </c>
      <c r="BV2200">
        <v>27000</v>
      </c>
      <c r="BW2200">
        <v>25000</v>
      </c>
      <c r="BX2200">
        <v>13000</v>
      </c>
      <c r="BY2200">
        <v>5000</v>
      </c>
      <c r="BZ2200">
        <v>13000</v>
      </c>
      <c r="CA2200">
        <v>12000</v>
      </c>
      <c r="CB2200">
        <v>11000</v>
      </c>
      <c r="CC2200">
        <v>10000</v>
      </c>
      <c r="CD2200">
        <v>9000</v>
      </c>
      <c r="CE2200">
        <v>7000</v>
      </c>
    </row>
    <row r="2201" spans="1:83" x14ac:dyDescent="0.35">
      <c r="A2201" s="9" t="str">
        <f t="shared" si="34"/>
        <v>9911.401.69</v>
      </c>
      <c r="B2201" s="52" t="e">
        <f>+IF(MATCH(A2201,List!H$10:H$145,0),"Targeted")</f>
        <v>#N/A</v>
      </c>
      <c r="C2201" s="65"/>
      <c r="D2201" s="151"/>
      <c r="E2201" s="16" t="s">
        <v>966</v>
      </c>
      <c r="F2201" s="16" t="s">
        <v>967</v>
      </c>
      <c r="G2201" s="16" t="s">
        <v>628</v>
      </c>
      <c r="H2201" s="16" t="s">
        <v>1146</v>
      </c>
      <c r="I2201" s="16" t="s">
        <v>1282</v>
      </c>
      <c r="J2201" s="16" t="s">
        <v>3707</v>
      </c>
      <c r="K2201" s="17" t="s">
        <v>171</v>
      </c>
      <c r="L2201" s="18" t="s">
        <v>3620</v>
      </c>
      <c r="M2201" s="195" t="s">
        <v>170</v>
      </c>
      <c r="N2201" s="16" t="s">
        <v>3621</v>
      </c>
      <c r="O2201" s="17" t="s">
        <v>304</v>
      </c>
      <c r="P2201" s="17" t="s">
        <v>524</v>
      </c>
      <c r="Q2201" s="17" t="s">
        <v>306</v>
      </c>
      <c r="R2201">
        <v>0</v>
      </c>
      <c r="S2201">
        <v>0</v>
      </c>
      <c r="T2201">
        <v>0</v>
      </c>
      <c r="U2201">
        <v>0</v>
      </c>
      <c r="V2201">
        <v>0</v>
      </c>
      <c r="W2201">
        <v>0</v>
      </c>
      <c r="X2201">
        <v>0</v>
      </c>
      <c r="Y2201">
        <v>0</v>
      </c>
      <c r="Z2201">
        <v>0</v>
      </c>
      <c r="AA2201">
        <v>0</v>
      </c>
      <c r="AB2201">
        <v>0</v>
      </c>
      <c r="AC2201">
        <v>0</v>
      </c>
      <c r="AD2201">
        <v>0</v>
      </c>
      <c r="AE2201">
        <v>0</v>
      </c>
      <c r="AF2201">
        <v>0</v>
      </c>
      <c r="AG2201" s="19">
        <v>0</v>
      </c>
      <c r="AH2201">
        <v>0</v>
      </c>
      <c r="AI2201">
        <v>0</v>
      </c>
      <c r="AJ2201">
        <v>0</v>
      </c>
      <c r="AK2201">
        <v>0</v>
      </c>
      <c r="AL2201">
        <v>0</v>
      </c>
      <c r="AM2201">
        <v>0</v>
      </c>
      <c r="AN2201">
        <v>0</v>
      </c>
      <c r="AO2201">
        <v>0</v>
      </c>
      <c r="AP2201">
        <v>0</v>
      </c>
      <c r="AQ2201">
        <v>0</v>
      </c>
      <c r="AR2201">
        <v>0</v>
      </c>
      <c r="AS2201">
        <v>0</v>
      </c>
      <c r="AT2201">
        <v>0</v>
      </c>
      <c r="AU2201">
        <v>0</v>
      </c>
      <c r="AV2201">
        <v>0</v>
      </c>
      <c r="AW2201">
        <v>0</v>
      </c>
      <c r="AX2201">
        <v>0</v>
      </c>
      <c r="AY2201">
        <v>0</v>
      </c>
      <c r="AZ2201">
        <v>0</v>
      </c>
      <c r="BA2201">
        <v>0</v>
      </c>
      <c r="BB2201">
        <v>0</v>
      </c>
      <c r="BC2201">
        <v>0</v>
      </c>
      <c r="BD2201">
        <v>0</v>
      </c>
      <c r="BE2201">
        <v>0</v>
      </c>
      <c r="BF2201">
        <v>0</v>
      </c>
      <c r="BG2201">
        <v>0</v>
      </c>
      <c r="BH2201">
        <v>0</v>
      </c>
      <c r="BI2201">
        <v>0</v>
      </c>
      <c r="BJ2201">
        <v>0</v>
      </c>
      <c r="BK2201">
        <v>0</v>
      </c>
      <c r="BL2201">
        <v>1000</v>
      </c>
      <c r="BM2201">
        <v>1000</v>
      </c>
      <c r="BN2201">
        <v>2000</v>
      </c>
      <c r="BO2201">
        <v>55000</v>
      </c>
      <c r="BP2201">
        <v>19000</v>
      </c>
      <c r="BQ2201">
        <v>5000</v>
      </c>
      <c r="BR2201">
        <v>63000</v>
      </c>
      <c r="BS2201">
        <v>389000</v>
      </c>
      <c r="BT2201">
        <v>159000</v>
      </c>
      <c r="BU2201">
        <v>216000</v>
      </c>
      <c r="BV2201">
        <v>2000</v>
      </c>
      <c r="BW2201">
        <v>251000</v>
      </c>
      <c r="BX2201" s="10">
        <v>135000</v>
      </c>
      <c r="BY2201">
        <v>0</v>
      </c>
      <c r="BZ2201">
        <v>0</v>
      </c>
      <c r="CA2201">
        <v>0</v>
      </c>
      <c r="CB2201">
        <v>0</v>
      </c>
      <c r="CC2201">
        <v>0</v>
      </c>
      <c r="CD2201">
        <v>0</v>
      </c>
      <c r="CE2201">
        <v>0</v>
      </c>
    </row>
    <row r="2202" spans="1:83" x14ac:dyDescent="0.35">
      <c r="A2202" s="9" t="str">
        <f t="shared" si="34"/>
        <v>9971.401.69</v>
      </c>
      <c r="B2202" s="52" t="e">
        <f>+IF(MATCH(A2202,List!H$10:H$145,0),"Targeted")</f>
        <v>#N/A</v>
      </c>
      <c r="C2202" s="65"/>
      <c r="D2202" s="151"/>
      <c r="E2202" s="16" t="s">
        <v>966</v>
      </c>
      <c r="F2202" s="16" t="s">
        <v>967</v>
      </c>
      <c r="G2202" s="16" t="s">
        <v>628</v>
      </c>
      <c r="H2202" s="16" t="s">
        <v>1146</v>
      </c>
      <c r="I2202" s="16" t="s">
        <v>848</v>
      </c>
      <c r="J2202" s="16" t="s">
        <v>1149</v>
      </c>
      <c r="K2202" s="17" t="s">
        <v>171</v>
      </c>
      <c r="L2202" s="18" t="s">
        <v>3620</v>
      </c>
      <c r="M2202" s="195" t="s">
        <v>170</v>
      </c>
      <c r="N2202" s="16" t="s">
        <v>3621</v>
      </c>
      <c r="O2202" s="17" t="s">
        <v>304</v>
      </c>
      <c r="P2202" s="17" t="s">
        <v>305</v>
      </c>
      <c r="Q2202" s="17" t="s">
        <v>306</v>
      </c>
      <c r="R2202">
        <v>0</v>
      </c>
      <c r="S2202">
        <v>0</v>
      </c>
      <c r="T2202">
        <v>0</v>
      </c>
      <c r="U2202">
        <v>0</v>
      </c>
      <c r="V2202">
        <v>0</v>
      </c>
      <c r="W2202">
        <v>0</v>
      </c>
      <c r="X2202">
        <v>0</v>
      </c>
      <c r="Y2202">
        <v>0</v>
      </c>
      <c r="Z2202">
        <v>0</v>
      </c>
      <c r="AA2202">
        <v>0</v>
      </c>
      <c r="AB2202">
        <v>0</v>
      </c>
      <c r="AC2202">
        <v>0</v>
      </c>
      <c r="AD2202">
        <v>0</v>
      </c>
      <c r="AE2202">
        <v>0</v>
      </c>
      <c r="AF2202">
        <v>0</v>
      </c>
      <c r="AG2202" s="19">
        <v>0</v>
      </c>
      <c r="AH2202">
        <v>0</v>
      </c>
      <c r="AI2202">
        <v>0</v>
      </c>
      <c r="AJ2202">
        <v>0</v>
      </c>
      <c r="AK2202">
        <v>0</v>
      </c>
      <c r="AL2202">
        <v>0</v>
      </c>
      <c r="AM2202">
        <v>0</v>
      </c>
      <c r="AN2202">
        <v>0</v>
      </c>
      <c r="AO2202">
        <v>0</v>
      </c>
      <c r="AP2202">
        <v>0</v>
      </c>
      <c r="AQ2202">
        <v>0</v>
      </c>
      <c r="AR2202">
        <v>0</v>
      </c>
      <c r="AS2202">
        <v>0</v>
      </c>
      <c r="AT2202">
        <v>0</v>
      </c>
      <c r="AU2202">
        <v>0</v>
      </c>
      <c r="AV2202">
        <v>0</v>
      </c>
      <c r="AW2202">
        <v>0</v>
      </c>
      <c r="AX2202">
        <v>5702</v>
      </c>
      <c r="AY2202">
        <v>9918</v>
      </c>
      <c r="AZ2202">
        <v>8000</v>
      </c>
      <c r="BA2202">
        <v>6000</v>
      </c>
      <c r="BB2202">
        <v>5000</v>
      </c>
      <c r="BC2202">
        <v>15000</v>
      </c>
      <c r="BD2202">
        <v>26000</v>
      </c>
      <c r="BE2202">
        <v>27000</v>
      </c>
      <c r="BF2202">
        <v>48000</v>
      </c>
      <c r="BG2202">
        <v>58000</v>
      </c>
      <c r="BH2202">
        <v>73000</v>
      </c>
      <c r="BI2202">
        <v>84000</v>
      </c>
      <c r="BJ2202">
        <v>75000</v>
      </c>
      <c r="BK2202">
        <v>72000</v>
      </c>
      <c r="BL2202">
        <v>45000</v>
      </c>
      <c r="BM2202">
        <v>61000</v>
      </c>
      <c r="BN2202">
        <v>67000</v>
      </c>
      <c r="BO2202">
        <v>74000</v>
      </c>
      <c r="BP2202">
        <v>56000</v>
      </c>
      <c r="BQ2202">
        <v>37000</v>
      </c>
      <c r="BR2202">
        <v>38000</v>
      </c>
      <c r="BS2202">
        <v>26000</v>
      </c>
      <c r="BT2202">
        <v>22000</v>
      </c>
      <c r="BU2202">
        <v>14000</v>
      </c>
      <c r="BV2202">
        <v>19000</v>
      </c>
      <c r="BW2202">
        <v>32000</v>
      </c>
      <c r="BX2202" s="10">
        <v>46000</v>
      </c>
      <c r="BY2202">
        <v>25000</v>
      </c>
      <c r="BZ2202">
        <v>32000</v>
      </c>
      <c r="CA2202">
        <v>30000</v>
      </c>
      <c r="CB2202">
        <v>29000</v>
      </c>
      <c r="CC2202">
        <v>28000</v>
      </c>
      <c r="CD2202">
        <v>27000</v>
      </c>
      <c r="CE2202">
        <v>26000</v>
      </c>
    </row>
    <row r="2203" spans="1:83" x14ac:dyDescent="0.35">
      <c r="A2203" s="9" t="str">
        <f t="shared" si="34"/>
        <v>9972.401.69</v>
      </c>
      <c r="B2203" s="52" t="e">
        <f>+IF(MATCH(A2203,List!H$10:H$145,0),"Targeted")</f>
        <v>#N/A</v>
      </c>
      <c r="C2203" s="65"/>
      <c r="D2203" s="151" t="s">
        <v>7700</v>
      </c>
      <c r="E2203" s="16" t="s">
        <v>966</v>
      </c>
      <c r="F2203" s="16" t="s">
        <v>967</v>
      </c>
      <c r="G2203" s="16" t="s">
        <v>628</v>
      </c>
      <c r="H2203" s="16" t="s">
        <v>1146</v>
      </c>
      <c r="I2203" s="16" t="s">
        <v>850</v>
      </c>
      <c r="J2203" s="16" t="s">
        <v>3708</v>
      </c>
      <c r="K2203" s="17" t="s">
        <v>171</v>
      </c>
      <c r="L2203" s="18" t="s">
        <v>3620</v>
      </c>
      <c r="M2203" s="195" t="s">
        <v>170</v>
      </c>
      <c r="N2203" s="16" t="s">
        <v>3621</v>
      </c>
      <c r="O2203" s="17" t="s">
        <v>346</v>
      </c>
      <c r="P2203" s="17" t="s">
        <v>305</v>
      </c>
      <c r="Q2203" s="17" t="s">
        <v>306</v>
      </c>
      <c r="R2203">
        <v>0</v>
      </c>
      <c r="S2203">
        <v>0</v>
      </c>
      <c r="T2203">
        <v>0</v>
      </c>
      <c r="U2203">
        <v>0</v>
      </c>
      <c r="V2203">
        <v>0</v>
      </c>
      <c r="W2203">
        <v>0</v>
      </c>
      <c r="X2203">
        <v>958</v>
      </c>
      <c r="Y2203">
        <v>220</v>
      </c>
      <c r="Z2203">
        <v>663</v>
      </c>
      <c r="AA2203">
        <v>0</v>
      </c>
      <c r="AB2203">
        <v>1400</v>
      </c>
      <c r="AC2203">
        <v>0</v>
      </c>
      <c r="AD2203">
        <v>13100</v>
      </c>
      <c r="AE2203">
        <v>148</v>
      </c>
      <c r="AF2203">
        <v>8897</v>
      </c>
      <c r="AG2203" s="19">
        <v>-2658</v>
      </c>
      <c r="AH2203">
        <v>7641</v>
      </c>
      <c r="AI2203">
        <v>9001</v>
      </c>
      <c r="AJ2203">
        <v>8501</v>
      </c>
      <c r="AK2203">
        <v>8514</v>
      </c>
      <c r="AL2203">
        <v>9173</v>
      </c>
      <c r="AM2203">
        <v>7041</v>
      </c>
      <c r="AN2203">
        <v>5733</v>
      </c>
      <c r="AO2203">
        <v>8536</v>
      </c>
      <c r="AP2203">
        <v>9750</v>
      </c>
      <c r="AQ2203">
        <v>8123</v>
      </c>
      <c r="AR2203">
        <v>7496</v>
      </c>
      <c r="AS2203">
        <v>7255</v>
      </c>
      <c r="AT2203">
        <v>10495</v>
      </c>
      <c r="AU2203">
        <v>6202</v>
      </c>
      <c r="AV2203">
        <v>8452</v>
      </c>
      <c r="AW2203">
        <v>7613</v>
      </c>
      <c r="AX2203">
        <v>1161</v>
      </c>
      <c r="AY2203">
        <v>915</v>
      </c>
      <c r="AZ2203">
        <v>4000</v>
      </c>
      <c r="BA2203">
        <v>0</v>
      </c>
      <c r="BB2203">
        <v>0</v>
      </c>
      <c r="BC2203">
        <v>0</v>
      </c>
      <c r="BD2203">
        <v>0</v>
      </c>
      <c r="BE2203">
        <v>0</v>
      </c>
      <c r="BF2203">
        <v>5000</v>
      </c>
      <c r="BG2203">
        <v>0</v>
      </c>
      <c r="BH2203">
        <v>0</v>
      </c>
      <c r="BI2203">
        <v>0</v>
      </c>
      <c r="BJ2203">
        <v>0</v>
      </c>
      <c r="BK2203">
        <v>0</v>
      </c>
      <c r="BL2203">
        <v>0</v>
      </c>
      <c r="BM2203">
        <v>0</v>
      </c>
      <c r="BN2203">
        <v>0</v>
      </c>
      <c r="BO2203">
        <v>0</v>
      </c>
      <c r="BP2203">
        <v>0</v>
      </c>
      <c r="BQ2203">
        <v>0</v>
      </c>
      <c r="BR2203">
        <v>0</v>
      </c>
      <c r="BS2203">
        <v>0</v>
      </c>
      <c r="BT2203">
        <v>0</v>
      </c>
      <c r="BU2203">
        <v>0</v>
      </c>
      <c r="BV2203">
        <v>0</v>
      </c>
      <c r="BW2203">
        <v>0</v>
      </c>
      <c r="BX2203">
        <v>0</v>
      </c>
      <c r="BY2203">
        <v>0</v>
      </c>
      <c r="BZ2203">
        <v>0</v>
      </c>
      <c r="CA2203">
        <v>0</v>
      </c>
      <c r="CB2203">
        <v>0</v>
      </c>
      <c r="CC2203">
        <v>0</v>
      </c>
      <c r="CD2203">
        <v>0</v>
      </c>
      <c r="CE2203">
        <v>0</v>
      </c>
    </row>
    <row r="2204" spans="1:83" x14ac:dyDescent="0.35">
      <c r="A2204" s="9" t="str">
        <f t="shared" si="34"/>
        <v>9972.401.69</v>
      </c>
      <c r="B2204" s="52" t="e">
        <f>+IF(MATCH(A2204,List!H$10:H$145,0),"Targeted")</f>
        <v>#N/A</v>
      </c>
      <c r="C2204" s="65"/>
      <c r="D2204" s="151" t="s">
        <v>7700</v>
      </c>
      <c r="E2204" s="16" t="s">
        <v>966</v>
      </c>
      <c r="F2204" s="16" t="s">
        <v>967</v>
      </c>
      <c r="G2204" s="16" t="s">
        <v>628</v>
      </c>
      <c r="H2204" s="16" t="s">
        <v>1146</v>
      </c>
      <c r="I2204" s="16" t="s">
        <v>850</v>
      </c>
      <c r="J2204" s="16" t="s">
        <v>3708</v>
      </c>
      <c r="K2204" s="17" t="s">
        <v>171</v>
      </c>
      <c r="L2204" s="18" t="s">
        <v>3620</v>
      </c>
      <c r="M2204" s="195" t="s">
        <v>170</v>
      </c>
      <c r="N2204" s="16" t="s">
        <v>3621</v>
      </c>
      <c r="O2204" s="17" t="s">
        <v>346</v>
      </c>
      <c r="P2204" s="17" t="s">
        <v>524</v>
      </c>
      <c r="Q2204" s="17" t="s">
        <v>306</v>
      </c>
      <c r="R2204">
        <v>0</v>
      </c>
      <c r="S2204">
        <v>0</v>
      </c>
      <c r="T2204">
        <v>0</v>
      </c>
      <c r="U2204">
        <v>0</v>
      </c>
      <c r="V2204">
        <v>0</v>
      </c>
      <c r="W2204">
        <v>0</v>
      </c>
      <c r="X2204">
        <v>0</v>
      </c>
      <c r="Y2204">
        <v>0</v>
      </c>
      <c r="Z2204">
        <v>0</v>
      </c>
      <c r="AA2204">
        <v>1513</v>
      </c>
      <c r="AB2204">
        <v>4235</v>
      </c>
      <c r="AC2204">
        <v>7303</v>
      </c>
      <c r="AD2204">
        <v>9000</v>
      </c>
      <c r="AE2204">
        <v>8162</v>
      </c>
      <c r="AF2204">
        <v>1143</v>
      </c>
      <c r="AG2204" s="19">
        <v>2510</v>
      </c>
      <c r="AH2204">
        <v>10862</v>
      </c>
      <c r="AI2204">
        <v>24369</v>
      </c>
      <c r="AJ2204">
        <v>48552</v>
      </c>
      <c r="AK2204">
        <v>93174</v>
      </c>
      <c r="AL2204">
        <v>83834</v>
      </c>
      <c r="AM2204">
        <v>42557</v>
      </c>
      <c r="AN2204">
        <v>16969</v>
      </c>
      <c r="AO2204">
        <v>11692</v>
      </c>
      <c r="AP2204">
        <v>11804</v>
      </c>
      <c r="AQ2204">
        <v>11932</v>
      </c>
      <c r="AR2204">
        <v>11520</v>
      </c>
      <c r="AS2204">
        <v>23066</v>
      </c>
      <c r="AT2204">
        <v>17161</v>
      </c>
      <c r="AU2204">
        <v>37228</v>
      </c>
      <c r="AV2204">
        <v>38255</v>
      </c>
      <c r="AW2204">
        <v>45581</v>
      </c>
      <c r="AX2204">
        <v>74237</v>
      </c>
      <c r="AY2204">
        <v>85464</v>
      </c>
      <c r="AZ2204">
        <v>102000</v>
      </c>
      <c r="BA2204">
        <v>85000</v>
      </c>
      <c r="BB2204">
        <v>56000</v>
      </c>
      <c r="BC2204">
        <v>46000</v>
      </c>
      <c r="BD2204">
        <v>40000</v>
      </c>
      <c r="BE2204">
        <v>42000</v>
      </c>
      <c r="BF2204">
        <v>71000</v>
      </c>
      <c r="BG2204">
        <v>224000</v>
      </c>
      <c r="BH2204">
        <v>254000</v>
      </c>
      <c r="BI2204">
        <v>256000</v>
      </c>
      <c r="BJ2204">
        <v>230000</v>
      </c>
      <c r="BK2204">
        <v>145000</v>
      </c>
      <c r="BL2204">
        <v>158000</v>
      </c>
      <c r="BM2204">
        <v>142000</v>
      </c>
      <c r="BN2204">
        <v>72000</v>
      </c>
      <c r="BO2204">
        <v>41000</v>
      </c>
      <c r="BP2204">
        <v>25000</v>
      </c>
      <c r="BQ2204">
        <v>11000</v>
      </c>
      <c r="BR2204">
        <v>16000</v>
      </c>
      <c r="BS2204">
        <v>9000</v>
      </c>
      <c r="BT2204">
        <v>6000</v>
      </c>
      <c r="BU2204">
        <v>0</v>
      </c>
      <c r="BV2204">
        <v>11000</v>
      </c>
      <c r="BW2204">
        <v>9000</v>
      </c>
      <c r="BX2204">
        <v>9000</v>
      </c>
      <c r="BY2204">
        <v>3000</v>
      </c>
      <c r="BZ2204">
        <v>12000</v>
      </c>
      <c r="CA2204">
        <v>11000</v>
      </c>
      <c r="CB2204">
        <v>10000</v>
      </c>
      <c r="CC2204">
        <v>9000</v>
      </c>
      <c r="CD2204">
        <v>8000</v>
      </c>
      <c r="CE2204">
        <v>4000</v>
      </c>
    </row>
    <row r="2205" spans="1:83" x14ac:dyDescent="0.35">
      <c r="A2205" s="9" t="str">
        <f t="shared" si="34"/>
        <v>8048.401.69</v>
      </c>
      <c r="B2205" s="52" t="e">
        <f>+IF(MATCH(A2205,List!H$10:H$145,0),"Targeted")</f>
        <v>#N/A</v>
      </c>
      <c r="C2205" s="65"/>
      <c r="D2205" s="151" t="s">
        <v>7700</v>
      </c>
      <c r="E2205" s="16" t="s">
        <v>966</v>
      </c>
      <c r="F2205" s="16" t="s">
        <v>967</v>
      </c>
      <c r="G2205" s="16" t="s">
        <v>317</v>
      </c>
      <c r="H2205" s="16" t="s">
        <v>3709</v>
      </c>
      <c r="I2205" s="16" t="s">
        <v>3710</v>
      </c>
      <c r="J2205" s="16" t="s">
        <v>3711</v>
      </c>
      <c r="K2205" s="17" t="s">
        <v>171</v>
      </c>
      <c r="L2205" s="18" t="s">
        <v>3620</v>
      </c>
      <c r="M2205" s="195" t="s">
        <v>170</v>
      </c>
      <c r="N2205" s="16" t="s">
        <v>3621</v>
      </c>
      <c r="O2205" s="17" t="s">
        <v>346</v>
      </c>
      <c r="P2205" s="17" t="s">
        <v>305</v>
      </c>
      <c r="Q2205" s="17" t="s">
        <v>306</v>
      </c>
      <c r="R2205">
        <v>0</v>
      </c>
      <c r="S2205">
        <v>0</v>
      </c>
      <c r="T2205">
        <v>0</v>
      </c>
      <c r="U2205">
        <v>0</v>
      </c>
      <c r="V2205">
        <v>0</v>
      </c>
      <c r="W2205">
        <v>0</v>
      </c>
      <c r="X2205">
        <v>0</v>
      </c>
      <c r="Y2205">
        <v>0</v>
      </c>
      <c r="Z2205">
        <v>0</v>
      </c>
      <c r="AA2205">
        <v>0</v>
      </c>
      <c r="AB2205">
        <v>0</v>
      </c>
      <c r="AC2205">
        <v>0</v>
      </c>
      <c r="AD2205">
        <v>0</v>
      </c>
      <c r="AE2205">
        <v>0</v>
      </c>
      <c r="AF2205">
        <v>0</v>
      </c>
      <c r="AG2205" s="19">
        <v>0</v>
      </c>
      <c r="AH2205">
        <v>0</v>
      </c>
      <c r="AI2205">
        <v>0</v>
      </c>
      <c r="AJ2205">
        <v>0</v>
      </c>
      <c r="AK2205">
        <v>0</v>
      </c>
      <c r="AL2205">
        <v>0</v>
      </c>
      <c r="AM2205">
        <v>0</v>
      </c>
      <c r="AN2205">
        <v>0</v>
      </c>
      <c r="AO2205">
        <v>0</v>
      </c>
      <c r="AP2205">
        <v>0</v>
      </c>
      <c r="AQ2205">
        <v>0</v>
      </c>
      <c r="AR2205">
        <v>0</v>
      </c>
      <c r="AS2205">
        <v>250</v>
      </c>
      <c r="AT2205">
        <v>14</v>
      </c>
      <c r="AU2205">
        <v>300</v>
      </c>
      <c r="AV2205">
        <v>300</v>
      </c>
      <c r="AW2205">
        <v>761</v>
      </c>
      <c r="AX2205">
        <v>813</v>
      </c>
      <c r="AY2205">
        <v>813</v>
      </c>
      <c r="AZ2205">
        <v>0</v>
      </c>
      <c r="BA2205">
        <v>0</v>
      </c>
      <c r="BB2205">
        <v>0</v>
      </c>
      <c r="BC2205">
        <v>0</v>
      </c>
      <c r="BD2205">
        <v>0</v>
      </c>
      <c r="BE2205">
        <v>0</v>
      </c>
      <c r="BF2205">
        <v>12000</v>
      </c>
      <c r="BG2205">
        <v>12000</v>
      </c>
      <c r="BH2205">
        <v>14000</v>
      </c>
      <c r="BI2205">
        <v>190000</v>
      </c>
      <c r="BJ2205">
        <v>178000</v>
      </c>
      <c r="BK2205">
        <v>126000</v>
      </c>
      <c r="BL2205">
        <v>26000</v>
      </c>
      <c r="BM2205">
        <v>7000</v>
      </c>
      <c r="BN2205">
        <v>2000</v>
      </c>
      <c r="BO2205">
        <v>1000</v>
      </c>
      <c r="BP2205">
        <v>1000</v>
      </c>
      <c r="BQ2205">
        <v>1000</v>
      </c>
      <c r="BR2205">
        <v>0</v>
      </c>
      <c r="BS2205">
        <v>0</v>
      </c>
      <c r="BT2205">
        <v>0</v>
      </c>
      <c r="BU2205">
        <v>1000</v>
      </c>
      <c r="BV2205">
        <v>8000</v>
      </c>
      <c r="BW2205">
        <v>2000</v>
      </c>
      <c r="BX2205">
        <v>1000</v>
      </c>
      <c r="BY2205">
        <v>0</v>
      </c>
      <c r="BZ2205">
        <v>0</v>
      </c>
      <c r="CA2205">
        <v>0</v>
      </c>
      <c r="CB2205">
        <v>0</v>
      </c>
      <c r="CC2205">
        <v>0</v>
      </c>
      <c r="CD2205">
        <v>0</v>
      </c>
      <c r="CE2205">
        <v>0</v>
      </c>
    </row>
    <row r="2206" spans="1:83" x14ac:dyDescent="0.35">
      <c r="A2206" s="9" t="str">
        <f t="shared" si="34"/>
        <v>8048.401.69</v>
      </c>
      <c r="B2206" s="52" t="e">
        <f>+IF(MATCH(A2206,List!H$10:H$145,0),"Targeted")</f>
        <v>#N/A</v>
      </c>
      <c r="C2206" s="65"/>
      <c r="D2206" s="151" t="s">
        <v>7700</v>
      </c>
      <c r="E2206" s="16" t="s">
        <v>966</v>
      </c>
      <c r="F2206" s="16" t="s">
        <v>967</v>
      </c>
      <c r="G2206" s="16" t="s">
        <v>317</v>
      </c>
      <c r="H2206" s="16" t="s">
        <v>3709</v>
      </c>
      <c r="I2206" s="16" t="s">
        <v>3710</v>
      </c>
      <c r="J2206" s="16" t="s">
        <v>3711</v>
      </c>
      <c r="K2206" s="17" t="s">
        <v>171</v>
      </c>
      <c r="L2206" s="18" t="s">
        <v>3620</v>
      </c>
      <c r="M2206" s="195" t="s">
        <v>170</v>
      </c>
      <c r="N2206" s="16" t="s">
        <v>3621</v>
      </c>
      <c r="O2206" s="17" t="s">
        <v>346</v>
      </c>
      <c r="P2206" s="17" t="s">
        <v>524</v>
      </c>
      <c r="Q2206" s="17" t="s">
        <v>306</v>
      </c>
      <c r="R2206">
        <v>0</v>
      </c>
      <c r="S2206">
        <v>0</v>
      </c>
      <c r="T2206">
        <v>0</v>
      </c>
      <c r="U2206">
        <v>0</v>
      </c>
      <c r="V2206">
        <v>0</v>
      </c>
      <c r="W2206">
        <v>0</v>
      </c>
      <c r="X2206">
        <v>0</v>
      </c>
      <c r="Y2206">
        <v>0</v>
      </c>
      <c r="Z2206">
        <v>0</v>
      </c>
      <c r="AA2206">
        <v>0</v>
      </c>
      <c r="AB2206">
        <v>0</v>
      </c>
      <c r="AC2206">
        <v>0</v>
      </c>
      <c r="AD2206">
        <v>0</v>
      </c>
      <c r="AE2206">
        <v>0</v>
      </c>
      <c r="AF2206">
        <v>0</v>
      </c>
      <c r="AG2206" s="19">
        <v>0</v>
      </c>
      <c r="AH2206">
        <v>0</v>
      </c>
      <c r="AI2206">
        <v>0</v>
      </c>
      <c r="AJ2206">
        <v>0</v>
      </c>
      <c r="AK2206">
        <v>0</v>
      </c>
      <c r="AL2206">
        <v>0</v>
      </c>
      <c r="AM2206">
        <v>0</v>
      </c>
      <c r="AN2206">
        <v>0</v>
      </c>
      <c r="AO2206">
        <v>1671</v>
      </c>
      <c r="AP2206">
        <v>9072</v>
      </c>
      <c r="AQ2206">
        <v>13599</v>
      </c>
      <c r="AR2206">
        <v>26343</v>
      </c>
      <c r="AS2206">
        <v>47043</v>
      </c>
      <c r="AT2206">
        <v>53546</v>
      </c>
      <c r="AU2206">
        <v>65130</v>
      </c>
      <c r="AV2206">
        <v>61735</v>
      </c>
      <c r="AW2206">
        <v>63226</v>
      </c>
      <c r="AX2206">
        <v>62153</v>
      </c>
      <c r="AY2206">
        <v>59322</v>
      </c>
      <c r="AZ2206">
        <v>66000</v>
      </c>
      <c r="BA2206">
        <v>73000</v>
      </c>
      <c r="BB2206">
        <v>78000</v>
      </c>
      <c r="BC2206">
        <v>73000</v>
      </c>
      <c r="BD2206">
        <v>87000</v>
      </c>
      <c r="BE2206">
        <v>99000</v>
      </c>
      <c r="BF2206">
        <v>110000</v>
      </c>
      <c r="BG2206">
        <v>152000</v>
      </c>
      <c r="BH2206">
        <v>155000</v>
      </c>
      <c r="BI2206">
        <v>0</v>
      </c>
      <c r="BJ2206">
        <v>0</v>
      </c>
      <c r="BK2206">
        <v>0</v>
      </c>
      <c r="BL2206">
        <v>0</v>
      </c>
      <c r="BM2206">
        <v>0</v>
      </c>
      <c r="BN2206">
        <v>0</v>
      </c>
      <c r="BO2206">
        <v>0</v>
      </c>
      <c r="BP2206">
        <v>0</v>
      </c>
      <c r="BQ2206">
        <v>0</v>
      </c>
      <c r="BR2206">
        <v>0</v>
      </c>
      <c r="BS2206">
        <v>0</v>
      </c>
      <c r="BT2206">
        <v>0</v>
      </c>
      <c r="BU2206">
        <v>0</v>
      </c>
      <c r="BV2206">
        <v>0</v>
      </c>
      <c r="BW2206">
        <v>0</v>
      </c>
      <c r="BX2206">
        <v>0</v>
      </c>
      <c r="BY2206">
        <v>0</v>
      </c>
      <c r="BZ2206">
        <v>0</v>
      </c>
      <c r="CA2206">
        <v>0</v>
      </c>
      <c r="CB2206">
        <v>0</v>
      </c>
      <c r="CC2206">
        <v>0</v>
      </c>
      <c r="CD2206">
        <v>0</v>
      </c>
      <c r="CE2206">
        <v>0</v>
      </c>
    </row>
    <row r="2207" spans="1:83" x14ac:dyDescent="0.35">
      <c r="A2207" s="9" t="str">
        <f t="shared" si="34"/>
        <v>8055.401.69</v>
      </c>
      <c r="B2207" s="52" t="e">
        <f>+IF(MATCH(A2207,List!H$10:H$145,0),"Targeted")</f>
        <v>#N/A</v>
      </c>
      <c r="C2207" s="65"/>
      <c r="D2207" s="151" t="s">
        <v>7700</v>
      </c>
      <c r="E2207" s="16" t="s">
        <v>966</v>
      </c>
      <c r="F2207" s="16" t="s">
        <v>967</v>
      </c>
      <c r="G2207" s="16" t="s">
        <v>317</v>
      </c>
      <c r="H2207" s="16" t="s">
        <v>3709</v>
      </c>
      <c r="I2207" s="16" t="s">
        <v>3712</v>
      </c>
      <c r="J2207" s="16" t="s">
        <v>3713</v>
      </c>
      <c r="K2207" s="17" t="s">
        <v>171</v>
      </c>
      <c r="L2207" s="18" t="s">
        <v>3620</v>
      </c>
      <c r="M2207" s="195" t="s">
        <v>170</v>
      </c>
      <c r="N2207" s="16" t="s">
        <v>3621</v>
      </c>
      <c r="O2207" s="17" t="s">
        <v>346</v>
      </c>
      <c r="P2207" s="17" t="s">
        <v>305</v>
      </c>
      <c r="Q2207" s="17" t="s">
        <v>306</v>
      </c>
      <c r="R2207">
        <v>0</v>
      </c>
      <c r="S2207">
        <v>0</v>
      </c>
      <c r="T2207">
        <v>0</v>
      </c>
      <c r="U2207">
        <v>0</v>
      </c>
      <c r="V2207">
        <v>0</v>
      </c>
      <c r="W2207">
        <v>0</v>
      </c>
      <c r="X2207">
        <v>0</v>
      </c>
      <c r="Y2207">
        <v>0</v>
      </c>
      <c r="Z2207">
        <v>0</v>
      </c>
      <c r="AA2207">
        <v>0</v>
      </c>
      <c r="AB2207">
        <v>0</v>
      </c>
      <c r="AC2207">
        <v>0</v>
      </c>
      <c r="AD2207">
        <v>0</v>
      </c>
      <c r="AE2207">
        <v>0</v>
      </c>
      <c r="AF2207">
        <v>0</v>
      </c>
      <c r="AG2207" s="19">
        <v>0</v>
      </c>
      <c r="AH2207">
        <v>0</v>
      </c>
      <c r="AI2207">
        <v>0</v>
      </c>
      <c r="AJ2207">
        <v>0</v>
      </c>
      <c r="AK2207">
        <v>0</v>
      </c>
      <c r="AL2207">
        <v>0</v>
      </c>
      <c r="AM2207">
        <v>0</v>
      </c>
      <c r="AN2207">
        <v>0</v>
      </c>
      <c r="AO2207">
        <v>0</v>
      </c>
      <c r="AP2207">
        <v>0</v>
      </c>
      <c r="AQ2207">
        <v>0</v>
      </c>
      <c r="AR2207">
        <v>0</v>
      </c>
      <c r="AS2207">
        <v>0</v>
      </c>
      <c r="AT2207">
        <v>0</v>
      </c>
      <c r="AU2207">
        <v>0</v>
      </c>
      <c r="AV2207">
        <v>0</v>
      </c>
      <c r="AW2207">
        <v>0</v>
      </c>
      <c r="AX2207">
        <v>0</v>
      </c>
      <c r="AY2207">
        <v>0</v>
      </c>
      <c r="AZ2207">
        <v>0</v>
      </c>
      <c r="BA2207">
        <v>0</v>
      </c>
      <c r="BB2207">
        <v>0</v>
      </c>
      <c r="BC2207">
        <v>0</v>
      </c>
      <c r="BD2207">
        <v>0</v>
      </c>
      <c r="BE2207">
        <v>56000</v>
      </c>
      <c r="BF2207">
        <v>77000</v>
      </c>
      <c r="BG2207">
        <v>104000</v>
      </c>
      <c r="BH2207">
        <v>86000</v>
      </c>
      <c r="BI2207">
        <v>135000</v>
      </c>
      <c r="BJ2207">
        <v>172000</v>
      </c>
      <c r="BK2207">
        <v>96000</v>
      </c>
      <c r="BL2207">
        <v>30000</v>
      </c>
      <c r="BM2207">
        <v>17000</v>
      </c>
      <c r="BN2207">
        <v>7000</v>
      </c>
      <c r="BO2207">
        <v>1000</v>
      </c>
      <c r="BP2207">
        <v>0</v>
      </c>
      <c r="BQ2207">
        <v>0</v>
      </c>
      <c r="BR2207">
        <v>0</v>
      </c>
      <c r="BS2207">
        <v>0</v>
      </c>
      <c r="BT2207">
        <v>0</v>
      </c>
      <c r="BU2207">
        <v>0</v>
      </c>
      <c r="BV2207">
        <v>0</v>
      </c>
      <c r="BW2207">
        <v>0</v>
      </c>
      <c r="BX2207">
        <v>0</v>
      </c>
      <c r="BY2207">
        <v>0</v>
      </c>
      <c r="BZ2207">
        <v>0</v>
      </c>
      <c r="CA2207">
        <v>0</v>
      </c>
      <c r="CB2207">
        <v>0</v>
      </c>
      <c r="CC2207">
        <v>0</v>
      </c>
      <c r="CD2207">
        <v>0</v>
      </c>
      <c r="CE2207">
        <v>0</v>
      </c>
    </row>
    <row r="2208" spans="1:83" x14ac:dyDescent="0.35">
      <c r="A2208" s="9" t="str">
        <f t="shared" si="34"/>
        <v>8055.401.69</v>
      </c>
      <c r="B2208" s="52" t="e">
        <f>+IF(MATCH(A2208,List!H$10:H$145,0),"Targeted")</f>
        <v>#N/A</v>
      </c>
      <c r="C2208" s="65"/>
      <c r="D2208" s="151" t="s">
        <v>7700</v>
      </c>
      <c r="E2208" s="16" t="s">
        <v>966</v>
      </c>
      <c r="F2208" s="16" t="s">
        <v>967</v>
      </c>
      <c r="G2208" s="16" t="s">
        <v>317</v>
      </c>
      <c r="H2208" s="16" t="s">
        <v>3709</v>
      </c>
      <c r="I2208" s="16" t="s">
        <v>3712</v>
      </c>
      <c r="J2208" s="16" t="s">
        <v>3713</v>
      </c>
      <c r="K2208" s="17" t="s">
        <v>171</v>
      </c>
      <c r="L2208" s="18" t="s">
        <v>3620</v>
      </c>
      <c r="M2208" s="195" t="s">
        <v>170</v>
      </c>
      <c r="N2208" s="16" t="s">
        <v>3621</v>
      </c>
      <c r="O2208" s="17" t="s">
        <v>346</v>
      </c>
      <c r="P2208" s="17" t="s">
        <v>524</v>
      </c>
      <c r="Q2208" s="17" t="s">
        <v>306</v>
      </c>
      <c r="R2208">
        <v>0</v>
      </c>
      <c r="S2208">
        <v>0</v>
      </c>
      <c r="T2208">
        <v>0</v>
      </c>
      <c r="U2208">
        <v>0</v>
      </c>
      <c r="V2208">
        <v>0</v>
      </c>
      <c r="W2208">
        <v>0</v>
      </c>
      <c r="X2208">
        <v>0</v>
      </c>
      <c r="Y2208">
        <v>0</v>
      </c>
      <c r="Z2208">
        <v>0</v>
      </c>
      <c r="AA2208">
        <v>0</v>
      </c>
      <c r="AB2208">
        <v>0</v>
      </c>
      <c r="AC2208">
        <v>0</v>
      </c>
      <c r="AD2208">
        <v>0</v>
      </c>
      <c r="AE2208">
        <v>0</v>
      </c>
      <c r="AF2208">
        <v>0</v>
      </c>
      <c r="AG2208" s="19">
        <v>0</v>
      </c>
      <c r="AH2208">
        <v>0</v>
      </c>
      <c r="AI2208">
        <v>0</v>
      </c>
      <c r="AJ2208">
        <v>0</v>
      </c>
      <c r="AK2208">
        <v>0</v>
      </c>
      <c r="AL2208">
        <v>0</v>
      </c>
      <c r="AM2208">
        <v>0</v>
      </c>
      <c r="AN2208">
        <v>0</v>
      </c>
      <c r="AO2208">
        <v>0</v>
      </c>
      <c r="AP2208">
        <v>0</v>
      </c>
      <c r="AQ2208">
        <v>0</v>
      </c>
      <c r="AR2208">
        <v>0</v>
      </c>
      <c r="AS2208">
        <v>0</v>
      </c>
      <c r="AT2208">
        <v>0</v>
      </c>
      <c r="AU2208">
        <v>0</v>
      </c>
      <c r="AV2208">
        <v>0</v>
      </c>
      <c r="AW2208">
        <v>0</v>
      </c>
      <c r="AX2208">
        <v>0</v>
      </c>
      <c r="AY2208">
        <v>0</v>
      </c>
      <c r="AZ2208">
        <v>0</v>
      </c>
      <c r="BA2208">
        <v>0</v>
      </c>
      <c r="BB2208">
        <v>0</v>
      </c>
      <c r="BC2208">
        <v>0</v>
      </c>
      <c r="BD2208">
        <v>0</v>
      </c>
      <c r="BE2208">
        <v>0</v>
      </c>
      <c r="BF2208">
        <v>0</v>
      </c>
      <c r="BG2208">
        <v>0</v>
      </c>
      <c r="BH2208">
        <v>1000</v>
      </c>
      <c r="BI2208">
        <v>0</v>
      </c>
      <c r="BJ2208">
        <v>0</v>
      </c>
      <c r="BK2208">
        <v>0</v>
      </c>
      <c r="BL2208">
        <v>0</v>
      </c>
      <c r="BM2208">
        <v>0</v>
      </c>
      <c r="BN2208">
        <v>0</v>
      </c>
      <c r="BO2208">
        <v>0</v>
      </c>
      <c r="BP2208">
        <v>0</v>
      </c>
      <c r="BQ2208">
        <v>0</v>
      </c>
      <c r="BR2208">
        <v>0</v>
      </c>
      <c r="BS2208">
        <v>0</v>
      </c>
      <c r="BT2208">
        <v>0</v>
      </c>
      <c r="BU2208">
        <v>0</v>
      </c>
      <c r="BV2208">
        <v>0</v>
      </c>
      <c r="BW2208">
        <v>0</v>
      </c>
      <c r="BX2208">
        <v>0</v>
      </c>
      <c r="BY2208">
        <v>0</v>
      </c>
      <c r="BZ2208">
        <v>0</v>
      </c>
      <c r="CA2208">
        <v>0</v>
      </c>
      <c r="CB2208">
        <v>0</v>
      </c>
      <c r="CC2208">
        <v>0</v>
      </c>
      <c r="CD2208">
        <v>0</v>
      </c>
      <c r="CE2208">
        <v>0</v>
      </c>
    </row>
    <row r="2209" spans="1:83" x14ac:dyDescent="0.35">
      <c r="A2209" s="9" t="str">
        <f t="shared" si="34"/>
        <v>8055.401.69</v>
      </c>
      <c r="B2209" s="52" t="e">
        <f>+IF(MATCH(A2209,List!H$10:H$145,0),"Targeted")</f>
        <v>#N/A</v>
      </c>
      <c r="C2209" s="65"/>
      <c r="D2209" s="151"/>
      <c r="E2209" s="16" t="s">
        <v>966</v>
      </c>
      <c r="F2209" s="16" t="s">
        <v>967</v>
      </c>
      <c r="G2209" s="16" t="s">
        <v>317</v>
      </c>
      <c r="H2209" s="16" t="s">
        <v>3709</v>
      </c>
      <c r="I2209" s="16" t="s">
        <v>3712</v>
      </c>
      <c r="J2209" s="16" t="s">
        <v>3713</v>
      </c>
      <c r="K2209" s="17" t="s">
        <v>171</v>
      </c>
      <c r="L2209" s="18" t="s">
        <v>3620</v>
      </c>
      <c r="M2209" s="195" t="s">
        <v>170</v>
      </c>
      <c r="N2209" s="16" t="s">
        <v>3621</v>
      </c>
      <c r="O2209" s="17" t="s">
        <v>304</v>
      </c>
      <c r="P2209" s="17" t="s">
        <v>305</v>
      </c>
      <c r="Q2209" s="17" t="s">
        <v>306</v>
      </c>
      <c r="R2209">
        <v>0</v>
      </c>
      <c r="S2209">
        <v>0</v>
      </c>
      <c r="T2209">
        <v>0</v>
      </c>
      <c r="U2209">
        <v>0</v>
      </c>
      <c r="V2209">
        <v>0</v>
      </c>
      <c r="W2209">
        <v>0</v>
      </c>
      <c r="X2209">
        <v>0</v>
      </c>
      <c r="Y2209">
        <v>0</v>
      </c>
      <c r="Z2209">
        <v>0</v>
      </c>
      <c r="AA2209">
        <v>0</v>
      </c>
      <c r="AB2209">
        <v>0</v>
      </c>
      <c r="AC2209">
        <v>0</v>
      </c>
      <c r="AD2209">
        <v>0</v>
      </c>
      <c r="AE2209">
        <v>0</v>
      </c>
      <c r="AF2209">
        <v>0</v>
      </c>
      <c r="AG2209" s="19">
        <v>0</v>
      </c>
      <c r="AH2209">
        <v>0</v>
      </c>
      <c r="AI2209">
        <v>0</v>
      </c>
      <c r="AJ2209">
        <v>0</v>
      </c>
      <c r="AK2209">
        <v>0</v>
      </c>
      <c r="AL2209">
        <v>0</v>
      </c>
      <c r="AM2209">
        <v>0</v>
      </c>
      <c r="AN2209">
        <v>0</v>
      </c>
      <c r="AO2209">
        <v>0</v>
      </c>
      <c r="AP2209">
        <v>0</v>
      </c>
      <c r="AQ2209">
        <v>0</v>
      </c>
      <c r="AR2209">
        <v>0</v>
      </c>
      <c r="AS2209">
        <v>0</v>
      </c>
      <c r="AT2209">
        <v>0</v>
      </c>
      <c r="AU2209">
        <v>0</v>
      </c>
      <c r="AV2209">
        <v>0</v>
      </c>
      <c r="AW2209">
        <v>0</v>
      </c>
      <c r="AX2209">
        <v>0</v>
      </c>
      <c r="AY2209">
        <v>0</v>
      </c>
      <c r="AZ2209">
        <v>0</v>
      </c>
      <c r="BA2209">
        <v>0</v>
      </c>
      <c r="BB2209">
        <v>0</v>
      </c>
      <c r="BC2209">
        <v>0</v>
      </c>
      <c r="BD2209">
        <v>0</v>
      </c>
      <c r="BE2209">
        <v>0</v>
      </c>
      <c r="BF2209">
        <v>0</v>
      </c>
      <c r="BG2209">
        <v>0</v>
      </c>
      <c r="BH2209">
        <v>0</v>
      </c>
      <c r="BI2209">
        <v>0</v>
      </c>
      <c r="BJ2209">
        <v>0</v>
      </c>
      <c r="BK2209">
        <v>0</v>
      </c>
      <c r="BL2209">
        <v>0</v>
      </c>
      <c r="BM2209">
        <v>0</v>
      </c>
      <c r="BN2209">
        <v>0</v>
      </c>
      <c r="BO2209">
        <v>0</v>
      </c>
      <c r="BP2209">
        <v>0</v>
      </c>
      <c r="BQ2209">
        <v>0</v>
      </c>
      <c r="BR2209">
        <v>2000</v>
      </c>
      <c r="BS2209">
        <v>0</v>
      </c>
      <c r="BT2209">
        <v>0</v>
      </c>
      <c r="BU2209">
        <v>0</v>
      </c>
      <c r="BV2209">
        <v>0</v>
      </c>
      <c r="BW2209">
        <v>0</v>
      </c>
      <c r="BX2209" s="10">
        <v>0</v>
      </c>
      <c r="BY2209">
        <v>0</v>
      </c>
      <c r="BZ2209">
        <v>0</v>
      </c>
      <c r="CA2209">
        <v>0</v>
      </c>
      <c r="CB2209">
        <v>0</v>
      </c>
      <c r="CC2209">
        <v>0</v>
      </c>
      <c r="CD2209">
        <v>0</v>
      </c>
      <c r="CE2209">
        <v>0</v>
      </c>
    </row>
    <row r="2210" spans="1:83" x14ac:dyDescent="0.35">
      <c r="A2210" s="9" t="str">
        <f t="shared" si="34"/>
        <v>8158.401.69</v>
      </c>
      <c r="B2210" s="52" t="e">
        <f>+IF(MATCH(A2210,List!H$10:H$145,0),"Targeted")</f>
        <v>#N/A</v>
      </c>
      <c r="C2210" s="65"/>
      <c r="D2210" s="151" t="s">
        <v>7700</v>
      </c>
      <c r="E2210" s="16" t="s">
        <v>966</v>
      </c>
      <c r="F2210" s="16" t="s">
        <v>967</v>
      </c>
      <c r="G2210" s="16" t="s">
        <v>317</v>
      </c>
      <c r="H2210" s="16" t="s">
        <v>3709</v>
      </c>
      <c r="I2210" s="16" t="s">
        <v>3714</v>
      </c>
      <c r="J2210" s="16" t="s">
        <v>3715</v>
      </c>
      <c r="K2210" s="17" t="s">
        <v>171</v>
      </c>
      <c r="L2210" s="18" t="s">
        <v>3620</v>
      </c>
      <c r="M2210" s="195" t="s">
        <v>170</v>
      </c>
      <c r="N2210" s="16" t="s">
        <v>3621</v>
      </c>
      <c r="O2210" s="17" t="s">
        <v>346</v>
      </c>
      <c r="P2210" s="17" t="s">
        <v>305</v>
      </c>
      <c r="Q2210" s="17" t="s">
        <v>306</v>
      </c>
      <c r="R2210">
        <v>0</v>
      </c>
      <c r="S2210">
        <v>0</v>
      </c>
      <c r="T2210">
        <v>0</v>
      </c>
      <c r="U2210">
        <v>0</v>
      </c>
      <c r="V2210">
        <v>0</v>
      </c>
      <c r="W2210">
        <v>0</v>
      </c>
      <c r="X2210">
        <v>0</v>
      </c>
      <c r="Y2210">
        <v>0</v>
      </c>
      <c r="Z2210">
        <v>0</v>
      </c>
      <c r="AA2210">
        <v>0</v>
      </c>
      <c r="AB2210">
        <v>0</v>
      </c>
      <c r="AC2210">
        <v>0</v>
      </c>
      <c r="AD2210">
        <v>0</v>
      </c>
      <c r="AE2210">
        <v>0</v>
      </c>
      <c r="AF2210">
        <v>0</v>
      </c>
      <c r="AG2210" s="19">
        <v>0</v>
      </c>
      <c r="AH2210">
        <v>0</v>
      </c>
      <c r="AI2210">
        <v>0</v>
      </c>
      <c r="AJ2210">
        <v>0</v>
      </c>
      <c r="AK2210">
        <v>0</v>
      </c>
      <c r="AL2210">
        <v>0</v>
      </c>
      <c r="AM2210">
        <v>0</v>
      </c>
      <c r="AN2210">
        <v>0</v>
      </c>
      <c r="AO2210">
        <v>0</v>
      </c>
      <c r="AP2210">
        <v>0</v>
      </c>
      <c r="AQ2210">
        <v>0</v>
      </c>
      <c r="AR2210">
        <v>0</v>
      </c>
      <c r="AS2210">
        <v>0</v>
      </c>
      <c r="AT2210">
        <v>0</v>
      </c>
      <c r="AU2210">
        <v>0</v>
      </c>
      <c r="AV2210">
        <v>0</v>
      </c>
      <c r="AW2210">
        <v>0</v>
      </c>
      <c r="AX2210">
        <v>0</v>
      </c>
      <c r="AY2210">
        <v>0</v>
      </c>
      <c r="AZ2210">
        <v>0</v>
      </c>
      <c r="BA2210">
        <v>0</v>
      </c>
      <c r="BB2210">
        <v>0</v>
      </c>
      <c r="BC2210">
        <v>0</v>
      </c>
      <c r="BD2210">
        <v>0</v>
      </c>
      <c r="BE2210">
        <v>0</v>
      </c>
      <c r="BF2210">
        <v>0</v>
      </c>
      <c r="BG2210">
        <v>0</v>
      </c>
      <c r="BH2210">
        <v>0</v>
      </c>
      <c r="BI2210">
        <v>0</v>
      </c>
      <c r="BJ2210">
        <v>0</v>
      </c>
      <c r="BK2210">
        <v>-1000</v>
      </c>
      <c r="BL2210">
        <v>0</v>
      </c>
      <c r="BM2210">
        <v>0</v>
      </c>
      <c r="BN2210">
        <v>0</v>
      </c>
      <c r="BO2210">
        <v>1000</v>
      </c>
      <c r="BP2210">
        <v>0</v>
      </c>
      <c r="BQ2210">
        <v>0</v>
      </c>
      <c r="BR2210">
        <v>0</v>
      </c>
      <c r="BS2210">
        <v>0</v>
      </c>
      <c r="BT2210">
        <v>0</v>
      </c>
      <c r="BU2210">
        <v>0</v>
      </c>
      <c r="BV2210">
        <v>0</v>
      </c>
      <c r="BW2210">
        <v>0</v>
      </c>
      <c r="BX2210">
        <v>1000</v>
      </c>
      <c r="BY2210">
        <v>0</v>
      </c>
      <c r="BZ2210">
        <v>0</v>
      </c>
      <c r="CA2210">
        <v>0</v>
      </c>
      <c r="CB2210">
        <v>0</v>
      </c>
      <c r="CC2210">
        <v>0</v>
      </c>
      <c r="CD2210">
        <v>0</v>
      </c>
      <c r="CE2210">
        <v>0</v>
      </c>
    </row>
    <row r="2211" spans="1:83" x14ac:dyDescent="0.35">
      <c r="A2211" s="9" t="str">
        <f t="shared" si="34"/>
        <v>8158.401.69</v>
      </c>
      <c r="B2211" s="52" t="e">
        <f>+IF(MATCH(A2211,List!H$10:H$145,0),"Targeted")</f>
        <v>#N/A</v>
      </c>
      <c r="C2211" s="65"/>
      <c r="D2211" s="151" t="s">
        <v>7700</v>
      </c>
      <c r="E2211" s="16" t="s">
        <v>966</v>
      </c>
      <c r="F2211" s="16" t="s">
        <v>967</v>
      </c>
      <c r="G2211" s="16" t="s">
        <v>317</v>
      </c>
      <c r="H2211" s="16" t="s">
        <v>3709</v>
      </c>
      <c r="I2211" s="16" t="s">
        <v>3714</v>
      </c>
      <c r="J2211" s="16" t="s">
        <v>3715</v>
      </c>
      <c r="K2211" s="17" t="s">
        <v>171</v>
      </c>
      <c r="L2211" s="18" t="s">
        <v>3620</v>
      </c>
      <c r="M2211" s="195" t="s">
        <v>170</v>
      </c>
      <c r="N2211" s="16" t="s">
        <v>3621</v>
      </c>
      <c r="O2211" s="17" t="s">
        <v>346</v>
      </c>
      <c r="P2211" s="17" t="s">
        <v>524</v>
      </c>
      <c r="Q2211" s="17" t="s">
        <v>306</v>
      </c>
      <c r="R2211">
        <v>0</v>
      </c>
      <c r="S2211">
        <v>0</v>
      </c>
      <c r="T2211">
        <v>0</v>
      </c>
      <c r="U2211">
        <v>0</v>
      </c>
      <c r="V2211">
        <v>0</v>
      </c>
      <c r="W2211">
        <v>0</v>
      </c>
      <c r="X2211">
        <v>0</v>
      </c>
      <c r="Y2211">
        <v>0</v>
      </c>
      <c r="Z2211">
        <v>0</v>
      </c>
      <c r="AA2211">
        <v>0</v>
      </c>
      <c r="AB2211">
        <v>0</v>
      </c>
      <c r="AC2211">
        <v>0</v>
      </c>
      <c r="AD2211">
        <v>0</v>
      </c>
      <c r="AE2211">
        <v>0</v>
      </c>
      <c r="AF2211">
        <v>0</v>
      </c>
      <c r="AG2211" s="19">
        <v>0</v>
      </c>
      <c r="AH2211">
        <v>0</v>
      </c>
      <c r="AI2211">
        <v>0</v>
      </c>
      <c r="AJ2211">
        <v>0</v>
      </c>
      <c r="AK2211">
        <v>0</v>
      </c>
      <c r="AL2211">
        <v>0</v>
      </c>
      <c r="AM2211">
        <v>0</v>
      </c>
      <c r="AN2211">
        <v>0</v>
      </c>
      <c r="AO2211">
        <v>0</v>
      </c>
      <c r="AP2211">
        <v>0</v>
      </c>
      <c r="AQ2211">
        <v>0</v>
      </c>
      <c r="AR2211">
        <v>0</v>
      </c>
      <c r="AS2211">
        <v>0</v>
      </c>
      <c r="AT2211">
        <v>0</v>
      </c>
      <c r="AU2211">
        <v>0</v>
      </c>
      <c r="AV2211">
        <v>0</v>
      </c>
      <c r="AW2211">
        <v>0</v>
      </c>
      <c r="AX2211">
        <v>0</v>
      </c>
      <c r="AY2211">
        <v>0</v>
      </c>
      <c r="AZ2211">
        <v>0</v>
      </c>
      <c r="BA2211">
        <v>0</v>
      </c>
      <c r="BB2211">
        <v>0</v>
      </c>
      <c r="BC2211">
        <v>0</v>
      </c>
      <c r="BD2211">
        <v>0</v>
      </c>
      <c r="BE2211">
        <v>0</v>
      </c>
      <c r="BF2211">
        <v>0</v>
      </c>
      <c r="BG2211">
        <v>0</v>
      </c>
      <c r="BH2211">
        <v>0</v>
      </c>
      <c r="BI2211">
        <v>0</v>
      </c>
      <c r="BJ2211">
        <v>0</v>
      </c>
      <c r="BK2211">
        <v>74000</v>
      </c>
      <c r="BL2211">
        <v>210000</v>
      </c>
      <c r="BM2211">
        <v>256000</v>
      </c>
      <c r="BN2211">
        <v>256000</v>
      </c>
      <c r="BO2211">
        <v>274000</v>
      </c>
      <c r="BP2211">
        <v>253000</v>
      </c>
      <c r="BQ2211">
        <v>274000</v>
      </c>
      <c r="BR2211">
        <v>302000</v>
      </c>
      <c r="BS2211">
        <v>279000</v>
      </c>
      <c r="BT2211">
        <v>276000</v>
      </c>
      <c r="BU2211">
        <v>279000</v>
      </c>
      <c r="BV2211">
        <v>277000</v>
      </c>
      <c r="BW2211">
        <v>317000</v>
      </c>
      <c r="BX2211">
        <v>316000</v>
      </c>
      <c r="BY2211">
        <v>357000</v>
      </c>
      <c r="BZ2211">
        <v>470000</v>
      </c>
      <c r="CA2211">
        <v>365000</v>
      </c>
      <c r="CB2211">
        <v>385000</v>
      </c>
      <c r="CC2211">
        <v>428000</v>
      </c>
      <c r="CD2211">
        <v>405000</v>
      </c>
      <c r="CE2211">
        <v>409000</v>
      </c>
    </row>
    <row r="2212" spans="1:83" x14ac:dyDescent="0.35">
      <c r="A2212" s="9" t="str">
        <f t="shared" si="34"/>
        <v>8159.401.69</v>
      </c>
      <c r="B2212" s="52" t="e">
        <f>+IF(MATCH(A2212,List!H$10:H$145,0),"Targeted")</f>
        <v>#N/A</v>
      </c>
      <c r="C2212" s="65"/>
      <c r="D2212" s="151" t="s">
        <v>7700</v>
      </c>
      <c r="E2212" s="16" t="s">
        <v>966</v>
      </c>
      <c r="F2212" s="16" t="s">
        <v>967</v>
      </c>
      <c r="G2212" s="16" t="s">
        <v>317</v>
      </c>
      <c r="H2212" s="16" t="s">
        <v>3709</v>
      </c>
      <c r="I2212" s="16" t="s">
        <v>3716</v>
      </c>
      <c r="J2212" s="16" t="s">
        <v>3717</v>
      </c>
      <c r="K2212" s="17" t="s">
        <v>171</v>
      </c>
      <c r="L2212" s="18" t="s">
        <v>3620</v>
      </c>
      <c r="M2212" s="195" t="s">
        <v>170</v>
      </c>
      <c r="N2212" s="16" t="s">
        <v>3621</v>
      </c>
      <c r="O2212" s="17" t="s">
        <v>346</v>
      </c>
      <c r="P2212" s="17" t="s">
        <v>305</v>
      </c>
      <c r="Q2212" s="17" t="s">
        <v>306</v>
      </c>
      <c r="R2212">
        <v>0</v>
      </c>
      <c r="S2212">
        <v>0</v>
      </c>
      <c r="T2212">
        <v>0</v>
      </c>
      <c r="U2212">
        <v>0</v>
      </c>
      <c r="V2212">
        <v>0</v>
      </c>
      <c r="W2212">
        <v>0</v>
      </c>
      <c r="X2212">
        <v>0</v>
      </c>
      <c r="Y2212">
        <v>0</v>
      </c>
      <c r="Z2212">
        <v>0</v>
      </c>
      <c r="AA2212">
        <v>0</v>
      </c>
      <c r="AB2212">
        <v>0</v>
      </c>
      <c r="AC2212">
        <v>0</v>
      </c>
      <c r="AD2212">
        <v>0</v>
      </c>
      <c r="AE2212">
        <v>0</v>
      </c>
      <c r="AF2212">
        <v>0</v>
      </c>
      <c r="AG2212" s="19">
        <v>0</v>
      </c>
      <c r="AH2212">
        <v>0</v>
      </c>
      <c r="AI2212">
        <v>0</v>
      </c>
      <c r="AJ2212">
        <v>0</v>
      </c>
      <c r="AK2212">
        <v>0</v>
      </c>
      <c r="AL2212">
        <v>0</v>
      </c>
      <c r="AM2212">
        <v>0</v>
      </c>
      <c r="AN2212">
        <v>0</v>
      </c>
      <c r="AO2212">
        <v>0</v>
      </c>
      <c r="AP2212">
        <v>0</v>
      </c>
      <c r="AQ2212">
        <v>0</v>
      </c>
      <c r="AR2212">
        <v>0</v>
      </c>
      <c r="AS2212">
        <v>0</v>
      </c>
      <c r="AT2212">
        <v>0</v>
      </c>
      <c r="AU2212">
        <v>0</v>
      </c>
      <c r="AV2212">
        <v>0</v>
      </c>
      <c r="AW2212">
        <v>0</v>
      </c>
      <c r="AX2212">
        <v>0</v>
      </c>
      <c r="AY2212">
        <v>0</v>
      </c>
      <c r="AZ2212">
        <v>0</v>
      </c>
      <c r="BA2212">
        <v>0</v>
      </c>
      <c r="BB2212">
        <v>0</v>
      </c>
      <c r="BC2212">
        <v>0</v>
      </c>
      <c r="BD2212">
        <v>0</v>
      </c>
      <c r="BE2212">
        <v>0</v>
      </c>
      <c r="BF2212">
        <v>0</v>
      </c>
      <c r="BG2212">
        <v>0</v>
      </c>
      <c r="BH2212">
        <v>0</v>
      </c>
      <c r="BI2212">
        <v>0</v>
      </c>
      <c r="BJ2212">
        <v>0</v>
      </c>
      <c r="BK2212">
        <v>137000</v>
      </c>
      <c r="BL2212">
        <v>188000</v>
      </c>
      <c r="BM2212">
        <v>225000</v>
      </c>
      <c r="BN2212">
        <v>243000</v>
      </c>
      <c r="BO2212">
        <v>237000</v>
      </c>
      <c r="BP2212">
        <v>241000</v>
      </c>
      <c r="BQ2212">
        <v>243000</v>
      </c>
      <c r="BR2212">
        <v>240000</v>
      </c>
      <c r="BS2212">
        <v>255000</v>
      </c>
      <c r="BT2212">
        <v>255000</v>
      </c>
      <c r="BU2212">
        <v>271000</v>
      </c>
      <c r="BV2212">
        <v>277000</v>
      </c>
      <c r="BW2212">
        <v>262000</v>
      </c>
      <c r="BX2212">
        <v>267000</v>
      </c>
      <c r="BY2212">
        <v>279000</v>
      </c>
      <c r="BZ2212">
        <v>318000</v>
      </c>
      <c r="CA2212">
        <v>294000</v>
      </c>
      <c r="CB2212">
        <v>296000</v>
      </c>
      <c r="CC2212">
        <v>298000</v>
      </c>
      <c r="CD2212">
        <v>305000</v>
      </c>
      <c r="CE2212">
        <v>312000</v>
      </c>
    </row>
    <row r="2213" spans="1:83" x14ac:dyDescent="0.35">
      <c r="A2213" s="9" t="str">
        <f t="shared" si="34"/>
        <v>8159.401.69</v>
      </c>
      <c r="B2213" s="52" t="e">
        <f>+IF(MATCH(A2213,List!H$10:H$145,0),"Targeted")</f>
        <v>#N/A</v>
      </c>
      <c r="C2213" s="65"/>
      <c r="D2213" s="151"/>
      <c r="E2213" s="16" t="s">
        <v>966</v>
      </c>
      <c r="F2213" s="16" t="s">
        <v>967</v>
      </c>
      <c r="G2213" s="16" t="s">
        <v>317</v>
      </c>
      <c r="H2213" s="16" t="s">
        <v>3709</v>
      </c>
      <c r="I2213" s="16" t="s">
        <v>3716</v>
      </c>
      <c r="J2213" s="16" t="s">
        <v>3717</v>
      </c>
      <c r="K2213" s="17" t="s">
        <v>171</v>
      </c>
      <c r="L2213" s="18" t="s">
        <v>3620</v>
      </c>
      <c r="M2213" s="195" t="s">
        <v>170</v>
      </c>
      <c r="N2213" s="16" t="s">
        <v>3621</v>
      </c>
      <c r="O2213" s="17" t="s">
        <v>304</v>
      </c>
      <c r="P2213" s="17" t="s">
        <v>305</v>
      </c>
      <c r="Q2213" s="17" t="s">
        <v>306</v>
      </c>
      <c r="R2213">
        <v>0</v>
      </c>
      <c r="S2213">
        <v>0</v>
      </c>
      <c r="T2213">
        <v>0</v>
      </c>
      <c r="U2213">
        <v>0</v>
      </c>
      <c r="V2213">
        <v>0</v>
      </c>
      <c r="W2213">
        <v>0</v>
      </c>
      <c r="X2213">
        <v>0</v>
      </c>
      <c r="Y2213">
        <v>0</v>
      </c>
      <c r="Z2213">
        <v>0</v>
      </c>
      <c r="AA2213">
        <v>0</v>
      </c>
      <c r="AB2213">
        <v>0</v>
      </c>
      <c r="AC2213">
        <v>0</v>
      </c>
      <c r="AD2213">
        <v>0</v>
      </c>
      <c r="AE2213">
        <v>0</v>
      </c>
      <c r="AF2213">
        <v>0</v>
      </c>
      <c r="AG2213" s="19">
        <v>0</v>
      </c>
      <c r="AH2213">
        <v>0</v>
      </c>
      <c r="AI2213">
        <v>0</v>
      </c>
      <c r="AJ2213">
        <v>0</v>
      </c>
      <c r="AK2213">
        <v>0</v>
      </c>
      <c r="AL2213">
        <v>0</v>
      </c>
      <c r="AM2213">
        <v>0</v>
      </c>
      <c r="AN2213">
        <v>0</v>
      </c>
      <c r="AO2213">
        <v>0</v>
      </c>
      <c r="AP2213">
        <v>0</v>
      </c>
      <c r="AQ2213">
        <v>0</v>
      </c>
      <c r="AR2213">
        <v>0</v>
      </c>
      <c r="AS2213">
        <v>0</v>
      </c>
      <c r="AT2213">
        <v>0</v>
      </c>
      <c r="AU2213">
        <v>0</v>
      </c>
      <c r="AV2213">
        <v>0</v>
      </c>
      <c r="AW2213">
        <v>0</v>
      </c>
      <c r="AX2213">
        <v>0</v>
      </c>
      <c r="AY2213">
        <v>0</v>
      </c>
      <c r="AZ2213">
        <v>0</v>
      </c>
      <c r="BA2213">
        <v>0</v>
      </c>
      <c r="BB2213">
        <v>0</v>
      </c>
      <c r="BC2213">
        <v>0</v>
      </c>
      <c r="BD2213">
        <v>0</v>
      </c>
      <c r="BE2213">
        <v>0</v>
      </c>
      <c r="BF2213">
        <v>0</v>
      </c>
      <c r="BG2213">
        <v>0</v>
      </c>
      <c r="BH2213">
        <v>0</v>
      </c>
      <c r="BI2213">
        <v>0</v>
      </c>
      <c r="BJ2213">
        <v>0</v>
      </c>
      <c r="BK2213">
        <v>0</v>
      </c>
      <c r="BL2213">
        <v>0</v>
      </c>
      <c r="BM2213">
        <v>0</v>
      </c>
      <c r="BN2213">
        <v>0</v>
      </c>
      <c r="BO2213">
        <v>0</v>
      </c>
      <c r="BP2213">
        <v>0</v>
      </c>
      <c r="BQ2213">
        <v>0</v>
      </c>
      <c r="BR2213">
        <v>0</v>
      </c>
      <c r="BS2213">
        <v>0</v>
      </c>
      <c r="BT2213">
        <v>0</v>
      </c>
      <c r="BU2213">
        <v>0</v>
      </c>
      <c r="BV2213">
        <v>0</v>
      </c>
      <c r="BW2213">
        <v>0</v>
      </c>
      <c r="BX2213" s="10">
        <v>0</v>
      </c>
      <c r="BY2213">
        <v>-19000</v>
      </c>
      <c r="BZ2213">
        <v>-2000</v>
      </c>
      <c r="CA2213">
        <v>40000</v>
      </c>
      <c r="CB2213">
        <v>40000</v>
      </c>
      <c r="CC2213">
        <v>40000</v>
      </c>
      <c r="CD2213">
        <v>40000</v>
      </c>
      <c r="CE2213">
        <v>40000</v>
      </c>
    </row>
    <row r="2214" spans="1:83" x14ac:dyDescent="0.35">
      <c r="A2214" s="9" t="str">
        <f t="shared" si="34"/>
        <v>8274.401.69</v>
      </c>
      <c r="B2214" s="52" t="e">
        <f>+IF(MATCH(A2214,List!H$10:H$145,0),"Targeted")</f>
        <v>#N/A</v>
      </c>
      <c r="C2214" s="65"/>
      <c r="D2214" s="151" t="s">
        <v>7700</v>
      </c>
      <c r="E2214" s="16" t="s">
        <v>966</v>
      </c>
      <c r="F2214" s="16" t="s">
        <v>967</v>
      </c>
      <c r="G2214" s="16" t="s">
        <v>317</v>
      </c>
      <c r="H2214" s="16" t="s">
        <v>3709</v>
      </c>
      <c r="I2214" s="16" t="s">
        <v>3718</v>
      </c>
      <c r="J2214" s="16" t="s">
        <v>3719</v>
      </c>
      <c r="K2214" s="17" t="s">
        <v>171</v>
      </c>
      <c r="L2214" s="18" t="s">
        <v>3620</v>
      </c>
      <c r="M2214" s="195" t="s">
        <v>170</v>
      </c>
      <c r="N2214" s="16" t="s">
        <v>3621</v>
      </c>
      <c r="O2214" s="17" t="s">
        <v>346</v>
      </c>
      <c r="P2214" s="17" t="s">
        <v>305</v>
      </c>
      <c r="Q2214" s="17" t="s">
        <v>306</v>
      </c>
      <c r="R2214">
        <v>0</v>
      </c>
      <c r="S2214">
        <v>0</v>
      </c>
      <c r="T2214">
        <v>0</v>
      </c>
      <c r="U2214">
        <v>0</v>
      </c>
      <c r="V2214">
        <v>0</v>
      </c>
      <c r="W2214">
        <v>0</v>
      </c>
      <c r="X2214">
        <v>0</v>
      </c>
      <c r="Y2214">
        <v>0</v>
      </c>
      <c r="Z2214">
        <v>0</v>
      </c>
      <c r="AA2214">
        <v>0</v>
      </c>
      <c r="AB2214">
        <v>0</v>
      </c>
      <c r="AC2214">
        <v>0</v>
      </c>
      <c r="AD2214">
        <v>0</v>
      </c>
      <c r="AE2214">
        <v>0</v>
      </c>
      <c r="AF2214">
        <v>0</v>
      </c>
      <c r="AG2214" s="19">
        <v>0</v>
      </c>
      <c r="AH2214">
        <v>0</v>
      </c>
      <c r="AI2214">
        <v>0</v>
      </c>
      <c r="AJ2214">
        <v>0</v>
      </c>
      <c r="AK2214">
        <v>0</v>
      </c>
      <c r="AL2214">
        <v>0</v>
      </c>
      <c r="AM2214">
        <v>0</v>
      </c>
      <c r="AN2214">
        <v>0</v>
      </c>
      <c r="AO2214">
        <v>0</v>
      </c>
      <c r="AP2214">
        <v>0</v>
      </c>
      <c r="AQ2214">
        <v>0</v>
      </c>
      <c r="AR2214">
        <v>0</v>
      </c>
      <c r="AS2214">
        <v>0</v>
      </c>
      <c r="AT2214">
        <v>0</v>
      </c>
      <c r="AU2214">
        <v>0</v>
      </c>
      <c r="AV2214">
        <v>0</v>
      </c>
      <c r="AW2214">
        <v>0</v>
      </c>
      <c r="AX2214">
        <v>0</v>
      </c>
      <c r="AY2214">
        <v>0</v>
      </c>
      <c r="AZ2214">
        <v>0</v>
      </c>
      <c r="BA2214">
        <v>0</v>
      </c>
      <c r="BB2214">
        <v>0</v>
      </c>
      <c r="BC2214">
        <v>0</v>
      </c>
      <c r="BD2214">
        <v>0</v>
      </c>
      <c r="BE2214">
        <v>0</v>
      </c>
      <c r="BF2214">
        <v>0</v>
      </c>
      <c r="BG2214">
        <v>6000</v>
      </c>
      <c r="BH2214">
        <v>6000</v>
      </c>
      <c r="BI2214">
        <v>10000</v>
      </c>
      <c r="BJ2214">
        <v>4000</v>
      </c>
      <c r="BK2214">
        <v>3000</v>
      </c>
      <c r="BL2214">
        <v>1000</v>
      </c>
      <c r="BM2214">
        <v>0</v>
      </c>
      <c r="BN2214">
        <v>0</v>
      </c>
      <c r="BO2214">
        <v>0</v>
      </c>
      <c r="BP2214">
        <v>0</v>
      </c>
      <c r="BQ2214">
        <v>0</v>
      </c>
      <c r="BR2214">
        <v>0</v>
      </c>
      <c r="BS2214">
        <v>0</v>
      </c>
      <c r="BT2214">
        <v>0</v>
      </c>
      <c r="BU2214">
        <v>0</v>
      </c>
      <c r="BV2214">
        <v>0</v>
      </c>
      <c r="BW2214">
        <v>0</v>
      </c>
      <c r="BX2214">
        <v>0</v>
      </c>
      <c r="BY2214">
        <v>0</v>
      </c>
      <c r="BZ2214">
        <v>0</v>
      </c>
      <c r="CA2214">
        <v>0</v>
      </c>
      <c r="CB2214">
        <v>0</v>
      </c>
      <c r="CC2214">
        <v>0</v>
      </c>
      <c r="CD2214">
        <v>0</v>
      </c>
      <c r="CE2214">
        <v>0</v>
      </c>
    </row>
    <row r="2215" spans="1:83" x14ac:dyDescent="0.35">
      <c r="A2215" s="9" t="str">
        <f t="shared" si="34"/>
        <v>8274.401.69</v>
      </c>
      <c r="B2215" s="52" t="e">
        <f>+IF(MATCH(A2215,List!H$10:H$145,0),"Targeted")</f>
        <v>#N/A</v>
      </c>
      <c r="C2215" s="65"/>
      <c r="D2215" s="151" t="s">
        <v>7700</v>
      </c>
      <c r="E2215" s="16" t="s">
        <v>966</v>
      </c>
      <c r="F2215" s="16" t="s">
        <v>967</v>
      </c>
      <c r="G2215" s="16" t="s">
        <v>317</v>
      </c>
      <c r="H2215" s="16" t="s">
        <v>3709</v>
      </c>
      <c r="I2215" s="16" t="s">
        <v>3718</v>
      </c>
      <c r="J2215" s="16" t="s">
        <v>3719</v>
      </c>
      <c r="K2215" s="17" t="s">
        <v>171</v>
      </c>
      <c r="L2215" s="18" t="s">
        <v>3620</v>
      </c>
      <c r="M2215" s="195" t="s">
        <v>170</v>
      </c>
      <c r="N2215" s="16" t="s">
        <v>3621</v>
      </c>
      <c r="O2215" s="17" t="s">
        <v>346</v>
      </c>
      <c r="P2215" s="17" t="s">
        <v>524</v>
      </c>
      <c r="Q2215" s="17" t="s">
        <v>306</v>
      </c>
      <c r="R2215">
        <v>0</v>
      </c>
      <c r="S2215">
        <v>0</v>
      </c>
      <c r="T2215">
        <v>0</v>
      </c>
      <c r="U2215">
        <v>0</v>
      </c>
      <c r="V2215">
        <v>0</v>
      </c>
      <c r="W2215">
        <v>0</v>
      </c>
      <c r="X2215">
        <v>0</v>
      </c>
      <c r="Y2215">
        <v>0</v>
      </c>
      <c r="Z2215">
        <v>0</v>
      </c>
      <c r="AA2215">
        <v>0</v>
      </c>
      <c r="AB2215">
        <v>0</v>
      </c>
      <c r="AC2215">
        <v>0</v>
      </c>
      <c r="AD2215">
        <v>0</v>
      </c>
      <c r="AE2215">
        <v>0</v>
      </c>
      <c r="AF2215">
        <v>0</v>
      </c>
      <c r="AG2215" s="19">
        <v>0</v>
      </c>
      <c r="AH2215">
        <v>0</v>
      </c>
      <c r="AI2215">
        <v>0</v>
      </c>
      <c r="AJ2215">
        <v>0</v>
      </c>
      <c r="AK2215">
        <v>0</v>
      </c>
      <c r="AL2215">
        <v>0</v>
      </c>
      <c r="AM2215">
        <v>0</v>
      </c>
      <c r="AN2215">
        <v>0</v>
      </c>
      <c r="AO2215">
        <v>0</v>
      </c>
      <c r="AP2215">
        <v>0</v>
      </c>
      <c r="AQ2215">
        <v>0</v>
      </c>
      <c r="AR2215">
        <v>0</v>
      </c>
      <c r="AS2215">
        <v>0</v>
      </c>
      <c r="AT2215">
        <v>0</v>
      </c>
      <c r="AU2215">
        <v>0</v>
      </c>
      <c r="AV2215">
        <v>0</v>
      </c>
      <c r="AW2215">
        <v>0</v>
      </c>
      <c r="AX2215">
        <v>0</v>
      </c>
      <c r="AY2215">
        <v>0</v>
      </c>
      <c r="AZ2215">
        <v>0</v>
      </c>
      <c r="BA2215">
        <v>0</v>
      </c>
      <c r="BB2215">
        <v>0</v>
      </c>
      <c r="BC2215">
        <v>0</v>
      </c>
      <c r="BD2215">
        <v>0</v>
      </c>
      <c r="BE2215">
        <v>0</v>
      </c>
      <c r="BF2215">
        <v>0</v>
      </c>
      <c r="BG2215">
        <v>1000</v>
      </c>
      <c r="BH2215">
        <v>3000</v>
      </c>
      <c r="BI2215">
        <v>0</v>
      </c>
      <c r="BJ2215">
        <v>0</v>
      </c>
      <c r="BK2215">
        <v>0</v>
      </c>
      <c r="BL2215">
        <v>0</v>
      </c>
      <c r="BM2215">
        <v>0</v>
      </c>
      <c r="BN2215">
        <v>0</v>
      </c>
      <c r="BO2215">
        <v>0</v>
      </c>
      <c r="BP2215">
        <v>0</v>
      </c>
      <c r="BQ2215">
        <v>0</v>
      </c>
      <c r="BR2215">
        <v>0</v>
      </c>
      <c r="BS2215">
        <v>0</v>
      </c>
      <c r="BT2215">
        <v>0</v>
      </c>
      <c r="BU2215">
        <v>0</v>
      </c>
      <c r="BV2215">
        <v>0</v>
      </c>
      <c r="BW2215">
        <v>0</v>
      </c>
      <c r="BX2215">
        <v>0</v>
      </c>
      <c r="BY2215">
        <v>0</v>
      </c>
      <c r="BZ2215">
        <v>0</v>
      </c>
      <c r="CA2215">
        <v>0</v>
      </c>
      <c r="CB2215">
        <v>0</v>
      </c>
      <c r="CC2215">
        <v>0</v>
      </c>
      <c r="CD2215">
        <v>0</v>
      </c>
      <c r="CE2215">
        <v>0</v>
      </c>
    </row>
    <row r="2216" spans="1:83" x14ac:dyDescent="0.35">
      <c r="A2216" s="9" t="str">
        <f t="shared" si="34"/>
        <v>0650.401.69</v>
      </c>
      <c r="B2216" s="52" t="e">
        <f>+IF(MATCH(A2216,List!H$10:H$145,0),"Targeted")</f>
        <v>#N/A</v>
      </c>
      <c r="C2216" s="65"/>
      <c r="D2216" s="151" t="s">
        <v>7700</v>
      </c>
      <c r="E2216" s="16" t="s">
        <v>966</v>
      </c>
      <c r="F2216" s="16" t="s">
        <v>967</v>
      </c>
      <c r="G2216" s="16" t="s">
        <v>2448</v>
      </c>
      <c r="H2216" s="16" t="s">
        <v>3451</v>
      </c>
      <c r="I2216" s="16" t="s">
        <v>3720</v>
      </c>
      <c r="J2216" s="16" t="s">
        <v>3721</v>
      </c>
      <c r="K2216" s="17" t="s">
        <v>171</v>
      </c>
      <c r="L2216" s="18" t="s">
        <v>3620</v>
      </c>
      <c r="M2216" s="195" t="s">
        <v>170</v>
      </c>
      <c r="N2216" s="16" t="s">
        <v>3621</v>
      </c>
      <c r="O2216" s="17" t="s">
        <v>346</v>
      </c>
      <c r="P2216" s="17" t="s">
        <v>305</v>
      </c>
      <c r="Q2216" s="17" t="s">
        <v>306</v>
      </c>
      <c r="R2216">
        <v>0</v>
      </c>
      <c r="S2216">
        <v>0</v>
      </c>
      <c r="T2216">
        <v>0</v>
      </c>
      <c r="U2216">
        <v>0</v>
      </c>
      <c r="V2216">
        <v>0</v>
      </c>
      <c r="W2216">
        <v>2076</v>
      </c>
      <c r="X2216">
        <v>13986</v>
      </c>
      <c r="Y2216">
        <v>20590</v>
      </c>
      <c r="Z2216">
        <v>24403</v>
      </c>
      <c r="AA2216">
        <v>37660</v>
      </c>
      <c r="AB2216">
        <v>46986</v>
      </c>
      <c r="AC2216">
        <v>46407</v>
      </c>
      <c r="AD2216">
        <v>38649</v>
      </c>
      <c r="AE2216">
        <v>39106</v>
      </c>
      <c r="AF2216">
        <v>42511</v>
      </c>
      <c r="AG2216" s="19">
        <v>9111</v>
      </c>
      <c r="AH2216">
        <v>42256</v>
      </c>
      <c r="AI2216">
        <v>61552</v>
      </c>
      <c r="AJ2216">
        <v>50279</v>
      </c>
      <c r="AK2216">
        <v>61175</v>
      </c>
      <c r="AL2216">
        <v>55108</v>
      </c>
      <c r="AM2216">
        <v>50385</v>
      </c>
      <c r="AN2216">
        <v>51088</v>
      </c>
      <c r="AO2216">
        <v>56450</v>
      </c>
      <c r="AP2216">
        <v>60207</v>
      </c>
      <c r="AQ2216">
        <v>54708</v>
      </c>
      <c r="AR2216">
        <v>59217</v>
      </c>
      <c r="AS2216">
        <v>90346</v>
      </c>
      <c r="AT2216">
        <v>22592</v>
      </c>
      <c r="AU2216">
        <v>76939</v>
      </c>
      <c r="AV2216">
        <v>71677</v>
      </c>
      <c r="AW2216">
        <v>81479</v>
      </c>
      <c r="AX2216">
        <v>57847</v>
      </c>
      <c r="AY2216">
        <v>72034</v>
      </c>
      <c r="AZ2216">
        <v>111000</v>
      </c>
      <c r="BA2216">
        <v>21000</v>
      </c>
      <c r="BB2216">
        <v>52000</v>
      </c>
      <c r="BC2216">
        <v>52000</v>
      </c>
      <c r="BD2216">
        <v>66000</v>
      </c>
      <c r="BE2216">
        <v>65000</v>
      </c>
      <c r="BF2216">
        <v>76000</v>
      </c>
      <c r="BG2216">
        <v>100000</v>
      </c>
      <c r="BH2216">
        <v>139000</v>
      </c>
      <c r="BI2216">
        <v>69000</v>
      </c>
      <c r="BJ2216">
        <v>18000</v>
      </c>
      <c r="BK2216">
        <v>13000</v>
      </c>
      <c r="BL2216">
        <v>8000</v>
      </c>
      <c r="BM2216">
        <v>78000</v>
      </c>
      <c r="BN2216">
        <v>108000</v>
      </c>
      <c r="BO2216">
        <v>131000</v>
      </c>
      <c r="BP2216">
        <v>136000</v>
      </c>
      <c r="BQ2216">
        <v>139000</v>
      </c>
      <c r="BR2216">
        <v>124000</v>
      </c>
      <c r="BS2216">
        <v>140000</v>
      </c>
      <c r="BT2216">
        <v>127000</v>
      </c>
      <c r="BU2216">
        <v>134000</v>
      </c>
      <c r="BV2216">
        <v>136000</v>
      </c>
      <c r="BW2216">
        <v>174000</v>
      </c>
      <c r="BX2216">
        <v>182000</v>
      </c>
      <c r="BY2216">
        <v>189000</v>
      </c>
      <c r="BZ2216">
        <v>262000</v>
      </c>
      <c r="CA2216">
        <v>239000</v>
      </c>
      <c r="CB2216">
        <v>260000</v>
      </c>
      <c r="CC2216">
        <v>252000</v>
      </c>
      <c r="CD2216">
        <v>257000</v>
      </c>
      <c r="CE2216">
        <v>263000</v>
      </c>
    </row>
    <row r="2217" spans="1:83" x14ac:dyDescent="0.35">
      <c r="A2217" s="9" t="str">
        <f t="shared" si="34"/>
        <v>0651.401.69</v>
      </c>
      <c r="B2217" s="52" t="e">
        <f>+IF(MATCH(A2217,List!H$10:H$145,0),"Targeted")</f>
        <v>#N/A</v>
      </c>
      <c r="C2217" s="65"/>
      <c r="D2217" s="151" t="s">
        <v>7700</v>
      </c>
      <c r="E2217" s="16" t="s">
        <v>966</v>
      </c>
      <c r="F2217" s="16" t="s">
        <v>967</v>
      </c>
      <c r="G2217" s="16" t="s">
        <v>2448</v>
      </c>
      <c r="H2217" s="16" t="s">
        <v>3451</v>
      </c>
      <c r="I2217" s="16" t="s">
        <v>3722</v>
      </c>
      <c r="J2217" s="16" t="s">
        <v>3723</v>
      </c>
      <c r="K2217" s="17" t="s">
        <v>171</v>
      </c>
      <c r="L2217" s="18" t="s">
        <v>3620</v>
      </c>
      <c r="M2217" s="195" t="s">
        <v>170</v>
      </c>
      <c r="N2217" s="16" t="s">
        <v>3621</v>
      </c>
      <c r="O2217" s="17" t="s">
        <v>346</v>
      </c>
      <c r="P2217" s="17" t="s">
        <v>305</v>
      </c>
      <c r="Q2217" s="17" t="s">
        <v>306</v>
      </c>
      <c r="R2217">
        <v>0</v>
      </c>
      <c r="S2217">
        <v>0</v>
      </c>
      <c r="T2217">
        <v>0</v>
      </c>
      <c r="U2217">
        <v>0</v>
      </c>
      <c r="V2217">
        <v>0</v>
      </c>
      <c r="W2217">
        <v>0</v>
      </c>
      <c r="X2217">
        <v>1100</v>
      </c>
      <c r="Y2217">
        <v>1167</v>
      </c>
      <c r="Z2217">
        <v>0</v>
      </c>
      <c r="AA2217">
        <v>0</v>
      </c>
      <c r="AB2217">
        <v>0</v>
      </c>
      <c r="AC2217">
        <v>0</v>
      </c>
      <c r="AD2217">
        <v>0</v>
      </c>
      <c r="AE2217">
        <v>0</v>
      </c>
      <c r="AF2217">
        <v>0</v>
      </c>
      <c r="AG2217" s="19">
        <v>0</v>
      </c>
      <c r="AH2217">
        <v>0</v>
      </c>
      <c r="AI2217">
        <v>0</v>
      </c>
      <c r="AJ2217">
        <v>0</v>
      </c>
      <c r="AK2217">
        <v>0</v>
      </c>
      <c r="AL2217">
        <v>0</v>
      </c>
      <c r="AM2217">
        <v>0</v>
      </c>
      <c r="AN2217">
        <v>0</v>
      </c>
      <c r="AO2217">
        <v>0</v>
      </c>
      <c r="AP2217">
        <v>0</v>
      </c>
      <c r="AQ2217">
        <v>0</v>
      </c>
      <c r="AR2217">
        <v>0</v>
      </c>
      <c r="AS2217">
        <v>0</v>
      </c>
      <c r="AT2217">
        <v>0</v>
      </c>
      <c r="AU2217">
        <v>0</v>
      </c>
      <c r="AV2217">
        <v>0</v>
      </c>
      <c r="AW2217">
        <v>0</v>
      </c>
      <c r="AX2217">
        <v>0</v>
      </c>
      <c r="AY2217">
        <v>0</v>
      </c>
      <c r="AZ2217">
        <v>0</v>
      </c>
      <c r="BA2217">
        <v>0</v>
      </c>
      <c r="BB2217">
        <v>0</v>
      </c>
      <c r="BC2217">
        <v>0</v>
      </c>
      <c r="BD2217">
        <v>0</v>
      </c>
      <c r="BE2217">
        <v>0</v>
      </c>
      <c r="BF2217">
        <v>0</v>
      </c>
      <c r="BG2217">
        <v>0</v>
      </c>
      <c r="BH2217">
        <v>0</v>
      </c>
      <c r="BI2217">
        <v>0</v>
      </c>
      <c r="BJ2217">
        <v>0</v>
      </c>
      <c r="BK2217">
        <v>0</v>
      </c>
      <c r="BL2217">
        <v>0</v>
      </c>
      <c r="BM2217">
        <v>0</v>
      </c>
      <c r="BN2217">
        <v>0</v>
      </c>
      <c r="BO2217">
        <v>0</v>
      </c>
      <c r="BP2217">
        <v>0</v>
      </c>
      <c r="BQ2217">
        <v>0</v>
      </c>
      <c r="BR2217">
        <v>0</v>
      </c>
      <c r="BS2217">
        <v>0</v>
      </c>
      <c r="BT2217">
        <v>0</v>
      </c>
      <c r="BU2217">
        <v>0</v>
      </c>
      <c r="BV2217">
        <v>0</v>
      </c>
      <c r="BW2217">
        <v>0</v>
      </c>
      <c r="BX2217">
        <v>0</v>
      </c>
      <c r="BY2217">
        <v>0</v>
      </c>
      <c r="BZ2217">
        <v>0</v>
      </c>
      <c r="CA2217">
        <v>0</v>
      </c>
      <c r="CB2217">
        <v>0</v>
      </c>
      <c r="CC2217">
        <v>0</v>
      </c>
      <c r="CD2217">
        <v>0</v>
      </c>
      <c r="CE2217">
        <v>0</v>
      </c>
    </row>
    <row r="2218" spans="1:83" x14ac:dyDescent="0.35">
      <c r="A2218" s="9" t="str">
        <f t="shared" si="34"/>
        <v>0651.401.69</v>
      </c>
      <c r="B2218" s="52" t="e">
        <f>+IF(MATCH(A2218,List!H$10:H$145,0),"Targeted")</f>
        <v>#N/A</v>
      </c>
      <c r="C2218" s="65"/>
      <c r="D2218" s="151" t="s">
        <v>7700</v>
      </c>
      <c r="E2218" s="16" t="s">
        <v>966</v>
      </c>
      <c r="F2218" s="16" t="s">
        <v>967</v>
      </c>
      <c r="G2218" s="16" t="s">
        <v>2448</v>
      </c>
      <c r="H2218" s="16" t="s">
        <v>3451</v>
      </c>
      <c r="I2218" s="16" t="s">
        <v>3722</v>
      </c>
      <c r="J2218" s="16" t="s">
        <v>3723</v>
      </c>
      <c r="K2218" s="17" t="s">
        <v>171</v>
      </c>
      <c r="L2218" s="18" t="s">
        <v>3620</v>
      </c>
      <c r="M2218" s="195" t="s">
        <v>170</v>
      </c>
      <c r="N2218" s="16" t="s">
        <v>3621</v>
      </c>
      <c r="O2218" s="17" t="s">
        <v>346</v>
      </c>
      <c r="P2218" s="17" t="s">
        <v>524</v>
      </c>
      <c r="Q2218" s="17" t="s">
        <v>306</v>
      </c>
      <c r="R2218">
        <v>0</v>
      </c>
      <c r="S2218">
        <v>0</v>
      </c>
      <c r="T2218">
        <v>0</v>
      </c>
      <c r="U2218">
        <v>0</v>
      </c>
      <c r="V2218">
        <v>0</v>
      </c>
      <c r="W2218">
        <v>774</v>
      </c>
      <c r="X2218">
        <v>4111</v>
      </c>
      <c r="Y2218">
        <v>18412</v>
      </c>
      <c r="Z2218">
        <v>50417</v>
      </c>
      <c r="AA2218">
        <v>68878</v>
      </c>
      <c r="AB2218">
        <v>70997</v>
      </c>
      <c r="AC2218">
        <v>43124</v>
      </c>
      <c r="AD2218">
        <v>29076</v>
      </c>
      <c r="AE2218">
        <v>5168</v>
      </c>
      <c r="AF2218">
        <v>8749</v>
      </c>
      <c r="AG2218" s="19">
        <v>-2192</v>
      </c>
      <c r="AH2218">
        <v>1399</v>
      </c>
      <c r="AI2218">
        <v>5101</v>
      </c>
      <c r="AJ2218">
        <v>2849</v>
      </c>
      <c r="AK2218">
        <v>856</v>
      </c>
      <c r="AL2218">
        <v>1285</v>
      </c>
      <c r="AM2218">
        <v>-4864</v>
      </c>
      <c r="AN2218">
        <v>7186</v>
      </c>
      <c r="AO2218">
        <v>1501</v>
      </c>
      <c r="AP2218">
        <v>1494</v>
      </c>
      <c r="AQ2218">
        <v>-1926</v>
      </c>
      <c r="AR2218">
        <v>652</v>
      </c>
      <c r="AS2218">
        <v>464</v>
      </c>
      <c r="AT2218">
        <v>206</v>
      </c>
      <c r="AU2218">
        <v>101</v>
      </c>
      <c r="AV2218">
        <v>90</v>
      </c>
      <c r="AW2218">
        <v>1945</v>
      </c>
      <c r="AX2218">
        <v>5256</v>
      </c>
      <c r="AY2218">
        <v>20</v>
      </c>
      <c r="AZ2218">
        <v>0</v>
      </c>
      <c r="BA2218">
        <v>0</v>
      </c>
      <c r="BB2218">
        <v>0</v>
      </c>
      <c r="BC2218">
        <v>0</v>
      </c>
      <c r="BD2218">
        <v>0</v>
      </c>
      <c r="BE2218">
        <v>0</v>
      </c>
      <c r="BF2218">
        <v>0</v>
      </c>
      <c r="BG2218">
        <v>0</v>
      </c>
      <c r="BH2218">
        <v>0</v>
      </c>
      <c r="BI2218">
        <v>0</v>
      </c>
      <c r="BJ2218">
        <v>0</v>
      </c>
      <c r="BK2218">
        <v>0</v>
      </c>
      <c r="BL2218">
        <v>0</v>
      </c>
      <c r="BM2218">
        <v>0</v>
      </c>
      <c r="BN2218">
        <v>0</v>
      </c>
      <c r="BO2218">
        <v>0</v>
      </c>
      <c r="BP2218">
        <v>0</v>
      </c>
      <c r="BQ2218">
        <v>0</v>
      </c>
      <c r="BR2218">
        <v>0</v>
      </c>
      <c r="BS2218">
        <v>0</v>
      </c>
      <c r="BT2218">
        <v>0</v>
      </c>
      <c r="BU2218">
        <v>0</v>
      </c>
      <c r="BV2218">
        <v>0</v>
      </c>
      <c r="BW2218">
        <v>0</v>
      </c>
      <c r="BX2218">
        <v>0</v>
      </c>
      <c r="BY2218">
        <v>0</v>
      </c>
      <c r="BZ2218">
        <v>0</v>
      </c>
      <c r="CA2218">
        <v>0</v>
      </c>
      <c r="CB2218">
        <v>0</v>
      </c>
      <c r="CC2218">
        <v>0</v>
      </c>
      <c r="CD2218">
        <v>0</v>
      </c>
      <c r="CE2218">
        <v>0</v>
      </c>
    </row>
    <row r="2219" spans="1:83" x14ac:dyDescent="0.35">
      <c r="A2219" s="9" t="str">
        <f t="shared" si="34"/>
        <v>0660.401.69</v>
      </c>
      <c r="B2219" s="52" t="e">
        <f>+IF(MATCH(A2219,List!H$10:H$145,0),"Targeted")</f>
        <v>#N/A</v>
      </c>
      <c r="C2219" s="65"/>
      <c r="D2219" s="151" t="s">
        <v>7700</v>
      </c>
      <c r="E2219" s="16" t="s">
        <v>966</v>
      </c>
      <c r="F2219" s="16" t="s">
        <v>967</v>
      </c>
      <c r="G2219" s="16" t="s">
        <v>2448</v>
      </c>
      <c r="H2219" s="16" t="s">
        <v>3451</v>
      </c>
      <c r="I2219" s="16" t="s">
        <v>3724</v>
      </c>
      <c r="J2219" s="16" t="s">
        <v>3725</v>
      </c>
      <c r="K2219" s="17" t="s">
        <v>171</v>
      </c>
      <c r="L2219" s="18" t="s">
        <v>3620</v>
      </c>
      <c r="M2219" s="195" t="s">
        <v>170</v>
      </c>
      <c r="N2219" s="16" t="s">
        <v>3621</v>
      </c>
      <c r="O2219" s="17" t="s">
        <v>346</v>
      </c>
      <c r="P2219" s="17" t="s">
        <v>305</v>
      </c>
      <c r="Q2219" s="17" t="s">
        <v>306</v>
      </c>
      <c r="R2219">
        <v>0</v>
      </c>
      <c r="S2219">
        <v>0</v>
      </c>
      <c r="T2219">
        <v>0</v>
      </c>
      <c r="U2219">
        <v>0</v>
      </c>
      <c r="V2219">
        <v>0</v>
      </c>
      <c r="W2219">
        <v>0</v>
      </c>
      <c r="X2219">
        <v>0</v>
      </c>
      <c r="Y2219">
        <v>0</v>
      </c>
      <c r="Z2219">
        <v>0</v>
      </c>
      <c r="AA2219">
        <v>0</v>
      </c>
      <c r="AB2219">
        <v>0</v>
      </c>
      <c r="AC2219">
        <v>0</v>
      </c>
      <c r="AD2219">
        <v>0</v>
      </c>
      <c r="AE2219">
        <v>0</v>
      </c>
      <c r="AF2219">
        <v>0</v>
      </c>
      <c r="AG2219" s="19">
        <v>0</v>
      </c>
      <c r="AH2219">
        <v>0</v>
      </c>
      <c r="AI2219">
        <v>0</v>
      </c>
      <c r="AJ2219">
        <v>0</v>
      </c>
      <c r="AK2219">
        <v>0</v>
      </c>
      <c r="AL2219">
        <v>0</v>
      </c>
      <c r="AM2219">
        <v>0</v>
      </c>
      <c r="AN2219">
        <v>0</v>
      </c>
      <c r="AO2219">
        <v>0</v>
      </c>
      <c r="AP2219">
        <v>0</v>
      </c>
      <c r="AQ2219">
        <v>0</v>
      </c>
      <c r="AR2219">
        <v>0</v>
      </c>
      <c r="AS2219">
        <v>0</v>
      </c>
      <c r="AT2219">
        <v>0</v>
      </c>
      <c r="AU2219">
        <v>0</v>
      </c>
      <c r="AV2219">
        <v>0</v>
      </c>
      <c r="AW2219">
        <v>0</v>
      </c>
      <c r="AX2219">
        <v>0</v>
      </c>
      <c r="AY2219">
        <v>0</v>
      </c>
      <c r="AZ2219">
        <v>0</v>
      </c>
      <c r="BA2219">
        <v>0</v>
      </c>
      <c r="BB2219">
        <v>0</v>
      </c>
      <c r="BC2219">
        <v>0</v>
      </c>
      <c r="BD2219">
        <v>0</v>
      </c>
      <c r="BE2219">
        <v>0</v>
      </c>
      <c r="BF2219">
        <v>0</v>
      </c>
      <c r="BG2219">
        <v>0</v>
      </c>
      <c r="BH2219">
        <v>0</v>
      </c>
      <c r="BI2219">
        <v>0</v>
      </c>
      <c r="BJ2219">
        <v>0</v>
      </c>
      <c r="BK2219">
        <v>0</v>
      </c>
      <c r="BL2219">
        <v>0</v>
      </c>
      <c r="BM2219">
        <v>0</v>
      </c>
      <c r="BN2219">
        <v>0</v>
      </c>
      <c r="BO2219">
        <v>1000</v>
      </c>
      <c r="BP2219">
        <v>3000</v>
      </c>
      <c r="BQ2219">
        <v>2000</v>
      </c>
      <c r="BR2219">
        <v>1000</v>
      </c>
      <c r="BS2219">
        <v>0</v>
      </c>
      <c r="BT2219">
        <v>0</v>
      </c>
      <c r="BU2219">
        <v>0</v>
      </c>
      <c r="BV2219">
        <v>0</v>
      </c>
      <c r="BW2219">
        <v>0</v>
      </c>
      <c r="BX2219">
        <v>0</v>
      </c>
      <c r="BY2219">
        <v>0</v>
      </c>
      <c r="BZ2219">
        <v>0</v>
      </c>
      <c r="CA2219">
        <v>0</v>
      </c>
      <c r="CB2219">
        <v>0</v>
      </c>
      <c r="CC2219">
        <v>0</v>
      </c>
      <c r="CD2219">
        <v>0</v>
      </c>
      <c r="CE2219">
        <v>0</v>
      </c>
    </row>
    <row r="2220" spans="1:83" x14ac:dyDescent="0.35">
      <c r="A2220" s="9" t="str">
        <f t="shared" si="34"/>
        <v>8016.401.69</v>
      </c>
      <c r="B2220" s="52" t="e">
        <f>+IF(MATCH(A2220,List!H$10:H$145,0),"Targeted")</f>
        <v>#N/A</v>
      </c>
      <c r="C2220" s="65"/>
      <c r="D2220" s="151" t="s">
        <v>7700</v>
      </c>
      <c r="E2220" s="16" t="s">
        <v>966</v>
      </c>
      <c r="F2220" s="16" t="s">
        <v>967</v>
      </c>
      <c r="G2220" s="16" t="s">
        <v>2448</v>
      </c>
      <c r="H2220" s="16" t="s">
        <v>3451</v>
      </c>
      <c r="I2220" s="16" t="s">
        <v>3726</v>
      </c>
      <c r="J2220" s="16" t="s">
        <v>3727</v>
      </c>
      <c r="K2220" s="17" t="s">
        <v>171</v>
      </c>
      <c r="L2220" s="18" t="s">
        <v>3620</v>
      </c>
      <c r="M2220" s="195" t="s">
        <v>170</v>
      </c>
      <c r="N2220" s="16" t="s">
        <v>3621</v>
      </c>
      <c r="O2220" s="17" t="s">
        <v>346</v>
      </c>
      <c r="P2220" s="17" t="s">
        <v>305</v>
      </c>
      <c r="Q2220" s="17" t="s">
        <v>306</v>
      </c>
      <c r="R2220">
        <v>0</v>
      </c>
      <c r="S2220">
        <v>0</v>
      </c>
      <c r="T2220">
        <v>0</v>
      </c>
      <c r="U2220">
        <v>0</v>
      </c>
      <c r="V2220">
        <v>0</v>
      </c>
      <c r="W2220">
        <v>0</v>
      </c>
      <c r="X2220">
        <v>0</v>
      </c>
      <c r="Y2220">
        <v>0</v>
      </c>
      <c r="Z2220">
        <v>0</v>
      </c>
      <c r="AA2220">
        <v>0</v>
      </c>
      <c r="AB2220">
        <v>0</v>
      </c>
      <c r="AC2220">
        <v>0</v>
      </c>
      <c r="AD2220">
        <v>0</v>
      </c>
      <c r="AE2220">
        <v>0</v>
      </c>
      <c r="AF2220">
        <v>0</v>
      </c>
      <c r="AG2220" s="19">
        <v>0</v>
      </c>
      <c r="AH2220">
        <v>0</v>
      </c>
      <c r="AI2220">
        <v>0</v>
      </c>
      <c r="AJ2220">
        <v>0</v>
      </c>
      <c r="AK2220">
        <v>0</v>
      </c>
      <c r="AL2220">
        <v>24534</v>
      </c>
      <c r="AM2220">
        <v>31186</v>
      </c>
      <c r="AN2220">
        <v>24171</v>
      </c>
      <c r="AO2220">
        <v>22647</v>
      </c>
      <c r="AP2220">
        <v>21026</v>
      </c>
      <c r="AQ2220">
        <v>23577</v>
      </c>
      <c r="AR2220">
        <v>33366</v>
      </c>
      <c r="AS2220">
        <v>-2716</v>
      </c>
      <c r="AT2220">
        <v>59529</v>
      </c>
      <c r="AU2220">
        <v>31756</v>
      </c>
      <c r="AV2220">
        <v>32084</v>
      </c>
      <c r="AW2220">
        <v>27864</v>
      </c>
      <c r="AX2220">
        <v>41647</v>
      </c>
      <c r="AY2220">
        <v>41000</v>
      </c>
      <c r="AZ2220">
        <v>6000</v>
      </c>
      <c r="BA2220">
        <v>97000</v>
      </c>
      <c r="BB2220">
        <v>86000</v>
      </c>
      <c r="BC2220">
        <v>100000</v>
      </c>
      <c r="BD2220">
        <v>75000</v>
      </c>
      <c r="BE2220">
        <v>73000</v>
      </c>
      <c r="BF2220">
        <v>86000</v>
      </c>
      <c r="BG2220">
        <v>85000</v>
      </c>
      <c r="BH2220">
        <v>51000</v>
      </c>
      <c r="BI2220">
        <v>56000</v>
      </c>
      <c r="BJ2220">
        <v>113000</v>
      </c>
      <c r="BK2220">
        <v>211000</v>
      </c>
      <c r="BL2220">
        <v>240000</v>
      </c>
      <c r="BM2220">
        <v>173000</v>
      </c>
      <c r="BN2220">
        <v>131000</v>
      </c>
      <c r="BO2220">
        <v>125000</v>
      </c>
      <c r="BP2220">
        <v>107000</v>
      </c>
      <c r="BQ2220">
        <v>100000</v>
      </c>
      <c r="BR2220">
        <v>110000</v>
      </c>
      <c r="BS2220">
        <v>108000</v>
      </c>
      <c r="BT2220">
        <v>108000</v>
      </c>
      <c r="BU2220">
        <v>127000</v>
      </c>
      <c r="BV2220">
        <v>141000</v>
      </c>
      <c r="BW2220">
        <v>152000</v>
      </c>
      <c r="BX2220">
        <v>152000</v>
      </c>
      <c r="BY2220">
        <v>155000</v>
      </c>
      <c r="BZ2220">
        <v>146000</v>
      </c>
      <c r="CA2220">
        <v>176000</v>
      </c>
      <c r="CB2220">
        <v>176000</v>
      </c>
      <c r="CC2220">
        <v>166000</v>
      </c>
      <c r="CD2220">
        <v>165000</v>
      </c>
      <c r="CE2220">
        <v>166000</v>
      </c>
    </row>
    <row r="2221" spans="1:83" x14ac:dyDescent="0.35">
      <c r="A2221" s="9" t="str">
        <f t="shared" si="34"/>
        <v>8020.401.69</v>
      </c>
      <c r="B2221" s="52" t="e">
        <f>+IF(MATCH(A2221,List!H$10:H$145,0),"Targeted")</f>
        <v>#N/A</v>
      </c>
      <c r="C2221" s="65"/>
      <c r="D2221" s="151" t="s">
        <v>7700</v>
      </c>
      <c r="E2221" s="16" t="s">
        <v>966</v>
      </c>
      <c r="F2221" s="16" t="s">
        <v>967</v>
      </c>
      <c r="G2221" s="16" t="s">
        <v>2448</v>
      </c>
      <c r="H2221" s="16" t="s">
        <v>3451</v>
      </c>
      <c r="I2221" s="16" t="s">
        <v>3728</v>
      </c>
      <c r="J2221" s="16" t="s">
        <v>3729</v>
      </c>
      <c r="K2221" s="17" t="s">
        <v>171</v>
      </c>
      <c r="L2221" s="18" t="s">
        <v>3620</v>
      </c>
      <c r="M2221" s="195" t="s">
        <v>170</v>
      </c>
      <c r="N2221" s="16" t="s">
        <v>3621</v>
      </c>
      <c r="O2221" s="17" t="s">
        <v>346</v>
      </c>
      <c r="P2221" s="17" t="s">
        <v>305</v>
      </c>
      <c r="Q2221" s="17" t="s">
        <v>306</v>
      </c>
      <c r="R2221">
        <v>0</v>
      </c>
      <c r="S2221">
        <v>0</v>
      </c>
      <c r="T2221">
        <v>0</v>
      </c>
      <c r="U2221">
        <v>0</v>
      </c>
      <c r="V2221">
        <v>0</v>
      </c>
      <c r="W2221">
        <v>0</v>
      </c>
      <c r="X2221">
        <v>0</v>
      </c>
      <c r="Y2221">
        <v>0</v>
      </c>
      <c r="Z2221">
        <v>0</v>
      </c>
      <c r="AA2221">
        <v>0</v>
      </c>
      <c r="AB2221">
        <v>6120</v>
      </c>
      <c r="AC2221">
        <v>18511</v>
      </c>
      <c r="AD2221">
        <v>23495</v>
      </c>
      <c r="AE2221">
        <v>31369</v>
      </c>
      <c r="AF2221">
        <v>31060</v>
      </c>
      <c r="AG2221" s="19">
        <v>7876</v>
      </c>
      <c r="AH2221">
        <v>28488</v>
      </c>
      <c r="AI2221">
        <v>25721</v>
      </c>
      <c r="AJ2221">
        <v>27400</v>
      </c>
      <c r="AK2221">
        <v>31354</v>
      </c>
      <c r="AL2221">
        <v>0</v>
      </c>
      <c r="AM2221">
        <v>0</v>
      </c>
      <c r="AN2221">
        <v>0</v>
      </c>
      <c r="AO2221">
        <v>0</v>
      </c>
      <c r="AP2221">
        <v>0</v>
      </c>
      <c r="AQ2221">
        <v>0</v>
      </c>
      <c r="AR2221">
        <v>0</v>
      </c>
      <c r="AS2221">
        <v>0</v>
      </c>
      <c r="AT2221">
        <v>0</v>
      </c>
      <c r="AU2221">
        <v>0</v>
      </c>
      <c r="AV2221">
        <v>0</v>
      </c>
      <c r="AW2221">
        <v>0</v>
      </c>
      <c r="AX2221">
        <v>5555</v>
      </c>
      <c r="AY2221">
        <v>6043</v>
      </c>
      <c r="AZ2221">
        <v>6000</v>
      </c>
      <c r="BA2221">
        <v>6000</v>
      </c>
      <c r="BB2221">
        <v>6000</v>
      </c>
      <c r="BC2221">
        <v>6000</v>
      </c>
      <c r="BD2221">
        <v>10000</v>
      </c>
      <c r="BE2221">
        <v>10000</v>
      </c>
      <c r="BF2221">
        <v>11000</v>
      </c>
      <c r="BG2221">
        <v>11000</v>
      </c>
      <c r="BH2221">
        <v>11000</v>
      </c>
      <c r="BI2221">
        <v>11000</v>
      </c>
      <c r="BJ2221">
        <v>12000</v>
      </c>
      <c r="BK2221">
        <v>16000</v>
      </c>
      <c r="BL2221">
        <v>14000</v>
      </c>
      <c r="BM2221">
        <v>19000</v>
      </c>
      <c r="BN2221">
        <v>21000</v>
      </c>
      <c r="BO2221">
        <v>19000</v>
      </c>
      <c r="BP2221">
        <v>18000</v>
      </c>
      <c r="BQ2221">
        <v>25000</v>
      </c>
      <c r="BR2221">
        <v>23000</v>
      </c>
      <c r="BS2221">
        <v>26000</v>
      </c>
      <c r="BT2221">
        <v>28000</v>
      </c>
      <c r="BU2221">
        <v>28000</v>
      </c>
      <c r="BV2221">
        <v>58000</v>
      </c>
      <c r="BW2221">
        <v>51000</v>
      </c>
      <c r="BX2221">
        <v>57000</v>
      </c>
      <c r="BY2221">
        <v>42000</v>
      </c>
      <c r="BZ2221">
        <v>44000</v>
      </c>
      <c r="CA2221">
        <v>47000</v>
      </c>
      <c r="CB2221">
        <v>41000</v>
      </c>
      <c r="CC2221">
        <v>39000</v>
      </c>
      <c r="CD2221">
        <v>38000</v>
      </c>
      <c r="CE2221">
        <v>38000</v>
      </c>
    </row>
    <row r="2222" spans="1:83" x14ac:dyDescent="0.35">
      <c r="A2222" s="9" t="str">
        <f t="shared" si="34"/>
        <v>8020.401.69</v>
      </c>
      <c r="B2222" s="52" t="e">
        <f>+IF(MATCH(A2222,List!H$10:H$145,0),"Targeted")</f>
        <v>#N/A</v>
      </c>
      <c r="C2222" s="65"/>
      <c r="D2222" s="151" t="s">
        <v>7700</v>
      </c>
      <c r="E2222" s="16" t="s">
        <v>966</v>
      </c>
      <c r="F2222" s="16" t="s">
        <v>967</v>
      </c>
      <c r="G2222" s="16" t="s">
        <v>2448</v>
      </c>
      <c r="H2222" s="16" t="s">
        <v>3451</v>
      </c>
      <c r="I2222" s="16" t="s">
        <v>3728</v>
      </c>
      <c r="J2222" s="16" t="s">
        <v>3729</v>
      </c>
      <c r="K2222" s="17" t="s">
        <v>171</v>
      </c>
      <c r="L2222" s="18" t="s">
        <v>3620</v>
      </c>
      <c r="M2222" s="195" t="s">
        <v>170</v>
      </c>
      <c r="N2222" s="16" t="s">
        <v>3621</v>
      </c>
      <c r="O2222" s="17" t="s">
        <v>346</v>
      </c>
      <c r="P2222" s="17" t="s">
        <v>524</v>
      </c>
      <c r="Q2222" s="17" t="s">
        <v>306</v>
      </c>
      <c r="R2222">
        <v>0</v>
      </c>
      <c r="S2222">
        <v>0</v>
      </c>
      <c r="T2222">
        <v>0</v>
      </c>
      <c r="U2222">
        <v>0</v>
      </c>
      <c r="V2222">
        <v>0</v>
      </c>
      <c r="W2222">
        <v>0</v>
      </c>
      <c r="X2222">
        <v>0</v>
      </c>
      <c r="Y2222">
        <v>0</v>
      </c>
      <c r="Z2222">
        <v>0</v>
      </c>
      <c r="AA2222">
        <v>0</v>
      </c>
      <c r="AB2222">
        <v>6000</v>
      </c>
      <c r="AC2222">
        <v>29500</v>
      </c>
      <c r="AD2222">
        <v>63628</v>
      </c>
      <c r="AE2222">
        <v>68792</v>
      </c>
      <c r="AF2222">
        <v>68965</v>
      </c>
      <c r="AG2222" s="19">
        <v>23224</v>
      </c>
      <c r="AH2222">
        <v>96412</v>
      </c>
      <c r="AI2222">
        <v>117979</v>
      </c>
      <c r="AJ2222">
        <v>166000</v>
      </c>
      <c r="AK2222">
        <v>182550</v>
      </c>
      <c r="AL2222">
        <v>197220</v>
      </c>
      <c r="AM2222">
        <v>143000</v>
      </c>
      <c r="AN2222">
        <v>106200</v>
      </c>
      <c r="AO2222">
        <v>117395</v>
      </c>
      <c r="AP2222">
        <v>120137</v>
      </c>
      <c r="AQ2222">
        <v>135804</v>
      </c>
      <c r="AR2222">
        <v>114773</v>
      </c>
      <c r="AS2222">
        <v>118252</v>
      </c>
      <c r="AT2222">
        <v>142458</v>
      </c>
      <c r="AU2222">
        <v>139612</v>
      </c>
      <c r="AV2222">
        <v>133810</v>
      </c>
      <c r="AW2222">
        <v>130241</v>
      </c>
      <c r="AX2222">
        <v>131472</v>
      </c>
      <c r="AY2222">
        <v>141411</v>
      </c>
      <c r="AZ2222">
        <v>155000</v>
      </c>
      <c r="BA2222">
        <v>140000</v>
      </c>
      <c r="BB2222">
        <v>142000</v>
      </c>
      <c r="BC2222">
        <v>146000</v>
      </c>
      <c r="BD2222">
        <v>180000</v>
      </c>
      <c r="BE2222">
        <v>181000</v>
      </c>
      <c r="BF2222">
        <v>196000</v>
      </c>
      <c r="BG2222">
        <v>218000</v>
      </c>
      <c r="BH2222">
        <v>199000</v>
      </c>
      <c r="BI2222">
        <v>194000</v>
      </c>
      <c r="BJ2222">
        <v>205000</v>
      </c>
      <c r="BK2222">
        <v>263000</v>
      </c>
      <c r="BL2222">
        <v>402000</v>
      </c>
      <c r="BM2222">
        <v>467000</v>
      </c>
      <c r="BN2222">
        <v>502000</v>
      </c>
      <c r="BO2222">
        <v>547000</v>
      </c>
      <c r="BP2222">
        <v>558000</v>
      </c>
      <c r="BQ2222">
        <v>490000</v>
      </c>
      <c r="BR2222">
        <v>495000</v>
      </c>
      <c r="BS2222">
        <v>608000</v>
      </c>
      <c r="BT2222">
        <v>625000</v>
      </c>
      <c r="BU2222">
        <v>661000</v>
      </c>
      <c r="BV2222">
        <v>621000</v>
      </c>
      <c r="BW2222">
        <v>636000</v>
      </c>
      <c r="BX2222">
        <v>637000</v>
      </c>
      <c r="BY2222">
        <v>575000</v>
      </c>
      <c r="BZ2222">
        <v>736000</v>
      </c>
      <c r="CA2222">
        <v>782000</v>
      </c>
      <c r="CB2222">
        <v>689000</v>
      </c>
      <c r="CC2222">
        <v>654000</v>
      </c>
      <c r="CD2222">
        <v>631000</v>
      </c>
      <c r="CE2222">
        <v>626000</v>
      </c>
    </row>
    <row r="2223" spans="1:83" x14ac:dyDescent="0.35">
      <c r="A2223" s="9" t="str">
        <f t="shared" si="34"/>
        <v>8020.401.69</v>
      </c>
      <c r="B2223" s="52" t="e">
        <f>+IF(MATCH(A2223,List!H$10:H$145,0),"Targeted")</f>
        <v>#N/A</v>
      </c>
      <c r="C2223" s="65"/>
      <c r="D2223" s="151"/>
      <c r="E2223" s="16" t="s">
        <v>966</v>
      </c>
      <c r="F2223" s="16" t="s">
        <v>967</v>
      </c>
      <c r="G2223" s="16" t="s">
        <v>2448</v>
      </c>
      <c r="H2223" s="16" t="s">
        <v>3451</v>
      </c>
      <c r="I2223" s="16" t="s">
        <v>3728</v>
      </c>
      <c r="J2223" s="16" t="s">
        <v>3729</v>
      </c>
      <c r="K2223" s="17" t="s">
        <v>171</v>
      </c>
      <c r="L2223" s="18" t="s">
        <v>3620</v>
      </c>
      <c r="M2223" s="195" t="s">
        <v>170</v>
      </c>
      <c r="N2223" s="16" t="s">
        <v>3621</v>
      </c>
      <c r="O2223" s="17" t="s">
        <v>304</v>
      </c>
      <c r="P2223" s="17" t="s">
        <v>305</v>
      </c>
      <c r="Q2223" s="17" t="s">
        <v>306</v>
      </c>
      <c r="R2223">
        <v>0</v>
      </c>
      <c r="S2223">
        <v>0</v>
      </c>
      <c r="T2223">
        <v>0</v>
      </c>
      <c r="U2223">
        <v>0</v>
      </c>
      <c r="V2223">
        <v>0</v>
      </c>
      <c r="W2223">
        <v>0</v>
      </c>
      <c r="X2223">
        <v>0</v>
      </c>
      <c r="Y2223">
        <v>0</v>
      </c>
      <c r="Z2223">
        <v>0</v>
      </c>
      <c r="AA2223">
        <v>0</v>
      </c>
      <c r="AB2223">
        <v>0</v>
      </c>
      <c r="AC2223">
        <v>0</v>
      </c>
      <c r="AD2223">
        <v>0</v>
      </c>
      <c r="AE2223">
        <v>0</v>
      </c>
      <c r="AF2223">
        <v>0</v>
      </c>
      <c r="AG2223" s="19">
        <v>0</v>
      </c>
      <c r="AH2223">
        <v>0</v>
      </c>
      <c r="AI2223">
        <v>0</v>
      </c>
      <c r="AJ2223">
        <v>0</v>
      </c>
      <c r="AK2223">
        <v>0</v>
      </c>
      <c r="AL2223">
        <v>0</v>
      </c>
      <c r="AM2223">
        <v>0</v>
      </c>
      <c r="AN2223">
        <v>0</v>
      </c>
      <c r="AO2223">
        <v>0</v>
      </c>
      <c r="AP2223">
        <v>0</v>
      </c>
      <c r="AQ2223">
        <v>0</v>
      </c>
      <c r="AR2223">
        <v>0</v>
      </c>
      <c r="AS2223">
        <v>0</v>
      </c>
      <c r="AT2223">
        <v>0</v>
      </c>
      <c r="AU2223">
        <v>0</v>
      </c>
      <c r="AV2223">
        <v>0</v>
      </c>
      <c r="AW2223">
        <v>0</v>
      </c>
      <c r="AX2223">
        <v>0</v>
      </c>
      <c r="AY2223">
        <v>0</v>
      </c>
      <c r="AZ2223">
        <v>0</v>
      </c>
      <c r="BA2223">
        <v>0</v>
      </c>
      <c r="BB2223">
        <v>0</v>
      </c>
      <c r="BC2223">
        <v>0</v>
      </c>
      <c r="BD2223">
        <v>0</v>
      </c>
      <c r="BE2223">
        <v>0</v>
      </c>
      <c r="BF2223">
        <v>0</v>
      </c>
      <c r="BG2223">
        <v>0</v>
      </c>
      <c r="BH2223">
        <v>0</v>
      </c>
      <c r="BI2223">
        <v>0</v>
      </c>
      <c r="BJ2223">
        <v>0</v>
      </c>
      <c r="BK2223">
        <v>0</v>
      </c>
      <c r="BL2223">
        <v>0</v>
      </c>
      <c r="BM2223">
        <v>0</v>
      </c>
      <c r="BN2223">
        <v>0</v>
      </c>
      <c r="BO2223">
        <v>0</v>
      </c>
      <c r="BP2223">
        <v>0</v>
      </c>
      <c r="BQ2223">
        <v>0</v>
      </c>
      <c r="BR2223">
        <v>0</v>
      </c>
      <c r="BS2223">
        <v>0</v>
      </c>
      <c r="BT2223">
        <v>2000</v>
      </c>
      <c r="BU2223">
        <v>0</v>
      </c>
      <c r="BV2223">
        <v>0</v>
      </c>
      <c r="BW2223">
        <v>0</v>
      </c>
      <c r="BX2223" s="10">
        <v>0</v>
      </c>
      <c r="BY2223">
        <v>0</v>
      </c>
      <c r="BZ2223">
        <v>0</v>
      </c>
      <c r="CA2223">
        <v>0</v>
      </c>
      <c r="CB2223">
        <v>0</v>
      </c>
      <c r="CC2223">
        <v>0</v>
      </c>
      <c r="CD2223">
        <v>0</v>
      </c>
      <c r="CE2223">
        <v>0</v>
      </c>
    </row>
    <row r="2224" spans="1:83" x14ac:dyDescent="0.35">
      <c r="A2224" s="9" t="str">
        <f t="shared" si="34"/>
        <v>0120.401.69</v>
      </c>
      <c r="B2224" s="52" t="e">
        <f>+IF(MATCH(A2224,List!H$10:H$145,0),"Targeted")</f>
        <v>#N/A</v>
      </c>
      <c r="C2224" s="65"/>
      <c r="D2224" s="151" t="s">
        <v>7700</v>
      </c>
      <c r="E2224" s="16" t="s">
        <v>966</v>
      </c>
      <c r="F2224" s="16" t="s">
        <v>967</v>
      </c>
      <c r="G2224" s="16" t="s">
        <v>3526</v>
      </c>
      <c r="H2224" s="16" t="s">
        <v>3730</v>
      </c>
      <c r="I2224" s="16" t="s">
        <v>1416</v>
      </c>
      <c r="J2224" s="16" t="s">
        <v>3731</v>
      </c>
      <c r="K2224" s="17" t="s">
        <v>171</v>
      </c>
      <c r="L2224" s="18" t="s">
        <v>3620</v>
      </c>
      <c r="M2224" s="195" t="s">
        <v>170</v>
      </c>
      <c r="N2224" s="16" t="s">
        <v>3621</v>
      </c>
      <c r="O2224" s="17" t="s">
        <v>346</v>
      </c>
      <c r="P2224" s="17" t="s">
        <v>305</v>
      </c>
      <c r="Q2224" s="17" t="s">
        <v>306</v>
      </c>
      <c r="R2224">
        <v>0</v>
      </c>
      <c r="S2224">
        <v>0</v>
      </c>
      <c r="T2224">
        <v>0</v>
      </c>
      <c r="U2224">
        <v>0</v>
      </c>
      <c r="V2224">
        <v>0</v>
      </c>
      <c r="W2224">
        <v>0</v>
      </c>
      <c r="X2224">
        <v>0</v>
      </c>
      <c r="Y2224">
        <v>0</v>
      </c>
      <c r="Z2224">
        <v>0</v>
      </c>
      <c r="AA2224">
        <v>0</v>
      </c>
      <c r="AB2224">
        <v>0</v>
      </c>
      <c r="AC2224">
        <v>0</v>
      </c>
      <c r="AD2224">
        <v>0</v>
      </c>
      <c r="AE2224">
        <v>0</v>
      </c>
      <c r="AF2224">
        <v>0</v>
      </c>
      <c r="AG2224" s="19">
        <v>0</v>
      </c>
      <c r="AH2224">
        <v>0</v>
      </c>
      <c r="AI2224">
        <v>0</v>
      </c>
      <c r="AJ2224">
        <v>0</v>
      </c>
      <c r="AK2224">
        <v>0</v>
      </c>
      <c r="AL2224">
        <v>0</v>
      </c>
      <c r="AM2224">
        <v>0</v>
      </c>
      <c r="AN2224">
        <v>0</v>
      </c>
      <c r="AO2224">
        <v>0</v>
      </c>
      <c r="AP2224">
        <v>0</v>
      </c>
      <c r="AQ2224">
        <v>0</v>
      </c>
      <c r="AR2224">
        <v>0</v>
      </c>
      <c r="AS2224">
        <v>0</v>
      </c>
      <c r="AT2224">
        <v>0</v>
      </c>
      <c r="AU2224">
        <v>0</v>
      </c>
      <c r="AV2224">
        <v>0</v>
      </c>
      <c r="AW2224">
        <v>0</v>
      </c>
      <c r="AX2224">
        <v>0</v>
      </c>
      <c r="AY2224">
        <v>0</v>
      </c>
      <c r="AZ2224">
        <v>0</v>
      </c>
      <c r="BA2224">
        <v>0</v>
      </c>
      <c r="BB2224">
        <v>0</v>
      </c>
      <c r="BC2224">
        <v>0</v>
      </c>
      <c r="BD2224">
        <v>0</v>
      </c>
      <c r="BE2224">
        <v>0</v>
      </c>
      <c r="BF2224">
        <v>0</v>
      </c>
      <c r="BG2224">
        <v>0</v>
      </c>
      <c r="BH2224">
        <v>0</v>
      </c>
      <c r="BI2224">
        <v>0</v>
      </c>
      <c r="BJ2224">
        <v>0</v>
      </c>
      <c r="BK2224">
        <v>0</v>
      </c>
      <c r="BL2224">
        <v>0</v>
      </c>
      <c r="BM2224">
        <v>15000</v>
      </c>
      <c r="BN2224">
        <v>26000</v>
      </c>
      <c r="BO2224">
        <v>22000</v>
      </c>
      <c r="BP2224">
        <v>0</v>
      </c>
      <c r="BQ2224">
        <v>0</v>
      </c>
      <c r="BR2224">
        <v>0</v>
      </c>
      <c r="BS2224">
        <v>0</v>
      </c>
      <c r="BT2224">
        <v>0</v>
      </c>
      <c r="BU2224">
        <v>0</v>
      </c>
      <c r="BV2224">
        <v>0</v>
      </c>
      <c r="BW2224">
        <v>0</v>
      </c>
      <c r="BX2224">
        <v>0</v>
      </c>
      <c r="BY2224">
        <v>0</v>
      </c>
      <c r="BZ2224">
        <v>0</v>
      </c>
      <c r="CA2224">
        <v>0</v>
      </c>
      <c r="CB2224">
        <v>0</v>
      </c>
      <c r="CC2224">
        <v>0</v>
      </c>
      <c r="CD2224">
        <v>0</v>
      </c>
      <c r="CE2224">
        <v>0</v>
      </c>
    </row>
    <row r="2225" spans="1:83" x14ac:dyDescent="0.35">
      <c r="A2225" s="9" t="str">
        <f t="shared" si="34"/>
        <v>0121.401.69</v>
      </c>
      <c r="B2225" s="52" t="e">
        <f>+IF(MATCH(A2225,List!H$10:H$145,0),"Targeted")</f>
        <v>#N/A</v>
      </c>
      <c r="C2225" s="65"/>
      <c r="D2225" s="151" t="s">
        <v>7700</v>
      </c>
      <c r="E2225" s="16" t="s">
        <v>966</v>
      </c>
      <c r="F2225" s="16" t="s">
        <v>967</v>
      </c>
      <c r="G2225" s="16" t="s">
        <v>3526</v>
      </c>
      <c r="H2225" s="16" t="s">
        <v>3730</v>
      </c>
      <c r="I2225" s="16" t="s">
        <v>1418</v>
      </c>
      <c r="J2225" s="16" t="s">
        <v>3732</v>
      </c>
      <c r="K2225" s="17" t="s">
        <v>171</v>
      </c>
      <c r="L2225" s="18" t="s">
        <v>3620</v>
      </c>
      <c r="M2225" s="195" t="s">
        <v>170</v>
      </c>
      <c r="N2225" s="16" t="s">
        <v>3621</v>
      </c>
      <c r="O2225" s="17" t="s">
        <v>346</v>
      </c>
      <c r="P2225" s="17" t="s">
        <v>305</v>
      </c>
      <c r="Q2225" s="17" t="s">
        <v>306</v>
      </c>
      <c r="R2225">
        <v>0</v>
      </c>
      <c r="S2225">
        <v>0</v>
      </c>
      <c r="T2225">
        <v>0</v>
      </c>
      <c r="U2225">
        <v>0</v>
      </c>
      <c r="V2225">
        <v>0</v>
      </c>
      <c r="W2225">
        <v>0</v>
      </c>
      <c r="X2225">
        <v>0</v>
      </c>
      <c r="Y2225">
        <v>0</v>
      </c>
      <c r="Z2225">
        <v>0</v>
      </c>
      <c r="AA2225">
        <v>0</v>
      </c>
      <c r="AB2225">
        <v>0</v>
      </c>
      <c r="AC2225">
        <v>0</v>
      </c>
      <c r="AD2225">
        <v>0</v>
      </c>
      <c r="AE2225">
        <v>0</v>
      </c>
      <c r="AF2225">
        <v>0</v>
      </c>
      <c r="AG2225" s="19">
        <v>0</v>
      </c>
      <c r="AH2225">
        <v>0</v>
      </c>
      <c r="AI2225">
        <v>0</v>
      </c>
      <c r="AJ2225">
        <v>0</v>
      </c>
      <c r="AK2225">
        <v>0</v>
      </c>
      <c r="AL2225">
        <v>0</v>
      </c>
      <c r="AM2225">
        <v>0</v>
      </c>
      <c r="AN2225">
        <v>0</v>
      </c>
      <c r="AO2225">
        <v>0</v>
      </c>
      <c r="AP2225">
        <v>0</v>
      </c>
      <c r="AQ2225">
        <v>0</v>
      </c>
      <c r="AR2225">
        <v>0</v>
      </c>
      <c r="AS2225">
        <v>0</v>
      </c>
      <c r="AT2225">
        <v>0</v>
      </c>
      <c r="AU2225">
        <v>0</v>
      </c>
      <c r="AV2225">
        <v>0</v>
      </c>
      <c r="AW2225">
        <v>0</v>
      </c>
      <c r="AX2225">
        <v>0</v>
      </c>
      <c r="AY2225">
        <v>0</v>
      </c>
      <c r="AZ2225">
        <v>0</v>
      </c>
      <c r="BA2225">
        <v>0</v>
      </c>
      <c r="BB2225">
        <v>0</v>
      </c>
      <c r="BC2225">
        <v>0</v>
      </c>
      <c r="BD2225">
        <v>0</v>
      </c>
      <c r="BE2225">
        <v>0</v>
      </c>
      <c r="BF2225">
        <v>0</v>
      </c>
      <c r="BG2225">
        <v>0</v>
      </c>
      <c r="BH2225">
        <v>0</v>
      </c>
      <c r="BI2225">
        <v>0</v>
      </c>
      <c r="BJ2225">
        <v>0</v>
      </c>
      <c r="BK2225">
        <v>485000</v>
      </c>
      <c r="BL2225">
        <v>485000</v>
      </c>
      <c r="BM2225">
        <v>475000</v>
      </c>
      <c r="BN2225">
        <v>560000</v>
      </c>
      <c r="BO2225">
        <v>563000</v>
      </c>
      <c r="BP2225">
        <v>562000</v>
      </c>
      <c r="BQ2225">
        <v>466000</v>
      </c>
      <c r="BR2225">
        <v>442000</v>
      </c>
      <c r="BS2225">
        <v>0</v>
      </c>
      <c r="BT2225">
        <v>0</v>
      </c>
      <c r="BU2225">
        <v>0</v>
      </c>
      <c r="BV2225">
        <v>0</v>
      </c>
      <c r="BW2225">
        <v>0</v>
      </c>
      <c r="BX2225">
        <v>0</v>
      </c>
      <c r="BY2225">
        <v>0</v>
      </c>
      <c r="BZ2225">
        <v>0</v>
      </c>
      <c r="CA2225">
        <v>0</v>
      </c>
      <c r="CB2225">
        <v>0</v>
      </c>
      <c r="CC2225">
        <v>0</v>
      </c>
      <c r="CD2225">
        <v>0</v>
      </c>
      <c r="CE2225">
        <v>0</v>
      </c>
    </row>
    <row r="2226" spans="1:83" x14ac:dyDescent="0.35">
      <c r="A2226" s="9" t="str">
        <f t="shared" si="34"/>
        <v>0121.401.69</v>
      </c>
      <c r="B2226" s="52" t="e">
        <f>+IF(MATCH(A2226,List!H$10:H$145,0),"Targeted")</f>
        <v>#N/A</v>
      </c>
      <c r="C2226" s="65"/>
      <c r="D2226" s="151" t="s">
        <v>7700</v>
      </c>
      <c r="E2226" s="16" t="s">
        <v>966</v>
      </c>
      <c r="F2226" s="16" t="s">
        <v>967</v>
      </c>
      <c r="G2226" s="16" t="s">
        <v>3526</v>
      </c>
      <c r="H2226" s="16" t="s">
        <v>3730</v>
      </c>
      <c r="I2226" s="16" t="s">
        <v>1418</v>
      </c>
      <c r="J2226" s="16" t="s">
        <v>3732</v>
      </c>
      <c r="K2226" s="17" t="s">
        <v>171</v>
      </c>
      <c r="L2226" s="18" t="s">
        <v>3620</v>
      </c>
      <c r="M2226" s="195" t="s">
        <v>170</v>
      </c>
      <c r="N2226" s="16" t="s">
        <v>3621</v>
      </c>
      <c r="O2226" s="17" t="s">
        <v>346</v>
      </c>
      <c r="P2226" s="17" t="s">
        <v>524</v>
      </c>
      <c r="Q2226" s="17" t="s">
        <v>306</v>
      </c>
      <c r="R2226">
        <v>0</v>
      </c>
      <c r="S2226">
        <v>0</v>
      </c>
      <c r="T2226">
        <v>0</v>
      </c>
      <c r="U2226">
        <v>0</v>
      </c>
      <c r="V2226">
        <v>0</v>
      </c>
      <c r="W2226">
        <v>0</v>
      </c>
      <c r="X2226">
        <v>0</v>
      </c>
      <c r="Y2226">
        <v>0</v>
      </c>
      <c r="Z2226">
        <v>0</v>
      </c>
      <c r="AA2226">
        <v>0</v>
      </c>
      <c r="AB2226">
        <v>0</v>
      </c>
      <c r="AC2226">
        <v>0</v>
      </c>
      <c r="AD2226">
        <v>0</v>
      </c>
      <c r="AE2226">
        <v>0</v>
      </c>
      <c r="AF2226">
        <v>0</v>
      </c>
      <c r="AG2226" s="19">
        <v>0</v>
      </c>
      <c r="AH2226">
        <v>0</v>
      </c>
      <c r="AI2226">
        <v>0</v>
      </c>
      <c r="AJ2226">
        <v>0</v>
      </c>
      <c r="AK2226">
        <v>0</v>
      </c>
      <c r="AL2226">
        <v>0</v>
      </c>
      <c r="AM2226">
        <v>0</v>
      </c>
      <c r="AN2226">
        <v>0</v>
      </c>
      <c r="AO2226">
        <v>0</v>
      </c>
      <c r="AP2226">
        <v>0</v>
      </c>
      <c r="AQ2226">
        <v>0</v>
      </c>
      <c r="AR2226">
        <v>0</v>
      </c>
      <c r="AS2226">
        <v>0</v>
      </c>
      <c r="AT2226">
        <v>0</v>
      </c>
      <c r="AU2226">
        <v>0</v>
      </c>
      <c r="AV2226">
        <v>0</v>
      </c>
      <c r="AW2226">
        <v>0</v>
      </c>
      <c r="AX2226">
        <v>0</v>
      </c>
      <c r="AY2226">
        <v>0</v>
      </c>
      <c r="AZ2226">
        <v>0</v>
      </c>
      <c r="BA2226">
        <v>0</v>
      </c>
      <c r="BB2226">
        <v>0</v>
      </c>
      <c r="BC2226">
        <v>0</v>
      </c>
      <c r="BD2226">
        <v>0</v>
      </c>
      <c r="BE2226">
        <v>0</v>
      </c>
      <c r="BF2226">
        <v>0</v>
      </c>
      <c r="BG2226">
        <v>0</v>
      </c>
      <c r="BH2226">
        <v>0</v>
      </c>
      <c r="BI2226">
        <v>0</v>
      </c>
      <c r="BJ2226">
        <v>0</v>
      </c>
      <c r="BK2226">
        <v>0</v>
      </c>
      <c r="BL2226">
        <v>0</v>
      </c>
      <c r="BM2226">
        <v>0</v>
      </c>
      <c r="BN2226">
        <v>0</v>
      </c>
      <c r="BO2226">
        <v>0</v>
      </c>
      <c r="BP2226">
        <v>0</v>
      </c>
      <c r="BQ2226">
        <v>0</v>
      </c>
      <c r="BR2226">
        <v>0</v>
      </c>
      <c r="BS2226">
        <v>340000</v>
      </c>
      <c r="BT2226">
        <v>250000</v>
      </c>
      <c r="BU2226">
        <v>289000</v>
      </c>
      <c r="BV2226">
        <v>0</v>
      </c>
      <c r="BW2226">
        <v>0</v>
      </c>
      <c r="BX2226">
        <v>0</v>
      </c>
      <c r="BY2226">
        <v>0</v>
      </c>
      <c r="BZ2226">
        <v>0</v>
      </c>
      <c r="CA2226">
        <v>0</v>
      </c>
      <c r="CB2226">
        <v>0</v>
      </c>
      <c r="CC2226">
        <v>0</v>
      </c>
      <c r="CD2226">
        <v>0</v>
      </c>
      <c r="CE2226">
        <v>0</v>
      </c>
    </row>
    <row r="2227" spans="1:83" x14ac:dyDescent="0.35">
      <c r="A2227" s="9" t="str">
        <f t="shared" si="34"/>
        <v>0123.401.69</v>
      </c>
      <c r="B2227" s="52" t="e">
        <f>+IF(MATCH(A2227,List!H$10:H$145,0),"Targeted")</f>
        <v>#N/A</v>
      </c>
      <c r="C2227" s="65"/>
      <c r="D2227" s="151" t="s">
        <v>7700</v>
      </c>
      <c r="E2227" s="16" t="s">
        <v>966</v>
      </c>
      <c r="F2227" s="16" t="s">
        <v>967</v>
      </c>
      <c r="G2227" s="16" t="s">
        <v>3526</v>
      </c>
      <c r="H2227" s="16" t="s">
        <v>3730</v>
      </c>
      <c r="I2227" s="16" t="s">
        <v>3025</v>
      </c>
      <c r="J2227" s="16" t="s">
        <v>3733</v>
      </c>
      <c r="K2227" s="17" t="s">
        <v>171</v>
      </c>
      <c r="L2227" s="18" t="s">
        <v>3620</v>
      </c>
      <c r="M2227" s="195" t="s">
        <v>170</v>
      </c>
      <c r="N2227" s="16" t="s">
        <v>3621</v>
      </c>
      <c r="O2227" s="17" t="s">
        <v>346</v>
      </c>
      <c r="P2227" s="17" t="s">
        <v>305</v>
      </c>
      <c r="Q2227" s="17" t="s">
        <v>306</v>
      </c>
      <c r="R2227">
        <v>0</v>
      </c>
      <c r="S2227">
        <v>0</v>
      </c>
      <c r="T2227">
        <v>0</v>
      </c>
      <c r="U2227">
        <v>0</v>
      </c>
      <c r="V2227">
        <v>0</v>
      </c>
      <c r="W2227">
        <v>0</v>
      </c>
      <c r="X2227">
        <v>0</v>
      </c>
      <c r="Y2227">
        <v>0</v>
      </c>
      <c r="Z2227">
        <v>0</v>
      </c>
      <c r="AA2227">
        <v>0</v>
      </c>
      <c r="AB2227">
        <v>0</v>
      </c>
      <c r="AC2227">
        <v>0</v>
      </c>
      <c r="AD2227">
        <v>0</v>
      </c>
      <c r="AE2227">
        <v>0</v>
      </c>
      <c r="AF2227">
        <v>0</v>
      </c>
      <c r="AG2227" s="19">
        <v>0</v>
      </c>
      <c r="AH2227">
        <v>0</v>
      </c>
      <c r="AI2227">
        <v>0</v>
      </c>
      <c r="AJ2227">
        <v>0</v>
      </c>
      <c r="AK2227">
        <v>0</v>
      </c>
      <c r="AL2227">
        <v>0</v>
      </c>
      <c r="AM2227">
        <v>0</v>
      </c>
      <c r="AN2227">
        <v>0</v>
      </c>
      <c r="AO2227">
        <v>0</v>
      </c>
      <c r="AP2227">
        <v>0</v>
      </c>
      <c r="AQ2227">
        <v>0</v>
      </c>
      <c r="AR2227">
        <v>0</v>
      </c>
      <c r="AS2227">
        <v>0</v>
      </c>
      <c r="AT2227">
        <v>0</v>
      </c>
      <c r="AU2227">
        <v>0</v>
      </c>
      <c r="AV2227">
        <v>0</v>
      </c>
      <c r="AW2227">
        <v>0</v>
      </c>
      <c r="AX2227">
        <v>0</v>
      </c>
      <c r="AY2227">
        <v>0</v>
      </c>
      <c r="AZ2227">
        <v>0</v>
      </c>
      <c r="BA2227">
        <v>0</v>
      </c>
      <c r="BB2227">
        <v>0</v>
      </c>
      <c r="BC2227">
        <v>0</v>
      </c>
      <c r="BD2227">
        <v>26000</v>
      </c>
      <c r="BE2227">
        <v>0</v>
      </c>
      <c r="BF2227">
        <v>1000</v>
      </c>
      <c r="BG2227">
        <v>0</v>
      </c>
      <c r="BH2227">
        <v>0</v>
      </c>
      <c r="BI2227">
        <v>0</v>
      </c>
      <c r="BJ2227">
        <v>12000</v>
      </c>
      <c r="BK2227">
        <v>0</v>
      </c>
      <c r="BL2227">
        <v>0</v>
      </c>
      <c r="BM2227">
        <v>0</v>
      </c>
      <c r="BN2227">
        <v>0</v>
      </c>
      <c r="BO2227">
        <v>0</v>
      </c>
      <c r="BP2227">
        <v>1000</v>
      </c>
      <c r="BQ2227">
        <v>0</v>
      </c>
      <c r="BR2227">
        <v>0</v>
      </c>
      <c r="BS2227">
        <v>0</v>
      </c>
      <c r="BT2227">
        <v>0</v>
      </c>
      <c r="BU2227">
        <v>0</v>
      </c>
      <c r="BV2227">
        <v>0</v>
      </c>
      <c r="BW2227">
        <v>0</v>
      </c>
      <c r="BX2227">
        <v>0</v>
      </c>
      <c r="BY2227">
        <v>0</v>
      </c>
      <c r="BZ2227">
        <v>0</v>
      </c>
      <c r="CA2227">
        <v>0</v>
      </c>
      <c r="CB2227">
        <v>0</v>
      </c>
      <c r="CC2227">
        <v>0</v>
      </c>
      <c r="CD2227">
        <v>0</v>
      </c>
      <c r="CE2227">
        <v>0</v>
      </c>
    </row>
    <row r="2228" spans="1:83" x14ac:dyDescent="0.35">
      <c r="A2228" s="9" t="str">
        <f t="shared" si="34"/>
        <v>0123.401.69</v>
      </c>
      <c r="B2228" s="52" t="e">
        <f>+IF(MATCH(A2228,List!H$10:H$145,0),"Targeted")</f>
        <v>#N/A</v>
      </c>
      <c r="C2228" s="65"/>
      <c r="D2228" s="151" t="s">
        <v>7700</v>
      </c>
      <c r="E2228" s="16" t="s">
        <v>966</v>
      </c>
      <c r="F2228" s="16" t="s">
        <v>967</v>
      </c>
      <c r="G2228" s="16" t="s">
        <v>3526</v>
      </c>
      <c r="H2228" s="16" t="s">
        <v>3730</v>
      </c>
      <c r="I2228" s="16" t="s">
        <v>3025</v>
      </c>
      <c r="J2228" s="16" t="s">
        <v>3733</v>
      </c>
      <c r="K2228" s="17" t="s">
        <v>171</v>
      </c>
      <c r="L2228" s="18" t="s">
        <v>3620</v>
      </c>
      <c r="M2228" s="195" t="s">
        <v>170</v>
      </c>
      <c r="N2228" s="16" t="s">
        <v>3621</v>
      </c>
      <c r="O2228" s="17" t="s">
        <v>346</v>
      </c>
      <c r="P2228" s="17" t="s">
        <v>524</v>
      </c>
      <c r="Q2228" s="17" t="s">
        <v>306</v>
      </c>
      <c r="R2228">
        <v>0</v>
      </c>
      <c r="S2228">
        <v>0</v>
      </c>
      <c r="T2228">
        <v>0</v>
      </c>
      <c r="U2228">
        <v>0</v>
      </c>
      <c r="V2228">
        <v>0</v>
      </c>
      <c r="W2228">
        <v>0</v>
      </c>
      <c r="X2228">
        <v>0</v>
      </c>
      <c r="Y2228">
        <v>0</v>
      </c>
      <c r="Z2228">
        <v>0</v>
      </c>
      <c r="AA2228">
        <v>0</v>
      </c>
      <c r="AB2228">
        <v>0</v>
      </c>
      <c r="AC2228">
        <v>0</v>
      </c>
      <c r="AD2228">
        <v>0</v>
      </c>
      <c r="AE2228">
        <v>0</v>
      </c>
      <c r="AF2228">
        <v>0</v>
      </c>
      <c r="AG2228" s="19">
        <v>0</v>
      </c>
      <c r="AH2228">
        <v>0</v>
      </c>
      <c r="AI2228">
        <v>0</v>
      </c>
      <c r="AJ2228">
        <v>0</v>
      </c>
      <c r="AK2228">
        <v>0</v>
      </c>
      <c r="AL2228">
        <v>0</v>
      </c>
      <c r="AM2228">
        <v>0</v>
      </c>
      <c r="AN2228">
        <v>0</v>
      </c>
      <c r="AO2228">
        <v>0</v>
      </c>
      <c r="AP2228">
        <v>0</v>
      </c>
      <c r="AQ2228">
        <v>0</v>
      </c>
      <c r="AR2228">
        <v>0</v>
      </c>
      <c r="AS2228">
        <v>0</v>
      </c>
      <c r="AT2228">
        <v>0</v>
      </c>
      <c r="AU2228">
        <v>0</v>
      </c>
      <c r="AV2228">
        <v>0</v>
      </c>
      <c r="AW2228">
        <v>0</v>
      </c>
      <c r="AX2228">
        <v>0</v>
      </c>
      <c r="AY2228">
        <v>0</v>
      </c>
      <c r="AZ2228">
        <v>0</v>
      </c>
      <c r="BA2228">
        <v>0</v>
      </c>
      <c r="BB2228">
        <v>0</v>
      </c>
      <c r="BC2228">
        <v>0</v>
      </c>
      <c r="BD2228">
        <v>0</v>
      </c>
      <c r="BE2228">
        <v>0</v>
      </c>
      <c r="BF2228">
        <v>0</v>
      </c>
      <c r="BG2228">
        <v>0</v>
      </c>
      <c r="BH2228">
        <v>0</v>
      </c>
      <c r="BI2228">
        <v>0</v>
      </c>
      <c r="BJ2228">
        <v>0</v>
      </c>
      <c r="BK2228">
        <v>0</v>
      </c>
      <c r="BL2228">
        <v>0</v>
      </c>
      <c r="BM2228">
        <v>0</v>
      </c>
      <c r="BN2228">
        <v>0</v>
      </c>
      <c r="BO2228">
        <v>0</v>
      </c>
      <c r="BP2228">
        <v>0</v>
      </c>
      <c r="BQ2228">
        <v>0</v>
      </c>
      <c r="BR2228">
        <v>0</v>
      </c>
      <c r="BS2228">
        <v>0</v>
      </c>
      <c r="BT2228">
        <v>0</v>
      </c>
      <c r="BU2228">
        <v>0</v>
      </c>
      <c r="BV2228">
        <v>0</v>
      </c>
      <c r="BW2228">
        <v>0</v>
      </c>
      <c r="BX2228">
        <v>1000</v>
      </c>
      <c r="BY2228">
        <v>2000</v>
      </c>
      <c r="BZ2228">
        <v>8000</v>
      </c>
      <c r="CA2228">
        <v>9000</v>
      </c>
      <c r="CB2228">
        <v>0</v>
      </c>
      <c r="CC2228">
        <v>0</v>
      </c>
      <c r="CD2228">
        <v>0</v>
      </c>
      <c r="CE2228">
        <v>0</v>
      </c>
    </row>
    <row r="2229" spans="1:83" x14ac:dyDescent="0.35">
      <c r="A2229" s="9" t="str">
        <f t="shared" si="34"/>
        <v>0124.401.69</v>
      </c>
      <c r="B2229" s="52" t="e">
        <f>+IF(MATCH(A2229,List!H$10:H$145,0),"Targeted")</f>
        <v>#N/A</v>
      </c>
      <c r="C2229" s="65"/>
      <c r="D2229" s="151" t="s">
        <v>7700</v>
      </c>
      <c r="E2229" s="16" t="s">
        <v>966</v>
      </c>
      <c r="F2229" s="16" t="s">
        <v>967</v>
      </c>
      <c r="G2229" s="16" t="s">
        <v>3526</v>
      </c>
      <c r="H2229" s="16" t="s">
        <v>3730</v>
      </c>
      <c r="I2229" s="16" t="s">
        <v>1673</v>
      </c>
      <c r="J2229" s="16" t="s">
        <v>3734</v>
      </c>
      <c r="K2229" s="17" t="s">
        <v>171</v>
      </c>
      <c r="L2229" s="18" t="s">
        <v>3620</v>
      </c>
      <c r="M2229" s="195" t="s">
        <v>170</v>
      </c>
      <c r="N2229" s="16" t="s">
        <v>3621</v>
      </c>
      <c r="O2229" s="17" t="s">
        <v>346</v>
      </c>
      <c r="P2229" s="17" t="s">
        <v>305</v>
      </c>
      <c r="Q2229" s="17" t="s">
        <v>306</v>
      </c>
      <c r="R2229">
        <v>0</v>
      </c>
      <c r="S2229">
        <v>0</v>
      </c>
      <c r="T2229">
        <v>0</v>
      </c>
      <c r="U2229">
        <v>0</v>
      </c>
      <c r="V2229">
        <v>0</v>
      </c>
      <c r="W2229">
        <v>0</v>
      </c>
      <c r="X2229">
        <v>0</v>
      </c>
      <c r="Y2229">
        <v>0</v>
      </c>
      <c r="Z2229">
        <v>0</v>
      </c>
      <c r="AA2229">
        <v>0</v>
      </c>
      <c r="AB2229">
        <v>0</v>
      </c>
      <c r="AC2229">
        <v>0</v>
      </c>
      <c r="AD2229">
        <v>0</v>
      </c>
      <c r="AE2229">
        <v>0</v>
      </c>
      <c r="AF2229">
        <v>0</v>
      </c>
      <c r="AG2229" s="19">
        <v>0</v>
      </c>
      <c r="AH2229">
        <v>0</v>
      </c>
      <c r="AI2229">
        <v>0</v>
      </c>
      <c r="AJ2229">
        <v>0</v>
      </c>
      <c r="AK2229">
        <v>0</v>
      </c>
      <c r="AL2229">
        <v>0</v>
      </c>
      <c r="AM2229">
        <v>0</v>
      </c>
      <c r="AN2229">
        <v>0</v>
      </c>
      <c r="AO2229">
        <v>0</v>
      </c>
      <c r="AP2229">
        <v>0</v>
      </c>
      <c r="AQ2229">
        <v>0</v>
      </c>
      <c r="AR2229">
        <v>0</v>
      </c>
      <c r="AS2229">
        <v>0</v>
      </c>
      <c r="AT2229">
        <v>0</v>
      </c>
      <c r="AU2229">
        <v>0</v>
      </c>
      <c r="AV2229">
        <v>0</v>
      </c>
      <c r="AW2229">
        <v>0</v>
      </c>
      <c r="AX2229">
        <v>0</v>
      </c>
      <c r="AY2229">
        <v>0</v>
      </c>
      <c r="AZ2229">
        <v>0</v>
      </c>
      <c r="BA2229">
        <v>0</v>
      </c>
      <c r="BB2229">
        <v>0</v>
      </c>
      <c r="BC2229">
        <v>0</v>
      </c>
      <c r="BD2229">
        <v>0</v>
      </c>
      <c r="BE2229">
        <v>0</v>
      </c>
      <c r="BF2229">
        <v>-1000</v>
      </c>
      <c r="BG2229">
        <v>0</v>
      </c>
      <c r="BH2229">
        <v>0</v>
      </c>
      <c r="BI2229">
        <v>0</v>
      </c>
      <c r="BJ2229">
        <v>0</v>
      </c>
      <c r="BK2229">
        <v>0</v>
      </c>
      <c r="BL2229">
        <v>0</v>
      </c>
      <c r="BM2229">
        <v>0</v>
      </c>
      <c r="BN2229">
        <v>0</v>
      </c>
      <c r="BO2229">
        <v>0</v>
      </c>
      <c r="BP2229">
        <v>0</v>
      </c>
      <c r="BQ2229">
        <v>0</v>
      </c>
      <c r="BR2229">
        <v>0</v>
      </c>
      <c r="BS2229">
        <v>0</v>
      </c>
      <c r="BT2229">
        <v>0</v>
      </c>
      <c r="BU2229">
        <v>0</v>
      </c>
      <c r="BV2229">
        <v>0</v>
      </c>
      <c r="BW2229">
        <v>0</v>
      </c>
      <c r="BX2229">
        <v>0</v>
      </c>
      <c r="BY2229">
        <v>0</v>
      </c>
      <c r="BZ2229">
        <v>0</v>
      </c>
      <c r="CA2229">
        <v>0</v>
      </c>
      <c r="CB2229">
        <v>0</v>
      </c>
      <c r="CC2229">
        <v>0</v>
      </c>
      <c r="CD2229">
        <v>0</v>
      </c>
      <c r="CE2229">
        <v>0</v>
      </c>
    </row>
    <row r="2230" spans="1:83" x14ac:dyDescent="0.35">
      <c r="A2230" s="9" t="str">
        <f t="shared" si="34"/>
        <v>0124.401.69</v>
      </c>
      <c r="B2230" s="52" t="e">
        <f>+IF(MATCH(A2230,List!H$10:H$145,0),"Targeted")</f>
        <v>#N/A</v>
      </c>
      <c r="C2230" s="65"/>
      <c r="D2230" s="151" t="s">
        <v>7700</v>
      </c>
      <c r="E2230" s="16" t="s">
        <v>966</v>
      </c>
      <c r="F2230" s="16" t="s">
        <v>967</v>
      </c>
      <c r="G2230" s="16" t="s">
        <v>3526</v>
      </c>
      <c r="H2230" s="16" t="s">
        <v>3730</v>
      </c>
      <c r="I2230" s="16" t="s">
        <v>1673</v>
      </c>
      <c r="J2230" s="16" t="s">
        <v>3734</v>
      </c>
      <c r="K2230" s="17" t="s">
        <v>171</v>
      </c>
      <c r="L2230" s="18" t="s">
        <v>3620</v>
      </c>
      <c r="M2230" s="195" t="s">
        <v>170</v>
      </c>
      <c r="N2230" s="16" t="s">
        <v>3621</v>
      </c>
      <c r="O2230" s="17" t="s">
        <v>346</v>
      </c>
      <c r="P2230" s="17" t="s">
        <v>524</v>
      </c>
      <c r="Q2230" s="17" t="s">
        <v>306</v>
      </c>
      <c r="R2230">
        <v>0</v>
      </c>
      <c r="S2230">
        <v>0</v>
      </c>
      <c r="T2230">
        <v>0</v>
      </c>
      <c r="U2230">
        <v>0</v>
      </c>
      <c r="V2230">
        <v>0</v>
      </c>
      <c r="W2230">
        <v>0</v>
      </c>
      <c r="X2230">
        <v>0</v>
      </c>
      <c r="Y2230">
        <v>0</v>
      </c>
      <c r="Z2230">
        <v>0</v>
      </c>
      <c r="AA2230">
        <v>0</v>
      </c>
      <c r="AB2230">
        <v>0</v>
      </c>
      <c r="AC2230">
        <v>0</v>
      </c>
      <c r="AD2230">
        <v>0</v>
      </c>
      <c r="AE2230">
        <v>0</v>
      </c>
      <c r="AF2230">
        <v>0</v>
      </c>
      <c r="AG2230" s="19">
        <v>0</v>
      </c>
      <c r="AH2230">
        <v>0</v>
      </c>
      <c r="AI2230">
        <v>0</v>
      </c>
      <c r="AJ2230">
        <v>0</v>
      </c>
      <c r="AK2230">
        <v>0</v>
      </c>
      <c r="AL2230">
        <v>0</v>
      </c>
      <c r="AM2230">
        <v>0</v>
      </c>
      <c r="AN2230">
        <v>0</v>
      </c>
      <c r="AO2230">
        <v>0</v>
      </c>
      <c r="AP2230">
        <v>0</v>
      </c>
      <c r="AQ2230">
        <v>0</v>
      </c>
      <c r="AR2230">
        <v>0</v>
      </c>
      <c r="AS2230">
        <v>0</v>
      </c>
      <c r="AT2230">
        <v>0</v>
      </c>
      <c r="AU2230">
        <v>0</v>
      </c>
      <c r="AV2230">
        <v>0</v>
      </c>
      <c r="AW2230">
        <v>0</v>
      </c>
      <c r="AX2230">
        <v>0</v>
      </c>
      <c r="AY2230">
        <v>0</v>
      </c>
      <c r="AZ2230">
        <v>0</v>
      </c>
      <c r="BA2230">
        <v>0</v>
      </c>
      <c r="BB2230">
        <v>0</v>
      </c>
      <c r="BC2230">
        <v>14000</v>
      </c>
      <c r="BD2230">
        <v>6000</v>
      </c>
      <c r="BE2230">
        <v>3000</v>
      </c>
      <c r="BF2230">
        <v>4000</v>
      </c>
      <c r="BG2230">
        <v>0</v>
      </c>
      <c r="BH2230">
        <v>0</v>
      </c>
      <c r="BI2230">
        <v>0</v>
      </c>
      <c r="BJ2230">
        <v>0</v>
      </c>
      <c r="BK2230">
        <v>0</v>
      </c>
      <c r="BL2230">
        <v>0</v>
      </c>
      <c r="BM2230">
        <v>0</v>
      </c>
      <c r="BN2230">
        <v>0</v>
      </c>
      <c r="BO2230">
        <v>8000</v>
      </c>
      <c r="BP2230">
        <v>3000</v>
      </c>
      <c r="BQ2230">
        <v>4000</v>
      </c>
      <c r="BR2230">
        <v>2000</v>
      </c>
      <c r="BS2230">
        <v>1000</v>
      </c>
      <c r="BT2230">
        <v>2000</v>
      </c>
      <c r="BU2230">
        <v>0</v>
      </c>
      <c r="BV2230">
        <v>0</v>
      </c>
      <c r="BW2230">
        <v>0</v>
      </c>
      <c r="BX2230">
        <v>0</v>
      </c>
      <c r="BY2230">
        <v>0</v>
      </c>
      <c r="BZ2230">
        <v>0</v>
      </c>
      <c r="CA2230">
        <v>0</v>
      </c>
      <c r="CB2230">
        <v>0</v>
      </c>
      <c r="CC2230">
        <v>0</v>
      </c>
      <c r="CD2230">
        <v>0</v>
      </c>
      <c r="CE2230">
        <v>0</v>
      </c>
    </row>
    <row r="2231" spans="1:83" x14ac:dyDescent="0.35">
      <c r="A2231" s="9" t="str">
        <f t="shared" si="34"/>
        <v>0125.401.69</v>
      </c>
      <c r="B2231" s="52" t="e">
        <f>+IF(MATCH(A2231,List!H$10:H$145,0),"Targeted")</f>
        <v>#N/A</v>
      </c>
      <c r="C2231" s="65"/>
      <c r="D2231" s="151" t="s">
        <v>7700</v>
      </c>
      <c r="E2231" s="16" t="s">
        <v>966</v>
      </c>
      <c r="F2231" s="16" t="s">
        <v>967</v>
      </c>
      <c r="G2231" s="16" t="s">
        <v>3526</v>
      </c>
      <c r="H2231" s="16" t="s">
        <v>3730</v>
      </c>
      <c r="I2231" s="16" t="s">
        <v>3124</v>
      </c>
      <c r="J2231" s="16" t="s">
        <v>3735</v>
      </c>
      <c r="K2231" s="17" t="s">
        <v>171</v>
      </c>
      <c r="L2231" s="18" t="s">
        <v>3620</v>
      </c>
      <c r="M2231" s="195" t="s">
        <v>170</v>
      </c>
      <c r="N2231" s="16" t="s">
        <v>3621</v>
      </c>
      <c r="O2231" s="17" t="s">
        <v>346</v>
      </c>
      <c r="P2231" s="17" t="s">
        <v>305</v>
      </c>
      <c r="Q2231" s="17" t="s">
        <v>306</v>
      </c>
      <c r="R2231">
        <v>0</v>
      </c>
      <c r="S2231">
        <v>0</v>
      </c>
      <c r="T2231">
        <v>0</v>
      </c>
      <c r="U2231">
        <v>0</v>
      </c>
      <c r="V2231">
        <v>0</v>
      </c>
      <c r="W2231">
        <v>0</v>
      </c>
      <c r="X2231">
        <v>0</v>
      </c>
      <c r="Y2231">
        <v>0</v>
      </c>
      <c r="Z2231">
        <v>0</v>
      </c>
      <c r="AA2231">
        <v>0</v>
      </c>
      <c r="AB2231">
        <v>0</v>
      </c>
      <c r="AC2231">
        <v>0</v>
      </c>
      <c r="AD2231">
        <v>0</v>
      </c>
      <c r="AE2231">
        <v>0</v>
      </c>
      <c r="AF2231">
        <v>0</v>
      </c>
      <c r="AG2231" s="19">
        <v>0</v>
      </c>
      <c r="AH2231">
        <v>0</v>
      </c>
      <c r="AI2231">
        <v>0</v>
      </c>
      <c r="AJ2231">
        <v>0</v>
      </c>
      <c r="AK2231">
        <v>0</v>
      </c>
      <c r="AL2231">
        <v>0</v>
      </c>
      <c r="AM2231">
        <v>0</v>
      </c>
      <c r="AN2231">
        <v>0</v>
      </c>
      <c r="AO2231">
        <v>0</v>
      </c>
      <c r="AP2231">
        <v>0</v>
      </c>
      <c r="AQ2231">
        <v>0</v>
      </c>
      <c r="AR2231">
        <v>0</v>
      </c>
      <c r="AS2231">
        <v>0</v>
      </c>
      <c r="AT2231">
        <v>0</v>
      </c>
      <c r="AU2231">
        <v>0</v>
      </c>
      <c r="AV2231">
        <v>0</v>
      </c>
      <c r="AW2231">
        <v>0</v>
      </c>
      <c r="AX2231">
        <v>0</v>
      </c>
      <c r="AY2231">
        <v>0</v>
      </c>
      <c r="AZ2231">
        <v>0</v>
      </c>
      <c r="BA2231">
        <v>0</v>
      </c>
      <c r="BB2231">
        <v>0</v>
      </c>
      <c r="BC2231">
        <v>0</v>
      </c>
      <c r="BD2231">
        <v>0</v>
      </c>
      <c r="BE2231">
        <v>0</v>
      </c>
      <c r="BF2231">
        <v>0</v>
      </c>
      <c r="BG2231">
        <v>0</v>
      </c>
      <c r="BH2231">
        <v>0</v>
      </c>
      <c r="BI2231">
        <v>0</v>
      </c>
      <c r="BJ2231">
        <v>0</v>
      </c>
      <c r="BK2231">
        <v>772000</v>
      </c>
      <c r="BL2231">
        <v>772000</v>
      </c>
      <c r="BM2231">
        <v>808000</v>
      </c>
      <c r="BN2231">
        <v>979000</v>
      </c>
      <c r="BO2231">
        <v>918000</v>
      </c>
      <c r="BP2231">
        <v>978000</v>
      </c>
      <c r="BQ2231">
        <v>951000</v>
      </c>
      <c r="BR2231">
        <v>900000</v>
      </c>
      <c r="BS2231">
        <v>4000</v>
      </c>
      <c r="BT2231">
        <v>8000</v>
      </c>
      <c r="BU2231">
        <v>2000</v>
      </c>
      <c r="BV2231">
        <v>5000</v>
      </c>
      <c r="BW2231">
        <v>3000</v>
      </c>
      <c r="BX2231">
        <v>0</v>
      </c>
      <c r="BY2231">
        <v>0</v>
      </c>
      <c r="BZ2231">
        <v>1000</v>
      </c>
      <c r="CA2231">
        <v>0</v>
      </c>
      <c r="CB2231">
        <v>0</v>
      </c>
      <c r="CC2231">
        <v>0</v>
      </c>
      <c r="CD2231">
        <v>0</v>
      </c>
      <c r="CE2231">
        <v>0</v>
      </c>
    </row>
    <row r="2232" spans="1:83" x14ac:dyDescent="0.35">
      <c r="A2232" s="9" t="str">
        <f t="shared" si="34"/>
        <v>0125.401.69</v>
      </c>
      <c r="B2232" s="52" t="e">
        <f>+IF(MATCH(A2232,List!H$10:H$145,0),"Targeted")</f>
        <v>#N/A</v>
      </c>
      <c r="C2232" s="65"/>
      <c r="D2232" s="151" t="s">
        <v>7700</v>
      </c>
      <c r="E2232" s="16" t="s">
        <v>966</v>
      </c>
      <c r="F2232" s="16" t="s">
        <v>967</v>
      </c>
      <c r="G2232" s="16" t="s">
        <v>3526</v>
      </c>
      <c r="H2232" s="16" t="s">
        <v>3730</v>
      </c>
      <c r="I2232" s="16" t="s">
        <v>3124</v>
      </c>
      <c r="J2232" s="16" t="s">
        <v>3735</v>
      </c>
      <c r="K2232" s="17" t="s">
        <v>171</v>
      </c>
      <c r="L2232" s="18" t="s">
        <v>3620</v>
      </c>
      <c r="M2232" s="195" t="s">
        <v>170</v>
      </c>
      <c r="N2232" s="16" t="s">
        <v>3621</v>
      </c>
      <c r="O2232" s="17" t="s">
        <v>346</v>
      </c>
      <c r="P2232" s="17" t="s">
        <v>524</v>
      </c>
      <c r="Q2232" s="17" t="s">
        <v>306</v>
      </c>
      <c r="R2232">
        <v>0</v>
      </c>
      <c r="S2232">
        <v>0</v>
      </c>
      <c r="T2232">
        <v>0</v>
      </c>
      <c r="U2232">
        <v>0</v>
      </c>
      <c r="V2232">
        <v>0</v>
      </c>
      <c r="W2232">
        <v>0</v>
      </c>
      <c r="X2232">
        <v>0</v>
      </c>
      <c r="Y2232">
        <v>0</v>
      </c>
      <c r="Z2232">
        <v>0</v>
      </c>
      <c r="AA2232">
        <v>0</v>
      </c>
      <c r="AB2232">
        <v>0</v>
      </c>
      <c r="AC2232">
        <v>0</v>
      </c>
      <c r="AD2232">
        <v>0</v>
      </c>
      <c r="AE2232">
        <v>0</v>
      </c>
      <c r="AF2232">
        <v>0</v>
      </c>
      <c r="AG2232" s="19">
        <v>0</v>
      </c>
      <c r="AH2232">
        <v>0</v>
      </c>
      <c r="AI2232">
        <v>0</v>
      </c>
      <c r="AJ2232">
        <v>0</v>
      </c>
      <c r="AK2232">
        <v>0</v>
      </c>
      <c r="AL2232">
        <v>0</v>
      </c>
      <c r="AM2232">
        <v>0</v>
      </c>
      <c r="AN2232">
        <v>0</v>
      </c>
      <c r="AO2232">
        <v>0</v>
      </c>
      <c r="AP2232">
        <v>0</v>
      </c>
      <c r="AQ2232">
        <v>0</v>
      </c>
      <c r="AR2232">
        <v>0</v>
      </c>
      <c r="AS2232">
        <v>0</v>
      </c>
      <c r="AT2232">
        <v>0</v>
      </c>
      <c r="AU2232">
        <v>0</v>
      </c>
      <c r="AV2232">
        <v>0</v>
      </c>
      <c r="AW2232">
        <v>0</v>
      </c>
      <c r="AX2232">
        <v>0</v>
      </c>
      <c r="AY2232">
        <v>0</v>
      </c>
      <c r="AZ2232">
        <v>0</v>
      </c>
      <c r="BA2232">
        <v>0</v>
      </c>
      <c r="BB2232">
        <v>0</v>
      </c>
      <c r="BC2232">
        <v>0</v>
      </c>
      <c r="BD2232">
        <v>0</v>
      </c>
      <c r="BE2232">
        <v>0</v>
      </c>
      <c r="BF2232">
        <v>0</v>
      </c>
      <c r="BG2232">
        <v>0</v>
      </c>
      <c r="BH2232">
        <v>0</v>
      </c>
      <c r="BI2232">
        <v>0</v>
      </c>
      <c r="BJ2232">
        <v>0</v>
      </c>
      <c r="BK2232">
        <v>0</v>
      </c>
      <c r="BL2232">
        <v>0</v>
      </c>
      <c r="BM2232">
        <v>0</v>
      </c>
      <c r="BN2232">
        <v>0</v>
      </c>
      <c r="BO2232">
        <v>0</v>
      </c>
      <c r="BP2232">
        <v>0</v>
      </c>
      <c r="BQ2232">
        <v>0</v>
      </c>
      <c r="BR2232">
        <v>0</v>
      </c>
      <c r="BS2232">
        <v>889000</v>
      </c>
      <c r="BT2232">
        <v>991000</v>
      </c>
      <c r="BU2232">
        <v>1080000</v>
      </c>
      <c r="BV2232">
        <v>263000</v>
      </c>
      <c r="BW2232">
        <v>62000</v>
      </c>
      <c r="BX2232">
        <v>2000</v>
      </c>
      <c r="BY2232">
        <v>1000</v>
      </c>
      <c r="BZ2232">
        <v>0</v>
      </c>
      <c r="CA2232">
        <v>0</v>
      </c>
      <c r="CB2232">
        <v>0</v>
      </c>
      <c r="CC2232">
        <v>0</v>
      </c>
      <c r="CD2232">
        <v>0</v>
      </c>
      <c r="CE2232">
        <v>0</v>
      </c>
    </row>
    <row r="2233" spans="1:83" x14ac:dyDescent="0.35">
      <c r="A2233" s="9" t="str">
        <f t="shared" si="34"/>
        <v>0127.401.69</v>
      </c>
      <c r="B2233" s="52" t="e">
        <f>+IF(MATCH(A2233,List!H$10:H$145,0),"Targeted")</f>
        <v>#N/A</v>
      </c>
      <c r="C2233" s="65"/>
      <c r="D2233" s="151" t="s">
        <v>7700</v>
      </c>
      <c r="E2233" s="16" t="s">
        <v>966</v>
      </c>
      <c r="F2233" s="16" t="s">
        <v>967</v>
      </c>
      <c r="G2233" s="16" t="s">
        <v>3526</v>
      </c>
      <c r="H2233" s="16" t="s">
        <v>3730</v>
      </c>
      <c r="I2233" s="16" t="s">
        <v>3324</v>
      </c>
      <c r="J2233" s="16" t="s">
        <v>3736</v>
      </c>
      <c r="K2233" s="17" t="s">
        <v>171</v>
      </c>
      <c r="L2233" s="18" t="s">
        <v>3620</v>
      </c>
      <c r="M2233" s="195" t="s">
        <v>170</v>
      </c>
      <c r="N2233" s="16" t="s">
        <v>3621</v>
      </c>
      <c r="O2233" s="17" t="s">
        <v>346</v>
      </c>
      <c r="P2233" s="17" t="s">
        <v>524</v>
      </c>
      <c r="Q2233" s="17" t="s">
        <v>306</v>
      </c>
      <c r="R2233">
        <v>0</v>
      </c>
      <c r="S2233">
        <v>0</v>
      </c>
      <c r="T2233">
        <v>0</v>
      </c>
      <c r="U2233">
        <v>0</v>
      </c>
      <c r="V2233">
        <v>0</v>
      </c>
      <c r="W2233">
        <v>0</v>
      </c>
      <c r="X2233">
        <v>0</v>
      </c>
      <c r="Y2233">
        <v>0</v>
      </c>
      <c r="Z2233">
        <v>0</v>
      </c>
      <c r="AA2233">
        <v>0</v>
      </c>
      <c r="AB2233">
        <v>0</v>
      </c>
      <c r="AC2233">
        <v>0</v>
      </c>
      <c r="AD2233">
        <v>0</v>
      </c>
      <c r="AE2233">
        <v>0</v>
      </c>
      <c r="AF2233">
        <v>0</v>
      </c>
      <c r="AG2233" s="19">
        <v>0</v>
      </c>
      <c r="AH2233">
        <v>0</v>
      </c>
      <c r="AI2233">
        <v>0</v>
      </c>
      <c r="AJ2233">
        <v>0</v>
      </c>
      <c r="AK2233">
        <v>0</v>
      </c>
      <c r="AL2233">
        <v>0</v>
      </c>
      <c r="AM2233">
        <v>0</v>
      </c>
      <c r="AN2233">
        <v>0</v>
      </c>
      <c r="AO2233">
        <v>0</v>
      </c>
      <c r="AP2233">
        <v>0</v>
      </c>
      <c r="AQ2233">
        <v>0</v>
      </c>
      <c r="AR2233">
        <v>0</v>
      </c>
      <c r="AS2233">
        <v>0</v>
      </c>
      <c r="AT2233">
        <v>0</v>
      </c>
      <c r="AU2233">
        <v>0</v>
      </c>
      <c r="AV2233">
        <v>0</v>
      </c>
      <c r="AW2233">
        <v>0</v>
      </c>
      <c r="AX2233">
        <v>0</v>
      </c>
      <c r="AY2233">
        <v>0</v>
      </c>
      <c r="AZ2233">
        <v>0</v>
      </c>
      <c r="BA2233">
        <v>0</v>
      </c>
      <c r="BB2233">
        <v>0</v>
      </c>
      <c r="BC2233">
        <v>0</v>
      </c>
      <c r="BD2233">
        <v>0</v>
      </c>
      <c r="BE2233">
        <v>0</v>
      </c>
      <c r="BF2233">
        <v>0</v>
      </c>
      <c r="BG2233">
        <v>0</v>
      </c>
      <c r="BH2233">
        <v>0</v>
      </c>
      <c r="BI2233">
        <v>0</v>
      </c>
      <c r="BJ2233">
        <v>0</v>
      </c>
      <c r="BK2233">
        <v>0</v>
      </c>
      <c r="BL2233">
        <v>0</v>
      </c>
      <c r="BM2233">
        <v>0</v>
      </c>
      <c r="BN2233">
        <v>0</v>
      </c>
      <c r="BO2233">
        <v>0</v>
      </c>
      <c r="BP2233">
        <v>0</v>
      </c>
      <c r="BQ2233">
        <v>0</v>
      </c>
      <c r="BR2233">
        <v>0</v>
      </c>
      <c r="BS2233">
        <v>0</v>
      </c>
      <c r="BT2233">
        <v>0</v>
      </c>
      <c r="BU2233">
        <v>0</v>
      </c>
      <c r="BV2233">
        <v>0</v>
      </c>
      <c r="BW2233">
        <v>0</v>
      </c>
      <c r="BX2233">
        <v>0</v>
      </c>
      <c r="BY2233">
        <v>0</v>
      </c>
      <c r="BZ2233">
        <v>0</v>
      </c>
      <c r="CA2233">
        <v>1000</v>
      </c>
      <c r="CB2233">
        <v>3000</v>
      </c>
      <c r="CC2233">
        <v>6000</v>
      </c>
      <c r="CD2233">
        <v>6000</v>
      </c>
      <c r="CE2233">
        <v>5000</v>
      </c>
    </row>
    <row r="2234" spans="1:83" x14ac:dyDescent="0.35">
      <c r="A2234" s="9" t="str">
        <f t="shared" si="34"/>
        <v>0129.401.69</v>
      </c>
      <c r="B2234" s="52" t="e">
        <f>+IF(MATCH(A2234,List!H$10:H$145,0),"Targeted")</f>
        <v>#N/A</v>
      </c>
      <c r="C2234" s="65"/>
      <c r="D2234" s="151" t="s">
        <v>7700</v>
      </c>
      <c r="E2234" s="16" t="s">
        <v>966</v>
      </c>
      <c r="F2234" s="16" t="s">
        <v>967</v>
      </c>
      <c r="G2234" s="16" t="s">
        <v>3526</v>
      </c>
      <c r="H2234" s="16" t="s">
        <v>3730</v>
      </c>
      <c r="I2234" s="16" t="s">
        <v>942</v>
      </c>
      <c r="J2234" s="16" t="s">
        <v>3737</v>
      </c>
      <c r="K2234" s="17" t="s">
        <v>171</v>
      </c>
      <c r="L2234" s="18" t="s">
        <v>3620</v>
      </c>
      <c r="M2234" s="195" t="s">
        <v>170</v>
      </c>
      <c r="N2234" s="16" t="s">
        <v>3621</v>
      </c>
      <c r="O2234" s="17" t="s">
        <v>346</v>
      </c>
      <c r="P2234" s="17" t="s">
        <v>524</v>
      </c>
      <c r="Q2234" s="17" t="s">
        <v>306</v>
      </c>
      <c r="R2234">
        <v>0</v>
      </c>
      <c r="S2234">
        <v>0</v>
      </c>
      <c r="T2234">
        <v>0</v>
      </c>
      <c r="U2234">
        <v>0</v>
      </c>
      <c r="V2234">
        <v>0</v>
      </c>
      <c r="W2234">
        <v>0</v>
      </c>
      <c r="X2234">
        <v>0</v>
      </c>
      <c r="Y2234">
        <v>0</v>
      </c>
      <c r="Z2234">
        <v>0</v>
      </c>
      <c r="AA2234">
        <v>0</v>
      </c>
      <c r="AB2234">
        <v>0</v>
      </c>
      <c r="AC2234">
        <v>0</v>
      </c>
      <c r="AD2234">
        <v>0</v>
      </c>
      <c r="AE2234">
        <v>0</v>
      </c>
      <c r="AF2234">
        <v>0</v>
      </c>
      <c r="AG2234" s="19">
        <v>0</v>
      </c>
      <c r="AH2234">
        <v>0</v>
      </c>
      <c r="AI2234">
        <v>0</v>
      </c>
      <c r="AJ2234">
        <v>0</v>
      </c>
      <c r="AK2234">
        <v>0</v>
      </c>
      <c r="AL2234">
        <v>0</v>
      </c>
      <c r="AM2234">
        <v>0</v>
      </c>
      <c r="AN2234">
        <v>0</v>
      </c>
      <c r="AO2234">
        <v>0</v>
      </c>
      <c r="AP2234">
        <v>0</v>
      </c>
      <c r="AQ2234">
        <v>0</v>
      </c>
      <c r="AR2234">
        <v>0</v>
      </c>
      <c r="AS2234">
        <v>0</v>
      </c>
      <c r="AT2234">
        <v>0</v>
      </c>
      <c r="AU2234">
        <v>0</v>
      </c>
      <c r="AV2234">
        <v>0</v>
      </c>
      <c r="AW2234">
        <v>0</v>
      </c>
      <c r="AX2234">
        <v>0</v>
      </c>
      <c r="AY2234">
        <v>0</v>
      </c>
      <c r="AZ2234">
        <v>0</v>
      </c>
      <c r="BA2234">
        <v>0</v>
      </c>
      <c r="BB2234">
        <v>0</v>
      </c>
      <c r="BC2234">
        <v>0</v>
      </c>
      <c r="BD2234">
        <v>0</v>
      </c>
      <c r="BE2234">
        <v>0</v>
      </c>
      <c r="BF2234">
        <v>0</v>
      </c>
      <c r="BG2234">
        <v>0</v>
      </c>
      <c r="BH2234">
        <v>0</v>
      </c>
      <c r="BI2234">
        <v>0</v>
      </c>
      <c r="BJ2234">
        <v>0</v>
      </c>
      <c r="BK2234">
        <v>0</v>
      </c>
      <c r="BL2234">
        <v>0</v>
      </c>
      <c r="BM2234">
        <v>0</v>
      </c>
      <c r="BN2234">
        <v>0</v>
      </c>
      <c r="BO2234">
        <v>0</v>
      </c>
      <c r="BP2234">
        <v>0</v>
      </c>
      <c r="BQ2234">
        <v>0</v>
      </c>
      <c r="BR2234">
        <v>0</v>
      </c>
      <c r="BS2234">
        <v>0</v>
      </c>
      <c r="BT2234">
        <v>0</v>
      </c>
      <c r="BU2234">
        <v>0</v>
      </c>
      <c r="BV2234">
        <v>0</v>
      </c>
      <c r="BW2234">
        <v>0</v>
      </c>
      <c r="BX2234">
        <v>0</v>
      </c>
      <c r="BY2234">
        <v>0</v>
      </c>
      <c r="BZ2234">
        <v>0</v>
      </c>
      <c r="CA2234">
        <v>2000</v>
      </c>
      <c r="CB2234">
        <v>2000</v>
      </c>
      <c r="CC2234">
        <v>2000</v>
      </c>
      <c r="CD2234">
        <v>3000</v>
      </c>
      <c r="CE2234">
        <v>3000</v>
      </c>
    </row>
    <row r="2235" spans="1:83" x14ac:dyDescent="0.35">
      <c r="A2235" s="9" t="str">
        <f t="shared" si="34"/>
        <v>0536.401.69</v>
      </c>
      <c r="B2235" s="52" t="e">
        <f>+IF(MATCH(A2235,List!H$10:H$145,0),"Targeted")</f>
        <v>#N/A</v>
      </c>
      <c r="C2235" s="65"/>
      <c r="D2235" s="151" t="s">
        <v>7700</v>
      </c>
      <c r="E2235" s="16" t="s">
        <v>966</v>
      </c>
      <c r="F2235" s="16" t="s">
        <v>967</v>
      </c>
      <c r="G2235" s="16" t="s">
        <v>3526</v>
      </c>
      <c r="H2235" s="16" t="s">
        <v>3730</v>
      </c>
      <c r="I2235" s="16" t="s">
        <v>3738</v>
      </c>
      <c r="J2235" s="16" t="s">
        <v>3739</v>
      </c>
      <c r="K2235" s="17" t="s">
        <v>171</v>
      </c>
      <c r="L2235" s="18" t="s">
        <v>3620</v>
      </c>
      <c r="M2235" s="195" t="s">
        <v>170</v>
      </c>
      <c r="N2235" s="16" t="s">
        <v>3621</v>
      </c>
      <c r="O2235" s="17" t="s">
        <v>346</v>
      </c>
      <c r="P2235" s="17" t="s">
        <v>524</v>
      </c>
      <c r="Q2235" s="17" t="s">
        <v>306</v>
      </c>
      <c r="R2235">
        <v>0</v>
      </c>
      <c r="S2235">
        <v>0</v>
      </c>
      <c r="T2235">
        <v>0</v>
      </c>
      <c r="U2235">
        <v>0</v>
      </c>
      <c r="V2235">
        <v>0</v>
      </c>
      <c r="W2235">
        <v>0</v>
      </c>
      <c r="X2235">
        <v>0</v>
      </c>
      <c r="Y2235">
        <v>0</v>
      </c>
      <c r="Z2235">
        <v>0</v>
      </c>
      <c r="AA2235">
        <v>0</v>
      </c>
      <c r="AB2235">
        <v>0</v>
      </c>
      <c r="AC2235">
        <v>0</v>
      </c>
      <c r="AD2235">
        <v>0</v>
      </c>
      <c r="AE2235">
        <v>0</v>
      </c>
      <c r="AF2235">
        <v>0</v>
      </c>
      <c r="AG2235" s="19">
        <v>0</v>
      </c>
      <c r="AH2235">
        <v>0</v>
      </c>
      <c r="AI2235">
        <v>0</v>
      </c>
      <c r="AJ2235">
        <v>0</v>
      </c>
      <c r="AK2235">
        <v>0</v>
      </c>
      <c r="AL2235">
        <v>0</v>
      </c>
      <c r="AM2235">
        <v>0</v>
      </c>
      <c r="AN2235">
        <v>0</v>
      </c>
      <c r="AO2235">
        <v>0</v>
      </c>
      <c r="AP2235">
        <v>0</v>
      </c>
      <c r="AQ2235">
        <v>0</v>
      </c>
      <c r="AR2235">
        <v>0</v>
      </c>
      <c r="AS2235">
        <v>0</v>
      </c>
      <c r="AT2235">
        <v>0</v>
      </c>
      <c r="AU2235">
        <v>0</v>
      </c>
      <c r="AV2235">
        <v>0</v>
      </c>
      <c r="AW2235">
        <v>0</v>
      </c>
      <c r="AX2235">
        <v>0</v>
      </c>
      <c r="AY2235">
        <v>0</v>
      </c>
      <c r="AZ2235">
        <v>0</v>
      </c>
      <c r="BA2235">
        <v>0</v>
      </c>
      <c r="BB2235">
        <v>21000</v>
      </c>
      <c r="BC2235">
        <v>21000</v>
      </c>
      <c r="BD2235">
        <v>18000</v>
      </c>
      <c r="BE2235">
        <v>0</v>
      </c>
      <c r="BF2235">
        <v>0</v>
      </c>
      <c r="BG2235">
        <v>0</v>
      </c>
      <c r="BH2235">
        <v>0</v>
      </c>
      <c r="BI2235">
        <v>0</v>
      </c>
      <c r="BJ2235">
        <v>0</v>
      </c>
      <c r="BK2235">
        <v>0</v>
      </c>
      <c r="BL2235">
        <v>0</v>
      </c>
      <c r="BM2235">
        <v>0</v>
      </c>
      <c r="BN2235">
        <v>0</v>
      </c>
      <c r="BO2235">
        <v>0</v>
      </c>
      <c r="BP2235">
        <v>0</v>
      </c>
      <c r="BQ2235">
        <v>0</v>
      </c>
      <c r="BR2235">
        <v>0</v>
      </c>
      <c r="BS2235">
        <v>0</v>
      </c>
      <c r="BT2235">
        <v>0</v>
      </c>
      <c r="BU2235">
        <v>0</v>
      </c>
      <c r="BV2235">
        <v>0</v>
      </c>
      <c r="BW2235">
        <v>0</v>
      </c>
      <c r="BX2235">
        <v>0</v>
      </c>
      <c r="BY2235">
        <v>0</v>
      </c>
      <c r="BZ2235">
        <v>0</v>
      </c>
      <c r="CA2235">
        <v>0</v>
      </c>
      <c r="CB2235">
        <v>0</v>
      </c>
      <c r="CC2235">
        <v>0</v>
      </c>
      <c r="CD2235">
        <v>0</v>
      </c>
      <c r="CE2235">
        <v>0</v>
      </c>
    </row>
    <row r="2236" spans="1:83" x14ac:dyDescent="0.35">
      <c r="A2236" s="9" t="str">
        <f t="shared" si="34"/>
        <v>0700.401.69</v>
      </c>
      <c r="B2236" s="52" t="e">
        <f>+IF(MATCH(A2236,List!H$10:H$145,0),"Targeted")</f>
        <v>#N/A</v>
      </c>
      <c r="C2236" s="65"/>
      <c r="D2236" s="151" t="s">
        <v>7700</v>
      </c>
      <c r="E2236" s="16" t="s">
        <v>966</v>
      </c>
      <c r="F2236" s="16" t="s">
        <v>967</v>
      </c>
      <c r="G2236" s="16" t="s">
        <v>3526</v>
      </c>
      <c r="H2236" s="16" t="s">
        <v>3730</v>
      </c>
      <c r="I2236" s="16" t="s">
        <v>1001</v>
      </c>
      <c r="J2236" s="16" t="s">
        <v>3740</v>
      </c>
      <c r="K2236" s="17" t="s">
        <v>171</v>
      </c>
      <c r="L2236" s="18" t="s">
        <v>3620</v>
      </c>
      <c r="M2236" s="195" t="s">
        <v>170</v>
      </c>
      <c r="N2236" s="16" t="s">
        <v>3621</v>
      </c>
      <c r="O2236" s="17" t="s">
        <v>346</v>
      </c>
      <c r="P2236" s="17" t="s">
        <v>305</v>
      </c>
      <c r="Q2236" s="17" t="s">
        <v>306</v>
      </c>
      <c r="R2236">
        <v>0</v>
      </c>
      <c r="S2236">
        <v>0</v>
      </c>
      <c r="T2236">
        <v>0</v>
      </c>
      <c r="U2236">
        <v>0</v>
      </c>
      <c r="V2236">
        <v>0</v>
      </c>
      <c r="W2236">
        <v>0</v>
      </c>
      <c r="X2236">
        <v>3765</v>
      </c>
      <c r="Y2236">
        <v>4580</v>
      </c>
      <c r="Z2236">
        <v>5456</v>
      </c>
      <c r="AA2236">
        <v>6200</v>
      </c>
      <c r="AB2236">
        <v>7220</v>
      </c>
      <c r="AC2236">
        <v>9088</v>
      </c>
      <c r="AD2236">
        <v>32257</v>
      </c>
      <c r="AE2236">
        <v>181732</v>
      </c>
      <c r="AF2236">
        <v>397574</v>
      </c>
      <c r="AG2236" s="19">
        <v>5225</v>
      </c>
      <c r="AH2236">
        <v>29403</v>
      </c>
      <c r="AI2236">
        <v>-15844</v>
      </c>
      <c r="AJ2236">
        <v>46843</v>
      </c>
      <c r="AK2236">
        <v>123553</v>
      </c>
      <c r="AL2236">
        <v>55610</v>
      </c>
      <c r="AM2236">
        <v>39783</v>
      </c>
      <c r="AN2236">
        <v>43055</v>
      </c>
      <c r="AO2236">
        <v>103474</v>
      </c>
      <c r="AP2236">
        <v>54659</v>
      </c>
      <c r="AQ2236">
        <v>44466</v>
      </c>
      <c r="AR2236">
        <v>45021</v>
      </c>
      <c r="AS2236">
        <v>42544</v>
      </c>
      <c r="AT2236">
        <v>43130</v>
      </c>
      <c r="AU2236">
        <v>42650</v>
      </c>
      <c r="AV2236">
        <v>53036</v>
      </c>
      <c r="AW2236">
        <v>56223</v>
      </c>
      <c r="AX2236">
        <v>53787</v>
      </c>
      <c r="AY2236">
        <v>57386</v>
      </c>
      <c r="AZ2236">
        <v>62000</v>
      </c>
      <c r="BA2236">
        <v>68000</v>
      </c>
      <c r="BB2236">
        <v>69000</v>
      </c>
      <c r="BC2236">
        <v>70000</v>
      </c>
      <c r="BD2236">
        <v>79000</v>
      </c>
      <c r="BE2236">
        <v>92000</v>
      </c>
      <c r="BF2236">
        <v>95000</v>
      </c>
      <c r="BG2236">
        <v>114000</v>
      </c>
      <c r="BH2236">
        <v>115000</v>
      </c>
      <c r="BI2236">
        <v>120000</v>
      </c>
      <c r="BJ2236">
        <v>132000</v>
      </c>
      <c r="BK2236">
        <v>124000</v>
      </c>
      <c r="BL2236">
        <v>145000</v>
      </c>
      <c r="BM2236">
        <v>109000</v>
      </c>
      <c r="BN2236">
        <v>106000</v>
      </c>
      <c r="BO2236">
        <v>185000</v>
      </c>
      <c r="BP2236">
        <v>184000</v>
      </c>
      <c r="BQ2236">
        <v>257000</v>
      </c>
      <c r="BR2236">
        <v>234000</v>
      </c>
      <c r="BS2236">
        <v>194000</v>
      </c>
      <c r="BT2236">
        <v>219000</v>
      </c>
      <c r="BU2236">
        <v>203000</v>
      </c>
      <c r="BV2236">
        <v>206000</v>
      </c>
      <c r="BW2236">
        <v>202000</v>
      </c>
      <c r="BX2236">
        <v>229000</v>
      </c>
      <c r="BY2236">
        <v>221000</v>
      </c>
      <c r="BZ2236">
        <v>252000</v>
      </c>
      <c r="CA2236">
        <v>262000</v>
      </c>
      <c r="CB2236">
        <v>262000</v>
      </c>
      <c r="CC2236">
        <v>267000</v>
      </c>
      <c r="CD2236">
        <v>262000</v>
      </c>
      <c r="CE2236">
        <v>268000</v>
      </c>
    </row>
    <row r="2237" spans="1:83" x14ac:dyDescent="0.35">
      <c r="A2237" s="9" t="str">
        <f t="shared" si="34"/>
        <v>0700.401.69</v>
      </c>
      <c r="B2237" s="52" t="e">
        <f>+IF(MATCH(A2237,List!H$10:H$145,0),"Targeted")</f>
        <v>#N/A</v>
      </c>
      <c r="C2237" s="65"/>
      <c r="D2237" s="151" t="s">
        <v>7700</v>
      </c>
      <c r="E2237" s="16" t="s">
        <v>966</v>
      </c>
      <c r="F2237" s="16" t="s">
        <v>967</v>
      </c>
      <c r="G2237" s="16" t="s">
        <v>3526</v>
      </c>
      <c r="H2237" s="16" t="s">
        <v>3730</v>
      </c>
      <c r="I2237" s="16" t="s">
        <v>1001</v>
      </c>
      <c r="J2237" s="16" t="s">
        <v>3740</v>
      </c>
      <c r="K2237" s="17" t="s">
        <v>171</v>
      </c>
      <c r="L2237" s="18" t="s">
        <v>3620</v>
      </c>
      <c r="M2237" s="195" t="s">
        <v>170</v>
      </c>
      <c r="N2237" s="16" t="s">
        <v>3621</v>
      </c>
      <c r="O2237" s="17" t="s">
        <v>346</v>
      </c>
      <c r="P2237" s="17" t="s">
        <v>524</v>
      </c>
      <c r="Q2237" s="17" t="s">
        <v>306</v>
      </c>
      <c r="R2237">
        <v>0</v>
      </c>
      <c r="S2237">
        <v>0</v>
      </c>
      <c r="T2237">
        <v>0</v>
      </c>
      <c r="U2237">
        <v>0</v>
      </c>
      <c r="V2237">
        <v>0</v>
      </c>
      <c r="W2237">
        <v>0</v>
      </c>
      <c r="X2237">
        <v>0</v>
      </c>
      <c r="Y2237">
        <v>0</v>
      </c>
      <c r="Z2237">
        <v>0</v>
      </c>
      <c r="AA2237">
        <v>0</v>
      </c>
      <c r="AB2237">
        <v>0</v>
      </c>
      <c r="AC2237">
        <v>0</v>
      </c>
      <c r="AD2237">
        <v>0</v>
      </c>
      <c r="AE2237">
        <v>53</v>
      </c>
      <c r="AF2237">
        <v>2206</v>
      </c>
      <c r="AG2237" s="19">
        <v>4626</v>
      </c>
      <c r="AH2237">
        <v>22167</v>
      </c>
      <c r="AI2237">
        <v>35377</v>
      </c>
      <c r="AJ2237">
        <v>52520</v>
      </c>
      <c r="AK2237">
        <v>54360</v>
      </c>
      <c r="AL2237">
        <v>51324</v>
      </c>
      <c r="AM2237">
        <v>55339</v>
      </c>
      <c r="AN2237">
        <v>46767</v>
      </c>
      <c r="AO2237">
        <v>34158</v>
      </c>
      <c r="AP2237">
        <v>34860</v>
      </c>
      <c r="AQ2237">
        <v>21564</v>
      </c>
      <c r="AR2237">
        <v>21566</v>
      </c>
      <c r="AS2237">
        <v>22262</v>
      </c>
      <c r="AT2237">
        <v>15116</v>
      </c>
      <c r="AU2237">
        <v>13912</v>
      </c>
      <c r="AV2237">
        <v>51</v>
      </c>
      <c r="AW2237">
        <v>905</v>
      </c>
      <c r="AX2237">
        <v>5282</v>
      </c>
      <c r="AY2237">
        <v>3949</v>
      </c>
      <c r="AZ2237">
        <v>3000</v>
      </c>
      <c r="BA2237">
        <v>0</v>
      </c>
      <c r="BB2237">
        <v>0</v>
      </c>
      <c r="BC2237">
        <v>0</v>
      </c>
      <c r="BD2237">
        <v>0</v>
      </c>
      <c r="BE2237">
        <v>0</v>
      </c>
      <c r="BF2237">
        <v>0</v>
      </c>
      <c r="BG2237">
        <v>0</v>
      </c>
      <c r="BH2237">
        <v>0</v>
      </c>
      <c r="BI2237">
        <v>0</v>
      </c>
      <c r="BJ2237">
        <v>0</v>
      </c>
      <c r="BK2237">
        <v>0</v>
      </c>
      <c r="BL2237">
        <v>0</v>
      </c>
      <c r="BM2237">
        <v>0</v>
      </c>
      <c r="BN2237">
        <v>0</v>
      </c>
      <c r="BO2237">
        <v>0</v>
      </c>
      <c r="BP2237">
        <v>0</v>
      </c>
      <c r="BQ2237">
        <v>0</v>
      </c>
      <c r="BR2237">
        <v>0</v>
      </c>
      <c r="BS2237">
        <v>0</v>
      </c>
      <c r="BT2237">
        <v>0</v>
      </c>
      <c r="BU2237">
        <v>0</v>
      </c>
      <c r="BV2237">
        <v>0</v>
      </c>
      <c r="BW2237">
        <v>0</v>
      </c>
      <c r="BX2237">
        <v>0</v>
      </c>
      <c r="BY2237">
        <v>0</v>
      </c>
      <c r="BZ2237">
        <v>0</v>
      </c>
      <c r="CA2237">
        <v>0</v>
      </c>
      <c r="CB2237">
        <v>0</v>
      </c>
      <c r="CC2237">
        <v>0</v>
      </c>
      <c r="CD2237">
        <v>0</v>
      </c>
      <c r="CE2237">
        <v>0</v>
      </c>
    </row>
    <row r="2238" spans="1:83" x14ac:dyDescent="0.35">
      <c r="A2238" s="9" t="str">
        <f t="shared" si="34"/>
        <v>0701.401.69</v>
      </c>
      <c r="B2238" s="52" t="e">
        <f>+IF(MATCH(A2238,List!H$10:H$145,0),"Targeted")</f>
        <v>#N/A</v>
      </c>
      <c r="C2238" s="65"/>
      <c r="D2238" s="151" t="s">
        <v>7700</v>
      </c>
      <c r="E2238" s="16" t="s">
        <v>966</v>
      </c>
      <c r="F2238" s="16" t="s">
        <v>967</v>
      </c>
      <c r="G2238" s="16" t="s">
        <v>3526</v>
      </c>
      <c r="H2238" s="16" t="s">
        <v>3730</v>
      </c>
      <c r="I2238" s="16" t="s">
        <v>771</v>
      </c>
      <c r="J2238" s="16" t="s">
        <v>3741</v>
      </c>
      <c r="K2238" s="17" t="s">
        <v>171</v>
      </c>
      <c r="L2238" s="18" t="s">
        <v>3620</v>
      </c>
      <c r="M2238" s="195" t="s">
        <v>170</v>
      </c>
      <c r="N2238" s="16" t="s">
        <v>3621</v>
      </c>
      <c r="O2238" s="17" t="s">
        <v>346</v>
      </c>
      <c r="P2238" s="17" t="s">
        <v>305</v>
      </c>
      <c r="Q2238" s="17" t="s">
        <v>306</v>
      </c>
      <c r="R2238">
        <v>0</v>
      </c>
      <c r="S2238">
        <v>0</v>
      </c>
      <c r="T2238">
        <v>0</v>
      </c>
      <c r="U2238">
        <v>0</v>
      </c>
      <c r="V2238">
        <v>0</v>
      </c>
      <c r="W2238">
        <v>0</v>
      </c>
      <c r="X2238">
        <v>0</v>
      </c>
      <c r="Y2238">
        <v>0</v>
      </c>
      <c r="Z2238">
        <v>0</v>
      </c>
      <c r="AA2238">
        <v>0</v>
      </c>
      <c r="AB2238">
        <v>0</v>
      </c>
      <c r="AC2238">
        <v>0</v>
      </c>
      <c r="AD2238">
        <v>0</v>
      </c>
      <c r="AE2238">
        <v>0</v>
      </c>
      <c r="AF2238">
        <v>0</v>
      </c>
      <c r="AG2238" s="19">
        <v>0</v>
      </c>
      <c r="AH2238">
        <v>0</v>
      </c>
      <c r="AI2238">
        <v>0</v>
      </c>
      <c r="AJ2238">
        <v>0</v>
      </c>
      <c r="AK2238">
        <v>0</v>
      </c>
      <c r="AL2238">
        <v>0</v>
      </c>
      <c r="AM2238">
        <v>0</v>
      </c>
      <c r="AN2238">
        <v>0</v>
      </c>
      <c r="AO2238">
        <v>0</v>
      </c>
      <c r="AP2238">
        <v>0</v>
      </c>
      <c r="AQ2238">
        <v>0</v>
      </c>
      <c r="AR2238">
        <v>0</v>
      </c>
      <c r="AS2238">
        <v>0</v>
      </c>
      <c r="AT2238">
        <v>0</v>
      </c>
      <c r="AU2238">
        <v>0</v>
      </c>
      <c r="AV2238">
        <v>0</v>
      </c>
      <c r="AW2238">
        <v>0</v>
      </c>
      <c r="AX2238">
        <v>0</v>
      </c>
      <c r="AY2238">
        <v>0</v>
      </c>
      <c r="AZ2238">
        <v>0</v>
      </c>
      <c r="BA2238">
        <v>0</v>
      </c>
      <c r="BB2238">
        <v>0</v>
      </c>
      <c r="BC2238">
        <v>0</v>
      </c>
      <c r="BD2238">
        <v>0</v>
      </c>
      <c r="BE2238">
        <v>0</v>
      </c>
      <c r="BF2238">
        <v>0</v>
      </c>
      <c r="BG2238">
        <v>0</v>
      </c>
      <c r="BH2238">
        <v>0</v>
      </c>
      <c r="BI2238">
        <v>0</v>
      </c>
      <c r="BJ2238">
        <v>0</v>
      </c>
      <c r="BK2238">
        <v>0</v>
      </c>
      <c r="BL2238">
        <v>0</v>
      </c>
      <c r="BM2238">
        <v>0</v>
      </c>
      <c r="BN2238">
        <v>0</v>
      </c>
      <c r="BO2238">
        <v>0</v>
      </c>
      <c r="BP2238">
        <v>8000</v>
      </c>
      <c r="BQ2238">
        <v>17000</v>
      </c>
      <c r="BR2238">
        <v>6000</v>
      </c>
      <c r="BS2238">
        <v>8000</v>
      </c>
      <c r="BT2238">
        <v>4000</v>
      </c>
      <c r="BU2238">
        <v>2000</v>
      </c>
      <c r="BV2238">
        <v>1000</v>
      </c>
      <c r="BW2238">
        <v>0</v>
      </c>
      <c r="BX2238">
        <v>0</v>
      </c>
      <c r="BY2238">
        <v>0</v>
      </c>
      <c r="BZ2238">
        <v>0</v>
      </c>
      <c r="CA2238">
        <v>0</v>
      </c>
      <c r="CB2238">
        <v>0</v>
      </c>
      <c r="CC2238">
        <v>0</v>
      </c>
      <c r="CD2238">
        <v>0</v>
      </c>
      <c r="CE2238">
        <v>0</v>
      </c>
    </row>
    <row r="2239" spans="1:83" x14ac:dyDescent="0.35">
      <c r="A2239" s="9" t="str">
        <f t="shared" si="34"/>
        <v>0701.401.69</v>
      </c>
      <c r="B2239" s="52" t="e">
        <f>+IF(MATCH(A2239,List!H$10:H$145,0),"Targeted")</f>
        <v>#N/A</v>
      </c>
      <c r="C2239" s="65"/>
      <c r="D2239" s="151" t="s">
        <v>7700</v>
      </c>
      <c r="E2239" s="16" t="s">
        <v>966</v>
      </c>
      <c r="F2239" s="16" t="s">
        <v>967</v>
      </c>
      <c r="G2239" s="16" t="s">
        <v>3526</v>
      </c>
      <c r="H2239" s="16" t="s">
        <v>3730</v>
      </c>
      <c r="I2239" s="16" t="s">
        <v>771</v>
      </c>
      <c r="J2239" s="16" t="s">
        <v>3741</v>
      </c>
      <c r="K2239" s="17" t="s">
        <v>171</v>
      </c>
      <c r="L2239" s="18" t="s">
        <v>3620</v>
      </c>
      <c r="M2239" s="195" t="s">
        <v>170</v>
      </c>
      <c r="N2239" s="16" t="s">
        <v>3621</v>
      </c>
      <c r="O2239" s="17" t="s">
        <v>346</v>
      </c>
      <c r="P2239" s="17" t="s">
        <v>524</v>
      </c>
      <c r="Q2239" s="17" t="s">
        <v>306</v>
      </c>
      <c r="R2239">
        <v>0</v>
      </c>
      <c r="S2239">
        <v>0</v>
      </c>
      <c r="T2239">
        <v>0</v>
      </c>
      <c r="U2239">
        <v>0</v>
      </c>
      <c r="V2239">
        <v>0</v>
      </c>
      <c r="W2239">
        <v>0</v>
      </c>
      <c r="X2239">
        <v>0</v>
      </c>
      <c r="Y2239">
        <v>0</v>
      </c>
      <c r="Z2239">
        <v>0</v>
      </c>
      <c r="AA2239">
        <v>0</v>
      </c>
      <c r="AB2239">
        <v>0</v>
      </c>
      <c r="AC2239">
        <v>0</v>
      </c>
      <c r="AD2239">
        <v>0</v>
      </c>
      <c r="AE2239">
        <v>0</v>
      </c>
      <c r="AF2239">
        <v>0</v>
      </c>
      <c r="AG2239" s="19">
        <v>0</v>
      </c>
      <c r="AH2239">
        <v>0</v>
      </c>
      <c r="AI2239">
        <v>0</v>
      </c>
      <c r="AJ2239">
        <v>0</v>
      </c>
      <c r="AK2239">
        <v>0</v>
      </c>
      <c r="AL2239">
        <v>0</v>
      </c>
      <c r="AM2239">
        <v>0</v>
      </c>
      <c r="AN2239">
        <v>0</v>
      </c>
      <c r="AO2239">
        <v>0</v>
      </c>
      <c r="AP2239">
        <v>0</v>
      </c>
      <c r="AQ2239">
        <v>0</v>
      </c>
      <c r="AR2239">
        <v>0</v>
      </c>
      <c r="AS2239">
        <v>0</v>
      </c>
      <c r="AT2239">
        <v>0</v>
      </c>
      <c r="AU2239">
        <v>0</v>
      </c>
      <c r="AV2239">
        <v>0</v>
      </c>
      <c r="AW2239">
        <v>0</v>
      </c>
      <c r="AX2239">
        <v>0</v>
      </c>
      <c r="AY2239">
        <v>0</v>
      </c>
      <c r="AZ2239">
        <v>0</v>
      </c>
      <c r="BA2239">
        <v>0</v>
      </c>
      <c r="BB2239">
        <v>0</v>
      </c>
      <c r="BC2239">
        <v>0</v>
      </c>
      <c r="BD2239">
        <v>0</v>
      </c>
      <c r="BE2239">
        <v>0</v>
      </c>
      <c r="BF2239">
        <v>0</v>
      </c>
      <c r="BG2239">
        <v>0</v>
      </c>
      <c r="BH2239">
        <v>0</v>
      </c>
      <c r="BI2239">
        <v>0</v>
      </c>
      <c r="BJ2239">
        <v>0</v>
      </c>
      <c r="BK2239">
        <v>0</v>
      </c>
      <c r="BL2239">
        <v>0</v>
      </c>
      <c r="BM2239">
        <v>0</v>
      </c>
      <c r="BN2239">
        <v>0</v>
      </c>
      <c r="BO2239">
        <v>0</v>
      </c>
      <c r="BP2239">
        <v>0</v>
      </c>
      <c r="BQ2239">
        <v>0</v>
      </c>
      <c r="BR2239">
        <v>0</v>
      </c>
      <c r="BS2239">
        <v>0</v>
      </c>
      <c r="BT2239">
        <v>0</v>
      </c>
      <c r="BU2239">
        <v>0</v>
      </c>
      <c r="BV2239">
        <v>0</v>
      </c>
      <c r="BW2239">
        <v>3000</v>
      </c>
      <c r="BX2239">
        <v>0</v>
      </c>
      <c r="BY2239">
        <v>0</v>
      </c>
      <c r="BZ2239">
        <v>0</v>
      </c>
      <c r="CA2239">
        <v>1000</v>
      </c>
      <c r="CB2239">
        <v>0</v>
      </c>
      <c r="CC2239">
        <v>0</v>
      </c>
      <c r="CD2239">
        <v>0</v>
      </c>
      <c r="CE2239">
        <v>0</v>
      </c>
    </row>
    <row r="2240" spans="1:83" x14ac:dyDescent="0.35">
      <c r="A2240" s="9" t="str">
        <f t="shared" si="34"/>
        <v>0702.401.69</v>
      </c>
      <c r="B2240" s="52" t="e">
        <f>+IF(MATCH(A2240,List!H$10:H$145,0),"Targeted")</f>
        <v>#N/A</v>
      </c>
      <c r="C2240" s="65"/>
      <c r="D2240" s="151" t="s">
        <v>7700</v>
      </c>
      <c r="E2240" s="16" t="s">
        <v>966</v>
      </c>
      <c r="F2240" s="16" t="s">
        <v>967</v>
      </c>
      <c r="G2240" s="16" t="s">
        <v>3526</v>
      </c>
      <c r="H2240" s="16" t="s">
        <v>3730</v>
      </c>
      <c r="I2240" s="16" t="s">
        <v>733</v>
      </c>
      <c r="J2240" s="16" t="s">
        <v>3742</v>
      </c>
      <c r="K2240" s="17" t="s">
        <v>171</v>
      </c>
      <c r="L2240" s="18" t="s">
        <v>3620</v>
      </c>
      <c r="M2240" s="195" t="s">
        <v>170</v>
      </c>
      <c r="N2240" s="16" t="s">
        <v>3621</v>
      </c>
      <c r="O2240" s="17" t="s">
        <v>346</v>
      </c>
      <c r="P2240" s="17" t="s">
        <v>524</v>
      </c>
      <c r="Q2240" s="17" t="s">
        <v>306</v>
      </c>
      <c r="R2240">
        <v>0</v>
      </c>
      <c r="S2240">
        <v>0</v>
      </c>
      <c r="T2240">
        <v>0</v>
      </c>
      <c r="U2240">
        <v>0</v>
      </c>
      <c r="V2240">
        <v>0</v>
      </c>
      <c r="W2240">
        <v>0</v>
      </c>
      <c r="X2240">
        <v>0</v>
      </c>
      <c r="Y2240">
        <v>0</v>
      </c>
      <c r="Z2240">
        <v>0</v>
      </c>
      <c r="AA2240">
        <v>0</v>
      </c>
      <c r="AB2240">
        <v>0</v>
      </c>
      <c r="AC2240">
        <v>0</v>
      </c>
      <c r="AD2240">
        <v>0</v>
      </c>
      <c r="AE2240">
        <v>0</v>
      </c>
      <c r="AF2240">
        <v>0</v>
      </c>
      <c r="AG2240" s="19">
        <v>0</v>
      </c>
      <c r="AH2240">
        <v>0</v>
      </c>
      <c r="AI2240">
        <v>0</v>
      </c>
      <c r="AJ2240">
        <v>0</v>
      </c>
      <c r="AK2240">
        <v>0</v>
      </c>
      <c r="AL2240">
        <v>0</v>
      </c>
      <c r="AM2240">
        <v>0</v>
      </c>
      <c r="AN2240">
        <v>0</v>
      </c>
      <c r="AO2240">
        <v>0</v>
      </c>
      <c r="AP2240">
        <v>0</v>
      </c>
      <c r="AQ2240">
        <v>0</v>
      </c>
      <c r="AR2240">
        <v>0</v>
      </c>
      <c r="AS2240">
        <v>0</v>
      </c>
      <c r="AT2240">
        <v>0</v>
      </c>
      <c r="AU2240">
        <v>0</v>
      </c>
      <c r="AV2240">
        <v>0</v>
      </c>
      <c r="AW2240">
        <v>0</v>
      </c>
      <c r="AX2240">
        <v>0</v>
      </c>
      <c r="AY2240">
        <v>0</v>
      </c>
      <c r="AZ2240">
        <v>0</v>
      </c>
      <c r="BA2240">
        <v>0</v>
      </c>
      <c r="BB2240">
        <v>0</v>
      </c>
      <c r="BC2240">
        <v>0</v>
      </c>
      <c r="BD2240">
        <v>0</v>
      </c>
      <c r="BE2240">
        <v>0</v>
      </c>
      <c r="BF2240">
        <v>0</v>
      </c>
      <c r="BG2240">
        <v>0</v>
      </c>
      <c r="BH2240">
        <v>0</v>
      </c>
      <c r="BI2240">
        <v>0</v>
      </c>
      <c r="BJ2240">
        <v>0</v>
      </c>
      <c r="BK2240">
        <v>0</v>
      </c>
      <c r="BL2240">
        <v>0</v>
      </c>
      <c r="BM2240">
        <v>0</v>
      </c>
      <c r="BN2240">
        <v>0</v>
      </c>
      <c r="BO2240">
        <v>0</v>
      </c>
      <c r="BP2240">
        <v>0</v>
      </c>
      <c r="BQ2240">
        <v>0</v>
      </c>
      <c r="BR2240">
        <v>0</v>
      </c>
      <c r="BS2240">
        <v>0</v>
      </c>
      <c r="BT2240">
        <v>0</v>
      </c>
      <c r="BU2240">
        <v>0</v>
      </c>
      <c r="BV2240">
        <v>0</v>
      </c>
      <c r="BW2240">
        <v>6000</v>
      </c>
      <c r="BX2240">
        <v>16000</v>
      </c>
      <c r="BY2240">
        <v>10000</v>
      </c>
      <c r="BZ2240">
        <v>16000</v>
      </c>
      <c r="CA2240">
        <v>7000</v>
      </c>
      <c r="CB2240">
        <v>2000</v>
      </c>
      <c r="CC2240">
        <v>1000</v>
      </c>
      <c r="CD2240">
        <v>1000</v>
      </c>
      <c r="CE2240">
        <v>1000</v>
      </c>
    </row>
    <row r="2241" spans="1:83" x14ac:dyDescent="0.35">
      <c r="A2241" s="9" t="str">
        <f t="shared" si="34"/>
        <v>0704.401.69</v>
      </c>
      <c r="B2241" s="52" t="e">
        <f>+IF(MATCH(A2241,List!H$10:H$145,0),"Targeted")</f>
        <v>#N/A</v>
      </c>
      <c r="C2241" s="65"/>
      <c r="D2241" s="151" t="s">
        <v>7700</v>
      </c>
      <c r="E2241" s="16" t="s">
        <v>966</v>
      </c>
      <c r="F2241" s="16" t="s">
        <v>967</v>
      </c>
      <c r="G2241" s="16" t="s">
        <v>3526</v>
      </c>
      <c r="H2241" s="16" t="s">
        <v>3730</v>
      </c>
      <c r="I2241" s="16" t="s">
        <v>737</v>
      </c>
      <c r="J2241" s="16" t="s">
        <v>3743</v>
      </c>
      <c r="K2241" s="17" t="s">
        <v>171</v>
      </c>
      <c r="L2241" s="18" t="s">
        <v>3620</v>
      </c>
      <c r="M2241" s="195" t="s">
        <v>170</v>
      </c>
      <c r="N2241" s="16" t="s">
        <v>3621</v>
      </c>
      <c r="O2241" s="17" t="s">
        <v>346</v>
      </c>
      <c r="P2241" s="17" t="s">
        <v>305</v>
      </c>
      <c r="Q2241" s="17" t="s">
        <v>306</v>
      </c>
      <c r="R2241">
        <v>0</v>
      </c>
      <c r="S2241">
        <v>0</v>
      </c>
      <c r="T2241">
        <v>0</v>
      </c>
      <c r="U2241">
        <v>0</v>
      </c>
      <c r="V2241">
        <v>0</v>
      </c>
      <c r="W2241">
        <v>0</v>
      </c>
      <c r="X2241">
        <v>0</v>
      </c>
      <c r="Y2241">
        <v>0</v>
      </c>
      <c r="Z2241">
        <v>0</v>
      </c>
      <c r="AA2241">
        <v>24325</v>
      </c>
      <c r="AB2241">
        <v>77875</v>
      </c>
      <c r="AC2241">
        <v>105800</v>
      </c>
      <c r="AD2241">
        <v>128600</v>
      </c>
      <c r="AE2241">
        <v>616520</v>
      </c>
      <c r="AF2241">
        <v>604476</v>
      </c>
      <c r="AG2241" s="19">
        <v>152283</v>
      </c>
      <c r="AH2241">
        <v>686076</v>
      </c>
      <c r="AI2241">
        <v>691960</v>
      </c>
      <c r="AJ2241">
        <v>676913</v>
      </c>
      <c r="AK2241">
        <v>889271</v>
      </c>
      <c r="AL2241">
        <v>1133116</v>
      </c>
      <c r="AM2241">
        <v>796539</v>
      </c>
      <c r="AN2241">
        <v>690059</v>
      </c>
      <c r="AO2241">
        <v>-42566</v>
      </c>
      <c r="AP2241">
        <v>763809</v>
      </c>
      <c r="AQ2241">
        <v>680335</v>
      </c>
      <c r="AR2241">
        <v>597311</v>
      </c>
      <c r="AS2241">
        <v>591059</v>
      </c>
      <c r="AT2241">
        <v>574399</v>
      </c>
      <c r="AU2241">
        <v>560652</v>
      </c>
      <c r="AV2241">
        <v>535080</v>
      </c>
      <c r="AW2241">
        <v>507967</v>
      </c>
      <c r="AX2241">
        <v>465034</v>
      </c>
      <c r="AY2241">
        <v>491158</v>
      </c>
      <c r="AZ2241">
        <v>806000</v>
      </c>
      <c r="BA2241">
        <v>627000</v>
      </c>
      <c r="BB2241">
        <v>613000</v>
      </c>
      <c r="BC2241">
        <v>478000</v>
      </c>
      <c r="BD2241">
        <v>243000</v>
      </c>
      <c r="BE2241">
        <v>594000</v>
      </c>
      <c r="BF2241">
        <v>553000</v>
      </c>
      <c r="BG2241">
        <v>1067000</v>
      </c>
      <c r="BH2241">
        <v>1001000</v>
      </c>
      <c r="BI2241">
        <v>1282000</v>
      </c>
      <c r="BJ2241">
        <v>1221000</v>
      </c>
      <c r="BK2241">
        <v>0</v>
      </c>
      <c r="BL2241">
        <v>17000</v>
      </c>
      <c r="BM2241">
        <v>11000</v>
      </c>
      <c r="BN2241">
        <v>100000</v>
      </c>
      <c r="BO2241">
        <v>888000</v>
      </c>
      <c r="BP2241">
        <v>322000</v>
      </c>
      <c r="BQ2241">
        <v>4000</v>
      </c>
      <c r="BR2241">
        <v>22000</v>
      </c>
      <c r="BS2241">
        <v>0</v>
      </c>
      <c r="BT2241">
        <v>0</v>
      </c>
      <c r="BU2241">
        <v>0</v>
      </c>
      <c r="BV2241">
        <v>0</v>
      </c>
      <c r="BW2241">
        <v>0</v>
      </c>
      <c r="BX2241">
        <v>0</v>
      </c>
      <c r="BY2241">
        <v>0</v>
      </c>
      <c r="BZ2241">
        <v>0</v>
      </c>
      <c r="CA2241">
        <v>0</v>
      </c>
      <c r="CB2241">
        <v>0</v>
      </c>
      <c r="CC2241">
        <v>0</v>
      </c>
      <c r="CD2241">
        <v>0</v>
      </c>
      <c r="CE2241">
        <v>0</v>
      </c>
    </row>
    <row r="2242" spans="1:83" x14ac:dyDescent="0.35">
      <c r="A2242" s="9" t="str">
        <f t="shared" si="34"/>
        <v>0704.401.69</v>
      </c>
      <c r="B2242" s="52" t="e">
        <f>+IF(MATCH(A2242,List!H$10:H$145,0),"Targeted")</f>
        <v>#N/A</v>
      </c>
      <c r="C2242" s="65"/>
      <c r="D2242" s="151" t="s">
        <v>7700</v>
      </c>
      <c r="E2242" s="16" t="s">
        <v>966</v>
      </c>
      <c r="F2242" s="16" t="s">
        <v>967</v>
      </c>
      <c r="G2242" s="16" t="s">
        <v>3526</v>
      </c>
      <c r="H2242" s="16" t="s">
        <v>3730</v>
      </c>
      <c r="I2242" s="16" t="s">
        <v>737</v>
      </c>
      <c r="J2242" s="16" t="s">
        <v>3743</v>
      </c>
      <c r="K2242" s="17" t="s">
        <v>171</v>
      </c>
      <c r="L2242" s="18" t="s">
        <v>3620</v>
      </c>
      <c r="M2242" s="195" t="s">
        <v>170</v>
      </c>
      <c r="N2242" s="16" t="s">
        <v>3621</v>
      </c>
      <c r="O2242" s="17" t="s">
        <v>346</v>
      </c>
      <c r="P2242" s="17" t="s">
        <v>524</v>
      </c>
      <c r="Q2242" s="17" t="s">
        <v>306</v>
      </c>
      <c r="R2242">
        <v>0</v>
      </c>
      <c r="S2242">
        <v>0</v>
      </c>
      <c r="T2242">
        <v>0</v>
      </c>
      <c r="U2242">
        <v>0</v>
      </c>
      <c r="V2242">
        <v>0</v>
      </c>
      <c r="W2242">
        <v>0</v>
      </c>
      <c r="X2242">
        <v>0</v>
      </c>
      <c r="Y2242">
        <v>0</v>
      </c>
      <c r="Z2242">
        <v>0</v>
      </c>
      <c r="AA2242">
        <v>0</v>
      </c>
      <c r="AB2242">
        <v>0</v>
      </c>
      <c r="AC2242">
        <v>0</v>
      </c>
      <c r="AD2242">
        <v>0</v>
      </c>
      <c r="AE2242">
        <v>0</v>
      </c>
      <c r="AF2242">
        <v>0</v>
      </c>
      <c r="AG2242" s="19">
        <v>0</v>
      </c>
      <c r="AH2242">
        <v>0</v>
      </c>
      <c r="AI2242">
        <v>0</v>
      </c>
      <c r="AJ2242">
        <v>0</v>
      </c>
      <c r="AK2242">
        <v>0</v>
      </c>
      <c r="AL2242">
        <v>0</v>
      </c>
      <c r="AM2242">
        <v>0</v>
      </c>
      <c r="AN2242">
        <v>0</v>
      </c>
      <c r="AO2242">
        <v>0</v>
      </c>
      <c r="AP2242">
        <v>0</v>
      </c>
      <c r="AQ2242">
        <v>0</v>
      </c>
      <c r="AR2242">
        <v>0</v>
      </c>
      <c r="AS2242">
        <v>0</v>
      </c>
      <c r="AT2242">
        <v>0</v>
      </c>
      <c r="AU2242">
        <v>0</v>
      </c>
      <c r="AV2242">
        <v>0</v>
      </c>
      <c r="AW2242">
        <v>0</v>
      </c>
      <c r="AX2242">
        <v>0</v>
      </c>
      <c r="AY2242">
        <v>0</v>
      </c>
      <c r="AZ2242">
        <v>0</v>
      </c>
      <c r="BA2242">
        <v>0</v>
      </c>
      <c r="BB2242">
        <v>0</v>
      </c>
      <c r="BC2242">
        <v>0</v>
      </c>
      <c r="BD2242">
        <v>0</v>
      </c>
      <c r="BE2242">
        <v>0</v>
      </c>
      <c r="BF2242">
        <v>0</v>
      </c>
      <c r="BG2242">
        <v>0</v>
      </c>
      <c r="BH2242">
        <v>0</v>
      </c>
      <c r="BI2242">
        <v>0</v>
      </c>
      <c r="BJ2242">
        <v>0</v>
      </c>
      <c r="BK2242">
        <v>0</v>
      </c>
      <c r="BL2242">
        <v>0</v>
      </c>
      <c r="BM2242">
        <v>0</v>
      </c>
      <c r="BN2242">
        <v>0</v>
      </c>
      <c r="BO2242">
        <v>0</v>
      </c>
      <c r="BP2242">
        <v>0</v>
      </c>
      <c r="BQ2242">
        <v>0</v>
      </c>
      <c r="BR2242">
        <v>0</v>
      </c>
      <c r="BS2242">
        <v>134000</v>
      </c>
      <c r="BT2242">
        <v>54000</v>
      </c>
      <c r="BU2242">
        <v>42000</v>
      </c>
      <c r="BV2242">
        <v>11000</v>
      </c>
      <c r="BW2242">
        <v>5000</v>
      </c>
      <c r="BX2242">
        <v>0</v>
      </c>
      <c r="BY2242">
        <v>0</v>
      </c>
      <c r="BZ2242">
        <v>4000</v>
      </c>
      <c r="CA2242">
        <v>11000</v>
      </c>
      <c r="CB2242">
        <v>11000</v>
      </c>
      <c r="CC2242">
        <v>7000</v>
      </c>
      <c r="CD2242">
        <v>6000</v>
      </c>
      <c r="CE2242">
        <v>6000</v>
      </c>
    </row>
    <row r="2243" spans="1:83" x14ac:dyDescent="0.35">
      <c r="A2243" s="9" t="str">
        <f t="shared" si="34"/>
        <v>0704.401.69</v>
      </c>
      <c r="B2243" s="52" t="e">
        <f>+IF(MATCH(A2243,List!H$10:H$145,0),"Targeted")</f>
        <v>#N/A</v>
      </c>
      <c r="C2243" s="65"/>
      <c r="D2243" s="151"/>
      <c r="E2243" s="16" t="s">
        <v>966</v>
      </c>
      <c r="F2243" s="16" t="s">
        <v>967</v>
      </c>
      <c r="G2243" s="16" t="s">
        <v>3526</v>
      </c>
      <c r="H2243" s="16" t="s">
        <v>3730</v>
      </c>
      <c r="I2243" s="16" t="s">
        <v>737</v>
      </c>
      <c r="J2243" s="16" t="s">
        <v>3743</v>
      </c>
      <c r="K2243" s="17" t="s">
        <v>171</v>
      </c>
      <c r="L2243" s="18" t="s">
        <v>3620</v>
      </c>
      <c r="M2243" s="195" t="s">
        <v>170</v>
      </c>
      <c r="N2243" s="16" t="s">
        <v>3621</v>
      </c>
      <c r="O2243" s="17" t="s">
        <v>304</v>
      </c>
      <c r="P2243" s="17" t="s">
        <v>305</v>
      </c>
      <c r="Q2243" s="17" t="s">
        <v>306</v>
      </c>
      <c r="R2243">
        <v>0</v>
      </c>
      <c r="S2243">
        <v>0</v>
      </c>
      <c r="T2243">
        <v>0</v>
      </c>
      <c r="U2243">
        <v>0</v>
      </c>
      <c r="V2243">
        <v>0</v>
      </c>
      <c r="W2243">
        <v>0</v>
      </c>
      <c r="X2243">
        <v>0</v>
      </c>
      <c r="Y2243">
        <v>0</v>
      </c>
      <c r="Z2243">
        <v>0</v>
      </c>
      <c r="AA2243">
        <v>0</v>
      </c>
      <c r="AB2243">
        <v>0</v>
      </c>
      <c r="AC2243">
        <v>0</v>
      </c>
      <c r="AD2243">
        <v>0</v>
      </c>
      <c r="AE2243">
        <v>0</v>
      </c>
      <c r="AF2243">
        <v>0</v>
      </c>
      <c r="AG2243" s="19">
        <v>0</v>
      </c>
      <c r="AH2243">
        <v>0</v>
      </c>
      <c r="AI2243">
        <v>0</v>
      </c>
      <c r="AJ2243">
        <v>0</v>
      </c>
      <c r="AK2243">
        <v>0</v>
      </c>
      <c r="AL2243">
        <v>0</v>
      </c>
      <c r="AM2243">
        <v>0</v>
      </c>
      <c r="AN2243">
        <v>0</v>
      </c>
      <c r="AO2243">
        <v>1119635</v>
      </c>
      <c r="AP2243">
        <v>0</v>
      </c>
      <c r="AQ2243">
        <v>0</v>
      </c>
      <c r="AR2243">
        <v>0</v>
      </c>
      <c r="AS2243">
        <v>0</v>
      </c>
      <c r="AT2243">
        <v>0</v>
      </c>
      <c r="AU2243">
        <v>0</v>
      </c>
      <c r="AV2243">
        <v>0</v>
      </c>
      <c r="AW2243">
        <v>0</v>
      </c>
      <c r="AX2243">
        <v>0</v>
      </c>
      <c r="AY2243">
        <v>0</v>
      </c>
      <c r="AZ2243">
        <v>0</v>
      </c>
      <c r="BA2243">
        <v>0</v>
      </c>
      <c r="BB2243">
        <v>0</v>
      </c>
      <c r="BC2243">
        <v>0</v>
      </c>
      <c r="BD2243">
        <v>0</v>
      </c>
      <c r="BE2243">
        <v>0</v>
      </c>
      <c r="BF2243">
        <v>0</v>
      </c>
      <c r="BG2243">
        <v>0</v>
      </c>
      <c r="BH2243">
        <v>0</v>
      </c>
      <c r="BI2243">
        <v>0</v>
      </c>
      <c r="BJ2243">
        <v>0</v>
      </c>
      <c r="BK2243">
        <v>0</v>
      </c>
      <c r="BL2243">
        <v>0</v>
      </c>
      <c r="BM2243">
        <v>0</v>
      </c>
      <c r="BN2243">
        <v>0</v>
      </c>
      <c r="BO2243">
        <v>0</v>
      </c>
      <c r="BP2243">
        <v>0</v>
      </c>
      <c r="BQ2243">
        <v>0</v>
      </c>
      <c r="BR2243">
        <v>0</v>
      </c>
      <c r="BS2243">
        <v>0</v>
      </c>
      <c r="BT2243">
        <v>0</v>
      </c>
      <c r="BU2243">
        <v>0</v>
      </c>
      <c r="BV2243">
        <v>0</v>
      </c>
      <c r="BW2243">
        <v>0</v>
      </c>
      <c r="BX2243" s="10">
        <v>0</v>
      </c>
      <c r="BY2243">
        <v>0</v>
      </c>
      <c r="BZ2243">
        <v>0</v>
      </c>
      <c r="CA2243">
        <v>0</v>
      </c>
      <c r="CB2243">
        <v>0</v>
      </c>
      <c r="CC2243">
        <v>0</v>
      </c>
      <c r="CD2243">
        <v>0</v>
      </c>
      <c r="CE2243">
        <v>0</v>
      </c>
    </row>
    <row r="2244" spans="1:83" x14ac:dyDescent="0.35">
      <c r="A2244" s="9" t="str">
        <f t="shared" ref="A2244:A2307" si="35">I2244&amp;"."&amp;M2244&amp;"."&amp;K2244</f>
        <v>0705.401.69</v>
      </c>
      <c r="B2244" s="52" t="e">
        <f>+IF(MATCH(A2244,List!H$10:H$145,0),"Targeted")</f>
        <v>#N/A</v>
      </c>
      <c r="C2244" s="65"/>
      <c r="D2244" s="151" t="s">
        <v>7700</v>
      </c>
      <c r="E2244" s="16" t="s">
        <v>966</v>
      </c>
      <c r="F2244" s="16" t="s">
        <v>967</v>
      </c>
      <c r="G2244" s="16" t="s">
        <v>3526</v>
      </c>
      <c r="H2244" s="16" t="s">
        <v>3730</v>
      </c>
      <c r="I2244" s="16" t="s">
        <v>3031</v>
      </c>
      <c r="J2244" s="16" t="s">
        <v>3744</v>
      </c>
      <c r="K2244" s="17" t="s">
        <v>171</v>
      </c>
      <c r="L2244" s="18" t="s">
        <v>3620</v>
      </c>
      <c r="M2244" s="195" t="s">
        <v>170</v>
      </c>
      <c r="N2244" s="16" t="s">
        <v>3621</v>
      </c>
      <c r="O2244" s="17" t="s">
        <v>346</v>
      </c>
      <c r="P2244" s="17" t="s">
        <v>305</v>
      </c>
      <c r="Q2244" s="17" t="s">
        <v>306</v>
      </c>
      <c r="R2244">
        <v>0</v>
      </c>
      <c r="S2244">
        <v>0</v>
      </c>
      <c r="T2244">
        <v>0</v>
      </c>
      <c r="U2244">
        <v>0</v>
      </c>
      <c r="V2244">
        <v>0</v>
      </c>
      <c r="W2244">
        <v>0</v>
      </c>
      <c r="X2244">
        <v>0</v>
      </c>
      <c r="Y2244">
        <v>0</v>
      </c>
      <c r="Z2244">
        <v>0</v>
      </c>
      <c r="AA2244">
        <v>0</v>
      </c>
      <c r="AB2244">
        <v>0</v>
      </c>
      <c r="AC2244">
        <v>0</v>
      </c>
      <c r="AD2244">
        <v>23904</v>
      </c>
      <c r="AE2244">
        <v>2046</v>
      </c>
      <c r="AF2244">
        <v>45</v>
      </c>
      <c r="AG2244" s="19">
        <v>0</v>
      </c>
      <c r="AH2244">
        <v>0</v>
      </c>
      <c r="AI2244">
        <v>0</v>
      </c>
      <c r="AJ2244">
        <v>0</v>
      </c>
      <c r="AK2244">
        <v>0</v>
      </c>
      <c r="AL2244">
        <v>0</v>
      </c>
      <c r="AM2244">
        <v>0</v>
      </c>
      <c r="AN2244">
        <v>0</v>
      </c>
      <c r="AO2244">
        <v>0</v>
      </c>
      <c r="AP2244">
        <v>0</v>
      </c>
      <c r="AQ2244">
        <v>0</v>
      </c>
      <c r="AR2244">
        <v>0</v>
      </c>
      <c r="AS2244">
        <v>0</v>
      </c>
      <c r="AT2244">
        <v>0</v>
      </c>
      <c r="AU2244">
        <v>0</v>
      </c>
      <c r="AV2244">
        <v>0</v>
      </c>
      <c r="AW2244">
        <v>0</v>
      </c>
      <c r="AX2244">
        <v>0</v>
      </c>
      <c r="AY2244">
        <v>0</v>
      </c>
      <c r="AZ2244">
        <v>0</v>
      </c>
      <c r="BA2244">
        <v>0</v>
      </c>
      <c r="BB2244">
        <v>0</v>
      </c>
      <c r="BC2244">
        <v>0</v>
      </c>
      <c r="BD2244">
        <v>0</v>
      </c>
      <c r="BE2244">
        <v>0</v>
      </c>
      <c r="BF2244">
        <v>0</v>
      </c>
      <c r="BG2244">
        <v>0</v>
      </c>
      <c r="BH2244">
        <v>0</v>
      </c>
      <c r="BI2244">
        <v>0</v>
      </c>
      <c r="BJ2244">
        <v>0</v>
      </c>
      <c r="BK2244">
        <v>0</v>
      </c>
      <c r="BL2244">
        <v>0</v>
      </c>
      <c r="BM2244">
        <v>0</v>
      </c>
      <c r="BN2244">
        <v>0</v>
      </c>
      <c r="BO2244">
        <v>0</v>
      </c>
      <c r="BP2244">
        <v>0</v>
      </c>
      <c r="BQ2244">
        <v>0</v>
      </c>
      <c r="BR2244">
        <v>0</v>
      </c>
      <c r="BS2244">
        <v>0</v>
      </c>
      <c r="BT2244">
        <v>0</v>
      </c>
      <c r="BU2244">
        <v>0</v>
      </c>
      <c r="BV2244">
        <v>0</v>
      </c>
      <c r="BW2244">
        <v>0</v>
      </c>
      <c r="BX2244">
        <v>0</v>
      </c>
      <c r="BY2244">
        <v>0</v>
      </c>
      <c r="BZ2244">
        <v>0</v>
      </c>
      <c r="CA2244">
        <v>0</v>
      </c>
      <c r="CB2244">
        <v>0</v>
      </c>
      <c r="CC2244">
        <v>0</v>
      </c>
      <c r="CD2244">
        <v>0</v>
      </c>
      <c r="CE2244">
        <v>0</v>
      </c>
    </row>
    <row r="2245" spans="1:83" x14ac:dyDescent="0.35">
      <c r="A2245" s="9" t="str">
        <f t="shared" si="35"/>
        <v>0708.401.69</v>
      </c>
      <c r="B2245" s="52" t="e">
        <f>+IF(MATCH(A2245,List!H$10:H$145,0),"Targeted")</f>
        <v>#N/A</v>
      </c>
      <c r="C2245" s="65"/>
      <c r="D2245" s="151" t="s">
        <v>7700</v>
      </c>
      <c r="E2245" s="16" t="s">
        <v>966</v>
      </c>
      <c r="F2245" s="16" t="s">
        <v>967</v>
      </c>
      <c r="G2245" s="16" t="s">
        <v>3526</v>
      </c>
      <c r="H2245" s="16" t="s">
        <v>3730</v>
      </c>
      <c r="I2245" s="16" t="s">
        <v>3745</v>
      </c>
      <c r="J2245" s="16" t="s">
        <v>3746</v>
      </c>
      <c r="K2245" s="17" t="s">
        <v>171</v>
      </c>
      <c r="L2245" s="18" t="s">
        <v>3620</v>
      </c>
      <c r="M2245" s="195" t="s">
        <v>170</v>
      </c>
      <c r="N2245" s="16" t="s">
        <v>3621</v>
      </c>
      <c r="O2245" s="17" t="s">
        <v>346</v>
      </c>
      <c r="P2245" s="17" t="s">
        <v>305</v>
      </c>
      <c r="Q2245" s="17" t="s">
        <v>306</v>
      </c>
      <c r="R2245">
        <v>0</v>
      </c>
      <c r="S2245">
        <v>0</v>
      </c>
      <c r="T2245">
        <v>0</v>
      </c>
      <c r="U2245">
        <v>0</v>
      </c>
      <c r="V2245">
        <v>0</v>
      </c>
      <c r="W2245">
        <v>0</v>
      </c>
      <c r="X2245">
        <v>0</v>
      </c>
      <c r="Y2245">
        <v>0</v>
      </c>
      <c r="Z2245">
        <v>0</v>
      </c>
      <c r="AA2245">
        <v>0</v>
      </c>
      <c r="AB2245">
        <v>0</v>
      </c>
      <c r="AC2245">
        <v>0</v>
      </c>
      <c r="AD2245">
        <v>0</v>
      </c>
      <c r="AE2245">
        <v>0</v>
      </c>
      <c r="AF2245">
        <v>0</v>
      </c>
      <c r="AG2245" s="19">
        <v>0</v>
      </c>
      <c r="AH2245">
        <v>0</v>
      </c>
      <c r="AI2245">
        <v>0</v>
      </c>
      <c r="AJ2245">
        <v>0</v>
      </c>
      <c r="AK2245">
        <v>0</v>
      </c>
      <c r="AL2245">
        <v>0</v>
      </c>
      <c r="AM2245">
        <v>0</v>
      </c>
      <c r="AN2245">
        <v>0</v>
      </c>
      <c r="AO2245">
        <v>0</v>
      </c>
      <c r="AP2245">
        <v>0</v>
      </c>
      <c r="AQ2245">
        <v>0</v>
      </c>
      <c r="AR2245">
        <v>0</v>
      </c>
      <c r="AS2245">
        <v>0</v>
      </c>
      <c r="AT2245">
        <v>0</v>
      </c>
      <c r="AU2245">
        <v>0</v>
      </c>
      <c r="AV2245">
        <v>62</v>
      </c>
      <c r="AW2245">
        <v>0</v>
      </c>
      <c r="AX2245">
        <v>0</v>
      </c>
      <c r="AY2245">
        <v>0</v>
      </c>
      <c r="AZ2245">
        <v>0</v>
      </c>
      <c r="BA2245">
        <v>0</v>
      </c>
      <c r="BB2245">
        <v>0</v>
      </c>
      <c r="BC2245">
        <v>0</v>
      </c>
      <c r="BD2245">
        <v>0</v>
      </c>
      <c r="BE2245">
        <v>0</v>
      </c>
      <c r="BF2245">
        <v>0</v>
      </c>
      <c r="BG2245">
        <v>0</v>
      </c>
      <c r="BH2245">
        <v>0</v>
      </c>
      <c r="BI2245">
        <v>0</v>
      </c>
      <c r="BJ2245">
        <v>0</v>
      </c>
      <c r="BK2245">
        <v>0</v>
      </c>
      <c r="BL2245">
        <v>0</v>
      </c>
      <c r="BM2245">
        <v>0</v>
      </c>
      <c r="BN2245">
        <v>0</v>
      </c>
      <c r="BO2245">
        <v>0</v>
      </c>
      <c r="BP2245">
        <v>0</v>
      </c>
      <c r="BQ2245">
        <v>0</v>
      </c>
      <c r="BR2245">
        <v>0</v>
      </c>
      <c r="BS2245">
        <v>0</v>
      </c>
      <c r="BT2245">
        <v>0</v>
      </c>
      <c r="BU2245">
        <v>0</v>
      </c>
      <c r="BV2245">
        <v>0</v>
      </c>
      <c r="BW2245">
        <v>0</v>
      </c>
      <c r="BX2245">
        <v>0</v>
      </c>
      <c r="BY2245">
        <v>0</v>
      </c>
      <c r="BZ2245">
        <v>0</v>
      </c>
      <c r="CA2245">
        <v>0</v>
      </c>
      <c r="CB2245">
        <v>0</v>
      </c>
      <c r="CC2245">
        <v>0</v>
      </c>
      <c r="CD2245">
        <v>0</v>
      </c>
      <c r="CE2245">
        <v>0</v>
      </c>
    </row>
    <row r="2246" spans="1:83" x14ac:dyDescent="0.35">
      <c r="A2246" s="9" t="str">
        <f t="shared" si="35"/>
        <v>0708.401.69</v>
      </c>
      <c r="B2246" s="52" t="e">
        <f>+IF(MATCH(A2246,List!H$10:H$145,0),"Targeted")</f>
        <v>#N/A</v>
      </c>
      <c r="C2246" s="65"/>
      <c r="D2246" s="151"/>
      <c r="E2246" s="16" t="s">
        <v>966</v>
      </c>
      <c r="F2246" s="16" t="s">
        <v>967</v>
      </c>
      <c r="G2246" s="16" t="s">
        <v>3526</v>
      </c>
      <c r="H2246" s="16" t="s">
        <v>3730</v>
      </c>
      <c r="I2246" s="16" t="s">
        <v>3745</v>
      </c>
      <c r="J2246" s="16" t="s">
        <v>3746</v>
      </c>
      <c r="K2246" s="17" t="s">
        <v>171</v>
      </c>
      <c r="L2246" s="18" t="s">
        <v>3620</v>
      </c>
      <c r="M2246" s="195" t="s">
        <v>170</v>
      </c>
      <c r="N2246" s="16" t="s">
        <v>3621</v>
      </c>
      <c r="O2246" s="17" t="s">
        <v>304</v>
      </c>
      <c r="P2246" s="17" t="s">
        <v>305</v>
      </c>
      <c r="Q2246" s="17" t="s">
        <v>306</v>
      </c>
      <c r="R2246">
        <v>0</v>
      </c>
      <c r="S2246">
        <v>0</v>
      </c>
      <c r="T2246">
        <v>0</v>
      </c>
      <c r="U2246">
        <v>0</v>
      </c>
      <c r="V2246">
        <v>0</v>
      </c>
      <c r="W2246">
        <v>0</v>
      </c>
      <c r="X2246">
        <v>0</v>
      </c>
      <c r="Y2246">
        <v>0</v>
      </c>
      <c r="Z2246">
        <v>0</v>
      </c>
      <c r="AA2246">
        <v>0</v>
      </c>
      <c r="AB2246">
        <v>0</v>
      </c>
      <c r="AC2246">
        <v>0</v>
      </c>
      <c r="AD2246">
        <v>0</v>
      </c>
      <c r="AE2246">
        <v>0</v>
      </c>
      <c r="AF2246">
        <v>0</v>
      </c>
      <c r="AG2246" s="19">
        <v>0</v>
      </c>
      <c r="AH2246">
        <v>0</v>
      </c>
      <c r="AI2246">
        <v>0</v>
      </c>
      <c r="AJ2246">
        <v>0</v>
      </c>
      <c r="AK2246">
        <v>0</v>
      </c>
      <c r="AL2246">
        <v>2126069</v>
      </c>
      <c r="AM2246">
        <v>821314</v>
      </c>
      <c r="AN2246">
        <v>86505</v>
      </c>
      <c r="AO2246">
        <v>42879</v>
      </c>
      <c r="AP2246">
        <v>493</v>
      </c>
      <c r="AQ2246">
        <v>95879</v>
      </c>
      <c r="AR2246">
        <v>6543</v>
      </c>
      <c r="AS2246">
        <v>-36292</v>
      </c>
      <c r="AT2246">
        <v>0</v>
      </c>
      <c r="AU2246">
        <v>439</v>
      </c>
      <c r="AV2246">
        <v>0</v>
      </c>
      <c r="AW2246">
        <v>0</v>
      </c>
      <c r="AX2246">
        <v>0</v>
      </c>
      <c r="AY2246">
        <v>0</v>
      </c>
      <c r="AZ2246">
        <v>0</v>
      </c>
      <c r="BA2246">
        <v>0</v>
      </c>
      <c r="BB2246">
        <v>0</v>
      </c>
      <c r="BC2246">
        <v>0</v>
      </c>
      <c r="BD2246">
        <v>0</v>
      </c>
      <c r="BE2246">
        <v>0</v>
      </c>
      <c r="BF2246">
        <v>0</v>
      </c>
      <c r="BG2246">
        <v>0</v>
      </c>
      <c r="BH2246">
        <v>0</v>
      </c>
      <c r="BI2246">
        <v>0</v>
      </c>
      <c r="BJ2246">
        <v>0</v>
      </c>
      <c r="BK2246">
        <v>0</v>
      </c>
      <c r="BL2246">
        <v>0</v>
      </c>
      <c r="BM2246">
        <v>0</v>
      </c>
      <c r="BN2246">
        <v>0</v>
      </c>
      <c r="BO2246">
        <v>0</v>
      </c>
      <c r="BP2246">
        <v>0</v>
      </c>
      <c r="BQ2246">
        <v>0</v>
      </c>
      <c r="BR2246">
        <v>0</v>
      </c>
      <c r="BS2246">
        <v>0</v>
      </c>
      <c r="BT2246">
        <v>0</v>
      </c>
      <c r="BU2246">
        <v>0</v>
      </c>
      <c r="BV2246">
        <v>0</v>
      </c>
      <c r="BW2246">
        <v>0</v>
      </c>
      <c r="BX2246" s="10">
        <v>0</v>
      </c>
      <c r="BY2246">
        <v>0</v>
      </c>
      <c r="BZ2246">
        <v>0</v>
      </c>
      <c r="CA2246">
        <v>0</v>
      </c>
      <c r="CB2246">
        <v>0</v>
      </c>
      <c r="CC2246">
        <v>0</v>
      </c>
      <c r="CD2246">
        <v>0</v>
      </c>
      <c r="CE2246">
        <v>0</v>
      </c>
    </row>
    <row r="2247" spans="1:83" x14ac:dyDescent="0.35">
      <c r="A2247" s="9" t="str">
        <f t="shared" si="35"/>
        <v>0713.401.69</v>
      </c>
      <c r="B2247" s="52" t="e">
        <f>+IF(MATCH(A2247,List!H$10:H$145,0),"Targeted")</f>
        <v>#N/A</v>
      </c>
      <c r="C2247" s="65"/>
      <c r="D2247" s="151" t="s">
        <v>7700</v>
      </c>
      <c r="E2247" s="16" t="s">
        <v>966</v>
      </c>
      <c r="F2247" s="16" t="s">
        <v>967</v>
      </c>
      <c r="G2247" s="16" t="s">
        <v>3526</v>
      </c>
      <c r="H2247" s="16" t="s">
        <v>3730</v>
      </c>
      <c r="I2247" s="16" t="s">
        <v>3747</v>
      </c>
      <c r="J2247" s="16" t="s">
        <v>3748</v>
      </c>
      <c r="K2247" s="17" t="s">
        <v>171</v>
      </c>
      <c r="L2247" s="18" t="s">
        <v>3620</v>
      </c>
      <c r="M2247" s="195" t="s">
        <v>170</v>
      </c>
      <c r="N2247" s="16" t="s">
        <v>3621</v>
      </c>
      <c r="O2247" s="17" t="s">
        <v>346</v>
      </c>
      <c r="P2247" s="17" t="s">
        <v>305</v>
      </c>
      <c r="Q2247" s="17" t="s">
        <v>306</v>
      </c>
      <c r="R2247">
        <v>0</v>
      </c>
      <c r="S2247">
        <v>0</v>
      </c>
      <c r="T2247">
        <v>0</v>
      </c>
      <c r="U2247">
        <v>0</v>
      </c>
      <c r="V2247">
        <v>0</v>
      </c>
      <c r="W2247">
        <v>0</v>
      </c>
      <c r="X2247">
        <v>0</v>
      </c>
      <c r="Y2247">
        <v>0</v>
      </c>
      <c r="Z2247">
        <v>0</v>
      </c>
      <c r="AA2247">
        <v>0</v>
      </c>
      <c r="AB2247">
        <v>0</v>
      </c>
      <c r="AC2247">
        <v>0</v>
      </c>
      <c r="AD2247">
        <v>0</v>
      </c>
      <c r="AE2247">
        <v>0</v>
      </c>
      <c r="AF2247">
        <v>0</v>
      </c>
      <c r="AG2247" s="19">
        <v>0</v>
      </c>
      <c r="AH2247">
        <v>0</v>
      </c>
      <c r="AI2247">
        <v>0</v>
      </c>
      <c r="AJ2247">
        <v>0</v>
      </c>
      <c r="AK2247">
        <v>0</v>
      </c>
      <c r="AL2247">
        <v>0</v>
      </c>
      <c r="AM2247">
        <v>0</v>
      </c>
      <c r="AN2247">
        <v>0</v>
      </c>
      <c r="AO2247">
        <v>0</v>
      </c>
      <c r="AP2247">
        <v>0</v>
      </c>
      <c r="AQ2247">
        <v>0</v>
      </c>
      <c r="AR2247">
        <v>0</v>
      </c>
      <c r="AS2247">
        <v>0</v>
      </c>
      <c r="AT2247">
        <v>4410</v>
      </c>
      <c r="AU2247">
        <v>900</v>
      </c>
      <c r="AV2247">
        <v>50</v>
      </c>
      <c r="AW2247">
        <v>640</v>
      </c>
      <c r="AX2247">
        <v>0</v>
      </c>
      <c r="AY2247">
        <v>0</v>
      </c>
      <c r="AZ2247">
        <v>0</v>
      </c>
      <c r="BA2247">
        <v>0</v>
      </c>
      <c r="BB2247">
        <v>0</v>
      </c>
      <c r="BC2247">
        <v>0</v>
      </c>
      <c r="BD2247">
        <v>0</v>
      </c>
      <c r="BE2247">
        <v>0</v>
      </c>
      <c r="BF2247">
        <v>0</v>
      </c>
      <c r="BG2247">
        <v>0</v>
      </c>
      <c r="BH2247">
        <v>0</v>
      </c>
      <c r="BI2247">
        <v>0</v>
      </c>
      <c r="BJ2247">
        <v>0</v>
      </c>
      <c r="BK2247">
        <v>0</v>
      </c>
      <c r="BL2247">
        <v>0</v>
      </c>
      <c r="BM2247">
        <v>0</v>
      </c>
      <c r="BN2247">
        <v>0</v>
      </c>
      <c r="BO2247">
        <v>0</v>
      </c>
      <c r="BP2247">
        <v>0</v>
      </c>
      <c r="BQ2247">
        <v>0</v>
      </c>
      <c r="BR2247">
        <v>0</v>
      </c>
      <c r="BS2247">
        <v>0</v>
      </c>
      <c r="BT2247">
        <v>0</v>
      </c>
      <c r="BU2247">
        <v>0</v>
      </c>
      <c r="BV2247">
        <v>0</v>
      </c>
      <c r="BW2247">
        <v>0</v>
      </c>
      <c r="BX2247">
        <v>0</v>
      </c>
      <c r="BY2247">
        <v>0</v>
      </c>
      <c r="BZ2247">
        <v>0</v>
      </c>
      <c r="CA2247">
        <v>0</v>
      </c>
      <c r="CB2247">
        <v>0</v>
      </c>
      <c r="CC2247">
        <v>0</v>
      </c>
      <c r="CD2247">
        <v>0</v>
      </c>
      <c r="CE2247">
        <v>0</v>
      </c>
    </row>
    <row r="2248" spans="1:83" x14ac:dyDescent="0.35">
      <c r="A2248" s="9" t="str">
        <f t="shared" si="35"/>
        <v>0714.401.69</v>
      </c>
      <c r="B2248" s="52" t="e">
        <f>+IF(MATCH(A2248,List!H$10:H$145,0),"Targeted")</f>
        <v>#N/A</v>
      </c>
      <c r="C2248" s="65"/>
      <c r="D2248" s="151" t="s">
        <v>7700</v>
      </c>
      <c r="E2248" s="16" t="s">
        <v>966</v>
      </c>
      <c r="F2248" s="16" t="s">
        <v>967</v>
      </c>
      <c r="G2248" s="16" t="s">
        <v>3526</v>
      </c>
      <c r="H2248" s="16" t="s">
        <v>3730</v>
      </c>
      <c r="I2248" s="16" t="s">
        <v>3749</v>
      </c>
      <c r="J2248" s="16" t="s">
        <v>3750</v>
      </c>
      <c r="K2248" s="17" t="s">
        <v>171</v>
      </c>
      <c r="L2248" s="18" t="s">
        <v>3620</v>
      </c>
      <c r="M2248" s="195" t="s">
        <v>170</v>
      </c>
      <c r="N2248" s="16" t="s">
        <v>3621</v>
      </c>
      <c r="O2248" s="17" t="s">
        <v>346</v>
      </c>
      <c r="P2248" s="17" t="s">
        <v>524</v>
      </c>
      <c r="Q2248" s="17" t="s">
        <v>306</v>
      </c>
      <c r="R2248">
        <v>0</v>
      </c>
      <c r="S2248">
        <v>0</v>
      </c>
      <c r="T2248">
        <v>0</v>
      </c>
      <c r="U2248">
        <v>0</v>
      </c>
      <c r="V2248">
        <v>0</v>
      </c>
      <c r="W2248">
        <v>0</v>
      </c>
      <c r="X2248">
        <v>0</v>
      </c>
      <c r="Y2248">
        <v>0</v>
      </c>
      <c r="Z2248">
        <v>0</v>
      </c>
      <c r="AA2248">
        <v>0</v>
      </c>
      <c r="AB2248">
        <v>0</v>
      </c>
      <c r="AC2248">
        <v>0</v>
      </c>
      <c r="AD2248">
        <v>0</v>
      </c>
      <c r="AE2248">
        <v>0</v>
      </c>
      <c r="AF2248">
        <v>0</v>
      </c>
      <c r="AG2248" s="19">
        <v>0</v>
      </c>
      <c r="AH2248">
        <v>0</v>
      </c>
      <c r="AI2248">
        <v>0</v>
      </c>
      <c r="AJ2248">
        <v>0</v>
      </c>
      <c r="AK2248">
        <v>0</v>
      </c>
      <c r="AL2248">
        <v>0</v>
      </c>
      <c r="AM2248">
        <v>0</v>
      </c>
      <c r="AN2248">
        <v>0</v>
      </c>
      <c r="AO2248">
        <v>0</v>
      </c>
      <c r="AP2248">
        <v>0</v>
      </c>
      <c r="AQ2248">
        <v>0</v>
      </c>
      <c r="AR2248">
        <v>0</v>
      </c>
      <c r="AS2248">
        <v>0</v>
      </c>
      <c r="AT2248">
        <v>0</v>
      </c>
      <c r="AU2248">
        <v>112</v>
      </c>
      <c r="AV2248">
        <v>2500</v>
      </c>
      <c r="AW2248">
        <v>5698</v>
      </c>
      <c r="AX2248">
        <v>6809</v>
      </c>
      <c r="AY2248">
        <v>23304</v>
      </c>
      <c r="AZ2248">
        <v>16000</v>
      </c>
      <c r="BA2248">
        <v>13000</v>
      </c>
      <c r="BB2248">
        <v>7000</v>
      </c>
      <c r="BC2248">
        <v>4000</v>
      </c>
      <c r="BD2248">
        <v>3000</v>
      </c>
      <c r="BE2248">
        <v>1000</v>
      </c>
      <c r="BF2248">
        <v>1000</v>
      </c>
      <c r="BG2248">
        <v>1000</v>
      </c>
      <c r="BH2248">
        <v>0</v>
      </c>
      <c r="BI2248">
        <v>0</v>
      </c>
      <c r="BJ2248">
        <v>0</v>
      </c>
      <c r="BK2248">
        <v>0</v>
      </c>
      <c r="BL2248">
        <v>0</v>
      </c>
      <c r="BM2248">
        <v>0</v>
      </c>
      <c r="BN2248">
        <v>0</v>
      </c>
      <c r="BO2248">
        <v>0</v>
      </c>
      <c r="BP2248">
        <v>0</v>
      </c>
      <c r="BQ2248">
        <v>0</v>
      </c>
      <c r="BR2248">
        <v>0</v>
      </c>
      <c r="BS2248">
        <v>0</v>
      </c>
      <c r="BT2248">
        <v>0</v>
      </c>
      <c r="BU2248">
        <v>0</v>
      </c>
      <c r="BV2248">
        <v>0</v>
      </c>
      <c r="BW2248">
        <v>0</v>
      </c>
      <c r="BX2248">
        <v>0</v>
      </c>
      <c r="BY2248">
        <v>0</v>
      </c>
      <c r="BZ2248">
        <v>0</v>
      </c>
      <c r="CA2248">
        <v>0</v>
      </c>
      <c r="CB2248">
        <v>0</v>
      </c>
      <c r="CC2248">
        <v>0</v>
      </c>
      <c r="CD2248">
        <v>0</v>
      </c>
      <c r="CE2248">
        <v>0</v>
      </c>
    </row>
    <row r="2249" spans="1:83" x14ac:dyDescent="0.35">
      <c r="A2249" s="9" t="str">
        <f t="shared" si="35"/>
        <v>0715.401.69</v>
      </c>
      <c r="B2249" s="52" t="e">
        <f>+IF(MATCH(A2249,List!H$10:H$145,0),"Targeted")</f>
        <v>#N/A</v>
      </c>
      <c r="C2249" s="65"/>
      <c r="D2249" s="151" t="s">
        <v>7700</v>
      </c>
      <c r="E2249" s="16" t="s">
        <v>966</v>
      </c>
      <c r="F2249" s="16" t="s">
        <v>967</v>
      </c>
      <c r="G2249" s="16" t="s">
        <v>3526</v>
      </c>
      <c r="H2249" s="16" t="s">
        <v>3730</v>
      </c>
      <c r="I2249" s="16" t="s">
        <v>3751</v>
      </c>
      <c r="J2249" s="16" t="s">
        <v>3752</v>
      </c>
      <c r="K2249" s="17" t="s">
        <v>171</v>
      </c>
      <c r="L2249" s="18" t="s">
        <v>3620</v>
      </c>
      <c r="M2249" s="195" t="s">
        <v>170</v>
      </c>
      <c r="N2249" s="16" t="s">
        <v>3621</v>
      </c>
      <c r="O2249" s="17" t="s">
        <v>346</v>
      </c>
      <c r="P2249" s="17" t="s">
        <v>524</v>
      </c>
      <c r="Q2249" s="17" t="s">
        <v>306</v>
      </c>
      <c r="R2249">
        <v>0</v>
      </c>
      <c r="S2249">
        <v>0</v>
      </c>
      <c r="T2249">
        <v>0</v>
      </c>
      <c r="U2249">
        <v>0</v>
      </c>
      <c r="V2249">
        <v>0</v>
      </c>
      <c r="W2249">
        <v>0</v>
      </c>
      <c r="X2249">
        <v>0</v>
      </c>
      <c r="Y2249">
        <v>0</v>
      </c>
      <c r="Z2249">
        <v>0</v>
      </c>
      <c r="AA2249">
        <v>0</v>
      </c>
      <c r="AB2249">
        <v>0</v>
      </c>
      <c r="AC2249">
        <v>0</v>
      </c>
      <c r="AD2249">
        <v>0</v>
      </c>
      <c r="AE2249">
        <v>0</v>
      </c>
      <c r="AF2249">
        <v>0</v>
      </c>
      <c r="AG2249" s="19">
        <v>0</v>
      </c>
      <c r="AH2249">
        <v>0</v>
      </c>
      <c r="AI2249">
        <v>0</v>
      </c>
      <c r="AJ2249">
        <v>0</v>
      </c>
      <c r="AK2249">
        <v>0</v>
      </c>
      <c r="AL2249">
        <v>0</v>
      </c>
      <c r="AM2249">
        <v>0</v>
      </c>
      <c r="AN2249">
        <v>0</v>
      </c>
      <c r="AO2249">
        <v>0</v>
      </c>
      <c r="AP2249">
        <v>0</v>
      </c>
      <c r="AQ2249">
        <v>0</v>
      </c>
      <c r="AR2249">
        <v>0</v>
      </c>
      <c r="AS2249">
        <v>0</v>
      </c>
      <c r="AT2249">
        <v>0</v>
      </c>
      <c r="AU2249">
        <v>0</v>
      </c>
      <c r="AV2249">
        <v>0</v>
      </c>
      <c r="AW2249">
        <v>0</v>
      </c>
      <c r="AX2249">
        <v>0</v>
      </c>
      <c r="AY2249">
        <v>0</v>
      </c>
      <c r="AZ2249">
        <v>0</v>
      </c>
      <c r="BA2249">
        <v>0</v>
      </c>
      <c r="BB2249">
        <v>0</v>
      </c>
      <c r="BC2249">
        <v>0</v>
      </c>
      <c r="BD2249">
        <v>0</v>
      </c>
      <c r="BE2249">
        <v>0</v>
      </c>
      <c r="BF2249">
        <v>0</v>
      </c>
      <c r="BG2249">
        <v>0</v>
      </c>
      <c r="BH2249">
        <v>0</v>
      </c>
      <c r="BI2249">
        <v>0</v>
      </c>
      <c r="BJ2249">
        <v>0</v>
      </c>
      <c r="BK2249">
        <v>0</v>
      </c>
      <c r="BL2249">
        <v>0</v>
      </c>
      <c r="BM2249">
        <v>0</v>
      </c>
      <c r="BN2249">
        <v>0</v>
      </c>
      <c r="BO2249">
        <v>10000</v>
      </c>
      <c r="BP2249">
        <v>10000</v>
      </c>
      <c r="BQ2249">
        <v>8000</v>
      </c>
      <c r="BR2249">
        <v>4000</v>
      </c>
      <c r="BS2249">
        <v>29000</v>
      </c>
      <c r="BT2249">
        <v>13000</v>
      </c>
      <c r="BU2249">
        <v>12000</v>
      </c>
      <c r="BV2249">
        <v>0</v>
      </c>
      <c r="BW2249">
        <v>11000</v>
      </c>
      <c r="BX2249">
        <v>1000</v>
      </c>
      <c r="BY2249">
        <v>1000</v>
      </c>
      <c r="BZ2249">
        <v>5000</v>
      </c>
      <c r="CA2249">
        <v>5000</v>
      </c>
      <c r="CB2249">
        <v>0</v>
      </c>
      <c r="CC2249">
        <v>0</v>
      </c>
      <c r="CD2249">
        <v>0</v>
      </c>
      <c r="CE2249">
        <v>0</v>
      </c>
    </row>
    <row r="2250" spans="1:83" x14ac:dyDescent="0.35">
      <c r="A2250" s="9" t="str">
        <f t="shared" si="35"/>
        <v>0716.401.69</v>
      </c>
      <c r="B2250" s="52" t="e">
        <f>+IF(MATCH(A2250,List!H$10:H$145,0),"Targeted")</f>
        <v>#N/A</v>
      </c>
      <c r="C2250" s="65"/>
      <c r="D2250" s="151" t="s">
        <v>7700</v>
      </c>
      <c r="E2250" s="16" t="s">
        <v>966</v>
      </c>
      <c r="F2250" s="16" t="s">
        <v>967</v>
      </c>
      <c r="G2250" s="16" t="s">
        <v>3526</v>
      </c>
      <c r="H2250" s="16" t="s">
        <v>3730</v>
      </c>
      <c r="I2250" s="16" t="s">
        <v>3753</v>
      </c>
      <c r="J2250" s="16" t="s">
        <v>3754</v>
      </c>
      <c r="K2250" s="17" t="s">
        <v>171</v>
      </c>
      <c r="L2250" s="18" t="s">
        <v>3620</v>
      </c>
      <c r="M2250" s="195" t="s">
        <v>170</v>
      </c>
      <c r="N2250" s="16" t="s">
        <v>3621</v>
      </c>
      <c r="O2250" s="17" t="s">
        <v>346</v>
      </c>
      <c r="P2250" s="17" t="s">
        <v>305</v>
      </c>
      <c r="Q2250" s="17" t="s">
        <v>306</v>
      </c>
      <c r="R2250">
        <v>0</v>
      </c>
      <c r="S2250">
        <v>0</v>
      </c>
      <c r="T2250">
        <v>0</v>
      </c>
      <c r="U2250">
        <v>0</v>
      </c>
      <c r="V2250">
        <v>0</v>
      </c>
      <c r="W2250">
        <v>0</v>
      </c>
      <c r="X2250">
        <v>0</v>
      </c>
      <c r="Y2250">
        <v>0</v>
      </c>
      <c r="Z2250">
        <v>0</v>
      </c>
      <c r="AA2250">
        <v>0</v>
      </c>
      <c r="AB2250">
        <v>0</v>
      </c>
      <c r="AC2250">
        <v>0</v>
      </c>
      <c r="AD2250">
        <v>0</v>
      </c>
      <c r="AE2250">
        <v>0</v>
      </c>
      <c r="AF2250">
        <v>0</v>
      </c>
      <c r="AG2250" s="19">
        <v>0</v>
      </c>
      <c r="AH2250">
        <v>0</v>
      </c>
      <c r="AI2250">
        <v>0</v>
      </c>
      <c r="AJ2250">
        <v>0</v>
      </c>
      <c r="AK2250">
        <v>0</v>
      </c>
      <c r="AL2250">
        <v>0</v>
      </c>
      <c r="AM2250">
        <v>0</v>
      </c>
      <c r="AN2250">
        <v>0</v>
      </c>
      <c r="AO2250">
        <v>0</v>
      </c>
      <c r="AP2250">
        <v>0</v>
      </c>
      <c r="AQ2250">
        <v>0</v>
      </c>
      <c r="AR2250">
        <v>0</v>
      </c>
      <c r="AS2250">
        <v>0</v>
      </c>
      <c r="AT2250">
        <v>0</v>
      </c>
      <c r="AU2250">
        <v>0</v>
      </c>
      <c r="AV2250">
        <v>0</v>
      </c>
      <c r="AW2250">
        <v>0</v>
      </c>
      <c r="AX2250">
        <v>0</v>
      </c>
      <c r="AY2250">
        <v>0</v>
      </c>
      <c r="AZ2250">
        <v>0</v>
      </c>
      <c r="BA2250">
        <v>0</v>
      </c>
      <c r="BB2250">
        <v>0</v>
      </c>
      <c r="BC2250">
        <v>0</v>
      </c>
      <c r="BD2250">
        <v>0</v>
      </c>
      <c r="BE2250">
        <v>0</v>
      </c>
      <c r="BF2250">
        <v>0</v>
      </c>
      <c r="BG2250">
        <v>0</v>
      </c>
      <c r="BH2250">
        <v>0</v>
      </c>
      <c r="BI2250">
        <v>0</v>
      </c>
      <c r="BJ2250">
        <v>0</v>
      </c>
      <c r="BK2250">
        <v>0</v>
      </c>
      <c r="BL2250">
        <v>0</v>
      </c>
      <c r="BM2250">
        <v>0</v>
      </c>
      <c r="BN2250">
        <v>0</v>
      </c>
      <c r="BO2250">
        <v>0</v>
      </c>
      <c r="BP2250">
        <v>0</v>
      </c>
      <c r="BQ2250">
        <v>0</v>
      </c>
      <c r="BR2250">
        <v>0</v>
      </c>
      <c r="BS2250">
        <v>0</v>
      </c>
      <c r="BT2250">
        <v>0</v>
      </c>
      <c r="BU2250">
        <v>0</v>
      </c>
      <c r="BV2250">
        <v>0</v>
      </c>
      <c r="BW2250">
        <v>0</v>
      </c>
      <c r="BX2250">
        <v>0</v>
      </c>
      <c r="BY2250">
        <v>0</v>
      </c>
      <c r="BZ2250">
        <v>1000</v>
      </c>
      <c r="CA2250">
        <v>0</v>
      </c>
      <c r="CB2250">
        <v>0</v>
      </c>
      <c r="CC2250">
        <v>0</v>
      </c>
      <c r="CD2250">
        <v>0</v>
      </c>
      <c r="CE2250">
        <v>0</v>
      </c>
    </row>
    <row r="2251" spans="1:83" x14ac:dyDescent="0.35">
      <c r="A2251" s="9" t="str">
        <f t="shared" si="35"/>
        <v>0716.401.69</v>
      </c>
      <c r="B2251" s="52" t="e">
        <f>+IF(MATCH(A2251,List!H$10:H$145,0),"Targeted")</f>
        <v>#N/A</v>
      </c>
      <c r="C2251" s="65"/>
      <c r="D2251" s="151" t="s">
        <v>7700</v>
      </c>
      <c r="E2251" s="16" t="s">
        <v>966</v>
      </c>
      <c r="F2251" s="16" t="s">
        <v>967</v>
      </c>
      <c r="G2251" s="16" t="s">
        <v>3526</v>
      </c>
      <c r="H2251" s="16" t="s">
        <v>3730</v>
      </c>
      <c r="I2251" s="16" t="s">
        <v>3753</v>
      </c>
      <c r="J2251" s="16" t="s">
        <v>3754</v>
      </c>
      <c r="K2251" s="17" t="s">
        <v>171</v>
      </c>
      <c r="L2251" s="18" t="s">
        <v>3620</v>
      </c>
      <c r="M2251" s="195" t="s">
        <v>170</v>
      </c>
      <c r="N2251" s="16" t="s">
        <v>3621</v>
      </c>
      <c r="O2251" s="17" t="s">
        <v>346</v>
      </c>
      <c r="P2251" s="17" t="s">
        <v>524</v>
      </c>
      <c r="Q2251" s="17" t="s">
        <v>306</v>
      </c>
      <c r="R2251">
        <v>0</v>
      </c>
      <c r="S2251">
        <v>0</v>
      </c>
      <c r="T2251">
        <v>0</v>
      </c>
      <c r="U2251">
        <v>0</v>
      </c>
      <c r="V2251">
        <v>0</v>
      </c>
      <c r="W2251">
        <v>0</v>
      </c>
      <c r="X2251">
        <v>0</v>
      </c>
      <c r="Y2251">
        <v>0</v>
      </c>
      <c r="Z2251">
        <v>0</v>
      </c>
      <c r="AA2251">
        <v>0</v>
      </c>
      <c r="AB2251">
        <v>0</v>
      </c>
      <c r="AC2251">
        <v>0</v>
      </c>
      <c r="AD2251">
        <v>0</v>
      </c>
      <c r="AE2251">
        <v>0</v>
      </c>
      <c r="AF2251">
        <v>0</v>
      </c>
      <c r="AG2251" s="19">
        <v>0</v>
      </c>
      <c r="AH2251">
        <v>0</v>
      </c>
      <c r="AI2251">
        <v>0</v>
      </c>
      <c r="AJ2251">
        <v>0</v>
      </c>
      <c r="AK2251">
        <v>0</v>
      </c>
      <c r="AL2251">
        <v>0</v>
      </c>
      <c r="AM2251">
        <v>0</v>
      </c>
      <c r="AN2251">
        <v>0</v>
      </c>
      <c r="AO2251">
        <v>0</v>
      </c>
      <c r="AP2251">
        <v>0</v>
      </c>
      <c r="AQ2251">
        <v>0</v>
      </c>
      <c r="AR2251">
        <v>0</v>
      </c>
      <c r="AS2251">
        <v>0</v>
      </c>
      <c r="AT2251">
        <v>0</v>
      </c>
      <c r="AU2251">
        <v>0</v>
      </c>
      <c r="AV2251">
        <v>0</v>
      </c>
      <c r="AW2251">
        <v>0</v>
      </c>
      <c r="AX2251">
        <v>0</v>
      </c>
      <c r="AY2251">
        <v>0</v>
      </c>
      <c r="AZ2251">
        <v>0</v>
      </c>
      <c r="BA2251">
        <v>0</v>
      </c>
      <c r="BB2251">
        <v>0</v>
      </c>
      <c r="BC2251">
        <v>0</v>
      </c>
      <c r="BD2251">
        <v>0</v>
      </c>
      <c r="BE2251">
        <v>0</v>
      </c>
      <c r="BF2251">
        <v>0</v>
      </c>
      <c r="BG2251">
        <v>0</v>
      </c>
      <c r="BH2251">
        <v>0</v>
      </c>
      <c r="BI2251">
        <v>0</v>
      </c>
      <c r="BJ2251">
        <v>0</v>
      </c>
      <c r="BK2251">
        <v>0</v>
      </c>
      <c r="BL2251">
        <v>0</v>
      </c>
      <c r="BM2251">
        <v>0</v>
      </c>
      <c r="BN2251">
        <v>0</v>
      </c>
      <c r="BO2251">
        <v>0</v>
      </c>
      <c r="BP2251">
        <v>4000</v>
      </c>
      <c r="BQ2251">
        <v>12000</v>
      </c>
      <c r="BR2251">
        <v>11000</v>
      </c>
      <c r="BS2251">
        <v>20000</v>
      </c>
      <c r="BT2251">
        <v>14000</v>
      </c>
      <c r="BU2251">
        <v>6000</v>
      </c>
      <c r="BV2251">
        <v>3000</v>
      </c>
      <c r="BW2251">
        <v>1000</v>
      </c>
      <c r="BX2251">
        <v>0</v>
      </c>
      <c r="BY2251">
        <v>0</v>
      </c>
      <c r="BZ2251">
        <v>0</v>
      </c>
      <c r="CA2251">
        <v>1000</v>
      </c>
      <c r="CB2251">
        <v>0</v>
      </c>
      <c r="CC2251">
        <v>0</v>
      </c>
      <c r="CD2251">
        <v>0</v>
      </c>
      <c r="CE2251">
        <v>0</v>
      </c>
    </row>
    <row r="2252" spans="1:83" x14ac:dyDescent="0.35">
      <c r="A2252" s="9" t="str">
        <f t="shared" si="35"/>
        <v>0717.401.69</v>
      </c>
      <c r="B2252" s="52" t="e">
        <f>+IF(MATCH(A2252,List!H$10:H$145,0),"Targeted")</f>
        <v>#N/A</v>
      </c>
      <c r="C2252" s="65"/>
      <c r="D2252" s="151" t="s">
        <v>7700</v>
      </c>
      <c r="E2252" s="16" t="s">
        <v>966</v>
      </c>
      <c r="F2252" s="16" t="s">
        <v>967</v>
      </c>
      <c r="G2252" s="16" t="s">
        <v>3526</v>
      </c>
      <c r="H2252" s="16" t="s">
        <v>3730</v>
      </c>
      <c r="I2252" s="16" t="s">
        <v>3755</v>
      </c>
      <c r="J2252" s="16" t="s">
        <v>3756</v>
      </c>
      <c r="K2252" s="17" t="s">
        <v>171</v>
      </c>
      <c r="L2252" s="18" t="s">
        <v>3620</v>
      </c>
      <c r="M2252" s="195" t="s">
        <v>170</v>
      </c>
      <c r="N2252" s="16" t="s">
        <v>3621</v>
      </c>
      <c r="O2252" s="17" t="s">
        <v>346</v>
      </c>
      <c r="P2252" s="17" t="s">
        <v>305</v>
      </c>
      <c r="Q2252" s="17" t="s">
        <v>306</v>
      </c>
      <c r="R2252">
        <v>0</v>
      </c>
      <c r="S2252">
        <v>0</v>
      </c>
      <c r="T2252">
        <v>0</v>
      </c>
      <c r="U2252">
        <v>0</v>
      </c>
      <c r="V2252">
        <v>0</v>
      </c>
      <c r="W2252">
        <v>0</v>
      </c>
      <c r="X2252">
        <v>0</v>
      </c>
      <c r="Y2252">
        <v>0</v>
      </c>
      <c r="Z2252">
        <v>0</v>
      </c>
      <c r="AA2252">
        <v>0</v>
      </c>
      <c r="AB2252">
        <v>0</v>
      </c>
      <c r="AC2252">
        <v>0</v>
      </c>
      <c r="AD2252">
        <v>0</v>
      </c>
      <c r="AE2252">
        <v>0</v>
      </c>
      <c r="AF2252">
        <v>0</v>
      </c>
      <c r="AG2252" s="19">
        <v>0</v>
      </c>
      <c r="AH2252">
        <v>0</v>
      </c>
      <c r="AI2252">
        <v>0</v>
      </c>
      <c r="AJ2252">
        <v>0</v>
      </c>
      <c r="AK2252">
        <v>0</v>
      </c>
      <c r="AL2252">
        <v>0</v>
      </c>
      <c r="AM2252">
        <v>0</v>
      </c>
      <c r="AN2252">
        <v>0</v>
      </c>
      <c r="AO2252">
        <v>0</v>
      </c>
      <c r="AP2252">
        <v>0</v>
      </c>
      <c r="AQ2252">
        <v>0</v>
      </c>
      <c r="AR2252">
        <v>0</v>
      </c>
      <c r="AS2252">
        <v>0</v>
      </c>
      <c r="AT2252">
        <v>0</v>
      </c>
      <c r="AU2252">
        <v>0</v>
      </c>
      <c r="AV2252">
        <v>144798</v>
      </c>
      <c r="AW2252">
        <v>150200</v>
      </c>
      <c r="AX2252">
        <v>146000</v>
      </c>
      <c r="AY2252">
        <v>137000</v>
      </c>
      <c r="AZ2252">
        <v>0</v>
      </c>
      <c r="BA2252">
        <v>0</v>
      </c>
      <c r="BB2252">
        <v>0</v>
      </c>
      <c r="BC2252">
        <v>0</v>
      </c>
      <c r="BD2252">
        <v>0</v>
      </c>
      <c r="BE2252">
        <v>0</v>
      </c>
      <c r="BF2252">
        <v>0</v>
      </c>
      <c r="BG2252">
        <v>0</v>
      </c>
      <c r="BH2252">
        <v>0</v>
      </c>
      <c r="BI2252">
        <v>0</v>
      </c>
      <c r="BJ2252">
        <v>0</v>
      </c>
      <c r="BK2252">
        <v>0</v>
      </c>
      <c r="BL2252">
        <v>0</v>
      </c>
      <c r="BM2252">
        <v>0</v>
      </c>
      <c r="BN2252">
        <v>0</v>
      </c>
      <c r="BO2252">
        <v>0</v>
      </c>
      <c r="BP2252">
        <v>0</v>
      </c>
      <c r="BQ2252">
        <v>0</v>
      </c>
      <c r="BR2252">
        <v>0</v>
      </c>
      <c r="BS2252">
        <v>0</v>
      </c>
      <c r="BT2252">
        <v>0</v>
      </c>
      <c r="BU2252">
        <v>0</v>
      </c>
      <c r="BV2252">
        <v>0</v>
      </c>
      <c r="BW2252">
        <v>0</v>
      </c>
      <c r="BX2252">
        <v>0</v>
      </c>
      <c r="BY2252">
        <v>0</v>
      </c>
      <c r="BZ2252">
        <v>0</v>
      </c>
      <c r="CA2252">
        <v>0</v>
      </c>
      <c r="CB2252">
        <v>0</v>
      </c>
      <c r="CC2252">
        <v>0</v>
      </c>
      <c r="CD2252">
        <v>0</v>
      </c>
      <c r="CE2252">
        <v>0</v>
      </c>
    </row>
    <row r="2253" spans="1:83" x14ac:dyDescent="0.35">
      <c r="A2253" s="9" t="str">
        <f t="shared" si="35"/>
        <v>0719.401.69</v>
      </c>
      <c r="B2253" s="52" t="e">
        <f>+IF(MATCH(A2253,List!H$10:H$145,0),"Targeted")</f>
        <v>#N/A</v>
      </c>
      <c r="C2253" s="65"/>
      <c r="D2253" s="151" t="s">
        <v>7700</v>
      </c>
      <c r="E2253" s="16" t="s">
        <v>966</v>
      </c>
      <c r="F2253" s="16" t="s">
        <v>967</v>
      </c>
      <c r="G2253" s="16" t="s">
        <v>3526</v>
      </c>
      <c r="H2253" s="16" t="s">
        <v>3730</v>
      </c>
      <c r="I2253" s="16" t="s">
        <v>3757</v>
      </c>
      <c r="J2253" s="16" t="s">
        <v>3758</v>
      </c>
      <c r="K2253" s="17" t="s">
        <v>171</v>
      </c>
      <c r="L2253" s="18" t="s">
        <v>3620</v>
      </c>
      <c r="M2253" s="195" t="s">
        <v>170</v>
      </c>
      <c r="N2253" s="16" t="s">
        <v>3621</v>
      </c>
      <c r="O2253" s="17" t="s">
        <v>346</v>
      </c>
      <c r="P2253" s="17" t="s">
        <v>305</v>
      </c>
      <c r="Q2253" s="17" t="s">
        <v>306</v>
      </c>
      <c r="R2253">
        <v>0</v>
      </c>
      <c r="S2253">
        <v>0</v>
      </c>
      <c r="T2253">
        <v>0</v>
      </c>
      <c r="U2253">
        <v>0</v>
      </c>
      <c r="V2253">
        <v>0</v>
      </c>
      <c r="W2253">
        <v>0</v>
      </c>
      <c r="X2253">
        <v>0</v>
      </c>
      <c r="Y2253">
        <v>0</v>
      </c>
      <c r="Z2253">
        <v>0</v>
      </c>
      <c r="AA2253">
        <v>0</v>
      </c>
      <c r="AB2253">
        <v>0</v>
      </c>
      <c r="AC2253">
        <v>0</v>
      </c>
      <c r="AD2253">
        <v>0</v>
      </c>
      <c r="AE2253">
        <v>0</v>
      </c>
      <c r="AF2253">
        <v>0</v>
      </c>
      <c r="AG2253" s="19">
        <v>0</v>
      </c>
      <c r="AH2253">
        <v>0</v>
      </c>
      <c r="AI2253">
        <v>0</v>
      </c>
      <c r="AJ2253">
        <v>0</v>
      </c>
      <c r="AK2253">
        <v>0</v>
      </c>
      <c r="AL2253">
        <v>0</v>
      </c>
      <c r="AM2253">
        <v>0</v>
      </c>
      <c r="AN2253">
        <v>0</v>
      </c>
      <c r="AO2253">
        <v>0</v>
      </c>
      <c r="AP2253">
        <v>0</v>
      </c>
      <c r="AQ2253">
        <v>0</v>
      </c>
      <c r="AR2253">
        <v>0</v>
      </c>
      <c r="AS2253">
        <v>0</v>
      </c>
      <c r="AT2253">
        <v>0</v>
      </c>
      <c r="AU2253">
        <v>0</v>
      </c>
      <c r="AV2253">
        <v>0</v>
      </c>
      <c r="AW2253">
        <v>0</v>
      </c>
      <c r="AX2253">
        <v>0</v>
      </c>
      <c r="AY2253">
        <v>0</v>
      </c>
      <c r="AZ2253">
        <v>0</v>
      </c>
      <c r="BA2253">
        <v>0</v>
      </c>
      <c r="BB2253">
        <v>0</v>
      </c>
      <c r="BC2253">
        <v>0</v>
      </c>
      <c r="BD2253">
        <v>0</v>
      </c>
      <c r="BE2253">
        <v>0</v>
      </c>
      <c r="BF2253">
        <v>0</v>
      </c>
      <c r="BG2253">
        <v>0</v>
      </c>
      <c r="BH2253">
        <v>0</v>
      </c>
      <c r="BI2253">
        <v>0</v>
      </c>
      <c r="BJ2253">
        <v>0</v>
      </c>
      <c r="BK2253">
        <v>0</v>
      </c>
      <c r="BL2253">
        <v>0</v>
      </c>
      <c r="BM2253">
        <v>0</v>
      </c>
      <c r="BN2253">
        <v>0</v>
      </c>
      <c r="BO2253">
        <v>0</v>
      </c>
      <c r="BP2253">
        <v>2000</v>
      </c>
      <c r="BQ2253">
        <v>5000</v>
      </c>
      <c r="BR2253">
        <v>5000</v>
      </c>
      <c r="BS2253">
        <v>9000</v>
      </c>
      <c r="BT2253">
        <v>5000</v>
      </c>
      <c r="BU2253">
        <v>1000</v>
      </c>
      <c r="BV2253">
        <v>12000</v>
      </c>
      <c r="BW2253">
        <v>0</v>
      </c>
      <c r="BX2253">
        <v>0</v>
      </c>
      <c r="BY2253">
        <v>1000</v>
      </c>
      <c r="BZ2253">
        <v>1000</v>
      </c>
      <c r="CA2253">
        <v>1000</v>
      </c>
      <c r="CB2253">
        <v>4000</v>
      </c>
      <c r="CC2253">
        <v>3000</v>
      </c>
      <c r="CD2253">
        <v>3000</v>
      </c>
      <c r="CE2253">
        <v>3000</v>
      </c>
    </row>
    <row r="2254" spans="1:83" x14ac:dyDescent="0.35">
      <c r="A2254" s="9" t="str">
        <f t="shared" si="35"/>
        <v>0719.401.69</v>
      </c>
      <c r="B2254" s="52" t="e">
        <f>+IF(MATCH(A2254,List!H$10:H$145,0),"Targeted")</f>
        <v>#N/A</v>
      </c>
      <c r="C2254" s="65"/>
      <c r="D2254" s="151" t="s">
        <v>7700</v>
      </c>
      <c r="E2254" s="16" t="s">
        <v>966</v>
      </c>
      <c r="F2254" s="16" t="s">
        <v>967</v>
      </c>
      <c r="G2254" s="16" t="s">
        <v>3526</v>
      </c>
      <c r="H2254" s="16" t="s">
        <v>3730</v>
      </c>
      <c r="I2254" s="16" t="s">
        <v>3757</v>
      </c>
      <c r="J2254" s="16" t="s">
        <v>3758</v>
      </c>
      <c r="K2254" s="17" t="s">
        <v>171</v>
      </c>
      <c r="L2254" s="18" t="s">
        <v>3620</v>
      </c>
      <c r="M2254" s="195" t="s">
        <v>170</v>
      </c>
      <c r="N2254" s="16" t="s">
        <v>3621</v>
      </c>
      <c r="O2254" s="17" t="s">
        <v>346</v>
      </c>
      <c r="P2254" s="17" t="s">
        <v>524</v>
      </c>
      <c r="Q2254" s="17" t="s">
        <v>306</v>
      </c>
      <c r="R2254">
        <v>0</v>
      </c>
      <c r="S2254">
        <v>0</v>
      </c>
      <c r="T2254">
        <v>0</v>
      </c>
      <c r="U2254">
        <v>0</v>
      </c>
      <c r="V2254">
        <v>0</v>
      </c>
      <c r="W2254">
        <v>0</v>
      </c>
      <c r="X2254">
        <v>0</v>
      </c>
      <c r="Y2254">
        <v>0</v>
      </c>
      <c r="Z2254">
        <v>0</v>
      </c>
      <c r="AA2254">
        <v>0</v>
      </c>
      <c r="AB2254">
        <v>0</v>
      </c>
      <c r="AC2254">
        <v>0</v>
      </c>
      <c r="AD2254">
        <v>0</v>
      </c>
      <c r="AE2254">
        <v>0</v>
      </c>
      <c r="AF2254">
        <v>0</v>
      </c>
      <c r="AG2254" s="19">
        <v>0</v>
      </c>
      <c r="AH2254">
        <v>0</v>
      </c>
      <c r="AI2254">
        <v>0</v>
      </c>
      <c r="AJ2254">
        <v>0</v>
      </c>
      <c r="AK2254">
        <v>0</v>
      </c>
      <c r="AL2254">
        <v>0</v>
      </c>
      <c r="AM2254">
        <v>0</v>
      </c>
      <c r="AN2254">
        <v>0</v>
      </c>
      <c r="AO2254">
        <v>0</v>
      </c>
      <c r="AP2254">
        <v>0</v>
      </c>
      <c r="AQ2254">
        <v>0</v>
      </c>
      <c r="AR2254">
        <v>0</v>
      </c>
      <c r="AS2254">
        <v>0</v>
      </c>
      <c r="AT2254">
        <v>0</v>
      </c>
      <c r="AU2254">
        <v>0</v>
      </c>
      <c r="AV2254">
        <v>0</v>
      </c>
      <c r="AW2254">
        <v>0</v>
      </c>
      <c r="AX2254">
        <v>0</v>
      </c>
      <c r="AY2254">
        <v>0</v>
      </c>
      <c r="AZ2254">
        <v>0</v>
      </c>
      <c r="BA2254">
        <v>0</v>
      </c>
      <c r="BB2254">
        <v>0</v>
      </c>
      <c r="BC2254">
        <v>0</v>
      </c>
      <c r="BD2254">
        <v>0</v>
      </c>
      <c r="BE2254">
        <v>0</v>
      </c>
      <c r="BF2254">
        <v>0</v>
      </c>
      <c r="BG2254">
        <v>0</v>
      </c>
      <c r="BH2254">
        <v>0</v>
      </c>
      <c r="BI2254">
        <v>0</v>
      </c>
      <c r="BJ2254">
        <v>0</v>
      </c>
      <c r="BK2254">
        <v>0</v>
      </c>
      <c r="BL2254">
        <v>0</v>
      </c>
      <c r="BM2254">
        <v>0</v>
      </c>
      <c r="BN2254">
        <v>2000</v>
      </c>
      <c r="BO2254">
        <v>16000</v>
      </c>
      <c r="BP2254">
        <v>302000</v>
      </c>
      <c r="BQ2254">
        <v>508000</v>
      </c>
      <c r="BR2254">
        <v>763000</v>
      </c>
      <c r="BS2254">
        <v>1085000</v>
      </c>
      <c r="BT2254">
        <v>1091000</v>
      </c>
      <c r="BU2254">
        <v>2076000</v>
      </c>
      <c r="BV2254">
        <v>2567000</v>
      </c>
      <c r="BW2254">
        <v>73000</v>
      </c>
      <c r="BX2254">
        <v>26000</v>
      </c>
      <c r="BY2254">
        <v>8000</v>
      </c>
      <c r="BZ2254">
        <v>88000</v>
      </c>
      <c r="CA2254">
        <v>56000</v>
      </c>
      <c r="CB2254">
        <v>198000</v>
      </c>
      <c r="CC2254">
        <v>196000</v>
      </c>
      <c r="CD2254">
        <v>196000</v>
      </c>
      <c r="CE2254">
        <v>166000</v>
      </c>
    </row>
    <row r="2255" spans="1:83" x14ac:dyDescent="0.35">
      <c r="A2255" s="9" t="str">
        <f t="shared" si="35"/>
        <v>0720.401.69</v>
      </c>
      <c r="B2255" s="52" t="e">
        <f>+IF(MATCH(A2255,List!H$10:H$145,0),"Targeted")</f>
        <v>#N/A</v>
      </c>
      <c r="C2255" s="65"/>
      <c r="D2255" s="151" t="s">
        <v>7700</v>
      </c>
      <c r="E2255" s="16" t="s">
        <v>966</v>
      </c>
      <c r="F2255" s="16" t="s">
        <v>967</v>
      </c>
      <c r="G2255" s="16" t="s">
        <v>3526</v>
      </c>
      <c r="H2255" s="16" t="s">
        <v>3730</v>
      </c>
      <c r="I2255" s="16" t="s">
        <v>741</v>
      </c>
      <c r="J2255" s="16" t="s">
        <v>3759</v>
      </c>
      <c r="K2255" s="17" t="s">
        <v>171</v>
      </c>
      <c r="L2255" s="18" t="s">
        <v>3620</v>
      </c>
      <c r="M2255" s="195" t="s">
        <v>170</v>
      </c>
      <c r="N2255" s="16" t="s">
        <v>3621</v>
      </c>
      <c r="O2255" s="17" t="s">
        <v>346</v>
      </c>
      <c r="P2255" s="17" t="s">
        <v>305</v>
      </c>
      <c r="Q2255" s="17" t="s">
        <v>306</v>
      </c>
      <c r="R2255">
        <v>0</v>
      </c>
      <c r="S2255">
        <v>0</v>
      </c>
      <c r="T2255">
        <v>0</v>
      </c>
      <c r="U2255">
        <v>0</v>
      </c>
      <c r="V2255">
        <v>0</v>
      </c>
      <c r="W2255">
        <v>0</v>
      </c>
      <c r="X2255">
        <v>0</v>
      </c>
      <c r="Y2255">
        <v>0</v>
      </c>
      <c r="Z2255">
        <v>0</v>
      </c>
      <c r="AA2255">
        <v>0</v>
      </c>
      <c r="AB2255">
        <v>0</v>
      </c>
      <c r="AC2255">
        <v>0</v>
      </c>
      <c r="AD2255">
        <v>0</v>
      </c>
      <c r="AE2255">
        <v>0</v>
      </c>
      <c r="AF2255">
        <v>0</v>
      </c>
      <c r="AG2255" s="19">
        <v>0</v>
      </c>
      <c r="AH2255">
        <v>0</v>
      </c>
      <c r="AI2255">
        <v>0</v>
      </c>
      <c r="AJ2255">
        <v>0</v>
      </c>
      <c r="AK2255">
        <v>0</v>
      </c>
      <c r="AL2255">
        <v>0</v>
      </c>
      <c r="AM2255">
        <v>0</v>
      </c>
      <c r="AN2255">
        <v>0</v>
      </c>
      <c r="AO2255">
        <v>0</v>
      </c>
      <c r="AP2255">
        <v>0</v>
      </c>
      <c r="AQ2255">
        <v>0</v>
      </c>
      <c r="AR2255">
        <v>0</v>
      </c>
      <c r="AS2255">
        <v>0</v>
      </c>
      <c r="AT2255">
        <v>0</v>
      </c>
      <c r="AU2255">
        <v>3500</v>
      </c>
      <c r="AV2255">
        <v>3500</v>
      </c>
      <c r="AW2255">
        <v>0</v>
      </c>
      <c r="AX2255">
        <v>0</v>
      </c>
      <c r="AY2255">
        <v>0</v>
      </c>
      <c r="AZ2255">
        <v>0</v>
      </c>
      <c r="BA2255">
        <v>0</v>
      </c>
      <c r="BB2255">
        <v>0</v>
      </c>
      <c r="BC2255">
        <v>0</v>
      </c>
      <c r="BD2255">
        <v>0</v>
      </c>
      <c r="BE2255">
        <v>0</v>
      </c>
      <c r="BF2255">
        <v>0</v>
      </c>
      <c r="BG2255">
        <v>0</v>
      </c>
      <c r="BH2255">
        <v>0</v>
      </c>
      <c r="BI2255">
        <v>0</v>
      </c>
      <c r="BJ2255">
        <v>0</v>
      </c>
      <c r="BK2255">
        <v>0</v>
      </c>
      <c r="BL2255">
        <v>0</v>
      </c>
      <c r="BM2255">
        <v>0</v>
      </c>
      <c r="BN2255">
        <v>0</v>
      </c>
      <c r="BO2255">
        <v>0</v>
      </c>
      <c r="BP2255">
        <v>0</v>
      </c>
      <c r="BQ2255">
        <v>0</v>
      </c>
      <c r="BR2255">
        <v>0</v>
      </c>
      <c r="BS2255">
        <v>0</v>
      </c>
      <c r="BT2255">
        <v>0</v>
      </c>
      <c r="BU2255">
        <v>0</v>
      </c>
      <c r="BV2255">
        <v>0</v>
      </c>
      <c r="BW2255">
        <v>0</v>
      </c>
      <c r="BX2255">
        <v>0</v>
      </c>
      <c r="BY2255">
        <v>0</v>
      </c>
      <c r="BZ2255">
        <v>0</v>
      </c>
      <c r="CA2255">
        <v>0</v>
      </c>
      <c r="CB2255">
        <v>0</v>
      </c>
      <c r="CC2255">
        <v>0</v>
      </c>
      <c r="CD2255">
        <v>0</v>
      </c>
      <c r="CE2255">
        <v>0</v>
      </c>
    </row>
    <row r="2256" spans="1:83" x14ac:dyDescent="0.35">
      <c r="A2256" s="9" t="str">
        <f t="shared" si="35"/>
        <v>0720.401.69</v>
      </c>
      <c r="B2256" s="52" t="e">
        <f>+IF(MATCH(A2256,List!H$10:H$145,0),"Targeted")</f>
        <v>#N/A</v>
      </c>
      <c r="C2256" s="65"/>
      <c r="D2256" s="151"/>
      <c r="E2256" s="16" t="s">
        <v>966</v>
      </c>
      <c r="F2256" s="16" t="s">
        <v>967</v>
      </c>
      <c r="G2256" s="16" t="s">
        <v>3526</v>
      </c>
      <c r="H2256" s="16" t="s">
        <v>3730</v>
      </c>
      <c r="I2256" s="16" t="s">
        <v>741</v>
      </c>
      <c r="J2256" s="16" t="s">
        <v>3759</v>
      </c>
      <c r="K2256" s="17" t="s">
        <v>171</v>
      </c>
      <c r="L2256" s="18" t="s">
        <v>3620</v>
      </c>
      <c r="M2256" s="195" t="s">
        <v>170</v>
      </c>
      <c r="N2256" s="16" t="s">
        <v>3621</v>
      </c>
      <c r="O2256" s="17" t="s">
        <v>304</v>
      </c>
      <c r="P2256" s="17" t="s">
        <v>305</v>
      </c>
      <c r="Q2256" s="17" t="s">
        <v>306</v>
      </c>
      <c r="R2256">
        <v>0</v>
      </c>
      <c r="S2256">
        <v>0</v>
      </c>
      <c r="T2256">
        <v>0</v>
      </c>
      <c r="U2256">
        <v>0</v>
      </c>
      <c r="V2256">
        <v>0</v>
      </c>
      <c r="W2256">
        <v>0</v>
      </c>
      <c r="X2256">
        <v>0</v>
      </c>
      <c r="Y2256">
        <v>0</v>
      </c>
      <c r="Z2256">
        <v>0</v>
      </c>
      <c r="AA2256">
        <v>0</v>
      </c>
      <c r="AB2256">
        <v>0</v>
      </c>
      <c r="AC2256">
        <v>0</v>
      </c>
      <c r="AD2256">
        <v>0</v>
      </c>
      <c r="AE2256">
        <v>0</v>
      </c>
      <c r="AF2256">
        <v>0</v>
      </c>
      <c r="AG2256" s="19">
        <v>0</v>
      </c>
      <c r="AH2256">
        <v>0</v>
      </c>
      <c r="AI2256">
        <v>0</v>
      </c>
      <c r="AJ2256">
        <v>0</v>
      </c>
      <c r="AK2256">
        <v>0</v>
      </c>
      <c r="AL2256">
        <v>0</v>
      </c>
      <c r="AM2256">
        <v>0</v>
      </c>
      <c r="AN2256">
        <v>0</v>
      </c>
      <c r="AO2256">
        <v>0</v>
      </c>
      <c r="AP2256">
        <v>0</v>
      </c>
      <c r="AQ2256">
        <v>0</v>
      </c>
      <c r="AR2256">
        <v>0</v>
      </c>
      <c r="AS2256">
        <v>0</v>
      </c>
      <c r="AT2256">
        <v>0</v>
      </c>
      <c r="AU2256">
        <v>0</v>
      </c>
      <c r="AV2256">
        <v>0</v>
      </c>
      <c r="AW2256">
        <v>0</v>
      </c>
      <c r="AX2256">
        <v>0</v>
      </c>
      <c r="AY2256">
        <v>-518</v>
      </c>
      <c r="AZ2256">
        <v>-1000</v>
      </c>
      <c r="BA2256">
        <v>-2000</v>
      </c>
      <c r="BB2256">
        <v>-1000</v>
      </c>
      <c r="BC2256">
        <v>-1000</v>
      </c>
      <c r="BD2256">
        <v>-1000</v>
      </c>
      <c r="BE2256">
        <v>0</v>
      </c>
      <c r="BF2256">
        <v>-1000</v>
      </c>
      <c r="BG2256">
        <v>-1000</v>
      </c>
      <c r="BH2256">
        <v>-3000</v>
      </c>
      <c r="BI2256">
        <v>0</v>
      </c>
      <c r="BJ2256">
        <v>0</v>
      </c>
      <c r="BK2256">
        <v>0</v>
      </c>
      <c r="BL2256">
        <v>0</v>
      </c>
      <c r="BM2256">
        <v>0</v>
      </c>
      <c r="BN2256">
        <v>0</v>
      </c>
      <c r="BO2256">
        <v>0</v>
      </c>
      <c r="BP2256">
        <v>0</v>
      </c>
      <c r="BQ2256">
        <v>0</v>
      </c>
      <c r="BR2256">
        <v>0</v>
      </c>
      <c r="BS2256">
        <v>0</v>
      </c>
      <c r="BT2256">
        <v>0</v>
      </c>
      <c r="BU2256">
        <v>0</v>
      </c>
      <c r="BV2256">
        <v>0</v>
      </c>
      <c r="BW2256">
        <v>0</v>
      </c>
      <c r="BX2256" s="10">
        <v>0</v>
      </c>
      <c r="BY2256">
        <v>0</v>
      </c>
      <c r="BZ2256">
        <v>0</v>
      </c>
      <c r="CA2256">
        <v>0</v>
      </c>
      <c r="CB2256">
        <v>0</v>
      </c>
      <c r="CC2256">
        <v>0</v>
      </c>
      <c r="CD2256">
        <v>0</v>
      </c>
      <c r="CE2256">
        <v>0</v>
      </c>
    </row>
    <row r="2257" spans="1:83" x14ac:dyDescent="0.35">
      <c r="A2257" s="9" t="str">
        <f t="shared" si="35"/>
        <v>0722.401.69</v>
      </c>
      <c r="B2257" s="52" t="e">
        <f>+IF(MATCH(A2257,List!H$10:H$145,0),"Targeted")</f>
        <v>#N/A</v>
      </c>
      <c r="C2257" s="65"/>
      <c r="D2257" s="151" t="s">
        <v>7700</v>
      </c>
      <c r="E2257" s="16" t="s">
        <v>966</v>
      </c>
      <c r="F2257" s="16" t="s">
        <v>967</v>
      </c>
      <c r="G2257" s="16" t="s">
        <v>3526</v>
      </c>
      <c r="H2257" s="16" t="s">
        <v>3730</v>
      </c>
      <c r="I2257" s="16" t="s">
        <v>3760</v>
      </c>
      <c r="J2257" s="16" t="s">
        <v>3761</v>
      </c>
      <c r="K2257" s="17" t="s">
        <v>171</v>
      </c>
      <c r="L2257" s="18" t="s">
        <v>3620</v>
      </c>
      <c r="M2257" s="195" t="s">
        <v>170</v>
      </c>
      <c r="N2257" s="16" t="s">
        <v>3621</v>
      </c>
      <c r="O2257" s="17" t="s">
        <v>346</v>
      </c>
      <c r="P2257" s="17" t="s">
        <v>305</v>
      </c>
      <c r="Q2257" s="17" t="s">
        <v>306</v>
      </c>
      <c r="R2257">
        <v>0</v>
      </c>
      <c r="S2257">
        <v>0</v>
      </c>
      <c r="T2257">
        <v>0</v>
      </c>
      <c r="U2257">
        <v>0</v>
      </c>
      <c r="V2257">
        <v>0</v>
      </c>
      <c r="W2257">
        <v>0</v>
      </c>
      <c r="X2257">
        <v>0</v>
      </c>
      <c r="Y2257">
        <v>0</v>
      </c>
      <c r="Z2257">
        <v>0</v>
      </c>
      <c r="AA2257">
        <v>0</v>
      </c>
      <c r="AB2257">
        <v>0</v>
      </c>
      <c r="AC2257">
        <v>0</v>
      </c>
      <c r="AD2257">
        <v>0</v>
      </c>
      <c r="AE2257">
        <v>0</v>
      </c>
      <c r="AF2257">
        <v>0</v>
      </c>
      <c r="AG2257" s="19">
        <v>0</v>
      </c>
      <c r="AH2257">
        <v>0</v>
      </c>
      <c r="AI2257">
        <v>0</v>
      </c>
      <c r="AJ2257">
        <v>0</v>
      </c>
      <c r="AK2257">
        <v>0</v>
      </c>
      <c r="AL2257">
        <v>0</v>
      </c>
      <c r="AM2257">
        <v>0</v>
      </c>
      <c r="AN2257">
        <v>0</v>
      </c>
      <c r="AO2257">
        <v>0</v>
      </c>
      <c r="AP2257">
        <v>0</v>
      </c>
      <c r="AQ2257">
        <v>0</v>
      </c>
      <c r="AR2257">
        <v>0</v>
      </c>
      <c r="AS2257">
        <v>0</v>
      </c>
      <c r="AT2257">
        <v>0</v>
      </c>
      <c r="AU2257">
        <v>0</v>
      </c>
      <c r="AV2257">
        <v>0</v>
      </c>
      <c r="AW2257">
        <v>0</v>
      </c>
      <c r="AX2257">
        <v>0</v>
      </c>
      <c r="AY2257">
        <v>0</v>
      </c>
      <c r="AZ2257">
        <v>3000</v>
      </c>
      <c r="BA2257">
        <v>7000</v>
      </c>
      <c r="BB2257">
        <v>9000</v>
      </c>
      <c r="BC2257">
        <v>9000</v>
      </c>
      <c r="BD2257">
        <v>18000</v>
      </c>
      <c r="BE2257">
        <v>23000</v>
      </c>
      <c r="BF2257">
        <v>20000</v>
      </c>
      <c r="BG2257">
        <v>37000</v>
      </c>
      <c r="BH2257">
        <v>23000</v>
      </c>
      <c r="BI2257">
        <v>35000</v>
      </c>
      <c r="BJ2257">
        <v>22000</v>
      </c>
      <c r="BK2257">
        <v>28000</v>
      </c>
      <c r="BL2257">
        <v>15000</v>
      </c>
      <c r="BM2257">
        <v>4000</v>
      </c>
      <c r="BN2257">
        <v>3000</v>
      </c>
      <c r="BO2257">
        <v>3000</v>
      </c>
      <c r="BP2257">
        <v>2000</v>
      </c>
      <c r="BQ2257">
        <v>1000</v>
      </c>
      <c r="BR2257">
        <v>1000</v>
      </c>
      <c r="BS2257">
        <v>1000</v>
      </c>
      <c r="BT2257">
        <v>0</v>
      </c>
      <c r="BU2257">
        <v>0</v>
      </c>
      <c r="BV2257">
        <v>1000</v>
      </c>
      <c r="BW2257">
        <v>0</v>
      </c>
      <c r="BX2257">
        <v>0</v>
      </c>
      <c r="BY2257">
        <v>0</v>
      </c>
      <c r="BZ2257">
        <v>0</v>
      </c>
      <c r="CA2257">
        <v>0</v>
      </c>
      <c r="CB2257">
        <v>0</v>
      </c>
      <c r="CC2257">
        <v>0</v>
      </c>
      <c r="CD2257">
        <v>0</v>
      </c>
      <c r="CE2257">
        <v>0</v>
      </c>
    </row>
    <row r="2258" spans="1:83" x14ac:dyDescent="0.35">
      <c r="A2258" s="9" t="str">
        <f t="shared" si="35"/>
        <v>0722.401.69</v>
      </c>
      <c r="B2258" s="52" t="e">
        <f>+IF(MATCH(A2258,List!H$10:H$145,0),"Targeted")</f>
        <v>#N/A</v>
      </c>
      <c r="C2258" s="65"/>
      <c r="D2258" s="151" t="s">
        <v>7700</v>
      </c>
      <c r="E2258" s="16" t="s">
        <v>966</v>
      </c>
      <c r="F2258" s="16" t="s">
        <v>967</v>
      </c>
      <c r="G2258" s="16" t="s">
        <v>3526</v>
      </c>
      <c r="H2258" s="16" t="s">
        <v>3730</v>
      </c>
      <c r="I2258" s="16" t="s">
        <v>3760</v>
      </c>
      <c r="J2258" s="16" t="s">
        <v>3761</v>
      </c>
      <c r="K2258" s="17" t="s">
        <v>171</v>
      </c>
      <c r="L2258" s="18" t="s">
        <v>3620</v>
      </c>
      <c r="M2258" s="195" t="s">
        <v>170</v>
      </c>
      <c r="N2258" s="16" t="s">
        <v>3621</v>
      </c>
      <c r="O2258" s="17" t="s">
        <v>346</v>
      </c>
      <c r="P2258" s="17" t="s">
        <v>524</v>
      </c>
      <c r="Q2258" s="17" t="s">
        <v>306</v>
      </c>
      <c r="R2258">
        <v>0</v>
      </c>
      <c r="S2258">
        <v>0</v>
      </c>
      <c r="T2258">
        <v>0</v>
      </c>
      <c r="U2258">
        <v>0</v>
      </c>
      <c r="V2258">
        <v>0</v>
      </c>
      <c r="W2258">
        <v>0</v>
      </c>
      <c r="X2258">
        <v>0</v>
      </c>
      <c r="Y2258">
        <v>0</v>
      </c>
      <c r="Z2258">
        <v>0</v>
      </c>
      <c r="AA2258">
        <v>0</v>
      </c>
      <c r="AB2258">
        <v>0</v>
      </c>
      <c r="AC2258">
        <v>0</v>
      </c>
      <c r="AD2258">
        <v>0</v>
      </c>
      <c r="AE2258">
        <v>0</v>
      </c>
      <c r="AF2258">
        <v>0</v>
      </c>
      <c r="AG2258" s="19">
        <v>0</v>
      </c>
      <c r="AH2258">
        <v>0</v>
      </c>
      <c r="AI2258">
        <v>0</v>
      </c>
      <c r="AJ2258">
        <v>0</v>
      </c>
      <c r="AK2258">
        <v>0</v>
      </c>
      <c r="AL2258">
        <v>0</v>
      </c>
      <c r="AM2258">
        <v>0</v>
      </c>
      <c r="AN2258">
        <v>0</v>
      </c>
      <c r="AO2258">
        <v>0</v>
      </c>
      <c r="AP2258">
        <v>0</v>
      </c>
      <c r="AQ2258">
        <v>0</v>
      </c>
      <c r="AR2258">
        <v>0</v>
      </c>
      <c r="AS2258">
        <v>0</v>
      </c>
      <c r="AT2258">
        <v>0</v>
      </c>
      <c r="AU2258">
        <v>0</v>
      </c>
      <c r="AV2258">
        <v>0</v>
      </c>
      <c r="AW2258">
        <v>0</v>
      </c>
      <c r="AX2258">
        <v>0</v>
      </c>
      <c r="AY2258">
        <v>0</v>
      </c>
      <c r="AZ2258">
        <v>0</v>
      </c>
      <c r="BA2258">
        <v>0</v>
      </c>
      <c r="BB2258">
        <v>0</v>
      </c>
      <c r="BC2258">
        <v>0</v>
      </c>
      <c r="BD2258">
        <v>0</v>
      </c>
      <c r="BE2258">
        <v>0</v>
      </c>
      <c r="BF2258">
        <v>0</v>
      </c>
      <c r="BG2258">
        <v>0</v>
      </c>
      <c r="BH2258">
        <v>0</v>
      </c>
      <c r="BI2258">
        <v>0</v>
      </c>
      <c r="BJ2258">
        <v>0</v>
      </c>
      <c r="BK2258">
        <v>0</v>
      </c>
      <c r="BL2258">
        <v>0</v>
      </c>
      <c r="BM2258">
        <v>0</v>
      </c>
      <c r="BN2258">
        <v>0</v>
      </c>
      <c r="BO2258">
        <v>0</v>
      </c>
      <c r="BP2258">
        <v>0</v>
      </c>
      <c r="BQ2258">
        <v>0</v>
      </c>
      <c r="BR2258">
        <v>0</v>
      </c>
      <c r="BS2258">
        <v>0</v>
      </c>
      <c r="BT2258">
        <v>0</v>
      </c>
      <c r="BU2258">
        <v>0</v>
      </c>
      <c r="BV2258">
        <v>0</v>
      </c>
      <c r="BW2258">
        <v>1000</v>
      </c>
      <c r="BX2258">
        <v>0</v>
      </c>
      <c r="BY2258">
        <v>0</v>
      </c>
      <c r="BZ2258">
        <v>0</v>
      </c>
      <c r="CA2258">
        <v>1000</v>
      </c>
      <c r="CB2258">
        <v>0</v>
      </c>
      <c r="CC2258">
        <v>0</v>
      </c>
      <c r="CD2258">
        <v>0</v>
      </c>
      <c r="CE2258">
        <v>0</v>
      </c>
    </row>
    <row r="2259" spans="1:83" x14ac:dyDescent="0.35">
      <c r="A2259" s="9" t="str">
        <f t="shared" si="35"/>
        <v>0723.401.69</v>
      </c>
      <c r="B2259" s="52" t="e">
        <f>+IF(MATCH(A2259,List!H$10:H$145,0),"Targeted")</f>
        <v>#N/A</v>
      </c>
      <c r="C2259" s="65"/>
      <c r="D2259" s="151" t="s">
        <v>7700</v>
      </c>
      <c r="E2259" s="16" t="s">
        <v>966</v>
      </c>
      <c r="F2259" s="16" t="s">
        <v>967</v>
      </c>
      <c r="G2259" s="16" t="s">
        <v>3526</v>
      </c>
      <c r="H2259" s="16" t="s">
        <v>3730</v>
      </c>
      <c r="I2259" s="16" t="s">
        <v>3762</v>
      </c>
      <c r="J2259" s="16" t="s">
        <v>3763</v>
      </c>
      <c r="K2259" s="17" t="s">
        <v>171</v>
      </c>
      <c r="L2259" s="18" t="s">
        <v>3620</v>
      </c>
      <c r="M2259" s="195" t="s">
        <v>170</v>
      </c>
      <c r="N2259" s="16" t="s">
        <v>3621</v>
      </c>
      <c r="O2259" s="17" t="s">
        <v>346</v>
      </c>
      <c r="P2259" s="17" t="s">
        <v>305</v>
      </c>
      <c r="Q2259" s="17" t="s">
        <v>306</v>
      </c>
      <c r="R2259">
        <v>0</v>
      </c>
      <c r="S2259">
        <v>0</v>
      </c>
      <c r="T2259">
        <v>0</v>
      </c>
      <c r="U2259">
        <v>0</v>
      </c>
      <c r="V2259">
        <v>0</v>
      </c>
      <c r="W2259">
        <v>0</v>
      </c>
      <c r="X2259">
        <v>0</v>
      </c>
      <c r="Y2259">
        <v>0</v>
      </c>
      <c r="Z2259">
        <v>0</v>
      </c>
      <c r="AA2259">
        <v>0</v>
      </c>
      <c r="AB2259">
        <v>0</v>
      </c>
      <c r="AC2259">
        <v>0</v>
      </c>
      <c r="AD2259">
        <v>0</v>
      </c>
      <c r="AE2259">
        <v>0</v>
      </c>
      <c r="AF2259">
        <v>0</v>
      </c>
      <c r="AG2259" s="19">
        <v>0</v>
      </c>
      <c r="AH2259">
        <v>0</v>
      </c>
      <c r="AI2259">
        <v>0</v>
      </c>
      <c r="AJ2259">
        <v>0</v>
      </c>
      <c r="AK2259">
        <v>0</v>
      </c>
      <c r="AL2259">
        <v>0</v>
      </c>
      <c r="AM2259">
        <v>0</v>
      </c>
      <c r="AN2259">
        <v>0</v>
      </c>
      <c r="AO2259">
        <v>0</v>
      </c>
      <c r="AP2259">
        <v>0</v>
      </c>
      <c r="AQ2259">
        <v>0</v>
      </c>
      <c r="AR2259">
        <v>0</v>
      </c>
      <c r="AS2259">
        <v>0</v>
      </c>
      <c r="AT2259">
        <v>0</v>
      </c>
      <c r="AU2259">
        <v>0</v>
      </c>
      <c r="AV2259">
        <v>0</v>
      </c>
      <c r="AW2259">
        <v>0</v>
      </c>
      <c r="AX2259">
        <v>0</v>
      </c>
      <c r="AY2259">
        <v>1256</v>
      </c>
      <c r="AZ2259">
        <v>6000</v>
      </c>
      <c r="BA2259">
        <v>1000</v>
      </c>
      <c r="BB2259">
        <v>1000</v>
      </c>
      <c r="BC2259">
        <v>0</v>
      </c>
      <c r="BD2259">
        <v>0</v>
      </c>
      <c r="BE2259">
        <v>0</v>
      </c>
      <c r="BF2259">
        <v>0</v>
      </c>
      <c r="BG2259">
        <v>0</v>
      </c>
      <c r="BH2259">
        <v>0</v>
      </c>
      <c r="BI2259">
        <v>0</v>
      </c>
      <c r="BJ2259">
        <v>0</v>
      </c>
      <c r="BK2259">
        <v>0</v>
      </c>
      <c r="BL2259">
        <v>0</v>
      </c>
      <c r="BM2259">
        <v>0</v>
      </c>
      <c r="BN2259">
        <v>0</v>
      </c>
      <c r="BO2259">
        <v>0</v>
      </c>
      <c r="BP2259">
        <v>0</v>
      </c>
      <c r="BQ2259">
        <v>0</v>
      </c>
      <c r="BR2259">
        <v>0</v>
      </c>
      <c r="BS2259">
        <v>0</v>
      </c>
      <c r="BT2259">
        <v>0</v>
      </c>
      <c r="BU2259">
        <v>0</v>
      </c>
      <c r="BV2259">
        <v>0</v>
      </c>
      <c r="BW2259">
        <v>0</v>
      </c>
      <c r="BX2259">
        <v>0</v>
      </c>
      <c r="BY2259">
        <v>0</v>
      </c>
      <c r="BZ2259">
        <v>0</v>
      </c>
      <c r="CA2259">
        <v>0</v>
      </c>
      <c r="CB2259">
        <v>0</v>
      </c>
      <c r="CC2259">
        <v>0</v>
      </c>
      <c r="CD2259">
        <v>0</v>
      </c>
      <c r="CE2259">
        <v>0</v>
      </c>
    </row>
    <row r="2260" spans="1:83" x14ac:dyDescent="0.35">
      <c r="A2260" s="9" t="str">
        <f t="shared" si="35"/>
        <v>0723.401.69</v>
      </c>
      <c r="B2260" s="52" t="e">
        <f>+IF(MATCH(A2260,List!H$10:H$145,0),"Targeted")</f>
        <v>#N/A</v>
      </c>
      <c r="C2260" s="65"/>
      <c r="D2260" s="151" t="s">
        <v>7700</v>
      </c>
      <c r="E2260" s="16" t="s">
        <v>966</v>
      </c>
      <c r="F2260" s="16" t="s">
        <v>967</v>
      </c>
      <c r="G2260" s="16" t="s">
        <v>3526</v>
      </c>
      <c r="H2260" s="16" t="s">
        <v>3730</v>
      </c>
      <c r="I2260" s="16" t="s">
        <v>3762</v>
      </c>
      <c r="J2260" s="16" t="s">
        <v>3763</v>
      </c>
      <c r="K2260" s="17" t="s">
        <v>171</v>
      </c>
      <c r="L2260" s="18" t="s">
        <v>3620</v>
      </c>
      <c r="M2260" s="195" t="s">
        <v>170</v>
      </c>
      <c r="N2260" s="16" t="s">
        <v>3621</v>
      </c>
      <c r="O2260" s="17" t="s">
        <v>346</v>
      </c>
      <c r="P2260" s="17" t="s">
        <v>524</v>
      </c>
      <c r="Q2260" s="17" t="s">
        <v>306</v>
      </c>
      <c r="R2260">
        <v>0</v>
      </c>
      <c r="S2260">
        <v>0</v>
      </c>
      <c r="T2260">
        <v>0</v>
      </c>
      <c r="U2260">
        <v>0</v>
      </c>
      <c r="V2260">
        <v>0</v>
      </c>
      <c r="W2260">
        <v>0</v>
      </c>
      <c r="X2260">
        <v>0</v>
      </c>
      <c r="Y2260">
        <v>0</v>
      </c>
      <c r="Z2260">
        <v>0</v>
      </c>
      <c r="AA2260">
        <v>0</v>
      </c>
      <c r="AB2260">
        <v>0</v>
      </c>
      <c r="AC2260">
        <v>0</v>
      </c>
      <c r="AD2260">
        <v>0</v>
      </c>
      <c r="AE2260">
        <v>0</v>
      </c>
      <c r="AF2260">
        <v>0</v>
      </c>
      <c r="AG2260" s="19">
        <v>0</v>
      </c>
      <c r="AH2260">
        <v>0</v>
      </c>
      <c r="AI2260">
        <v>0</v>
      </c>
      <c r="AJ2260">
        <v>0</v>
      </c>
      <c r="AK2260">
        <v>0</v>
      </c>
      <c r="AL2260">
        <v>0</v>
      </c>
      <c r="AM2260">
        <v>0</v>
      </c>
      <c r="AN2260">
        <v>0</v>
      </c>
      <c r="AO2260">
        <v>0</v>
      </c>
      <c r="AP2260">
        <v>0</v>
      </c>
      <c r="AQ2260">
        <v>0</v>
      </c>
      <c r="AR2260">
        <v>0</v>
      </c>
      <c r="AS2260">
        <v>0</v>
      </c>
      <c r="AT2260">
        <v>0</v>
      </c>
      <c r="AU2260">
        <v>0</v>
      </c>
      <c r="AV2260">
        <v>0</v>
      </c>
      <c r="AW2260">
        <v>0</v>
      </c>
      <c r="AX2260">
        <v>0</v>
      </c>
      <c r="AY2260">
        <v>0</v>
      </c>
      <c r="AZ2260">
        <v>0</v>
      </c>
      <c r="BA2260">
        <v>0</v>
      </c>
      <c r="BB2260">
        <v>0</v>
      </c>
      <c r="BC2260">
        <v>0</v>
      </c>
      <c r="BD2260">
        <v>0</v>
      </c>
      <c r="BE2260">
        <v>0</v>
      </c>
      <c r="BF2260">
        <v>0</v>
      </c>
      <c r="BG2260">
        <v>0</v>
      </c>
      <c r="BH2260">
        <v>0</v>
      </c>
      <c r="BI2260">
        <v>0</v>
      </c>
      <c r="BJ2260">
        <v>0</v>
      </c>
      <c r="BK2260">
        <v>0</v>
      </c>
      <c r="BL2260">
        <v>0</v>
      </c>
      <c r="BM2260">
        <v>0</v>
      </c>
      <c r="BN2260">
        <v>0</v>
      </c>
      <c r="BO2260">
        <v>0</v>
      </c>
      <c r="BP2260">
        <v>4000</v>
      </c>
      <c r="BQ2260">
        <v>4000</v>
      </c>
      <c r="BR2260">
        <v>7000</v>
      </c>
      <c r="BS2260">
        <v>11000</v>
      </c>
      <c r="BT2260">
        <v>4000</v>
      </c>
      <c r="BU2260">
        <v>15000</v>
      </c>
      <c r="BV2260">
        <v>12000</v>
      </c>
      <c r="BW2260">
        <v>23000</v>
      </c>
      <c r="BX2260">
        <v>15000</v>
      </c>
      <c r="BY2260">
        <v>4000</v>
      </c>
      <c r="BZ2260">
        <v>1000</v>
      </c>
      <c r="CA2260">
        <v>0</v>
      </c>
      <c r="CB2260">
        <v>0</v>
      </c>
      <c r="CC2260">
        <v>0</v>
      </c>
      <c r="CD2260">
        <v>0</v>
      </c>
      <c r="CE2260">
        <v>0</v>
      </c>
    </row>
    <row r="2261" spans="1:83" x14ac:dyDescent="0.35">
      <c r="A2261" s="9" t="str">
        <f t="shared" si="35"/>
        <v>0726.401.69</v>
      </c>
      <c r="B2261" s="52" t="e">
        <f>+IF(MATCH(A2261,List!H$10:H$145,0),"Targeted")</f>
        <v>#N/A</v>
      </c>
      <c r="C2261" s="65"/>
      <c r="D2261" s="151" t="s">
        <v>7700</v>
      </c>
      <c r="E2261" s="16" t="s">
        <v>966</v>
      </c>
      <c r="F2261" s="16" t="s">
        <v>967</v>
      </c>
      <c r="G2261" s="16" t="s">
        <v>3526</v>
      </c>
      <c r="H2261" s="16" t="s">
        <v>3730</v>
      </c>
      <c r="I2261" s="16" t="s">
        <v>3764</v>
      </c>
      <c r="J2261" s="16" t="s">
        <v>3765</v>
      </c>
      <c r="K2261" s="17" t="s">
        <v>171</v>
      </c>
      <c r="L2261" s="18" t="s">
        <v>3620</v>
      </c>
      <c r="M2261" s="195" t="s">
        <v>170</v>
      </c>
      <c r="N2261" s="16" t="s">
        <v>3621</v>
      </c>
      <c r="O2261" s="17" t="s">
        <v>346</v>
      </c>
      <c r="P2261" s="17" t="s">
        <v>305</v>
      </c>
      <c r="Q2261" s="17" t="s">
        <v>306</v>
      </c>
      <c r="R2261">
        <v>0</v>
      </c>
      <c r="S2261">
        <v>0</v>
      </c>
      <c r="T2261">
        <v>0</v>
      </c>
      <c r="U2261">
        <v>0</v>
      </c>
      <c r="V2261">
        <v>0</v>
      </c>
      <c r="W2261">
        <v>0</v>
      </c>
      <c r="X2261">
        <v>0</v>
      </c>
      <c r="Y2261">
        <v>0</v>
      </c>
      <c r="Z2261">
        <v>0</v>
      </c>
      <c r="AA2261">
        <v>0</v>
      </c>
      <c r="AB2261">
        <v>0</v>
      </c>
      <c r="AC2261">
        <v>0</v>
      </c>
      <c r="AD2261">
        <v>0</v>
      </c>
      <c r="AE2261">
        <v>0</v>
      </c>
      <c r="AF2261">
        <v>0</v>
      </c>
      <c r="AG2261" s="19">
        <v>0</v>
      </c>
      <c r="AH2261">
        <v>0</v>
      </c>
      <c r="AI2261">
        <v>0</v>
      </c>
      <c r="AJ2261">
        <v>0</v>
      </c>
      <c r="AK2261">
        <v>0</v>
      </c>
      <c r="AL2261">
        <v>0</v>
      </c>
      <c r="AM2261">
        <v>0</v>
      </c>
      <c r="AN2261">
        <v>0</v>
      </c>
      <c r="AO2261">
        <v>0</v>
      </c>
      <c r="AP2261">
        <v>0</v>
      </c>
      <c r="AQ2261">
        <v>0</v>
      </c>
      <c r="AR2261">
        <v>0</v>
      </c>
      <c r="AS2261">
        <v>0</v>
      </c>
      <c r="AT2261">
        <v>0</v>
      </c>
      <c r="AU2261">
        <v>0</v>
      </c>
      <c r="AV2261">
        <v>0</v>
      </c>
      <c r="AW2261">
        <v>0</v>
      </c>
      <c r="AX2261">
        <v>0</v>
      </c>
      <c r="AY2261">
        <v>0</v>
      </c>
      <c r="AZ2261">
        <v>0</v>
      </c>
      <c r="BA2261">
        <v>0</v>
      </c>
      <c r="BB2261">
        <v>1000</v>
      </c>
      <c r="BC2261">
        <v>2000</v>
      </c>
      <c r="BD2261">
        <v>3000</v>
      </c>
      <c r="BE2261">
        <v>8000</v>
      </c>
      <c r="BF2261">
        <v>6000</v>
      </c>
      <c r="BG2261">
        <v>7000</v>
      </c>
      <c r="BH2261">
        <v>14000</v>
      </c>
      <c r="BI2261">
        <v>14000</v>
      </c>
      <c r="BJ2261">
        <v>0</v>
      </c>
      <c r="BK2261">
        <v>0</v>
      </c>
      <c r="BL2261">
        <v>0</v>
      </c>
      <c r="BM2261">
        <v>0</v>
      </c>
      <c r="BN2261">
        <v>0</v>
      </c>
      <c r="BO2261">
        <v>0</v>
      </c>
      <c r="BP2261">
        <v>0</v>
      </c>
      <c r="BQ2261">
        <v>0</v>
      </c>
      <c r="BR2261">
        <v>0</v>
      </c>
      <c r="BS2261">
        <v>0</v>
      </c>
      <c r="BT2261">
        <v>0</v>
      </c>
      <c r="BU2261">
        <v>0</v>
      </c>
      <c r="BV2261">
        <v>0</v>
      </c>
      <c r="BW2261">
        <v>0</v>
      </c>
      <c r="BX2261">
        <v>0</v>
      </c>
      <c r="BY2261">
        <v>0</v>
      </c>
      <c r="BZ2261">
        <v>0</v>
      </c>
      <c r="CA2261">
        <v>0</v>
      </c>
      <c r="CB2261">
        <v>0</v>
      </c>
      <c r="CC2261">
        <v>0</v>
      </c>
      <c r="CD2261">
        <v>0</v>
      </c>
      <c r="CE2261">
        <v>0</v>
      </c>
    </row>
    <row r="2262" spans="1:83" x14ac:dyDescent="0.35">
      <c r="A2262" s="9" t="str">
        <f t="shared" si="35"/>
        <v>0730.401.69</v>
      </c>
      <c r="B2262" s="52" t="e">
        <f>+IF(MATCH(A2262,List!H$10:H$145,0),"Targeted")</f>
        <v>#N/A</v>
      </c>
      <c r="C2262" s="65"/>
      <c r="D2262" s="151" t="s">
        <v>7700</v>
      </c>
      <c r="E2262" s="16" t="s">
        <v>966</v>
      </c>
      <c r="F2262" s="16" t="s">
        <v>967</v>
      </c>
      <c r="G2262" s="16" t="s">
        <v>3526</v>
      </c>
      <c r="H2262" s="16" t="s">
        <v>3730</v>
      </c>
      <c r="I2262" s="16" t="s">
        <v>745</v>
      </c>
      <c r="J2262" s="16" t="s">
        <v>3766</v>
      </c>
      <c r="K2262" s="17" t="s">
        <v>171</v>
      </c>
      <c r="L2262" s="18" t="s">
        <v>3620</v>
      </c>
      <c r="M2262" s="195" t="s">
        <v>170</v>
      </c>
      <c r="N2262" s="16" t="s">
        <v>3621</v>
      </c>
      <c r="O2262" s="17" t="s">
        <v>346</v>
      </c>
      <c r="P2262" s="17" t="s">
        <v>524</v>
      </c>
      <c r="Q2262" s="17" t="s">
        <v>306</v>
      </c>
      <c r="R2262">
        <v>0</v>
      </c>
      <c r="S2262">
        <v>0</v>
      </c>
      <c r="T2262">
        <v>0</v>
      </c>
      <c r="U2262">
        <v>0</v>
      </c>
      <c r="V2262">
        <v>0</v>
      </c>
      <c r="W2262">
        <v>0</v>
      </c>
      <c r="X2262">
        <v>0</v>
      </c>
      <c r="Y2262">
        <v>0</v>
      </c>
      <c r="Z2262">
        <v>0</v>
      </c>
      <c r="AA2262">
        <v>0</v>
      </c>
      <c r="AB2262">
        <v>0</v>
      </c>
      <c r="AC2262">
        <v>0</v>
      </c>
      <c r="AD2262">
        <v>0</v>
      </c>
      <c r="AE2262">
        <v>0</v>
      </c>
      <c r="AF2262">
        <v>0</v>
      </c>
      <c r="AG2262" s="19">
        <v>0</v>
      </c>
      <c r="AH2262">
        <v>0</v>
      </c>
      <c r="AI2262">
        <v>0</v>
      </c>
      <c r="AJ2262">
        <v>0</v>
      </c>
      <c r="AK2262">
        <v>0</v>
      </c>
      <c r="AL2262">
        <v>0</v>
      </c>
      <c r="AM2262">
        <v>0</v>
      </c>
      <c r="AN2262">
        <v>0</v>
      </c>
      <c r="AO2262">
        <v>0</v>
      </c>
      <c r="AP2262">
        <v>0</v>
      </c>
      <c r="AQ2262">
        <v>0</v>
      </c>
      <c r="AR2262">
        <v>0</v>
      </c>
      <c r="AS2262">
        <v>0</v>
      </c>
      <c r="AT2262">
        <v>0</v>
      </c>
      <c r="AU2262">
        <v>0</v>
      </c>
      <c r="AV2262">
        <v>0</v>
      </c>
      <c r="AW2262">
        <v>0</v>
      </c>
      <c r="AX2262">
        <v>0</v>
      </c>
      <c r="AY2262">
        <v>0</v>
      </c>
      <c r="AZ2262">
        <v>0</v>
      </c>
      <c r="BA2262">
        <v>9000</v>
      </c>
      <c r="BB2262">
        <v>8000</v>
      </c>
      <c r="BC2262">
        <v>9000</v>
      </c>
      <c r="BD2262">
        <v>11000</v>
      </c>
      <c r="BE2262">
        <v>11000</v>
      </c>
      <c r="BF2262">
        <v>28000</v>
      </c>
      <c r="BG2262">
        <v>41000</v>
      </c>
      <c r="BH2262">
        <v>20000</v>
      </c>
      <c r="BI2262">
        <v>20000</v>
      </c>
      <c r="BJ2262">
        <v>35000</v>
      </c>
      <c r="BK2262">
        <v>20000</v>
      </c>
      <c r="BL2262">
        <v>5000</v>
      </c>
      <c r="BM2262">
        <v>1000</v>
      </c>
      <c r="BN2262">
        <v>0</v>
      </c>
      <c r="BO2262">
        <v>0</v>
      </c>
      <c r="BP2262">
        <v>0</v>
      </c>
      <c r="BQ2262">
        <v>0</v>
      </c>
      <c r="BR2262">
        <v>0</v>
      </c>
      <c r="BS2262">
        <v>0</v>
      </c>
      <c r="BT2262">
        <v>0</v>
      </c>
      <c r="BU2262">
        <v>0</v>
      </c>
      <c r="BV2262">
        <v>0</v>
      </c>
      <c r="BW2262">
        <v>0</v>
      </c>
      <c r="BX2262">
        <v>0</v>
      </c>
      <c r="BY2262">
        <v>0</v>
      </c>
      <c r="BZ2262">
        <v>0</v>
      </c>
      <c r="CA2262">
        <v>0</v>
      </c>
      <c r="CB2262">
        <v>0</v>
      </c>
      <c r="CC2262">
        <v>0</v>
      </c>
      <c r="CD2262">
        <v>0</v>
      </c>
      <c r="CE2262">
        <v>0</v>
      </c>
    </row>
    <row r="2263" spans="1:83" x14ac:dyDescent="0.35">
      <c r="A2263" s="9" t="str">
        <f t="shared" si="35"/>
        <v>0745.401.69</v>
      </c>
      <c r="B2263" s="52" t="e">
        <f>+IF(MATCH(A2263,List!H$10:H$145,0),"Targeted")</f>
        <v>#N/A</v>
      </c>
      <c r="C2263" s="65"/>
      <c r="D2263" s="151" t="s">
        <v>7700</v>
      </c>
      <c r="E2263" s="16" t="s">
        <v>966</v>
      </c>
      <c r="F2263" s="16" t="s">
        <v>967</v>
      </c>
      <c r="G2263" s="16" t="s">
        <v>3526</v>
      </c>
      <c r="H2263" s="16" t="s">
        <v>3730</v>
      </c>
      <c r="I2263" s="16" t="s">
        <v>751</v>
      </c>
      <c r="J2263" s="16" t="s">
        <v>3767</v>
      </c>
      <c r="K2263" s="17" t="s">
        <v>171</v>
      </c>
      <c r="L2263" s="18" t="s">
        <v>3620</v>
      </c>
      <c r="M2263" s="195" t="s">
        <v>170</v>
      </c>
      <c r="N2263" s="16" t="s">
        <v>3621</v>
      </c>
      <c r="O2263" s="17" t="s">
        <v>346</v>
      </c>
      <c r="P2263" s="17" t="s">
        <v>305</v>
      </c>
      <c r="Q2263" s="17" t="s">
        <v>306</v>
      </c>
      <c r="R2263">
        <v>0</v>
      </c>
      <c r="S2263">
        <v>1</v>
      </c>
      <c r="T2263">
        <v>922</v>
      </c>
      <c r="U2263">
        <v>1096</v>
      </c>
      <c r="V2263">
        <v>2351</v>
      </c>
      <c r="W2263">
        <v>7253</v>
      </c>
      <c r="X2263">
        <v>11757</v>
      </c>
      <c r="Y2263">
        <v>12099</v>
      </c>
      <c r="Z2263">
        <v>11390</v>
      </c>
      <c r="AA2263">
        <v>25575</v>
      </c>
      <c r="AB2263">
        <v>22507</v>
      </c>
      <c r="AC2263">
        <v>41416</v>
      </c>
      <c r="AD2263">
        <v>38269</v>
      </c>
      <c r="AE2263">
        <v>51078</v>
      </c>
      <c r="AF2263">
        <v>48441</v>
      </c>
      <c r="AG2263" s="19">
        <v>13980</v>
      </c>
      <c r="AH2263">
        <v>57274</v>
      </c>
      <c r="AI2263">
        <v>62381</v>
      </c>
      <c r="AJ2263">
        <v>57996</v>
      </c>
      <c r="AK2263">
        <v>63528</v>
      </c>
      <c r="AL2263">
        <v>55070</v>
      </c>
      <c r="AM2263">
        <v>34480</v>
      </c>
      <c r="AN2263">
        <v>18546</v>
      </c>
      <c r="AO2263">
        <v>14730</v>
      </c>
      <c r="AP2263">
        <v>16166</v>
      </c>
      <c r="AQ2263">
        <v>15378</v>
      </c>
      <c r="AR2263">
        <v>10868</v>
      </c>
      <c r="AS2263">
        <v>10559</v>
      </c>
      <c r="AT2263">
        <v>7019</v>
      </c>
      <c r="AU2263">
        <v>7037</v>
      </c>
      <c r="AV2263">
        <v>14339</v>
      </c>
      <c r="AW2263">
        <v>21470</v>
      </c>
      <c r="AX2263">
        <v>22821</v>
      </c>
      <c r="AY2263">
        <v>19616</v>
      </c>
      <c r="AZ2263">
        <v>19000</v>
      </c>
      <c r="BA2263">
        <v>18000</v>
      </c>
      <c r="BB2263">
        <v>17000</v>
      </c>
      <c r="BC2263">
        <v>22000</v>
      </c>
      <c r="BD2263">
        <v>21000</v>
      </c>
      <c r="BE2263">
        <v>22000</v>
      </c>
      <c r="BF2263">
        <v>19000</v>
      </c>
      <c r="BG2263">
        <v>25000</v>
      </c>
      <c r="BH2263">
        <v>24000</v>
      </c>
      <c r="BI2263">
        <v>33000</v>
      </c>
      <c r="BJ2263">
        <v>24000</v>
      </c>
      <c r="BK2263">
        <v>52000</v>
      </c>
      <c r="BL2263">
        <v>34000</v>
      </c>
      <c r="BM2263">
        <v>37000</v>
      </c>
      <c r="BN2263">
        <v>34000</v>
      </c>
      <c r="BO2263">
        <v>41000</v>
      </c>
      <c r="BP2263">
        <v>27000</v>
      </c>
      <c r="BQ2263">
        <v>41000</v>
      </c>
      <c r="BR2263">
        <v>37000</v>
      </c>
      <c r="BS2263">
        <v>44000</v>
      </c>
      <c r="BT2263">
        <v>37000</v>
      </c>
      <c r="BU2263">
        <v>36000</v>
      </c>
      <c r="BV2263">
        <v>37000</v>
      </c>
      <c r="BW2263">
        <v>31000</v>
      </c>
      <c r="BX2263">
        <v>32000</v>
      </c>
      <c r="BY2263">
        <v>38000</v>
      </c>
      <c r="BZ2263">
        <v>45000</v>
      </c>
      <c r="CA2263">
        <v>56000</v>
      </c>
      <c r="CB2263">
        <v>59000</v>
      </c>
      <c r="CC2263">
        <v>53000</v>
      </c>
      <c r="CD2263">
        <v>60000</v>
      </c>
      <c r="CE2263">
        <v>62000</v>
      </c>
    </row>
    <row r="2264" spans="1:83" x14ac:dyDescent="0.35">
      <c r="A2264" s="9" t="str">
        <f t="shared" si="35"/>
        <v>0745.401.69</v>
      </c>
      <c r="B2264" s="52" t="e">
        <f>+IF(MATCH(A2264,List!H$10:H$145,0),"Targeted")</f>
        <v>#N/A</v>
      </c>
      <c r="C2264" s="65"/>
      <c r="D2264" s="151" t="s">
        <v>7700</v>
      </c>
      <c r="E2264" s="16" t="s">
        <v>966</v>
      </c>
      <c r="F2264" s="16" t="s">
        <v>967</v>
      </c>
      <c r="G2264" s="16" t="s">
        <v>3526</v>
      </c>
      <c r="H2264" s="16" t="s">
        <v>3730</v>
      </c>
      <c r="I2264" s="16" t="s">
        <v>751</v>
      </c>
      <c r="J2264" s="16" t="s">
        <v>3767</v>
      </c>
      <c r="K2264" s="17" t="s">
        <v>171</v>
      </c>
      <c r="L2264" s="18" t="s">
        <v>3620</v>
      </c>
      <c r="M2264" s="195" t="s">
        <v>170</v>
      </c>
      <c r="N2264" s="16" t="s">
        <v>3621</v>
      </c>
      <c r="O2264" s="17" t="s">
        <v>346</v>
      </c>
      <c r="P2264" s="17" t="s">
        <v>524</v>
      </c>
      <c r="Q2264" s="17" t="s">
        <v>306</v>
      </c>
      <c r="R2264">
        <v>0</v>
      </c>
      <c r="S2264">
        <v>0</v>
      </c>
      <c r="T2264">
        <v>0</v>
      </c>
      <c r="U2264">
        <v>0</v>
      </c>
      <c r="V2264">
        <v>0</v>
      </c>
      <c r="W2264">
        <v>0</v>
      </c>
      <c r="X2264">
        <v>0</v>
      </c>
      <c r="Y2264">
        <v>0</v>
      </c>
      <c r="Z2264">
        <v>0</v>
      </c>
      <c r="AA2264">
        <v>0</v>
      </c>
      <c r="AB2264">
        <v>0</v>
      </c>
      <c r="AC2264">
        <v>0</v>
      </c>
      <c r="AD2264">
        <v>0</v>
      </c>
      <c r="AE2264">
        <v>0</v>
      </c>
      <c r="AF2264">
        <v>0</v>
      </c>
      <c r="AG2264" s="19">
        <v>0</v>
      </c>
      <c r="AH2264">
        <v>0</v>
      </c>
      <c r="AI2264">
        <v>0</v>
      </c>
      <c r="AJ2264">
        <v>0</v>
      </c>
      <c r="AK2264">
        <v>0</v>
      </c>
      <c r="AL2264">
        <v>0</v>
      </c>
      <c r="AM2264">
        <v>0</v>
      </c>
      <c r="AN2264">
        <v>0</v>
      </c>
      <c r="AO2264">
        <v>0</v>
      </c>
      <c r="AP2264">
        <v>0</v>
      </c>
      <c r="AQ2264">
        <v>0</v>
      </c>
      <c r="AR2264">
        <v>0</v>
      </c>
      <c r="AS2264">
        <v>0</v>
      </c>
      <c r="AT2264">
        <v>0</v>
      </c>
      <c r="AU2264">
        <v>0</v>
      </c>
      <c r="AV2264">
        <v>0</v>
      </c>
      <c r="AW2264">
        <v>0</v>
      </c>
      <c r="AX2264">
        <v>0</v>
      </c>
      <c r="AY2264">
        <v>0</v>
      </c>
      <c r="AZ2264">
        <v>2000</v>
      </c>
      <c r="BA2264">
        <v>0</v>
      </c>
      <c r="BB2264">
        <v>1000</v>
      </c>
      <c r="BC2264">
        <v>1000</v>
      </c>
      <c r="BD2264">
        <v>1000</v>
      </c>
      <c r="BE2264">
        <v>1000</v>
      </c>
      <c r="BF2264">
        <v>2000</v>
      </c>
      <c r="BG2264">
        <v>1000</v>
      </c>
      <c r="BH2264">
        <v>2000</v>
      </c>
      <c r="BI2264">
        <v>0</v>
      </c>
      <c r="BJ2264">
        <v>0</v>
      </c>
      <c r="BK2264">
        <v>0</v>
      </c>
      <c r="BL2264">
        <v>0</v>
      </c>
      <c r="BM2264">
        <v>0</v>
      </c>
      <c r="BN2264">
        <v>0</v>
      </c>
      <c r="BO2264">
        <v>0</v>
      </c>
      <c r="BP2264">
        <v>0</v>
      </c>
      <c r="BQ2264">
        <v>0</v>
      </c>
      <c r="BR2264">
        <v>0</v>
      </c>
      <c r="BS2264">
        <v>0</v>
      </c>
      <c r="BT2264">
        <v>0</v>
      </c>
      <c r="BU2264">
        <v>0</v>
      </c>
      <c r="BV2264">
        <v>0</v>
      </c>
      <c r="BW2264">
        <v>0</v>
      </c>
      <c r="BX2264">
        <v>0</v>
      </c>
      <c r="BY2264">
        <v>0</v>
      </c>
      <c r="BZ2264">
        <v>0</v>
      </c>
      <c r="CA2264">
        <v>0</v>
      </c>
      <c r="CB2264">
        <v>0</v>
      </c>
      <c r="CC2264">
        <v>0</v>
      </c>
      <c r="CD2264">
        <v>0</v>
      </c>
      <c r="CE2264">
        <v>0</v>
      </c>
    </row>
    <row r="2265" spans="1:83" x14ac:dyDescent="0.35">
      <c r="A2265" s="9" t="str">
        <f t="shared" si="35"/>
        <v>0747.401.69</v>
      </c>
      <c r="B2265" s="52" t="e">
        <f>+IF(MATCH(A2265,List!H$10:H$145,0),"Targeted")</f>
        <v>#N/A</v>
      </c>
      <c r="C2265" s="65"/>
      <c r="D2265" s="151" t="s">
        <v>7700</v>
      </c>
      <c r="E2265" s="16" t="s">
        <v>966</v>
      </c>
      <c r="F2265" s="16" t="s">
        <v>967</v>
      </c>
      <c r="G2265" s="16" t="s">
        <v>3526</v>
      </c>
      <c r="H2265" s="16" t="s">
        <v>3730</v>
      </c>
      <c r="I2265" s="16" t="s">
        <v>3768</v>
      </c>
      <c r="J2265" s="16" t="s">
        <v>3769</v>
      </c>
      <c r="K2265" s="17" t="s">
        <v>171</v>
      </c>
      <c r="L2265" s="18" t="s">
        <v>3620</v>
      </c>
      <c r="M2265" s="195" t="s">
        <v>170</v>
      </c>
      <c r="N2265" s="16" t="s">
        <v>3621</v>
      </c>
      <c r="O2265" s="17" t="s">
        <v>346</v>
      </c>
      <c r="P2265" s="17" t="s">
        <v>305</v>
      </c>
      <c r="Q2265" s="17" t="s">
        <v>306</v>
      </c>
      <c r="R2265">
        <v>0</v>
      </c>
      <c r="S2265">
        <v>0</v>
      </c>
      <c r="T2265">
        <v>0</v>
      </c>
      <c r="U2265">
        <v>0</v>
      </c>
      <c r="V2265">
        <v>0</v>
      </c>
      <c r="W2265">
        <v>0</v>
      </c>
      <c r="X2265">
        <v>0</v>
      </c>
      <c r="Y2265">
        <v>0</v>
      </c>
      <c r="Z2265">
        <v>0</v>
      </c>
      <c r="AA2265">
        <v>0</v>
      </c>
      <c r="AB2265">
        <v>0</v>
      </c>
      <c r="AC2265">
        <v>0</v>
      </c>
      <c r="AD2265">
        <v>0</v>
      </c>
      <c r="AE2265">
        <v>0</v>
      </c>
      <c r="AF2265">
        <v>0</v>
      </c>
      <c r="AG2265" s="19">
        <v>0</v>
      </c>
      <c r="AH2265">
        <v>0</v>
      </c>
      <c r="AI2265">
        <v>0</v>
      </c>
      <c r="AJ2265">
        <v>0</v>
      </c>
      <c r="AK2265">
        <v>0</v>
      </c>
      <c r="AL2265">
        <v>0</v>
      </c>
      <c r="AM2265">
        <v>0</v>
      </c>
      <c r="AN2265">
        <v>0</v>
      </c>
      <c r="AO2265">
        <v>0</v>
      </c>
      <c r="AP2265">
        <v>0</v>
      </c>
      <c r="AQ2265">
        <v>92</v>
      </c>
      <c r="AR2265">
        <v>0</v>
      </c>
      <c r="AS2265">
        <v>0</v>
      </c>
      <c r="AT2265">
        <v>0</v>
      </c>
      <c r="AU2265">
        <v>0</v>
      </c>
      <c r="AV2265">
        <v>0</v>
      </c>
      <c r="AW2265">
        <v>0</v>
      </c>
      <c r="AX2265">
        <v>0</v>
      </c>
      <c r="AY2265">
        <v>0</v>
      </c>
      <c r="AZ2265">
        <v>0</v>
      </c>
      <c r="BA2265">
        <v>0</v>
      </c>
      <c r="BB2265">
        <v>0</v>
      </c>
      <c r="BC2265">
        <v>0</v>
      </c>
      <c r="BD2265">
        <v>0</v>
      </c>
      <c r="BE2265">
        <v>0</v>
      </c>
      <c r="BF2265">
        <v>0</v>
      </c>
      <c r="BG2265">
        <v>0</v>
      </c>
      <c r="BH2265">
        <v>0</v>
      </c>
      <c r="BI2265">
        <v>0</v>
      </c>
      <c r="BJ2265">
        <v>0</v>
      </c>
      <c r="BK2265">
        <v>0</v>
      </c>
      <c r="BL2265">
        <v>0</v>
      </c>
      <c r="BM2265">
        <v>0</v>
      </c>
      <c r="BN2265">
        <v>0</v>
      </c>
      <c r="BO2265">
        <v>0</v>
      </c>
      <c r="BP2265">
        <v>0</v>
      </c>
      <c r="BQ2265">
        <v>0</v>
      </c>
      <c r="BR2265">
        <v>0</v>
      </c>
      <c r="BS2265">
        <v>0</v>
      </c>
      <c r="BT2265">
        <v>0</v>
      </c>
      <c r="BU2265">
        <v>0</v>
      </c>
      <c r="BV2265">
        <v>0</v>
      </c>
      <c r="BW2265">
        <v>0</v>
      </c>
      <c r="BX2265">
        <v>0</v>
      </c>
      <c r="BY2265">
        <v>0</v>
      </c>
      <c r="BZ2265">
        <v>0</v>
      </c>
      <c r="CA2265">
        <v>0</v>
      </c>
      <c r="CB2265">
        <v>0</v>
      </c>
      <c r="CC2265">
        <v>0</v>
      </c>
      <c r="CD2265">
        <v>0</v>
      </c>
      <c r="CE2265">
        <v>0</v>
      </c>
    </row>
    <row r="2266" spans="1:83" x14ac:dyDescent="0.35">
      <c r="A2266" s="9" t="str">
        <f t="shared" si="35"/>
        <v>0747.401.69</v>
      </c>
      <c r="B2266" s="52" t="e">
        <f>+IF(MATCH(A2266,List!H$10:H$145,0),"Targeted")</f>
        <v>#N/A</v>
      </c>
      <c r="C2266" s="65"/>
      <c r="D2266" s="151" t="s">
        <v>7700</v>
      </c>
      <c r="E2266" s="16" t="s">
        <v>966</v>
      </c>
      <c r="F2266" s="16" t="s">
        <v>967</v>
      </c>
      <c r="G2266" s="16" t="s">
        <v>3526</v>
      </c>
      <c r="H2266" s="16" t="s">
        <v>3730</v>
      </c>
      <c r="I2266" s="16" t="s">
        <v>3768</v>
      </c>
      <c r="J2266" s="16" t="s">
        <v>3769</v>
      </c>
      <c r="K2266" s="17" t="s">
        <v>171</v>
      </c>
      <c r="L2266" s="18" t="s">
        <v>3620</v>
      </c>
      <c r="M2266" s="195" t="s">
        <v>170</v>
      </c>
      <c r="N2266" s="16" t="s">
        <v>3621</v>
      </c>
      <c r="O2266" s="17" t="s">
        <v>346</v>
      </c>
      <c r="P2266" s="17" t="s">
        <v>524</v>
      </c>
      <c r="Q2266" s="17" t="s">
        <v>306</v>
      </c>
      <c r="R2266">
        <v>0</v>
      </c>
      <c r="S2266">
        <v>0</v>
      </c>
      <c r="T2266">
        <v>0</v>
      </c>
      <c r="U2266">
        <v>0</v>
      </c>
      <c r="V2266">
        <v>0</v>
      </c>
      <c r="W2266">
        <v>0</v>
      </c>
      <c r="X2266">
        <v>0</v>
      </c>
      <c r="Y2266">
        <v>0</v>
      </c>
      <c r="Z2266">
        <v>0</v>
      </c>
      <c r="AA2266">
        <v>0</v>
      </c>
      <c r="AB2266">
        <v>0</v>
      </c>
      <c r="AC2266">
        <v>0</v>
      </c>
      <c r="AD2266">
        <v>0</v>
      </c>
      <c r="AE2266">
        <v>0</v>
      </c>
      <c r="AF2266">
        <v>0</v>
      </c>
      <c r="AG2266" s="19">
        <v>0</v>
      </c>
      <c r="AH2266">
        <v>0</v>
      </c>
      <c r="AI2266">
        <v>0</v>
      </c>
      <c r="AJ2266">
        <v>0</v>
      </c>
      <c r="AK2266">
        <v>0</v>
      </c>
      <c r="AL2266">
        <v>0</v>
      </c>
      <c r="AM2266">
        <v>24732</v>
      </c>
      <c r="AN2266">
        <v>135176</v>
      </c>
      <c r="AO2266">
        <v>0</v>
      </c>
      <c r="AP2266">
        <v>0</v>
      </c>
      <c r="AQ2266">
        <v>0</v>
      </c>
      <c r="AR2266">
        <v>0</v>
      </c>
      <c r="AS2266">
        <v>519</v>
      </c>
      <c r="AT2266">
        <v>1796</v>
      </c>
      <c r="AU2266">
        <v>1545</v>
      </c>
      <c r="AV2266">
        <v>5195</v>
      </c>
      <c r="AW2266">
        <v>7506</v>
      </c>
      <c r="AX2266">
        <v>6577</v>
      </c>
      <c r="AY2266">
        <v>773</v>
      </c>
      <c r="AZ2266">
        <v>1000</v>
      </c>
      <c r="BA2266">
        <v>2000</v>
      </c>
      <c r="BB2266">
        <v>2000</v>
      </c>
      <c r="BC2266">
        <v>5000</v>
      </c>
      <c r="BD2266">
        <v>5000</v>
      </c>
      <c r="BE2266">
        <v>3000</v>
      </c>
      <c r="BF2266">
        <v>2000</v>
      </c>
      <c r="BG2266">
        <v>1000</v>
      </c>
      <c r="BH2266">
        <v>0</v>
      </c>
      <c r="BI2266">
        <v>0</v>
      </c>
      <c r="BJ2266">
        <v>0</v>
      </c>
      <c r="BK2266">
        <v>0</v>
      </c>
      <c r="BL2266">
        <v>0</v>
      </c>
      <c r="BM2266">
        <v>0</v>
      </c>
      <c r="BN2266">
        <v>0</v>
      </c>
      <c r="BO2266">
        <v>0</v>
      </c>
      <c r="BP2266">
        <v>0</v>
      </c>
      <c r="BQ2266">
        <v>0</v>
      </c>
      <c r="BR2266">
        <v>0</v>
      </c>
      <c r="BS2266">
        <v>0</v>
      </c>
      <c r="BT2266">
        <v>0</v>
      </c>
      <c r="BU2266">
        <v>0</v>
      </c>
      <c r="BV2266">
        <v>0</v>
      </c>
      <c r="BW2266">
        <v>0</v>
      </c>
      <c r="BX2266">
        <v>0</v>
      </c>
      <c r="BY2266">
        <v>0</v>
      </c>
      <c r="BZ2266">
        <v>0</v>
      </c>
      <c r="CA2266">
        <v>0</v>
      </c>
      <c r="CB2266">
        <v>0</v>
      </c>
      <c r="CC2266">
        <v>0</v>
      </c>
      <c r="CD2266">
        <v>0</v>
      </c>
      <c r="CE2266">
        <v>0</v>
      </c>
    </row>
    <row r="2267" spans="1:83" x14ac:dyDescent="0.35">
      <c r="A2267" s="9" t="str">
        <f t="shared" si="35"/>
        <v>0750.401.69</v>
      </c>
      <c r="B2267" s="52" t="e">
        <f>+IF(MATCH(A2267,List!H$10:H$145,0),"Targeted")</f>
        <v>#N/A</v>
      </c>
      <c r="C2267" s="65"/>
      <c r="D2267" s="151" t="s">
        <v>7700</v>
      </c>
      <c r="E2267" s="16" t="s">
        <v>966</v>
      </c>
      <c r="F2267" s="16" t="s">
        <v>967</v>
      </c>
      <c r="G2267" s="16" t="s">
        <v>3526</v>
      </c>
      <c r="H2267" s="16" t="s">
        <v>3730</v>
      </c>
      <c r="I2267" s="16" t="s">
        <v>3668</v>
      </c>
      <c r="J2267" s="16" t="s">
        <v>3669</v>
      </c>
      <c r="K2267" s="17" t="s">
        <v>171</v>
      </c>
      <c r="L2267" s="18" t="s">
        <v>3620</v>
      </c>
      <c r="M2267" s="195" t="s">
        <v>170</v>
      </c>
      <c r="N2267" s="16" t="s">
        <v>3621</v>
      </c>
      <c r="O2267" s="17" t="s">
        <v>346</v>
      </c>
      <c r="P2267" s="17" t="s">
        <v>305</v>
      </c>
      <c r="Q2267" s="17" t="s">
        <v>306</v>
      </c>
      <c r="R2267">
        <v>0</v>
      </c>
      <c r="S2267">
        <v>0</v>
      </c>
      <c r="T2267">
        <v>0</v>
      </c>
      <c r="U2267">
        <v>0</v>
      </c>
      <c r="V2267">
        <v>0</v>
      </c>
      <c r="W2267">
        <v>0</v>
      </c>
      <c r="X2267">
        <v>0</v>
      </c>
      <c r="Y2267">
        <v>0</v>
      </c>
      <c r="Z2267">
        <v>0</v>
      </c>
      <c r="AA2267">
        <v>0</v>
      </c>
      <c r="AB2267">
        <v>0</v>
      </c>
      <c r="AC2267">
        <v>0</v>
      </c>
      <c r="AD2267">
        <v>0</v>
      </c>
      <c r="AE2267">
        <v>0</v>
      </c>
      <c r="AF2267">
        <v>0</v>
      </c>
      <c r="AG2267" s="19">
        <v>0</v>
      </c>
      <c r="AH2267">
        <v>0</v>
      </c>
      <c r="AI2267">
        <v>0</v>
      </c>
      <c r="AJ2267">
        <v>0</v>
      </c>
      <c r="AK2267">
        <v>0</v>
      </c>
      <c r="AL2267">
        <v>0</v>
      </c>
      <c r="AM2267">
        <v>0</v>
      </c>
      <c r="AN2267">
        <v>0</v>
      </c>
      <c r="AO2267">
        <v>0</v>
      </c>
      <c r="AP2267">
        <v>0</v>
      </c>
      <c r="AQ2267">
        <v>0</v>
      </c>
      <c r="AR2267">
        <v>0</v>
      </c>
      <c r="AS2267">
        <v>0</v>
      </c>
      <c r="AT2267">
        <v>0</v>
      </c>
      <c r="AU2267">
        <v>0</v>
      </c>
      <c r="AV2267">
        <v>0</v>
      </c>
      <c r="AW2267">
        <v>844</v>
      </c>
      <c r="AX2267">
        <v>0</v>
      </c>
      <c r="AY2267">
        <v>17</v>
      </c>
      <c r="AZ2267">
        <v>0</v>
      </c>
      <c r="BA2267">
        <v>0</v>
      </c>
      <c r="BB2267">
        <v>0</v>
      </c>
      <c r="BC2267">
        <v>0</v>
      </c>
      <c r="BD2267">
        <v>0</v>
      </c>
      <c r="BE2267">
        <v>0</v>
      </c>
      <c r="BF2267">
        <v>0</v>
      </c>
      <c r="BG2267">
        <v>0</v>
      </c>
      <c r="BH2267">
        <v>7000</v>
      </c>
      <c r="BI2267">
        <v>6000</v>
      </c>
      <c r="BJ2267">
        <v>0</v>
      </c>
      <c r="BK2267">
        <v>0</v>
      </c>
      <c r="BL2267">
        <v>0</v>
      </c>
      <c r="BM2267">
        <v>0</v>
      </c>
      <c r="BN2267">
        <v>0</v>
      </c>
      <c r="BO2267">
        <v>0</v>
      </c>
      <c r="BP2267">
        <v>0</v>
      </c>
      <c r="BQ2267">
        <v>0</v>
      </c>
      <c r="BR2267">
        <v>0</v>
      </c>
      <c r="BS2267">
        <v>0</v>
      </c>
      <c r="BT2267">
        <v>0</v>
      </c>
      <c r="BU2267">
        <v>0</v>
      </c>
      <c r="BV2267">
        <v>0</v>
      </c>
      <c r="BW2267">
        <v>0</v>
      </c>
      <c r="BX2267">
        <v>0</v>
      </c>
      <c r="BY2267">
        <v>0</v>
      </c>
      <c r="BZ2267">
        <v>0</v>
      </c>
      <c r="CA2267">
        <v>0</v>
      </c>
      <c r="CB2267">
        <v>0</v>
      </c>
      <c r="CC2267">
        <v>0</v>
      </c>
      <c r="CD2267">
        <v>0</v>
      </c>
      <c r="CE2267">
        <v>0</v>
      </c>
    </row>
    <row r="2268" spans="1:83" x14ac:dyDescent="0.35">
      <c r="A2268" s="9" t="str">
        <f t="shared" si="35"/>
        <v>0750.401.69</v>
      </c>
      <c r="B2268" s="52" t="e">
        <f>+IF(MATCH(A2268,List!H$10:H$145,0),"Targeted")</f>
        <v>#N/A</v>
      </c>
      <c r="C2268" s="65"/>
      <c r="D2268" s="151"/>
      <c r="E2268" s="16" t="s">
        <v>966</v>
      </c>
      <c r="F2268" s="16" t="s">
        <v>967</v>
      </c>
      <c r="G2268" s="16" t="s">
        <v>3526</v>
      </c>
      <c r="H2268" s="16" t="s">
        <v>3730</v>
      </c>
      <c r="I2268" s="16" t="s">
        <v>3668</v>
      </c>
      <c r="J2268" s="16" t="s">
        <v>3669</v>
      </c>
      <c r="K2268" s="17" t="s">
        <v>171</v>
      </c>
      <c r="L2268" s="18" t="s">
        <v>3620</v>
      </c>
      <c r="M2268" s="195" t="s">
        <v>170</v>
      </c>
      <c r="N2268" s="16" t="s">
        <v>3621</v>
      </c>
      <c r="O2268" s="17" t="s">
        <v>304</v>
      </c>
      <c r="P2268" s="17" t="s">
        <v>305</v>
      </c>
      <c r="Q2268" s="17" t="s">
        <v>306</v>
      </c>
      <c r="R2268">
        <v>0</v>
      </c>
      <c r="S2268">
        <v>0</v>
      </c>
      <c r="T2268">
        <v>0</v>
      </c>
      <c r="U2268">
        <v>0</v>
      </c>
      <c r="V2268">
        <v>0</v>
      </c>
      <c r="W2268">
        <v>0</v>
      </c>
      <c r="X2268">
        <v>0</v>
      </c>
      <c r="Y2268">
        <v>0</v>
      </c>
      <c r="Z2268">
        <v>0</v>
      </c>
      <c r="AA2268">
        <v>0</v>
      </c>
      <c r="AB2268">
        <v>0</v>
      </c>
      <c r="AC2268">
        <v>0</v>
      </c>
      <c r="AD2268">
        <v>0</v>
      </c>
      <c r="AE2268">
        <v>0</v>
      </c>
      <c r="AF2268">
        <v>0</v>
      </c>
      <c r="AG2268" s="19">
        <v>0</v>
      </c>
      <c r="AH2268">
        <v>0</v>
      </c>
      <c r="AI2268">
        <v>0</v>
      </c>
      <c r="AJ2268">
        <v>0</v>
      </c>
      <c r="AK2268">
        <v>0</v>
      </c>
      <c r="AL2268">
        <v>0</v>
      </c>
      <c r="AM2268">
        <v>0</v>
      </c>
      <c r="AN2268">
        <v>0</v>
      </c>
      <c r="AO2268">
        <v>0</v>
      </c>
      <c r="AP2268">
        <v>0</v>
      </c>
      <c r="AQ2268">
        <v>0</v>
      </c>
      <c r="AR2268">
        <v>0</v>
      </c>
      <c r="AS2268">
        <v>0</v>
      </c>
      <c r="AT2268">
        <v>0</v>
      </c>
      <c r="AU2268">
        <v>0</v>
      </c>
      <c r="AV2268">
        <v>0</v>
      </c>
      <c r="AW2268">
        <v>0</v>
      </c>
      <c r="AX2268">
        <v>0</v>
      </c>
      <c r="AY2268">
        <v>0</v>
      </c>
      <c r="AZ2268">
        <v>0</v>
      </c>
      <c r="BA2268">
        <v>0</v>
      </c>
      <c r="BB2268">
        <v>0</v>
      </c>
      <c r="BC2268">
        <v>0</v>
      </c>
      <c r="BD2268">
        <v>0</v>
      </c>
      <c r="BE2268">
        <v>0</v>
      </c>
      <c r="BF2268">
        <v>0</v>
      </c>
      <c r="BG2268">
        <v>0</v>
      </c>
      <c r="BH2268">
        <v>0</v>
      </c>
      <c r="BI2268">
        <v>0</v>
      </c>
      <c r="BJ2268">
        <v>0</v>
      </c>
      <c r="BK2268">
        <v>0</v>
      </c>
      <c r="BL2268">
        <v>3000</v>
      </c>
      <c r="BM2268">
        <v>21000</v>
      </c>
      <c r="BN2268">
        <v>17000</v>
      </c>
      <c r="BO2268">
        <v>18000</v>
      </c>
      <c r="BP2268">
        <v>24000</v>
      </c>
      <c r="BQ2268">
        <v>17000</v>
      </c>
      <c r="BR2268">
        <v>33000</v>
      </c>
      <c r="BS2268">
        <v>44000</v>
      </c>
      <c r="BT2268">
        <v>31000</v>
      </c>
      <c r="BU2268">
        <v>1000</v>
      </c>
      <c r="BV2268">
        <v>2000</v>
      </c>
      <c r="BW2268">
        <v>100000</v>
      </c>
      <c r="BX2268" s="10">
        <v>0</v>
      </c>
      <c r="BY2268">
        <v>0</v>
      </c>
      <c r="BZ2268">
        <v>0</v>
      </c>
      <c r="CA2268">
        <v>0</v>
      </c>
      <c r="CB2268">
        <v>0</v>
      </c>
      <c r="CC2268">
        <v>0</v>
      </c>
      <c r="CD2268">
        <v>0</v>
      </c>
      <c r="CE2268">
        <v>0</v>
      </c>
    </row>
    <row r="2269" spans="1:83" x14ac:dyDescent="0.35">
      <c r="A2269" s="9" t="str">
        <f t="shared" si="35"/>
        <v>0752.401.</v>
      </c>
      <c r="B2269" s="52" t="e">
        <f>+IF(MATCH(A2269,List!H$10:H$145,0),"Targeted")</f>
        <v>#N/A</v>
      </c>
      <c r="C2269" s="65"/>
      <c r="D2269" s="151" t="s">
        <v>7700</v>
      </c>
      <c r="E2269" s="16" t="s">
        <v>966</v>
      </c>
      <c r="F2269" s="16" t="s">
        <v>967</v>
      </c>
      <c r="G2269" s="16" t="s">
        <v>3526</v>
      </c>
      <c r="H2269" s="16" t="s">
        <v>3730</v>
      </c>
      <c r="I2269" s="16" t="s">
        <v>3770</v>
      </c>
      <c r="J2269" s="16" t="s">
        <v>3771</v>
      </c>
      <c r="K2269" s="17" t="s">
        <v>299</v>
      </c>
      <c r="L2269" s="18" t="s">
        <v>3620</v>
      </c>
      <c r="M2269" s="195" t="s">
        <v>170</v>
      </c>
      <c r="N2269" s="16" t="s">
        <v>3621</v>
      </c>
      <c r="O2269" s="17" t="s">
        <v>346</v>
      </c>
      <c r="P2269" s="17" t="s">
        <v>305</v>
      </c>
      <c r="Q2269" s="17" t="s">
        <v>306</v>
      </c>
      <c r="R2269">
        <v>0</v>
      </c>
      <c r="S2269">
        <v>0</v>
      </c>
      <c r="T2269">
        <v>0</v>
      </c>
      <c r="U2269">
        <v>0</v>
      </c>
      <c r="V2269">
        <v>0</v>
      </c>
      <c r="W2269">
        <v>0</v>
      </c>
      <c r="X2269">
        <v>0</v>
      </c>
      <c r="Y2269">
        <v>0</v>
      </c>
      <c r="Z2269">
        <v>0</v>
      </c>
      <c r="AA2269">
        <v>0</v>
      </c>
      <c r="AB2269">
        <v>0</v>
      </c>
      <c r="AC2269">
        <v>0</v>
      </c>
      <c r="AD2269">
        <v>0</v>
      </c>
      <c r="AE2269">
        <v>0</v>
      </c>
      <c r="AF2269">
        <v>0</v>
      </c>
      <c r="AG2269" s="19">
        <v>0</v>
      </c>
      <c r="AH2269">
        <v>0</v>
      </c>
      <c r="AI2269">
        <v>0</v>
      </c>
      <c r="AJ2269">
        <v>0</v>
      </c>
      <c r="AK2269">
        <v>0</v>
      </c>
      <c r="AL2269">
        <v>0</v>
      </c>
      <c r="AM2269">
        <v>0</v>
      </c>
      <c r="AN2269">
        <v>0</v>
      </c>
      <c r="AO2269">
        <v>0</v>
      </c>
      <c r="AP2269">
        <v>0</v>
      </c>
      <c r="AQ2269">
        <v>0</v>
      </c>
      <c r="AR2269">
        <v>0</v>
      </c>
      <c r="AS2269">
        <v>0</v>
      </c>
      <c r="AT2269">
        <v>0</v>
      </c>
      <c r="AU2269">
        <v>0</v>
      </c>
      <c r="AV2269">
        <v>0</v>
      </c>
      <c r="AW2269">
        <v>0</v>
      </c>
      <c r="AX2269">
        <v>0</v>
      </c>
      <c r="AY2269">
        <v>0</v>
      </c>
      <c r="AZ2269">
        <v>0</v>
      </c>
      <c r="BA2269">
        <v>0</v>
      </c>
      <c r="BB2269">
        <v>0</v>
      </c>
      <c r="BC2269">
        <v>0</v>
      </c>
      <c r="BD2269">
        <v>0</v>
      </c>
      <c r="BE2269">
        <v>0</v>
      </c>
      <c r="BF2269">
        <v>0</v>
      </c>
      <c r="BG2269">
        <v>0</v>
      </c>
      <c r="BH2269">
        <v>0</v>
      </c>
      <c r="BI2269">
        <v>0</v>
      </c>
      <c r="BJ2269">
        <v>0</v>
      </c>
      <c r="BK2269">
        <v>0</v>
      </c>
      <c r="BL2269">
        <v>0</v>
      </c>
      <c r="BM2269">
        <v>0</v>
      </c>
      <c r="BN2269">
        <v>0</v>
      </c>
      <c r="BO2269">
        <v>0</v>
      </c>
      <c r="BP2269">
        <v>0</v>
      </c>
      <c r="BQ2269">
        <v>0</v>
      </c>
      <c r="BR2269">
        <v>0</v>
      </c>
      <c r="BS2269">
        <v>0</v>
      </c>
      <c r="BT2269">
        <v>0</v>
      </c>
      <c r="BU2269">
        <v>0</v>
      </c>
      <c r="BV2269">
        <v>0</v>
      </c>
      <c r="BW2269">
        <v>0</v>
      </c>
      <c r="BX2269">
        <v>0</v>
      </c>
      <c r="BY2269">
        <v>0</v>
      </c>
      <c r="BZ2269">
        <v>0</v>
      </c>
      <c r="CA2269">
        <v>0</v>
      </c>
      <c r="CB2269">
        <v>12000</v>
      </c>
      <c r="CC2269">
        <v>125000</v>
      </c>
      <c r="CD2269">
        <v>253000</v>
      </c>
      <c r="CE2269">
        <v>383000</v>
      </c>
    </row>
    <row r="2270" spans="1:83" x14ac:dyDescent="0.35">
      <c r="A2270" s="9" t="str">
        <f t="shared" si="35"/>
        <v>0755.401.69</v>
      </c>
      <c r="B2270" s="52" t="e">
        <f>+IF(MATCH(A2270,List!H$10:H$145,0),"Targeted")</f>
        <v>#N/A</v>
      </c>
      <c r="C2270" s="65"/>
      <c r="D2270" s="151" t="s">
        <v>7700</v>
      </c>
      <c r="E2270" s="16" t="s">
        <v>966</v>
      </c>
      <c r="F2270" s="16" t="s">
        <v>967</v>
      </c>
      <c r="G2270" s="16" t="s">
        <v>3526</v>
      </c>
      <c r="H2270" s="16" t="s">
        <v>3730</v>
      </c>
      <c r="I2270" s="16" t="s">
        <v>3772</v>
      </c>
      <c r="J2270" s="16" t="s">
        <v>3773</v>
      </c>
      <c r="K2270" s="17" t="s">
        <v>171</v>
      </c>
      <c r="L2270" s="18" t="s">
        <v>3620</v>
      </c>
      <c r="M2270" s="195" t="s">
        <v>170</v>
      </c>
      <c r="N2270" s="16" t="s">
        <v>3621</v>
      </c>
      <c r="O2270" s="17" t="s">
        <v>346</v>
      </c>
      <c r="P2270" s="17" t="s">
        <v>305</v>
      </c>
      <c r="Q2270" s="17" t="s">
        <v>306</v>
      </c>
      <c r="R2270">
        <v>0</v>
      </c>
      <c r="S2270">
        <v>0</v>
      </c>
      <c r="T2270">
        <v>0</v>
      </c>
      <c r="U2270">
        <v>0</v>
      </c>
      <c r="V2270">
        <v>0</v>
      </c>
      <c r="W2270">
        <v>0</v>
      </c>
      <c r="X2270">
        <v>0</v>
      </c>
      <c r="Y2270">
        <v>0</v>
      </c>
      <c r="Z2270">
        <v>0</v>
      </c>
      <c r="AA2270">
        <v>0</v>
      </c>
      <c r="AB2270">
        <v>0</v>
      </c>
      <c r="AC2270">
        <v>0</v>
      </c>
      <c r="AD2270">
        <v>0</v>
      </c>
      <c r="AE2270">
        <v>0</v>
      </c>
      <c r="AF2270">
        <v>0</v>
      </c>
      <c r="AG2270" s="19">
        <v>0</v>
      </c>
      <c r="AH2270">
        <v>0</v>
      </c>
      <c r="AI2270">
        <v>0</v>
      </c>
      <c r="AJ2270">
        <v>0</v>
      </c>
      <c r="AK2270">
        <v>0</v>
      </c>
      <c r="AL2270">
        <v>0</v>
      </c>
      <c r="AM2270">
        <v>0</v>
      </c>
      <c r="AN2270">
        <v>0</v>
      </c>
      <c r="AO2270">
        <v>0</v>
      </c>
      <c r="AP2270">
        <v>0</v>
      </c>
      <c r="AQ2270">
        <v>0</v>
      </c>
      <c r="AR2270">
        <v>0</v>
      </c>
      <c r="AS2270">
        <v>0</v>
      </c>
      <c r="AT2270">
        <v>0</v>
      </c>
      <c r="AU2270">
        <v>0</v>
      </c>
      <c r="AV2270">
        <v>0</v>
      </c>
      <c r="AW2270">
        <v>0</v>
      </c>
      <c r="AX2270">
        <v>0</v>
      </c>
      <c r="AY2270">
        <v>0</v>
      </c>
      <c r="AZ2270">
        <v>0</v>
      </c>
      <c r="BA2270">
        <v>0</v>
      </c>
      <c r="BB2270">
        <v>50000</v>
      </c>
      <c r="BC2270">
        <v>30000</v>
      </c>
      <c r="BD2270">
        <v>0</v>
      </c>
      <c r="BE2270">
        <v>0</v>
      </c>
      <c r="BF2270">
        <v>0</v>
      </c>
      <c r="BG2270">
        <v>0</v>
      </c>
      <c r="BH2270">
        <v>0</v>
      </c>
      <c r="BI2270">
        <v>0</v>
      </c>
      <c r="BJ2270">
        <v>0</v>
      </c>
      <c r="BK2270">
        <v>0</v>
      </c>
      <c r="BL2270">
        <v>0</v>
      </c>
      <c r="BM2270">
        <v>0</v>
      </c>
      <c r="BN2270">
        <v>0</v>
      </c>
      <c r="BO2270">
        <v>0</v>
      </c>
      <c r="BP2270">
        <v>0</v>
      </c>
      <c r="BQ2270">
        <v>0</v>
      </c>
      <c r="BR2270">
        <v>0</v>
      </c>
      <c r="BS2270">
        <v>0</v>
      </c>
      <c r="BT2270">
        <v>0</v>
      </c>
      <c r="BU2270">
        <v>0</v>
      </c>
      <c r="BV2270">
        <v>0</v>
      </c>
      <c r="BW2270">
        <v>0</v>
      </c>
      <c r="BX2270">
        <v>0</v>
      </c>
      <c r="BY2270">
        <v>0</v>
      </c>
      <c r="BZ2270">
        <v>0</v>
      </c>
      <c r="CA2270">
        <v>0</v>
      </c>
      <c r="CB2270">
        <v>0</v>
      </c>
      <c r="CC2270">
        <v>0</v>
      </c>
      <c r="CD2270">
        <v>0</v>
      </c>
      <c r="CE2270">
        <v>0</v>
      </c>
    </row>
    <row r="2271" spans="1:83" x14ac:dyDescent="0.35">
      <c r="A2271" s="9" t="str">
        <f t="shared" si="35"/>
        <v>0758.401.69</v>
      </c>
      <c r="B2271" s="52" t="e">
        <f>+IF(MATCH(A2271,List!H$10:H$145,0),"Targeted")</f>
        <v>#N/A</v>
      </c>
      <c r="C2271" s="65"/>
      <c r="D2271" s="151" t="s">
        <v>7700</v>
      </c>
      <c r="E2271" s="16" t="s">
        <v>966</v>
      </c>
      <c r="F2271" s="16" t="s">
        <v>967</v>
      </c>
      <c r="G2271" s="16" t="s">
        <v>3526</v>
      </c>
      <c r="H2271" s="16" t="s">
        <v>3730</v>
      </c>
      <c r="I2271" s="16" t="s">
        <v>3774</v>
      </c>
      <c r="J2271" s="16" t="s">
        <v>3775</v>
      </c>
      <c r="K2271" s="17" t="s">
        <v>171</v>
      </c>
      <c r="L2271" s="18" t="s">
        <v>3620</v>
      </c>
      <c r="M2271" s="195" t="s">
        <v>170</v>
      </c>
      <c r="N2271" s="16" t="s">
        <v>3621</v>
      </c>
      <c r="O2271" s="17" t="s">
        <v>346</v>
      </c>
      <c r="P2271" s="17" t="s">
        <v>305</v>
      </c>
      <c r="Q2271" s="17" t="s">
        <v>306</v>
      </c>
      <c r="R2271">
        <v>0</v>
      </c>
      <c r="S2271">
        <v>0</v>
      </c>
      <c r="T2271">
        <v>0</v>
      </c>
      <c r="U2271">
        <v>0</v>
      </c>
      <c r="V2271">
        <v>0</v>
      </c>
      <c r="W2271">
        <v>0</v>
      </c>
      <c r="X2271">
        <v>0</v>
      </c>
      <c r="Y2271">
        <v>0</v>
      </c>
      <c r="Z2271">
        <v>0</v>
      </c>
      <c r="AA2271">
        <v>0</v>
      </c>
      <c r="AB2271">
        <v>0</v>
      </c>
      <c r="AC2271">
        <v>0</v>
      </c>
      <c r="AD2271">
        <v>0</v>
      </c>
      <c r="AE2271">
        <v>0</v>
      </c>
      <c r="AF2271">
        <v>0</v>
      </c>
      <c r="AG2271" s="19">
        <v>0</v>
      </c>
      <c r="AH2271">
        <v>0</v>
      </c>
      <c r="AI2271">
        <v>0</v>
      </c>
      <c r="AJ2271">
        <v>0</v>
      </c>
      <c r="AK2271">
        <v>0</v>
      </c>
      <c r="AL2271">
        <v>0</v>
      </c>
      <c r="AM2271">
        <v>0</v>
      </c>
      <c r="AN2271">
        <v>0</v>
      </c>
      <c r="AO2271">
        <v>0</v>
      </c>
      <c r="AP2271">
        <v>0</v>
      </c>
      <c r="AQ2271">
        <v>0</v>
      </c>
      <c r="AR2271">
        <v>0</v>
      </c>
      <c r="AS2271">
        <v>0</v>
      </c>
      <c r="AT2271">
        <v>0</v>
      </c>
      <c r="AU2271">
        <v>0</v>
      </c>
      <c r="AV2271">
        <v>0</v>
      </c>
      <c r="AW2271">
        <v>0</v>
      </c>
      <c r="AX2271">
        <v>0</v>
      </c>
      <c r="AY2271">
        <v>0</v>
      </c>
      <c r="AZ2271">
        <v>0</v>
      </c>
      <c r="BA2271">
        <v>0</v>
      </c>
      <c r="BB2271">
        <v>0</v>
      </c>
      <c r="BC2271">
        <v>0</v>
      </c>
      <c r="BD2271">
        <v>0</v>
      </c>
      <c r="BE2271">
        <v>0</v>
      </c>
      <c r="BF2271">
        <v>0</v>
      </c>
      <c r="BG2271">
        <v>4000</v>
      </c>
      <c r="BH2271">
        <v>7000</v>
      </c>
      <c r="BI2271">
        <v>3000</v>
      </c>
      <c r="BJ2271">
        <v>0</v>
      </c>
      <c r="BK2271">
        <v>0</v>
      </c>
      <c r="BL2271">
        <v>0</v>
      </c>
      <c r="BM2271">
        <v>0</v>
      </c>
      <c r="BN2271">
        <v>0</v>
      </c>
      <c r="BO2271">
        <v>0</v>
      </c>
      <c r="BP2271">
        <v>0</v>
      </c>
      <c r="BQ2271">
        <v>0</v>
      </c>
      <c r="BR2271">
        <v>0</v>
      </c>
      <c r="BS2271">
        <v>0</v>
      </c>
      <c r="BT2271">
        <v>0</v>
      </c>
      <c r="BU2271">
        <v>0</v>
      </c>
      <c r="BV2271">
        <v>0</v>
      </c>
      <c r="BW2271">
        <v>0</v>
      </c>
      <c r="BX2271">
        <v>0</v>
      </c>
      <c r="BY2271">
        <v>0</v>
      </c>
      <c r="BZ2271">
        <v>0</v>
      </c>
      <c r="CA2271">
        <v>0</v>
      </c>
      <c r="CB2271">
        <v>0</v>
      </c>
      <c r="CC2271">
        <v>0</v>
      </c>
      <c r="CD2271">
        <v>0</v>
      </c>
      <c r="CE2271">
        <v>0</v>
      </c>
    </row>
    <row r="2272" spans="1:83" x14ac:dyDescent="0.35">
      <c r="A2272" s="9" t="str">
        <f t="shared" si="35"/>
        <v>1774.401.69</v>
      </c>
      <c r="B2272" s="52" t="e">
        <f>+IF(MATCH(A2272,List!H$10:H$145,0),"Targeted")</f>
        <v>#N/A</v>
      </c>
      <c r="C2272" s="65"/>
      <c r="D2272" s="151" t="s">
        <v>7700</v>
      </c>
      <c r="E2272" s="16" t="s">
        <v>966</v>
      </c>
      <c r="F2272" s="16" t="s">
        <v>967</v>
      </c>
      <c r="G2272" s="16" t="s">
        <v>3526</v>
      </c>
      <c r="H2272" s="16" t="s">
        <v>3730</v>
      </c>
      <c r="I2272" s="16" t="s">
        <v>3776</v>
      </c>
      <c r="J2272" s="16" t="s">
        <v>3777</v>
      </c>
      <c r="K2272" s="17" t="s">
        <v>171</v>
      </c>
      <c r="L2272" s="18" t="s">
        <v>3620</v>
      </c>
      <c r="M2272" s="195" t="s">
        <v>170</v>
      </c>
      <c r="N2272" s="16" t="s">
        <v>3621</v>
      </c>
      <c r="O2272" s="17" t="s">
        <v>346</v>
      </c>
      <c r="P2272" s="17" t="s">
        <v>305</v>
      </c>
      <c r="Q2272" s="17" t="s">
        <v>306</v>
      </c>
      <c r="R2272">
        <v>0</v>
      </c>
      <c r="S2272">
        <v>0</v>
      </c>
      <c r="T2272">
        <v>0</v>
      </c>
      <c r="U2272">
        <v>0</v>
      </c>
      <c r="V2272">
        <v>0</v>
      </c>
      <c r="W2272">
        <v>0</v>
      </c>
      <c r="X2272">
        <v>0</v>
      </c>
      <c r="Y2272">
        <v>0</v>
      </c>
      <c r="Z2272">
        <v>0</v>
      </c>
      <c r="AA2272">
        <v>0</v>
      </c>
      <c r="AB2272">
        <v>0</v>
      </c>
      <c r="AC2272">
        <v>0</v>
      </c>
      <c r="AD2272">
        <v>0</v>
      </c>
      <c r="AE2272">
        <v>0</v>
      </c>
      <c r="AF2272">
        <v>0</v>
      </c>
      <c r="AG2272" s="19">
        <v>0</v>
      </c>
      <c r="AH2272">
        <v>0</v>
      </c>
      <c r="AI2272">
        <v>0</v>
      </c>
      <c r="AJ2272">
        <v>0</v>
      </c>
      <c r="AK2272">
        <v>0</v>
      </c>
      <c r="AL2272">
        <v>0</v>
      </c>
      <c r="AM2272">
        <v>0</v>
      </c>
      <c r="AN2272">
        <v>0</v>
      </c>
      <c r="AO2272">
        <v>0</v>
      </c>
      <c r="AP2272">
        <v>0</v>
      </c>
      <c r="AQ2272">
        <v>0</v>
      </c>
      <c r="AR2272">
        <v>0</v>
      </c>
      <c r="AS2272">
        <v>0</v>
      </c>
      <c r="AT2272">
        <v>0</v>
      </c>
      <c r="AU2272">
        <v>0</v>
      </c>
      <c r="AV2272">
        <v>0</v>
      </c>
      <c r="AW2272">
        <v>0</v>
      </c>
      <c r="AX2272">
        <v>0</v>
      </c>
      <c r="AY2272">
        <v>0</v>
      </c>
      <c r="AZ2272">
        <v>0</v>
      </c>
      <c r="BA2272">
        <v>0</v>
      </c>
      <c r="BB2272">
        <v>0</v>
      </c>
      <c r="BC2272">
        <v>0</v>
      </c>
      <c r="BD2272">
        <v>0</v>
      </c>
      <c r="BE2272">
        <v>0</v>
      </c>
      <c r="BF2272">
        <v>0</v>
      </c>
      <c r="BG2272">
        <v>0</v>
      </c>
      <c r="BH2272">
        <v>0</v>
      </c>
      <c r="BI2272">
        <v>0</v>
      </c>
      <c r="BJ2272">
        <v>0</v>
      </c>
      <c r="BK2272">
        <v>0</v>
      </c>
      <c r="BL2272">
        <v>0</v>
      </c>
      <c r="BM2272">
        <v>0</v>
      </c>
      <c r="BN2272">
        <v>0</v>
      </c>
      <c r="BO2272">
        <v>0</v>
      </c>
      <c r="BP2272">
        <v>0</v>
      </c>
      <c r="BQ2272">
        <v>0</v>
      </c>
      <c r="BR2272">
        <v>0</v>
      </c>
      <c r="BS2272">
        <v>0</v>
      </c>
      <c r="BT2272">
        <v>0</v>
      </c>
      <c r="BU2272">
        <v>0</v>
      </c>
      <c r="BV2272">
        <v>0</v>
      </c>
      <c r="BW2272">
        <v>1000</v>
      </c>
      <c r="BX2272">
        <v>0</v>
      </c>
      <c r="BY2272">
        <v>1000</v>
      </c>
      <c r="BZ2272">
        <v>5000</v>
      </c>
      <c r="CA2272">
        <v>6000</v>
      </c>
      <c r="CB2272">
        <v>6000</v>
      </c>
      <c r="CC2272">
        <v>6000</v>
      </c>
      <c r="CD2272">
        <v>6000</v>
      </c>
      <c r="CE2272">
        <v>7000</v>
      </c>
    </row>
    <row r="2273" spans="1:83" x14ac:dyDescent="0.35">
      <c r="A2273" s="9" t="str">
        <f t="shared" si="35"/>
        <v>1774.401.69</v>
      </c>
      <c r="B2273" s="52" t="e">
        <f>+IF(MATCH(A2273,List!H$10:H$145,0),"Targeted")</f>
        <v>#N/A</v>
      </c>
      <c r="C2273" s="65"/>
      <c r="D2273" s="151" t="s">
        <v>7700</v>
      </c>
      <c r="E2273" s="16" t="s">
        <v>966</v>
      </c>
      <c r="F2273" s="16" t="s">
        <v>967</v>
      </c>
      <c r="G2273" s="16" t="s">
        <v>3526</v>
      </c>
      <c r="H2273" s="16" t="s">
        <v>3730</v>
      </c>
      <c r="I2273" s="16" t="s">
        <v>3776</v>
      </c>
      <c r="J2273" s="16" t="s">
        <v>3777</v>
      </c>
      <c r="K2273" s="17" t="s">
        <v>171</v>
      </c>
      <c r="L2273" s="18" t="s">
        <v>3620</v>
      </c>
      <c r="M2273" s="195" t="s">
        <v>170</v>
      </c>
      <c r="N2273" s="16" t="s">
        <v>3621</v>
      </c>
      <c r="O2273" s="17" t="s">
        <v>346</v>
      </c>
      <c r="P2273" s="17" t="s">
        <v>524</v>
      </c>
      <c r="Q2273" s="17" t="s">
        <v>306</v>
      </c>
      <c r="R2273">
        <v>0</v>
      </c>
      <c r="S2273">
        <v>0</v>
      </c>
      <c r="T2273">
        <v>0</v>
      </c>
      <c r="U2273">
        <v>0</v>
      </c>
      <c r="V2273">
        <v>0</v>
      </c>
      <c r="W2273">
        <v>0</v>
      </c>
      <c r="X2273">
        <v>0</v>
      </c>
      <c r="Y2273">
        <v>0</v>
      </c>
      <c r="Z2273">
        <v>0</v>
      </c>
      <c r="AA2273">
        <v>0</v>
      </c>
      <c r="AB2273">
        <v>0</v>
      </c>
      <c r="AC2273">
        <v>0</v>
      </c>
      <c r="AD2273">
        <v>0</v>
      </c>
      <c r="AE2273">
        <v>0</v>
      </c>
      <c r="AF2273">
        <v>0</v>
      </c>
      <c r="AG2273" s="19">
        <v>0</v>
      </c>
      <c r="AH2273">
        <v>0</v>
      </c>
      <c r="AI2273">
        <v>0</v>
      </c>
      <c r="AJ2273">
        <v>0</v>
      </c>
      <c r="AK2273">
        <v>0</v>
      </c>
      <c r="AL2273">
        <v>0</v>
      </c>
      <c r="AM2273">
        <v>0</v>
      </c>
      <c r="AN2273">
        <v>0</v>
      </c>
      <c r="AO2273">
        <v>0</v>
      </c>
      <c r="AP2273">
        <v>0</v>
      </c>
      <c r="AQ2273">
        <v>0</v>
      </c>
      <c r="AR2273">
        <v>0</v>
      </c>
      <c r="AS2273">
        <v>0</v>
      </c>
      <c r="AT2273">
        <v>0</v>
      </c>
      <c r="AU2273">
        <v>0</v>
      </c>
      <c r="AV2273">
        <v>0</v>
      </c>
      <c r="AW2273">
        <v>0</v>
      </c>
      <c r="AX2273">
        <v>0</v>
      </c>
      <c r="AY2273">
        <v>0</v>
      </c>
      <c r="AZ2273">
        <v>0</v>
      </c>
      <c r="BA2273">
        <v>0</v>
      </c>
      <c r="BB2273">
        <v>0</v>
      </c>
      <c r="BC2273">
        <v>0</v>
      </c>
      <c r="BD2273">
        <v>0</v>
      </c>
      <c r="BE2273">
        <v>0</v>
      </c>
      <c r="BF2273">
        <v>0</v>
      </c>
      <c r="BG2273">
        <v>0</v>
      </c>
      <c r="BH2273">
        <v>0</v>
      </c>
      <c r="BI2273">
        <v>0</v>
      </c>
      <c r="BJ2273">
        <v>0</v>
      </c>
      <c r="BK2273">
        <v>0</v>
      </c>
      <c r="BL2273">
        <v>0</v>
      </c>
      <c r="BM2273">
        <v>0</v>
      </c>
      <c r="BN2273">
        <v>0</v>
      </c>
      <c r="BO2273">
        <v>0</v>
      </c>
      <c r="BP2273">
        <v>0</v>
      </c>
      <c r="BQ2273">
        <v>0</v>
      </c>
      <c r="BR2273">
        <v>0</v>
      </c>
      <c r="BS2273">
        <v>0</v>
      </c>
      <c r="BT2273">
        <v>0</v>
      </c>
      <c r="BU2273">
        <v>0</v>
      </c>
      <c r="BV2273">
        <v>321000</v>
      </c>
      <c r="BW2273">
        <v>642000</v>
      </c>
      <c r="BX2273">
        <v>646000</v>
      </c>
      <c r="BY2273">
        <v>1190000</v>
      </c>
      <c r="BZ2273">
        <v>1352000</v>
      </c>
      <c r="CA2273">
        <v>1299000</v>
      </c>
      <c r="CB2273">
        <v>1326000</v>
      </c>
      <c r="CC2273">
        <v>1352000</v>
      </c>
      <c r="CD2273">
        <v>1382000</v>
      </c>
      <c r="CE2273">
        <v>1409000</v>
      </c>
    </row>
    <row r="2274" spans="1:83" x14ac:dyDescent="0.35">
      <c r="A2274" s="9" t="str">
        <f t="shared" si="35"/>
        <v>1774.401.69</v>
      </c>
      <c r="B2274" s="52" t="e">
        <f>+IF(MATCH(A2274,List!H$10:H$145,0),"Targeted")</f>
        <v>#N/A</v>
      </c>
      <c r="C2274" s="65"/>
      <c r="D2274" s="151"/>
      <c r="E2274" s="16" t="s">
        <v>966</v>
      </c>
      <c r="F2274" s="16" t="s">
        <v>967</v>
      </c>
      <c r="G2274" s="16" t="s">
        <v>3526</v>
      </c>
      <c r="H2274" s="16" t="s">
        <v>3730</v>
      </c>
      <c r="I2274" s="16" t="s">
        <v>3776</v>
      </c>
      <c r="J2274" s="16" t="s">
        <v>3777</v>
      </c>
      <c r="K2274" s="17" t="s">
        <v>171</v>
      </c>
      <c r="L2274" s="18" t="s">
        <v>3620</v>
      </c>
      <c r="M2274" s="195" t="s">
        <v>170</v>
      </c>
      <c r="N2274" s="16" t="s">
        <v>3621</v>
      </c>
      <c r="O2274" s="17" t="s">
        <v>304</v>
      </c>
      <c r="P2274" s="17" t="s">
        <v>305</v>
      </c>
      <c r="Q2274" s="17" t="s">
        <v>306</v>
      </c>
      <c r="R2274">
        <v>0</v>
      </c>
      <c r="S2274">
        <v>0</v>
      </c>
      <c r="T2274">
        <v>0</v>
      </c>
      <c r="U2274">
        <v>0</v>
      </c>
      <c r="V2274">
        <v>0</v>
      </c>
      <c r="W2274">
        <v>0</v>
      </c>
      <c r="X2274">
        <v>0</v>
      </c>
      <c r="Y2274">
        <v>0</v>
      </c>
      <c r="Z2274">
        <v>0</v>
      </c>
      <c r="AA2274">
        <v>0</v>
      </c>
      <c r="AB2274">
        <v>0</v>
      </c>
      <c r="AC2274">
        <v>0</v>
      </c>
      <c r="AD2274">
        <v>0</v>
      </c>
      <c r="AE2274">
        <v>0</v>
      </c>
      <c r="AF2274">
        <v>0</v>
      </c>
      <c r="AG2274" s="19">
        <v>0</v>
      </c>
      <c r="AH2274">
        <v>0</v>
      </c>
      <c r="AI2274">
        <v>0</v>
      </c>
      <c r="AJ2274">
        <v>0</v>
      </c>
      <c r="AK2274">
        <v>0</v>
      </c>
      <c r="AL2274">
        <v>0</v>
      </c>
      <c r="AM2274">
        <v>0</v>
      </c>
      <c r="AN2274">
        <v>0</v>
      </c>
      <c r="AO2274">
        <v>0</v>
      </c>
      <c r="AP2274">
        <v>0</v>
      </c>
      <c r="AQ2274">
        <v>0</v>
      </c>
      <c r="AR2274">
        <v>0</v>
      </c>
      <c r="AS2274">
        <v>0</v>
      </c>
      <c r="AT2274">
        <v>0</v>
      </c>
      <c r="AU2274">
        <v>0</v>
      </c>
      <c r="AV2274">
        <v>0</v>
      </c>
      <c r="AW2274">
        <v>0</v>
      </c>
      <c r="AX2274">
        <v>0</v>
      </c>
      <c r="AY2274">
        <v>0</v>
      </c>
      <c r="AZ2274">
        <v>0</v>
      </c>
      <c r="BA2274">
        <v>0</v>
      </c>
      <c r="BB2274">
        <v>0</v>
      </c>
      <c r="BC2274">
        <v>0</v>
      </c>
      <c r="BD2274">
        <v>0</v>
      </c>
      <c r="BE2274">
        <v>0</v>
      </c>
      <c r="BF2274">
        <v>0</v>
      </c>
      <c r="BG2274">
        <v>0</v>
      </c>
      <c r="BH2274">
        <v>0</v>
      </c>
      <c r="BI2274">
        <v>0</v>
      </c>
      <c r="BJ2274">
        <v>0</v>
      </c>
      <c r="BK2274">
        <v>0</v>
      </c>
      <c r="BL2274">
        <v>0</v>
      </c>
      <c r="BM2274">
        <v>0</v>
      </c>
      <c r="BN2274">
        <v>0</v>
      </c>
      <c r="BO2274">
        <v>0</v>
      </c>
      <c r="BP2274">
        <v>0</v>
      </c>
      <c r="BQ2274">
        <v>0</v>
      </c>
      <c r="BR2274">
        <v>0</v>
      </c>
      <c r="BS2274">
        <v>0</v>
      </c>
      <c r="BT2274">
        <v>0</v>
      </c>
      <c r="BU2274">
        <v>0</v>
      </c>
      <c r="BV2274">
        <v>0</v>
      </c>
      <c r="BW2274">
        <v>0</v>
      </c>
      <c r="BX2274" s="10">
        <v>0</v>
      </c>
      <c r="BY2274">
        <v>0</v>
      </c>
      <c r="BZ2274">
        <v>1000</v>
      </c>
      <c r="CA2274">
        <v>0</v>
      </c>
      <c r="CB2274">
        <v>0</v>
      </c>
      <c r="CC2274">
        <v>0</v>
      </c>
      <c r="CD2274">
        <v>0</v>
      </c>
      <c r="CE2274">
        <v>0</v>
      </c>
    </row>
    <row r="2275" spans="1:83" x14ac:dyDescent="0.35">
      <c r="A2275" s="9" t="str">
        <f t="shared" si="35"/>
        <v>1774.401.69</v>
      </c>
      <c r="B2275" s="52" t="e">
        <f>+IF(MATCH(A2275,List!H$10:H$145,0),"Targeted")</f>
        <v>#N/A</v>
      </c>
      <c r="C2275" s="65"/>
      <c r="D2275" s="151"/>
      <c r="E2275" s="16" t="s">
        <v>966</v>
      </c>
      <c r="F2275" s="16" t="s">
        <v>967</v>
      </c>
      <c r="G2275" s="16" t="s">
        <v>3526</v>
      </c>
      <c r="H2275" s="16" t="s">
        <v>3730</v>
      </c>
      <c r="I2275" s="16" t="s">
        <v>3776</v>
      </c>
      <c r="J2275" s="16" t="s">
        <v>3777</v>
      </c>
      <c r="K2275" s="17" t="s">
        <v>171</v>
      </c>
      <c r="L2275" s="18" t="s">
        <v>3620</v>
      </c>
      <c r="M2275" s="195" t="s">
        <v>170</v>
      </c>
      <c r="N2275" s="16" t="s">
        <v>3621</v>
      </c>
      <c r="O2275" s="17" t="s">
        <v>304</v>
      </c>
      <c r="P2275" s="17" t="s">
        <v>524</v>
      </c>
      <c r="Q2275" s="17" t="s">
        <v>306</v>
      </c>
      <c r="R2275">
        <v>0</v>
      </c>
      <c r="S2275">
        <v>0</v>
      </c>
      <c r="T2275">
        <v>0</v>
      </c>
      <c r="U2275">
        <v>0</v>
      </c>
      <c r="V2275">
        <v>0</v>
      </c>
      <c r="W2275">
        <v>0</v>
      </c>
      <c r="X2275">
        <v>0</v>
      </c>
      <c r="Y2275">
        <v>0</v>
      </c>
      <c r="Z2275">
        <v>0</v>
      </c>
      <c r="AA2275">
        <v>0</v>
      </c>
      <c r="AB2275">
        <v>0</v>
      </c>
      <c r="AC2275">
        <v>0</v>
      </c>
      <c r="AD2275">
        <v>0</v>
      </c>
      <c r="AE2275">
        <v>0</v>
      </c>
      <c r="AF2275">
        <v>0</v>
      </c>
      <c r="AG2275" s="19">
        <v>0</v>
      </c>
      <c r="AH2275">
        <v>0</v>
      </c>
      <c r="AI2275">
        <v>0</v>
      </c>
      <c r="AJ2275">
        <v>0</v>
      </c>
      <c r="AK2275">
        <v>0</v>
      </c>
      <c r="AL2275">
        <v>0</v>
      </c>
      <c r="AM2275">
        <v>0</v>
      </c>
      <c r="AN2275">
        <v>0</v>
      </c>
      <c r="AO2275">
        <v>0</v>
      </c>
      <c r="AP2275">
        <v>0</v>
      </c>
      <c r="AQ2275">
        <v>0</v>
      </c>
      <c r="AR2275">
        <v>0</v>
      </c>
      <c r="AS2275">
        <v>0</v>
      </c>
      <c r="AT2275">
        <v>0</v>
      </c>
      <c r="AU2275">
        <v>0</v>
      </c>
      <c r="AV2275">
        <v>0</v>
      </c>
      <c r="AW2275">
        <v>0</v>
      </c>
      <c r="AX2275">
        <v>0</v>
      </c>
      <c r="AY2275">
        <v>0</v>
      </c>
      <c r="AZ2275">
        <v>0</v>
      </c>
      <c r="BA2275">
        <v>0</v>
      </c>
      <c r="BB2275">
        <v>0</v>
      </c>
      <c r="BC2275">
        <v>0</v>
      </c>
      <c r="BD2275">
        <v>0</v>
      </c>
      <c r="BE2275">
        <v>0</v>
      </c>
      <c r="BF2275">
        <v>0</v>
      </c>
      <c r="BG2275">
        <v>0</v>
      </c>
      <c r="BH2275">
        <v>0</v>
      </c>
      <c r="BI2275">
        <v>0</v>
      </c>
      <c r="BJ2275">
        <v>0</v>
      </c>
      <c r="BK2275">
        <v>0</v>
      </c>
      <c r="BL2275">
        <v>0</v>
      </c>
      <c r="BM2275">
        <v>0</v>
      </c>
      <c r="BN2275">
        <v>0</v>
      </c>
      <c r="BO2275">
        <v>0</v>
      </c>
      <c r="BP2275">
        <v>0</v>
      </c>
      <c r="BQ2275">
        <v>0</v>
      </c>
      <c r="BR2275">
        <v>0</v>
      </c>
      <c r="BS2275">
        <v>0</v>
      </c>
      <c r="BT2275">
        <v>0</v>
      </c>
      <c r="BU2275">
        <v>0</v>
      </c>
      <c r="BV2275">
        <v>0</v>
      </c>
      <c r="BW2275">
        <v>0</v>
      </c>
      <c r="BX2275" s="10">
        <v>0</v>
      </c>
      <c r="BY2275">
        <v>0</v>
      </c>
      <c r="BZ2275">
        <v>969000</v>
      </c>
      <c r="CA2275">
        <v>0</v>
      </c>
      <c r="CB2275">
        <v>0</v>
      </c>
      <c r="CC2275">
        <v>0</v>
      </c>
      <c r="CD2275">
        <v>0</v>
      </c>
      <c r="CE2275">
        <v>0</v>
      </c>
    </row>
    <row r="2276" spans="1:83" x14ac:dyDescent="0.35">
      <c r="A2276" s="9" t="str">
        <f t="shared" si="35"/>
        <v>1775.401.69</v>
      </c>
      <c r="B2276" s="52" t="e">
        <f>+IF(MATCH(A2276,List!H$10:H$145,0),"Targeted")</f>
        <v>#N/A</v>
      </c>
      <c r="C2276" s="65"/>
      <c r="D2276" s="151" t="s">
        <v>7700</v>
      </c>
      <c r="E2276" s="16" t="s">
        <v>966</v>
      </c>
      <c r="F2276" s="16" t="s">
        <v>967</v>
      </c>
      <c r="G2276" s="16" t="s">
        <v>3526</v>
      </c>
      <c r="H2276" s="16" t="s">
        <v>3730</v>
      </c>
      <c r="I2276" s="16" t="s">
        <v>3778</v>
      </c>
      <c r="J2276" s="16" t="s">
        <v>3779</v>
      </c>
      <c r="K2276" s="17" t="s">
        <v>171</v>
      </c>
      <c r="L2276" s="18" t="s">
        <v>3620</v>
      </c>
      <c r="M2276" s="195" t="s">
        <v>170</v>
      </c>
      <c r="N2276" s="16" t="s">
        <v>3621</v>
      </c>
      <c r="O2276" s="17" t="s">
        <v>346</v>
      </c>
      <c r="P2276" s="17" t="s">
        <v>305</v>
      </c>
      <c r="Q2276" s="17" t="s">
        <v>306</v>
      </c>
      <c r="R2276">
        <v>0</v>
      </c>
      <c r="S2276">
        <v>0</v>
      </c>
      <c r="T2276">
        <v>0</v>
      </c>
      <c r="U2276">
        <v>0</v>
      </c>
      <c r="V2276">
        <v>0</v>
      </c>
      <c r="W2276">
        <v>0</v>
      </c>
      <c r="X2276">
        <v>0</v>
      </c>
      <c r="Y2276">
        <v>0</v>
      </c>
      <c r="Z2276">
        <v>0</v>
      </c>
      <c r="AA2276">
        <v>0</v>
      </c>
      <c r="AB2276">
        <v>0</v>
      </c>
      <c r="AC2276">
        <v>0</v>
      </c>
      <c r="AD2276">
        <v>0</v>
      </c>
      <c r="AE2276">
        <v>0</v>
      </c>
      <c r="AF2276">
        <v>0</v>
      </c>
      <c r="AG2276" s="19">
        <v>0</v>
      </c>
      <c r="AH2276">
        <v>0</v>
      </c>
      <c r="AI2276">
        <v>0</v>
      </c>
      <c r="AJ2276">
        <v>0</v>
      </c>
      <c r="AK2276">
        <v>0</v>
      </c>
      <c r="AL2276">
        <v>0</v>
      </c>
      <c r="AM2276">
        <v>0</v>
      </c>
      <c r="AN2276">
        <v>0</v>
      </c>
      <c r="AO2276">
        <v>0</v>
      </c>
      <c r="AP2276">
        <v>0</v>
      </c>
      <c r="AQ2276">
        <v>0</v>
      </c>
      <c r="AR2276">
        <v>0</v>
      </c>
      <c r="AS2276">
        <v>0</v>
      </c>
      <c r="AT2276">
        <v>0</v>
      </c>
      <c r="AU2276">
        <v>0</v>
      </c>
      <c r="AV2276">
        <v>0</v>
      </c>
      <c r="AW2276">
        <v>0</v>
      </c>
      <c r="AX2276">
        <v>0</v>
      </c>
      <c r="AY2276">
        <v>0</v>
      </c>
      <c r="AZ2276">
        <v>0</v>
      </c>
      <c r="BA2276">
        <v>0</v>
      </c>
      <c r="BB2276">
        <v>0</v>
      </c>
      <c r="BC2276">
        <v>0</v>
      </c>
      <c r="BD2276">
        <v>0</v>
      </c>
      <c r="BE2276">
        <v>0</v>
      </c>
      <c r="BF2276">
        <v>0</v>
      </c>
      <c r="BG2276">
        <v>0</v>
      </c>
      <c r="BH2276">
        <v>0</v>
      </c>
      <c r="BI2276">
        <v>0</v>
      </c>
      <c r="BJ2276">
        <v>0</v>
      </c>
      <c r="BK2276">
        <v>0</v>
      </c>
      <c r="BL2276">
        <v>0</v>
      </c>
      <c r="BM2276">
        <v>0</v>
      </c>
      <c r="BN2276">
        <v>0</v>
      </c>
      <c r="BO2276">
        <v>0</v>
      </c>
      <c r="BP2276">
        <v>0</v>
      </c>
      <c r="BQ2276">
        <v>0</v>
      </c>
      <c r="BR2276">
        <v>0</v>
      </c>
      <c r="BS2276">
        <v>0</v>
      </c>
      <c r="BT2276">
        <v>0</v>
      </c>
      <c r="BU2276">
        <v>0</v>
      </c>
      <c r="BV2276">
        <v>0</v>
      </c>
      <c r="BW2276">
        <v>3000</v>
      </c>
      <c r="BX2276">
        <v>4000</v>
      </c>
      <c r="BY2276">
        <v>7000</v>
      </c>
      <c r="BZ2276">
        <v>8000</v>
      </c>
      <c r="CA2276">
        <v>7000</v>
      </c>
      <c r="CB2276">
        <v>7000</v>
      </c>
      <c r="CC2276">
        <v>7000</v>
      </c>
      <c r="CD2276">
        <v>7000</v>
      </c>
      <c r="CE2276">
        <v>8000</v>
      </c>
    </row>
    <row r="2277" spans="1:83" x14ac:dyDescent="0.35">
      <c r="A2277" s="9" t="str">
        <f t="shared" si="35"/>
        <v>1775.401.69</v>
      </c>
      <c r="B2277" s="52" t="e">
        <f>+IF(MATCH(A2277,List!H$10:H$145,0),"Targeted")</f>
        <v>#N/A</v>
      </c>
      <c r="C2277" s="65"/>
      <c r="D2277" s="151" t="s">
        <v>7700</v>
      </c>
      <c r="E2277" s="16" t="s">
        <v>966</v>
      </c>
      <c r="F2277" s="16" t="s">
        <v>967</v>
      </c>
      <c r="G2277" s="16" t="s">
        <v>3526</v>
      </c>
      <c r="H2277" s="16" t="s">
        <v>3730</v>
      </c>
      <c r="I2277" s="16" t="s">
        <v>3778</v>
      </c>
      <c r="J2277" s="16" t="s">
        <v>3779</v>
      </c>
      <c r="K2277" s="17" t="s">
        <v>171</v>
      </c>
      <c r="L2277" s="18" t="s">
        <v>3620</v>
      </c>
      <c r="M2277" s="195" t="s">
        <v>170</v>
      </c>
      <c r="N2277" s="16" t="s">
        <v>3621</v>
      </c>
      <c r="O2277" s="17" t="s">
        <v>346</v>
      </c>
      <c r="P2277" s="17" t="s">
        <v>524</v>
      </c>
      <c r="Q2277" s="17" t="s">
        <v>306</v>
      </c>
      <c r="R2277">
        <v>0</v>
      </c>
      <c r="S2277">
        <v>0</v>
      </c>
      <c r="T2277">
        <v>0</v>
      </c>
      <c r="U2277">
        <v>0</v>
      </c>
      <c r="V2277">
        <v>0</v>
      </c>
      <c r="W2277">
        <v>0</v>
      </c>
      <c r="X2277">
        <v>0</v>
      </c>
      <c r="Y2277">
        <v>0</v>
      </c>
      <c r="Z2277">
        <v>0</v>
      </c>
      <c r="AA2277">
        <v>0</v>
      </c>
      <c r="AB2277">
        <v>0</v>
      </c>
      <c r="AC2277">
        <v>0</v>
      </c>
      <c r="AD2277">
        <v>0</v>
      </c>
      <c r="AE2277">
        <v>0</v>
      </c>
      <c r="AF2277">
        <v>0</v>
      </c>
      <c r="AG2277" s="19">
        <v>0</v>
      </c>
      <c r="AH2277">
        <v>0</v>
      </c>
      <c r="AI2277">
        <v>0</v>
      </c>
      <c r="AJ2277">
        <v>0</v>
      </c>
      <c r="AK2277">
        <v>0</v>
      </c>
      <c r="AL2277">
        <v>0</v>
      </c>
      <c r="AM2277">
        <v>0</v>
      </c>
      <c r="AN2277">
        <v>0</v>
      </c>
      <c r="AO2277">
        <v>0</v>
      </c>
      <c r="AP2277">
        <v>0</v>
      </c>
      <c r="AQ2277">
        <v>0</v>
      </c>
      <c r="AR2277">
        <v>0</v>
      </c>
      <c r="AS2277">
        <v>0</v>
      </c>
      <c r="AT2277">
        <v>0</v>
      </c>
      <c r="AU2277">
        <v>0</v>
      </c>
      <c r="AV2277">
        <v>0</v>
      </c>
      <c r="AW2277">
        <v>0</v>
      </c>
      <c r="AX2277">
        <v>0</v>
      </c>
      <c r="AY2277">
        <v>0</v>
      </c>
      <c r="AZ2277">
        <v>0</v>
      </c>
      <c r="BA2277">
        <v>0</v>
      </c>
      <c r="BB2277">
        <v>0</v>
      </c>
      <c r="BC2277">
        <v>0</v>
      </c>
      <c r="BD2277">
        <v>0</v>
      </c>
      <c r="BE2277">
        <v>0</v>
      </c>
      <c r="BF2277">
        <v>0</v>
      </c>
      <c r="BG2277">
        <v>0</v>
      </c>
      <c r="BH2277">
        <v>0</v>
      </c>
      <c r="BI2277">
        <v>0</v>
      </c>
      <c r="BJ2277">
        <v>0</v>
      </c>
      <c r="BK2277">
        <v>0</v>
      </c>
      <c r="BL2277">
        <v>0</v>
      </c>
      <c r="BM2277">
        <v>0</v>
      </c>
      <c r="BN2277">
        <v>0</v>
      </c>
      <c r="BO2277">
        <v>0</v>
      </c>
      <c r="BP2277">
        <v>0</v>
      </c>
      <c r="BQ2277">
        <v>0</v>
      </c>
      <c r="BR2277">
        <v>0</v>
      </c>
      <c r="BS2277">
        <v>0</v>
      </c>
      <c r="BT2277">
        <v>0</v>
      </c>
      <c r="BU2277">
        <v>0</v>
      </c>
      <c r="BV2277">
        <v>1160000</v>
      </c>
      <c r="BW2277">
        <v>1283000</v>
      </c>
      <c r="BX2277">
        <v>1284000</v>
      </c>
      <c r="BY2277">
        <v>1819000</v>
      </c>
      <c r="BZ2277">
        <v>1638000</v>
      </c>
      <c r="CA2277">
        <v>1396000</v>
      </c>
      <c r="CB2277">
        <v>1426000</v>
      </c>
      <c r="CC2277">
        <v>1457000</v>
      </c>
      <c r="CD2277">
        <v>1487000</v>
      </c>
      <c r="CE2277">
        <v>1518000</v>
      </c>
    </row>
    <row r="2278" spans="1:83" x14ac:dyDescent="0.35">
      <c r="A2278" s="9" t="str">
        <f t="shared" si="35"/>
        <v>1775.401.69</v>
      </c>
      <c r="B2278" s="52" t="e">
        <f>+IF(MATCH(A2278,List!H$10:H$145,0),"Targeted")</f>
        <v>#N/A</v>
      </c>
      <c r="C2278" s="65"/>
      <c r="D2278" s="151"/>
      <c r="E2278" s="16" t="s">
        <v>966</v>
      </c>
      <c r="F2278" s="16" t="s">
        <v>967</v>
      </c>
      <c r="G2278" s="16" t="s">
        <v>3526</v>
      </c>
      <c r="H2278" s="16" t="s">
        <v>3730</v>
      </c>
      <c r="I2278" s="16" t="s">
        <v>3778</v>
      </c>
      <c r="J2278" s="16" t="s">
        <v>3779</v>
      </c>
      <c r="K2278" s="17" t="s">
        <v>171</v>
      </c>
      <c r="L2278" s="18" t="s">
        <v>3620</v>
      </c>
      <c r="M2278" s="195" t="s">
        <v>170</v>
      </c>
      <c r="N2278" s="16" t="s">
        <v>3621</v>
      </c>
      <c r="O2278" s="17" t="s">
        <v>304</v>
      </c>
      <c r="P2278" s="17" t="s">
        <v>305</v>
      </c>
      <c r="Q2278" s="17" t="s">
        <v>306</v>
      </c>
      <c r="R2278">
        <v>0</v>
      </c>
      <c r="S2278">
        <v>0</v>
      </c>
      <c r="T2278">
        <v>0</v>
      </c>
      <c r="U2278">
        <v>0</v>
      </c>
      <c r="V2278">
        <v>0</v>
      </c>
      <c r="W2278">
        <v>0</v>
      </c>
      <c r="X2278">
        <v>0</v>
      </c>
      <c r="Y2278">
        <v>0</v>
      </c>
      <c r="Z2278">
        <v>0</v>
      </c>
      <c r="AA2278">
        <v>0</v>
      </c>
      <c r="AB2278">
        <v>0</v>
      </c>
      <c r="AC2278">
        <v>0</v>
      </c>
      <c r="AD2278">
        <v>0</v>
      </c>
      <c r="AE2278">
        <v>0</v>
      </c>
      <c r="AF2278">
        <v>0</v>
      </c>
      <c r="AG2278" s="19">
        <v>0</v>
      </c>
      <c r="AH2278">
        <v>0</v>
      </c>
      <c r="AI2278">
        <v>0</v>
      </c>
      <c r="AJ2278">
        <v>0</v>
      </c>
      <c r="AK2278">
        <v>0</v>
      </c>
      <c r="AL2278">
        <v>0</v>
      </c>
      <c r="AM2278">
        <v>0</v>
      </c>
      <c r="AN2278">
        <v>0</v>
      </c>
      <c r="AO2278">
        <v>0</v>
      </c>
      <c r="AP2278">
        <v>0</v>
      </c>
      <c r="AQ2278">
        <v>0</v>
      </c>
      <c r="AR2278">
        <v>0</v>
      </c>
      <c r="AS2278">
        <v>0</v>
      </c>
      <c r="AT2278">
        <v>0</v>
      </c>
      <c r="AU2278">
        <v>0</v>
      </c>
      <c r="AV2278">
        <v>0</v>
      </c>
      <c r="AW2278">
        <v>0</v>
      </c>
      <c r="AX2278">
        <v>0</v>
      </c>
      <c r="AY2278">
        <v>0</v>
      </c>
      <c r="AZ2278">
        <v>0</v>
      </c>
      <c r="BA2278">
        <v>0</v>
      </c>
      <c r="BB2278">
        <v>0</v>
      </c>
      <c r="BC2278">
        <v>0</v>
      </c>
      <c r="BD2278">
        <v>0</v>
      </c>
      <c r="BE2278">
        <v>0</v>
      </c>
      <c r="BF2278">
        <v>0</v>
      </c>
      <c r="BG2278">
        <v>0</v>
      </c>
      <c r="BH2278">
        <v>0</v>
      </c>
      <c r="BI2278">
        <v>0</v>
      </c>
      <c r="BJ2278">
        <v>0</v>
      </c>
      <c r="BK2278">
        <v>0</v>
      </c>
      <c r="BL2278">
        <v>0</v>
      </c>
      <c r="BM2278">
        <v>0</v>
      </c>
      <c r="BN2278">
        <v>0</v>
      </c>
      <c r="BO2278">
        <v>0</v>
      </c>
      <c r="BP2278">
        <v>0</v>
      </c>
      <c r="BQ2278">
        <v>0</v>
      </c>
      <c r="BR2278">
        <v>0</v>
      </c>
      <c r="BS2278">
        <v>0</v>
      </c>
      <c r="BT2278">
        <v>0</v>
      </c>
      <c r="BU2278">
        <v>0</v>
      </c>
      <c r="BV2278">
        <v>0</v>
      </c>
      <c r="BW2278">
        <v>0</v>
      </c>
      <c r="BX2278" s="10">
        <v>0</v>
      </c>
      <c r="BY2278">
        <v>0</v>
      </c>
      <c r="BZ2278">
        <v>1000</v>
      </c>
      <c r="CA2278">
        <v>0</v>
      </c>
      <c r="CB2278">
        <v>0</v>
      </c>
      <c r="CC2278">
        <v>0</v>
      </c>
      <c r="CD2278">
        <v>0</v>
      </c>
      <c r="CE2278">
        <v>0</v>
      </c>
    </row>
    <row r="2279" spans="1:83" x14ac:dyDescent="0.35">
      <c r="A2279" s="9" t="str">
        <f t="shared" si="35"/>
        <v>1775.401.69</v>
      </c>
      <c r="B2279" s="52" t="e">
        <f>+IF(MATCH(A2279,List!H$10:H$145,0),"Targeted")</f>
        <v>#N/A</v>
      </c>
      <c r="C2279" s="65"/>
      <c r="D2279" s="151"/>
      <c r="E2279" s="16" t="s">
        <v>966</v>
      </c>
      <c r="F2279" s="16" t="s">
        <v>967</v>
      </c>
      <c r="G2279" s="16" t="s">
        <v>3526</v>
      </c>
      <c r="H2279" s="16" t="s">
        <v>3730</v>
      </c>
      <c r="I2279" s="16" t="s">
        <v>3778</v>
      </c>
      <c r="J2279" s="16" t="s">
        <v>3779</v>
      </c>
      <c r="K2279" s="17" t="s">
        <v>171</v>
      </c>
      <c r="L2279" s="18" t="s">
        <v>3620</v>
      </c>
      <c r="M2279" s="195" t="s">
        <v>170</v>
      </c>
      <c r="N2279" s="16" t="s">
        <v>3621</v>
      </c>
      <c r="O2279" s="17" t="s">
        <v>304</v>
      </c>
      <c r="P2279" s="17" t="s">
        <v>524</v>
      </c>
      <c r="Q2279" s="17" t="s">
        <v>306</v>
      </c>
      <c r="R2279">
        <v>0</v>
      </c>
      <c r="S2279">
        <v>0</v>
      </c>
      <c r="T2279">
        <v>0</v>
      </c>
      <c r="U2279">
        <v>0</v>
      </c>
      <c r="V2279">
        <v>0</v>
      </c>
      <c r="W2279">
        <v>0</v>
      </c>
      <c r="X2279">
        <v>0</v>
      </c>
      <c r="Y2279">
        <v>0</v>
      </c>
      <c r="Z2279">
        <v>0</v>
      </c>
      <c r="AA2279">
        <v>0</v>
      </c>
      <c r="AB2279">
        <v>0</v>
      </c>
      <c r="AC2279">
        <v>0</v>
      </c>
      <c r="AD2279">
        <v>0</v>
      </c>
      <c r="AE2279">
        <v>0</v>
      </c>
      <c r="AF2279">
        <v>0</v>
      </c>
      <c r="AG2279" s="19">
        <v>0</v>
      </c>
      <c r="AH2279">
        <v>0</v>
      </c>
      <c r="AI2279">
        <v>0</v>
      </c>
      <c r="AJ2279">
        <v>0</v>
      </c>
      <c r="AK2279">
        <v>0</v>
      </c>
      <c r="AL2279">
        <v>0</v>
      </c>
      <c r="AM2279">
        <v>0</v>
      </c>
      <c r="AN2279">
        <v>0</v>
      </c>
      <c r="AO2279">
        <v>0</v>
      </c>
      <c r="AP2279">
        <v>0</v>
      </c>
      <c r="AQ2279">
        <v>0</v>
      </c>
      <c r="AR2279">
        <v>0</v>
      </c>
      <c r="AS2279">
        <v>0</v>
      </c>
      <c r="AT2279">
        <v>0</v>
      </c>
      <c r="AU2279">
        <v>0</v>
      </c>
      <c r="AV2279">
        <v>0</v>
      </c>
      <c r="AW2279">
        <v>0</v>
      </c>
      <c r="AX2279">
        <v>0</v>
      </c>
      <c r="AY2279">
        <v>0</v>
      </c>
      <c r="AZ2279">
        <v>0</v>
      </c>
      <c r="BA2279">
        <v>0</v>
      </c>
      <c r="BB2279">
        <v>0</v>
      </c>
      <c r="BC2279">
        <v>0</v>
      </c>
      <c r="BD2279">
        <v>0</v>
      </c>
      <c r="BE2279">
        <v>0</v>
      </c>
      <c r="BF2279">
        <v>0</v>
      </c>
      <c r="BG2279">
        <v>0</v>
      </c>
      <c r="BH2279">
        <v>0</v>
      </c>
      <c r="BI2279">
        <v>0</v>
      </c>
      <c r="BJ2279">
        <v>0</v>
      </c>
      <c r="BK2279">
        <v>0</v>
      </c>
      <c r="BL2279">
        <v>0</v>
      </c>
      <c r="BM2279">
        <v>0</v>
      </c>
      <c r="BN2279">
        <v>0</v>
      </c>
      <c r="BO2279">
        <v>0</v>
      </c>
      <c r="BP2279">
        <v>0</v>
      </c>
      <c r="BQ2279">
        <v>0</v>
      </c>
      <c r="BR2279">
        <v>0</v>
      </c>
      <c r="BS2279">
        <v>0</v>
      </c>
      <c r="BT2279">
        <v>0</v>
      </c>
      <c r="BU2279">
        <v>0</v>
      </c>
      <c r="BV2279">
        <v>0</v>
      </c>
      <c r="BW2279">
        <v>0</v>
      </c>
      <c r="BX2279" s="10">
        <v>0</v>
      </c>
      <c r="BY2279">
        <v>0</v>
      </c>
      <c r="BZ2279">
        <v>729000</v>
      </c>
      <c r="CA2279">
        <v>0</v>
      </c>
      <c r="CB2279">
        <v>0</v>
      </c>
      <c r="CC2279">
        <v>0</v>
      </c>
      <c r="CD2279">
        <v>0</v>
      </c>
      <c r="CE2279">
        <v>0</v>
      </c>
    </row>
    <row r="2280" spans="1:83" x14ac:dyDescent="0.35">
      <c r="A2280" s="9" t="str">
        <f t="shared" si="35"/>
        <v>2810.401.69</v>
      </c>
      <c r="B2280" s="52" t="e">
        <f>+IF(MATCH(A2280,List!H$10:H$145,0),"Targeted")</f>
        <v>#N/A</v>
      </c>
      <c r="C2280" s="65"/>
      <c r="D2280" s="151" t="s">
        <v>7700</v>
      </c>
      <c r="E2280" s="16" t="s">
        <v>966</v>
      </c>
      <c r="F2280" s="16" t="s">
        <v>967</v>
      </c>
      <c r="G2280" s="16" t="s">
        <v>3526</v>
      </c>
      <c r="H2280" s="16" t="s">
        <v>3730</v>
      </c>
      <c r="I2280" s="16" t="s">
        <v>3780</v>
      </c>
      <c r="J2280" s="16" t="s">
        <v>3781</v>
      </c>
      <c r="K2280" s="17" t="s">
        <v>171</v>
      </c>
      <c r="L2280" s="18" t="s">
        <v>3620</v>
      </c>
      <c r="M2280" s="195" t="s">
        <v>170</v>
      </c>
      <c r="N2280" s="16" t="s">
        <v>3621</v>
      </c>
      <c r="O2280" s="17" t="s">
        <v>346</v>
      </c>
      <c r="P2280" s="17" t="s">
        <v>305</v>
      </c>
      <c r="Q2280" s="17" t="s">
        <v>306</v>
      </c>
      <c r="R2280">
        <v>0</v>
      </c>
      <c r="S2280">
        <v>0</v>
      </c>
      <c r="T2280">
        <v>0</v>
      </c>
      <c r="U2280">
        <v>0</v>
      </c>
      <c r="V2280">
        <v>0</v>
      </c>
      <c r="W2280">
        <v>0</v>
      </c>
      <c r="X2280">
        <v>0</v>
      </c>
      <c r="Y2280">
        <v>0</v>
      </c>
      <c r="Z2280">
        <v>0</v>
      </c>
      <c r="AA2280">
        <v>0</v>
      </c>
      <c r="AB2280">
        <v>0</v>
      </c>
      <c r="AC2280">
        <v>0</v>
      </c>
      <c r="AD2280">
        <v>0</v>
      </c>
      <c r="AE2280">
        <v>0</v>
      </c>
      <c r="AF2280">
        <v>0</v>
      </c>
      <c r="AG2280" s="19">
        <v>0</v>
      </c>
      <c r="AH2280">
        <v>0</v>
      </c>
      <c r="AI2280">
        <v>0</v>
      </c>
      <c r="AJ2280">
        <v>0</v>
      </c>
      <c r="AK2280">
        <v>0</v>
      </c>
      <c r="AL2280">
        <v>0</v>
      </c>
      <c r="AM2280">
        <v>0</v>
      </c>
      <c r="AN2280">
        <v>0</v>
      </c>
      <c r="AO2280">
        <v>0</v>
      </c>
      <c r="AP2280">
        <v>0</v>
      </c>
      <c r="AQ2280">
        <v>0</v>
      </c>
      <c r="AR2280">
        <v>0</v>
      </c>
      <c r="AS2280">
        <v>0</v>
      </c>
      <c r="AT2280">
        <v>0</v>
      </c>
      <c r="AU2280">
        <v>0</v>
      </c>
      <c r="AV2280">
        <v>0</v>
      </c>
      <c r="AW2280">
        <v>0</v>
      </c>
      <c r="AX2280">
        <v>0</v>
      </c>
      <c r="AY2280">
        <v>0</v>
      </c>
      <c r="AZ2280">
        <v>0</v>
      </c>
      <c r="BA2280">
        <v>0</v>
      </c>
      <c r="BB2280">
        <v>0</v>
      </c>
      <c r="BC2280">
        <v>0</v>
      </c>
      <c r="BD2280">
        <v>0</v>
      </c>
      <c r="BE2280">
        <v>0</v>
      </c>
      <c r="BF2280">
        <v>0</v>
      </c>
      <c r="BG2280">
        <v>0</v>
      </c>
      <c r="BH2280">
        <v>0</v>
      </c>
      <c r="BI2280">
        <v>0</v>
      </c>
      <c r="BJ2280">
        <v>0</v>
      </c>
      <c r="BK2280">
        <v>0</v>
      </c>
      <c r="BL2280">
        <v>0</v>
      </c>
      <c r="BM2280">
        <v>0</v>
      </c>
      <c r="BN2280">
        <v>0</v>
      </c>
      <c r="BO2280">
        <v>0</v>
      </c>
      <c r="BP2280">
        <v>0</v>
      </c>
      <c r="BQ2280">
        <v>0</v>
      </c>
      <c r="BR2280">
        <v>0</v>
      </c>
      <c r="BS2280">
        <v>0</v>
      </c>
      <c r="BT2280">
        <v>0</v>
      </c>
      <c r="BU2280">
        <v>0</v>
      </c>
      <c r="BV2280">
        <v>0</v>
      </c>
      <c r="BW2280">
        <v>0</v>
      </c>
      <c r="BX2280">
        <v>0</v>
      </c>
      <c r="BY2280">
        <v>0</v>
      </c>
      <c r="BZ2280">
        <v>1000</v>
      </c>
      <c r="CA2280">
        <v>2000</v>
      </c>
      <c r="CB2280">
        <v>4000</v>
      </c>
      <c r="CC2280">
        <v>4000</v>
      </c>
      <c r="CD2280">
        <v>4000</v>
      </c>
      <c r="CE2280">
        <v>3000</v>
      </c>
    </row>
    <row r="2281" spans="1:83" x14ac:dyDescent="0.35">
      <c r="A2281" s="9" t="str">
        <f t="shared" si="35"/>
        <v>2810.401.69</v>
      </c>
      <c r="B2281" s="52" t="e">
        <f>+IF(MATCH(A2281,List!H$10:H$145,0),"Targeted")</f>
        <v>#N/A</v>
      </c>
      <c r="C2281" s="65"/>
      <c r="D2281" s="151" t="s">
        <v>7700</v>
      </c>
      <c r="E2281" s="16" t="s">
        <v>966</v>
      </c>
      <c r="F2281" s="16" t="s">
        <v>967</v>
      </c>
      <c r="G2281" s="16" t="s">
        <v>3526</v>
      </c>
      <c r="H2281" s="16" t="s">
        <v>3730</v>
      </c>
      <c r="I2281" s="16" t="s">
        <v>3780</v>
      </c>
      <c r="J2281" s="16" t="s">
        <v>3781</v>
      </c>
      <c r="K2281" s="17" t="s">
        <v>171</v>
      </c>
      <c r="L2281" s="18" t="s">
        <v>3620</v>
      </c>
      <c r="M2281" s="195" t="s">
        <v>170</v>
      </c>
      <c r="N2281" s="16" t="s">
        <v>3621</v>
      </c>
      <c r="O2281" s="17" t="s">
        <v>346</v>
      </c>
      <c r="P2281" s="17" t="s">
        <v>524</v>
      </c>
      <c r="Q2281" s="17" t="s">
        <v>306</v>
      </c>
      <c r="R2281">
        <v>0</v>
      </c>
      <c r="S2281">
        <v>0</v>
      </c>
      <c r="T2281">
        <v>0</v>
      </c>
      <c r="U2281">
        <v>0</v>
      </c>
      <c r="V2281">
        <v>0</v>
      </c>
      <c r="W2281">
        <v>0</v>
      </c>
      <c r="X2281">
        <v>0</v>
      </c>
      <c r="Y2281">
        <v>0</v>
      </c>
      <c r="Z2281">
        <v>0</v>
      </c>
      <c r="AA2281">
        <v>0</v>
      </c>
      <c r="AB2281">
        <v>0</v>
      </c>
      <c r="AC2281">
        <v>0</v>
      </c>
      <c r="AD2281">
        <v>0</v>
      </c>
      <c r="AE2281">
        <v>0</v>
      </c>
      <c r="AF2281">
        <v>0</v>
      </c>
      <c r="AG2281" s="19">
        <v>0</v>
      </c>
      <c r="AH2281">
        <v>0</v>
      </c>
      <c r="AI2281">
        <v>0</v>
      </c>
      <c r="AJ2281">
        <v>0</v>
      </c>
      <c r="AK2281">
        <v>0</v>
      </c>
      <c r="AL2281">
        <v>0</v>
      </c>
      <c r="AM2281">
        <v>0</v>
      </c>
      <c r="AN2281">
        <v>0</v>
      </c>
      <c r="AO2281">
        <v>0</v>
      </c>
      <c r="AP2281">
        <v>0</v>
      </c>
      <c r="AQ2281">
        <v>0</v>
      </c>
      <c r="AR2281">
        <v>0</v>
      </c>
      <c r="AS2281">
        <v>0</v>
      </c>
      <c r="AT2281">
        <v>0</v>
      </c>
      <c r="AU2281">
        <v>0</v>
      </c>
      <c r="AV2281">
        <v>0</v>
      </c>
      <c r="AW2281">
        <v>0</v>
      </c>
      <c r="AX2281">
        <v>0</v>
      </c>
      <c r="AY2281">
        <v>0</v>
      </c>
      <c r="AZ2281">
        <v>0</v>
      </c>
      <c r="BA2281">
        <v>0</v>
      </c>
      <c r="BB2281">
        <v>0</v>
      </c>
      <c r="BC2281">
        <v>0</v>
      </c>
      <c r="BD2281">
        <v>0</v>
      </c>
      <c r="BE2281">
        <v>0</v>
      </c>
      <c r="BF2281">
        <v>0</v>
      </c>
      <c r="BG2281">
        <v>0</v>
      </c>
      <c r="BH2281">
        <v>0</v>
      </c>
      <c r="BI2281">
        <v>0</v>
      </c>
      <c r="BJ2281">
        <v>0</v>
      </c>
      <c r="BK2281">
        <v>0</v>
      </c>
      <c r="BL2281">
        <v>0</v>
      </c>
      <c r="BM2281">
        <v>0</v>
      </c>
      <c r="BN2281">
        <v>0</v>
      </c>
      <c r="BO2281">
        <v>0</v>
      </c>
      <c r="BP2281">
        <v>0</v>
      </c>
      <c r="BQ2281">
        <v>0</v>
      </c>
      <c r="BR2281">
        <v>0</v>
      </c>
      <c r="BS2281">
        <v>0</v>
      </c>
      <c r="BT2281">
        <v>0</v>
      </c>
      <c r="BU2281">
        <v>0</v>
      </c>
      <c r="BV2281">
        <v>0</v>
      </c>
      <c r="BW2281">
        <v>0</v>
      </c>
      <c r="BX2281">
        <v>0</v>
      </c>
      <c r="BY2281">
        <v>0</v>
      </c>
      <c r="BZ2281">
        <v>24000</v>
      </c>
      <c r="CA2281">
        <v>113000</v>
      </c>
      <c r="CB2281">
        <v>206000</v>
      </c>
      <c r="CC2281">
        <v>211000</v>
      </c>
      <c r="CD2281">
        <v>204000</v>
      </c>
      <c r="CE2281">
        <v>190000</v>
      </c>
    </row>
    <row r="2282" spans="1:83" x14ac:dyDescent="0.35">
      <c r="A2282" s="9" t="str">
        <f t="shared" si="35"/>
        <v>2811.401.69</v>
      </c>
      <c r="B2282" s="52" t="e">
        <f>+IF(MATCH(A2282,List!H$10:H$145,0),"Targeted")</f>
        <v>#N/A</v>
      </c>
      <c r="C2282" s="65"/>
      <c r="D2282" s="151" t="s">
        <v>7700</v>
      </c>
      <c r="E2282" s="16" t="s">
        <v>966</v>
      </c>
      <c r="F2282" s="16" t="s">
        <v>967</v>
      </c>
      <c r="G2282" s="16" t="s">
        <v>3526</v>
      </c>
      <c r="H2282" s="16" t="s">
        <v>3730</v>
      </c>
      <c r="I2282" s="16" t="s">
        <v>3782</v>
      </c>
      <c r="J2282" s="16" t="s">
        <v>3783</v>
      </c>
      <c r="K2282" s="17" t="s">
        <v>171</v>
      </c>
      <c r="L2282" s="18" t="s">
        <v>3620</v>
      </c>
      <c r="M2282" s="195" t="s">
        <v>170</v>
      </c>
      <c r="N2282" s="16" t="s">
        <v>3621</v>
      </c>
      <c r="O2282" s="17" t="s">
        <v>346</v>
      </c>
      <c r="P2282" s="17" t="s">
        <v>305</v>
      </c>
      <c r="Q2282" s="17" t="s">
        <v>306</v>
      </c>
      <c r="R2282">
        <v>0</v>
      </c>
      <c r="S2282">
        <v>0</v>
      </c>
      <c r="T2282">
        <v>0</v>
      </c>
      <c r="U2282">
        <v>0</v>
      </c>
      <c r="V2282">
        <v>0</v>
      </c>
      <c r="W2282">
        <v>0</v>
      </c>
      <c r="X2282">
        <v>0</v>
      </c>
      <c r="Y2282">
        <v>0</v>
      </c>
      <c r="Z2282">
        <v>0</v>
      </c>
      <c r="AA2282">
        <v>0</v>
      </c>
      <c r="AB2282">
        <v>0</v>
      </c>
      <c r="AC2282">
        <v>0</v>
      </c>
      <c r="AD2282">
        <v>0</v>
      </c>
      <c r="AE2282">
        <v>0</v>
      </c>
      <c r="AF2282">
        <v>0</v>
      </c>
      <c r="AG2282" s="19">
        <v>0</v>
      </c>
      <c r="AH2282">
        <v>0</v>
      </c>
      <c r="AI2282">
        <v>0</v>
      </c>
      <c r="AJ2282">
        <v>0</v>
      </c>
      <c r="AK2282">
        <v>0</v>
      </c>
      <c r="AL2282">
        <v>0</v>
      </c>
      <c r="AM2282">
        <v>0</v>
      </c>
      <c r="AN2282">
        <v>0</v>
      </c>
      <c r="AO2282">
        <v>0</v>
      </c>
      <c r="AP2282">
        <v>0</v>
      </c>
      <c r="AQ2282">
        <v>0</v>
      </c>
      <c r="AR2282">
        <v>0</v>
      </c>
      <c r="AS2282">
        <v>0</v>
      </c>
      <c r="AT2282">
        <v>0</v>
      </c>
      <c r="AU2282">
        <v>0</v>
      </c>
      <c r="AV2282">
        <v>0</v>
      </c>
      <c r="AW2282">
        <v>0</v>
      </c>
      <c r="AX2282">
        <v>0</v>
      </c>
      <c r="AY2282">
        <v>0</v>
      </c>
      <c r="AZ2282">
        <v>0</v>
      </c>
      <c r="BA2282">
        <v>0</v>
      </c>
      <c r="BB2282">
        <v>0</v>
      </c>
      <c r="BC2282">
        <v>0</v>
      </c>
      <c r="BD2282">
        <v>0</v>
      </c>
      <c r="BE2282">
        <v>0</v>
      </c>
      <c r="BF2282">
        <v>0</v>
      </c>
      <c r="BG2282">
        <v>0</v>
      </c>
      <c r="BH2282">
        <v>0</v>
      </c>
      <c r="BI2282">
        <v>0</v>
      </c>
      <c r="BJ2282">
        <v>0</v>
      </c>
      <c r="BK2282">
        <v>0</v>
      </c>
      <c r="BL2282">
        <v>0</v>
      </c>
      <c r="BM2282">
        <v>0</v>
      </c>
      <c r="BN2282">
        <v>0</v>
      </c>
      <c r="BO2282">
        <v>0</v>
      </c>
      <c r="BP2282">
        <v>0</v>
      </c>
      <c r="BQ2282">
        <v>0</v>
      </c>
      <c r="BR2282">
        <v>0</v>
      </c>
      <c r="BS2282">
        <v>0</v>
      </c>
      <c r="BT2282">
        <v>0</v>
      </c>
      <c r="BU2282">
        <v>0</v>
      </c>
      <c r="BV2282">
        <v>0</v>
      </c>
      <c r="BW2282">
        <v>0</v>
      </c>
      <c r="BX2282">
        <v>1000</v>
      </c>
      <c r="BY2282">
        <v>1000</v>
      </c>
      <c r="BZ2282">
        <v>2000</v>
      </c>
      <c r="CA2282">
        <v>2000</v>
      </c>
      <c r="CB2282">
        <v>3000</v>
      </c>
      <c r="CC2282">
        <v>3000</v>
      </c>
      <c r="CD2282">
        <v>4000</v>
      </c>
      <c r="CE2282">
        <v>4000</v>
      </c>
    </row>
    <row r="2283" spans="1:83" x14ac:dyDescent="0.35">
      <c r="A2283" s="9" t="str">
        <f t="shared" si="35"/>
        <v>2811.401.69</v>
      </c>
      <c r="B2283" s="52" t="e">
        <f>+IF(MATCH(A2283,List!H$10:H$145,0),"Targeted")</f>
        <v>#N/A</v>
      </c>
      <c r="C2283" s="65"/>
      <c r="D2283" s="151" t="s">
        <v>7700</v>
      </c>
      <c r="E2283" s="16" t="s">
        <v>966</v>
      </c>
      <c r="F2283" s="16" t="s">
        <v>967</v>
      </c>
      <c r="G2283" s="16" t="s">
        <v>3526</v>
      </c>
      <c r="H2283" s="16" t="s">
        <v>3730</v>
      </c>
      <c r="I2283" s="16" t="s">
        <v>3782</v>
      </c>
      <c r="J2283" s="16" t="s">
        <v>3783</v>
      </c>
      <c r="K2283" s="17" t="s">
        <v>171</v>
      </c>
      <c r="L2283" s="18" t="s">
        <v>3620</v>
      </c>
      <c r="M2283" s="195" t="s">
        <v>170</v>
      </c>
      <c r="N2283" s="16" t="s">
        <v>3621</v>
      </c>
      <c r="O2283" s="17" t="s">
        <v>346</v>
      </c>
      <c r="P2283" s="17" t="s">
        <v>524</v>
      </c>
      <c r="Q2283" s="17" t="s">
        <v>306</v>
      </c>
      <c r="R2283">
        <v>0</v>
      </c>
      <c r="S2283">
        <v>0</v>
      </c>
      <c r="T2283">
        <v>0</v>
      </c>
      <c r="U2283">
        <v>0</v>
      </c>
      <c r="V2283">
        <v>0</v>
      </c>
      <c r="W2283">
        <v>0</v>
      </c>
      <c r="X2283">
        <v>0</v>
      </c>
      <c r="Y2283">
        <v>0</v>
      </c>
      <c r="Z2283">
        <v>0</v>
      </c>
      <c r="AA2283">
        <v>0</v>
      </c>
      <c r="AB2283">
        <v>0</v>
      </c>
      <c r="AC2283">
        <v>0</v>
      </c>
      <c r="AD2283">
        <v>0</v>
      </c>
      <c r="AE2283">
        <v>0</v>
      </c>
      <c r="AF2283">
        <v>0</v>
      </c>
      <c r="AG2283" s="19">
        <v>0</v>
      </c>
      <c r="AH2283">
        <v>0</v>
      </c>
      <c r="AI2283">
        <v>0</v>
      </c>
      <c r="AJ2283">
        <v>0</v>
      </c>
      <c r="AK2283">
        <v>0</v>
      </c>
      <c r="AL2283">
        <v>0</v>
      </c>
      <c r="AM2283">
        <v>0</v>
      </c>
      <c r="AN2283">
        <v>0</v>
      </c>
      <c r="AO2283">
        <v>0</v>
      </c>
      <c r="AP2283">
        <v>0</v>
      </c>
      <c r="AQ2283">
        <v>0</v>
      </c>
      <c r="AR2283">
        <v>0</v>
      </c>
      <c r="AS2283">
        <v>0</v>
      </c>
      <c r="AT2283">
        <v>0</v>
      </c>
      <c r="AU2283">
        <v>0</v>
      </c>
      <c r="AV2283">
        <v>0</v>
      </c>
      <c r="AW2283">
        <v>0</v>
      </c>
      <c r="AX2283">
        <v>0</v>
      </c>
      <c r="AY2283">
        <v>0</v>
      </c>
      <c r="AZ2283">
        <v>0</v>
      </c>
      <c r="BA2283">
        <v>0</v>
      </c>
      <c r="BB2283">
        <v>0</v>
      </c>
      <c r="BC2283">
        <v>0</v>
      </c>
      <c r="BD2283">
        <v>0</v>
      </c>
      <c r="BE2283">
        <v>0</v>
      </c>
      <c r="BF2283">
        <v>0</v>
      </c>
      <c r="BG2283">
        <v>0</v>
      </c>
      <c r="BH2283">
        <v>0</v>
      </c>
      <c r="BI2283">
        <v>0</v>
      </c>
      <c r="BJ2283">
        <v>0</v>
      </c>
      <c r="BK2283">
        <v>0</v>
      </c>
      <c r="BL2283">
        <v>0</v>
      </c>
      <c r="BM2283">
        <v>0</v>
      </c>
      <c r="BN2283">
        <v>0</v>
      </c>
      <c r="BO2283">
        <v>0</v>
      </c>
      <c r="BP2283">
        <v>0</v>
      </c>
      <c r="BQ2283">
        <v>0</v>
      </c>
      <c r="BR2283">
        <v>0</v>
      </c>
      <c r="BS2283">
        <v>0</v>
      </c>
      <c r="BT2283">
        <v>0</v>
      </c>
      <c r="BU2283">
        <v>0</v>
      </c>
      <c r="BV2283">
        <v>0</v>
      </c>
      <c r="BW2283">
        <v>0</v>
      </c>
      <c r="BX2283">
        <v>5000</v>
      </c>
      <c r="BY2283">
        <v>40000</v>
      </c>
      <c r="BZ2283">
        <v>147000</v>
      </c>
      <c r="CA2283">
        <v>205000</v>
      </c>
      <c r="CB2283">
        <v>272000</v>
      </c>
      <c r="CC2283">
        <v>329000</v>
      </c>
      <c r="CD2283">
        <v>385000</v>
      </c>
      <c r="CE2283">
        <v>439000</v>
      </c>
    </row>
    <row r="2284" spans="1:83" x14ac:dyDescent="0.35">
      <c r="A2284" s="9" t="str">
        <f t="shared" si="35"/>
        <v>4100.401.69</v>
      </c>
      <c r="B2284" s="52" t="e">
        <f>+IF(MATCH(A2284,List!H$10:H$145,0),"Targeted")</f>
        <v>#N/A</v>
      </c>
      <c r="C2284" s="65"/>
      <c r="D2284" s="151" t="s">
        <v>7700</v>
      </c>
      <c r="E2284" s="16" t="s">
        <v>966</v>
      </c>
      <c r="F2284" s="16" t="s">
        <v>967</v>
      </c>
      <c r="G2284" s="16" t="s">
        <v>3526</v>
      </c>
      <c r="H2284" s="16" t="s">
        <v>3730</v>
      </c>
      <c r="I2284" s="16" t="s">
        <v>3784</v>
      </c>
      <c r="J2284" s="16" t="s">
        <v>3785</v>
      </c>
      <c r="K2284" s="17" t="s">
        <v>171</v>
      </c>
      <c r="L2284" s="18" t="s">
        <v>3620</v>
      </c>
      <c r="M2284" s="195" t="s">
        <v>170</v>
      </c>
      <c r="N2284" s="16" t="s">
        <v>3621</v>
      </c>
      <c r="O2284" s="17" t="s">
        <v>346</v>
      </c>
      <c r="P2284" s="17" t="s">
        <v>305</v>
      </c>
      <c r="Q2284" s="17" t="s">
        <v>306</v>
      </c>
      <c r="R2284">
        <v>0</v>
      </c>
      <c r="S2284">
        <v>0</v>
      </c>
      <c r="T2284">
        <v>0</v>
      </c>
      <c r="U2284">
        <v>0</v>
      </c>
      <c r="V2284">
        <v>0</v>
      </c>
      <c r="W2284">
        <v>0</v>
      </c>
      <c r="X2284">
        <v>0</v>
      </c>
      <c r="Y2284">
        <v>0</v>
      </c>
      <c r="Z2284">
        <v>0</v>
      </c>
      <c r="AA2284">
        <v>0</v>
      </c>
      <c r="AB2284">
        <v>0</v>
      </c>
      <c r="AC2284">
        <v>0</v>
      </c>
      <c r="AD2284">
        <v>0</v>
      </c>
      <c r="AE2284">
        <v>0</v>
      </c>
      <c r="AF2284">
        <v>0</v>
      </c>
      <c r="AG2284" s="19">
        <v>0</v>
      </c>
      <c r="AH2284">
        <v>0</v>
      </c>
      <c r="AI2284">
        <v>0</v>
      </c>
      <c r="AJ2284">
        <v>0</v>
      </c>
      <c r="AK2284">
        <v>0</v>
      </c>
      <c r="AL2284">
        <v>0</v>
      </c>
      <c r="AM2284">
        <v>0</v>
      </c>
      <c r="AN2284">
        <v>0</v>
      </c>
      <c r="AO2284">
        <v>0</v>
      </c>
      <c r="AP2284">
        <v>0</v>
      </c>
      <c r="AQ2284">
        <v>0</v>
      </c>
      <c r="AR2284">
        <v>0</v>
      </c>
      <c r="AS2284">
        <v>0</v>
      </c>
      <c r="AT2284">
        <v>0</v>
      </c>
      <c r="AU2284">
        <v>9555</v>
      </c>
      <c r="AV2284">
        <v>22</v>
      </c>
      <c r="AW2284">
        <v>0</v>
      </c>
      <c r="AX2284">
        <v>0</v>
      </c>
      <c r="AY2284">
        <v>0</v>
      </c>
      <c r="AZ2284">
        <v>0</v>
      </c>
      <c r="BA2284">
        <v>0</v>
      </c>
      <c r="BB2284">
        <v>0</v>
      </c>
      <c r="BC2284">
        <v>0</v>
      </c>
      <c r="BD2284">
        <v>0</v>
      </c>
      <c r="BE2284">
        <v>0</v>
      </c>
      <c r="BF2284">
        <v>0</v>
      </c>
      <c r="BG2284">
        <v>0</v>
      </c>
      <c r="BH2284">
        <v>0</v>
      </c>
      <c r="BI2284">
        <v>0</v>
      </c>
      <c r="BJ2284">
        <v>0</v>
      </c>
      <c r="BK2284">
        <v>0</v>
      </c>
      <c r="BL2284">
        <v>0</v>
      </c>
      <c r="BM2284">
        <v>0</v>
      </c>
      <c r="BN2284">
        <v>0</v>
      </c>
      <c r="BO2284">
        <v>0</v>
      </c>
      <c r="BP2284">
        <v>0</v>
      </c>
      <c r="BQ2284">
        <v>0</v>
      </c>
      <c r="BR2284">
        <v>0</v>
      </c>
      <c r="BS2284">
        <v>0</v>
      </c>
      <c r="BT2284">
        <v>0</v>
      </c>
      <c r="BU2284">
        <v>0</v>
      </c>
      <c r="BV2284">
        <v>0</v>
      </c>
      <c r="BW2284">
        <v>0</v>
      </c>
      <c r="BX2284">
        <v>0</v>
      </c>
      <c r="BY2284">
        <v>0</v>
      </c>
      <c r="BZ2284">
        <v>0</v>
      </c>
      <c r="CA2284">
        <v>0</v>
      </c>
      <c r="CB2284">
        <v>0</v>
      </c>
      <c r="CC2284">
        <v>0</v>
      </c>
      <c r="CD2284">
        <v>0</v>
      </c>
      <c r="CE2284">
        <v>0</v>
      </c>
    </row>
    <row r="2285" spans="1:83" x14ac:dyDescent="0.35">
      <c r="A2285" s="9" t="str">
        <f t="shared" si="35"/>
        <v>4100.401.69</v>
      </c>
      <c r="B2285" s="52" t="e">
        <f>+IF(MATCH(A2285,List!H$10:H$145,0),"Targeted")</f>
        <v>#N/A</v>
      </c>
      <c r="C2285" s="65"/>
      <c r="D2285" s="151"/>
      <c r="E2285" s="16" t="s">
        <v>966</v>
      </c>
      <c r="F2285" s="16" t="s">
        <v>967</v>
      </c>
      <c r="G2285" s="16" t="s">
        <v>3526</v>
      </c>
      <c r="H2285" s="16" t="s">
        <v>3730</v>
      </c>
      <c r="I2285" s="16" t="s">
        <v>3784</v>
      </c>
      <c r="J2285" s="16" t="s">
        <v>3785</v>
      </c>
      <c r="K2285" s="17" t="s">
        <v>171</v>
      </c>
      <c r="L2285" s="18" t="s">
        <v>3620</v>
      </c>
      <c r="M2285" s="195" t="s">
        <v>170</v>
      </c>
      <c r="N2285" s="16" t="s">
        <v>3621</v>
      </c>
      <c r="O2285" s="17" t="s">
        <v>304</v>
      </c>
      <c r="P2285" s="17" t="s">
        <v>305</v>
      </c>
      <c r="Q2285" s="17" t="s">
        <v>306</v>
      </c>
      <c r="R2285">
        <v>0</v>
      </c>
      <c r="S2285">
        <v>0</v>
      </c>
      <c r="T2285">
        <v>0</v>
      </c>
      <c r="U2285">
        <v>0</v>
      </c>
      <c r="V2285">
        <v>0</v>
      </c>
      <c r="W2285">
        <v>0</v>
      </c>
      <c r="X2285">
        <v>0</v>
      </c>
      <c r="Y2285">
        <v>0</v>
      </c>
      <c r="Z2285">
        <v>0</v>
      </c>
      <c r="AA2285">
        <v>0</v>
      </c>
      <c r="AB2285">
        <v>0</v>
      </c>
      <c r="AC2285">
        <v>0</v>
      </c>
      <c r="AD2285">
        <v>0</v>
      </c>
      <c r="AE2285">
        <v>0</v>
      </c>
      <c r="AF2285">
        <v>0</v>
      </c>
      <c r="AG2285" s="19">
        <v>0</v>
      </c>
      <c r="AH2285">
        <v>0</v>
      </c>
      <c r="AI2285">
        <v>0</v>
      </c>
      <c r="AJ2285">
        <v>0</v>
      </c>
      <c r="AK2285">
        <v>0</v>
      </c>
      <c r="AL2285">
        <v>0</v>
      </c>
      <c r="AM2285">
        <v>0</v>
      </c>
      <c r="AN2285">
        <v>0</v>
      </c>
      <c r="AO2285">
        <v>0</v>
      </c>
      <c r="AP2285">
        <v>0</v>
      </c>
      <c r="AQ2285">
        <v>0</v>
      </c>
      <c r="AR2285">
        <v>15033</v>
      </c>
      <c r="AS2285">
        <v>6107</v>
      </c>
      <c r="AT2285">
        <v>0</v>
      </c>
      <c r="AU2285">
        <v>0</v>
      </c>
      <c r="AV2285">
        <v>0</v>
      </c>
      <c r="AW2285">
        <v>0</v>
      </c>
      <c r="AX2285">
        <v>0</v>
      </c>
      <c r="AY2285">
        <v>0</v>
      </c>
      <c r="AZ2285">
        <v>0</v>
      </c>
      <c r="BA2285">
        <v>0</v>
      </c>
      <c r="BB2285">
        <v>0</v>
      </c>
      <c r="BC2285">
        <v>0</v>
      </c>
      <c r="BD2285">
        <v>0</v>
      </c>
      <c r="BE2285">
        <v>0</v>
      </c>
      <c r="BF2285">
        <v>0</v>
      </c>
      <c r="BG2285">
        <v>0</v>
      </c>
      <c r="BH2285">
        <v>0</v>
      </c>
      <c r="BI2285">
        <v>0</v>
      </c>
      <c r="BJ2285">
        <v>0</v>
      </c>
      <c r="BK2285">
        <v>0</v>
      </c>
      <c r="BL2285">
        <v>0</v>
      </c>
      <c r="BM2285">
        <v>0</v>
      </c>
      <c r="BN2285">
        <v>0</v>
      </c>
      <c r="BO2285">
        <v>0</v>
      </c>
      <c r="BP2285">
        <v>0</v>
      </c>
      <c r="BQ2285">
        <v>0</v>
      </c>
      <c r="BR2285">
        <v>0</v>
      </c>
      <c r="BS2285">
        <v>0</v>
      </c>
      <c r="BT2285">
        <v>0</v>
      </c>
      <c r="BU2285">
        <v>0</v>
      </c>
      <c r="BV2285">
        <v>0</v>
      </c>
      <c r="BW2285">
        <v>0</v>
      </c>
      <c r="BX2285" s="10">
        <v>0</v>
      </c>
      <c r="BY2285">
        <v>0</v>
      </c>
      <c r="BZ2285">
        <v>0</v>
      </c>
      <c r="CA2285">
        <v>0</v>
      </c>
      <c r="CB2285">
        <v>0</v>
      </c>
      <c r="CC2285">
        <v>0</v>
      </c>
      <c r="CD2285">
        <v>0</v>
      </c>
      <c r="CE2285">
        <v>0</v>
      </c>
    </row>
    <row r="2286" spans="1:83" x14ac:dyDescent="0.35">
      <c r="A2286" s="9" t="str">
        <f t="shared" si="35"/>
        <v>4400.401.69</v>
      </c>
      <c r="B2286" s="52" t="e">
        <f>+IF(MATCH(A2286,List!H$10:H$145,0),"Targeted")</f>
        <v>#N/A</v>
      </c>
      <c r="C2286" s="65"/>
      <c r="D2286" s="151" t="s">
        <v>7700</v>
      </c>
      <c r="E2286" s="16" t="s">
        <v>966</v>
      </c>
      <c r="F2286" s="16" t="s">
        <v>967</v>
      </c>
      <c r="G2286" s="16" t="s">
        <v>3526</v>
      </c>
      <c r="H2286" s="16" t="s">
        <v>3730</v>
      </c>
      <c r="I2286" s="16" t="s">
        <v>3786</v>
      </c>
      <c r="J2286" s="16" t="s">
        <v>3787</v>
      </c>
      <c r="K2286" s="17" t="s">
        <v>171</v>
      </c>
      <c r="L2286" s="18" t="s">
        <v>3620</v>
      </c>
      <c r="M2286" s="195" t="s">
        <v>170</v>
      </c>
      <c r="N2286" s="16" t="s">
        <v>3621</v>
      </c>
      <c r="O2286" s="17" t="s">
        <v>346</v>
      </c>
      <c r="P2286" s="17" t="s">
        <v>305</v>
      </c>
      <c r="Q2286" s="17" t="s">
        <v>306</v>
      </c>
      <c r="R2286">
        <v>0</v>
      </c>
      <c r="S2286">
        <v>0</v>
      </c>
      <c r="T2286">
        <v>0</v>
      </c>
      <c r="U2286">
        <v>0</v>
      </c>
      <c r="V2286">
        <v>10485</v>
      </c>
      <c r="W2286">
        <v>2339</v>
      </c>
      <c r="X2286">
        <v>-91</v>
      </c>
      <c r="Y2286">
        <v>-501</v>
      </c>
      <c r="Z2286">
        <v>-254</v>
      </c>
      <c r="AA2286">
        <v>2747</v>
      </c>
      <c r="AB2286">
        <v>-536</v>
      </c>
      <c r="AC2286">
        <v>1548</v>
      </c>
      <c r="AD2286">
        <v>-1070</v>
      </c>
      <c r="AE2286">
        <v>-1609</v>
      </c>
      <c r="AF2286">
        <v>241</v>
      </c>
      <c r="AG2286" s="19">
        <v>8360</v>
      </c>
      <c r="AH2286">
        <v>7509</v>
      </c>
      <c r="AI2286">
        <v>7493</v>
      </c>
      <c r="AJ2286">
        <v>9792</v>
      </c>
      <c r="AK2286">
        <v>8084</v>
      </c>
      <c r="AL2286">
        <v>3863</v>
      </c>
      <c r="AM2286">
        <v>3610</v>
      </c>
      <c r="AN2286">
        <v>13870</v>
      </c>
      <c r="AO2286">
        <v>6215</v>
      </c>
      <c r="AP2286">
        <v>-1909</v>
      </c>
      <c r="AQ2286">
        <v>646</v>
      </c>
      <c r="AR2286">
        <v>3143</v>
      </c>
      <c r="AS2286">
        <v>38</v>
      </c>
      <c r="AT2286">
        <v>322</v>
      </c>
      <c r="AU2286">
        <v>6</v>
      </c>
      <c r="AV2286">
        <v>234</v>
      </c>
      <c r="AW2286">
        <v>0</v>
      </c>
      <c r="AX2286">
        <v>0</v>
      </c>
      <c r="AY2286">
        <v>0</v>
      </c>
      <c r="AZ2286">
        <v>0</v>
      </c>
      <c r="BA2286">
        <v>0</v>
      </c>
      <c r="BB2286">
        <v>0</v>
      </c>
      <c r="BC2286">
        <v>0</v>
      </c>
      <c r="BD2286">
        <v>0</v>
      </c>
      <c r="BE2286">
        <v>0</v>
      </c>
      <c r="BF2286">
        <v>0</v>
      </c>
      <c r="BG2286">
        <v>0</v>
      </c>
      <c r="BH2286">
        <v>0</v>
      </c>
      <c r="BI2286">
        <v>0</v>
      </c>
      <c r="BJ2286">
        <v>0</v>
      </c>
      <c r="BK2286">
        <v>0</v>
      </c>
      <c r="BL2286">
        <v>0</v>
      </c>
      <c r="BM2286">
        <v>0</v>
      </c>
      <c r="BN2286">
        <v>0</v>
      </c>
      <c r="BO2286">
        <v>0</v>
      </c>
      <c r="BP2286">
        <v>0</v>
      </c>
      <c r="BQ2286">
        <v>0</v>
      </c>
      <c r="BR2286">
        <v>0</v>
      </c>
      <c r="BS2286">
        <v>0</v>
      </c>
      <c r="BT2286">
        <v>0</v>
      </c>
      <c r="BU2286">
        <v>0</v>
      </c>
      <c r="BV2286">
        <v>0</v>
      </c>
      <c r="BW2286">
        <v>0</v>
      </c>
      <c r="BX2286">
        <v>0</v>
      </c>
      <c r="BY2286">
        <v>0</v>
      </c>
      <c r="BZ2286">
        <v>0</v>
      </c>
      <c r="CA2286">
        <v>0</v>
      </c>
      <c r="CB2286">
        <v>0</v>
      </c>
      <c r="CC2286">
        <v>0</v>
      </c>
      <c r="CD2286">
        <v>0</v>
      </c>
      <c r="CE2286">
        <v>0</v>
      </c>
    </row>
    <row r="2287" spans="1:83" x14ac:dyDescent="0.35">
      <c r="A2287" s="9" t="str">
        <f t="shared" si="35"/>
        <v>4411.401.69</v>
      </c>
      <c r="B2287" s="52" t="e">
        <f>+IF(MATCH(A2287,List!H$10:H$145,0),"Targeted")</f>
        <v>#N/A</v>
      </c>
      <c r="C2287" s="65"/>
      <c r="D2287" s="151" t="s">
        <v>7700</v>
      </c>
      <c r="E2287" s="16" t="s">
        <v>966</v>
      </c>
      <c r="F2287" s="16" t="s">
        <v>967</v>
      </c>
      <c r="G2287" s="16" t="s">
        <v>3526</v>
      </c>
      <c r="H2287" s="16" t="s">
        <v>3730</v>
      </c>
      <c r="I2287" s="16" t="s">
        <v>3788</v>
      </c>
      <c r="J2287" s="16" t="s">
        <v>3789</v>
      </c>
      <c r="K2287" s="17" t="s">
        <v>171</v>
      </c>
      <c r="L2287" s="18" t="s">
        <v>3620</v>
      </c>
      <c r="M2287" s="195" t="s">
        <v>170</v>
      </c>
      <c r="N2287" s="16" t="s">
        <v>3621</v>
      </c>
      <c r="O2287" s="17" t="s">
        <v>346</v>
      </c>
      <c r="P2287" s="17" t="s">
        <v>305</v>
      </c>
      <c r="Q2287" s="17" t="s">
        <v>306</v>
      </c>
      <c r="R2287">
        <v>0</v>
      </c>
      <c r="S2287">
        <v>0</v>
      </c>
      <c r="T2287">
        <v>0</v>
      </c>
      <c r="U2287">
        <v>0</v>
      </c>
      <c r="V2287">
        <v>0</v>
      </c>
      <c r="W2287">
        <v>0</v>
      </c>
      <c r="X2287">
        <v>0</v>
      </c>
      <c r="Y2287">
        <v>0</v>
      </c>
      <c r="Z2287">
        <v>0</v>
      </c>
      <c r="AA2287">
        <v>0</v>
      </c>
      <c r="AB2287">
        <v>0</v>
      </c>
      <c r="AC2287">
        <v>0</v>
      </c>
      <c r="AD2287">
        <v>0</v>
      </c>
      <c r="AE2287">
        <v>0</v>
      </c>
      <c r="AF2287">
        <v>0</v>
      </c>
      <c r="AG2287" s="19">
        <v>5645</v>
      </c>
      <c r="AH2287">
        <v>25849</v>
      </c>
      <c r="AI2287">
        <v>100078</v>
      </c>
      <c r="AJ2287">
        <v>156547</v>
      </c>
      <c r="AK2287">
        <v>200954</v>
      </c>
      <c r="AL2287">
        <v>111177</v>
      </c>
      <c r="AM2287">
        <v>60788</v>
      </c>
      <c r="AN2287">
        <v>41480</v>
      </c>
      <c r="AO2287">
        <v>21451</v>
      </c>
      <c r="AP2287">
        <v>454</v>
      </c>
      <c r="AQ2287">
        <v>-72778</v>
      </c>
      <c r="AR2287">
        <v>12109</v>
      </c>
      <c r="AS2287">
        <v>-115296</v>
      </c>
      <c r="AT2287">
        <v>-87048</v>
      </c>
      <c r="AU2287">
        <v>-127279</v>
      </c>
      <c r="AV2287">
        <v>0</v>
      </c>
      <c r="AW2287">
        <v>0</v>
      </c>
      <c r="AX2287">
        <v>0</v>
      </c>
      <c r="AY2287">
        <v>0</v>
      </c>
      <c r="AZ2287">
        <v>0</v>
      </c>
      <c r="BA2287">
        <v>0</v>
      </c>
      <c r="BB2287">
        <v>0</v>
      </c>
      <c r="BC2287">
        <v>0</v>
      </c>
      <c r="BD2287">
        <v>0</v>
      </c>
      <c r="BE2287">
        <v>0</v>
      </c>
      <c r="BF2287">
        <v>0</v>
      </c>
      <c r="BG2287">
        <v>0</v>
      </c>
      <c r="BH2287">
        <v>0</v>
      </c>
      <c r="BI2287">
        <v>0</v>
      </c>
      <c r="BJ2287">
        <v>0</v>
      </c>
      <c r="BK2287">
        <v>0</v>
      </c>
      <c r="BL2287">
        <v>0</v>
      </c>
      <c r="BM2287">
        <v>0</v>
      </c>
      <c r="BN2287">
        <v>0</v>
      </c>
      <c r="BO2287">
        <v>0</v>
      </c>
      <c r="BP2287">
        <v>0</v>
      </c>
      <c r="BQ2287">
        <v>0</v>
      </c>
      <c r="BR2287">
        <v>0</v>
      </c>
      <c r="BS2287">
        <v>0</v>
      </c>
      <c r="BT2287">
        <v>0</v>
      </c>
      <c r="BU2287">
        <v>0</v>
      </c>
      <c r="BV2287">
        <v>0</v>
      </c>
      <c r="BW2287">
        <v>0</v>
      </c>
      <c r="BX2287">
        <v>0</v>
      </c>
      <c r="BY2287">
        <v>0</v>
      </c>
      <c r="BZ2287">
        <v>0</v>
      </c>
      <c r="CA2287">
        <v>0</v>
      </c>
      <c r="CB2287">
        <v>0</v>
      </c>
      <c r="CC2287">
        <v>0</v>
      </c>
      <c r="CD2287">
        <v>0</v>
      </c>
      <c r="CE2287">
        <v>0</v>
      </c>
    </row>
    <row r="2288" spans="1:83" x14ac:dyDescent="0.35">
      <c r="A2288" s="9" t="str">
        <f t="shared" si="35"/>
        <v>4411.401.69</v>
      </c>
      <c r="B2288" s="52" t="e">
        <f>+IF(MATCH(A2288,List!H$10:H$145,0),"Targeted")</f>
        <v>#N/A</v>
      </c>
      <c r="C2288" s="65"/>
      <c r="D2288" s="151"/>
      <c r="E2288" s="16" t="s">
        <v>966</v>
      </c>
      <c r="F2288" s="16" t="s">
        <v>967</v>
      </c>
      <c r="G2288" s="16" t="s">
        <v>3526</v>
      </c>
      <c r="H2288" s="16" t="s">
        <v>3730</v>
      </c>
      <c r="I2288" s="16" t="s">
        <v>3788</v>
      </c>
      <c r="J2288" s="16" t="s">
        <v>3789</v>
      </c>
      <c r="K2288" s="17" t="s">
        <v>171</v>
      </c>
      <c r="L2288" s="18" t="s">
        <v>3620</v>
      </c>
      <c r="M2288" s="195" t="s">
        <v>170</v>
      </c>
      <c r="N2288" s="16" t="s">
        <v>3621</v>
      </c>
      <c r="O2288" s="17" t="s">
        <v>304</v>
      </c>
      <c r="P2288" s="17" t="s">
        <v>305</v>
      </c>
      <c r="Q2288" s="17" t="s">
        <v>306</v>
      </c>
      <c r="R2288">
        <v>0</v>
      </c>
      <c r="S2288">
        <v>0</v>
      </c>
      <c r="T2288">
        <v>0</v>
      </c>
      <c r="U2288">
        <v>0</v>
      </c>
      <c r="V2288">
        <v>0</v>
      </c>
      <c r="W2288">
        <v>0</v>
      </c>
      <c r="X2288">
        <v>0</v>
      </c>
      <c r="Y2288">
        <v>0</v>
      </c>
      <c r="Z2288">
        <v>0</v>
      </c>
      <c r="AA2288">
        <v>0</v>
      </c>
      <c r="AB2288">
        <v>0</v>
      </c>
      <c r="AC2288">
        <v>0</v>
      </c>
      <c r="AD2288">
        <v>0</v>
      </c>
      <c r="AE2288">
        <v>0</v>
      </c>
      <c r="AF2288">
        <v>0</v>
      </c>
      <c r="AG2288" s="19">
        <v>0</v>
      </c>
      <c r="AH2288">
        <v>0</v>
      </c>
      <c r="AI2288">
        <v>0</v>
      </c>
      <c r="AJ2288">
        <v>0</v>
      </c>
      <c r="AK2288">
        <v>0</v>
      </c>
      <c r="AL2288">
        <v>0</v>
      </c>
      <c r="AM2288">
        <v>0</v>
      </c>
      <c r="AN2288">
        <v>0</v>
      </c>
      <c r="AO2288">
        <v>0</v>
      </c>
      <c r="AP2288">
        <v>0</v>
      </c>
      <c r="AQ2288">
        <v>0</v>
      </c>
      <c r="AR2288">
        <v>0</v>
      </c>
      <c r="AS2288">
        <v>0</v>
      </c>
      <c r="AT2288">
        <v>0</v>
      </c>
      <c r="AU2288">
        <v>0</v>
      </c>
      <c r="AV2288">
        <v>-13113</v>
      </c>
      <c r="AW2288">
        <v>-16735</v>
      </c>
      <c r="AX2288">
        <v>-8767</v>
      </c>
      <c r="AY2288">
        <v>-17629</v>
      </c>
      <c r="AZ2288">
        <v>-9000</v>
      </c>
      <c r="BA2288">
        <v>-4000</v>
      </c>
      <c r="BB2288">
        <v>-12000</v>
      </c>
      <c r="BC2288">
        <v>-4000</v>
      </c>
      <c r="BD2288">
        <v>-4000</v>
      </c>
      <c r="BE2288">
        <v>-4000</v>
      </c>
      <c r="BF2288">
        <v>-8000</v>
      </c>
      <c r="BG2288">
        <v>-1000</v>
      </c>
      <c r="BH2288">
        <v>-4000</v>
      </c>
      <c r="BI2288">
        <v>-4000</v>
      </c>
      <c r="BJ2288">
        <v>-5000</v>
      </c>
      <c r="BK2288">
        <v>-4000</v>
      </c>
      <c r="BL2288">
        <v>-4000</v>
      </c>
      <c r="BM2288">
        <v>-4000</v>
      </c>
      <c r="BN2288">
        <v>-7000</v>
      </c>
      <c r="BO2288">
        <v>-3000</v>
      </c>
      <c r="BP2288">
        <v>-4000</v>
      </c>
      <c r="BQ2288">
        <v>0</v>
      </c>
      <c r="BR2288">
        <v>0</v>
      </c>
      <c r="BS2288">
        <v>0</v>
      </c>
      <c r="BT2288">
        <v>0</v>
      </c>
      <c r="BU2288">
        <v>0</v>
      </c>
      <c r="BV2288">
        <v>0</v>
      </c>
      <c r="BW2288">
        <v>0</v>
      </c>
      <c r="BX2288" s="10">
        <v>0</v>
      </c>
      <c r="BY2288">
        <v>0</v>
      </c>
      <c r="BZ2288">
        <v>0</v>
      </c>
      <c r="CA2288">
        <v>0</v>
      </c>
      <c r="CB2288">
        <v>0</v>
      </c>
      <c r="CC2288">
        <v>0</v>
      </c>
      <c r="CD2288">
        <v>0</v>
      </c>
      <c r="CE2288">
        <v>0</v>
      </c>
    </row>
    <row r="2289" spans="1:83" x14ac:dyDescent="0.35">
      <c r="A2289" s="9" t="str">
        <f t="shared" si="35"/>
        <v>9914.401.69</v>
      </c>
      <c r="B2289" s="52" t="e">
        <f>+IF(MATCH(A2289,List!H$10:H$145,0),"Targeted")</f>
        <v>#N/A</v>
      </c>
      <c r="C2289" s="65"/>
      <c r="D2289" s="151" t="s">
        <v>7700</v>
      </c>
      <c r="E2289" s="16" t="s">
        <v>966</v>
      </c>
      <c r="F2289" s="16" t="s">
        <v>967</v>
      </c>
      <c r="G2289" s="16" t="s">
        <v>3526</v>
      </c>
      <c r="H2289" s="16" t="s">
        <v>3730</v>
      </c>
      <c r="I2289" s="16" t="s">
        <v>3034</v>
      </c>
      <c r="J2289" s="16" t="s">
        <v>3790</v>
      </c>
      <c r="K2289" s="17" t="s">
        <v>171</v>
      </c>
      <c r="L2289" s="18" t="s">
        <v>3620</v>
      </c>
      <c r="M2289" s="195" t="s">
        <v>170</v>
      </c>
      <c r="N2289" s="16" t="s">
        <v>3621</v>
      </c>
      <c r="O2289" s="17" t="s">
        <v>346</v>
      </c>
      <c r="P2289" s="17" t="s">
        <v>305</v>
      </c>
      <c r="Q2289" s="17" t="s">
        <v>306</v>
      </c>
      <c r="R2289">
        <v>0</v>
      </c>
      <c r="S2289">
        <v>0</v>
      </c>
      <c r="T2289">
        <v>0</v>
      </c>
      <c r="U2289">
        <v>0</v>
      </c>
      <c r="V2289">
        <v>0</v>
      </c>
      <c r="W2289">
        <v>0</v>
      </c>
      <c r="X2289">
        <v>0</v>
      </c>
      <c r="Y2289">
        <v>0</v>
      </c>
      <c r="Z2289">
        <v>0</v>
      </c>
      <c r="AA2289">
        <v>0</v>
      </c>
      <c r="AB2289">
        <v>0</v>
      </c>
      <c r="AC2289">
        <v>0</v>
      </c>
      <c r="AD2289">
        <v>0</v>
      </c>
      <c r="AE2289">
        <v>0</v>
      </c>
      <c r="AF2289">
        <v>0</v>
      </c>
      <c r="AG2289" s="19">
        <v>7</v>
      </c>
      <c r="AH2289">
        <v>82492</v>
      </c>
      <c r="AI2289">
        <v>203830</v>
      </c>
      <c r="AJ2289">
        <v>198766</v>
      </c>
      <c r="AK2289">
        <v>240858</v>
      </c>
      <c r="AL2289">
        <v>218244</v>
      </c>
      <c r="AM2289">
        <v>335811</v>
      </c>
      <c r="AN2289">
        <v>296039</v>
      </c>
      <c r="AO2289">
        <v>241134</v>
      </c>
      <c r="AP2289">
        <v>153254</v>
      </c>
      <c r="AQ2289">
        <v>97117</v>
      </c>
      <c r="AR2289">
        <v>95113</v>
      </c>
      <c r="AS2289">
        <v>55335</v>
      </c>
      <c r="AT2289">
        <v>41438</v>
      </c>
      <c r="AU2289">
        <v>23892</v>
      </c>
      <c r="AV2289">
        <v>38854</v>
      </c>
      <c r="AW2289">
        <v>173083</v>
      </c>
      <c r="AX2289">
        <v>120777</v>
      </c>
      <c r="AY2289">
        <v>116967</v>
      </c>
      <c r="AZ2289">
        <v>127000</v>
      </c>
      <c r="BA2289">
        <v>264000</v>
      </c>
      <c r="BB2289">
        <v>340000</v>
      </c>
      <c r="BC2289">
        <v>418000</v>
      </c>
      <c r="BD2289">
        <v>0</v>
      </c>
      <c r="BE2289">
        <v>0</v>
      </c>
      <c r="BF2289">
        <v>0</v>
      </c>
      <c r="BG2289">
        <v>0</v>
      </c>
      <c r="BH2289">
        <v>0</v>
      </c>
      <c r="BI2289">
        <v>0</v>
      </c>
      <c r="BJ2289">
        <v>0</v>
      </c>
      <c r="BK2289">
        <v>0</v>
      </c>
      <c r="BL2289">
        <v>0</v>
      </c>
      <c r="BM2289">
        <v>0</v>
      </c>
      <c r="BN2289">
        <v>0</v>
      </c>
      <c r="BO2289">
        <v>0</v>
      </c>
      <c r="BP2289">
        <v>0</v>
      </c>
      <c r="BQ2289">
        <v>0</v>
      </c>
      <c r="BR2289">
        <v>0</v>
      </c>
      <c r="BS2289">
        <v>0</v>
      </c>
      <c r="BT2289">
        <v>0</v>
      </c>
      <c r="BU2289">
        <v>0</v>
      </c>
      <c r="BV2289">
        <v>0</v>
      </c>
      <c r="BW2289">
        <v>0</v>
      </c>
      <c r="BX2289">
        <v>0</v>
      </c>
      <c r="BY2289">
        <v>0</v>
      </c>
      <c r="BZ2289">
        <v>0</v>
      </c>
      <c r="CA2289">
        <v>0</v>
      </c>
      <c r="CB2289">
        <v>0</v>
      </c>
      <c r="CC2289">
        <v>0</v>
      </c>
      <c r="CD2289">
        <v>0</v>
      </c>
      <c r="CE2289">
        <v>0</v>
      </c>
    </row>
    <row r="2290" spans="1:83" x14ac:dyDescent="0.35">
      <c r="A2290" s="9" t="str">
        <f t="shared" si="35"/>
        <v>9914.401.69</v>
      </c>
      <c r="B2290" s="52" t="e">
        <f>+IF(MATCH(A2290,List!H$10:H$145,0),"Targeted")</f>
        <v>#N/A</v>
      </c>
      <c r="C2290" s="65"/>
      <c r="D2290" s="151" t="s">
        <v>7700</v>
      </c>
      <c r="E2290" s="16" t="s">
        <v>966</v>
      </c>
      <c r="F2290" s="16" t="s">
        <v>967</v>
      </c>
      <c r="G2290" s="16" t="s">
        <v>3526</v>
      </c>
      <c r="H2290" s="16" t="s">
        <v>3730</v>
      </c>
      <c r="I2290" s="16" t="s">
        <v>3034</v>
      </c>
      <c r="J2290" s="16" t="s">
        <v>3790</v>
      </c>
      <c r="K2290" s="17" t="s">
        <v>171</v>
      </c>
      <c r="L2290" s="18" t="s">
        <v>3620</v>
      </c>
      <c r="M2290" s="195" t="s">
        <v>170</v>
      </c>
      <c r="N2290" s="16" t="s">
        <v>3621</v>
      </c>
      <c r="O2290" s="17" t="s">
        <v>346</v>
      </c>
      <c r="P2290" s="17" t="s">
        <v>524</v>
      </c>
      <c r="Q2290" s="17" t="s">
        <v>306</v>
      </c>
      <c r="R2290">
        <v>0</v>
      </c>
      <c r="S2290">
        <v>0</v>
      </c>
      <c r="T2290">
        <v>0</v>
      </c>
      <c r="U2290">
        <v>0</v>
      </c>
      <c r="V2290">
        <v>0</v>
      </c>
      <c r="W2290">
        <v>0</v>
      </c>
      <c r="X2290">
        <v>0</v>
      </c>
      <c r="Y2290">
        <v>0</v>
      </c>
      <c r="Z2290">
        <v>0</v>
      </c>
      <c r="AA2290">
        <v>0</v>
      </c>
      <c r="AB2290">
        <v>0</v>
      </c>
      <c r="AC2290">
        <v>0</v>
      </c>
      <c r="AD2290">
        <v>0</v>
      </c>
      <c r="AE2290">
        <v>0</v>
      </c>
      <c r="AF2290">
        <v>0</v>
      </c>
      <c r="AG2290" s="19">
        <v>0</v>
      </c>
      <c r="AH2290">
        <v>0</v>
      </c>
      <c r="AI2290">
        <v>0</v>
      </c>
      <c r="AJ2290">
        <v>0</v>
      </c>
      <c r="AK2290">
        <v>0</v>
      </c>
      <c r="AL2290">
        <v>0</v>
      </c>
      <c r="AM2290">
        <v>0</v>
      </c>
      <c r="AN2290">
        <v>0</v>
      </c>
      <c r="AO2290">
        <v>0</v>
      </c>
      <c r="AP2290">
        <v>0</v>
      </c>
      <c r="AQ2290">
        <v>0</v>
      </c>
      <c r="AR2290">
        <v>0</v>
      </c>
      <c r="AS2290">
        <v>0</v>
      </c>
      <c r="AT2290">
        <v>0</v>
      </c>
      <c r="AU2290">
        <v>0</v>
      </c>
      <c r="AV2290">
        <v>0</v>
      </c>
      <c r="AW2290">
        <v>0</v>
      </c>
      <c r="AX2290">
        <v>0</v>
      </c>
      <c r="AY2290">
        <v>0</v>
      </c>
      <c r="AZ2290">
        <v>0</v>
      </c>
      <c r="BA2290">
        <v>1000</v>
      </c>
      <c r="BB2290">
        <v>0</v>
      </c>
      <c r="BC2290">
        <v>0</v>
      </c>
      <c r="BD2290">
        <v>0</v>
      </c>
      <c r="BE2290">
        <v>0</v>
      </c>
      <c r="BF2290">
        <v>0</v>
      </c>
      <c r="BG2290">
        <v>0</v>
      </c>
      <c r="BH2290">
        <v>0</v>
      </c>
      <c r="BI2290">
        <v>0</v>
      </c>
      <c r="BJ2290">
        <v>0</v>
      </c>
      <c r="BK2290">
        <v>0</v>
      </c>
      <c r="BL2290">
        <v>0</v>
      </c>
      <c r="BM2290">
        <v>0</v>
      </c>
      <c r="BN2290">
        <v>0</v>
      </c>
      <c r="BO2290">
        <v>0</v>
      </c>
      <c r="BP2290">
        <v>0</v>
      </c>
      <c r="BQ2290">
        <v>0</v>
      </c>
      <c r="BR2290">
        <v>0</v>
      </c>
      <c r="BS2290">
        <v>0</v>
      </c>
      <c r="BT2290">
        <v>0</v>
      </c>
      <c r="BU2290">
        <v>0</v>
      </c>
      <c r="BV2290">
        <v>0</v>
      </c>
      <c r="BW2290">
        <v>0</v>
      </c>
      <c r="BX2290">
        <v>0</v>
      </c>
      <c r="BY2290">
        <v>0</v>
      </c>
      <c r="BZ2290">
        <v>0</v>
      </c>
      <c r="CA2290">
        <v>0</v>
      </c>
      <c r="CB2290">
        <v>0</v>
      </c>
      <c r="CC2290">
        <v>0</v>
      </c>
      <c r="CD2290">
        <v>0</v>
      </c>
      <c r="CE2290">
        <v>0</v>
      </c>
    </row>
    <row r="2291" spans="1:83" x14ac:dyDescent="0.35">
      <c r="A2291" s="9" t="str">
        <f t="shared" si="35"/>
        <v>9973.401.69</v>
      </c>
      <c r="B2291" s="52" t="e">
        <f>+IF(MATCH(A2291,List!H$10:H$145,0),"Targeted")</f>
        <v>#N/A</v>
      </c>
      <c r="C2291" s="65"/>
      <c r="D2291" s="151" t="s">
        <v>7700</v>
      </c>
      <c r="E2291" s="16" t="s">
        <v>966</v>
      </c>
      <c r="F2291" s="16" t="s">
        <v>967</v>
      </c>
      <c r="G2291" s="16" t="s">
        <v>3526</v>
      </c>
      <c r="H2291" s="16" t="s">
        <v>3730</v>
      </c>
      <c r="I2291" s="16" t="s">
        <v>3622</v>
      </c>
      <c r="J2291" s="16" t="s">
        <v>3791</v>
      </c>
      <c r="K2291" s="17" t="s">
        <v>171</v>
      </c>
      <c r="L2291" s="18" t="s">
        <v>3620</v>
      </c>
      <c r="M2291" s="195" t="s">
        <v>170</v>
      </c>
      <c r="N2291" s="16" t="s">
        <v>3621</v>
      </c>
      <c r="O2291" s="17" t="s">
        <v>346</v>
      </c>
      <c r="P2291" s="17" t="s">
        <v>305</v>
      </c>
      <c r="Q2291" s="17" t="s">
        <v>306</v>
      </c>
      <c r="R2291">
        <v>0</v>
      </c>
      <c r="S2291">
        <v>0</v>
      </c>
      <c r="T2291">
        <v>0</v>
      </c>
      <c r="U2291">
        <v>0</v>
      </c>
      <c r="V2291">
        <v>0</v>
      </c>
      <c r="W2291">
        <v>0</v>
      </c>
      <c r="X2291">
        <v>0</v>
      </c>
      <c r="Y2291">
        <v>0</v>
      </c>
      <c r="Z2291">
        <v>0</v>
      </c>
      <c r="AA2291">
        <v>0</v>
      </c>
      <c r="AB2291">
        <v>0</v>
      </c>
      <c r="AC2291">
        <v>0</v>
      </c>
      <c r="AD2291">
        <v>0</v>
      </c>
      <c r="AE2291">
        <v>0</v>
      </c>
      <c r="AF2291">
        <v>0</v>
      </c>
      <c r="AG2291" s="19">
        <v>0</v>
      </c>
      <c r="AH2291">
        <v>0</v>
      </c>
      <c r="AI2291">
        <v>0</v>
      </c>
      <c r="AJ2291">
        <v>0</v>
      </c>
      <c r="AK2291">
        <v>0</v>
      </c>
      <c r="AL2291">
        <v>0</v>
      </c>
      <c r="AM2291">
        <v>0</v>
      </c>
      <c r="AN2291">
        <v>0</v>
      </c>
      <c r="AO2291">
        <v>0</v>
      </c>
      <c r="AP2291">
        <v>0</v>
      </c>
      <c r="AQ2291">
        <v>0</v>
      </c>
      <c r="AR2291">
        <v>0</v>
      </c>
      <c r="AS2291">
        <v>0</v>
      </c>
      <c r="AT2291">
        <v>0</v>
      </c>
      <c r="AU2291">
        <v>0</v>
      </c>
      <c r="AV2291">
        <v>0</v>
      </c>
      <c r="AW2291">
        <v>0</v>
      </c>
      <c r="AX2291">
        <v>0</v>
      </c>
      <c r="AY2291">
        <v>156</v>
      </c>
      <c r="AZ2291">
        <v>0</v>
      </c>
      <c r="BA2291">
        <v>2000</v>
      </c>
      <c r="BB2291">
        <v>7000</v>
      </c>
      <c r="BC2291">
        <v>3000</v>
      </c>
      <c r="BD2291">
        <v>2000</v>
      </c>
      <c r="BE2291">
        <v>3000</v>
      </c>
      <c r="BF2291">
        <v>2000</v>
      </c>
      <c r="BG2291">
        <v>0</v>
      </c>
      <c r="BH2291">
        <v>0</v>
      </c>
      <c r="BI2291">
        <v>0</v>
      </c>
      <c r="BJ2291">
        <v>0</v>
      </c>
      <c r="BK2291">
        <v>0</v>
      </c>
      <c r="BL2291">
        <v>0</v>
      </c>
      <c r="BM2291">
        <v>0</v>
      </c>
      <c r="BN2291">
        <v>0</v>
      </c>
      <c r="BO2291">
        <v>0</v>
      </c>
      <c r="BP2291">
        <v>0</v>
      </c>
      <c r="BQ2291">
        <v>0</v>
      </c>
      <c r="BR2291">
        <v>0</v>
      </c>
      <c r="BS2291">
        <v>0</v>
      </c>
      <c r="BT2291">
        <v>0</v>
      </c>
      <c r="BU2291">
        <v>0</v>
      </c>
      <c r="BV2291">
        <v>0</v>
      </c>
      <c r="BW2291">
        <v>0</v>
      </c>
      <c r="BX2291">
        <v>0</v>
      </c>
      <c r="BY2291">
        <v>0</v>
      </c>
      <c r="BZ2291">
        <v>0</v>
      </c>
      <c r="CA2291">
        <v>0</v>
      </c>
      <c r="CB2291">
        <v>0</v>
      </c>
      <c r="CC2291">
        <v>0</v>
      </c>
      <c r="CD2291">
        <v>0</v>
      </c>
      <c r="CE2291">
        <v>0</v>
      </c>
    </row>
    <row r="2292" spans="1:83" x14ac:dyDescent="0.35">
      <c r="A2292" s="9" t="str">
        <f t="shared" si="35"/>
        <v>1101.401.69</v>
      </c>
      <c r="B2292" s="52" t="e">
        <f>+IF(MATCH(A2292,List!H$10:H$145,0),"Targeted")</f>
        <v>#N/A</v>
      </c>
      <c r="C2292" s="65"/>
      <c r="D2292" s="151" t="s">
        <v>7700</v>
      </c>
      <c r="E2292" s="16" t="s">
        <v>966</v>
      </c>
      <c r="F2292" s="16" t="s">
        <v>967</v>
      </c>
      <c r="G2292" s="16" t="s">
        <v>272</v>
      </c>
      <c r="H2292" s="16" t="s">
        <v>3792</v>
      </c>
      <c r="I2292" s="16" t="s">
        <v>3793</v>
      </c>
      <c r="J2292" s="16" t="s">
        <v>3794</v>
      </c>
      <c r="K2292" s="17" t="s">
        <v>171</v>
      </c>
      <c r="L2292" s="18" t="s">
        <v>3620</v>
      </c>
      <c r="M2292" s="195" t="s">
        <v>170</v>
      </c>
      <c r="N2292" s="16" t="s">
        <v>3621</v>
      </c>
      <c r="O2292" s="17" t="s">
        <v>346</v>
      </c>
      <c r="P2292" s="17" t="s">
        <v>305</v>
      </c>
      <c r="Q2292" s="17" t="s">
        <v>306</v>
      </c>
      <c r="R2292">
        <v>0</v>
      </c>
      <c r="S2292">
        <v>0</v>
      </c>
      <c r="T2292">
        <v>0</v>
      </c>
      <c r="U2292">
        <v>0</v>
      </c>
      <c r="V2292">
        <v>0</v>
      </c>
      <c r="W2292">
        <v>0</v>
      </c>
      <c r="X2292">
        <v>0</v>
      </c>
      <c r="Y2292">
        <v>0</v>
      </c>
      <c r="Z2292">
        <v>0</v>
      </c>
      <c r="AA2292">
        <v>0</v>
      </c>
      <c r="AB2292">
        <v>0</v>
      </c>
      <c r="AC2292">
        <v>0</v>
      </c>
      <c r="AD2292">
        <v>0</v>
      </c>
      <c r="AE2292">
        <v>0</v>
      </c>
      <c r="AF2292">
        <v>0</v>
      </c>
      <c r="AG2292" s="19">
        <v>0</v>
      </c>
      <c r="AH2292">
        <v>0</v>
      </c>
      <c r="AI2292">
        <v>0</v>
      </c>
      <c r="AJ2292">
        <v>0</v>
      </c>
      <c r="AK2292">
        <v>0</v>
      </c>
      <c r="AL2292">
        <v>0</v>
      </c>
      <c r="AM2292">
        <v>0</v>
      </c>
      <c r="AN2292">
        <v>0</v>
      </c>
      <c r="AO2292">
        <v>0</v>
      </c>
      <c r="AP2292">
        <v>0</v>
      </c>
      <c r="AQ2292">
        <v>0</v>
      </c>
      <c r="AR2292">
        <v>0</v>
      </c>
      <c r="AS2292">
        <v>0</v>
      </c>
      <c r="AT2292">
        <v>0</v>
      </c>
      <c r="AU2292">
        <v>0</v>
      </c>
      <c r="AV2292">
        <v>0</v>
      </c>
      <c r="AW2292">
        <v>0</v>
      </c>
      <c r="AX2292">
        <v>0</v>
      </c>
      <c r="AY2292">
        <v>0</v>
      </c>
      <c r="AZ2292">
        <v>0</v>
      </c>
      <c r="BA2292">
        <v>0</v>
      </c>
      <c r="BB2292">
        <v>0</v>
      </c>
      <c r="BC2292">
        <v>0</v>
      </c>
      <c r="BD2292">
        <v>0</v>
      </c>
      <c r="BE2292">
        <v>0</v>
      </c>
      <c r="BF2292">
        <v>0</v>
      </c>
      <c r="BG2292">
        <v>0</v>
      </c>
      <c r="BH2292">
        <v>0</v>
      </c>
      <c r="BI2292">
        <v>0</v>
      </c>
      <c r="BJ2292">
        <v>0</v>
      </c>
      <c r="BK2292">
        <v>0</v>
      </c>
      <c r="BL2292">
        <v>0</v>
      </c>
      <c r="BM2292">
        <v>0</v>
      </c>
      <c r="BN2292">
        <v>0</v>
      </c>
      <c r="BO2292">
        <v>0</v>
      </c>
      <c r="BP2292">
        <v>0</v>
      </c>
      <c r="BQ2292">
        <v>18000</v>
      </c>
      <c r="BR2292">
        <v>9000</v>
      </c>
      <c r="BS2292">
        <v>5000</v>
      </c>
      <c r="BT2292">
        <v>0</v>
      </c>
      <c r="BU2292">
        <v>0</v>
      </c>
      <c r="BV2292">
        <v>0</v>
      </c>
      <c r="BW2292">
        <v>0</v>
      </c>
      <c r="BX2292">
        <v>0</v>
      </c>
      <c r="BY2292">
        <v>0</v>
      </c>
      <c r="BZ2292">
        <v>0</v>
      </c>
      <c r="CA2292">
        <v>0</v>
      </c>
      <c r="CB2292">
        <v>0</v>
      </c>
      <c r="CC2292">
        <v>0</v>
      </c>
      <c r="CD2292">
        <v>0</v>
      </c>
      <c r="CE2292">
        <v>0</v>
      </c>
    </row>
    <row r="2293" spans="1:83" x14ac:dyDescent="0.35">
      <c r="A2293" s="9" t="str">
        <f t="shared" si="35"/>
        <v>1101.401.69</v>
      </c>
      <c r="B2293" s="52" t="e">
        <f>+IF(MATCH(A2293,List!H$10:H$145,0),"Targeted")</f>
        <v>#N/A</v>
      </c>
      <c r="C2293" s="65"/>
      <c r="D2293" s="151" t="s">
        <v>7700</v>
      </c>
      <c r="E2293" s="16" t="s">
        <v>966</v>
      </c>
      <c r="F2293" s="16" t="s">
        <v>967</v>
      </c>
      <c r="G2293" s="16" t="s">
        <v>272</v>
      </c>
      <c r="H2293" s="16" t="s">
        <v>3792</v>
      </c>
      <c r="I2293" s="16" t="s">
        <v>3793</v>
      </c>
      <c r="J2293" s="16" t="s">
        <v>3794</v>
      </c>
      <c r="K2293" s="17" t="s">
        <v>171</v>
      </c>
      <c r="L2293" s="18" t="s">
        <v>3620</v>
      </c>
      <c r="M2293" s="195" t="s">
        <v>170</v>
      </c>
      <c r="N2293" s="16" t="s">
        <v>3621</v>
      </c>
      <c r="O2293" s="17" t="s">
        <v>346</v>
      </c>
      <c r="P2293" s="17" t="s">
        <v>524</v>
      </c>
      <c r="Q2293" s="17" t="s">
        <v>306</v>
      </c>
      <c r="R2293">
        <v>0</v>
      </c>
      <c r="S2293">
        <v>0</v>
      </c>
      <c r="T2293">
        <v>0</v>
      </c>
      <c r="U2293">
        <v>0</v>
      </c>
      <c r="V2293">
        <v>0</v>
      </c>
      <c r="W2293">
        <v>0</v>
      </c>
      <c r="X2293">
        <v>0</v>
      </c>
      <c r="Y2293">
        <v>0</v>
      </c>
      <c r="Z2293">
        <v>0</v>
      </c>
      <c r="AA2293">
        <v>0</v>
      </c>
      <c r="AB2293">
        <v>0</v>
      </c>
      <c r="AC2293">
        <v>0</v>
      </c>
      <c r="AD2293">
        <v>0</v>
      </c>
      <c r="AE2293">
        <v>0</v>
      </c>
      <c r="AF2293">
        <v>0</v>
      </c>
      <c r="AG2293" s="19">
        <v>0</v>
      </c>
      <c r="AH2293">
        <v>0</v>
      </c>
      <c r="AI2293">
        <v>0</v>
      </c>
      <c r="AJ2293">
        <v>0</v>
      </c>
      <c r="AK2293">
        <v>0</v>
      </c>
      <c r="AL2293">
        <v>0</v>
      </c>
      <c r="AM2293">
        <v>0</v>
      </c>
      <c r="AN2293">
        <v>0</v>
      </c>
      <c r="AO2293">
        <v>0</v>
      </c>
      <c r="AP2293">
        <v>0</v>
      </c>
      <c r="AQ2293">
        <v>0</v>
      </c>
      <c r="AR2293">
        <v>0</v>
      </c>
      <c r="AS2293">
        <v>0</v>
      </c>
      <c r="AT2293">
        <v>0</v>
      </c>
      <c r="AU2293">
        <v>0</v>
      </c>
      <c r="AV2293">
        <v>0</v>
      </c>
      <c r="AW2293">
        <v>0</v>
      </c>
      <c r="AX2293">
        <v>0</v>
      </c>
      <c r="AY2293">
        <v>0</v>
      </c>
      <c r="AZ2293">
        <v>0</v>
      </c>
      <c r="BA2293">
        <v>0</v>
      </c>
      <c r="BB2293">
        <v>0</v>
      </c>
      <c r="BC2293">
        <v>0</v>
      </c>
      <c r="BD2293">
        <v>0</v>
      </c>
      <c r="BE2293">
        <v>0</v>
      </c>
      <c r="BF2293">
        <v>0</v>
      </c>
      <c r="BG2293">
        <v>0</v>
      </c>
      <c r="BH2293">
        <v>0</v>
      </c>
      <c r="BI2293">
        <v>0</v>
      </c>
      <c r="BJ2293">
        <v>0</v>
      </c>
      <c r="BK2293">
        <v>0</v>
      </c>
      <c r="BL2293">
        <v>0</v>
      </c>
      <c r="BM2293">
        <v>0</v>
      </c>
      <c r="BN2293">
        <v>570000</v>
      </c>
      <c r="BO2293">
        <v>2516000</v>
      </c>
      <c r="BP2293">
        <v>2105000</v>
      </c>
      <c r="BQ2293">
        <v>1039000</v>
      </c>
      <c r="BR2293">
        <v>705000</v>
      </c>
      <c r="BS2293">
        <v>169000</v>
      </c>
      <c r="BT2293">
        <v>142000</v>
      </c>
      <c r="BU2293">
        <v>0</v>
      </c>
      <c r="BV2293">
        <v>0</v>
      </c>
      <c r="BW2293">
        <v>0</v>
      </c>
      <c r="BX2293">
        <v>0</v>
      </c>
      <c r="BY2293">
        <v>0</v>
      </c>
      <c r="BZ2293">
        <v>0</v>
      </c>
      <c r="CA2293">
        <v>0</v>
      </c>
      <c r="CB2293">
        <v>0</v>
      </c>
      <c r="CC2293">
        <v>0</v>
      </c>
      <c r="CD2293">
        <v>0</v>
      </c>
      <c r="CE2293">
        <v>0</v>
      </c>
    </row>
    <row r="2294" spans="1:83" x14ac:dyDescent="0.35">
      <c r="A2294" s="9" t="str">
        <f t="shared" si="35"/>
        <v>1102.401.69</v>
      </c>
      <c r="B2294" s="52" t="e">
        <f>+IF(MATCH(A2294,List!H$10:H$145,0),"Targeted")</f>
        <v>#N/A</v>
      </c>
      <c r="C2294" s="65"/>
      <c r="D2294" s="151" t="s">
        <v>7700</v>
      </c>
      <c r="E2294" s="16" t="s">
        <v>966</v>
      </c>
      <c r="F2294" s="16" t="s">
        <v>967</v>
      </c>
      <c r="G2294" s="16" t="s">
        <v>272</v>
      </c>
      <c r="H2294" s="16" t="s">
        <v>3792</v>
      </c>
      <c r="I2294" s="16" t="s">
        <v>3795</v>
      </c>
      <c r="J2294" s="16" t="s">
        <v>3796</v>
      </c>
      <c r="K2294" s="17" t="s">
        <v>171</v>
      </c>
      <c r="L2294" s="18" t="s">
        <v>3620</v>
      </c>
      <c r="M2294" s="195" t="s">
        <v>170</v>
      </c>
      <c r="N2294" s="16" t="s">
        <v>3621</v>
      </c>
      <c r="O2294" s="17" t="s">
        <v>346</v>
      </c>
      <c r="P2294" s="17" t="s">
        <v>305</v>
      </c>
      <c r="Q2294" s="17" t="s">
        <v>306</v>
      </c>
      <c r="R2294">
        <v>0</v>
      </c>
      <c r="S2294">
        <v>0</v>
      </c>
      <c r="T2294">
        <v>0</v>
      </c>
      <c r="U2294">
        <v>0</v>
      </c>
      <c r="V2294">
        <v>0</v>
      </c>
      <c r="W2294">
        <v>0</v>
      </c>
      <c r="X2294">
        <v>0</v>
      </c>
      <c r="Y2294">
        <v>0</v>
      </c>
      <c r="Z2294">
        <v>0</v>
      </c>
      <c r="AA2294">
        <v>0</v>
      </c>
      <c r="AB2294">
        <v>0</v>
      </c>
      <c r="AC2294">
        <v>0</v>
      </c>
      <c r="AD2294">
        <v>0</v>
      </c>
      <c r="AE2294">
        <v>0</v>
      </c>
      <c r="AF2294">
        <v>0</v>
      </c>
      <c r="AG2294" s="19">
        <v>0</v>
      </c>
      <c r="AH2294">
        <v>0</v>
      </c>
      <c r="AI2294">
        <v>0</v>
      </c>
      <c r="AJ2294">
        <v>0</v>
      </c>
      <c r="AK2294">
        <v>0</v>
      </c>
      <c r="AL2294">
        <v>0</v>
      </c>
      <c r="AM2294">
        <v>0</v>
      </c>
      <c r="AN2294">
        <v>0</v>
      </c>
      <c r="AO2294">
        <v>0</v>
      </c>
      <c r="AP2294">
        <v>0</v>
      </c>
      <c r="AQ2294">
        <v>0</v>
      </c>
      <c r="AR2294">
        <v>0</v>
      </c>
      <c r="AS2294">
        <v>0</v>
      </c>
      <c r="AT2294">
        <v>0</v>
      </c>
      <c r="AU2294">
        <v>0</v>
      </c>
      <c r="AV2294">
        <v>0</v>
      </c>
      <c r="AW2294">
        <v>0</v>
      </c>
      <c r="AX2294">
        <v>0</v>
      </c>
      <c r="AY2294">
        <v>0</v>
      </c>
      <c r="AZ2294">
        <v>0</v>
      </c>
      <c r="BA2294">
        <v>0</v>
      </c>
      <c r="BB2294">
        <v>0</v>
      </c>
      <c r="BC2294">
        <v>0</v>
      </c>
      <c r="BD2294">
        <v>0</v>
      </c>
      <c r="BE2294">
        <v>0</v>
      </c>
      <c r="BF2294">
        <v>0</v>
      </c>
      <c r="BG2294">
        <v>0</v>
      </c>
      <c r="BH2294">
        <v>0</v>
      </c>
      <c r="BI2294">
        <v>0</v>
      </c>
      <c r="BJ2294">
        <v>0</v>
      </c>
      <c r="BK2294">
        <v>0</v>
      </c>
      <c r="BL2294">
        <v>0</v>
      </c>
      <c r="BM2294">
        <v>0</v>
      </c>
      <c r="BN2294">
        <v>0</v>
      </c>
      <c r="BO2294">
        <v>0</v>
      </c>
      <c r="BP2294">
        <v>0</v>
      </c>
      <c r="BQ2294">
        <v>0</v>
      </c>
      <c r="BR2294">
        <v>-2000</v>
      </c>
      <c r="BS2294">
        <v>0</v>
      </c>
      <c r="BT2294">
        <v>0</v>
      </c>
      <c r="BU2294">
        <v>0</v>
      </c>
      <c r="BV2294">
        <v>0</v>
      </c>
      <c r="BW2294">
        <v>0</v>
      </c>
      <c r="BX2294">
        <v>0</v>
      </c>
      <c r="BY2294">
        <v>0</v>
      </c>
      <c r="BZ2294">
        <v>0</v>
      </c>
      <c r="CA2294">
        <v>0</v>
      </c>
      <c r="CB2294">
        <v>0</v>
      </c>
      <c r="CC2294">
        <v>0</v>
      </c>
      <c r="CD2294">
        <v>0</v>
      </c>
      <c r="CE2294">
        <v>0</v>
      </c>
    </row>
    <row r="2295" spans="1:83" x14ac:dyDescent="0.35">
      <c r="A2295" s="9" t="str">
        <f t="shared" si="35"/>
        <v>1102.401.69</v>
      </c>
      <c r="B2295" s="52" t="e">
        <f>+IF(MATCH(A2295,List!H$10:H$145,0),"Targeted")</f>
        <v>#N/A</v>
      </c>
      <c r="C2295" s="65"/>
      <c r="D2295" s="151" t="s">
        <v>7700</v>
      </c>
      <c r="E2295" s="16" t="s">
        <v>966</v>
      </c>
      <c r="F2295" s="16" t="s">
        <v>967</v>
      </c>
      <c r="G2295" s="16" t="s">
        <v>272</v>
      </c>
      <c r="H2295" s="16" t="s">
        <v>3792</v>
      </c>
      <c r="I2295" s="16" t="s">
        <v>3795</v>
      </c>
      <c r="J2295" s="16" t="s">
        <v>3796</v>
      </c>
      <c r="K2295" s="17" t="s">
        <v>171</v>
      </c>
      <c r="L2295" s="18" t="s">
        <v>3620</v>
      </c>
      <c r="M2295" s="195" t="s">
        <v>170</v>
      </c>
      <c r="N2295" s="16" t="s">
        <v>3621</v>
      </c>
      <c r="O2295" s="17" t="s">
        <v>346</v>
      </c>
      <c r="P2295" s="17" t="s">
        <v>524</v>
      </c>
      <c r="Q2295" s="17" t="s">
        <v>306</v>
      </c>
      <c r="R2295">
        <v>0</v>
      </c>
      <c r="S2295">
        <v>0</v>
      </c>
      <c r="T2295">
        <v>0</v>
      </c>
      <c r="U2295">
        <v>0</v>
      </c>
      <c r="V2295">
        <v>0</v>
      </c>
      <c r="W2295">
        <v>0</v>
      </c>
      <c r="X2295">
        <v>0</v>
      </c>
      <c r="Y2295">
        <v>0</v>
      </c>
      <c r="Z2295">
        <v>0</v>
      </c>
      <c r="AA2295">
        <v>0</v>
      </c>
      <c r="AB2295">
        <v>0</v>
      </c>
      <c r="AC2295">
        <v>0</v>
      </c>
      <c r="AD2295">
        <v>0</v>
      </c>
      <c r="AE2295">
        <v>0</v>
      </c>
      <c r="AF2295">
        <v>0</v>
      </c>
      <c r="AG2295" s="19">
        <v>0</v>
      </c>
      <c r="AH2295">
        <v>0</v>
      </c>
      <c r="AI2295">
        <v>0</v>
      </c>
      <c r="AJ2295">
        <v>0</v>
      </c>
      <c r="AK2295">
        <v>0</v>
      </c>
      <c r="AL2295">
        <v>0</v>
      </c>
      <c r="AM2295">
        <v>0</v>
      </c>
      <c r="AN2295">
        <v>0</v>
      </c>
      <c r="AO2295">
        <v>0</v>
      </c>
      <c r="AP2295">
        <v>0</v>
      </c>
      <c r="AQ2295">
        <v>0</v>
      </c>
      <c r="AR2295">
        <v>0</v>
      </c>
      <c r="AS2295">
        <v>0</v>
      </c>
      <c r="AT2295">
        <v>0</v>
      </c>
      <c r="AU2295">
        <v>0</v>
      </c>
      <c r="AV2295">
        <v>0</v>
      </c>
      <c r="AW2295">
        <v>0</v>
      </c>
      <c r="AX2295">
        <v>0</v>
      </c>
      <c r="AY2295">
        <v>0</v>
      </c>
      <c r="AZ2295">
        <v>0</v>
      </c>
      <c r="BA2295">
        <v>0</v>
      </c>
      <c r="BB2295">
        <v>0</v>
      </c>
      <c r="BC2295">
        <v>0</v>
      </c>
      <c r="BD2295">
        <v>0</v>
      </c>
      <c r="BE2295">
        <v>0</v>
      </c>
      <c r="BF2295">
        <v>0</v>
      </c>
      <c r="BG2295">
        <v>0</v>
      </c>
      <c r="BH2295">
        <v>0</v>
      </c>
      <c r="BI2295">
        <v>0</v>
      </c>
      <c r="BJ2295">
        <v>0</v>
      </c>
      <c r="BK2295">
        <v>0</v>
      </c>
      <c r="BL2295">
        <v>0</v>
      </c>
      <c r="BM2295">
        <v>0</v>
      </c>
      <c r="BN2295">
        <v>76000</v>
      </c>
      <c r="BO2295">
        <v>246000</v>
      </c>
      <c r="BP2295">
        <v>207000</v>
      </c>
      <c r="BQ2295">
        <v>128000</v>
      </c>
      <c r="BR2295">
        <v>65000</v>
      </c>
      <c r="BS2295">
        <v>13000</v>
      </c>
      <c r="BT2295">
        <v>14000</v>
      </c>
      <c r="BU2295">
        <v>0</v>
      </c>
      <c r="BV2295">
        <v>0</v>
      </c>
      <c r="BW2295">
        <v>0</v>
      </c>
      <c r="BX2295">
        <v>0</v>
      </c>
      <c r="BY2295">
        <v>0</v>
      </c>
      <c r="BZ2295">
        <v>0</v>
      </c>
      <c r="CA2295">
        <v>0</v>
      </c>
      <c r="CB2295">
        <v>0</v>
      </c>
      <c r="CC2295">
        <v>0</v>
      </c>
      <c r="CD2295">
        <v>0</v>
      </c>
      <c r="CE2295">
        <v>0</v>
      </c>
    </row>
    <row r="2296" spans="1:83" x14ac:dyDescent="0.35">
      <c r="A2296" s="9" t="str">
        <f t="shared" si="35"/>
        <v>1120.401.69</v>
      </c>
      <c r="B2296" s="52" t="e">
        <f>+IF(MATCH(A2296,List!H$10:H$145,0),"Targeted")</f>
        <v>#N/A</v>
      </c>
      <c r="C2296" s="65"/>
      <c r="D2296" s="151" t="s">
        <v>7700</v>
      </c>
      <c r="E2296" s="16" t="s">
        <v>966</v>
      </c>
      <c r="F2296" s="16" t="s">
        <v>967</v>
      </c>
      <c r="G2296" s="16" t="s">
        <v>272</v>
      </c>
      <c r="H2296" s="16" t="s">
        <v>3792</v>
      </c>
      <c r="I2296" s="16" t="s">
        <v>3797</v>
      </c>
      <c r="J2296" s="16" t="s">
        <v>3798</v>
      </c>
      <c r="K2296" s="17" t="s">
        <v>171</v>
      </c>
      <c r="L2296" s="18" t="s">
        <v>3620</v>
      </c>
      <c r="M2296" s="195" t="s">
        <v>170</v>
      </c>
      <c r="N2296" s="16" t="s">
        <v>3621</v>
      </c>
      <c r="O2296" s="17" t="s">
        <v>346</v>
      </c>
      <c r="P2296" s="17" t="s">
        <v>305</v>
      </c>
      <c r="Q2296" s="17" t="s">
        <v>306</v>
      </c>
      <c r="R2296">
        <v>0</v>
      </c>
      <c r="S2296">
        <v>0</v>
      </c>
      <c r="T2296">
        <v>0</v>
      </c>
      <c r="U2296">
        <v>0</v>
      </c>
      <c r="V2296">
        <v>0</v>
      </c>
      <c r="W2296">
        <v>0</v>
      </c>
      <c r="X2296">
        <v>0</v>
      </c>
      <c r="Y2296">
        <v>0</v>
      </c>
      <c r="Z2296">
        <v>0</v>
      </c>
      <c r="AA2296">
        <v>0</v>
      </c>
      <c r="AB2296">
        <v>0</v>
      </c>
      <c r="AC2296">
        <v>0</v>
      </c>
      <c r="AD2296">
        <v>0</v>
      </c>
      <c r="AE2296">
        <v>0</v>
      </c>
      <c r="AF2296">
        <v>0</v>
      </c>
      <c r="AG2296" s="19">
        <v>0</v>
      </c>
      <c r="AH2296">
        <v>0</v>
      </c>
      <c r="AI2296">
        <v>0</v>
      </c>
      <c r="AJ2296">
        <v>0</v>
      </c>
      <c r="AK2296">
        <v>0</v>
      </c>
      <c r="AL2296">
        <v>0</v>
      </c>
      <c r="AM2296">
        <v>0</v>
      </c>
      <c r="AN2296">
        <v>26253</v>
      </c>
      <c r="AO2296">
        <v>32515</v>
      </c>
      <c r="AP2296">
        <v>26312</v>
      </c>
      <c r="AQ2296">
        <v>30003</v>
      </c>
      <c r="AR2296">
        <v>29037</v>
      </c>
      <c r="AS2296">
        <v>29805</v>
      </c>
      <c r="AT2296">
        <v>33625</v>
      </c>
      <c r="AU2296">
        <v>31540</v>
      </c>
      <c r="AV2296">
        <v>30791</v>
      </c>
      <c r="AW2296">
        <v>37483</v>
      </c>
      <c r="AX2296">
        <v>17881</v>
      </c>
      <c r="AY2296">
        <v>17001</v>
      </c>
      <c r="AZ2296">
        <v>42000</v>
      </c>
      <c r="BA2296">
        <v>39000</v>
      </c>
      <c r="BB2296">
        <v>42000</v>
      </c>
      <c r="BC2296">
        <v>46000</v>
      </c>
      <c r="BD2296">
        <v>8000</v>
      </c>
      <c r="BE2296">
        <v>7000</v>
      </c>
      <c r="BF2296">
        <v>11000</v>
      </c>
      <c r="BG2296">
        <v>5000</v>
      </c>
      <c r="BH2296">
        <v>14000</v>
      </c>
      <c r="BI2296">
        <v>13000</v>
      </c>
      <c r="BJ2296">
        <v>7000</v>
      </c>
      <c r="BK2296">
        <v>79000</v>
      </c>
      <c r="BL2296">
        <v>83000</v>
      </c>
      <c r="BM2296">
        <v>87000</v>
      </c>
      <c r="BN2296">
        <v>91000</v>
      </c>
      <c r="BO2296">
        <v>96000</v>
      </c>
      <c r="BP2296">
        <v>98000</v>
      </c>
      <c r="BQ2296">
        <v>98000</v>
      </c>
      <c r="BR2296">
        <v>94000</v>
      </c>
      <c r="BS2296">
        <v>106000</v>
      </c>
      <c r="BT2296">
        <v>106000</v>
      </c>
      <c r="BU2296">
        <v>107000</v>
      </c>
      <c r="BV2296">
        <v>111000</v>
      </c>
      <c r="BW2296">
        <v>111000</v>
      </c>
      <c r="BX2296">
        <v>114000</v>
      </c>
      <c r="BY2296">
        <v>115000</v>
      </c>
      <c r="BZ2296">
        <v>131000</v>
      </c>
      <c r="CA2296">
        <v>131000</v>
      </c>
      <c r="CB2296">
        <v>135000</v>
      </c>
      <c r="CC2296">
        <v>138000</v>
      </c>
      <c r="CD2296">
        <v>141000</v>
      </c>
      <c r="CE2296">
        <v>144000</v>
      </c>
    </row>
    <row r="2297" spans="1:83" x14ac:dyDescent="0.35">
      <c r="A2297" s="9" t="str">
        <f t="shared" si="35"/>
        <v>1121.401.69</v>
      </c>
      <c r="B2297" s="52" t="e">
        <f>+IF(MATCH(A2297,List!H$10:H$145,0),"Targeted")</f>
        <v>#N/A</v>
      </c>
      <c r="C2297" s="65"/>
      <c r="D2297" s="151" t="s">
        <v>7700</v>
      </c>
      <c r="E2297" s="16" t="s">
        <v>966</v>
      </c>
      <c r="F2297" s="16" t="s">
        <v>967</v>
      </c>
      <c r="G2297" s="16" t="s">
        <v>272</v>
      </c>
      <c r="H2297" s="16" t="s">
        <v>3792</v>
      </c>
      <c r="I2297" s="16" t="s">
        <v>1113</v>
      </c>
      <c r="J2297" s="16" t="s">
        <v>3799</v>
      </c>
      <c r="K2297" s="17" t="s">
        <v>171</v>
      </c>
      <c r="L2297" s="18" t="s">
        <v>3620</v>
      </c>
      <c r="M2297" s="195" t="s">
        <v>170</v>
      </c>
      <c r="N2297" s="16" t="s">
        <v>3621</v>
      </c>
      <c r="O2297" s="17" t="s">
        <v>346</v>
      </c>
      <c r="P2297" s="17" t="s">
        <v>305</v>
      </c>
      <c r="Q2297" s="17" t="s">
        <v>306</v>
      </c>
      <c r="R2297">
        <v>0</v>
      </c>
      <c r="S2297">
        <v>0</v>
      </c>
      <c r="T2297">
        <v>0</v>
      </c>
      <c r="U2297">
        <v>0</v>
      </c>
      <c r="V2297">
        <v>0</v>
      </c>
      <c r="W2297">
        <v>0</v>
      </c>
      <c r="X2297">
        <v>0</v>
      </c>
      <c r="Y2297">
        <v>0</v>
      </c>
      <c r="Z2297">
        <v>0</v>
      </c>
      <c r="AA2297">
        <v>0</v>
      </c>
      <c r="AB2297">
        <v>0</v>
      </c>
      <c r="AC2297">
        <v>0</v>
      </c>
      <c r="AD2297">
        <v>0</v>
      </c>
      <c r="AE2297">
        <v>0</v>
      </c>
      <c r="AF2297">
        <v>0</v>
      </c>
      <c r="AG2297" s="19">
        <v>0</v>
      </c>
      <c r="AH2297">
        <v>0</v>
      </c>
      <c r="AI2297">
        <v>0</v>
      </c>
      <c r="AJ2297">
        <v>0</v>
      </c>
      <c r="AK2297">
        <v>0</v>
      </c>
      <c r="AL2297">
        <v>0</v>
      </c>
      <c r="AM2297">
        <v>0</v>
      </c>
      <c r="AN2297">
        <v>24041</v>
      </c>
      <c r="AO2297">
        <v>30409</v>
      </c>
      <c r="AP2297">
        <v>26099</v>
      </c>
      <c r="AQ2297">
        <v>14713</v>
      </c>
      <c r="AR2297">
        <v>17097</v>
      </c>
      <c r="AS2297">
        <v>9829</v>
      </c>
      <c r="AT2297">
        <v>10000</v>
      </c>
      <c r="AU2297">
        <v>10619</v>
      </c>
      <c r="AV2297">
        <v>9070</v>
      </c>
      <c r="AW2297">
        <v>0</v>
      </c>
      <c r="AX2297">
        <v>0</v>
      </c>
      <c r="AY2297">
        <v>0</v>
      </c>
      <c r="AZ2297">
        <v>4000</v>
      </c>
      <c r="BA2297">
        <v>0</v>
      </c>
      <c r="BB2297">
        <v>0</v>
      </c>
      <c r="BC2297">
        <v>0</v>
      </c>
      <c r="BD2297">
        <v>-1000</v>
      </c>
      <c r="BE2297">
        <v>0</v>
      </c>
      <c r="BF2297">
        <v>0</v>
      </c>
      <c r="BG2297">
        <v>0</v>
      </c>
      <c r="BH2297">
        <v>0</v>
      </c>
      <c r="BI2297">
        <v>0</v>
      </c>
      <c r="BJ2297">
        <v>0</v>
      </c>
      <c r="BK2297">
        <v>0</v>
      </c>
      <c r="BL2297">
        <v>0</v>
      </c>
      <c r="BM2297">
        <v>0</v>
      </c>
      <c r="BN2297">
        <v>0</v>
      </c>
      <c r="BO2297">
        <v>0</v>
      </c>
      <c r="BP2297">
        <v>0</v>
      </c>
      <c r="BQ2297">
        <v>0</v>
      </c>
      <c r="BR2297">
        <v>0</v>
      </c>
      <c r="BS2297">
        <v>0</v>
      </c>
      <c r="BT2297">
        <v>0</v>
      </c>
      <c r="BU2297">
        <v>0</v>
      </c>
      <c r="BV2297">
        <v>0</v>
      </c>
      <c r="BW2297">
        <v>0</v>
      </c>
      <c r="BX2297">
        <v>0</v>
      </c>
      <c r="BY2297">
        <v>0</v>
      </c>
      <c r="BZ2297">
        <v>0</v>
      </c>
      <c r="CA2297">
        <v>0</v>
      </c>
      <c r="CB2297">
        <v>0</v>
      </c>
      <c r="CC2297">
        <v>0</v>
      </c>
      <c r="CD2297">
        <v>0</v>
      </c>
      <c r="CE2297">
        <v>0</v>
      </c>
    </row>
    <row r="2298" spans="1:83" x14ac:dyDescent="0.35">
      <c r="A2298" s="9" t="str">
        <f t="shared" si="35"/>
        <v>1121.401.69</v>
      </c>
      <c r="B2298" s="52" t="e">
        <f>+IF(MATCH(A2298,List!H$10:H$145,0),"Targeted")</f>
        <v>#N/A</v>
      </c>
      <c r="C2298" s="65"/>
      <c r="D2298" s="151" t="s">
        <v>7700</v>
      </c>
      <c r="E2298" s="16" t="s">
        <v>966</v>
      </c>
      <c r="F2298" s="16" t="s">
        <v>967</v>
      </c>
      <c r="G2298" s="16" t="s">
        <v>272</v>
      </c>
      <c r="H2298" s="16" t="s">
        <v>3792</v>
      </c>
      <c r="I2298" s="16" t="s">
        <v>1113</v>
      </c>
      <c r="J2298" s="16" t="s">
        <v>3799</v>
      </c>
      <c r="K2298" s="17" t="s">
        <v>171</v>
      </c>
      <c r="L2298" s="18" t="s">
        <v>3620</v>
      </c>
      <c r="M2298" s="195" t="s">
        <v>170</v>
      </c>
      <c r="N2298" s="16" t="s">
        <v>3621</v>
      </c>
      <c r="O2298" s="17" t="s">
        <v>346</v>
      </c>
      <c r="P2298" s="17" t="s">
        <v>524</v>
      </c>
      <c r="Q2298" s="17" t="s">
        <v>306</v>
      </c>
      <c r="R2298">
        <v>0</v>
      </c>
      <c r="S2298">
        <v>0</v>
      </c>
      <c r="T2298">
        <v>0</v>
      </c>
      <c r="U2298">
        <v>0</v>
      </c>
      <c r="V2298">
        <v>0</v>
      </c>
      <c r="W2298">
        <v>0</v>
      </c>
      <c r="X2298">
        <v>0</v>
      </c>
      <c r="Y2298">
        <v>0</v>
      </c>
      <c r="Z2298">
        <v>0</v>
      </c>
      <c r="AA2298">
        <v>0</v>
      </c>
      <c r="AB2298">
        <v>0</v>
      </c>
      <c r="AC2298">
        <v>0</v>
      </c>
      <c r="AD2298">
        <v>0</v>
      </c>
      <c r="AE2298">
        <v>0</v>
      </c>
      <c r="AF2298">
        <v>0</v>
      </c>
      <c r="AG2298" s="19">
        <v>0</v>
      </c>
      <c r="AH2298">
        <v>0</v>
      </c>
      <c r="AI2298">
        <v>0</v>
      </c>
      <c r="AJ2298">
        <v>0</v>
      </c>
      <c r="AK2298">
        <v>0</v>
      </c>
      <c r="AL2298">
        <v>0</v>
      </c>
      <c r="AM2298">
        <v>0</v>
      </c>
      <c r="AN2298">
        <v>14795</v>
      </c>
      <c r="AO2298">
        <v>16375</v>
      </c>
      <c r="AP2298">
        <v>14000</v>
      </c>
      <c r="AQ2298">
        <v>7922</v>
      </c>
      <c r="AR2298">
        <v>4569</v>
      </c>
      <c r="AS2298">
        <v>9000</v>
      </c>
      <c r="AT2298">
        <v>8948</v>
      </c>
      <c r="AU2298">
        <v>2332</v>
      </c>
      <c r="AV2298">
        <v>1988</v>
      </c>
      <c r="AW2298">
        <v>11383</v>
      </c>
      <c r="AX2298">
        <v>10815</v>
      </c>
      <c r="AY2298">
        <v>7893</v>
      </c>
      <c r="AZ2298">
        <v>2000</v>
      </c>
      <c r="BA2298">
        <v>3000</v>
      </c>
      <c r="BB2298">
        <v>5000</v>
      </c>
      <c r="BC2298">
        <v>1000</v>
      </c>
      <c r="BD2298">
        <v>1000</v>
      </c>
      <c r="BE2298">
        <v>0</v>
      </c>
      <c r="BF2298">
        <v>1000</v>
      </c>
      <c r="BG2298">
        <v>1000</v>
      </c>
      <c r="BH2298">
        <v>0</v>
      </c>
      <c r="BI2298">
        <v>0</v>
      </c>
      <c r="BJ2298">
        <v>0</v>
      </c>
      <c r="BK2298">
        <v>0</v>
      </c>
      <c r="BL2298">
        <v>0</v>
      </c>
      <c r="BM2298">
        <v>0</v>
      </c>
      <c r="BN2298">
        <v>0</v>
      </c>
      <c r="BO2298">
        <v>0</v>
      </c>
      <c r="BP2298">
        <v>0</v>
      </c>
      <c r="BQ2298">
        <v>0</v>
      </c>
      <c r="BR2298">
        <v>0</v>
      </c>
      <c r="BS2298">
        <v>0</v>
      </c>
      <c r="BT2298">
        <v>0</v>
      </c>
      <c r="BU2298">
        <v>0</v>
      </c>
      <c r="BV2298">
        <v>0</v>
      </c>
      <c r="BW2298">
        <v>0</v>
      </c>
      <c r="BX2298">
        <v>0</v>
      </c>
      <c r="BY2298">
        <v>0</v>
      </c>
      <c r="BZ2298">
        <v>0</v>
      </c>
      <c r="CA2298">
        <v>0</v>
      </c>
      <c r="CB2298">
        <v>0</v>
      </c>
      <c r="CC2298">
        <v>0</v>
      </c>
      <c r="CD2298">
        <v>0</v>
      </c>
      <c r="CE2298">
        <v>0</v>
      </c>
    </row>
    <row r="2299" spans="1:83" x14ac:dyDescent="0.35">
      <c r="A2299" s="9" t="str">
        <f t="shared" si="35"/>
        <v>1122.401.69</v>
      </c>
      <c r="B2299" s="52" t="e">
        <f>+IF(MATCH(A2299,List!H$10:H$145,0),"Targeted")</f>
        <v>#N/A</v>
      </c>
      <c r="C2299" s="65"/>
      <c r="D2299" s="151" t="s">
        <v>7700</v>
      </c>
      <c r="E2299" s="16" t="s">
        <v>966</v>
      </c>
      <c r="F2299" s="16" t="s">
        <v>967</v>
      </c>
      <c r="G2299" s="16" t="s">
        <v>272</v>
      </c>
      <c r="H2299" s="16" t="s">
        <v>3792</v>
      </c>
      <c r="I2299" s="16" t="s">
        <v>2255</v>
      </c>
      <c r="J2299" s="16" t="s">
        <v>3800</v>
      </c>
      <c r="K2299" s="17" t="s">
        <v>171</v>
      </c>
      <c r="L2299" s="18" t="s">
        <v>3620</v>
      </c>
      <c r="M2299" s="195" t="s">
        <v>170</v>
      </c>
      <c r="N2299" s="16" t="s">
        <v>3621</v>
      </c>
      <c r="O2299" s="17" t="s">
        <v>346</v>
      </c>
      <c r="P2299" s="17" t="s">
        <v>305</v>
      </c>
      <c r="Q2299" s="17" t="s">
        <v>306</v>
      </c>
      <c r="R2299">
        <v>0</v>
      </c>
      <c r="S2299">
        <v>0</v>
      </c>
      <c r="T2299">
        <v>0</v>
      </c>
      <c r="U2299">
        <v>0</v>
      </c>
      <c r="V2299">
        <v>0</v>
      </c>
      <c r="W2299">
        <v>0</v>
      </c>
      <c r="X2299">
        <v>0</v>
      </c>
      <c r="Y2299">
        <v>0</v>
      </c>
      <c r="Z2299">
        <v>0</v>
      </c>
      <c r="AA2299">
        <v>0</v>
      </c>
      <c r="AB2299">
        <v>0</v>
      </c>
      <c r="AC2299">
        <v>0</v>
      </c>
      <c r="AD2299">
        <v>0</v>
      </c>
      <c r="AE2299">
        <v>0</v>
      </c>
      <c r="AF2299">
        <v>0</v>
      </c>
      <c r="AG2299" s="19">
        <v>0</v>
      </c>
      <c r="AH2299">
        <v>0</v>
      </c>
      <c r="AI2299">
        <v>0</v>
      </c>
      <c r="AJ2299">
        <v>0</v>
      </c>
      <c r="AK2299">
        <v>0</v>
      </c>
      <c r="AL2299">
        <v>0</v>
      </c>
      <c r="AM2299">
        <v>0</v>
      </c>
      <c r="AN2299">
        <v>0</v>
      </c>
      <c r="AO2299">
        <v>0</v>
      </c>
      <c r="AP2299">
        <v>0</v>
      </c>
      <c r="AQ2299">
        <v>0</v>
      </c>
      <c r="AR2299">
        <v>0</v>
      </c>
      <c r="AS2299">
        <v>0</v>
      </c>
      <c r="AT2299">
        <v>0</v>
      </c>
      <c r="AU2299">
        <v>0</v>
      </c>
      <c r="AV2299">
        <v>0</v>
      </c>
      <c r="AW2299">
        <v>0</v>
      </c>
      <c r="AX2299">
        <v>0</v>
      </c>
      <c r="AY2299">
        <v>0</v>
      </c>
      <c r="AZ2299">
        <v>0</v>
      </c>
      <c r="BA2299">
        <v>0</v>
      </c>
      <c r="BB2299">
        <v>0</v>
      </c>
      <c r="BC2299">
        <v>0</v>
      </c>
      <c r="BD2299">
        <v>0</v>
      </c>
      <c r="BE2299">
        <v>-1000</v>
      </c>
      <c r="BF2299">
        <v>0</v>
      </c>
      <c r="BG2299">
        <v>0</v>
      </c>
      <c r="BH2299">
        <v>0</v>
      </c>
      <c r="BI2299">
        <v>0</v>
      </c>
      <c r="BJ2299">
        <v>0</v>
      </c>
      <c r="BK2299">
        <v>0</v>
      </c>
      <c r="BL2299">
        <v>0</v>
      </c>
      <c r="BM2299">
        <v>0</v>
      </c>
      <c r="BN2299">
        <v>0</v>
      </c>
      <c r="BO2299">
        <v>0</v>
      </c>
      <c r="BP2299">
        <v>0</v>
      </c>
      <c r="BQ2299">
        <v>0</v>
      </c>
      <c r="BR2299">
        <v>0</v>
      </c>
      <c r="BS2299">
        <v>0</v>
      </c>
      <c r="BT2299">
        <v>0</v>
      </c>
      <c r="BU2299">
        <v>0</v>
      </c>
      <c r="BV2299">
        <v>0</v>
      </c>
      <c r="BW2299">
        <v>0</v>
      </c>
      <c r="BX2299">
        <v>0</v>
      </c>
      <c r="BY2299">
        <v>0</v>
      </c>
      <c r="BZ2299">
        <v>0</v>
      </c>
      <c r="CA2299">
        <v>0</v>
      </c>
      <c r="CB2299">
        <v>0</v>
      </c>
      <c r="CC2299">
        <v>0</v>
      </c>
      <c r="CD2299">
        <v>0</v>
      </c>
      <c r="CE2299">
        <v>0</v>
      </c>
    </row>
    <row r="2300" spans="1:83" x14ac:dyDescent="0.35">
      <c r="A2300" s="9" t="str">
        <f t="shared" si="35"/>
        <v>1125.401.69</v>
      </c>
      <c r="B2300" s="52" t="str">
        <f>+IF(MATCH(A2300,List!H$10:H$145,0),"Targeted")</f>
        <v>Targeted</v>
      </c>
      <c r="C2300" s="65"/>
      <c r="D2300" s="151" t="s">
        <v>7700</v>
      </c>
      <c r="E2300" s="16" t="s">
        <v>966</v>
      </c>
      <c r="F2300" s="16" t="s">
        <v>967</v>
      </c>
      <c r="G2300" s="16" t="s">
        <v>272</v>
      </c>
      <c r="H2300" s="16" t="s">
        <v>3792</v>
      </c>
      <c r="I2300" s="16" t="s">
        <v>169</v>
      </c>
      <c r="J2300" s="16" t="s">
        <v>3801</v>
      </c>
      <c r="K2300" s="17" t="s">
        <v>171</v>
      </c>
      <c r="L2300" s="18" t="s">
        <v>3620</v>
      </c>
      <c r="M2300" s="195" t="s">
        <v>170</v>
      </c>
      <c r="N2300" s="16" t="s">
        <v>3621</v>
      </c>
      <c r="O2300" s="17" t="s">
        <v>346</v>
      </c>
      <c r="P2300" s="17" t="s">
        <v>305</v>
      </c>
      <c r="Q2300" s="17" t="s">
        <v>306</v>
      </c>
      <c r="R2300">
        <v>0</v>
      </c>
      <c r="S2300">
        <v>0</v>
      </c>
      <c r="T2300">
        <v>0</v>
      </c>
      <c r="U2300">
        <v>0</v>
      </c>
      <c r="V2300">
        <v>0</v>
      </c>
      <c r="W2300">
        <v>0</v>
      </c>
      <c r="X2300">
        <v>0</v>
      </c>
      <c r="Y2300">
        <v>0</v>
      </c>
      <c r="Z2300">
        <v>0</v>
      </c>
      <c r="AA2300">
        <v>0</v>
      </c>
      <c r="AB2300">
        <v>0</v>
      </c>
      <c r="AC2300">
        <v>0</v>
      </c>
      <c r="AD2300">
        <v>0</v>
      </c>
      <c r="AE2300">
        <v>0</v>
      </c>
      <c r="AF2300">
        <v>0</v>
      </c>
      <c r="AG2300" s="19">
        <v>0</v>
      </c>
      <c r="AH2300">
        <v>0</v>
      </c>
      <c r="AI2300">
        <v>0</v>
      </c>
      <c r="AJ2300">
        <v>0</v>
      </c>
      <c r="AK2300">
        <v>0</v>
      </c>
      <c r="AL2300">
        <v>0</v>
      </c>
      <c r="AM2300">
        <v>0</v>
      </c>
      <c r="AN2300">
        <v>0</v>
      </c>
      <c r="AO2300">
        <v>0</v>
      </c>
      <c r="AP2300">
        <v>0</v>
      </c>
      <c r="AQ2300">
        <v>0</v>
      </c>
      <c r="AR2300">
        <v>0</v>
      </c>
      <c r="AS2300">
        <v>0</v>
      </c>
      <c r="AT2300">
        <v>0</v>
      </c>
      <c r="AU2300">
        <v>0</v>
      </c>
      <c r="AV2300">
        <v>0</v>
      </c>
      <c r="AW2300">
        <v>0</v>
      </c>
      <c r="AX2300">
        <v>0</v>
      </c>
      <c r="AY2300">
        <v>0</v>
      </c>
      <c r="AZ2300">
        <v>0</v>
      </c>
      <c r="BA2300">
        <v>0</v>
      </c>
      <c r="BB2300">
        <v>0</v>
      </c>
      <c r="BC2300">
        <v>0</v>
      </c>
      <c r="BD2300">
        <v>-40000</v>
      </c>
      <c r="BE2300">
        <v>-60000</v>
      </c>
      <c r="BF2300">
        <v>-80000</v>
      </c>
      <c r="BG2300">
        <v>-100000</v>
      </c>
      <c r="BH2300">
        <v>-105000</v>
      </c>
      <c r="BI2300">
        <v>-99000</v>
      </c>
      <c r="BJ2300">
        <v>-109000</v>
      </c>
      <c r="BK2300">
        <v>0</v>
      </c>
      <c r="BL2300">
        <v>0</v>
      </c>
      <c r="BM2300">
        <v>0</v>
      </c>
      <c r="BN2300">
        <v>0</v>
      </c>
      <c r="BO2300">
        <v>0</v>
      </c>
      <c r="BP2300">
        <v>0</v>
      </c>
      <c r="BQ2300">
        <v>0</v>
      </c>
      <c r="BR2300">
        <v>0</v>
      </c>
      <c r="BS2300">
        <v>0</v>
      </c>
      <c r="BT2300">
        <v>0</v>
      </c>
      <c r="BU2300">
        <v>0</v>
      </c>
      <c r="BV2300">
        <v>0</v>
      </c>
      <c r="BW2300">
        <v>0</v>
      </c>
      <c r="BX2300">
        <v>0</v>
      </c>
      <c r="BY2300">
        <v>0</v>
      </c>
      <c r="BZ2300">
        <v>0</v>
      </c>
      <c r="CA2300">
        <v>0</v>
      </c>
      <c r="CB2300">
        <v>0</v>
      </c>
      <c r="CC2300">
        <v>0</v>
      </c>
      <c r="CD2300">
        <v>0</v>
      </c>
      <c r="CE2300">
        <v>0</v>
      </c>
    </row>
    <row r="2301" spans="1:83" x14ac:dyDescent="0.35">
      <c r="A2301" s="9" t="str">
        <f t="shared" si="35"/>
        <v>1125.401.69</v>
      </c>
      <c r="B2301" s="52" t="str">
        <f>+IF(MATCH(A2301,List!H$10:H$145,0),"Targeted")</f>
        <v>Targeted</v>
      </c>
      <c r="C2301" s="65"/>
      <c r="D2301" s="151" t="s">
        <v>7700</v>
      </c>
      <c r="E2301" s="16" t="s">
        <v>966</v>
      </c>
      <c r="F2301" s="16" t="s">
        <v>967</v>
      </c>
      <c r="G2301" s="16" t="s">
        <v>272</v>
      </c>
      <c r="H2301" s="16" t="s">
        <v>3792</v>
      </c>
      <c r="I2301" s="16" t="s">
        <v>169</v>
      </c>
      <c r="J2301" s="16" t="s">
        <v>3801</v>
      </c>
      <c r="K2301" s="17" t="s">
        <v>171</v>
      </c>
      <c r="L2301" s="18" t="s">
        <v>3620</v>
      </c>
      <c r="M2301" s="195" t="s">
        <v>170</v>
      </c>
      <c r="N2301" s="16" t="s">
        <v>3621</v>
      </c>
      <c r="O2301" s="17" t="s">
        <v>346</v>
      </c>
      <c r="P2301" s="17" t="s">
        <v>524</v>
      </c>
      <c r="Q2301" s="17" t="s">
        <v>306</v>
      </c>
      <c r="R2301">
        <v>0</v>
      </c>
      <c r="S2301">
        <v>0</v>
      </c>
      <c r="T2301">
        <v>0</v>
      </c>
      <c r="U2301">
        <v>0</v>
      </c>
      <c r="V2301">
        <v>0</v>
      </c>
      <c r="W2301">
        <v>0</v>
      </c>
      <c r="X2301">
        <v>0</v>
      </c>
      <c r="Y2301">
        <v>0</v>
      </c>
      <c r="Z2301">
        <v>0</v>
      </c>
      <c r="AA2301">
        <v>0</v>
      </c>
      <c r="AB2301">
        <v>0</v>
      </c>
      <c r="AC2301">
        <v>0</v>
      </c>
      <c r="AD2301">
        <v>0</v>
      </c>
      <c r="AE2301">
        <v>0</v>
      </c>
      <c r="AF2301">
        <v>0</v>
      </c>
      <c r="AG2301" s="19">
        <v>0</v>
      </c>
      <c r="AH2301">
        <v>0</v>
      </c>
      <c r="AI2301">
        <v>0</v>
      </c>
      <c r="AJ2301">
        <v>0</v>
      </c>
      <c r="AK2301">
        <v>0</v>
      </c>
      <c r="AL2301">
        <v>0</v>
      </c>
      <c r="AM2301">
        <v>0</v>
      </c>
      <c r="AN2301">
        <v>0</v>
      </c>
      <c r="AO2301">
        <v>0</v>
      </c>
      <c r="AP2301">
        <v>0</v>
      </c>
      <c r="AQ2301">
        <v>0</v>
      </c>
      <c r="AR2301">
        <v>0</v>
      </c>
      <c r="AS2301">
        <v>0</v>
      </c>
      <c r="AT2301">
        <v>0</v>
      </c>
      <c r="AU2301">
        <v>0</v>
      </c>
      <c r="AV2301">
        <v>0</v>
      </c>
      <c r="AW2301">
        <v>0</v>
      </c>
      <c r="AX2301">
        <v>0</v>
      </c>
      <c r="AY2301">
        <v>0</v>
      </c>
      <c r="AZ2301">
        <v>0</v>
      </c>
      <c r="BA2301">
        <v>0</v>
      </c>
      <c r="BB2301">
        <v>0</v>
      </c>
      <c r="BC2301">
        <v>0</v>
      </c>
      <c r="BD2301">
        <v>0</v>
      </c>
      <c r="BE2301">
        <v>17000</v>
      </c>
      <c r="BF2301">
        <v>39000</v>
      </c>
      <c r="BG2301">
        <v>65000</v>
      </c>
      <c r="BH2301">
        <v>84000</v>
      </c>
      <c r="BI2301">
        <v>81000</v>
      </c>
      <c r="BJ2301">
        <v>99000</v>
      </c>
      <c r="BK2301">
        <v>95000</v>
      </c>
      <c r="BL2301">
        <v>69000</v>
      </c>
      <c r="BM2301">
        <v>54000</v>
      </c>
      <c r="BN2301">
        <v>33000</v>
      </c>
      <c r="BO2301">
        <v>19000</v>
      </c>
      <c r="BP2301">
        <v>8000</v>
      </c>
      <c r="BQ2301">
        <v>5000</v>
      </c>
      <c r="BR2301">
        <v>8000</v>
      </c>
      <c r="BS2301">
        <v>2000</v>
      </c>
      <c r="BT2301">
        <v>1000</v>
      </c>
      <c r="BU2301">
        <v>0</v>
      </c>
      <c r="BV2301">
        <v>0</v>
      </c>
      <c r="BW2301">
        <v>0</v>
      </c>
      <c r="BX2301">
        <v>0</v>
      </c>
      <c r="BY2301">
        <v>0</v>
      </c>
      <c r="BZ2301">
        <v>1000</v>
      </c>
      <c r="CA2301">
        <v>0</v>
      </c>
      <c r="CB2301">
        <v>0</v>
      </c>
      <c r="CC2301">
        <v>0</v>
      </c>
      <c r="CD2301">
        <v>0</v>
      </c>
      <c r="CE2301">
        <v>0</v>
      </c>
    </row>
    <row r="2302" spans="1:83" x14ac:dyDescent="0.35">
      <c r="A2302" s="9" t="str">
        <f t="shared" si="35"/>
        <v>1127.401.69</v>
      </c>
      <c r="B2302" s="52" t="e">
        <f>+IF(MATCH(A2302,List!H$10:H$145,0),"Targeted")</f>
        <v>#N/A</v>
      </c>
      <c r="C2302" s="65"/>
      <c r="D2302" s="151" t="s">
        <v>7700</v>
      </c>
      <c r="E2302" s="16" t="s">
        <v>966</v>
      </c>
      <c r="F2302" s="16" t="s">
        <v>967</v>
      </c>
      <c r="G2302" s="16" t="s">
        <v>272</v>
      </c>
      <c r="H2302" s="16" t="s">
        <v>3792</v>
      </c>
      <c r="I2302" s="16" t="s">
        <v>1456</v>
      </c>
      <c r="J2302" s="16" t="s">
        <v>3802</v>
      </c>
      <c r="K2302" s="17" t="s">
        <v>171</v>
      </c>
      <c r="L2302" s="18" t="s">
        <v>3620</v>
      </c>
      <c r="M2302" s="195" t="s">
        <v>170</v>
      </c>
      <c r="N2302" s="16" t="s">
        <v>3621</v>
      </c>
      <c r="O2302" s="17" t="s">
        <v>346</v>
      </c>
      <c r="P2302" s="17" t="s">
        <v>305</v>
      </c>
      <c r="Q2302" s="17" t="s">
        <v>306</v>
      </c>
      <c r="R2302">
        <v>0</v>
      </c>
      <c r="S2302">
        <v>0</v>
      </c>
      <c r="T2302">
        <v>0</v>
      </c>
      <c r="U2302">
        <v>0</v>
      </c>
      <c r="V2302">
        <v>0</v>
      </c>
      <c r="W2302">
        <v>0</v>
      </c>
      <c r="X2302">
        <v>0</v>
      </c>
      <c r="Y2302">
        <v>0</v>
      </c>
      <c r="Z2302">
        <v>0</v>
      </c>
      <c r="AA2302">
        <v>0</v>
      </c>
      <c r="AB2302">
        <v>0</v>
      </c>
      <c r="AC2302">
        <v>0</v>
      </c>
      <c r="AD2302">
        <v>0</v>
      </c>
      <c r="AE2302">
        <v>0</v>
      </c>
      <c r="AF2302">
        <v>0</v>
      </c>
      <c r="AG2302" s="19">
        <v>0</v>
      </c>
      <c r="AH2302">
        <v>0</v>
      </c>
      <c r="AI2302">
        <v>0</v>
      </c>
      <c r="AJ2302">
        <v>0</v>
      </c>
      <c r="AK2302">
        <v>0</v>
      </c>
      <c r="AL2302">
        <v>0</v>
      </c>
      <c r="AM2302">
        <v>0</v>
      </c>
      <c r="AN2302">
        <v>0</v>
      </c>
      <c r="AO2302">
        <v>0</v>
      </c>
      <c r="AP2302">
        <v>0</v>
      </c>
      <c r="AQ2302">
        <v>0</v>
      </c>
      <c r="AR2302">
        <v>0</v>
      </c>
      <c r="AS2302">
        <v>0</v>
      </c>
      <c r="AT2302">
        <v>0</v>
      </c>
      <c r="AU2302">
        <v>0</v>
      </c>
      <c r="AV2302">
        <v>0</v>
      </c>
      <c r="AW2302">
        <v>0</v>
      </c>
      <c r="AX2302">
        <v>0</v>
      </c>
      <c r="AY2302">
        <v>0</v>
      </c>
      <c r="AZ2302">
        <v>0</v>
      </c>
      <c r="BA2302">
        <v>0</v>
      </c>
      <c r="BB2302">
        <v>0</v>
      </c>
      <c r="BC2302">
        <v>0</v>
      </c>
      <c r="BD2302">
        <v>0</v>
      </c>
      <c r="BE2302">
        <v>0</v>
      </c>
      <c r="BF2302">
        <v>0</v>
      </c>
      <c r="BG2302">
        <v>0</v>
      </c>
      <c r="BH2302">
        <v>0</v>
      </c>
      <c r="BI2302">
        <v>1000</v>
      </c>
      <c r="BJ2302">
        <v>0</v>
      </c>
      <c r="BK2302">
        <v>0</v>
      </c>
      <c r="BL2302">
        <v>0</v>
      </c>
      <c r="BM2302">
        <v>0</v>
      </c>
      <c r="BN2302">
        <v>0</v>
      </c>
      <c r="BO2302">
        <v>0</v>
      </c>
      <c r="BP2302">
        <v>0</v>
      </c>
      <c r="BQ2302">
        <v>0</v>
      </c>
      <c r="BR2302">
        <v>0</v>
      </c>
      <c r="BS2302">
        <v>0</v>
      </c>
      <c r="BT2302">
        <v>0</v>
      </c>
      <c r="BU2302">
        <v>0</v>
      </c>
      <c r="BV2302">
        <v>0</v>
      </c>
      <c r="BW2302">
        <v>0</v>
      </c>
      <c r="BX2302">
        <v>0</v>
      </c>
      <c r="BY2302">
        <v>0</v>
      </c>
      <c r="BZ2302">
        <v>0</v>
      </c>
      <c r="CA2302">
        <v>0</v>
      </c>
      <c r="CB2302">
        <v>0</v>
      </c>
      <c r="CC2302">
        <v>0</v>
      </c>
      <c r="CD2302">
        <v>0</v>
      </c>
      <c r="CE2302">
        <v>0</v>
      </c>
    </row>
    <row r="2303" spans="1:83" x14ac:dyDescent="0.35">
      <c r="A2303" s="9" t="str">
        <f t="shared" si="35"/>
        <v>1127.401.69</v>
      </c>
      <c r="B2303" s="52" t="e">
        <f>+IF(MATCH(A2303,List!H$10:H$145,0),"Targeted")</f>
        <v>#N/A</v>
      </c>
      <c r="C2303" s="65"/>
      <c r="D2303" s="151" t="s">
        <v>7700</v>
      </c>
      <c r="E2303" s="16" t="s">
        <v>966</v>
      </c>
      <c r="F2303" s="16" t="s">
        <v>967</v>
      </c>
      <c r="G2303" s="16" t="s">
        <v>272</v>
      </c>
      <c r="H2303" s="16" t="s">
        <v>3792</v>
      </c>
      <c r="I2303" s="16" t="s">
        <v>1456</v>
      </c>
      <c r="J2303" s="16" t="s">
        <v>3802</v>
      </c>
      <c r="K2303" s="17" t="s">
        <v>171</v>
      </c>
      <c r="L2303" s="18" t="s">
        <v>3620</v>
      </c>
      <c r="M2303" s="195" t="s">
        <v>170</v>
      </c>
      <c r="N2303" s="16" t="s">
        <v>3621</v>
      </c>
      <c r="O2303" s="17" t="s">
        <v>346</v>
      </c>
      <c r="P2303" s="17" t="s">
        <v>524</v>
      </c>
      <c r="Q2303" s="17" t="s">
        <v>306</v>
      </c>
      <c r="R2303">
        <v>0</v>
      </c>
      <c r="S2303">
        <v>0</v>
      </c>
      <c r="T2303">
        <v>0</v>
      </c>
      <c r="U2303">
        <v>0</v>
      </c>
      <c r="V2303">
        <v>0</v>
      </c>
      <c r="W2303">
        <v>0</v>
      </c>
      <c r="X2303">
        <v>0</v>
      </c>
      <c r="Y2303">
        <v>0</v>
      </c>
      <c r="Z2303">
        <v>0</v>
      </c>
      <c r="AA2303">
        <v>0</v>
      </c>
      <c r="AB2303">
        <v>0</v>
      </c>
      <c r="AC2303">
        <v>0</v>
      </c>
      <c r="AD2303">
        <v>0</v>
      </c>
      <c r="AE2303">
        <v>0</v>
      </c>
      <c r="AF2303">
        <v>0</v>
      </c>
      <c r="AG2303" s="19">
        <v>0</v>
      </c>
      <c r="AH2303">
        <v>0</v>
      </c>
      <c r="AI2303">
        <v>0</v>
      </c>
      <c r="AJ2303">
        <v>0</v>
      </c>
      <c r="AK2303">
        <v>0</v>
      </c>
      <c r="AL2303">
        <v>0</v>
      </c>
      <c r="AM2303">
        <v>0</v>
      </c>
      <c r="AN2303">
        <v>219223</v>
      </c>
      <c r="AO2303">
        <v>591090</v>
      </c>
      <c r="AP2303">
        <v>461909</v>
      </c>
      <c r="AQ2303">
        <v>389445</v>
      </c>
      <c r="AR2303">
        <v>264069</v>
      </c>
      <c r="AS2303">
        <v>132349</v>
      </c>
      <c r="AT2303">
        <v>189050</v>
      </c>
      <c r="AU2303">
        <v>274000</v>
      </c>
      <c r="AV2303">
        <v>264103</v>
      </c>
      <c r="AW2303">
        <v>237917</v>
      </c>
      <c r="AX2303">
        <v>162947</v>
      </c>
      <c r="AY2303">
        <v>155842</v>
      </c>
      <c r="AZ2303">
        <v>152000</v>
      </c>
      <c r="BA2303">
        <v>1000</v>
      </c>
      <c r="BB2303">
        <v>18000</v>
      </c>
      <c r="BC2303">
        <v>3000</v>
      </c>
      <c r="BD2303">
        <v>11000</v>
      </c>
      <c r="BE2303">
        <v>1000</v>
      </c>
      <c r="BF2303">
        <v>3000</v>
      </c>
      <c r="BG2303">
        <v>8000</v>
      </c>
      <c r="BH2303">
        <v>9000</v>
      </c>
      <c r="BI2303">
        <v>0</v>
      </c>
      <c r="BJ2303">
        <v>1000</v>
      </c>
      <c r="BK2303">
        <v>-19000</v>
      </c>
      <c r="BL2303">
        <v>2000</v>
      </c>
      <c r="BM2303">
        <v>0</v>
      </c>
      <c r="BN2303">
        <v>0</v>
      </c>
      <c r="BO2303">
        <v>0</v>
      </c>
      <c r="BP2303">
        <v>0</v>
      </c>
      <c r="BQ2303">
        <v>0</v>
      </c>
      <c r="BR2303">
        <v>0</v>
      </c>
      <c r="BS2303">
        <v>0</v>
      </c>
      <c r="BT2303">
        <v>0</v>
      </c>
      <c r="BU2303">
        <v>0</v>
      </c>
      <c r="BV2303">
        <v>0</v>
      </c>
      <c r="BW2303">
        <v>0</v>
      </c>
      <c r="BX2303">
        <v>0</v>
      </c>
      <c r="BY2303">
        <v>0</v>
      </c>
      <c r="BZ2303">
        <v>0</v>
      </c>
      <c r="CA2303">
        <v>0</v>
      </c>
      <c r="CB2303">
        <v>0</v>
      </c>
      <c r="CC2303">
        <v>0</v>
      </c>
      <c r="CD2303">
        <v>0</v>
      </c>
      <c r="CE2303">
        <v>0</v>
      </c>
    </row>
    <row r="2304" spans="1:83" x14ac:dyDescent="0.35">
      <c r="A2304" s="9" t="str">
        <f t="shared" si="35"/>
        <v>1128.401.69</v>
      </c>
      <c r="B2304" s="52" t="e">
        <f>+IF(MATCH(A2304,List!H$10:H$145,0),"Targeted")</f>
        <v>#N/A</v>
      </c>
      <c r="C2304" s="65"/>
      <c r="D2304" s="151" t="s">
        <v>7700</v>
      </c>
      <c r="E2304" s="16" t="s">
        <v>966</v>
      </c>
      <c r="F2304" s="16" t="s">
        <v>967</v>
      </c>
      <c r="G2304" s="16" t="s">
        <v>272</v>
      </c>
      <c r="H2304" s="16" t="s">
        <v>3792</v>
      </c>
      <c r="I2304" s="16" t="s">
        <v>3803</v>
      </c>
      <c r="J2304" s="16" t="s">
        <v>3804</v>
      </c>
      <c r="K2304" s="17" t="s">
        <v>171</v>
      </c>
      <c r="L2304" s="18" t="s">
        <v>3620</v>
      </c>
      <c r="M2304" s="195" t="s">
        <v>170</v>
      </c>
      <c r="N2304" s="16" t="s">
        <v>3621</v>
      </c>
      <c r="O2304" s="17" t="s">
        <v>346</v>
      </c>
      <c r="P2304" s="17" t="s">
        <v>524</v>
      </c>
      <c r="Q2304" s="17" t="s">
        <v>306</v>
      </c>
      <c r="R2304">
        <v>0</v>
      </c>
      <c r="S2304">
        <v>0</v>
      </c>
      <c r="T2304">
        <v>0</v>
      </c>
      <c r="U2304">
        <v>0</v>
      </c>
      <c r="V2304">
        <v>0</v>
      </c>
      <c r="W2304">
        <v>0</v>
      </c>
      <c r="X2304">
        <v>0</v>
      </c>
      <c r="Y2304">
        <v>0</v>
      </c>
      <c r="Z2304">
        <v>0</v>
      </c>
      <c r="AA2304">
        <v>0</v>
      </c>
      <c r="AB2304">
        <v>0</v>
      </c>
      <c r="AC2304">
        <v>0</v>
      </c>
      <c r="AD2304">
        <v>0</v>
      </c>
      <c r="AE2304">
        <v>0</v>
      </c>
      <c r="AF2304">
        <v>0</v>
      </c>
      <c r="AG2304" s="19">
        <v>0</v>
      </c>
      <c r="AH2304">
        <v>0</v>
      </c>
      <c r="AI2304">
        <v>0</v>
      </c>
      <c r="AJ2304">
        <v>0</v>
      </c>
      <c r="AK2304">
        <v>0</v>
      </c>
      <c r="AL2304">
        <v>0</v>
      </c>
      <c r="AM2304">
        <v>0</v>
      </c>
      <c r="AN2304">
        <v>0</v>
      </c>
      <c r="AO2304">
        <v>63511</v>
      </c>
      <c r="AP2304">
        <v>60156</v>
      </c>
      <c r="AQ2304">
        <v>83633</v>
      </c>
      <c r="AR2304">
        <v>150265</v>
      </c>
      <c r="AS2304">
        <v>185229</v>
      </c>
      <c r="AT2304">
        <v>207637</v>
      </c>
      <c r="AU2304">
        <v>243681</v>
      </c>
      <c r="AV2304">
        <v>230783</v>
      </c>
      <c r="AW2304">
        <v>163447</v>
      </c>
      <c r="AX2304">
        <v>149361</v>
      </c>
      <c r="AY2304">
        <v>142522</v>
      </c>
      <c r="AZ2304">
        <v>218000</v>
      </c>
      <c r="BA2304">
        <v>195000</v>
      </c>
      <c r="BB2304">
        <v>214000</v>
      </c>
      <c r="BC2304">
        <v>184000</v>
      </c>
      <c r="BD2304">
        <v>162000</v>
      </c>
      <c r="BE2304">
        <v>109000</v>
      </c>
      <c r="BF2304">
        <v>116000</v>
      </c>
      <c r="BG2304">
        <v>89000</v>
      </c>
      <c r="BH2304">
        <v>11000</v>
      </c>
      <c r="BI2304">
        <v>12000</v>
      </c>
      <c r="BJ2304">
        <v>0</v>
      </c>
      <c r="BK2304">
        <v>4000</v>
      </c>
      <c r="BL2304">
        <v>2000</v>
      </c>
      <c r="BM2304">
        <v>0</v>
      </c>
      <c r="BN2304">
        <v>0</v>
      </c>
      <c r="BO2304">
        <v>0</v>
      </c>
      <c r="BP2304">
        <v>110000</v>
      </c>
      <c r="BQ2304">
        <v>91000</v>
      </c>
      <c r="BR2304">
        <v>148000</v>
      </c>
      <c r="BS2304">
        <v>73000</v>
      </c>
      <c r="BT2304">
        <v>98000</v>
      </c>
      <c r="BU2304">
        <v>265000</v>
      </c>
      <c r="BV2304">
        <v>204000</v>
      </c>
      <c r="BW2304">
        <v>180000</v>
      </c>
      <c r="BX2304">
        <v>159000</v>
      </c>
      <c r="BY2304">
        <v>178000</v>
      </c>
      <c r="BZ2304">
        <v>144000</v>
      </c>
      <c r="CA2304">
        <v>144000</v>
      </c>
      <c r="CB2304">
        <v>151000</v>
      </c>
      <c r="CC2304">
        <v>153000</v>
      </c>
      <c r="CD2304">
        <v>156000</v>
      </c>
      <c r="CE2304">
        <v>160000</v>
      </c>
    </row>
    <row r="2305" spans="1:83" x14ac:dyDescent="0.35">
      <c r="A2305" s="9" t="str">
        <f t="shared" si="35"/>
        <v>1129.401.69</v>
      </c>
      <c r="B2305" s="52" t="e">
        <f>+IF(MATCH(A2305,List!H$10:H$145,0),"Targeted")</f>
        <v>#N/A</v>
      </c>
      <c r="C2305" s="65"/>
      <c r="D2305" s="151" t="s">
        <v>7700</v>
      </c>
      <c r="E2305" s="16" t="s">
        <v>966</v>
      </c>
      <c r="F2305" s="16" t="s">
        <v>967</v>
      </c>
      <c r="G2305" s="16" t="s">
        <v>272</v>
      </c>
      <c r="H2305" s="16" t="s">
        <v>3792</v>
      </c>
      <c r="I2305" s="16" t="s">
        <v>3805</v>
      </c>
      <c r="J2305" s="16" t="s">
        <v>3806</v>
      </c>
      <c r="K2305" s="17" t="s">
        <v>171</v>
      </c>
      <c r="L2305" s="18" t="s">
        <v>3620</v>
      </c>
      <c r="M2305" s="195" t="s">
        <v>170</v>
      </c>
      <c r="N2305" s="16" t="s">
        <v>3621</v>
      </c>
      <c r="O2305" s="17" t="s">
        <v>346</v>
      </c>
      <c r="P2305" s="17" t="s">
        <v>305</v>
      </c>
      <c r="Q2305" s="17" t="s">
        <v>306</v>
      </c>
      <c r="R2305">
        <v>0</v>
      </c>
      <c r="S2305">
        <v>0</v>
      </c>
      <c r="T2305">
        <v>0</v>
      </c>
      <c r="U2305">
        <v>0</v>
      </c>
      <c r="V2305">
        <v>0</v>
      </c>
      <c r="W2305">
        <v>0</v>
      </c>
      <c r="X2305">
        <v>0</v>
      </c>
      <c r="Y2305">
        <v>5950</v>
      </c>
      <c r="Z2305">
        <v>3602</v>
      </c>
      <c r="AA2305">
        <v>21883</v>
      </c>
      <c r="AB2305">
        <v>53266</v>
      </c>
      <c r="AC2305">
        <v>124877</v>
      </c>
      <c r="AD2305">
        <v>71473</v>
      </c>
      <c r="AE2305">
        <v>64881</v>
      </c>
      <c r="AF2305">
        <v>60296</v>
      </c>
      <c r="AG2305" s="19">
        <v>8419</v>
      </c>
      <c r="AH2305">
        <v>94254</v>
      </c>
      <c r="AI2305">
        <v>55137</v>
      </c>
      <c r="AJ2305">
        <v>49878</v>
      </c>
      <c r="AK2305">
        <v>77726</v>
      </c>
      <c r="AL2305">
        <v>84618</v>
      </c>
      <c r="AM2305">
        <v>82563</v>
      </c>
      <c r="AN2305">
        <v>0</v>
      </c>
      <c r="AO2305">
        <v>0</v>
      </c>
      <c r="AP2305">
        <v>0</v>
      </c>
      <c r="AQ2305">
        <v>0</v>
      </c>
      <c r="AR2305">
        <v>0</v>
      </c>
      <c r="AS2305">
        <v>0</v>
      </c>
      <c r="AT2305">
        <v>0</v>
      </c>
      <c r="AU2305">
        <v>0</v>
      </c>
      <c r="AV2305">
        <v>0</v>
      </c>
      <c r="AW2305">
        <v>0</v>
      </c>
      <c r="AX2305">
        <v>-1049025</v>
      </c>
      <c r="AY2305">
        <v>-1129951</v>
      </c>
      <c r="AZ2305">
        <v>-1150000</v>
      </c>
      <c r="BA2305">
        <v>-1110000</v>
      </c>
      <c r="BB2305">
        <v>-1659000</v>
      </c>
      <c r="BC2305">
        <v>-2260000</v>
      </c>
      <c r="BD2305">
        <v>-2280000</v>
      </c>
      <c r="BE2305">
        <v>-4071000</v>
      </c>
      <c r="BF2305">
        <v>-3901000</v>
      </c>
      <c r="BG2305">
        <v>-3989000</v>
      </c>
      <c r="BH2305">
        <v>-4059000</v>
      </c>
      <c r="BI2305">
        <v>-4027000</v>
      </c>
      <c r="BJ2305">
        <v>-4421000</v>
      </c>
      <c r="BK2305">
        <v>-54000</v>
      </c>
      <c r="BL2305">
        <v>0</v>
      </c>
      <c r="BM2305">
        <v>0</v>
      </c>
      <c r="BN2305">
        <v>0</v>
      </c>
      <c r="BO2305">
        <v>-1000</v>
      </c>
      <c r="BP2305">
        <v>0</v>
      </c>
      <c r="BQ2305">
        <v>0</v>
      </c>
      <c r="BR2305">
        <v>0</v>
      </c>
      <c r="BS2305">
        <v>0</v>
      </c>
      <c r="BT2305">
        <v>0</v>
      </c>
      <c r="BU2305">
        <v>0</v>
      </c>
      <c r="BV2305">
        <v>0</v>
      </c>
      <c r="BW2305">
        <v>0</v>
      </c>
      <c r="BX2305">
        <v>0</v>
      </c>
      <c r="BY2305">
        <v>0</v>
      </c>
      <c r="BZ2305">
        <v>-2000</v>
      </c>
      <c r="CA2305">
        <v>0</v>
      </c>
      <c r="CB2305">
        <v>0</v>
      </c>
      <c r="CC2305">
        <v>0</v>
      </c>
      <c r="CD2305">
        <v>0</v>
      </c>
      <c r="CE2305">
        <v>0</v>
      </c>
    </row>
    <row r="2306" spans="1:83" x14ac:dyDescent="0.35">
      <c r="A2306" s="9" t="str">
        <f t="shared" si="35"/>
        <v>1129.401.69</v>
      </c>
      <c r="B2306" s="52" t="e">
        <f>+IF(MATCH(A2306,List!H$10:H$145,0),"Targeted")</f>
        <v>#N/A</v>
      </c>
      <c r="C2306" s="65"/>
      <c r="D2306" s="151" t="s">
        <v>7700</v>
      </c>
      <c r="E2306" s="16" t="s">
        <v>966</v>
      </c>
      <c r="F2306" s="16" t="s">
        <v>967</v>
      </c>
      <c r="G2306" s="16" t="s">
        <v>272</v>
      </c>
      <c r="H2306" s="16" t="s">
        <v>3792</v>
      </c>
      <c r="I2306" s="16" t="s">
        <v>3805</v>
      </c>
      <c r="J2306" s="16" t="s">
        <v>3806</v>
      </c>
      <c r="K2306" s="17" t="s">
        <v>171</v>
      </c>
      <c r="L2306" s="18" t="s">
        <v>3620</v>
      </c>
      <c r="M2306" s="195" t="s">
        <v>170</v>
      </c>
      <c r="N2306" s="16" t="s">
        <v>3621</v>
      </c>
      <c r="O2306" s="17" t="s">
        <v>346</v>
      </c>
      <c r="P2306" s="17" t="s">
        <v>524</v>
      </c>
      <c r="Q2306" s="17" t="s">
        <v>306</v>
      </c>
      <c r="R2306">
        <v>0</v>
      </c>
      <c r="S2306">
        <v>0</v>
      </c>
      <c r="T2306">
        <v>0</v>
      </c>
      <c r="U2306">
        <v>0</v>
      </c>
      <c r="V2306">
        <v>0</v>
      </c>
      <c r="W2306">
        <v>0</v>
      </c>
      <c r="X2306">
        <v>0</v>
      </c>
      <c r="Y2306">
        <v>135932</v>
      </c>
      <c r="Z2306">
        <v>104500</v>
      </c>
      <c r="AA2306">
        <v>155545</v>
      </c>
      <c r="AB2306">
        <v>179117</v>
      </c>
      <c r="AC2306">
        <v>290767</v>
      </c>
      <c r="AD2306">
        <v>348460</v>
      </c>
      <c r="AE2306">
        <v>688678</v>
      </c>
      <c r="AF2306">
        <v>1262151</v>
      </c>
      <c r="AG2306" s="19">
        <v>278598</v>
      </c>
      <c r="AH2306">
        <v>1616135</v>
      </c>
      <c r="AI2306">
        <v>1972392</v>
      </c>
      <c r="AJ2306">
        <v>2408154</v>
      </c>
      <c r="AK2306">
        <v>3128994</v>
      </c>
      <c r="AL2306">
        <v>3770789</v>
      </c>
      <c r="AM2306">
        <v>3781671</v>
      </c>
      <c r="AN2306">
        <v>3421080</v>
      </c>
      <c r="AO2306">
        <v>1394950</v>
      </c>
      <c r="AP2306">
        <v>1408600</v>
      </c>
      <c r="AQ2306">
        <v>1651582</v>
      </c>
      <c r="AR2306">
        <v>1821826</v>
      </c>
      <c r="AS2306">
        <v>1936600</v>
      </c>
      <c r="AT2306">
        <v>2108478</v>
      </c>
      <c r="AU2306">
        <v>2241523</v>
      </c>
      <c r="AV2306">
        <v>2208888</v>
      </c>
      <c r="AW2306">
        <v>1868249</v>
      </c>
      <c r="AX2306">
        <v>2239933</v>
      </c>
      <c r="AY2306">
        <v>1288719</v>
      </c>
      <c r="AZ2306">
        <v>1901000</v>
      </c>
      <c r="BA2306">
        <v>1799000</v>
      </c>
      <c r="BB2306">
        <v>2199000</v>
      </c>
      <c r="BC2306">
        <v>2079000</v>
      </c>
      <c r="BD2306">
        <v>2174000</v>
      </c>
      <c r="BE2306">
        <v>2792000</v>
      </c>
      <c r="BF2306">
        <v>4078000</v>
      </c>
      <c r="BG2306">
        <v>4383000</v>
      </c>
      <c r="BH2306">
        <v>4393000</v>
      </c>
      <c r="BI2306">
        <v>4724000</v>
      </c>
      <c r="BJ2306">
        <v>4521000</v>
      </c>
      <c r="BK2306">
        <v>3376000</v>
      </c>
      <c r="BL2306">
        <v>2043000</v>
      </c>
      <c r="BM2306">
        <v>1330000</v>
      </c>
      <c r="BN2306">
        <v>740000</v>
      </c>
      <c r="BO2306">
        <v>429000</v>
      </c>
      <c r="BP2306">
        <v>220000</v>
      </c>
      <c r="BQ2306">
        <v>171000</v>
      </c>
      <c r="BR2306">
        <v>134000</v>
      </c>
      <c r="BS2306">
        <v>98000</v>
      </c>
      <c r="BT2306">
        <v>43000</v>
      </c>
      <c r="BU2306">
        <v>33000</v>
      </c>
      <c r="BV2306">
        <v>19000</v>
      </c>
      <c r="BW2306">
        <v>14000</v>
      </c>
      <c r="BX2306">
        <v>9000</v>
      </c>
      <c r="BY2306">
        <v>15000</v>
      </c>
      <c r="BZ2306">
        <v>34000</v>
      </c>
      <c r="CA2306">
        <v>0</v>
      </c>
      <c r="CB2306">
        <v>0</v>
      </c>
      <c r="CC2306">
        <v>0</v>
      </c>
      <c r="CD2306">
        <v>0</v>
      </c>
      <c r="CE2306">
        <v>0</v>
      </c>
    </row>
    <row r="2307" spans="1:83" x14ac:dyDescent="0.35">
      <c r="A2307" s="9" t="str">
        <f t="shared" si="35"/>
        <v>1129.401.69</v>
      </c>
      <c r="B2307" s="52" t="e">
        <f>+IF(MATCH(A2307,List!H$10:H$145,0),"Targeted")</f>
        <v>#N/A</v>
      </c>
      <c r="C2307" s="65"/>
      <c r="D2307" s="151"/>
      <c r="E2307" s="16" t="s">
        <v>966</v>
      </c>
      <c r="F2307" s="16" t="s">
        <v>967</v>
      </c>
      <c r="G2307" s="16" t="s">
        <v>272</v>
      </c>
      <c r="H2307" s="16" t="s">
        <v>3792</v>
      </c>
      <c r="I2307" s="16" t="s">
        <v>3805</v>
      </c>
      <c r="J2307" s="16" t="s">
        <v>3806</v>
      </c>
      <c r="K2307" s="17" t="s">
        <v>171</v>
      </c>
      <c r="L2307" s="18" t="s">
        <v>3620</v>
      </c>
      <c r="M2307" s="195" t="s">
        <v>170</v>
      </c>
      <c r="N2307" s="16" t="s">
        <v>3621</v>
      </c>
      <c r="O2307" s="17" t="s">
        <v>304</v>
      </c>
      <c r="P2307" s="17" t="s">
        <v>305</v>
      </c>
      <c r="Q2307" s="17" t="s">
        <v>306</v>
      </c>
      <c r="R2307">
        <v>0</v>
      </c>
      <c r="S2307">
        <v>0</v>
      </c>
      <c r="T2307">
        <v>0</v>
      </c>
      <c r="U2307">
        <v>4</v>
      </c>
      <c r="V2307">
        <v>2900</v>
      </c>
      <c r="W2307">
        <v>325</v>
      </c>
      <c r="X2307">
        <v>182</v>
      </c>
      <c r="Y2307">
        <v>0</v>
      </c>
      <c r="Z2307">
        <v>0</v>
      </c>
      <c r="AA2307">
        <v>0</v>
      </c>
      <c r="AB2307">
        <v>0</v>
      </c>
      <c r="AC2307">
        <v>0</v>
      </c>
      <c r="AD2307">
        <v>0</v>
      </c>
      <c r="AE2307">
        <v>0</v>
      </c>
      <c r="AF2307">
        <v>0</v>
      </c>
      <c r="AG2307" s="19">
        <v>0</v>
      </c>
      <c r="AH2307">
        <v>0</v>
      </c>
      <c r="AI2307">
        <v>0</v>
      </c>
      <c r="AJ2307">
        <v>0</v>
      </c>
      <c r="AK2307">
        <v>0</v>
      </c>
      <c r="AL2307">
        <v>0</v>
      </c>
      <c r="AM2307">
        <v>0</v>
      </c>
      <c r="AN2307">
        <v>0</v>
      </c>
      <c r="AO2307">
        <v>0</v>
      </c>
      <c r="AP2307">
        <v>0</v>
      </c>
      <c r="AQ2307">
        <v>0</v>
      </c>
      <c r="AR2307">
        <v>0</v>
      </c>
      <c r="AS2307">
        <v>0</v>
      </c>
      <c r="AT2307">
        <v>0</v>
      </c>
      <c r="AU2307">
        <v>0</v>
      </c>
      <c r="AV2307">
        <v>0</v>
      </c>
      <c r="AW2307">
        <v>0</v>
      </c>
      <c r="AX2307">
        <v>0</v>
      </c>
      <c r="AY2307">
        <v>0</v>
      </c>
      <c r="AZ2307">
        <v>0</v>
      </c>
      <c r="BA2307">
        <v>0</v>
      </c>
      <c r="BB2307">
        <v>0</v>
      </c>
      <c r="BC2307">
        <v>0</v>
      </c>
      <c r="BD2307">
        <v>0</v>
      </c>
      <c r="BE2307">
        <v>0</v>
      </c>
      <c r="BF2307">
        <v>0</v>
      </c>
      <c r="BG2307">
        <v>0</v>
      </c>
      <c r="BH2307">
        <v>0</v>
      </c>
      <c r="BI2307">
        <v>0</v>
      </c>
      <c r="BJ2307">
        <v>0</v>
      </c>
      <c r="BK2307">
        <v>0</v>
      </c>
      <c r="BL2307">
        <v>0</v>
      </c>
      <c r="BM2307">
        <v>0</v>
      </c>
      <c r="BN2307">
        <v>0</v>
      </c>
      <c r="BO2307">
        <v>0</v>
      </c>
      <c r="BP2307">
        <v>0</v>
      </c>
      <c r="BQ2307">
        <v>0</v>
      </c>
      <c r="BR2307">
        <v>0</v>
      </c>
      <c r="BS2307">
        <v>0</v>
      </c>
      <c r="BT2307">
        <v>0</v>
      </c>
      <c r="BU2307">
        <v>0</v>
      </c>
      <c r="BV2307">
        <v>0</v>
      </c>
      <c r="BW2307">
        <v>0</v>
      </c>
      <c r="BX2307" s="10">
        <v>0</v>
      </c>
      <c r="BY2307">
        <v>0</v>
      </c>
      <c r="BZ2307">
        <v>0</v>
      </c>
      <c r="CA2307">
        <v>0</v>
      </c>
      <c r="CB2307">
        <v>0</v>
      </c>
      <c r="CC2307">
        <v>0</v>
      </c>
      <c r="CD2307">
        <v>0</v>
      </c>
      <c r="CE2307">
        <v>0</v>
      </c>
    </row>
    <row r="2308" spans="1:83" x14ac:dyDescent="0.35">
      <c r="A2308" s="9" t="str">
        <f t="shared" ref="A2308:A2371" si="36">I2308&amp;"."&amp;M2308&amp;"."&amp;K2308</f>
        <v>1129.401.69</v>
      </c>
      <c r="B2308" s="52" t="e">
        <f>+IF(MATCH(A2308,List!H$10:H$145,0),"Targeted")</f>
        <v>#N/A</v>
      </c>
      <c r="C2308" s="65"/>
      <c r="D2308" s="151"/>
      <c r="E2308" s="16" t="s">
        <v>966</v>
      </c>
      <c r="F2308" s="16" t="s">
        <v>967</v>
      </c>
      <c r="G2308" s="16" t="s">
        <v>272</v>
      </c>
      <c r="H2308" s="16" t="s">
        <v>3792</v>
      </c>
      <c r="I2308" s="16" t="s">
        <v>3805</v>
      </c>
      <c r="J2308" s="16" t="s">
        <v>3806</v>
      </c>
      <c r="K2308" s="17" t="s">
        <v>171</v>
      </c>
      <c r="L2308" s="18" t="s">
        <v>3620</v>
      </c>
      <c r="M2308" s="195" t="s">
        <v>170</v>
      </c>
      <c r="N2308" s="16" t="s">
        <v>3621</v>
      </c>
      <c r="O2308" s="17" t="s">
        <v>304</v>
      </c>
      <c r="P2308" s="17" t="s">
        <v>524</v>
      </c>
      <c r="Q2308" s="17" t="s">
        <v>306</v>
      </c>
      <c r="R2308">
        <v>75</v>
      </c>
      <c r="S2308">
        <v>2152</v>
      </c>
      <c r="T2308">
        <v>4995</v>
      </c>
      <c r="U2308">
        <v>11064</v>
      </c>
      <c r="V2308">
        <v>15760</v>
      </c>
      <c r="W2308">
        <v>42390</v>
      </c>
      <c r="X2308">
        <v>65516</v>
      </c>
      <c r="Y2308">
        <v>0</v>
      </c>
      <c r="Z2308">
        <v>0</v>
      </c>
      <c r="AA2308">
        <v>0</v>
      </c>
      <c r="AB2308">
        <v>0</v>
      </c>
      <c r="AC2308">
        <v>0</v>
      </c>
      <c r="AD2308">
        <v>0</v>
      </c>
      <c r="AE2308">
        <v>0</v>
      </c>
      <c r="AF2308">
        <v>0</v>
      </c>
      <c r="AG2308" s="19">
        <v>0</v>
      </c>
      <c r="AH2308">
        <v>0</v>
      </c>
      <c r="AI2308">
        <v>0</v>
      </c>
      <c r="AJ2308">
        <v>0</v>
      </c>
      <c r="AK2308">
        <v>0</v>
      </c>
      <c r="AL2308">
        <v>0</v>
      </c>
      <c r="AM2308">
        <v>0</v>
      </c>
      <c r="AN2308">
        <v>0</v>
      </c>
      <c r="AO2308">
        <v>0</v>
      </c>
      <c r="AP2308">
        <v>0</v>
      </c>
      <c r="AQ2308">
        <v>0</v>
      </c>
      <c r="AR2308">
        <v>0</v>
      </c>
      <c r="AS2308">
        <v>0</v>
      </c>
      <c r="AT2308">
        <v>0</v>
      </c>
      <c r="AU2308">
        <v>0</v>
      </c>
      <c r="AV2308">
        <v>0</v>
      </c>
      <c r="AW2308">
        <v>0</v>
      </c>
      <c r="AX2308">
        <v>0</v>
      </c>
      <c r="AY2308">
        <v>0</v>
      </c>
      <c r="AZ2308">
        <v>0</v>
      </c>
      <c r="BA2308">
        <v>0</v>
      </c>
      <c r="BB2308">
        <v>0</v>
      </c>
      <c r="BC2308">
        <v>0</v>
      </c>
      <c r="BD2308">
        <v>0</v>
      </c>
      <c r="BE2308">
        <v>0</v>
      </c>
      <c r="BF2308">
        <v>0</v>
      </c>
      <c r="BG2308">
        <v>0</v>
      </c>
      <c r="BH2308">
        <v>0</v>
      </c>
      <c r="BI2308">
        <v>0</v>
      </c>
      <c r="BJ2308">
        <v>0</v>
      </c>
      <c r="BK2308">
        <v>0</v>
      </c>
      <c r="BL2308">
        <v>0</v>
      </c>
      <c r="BM2308">
        <v>0</v>
      </c>
      <c r="BN2308">
        <v>0</v>
      </c>
      <c r="BO2308">
        <v>0</v>
      </c>
      <c r="BP2308">
        <v>0</v>
      </c>
      <c r="BQ2308">
        <v>0</v>
      </c>
      <c r="BR2308">
        <v>0</v>
      </c>
      <c r="BS2308">
        <v>0</v>
      </c>
      <c r="BT2308">
        <v>0</v>
      </c>
      <c r="BU2308">
        <v>0</v>
      </c>
      <c r="BV2308">
        <v>0</v>
      </c>
      <c r="BW2308">
        <v>0</v>
      </c>
      <c r="BX2308" s="10">
        <v>0</v>
      </c>
      <c r="BY2308">
        <v>0</v>
      </c>
      <c r="BZ2308">
        <v>0</v>
      </c>
      <c r="CA2308">
        <v>0</v>
      </c>
      <c r="CB2308">
        <v>0</v>
      </c>
      <c r="CC2308">
        <v>0</v>
      </c>
      <c r="CD2308">
        <v>0</v>
      </c>
      <c r="CE2308">
        <v>0</v>
      </c>
    </row>
    <row r="2309" spans="1:83" x14ac:dyDescent="0.35">
      <c r="A2309" s="9" t="str">
        <f t="shared" si="36"/>
        <v>1131.401.69</v>
      </c>
      <c r="B2309" s="52" t="e">
        <f>+IF(MATCH(A2309,List!H$10:H$145,0),"Targeted")</f>
        <v>#N/A</v>
      </c>
      <c r="C2309" s="65"/>
      <c r="D2309" s="151" t="s">
        <v>7700</v>
      </c>
      <c r="E2309" s="16" t="s">
        <v>966</v>
      </c>
      <c r="F2309" s="16" t="s">
        <v>967</v>
      </c>
      <c r="G2309" s="16" t="s">
        <v>272</v>
      </c>
      <c r="H2309" s="16" t="s">
        <v>3792</v>
      </c>
      <c r="I2309" s="16" t="s">
        <v>3807</v>
      </c>
      <c r="J2309" s="16" t="s">
        <v>3808</v>
      </c>
      <c r="K2309" s="17" t="s">
        <v>171</v>
      </c>
      <c r="L2309" s="18" t="s">
        <v>3620</v>
      </c>
      <c r="M2309" s="195" t="s">
        <v>170</v>
      </c>
      <c r="N2309" s="16" t="s">
        <v>3621</v>
      </c>
      <c r="O2309" s="17" t="s">
        <v>346</v>
      </c>
      <c r="P2309" s="17" t="s">
        <v>524</v>
      </c>
      <c r="Q2309" s="17" t="s">
        <v>306</v>
      </c>
      <c r="R2309">
        <v>0</v>
      </c>
      <c r="S2309">
        <v>0</v>
      </c>
      <c r="T2309">
        <v>0</v>
      </c>
      <c r="U2309">
        <v>0</v>
      </c>
      <c r="V2309">
        <v>0</v>
      </c>
      <c r="W2309">
        <v>0</v>
      </c>
      <c r="X2309">
        <v>0</v>
      </c>
      <c r="Y2309">
        <v>0</v>
      </c>
      <c r="Z2309">
        <v>0</v>
      </c>
      <c r="AA2309">
        <v>0</v>
      </c>
      <c r="AB2309">
        <v>0</v>
      </c>
      <c r="AC2309">
        <v>0</v>
      </c>
      <c r="AD2309">
        <v>0</v>
      </c>
      <c r="AE2309">
        <v>0</v>
      </c>
      <c r="AF2309">
        <v>0</v>
      </c>
      <c r="AG2309" s="19">
        <v>0</v>
      </c>
      <c r="AH2309">
        <v>0</v>
      </c>
      <c r="AI2309">
        <v>0</v>
      </c>
      <c r="AJ2309">
        <v>0</v>
      </c>
      <c r="AK2309">
        <v>0</v>
      </c>
      <c r="AL2309">
        <v>0</v>
      </c>
      <c r="AM2309">
        <v>0</v>
      </c>
      <c r="AN2309">
        <v>0</v>
      </c>
      <c r="AO2309">
        <v>0</v>
      </c>
      <c r="AP2309">
        <v>0</v>
      </c>
      <c r="AQ2309">
        <v>0</v>
      </c>
      <c r="AR2309">
        <v>0</v>
      </c>
      <c r="AS2309">
        <v>0</v>
      </c>
      <c r="AT2309">
        <v>0</v>
      </c>
      <c r="AU2309">
        <v>0</v>
      </c>
      <c r="AV2309">
        <v>0</v>
      </c>
      <c r="AW2309">
        <v>0</v>
      </c>
      <c r="AX2309">
        <v>0</v>
      </c>
      <c r="AY2309">
        <v>0</v>
      </c>
      <c r="AZ2309">
        <v>0</v>
      </c>
      <c r="BA2309">
        <v>0</v>
      </c>
      <c r="BB2309">
        <v>0</v>
      </c>
      <c r="BC2309">
        <v>0</v>
      </c>
      <c r="BD2309">
        <v>0</v>
      </c>
      <c r="BE2309">
        <v>0</v>
      </c>
      <c r="BF2309">
        <v>0</v>
      </c>
      <c r="BG2309">
        <v>0</v>
      </c>
      <c r="BH2309">
        <v>0</v>
      </c>
      <c r="BI2309">
        <v>0</v>
      </c>
      <c r="BJ2309">
        <v>0</v>
      </c>
      <c r="BK2309">
        <v>0</v>
      </c>
      <c r="BL2309">
        <v>0</v>
      </c>
      <c r="BM2309">
        <v>0</v>
      </c>
      <c r="BN2309">
        <v>0</v>
      </c>
      <c r="BO2309">
        <v>0</v>
      </c>
      <c r="BP2309">
        <v>0</v>
      </c>
      <c r="BQ2309">
        <v>11000</v>
      </c>
      <c r="BR2309">
        <v>25000</v>
      </c>
      <c r="BS2309">
        <v>27000</v>
      </c>
      <c r="BT2309">
        <v>14000</v>
      </c>
      <c r="BU2309">
        <v>17000</v>
      </c>
      <c r="BV2309">
        <v>16000</v>
      </c>
      <c r="BW2309">
        <v>8000</v>
      </c>
      <c r="BX2309">
        <v>0</v>
      </c>
      <c r="BY2309">
        <v>0</v>
      </c>
      <c r="BZ2309">
        <v>0</v>
      </c>
      <c r="CA2309">
        <v>0</v>
      </c>
      <c r="CB2309">
        <v>0</v>
      </c>
      <c r="CC2309">
        <v>0</v>
      </c>
      <c r="CD2309">
        <v>0</v>
      </c>
      <c r="CE2309">
        <v>0</v>
      </c>
    </row>
    <row r="2310" spans="1:83" x14ac:dyDescent="0.35">
      <c r="A2310" s="9" t="str">
        <f t="shared" si="36"/>
        <v>1134.401.69</v>
      </c>
      <c r="B2310" s="52" t="e">
        <f>+IF(MATCH(A2310,List!H$10:H$145,0),"Targeted")</f>
        <v>#N/A</v>
      </c>
      <c r="C2310" s="65"/>
      <c r="D2310" s="151" t="s">
        <v>7700</v>
      </c>
      <c r="E2310" s="16" t="s">
        <v>966</v>
      </c>
      <c r="F2310" s="16" t="s">
        <v>967</v>
      </c>
      <c r="G2310" s="16" t="s">
        <v>272</v>
      </c>
      <c r="H2310" s="16" t="s">
        <v>3792</v>
      </c>
      <c r="I2310" s="16" t="s">
        <v>3809</v>
      </c>
      <c r="J2310" s="16" t="s">
        <v>3810</v>
      </c>
      <c r="K2310" s="17" t="s">
        <v>171</v>
      </c>
      <c r="L2310" s="18" t="s">
        <v>3620</v>
      </c>
      <c r="M2310" s="195" t="s">
        <v>170</v>
      </c>
      <c r="N2310" s="16" t="s">
        <v>3621</v>
      </c>
      <c r="O2310" s="17" t="s">
        <v>346</v>
      </c>
      <c r="P2310" s="17" t="s">
        <v>305</v>
      </c>
      <c r="Q2310" s="17" t="s">
        <v>306</v>
      </c>
      <c r="R2310">
        <v>0</v>
      </c>
      <c r="S2310">
        <v>0</v>
      </c>
      <c r="T2310">
        <v>0</v>
      </c>
      <c r="U2310">
        <v>0</v>
      </c>
      <c r="V2310">
        <v>0</v>
      </c>
      <c r="W2310">
        <v>0</v>
      </c>
      <c r="X2310">
        <v>0</v>
      </c>
      <c r="Y2310">
        <v>0</v>
      </c>
      <c r="Z2310">
        <v>0</v>
      </c>
      <c r="AA2310">
        <v>0</v>
      </c>
      <c r="AB2310">
        <v>0</v>
      </c>
      <c r="AC2310">
        <v>0</v>
      </c>
      <c r="AD2310">
        <v>0</v>
      </c>
      <c r="AE2310">
        <v>0</v>
      </c>
      <c r="AF2310">
        <v>0</v>
      </c>
      <c r="AG2310" s="19">
        <v>0</v>
      </c>
      <c r="AH2310">
        <v>0</v>
      </c>
      <c r="AI2310">
        <v>0</v>
      </c>
      <c r="AJ2310">
        <v>0</v>
      </c>
      <c r="AK2310">
        <v>0</v>
      </c>
      <c r="AL2310">
        <v>0</v>
      </c>
      <c r="AM2310">
        <v>0</v>
      </c>
      <c r="AN2310">
        <v>0</v>
      </c>
      <c r="AO2310">
        <v>0</v>
      </c>
      <c r="AP2310">
        <v>0</v>
      </c>
      <c r="AQ2310">
        <v>0</v>
      </c>
      <c r="AR2310">
        <v>0</v>
      </c>
      <c r="AS2310">
        <v>0</v>
      </c>
      <c r="AT2310">
        <v>0</v>
      </c>
      <c r="AU2310">
        <v>0</v>
      </c>
      <c r="AV2310">
        <v>0</v>
      </c>
      <c r="AW2310">
        <v>0</v>
      </c>
      <c r="AX2310">
        <v>0</v>
      </c>
      <c r="AY2310">
        <v>0</v>
      </c>
      <c r="AZ2310">
        <v>0</v>
      </c>
      <c r="BA2310">
        <v>0</v>
      </c>
      <c r="BB2310">
        <v>0</v>
      </c>
      <c r="BC2310">
        <v>0</v>
      </c>
      <c r="BD2310">
        <v>-1808000</v>
      </c>
      <c r="BE2310">
        <v>-1954000</v>
      </c>
      <c r="BF2310">
        <v>-2117000</v>
      </c>
      <c r="BG2310">
        <v>-2273000</v>
      </c>
      <c r="BH2310">
        <v>-5181000</v>
      </c>
      <c r="BI2310">
        <v>-2495000</v>
      </c>
      <c r="BJ2310">
        <v>-2899000</v>
      </c>
      <c r="BK2310">
        <v>-48000</v>
      </c>
      <c r="BL2310">
        <v>0</v>
      </c>
      <c r="BM2310">
        <v>0</v>
      </c>
      <c r="BN2310">
        <v>0</v>
      </c>
      <c r="BO2310">
        <v>0</v>
      </c>
      <c r="BP2310">
        <v>0</v>
      </c>
      <c r="BQ2310">
        <v>0</v>
      </c>
      <c r="BR2310">
        <v>0</v>
      </c>
      <c r="BS2310">
        <v>0</v>
      </c>
      <c r="BT2310">
        <v>0</v>
      </c>
      <c r="BU2310">
        <v>0</v>
      </c>
      <c r="BV2310">
        <v>0</v>
      </c>
      <c r="BW2310">
        <v>0</v>
      </c>
      <c r="BX2310">
        <v>0</v>
      </c>
      <c r="BY2310">
        <v>0</v>
      </c>
      <c r="BZ2310">
        <v>0</v>
      </c>
      <c r="CA2310">
        <v>0</v>
      </c>
      <c r="CB2310">
        <v>0</v>
      </c>
      <c r="CC2310">
        <v>0</v>
      </c>
      <c r="CD2310">
        <v>0</v>
      </c>
      <c r="CE2310">
        <v>0</v>
      </c>
    </row>
    <row r="2311" spans="1:83" x14ac:dyDescent="0.35">
      <c r="A2311" s="9" t="str">
        <f t="shared" si="36"/>
        <v>1134.401.69</v>
      </c>
      <c r="B2311" s="52" t="e">
        <f>+IF(MATCH(A2311,List!H$10:H$145,0),"Targeted")</f>
        <v>#N/A</v>
      </c>
      <c r="C2311" s="65"/>
      <c r="D2311" s="151" t="s">
        <v>7700</v>
      </c>
      <c r="E2311" s="16" t="s">
        <v>966</v>
      </c>
      <c r="F2311" s="16" t="s">
        <v>967</v>
      </c>
      <c r="G2311" s="16" t="s">
        <v>272</v>
      </c>
      <c r="H2311" s="16" t="s">
        <v>3792</v>
      </c>
      <c r="I2311" s="16" t="s">
        <v>3809</v>
      </c>
      <c r="J2311" s="16" t="s">
        <v>3810</v>
      </c>
      <c r="K2311" s="17" t="s">
        <v>171</v>
      </c>
      <c r="L2311" s="18" t="s">
        <v>3620</v>
      </c>
      <c r="M2311" s="195" t="s">
        <v>170</v>
      </c>
      <c r="N2311" s="16" t="s">
        <v>3621</v>
      </c>
      <c r="O2311" s="17" t="s">
        <v>346</v>
      </c>
      <c r="P2311" s="17" t="s">
        <v>524</v>
      </c>
      <c r="Q2311" s="17" t="s">
        <v>306</v>
      </c>
      <c r="R2311">
        <v>0</v>
      </c>
      <c r="S2311">
        <v>0</v>
      </c>
      <c r="T2311">
        <v>0</v>
      </c>
      <c r="U2311">
        <v>0</v>
      </c>
      <c r="V2311">
        <v>0</v>
      </c>
      <c r="W2311">
        <v>0</v>
      </c>
      <c r="X2311">
        <v>0</v>
      </c>
      <c r="Y2311">
        <v>0</v>
      </c>
      <c r="Z2311">
        <v>0</v>
      </c>
      <c r="AA2311">
        <v>0</v>
      </c>
      <c r="AB2311">
        <v>0</v>
      </c>
      <c r="AC2311">
        <v>0</v>
      </c>
      <c r="AD2311">
        <v>0</v>
      </c>
      <c r="AE2311">
        <v>0</v>
      </c>
      <c r="AF2311">
        <v>0</v>
      </c>
      <c r="AG2311" s="19">
        <v>0</v>
      </c>
      <c r="AH2311">
        <v>0</v>
      </c>
      <c r="AI2311">
        <v>0</v>
      </c>
      <c r="AJ2311">
        <v>0</v>
      </c>
      <c r="AK2311">
        <v>0</v>
      </c>
      <c r="AL2311">
        <v>0</v>
      </c>
      <c r="AM2311">
        <v>0</v>
      </c>
      <c r="AN2311">
        <v>0</v>
      </c>
      <c r="AO2311">
        <v>0</v>
      </c>
      <c r="AP2311">
        <v>0</v>
      </c>
      <c r="AQ2311">
        <v>0</v>
      </c>
      <c r="AR2311">
        <v>0</v>
      </c>
      <c r="AS2311">
        <v>0</v>
      </c>
      <c r="AT2311">
        <v>0</v>
      </c>
      <c r="AU2311">
        <v>0</v>
      </c>
      <c r="AV2311">
        <v>0</v>
      </c>
      <c r="AW2311">
        <v>0</v>
      </c>
      <c r="AX2311">
        <v>0</v>
      </c>
      <c r="AY2311">
        <v>0</v>
      </c>
      <c r="AZ2311">
        <v>0</v>
      </c>
      <c r="BA2311">
        <v>0</v>
      </c>
      <c r="BB2311">
        <v>0</v>
      </c>
      <c r="BC2311">
        <v>0</v>
      </c>
      <c r="BD2311">
        <v>251000</v>
      </c>
      <c r="BE2311">
        <v>1071000</v>
      </c>
      <c r="BF2311">
        <v>1902000</v>
      </c>
      <c r="BG2311">
        <v>2401000</v>
      </c>
      <c r="BH2311">
        <v>2636000</v>
      </c>
      <c r="BI2311">
        <v>2789000</v>
      </c>
      <c r="BJ2311">
        <v>3374000</v>
      </c>
      <c r="BK2311">
        <v>3073000</v>
      </c>
      <c r="BL2311">
        <v>2662000</v>
      </c>
      <c r="BM2311">
        <v>2473000</v>
      </c>
      <c r="BN2311">
        <v>2483000</v>
      </c>
      <c r="BO2311">
        <v>2366000</v>
      </c>
      <c r="BP2311">
        <v>1926000</v>
      </c>
      <c r="BQ2311">
        <v>2443000</v>
      </c>
      <c r="BR2311">
        <v>2113000</v>
      </c>
      <c r="BS2311">
        <v>2073000</v>
      </c>
      <c r="BT2311">
        <v>2239000</v>
      </c>
      <c r="BU2311">
        <v>1968000</v>
      </c>
      <c r="BV2311">
        <v>1907000</v>
      </c>
      <c r="BW2311">
        <v>1864000</v>
      </c>
      <c r="BX2311">
        <v>1826000</v>
      </c>
      <c r="BY2311">
        <v>2134000</v>
      </c>
      <c r="BZ2311">
        <v>2349000</v>
      </c>
      <c r="CA2311">
        <v>3216000</v>
      </c>
      <c r="CB2311">
        <v>2579000</v>
      </c>
      <c r="CC2311">
        <v>2828000</v>
      </c>
      <c r="CD2311">
        <v>2777000</v>
      </c>
      <c r="CE2311">
        <v>2890000</v>
      </c>
    </row>
    <row r="2312" spans="1:83" x14ac:dyDescent="0.35">
      <c r="A2312" s="9" t="str">
        <f t="shared" si="36"/>
        <v>1136.401.69</v>
      </c>
      <c r="B2312" s="52" t="e">
        <f>+IF(MATCH(A2312,List!H$10:H$145,0),"Targeted")</f>
        <v>#N/A</v>
      </c>
      <c r="C2312" s="65"/>
      <c r="D2312" s="151" t="s">
        <v>7700</v>
      </c>
      <c r="E2312" s="16" t="s">
        <v>966</v>
      </c>
      <c r="F2312" s="16" t="s">
        <v>967</v>
      </c>
      <c r="G2312" s="16" t="s">
        <v>272</v>
      </c>
      <c r="H2312" s="16" t="s">
        <v>3792</v>
      </c>
      <c r="I2312" s="16" t="s">
        <v>3811</v>
      </c>
      <c r="J2312" s="16" t="s">
        <v>3812</v>
      </c>
      <c r="K2312" s="17" t="s">
        <v>171</v>
      </c>
      <c r="L2312" s="18" t="s">
        <v>3620</v>
      </c>
      <c r="M2312" s="195" t="s">
        <v>170</v>
      </c>
      <c r="N2312" s="16" t="s">
        <v>3621</v>
      </c>
      <c r="O2312" s="17" t="s">
        <v>346</v>
      </c>
      <c r="P2312" s="17" t="s">
        <v>305</v>
      </c>
      <c r="Q2312" s="17" t="s">
        <v>306</v>
      </c>
      <c r="R2312">
        <v>0</v>
      </c>
      <c r="S2312">
        <v>0</v>
      </c>
      <c r="T2312">
        <v>0</v>
      </c>
      <c r="U2312">
        <v>0</v>
      </c>
      <c r="V2312">
        <v>0</v>
      </c>
      <c r="W2312">
        <v>0</v>
      </c>
      <c r="X2312">
        <v>0</v>
      </c>
      <c r="Y2312">
        <v>0</v>
      </c>
      <c r="Z2312">
        <v>0</v>
      </c>
      <c r="AA2312">
        <v>0</v>
      </c>
      <c r="AB2312">
        <v>0</v>
      </c>
      <c r="AC2312">
        <v>0</v>
      </c>
      <c r="AD2312">
        <v>0</v>
      </c>
      <c r="AE2312">
        <v>0</v>
      </c>
      <c r="AF2312">
        <v>0</v>
      </c>
      <c r="AG2312" s="19">
        <v>0</v>
      </c>
      <c r="AH2312">
        <v>0</v>
      </c>
      <c r="AI2312">
        <v>0</v>
      </c>
      <c r="AJ2312">
        <v>0</v>
      </c>
      <c r="AK2312">
        <v>0</v>
      </c>
      <c r="AL2312">
        <v>0</v>
      </c>
      <c r="AM2312">
        <v>0</v>
      </c>
      <c r="AN2312">
        <v>0</v>
      </c>
      <c r="AO2312">
        <v>0</v>
      </c>
      <c r="AP2312">
        <v>0</v>
      </c>
      <c r="AQ2312">
        <v>0</v>
      </c>
      <c r="AR2312">
        <v>0</v>
      </c>
      <c r="AS2312">
        <v>0</v>
      </c>
      <c r="AT2312">
        <v>0</v>
      </c>
      <c r="AU2312">
        <v>0</v>
      </c>
      <c r="AV2312">
        <v>0</v>
      </c>
      <c r="AW2312">
        <v>0</v>
      </c>
      <c r="AX2312">
        <v>0</v>
      </c>
      <c r="AY2312">
        <v>-6373</v>
      </c>
      <c r="AZ2312">
        <v>2000</v>
      </c>
      <c r="BA2312">
        <v>8000</v>
      </c>
      <c r="BB2312">
        <v>7000</v>
      </c>
      <c r="BC2312">
        <v>6000</v>
      </c>
      <c r="BD2312">
        <v>0</v>
      </c>
      <c r="BE2312">
        <v>4000</v>
      </c>
      <c r="BF2312">
        <v>-2000</v>
      </c>
      <c r="BG2312">
        <v>3000</v>
      </c>
      <c r="BH2312">
        <v>-8000</v>
      </c>
      <c r="BI2312">
        <v>2000</v>
      </c>
      <c r="BJ2312">
        <v>0</v>
      </c>
      <c r="BK2312">
        <v>2000</v>
      </c>
      <c r="BL2312">
        <v>14000</v>
      </c>
      <c r="BM2312">
        <v>2000</v>
      </c>
      <c r="BN2312">
        <v>0</v>
      </c>
      <c r="BO2312">
        <v>0</v>
      </c>
      <c r="BP2312">
        <v>0</v>
      </c>
      <c r="BQ2312">
        <v>0</v>
      </c>
      <c r="BR2312">
        <v>0</v>
      </c>
      <c r="BS2312">
        <v>0</v>
      </c>
      <c r="BT2312">
        <v>0</v>
      </c>
      <c r="BU2312">
        <v>0</v>
      </c>
      <c r="BV2312">
        <v>0</v>
      </c>
      <c r="BW2312">
        <v>0</v>
      </c>
      <c r="BX2312">
        <v>0</v>
      </c>
      <c r="BY2312">
        <v>0</v>
      </c>
      <c r="BZ2312">
        <v>0</v>
      </c>
      <c r="CA2312">
        <v>0</v>
      </c>
      <c r="CB2312">
        <v>0</v>
      </c>
      <c r="CC2312">
        <v>0</v>
      </c>
      <c r="CD2312">
        <v>0</v>
      </c>
      <c r="CE2312">
        <v>0</v>
      </c>
    </row>
    <row r="2313" spans="1:83" x14ac:dyDescent="0.35">
      <c r="A2313" s="9" t="str">
        <f t="shared" si="36"/>
        <v>1137.401.69</v>
      </c>
      <c r="B2313" s="52" t="e">
        <f>+IF(MATCH(A2313,List!H$10:H$145,0),"Targeted")</f>
        <v>#N/A</v>
      </c>
      <c r="C2313" s="65"/>
      <c r="D2313" s="151" t="s">
        <v>7700</v>
      </c>
      <c r="E2313" s="16" t="s">
        <v>966</v>
      </c>
      <c r="F2313" s="16" t="s">
        <v>967</v>
      </c>
      <c r="G2313" s="16" t="s">
        <v>272</v>
      </c>
      <c r="H2313" s="16" t="s">
        <v>3792</v>
      </c>
      <c r="I2313" s="16" t="s">
        <v>3813</v>
      </c>
      <c r="J2313" s="16" t="s">
        <v>3814</v>
      </c>
      <c r="K2313" s="17" t="s">
        <v>171</v>
      </c>
      <c r="L2313" s="18" t="s">
        <v>3620</v>
      </c>
      <c r="M2313" s="195" t="s">
        <v>170</v>
      </c>
      <c r="N2313" s="16" t="s">
        <v>3621</v>
      </c>
      <c r="O2313" s="17" t="s">
        <v>346</v>
      </c>
      <c r="P2313" s="17" t="s">
        <v>305</v>
      </c>
      <c r="Q2313" s="17" t="s">
        <v>306</v>
      </c>
      <c r="R2313">
        <v>0</v>
      </c>
      <c r="S2313">
        <v>0</v>
      </c>
      <c r="T2313">
        <v>0</v>
      </c>
      <c r="U2313">
        <v>0</v>
      </c>
      <c r="V2313">
        <v>0</v>
      </c>
      <c r="W2313">
        <v>0</v>
      </c>
      <c r="X2313">
        <v>0</v>
      </c>
      <c r="Y2313">
        <v>0</v>
      </c>
      <c r="Z2313">
        <v>0</v>
      </c>
      <c r="AA2313">
        <v>0</v>
      </c>
      <c r="AB2313">
        <v>0</v>
      </c>
      <c r="AC2313">
        <v>0</v>
      </c>
      <c r="AD2313">
        <v>0</v>
      </c>
      <c r="AE2313">
        <v>0</v>
      </c>
      <c r="AF2313">
        <v>0</v>
      </c>
      <c r="AG2313" s="19">
        <v>0</v>
      </c>
      <c r="AH2313">
        <v>0</v>
      </c>
      <c r="AI2313">
        <v>0</v>
      </c>
      <c r="AJ2313">
        <v>0</v>
      </c>
      <c r="AK2313">
        <v>0</v>
      </c>
      <c r="AL2313">
        <v>0</v>
      </c>
      <c r="AM2313">
        <v>0</v>
      </c>
      <c r="AN2313">
        <v>0</v>
      </c>
      <c r="AO2313">
        <v>0</v>
      </c>
      <c r="AP2313">
        <v>0</v>
      </c>
      <c r="AQ2313">
        <v>0</v>
      </c>
      <c r="AR2313">
        <v>0</v>
      </c>
      <c r="AS2313">
        <v>0</v>
      </c>
      <c r="AT2313">
        <v>0</v>
      </c>
      <c r="AU2313">
        <v>0</v>
      </c>
      <c r="AV2313">
        <v>0</v>
      </c>
      <c r="AW2313">
        <v>0</v>
      </c>
      <c r="AX2313">
        <v>-14642</v>
      </c>
      <c r="AY2313">
        <v>-76575</v>
      </c>
      <c r="AZ2313">
        <v>31000</v>
      </c>
      <c r="BA2313">
        <v>32000</v>
      </c>
      <c r="BB2313">
        <v>31000</v>
      </c>
      <c r="BC2313">
        <v>26000</v>
      </c>
      <c r="BD2313">
        <v>-59000</v>
      </c>
      <c r="BE2313">
        <v>-134000</v>
      </c>
      <c r="BF2313">
        <v>-129000</v>
      </c>
      <c r="BG2313">
        <v>13000</v>
      </c>
      <c r="BH2313">
        <v>4000</v>
      </c>
      <c r="BI2313">
        <v>6000</v>
      </c>
      <c r="BJ2313">
        <v>13000</v>
      </c>
      <c r="BK2313">
        <v>177000</v>
      </c>
      <c r="BL2313">
        <v>118000</v>
      </c>
      <c r="BM2313">
        <v>70000</v>
      </c>
      <c r="BN2313">
        <v>77000</v>
      </c>
      <c r="BO2313">
        <v>53000</v>
      </c>
      <c r="BP2313">
        <v>51000</v>
      </c>
      <c r="BQ2313">
        <v>55000</v>
      </c>
      <c r="BR2313">
        <v>46000</v>
      </c>
      <c r="BS2313">
        <v>32000</v>
      </c>
      <c r="BT2313">
        <v>17000</v>
      </c>
      <c r="BU2313">
        <v>40000</v>
      </c>
      <c r="BV2313">
        <v>43000</v>
      </c>
      <c r="BW2313">
        <v>36000</v>
      </c>
      <c r="BX2313">
        <v>29000</v>
      </c>
      <c r="BY2313">
        <v>9000</v>
      </c>
      <c r="BZ2313">
        <v>9000</v>
      </c>
      <c r="CA2313">
        <v>17000</v>
      </c>
      <c r="CB2313">
        <v>25000</v>
      </c>
      <c r="CC2313">
        <v>23000</v>
      </c>
      <c r="CD2313">
        <v>31000</v>
      </c>
      <c r="CE2313">
        <v>32000</v>
      </c>
    </row>
    <row r="2314" spans="1:83" x14ac:dyDescent="0.35">
      <c r="A2314" s="9" t="str">
        <f t="shared" si="36"/>
        <v>1137.401.69</v>
      </c>
      <c r="B2314" s="52" t="e">
        <f>+IF(MATCH(A2314,List!H$10:H$145,0),"Targeted")</f>
        <v>#N/A</v>
      </c>
      <c r="C2314" s="65"/>
      <c r="D2314" s="151" t="s">
        <v>7700</v>
      </c>
      <c r="E2314" s="16" t="s">
        <v>966</v>
      </c>
      <c r="F2314" s="16" t="s">
        <v>967</v>
      </c>
      <c r="G2314" s="16" t="s">
        <v>272</v>
      </c>
      <c r="H2314" s="16" t="s">
        <v>3792</v>
      </c>
      <c r="I2314" s="16" t="s">
        <v>3813</v>
      </c>
      <c r="J2314" s="16" t="s">
        <v>3814</v>
      </c>
      <c r="K2314" s="17" t="s">
        <v>171</v>
      </c>
      <c r="L2314" s="18" t="s">
        <v>3620</v>
      </c>
      <c r="M2314" s="195" t="s">
        <v>170</v>
      </c>
      <c r="N2314" s="16" t="s">
        <v>3621</v>
      </c>
      <c r="O2314" s="17" t="s">
        <v>346</v>
      </c>
      <c r="P2314" s="17" t="s">
        <v>524</v>
      </c>
      <c r="Q2314" s="17" t="s">
        <v>306</v>
      </c>
      <c r="R2314">
        <v>0</v>
      </c>
      <c r="S2314">
        <v>0</v>
      </c>
      <c r="T2314">
        <v>0</v>
      </c>
      <c r="U2314">
        <v>0</v>
      </c>
      <c r="V2314">
        <v>0</v>
      </c>
      <c r="W2314">
        <v>0</v>
      </c>
      <c r="X2314">
        <v>0</v>
      </c>
      <c r="Y2314">
        <v>0</v>
      </c>
      <c r="Z2314">
        <v>0</v>
      </c>
      <c r="AA2314">
        <v>0</v>
      </c>
      <c r="AB2314">
        <v>0</v>
      </c>
      <c r="AC2314">
        <v>0</v>
      </c>
      <c r="AD2314">
        <v>0</v>
      </c>
      <c r="AE2314">
        <v>0</v>
      </c>
      <c r="AF2314">
        <v>0</v>
      </c>
      <c r="AG2314" s="19">
        <v>0</v>
      </c>
      <c r="AH2314">
        <v>0</v>
      </c>
      <c r="AI2314">
        <v>0</v>
      </c>
      <c r="AJ2314">
        <v>0</v>
      </c>
      <c r="AK2314">
        <v>0</v>
      </c>
      <c r="AL2314">
        <v>0</v>
      </c>
      <c r="AM2314">
        <v>0</v>
      </c>
      <c r="AN2314">
        <v>0</v>
      </c>
      <c r="AO2314">
        <v>0</v>
      </c>
      <c r="AP2314">
        <v>0</v>
      </c>
      <c r="AQ2314">
        <v>0</v>
      </c>
      <c r="AR2314">
        <v>0</v>
      </c>
      <c r="AS2314">
        <v>0</v>
      </c>
      <c r="AT2314">
        <v>0</v>
      </c>
      <c r="AU2314">
        <v>0</v>
      </c>
      <c r="AV2314">
        <v>0</v>
      </c>
      <c r="AW2314">
        <v>0</v>
      </c>
      <c r="AX2314">
        <v>15781</v>
      </c>
      <c r="AY2314">
        <v>8856</v>
      </c>
      <c r="AZ2314">
        <v>43000</v>
      </c>
      <c r="BA2314">
        <v>57000</v>
      </c>
      <c r="BB2314">
        <v>53000</v>
      </c>
      <c r="BC2314">
        <v>76000</v>
      </c>
      <c r="BD2314">
        <v>65000</v>
      </c>
      <c r="BE2314">
        <v>72000</v>
      </c>
      <c r="BF2314">
        <v>102000</v>
      </c>
      <c r="BG2314">
        <v>20000</v>
      </c>
      <c r="BH2314">
        <v>22000</v>
      </c>
      <c r="BI2314">
        <v>10000</v>
      </c>
      <c r="BJ2314">
        <v>0</v>
      </c>
      <c r="BK2314">
        <v>0</v>
      </c>
      <c r="BL2314">
        <v>0</v>
      </c>
      <c r="BM2314">
        <v>0</v>
      </c>
      <c r="BN2314">
        <v>0</v>
      </c>
      <c r="BO2314">
        <v>0</v>
      </c>
      <c r="BP2314">
        <v>0</v>
      </c>
      <c r="BQ2314">
        <v>0</v>
      </c>
      <c r="BR2314">
        <v>0</v>
      </c>
      <c r="BS2314">
        <v>0</v>
      </c>
      <c r="BT2314">
        <v>0</v>
      </c>
      <c r="BU2314">
        <v>0</v>
      </c>
      <c r="BV2314">
        <v>0</v>
      </c>
      <c r="BW2314">
        <v>0</v>
      </c>
      <c r="BX2314">
        <v>0</v>
      </c>
      <c r="BY2314">
        <v>0</v>
      </c>
      <c r="BZ2314">
        <v>0</v>
      </c>
      <c r="CA2314">
        <v>0</v>
      </c>
      <c r="CB2314">
        <v>0</v>
      </c>
      <c r="CC2314">
        <v>0</v>
      </c>
      <c r="CD2314">
        <v>0</v>
      </c>
      <c r="CE2314">
        <v>0</v>
      </c>
    </row>
    <row r="2315" spans="1:83" x14ac:dyDescent="0.35">
      <c r="A2315" s="9" t="str">
        <f t="shared" si="36"/>
        <v>1140.401.69</v>
      </c>
      <c r="B2315" s="52" t="e">
        <f>+IF(MATCH(A2315,List!H$10:H$145,0),"Targeted")</f>
        <v>#N/A</v>
      </c>
      <c r="C2315" s="65"/>
      <c r="D2315" s="151" t="s">
        <v>7700</v>
      </c>
      <c r="E2315" s="16" t="s">
        <v>966</v>
      </c>
      <c r="F2315" s="16" t="s">
        <v>967</v>
      </c>
      <c r="G2315" s="16" t="s">
        <v>272</v>
      </c>
      <c r="H2315" s="16" t="s">
        <v>3792</v>
      </c>
      <c r="I2315" s="16" t="s">
        <v>2912</v>
      </c>
      <c r="J2315" s="16" t="s">
        <v>3815</v>
      </c>
      <c r="K2315" s="17" t="s">
        <v>171</v>
      </c>
      <c r="L2315" s="18" t="s">
        <v>3620</v>
      </c>
      <c r="M2315" s="195" t="s">
        <v>170</v>
      </c>
      <c r="N2315" s="16" t="s">
        <v>3621</v>
      </c>
      <c r="O2315" s="17" t="s">
        <v>346</v>
      </c>
      <c r="P2315" s="17" t="s">
        <v>524</v>
      </c>
      <c r="Q2315" s="17" t="s">
        <v>306</v>
      </c>
      <c r="R2315">
        <v>0</v>
      </c>
      <c r="S2315">
        <v>0</v>
      </c>
      <c r="T2315">
        <v>0</v>
      </c>
      <c r="U2315">
        <v>0</v>
      </c>
      <c r="V2315">
        <v>0</v>
      </c>
      <c r="W2315">
        <v>0</v>
      </c>
      <c r="X2315">
        <v>0</v>
      </c>
      <c r="Y2315">
        <v>0</v>
      </c>
      <c r="Z2315">
        <v>0</v>
      </c>
      <c r="AA2315">
        <v>0</v>
      </c>
      <c r="AB2315">
        <v>0</v>
      </c>
      <c r="AC2315">
        <v>0</v>
      </c>
      <c r="AD2315">
        <v>0</v>
      </c>
      <c r="AE2315">
        <v>0</v>
      </c>
      <c r="AF2315">
        <v>0</v>
      </c>
      <c r="AG2315" s="19">
        <v>0</v>
      </c>
      <c r="AH2315">
        <v>0</v>
      </c>
      <c r="AI2315">
        <v>0</v>
      </c>
      <c r="AJ2315">
        <v>0</v>
      </c>
      <c r="AK2315">
        <v>0</v>
      </c>
      <c r="AL2315">
        <v>0</v>
      </c>
      <c r="AM2315">
        <v>0</v>
      </c>
      <c r="AN2315">
        <v>0</v>
      </c>
      <c r="AO2315">
        <v>0</v>
      </c>
      <c r="AP2315">
        <v>0</v>
      </c>
      <c r="AQ2315">
        <v>0</v>
      </c>
      <c r="AR2315">
        <v>0</v>
      </c>
      <c r="AS2315">
        <v>0</v>
      </c>
      <c r="AT2315">
        <v>0</v>
      </c>
      <c r="AU2315">
        <v>0</v>
      </c>
      <c r="AV2315">
        <v>0</v>
      </c>
      <c r="AW2315">
        <v>0</v>
      </c>
      <c r="AX2315">
        <v>0</v>
      </c>
      <c r="AY2315">
        <v>0</v>
      </c>
      <c r="AZ2315">
        <v>0</v>
      </c>
      <c r="BA2315">
        <v>0</v>
      </c>
      <c r="BB2315">
        <v>0</v>
      </c>
      <c r="BC2315">
        <v>0</v>
      </c>
      <c r="BD2315">
        <v>0</v>
      </c>
      <c r="BE2315">
        <v>0</v>
      </c>
      <c r="BF2315">
        <v>0</v>
      </c>
      <c r="BG2315">
        <v>0</v>
      </c>
      <c r="BH2315">
        <v>0</v>
      </c>
      <c r="BI2315">
        <v>0</v>
      </c>
      <c r="BJ2315">
        <v>0</v>
      </c>
      <c r="BK2315">
        <v>0</v>
      </c>
      <c r="BL2315">
        <v>0</v>
      </c>
      <c r="BM2315">
        <v>0</v>
      </c>
      <c r="BN2315">
        <v>0</v>
      </c>
      <c r="BO2315">
        <v>0</v>
      </c>
      <c r="BP2315">
        <v>0</v>
      </c>
      <c r="BQ2315">
        <v>0</v>
      </c>
      <c r="BR2315">
        <v>211000</v>
      </c>
      <c r="BS2315">
        <v>544000</v>
      </c>
      <c r="BT2315">
        <v>364000</v>
      </c>
      <c r="BU2315">
        <v>516000</v>
      </c>
      <c r="BV2315">
        <v>518000</v>
      </c>
      <c r="BW2315">
        <v>460000</v>
      </c>
      <c r="BX2315">
        <v>615000</v>
      </c>
      <c r="BY2315">
        <v>802000</v>
      </c>
      <c r="BZ2315">
        <v>1202000</v>
      </c>
      <c r="CA2315">
        <v>1083000</v>
      </c>
      <c r="CB2315">
        <v>905000</v>
      </c>
      <c r="CC2315">
        <v>905000</v>
      </c>
      <c r="CD2315">
        <v>909000</v>
      </c>
      <c r="CE2315">
        <v>711000</v>
      </c>
    </row>
    <row r="2316" spans="1:83" x14ac:dyDescent="0.35">
      <c r="A2316" s="9" t="str">
        <f t="shared" si="36"/>
        <v>1142.401.69</v>
      </c>
      <c r="B2316" s="52" t="e">
        <f>+IF(MATCH(A2316,List!H$10:H$145,0),"Targeted")</f>
        <v>#N/A</v>
      </c>
      <c r="C2316" s="65"/>
      <c r="D2316" s="151" t="s">
        <v>7700</v>
      </c>
      <c r="E2316" s="16" t="s">
        <v>966</v>
      </c>
      <c r="F2316" s="16" t="s">
        <v>967</v>
      </c>
      <c r="G2316" s="16" t="s">
        <v>272</v>
      </c>
      <c r="H2316" s="16" t="s">
        <v>3792</v>
      </c>
      <c r="I2316" s="16" t="s">
        <v>3816</v>
      </c>
      <c r="J2316" s="16" t="s">
        <v>3817</v>
      </c>
      <c r="K2316" s="17" t="s">
        <v>171</v>
      </c>
      <c r="L2316" s="18" t="s">
        <v>3620</v>
      </c>
      <c r="M2316" s="195" t="s">
        <v>170</v>
      </c>
      <c r="N2316" s="16" t="s">
        <v>3621</v>
      </c>
      <c r="O2316" s="17" t="s">
        <v>346</v>
      </c>
      <c r="P2316" s="17" t="s">
        <v>305</v>
      </c>
      <c r="Q2316" s="17" t="s">
        <v>306</v>
      </c>
      <c r="R2316">
        <v>0</v>
      </c>
      <c r="S2316">
        <v>0</v>
      </c>
      <c r="T2316">
        <v>0</v>
      </c>
      <c r="U2316">
        <v>0</v>
      </c>
      <c r="V2316">
        <v>0</v>
      </c>
      <c r="W2316">
        <v>0</v>
      </c>
      <c r="X2316">
        <v>0</v>
      </c>
      <c r="Y2316">
        <v>0</v>
      </c>
      <c r="Z2316">
        <v>0</v>
      </c>
      <c r="AA2316">
        <v>0</v>
      </c>
      <c r="AB2316">
        <v>0</v>
      </c>
      <c r="AC2316">
        <v>0</v>
      </c>
      <c r="AD2316">
        <v>0</v>
      </c>
      <c r="AE2316">
        <v>0</v>
      </c>
      <c r="AF2316">
        <v>0</v>
      </c>
      <c r="AG2316" s="19">
        <v>0</v>
      </c>
      <c r="AH2316">
        <v>0</v>
      </c>
      <c r="AI2316">
        <v>0</v>
      </c>
      <c r="AJ2316">
        <v>0</v>
      </c>
      <c r="AK2316">
        <v>0</v>
      </c>
      <c r="AL2316">
        <v>0</v>
      </c>
      <c r="AM2316">
        <v>0</v>
      </c>
      <c r="AN2316">
        <v>0</v>
      </c>
      <c r="AO2316">
        <v>0</v>
      </c>
      <c r="AP2316">
        <v>0</v>
      </c>
      <c r="AQ2316">
        <v>0</v>
      </c>
      <c r="AR2316">
        <v>0</v>
      </c>
      <c r="AS2316">
        <v>0</v>
      </c>
      <c r="AT2316">
        <v>0</v>
      </c>
      <c r="AU2316">
        <v>0</v>
      </c>
      <c r="AV2316">
        <v>0</v>
      </c>
      <c r="AW2316">
        <v>0</v>
      </c>
      <c r="AX2316">
        <v>0</v>
      </c>
      <c r="AY2316">
        <v>0</v>
      </c>
      <c r="AZ2316">
        <v>0</v>
      </c>
      <c r="BA2316">
        <v>0</v>
      </c>
      <c r="BB2316">
        <v>0</v>
      </c>
      <c r="BC2316">
        <v>0</v>
      </c>
      <c r="BD2316">
        <v>0</v>
      </c>
      <c r="BE2316">
        <v>0</v>
      </c>
      <c r="BF2316">
        <v>0</v>
      </c>
      <c r="BG2316">
        <v>0</v>
      </c>
      <c r="BH2316">
        <v>0</v>
      </c>
      <c r="BI2316">
        <v>0</v>
      </c>
      <c r="BJ2316">
        <v>0</v>
      </c>
      <c r="BK2316">
        <v>0</v>
      </c>
      <c r="BL2316">
        <v>0</v>
      </c>
      <c r="BM2316">
        <v>0</v>
      </c>
      <c r="BN2316">
        <v>0</v>
      </c>
      <c r="BO2316">
        <v>0</v>
      </c>
      <c r="BP2316">
        <v>0</v>
      </c>
      <c r="BQ2316">
        <v>0</v>
      </c>
      <c r="BR2316">
        <v>0</v>
      </c>
      <c r="BS2316">
        <v>0</v>
      </c>
      <c r="BT2316">
        <v>2000</v>
      </c>
      <c r="BU2316">
        <v>3000</v>
      </c>
      <c r="BV2316">
        <v>2000</v>
      </c>
      <c r="BW2316">
        <v>3000</v>
      </c>
      <c r="BX2316">
        <v>4000</v>
      </c>
      <c r="BY2316">
        <v>6000</v>
      </c>
      <c r="BZ2316">
        <v>12000</v>
      </c>
      <c r="CA2316">
        <v>12000</v>
      </c>
      <c r="CB2316">
        <v>8000</v>
      </c>
      <c r="CC2316">
        <v>8000</v>
      </c>
      <c r="CD2316">
        <v>9000</v>
      </c>
      <c r="CE2316">
        <v>9000</v>
      </c>
    </row>
    <row r="2317" spans="1:83" x14ac:dyDescent="0.35">
      <c r="A2317" s="9" t="str">
        <f t="shared" si="36"/>
        <v>2812.401.69</v>
      </c>
      <c r="B2317" s="52" t="e">
        <f>+IF(MATCH(A2317,List!H$10:H$145,0),"Targeted")</f>
        <v>#N/A</v>
      </c>
      <c r="C2317" s="65"/>
      <c r="D2317" s="151" t="s">
        <v>7700</v>
      </c>
      <c r="E2317" s="16" t="s">
        <v>966</v>
      </c>
      <c r="F2317" s="16" t="s">
        <v>967</v>
      </c>
      <c r="G2317" s="16" t="s">
        <v>272</v>
      </c>
      <c r="H2317" s="16" t="s">
        <v>3792</v>
      </c>
      <c r="I2317" s="16" t="s">
        <v>3818</v>
      </c>
      <c r="J2317" s="16" t="s">
        <v>3819</v>
      </c>
      <c r="K2317" s="17" t="s">
        <v>171</v>
      </c>
      <c r="L2317" s="18" t="s">
        <v>3620</v>
      </c>
      <c r="M2317" s="195" t="s">
        <v>170</v>
      </c>
      <c r="N2317" s="16" t="s">
        <v>3621</v>
      </c>
      <c r="O2317" s="17" t="s">
        <v>346</v>
      </c>
      <c r="P2317" s="17" t="s">
        <v>305</v>
      </c>
      <c r="Q2317" s="17" t="s">
        <v>306</v>
      </c>
      <c r="R2317">
        <v>0</v>
      </c>
      <c r="S2317">
        <v>0</v>
      </c>
      <c r="T2317">
        <v>0</v>
      </c>
      <c r="U2317">
        <v>0</v>
      </c>
      <c r="V2317">
        <v>0</v>
      </c>
      <c r="W2317">
        <v>0</v>
      </c>
      <c r="X2317">
        <v>0</v>
      </c>
      <c r="Y2317">
        <v>0</v>
      </c>
      <c r="Z2317">
        <v>0</v>
      </c>
      <c r="AA2317">
        <v>0</v>
      </c>
      <c r="AB2317">
        <v>0</v>
      </c>
      <c r="AC2317">
        <v>0</v>
      </c>
      <c r="AD2317">
        <v>0</v>
      </c>
      <c r="AE2317">
        <v>0</v>
      </c>
      <c r="AF2317">
        <v>0</v>
      </c>
      <c r="AG2317" s="19">
        <v>0</v>
      </c>
      <c r="AH2317">
        <v>0</v>
      </c>
      <c r="AI2317">
        <v>0</v>
      </c>
      <c r="AJ2317">
        <v>0</v>
      </c>
      <c r="AK2317">
        <v>0</v>
      </c>
      <c r="AL2317">
        <v>0</v>
      </c>
      <c r="AM2317">
        <v>0</v>
      </c>
      <c r="AN2317">
        <v>0</v>
      </c>
      <c r="AO2317">
        <v>0</v>
      </c>
      <c r="AP2317">
        <v>0</v>
      </c>
      <c r="AQ2317">
        <v>0</v>
      </c>
      <c r="AR2317">
        <v>0</v>
      </c>
      <c r="AS2317">
        <v>0</v>
      </c>
      <c r="AT2317">
        <v>0</v>
      </c>
      <c r="AU2317">
        <v>0</v>
      </c>
      <c r="AV2317">
        <v>0</v>
      </c>
      <c r="AW2317">
        <v>0</v>
      </c>
      <c r="AX2317">
        <v>0</v>
      </c>
      <c r="AY2317">
        <v>0</v>
      </c>
      <c r="AZ2317">
        <v>0</v>
      </c>
      <c r="BA2317">
        <v>0</v>
      </c>
      <c r="BB2317">
        <v>0</v>
      </c>
      <c r="BC2317">
        <v>0</v>
      </c>
      <c r="BD2317">
        <v>0</v>
      </c>
      <c r="BE2317">
        <v>0</v>
      </c>
      <c r="BF2317">
        <v>0</v>
      </c>
      <c r="BG2317">
        <v>0</v>
      </c>
      <c r="BH2317">
        <v>0</v>
      </c>
      <c r="BI2317">
        <v>0</v>
      </c>
      <c r="BJ2317">
        <v>0</v>
      </c>
      <c r="BK2317">
        <v>0</v>
      </c>
      <c r="BL2317">
        <v>0</v>
      </c>
      <c r="BM2317">
        <v>0</v>
      </c>
      <c r="BN2317">
        <v>0</v>
      </c>
      <c r="BO2317">
        <v>0</v>
      </c>
      <c r="BP2317">
        <v>0</v>
      </c>
      <c r="BQ2317">
        <v>0</v>
      </c>
      <c r="BR2317">
        <v>0</v>
      </c>
      <c r="BS2317">
        <v>0</v>
      </c>
      <c r="BT2317">
        <v>0</v>
      </c>
      <c r="BU2317">
        <v>0</v>
      </c>
      <c r="BV2317">
        <v>0</v>
      </c>
      <c r="BW2317">
        <v>0</v>
      </c>
      <c r="BX2317">
        <v>100000</v>
      </c>
      <c r="BY2317">
        <v>12182000</v>
      </c>
      <c r="BZ2317">
        <v>12542000</v>
      </c>
      <c r="CA2317">
        <v>7292000</v>
      </c>
      <c r="CB2317">
        <v>5574000</v>
      </c>
      <c r="CC2317">
        <v>2454000</v>
      </c>
      <c r="CD2317">
        <v>1250000</v>
      </c>
      <c r="CE2317">
        <v>778000</v>
      </c>
    </row>
    <row r="2318" spans="1:83" x14ac:dyDescent="0.35">
      <c r="A2318" s="9" t="str">
        <f t="shared" si="36"/>
        <v>2812.401.69</v>
      </c>
      <c r="B2318" s="52" t="e">
        <f>+IF(MATCH(A2318,List!H$10:H$145,0),"Targeted")</f>
        <v>#N/A</v>
      </c>
      <c r="C2318" s="65"/>
      <c r="D2318" s="151"/>
      <c r="E2318" s="16" t="s">
        <v>966</v>
      </c>
      <c r="F2318" s="16" t="s">
        <v>967</v>
      </c>
      <c r="G2318" s="16" t="s">
        <v>272</v>
      </c>
      <c r="H2318" s="16" t="s">
        <v>3792</v>
      </c>
      <c r="I2318" s="16" t="s">
        <v>3818</v>
      </c>
      <c r="J2318" s="16" t="s">
        <v>3819</v>
      </c>
      <c r="K2318" s="17" t="s">
        <v>171</v>
      </c>
      <c r="L2318" s="18" t="s">
        <v>3620</v>
      </c>
      <c r="M2318" s="195" t="s">
        <v>170</v>
      </c>
      <c r="N2318" s="16" t="s">
        <v>3621</v>
      </c>
      <c r="O2318" s="17" t="s">
        <v>304</v>
      </c>
      <c r="P2318" s="17" t="s">
        <v>305</v>
      </c>
      <c r="Q2318" s="17" t="s">
        <v>306</v>
      </c>
      <c r="R2318">
        <v>0</v>
      </c>
      <c r="S2318">
        <v>0</v>
      </c>
      <c r="T2318">
        <v>0</v>
      </c>
      <c r="U2318">
        <v>0</v>
      </c>
      <c r="V2318">
        <v>0</v>
      </c>
      <c r="W2318">
        <v>0</v>
      </c>
      <c r="X2318">
        <v>0</v>
      </c>
      <c r="Y2318">
        <v>0</v>
      </c>
      <c r="Z2318">
        <v>0</v>
      </c>
      <c r="AA2318">
        <v>0</v>
      </c>
      <c r="AB2318">
        <v>0</v>
      </c>
      <c r="AC2318">
        <v>0</v>
      </c>
      <c r="AD2318">
        <v>0</v>
      </c>
      <c r="AE2318">
        <v>0</v>
      </c>
      <c r="AF2318">
        <v>0</v>
      </c>
      <c r="AG2318" s="19">
        <v>0</v>
      </c>
      <c r="AH2318">
        <v>0</v>
      </c>
      <c r="AI2318">
        <v>0</v>
      </c>
      <c r="AJ2318">
        <v>0</v>
      </c>
      <c r="AK2318">
        <v>0</v>
      </c>
      <c r="AL2318">
        <v>0</v>
      </c>
      <c r="AM2318">
        <v>0</v>
      </c>
      <c r="AN2318">
        <v>0</v>
      </c>
      <c r="AO2318">
        <v>0</v>
      </c>
      <c r="AP2318">
        <v>0</v>
      </c>
      <c r="AQ2318">
        <v>0</v>
      </c>
      <c r="AR2318">
        <v>0</v>
      </c>
      <c r="AS2318">
        <v>0</v>
      </c>
      <c r="AT2318">
        <v>0</v>
      </c>
      <c r="AU2318">
        <v>0</v>
      </c>
      <c r="AV2318">
        <v>0</v>
      </c>
      <c r="AW2318">
        <v>0</v>
      </c>
      <c r="AX2318">
        <v>0</v>
      </c>
      <c r="AY2318">
        <v>0</v>
      </c>
      <c r="AZ2318">
        <v>0</v>
      </c>
      <c r="BA2318">
        <v>0</v>
      </c>
      <c r="BB2318">
        <v>0</v>
      </c>
      <c r="BC2318">
        <v>0</v>
      </c>
      <c r="BD2318">
        <v>0</v>
      </c>
      <c r="BE2318">
        <v>0</v>
      </c>
      <c r="BF2318">
        <v>0</v>
      </c>
      <c r="BG2318">
        <v>0</v>
      </c>
      <c r="BH2318">
        <v>0</v>
      </c>
      <c r="BI2318">
        <v>0</v>
      </c>
      <c r="BJ2318">
        <v>0</v>
      </c>
      <c r="BK2318">
        <v>0</v>
      </c>
      <c r="BL2318">
        <v>0</v>
      </c>
      <c r="BM2318">
        <v>0</v>
      </c>
      <c r="BN2318">
        <v>0</v>
      </c>
      <c r="BO2318">
        <v>0</v>
      </c>
      <c r="BP2318">
        <v>0</v>
      </c>
      <c r="BQ2318">
        <v>0</v>
      </c>
      <c r="BR2318">
        <v>0</v>
      </c>
      <c r="BS2318">
        <v>0</v>
      </c>
      <c r="BT2318">
        <v>0</v>
      </c>
      <c r="BU2318">
        <v>0</v>
      </c>
      <c r="BV2318">
        <v>0</v>
      </c>
      <c r="BW2318">
        <v>0</v>
      </c>
      <c r="BX2318" s="10">
        <v>0</v>
      </c>
      <c r="BY2318">
        <v>0</v>
      </c>
      <c r="BZ2318">
        <v>12184000</v>
      </c>
      <c r="CA2318">
        <v>8529000</v>
      </c>
      <c r="CB2318">
        <v>4569000</v>
      </c>
      <c r="CC2318">
        <v>2741000</v>
      </c>
      <c r="CD2318">
        <v>1218000</v>
      </c>
      <c r="CE2318">
        <v>609000</v>
      </c>
    </row>
    <row r="2319" spans="1:83" x14ac:dyDescent="0.35">
      <c r="A2319" s="9" t="str">
        <f t="shared" si="36"/>
        <v>8191.401.69</v>
      </c>
      <c r="B2319" s="52" t="e">
        <f>+IF(MATCH(A2319,List!H$10:H$145,0),"Targeted")</f>
        <v>#N/A</v>
      </c>
      <c r="C2319" s="65"/>
      <c r="D2319" s="151" t="s">
        <v>7700</v>
      </c>
      <c r="E2319" s="16" t="s">
        <v>966</v>
      </c>
      <c r="F2319" s="16" t="s">
        <v>967</v>
      </c>
      <c r="G2319" s="16" t="s">
        <v>272</v>
      </c>
      <c r="H2319" s="16" t="s">
        <v>3792</v>
      </c>
      <c r="I2319" s="16" t="s">
        <v>3820</v>
      </c>
      <c r="J2319" s="16" t="s">
        <v>3821</v>
      </c>
      <c r="K2319" s="17" t="s">
        <v>171</v>
      </c>
      <c r="L2319" s="18" t="s">
        <v>3620</v>
      </c>
      <c r="M2319" s="195" t="s">
        <v>170</v>
      </c>
      <c r="N2319" s="16" t="s">
        <v>3621</v>
      </c>
      <c r="O2319" s="17" t="s">
        <v>346</v>
      </c>
      <c r="P2319" s="17" t="s">
        <v>305</v>
      </c>
      <c r="Q2319" s="17" t="s">
        <v>306</v>
      </c>
      <c r="R2319">
        <v>0</v>
      </c>
      <c r="S2319">
        <v>0</v>
      </c>
      <c r="T2319">
        <v>0</v>
      </c>
      <c r="U2319">
        <v>0</v>
      </c>
      <c r="V2319">
        <v>0</v>
      </c>
      <c r="W2319">
        <v>0</v>
      </c>
      <c r="X2319">
        <v>0</v>
      </c>
      <c r="Y2319">
        <v>0</v>
      </c>
      <c r="Z2319">
        <v>0</v>
      </c>
      <c r="AA2319">
        <v>0</v>
      </c>
      <c r="AB2319">
        <v>0</v>
      </c>
      <c r="AC2319">
        <v>0</v>
      </c>
      <c r="AD2319">
        <v>0</v>
      </c>
      <c r="AE2319">
        <v>0</v>
      </c>
      <c r="AF2319">
        <v>0</v>
      </c>
      <c r="AG2319" s="19">
        <v>0</v>
      </c>
      <c r="AH2319">
        <v>0</v>
      </c>
      <c r="AI2319">
        <v>0</v>
      </c>
      <c r="AJ2319">
        <v>0</v>
      </c>
      <c r="AK2319">
        <v>0</v>
      </c>
      <c r="AL2319">
        <v>0</v>
      </c>
      <c r="AM2319">
        <v>0</v>
      </c>
      <c r="AN2319">
        <v>0</v>
      </c>
      <c r="AO2319">
        <v>0</v>
      </c>
      <c r="AP2319">
        <v>0</v>
      </c>
      <c r="AQ2319">
        <v>0</v>
      </c>
      <c r="AR2319">
        <v>0</v>
      </c>
      <c r="AS2319">
        <v>0</v>
      </c>
      <c r="AT2319">
        <v>0</v>
      </c>
      <c r="AU2319">
        <v>0</v>
      </c>
      <c r="AV2319">
        <v>0</v>
      </c>
      <c r="AW2319">
        <v>0</v>
      </c>
      <c r="AX2319">
        <v>0</v>
      </c>
      <c r="AY2319">
        <v>0</v>
      </c>
      <c r="AZ2319">
        <v>4000</v>
      </c>
      <c r="BA2319">
        <v>2000</v>
      </c>
      <c r="BB2319">
        <v>2000</v>
      </c>
      <c r="BC2319">
        <v>-2000</v>
      </c>
      <c r="BD2319">
        <v>0</v>
      </c>
      <c r="BE2319">
        <v>0</v>
      </c>
      <c r="BF2319">
        <v>0</v>
      </c>
      <c r="BG2319">
        <v>0</v>
      </c>
      <c r="BH2319">
        <v>-1000</v>
      </c>
      <c r="BI2319">
        <v>0</v>
      </c>
      <c r="BJ2319">
        <v>0</v>
      </c>
      <c r="BK2319">
        <v>0</v>
      </c>
      <c r="BL2319">
        <v>0</v>
      </c>
      <c r="BM2319">
        <v>0</v>
      </c>
      <c r="BN2319">
        <v>0</v>
      </c>
      <c r="BO2319">
        <v>0</v>
      </c>
      <c r="BP2319">
        <v>0</v>
      </c>
      <c r="BQ2319">
        <v>0</v>
      </c>
      <c r="BR2319">
        <v>0</v>
      </c>
      <c r="BS2319">
        <v>0</v>
      </c>
      <c r="BT2319">
        <v>0</v>
      </c>
      <c r="BU2319">
        <v>0</v>
      </c>
      <c r="BV2319">
        <v>-18000</v>
      </c>
      <c r="BW2319">
        <v>0</v>
      </c>
      <c r="BX2319">
        <v>3000</v>
      </c>
      <c r="BY2319">
        <v>0</v>
      </c>
      <c r="BZ2319">
        <v>0</v>
      </c>
      <c r="CA2319">
        <v>0</v>
      </c>
      <c r="CB2319">
        <v>0</v>
      </c>
      <c r="CC2319">
        <v>0</v>
      </c>
      <c r="CD2319">
        <v>0</v>
      </c>
      <c r="CE2319">
        <v>0</v>
      </c>
    </row>
    <row r="2320" spans="1:83" x14ac:dyDescent="0.35">
      <c r="A2320" s="9" t="str">
        <f t="shared" si="36"/>
        <v>8191.401.69</v>
      </c>
      <c r="B2320" s="52" t="e">
        <f>+IF(MATCH(A2320,List!H$10:H$145,0),"Targeted")</f>
        <v>#N/A</v>
      </c>
      <c r="C2320" s="65"/>
      <c r="D2320" s="151" t="s">
        <v>7700</v>
      </c>
      <c r="E2320" s="16" t="s">
        <v>966</v>
      </c>
      <c r="F2320" s="16" t="s">
        <v>967</v>
      </c>
      <c r="G2320" s="16" t="s">
        <v>272</v>
      </c>
      <c r="H2320" s="16" t="s">
        <v>3792</v>
      </c>
      <c r="I2320" s="16" t="s">
        <v>3820</v>
      </c>
      <c r="J2320" s="16" t="s">
        <v>3821</v>
      </c>
      <c r="K2320" s="17" t="s">
        <v>171</v>
      </c>
      <c r="L2320" s="18" t="s">
        <v>3620</v>
      </c>
      <c r="M2320" s="195" t="s">
        <v>170</v>
      </c>
      <c r="N2320" s="16" t="s">
        <v>3621</v>
      </c>
      <c r="O2320" s="17" t="s">
        <v>346</v>
      </c>
      <c r="P2320" s="17" t="s">
        <v>524</v>
      </c>
      <c r="Q2320" s="17" t="s">
        <v>306</v>
      </c>
      <c r="R2320">
        <v>0</v>
      </c>
      <c r="S2320">
        <v>0</v>
      </c>
      <c r="T2320">
        <v>0</v>
      </c>
      <c r="U2320">
        <v>0</v>
      </c>
      <c r="V2320">
        <v>0</v>
      </c>
      <c r="W2320">
        <v>0</v>
      </c>
      <c r="X2320">
        <v>0</v>
      </c>
      <c r="Y2320">
        <v>0</v>
      </c>
      <c r="Z2320">
        <v>0</v>
      </c>
      <c r="AA2320">
        <v>0</v>
      </c>
      <c r="AB2320">
        <v>0</v>
      </c>
      <c r="AC2320">
        <v>0</v>
      </c>
      <c r="AD2320">
        <v>0</v>
      </c>
      <c r="AE2320">
        <v>0</v>
      </c>
      <c r="AF2320">
        <v>0</v>
      </c>
      <c r="AG2320" s="19">
        <v>0</v>
      </c>
      <c r="AH2320">
        <v>0</v>
      </c>
      <c r="AI2320">
        <v>0</v>
      </c>
      <c r="AJ2320">
        <v>0</v>
      </c>
      <c r="AK2320">
        <v>0</v>
      </c>
      <c r="AL2320">
        <v>0</v>
      </c>
      <c r="AM2320">
        <v>0</v>
      </c>
      <c r="AN2320">
        <v>3131</v>
      </c>
      <c r="AO2320">
        <v>233196</v>
      </c>
      <c r="AP2320">
        <v>506998</v>
      </c>
      <c r="AQ2320">
        <v>632563</v>
      </c>
      <c r="AR2320">
        <v>667534</v>
      </c>
      <c r="AS2320">
        <v>695675</v>
      </c>
      <c r="AT2320">
        <v>848508</v>
      </c>
      <c r="AU2320">
        <v>878953</v>
      </c>
      <c r="AV2320">
        <v>1054115</v>
      </c>
      <c r="AW2320">
        <v>1267845</v>
      </c>
      <c r="AX2320">
        <v>1298070</v>
      </c>
      <c r="AY2320">
        <v>1652093</v>
      </c>
      <c r="AZ2320">
        <v>2025000</v>
      </c>
      <c r="BA2320">
        <v>2224000</v>
      </c>
      <c r="BB2320">
        <v>2002000</v>
      </c>
      <c r="BC2320">
        <v>1875000</v>
      </c>
      <c r="BD2320">
        <v>1524000</v>
      </c>
      <c r="BE2320">
        <v>1200000</v>
      </c>
      <c r="BF2320">
        <v>722000</v>
      </c>
      <c r="BG2320">
        <v>495000</v>
      </c>
      <c r="BH2320">
        <v>293000</v>
      </c>
      <c r="BI2320">
        <v>161000</v>
      </c>
      <c r="BJ2320">
        <v>119000</v>
      </c>
      <c r="BK2320">
        <v>92000</v>
      </c>
      <c r="BL2320">
        <v>12000</v>
      </c>
      <c r="BM2320">
        <v>21000</v>
      </c>
      <c r="BN2320">
        <v>16000</v>
      </c>
      <c r="BO2320">
        <v>17000</v>
      </c>
      <c r="BP2320">
        <v>25000</v>
      </c>
      <c r="BQ2320">
        <v>13000</v>
      </c>
      <c r="BR2320">
        <v>7000</v>
      </c>
      <c r="BS2320">
        <v>10000</v>
      </c>
      <c r="BT2320">
        <v>5000</v>
      </c>
      <c r="BU2320">
        <v>6000</v>
      </c>
      <c r="BV2320">
        <v>0</v>
      </c>
      <c r="BW2320">
        <v>0</v>
      </c>
      <c r="BX2320">
        <v>0</v>
      </c>
      <c r="BY2320">
        <v>0</v>
      </c>
      <c r="BZ2320">
        <v>15000</v>
      </c>
      <c r="CA2320">
        <v>0</v>
      </c>
      <c r="CB2320">
        <v>0</v>
      </c>
      <c r="CC2320">
        <v>0</v>
      </c>
      <c r="CD2320">
        <v>0</v>
      </c>
      <c r="CE2320">
        <v>0</v>
      </c>
    </row>
    <row r="2321" spans="1:83" x14ac:dyDescent="0.35">
      <c r="A2321" s="9" t="str">
        <f t="shared" si="36"/>
        <v>8350.401.69</v>
      </c>
      <c r="B2321" s="52" t="e">
        <f>+IF(MATCH(A2321,List!H$10:H$145,0),"Targeted")</f>
        <v>#N/A</v>
      </c>
      <c r="C2321" s="65"/>
      <c r="D2321" s="151" t="s">
        <v>7700</v>
      </c>
      <c r="E2321" s="16" t="s">
        <v>966</v>
      </c>
      <c r="F2321" s="16" t="s">
        <v>967</v>
      </c>
      <c r="G2321" s="16" t="s">
        <v>272</v>
      </c>
      <c r="H2321" s="16" t="s">
        <v>3792</v>
      </c>
      <c r="I2321" s="16" t="s">
        <v>3822</v>
      </c>
      <c r="J2321" s="16" t="s">
        <v>3823</v>
      </c>
      <c r="K2321" s="17" t="s">
        <v>171</v>
      </c>
      <c r="L2321" s="18" t="s">
        <v>3620</v>
      </c>
      <c r="M2321" s="195" t="s">
        <v>170</v>
      </c>
      <c r="N2321" s="16" t="s">
        <v>3621</v>
      </c>
      <c r="O2321" s="17" t="s">
        <v>346</v>
      </c>
      <c r="P2321" s="17" t="s">
        <v>305</v>
      </c>
      <c r="Q2321" s="17" t="s">
        <v>306</v>
      </c>
      <c r="R2321">
        <v>0</v>
      </c>
      <c r="S2321">
        <v>0</v>
      </c>
      <c r="T2321">
        <v>0</v>
      </c>
      <c r="U2321">
        <v>0</v>
      </c>
      <c r="V2321">
        <v>0</v>
      </c>
      <c r="W2321">
        <v>0</v>
      </c>
      <c r="X2321">
        <v>0</v>
      </c>
      <c r="Y2321">
        <v>0</v>
      </c>
      <c r="Z2321">
        <v>0</v>
      </c>
      <c r="AA2321">
        <v>0</v>
      </c>
      <c r="AB2321">
        <v>0</v>
      </c>
      <c r="AC2321">
        <v>0</v>
      </c>
      <c r="AD2321">
        <v>0</v>
      </c>
      <c r="AE2321">
        <v>0</v>
      </c>
      <c r="AF2321">
        <v>0</v>
      </c>
      <c r="AG2321" s="19">
        <v>0</v>
      </c>
      <c r="AH2321">
        <v>0</v>
      </c>
      <c r="AI2321">
        <v>0</v>
      </c>
      <c r="AJ2321">
        <v>0</v>
      </c>
      <c r="AK2321">
        <v>0</v>
      </c>
      <c r="AL2321">
        <v>0</v>
      </c>
      <c r="AM2321">
        <v>0</v>
      </c>
      <c r="AN2321">
        <v>0</v>
      </c>
      <c r="AO2321">
        <v>0</v>
      </c>
      <c r="AP2321">
        <v>0</v>
      </c>
      <c r="AQ2321">
        <v>0</v>
      </c>
      <c r="AR2321">
        <v>0</v>
      </c>
      <c r="AS2321">
        <v>0</v>
      </c>
      <c r="AT2321">
        <v>0</v>
      </c>
      <c r="AU2321">
        <v>0</v>
      </c>
      <c r="AV2321">
        <v>0</v>
      </c>
      <c r="AW2321">
        <v>0</v>
      </c>
      <c r="AX2321">
        <v>617591</v>
      </c>
      <c r="AY2321">
        <v>1711559</v>
      </c>
      <c r="AZ2321">
        <v>1150000</v>
      </c>
      <c r="BA2321">
        <v>1110000</v>
      </c>
      <c r="BB2321">
        <v>1659000</v>
      </c>
      <c r="BC2321">
        <v>2260000</v>
      </c>
      <c r="BD2321">
        <v>4252000</v>
      </c>
      <c r="BE2321">
        <v>6278000</v>
      </c>
      <c r="BF2321">
        <v>6301000</v>
      </c>
      <c r="BG2321">
        <v>6573000</v>
      </c>
      <c r="BH2321">
        <v>6810000</v>
      </c>
      <c r="BI2321">
        <v>6835000</v>
      </c>
      <c r="BJ2321">
        <v>7649000</v>
      </c>
      <c r="BK2321">
        <v>-3000</v>
      </c>
      <c r="BL2321">
        <v>0</v>
      </c>
      <c r="BM2321">
        <v>0</v>
      </c>
      <c r="BN2321">
        <v>0</v>
      </c>
      <c r="BO2321">
        <v>0</v>
      </c>
      <c r="BP2321">
        <v>0</v>
      </c>
      <c r="BQ2321">
        <v>0</v>
      </c>
      <c r="BR2321">
        <v>2000</v>
      </c>
      <c r="BS2321">
        <v>0</v>
      </c>
      <c r="BT2321">
        <v>0</v>
      </c>
      <c r="BU2321">
        <v>0</v>
      </c>
      <c r="BV2321">
        <v>0</v>
      </c>
      <c r="BW2321">
        <v>24000</v>
      </c>
      <c r="BX2321">
        <v>12000</v>
      </c>
      <c r="BY2321">
        <v>25000</v>
      </c>
      <c r="BZ2321">
        <v>25000</v>
      </c>
      <c r="CA2321">
        <v>25000</v>
      </c>
      <c r="CB2321">
        <v>30000</v>
      </c>
      <c r="CC2321">
        <v>31000</v>
      </c>
      <c r="CD2321">
        <v>32000</v>
      </c>
      <c r="CE2321">
        <v>33000</v>
      </c>
    </row>
    <row r="2322" spans="1:83" x14ac:dyDescent="0.35">
      <c r="A2322" s="9" t="str">
        <f t="shared" si="36"/>
        <v>8350.401.69</v>
      </c>
      <c r="B2322" s="52" t="e">
        <f>+IF(MATCH(A2322,List!H$10:H$145,0),"Targeted")</f>
        <v>#N/A</v>
      </c>
      <c r="C2322" s="65"/>
      <c r="D2322" s="151" t="s">
        <v>7700</v>
      </c>
      <c r="E2322" s="16" t="s">
        <v>966</v>
      </c>
      <c r="F2322" s="16" t="s">
        <v>967</v>
      </c>
      <c r="G2322" s="16" t="s">
        <v>272</v>
      </c>
      <c r="H2322" s="16" t="s">
        <v>3792</v>
      </c>
      <c r="I2322" s="16" t="s">
        <v>3822</v>
      </c>
      <c r="J2322" s="16" t="s">
        <v>3823</v>
      </c>
      <c r="K2322" s="17" t="s">
        <v>171</v>
      </c>
      <c r="L2322" s="18" t="s">
        <v>3620</v>
      </c>
      <c r="M2322" s="195" t="s">
        <v>170</v>
      </c>
      <c r="N2322" s="16" t="s">
        <v>3621</v>
      </c>
      <c r="O2322" s="17" t="s">
        <v>346</v>
      </c>
      <c r="P2322" s="17" t="s">
        <v>524</v>
      </c>
      <c r="Q2322" s="17" t="s">
        <v>306</v>
      </c>
      <c r="R2322">
        <v>0</v>
      </c>
      <c r="S2322">
        <v>0</v>
      </c>
      <c r="T2322">
        <v>0</v>
      </c>
      <c r="U2322">
        <v>0</v>
      </c>
      <c r="V2322">
        <v>0</v>
      </c>
      <c r="W2322">
        <v>0</v>
      </c>
      <c r="X2322">
        <v>0</v>
      </c>
      <c r="Y2322">
        <v>0</v>
      </c>
      <c r="Z2322">
        <v>0</v>
      </c>
      <c r="AA2322">
        <v>0</v>
      </c>
      <c r="AB2322">
        <v>0</v>
      </c>
      <c r="AC2322">
        <v>0</v>
      </c>
      <c r="AD2322">
        <v>0</v>
      </c>
      <c r="AE2322">
        <v>0</v>
      </c>
      <c r="AF2322">
        <v>0</v>
      </c>
      <c r="AG2322" s="19">
        <v>0</v>
      </c>
      <c r="AH2322">
        <v>0</v>
      </c>
      <c r="AI2322">
        <v>0</v>
      </c>
      <c r="AJ2322">
        <v>0</v>
      </c>
      <c r="AK2322">
        <v>0</v>
      </c>
      <c r="AL2322">
        <v>0</v>
      </c>
      <c r="AM2322">
        <v>0</v>
      </c>
      <c r="AN2322">
        <v>0</v>
      </c>
      <c r="AO2322">
        <v>0</v>
      </c>
      <c r="AP2322">
        <v>0</v>
      </c>
      <c r="AQ2322">
        <v>0</v>
      </c>
      <c r="AR2322">
        <v>0</v>
      </c>
      <c r="AS2322">
        <v>0</v>
      </c>
      <c r="AT2322">
        <v>0</v>
      </c>
      <c r="AU2322">
        <v>0</v>
      </c>
      <c r="AV2322">
        <v>0</v>
      </c>
      <c r="AW2322">
        <v>0</v>
      </c>
      <c r="AX2322">
        <v>0</v>
      </c>
      <c r="AY2322">
        <v>0</v>
      </c>
      <c r="AZ2322">
        <v>0</v>
      </c>
      <c r="BA2322">
        <v>0</v>
      </c>
      <c r="BB2322">
        <v>0</v>
      </c>
      <c r="BC2322">
        <v>0</v>
      </c>
      <c r="BD2322">
        <v>0</v>
      </c>
      <c r="BE2322">
        <v>0</v>
      </c>
      <c r="BF2322">
        <v>0</v>
      </c>
      <c r="BG2322">
        <v>0</v>
      </c>
      <c r="BH2322">
        <v>0</v>
      </c>
      <c r="BI2322">
        <v>0</v>
      </c>
      <c r="BJ2322">
        <v>0</v>
      </c>
      <c r="BK2322">
        <v>1863000</v>
      </c>
      <c r="BL2322">
        <v>4194000</v>
      </c>
      <c r="BM2322">
        <v>5969000</v>
      </c>
      <c r="BN2322">
        <v>7264000</v>
      </c>
      <c r="BO2322">
        <v>7346000</v>
      </c>
      <c r="BP2322">
        <v>7182000</v>
      </c>
      <c r="BQ2322">
        <v>8197000</v>
      </c>
      <c r="BR2322">
        <v>8090000</v>
      </c>
      <c r="BS2322">
        <v>9126000</v>
      </c>
      <c r="BT2322">
        <v>8864000</v>
      </c>
      <c r="BU2322">
        <v>9466000</v>
      </c>
      <c r="BV2322">
        <v>9460000</v>
      </c>
      <c r="BW2322">
        <v>10082000</v>
      </c>
      <c r="BX2322">
        <v>10500000</v>
      </c>
      <c r="BY2322">
        <v>9909000</v>
      </c>
      <c r="BZ2322">
        <v>9601000</v>
      </c>
      <c r="CA2322">
        <v>9962000</v>
      </c>
      <c r="CB2322">
        <v>11819000</v>
      </c>
      <c r="CC2322">
        <v>12398000</v>
      </c>
      <c r="CD2322">
        <v>12645000</v>
      </c>
      <c r="CE2322">
        <v>12868000</v>
      </c>
    </row>
    <row r="2323" spans="1:83" x14ac:dyDescent="0.35">
      <c r="A2323" s="9" t="str">
        <f t="shared" si="36"/>
        <v>9913.401.69</v>
      </c>
      <c r="B2323" s="52" t="e">
        <f>+IF(MATCH(A2323,List!H$10:H$145,0),"Targeted")</f>
        <v>#N/A</v>
      </c>
      <c r="C2323" s="65"/>
      <c r="D2323" s="151" t="s">
        <v>7700</v>
      </c>
      <c r="E2323" s="16" t="s">
        <v>966</v>
      </c>
      <c r="F2323" s="16" t="s">
        <v>967</v>
      </c>
      <c r="G2323" s="16" t="s">
        <v>272</v>
      </c>
      <c r="H2323" s="16" t="s">
        <v>3792</v>
      </c>
      <c r="I2323" s="16" t="s">
        <v>3022</v>
      </c>
      <c r="J2323" s="16" t="s">
        <v>3824</v>
      </c>
      <c r="K2323" s="17" t="s">
        <v>171</v>
      </c>
      <c r="L2323" s="18" t="s">
        <v>3620</v>
      </c>
      <c r="M2323" s="195" t="s">
        <v>170</v>
      </c>
      <c r="N2323" s="16" t="s">
        <v>3621</v>
      </c>
      <c r="O2323" s="17" t="s">
        <v>346</v>
      </c>
      <c r="P2323" s="17" t="s">
        <v>305</v>
      </c>
      <c r="Q2323" s="17" t="s">
        <v>306</v>
      </c>
      <c r="R2323">
        <v>0</v>
      </c>
      <c r="S2323">
        <v>0</v>
      </c>
      <c r="T2323">
        <v>0</v>
      </c>
      <c r="U2323">
        <v>0</v>
      </c>
      <c r="V2323">
        <v>0</v>
      </c>
      <c r="W2323">
        <v>0</v>
      </c>
      <c r="X2323">
        <v>0</v>
      </c>
      <c r="Y2323">
        <v>0</v>
      </c>
      <c r="Z2323">
        <v>0</v>
      </c>
      <c r="AA2323">
        <v>0</v>
      </c>
      <c r="AB2323">
        <v>0</v>
      </c>
      <c r="AC2323">
        <v>0</v>
      </c>
      <c r="AD2323">
        <v>0</v>
      </c>
      <c r="AE2323">
        <v>0</v>
      </c>
      <c r="AF2323">
        <v>0</v>
      </c>
      <c r="AG2323" s="19">
        <v>0</v>
      </c>
      <c r="AH2323">
        <v>0</v>
      </c>
      <c r="AI2323">
        <v>0</v>
      </c>
      <c r="AJ2323">
        <v>0</v>
      </c>
      <c r="AK2323">
        <v>0</v>
      </c>
      <c r="AL2323">
        <v>0</v>
      </c>
      <c r="AM2323">
        <v>0</v>
      </c>
      <c r="AN2323">
        <v>0</v>
      </c>
      <c r="AO2323">
        <v>0</v>
      </c>
      <c r="AP2323">
        <v>0</v>
      </c>
      <c r="AQ2323">
        <v>0</v>
      </c>
      <c r="AR2323">
        <v>0</v>
      </c>
      <c r="AS2323">
        <v>0</v>
      </c>
      <c r="AT2323">
        <v>0</v>
      </c>
      <c r="AU2323">
        <v>0</v>
      </c>
      <c r="AV2323">
        <v>267</v>
      </c>
      <c r="AW2323">
        <v>0</v>
      </c>
      <c r="AX2323">
        <v>0</v>
      </c>
      <c r="AY2323">
        <v>0</v>
      </c>
      <c r="AZ2323">
        <v>0</v>
      </c>
      <c r="BA2323">
        <v>0</v>
      </c>
      <c r="BB2323">
        <v>0</v>
      </c>
      <c r="BC2323">
        <v>0</v>
      </c>
      <c r="BD2323">
        <v>0</v>
      </c>
      <c r="BE2323">
        <v>0</v>
      </c>
      <c r="BF2323">
        <v>0</v>
      </c>
      <c r="BG2323">
        <v>0</v>
      </c>
      <c r="BH2323">
        <v>0</v>
      </c>
      <c r="BI2323">
        <v>0</v>
      </c>
      <c r="BJ2323">
        <v>0</v>
      </c>
      <c r="BK2323">
        <v>0</v>
      </c>
      <c r="BL2323">
        <v>0</v>
      </c>
      <c r="BM2323">
        <v>0</v>
      </c>
      <c r="BN2323">
        <v>0</v>
      </c>
      <c r="BO2323">
        <v>0</v>
      </c>
      <c r="BP2323">
        <v>0</v>
      </c>
      <c r="BQ2323">
        <v>0</v>
      </c>
      <c r="BR2323">
        <v>0</v>
      </c>
      <c r="BS2323">
        <v>0</v>
      </c>
      <c r="BT2323">
        <v>0</v>
      </c>
      <c r="BU2323">
        <v>0</v>
      </c>
      <c r="BV2323">
        <v>0</v>
      </c>
      <c r="BW2323">
        <v>0</v>
      </c>
      <c r="BX2323">
        <v>0</v>
      </c>
      <c r="BY2323">
        <v>0</v>
      </c>
      <c r="BZ2323">
        <v>0</v>
      </c>
      <c r="CA2323">
        <v>0</v>
      </c>
      <c r="CB2323">
        <v>0</v>
      </c>
      <c r="CC2323">
        <v>0</v>
      </c>
      <c r="CD2323">
        <v>0</v>
      </c>
      <c r="CE2323">
        <v>0</v>
      </c>
    </row>
    <row r="2324" spans="1:83" x14ac:dyDescent="0.35">
      <c r="A2324" s="9" t="str">
        <f t="shared" si="36"/>
        <v>9913.401.69</v>
      </c>
      <c r="B2324" s="52" t="e">
        <f>+IF(MATCH(A2324,List!H$10:H$145,0),"Targeted")</f>
        <v>#N/A</v>
      </c>
      <c r="C2324" s="65"/>
      <c r="D2324" s="151" t="s">
        <v>7700</v>
      </c>
      <c r="E2324" s="16" t="s">
        <v>966</v>
      </c>
      <c r="F2324" s="16" t="s">
        <v>967</v>
      </c>
      <c r="G2324" s="16" t="s">
        <v>272</v>
      </c>
      <c r="H2324" s="16" t="s">
        <v>3792</v>
      </c>
      <c r="I2324" s="16" t="s">
        <v>3022</v>
      </c>
      <c r="J2324" s="16" t="s">
        <v>3824</v>
      </c>
      <c r="K2324" s="17" t="s">
        <v>171</v>
      </c>
      <c r="L2324" s="18" t="s">
        <v>3620</v>
      </c>
      <c r="M2324" s="195" t="s">
        <v>170</v>
      </c>
      <c r="N2324" s="16" t="s">
        <v>3621</v>
      </c>
      <c r="O2324" s="17" t="s">
        <v>346</v>
      </c>
      <c r="P2324" s="17" t="s">
        <v>524</v>
      </c>
      <c r="Q2324" s="17" t="s">
        <v>306</v>
      </c>
      <c r="R2324">
        <v>0</v>
      </c>
      <c r="S2324">
        <v>0</v>
      </c>
      <c r="T2324">
        <v>0</v>
      </c>
      <c r="U2324">
        <v>0</v>
      </c>
      <c r="V2324">
        <v>0</v>
      </c>
      <c r="W2324">
        <v>0</v>
      </c>
      <c r="X2324">
        <v>0</v>
      </c>
      <c r="Y2324">
        <v>0</v>
      </c>
      <c r="Z2324">
        <v>0</v>
      </c>
      <c r="AA2324">
        <v>0</v>
      </c>
      <c r="AB2324">
        <v>0</v>
      </c>
      <c r="AC2324">
        <v>0</v>
      </c>
      <c r="AD2324">
        <v>0</v>
      </c>
      <c r="AE2324">
        <v>0</v>
      </c>
      <c r="AF2324">
        <v>0</v>
      </c>
      <c r="AG2324" s="19">
        <v>0</v>
      </c>
      <c r="AH2324">
        <v>0</v>
      </c>
      <c r="AI2324">
        <v>0</v>
      </c>
      <c r="AJ2324">
        <v>0</v>
      </c>
      <c r="AK2324">
        <v>0</v>
      </c>
      <c r="AL2324">
        <v>0</v>
      </c>
      <c r="AM2324">
        <v>0</v>
      </c>
      <c r="AN2324">
        <v>0</v>
      </c>
      <c r="AO2324">
        <v>1416745</v>
      </c>
      <c r="AP2324">
        <v>852231</v>
      </c>
      <c r="AQ2324">
        <v>533447</v>
      </c>
      <c r="AR2324">
        <v>345026</v>
      </c>
      <c r="AS2324">
        <v>267812</v>
      </c>
      <c r="AT2324">
        <v>135219</v>
      </c>
      <c r="AU2324">
        <v>87732</v>
      </c>
      <c r="AV2324">
        <v>56645</v>
      </c>
      <c r="AW2324">
        <v>28104</v>
      </c>
      <c r="AX2324">
        <v>8375</v>
      </c>
      <c r="AY2324">
        <v>10865</v>
      </c>
      <c r="AZ2324">
        <v>12000</v>
      </c>
      <c r="BA2324">
        <v>12000</v>
      </c>
      <c r="BB2324">
        <v>8000</v>
      </c>
      <c r="BC2324">
        <v>3000</v>
      </c>
      <c r="BD2324">
        <v>0</v>
      </c>
      <c r="BE2324">
        <v>0</v>
      </c>
      <c r="BF2324">
        <v>0</v>
      </c>
      <c r="BG2324">
        <v>0</v>
      </c>
      <c r="BH2324">
        <v>0</v>
      </c>
      <c r="BI2324">
        <v>0</v>
      </c>
      <c r="BJ2324">
        <v>0</v>
      </c>
      <c r="BK2324">
        <v>0</v>
      </c>
      <c r="BL2324">
        <v>0</v>
      </c>
      <c r="BM2324">
        <v>0</v>
      </c>
      <c r="BN2324">
        <v>0</v>
      </c>
      <c r="BO2324">
        <v>0</v>
      </c>
      <c r="BP2324">
        <v>0</v>
      </c>
      <c r="BQ2324">
        <v>0</v>
      </c>
      <c r="BR2324">
        <v>0</v>
      </c>
      <c r="BS2324">
        <v>0</v>
      </c>
      <c r="BT2324">
        <v>0</v>
      </c>
      <c r="BU2324">
        <v>0</v>
      </c>
      <c r="BV2324">
        <v>0</v>
      </c>
      <c r="BW2324">
        <v>0</v>
      </c>
      <c r="BX2324">
        <v>0</v>
      </c>
      <c r="BY2324">
        <v>0</v>
      </c>
      <c r="BZ2324">
        <v>0</v>
      </c>
      <c r="CA2324">
        <v>0</v>
      </c>
      <c r="CB2324">
        <v>0</v>
      </c>
      <c r="CC2324">
        <v>0</v>
      </c>
      <c r="CD2324">
        <v>0</v>
      </c>
      <c r="CE2324">
        <v>0</v>
      </c>
    </row>
    <row r="2325" spans="1:83" x14ac:dyDescent="0.35">
      <c r="A2325" s="9" t="str">
        <f t="shared" si="36"/>
        <v>0107.401.69</v>
      </c>
      <c r="B2325" s="52" t="e">
        <f>+IF(MATCH(A2325,List!H$10:H$145,0),"Targeted")</f>
        <v>#N/A</v>
      </c>
      <c r="C2325" s="65"/>
      <c r="D2325" s="151" t="s">
        <v>7700</v>
      </c>
      <c r="E2325" s="16" t="s">
        <v>966</v>
      </c>
      <c r="F2325" s="16" t="s">
        <v>967</v>
      </c>
      <c r="G2325" s="16" t="s">
        <v>1327</v>
      </c>
      <c r="H2325" s="16" t="s">
        <v>3825</v>
      </c>
      <c r="I2325" s="16" t="s">
        <v>531</v>
      </c>
      <c r="J2325" s="16" t="s">
        <v>3826</v>
      </c>
      <c r="K2325" s="17" t="s">
        <v>171</v>
      </c>
      <c r="L2325" s="18" t="s">
        <v>3620</v>
      </c>
      <c r="M2325" s="195" t="s">
        <v>170</v>
      </c>
      <c r="N2325" s="16" t="s">
        <v>3621</v>
      </c>
      <c r="O2325" s="17" t="s">
        <v>346</v>
      </c>
      <c r="P2325" s="17" t="s">
        <v>305</v>
      </c>
      <c r="Q2325" s="17" t="s">
        <v>306</v>
      </c>
      <c r="R2325">
        <v>0</v>
      </c>
      <c r="S2325">
        <v>0</v>
      </c>
      <c r="T2325">
        <v>0</v>
      </c>
      <c r="U2325">
        <v>0</v>
      </c>
      <c r="V2325">
        <v>0</v>
      </c>
      <c r="W2325">
        <v>0</v>
      </c>
      <c r="X2325">
        <v>0</v>
      </c>
      <c r="Y2325">
        <v>0</v>
      </c>
      <c r="Z2325">
        <v>0</v>
      </c>
      <c r="AA2325">
        <v>0</v>
      </c>
      <c r="AB2325">
        <v>0</v>
      </c>
      <c r="AC2325">
        <v>0</v>
      </c>
      <c r="AD2325">
        <v>0</v>
      </c>
      <c r="AE2325">
        <v>0</v>
      </c>
      <c r="AF2325">
        <v>0</v>
      </c>
      <c r="AG2325" s="19">
        <v>0</v>
      </c>
      <c r="AH2325">
        <v>0</v>
      </c>
      <c r="AI2325">
        <v>0</v>
      </c>
      <c r="AJ2325">
        <v>0</v>
      </c>
      <c r="AK2325">
        <v>0</v>
      </c>
      <c r="AL2325">
        <v>288</v>
      </c>
      <c r="AM2325">
        <v>-8</v>
      </c>
      <c r="AN2325">
        <v>0</v>
      </c>
      <c r="AO2325">
        <v>0</v>
      </c>
      <c r="AP2325">
        <v>0</v>
      </c>
      <c r="AQ2325">
        <v>0</v>
      </c>
      <c r="AR2325">
        <v>0</v>
      </c>
      <c r="AS2325">
        <v>0</v>
      </c>
      <c r="AT2325">
        <v>0</v>
      </c>
      <c r="AU2325">
        <v>0</v>
      </c>
      <c r="AV2325">
        <v>0</v>
      </c>
      <c r="AW2325">
        <v>0</v>
      </c>
      <c r="AX2325">
        <v>0</v>
      </c>
      <c r="AY2325">
        <v>0</v>
      </c>
      <c r="AZ2325">
        <v>0</v>
      </c>
      <c r="BA2325">
        <v>0</v>
      </c>
      <c r="BB2325">
        <v>0</v>
      </c>
      <c r="BC2325">
        <v>0</v>
      </c>
      <c r="BD2325">
        <v>0</v>
      </c>
      <c r="BE2325">
        <v>0</v>
      </c>
      <c r="BF2325">
        <v>0</v>
      </c>
      <c r="BG2325">
        <v>0</v>
      </c>
      <c r="BH2325">
        <v>0</v>
      </c>
      <c r="BI2325">
        <v>0</v>
      </c>
      <c r="BJ2325">
        <v>0</v>
      </c>
      <c r="BK2325">
        <v>0</v>
      </c>
      <c r="BL2325">
        <v>0</v>
      </c>
      <c r="BM2325">
        <v>0</v>
      </c>
      <c r="BN2325">
        <v>0</v>
      </c>
      <c r="BO2325">
        <v>0</v>
      </c>
      <c r="BP2325">
        <v>0</v>
      </c>
      <c r="BQ2325">
        <v>0</v>
      </c>
      <c r="BR2325">
        <v>0</v>
      </c>
      <c r="BS2325">
        <v>0</v>
      </c>
      <c r="BT2325">
        <v>0</v>
      </c>
      <c r="BU2325">
        <v>0</v>
      </c>
      <c r="BV2325">
        <v>0</v>
      </c>
      <c r="BW2325">
        <v>0</v>
      </c>
      <c r="BX2325">
        <v>0</v>
      </c>
      <c r="BY2325">
        <v>0</v>
      </c>
      <c r="BZ2325">
        <v>0</v>
      </c>
      <c r="CA2325">
        <v>0</v>
      </c>
      <c r="CB2325">
        <v>0</v>
      </c>
      <c r="CC2325">
        <v>0</v>
      </c>
      <c r="CD2325">
        <v>0</v>
      </c>
      <c r="CE2325">
        <v>0</v>
      </c>
    </row>
    <row r="2326" spans="1:83" x14ac:dyDescent="0.35">
      <c r="A2326" s="9" t="str">
        <f t="shared" si="36"/>
        <v>0301.401.69</v>
      </c>
      <c r="B2326" s="52" t="e">
        <f>+IF(MATCH(A2326,List!H$10:H$145,0),"Targeted")</f>
        <v>#N/A</v>
      </c>
      <c r="C2326" s="65"/>
      <c r="D2326" s="151" t="s">
        <v>7700</v>
      </c>
      <c r="E2326" s="16" t="s">
        <v>966</v>
      </c>
      <c r="F2326" s="16" t="s">
        <v>967</v>
      </c>
      <c r="G2326" s="16" t="s">
        <v>3827</v>
      </c>
      <c r="H2326" s="16" t="s">
        <v>3828</v>
      </c>
      <c r="I2326" s="16" t="s">
        <v>1210</v>
      </c>
      <c r="J2326" s="16" t="s">
        <v>918</v>
      </c>
      <c r="K2326" s="17" t="s">
        <v>171</v>
      </c>
      <c r="L2326" s="18" t="s">
        <v>3620</v>
      </c>
      <c r="M2326" s="195" t="s">
        <v>170</v>
      </c>
      <c r="N2326" s="16" t="s">
        <v>3621</v>
      </c>
      <c r="O2326" s="17" t="s">
        <v>346</v>
      </c>
      <c r="P2326" s="17" t="s">
        <v>305</v>
      </c>
      <c r="Q2326" s="17" t="s">
        <v>306</v>
      </c>
      <c r="R2326">
        <v>0</v>
      </c>
      <c r="S2326">
        <v>0</v>
      </c>
      <c r="T2326">
        <v>0</v>
      </c>
      <c r="U2326">
        <v>0</v>
      </c>
      <c r="V2326">
        <v>0</v>
      </c>
      <c r="W2326">
        <v>0</v>
      </c>
      <c r="X2326">
        <v>0</v>
      </c>
      <c r="Y2326">
        <v>0</v>
      </c>
      <c r="Z2326">
        <v>0</v>
      </c>
      <c r="AA2326">
        <v>0</v>
      </c>
      <c r="AB2326">
        <v>0</v>
      </c>
      <c r="AC2326">
        <v>0</v>
      </c>
      <c r="AD2326">
        <v>0</v>
      </c>
      <c r="AE2326">
        <v>0</v>
      </c>
      <c r="AF2326">
        <v>0</v>
      </c>
      <c r="AG2326" s="19">
        <v>0</v>
      </c>
      <c r="AH2326">
        <v>0</v>
      </c>
      <c r="AI2326">
        <v>0</v>
      </c>
      <c r="AJ2326">
        <v>0</v>
      </c>
      <c r="AK2326">
        <v>0</v>
      </c>
      <c r="AL2326">
        <v>0</v>
      </c>
      <c r="AM2326">
        <v>0</v>
      </c>
      <c r="AN2326">
        <v>0</v>
      </c>
      <c r="AO2326">
        <v>0</v>
      </c>
      <c r="AP2326">
        <v>0</v>
      </c>
      <c r="AQ2326">
        <v>0</v>
      </c>
      <c r="AR2326">
        <v>0</v>
      </c>
      <c r="AS2326">
        <v>0</v>
      </c>
      <c r="AT2326">
        <v>0</v>
      </c>
      <c r="AU2326">
        <v>0</v>
      </c>
      <c r="AV2326">
        <v>0</v>
      </c>
      <c r="AW2326">
        <v>0</v>
      </c>
      <c r="AX2326">
        <v>0</v>
      </c>
      <c r="AY2326">
        <v>0</v>
      </c>
      <c r="AZ2326">
        <v>0</v>
      </c>
      <c r="BA2326">
        <v>13000</v>
      </c>
      <c r="BB2326">
        <v>14000</v>
      </c>
      <c r="BC2326">
        <v>14000</v>
      </c>
      <c r="BD2326">
        <v>14000</v>
      </c>
      <c r="BE2326">
        <v>16000</v>
      </c>
      <c r="BF2326">
        <v>14000</v>
      </c>
      <c r="BG2326">
        <v>15000</v>
      </c>
      <c r="BH2326">
        <v>22000</v>
      </c>
      <c r="BI2326">
        <v>19000</v>
      </c>
      <c r="BJ2326">
        <v>20000</v>
      </c>
      <c r="BK2326">
        <v>21000</v>
      </c>
      <c r="BL2326">
        <v>25000</v>
      </c>
      <c r="BM2326">
        <v>28000</v>
      </c>
      <c r="BN2326">
        <v>27000</v>
      </c>
      <c r="BO2326">
        <v>29000</v>
      </c>
      <c r="BP2326">
        <v>28000</v>
      </c>
      <c r="BQ2326">
        <v>28000</v>
      </c>
      <c r="BR2326">
        <v>28000</v>
      </c>
      <c r="BS2326">
        <v>28000</v>
      </c>
      <c r="BT2326">
        <v>0</v>
      </c>
      <c r="BU2326">
        <v>4000</v>
      </c>
      <c r="BV2326">
        <v>1000</v>
      </c>
      <c r="BW2326">
        <v>0</v>
      </c>
      <c r="BX2326">
        <v>0</v>
      </c>
      <c r="BY2326">
        <v>0</v>
      </c>
      <c r="BZ2326">
        <v>0</v>
      </c>
      <c r="CA2326">
        <v>0</v>
      </c>
      <c r="CB2326">
        <v>0</v>
      </c>
      <c r="CC2326">
        <v>0</v>
      </c>
      <c r="CD2326">
        <v>0</v>
      </c>
      <c r="CE2326">
        <v>0</v>
      </c>
    </row>
    <row r="2327" spans="1:83" x14ac:dyDescent="0.35">
      <c r="A2327" s="9" t="str">
        <f t="shared" si="36"/>
        <v>0410.401.70</v>
      </c>
      <c r="B2327" s="52" t="e">
        <f>+IF(MATCH(A2327,List!H$10:H$145,0),"Targeted")</f>
        <v>#N/A</v>
      </c>
      <c r="C2327" s="65"/>
      <c r="D2327" s="151" t="s">
        <v>7700</v>
      </c>
      <c r="E2327" s="16" t="s">
        <v>854</v>
      </c>
      <c r="F2327" s="16" t="s">
        <v>855</v>
      </c>
      <c r="G2327" s="16" t="s">
        <v>826</v>
      </c>
      <c r="H2327" s="16" t="s">
        <v>3829</v>
      </c>
      <c r="I2327" s="16" t="s">
        <v>3830</v>
      </c>
      <c r="J2327" s="16" t="s">
        <v>988</v>
      </c>
      <c r="K2327" s="17" t="s">
        <v>151</v>
      </c>
      <c r="L2327" s="18" t="s">
        <v>3620</v>
      </c>
      <c r="M2327" s="195" t="s">
        <v>170</v>
      </c>
      <c r="N2327" s="16" t="s">
        <v>3621</v>
      </c>
      <c r="O2327" s="17" t="s">
        <v>346</v>
      </c>
      <c r="P2327" s="17" t="s">
        <v>305</v>
      </c>
      <c r="Q2327" s="17" t="s">
        <v>306</v>
      </c>
      <c r="R2327">
        <v>0</v>
      </c>
      <c r="S2327">
        <v>0</v>
      </c>
      <c r="T2327">
        <v>0</v>
      </c>
      <c r="U2327">
        <v>0</v>
      </c>
      <c r="V2327">
        <v>0</v>
      </c>
      <c r="W2327">
        <v>0</v>
      </c>
      <c r="X2327">
        <v>0</v>
      </c>
      <c r="Y2327">
        <v>0</v>
      </c>
      <c r="Z2327">
        <v>0</v>
      </c>
      <c r="AA2327">
        <v>0</v>
      </c>
      <c r="AB2327">
        <v>0</v>
      </c>
      <c r="AC2327">
        <v>0</v>
      </c>
      <c r="AD2327">
        <v>0</v>
      </c>
      <c r="AE2327">
        <v>0</v>
      </c>
      <c r="AF2327">
        <v>0</v>
      </c>
      <c r="AG2327" s="19">
        <v>0</v>
      </c>
      <c r="AH2327">
        <v>0</v>
      </c>
      <c r="AI2327">
        <v>0</v>
      </c>
      <c r="AJ2327">
        <v>0</v>
      </c>
      <c r="AK2327">
        <v>0</v>
      </c>
      <c r="AL2327">
        <v>0</v>
      </c>
      <c r="AM2327">
        <v>0</v>
      </c>
      <c r="AN2327">
        <v>0</v>
      </c>
      <c r="AO2327">
        <v>0</v>
      </c>
      <c r="AP2327">
        <v>0</v>
      </c>
      <c r="AQ2327">
        <v>0</v>
      </c>
      <c r="AR2327">
        <v>0</v>
      </c>
      <c r="AS2327">
        <v>0</v>
      </c>
      <c r="AT2327">
        <v>0</v>
      </c>
      <c r="AU2327">
        <v>0</v>
      </c>
      <c r="AV2327">
        <v>0</v>
      </c>
      <c r="AW2327">
        <v>0</v>
      </c>
      <c r="AX2327">
        <v>0</v>
      </c>
      <c r="AY2327">
        <v>0</v>
      </c>
      <c r="AZ2327">
        <v>0</v>
      </c>
      <c r="BA2327">
        <v>0</v>
      </c>
      <c r="BB2327">
        <v>0</v>
      </c>
      <c r="BC2327">
        <v>0</v>
      </c>
      <c r="BD2327">
        <v>0</v>
      </c>
      <c r="BE2327">
        <v>0</v>
      </c>
      <c r="BF2327">
        <v>0</v>
      </c>
      <c r="BG2327">
        <v>0</v>
      </c>
      <c r="BH2327">
        <v>0</v>
      </c>
      <c r="BI2327">
        <v>0</v>
      </c>
      <c r="BJ2327">
        <v>0</v>
      </c>
      <c r="BK2327">
        <v>0</v>
      </c>
      <c r="BL2327">
        <v>0</v>
      </c>
      <c r="BM2327">
        <v>0</v>
      </c>
      <c r="BN2327">
        <v>0</v>
      </c>
      <c r="BO2327">
        <v>0</v>
      </c>
      <c r="BP2327">
        <v>0</v>
      </c>
      <c r="BQ2327">
        <v>0</v>
      </c>
      <c r="BR2327">
        <v>0</v>
      </c>
      <c r="BS2327">
        <v>0</v>
      </c>
      <c r="BT2327">
        <v>0</v>
      </c>
      <c r="BU2327">
        <v>0</v>
      </c>
      <c r="BV2327">
        <v>3000</v>
      </c>
      <c r="BW2327">
        <v>131000</v>
      </c>
      <c r="BX2327">
        <v>0</v>
      </c>
      <c r="BY2327">
        <v>0</v>
      </c>
      <c r="BZ2327">
        <v>0</v>
      </c>
      <c r="CA2327">
        <v>0</v>
      </c>
      <c r="CB2327">
        <v>0</v>
      </c>
      <c r="CC2327">
        <v>0</v>
      </c>
      <c r="CD2327">
        <v>0</v>
      </c>
      <c r="CE2327">
        <v>0</v>
      </c>
    </row>
    <row r="2328" spans="1:83" x14ac:dyDescent="0.35">
      <c r="A2328" s="9" t="str">
        <f t="shared" si="36"/>
        <v>0550.401.70</v>
      </c>
      <c r="B2328" s="52" t="e">
        <f>+IF(MATCH(A2328,List!H$10:H$145,0),"Targeted")</f>
        <v>#N/A</v>
      </c>
      <c r="C2328" s="65"/>
      <c r="D2328" s="151" t="s">
        <v>7700</v>
      </c>
      <c r="E2328" s="16" t="s">
        <v>854</v>
      </c>
      <c r="F2328" s="16" t="s">
        <v>855</v>
      </c>
      <c r="G2328" s="16" t="s">
        <v>826</v>
      </c>
      <c r="H2328" s="16" t="s">
        <v>3829</v>
      </c>
      <c r="I2328" s="16" t="s">
        <v>3394</v>
      </c>
      <c r="J2328" s="16" t="s">
        <v>858</v>
      </c>
      <c r="K2328" s="17" t="s">
        <v>151</v>
      </c>
      <c r="L2328" s="18" t="s">
        <v>3620</v>
      </c>
      <c r="M2328" s="195" t="s">
        <v>170</v>
      </c>
      <c r="N2328" s="16" t="s">
        <v>3621</v>
      </c>
      <c r="O2328" s="17" t="s">
        <v>346</v>
      </c>
      <c r="P2328" s="17" t="s">
        <v>305</v>
      </c>
      <c r="Q2328" s="17" t="s">
        <v>306</v>
      </c>
      <c r="R2328">
        <v>0</v>
      </c>
      <c r="S2328">
        <v>0</v>
      </c>
      <c r="T2328">
        <v>0</v>
      </c>
      <c r="U2328">
        <v>0</v>
      </c>
      <c r="V2328">
        <v>0</v>
      </c>
      <c r="W2328">
        <v>0</v>
      </c>
      <c r="X2328">
        <v>0</v>
      </c>
      <c r="Y2328">
        <v>0</v>
      </c>
      <c r="Z2328">
        <v>0</v>
      </c>
      <c r="AA2328">
        <v>0</v>
      </c>
      <c r="AB2328">
        <v>0</v>
      </c>
      <c r="AC2328">
        <v>0</v>
      </c>
      <c r="AD2328">
        <v>0</v>
      </c>
      <c r="AE2328">
        <v>0</v>
      </c>
      <c r="AF2328">
        <v>0</v>
      </c>
      <c r="AG2328" s="19">
        <v>0</v>
      </c>
      <c r="AH2328">
        <v>0</v>
      </c>
      <c r="AI2328">
        <v>0</v>
      </c>
      <c r="AJ2328">
        <v>0</v>
      </c>
      <c r="AK2328">
        <v>0</v>
      </c>
      <c r="AL2328">
        <v>0</v>
      </c>
      <c r="AM2328">
        <v>0</v>
      </c>
      <c r="AN2328">
        <v>0</v>
      </c>
      <c r="AO2328">
        <v>0</v>
      </c>
      <c r="AP2328">
        <v>0</v>
      </c>
      <c r="AQ2328">
        <v>0</v>
      </c>
      <c r="AR2328">
        <v>0</v>
      </c>
      <c r="AS2328">
        <v>0</v>
      </c>
      <c r="AT2328">
        <v>0</v>
      </c>
      <c r="AU2328">
        <v>0</v>
      </c>
      <c r="AV2328">
        <v>0</v>
      </c>
      <c r="AW2328">
        <v>0</v>
      </c>
      <c r="AX2328">
        <v>0</v>
      </c>
      <c r="AY2328">
        <v>0</v>
      </c>
      <c r="AZ2328">
        <v>0</v>
      </c>
      <c r="BA2328">
        <v>0</v>
      </c>
      <c r="BB2328">
        <v>0</v>
      </c>
      <c r="BC2328">
        <v>0</v>
      </c>
      <c r="BD2328">
        <v>0</v>
      </c>
      <c r="BE2328">
        <v>0</v>
      </c>
      <c r="BF2328">
        <v>0</v>
      </c>
      <c r="BG2328">
        <v>0</v>
      </c>
      <c r="BH2328">
        <v>0</v>
      </c>
      <c r="BI2328">
        <v>0</v>
      </c>
      <c r="BJ2328">
        <v>0</v>
      </c>
      <c r="BK2328">
        <v>0</v>
      </c>
      <c r="BL2328">
        <v>0</v>
      </c>
      <c r="BM2328">
        <v>0</v>
      </c>
      <c r="BN2328">
        <v>0</v>
      </c>
      <c r="BO2328">
        <v>0</v>
      </c>
      <c r="BP2328">
        <v>0</v>
      </c>
      <c r="BQ2328">
        <v>0</v>
      </c>
      <c r="BR2328">
        <v>0</v>
      </c>
      <c r="BS2328">
        <v>0</v>
      </c>
      <c r="BT2328">
        <v>0</v>
      </c>
      <c r="BU2328">
        <v>0</v>
      </c>
      <c r="BV2328">
        <v>102000</v>
      </c>
      <c r="BW2328">
        <v>150000</v>
      </c>
      <c r="BX2328">
        <v>129000</v>
      </c>
      <c r="BY2328">
        <v>140000</v>
      </c>
      <c r="BZ2328">
        <v>142000</v>
      </c>
      <c r="CA2328">
        <v>147000</v>
      </c>
      <c r="CB2328">
        <v>154000</v>
      </c>
      <c r="CC2328">
        <v>158000</v>
      </c>
      <c r="CD2328">
        <v>160000</v>
      </c>
      <c r="CE2328">
        <v>163000</v>
      </c>
    </row>
    <row r="2329" spans="1:83" x14ac:dyDescent="0.35">
      <c r="A2329" s="9" t="str">
        <f t="shared" si="36"/>
        <v>0550.401.70</v>
      </c>
      <c r="B2329" s="52" t="e">
        <f>+IF(MATCH(A2329,List!H$10:H$145,0),"Targeted")</f>
        <v>#N/A</v>
      </c>
      <c r="C2329" s="65"/>
      <c r="D2329" s="151"/>
      <c r="E2329" s="16" t="s">
        <v>854</v>
      </c>
      <c r="F2329" s="16" t="s">
        <v>855</v>
      </c>
      <c r="G2329" s="16" t="s">
        <v>826</v>
      </c>
      <c r="H2329" s="16" t="s">
        <v>3829</v>
      </c>
      <c r="I2329" s="16" t="s">
        <v>3394</v>
      </c>
      <c r="J2329" s="16" t="s">
        <v>858</v>
      </c>
      <c r="K2329" s="17" t="s">
        <v>151</v>
      </c>
      <c r="L2329" s="18" t="s">
        <v>3620</v>
      </c>
      <c r="M2329" s="195" t="s">
        <v>170</v>
      </c>
      <c r="N2329" s="16" t="s">
        <v>3621</v>
      </c>
      <c r="O2329" s="17" t="s">
        <v>304</v>
      </c>
      <c r="P2329" s="17" t="s">
        <v>305</v>
      </c>
      <c r="Q2329" s="17" t="s">
        <v>306</v>
      </c>
      <c r="R2329">
        <v>0</v>
      </c>
      <c r="S2329">
        <v>0</v>
      </c>
      <c r="T2329">
        <v>0</v>
      </c>
      <c r="U2329">
        <v>0</v>
      </c>
      <c r="V2329">
        <v>0</v>
      </c>
      <c r="W2329">
        <v>0</v>
      </c>
      <c r="X2329">
        <v>0</v>
      </c>
      <c r="Y2329">
        <v>0</v>
      </c>
      <c r="Z2329">
        <v>0</v>
      </c>
      <c r="AA2329">
        <v>0</v>
      </c>
      <c r="AB2329">
        <v>0</v>
      </c>
      <c r="AC2329">
        <v>0</v>
      </c>
      <c r="AD2329">
        <v>0</v>
      </c>
      <c r="AE2329">
        <v>0</v>
      </c>
      <c r="AF2329">
        <v>0</v>
      </c>
      <c r="AG2329" s="19">
        <v>0</v>
      </c>
      <c r="AH2329">
        <v>0</v>
      </c>
      <c r="AI2329">
        <v>0</v>
      </c>
      <c r="AJ2329">
        <v>0</v>
      </c>
      <c r="AK2329">
        <v>0</v>
      </c>
      <c r="AL2329">
        <v>0</v>
      </c>
      <c r="AM2329">
        <v>0</v>
      </c>
      <c r="AN2329">
        <v>0</v>
      </c>
      <c r="AO2329">
        <v>0</v>
      </c>
      <c r="AP2329">
        <v>0</v>
      </c>
      <c r="AQ2329">
        <v>0</v>
      </c>
      <c r="AR2329">
        <v>0</v>
      </c>
      <c r="AS2329">
        <v>0</v>
      </c>
      <c r="AT2329">
        <v>0</v>
      </c>
      <c r="AU2329">
        <v>0</v>
      </c>
      <c r="AV2329">
        <v>0</v>
      </c>
      <c r="AW2329">
        <v>0</v>
      </c>
      <c r="AX2329">
        <v>0</v>
      </c>
      <c r="AY2329">
        <v>0</v>
      </c>
      <c r="AZ2329">
        <v>0</v>
      </c>
      <c r="BA2329">
        <v>0</v>
      </c>
      <c r="BB2329">
        <v>0</v>
      </c>
      <c r="BC2329">
        <v>0</v>
      </c>
      <c r="BD2329">
        <v>0</v>
      </c>
      <c r="BE2329">
        <v>0</v>
      </c>
      <c r="BF2329">
        <v>0</v>
      </c>
      <c r="BG2329">
        <v>0</v>
      </c>
      <c r="BH2329">
        <v>0</v>
      </c>
      <c r="BI2329">
        <v>0</v>
      </c>
      <c r="BJ2329">
        <v>0</v>
      </c>
      <c r="BK2329">
        <v>0</v>
      </c>
      <c r="BL2329">
        <v>0</v>
      </c>
      <c r="BM2329">
        <v>0</v>
      </c>
      <c r="BN2329">
        <v>0</v>
      </c>
      <c r="BO2329">
        <v>0</v>
      </c>
      <c r="BP2329">
        <v>0</v>
      </c>
      <c r="BQ2329">
        <v>0</v>
      </c>
      <c r="BR2329">
        <v>0</v>
      </c>
      <c r="BS2329">
        <v>0</v>
      </c>
      <c r="BT2329">
        <v>0</v>
      </c>
      <c r="BU2329">
        <v>0</v>
      </c>
      <c r="BV2329">
        <v>0</v>
      </c>
      <c r="BW2329">
        <v>0</v>
      </c>
      <c r="BX2329" s="10">
        <v>0</v>
      </c>
      <c r="BY2329">
        <v>0</v>
      </c>
      <c r="BZ2329">
        <v>1000</v>
      </c>
      <c r="CA2329">
        <v>0</v>
      </c>
      <c r="CB2329">
        <v>0</v>
      </c>
      <c r="CC2329">
        <v>0</v>
      </c>
      <c r="CD2329">
        <v>0</v>
      </c>
      <c r="CE2329">
        <v>0</v>
      </c>
    </row>
    <row r="2330" spans="1:83" x14ac:dyDescent="0.35">
      <c r="A2330" s="9" t="str">
        <f t="shared" si="36"/>
        <v>0551.401.70</v>
      </c>
      <c r="B2330" s="52" t="e">
        <f>+IF(MATCH(A2330,List!H$10:H$145,0),"Targeted")</f>
        <v>#N/A</v>
      </c>
      <c r="C2330" s="65"/>
      <c r="D2330" s="151" t="s">
        <v>7700</v>
      </c>
      <c r="E2330" s="16" t="s">
        <v>854</v>
      </c>
      <c r="F2330" s="16" t="s">
        <v>855</v>
      </c>
      <c r="G2330" s="16" t="s">
        <v>826</v>
      </c>
      <c r="H2330" s="16" t="s">
        <v>3829</v>
      </c>
      <c r="I2330" s="16" t="s">
        <v>1645</v>
      </c>
      <c r="J2330" s="16" t="s">
        <v>3831</v>
      </c>
      <c r="K2330" s="17" t="s">
        <v>151</v>
      </c>
      <c r="L2330" s="18" t="s">
        <v>3620</v>
      </c>
      <c r="M2330" s="195" t="s">
        <v>170</v>
      </c>
      <c r="N2330" s="16" t="s">
        <v>3621</v>
      </c>
      <c r="O2330" s="17" t="s">
        <v>346</v>
      </c>
      <c r="P2330" s="17" t="s">
        <v>305</v>
      </c>
      <c r="Q2330" s="17" t="s">
        <v>306</v>
      </c>
      <c r="R2330">
        <v>0</v>
      </c>
      <c r="S2330">
        <v>0</v>
      </c>
      <c r="T2330">
        <v>0</v>
      </c>
      <c r="U2330">
        <v>0</v>
      </c>
      <c r="V2330">
        <v>0</v>
      </c>
      <c r="W2330">
        <v>0</v>
      </c>
      <c r="X2330">
        <v>0</v>
      </c>
      <c r="Y2330">
        <v>0</v>
      </c>
      <c r="Z2330">
        <v>0</v>
      </c>
      <c r="AA2330">
        <v>0</v>
      </c>
      <c r="AB2330">
        <v>0</v>
      </c>
      <c r="AC2330">
        <v>0</v>
      </c>
      <c r="AD2330">
        <v>0</v>
      </c>
      <c r="AE2330">
        <v>0</v>
      </c>
      <c r="AF2330">
        <v>0</v>
      </c>
      <c r="AG2330" s="19">
        <v>0</v>
      </c>
      <c r="AH2330">
        <v>0</v>
      </c>
      <c r="AI2330">
        <v>0</v>
      </c>
      <c r="AJ2330">
        <v>0</v>
      </c>
      <c r="AK2330">
        <v>0</v>
      </c>
      <c r="AL2330">
        <v>0</v>
      </c>
      <c r="AM2330">
        <v>0</v>
      </c>
      <c r="AN2330">
        <v>0</v>
      </c>
      <c r="AO2330">
        <v>0</v>
      </c>
      <c r="AP2330">
        <v>0</v>
      </c>
      <c r="AQ2330">
        <v>0</v>
      </c>
      <c r="AR2330">
        <v>0</v>
      </c>
      <c r="AS2330">
        <v>0</v>
      </c>
      <c r="AT2330">
        <v>0</v>
      </c>
      <c r="AU2330">
        <v>0</v>
      </c>
      <c r="AV2330">
        <v>0</v>
      </c>
      <c r="AW2330">
        <v>0</v>
      </c>
      <c r="AX2330">
        <v>0</v>
      </c>
      <c r="AY2330">
        <v>0</v>
      </c>
      <c r="AZ2330">
        <v>0</v>
      </c>
      <c r="BA2330">
        <v>0</v>
      </c>
      <c r="BB2330">
        <v>0</v>
      </c>
      <c r="BC2330">
        <v>0</v>
      </c>
      <c r="BD2330">
        <v>0</v>
      </c>
      <c r="BE2330">
        <v>0</v>
      </c>
      <c r="BF2330">
        <v>0</v>
      </c>
      <c r="BG2330">
        <v>0</v>
      </c>
      <c r="BH2330">
        <v>0</v>
      </c>
      <c r="BI2330">
        <v>0</v>
      </c>
      <c r="BJ2330">
        <v>0</v>
      </c>
      <c r="BK2330">
        <v>0</v>
      </c>
      <c r="BL2330">
        <v>0</v>
      </c>
      <c r="BM2330">
        <v>56000</v>
      </c>
      <c r="BN2330">
        <v>63000</v>
      </c>
      <c r="BO2330">
        <v>93000</v>
      </c>
      <c r="BP2330">
        <v>113000</v>
      </c>
      <c r="BQ2330">
        <v>107000</v>
      </c>
      <c r="BR2330">
        <v>104000</v>
      </c>
      <c r="BS2330">
        <v>98000</v>
      </c>
      <c r="BT2330">
        <v>119000</v>
      </c>
      <c r="BU2330">
        <v>126000</v>
      </c>
      <c r="BV2330">
        <v>14000</v>
      </c>
      <c r="BW2330">
        <v>1000</v>
      </c>
      <c r="BX2330">
        <v>0</v>
      </c>
      <c r="BY2330">
        <v>0</v>
      </c>
      <c r="BZ2330">
        <v>0</v>
      </c>
      <c r="CA2330">
        <v>0</v>
      </c>
      <c r="CB2330">
        <v>0</v>
      </c>
      <c r="CC2330">
        <v>0</v>
      </c>
      <c r="CD2330">
        <v>0</v>
      </c>
      <c r="CE2330">
        <v>0</v>
      </c>
    </row>
    <row r="2331" spans="1:83" x14ac:dyDescent="0.35">
      <c r="A2331" s="9" t="str">
        <f t="shared" si="36"/>
        <v>0557.401.70</v>
      </c>
      <c r="B2331" s="52" t="e">
        <f>+IF(MATCH(A2331,List!H$10:H$145,0),"Targeted")</f>
        <v>#N/A</v>
      </c>
      <c r="C2331" s="65"/>
      <c r="D2331" s="151" t="s">
        <v>7700</v>
      </c>
      <c r="E2331" s="16" t="s">
        <v>854</v>
      </c>
      <c r="F2331" s="16" t="s">
        <v>855</v>
      </c>
      <c r="G2331" s="16" t="s">
        <v>826</v>
      </c>
      <c r="H2331" s="16" t="s">
        <v>3829</v>
      </c>
      <c r="I2331" s="16" t="s">
        <v>3832</v>
      </c>
      <c r="J2331" s="16" t="s">
        <v>3833</v>
      </c>
      <c r="K2331" s="17" t="s">
        <v>151</v>
      </c>
      <c r="L2331" s="18" t="s">
        <v>3620</v>
      </c>
      <c r="M2331" s="195" t="s">
        <v>170</v>
      </c>
      <c r="N2331" s="16" t="s">
        <v>3621</v>
      </c>
      <c r="O2331" s="17" t="s">
        <v>346</v>
      </c>
      <c r="P2331" s="17" t="s">
        <v>305</v>
      </c>
      <c r="Q2331" s="17" t="s">
        <v>306</v>
      </c>
      <c r="R2331">
        <v>0</v>
      </c>
      <c r="S2331">
        <v>0</v>
      </c>
      <c r="T2331">
        <v>0</v>
      </c>
      <c r="U2331">
        <v>0</v>
      </c>
      <c r="V2331">
        <v>0</v>
      </c>
      <c r="W2331">
        <v>0</v>
      </c>
      <c r="X2331">
        <v>0</v>
      </c>
      <c r="Y2331">
        <v>0</v>
      </c>
      <c r="Z2331">
        <v>0</v>
      </c>
      <c r="AA2331">
        <v>0</v>
      </c>
      <c r="AB2331">
        <v>0</v>
      </c>
      <c r="AC2331">
        <v>0</v>
      </c>
      <c r="AD2331">
        <v>0</v>
      </c>
      <c r="AE2331">
        <v>0</v>
      </c>
      <c r="AF2331">
        <v>0</v>
      </c>
      <c r="AG2331" s="19">
        <v>0</v>
      </c>
      <c r="AH2331">
        <v>0</v>
      </c>
      <c r="AI2331">
        <v>0</v>
      </c>
      <c r="AJ2331">
        <v>0</v>
      </c>
      <c r="AK2331">
        <v>0</v>
      </c>
      <c r="AL2331">
        <v>0</v>
      </c>
      <c r="AM2331">
        <v>0</v>
      </c>
      <c r="AN2331">
        <v>0</v>
      </c>
      <c r="AO2331">
        <v>0</v>
      </c>
      <c r="AP2331">
        <v>0</v>
      </c>
      <c r="AQ2331">
        <v>0</v>
      </c>
      <c r="AR2331">
        <v>0</v>
      </c>
      <c r="AS2331">
        <v>0</v>
      </c>
      <c r="AT2331">
        <v>0</v>
      </c>
      <c r="AU2331">
        <v>0</v>
      </c>
      <c r="AV2331">
        <v>0</v>
      </c>
      <c r="AW2331">
        <v>0</v>
      </c>
      <c r="AX2331">
        <v>0</v>
      </c>
      <c r="AY2331">
        <v>0</v>
      </c>
      <c r="AZ2331">
        <v>0</v>
      </c>
      <c r="BA2331">
        <v>0</v>
      </c>
      <c r="BB2331">
        <v>0</v>
      </c>
      <c r="BC2331">
        <v>0</v>
      </c>
      <c r="BD2331">
        <v>0</v>
      </c>
      <c r="BE2331">
        <v>0</v>
      </c>
      <c r="BF2331">
        <v>0</v>
      </c>
      <c r="BG2331">
        <v>0</v>
      </c>
      <c r="BH2331">
        <v>0</v>
      </c>
      <c r="BI2331">
        <v>0</v>
      </c>
      <c r="BJ2331">
        <v>0</v>
      </c>
      <c r="BK2331">
        <v>21000</v>
      </c>
      <c r="BL2331">
        <v>56000</v>
      </c>
      <c r="BM2331">
        <v>49000</v>
      </c>
      <c r="BN2331">
        <v>69000</v>
      </c>
      <c r="BO2331">
        <v>4000</v>
      </c>
      <c r="BP2331">
        <v>16000</v>
      </c>
      <c r="BQ2331">
        <v>-6000</v>
      </c>
      <c r="BR2331">
        <v>0</v>
      </c>
      <c r="BS2331">
        <v>-27000</v>
      </c>
      <c r="BT2331">
        <v>-1000</v>
      </c>
      <c r="BU2331">
        <v>-19000</v>
      </c>
      <c r="BV2331">
        <v>-1000</v>
      </c>
      <c r="BW2331">
        <v>0</v>
      </c>
      <c r="BX2331">
        <v>0</v>
      </c>
      <c r="BY2331">
        <v>0</v>
      </c>
      <c r="BZ2331">
        <v>0</v>
      </c>
      <c r="CA2331">
        <v>0</v>
      </c>
      <c r="CB2331">
        <v>0</v>
      </c>
      <c r="CC2331">
        <v>0</v>
      </c>
      <c r="CD2331">
        <v>0</v>
      </c>
      <c r="CE2331">
        <v>0</v>
      </c>
    </row>
    <row r="2332" spans="1:83" x14ac:dyDescent="0.35">
      <c r="A2332" s="9" t="str">
        <f t="shared" si="36"/>
        <v>0557.401.70</v>
      </c>
      <c r="B2332" s="52" t="e">
        <f>+IF(MATCH(A2332,List!H$10:H$145,0),"Targeted")</f>
        <v>#N/A</v>
      </c>
      <c r="C2332" s="65"/>
      <c r="D2332" s="151"/>
      <c r="E2332" s="16" t="s">
        <v>854</v>
      </c>
      <c r="F2332" s="16" t="s">
        <v>855</v>
      </c>
      <c r="G2332" s="16" t="s">
        <v>826</v>
      </c>
      <c r="H2332" s="16" t="s">
        <v>3829</v>
      </c>
      <c r="I2332" s="16" t="s">
        <v>3832</v>
      </c>
      <c r="J2332" s="16" t="s">
        <v>3833</v>
      </c>
      <c r="K2332" s="17" t="s">
        <v>151</v>
      </c>
      <c r="L2332" s="18" t="s">
        <v>3620</v>
      </c>
      <c r="M2332" s="195" t="s">
        <v>170</v>
      </c>
      <c r="N2332" s="16" t="s">
        <v>3621</v>
      </c>
      <c r="O2332" s="17" t="s">
        <v>304</v>
      </c>
      <c r="P2332" s="17" t="s">
        <v>305</v>
      </c>
      <c r="Q2332" s="17" t="s">
        <v>306</v>
      </c>
      <c r="R2332">
        <v>0</v>
      </c>
      <c r="S2332">
        <v>0</v>
      </c>
      <c r="T2332">
        <v>0</v>
      </c>
      <c r="U2332">
        <v>0</v>
      </c>
      <c r="V2332">
        <v>0</v>
      </c>
      <c r="W2332">
        <v>0</v>
      </c>
      <c r="X2332">
        <v>0</v>
      </c>
      <c r="Y2332">
        <v>0</v>
      </c>
      <c r="Z2332">
        <v>0</v>
      </c>
      <c r="AA2332">
        <v>0</v>
      </c>
      <c r="AB2332">
        <v>0</v>
      </c>
      <c r="AC2332">
        <v>0</v>
      </c>
      <c r="AD2332">
        <v>0</v>
      </c>
      <c r="AE2332">
        <v>0</v>
      </c>
      <c r="AF2332">
        <v>0</v>
      </c>
      <c r="AG2332" s="19">
        <v>0</v>
      </c>
      <c r="AH2332">
        <v>0</v>
      </c>
      <c r="AI2332">
        <v>0</v>
      </c>
      <c r="AJ2332">
        <v>0</v>
      </c>
      <c r="AK2332">
        <v>0</v>
      </c>
      <c r="AL2332">
        <v>0</v>
      </c>
      <c r="AM2332">
        <v>0</v>
      </c>
      <c r="AN2332">
        <v>0</v>
      </c>
      <c r="AO2332">
        <v>0</v>
      </c>
      <c r="AP2332">
        <v>0</v>
      </c>
      <c r="AQ2332">
        <v>0</v>
      </c>
      <c r="AR2332">
        <v>0</v>
      </c>
      <c r="AS2332">
        <v>0</v>
      </c>
      <c r="AT2332">
        <v>0</v>
      </c>
      <c r="AU2332">
        <v>0</v>
      </c>
      <c r="AV2332">
        <v>0</v>
      </c>
      <c r="AW2332">
        <v>0</v>
      </c>
      <c r="AX2332">
        <v>0</v>
      </c>
      <c r="AY2332">
        <v>0</v>
      </c>
      <c r="AZ2332">
        <v>0</v>
      </c>
      <c r="BA2332">
        <v>0</v>
      </c>
      <c r="BB2332">
        <v>0</v>
      </c>
      <c r="BC2332">
        <v>0</v>
      </c>
      <c r="BD2332">
        <v>0</v>
      </c>
      <c r="BE2332">
        <v>0</v>
      </c>
      <c r="BF2332">
        <v>0</v>
      </c>
      <c r="BG2332">
        <v>0</v>
      </c>
      <c r="BH2332">
        <v>0</v>
      </c>
      <c r="BI2332">
        <v>0</v>
      </c>
      <c r="BJ2332">
        <v>0</v>
      </c>
      <c r="BK2332">
        <v>0</v>
      </c>
      <c r="BL2332">
        <v>0</v>
      </c>
      <c r="BM2332">
        <v>0</v>
      </c>
      <c r="BN2332">
        <v>1000</v>
      </c>
      <c r="BO2332">
        <v>0</v>
      </c>
      <c r="BP2332">
        <v>0</v>
      </c>
      <c r="BQ2332">
        <v>0</v>
      </c>
      <c r="BR2332">
        <v>0</v>
      </c>
      <c r="BS2332">
        <v>0</v>
      </c>
      <c r="BT2332">
        <v>0</v>
      </c>
      <c r="BU2332">
        <v>0</v>
      </c>
      <c r="BV2332">
        <v>0</v>
      </c>
      <c r="BW2332">
        <v>0</v>
      </c>
      <c r="BX2332" s="10">
        <v>0</v>
      </c>
      <c r="BY2332">
        <v>0</v>
      </c>
      <c r="BZ2332">
        <v>0</v>
      </c>
      <c r="CA2332">
        <v>0</v>
      </c>
      <c r="CB2332">
        <v>0</v>
      </c>
      <c r="CC2332">
        <v>0</v>
      </c>
      <c r="CD2332">
        <v>0</v>
      </c>
      <c r="CE2332">
        <v>0</v>
      </c>
    </row>
    <row r="2333" spans="1:83" x14ac:dyDescent="0.35">
      <c r="A2333" s="9" t="str">
        <f t="shared" si="36"/>
        <v>0053.401.</v>
      </c>
      <c r="B2333" s="52" t="e">
        <f>+IF(MATCH(A2333,List!H$10:H$145,0),"Targeted")</f>
        <v>#N/A</v>
      </c>
      <c r="C2333" s="65"/>
      <c r="D2333" s="151" t="s">
        <v>7700</v>
      </c>
      <c r="E2333" s="16" t="s">
        <v>3834</v>
      </c>
      <c r="F2333" s="16" t="s">
        <v>3835</v>
      </c>
      <c r="G2333" s="16" t="s">
        <v>298</v>
      </c>
      <c r="H2333" s="16" t="s">
        <v>3835</v>
      </c>
      <c r="I2333" s="16" t="s">
        <v>3836</v>
      </c>
      <c r="J2333" s="16" t="s">
        <v>1055</v>
      </c>
      <c r="K2333" s="17" t="s">
        <v>299</v>
      </c>
      <c r="L2333" s="18" t="s">
        <v>3620</v>
      </c>
      <c r="M2333" s="195" t="s">
        <v>170</v>
      </c>
      <c r="N2333" s="16" t="s">
        <v>3621</v>
      </c>
      <c r="O2333" s="17" t="s">
        <v>346</v>
      </c>
      <c r="P2333" s="17" t="s">
        <v>305</v>
      </c>
      <c r="Q2333" s="17" t="s">
        <v>306</v>
      </c>
      <c r="R2333">
        <v>0</v>
      </c>
      <c r="S2333">
        <v>0</v>
      </c>
      <c r="T2333">
        <v>0</v>
      </c>
      <c r="U2333">
        <v>0</v>
      </c>
      <c r="V2333">
        <v>0</v>
      </c>
      <c r="W2333">
        <v>0</v>
      </c>
      <c r="X2333">
        <v>0</v>
      </c>
      <c r="Y2333">
        <v>0</v>
      </c>
      <c r="Z2333">
        <v>0</v>
      </c>
      <c r="AA2333">
        <v>0</v>
      </c>
      <c r="AB2333">
        <v>93</v>
      </c>
      <c r="AC2333">
        <v>102</v>
      </c>
      <c r="AD2333">
        <v>179</v>
      </c>
      <c r="AE2333">
        <v>17</v>
      </c>
      <c r="AF2333">
        <v>16</v>
      </c>
      <c r="AG2333" s="19">
        <v>0</v>
      </c>
      <c r="AH2333">
        <v>0</v>
      </c>
      <c r="AI2333">
        <v>0</v>
      </c>
      <c r="AJ2333">
        <v>0</v>
      </c>
      <c r="AK2333">
        <v>0</v>
      </c>
      <c r="AL2333">
        <v>0</v>
      </c>
      <c r="AM2333">
        <v>0</v>
      </c>
      <c r="AN2333">
        <v>0</v>
      </c>
      <c r="AO2333">
        <v>0</v>
      </c>
      <c r="AP2333">
        <v>0</v>
      </c>
      <c r="AQ2333">
        <v>0</v>
      </c>
      <c r="AR2333">
        <v>0</v>
      </c>
      <c r="AS2333">
        <v>0</v>
      </c>
      <c r="AT2333">
        <v>0</v>
      </c>
      <c r="AU2333">
        <v>0</v>
      </c>
      <c r="AV2333">
        <v>0</v>
      </c>
      <c r="AW2333">
        <v>0</v>
      </c>
      <c r="AX2333">
        <v>0</v>
      </c>
      <c r="AY2333">
        <v>0</v>
      </c>
      <c r="AZ2333">
        <v>0</v>
      </c>
      <c r="BA2333">
        <v>0</v>
      </c>
      <c r="BB2333">
        <v>0</v>
      </c>
      <c r="BC2333">
        <v>0</v>
      </c>
      <c r="BD2333">
        <v>0</v>
      </c>
      <c r="BE2333">
        <v>0</v>
      </c>
      <c r="BF2333">
        <v>0</v>
      </c>
      <c r="BG2333">
        <v>0</v>
      </c>
      <c r="BH2333">
        <v>0</v>
      </c>
      <c r="BI2333">
        <v>0</v>
      </c>
      <c r="BJ2333">
        <v>0</v>
      </c>
      <c r="BK2333">
        <v>0</v>
      </c>
      <c r="BL2333">
        <v>0</v>
      </c>
      <c r="BM2333">
        <v>0</v>
      </c>
      <c r="BN2333">
        <v>0</v>
      </c>
      <c r="BO2333">
        <v>0</v>
      </c>
      <c r="BP2333">
        <v>0</v>
      </c>
      <c r="BQ2333">
        <v>0</v>
      </c>
      <c r="BR2333">
        <v>0</v>
      </c>
      <c r="BS2333">
        <v>0</v>
      </c>
      <c r="BT2333">
        <v>0</v>
      </c>
      <c r="BU2333">
        <v>0</v>
      </c>
      <c r="BV2333">
        <v>0</v>
      </c>
      <c r="BW2333">
        <v>0</v>
      </c>
      <c r="BX2333">
        <v>0</v>
      </c>
      <c r="BY2333">
        <v>0</v>
      </c>
      <c r="BZ2333">
        <v>0</v>
      </c>
      <c r="CA2333">
        <v>0</v>
      </c>
      <c r="CB2333">
        <v>0</v>
      </c>
      <c r="CC2333">
        <v>0</v>
      </c>
      <c r="CD2333">
        <v>0</v>
      </c>
      <c r="CE2333">
        <v>0</v>
      </c>
    </row>
    <row r="2334" spans="1:83" x14ac:dyDescent="0.35">
      <c r="A2334" s="9" t="str">
        <f t="shared" si="36"/>
        <v>.401.30</v>
      </c>
      <c r="B2334" s="52" t="e">
        <f>+IF(MATCH(A2334,List!H$10:H$145,0),"Targeted")</f>
        <v>#N/A</v>
      </c>
      <c r="C2334" s="65"/>
      <c r="D2334" s="151"/>
      <c r="E2334" s="16" t="s">
        <v>3837</v>
      </c>
      <c r="F2334" s="16" t="s">
        <v>3838</v>
      </c>
      <c r="G2334" s="16" t="s">
        <v>298</v>
      </c>
      <c r="H2334" s="16" t="s">
        <v>3838</v>
      </c>
      <c r="I2334" s="16" t="s">
        <v>299</v>
      </c>
      <c r="J2334" s="16" t="s">
        <v>3839</v>
      </c>
      <c r="K2334" s="17" t="s">
        <v>730</v>
      </c>
      <c r="L2334" s="18" t="s">
        <v>3620</v>
      </c>
      <c r="M2334" s="195" t="s">
        <v>170</v>
      </c>
      <c r="N2334" s="16" t="s">
        <v>3621</v>
      </c>
      <c r="O2334" s="17" t="s">
        <v>304</v>
      </c>
      <c r="P2334" s="17" t="s">
        <v>305</v>
      </c>
      <c r="Q2334" s="17" t="s">
        <v>306</v>
      </c>
      <c r="R2334">
        <v>-233</v>
      </c>
      <c r="S2334">
        <v>-162</v>
      </c>
      <c r="T2334">
        <v>-259</v>
      </c>
      <c r="U2334">
        <v>-108</v>
      </c>
      <c r="V2334">
        <v>-653</v>
      </c>
      <c r="W2334">
        <v>-433</v>
      </c>
      <c r="X2334">
        <v>-648</v>
      </c>
      <c r="Y2334">
        <v>-62</v>
      </c>
      <c r="Z2334">
        <v>-85</v>
      </c>
      <c r="AA2334">
        <v>-376</v>
      </c>
      <c r="AB2334">
        <v>-421</v>
      </c>
      <c r="AC2334">
        <v>-632</v>
      </c>
      <c r="AD2334">
        <v>-367</v>
      </c>
      <c r="AE2334">
        <v>-2186</v>
      </c>
      <c r="AF2334">
        <v>-4213</v>
      </c>
      <c r="AG2334" s="19">
        <v>-187</v>
      </c>
      <c r="AH2334">
        <v>-48</v>
      </c>
      <c r="AI2334">
        <v>-179</v>
      </c>
      <c r="AJ2334">
        <v>-12217</v>
      </c>
      <c r="AK2334">
        <v>0</v>
      </c>
      <c r="AL2334">
        <v>0</v>
      </c>
      <c r="AM2334">
        <v>0</v>
      </c>
      <c r="AN2334">
        <v>0</v>
      </c>
      <c r="AO2334">
        <v>0</v>
      </c>
      <c r="AP2334">
        <v>0</v>
      </c>
      <c r="AQ2334">
        <v>0</v>
      </c>
      <c r="AR2334">
        <v>0</v>
      </c>
      <c r="AS2334">
        <v>0</v>
      </c>
      <c r="AT2334">
        <v>0</v>
      </c>
      <c r="AU2334">
        <v>0</v>
      </c>
      <c r="AV2334">
        <v>0</v>
      </c>
      <c r="AW2334">
        <v>0</v>
      </c>
      <c r="AX2334">
        <v>0</v>
      </c>
      <c r="AY2334">
        <v>0</v>
      </c>
      <c r="AZ2334">
        <v>0</v>
      </c>
      <c r="BA2334">
        <v>0</v>
      </c>
      <c r="BB2334">
        <v>0</v>
      </c>
      <c r="BC2334">
        <v>0</v>
      </c>
      <c r="BD2334">
        <v>0</v>
      </c>
      <c r="BE2334">
        <v>0</v>
      </c>
      <c r="BF2334">
        <v>0</v>
      </c>
      <c r="BG2334">
        <v>0</v>
      </c>
      <c r="BH2334">
        <v>0</v>
      </c>
      <c r="BI2334">
        <v>0</v>
      </c>
      <c r="BJ2334">
        <v>0</v>
      </c>
      <c r="BK2334">
        <v>0</v>
      </c>
      <c r="BL2334">
        <v>0</v>
      </c>
      <c r="BM2334">
        <v>0</v>
      </c>
      <c r="BN2334">
        <v>0</v>
      </c>
      <c r="BO2334">
        <v>0</v>
      </c>
      <c r="BP2334">
        <v>0</v>
      </c>
      <c r="BQ2334">
        <v>0</v>
      </c>
      <c r="BR2334">
        <v>0</v>
      </c>
      <c r="BS2334">
        <v>0</v>
      </c>
      <c r="BT2334">
        <v>0</v>
      </c>
      <c r="BU2334">
        <v>0</v>
      </c>
      <c r="BV2334">
        <v>0</v>
      </c>
      <c r="BW2334">
        <v>0</v>
      </c>
      <c r="BX2334" s="10">
        <v>0</v>
      </c>
      <c r="BY2334">
        <v>0</v>
      </c>
      <c r="BZ2334">
        <v>0</v>
      </c>
      <c r="CA2334">
        <v>0</v>
      </c>
      <c r="CB2334">
        <v>0</v>
      </c>
      <c r="CC2334">
        <v>0</v>
      </c>
      <c r="CD2334">
        <v>0</v>
      </c>
      <c r="CE2334">
        <v>0</v>
      </c>
    </row>
    <row r="2335" spans="1:83" x14ac:dyDescent="0.35">
      <c r="A2335" s="9" t="str">
        <f t="shared" si="36"/>
        <v>0100.401.30</v>
      </c>
      <c r="B2335" s="52" t="e">
        <f>+IF(MATCH(A2335,List!H$10:H$145,0),"Targeted")</f>
        <v>#N/A</v>
      </c>
      <c r="C2335" s="65"/>
      <c r="D2335" s="151" t="s">
        <v>7700</v>
      </c>
      <c r="E2335" s="16" t="s">
        <v>3837</v>
      </c>
      <c r="F2335" s="16" t="s">
        <v>3838</v>
      </c>
      <c r="G2335" s="16" t="s">
        <v>298</v>
      </c>
      <c r="H2335" s="16" t="s">
        <v>3838</v>
      </c>
      <c r="I2335" s="16" t="s">
        <v>522</v>
      </c>
      <c r="J2335" s="16" t="s">
        <v>1055</v>
      </c>
      <c r="K2335" s="17" t="s">
        <v>730</v>
      </c>
      <c r="L2335" s="18" t="s">
        <v>3620</v>
      </c>
      <c r="M2335" s="195" t="s">
        <v>170</v>
      </c>
      <c r="N2335" s="16" t="s">
        <v>3621</v>
      </c>
      <c r="O2335" s="17" t="s">
        <v>346</v>
      </c>
      <c r="P2335" s="17" t="s">
        <v>305</v>
      </c>
      <c r="Q2335" s="17" t="s">
        <v>306</v>
      </c>
      <c r="R2335">
        <v>21971</v>
      </c>
      <c r="S2335">
        <v>23519</v>
      </c>
      <c r="T2335">
        <v>24378</v>
      </c>
      <c r="U2335">
        <v>26491</v>
      </c>
      <c r="V2335">
        <v>27264</v>
      </c>
      <c r="W2335">
        <v>27107</v>
      </c>
      <c r="X2335">
        <v>23690</v>
      </c>
      <c r="Y2335">
        <v>24594</v>
      </c>
      <c r="Z2335">
        <v>27464</v>
      </c>
      <c r="AA2335">
        <v>28485</v>
      </c>
      <c r="AB2335">
        <v>30770</v>
      </c>
      <c r="AC2335">
        <v>32592</v>
      </c>
      <c r="AD2335">
        <v>38097</v>
      </c>
      <c r="AE2335">
        <v>46148</v>
      </c>
      <c r="AF2335">
        <v>51263</v>
      </c>
      <c r="AG2335" s="19">
        <v>12769</v>
      </c>
      <c r="AH2335">
        <v>58682</v>
      </c>
      <c r="AI2335">
        <v>65077</v>
      </c>
      <c r="AJ2335">
        <v>67014</v>
      </c>
      <c r="AK2335">
        <v>79461</v>
      </c>
      <c r="AL2335">
        <v>75471</v>
      </c>
      <c r="AM2335">
        <v>66730</v>
      </c>
      <c r="AN2335">
        <v>61577</v>
      </c>
      <c r="AO2335">
        <v>56401</v>
      </c>
      <c r="AP2335">
        <v>50151</v>
      </c>
      <c r="AQ2335">
        <v>45464</v>
      </c>
      <c r="AR2335">
        <v>42385</v>
      </c>
      <c r="AS2335">
        <v>42706</v>
      </c>
      <c r="AT2335">
        <v>43953</v>
      </c>
      <c r="AU2335">
        <v>43099</v>
      </c>
      <c r="AV2335">
        <v>44527</v>
      </c>
      <c r="AW2335">
        <v>40404</v>
      </c>
      <c r="AX2335">
        <v>41052</v>
      </c>
      <c r="AY2335">
        <v>42589</v>
      </c>
      <c r="AZ2335">
        <v>37000</v>
      </c>
      <c r="BA2335">
        <v>8000</v>
      </c>
      <c r="BB2335">
        <v>0</v>
      </c>
      <c r="BC2335">
        <v>0</v>
      </c>
      <c r="BD2335">
        <v>0</v>
      </c>
      <c r="BE2335">
        <v>0</v>
      </c>
      <c r="BF2335">
        <v>0</v>
      </c>
      <c r="BG2335">
        <v>0</v>
      </c>
      <c r="BH2335">
        <v>0</v>
      </c>
      <c r="BI2335">
        <v>0</v>
      </c>
      <c r="BJ2335">
        <v>0</v>
      </c>
      <c r="BK2335">
        <v>0</v>
      </c>
      <c r="BL2335">
        <v>0</v>
      </c>
      <c r="BM2335">
        <v>0</v>
      </c>
      <c r="BN2335">
        <v>0</v>
      </c>
      <c r="BO2335">
        <v>0</v>
      </c>
      <c r="BP2335">
        <v>0</v>
      </c>
      <c r="BQ2335">
        <v>0</v>
      </c>
      <c r="BR2335">
        <v>0</v>
      </c>
      <c r="BS2335">
        <v>0</v>
      </c>
      <c r="BT2335">
        <v>0</v>
      </c>
      <c r="BU2335">
        <v>0</v>
      </c>
      <c r="BV2335">
        <v>0</v>
      </c>
      <c r="BW2335">
        <v>0</v>
      </c>
      <c r="BX2335">
        <v>0</v>
      </c>
      <c r="BY2335">
        <v>0</v>
      </c>
      <c r="BZ2335">
        <v>0</v>
      </c>
      <c r="CA2335">
        <v>0</v>
      </c>
      <c r="CB2335">
        <v>0</v>
      </c>
      <c r="CC2335">
        <v>0</v>
      </c>
      <c r="CD2335">
        <v>0</v>
      </c>
      <c r="CE2335">
        <v>0</v>
      </c>
    </row>
    <row r="2336" spans="1:83" x14ac:dyDescent="0.35">
      <c r="A2336" s="9" t="str">
        <f t="shared" si="36"/>
        <v>0103.401.30</v>
      </c>
      <c r="B2336" s="52" t="e">
        <f>+IF(MATCH(A2336,List!H$10:H$145,0),"Targeted")</f>
        <v>#N/A</v>
      </c>
      <c r="C2336" s="65"/>
      <c r="D2336" s="151" t="s">
        <v>7700</v>
      </c>
      <c r="E2336" s="16" t="s">
        <v>3837</v>
      </c>
      <c r="F2336" s="16" t="s">
        <v>3838</v>
      </c>
      <c r="G2336" s="16" t="s">
        <v>298</v>
      </c>
      <c r="H2336" s="16" t="s">
        <v>3838</v>
      </c>
      <c r="I2336" s="16" t="s">
        <v>1652</v>
      </c>
      <c r="J2336" s="16" t="s">
        <v>3840</v>
      </c>
      <c r="K2336" s="17" t="s">
        <v>730</v>
      </c>
      <c r="L2336" s="18" t="s">
        <v>3620</v>
      </c>
      <c r="M2336" s="195" t="s">
        <v>170</v>
      </c>
      <c r="N2336" s="16" t="s">
        <v>3621</v>
      </c>
      <c r="O2336" s="17" t="s">
        <v>346</v>
      </c>
      <c r="P2336" s="17" t="s">
        <v>305</v>
      </c>
      <c r="Q2336" s="17" t="s">
        <v>306</v>
      </c>
      <c r="R2336">
        <v>14676</v>
      </c>
      <c r="S2336">
        <v>0</v>
      </c>
      <c r="T2336">
        <v>0</v>
      </c>
      <c r="U2336">
        <v>0</v>
      </c>
      <c r="V2336">
        <v>0</v>
      </c>
      <c r="W2336">
        <v>17368</v>
      </c>
      <c r="X2336">
        <v>0</v>
      </c>
      <c r="Y2336">
        <v>0</v>
      </c>
      <c r="Z2336">
        <v>0</v>
      </c>
      <c r="AA2336">
        <v>45901</v>
      </c>
      <c r="AB2336">
        <v>29330</v>
      </c>
      <c r="AC2336">
        <v>12323</v>
      </c>
      <c r="AD2336">
        <v>0</v>
      </c>
      <c r="AE2336">
        <v>0</v>
      </c>
      <c r="AF2336">
        <v>390</v>
      </c>
      <c r="AG2336" s="19">
        <v>0</v>
      </c>
      <c r="AH2336">
        <v>17</v>
      </c>
      <c r="AI2336">
        <v>3</v>
      </c>
      <c r="AJ2336">
        <v>0</v>
      </c>
      <c r="AK2336">
        <v>78473</v>
      </c>
      <c r="AL2336">
        <v>8031</v>
      </c>
      <c r="AM2336">
        <v>3978</v>
      </c>
      <c r="AN2336">
        <v>3711</v>
      </c>
      <c r="AO2336">
        <v>-32</v>
      </c>
      <c r="AP2336">
        <v>-1</v>
      </c>
      <c r="AQ2336">
        <v>0</v>
      </c>
      <c r="AR2336">
        <v>0</v>
      </c>
      <c r="AS2336">
        <v>0</v>
      </c>
      <c r="AT2336">
        <v>0</v>
      </c>
      <c r="AU2336">
        <v>0</v>
      </c>
      <c r="AV2336">
        <v>0</v>
      </c>
      <c r="AW2336">
        <v>0</v>
      </c>
      <c r="AX2336">
        <v>0</v>
      </c>
      <c r="AY2336">
        <v>0</v>
      </c>
      <c r="AZ2336">
        <v>0</v>
      </c>
      <c r="BA2336">
        <v>0</v>
      </c>
      <c r="BB2336">
        <v>0</v>
      </c>
      <c r="BC2336">
        <v>0</v>
      </c>
      <c r="BD2336">
        <v>0</v>
      </c>
      <c r="BE2336">
        <v>0</v>
      </c>
      <c r="BF2336">
        <v>0</v>
      </c>
      <c r="BG2336">
        <v>0</v>
      </c>
      <c r="BH2336">
        <v>0</v>
      </c>
      <c r="BI2336">
        <v>0</v>
      </c>
      <c r="BJ2336">
        <v>0</v>
      </c>
      <c r="BK2336">
        <v>0</v>
      </c>
      <c r="BL2336">
        <v>0</v>
      </c>
      <c r="BM2336">
        <v>0</v>
      </c>
      <c r="BN2336">
        <v>0</v>
      </c>
      <c r="BO2336">
        <v>0</v>
      </c>
      <c r="BP2336">
        <v>0</v>
      </c>
      <c r="BQ2336">
        <v>0</v>
      </c>
      <c r="BR2336">
        <v>0</v>
      </c>
      <c r="BS2336">
        <v>0</v>
      </c>
      <c r="BT2336">
        <v>0</v>
      </c>
      <c r="BU2336">
        <v>0</v>
      </c>
      <c r="BV2336">
        <v>0</v>
      </c>
      <c r="BW2336">
        <v>0</v>
      </c>
      <c r="BX2336">
        <v>0</v>
      </c>
      <c r="BY2336">
        <v>0</v>
      </c>
      <c r="BZ2336">
        <v>0</v>
      </c>
      <c r="CA2336">
        <v>0</v>
      </c>
      <c r="CB2336">
        <v>0</v>
      </c>
      <c r="CC2336">
        <v>0</v>
      </c>
      <c r="CD2336">
        <v>0</v>
      </c>
      <c r="CE2336">
        <v>0</v>
      </c>
    </row>
    <row r="2337" spans="1:83" x14ac:dyDescent="0.35">
      <c r="A2337" s="9" t="str">
        <f t="shared" si="36"/>
        <v>291900.401.30</v>
      </c>
      <c r="B2337" s="52" t="e">
        <f>+IF(MATCH(A2337,List!H$10:H$145,0),"Targeted")</f>
        <v>#N/A</v>
      </c>
      <c r="C2337" s="65"/>
      <c r="D2337" s="151"/>
      <c r="E2337" s="16" t="s">
        <v>3837</v>
      </c>
      <c r="F2337" s="16" t="s">
        <v>3838</v>
      </c>
      <c r="G2337" s="16" t="s">
        <v>298</v>
      </c>
      <c r="H2337" s="16" t="s">
        <v>3838</v>
      </c>
      <c r="I2337" s="16" t="s">
        <v>3841</v>
      </c>
      <c r="J2337" s="16" t="s">
        <v>3842</v>
      </c>
      <c r="K2337" s="17" t="s">
        <v>730</v>
      </c>
      <c r="L2337" s="18" t="s">
        <v>3620</v>
      </c>
      <c r="M2337" s="195" t="s">
        <v>170</v>
      </c>
      <c r="N2337" s="16" t="s">
        <v>3621</v>
      </c>
      <c r="O2337" s="17" t="s">
        <v>304</v>
      </c>
      <c r="P2337" s="17" t="s">
        <v>305</v>
      </c>
      <c r="Q2337" s="17" t="s">
        <v>306</v>
      </c>
      <c r="R2337">
        <v>0</v>
      </c>
      <c r="S2337">
        <v>0</v>
      </c>
      <c r="T2337">
        <v>0</v>
      </c>
      <c r="U2337">
        <v>0</v>
      </c>
      <c r="V2337">
        <v>0</v>
      </c>
      <c r="W2337">
        <v>0</v>
      </c>
      <c r="X2337">
        <v>0</v>
      </c>
      <c r="Y2337">
        <v>0</v>
      </c>
      <c r="Z2337">
        <v>0</v>
      </c>
      <c r="AA2337">
        <v>0</v>
      </c>
      <c r="AB2337">
        <v>0</v>
      </c>
      <c r="AC2337">
        <v>0</v>
      </c>
      <c r="AD2337">
        <v>0</v>
      </c>
      <c r="AE2337">
        <v>0</v>
      </c>
      <c r="AF2337">
        <v>0</v>
      </c>
      <c r="AG2337" s="19">
        <v>0</v>
      </c>
      <c r="AH2337">
        <v>0</v>
      </c>
      <c r="AI2337">
        <v>0</v>
      </c>
      <c r="AJ2337">
        <v>0</v>
      </c>
      <c r="AK2337">
        <v>-2202</v>
      </c>
      <c r="AL2337">
        <v>-9273</v>
      </c>
      <c r="AM2337">
        <v>-59826</v>
      </c>
      <c r="AN2337">
        <v>0</v>
      </c>
      <c r="AO2337">
        <v>0</v>
      </c>
      <c r="AP2337">
        <v>0</v>
      </c>
      <c r="AQ2337">
        <v>0</v>
      </c>
      <c r="AR2337">
        <v>0</v>
      </c>
      <c r="AS2337">
        <v>0</v>
      </c>
      <c r="AT2337">
        <v>0</v>
      </c>
      <c r="AU2337">
        <v>0</v>
      </c>
      <c r="AV2337">
        <v>0</v>
      </c>
      <c r="AW2337">
        <v>0</v>
      </c>
      <c r="AX2337">
        <v>0</v>
      </c>
      <c r="AY2337">
        <v>0</v>
      </c>
      <c r="AZ2337">
        <v>0</v>
      </c>
      <c r="BA2337">
        <v>0</v>
      </c>
      <c r="BB2337">
        <v>0</v>
      </c>
      <c r="BC2337">
        <v>0</v>
      </c>
      <c r="BD2337">
        <v>0</v>
      </c>
      <c r="BE2337">
        <v>0</v>
      </c>
      <c r="BF2337">
        <v>0</v>
      </c>
      <c r="BG2337">
        <v>0</v>
      </c>
      <c r="BH2337">
        <v>0</v>
      </c>
      <c r="BI2337">
        <v>0</v>
      </c>
      <c r="BJ2337">
        <v>0</v>
      </c>
      <c r="BK2337">
        <v>0</v>
      </c>
      <c r="BL2337">
        <v>0</v>
      </c>
      <c r="BM2337">
        <v>0</v>
      </c>
      <c r="BN2337">
        <v>0</v>
      </c>
      <c r="BO2337">
        <v>0</v>
      </c>
      <c r="BP2337">
        <v>0</v>
      </c>
      <c r="BQ2337">
        <v>0</v>
      </c>
      <c r="BR2337">
        <v>0</v>
      </c>
      <c r="BS2337">
        <v>0</v>
      </c>
      <c r="BT2337">
        <v>0</v>
      </c>
      <c r="BU2337">
        <v>0</v>
      </c>
      <c r="BV2337">
        <v>0</v>
      </c>
      <c r="BW2337">
        <v>0</v>
      </c>
      <c r="BX2337" s="10">
        <v>0</v>
      </c>
      <c r="BY2337">
        <v>0</v>
      </c>
      <c r="BZ2337">
        <v>0</v>
      </c>
      <c r="CA2337">
        <v>0</v>
      </c>
      <c r="CB2337">
        <v>0</v>
      </c>
      <c r="CC2337">
        <v>0</v>
      </c>
      <c r="CD2337">
        <v>0</v>
      </c>
      <c r="CE2337">
        <v>0</v>
      </c>
    </row>
    <row r="2338" spans="1:83" x14ac:dyDescent="0.35">
      <c r="A2338" s="9" t="str">
        <f t="shared" si="36"/>
        <v>2700.401.</v>
      </c>
      <c r="B2338" s="52" t="e">
        <f>+IF(MATCH(A2338,List!H$10:H$145,0),"Targeted")</f>
        <v>#N/A</v>
      </c>
      <c r="C2338" s="65"/>
      <c r="D2338" s="151" t="s">
        <v>7700</v>
      </c>
      <c r="E2338" s="16" t="s">
        <v>3843</v>
      </c>
      <c r="F2338" s="16" t="s">
        <v>3844</v>
      </c>
      <c r="G2338" s="16" t="s">
        <v>298</v>
      </c>
      <c r="H2338" s="16" t="s">
        <v>3844</v>
      </c>
      <c r="I2338" s="16" t="s">
        <v>3845</v>
      </c>
      <c r="J2338" s="16" t="s">
        <v>3844</v>
      </c>
      <c r="K2338" s="17" t="s">
        <v>299</v>
      </c>
      <c r="L2338" s="18" t="s">
        <v>3620</v>
      </c>
      <c r="M2338" s="195" t="s">
        <v>170</v>
      </c>
      <c r="N2338" s="16" t="s">
        <v>3621</v>
      </c>
      <c r="O2338" s="17" t="s">
        <v>346</v>
      </c>
      <c r="P2338" s="17" t="s">
        <v>305</v>
      </c>
      <c r="Q2338" s="17" t="s">
        <v>306</v>
      </c>
      <c r="R2338">
        <v>0</v>
      </c>
      <c r="S2338">
        <v>0</v>
      </c>
      <c r="T2338">
        <v>0</v>
      </c>
      <c r="U2338">
        <v>0</v>
      </c>
      <c r="V2338">
        <v>0</v>
      </c>
      <c r="W2338">
        <v>0</v>
      </c>
      <c r="X2338">
        <v>0</v>
      </c>
      <c r="Y2338">
        <v>0</v>
      </c>
      <c r="Z2338">
        <v>0</v>
      </c>
      <c r="AA2338">
        <v>0</v>
      </c>
      <c r="AB2338">
        <v>0</v>
      </c>
      <c r="AC2338">
        <v>0</v>
      </c>
      <c r="AD2338">
        <v>0</v>
      </c>
      <c r="AE2338">
        <v>0</v>
      </c>
      <c r="AF2338">
        <v>0</v>
      </c>
      <c r="AG2338" s="19">
        <v>0</v>
      </c>
      <c r="AH2338">
        <v>0</v>
      </c>
      <c r="AI2338">
        <v>0</v>
      </c>
      <c r="AJ2338">
        <v>0</v>
      </c>
      <c r="AK2338">
        <v>0</v>
      </c>
      <c r="AL2338">
        <v>68</v>
      </c>
      <c r="AM2338">
        <v>1260</v>
      </c>
      <c r="AN2338">
        <v>1028</v>
      </c>
      <c r="AO2338">
        <v>539</v>
      </c>
      <c r="AP2338">
        <v>1</v>
      </c>
      <c r="AQ2338">
        <v>0</v>
      </c>
      <c r="AR2338">
        <v>0</v>
      </c>
      <c r="AS2338">
        <v>0</v>
      </c>
      <c r="AT2338">
        <v>0</v>
      </c>
      <c r="AU2338">
        <v>0</v>
      </c>
      <c r="AV2338">
        <v>0</v>
      </c>
      <c r="AW2338">
        <v>0</v>
      </c>
      <c r="AX2338">
        <v>0</v>
      </c>
      <c r="AY2338">
        <v>0</v>
      </c>
      <c r="AZ2338">
        <v>0</v>
      </c>
      <c r="BA2338">
        <v>0</v>
      </c>
      <c r="BB2338">
        <v>0</v>
      </c>
      <c r="BC2338">
        <v>0</v>
      </c>
      <c r="BD2338">
        <v>0</v>
      </c>
      <c r="BE2338">
        <v>0</v>
      </c>
      <c r="BF2338">
        <v>0</v>
      </c>
      <c r="BG2338">
        <v>0</v>
      </c>
      <c r="BH2338">
        <v>0</v>
      </c>
      <c r="BI2338">
        <v>0</v>
      </c>
      <c r="BJ2338">
        <v>0</v>
      </c>
      <c r="BK2338">
        <v>0</v>
      </c>
      <c r="BL2338">
        <v>0</v>
      </c>
      <c r="BM2338">
        <v>0</v>
      </c>
      <c r="BN2338">
        <v>0</v>
      </c>
      <c r="BO2338">
        <v>0</v>
      </c>
      <c r="BP2338">
        <v>0</v>
      </c>
      <c r="BQ2338">
        <v>0</v>
      </c>
      <c r="BR2338">
        <v>0</v>
      </c>
      <c r="BS2338">
        <v>0</v>
      </c>
      <c r="BT2338">
        <v>0</v>
      </c>
      <c r="BU2338">
        <v>0</v>
      </c>
      <c r="BV2338">
        <v>0</v>
      </c>
      <c r="BW2338">
        <v>0</v>
      </c>
      <c r="BX2338">
        <v>0</v>
      </c>
      <c r="BY2338">
        <v>0</v>
      </c>
      <c r="BZ2338">
        <v>0</v>
      </c>
      <c r="CA2338">
        <v>0</v>
      </c>
      <c r="CB2338">
        <v>0</v>
      </c>
      <c r="CC2338">
        <v>0</v>
      </c>
      <c r="CD2338">
        <v>0</v>
      </c>
      <c r="CE2338">
        <v>0</v>
      </c>
    </row>
    <row r="2339" spans="1:83" x14ac:dyDescent="0.35">
      <c r="A2339" s="9" t="str">
        <f t="shared" si="36"/>
        <v>0100.401.98</v>
      </c>
      <c r="B2339" s="52" t="e">
        <f>+IF(MATCH(A2339,List!H$10:H$145,0),"Targeted")</f>
        <v>#N/A</v>
      </c>
      <c r="C2339" s="65"/>
      <c r="D2339" s="151" t="s">
        <v>7700</v>
      </c>
      <c r="E2339" s="16" t="s">
        <v>3846</v>
      </c>
      <c r="F2339" s="16" t="s">
        <v>3847</v>
      </c>
      <c r="G2339" s="16" t="s">
        <v>298</v>
      </c>
      <c r="H2339" s="16" t="s">
        <v>3847</v>
      </c>
      <c r="I2339" s="16" t="s">
        <v>522</v>
      </c>
      <c r="J2339" s="16" t="s">
        <v>950</v>
      </c>
      <c r="K2339" s="17" t="s">
        <v>3848</v>
      </c>
      <c r="L2339" s="18" t="s">
        <v>3620</v>
      </c>
      <c r="M2339" s="195" t="s">
        <v>170</v>
      </c>
      <c r="N2339" s="16" t="s">
        <v>3621</v>
      </c>
      <c r="O2339" s="17" t="s">
        <v>346</v>
      </c>
      <c r="P2339" s="17" t="s">
        <v>305</v>
      </c>
      <c r="Q2339" s="17" t="s">
        <v>306</v>
      </c>
      <c r="R2339">
        <v>0</v>
      </c>
      <c r="S2339">
        <v>0</v>
      </c>
      <c r="T2339">
        <v>0</v>
      </c>
      <c r="U2339">
        <v>0</v>
      </c>
      <c r="V2339">
        <v>0</v>
      </c>
      <c r="W2339">
        <v>0</v>
      </c>
      <c r="X2339">
        <v>0</v>
      </c>
      <c r="Y2339">
        <v>0</v>
      </c>
      <c r="Z2339">
        <v>0</v>
      </c>
      <c r="AA2339">
        <v>0</v>
      </c>
      <c r="AB2339">
        <v>0</v>
      </c>
      <c r="AC2339">
        <v>0</v>
      </c>
      <c r="AD2339">
        <v>1200</v>
      </c>
      <c r="AE2339">
        <v>22700</v>
      </c>
      <c r="AF2339">
        <v>19720</v>
      </c>
      <c r="AG2339" s="19">
        <v>3150</v>
      </c>
      <c r="AH2339">
        <v>12320</v>
      </c>
      <c r="AI2339">
        <v>19025</v>
      </c>
      <c r="AJ2339">
        <v>28850</v>
      </c>
      <c r="AK2339">
        <v>31055</v>
      </c>
      <c r="AL2339">
        <v>26250</v>
      </c>
      <c r="AM2339">
        <v>12695</v>
      </c>
      <c r="AN2339">
        <v>3583</v>
      </c>
      <c r="AO2339">
        <v>2425</v>
      </c>
      <c r="AP2339">
        <v>2700</v>
      </c>
      <c r="AQ2339">
        <v>2297</v>
      </c>
      <c r="AR2339">
        <v>1177</v>
      </c>
      <c r="AS2339">
        <v>13</v>
      </c>
      <c r="AT2339">
        <v>0</v>
      </c>
      <c r="AU2339">
        <v>0</v>
      </c>
      <c r="AV2339">
        <v>0</v>
      </c>
      <c r="AW2339">
        <v>0</v>
      </c>
      <c r="AX2339">
        <v>0</v>
      </c>
      <c r="AY2339">
        <v>0</v>
      </c>
      <c r="AZ2339">
        <v>0</v>
      </c>
      <c r="BA2339">
        <v>0</v>
      </c>
      <c r="BB2339">
        <v>0</v>
      </c>
      <c r="BC2339">
        <v>0</v>
      </c>
      <c r="BD2339">
        <v>0</v>
      </c>
      <c r="BE2339">
        <v>0</v>
      </c>
      <c r="BF2339">
        <v>0</v>
      </c>
      <c r="BG2339">
        <v>0</v>
      </c>
      <c r="BH2339">
        <v>0</v>
      </c>
      <c r="BI2339">
        <v>0</v>
      </c>
      <c r="BJ2339">
        <v>0</v>
      </c>
      <c r="BK2339">
        <v>0</v>
      </c>
      <c r="BL2339">
        <v>0</v>
      </c>
      <c r="BM2339">
        <v>0</v>
      </c>
      <c r="BN2339">
        <v>0</v>
      </c>
      <c r="BO2339">
        <v>0</v>
      </c>
      <c r="BP2339">
        <v>0</v>
      </c>
      <c r="BQ2339">
        <v>0</v>
      </c>
      <c r="BR2339">
        <v>0</v>
      </c>
      <c r="BS2339">
        <v>0</v>
      </c>
      <c r="BT2339">
        <v>0</v>
      </c>
      <c r="BU2339">
        <v>0</v>
      </c>
      <c r="BV2339">
        <v>0</v>
      </c>
      <c r="BW2339">
        <v>0</v>
      </c>
      <c r="BX2339">
        <v>0</v>
      </c>
      <c r="BY2339">
        <v>0</v>
      </c>
      <c r="BZ2339">
        <v>0</v>
      </c>
      <c r="CA2339">
        <v>0</v>
      </c>
      <c r="CB2339">
        <v>0</v>
      </c>
      <c r="CC2339">
        <v>0</v>
      </c>
      <c r="CD2339">
        <v>0</v>
      </c>
      <c r="CE2339">
        <v>0</v>
      </c>
    </row>
    <row r="2340" spans="1:83" x14ac:dyDescent="0.35">
      <c r="A2340" s="9" t="str">
        <f t="shared" si="36"/>
        <v>0111.401.98</v>
      </c>
      <c r="B2340" s="52" t="e">
        <f>+IF(MATCH(A2340,List!H$10:H$145,0),"Targeted")</f>
        <v>#N/A</v>
      </c>
      <c r="C2340" s="65"/>
      <c r="D2340" s="151" t="s">
        <v>7700</v>
      </c>
      <c r="E2340" s="16" t="s">
        <v>3846</v>
      </c>
      <c r="F2340" s="16" t="s">
        <v>3847</v>
      </c>
      <c r="G2340" s="16" t="s">
        <v>298</v>
      </c>
      <c r="H2340" s="16" t="s">
        <v>3847</v>
      </c>
      <c r="I2340" s="16" t="s">
        <v>533</v>
      </c>
      <c r="J2340" s="16" t="s">
        <v>3849</v>
      </c>
      <c r="K2340" s="17" t="s">
        <v>3848</v>
      </c>
      <c r="L2340" s="18" t="s">
        <v>3620</v>
      </c>
      <c r="M2340" s="195" t="s">
        <v>170</v>
      </c>
      <c r="N2340" s="16" t="s">
        <v>3621</v>
      </c>
      <c r="O2340" s="17" t="s">
        <v>346</v>
      </c>
      <c r="P2340" s="17" t="s">
        <v>305</v>
      </c>
      <c r="Q2340" s="17" t="s">
        <v>306</v>
      </c>
      <c r="R2340">
        <v>0</v>
      </c>
      <c r="S2340">
        <v>0</v>
      </c>
      <c r="T2340">
        <v>0</v>
      </c>
      <c r="U2340">
        <v>0</v>
      </c>
      <c r="V2340">
        <v>0</v>
      </c>
      <c r="W2340">
        <v>0</v>
      </c>
      <c r="X2340">
        <v>0</v>
      </c>
      <c r="Y2340">
        <v>0</v>
      </c>
      <c r="Z2340">
        <v>0</v>
      </c>
      <c r="AA2340">
        <v>0</v>
      </c>
      <c r="AB2340">
        <v>0</v>
      </c>
      <c r="AC2340">
        <v>0</v>
      </c>
      <c r="AD2340">
        <v>0</v>
      </c>
      <c r="AE2340">
        <v>0</v>
      </c>
      <c r="AF2340">
        <v>309300</v>
      </c>
      <c r="AG2340" s="19">
        <v>0</v>
      </c>
      <c r="AH2340">
        <v>723180</v>
      </c>
      <c r="AI2340">
        <v>734700</v>
      </c>
      <c r="AJ2340">
        <v>708300</v>
      </c>
      <c r="AK2340">
        <v>641000</v>
      </c>
      <c r="AL2340">
        <v>165000</v>
      </c>
      <c r="AM2340">
        <v>15000</v>
      </c>
      <c r="AN2340">
        <v>0</v>
      </c>
      <c r="AO2340">
        <v>0</v>
      </c>
      <c r="AP2340">
        <v>0</v>
      </c>
      <c r="AQ2340">
        <v>0</v>
      </c>
      <c r="AR2340">
        <v>0</v>
      </c>
      <c r="AS2340">
        <v>0</v>
      </c>
      <c r="AT2340">
        <v>0</v>
      </c>
      <c r="AU2340">
        <v>0</v>
      </c>
      <c r="AV2340">
        <v>0</v>
      </c>
      <c r="AW2340">
        <v>0</v>
      </c>
      <c r="AX2340">
        <v>0</v>
      </c>
      <c r="AY2340">
        <v>0</v>
      </c>
      <c r="AZ2340">
        <v>0</v>
      </c>
      <c r="BA2340">
        <v>0</v>
      </c>
      <c r="BB2340">
        <v>0</v>
      </c>
      <c r="BC2340">
        <v>0</v>
      </c>
      <c r="BD2340">
        <v>0</v>
      </c>
      <c r="BE2340">
        <v>0</v>
      </c>
      <c r="BF2340">
        <v>0</v>
      </c>
      <c r="BG2340">
        <v>0</v>
      </c>
      <c r="BH2340">
        <v>0</v>
      </c>
      <c r="BI2340">
        <v>0</v>
      </c>
      <c r="BJ2340">
        <v>0</v>
      </c>
      <c r="BK2340">
        <v>0</v>
      </c>
      <c r="BL2340">
        <v>0</v>
      </c>
      <c r="BM2340">
        <v>0</v>
      </c>
      <c r="BN2340">
        <v>0</v>
      </c>
      <c r="BO2340">
        <v>0</v>
      </c>
      <c r="BP2340">
        <v>0</v>
      </c>
      <c r="BQ2340">
        <v>0</v>
      </c>
      <c r="BR2340">
        <v>0</v>
      </c>
      <c r="BS2340">
        <v>0</v>
      </c>
      <c r="BT2340">
        <v>0</v>
      </c>
      <c r="BU2340">
        <v>0</v>
      </c>
      <c r="BV2340">
        <v>0</v>
      </c>
      <c r="BW2340">
        <v>0</v>
      </c>
      <c r="BX2340">
        <v>0</v>
      </c>
      <c r="BY2340">
        <v>0</v>
      </c>
      <c r="BZ2340">
        <v>0</v>
      </c>
      <c r="CA2340">
        <v>0</v>
      </c>
      <c r="CB2340">
        <v>0</v>
      </c>
      <c r="CC2340">
        <v>0</v>
      </c>
      <c r="CD2340">
        <v>0</v>
      </c>
      <c r="CE2340">
        <v>0</v>
      </c>
    </row>
    <row r="2341" spans="1:83" x14ac:dyDescent="0.35">
      <c r="A2341" s="9" t="str">
        <f t="shared" si="36"/>
        <v>4198.401.98</v>
      </c>
      <c r="B2341" s="52" t="e">
        <f>+IF(MATCH(A2341,List!H$10:H$145,0),"Targeted")</f>
        <v>#N/A</v>
      </c>
      <c r="C2341" s="65"/>
      <c r="D2341" s="151"/>
      <c r="E2341" s="16" t="s">
        <v>3846</v>
      </c>
      <c r="F2341" s="16" t="s">
        <v>3847</v>
      </c>
      <c r="G2341" s="16" t="s">
        <v>298</v>
      </c>
      <c r="H2341" s="16" t="s">
        <v>3847</v>
      </c>
      <c r="I2341" s="16" t="s">
        <v>3850</v>
      </c>
      <c r="J2341" s="16" t="s">
        <v>3785</v>
      </c>
      <c r="K2341" s="17" t="s">
        <v>3848</v>
      </c>
      <c r="L2341" s="18" t="s">
        <v>3620</v>
      </c>
      <c r="M2341" s="195" t="s">
        <v>170</v>
      </c>
      <c r="N2341" s="16" t="s">
        <v>3621</v>
      </c>
      <c r="O2341" s="17" t="s">
        <v>304</v>
      </c>
      <c r="P2341" s="17" t="s">
        <v>305</v>
      </c>
      <c r="Q2341" s="17" t="s">
        <v>306</v>
      </c>
      <c r="R2341">
        <v>0</v>
      </c>
      <c r="S2341">
        <v>0</v>
      </c>
      <c r="T2341">
        <v>0</v>
      </c>
      <c r="U2341">
        <v>0</v>
      </c>
      <c r="V2341">
        <v>0</v>
      </c>
      <c r="W2341">
        <v>0</v>
      </c>
      <c r="X2341">
        <v>0</v>
      </c>
      <c r="Y2341">
        <v>0</v>
      </c>
      <c r="Z2341">
        <v>0</v>
      </c>
      <c r="AA2341">
        <v>0</v>
      </c>
      <c r="AB2341">
        <v>0</v>
      </c>
      <c r="AC2341">
        <v>0</v>
      </c>
      <c r="AD2341">
        <v>0</v>
      </c>
      <c r="AE2341">
        <v>33617</v>
      </c>
      <c r="AF2341">
        <v>51607</v>
      </c>
      <c r="AG2341" s="19">
        <v>11383</v>
      </c>
      <c r="AH2341">
        <v>219337</v>
      </c>
      <c r="AI2341">
        <v>66248</v>
      </c>
      <c r="AJ2341">
        <v>88938</v>
      </c>
      <c r="AK2341">
        <v>35945</v>
      </c>
      <c r="AL2341">
        <v>-266795</v>
      </c>
      <c r="AM2341">
        <v>-23417</v>
      </c>
      <c r="AN2341">
        <v>-66788</v>
      </c>
      <c r="AO2341">
        <v>-13862</v>
      </c>
      <c r="AP2341">
        <v>22473</v>
      </c>
      <c r="AQ2341">
        <v>0</v>
      </c>
      <c r="AR2341">
        <v>0</v>
      </c>
      <c r="AS2341">
        <v>0</v>
      </c>
      <c r="AT2341">
        <v>0</v>
      </c>
      <c r="AU2341">
        <v>0</v>
      </c>
      <c r="AV2341">
        <v>0</v>
      </c>
      <c r="AW2341">
        <v>0</v>
      </c>
      <c r="AX2341">
        <v>0</v>
      </c>
      <c r="AY2341">
        <v>0</v>
      </c>
      <c r="AZ2341">
        <v>0</v>
      </c>
      <c r="BA2341">
        <v>0</v>
      </c>
      <c r="BB2341">
        <v>0</v>
      </c>
      <c r="BC2341">
        <v>0</v>
      </c>
      <c r="BD2341">
        <v>0</v>
      </c>
      <c r="BE2341">
        <v>0</v>
      </c>
      <c r="BF2341">
        <v>0</v>
      </c>
      <c r="BG2341">
        <v>0</v>
      </c>
      <c r="BH2341">
        <v>0</v>
      </c>
      <c r="BI2341">
        <v>0</v>
      </c>
      <c r="BJ2341">
        <v>0</v>
      </c>
      <c r="BK2341">
        <v>0</v>
      </c>
      <c r="BL2341">
        <v>0</v>
      </c>
      <c r="BM2341">
        <v>0</v>
      </c>
      <c r="BN2341">
        <v>0</v>
      </c>
      <c r="BO2341">
        <v>0</v>
      </c>
      <c r="BP2341">
        <v>0</v>
      </c>
      <c r="BQ2341">
        <v>0</v>
      </c>
      <c r="BR2341">
        <v>0</v>
      </c>
      <c r="BS2341">
        <v>0</v>
      </c>
      <c r="BT2341">
        <v>0</v>
      </c>
      <c r="BU2341">
        <v>0</v>
      </c>
      <c r="BV2341">
        <v>0</v>
      </c>
      <c r="BW2341">
        <v>0</v>
      </c>
      <c r="BX2341" s="10">
        <v>0</v>
      </c>
      <c r="BY2341">
        <v>0</v>
      </c>
      <c r="BZ2341">
        <v>0</v>
      </c>
      <c r="CA2341">
        <v>0</v>
      </c>
      <c r="CB2341">
        <v>0</v>
      </c>
      <c r="CC2341">
        <v>0</v>
      </c>
      <c r="CD2341">
        <v>0</v>
      </c>
      <c r="CE2341">
        <v>0</v>
      </c>
    </row>
    <row r="2342" spans="1:83" x14ac:dyDescent="0.35">
      <c r="A2342" s="9" t="str">
        <f t="shared" si="36"/>
        <v>0300.401.46</v>
      </c>
      <c r="B2342" s="52" t="e">
        <f>+IF(MATCH(A2342,List!H$10:H$145,0),"Targeted")</f>
        <v>#N/A</v>
      </c>
      <c r="C2342" s="65"/>
      <c r="D2342" s="151"/>
      <c r="E2342" s="16" t="s">
        <v>3851</v>
      </c>
      <c r="F2342" s="16" t="s">
        <v>3804</v>
      </c>
      <c r="G2342" s="16" t="s">
        <v>298</v>
      </c>
      <c r="H2342" s="16" t="s">
        <v>3804</v>
      </c>
      <c r="I2342" s="16" t="s">
        <v>631</v>
      </c>
      <c r="J2342" s="16" t="s">
        <v>3852</v>
      </c>
      <c r="K2342" s="17" t="s">
        <v>2086</v>
      </c>
      <c r="L2342" s="18" t="s">
        <v>3620</v>
      </c>
      <c r="M2342" s="195" t="s">
        <v>170</v>
      </c>
      <c r="N2342" s="16" t="s">
        <v>3621</v>
      </c>
      <c r="O2342" s="17" t="s">
        <v>304</v>
      </c>
      <c r="P2342" s="17" t="s">
        <v>305</v>
      </c>
      <c r="Q2342" s="17" t="s">
        <v>306</v>
      </c>
      <c r="R2342">
        <v>826</v>
      </c>
      <c r="S2342">
        <v>2323</v>
      </c>
      <c r="T2342">
        <v>982</v>
      </c>
      <c r="U2342">
        <v>617</v>
      </c>
      <c r="V2342">
        <v>1987</v>
      </c>
      <c r="W2342">
        <v>2977</v>
      </c>
      <c r="X2342">
        <v>1872</v>
      </c>
      <c r="Y2342">
        <v>0</v>
      </c>
      <c r="Z2342">
        <v>0</v>
      </c>
      <c r="AA2342">
        <v>0</v>
      </c>
      <c r="AB2342">
        <v>0</v>
      </c>
      <c r="AC2342">
        <v>0</v>
      </c>
      <c r="AD2342">
        <v>0</v>
      </c>
      <c r="AE2342">
        <v>0</v>
      </c>
      <c r="AF2342">
        <v>0</v>
      </c>
      <c r="AG2342" s="19">
        <v>0</v>
      </c>
      <c r="AH2342">
        <v>0</v>
      </c>
      <c r="AI2342">
        <v>0</v>
      </c>
      <c r="AJ2342">
        <v>53827</v>
      </c>
      <c r="AK2342">
        <v>65812</v>
      </c>
      <c r="AL2342">
        <v>58211</v>
      </c>
      <c r="AM2342">
        <v>60503</v>
      </c>
      <c r="AN2342">
        <v>47625</v>
      </c>
      <c r="AO2342">
        <v>24792</v>
      </c>
      <c r="AP2342">
        <v>45088</v>
      </c>
      <c r="AQ2342">
        <v>48450</v>
      </c>
      <c r="AR2342">
        <v>45779</v>
      </c>
      <c r="AS2342">
        <v>40474</v>
      </c>
      <c r="AT2342">
        <v>48261</v>
      </c>
      <c r="AU2342">
        <v>51664</v>
      </c>
      <c r="AV2342">
        <v>51664</v>
      </c>
      <c r="AW2342">
        <v>51663</v>
      </c>
      <c r="AX2342">
        <v>51664</v>
      </c>
      <c r="AY2342">
        <v>-13651</v>
      </c>
      <c r="AZ2342">
        <v>37000</v>
      </c>
      <c r="BA2342">
        <v>0</v>
      </c>
      <c r="BB2342">
        <v>0</v>
      </c>
      <c r="BC2342">
        <v>0</v>
      </c>
      <c r="BD2342">
        <v>0</v>
      </c>
      <c r="BE2342">
        <v>0</v>
      </c>
      <c r="BF2342">
        <v>0</v>
      </c>
      <c r="BG2342">
        <v>0</v>
      </c>
      <c r="BH2342">
        <v>0</v>
      </c>
      <c r="BI2342">
        <v>0</v>
      </c>
      <c r="BJ2342">
        <v>0</v>
      </c>
      <c r="BK2342">
        <v>0</v>
      </c>
      <c r="BL2342">
        <v>0</v>
      </c>
      <c r="BM2342">
        <v>0</v>
      </c>
      <c r="BN2342">
        <v>0</v>
      </c>
      <c r="BO2342">
        <v>0</v>
      </c>
      <c r="BP2342">
        <v>0</v>
      </c>
      <c r="BQ2342">
        <v>0</v>
      </c>
      <c r="BR2342">
        <v>0</v>
      </c>
      <c r="BS2342">
        <v>0</v>
      </c>
      <c r="BT2342">
        <v>0</v>
      </c>
      <c r="BU2342">
        <v>0</v>
      </c>
      <c r="BV2342">
        <v>0</v>
      </c>
      <c r="BW2342">
        <v>0</v>
      </c>
      <c r="BX2342" s="10">
        <v>0</v>
      </c>
      <c r="BY2342">
        <v>0</v>
      </c>
      <c r="BZ2342">
        <v>0</v>
      </c>
      <c r="CA2342">
        <v>0</v>
      </c>
      <c r="CB2342">
        <v>0</v>
      </c>
      <c r="CC2342">
        <v>0</v>
      </c>
      <c r="CD2342">
        <v>0</v>
      </c>
      <c r="CE2342">
        <v>0</v>
      </c>
    </row>
    <row r="2343" spans="1:83" x14ac:dyDescent="0.35">
      <c r="A2343" s="9" t="str">
        <f t="shared" si="36"/>
        <v>0300.401.46</v>
      </c>
      <c r="B2343" s="52" t="e">
        <f>+IF(MATCH(A2343,List!H$10:H$145,0),"Targeted")</f>
        <v>#N/A</v>
      </c>
      <c r="C2343" s="65"/>
      <c r="D2343" s="151"/>
      <c r="E2343" s="16" t="s">
        <v>3851</v>
      </c>
      <c r="F2343" s="16" t="s">
        <v>3804</v>
      </c>
      <c r="G2343" s="16" t="s">
        <v>298</v>
      </c>
      <c r="H2343" s="16" t="s">
        <v>3804</v>
      </c>
      <c r="I2343" s="16" t="s">
        <v>631</v>
      </c>
      <c r="J2343" s="16" t="s">
        <v>3852</v>
      </c>
      <c r="K2343" s="17" t="s">
        <v>2086</v>
      </c>
      <c r="L2343" s="18" t="s">
        <v>3620</v>
      </c>
      <c r="M2343" s="195" t="s">
        <v>170</v>
      </c>
      <c r="N2343" s="16" t="s">
        <v>3621</v>
      </c>
      <c r="O2343" s="17" t="s">
        <v>304</v>
      </c>
      <c r="P2343" s="17" t="s">
        <v>524</v>
      </c>
      <c r="Q2343" s="17" t="s">
        <v>306</v>
      </c>
      <c r="R2343">
        <v>0</v>
      </c>
      <c r="S2343">
        <v>0</v>
      </c>
      <c r="T2343">
        <v>0</v>
      </c>
      <c r="U2343">
        <v>0</v>
      </c>
      <c r="V2343">
        <v>0</v>
      </c>
      <c r="W2343">
        <v>0</v>
      </c>
      <c r="X2343">
        <v>1626</v>
      </c>
      <c r="Y2343">
        <v>6105</v>
      </c>
      <c r="Z2343">
        <v>15757</v>
      </c>
      <c r="AA2343">
        <v>34832</v>
      </c>
      <c r="AB2343">
        <v>83995</v>
      </c>
      <c r="AC2343">
        <v>75825</v>
      </c>
      <c r="AD2343">
        <v>170453</v>
      </c>
      <c r="AE2343">
        <v>175306</v>
      </c>
      <c r="AF2343">
        <v>169808</v>
      </c>
      <c r="AG2343" s="19">
        <v>51678</v>
      </c>
      <c r="AH2343">
        <v>289804</v>
      </c>
      <c r="AI2343">
        <v>149337</v>
      </c>
      <c r="AJ2343">
        <v>577090</v>
      </c>
      <c r="AK2343">
        <v>33994</v>
      </c>
      <c r="AL2343">
        <v>3110</v>
      </c>
      <c r="AM2343">
        <v>4781</v>
      </c>
      <c r="AN2343">
        <v>2617</v>
      </c>
      <c r="AO2343">
        <v>7831</v>
      </c>
      <c r="AP2343">
        <v>25464</v>
      </c>
      <c r="AQ2343">
        <v>7494</v>
      </c>
      <c r="AR2343">
        <v>5885</v>
      </c>
      <c r="AS2343">
        <v>8606</v>
      </c>
      <c r="AT2343">
        <v>3403</v>
      </c>
      <c r="AU2343">
        <v>8066</v>
      </c>
      <c r="AV2343">
        <v>3831</v>
      </c>
      <c r="AW2343">
        <v>1089</v>
      </c>
      <c r="AX2343">
        <v>1215</v>
      </c>
      <c r="AY2343">
        <v>0</v>
      </c>
      <c r="AZ2343">
        <v>0</v>
      </c>
      <c r="BA2343">
        <v>1000</v>
      </c>
      <c r="BB2343">
        <v>0</v>
      </c>
      <c r="BC2343">
        <v>0</v>
      </c>
      <c r="BD2343">
        <v>0</v>
      </c>
      <c r="BE2343">
        <v>0</v>
      </c>
      <c r="BF2343">
        <v>0</v>
      </c>
      <c r="BG2343">
        <v>0</v>
      </c>
      <c r="BH2343">
        <v>0</v>
      </c>
      <c r="BI2343">
        <v>0</v>
      </c>
      <c r="BJ2343">
        <v>0</v>
      </c>
      <c r="BK2343">
        <v>0</v>
      </c>
      <c r="BL2343">
        <v>0</v>
      </c>
      <c r="BM2343">
        <v>0</v>
      </c>
      <c r="BN2343">
        <v>0</v>
      </c>
      <c r="BO2343">
        <v>0</v>
      </c>
      <c r="BP2343">
        <v>0</v>
      </c>
      <c r="BQ2343">
        <v>0</v>
      </c>
      <c r="BR2343">
        <v>0</v>
      </c>
      <c r="BS2343">
        <v>0</v>
      </c>
      <c r="BT2343">
        <v>0</v>
      </c>
      <c r="BU2343">
        <v>0</v>
      </c>
      <c r="BV2343">
        <v>0</v>
      </c>
      <c r="BW2343">
        <v>0</v>
      </c>
      <c r="BX2343" s="10">
        <v>0</v>
      </c>
      <c r="BY2343">
        <v>0</v>
      </c>
      <c r="BZ2343">
        <v>0</v>
      </c>
      <c r="CA2343">
        <v>0</v>
      </c>
      <c r="CB2343">
        <v>0</v>
      </c>
      <c r="CC2343">
        <v>0</v>
      </c>
      <c r="CD2343">
        <v>0</v>
      </c>
      <c r="CE2343">
        <v>0</v>
      </c>
    </row>
    <row r="2344" spans="1:83" x14ac:dyDescent="0.35">
      <c r="A2344" s="9" t="str">
        <f t="shared" si="36"/>
        <v>7098.401.46</v>
      </c>
      <c r="B2344" s="52" t="e">
        <f>+IF(MATCH(A2344,List!H$10:H$145,0),"Targeted")</f>
        <v>#N/A</v>
      </c>
      <c r="C2344" s="65"/>
      <c r="D2344" s="151" t="s">
        <v>7700</v>
      </c>
      <c r="E2344" s="16" t="s">
        <v>3851</v>
      </c>
      <c r="F2344" s="16" t="s">
        <v>3804</v>
      </c>
      <c r="G2344" s="16" t="s">
        <v>298</v>
      </c>
      <c r="H2344" s="16" t="s">
        <v>3804</v>
      </c>
      <c r="I2344" s="16" t="s">
        <v>3853</v>
      </c>
      <c r="J2344" s="16" t="s">
        <v>3854</v>
      </c>
      <c r="K2344" s="17" t="s">
        <v>2086</v>
      </c>
      <c r="L2344" s="18" t="s">
        <v>3620</v>
      </c>
      <c r="M2344" s="195" t="s">
        <v>170</v>
      </c>
      <c r="N2344" s="16" t="s">
        <v>3621</v>
      </c>
      <c r="O2344" s="17" t="s">
        <v>346</v>
      </c>
      <c r="P2344" s="17" t="s">
        <v>305</v>
      </c>
      <c r="Q2344" s="17" t="s">
        <v>306</v>
      </c>
      <c r="R2344">
        <v>0</v>
      </c>
      <c r="S2344">
        <v>0</v>
      </c>
      <c r="T2344">
        <v>0</v>
      </c>
      <c r="U2344">
        <v>0</v>
      </c>
      <c r="V2344">
        <v>0</v>
      </c>
      <c r="W2344">
        <v>0</v>
      </c>
      <c r="X2344">
        <v>0</v>
      </c>
      <c r="Y2344">
        <v>0</v>
      </c>
      <c r="Z2344">
        <v>0</v>
      </c>
      <c r="AA2344">
        <v>0</v>
      </c>
      <c r="AB2344">
        <v>0</v>
      </c>
      <c r="AC2344">
        <v>0</v>
      </c>
      <c r="AD2344">
        <v>0</v>
      </c>
      <c r="AE2344">
        <v>177000</v>
      </c>
      <c r="AF2344">
        <v>0</v>
      </c>
      <c r="AG2344" s="19">
        <v>0</v>
      </c>
      <c r="AH2344">
        <v>0</v>
      </c>
      <c r="AI2344">
        <v>0</v>
      </c>
      <c r="AJ2344">
        <v>0</v>
      </c>
      <c r="AK2344">
        <v>0</v>
      </c>
      <c r="AL2344">
        <v>0</v>
      </c>
      <c r="AM2344">
        <v>0</v>
      </c>
      <c r="AN2344">
        <v>0</v>
      </c>
      <c r="AO2344">
        <v>0</v>
      </c>
      <c r="AP2344">
        <v>0</v>
      </c>
      <c r="AQ2344">
        <v>0</v>
      </c>
      <c r="AR2344">
        <v>0</v>
      </c>
      <c r="AS2344">
        <v>0</v>
      </c>
      <c r="AT2344">
        <v>0</v>
      </c>
      <c r="AU2344">
        <v>0</v>
      </c>
      <c r="AV2344">
        <v>0</v>
      </c>
      <c r="AW2344">
        <v>0</v>
      </c>
      <c r="AX2344">
        <v>0</v>
      </c>
      <c r="AY2344">
        <v>0</v>
      </c>
      <c r="AZ2344">
        <v>0</v>
      </c>
      <c r="BA2344">
        <v>0</v>
      </c>
      <c r="BB2344">
        <v>0</v>
      </c>
      <c r="BC2344">
        <v>0</v>
      </c>
      <c r="BD2344">
        <v>0</v>
      </c>
      <c r="BE2344">
        <v>0</v>
      </c>
      <c r="BF2344">
        <v>0</v>
      </c>
      <c r="BG2344">
        <v>0</v>
      </c>
      <c r="BH2344">
        <v>0</v>
      </c>
      <c r="BI2344">
        <v>0</v>
      </c>
      <c r="BJ2344">
        <v>0</v>
      </c>
      <c r="BK2344">
        <v>0</v>
      </c>
      <c r="BL2344">
        <v>0</v>
      </c>
      <c r="BM2344">
        <v>0</v>
      </c>
      <c r="BN2344">
        <v>0</v>
      </c>
      <c r="BO2344">
        <v>0</v>
      </c>
      <c r="BP2344">
        <v>0</v>
      </c>
      <c r="BQ2344">
        <v>0</v>
      </c>
      <c r="BR2344">
        <v>0</v>
      </c>
      <c r="BS2344">
        <v>0</v>
      </c>
      <c r="BT2344">
        <v>0</v>
      </c>
      <c r="BU2344">
        <v>0</v>
      </c>
      <c r="BV2344">
        <v>0</v>
      </c>
      <c r="BW2344">
        <v>0</v>
      </c>
      <c r="BX2344">
        <v>0</v>
      </c>
      <c r="BY2344">
        <v>0</v>
      </c>
      <c r="BZ2344">
        <v>0</v>
      </c>
      <c r="CA2344">
        <v>0</v>
      </c>
      <c r="CB2344">
        <v>0</v>
      </c>
      <c r="CC2344">
        <v>0</v>
      </c>
      <c r="CD2344">
        <v>0</v>
      </c>
      <c r="CE2344">
        <v>0</v>
      </c>
    </row>
    <row r="2345" spans="1:83" x14ac:dyDescent="0.35">
      <c r="A2345" s="9" t="str">
        <f t="shared" si="36"/>
        <v>0301.401.95</v>
      </c>
      <c r="B2345" s="52" t="e">
        <f>+IF(MATCH(A2345,List!H$10:H$145,0),"Targeted")</f>
        <v>#N/A</v>
      </c>
      <c r="C2345" s="65"/>
      <c r="D2345" s="151" t="s">
        <v>7700</v>
      </c>
      <c r="E2345" s="16" t="s">
        <v>3855</v>
      </c>
      <c r="F2345" s="16" t="s">
        <v>3828</v>
      </c>
      <c r="G2345" s="16" t="s">
        <v>298</v>
      </c>
      <c r="H2345" s="16" t="s">
        <v>3828</v>
      </c>
      <c r="I2345" s="16" t="s">
        <v>1210</v>
      </c>
      <c r="J2345" s="16" t="s">
        <v>918</v>
      </c>
      <c r="K2345" s="17" t="s">
        <v>245</v>
      </c>
      <c r="L2345" s="18" t="s">
        <v>3620</v>
      </c>
      <c r="M2345" s="195" t="s">
        <v>170</v>
      </c>
      <c r="N2345" s="16" t="s">
        <v>3621</v>
      </c>
      <c r="O2345" s="17" t="s">
        <v>346</v>
      </c>
      <c r="P2345" s="17" t="s">
        <v>305</v>
      </c>
      <c r="Q2345" s="17" t="s">
        <v>306</v>
      </c>
      <c r="R2345">
        <v>0</v>
      </c>
      <c r="S2345">
        <v>0</v>
      </c>
      <c r="T2345">
        <v>0</v>
      </c>
      <c r="U2345">
        <v>0</v>
      </c>
      <c r="V2345">
        <v>0</v>
      </c>
      <c r="W2345">
        <v>0</v>
      </c>
      <c r="X2345">
        <v>0</v>
      </c>
      <c r="Y2345">
        <v>0</v>
      </c>
      <c r="Z2345">
        <v>0</v>
      </c>
      <c r="AA2345">
        <v>0</v>
      </c>
      <c r="AB2345">
        <v>0</v>
      </c>
      <c r="AC2345">
        <v>0</v>
      </c>
      <c r="AD2345">
        <v>0</v>
      </c>
      <c r="AE2345">
        <v>0</v>
      </c>
      <c r="AF2345">
        <v>0</v>
      </c>
      <c r="AG2345" s="19">
        <v>0</v>
      </c>
      <c r="AH2345">
        <v>0</v>
      </c>
      <c r="AI2345">
        <v>0</v>
      </c>
      <c r="AJ2345">
        <v>0</v>
      </c>
      <c r="AK2345">
        <v>0</v>
      </c>
      <c r="AL2345">
        <v>0</v>
      </c>
      <c r="AM2345">
        <v>0</v>
      </c>
      <c r="AN2345">
        <v>0</v>
      </c>
      <c r="AO2345">
        <v>0</v>
      </c>
      <c r="AP2345">
        <v>0</v>
      </c>
      <c r="AQ2345">
        <v>0</v>
      </c>
      <c r="AR2345">
        <v>0</v>
      </c>
      <c r="AS2345">
        <v>0</v>
      </c>
      <c r="AT2345">
        <v>0</v>
      </c>
      <c r="AU2345">
        <v>0</v>
      </c>
      <c r="AV2345">
        <v>0</v>
      </c>
      <c r="AW2345">
        <v>0</v>
      </c>
      <c r="AX2345">
        <v>0</v>
      </c>
      <c r="AY2345">
        <v>0</v>
      </c>
      <c r="AZ2345">
        <v>0</v>
      </c>
      <c r="BA2345">
        <v>0</v>
      </c>
      <c r="BB2345">
        <v>0</v>
      </c>
      <c r="BC2345">
        <v>0</v>
      </c>
      <c r="BD2345">
        <v>0</v>
      </c>
      <c r="BE2345">
        <v>0</v>
      </c>
      <c r="BF2345">
        <v>0</v>
      </c>
      <c r="BG2345">
        <v>0</v>
      </c>
      <c r="BH2345">
        <v>0</v>
      </c>
      <c r="BI2345">
        <v>0</v>
      </c>
      <c r="BJ2345">
        <v>0</v>
      </c>
      <c r="BK2345">
        <v>0</v>
      </c>
      <c r="BL2345">
        <v>0</v>
      </c>
      <c r="BM2345">
        <v>0</v>
      </c>
      <c r="BN2345">
        <v>0</v>
      </c>
      <c r="BO2345">
        <v>0</v>
      </c>
      <c r="BP2345">
        <v>0</v>
      </c>
      <c r="BQ2345">
        <v>0</v>
      </c>
      <c r="BR2345">
        <v>0</v>
      </c>
      <c r="BS2345">
        <v>0</v>
      </c>
      <c r="BT2345">
        <v>30000</v>
      </c>
      <c r="BU2345">
        <v>28000</v>
      </c>
      <c r="BV2345">
        <v>31000</v>
      </c>
      <c r="BW2345">
        <v>32000</v>
      </c>
      <c r="BX2345">
        <v>33000</v>
      </c>
      <c r="BY2345">
        <v>37000</v>
      </c>
      <c r="BZ2345">
        <v>43000</v>
      </c>
      <c r="CA2345">
        <v>38000</v>
      </c>
      <c r="CB2345">
        <v>39000</v>
      </c>
      <c r="CC2345">
        <v>40000</v>
      </c>
      <c r="CD2345">
        <v>41000</v>
      </c>
      <c r="CE2345">
        <v>41000</v>
      </c>
    </row>
    <row r="2346" spans="1:83" x14ac:dyDescent="0.35">
      <c r="A2346" s="9" t="str">
        <f t="shared" si="36"/>
        <v>2993.401.48</v>
      </c>
      <c r="B2346" s="52" t="e">
        <f>+IF(MATCH(A2346,List!H$10:H$145,0),"Targeted")</f>
        <v>#N/A</v>
      </c>
      <c r="C2346" s="65"/>
      <c r="D2346" s="151" t="s">
        <v>7700</v>
      </c>
      <c r="E2346" s="16" t="s">
        <v>3856</v>
      </c>
      <c r="F2346" s="16" t="s">
        <v>3857</v>
      </c>
      <c r="G2346" s="16" t="s">
        <v>298</v>
      </c>
      <c r="H2346" s="16" t="s">
        <v>3857</v>
      </c>
      <c r="I2346" s="16" t="s">
        <v>3858</v>
      </c>
      <c r="J2346" s="16" t="s">
        <v>3859</v>
      </c>
      <c r="K2346" s="17" t="s">
        <v>185</v>
      </c>
      <c r="L2346" s="18" t="s">
        <v>3620</v>
      </c>
      <c r="M2346" s="195" t="s">
        <v>170</v>
      </c>
      <c r="N2346" s="16" t="s">
        <v>3621</v>
      </c>
      <c r="O2346" s="17" t="s">
        <v>346</v>
      </c>
      <c r="P2346" s="17" t="s">
        <v>524</v>
      </c>
      <c r="Q2346" s="17" t="s">
        <v>306</v>
      </c>
      <c r="R2346">
        <v>0</v>
      </c>
      <c r="S2346">
        <v>0</v>
      </c>
      <c r="T2346">
        <v>0</v>
      </c>
      <c r="U2346">
        <v>0</v>
      </c>
      <c r="V2346">
        <v>0</v>
      </c>
      <c r="W2346">
        <v>0</v>
      </c>
      <c r="X2346">
        <v>0</v>
      </c>
      <c r="Y2346">
        <v>0</v>
      </c>
      <c r="Z2346">
        <v>0</v>
      </c>
      <c r="AA2346">
        <v>0</v>
      </c>
      <c r="AB2346">
        <v>0</v>
      </c>
      <c r="AC2346">
        <v>0</v>
      </c>
      <c r="AD2346">
        <v>0</v>
      </c>
      <c r="AE2346">
        <v>0</v>
      </c>
      <c r="AF2346">
        <v>0</v>
      </c>
      <c r="AG2346" s="19">
        <v>0</v>
      </c>
      <c r="AH2346">
        <v>0</v>
      </c>
      <c r="AI2346">
        <v>0</v>
      </c>
      <c r="AJ2346">
        <v>0</v>
      </c>
      <c r="AK2346">
        <v>0</v>
      </c>
      <c r="AL2346">
        <v>0</v>
      </c>
      <c r="AM2346">
        <v>0</v>
      </c>
      <c r="AN2346">
        <v>0</v>
      </c>
      <c r="AO2346">
        <v>0</v>
      </c>
      <c r="AP2346">
        <v>0</v>
      </c>
      <c r="AQ2346">
        <v>0</v>
      </c>
      <c r="AR2346">
        <v>0</v>
      </c>
      <c r="AS2346">
        <v>0</v>
      </c>
      <c r="AT2346">
        <v>0</v>
      </c>
      <c r="AU2346">
        <v>0</v>
      </c>
      <c r="AV2346">
        <v>0</v>
      </c>
      <c r="AW2346">
        <v>0</v>
      </c>
      <c r="AX2346">
        <v>0</v>
      </c>
      <c r="AY2346">
        <v>0</v>
      </c>
      <c r="AZ2346">
        <v>0</v>
      </c>
      <c r="BA2346">
        <v>0</v>
      </c>
      <c r="BB2346">
        <v>0</v>
      </c>
      <c r="BC2346">
        <v>0</v>
      </c>
      <c r="BD2346">
        <v>0</v>
      </c>
      <c r="BE2346">
        <v>0</v>
      </c>
      <c r="BF2346">
        <v>0</v>
      </c>
      <c r="BG2346">
        <v>0</v>
      </c>
      <c r="BH2346">
        <v>0</v>
      </c>
      <c r="BI2346">
        <v>0</v>
      </c>
      <c r="BJ2346">
        <v>2000</v>
      </c>
      <c r="BK2346">
        <v>2000</v>
      </c>
      <c r="BL2346">
        <v>0</v>
      </c>
      <c r="BM2346">
        <v>0</v>
      </c>
      <c r="BN2346">
        <v>0</v>
      </c>
      <c r="BO2346">
        <v>0</v>
      </c>
      <c r="BP2346">
        <v>0</v>
      </c>
      <c r="BQ2346">
        <v>0</v>
      </c>
      <c r="BR2346">
        <v>0</v>
      </c>
      <c r="BS2346">
        <v>0</v>
      </c>
      <c r="BT2346">
        <v>0</v>
      </c>
      <c r="BU2346">
        <v>0</v>
      </c>
      <c r="BV2346">
        <v>0</v>
      </c>
      <c r="BW2346">
        <v>0</v>
      </c>
      <c r="BX2346">
        <v>0</v>
      </c>
      <c r="BY2346">
        <v>0</v>
      </c>
      <c r="BZ2346">
        <v>0</v>
      </c>
      <c r="CA2346">
        <v>0</v>
      </c>
      <c r="CB2346">
        <v>0</v>
      </c>
      <c r="CC2346">
        <v>0</v>
      </c>
      <c r="CD2346">
        <v>0</v>
      </c>
      <c r="CE2346">
        <v>0</v>
      </c>
    </row>
    <row r="2347" spans="1:83" x14ac:dyDescent="0.35">
      <c r="A2347" s="9" t="str">
        <f t="shared" si="36"/>
        <v>2996.401.48</v>
      </c>
      <c r="B2347" s="52" t="e">
        <f>+IF(MATCH(A2347,List!H$10:H$145,0),"Targeted")</f>
        <v>#N/A</v>
      </c>
      <c r="C2347" s="65"/>
      <c r="D2347" s="151" t="s">
        <v>7700</v>
      </c>
      <c r="E2347" s="16" t="s">
        <v>3860</v>
      </c>
      <c r="F2347" s="16" t="s">
        <v>3861</v>
      </c>
      <c r="G2347" s="16" t="s">
        <v>298</v>
      </c>
      <c r="H2347" s="16" t="s">
        <v>3861</v>
      </c>
      <c r="I2347" s="16" t="s">
        <v>3862</v>
      </c>
      <c r="J2347" s="16" t="s">
        <v>918</v>
      </c>
      <c r="K2347" s="17" t="s">
        <v>185</v>
      </c>
      <c r="L2347" s="18" t="s">
        <v>3620</v>
      </c>
      <c r="M2347" s="195" t="s">
        <v>170</v>
      </c>
      <c r="N2347" s="16" t="s">
        <v>3621</v>
      </c>
      <c r="O2347" s="17" t="s">
        <v>346</v>
      </c>
      <c r="P2347" s="17" t="s">
        <v>305</v>
      </c>
      <c r="Q2347" s="17" t="s">
        <v>306</v>
      </c>
      <c r="R2347">
        <v>0</v>
      </c>
      <c r="S2347">
        <v>0</v>
      </c>
      <c r="T2347">
        <v>0</v>
      </c>
      <c r="U2347">
        <v>0</v>
      </c>
      <c r="V2347">
        <v>0</v>
      </c>
      <c r="W2347">
        <v>0</v>
      </c>
      <c r="X2347">
        <v>0</v>
      </c>
      <c r="Y2347">
        <v>0</v>
      </c>
      <c r="Z2347">
        <v>0</v>
      </c>
      <c r="AA2347">
        <v>0</v>
      </c>
      <c r="AB2347">
        <v>0</v>
      </c>
      <c r="AC2347">
        <v>0</v>
      </c>
      <c r="AD2347">
        <v>0</v>
      </c>
      <c r="AE2347">
        <v>0</v>
      </c>
      <c r="AF2347">
        <v>0</v>
      </c>
      <c r="AG2347" s="19">
        <v>0</v>
      </c>
      <c r="AH2347">
        <v>0</v>
      </c>
      <c r="AI2347">
        <v>0</v>
      </c>
      <c r="AJ2347">
        <v>0</v>
      </c>
      <c r="AK2347">
        <v>0</v>
      </c>
      <c r="AL2347">
        <v>0</v>
      </c>
      <c r="AM2347">
        <v>0</v>
      </c>
      <c r="AN2347">
        <v>0</v>
      </c>
      <c r="AO2347">
        <v>0</v>
      </c>
      <c r="AP2347">
        <v>0</v>
      </c>
      <c r="AQ2347">
        <v>0</v>
      </c>
      <c r="AR2347">
        <v>0</v>
      </c>
      <c r="AS2347">
        <v>0</v>
      </c>
      <c r="AT2347">
        <v>0</v>
      </c>
      <c r="AU2347">
        <v>0</v>
      </c>
      <c r="AV2347">
        <v>0</v>
      </c>
      <c r="AW2347">
        <v>0</v>
      </c>
      <c r="AX2347">
        <v>0</v>
      </c>
      <c r="AY2347">
        <v>0</v>
      </c>
      <c r="AZ2347">
        <v>0</v>
      </c>
      <c r="BA2347">
        <v>0</v>
      </c>
      <c r="BB2347">
        <v>0</v>
      </c>
      <c r="BC2347">
        <v>0</v>
      </c>
      <c r="BD2347">
        <v>0</v>
      </c>
      <c r="BE2347">
        <v>0</v>
      </c>
      <c r="BF2347">
        <v>0</v>
      </c>
      <c r="BG2347">
        <v>0</v>
      </c>
      <c r="BH2347">
        <v>0</v>
      </c>
      <c r="BI2347">
        <v>0</v>
      </c>
      <c r="BJ2347">
        <v>0</v>
      </c>
      <c r="BK2347">
        <v>0</v>
      </c>
      <c r="BL2347">
        <v>0</v>
      </c>
      <c r="BM2347">
        <v>0</v>
      </c>
      <c r="BN2347">
        <v>0</v>
      </c>
      <c r="BO2347">
        <v>18000</v>
      </c>
      <c r="BP2347">
        <v>13000</v>
      </c>
      <c r="BQ2347">
        <v>22000</v>
      </c>
      <c r="BR2347">
        <v>21000</v>
      </c>
      <c r="BS2347">
        <v>18000</v>
      </c>
      <c r="BT2347">
        <v>23000</v>
      </c>
      <c r="BU2347">
        <v>20000</v>
      </c>
      <c r="BV2347">
        <v>22000</v>
      </c>
      <c r="BW2347">
        <v>21000</v>
      </c>
      <c r="BX2347">
        <v>24000</v>
      </c>
      <c r="BY2347">
        <v>23000</v>
      </c>
      <c r="BZ2347">
        <v>25000</v>
      </c>
      <c r="CA2347">
        <v>26000</v>
      </c>
      <c r="CB2347">
        <v>27000</v>
      </c>
      <c r="CC2347">
        <v>27000</v>
      </c>
      <c r="CD2347">
        <v>28000</v>
      </c>
      <c r="CE2347">
        <v>28000</v>
      </c>
    </row>
    <row r="2348" spans="1:83" x14ac:dyDescent="0.35">
      <c r="A2348" s="9" t="str">
        <f t="shared" si="36"/>
        <v>276610.402.20</v>
      </c>
      <c r="B2348" s="52" t="e">
        <f>+IF(MATCH(A2348,List!H$10:H$145,0),"Targeted")</f>
        <v>#N/A</v>
      </c>
      <c r="C2348" s="65"/>
      <c r="D2348" s="151"/>
      <c r="E2348" s="16" t="s">
        <v>1119</v>
      </c>
      <c r="F2348" s="16" t="s">
        <v>1120</v>
      </c>
      <c r="G2348" s="16" t="s">
        <v>298</v>
      </c>
      <c r="H2348" s="16" t="s">
        <v>1120</v>
      </c>
      <c r="I2348" s="16" t="s">
        <v>3863</v>
      </c>
      <c r="J2348" s="16" t="s">
        <v>3864</v>
      </c>
      <c r="K2348" s="17" t="s">
        <v>63</v>
      </c>
      <c r="L2348" s="18" t="s">
        <v>3620</v>
      </c>
      <c r="M2348" s="195" t="s">
        <v>3865</v>
      </c>
      <c r="N2348" s="16" t="s">
        <v>3866</v>
      </c>
      <c r="O2348" s="17" t="s">
        <v>304</v>
      </c>
      <c r="P2348" s="17" t="s">
        <v>305</v>
      </c>
      <c r="Q2348" s="17" t="s">
        <v>306</v>
      </c>
      <c r="R2348">
        <v>0</v>
      </c>
      <c r="S2348">
        <v>0</v>
      </c>
      <c r="T2348">
        <v>0</v>
      </c>
      <c r="U2348">
        <v>0</v>
      </c>
      <c r="V2348">
        <v>0</v>
      </c>
      <c r="W2348">
        <v>0</v>
      </c>
      <c r="X2348">
        <v>0</v>
      </c>
      <c r="Y2348">
        <v>0</v>
      </c>
      <c r="Z2348">
        <v>0</v>
      </c>
      <c r="AA2348">
        <v>0</v>
      </c>
      <c r="AB2348">
        <v>0</v>
      </c>
      <c r="AC2348">
        <v>0</v>
      </c>
      <c r="AD2348">
        <v>0</v>
      </c>
      <c r="AE2348">
        <v>0</v>
      </c>
      <c r="AF2348">
        <v>0</v>
      </c>
      <c r="AG2348" s="19">
        <v>0</v>
      </c>
      <c r="AH2348">
        <v>0</v>
      </c>
      <c r="AI2348">
        <v>0</v>
      </c>
      <c r="AJ2348">
        <v>0</v>
      </c>
      <c r="AK2348">
        <v>0</v>
      </c>
      <c r="AL2348">
        <v>0</v>
      </c>
      <c r="AM2348">
        <v>0</v>
      </c>
      <c r="AN2348">
        <v>0</v>
      </c>
      <c r="AO2348">
        <v>0</v>
      </c>
      <c r="AP2348">
        <v>0</v>
      </c>
      <c r="AQ2348">
        <v>0</v>
      </c>
      <c r="AR2348">
        <v>0</v>
      </c>
      <c r="AS2348">
        <v>0</v>
      </c>
      <c r="AT2348">
        <v>0</v>
      </c>
      <c r="AU2348">
        <v>0</v>
      </c>
      <c r="AV2348">
        <v>0</v>
      </c>
      <c r="AW2348">
        <v>0</v>
      </c>
      <c r="AX2348">
        <v>0</v>
      </c>
      <c r="AY2348">
        <v>0</v>
      </c>
      <c r="AZ2348">
        <v>0</v>
      </c>
      <c r="BA2348">
        <v>0</v>
      </c>
      <c r="BB2348">
        <v>0</v>
      </c>
      <c r="BC2348">
        <v>0</v>
      </c>
      <c r="BD2348">
        <v>0</v>
      </c>
      <c r="BE2348">
        <v>0</v>
      </c>
      <c r="BF2348">
        <v>0</v>
      </c>
      <c r="BG2348">
        <v>0</v>
      </c>
      <c r="BH2348">
        <v>-5000</v>
      </c>
      <c r="BI2348">
        <v>0</v>
      </c>
      <c r="BJ2348">
        <v>-3000</v>
      </c>
      <c r="BK2348">
        <v>-538000</v>
      </c>
      <c r="BL2348">
        <v>0</v>
      </c>
      <c r="BM2348">
        <v>0</v>
      </c>
      <c r="BN2348">
        <v>0</v>
      </c>
      <c r="BO2348">
        <v>0</v>
      </c>
      <c r="BP2348">
        <v>0</v>
      </c>
      <c r="BQ2348">
        <v>0</v>
      </c>
      <c r="BR2348">
        <v>0</v>
      </c>
      <c r="BS2348">
        <v>0</v>
      </c>
      <c r="BT2348">
        <v>0</v>
      </c>
      <c r="BU2348">
        <v>0</v>
      </c>
      <c r="BV2348">
        <v>0</v>
      </c>
      <c r="BW2348">
        <v>0</v>
      </c>
      <c r="BX2348" s="10">
        <v>0</v>
      </c>
      <c r="BY2348">
        <v>0</v>
      </c>
      <c r="BZ2348">
        <v>0</v>
      </c>
      <c r="CA2348">
        <v>0</v>
      </c>
      <c r="CB2348">
        <v>0</v>
      </c>
      <c r="CC2348">
        <v>0</v>
      </c>
      <c r="CD2348">
        <v>0</v>
      </c>
      <c r="CE2348">
        <v>0</v>
      </c>
    </row>
    <row r="2349" spans="1:83" x14ac:dyDescent="0.35">
      <c r="A2349" s="9" t="str">
        <f t="shared" si="36"/>
        <v>277130.402.20</v>
      </c>
      <c r="B2349" s="52" t="e">
        <f>+IF(MATCH(A2349,List!H$10:H$145,0),"Targeted")</f>
        <v>#N/A</v>
      </c>
      <c r="C2349" s="65"/>
      <c r="D2349" s="151"/>
      <c r="E2349" s="16" t="s">
        <v>1119</v>
      </c>
      <c r="F2349" s="16" t="s">
        <v>1120</v>
      </c>
      <c r="G2349" s="16" t="s">
        <v>298</v>
      </c>
      <c r="H2349" s="16" t="s">
        <v>1120</v>
      </c>
      <c r="I2349" s="16" t="s">
        <v>3867</v>
      </c>
      <c r="J2349" s="16" t="s">
        <v>3868</v>
      </c>
      <c r="K2349" s="17" t="s">
        <v>63</v>
      </c>
      <c r="L2349" s="18" t="s">
        <v>3620</v>
      </c>
      <c r="M2349" s="195" t="s">
        <v>3865</v>
      </c>
      <c r="N2349" s="16" t="s">
        <v>3866</v>
      </c>
      <c r="O2349" s="17" t="s">
        <v>304</v>
      </c>
      <c r="P2349" s="17" t="s">
        <v>305</v>
      </c>
      <c r="Q2349" s="17" t="s">
        <v>306</v>
      </c>
      <c r="R2349">
        <v>0</v>
      </c>
      <c r="S2349">
        <v>0</v>
      </c>
      <c r="T2349">
        <v>0</v>
      </c>
      <c r="U2349">
        <v>0</v>
      </c>
      <c r="V2349">
        <v>0</v>
      </c>
      <c r="W2349">
        <v>0</v>
      </c>
      <c r="X2349">
        <v>0</v>
      </c>
      <c r="Y2349">
        <v>0</v>
      </c>
      <c r="Z2349">
        <v>0</v>
      </c>
      <c r="AA2349">
        <v>0</v>
      </c>
      <c r="AB2349">
        <v>0</v>
      </c>
      <c r="AC2349">
        <v>0</v>
      </c>
      <c r="AD2349">
        <v>0</v>
      </c>
      <c r="AE2349">
        <v>0</v>
      </c>
      <c r="AF2349">
        <v>0</v>
      </c>
      <c r="AG2349" s="19">
        <v>0</v>
      </c>
      <c r="AH2349">
        <v>0</v>
      </c>
      <c r="AI2349">
        <v>0</v>
      </c>
      <c r="AJ2349">
        <v>0</v>
      </c>
      <c r="AK2349">
        <v>0</v>
      </c>
      <c r="AL2349">
        <v>0</v>
      </c>
      <c r="AM2349">
        <v>0</v>
      </c>
      <c r="AN2349">
        <v>0</v>
      </c>
      <c r="AO2349">
        <v>0</v>
      </c>
      <c r="AP2349">
        <v>0</v>
      </c>
      <c r="AQ2349">
        <v>0</v>
      </c>
      <c r="AR2349">
        <v>0</v>
      </c>
      <c r="AS2349">
        <v>0</v>
      </c>
      <c r="AT2349">
        <v>0</v>
      </c>
      <c r="AU2349">
        <v>0</v>
      </c>
      <c r="AV2349">
        <v>0</v>
      </c>
      <c r="AW2349">
        <v>0</v>
      </c>
      <c r="AX2349">
        <v>0</v>
      </c>
      <c r="AY2349">
        <v>0</v>
      </c>
      <c r="AZ2349">
        <v>0</v>
      </c>
      <c r="BA2349">
        <v>0</v>
      </c>
      <c r="BB2349">
        <v>0</v>
      </c>
      <c r="BC2349">
        <v>0</v>
      </c>
      <c r="BD2349">
        <v>0</v>
      </c>
      <c r="BE2349">
        <v>0</v>
      </c>
      <c r="BF2349">
        <v>0</v>
      </c>
      <c r="BG2349">
        <v>0</v>
      </c>
      <c r="BH2349">
        <v>0</v>
      </c>
      <c r="BI2349">
        <v>-233000</v>
      </c>
      <c r="BJ2349">
        <v>-76000</v>
      </c>
      <c r="BK2349">
        <v>-115000</v>
      </c>
      <c r="BL2349">
        <v>-105000</v>
      </c>
      <c r="BM2349">
        <v>0</v>
      </c>
      <c r="BN2349">
        <v>0</v>
      </c>
      <c r="BO2349">
        <v>0</v>
      </c>
      <c r="BP2349">
        <v>0</v>
      </c>
      <c r="BQ2349">
        <v>0</v>
      </c>
      <c r="BR2349">
        <v>0</v>
      </c>
      <c r="BS2349">
        <v>0</v>
      </c>
      <c r="BT2349">
        <v>0</v>
      </c>
      <c r="BU2349">
        <v>0</v>
      </c>
      <c r="BV2349">
        <v>0</v>
      </c>
      <c r="BW2349">
        <v>0</v>
      </c>
      <c r="BX2349" s="10">
        <v>0</v>
      </c>
      <c r="BY2349">
        <v>0</v>
      </c>
      <c r="BZ2349">
        <v>0</v>
      </c>
      <c r="CA2349">
        <v>0</v>
      </c>
      <c r="CB2349">
        <v>0</v>
      </c>
      <c r="CC2349">
        <v>0</v>
      </c>
      <c r="CD2349">
        <v>0</v>
      </c>
      <c r="CE2349">
        <v>0</v>
      </c>
    </row>
    <row r="2350" spans="1:83" x14ac:dyDescent="0.35">
      <c r="A2350" s="9" t="str">
        <f t="shared" si="36"/>
        <v>289700.402.</v>
      </c>
      <c r="B2350" s="52" t="e">
        <f>+IF(MATCH(A2350,List!H$10:H$145,0),"Targeted")</f>
        <v>#N/A</v>
      </c>
      <c r="C2350" s="65"/>
      <c r="D2350" s="151"/>
      <c r="E2350" s="16" t="s">
        <v>1119</v>
      </c>
      <c r="F2350" s="16" t="s">
        <v>1120</v>
      </c>
      <c r="G2350" s="16" t="s">
        <v>298</v>
      </c>
      <c r="H2350" s="16" t="s">
        <v>1120</v>
      </c>
      <c r="I2350" s="16" t="s">
        <v>3869</v>
      </c>
      <c r="J2350" s="16" t="s">
        <v>3870</v>
      </c>
      <c r="K2350" s="17" t="s">
        <v>299</v>
      </c>
      <c r="L2350" s="18" t="s">
        <v>3620</v>
      </c>
      <c r="M2350" s="195" t="s">
        <v>3865</v>
      </c>
      <c r="N2350" s="16" t="s">
        <v>3866</v>
      </c>
      <c r="O2350" s="17" t="s">
        <v>304</v>
      </c>
      <c r="P2350" s="17" t="s">
        <v>305</v>
      </c>
      <c r="Q2350" s="17" t="s">
        <v>306</v>
      </c>
      <c r="R2350">
        <v>0</v>
      </c>
      <c r="S2350">
        <v>0</v>
      </c>
      <c r="T2350">
        <v>0</v>
      </c>
      <c r="U2350">
        <v>0</v>
      </c>
      <c r="V2350">
        <v>0</v>
      </c>
      <c r="W2350">
        <v>0</v>
      </c>
      <c r="X2350">
        <v>0</v>
      </c>
      <c r="Y2350">
        <v>0</v>
      </c>
      <c r="Z2350">
        <v>0</v>
      </c>
      <c r="AA2350">
        <v>0</v>
      </c>
      <c r="AB2350">
        <v>0</v>
      </c>
      <c r="AC2350">
        <v>0</v>
      </c>
      <c r="AD2350">
        <v>0</v>
      </c>
      <c r="AE2350">
        <v>0</v>
      </c>
      <c r="AF2350">
        <v>0</v>
      </c>
      <c r="AG2350" s="19">
        <v>0</v>
      </c>
      <c r="AH2350">
        <v>0</v>
      </c>
      <c r="AI2350">
        <v>0</v>
      </c>
      <c r="AJ2350">
        <v>0</v>
      </c>
      <c r="AK2350">
        <v>0</v>
      </c>
      <c r="AL2350">
        <v>0</v>
      </c>
      <c r="AM2350">
        <v>0</v>
      </c>
      <c r="AN2350">
        <v>0</v>
      </c>
      <c r="AO2350">
        <v>0</v>
      </c>
      <c r="AP2350">
        <v>0</v>
      </c>
      <c r="AQ2350">
        <v>0</v>
      </c>
      <c r="AR2350">
        <v>0</v>
      </c>
      <c r="AS2350">
        <v>0</v>
      </c>
      <c r="AT2350">
        <v>0</v>
      </c>
      <c r="AU2350">
        <v>0</v>
      </c>
      <c r="AV2350">
        <v>0</v>
      </c>
      <c r="AW2350">
        <v>0</v>
      </c>
      <c r="AX2350">
        <v>0</v>
      </c>
      <c r="AY2350">
        <v>0</v>
      </c>
      <c r="AZ2350">
        <v>0</v>
      </c>
      <c r="BA2350">
        <v>0</v>
      </c>
      <c r="BB2350">
        <v>0</v>
      </c>
      <c r="BC2350">
        <v>0</v>
      </c>
      <c r="BD2350">
        <v>0</v>
      </c>
      <c r="BE2350">
        <v>0</v>
      </c>
      <c r="BF2350">
        <v>0</v>
      </c>
      <c r="BG2350">
        <v>0</v>
      </c>
      <c r="BH2350">
        <v>0</v>
      </c>
      <c r="BI2350">
        <v>0</v>
      </c>
      <c r="BJ2350">
        <v>0</v>
      </c>
      <c r="BK2350">
        <v>0</v>
      </c>
      <c r="BL2350">
        <v>0</v>
      </c>
      <c r="BM2350">
        <v>0</v>
      </c>
      <c r="BN2350">
        <v>0</v>
      </c>
      <c r="BO2350">
        <v>0</v>
      </c>
      <c r="BP2350">
        <v>0</v>
      </c>
      <c r="BQ2350">
        <v>0</v>
      </c>
      <c r="BR2350">
        <v>0</v>
      </c>
      <c r="BS2350">
        <v>0</v>
      </c>
      <c r="BT2350">
        <v>0</v>
      </c>
      <c r="BU2350">
        <v>0</v>
      </c>
      <c r="BV2350">
        <v>0</v>
      </c>
      <c r="BW2350">
        <v>0</v>
      </c>
      <c r="BX2350" s="10">
        <v>0</v>
      </c>
      <c r="BY2350">
        <v>-25000</v>
      </c>
      <c r="BZ2350">
        <v>-982000</v>
      </c>
      <c r="CA2350">
        <v>-1290000</v>
      </c>
      <c r="CB2350">
        <v>-1443000</v>
      </c>
      <c r="CC2350">
        <v>-1528000</v>
      </c>
      <c r="CD2350">
        <v>-3002000</v>
      </c>
      <c r="CE2350">
        <v>-2444000</v>
      </c>
    </row>
    <row r="2351" spans="1:83" x14ac:dyDescent="0.35">
      <c r="A2351" s="9" t="str">
        <f t="shared" si="36"/>
        <v>0122.402.20</v>
      </c>
      <c r="B2351" s="52" t="e">
        <f>+IF(MATCH(A2351,List!H$10:H$145,0),"Targeted")</f>
        <v>#N/A</v>
      </c>
      <c r="C2351" s="65"/>
      <c r="D2351" s="151" t="s">
        <v>7700</v>
      </c>
      <c r="E2351" s="16" t="s">
        <v>1119</v>
      </c>
      <c r="F2351" s="16" t="s">
        <v>1120</v>
      </c>
      <c r="G2351" s="16" t="s">
        <v>469</v>
      </c>
      <c r="H2351" s="16" t="s">
        <v>1582</v>
      </c>
      <c r="I2351" s="16" t="s">
        <v>1671</v>
      </c>
      <c r="J2351" s="16" t="s">
        <v>3871</v>
      </c>
      <c r="K2351" s="17" t="s">
        <v>63</v>
      </c>
      <c r="L2351" s="18" t="s">
        <v>3620</v>
      </c>
      <c r="M2351" s="195" t="s">
        <v>3865</v>
      </c>
      <c r="N2351" s="16" t="s">
        <v>3866</v>
      </c>
      <c r="O2351" s="17" t="s">
        <v>346</v>
      </c>
      <c r="P2351" s="17" t="s">
        <v>305</v>
      </c>
      <c r="Q2351" s="17" t="s">
        <v>306</v>
      </c>
      <c r="R2351">
        <v>0</v>
      </c>
      <c r="S2351">
        <v>0</v>
      </c>
      <c r="T2351">
        <v>0</v>
      </c>
      <c r="U2351">
        <v>0</v>
      </c>
      <c r="V2351">
        <v>0</v>
      </c>
      <c r="W2351">
        <v>0</v>
      </c>
      <c r="X2351">
        <v>0</v>
      </c>
      <c r="Y2351">
        <v>0</v>
      </c>
      <c r="Z2351">
        <v>0</v>
      </c>
      <c r="AA2351">
        <v>0</v>
      </c>
      <c r="AB2351">
        <v>0</v>
      </c>
      <c r="AC2351">
        <v>0</v>
      </c>
      <c r="AD2351">
        <v>0</v>
      </c>
      <c r="AE2351">
        <v>0</v>
      </c>
      <c r="AF2351">
        <v>0</v>
      </c>
      <c r="AG2351" s="19">
        <v>0</v>
      </c>
      <c r="AH2351">
        <v>0</v>
      </c>
      <c r="AI2351">
        <v>0</v>
      </c>
      <c r="AJ2351">
        <v>0</v>
      </c>
      <c r="AK2351">
        <v>0</v>
      </c>
      <c r="AL2351">
        <v>0</v>
      </c>
      <c r="AM2351">
        <v>0</v>
      </c>
      <c r="AN2351">
        <v>0</v>
      </c>
      <c r="AO2351">
        <v>0</v>
      </c>
      <c r="AP2351">
        <v>0</v>
      </c>
      <c r="AQ2351">
        <v>0</v>
      </c>
      <c r="AR2351">
        <v>0</v>
      </c>
      <c r="AS2351">
        <v>0</v>
      </c>
      <c r="AT2351">
        <v>0</v>
      </c>
      <c r="AU2351">
        <v>0</v>
      </c>
      <c r="AV2351">
        <v>0</v>
      </c>
      <c r="AW2351">
        <v>0</v>
      </c>
      <c r="AX2351">
        <v>0</v>
      </c>
      <c r="AY2351">
        <v>0</v>
      </c>
      <c r="AZ2351">
        <v>0</v>
      </c>
      <c r="BA2351">
        <v>0</v>
      </c>
      <c r="BB2351">
        <v>0</v>
      </c>
      <c r="BC2351">
        <v>0</v>
      </c>
      <c r="BD2351">
        <v>0</v>
      </c>
      <c r="BE2351">
        <v>0</v>
      </c>
      <c r="BF2351">
        <v>0</v>
      </c>
      <c r="BG2351">
        <v>3000</v>
      </c>
      <c r="BH2351">
        <v>6000</v>
      </c>
      <c r="BI2351">
        <v>3000</v>
      </c>
      <c r="BJ2351">
        <v>4000</v>
      </c>
      <c r="BK2351">
        <v>3000</v>
      </c>
      <c r="BL2351">
        <v>0</v>
      </c>
      <c r="BM2351">
        <v>0</v>
      </c>
      <c r="BN2351">
        <v>0</v>
      </c>
      <c r="BO2351">
        <v>0</v>
      </c>
      <c r="BP2351">
        <v>0</v>
      </c>
      <c r="BQ2351">
        <v>0</v>
      </c>
      <c r="BR2351">
        <v>0</v>
      </c>
      <c r="BS2351">
        <v>0</v>
      </c>
      <c r="BT2351">
        <v>0</v>
      </c>
      <c r="BU2351">
        <v>0</v>
      </c>
      <c r="BV2351">
        <v>0</v>
      </c>
      <c r="BW2351">
        <v>0</v>
      </c>
      <c r="BX2351">
        <v>0</v>
      </c>
      <c r="BY2351">
        <v>0</v>
      </c>
      <c r="BZ2351">
        <v>0</v>
      </c>
      <c r="CA2351">
        <v>0</v>
      </c>
      <c r="CB2351">
        <v>0</v>
      </c>
      <c r="CC2351">
        <v>0</v>
      </c>
      <c r="CD2351">
        <v>0</v>
      </c>
      <c r="CE2351">
        <v>0</v>
      </c>
    </row>
    <row r="2352" spans="1:83" x14ac:dyDescent="0.35">
      <c r="A2352" s="9" t="str">
        <f t="shared" si="36"/>
        <v>0122.402.20</v>
      </c>
      <c r="B2352" s="52" t="e">
        <f>+IF(MATCH(A2352,List!H$10:H$145,0),"Targeted")</f>
        <v>#N/A</v>
      </c>
      <c r="C2352" s="65"/>
      <c r="D2352" s="151"/>
      <c r="E2352" s="16" t="s">
        <v>1119</v>
      </c>
      <c r="F2352" s="16" t="s">
        <v>1120</v>
      </c>
      <c r="G2352" s="16" t="s">
        <v>469</v>
      </c>
      <c r="H2352" s="16" t="s">
        <v>1582</v>
      </c>
      <c r="I2352" s="16" t="s">
        <v>1671</v>
      </c>
      <c r="J2352" s="16" t="s">
        <v>3871</v>
      </c>
      <c r="K2352" s="17" t="s">
        <v>63</v>
      </c>
      <c r="L2352" s="18" t="s">
        <v>3620</v>
      </c>
      <c r="M2352" s="195" t="s">
        <v>3865</v>
      </c>
      <c r="N2352" s="16" t="s">
        <v>3866</v>
      </c>
      <c r="O2352" s="17" t="s">
        <v>304</v>
      </c>
      <c r="P2352" s="17" t="s">
        <v>305</v>
      </c>
      <c r="Q2352" s="17" t="s">
        <v>306</v>
      </c>
      <c r="R2352">
        <v>0</v>
      </c>
      <c r="S2352">
        <v>0</v>
      </c>
      <c r="T2352">
        <v>0</v>
      </c>
      <c r="U2352">
        <v>0</v>
      </c>
      <c r="V2352">
        <v>0</v>
      </c>
      <c r="W2352">
        <v>0</v>
      </c>
      <c r="X2352">
        <v>0</v>
      </c>
      <c r="Y2352">
        <v>0</v>
      </c>
      <c r="Z2352">
        <v>0</v>
      </c>
      <c r="AA2352">
        <v>0</v>
      </c>
      <c r="AB2352">
        <v>0</v>
      </c>
      <c r="AC2352">
        <v>0</v>
      </c>
      <c r="AD2352">
        <v>0</v>
      </c>
      <c r="AE2352">
        <v>0</v>
      </c>
      <c r="AF2352">
        <v>0</v>
      </c>
      <c r="AG2352" s="19">
        <v>0</v>
      </c>
      <c r="AH2352">
        <v>0</v>
      </c>
      <c r="AI2352">
        <v>0</v>
      </c>
      <c r="AJ2352">
        <v>0</v>
      </c>
      <c r="AK2352">
        <v>0</v>
      </c>
      <c r="AL2352">
        <v>0</v>
      </c>
      <c r="AM2352">
        <v>0</v>
      </c>
      <c r="AN2352">
        <v>0</v>
      </c>
      <c r="AO2352">
        <v>0</v>
      </c>
      <c r="AP2352">
        <v>0</v>
      </c>
      <c r="AQ2352">
        <v>0</v>
      </c>
      <c r="AR2352">
        <v>0</v>
      </c>
      <c r="AS2352">
        <v>0</v>
      </c>
      <c r="AT2352">
        <v>0</v>
      </c>
      <c r="AU2352">
        <v>0</v>
      </c>
      <c r="AV2352">
        <v>0</v>
      </c>
      <c r="AW2352">
        <v>0</v>
      </c>
      <c r="AX2352">
        <v>0</v>
      </c>
      <c r="AY2352">
        <v>0</v>
      </c>
      <c r="AZ2352">
        <v>0</v>
      </c>
      <c r="BA2352">
        <v>0</v>
      </c>
      <c r="BB2352">
        <v>0</v>
      </c>
      <c r="BC2352">
        <v>0</v>
      </c>
      <c r="BD2352">
        <v>0</v>
      </c>
      <c r="BE2352">
        <v>0</v>
      </c>
      <c r="BF2352">
        <v>0</v>
      </c>
      <c r="BG2352">
        <v>172000</v>
      </c>
      <c r="BH2352">
        <v>294000</v>
      </c>
      <c r="BI2352">
        <v>26000</v>
      </c>
      <c r="BJ2352">
        <v>337000</v>
      </c>
      <c r="BK2352">
        <v>0</v>
      </c>
      <c r="BL2352">
        <v>0</v>
      </c>
      <c r="BM2352">
        <v>0</v>
      </c>
      <c r="BN2352">
        <v>0</v>
      </c>
      <c r="BO2352">
        <v>0</v>
      </c>
      <c r="BP2352">
        <v>0</v>
      </c>
      <c r="BQ2352">
        <v>0</v>
      </c>
      <c r="BR2352">
        <v>0</v>
      </c>
      <c r="BS2352">
        <v>0</v>
      </c>
      <c r="BT2352">
        <v>0</v>
      </c>
      <c r="BU2352">
        <v>0</v>
      </c>
      <c r="BV2352">
        <v>0</v>
      </c>
      <c r="BW2352">
        <v>0</v>
      </c>
      <c r="BX2352" s="10">
        <v>0</v>
      </c>
      <c r="BY2352">
        <v>0</v>
      </c>
      <c r="BZ2352">
        <v>0</v>
      </c>
      <c r="CA2352">
        <v>0</v>
      </c>
      <c r="CB2352">
        <v>0</v>
      </c>
      <c r="CC2352">
        <v>0</v>
      </c>
      <c r="CD2352">
        <v>0</v>
      </c>
      <c r="CE2352">
        <v>0</v>
      </c>
    </row>
    <row r="2353" spans="1:83" x14ac:dyDescent="0.35">
      <c r="A2353" s="9" t="str">
        <f t="shared" si="36"/>
        <v>1894.402.</v>
      </c>
      <c r="B2353" s="52" t="e">
        <f>+IF(MATCH(A2353,List!H$10:H$145,0),"Targeted")</f>
        <v>#N/A</v>
      </c>
      <c r="C2353" s="65"/>
      <c r="D2353" s="151"/>
      <c r="E2353" s="16" t="s">
        <v>1119</v>
      </c>
      <c r="F2353" s="16" t="s">
        <v>1120</v>
      </c>
      <c r="G2353" s="16" t="s">
        <v>469</v>
      </c>
      <c r="H2353" s="16" t="s">
        <v>1582</v>
      </c>
      <c r="I2353" s="16" t="s">
        <v>3872</v>
      </c>
      <c r="J2353" s="16" t="s">
        <v>3873</v>
      </c>
      <c r="K2353" s="17" t="s">
        <v>299</v>
      </c>
      <c r="L2353" s="18" t="s">
        <v>3620</v>
      </c>
      <c r="M2353" s="195" t="s">
        <v>3865</v>
      </c>
      <c r="N2353" s="16" t="s">
        <v>3866</v>
      </c>
      <c r="O2353" s="17" t="s">
        <v>304</v>
      </c>
      <c r="P2353" s="17" t="s">
        <v>305</v>
      </c>
      <c r="Q2353" s="17" t="s">
        <v>306</v>
      </c>
      <c r="R2353">
        <v>0</v>
      </c>
      <c r="S2353">
        <v>0</v>
      </c>
      <c r="T2353">
        <v>0</v>
      </c>
      <c r="U2353">
        <v>0</v>
      </c>
      <c r="V2353">
        <v>0</v>
      </c>
      <c r="W2353">
        <v>0</v>
      </c>
      <c r="X2353">
        <v>0</v>
      </c>
      <c r="Y2353">
        <v>0</v>
      </c>
      <c r="Z2353">
        <v>0</v>
      </c>
      <c r="AA2353">
        <v>0</v>
      </c>
      <c r="AB2353">
        <v>0</v>
      </c>
      <c r="AC2353">
        <v>0</v>
      </c>
      <c r="AD2353">
        <v>0</v>
      </c>
      <c r="AE2353">
        <v>0</v>
      </c>
      <c r="AF2353">
        <v>0</v>
      </c>
      <c r="AG2353" s="19">
        <v>0</v>
      </c>
      <c r="AH2353">
        <v>0</v>
      </c>
      <c r="AI2353">
        <v>0</v>
      </c>
      <c r="AJ2353">
        <v>0</v>
      </c>
      <c r="AK2353">
        <v>0</v>
      </c>
      <c r="AL2353">
        <v>0</v>
      </c>
      <c r="AM2353">
        <v>0</v>
      </c>
      <c r="AN2353">
        <v>0</v>
      </c>
      <c r="AO2353">
        <v>0</v>
      </c>
      <c r="AP2353">
        <v>0</v>
      </c>
      <c r="AQ2353">
        <v>0</v>
      </c>
      <c r="AR2353">
        <v>0</v>
      </c>
      <c r="AS2353">
        <v>0</v>
      </c>
      <c r="AT2353">
        <v>0</v>
      </c>
      <c r="AU2353">
        <v>0</v>
      </c>
      <c r="AV2353">
        <v>0</v>
      </c>
      <c r="AW2353">
        <v>0</v>
      </c>
      <c r="AX2353">
        <v>0</v>
      </c>
      <c r="AY2353">
        <v>0</v>
      </c>
      <c r="AZ2353">
        <v>0</v>
      </c>
      <c r="BA2353">
        <v>0</v>
      </c>
      <c r="BB2353">
        <v>0</v>
      </c>
      <c r="BC2353">
        <v>0</v>
      </c>
      <c r="BD2353">
        <v>0</v>
      </c>
      <c r="BE2353">
        <v>0</v>
      </c>
      <c r="BF2353">
        <v>0</v>
      </c>
      <c r="BG2353">
        <v>0</v>
      </c>
      <c r="BH2353">
        <v>0</v>
      </c>
      <c r="BI2353">
        <v>0</v>
      </c>
      <c r="BJ2353">
        <v>0</v>
      </c>
      <c r="BK2353">
        <v>0</v>
      </c>
      <c r="BL2353">
        <v>0</v>
      </c>
      <c r="BM2353">
        <v>0</v>
      </c>
      <c r="BN2353">
        <v>0</v>
      </c>
      <c r="BO2353">
        <v>0</v>
      </c>
      <c r="BP2353">
        <v>0</v>
      </c>
      <c r="BQ2353">
        <v>0</v>
      </c>
      <c r="BR2353">
        <v>0</v>
      </c>
      <c r="BS2353">
        <v>0</v>
      </c>
      <c r="BT2353">
        <v>0</v>
      </c>
      <c r="BU2353">
        <v>0</v>
      </c>
      <c r="BV2353">
        <v>0</v>
      </c>
      <c r="BW2353">
        <v>0</v>
      </c>
      <c r="BX2353" s="10">
        <v>0</v>
      </c>
      <c r="BY2353">
        <v>28141000</v>
      </c>
      <c r="BZ2353">
        <v>31546000</v>
      </c>
      <c r="CA2353">
        <v>10000</v>
      </c>
      <c r="CB2353">
        <v>8000</v>
      </c>
      <c r="CC2353">
        <v>8000</v>
      </c>
      <c r="CD2353">
        <v>8000</v>
      </c>
      <c r="CE2353">
        <v>8000</v>
      </c>
    </row>
    <row r="2354" spans="1:83" x14ac:dyDescent="0.35">
      <c r="A2354" s="9" t="str">
        <f t="shared" si="36"/>
        <v>246300.402.69</v>
      </c>
      <c r="B2354" s="52" t="e">
        <f>+IF(MATCH(A2354,List!H$10:H$145,0),"Targeted")</f>
        <v>#N/A</v>
      </c>
      <c r="C2354" s="65"/>
      <c r="D2354" s="151"/>
      <c r="E2354" s="16" t="s">
        <v>966</v>
      </c>
      <c r="F2354" s="16" t="s">
        <v>967</v>
      </c>
      <c r="G2354" s="16" t="s">
        <v>298</v>
      </c>
      <c r="H2354" s="16" t="s">
        <v>967</v>
      </c>
      <c r="I2354" s="16" t="s">
        <v>3874</v>
      </c>
      <c r="J2354" s="16" t="s">
        <v>3875</v>
      </c>
      <c r="K2354" s="17" t="s">
        <v>171</v>
      </c>
      <c r="L2354" s="18" t="s">
        <v>3620</v>
      </c>
      <c r="M2354" s="195" t="s">
        <v>3865</v>
      </c>
      <c r="N2354" s="16" t="s">
        <v>3866</v>
      </c>
      <c r="O2354" s="17" t="s">
        <v>304</v>
      </c>
      <c r="P2354" s="17" t="s">
        <v>305</v>
      </c>
      <c r="Q2354" s="17" t="s">
        <v>306</v>
      </c>
      <c r="R2354">
        <v>-1938</v>
      </c>
      <c r="S2354">
        <v>-2522</v>
      </c>
      <c r="T2354">
        <v>-3129</v>
      </c>
      <c r="U2354">
        <v>-3093</v>
      </c>
      <c r="V2354">
        <v>-3548</v>
      </c>
      <c r="W2354">
        <v>-3830</v>
      </c>
      <c r="X2354">
        <v>-4134</v>
      </c>
      <c r="Y2354">
        <v>-14396</v>
      </c>
      <c r="Z2354">
        <v>-14388</v>
      </c>
      <c r="AA2354">
        <v>-16486</v>
      </c>
      <c r="AB2354">
        <v>-17057</v>
      </c>
      <c r="AC2354">
        <v>-18087</v>
      </c>
      <c r="AD2354">
        <v>-20061</v>
      </c>
      <c r="AE2354">
        <v>-21232</v>
      </c>
      <c r="AF2354">
        <v>-25768</v>
      </c>
      <c r="AG2354" s="19">
        <v>-8255</v>
      </c>
      <c r="AH2354">
        <v>-29816</v>
      </c>
      <c r="AI2354">
        <v>-33910</v>
      </c>
      <c r="AJ2354">
        <v>-37282</v>
      </c>
      <c r="AK2354">
        <v>-38706</v>
      </c>
      <c r="AL2354">
        <v>-36220</v>
      </c>
      <c r="AM2354">
        <v>-37726</v>
      </c>
      <c r="AN2354">
        <v>-43768</v>
      </c>
      <c r="AO2354">
        <v>-51718</v>
      </c>
      <c r="AP2354">
        <v>-52267</v>
      </c>
      <c r="AQ2354">
        <v>-57578</v>
      </c>
      <c r="AR2354">
        <v>-36582</v>
      </c>
      <c r="AS2354">
        <v>-301</v>
      </c>
      <c r="AT2354">
        <v>-260</v>
      </c>
      <c r="AU2354">
        <v>-424</v>
      </c>
      <c r="AV2354">
        <v>7</v>
      </c>
      <c r="AW2354">
        <v>0</v>
      </c>
      <c r="AX2354">
        <v>0</v>
      </c>
      <c r="AY2354">
        <v>0</v>
      </c>
      <c r="AZ2354">
        <v>0</v>
      </c>
      <c r="BA2354">
        <v>0</v>
      </c>
      <c r="BB2354">
        <v>0</v>
      </c>
      <c r="BC2354">
        <v>0</v>
      </c>
      <c r="BD2354">
        <v>0</v>
      </c>
      <c r="BE2354">
        <v>0</v>
      </c>
      <c r="BF2354">
        <v>0</v>
      </c>
      <c r="BG2354">
        <v>0</v>
      </c>
      <c r="BH2354">
        <v>0</v>
      </c>
      <c r="BI2354">
        <v>0</v>
      </c>
      <c r="BJ2354">
        <v>0</v>
      </c>
      <c r="BK2354">
        <v>0</v>
      </c>
      <c r="BL2354">
        <v>0</v>
      </c>
      <c r="BM2354">
        <v>0</v>
      </c>
      <c r="BN2354">
        <v>0</v>
      </c>
      <c r="BO2354">
        <v>0</v>
      </c>
      <c r="BP2354">
        <v>0</v>
      </c>
      <c r="BQ2354">
        <v>0</v>
      </c>
      <c r="BR2354">
        <v>0</v>
      </c>
      <c r="BS2354">
        <v>0</v>
      </c>
      <c r="BT2354">
        <v>0</v>
      </c>
      <c r="BU2354">
        <v>0</v>
      </c>
      <c r="BV2354">
        <v>0</v>
      </c>
      <c r="BW2354">
        <v>0</v>
      </c>
      <c r="BX2354" s="10">
        <v>0</v>
      </c>
      <c r="BY2354">
        <v>0</v>
      </c>
      <c r="BZ2354">
        <v>0</v>
      </c>
      <c r="CA2354">
        <v>0</v>
      </c>
      <c r="CB2354">
        <v>0</v>
      </c>
      <c r="CC2354">
        <v>0</v>
      </c>
      <c r="CD2354">
        <v>0</v>
      </c>
      <c r="CE2354">
        <v>0</v>
      </c>
    </row>
    <row r="2355" spans="1:83" x14ac:dyDescent="0.35">
      <c r="A2355" s="9" t="str">
        <f t="shared" si="36"/>
        <v>542230.402.69</v>
      </c>
      <c r="B2355" s="52" t="e">
        <f>+IF(MATCH(A2355,List!H$10:H$145,0),"Targeted")</f>
        <v>#N/A</v>
      </c>
      <c r="C2355" s="65"/>
      <c r="D2355" s="151"/>
      <c r="E2355" s="16" t="s">
        <v>966</v>
      </c>
      <c r="F2355" s="16" t="s">
        <v>967</v>
      </c>
      <c r="G2355" s="16" t="s">
        <v>298</v>
      </c>
      <c r="H2355" s="16" t="s">
        <v>967</v>
      </c>
      <c r="I2355" s="16" t="s">
        <v>3876</v>
      </c>
      <c r="J2355" s="16" t="s">
        <v>3877</v>
      </c>
      <c r="K2355" s="17" t="s">
        <v>171</v>
      </c>
      <c r="L2355" s="18" t="s">
        <v>3620</v>
      </c>
      <c r="M2355" s="195" t="s">
        <v>3865</v>
      </c>
      <c r="N2355" s="16" t="s">
        <v>3866</v>
      </c>
      <c r="O2355" s="17" t="s">
        <v>304</v>
      </c>
      <c r="P2355" s="17" t="s">
        <v>305</v>
      </c>
      <c r="Q2355" s="17" t="s">
        <v>306</v>
      </c>
      <c r="R2355">
        <v>0</v>
      </c>
      <c r="S2355">
        <v>0</v>
      </c>
      <c r="T2355">
        <v>0</v>
      </c>
      <c r="U2355">
        <v>0</v>
      </c>
      <c r="V2355">
        <v>0</v>
      </c>
      <c r="W2355">
        <v>0</v>
      </c>
      <c r="X2355">
        <v>0</v>
      </c>
      <c r="Y2355">
        <v>0</v>
      </c>
      <c r="Z2355">
        <v>0</v>
      </c>
      <c r="AA2355">
        <v>0</v>
      </c>
      <c r="AB2355">
        <v>0</v>
      </c>
      <c r="AC2355">
        <v>0</v>
      </c>
      <c r="AD2355">
        <v>0</v>
      </c>
      <c r="AE2355">
        <v>0</v>
      </c>
      <c r="AF2355">
        <v>0</v>
      </c>
      <c r="AG2355" s="19">
        <v>0</v>
      </c>
      <c r="AH2355">
        <v>0</v>
      </c>
      <c r="AI2355">
        <v>0</v>
      </c>
      <c r="AJ2355">
        <v>0</v>
      </c>
      <c r="AK2355">
        <v>0</v>
      </c>
      <c r="AL2355">
        <v>0</v>
      </c>
      <c r="AM2355">
        <v>0</v>
      </c>
      <c r="AN2355">
        <v>0</v>
      </c>
      <c r="AO2355">
        <v>0</v>
      </c>
      <c r="AP2355">
        <v>0</v>
      </c>
      <c r="AQ2355">
        <v>0</v>
      </c>
      <c r="AR2355">
        <v>0</v>
      </c>
      <c r="AS2355">
        <v>0</v>
      </c>
      <c r="AT2355">
        <v>0</v>
      </c>
      <c r="AU2355">
        <v>0</v>
      </c>
      <c r="AV2355">
        <v>0</v>
      </c>
      <c r="AW2355">
        <v>0</v>
      </c>
      <c r="AX2355">
        <v>0</v>
      </c>
      <c r="AY2355">
        <v>0</v>
      </c>
      <c r="AZ2355">
        <v>0</v>
      </c>
      <c r="BA2355">
        <v>0</v>
      </c>
      <c r="BB2355">
        <v>0</v>
      </c>
      <c r="BC2355">
        <v>0</v>
      </c>
      <c r="BD2355">
        <v>0</v>
      </c>
      <c r="BE2355">
        <v>0</v>
      </c>
      <c r="BF2355">
        <v>0</v>
      </c>
      <c r="BG2355">
        <v>0</v>
      </c>
      <c r="BH2355">
        <v>0</v>
      </c>
      <c r="BI2355">
        <v>0</v>
      </c>
      <c r="BJ2355">
        <v>0</v>
      </c>
      <c r="BK2355">
        <v>0</v>
      </c>
      <c r="BL2355">
        <v>0</v>
      </c>
      <c r="BM2355">
        <v>0</v>
      </c>
      <c r="BN2355">
        <v>0</v>
      </c>
      <c r="BO2355">
        <v>0</v>
      </c>
      <c r="BP2355">
        <v>0</v>
      </c>
      <c r="BQ2355">
        <v>-1000</v>
      </c>
      <c r="BR2355">
        <v>-1000</v>
      </c>
      <c r="BS2355">
        <v>-1000</v>
      </c>
      <c r="BT2355">
        <v>0</v>
      </c>
      <c r="BU2355">
        <v>-8000</v>
      </c>
      <c r="BV2355">
        <v>-7000</v>
      </c>
      <c r="BW2355">
        <v>-7000</v>
      </c>
      <c r="BX2355" s="10">
        <v>-2000</v>
      </c>
      <c r="BY2355">
        <v>-1000</v>
      </c>
      <c r="BZ2355">
        <v>0</v>
      </c>
      <c r="CA2355">
        <v>0</v>
      </c>
      <c r="CB2355">
        <v>0</v>
      </c>
      <c r="CC2355">
        <v>0</v>
      </c>
      <c r="CD2355">
        <v>0</v>
      </c>
      <c r="CE2355">
        <v>0</v>
      </c>
    </row>
    <row r="2356" spans="1:83" x14ac:dyDescent="0.35">
      <c r="A2356" s="9" t="str">
        <f t="shared" si="36"/>
        <v>542250.402.69</v>
      </c>
      <c r="B2356" s="52" t="e">
        <f>+IF(MATCH(A2356,List!H$10:H$145,0),"Targeted")</f>
        <v>#N/A</v>
      </c>
      <c r="C2356" s="65"/>
      <c r="D2356" s="151"/>
      <c r="E2356" s="16" t="s">
        <v>966</v>
      </c>
      <c r="F2356" s="16" t="s">
        <v>967</v>
      </c>
      <c r="G2356" s="16" t="s">
        <v>298</v>
      </c>
      <c r="H2356" s="16" t="s">
        <v>967</v>
      </c>
      <c r="I2356" s="16" t="s">
        <v>3878</v>
      </c>
      <c r="J2356" s="16" t="s">
        <v>3879</v>
      </c>
      <c r="K2356" s="17" t="s">
        <v>171</v>
      </c>
      <c r="L2356" s="18" t="s">
        <v>3620</v>
      </c>
      <c r="M2356" s="195" t="s">
        <v>3865</v>
      </c>
      <c r="N2356" s="16" t="s">
        <v>3866</v>
      </c>
      <c r="O2356" s="17" t="s">
        <v>304</v>
      </c>
      <c r="P2356" s="17" t="s">
        <v>305</v>
      </c>
      <c r="Q2356" s="17" t="s">
        <v>306</v>
      </c>
      <c r="R2356">
        <v>0</v>
      </c>
      <c r="S2356">
        <v>0</v>
      </c>
      <c r="T2356">
        <v>0</v>
      </c>
      <c r="U2356">
        <v>0</v>
      </c>
      <c r="V2356">
        <v>0</v>
      </c>
      <c r="W2356">
        <v>0</v>
      </c>
      <c r="X2356">
        <v>0</v>
      </c>
      <c r="Y2356">
        <v>0</v>
      </c>
      <c r="Z2356">
        <v>0</v>
      </c>
      <c r="AA2356">
        <v>0</v>
      </c>
      <c r="AB2356">
        <v>0</v>
      </c>
      <c r="AC2356">
        <v>0</v>
      </c>
      <c r="AD2356">
        <v>0</v>
      </c>
      <c r="AE2356">
        <v>0</v>
      </c>
      <c r="AF2356">
        <v>0</v>
      </c>
      <c r="AG2356" s="19">
        <v>0</v>
      </c>
      <c r="AH2356">
        <v>0</v>
      </c>
      <c r="AI2356">
        <v>0</v>
      </c>
      <c r="AJ2356">
        <v>0</v>
      </c>
      <c r="AK2356">
        <v>0</v>
      </c>
      <c r="AL2356">
        <v>0</v>
      </c>
      <c r="AM2356">
        <v>0</v>
      </c>
      <c r="AN2356">
        <v>0</v>
      </c>
      <c r="AO2356">
        <v>0</v>
      </c>
      <c r="AP2356">
        <v>0</v>
      </c>
      <c r="AQ2356">
        <v>0</v>
      </c>
      <c r="AR2356">
        <v>0</v>
      </c>
      <c r="AS2356">
        <v>0</v>
      </c>
      <c r="AT2356">
        <v>0</v>
      </c>
      <c r="AU2356">
        <v>0</v>
      </c>
      <c r="AV2356">
        <v>0</v>
      </c>
      <c r="AW2356">
        <v>0</v>
      </c>
      <c r="AX2356">
        <v>0</v>
      </c>
      <c r="AY2356">
        <v>0</v>
      </c>
      <c r="AZ2356">
        <v>0</v>
      </c>
      <c r="BA2356">
        <v>0</v>
      </c>
      <c r="BB2356">
        <v>0</v>
      </c>
      <c r="BC2356">
        <v>0</v>
      </c>
      <c r="BD2356">
        <v>0</v>
      </c>
      <c r="BE2356">
        <v>0</v>
      </c>
      <c r="BF2356">
        <v>0</v>
      </c>
      <c r="BG2356">
        <v>0</v>
      </c>
      <c r="BH2356">
        <v>0</v>
      </c>
      <c r="BI2356">
        <v>0</v>
      </c>
      <c r="BJ2356">
        <v>0</v>
      </c>
      <c r="BK2356">
        <v>0</v>
      </c>
      <c r="BL2356">
        <v>0</v>
      </c>
      <c r="BM2356">
        <v>0</v>
      </c>
      <c r="BN2356">
        <v>0</v>
      </c>
      <c r="BO2356">
        <v>0</v>
      </c>
      <c r="BP2356">
        <v>0</v>
      </c>
      <c r="BQ2356">
        <v>0</v>
      </c>
      <c r="BR2356">
        <v>0</v>
      </c>
      <c r="BS2356">
        <v>0</v>
      </c>
      <c r="BT2356">
        <v>0</v>
      </c>
      <c r="BU2356">
        <v>0</v>
      </c>
      <c r="BV2356">
        <v>0</v>
      </c>
      <c r="BW2356">
        <v>-3000</v>
      </c>
      <c r="BX2356" s="10">
        <v>0</v>
      </c>
      <c r="BY2356">
        <v>0</v>
      </c>
      <c r="BZ2356">
        <v>0</v>
      </c>
      <c r="CA2356">
        <v>0</v>
      </c>
      <c r="CB2356">
        <v>0</v>
      </c>
      <c r="CC2356">
        <v>0</v>
      </c>
      <c r="CD2356">
        <v>0</v>
      </c>
      <c r="CE2356">
        <v>0</v>
      </c>
    </row>
    <row r="2357" spans="1:83" x14ac:dyDescent="0.35">
      <c r="A2357" s="9" t="str">
        <f t="shared" si="36"/>
        <v>810330.402.20</v>
      </c>
      <c r="B2357" s="52" t="e">
        <f>+IF(MATCH(A2357,List!H$10:H$145,0),"Targeted")</f>
        <v>#N/A</v>
      </c>
      <c r="C2357" s="65"/>
      <c r="D2357" s="151"/>
      <c r="E2357" s="16" t="s">
        <v>966</v>
      </c>
      <c r="F2357" s="16" t="s">
        <v>967</v>
      </c>
      <c r="G2357" s="16" t="s">
        <v>298</v>
      </c>
      <c r="H2357" s="16" t="s">
        <v>967</v>
      </c>
      <c r="I2357" s="16" t="s">
        <v>3880</v>
      </c>
      <c r="J2357" s="16" t="s">
        <v>3881</v>
      </c>
      <c r="K2357" s="17" t="s">
        <v>63</v>
      </c>
      <c r="L2357" s="18" t="s">
        <v>3620</v>
      </c>
      <c r="M2357" s="195" t="s">
        <v>3865</v>
      </c>
      <c r="N2357" s="16" t="s">
        <v>3866</v>
      </c>
      <c r="O2357" s="17" t="s">
        <v>304</v>
      </c>
      <c r="P2357" s="17" t="s">
        <v>305</v>
      </c>
      <c r="Q2357" s="17" t="s">
        <v>306</v>
      </c>
      <c r="R2357">
        <v>0</v>
      </c>
      <c r="S2357">
        <v>0</v>
      </c>
      <c r="T2357">
        <v>0</v>
      </c>
      <c r="U2357">
        <v>0</v>
      </c>
      <c r="V2357">
        <v>0</v>
      </c>
      <c r="W2357">
        <v>0</v>
      </c>
      <c r="X2357">
        <v>0</v>
      </c>
      <c r="Y2357">
        <v>0</v>
      </c>
      <c r="Z2357">
        <v>0</v>
      </c>
      <c r="AA2357">
        <v>-621176</v>
      </c>
      <c r="AB2357">
        <v>-902337</v>
      </c>
      <c r="AC2357">
        <v>-73397</v>
      </c>
      <c r="AD2357">
        <v>0</v>
      </c>
      <c r="AE2357">
        <v>0</v>
      </c>
      <c r="AF2357">
        <v>0</v>
      </c>
      <c r="AG2357" s="19">
        <v>0</v>
      </c>
      <c r="AH2357">
        <v>0</v>
      </c>
      <c r="AI2357">
        <v>0</v>
      </c>
      <c r="AJ2357">
        <v>0</v>
      </c>
      <c r="AK2357">
        <v>0</v>
      </c>
      <c r="AL2357">
        <v>0</v>
      </c>
      <c r="AM2357">
        <v>0</v>
      </c>
      <c r="AN2357">
        <v>0</v>
      </c>
      <c r="AO2357">
        <v>0</v>
      </c>
      <c r="AP2357">
        <v>0</v>
      </c>
      <c r="AQ2357">
        <v>0</v>
      </c>
      <c r="AR2357">
        <v>0</v>
      </c>
      <c r="AS2357">
        <v>0</v>
      </c>
      <c r="AT2357">
        <v>0</v>
      </c>
      <c r="AU2357">
        <v>0</v>
      </c>
      <c r="AV2357">
        <v>0</v>
      </c>
      <c r="AW2357">
        <v>0</v>
      </c>
      <c r="AX2357">
        <v>0</v>
      </c>
      <c r="AY2357">
        <v>0</v>
      </c>
      <c r="AZ2357">
        <v>0</v>
      </c>
      <c r="BA2357">
        <v>0</v>
      </c>
      <c r="BB2357">
        <v>0</v>
      </c>
      <c r="BC2357">
        <v>0</v>
      </c>
      <c r="BD2357">
        <v>0</v>
      </c>
      <c r="BE2357">
        <v>0</v>
      </c>
      <c r="BF2357">
        <v>0</v>
      </c>
      <c r="BG2357">
        <v>0</v>
      </c>
      <c r="BH2357">
        <v>0</v>
      </c>
      <c r="BI2357">
        <v>0</v>
      </c>
      <c r="BJ2357">
        <v>0</v>
      </c>
      <c r="BK2357">
        <v>0</v>
      </c>
      <c r="BL2357">
        <v>0</v>
      </c>
      <c r="BM2357">
        <v>0</v>
      </c>
      <c r="BN2357">
        <v>0</v>
      </c>
      <c r="BO2357">
        <v>0</v>
      </c>
      <c r="BP2357">
        <v>0</v>
      </c>
      <c r="BQ2357">
        <v>0</v>
      </c>
      <c r="BR2357">
        <v>0</v>
      </c>
      <c r="BS2357">
        <v>0</v>
      </c>
      <c r="BT2357">
        <v>0</v>
      </c>
      <c r="BU2357">
        <v>0</v>
      </c>
      <c r="BV2357">
        <v>0</v>
      </c>
      <c r="BW2357">
        <v>0</v>
      </c>
      <c r="BX2357" s="10">
        <v>0</v>
      </c>
      <c r="BY2357">
        <v>0</v>
      </c>
      <c r="BZ2357">
        <v>0</v>
      </c>
      <c r="CA2357">
        <v>0</v>
      </c>
      <c r="CB2357">
        <v>0</v>
      </c>
      <c r="CC2357">
        <v>0</v>
      </c>
      <c r="CD2357">
        <v>0</v>
      </c>
      <c r="CE2357">
        <v>0</v>
      </c>
    </row>
    <row r="2358" spans="1:83" x14ac:dyDescent="0.35">
      <c r="A2358" s="9" t="str">
        <f t="shared" si="36"/>
        <v>810350.402.69</v>
      </c>
      <c r="B2358" s="52" t="e">
        <f>+IF(MATCH(A2358,List!H$10:H$145,0),"Targeted")</f>
        <v>#N/A</v>
      </c>
      <c r="C2358" s="65"/>
      <c r="D2358" s="151"/>
      <c r="E2358" s="16" t="s">
        <v>966</v>
      </c>
      <c r="F2358" s="16" t="s">
        <v>967</v>
      </c>
      <c r="G2358" s="16" t="s">
        <v>298</v>
      </c>
      <c r="H2358" s="16" t="s">
        <v>967</v>
      </c>
      <c r="I2358" s="16" t="s">
        <v>3882</v>
      </c>
      <c r="J2358" s="16" t="s">
        <v>3883</v>
      </c>
      <c r="K2358" s="17" t="s">
        <v>171</v>
      </c>
      <c r="L2358" s="18" t="s">
        <v>3620</v>
      </c>
      <c r="M2358" s="195" t="s">
        <v>3865</v>
      </c>
      <c r="N2358" s="16" t="s">
        <v>3866</v>
      </c>
      <c r="O2358" s="17" t="s">
        <v>304</v>
      </c>
      <c r="P2358" s="17" t="s">
        <v>305</v>
      </c>
      <c r="Q2358" s="17" t="s">
        <v>306</v>
      </c>
      <c r="R2358">
        <v>0</v>
      </c>
      <c r="S2358">
        <v>0</v>
      </c>
      <c r="T2358">
        <v>0</v>
      </c>
      <c r="U2358">
        <v>0</v>
      </c>
      <c r="V2358">
        <v>0</v>
      </c>
      <c r="W2358">
        <v>0</v>
      </c>
      <c r="X2358">
        <v>0</v>
      </c>
      <c r="Y2358">
        <v>0</v>
      </c>
      <c r="Z2358">
        <v>0</v>
      </c>
      <c r="AA2358">
        <v>0</v>
      </c>
      <c r="AB2358">
        <v>0</v>
      </c>
      <c r="AC2358">
        <v>0</v>
      </c>
      <c r="AD2358">
        <v>0</v>
      </c>
      <c r="AE2358">
        <v>0</v>
      </c>
      <c r="AF2358">
        <v>0</v>
      </c>
      <c r="AG2358" s="19">
        <v>0</v>
      </c>
      <c r="AH2358">
        <v>0</v>
      </c>
      <c r="AI2358">
        <v>0</v>
      </c>
      <c r="AJ2358">
        <v>0</v>
      </c>
      <c r="AK2358">
        <v>0</v>
      </c>
      <c r="AL2358">
        <v>0</v>
      </c>
      <c r="AM2358">
        <v>0</v>
      </c>
      <c r="AN2358">
        <v>0</v>
      </c>
      <c r="AO2358">
        <v>0</v>
      </c>
      <c r="AP2358">
        <v>0</v>
      </c>
      <c r="AQ2358">
        <v>0</v>
      </c>
      <c r="AR2358">
        <v>0</v>
      </c>
      <c r="AS2358">
        <v>0</v>
      </c>
      <c r="AT2358">
        <v>0</v>
      </c>
      <c r="AU2358">
        <v>0</v>
      </c>
      <c r="AV2358">
        <v>0</v>
      </c>
      <c r="AW2358">
        <v>0</v>
      </c>
      <c r="AX2358">
        <v>0</v>
      </c>
      <c r="AY2358">
        <v>0</v>
      </c>
      <c r="AZ2358">
        <v>0</v>
      </c>
      <c r="BA2358">
        <v>0</v>
      </c>
      <c r="BB2358">
        <v>0</v>
      </c>
      <c r="BC2358">
        <v>0</v>
      </c>
      <c r="BD2358">
        <v>0</v>
      </c>
      <c r="BE2358">
        <v>0</v>
      </c>
      <c r="BF2358">
        <v>0</v>
      </c>
      <c r="BG2358">
        <v>0</v>
      </c>
      <c r="BH2358">
        <v>0</v>
      </c>
      <c r="BI2358">
        <v>0</v>
      </c>
      <c r="BJ2358">
        <v>0</v>
      </c>
      <c r="BK2358">
        <v>0</v>
      </c>
      <c r="BL2358">
        <v>0</v>
      </c>
      <c r="BM2358">
        <v>0</v>
      </c>
      <c r="BN2358">
        <v>-9000</v>
      </c>
      <c r="BO2358">
        <v>0</v>
      </c>
      <c r="BP2358">
        <v>-10000</v>
      </c>
      <c r="BQ2358">
        <v>0</v>
      </c>
      <c r="BR2358">
        <v>0</v>
      </c>
      <c r="BS2358">
        <v>0</v>
      </c>
      <c r="BT2358">
        <v>0</v>
      </c>
      <c r="BU2358">
        <v>0</v>
      </c>
      <c r="BV2358">
        <v>0</v>
      </c>
      <c r="BW2358">
        <v>0</v>
      </c>
      <c r="BX2358" s="10">
        <v>0</v>
      </c>
      <c r="BY2358">
        <v>0</v>
      </c>
      <c r="BZ2358">
        <v>0</v>
      </c>
      <c r="CA2358">
        <v>0</v>
      </c>
      <c r="CB2358">
        <v>0</v>
      </c>
      <c r="CC2358">
        <v>0</v>
      </c>
      <c r="CD2358">
        <v>0</v>
      </c>
      <c r="CE2358">
        <v>0</v>
      </c>
    </row>
    <row r="2359" spans="1:83" x14ac:dyDescent="0.35">
      <c r="A2359" s="9" t="str">
        <f t="shared" si="36"/>
        <v>9002.402.</v>
      </c>
      <c r="B2359" s="52" t="e">
        <f>+IF(MATCH(A2359,List!H$10:H$145,0),"Targeted")</f>
        <v>#N/A</v>
      </c>
      <c r="C2359" s="65"/>
      <c r="D2359" s="151"/>
      <c r="E2359" s="16" t="s">
        <v>966</v>
      </c>
      <c r="F2359" s="16" t="s">
        <v>967</v>
      </c>
      <c r="G2359" s="16" t="s">
        <v>298</v>
      </c>
      <c r="H2359" s="16" t="s">
        <v>967</v>
      </c>
      <c r="I2359" s="16" t="s">
        <v>700</v>
      </c>
      <c r="J2359" s="16" t="s">
        <v>3656</v>
      </c>
      <c r="K2359" s="17" t="s">
        <v>299</v>
      </c>
      <c r="L2359" s="18" t="s">
        <v>3620</v>
      </c>
      <c r="M2359" s="195" t="s">
        <v>3865</v>
      </c>
      <c r="N2359" s="16" t="s">
        <v>3866</v>
      </c>
      <c r="O2359" s="17" t="s">
        <v>304</v>
      </c>
      <c r="P2359" s="17" t="s">
        <v>524</v>
      </c>
      <c r="Q2359" s="17" t="s">
        <v>306</v>
      </c>
      <c r="R2359">
        <v>0</v>
      </c>
      <c r="S2359">
        <v>0</v>
      </c>
      <c r="T2359">
        <v>0</v>
      </c>
      <c r="U2359">
        <v>0</v>
      </c>
      <c r="V2359">
        <v>0</v>
      </c>
      <c r="W2359">
        <v>0</v>
      </c>
      <c r="X2359">
        <v>0</v>
      </c>
      <c r="Y2359">
        <v>0</v>
      </c>
      <c r="Z2359">
        <v>0</v>
      </c>
      <c r="AA2359">
        <v>0</v>
      </c>
      <c r="AB2359">
        <v>0</v>
      </c>
      <c r="AC2359">
        <v>0</v>
      </c>
      <c r="AD2359">
        <v>0</v>
      </c>
      <c r="AE2359">
        <v>0</v>
      </c>
      <c r="AF2359">
        <v>0</v>
      </c>
      <c r="AG2359" s="19">
        <v>0</v>
      </c>
      <c r="AH2359">
        <v>0</v>
      </c>
      <c r="AI2359">
        <v>0</v>
      </c>
      <c r="AJ2359">
        <v>0</v>
      </c>
      <c r="AK2359">
        <v>0</v>
      </c>
      <c r="AL2359">
        <v>0</v>
      </c>
      <c r="AM2359">
        <v>0</v>
      </c>
      <c r="AN2359">
        <v>0</v>
      </c>
      <c r="AO2359">
        <v>0</v>
      </c>
      <c r="AP2359">
        <v>0</v>
      </c>
      <c r="AQ2359">
        <v>0</v>
      </c>
      <c r="AR2359">
        <v>0</v>
      </c>
      <c r="AS2359">
        <v>0</v>
      </c>
      <c r="AT2359">
        <v>0</v>
      </c>
      <c r="AU2359">
        <v>0</v>
      </c>
      <c r="AV2359">
        <v>0</v>
      </c>
      <c r="AW2359">
        <v>0</v>
      </c>
      <c r="AX2359">
        <v>0</v>
      </c>
      <c r="AY2359">
        <v>0</v>
      </c>
      <c r="AZ2359">
        <v>0</v>
      </c>
      <c r="BA2359">
        <v>0</v>
      </c>
      <c r="BB2359">
        <v>0</v>
      </c>
      <c r="BC2359">
        <v>0</v>
      </c>
      <c r="BD2359">
        <v>0</v>
      </c>
      <c r="BE2359">
        <v>0</v>
      </c>
      <c r="BF2359">
        <v>0</v>
      </c>
      <c r="BG2359">
        <v>0</v>
      </c>
      <c r="BH2359">
        <v>0</v>
      </c>
      <c r="BI2359">
        <v>0</v>
      </c>
      <c r="BJ2359">
        <v>0</v>
      </c>
      <c r="BK2359">
        <v>0</v>
      </c>
      <c r="BL2359">
        <v>0</v>
      </c>
      <c r="BM2359">
        <v>0</v>
      </c>
      <c r="BN2359">
        <v>0</v>
      </c>
      <c r="BO2359">
        <v>0</v>
      </c>
      <c r="BP2359">
        <v>0</v>
      </c>
      <c r="BQ2359">
        <v>0</v>
      </c>
      <c r="BR2359">
        <v>0</v>
      </c>
      <c r="BS2359">
        <v>0</v>
      </c>
      <c r="BT2359">
        <v>0</v>
      </c>
      <c r="BU2359">
        <v>0</v>
      </c>
      <c r="BV2359">
        <v>0</v>
      </c>
      <c r="BW2359">
        <v>0</v>
      </c>
      <c r="BX2359" s="10">
        <v>0</v>
      </c>
      <c r="BY2359">
        <v>0</v>
      </c>
      <c r="BZ2359">
        <v>0</v>
      </c>
      <c r="CA2359">
        <v>1235000</v>
      </c>
      <c r="CB2359">
        <v>3460000</v>
      </c>
      <c r="CC2359">
        <v>4145000</v>
      </c>
      <c r="CD2359">
        <v>4455000</v>
      </c>
      <c r="CE2359">
        <v>4630000</v>
      </c>
    </row>
    <row r="2360" spans="1:83" x14ac:dyDescent="0.35">
      <c r="A2360" s="9" t="str">
        <f t="shared" si="36"/>
        <v>0110.402.</v>
      </c>
      <c r="B2360" s="52" t="e">
        <f>+IF(MATCH(A2360,List!H$10:H$145,0),"Targeted")</f>
        <v>#N/A</v>
      </c>
      <c r="C2360" s="65"/>
      <c r="D2360" s="151"/>
      <c r="E2360" s="16" t="s">
        <v>966</v>
      </c>
      <c r="F2360" s="16" t="s">
        <v>967</v>
      </c>
      <c r="G2360" s="16" t="s">
        <v>1981</v>
      </c>
      <c r="H2360" s="16" t="s">
        <v>3017</v>
      </c>
      <c r="I2360" s="16" t="s">
        <v>1299</v>
      </c>
      <c r="J2360" s="16" t="s">
        <v>3884</v>
      </c>
      <c r="K2360" s="17" t="s">
        <v>299</v>
      </c>
      <c r="L2360" s="18" t="s">
        <v>3620</v>
      </c>
      <c r="M2360" s="195" t="s">
        <v>3865</v>
      </c>
      <c r="N2360" s="16" t="s">
        <v>3866</v>
      </c>
      <c r="O2360" s="17" t="s">
        <v>304</v>
      </c>
      <c r="P2360" s="17" t="s">
        <v>305</v>
      </c>
      <c r="Q2360" s="17" t="s">
        <v>306</v>
      </c>
      <c r="R2360">
        <v>0</v>
      </c>
      <c r="S2360">
        <v>0</v>
      </c>
      <c r="T2360">
        <v>0</v>
      </c>
      <c r="U2360">
        <v>0</v>
      </c>
      <c r="V2360">
        <v>0</v>
      </c>
      <c r="W2360">
        <v>0</v>
      </c>
      <c r="X2360">
        <v>0</v>
      </c>
      <c r="Y2360">
        <v>0</v>
      </c>
      <c r="Z2360">
        <v>0</v>
      </c>
      <c r="AA2360">
        <v>0</v>
      </c>
      <c r="AB2360">
        <v>0</v>
      </c>
      <c r="AC2360">
        <v>0</v>
      </c>
      <c r="AD2360">
        <v>0</v>
      </c>
      <c r="AE2360">
        <v>0</v>
      </c>
      <c r="AF2360">
        <v>0</v>
      </c>
      <c r="AG2360" s="19">
        <v>0</v>
      </c>
      <c r="AH2360">
        <v>0</v>
      </c>
      <c r="AI2360">
        <v>0</v>
      </c>
      <c r="AJ2360">
        <v>0</v>
      </c>
      <c r="AK2360">
        <v>0</v>
      </c>
      <c r="AL2360">
        <v>0</v>
      </c>
      <c r="AM2360">
        <v>0</v>
      </c>
      <c r="AN2360">
        <v>0</v>
      </c>
      <c r="AO2360">
        <v>0</v>
      </c>
      <c r="AP2360">
        <v>0</v>
      </c>
      <c r="AQ2360">
        <v>0</v>
      </c>
      <c r="AR2360">
        <v>0</v>
      </c>
      <c r="AS2360">
        <v>0</v>
      </c>
      <c r="AT2360">
        <v>0</v>
      </c>
      <c r="AU2360">
        <v>0</v>
      </c>
      <c r="AV2360">
        <v>0</v>
      </c>
      <c r="AW2360">
        <v>0</v>
      </c>
      <c r="AX2360">
        <v>0</v>
      </c>
      <c r="AY2360">
        <v>0</v>
      </c>
      <c r="AZ2360">
        <v>0</v>
      </c>
      <c r="BA2360">
        <v>0</v>
      </c>
      <c r="BB2360">
        <v>0</v>
      </c>
      <c r="BC2360">
        <v>0</v>
      </c>
      <c r="BD2360">
        <v>0</v>
      </c>
      <c r="BE2360">
        <v>0</v>
      </c>
      <c r="BF2360">
        <v>0</v>
      </c>
      <c r="BG2360">
        <v>0</v>
      </c>
      <c r="BH2360">
        <v>0</v>
      </c>
      <c r="BI2360">
        <v>0</v>
      </c>
      <c r="BJ2360">
        <v>0</v>
      </c>
      <c r="BK2360">
        <v>0</v>
      </c>
      <c r="BL2360">
        <v>0</v>
      </c>
      <c r="BM2360">
        <v>0</v>
      </c>
      <c r="BN2360">
        <v>0</v>
      </c>
      <c r="BO2360">
        <v>0</v>
      </c>
      <c r="BP2360">
        <v>0</v>
      </c>
      <c r="BQ2360">
        <v>0</v>
      </c>
      <c r="BR2360">
        <v>0</v>
      </c>
      <c r="BS2360">
        <v>0</v>
      </c>
      <c r="BT2360">
        <v>0</v>
      </c>
      <c r="BU2360">
        <v>0</v>
      </c>
      <c r="BV2360">
        <v>0</v>
      </c>
      <c r="BW2360">
        <v>0</v>
      </c>
      <c r="BX2360" s="10">
        <v>0</v>
      </c>
      <c r="BY2360">
        <v>0</v>
      </c>
      <c r="BZ2360">
        <v>1050000</v>
      </c>
      <c r="CA2360">
        <v>1950000</v>
      </c>
      <c r="CB2360">
        <v>0</v>
      </c>
      <c r="CC2360">
        <v>0</v>
      </c>
      <c r="CD2360">
        <v>0</v>
      </c>
      <c r="CE2360">
        <v>0</v>
      </c>
    </row>
    <row r="2361" spans="1:83" x14ac:dyDescent="0.35">
      <c r="A2361" s="9" t="str">
        <f t="shared" si="36"/>
        <v>0111.402.69</v>
      </c>
      <c r="B2361" s="52" t="e">
        <f>+IF(MATCH(A2361,List!H$10:H$145,0),"Targeted")</f>
        <v>#N/A</v>
      </c>
      <c r="C2361" s="65"/>
      <c r="D2361" s="151" t="s">
        <v>7700</v>
      </c>
      <c r="E2361" s="16" t="s">
        <v>966</v>
      </c>
      <c r="F2361" s="16" t="s">
        <v>967</v>
      </c>
      <c r="G2361" s="16" t="s">
        <v>1981</v>
      </c>
      <c r="H2361" s="16" t="s">
        <v>3017</v>
      </c>
      <c r="I2361" s="16" t="s">
        <v>533</v>
      </c>
      <c r="J2361" s="16" t="s">
        <v>3885</v>
      </c>
      <c r="K2361" s="17" t="s">
        <v>171</v>
      </c>
      <c r="L2361" s="18" t="s">
        <v>3620</v>
      </c>
      <c r="M2361" s="195" t="s">
        <v>3865</v>
      </c>
      <c r="N2361" s="16" t="s">
        <v>3866</v>
      </c>
      <c r="O2361" s="17" t="s">
        <v>346</v>
      </c>
      <c r="P2361" s="17" t="s">
        <v>305</v>
      </c>
      <c r="Q2361" s="17" t="s">
        <v>306</v>
      </c>
      <c r="R2361">
        <v>0</v>
      </c>
      <c r="S2361">
        <v>0</v>
      </c>
      <c r="T2361">
        <v>0</v>
      </c>
      <c r="U2361">
        <v>0</v>
      </c>
      <c r="V2361">
        <v>0</v>
      </c>
      <c r="W2361">
        <v>0</v>
      </c>
      <c r="X2361">
        <v>0</v>
      </c>
      <c r="Y2361">
        <v>0</v>
      </c>
      <c r="Z2361">
        <v>0</v>
      </c>
      <c r="AA2361">
        <v>0</v>
      </c>
      <c r="AB2361">
        <v>0</v>
      </c>
      <c r="AC2361">
        <v>0</v>
      </c>
      <c r="AD2361">
        <v>0</v>
      </c>
      <c r="AE2361">
        <v>0</v>
      </c>
      <c r="AF2361">
        <v>0</v>
      </c>
      <c r="AG2361" s="19">
        <v>0</v>
      </c>
      <c r="AH2361">
        <v>0</v>
      </c>
      <c r="AI2361">
        <v>0</v>
      </c>
      <c r="AJ2361">
        <v>0</v>
      </c>
      <c r="AK2361">
        <v>0</v>
      </c>
      <c r="AL2361">
        <v>0</v>
      </c>
      <c r="AM2361">
        <v>0</v>
      </c>
      <c r="AN2361">
        <v>0</v>
      </c>
      <c r="AO2361">
        <v>0</v>
      </c>
      <c r="AP2361">
        <v>0</v>
      </c>
      <c r="AQ2361">
        <v>0</v>
      </c>
      <c r="AR2361">
        <v>0</v>
      </c>
      <c r="AS2361">
        <v>0</v>
      </c>
      <c r="AT2361">
        <v>0</v>
      </c>
      <c r="AU2361">
        <v>0</v>
      </c>
      <c r="AV2361">
        <v>0</v>
      </c>
      <c r="AW2361">
        <v>0</v>
      </c>
      <c r="AX2361">
        <v>0</v>
      </c>
      <c r="AY2361">
        <v>0</v>
      </c>
      <c r="AZ2361">
        <v>0</v>
      </c>
      <c r="BA2361">
        <v>0</v>
      </c>
      <c r="BB2361">
        <v>0</v>
      </c>
      <c r="BC2361">
        <v>0</v>
      </c>
      <c r="BD2361">
        <v>0</v>
      </c>
      <c r="BE2361">
        <v>0</v>
      </c>
      <c r="BF2361">
        <v>0</v>
      </c>
      <c r="BG2361">
        <v>0</v>
      </c>
      <c r="BH2361">
        <v>0</v>
      </c>
      <c r="BI2361">
        <v>-2000</v>
      </c>
      <c r="BJ2361">
        <v>0</v>
      </c>
      <c r="BK2361">
        <v>0</v>
      </c>
      <c r="BL2361">
        <v>-1000</v>
      </c>
      <c r="BM2361">
        <v>0</v>
      </c>
      <c r="BN2361">
        <v>0</v>
      </c>
      <c r="BO2361">
        <v>0</v>
      </c>
      <c r="BP2361">
        <v>0</v>
      </c>
      <c r="BQ2361">
        <v>0</v>
      </c>
      <c r="BR2361">
        <v>0</v>
      </c>
      <c r="BS2361">
        <v>0</v>
      </c>
      <c r="BT2361">
        <v>0</v>
      </c>
      <c r="BU2361">
        <v>0</v>
      </c>
      <c r="BV2361">
        <v>0</v>
      </c>
      <c r="BW2361">
        <v>0</v>
      </c>
      <c r="BX2361">
        <v>0</v>
      </c>
      <c r="BY2361">
        <v>0</v>
      </c>
      <c r="BZ2361">
        <v>0</v>
      </c>
      <c r="CA2361">
        <v>0</v>
      </c>
      <c r="CB2361">
        <v>0</v>
      </c>
      <c r="CC2361">
        <v>0</v>
      </c>
      <c r="CD2361">
        <v>0</v>
      </c>
      <c r="CE2361">
        <v>0</v>
      </c>
    </row>
    <row r="2362" spans="1:83" x14ac:dyDescent="0.35">
      <c r="A2362" s="9" t="str">
        <f t="shared" si="36"/>
        <v>0111.402.69</v>
      </c>
      <c r="B2362" s="52" t="e">
        <f>+IF(MATCH(A2362,List!H$10:H$145,0),"Targeted")</f>
        <v>#N/A</v>
      </c>
      <c r="C2362" s="65"/>
      <c r="D2362" s="151"/>
      <c r="E2362" s="16" t="s">
        <v>966</v>
      </c>
      <c r="F2362" s="16" t="s">
        <v>967</v>
      </c>
      <c r="G2362" s="16" t="s">
        <v>1981</v>
      </c>
      <c r="H2362" s="16" t="s">
        <v>3017</v>
      </c>
      <c r="I2362" s="16" t="s">
        <v>533</v>
      </c>
      <c r="J2362" s="16" t="s">
        <v>3885</v>
      </c>
      <c r="K2362" s="17" t="s">
        <v>171</v>
      </c>
      <c r="L2362" s="18" t="s">
        <v>3620</v>
      </c>
      <c r="M2362" s="195" t="s">
        <v>3865</v>
      </c>
      <c r="N2362" s="16" t="s">
        <v>3866</v>
      </c>
      <c r="O2362" s="17" t="s">
        <v>304</v>
      </c>
      <c r="P2362" s="17" t="s">
        <v>305</v>
      </c>
      <c r="Q2362" s="17" t="s">
        <v>306</v>
      </c>
      <c r="R2362">
        <v>0</v>
      </c>
      <c r="S2362">
        <v>0</v>
      </c>
      <c r="T2362">
        <v>0</v>
      </c>
      <c r="U2362">
        <v>0</v>
      </c>
      <c r="V2362">
        <v>0</v>
      </c>
      <c r="W2362">
        <v>0</v>
      </c>
      <c r="X2362">
        <v>0</v>
      </c>
      <c r="Y2362">
        <v>0</v>
      </c>
      <c r="Z2362">
        <v>0</v>
      </c>
      <c r="AA2362">
        <v>0</v>
      </c>
      <c r="AB2362">
        <v>0</v>
      </c>
      <c r="AC2362">
        <v>0</v>
      </c>
      <c r="AD2362">
        <v>0</v>
      </c>
      <c r="AE2362">
        <v>0</v>
      </c>
      <c r="AF2362">
        <v>0</v>
      </c>
      <c r="AG2362" s="19">
        <v>0</v>
      </c>
      <c r="AH2362">
        <v>0</v>
      </c>
      <c r="AI2362">
        <v>0</v>
      </c>
      <c r="AJ2362">
        <v>0</v>
      </c>
      <c r="AK2362">
        <v>0</v>
      </c>
      <c r="AL2362">
        <v>0</v>
      </c>
      <c r="AM2362">
        <v>0</v>
      </c>
      <c r="AN2362">
        <v>0</v>
      </c>
      <c r="AO2362">
        <v>0</v>
      </c>
      <c r="AP2362">
        <v>0</v>
      </c>
      <c r="AQ2362">
        <v>0</v>
      </c>
      <c r="AR2362">
        <v>0</v>
      </c>
      <c r="AS2362">
        <v>0</v>
      </c>
      <c r="AT2362">
        <v>0</v>
      </c>
      <c r="AU2362">
        <v>0</v>
      </c>
      <c r="AV2362">
        <v>0</v>
      </c>
      <c r="AW2362">
        <v>0</v>
      </c>
      <c r="AX2362">
        <v>0</v>
      </c>
      <c r="AY2362">
        <v>0</v>
      </c>
      <c r="AZ2362">
        <v>0</v>
      </c>
      <c r="BA2362">
        <v>0</v>
      </c>
      <c r="BB2362">
        <v>0</v>
      </c>
      <c r="BC2362">
        <v>0</v>
      </c>
      <c r="BD2362">
        <v>0</v>
      </c>
      <c r="BE2362">
        <v>0</v>
      </c>
      <c r="BF2362">
        <v>2328000</v>
      </c>
      <c r="BG2362">
        <v>2222000</v>
      </c>
      <c r="BH2362">
        <v>82000</v>
      </c>
      <c r="BI2362">
        <v>1000</v>
      </c>
      <c r="BJ2362">
        <v>-29000</v>
      </c>
      <c r="BK2362">
        <v>0</v>
      </c>
      <c r="BL2362">
        <v>1000</v>
      </c>
      <c r="BM2362">
        <v>0</v>
      </c>
      <c r="BN2362">
        <v>0</v>
      </c>
      <c r="BO2362">
        <v>-5000</v>
      </c>
      <c r="BP2362">
        <v>-1000</v>
      </c>
      <c r="BQ2362">
        <v>0</v>
      </c>
      <c r="BR2362">
        <v>7000</v>
      </c>
      <c r="BS2362">
        <v>0</v>
      </c>
      <c r="BT2362">
        <v>0</v>
      </c>
      <c r="BU2362">
        <v>0</v>
      </c>
      <c r="BV2362">
        <v>0</v>
      </c>
      <c r="BW2362">
        <v>0</v>
      </c>
      <c r="BX2362" s="10">
        <v>0</v>
      </c>
      <c r="BY2362">
        <v>0</v>
      </c>
      <c r="BZ2362">
        <v>0</v>
      </c>
      <c r="CA2362">
        <v>0</v>
      </c>
      <c r="CB2362">
        <v>0</v>
      </c>
      <c r="CC2362">
        <v>0</v>
      </c>
      <c r="CD2362">
        <v>0</v>
      </c>
      <c r="CE2362">
        <v>0</v>
      </c>
    </row>
    <row r="2363" spans="1:83" x14ac:dyDescent="0.35">
      <c r="A2363" s="9" t="str">
        <f t="shared" si="36"/>
        <v>0150.402.69</v>
      </c>
      <c r="B2363" s="52" t="e">
        <f>+IF(MATCH(A2363,List!H$10:H$145,0),"Targeted")</f>
        <v>#N/A</v>
      </c>
      <c r="C2363" s="65"/>
      <c r="D2363" s="151" t="s">
        <v>7700</v>
      </c>
      <c r="E2363" s="16" t="s">
        <v>966</v>
      </c>
      <c r="F2363" s="16" t="s">
        <v>967</v>
      </c>
      <c r="G2363" s="16" t="s">
        <v>1981</v>
      </c>
      <c r="H2363" s="16" t="s">
        <v>3017</v>
      </c>
      <c r="I2363" s="16" t="s">
        <v>1640</v>
      </c>
      <c r="J2363" s="16" t="s">
        <v>3886</v>
      </c>
      <c r="K2363" s="17" t="s">
        <v>171</v>
      </c>
      <c r="L2363" s="18" t="s">
        <v>3620</v>
      </c>
      <c r="M2363" s="195" t="s">
        <v>3865</v>
      </c>
      <c r="N2363" s="16" t="s">
        <v>3866</v>
      </c>
      <c r="O2363" s="17" t="s">
        <v>346</v>
      </c>
      <c r="P2363" s="17" t="s">
        <v>305</v>
      </c>
      <c r="Q2363" s="17" t="s">
        <v>306</v>
      </c>
      <c r="R2363">
        <v>0</v>
      </c>
      <c r="S2363">
        <v>0</v>
      </c>
      <c r="T2363">
        <v>0</v>
      </c>
      <c r="U2363">
        <v>0</v>
      </c>
      <c r="V2363">
        <v>0</v>
      </c>
      <c r="W2363">
        <v>0</v>
      </c>
      <c r="X2363">
        <v>0</v>
      </c>
      <c r="Y2363">
        <v>0</v>
      </c>
      <c r="Z2363">
        <v>0</v>
      </c>
      <c r="AA2363">
        <v>0</v>
      </c>
      <c r="AB2363">
        <v>0</v>
      </c>
      <c r="AC2363">
        <v>0</v>
      </c>
      <c r="AD2363">
        <v>0</v>
      </c>
      <c r="AE2363">
        <v>0</v>
      </c>
      <c r="AF2363">
        <v>0</v>
      </c>
      <c r="AG2363" s="19">
        <v>0</v>
      </c>
      <c r="AH2363">
        <v>0</v>
      </c>
      <c r="AI2363">
        <v>0</v>
      </c>
      <c r="AJ2363">
        <v>0</v>
      </c>
      <c r="AK2363">
        <v>0</v>
      </c>
      <c r="AL2363">
        <v>0</v>
      </c>
      <c r="AM2363">
        <v>0</v>
      </c>
      <c r="AN2363">
        <v>0</v>
      </c>
      <c r="AO2363">
        <v>40920</v>
      </c>
      <c r="AP2363">
        <v>33687</v>
      </c>
      <c r="AQ2363">
        <v>24231</v>
      </c>
      <c r="AR2363">
        <v>26408</v>
      </c>
      <c r="AS2363">
        <v>26241</v>
      </c>
      <c r="AT2363">
        <v>27217</v>
      </c>
      <c r="AU2363">
        <v>24128</v>
      </c>
      <c r="AV2363">
        <v>22452</v>
      </c>
      <c r="AW2363">
        <v>4514</v>
      </c>
      <c r="AX2363">
        <v>1431</v>
      </c>
      <c r="AY2363">
        <v>0</v>
      </c>
      <c r="AZ2363">
        <v>0</v>
      </c>
      <c r="BA2363">
        <v>0</v>
      </c>
      <c r="BB2363">
        <v>1000</v>
      </c>
      <c r="BC2363">
        <v>0</v>
      </c>
      <c r="BD2363">
        <v>0</v>
      </c>
      <c r="BE2363">
        <v>0</v>
      </c>
      <c r="BF2363">
        <v>0</v>
      </c>
      <c r="BG2363">
        <v>0</v>
      </c>
      <c r="BH2363">
        <v>0</v>
      </c>
      <c r="BI2363">
        <v>0</v>
      </c>
      <c r="BJ2363">
        <v>0</v>
      </c>
      <c r="BK2363">
        <v>0</v>
      </c>
      <c r="BL2363">
        <v>0</v>
      </c>
      <c r="BM2363">
        <v>0</v>
      </c>
      <c r="BN2363">
        <v>0</v>
      </c>
      <c r="BO2363">
        <v>0</v>
      </c>
      <c r="BP2363">
        <v>0</v>
      </c>
      <c r="BQ2363">
        <v>0</v>
      </c>
      <c r="BR2363">
        <v>0</v>
      </c>
      <c r="BS2363">
        <v>0</v>
      </c>
      <c r="BT2363">
        <v>0</v>
      </c>
      <c r="BU2363">
        <v>0</v>
      </c>
      <c r="BV2363">
        <v>0</v>
      </c>
      <c r="BW2363">
        <v>0</v>
      </c>
      <c r="BX2363">
        <v>0</v>
      </c>
      <c r="BY2363">
        <v>0</v>
      </c>
      <c r="BZ2363">
        <v>0</v>
      </c>
      <c r="CA2363">
        <v>0</v>
      </c>
      <c r="CB2363">
        <v>0</v>
      </c>
      <c r="CC2363">
        <v>0</v>
      </c>
      <c r="CD2363">
        <v>0</v>
      </c>
      <c r="CE2363">
        <v>0</v>
      </c>
    </row>
    <row r="2364" spans="1:83" x14ac:dyDescent="0.35">
      <c r="A2364" s="9" t="str">
        <f t="shared" si="36"/>
        <v>0156.402.69</v>
      </c>
      <c r="B2364" s="52" t="e">
        <f>+IF(MATCH(A2364,List!H$10:H$145,0),"Targeted")</f>
        <v>#N/A</v>
      </c>
      <c r="C2364" s="65"/>
      <c r="D2364" s="151" t="s">
        <v>7700</v>
      </c>
      <c r="E2364" s="16" t="s">
        <v>966</v>
      </c>
      <c r="F2364" s="16" t="s">
        <v>967</v>
      </c>
      <c r="G2364" s="16" t="s">
        <v>1981</v>
      </c>
      <c r="H2364" s="16" t="s">
        <v>3017</v>
      </c>
      <c r="I2364" s="16" t="s">
        <v>69</v>
      </c>
      <c r="J2364" s="16" t="s">
        <v>3887</v>
      </c>
      <c r="K2364" s="17" t="s">
        <v>171</v>
      </c>
      <c r="L2364" s="18" t="s">
        <v>3620</v>
      </c>
      <c r="M2364" s="195" t="s">
        <v>3865</v>
      </c>
      <c r="N2364" s="16" t="s">
        <v>3866</v>
      </c>
      <c r="O2364" s="17" t="s">
        <v>346</v>
      </c>
      <c r="P2364" s="17" t="s">
        <v>305</v>
      </c>
      <c r="Q2364" s="17" t="s">
        <v>306</v>
      </c>
      <c r="R2364">
        <v>0</v>
      </c>
      <c r="S2364">
        <v>0</v>
      </c>
      <c r="T2364">
        <v>0</v>
      </c>
      <c r="U2364">
        <v>0</v>
      </c>
      <c r="V2364">
        <v>0</v>
      </c>
      <c r="W2364">
        <v>0</v>
      </c>
      <c r="X2364">
        <v>0</v>
      </c>
      <c r="Y2364">
        <v>0</v>
      </c>
      <c r="Z2364">
        <v>0</v>
      </c>
      <c r="AA2364">
        <v>0</v>
      </c>
      <c r="AB2364">
        <v>0</v>
      </c>
      <c r="AC2364">
        <v>0</v>
      </c>
      <c r="AD2364">
        <v>0</v>
      </c>
      <c r="AE2364">
        <v>0</v>
      </c>
      <c r="AF2364">
        <v>0</v>
      </c>
      <c r="AG2364" s="19">
        <v>0</v>
      </c>
      <c r="AH2364">
        <v>0</v>
      </c>
      <c r="AI2364">
        <v>0</v>
      </c>
      <c r="AJ2364">
        <v>0</v>
      </c>
      <c r="AK2364">
        <v>0</v>
      </c>
      <c r="AL2364">
        <v>0</v>
      </c>
      <c r="AM2364">
        <v>0</v>
      </c>
      <c r="AN2364">
        <v>0</v>
      </c>
      <c r="AO2364">
        <v>0</v>
      </c>
      <c r="AP2364">
        <v>0</v>
      </c>
      <c r="AQ2364">
        <v>0</v>
      </c>
      <c r="AR2364">
        <v>0</v>
      </c>
      <c r="AS2364">
        <v>0</v>
      </c>
      <c r="AT2364">
        <v>0</v>
      </c>
      <c r="AU2364">
        <v>0</v>
      </c>
      <c r="AV2364">
        <v>0</v>
      </c>
      <c r="AW2364">
        <v>0</v>
      </c>
      <c r="AX2364">
        <v>0</v>
      </c>
      <c r="AY2364">
        <v>0</v>
      </c>
      <c r="AZ2364">
        <v>0</v>
      </c>
      <c r="BA2364">
        <v>0</v>
      </c>
      <c r="BB2364">
        <v>0</v>
      </c>
      <c r="BC2364">
        <v>0</v>
      </c>
      <c r="BD2364">
        <v>0</v>
      </c>
      <c r="BE2364">
        <v>0</v>
      </c>
      <c r="BF2364">
        <v>0</v>
      </c>
      <c r="BG2364">
        <v>0</v>
      </c>
      <c r="BH2364">
        <v>0</v>
      </c>
      <c r="BI2364">
        <v>0</v>
      </c>
      <c r="BJ2364">
        <v>0</v>
      </c>
      <c r="BK2364">
        <v>0</v>
      </c>
      <c r="BL2364">
        <v>0</v>
      </c>
      <c r="BM2364">
        <v>13000</v>
      </c>
      <c r="BN2364">
        <v>0</v>
      </c>
      <c r="BO2364">
        <v>0</v>
      </c>
      <c r="BP2364">
        <v>0</v>
      </c>
      <c r="BQ2364">
        <v>0</v>
      </c>
      <c r="BR2364">
        <v>0</v>
      </c>
      <c r="BS2364">
        <v>0</v>
      </c>
      <c r="BT2364">
        <v>0</v>
      </c>
      <c r="BU2364">
        <v>0</v>
      </c>
      <c r="BV2364">
        <v>0</v>
      </c>
      <c r="BW2364">
        <v>0</v>
      </c>
      <c r="BX2364">
        <v>0</v>
      </c>
      <c r="BY2364">
        <v>0</v>
      </c>
      <c r="BZ2364">
        <v>0</v>
      </c>
      <c r="CA2364">
        <v>0</v>
      </c>
      <c r="CB2364">
        <v>0</v>
      </c>
      <c r="CC2364">
        <v>0</v>
      </c>
      <c r="CD2364">
        <v>0</v>
      </c>
      <c r="CE2364">
        <v>0</v>
      </c>
    </row>
    <row r="2365" spans="1:83" x14ac:dyDescent="0.35">
      <c r="A2365" s="9" t="str">
        <f t="shared" si="36"/>
        <v>1731.402.</v>
      </c>
      <c r="B2365" s="52" t="e">
        <f>+IF(MATCH(A2365,List!H$10:H$145,0),"Targeted")</f>
        <v>#N/A</v>
      </c>
      <c r="C2365" s="65"/>
      <c r="D2365" s="151" t="s">
        <v>7700</v>
      </c>
      <c r="E2365" s="16" t="s">
        <v>966</v>
      </c>
      <c r="F2365" s="16" t="s">
        <v>967</v>
      </c>
      <c r="G2365" s="16" t="s">
        <v>1981</v>
      </c>
      <c r="H2365" s="16" t="s">
        <v>3017</v>
      </c>
      <c r="I2365" s="16" t="s">
        <v>3888</v>
      </c>
      <c r="J2365" s="16" t="s">
        <v>3889</v>
      </c>
      <c r="K2365" s="17" t="s">
        <v>299</v>
      </c>
      <c r="L2365" s="18" t="s">
        <v>3620</v>
      </c>
      <c r="M2365" s="195" t="s">
        <v>3865</v>
      </c>
      <c r="N2365" s="16" t="s">
        <v>3866</v>
      </c>
      <c r="O2365" s="17" t="s">
        <v>346</v>
      </c>
      <c r="P2365" s="17" t="s">
        <v>305</v>
      </c>
      <c r="Q2365" s="17" t="s">
        <v>306</v>
      </c>
      <c r="R2365">
        <v>0</v>
      </c>
      <c r="S2365">
        <v>0</v>
      </c>
      <c r="T2365">
        <v>0</v>
      </c>
      <c r="U2365">
        <v>0</v>
      </c>
      <c r="V2365">
        <v>0</v>
      </c>
      <c r="W2365">
        <v>0</v>
      </c>
      <c r="X2365">
        <v>0</v>
      </c>
      <c r="Y2365">
        <v>0</v>
      </c>
      <c r="Z2365">
        <v>0</v>
      </c>
      <c r="AA2365">
        <v>0</v>
      </c>
      <c r="AB2365">
        <v>0</v>
      </c>
      <c r="AC2365">
        <v>0</v>
      </c>
      <c r="AD2365">
        <v>0</v>
      </c>
      <c r="AE2365">
        <v>0</v>
      </c>
      <c r="AF2365">
        <v>0</v>
      </c>
      <c r="AG2365" s="19">
        <v>0</v>
      </c>
      <c r="AH2365">
        <v>0</v>
      </c>
      <c r="AI2365">
        <v>0</v>
      </c>
      <c r="AJ2365">
        <v>0</v>
      </c>
      <c r="AK2365">
        <v>0</v>
      </c>
      <c r="AL2365">
        <v>0</v>
      </c>
      <c r="AM2365">
        <v>0</v>
      </c>
      <c r="AN2365">
        <v>0</v>
      </c>
      <c r="AO2365">
        <v>0</v>
      </c>
      <c r="AP2365">
        <v>0</v>
      </c>
      <c r="AQ2365">
        <v>0</v>
      </c>
      <c r="AR2365">
        <v>0</v>
      </c>
      <c r="AS2365">
        <v>0</v>
      </c>
      <c r="AT2365">
        <v>0</v>
      </c>
      <c r="AU2365">
        <v>0</v>
      </c>
      <c r="AV2365">
        <v>0</v>
      </c>
      <c r="AW2365">
        <v>0</v>
      </c>
      <c r="AX2365">
        <v>0</v>
      </c>
      <c r="AY2365">
        <v>0</v>
      </c>
      <c r="AZ2365">
        <v>0</v>
      </c>
      <c r="BA2365">
        <v>0</v>
      </c>
      <c r="BB2365">
        <v>0</v>
      </c>
      <c r="BC2365">
        <v>0</v>
      </c>
      <c r="BD2365">
        <v>0</v>
      </c>
      <c r="BE2365">
        <v>0</v>
      </c>
      <c r="BF2365">
        <v>0</v>
      </c>
      <c r="BG2365">
        <v>0</v>
      </c>
      <c r="BH2365">
        <v>0</v>
      </c>
      <c r="BI2365">
        <v>0</v>
      </c>
      <c r="BJ2365">
        <v>0</v>
      </c>
      <c r="BK2365">
        <v>0</v>
      </c>
      <c r="BL2365">
        <v>0</v>
      </c>
      <c r="BM2365">
        <v>0</v>
      </c>
      <c r="BN2365">
        <v>0</v>
      </c>
      <c r="BO2365">
        <v>0</v>
      </c>
      <c r="BP2365">
        <v>0</v>
      </c>
      <c r="BQ2365">
        <v>0</v>
      </c>
      <c r="BR2365">
        <v>0</v>
      </c>
      <c r="BS2365">
        <v>0</v>
      </c>
      <c r="BT2365">
        <v>0</v>
      </c>
      <c r="BU2365">
        <v>0</v>
      </c>
      <c r="BV2365">
        <v>0</v>
      </c>
      <c r="BW2365">
        <v>0</v>
      </c>
      <c r="BX2365">
        <v>0</v>
      </c>
      <c r="BY2365">
        <v>0</v>
      </c>
      <c r="BZ2365">
        <v>0</v>
      </c>
      <c r="CA2365">
        <v>4000</v>
      </c>
      <c r="CB2365">
        <v>10000</v>
      </c>
      <c r="CC2365">
        <v>13000</v>
      </c>
      <c r="CD2365">
        <v>12000</v>
      </c>
      <c r="CE2365">
        <v>6000</v>
      </c>
    </row>
    <row r="2366" spans="1:83" x14ac:dyDescent="0.35">
      <c r="A2366" s="9" t="str">
        <f t="shared" si="36"/>
        <v>5423.402.69</v>
      </c>
      <c r="B2366" s="52" t="e">
        <f>+IF(MATCH(A2366,List!H$10:H$145,0),"Targeted")</f>
        <v>#N/A</v>
      </c>
      <c r="C2366" s="65"/>
      <c r="D2366" s="151" t="s">
        <v>7700</v>
      </c>
      <c r="E2366" s="16" t="s">
        <v>966</v>
      </c>
      <c r="F2366" s="16" t="s">
        <v>967</v>
      </c>
      <c r="G2366" s="16" t="s">
        <v>1981</v>
      </c>
      <c r="H2366" s="16" t="s">
        <v>3017</v>
      </c>
      <c r="I2366" s="16" t="s">
        <v>3890</v>
      </c>
      <c r="J2366" s="16" t="s">
        <v>3891</v>
      </c>
      <c r="K2366" s="17" t="s">
        <v>171</v>
      </c>
      <c r="L2366" s="18" t="s">
        <v>3620</v>
      </c>
      <c r="M2366" s="195" t="s">
        <v>3865</v>
      </c>
      <c r="N2366" s="16" t="s">
        <v>3866</v>
      </c>
      <c r="O2366" s="17" t="s">
        <v>346</v>
      </c>
      <c r="P2366" s="17" t="s">
        <v>305</v>
      </c>
      <c r="Q2366" s="17" t="s">
        <v>306</v>
      </c>
      <c r="R2366">
        <v>0</v>
      </c>
      <c r="S2366">
        <v>0</v>
      </c>
      <c r="T2366">
        <v>0</v>
      </c>
      <c r="U2366">
        <v>0</v>
      </c>
      <c r="V2366">
        <v>0</v>
      </c>
      <c r="W2366">
        <v>0</v>
      </c>
      <c r="X2366">
        <v>0</v>
      </c>
      <c r="Y2366">
        <v>0</v>
      </c>
      <c r="Z2366">
        <v>0</v>
      </c>
      <c r="AA2366">
        <v>0</v>
      </c>
      <c r="AB2366">
        <v>0</v>
      </c>
      <c r="AC2366">
        <v>0</v>
      </c>
      <c r="AD2366">
        <v>0</v>
      </c>
      <c r="AE2366">
        <v>0</v>
      </c>
      <c r="AF2366">
        <v>0</v>
      </c>
      <c r="AG2366" s="19">
        <v>0</v>
      </c>
      <c r="AH2366">
        <v>0</v>
      </c>
      <c r="AI2366">
        <v>0</v>
      </c>
      <c r="AJ2366">
        <v>0</v>
      </c>
      <c r="AK2366">
        <v>0</v>
      </c>
      <c r="AL2366">
        <v>0</v>
      </c>
      <c r="AM2366">
        <v>0</v>
      </c>
      <c r="AN2366">
        <v>0</v>
      </c>
      <c r="AO2366">
        <v>0</v>
      </c>
      <c r="AP2366">
        <v>0</v>
      </c>
      <c r="AQ2366">
        <v>0</v>
      </c>
      <c r="AR2366">
        <v>0</v>
      </c>
      <c r="AS2366">
        <v>0</v>
      </c>
      <c r="AT2366">
        <v>0</v>
      </c>
      <c r="AU2366">
        <v>0</v>
      </c>
      <c r="AV2366">
        <v>0</v>
      </c>
      <c r="AW2366">
        <v>0</v>
      </c>
      <c r="AX2366">
        <v>0</v>
      </c>
      <c r="AY2366">
        <v>0</v>
      </c>
      <c r="AZ2366">
        <v>0</v>
      </c>
      <c r="BA2366">
        <v>0</v>
      </c>
      <c r="BB2366">
        <v>0</v>
      </c>
      <c r="BC2366">
        <v>37000</v>
      </c>
      <c r="BD2366">
        <v>-6000</v>
      </c>
      <c r="BE2366">
        <v>-5000</v>
      </c>
      <c r="BF2366">
        <v>20000</v>
      </c>
      <c r="BG2366">
        <v>-17000</v>
      </c>
      <c r="BH2366">
        <v>-20000</v>
      </c>
      <c r="BI2366">
        <v>40000</v>
      </c>
      <c r="BJ2366">
        <v>0</v>
      </c>
      <c r="BK2366">
        <v>0</v>
      </c>
      <c r="BL2366">
        <v>0</v>
      </c>
      <c r="BM2366">
        <v>0</v>
      </c>
      <c r="BN2366">
        <v>0</v>
      </c>
      <c r="BO2366">
        <v>0</v>
      </c>
      <c r="BP2366">
        <v>0</v>
      </c>
      <c r="BQ2366">
        <v>0</v>
      </c>
      <c r="BR2366">
        <v>0</v>
      </c>
      <c r="BS2366">
        <v>0</v>
      </c>
      <c r="BT2366">
        <v>0</v>
      </c>
      <c r="BU2366">
        <v>0</v>
      </c>
      <c r="BV2366">
        <v>0</v>
      </c>
      <c r="BW2366">
        <v>0</v>
      </c>
      <c r="BX2366">
        <v>0</v>
      </c>
      <c r="BY2366">
        <v>0</v>
      </c>
      <c r="BZ2366">
        <v>0</v>
      </c>
      <c r="CA2366">
        <v>0</v>
      </c>
      <c r="CB2366">
        <v>0</v>
      </c>
      <c r="CC2366">
        <v>0</v>
      </c>
      <c r="CD2366">
        <v>0</v>
      </c>
      <c r="CE2366">
        <v>0</v>
      </c>
    </row>
    <row r="2367" spans="1:83" x14ac:dyDescent="0.35">
      <c r="A2367" s="9" t="str">
        <f t="shared" si="36"/>
        <v>5423.402.69</v>
      </c>
      <c r="B2367" s="52" t="e">
        <f>+IF(MATCH(A2367,List!H$10:H$145,0),"Targeted")</f>
        <v>#N/A</v>
      </c>
      <c r="C2367" s="65"/>
      <c r="D2367" s="151"/>
      <c r="E2367" s="16" t="s">
        <v>966</v>
      </c>
      <c r="F2367" s="16" t="s">
        <v>967</v>
      </c>
      <c r="G2367" s="16" t="s">
        <v>1981</v>
      </c>
      <c r="H2367" s="16" t="s">
        <v>3017</v>
      </c>
      <c r="I2367" s="16" t="s">
        <v>3890</v>
      </c>
      <c r="J2367" s="16" t="s">
        <v>3891</v>
      </c>
      <c r="K2367" s="17" t="s">
        <v>171</v>
      </c>
      <c r="L2367" s="18" t="s">
        <v>3620</v>
      </c>
      <c r="M2367" s="195" t="s">
        <v>3865</v>
      </c>
      <c r="N2367" s="16" t="s">
        <v>3866</v>
      </c>
      <c r="O2367" s="17" t="s">
        <v>304</v>
      </c>
      <c r="P2367" s="17" t="s">
        <v>305</v>
      </c>
      <c r="Q2367" s="17" t="s">
        <v>306</v>
      </c>
      <c r="R2367">
        <v>0</v>
      </c>
      <c r="S2367">
        <v>0</v>
      </c>
      <c r="T2367">
        <v>0</v>
      </c>
      <c r="U2367">
        <v>0</v>
      </c>
      <c r="V2367">
        <v>0</v>
      </c>
      <c r="W2367">
        <v>0</v>
      </c>
      <c r="X2367">
        <v>0</v>
      </c>
      <c r="Y2367">
        <v>0</v>
      </c>
      <c r="Z2367">
        <v>0</v>
      </c>
      <c r="AA2367">
        <v>0</v>
      </c>
      <c r="AB2367">
        <v>0</v>
      </c>
      <c r="AC2367">
        <v>0</v>
      </c>
      <c r="AD2367">
        <v>0</v>
      </c>
      <c r="AE2367">
        <v>0</v>
      </c>
      <c r="AF2367">
        <v>0</v>
      </c>
      <c r="AG2367" s="19">
        <v>0</v>
      </c>
      <c r="AH2367">
        <v>0</v>
      </c>
      <c r="AI2367">
        <v>0</v>
      </c>
      <c r="AJ2367">
        <v>0</v>
      </c>
      <c r="AK2367">
        <v>0</v>
      </c>
      <c r="AL2367">
        <v>0</v>
      </c>
      <c r="AM2367">
        <v>0</v>
      </c>
      <c r="AN2367">
        <v>0</v>
      </c>
      <c r="AO2367">
        <v>0</v>
      </c>
      <c r="AP2367">
        <v>0</v>
      </c>
      <c r="AQ2367">
        <v>0</v>
      </c>
      <c r="AR2367">
        <v>0</v>
      </c>
      <c r="AS2367">
        <v>0</v>
      </c>
      <c r="AT2367">
        <v>0</v>
      </c>
      <c r="AU2367">
        <v>0</v>
      </c>
      <c r="AV2367">
        <v>0</v>
      </c>
      <c r="AW2367">
        <v>0</v>
      </c>
      <c r="AX2367">
        <v>0</v>
      </c>
      <c r="AY2367">
        <v>0</v>
      </c>
      <c r="AZ2367">
        <v>0</v>
      </c>
      <c r="BA2367">
        <v>0</v>
      </c>
      <c r="BB2367">
        <v>0</v>
      </c>
      <c r="BC2367">
        <v>0</v>
      </c>
      <c r="BD2367">
        <v>0</v>
      </c>
      <c r="BE2367">
        <v>0</v>
      </c>
      <c r="BF2367">
        <v>30000</v>
      </c>
      <c r="BG2367">
        <v>17000</v>
      </c>
      <c r="BH2367">
        <v>0</v>
      </c>
      <c r="BI2367">
        <v>7000</v>
      </c>
      <c r="BJ2367">
        <v>49000</v>
      </c>
      <c r="BK2367">
        <v>35000</v>
      </c>
      <c r="BL2367">
        <v>22000</v>
      </c>
      <c r="BM2367">
        <v>89000</v>
      </c>
      <c r="BN2367">
        <v>38000</v>
      </c>
      <c r="BO2367">
        <v>35000</v>
      </c>
      <c r="BP2367">
        <v>62000</v>
      </c>
      <c r="BQ2367">
        <v>51000</v>
      </c>
      <c r="BR2367">
        <v>82000</v>
      </c>
      <c r="BS2367">
        <v>71000</v>
      </c>
      <c r="BT2367">
        <v>73000</v>
      </c>
      <c r="BU2367">
        <v>88000</v>
      </c>
      <c r="BV2367">
        <v>121000</v>
      </c>
      <c r="BW2367">
        <v>141000</v>
      </c>
      <c r="BX2367" s="10">
        <v>124000</v>
      </c>
      <c r="BY2367">
        <v>142000</v>
      </c>
      <c r="BZ2367">
        <v>172000</v>
      </c>
      <c r="CA2367">
        <v>113000</v>
      </c>
      <c r="CB2367">
        <v>150000</v>
      </c>
      <c r="CC2367">
        <v>122000</v>
      </c>
      <c r="CD2367">
        <v>126000</v>
      </c>
      <c r="CE2367">
        <v>130000</v>
      </c>
    </row>
    <row r="2368" spans="1:83" x14ac:dyDescent="0.35">
      <c r="A2368" s="9" t="str">
        <f t="shared" si="36"/>
        <v>8304.402.69</v>
      </c>
      <c r="B2368" s="52" t="e">
        <f>+IF(MATCH(A2368,List!H$10:H$145,0),"Targeted")</f>
        <v>#N/A</v>
      </c>
      <c r="C2368" s="65"/>
      <c r="D2368" s="151" t="s">
        <v>7700</v>
      </c>
      <c r="E2368" s="16" t="s">
        <v>966</v>
      </c>
      <c r="F2368" s="16" t="s">
        <v>967</v>
      </c>
      <c r="G2368" s="16" t="s">
        <v>1981</v>
      </c>
      <c r="H2368" s="16" t="s">
        <v>3017</v>
      </c>
      <c r="I2368" s="16" t="s">
        <v>3892</v>
      </c>
      <c r="J2368" s="16" t="s">
        <v>3893</v>
      </c>
      <c r="K2368" s="17" t="s">
        <v>171</v>
      </c>
      <c r="L2368" s="18" t="s">
        <v>3620</v>
      </c>
      <c r="M2368" s="195" t="s">
        <v>3865</v>
      </c>
      <c r="N2368" s="16" t="s">
        <v>3866</v>
      </c>
      <c r="O2368" s="17" t="s">
        <v>346</v>
      </c>
      <c r="P2368" s="17" t="s">
        <v>305</v>
      </c>
      <c r="Q2368" s="17" t="s">
        <v>306</v>
      </c>
      <c r="R2368">
        <v>0</v>
      </c>
      <c r="S2368">
        <v>0</v>
      </c>
      <c r="T2368">
        <v>0</v>
      </c>
      <c r="U2368">
        <v>0</v>
      </c>
      <c r="V2368">
        <v>0</v>
      </c>
      <c r="W2368">
        <v>0</v>
      </c>
      <c r="X2368">
        <v>0</v>
      </c>
      <c r="Y2368">
        <v>0</v>
      </c>
      <c r="Z2368">
        <v>0</v>
      </c>
      <c r="AA2368">
        <v>0</v>
      </c>
      <c r="AB2368">
        <v>0</v>
      </c>
      <c r="AC2368">
        <v>0</v>
      </c>
      <c r="AD2368">
        <v>0</v>
      </c>
      <c r="AE2368">
        <v>0</v>
      </c>
      <c r="AF2368">
        <v>0</v>
      </c>
      <c r="AG2368" s="19">
        <v>0</v>
      </c>
      <c r="AH2368">
        <v>0</v>
      </c>
      <c r="AI2368">
        <v>0</v>
      </c>
      <c r="AJ2368">
        <v>0</v>
      </c>
      <c r="AK2368">
        <v>0</v>
      </c>
      <c r="AL2368">
        <v>0</v>
      </c>
      <c r="AM2368">
        <v>0</v>
      </c>
      <c r="AN2368">
        <v>0</v>
      </c>
      <c r="AO2368">
        <v>0</v>
      </c>
      <c r="AP2368">
        <v>0</v>
      </c>
      <c r="AQ2368">
        <v>0</v>
      </c>
      <c r="AR2368">
        <v>0</v>
      </c>
      <c r="AS2368">
        <v>0</v>
      </c>
      <c r="AT2368">
        <v>0</v>
      </c>
      <c r="AU2368">
        <v>0</v>
      </c>
      <c r="AV2368">
        <v>0</v>
      </c>
      <c r="AW2368">
        <v>30859</v>
      </c>
      <c r="AX2368">
        <v>35571</v>
      </c>
      <c r="AY2368">
        <v>31505</v>
      </c>
      <c r="AZ2368">
        <v>29000</v>
      </c>
      <c r="BA2368">
        <v>22000</v>
      </c>
      <c r="BB2368">
        <v>21000</v>
      </c>
      <c r="BC2368">
        <v>3000</v>
      </c>
      <c r="BD2368">
        <v>1000</v>
      </c>
      <c r="BE2368">
        <v>0</v>
      </c>
      <c r="BF2368">
        <v>6000</v>
      </c>
      <c r="BG2368">
        <v>34000</v>
      </c>
      <c r="BH2368">
        <v>69000</v>
      </c>
      <c r="BI2368">
        <v>49000</v>
      </c>
      <c r="BJ2368">
        <v>53000</v>
      </c>
      <c r="BK2368">
        <v>64000</v>
      </c>
      <c r="BL2368">
        <v>65000</v>
      </c>
      <c r="BM2368">
        <v>41000</v>
      </c>
      <c r="BN2368">
        <v>85000</v>
      </c>
      <c r="BO2368">
        <v>130000</v>
      </c>
      <c r="BP2368">
        <v>135000</v>
      </c>
      <c r="BQ2368">
        <v>149000</v>
      </c>
      <c r="BR2368">
        <v>154000</v>
      </c>
      <c r="BS2368">
        <v>141000</v>
      </c>
      <c r="BT2368">
        <v>146000</v>
      </c>
      <c r="BU2368">
        <v>169000</v>
      </c>
      <c r="BV2368">
        <v>157000</v>
      </c>
      <c r="BW2368">
        <v>154000</v>
      </c>
      <c r="BX2368">
        <v>197000</v>
      </c>
      <c r="BY2368">
        <v>176000</v>
      </c>
      <c r="BZ2368">
        <v>105000</v>
      </c>
      <c r="CA2368">
        <v>206000</v>
      </c>
      <c r="CB2368">
        <v>251000</v>
      </c>
      <c r="CC2368">
        <v>256000</v>
      </c>
      <c r="CD2368">
        <v>262000</v>
      </c>
      <c r="CE2368">
        <v>268000</v>
      </c>
    </row>
    <row r="2369" spans="1:83" x14ac:dyDescent="0.35">
      <c r="A2369" s="9" t="str">
        <f t="shared" si="36"/>
        <v>0000.402.</v>
      </c>
      <c r="B2369" s="52" t="e">
        <f>+IF(MATCH(A2369,List!H$10:H$145,0),"Targeted")</f>
        <v>#N/A</v>
      </c>
      <c r="C2369" s="65"/>
      <c r="D2369" s="151" t="s">
        <v>7700</v>
      </c>
      <c r="E2369" s="16" t="s">
        <v>966</v>
      </c>
      <c r="F2369" s="16" t="s">
        <v>967</v>
      </c>
      <c r="G2369" s="16" t="s">
        <v>52</v>
      </c>
      <c r="H2369" s="16" t="s">
        <v>3894</v>
      </c>
      <c r="I2369" s="16" t="s">
        <v>471</v>
      </c>
      <c r="J2369" s="16" t="s">
        <v>3895</v>
      </c>
      <c r="K2369" s="17" t="s">
        <v>299</v>
      </c>
      <c r="L2369" s="18" t="s">
        <v>3620</v>
      </c>
      <c r="M2369" s="195" t="s">
        <v>3865</v>
      </c>
      <c r="N2369" s="16" t="s">
        <v>3866</v>
      </c>
      <c r="O2369" s="17" t="s">
        <v>346</v>
      </c>
      <c r="P2369" s="17" t="s">
        <v>305</v>
      </c>
      <c r="Q2369" s="17" t="s">
        <v>306</v>
      </c>
      <c r="R2369">
        <v>0</v>
      </c>
      <c r="S2369">
        <v>0</v>
      </c>
      <c r="T2369">
        <v>0</v>
      </c>
      <c r="U2369">
        <v>0</v>
      </c>
      <c r="V2369">
        <v>0</v>
      </c>
      <c r="W2369">
        <v>0</v>
      </c>
      <c r="X2369">
        <v>0</v>
      </c>
      <c r="Y2369">
        <v>0</v>
      </c>
      <c r="Z2369">
        <v>0</v>
      </c>
      <c r="AA2369">
        <v>53</v>
      </c>
      <c r="AB2369">
        <v>3454</v>
      </c>
      <c r="AC2369">
        <v>998</v>
      </c>
      <c r="AD2369">
        <v>273</v>
      </c>
      <c r="AE2369">
        <v>-10</v>
      </c>
      <c r="AF2369">
        <v>-5</v>
      </c>
      <c r="AG2369" s="19">
        <v>0</v>
      </c>
      <c r="AH2369">
        <v>0</v>
      </c>
      <c r="AI2369">
        <v>237</v>
      </c>
      <c r="AJ2369">
        <v>0</v>
      </c>
      <c r="AK2369">
        <v>0</v>
      </c>
      <c r="AL2369">
        <v>0</v>
      </c>
      <c r="AM2369">
        <v>0</v>
      </c>
      <c r="AN2369">
        <v>0</v>
      </c>
      <c r="AO2369">
        <v>0</v>
      </c>
      <c r="AP2369">
        <v>0</v>
      </c>
      <c r="AQ2369">
        <v>0</v>
      </c>
      <c r="AR2369">
        <v>0</v>
      </c>
      <c r="AS2369">
        <v>0</v>
      </c>
      <c r="AT2369">
        <v>0</v>
      </c>
      <c r="AU2369">
        <v>0</v>
      </c>
      <c r="AV2369">
        <v>0</v>
      </c>
      <c r="AW2369">
        <v>0</v>
      </c>
      <c r="AX2369">
        <v>0</v>
      </c>
      <c r="AY2369">
        <v>0</v>
      </c>
      <c r="AZ2369">
        <v>0</v>
      </c>
      <c r="BA2369">
        <v>0</v>
      </c>
      <c r="BB2369">
        <v>0</v>
      </c>
      <c r="BC2369">
        <v>0</v>
      </c>
      <c r="BD2369">
        <v>0</v>
      </c>
      <c r="BE2369">
        <v>0</v>
      </c>
      <c r="BF2369">
        <v>0</v>
      </c>
      <c r="BG2369">
        <v>0</v>
      </c>
      <c r="BH2369">
        <v>0</v>
      </c>
      <c r="BI2369">
        <v>0</v>
      </c>
      <c r="BJ2369">
        <v>0</v>
      </c>
      <c r="BK2369">
        <v>0</v>
      </c>
      <c r="BL2369">
        <v>0</v>
      </c>
      <c r="BM2369">
        <v>0</v>
      </c>
      <c r="BN2369">
        <v>0</v>
      </c>
      <c r="BO2369">
        <v>0</v>
      </c>
      <c r="BP2369">
        <v>0</v>
      </c>
      <c r="BQ2369">
        <v>0</v>
      </c>
      <c r="BR2369">
        <v>0</v>
      </c>
      <c r="BS2369">
        <v>0</v>
      </c>
      <c r="BT2369">
        <v>0</v>
      </c>
      <c r="BU2369">
        <v>0</v>
      </c>
      <c r="BV2369">
        <v>0</v>
      </c>
      <c r="BW2369">
        <v>0</v>
      </c>
      <c r="BX2369">
        <v>0</v>
      </c>
      <c r="BY2369">
        <v>0</v>
      </c>
      <c r="BZ2369">
        <v>0</v>
      </c>
      <c r="CA2369">
        <v>0</v>
      </c>
      <c r="CB2369">
        <v>0</v>
      </c>
      <c r="CC2369">
        <v>0</v>
      </c>
      <c r="CD2369">
        <v>0</v>
      </c>
      <c r="CE2369">
        <v>0</v>
      </c>
    </row>
    <row r="2370" spans="1:83" x14ac:dyDescent="0.35">
      <c r="A2370" s="9" t="str">
        <f t="shared" si="36"/>
        <v>0250.402.</v>
      </c>
      <c r="B2370" s="52" t="e">
        <f>+IF(MATCH(A2370,List!H$10:H$145,0),"Targeted")</f>
        <v>#N/A</v>
      </c>
      <c r="C2370" s="65"/>
      <c r="D2370" s="151"/>
      <c r="E2370" s="16" t="s">
        <v>966</v>
      </c>
      <c r="F2370" s="16" t="s">
        <v>967</v>
      </c>
      <c r="G2370" s="16" t="s">
        <v>52</v>
      </c>
      <c r="H2370" s="16" t="s">
        <v>3894</v>
      </c>
      <c r="I2370" s="16" t="s">
        <v>1784</v>
      </c>
      <c r="J2370" s="16" t="s">
        <v>3896</v>
      </c>
      <c r="K2370" s="17" t="s">
        <v>299</v>
      </c>
      <c r="L2370" s="18" t="s">
        <v>3620</v>
      </c>
      <c r="M2370" s="195" t="s">
        <v>3865</v>
      </c>
      <c r="N2370" s="16" t="s">
        <v>3866</v>
      </c>
      <c r="O2370" s="17" t="s">
        <v>304</v>
      </c>
      <c r="P2370" s="17" t="s">
        <v>305</v>
      </c>
      <c r="Q2370" s="17" t="s">
        <v>306</v>
      </c>
      <c r="R2370">
        <v>0</v>
      </c>
      <c r="S2370">
        <v>0</v>
      </c>
      <c r="T2370">
        <v>0</v>
      </c>
      <c r="U2370">
        <v>0</v>
      </c>
      <c r="V2370">
        <v>0</v>
      </c>
      <c r="W2370">
        <v>0</v>
      </c>
      <c r="X2370">
        <v>0</v>
      </c>
      <c r="Y2370">
        <v>0</v>
      </c>
      <c r="Z2370">
        <v>0</v>
      </c>
      <c r="AA2370">
        <v>0</v>
      </c>
      <c r="AB2370">
        <v>0</v>
      </c>
      <c r="AC2370">
        <v>0</v>
      </c>
      <c r="AD2370">
        <v>0</v>
      </c>
      <c r="AE2370">
        <v>0</v>
      </c>
      <c r="AF2370">
        <v>0</v>
      </c>
      <c r="AG2370" s="19">
        <v>0</v>
      </c>
      <c r="AH2370">
        <v>0</v>
      </c>
      <c r="AI2370">
        <v>0</v>
      </c>
      <c r="AJ2370">
        <v>0</v>
      </c>
      <c r="AK2370">
        <v>0</v>
      </c>
      <c r="AL2370">
        <v>0</v>
      </c>
      <c r="AM2370">
        <v>0</v>
      </c>
      <c r="AN2370">
        <v>0</v>
      </c>
      <c r="AO2370">
        <v>0</v>
      </c>
      <c r="AP2370">
        <v>0</v>
      </c>
      <c r="AQ2370">
        <v>0</v>
      </c>
      <c r="AR2370">
        <v>0</v>
      </c>
      <c r="AS2370">
        <v>0</v>
      </c>
      <c r="AT2370">
        <v>0</v>
      </c>
      <c r="AU2370">
        <v>0</v>
      </c>
      <c r="AV2370">
        <v>0</v>
      </c>
      <c r="AW2370">
        <v>0</v>
      </c>
      <c r="AX2370">
        <v>0</v>
      </c>
      <c r="AY2370">
        <v>0</v>
      </c>
      <c r="AZ2370">
        <v>0</v>
      </c>
      <c r="BA2370">
        <v>0</v>
      </c>
      <c r="BB2370">
        <v>0</v>
      </c>
      <c r="BC2370">
        <v>0</v>
      </c>
      <c r="BD2370">
        <v>0</v>
      </c>
      <c r="BE2370">
        <v>0</v>
      </c>
      <c r="BF2370">
        <v>0</v>
      </c>
      <c r="BG2370">
        <v>0</v>
      </c>
      <c r="BH2370">
        <v>0</v>
      </c>
      <c r="BI2370">
        <v>0</v>
      </c>
      <c r="BJ2370">
        <v>0</v>
      </c>
      <c r="BK2370">
        <v>0</v>
      </c>
      <c r="BL2370">
        <v>0</v>
      </c>
      <c r="BM2370">
        <v>0</v>
      </c>
      <c r="BN2370">
        <v>0</v>
      </c>
      <c r="BO2370">
        <v>0</v>
      </c>
      <c r="BP2370">
        <v>0</v>
      </c>
      <c r="BQ2370">
        <v>0</v>
      </c>
      <c r="BR2370">
        <v>0</v>
      </c>
      <c r="BS2370">
        <v>0</v>
      </c>
      <c r="BT2370">
        <v>0</v>
      </c>
      <c r="BU2370">
        <v>0</v>
      </c>
      <c r="BV2370">
        <v>0</v>
      </c>
      <c r="BW2370">
        <v>0</v>
      </c>
      <c r="BX2370" s="10">
        <v>0</v>
      </c>
      <c r="BY2370">
        <v>0</v>
      </c>
      <c r="BZ2370">
        <v>14000000</v>
      </c>
      <c r="CA2370">
        <v>0</v>
      </c>
      <c r="CB2370">
        <v>0</v>
      </c>
      <c r="CC2370">
        <v>0</v>
      </c>
      <c r="CD2370">
        <v>0</v>
      </c>
      <c r="CE2370">
        <v>0</v>
      </c>
    </row>
    <row r="2371" spans="1:83" x14ac:dyDescent="0.35">
      <c r="A2371" s="9" t="str">
        <f t="shared" si="36"/>
        <v>1301.402.69</v>
      </c>
      <c r="B2371" s="52" t="e">
        <f>+IF(MATCH(A2371,List!H$10:H$145,0),"Targeted")</f>
        <v>#N/A</v>
      </c>
      <c r="C2371" s="65"/>
      <c r="D2371" s="151" t="s">
        <v>7700</v>
      </c>
      <c r="E2371" s="16" t="s">
        <v>966</v>
      </c>
      <c r="F2371" s="16" t="s">
        <v>967</v>
      </c>
      <c r="G2371" s="16" t="s">
        <v>52</v>
      </c>
      <c r="H2371" s="16" t="s">
        <v>3894</v>
      </c>
      <c r="I2371" s="16" t="s">
        <v>3897</v>
      </c>
      <c r="J2371" s="16" t="s">
        <v>3898</v>
      </c>
      <c r="K2371" s="17" t="s">
        <v>171</v>
      </c>
      <c r="L2371" s="18" t="s">
        <v>3620</v>
      </c>
      <c r="M2371" s="195" t="s">
        <v>3865</v>
      </c>
      <c r="N2371" s="16" t="s">
        <v>3866</v>
      </c>
      <c r="O2371" s="17" t="s">
        <v>346</v>
      </c>
      <c r="P2371" s="17" t="s">
        <v>305</v>
      </c>
      <c r="Q2371" s="17" t="s">
        <v>306</v>
      </c>
      <c r="R2371">
        <v>609331</v>
      </c>
      <c r="S2371">
        <v>647619</v>
      </c>
      <c r="T2371">
        <v>669779</v>
      </c>
      <c r="U2371">
        <v>711039</v>
      </c>
      <c r="V2371">
        <v>739595</v>
      </c>
      <c r="W2371">
        <v>808437</v>
      </c>
      <c r="X2371">
        <v>811999</v>
      </c>
      <c r="Y2371">
        <v>776478</v>
      </c>
      <c r="Z2371">
        <v>940773</v>
      </c>
      <c r="AA2371">
        <v>1428058</v>
      </c>
      <c r="AB2371">
        <v>950393</v>
      </c>
      <c r="AC2371">
        <v>1208907</v>
      </c>
      <c r="AD2371">
        <v>1311490</v>
      </c>
      <c r="AE2371">
        <v>1409251</v>
      </c>
      <c r="AF2371">
        <v>1553528</v>
      </c>
      <c r="AG2371" s="19">
        <v>381799</v>
      </c>
      <c r="AH2371">
        <v>1476858</v>
      </c>
      <c r="AI2371">
        <v>1623136</v>
      </c>
      <c r="AJ2371">
        <v>1691146</v>
      </c>
      <c r="AK2371">
        <v>1861195</v>
      </c>
      <c r="AL2371">
        <v>1804725</v>
      </c>
      <c r="AM2371">
        <v>1323657</v>
      </c>
      <c r="AN2371">
        <v>1474495</v>
      </c>
      <c r="AO2371">
        <v>2363540</v>
      </c>
      <c r="AP2371">
        <v>1612218</v>
      </c>
      <c r="AQ2371">
        <v>2290706</v>
      </c>
      <c r="AR2371">
        <v>2255528</v>
      </c>
      <c r="AS2371">
        <v>2318539</v>
      </c>
      <c r="AT2371">
        <v>2914052</v>
      </c>
      <c r="AU2371">
        <v>2895307</v>
      </c>
      <c r="AV2371">
        <v>2008956</v>
      </c>
      <c r="AW2371">
        <v>2277338</v>
      </c>
      <c r="AX2371">
        <v>2212492</v>
      </c>
      <c r="AY2371">
        <v>2363333</v>
      </c>
      <c r="AZ2371">
        <v>1930000</v>
      </c>
      <c r="BA2371">
        <v>2341000</v>
      </c>
      <c r="BB2371">
        <v>3092000</v>
      </c>
      <c r="BC2371">
        <v>3284000</v>
      </c>
      <c r="BD2371">
        <v>1380000</v>
      </c>
      <c r="BE2371">
        <v>434000</v>
      </c>
      <c r="BF2371">
        <v>1192000</v>
      </c>
      <c r="BG2371">
        <v>1369000</v>
      </c>
      <c r="BH2371">
        <v>3268000</v>
      </c>
      <c r="BI2371">
        <v>2698000</v>
      </c>
      <c r="BJ2371">
        <v>2851000</v>
      </c>
      <c r="BK2371">
        <v>2490000</v>
      </c>
      <c r="BL2371">
        <v>2455000</v>
      </c>
      <c r="BM2371">
        <v>2121000</v>
      </c>
      <c r="BN2371">
        <v>3762000</v>
      </c>
      <c r="BO2371">
        <v>5294000</v>
      </c>
      <c r="BP2371">
        <v>4861000</v>
      </c>
      <c r="BQ2371">
        <v>4670000</v>
      </c>
      <c r="BR2371">
        <v>4330000</v>
      </c>
      <c r="BS2371">
        <v>3104000</v>
      </c>
      <c r="BT2371">
        <v>1094000</v>
      </c>
      <c r="BU2371">
        <v>1838000</v>
      </c>
      <c r="BV2371">
        <v>1094000</v>
      </c>
      <c r="BW2371">
        <v>949000</v>
      </c>
      <c r="BX2371">
        <v>1015000</v>
      </c>
      <c r="BY2371">
        <v>162000</v>
      </c>
      <c r="BZ2371">
        <v>125000</v>
      </c>
      <c r="CA2371">
        <v>3164000</v>
      </c>
      <c r="CB2371">
        <v>3034000</v>
      </c>
      <c r="CC2371">
        <v>3099000</v>
      </c>
      <c r="CD2371">
        <v>3169000</v>
      </c>
      <c r="CE2371">
        <v>3239000</v>
      </c>
    </row>
    <row r="2372" spans="1:83" x14ac:dyDescent="0.35">
      <c r="A2372" s="9" t="str">
        <f t="shared" ref="A2372:A2435" si="37">I2372&amp;"."&amp;M2372&amp;"."&amp;K2372</f>
        <v>1303.402.69</v>
      </c>
      <c r="B2372" s="52" t="e">
        <f>+IF(MATCH(A2372,List!H$10:H$145,0),"Targeted")</f>
        <v>#N/A</v>
      </c>
      <c r="C2372" s="65"/>
      <c r="D2372" s="151" t="s">
        <v>7700</v>
      </c>
      <c r="E2372" s="16" t="s">
        <v>966</v>
      </c>
      <c r="F2372" s="16" t="s">
        <v>967</v>
      </c>
      <c r="G2372" s="16" t="s">
        <v>52</v>
      </c>
      <c r="H2372" s="16" t="s">
        <v>3894</v>
      </c>
      <c r="I2372" s="16" t="s">
        <v>3899</v>
      </c>
      <c r="J2372" s="16" t="s">
        <v>3900</v>
      </c>
      <c r="K2372" s="17" t="s">
        <v>171</v>
      </c>
      <c r="L2372" s="18" t="s">
        <v>3620</v>
      </c>
      <c r="M2372" s="195" t="s">
        <v>3865</v>
      </c>
      <c r="N2372" s="16" t="s">
        <v>3866</v>
      </c>
      <c r="O2372" s="17" t="s">
        <v>346</v>
      </c>
      <c r="P2372" s="17" t="s">
        <v>305</v>
      </c>
      <c r="Q2372" s="17" t="s">
        <v>306</v>
      </c>
      <c r="R2372">
        <v>0</v>
      </c>
      <c r="S2372">
        <v>0</v>
      </c>
      <c r="T2372">
        <v>0</v>
      </c>
      <c r="U2372">
        <v>0</v>
      </c>
      <c r="V2372">
        <v>0</v>
      </c>
      <c r="W2372">
        <v>0</v>
      </c>
      <c r="X2372">
        <v>0</v>
      </c>
      <c r="Y2372">
        <v>107288</v>
      </c>
      <c r="Z2372">
        <v>151391</v>
      </c>
      <c r="AA2372">
        <v>442513</v>
      </c>
      <c r="AB2372">
        <v>169283</v>
      </c>
      <c r="AC2372">
        <v>0</v>
      </c>
      <c r="AD2372">
        <v>6014</v>
      </c>
      <c r="AE2372">
        <v>8648</v>
      </c>
      <c r="AF2372">
        <v>12678</v>
      </c>
      <c r="AG2372" s="19">
        <v>3335</v>
      </c>
      <c r="AH2372">
        <v>13454</v>
      </c>
      <c r="AI2372">
        <v>14692</v>
      </c>
      <c r="AJ2372">
        <v>16265</v>
      </c>
      <c r="AK2372">
        <v>20650</v>
      </c>
      <c r="AL2372">
        <v>15742</v>
      </c>
      <c r="AM2372">
        <v>17417</v>
      </c>
      <c r="AN2372">
        <v>14605</v>
      </c>
      <c r="AO2372">
        <v>10455</v>
      </c>
      <c r="AP2372">
        <v>3588</v>
      </c>
      <c r="AQ2372">
        <v>879</v>
      </c>
      <c r="AR2372">
        <v>615</v>
      </c>
      <c r="AS2372">
        <v>279</v>
      </c>
      <c r="AT2372">
        <v>0</v>
      </c>
      <c r="AU2372">
        <v>0</v>
      </c>
      <c r="AV2372">
        <v>0</v>
      </c>
      <c r="AW2372">
        <v>0</v>
      </c>
      <c r="AX2372">
        <v>0</v>
      </c>
      <c r="AY2372">
        <v>0</v>
      </c>
      <c r="AZ2372">
        <v>0</v>
      </c>
      <c r="BA2372">
        <v>0</v>
      </c>
      <c r="BB2372">
        <v>0</v>
      </c>
      <c r="BC2372">
        <v>0</v>
      </c>
      <c r="BD2372">
        <v>0</v>
      </c>
      <c r="BE2372">
        <v>0</v>
      </c>
      <c r="BF2372">
        <v>0</v>
      </c>
      <c r="BG2372">
        <v>0</v>
      </c>
      <c r="BH2372">
        <v>0</v>
      </c>
      <c r="BI2372">
        <v>0</v>
      </c>
      <c r="BJ2372">
        <v>0</v>
      </c>
      <c r="BK2372">
        <v>0</v>
      </c>
      <c r="BL2372">
        <v>0</v>
      </c>
      <c r="BM2372">
        <v>0</v>
      </c>
      <c r="BN2372">
        <v>0</v>
      </c>
      <c r="BO2372">
        <v>0</v>
      </c>
      <c r="BP2372">
        <v>0</v>
      </c>
      <c r="BQ2372">
        <v>0</v>
      </c>
      <c r="BR2372">
        <v>0</v>
      </c>
      <c r="BS2372">
        <v>0</v>
      </c>
      <c r="BT2372">
        <v>0</v>
      </c>
      <c r="BU2372">
        <v>0</v>
      </c>
      <c r="BV2372">
        <v>0</v>
      </c>
      <c r="BW2372">
        <v>0</v>
      </c>
      <c r="BX2372">
        <v>0</v>
      </c>
      <c r="BY2372">
        <v>0</v>
      </c>
      <c r="BZ2372">
        <v>0</v>
      </c>
      <c r="CA2372">
        <v>0</v>
      </c>
      <c r="CB2372">
        <v>0</v>
      </c>
      <c r="CC2372">
        <v>0</v>
      </c>
      <c r="CD2372">
        <v>0</v>
      </c>
      <c r="CE2372">
        <v>0</v>
      </c>
    </row>
    <row r="2373" spans="1:83" x14ac:dyDescent="0.35">
      <c r="A2373" s="9" t="str">
        <f t="shared" si="37"/>
        <v>1304.402.69</v>
      </c>
      <c r="B2373" s="52" t="e">
        <f>+IF(MATCH(A2373,List!H$10:H$145,0),"Targeted")</f>
        <v>#N/A</v>
      </c>
      <c r="C2373" s="65"/>
      <c r="D2373" s="151" t="s">
        <v>7700</v>
      </c>
      <c r="E2373" s="16" t="s">
        <v>966</v>
      </c>
      <c r="F2373" s="16" t="s">
        <v>967</v>
      </c>
      <c r="G2373" s="16" t="s">
        <v>52</v>
      </c>
      <c r="H2373" s="16" t="s">
        <v>3894</v>
      </c>
      <c r="I2373" s="16" t="s">
        <v>3901</v>
      </c>
      <c r="J2373" s="16" t="s">
        <v>3902</v>
      </c>
      <c r="K2373" s="17" t="s">
        <v>171</v>
      </c>
      <c r="L2373" s="18" t="s">
        <v>3620</v>
      </c>
      <c r="M2373" s="195" t="s">
        <v>3865</v>
      </c>
      <c r="N2373" s="16" t="s">
        <v>3866</v>
      </c>
      <c r="O2373" s="17" t="s">
        <v>346</v>
      </c>
      <c r="P2373" s="17" t="s">
        <v>305</v>
      </c>
      <c r="Q2373" s="17" t="s">
        <v>306</v>
      </c>
      <c r="R2373">
        <v>0</v>
      </c>
      <c r="S2373">
        <v>0</v>
      </c>
      <c r="T2373">
        <v>0</v>
      </c>
      <c r="U2373">
        <v>0</v>
      </c>
      <c r="V2373">
        <v>0</v>
      </c>
      <c r="W2373">
        <v>0</v>
      </c>
      <c r="X2373">
        <v>0</v>
      </c>
      <c r="Y2373">
        <v>0</v>
      </c>
      <c r="Z2373">
        <v>0</v>
      </c>
      <c r="AA2373">
        <v>0</v>
      </c>
      <c r="AB2373">
        <v>0</v>
      </c>
      <c r="AC2373">
        <v>0</v>
      </c>
      <c r="AD2373">
        <v>0</v>
      </c>
      <c r="AE2373">
        <v>0</v>
      </c>
      <c r="AF2373">
        <v>0</v>
      </c>
      <c r="AG2373" s="19">
        <v>0</v>
      </c>
      <c r="AH2373">
        <v>0</v>
      </c>
      <c r="AI2373">
        <v>0</v>
      </c>
      <c r="AJ2373">
        <v>0</v>
      </c>
      <c r="AK2373">
        <v>0</v>
      </c>
      <c r="AL2373">
        <v>0</v>
      </c>
      <c r="AM2373">
        <v>0</v>
      </c>
      <c r="AN2373">
        <v>0</v>
      </c>
      <c r="AO2373">
        <v>0</v>
      </c>
      <c r="AP2373">
        <v>0</v>
      </c>
      <c r="AQ2373">
        <v>0</v>
      </c>
      <c r="AR2373">
        <v>0</v>
      </c>
      <c r="AS2373">
        <v>0</v>
      </c>
      <c r="AT2373">
        <v>0</v>
      </c>
      <c r="AU2373">
        <v>0</v>
      </c>
      <c r="AV2373">
        <v>0</v>
      </c>
      <c r="AW2373">
        <v>0</v>
      </c>
      <c r="AX2373">
        <v>0</v>
      </c>
      <c r="AY2373">
        <v>0</v>
      </c>
      <c r="AZ2373">
        <v>0</v>
      </c>
      <c r="BA2373">
        <v>0</v>
      </c>
      <c r="BB2373">
        <v>0</v>
      </c>
      <c r="BC2373">
        <v>0</v>
      </c>
      <c r="BD2373">
        <v>0</v>
      </c>
      <c r="BE2373">
        <v>0</v>
      </c>
      <c r="BF2373">
        <v>0</v>
      </c>
      <c r="BG2373">
        <v>0</v>
      </c>
      <c r="BH2373">
        <v>0</v>
      </c>
      <c r="BI2373">
        <v>0</v>
      </c>
      <c r="BJ2373">
        <v>0</v>
      </c>
      <c r="BK2373">
        <v>0</v>
      </c>
      <c r="BL2373">
        <v>0</v>
      </c>
      <c r="BM2373">
        <v>0</v>
      </c>
      <c r="BN2373">
        <v>2000</v>
      </c>
      <c r="BO2373">
        <v>72000</v>
      </c>
      <c r="BP2373">
        <v>89000</v>
      </c>
      <c r="BQ2373">
        <v>31000</v>
      </c>
      <c r="BR2373">
        <v>1000</v>
      </c>
      <c r="BS2373">
        <v>0</v>
      </c>
      <c r="BT2373">
        <v>0</v>
      </c>
      <c r="BU2373">
        <v>0</v>
      </c>
      <c r="BV2373">
        <v>0</v>
      </c>
      <c r="BW2373">
        <v>0</v>
      </c>
      <c r="BX2373">
        <v>0</v>
      </c>
      <c r="BY2373">
        <v>0</v>
      </c>
      <c r="BZ2373">
        <v>0</v>
      </c>
      <c r="CA2373">
        <v>0</v>
      </c>
      <c r="CB2373">
        <v>0</v>
      </c>
      <c r="CC2373">
        <v>0</v>
      </c>
      <c r="CD2373">
        <v>0</v>
      </c>
      <c r="CE2373">
        <v>0</v>
      </c>
    </row>
    <row r="2374" spans="1:83" x14ac:dyDescent="0.35">
      <c r="A2374" s="9" t="str">
        <f t="shared" si="37"/>
        <v>1305.402.69</v>
      </c>
      <c r="B2374" s="52" t="e">
        <f>+IF(MATCH(A2374,List!H$10:H$145,0),"Targeted")</f>
        <v>#N/A</v>
      </c>
      <c r="C2374" s="65"/>
      <c r="D2374" s="151" t="s">
        <v>7700</v>
      </c>
      <c r="E2374" s="16" t="s">
        <v>966</v>
      </c>
      <c r="F2374" s="16" t="s">
        <v>967</v>
      </c>
      <c r="G2374" s="16" t="s">
        <v>52</v>
      </c>
      <c r="H2374" s="16" t="s">
        <v>3894</v>
      </c>
      <c r="I2374" s="16" t="s">
        <v>3903</v>
      </c>
      <c r="J2374" s="16" t="s">
        <v>3904</v>
      </c>
      <c r="K2374" s="17" t="s">
        <v>171</v>
      </c>
      <c r="L2374" s="18" t="s">
        <v>3620</v>
      </c>
      <c r="M2374" s="195" t="s">
        <v>3865</v>
      </c>
      <c r="N2374" s="16" t="s">
        <v>3866</v>
      </c>
      <c r="O2374" s="17" t="s">
        <v>346</v>
      </c>
      <c r="P2374" s="17" t="s">
        <v>305</v>
      </c>
      <c r="Q2374" s="17" t="s">
        <v>306</v>
      </c>
      <c r="R2374">
        <v>0</v>
      </c>
      <c r="S2374">
        <v>0</v>
      </c>
      <c r="T2374">
        <v>0</v>
      </c>
      <c r="U2374">
        <v>0</v>
      </c>
      <c r="V2374">
        <v>0</v>
      </c>
      <c r="W2374">
        <v>0</v>
      </c>
      <c r="X2374">
        <v>0</v>
      </c>
      <c r="Y2374">
        <v>0</v>
      </c>
      <c r="Z2374">
        <v>0</v>
      </c>
      <c r="AA2374">
        <v>0</v>
      </c>
      <c r="AB2374">
        <v>0</v>
      </c>
      <c r="AC2374">
        <v>0</v>
      </c>
      <c r="AD2374">
        <v>0</v>
      </c>
      <c r="AE2374">
        <v>0</v>
      </c>
      <c r="AF2374">
        <v>0</v>
      </c>
      <c r="AG2374" s="19">
        <v>0</v>
      </c>
      <c r="AH2374">
        <v>0</v>
      </c>
      <c r="AI2374">
        <v>0</v>
      </c>
      <c r="AJ2374">
        <v>0</v>
      </c>
      <c r="AK2374">
        <v>0</v>
      </c>
      <c r="AL2374">
        <v>0</v>
      </c>
      <c r="AM2374">
        <v>0</v>
      </c>
      <c r="AN2374">
        <v>0</v>
      </c>
      <c r="AO2374">
        <v>0</v>
      </c>
      <c r="AP2374">
        <v>0</v>
      </c>
      <c r="AQ2374">
        <v>0</v>
      </c>
      <c r="AR2374">
        <v>0</v>
      </c>
      <c r="AS2374">
        <v>0</v>
      </c>
      <c r="AT2374">
        <v>0</v>
      </c>
      <c r="AU2374">
        <v>0</v>
      </c>
      <c r="AV2374">
        <v>0</v>
      </c>
      <c r="AW2374">
        <v>0</v>
      </c>
      <c r="AX2374">
        <v>0</v>
      </c>
      <c r="AY2374">
        <v>0</v>
      </c>
      <c r="AZ2374">
        <v>0</v>
      </c>
      <c r="BA2374">
        <v>0</v>
      </c>
      <c r="BB2374">
        <v>0</v>
      </c>
      <c r="BC2374">
        <v>0</v>
      </c>
      <c r="BD2374">
        <v>0</v>
      </c>
      <c r="BE2374">
        <v>0</v>
      </c>
      <c r="BF2374">
        <v>0</v>
      </c>
      <c r="BG2374">
        <v>0</v>
      </c>
      <c r="BH2374">
        <v>0</v>
      </c>
      <c r="BI2374">
        <v>0</v>
      </c>
      <c r="BJ2374">
        <v>0</v>
      </c>
      <c r="BK2374">
        <v>2000</v>
      </c>
      <c r="BL2374">
        <v>0</v>
      </c>
      <c r="BM2374">
        <v>0</v>
      </c>
      <c r="BN2374">
        <v>0</v>
      </c>
      <c r="BO2374">
        <v>0</v>
      </c>
      <c r="BP2374">
        <v>0</v>
      </c>
      <c r="BQ2374">
        <v>0</v>
      </c>
      <c r="BR2374">
        <v>0</v>
      </c>
      <c r="BS2374">
        <v>0</v>
      </c>
      <c r="BT2374">
        <v>0</v>
      </c>
      <c r="BU2374">
        <v>0</v>
      </c>
      <c r="BV2374">
        <v>0</v>
      </c>
      <c r="BW2374">
        <v>0</v>
      </c>
      <c r="BX2374">
        <v>0</v>
      </c>
      <c r="BY2374">
        <v>0</v>
      </c>
      <c r="BZ2374">
        <v>0</v>
      </c>
      <c r="CA2374">
        <v>0</v>
      </c>
      <c r="CB2374">
        <v>0</v>
      </c>
      <c r="CC2374">
        <v>0</v>
      </c>
      <c r="CD2374">
        <v>0</v>
      </c>
      <c r="CE2374">
        <v>0</v>
      </c>
    </row>
    <row r="2375" spans="1:83" x14ac:dyDescent="0.35">
      <c r="A2375" s="9" t="str">
        <f t="shared" si="37"/>
        <v>1306.402.69</v>
      </c>
      <c r="B2375" s="52" t="e">
        <f>+IF(MATCH(A2375,List!H$10:H$145,0),"Targeted")</f>
        <v>#N/A</v>
      </c>
      <c r="C2375" s="65"/>
      <c r="D2375" s="151" t="s">
        <v>7700</v>
      </c>
      <c r="E2375" s="16" t="s">
        <v>966</v>
      </c>
      <c r="F2375" s="16" t="s">
        <v>967</v>
      </c>
      <c r="G2375" s="16" t="s">
        <v>52</v>
      </c>
      <c r="H2375" s="16" t="s">
        <v>3894</v>
      </c>
      <c r="I2375" s="16" t="s">
        <v>3905</v>
      </c>
      <c r="J2375" s="16" t="s">
        <v>3906</v>
      </c>
      <c r="K2375" s="17" t="s">
        <v>171</v>
      </c>
      <c r="L2375" s="18" t="s">
        <v>3620</v>
      </c>
      <c r="M2375" s="195" t="s">
        <v>3865</v>
      </c>
      <c r="N2375" s="16" t="s">
        <v>3866</v>
      </c>
      <c r="O2375" s="17" t="s">
        <v>346</v>
      </c>
      <c r="P2375" s="17" t="s">
        <v>305</v>
      </c>
      <c r="Q2375" s="17" t="s">
        <v>306</v>
      </c>
      <c r="R2375">
        <v>0</v>
      </c>
      <c r="S2375">
        <v>0</v>
      </c>
      <c r="T2375">
        <v>0</v>
      </c>
      <c r="U2375">
        <v>0</v>
      </c>
      <c r="V2375">
        <v>0</v>
      </c>
      <c r="W2375">
        <v>0</v>
      </c>
      <c r="X2375">
        <v>0</v>
      </c>
      <c r="Y2375">
        <v>0</v>
      </c>
      <c r="Z2375">
        <v>0</v>
      </c>
      <c r="AA2375">
        <v>0</v>
      </c>
      <c r="AB2375">
        <v>0</v>
      </c>
      <c r="AC2375">
        <v>0</v>
      </c>
      <c r="AD2375">
        <v>0</v>
      </c>
      <c r="AE2375">
        <v>0</v>
      </c>
      <c r="AF2375">
        <v>0</v>
      </c>
      <c r="AG2375" s="19">
        <v>0</v>
      </c>
      <c r="AH2375">
        <v>0</v>
      </c>
      <c r="AI2375">
        <v>0</v>
      </c>
      <c r="AJ2375">
        <v>0</v>
      </c>
      <c r="AK2375">
        <v>0</v>
      </c>
      <c r="AL2375">
        <v>0</v>
      </c>
      <c r="AM2375">
        <v>0</v>
      </c>
      <c r="AN2375">
        <v>0</v>
      </c>
      <c r="AO2375">
        <v>0</v>
      </c>
      <c r="AP2375">
        <v>0</v>
      </c>
      <c r="AQ2375">
        <v>0</v>
      </c>
      <c r="AR2375">
        <v>0</v>
      </c>
      <c r="AS2375">
        <v>0</v>
      </c>
      <c r="AT2375">
        <v>0</v>
      </c>
      <c r="AU2375">
        <v>0</v>
      </c>
      <c r="AV2375">
        <v>0</v>
      </c>
      <c r="AW2375">
        <v>0</v>
      </c>
      <c r="AX2375">
        <v>0</v>
      </c>
      <c r="AY2375">
        <v>0</v>
      </c>
      <c r="AZ2375">
        <v>0</v>
      </c>
      <c r="BA2375">
        <v>0</v>
      </c>
      <c r="BB2375">
        <v>0</v>
      </c>
      <c r="BC2375">
        <v>0</v>
      </c>
      <c r="BD2375">
        <v>0</v>
      </c>
      <c r="BE2375">
        <v>0</v>
      </c>
      <c r="BF2375">
        <v>0</v>
      </c>
      <c r="BG2375">
        <v>0</v>
      </c>
      <c r="BH2375">
        <v>0</v>
      </c>
      <c r="BI2375">
        <v>0</v>
      </c>
      <c r="BJ2375">
        <v>0</v>
      </c>
      <c r="BK2375">
        <v>0</v>
      </c>
      <c r="BL2375">
        <v>0</v>
      </c>
      <c r="BM2375">
        <v>0</v>
      </c>
      <c r="BN2375">
        <v>0</v>
      </c>
      <c r="BO2375">
        <v>0</v>
      </c>
      <c r="BP2375">
        <v>0</v>
      </c>
      <c r="BQ2375">
        <v>5000</v>
      </c>
      <c r="BR2375">
        <v>0</v>
      </c>
      <c r="BS2375">
        <v>0</v>
      </c>
      <c r="BT2375">
        <v>0</v>
      </c>
      <c r="BU2375">
        <v>0</v>
      </c>
      <c r="BV2375">
        <v>0</v>
      </c>
      <c r="BW2375">
        <v>0</v>
      </c>
      <c r="BX2375">
        <v>0</v>
      </c>
      <c r="BY2375">
        <v>0</v>
      </c>
      <c r="BZ2375">
        <v>0</v>
      </c>
      <c r="CA2375">
        <v>0</v>
      </c>
      <c r="CB2375">
        <v>0</v>
      </c>
      <c r="CC2375">
        <v>0</v>
      </c>
      <c r="CD2375">
        <v>0</v>
      </c>
      <c r="CE2375">
        <v>0</v>
      </c>
    </row>
    <row r="2376" spans="1:83" x14ac:dyDescent="0.35">
      <c r="A2376" s="9" t="str">
        <f t="shared" si="37"/>
        <v>1306.402.69</v>
      </c>
      <c r="B2376" s="52" t="e">
        <f>+IF(MATCH(A2376,List!H$10:H$145,0),"Targeted")</f>
        <v>#N/A</v>
      </c>
      <c r="C2376" s="65"/>
      <c r="D2376" s="151" t="s">
        <v>7700</v>
      </c>
      <c r="E2376" s="16" t="s">
        <v>966</v>
      </c>
      <c r="F2376" s="16" t="s">
        <v>967</v>
      </c>
      <c r="G2376" s="16" t="s">
        <v>52</v>
      </c>
      <c r="H2376" s="16" t="s">
        <v>3894</v>
      </c>
      <c r="I2376" s="16" t="s">
        <v>3905</v>
      </c>
      <c r="J2376" s="16" t="s">
        <v>3906</v>
      </c>
      <c r="K2376" s="17" t="s">
        <v>171</v>
      </c>
      <c r="L2376" s="18" t="s">
        <v>3620</v>
      </c>
      <c r="M2376" s="195" t="s">
        <v>3865</v>
      </c>
      <c r="N2376" s="16" t="s">
        <v>3866</v>
      </c>
      <c r="O2376" s="17" t="s">
        <v>346</v>
      </c>
      <c r="P2376" s="17" t="s">
        <v>524</v>
      </c>
      <c r="Q2376" s="17" t="s">
        <v>306</v>
      </c>
      <c r="R2376">
        <v>0</v>
      </c>
      <c r="S2376">
        <v>0</v>
      </c>
      <c r="T2376">
        <v>0</v>
      </c>
      <c r="U2376">
        <v>0</v>
      </c>
      <c r="V2376">
        <v>0</v>
      </c>
      <c r="W2376">
        <v>0</v>
      </c>
      <c r="X2376">
        <v>0</v>
      </c>
      <c r="Y2376">
        <v>0</v>
      </c>
      <c r="Z2376">
        <v>0</v>
      </c>
      <c r="AA2376">
        <v>0</v>
      </c>
      <c r="AB2376">
        <v>0</v>
      </c>
      <c r="AC2376">
        <v>0</v>
      </c>
      <c r="AD2376">
        <v>0</v>
      </c>
      <c r="AE2376">
        <v>0</v>
      </c>
      <c r="AF2376">
        <v>0</v>
      </c>
      <c r="AG2376" s="19">
        <v>0</v>
      </c>
      <c r="AH2376">
        <v>0</v>
      </c>
      <c r="AI2376">
        <v>0</v>
      </c>
      <c r="AJ2376">
        <v>0</v>
      </c>
      <c r="AK2376">
        <v>0</v>
      </c>
      <c r="AL2376">
        <v>0</v>
      </c>
      <c r="AM2376">
        <v>0</v>
      </c>
      <c r="AN2376">
        <v>0</v>
      </c>
      <c r="AO2376">
        <v>0</v>
      </c>
      <c r="AP2376">
        <v>0</v>
      </c>
      <c r="AQ2376">
        <v>0</v>
      </c>
      <c r="AR2376">
        <v>0</v>
      </c>
      <c r="AS2376">
        <v>0</v>
      </c>
      <c r="AT2376">
        <v>0</v>
      </c>
      <c r="AU2376">
        <v>0</v>
      </c>
      <c r="AV2376">
        <v>0</v>
      </c>
      <c r="AW2376">
        <v>0</v>
      </c>
      <c r="AX2376">
        <v>0</v>
      </c>
      <c r="AY2376">
        <v>0</v>
      </c>
      <c r="AZ2376">
        <v>0</v>
      </c>
      <c r="BA2376">
        <v>0</v>
      </c>
      <c r="BB2376">
        <v>0</v>
      </c>
      <c r="BC2376">
        <v>0</v>
      </c>
      <c r="BD2376">
        <v>0</v>
      </c>
      <c r="BE2376">
        <v>0</v>
      </c>
      <c r="BF2376">
        <v>0</v>
      </c>
      <c r="BG2376">
        <v>0</v>
      </c>
      <c r="BH2376">
        <v>0</v>
      </c>
      <c r="BI2376">
        <v>0</v>
      </c>
      <c r="BJ2376">
        <v>0</v>
      </c>
      <c r="BK2376">
        <v>0</v>
      </c>
      <c r="BL2376">
        <v>0</v>
      </c>
      <c r="BM2376">
        <v>0</v>
      </c>
      <c r="BN2376">
        <v>179000</v>
      </c>
      <c r="BO2376">
        <v>726000</v>
      </c>
      <c r="BP2376">
        <v>164000</v>
      </c>
      <c r="BQ2376">
        <v>0</v>
      </c>
      <c r="BR2376">
        <v>0</v>
      </c>
      <c r="BS2376">
        <v>0</v>
      </c>
      <c r="BT2376">
        <v>0</v>
      </c>
      <c r="BU2376">
        <v>0</v>
      </c>
      <c r="BV2376">
        <v>0</v>
      </c>
      <c r="BW2376">
        <v>0</v>
      </c>
      <c r="BX2376">
        <v>0</v>
      </c>
      <c r="BY2376">
        <v>0</v>
      </c>
      <c r="BZ2376">
        <v>0</v>
      </c>
      <c r="CA2376">
        <v>0</v>
      </c>
      <c r="CB2376">
        <v>0</v>
      </c>
      <c r="CC2376">
        <v>0</v>
      </c>
      <c r="CD2376">
        <v>0</v>
      </c>
      <c r="CE2376">
        <v>0</v>
      </c>
    </row>
    <row r="2377" spans="1:83" x14ac:dyDescent="0.35">
      <c r="A2377" s="9" t="str">
        <f t="shared" si="37"/>
        <v>1333.402.</v>
      </c>
      <c r="B2377" s="52" t="e">
        <f>+IF(MATCH(A2377,List!H$10:H$145,0),"Targeted")</f>
        <v>#N/A</v>
      </c>
      <c r="C2377" s="65"/>
      <c r="D2377" s="151" t="s">
        <v>7700</v>
      </c>
      <c r="E2377" s="16" t="s">
        <v>966</v>
      </c>
      <c r="F2377" s="16" t="s">
        <v>967</v>
      </c>
      <c r="G2377" s="16" t="s">
        <v>52</v>
      </c>
      <c r="H2377" s="16" t="s">
        <v>3894</v>
      </c>
      <c r="I2377" s="16" t="s">
        <v>3907</v>
      </c>
      <c r="J2377" s="16" t="s">
        <v>3908</v>
      </c>
      <c r="K2377" s="17" t="s">
        <v>299</v>
      </c>
      <c r="L2377" s="18" t="s">
        <v>3620</v>
      </c>
      <c r="M2377" s="195" t="s">
        <v>3865</v>
      </c>
      <c r="N2377" s="16" t="s">
        <v>3866</v>
      </c>
      <c r="O2377" s="17" t="s">
        <v>346</v>
      </c>
      <c r="P2377" s="17" t="s">
        <v>305</v>
      </c>
      <c r="Q2377" s="17" t="s">
        <v>306</v>
      </c>
      <c r="R2377">
        <v>30861</v>
      </c>
      <c r="S2377">
        <v>27177</v>
      </c>
      <c r="T2377">
        <v>15522</v>
      </c>
      <c r="U2377">
        <v>12975</v>
      </c>
      <c r="V2377">
        <v>10329</v>
      </c>
      <c r="W2377">
        <v>10358</v>
      </c>
      <c r="X2377">
        <v>9076</v>
      </c>
      <c r="Y2377">
        <v>10540</v>
      </c>
      <c r="Z2377">
        <v>11120</v>
      </c>
      <c r="AA2377">
        <v>12732</v>
      </c>
      <c r="AB2377">
        <v>15266</v>
      </c>
      <c r="AC2377">
        <v>15239</v>
      </c>
      <c r="AD2377">
        <v>15869</v>
      </c>
      <c r="AE2377">
        <v>20533</v>
      </c>
      <c r="AF2377">
        <v>20196</v>
      </c>
      <c r="AG2377" s="19">
        <v>4890</v>
      </c>
      <c r="AH2377">
        <v>26831</v>
      </c>
      <c r="AI2377">
        <v>25676</v>
      </c>
      <c r="AJ2377">
        <v>29439</v>
      </c>
      <c r="AK2377">
        <v>32727</v>
      </c>
      <c r="AL2377">
        <v>34894</v>
      </c>
      <c r="AM2377">
        <v>41745</v>
      </c>
      <c r="AN2377">
        <v>46039</v>
      </c>
      <c r="AO2377">
        <v>51501</v>
      </c>
      <c r="AP2377">
        <v>54090</v>
      </c>
      <c r="AQ2377">
        <v>41401</v>
      </c>
      <c r="AR2377">
        <v>37707</v>
      </c>
      <c r="AS2377">
        <v>-13</v>
      </c>
      <c r="AT2377">
        <v>0</v>
      </c>
      <c r="AU2377">
        <v>0</v>
      </c>
      <c r="AV2377">
        <v>0</v>
      </c>
      <c r="AW2377">
        <v>0</v>
      </c>
      <c r="AX2377">
        <v>0</v>
      </c>
      <c r="AY2377">
        <v>0</v>
      </c>
      <c r="AZ2377">
        <v>0</v>
      </c>
      <c r="BA2377">
        <v>0</v>
      </c>
      <c r="BB2377">
        <v>0</v>
      </c>
      <c r="BC2377">
        <v>0</v>
      </c>
      <c r="BD2377">
        <v>0</v>
      </c>
      <c r="BE2377">
        <v>0</v>
      </c>
      <c r="BF2377">
        <v>0</v>
      </c>
      <c r="BG2377">
        <v>0</v>
      </c>
      <c r="BH2377">
        <v>0</v>
      </c>
      <c r="BI2377">
        <v>0</v>
      </c>
      <c r="BJ2377">
        <v>0</v>
      </c>
      <c r="BK2377">
        <v>0</v>
      </c>
      <c r="BL2377">
        <v>0</v>
      </c>
      <c r="BM2377">
        <v>0</v>
      </c>
      <c r="BN2377">
        <v>0</v>
      </c>
      <c r="BO2377">
        <v>0</v>
      </c>
      <c r="BP2377">
        <v>0</v>
      </c>
      <c r="BQ2377">
        <v>0</v>
      </c>
      <c r="BR2377">
        <v>0</v>
      </c>
      <c r="BS2377">
        <v>0</v>
      </c>
      <c r="BT2377">
        <v>0</v>
      </c>
      <c r="BU2377">
        <v>0</v>
      </c>
      <c r="BV2377">
        <v>0</v>
      </c>
      <c r="BW2377">
        <v>0</v>
      </c>
      <c r="BX2377">
        <v>0</v>
      </c>
      <c r="BY2377">
        <v>0</v>
      </c>
      <c r="BZ2377">
        <v>0</v>
      </c>
      <c r="CA2377">
        <v>0</v>
      </c>
      <c r="CB2377">
        <v>0</v>
      </c>
      <c r="CC2377">
        <v>0</v>
      </c>
      <c r="CD2377">
        <v>0</v>
      </c>
      <c r="CE2377">
        <v>0</v>
      </c>
    </row>
    <row r="2378" spans="1:83" x14ac:dyDescent="0.35">
      <c r="A2378" s="9" t="str">
        <f t="shared" si="37"/>
        <v>1334.402.69</v>
      </c>
      <c r="B2378" s="52" t="e">
        <f>+IF(MATCH(A2378,List!H$10:H$145,0),"Targeted")</f>
        <v>#N/A</v>
      </c>
      <c r="C2378" s="65"/>
      <c r="D2378" s="151" t="s">
        <v>7700</v>
      </c>
      <c r="E2378" s="16" t="s">
        <v>966</v>
      </c>
      <c r="F2378" s="16" t="s">
        <v>967</v>
      </c>
      <c r="G2378" s="16" t="s">
        <v>52</v>
      </c>
      <c r="H2378" s="16" t="s">
        <v>3894</v>
      </c>
      <c r="I2378" s="16" t="s">
        <v>3909</v>
      </c>
      <c r="J2378" s="16" t="s">
        <v>3910</v>
      </c>
      <c r="K2378" s="17" t="s">
        <v>171</v>
      </c>
      <c r="L2378" s="18" t="s">
        <v>3620</v>
      </c>
      <c r="M2378" s="195" t="s">
        <v>3865</v>
      </c>
      <c r="N2378" s="16" t="s">
        <v>3866</v>
      </c>
      <c r="O2378" s="17" t="s">
        <v>346</v>
      </c>
      <c r="P2378" s="17" t="s">
        <v>305</v>
      </c>
      <c r="Q2378" s="17" t="s">
        <v>306</v>
      </c>
      <c r="R2378">
        <v>0</v>
      </c>
      <c r="S2378">
        <v>0</v>
      </c>
      <c r="T2378">
        <v>0</v>
      </c>
      <c r="U2378">
        <v>0</v>
      </c>
      <c r="V2378">
        <v>0</v>
      </c>
      <c r="W2378">
        <v>0</v>
      </c>
      <c r="X2378">
        <v>0</v>
      </c>
      <c r="Y2378">
        <v>0</v>
      </c>
      <c r="Z2378">
        <v>0</v>
      </c>
      <c r="AA2378">
        <v>0</v>
      </c>
      <c r="AB2378">
        <v>0</v>
      </c>
      <c r="AC2378">
        <v>0</v>
      </c>
      <c r="AD2378">
        <v>0</v>
      </c>
      <c r="AE2378">
        <v>0</v>
      </c>
      <c r="AF2378">
        <v>0</v>
      </c>
      <c r="AG2378" s="19">
        <v>0</v>
      </c>
      <c r="AH2378">
        <v>0</v>
      </c>
      <c r="AI2378">
        <v>0</v>
      </c>
      <c r="AJ2378">
        <v>0</v>
      </c>
      <c r="AK2378">
        <v>0</v>
      </c>
      <c r="AL2378">
        <v>0</v>
      </c>
      <c r="AM2378">
        <v>0</v>
      </c>
      <c r="AN2378">
        <v>0</v>
      </c>
      <c r="AO2378">
        <v>0</v>
      </c>
      <c r="AP2378">
        <v>0</v>
      </c>
      <c r="AQ2378">
        <v>0</v>
      </c>
      <c r="AR2378">
        <v>0</v>
      </c>
      <c r="AS2378">
        <v>0</v>
      </c>
      <c r="AT2378">
        <v>0</v>
      </c>
      <c r="AU2378">
        <v>0</v>
      </c>
      <c r="AV2378">
        <v>0</v>
      </c>
      <c r="AW2378">
        <v>0</v>
      </c>
      <c r="AX2378">
        <v>0</v>
      </c>
      <c r="AY2378">
        <v>0</v>
      </c>
      <c r="AZ2378">
        <v>0</v>
      </c>
      <c r="BA2378">
        <v>0</v>
      </c>
      <c r="BB2378">
        <v>1000</v>
      </c>
      <c r="BC2378">
        <v>0</v>
      </c>
      <c r="BD2378">
        <v>0</v>
      </c>
      <c r="BE2378">
        <v>0</v>
      </c>
      <c r="BF2378">
        <v>0</v>
      </c>
      <c r="BG2378">
        <v>0</v>
      </c>
      <c r="BH2378">
        <v>0</v>
      </c>
      <c r="BI2378">
        <v>0</v>
      </c>
      <c r="BJ2378">
        <v>0</v>
      </c>
      <c r="BK2378">
        <v>0</v>
      </c>
      <c r="BL2378">
        <v>0</v>
      </c>
      <c r="BM2378">
        <v>0</v>
      </c>
      <c r="BN2378">
        <v>0</v>
      </c>
      <c r="BO2378">
        <v>0</v>
      </c>
      <c r="BP2378">
        <v>0</v>
      </c>
      <c r="BQ2378">
        <v>0</v>
      </c>
      <c r="BR2378">
        <v>0</v>
      </c>
      <c r="BS2378">
        <v>0</v>
      </c>
      <c r="BT2378">
        <v>0</v>
      </c>
      <c r="BU2378">
        <v>0</v>
      </c>
      <c r="BV2378">
        <v>0</v>
      </c>
      <c r="BW2378">
        <v>0</v>
      </c>
      <c r="BX2378">
        <v>0</v>
      </c>
      <c r="BY2378">
        <v>0</v>
      </c>
      <c r="BZ2378">
        <v>0</v>
      </c>
      <c r="CA2378">
        <v>0</v>
      </c>
      <c r="CB2378">
        <v>0</v>
      </c>
      <c r="CC2378">
        <v>0</v>
      </c>
      <c r="CD2378">
        <v>0</v>
      </c>
      <c r="CE2378">
        <v>0</v>
      </c>
    </row>
    <row r="2379" spans="1:83" x14ac:dyDescent="0.35">
      <c r="A2379" s="9" t="str">
        <f t="shared" si="37"/>
        <v>1399.402.69</v>
      </c>
      <c r="B2379" s="52" t="e">
        <f>+IF(MATCH(A2379,List!H$10:H$145,0),"Targeted")</f>
        <v>#N/A</v>
      </c>
      <c r="C2379" s="65"/>
      <c r="D2379" s="151"/>
      <c r="E2379" s="16" t="s">
        <v>966</v>
      </c>
      <c r="F2379" s="16" t="s">
        <v>967</v>
      </c>
      <c r="G2379" s="16" t="s">
        <v>52</v>
      </c>
      <c r="H2379" s="16" t="s">
        <v>3894</v>
      </c>
      <c r="I2379" s="16" t="s">
        <v>3911</v>
      </c>
      <c r="J2379" s="16" t="s">
        <v>3912</v>
      </c>
      <c r="K2379" s="17" t="s">
        <v>171</v>
      </c>
      <c r="L2379" s="18" t="s">
        <v>3620</v>
      </c>
      <c r="M2379" s="195" t="s">
        <v>3865</v>
      </c>
      <c r="N2379" s="16" t="s">
        <v>3866</v>
      </c>
      <c r="O2379" s="17" t="s">
        <v>304</v>
      </c>
      <c r="P2379" s="17" t="s">
        <v>305</v>
      </c>
      <c r="Q2379" s="17" t="s">
        <v>306</v>
      </c>
      <c r="R2379">
        <v>0</v>
      </c>
      <c r="S2379">
        <v>0</v>
      </c>
      <c r="T2379">
        <v>0</v>
      </c>
      <c r="U2379">
        <v>0</v>
      </c>
      <c r="V2379">
        <v>0</v>
      </c>
      <c r="W2379">
        <v>0</v>
      </c>
      <c r="X2379">
        <v>0</v>
      </c>
      <c r="Y2379">
        <v>0</v>
      </c>
      <c r="Z2379">
        <v>0</v>
      </c>
      <c r="AA2379">
        <v>0</v>
      </c>
      <c r="AB2379">
        <v>0</v>
      </c>
      <c r="AC2379">
        <v>0</v>
      </c>
      <c r="AD2379">
        <v>0</v>
      </c>
      <c r="AE2379">
        <v>0</v>
      </c>
      <c r="AF2379">
        <v>0</v>
      </c>
      <c r="AG2379" s="19">
        <v>0</v>
      </c>
      <c r="AH2379">
        <v>0</v>
      </c>
      <c r="AI2379">
        <v>0</v>
      </c>
      <c r="AJ2379">
        <v>0</v>
      </c>
      <c r="AK2379">
        <v>0</v>
      </c>
      <c r="AL2379">
        <v>0</v>
      </c>
      <c r="AM2379">
        <v>0</v>
      </c>
      <c r="AN2379">
        <v>79000</v>
      </c>
      <c r="AO2379">
        <v>31543</v>
      </c>
      <c r="AP2379">
        <v>13870</v>
      </c>
      <c r="AQ2379">
        <v>3658</v>
      </c>
      <c r="AR2379">
        <v>573</v>
      </c>
      <c r="AS2379">
        <v>9695</v>
      </c>
      <c r="AT2379">
        <v>1205</v>
      </c>
      <c r="AU2379">
        <v>1027</v>
      </c>
      <c r="AV2379">
        <v>175</v>
      </c>
      <c r="AW2379">
        <v>177</v>
      </c>
      <c r="AX2379">
        <v>36</v>
      </c>
      <c r="AY2379">
        <v>8</v>
      </c>
      <c r="AZ2379">
        <v>0</v>
      </c>
      <c r="BA2379">
        <v>0</v>
      </c>
      <c r="BB2379">
        <v>0</v>
      </c>
      <c r="BC2379">
        <v>0</v>
      </c>
      <c r="BD2379">
        <v>0</v>
      </c>
      <c r="BE2379">
        <v>0</v>
      </c>
      <c r="BF2379">
        <v>0</v>
      </c>
      <c r="BG2379">
        <v>0</v>
      </c>
      <c r="BH2379">
        <v>0</v>
      </c>
      <c r="BI2379">
        <v>0</v>
      </c>
      <c r="BJ2379">
        <v>0</v>
      </c>
      <c r="BK2379">
        <v>0</v>
      </c>
      <c r="BL2379">
        <v>0</v>
      </c>
      <c r="BM2379">
        <v>0</v>
      </c>
      <c r="BN2379">
        <v>0</v>
      </c>
      <c r="BO2379">
        <v>0</v>
      </c>
      <c r="BP2379">
        <v>0</v>
      </c>
      <c r="BQ2379">
        <v>0</v>
      </c>
      <c r="BR2379">
        <v>0</v>
      </c>
      <c r="BS2379">
        <v>0</v>
      </c>
      <c r="BT2379">
        <v>0</v>
      </c>
      <c r="BU2379">
        <v>0</v>
      </c>
      <c r="BV2379">
        <v>0</v>
      </c>
      <c r="BW2379">
        <v>0</v>
      </c>
      <c r="BX2379" s="10">
        <v>0</v>
      </c>
      <c r="BY2379">
        <v>0</v>
      </c>
      <c r="BZ2379">
        <v>0</v>
      </c>
      <c r="CA2379">
        <v>0</v>
      </c>
      <c r="CB2379">
        <v>0</v>
      </c>
      <c r="CC2379">
        <v>0</v>
      </c>
      <c r="CD2379">
        <v>0</v>
      </c>
      <c r="CE2379">
        <v>0</v>
      </c>
    </row>
    <row r="2380" spans="1:83" x14ac:dyDescent="0.35">
      <c r="A2380" s="9" t="str">
        <f t="shared" si="37"/>
        <v>2813.402.69</v>
      </c>
      <c r="B2380" s="52" t="e">
        <f>+IF(MATCH(A2380,List!H$10:H$145,0),"Targeted")</f>
        <v>#N/A</v>
      </c>
      <c r="C2380" s="65"/>
      <c r="D2380" s="151" t="s">
        <v>7700</v>
      </c>
      <c r="E2380" s="16" t="s">
        <v>966</v>
      </c>
      <c r="F2380" s="16" t="s">
        <v>967</v>
      </c>
      <c r="G2380" s="16" t="s">
        <v>52</v>
      </c>
      <c r="H2380" s="16" t="s">
        <v>3894</v>
      </c>
      <c r="I2380" s="16" t="s">
        <v>3913</v>
      </c>
      <c r="J2380" s="16" t="s">
        <v>3914</v>
      </c>
      <c r="K2380" s="17" t="s">
        <v>171</v>
      </c>
      <c r="L2380" s="18" t="s">
        <v>3620</v>
      </c>
      <c r="M2380" s="195" t="s">
        <v>3865</v>
      </c>
      <c r="N2380" s="16" t="s">
        <v>3866</v>
      </c>
      <c r="O2380" s="17" t="s">
        <v>346</v>
      </c>
      <c r="P2380" s="17" t="s">
        <v>305</v>
      </c>
      <c r="Q2380" s="17" t="s">
        <v>306</v>
      </c>
      <c r="R2380">
        <v>0</v>
      </c>
      <c r="S2380">
        <v>0</v>
      </c>
      <c r="T2380">
        <v>0</v>
      </c>
      <c r="U2380">
        <v>0</v>
      </c>
      <c r="V2380">
        <v>0</v>
      </c>
      <c r="W2380">
        <v>0</v>
      </c>
      <c r="X2380">
        <v>0</v>
      </c>
      <c r="Y2380">
        <v>0</v>
      </c>
      <c r="Z2380">
        <v>0</v>
      </c>
      <c r="AA2380">
        <v>0</v>
      </c>
      <c r="AB2380">
        <v>0</v>
      </c>
      <c r="AC2380">
        <v>0</v>
      </c>
      <c r="AD2380">
        <v>0</v>
      </c>
      <c r="AE2380">
        <v>0</v>
      </c>
      <c r="AF2380">
        <v>0</v>
      </c>
      <c r="AG2380" s="19">
        <v>0</v>
      </c>
      <c r="AH2380">
        <v>0</v>
      </c>
      <c r="AI2380">
        <v>0</v>
      </c>
      <c r="AJ2380">
        <v>0</v>
      </c>
      <c r="AK2380">
        <v>0</v>
      </c>
      <c r="AL2380">
        <v>0</v>
      </c>
      <c r="AM2380">
        <v>0</v>
      </c>
      <c r="AN2380">
        <v>0</v>
      </c>
      <c r="AO2380">
        <v>0</v>
      </c>
      <c r="AP2380">
        <v>0</v>
      </c>
      <c r="AQ2380">
        <v>0</v>
      </c>
      <c r="AR2380">
        <v>0</v>
      </c>
      <c r="AS2380">
        <v>0</v>
      </c>
      <c r="AT2380">
        <v>0</v>
      </c>
      <c r="AU2380">
        <v>0</v>
      </c>
      <c r="AV2380">
        <v>0</v>
      </c>
      <c r="AW2380">
        <v>0</v>
      </c>
      <c r="AX2380">
        <v>0</v>
      </c>
      <c r="AY2380">
        <v>0</v>
      </c>
      <c r="AZ2380">
        <v>0</v>
      </c>
      <c r="BA2380">
        <v>0</v>
      </c>
      <c r="BB2380">
        <v>0</v>
      </c>
      <c r="BC2380">
        <v>0</v>
      </c>
      <c r="BD2380">
        <v>0</v>
      </c>
      <c r="BE2380">
        <v>0</v>
      </c>
      <c r="BF2380">
        <v>0</v>
      </c>
      <c r="BG2380">
        <v>0</v>
      </c>
      <c r="BH2380">
        <v>0</v>
      </c>
      <c r="BI2380">
        <v>0</v>
      </c>
      <c r="BJ2380">
        <v>0</v>
      </c>
      <c r="BK2380">
        <v>0</v>
      </c>
      <c r="BL2380">
        <v>0</v>
      </c>
      <c r="BM2380">
        <v>0</v>
      </c>
      <c r="BN2380">
        <v>0</v>
      </c>
      <c r="BO2380">
        <v>0</v>
      </c>
      <c r="BP2380">
        <v>0</v>
      </c>
      <c r="BQ2380">
        <v>0</v>
      </c>
      <c r="BR2380">
        <v>0</v>
      </c>
      <c r="BS2380">
        <v>0</v>
      </c>
      <c r="BT2380">
        <v>0</v>
      </c>
      <c r="BU2380">
        <v>0</v>
      </c>
      <c r="BV2380">
        <v>0</v>
      </c>
      <c r="BW2380">
        <v>0</v>
      </c>
      <c r="BX2380">
        <v>0</v>
      </c>
      <c r="BY2380">
        <v>10400000</v>
      </c>
      <c r="BZ2380">
        <v>2400000</v>
      </c>
      <c r="CA2380">
        <v>0</v>
      </c>
      <c r="CB2380">
        <v>0</v>
      </c>
      <c r="CC2380">
        <v>0</v>
      </c>
      <c r="CD2380">
        <v>0</v>
      </c>
      <c r="CE2380">
        <v>0</v>
      </c>
    </row>
    <row r="2381" spans="1:83" x14ac:dyDescent="0.35">
      <c r="A2381" s="9" t="str">
        <f t="shared" si="37"/>
        <v>2813.402.69</v>
      </c>
      <c r="B2381" s="52" t="e">
        <f>+IF(MATCH(A2381,List!H$10:H$145,0),"Targeted")</f>
        <v>#N/A</v>
      </c>
      <c r="C2381" s="65"/>
      <c r="D2381" s="151" t="s">
        <v>7700</v>
      </c>
      <c r="E2381" s="16" t="s">
        <v>966</v>
      </c>
      <c r="F2381" s="16" t="s">
        <v>967</v>
      </c>
      <c r="G2381" s="16" t="s">
        <v>52</v>
      </c>
      <c r="H2381" s="16" t="s">
        <v>3894</v>
      </c>
      <c r="I2381" s="16" t="s">
        <v>3913</v>
      </c>
      <c r="J2381" s="16" t="s">
        <v>3914</v>
      </c>
      <c r="K2381" s="17" t="s">
        <v>171</v>
      </c>
      <c r="L2381" s="18" t="s">
        <v>3620</v>
      </c>
      <c r="M2381" s="195" t="s">
        <v>3865</v>
      </c>
      <c r="N2381" s="16" t="s">
        <v>3866</v>
      </c>
      <c r="O2381" s="17" t="s">
        <v>346</v>
      </c>
      <c r="P2381" s="17" t="s">
        <v>524</v>
      </c>
      <c r="Q2381" s="17" t="s">
        <v>306</v>
      </c>
      <c r="R2381">
        <v>0</v>
      </c>
      <c r="S2381">
        <v>0</v>
      </c>
      <c r="T2381">
        <v>0</v>
      </c>
      <c r="U2381">
        <v>0</v>
      </c>
      <c r="V2381">
        <v>0</v>
      </c>
      <c r="W2381">
        <v>0</v>
      </c>
      <c r="X2381">
        <v>0</v>
      </c>
      <c r="Y2381">
        <v>0</v>
      </c>
      <c r="Z2381">
        <v>0</v>
      </c>
      <c r="AA2381">
        <v>0</v>
      </c>
      <c r="AB2381">
        <v>0</v>
      </c>
      <c r="AC2381">
        <v>0</v>
      </c>
      <c r="AD2381">
        <v>0</v>
      </c>
      <c r="AE2381">
        <v>0</v>
      </c>
      <c r="AF2381">
        <v>0</v>
      </c>
      <c r="AG2381" s="19">
        <v>0</v>
      </c>
      <c r="AH2381">
        <v>0</v>
      </c>
      <c r="AI2381">
        <v>0</v>
      </c>
      <c r="AJ2381">
        <v>0</v>
      </c>
      <c r="AK2381">
        <v>0</v>
      </c>
      <c r="AL2381">
        <v>0</v>
      </c>
      <c r="AM2381">
        <v>0</v>
      </c>
      <c r="AN2381">
        <v>0</v>
      </c>
      <c r="AO2381">
        <v>0</v>
      </c>
      <c r="AP2381">
        <v>0</v>
      </c>
      <c r="AQ2381">
        <v>0</v>
      </c>
      <c r="AR2381">
        <v>0</v>
      </c>
      <c r="AS2381">
        <v>0</v>
      </c>
      <c r="AT2381">
        <v>0</v>
      </c>
      <c r="AU2381">
        <v>0</v>
      </c>
      <c r="AV2381">
        <v>0</v>
      </c>
      <c r="AW2381">
        <v>0</v>
      </c>
      <c r="AX2381">
        <v>0</v>
      </c>
      <c r="AY2381">
        <v>0</v>
      </c>
      <c r="AZ2381">
        <v>0</v>
      </c>
      <c r="BA2381">
        <v>0</v>
      </c>
      <c r="BB2381">
        <v>0</v>
      </c>
      <c r="BC2381">
        <v>0</v>
      </c>
      <c r="BD2381">
        <v>0</v>
      </c>
      <c r="BE2381">
        <v>0</v>
      </c>
      <c r="BF2381">
        <v>0</v>
      </c>
      <c r="BG2381">
        <v>0</v>
      </c>
      <c r="BH2381">
        <v>0</v>
      </c>
      <c r="BI2381">
        <v>0</v>
      </c>
      <c r="BJ2381">
        <v>0</v>
      </c>
      <c r="BK2381">
        <v>0</v>
      </c>
      <c r="BL2381">
        <v>0</v>
      </c>
      <c r="BM2381">
        <v>0</v>
      </c>
      <c r="BN2381">
        <v>0</v>
      </c>
      <c r="BO2381">
        <v>0</v>
      </c>
      <c r="BP2381">
        <v>0</v>
      </c>
      <c r="BQ2381">
        <v>0</v>
      </c>
      <c r="BR2381">
        <v>0</v>
      </c>
      <c r="BS2381">
        <v>0</v>
      </c>
      <c r="BT2381">
        <v>0</v>
      </c>
      <c r="BU2381">
        <v>0</v>
      </c>
      <c r="BV2381">
        <v>0</v>
      </c>
      <c r="BW2381">
        <v>1000000</v>
      </c>
      <c r="BX2381">
        <v>500000</v>
      </c>
      <c r="BY2381">
        <v>0</v>
      </c>
      <c r="BZ2381">
        <v>0</v>
      </c>
      <c r="CA2381">
        <v>0</v>
      </c>
      <c r="CB2381">
        <v>0</v>
      </c>
      <c r="CC2381">
        <v>0</v>
      </c>
      <c r="CD2381">
        <v>0</v>
      </c>
      <c r="CE2381">
        <v>0</v>
      </c>
    </row>
    <row r="2382" spans="1:83" x14ac:dyDescent="0.35">
      <c r="A2382" s="9" t="str">
        <f t="shared" si="37"/>
        <v>2815.402.</v>
      </c>
      <c r="B2382" s="52" t="e">
        <f>+IF(MATCH(A2382,List!H$10:H$145,0),"Targeted")</f>
        <v>#N/A</v>
      </c>
      <c r="C2382" s="65"/>
      <c r="D2382" s="151"/>
      <c r="E2382" s="16" t="s">
        <v>966</v>
      </c>
      <c r="F2382" s="16" t="s">
        <v>967</v>
      </c>
      <c r="G2382" s="16" t="s">
        <v>52</v>
      </c>
      <c r="H2382" s="16" t="s">
        <v>3894</v>
      </c>
      <c r="I2382" s="16" t="s">
        <v>3915</v>
      </c>
      <c r="J2382" s="16" t="s">
        <v>3916</v>
      </c>
      <c r="K2382" s="17" t="s">
        <v>299</v>
      </c>
      <c r="L2382" s="18" t="s">
        <v>3620</v>
      </c>
      <c r="M2382" s="195" t="s">
        <v>3865</v>
      </c>
      <c r="N2382" s="16" t="s">
        <v>3866</v>
      </c>
      <c r="O2382" s="17" t="s">
        <v>304</v>
      </c>
      <c r="P2382" s="17" t="s">
        <v>305</v>
      </c>
      <c r="Q2382" s="17" t="s">
        <v>306</v>
      </c>
      <c r="R2382">
        <v>0</v>
      </c>
      <c r="S2382">
        <v>0</v>
      </c>
      <c r="T2382">
        <v>0</v>
      </c>
      <c r="U2382">
        <v>0</v>
      </c>
      <c r="V2382">
        <v>0</v>
      </c>
      <c r="W2382">
        <v>0</v>
      </c>
      <c r="X2382">
        <v>0</v>
      </c>
      <c r="Y2382">
        <v>0</v>
      </c>
      <c r="Z2382">
        <v>0</v>
      </c>
      <c r="AA2382">
        <v>0</v>
      </c>
      <c r="AB2382">
        <v>0</v>
      </c>
      <c r="AC2382">
        <v>0</v>
      </c>
      <c r="AD2382">
        <v>0</v>
      </c>
      <c r="AE2382">
        <v>0</v>
      </c>
      <c r="AF2382">
        <v>0</v>
      </c>
      <c r="AG2382" s="19">
        <v>0</v>
      </c>
      <c r="AH2382">
        <v>0</v>
      </c>
      <c r="AI2382">
        <v>0</v>
      </c>
      <c r="AJ2382">
        <v>0</v>
      </c>
      <c r="AK2382">
        <v>0</v>
      </c>
      <c r="AL2382">
        <v>0</v>
      </c>
      <c r="AM2382">
        <v>0</v>
      </c>
      <c r="AN2382">
        <v>0</v>
      </c>
      <c r="AO2382">
        <v>0</v>
      </c>
      <c r="AP2382">
        <v>0</v>
      </c>
      <c r="AQ2382">
        <v>0</v>
      </c>
      <c r="AR2382">
        <v>0</v>
      </c>
      <c r="AS2382">
        <v>0</v>
      </c>
      <c r="AT2382">
        <v>0</v>
      </c>
      <c r="AU2382">
        <v>0</v>
      </c>
      <c r="AV2382">
        <v>0</v>
      </c>
      <c r="AW2382">
        <v>0</v>
      </c>
      <c r="AX2382">
        <v>0</v>
      </c>
      <c r="AY2382">
        <v>0</v>
      </c>
      <c r="AZ2382">
        <v>0</v>
      </c>
      <c r="BA2382">
        <v>0</v>
      </c>
      <c r="BB2382">
        <v>0</v>
      </c>
      <c r="BC2382">
        <v>0</v>
      </c>
      <c r="BD2382">
        <v>0</v>
      </c>
      <c r="BE2382">
        <v>0</v>
      </c>
      <c r="BF2382">
        <v>0</v>
      </c>
      <c r="BG2382">
        <v>0</v>
      </c>
      <c r="BH2382">
        <v>0</v>
      </c>
      <c r="BI2382">
        <v>0</v>
      </c>
      <c r="BJ2382">
        <v>0</v>
      </c>
      <c r="BK2382">
        <v>0</v>
      </c>
      <c r="BL2382">
        <v>0</v>
      </c>
      <c r="BM2382">
        <v>0</v>
      </c>
      <c r="BN2382">
        <v>0</v>
      </c>
      <c r="BO2382">
        <v>0</v>
      </c>
      <c r="BP2382">
        <v>0</v>
      </c>
      <c r="BQ2382">
        <v>0</v>
      </c>
      <c r="BR2382">
        <v>0</v>
      </c>
      <c r="BS2382">
        <v>0</v>
      </c>
      <c r="BT2382">
        <v>0</v>
      </c>
      <c r="BU2382">
        <v>0</v>
      </c>
      <c r="BV2382">
        <v>0</v>
      </c>
      <c r="BW2382">
        <v>0</v>
      </c>
      <c r="BX2382" s="10">
        <v>0</v>
      </c>
      <c r="BY2382">
        <v>0</v>
      </c>
      <c r="BZ2382">
        <v>2480000</v>
      </c>
      <c r="CA2382">
        <v>4400000</v>
      </c>
      <c r="CB2382">
        <v>800000</v>
      </c>
      <c r="CC2382">
        <v>320000</v>
      </c>
      <c r="CD2382">
        <v>0</v>
      </c>
      <c r="CE2382">
        <v>0</v>
      </c>
    </row>
    <row r="2383" spans="1:83" x14ac:dyDescent="0.35">
      <c r="A2383" s="9" t="str">
        <f t="shared" si="37"/>
        <v>2816.402.</v>
      </c>
      <c r="B2383" s="52" t="e">
        <f>+IF(MATCH(A2383,List!H$10:H$145,0),"Targeted")</f>
        <v>#N/A</v>
      </c>
      <c r="C2383" s="65"/>
      <c r="D2383" s="151"/>
      <c r="E2383" s="16" t="s">
        <v>966</v>
      </c>
      <c r="F2383" s="16" t="s">
        <v>967</v>
      </c>
      <c r="G2383" s="16" t="s">
        <v>52</v>
      </c>
      <c r="H2383" s="16" t="s">
        <v>3894</v>
      </c>
      <c r="I2383" s="16" t="s">
        <v>3917</v>
      </c>
      <c r="J2383" s="16" t="s">
        <v>3918</v>
      </c>
      <c r="K2383" s="17" t="s">
        <v>299</v>
      </c>
      <c r="L2383" s="18" t="s">
        <v>3620</v>
      </c>
      <c r="M2383" s="195" t="s">
        <v>3865</v>
      </c>
      <c r="N2383" s="16" t="s">
        <v>3866</v>
      </c>
      <c r="O2383" s="17" t="s">
        <v>304</v>
      </c>
      <c r="P2383" s="17" t="s">
        <v>305</v>
      </c>
      <c r="Q2383" s="17" t="s">
        <v>306</v>
      </c>
      <c r="R2383">
        <v>0</v>
      </c>
      <c r="S2383">
        <v>0</v>
      </c>
      <c r="T2383">
        <v>0</v>
      </c>
      <c r="U2383">
        <v>0</v>
      </c>
      <c r="V2383">
        <v>0</v>
      </c>
      <c r="W2383">
        <v>0</v>
      </c>
      <c r="X2383">
        <v>0</v>
      </c>
      <c r="Y2383">
        <v>0</v>
      </c>
      <c r="Z2383">
        <v>0</v>
      </c>
      <c r="AA2383">
        <v>0</v>
      </c>
      <c r="AB2383">
        <v>0</v>
      </c>
      <c r="AC2383">
        <v>0</v>
      </c>
      <c r="AD2383">
        <v>0</v>
      </c>
      <c r="AE2383">
        <v>0</v>
      </c>
      <c r="AF2383">
        <v>0</v>
      </c>
      <c r="AG2383" s="19">
        <v>0</v>
      </c>
      <c r="AH2383">
        <v>0</v>
      </c>
      <c r="AI2383">
        <v>0</v>
      </c>
      <c r="AJ2383">
        <v>0</v>
      </c>
      <c r="AK2383">
        <v>0</v>
      </c>
      <c r="AL2383">
        <v>0</v>
      </c>
      <c r="AM2383">
        <v>0</v>
      </c>
      <c r="AN2383">
        <v>0</v>
      </c>
      <c r="AO2383">
        <v>0</v>
      </c>
      <c r="AP2383">
        <v>0</v>
      </c>
      <c r="AQ2383">
        <v>0</v>
      </c>
      <c r="AR2383">
        <v>0</v>
      </c>
      <c r="AS2383">
        <v>0</v>
      </c>
      <c r="AT2383">
        <v>0</v>
      </c>
      <c r="AU2383">
        <v>0</v>
      </c>
      <c r="AV2383">
        <v>0</v>
      </c>
      <c r="AW2383">
        <v>0</v>
      </c>
      <c r="AX2383">
        <v>0</v>
      </c>
      <c r="AY2383">
        <v>0</v>
      </c>
      <c r="AZ2383">
        <v>0</v>
      </c>
      <c r="BA2383">
        <v>0</v>
      </c>
      <c r="BB2383">
        <v>0</v>
      </c>
      <c r="BC2383">
        <v>0</v>
      </c>
      <c r="BD2383">
        <v>0</v>
      </c>
      <c r="BE2383">
        <v>0</v>
      </c>
      <c r="BF2383">
        <v>0</v>
      </c>
      <c r="BG2383">
        <v>0</v>
      </c>
      <c r="BH2383">
        <v>0</v>
      </c>
      <c r="BI2383">
        <v>0</v>
      </c>
      <c r="BJ2383">
        <v>0</v>
      </c>
      <c r="BK2383">
        <v>0</v>
      </c>
      <c r="BL2383">
        <v>0</v>
      </c>
      <c r="BM2383">
        <v>0</v>
      </c>
      <c r="BN2383">
        <v>0</v>
      </c>
      <c r="BO2383">
        <v>0</v>
      </c>
      <c r="BP2383">
        <v>0</v>
      </c>
      <c r="BQ2383">
        <v>0</v>
      </c>
      <c r="BR2383">
        <v>0</v>
      </c>
      <c r="BS2383">
        <v>0</v>
      </c>
      <c r="BT2383">
        <v>0</v>
      </c>
      <c r="BU2383">
        <v>0</v>
      </c>
      <c r="BV2383">
        <v>0</v>
      </c>
      <c r="BW2383">
        <v>0</v>
      </c>
      <c r="BX2383" s="10">
        <v>0</v>
      </c>
      <c r="BY2383">
        <v>0</v>
      </c>
      <c r="BZ2383">
        <v>9000</v>
      </c>
      <c r="CA2383">
        <v>0</v>
      </c>
      <c r="CB2383">
        <v>0</v>
      </c>
      <c r="CC2383">
        <v>0</v>
      </c>
      <c r="CD2383">
        <v>0</v>
      </c>
      <c r="CE2383">
        <v>0</v>
      </c>
    </row>
    <row r="2384" spans="1:83" x14ac:dyDescent="0.35">
      <c r="A2384" s="9" t="str">
        <f t="shared" si="37"/>
        <v>4120.402.69</v>
      </c>
      <c r="B2384" s="52" t="e">
        <f>+IF(MATCH(A2384,List!H$10:H$145,0),"Targeted")</f>
        <v>#N/A</v>
      </c>
      <c r="C2384" s="65"/>
      <c r="D2384" s="151" t="s">
        <v>7700</v>
      </c>
      <c r="E2384" s="16" t="s">
        <v>966</v>
      </c>
      <c r="F2384" s="16" t="s">
        <v>967</v>
      </c>
      <c r="G2384" s="16" t="s">
        <v>52</v>
      </c>
      <c r="H2384" s="16" t="s">
        <v>3894</v>
      </c>
      <c r="I2384" s="16" t="s">
        <v>3919</v>
      </c>
      <c r="J2384" s="16" t="s">
        <v>3920</v>
      </c>
      <c r="K2384" s="17" t="s">
        <v>171</v>
      </c>
      <c r="L2384" s="18" t="s">
        <v>3620</v>
      </c>
      <c r="M2384" s="195" t="s">
        <v>3865</v>
      </c>
      <c r="N2384" s="16" t="s">
        <v>3866</v>
      </c>
      <c r="O2384" s="17" t="s">
        <v>346</v>
      </c>
      <c r="P2384" s="17" t="s">
        <v>305</v>
      </c>
      <c r="Q2384" s="17" t="s">
        <v>306</v>
      </c>
      <c r="R2384">
        <v>-7</v>
      </c>
      <c r="S2384">
        <v>-13</v>
      </c>
      <c r="T2384">
        <v>-18</v>
      </c>
      <c r="U2384">
        <v>-7</v>
      </c>
      <c r="V2384">
        <v>6</v>
      </c>
      <c r="W2384">
        <v>-2</v>
      </c>
      <c r="X2384">
        <v>13</v>
      </c>
      <c r="Y2384">
        <v>-1</v>
      </c>
      <c r="Z2384">
        <v>10</v>
      </c>
      <c r="AA2384">
        <v>-3012</v>
      </c>
      <c r="AB2384">
        <v>-3414</v>
      </c>
      <c r="AC2384">
        <v>-1657</v>
      </c>
      <c r="AD2384">
        <v>375</v>
      </c>
      <c r="AE2384">
        <v>-5928</v>
      </c>
      <c r="AF2384">
        <v>-549</v>
      </c>
      <c r="AG2384" s="19">
        <v>-302</v>
      </c>
      <c r="AH2384">
        <v>-897</v>
      </c>
      <c r="AI2384">
        <v>-1160</v>
      </c>
      <c r="AJ2384">
        <v>-1339</v>
      </c>
      <c r="AK2384">
        <v>-1912</v>
      </c>
      <c r="AL2384">
        <v>-2751</v>
      </c>
      <c r="AM2384">
        <v>-3184</v>
      </c>
      <c r="AN2384">
        <v>-2018</v>
      </c>
      <c r="AO2384">
        <v>-3286</v>
      </c>
      <c r="AP2384">
        <v>-2744</v>
      </c>
      <c r="AQ2384">
        <v>-2303</v>
      </c>
      <c r="AR2384">
        <v>-1186</v>
      </c>
      <c r="AS2384">
        <v>-4558</v>
      </c>
      <c r="AT2384">
        <v>-3637</v>
      </c>
      <c r="AU2384">
        <v>-3551</v>
      </c>
      <c r="AV2384">
        <v>0</v>
      </c>
      <c r="AW2384">
        <v>0</v>
      </c>
      <c r="AX2384">
        <v>-1786</v>
      </c>
      <c r="AY2384">
        <v>-1599</v>
      </c>
      <c r="AZ2384">
        <v>-3000</v>
      </c>
      <c r="BA2384">
        <v>-5000</v>
      </c>
      <c r="BB2384">
        <v>-4000</v>
      </c>
      <c r="BC2384">
        <v>-3000</v>
      </c>
      <c r="BD2384">
        <v>-4000</v>
      </c>
      <c r="BE2384">
        <v>-4000</v>
      </c>
      <c r="BF2384">
        <v>-9000</v>
      </c>
      <c r="BG2384">
        <v>0</v>
      </c>
      <c r="BH2384">
        <v>0</v>
      </c>
      <c r="BI2384">
        <v>0</v>
      </c>
      <c r="BJ2384">
        <v>0</v>
      </c>
      <c r="BK2384">
        <v>0</v>
      </c>
      <c r="BL2384">
        <v>0</v>
      </c>
      <c r="BM2384">
        <v>0</v>
      </c>
      <c r="BN2384">
        <v>0</v>
      </c>
      <c r="BO2384">
        <v>0</v>
      </c>
      <c r="BP2384">
        <v>0</v>
      </c>
      <c r="BQ2384">
        <v>0</v>
      </c>
      <c r="BR2384">
        <v>0</v>
      </c>
      <c r="BS2384">
        <v>0</v>
      </c>
      <c r="BT2384">
        <v>0</v>
      </c>
      <c r="BU2384">
        <v>0</v>
      </c>
      <c r="BV2384">
        <v>0</v>
      </c>
      <c r="BW2384">
        <v>0</v>
      </c>
      <c r="BX2384">
        <v>0</v>
      </c>
      <c r="BY2384">
        <v>0</v>
      </c>
      <c r="BZ2384">
        <v>0</v>
      </c>
      <c r="CA2384">
        <v>0</v>
      </c>
      <c r="CB2384">
        <v>0</v>
      </c>
      <c r="CC2384">
        <v>0</v>
      </c>
      <c r="CD2384">
        <v>0</v>
      </c>
      <c r="CE2384">
        <v>0</v>
      </c>
    </row>
    <row r="2385" spans="1:83" x14ac:dyDescent="0.35">
      <c r="A2385" s="9" t="str">
        <f t="shared" si="37"/>
        <v>4120.402.69</v>
      </c>
      <c r="B2385" s="52" t="e">
        <f>+IF(MATCH(A2385,List!H$10:H$145,0),"Targeted")</f>
        <v>#N/A</v>
      </c>
      <c r="C2385" s="65"/>
      <c r="D2385" s="151"/>
      <c r="E2385" s="16" t="s">
        <v>966</v>
      </c>
      <c r="F2385" s="16" t="s">
        <v>967</v>
      </c>
      <c r="G2385" s="16" t="s">
        <v>52</v>
      </c>
      <c r="H2385" s="16" t="s">
        <v>3894</v>
      </c>
      <c r="I2385" s="16" t="s">
        <v>3919</v>
      </c>
      <c r="J2385" s="16" t="s">
        <v>3920</v>
      </c>
      <c r="K2385" s="17" t="s">
        <v>171</v>
      </c>
      <c r="L2385" s="18" t="s">
        <v>3620</v>
      </c>
      <c r="M2385" s="195" t="s">
        <v>3865</v>
      </c>
      <c r="N2385" s="16" t="s">
        <v>3866</v>
      </c>
      <c r="O2385" s="17" t="s">
        <v>304</v>
      </c>
      <c r="P2385" s="17" t="s">
        <v>305</v>
      </c>
      <c r="Q2385" s="17" t="s">
        <v>306</v>
      </c>
      <c r="R2385">
        <v>0</v>
      </c>
      <c r="S2385">
        <v>0</v>
      </c>
      <c r="T2385">
        <v>0</v>
      </c>
      <c r="U2385">
        <v>0</v>
      </c>
      <c r="V2385">
        <v>0</v>
      </c>
      <c r="W2385">
        <v>0</v>
      </c>
      <c r="X2385">
        <v>0</v>
      </c>
      <c r="Y2385">
        <v>0</v>
      </c>
      <c r="Z2385">
        <v>0</v>
      </c>
      <c r="AA2385">
        <v>0</v>
      </c>
      <c r="AB2385">
        <v>0</v>
      </c>
      <c r="AC2385">
        <v>0</v>
      </c>
      <c r="AD2385">
        <v>0</v>
      </c>
      <c r="AE2385">
        <v>0</v>
      </c>
      <c r="AF2385">
        <v>0</v>
      </c>
      <c r="AG2385" s="19">
        <v>0</v>
      </c>
      <c r="AH2385">
        <v>0</v>
      </c>
      <c r="AI2385">
        <v>0</v>
      </c>
      <c r="AJ2385">
        <v>0</v>
      </c>
      <c r="AK2385">
        <v>0</v>
      </c>
      <c r="AL2385">
        <v>0</v>
      </c>
      <c r="AM2385">
        <v>0</v>
      </c>
      <c r="AN2385">
        <v>0</v>
      </c>
      <c r="AO2385">
        <v>0</v>
      </c>
      <c r="AP2385">
        <v>0</v>
      </c>
      <c r="AQ2385">
        <v>0</v>
      </c>
      <c r="AR2385">
        <v>0</v>
      </c>
      <c r="AS2385">
        <v>0</v>
      </c>
      <c r="AT2385">
        <v>0</v>
      </c>
      <c r="AU2385">
        <v>0</v>
      </c>
      <c r="AV2385">
        <v>-3477</v>
      </c>
      <c r="AW2385">
        <v>-2958</v>
      </c>
      <c r="AX2385">
        <v>0</v>
      </c>
      <c r="AY2385">
        <v>0</v>
      </c>
      <c r="AZ2385">
        <v>0</v>
      </c>
      <c r="BA2385">
        <v>0</v>
      </c>
      <c r="BB2385">
        <v>0</v>
      </c>
      <c r="BC2385">
        <v>0</v>
      </c>
      <c r="BD2385">
        <v>0</v>
      </c>
      <c r="BE2385">
        <v>0</v>
      </c>
      <c r="BF2385">
        <v>0</v>
      </c>
      <c r="BG2385">
        <v>-20000</v>
      </c>
      <c r="BH2385">
        <v>-114000</v>
      </c>
      <c r="BI2385">
        <v>-181000</v>
      </c>
      <c r="BJ2385">
        <v>-167000</v>
      </c>
      <c r="BK2385">
        <v>-181000</v>
      </c>
      <c r="BL2385">
        <v>-198000</v>
      </c>
      <c r="BM2385">
        <v>-194000</v>
      </c>
      <c r="BN2385">
        <v>-175000</v>
      </c>
      <c r="BO2385">
        <v>-137000</v>
      </c>
      <c r="BP2385">
        <v>-223000</v>
      </c>
      <c r="BQ2385">
        <v>-159000</v>
      </c>
      <c r="BR2385">
        <v>-177000</v>
      </c>
      <c r="BS2385">
        <v>-134000</v>
      </c>
      <c r="BT2385">
        <v>14000</v>
      </c>
      <c r="BU2385">
        <v>-15000</v>
      </c>
      <c r="BV2385">
        <v>-56000</v>
      </c>
      <c r="BW2385">
        <v>-28000</v>
      </c>
      <c r="BX2385" s="10">
        <v>-40000</v>
      </c>
      <c r="BY2385">
        <v>-30000</v>
      </c>
      <c r="BZ2385">
        <v>-33000</v>
      </c>
      <c r="CA2385">
        <v>-10000</v>
      </c>
      <c r="CB2385">
        <v>-15000</v>
      </c>
      <c r="CC2385">
        <v>-23000</v>
      </c>
      <c r="CD2385">
        <v>-32000</v>
      </c>
      <c r="CE2385">
        <v>-38000</v>
      </c>
    </row>
    <row r="2386" spans="1:83" x14ac:dyDescent="0.35">
      <c r="A2386" s="9" t="str">
        <f t="shared" si="37"/>
        <v>4562.402.69</v>
      </c>
      <c r="B2386" s="52" t="e">
        <f>+IF(MATCH(A2386,List!H$10:H$145,0),"Targeted")</f>
        <v>#N/A</v>
      </c>
      <c r="C2386" s="65"/>
      <c r="D2386" s="151" t="s">
        <v>7700</v>
      </c>
      <c r="E2386" s="16" t="s">
        <v>966</v>
      </c>
      <c r="F2386" s="16" t="s">
        <v>967</v>
      </c>
      <c r="G2386" s="16" t="s">
        <v>52</v>
      </c>
      <c r="H2386" s="16" t="s">
        <v>3894</v>
      </c>
      <c r="I2386" s="16" t="s">
        <v>3921</v>
      </c>
      <c r="J2386" s="16" t="s">
        <v>3922</v>
      </c>
      <c r="K2386" s="17" t="s">
        <v>171</v>
      </c>
      <c r="L2386" s="18" t="s">
        <v>3620</v>
      </c>
      <c r="M2386" s="195" t="s">
        <v>3865</v>
      </c>
      <c r="N2386" s="16" t="s">
        <v>3866</v>
      </c>
      <c r="O2386" s="17" t="s">
        <v>346</v>
      </c>
      <c r="P2386" s="17" t="s">
        <v>305</v>
      </c>
      <c r="Q2386" s="17" t="s">
        <v>306</v>
      </c>
      <c r="R2386">
        <v>0</v>
      </c>
      <c r="S2386">
        <v>0</v>
      </c>
      <c r="T2386">
        <v>0</v>
      </c>
      <c r="U2386">
        <v>0</v>
      </c>
      <c r="V2386">
        <v>0</v>
      </c>
      <c r="W2386">
        <v>0</v>
      </c>
      <c r="X2386">
        <v>0</v>
      </c>
      <c r="Y2386">
        <v>0</v>
      </c>
      <c r="Z2386">
        <v>0</v>
      </c>
      <c r="AA2386">
        <v>0</v>
      </c>
      <c r="AB2386">
        <v>0</v>
      </c>
      <c r="AC2386">
        <v>0</v>
      </c>
      <c r="AD2386">
        <v>0</v>
      </c>
      <c r="AE2386">
        <v>0</v>
      </c>
      <c r="AF2386">
        <v>0</v>
      </c>
      <c r="AG2386" s="19">
        <v>0</v>
      </c>
      <c r="AH2386">
        <v>0</v>
      </c>
      <c r="AI2386">
        <v>0</v>
      </c>
      <c r="AJ2386">
        <v>0</v>
      </c>
      <c r="AK2386">
        <v>0</v>
      </c>
      <c r="AL2386">
        <v>0</v>
      </c>
      <c r="AM2386">
        <v>0</v>
      </c>
      <c r="AN2386">
        <v>0</v>
      </c>
      <c r="AO2386">
        <v>0</v>
      </c>
      <c r="AP2386">
        <v>0</v>
      </c>
      <c r="AQ2386">
        <v>0</v>
      </c>
      <c r="AR2386">
        <v>0</v>
      </c>
      <c r="AS2386">
        <v>0</v>
      </c>
      <c r="AT2386">
        <v>0</v>
      </c>
      <c r="AU2386">
        <v>0</v>
      </c>
      <c r="AV2386">
        <v>0</v>
      </c>
      <c r="AW2386">
        <v>0</v>
      </c>
      <c r="AX2386">
        <v>0</v>
      </c>
      <c r="AY2386">
        <v>0</v>
      </c>
      <c r="AZ2386">
        <v>0</v>
      </c>
      <c r="BA2386">
        <v>0</v>
      </c>
      <c r="BB2386">
        <v>-3000</v>
      </c>
      <c r="BC2386">
        <v>-3000</v>
      </c>
      <c r="BD2386">
        <v>1000</v>
      </c>
      <c r="BE2386">
        <v>-1000</v>
      </c>
      <c r="BF2386">
        <v>-64000</v>
      </c>
      <c r="BG2386">
        <v>-53000</v>
      </c>
      <c r="BH2386">
        <v>-44000</v>
      </c>
      <c r="BI2386">
        <v>-38000</v>
      </c>
      <c r="BJ2386">
        <v>87000</v>
      </c>
      <c r="BK2386">
        <v>-96000</v>
      </c>
      <c r="BL2386">
        <v>-48000</v>
      </c>
      <c r="BM2386">
        <v>11000</v>
      </c>
      <c r="BN2386">
        <v>-67000</v>
      </c>
      <c r="BO2386">
        <v>28000</v>
      </c>
      <c r="BP2386">
        <v>37000</v>
      </c>
      <c r="BQ2386">
        <v>-14000</v>
      </c>
      <c r="BR2386">
        <v>4000</v>
      </c>
      <c r="BS2386">
        <v>-96000</v>
      </c>
      <c r="BT2386">
        <v>6000</v>
      </c>
      <c r="BU2386">
        <v>-59000</v>
      </c>
      <c r="BV2386">
        <v>-41000</v>
      </c>
      <c r="BW2386">
        <v>45000</v>
      </c>
      <c r="BX2386">
        <v>4000</v>
      </c>
      <c r="BY2386">
        <v>8000</v>
      </c>
      <c r="BZ2386">
        <v>3000</v>
      </c>
      <c r="CA2386">
        <v>75000</v>
      </c>
      <c r="CB2386">
        <v>66000</v>
      </c>
      <c r="CC2386">
        <v>-5000</v>
      </c>
      <c r="CD2386">
        <v>-6000</v>
      </c>
      <c r="CE2386">
        <v>-5000</v>
      </c>
    </row>
    <row r="2387" spans="1:83" x14ac:dyDescent="0.35">
      <c r="A2387" s="9" t="str">
        <f t="shared" si="37"/>
        <v>5422.402.69</v>
      </c>
      <c r="B2387" s="52" t="e">
        <f>+IF(MATCH(A2387,List!H$10:H$145,0),"Targeted")</f>
        <v>#N/A</v>
      </c>
      <c r="C2387" s="65"/>
      <c r="D2387" s="151" t="s">
        <v>7700</v>
      </c>
      <c r="E2387" s="16" t="s">
        <v>966</v>
      </c>
      <c r="F2387" s="16" t="s">
        <v>967</v>
      </c>
      <c r="G2387" s="16" t="s">
        <v>52</v>
      </c>
      <c r="H2387" s="16" t="s">
        <v>3894</v>
      </c>
      <c r="I2387" s="16" t="s">
        <v>3923</v>
      </c>
      <c r="J2387" s="16" t="s">
        <v>3924</v>
      </c>
      <c r="K2387" s="17" t="s">
        <v>171</v>
      </c>
      <c r="L2387" s="18" t="s">
        <v>3620</v>
      </c>
      <c r="M2387" s="195" t="s">
        <v>3865</v>
      </c>
      <c r="N2387" s="16" t="s">
        <v>3866</v>
      </c>
      <c r="O2387" s="17" t="s">
        <v>346</v>
      </c>
      <c r="P2387" s="17" t="s">
        <v>305</v>
      </c>
      <c r="Q2387" s="17" t="s">
        <v>306</v>
      </c>
      <c r="R2387">
        <v>0</v>
      </c>
      <c r="S2387">
        <v>0</v>
      </c>
      <c r="T2387">
        <v>0</v>
      </c>
      <c r="U2387">
        <v>0</v>
      </c>
      <c r="V2387">
        <v>0</v>
      </c>
      <c r="W2387">
        <v>0</v>
      </c>
      <c r="X2387">
        <v>0</v>
      </c>
      <c r="Y2387">
        <v>0</v>
      </c>
      <c r="Z2387">
        <v>0</v>
      </c>
      <c r="AA2387">
        <v>0</v>
      </c>
      <c r="AB2387">
        <v>0</v>
      </c>
      <c r="AC2387">
        <v>0</v>
      </c>
      <c r="AD2387">
        <v>0</v>
      </c>
      <c r="AE2387">
        <v>0</v>
      </c>
      <c r="AF2387">
        <v>0</v>
      </c>
      <c r="AG2387" s="19">
        <v>0</v>
      </c>
      <c r="AH2387">
        <v>0</v>
      </c>
      <c r="AI2387">
        <v>0</v>
      </c>
      <c r="AJ2387">
        <v>0</v>
      </c>
      <c r="AK2387">
        <v>0</v>
      </c>
      <c r="AL2387">
        <v>0</v>
      </c>
      <c r="AM2387">
        <v>0</v>
      </c>
      <c r="AN2387">
        <v>0</v>
      </c>
      <c r="AO2387">
        <v>0</v>
      </c>
      <c r="AP2387">
        <v>0</v>
      </c>
      <c r="AQ2387">
        <v>0</v>
      </c>
      <c r="AR2387">
        <v>0</v>
      </c>
      <c r="AS2387">
        <v>0</v>
      </c>
      <c r="AT2387">
        <v>0</v>
      </c>
      <c r="AU2387">
        <v>0</v>
      </c>
      <c r="AV2387">
        <v>0</v>
      </c>
      <c r="AW2387">
        <v>0</v>
      </c>
      <c r="AX2387">
        <v>0</v>
      </c>
      <c r="AY2387">
        <v>0</v>
      </c>
      <c r="AZ2387">
        <v>0</v>
      </c>
      <c r="BA2387">
        <v>0</v>
      </c>
      <c r="BB2387">
        <v>0</v>
      </c>
      <c r="BC2387">
        <v>0</v>
      </c>
      <c r="BD2387">
        <v>0</v>
      </c>
      <c r="BE2387">
        <v>0</v>
      </c>
      <c r="BF2387">
        <v>0</v>
      </c>
      <c r="BG2387">
        <v>0</v>
      </c>
      <c r="BH2387">
        <v>0</v>
      </c>
      <c r="BI2387">
        <v>27000</v>
      </c>
      <c r="BJ2387">
        <v>0</v>
      </c>
      <c r="BK2387">
        <v>0</v>
      </c>
      <c r="BL2387">
        <v>0</v>
      </c>
      <c r="BM2387">
        <v>0</v>
      </c>
      <c r="BN2387">
        <v>0</v>
      </c>
      <c r="BO2387">
        <v>0</v>
      </c>
      <c r="BP2387">
        <v>0</v>
      </c>
      <c r="BQ2387">
        <v>0</v>
      </c>
      <c r="BR2387">
        <v>0</v>
      </c>
      <c r="BS2387">
        <v>0</v>
      </c>
      <c r="BT2387">
        <v>0</v>
      </c>
      <c r="BU2387">
        <v>0</v>
      </c>
      <c r="BV2387">
        <v>0</v>
      </c>
      <c r="BW2387">
        <v>0</v>
      </c>
      <c r="BX2387">
        <v>0</v>
      </c>
      <c r="BY2387">
        <v>0</v>
      </c>
      <c r="BZ2387">
        <v>0</v>
      </c>
      <c r="CA2387">
        <v>0</v>
      </c>
      <c r="CB2387">
        <v>0</v>
      </c>
      <c r="CC2387">
        <v>0</v>
      </c>
      <c r="CD2387">
        <v>0</v>
      </c>
      <c r="CE2387">
        <v>0</v>
      </c>
    </row>
    <row r="2388" spans="1:83" x14ac:dyDescent="0.35">
      <c r="A2388" s="9" t="str">
        <f t="shared" si="37"/>
        <v>5422.402.69</v>
      </c>
      <c r="B2388" s="52" t="e">
        <f>+IF(MATCH(A2388,List!H$10:H$145,0),"Targeted")</f>
        <v>#N/A</v>
      </c>
      <c r="C2388" s="65"/>
      <c r="D2388" s="151"/>
      <c r="E2388" s="16" t="s">
        <v>966</v>
      </c>
      <c r="F2388" s="16" t="s">
        <v>967</v>
      </c>
      <c r="G2388" s="16" t="s">
        <v>52</v>
      </c>
      <c r="H2388" s="16" t="s">
        <v>3894</v>
      </c>
      <c r="I2388" s="16" t="s">
        <v>3923</v>
      </c>
      <c r="J2388" s="16" t="s">
        <v>3924</v>
      </c>
      <c r="K2388" s="17" t="s">
        <v>171</v>
      </c>
      <c r="L2388" s="18" t="s">
        <v>3620</v>
      </c>
      <c r="M2388" s="195" t="s">
        <v>3865</v>
      </c>
      <c r="N2388" s="16" t="s">
        <v>3866</v>
      </c>
      <c r="O2388" s="17" t="s">
        <v>304</v>
      </c>
      <c r="P2388" s="17" t="s">
        <v>305</v>
      </c>
      <c r="Q2388" s="17" t="s">
        <v>306</v>
      </c>
      <c r="R2388">
        <v>0</v>
      </c>
      <c r="S2388">
        <v>0</v>
      </c>
      <c r="T2388">
        <v>0</v>
      </c>
      <c r="U2388">
        <v>0</v>
      </c>
      <c r="V2388">
        <v>0</v>
      </c>
      <c r="W2388">
        <v>0</v>
      </c>
      <c r="X2388">
        <v>0</v>
      </c>
      <c r="Y2388">
        <v>0</v>
      </c>
      <c r="Z2388">
        <v>0</v>
      </c>
      <c r="AA2388">
        <v>0</v>
      </c>
      <c r="AB2388">
        <v>0</v>
      </c>
      <c r="AC2388">
        <v>0</v>
      </c>
      <c r="AD2388">
        <v>0</v>
      </c>
      <c r="AE2388">
        <v>0</v>
      </c>
      <c r="AF2388">
        <v>0</v>
      </c>
      <c r="AG2388" s="19">
        <v>0</v>
      </c>
      <c r="AH2388">
        <v>0</v>
      </c>
      <c r="AI2388">
        <v>0</v>
      </c>
      <c r="AJ2388">
        <v>0</v>
      </c>
      <c r="AK2388">
        <v>0</v>
      </c>
      <c r="AL2388">
        <v>0</v>
      </c>
      <c r="AM2388">
        <v>0</v>
      </c>
      <c r="AN2388">
        <v>0</v>
      </c>
      <c r="AO2388">
        <v>0</v>
      </c>
      <c r="AP2388">
        <v>0</v>
      </c>
      <c r="AQ2388">
        <v>0</v>
      </c>
      <c r="AR2388">
        <v>0</v>
      </c>
      <c r="AS2388">
        <v>0</v>
      </c>
      <c r="AT2388">
        <v>0</v>
      </c>
      <c r="AU2388">
        <v>0</v>
      </c>
      <c r="AV2388">
        <v>0</v>
      </c>
      <c r="AW2388">
        <v>0</v>
      </c>
      <c r="AX2388">
        <v>0</v>
      </c>
      <c r="AY2388">
        <v>0</v>
      </c>
      <c r="AZ2388">
        <v>0</v>
      </c>
      <c r="BA2388">
        <v>0</v>
      </c>
      <c r="BB2388">
        <v>0</v>
      </c>
      <c r="BC2388">
        <v>28000</v>
      </c>
      <c r="BD2388">
        <v>0</v>
      </c>
      <c r="BE2388">
        <v>0</v>
      </c>
      <c r="BF2388">
        <v>0</v>
      </c>
      <c r="BG2388">
        <v>0</v>
      </c>
      <c r="BH2388">
        <v>0</v>
      </c>
      <c r="BI2388">
        <v>0</v>
      </c>
      <c r="BJ2388">
        <v>0</v>
      </c>
      <c r="BK2388">
        <v>0</v>
      </c>
      <c r="BL2388">
        <v>0</v>
      </c>
      <c r="BM2388">
        <v>0</v>
      </c>
      <c r="BN2388">
        <v>0</v>
      </c>
      <c r="BO2388">
        <v>0</v>
      </c>
      <c r="BP2388">
        <v>0</v>
      </c>
      <c r="BQ2388">
        <v>0</v>
      </c>
      <c r="BR2388">
        <v>0</v>
      </c>
      <c r="BS2388">
        <v>1000</v>
      </c>
      <c r="BT2388">
        <v>17000</v>
      </c>
      <c r="BU2388">
        <v>0</v>
      </c>
      <c r="BV2388">
        <v>1000</v>
      </c>
      <c r="BW2388">
        <v>1000</v>
      </c>
      <c r="BX2388" s="10">
        <v>3000</v>
      </c>
      <c r="BY2388">
        <v>2000</v>
      </c>
      <c r="BZ2388">
        <v>0</v>
      </c>
      <c r="CA2388">
        <v>0</v>
      </c>
      <c r="CB2388">
        <v>0</v>
      </c>
      <c r="CC2388">
        <v>0</v>
      </c>
      <c r="CD2388">
        <v>0</v>
      </c>
      <c r="CE2388">
        <v>0</v>
      </c>
    </row>
    <row r="2389" spans="1:83" x14ac:dyDescent="0.35">
      <c r="A2389" s="9" t="str">
        <f t="shared" si="37"/>
        <v>810360.402.</v>
      </c>
      <c r="B2389" s="52" t="e">
        <f>+IF(MATCH(A2389,List!H$10:H$145,0),"Targeted")</f>
        <v>#N/A</v>
      </c>
      <c r="C2389" s="65"/>
      <c r="D2389" s="151"/>
      <c r="E2389" s="16" t="s">
        <v>966</v>
      </c>
      <c r="F2389" s="16" t="s">
        <v>967</v>
      </c>
      <c r="G2389" s="16" t="s">
        <v>52</v>
      </c>
      <c r="H2389" s="16" t="s">
        <v>3894</v>
      </c>
      <c r="I2389" s="16" t="s">
        <v>3925</v>
      </c>
      <c r="J2389" s="16" t="s">
        <v>3926</v>
      </c>
      <c r="K2389" s="17" t="s">
        <v>299</v>
      </c>
      <c r="L2389" s="18" t="s">
        <v>3620</v>
      </c>
      <c r="M2389" s="195" t="s">
        <v>3865</v>
      </c>
      <c r="N2389" s="16" t="s">
        <v>3866</v>
      </c>
      <c r="O2389" s="17" t="s">
        <v>304</v>
      </c>
      <c r="P2389" s="17" t="s">
        <v>305</v>
      </c>
      <c r="Q2389" s="17" t="s">
        <v>306</v>
      </c>
      <c r="R2389">
        <v>0</v>
      </c>
      <c r="S2389">
        <v>0</v>
      </c>
      <c r="T2389">
        <v>0</v>
      </c>
      <c r="U2389">
        <v>0</v>
      </c>
      <c r="V2389">
        <v>0</v>
      </c>
      <c r="W2389">
        <v>0</v>
      </c>
      <c r="X2389">
        <v>0</v>
      </c>
      <c r="Y2389">
        <v>0</v>
      </c>
      <c r="Z2389">
        <v>0</v>
      </c>
      <c r="AA2389">
        <v>0</v>
      </c>
      <c r="AB2389">
        <v>0</v>
      </c>
      <c r="AC2389">
        <v>0</v>
      </c>
      <c r="AD2389">
        <v>0</v>
      </c>
      <c r="AE2389">
        <v>0</v>
      </c>
      <c r="AF2389">
        <v>0</v>
      </c>
      <c r="AG2389" s="19">
        <v>0</v>
      </c>
      <c r="AH2389">
        <v>0</v>
      </c>
      <c r="AI2389">
        <v>0</v>
      </c>
      <c r="AJ2389">
        <v>0</v>
      </c>
      <c r="AK2389">
        <v>0</v>
      </c>
      <c r="AL2389">
        <v>0</v>
      </c>
      <c r="AM2389">
        <v>0</v>
      </c>
      <c r="AN2389">
        <v>0</v>
      </c>
      <c r="AO2389">
        <v>0</v>
      </c>
      <c r="AP2389">
        <v>0</v>
      </c>
      <c r="AQ2389">
        <v>0</v>
      </c>
      <c r="AR2389">
        <v>0</v>
      </c>
      <c r="AS2389">
        <v>0</v>
      </c>
      <c r="AT2389">
        <v>0</v>
      </c>
      <c r="AU2389">
        <v>0</v>
      </c>
      <c r="AV2389">
        <v>0</v>
      </c>
      <c r="AW2389">
        <v>0</v>
      </c>
      <c r="AX2389">
        <v>0</v>
      </c>
      <c r="AY2389">
        <v>0</v>
      </c>
      <c r="AZ2389">
        <v>0</v>
      </c>
      <c r="BA2389">
        <v>0</v>
      </c>
      <c r="BB2389">
        <v>0</v>
      </c>
      <c r="BC2389">
        <v>0</v>
      </c>
      <c r="BD2389">
        <v>0</v>
      </c>
      <c r="BE2389">
        <v>0</v>
      </c>
      <c r="BF2389">
        <v>0</v>
      </c>
      <c r="BG2389">
        <v>0</v>
      </c>
      <c r="BH2389">
        <v>0</v>
      </c>
      <c r="BI2389">
        <v>0</v>
      </c>
      <c r="BJ2389">
        <v>0</v>
      </c>
      <c r="BK2389">
        <v>0</v>
      </c>
      <c r="BL2389">
        <v>0</v>
      </c>
      <c r="BM2389">
        <v>0</v>
      </c>
      <c r="BN2389">
        <v>0</v>
      </c>
      <c r="BO2389">
        <v>0</v>
      </c>
      <c r="BP2389">
        <v>0</v>
      </c>
      <c r="BQ2389">
        <v>0</v>
      </c>
      <c r="BR2389">
        <v>0</v>
      </c>
      <c r="BS2389">
        <v>0</v>
      </c>
      <c r="BT2389">
        <v>0</v>
      </c>
      <c r="BU2389">
        <v>0</v>
      </c>
      <c r="BV2389">
        <v>0</v>
      </c>
      <c r="BW2389">
        <v>0</v>
      </c>
      <c r="BX2389" s="10">
        <v>0</v>
      </c>
      <c r="BY2389">
        <v>0</v>
      </c>
      <c r="BZ2389">
        <v>-14000000</v>
      </c>
      <c r="CA2389">
        <v>0</v>
      </c>
      <c r="CB2389">
        <v>0</v>
      </c>
      <c r="CC2389">
        <v>0</v>
      </c>
      <c r="CD2389">
        <v>0</v>
      </c>
      <c r="CE2389">
        <v>0</v>
      </c>
    </row>
    <row r="2390" spans="1:83" x14ac:dyDescent="0.35">
      <c r="A2390" s="9" t="str">
        <f t="shared" si="37"/>
        <v>8104.402.69</v>
      </c>
      <c r="B2390" s="52" t="e">
        <f>+IF(MATCH(A2390,List!H$10:H$145,0),"Targeted")</f>
        <v>#N/A</v>
      </c>
      <c r="C2390" s="65"/>
      <c r="D2390" s="151" t="s">
        <v>7700</v>
      </c>
      <c r="E2390" s="16" t="s">
        <v>966</v>
      </c>
      <c r="F2390" s="16" t="s">
        <v>967</v>
      </c>
      <c r="G2390" s="16" t="s">
        <v>52</v>
      </c>
      <c r="H2390" s="16" t="s">
        <v>3894</v>
      </c>
      <c r="I2390" s="16" t="s">
        <v>3927</v>
      </c>
      <c r="J2390" s="16" t="s">
        <v>3928</v>
      </c>
      <c r="K2390" s="17" t="s">
        <v>171</v>
      </c>
      <c r="L2390" s="18" t="s">
        <v>3620</v>
      </c>
      <c r="M2390" s="195" t="s">
        <v>3865</v>
      </c>
      <c r="N2390" s="16" t="s">
        <v>3866</v>
      </c>
      <c r="O2390" s="17" t="s">
        <v>346</v>
      </c>
      <c r="P2390" s="17" t="s">
        <v>305</v>
      </c>
      <c r="Q2390" s="17" t="s">
        <v>306</v>
      </c>
      <c r="R2390">
        <v>0</v>
      </c>
      <c r="S2390">
        <v>0</v>
      </c>
      <c r="T2390">
        <v>0</v>
      </c>
      <c r="U2390">
        <v>0</v>
      </c>
      <c r="V2390">
        <v>0</v>
      </c>
      <c r="W2390">
        <v>0</v>
      </c>
      <c r="X2390">
        <v>0</v>
      </c>
      <c r="Y2390">
        <v>0</v>
      </c>
      <c r="Z2390">
        <v>0</v>
      </c>
      <c r="AA2390">
        <v>77931</v>
      </c>
      <c r="AB2390">
        <v>1000464</v>
      </c>
      <c r="AC2390">
        <v>78429</v>
      </c>
      <c r="AD2390">
        <v>2785</v>
      </c>
      <c r="AE2390">
        <v>225</v>
      </c>
      <c r="AF2390">
        <v>516</v>
      </c>
      <c r="AG2390" s="19">
        <v>42</v>
      </c>
      <c r="AH2390">
        <v>250245</v>
      </c>
      <c r="AI2390">
        <v>275075</v>
      </c>
      <c r="AJ2390">
        <v>300024</v>
      </c>
      <c r="AK2390">
        <v>325028</v>
      </c>
      <c r="AL2390">
        <v>495218</v>
      </c>
      <c r="AM2390">
        <v>810000</v>
      </c>
      <c r="AN2390">
        <v>1020017</v>
      </c>
      <c r="AO2390">
        <v>256973</v>
      </c>
      <c r="AP2390">
        <v>1109998</v>
      </c>
      <c r="AQ2390">
        <v>434828</v>
      </c>
      <c r="AR2390">
        <v>622432</v>
      </c>
      <c r="AS2390">
        <v>829774</v>
      </c>
      <c r="AT2390">
        <v>477454</v>
      </c>
      <c r="AU2390">
        <v>807186</v>
      </c>
      <c r="AV2390">
        <v>2004127</v>
      </c>
      <c r="AW2390">
        <v>2109633</v>
      </c>
      <c r="AX2390">
        <v>2279313</v>
      </c>
      <c r="AY2390">
        <v>2198896</v>
      </c>
      <c r="AZ2390">
        <v>2546000</v>
      </c>
      <c r="BA2390">
        <v>2223000</v>
      </c>
      <c r="BB2390">
        <v>1661000</v>
      </c>
      <c r="BC2390">
        <v>1929000</v>
      </c>
      <c r="BD2390">
        <v>4122000</v>
      </c>
      <c r="BE2390">
        <v>5222000</v>
      </c>
      <c r="BF2390">
        <v>5069000</v>
      </c>
      <c r="BG2390">
        <v>5900000</v>
      </c>
      <c r="BH2390">
        <v>3877000</v>
      </c>
      <c r="BI2390">
        <v>4488000</v>
      </c>
      <c r="BJ2390">
        <v>4883000</v>
      </c>
      <c r="BK2390">
        <v>5486000</v>
      </c>
      <c r="BL2390">
        <v>5628000</v>
      </c>
      <c r="BM2390">
        <v>6397000</v>
      </c>
      <c r="BN2390">
        <v>5238000</v>
      </c>
      <c r="BO2390">
        <v>4000000</v>
      </c>
      <c r="BP2390">
        <v>4550000</v>
      </c>
      <c r="BQ2390">
        <v>5061000</v>
      </c>
      <c r="BR2390">
        <v>4796000</v>
      </c>
      <c r="BS2390">
        <v>6495000</v>
      </c>
      <c r="BT2390">
        <v>8595000</v>
      </c>
      <c r="BU2390">
        <v>7922000</v>
      </c>
      <c r="BV2390">
        <v>8895000</v>
      </c>
      <c r="BW2390">
        <v>9129000</v>
      </c>
      <c r="BX2390">
        <v>9250000</v>
      </c>
      <c r="BY2390">
        <v>10363000</v>
      </c>
      <c r="BZ2390">
        <v>10557000</v>
      </c>
      <c r="CA2390">
        <v>9170000</v>
      </c>
      <c r="CB2390">
        <v>8610000</v>
      </c>
      <c r="CC2390">
        <v>8799000</v>
      </c>
      <c r="CD2390">
        <v>8993000</v>
      </c>
      <c r="CE2390">
        <v>9193000</v>
      </c>
    </row>
    <row r="2391" spans="1:83" x14ac:dyDescent="0.35">
      <c r="A2391" s="9" t="str">
        <f t="shared" si="37"/>
        <v>8106.402.69</v>
      </c>
      <c r="B2391" s="52" t="e">
        <f>+IF(MATCH(A2391,List!H$10:H$145,0),"Targeted")</f>
        <v>#N/A</v>
      </c>
      <c r="C2391" s="65"/>
      <c r="D2391" s="151" t="s">
        <v>7700</v>
      </c>
      <c r="E2391" s="16" t="s">
        <v>966</v>
      </c>
      <c r="F2391" s="16" t="s">
        <v>967</v>
      </c>
      <c r="G2391" s="16" t="s">
        <v>52</v>
      </c>
      <c r="H2391" s="16" t="s">
        <v>3894</v>
      </c>
      <c r="I2391" s="16" t="s">
        <v>3929</v>
      </c>
      <c r="J2391" s="16" t="s">
        <v>3930</v>
      </c>
      <c r="K2391" s="17" t="s">
        <v>171</v>
      </c>
      <c r="L2391" s="18" t="s">
        <v>3620</v>
      </c>
      <c r="M2391" s="195" t="s">
        <v>3865</v>
      </c>
      <c r="N2391" s="16" t="s">
        <v>3866</v>
      </c>
      <c r="O2391" s="17" t="s">
        <v>346</v>
      </c>
      <c r="P2391" s="17" t="s">
        <v>305</v>
      </c>
      <c r="Q2391" s="17" t="s">
        <v>306</v>
      </c>
      <c r="R2391">
        <v>0</v>
      </c>
      <c r="S2391">
        <v>0</v>
      </c>
      <c r="T2391">
        <v>0</v>
      </c>
      <c r="U2391">
        <v>0</v>
      </c>
      <c r="V2391">
        <v>0</v>
      </c>
      <c r="W2391">
        <v>0</v>
      </c>
      <c r="X2391">
        <v>0</v>
      </c>
      <c r="Y2391">
        <v>0</v>
      </c>
      <c r="Z2391">
        <v>0</v>
      </c>
      <c r="AA2391">
        <v>0</v>
      </c>
      <c r="AB2391">
        <v>0</v>
      </c>
      <c r="AC2391">
        <v>0</v>
      </c>
      <c r="AD2391">
        <v>0</v>
      </c>
      <c r="AE2391">
        <v>0</v>
      </c>
      <c r="AF2391">
        <v>0</v>
      </c>
      <c r="AG2391" s="19">
        <v>0</v>
      </c>
      <c r="AH2391">
        <v>0</v>
      </c>
      <c r="AI2391">
        <v>0</v>
      </c>
      <c r="AJ2391">
        <v>0</v>
      </c>
      <c r="AK2391">
        <v>0</v>
      </c>
      <c r="AL2391">
        <v>0</v>
      </c>
      <c r="AM2391">
        <v>0</v>
      </c>
      <c r="AN2391">
        <v>0</v>
      </c>
      <c r="AO2391">
        <v>0</v>
      </c>
      <c r="AP2391">
        <v>0</v>
      </c>
      <c r="AQ2391">
        <v>0</v>
      </c>
      <c r="AR2391">
        <v>0</v>
      </c>
      <c r="AS2391">
        <v>0</v>
      </c>
      <c r="AT2391">
        <v>0</v>
      </c>
      <c r="AU2391">
        <v>0</v>
      </c>
      <c r="AV2391">
        <v>0</v>
      </c>
      <c r="AW2391">
        <v>0</v>
      </c>
      <c r="AX2391">
        <v>0</v>
      </c>
      <c r="AY2391">
        <v>0</v>
      </c>
      <c r="AZ2391">
        <v>0</v>
      </c>
      <c r="BA2391">
        <v>0</v>
      </c>
      <c r="BB2391">
        <v>0</v>
      </c>
      <c r="BC2391">
        <v>0</v>
      </c>
      <c r="BD2391">
        <v>0</v>
      </c>
      <c r="BE2391">
        <v>0</v>
      </c>
      <c r="BF2391">
        <v>0</v>
      </c>
      <c r="BG2391">
        <v>0</v>
      </c>
      <c r="BH2391">
        <v>-1000</v>
      </c>
      <c r="BI2391">
        <v>2000</v>
      </c>
      <c r="BJ2391">
        <v>0</v>
      </c>
      <c r="BK2391">
        <v>0</v>
      </c>
      <c r="BL2391">
        <v>0</v>
      </c>
      <c r="BM2391">
        <v>0</v>
      </c>
      <c r="BN2391">
        <v>117000</v>
      </c>
      <c r="BO2391">
        <v>126000</v>
      </c>
      <c r="BP2391">
        <v>121000</v>
      </c>
      <c r="BQ2391">
        <v>132000</v>
      </c>
      <c r="BR2391">
        <v>134000</v>
      </c>
      <c r="BS2391">
        <v>158000</v>
      </c>
      <c r="BT2391">
        <v>152000</v>
      </c>
      <c r="BU2391">
        <v>162000</v>
      </c>
      <c r="BV2391">
        <v>154000</v>
      </c>
      <c r="BW2391">
        <v>152000</v>
      </c>
      <c r="BX2391">
        <v>161000</v>
      </c>
      <c r="BY2391">
        <v>3608000</v>
      </c>
      <c r="BZ2391">
        <v>6391000</v>
      </c>
      <c r="CA2391">
        <v>2402000</v>
      </c>
      <c r="CB2391">
        <v>1975000</v>
      </c>
      <c r="CC2391">
        <v>1713000</v>
      </c>
      <c r="CD2391">
        <v>1619000</v>
      </c>
      <c r="CE2391">
        <v>1451000</v>
      </c>
    </row>
    <row r="2392" spans="1:83" x14ac:dyDescent="0.35">
      <c r="A2392" s="9" t="str">
        <f t="shared" si="37"/>
        <v>8106.402.69</v>
      </c>
      <c r="B2392" s="52" t="e">
        <f>+IF(MATCH(A2392,List!H$10:H$145,0),"Targeted")</f>
        <v>#N/A</v>
      </c>
      <c r="C2392" s="65"/>
      <c r="D2392" s="151" t="s">
        <v>7700</v>
      </c>
      <c r="E2392" s="16" t="s">
        <v>966</v>
      </c>
      <c r="F2392" s="16" t="s">
        <v>967</v>
      </c>
      <c r="G2392" s="16" t="s">
        <v>52</v>
      </c>
      <c r="H2392" s="16" t="s">
        <v>3894</v>
      </c>
      <c r="I2392" s="16" t="s">
        <v>3929</v>
      </c>
      <c r="J2392" s="16" t="s">
        <v>3930</v>
      </c>
      <c r="K2392" s="17" t="s">
        <v>171</v>
      </c>
      <c r="L2392" s="18" t="s">
        <v>3620</v>
      </c>
      <c r="M2392" s="195" t="s">
        <v>3865</v>
      </c>
      <c r="N2392" s="16" t="s">
        <v>3866</v>
      </c>
      <c r="O2392" s="17" t="s">
        <v>346</v>
      </c>
      <c r="P2392" s="17" t="s">
        <v>524</v>
      </c>
      <c r="Q2392" s="17" t="s">
        <v>306</v>
      </c>
      <c r="R2392">
        <v>0</v>
      </c>
      <c r="S2392">
        <v>0</v>
      </c>
      <c r="T2392">
        <v>0</v>
      </c>
      <c r="U2392">
        <v>0</v>
      </c>
      <c r="V2392">
        <v>0</v>
      </c>
      <c r="W2392">
        <v>0</v>
      </c>
      <c r="X2392">
        <v>0</v>
      </c>
      <c r="Y2392">
        <v>0</v>
      </c>
      <c r="Z2392">
        <v>0</v>
      </c>
      <c r="AA2392">
        <v>61484</v>
      </c>
      <c r="AB2392">
        <v>105483</v>
      </c>
      <c r="AC2392">
        <v>232346</v>
      </c>
      <c r="AD2392">
        <v>242999</v>
      </c>
      <c r="AE2392">
        <v>291870</v>
      </c>
      <c r="AF2392">
        <v>268767</v>
      </c>
      <c r="AG2392" s="19">
        <v>25503</v>
      </c>
      <c r="AH2392">
        <v>334823</v>
      </c>
      <c r="AI2392">
        <v>562156</v>
      </c>
      <c r="AJ2392">
        <v>556454</v>
      </c>
      <c r="AK2392">
        <v>590344</v>
      </c>
      <c r="AL2392">
        <v>469043</v>
      </c>
      <c r="AM2392">
        <v>338596</v>
      </c>
      <c r="AN2392">
        <v>452863</v>
      </c>
      <c r="AO2392">
        <v>693898</v>
      </c>
      <c r="AP2392">
        <v>788657</v>
      </c>
      <c r="AQ2392">
        <v>853409</v>
      </c>
      <c r="AR2392">
        <v>916912</v>
      </c>
      <c r="AS2392">
        <v>825223</v>
      </c>
      <c r="AT2392">
        <v>1134615</v>
      </c>
      <c r="AU2392">
        <v>1220154</v>
      </c>
      <c r="AV2392">
        <v>1540876</v>
      </c>
      <c r="AW2392">
        <v>1672126</v>
      </c>
      <c r="AX2392">
        <v>1931239</v>
      </c>
      <c r="AY2392">
        <v>1619615</v>
      </c>
      <c r="AZ2392">
        <v>1826000</v>
      </c>
      <c r="BA2392">
        <v>1655000</v>
      </c>
      <c r="BB2392">
        <v>1489000</v>
      </c>
      <c r="BC2392">
        <v>1511000</v>
      </c>
      <c r="BD2392">
        <v>1565000</v>
      </c>
      <c r="BE2392">
        <v>1578000</v>
      </c>
      <c r="BF2392">
        <v>2017000</v>
      </c>
      <c r="BG2392">
        <v>2860000</v>
      </c>
      <c r="BH2392">
        <v>2681000</v>
      </c>
      <c r="BI2392">
        <v>2958000</v>
      </c>
      <c r="BJ2392">
        <v>3530000</v>
      </c>
      <c r="BK2392">
        <v>3841000</v>
      </c>
      <c r="BL2392">
        <v>3874000</v>
      </c>
      <c r="BM2392">
        <v>3808000</v>
      </c>
      <c r="BN2392">
        <v>3759000</v>
      </c>
      <c r="BO2392">
        <v>3156000</v>
      </c>
      <c r="BP2392">
        <v>3095000</v>
      </c>
      <c r="BQ2392">
        <v>3012000</v>
      </c>
      <c r="BR2392">
        <v>3519000</v>
      </c>
      <c r="BS2392">
        <v>3100000</v>
      </c>
      <c r="BT2392">
        <v>2988000</v>
      </c>
      <c r="BU2392">
        <v>2963000</v>
      </c>
      <c r="BV2392">
        <v>3129000</v>
      </c>
      <c r="BW2392">
        <v>3036000</v>
      </c>
      <c r="BX2392">
        <v>3303000</v>
      </c>
      <c r="BY2392">
        <v>3289000</v>
      </c>
      <c r="BZ2392">
        <v>3382000</v>
      </c>
      <c r="CA2392">
        <v>3482000</v>
      </c>
      <c r="CB2392">
        <v>2863000</v>
      </c>
      <c r="CC2392">
        <v>2484000</v>
      </c>
      <c r="CD2392">
        <v>2347000</v>
      </c>
      <c r="CE2392">
        <v>2103000</v>
      </c>
    </row>
    <row r="2393" spans="1:83" x14ac:dyDescent="0.35">
      <c r="A2393" s="9" t="str">
        <f t="shared" si="37"/>
        <v>810610.402.69</v>
      </c>
      <c r="B2393" s="52" t="e">
        <f>+IF(MATCH(A2393,List!H$10:H$145,0),"Targeted")</f>
        <v>#N/A</v>
      </c>
      <c r="C2393" s="65"/>
      <c r="D2393" s="151" t="s">
        <v>7700</v>
      </c>
      <c r="E2393" s="16" t="s">
        <v>966</v>
      </c>
      <c r="F2393" s="16" t="s">
        <v>967</v>
      </c>
      <c r="G2393" s="16" t="s">
        <v>52</v>
      </c>
      <c r="H2393" s="16" t="s">
        <v>3894</v>
      </c>
      <c r="I2393" s="16" t="s">
        <v>3931</v>
      </c>
      <c r="J2393" s="16" t="s">
        <v>3932</v>
      </c>
      <c r="K2393" s="17" t="s">
        <v>171</v>
      </c>
      <c r="L2393" s="18" t="s">
        <v>3620</v>
      </c>
      <c r="M2393" s="195" t="s">
        <v>3865</v>
      </c>
      <c r="N2393" s="16" t="s">
        <v>3866</v>
      </c>
      <c r="O2393" s="17" t="s">
        <v>346</v>
      </c>
      <c r="P2393" s="17" t="s">
        <v>305</v>
      </c>
      <c r="Q2393" s="17" t="s">
        <v>306</v>
      </c>
      <c r="R2393">
        <v>0</v>
      </c>
      <c r="S2393">
        <v>0</v>
      </c>
      <c r="T2393">
        <v>0</v>
      </c>
      <c r="U2393">
        <v>0</v>
      </c>
      <c r="V2393">
        <v>0</v>
      </c>
      <c r="W2393">
        <v>0</v>
      </c>
      <c r="X2393">
        <v>0</v>
      </c>
      <c r="Y2393">
        <v>0</v>
      </c>
      <c r="Z2393">
        <v>0</v>
      </c>
      <c r="AA2393">
        <v>0</v>
      </c>
      <c r="AB2393">
        <v>0</v>
      </c>
      <c r="AC2393">
        <v>0</v>
      </c>
      <c r="AD2393">
        <v>0</v>
      </c>
      <c r="AE2393">
        <v>0</v>
      </c>
      <c r="AF2393">
        <v>0</v>
      </c>
      <c r="AG2393" s="19">
        <v>0</v>
      </c>
      <c r="AH2393">
        <v>0</v>
      </c>
      <c r="AI2393">
        <v>0</v>
      </c>
      <c r="AJ2393">
        <v>0</v>
      </c>
      <c r="AK2393">
        <v>0</v>
      </c>
      <c r="AL2393">
        <v>0</v>
      </c>
      <c r="AM2393">
        <v>0</v>
      </c>
      <c r="AN2393">
        <v>0</v>
      </c>
      <c r="AO2393">
        <v>0</v>
      </c>
      <c r="AP2393">
        <v>0</v>
      </c>
      <c r="AQ2393">
        <v>0</v>
      </c>
      <c r="AR2393">
        <v>0</v>
      </c>
      <c r="AS2393">
        <v>0</v>
      </c>
      <c r="AT2393">
        <v>0</v>
      </c>
      <c r="AU2393">
        <v>0</v>
      </c>
      <c r="AV2393">
        <v>0</v>
      </c>
      <c r="AW2393">
        <v>0</v>
      </c>
      <c r="AX2393">
        <v>0</v>
      </c>
      <c r="AY2393">
        <v>0</v>
      </c>
      <c r="AZ2393">
        <v>0</v>
      </c>
      <c r="BA2393">
        <v>0</v>
      </c>
      <c r="BB2393">
        <v>0</v>
      </c>
      <c r="BC2393">
        <v>0</v>
      </c>
      <c r="BD2393">
        <v>0</v>
      </c>
      <c r="BE2393">
        <v>0</v>
      </c>
      <c r="BF2393">
        <v>0</v>
      </c>
      <c r="BG2393">
        <v>0</v>
      </c>
      <c r="BH2393">
        <v>0</v>
      </c>
      <c r="BI2393">
        <v>0</v>
      </c>
      <c r="BJ2393">
        <v>0</v>
      </c>
      <c r="BK2393">
        <v>0</v>
      </c>
      <c r="BL2393">
        <v>0</v>
      </c>
      <c r="BM2393">
        <v>0</v>
      </c>
      <c r="BN2393">
        <v>0</v>
      </c>
      <c r="BO2393">
        <v>0</v>
      </c>
      <c r="BP2393">
        <v>0</v>
      </c>
      <c r="BQ2393">
        <v>0</v>
      </c>
      <c r="BR2393">
        <v>0</v>
      </c>
      <c r="BS2393">
        <v>0</v>
      </c>
      <c r="BT2393">
        <v>0</v>
      </c>
      <c r="BU2393">
        <v>0</v>
      </c>
      <c r="BV2393">
        <v>0</v>
      </c>
      <c r="BW2393">
        <v>-1000000</v>
      </c>
      <c r="BX2393">
        <v>-500000</v>
      </c>
      <c r="BY2393">
        <v>-10400000</v>
      </c>
      <c r="BZ2393">
        <v>-2400000</v>
      </c>
      <c r="CA2393">
        <v>0</v>
      </c>
      <c r="CB2393">
        <v>0</v>
      </c>
      <c r="CC2393">
        <v>0</v>
      </c>
      <c r="CD2393">
        <v>0</v>
      </c>
      <c r="CE2393">
        <v>0</v>
      </c>
    </row>
    <row r="2394" spans="1:83" x14ac:dyDescent="0.35">
      <c r="A2394" s="9" t="str">
        <f t="shared" si="37"/>
        <v>8107.402.69</v>
      </c>
      <c r="B2394" s="52" t="e">
        <f>+IF(MATCH(A2394,List!H$10:H$145,0),"Targeted")</f>
        <v>#N/A</v>
      </c>
      <c r="C2394" s="65"/>
      <c r="D2394" s="151" t="s">
        <v>7700</v>
      </c>
      <c r="E2394" s="16" t="s">
        <v>966</v>
      </c>
      <c r="F2394" s="16" t="s">
        <v>967</v>
      </c>
      <c r="G2394" s="16" t="s">
        <v>52</v>
      </c>
      <c r="H2394" s="16" t="s">
        <v>3894</v>
      </c>
      <c r="I2394" s="16" t="s">
        <v>3933</v>
      </c>
      <c r="J2394" s="16" t="s">
        <v>3934</v>
      </c>
      <c r="K2394" s="17" t="s">
        <v>171</v>
      </c>
      <c r="L2394" s="18" t="s">
        <v>3620</v>
      </c>
      <c r="M2394" s="195" t="s">
        <v>3865</v>
      </c>
      <c r="N2394" s="16" t="s">
        <v>3866</v>
      </c>
      <c r="O2394" s="17" t="s">
        <v>346</v>
      </c>
      <c r="P2394" s="17" t="s">
        <v>305</v>
      </c>
      <c r="Q2394" s="17" t="s">
        <v>306</v>
      </c>
      <c r="R2394">
        <v>0</v>
      </c>
      <c r="S2394">
        <v>0</v>
      </c>
      <c r="T2394">
        <v>0</v>
      </c>
      <c r="U2394">
        <v>0</v>
      </c>
      <c r="V2394">
        <v>0</v>
      </c>
      <c r="W2394">
        <v>0</v>
      </c>
      <c r="X2394">
        <v>0</v>
      </c>
      <c r="Y2394">
        <v>0</v>
      </c>
      <c r="Z2394">
        <v>0</v>
      </c>
      <c r="AA2394">
        <v>121676</v>
      </c>
      <c r="AB2394">
        <v>224059</v>
      </c>
      <c r="AC2394">
        <v>321768</v>
      </c>
      <c r="AD2394">
        <v>207203</v>
      </c>
      <c r="AE2394">
        <v>223351</v>
      </c>
      <c r="AF2394">
        <v>204004</v>
      </c>
      <c r="AG2394" s="19">
        <v>48364</v>
      </c>
      <c r="AH2394">
        <v>197109</v>
      </c>
      <c r="AI2394">
        <v>211002</v>
      </c>
      <c r="AJ2394">
        <v>187932</v>
      </c>
      <c r="AK2394">
        <v>230348</v>
      </c>
      <c r="AL2394">
        <v>252414</v>
      </c>
      <c r="AM2394">
        <v>291507</v>
      </c>
      <c r="AN2394">
        <v>247538</v>
      </c>
      <c r="AO2394">
        <v>267686</v>
      </c>
      <c r="AP2394">
        <v>425416</v>
      </c>
      <c r="AQ2394">
        <v>757755</v>
      </c>
      <c r="AR2394">
        <v>891811</v>
      </c>
      <c r="AS2394">
        <v>1043040</v>
      </c>
      <c r="AT2394">
        <v>1088106</v>
      </c>
      <c r="AU2394">
        <v>1317215</v>
      </c>
      <c r="AV2394">
        <v>1511734</v>
      </c>
      <c r="AW2394">
        <v>1884526</v>
      </c>
      <c r="AX2394">
        <v>2166371</v>
      </c>
      <c r="AY2394">
        <v>2378107</v>
      </c>
      <c r="AZ2394">
        <v>2639000</v>
      </c>
      <c r="BA2394">
        <v>2443000</v>
      </c>
      <c r="BB2394">
        <v>2310000</v>
      </c>
      <c r="BC2394">
        <v>2226000</v>
      </c>
      <c r="BD2394">
        <v>2195000</v>
      </c>
      <c r="BE2394">
        <v>2077000</v>
      </c>
      <c r="BF2394">
        <v>2266000</v>
      </c>
      <c r="BG2394">
        <v>2737000</v>
      </c>
      <c r="BH2394">
        <v>2719000</v>
      </c>
      <c r="BI2394">
        <v>2740000</v>
      </c>
      <c r="BJ2394">
        <v>2516000</v>
      </c>
      <c r="BK2394">
        <v>2507000</v>
      </c>
      <c r="BL2394">
        <v>2348000</v>
      </c>
      <c r="BM2394">
        <v>2455000</v>
      </c>
      <c r="BN2394">
        <v>2447000</v>
      </c>
      <c r="BO2394">
        <v>2593000</v>
      </c>
      <c r="BP2394">
        <v>2732000</v>
      </c>
      <c r="BQ2394">
        <v>2916000</v>
      </c>
      <c r="BR2394">
        <v>2750000</v>
      </c>
      <c r="BS2394">
        <v>2718000</v>
      </c>
      <c r="BT2394">
        <v>2619000</v>
      </c>
      <c r="BU2394">
        <v>2591000</v>
      </c>
      <c r="BV2394">
        <v>2545000</v>
      </c>
      <c r="BW2394">
        <v>2560000</v>
      </c>
      <c r="BX2394">
        <v>2839000</v>
      </c>
      <c r="BY2394">
        <v>2788000</v>
      </c>
      <c r="BZ2394">
        <v>2693000</v>
      </c>
      <c r="CA2394">
        <v>3180000</v>
      </c>
      <c r="CB2394">
        <v>3682000</v>
      </c>
      <c r="CC2394">
        <v>4047000</v>
      </c>
      <c r="CD2394">
        <v>4200000</v>
      </c>
      <c r="CE2394">
        <v>3635000</v>
      </c>
    </row>
    <row r="2395" spans="1:83" x14ac:dyDescent="0.35">
      <c r="A2395" s="9" t="str">
        <f t="shared" si="37"/>
        <v>8107.402.69</v>
      </c>
      <c r="B2395" s="52" t="e">
        <f>+IF(MATCH(A2395,List!H$10:H$145,0),"Targeted")</f>
        <v>#N/A</v>
      </c>
      <c r="C2395" s="65"/>
      <c r="D2395" s="151"/>
      <c r="E2395" s="16" t="s">
        <v>966</v>
      </c>
      <c r="F2395" s="16" t="s">
        <v>967</v>
      </c>
      <c r="G2395" s="16" t="s">
        <v>52</v>
      </c>
      <c r="H2395" s="16" t="s">
        <v>3894</v>
      </c>
      <c r="I2395" s="16" t="s">
        <v>3933</v>
      </c>
      <c r="J2395" s="16" t="s">
        <v>3934</v>
      </c>
      <c r="K2395" s="17" t="s">
        <v>171</v>
      </c>
      <c r="L2395" s="18" t="s">
        <v>3620</v>
      </c>
      <c r="M2395" s="195" t="s">
        <v>3865</v>
      </c>
      <c r="N2395" s="16" t="s">
        <v>3866</v>
      </c>
      <c r="O2395" s="17" t="s">
        <v>304</v>
      </c>
      <c r="P2395" s="17" t="s">
        <v>305</v>
      </c>
      <c r="Q2395" s="17" t="s">
        <v>306</v>
      </c>
      <c r="R2395">
        <v>0</v>
      </c>
      <c r="S2395">
        <v>0</v>
      </c>
      <c r="T2395">
        <v>0</v>
      </c>
      <c r="U2395">
        <v>0</v>
      </c>
      <c r="V2395">
        <v>0</v>
      </c>
      <c r="W2395">
        <v>0</v>
      </c>
      <c r="X2395">
        <v>0</v>
      </c>
      <c r="Y2395">
        <v>0</v>
      </c>
      <c r="Z2395">
        <v>0</v>
      </c>
      <c r="AA2395">
        <v>0</v>
      </c>
      <c r="AB2395">
        <v>0</v>
      </c>
      <c r="AC2395">
        <v>0</v>
      </c>
      <c r="AD2395">
        <v>0</v>
      </c>
      <c r="AE2395">
        <v>0</v>
      </c>
      <c r="AF2395">
        <v>0</v>
      </c>
      <c r="AG2395" s="19">
        <v>0</v>
      </c>
      <c r="AH2395">
        <v>0</v>
      </c>
      <c r="AI2395">
        <v>0</v>
      </c>
      <c r="AJ2395">
        <v>0</v>
      </c>
      <c r="AK2395">
        <v>0</v>
      </c>
      <c r="AL2395">
        <v>0</v>
      </c>
      <c r="AM2395">
        <v>0</v>
      </c>
      <c r="AN2395">
        <v>0</v>
      </c>
      <c r="AO2395">
        <v>0</v>
      </c>
      <c r="AP2395">
        <v>0</v>
      </c>
      <c r="AQ2395">
        <v>0</v>
      </c>
      <c r="AR2395">
        <v>0</v>
      </c>
      <c r="AS2395">
        <v>0</v>
      </c>
      <c r="AT2395">
        <v>0</v>
      </c>
      <c r="AU2395">
        <v>0</v>
      </c>
      <c r="AV2395">
        <v>0</v>
      </c>
      <c r="AW2395">
        <v>0</v>
      </c>
      <c r="AX2395">
        <v>0</v>
      </c>
      <c r="AY2395">
        <v>0</v>
      </c>
      <c r="AZ2395">
        <v>0</v>
      </c>
      <c r="BA2395">
        <v>0</v>
      </c>
      <c r="BB2395">
        <v>0</v>
      </c>
      <c r="BC2395">
        <v>0</v>
      </c>
      <c r="BD2395">
        <v>0</v>
      </c>
      <c r="BE2395">
        <v>0</v>
      </c>
      <c r="BF2395">
        <v>0</v>
      </c>
      <c r="BG2395">
        <v>0</v>
      </c>
      <c r="BH2395">
        <v>0</v>
      </c>
      <c r="BI2395">
        <v>0</v>
      </c>
      <c r="BJ2395">
        <v>0</v>
      </c>
      <c r="BK2395">
        <v>0</v>
      </c>
      <c r="BL2395">
        <v>-58000</v>
      </c>
      <c r="BM2395">
        <v>3000</v>
      </c>
      <c r="BN2395">
        <v>13000</v>
      </c>
      <c r="BO2395">
        <v>17000</v>
      </c>
      <c r="BP2395">
        <v>19000</v>
      </c>
      <c r="BQ2395">
        <v>2000</v>
      </c>
      <c r="BR2395">
        <v>3000</v>
      </c>
      <c r="BS2395">
        <v>0</v>
      </c>
      <c r="BT2395">
        <v>0</v>
      </c>
      <c r="BU2395">
        <v>0</v>
      </c>
      <c r="BV2395">
        <v>-15000</v>
      </c>
      <c r="BW2395">
        <v>3000</v>
      </c>
      <c r="BX2395" s="10">
        <v>-16000</v>
      </c>
      <c r="BY2395">
        <v>20000</v>
      </c>
      <c r="BZ2395">
        <v>8000</v>
      </c>
      <c r="CA2395">
        <v>0</v>
      </c>
      <c r="CB2395">
        <v>0</v>
      </c>
      <c r="CC2395">
        <v>0</v>
      </c>
      <c r="CD2395">
        <v>0</v>
      </c>
      <c r="CE2395">
        <v>0</v>
      </c>
    </row>
    <row r="2396" spans="1:83" x14ac:dyDescent="0.35">
      <c r="A2396" s="9" t="str">
        <f t="shared" si="37"/>
        <v>8108.402.69</v>
      </c>
      <c r="B2396" s="52" t="e">
        <f>+IF(MATCH(A2396,List!H$10:H$145,0),"Targeted")</f>
        <v>#N/A</v>
      </c>
      <c r="C2396" s="65"/>
      <c r="D2396" s="151" t="s">
        <v>7700</v>
      </c>
      <c r="E2396" s="16" t="s">
        <v>966</v>
      </c>
      <c r="F2396" s="16" t="s">
        <v>967</v>
      </c>
      <c r="G2396" s="16" t="s">
        <v>52</v>
      </c>
      <c r="H2396" s="16" t="s">
        <v>3894</v>
      </c>
      <c r="I2396" s="16" t="s">
        <v>3935</v>
      </c>
      <c r="J2396" s="16" t="s">
        <v>3936</v>
      </c>
      <c r="K2396" s="17" t="s">
        <v>171</v>
      </c>
      <c r="L2396" s="18" t="s">
        <v>3620</v>
      </c>
      <c r="M2396" s="195" t="s">
        <v>3865</v>
      </c>
      <c r="N2396" s="16" t="s">
        <v>3866</v>
      </c>
      <c r="O2396" s="17" t="s">
        <v>346</v>
      </c>
      <c r="P2396" s="17" t="s">
        <v>305</v>
      </c>
      <c r="Q2396" s="17" t="s">
        <v>306</v>
      </c>
      <c r="R2396">
        <v>0</v>
      </c>
      <c r="S2396">
        <v>0</v>
      </c>
      <c r="T2396">
        <v>0</v>
      </c>
      <c r="U2396">
        <v>0</v>
      </c>
      <c r="V2396">
        <v>0</v>
      </c>
      <c r="W2396">
        <v>0</v>
      </c>
      <c r="X2396">
        <v>0</v>
      </c>
      <c r="Y2396">
        <v>0</v>
      </c>
      <c r="Z2396">
        <v>0</v>
      </c>
      <c r="AA2396">
        <v>26240</v>
      </c>
      <c r="AB2396">
        <v>58460</v>
      </c>
      <c r="AC2396">
        <v>66663</v>
      </c>
      <c r="AD2396">
        <v>68146</v>
      </c>
      <c r="AE2396">
        <v>63612</v>
      </c>
      <c r="AF2396">
        <v>73733</v>
      </c>
      <c r="AG2396" s="19">
        <v>18092</v>
      </c>
      <c r="AH2396">
        <v>70487</v>
      </c>
      <c r="AI2396">
        <v>67127</v>
      </c>
      <c r="AJ2396">
        <v>69729</v>
      </c>
      <c r="AK2396">
        <v>77834</v>
      </c>
      <c r="AL2396">
        <v>89140</v>
      </c>
      <c r="AM2396">
        <v>71580</v>
      </c>
      <c r="AN2396">
        <v>71203</v>
      </c>
      <c r="AO2396">
        <v>146219</v>
      </c>
      <c r="AP2396">
        <v>261894</v>
      </c>
      <c r="AQ2396">
        <v>292573</v>
      </c>
      <c r="AR2396">
        <v>170359</v>
      </c>
      <c r="AS2396">
        <v>169683</v>
      </c>
      <c r="AT2396">
        <v>127562</v>
      </c>
      <c r="AU2396">
        <v>153508</v>
      </c>
      <c r="AV2396">
        <v>179005</v>
      </c>
      <c r="AW2396">
        <v>214397</v>
      </c>
      <c r="AX2396">
        <v>212312</v>
      </c>
      <c r="AY2396">
        <v>225994</v>
      </c>
      <c r="AZ2396">
        <v>199000</v>
      </c>
      <c r="BA2396">
        <v>233000</v>
      </c>
      <c r="BB2396">
        <v>218000</v>
      </c>
      <c r="BC2396">
        <v>203000</v>
      </c>
      <c r="BD2396">
        <v>174000</v>
      </c>
      <c r="BE2396">
        <v>120000</v>
      </c>
      <c r="BF2396">
        <v>167000</v>
      </c>
      <c r="BG2396">
        <v>200000</v>
      </c>
      <c r="BH2396">
        <v>176000</v>
      </c>
      <c r="BI2396">
        <v>142000</v>
      </c>
      <c r="BJ2396">
        <v>140000</v>
      </c>
      <c r="BK2396">
        <v>141000</v>
      </c>
      <c r="BL2396">
        <v>152000</v>
      </c>
      <c r="BM2396">
        <v>119000</v>
      </c>
      <c r="BN2396">
        <v>143000</v>
      </c>
      <c r="BO2396">
        <v>147000</v>
      </c>
      <c r="BP2396">
        <v>174000</v>
      </c>
      <c r="BQ2396">
        <v>184000</v>
      </c>
      <c r="BR2396">
        <v>152000</v>
      </c>
      <c r="BS2396">
        <v>148000</v>
      </c>
      <c r="BT2396">
        <v>156000</v>
      </c>
      <c r="BU2396">
        <v>159000</v>
      </c>
      <c r="BV2396">
        <v>161000</v>
      </c>
      <c r="BW2396">
        <v>151000</v>
      </c>
      <c r="BX2396">
        <v>151000</v>
      </c>
      <c r="BY2396">
        <v>153000</v>
      </c>
      <c r="BZ2396">
        <v>227000</v>
      </c>
      <c r="CA2396">
        <v>286000</v>
      </c>
      <c r="CB2396">
        <v>294000</v>
      </c>
      <c r="CC2396">
        <v>281000</v>
      </c>
      <c r="CD2396">
        <v>271000</v>
      </c>
      <c r="CE2396">
        <v>277000</v>
      </c>
    </row>
    <row r="2397" spans="1:83" x14ac:dyDescent="0.35">
      <c r="A2397" s="9" t="str">
        <f t="shared" si="37"/>
        <v>8108.402.69</v>
      </c>
      <c r="B2397" s="52" t="e">
        <f>+IF(MATCH(A2397,List!H$10:H$145,0),"Targeted")</f>
        <v>#N/A</v>
      </c>
      <c r="C2397" s="65"/>
      <c r="D2397" s="151" t="s">
        <v>7700</v>
      </c>
      <c r="E2397" s="16" t="s">
        <v>966</v>
      </c>
      <c r="F2397" s="16" t="s">
        <v>967</v>
      </c>
      <c r="G2397" s="16" t="s">
        <v>52</v>
      </c>
      <c r="H2397" s="16" t="s">
        <v>3894</v>
      </c>
      <c r="I2397" s="16" t="s">
        <v>3935</v>
      </c>
      <c r="J2397" s="16" t="s">
        <v>3936</v>
      </c>
      <c r="K2397" s="17" t="s">
        <v>171</v>
      </c>
      <c r="L2397" s="18" t="s">
        <v>3620</v>
      </c>
      <c r="M2397" s="195" t="s">
        <v>3865</v>
      </c>
      <c r="N2397" s="16" t="s">
        <v>3866</v>
      </c>
      <c r="O2397" s="17" t="s">
        <v>346</v>
      </c>
      <c r="P2397" s="17" t="s">
        <v>524</v>
      </c>
      <c r="Q2397" s="17" t="s">
        <v>306</v>
      </c>
      <c r="R2397">
        <v>0</v>
      </c>
      <c r="S2397">
        <v>0</v>
      </c>
      <c r="T2397">
        <v>0</v>
      </c>
      <c r="U2397">
        <v>0</v>
      </c>
      <c r="V2397">
        <v>0</v>
      </c>
      <c r="W2397">
        <v>0</v>
      </c>
      <c r="X2397">
        <v>0</v>
      </c>
      <c r="Y2397">
        <v>0</v>
      </c>
      <c r="Z2397">
        <v>0</v>
      </c>
      <c r="AA2397">
        <v>0</v>
      </c>
      <c r="AB2397">
        <v>0</v>
      </c>
      <c r="AC2397">
        <v>0</v>
      </c>
      <c r="AD2397">
        <v>0</v>
      </c>
      <c r="AE2397">
        <v>0</v>
      </c>
      <c r="AF2397">
        <v>0</v>
      </c>
      <c r="AG2397" s="19">
        <v>0</v>
      </c>
      <c r="AH2397">
        <v>0</v>
      </c>
      <c r="AI2397">
        <v>0</v>
      </c>
      <c r="AJ2397">
        <v>0</v>
      </c>
      <c r="AK2397">
        <v>0</v>
      </c>
      <c r="AL2397">
        <v>0</v>
      </c>
      <c r="AM2397">
        <v>0</v>
      </c>
      <c r="AN2397">
        <v>0</v>
      </c>
      <c r="AO2397">
        <v>0</v>
      </c>
      <c r="AP2397">
        <v>0</v>
      </c>
      <c r="AQ2397">
        <v>0</v>
      </c>
      <c r="AR2397">
        <v>0</v>
      </c>
      <c r="AS2397">
        <v>0</v>
      </c>
      <c r="AT2397">
        <v>0</v>
      </c>
      <c r="AU2397">
        <v>0</v>
      </c>
      <c r="AV2397">
        <v>0</v>
      </c>
      <c r="AW2397">
        <v>0</v>
      </c>
      <c r="AX2397">
        <v>0</v>
      </c>
      <c r="AY2397">
        <v>0</v>
      </c>
      <c r="AZ2397">
        <v>33000</v>
      </c>
      <c r="BA2397">
        <v>0</v>
      </c>
      <c r="BB2397">
        <v>0</v>
      </c>
      <c r="BC2397">
        <v>0</v>
      </c>
      <c r="BD2397">
        <v>0</v>
      </c>
      <c r="BE2397">
        <v>46000</v>
      </c>
      <c r="BF2397">
        <v>0</v>
      </c>
      <c r="BG2397">
        <v>0</v>
      </c>
      <c r="BH2397">
        <v>0</v>
      </c>
      <c r="BI2397">
        <v>0</v>
      </c>
      <c r="BJ2397">
        <v>0</v>
      </c>
      <c r="BK2397">
        <v>0</v>
      </c>
      <c r="BL2397">
        <v>0</v>
      </c>
      <c r="BM2397">
        <v>0</v>
      </c>
      <c r="BN2397">
        <v>0</v>
      </c>
      <c r="BO2397">
        <v>0</v>
      </c>
      <c r="BP2397">
        <v>0</v>
      </c>
      <c r="BQ2397">
        <v>0</v>
      </c>
      <c r="BR2397">
        <v>0</v>
      </c>
      <c r="BS2397">
        <v>0</v>
      </c>
      <c r="BT2397">
        <v>0</v>
      </c>
      <c r="BU2397">
        <v>0</v>
      </c>
      <c r="BV2397">
        <v>0</v>
      </c>
      <c r="BW2397">
        <v>0</v>
      </c>
      <c r="BX2397">
        <v>0</v>
      </c>
      <c r="BY2397">
        <v>0</v>
      </c>
      <c r="BZ2397">
        <v>0</v>
      </c>
      <c r="CA2397">
        <v>0</v>
      </c>
      <c r="CB2397">
        <v>0</v>
      </c>
      <c r="CC2397">
        <v>0</v>
      </c>
      <c r="CD2397">
        <v>0</v>
      </c>
      <c r="CE2397">
        <v>0</v>
      </c>
    </row>
    <row r="2398" spans="1:83" x14ac:dyDescent="0.35">
      <c r="A2398" s="9" t="str">
        <f t="shared" si="37"/>
        <v>9912.402.69</v>
      </c>
      <c r="B2398" s="52" t="e">
        <f>+IF(MATCH(A2398,List!H$10:H$145,0),"Targeted")</f>
        <v>#N/A</v>
      </c>
      <c r="C2398" s="65"/>
      <c r="D2398" s="151" t="s">
        <v>7700</v>
      </c>
      <c r="E2398" s="16" t="s">
        <v>966</v>
      </c>
      <c r="F2398" s="16" t="s">
        <v>967</v>
      </c>
      <c r="G2398" s="16" t="s">
        <v>52</v>
      </c>
      <c r="H2398" s="16" t="s">
        <v>3894</v>
      </c>
      <c r="I2398" s="16" t="s">
        <v>2122</v>
      </c>
      <c r="J2398" s="16" t="s">
        <v>3824</v>
      </c>
      <c r="K2398" s="17" t="s">
        <v>171</v>
      </c>
      <c r="L2398" s="18" t="s">
        <v>3620</v>
      </c>
      <c r="M2398" s="195" t="s">
        <v>3865</v>
      </c>
      <c r="N2398" s="16" t="s">
        <v>3866</v>
      </c>
      <c r="O2398" s="17" t="s">
        <v>346</v>
      </c>
      <c r="P2398" s="17" t="s">
        <v>305</v>
      </c>
      <c r="Q2398" s="17" t="s">
        <v>306</v>
      </c>
      <c r="R2398">
        <v>0</v>
      </c>
      <c r="S2398">
        <v>0</v>
      </c>
      <c r="T2398">
        <v>0</v>
      </c>
      <c r="U2398">
        <v>0</v>
      </c>
      <c r="V2398">
        <v>0</v>
      </c>
      <c r="W2398">
        <v>0</v>
      </c>
      <c r="X2398">
        <v>0</v>
      </c>
      <c r="Y2398">
        <v>0</v>
      </c>
      <c r="Z2398">
        <v>0</v>
      </c>
      <c r="AA2398">
        <v>0</v>
      </c>
      <c r="AB2398">
        <v>0</v>
      </c>
      <c r="AC2398">
        <v>0</v>
      </c>
      <c r="AD2398">
        <v>0</v>
      </c>
      <c r="AE2398">
        <v>0</v>
      </c>
      <c r="AF2398">
        <v>0</v>
      </c>
      <c r="AG2398" s="19">
        <v>0</v>
      </c>
      <c r="AH2398">
        <v>0</v>
      </c>
      <c r="AI2398">
        <v>0</v>
      </c>
      <c r="AJ2398">
        <v>0</v>
      </c>
      <c r="AK2398">
        <v>0</v>
      </c>
      <c r="AL2398">
        <v>0</v>
      </c>
      <c r="AM2398">
        <v>0</v>
      </c>
      <c r="AN2398">
        <v>0</v>
      </c>
      <c r="AO2398">
        <v>0</v>
      </c>
      <c r="AP2398">
        <v>0</v>
      </c>
      <c r="AQ2398">
        <v>0</v>
      </c>
      <c r="AR2398">
        <v>0</v>
      </c>
      <c r="AS2398">
        <v>0</v>
      </c>
      <c r="AT2398">
        <v>674</v>
      </c>
      <c r="AU2398">
        <v>4</v>
      </c>
      <c r="AV2398">
        <v>99</v>
      </c>
      <c r="AW2398">
        <v>0</v>
      </c>
      <c r="AX2398">
        <v>0</v>
      </c>
      <c r="AY2398">
        <v>145</v>
      </c>
      <c r="AZ2398">
        <v>0</v>
      </c>
      <c r="BA2398">
        <v>0</v>
      </c>
      <c r="BB2398">
        <v>0</v>
      </c>
      <c r="BC2398">
        <v>0</v>
      </c>
      <c r="BD2398">
        <v>0</v>
      </c>
      <c r="BE2398">
        <v>0</v>
      </c>
      <c r="BF2398">
        <v>0</v>
      </c>
      <c r="BG2398">
        <v>0</v>
      </c>
      <c r="BH2398">
        <v>0</v>
      </c>
      <c r="BI2398">
        <v>0</v>
      </c>
      <c r="BJ2398">
        <v>0</v>
      </c>
      <c r="BK2398">
        <v>0</v>
      </c>
      <c r="BL2398">
        <v>0</v>
      </c>
      <c r="BM2398">
        <v>0</v>
      </c>
      <c r="BN2398">
        <v>0</v>
      </c>
      <c r="BO2398">
        <v>0</v>
      </c>
      <c r="BP2398">
        <v>0</v>
      </c>
      <c r="BQ2398">
        <v>0</v>
      </c>
      <c r="BR2398">
        <v>0</v>
      </c>
      <c r="BS2398">
        <v>0</v>
      </c>
      <c r="BT2398">
        <v>0</v>
      </c>
      <c r="BU2398">
        <v>0</v>
      </c>
      <c r="BV2398">
        <v>0</v>
      </c>
      <c r="BW2398">
        <v>0</v>
      </c>
      <c r="BX2398">
        <v>0</v>
      </c>
      <c r="BY2398">
        <v>0</v>
      </c>
      <c r="BZ2398">
        <v>0</v>
      </c>
      <c r="CA2398">
        <v>0</v>
      </c>
      <c r="CB2398">
        <v>0</v>
      </c>
      <c r="CC2398">
        <v>0</v>
      </c>
      <c r="CD2398">
        <v>0</v>
      </c>
      <c r="CE2398">
        <v>0</v>
      </c>
    </row>
    <row r="2399" spans="1:83" x14ac:dyDescent="0.35">
      <c r="A2399" s="9" t="str">
        <f t="shared" si="37"/>
        <v>9998.402.</v>
      </c>
      <c r="B2399" s="52" t="e">
        <f>+IF(MATCH(A2399,List!H$10:H$145,0),"Targeted")</f>
        <v>#N/A</v>
      </c>
      <c r="C2399" s="65"/>
      <c r="D2399" s="151" t="s">
        <v>7700</v>
      </c>
      <c r="E2399" s="16" t="s">
        <v>966</v>
      </c>
      <c r="F2399" s="16" t="s">
        <v>967</v>
      </c>
      <c r="G2399" s="16" t="s">
        <v>52</v>
      </c>
      <c r="H2399" s="16" t="s">
        <v>3894</v>
      </c>
      <c r="I2399" s="16" t="s">
        <v>3937</v>
      </c>
      <c r="J2399" s="16" t="s">
        <v>3938</v>
      </c>
      <c r="K2399" s="17" t="s">
        <v>299</v>
      </c>
      <c r="L2399" s="18" t="s">
        <v>3620</v>
      </c>
      <c r="M2399" s="195" t="s">
        <v>3865</v>
      </c>
      <c r="N2399" s="16" t="s">
        <v>3866</v>
      </c>
      <c r="O2399" s="17" t="s">
        <v>346</v>
      </c>
      <c r="P2399" s="17" t="s">
        <v>524</v>
      </c>
      <c r="Q2399" s="17" t="s">
        <v>306</v>
      </c>
      <c r="R2399">
        <v>57858</v>
      </c>
      <c r="S2399">
        <v>51513</v>
      </c>
      <c r="T2399">
        <v>65247</v>
      </c>
      <c r="U2399">
        <v>70598</v>
      </c>
      <c r="V2399">
        <v>53989</v>
      </c>
      <c r="W2399">
        <v>64147</v>
      </c>
      <c r="X2399">
        <v>74701</v>
      </c>
      <c r="Y2399">
        <v>103671</v>
      </c>
      <c r="Z2399">
        <v>83155</v>
      </c>
      <c r="AA2399">
        <v>0</v>
      </c>
      <c r="AB2399">
        <v>0</v>
      </c>
      <c r="AC2399">
        <v>0</v>
      </c>
      <c r="AD2399">
        <v>0</v>
      </c>
      <c r="AE2399">
        <v>0</v>
      </c>
      <c r="AF2399">
        <v>0</v>
      </c>
      <c r="AG2399" s="19">
        <v>0</v>
      </c>
      <c r="AH2399">
        <v>0</v>
      </c>
      <c r="AI2399">
        <v>0</v>
      </c>
      <c r="AJ2399">
        <v>0</v>
      </c>
      <c r="AK2399">
        <v>0</v>
      </c>
      <c r="AL2399">
        <v>0</v>
      </c>
      <c r="AM2399">
        <v>0</v>
      </c>
      <c r="AN2399">
        <v>0</v>
      </c>
      <c r="AO2399">
        <v>0</v>
      </c>
      <c r="AP2399">
        <v>0</v>
      </c>
      <c r="AQ2399">
        <v>0</v>
      </c>
      <c r="AR2399">
        <v>0</v>
      </c>
      <c r="AS2399">
        <v>0</v>
      </c>
      <c r="AT2399">
        <v>0</v>
      </c>
      <c r="AU2399">
        <v>0</v>
      </c>
      <c r="AV2399">
        <v>0</v>
      </c>
      <c r="AW2399">
        <v>0</v>
      </c>
      <c r="AX2399">
        <v>0</v>
      </c>
      <c r="AY2399">
        <v>0</v>
      </c>
      <c r="AZ2399">
        <v>0</v>
      </c>
      <c r="BA2399">
        <v>0</v>
      </c>
      <c r="BB2399">
        <v>0</v>
      </c>
      <c r="BC2399">
        <v>0</v>
      </c>
      <c r="BD2399">
        <v>0</v>
      </c>
      <c r="BE2399">
        <v>0</v>
      </c>
      <c r="BF2399">
        <v>0</v>
      </c>
      <c r="BG2399">
        <v>0</v>
      </c>
      <c r="BH2399">
        <v>0</v>
      </c>
      <c r="BI2399">
        <v>0</v>
      </c>
      <c r="BJ2399">
        <v>0</v>
      </c>
      <c r="BK2399">
        <v>0</v>
      </c>
      <c r="BL2399">
        <v>0</v>
      </c>
      <c r="BM2399">
        <v>0</v>
      </c>
      <c r="BN2399">
        <v>0</v>
      </c>
      <c r="BO2399">
        <v>0</v>
      </c>
      <c r="BP2399">
        <v>0</v>
      </c>
      <c r="BQ2399">
        <v>0</v>
      </c>
      <c r="BR2399">
        <v>0</v>
      </c>
      <c r="BS2399">
        <v>0</v>
      </c>
      <c r="BT2399">
        <v>0</v>
      </c>
      <c r="BU2399">
        <v>0</v>
      </c>
      <c r="BV2399">
        <v>0</v>
      </c>
      <c r="BW2399">
        <v>0</v>
      </c>
      <c r="BX2399">
        <v>0</v>
      </c>
      <c r="BY2399">
        <v>0</v>
      </c>
      <c r="BZ2399">
        <v>0</v>
      </c>
      <c r="CA2399">
        <v>0</v>
      </c>
      <c r="CB2399">
        <v>0</v>
      </c>
      <c r="CC2399">
        <v>0</v>
      </c>
      <c r="CD2399">
        <v>0</v>
      </c>
      <c r="CE2399">
        <v>0</v>
      </c>
    </row>
    <row r="2400" spans="1:83" x14ac:dyDescent="0.35">
      <c r="A2400" s="9" t="str">
        <f t="shared" si="37"/>
        <v>090000.402.70</v>
      </c>
      <c r="B2400" s="52" t="e">
        <f>+IF(MATCH(A2400,List!H$10:H$145,0),"Targeted")</f>
        <v>#N/A</v>
      </c>
      <c r="C2400" s="65"/>
      <c r="D2400" s="151"/>
      <c r="E2400" s="16" t="s">
        <v>854</v>
      </c>
      <c r="F2400" s="16" t="s">
        <v>855</v>
      </c>
      <c r="G2400" s="16" t="s">
        <v>298</v>
      </c>
      <c r="H2400" s="16" t="s">
        <v>855</v>
      </c>
      <c r="I2400" s="16" t="s">
        <v>3939</v>
      </c>
      <c r="J2400" s="16" t="s">
        <v>3940</v>
      </c>
      <c r="K2400" s="17" t="s">
        <v>151</v>
      </c>
      <c r="L2400" s="18" t="s">
        <v>3620</v>
      </c>
      <c r="M2400" s="195" t="s">
        <v>3865</v>
      </c>
      <c r="N2400" s="16" t="s">
        <v>3866</v>
      </c>
      <c r="O2400" s="17" t="s">
        <v>304</v>
      </c>
      <c r="P2400" s="17" t="s">
        <v>305</v>
      </c>
      <c r="Q2400" s="17" t="s">
        <v>306</v>
      </c>
      <c r="R2400">
        <v>0</v>
      </c>
      <c r="S2400">
        <v>0</v>
      </c>
      <c r="T2400">
        <v>0</v>
      </c>
      <c r="U2400">
        <v>0</v>
      </c>
      <c r="V2400">
        <v>0</v>
      </c>
      <c r="W2400">
        <v>0</v>
      </c>
      <c r="X2400">
        <v>0</v>
      </c>
      <c r="Y2400">
        <v>0</v>
      </c>
      <c r="Z2400">
        <v>0</v>
      </c>
      <c r="AA2400">
        <v>0</v>
      </c>
      <c r="AB2400">
        <v>0</v>
      </c>
      <c r="AC2400">
        <v>0</v>
      </c>
      <c r="AD2400">
        <v>0</v>
      </c>
      <c r="AE2400">
        <v>0</v>
      </c>
      <c r="AF2400">
        <v>0</v>
      </c>
      <c r="AG2400" s="19">
        <v>0</v>
      </c>
      <c r="AH2400">
        <v>0</v>
      </c>
      <c r="AI2400">
        <v>0</v>
      </c>
      <c r="AJ2400">
        <v>0</v>
      </c>
      <c r="AK2400">
        <v>0</v>
      </c>
      <c r="AL2400">
        <v>0</v>
      </c>
      <c r="AM2400">
        <v>0</v>
      </c>
      <c r="AN2400">
        <v>0</v>
      </c>
      <c r="AO2400">
        <v>0</v>
      </c>
      <c r="AP2400">
        <v>0</v>
      </c>
      <c r="AQ2400">
        <v>0</v>
      </c>
      <c r="AR2400">
        <v>0</v>
      </c>
      <c r="AS2400">
        <v>0</v>
      </c>
      <c r="AT2400">
        <v>0</v>
      </c>
      <c r="AU2400">
        <v>0</v>
      </c>
      <c r="AV2400">
        <v>0</v>
      </c>
      <c r="AW2400">
        <v>0</v>
      </c>
      <c r="AX2400">
        <v>0</v>
      </c>
      <c r="AY2400">
        <v>0</v>
      </c>
      <c r="AZ2400">
        <v>0</v>
      </c>
      <c r="BA2400">
        <v>0</v>
      </c>
      <c r="BB2400">
        <v>0</v>
      </c>
      <c r="BC2400">
        <v>0</v>
      </c>
      <c r="BD2400">
        <v>0</v>
      </c>
      <c r="BE2400">
        <v>0</v>
      </c>
      <c r="BF2400">
        <v>0</v>
      </c>
      <c r="BG2400">
        <v>0</v>
      </c>
      <c r="BH2400">
        <v>0</v>
      </c>
      <c r="BI2400">
        <v>0</v>
      </c>
      <c r="BJ2400">
        <v>0</v>
      </c>
      <c r="BK2400">
        <v>0</v>
      </c>
      <c r="BL2400">
        <v>0</v>
      </c>
      <c r="BM2400">
        <v>0</v>
      </c>
      <c r="BN2400">
        <v>0</v>
      </c>
      <c r="BO2400">
        <v>0</v>
      </c>
      <c r="BP2400">
        <v>0</v>
      </c>
      <c r="BQ2400">
        <v>0</v>
      </c>
      <c r="BR2400">
        <v>0</v>
      </c>
      <c r="BS2400">
        <v>-390000</v>
      </c>
      <c r="BT2400">
        <v>-1190000</v>
      </c>
      <c r="BU2400">
        <v>-1250000</v>
      </c>
      <c r="BV2400">
        <v>-1280000</v>
      </c>
      <c r="BW2400">
        <v>-1320000</v>
      </c>
      <c r="BX2400" s="10">
        <v>-1360000</v>
      </c>
      <c r="BY2400">
        <v>-1400000</v>
      </c>
      <c r="BZ2400">
        <v>-1440000</v>
      </c>
      <c r="CA2400">
        <v>-1480000</v>
      </c>
      <c r="CB2400">
        <v>-1520000</v>
      </c>
      <c r="CC2400">
        <v>-1560000</v>
      </c>
      <c r="CD2400">
        <v>-1600000</v>
      </c>
      <c r="CE2400">
        <v>-1640000</v>
      </c>
    </row>
    <row r="2401" spans="1:83" x14ac:dyDescent="0.35">
      <c r="A2401" s="9" t="str">
        <f t="shared" si="37"/>
        <v>538510.402.70</v>
      </c>
      <c r="B2401" s="52" t="e">
        <f>+IF(MATCH(A2401,List!H$10:H$145,0),"Targeted")</f>
        <v>#N/A</v>
      </c>
      <c r="C2401" s="65"/>
      <c r="D2401" s="151"/>
      <c r="E2401" s="16" t="s">
        <v>854</v>
      </c>
      <c r="F2401" s="16" t="s">
        <v>855</v>
      </c>
      <c r="G2401" s="16" t="s">
        <v>298</v>
      </c>
      <c r="H2401" s="16" t="s">
        <v>855</v>
      </c>
      <c r="I2401" s="16" t="s">
        <v>3941</v>
      </c>
      <c r="J2401" s="16" t="s">
        <v>3942</v>
      </c>
      <c r="K2401" s="17" t="s">
        <v>151</v>
      </c>
      <c r="L2401" s="18" t="s">
        <v>3620</v>
      </c>
      <c r="M2401" s="195" t="s">
        <v>3865</v>
      </c>
      <c r="N2401" s="16" t="s">
        <v>3866</v>
      </c>
      <c r="O2401" s="17" t="s">
        <v>304</v>
      </c>
      <c r="P2401" s="17" t="s">
        <v>305</v>
      </c>
      <c r="Q2401" s="17" t="s">
        <v>306</v>
      </c>
      <c r="R2401">
        <v>0</v>
      </c>
      <c r="S2401">
        <v>0</v>
      </c>
      <c r="T2401">
        <v>0</v>
      </c>
      <c r="U2401">
        <v>0</v>
      </c>
      <c r="V2401">
        <v>0</v>
      </c>
      <c r="W2401">
        <v>0</v>
      </c>
      <c r="X2401">
        <v>0</v>
      </c>
      <c r="Y2401">
        <v>0</v>
      </c>
      <c r="Z2401">
        <v>0</v>
      </c>
      <c r="AA2401">
        <v>0</v>
      </c>
      <c r="AB2401">
        <v>0</v>
      </c>
      <c r="AC2401">
        <v>0</v>
      </c>
      <c r="AD2401">
        <v>0</v>
      </c>
      <c r="AE2401">
        <v>0</v>
      </c>
      <c r="AF2401">
        <v>0</v>
      </c>
      <c r="AG2401" s="19">
        <v>0</v>
      </c>
      <c r="AH2401">
        <v>0</v>
      </c>
      <c r="AI2401">
        <v>0</v>
      </c>
      <c r="AJ2401">
        <v>0</v>
      </c>
      <c r="AK2401">
        <v>0</v>
      </c>
      <c r="AL2401">
        <v>0</v>
      </c>
      <c r="AM2401">
        <v>0</v>
      </c>
      <c r="AN2401">
        <v>0</v>
      </c>
      <c r="AO2401">
        <v>0</v>
      </c>
      <c r="AP2401">
        <v>0</v>
      </c>
      <c r="AQ2401">
        <v>0</v>
      </c>
      <c r="AR2401">
        <v>0</v>
      </c>
      <c r="AS2401">
        <v>0</v>
      </c>
      <c r="AT2401">
        <v>0</v>
      </c>
      <c r="AU2401">
        <v>0</v>
      </c>
      <c r="AV2401">
        <v>0</v>
      </c>
      <c r="AW2401">
        <v>0</v>
      </c>
      <c r="AX2401">
        <v>0</v>
      </c>
      <c r="AY2401">
        <v>0</v>
      </c>
      <c r="AZ2401">
        <v>0</v>
      </c>
      <c r="BA2401">
        <v>0</v>
      </c>
      <c r="BB2401">
        <v>0</v>
      </c>
      <c r="BC2401">
        <v>0</v>
      </c>
      <c r="BD2401">
        <v>0</v>
      </c>
      <c r="BE2401">
        <v>0</v>
      </c>
      <c r="BF2401">
        <v>0</v>
      </c>
      <c r="BG2401">
        <v>0</v>
      </c>
      <c r="BH2401">
        <v>0</v>
      </c>
      <c r="BI2401">
        <v>0</v>
      </c>
      <c r="BJ2401">
        <v>-250000</v>
      </c>
      <c r="BK2401">
        <v>-250000</v>
      </c>
      <c r="BL2401">
        <v>-250000</v>
      </c>
      <c r="BM2401">
        <v>-250000</v>
      </c>
      <c r="BN2401">
        <v>-250000</v>
      </c>
      <c r="BO2401">
        <v>-250000</v>
      </c>
      <c r="BP2401">
        <v>-250000</v>
      </c>
      <c r="BQ2401">
        <v>-250000</v>
      </c>
      <c r="BR2401">
        <v>-250000</v>
      </c>
      <c r="BS2401">
        <v>-250000</v>
      </c>
      <c r="BT2401">
        <v>-250000</v>
      </c>
      <c r="BU2401">
        <v>-250000</v>
      </c>
      <c r="BV2401">
        <v>-250000</v>
      </c>
      <c r="BW2401">
        <v>-250000</v>
      </c>
      <c r="BX2401" s="10">
        <v>-250000</v>
      </c>
      <c r="BY2401">
        <v>-250000</v>
      </c>
      <c r="BZ2401">
        <v>-250000</v>
      </c>
      <c r="CA2401">
        <v>-250000</v>
      </c>
      <c r="CB2401">
        <v>-250000</v>
      </c>
      <c r="CC2401">
        <v>-250000</v>
      </c>
      <c r="CD2401">
        <v>-250000</v>
      </c>
      <c r="CE2401">
        <v>-250000</v>
      </c>
    </row>
    <row r="2402" spans="1:83" x14ac:dyDescent="0.35">
      <c r="A2402" s="9" t="str">
        <f t="shared" si="37"/>
        <v>554510.402.70</v>
      </c>
      <c r="B2402" s="52" t="e">
        <f>+IF(MATCH(A2402,List!H$10:H$145,0),"Targeted")</f>
        <v>#N/A</v>
      </c>
      <c r="C2402" s="65"/>
      <c r="D2402" s="151"/>
      <c r="E2402" s="16" t="s">
        <v>854</v>
      </c>
      <c r="F2402" s="16" t="s">
        <v>855</v>
      </c>
      <c r="G2402" s="16" t="s">
        <v>298</v>
      </c>
      <c r="H2402" s="16" t="s">
        <v>855</v>
      </c>
      <c r="I2402" s="16" t="s">
        <v>3943</v>
      </c>
      <c r="J2402" s="16" t="s">
        <v>3944</v>
      </c>
      <c r="K2402" s="17" t="s">
        <v>151</v>
      </c>
      <c r="L2402" s="18" t="s">
        <v>3620</v>
      </c>
      <c r="M2402" s="195" t="s">
        <v>3865</v>
      </c>
      <c r="N2402" s="16" t="s">
        <v>3866</v>
      </c>
      <c r="O2402" s="17" t="s">
        <v>304</v>
      </c>
      <c r="P2402" s="17" t="s">
        <v>305</v>
      </c>
      <c r="Q2402" s="17" t="s">
        <v>306</v>
      </c>
      <c r="R2402">
        <v>0</v>
      </c>
      <c r="S2402">
        <v>0</v>
      </c>
      <c r="T2402">
        <v>0</v>
      </c>
      <c r="U2402">
        <v>0</v>
      </c>
      <c r="V2402">
        <v>0</v>
      </c>
      <c r="W2402">
        <v>0</v>
      </c>
      <c r="X2402">
        <v>0</v>
      </c>
      <c r="Y2402">
        <v>0</v>
      </c>
      <c r="Z2402">
        <v>0</v>
      </c>
      <c r="AA2402">
        <v>0</v>
      </c>
      <c r="AB2402">
        <v>0</v>
      </c>
      <c r="AC2402">
        <v>0</v>
      </c>
      <c r="AD2402">
        <v>0</v>
      </c>
      <c r="AE2402">
        <v>0</v>
      </c>
      <c r="AF2402">
        <v>0</v>
      </c>
      <c r="AG2402" s="19">
        <v>0</v>
      </c>
      <c r="AH2402">
        <v>0</v>
      </c>
      <c r="AI2402">
        <v>0</v>
      </c>
      <c r="AJ2402">
        <v>0</v>
      </c>
      <c r="AK2402">
        <v>0</v>
      </c>
      <c r="AL2402">
        <v>0</v>
      </c>
      <c r="AM2402">
        <v>0</v>
      </c>
      <c r="AN2402">
        <v>0</v>
      </c>
      <c r="AO2402">
        <v>0</v>
      </c>
      <c r="AP2402">
        <v>0</v>
      </c>
      <c r="AQ2402">
        <v>0</v>
      </c>
      <c r="AR2402">
        <v>0</v>
      </c>
      <c r="AS2402">
        <v>0</v>
      </c>
      <c r="AT2402">
        <v>0</v>
      </c>
      <c r="AU2402">
        <v>0</v>
      </c>
      <c r="AV2402">
        <v>0</v>
      </c>
      <c r="AW2402">
        <v>0</v>
      </c>
      <c r="AX2402">
        <v>0</v>
      </c>
      <c r="AY2402">
        <v>0</v>
      </c>
      <c r="AZ2402">
        <v>0</v>
      </c>
      <c r="BA2402">
        <v>0</v>
      </c>
      <c r="BB2402">
        <v>0</v>
      </c>
      <c r="BC2402">
        <v>0</v>
      </c>
      <c r="BD2402">
        <v>0</v>
      </c>
      <c r="BE2402">
        <v>0</v>
      </c>
      <c r="BF2402">
        <v>0</v>
      </c>
      <c r="BG2402">
        <v>0</v>
      </c>
      <c r="BH2402">
        <v>0</v>
      </c>
      <c r="BI2402">
        <v>0</v>
      </c>
      <c r="BJ2402">
        <v>0</v>
      </c>
      <c r="BK2402">
        <v>0</v>
      </c>
      <c r="BL2402">
        <v>0</v>
      </c>
      <c r="BM2402">
        <v>-250000</v>
      </c>
      <c r="BN2402">
        <v>0</v>
      </c>
      <c r="BO2402">
        <v>0</v>
      </c>
      <c r="BP2402">
        <v>0</v>
      </c>
      <c r="BQ2402">
        <v>0</v>
      </c>
      <c r="BR2402">
        <v>0</v>
      </c>
      <c r="BS2402">
        <v>0</v>
      </c>
      <c r="BT2402">
        <v>0</v>
      </c>
      <c r="BU2402">
        <v>0</v>
      </c>
      <c r="BV2402">
        <v>0</v>
      </c>
      <c r="BW2402">
        <v>0</v>
      </c>
      <c r="BX2402" s="10">
        <v>0</v>
      </c>
      <c r="BY2402">
        <v>0</v>
      </c>
      <c r="BZ2402">
        <v>0</v>
      </c>
      <c r="CA2402">
        <v>0</v>
      </c>
      <c r="CB2402">
        <v>0</v>
      </c>
      <c r="CC2402">
        <v>0</v>
      </c>
      <c r="CD2402">
        <v>0</v>
      </c>
      <c r="CE2402">
        <v>0</v>
      </c>
    </row>
    <row r="2403" spans="1:83" x14ac:dyDescent="0.35">
      <c r="A2403" s="9" t="str">
        <f t="shared" si="37"/>
        <v>0410.402.70</v>
      </c>
      <c r="B2403" s="52" t="e">
        <f>+IF(MATCH(A2403,List!H$10:H$145,0),"Targeted")</f>
        <v>#N/A</v>
      </c>
      <c r="C2403" s="65"/>
      <c r="D2403" s="151" t="s">
        <v>7700</v>
      </c>
      <c r="E2403" s="16" t="s">
        <v>854</v>
      </c>
      <c r="F2403" s="16" t="s">
        <v>855</v>
      </c>
      <c r="G2403" s="16" t="s">
        <v>826</v>
      </c>
      <c r="H2403" s="16" t="s">
        <v>3829</v>
      </c>
      <c r="I2403" s="16" t="s">
        <v>3830</v>
      </c>
      <c r="J2403" s="16" t="s">
        <v>988</v>
      </c>
      <c r="K2403" s="17" t="s">
        <v>151</v>
      </c>
      <c r="L2403" s="18" t="s">
        <v>3620</v>
      </c>
      <c r="M2403" s="195" t="s">
        <v>3865</v>
      </c>
      <c r="N2403" s="16" t="s">
        <v>3866</v>
      </c>
      <c r="O2403" s="17" t="s">
        <v>346</v>
      </c>
      <c r="P2403" s="17" t="s">
        <v>305</v>
      </c>
      <c r="Q2403" s="17" t="s">
        <v>306</v>
      </c>
      <c r="R2403">
        <v>0</v>
      </c>
      <c r="S2403">
        <v>0</v>
      </c>
      <c r="T2403">
        <v>0</v>
      </c>
      <c r="U2403">
        <v>0</v>
      </c>
      <c r="V2403">
        <v>0</v>
      </c>
      <c r="W2403">
        <v>0</v>
      </c>
      <c r="X2403">
        <v>0</v>
      </c>
      <c r="Y2403">
        <v>0</v>
      </c>
      <c r="Z2403">
        <v>0</v>
      </c>
      <c r="AA2403">
        <v>0</v>
      </c>
      <c r="AB2403">
        <v>0</v>
      </c>
      <c r="AC2403">
        <v>0</v>
      </c>
      <c r="AD2403">
        <v>0</v>
      </c>
      <c r="AE2403">
        <v>0</v>
      </c>
      <c r="AF2403">
        <v>0</v>
      </c>
      <c r="AG2403" s="19">
        <v>0</v>
      </c>
      <c r="AH2403">
        <v>0</v>
      </c>
      <c r="AI2403">
        <v>0</v>
      </c>
      <c r="AJ2403">
        <v>0</v>
      </c>
      <c r="AK2403">
        <v>0</v>
      </c>
      <c r="AL2403">
        <v>0</v>
      </c>
      <c r="AM2403">
        <v>0</v>
      </c>
      <c r="AN2403">
        <v>0</v>
      </c>
      <c r="AO2403">
        <v>0</v>
      </c>
      <c r="AP2403">
        <v>0</v>
      </c>
      <c r="AQ2403">
        <v>0</v>
      </c>
      <c r="AR2403">
        <v>0</v>
      </c>
      <c r="AS2403">
        <v>0</v>
      </c>
      <c r="AT2403">
        <v>0</v>
      </c>
      <c r="AU2403">
        <v>0</v>
      </c>
      <c r="AV2403">
        <v>0</v>
      </c>
      <c r="AW2403">
        <v>0</v>
      </c>
      <c r="AX2403">
        <v>0</v>
      </c>
      <c r="AY2403">
        <v>0</v>
      </c>
      <c r="AZ2403">
        <v>0</v>
      </c>
      <c r="BA2403">
        <v>0</v>
      </c>
      <c r="BB2403">
        <v>0</v>
      </c>
      <c r="BC2403">
        <v>0</v>
      </c>
      <c r="BD2403">
        <v>0</v>
      </c>
      <c r="BE2403">
        <v>0</v>
      </c>
      <c r="BF2403">
        <v>0</v>
      </c>
      <c r="BG2403">
        <v>0</v>
      </c>
      <c r="BH2403">
        <v>0</v>
      </c>
      <c r="BI2403">
        <v>0</v>
      </c>
      <c r="BJ2403">
        <v>0</v>
      </c>
      <c r="BK2403">
        <v>0</v>
      </c>
      <c r="BL2403">
        <v>0</v>
      </c>
      <c r="BM2403">
        <v>0</v>
      </c>
      <c r="BN2403">
        <v>0</v>
      </c>
      <c r="BO2403">
        <v>0</v>
      </c>
      <c r="BP2403">
        <v>0</v>
      </c>
      <c r="BQ2403">
        <v>0</v>
      </c>
      <c r="BR2403">
        <v>0</v>
      </c>
      <c r="BS2403">
        <v>0</v>
      </c>
      <c r="BT2403">
        <v>0</v>
      </c>
      <c r="BU2403">
        <v>0</v>
      </c>
      <c r="BV2403">
        <v>64000</v>
      </c>
      <c r="BW2403">
        <v>0</v>
      </c>
      <c r="BX2403">
        <v>162000</v>
      </c>
      <c r="BY2403">
        <v>156000</v>
      </c>
      <c r="BZ2403">
        <v>149000</v>
      </c>
      <c r="CA2403">
        <v>196000</v>
      </c>
      <c r="CB2403">
        <v>138000</v>
      </c>
      <c r="CC2403">
        <v>137000</v>
      </c>
      <c r="CD2403">
        <v>140000</v>
      </c>
      <c r="CE2403">
        <v>143000</v>
      </c>
    </row>
    <row r="2404" spans="1:83" x14ac:dyDescent="0.35">
      <c r="A2404" s="9" t="str">
        <f t="shared" si="37"/>
        <v>0410.402.70</v>
      </c>
      <c r="B2404" s="52" t="e">
        <f>+IF(MATCH(A2404,List!H$10:H$145,0),"Targeted")</f>
        <v>#N/A</v>
      </c>
      <c r="C2404" s="65"/>
      <c r="D2404" s="151"/>
      <c r="E2404" s="16" t="s">
        <v>854</v>
      </c>
      <c r="F2404" s="16" t="s">
        <v>855</v>
      </c>
      <c r="G2404" s="16" t="s">
        <v>826</v>
      </c>
      <c r="H2404" s="16" t="s">
        <v>3829</v>
      </c>
      <c r="I2404" s="16" t="s">
        <v>3830</v>
      </c>
      <c r="J2404" s="16" t="s">
        <v>988</v>
      </c>
      <c r="K2404" s="17" t="s">
        <v>151</v>
      </c>
      <c r="L2404" s="18" t="s">
        <v>3620</v>
      </c>
      <c r="M2404" s="195" t="s">
        <v>3865</v>
      </c>
      <c r="N2404" s="16" t="s">
        <v>3866</v>
      </c>
      <c r="O2404" s="17" t="s">
        <v>304</v>
      </c>
      <c r="P2404" s="17" t="s">
        <v>305</v>
      </c>
      <c r="Q2404" s="17" t="s">
        <v>306</v>
      </c>
      <c r="R2404">
        <v>0</v>
      </c>
      <c r="S2404">
        <v>0</v>
      </c>
      <c r="T2404">
        <v>0</v>
      </c>
      <c r="U2404">
        <v>0</v>
      </c>
      <c r="V2404">
        <v>0</v>
      </c>
      <c r="W2404">
        <v>0</v>
      </c>
      <c r="X2404">
        <v>0</v>
      </c>
      <c r="Y2404">
        <v>0</v>
      </c>
      <c r="Z2404">
        <v>0</v>
      </c>
      <c r="AA2404">
        <v>0</v>
      </c>
      <c r="AB2404">
        <v>0</v>
      </c>
      <c r="AC2404">
        <v>0</v>
      </c>
      <c r="AD2404">
        <v>0</v>
      </c>
      <c r="AE2404">
        <v>0</v>
      </c>
      <c r="AF2404">
        <v>0</v>
      </c>
      <c r="AG2404" s="19">
        <v>0</v>
      </c>
      <c r="AH2404">
        <v>0</v>
      </c>
      <c r="AI2404">
        <v>0</v>
      </c>
      <c r="AJ2404">
        <v>0</v>
      </c>
      <c r="AK2404">
        <v>0</v>
      </c>
      <c r="AL2404">
        <v>0</v>
      </c>
      <c r="AM2404">
        <v>0</v>
      </c>
      <c r="AN2404">
        <v>0</v>
      </c>
      <c r="AO2404">
        <v>0</v>
      </c>
      <c r="AP2404">
        <v>0</v>
      </c>
      <c r="AQ2404">
        <v>0</v>
      </c>
      <c r="AR2404">
        <v>0</v>
      </c>
      <c r="AS2404">
        <v>0</v>
      </c>
      <c r="AT2404">
        <v>0</v>
      </c>
      <c r="AU2404">
        <v>0</v>
      </c>
      <c r="AV2404">
        <v>0</v>
      </c>
      <c r="AW2404">
        <v>0</v>
      </c>
      <c r="AX2404">
        <v>0</v>
      </c>
      <c r="AY2404">
        <v>0</v>
      </c>
      <c r="AZ2404">
        <v>0</v>
      </c>
      <c r="BA2404">
        <v>0</v>
      </c>
      <c r="BB2404">
        <v>0</v>
      </c>
      <c r="BC2404">
        <v>0</v>
      </c>
      <c r="BD2404">
        <v>0</v>
      </c>
      <c r="BE2404">
        <v>0</v>
      </c>
      <c r="BF2404">
        <v>0</v>
      </c>
      <c r="BG2404">
        <v>0</v>
      </c>
      <c r="BH2404">
        <v>0</v>
      </c>
      <c r="BI2404">
        <v>0</v>
      </c>
      <c r="BJ2404">
        <v>0</v>
      </c>
      <c r="BK2404">
        <v>0</v>
      </c>
      <c r="BL2404">
        <v>0</v>
      </c>
      <c r="BM2404">
        <v>0</v>
      </c>
      <c r="BN2404">
        <v>0</v>
      </c>
      <c r="BO2404">
        <v>0</v>
      </c>
      <c r="BP2404">
        <v>0</v>
      </c>
      <c r="BQ2404">
        <v>0</v>
      </c>
      <c r="BR2404">
        <v>0</v>
      </c>
      <c r="BS2404">
        <v>0</v>
      </c>
      <c r="BT2404">
        <v>0</v>
      </c>
      <c r="BU2404">
        <v>297000</v>
      </c>
      <c r="BV2404">
        <v>274000</v>
      </c>
      <c r="BW2404">
        <v>355000</v>
      </c>
      <c r="BX2404" s="10">
        <v>355000</v>
      </c>
      <c r="BY2404">
        <v>315000</v>
      </c>
      <c r="BZ2404">
        <v>367000</v>
      </c>
      <c r="CA2404">
        <v>261000</v>
      </c>
      <c r="CB2404">
        <v>244000</v>
      </c>
      <c r="CC2404">
        <v>247000</v>
      </c>
      <c r="CD2404">
        <v>247000</v>
      </c>
      <c r="CE2404">
        <v>250000</v>
      </c>
    </row>
    <row r="2405" spans="1:83" x14ac:dyDescent="0.35">
      <c r="A2405" s="9" t="str">
        <f t="shared" si="37"/>
        <v>0541.402.70</v>
      </c>
      <c r="B2405" s="52" t="e">
        <f>+IF(MATCH(A2405,List!H$10:H$145,0),"Targeted")</f>
        <v>#N/A</v>
      </c>
      <c r="C2405" s="65"/>
      <c r="D2405" s="151" t="s">
        <v>7700</v>
      </c>
      <c r="E2405" s="16" t="s">
        <v>854</v>
      </c>
      <c r="F2405" s="16" t="s">
        <v>855</v>
      </c>
      <c r="G2405" s="16" t="s">
        <v>826</v>
      </c>
      <c r="H2405" s="16" t="s">
        <v>3829</v>
      </c>
      <c r="I2405" s="16" t="s">
        <v>3945</v>
      </c>
      <c r="J2405" s="16" t="s">
        <v>3946</v>
      </c>
      <c r="K2405" s="17" t="s">
        <v>151</v>
      </c>
      <c r="L2405" s="18" t="s">
        <v>3620</v>
      </c>
      <c r="M2405" s="195" t="s">
        <v>3865</v>
      </c>
      <c r="N2405" s="16" t="s">
        <v>3866</v>
      </c>
      <c r="O2405" s="17" t="s">
        <v>346</v>
      </c>
      <c r="P2405" s="17" t="s">
        <v>305</v>
      </c>
      <c r="Q2405" s="17" t="s">
        <v>306</v>
      </c>
      <c r="R2405">
        <v>0</v>
      </c>
      <c r="S2405">
        <v>0</v>
      </c>
      <c r="T2405">
        <v>0</v>
      </c>
      <c r="U2405">
        <v>0</v>
      </c>
      <c r="V2405">
        <v>0</v>
      </c>
      <c r="W2405">
        <v>0</v>
      </c>
      <c r="X2405">
        <v>0</v>
      </c>
      <c r="Y2405">
        <v>0</v>
      </c>
      <c r="Z2405">
        <v>0</v>
      </c>
      <c r="AA2405">
        <v>0</v>
      </c>
      <c r="AB2405">
        <v>0</v>
      </c>
      <c r="AC2405">
        <v>0</v>
      </c>
      <c r="AD2405">
        <v>0</v>
      </c>
      <c r="AE2405">
        <v>0</v>
      </c>
      <c r="AF2405">
        <v>0</v>
      </c>
      <c r="AG2405" s="19">
        <v>0</v>
      </c>
      <c r="AH2405">
        <v>0</v>
      </c>
      <c r="AI2405">
        <v>0</v>
      </c>
      <c r="AJ2405">
        <v>0</v>
      </c>
      <c r="AK2405">
        <v>0</v>
      </c>
      <c r="AL2405">
        <v>0</v>
      </c>
      <c r="AM2405">
        <v>0</v>
      </c>
      <c r="AN2405">
        <v>0</v>
      </c>
      <c r="AO2405">
        <v>0</v>
      </c>
      <c r="AP2405">
        <v>0</v>
      </c>
      <c r="AQ2405">
        <v>0</v>
      </c>
      <c r="AR2405">
        <v>0</v>
      </c>
      <c r="AS2405">
        <v>0</v>
      </c>
      <c r="AT2405">
        <v>0</v>
      </c>
      <c r="AU2405">
        <v>0</v>
      </c>
      <c r="AV2405">
        <v>0</v>
      </c>
      <c r="AW2405">
        <v>0</v>
      </c>
      <c r="AX2405">
        <v>0</v>
      </c>
      <c r="AY2405">
        <v>0</v>
      </c>
      <c r="AZ2405">
        <v>0</v>
      </c>
      <c r="BA2405">
        <v>0</v>
      </c>
      <c r="BB2405">
        <v>0</v>
      </c>
      <c r="BC2405">
        <v>0</v>
      </c>
      <c r="BD2405">
        <v>0</v>
      </c>
      <c r="BE2405">
        <v>0</v>
      </c>
      <c r="BF2405">
        <v>0</v>
      </c>
      <c r="BG2405">
        <v>0</v>
      </c>
      <c r="BH2405">
        <v>486000</v>
      </c>
      <c r="BI2405">
        <v>566000</v>
      </c>
      <c r="BJ2405">
        <v>628000</v>
      </c>
      <c r="BK2405">
        <v>673000</v>
      </c>
      <c r="BL2405">
        <v>725000</v>
      </c>
      <c r="BM2405">
        <v>755000</v>
      </c>
      <c r="BN2405">
        <v>788000</v>
      </c>
      <c r="BO2405">
        <v>840000</v>
      </c>
      <c r="BP2405">
        <v>922000</v>
      </c>
      <c r="BQ2405">
        <v>951000</v>
      </c>
      <c r="BR2405">
        <v>933000</v>
      </c>
      <c r="BS2405">
        <v>845000</v>
      </c>
      <c r="BT2405">
        <v>0</v>
      </c>
      <c r="BU2405">
        <v>0</v>
      </c>
      <c r="BV2405">
        <v>0</v>
      </c>
      <c r="BW2405">
        <v>0</v>
      </c>
      <c r="BX2405">
        <v>0</v>
      </c>
      <c r="BY2405">
        <v>0</v>
      </c>
      <c r="BZ2405">
        <v>0</v>
      </c>
      <c r="CA2405">
        <v>0</v>
      </c>
      <c r="CB2405">
        <v>0</v>
      </c>
      <c r="CC2405">
        <v>0</v>
      </c>
      <c r="CD2405">
        <v>0</v>
      </c>
      <c r="CE2405">
        <v>0</v>
      </c>
    </row>
    <row r="2406" spans="1:83" x14ac:dyDescent="0.35">
      <c r="A2406" s="9" t="str">
        <f t="shared" si="37"/>
        <v>0550.402.70</v>
      </c>
      <c r="B2406" s="52" t="e">
        <f>+IF(MATCH(A2406,List!H$10:H$145,0),"Targeted")</f>
        <v>#N/A</v>
      </c>
      <c r="C2406" s="65"/>
      <c r="D2406" s="151" t="s">
        <v>7700</v>
      </c>
      <c r="E2406" s="16" t="s">
        <v>854</v>
      </c>
      <c r="F2406" s="16" t="s">
        <v>855</v>
      </c>
      <c r="G2406" s="16" t="s">
        <v>826</v>
      </c>
      <c r="H2406" s="16" t="s">
        <v>3829</v>
      </c>
      <c r="I2406" s="16" t="s">
        <v>3394</v>
      </c>
      <c r="J2406" s="16" t="s">
        <v>858</v>
      </c>
      <c r="K2406" s="17" t="s">
        <v>151</v>
      </c>
      <c r="L2406" s="18" t="s">
        <v>3620</v>
      </c>
      <c r="M2406" s="195" t="s">
        <v>3865</v>
      </c>
      <c r="N2406" s="16" t="s">
        <v>3866</v>
      </c>
      <c r="O2406" s="17" t="s">
        <v>346</v>
      </c>
      <c r="P2406" s="17" t="s">
        <v>305</v>
      </c>
      <c r="Q2406" s="17" t="s">
        <v>306</v>
      </c>
      <c r="R2406">
        <v>0</v>
      </c>
      <c r="S2406">
        <v>0</v>
      </c>
      <c r="T2406">
        <v>0</v>
      </c>
      <c r="U2406">
        <v>0</v>
      </c>
      <c r="V2406">
        <v>0</v>
      </c>
      <c r="W2406">
        <v>0</v>
      </c>
      <c r="X2406">
        <v>0</v>
      </c>
      <c r="Y2406">
        <v>0</v>
      </c>
      <c r="Z2406">
        <v>0</v>
      </c>
      <c r="AA2406">
        <v>0</v>
      </c>
      <c r="AB2406">
        <v>0</v>
      </c>
      <c r="AC2406">
        <v>0</v>
      </c>
      <c r="AD2406">
        <v>0</v>
      </c>
      <c r="AE2406">
        <v>0</v>
      </c>
      <c r="AF2406">
        <v>0</v>
      </c>
      <c r="AG2406" s="19">
        <v>0</v>
      </c>
      <c r="AH2406">
        <v>0</v>
      </c>
      <c r="AI2406">
        <v>0</v>
      </c>
      <c r="AJ2406">
        <v>0</v>
      </c>
      <c r="AK2406">
        <v>0</v>
      </c>
      <c r="AL2406">
        <v>0</v>
      </c>
      <c r="AM2406">
        <v>0</v>
      </c>
      <c r="AN2406">
        <v>0</v>
      </c>
      <c r="AO2406">
        <v>0</v>
      </c>
      <c r="AP2406">
        <v>0</v>
      </c>
      <c r="AQ2406">
        <v>0</v>
      </c>
      <c r="AR2406">
        <v>0</v>
      </c>
      <c r="AS2406">
        <v>0</v>
      </c>
      <c r="AT2406">
        <v>0</v>
      </c>
      <c r="AU2406">
        <v>0</v>
      </c>
      <c r="AV2406">
        <v>0</v>
      </c>
      <c r="AW2406">
        <v>0</v>
      </c>
      <c r="AX2406">
        <v>0</v>
      </c>
      <c r="AY2406">
        <v>0</v>
      </c>
      <c r="AZ2406">
        <v>0</v>
      </c>
      <c r="BA2406">
        <v>0</v>
      </c>
      <c r="BB2406">
        <v>0</v>
      </c>
      <c r="BC2406">
        <v>0</v>
      </c>
      <c r="BD2406">
        <v>0</v>
      </c>
      <c r="BE2406">
        <v>0</v>
      </c>
      <c r="BF2406">
        <v>0</v>
      </c>
      <c r="BG2406">
        <v>0</v>
      </c>
      <c r="BH2406">
        <v>0</v>
      </c>
      <c r="BI2406">
        <v>2253000</v>
      </c>
      <c r="BJ2406">
        <v>2786000</v>
      </c>
      <c r="BK2406">
        <v>2205000</v>
      </c>
      <c r="BL2406">
        <v>2174000</v>
      </c>
      <c r="BM2406">
        <v>2943000</v>
      </c>
      <c r="BN2406">
        <v>3032000</v>
      </c>
      <c r="BO2406">
        <v>3071000</v>
      </c>
      <c r="BP2406">
        <v>3113000</v>
      </c>
      <c r="BQ2406">
        <v>3220000</v>
      </c>
      <c r="BR2406">
        <v>3250000</v>
      </c>
      <c r="BS2406">
        <v>3175000</v>
      </c>
      <c r="BT2406">
        <v>3769000</v>
      </c>
      <c r="BU2406">
        <v>3680000</v>
      </c>
      <c r="BV2406">
        <v>3978000</v>
      </c>
      <c r="BW2406">
        <v>4376000</v>
      </c>
      <c r="BX2406">
        <v>4617000</v>
      </c>
      <c r="BY2406">
        <v>6571000</v>
      </c>
      <c r="BZ2406">
        <v>7440000</v>
      </c>
      <c r="CA2406">
        <v>5579000</v>
      </c>
      <c r="CB2406">
        <v>5714000</v>
      </c>
      <c r="CC2406">
        <v>5868000</v>
      </c>
      <c r="CD2406">
        <v>5943000</v>
      </c>
      <c r="CE2406">
        <v>6074000</v>
      </c>
    </row>
    <row r="2407" spans="1:83" x14ac:dyDescent="0.35">
      <c r="A2407" s="9" t="str">
        <f t="shared" si="37"/>
        <v>0550.402.70</v>
      </c>
      <c r="B2407" s="52" t="e">
        <f>+IF(MATCH(A2407,List!H$10:H$145,0),"Targeted")</f>
        <v>#N/A</v>
      </c>
      <c r="C2407" s="65"/>
      <c r="D2407" s="151"/>
      <c r="E2407" s="16" t="s">
        <v>854</v>
      </c>
      <c r="F2407" s="16" t="s">
        <v>855</v>
      </c>
      <c r="G2407" s="16" t="s">
        <v>826</v>
      </c>
      <c r="H2407" s="16" t="s">
        <v>3829</v>
      </c>
      <c r="I2407" s="16" t="s">
        <v>3394</v>
      </c>
      <c r="J2407" s="16" t="s">
        <v>858</v>
      </c>
      <c r="K2407" s="17" t="s">
        <v>151</v>
      </c>
      <c r="L2407" s="18" t="s">
        <v>3620</v>
      </c>
      <c r="M2407" s="195" t="s">
        <v>3865</v>
      </c>
      <c r="N2407" s="16" t="s">
        <v>3866</v>
      </c>
      <c r="O2407" s="17" t="s">
        <v>304</v>
      </c>
      <c r="P2407" s="17" t="s">
        <v>305</v>
      </c>
      <c r="Q2407" s="17" t="s">
        <v>306</v>
      </c>
      <c r="R2407">
        <v>0</v>
      </c>
      <c r="S2407">
        <v>0</v>
      </c>
      <c r="T2407">
        <v>0</v>
      </c>
      <c r="U2407">
        <v>0</v>
      </c>
      <c r="V2407">
        <v>0</v>
      </c>
      <c r="W2407">
        <v>0</v>
      </c>
      <c r="X2407">
        <v>0</v>
      </c>
      <c r="Y2407">
        <v>0</v>
      </c>
      <c r="Z2407">
        <v>0</v>
      </c>
      <c r="AA2407">
        <v>0</v>
      </c>
      <c r="AB2407">
        <v>0</v>
      </c>
      <c r="AC2407">
        <v>0</v>
      </c>
      <c r="AD2407">
        <v>0</v>
      </c>
      <c r="AE2407">
        <v>0</v>
      </c>
      <c r="AF2407">
        <v>0</v>
      </c>
      <c r="AG2407" s="19">
        <v>0</v>
      </c>
      <c r="AH2407">
        <v>0</v>
      </c>
      <c r="AI2407">
        <v>0</v>
      </c>
      <c r="AJ2407">
        <v>0</v>
      </c>
      <c r="AK2407">
        <v>0</v>
      </c>
      <c r="AL2407">
        <v>0</v>
      </c>
      <c r="AM2407">
        <v>0</v>
      </c>
      <c r="AN2407">
        <v>0</v>
      </c>
      <c r="AO2407">
        <v>0</v>
      </c>
      <c r="AP2407">
        <v>0</v>
      </c>
      <c r="AQ2407">
        <v>0</v>
      </c>
      <c r="AR2407">
        <v>0</v>
      </c>
      <c r="AS2407">
        <v>0</v>
      </c>
      <c r="AT2407">
        <v>0</v>
      </c>
      <c r="AU2407">
        <v>0</v>
      </c>
      <c r="AV2407">
        <v>0</v>
      </c>
      <c r="AW2407">
        <v>0</v>
      </c>
      <c r="AX2407">
        <v>0</v>
      </c>
      <c r="AY2407">
        <v>0</v>
      </c>
      <c r="AZ2407">
        <v>0</v>
      </c>
      <c r="BA2407">
        <v>0</v>
      </c>
      <c r="BB2407">
        <v>0</v>
      </c>
      <c r="BC2407">
        <v>0</v>
      </c>
      <c r="BD2407">
        <v>0</v>
      </c>
      <c r="BE2407">
        <v>0</v>
      </c>
      <c r="BF2407">
        <v>0</v>
      </c>
      <c r="BG2407">
        <v>0</v>
      </c>
      <c r="BH2407">
        <v>0</v>
      </c>
      <c r="BI2407">
        <v>0</v>
      </c>
      <c r="BJ2407">
        <v>9000</v>
      </c>
      <c r="BK2407">
        <v>251000</v>
      </c>
      <c r="BL2407">
        <v>95000</v>
      </c>
      <c r="BM2407">
        <v>185000</v>
      </c>
      <c r="BN2407">
        <v>289000</v>
      </c>
      <c r="BO2407">
        <v>116000</v>
      </c>
      <c r="BP2407">
        <v>50000</v>
      </c>
      <c r="BQ2407">
        <v>46000</v>
      </c>
      <c r="BR2407">
        <v>94000</v>
      </c>
      <c r="BS2407">
        <v>201000</v>
      </c>
      <c r="BT2407">
        <v>222000</v>
      </c>
      <c r="BU2407">
        <v>16000</v>
      </c>
      <c r="BV2407">
        <v>2000</v>
      </c>
      <c r="BW2407">
        <v>3000</v>
      </c>
      <c r="BX2407" s="10">
        <v>0</v>
      </c>
      <c r="BY2407">
        <v>0</v>
      </c>
      <c r="BZ2407">
        <v>12000</v>
      </c>
      <c r="CA2407">
        <v>0</v>
      </c>
      <c r="CB2407">
        <v>0</v>
      </c>
      <c r="CC2407">
        <v>0</v>
      </c>
      <c r="CD2407">
        <v>0</v>
      </c>
      <c r="CE2407">
        <v>0</v>
      </c>
    </row>
    <row r="2408" spans="1:83" x14ac:dyDescent="0.35">
      <c r="A2408" s="9" t="str">
        <f t="shared" si="37"/>
        <v>0551.402.70</v>
      </c>
      <c r="B2408" s="52" t="e">
        <f>+IF(MATCH(A2408,List!H$10:H$145,0),"Targeted")</f>
        <v>#N/A</v>
      </c>
      <c r="C2408" s="65"/>
      <c r="D2408" s="151" t="s">
        <v>7700</v>
      </c>
      <c r="E2408" s="16" t="s">
        <v>854</v>
      </c>
      <c r="F2408" s="16" t="s">
        <v>855</v>
      </c>
      <c r="G2408" s="16" t="s">
        <v>826</v>
      </c>
      <c r="H2408" s="16" t="s">
        <v>3829</v>
      </c>
      <c r="I2408" s="16" t="s">
        <v>1645</v>
      </c>
      <c r="J2408" s="16" t="s">
        <v>3831</v>
      </c>
      <c r="K2408" s="17" t="s">
        <v>151</v>
      </c>
      <c r="L2408" s="18" t="s">
        <v>3620</v>
      </c>
      <c r="M2408" s="195" t="s">
        <v>3865</v>
      </c>
      <c r="N2408" s="16" t="s">
        <v>3866</v>
      </c>
      <c r="O2408" s="17" t="s">
        <v>346</v>
      </c>
      <c r="P2408" s="17" t="s">
        <v>305</v>
      </c>
      <c r="Q2408" s="17" t="s">
        <v>306</v>
      </c>
      <c r="R2408">
        <v>0</v>
      </c>
      <c r="S2408">
        <v>0</v>
      </c>
      <c r="T2408">
        <v>0</v>
      </c>
      <c r="U2408">
        <v>0</v>
      </c>
      <c r="V2408">
        <v>0</v>
      </c>
      <c r="W2408">
        <v>0</v>
      </c>
      <c r="X2408">
        <v>0</v>
      </c>
      <c r="Y2408">
        <v>0</v>
      </c>
      <c r="Z2408">
        <v>0</v>
      </c>
      <c r="AA2408">
        <v>0</v>
      </c>
      <c r="AB2408">
        <v>0</v>
      </c>
      <c r="AC2408">
        <v>0</v>
      </c>
      <c r="AD2408">
        <v>0</v>
      </c>
      <c r="AE2408">
        <v>0</v>
      </c>
      <c r="AF2408">
        <v>0</v>
      </c>
      <c r="AG2408" s="19">
        <v>0</v>
      </c>
      <c r="AH2408">
        <v>0</v>
      </c>
      <c r="AI2408">
        <v>0</v>
      </c>
      <c r="AJ2408">
        <v>0</v>
      </c>
      <c r="AK2408">
        <v>0</v>
      </c>
      <c r="AL2408">
        <v>0</v>
      </c>
      <c r="AM2408">
        <v>0</v>
      </c>
      <c r="AN2408">
        <v>0</v>
      </c>
      <c r="AO2408">
        <v>0</v>
      </c>
      <c r="AP2408">
        <v>0</v>
      </c>
      <c r="AQ2408">
        <v>0</v>
      </c>
      <c r="AR2408">
        <v>0</v>
      </c>
      <c r="AS2408">
        <v>0</v>
      </c>
      <c r="AT2408">
        <v>0</v>
      </c>
      <c r="AU2408">
        <v>0</v>
      </c>
      <c r="AV2408">
        <v>0</v>
      </c>
      <c r="AW2408">
        <v>0</v>
      </c>
      <c r="AX2408">
        <v>0</v>
      </c>
      <c r="AY2408">
        <v>0</v>
      </c>
      <c r="AZ2408">
        <v>0</v>
      </c>
      <c r="BA2408">
        <v>0</v>
      </c>
      <c r="BB2408">
        <v>0</v>
      </c>
      <c r="BC2408">
        <v>0</v>
      </c>
      <c r="BD2408">
        <v>0</v>
      </c>
      <c r="BE2408">
        <v>0</v>
      </c>
      <c r="BF2408">
        <v>0</v>
      </c>
      <c r="BG2408">
        <v>0</v>
      </c>
      <c r="BH2408">
        <v>0</v>
      </c>
      <c r="BI2408">
        <v>71000</v>
      </c>
      <c r="BJ2408">
        <v>109000</v>
      </c>
      <c r="BK2408">
        <v>104000</v>
      </c>
      <c r="BL2408">
        <v>72000</v>
      </c>
      <c r="BM2408">
        <v>0</v>
      </c>
      <c r="BN2408">
        <v>0</v>
      </c>
      <c r="BO2408">
        <v>0</v>
      </c>
      <c r="BP2408">
        <v>0</v>
      </c>
      <c r="BQ2408">
        <v>0</v>
      </c>
      <c r="BR2408">
        <v>0</v>
      </c>
      <c r="BS2408">
        <v>0</v>
      </c>
      <c r="BT2408">
        <v>0</v>
      </c>
      <c r="BU2408">
        <v>0</v>
      </c>
      <c r="BV2408">
        <v>0</v>
      </c>
      <c r="BW2408">
        <v>0</v>
      </c>
      <c r="BX2408">
        <v>0</v>
      </c>
      <c r="BY2408">
        <v>0</v>
      </c>
      <c r="BZ2408">
        <v>0</v>
      </c>
      <c r="CA2408">
        <v>0</v>
      </c>
      <c r="CB2408">
        <v>0</v>
      </c>
      <c r="CC2408">
        <v>0</v>
      </c>
      <c r="CD2408">
        <v>0</v>
      </c>
      <c r="CE2408">
        <v>0</v>
      </c>
    </row>
    <row r="2409" spans="1:83" x14ac:dyDescent="0.35">
      <c r="A2409" s="9" t="str">
        <f t="shared" si="37"/>
        <v>0551.402.70</v>
      </c>
      <c r="B2409" s="52" t="e">
        <f>+IF(MATCH(A2409,List!H$10:H$145,0),"Targeted")</f>
        <v>#N/A</v>
      </c>
      <c r="C2409" s="65"/>
      <c r="D2409" s="151" t="s">
        <v>7700</v>
      </c>
      <c r="E2409" s="16" t="s">
        <v>854</v>
      </c>
      <c r="F2409" s="16" t="s">
        <v>855</v>
      </c>
      <c r="G2409" s="16" t="s">
        <v>826</v>
      </c>
      <c r="H2409" s="16" t="s">
        <v>3829</v>
      </c>
      <c r="I2409" s="16" t="s">
        <v>1645</v>
      </c>
      <c r="J2409" s="16" t="s">
        <v>3831</v>
      </c>
      <c r="K2409" s="17" t="s">
        <v>151</v>
      </c>
      <c r="L2409" s="18" t="s">
        <v>3620</v>
      </c>
      <c r="M2409" s="195" t="s">
        <v>3865</v>
      </c>
      <c r="N2409" s="16" t="s">
        <v>3866</v>
      </c>
      <c r="O2409" s="17" t="s">
        <v>346</v>
      </c>
      <c r="P2409" s="17" t="s">
        <v>524</v>
      </c>
      <c r="Q2409" s="17" t="s">
        <v>306</v>
      </c>
      <c r="R2409">
        <v>0</v>
      </c>
      <c r="S2409">
        <v>0</v>
      </c>
      <c r="T2409">
        <v>0</v>
      </c>
      <c r="U2409">
        <v>0</v>
      </c>
      <c r="V2409">
        <v>0</v>
      </c>
      <c r="W2409">
        <v>0</v>
      </c>
      <c r="X2409">
        <v>0</v>
      </c>
      <c r="Y2409">
        <v>0</v>
      </c>
      <c r="Z2409">
        <v>0</v>
      </c>
      <c r="AA2409">
        <v>0</v>
      </c>
      <c r="AB2409">
        <v>0</v>
      </c>
      <c r="AC2409">
        <v>0</v>
      </c>
      <c r="AD2409">
        <v>0</v>
      </c>
      <c r="AE2409">
        <v>0</v>
      </c>
      <c r="AF2409">
        <v>0</v>
      </c>
      <c r="AG2409" s="19">
        <v>0</v>
      </c>
      <c r="AH2409">
        <v>0</v>
      </c>
      <c r="AI2409">
        <v>0</v>
      </c>
      <c r="AJ2409">
        <v>0</v>
      </c>
      <c r="AK2409">
        <v>0</v>
      </c>
      <c r="AL2409">
        <v>0</v>
      </c>
      <c r="AM2409">
        <v>0</v>
      </c>
      <c r="AN2409">
        <v>0</v>
      </c>
      <c r="AO2409">
        <v>0</v>
      </c>
      <c r="AP2409">
        <v>0</v>
      </c>
      <c r="AQ2409">
        <v>0</v>
      </c>
      <c r="AR2409">
        <v>0</v>
      </c>
      <c r="AS2409">
        <v>0</v>
      </c>
      <c r="AT2409">
        <v>0</v>
      </c>
      <c r="AU2409">
        <v>0</v>
      </c>
      <c r="AV2409">
        <v>0</v>
      </c>
      <c r="AW2409">
        <v>0</v>
      </c>
      <c r="AX2409">
        <v>0</v>
      </c>
      <c r="AY2409">
        <v>0</v>
      </c>
      <c r="AZ2409">
        <v>0</v>
      </c>
      <c r="BA2409">
        <v>0</v>
      </c>
      <c r="BB2409">
        <v>0</v>
      </c>
      <c r="BC2409">
        <v>0</v>
      </c>
      <c r="BD2409">
        <v>0</v>
      </c>
      <c r="BE2409">
        <v>0</v>
      </c>
      <c r="BF2409">
        <v>0</v>
      </c>
      <c r="BG2409">
        <v>0</v>
      </c>
      <c r="BH2409">
        <v>0</v>
      </c>
      <c r="BI2409">
        <v>173000</v>
      </c>
      <c r="BJ2409">
        <v>0</v>
      </c>
      <c r="BK2409">
        <v>0</v>
      </c>
      <c r="BL2409">
        <v>0</v>
      </c>
      <c r="BM2409">
        <v>0</v>
      </c>
      <c r="BN2409">
        <v>0</v>
      </c>
      <c r="BO2409">
        <v>0</v>
      </c>
      <c r="BP2409">
        <v>0</v>
      </c>
      <c r="BQ2409">
        <v>0</v>
      </c>
      <c r="BR2409">
        <v>0</v>
      </c>
      <c r="BS2409">
        <v>0</v>
      </c>
      <c r="BT2409">
        <v>0</v>
      </c>
      <c r="BU2409">
        <v>0</v>
      </c>
      <c r="BV2409">
        <v>0</v>
      </c>
      <c r="BW2409">
        <v>0</v>
      </c>
      <c r="BX2409">
        <v>0</v>
      </c>
      <c r="BY2409">
        <v>0</v>
      </c>
      <c r="BZ2409">
        <v>0</v>
      </c>
      <c r="CA2409">
        <v>0</v>
      </c>
      <c r="CB2409">
        <v>0</v>
      </c>
      <c r="CC2409">
        <v>0</v>
      </c>
      <c r="CD2409">
        <v>0</v>
      </c>
      <c r="CE2409">
        <v>0</v>
      </c>
    </row>
    <row r="2410" spans="1:83" x14ac:dyDescent="0.35">
      <c r="A2410" s="9" t="str">
        <f t="shared" si="37"/>
        <v>0554.402.70</v>
      </c>
      <c r="B2410" s="52" t="e">
        <f>+IF(MATCH(A2410,List!H$10:H$145,0),"Targeted")</f>
        <v>#N/A</v>
      </c>
      <c r="C2410" s="65"/>
      <c r="D2410" s="151" t="s">
        <v>7700</v>
      </c>
      <c r="E2410" s="16" t="s">
        <v>854</v>
      </c>
      <c r="F2410" s="16" t="s">
        <v>855</v>
      </c>
      <c r="G2410" s="16" t="s">
        <v>826</v>
      </c>
      <c r="H2410" s="16" t="s">
        <v>3829</v>
      </c>
      <c r="I2410" s="16" t="s">
        <v>3395</v>
      </c>
      <c r="J2410" s="16" t="s">
        <v>3947</v>
      </c>
      <c r="K2410" s="17" t="s">
        <v>151</v>
      </c>
      <c r="L2410" s="18" t="s">
        <v>3620</v>
      </c>
      <c r="M2410" s="195" t="s">
        <v>3865</v>
      </c>
      <c r="N2410" s="16" t="s">
        <v>3866</v>
      </c>
      <c r="O2410" s="17" t="s">
        <v>346</v>
      </c>
      <c r="P2410" s="17" t="s">
        <v>305</v>
      </c>
      <c r="Q2410" s="17" t="s">
        <v>306</v>
      </c>
      <c r="R2410">
        <v>0</v>
      </c>
      <c r="S2410">
        <v>0</v>
      </c>
      <c r="T2410">
        <v>0</v>
      </c>
      <c r="U2410">
        <v>0</v>
      </c>
      <c r="V2410">
        <v>0</v>
      </c>
      <c r="W2410">
        <v>0</v>
      </c>
      <c r="X2410">
        <v>0</v>
      </c>
      <c r="Y2410">
        <v>0</v>
      </c>
      <c r="Z2410">
        <v>0</v>
      </c>
      <c r="AA2410">
        <v>0</v>
      </c>
      <c r="AB2410">
        <v>0</v>
      </c>
      <c r="AC2410">
        <v>0</v>
      </c>
      <c r="AD2410">
        <v>0</v>
      </c>
      <c r="AE2410">
        <v>0</v>
      </c>
      <c r="AF2410">
        <v>0</v>
      </c>
      <c r="AG2410" s="19">
        <v>0</v>
      </c>
      <c r="AH2410">
        <v>0</v>
      </c>
      <c r="AI2410">
        <v>0</v>
      </c>
      <c r="AJ2410">
        <v>0</v>
      </c>
      <c r="AK2410">
        <v>0</v>
      </c>
      <c r="AL2410">
        <v>0</v>
      </c>
      <c r="AM2410">
        <v>0</v>
      </c>
      <c r="AN2410">
        <v>0</v>
      </c>
      <c r="AO2410">
        <v>0</v>
      </c>
      <c r="AP2410">
        <v>0</v>
      </c>
      <c r="AQ2410">
        <v>0</v>
      </c>
      <c r="AR2410">
        <v>0</v>
      </c>
      <c r="AS2410">
        <v>0</v>
      </c>
      <c r="AT2410">
        <v>0</v>
      </c>
      <c r="AU2410">
        <v>0</v>
      </c>
      <c r="AV2410">
        <v>0</v>
      </c>
      <c r="AW2410">
        <v>0</v>
      </c>
      <c r="AX2410">
        <v>0</v>
      </c>
      <c r="AY2410">
        <v>0</v>
      </c>
      <c r="AZ2410">
        <v>0</v>
      </c>
      <c r="BA2410">
        <v>0</v>
      </c>
      <c r="BB2410">
        <v>0</v>
      </c>
      <c r="BC2410">
        <v>0</v>
      </c>
      <c r="BD2410">
        <v>0</v>
      </c>
      <c r="BE2410">
        <v>0</v>
      </c>
      <c r="BF2410">
        <v>0</v>
      </c>
      <c r="BG2410">
        <v>0</v>
      </c>
      <c r="BH2410">
        <v>0</v>
      </c>
      <c r="BI2410">
        <v>402000</v>
      </c>
      <c r="BJ2410">
        <v>516000</v>
      </c>
      <c r="BK2410">
        <v>661000</v>
      </c>
      <c r="BL2410">
        <v>532000</v>
      </c>
      <c r="BM2410">
        <v>516000</v>
      </c>
      <c r="BN2410">
        <v>630000</v>
      </c>
      <c r="BO2410">
        <v>804000</v>
      </c>
      <c r="BP2410">
        <v>987000</v>
      </c>
      <c r="BQ2410">
        <v>980000</v>
      </c>
      <c r="BR2410">
        <v>947000</v>
      </c>
      <c r="BS2410">
        <v>896000</v>
      </c>
      <c r="BT2410">
        <v>890000</v>
      </c>
      <c r="BU2410">
        <v>973000</v>
      </c>
      <c r="BV2410">
        <v>503000</v>
      </c>
      <c r="BW2410">
        <v>67000</v>
      </c>
      <c r="BX2410">
        <v>10000</v>
      </c>
      <c r="BY2410">
        <v>37000</v>
      </c>
      <c r="BZ2410">
        <v>28000</v>
      </c>
      <c r="CA2410">
        <v>2000</v>
      </c>
      <c r="CB2410">
        <v>0</v>
      </c>
      <c r="CC2410">
        <v>0</v>
      </c>
      <c r="CD2410">
        <v>0</v>
      </c>
      <c r="CE2410">
        <v>0</v>
      </c>
    </row>
    <row r="2411" spans="1:83" x14ac:dyDescent="0.35">
      <c r="A2411" s="9" t="str">
        <f t="shared" si="37"/>
        <v>0557.402.70</v>
      </c>
      <c r="B2411" s="52" t="e">
        <f>+IF(MATCH(A2411,List!H$10:H$145,0),"Targeted")</f>
        <v>#N/A</v>
      </c>
      <c r="C2411" s="65"/>
      <c r="D2411" s="151" t="s">
        <v>7700</v>
      </c>
      <c r="E2411" s="16" t="s">
        <v>854</v>
      </c>
      <c r="F2411" s="16" t="s">
        <v>855</v>
      </c>
      <c r="G2411" s="16" t="s">
        <v>826</v>
      </c>
      <c r="H2411" s="16" t="s">
        <v>3829</v>
      </c>
      <c r="I2411" s="16" t="s">
        <v>3832</v>
      </c>
      <c r="J2411" s="16" t="s">
        <v>3833</v>
      </c>
      <c r="K2411" s="17" t="s">
        <v>151</v>
      </c>
      <c r="L2411" s="18" t="s">
        <v>3620</v>
      </c>
      <c r="M2411" s="195" t="s">
        <v>3865</v>
      </c>
      <c r="N2411" s="16" t="s">
        <v>3866</v>
      </c>
      <c r="O2411" s="17" t="s">
        <v>346</v>
      </c>
      <c r="P2411" s="17" t="s">
        <v>305</v>
      </c>
      <c r="Q2411" s="17" t="s">
        <v>306</v>
      </c>
      <c r="R2411">
        <v>0</v>
      </c>
      <c r="S2411">
        <v>0</v>
      </c>
      <c r="T2411">
        <v>0</v>
      </c>
      <c r="U2411">
        <v>0</v>
      </c>
      <c r="V2411">
        <v>0</v>
      </c>
      <c r="W2411">
        <v>0</v>
      </c>
      <c r="X2411">
        <v>0</v>
      </c>
      <c r="Y2411">
        <v>0</v>
      </c>
      <c r="Z2411">
        <v>0</v>
      </c>
      <c r="AA2411">
        <v>0</v>
      </c>
      <c r="AB2411">
        <v>0</v>
      </c>
      <c r="AC2411">
        <v>0</v>
      </c>
      <c r="AD2411">
        <v>0</v>
      </c>
      <c r="AE2411">
        <v>0</v>
      </c>
      <c r="AF2411">
        <v>0</v>
      </c>
      <c r="AG2411" s="19">
        <v>0</v>
      </c>
      <c r="AH2411">
        <v>0</v>
      </c>
      <c r="AI2411">
        <v>0</v>
      </c>
      <c r="AJ2411">
        <v>0</v>
      </c>
      <c r="AK2411">
        <v>0</v>
      </c>
      <c r="AL2411">
        <v>0</v>
      </c>
      <c r="AM2411">
        <v>0</v>
      </c>
      <c r="AN2411">
        <v>0</v>
      </c>
      <c r="AO2411">
        <v>0</v>
      </c>
      <c r="AP2411">
        <v>0</v>
      </c>
      <c r="AQ2411">
        <v>0</v>
      </c>
      <c r="AR2411">
        <v>0</v>
      </c>
      <c r="AS2411">
        <v>0</v>
      </c>
      <c r="AT2411">
        <v>0</v>
      </c>
      <c r="AU2411">
        <v>0</v>
      </c>
      <c r="AV2411">
        <v>0</v>
      </c>
      <c r="AW2411">
        <v>0</v>
      </c>
      <c r="AX2411">
        <v>0</v>
      </c>
      <c r="AY2411">
        <v>0</v>
      </c>
      <c r="AZ2411">
        <v>0</v>
      </c>
      <c r="BA2411">
        <v>0</v>
      </c>
      <c r="BB2411">
        <v>0</v>
      </c>
      <c r="BC2411">
        <v>0</v>
      </c>
      <c r="BD2411">
        <v>0</v>
      </c>
      <c r="BE2411">
        <v>0</v>
      </c>
      <c r="BF2411">
        <v>0</v>
      </c>
      <c r="BG2411">
        <v>0</v>
      </c>
      <c r="BH2411">
        <v>0</v>
      </c>
      <c r="BI2411">
        <v>0</v>
      </c>
      <c r="BJ2411">
        <v>0</v>
      </c>
      <c r="BK2411">
        <v>0</v>
      </c>
      <c r="BL2411">
        <v>0</v>
      </c>
      <c r="BM2411">
        <v>0</v>
      </c>
      <c r="BN2411">
        <v>0</v>
      </c>
      <c r="BO2411">
        <v>127000</v>
      </c>
      <c r="BP2411">
        <v>126000</v>
      </c>
      <c r="BQ2411">
        <v>158000</v>
      </c>
      <c r="BR2411">
        <v>179000</v>
      </c>
      <c r="BS2411">
        <v>202000</v>
      </c>
      <c r="BT2411">
        <v>155000</v>
      </c>
      <c r="BU2411">
        <v>144000</v>
      </c>
      <c r="BV2411">
        <v>187000</v>
      </c>
      <c r="BW2411">
        <v>43000</v>
      </c>
      <c r="BX2411">
        <v>3000</v>
      </c>
      <c r="BY2411">
        <v>6000</v>
      </c>
      <c r="BZ2411">
        <v>10000</v>
      </c>
      <c r="CA2411">
        <v>10000</v>
      </c>
      <c r="CB2411">
        <v>5000</v>
      </c>
      <c r="CC2411">
        <v>0</v>
      </c>
      <c r="CD2411">
        <v>0</v>
      </c>
      <c r="CE2411">
        <v>0</v>
      </c>
    </row>
    <row r="2412" spans="1:83" x14ac:dyDescent="0.35">
      <c r="A2412" s="9" t="str">
        <f t="shared" si="37"/>
        <v>0557.402.70</v>
      </c>
      <c r="B2412" s="52" t="e">
        <f>+IF(MATCH(A2412,List!H$10:H$145,0),"Targeted")</f>
        <v>#N/A</v>
      </c>
      <c r="C2412" s="65"/>
      <c r="D2412" s="151"/>
      <c r="E2412" s="16" t="s">
        <v>854</v>
      </c>
      <c r="F2412" s="16" t="s">
        <v>855</v>
      </c>
      <c r="G2412" s="16" t="s">
        <v>826</v>
      </c>
      <c r="H2412" s="16" t="s">
        <v>3829</v>
      </c>
      <c r="I2412" s="16" t="s">
        <v>3832</v>
      </c>
      <c r="J2412" s="16" t="s">
        <v>3833</v>
      </c>
      <c r="K2412" s="17" t="s">
        <v>151</v>
      </c>
      <c r="L2412" s="18" t="s">
        <v>3620</v>
      </c>
      <c r="M2412" s="195" t="s">
        <v>3865</v>
      </c>
      <c r="N2412" s="16" t="s">
        <v>3866</v>
      </c>
      <c r="O2412" s="17" t="s">
        <v>304</v>
      </c>
      <c r="P2412" s="17" t="s">
        <v>305</v>
      </c>
      <c r="Q2412" s="17" t="s">
        <v>306</v>
      </c>
      <c r="R2412">
        <v>0</v>
      </c>
      <c r="S2412">
        <v>0</v>
      </c>
      <c r="T2412">
        <v>0</v>
      </c>
      <c r="U2412">
        <v>0</v>
      </c>
      <c r="V2412">
        <v>0</v>
      </c>
      <c r="W2412">
        <v>0</v>
      </c>
      <c r="X2412">
        <v>0</v>
      </c>
      <c r="Y2412">
        <v>0</v>
      </c>
      <c r="Z2412">
        <v>0</v>
      </c>
      <c r="AA2412">
        <v>0</v>
      </c>
      <c r="AB2412">
        <v>0</v>
      </c>
      <c r="AC2412">
        <v>0</v>
      </c>
      <c r="AD2412">
        <v>0</v>
      </c>
      <c r="AE2412">
        <v>0</v>
      </c>
      <c r="AF2412">
        <v>0</v>
      </c>
      <c r="AG2412" s="19">
        <v>0</v>
      </c>
      <c r="AH2412">
        <v>0</v>
      </c>
      <c r="AI2412">
        <v>0</v>
      </c>
      <c r="AJ2412">
        <v>0</v>
      </c>
      <c r="AK2412">
        <v>0</v>
      </c>
      <c r="AL2412">
        <v>0</v>
      </c>
      <c r="AM2412">
        <v>0</v>
      </c>
      <c r="AN2412">
        <v>0</v>
      </c>
      <c r="AO2412">
        <v>0</v>
      </c>
      <c r="AP2412">
        <v>0</v>
      </c>
      <c r="AQ2412">
        <v>0</v>
      </c>
      <c r="AR2412">
        <v>0</v>
      </c>
      <c r="AS2412">
        <v>0</v>
      </c>
      <c r="AT2412">
        <v>0</v>
      </c>
      <c r="AU2412">
        <v>0</v>
      </c>
      <c r="AV2412">
        <v>0</v>
      </c>
      <c r="AW2412">
        <v>0</v>
      </c>
      <c r="AX2412">
        <v>0</v>
      </c>
      <c r="AY2412">
        <v>0</v>
      </c>
      <c r="AZ2412">
        <v>0</v>
      </c>
      <c r="BA2412">
        <v>0</v>
      </c>
      <c r="BB2412">
        <v>0</v>
      </c>
      <c r="BC2412">
        <v>0</v>
      </c>
      <c r="BD2412">
        <v>0</v>
      </c>
      <c r="BE2412">
        <v>0</v>
      </c>
      <c r="BF2412">
        <v>0</v>
      </c>
      <c r="BG2412">
        <v>0</v>
      </c>
      <c r="BH2412">
        <v>0</v>
      </c>
      <c r="BI2412">
        <v>0</v>
      </c>
      <c r="BJ2412">
        <v>0</v>
      </c>
      <c r="BK2412">
        <v>0</v>
      </c>
      <c r="BL2412">
        <v>0</v>
      </c>
      <c r="BM2412">
        <v>0</v>
      </c>
      <c r="BN2412">
        <v>0</v>
      </c>
      <c r="BO2412">
        <v>-1000</v>
      </c>
      <c r="BP2412">
        <v>-1000</v>
      </c>
      <c r="BQ2412">
        <v>-3000</v>
      </c>
      <c r="BR2412">
        <v>-1000</v>
      </c>
      <c r="BS2412">
        <v>0</v>
      </c>
      <c r="BT2412">
        <v>-1000</v>
      </c>
      <c r="BU2412">
        <v>-1000</v>
      </c>
      <c r="BV2412">
        <v>3000</v>
      </c>
      <c r="BW2412">
        <v>1000</v>
      </c>
      <c r="BX2412" s="10">
        <v>0</v>
      </c>
      <c r="BY2412">
        <v>0</v>
      </c>
      <c r="BZ2412">
        <v>0</v>
      </c>
      <c r="CA2412">
        <v>0</v>
      </c>
      <c r="CB2412">
        <v>0</v>
      </c>
      <c r="CC2412">
        <v>0</v>
      </c>
      <c r="CD2412">
        <v>0</v>
      </c>
      <c r="CE2412">
        <v>0</v>
      </c>
    </row>
    <row r="2413" spans="1:83" x14ac:dyDescent="0.35">
      <c r="A2413" s="9" t="str">
        <f t="shared" si="37"/>
        <v>0802.402.70</v>
      </c>
      <c r="B2413" s="52" t="e">
        <f>+IF(MATCH(A2413,List!H$10:H$145,0),"Targeted")</f>
        <v>#N/A</v>
      </c>
      <c r="C2413" s="65"/>
      <c r="D2413" s="151" t="s">
        <v>7700</v>
      </c>
      <c r="E2413" s="16" t="s">
        <v>854</v>
      </c>
      <c r="F2413" s="16" t="s">
        <v>855</v>
      </c>
      <c r="G2413" s="16" t="s">
        <v>826</v>
      </c>
      <c r="H2413" s="16" t="s">
        <v>3829</v>
      </c>
      <c r="I2413" s="16" t="s">
        <v>3948</v>
      </c>
      <c r="J2413" s="16" t="s">
        <v>996</v>
      </c>
      <c r="K2413" s="17" t="s">
        <v>151</v>
      </c>
      <c r="L2413" s="18" t="s">
        <v>3620</v>
      </c>
      <c r="M2413" s="195" t="s">
        <v>3865</v>
      </c>
      <c r="N2413" s="16" t="s">
        <v>3866</v>
      </c>
      <c r="O2413" s="17" t="s">
        <v>346</v>
      </c>
      <c r="P2413" s="17" t="s">
        <v>305</v>
      </c>
      <c r="Q2413" s="17" t="s">
        <v>306</v>
      </c>
      <c r="R2413">
        <v>0</v>
      </c>
      <c r="S2413">
        <v>0</v>
      </c>
      <c r="T2413">
        <v>0</v>
      </c>
      <c r="U2413">
        <v>0</v>
      </c>
      <c r="V2413">
        <v>0</v>
      </c>
      <c r="W2413">
        <v>0</v>
      </c>
      <c r="X2413">
        <v>0</v>
      </c>
      <c r="Y2413">
        <v>0</v>
      </c>
      <c r="Z2413">
        <v>0</v>
      </c>
      <c r="AA2413">
        <v>0</v>
      </c>
      <c r="AB2413">
        <v>0</v>
      </c>
      <c r="AC2413">
        <v>0</v>
      </c>
      <c r="AD2413">
        <v>0</v>
      </c>
      <c r="AE2413">
        <v>0</v>
      </c>
      <c r="AF2413">
        <v>0</v>
      </c>
      <c r="AG2413" s="19">
        <v>0</v>
      </c>
      <c r="AH2413">
        <v>0</v>
      </c>
      <c r="AI2413">
        <v>0</v>
      </c>
      <c r="AJ2413">
        <v>0</v>
      </c>
      <c r="AK2413">
        <v>0</v>
      </c>
      <c r="AL2413">
        <v>0</v>
      </c>
      <c r="AM2413">
        <v>0</v>
      </c>
      <c r="AN2413">
        <v>0</v>
      </c>
      <c r="AO2413">
        <v>0</v>
      </c>
      <c r="AP2413">
        <v>0</v>
      </c>
      <c r="AQ2413">
        <v>0</v>
      </c>
      <c r="AR2413">
        <v>0</v>
      </c>
      <c r="AS2413">
        <v>0</v>
      </c>
      <c r="AT2413">
        <v>0</v>
      </c>
      <c r="AU2413">
        <v>0</v>
      </c>
      <c r="AV2413">
        <v>0</v>
      </c>
      <c r="AW2413">
        <v>0</v>
      </c>
      <c r="AX2413">
        <v>0</v>
      </c>
      <c r="AY2413">
        <v>0</v>
      </c>
      <c r="AZ2413">
        <v>0</v>
      </c>
      <c r="BA2413">
        <v>0</v>
      </c>
      <c r="BB2413">
        <v>0</v>
      </c>
      <c r="BC2413">
        <v>0</v>
      </c>
      <c r="BD2413">
        <v>0</v>
      </c>
      <c r="BE2413">
        <v>0</v>
      </c>
      <c r="BF2413">
        <v>0</v>
      </c>
      <c r="BG2413">
        <v>0</v>
      </c>
      <c r="BH2413">
        <v>0</v>
      </c>
      <c r="BI2413">
        <v>0</v>
      </c>
      <c r="BJ2413">
        <v>0</v>
      </c>
      <c r="BK2413">
        <v>0</v>
      </c>
      <c r="BL2413">
        <v>0</v>
      </c>
      <c r="BM2413">
        <v>0</v>
      </c>
      <c r="BN2413">
        <v>0</v>
      </c>
      <c r="BO2413">
        <v>0</v>
      </c>
      <c r="BP2413">
        <v>0</v>
      </c>
      <c r="BQ2413">
        <v>0</v>
      </c>
      <c r="BR2413">
        <v>0</v>
      </c>
      <c r="BS2413">
        <v>0</v>
      </c>
      <c r="BT2413">
        <v>0</v>
      </c>
      <c r="BU2413">
        <v>0</v>
      </c>
      <c r="BV2413">
        <v>3000</v>
      </c>
      <c r="BW2413">
        <v>5000</v>
      </c>
      <c r="BX2413">
        <v>13000</v>
      </c>
      <c r="BY2413">
        <v>19000</v>
      </c>
      <c r="BZ2413">
        <v>30000</v>
      </c>
      <c r="CA2413">
        <v>32000</v>
      </c>
      <c r="CB2413">
        <v>35000</v>
      </c>
      <c r="CC2413">
        <v>37000</v>
      </c>
      <c r="CD2413">
        <v>37000</v>
      </c>
      <c r="CE2413">
        <v>39000</v>
      </c>
    </row>
    <row r="2414" spans="1:83" x14ac:dyDescent="0.35">
      <c r="A2414" s="9" t="str">
        <f t="shared" si="37"/>
        <v>0508.402.70</v>
      </c>
      <c r="B2414" s="52" t="e">
        <f>+IF(MATCH(A2414,List!H$10:H$145,0),"Targeted")</f>
        <v>#N/A</v>
      </c>
      <c r="C2414" s="65"/>
      <c r="D2414" s="151" t="s">
        <v>7700</v>
      </c>
      <c r="E2414" s="16" t="s">
        <v>854</v>
      </c>
      <c r="F2414" s="16" t="s">
        <v>855</v>
      </c>
      <c r="G2414" s="16" t="s">
        <v>1327</v>
      </c>
      <c r="H2414" s="16" t="s">
        <v>3949</v>
      </c>
      <c r="I2414" s="16" t="s">
        <v>3950</v>
      </c>
      <c r="J2414" s="16" t="s">
        <v>3951</v>
      </c>
      <c r="K2414" s="17" t="s">
        <v>151</v>
      </c>
      <c r="L2414" s="18" t="s">
        <v>3620</v>
      </c>
      <c r="M2414" s="195" t="s">
        <v>3865</v>
      </c>
      <c r="N2414" s="16" t="s">
        <v>3866</v>
      </c>
      <c r="O2414" s="17" t="s">
        <v>346</v>
      </c>
      <c r="P2414" s="17" t="s">
        <v>305</v>
      </c>
      <c r="Q2414" s="17" t="s">
        <v>306</v>
      </c>
      <c r="R2414">
        <v>0</v>
      </c>
      <c r="S2414">
        <v>0</v>
      </c>
      <c r="T2414">
        <v>0</v>
      </c>
      <c r="U2414">
        <v>0</v>
      </c>
      <c r="V2414">
        <v>0</v>
      </c>
      <c r="W2414">
        <v>0</v>
      </c>
      <c r="X2414">
        <v>0</v>
      </c>
      <c r="Y2414">
        <v>0</v>
      </c>
      <c r="Z2414">
        <v>0</v>
      </c>
      <c r="AA2414">
        <v>0</v>
      </c>
      <c r="AB2414">
        <v>0</v>
      </c>
      <c r="AC2414">
        <v>0</v>
      </c>
      <c r="AD2414">
        <v>0</v>
      </c>
      <c r="AE2414">
        <v>0</v>
      </c>
      <c r="AF2414">
        <v>0</v>
      </c>
      <c r="AG2414" s="19">
        <v>0</v>
      </c>
      <c r="AH2414">
        <v>0</v>
      </c>
      <c r="AI2414">
        <v>0</v>
      </c>
      <c r="AJ2414">
        <v>0</v>
      </c>
      <c r="AK2414">
        <v>0</v>
      </c>
      <c r="AL2414">
        <v>0</v>
      </c>
      <c r="AM2414">
        <v>0</v>
      </c>
      <c r="AN2414">
        <v>0</v>
      </c>
      <c r="AO2414">
        <v>0</v>
      </c>
      <c r="AP2414">
        <v>0</v>
      </c>
      <c r="AQ2414">
        <v>0</v>
      </c>
      <c r="AR2414">
        <v>0</v>
      </c>
      <c r="AS2414">
        <v>0</v>
      </c>
      <c r="AT2414">
        <v>0</v>
      </c>
      <c r="AU2414">
        <v>0</v>
      </c>
      <c r="AV2414">
        <v>0</v>
      </c>
      <c r="AW2414">
        <v>0</v>
      </c>
      <c r="AX2414">
        <v>0</v>
      </c>
      <c r="AY2414">
        <v>0</v>
      </c>
      <c r="AZ2414">
        <v>37000</v>
      </c>
      <c r="BA2414">
        <v>36000</v>
      </c>
      <c r="BB2414">
        <v>50000</v>
      </c>
      <c r="BC2414">
        <v>68000</v>
      </c>
      <c r="BD2414">
        <v>75000</v>
      </c>
      <c r="BE2414">
        <v>90000</v>
      </c>
      <c r="BF2414">
        <v>95000</v>
      </c>
      <c r="BG2414">
        <v>158000</v>
      </c>
      <c r="BH2414">
        <v>8198000</v>
      </c>
      <c r="BI2414">
        <v>0</v>
      </c>
      <c r="BJ2414">
        <v>0</v>
      </c>
      <c r="BK2414">
        <v>0</v>
      </c>
      <c r="BL2414">
        <v>0</v>
      </c>
      <c r="BM2414">
        <v>0</v>
      </c>
      <c r="BN2414">
        <v>0</v>
      </c>
      <c r="BO2414">
        <v>0</v>
      </c>
      <c r="BP2414">
        <v>0</v>
      </c>
      <c r="BQ2414">
        <v>0</v>
      </c>
      <c r="BR2414">
        <v>0</v>
      </c>
      <c r="BS2414">
        <v>0</v>
      </c>
      <c r="BT2414">
        <v>0</v>
      </c>
      <c r="BU2414">
        <v>0</v>
      </c>
      <c r="BV2414">
        <v>0</v>
      </c>
      <c r="BW2414">
        <v>0</v>
      </c>
      <c r="BX2414">
        <v>0</v>
      </c>
      <c r="BY2414">
        <v>0</v>
      </c>
      <c r="BZ2414">
        <v>0</v>
      </c>
      <c r="CA2414">
        <v>0</v>
      </c>
      <c r="CB2414">
        <v>0</v>
      </c>
      <c r="CC2414">
        <v>0</v>
      </c>
      <c r="CD2414">
        <v>0</v>
      </c>
      <c r="CE2414">
        <v>0</v>
      </c>
    </row>
    <row r="2415" spans="1:83" x14ac:dyDescent="0.35">
      <c r="A2415" s="9" t="str">
        <f t="shared" si="37"/>
        <v>0103.402.80</v>
      </c>
      <c r="B2415" s="52" t="e">
        <f>+IF(MATCH(A2415,List!H$10:H$145,0),"Targeted")</f>
        <v>#N/A</v>
      </c>
      <c r="C2415" s="65"/>
      <c r="D2415" s="151" t="s">
        <v>7700</v>
      </c>
      <c r="E2415" s="16" t="s">
        <v>1655</v>
      </c>
      <c r="F2415" s="16" t="s">
        <v>1656</v>
      </c>
      <c r="G2415" s="16" t="s">
        <v>298</v>
      </c>
      <c r="H2415" s="16" t="s">
        <v>1656</v>
      </c>
      <c r="I2415" s="16" t="s">
        <v>1652</v>
      </c>
      <c r="J2415" s="16" t="s">
        <v>1660</v>
      </c>
      <c r="K2415" s="17" t="s">
        <v>1004</v>
      </c>
      <c r="L2415" s="18" t="s">
        <v>3620</v>
      </c>
      <c r="M2415" s="195" t="s">
        <v>3865</v>
      </c>
      <c r="N2415" s="16" t="s">
        <v>3866</v>
      </c>
      <c r="O2415" s="17" t="s">
        <v>346</v>
      </c>
      <c r="P2415" s="17" t="s">
        <v>305</v>
      </c>
      <c r="Q2415" s="17" t="s">
        <v>306</v>
      </c>
      <c r="R2415">
        <v>0</v>
      </c>
      <c r="S2415">
        <v>0</v>
      </c>
      <c r="T2415">
        <v>0</v>
      </c>
      <c r="U2415">
        <v>0</v>
      </c>
      <c r="V2415">
        <v>0</v>
      </c>
      <c r="W2415">
        <v>0</v>
      </c>
      <c r="X2415">
        <v>0</v>
      </c>
      <c r="Y2415">
        <v>78969</v>
      </c>
      <c r="Z2415">
        <v>99044</v>
      </c>
      <c r="AA2415">
        <v>106849</v>
      </c>
      <c r="AB2415">
        <v>117598</v>
      </c>
      <c r="AC2415">
        <v>124888</v>
      </c>
      <c r="AD2415">
        <v>135909</v>
      </c>
      <c r="AE2415">
        <v>136967</v>
      </c>
      <c r="AF2415">
        <v>146114</v>
      </c>
      <c r="AG2415" s="19">
        <v>33887</v>
      </c>
      <c r="AH2415">
        <v>155325</v>
      </c>
      <c r="AI2415">
        <v>166494</v>
      </c>
      <c r="AJ2415">
        <v>176842</v>
      </c>
      <c r="AK2415">
        <v>192163</v>
      </c>
      <c r="AL2415">
        <v>205842</v>
      </c>
      <c r="AM2415">
        <v>228015</v>
      </c>
      <c r="AN2415">
        <v>256012</v>
      </c>
      <c r="AO2415">
        <v>252882</v>
      </c>
      <c r="AP2415">
        <v>257832</v>
      </c>
      <c r="AQ2415">
        <v>247934</v>
      </c>
      <c r="AR2415">
        <v>253604</v>
      </c>
      <c r="AS2415">
        <v>283025</v>
      </c>
      <c r="AT2415">
        <v>379627</v>
      </c>
      <c r="AU2415">
        <v>323691</v>
      </c>
      <c r="AV2415">
        <v>358270</v>
      </c>
      <c r="AW2415">
        <v>322900</v>
      </c>
      <c r="AX2415">
        <v>312352</v>
      </c>
      <c r="AY2415">
        <v>333955</v>
      </c>
      <c r="AZ2415">
        <v>10000</v>
      </c>
      <c r="BA2415">
        <v>0</v>
      </c>
      <c r="BB2415">
        <v>0</v>
      </c>
      <c r="BC2415">
        <v>0</v>
      </c>
      <c r="BD2415">
        <v>0</v>
      </c>
      <c r="BE2415">
        <v>0</v>
      </c>
      <c r="BF2415">
        <v>0</v>
      </c>
      <c r="BG2415">
        <v>0</v>
      </c>
      <c r="BH2415">
        <v>0</v>
      </c>
      <c r="BI2415">
        <v>0</v>
      </c>
      <c r="BJ2415">
        <v>0</v>
      </c>
      <c r="BK2415">
        <v>0</v>
      </c>
      <c r="BL2415">
        <v>0</v>
      </c>
      <c r="BM2415">
        <v>0</v>
      </c>
      <c r="BN2415">
        <v>0</v>
      </c>
      <c r="BO2415">
        <v>0</v>
      </c>
      <c r="BP2415">
        <v>0</v>
      </c>
      <c r="BQ2415">
        <v>0</v>
      </c>
      <c r="BR2415">
        <v>0</v>
      </c>
      <c r="BS2415">
        <v>0</v>
      </c>
      <c r="BT2415">
        <v>0</v>
      </c>
      <c r="BU2415">
        <v>0</v>
      </c>
      <c r="BV2415">
        <v>0</v>
      </c>
      <c r="BW2415">
        <v>0</v>
      </c>
      <c r="BX2415">
        <v>0</v>
      </c>
      <c r="BY2415">
        <v>0</v>
      </c>
      <c r="BZ2415">
        <v>0</v>
      </c>
      <c r="CA2415">
        <v>0</v>
      </c>
      <c r="CB2415">
        <v>0</v>
      </c>
      <c r="CC2415">
        <v>0</v>
      </c>
      <c r="CD2415">
        <v>0</v>
      </c>
      <c r="CE2415">
        <v>0</v>
      </c>
    </row>
    <row r="2416" spans="1:83" x14ac:dyDescent="0.35">
      <c r="A2416" s="9" t="str">
        <f t="shared" si="37"/>
        <v>0107.402.80</v>
      </c>
      <c r="B2416" s="52" t="e">
        <f>+IF(MATCH(A2416,List!H$10:H$145,0),"Targeted")</f>
        <v>#N/A</v>
      </c>
      <c r="C2416" s="65"/>
      <c r="D2416" s="151" t="s">
        <v>7700</v>
      </c>
      <c r="E2416" s="16" t="s">
        <v>1655</v>
      </c>
      <c r="F2416" s="16" t="s">
        <v>1656</v>
      </c>
      <c r="G2416" s="16" t="s">
        <v>298</v>
      </c>
      <c r="H2416" s="16" t="s">
        <v>1656</v>
      </c>
      <c r="I2416" s="16" t="s">
        <v>531</v>
      </c>
      <c r="J2416" s="16" t="s">
        <v>1662</v>
      </c>
      <c r="K2416" s="17" t="s">
        <v>1004</v>
      </c>
      <c r="L2416" s="18" t="s">
        <v>3620</v>
      </c>
      <c r="M2416" s="195" t="s">
        <v>3865</v>
      </c>
      <c r="N2416" s="16" t="s">
        <v>3866</v>
      </c>
      <c r="O2416" s="17" t="s">
        <v>346</v>
      </c>
      <c r="P2416" s="17" t="s">
        <v>305</v>
      </c>
      <c r="Q2416" s="17" t="s">
        <v>306</v>
      </c>
      <c r="R2416">
        <v>0</v>
      </c>
      <c r="S2416">
        <v>0</v>
      </c>
      <c r="T2416">
        <v>0</v>
      </c>
      <c r="U2416">
        <v>0</v>
      </c>
      <c r="V2416">
        <v>0</v>
      </c>
      <c r="W2416">
        <v>0</v>
      </c>
      <c r="X2416">
        <v>0</v>
      </c>
      <c r="Y2416">
        <v>6909</v>
      </c>
      <c r="Z2416">
        <v>4859</v>
      </c>
      <c r="AA2416">
        <v>4068</v>
      </c>
      <c r="AB2416">
        <v>6419</v>
      </c>
      <c r="AC2416">
        <v>6709</v>
      </c>
      <c r="AD2416">
        <v>8798</v>
      </c>
      <c r="AE2416">
        <v>6814</v>
      </c>
      <c r="AF2416">
        <v>8280</v>
      </c>
      <c r="AG2416" s="19">
        <v>1407</v>
      </c>
      <c r="AH2416">
        <v>7802</v>
      </c>
      <c r="AI2416">
        <v>18887</v>
      </c>
      <c r="AJ2416">
        <v>34971</v>
      </c>
      <c r="AK2416">
        <v>59629</v>
      </c>
      <c r="AL2416">
        <v>63247</v>
      </c>
      <c r="AM2416">
        <v>38370</v>
      </c>
      <c r="AN2416">
        <v>23860</v>
      </c>
      <c r="AO2416">
        <v>26009</v>
      </c>
      <c r="AP2416">
        <v>42041</v>
      </c>
      <c r="AQ2416">
        <v>40971</v>
      </c>
      <c r="AR2416">
        <v>19228</v>
      </c>
      <c r="AS2416">
        <v>29289</v>
      </c>
      <c r="AT2416">
        <v>32424</v>
      </c>
      <c r="AU2416">
        <v>33932</v>
      </c>
      <c r="AV2416">
        <v>41085</v>
      </c>
      <c r="AW2416">
        <v>53962</v>
      </c>
      <c r="AX2416">
        <v>64938</v>
      </c>
      <c r="AY2416">
        <v>42757</v>
      </c>
      <c r="AZ2416">
        <v>0</v>
      </c>
      <c r="BA2416">
        <v>5000</v>
      </c>
      <c r="BB2416">
        <v>3000</v>
      </c>
      <c r="BC2416">
        <v>20000</v>
      </c>
      <c r="BD2416">
        <v>4000</v>
      </c>
      <c r="BE2416">
        <v>0</v>
      </c>
      <c r="BF2416">
        <v>0</v>
      </c>
      <c r="BG2416">
        <v>0</v>
      </c>
      <c r="BH2416">
        <v>0</v>
      </c>
      <c r="BI2416">
        <v>0</v>
      </c>
      <c r="BJ2416">
        <v>0</v>
      </c>
      <c r="BK2416">
        <v>0</v>
      </c>
      <c r="BL2416">
        <v>0</v>
      </c>
      <c r="BM2416">
        <v>0</v>
      </c>
      <c r="BN2416">
        <v>0</v>
      </c>
      <c r="BO2416">
        <v>0</v>
      </c>
      <c r="BP2416">
        <v>0</v>
      </c>
      <c r="BQ2416">
        <v>0</v>
      </c>
      <c r="BR2416">
        <v>0</v>
      </c>
      <c r="BS2416">
        <v>0</v>
      </c>
      <c r="BT2416">
        <v>0</v>
      </c>
      <c r="BU2416">
        <v>0</v>
      </c>
      <c r="BV2416">
        <v>0</v>
      </c>
      <c r="BW2416">
        <v>0</v>
      </c>
      <c r="BX2416">
        <v>0</v>
      </c>
      <c r="BY2416">
        <v>0</v>
      </c>
      <c r="BZ2416">
        <v>0</v>
      </c>
      <c r="CA2416">
        <v>0</v>
      </c>
      <c r="CB2416">
        <v>0</v>
      </c>
      <c r="CC2416">
        <v>0</v>
      </c>
      <c r="CD2416">
        <v>0</v>
      </c>
      <c r="CE2416">
        <v>0</v>
      </c>
    </row>
    <row r="2417" spans="1:83" x14ac:dyDescent="0.35">
      <c r="A2417" s="9" t="str">
        <f t="shared" si="37"/>
        <v>0108.402.80</v>
      </c>
      <c r="B2417" s="52" t="e">
        <f>+IF(MATCH(A2417,List!H$10:H$145,0),"Targeted")</f>
        <v>#N/A</v>
      </c>
      <c r="C2417" s="65"/>
      <c r="D2417" s="151" t="s">
        <v>7700</v>
      </c>
      <c r="E2417" s="16" t="s">
        <v>1655</v>
      </c>
      <c r="F2417" s="16" t="s">
        <v>1656</v>
      </c>
      <c r="G2417" s="16" t="s">
        <v>298</v>
      </c>
      <c r="H2417" s="16" t="s">
        <v>1656</v>
      </c>
      <c r="I2417" s="16" t="s">
        <v>1663</v>
      </c>
      <c r="J2417" s="16" t="s">
        <v>1664</v>
      </c>
      <c r="K2417" s="17" t="s">
        <v>1004</v>
      </c>
      <c r="L2417" s="18" t="s">
        <v>3620</v>
      </c>
      <c r="M2417" s="195" t="s">
        <v>3865</v>
      </c>
      <c r="N2417" s="16" t="s">
        <v>3866</v>
      </c>
      <c r="O2417" s="17" t="s">
        <v>346</v>
      </c>
      <c r="P2417" s="17" t="s">
        <v>305</v>
      </c>
      <c r="Q2417" s="17" t="s">
        <v>306</v>
      </c>
      <c r="R2417">
        <v>31000</v>
      </c>
      <c r="S2417">
        <v>36000</v>
      </c>
      <c r="T2417">
        <v>40000</v>
      </c>
      <c r="U2417">
        <v>58000</v>
      </c>
      <c r="V2417">
        <v>75000</v>
      </c>
      <c r="W2417">
        <v>89000</v>
      </c>
      <c r="X2417">
        <v>128000</v>
      </c>
      <c r="Y2417">
        <v>82575</v>
      </c>
      <c r="Z2417">
        <v>83995</v>
      </c>
      <c r="AA2417">
        <v>98650</v>
      </c>
      <c r="AB2417">
        <v>102908</v>
      </c>
      <c r="AC2417">
        <v>110010</v>
      </c>
      <c r="AD2417">
        <v>147151</v>
      </c>
      <c r="AE2417">
        <v>172060</v>
      </c>
      <c r="AF2417">
        <v>178362</v>
      </c>
      <c r="AG2417" s="19">
        <v>47520</v>
      </c>
      <c r="AH2417">
        <v>181172</v>
      </c>
      <c r="AI2417">
        <v>212248</v>
      </c>
      <c r="AJ2417">
        <v>231523</v>
      </c>
      <c r="AK2417">
        <v>256724</v>
      </c>
      <c r="AL2417">
        <v>275132</v>
      </c>
      <c r="AM2417">
        <v>296153</v>
      </c>
      <c r="AN2417">
        <v>283125</v>
      </c>
      <c r="AO2417">
        <v>307376</v>
      </c>
      <c r="AP2417">
        <v>343425</v>
      </c>
      <c r="AQ2417">
        <v>358833</v>
      </c>
      <c r="AR2417">
        <v>362065</v>
      </c>
      <c r="AS2417">
        <v>366242</v>
      </c>
      <c r="AT2417">
        <v>443267</v>
      </c>
      <c r="AU2417">
        <v>461526</v>
      </c>
      <c r="AV2417">
        <v>520586</v>
      </c>
      <c r="AW2417">
        <v>745250</v>
      </c>
      <c r="AX2417">
        <v>834663</v>
      </c>
      <c r="AY2417">
        <v>953236</v>
      </c>
      <c r="AZ2417">
        <v>0</v>
      </c>
      <c r="BA2417">
        <v>26000</v>
      </c>
      <c r="BB2417">
        <v>14000</v>
      </c>
      <c r="BC2417">
        <v>0</v>
      </c>
      <c r="BD2417">
        <v>0</v>
      </c>
      <c r="BE2417">
        <v>0</v>
      </c>
      <c r="BF2417">
        <v>0</v>
      </c>
      <c r="BG2417">
        <v>0</v>
      </c>
      <c r="BH2417">
        <v>0</v>
      </c>
      <c r="BI2417">
        <v>0</v>
      </c>
      <c r="BJ2417">
        <v>0</v>
      </c>
      <c r="BK2417">
        <v>0</v>
      </c>
      <c r="BL2417">
        <v>0</v>
      </c>
      <c r="BM2417">
        <v>0</v>
      </c>
      <c r="BN2417">
        <v>0</v>
      </c>
      <c r="BO2417">
        <v>0</v>
      </c>
      <c r="BP2417">
        <v>0</v>
      </c>
      <c r="BQ2417">
        <v>0</v>
      </c>
      <c r="BR2417">
        <v>0</v>
      </c>
      <c r="BS2417">
        <v>0</v>
      </c>
      <c r="BT2417">
        <v>0</v>
      </c>
      <c r="BU2417">
        <v>0</v>
      </c>
      <c r="BV2417">
        <v>0</v>
      </c>
      <c r="BW2417">
        <v>0</v>
      </c>
      <c r="BX2417">
        <v>0</v>
      </c>
      <c r="BY2417">
        <v>0</v>
      </c>
      <c r="BZ2417">
        <v>0</v>
      </c>
      <c r="CA2417">
        <v>0</v>
      </c>
      <c r="CB2417">
        <v>0</v>
      </c>
      <c r="CC2417">
        <v>0</v>
      </c>
      <c r="CD2417">
        <v>0</v>
      </c>
      <c r="CE2417">
        <v>0</v>
      </c>
    </row>
    <row r="2418" spans="1:83" x14ac:dyDescent="0.35">
      <c r="A2418" s="9" t="str">
        <f t="shared" si="37"/>
        <v>0110.402.80</v>
      </c>
      <c r="B2418" s="52" t="e">
        <f>+IF(MATCH(A2418,List!H$10:H$145,0),"Targeted")</f>
        <v>#N/A</v>
      </c>
      <c r="C2418" s="65"/>
      <c r="D2418" s="151" t="s">
        <v>7700</v>
      </c>
      <c r="E2418" s="16" t="s">
        <v>1655</v>
      </c>
      <c r="F2418" s="16" t="s">
        <v>1656</v>
      </c>
      <c r="G2418" s="16" t="s">
        <v>298</v>
      </c>
      <c r="H2418" s="16" t="s">
        <v>1656</v>
      </c>
      <c r="I2418" s="16" t="s">
        <v>1299</v>
      </c>
      <c r="J2418" s="16" t="s">
        <v>1666</v>
      </c>
      <c r="K2418" s="17" t="s">
        <v>1004</v>
      </c>
      <c r="L2418" s="18" t="s">
        <v>3620</v>
      </c>
      <c r="M2418" s="195" t="s">
        <v>3865</v>
      </c>
      <c r="N2418" s="16" t="s">
        <v>3866</v>
      </c>
      <c r="O2418" s="17" t="s">
        <v>346</v>
      </c>
      <c r="P2418" s="17" t="s">
        <v>305</v>
      </c>
      <c r="Q2418" s="17" t="s">
        <v>306</v>
      </c>
      <c r="R2418">
        <v>0</v>
      </c>
      <c r="S2418">
        <v>0</v>
      </c>
      <c r="T2418">
        <v>0</v>
      </c>
      <c r="U2418">
        <v>0</v>
      </c>
      <c r="V2418">
        <v>0</v>
      </c>
      <c r="W2418">
        <v>0</v>
      </c>
      <c r="X2418">
        <v>0</v>
      </c>
      <c r="Y2418">
        <v>0</v>
      </c>
      <c r="Z2418">
        <v>0</v>
      </c>
      <c r="AA2418">
        <v>0</v>
      </c>
      <c r="AB2418">
        <v>0</v>
      </c>
      <c r="AC2418">
        <v>0</v>
      </c>
      <c r="AD2418">
        <v>0</v>
      </c>
      <c r="AE2418">
        <v>0</v>
      </c>
      <c r="AF2418">
        <v>0</v>
      </c>
      <c r="AG2418" s="19">
        <v>0</v>
      </c>
      <c r="AH2418">
        <v>0</v>
      </c>
      <c r="AI2418">
        <v>0</v>
      </c>
      <c r="AJ2418">
        <v>0</v>
      </c>
      <c r="AK2418">
        <v>0</v>
      </c>
      <c r="AL2418">
        <v>0</v>
      </c>
      <c r="AM2418">
        <v>0</v>
      </c>
      <c r="AN2418">
        <v>0</v>
      </c>
      <c r="AO2418">
        <v>0</v>
      </c>
      <c r="AP2418">
        <v>0</v>
      </c>
      <c r="AQ2418">
        <v>0</v>
      </c>
      <c r="AR2418">
        <v>0</v>
      </c>
      <c r="AS2418">
        <v>0</v>
      </c>
      <c r="AT2418">
        <v>0</v>
      </c>
      <c r="AU2418">
        <v>0</v>
      </c>
      <c r="AV2418">
        <v>0</v>
      </c>
      <c r="AW2418">
        <v>0</v>
      </c>
      <c r="AX2418">
        <v>0</v>
      </c>
      <c r="AY2418">
        <v>0</v>
      </c>
      <c r="AZ2418">
        <v>508000</v>
      </c>
      <c r="BA2418">
        <v>818000</v>
      </c>
      <c r="BB2418">
        <v>924000</v>
      </c>
      <c r="BC2418">
        <v>897000</v>
      </c>
      <c r="BD2418">
        <v>804000</v>
      </c>
      <c r="BE2418">
        <v>619000</v>
      </c>
      <c r="BF2418">
        <v>450000</v>
      </c>
      <c r="BG2418">
        <v>956000</v>
      </c>
      <c r="BH2418">
        <v>1671000</v>
      </c>
      <c r="BI2418">
        <v>0</v>
      </c>
      <c r="BJ2418">
        <v>0</v>
      </c>
      <c r="BK2418">
        <v>0</v>
      </c>
      <c r="BL2418">
        <v>0</v>
      </c>
      <c r="BM2418">
        <v>0</v>
      </c>
      <c r="BN2418">
        <v>0</v>
      </c>
      <c r="BO2418">
        <v>0</v>
      </c>
      <c r="BP2418">
        <v>0</v>
      </c>
      <c r="BQ2418">
        <v>0</v>
      </c>
      <c r="BR2418">
        <v>0</v>
      </c>
      <c r="BS2418">
        <v>0</v>
      </c>
      <c r="BT2418">
        <v>0</v>
      </c>
      <c r="BU2418">
        <v>0</v>
      </c>
      <c r="BV2418">
        <v>0</v>
      </c>
      <c r="BW2418">
        <v>0</v>
      </c>
      <c r="BX2418">
        <v>0</v>
      </c>
      <c r="BY2418">
        <v>0</v>
      </c>
      <c r="BZ2418">
        <v>0</v>
      </c>
      <c r="CA2418">
        <v>0</v>
      </c>
      <c r="CB2418">
        <v>0</v>
      </c>
      <c r="CC2418">
        <v>0</v>
      </c>
      <c r="CD2418">
        <v>0</v>
      </c>
      <c r="CE2418">
        <v>0</v>
      </c>
    </row>
    <row r="2419" spans="1:83" x14ac:dyDescent="0.35">
      <c r="A2419" s="9" t="str">
        <f t="shared" si="37"/>
        <v>0112.402.80</v>
      </c>
      <c r="B2419" s="52" t="e">
        <f>+IF(MATCH(A2419,List!H$10:H$145,0),"Targeted")</f>
        <v>#N/A</v>
      </c>
      <c r="C2419" s="65"/>
      <c r="D2419" s="151" t="s">
        <v>7700</v>
      </c>
      <c r="E2419" s="16" t="s">
        <v>1655</v>
      </c>
      <c r="F2419" s="16" t="s">
        <v>1656</v>
      </c>
      <c r="G2419" s="16" t="s">
        <v>298</v>
      </c>
      <c r="H2419" s="16" t="s">
        <v>1656</v>
      </c>
      <c r="I2419" s="16" t="s">
        <v>857</v>
      </c>
      <c r="J2419" s="16" t="s">
        <v>1668</v>
      </c>
      <c r="K2419" s="17" t="s">
        <v>1004</v>
      </c>
      <c r="L2419" s="18" t="s">
        <v>3620</v>
      </c>
      <c r="M2419" s="195" t="s">
        <v>3865</v>
      </c>
      <c r="N2419" s="16" t="s">
        <v>3866</v>
      </c>
      <c r="O2419" s="17" t="s">
        <v>346</v>
      </c>
      <c r="P2419" s="17" t="s">
        <v>305</v>
      </c>
      <c r="Q2419" s="17" t="s">
        <v>306</v>
      </c>
      <c r="R2419">
        <v>0</v>
      </c>
      <c r="S2419">
        <v>0</v>
      </c>
      <c r="T2419">
        <v>0</v>
      </c>
      <c r="U2419">
        <v>0</v>
      </c>
      <c r="V2419">
        <v>0</v>
      </c>
      <c r="W2419">
        <v>0</v>
      </c>
      <c r="X2419">
        <v>0</v>
      </c>
      <c r="Y2419">
        <v>0</v>
      </c>
      <c r="Z2419">
        <v>0</v>
      </c>
      <c r="AA2419">
        <v>0</v>
      </c>
      <c r="AB2419">
        <v>0</v>
      </c>
      <c r="AC2419">
        <v>0</v>
      </c>
      <c r="AD2419">
        <v>0</v>
      </c>
      <c r="AE2419">
        <v>0</v>
      </c>
      <c r="AF2419">
        <v>0</v>
      </c>
      <c r="AG2419" s="19">
        <v>0</v>
      </c>
      <c r="AH2419">
        <v>0</v>
      </c>
      <c r="AI2419">
        <v>0</v>
      </c>
      <c r="AJ2419">
        <v>0</v>
      </c>
      <c r="AK2419">
        <v>0</v>
      </c>
      <c r="AL2419">
        <v>0</v>
      </c>
      <c r="AM2419">
        <v>0</v>
      </c>
      <c r="AN2419">
        <v>0</v>
      </c>
      <c r="AO2419">
        <v>0</v>
      </c>
      <c r="AP2419">
        <v>0</v>
      </c>
      <c r="AQ2419">
        <v>0</v>
      </c>
      <c r="AR2419">
        <v>0</v>
      </c>
      <c r="AS2419">
        <v>0</v>
      </c>
      <c r="AT2419">
        <v>0</v>
      </c>
      <c r="AU2419">
        <v>0</v>
      </c>
      <c r="AV2419">
        <v>0</v>
      </c>
      <c r="AW2419">
        <v>0</v>
      </c>
      <c r="AX2419">
        <v>0</v>
      </c>
      <c r="AY2419">
        <v>0</v>
      </c>
      <c r="AZ2419">
        <v>266000</v>
      </c>
      <c r="BA2419">
        <v>338000</v>
      </c>
      <c r="BB2419">
        <v>361000</v>
      </c>
      <c r="BC2419">
        <v>422000</v>
      </c>
      <c r="BD2419">
        <v>409000</v>
      </c>
      <c r="BE2419">
        <v>395000</v>
      </c>
      <c r="BF2419">
        <v>408000</v>
      </c>
      <c r="BG2419">
        <v>0</v>
      </c>
      <c r="BH2419">
        <v>0</v>
      </c>
      <c r="BI2419">
        <v>0</v>
      </c>
      <c r="BJ2419">
        <v>0</v>
      </c>
      <c r="BK2419">
        <v>0</v>
      </c>
      <c r="BL2419">
        <v>0</v>
      </c>
      <c r="BM2419">
        <v>0</v>
      </c>
      <c r="BN2419">
        <v>0</v>
      </c>
      <c r="BO2419">
        <v>0</v>
      </c>
      <c r="BP2419">
        <v>0</v>
      </c>
      <c r="BQ2419">
        <v>0</v>
      </c>
      <c r="BR2419">
        <v>0</v>
      </c>
      <c r="BS2419">
        <v>0</v>
      </c>
      <c r="BT2419">
        <v>0</v>
      </c>
      <c r="BU2419">
        <v>0</v>
      </c>
      <c r="BV2419">
        <v>0</v>
      </c>
      <c r="BW2419">
        <v>0</v>
      </c>
      <c r="BX2419">
        <v>0</v>
      </c>
      <c r="BY2419">
        <v>0</v>
      </c>
      <c r="BZ2419">
        <v>0</v>
      </c>
      <c r="CA2419">
        <v>0</v>
      </c>
      <c r="CB2419">
        <v>0</v>
      </c>
      <c r="CC2419">
        <v>0</v>
      </c>
      <c r="CD2419">
        <v>0</v>
      </c>
      <c r="CE2419">
        <v>0</v>
      </c>
    </row>
    <row r="2420" spans="1:83" x14ac:dyDescent="0.35">
      <c r="A2420" s="9" t="str">
        <f t="shared" si="37"/>
        <v>0114.402.80</v>
      </c>
      <c r="B2420" s="52" t="e">
        <f>+IF(MATCH(A2420,List!H$10:H$145,0),"Targeted")</f>
        <v>#N/A</v>
      </c>
      <c r="C2420" s="65"/>
      <c r="D2420" s="151" t="s">
        <v>7700</v>
      </c>
      <c r="E2420" s="16" t="s">
        <v>1655</v>
      </c>
      <c r="F2420" s="16" t="s">
        <v>1656</v>
      </c>
      <c r="G2420" s="16" t="s">
        <v>298</v>
      </c>
      <c r="H2420" s="16" t="s">
        <v>1656</v>
      </c>
      <c r="I2420" s="16" t="s">
        <v>213</v>
      </c>
      <c r="J2420" s="16" t="s">
        <v>1669</v>
      </c>
      <c r="K2420" s="17" t="s">
        <v>1004</v>
      </c>
      <c r="L2420" s="18" t="s">
        <v>3620</v>
      </c>
      <c r="M2420" s="195" t="s">
        <v>3865</v>
      </c>
      <c r="N2420" s="16" t="s">
        <v>3866</v>
      </c>
      <c r="O2420" s="17" t="s">
        <v>346</v>
      </c>
      <c r="P2420" s="17" t="s">
        <v>305</v>
      </c>
      <c r="Q2420" s="17" t="s">
        <v>306</v>
      </c>
      <c r="R2420">
        <v>0</v>
      </c>
      <c r="S2420">
        <v>0</v>
      </c>
      <c r="T2420">
        <v>0</v>
      </c>
      <c r="U2420">
        <v>0</v>
      </c>
      <c r="V2420">
        <v>0</v>
      </c>
      <c r="W2420">
        <v>0</v>
      </c>
      <c r="X2420">
        <v>0</v>
      </c>
      <c r="Y2420">
        <v>0</v>
      </c>
      <c r="Z2420">
        <v>0</v>
      </c>
      <c r="AA2420">
        <v>0</v>
      </c>
      <c r="AB2420">
        <v>0</v>
      </c>
      <c r="AC2420">
        <v>0</v>
      </c>
      <c r="AD2420">
        <v>0</v>
      </c>
      <c r="AE2420">
        <v>0</v>
      </c>
      <c r="AF2420">
        <v>0</v>
      </c>
      <c r="AG2420" s="19">
        <v>0</v>
      </c>
      <c r="AH2420">
        <v>0</v>
      </c>
      <c r="AI2420">
        <v>0</v>
      </c>
      <c r="AJ2420">
        <v>0</v>
      </c>
      <c r="AK2420">
        <v>0</v>
      </c>
      <c r="AL2420">
        <v>0</v>
      </c>
      <c r="AM2420">
        <v>0</v>
      </c>
      <c r="AN2420">
        <v>0</v>
      </c>
      <c r="AO2420">
        <v>0</v>
      </c>
      <c r="AP2420">
        <v>0</v>
      </c>
      <c r="AQ2420">
        <v>0</v>
      </c>
      <c r="AR2420">
        <v>0</v>
      </c>
      <c r="AS2420">
        <v>0</v>
      </c>
      <c r="AT2420">
        <v>0</v>
      </c>
      <c r="AU2420">
        <v>0</v>
      </c>
      <c r="AV2420">
        <v>0</v>
      </c>
      <c r="AW2420">
        <v>0</v>
      </c>
      <c r="AX2420">
        <v>0</v>
      </c>
      <c r="AY2420">
        <v>0</v>
      </c>
      <c r="AZ2420">
        <v>0</v>
      </c>
      <c r="BA2420">
        <v>0</v>
      </c>
      <c r="BB2420">
        <v>0</v>
      </c>
      <c r="BC2420">
        <v>0</v>
      </c>
      <c r="BD2420">
        <v>0</v>
      </c>
      <c r="BE2420">
        <v>0</v>
      </c>
      <c r="BF2420">
        <v>0</v>
      </c>
      <c r="BG2420">
        <v>0</v>
      </c>
      <c r="BH2420">
        <v>0</v>
      </c>
      <c r="BI2420">
        <v>551000</v>
      </c>
      <c r="BJ2420">
        <v>834000</v>
      </c>
      <c r="BK2420">
        <v>722000</v>
      </c>
      <c r="BL2420">
        <v>613000</v>
      </c>
      <c r="BM2420">
        <v>637000</v>
      </c>
      <c r="BN2420">
        <v>492000</v>
      </c>
      <c r="BO2420">
        <v>42000</v>
      </c>
      <c r="BP2420">
        <v>0</v>
      </c>
      <c r="BQ2420">
        <v>0</v>
      </c>
      <c r="BR2420">
        <v>0</v>
      </c>
      <c r="BS2420">
        <v>0</v>
      </c>
      <c r="BT2420">
        <v>0</v>
      </c>
      <c r="BU2420">
        <v>0</v>
      </c>
      <c r="BV2420">
        <v>0</v>
      </c>
      <c r="BW2420">
        <v>0</v>
      </c>
      <c r="BX2420">
        <v>0</v>
      </c>
      <c r="BY2420">
        <v>0</v>
      </c>
      <c r="BZ2420">
        <v>0</v>
      </c>
      <c r="CA2420">
        <v>0</v>
      </c>
      <c r="CB2420">
        <v>0</v>
      </c>
      <c r="CC2420">
        <v>0</v>
      </c>
      <c r="CD2420">
        <v>0</v>
      </c>
      <c r="CE2420">
        <v>0</v>
      </c>
    </row>
    <row r="2421" spans="1:83" x14ac:dyDescent="0.35">
      <c r="A2421" s="9" t="str">
        <f t="shared" si="37"/>
        <v>0126.402.80</v>
      </c>
      <c r="B2421" s="52" t="e">
        <f>+IF(MATCH(A2421,List!H$10:H$145,0),"Targeted")</f>
        <v>#N/A</v>
      </c>
      <c r="C2421" s="65"/>
      <c r="D2421" s="151" t="s">
        <v>7700</v>
      </c>
      <c r="E2421" s="16" t="s">
        <v>1655</v>
      </c>
      <c r="F2421" s="16" t="s">
        <v>1656</v>
      </c>
      <c r="G2421" s="16" t="s">
        <v>298</v>
      </c>
      <c r="H2421" s="16" t="s">
        <v>1656</v>
      </c>
      <c r="I2421" s="16" t="s">
        <v>226</v>
      </c>
      <c r="J2421" s="16" t="s">
        <v>3952</v>
      </c>
      <c r="K2421" s="17" t="s">
        <v>1004</v>
      </c>
      <c r="L2421" s="18" t="s">
        <v>3620</v>
      </c>
      <c r="M2421" s="195" t="s">
        <v>3865</v>
      </c>
      <c r="N2421" s="16" t="s">
        <v>3866</v>
      </c>
      <c r="O2421" s="17" t="s">
        <v>346</v>
      </c>
      <c r="P2421" s="17" t="s">
        <v>305</v>
      </c>
      <c r="Q2421" s="17" t="s">
        <v>306</v>
      </c>
      <c r="R2421">
        <v>0</v>
      </c>
      <c r="S2421">
        <v>0</v>
      </c>
      <c r="T2421">
        <v>0</v>
      </c>
      <c r="U2421">
        <v>0</v>
      </c>
      <c r="V2421">
        <v>0</v>
      </c>
      <c r="W2421">
        <v>0</v>
      </c>
      <c r="X2421">
        <v>0</v>
      </c>
      <c r="Y2421">
        <v>0</v>
      </c>
      <c r="Z2421">
        <v>0</v>
      </c>
      <c r="AA2421">
        <v>0</v>
      </c>
      <c r="AB2421">
        <v>0</v>
      </c>
      <c r="AC2421">
        <v>0</v>
      </c>
      <c r="AD2421">
        <v>0</v>
      </c>
      <c r="AE2421">
        <v>0</v>
      </c>
      <c r="AF2421">
        <v>0</v>
      </c>
      <c r="AG2421" s="19">
        <v>0</v>
      </c>
      <c r="AH2421">
        <v>0</v>
      </c>
      <c r="AI2421">
        <v>0</v>
      </c>
      <c r="AJ2421">
        <v>0</v>
      </c>
      <c r="AK2421">
        <v>0</v>
      </c>
      <c r="AL2421">
        <v>0</v>
      </c>
      <c r="AM2421">
        <v>0</v>
      </c>
      <c r="AN2421">
        <v>0</v>
      </c>
      <c r="AO2421">
        <v>0</v>
      </c>
      <c r="AP2421">
        <v>0</v>
      </c>
      <c r="AQ2421">
        <v>0</v>
      </c>
      <c r="AR2421">
        <v>0</v>
      </c>
      <c r="AS2421">
        <v>0</v>
      </c>
      <c r="AT2421">
        <v>0</v>
      </c>
      <c r="AU2421">
        <v>0</v>
      </c>
      <c r="AV2421">
        <v>0</v>
      </c>
      <c r="AW2421">
        <v>0</v>
      </c>
      <c r="AX2421">
        <v>0</v>
      </c>
      <c r="AY2421">
        <v>0</v>
      </c>
      <c r="AZ2421">
        <v>0</v>
      </c>
      <c r="BA2421">
        <v>0</v>
      </c>
      <c r="BB2421">
        <v>0</v>
      </c>
      <c r="BC2421">
        <v>0</v>
      </c>
      <c r="BD2421">
        <v>0</v>
      </c>
      <c r="BE2421">
        <v>0</v>
      </c>
      <c r="BF2421">
        <v>0</v>
      </c>
      <c r="BG2421">
        <v>0</v>
      </c>
      <c r="BH2421">
        <v>0</v>
      </c>
      <c r="BI2421">
        <v>0</v>
      </c>
      <c r="BJ2421">
        <v>0</v>
      </c>
      <c r="BK2421">
        <v>0</v>
      </c>
      <c r="BL2421">
        <v>0</v>
      </c>
      <c r="BM2421">
        <v>0</v>
      </c>
      <c r="BN2421">
        <v>286000</v>
      </c>
      <c r="BO2421">
        <v>500000</v>
      </c>
      <c r="BP2421">
        <v>601000</v>
      </c>
      <c r="BQ2421">
        <v>584000</v>
      </c>
      <c r="BR2421">
        <v>558000</v>
      </c>
      <c r="BS2421">
        <v>539000</v>
      </c>
      <c r="BT2421">
        <v>578000</v>
      </c>
      <c r="BU2421">
        <v>609000</v>
      </c>
      <c r="BV2421">
        <v>629000</v>
      </c>
      <c r="BW2421">
        <v>650000</v>
      </c>
      <c r="BX2421">
        <v>710000</v>
      </c>
      <c r="BY2421">
        <v>826000</v>
      </c>
      <c r="BZ2421">
        <v>756000</v>
      </c>
      <c r="CA2421">
        <v>847000</v>
      </c>
      <c r="CB2421">
        <v>918000</v>
      </c>
      <c r="CC2421">
        <v>943000</v>
      </c>
      <c r="CD2421">
        <v>965000</v>
      </c>
      <c r="CE2421">
        <v>985000</v>
      </c>
    </row>
    <row r="2422" spans="1:83" x14ac:dyDescent="0.35">
      <c r="A2422" s="9" t="str">
        <f t="shared" si="37"/>
        <v>0053.402.48</v>
      </c>
      <c r="B2422" s="52" t="e">
        <f>+IF(MATCH(A2422,List!H$10:H$145,0),"Targeted")</f>
        <v>#N/A</v>
      </c>
      <c r="C2422" s="65"/>
      <c r="D2422" s="151" t="s">
        <v>7700</v>
      </c>
      <c r="E2422" s="16" t="s">
        <v>3953</v>
      </c>
      <c r="F2422" s="16" t="s">
        <v>3954</v>
      </c>
      <c r="G2422" s="16" t="s">
        <v>298</v>
      </c>
      <c r="H2422" s="16" t="s">
        <v>3954</v>
      </c>
      <c r="I2422" s="16" t="s">
        <v>3836</v>
      </c>
      <c r="J2422" s="16" t="s">
        <v>3955</v>
      </c>
      <c r="K2422" s="17" t="s">
        <v>185</v>
      </c>
      <c r="L2422" s="18" t="s">
        <v>3620</v>
      </c>
      <c r="M2422" s="195" t="s">
        <v>3865</v>
      </c>
      <c r="N2422" s="16" t="s">
        <v>3866</v>
      </c>
      <c r="O2422" s="17" t="s">
        <v>346</v>
      </c>
      <c r="P2422" s="17" t="s">
        <v>305</v>
      </c>
      <c r="Q2422" s="17" t="s">
        <v>306</v>
      </c>
      <c r="R2422">
        <v>0</v>
      </c>
      <c r="S2422">
        <v>0</v>
      </c>
      <c r="T2422">
        <v>0</v>
      </c>
      <c r="U2422">
        <v>0</v>
      </c>
      <c r="V2422">
        <v>0</v>
      </c>
      <c r="W2422">
        <v>0</v>
      </c>
      <c r="X2422">
        <v>0</v>
      </c>
      <c r="Y2422">
        <v>0</v>
      </c>
      <c r="Z2422">
        <v>0</v>
      </c>
      <c r="AA2422">
        <v>0</v>
      </c>
      <c r="AB2422">
        <v>0</v>
      </c>
      <c r="AC2422">
        <v>0</v>
      </c>
      <c r="AD2422">
        <v>0</v>
      </c>
      <c r="AE2422">
        <v>0</v>
      </c>
      <c r="AF2422">
        <v>0</v>
      </c>
      <c r="AG2422" s="19">
        <v>0</v>
      </c>
      <c r="AH2422">
        <v>0</v>
      </c>
      <c r="AI2422">
        <v>0</v>
      </c>
      <c r="AJ2422">
        <v>0</v>
      </c>
      <c r="AK2422">
        <v>0</v>
      </c>
      <c r="AL2422">
        <v>0</v>
      </c>
      <c r="AM2422">
        <v>0</v>
      </c>
      <c r="AN2422">
        <v>0</v>
      </c>
      <c r="AO2422">
        <v>0</v>
      </c>
      <c r="AP2422">
        <v>0</v>
      </c>
      <c r="AQ2422">
        <v>0</v>
      </c>
      <c r="AR2422">
        <v>182</v>
      </c>
      <c r="AS2422">
        <v>953</v>
      </c>
      <c r="AT2422">
        <v>39</v>
      </c>
      <c r="AU2422">
        <v>-3</v>
      </c>
      <c r="AV2422">
        <v>0</v>
      </c>
      <c r="AW2422">
        <v>0</v>
      </c>
      <c r="AX2422">
        <v>0</v>
      </c>
      <c r="AY2422">
        <v>0</v>
      </c>
      <c r="AZ2422">
        <v>0</v>
      </c>
      <c r="BA2422">
        <v>0</v>
      </c>
      <c r="BB2422">
        <v>0</v>
      </c>
      <c r="BC2422">
        <v>0</v>
      </c>
      <c r="BD2422">
        <v>0</v>
      </c>
      <c r="BE2422">
        <v>0</v>
      </c>
      <c r="BF2422">
        <v>0</v>
      </c>
      <c r="BG2422">
        <v>0</v>
      </c>
      <c r="BH2422">
        <v>0</v>
      </c>
      <c r="BI2422">
        <v>0</v>
      </c>
      <c r="BJ2422">
        <v>0</v>
      </c>
      <c r="BK2422">
        <v>0</v>
      </c>
      <c r="BL2422">
        <v>0</v>
      </c>
      <c r="BM2422">
        <v>0</v>
      </c>
      <c r="BN2422">
        <v>0</v>
      </c>
      <c r="BO2422">
        <v>0</v>
      </c>
      <c r="BP2422">
        <v>0</v>
      </c>
      <c r="BQ2422">
        <v>0</v>
      </c>
      <c r="BR2422">
        <v>0</v>
      </c>
      <c r="BS2422">
        <v>0</v>
      </c>
      <c r="BT2422">
        <v>0</v>
      </c>
      <c r="BU2422">
        <v>0</v>
      </c>
      <c r="BV2422">
        <v>0</v>
      </c>
      <c r="BW2422">
        <v>0</v>
      </c>
      <c r="BX2422">
        <v>0</v>
      </c>
      <c r="BY2422">
        <v>0</v>
      </c>
      <c r="BZ2422">
        <v>0</v>
      </c>
      <c r="CA2422">
        <v>0</v>
      </c>
      <c r="CB2422">
        <v>0</v>
      </c>
      <c r="CC2422">
        <v>0</v>
      </c>
      <c r="CD2422">
        <v>0</v>
      </c>
      <c r="CE2422">
        <v>0</v>
      </c>
    </row>
    <row r="2423" spans="1:83" x14ac:dyDescent="0.35">
      <c r="A2423" s="9" t="str">
        <f t="shared" si="37"/>
        <v>1226.402.48</v>
      </c>
      <c r="B2423" s="52" t="e">
        <f>+IF(MATCH(A2423,List!H$10:H$145,0),"Targeted")</f>
        <v>#N/A</v>
      </c>
      <c r="C2423" s="65"/>
      <c r="D2423" s="151" t="s">
        <v>7700</v>
      </c>
      <c r="E2423" s="16" t="s">
        <v>3956</v>
      </c>
      <c r="F2423" s="16" t="s">
        <v>3957</v>
      </c>
      <c r="G2423" s="16" t="s">
        <v>298</v>
      </c>
      <c r="H2423" s="16" t="s">
        <v>3957</v>
      </c>
      <c r="I2423" s="16" t="s">
        <v>3958</v>
      </c>
      <c r="J2423" s="16" t="s">
        <v>1055</v>
      </c>
      <c r="K2423" s="17" t="s">
        <v>185</v>
      </c>
      <c r="L2423" s="18" t="s">
        <v>3620</v>
      </c>
      <c r="M2423" s="195" t="s">
        <v>3865</v>
      </c>
      <c r="N2423" s="16" t="s">
        <v>3866</v>
      </c>
      <c r="O2423" s="17" t="s">
        <v>346</v>
      </c>
      <c r="P2423" s="17" t="s">
        <v>305</v>
      </c>
      <c r="Q2423" s="17" t="s">
        <v>306</v>
      </c>
      <c r="R2423">
        <v>8373</v>
      </c>
      <c r="S2423">
        <v>9374</v>
      </c>
      <c r="T2423">
        <v>10023</v>
      </c>
      <c r="U2423">
        <v>11205</v>
      </c>
      <c r="V2423">
        <v>10856</v>
      </c>
      <c r="W2423">
        <v>11536</v>
      </c>
      <c r="X2423">
        <v>9074</v>
      </c>
      <c r="Y2423">
        <v>9839</v>
      </c>
      <c r="Z2423">
        <v>11184</v>
      </c>
      <c r="AA2423">
        <v>12337</v>
      </c>
      <c r="AB2423">
        <v>13215</v>
      </c>
      <c r="AC2423">
        <v>14325</v>
      </c>
      <c r="AD2423">
        <v>15297</v>
      </c>
      <c r="AE2423">
        <v>17437</v>
      </c>
      <c r="AF2423">
        <v>19725</v>
      </c>
      <c r="AG2423" s="19">
        <v>4729</v>
      </c>
      <c r="AH2423">
        <v>23043</v>
      </c>
      <c r="AI2423">
        <v>24701</v>
      </c>
      <c r="AJ2423">
        <v>27112</v>
      </c>
      <c r="AK2423">
        <v>27906</v>
      </c>
      <c r="AL2423">
        <v>28624</v>
      </c>
      <c r="AM2423">
        <v>25711</v>
      </c>
      <c r="AN2423">
        <v>23640</v>
      </c>
      <c r="AO2423">
        <v>21418</v>
      </c>
      <c r="AP2423">
        <v>3516</v>
      </c>
      <c r="AQ2423">
        <v>0</v>
      </c>
      <c r="AR2423">
        <v>0</v>
      </c>
      <c r="AS2423">
        <v>0</v>
      </c>
      <c r="AT2423">
        <v>0</v>
      </c>
      <c r="AU2423">
        <v>0</v>
      </c>
      <c r="AV2423">
        <v>0</v>
      </c>
      <c r="AW2423">
        <v>0</v>
      </c>
      <c r="AX2423">
        <v>0</v>
      </c>
      <c r="AY2423">
        <v>0</v>
      </c>
      <c r="AZ2423">
        <v>0</v>
      </c>
      <c r="BA2423">
        <v>0</v>
      </c>
      <c r="BB2423">
        <v>0</v>
      </c>
      <c r="BC2423">
        <v>0</v>
      </c>
      <c r="BD2423">
        <v>0</v>
      </c>
      <c r="BE2423">
        <v>0</v>
      </c>
      <c r="BF2423">
        <v>0</v>
      </c>
      <c r="BG2423">
        <v>0</v>
      </c>
      <c r="BH2423">
        <v>0</v>
      </c>
      <c r="BI2423">
        <v>0</v>
      </c>
      <c r="BJ2423">
        <v>0</v>
      </c>
      <c r="BK2423">
        <v>0</v>
      </c>
      <c r="BL2423">
        <v>0</v>
      </c>
      <c r="BM2423">
        <v>0</v>
      </c>
      <c r="BN2423">
        <v>0</v>
      </c>
      <c r="BO2423">
        <v>0</v>
      </c>
      <c r="BP2423">
        <v>0</v>
      </c>
      <c r="BQ2423">
        <v>0</v>
      </c>
      <c r="BR2423">
        <v>0</v>
      </c>
      <c r="BS2423">
        <v>0</v>
      </c>
      <c r="BT2423">
        <v>0</v>
      </c>
      <c r="BU2423">
        <v>0</v>
      </c>
      <c r="BV2423">
        <v>0</v>
      </c>
      <c r="BW2423">
        <v>0</v>
      </c>
      <c r="BX2423">
        <v>0</v>
      </c>
      <c r="BY2423">
        <v>0</v>
      </c>
      <c r="BZ2423">
        <v>0</v>
      </c>
      <c r="CA2423">
        <v>0</v>
      </c>
      <c r="CB2423">
        <v>0</v>
      </c>
      <c r="CC2423">
        <v>0</v>
      </c>
      <c r="CD2423">
        <v>0</v>
      </c>
      <c r="CE2423">
        <v>0</v>
      </c>
    </row>
    <row r="2424" spans="1:83" x14ac:dyDescent="0.35">
      <c r="A2424" s="9" t="str">
        <f t="shared" si="37"/>
        <v>1236.402.48</v>
      </c>
      <c r="B2424" s="52" t="e">
        <f>+IF(MATCH(A2424,List!H$10:H$145,0),"Targeted")</f>
        <v>#N/A</v>
      </c>
      <c r="C2424" s="65"/>
      <c r="D2424" s="151"/>
      <c r="E2424" s="16" t="s">
        <v>3956</v>
      </c>
      <c r="F2424" s="16" t="s">
        <v>3957</v>
      </c>
      <c r="G2424" s="16" t="s">
        <v>298</v>
      </c>
      <c r="H2424" s="16" t="s">
        <v>3957</v>
      </c>
      <c r="I2424" s="16" t="s">
        <v>575</v>
      </c>
      <c r="J2424" s="16" t="s">
        <v>3886</v>
      </c>
      <c r="K2424" s="17" t="s">
        <v>185</v>
      </c>
      <c r="L2424" s="18" t="s">
        <v>3620</v>
      </c>
      <c r="M2424" s="195" t="s">
        <v>3865</v>
      </c>
      <c r="N2424" s="16" t="s">
        <v>3866</v>
      </c>
      <c r="O2424" s="17" t="s">
        <v>304</v>
      </c>
      <c r="P2424" s="17" t="s">
        <v>305</v>
      </c>
      <c r="Q2424" s="17" t="s">
        <v>306</v>
      </c>
      <c r="R2424">
        <v>82423</v>
      </c>
      <c r="S2424">
        <v>81857</v>
      </c>
      <c r="T2424">
        <v>84122</v>
      </c>
      <c r="U2424">
        <v>80423</v>
      </c>
      <c r="V2424">
        <v>74622</v>
      </c>
      <c r="W2424">
        <v>62322</v>
      </c>
      <c r="X2424">
        <v>54999</v>
      </c>
      <c r="Y2424">
        <v>43924</v>
      </c>
      <c r="Z2424">
        <v>36546</v>
      </c>
      <c r="AA2424">
        <v>55152</v>
      </c>
      <c r="AB2424">
        <v>62977</v>
      </c>
      <c r="AC2424">
        <v>72224</v>
      </c>
      <c r="AD2424">
        <v>73362</v>
      </c>
      <c r="AE2424">
        <v>63581</v>
      </c>
      <c r="AF2424">
        <v>71343</v>
      </c>
      <c r="AG2424" s="19">
        <v>17479</v>
      </c>
      <c r="AH2424">
        <v>79787</v>
      </c>
      <c r="AI2424">
        <v>76771</v>
      </c>
      <c r="AJ2424">
        <v>72334</v>
      </c>
      <c r="AK2424">
        <v>88868</v>
      </c>
      <c r="AL2424">
        <v>118545</v>
      </c>
      <c r="AM2424">
        <v>84305</v>
      </c>
      <c r="AN2424">
        <v>53868</v>
      </c>
      <c r="AO2424">
        <v>0</v>
      </c>
      <c r="AP2424">
        <v>0</v>
      </c>
      <c r="AQ2424">
        <v>0</v>
      </c>
      <c r="AR2424">
        <v>0</v>
      </c>
      <c r="AS2424">
        <v>0</v>
      </c>
      <c r="AT2424">
        <v>0</v>
      </c>
      <c r="AU2424">
        <v>0</v>
      </c>
      <c r="AV2424">
        <v>0</v>
      </c>
      <c r="AW2424">
        <v>0</v>
      </c>
      <c r="AX2424">
        <v>0</v>
      </c>
      <c r="AY2424">
        <v>0</v>
      </c>
      <c r="AZ2424">
        <v>0</v>
      </c>
      <c r="BA2424">
        <v>0</v>
      </c>
      <c r="BB2424">
        <v>0</v>
      </c>
      <c r="BC2424">
        <v>0</v>
      </c>
      <c r="BD2424">
        <v>0</v>
      </c>
      <c r="BE2424">
        <v>0</v>
      </c>
      <c r="BF2424">
        <v>0</v>
      </c>
      <c r="BG2424">
        <v>0</v>
      </c>
      <c r="BH2424">
        <v>0</v>
      </c>
      <c r="BI2424">
        <v>0</v>
      </c>
      <c r="BJ2424">
        <v>0</v>
      </c>
      <c r="BK2424">
        <v>0</v>
      </c>
      <c r="BL2424">
        <v>0</v>
      </c>
      <c r="BM2424">
        <v>0</v>
      </c>
      <c r="BN2424">
        <v>0</v>
      </c>
      <c r="BO2424">
        <v>0</v>
      </c>
      <c r="BP2424">
        <v>0</v>
      </c>
      <c r="BQ2424">
        <v>0</v>
      </c>
      <c r="BR2424">
        <v>0</v>
      </c>
      <c r="BS2424">
        <v>0</v>
      </c>
      <c r="BT2424">
        <v>0</v>
      </c>
      <c r="BU2424">
        <v>0</v>
      </c>
      <c r="BV2424">
        <v>0</v>
      </c>
      <c r="BW2424">
        <v>0</v>
      </c>
      <c r="BX2424" s="10">
        <v>0</v>
      </c>
      <c r="BY2424">
        <v>0</v>
      </c>
      <c r="BZ2424">
        <v>0</v>
      </c>
      <c r="CA2424">
        <v>0</v>
      </c>
      <c r="CB2424">
        <v>0</v>
      </c>
      <c r="CC2424">
        <v>0</v>
      </c>
      <c r="CD2424">
        <v>0</v>
      </c>
      <c r="CE2424">
        <v>0</v>
      </c>
    </row>
    <row r="2425" spans="1:83" x14ac:dyDescent="0.35">
      <c r="A2425" s="9" t="str">
        <f t="shared" si="37"/>
        <v>309950.403.20</v>
      </c>
      <c r="B2425" s="52" t="e">
        <f>+IF(MATCH(A2425,List!H$10:H$145,0),"Targeted")</f>
        <v>#N/A</v>
      </c>
      <c r="C2425" s="65"/>
      <c r="D2425" s="151"/>
      <c r="E2425" s="16" t="s">
        <v>1119</v>
      </c>
      <c r="F2425" s="16" t="s">
        <v>1120</v>
      </c>
      <c r="G2425" s="16" t="s">
        <v>298</v>
      </c>
      <c r="H2425" s="16" t="s">
        <v>1120</v>
      </c>
      <c r="I2425" s="16" t="s">
        <v>3959</v>
      </c>
      <c r="J2425" s="16" t="s">
        <v>3960</v>
      </c>
      <c r="K2425" s="17" t="s">
        <v>63</v>
      </c>
      <c r="L2425" s="18" t="s">
        <v>3620</v>
      </c>
      <c r="M2425" s="195" t="s">
        <v>3961</v>
      </c>
      <c r="N2425" s="16" t="s">
        <v>3962</v>
      </c>
      <c r="O2425" s="17" t="s">
        <v>304</v>
      </c>
      <c r="P2425" s="17" t="s">
        <v>305</v>
      </c>
      <c r="Q2425" s="17" t="s">
        <v>306</v>
      </c>
      <c r="R2425">
        <v>0</v>
      </c>
      <c r="S2425">
        <v>0</v>
      </c>
      <c r="T2425">
        <v>0</v>
      </c>
      <c r="U2425">
        <v>0</v>
      </c>
      <c r="V2425">
        <v>0</v>
      </c>
      <c r="W2425">
        <v>0</v>
      </c>
      <c r="X2425">
        <v>0</v>
      </c>
      <c r="Y2425">
        <v>0</v>
      </c>
      <c r="Z2425">
        <v>0</v>
      </c>
      <c r="AA2425">
        <v>0</v>
      </c>
      <c r="AB2425">
        <v>0</v>
      </c>
      <c r="AC2425">
        <v>0</v>
      </c>
      <c r="AD2425">
        <v>0</v>
      </c>
      <c r="AE2425">
        <v>0</v>
      </c>
      <c r="AF2425">
        <v>0</v>
      </c>
      <c r="AG2425" s="19">
        <v>0</v>
      </c>
      <c r="AH2425">
        <v>0</v>
      </c>
      <c r="AI2425">
        <v>0</v>
      </c>
      <c r="AJ2425">
        <v>0</v>
      </c>
      <c r="AK2425">
        <v>0</v>
      </c>
      <c r="AL2425">
        <v>0</v>
      </c>
      <c r="AM2425">
        <v>0</v>
      </c>
      <c r="AN2425">
        <v>0</v>
      </c>
      <c r="AO2425">
        <v>0</v>
      </c>
      <c r="AP2425">
        <v>0</v>
      </c>
      <c r="AQ2425">
        <v>0</v>
      </c>
      <c r="AR2425">
        <v>0</v>
      </c>
      <c r="AS2425">
        <v>-85583</v>
      </c>
      <c r="AT2425">
        <v>0</v>
      </c>
      <c r="AU2425">
        <v>0</v>
      </c>
      <c r="AV2425">
        <v>0</v>
      </c>
      <c r="AW2425">
        <v>0</v>
      </c>
      <c r="AX2425">
        <v>0</v>
      </c>
      <c r="AY2425">
        <v>0</v>
      </c>
      <c r="AZ2425">
        <v>0</v>
      </c>
      <c r="BA2425">
        <v>0</v>
      </c>
      <c r="BB2425">
        <v>0</v>
      </c>
      <c r="BC2425">
        <v>0</v>
      </c>
      <c r="BD2425">
        <v>0</v>
      </c>
      <c r="BE2425">
        <v>0</v>
      </c>
      <c r="BF2425">
        <v>0</v>
      </c>
      <c r="BG2425">
        <v>0</v>
      </c>
      <c r="BH2425">
        <v>0</v>
      </c>
      <c r="BI2425">
        <v>0</v>
      </c>
      <c r="BJ2425">
        <v>0</v>
      </c>
      <c r="BK2425">
        <v>0</v>
      </c>
      <c r="BL2425">
        <v>0</v>
      </c>
      <c r="BM2425">
        <v>0</v>
      </c>
      <c r="BN2425">
        <v>0</v>
      </c>
      <c r="BO2425">
        <v>0</v>
      </c>
      <c r="BP2425">
        <v>0</v>
      </c>
      <c r="BQ2425">
        <v>0</v>
      </c>
      <c r="BR2425">
        <v>0</v>
      </c>
      <c r="BS2425">
        <v>0</v>
      </c>
      <c r="BT2425">
        <v>0</v>
      </c>
      <c r="BU2425">
        <v>0</v>
      </c>
      <c r="BV2425">
        <v>0</v>
      </c>
      <c r="BW2425">
        <v>0</v>
      </c>
      <c r="BX2425" s="10">
        <v>0</v>
      </c>
      <c r="BY2425">
        <v>0</v>
      </c>
      <c r="BZ2425">
        <v>0</v>
      </c>
      <c r="CA2425">
        <v>0</v>
      </c>
      <c r="CB2425">
        <v>0</v>
      </c>
      <c r="CC2425">
        <v>0</v>
      </c>
      <c r="CD2425">
        <v>0</v>
      </c>
      <c r="CE2425">
        <v>0</v>
      </c>
    </row>
    <row r="2426" spans="1:83" x14ac:dyDescent="0.35">
      <c r="A2426" s="9" t="str">
        <f t="shared" si="37"/>
        <v>.403.</v>
      </c>
      <c r="B2426" s="52" t="e">
        <f>+IF(MATCH(A2426,List!H$10:H$145,0),"Targeted")</f>
        <v>#N/A</v>
      </c>
      <c r="C2426" s="65"/>
      <c r="D2426" s="151"/>
      <c r="E2426" s="16" t="s">
        <v>966</v>
      </c>
      <c r="F2426" s="16" t="s">
        <v>967</v>
      </c>
      <c r="G2426" s="16" t="s">
        <v>298</v>
      </c>
      <c r="H2426" s="16" t="s">
        <v>967</v>
      </c>
      <c r="I2426" s="16" t="s">
        <v>299</v>
      </c>
      <c r="J2426" s="16" t="s">
        <v>1129</v>
      </c>
      <c r="K2426" s="17" t="s">
        <v>299</v>
      </c>
      <c r="L2426" s="18" t="s">
        <v>3620</v>
      </c>
      <c r="M2426" s="195" t="s">
        <v>3961</v>
      </c>
      <c r="N2426" s="16" t="s">
        <v>3962</v>
      </c>
      <c r="O2426" s="17" t="s">
        <v>304</v>
      </c>
      <c r="P2426" s="17" t="s">
        <v>305</v>
      </c>
      <c r="Q2426" s="17" t="s">
        <v>306</v>
      </c>
      <c r="R2426">
        <v>0</v>
      </c>
      <c r="S2426">
        <v>0</v>
      </c>
      <c r="T2426">
        <v>0</v>
      </c>
      <c r="U2426">
        <v>0</v>
      </c>
      <c r="V2426">
        <v>0</v>
      </c>
      <c r="W2426">
        <v>0</v>
      </c>
      <c r="X2426">
        <v>0</v>
      </c>
      <c r="Y2426">
        <v>0</v>
      </c>
      <c r="Z2426">
        <v>0</v>
      </c>
      <c r="AA2426">
        <v>0</v>
      </c>
      <c r="AB2426">
        <v>0</v>
      </c>
      <c r="AC2426">
        <v>0</v>
      </c>
      <c r="AD2426">
        <v>-15</v>
      </c>
      <c r="AE2426">
        <v>-42</v>
      </c>
      <c r="AF2426">
        <v>-14</v>
      </c>
      <c r="AG2426" s="19">
        <v>-81</v>
      </c>
      <c r="AH2426">
        <v>-160</v>
      </c>
      <c r="AI2426">
        <v>-513</v>
      </c>
      <c r="AJ2426">
        <v>-376</v>
      </c>
      <c r="AK2426">
        <v>0</v>
      </c>
      <c r="AL2426">
        <v>0</v>
      </c>
      <c r="AM2426">
        <v>0</v>
      </c>
      <c r="AN2426">
        <v>0</v>
      </c>
      <c r="AO2426">
        <v>0</v>
      </c>
      <c r="AP2426">
        <v>0</v>
      </c>
      <c r="AQ2426">
        <v>0</v>
      </c>
      <c r="AR2426">
        <v>0</v>
      </c>
      <c r="AS2426">
        <v>0</v>
      </c>
      <c r="AT2426">
        <v>0</v>
      </c>
      <c r="AU2426">
        <v>0</v>
      </c>
      <c r="AV2426">
        <v>0</v>
      </c>
      <c r="AW2426">
        <v>0</v>
      </c>
      <c r="AX2426">
        <v>0</v>
      </c>
      <c r="AY2426">
        <v>0</v>
      </c>
      <c r="AZ2426">
        <v>0</v>
      </c>
      <c r="BA2426">
        <v>0</v>
      </c>
      <c r="BB2426">
        <v>0</v>
      </c>
      <c r="BC2426">
        <v>0</v>
      </c>
      <c r="BD2426">
        <v>0</v>
      </c>
      <c r="BE2426">
        <v>0</v>
      </c>
      <c r="BF2426">
        <v>0</v>
      </c>
      <c r="BG2426">
        <v>0</v>
      </c>
      <c r="BH2426">
        <v>0</v>
      </c>
      <c r="BI2426">
        <v>0</v>
      </c>
      <c r="BJ2426">
        <v>0</v>
      </c>
      <c r="BK2426">
        <v>0</v>
      </c>
      <c r="BL2426">
        <v>0</v>
      </c>
      <c r="BM2426">
        <v>0</v>
      </c>
      <c r="BN2426">
        <v>0</v>
      </c>
      <c r="BO2426">
        <v>0</v>
      </c>
      <c r="BP2426">
        <v>0</v>
      </c>
      <c r="BQ2426">
        <v>0</v>
      </c>
      <c r="BR2426">
        <v>0</v>
      </c>
      <c r="BS2426">
        <v>0</v>
      </c>
      <c r="BT2426">
        <v>0</v>
      </c>
      <c r="BU2426">
        <v>0</v>
      </c>
      <c r="BV2426">
        <v>0</v>
      </c>
      <c r="BW2426">
        <v>0</v>
      </c>
      <c r="BX2426" s="10">
        <v>0</v>
      </c>
      <c r="BY2426">
        <v>0</v>
      </c>
      <c r="BZ2426">
        <v>0</v>
      </c>
      <c r="CA2426">
        <v>0</v>
      </c>
      <c r="CB2426">
        <v>0</v>
      </c>
      <c r="CC2426">
        <v>0</v>
      </c>
      <c r="CD2426">
        <v>0</v>
      </c>
      <c r="CE2426">
        <v>0</v>
      </c>
    </row>
    <row r="2427" spans="1:83" x14ac:dyDescent="0.35">
      <c r="A2427" s="9" t="str">
        <f t="shared" si="37"/>
        <v>263500.403.</v>
      </c>
      <c r="B2427" s="52" t="e">
        <f>+IF(MATCH(A2427,List!H$10:H$145,0),"Targeted")</f>
        <v>#N/A</v>
      </c>
      <c r="C2427" s="65"/>
      <c r="D2427" s="151"/>
      <c r="E2427" s="16" t="s">
        <v>966</v>
      </c>
      <c r="F2427" s="16" t="s">
        <v>967</v>
      </c>
      <c r="G2427" s="16" t="s">
        <v>298</v>
      </c>
      <c r="H2427" s="16" t="s">
        <v>967</v>
      </c>
      <c r="I2427" s="16" t="s">
        <v>3963</v>
      </c>
      <c r="J2427" s="16" t="s">
        <v>3964</v>
      </c>
      <c r="K2427" s="17" t="s">
        <v>299</v>
      </c>
      <c r="L2427" s="18" t="s">
        <v>3620</v>
      </c>
      <c r="M2427" s="195" t="s">
        <v>3961</v>
      </c>
      <c r="N2427" s="16" t="s">
        <v>3962</v>
      </c>
      <c r="O2427" s="17" t="s">
        <v>304</v>
      </c>
      <c r="P2427" s="17" t="s">
        <v>305</v>
      </c>
      <c r="Q2427" s="17" t="s">
        <v>306</v>
      </c>
      <c r="R2427">
        <v>-27315</v>
      </c>
      <c r="S2427">
        <v>-16799</v>
      </c>
      <c r="T2427">
        <v>-15065</v>
      </c>
      <c r="U2427">
        <v>-12849</v>
      </c>
      <c r="V2427">
        <v>-15360</v>
      </c>
      <c r="W2427">
        <v>-20638</v>
      </c>
      <c r="X2427">
        <v>-14421</v>
      </c>
      <c r="Y2427">
        <v>-17017</v>
      </c>
      <c r="Z2427">
        <v>-16525</v>
      </c>
      <c r="AA2427">
        <v>-25487</v>
      </c>
      <c r="AB2427">
        <v>-16613</v>
      </c>
      <c r="AC2427">
        <v>-19730</v>
      </c>
      <c r="AD2427">
        <v>-35487</v>
      </c>
      <c r="AE2427">
        <v>-28466</v>
      </c>
      <c r="AF2427">
        <v>-14972</v>
      </c>
      <c r="AG2427" s="19">
        <v>-1251</v>
      </c>
      <c r="AH2427">
        <v>-6362</v>
      </c>
      <c r="AI2427">
        <v>-8740</v>
      </c>
      <c r="AJ2427">
        <v>0</v>
      </c>
      <c r="AK2427">
        <v>0</v>
      </c>
      <c r="AL2427">
        <v>0</v>
      </c>
      <c r="AM2427">
        <v>0</v>
      </c>
      <c r="AN2427">
        <v>0</v>
      </c>
      <c r="AO2427">
        <v>0</v>
      </c>
      <c r="AP2427">
        <v>0</v>
      </c>
      <c r="AQ2427">
        <v>0</v>
      </c>
      <c r="AR2427">
        <v>0</v>
      </c>
      <c r="AS2427">
        <v>0</v>
      </c>
      <c r="AT2427">
        <v>0</v>
      </c>
      <c r="AU2427">
        <v>0</v>
      </c>
      <c r="AV2427">
        <v>0</v>
      </c>
      <c r="AW2427">
        <v>0</v>
      </c>
      <c r="AX2427">
        <v>0</v>
      </c>
      <c r="AY2427">
        <v>0</v>
      </c>
      <c r="AZ2427">
        <v>0</v>
      </c>
      <c r="BA2427">
        <v>0</v>
      </c>
      <c r="BB2427">
        <v>0</v>
      </c>
      <c r="BC2427">
        <v>0</v>
      </c>
      <c r="BD2427">
        <v>0</v>
      </c>
      <c r="BE2427">
        <v>0</v>
      </c>
      <c r="BF2427">
        <v>0</v>
      </c>
      <c r="BG2427">
        <v>0</v>
      </c>
      <c r="BH2427">
        <v>0</v>
      </c>
      <c r="BI2427">
        <v>0</v>
      </c>
      <c r="BJ2427">
        <v>0</v>
      </c>
      <c r="BK2427">
        <v>0</v>
      </c>
      <c r="BL2427">
        <v>0</v>
      </c>
      <c r="BM2427">
        <v>0</v>
      </c>
      <c r="BN2427">
        <v>0</v>
      </c>
      <c r="BO2427">
        <v>0</v>
      </c>
      <c r="BP2427">
        <v>0</v>
      </c>
      <c r="BQ2427">
        <v>0</v>
      </c>
      <c r="BR2427">
        <v>0</v>
      </c>
      <c r="BS2427">
        <v>0</v>
      </c>
      <c r="BT2427">
        <v>0</v>
      </c>
      <c r="BU2427">
        <v>0</v>
      </c>
      <c r="BV2427">
        <v>0</v>
      </c>
      <c r="BW2427">
        <v>0</v>
      </c>
      <c r="BX2427" s="10">
        <v>0</v>
      </c>
      <c r="BY2427">
        <v>0</v>
      </c>
      <c r="BZ2427">
        <v>0</v>
      </c>
      <c r="CA2427">
        <v>0</v>
      </c>
      <c r="CB2427">
        <v>0</v>
      </c>
      <c r="CC2427">
        <v>0</v>
      </c>
      <c r="CD2427">
        <v>0</v>
      </c>
      <c r="CE2427">
        <v>0</v>
      </c>
    </row>
    <row r="2428" spans="1:83" x14ac:dyDescent="0.35">
      <c r="A2428" s="9" t="str">
        <f t="shared" si="37"/>
        <v>269600.403.</v>
      </c>
      <c r="B2428" s="52" t="e">
        <f>+IF(MATCH(A2428,List!H$10:H$145,0),"Targeted")</f>
        <v>#N/A</v>
      </c>
      <c r="C2428" s="65"/>
      <c r="D2428" s="151" t="s">
        <v>7700</v>
      </c>
      <c r="E2428" s="16" t="s">
        <v>966</v>
      </c>
      <c r="F2428" s="16" t="s">
        <v>967</v>
      </c>
      <c r="G2428" s="16" t="s">
        <v>298</v>
      </c>
      <c r="H2428" s="16" t="s">
        <v>967</v>
      </c>
      <c r="I2428" s="16" t="s">
        <v>3965</v>
      </c>
      <c r="J2428" s="16" t="s">
        <v>3966</v>
      </c>
      <c r="K2428" s="17" t="s">
        <v>299</v>
      </c>
      <c r="L2428" s="18" t="s">
        <v>3620</v>
      </c>
      <c r="M2428" s="195" t="s">
        <v>3961</v>
      </c>
      <c r="N2428" s="16" t="s">
        <v>3962</v>
      </c>
      <c r="O2428" s="17" t="s">
        <v>346</v>
      </c>
      <c r="P2428" s="17" t="s">
        <v>305</v>
      </c>
      <c r="Q2428" s="17" t="s">
        <v>306</v>
      </c>
      <c r="R2428">
        <v>0</v>
      </c>
      <c r="S2428">
        <v>0</v>
      </c>
      <c r="T2428">
        <v>0</v>
      </c>
      <c r="U2428">
        <v>0</v>
      </c>
      <c r="V2428">
        <v>0</v>
      </c>
      <c r="W2428">
        <v>0</v>
      </c>
      <c r="X2428">
        <v>0</v>
      </c>
      <c r="Y2428">
        <v>0</v>
      </c>
      <c r="Z2428">
        <v>0</v>
      </c>
      <c r="AA2428">
        <v>0</v>
      </c>
      <c r="AB2428">
        <v>0</v>
      </c>
      <c r="AC2428">
        <v>0</v>
      </c>
      <c r="AD2428">
        <v>0</v>
      </c>
      <c r="AE2428">
        <v>0</v>
      </c>
      <c r="AF2428">
        <v>0</v>
      </c>
      <c r="AG2428" s="19">
        <v>0</v>
      </c>
      <c r="AH2428">
        <v>0</v>
      </c>
      <c r="AI2428">
        <v>0</v>
      </c>
      <c r="AJ2428">
        <v>0</v>
      </c>
      <c r="AK2428">
        <v>0</v>
      </c>
      <c r="AL2428">
        <v>0</v>
      </c>
      <c r="AM2428">
        <v>0</v>
      </c>
      <c r="AN2428">
        <v>0</v>
      </c>
      <c r="AO2428">
        <v>0</v>
      </c>
      <c r="AP2428">
        <v>0</v>
      </c>
      <c r="AQ2428">
        <v>0</v>
      </c>
      <c r="AR2428">
        <v>0</v>
      </c>
      <c r="AS2428">
        <v>0</v>
      </c>
      <c r="AT2428">
        <v>0</v>
      </c>
      <c r="AU2428">
        <v>0</v>
      </c>
      <c r="AV2428">
        <v>0</v>
      </c>
      <c r="AW2428">
        <v>0</v>
      </c>
      <c r="AX2428">
        <v>0</v>
      </c>
      <c r="AY2428">
        <v>0</v>
      </c>
      <c r="AZ2428">
        <v>0</v>
      </c>
      <c r="BA2428">
        <v>0</v>
      </c>
      <c r="BB2428">
        <v>0</v>
      </c>
      <c r="BC2428">
        <v>0</v>
      </c>
      <c r="BD2428">
        <v>0</v>
      </c>
      <c r="BE2428">
        <v>0</v>
      </c>
      <c r="BF2428">
        <v>0</v>
      </c>
      <c r="BG2428">
        <v>0</v>
      </c>
      <c r="BH2428">
        <v>0</v>
      </c>
      <c r="BI2428">
        <v>0</v>
      </c>
      <c r="BJ2428">
        <v>0</v>
      </c>
      <c r="BK2428">
        <v>0</v>
      </c>
      <c r="BL2428">
        <v>0</v>
      </c>
      <c r="BM2428">
        <v>0</v>
      </c>
      <c r="BN2428">
        <v>0</v>
      </c>
      <c r="BO2428">
        <v>0</v>
      </c>
      <c r="BP2428">
        <v>0</v>
      </c>
      <c r="BQ2428">
        <v>0</v>
      </c>
      <c r="BR2428">
        <v>0</v>
      </c>
      <c r="BS2428">
        <v>0</v>
      </c>
      <c r="BT2428">
        <v>0</v>
      </c>
      <c r="BU2428">
        <v>0</v>
      </c>
      <c r="BV2428">
        <v>0</v>
      </c>
      <c r="BW2428">
        <v>0</v>
      </c>
      <c r="BX2428">
        <v>0</v>
      </c>
      <c r="BY2428">
        <v>-2000</v>
      </c>
      <c r="BZ2428">
        <v>0</v>
      </c>
      <c r="CA2428">
        <v>0</v>
      </c>
      <c r="CB2428">
        <v>0</v>
      </c>
      <c r="CC2428">
        <v>0</v>
      </c>
      <c r="CD2428">
        <v>0</v>
      </c>
      <c r="CE2428">
        <v>0</v>
      </c>
    </row>
    <row r="2429" spans="1:83" x14ac:dyDescent="0.35">
      <c r="A2429" s="9" t="str">
        <f t="shared" si="37"/>
        <v>272830.403.69</v>
      </c>
      <c r="B2429" s="52" t="e">
        <f>+IF(MATCH(A2429,List!H$10:H$145,0),"Targeted")</f>
        <v>#N/A</v>
      </c>
      <c r="C2429" s="65"/>
      <c r="D2429" s="151"/>
      <c r="E2429" s="16" t="s">
        <v>966</v>
      </c>
      <c r="F2429" s="16" t="s">
        <v>967</v>
      </c>
      <c r="G2429" s="16" t="s">
        <v>298</v>
      </c>
      <c r="H2429" s="16" t="s">
        <v>967</v>
      </c>
      <c r="I2429" s="16" t="s">
        <v>3967</v>
      </c>
      <c r="J2429" s="16" t="s">
        <v>3968</v>
      </c>
      <c r="K2429" s="17" t="s">
        <v>171</v>
      </c>
      <c r="L2429" s="18" t="s">
        <v>3620</v>
      </c>
      <c r="M2429" s="195" t="s">
        <v>3961</v>
      </c>
      <c r="N2429" s="16" t="s">
        <v>3962</v>
      </c>
      <c r="O2429" s="17" t="s">
        <v>304</v>
      </c>
      <c r="P2429" s="17" t="s">
        <v>305</v>
      </c>
      <c r="Q2429" s="17" t="s">
        <v>306</v>
      </c>
      <c r="R2429">
        <v>0</v>
      </c>
      <c r="S2429">
        <v>0</v>
      </c>
      <c r="T2429">
        <v>0</v>
      </c>
      <c r="U2429">
        <v>0</v>
      </c>
      <c r="V2429">
        <v>0</v>
      </c>
      <c r="W2429">
        <v>0</v>
      </c>
      <c r="X2429">
        <v>0</v>
      </c>
      <c r="Y2429">
        <v>0</v>
      </c>
      <c r="Z2429">
        <v>0</v>
      </c>
      <c r="AA2429">
        <v>0</v>
      </c>
      <c r="AB2429">
        <v>0</v>
      </c>
      <c r="AC2429">
        <v>0</v>
      </c>
      <c r="AD2429">
        <v>0</v>
      </c>
      <c r="AE2429">
        <v>0</v>
      </c>
      <c r="AF2429">
        <v>0</v>
      </c>
      <c r="AG2429" s="19">
        <v>0</v>
      </c>
      <c r="AH2429">
        <v>0</v>
      </c>
      <c r="AI2429">
        <v>0</v>
      </c>
      <c r="AJ2429">
        <v>0</v>
      </c>
      <c r="AK2429">
        <v>0</v>
      </c>
      <c r="AL2429">
        <v>0</v>
      </c>
      <c r="AM2429">
        <v>0</v>
      </c>
      <c r="AN2429">
        <v>0</v>
      </c>
      <c r="AO2429">
        <v>0</v>
      </c>
      <c r="AP2429">
        <v>0</v>
      </c>
      <c r="AQ2429">
        <v>0</v>
      </c>
      <c r="AR2429">
        <v>0</v>
      </c>
      <c r="AS2429">
        <v>0</v>
      </c>
      <c r="AT2429">
        <v>0</v>
      </c>
      <c r="AU2429">
        <v>0</v>
      </c>
      <c r="AV2429">
        <v>0</v>
      </c>
      <c r="AW2429">
        <v>0</v>
      </c>
      <c r="AX2429">
        <v>0</v>
      </c>
      <c r="AY2429">
        <v>0</v>
      </c>
      <c r="AZ2429">
        <v>0</v>
      </c>
      <c r="BA2429">
        <v>0</v>
      </c>
      <c r="BB2429">
        <v>0</v>
      </c>
      <c r="BC2429">
        <v>0</v>
      </c>
      <c r="BD2429">
        <v>-84000</v>
      </c>
      <c r="BE2429">
        <v>-30000</v>
      </c>
      <c r="BF2429">
        <v>-36000</v>
      </c>
      <c r="BG2429">
        <v>-6000</v>
      </c>
      <c r="BH2429">
        <v>-59000</v>
      </c>
      <c r="BI2429">
        <v>-34000</v>
      </c>
      <c r="BJ2429">
        <v>-28000</v>
      </c>
      <c r="BK2429">
        <v>-112000</v>
      </c>
      <c r="BL2429">
        <v>-38000</v>
      </c>
      <c r="BM2429">
        <v>-107000</v>
      </c>
      <c r="BN2429">
        <v>-39000</v>
      </c>
      <c r="BO2429">
        <v>-44000</v>
      </c>
      <c r="BP2429">
        <v>-20000</v>
      </c>
      <c r="BQ2429">
        <v>-55000</v>
      </c>
      <c r="BR2429">
        <v>-37000</v>
      </c>
      <c r="BS2429">
        <v>-14000</v>
      </c>
      <c r="BT2429">
        <v>-40000</v>
      </c>
      <c r="BU2429">
        <v>-31000</v>
      </c>
      <c r="BV2429">
        <v>-48000</v>
      </c>
      <c r="BW2429">
        <v>-140000</v>
      </c>
      <c r="BX2429" s="10">
        <v>-27000</v>
      </c>
      <c r="BY2429">
        <v>-83000</v>
      </c>
      <c r="BZ2429">
        <v>-21000</v>
      </c>
      <c r="CA2429">
        <v>0</v>
      </c>
      <c r="CB2429">
        <v>0</v>
      </c>
      <c r="CC2429">
        <v>0</v>
      </c>
      <c r="CD2429">
        <v>0</v>
      </c>
      <c r="CE2429">
        <v>0</v>
      </c>
    </row>
    <row r="2430" spans="1:83" x14ac:dyDescent="0.35">
      <c r="A2430" s="9" t="str">
        <f t="shared" si="37"/>
        <v>309900.403.69</v>
      </c>
      <c r="B2430" s="52" t="e">
        <f>+IF(MATCH(A2430,List!H$10:H$145,0),"Targeted")</f>
        <v>#N/A</v>
      </c>
      <c r="C2430" s="65"/>
      <c r="D2430" s="151"/>
      <c r="E2430" s="16" t="s">
        <v>966</v>
      </c>
      <c r="F2430" s="16" t="s">
        <v>967</v>
      </c>
      <c r="G2430" s="16" t="s">
        <v>298</v>
      </c>
      <c r="H2430" s="16" t="s">
        <v>967</v>
      </c>
      <c r="I2430" s="16" t="s">
        <v>3969</v>
      </c>
      <c r="J2430" s="16" t="s">
        <v>3970</v>
      </c>
      <c r="K2430" s="17" t="s">
        <v>171</v>
      </c>
      <c r="L2430" s="18" t="s">
        <v>3620</v>
      </c>
      <c r="M2430" s="195" t="s">
        <v>3961</v>
      </c>
      <c r="N2430" s="16" t="s">
        <v>3962</v>
      </c>
      <c r="O2430" s="17" t="s">
        <v>304</v>
      </c>
      <c r="P2430" s="17" t="s">
        <v>305</v>
      </c>
      <c r="Q2430" s="17" t="s">
        <v>306</v>
      </c>
      <c r="R2430">
        <v>-300</v>
      </c>
      <c r="S2430">
        <v>-1073</v>
      </c>
      <c r="T2430">
        <v>-625</v>
      </c>
      <c r="U2430">
        <v>-148</v>
      </c>
      <c r="V2430">
        <v>-569</v>
      </c>
      <c r="W2430">
        <v>-4250</v>
      </c>
      <c r="X2430">
        <v>-564</v>
      </c>
      <c r="Y2430">
        <v>-694</v>
      </c>
      <c r="Z2430">
        <v>-690</v>
      </c>
      <c r="AA2430">
        <v>-643</v>
      </c>
      <c r="AB2430">
        <v>-109</v>
      </c>
      <c r="AC2430">
        <v>-847</v>
      </c>
      <c r="AD2430">
        <v>-2320</v>
      </c>
      <c r="AE2430">
        <v>-1098</v>
      </c>
      <c r="AF2430">
        <v>-1168</v>
      </c>
      <c r="AG2430" s="19">
        <v>-51</v>
      </c>
      <c r="AH2430">
        <v>-1730</v>
      </c>
      <c r="AI2430">
        <v>-58238</v>
      </c>
      <c r="AJ2430">
        <v>-7769</v>
      </c>
      <c r="AK2430">
        <v>-6503</v>
      </c>
      <c r="AL2430">
        <v>-39605</v>
      </c>
      <c r="AM2430">
        <v>-8347</v>
      </c>
      <c r="AN2430">
        <v>-11176</v>
      </c>
      <c r="AO2430">
        <v>-6158</v>
      </c>
      <c r="AP2430">
        <v>-4168</v>
      </c>
      <c r="AQ2430">
        <v>-3321</v>
      </c>
      <c r="AR2430">
        <v>-3308</v>
      </c>
      <c r="AS2430">
        <v>-6940</v>
      </c>
      <c r="AT2430">
        <v>-2940</v>
      </c>
      <c r="AU2430">
        <v>-5773</v>
      </c>
      <c r="AV2430">
        <v>-2405</v>
      </c>
      <c r="AW2430">
        <v>-702</v>
      </c>
      <c r="AX2430">
        <v>-1808</v>
      </c>
      <c r="AY2430">
        <v>-1215</v>
      </c>
      <c r="AZ2430">
        <v>-1000</v>
      </c>
      <c r="BA2430">
        <v>-1000</v>
      </c>
      <c r="BB2430">
        <v>-1000</v>
      </c>
      <c r="BC2430">
        <v>-1000</v>
      </c>
      <c r="BD2430">
        <v>-1000</v>
      </c>
      <c r="BE2430">
        <v>0</v>
      </c>
      <c r="BF2430">
        <v>0</v>
      </c>
      <c r="BG2430">
        <v>-1000</v>
      </c>
      <c r="BH2430">
        <v>0</v>
      </c>
      <c r="BI2430">
        <v>0</v>
      </c>
      <c r="BJ2430">
        <v>0</v>
      </c>
      <c r="BK2430">
        <v>0</v>
      </c>
      <c r="BL2430">
        <v>0</v>
      </c>
      <c r="BM2430">
        <v>0</v>
      </c>
      <c r="BN2430">
        <v>0</v>
      </c>
      <c r="BO2430">
        <v>0</v>
      </c>
      <c r="BP2430">
        <v>0</v>
      </c>
      <c r="BQ2430">
        <v>0</v>
      </c>
      <c r="BR2430">
        <v>0</v>
      </c>
      <c r="BS2430">
        <v>-1000</v>
      </c>
      <c r="BT2430">
        <v>0</v>
      </c>
      <c r="BU2430">
        <v>0</v>
      </c>
      <c r="BV2430">
        <v>0</v>
      </c>
      <c r="BW2430">
        <v>0</v>
      </c>
      <c r="BX2430" s="10">
        <v>0</v>
      </c>
      <c r="BY2430">
        <v>0</v>
      </c>
      <c r="BZ2430">
        <v>0</v>
      </c>
      <c r="CA2430">
        <v>0</v>
      </c>
      <c r="CB2430">
        <v>0</v>
      </c>
      <c r="CC2430">
        <v>0</v>
      </c>
      <c r="CD2430">
        <v>0</v>
      </c>
      <c r="CE2430">
        <v>0</v>
      </c>
    </row>
    <row r="2431" spans="1:83" x14ac:dyDescent="0.35">
      <c r="A2431" s="9" t="str">
        <f t="shared" si="37"/>
        <v>850310.403.69</v>
      </c>
      <c r="B2431" s="52" t="e">
        <f>+IF(MATCH(A2431,List!H$10:H$145,0),"Targeted")</f>
        <v>#N/A</v>
      </c>
      <c r="C2431" s="65"/>
      <c r="D2431" s="151"/>
      <c r="E2431" s="16" t="s">
        <v>966</v>
      </c>
      <c r="F2431" s="16" t="s">
        <v>967</v>
      </c>
      <c r="G2431" s="16" t="s">
        <v>298</v>
      </c>
      <c r="H2431" s="16" t="s">
        <v>967</v>
      </c>
      <c r="I2431" s="16" t="s">
        <v>3971</v>
      </c>
      <c r="J2431" s="16" t="s">
        <v>3972</v>
      </c>
      <c r="K2431" s="17" t="s">
        <v>171</v>
      </c>
      <c r="L2431" s="18" t="s">
        <v>3620</v>
      </c>
      <c r="M2431" s="195" t="s">
        <v>3961</v>
      </c>
      <c r="N2431" s="16" t="s">
        <v>3962</v>
      </c>
      <c r="O2431" s="17" t="s">
        <v>304</v>
      </c>
      <c r="P2431" s="17" t="s">
        <v>305</v>
      </c>
      <c r="Q2431" s="17" t="s">
        <v>306</v>
      </c>
      <c r="R2431">
        <v>0</v>
      </c>
      <c r="S2431">
        <v>0</v>
      </c>
      <c r="T2431">
        <v>0</v>
      </c>
      <c r="U2431">
        <v>0</v>
      </c>
      <c r="V2431">
        <v>0</v>
      </c>
      <c r="W2431">
        <v>0</v>
      </c>
      <c r="X2431">
        <v>0</v>
      </c>
      <c r="Y2431">
        <v>0</v>
      </c>
      <c r="Z2431">
        <v>0</v>
      </c>
      <c r="AA2431">
        <v>0</v>
      </c>
      <c r="AB2431">
        <v>0</v>
      </c>
      <c r="AC2431">
        <v>0</v>
      </c>
      <c r="AD2431">
        <v>0</v>
      </c>
      <c r="AE2431">
        <v>0</v>
      </c>
      <c r="AF2431">
        <v>0</v>
      </c>
      <c r="AG2431" s="19">
        <v>0</v>
      </c>
      <c r="AH2431">
        <v>0</v>
      </c>
      <c r="AI2431">
        <v>0</v>
      </c>
      <c r="AJ2431">
        <v>0</v>
      </c>
      <c r="AK2431">
        <v>0</v>
      </c>
      <c r="AL2431">
        <v>0</v>
      </c>
      <c r="AM2431">
        <v>0</v>
      </c>
      <c r="AN2431">
        <v>0</v>
      </c>
      <c r="AO2431">
        <v>0</v>
      </c>
      <c r="AP2431">
        <v>0</v>
      </c>
      <c r="AQ2431">
        <v>0</v>
      </c>
      <c r="AR2431">
        <v>0</v>
      </c>
      <c r="AS2431">
        <v>0</v>
      </c>
      <c r="AT2431">
        <v>0</v>
      </c>
      <c r="AU2431">
        <v>0</v>
      </c>
      <c r="AV2431">
        <v>0</v>
      </c>
      <c r="AW2431">
        <v>0</v>
      </c>
      <c r="AX2431">
        <v>0</v>
      </c>
      <c r="AY2431">
        <v>0</v>
      </c>
      <c r="AZ2431">
        <v>0</v>
      </c>
      <c r="BA2431">
        <v>0</v>
      </c>
      <c r="BB2431">
        <v>0</v>
      </c>
      <c r="BC2431">
        <v>0</v>
      </c>
      <c r="BD2431">
        <v>0</v>
      </c>
      <c r="BE2431">
        <v>0</v>
      </c>
      <c r="BF2431">
        <v>0</v>
      </c>
      <c r="BG2431">
        <v>0</v>
      </c>
      <c r="BH2431">
        <v>0</v>
      </c>
      <c r="BI2431">
        <v>0</v>
      </c>
      <c r="BJ2431">
        <v>0</v>
      </c>
      <c r="BK2431">
        <v>0</v>
      </c>
      <c r="BL2431">
        <v>0</v>
      </c>
      <c r="BM2431">
        <v>0</v>
      </c>
      <c r="BN2431">
        <v>-1000</v>
      </c>
      <c r="BO2431">
        <v>0</v>
      </c>
      <c r="BP2431">
        <v>-1000</v>
      </c>
      <c r="BQ2431">
        <v>-1000</v>
      </c>
      <c r="BR2431">
        <v>-1000</v>
      </c>
      <c r="BS2431">
        <v>-1000</v>
      </c>
      <c r="BT2431">
        <v>-2000</v>
      </c>
      <c r="BU2431">
        <v>-1000</v>
      </c>
      <c r="BV2431">
        <v>-1000</v>
      </c>
      <c r="BW2431">
        <v>-5000</v>
      </c>
      <c r="BX2431" s="10">
        <v>-2000</v>
      </c>
      <c r="BY2431">
        <v>-1000</v>
      </c>
      <c r="BZ2431">
        <v>-2000</v>
      </c>
      <c r="CA2431">
        <v>-2000</v>
      </c>
      <c r="CB2431">
        <v>-2000</v>
      </c>
      <c r="CC2431">
        <v>-2000</v>
      </c>
      <c r="CD2431">
        <v>-2000</v>
      </c>
      <c r="CE2431">
        <v>-2000</v>
      </c>
    </row>
    <row r="2432" spans="1:83" x14ac:dyDescent="0.35">
      <c r="A2432" s="9" t="str">
        <f t="shared" si="37"/>
        <v>853310.403.69</v>
      </c>
      <c r="B2432" s="52" t="e">
        <f>+IF(MATCH(A2432,List!H$10:H$145,0),"Targeted")</f>
        <v>#N/A</v>
      </c>
      <c r="C2432" s="65"/>
      <c r="D2432" s="151"/>
      <c r="E2432" s="16" t="s">
        <v>966</v>
      </c>
      <c r="F2432" s="16" t="s">
        <v>967</v>
      </c>
      <c r="G2432" s="16" t="s">
        <v>298</v>
      </c>
      <c r="H2432" s="16" t="s">
        <v>967</v>
      </c>
      <c r="I2432" s="16" t="s">
        <v>3973</v>
      </c>
      <c r="J2432" s="16" t="s">
        <v>3974</v>
      </c>
      <c r="K2432" s="17" t="s">
        <v>171</v>
      </c>
      <c r="L2432" s="18" t="s">
        <v>3620</v>
      </c>
      <c r="M2432" s="195" t="s">
        <v>3961</v>
      </c>
      <c r="N2432" s="16" t="s">
        <v>3962</v>
      </c>
      <c r="O2432" s="17" t="s">
        <v>304</v>
      </c>
      <c r="P2432" s="17" t="s">
        <v>305</v>
      </c>
      <c r="Q2432" s="17" t="s">
        <v>306</v>
      </c>
      <c r="R2432">
        <v>0</v>
      </c>
      <c r="S2432">
        <v>0</v>
      </c>
      <c r="T2432">
        <v>0</v>
      </c>
      <c r="U2432">
        <v>0</v>
      </c>
      <c r="V2432">
        <v>0</v>
      </c>
      <c r="W2432">
        <v>0</v>
      </c>
      <c r="X2432">
        <v>0</v>
      </c>
      <c r="Y2432">
        <v>0</v>
      </c>
      <c r="Z2432">
        <v>0</v>
      </c>
      <c r="AA2432">
        <v>0</v>
      </c>
      <c r="AB2432">
        <v>0</v>
      </c>
      <c r="AC2432">
        <v>0</v>
      </c>
      <c r="AD2432">
        <v>0</v>
      </c>
      <c r="AE2432">
        <v>0</v>
      </c>
      <c r="AF2432">
        <v>0</v>
      </c>
      <c r="AG2432" s="19">
        <v>0</v>
      </c>
      <c r="AH2432">
        <v>0</v>
      </c>
      <c r="AI2432">
        <v>0</v>
      </c>
      <c r="AJ2432">
        <v>0</v>
      </c>
      <c r="AK2432">
        <v>0</v>
      </c>
      <c r="AL2432">
        <v>0</v>
      </c>
      <c r="AM2432">
        <v>0</v>
      </c>
      <c r="AN2432">
        <v>0</v>
      </c>
      <c r="AO2432">
        <v>-18</v>
      </c>
      <c r="AP2432">
        <v>-22</v>
      </c>
      <c r="AQ2432">
        <v>0</v>
      </c>
      <c r="AR2432">
        <v>0</v>
      </c>
      <c r="AS2432">
        <v>0</v>
      </c>
      <c r="AT2432">
        <v>0</v>
      </c>
      <c r="AU2432">
        <v>0</v>
      </c>
      <c r="AV2432">
        <v>0</v>
      </c>
      <c r="AW2432">
        <v>0</v>
      </c>
      <c r="AX2432">
        <v>0</v>
      </c>
      <c r="AY2432">
        <v>-4</v>
      </c>
      <c r="AZ2432">
        <v>0</v>
      </c>
      <c r="BA2432">
        <v>0</v>
      </c>
      <c r="BB2432">
        <v>0</v>
      </c>
      <c r="BC2432">
        <v>0</v>
      </c>
      <c r="BD2432">
        <v>0</v>
      </c>
      <c r="BE2432">
        <v>0</v>
      </c>
      <c r="BF2432">
        <v>0</v>
      </c>
      <c r="BG2432">
        <v>0</v>
      </c>
      <c r="BH2432">
        <v>0</v>
      </c>
      <c r="BI2432">
        <v>0</v>
      </c>
      <c r="BJ2432">
        <v>0</v>
      </c>
      <c r="BK2432">
        <v>0</v>
      </c>
      <c r="BL2432">
        <v>0</v>
      </c>
      <c r="BM2432">
        <v>0</v>
      </c>
      <c r="BN2432">
        <v>0</v>
      </c>
      <c r="BO2432">
        <v>0</v>
      </c>
      <c r="BP2432">
        <v>0</v>
      </c>
      <c r="BQ2432">
        <v>0</v>
      </c>
      <c r="BR2432">
        <v>0</v>
      </c>
      <c r="BS2432">
        <v>0</v>
      </c>
      <c r="BT2432">
        <v>0</v>
      </c>
      <c r="BU2432">
        <v>0</v>
      </c>
      <c r="BV2432">
        <v>0</v>
      </c>
      <c r="BW2432">
        <v>0</v>
      </c>
      <c r="BX2432" s="10">
        <v>0</v>
      </c>
      <c r="BY2432">
        <v>0</v>
      </c>
      <c r="BZ2432">
        <v>0</v>
      </c>
      <c r="CA2432">
        <v>0</v>
      </c>
      <c r="CB2432">
        <v>0</v>
      </c>
      <c r="CC2432">
        <v>0</v>
      </c>
      <c r="CD2432">
        <v>0</v>
      </c>
      <c r="CE2432">
        <v>0</v>
      </c>
    </row>
    <row r="2433" spans="1:83" x14ac:dyDescent="0.35">
      <c r="A2433" s="9" t="str">
        <f t="shared" si="37"/>
        <v>854700.403.69</v>
      </c>
      <c r="B2433" s="52" t="e">
        <f>+IF(MATCH(A2433,List!H$10:H$145,0),"Targeted")</f>
        <v>#N/A</v>
      </c>
      <c r="C2433" s="65"/>
      <c r="D2433" s="151"/>
      <c r="E2433" s="16" t="s">
        <v>966</v>
      </c>
      <c r="F2433" s="16" t="s">
        <v>967</v>
      </c>
      <c r="G2433" s="16" t="s">
        <v>298</v>
      </c>
      <c r="H2433" s="16" t="s">
        <v>967</v>
      </c>
      <c r="I2433" s="16" t="s">
        <v>3975</v>
      </c>
      <c r="J2433" s="16" t="s">
        <v>3976</v>
      </c>
      <c r="K2433" s="17" t="s">
        <v>171</v>
      </c>
      <c r="L2433" s="18" t="s">
        <v>3620</v>
      </c>
      <c r="M2433" s="195" t="s">
        <v>3961</v>
      </c>
      <c r="N2433" s="16" t="s">
        <v>3962</v>
      </c>
      <c r="O2433" s="17" t="s">
        <v>304</v>
      </c>
      <c r="P2433" s="17" t="s">
        <v>305</v>
      </c>
      <c r="Q2433" s="17" t="s">
        <v>306</v>
      </c>
      <c r="R2433">
        <v>0</v>
      </c>
      <c r="S2433">
        <v>0</v>
      </c>
      <c r="T2433">
        <v>0</v>
      </c>
      <c r="U2433">
        <v>0</v>
      </c>
      <c r="V2433">
        <v>0</v>
      </c>
      <c r="W2433">
        <v>0</v>
      </c>
      <c r="X2433">
        <v>0</v>
      </c>
      <c r="Y2433">
        <v>0</v>
      </c>
      <c r="Z2433">
        <v>0</v>
      </c>
      <c r="AA2433">
        <v>0</v>
      </c>
      <c r="AB2433">
        <v>0</v>
      </c>
      <c r="AC2433">
        <v>0</v>
      </c>
      <c r="AD2433">
        <v>0</v>
      </c>
      <c r="AE2433">
        <v>0</v>
      </c>
      <c r="AF2433">
        <v>0</v>
      </c>
      <c r="AG2433" s="19">
        <v>0</v>
      </c>
      <c r="AH2433">
        <v>0</v>
      </c>
      <c r="AI2433">
        <v>0</v>
      </c>
      <c r="AJ2433">
        <v>0</v>
      </c>
      <c r="AK2433">
        <v>-321</v>
      </c>
      <c r="AL2433">
        <v>-692</v>
      </c>
      <c r="AM2433">
        <v>-352</v>
      </c>
      <c r="AN2433">
        <v>-242</v>
      </c>
      <c r="AO2433">
        <v>-185</v>
      </c>
      <c r="AP2433">
        <v>-424</v>
      </c>
      <c r="AQ2433">
        <v>-29</v>
      </c>
      <c r="AR2433">
        <v>-30</v>
      </c>
      <c r="AS2433">
        <v>54</v>
      </c>
      <c r="AT2433">
        <v>-3</v>
      </c>
      <c r="AU2433">
        <v>-21</v>
      </c>
      <c r="AV2433">
        <v>0</v>
      </c>
      <c r="AW2433">
        <v>-44</v>
      </c>
      <c r="AX2433">
        <v>0</v>
      </c>
      <c r="AY2433">
        <v>0</v>
      </c>
      <c r="AZ2433">
        <v>0</v>
      </c>
      <c r="BA2433">
        <v>0</v>
      </c>
      <c r="BB2433">
        <v>0</v>
      </c>
      <c r="BC2433">
        <v>0</v>
      </c>
      <c r="BD2433">
        <v>0</v>
      </c>
      <c r="BE2433">
        <v>0</v>
      </c>
      <c r="BF2433">
        <v>0</v>
      </c>
      <c r="BG2433">
        <v>0</v>
      </c>
      <c r="BH2433">
        <v>0</v>
      </c>
      <c r="BI2433">
        <v>0</v>
      </c>
      <c r="BJ2433">
        <v>0</v>
      </c>
      <c r="BK2433">
        <v>0</v>
      </c>
      <c r="BL2433">
        <v>0</v>
      </c>
      <c r="BM2433">
        <v>0</v>
      </c>
      <c r="BN2433">
        <v>0</v>
      </c>
      <c r="BO2433">
        <v>0</v>
      </c>
      <c r="BP2433">
        <v>0</v>
      </c>
      <c r="BQ2433">
        <v>0</v>
      </c>
      <c r="BR2433">
        <v>0</v>
      </c>
      <c r="BS2433">
        <v>0</v>
      </c>
      <c r="BT2433">
        <v>0</v>
      </c>
      <c r="BU2433">
        <v>0</v>
      </c>
      <c r="BV2433">
        <v>0</v>
      </c>
      <c r="BW2433">
        <v>0</v>
      </c>
      <c r="BX2433" s="10">
        <v>0</v>
      </c>
      <c r="BY2433">
        <v>0</v>
      </c>
      <c r="BZ2433">
        <v>0</v>
      </c>
      <c r="CA2433">
        <v>0</v>
      </c>
      <c r="CB2433">
        <v>0</v>
      </c>
      <c r="CC2433">
        <v>0</v>
      </c>
      <c r="CD2433">
        <v>0</v>
      </c>
      <c r="CE2433">
        <v>0</v>
      </c>
    </row>
    <row r="2434" spans="1:83" x14ac:dyDescent="0.35">
      <c r="A2434" s="9" t="str">
        <f t="shared" si="37"/>
        <v>854710.403.69</v>
      </c>
      <c r="B2434" s="52" t="e">
        <f>+IF(MATCH(A2434,List!H$10:H$145,0),"Targeted")</f>
        <v>#N/A</v>
      </c>
      <c r="C2434" s="65"/>
      <c r="D2434" s="151"/>
      <c r="E2434" s="16" t="s">
        <v>966</v>
      </c>
      <c r="F2434" s="16" t="s">
        <v>967</v>
      </c>
      <c r="G2434" s="16" t="s">
        <v>298</v>
      </c>
      <c r="H2434" s="16" t="s">
        <v>967</v>
      </c>
      <c r="I2434" s="16" t="s">
        <v>3977</v>
      </c>
      <c r="J2434" s="16" t="s">
        <v>3978</v>
      </c>
      <c r="K2434" s="17" t="s">
        <v>171</v>
      </c>
      <c r="L2434" s="18" t="s">
        <v>3620</v>
      </c>
      <c r="M2434" s="195" t="s">
        <v>3961</v>
      </c>
      <c r="N2434" s="16" t="s">
        <v>3962</v>
      </c>
      <c r="O2434" s="17" t="s">
        <v>304</v>
      </c>
      <c r="P2434" s="17" t="s">
        <v>305</v>
      </c>
      <c r="Q2434" s="17" t="s">
        <v>306</v>
      </c>
      <c r="R2434">
        <v>0</v>
      </c>
      <c r="S2434">
        <v>0</v>
      </c>
      <c r="T2434">
        <v>0</v>
      </c>
      <c r="U2434">
        <v>0</v>
      </c>
      <c r="V2434">
        <v>0</v>
      </c>
      <c r="W2434">
        <v>0</v>
      </c>
      <c r="X2434">
        <v>0</v>
      </c>
      <c r="Y2434">
        <v>0</v>
      </c>
      <c r="Z2434">
        <v>0</v>
      </c>
      <c r="AA2434">
        <v>0</v>
      </c>
      <c r="AB2434">
        <v>0</v>
      </c>
      <c r="AC2434">
        <v>0</v>
      </c>
      <c r="AD2434">
        <v>0</v>
      </c>
      <c r="AE2434">
        <v>0</v>
      </c>
      <c r="AF2434">
        <v>0</v>
      </c>
      <c r="AG2434" s="19">
        <v>0</v>
      </c>
      <c r="AH2434">
        <v>0</v>
      </c>
      <c r="AI2434">
        <v>0</v>
      </c>
      <c r="AJ2434">
        <v>0</v>
      </c>
      <c r="AK2434">
        <v>0</v>
      </c>
      <c r="AL2434">
        <v>0</v>
      </c>
      <c r="AM2434">
        <v>0</v>
      </c>
      <c r="AN2434">
        <v>0</v>
      </c>
      <c r="AO2434">
        <v>0</v>
      </c>
      <c r="AP2434">
        <v>0</v>
      </c>
      <c r="AQ2434">
        <v>0</v>
      </c>
      <c r="AR2434">
        <v>0</v>
      </c>
      <c r="AS2434">
        <v>0</v>
      </c>
      <c r="AT2434">
        <v>0</v>
      </c>
      <c r="AU2434">
        <v>0</v>
      </c>
      <c r="AV2434">
        <v>0</v>
      </c>
      <c r="AW2434">
        <v>0</v>
      </c>
      <c r="AX2434">
        <v>0</v>
      </c>
      <c r="AY2434">
        <v>0</v>
      </c>
      <c r="AZ2434">
        <v>0</v>
      </c>
      <c r="BA2434">
        <v>0</v>
      </c>
      <c r="BB2434">
        <v>0</v>
      </c>
      <c r="BC2434">
        <v>0</v>
      </c>
      <c r="BD2434">
        <v>0</v>
      </c>
      <c r="BE2434">
        <v>0</v>
      </c>
      <c r="BF2434">
        <v>0</v>
      </c>
      <c r="BG2434">
        <v>0</v>
      </c>
      <c r="BH2434">
        <v>0</v>
      </c>
      <c r="BI2434">
        <v>0</v>
      </c>
      <c r="BJ2434">
        <v>0</v>
      </c>
      <c r="BK2434">
        <v>0</v>
      </c>
      <c r="BL2434">
        <v>0</v>
      </c>
      <c r="BM2434">
        <v>-89000</v>
      </c>
      <c r="BN2434">
        <v>0</v>
      </c>
      <c r="BO2434">
        <v>-42000</v>
      </c>
      <c r="BP2434">
        <v>-23000</v>
      </c>
      <c r="BQ2434">
        <v>0</v>
      </c>
      <c r="BR2434">
        <v>0</v>
      </c>
      <c r="BS2434">
        <v>0</v>
      </c>
      <c r="BT2434">
        <v>0</v>
      </c>
      <c r="BU2434">
        <v>0</v>
      </c>
      <c r="BV2434">
        <v>0</v>
      </c>
      <c r="BW2434">
        <v>0</v>
      </c>
      <c r="BX2434" s="10">
        <v>0</v>
      </c>
      <c r="BY2434">
        <v>0</v>
      </c>
      <c r="BZ2434">
        <v>0</v>
      </c>
      <c r="CA2434">
        <v>0</v>
      </c>
      <c r="CB2434">
        <v>0</v>
      </c>
      <c r="CC2434">
        <v>0</v>
      </c>
      <c r="CD2434">
        <v>0</v>
      </c>
      <c r="CE2434">
        <v>0</v>
      </c>
    </row>
    <row r="2435" spans="1:83" x14ac:dyDescent="0.35">
      <c r="A2435" s="9" t="str">
        <f t="shared" si="37"/>
        <v>9002.403.</v>
      </c>
      <c r="B2435" s="52" t="e">
        <f>+IF(MATCH(A2435,List!H$10:H$145,0),"Targeted")</f>
        <v>#N/A</v>
      </c>
      <c r="C2435" s="65"/>
      <c r="D2435" s="151"/>
      <c r="E2435" s="16" t="s">
        <v>966</v>
      </c>
      <c r="F2435" s="16" t="s">
        <v>967</v>
      </c>
      <c r="G2435" s="16" t="s">
        <v>298</v>
      </c>
      <c r="H2435" s="16" t="s">
        <v>967</v>
      </c>
      <c r="I2435" s="16" t="s">
        <v>700</v>
      </c>
      <c r="J2435" s="16" t="s">
        <v>3656</v>
      </c>
      <c r="K2435" s="17" t="s">
        <v>299</v>
      </c>
      <c r="L2435" s="18" t="s">
        <v>3620</v>
      </c>
      <c r="M2435" s="195" t="s">
        <v>3961</v>
      </c>
      <c r="N2435" s="16" t="s">
        <v>3962</v>
      </c>
      <c r="O2435" s="17" t="s">
        <v>304</v>
      </c>
      <c r="P2435" s="17" t="s">
        <v>305</v>
      </c>
      <c r="Q2435" s="17" t="s">
        <v>306</v>
      </c>
      <c r="R2435">
        <v>0</v>
      </c>
      <c r="S2435">
        <v>0</v>
      </c>
      <c r="T2435">
        <v>0</v>
      </c>
      <c r="U2435">
        <v>0</v>
      </c>
      <c r="V2435">
        <v>0</v>
      </c>
      <c r="W2435">
        <v>0</v>
      </c>
      <c r="X2435">
        <v>0</v>
      </c>
      <c r="Y2435">
        <v>0</v>
      </c>
      <c r="Z2435">
        <v>0</v>
      </c>
      <c r="AA2435">
        <v>0</v>
      </c>
      <c r="AB2435">
        <v>0</v>
      </c>
      <c r="AC2435">
        <v>0</v>
      </c>
      <c r="AD2435">
        <v>0</v>
      </c>
      <c r="AE2435">
        <v>0</v>
      </c>
      <c r="AF2435">
        <v>0</v>
      </c>
      <c r="AG2435" s="19">
        <v>0</v>
      </c>
      <c r="AH2435">
        <v>0</v>
      </c>
      <c r="AI2435">
        <v>0</v>
      </c>
      <c r="AJ2435">
        <v>0</v>
      </c>
      <c r="AK2435">
        <v>0</v>
      </c>
      <c r="AL2435">
        <v>0</v>
      </c>
      <c r="AM2435">
        <v>0</v>
      </c>
      <c r="AN2435">
        <v>0</v>
      </c>
      <c r="AO2435">
        <v>0</v>
      </c>
      <c r="AP2435">
        <v>0</v>
      </c>
      <c r="AQ2435">
        <v>0</v>
      </c>
      <c r="AR2435">
        <v>0</v>
      </c>
      <c r="AS2435">
        <v>0</v>
      </c>
      <c r="AT2435">
        <v>0</v>
      </c>
      <c r="AU2435">
        <v>0</v>
      </c>
      <c r="AV2435">
        <v>0</v>
      </c>
      <c r="AW2435">
        <v>0</v>
      </c>
      <c r="AX2435">
        <v>0</v>
      </c>
      <c r="AY2435">
        <v>0</v>
      </c>
      <c r="AZ2435">
        <v>0</v>
      </c>
      <c r="BA2435">
        <v>0</v>
      </c>
      <c r="BB2435">
        <v>0</v>
      </c>
      <c r="BC2435">
        <v>0</v>
      </c>
      <c r="BD2435">
        <v>0</v>
      </c>
      <c r="BE2435">
        <v>0</v>
      </c>
      <c r="BF2435">
        <v>0</v>
      </c>
      <c r="BG2435">
        <v>0</v>
      </c>
      <c r="BH2435">
        <v>0</v>
      </c>
      <c r="BI2435">
        <v>0</v>
      </c>
      <c r="BJ2435">
        <v>0</v>
      </c>
      <c r="BK2435">
        <v>0</v>
      </c>
      <c r="BL2435">
        <v>0</v>
      </c>
      <c r="BM2435">
        <v>0</v>
      </c>
      <c r="BN2435">
        <v>0</v>
      </c>
      <c r="BO2435">
        <v>0</v>
      </c>
      <c r="BP2435">
        <v>0</v>
      </c>
      <c r="BQ2435">
        <v>0</v>
      </c>
      <c r="BR2435">
        <v>0</v>
      </c>
      <c r="BS2435">
        <v>0</v>
      </c>
      <c r="BT2435">
        <v>0</v>
      </c>
      <c r="BU2435">
        <v>0</v>
      </c>
      <c r="BV2435">
        <v>0</v>
      </c>
      <c r="BW2435">
        <v>0</v>
      </c>
      <c r="BX2435" s="10">
        <v>0</v>
      </c>
      <c r="BY2435">
        <v>0</v>
      </c>
      <c r="BZ2435">
        <v>0</v>
      </c>
      <c r="CA2435">
        <v>0</v>
      </c>
      <c r="CB2435">
        <v>5000</v>
      </c>
      <c r="CC2435">
        <v>95000</v>
      </c>
      <c r="CD2435">
        <v>310000</v>
      </c>
      <c r="CE2435">
        <v>680000</v>
      </c>
    </row>
    <row r="2436" spans="1:83" x14ac:dyDescent="0.35">
      <c r="A2436" s="9" t="str">
        <f t="shared" ref="A2436:A2499" si="38">I2436&amp;"."&amp;M2436&amp;"."&amp;K2436</f>
        <v>1731.403.</v>
      </c>
      <c r="B2436" s="52" t="e">
        <f>+IF(MATCH(A2436,List!H$10:H$145,0),"Targeted")</f>
        <v>#N/A</v>
      </c>
      <c r="C2436" s="65"/>
      <c r="D2436" s="151" t="s">
        <v>7700</v>
      </c>
      <c r="E2436" s="16" t="s">
        <v>966</v>
      </c>
      <c r="F2436" s="16" t="s">
        <v>967</v>
      </c>
      <c r="G2436" s="16" t="s">
        <v>1981</v>
      </c>
      <c r="H2436" s="16" t="s">
        <v>3017</v>
      </c>
      <c r="I2436" s="16" t="s">
        <v>3888</v>
      </c>
      <c r="J2436" s="16" t="s">
        <v>3889</v>
      </c>
      <c r="K2436" s="17" t="s">
        <v>299</v>
      </c>
      <c r="L2436" s="18" t="s">
        <v>3620</v>
      </c>
      <c r="M2436" s="195" t="s">
        <v>3961</v>
      </c>
      <c r="N2436" s="16" t="s">
        <v>3962</v>
      </c>
      <c r="O2436" s="17" t="s">
        <v>346</v>
      </c>
      <c r="P2436" s="17" t="s">
        <v>305</v>
      </c>
      <c r="Q2436" s="17" t="s">
        <v>306</v>
      </c>
      <c r="R2436">
        <v>0</v>
      </c>
      <c r="S2436">
        <v>0</v>
      </c>
      <c r="T2436">
        <v>0</v>
      </c>
      <c r="U2436">
        <v>0</v>
      </c>
      <c r="V2436">
        <v>0</v>
      </c>
      <c r="W2436">
        <v>0</v>
      </c>
      <c r="X2436">
        <v>0</v>
      </c>
      <c r="Y2436">
        <v>0</v>
      </c>
      <c r="Z2436">
        <v>0</v>
      </c>
      <c r="AA2436">
        <v>0</v>
      </c>
      <c r="AB2436">
        <v>0</v>
      </c>
      <c r="AC2436">
        <v>0</v>
      </c>
      <c r="AD2436">
        <v>0</v>
      </c>
      <c r="AE2436">
        <v>0</v>
      </c>
      <c r="AF2436">
        <v>0</v>
      </c>
      <c r="AG2436" s="19">
        <v>0</v>
      </c>
      <c r="AH2436">
        <v>0</v>
      </c>
      <c r="AI2436">
        <v>0</v>
      </c>
      <c r="AJ2436">
        <v>0</v>
      </c>
      <c r="AK2436">
        <v>0</v>
      </c>
      <c r="AL2436">
        <v>0</v>
      </c>
      <c r="AM2436">
        <v>0</v>
      </c>
      <c r="AN2436">
        <v>0</v>
      </c>
      <c r="AO2436">
        <v>0</v>
      </c>
      <c r="AP2436">
        <v>0</v>
      </c>
      <c r="AQ2436">
        <v>0</v>
      </c>
      <c r="AR2436">
        <v>0</v>
      </c>
      <c r="AS2436">
        <v>0</v>
      </c>
      <c r="AT2436">
        <v>0</v>
      </c>
      <c r="AU2436">
        <v>0</v>
      </c>
      <c r="AV2436">
        <v>0</v>
      </c>
      <c r="AW2436">
        <v>0</v>
      </c>
      <c r="AX2436">
        <v>0</v>
      </c>
      <c r="AY2436">
        <v>0</v>
      </c>
      <c r="AZ2436">
        <v>0</v>
      </c>
      <c r="BA2436">
        <v>0</v>
      </c>
      <c r="BB2436">
        <v>0</v>
      </c>
      <c r="BC2436">
        <v>0</v>
      </c>
      <c r="BD2436">
        <v>0</v>
      </c>
      <c r="BE2436">
        <v>0</v>
      </c>
      <c r="BF2436">
        <v>0</v>
      </c>
      <c r="BG2436">
        <v>0</v>
      </c>
      <c r="BH2436">
        <v>0</v>
      </c>
      <c r="BI2436">
        <v>0</v>
      </c>
      <c r="BJ2436">
        <v>0</v>
      </c>
      <c r="BK2436">
        <v>0</v>
      </c>
      <c r="BL2436">
        <v>0</v>
      </c>
      <c r="BM2436">
        <v>0</v>
      </c>
      <c r="BN2436">
        <v>0</v>
      </c>
      <c r="BO2436">
        <v>0</v>
      </c>
      <c r="BP2436">
        <v>0</v>
      </c>
      <c r="BQ2436">
        <v>0</v>
      </c>
      <c r="BR2436">
        <v>0</v>
      </c>
      <c r="BS2436">
        <v>0</v>
      </c>
      <c r="BT2436">
        <v>0</v>
      </c>
      <c r="BU2436">
        <v>0</v>
      </c>
      <c r="BV2436">
        <v>0</v>
      </c>
      <c r="BW2436">
        <v>0</v>
      </c>
      <c r="BX2436">
        <v>0</v>
      </c>
      <c r="BY2436">
        <v>0</v>
      </c>
      <c r="BZ2436">
        <v>0</v>
      </c>
      <c r="CA2436">
        <v>4000</v>
      </c>
      <c r="CB2436">
        <v>10000</v>
      </c>
      <c r="CC2436">
        <v>13000</v>
      </c>
      <c r="CD2436">
        <v>12000</v>
      </c>
      <c r="CE2436">
        <v>6000</v>
      </c>
    </row>
    <row r="2437" spans="1:83" x14ac:dyDescent="0.35">
      <c r="A2437" s="9" t="str">
        <f t="shared" si="38"/>
        <v>4089.403.69</v>
      </c>
      <c r="B2437" s="52" t="e">
        <f>+IF(MATCH(A2437,List!H$10:H$145,0),"Targeted")</f>
        <v>#N/A</v>
      </c>
      <c r="C2437" s="65"/>
      <c r="D2437" s="151" t="s">
        <v>7700</v>
      </c>
      <c r="E2437" s="16" t="s">
        <v>966</v>
      </c>
      <c r="F2437" s="16" t="s">
        <v>967</v>
      </c>
      <c r="G2437" s="16" t="s">
        <v>768</v>
      </c>
      <c r="H2437" s="16" t="s">
        <v>3979</v>
      </c>
      <c r="I2437" s="16" t="s">
        <v>3980</v>
      </c>
      <c r="J2437" s="16" t="s">
        <v>3979</v>
      </c>
      <c r="K2437" s="17" t="s">
        <v>171</v>
      </c>
      <c r="L2437" s="18" t="s">
        <v>3620</v>
      </c>
      <c r="M2437" s="195" t="s">
        <v>3961</v>
      </c>
      <c r="N2437" s="16" t="s">
        <v>3962</v>
      </c>
      <c r="O2437" s="17" t="s">
        <v>346</v>
      </c>
      <c r="P2437" s="17" t="s">
        <v>305</v>
      </c>
      <c r="Q2437" s="17" t="s">
        <v>306</v>
      </c>
      <c r="R2437">
        <v>536</v>
      </c>
      <c r="S2437">
        <v>1437</v>
      </c>
      <c r="T2437">
        <v>154</v>
      </c>
      <c r="U2437">
        <v>904</v>
      </c>
      <c r="V2437">
        <v>1216</v>
      </c>
      <c r="W2437">
        <v>95</v>
      </c>
      <c r="X2437">
        <v>3522</v>
      </c>
      <c r="Y2437">
        <v>4885</v>
      </c>
      <c r="Z2437">
        <v>8</v>
      </c>
      <c r="AA2437">
        <v>-3876</v>
      </c>
      <c r="AB2437">
        <v>-4128</v>
      </c>
      <c r="AC2437">
        <v>-4221</v>
      </c>
      <c r="AD2437">
        <v>-2759</v>
      </c>
      <c r="AE2437">
        <v>-1500</v>
      </c>
      <c r="AF2437">
        <v>-1728</v>
      </c>
      <c r="AG2437" s="19">
        <v>-1872</v>
      </c>
      <c r="AH2437">
        <v>-1284</v>
      </c>
      <c r="AI2437">
        <v>-2827</v>
      </c>
      <c r="AJ2437">
        <v>-3342</v>
      </c>
      <c r="AK2437">
        <v>-1076</v>
      </c>
      <c r="AL2437">
        <v>-1133</v>
      </c>
      <c r="AM2437">
        <v>-781</v>
      </c>
      <c r="AN2437">
        <v>-1748</v>
      </c>
      <c r="AO2437">
        <v>-2548</v>
      </c>
      <c r="AP2437">
        <v>-1003</v>
      </c>
      <c r="AQ2437">
        <v>1924</v>
      </c>
      <c r="AR2437">
        <v>1650</v>
      </c>
      <c r="AS2437">
        <v>157</v>
      </c>
      <c r="AT2437">
        <v>-845</v>
      </c>
      <c r="AU2437">
        <v>-1848</v>
      </c>
      <c r="AV2437">
        <v>0</v>
      </c>
      <c r="AW2437">
        <v>0</v>
      </c>
      <c r="AX2437">
        <v>0</v>
      </c>
      <c r="AY2437">
        <v>0</v>
      </c>
      <c r="AZ2437">
        <v>0</v>
      </c>
      <c r="BA2437">
        <v>0</v>
      </c>
      <c r="BB2437">
        <v>0</v>
      </c>
      <c r="BC2437">
        <v>0</v>
      </c>
      <c r="BD2437">
        <v>0</v>
      </c>
      <c r="BE2437">
        <v>0</v>
      </c>
      <c r="BF2437">
        <v>0</v>
      </c>
      <c r="BG2437">
        <v>0</v>
      </c>
      <c r="BH2437">
        <v>0</v>
      </c>
      <c r="BI2437">
        <v>-1000</v>
      </c>
      <c r="BJ2437">
        <v>0</v>
      </c>
      <c r="BK2437">
        <v>0</v>
      </c>
      <c r="BL2437">
        <v>0</v>
      </c>
      <c r="BM2437">
        <v>0</v>
      </c>
      <c r="BN2437">
        <v>0</v>
      </c>
      <c r="BO2437">
        <v>0</v>
      </c>
      <c r="BP2437">
        <v>0</v>
      </c>
      <c r="BQ2437">
        <v>0</v>
      </c>
      <c r="BR2437">
        <v>0</v>
      </c>
      <c r="BS2437">
        <v>0</v>
      </c>
      <c r="BT2437">
        <v>0</v>
      </c>
      <c r="BU2437">
        <v>0</v>
      </c>
      <c r="BV2437">
        <v>0</v>
      </c>
      <c r="BW2437">
        <v>0</v>
      </c>
      <c r="BX2437">
        <v>0</v>
      </c>
      <c r="BY2437">
        <v>0</v>
      </c>
      <c r="BZ2437">
        <v>0</v>
      </c>
      <c r="CA2437">
        <v>0</v>
      </c>
      <c r="CB2437">
        <v>0</v>
      </c>
      <c r="CC2437">
        <v>0</v>
      </c>
      <c r="CD2437">
        <v>0</v>
      </c>
      <c r="CE2437">
        <v>0</v>
      </c>
    </row>
    <row r="2438" spans="1:83" x14ac:dyDescent="0.35">
      <c r="A2438" s="9" t="str">
        <f t="shared" si="38"/>
        <v>4089.403.69</v>
      </c>
      <c r="B2438" s="52" t="e">
        <f>+IF(MATCH(A2438,List!H$10:H$145,0),"Targeted")</f>
        <v>#N/A</v>
      </c>
      <c r="C2438" s="65"/>
      <c r="D2438" s="151"/>
      <c r="E2438" s="16" t="s">
        <v>966</v>
      </c>
      <c r="F2438" s="16" t="s">
        <v>967</v>
      </c>
      <c r="G2438" s="16" t="s">
        <v>768</v>
      </c>
      <c r="H2438" s="16" t="s">
        <v>3979</v>
      </c>
      <c r="I2438" s="16" t="s">
        <v>3980</v>
      </c>
      <c r="J2438" s="16" t="s">
        <v>3979</v>
      </c>
      <c r="K2438" s="17" t="s">
        <v>171</v>
      </c>
      <c r="L2438" s="18" t="s">
        <v>3620</v>
      </c>
      <c r="M2438" s="195" t="s">
        <v>3961</v>
      </c>
      <c r="N2438" s="16" t="s">
        <v>3962</v>
      </c>
      <c r="O2438" s="17" t="s">
        <v>304</v>
      </c>
      <c r="P2438" s="17" t="s">
        <v>305</v>
      </c>
      <c r="Q2438" s="17" t="s">
        <v>306</v>
      </c>
      <c r="R2438">
        <v>0</v>
      </c>
      <c r="S2438">
        <v>0</v>
      </c>
      <c r="T2438">
        <v>0</v>
      </c>
      <c r="U2438">
        <v>0</v>
      </c>
      <c r="V2438">
        <v>0</v>
      </c>
      <c r="W2438">
        <v>0</v>
      </c>
      <c r="X2438">
        <v>0</v>
      </c>
      <c r="Y2438">
        <v>0</v>
      </c>
      <c r="Z2438">
        <v>0</v>
      </c>
      <c r="AA2438">
        <v>0</v>
      </c>
      <c r="AB2438">
        <v>0</v>
      </c>
      <c r="AC2438">
        <v>0</v>
      </c>
      <c r="AD2438">
        <v>0</v>
      </c>
      <c r="AE2438">
        <v>0</v>
      </c>
      <c r="AF2438">
        <v>0</v>
      </c>
      <c r="AG2438" s="19">
        <v>0</v>
      </c>
      <c r="AH2438">
        <v>0</v>
      </c>
      <c r="AI2438">
        <v>0</v>
      </c>
      <c r="AJ2438">
        <v>0</v>
      </c>
      <c r="AK2438">
        <v>0</v>
      </c>
      <c r="AL2438">
        <v>0</v>
      </c>
      <c r="AM2438">
        <v>0</v>
      </c>
      <c r="AN2438">
        <v>0</v>
      </c>
      <c r="AO2438">
        <v>0</v>
      </c>
      <c r="AP2438">
        <v>0</v>
      </c>
      <c r="AQ2438">
        <v>0</v>
      </c>
      <c r="AR2438">
        <v>0</v>
      </c>
      <c r="AS2438">
        <v>0</v>
      </c>
      <c r="AT2438">
        <v>0</v>
      </c>
      <c r="AU2438">
        <v>0</v>
      </c>
      <c r="AV2438">
        <v>683</v>
      </c>
      <c r="AW2438">
        <v>557</v>
      </c>
      <c r="AX2438">
        <v>-2831</v>
      </c>
      <c r="AY2438">
        <v>756</v>
      </c>
      <c r="AZ2438">
        <v>0</v>
      </c>
      <c r="BA2438">
        <v>0</v>
      </c>
      <c r="BB2438">
        <v>1000</v>
      </c>
      <c r="BC2438">
        <v>0</v>
      </c>
      <c r="BD2438">
        <v>0</v>
      </c>
      <c r="BE2438">
        <v>0</v>
      </c>
      <c r="BF2438">
        <v>0</v>
      </c>
      <c r="BG2438">
        <v>0</v>
      </c>
      <c r="BH2438">
        <v>-1000</v>
      </c>
      <c r="BI2438">
        <v>1000</v>
      </c>
      <c r="BJ2438">
        <v>-1000</v>
      </c>
      <c r="BK2438">
        <v>0</v>
      </c>
      <c r="BL2438">
        <v>0</v>
      </c>
      <c r="BM2438">
        <v>-2000</v>
      </c>
      <c r="BN2438">
        <v>-11000</v>
      </c>
      <c r="BO2438">
        <v>-7000</v>
      </c>
      <c r="BP2438">
        <v>2000</v>
      </c>
      <c r="BQ2438">
        <v>-4000</v>
      </c>
      <c r="BR2438">
        <v>8000</v>
      </c>
      <c r="BS2438">
        <v>0</v>
      </c>
      <c r="BT2438">
        <v>-1000</v>
      </c>
      <c r="BU2438">
        <v>1000</v>
      </c>
      <c r="BV2438">
        <v>-10000</v>
      </c>
      <c r="BW2438">
        <v>-10000</v>
      </c>
      <c r="BX2438" s="10">
        <v>3000</v>
      </c>
      <c r="BY2438">
        <v>-3000</v>
      </c>
      <c r="BZ2438">
        <v>10000</v>
      </c>
      <c r="CA2438">
        <v>-2000</v>
      </c>
      <c r="CB2438">
        <v>-8000</v>
      </c>
      <c r="CC2438">
        <v>-8000</v>
      </c>
      <c r="CD2438">
        <v>-8000</v>
      </c>
      <c r="CE2438">
        <v>-8000</v>
      </c>
    </row>
    <row r="2439" spans="1:83" x14ac:dyDescent="0.35">
      <c r="A2439" s="9" t="str">
        <f t="shared" si="38"/>
        <v>8003.403.69</v>
      </c>
      <c r="B2439" s="52" t="e">
        <f>+IF(MATCH(A2439,List!H$10:H$145,0),"Targeted")</f>
        <v>#N/A</v>
      </c>
      <c r="C2439" s="65"/>
      <c r="D2439" s="151" t="s">
        <v>7700</v>
      </c>
      <c r="E2439" s="16" t="s">
        <v>966</v>
      </c>
      <c r="F2439" s="16" t="s">
        <v>967</v>
      </c>
      <c r="G2439" s="16" t="s">
        <v>768</v>
      </c>
      <c r="H2439" s="16" t="s">
        <v>3979</v>
      </c>
      <c r="I2439" s="16" t="s">
        <v>3981</v>
      </c>
      <c r="J2439" s="16" t="s">
        <v>3982</v>
      </c>
      <c r="K2439" s="17" t="s">
        <v>171</v>
      </c>
      <c r="L2439" s="18" t="s">
        <v>3620</v>
      </c>
      <c r="M2439" s="195" t="s">
        <v>3961</v>
      </c>
      <c r="N2439" s="16" t="s">
        <v>3962</v>
      </c>
      <c r="O2439" s="17" t="s">
        <v>346</v>
      </c>
      <c r="P2439" s="17" t="s">
        <v>305</v>
      </c>
      <c r="Q2439" s="17" t="s">
        <v>306</v>
      </c>
      <c r="R2439">
        <v>0</v>
      </c>
      <c r="S2439">
        <v>0</v>
      </c>
      <c r="T2439">
        <v>0</v>
      </c>
      <c r="U2439">
        <v>0</v>
      </c>
      <c r="V2439">
        <v>0</v>
      </c>
      <c r="W2439">
        <v>0</v>
      </c>
      <c r="X2439">
        <v>0</v>
      </c>
      <c r="Y2439">
        <v>0</v>
      </c>
      <c r="Z2439">
        <v>0</v>
      </c>
      <c r="AA2439">
        <v>0</v>
      </c>
      <c r="AB2439">
        <v>0</v>
      </c>
      <c r="AC2439">
        <v>0</v>
      </c>
      <c r="AD2439">
        <v>0</v>
      </c>
      <c r="AE2439">
        <v>0</v>
      </c>
      <c r="AF2439">
        <v>0</v>
      </c>
      <c r="AG2439" s="19">
        <v>0</v>
      </c>
      <c r="AH2439">
        <v>0</v>
      </c>
      <c r="AI2439">
        <v>0</v>
      </c>
      <c r="AJ2439">
        <v>0</v>
      </c>
      <c r="AK2439">
        <v>0</v>
      </c>
      <c r="AL2439">
        <v>0</v>
      </c>
      <c r="AM2439">
        <v>0</v>
      </c>
      <c r="AN2439">
        <v>0</v>
      </c>
      <c r="AO2439">
        <v>0</v>
      </c>
      <c r="AP2439">
        <v>0</v>
      </c>
      <c r="AQ2439">
        <v>0</v>
      </c>
      <c r="AR2439">
        <v>4000</v>
      </c>
      <c r="AS2439">
        <v>9335</v>
      </c>
      <c r="AT2439">
        <v>10456</v>
      </c>
      <c r="AU2439">
        <v>11390</v>
      </c>
      <c r="AV2439">
        <v>9065</v>
      </c>
      <c r="AW2439">
        <v>11382</v>
      </c>
      <c r="AX2439">
        <v>13184</v>
      </c>
      <c r="AY2439">
        <v>10765</v>
      </c>
      <c r="AZ2439">
        <v>10000</v>
      </c>
      <c r="BA2439">
        <v>10000</v>
      </c>
      <c r="BB2439">
        <v>10000</v>
      </c>
      <c r="BC2439">
        <v>11000</v>
      </c>
      <c r="BD2439">
        <v>11000</v>
      </c>
      <c r="BE2439">
        <v>12000</v>
      </c>
      <c r="BF2439">
        <v>13000</v>
      </c>
      <c r="BG2439">
        <v>13000</v>
      </c>
      <c r="BH2439">
        <v>14000</v>
      </c>
      <c r="BI2439">
        <v>14000</v>
      </c>
      <c r="BJ2439">
        <v>16000</v>
      </c>
      <c r="BK2439">
        <v>16000</v>
      </c>
      <c r="BL2439">
        <v>16000</v>
      </c>
      <c r="BM2439">
        <v>17000</v>
      </c>
      <c r="BN2439">
        <v>32000</v>
      </c>
      <c r="BO2439">
        <v>32000</v>
      </c>
      <c r="BP2439">
        <v>32000</v>
      </c>
      <c r="BQ2439">
        <v>32000</v>
      </c>
      <c r="BR2439">
        <v>31000</v>
      </c>
      <c r="BS2439">
        <v>31000</v>
      </c>
      <c r="BT2439">
        <v>32000</v>
      </c>
      <c r="BU2439">
        <v>28000</v>
      </c>
      <c r="BV2439">
        <v>36000</v>
      </c>
      <c r="BW2439">
        <v>40000</v>
      </c>
      <c r="BX2439">
        <v>36000</v>
      </c>
      <c r="BY2439">
        <v>38000</v>
      </c>
      <c r="BZ2439">
        <v>38000</v>
      </c>
      <c r="CA2439">
        <v>38000</v>
      </c>
      <c r="CB2439">
        <v>39000</v>
      </c>
      <c r="CC2439">
        <v>40000</v>
      </c>
      <c r="CD2439">
        <v>41000</v>
      </c>
      <c r="CE2439">
        <v>41000</v>
      </c>
    </row>
    <row r="2440" spans="1:83" x14ac:dyDescent="0.35">
      <c r="A2440" s="9" t="str">
        <f t="shared" si="38"/>
        <v>1708.403.69</v>
      </c>
      <c r="B2440" s="52" t="e">
        <f>+IF(MATCH(A2440,List!H$10:H$145,0),"Targeted")</f>
        <v>#N/A</v>
      </c>
      <c r="C2440" s="65"/>
      <c r="D2440" s="151" t="s">
        <v>7700</v>
      </c>
      <c r="E2440" s="16" t="s">
        <v>966</v>
      </c>
      <c r="F2440" s="16" t="s">
        <v>967</v>
      </c>
      <c r="G2440" s="16" t="s">
        <v>151</v>
      </c>
      <c r="H2440" s="16" t="s">
        <v>968</v>
      </c>
      <c r="I2440" s="16" t="s">
        <v>3983</v>
      </c>
      <c r="J2440" s="16" t="s">
        <v>3984</v>
      </c>
      <c r="K2440" s="17" t="s">
        <v>171</v>
      </c>
      <c r="L2440" s="18" t="s">
        <v>3620</v>
      </c>
      <c r="M2440" s="195" t="s">
        <v>3961</v>
      </c>
      <c r="N2440" s="16" t="s">
        <v>3962</v>
      </c>
      <c r="O2440" s="17" t="s">
        <v>346</v>
      </c>
      <c r="P2440" s="17" t="s">
        <v>305</v>
      </c>
      <c r="Q2440" s="17" t="s">
        <v>306</v>
      </c>
      <c r="R2440">
        <v>156301</v>
      </c>
      <c r="S2440">
        <v>107912</v>
      </c>
      <c r="T2440">
        <v>86752</v>
      </c>
      <c r="U2440">
        <v>92632</v>
      </c>
      <c r="V2440">
        <v>78080</v>
      </c>
      <c r="W2440">
        <v>81946</v>
      </c>
      <c r="X2440">
        <v>104315</v>
      </c>
      <c r="Y2440">
        <v>96512</v>
      </c>
      <c r="Z2440">
        <v>89323</v>
      </c>
      <c r="AA2440">
        <v>139233</v>
      </c>
      <c r="AB2440">
        <v>143252</v>
      </c>
      <c r="AC2440">
        <v>185878</v>
      </c>
      <c r="AD2440">
        <v>200257</v>
      </c>
      <c r="AE2440">
        <v>240828</v>
      </c>
      <c r="AF2440">
        <v>202713</v>
      </c>
      <c r="AG2440" s="19">
        <v>41950</v>
      </c>
      <c r="AH2440">
        <v>219425</v>
      </c>
      <c r="AI2440">
        <v>156657</v>
      </c>
      <c r="AJ2440">
        <v>200777</v>
      </c>
      <c r="AK2440">
        <v>265080</v>
      </c>
      <c r="AL2440">
        <v>208113</v>
      </c>
      <c r="AM2440">
        <v>184485</v>
      </c>
      <c r="AN2440">
        <v>84511</v>
      </c>
      <c r="AO2440">
        <v>13695</v>
      </c>
      <c r="AP2440">
        <v>4692</v>
      </c>
      <c r="AQ2440">
        <v>-417</v>
      </c>
      <c r="AR2440">
        <v>421</v>
      </c>
      <c r="AS2440">
        <v>1237</v>
      </c>
      <c r="AT2440">
        <v>0</v>
      </c>
      <c r="AU2440">
        <v>0</v>
      </c>
      <c r="AV2440">
        <v>0</v>
      </c>
      <c r="AW2440">
        <v>0</v>
      </c>
      <c r="AX2440">
        <v>0</v>
      </c>
      <c r="AY2440">
        <v>-3201</v>
      </c>
      <c r="AZ2440">
        <v>-3000</v>
      </c>
      <c r="BA2440">
        <v>0</v>
      </c>
      <c r="BB2440">
        <v>-5000</v>
      </c>
      <c r="BC2440">
        <v>-6000</v>
      </c>
      <c r="BD2440">
        <v>0</v>
      </c>
      <c r="BE2440">
        <v>-2000</v>
      </c>
      <c r="BF2440">
        <v>0</v>
      </c>
      <c r="BG2440">
        <v>-2000</v>
      </c>
      <c r="BH2440">
        <v>0</v>
      </c>
      <c r="BI2440">
        <v>0</v>
      </c>
      <c r="BJ2440">
        <v>-2000</v>
      </c>
      <c r="BK2440">
        <v>-3000</v>
      </c>
      <c r="BL2440">
        <v>-6000</v>
      </c>
      <c r="BM2440">
        <v>-1000</v>
      </c>
      <c r="BN2440">
        <v>0</v>
      </c>
      <c r="BO2440">
        <v>0</v>
      </c>
      <c r="BP2440">
        <v>0</v>
      </c>
      <c r="BQ2440">
        <v>0</v>
      </c>
      <c r="BR2440">
        <v>0</v>
      </c>
      <c r="BS2440">
        <v>0</v>
      </c>
      <c r="BT2440">
        <v>0</v>
      </c>
      <c r="BU2440">
        <v>0</v>
      </c>
      <c r="BV2440">
        <v>0</v>
      </c>
      <c r="BW2440">
        <v>0</v>
      </c>
      <c r="BX2440">
        <v>0</v>
      </c>
      <c r="BY2440">
        <v>0</v>
      </c>
      <c r="BZ2440">
        <v>0</v>
      </c>
      <c r="CA2440">
        <v>0</v>
      </c>
      <c r="CB2440">
        <v>0</v>
      </c>
      <c r="CC2440">
        <v>0</v>
      </c>
      <c r="CD2440">
        <v>0</v>
      </c>
      <c r="CE2440">
        <v>0</v>
      </c>
    </row>
    <row r="2441" spans="1:83" x14ac:dyDescent="0.35">
      <c r="A2441" s="9" t="str">
        <f t="shared" si="38"/>
        <v>1709.403.69</v>
      </c>
      <c r="B2441" s="52" t="e">
        <f>+IF(MATCH(A2441,List!H$10:H$145,0),"Targeted")</f>
        <v>#N/A</v>
      </c>
      <c r="C2441" s="65"/>
      <c r="D2441" s="151" t="s">
        <v>7700</v>
      </c>
      <c r="E2441" s="16" t="s">
        <v>966</v>
      </c>
      <c r="F2441" s="16" t="s">
        <v>967</v>
      </c>
      <c r="G2441" s="16" t="s">
        <v>151</v>
      </c>
      <c r="H2441" s="16" t="s">
        <v>968</v>
      </c>
      <c r="I2441" s="16" t="s">
        <v>3985</v>
      </c>
      <c r="J2441" s="16" t="s">
        <v>3986</v>
      </c>
      <c r="K2441" s="17" t="s">
        <v>171</v>
      </c>
      <c r="L2441" s="18" t="s">
        <v>3620</v>
      </c>
      <c r="M2441" s="195" t="s">
        <v>3961</v>
      </c>
      <c r="N2441" s="16" t="s">
        <v>3962</v>
      </c>
      <c r="O2441" s="17" t="s">
        <v>346</v>
      </c>
      <c r="P2441" s="17" t="s">
        <v>305</v>
      </c>
      <c r="Q2441" s="17" t="s">
        <v>306</v>
      </c>
      <c r="R2441">
        <v>181918</v>
      </c>
      <c r="S2441">
        <v>220677</v>
      </c>
      <c r="T2441">
        <v>203037</v>
      </c>
      <c r="U2441">
        <v>213334</v>
      </c>
      <c r="V2441">
        <v>186628</v>
      </c>
      <c r="W2441">
        <v>175632</v>
      </c>
      <c r="X2441">
        <v>200130</v>
      </c>
      <c r="Y2441">
        <v>194703</v>
      </c>
      <c r="Z2441">
        <v>205732</v>
      </c>
      <c r="AA2441">
        <v>268021</v>
      </c>
      <c r="AB2441">
        <v>235667</v>
      </c>
      <c r="AC2441">
        <v>226711</v>
      </c>
      <c r="AD2441">
        <v>257919</v>
      </c>
      <c r="AE2441">
        <v>243152</v>
      </c>
      <c r="AF2441">
        <v>301108</v>
      </c>
      <c r="AG2441" s="19">
        <v>85326</v>
      </c>
      <c r="AH2441">
        <v>343876</v>
      </c>
      <c r="AI2441">
        <v>303194</v>
      </c>
      <c r="AJ2441">
        <v>300522</v>
      </c>
      <c r="AK2441">
        <v>341368</v>
      </c>
      <c r="AL2441">
        <v>334854</v>
      </c>
      <c r="AM2441">
        <v>400690</v>
      </c>
      <c r="AN2441">
        <v>368194</v>
      </c>
      <c r="AO2441">
        <v>384260</v>
      </c>
      <c r="AP2441">
        <v>351731</v>
      </c>
      <c r="AQ2441">
        <v>287761</v>
      </c>
      <c r="AR2441">
        <v>227426</v>
      </c>
      <c r="AS2441">
        <v>230188</v>
      </c>
      <c r="AT2441">
        <v>212295</v>
      </c>
      <c r="AU2441">
        <v>230972</v>
      </c>
      <c r="AV2441">
        <v>217574</v>
      </c>
      <c r="AW2441">
        <v>215651</v>
      </c>
      <c r="AX2441">
        <v>215507</v>
      </c>
      <c r="AY2441">
        <v>212973</v>
      </c>
      <c r="AZ2441">
        <v>200000</v>
      </c>
      <c r="BA2441">
        <v>165000</v>
      </c>
      <c r="BB2441">
        <v>122000</v>
      </c>
      <c r="BC2441">
        <v>37000</v>
      </c>
      <c r="BD2441">
        <v>17000</v>
      </c>
      <c r="BE2441">
        <v>10000</v>
      </c>
      <c r="BF2441">
        <v>8000</v>
      </c>
      <c r="BG2441">
        <v>5000</v>
      </c>
      <c r="BH2441">
        <v>1000</v>
      </c>
      <c r="BI2441">
        <v>0</v>
      </c>
      <c r="BJ2441">
        <v>0</v>
      </c>
      <c r="BK2441">
        <v>0</v>
      </c>
      <c r="BL2441">
        <v>3000</v>
      </c>
      <c r="BM2441">
        <v>0</v>
      </c>
      <c r="BN2441">
        <v>0</v>
      </c>
      <c r="BO2441">
        <v>0</v>
      </c>
      <c r="BP2441">
        <v>0</v>
      </c>
      <c r="BQ2441">
        <v>0</v>
      </c>
      <c r="BR2441">
        <v>0</v>
      </c>
      <c r="BS2441">
        <v>0</v>
      </c>
      <c r="BT2441">
        <v>0</v>
      </c>
      <c r="BU2441">
        <v>0</v>
      </c>
      <c r="BV2441">
        <v>0</v>
      </c>
      <c r="BW2441">
        <v>0</v>
      </c>
      <c r="BX2441">
        <v>0</v>
      </c>
      <c r="BY2441">
        <v>0</v>
      </c>
      <c r="BZ2441">
        <v>0</v>
      </c>
      <c r="CA2441">
        <v>0</v>
      </c>
      <c r="CB2441">
        <v>0</v>
      </c>
      <c r="CC2441">
        <v>0</v>
      </c>
      <c r="CD2441">
        <v>0</v>
      </c>
      <c r="CE2441">
        <v>0</v>
      </c>
    </row>
    <row r="2442" spans="1:83" x14ac:dyDescent="0.35">
      <c r="A2442" s="9" t="str">
        <f t="shared" si="38"/>
        <v>1712.403.69</v>
      </c>
      <c r="B2442" s="52" t="e">
        <f>+IF(MATCH(A2442,List!H$10:H$145,0),"Targeted")</f>
        <v>#N/A</v>
      </c>
      <c r="C2442" s="65"/>
      <c r="D2442" s="151" t="s">
        <v>7700</v>
      </c>
      <c r="E2442" s="16" t="s">
        <v>966</v>
      </c>
      <c r="F2442" s="16" t="s">
        <v>967</v>
      </c>
      <c r="G2442" s="16" t="s">
        <v>151</v>
      </c>
      <c r="H2442" s="16" t="s">
        <v>968</v>
      </c>
      <c r="I2442" s="16" t="s">
        <v>3987</v>
      </c>
      <c r="J2442" s="16" t="s">
        <v>3988</v>
      </c>
      <c r="K2442" s="17" t="s">
        <v>171</v>
      </c>
      <c r="L2442" s="18" t="s">
        <v>3620</v>
      </c>
      <c r="M2442" s="195" t="s">
        <v>3961</v>
      </c>
      <c r="N2442" s="16" t="s">
        <v>3962</v>
      </c>
      <c r="O2442" s="17" t="s">
        <v>346</v>
      </c>
      <c r="P2442" s="17" t="s">
        <v>305</v>
      </c>
      <c r="Q2442" s="17" t="s">
        <v>306</v>
      </c>
      <c r="R2442">
        <v>0</v>
      </c>
      <c r="S2442">
        <v>0</v>
      </c>
      <c r="T2442">
        <v>0</v>
      </c>
      <c r="U2442">
        <v>0</v>
      </c>
      <c r="V2442">
        <v>0</v>
      </c>
      <c r="W2442">
        <v>0</v>
      </c>
      <c r="X2442">
        <v>0</v>
      </c>
      <c r="Y2442">
        <v>0</v>
      </c>
      <c r="Z2442">
        <v>0</v>
      </c>
      <c r="AA2442">
        <v>0</v>
      </c>
      <c r="AB2442">
        <v>0</v>
      </c>
      <c r="AC2442">
        <v>0</v>
      </c>
      <c r="AD2442">
        <v>0</v>
      </c>
      <c r="AE2442">
        <v>0</v>
      </c>
      <c r="AF2442">
        <v>0</v>
      </c>
      <c r="AG2442" s="19">
        <v>0</v>
      </c>
      <c r="AH2442">
        <v>0</v>
      </c>
      <c r="AI2442">
        <v>0</v>
      </c>
      <c r="AJ2442">
        <v>0</v>
      </c>
      <c r="AK2442">
        <v>0</v>
      </c>
      <c r="AL2442">
        <v>0</v>
      </c>
      <c r="AM2442">
        <v>0</v>
      </c>
      <c r="AN2442">
        <v>0</v>
      </c>
      <c r="AO2442">
        <v>0</v>
      </c>
      <c r="AP2442">
        <v>0</v>
      </c>
      <c r="AQ2442">
        <v>0</v>
      </c>
      <c r="AR2442">
        <v>0</v>
      </c>
      <c r="AS2442">
        <v>0</v>
      </c>
      <c r="AT2442">
        <v>0</v>
      </c>
      <c r="AU2442">
        <v>0</v>
      </c>
      <c r="AV2442">
        <v>0</v>
      </c>
      <c r="AW2442">
        <v>0</v>
      </c>
      <c r="AX2442">
        <v>0</v>
      </c>
      <c r="AY2442">
        <v>0</v>
      </c>
      <c r="AZ2442">
        <v>0</v>
      </c>
      <c r="BA2442">
        <v>0</v>
      </c>
      <c r="BB2442">
        <v>0</v>
      </c>
      <c r="BC2442">
        <v>0</v>
      </c>
      <c r="BD2442">
        <v>0</v>
      </c>
      <c r="BE2442">
        <v>0</v>
      </c>
      <c r="BF2442">
        <v>0</v>
      </c>
      <c r="BG2442">
        <v>0</v>
      </c>
      <c r="BH2442">
        <v>0</v>
      </c>
      <c r="BI2442">
        <v>0</v>
      </c>
      <c r="BJ2442">
        <v>0</v>
      </c>
      <c r="BK2442">
        <v>0</v>
      </c>
      <c r="BL2442">
        <v>0</v>
      </c>
      <c r="BM2442">
        <v>0</v>
      </c>
      <c r="BN2442">
        <v>0</v>
      </c>
      <c r="BO2442">
        <v>0</v>
      </c>
      <c r="BP2442">
        <v>0</v>
      </c>
      <c r="BQ2442">
        <v>0</v>
      </c>
      <c r="BR2442">
        <v>0</v>
      </c>
      <c r="BS2442">
        <v>0</v>
      </c>
      <c r="BT2442">
        <v>0</v>
      </c>
      <c r="BU2442">
        <v>0</v>
      </c>
      <c r="BV2442">
        <v>0</v>
      </c>
      <c r="BW2442">
        <v>0</v>
      </c>
      <c r="BX2442">
        <v>18000</v>
      </c>
      <c r="BY2442">
        <v>175000</v>
      </c>
      <c r="BZ2442">
        <v>367000</v>
      </c>
      <c r="CA2442">
        <v>419000</v>
      </c>
      <c r="CB2442">
        <v>253000</v>
      </c>
      <c r="CC2442">
        <v>362000</v>
      </c>
      <c r="CD2442">
        <v>390000</v>
      </c>
      <c r="CE2442">
        <v>371000</v>
      </c>
    </row>
    <row r="2443" spans="1:83" x14ac:dyDescent="0.35">
      <c r="A2443" s="9" t="str">
        <f t="shared" si="38"/>
        <v>1713.403.69</v>
      </c>
      <c r="B2443" s="52" t="e">
        <f>+IF(MATCH(A2443,List!H$10:H$145,0),"Targeted")</f>
        <v>#N/A</v>
      </c>
      <c r="C2443" s="65"/>
      <c r="D2443" s="151" t="s">
        <v>7700</v>
      </c>
      <c r="E2443" s="16" t="s">
        <v>966</v>
      </c>
      <c r="F2443" s="16" t="s">
        <v>967</v>
      </c>
      <c r="G2443" s="16" t="s">
        <v>151</v>
      </c>
      <c r="H2443" s="16" t="s">
        <v>968</v>
      </c>
      <c r="I2443" s="16" t="s">
        <v>3989</v>
      </c>
      <c r="J2443" s="16" t="s">
        <v>3990</v>
      </c>
      <c r="K2443" s="17" t="s">
        <v>171</v>
      </c>
      <c r="L2443" s="18" t="s">
        <v>3620</v>
      </c>
      <c r="M2443" s="195" t="s">
        <v>3961</v>
      </c>
      <c r="N2443" s="16" t="s">
        <v>3962</v>
      </c>
      <c r="O2443" s="17" t="s">
        <v>346</v>
      </c>
      <c r="P2443" s="17" t="s">
        <v>305</v>
      </c>
      <c r="Q2443" s="17" t="s">
        <v>306</v>
      </c>
      <c r="R2443">
        <v>0</v>
      </c>
      <c r="S2443">
        <v>0</v>
      </c>
      <c r="T2443">
        <v>0</v>
      </c>
      <c r="U2443">
        <v>0</v>
      </c>
      <c r="V2443">
        <v>0</v>
      </c>
      <c r="W2443">
        <v>0</v>
      </c>
      <c r="X2443">
        <v>0</v>
      </c>
      <c r="Y2443">
        <v>0</v>
      </c>
      <c r="Z2443">
        <v>0</v>
      </c>
      <c r="AA2443">
        <v>0</v>
      </c>
      <c r="AB2443">
        <v>0</v>
      </c>
      <c r="AC2443">
        <v>0</v>
      </c>
      <c r="AD2443">
        <v>0</v>
      </c>
      <c r="AE2443">
        <v>0</v>
      </c>
      <c r="AF2443">
        <v>0</v>
      </c>
      <c r="AG2443" s="19">
        <v>0</v>
      </c>
      <c r="AH2443">
        <v>0</v>
      </c>
      <c r="AI2443">
        <v>0</v>
      </c>
      <c r="AJ2443">
        <v>0</v>
      </c>
      <c r="AK2443">
        <v>0</v>
      </c>
      <c r="AL2443">
        <v>0</v>
      </c>
      <c r="AM2443">
        <v>0</v>
      </c>
      <c r="AN2443">
        <v>0</v>
      </c>
      <c r="AO2443">
        <v>0</v>
      </c>
      <c r="AP2443">
        <v>0</v>
      </c>
      <c r="AQ2443">
        <v>0</v>
      </c>
      <c r="AR2443">
        <v>0</v>
      </c>
      <c r="AS2443">
        <v>0</v>
      </c>
      <c r="AT2443">
        <v>0</v>
      </c>
      <c r="AU2443">
        <v>0</v>
      </c>
      <c r="AV2443">
        <v>0</v>
      </c>
      <c r="AW2443">
        <v>0</v>
      </c>
      <c r="AX2443">
        <v>0</v>
      </c>
      <c r="AY2443">
        <v>0</v>
      </c>
      <c r="AZ2443">
        <v>0</v>
      </c>
      <c r="BA2443">
        <v>0</v>
      </c>
      <c r="BB2443">
        <v>0</v>
      </c>
      <c r="BC2443">
        <v>0</v>
      </c>
      <c r="BD2443">
        <v>0</v>
      </c>
      <c r="BE2443">
        <v>0</v>
      </c>
      <c r="BF2443">
        <v>0</v>
      </c>
      <c r="BG2443">
        <v>0</v>
      </c>
      <c r="BH2443">
        <v>0</v>
      </c>
      <c r="BI2443">
        <v>0</v>
      </c>
      <c r="BJ2443">
        <v>0</v>
      </c>
      <c r="BK2443">
        <v>0</v>
      </c>
      <c r="BL2443">
        <v>0</v>
      </c>
      <c r="BM2443">
        <v>0</v>
      </c>
      <c r="BN2443">
        <v>0</v>
      </c>
      <c r="BO2443">
        <v>0</v>
      </c>
      <c r="BP2443">
        <v>0</v>
      </c>
      <c r="BQ2443">
        <v>0</v>
      </c>
      <c r="BR2443">
        <v>0</v>
      </c>
      <c r="BS2443">
        <v>0</v>
      </c>
      <c r="BT2443">
        <v>0</v>
      </c>
      <c r="BU2443">
        <v>0</v>
      </c>
      <c r="BV2443">
        <v>0</v>
      </c>
      <c r="BW2443">
        <v>0</v>
      </c>
      <c r="BX2443">
        <v>0</v>
      </c>
      <c r="BY2443">
        <v>0</v>
      </c>
      <c r="BZ2443">
        <v>54000</v>
      </c>
      <c r="CA2443">
        <v>113000</v>
      </c>
      <c r="CB2443">
        <v>191000</v>
      </c>
      <c r="CC2443">
        <v>245000</v>
      </c>
      <c r="CD2443">
        <v>229000</v>
      </c>
      <c r="CE2443">
        <v>233000</v>
      </c>
    </row>
    <row r="2444" spans="1:83" x14ac:dyDescent="0.35">
      <c r="A2444" s="9" t="str">
        <f t="shared" si="38"/>
        <v>1750.403.69</v>
      </c>
      <c r="B2444" s="52" t="e">
        <f>+IF(MATCH(A2444,List!H$10:H$145,0),"Targeted")</f>
        <v>#N/A</v>
      </c>
      <c r="C2444" s="65"/>
      <c r="D2444" s="151" t="s">
        <v>7700</v>
      </c>
      <c r="E2444" s="16" t="s">
        <v>966</v>
      </c>
      <c r="F2444" s="16" t="s">
        <v>967</v>
      </c>
      <c r="G2444" s="16" t="s">
        <v>151</v>
      </c>
      <c r="H2444" s="16" t="s">
        <v>968</v>
      </c>
      <c r="I2444" s="16" t="s">
        <v>3508</v>
      </c>
      <c r="J2444" s="16" t="s">
        <v>3991</v>
      </c>
      <c r="K2444" s="17" t="s">
        <v>171</v>
      </c>
      <c r="L2444" s="18" t="s">
        <v>3620</v>
      </c>
      <c r="M2444" s="195" t="s">
        <v>3961</v>
      </c>
      <c r="N2444" s="16" t="s">
        <v>3962</v>
      </c>
      <c r="O2444" s="17" t="s">
        <v>346</v>
      </c>
      <c r="P2444" s="17" t="s">
        <v>305</v>
      </c>
      <c r="Q2444" s="17" t="s">
        <v>306</v>
      </c>
      <c r="R2444">
        <v>20951</v>
      </c>
      <c r="S2444">
        <v>25795</v>
      </c>
      <c r="T2444">
        <v>25275</v>
      </c>
      <c r="U2444">
        <v>25600</v>
      </c>
      <c r="V2444">
        <v>28345</v>
      </c>
      <c r="W2444">
        <v>27164</v>
      </c>
      <c r="X2444">
        <v>30446</v>
      </c>
      <c r="Y2444">
        <v>33404</v>
      </c>
      <c r="Z2444">
        <v>33973</v>
      </c>
      <c r="AA2444">
        <v>37606</v>
      </c>
      <c r="AB2444">
        <v>45407</v>
      </c>
      <c r="AC2444">
        <v>54780</v>
      </c>
      <c r="AD2444">
        <v>58902</v>
      </c>
      <c r="AE2444">
        <v>65736</v>
      </c>
      <c r="AF2444">
        <v>66753</v>
      </c>
      <c r="AG2444" s="19">
        <v>15329</v>
      </c>
      <c r="AH2444">
        <v>65719</v>
      </c>
      <c r="AI2444">
        <v>71777</v>
      </c>
      <c r="AJ2444">
        <v>71720</v>
      </c>
      <c r="AK2444">
        <v>87779</v>
      </c>
      <c r="AL2444">
        <v>83800</v>
      </c>
      <c r="AM2444">
        <v>92163</v>
      </c>
      <c r="AN2444">
        <v>86948</v>
      </c>
      <c r="AO2444">
        <v>86389</v>
      </c>
      <c r="AP2444">
        <v>87074</v>
      </c>
      <c r="AQ2444">
        <v>83759</v>
      </c>
      <c r="AR2444">
        <v>75869</v>
      </c>
      <c r="AS2444">
        <v>75172</v>
      </c>
      <c r="AT2444">
        <v>75160</v>
      </c>
      <c r="AU2444">
        <v>81189</v>
      </c>
      <c r="AV2444">
        <v>73556</v>
      </c>
      <c r="AW2444">
        <v>77079</v>
      </c>
      <c r="AX2444">
        <v>75806</v>
      </c>
      <c r="AY2444">
        <v>71615</v>
      </c>
      <c r="AZ2444">
        <v>78000</v>
      </c>
      <c r="BA2444">
        <v>32000</v>
      </c>
      <c r="BB2444">
        <v>93000</v>
      </c>
      <c r="BC2444">
        <v>51000</v>
      </c>
      <c r="BD2444">
        <v>56000</v>
      </c>
      <c r="BE2444">
        <v>78000</v>
      </c>
      <c r="BF2444">
        <v>84000</v>
      </c>
      <c r="BG2444">
        <v>87000</v>
      </c>
      <c r="BH2444">
        <v>88000</v>
      </c>
      <c r="BI2444">
        <v>104000</v>
      </c>
      <c r="BJ2444">
        <v>86000</v>
      </c>
      <c r="BK2444">
        <v>92000</v>
      </c>
      <c r="BL2444">
        <v>137000</v>
      </c>
      <c r="BM2444">
        <v>115000</v>
      </c>
      <c r="BN2444">
        <v>113000</v>
      </c>
      <c r="BO2444">
        <v>122000</v>
      </c>
      <c r="BP2444">
        <v>138000</v>
      </c>
      <c r="BQ2444">
        <v>150000</v>
      </c>
      <c r="BR2444">
        <v>161000</v>
      </c>
      <c r="BS2444">
        <v>155000</v>
      </c>
      <c r="BT2444">
        <v>135000</v>
      </c>
      <c r="BU2444">
        <v>138000</v>
      </c>
      <c r="BV2444">
        <v>160000</v>
      </c>
      <c r="BW2444">
        <v>167000</v>
      </c>
      <c r="BX2444">
        <v>157000</v>
      </c>
      <c r="BY2444">
        <v>141000</v>
      </c>
      <c r="BZ2444">
        <v>205000</v>
      </c>
      <c r="CA2444">
        <v>230000</v>
      </c>
      <c r="CB2444">
        <v>182000</v>
      </c>
      <c r="CC2444">
        <v>178000</v>
      </c>
      <c r="CD2444">
        <v>183000</v>
      </c>
      <c r="CE2444">
        <v>186000</v>
      </c>
    </row>
    <row r="2445" spans="1:83" x14ac:dyDescent="0.35">
      <c r="A2445" s="9" t="str">
        <f t="shared" si="38"/>
        <v>1750.403.69</v>
      </c>
      <c r="B2445" s="52" t="e">
        <f>+IF(MATCH(A2445,List!H$10:H$145,0),"Targeted")</f>
        <v>#N/A</v>
      </c>
      <c r="C2445" s="65"/>
      <c r="D2445" s="151" t="s">
        <v>7700</v>
      </c>
      <c r="E2445" s="16" t="s">
        <v>966</v>
      </c>
      <c r="F2445" s="16" t="s">
        <v>967</v>
      </c>
      <c r="G2445" s="16" t="s">
        <v>151</v>
      </c>
      <c r="H2445" s="16" t="s">
        <v>968</v>
      </c>
      <c r="I2445" s="16" t="s">
        <v>3508</v>
      </c>
      <c r="J2445" s="16" t="s">
        <v>3991</v>
      </c>
      <c r="K2445" s="17" t="s">
        <v>171</v>
      </c>
      <c r="L2445" s="18" t="s">
        <v>3620</v>
      </c>
      <c r="M2445" s="195" t="s">
        <v>3961</v>
      </c>
      <c r="N2445" s="16" t="s">
        <v>3962</v>
      </c>
      <c r="O2445" s="17" t="s">
        <v>346</v>
      </c>
      <c r="P2445" s="17" t="s">
        <v>524</v>
      </c>
      <c r="Q2445" s="17" t="s">
        <v>306</v>
      </c>
      <c r="R2445">
        <v>541</v>
      </c>
      <c r="S2445">
        <v>375</v>
      </c>
      <c r="T2445">
        <v>1409</v>
      </c>
      <c r="U2445">
        <v>611</v>
      </c>
      <c r="V2445">
        <v>375</v>
      </c>
      <c r="W2445">
        <v>375</v>
      </c>
      <c r="X2445">
        <v>375</v>
      </c>
      <c r="Y2445">
        <v>375</v>
      </c>
      <c r="Z2445">
        <v>400</v>
      </c>
      <c r="AA2445">
        <v>450</v>
      </c>
      <c r="AB2445">
        <v>450</v>
      </c>
      <c r="AC2445">
        <v>450</v>
      </c>
      <c r="AD2445">
        <v>450</v>
      </c>
      <c r="AE2445">
        <v>0</v>
      </c>
      <c r="AF2445">
        <v>0</v>
      </c>
      <c r="AG2445" s="19">
        <v>0</v>
      </c>
      <c r="AH2445">
        <v>0</v>
      </c>
      <c r="AI2445">
        <v>450</v>
      </c>
      <c r="AJ2445">
        <v>600</v>
      </c>
      <c r="AK2445">
        <v>600</v>
      </c>
      <c r="AL2445">
        <v>0</v>
      </c>
      <c r="AM2445">
        <v>0</v>
      </c>
      <c r="AN2445">
        <v>0</v>
      </c>
      <c r="AO2445">
        <v>0</v>
      </c>
      <c r="AP2445">
        <v>0</v>
      </c>
      <c r="AQ2445">
        <v>0</v>
      </c>
      <c r="AR2445">
        <v>0</v>
      </c>
      <c r="AS2445">
        <v>0</v>
      </c>
      <c r="AT2445">
        <v>0</v>
      </c>
      <c r="AU2445">
        <v>0</v>
      </c>
      <c r="AV2445">
        <v>0</v>
      </c>
      <c r="AW2445">
        <v>0</v>
      </c>
      <c r="AX2445">
        <v>0</v>
      </c>
      <c r="AY2445">
        <v>0</v>
      </c>
      <c r="AZ2445">
        <v>0</v>
      </c>
      <c r="BA2445">
        <v>0</v>
      </c>
      <c r="BB2445">
        <v>0</v>
      </c>
      <c r="BC2445">
        <v>0</v>
      </c>
      <c r="BD2445">
        <v>0</v>
      </c>
      <c r="BE2445">
        <v>0</v>
      </c>
      <c r="BF2445">
        <v>0</v>
      </c>
      <c r="BG2445">
        <v>0</v>
      </c>
      <c r="BH2445">
        <v>0</v>
      </c>
      <c r="BI2445">
        <v>0</v>
      </c>
      <c r="BJ2445">
        <v>0</v>
      </c>
      <c r="BK2445">
        <v>0</v>
      </c>
      <c r="BL2445">
        <v>0</v>
      </c>
      <c r="BM2445">
        <v>0</v>
      </c>
      <c r="BN2445">
        <v>0</v>
      </c>
      <c r="BO2445">
        <v>0</v>
      </c>
      <c r="BP2445">
        <v>0</v>
      </c>
      <c r="BQ2445">
        <v>0</v>
      </c>
      <c r="BR2445">
        <v>0</v>
      </c>
      <c r="BS2445">
        <v>0</v>
      </c>
      <c r="BT2445">
        <v>0</v>
      </c>
      <c r="BU2445">
        <v>0</v>
      </c>
      <c r="BV2445">
        <v>0</v>
      </c>
      <c r="BW2445">
        <v>0</v>
      </c>
      <c r="BX2445">
        <v>0</v>
      </c>
      <c r="BY2445">
        <v>0</v>
      </c>
      <c r="BZ2445">
        <v>0</v>
      </c>
      <c r="CA2445">
        <v>0</v>
      </c>
      <c r="CB2445">
        <v>0</v>
      </c>
      <c r="CC2445">
        <v>0</v>
      </c>
      <c r="CD2445">
        <v>0</v>
      </c>
      <c r="CE2445">
        <v>0</v>
      </c>
    </row>
    <row r="2446" spans="1:83" x14ac:dyDescent="0.35">
      <c r="A2446" s="9" t="str">
        <f t="shared" si="38"/>
        <v>1751.403.69</v>
      </c>
      <c r="B2446" s="52" t="e">
        <f>+IF(MATCH(A2446,List!H$10:H$145,0),"Targeted")</f>
        <v>#N/A</v>
      </c>
      <c r="C2446" s="65"/>
      <c r="D2446" s="151"/>
      <c r="E2446" s="16" t="s">
        <v>966</v>
      </c>
      <c r="F2446" s="16" t="s">
        <v>967</v>
      </c>
      <c r="G2446" s="16" t="s">
        <v>151</v>
      </c>
      <c r="H2446" s="16" t="s">
        <v>968</v>
      </c>
      <c r="I2446" s="16" t="s">
        <v>3992</v>
      </c>
      <c r="J2446" s="16" t="s">
        <v>3993</v>
      </c>
      <c r="K2446" s="17" t="s">
        <v>171</v>
      </c>
      <c r="L2446" s="18" t="s">
        <v>3620</v>
      </c>
      <c r="M2446" s="195" t="s">
        <v>3961</v>
      </c>
      <c r="N2446" s="16" t="s">
        <v>3962</v>
      </c>
      <c r="O2446" s="17" t="s">
        <v>304</v>
      </c>
      <c r="P2446" s="17" t="s">
        <v>305</v>
      </c>
      <c r="Q2446" s="17" t="s">
        <v>306</v>
      </c>
      <c r="R2446">
        <v>0</v>
      </c>
      <c r="S2446">
        <v>0</v>
      </c>
      <c r="T2446">
        <v>0</v>
      </c>
      <c r="U2446">
        <v>0</v>
      </c>
      <c r="V2446">
        <v>0</v>
      </c>
      <c r="W2446">
        <v>0</v>
      </c>
      <c r="X2446">
        <v>0</v>
      </c>
      <c r="Y2446">
        <v>0</v>
      </c>
      <c r="Z2446">
        <v>0</v>
      </c>
      <c r="AA2446">
        <v>0</v>
      </c>
      <c r="AB2446">
        <v>0</v>
      </c>
      <c r="AC2446">
        <v>0</v>
      </c>
      <c r="AD2446">
        <v>0</v>
      </c>
      <c r="AE2446">
        <v>0</v>
      </c>
      <c r="AF2446">
        <v>0</v>
      </c>
      <c r="AG2446" s="19">
        <v>0</v>
      </c>
      <c r="AH2446">
        <v>0</v>
      </c>
      <c r="AI2446">
        <v>0</v>
      </c>
      <c r="AJ2446">
        <v>0</v>
      </c>
      <c r="AK2446">
        <v>0</v>
      </c>
      <c r="AL2446">
        <v>0</v>
      </c>
      <c r="AM2446">
        <v>0</v>
      </c>
      <c r="AN2446">
        <v>0</v>
      </c>
      <c r="AO2446">
        <v>0</v>
      </c>
      <c r="AP2446">
        <v>0</v>
      </c>
      <c r="AQ2446">
        <v>0</v>
      </c>
      <c r="AR2446">
        <v>21813</v>
      </c>
      <c r="AS2446">
        <v>40714</v>
      </c>
      <c r="AT2446">
        <v>43776</v>
      </c>
      <c r="AU2446">
        <v>22014</v>
      </c>
      <c r="AV2446">
        <v>34202</v>
      </c>
      <c r="AW2446">
        <v>50929</v>
      </c>
      <c r="AX2446">
        <v>62125</v>
      </c>
      <c r="AY2446">
        <v>50317</v>
      </c>
      <c r="AZ2446">
        <v>63000</v>
      </c>
      <c r="BA2446">
        <v>13000</v>
      </c>
      <c r="BB2446">
        <v>25000</v>
      </c>
      <c r="BC2446">
        <v>19000</v>
      </c>
      <c r="BD2446">
        <v>16000</v>
      </c>
      <c r="BE2446">
        <v>23000</v>
      </c>
      <c r="BF2446">
        <v>28000</v>
      </c>
      <c r="BG2446">
        <v>58000</v>
      </c>
      <c r="BH2446">
        <v>112000</v>
      </c>
      <c r="BI2446">
        <v>531000</v>
      </c>
      <c r="BJ2446">
        <v>246000</v>
      </c>
      <c r="BK2446">
        <v>269000</v>
      </c>
      <c r="BL2446">
        <v>198000</v>
      </c>
      <c r="BM2446">
        <v>110000</v>
      </c>
      <c r="BN2446">
        <v>150000</v>
      </c>
      <c r="BO2446">
        <v>128000</v>
      </c>
      <c r="BP2446">
        <v>95000</v>
      </c>
      <c r="BQ2446">
        <v>47000</v>
      </c>
      <c r="BR2446">
        <v>79000</v>
      </c>
      <c r="BS2446">
        <v>0</v>
      </c>
      <c r="BT2446">
        <v>0</v>
      </c>
      <c r="BU2446">
        <v>0</v>
      </c>
      <c r="BV2446">
        <v>0</v>
      </c>
      <c r="BW2446">
        <v>0</v>
      </c>
      <c r="BX2446" s="10">
        <v>0</v>
      </c>
      <c r="BY2446">
        <v>0</v>
      </c>
      <c r="BZ2446">
        <v>0</v>
      </c>
      <c r="CA2446">
        <v>0</v>
      </c>
      <c r="CB2446">
        <v>0</v>
      </c>
      <c r="CC2446">
        <v>0</v>
      </c>
      <c r="CD2446">
        <v>0</v>
      </c>
      <c r="CE2446">
        <v>0</v>
      </c>
    </row>
    <row r="2447" spans="1:83" x14ac:dyDescent="0.35">
      <c r="A2447" s="9" t="str">
        <f t="shared" si="38"/>
        <v>1752.403.69</v>
      </c>
      <c r="B2447" s="52" t="e">
        <f>+IF(MATCH(A2447,List!H$10:H$145,0),"Targeted")</f>
        <v>#N/A</v>
      </c>
      <c r="C2447" s="65"/>
      <c r="D2447" s="151" t="s">
        <v>7700</v>
      </c>
      <c r="E2447" s="16" t="s">
        <v>966</v>
      </c>
      <c r="F2447" s="16" t="s">
        <v>967</v>
      </c>
      <c r="G2447" s="16" t="s">
        <v>151</v>
      </c>
      <c r="H2447" s="16" t="s">
        <v>968</v>
      </c>
      <c r="I2447" s="16" t="s">
        <v>977</v>
      </c>
      <c r="J2447" s="16" t="s">
        <v>978</v>
      </c>
      <c r="K2447" s="17" t="s">
        <v>171</v>
      </c>
      <c r="L2447" s="18" t="s">
        <v>3620</v>
      </c>
      <c r="M2447" s="195" t="s">
        <v>3961</v>
      </c>
      <c r="N2447" s="16" t="s">
        <v>3962</v>
      </c>
      <c r="O2447" s="17" t="s">
        <v>346</v>
      </c>
      <c r="P2447" s="17" t="s">
        <v>305</v>
      </c>
      <c r="Q2447" s="17" t="s">
        <v>306</v>
      </c>
      <c r="R2447">
        <v>0</v>
      </c>
      <c r="S2447">
        <v>0</v>
      </c>
      <c r="T2447">
        <v>0</v>
      </c>
      <c r="U2447">
        <v>0</v>
      </c>
      <c r="V2447">
        <v>0</v>
      </c>
      <c r="W2447">
        <v>0</v>
      </c>
      <c r="X2447">
        <v>0</v>
      </c>
      <c r="Y2447">
        <v>0</v>
      </c>
      <c r="Z2447">
        <v>0</v>
      </c>
      <c r="AA2447">
        <v>0</v>
      </c>
      <c r="AB2447">
        <v>0</v>
      </c>
      <c r="AC2447">
        <v>0</v>
      </c>
      <c r="AD2447">
        <v>0</v>
      </c>
      <c r="AE2447">
        <v>0</v>
      </c>
      <c r="AF2447">
        <v>0</v>
      </c>
      <c r="AG2447" s="19">
        <v>0</v>
      </c>
      <c r="AH2447">
        <v>0</v>
      </c>
      <c r="AI2447">
        <v>0</v>
      </c>
      <c r="AJ2447">
        <v>0</v>
      </c>
      <c r="AK2447">
        <v>0</v>
      </c>
      <c r="AL2447">
        <v>0</v>
      </c>
      <c r="AM2447">
        <v>0</v>
      </c>
      <c r="AN2447">
        <v>0</v>
      </c>
      <c r="AO2447">
        <v>0</v>
      </c>
      <c r="AP2447">
        <v>0</v>
      </c>
      <c r="AQ2447">
        <v>0</v>
      </c>
      <c r="AR2447">
        <v>0</v>
      </c>
      <c r="AS2447">
        <v>0</v>
      </c>
      <c r="AT2447">
        <v>0</v>
      </c>
      <c r="AU2447">
        <v>0</v>
      </c>
      <c r="AV2447">
        <v>0</v>
      </c>
      <c r="AW2447">
        <v>0</v>
      </c>
      <c r="AX2447">
        <v>0</v>
      </c>
      <c r="AY2447">
        <v>33031</v>
      </c>
      <c r="AZ2447">
        <v>15000</v>
      </c>
      <c r="BA2447">
        <v>57000</v>
      </c>
      <c r="BB2447">
        <v>13000</v>
      </c>
      <c r="BC2447">
        <v>12000</v>
      </c>
      <c r="BD2447">
        <v>-12000</v>
      </c>
      <c r="BE2447">
        <v>64000</v>
      </c>
      <c r="BF2447">
        <v>24000</v>
      </c>
      <c r="BG2447">
        <v>42000</v>
      </c>
      <c r="BH2447">
        <v>22000</v>
      </c>
      <c r="BI2447">
        <v>20000</v>
      </c>
      <c r="BJ2447">
        <v>6000</v>
      </c>
      <c r="BK2447">
        <v>36000</v>
      </c>
      <c r="BL2447">
        <v>5000</v>
      </c>
      <c r="BM2447">
        <v>4000</v>
      </c>
      <c r="BN2447">
        <v>-29000</v>
      </c>
      <c r="BO2447">
        <v>-23000</v>
      </c>
      <c r="BP2447">
        <v>4000</v>
      </c>
      <c r="BQ2447">
        <v>12000</v>
      </c>
      <c r="BR2447">
        <v>4000</v>
      </c>
      <c r="BS2447">
        <v>4000</v>
      </c>
      <c r="BT2447">
        <v>3000</v>
      </c>
      <c r="BU2447">
        <v>34000</v>
      </c>
      <c r="BV2447">
        <v>0</v>
      </c>
      <c r="BW2447">
        <v>25000</v>
      </c>
      <c r="BX2447">
        <v>22000</v>
      </c>
      <c r="BY2447">
        <v>3000</v>
      </c>
      <c r="BZ2447">
        <v>3000</v>
      </c>
      <c r="CA2447">
        <v>3000</v>
      </c>
      <c r="CB2447">
        <v>3000</v>
      </c>
      <c r="CC2447">
        <v>3000</v>
      </c>
      <c r="CD2447">
        <v>3000</v>
      </c>
      <c r="CE2447">
        <v>3000</v>
      </c>
    </row>
    <row r="2448" spans="1:83" x14ac:dyDescent="0.35">
      <c r="A2448" s="9" t="str">
        <f t="shared" si="38"/>
        <v>1752.403.69</v>
      </c>
      <c r="B2448" s="52" t="e">
        <f>+IF(MATCH(A2448,List!H$10:H$145,0),"Targeted")</f>
        <v>#N/A</v>
      </c>
      <c r="C2448" s="65"/>
      <c r="D2448" s="151"/>
      <c r="E2448" s="16" t="s">
        <v>966</v>
      </c>
      <c r="F2448" s="16" t="s">
        <v>967</v>
      </c>
      <c r="G2448" s="16" t="s">
        <v>151</v>
      </c>
      <c r="H2448" s="16" t="s">
        <v>968</v>
      </c>
      <c r="I2448" s="16" t="s">
        <v>977</v>
      </c>
      <c r="J2448" s="16" t="s">
        <v>978</v>
      </c>
      <c r="K2448" s="17" t="s">
        <v>171</v>
      </c>
      <c r="L2448" s="18" t="s">
        <v>3620</v>
      </c>
      <c r="M2448" s="195" t="s">
        <v>3961</v>
      </c>
      <c r="N2448" s="16" t="s">
        <v>3962</v>
      </c>
      <c r="O2448" s="17" t="s">
        <v>304</v>
      </c>
      <c r="P2448" s="17" t="s">
        <v>305</v>
      </c>
      <c r="Q2448" s="17" t="s">
        <v>306</v>
      </c>
      <c r="R2448">
        <v>0</v>
      </c>
      <c r="S2448">
        <v>0</v>
      </c>
      <c r="T2448">
        <v>0</v>
      </c>
      <c r="U2448">
        <v>0</v>
      </c>
      <c r="V2448">
        <v>0</v>
      </c>
      <c r="W2448">
        <v>0</v>
      </c>
      <c r="X2448">
        <v>0</v>
      </c>
      <c r="Y2448">
        <v>0</v>
      </c>
      <c r="Z2448">
        <v>0</v>
      </c>
      <c r="AA2448">
        <v>0</v>
      </c>
      <c r="AB2448">
        <v>0</v>
      </c>
      <c r="AC2448">
        <v>0</v>
      </c>
      <c r="AD2448">
        <v>0</v>
      </c>
      <c r="AE2448">
        <v>0</v>
      </c>
      <c r="AF2448">
        <v>0</v>
      </c>
      <c r="AG2448" s="19">
        <v>0</v>
      </c>
      <c r="AH2448">
        <v>0</v>
      </c>
      <c r="AI2448">
        <v>0</v>
      </c>
      <c r="AJ2448">
        <v>0</v>
      </c>
      <c r="AK2448">
        <v>0</v>
      </c>
      <c r="AL2448">
        <v>0</v>
      </c>
      <c r="AM2448">
        <v>0</v>
      </c>
      <c r="AN2448">
        <v>0</v>
      </c>
      <c r="AO2448">
        <v>0</v>
      </c>
      <c r="AP2448">
        <v>0</v>
      </c>
      <c r="AQ2448">
        <v>0</v>
      </c>
      <c r="AR2448">
        <v>0</v>
      </c>
      <c r="AS2448">
        <v>0</v>
      </c>
      <c r="AT2448">
        <v>0</v>
      </c>
      <c r="AU2448">
        <v>0</v>
      </c>
      <c r="AV2448">
        <v>0</v>
      </c>
      <c r="AW2448">
        <v>0</v>
      </c>
      <c r="AX2448">
        <v>0</v>
      </c>
      <c r="AY2448">
        <v>0</v>
      </c>
      <c r="AZ2448">
        <v>0</v>
      </c>
      <c r="BA2448">
        <v>0</v>
      </c>
      <c r="BB2448">
        <v>0</v>
      </c>
      <c r="BC2448">
        <v>0</v>
      </c>
      <c r="BD2448">
        <v>0</v>
      </c>
      <c r="BE2448">
        <v>60000</v>
      </c>
      <c r="BF2448">
        <v>21000</v>
      </c>
      <c r="BG2448">
        <v>208000</v>
      </c>
      <c r="BH2448">
        <v>71000</v>
      </c>
      <c r="BI2448">
        <v>21000</v>
      </c>
      <c r="BJ2448">
        <v>28000</v>
      </c>
      <c r="BK2448">
        <v>5000</v>
      </c>
      <c r="BL2448">
        <v>23000</v>
      </c>
      <c r="BM2448">
        <v>0</v>
      </c>
      <c r="BN2448">
        <v>56000</v>
      </c>
      <c r="BO2448">
        <v>56000</v>
      </c>
      <c r="BP2448">
        <v>82000</v>
      </c>
      <c r="BQ2448">
        <v>43000</v>
      </c>
      <c r="BR2448">
        <v>11000</v>
      </c>
      <c r="BS2448">
        <v>33000</v>
      </c>
      <c r="BT2448">
        <v>2000</v>
      </c>
      <c r="BU2448">
        <v>138000</v>
      </c>
      <c r="BV2448">
        <v>0</v>
      </c>
      <c r="BW2448">
        <v>0</v>
      </c>
      <c r="BX2448" s="10">
        <v>52000</v>
      </c>
      <c r="BY2448">
        <v>8000</v>
      </c>
      <c r="BZ2448">
        <v>62000</v>
      </c>
      <c r="CA2448">
        <v>0</v>
      </c>
      <c r="CB2448">
        <v>0</v>
      </c>
      <c r="CC2448">
        <v>0</v>
      </c>
      <c r="CD2448">
        <v>0</v>
      </c>
      <c r="CE2448">
        <v>0</v>
      </c>
    </row>
    <row r="2449" spans="1:83" x14ac:dyDescent="0.35">
      <c r="A2449" s="9" t="str">
        <f t="shared" si="38"/>
        <v>1768.403.69</v>
      </c>
      <c r="B2449" s="52" t="e">
        <f>+IF(MATCH(A2449,List!H$10:H$145,0),"Targeted")</f>
        <v>#N/A</v>
      </c>
      <c r="C2449" s="65"/>
      <c r="D2449" s="151" t="s">
        <v>7700</v>
      </c>
      <c r="E2449" s="16" t="s">
        <v>966</v>
      </c>
      <c r="F2449" s="16" t="s">
        <v>967</v>
      </c>
      <c r="G2449" s="16" t="s">
        <v>151</v>
      </c>
      <c r="H2449" s="16" t="s">
        <v>968</v>
      </c>
      <c r="I2449" s="16" t="s">
        <v>3994</v>
      </c>
      <c r="J2449" s="16" t="s">
        <v>3995</v>
      </c>
      <c r="K2449" s="17" t="s">
        <v>171</v>
      </c>
      <c r="L2449" s="18" t="s">
        <v>3620</v>
      </c>
      <c r="M2449" s="195" t="s">
        <v>3961</v>
      </c>
      <c r="N2449" s="16" t="s">
        <v>3962</v>
      </c>
      <c r="O2449" s="17" t="s">
        <v>346</v>
      </c>
      <c r="P2449" s="17" t="s">
        <v>305</v>
      </c>
      <c r="Q2449" s="17" t="s">
        <v>306</v>
      </c>
      <c r="R2449">
        <v>0</v>
      </c>
      <c r="S2449">
        <v>0</v>
      </c>
      <c r="T2449">
        <v>0</v>
      </c>
      <c r="U2449">
        <v>0</v>
      </c>
      <c r="V2449">
        <v>0</v>
      </c>
      <c r="W2449">
        <v>0</v>
      </c>
      <c r="X2449">
        <v>0</v>
      </c>
      <c r="Y2449">
        <v>0</v>
      </c>
      <c r="Z2449">
        <v>0</v>
      </c>
      <c r="AA2449">
        <v>0</v>
      </c>
      <c r="AB2449">
        <v>0</v>
      </c>
      <c r="AC2449">
        <v>0</v>
      </c>
      <c r="AD2449">
        <v>0</v>
      </c>
      <c r="AE2449">
        <v>0</v>
      </c>
      <c r="AF2449">
        <v>0</v>
      </c>
      <c r="AG2449" s="19">
        <v>0</v>
      </c>
      <c r="AH2449">
        <v>0</v>
      </c>
      <c r="AI2449">
        <v>0</v>
      </c>
      <c r="AJ2449">
        <v>0</v>
      </c>
      <c r="AK2449">
        <v>0</v>
      </c>
      <c r="AL2449">
        <v>0</v>
      </c>
      <c r="AM2449">
        <v>0</v>
      </c>
      <c r="AN2449">
        <v>0</v>
      </c>
      <c r="AO2449">
        <v>0</v>
      </c>
      <c r="AP2449">
        <v>0</v>
      </c>
      <c r="AQ2449">
        <v>0</v>
      </c>
      <c r="AR2449">
        <v>0</v>
      </c>
      <c r="AS2449">
        <v>0</v>
      </c>
      <c r="AT2449">
        <v>0</v>
      </c>
      <c r="AU2449">
        <v>0</v>
      </c>
      <c r="AV2449">
        <v>0</v>
      </c>
      <c r="AW2449">
        <v>0</v>
      </c>
      <c r="AX2449">
        <v>0</v>
      </c>
      <c r="AY2449">
        <v>0</v>
      </c>
      <c r="AZ2449">
        <v>0</v>
      </c>
      <c r="BA2449">
        <v>0</v>
      </c>
      <c r="BB2449">
        <v>0</v>
      </c>
      <c r="BC2449">
        <v>0</v>
      </c>
      <c r="BD2449">
        <v>0</v>
      </c>
      <c r="BE2449">
        <v>0</v>
      </c>
      <c r="BF2449">
        <v>0</v>
      </c>
      <c r="BG2449">
        <v>0</v>
      </c>
      <c r="BH2449">
        <v>0</v>
      </c>
      <c r="BI2449">
        <v>7000</v>
      </c>
      <c r="BJ2449">
        <v>13000</v>
      </c>
      <c r="BK2449">
        <v>22000</v>
      </c>
      <c r="BL2449">
        <v>16000</v>
      </c>
      <c r="BM2449">
        <v>20000</v>
      </c>
      <c r="BN2449">
        <v>11000</v>
      </c>
      <c r="BO2449">
        <v>20000</v>
      </c>
      <c r="BP2449">
        <v>19000</v>
      </c>
      <c r="BQ2449">
        <v>13000</v>
      </c>
      <c r="BR2449">
        <v>9000</v>
      </c>
      <c r="BS2449">
        <v>10000</v>
      </c>
      <c r="BT2449">
        <v>6000</v>
      </c>
      <c r="BU2449">
        <v>7000</v>
      </c>
      <c r="BV2449">
        <v>6000</v>
      </c>
      <c r="BW2449">
        <v>11000</v>
      </c>
      <c r="BX2449">
        <v>19000</v>
      </c>
      <c r="BY2449">
        <v>27000</v>
      </c>
      <c r="BZ2449">
        <v>31000</v>
      </c>
      <c r="CA2449">
        <v>33000</v>
      </c>
      <c r="CB2449">
        <v>10000</v>
      </c>
      <c r="CC2449">
        <v>10000</v>
      </c>
      <c r="CD2449">
        <v>11000</v>
      </c>
      <c r="CE2449">
        <v>12000</v>
      </c>
    </row>
    <row r="2450" spans="1:83" x14ac:dyDescent="0.35">
      <c r="A2450" s="9" t="str">
        <f t="shared" si="38"/>
        <v>1770.403.69</v>
      </c>
      <c r="B2450" s="52" t="e">
        <f>+IF(MATCH(A2450,List!H$10:H$145,0),"Targeted")</f>
        <v>#N/A</v>
      </c>
      <c r="C2450" s="65"/>
      <c r="D2450" s="151" t="s">
        <v>7700</v>
      </c>
      <c r="E2450" s="16" t="s">
        <v>966</v>
      </c>
      <c r="F2450" s="16" t="s">
        <v>967</v>
      </c>
      <c r="G2450" s="16" t="s">
        <v>151</v>
      </c>
      <c r="H2450" s="16" t="s">
        <v>968</v>
      </c>
      <c r="I2450" s="16" t="s">
        <v>3996</v>
      </c>
      <c r="J2450" s="16" t="s">
        <v>3997</v>
      </c>
      <c r="K2450" s="17" t="s">
        <v>171</v>
      </c>
      <c r="L2450" s="18" t="s">
        <v>3620</v>
      </c>
      <c r="M2450" s="195" t="s">
        <v>3961</v>
      </c>
      <c r="N2450" s="16" t="s">
        <v>3962</v>
      </c>
      <c r="O2450" s="17" t="s">
        <v>346</v>
      </c>
      <c r="P2450" s="17" t="s">
        <v>305</v>
      </c>
      <c r="Q2450" s="17" t="s">
        <v>306</v>
      </c>
      <c r="R2450">
        <v>0</v>
      </c>
      <c r="S2450">
        <v>0</v>
      </c>
      <c r="T2450">
        <v>0</v>
      </c>
      <c r="U2450">
        <v>0</v>
      </c>
      <c r="V2450">
        <v>0</v>
      </c>
      <c r="W2450">
        <v>0</v>
      </c>
      <c r="X2450">
        <v>0</v>
      </c>
      <c r="Y2450">
        <v>0</v>
      </c>
      <c r="Z2450">
        <v>0</v>
      </c>
      <c r="AA2450">
        <v>0</v>
      </c>
      <c r="AB2450">
        <v>0</v>
      </c>
      <c r="AC2450">
        <v>0</v>
      </c>
      <c r="AD2450">
        <v>0</v>
      </c>
      <c r="AE2450">
        <v>0</v>
      </c>
      <c r="AF2450">
        <v>0</v>
      </c>
      <c r="AG2450" s="19">
        <v>0</v>
      </c>
      <c r="AH2450">
        <v>0</v>
      </c>
      <c r="AI2450">
        <v>0</v>
      </c>
      <c r="AJ2450">
        <v>0</v>
      </c>
      <c r="AK2450">
        <v>0</v>
      </c>
      <c r="AL2450">
        <v>0</v>
      </c>
      <c r="AM2450">
        <v>0</v>
      </c>
      <c r="AN2450">
        <v>0</v>
      </c>
      <c r="AO2450">
        <v>0</v>
      </c>
      <c r="AP2450">
        <v>0</v>
      </c>
      <c r="AQ2450">
        <v>0</v>
      </c>
      <c r="AR2450">
        <v>0</v>
      </c>
      <c r="AS2450">
        <v>0</v>
      </c>
      <c r="AT2450">
        <v>0</v>
      </c>
      <c r="AU2450">
        <v>0</v>
      </c>
      <c r="AV2450">
        <v>0</v>
      </c>
      <c r="AW2450">
        <v>0</v>
      </c>
      <c r="AX2450">
        <v>0</v>
      </c>
      <c r="AY2450">
        <v>0</v>
      </c>
      <c r="AZ2450">
        <v>0</v>
      </c>
      <c r="BA2450">
        <v>0</v>
      </c>
      <c r="BB2450">
        <v>0</v>
      </c>
      <c r="BC2450">
        <v>0</v>
      </c>
      <c r="BD2450">
        <v>0</v>
      </c>
      <c r="BE2450">
        <v>0</v>
      </c>
      <c r="BF2450">
        <v>0</v>
      </c>
      <c r="BG2450">
        <v>0</v>
      </c>
      <c r="BH2450">
        <v>0</v>
      </c>
      <c r="BI2450">
        <v>0</v>
      </c>
      <c r="BJ2450">
        <v>0</v>
      </c>
      <c r="BK2450">
        <v>0</v>
      </c>
      <c r="BL2450">
        <v>0</v>
      </c>
      <c r="BM2450">
        <v>2000</v>
      </c>
      <c r="BN2450">
        <v>6000</v>
      </c>
      <c r="BO2450">
        <v>71000</v>
      </c>
      <c r="BP2450">
        <v>45000</v>
      </c>
      <c r="BQ2450">
        <v>13000</v>
      </c>
      <c r="BR2450">
        <v>13000</v>
      </c>
      <c r="BS2450">
        <v>14000</v>
      </c>
      <c r="BT2450">
        <v>4000</v>
      </c>
      <c r="BU2450">
        <v>2000</v>
      </c>
      <c r="BV2450">
        <v>3000</v>
      </c>
      <c r="BW2450">
        <v>6000</v>
      </c>
      <c r="BX2450">
        <v>15000</v>
      </c>
      <c r="BY2450">
        <v>26000</v>
      </c>
      <c r="BZ2450">
        <v>25000</v>
      </c>
      <c r="CA2450">
        <v>26000</v>
      </c>
      <c r="CB2450">
        <v>25000</v>
      </c>
      <c r="CC2450">
        <v>26000</v>
      </c>
      <c r="CD2450">
        <v>21000</v>
      </c>
      <c r="CE2450">
        <v>22000</v>
      </c>
    </row>
    <row r="2451" spans="1:83" x14ac:dyDescent="0.35">
      <c r="A2451" s="9" t="str">
        <f t="shared" si="38"/>
        <v>4301.403.69</v>
      </c>
      <c r="B2451" s="52" t="e">
        <f>+IF(MATCH(A2451,List!H$10:H$145,0),"Targeted")</f>
        <v>#N/A</v>
      </c>
      <c r="C2451" s="65"/>
      <c r="D2451" s="151"/>
      <c r="E2451" s="16" t="s">
        <v>966</v>
      </c>
      <c r="F2451" s="16" t="s">
        <v>967</v>
      </c>
      <c r="G2451" s="16" t="s">
        <v>151</v>
      </c>
      <c r="H2451" s="16" t="s">
        <v>968</v>
      </c>
      <c r="I2451" s="16" t="s">
        <v>3998</v>
      </c>
      <c r="J2451" s="16" t="s">
        <v>3999</v>
      </c>
      <c r="K2451" s="17" t="s">
        <v>171</v>
      </c>
      <c r="L2451" s="18" t="s">
        <v>3620</v>
      </c>
      <c r="M2451" s="195" t="s">
        <v>3961</v>
      </c>
      <c r="N2451" s="16" t="s">
        <v>3962</v>
      </c>
      <c r="O2451" s="17" t="s">
        <v>304</v>
      </c>
      <c r="P2451" s="17" t="s">
        <v>305</v>
      </c>
      <c r="Q2451" s="17" t="s">
        <v>306</v>
      </c>
      <c r="R2451">
        <v>-3298</v>
      </c>
      <c r="S2451">
        <v>8100</v>
      </c>
      <c r="T2451">
        <v>6907</v>
      </c>
      <c r="U2451">
        <v>-4517</v>
      </c>
      <c r="V2451">
        <v>1554</v>
      </c>
      <c r="W2451">
        <v>-7728</v>
      </c>
      <c r="X2451">
        <v>-5561</v>
      </c>
      <c r="Y2451">
        <v>-5547</v>
      </c>
      <c r="Z2451">
        <v>-7361</v>
      </c>
      <c r="AA2451">
        <v>-8597</v>
      </c>
      <c r="AB2451">
        <v>-10003</v>
      </c>
      <c r="AC2451">
        <v>-9801</v>
      </c>
      <c r="AD2451">
        <v>-14338</v>
      </c>
      <c r="AE2451">
        <v>-14212</v>
      </c>
      <c r="AF2451">
        <v>-22905</v>
      </c>
      <c r="AG2451" s="19">
        <v>-4770</v>
      </c>
      <c r="AH2451">
        <v>-30931</v>
      </c>
      <c r="AI2451">
        <v>66303</v>
      </c>
      <c r="AJ2451">
        <v>-28068</v>
      </c>
      <c r="AK2451">
        <v>-39163</v>
      </c>
      <c r="AL2451">
        <v>-25727</v>
      </c>
      <c r="AM2451">
        <v>-27781</v>
      </c>
      <c r="AN2451">
        <v>13789</v>
      </c>
      <c r="AO2451">
        <v>23351</v>
      </c>
      <c r="AP2451">
        <v>266319</v>
      </c>
      <c r="AQ2451">
        <v>1191899</v>
      </c>
      <c r="AR2451">
        <v>416766</v>
      </c>
      <c r="AS2451">
        <v>-6637</v>
      </c>
      <c r="AT2451">
        <v>-237845</v>
      </c>
      <c r="AU2451">
        <v>-129837</v>
      </c>
      <c r="AV2451">
        <v>-163181</v>
      </c>
      <c r="AW2451">
        <v>-12202</v>
      </c>
      <c r="AX2451">
        <v>-95253</v>
      </c>
      <c r="AY2451">
        <v>-85102</v>
      </c>
      <c r="AZ2451">
        <v>-79000</v>
      </c>
      <c r="BA2451">
        <v>-60000</v>
      </c>
      <c r="BB2451">
        <v>-33000</v>
      </c>
      <c r="BC2451">
        <v>-9000</v>
      </c>
      <c r="BD2451">
        <v>-5000</v>
      </c>
      <c r="BE2451">
        <v>-3000</v>
      </c>
      <c r="BF2451">
        <v>-3000</v>
      </c>
      <c r="BG2451">
        <v>0</v>
      </c>
      <c r="BH2451">
        <v>0</v>
      </c>
      <c r="BI2451">
        <v>0</v>
      </c>
      <c r="BJ2451">
        <v>0</v>
      </c>
      <c r="BK2451">
        <v>0</v>
      </c>
      <c r="BL2451">
        <v>0</v>
      </c>
      <c r="BM2451">
        <v>-1000</v>
      </c>
      <c r="BN2451">
        <v>0</v>
      </c>
      <c r="BO2451">
        <v>0</v>
      </c>
      <c r="BP2451">
        <v>0</v>
      </c>
      <c r="BQ2451">
        <v>0</v>
      </c>
      <c r="BR2451">
        <v>0</v>
      </c>
      <c r="BS2451">
        <v>0</v>
      </c>
      <c r="BT2451">
        <v>0</v>
      </c>
      <c r="BU2451">
        <v>0</v>
      </c>
      <c r="BV2451">
        <v>0</v>
      </c>
      <c r="BW2451">
        <v>0</v>
      </c>
      <c r="BX2451" s="10">
        <v>0</v>
      </c>
      <c r="BY2451">
        <v>0</v>
      </c>
      <c r="BZ2451">
        <v>0</v>
      </c>
      <c r="CA2451">
        <v>0</v>
      </c>
      <c r="CB2451">
        <v>0</v>
      </c>
      <c r="CC2451">
        <v>0</v>
      </c>
      <c r="CD2451">
        <v>0</v>
      </c>
      <c r="CE2451">
        <v>0</v>
      </c>
    </row>
    <row r="2452" spans="1:83" x14ac:dyDescent="0.35">
      <c r="A2452" s="9" t="str">
        <f t="shared" si="38"/>
        <v>4302.403.69</v>
      </c>
      <c r="B2452" s="52" t="e">
        <f>+IF(MATCH(A2452,List!H$10:H$145,0),"Targeted")</f>
        <v>#N/A</v>
      </c>
      <c r="C2452" s="65"/>
      <c r="D2452" s="151" t="s">
        <v>7700</v>
      </c>
      <c r="E2452" s="16" t="s">
        <v>966</v>
      </c>
      <c r="F2452" s="16" t="s">
        <v>967</v>
      </c>
      <c r="G2452" s="16" t="s">
        <v>151</v>
      </c>
      <c r="H2452" s="16" t="s">
        <v>968</v>
      </c>
      <c r="I2452" s="16" t="s">
        <v>4000</v>
      </c>
      <c r="J2452" s="16" t="s">
        <v>4001</v>
      </c>
      <c r="K2452" s="17" t="s">
        <v>171</v>
      </c>
      <c r="L2452" s="18" t="s">
        <v>3620</v>
      </c>
      <c r="M2452" s="195" t="s">
        <v>3961</v>
      </c>
      <c r="N2452" s="16" t="s">
        <v>3962</v>
      </c>
      <c r="O2452" s="17" t="s">
        <v>346</v>
      </c>
      <c r="P2452" s="17" t="s">
        <v>305</v>
      </c>
      <c r="Q2452" s="17" t="s">
        <v>306</v>
      </c>
      <c r="R2452">
        <v>-546</v>
      </c>
      <c r="S2452">
        <v>-361</v>
      </c>
      <c r="T2452">
        <v>-185</v>
      </c>
      <c r="U2452">
        <v>-98</v>
      </c>
      <c r="V2452">
        <v>-152</v>
      </c>
      <c r="W2452">
        <v>-170</v>
      </c>
      <c r="X2452">
        <v>-235</v>
      </c>
      <c r="Y2452">
        <v>-272</v>
      </c>
      <c r="Z2452">
        <v>-443</v>
      </c>
      <c r="AA2452">
        <v>-170</v>
      </c>
      <c r="AB2452">
        <v>-243</v>
      </c>
      <c r="AC2452">
        <v>-398</v>
      </c>
      <c r="AD2452">
        <v>-387</v>
      </c>
      <c r="AE2452">
        <v>-340</v>
      </c>
      <c r="AF2452">
        <v>-401</v>
      </c>
      <c r="AG2452" s="19">
        <v>-94</v>
      </c>
      <c r="AH2452">
        <v>-507</v>
      </c>
      <c r="AI2452">
        <v>-440</v>
      </c>
      <c r="AJ2452">
        <v>-407</v>
      </c>
      <c r="AK2452">
        <v>-557</v>
      </c>
      <c r="AL2452">
        <v>-881</v>
      </c>
      <c r="AM2452">
        <v>-1077</v>
      </c>
      <c r="AN2452">
        <v>-768</v>
      </c>
      <c r="AO2452">
        <v>-697</v>
      </c>
      <c r="AP2452">
        <v>-1082</v>
      </c>
      <c r="AQ2452">
        <v>-642</v>
      </c>
      <c r="AR2452">
        <v>-889</v>
      </c>
      <c r="AS2452">
        <v>-916</v>
      </c>
      <c r="AT2452">
        <v>-1455</v>
      </c>
      <c r="AU2452">
        <v>-1605</v>
      </c>
      <c r="AV2452">
        <v>-1242</v>
      </c>
      <c r="AW2452">
        <v>-1176</v>
      </c>
      <c r="AX2452">
        <v>-1236</v>
      </c>
      <c r="AY2452">
        <v>-59</v>
      </c>
      <c r="AZ2452">
        <v>-1000</v>
      </c>
      <c r="BA2452">
        <v>-1000</v>
      </c>
      <c r="BB2452">
        <v>-2000</v>
      </c>
      <c r="BC2452">
        <v>-1000</v>
      </c>
      <c r="BD2452">
        <v>-1000</v>
      </c>
      <c r="BE2452">
        <v>-2000</v>
      </c>
      <c r="BF2452">
        <v>-1000</v>
      </c>
      <c r="BG2452">
        <v>-1000</v>
      </c>
      <c r="BH2452">
        <v>0</v>
      </c>
      <c r="BI2452">
        <v>-2000</v>
      </c>
      <c r="BJ2452">
        <v>-2000</v>
      </c>
      <c r="BK2452">
        <v>-1000</v>
      </c>
      <c r="BL2452">
        <v>-1000</v>
      </c>
      <c r="BM2452">
        <v>-1000</v>
      </c>
      <c r="BN2452">
        <v>-2000</v>
      </c>
      <c r="BO2452">
        <v>0</v>
      </c>
      <c r="BP2452">
        <v>1000</v>
      </c>
      <c r="BQ2452">
        <v>0</v>
      </c>
      <c r="BR2452">
        <v>0</v>
      </c>
      <c r="BS2452">
        <v>0</v>
      </c>
      <c r="BT2452">
        <v>0</v>
      </c>
      <c r="BU2452">
        <v>0</v>
      </c>
      <c r="BV2452">
        <v>0</v>
      </c>
      <c r="BW2452">
        <v>-1000</v>
      </c>
      <c r="BX2452">
        <v>-1000</v>
      </c>
      <c r="BY2452">
        <v>-1000</v>
      </c>
      <c r="BZ2452">
        <v>0</v>
      </c>
      <c r="CA2452">
        <v>0</v>
      </c>
      <c r="CB2452">
        <v>0</v>
      </c>
      <c r="CC2452">
        <v>0</v>
      </c>
      <c r="CD2452">
        <v>0</v>
      </c>
      <c r="CE2452">
        <v>0</v>
      </c>
    </row>
    <row r="2453" spans="1:83" x14ac:dyDescent="0.35">
      <c r="A2453" s="9" t="str">
        <f t="shared" si="38"/>
        <v>4303.403.69</v>
      </c>
      <c r="B2453" s="52" t="e">
        <f>+IF(MATCH(A2453,List!H$10:H$145,0),"Targeted")</f>
        <v>#N/A</v>
      </c>
      <c r="C2453" s="65"/>
      <c r="D2453" s="151" t="s">
        <v>7700</v>
      </c>
      <c r="E2453" s="16" t="s">
        <v>966</v>
      </c>
      <c r="F2453" s="16" t="s">
        <v>967</v>
      </c>
      <c r="G2453" s="16" t="s">
        <v>151</v>
      </c>
      <c r="H2453" s="16" t="s">
        <v>968</v>
      </c>
      <c r="I2453" s="16" t="s">
        <v>4002</v>
      </c>
      <c r="J2453" s="16" t="s">
        <v>4003</v>
      </c>
      <c r="K2453" s="17" t="s">
        <v>171</v>
      </c>
      <c r="L2453" s="18" t="s">
        <v>3620</v>
      </c>
      <c r="M2453" s="195" t="s">
        <v>3961</v>
      </c>
      <c r="N2453" s="16" t="s">
        <v>3962</v>
      </c>
      <c r="O2453" s="17" t="s">
        <v>346</v>
      </c>
      <c r="P2453" s="17" t="s">
        <v>305</v>
      </c>
      <c r="Q2453" s="17" t="s">
        <v>306</v>
      </c>
      <c r="R2453">
        <v>1408</v>
      </c>
      <c r="S2453">
        <v>1474</v>
      </c>
      <c r="T2453">
        <v>-16345</v>
      </c>
      <c r="U2453">
        <v>9166</v>
      </c>
      <c r="V2453">
        <v>8024</v>
      </c>
      <c r="W2453">
        <v>3879</v>
      </c>
      <c r="X2453">
        <v>-19010</v>
      </c>
      <c r="Y2453">
        <v>1714</v>
      </c>
      <c r="Z2453">
        <v>2801</v>
      </c>
      <c r="AA2453">
        <v>-671</v>
      </c>
      <c r="AB2453">
        <v>7121</v>
      </c>
      <c r="AC2453">
        <v>-471</v>
      </c>
      <c r="AD2453">
        <v>19</v>
      </c>
      <c r="AE2453">
        <v>-438</v>
      </c>
      <c r="AF2453">
        <v>291</v>
      </c>
      <c r="AG2453" s="19">
        <v>120</v>
      </c>
      <c r="AH2453">
        <v>-4085</v>
      </c>
      <c r="AI2453">
        <v>-73</v>
      </c>
      <c r="AJ2453">
        <v>1891</v>
      </c>
      <c r="AK2453">
        <v>-3212</v>
      </c>
      <c r="AL2453">
        <v>-3907</v>
      </c>
      <c r="AM2453">
        <v>2350</v>
      </c>
      <c r="AN2453">
        <v>-4002</v>
      </c>
      <c r="AO2453">
        <v>-616</v>
      </c>
      <c r="AP2453">
        <v>-23158</v>
      </c>
      <c r="AQ2453">
        <v>-68886</v>
      </c>
      <c r="AR2453">
        <v>115231</v>
      </c>
      <c r="AS2453">
        <v>-1979</v>
      </c>
      <c r="AT2453">
        <v>-20898</v>
      </c>
      <c r="AU2453">
        <v>-32447</v>
      </c>
      <c r="AV2453">
        <v>29529</v>
      </c>
      <c r="AW2453">
        <v>8819</v>
      </c>
      <c r="AX2453">
        <v>71276</v>
      </c>
      <c r="AY2453">
        <v>-68338</v>
      </c>
      <c r="AZ2453">
        <v>10000</v>
      </c>
      <c r="BA2453">
        <v>18000</v>
      </c>
      <c r="BB2453">
        <v>-16000</v>
      </c>
      <c r="BC2453">
        <v>7000</v>
      </c>
      <c r="BD2453">
        <v>-56000</v>
      </c>
      <c r="BE2453">
        <v>-90000</v>
      </c>
      <c r="BF2453">
        <v>13000</v>
      </c>
      <c r="BG2453">
        <v>86000</v>
      </c>
      <c r="BH2453">
        <v>14000</v>
      </c>
      <c r="BI2453">
        <v>-50000</v>
      </c>
      <c r="BJ2453">
        <v>-12000</v>
      </c>
      <c r="BK2453">
        <v>21000</v>
      </c>
      <c r="BL2453">
        <v>-16000</v>
      </c>
      <c r="BM2453">
        <v>-20000</v>
      </c>
      <c r="BN2453">
        <v>-15000</v>
      </c>
      <c r="BO2453">
        <v>-11000</v>
      </c>
      <c r="BP2453">
        <v>84000</v>
      </c>
      <c r="BQ2453">
        <v>-7000</v>
      </c>
      <c r="BR2453">
        <v>-13000</v>
      </c>
      <c r="BS2453">
        <v>8000</v>
      </c>
      <c r="BT2453">
        <v>13000</v>
      </c>
      <c r="BU2453">
        <v>9000</v>
      </c>
      <c r="BV2453">
        <v>9000</v>
      </c>
      <c r="BW2453">
        <v>5000</v>
      </c>
      <c r="BX2453">
        <v>-2000</v>
      </c>
      <c r="BY2453">
        <v>6000</v>
      </c>
      <c r="BZ2453">
        <v>0</v>
      </c>
      <c r="CA2453">
        <v>0</v>
      </c>
      <c r="CB2453">
        <v>0</v>
      </c>
      <c r="CC2453">
        <v>0</v>
      </c>
      <c r="CD2453">
        <v>0</v>
      </c>
      <c r="CE2453">
        <v>0</v>
      </c>
    </row>
    <row r="2454" spans="1:83" x14ac:dyDescent="0.35">
      <c r="A2454" s="9" t="str">
        <f t="shared" si="38"/>
        <v>5560.403.69</v>
      </c>
      <c r="B2454" s="52" t="e">
        <f>+IF(MATCH(A2454,List!H$10:H$145,0),"Targeted")</f>
        <v>#N/A</v>
      </c>
      <c r="C2454" s="65"/>
      <c r="D2454" s="151" t="s">
        <v>7700</v>
      </c>
      <c r="E2454" s="16" t="s">
        <v>966</v>
      </c>
      <c r="F2454" s="16" t="s">
        <v>967</v>
      </c>
      <c r="G2454" s="16" t="s">
        <v>151</v>
      </c>
      <c r="H2454" s="16" t="s">
        <v>968</v>
      </c>
      <c r="I2454" s="16" t="s">
        <v>4004</v>
      </c>
      <c r="J2454" s="16" t="s">
        <v>4005</v>
      </c>
      <c r="K2454" s="17" t="s">
        <v>171</v>
      </c>
      <c r="L2454" s="18" t="s">
        <v>3620</v>
      </c>
      <c r="M2454" s="195" t="s">
        <v>3961</v>
      </c>
      <c r="N2454" s="16" t="s">
        <v>3962</v>
      </c>
      <c r="O2454" s="17" t="s">
        <v>346</v>
      </c>
      <c r="P2454" s="17" t="s">
        <v>305</v>
      </c>
      <c r="Q2454" s="17" t="s">
        <v>306</v>
      </c>
      <c r="R2454">
        <v>0</v>
      </c>
      <c r="S2454">
        <v>0</v>
      </c>
      <c r="T2454">
        <v>0</v>
      </c>
      <c r="U2454">
        <v>0</v>
      </c>
      <c r="V2454">
        <v>0</v>
      </c>
      <c r="W2454">
        <v>0</v>
      </c>
      <c r="X2454">
        <v>0</v>
      </c>
      <c r="Y2454">
        <v>0</v>
      </c>
      <c r="Z2454">
        <v>0</v>
      </c>
      <c r="AA2454">
        <v>0</v>
      </c>
      <c r="AB2454">
        <v>0</v>
      </c>
      <c r="AC2454">
        <v>0</v>
      </c>
      <c r="AD2454">
        <v>0</v>
      </c>
      <c r="AE2454">
        <v>0</v>
      </c>
      <c r="AF2454">
        <v>0</v>
      </c>
      <c r="AG2454" s="19">
        <v>0</v>
      </c>
      <c r="AH2454">
        <v>0</v>
      </c>
      <c r="AI2454">
        <v>0</v>
      </c>
      <c r="AJ2454">
        <v>0</v>
      </c>
      <c r="AK2454">
        <v>0</v>
      </c>
      <c r="AL2454">
        <v>0</v>
      </c>
      <c r="AM2454">
        <v>0</v>
      </c>
      <c r="AN2454">
        <v>0</v>
      </c>
      <c r="AO2454">
        <v>0</v>
      </c>
      <c r="AP2454">
        <v>0</v>
      </c>
      <c r="AQ2454">
        <v>0</v>
      </c>
      <c r="AR2454">
        <v>0</v>
      </c>
      <c r="AS2454">
        <v>0</v>
      </c>
      <c r="AT2454">
        <v>0</v>
      </c>
      <c r="AU2454">
        <v>0</v>
      </c>
      <c r="AV2454">
        <v>0</v>
      </c>
      <c r="AW2454">
        <v>0</v>
      </c>
      <c r="AX2454">
        <v>0</v>
      </c>
      <c r="AY2454">
        <v>0</v>
      </c>
      <c r="AZ2454">
        <v>0</v>
      </c>
      <c r="BA2454">
        <v>0</v>
      </c>
      <c r="BB2454">
        <v>0</v>
      </c>
      <c r="BC2454">
        <v>0</v>
      </c>
      <c r="BD2454">
        <v>0</v>
      </c>
      <c r="BE2454">
        <v>0</v>
      </c>
      <c r="BF2454">
        <v>0</v>
      </c>
      <c r="BG2454">
        <v>0</v>
      </c>
      <c r="BH2454">
        <v>0</v>
      </c>
      <c r="BI2454">
        <v>0</v>
      </c>
      <c r="BJ2454">
        <v>0</v>
      </c>
      <c r="BK2454">
        <v>0</v>
      </c>
      <c r="BL2454">
        <v>0</v>
      </c>
      <c r="BM2454">
        <v>0</v>
      </c>
      <c r="BN2454">
        <v>0</v>
      </c>
      <c r="BO2454">
        <v>0</v>
      </c>
      <c r="BP2454">
        <v>0</v>
      </c>
      <c r="BQ2454">
        <v>1000</v>
      </c>
      <c r="BR2454">
        <v>3000</v>
      </c>
      <c r="BS2454">
        <v>9000</v>
      </c>
      <c r="BT2454">
        <v>28000</v>
      </c>
      <c r="BU2454">
        <v>5000</v>
      </c>
      <c r="BV2454">
        <v>-1000</v>
      </c>
      <c r="BW2454">
        <v>0</v>
      </c>
      <c r="BX2454">
        <v>0</v>
      </c>
      <c r="BY2454">
        <v>2000</v>
      </c>
      <c r="BZ2454">
        <v>2000</v>
      </c>
      <c r="CA2454">
        <v>0</v>
      </c>
      <c r="CB2454">
        <v>0</v>
      </c>
      <c r="CC2454">
        <v>0</v>
      </c>
      <c r="CD2454">
        <v>0</v>
      </c>
      <c r="CE2454">
        <v>0</v>
      </c>
    </row>
    <row r="2455" spans="1:83" x14ac:dyDescent="0.35">
      <c r="A2455" s="9" t="str">
        <f t="shared" si="38"/>
        <v>8503.403.69</v>
      </c>
      <c r="B2455" s="52" t="e">
        <f>+IF(MATCH(A2455,List!H$10:H$145,0),"Targeted")</f>
        <v>#N/A</v>
      </c>
      <c r="C2455" s="65"/>
      <c r="D2455" s="151"/>
      <c r="E2455" s="16" t="s">
        <v>966</v>
      </c>
      <c r="F2455" s="16" t="s">
        <v>967</v>
      </c>
      <c r="G2455" s="16" t="s">
        <v>151</v>
      </c>
      <c r="H2455" s="16" t="s">
        <v>968</v>
      </c>
      <c r="I2455" s="16" t="s">
        <v>4006</v>
      </c>
      <c r="J2455" s="16" t="s">
        <v>3671</v>
      </c>
      <c r="K2455" s="17" t="s">
        <v>171</v>
      </c>
      <c r="L2455" s="18" t="s">
        <v>3620</v>
      </c>
      <c r="M2455" s="195" t="s">
        <v>3961</v>
      </c>
      <c r="N2455" s="16" t="s">
        <v>3962</v>
      </c>
      <c r="O2455" s="17" t="s">
        <v>304</v>
      </c>
      <c r="P2455" s="17" t="s">
        <v>305</v>
      </c>
      <c r="Q2455" s="17" t="s">
        <v>306</v>
      </c>
      <c r="R2455">
        <v>0</v>
      </c>
      <c r="S2455">
        <v>0</v>
      </c>
      <c r="T2455">
        <v>0</v>
      </c>
      <c r="U2455">
        <v>0</v>
      </c>
      <c r="V2455">
        <v>0</v>
      </c>
      <c r="W2455">
        <v>0</v>
      </c>
      <c r="X2455">
        <v>0</v>
      </c>
      <c r="Y2455">
        <v>0</v>
      </c>
      <c r="Z2455">
        <v>0</v>
      </c>
      <c r="AA2455">
        <v>0</v>
      </c>
      <c r="AB2455">
        <v>0</v>
      </c>
      <c r="AC2455">
        <v>0</v>
      </c>
      <c r="AD2455">
        <v>0</v>
      </c>
      <c r="AE2455">
        <v>0</v>
      </c>
      <c r="AF2455">
        <v>0</v>
      </c>
      <c r="AG2455" s="19">
        <v>0</v>
      </c>
      <c r="AH2455">
        <v>0</v>
      </c>
      <c r="AI2455">
        <v>0</v>
      </c>
      <c r="AJ2455">
        <v>0</v>
      </c>
      <c r="AK2455">
        <v>0</v>
      </c>
      <c r="AL2455">
        <v>0</v>
      </c>
      <c r="AM2455">
        <v>9</v>
      </c>
      <c r="AN2455">
        <v>4</v>
      </c>
      <c r="AO2455">
        <v>8</v>
      </c>
      <c r="AP2455">
        <v>11</v>
      </c>
      <c r="AQ2455">
        <v>1</v>
      </c>
      <c r="AR2455">
        <v>1</v>
      </c>
      <c r="AS2455">
        <v>12</v>
      </c>
      <c r="AT2455">
        <v>5</v>
      </c>
      <c r="AU2455">
        <v>2</v>
      </c>
      <c r="AV2455">
        <v>2</v>
      </c>
      <c r="AW2455">
        <v>9</v>
      </c>
      <c r="AX2455">
        <v>-231</v>
      </c>
      <c r="AY2455">
        <v>224</v>
      </c>
      <c r="AZ2455">
        <v>0</v>
      </c>
      <c r="BA2455">
        <v>0</v>
      </c>
      <c r="BB2455">
        <v>0</v>
      </c>
      <c r="BC2455">
        <v>0</v>
      </c>
      <c r="BD2455">
        <v>0</v>
      </c>
      <c r="BE2455">
        <v>0</v>
      </c>
      <c r="BF2455">
        <v>0</v>
      </c>
      <c r="BG2455">
        <v>0</v>
      </c>
      <c r="BH2455">
        <v>0</v>
      </c>
      <c r="BI2455">
        <v>0</v>
      </c>
      <c r="BJ2455">
        <v>0</v>
      </c>
      <c r="BK2455">
        <v>0</v>
      </c>
      <c r="BL2455">
        <v>0</v>
      </c>
      <c r="BM2455">
        <v>0</v>
      </c>
      <c r="BN2455">
        <v>0</v>
      </c>
      <c r="BO2455">
        <v>0</v>
      </c>
      <c r="BP2455">
        <v>0</v>
      </c>
      <c r="BQ2455">
        <v>0</v>
      </c>
      <c r="BR2455">
        <v>0</v>
      </c>
      <c r="BS2455">
        <v>0</v>
      </c>
      <c r="BT2455">
        <v>0</v>
      </c>
      <c r="BU2455">
        <v>0</v>
      </c>
      <c r="BV2455">
        <v>0</v>
      </c>
      <c r="BW2455">
        <v>0</v>
      </c>
      <c r="BX2455" s="10">
        <v>0</v>
      </c>
      <c r="BY2455">
        <v>0</v>
      </c>
      <c r="BZ2455">
        <v>0</v>
      </c>
      <c r="CA2455">
        <v>0</v>
      </c>
      <c r="CB2455">
        <v>0</v>
      </c>
      <c r="CC2455">
        <v>0</v>
      </c>
      <c r="CD2455">
        <v>0</v>
      </c>
      <c r="CE2455">
        <v>0</v>
      </c>
    </row>
    <row r="2456" spans="1:83" x14ac:dyDescent="0.35">
      <c r="A2456" s="9" t="str">
        <f t="shared" si="38"/>
        <v>8547.403.69</v>
      </c>
      <c r="B2456" s="52" t="e">
        <f>+IF(MATCH(A2456,List!H$10:H$145,0),"Targeted")</f>
        <v>#N/A</v>
      </c>
      <c r="C2456" s="65"/>
      <c r="D2456" s="151"/>
      <c r="E2456" s="16" t="s">
        <v>966</v>
      </c>
      <c r="F2456" s="16" t="s">
        <v>967</v>
      </c>
      <c r="G2456" s="16" t="s">
        <v>151</v>
      </c>
      <c r="H2456" s="16" t="s">
        <v>968</v>
      </c>
      <c r="I2456" s="16" t="s">
        <v>4007</v>
      </c>
      <c r="J2456" s="16" t="s">
        <v>4008</v>
      </c>
      <c r="K2456" s="17" t="s">
        <v>171</v>
      </c>
      <c r="L2456" s="18" t="s">
        <v>3620</v>
      </c>
      <c r="M2456" s="195" t="s">
        <v>3961</v>
      </c>
      <c r="N2456" s="16" t="s">
        <v>3962</v>
      </c>
      <c r="O2456" s="17" t="s">
        <v>304</v>
      </c>
      <c r="P2456" s="17" t="s">
        <v>305</v>
      </c>
      <c r="Q2456" s="17" t="s">
        <v>306</v>
      </c>
      <c r="R2456">
        <v>0</v>
      </c>
      <c r="S2456">
        <v>0</v>
      </c>
      <c r="T2456">
        <v>0</v>
      </c>
      <c r="U2456">
        <v>0</v>
      </c>
      <c r="V2456">
        <v>0</v>
      </c>
      <c r="W2456">
        <v>0</v>
      </c>
      <c r="X2456">
        <v>0</v>
      </c>
      <c r="Y2456">
        <v>0</v>
      </c>
      <c r="Z2456">
        <v>0</v>
      </c>
      <c r="AA2456">
        <v>0</v>
      </c>
      <c r="AB2456">
        <v>0</v>
      </c>
      <c r="AC2456">
        <v>0</v>
      </c>
      <c r="AD2456">
        <v>0</v>
      </c>
      <c r="AE2456">
        <v>0</v>
      </c>
      <c r="AF2456">
        <v>0</v>
      </c>
      <c r="AG2456" s="19">
        <v>0</v>
      </c>
      <c r="AH2456">
        <v>0</v>
      </c>
      <c r="AI2456">
        <v>0</v>
      </c>
      <c r="AJ2456">
        <v>0</v>
      </c>
      <c r="AK2456">
        <v>0</v>
      </c>
      <c r="AL2456">
        <v>0</v>
      </c>
      <c r="AM2456">
        <v>0</v>
      </c>
      <c r="AN2456">
        <v>0</v>
      </c>
      <c r="AO2456">
        <v>0</v>
      </c>
      <c r="AP2456">
        <v>0</v>
      </c>
      <c r="AQ2456">
        <v>0</v>
      </c>
      <c r="AR2456">
        <v>0</v>
      </c>
      <c r="AS2456">
        <v>0</v>
      </c>
      <c r="AT2456">
        <v>0</v>
      </c>
      <c r="AU2456">
        <v>0</v>
      </c>
      <c r="AV2456">
        <v>0</v>
      </c>
      <c r="AW2456">
        <v>0</v>
      </c>
      <c r="AX2456">
        <v>0</v>
      </c>
      <c r="AY2456">
        <v>0</v>
      </c>
      <c r="AZ2456">
        <v>0</v>
      </c>
      <c r="BA2456">
        <v>0</v>
      </c>
      <c r="BB2456">
        <v>0</v>
      </c>
      <c r="BC2456">
        <v>0</v>
      </c>
      <c r="BD2456">
        <v>0</v>
      </c>
      <c r="BE2456">
        <v>0</v>
      </c>
      <c r="BF2456">
        <v>0</v>
      </c>
      <c r="BG2456">
        <v>0</v>
      </c>
      <c r="BH2456">
        <v>0</v>
      </c>
      <c r="BI2456">
        <v>0</v>
      </c>
      <c r="BJ2456">
        <v>0</v>
      </c>
      <c r="BK2456">
        <v>0</v>
      </c>
      <c r="BL2456">
        <v>0</v>
      </c>
      <c r="BM2456">
        <v>18000</v>
      </c>
      <c r="BN2456">
        <v>59000</v>
      </c>
      <c r="BO2456">
        <v>28000</v>
      </c>
      <c r="BP2456">
        <v>31000</v>
      </c>
      <c r="BQ2456">
        <v>16000</v>
      </c>
      <c r="BR2456">
        <v>11000</v>
      </c>
      <c r="BS2456">
        <v>1000</v>
      </c>
      <c r="BT2456">
        <v>2000</v>
      </c>
      <c r="BU2456">
        <v>0</v>
      </c>
      <c r="BV2456">
        <v>2000</v>
      </c>
      <c r="BW2456">
        <v>2000</v>
      </c>
      <c r="BX2456" s="10">
        <v>2000</v>
      </c>
      <c r="BY2456">
        <v>3000</v>
      </c>
      <c r="BZ2456">
        <v>3000</v>
      </c>
      <c r="CA2456">
        <v>2000</v>
      </c>
      <c r="CB2456">
        <v>2000</v>
      </c>
      <c r="CC2456">
        <v>2000</v>
      </c>
      <c r="CD2456">
        <v>2000</v>
      </c>
      <c r="CE2456">
        <v>2000</v>
      </c>
    </row>
    <row r="2457" spans="1:83" x14ac:dyDescent="0.35">
      <c r="A2457" s="9" t="str">
        <f t="shared" si="38"/>
        <v>8547.403.69</v>
      </c>
      <c r="B2457" s="52" t="e">
        <f>+IF(MATCH(A2457,List!H$10:H$145,0),"Targeted")</f>
        <v>#N/A</v>
      </c>
      <c r="C2457" s="65"/>
      <c r="D2457" s="151"/>
      <c r="E2457" s="16" t="s">
        <v>966</v>
      </c>
      <c r="F2457" s="16" t="s">
        <v>967</v>
      </c>
      <c r="G2457" s="16" t="s">
        <v>151</v>
      </c>
      <c r="H2457" s="16" t="s">
        <v>968</v>
      </c>
      <c r="I2457" s="16" t="s">
        <v>4007</v>
      </c>
      <c r="J2457" s="16" t="s">
        <v>4009</v>
      </c>
      <c r="K2457" s="17" t="s">
        <v>171</v>
      </c>
      <c r="L2457" s="18" t="s">
        <v>3620</v>
      </c>
      <c r="M2457" s="195" t="s">
        <v>3961</v>
      </c>
      <c r="N2457" s="16" t="s">
        <v>3962</v>
      </c>
      <c r="O2457" s="17" t="s">
        <v>304</v>
      </c>
      <c r="P2457" s="17" t="s">
        <v>305</v>
      </c>
      <c r="Q2457" s="17" t="s">
        <v>306</v>
      </c>
      <c r="R2457">
        <v>0</v>
      </c>
      <c r="S2457">
        <v>0</v>
      </c>
      <c r="T2457">
        <v>0</v>
      </c>
      <c r="U2457">
        <v>0</v>
      </c>
      <c r="V2457">
        <v>0</v>
      </c>
      <c r="W2457">
        <v>0</v>
      </c>
      <c r="X2457">
        <v>0</v>
      </c>
      <c r="Y2457">
        <v>0</v>
      </c>
      <c r="Z2457">
        <v>0</v>
      </c>
      <c r="AA2457">
        <v>0</v>
      </c>
      <c r="AB2457">
        <v>0</v>
      </c>
      <c r="AC2457">
        <v>0</v>
      </c>
      <c r="AD2457">
        <v>15</v>
      </c>
      <c r="AE2457">
        <v>19</v>
      </c>
      <c r="AF2457">
        <v>19</v>
      </c>
      <c r="AG2457" s="19">
        <v>13</v>
      </c>
      <c r="AH2457">
        <v>13</v>
      </c>
      <c r="AI2457">
        <v>410</v>
      </c>
      <c r="AJ2457">
        <v>381</v>
      </c>
      <c r="AK2457">
        <v>196</v>
      </c>
      <c r="AL2457">
        <v>870</v>
      </c>
      <c r="AM2457">
        <v>410</v>
      </c>
      <c r="AN2457">
        <v>121</v>
      </c>
      <c r="AO2457">
        <v>317</v>
      </c>
      <c r="AP2457">
        <v>20</v>
      </c>
      <c r="AQ2457">
        <v>0</v>
      </c>
      <c r="AR2457">
        <v>0</v>
      </c>
      <c r="AS2457">
        <v>7</v>
      </c>
      <c r="AT2457">
        <v>57</v>
      </c>
      <c r="AU2457">
        <v>21</v>
      </c>
      <c r="AV2457">
        <v>463</v>
      </c>
      <c r="AW2457">
        <v>-1</v>
      </c>
      <c r="AX2457">
        <v>41</v>
      </c>
      <c r="AY2457">
        <v>0</v>
      </c>
      <c r="AZ2457">
        <v>0</v>
      </c>
      <c r="BA2457">
        <v>0</v>
      </c>
      <c r="BB2457">
        <v>0</v>
      </c>
      <c r="BC2457">
        <v>0</v>
      </c>
      <c r="BD2457">
        <v>0</v>
      </c>
      <c r="BE2457">
        <v>0</v>
      </c>
      <c r="BF2457">
        <v>0</v>
      </c>
      <c r="BG2457">
        <v>0</v>
      </c>
      <c r="BH2457">
        <v>0</v>
      </c>
      <c r="BI2457">
        <v>0</v>
      </c>
      <c r="BJ2457">
        <v>0</v>
      </c>
      <c r="BK2457">
        <v>0</v>
      </c>
      <c r="BL2457">
        <v>0</v>
      </c>
      <c r="BM2457">
        <v>0</v>
      </c>
      <c r="BN2457">
        <v>0</v>
      </c>
      <c r="BO2457">
        <v>0</v>
      </c>
      <c r="BP2457">
        <v>0</v>
      </c>
      <c r="BQ2457">
        <v>0</v>
      </c>
      <c r="BR2457">
        <v>0</v>
      </c>
      <c r="BS2457">
        <v>0</v>
      </c>
      <c r="BT2457">
        <v>0</v>
      </c>
      <c r="BU2457">
        <v>0</v>
      </c>
      <c r="BV2457">
        <v>0</v>
      </c>
      <c r="BW2457">
        <v>0</v>
      </c>
      <c r="BX2457" s="10">
        <v>0</v>
      </c>
      <c r="BY2457">
        <v>0</v>
      </c>
      <c r="BZ2457">
        <v>0</v>
      </c>
      <c r="CA2457">
        <v>0</v>
      </c>
      <c r="CB2457">
        <v>0</v>
      </c>
      <c r="CC2457">
        <v>0</v>
      </c>
      <c r="CD2457">
        <v>0</v>
      </c>
      <c r="CE2457">
        <v>0</v>
      </c>
    </row>
    <row r="2458" spans="1:83" x14ac:dyDescent="0.35">
      <c r="A2458" s="9" t="str">
        <f t="shared" si="38"/>
        <v>4061.403.95</v>
      </c>
      <c r="B2458" s="52" t="e">
        <f>+IF(MATCH(A2458,List!H$10:H$145,0),"Targeted")</f>
        <v>#N/A</v>
      </c>
      <c r="C2458" s="65"/>
      <c r="D2458" s="151" t="s">
        <v>7700</v>
      </c>
      <c r="E2458" s="16" t="s">
        <v>979</v>
      </c>
      <c r="F2458" s="16" t="s">
        <v>980</v>
      </c>
      <c r="G2458" s="16" t="s">
        <v>730</v>
      </c>
      <c r="H2458" s="16" t="s">
        <v>981</v>
      </c>
      <c r="I2458" s="16" t="s">
        <v>4010</v>
      </c>
      <c r="J2458" s="16" t="s">
        <v>4011</v>
      </c>
      <c r="K2458" s="17" t="s">
        <v>245</v>
      </c>
      <c r="L2458" s="18" t="s">
        <v>3620</v>
      </c>
      <c r="M2458" s="195" t="s">
        <v>3961</v>
      </c>
      <c r="N2458" s="16" t="s">
        <v>3962</v>
      </c>
      <c r="O2458" s="17" t="s">
        <v>346</v>
      </c>
      <c r="P2458" s="17" t="s">
        <v>305</v>
      </c>
      <c r="Q2458" s="17" t="s">
        <v>306</v>
      </c>
      <c r="R2458">
        <v>0</v>
      </c>
      <c r="S2458">
        <v>0</v>
      </c>
      <c r="T2458">
        <v>0</v>
      </c>
      <c r="U2458">
        <v>0</v>
      </c>
      <c r="V2458">
        <v>0</v>
      </c>
      <c r="W2458">
        <v>0</v>
      </c>
      <c r="X2458">
        <v>0</v>
      </c>
      <c r="Y2458">
        <v>0</v>
      </c>
      <c r="Z2458">
        <v>0</v>
      </c>
      <c r="AA2458">
        <v>0</v>
      </c>
      <c r="AB2458">
        <v>0</v>
      </c>
      <c r="AC2458">
        <v>0</v>
      </c>
      <c r="AD2458">
        <v>0</v>
      </c>
      <c r="AE2458">
        <v>0</v>
      </c>
      <c r="AF2458">
        <v>0</v>
      </c>
      <c r="AG2458" s="19">
        <v>0</v>
      </c>
      <c r="AH2458">
        <v>0</v>
      </c>
      <c r="AI2458">
        <v>0</v>
      </c>
      <c r="AJ2458">
        <v>0</v>
      </c>
      <c r="AK2458">
        <v>0</v>
      </c>
      <c r="AL2458">
        <v>0</v>
      </c>
      <c r="AM2458">
        <v>0</v>
      </c>
      <c r="AN2458">
        <v>0</v>
      </c>
      <c r="AO2458">
        <v>0</v>
      </c>
      <c r="AP2458">
        <v>0</v>
      </c>
      <c r="AQ2458">
        <v>0</v>
      </c>
      <c r="AR2458">
        <v>0</v>
      </c>
      <c r="AS2458">
        <v>0</v>
      </c>
      <c r="AT2458">
        <v>0</v>
      </c>
      <c r="AU2458">
        <v>-14593</v>
      </c>
      <c r="AV2458">
        <v>-11992</v>
      </c>
      <c r="AW2458">
        <v>2681</v>
      </c>
      <c r="AX2458">
        <v>-23154</v>
      </c>
      <c r="AY2458">
        <v>-23316</v>
      </c>
      <c r="AZ2458">
        <v>-47000</v>
      </c>
      <c r="BA2458">
        <v>-34000</v>
      </c>
      <c r="BB2458">
        <v>-1000</v>
      </c>
      <c r="BC2458">
        <v>-47000</v>
      </c>
      <c r="BD2458">
        <v>-73000</v>
      </c>
      <c r="BE2458">
        <v>15000</v>
      </c>
      <c r="BF2458">
        <v>6000</v>
      </c>
      <c r="BG2458">
        <v>11000</v>
      </c>
      <c r="BH2458">
        <v>0</v>
      </c>
      <c r="BI2458">
        <v>-1000</v>
      </c>
      <c r="BJ2458">
        <v>0</v>
      </c>
      <c r="BK2458">
        <v>0</v>
      </c>
      <c r="BL2458">
        <v>41000</v>
      </c>
      <c r="BM2458">
        <v>0</v>
      </c>
      <c r="BN2458">
        <v>0</v>
      </c>
      <c r="BO2458">
        <v>0</v>
      </c>
      <c r="BP2458">
        <v>0</v>
      </c>
      <c r="BQ2458">
        <v>0</v>
      </c>
      <c r="BR2458">
        <v>0</v>
      </c>
      <c r="BS2458">
        <v>0</v>
      </c>
      <c r="BT2458">
        <v>0</v>
      </c>
      <c r="BU2458">
        <v>0</v>
      </c>
      <c r="BV2458">
        <v>0</v>
      </c>
      <c r="BW2458">
        <v>0</v>
      </c>
      <c r="BX2458">
        <v>0</v>
      </c>
      <c r="BY2458">
        <v>0</v>
      </c>
      <c r="BZ2458">
        <v>0</v>
      </c>
      <c r="CA2458">
        <v>0</v>
      </c>
      <c r="CB2458">
        <v>0</v>
      </c>
      <c r="CC2458">
        <v>0</v>
      </c>
      <c r="CD2458">
        <v>0</v>
      </c>
      <c r="CE2458">
        <v>0</v>
      </c>
    </row>
    <row r="2459" spans="1:83" x14ac:dyDescent="0.35">
      <c r="A2459" s="9" t="str">
        <f t="shared" si="38"/>
        <v>4061.403.95</v>
      </c>
      <c r="B2459" s="52" t="e">
        <f>+IF(MATCH(A2459,List!H$10:H$145,0),"Targeted")</f>
        <v>#N/A</v>
      </c>
      <c r="C2459" s="65"/>
      <c r="D2459" s="151"/>
      <c r="E2459" s="16" t="s">
        <v>979</v>
      </c>
      <c r="F2459" s="16" t="s">
        <v>980</v>
      </c>
      <c r="G2459" s="16" t="s">
        <v>730</v>
      </c>
      <c r="H2459" s="16" t="s">
        <v>981</v>
      </c>
      <c r="I2459" s="16" t="s">
        <v>4010</v>
      </c>
      <c r="J2459" s="16" t="s">
        <v>4011</v>
      </c>
      <c r="K2459" s="17" t="s">
        <v>245</v>
      </c>
      <c r="L2459" s="18" t="s">
        <v>3620</v>
      </c>
      <c r="M2459" s="195" t="s">
        <v>3961</v>
      </c>
      <c r="N2459" s="16" t="s">
        <v>3962</v>
      </c>
      <c r="O2459" s="17" t="s">
        <v>304</v>
      </c>
      <c r="P2459" s="17" t="s">
        <v>305</v>
      </c>
      <c r="Q2459" s="17" t="s">
        <v>306</v>
      </c>
      <c r="R2459">
        <v>0</v>
      </c>
      <c r="S2459">
        <v>0</v>
      </c>
      <c r="T2459">
        <v>0</v>
      </c>
      <c r="U2459">
        <v>0</v>
      </c>
      <c r="V2459">
        <v>0</v>
      </c>
      <c r="W2459">
        <v>0</v>
      </c>
      <c r="X2459">
        <v>0</v>
      </c>
      <c r="Y2459">
        <v>0</v>
      </c>
      <c r="Z2459">
        <v>0</v>
      </c>
      <c r="AA2459">
        <v>0</v>
      </c>
      <c r="AB2459">
        <v>0</v>
      </c>
      <c r="AC2459">
        <v>0</v>
      </c>
      <c r="AD2459">
        <v>0</v>
      </c>
      <c r="AE2459">
        <v>0</v>
      </c>
      <c r="AF2459">
        <v>0</v>
      </c>
      <c r="AG2459" s="19">
        <v>0</v>
      </c>
      <c r="AH2459">
        <v>0</v>
      </c>
      <c r="AI2459">
        <v>0</v>
      </c>
      <c r="AJ2459">
        <v>0</v>
      </c>
      <c r="AK2459">
        <v>344928</v>
      </c>
      <c r="AL2459">
        <v>742081</v>
      </c>
      <c r="AM2459">
        <v>403788</v>
      </c>
      <c r="AN2459">
        <v>446006</v>
      </c>
      <c r="AO2459">
        <v>381352</v>
      </c>
      <c r="AP2459">
        <v>412614</v>
      </c>
      <c r="AQ2459">
        <v>411819</v>
      </c>
      <c r="AR2459">
        <v>456449</v>
      </c>
      <c r="AS2459">
        <v>236839</v>
      </c>
      <c r="AT2459">
        <v>45369</v>
      </c>
      <c r="AU2459">
        <v>0</v>
      </c>
      <c r="AV2459">
        <v>0</v>
      </c>
      <c r="AW2459">
        <v>0</v>
      </c>
      <c r="AX2459">
        <v>0</v>
      </c>
      <c r="AY2459">
        <v>0</v>
      </c>
      <c r="AZ2459">
        <v>0</v>
      </c>
      <c r="BA2459">
        <v>0</v>
      </c>
      <c r="BB2459">
        <v>0</v>
      </c>
      <c r="BC2459">
        <v>0</v>
      </c>
      <c r="BD2459">
        <v>0</v>
      </c>
      <c r="BE2459">
        <v>302000</v>
      </c>
      <c r="BF2459">
        <v>0</v>
      </c>
      <c r="BG2459">
        <v>0</v>
      </c>
      <c r="BH2459">
        <v>0</v>
      </c>
      <c r="BI2459">
        <v>0</v>
      </c>
      <c r="BJ2459">
        <v>0</v>
      </c>
      <c r="BK2459">
        <v>0</v>
      </c>
      <c r="BL2459">
        <v>0</v>
      </c>
      <c r="BM2459">
        <v>0</v>
      </c>
      <c r="BN2459">
        <v>0</v>
      </c>
      <c r="BO2459">
        <v>0</v>
      </c>
      <c r="BP2459">
        <v>0</v>
      </c>
      <c r="BQ2459">
        <v>0</v>
      </c>
      <c r="BR2459">
        <v>0</v>
      </c>
      <c r="BS2459">
        <v>0</v>
      </c>
      <c r="BT2459">
        <v>0</v>
      </c>
      <c r="BU2459">
        <v>0</v>
      </c>
      <c r="BV2459">
        <v>0</v>
      </c>
      <c r="BW2459">
        <v>0</v>
      </c>
      <c r="BX2459" s="10">
        <v>0</v>
      </c>
      <c r="BY2459">
        <v>0</v>
      </c>
      <c r="BZ2459">
        <v>0</v>
      </c>
      <c r="CA2459">
        <v>0</v>
      </c>
      <c r="CB2459">
        <v>0</v>
      </c>
      <c r="CC2459">
        <v>0</v>
      </c>
      <c r="CD2459">
        <v>0</v>
      </c>
      <c r="CE2459">
        <v>0</v>
      </c>
    </row>
    <row r="2460" spans="1:83" x14ac:dyDescent="0.35">
      <c r="A2460" s="9" t="str">
        <f t="shared" si="38"/>
        <v>031100.403.70</v>
      </c>
      <c r="B2460" s="52" t="e">
        <f>+IF(MATCH(A2460,List!H$10:H$145,0),"Targeted")</f>
        <v>#N/A</v>
      </c>
      <c r="C2460" s="65"/>
      <c r="D2460" s="151"/>
      <c r="E2460" s="16" t="s">
        <v>854</v>
      </c>
      <c r="F2460" s="16" t="s">
        <v>855</v>
      </c>
      <c r="G2460" s="16" t="s">
        <v>298</v>
      </c>
      <c r="H2460" s="16" t="s">
        <v>855</v>
      </c>
      <c r="I2460" s="16" t="s">
        <v>4012</v>
      </c>
      <c r="J2460" s="16" t="s">
        <v>4013</v>
      </c>
      <c r="K2460" s="17" t="s">
        <v>151</v>
      </c>
      <c r="L2460" s="18" t="s">
        <v>3620</v>
      </c>
      <c r="M2460" s="195" t="s">
        <v>3961</v>
      </c>
      <c r="N2460" s="16" t="s">
        <v>3962</v>
      </c>
      <c r="O2460" s="17" t="s">
        <v>304</v>
      </c>
      <c r="P2460" s="17" t="s">
        <v>305</v>
      </c>
      <c r="Q2460" s="17" t="s">
        <v>306</v>
      </c>
      <c r="R2460">
        <v>0</v>
      </c>
      <c r="S2460">
        <v>0</v>
      </c>
      <c r="T2460">
        <v>0</v>
      </c>
      <c r="U2460">
        <v>0</v>
      </c>
      <c r="V2460">
        <v>0</v>
      </c>
      <c r="W2460">
        <v>0</v>
      </c>
      <c r="X2460">
        <v>0</v>
      </c>
      <c r="Y2460">
        <v>0</v>
      </c>
      <c r="Z2460">
        <v>0</v>
      </c>
      <c r="AA2460">
        <v>0</v>
      </c>
      <c r="AB2460">
        <v>0</v>
      </c>
      <c r="AC2460">
        <v>0</v>
      </c>
      <c r="AD2460">
        <v>0</v>
      </c>
      <c r="AE2460">
        <v>0</v>
      </c>
      <c r="AF2460">
        <v>0</v>
      </c>
      <c r="AG2460" s="19">
        <v>0</v>
      </c>
      <c r="AH2460">
        <v>0</v>
      </c>
      <c r="AI2460">
        <v>0</v>
      </c>
      <c r="AJ2460">
        <v>0</v>
      </c>
      <c r="AK2460">
        <v>0</v>
      </c>
      <c r="AL2460">
        <v>0</v>
      </c>
      <c r="AM2460">
        <v>0</v>
      </c>
      <c r="AN2460">
        <v>0</v>
      </c>
      <c r="AO2460">
        <v>0</v>
      </c>
      <c r="AP2460">
        <v>0</v>
      </c>
      <c r="AQ2460">
        <v>0</v>
      </c>
      <c r="AR2460">
        <v>0</v>
      </c>
      <c r="AS2460">
        <v>0</v>
      </c>
      <c r="AT2460">
        <v>0</v>
      </c>
      <c r="AU2460">
        <v>0</v>
      </c>
      <c r="AV2460">
        <v>0</v>
      </c>
      <c r="AW2460">
        <v>-64658</v>
      </c>
      <c r="AX2460">
        <v>-62857</v>
      </c>
      <c r="AY2460">
        <v>-61857</v>
      </c>
      <c r="AZ2460">
        <v>-63000</v>
      </c>
      <c r="BA2460">
        <v>-63000</v>
      </c>
      <c r="BB2460">
        <v>-65000</v>
      </c>
      <c r="BC2460">
        <v>-67000</v>
      </c>
      <c r="BD2460">
        <v>-69000</v>
      </c>
      <c r="BE2460">
        <v>-70000</v>
      </c>
      <c r="BF2460">
        <v>-71000</v>
      </c>
      <c r="BG2460">
        <v>-72000</v>
      </c>
      <c r="BH2460">
        <v>-41000</v>
      </c>
      <c r="BI2460">
        <v>-17000</v>
      </c>
      <c r="BJ2460">
        <v>-19000</v>
      </c>
      <c r="BK2460">
        <v>-20000</v>
      </c>
      <c r="BL2460">
        <v>-20000</v>
      </c>
      <c r="BM2460">
        <v>-20000</v>
      </c>
      <c r="BN2460">
        <v>-19000</v>
      </c>
      <c r="BO2460">
        <v>-20000</v>
      </c>
      <c r="BP2460">
        <v>-22000</v>
      </c>
      <c r="BQ2460">
        <v>-22000</v>
      </c>
      <c r="BR2460">
        <v>-22000</v>
      </c>
      <c r="BS2460">
        <v>-22000</v>
      </c>
      <c r="BT2460">
        <v>-23000</v>
      </c>
      <c r="BU2460">
        <v>-24000</v>
      </c>
      <c r="BV2460">
        <v>-25000</v>
      </c>
      <c r="BW2460">
        <v>-26000</v>
      </c>
      <c r="BX2460" s="10">
        <v>-27000</v>
      </c>
      <c r="BY2460">
        <v>-26000</v>
      </c>
      <c r="BZ2460">
        <v>-26000</v>
      </c>
      <c r="CA2460">
        <v>-27000</v>
      </c>
      <c r="CB2460">
        <v>-29000</v>
      </c>
      <c r="CC2460">
        <v>-30000</v>
      </c>
      <c r="CD2460">
        <v>-31000</v>
      </c>
      <c r="CE2460">
        <v>-31000</v>
      </c>
    </row>
    <row r="2461" spans="1:83" x14ac:dyDescent="0.35">
      <c r="A2461" s="9" t="str">
        <f t="shared" si="38"/>
        <v>242100.403.70</v>
      </c>
      <c r="B2461" s="52" t="e">
        <f>+IF(MATCH(A2461,List!H$10:H$145,0),"Targeted")</f>
        <v>#N/A</v>
      </c>
      <c r="C2461" s="65"/>
      <c r="D2461" s="151"/>
      <c r="E2461" s="16" t="s">
        <v>854</v>
      </c>
      <c r="F2461" s="16" t="s">
        <v>855</v>
      </c>
      <c r="G2461" s="16" t="s">
        <v>298</v>
      </c>
      <c r="H2461" s="16" t="s">
        <v>855</v>
      </c>
      <c r="I2461" s="16" t="s">
        <v>4014</v>
      </c>
      <c r="J2461" s="16" t="s">
        <v>4015</v>
      </c>
      <c r="K2461" s="17" t="s">
        <v>151</v>
      </c>
      <c r="L2461" s="18" t="s">
        <v>3620</v>
      </c>
      <c r="M2461" s="195" t="s">
        <v>3961</v>
      </c>
      <c r="N2461" s="16" t="s">
        <v>3962</v>
      </c>
      <c r="O2461" s="17" t="s">
        <v>304</v>
      </c>
      <c r="P2461" s="17" t="s">
        <v>305</v>
      </c>
      <c r="Q2461" s="17" t="s">
        <v>306</v>
      </c>
      <c r="R2461">
        <v>0</v>
      </c>
      <c r="S2461">
        <v>0</v>
      </c>
      <c r="T2461">
        <v>0</v>
      </c>
      <c r="U2461">
        <v>0</v>
      </c>
      <c r="V2461">
        <v>0</v>
      </c>
      <c r="W2461">
        <v>0</v>
      </c>
      <c r="X2461">
        <v>0</v>
      </c>
      <c r="Y2461">
        <v>0</v>
      </c>
      <c r="Z2461">
        <v>0</v>
      </c>
      <c r="AA2461">
        <v>0</v>
      </c>
      <c r="AB2461">
        <v>0</v>
      </c>
      <c r="AC2461">
        <v>0</v>
      </c>
      <c r="AD2461">
        <v>0</v>
      </c>
      <c r="AE2461">
        <v>0</v>
      </c>
      <c r="AF2461">
        <v>0</v>
      </c>
      <c r="AG2461" s="19">
        <v>0</v>
      </c>
      <c r="AH2461">
        <v>0</v>
      </c>
      <c r="AI2461">
        <v>0</v>
      </c>
      <c r="AJ2461">
        <v>0</v>
      </c>
      <c r="AK2461">
        <v>0</v>
      </c>
      <c r="AL2461">
        <v>0</v>
      </c>
      <c r="AM2461">
        <v>0</v>
      </c>
      <c r="AN2461">
        <v>0</v>
      </c>
      <c r="AO2461">
        <v>0</v>
      </c>
      <c r="AP2461">
        <v>0</v>
      </c>
      <c r="AQ2461">
        <v>0</v>
      </c>
      <c r="AR2461">
        <v>0</v>
      </c>
      <c r="AS2461">
        <v>0</v>
      </c>
      <c r="AT2461">
        <v>0</v>
      </c>
      <c r="AU2461">
        <v>0</v>
      </c>
      <c r="AV2461">
        <v>0</v>
      </c>
      <c r="AW2461">
        <v>-43189</v>
      </c>
      <c r="AX2461">
        <v>-13670</v>
      </c>
      <c r="AY2461">
        <v>-4779</v>
      </c>
      <c r="AZ2461">
        <v>0</v>
      </c>
      <c r="BA2461">
        <v>0</v>
      </c>
      <c r="BB2461">
        <v>-15000</v>
      </c>
      <c r="BC2461">
        <v>-15000</v>
      </c>
      <c r="BD2461">
        <v>-16000</v>
      </c>
      <c r="BE2461">
        <v>-18000</v>
      </c>
      <c r="BF2461">
        <v>-20000</v>
      </c>
      <c r="BG2461">
        <v>-16000</v>
      </c>
      <c r="BH2461">
        <v>-17000</v>
      </c>
      <c r="BI2461">
        <v>-17000</v>
      </c>
      <c r="BJ2461">
        <v>-17000</v>
      </c>
      <c r="BK2461">
        <v>-18000</v>
      </c>
      <c r="BL2461">
        <v>-14000</v>
      </c>
      <c r="BM2461">
        <v>-19000</v>
      </c>
      <c r="BN2461">
        <v>-18000</v>
      </c>
      <c r="BO2461">
        <v>-16000</v>
      </c>
      <c r="BP2461">
        <v>-18000</v>
      </c>
      <c r="BQ2461">
        <v>-16000</v>
      </c>
      <c r="BR2461">
        <v>-17000</v>
      </c>
      <c r="BS2461">
        <v>-19000</v>
      </c>
      <c r="BT2461">
        <v>-18000</v>
      </c>
      <c r="BU2461">
        <v>-18000</v>
      </c>
      <c r="BV2461">
        <v>-22000</v>
      </c>
      <c r="BW2461">
        <v>-21000</v>
      </c>
      <c r="BX2461" s="10">
        <v>-18000</v>
      </c>
      <c r="BY2461">
        <v>-17000</v>
      </c>
      <c r="BZ2461">
        <v>-17000</v>
      </c>
      <c r="CA2461">
        <v>-18000</v>
      </c>
      <c r="CB2461">
        <v>-19000</v>
      </c>
      <c r="CC2461">
        <v>-25000</v>
      </c>
      <c r="CD2461">
        <v>-26000</v>
      </c>
      <c r="CE2461">
        <v>-26000</v>
      </c>
    </row>
    <row r="2462" spans="1:83" x14ac:dyDescent="0.35">
      <c r="A2462" s="9" t="str">
        <f t="shared" si="38"/>
        <v>287400.403.69</v>
      </c>
      <c r="B2462" s="52" t="e">
        <f>+IF(MATCH(A2462,List!H$10:H$145,0),"Targeted")</f>
        <v>#N/A</v>
      </c>
      <c r="C2462" s="65"/>
      <c r="D2462" s="151"/>
      <c r="E2462" s="16" t="s">
        <v>854</v>
      </c>
      <c r="F2462" s="16" t="s">
        <v>855</v>
      </c>
      <c r="G2462" s="16" t="s">
        <v>298</v>
      </c>
      <c r="H2462" s="16" t="s">
        <v>855</v>
      </c>
      <c r="I2462" s="16" t="s">
        <v>4016</v>
      </c>
      <c r="J2462" s="16" t="s">
        <v>4017</v>
      </c>
      <c r="K2462" s="17" t="s">
        <v>171</v>
      </c>
      <c r="L2462" s="18" t="s">
        <v>3620</v>
      </c>
      <c r="M2462" s="195" t="s">
        <v>3961</v>
      </c>
      <c r="N2462" s="16" t="s">
        <v>3962</v>
      </c>
      <c r="O2462" s="17" t="s">
        <v>304</v>
      </c>
      <c r="P2462" s="17" t="s">
        <v>305</v>
      </c>
      <c r="Q2462" s="17" t="s">
        <v>306</v>
      </c>
      <c r="R2462">
        <v>0</v>
      </c>
      <c r="S2462">
        <v>0</v>
      </c>
      <c r="T2462">
        <v>0</v>
      </c>
      <c r="U2462">
        <v>0</v>
      </c>
      <c r="V2462">
        <v>0</v>
      </c>
      <c r="W2462">
        <v>0</v>
      </c>
      <c r="X2462">
        <v>0</v>
      </c>
      <c r="Y2462">
        <v>0</v>
      </c>
      <c r="Z2462">
        <v>0</v>
      </c>
      <c r="AA2462">
        <v>0</v>
      </c>
      <c r="AB2462">
        <v>0</v>
      </c>
      <c r="AC2462">
        <v>0</v>
      </c>
      <c r="AD2462">
        <v>0</v>
      </c>
      <c r="AE2462">
        <v>0</v>
      </c>
      <c r="AF2462">
        <v>0</v>
      </c>
      <c r="AG2462" s="19">
        <v>0</v>
      </c>
      <c r="AH2462">
        <v>0</v>
      </c>
      <c r="AI2462">
        <v>0</v>
      </c>
      <c r="AJ2462">
        <v>0</v>
      </c>
      <c r="AK2462">
        <v>0</v>
      </c>
      <c r="AL2462">
        <v>0</v>
      </c>
      <c r="AM2462">
        <v>0</v>
      </c>
      <c r="AN2462">
        <v>0</v>
      </c>
      <c r="AO2462">
        <v>0</v>
      </c>
      <c r="AP2462">
        <v>0</v>
      </c>
      <c r="AQ2462">
        <v>-5177</v>
      </c>
      <c r="AR2462">
        <v>0</v>
      </c>
      <c r="AS2462">
        <v>0</v>
      </c>
      <c r="AT2462">
        <v>0</v>
      </c>
      <c r="AU2462">
        <v>0</v>
      </c>
      <c r="AV2462">
        <v>0</v>
      </c>
      <c r="AW2462">
        <v>0</v>
      </c>
      <c r="AX2462">
        <v>0</v>
      </c>
      <c r="AY2462">
        <v>0</v>
      </c>
      <c r="AZ2462">
        <v>0</v>
      </c>
      <c r="BA2462">
        <v>0</v>
      </c>
      <c r="BB2462">
        <v>0</v>
      </c>
      <c r="BC2462">
        <v>0</v>
      </c>
      <c r="BD2462">
        <v>0</v>
      </c>
      <c r="BE2462">
        <v>0</v>
      </c>
      <c r="BF2462">
        <v>0</v>
      </c>
      <c r="BG2462">
        <v>0</v>
      </c>
      <c r="BH2462">
        <v>0</v>
      </c>
      <c r="BI2462">
        <v>0</v>
      </c>
      <c r="BJ2462">
        <v>0</v>
      </c>
      <c r="BK2462">
        <v>0</v>
      </c>
      <c r="BL2462">
        <v>0</v>
      </c>
      <c r="BM2462">
        <v>0</v>
      </c>
      <c r="BN2462">
        <v>0</v>
      </c>
      <c r="BO2462">
        <v>0</v>
      </c>
      <c r="BP2462">
        <v>0</v>
      </c>
      <c r="BQ2462">
        <v>0</v>
      </c>
      <c r="BR2462">
        <v>0</v>
      </c>
      <c r="BS2462">
        <v>0</v>
      </c>
      <c r="BT2462">
        <v>0</v>
      </c>
      <c r="BU2462">
        <v>0</v>
      </c>
      <c r="BV2462">
        <v>0</v>
      </c>
      <c r="BW2462">
        <v>0</v>
      </c>
      <c r="BX2462" s="10">
        <v>0</v>
      </c>
      <c r="BY2462">
        <v>0</v>
      </c>
      <c r="BZ2462">
        <v>0</v>
      </c>
      <c r="CA2462">
        <v>0</v>
      </c>
      <c r="CB2462">
        <v>0</v>
      </c>
      <c r="CC2462">
        <v>0</v>
      </c>
      <c r="CD2462">
        <v>0</v>
      </c>
      <c r="CE2462">
        <v>0</v>
      </c>
    </row>
    <row r="2463" spans="1:83" x14ac:dyDescent="0.35">
      <c r="A2463" s="9" t="str">
        <f t="shared" si="38"/>
        <v>571010.403.70</v>
      </c>
      <c r="B2463" s="52" t="e">
        <f>+IF(MATCH(A2463,List!H$10:H$145,0),"Targeted")</f>
        <v>#N/A</v>
      </c>
      <c r="C2463" s="65"/>
      <c r="D2463" s="151"/>
      <c r="E2463" s="16" t="s">
        <v>854</v>
      </c>
      <c r="F2463" s="16" t="s">
        <v>855</v>
      </c>
      <c r="G2463" s="16" t="s">
        <v>298</v>
      </c>
      <c r="H2463" s="16" t="s">
        <v>855</v>
      </c>
      <c r="I2463" s="16" t="s">
        <v>4018</v>
      </c>
      <c r="J2463" s="16" t="s">
        <v>4019</v>
      </c>
      <c r="K2463" s="17" t="s">
        <v>151</v>
      </c>
      <c r="L2463" s="18" t="s">
        <v>3620</v>
      </c>
      <c r="M2463" s="195" t="s">
        <v>3961</v>
      </c>
      <c r="N2463" s="16" t="s">
        <v>3962</v>
      </c>
      <c r="O2463" s="17" t="s">
        <v>304</v>
      </c>
      <c r="P2463" s="17" t="s">
        <v>305</v>
      </c>
      <c r="Q2463" s="17" t="s">
        <v>306</v>
      </c>
      <c r="R2463">
        <v>0</v>
      </c>
      <c r="S2463">
        <v>0</v>
      </c>
      <c r="T2463">
        <v>0</v>
      </c>
      <c r="U2463">
        <v>0</v>
      </c>
      <c r="V2463">
        <v>0</v>
      </c>
      <c r="W2463">
        <v>0</v>
      </c>
      <c r="X2463">
        <v>0</v>
      </c>
      <c r="Y2463">
        <v>0</v>
      </c>
      <c r="Z2463">
        <v>0</v>
      </c>
      <c r="AA2463">
        <v>0</v>
      </c>
      <c r="AB2463">
        <v>0</v>
      </c>
      <c r="AC2463">
        <v>0</v>
      </c>
      <c r="AD2463">
        <v>0</v>
      </c>
      <c r="AE2463">
        <v>0</v>
      </c>
      <c r="AF2463">
        <v>0</v>
      </c>
      <c r="AG2463" s="19">
        <v>0</v>
      </c>
      <c r="AH2463">
        <v>0</v>
      </c>
      <c r="AI2463">
        <v>0</v>
      </c>
      <c r="AJ2463">
        <v>0</v>
      </c>
      <c r="AK2463">
        <v>0</v>
      </c>
      <c r="AL2463">
        <v>0</v>
      </c>
      <c r="AM2463">
        <v>0</v>
      </c>
      <c r="AN2463">
        <v>0</v>
      </c>
      <c r="AO2463">
        <v>0</v>
      </c>
      <c r="AP2463">
        <v>0</v>
      </c>
      <c r="AQ2463">
        <v>0</v>
      </c>
      <c r="AR2463">
        <v>0</v>
      </c>
      <c r="AS2463">
        <v>0</v>
      </c>
      <c r="AT2463">
        <v>0</v>
      </c>
      <c r="AU2463">
        <v>0</v>
      </c>
      <c r="AV2463">
        <v>0</v>
      </c>
      <c r="AW2463">
        <v>0</v>
      </c>
      <c r="AX2463">
        <v>0</v>
      </c>
      <c r="AY2463">
        <v>0</v>
      </c>
      <c r="AZ2463">
        <v>0</v>
      </c>
      <c r="BA2463">
        <v>0</v>
      </c>
      <c r="BB2463">
        <v>0</v>
      </c>
      <c r="BC2463">
        <v>0</v>
      </c>
      <c r="BD2463">
        <v>0</v>
      </c>
      <c r="BE2463">
        <v>0</v>
      </c>
      <c r="BF2463">
        <v>0</v>
      </c>
      <c r="BG2463">
        <v>0</v>
      </c>
      <c r="BH2463">
        <v>0</v>
      </c>
      <c r="BI2463">
        <v>0</v>
      </c>
      <c r="BJ2463">
        <v>0</v>
      </c>
      <c r="BK2463">
        <v>0</v>
      </c>
      <c r="BL2463">
        <v>0</v>
      </c>
      <c r="BM2463">
        <v>0</v>
      </c>
      <c r="BN2463">
        <v>0</v>
      </c>
      <c r="BO2463">
        <v>0</v>
      </c>
      <c r="BP2463">
        <v>0</v>
      </c>
      <c r="BQ2463">
        <v>-2000</v>
      </c>
      <c r="BR2463">
        <v>0</v>
      </c>
      <c r="BS2463">
        <v>0</v>
      </c>
      <c r="BT2463">
        <v>0</v>
      </c>
      <c r="BU2463">
        <v>0</v>
      </c>
      <c r="BV2463">
        <v>0</v>
      </c>
      <c r="BW2463">
        <v>0</v>
      </c>
      <c r="BX2463" s="10">
        <v>0</v>
      </c>
      <c r="BY2463">
        <v>0</v>
      </c>
      <c r="BZ2463">
        <v>0</v>
      </c>
      <c r="CA2463">
        <v>0</v>
      </c>
      <c r="CB2463">
        <v>0</v>
      </c>
      <c r="CC2463">
        <v>0</v>
      </c>
      <c r="CD2463">
        <v>0</v>
      </c>
      <c r="CE2463">
        <v>0</v>
      </c>
    </row>
    <row r="2464" spans="1:83" x14ac:dyDescent="0.35">
      <c r="A2464" s="9" t="str">
        <f t="shared" si="38"/>
        <v>571030.403.70</v>
      </c>
      <c r="B2464" s="52" t="e">
        <f>+IF(MATCH(A2464,List!H$10:H$145,0),"Targeted")</f>
        <v>#N/A</v>
      </c>
      <c r="C2464" s="65"/>
      <c r="D2464" s="151" t="s">
        <v>7700</v>
      </c>
      <c r="E2464" s="16" t="s">
        <v>854</v>
      </c>
      <c r="F2464" s="16" t="s">
        <v>855</v>
      </c>
      <c r="G2464" s="16" t="s">
        <v>298</v>
      </c>
      <c r="H2464" s="16" t="s">
        <v>855</v>
      </c>
      <c r="I2464" s="16" t="s">
        <v>4020</v>
      </c>
      <c r="J2464" s="16" t="s">
        <v>4021</v>
      </c>
      <c r="K2464" s="17" t="s">
        <v>151</v>
      </c>
      <c r="L2464" s="18" t="s">
        <v>3620</v>
      </c>
      <c r="M2464" s="195" t="s">
        <v>3961</v>
      </c>
      <c r="N2464" s="16" t="s">
        <v>3962</v>
      </c>
      <c r="O2464" s="17" t="s">
        <v>346</v>
      </c>
      <c r="P2464" s="17" t="s">
        <v>305</v>
      </c>
      <c r="Q2464" s="17" t="s">
        <v>306</v>
      </c>
      <c r="R2464">
        <v>0</v>
      </c>
      <c r="S2464">
        <v>0</v>
      </c>
      <c r="T2464">
        <v>0</v>
      </c>
      <c r="U2464">
        <v>0</v>
      </c>
      <c r="V2464">
        <v>0</v>
      </c>
      <c r="W2464">
        <v>0</v>
      </c>
      <c r="X2464">
        <v>0</v>
      </c>
      <c r="Y2464">
        <v>0</v>
      </c>
      <c r="Z2464">
        <v>0</v>
      </c>
      <c r="AA2464">
        <v>0</v>
      </c>
      <c r="AB2464">
        <v>0</v>
      </c>
      <c r="AC2464">
        <v>0</v>
      </c>
      <c r="AD2464">
        <v>0</v>
      </c>
      <c r="AE2464">
        <v>0</v>
      </c>
      <c r="AF2464">
        <v>0</v>
      </c>
      <c r="AG2464" s="19">
        <v>0</v>
      </c>
      <c r="AH2464">
        <v>0</v>
      </c>
      <c r="AI2464">
        <v>0</v>
      </c>
      <c r="AJ2464">
        <v>0</v>
      </c>
      <c r="AK2464">
        <v>0</v>
      </c>
      <c r="AL2464">
        <v>0</v>
      </c>
      <c r="AM2464">
        <v>0</v>
      </c>
      <c r="AN2464">
        <v>0</v>
      </c>
      <c r="AO2464">
        <v>0</v>
      </c>
      <c r="AP2464">
        <v>0</v>
      </c>
      <c r="AQ2464">
        <v>0</v>
      </c>
      <c r="AR2464">
        <v>0</v>
      </c>
      <c r="AS2464">
        <v>0</v>
      </c>
      <c r="AT2464">
        <v>0</v>
      </c>
      <c r="AU2464">
        <v>0</v>
      </c>
      <c r="AV2464">
        <v>0</v>
      </c>
      <c r="AW2464">
        <v>0</v>
      </c>
      <c r="AX2464">
        <v>0</v>
      </c>
      <c r="AY2464">
        <v>0</v>
      </c>
      <c r="AZ2464">
        <v>0</v>
      </c>
      <c r="BA2464">
        <v>0</v>
      </c>
      <c r="BB2464">
        <v>0</v>
      </c>
      <c r="BC2464">
        <v>0</v>
      </c>
      <c r="BD2464">
        <v>0</v>
      </c>
      <c r="BE2464">
        <v>0</v>
      </c>
      <c r="BF2464">
        <v>0</v>
      </c>
      <c r="BG2464">
        <v>0</v>
      </c>
      <c r="BH2464">
        <v>0</v>
      </c>
      <c r="BI2464">
        <v>0</v>
      </c>
      <c r="BJ2464">
        <v>0</v>
      </c>
      <c r="BK2464">
        <v>0</v>
      </c>
      <c r="BL2464">
        <v>0</v>
      </c>
      <c r="BM2464">
        <v>0</v>
      </c>
      <c r="BN2464">
        <v>0</v>
      </c>
      <c r="BO2464">
        <v>0</v>
      </c>
      <c r="BP2464">
        <v>0</v>
      </c>
      <c r="BQ2464">
        <v>0</v>
      </c>
      <c r="BR2464">
        <v>0</v>
      </c>
      <c r="BS2464">
        <v>0</v>
      </c>
      <c r="BT2464">
        <v>0</v>
      </c>
      <c r="BU2464">
        <v>0</v>
      </c>
      <c r="BV2464">
        <v>0</v>
      </c>
      <c r="BW2464">
        <v>0</v>
      </c>
      <c r="BX2464">
        <v>0</v>
      </c>
      <c r="BY2464">
        <v>0</v>
      </c>
      <c r="BZ2464">
        <v>-4000</v>
      </c>
      <c r="CA2464">
        <v>-4000</v>
      </c>
      <c r="CB2464">
        <v>-4000</v>
      </c>
      <c r="CC2464">
        <v>-4000</v>
      </c>
      <c r="CD2464">
        <v>-4000</v>
      </c>
      <c r="CE2464">
        <v>-4000</v>
      </c>
    </row>
    <row r="2465" spans="1:83" x14ac:dyDescent="0.35">
      <c r="A2465" s="9" t="str">
        <f t="shared" si="38"/>
        <v>571030.403.70</v>
      </c>
      <c r="B2465" s="52" t="e">
        <f>+IF(MATCH(A2465,List!H$10:H$145,0),"Targeted")</f>
        <v>#N/A</v>
      </c>
      <c r="C2465" s="65"/>
      <c r="D2465" s="151"/>
      <c r="E2465" s="16" t="s">
        <v>854</v>
      </c>
      <c r="F2465" s="16" t="s">
        <v>855</v>
      </c>
      <c r="G2465" s="16" t="s">
        <v>298</v>
      </c>
      <c r="H2465" s="16" t="s">
        <v>855</v>
      </c>
      <c r="I2465" s="16" t="s">
        <v>4020</v>
      </c>
      <c r="J2465" s="16" t="s">
        <v>4021</v>
      </c>
      <c r="K2465" s="17" t="s">
        <v>151</v>
      </c>
      <c r="L2465" s="18" t="s">
        <v>3620</v>
      </c>
      <c r="M2465" s="195" t="s">
        <v>3961</v>
      </c>
      <c r="N2465" s="16" t="s">
        <v>3962</v>
      </c>
      <c r="O2465" s="17" t="s">
        <v>304</v>
      </c>
      <c r="P2465" s="17" t="s">
        <v>305</v>
      </c>
      <c r="Q2465" s="17" t="s">
        <v>306</v>
      </c>
      <c r="R2465">
        <v>0</v>
      </c>
      <c r="S2465">
        <v>0</v>
      </c>
      <c r="T2465">
        <v>0</v>
      </c>
      <c r="U2465">
        <v>0</v>
      </c>
      <c r="V2465">
        <v>0</v>
      </c>
      <c r="W2465">
        <v>0</v>
      </c>
      <c r="X2465">
        <v>0</v>
      </c>
      <c r="Y2465">
        <v>0</v>
      </c>
      <c r="Z2465">
        <v>0</v>
      </c>
      <c r="AA2465">
        <v>0</v>
      </c>
      <c r="AB2465">
        <v>0</v>
      </c>
      <c r="AC2465">
        <v>0</v>
      </c>
      <c r="AD2465">
        <v>0</v>
      </c>
      <c r="AE2465">
        <v>0</v>
      </c>
      <c r="AF2465">
        <v>0</v>
      </c>
      <c r="AG2465" s="19">
        <v>0</v>
      </c>
      <c r="AH2465">
        <v>0</v>
      </c>
      <c r="AI2465">
        <v>0</v>
      </c>
      <c r="AJ2465">
        <v>0</v>
      </c>
      <c r="AK2465">
        <v>0</v>
      </c>
      <c r="AL2465">
        <v>0</v>
      </c>
      <c r="AM2465">
        <v>0</v>
      </c>
      <c r="AN2465">
        <v>0</v>
      </c>
      <c r="AO2465">
        <v>0</v>
      </c>
      <c r="AP2465">
        <v>0</v>
      </c>
      <c r="AQ2465">
        <v>0</v>
      </c>
      <c r="AR2465">
        <v>0</v>
      </c>
      <c r="AS2465">
        <v>0</v>
      </c>
      <c r="AT2465">
        <v>0</v>
      </c>
      <c r="AU2465">
        <v>0</v>
      </c>
      <c r="AV2465">
        <v>0</v>
      </c>
      <c r="AW2465">
        <v>0</v>
      </c>
      <c r="AX2465">
        <v>0</v>
      </c>
      <c r="AY2465">
        <v>0</v>
      </c>
      <c r="AZ2465">
        <v>0</v>
      </c>
      <c r="BA2465">
        <v>0</v>
      </c>
      <c r="BB2465">
        <v>0</v>
      </c>
      <c r="BC2465">
        <v>0</v>
      </c>
      <c r="BD2465">
        <v>0</v>
      </c>
      <c r="BE2465">
        <v>0</v>
      </c>
      <c r="BF2465">
        <v>0</v>
      </c>
      <c r="BG2465">
        <v>0</v>
      </c>
      <c r="BH2465">
        <v>0</v>
      </c>
      <c r="BI2465">
        <v>0</v>
      </c>
      <c r="BJ2465">
        <v>0</v>
      </c>
      <c r="BK2465">
        <v>0</v>
      </c>
      <c r="BL2465">
        <v>0</v>
      </c>
      <c r="BM2465">
        <v>0</v>
      </c>
      <c r="BN2465">
        <v>0</v>
      </c>
      <c r="BO2465">
        <v>0</v>
      </c>
      <c r="BP2465">
        <v>0</v>
      </c>
      <c r="BQ2465">
        <v>-5000</v>
      </c>
      <c r="BR2465">
        <v>-2000</v>
      </c>
      <c r="BS2465">
        <v>0</v>
      </c>
      <c r="BT2465">
        <v>-3000</v>
      </c>
      <c r="BU2465">
        <v>-4000</v>
      </c>
      <c r="BV2465">
        <v>-11000</v>
      </c>
      <c r="BW2465">
        <v>-5000</v>
      </c>
      <c r="BX2465" s="10">
        <v>-4000</v>
      </c>
      <c r="BY2465">
        <v>-7000</v>
      </c>
      <c r="BZ2465">
        <v>0</v>
      </c>
      <c r="CA2465">
        <v>0</v>
      </c>
      <c r="CB2465">
        <v>0</v>
      </c>
      <c r="CC2465">
        <v>0</v>
      </c>
      <c r="CD2465">
        <v>0</v>
      </c>
      <c r="CE2465">
        <v>0</v>
      </c>
    </row>
    <row r="2466" spans="1:83" x14ac:dyDescent="0.35">
      <c r="A2466" s="9" t="str">
        <f t="shared" si="38"/>
        <v>814740.403.70</v>
      </c>
      <c r="B2466" s="52" t="e">
        <f>+IF(MATCH(A2466,List!H$10:H$145,0),"Targeted")</f>
        <v>#N/A</v>
      </c>
      <c r="C2466" s="65"/>
      <c r="D2466" s="151"/>
      <c r="E2466" s="16" t="s">
        <v>854</v>
      </c>
      <c r="F2466" s="16" t="s">
        <v>855</v>
      </c>
      <c r="G2466" s="16" t="s">
        <v>298</v>
      </c>
      <c r="H2466" s="16" t="s">
        <v>855</v>
      </c>
      <c r="I2466" s="16" t="s">
        <v>4022</v>
      </c>
      <c r="J2466" s="16" t="s">
        <v>4023</v>
      </c>
      <c r="K2466" s="17" t="s">
        <v>151</v>
      </c>
      <c r="L2466" s="18" t="s">
        <v>3620</v>
      </c>
      <c r="M2466" s="195" t="s">
        <v>3961</v>
      </c>
      <c r="N2466" s="16" t="s">
        <v>3962</v>
      </c>
      <c r="O2466" s="17" t="s">
        <v>304</v>
      </c>
      <c r="P2466" s="17" t="s">
        <v>305</v>
      </c>
      <c r="Q2466" s="17" t="s">
        <v>306</v>
      </c>
      <c r="R2466">
        <v>0</v>
      </c>
      <c r="S2466">
        <v>0</v>
      </c>
      <c r="T2466">
        <v>0</v>
      </c>
      <c r="U2466">
        <v>0</v>
      </c>
      <c r="V2466">
        <v>0</v>
      </c>
      <c r="W2466">
        <v>0</v>
      </c>
      <c r="X2466">
        <v>0</v>
      </c>
      <c r="Y2466">
        <v>0</v>
      </c>
      <c r="Z2466">
        <v>0</v>
      </c>
      <c r="AA2466">
        <v>0</v>
      </c>
      <c r="AB2466">
        <v>0</v>
      </c>
      <c r="AC2466">
        <v>0</v>
      </c>
      <c r="AD2466">
        <v>0</v>
      </c>
      <c r="AE2466">
        <v>0</v>
      </c>
      <c r="AF2466">
        <v>0</v>
      </c>
      <c r="AG2466" s="19">
        <v>0</v>
      </c>
      <c r="AH2466">
        <v>0</v>
      </c>
      <c r="AI2466">
        <v>0</v>
      </c>
      <c r="AJ2466">
        <v>0</v>
      </c>
      <c r="AK2466">
        <v>0</v>
      </c>
      <c r="AL2466">
        <v>0</v>
      </c>
      <c r="AM2466">
        <v>0</v>
      </c>
      <c r="AN2466">
        <v>0</v>
      </c>
      <c r="AO2466">
        <v>0</v>
      </c>
      <c r="AP2466">
        <v>-48998</v>
      </c>
      <c r="AQ2466">
        <v>0</v>
      </c>
      <c r="AR2466">
        <v>0</v>
      </c>
      <c r="AS2466">
        <v>0</v>
      </c>
      <c r="AT2466">
        <v>0</v>
      </c>
      <c r="AU2466">
        <v>0</v>
      </c>
      <c r="AV2466">
        <v>0</v>
      </c>
      <c r="AW2466">
        <v>0</v>
      </c>
      <c r="AX2466">
        <v>0</v>
      </c>
      <c r="AY2466">
        <v>0</v>
      </c>
      <c r="AZ2466">
        <v>0</v>
      </c>
      <c r="BA2466">
        <v>0</v>
      </c>
      <c r="BB2466">
        <v>0</v>
      </c>
      <c r="BC2466">
        <v>0</v>
      </c>
      <c r="BD2466">
        <v>0</v>
      </c>
      <c r="BE2466">
        <v>0</v>
      </c>
      <c r="BF2466">
        <v>0</v>
      </c>
      <c r="BG2466">
        <v>0</v>
      </c>
      <c r="BH2466">
        <v>0</v>
      </c>
      <c r="BI2466">
        <v>0</v>
      </c>
      <c r="BJ2466">
        <v>0</v>
      </c>
      <c r="BK2466">
        <v>0</v>
      </c>
      <c r="BL2466">
        <v>0</v>
      </c>
      <c r="BM2466">
        <v>0</v>
      </c>
      <c r="BN2466">
        <v>0</v>
      </c>
      <c r="BO2466">
        <v>0</v>
      </c>
      <c r="BP2466">
        <v>0</v>
      </c>
      <c r="BQ2466">
        <v>0</v>
      </c>
      <c r="BR2466">
        <v>0</v>
      </c>
      <c r="BS2466">
        <v>0</v>
      </c>
      <c r="BT2466">
        <v>0</v>
      </c>
      <c r="BU2466">
        <v>0</v>
      </c>
      <c r="BV2466">
        <v>0</v>
      </c>
      <c r="BW2466">
        <v>0</v>
      </c>
      <c r="BX2466" s="10">
        <v>0</v>
      </c>
      <c r="BY2466">
        <v>0</v>
      </c>
      <c r="BZ2466">
        <v>0</v>
      </c>
      <c r="CA2466">
        <v>0</v>
      </c>
      <c r="CB2466">
        <v>0</v>
      </c>
      <c r="CC2466">
        <v>0</v>
      </c>
      <c r="CD2466">
        <v>0</v>
      </c>
      <c r="CE2466">
        <v>0</v>
      </c>
    </row>
    <row r="2467" spans="1:83" x14ac:dyDescent="0.35">
      <c r="A2467" s="9" t="str">
        <f t="shared" si="38"/>
        <v>853310.403.70</v>
      </c>
      <c r="B2467" s="52" t="e">
        <f>+IF(MATCH(A2467,List!H$10:H$145,0),"Targeted")</f>
        <v>#N/A</v>
      </c>
      <c r="C2467" s="65"/>
      <c r="D2467" s="151"/>
      <c r="E2467" s="16" t="s">
        <v>854</v>
      </c>
      <c r="F2467" s="16" t="s">
        <v>855</v>
      </c>
      <c r="G2467" s="16" t="s">
        <v>298</v>
      </c>
      <c r="H2467" s="16" t="s">
        <v>855</v>
      </c>
      <c r="I2467" s="16" t="s">
        <v>3973</v>
      </c>
      <c r="J2467" s="16" t="s">
        <v>4024</v>
      </c>
      <c r="K2467" s="17" t="s">
        <v>151</v>
      </c>
      <c r="L2467" s="18" t="s">
        <v>3620</v>
      </c>
      <c r="M2467" s="195" t="s">
        <v>3961</v>
      </c>
      <c r="N2467" s="16" t="s">
        <v>3962</v>
      </c>
      <c r="O2467" s="17" t="s">
        <v>304</v>
      </c>
      <c r="P2467" s="17" t="s">
        <v>305</v>
      </c>
      <c r="Q2467" s="17" t="s">
        <v>306</v>
      </c>
      <c r="R2467">
        <v>0</v>
      </c>
      <c r="S2467">
        <v>0</v>
      </c>
      <c r="T2467">
        <v>0</v>
      </c>
      <c r="U2467">
        <v>0</v>
      </c>
      <c r="V2467">
        <v>0</v>
      </c>
      <c r="W2467">
        <v>0</v>
      </c>
      <c r="X2467">
        <v>0</v>
      </c>
      <c r="Y2467">
        <v>0</v>
      </c>
      <c r="Z2467">
        <v>0</v>
      </c>
      <c r="AA2467">
        <v>0</v>
      </c>
      <c r="AB2467">
        <v>0</v>
      </c>
      <c r="AC2467">
        <v>0</v>
      </c>
      <c r="AD2467">
        <v>0</v>
      </c>
      <c r="AE2467">
        <v>0</v>
      </c>
      <c r="AF2467">
        <v>0</v>
      </c>
      <c r="AG2467" s="19">
        <v>0</v>
      </c>
      <c r="AH2467">
        <v>0</v>
      </c>
      <c r="AI2467">
        <v>0</v>
      </c>
      <c r="AJ2467">
        <v>0</v>
      </c>
      <c r="AK2467">
        <v>0</v>
      </c>
      <c r="AL2467">
        <v>0</v>
      </c>
      <c r="AM2467">
        <v>0</v>
      </c>
      <c r="AN2467">
        <v>0</v>
      </c>
      <c r="AO2467">
        <v>0</v>
      </c>
      <c r="AP2467">
        <v>0</v>
      </c>
      <c r="AQ2467">
        <v>0</v>
      </c>
      <c r="AR2467">
        <v>0</v>
      </c>
      <c r="AS2467">
        <v>0</v>
      </c>
      <c r="AT2467">
        <v>0</v>
      </c>
      <c r="AU2467">
        <v>0</v>
      </c>
      <c r="AV2467">
        <v>0</v>
      </c>
      <c r="AW2467">
        <v>0</v>
      </c>
      <c r="AX2467">
        <v>0</v>
      </c>
      <c r="AY2467">
        <v>0</v>
      </c>
      <c r="AZ2467">
        <v>0</v>
      </c>
      <c r="BA2467">
        <v>0</v>
      </c>
      <c r="BB2467">
        <v>0</v>
      </c>
      <c r="BC2467">
        <v>0</v>
      </c>
      <c r="BD2467">
        <v>0</v>
      </c>
      <c r="BE2467">
        <v>0</v>
      </c>
      <c r="BF2467">
        <v>0</v>
      </c>
      <c r="BG2467">
        <v>0</v>
      </c>
      <c r="BH2467">
        <v>0</v>
      </c>
      <c r="BI2467">
        <v>-1000</v>
      </c>
      <c r="BJ2467">
        <v>-1000</v>
      </c>
      <c r="BK2467">
        <v>-1000</v>
      </c>
      <c r="BL2467">
        <v>-1000</v>
      </c>
      <c r="BM2467">
        <v>-2000</v>
      </c>
      <c r="BN2467">
        <v>-2000</v>
      </c>
      <c r="BO2467">
        <v>-1000</v>
      </c>
      <c r="BP2467">
        <v>-1000</v>
      </c>
      <c r="BQ2467">
        <v>-2000</v>
      </c>
      <c r="BR2467">
        <v>-2000</v>
      </c>
      <c r="BS2467">
        <v>-2000</v>
      </c>
      <c r="BT2467">
        <v>-2000</v>
      </c>
      <c r="BU2467">
        <v>-2000</v>
      </c>
      <c r="BV2467">
        <v>-3000</v>
      </c>
      <c r="BW2467">
        <v>-2000</v>
      </c>
      <c r="BX2467" s="10">
        <v>-2000</v>
      </c>
      <c r="BY2467">
        <v>-3000</v>
      </c>
      <c r="BZ2467">
        <v>-3000</v>
      </c>
      <c r="CA2467">
        <v>-3000</v>
      </c>
      <c r="CB2467">
        <v>-3000</v>
      </c>
      <c r="CC2467">
        <v>-3000</v>
      </c>
      <c r="CD2467">
        <v>-3000</v>
      </c>
      <c r="CE2467">
        <v>-3000</v>
      </c>
    </row>
    <row r="2468" spans="1:83" x14ac:dyDescent="0.35">
      <c r="A2468" s="9" t="str">
        <f t="shared" si="38"/>
        <v>0247.403.69</v>
      </c>
      <c r="B2468" s="52" t="e">
        <f>+IF(MATCH(A2468,List!H$10:H$145,0),"Targeted")</f>
        <v>#N/A</v>
      </c>
      <c r="C2468" s="65"/>
      <c r="D2468" s="151" t="s">
        <v>7700</v>
      </c>
      <c r="E2468" s="16" t="s">
        <v>854</v>
      </c>
      <c r="F2468" s="16" t="s">
        <v>855</v>
      </c>
      <c r="G2468" s="16" t="s">
        <v>984</v>
      </c>
      <c r="H2468" s="16" t="s">
        <v>985</v>
      </c>
      <c r="I2468" s="16" t="s">
        <v>4025</v>
      </c>
      <c r="J2468" s="16" t="s">
        <v>4026</v>
      </c>
      <c r="K2468" s="17" t="s">
        <v>171</v>
      </c>
      <c r="L2468" s="18" t="s">
        <v>3620</v>
      </c>
      <c r="M2468" s="195" t="s">
        <v>3961</v>
      </c>
      <c r="N2468" s="16" t="s">
        <v>3962</v>
      </c>
      <c r="O2468" s="17" t="s">
        <v>346</v>
      </c>
      <c r="P2468" s="17" t="s">
        <v>524</v>
      </c>
      <c r="Q2468" s="17" t="s">
        <v>306</v>
      </c>
      <c r="R2468">
        <v>0</v>
      </c>
      <c r="S2468">
        <v>0</v>
      </c>
      <c r="T2468">
        <v>0</v>
      </c>
      <c r="U2468">
        <v>0</v>
      </c>
      <c r="V2468">
        <v>0</v>
      </c>
      <c r="W2468">
        <v>0</v>
      </c>
      <c r="X2468">
        <v>0</v>
      </c>
      <c r="Y2468">
        <v>0</v>
      </c>
      <c r="Z2468">
        <v>0</v>
      </c>
      <c r="AA2468">
        <v>0</v>
      </c>
      <c r="AB2468">
        <v>0</v>
      </c>
      <c r="AC2468">
        <v>0</v>
      </c>
      <c r="AD2468">
        <v>0</v>
      </c>
      <c r="AE2468">
        <v>0</v>
      </c>
      <c r="AF2468">
        <v>0</v>
      </c>
      <c r="AG2468" s="19">
        <v>0</v>
      </c>
      <c r="AH2468">
        <v>0</v>
      </c>
      <c r="AI2468">
        <v>0</v>
      </c>
      <c r="AJ2468">
        <v>0</v>
      </c>
      <c r="AK2468">
        <v>0</v>
      </c>
      <c r="AL2468">
        <v>0</v>
      </c>
      <c r="AM2468">
        <v>0</v>
      </c>
      <c r="AN2468">
        <v>0</v>
      </c>
      <c r="AO2468">
        <v>0</v>
      </c>
      <c r="AP2468">
        <v>0</v>
      </c>
      <c r="AQ2468">
        <v>0</v>
      </c>
      <c r="AR2468">
        <v>0</v>
      </c>
      <c r="AS2468">
        <v>0</v>
      </c>
      <c r="AT2468">
        <v>0</v>
      </c>
      <c r="AU2468">
        <v>0</v>
      </c>
      <c r="AV2468">
        <v>0</v>
      </c>
      <c r="AW2468">
        <v>0</v>
      </c>
      <c r="AX2468">
        <v>0</v>
      </c>
      <c r="AY2468">
        <v>0</v>
      </c>
      <c r="AZ2468">
        <v>0</v>
      </c>
      <c r="BA2468">
        <v>15000</v>
      </c>
      <c r="BB2468">
        <v>5000</v>
      </c>
      <c r="BC2468">
        <v>0</v>
      </c>
      <c r="BD2468">
        <v>0</v>
      </c>
      <c r="BE2468">
        <v>0</v>
      </c>
      <c r="BF2468">
        <v>0</v>
      </c>
      <c r="BG2468">
        <v>0</v>
      </c>
      <c r="BH2468">
        <v>0</v>
      </c>
      <c r="BI2468">
        <v>0</v>
      </c>
      <c r="BJ2468">
        <v>0</v>
      </c>
      <c r="BK2468">
        <v>0</v>
      </c>
      <c r="BL2468">
        <v>0</v>
      </c>
      <c r="BM2468">
        <v>0</v>
      </c>
      <c r="BN2468">
        <v>0</v>
      </c>
      <c r="BO2468">
        <v>0</v>
      </c>
      <c r="BP2468">
        <v>0</v>
      </c>
      <c r="BQ2468">
        <v>0</v>
      </c>
      <c r="BR2468">
        <v>0</v>
      </c>
      <c r="BS2468">
        <v>0</v>
      </c>
      <c r="BT2468">
        <v>0</v>
      </c>
      <c r="BU2468">
        <v>0</v>
      </c>
      <c r="BV2468">
        <v>0</v>
      </c>
      <c r="BW2468">
        <v>0</v>
      </c>
      <c r="BX2468">
        <v>0</v>
      </c>
      <c r="BY2468">
        <v>0</v>
      </c>
      <c r="BZ2468">
        <v>0</v>
      </c>
      <c r="CA2468">
        <v>0</v>
      </c>
      <c r="CB2468">
        <v>0</v>
      </c>
      <c r="CC2468">
        <v>0</v>
      </c>
      <c r="CD2468">
        <v>0</v>
      </c>
      <c r="CE2468">
        <v>0</v>
      </c>
    </row>
    <row r="2469" spans="1:83" x14ac:dyDescent="0.35">
      <c r="A2469" s="9" t="str">
        <f t="shared" si="38"/>
        <v>0602.403.70</v>
      </c>
      <c r="B2469" s="52" t="e">
        <f>+IF(MATCH(A2469,List!H$10:H$145,0),"Targeted")</f>
        <v>#N/A</v>
      </c>
      <c r="C2469" s="65"/>
      <c r="D2469" s="151"/>
      <c r="E2469" s="16" t="s">
        <v>854</v>
      </c>
      <c r="F2469" s="16" t="s">
        <v>855</v>
      </c>
      <c r="G2469" s="16" t="s">
        <v>984</v>
      </c>
      <c r="H2469" s="16" t="s">
        <v>985</v>
      </c>
      <c r="I2469" s="16" t="s">
        <v>4027</v>
      </c>
      <c r="J2469" s="16" t="s">
        <v>4028</v>
      </c>
      <c r="K2469" s="17" t="s">
        <v>151</v>
      </c>
      <c r="L2469" s="18" t="s">
        <v>3620</v>
      </c>
      <c r="M2469" s="195" t="s">
        <v>3961</v>
      </c>
      <c r="N2469" s="16" t="s">
        <v>3962</v>
      </c>
      <c r="O2469" s="17" t="s">
        <v>304</v>
      </c>
      <c r="P2469" s="17" t="s">
        <v>305</v>
      </c>
      <c r="Q2469" s="17" t="s">
        <v>306</v>
      </c>
      <c r="R2469">
        <v>30790</v>
      </c>
      <c r="S2469">
        <v>31850</v>
      </c>
      <c r="T2469">
        <v>34152</v>
      </c>
      <c r="U2469">
        <v>37061</v>
      </c>
      <c r="V2469">
        <v>40636</v>
      </c>
      <c r="W2469">
        <v>44701</v>
      </c>
      <c r="X2469">
        <v>48165</v>
      </c>
      <c r="Y2469">
        <v>52830</v>
      </c>
      <c r="Z2469">
        <v>58619</v>
      </c>
      <c r="AA2469">
        <v>65317</v>
      </c>
      <c r="AB2469">
        <v>70514</v>
      </c>
      <c r="AC2469">
        <v>76084</v>
      </c>
      <c r="AD2469">
        <v>86397</v>
      </c>
      <c r="AE2469">
        <v>104875</v>
      </c>
      <c r="AF2469">
        <v>121645</v>
      </c>
      <c r="AG2469" s="19">
        <v>32612</v>
      </c>
      <c r="AH2469">
        <v>139516</v>
      </c>
      <c r="AI2469">
        <v>156465</v>
      </c>
      <c r="AJ2469">
        <v>174414</v>
      </c>
      <c r="AK2469">
        <v>207479</v>
      </c>
      <c r="AL2469">
        <v>239205</v>
      </c>
      <c r="AM2469">
        <v>257849</v>
      </c>
      <c r="AN2469">
        <v>292238</v>
      </c>
      <c r="AO2469">
        <v>310728</v>
      </c>
      <c r="AP2469">
        <v>298781</v>
      </c>
      <c r="AQ2469">
        <v>336496</v>
      </c>
      <c r="AR2469">
        <v>349944</v>
      </c>
      <c r="AS2469">
        <v>359630</v>
      </c>
      <c r="AT2469">
        <v>386198</v>
      </c>
      <c r="AU2469">
        <v>401729</v>
      </c>
      <c r="AV2469">
        <v>456947</v>
      </c>
      <c r="AW2469">
        <v>461108</v>
      </c>
      <c r="AX2469">
        <v>504648</v>
      </c>
      <c r="AY2469">
        <v>512057</v>
      </c>
      <c r="AZ2469">
        <v>547000</v>
      </c>
      <c r="BA2469">
        <v>569000</v>
      </c>
      <c r="BB2469">
        <v>623000</v>
      </c>
      <c r="BC2469">
        <v>647000</v>
      </c>
      <c r="BD2469">
        <v>669000</v>
      </c>
      <c r="BE2469">
        <v>713000</v>
      </c>
      <c r="BF2469">
        <v>770000</v>
      </c>
      <c r="BG2469">
        <v>808000</v>
      </c>
      <c r="BH2469">
        <v>812000</v>
      </c>
      <c r="BI2469">
        <v>862000</v>
      </c>
      <c r="BJ2469">
        <v>939000</v>
      </c>
      <c r="BK2469">
        <v>985000</v>
      </c>
      <c r="BL2469">
        <v>1076000</v>
      </c>
      <c r="BM2469">
        <v>1153000</v>
      </c>
      <c r="BN2469">
        <v>1263000</v>
      </c>
      <c r="BO2469">
        <v>1287000</v>
      </c>
      <c r="BP2469">
        <v>1399000</v>
      </c>
      <c r="BQ2469">
        <v>1301000</v>
      </c>
      <c r="BR2469">
        <v>1441000</v>
      </c>
      <c r="BS2469">
        <v>1493000</v>
      </c>
      <c r="BT2469">
        <v>1546000</v>
      </c>
      <c r="BU2469">
        <v>1681000</v>
      </c>
      <c r="BV2469">
        <v>1628000</v>
      </c>
      <c r="BW2469">
        <v>1568000</v>
      </c>
      <c r="BX2469" s="10">
        <v>1732000</v>
      </c>
      <c r="BY2469">
        <v>1789000</v>
      </c>
      <c r="BZ2469">
        <v>1597000</v>
      </c>
      <c r="CA2469">
        <v>1954000</v>
      </c>
      <c r="CB2469">
        <v>2035000</v>
      </c>
      <c r="CC2469">
        <v>2120000</v>
      </c>
      <c r="CD2469">
        <v>2206000</v>
      </c>
      <c r="CE2469">
        <v>2296000</v>
      </c>
    </row>
    <row r="2470" spans="1:83" x14ac:dyDescent="0.35">
      <c r="A2470" s="9" t="str">
        <f t="shared" si="38"/>
        <v>0603.403.70</v>
      </c>
      <c r="B2470" s="52" t="e">
        <f>+IF(MATCH(A2470,List!H$10:H$145,0),"Targeted")</f>
        <v>#N/A</v>
      </c>
      <c r="C2470" s="65"/>
      <c r="D2470" s="151" t="s">
        <v>7700</v>
      </c>
      <c r="E2470" s="16" t="s">
        <v>854</v>
      </c>
      <c r="F2470" s="16" t="s">
        <v>855</v>
      </c>
      <c r="G2470" s="16" t="s">
        <v>984</v>
      </c>
      <c r="H2470" s="16" t="s">
        <v>985</v>
      </c>
      <c r="I2470" s="16" t="s">
        <v>4029</v>
      </c>
      <c r="J2470" s="16" t="s">
        <v>4030</v>
      </c>
      <c r="K2470" s="17" t="s">
        <v>151</v>
      </c>
      <c r="L2470" s="18" t="s">
        <v>3620</v>
      </c>
      <c r="M2470" s="195" t="s">
        <v>3961</v>
      </c>
      <c r="N2470" s="16" t="s">
        <v>3962</v>
      </c>
      <c r="O2470" s="17" t="s">
        <v>346</v>
      </c>
      <c r="P2470" s="17" t="s">
        <v>305</v>
      </c>
      <c r="Q2470" s="17" t="s">
        <v>306</v>
      </c>
      <c r="R2470">
        <v>0</v>
      </c>
      <c r="S2470">
        <v>0</v>
      </c>
      <c r="T2470">
        <v>0</v>
      </c>
      <c r="U2470">
        <v>0</v>
      </c>
      <c r="V2470">
        <v>0</v>
      </c>
      <c r="W2470">
        <v>0</v>
      </c>
      <c r="X2470">
        <v>0</v>
      </c>
      <c r="Y2470">
        <v>0</v>
      </c>
      <c r="Z2470">
        <v>0</v>
      </c>
      <c r="AA2470">
        <v>0</v>
      </c>
      <c r="AB2470">
        <v>0</v>
      </c>
      <c r="AC2470">
        <v>0</v>
      </c>
      <c r="AD2470">
        <v>0</v>
      </c>
      <c r="AE2470">
        <v>0</v>
      </c>
      <c r="AF2470">
        <v>0</v>
      </c>
      <c r="AG2470" s="19">
        <v>0</v>
      </c>
      <c r="AH2470">
        <v>0</v>
      </c>
      <c r="AI2470">
        <v>0</v>
      </c>
      <c r="AJ2470">
        <v>0</v>
      </c>
      <c r="AK2470">
        <v>0</v>
      </c>
      <c r="AL2470">
        <v>0</v>
      </c>
      <c r="AM2470">
        <v>0</v>
      </c>
      <c r="AN2470">
        <v>0</v>
      </c>
      <c r="AO2470">
        <v>0</v>
      </c>
      <c r="AP2470">
        <v>0</v>
      </c>
      <c r="AQ2470">
        <v>0</v>
      </c>
      <c r="AR2470">
        <v>0</v>
      </c>
      <c r="AS2470">
        <v>0</v>
      </c>
      <c r="AT2470">
        <v>0</v>
      </c>
      <c r="AU2470">
        <v>0</v>
      </c>
      <c r="AV2470">
        <v>0</v>
      </c>
      <c r="AW2470">
        <v>0</v>
      </c>
      <c r="AX2470">
        <v>0</v>
      </c>
      <c r="AY2470">
        <v>0</v>
      </c>
      <c r="AZ2470">
        <v>0</v>
      </c>
      <c r="BA2470">
        <v>0</v>
      </c>
      <c r="BB2470">
        <v>0</v>
      </c>
      <c r="BC2470">
        <v>0</v>
      </c>
      <c r="BD2470">
        <v>0</v>
      </c>
      <c r="BE2470">
        <v>0</v>
      </c>
      <c r="BF2470">
        <v>0</v>
      </c>
      <c r="BG2470">
        <v>0</v>
      </c>
      <c r="BH2470">
        <v>0</v>
      </c>
      <c r="BI2470">
        <v>0</v>
      </c>
      <c r="BJ2470">
        <v>0</v>
      </c>
      <c r="BK2470">
        <v>-6000</v>
      </c>
      <c r="BL2470">
        <v>-6000</v>
      </c>
      <c r="BM2470">
        <v>-2000</v>
      </c>
      <c r="BN2470">
        <v>0</v>
      </c>
      <c r="BO2470">
        <v>0</v>
      </c>
      <c r="BP2470">
        <v>0</v>
      </c>
      <c r="BQ2470">
        <v>0</v>
      </c>
      <c r="BR2470">
        <v>0</v>
      </c>
      <c r="BS2470">
        <v>0</v>
      </c>
      <c r="BT2470">
        <v>0</v>
      </c>
      <c r="BU2470">
        <v>0</v>
      </c>
      <c r="BV2470">
        <v>0</v>
      </c>
      <c r="BW2470">
        <v>0</v>
      </c>
      <c r="BX2470">
        <v>0</v>
      </c>
      <c r="BY2470">
        <v>0</v>
      </c>
      <c r="BZ2470">
        <v>0</v>
      </c>
      <c r="CA2470">
        <v>0</v>
      </c>
      <c r="CB2470">
        <v>0</v>
      </c>
      <c r="CC2470">
        <v>0</v>
      </c>
      <c r="CD2470">
        <v>0</v>
      </c>
      <c r="CE2470">
        <v>0</v>
      </c>
    </row>
    <row r="2471" spans="1:83" x14ac:dyDescent="0.35">
      <c r="A2471" s="9" t="str">
        <f t="shared" si="38"/>
        <v>0610.403.70</v>
      </c>
      <c r="B2471" s="52" t="e">
        <f>+IF(MATCH(A2471,List!H$10:H$145,0),"Targeted")</f>
        <v>#N/A</v>
      </c>
      <c r="C2471" s="65"/>
      <c r="D2471" s="151" t="s">
        <v>7700</v>
      </c>
      <c r="E2471" s="16" t="s">
        <v>854</v>
      </c>
      <c r="F2471" s="16" t="s">
        <v>855</v>
      </c>
      <c r="G2471" s="16" t="s">
        <v>984</v>
      </c>
      <c r="H2471" s="16" t="s">
        <v>985</v>
      </c>
      <c r="I2471" s="16" t="s">
        <v>986</v>
      </c>
      <c r="J2471" s="16" t="s">
        <v>858</v>
      </c>
      <c r="K2471" s="17" t="s">
        <v>151</v>
      </c>
      <c r="L2471" s="18" t="s">
        <v>3620</v>
      </c>
      <c r="M2471" s="195" t="s">
        <v>3961</v>
      </c>
      <c r="N2471" s="16" t="s">
        <v>3962</v>
      </c>
      <c r="O2471" s="17" t="s">
        <v>346</v>
      </c>
      <c r="P2471" s="17" t="s">
        <v>305</v>
      </c>
      <c r="Q2471" s="17" t="s">
        <v>306</v>
      </c>
      <c r="R2471">
        <v>224288</v>
      </c>
      <c r="S2471">
        <v>232357</v>
      </c>
      <c r="T2471">
        <v>273146</v>
      </c>
      <c r="U2471">
        <v>293605</v>
      </c>
      <c r="V2471">
        <v>297433</v>
      </c>
      <c r="W2471">
        <v>348208</v>
      </c>
      <c r="X2471">
        <v>376905</v>
      </c>
      <c r="Y2471">
        <v>398921</v>
      </c>
      <c r="Z2471">
        <v>435975</v>
      </c>
      <c r="AA2471">
        <v>471164</v>
      </c>
      <c r="AB2471">
        <v>526027</v>
      </c>
      <c r="AC2471">
        <v>574361</v>
      </c>
      <c r="AD2471">
        <v>601274</v>
      </c>
      <c r="AE2471">
        <v>680480</v>
      </c>
      <c r="AF2471">
        <v>737280</v>
      </c>
      <c r="AG2471" s="19">
        <v>205578</v>
      </c>
      <c r="AH2471">
        <v>863305</v>
      </c>
      <c r="AI2471">
        <v>934705</v>
      </c>
      <c r="AJ2471">
        <v>1020507</v>
      </c>
      <c r="AK2471">
        <v>1132500</v>
      </c>
      <c r="AL2471">
        <v>1337183</v>
      </c>
      <c r="AM2471">
        <v>1492183</v>
      </c>
      <c r="AN2471">
        <v>1614485</v>
      </c>
      <c r="AO2471">
        <v>1712311</v>
      </c>
      <c r="AP2471">
        <v>1759215</v>
      </c>
      <c r="AQ2471">
        <v>1669603</v>
      </c>
      <c r="AR2471">
        <v>1771964</v>
      </c>
      <c r="AS2471">
        <v>1860236</v>
      </c>
      <c r="AT2471">
        <v>1964007</v>
      </c>
      <c r="AU2471">
        <v>2088582</v>
      </c>
      <c r="AV2471">
        <v>1995798</v>
      </c>
      <c r="AW2471">
        <v>2250145</v>
      </c>
      <c r="AX2471">
        <v>2276339</v>
      </c>
      <c r="AY2471">
        <v>2518806</v>
      </c>
      <c r="AZ2471">
        <v>2607000</v>
      </c>
      <c r="BA2471">
        <v>2317000</v>
      </c>
      <c r="BB2471">
        <v>2387000</v>
      </c>
      <c r="BC2471">
        <v>2430000</v>
      </c>
      <c r="BD2471">
        <v>2586000</v>
      </c>
      <c r="BE2471">
        <v>2782000</v>
      </c>
      <c r="BF2471">
        <v>2843000</v>
      </c>
      <c r="BG2471">
        <v>3211000</v>
      </c>
      <c r="BH2471">
        <v>3987000</v>
      </c>
      <c r="BI2471">
        <v>4574000</v>
      </c>
      <c r="BJ2471">
        <v>4131000</v>
      </c>
      <c r="BK2471">
        <v>4027000</v>
      </c>
      <c r="BL2471">
        <v>4698000</v>
      </c>
      <c r="BM2471">
        <v>5285000</v>
      </c>
      <c r="BN2471">
        <v>5762000</v>
      </c>
      <c r="BO2471">
        <v>6002000</v>
      </c>
      <c r="BP2471">
        <v>6604000</v>
      </c>
      <c r="BQ2471">
        <v>6279000</v>
      </c>
      <c r="BR2471">
        <v>6265000</v>
      </c>
      <c r="BS2471">
        <v>6147000</v>
      </c>
      <c r="BT2471">
        <v>6411000</v>
      </c>
      <c r="BU2471">
        <v>6535000</v>
      </c>
      <c r="BV2471">
        <v>6465000</v>
      </c>
      <c r="BW2471">
        <v>6638000</v>
      </c>
      <c r="BX2471">
        <v>7161000</v>
      </c>
      <c r="BY2471">
        <v>7367000</v>
      </c>
      <c r="BZ2471">
        <v>8273000</v>
      </c>
      <c r="CA2471">
        <v>7990000</v>
      </c>
      <c r="CB2471">
        <v>8475000</v>
      </c>
      <c r="CC2471">
        <v>8739000</v>
      </c>
      <c r="CD2471">
        <v>8950000</v>
      </c>
      <c r="CE2471">
        <v>9150000</v>
      </c>
    </row>
    <row r="2472" spans="1:83" x14ac:dyDescent="0.35">
      <c r="A2472" s="9" t="str">
        <f t="shared" si="38"/>
        <v>0612.403.70</v>
      </c>
      <c r="B2472" s="52" t="e">
        <f>+IF(MATCH(A2472,List!H$10:H$145,0),"Targeted")</f>
        <v>#N/A</v>
      </c>
      <c r="C2472" s="65"/>
      <c r="D2472" s="151" t="s">
        <v>7700</v>
      </c>
      <c r="E2472" s="16" t="s">
        <v>854</v>
      </c>
      <c r="F2472" s="16" t="s">
        <v>855</v>
      </c>
      <c r="G2472" s="16" t="s">
        <v>984</v>
      </c>
      <c r="H2472" s="16" t="s">
        <v>985</v>
      </c>
      <c r="I2472" s="16" t="s">
        <v>4031</v>
      </c>
      <c r="J2472" s="16" t="s">
        <v>4032</v>
      </c>
      <c r="K2472" s="17" t="s">
        <v>151</v>
      </c>
      <c r="L2472" s="18" t="s">
        <v>3620</v>
      </c>
      <c r="M2472" s="195" t="s">
        <v>3961</v>
      </c>
      <c r="N2472" s="16" t="s">
        <v>3962</v>
      </c>
      <c r="O2472" s="17" t="s">
        <v>346</v>
      </c>
      <c r="P2472" s="17" t="s">
        <v>305</v>
      </c>
      <c r="Q2472" s="17" t="s">
        <v>306</v>
      </c>
      <c r="R2472">
        <v>0</v>
      </c>
      <c r="S2472">
        <v>0</v>
      </c>
      <c r="T2472">
        <v>0</v>
      </c>
      <c r="U2472">
        <v>0</v>
      </c>
      <c r="V2472">
        <v>0</v>
      </c>
      <c r="W2472">
        <v>0</v>
      </c>
      <c r="X2472">
        <v>0</v>
      </c>
      <c r="Y2472">
        <v>0</v>
      </c>
      <c r="Z2472">
        <v>0</v>
      </c>
      <c r="AA2472">
        <v>0</v>
      </c>
      <c r="AB2472">
        <v>0</v>
      </c>
      <c r="AC2472">
        <v>0</v>
      </c>
      <c r="AD2472">
        <v>0</v>
      </c>
      <c r="AE2472">
        <v>0</v>
      </c>
      <c r="AF2472">
        <v>0</v>
      </c>
      <c r="AG2472" s="19">
        <v>0</v>
      </c>
      <c r="AH2472">
        <v>0</v>
      </c>
      <c r="AI2472">
        <v>0</v>
      </c>
      <c r="AJ2472">
        <v>0</v>
      </c>
      <c r="AK2472">
        <v>0</v>
      </c>
      <c r="AL2472">
        <v>0</v>
      </c>
      <c r="AM2472">
        <v>0</v>
      </c>
      <c r="AN2472">
        <v>0</v>
      </c>
      <c r="AO2472">
        <v>0</v>
      </c>
      <c r="AP2472">
        <v>0</v>
      </c>
      <c r="AQ2472">
        <v>0</v>
      </c>
      <c r="AR2472">
        <v>0</v>
      </c>
      <c r="AS2472">
        <v>0</v>
      </c>
      <c r="AT2472">
        <v>0</v>
      </c>
      <c r="AU2472">
        <v>0</v>
      </c>
      <c r="AV2472">
        <v>0</v>
      </c>
      <c r="AW2472">
        <v>0</v>
      </c>
      <c r="AX2472">
        <v>0</v>
      </c>
      <c r="AY2472">
        <v>0</v>
      </c>
      <c r="AZ2472">
        <v>0</v>
      </c>
      <c r="BA2472">
        <v>0</v>
      </c>
      <c r="BB2472">
        <v>0</v>
      </c>
      <c r="BC2472">
        <v>0</v>
      </c>
      <c r="BD2472">
        <v>0</v>
      </c>
      <c r="BE2472">
        <v>0</v>
      </c>
      <c r="BF2472">
        <v>0</v>
      </c>
      <c r="BG2472">
        <v>0</v>
      </c>
      <c r="BH2472">
        <v>78000</v>
      </c>
      <c r="BI2472">
        <v>95000</v>
      </c>
      <c r="BJ2472">
        <v>112000</v>
      </c>
      <c r="BK2472">
        <v>119000</v>
      </c>
      <c r="BL2472">
        <v>125000</v>
      </c>
      <c r="BM2472">
        <v>120000</v>
      </c>
      <c r="BN2472">
        <v>130000</v>
      </c>
      <c r="BO2472">
        <v>118000</v>
      </c>
      <c r="BP2472">
        <v>139000</v>
      </c>
      <c r="BQ2472">
        <v>124000</v>
      </c>
      <c r="BR2472">
        <v>132000</v>
      </c>
      <c r="BS2472">
        <v>119000</v>
      </c>
      <c r="BT2472">
        <v>115000</v>
      </c>
      <c r="BU2472">
        <v>109000</v>
      </c>
      <c r="BV2472">
        <v>115000</v>
      </c>
      <c r="BW2472">
        <v>106000</v>
      </c>
      <c r="BX2472">
        <v>11000</v>
      </c>
      <c r="BY2472">
        <v>1000</v>
      </c>
      <c r="BZ2472">
        <v>0</v>
      </c>
      <c r="CA2472">
        <v>0</v>
      </c>
      <c r="CB2472">
        <v>0</v>
      </c>
      <c r="CC2472">
        <v>0</v>
      </c>
      <c r="CD2472">
        <v>0</v>
      </c>
      <c r="CE2472">
        <v>0</v>
      </c>
    </row>
    <row r="2473" spans="1:83" x14ac:dyDescent="0.35">
      <c r="A2473" s="9" t="str">
        <f t="shared" si="38"/>
        <v>0613.403.70</v>
      </c>
      <c r="B2473" s="52" t="e">
        <f>+IF(MATCH(A2473,List!H$10:H$145,0),"Targeted")</f>
        <v>#N/A</v>
      </c>
      <c r="C2473" s="65"/>
      <c r="D2473" s="151" t="s">
        <v>7700</v>
      </c>
      <c r="E2473" s="16" t="s">
        <v>854</v>
      </c>
      <c r="F2473" s="16" t="s">
        <v>855</v>
      </c>
      <c r="G2473" s="16" t="s">
        <v>984</v>
      </c>
      <c r="H2473" s="16" t="s">
        <v>985</v>
      </c>
      <c r="I2473" s="16" t="s">
        <v>987</v>
      </c>
      <c r="J2473" s="16" t="s">
        <v>988</v>
      </c>
      <c r="K2473" s="17" t="s">
        <v>151</v>
      </c>
      <c r="L2473" s="18" t="s">
        <v>3620</v>
      </c>
      <c r="M2473" s="195" t="s">
        <v>3961</v>
      </c>
      <c r="N2473" s="16" t="s">
        <v>3962</v>
      </c>
      <c r="O2473" s="17" t="s">
        <v>346</v>
      </c>
      <c r="P2473" s="17" t="s">
        <v>305</v>
      </c>
      <c r="Q2473" s="17" t="s">
        <v>306</v>
      </c>
      <c r="R2473">
        <v>28478</v>
      </c>
      <c r="S2473">
        <v>34571</v>
      </c>
      <c r="T2473">
        <v>44137</v>
      </c>
      <c r="U2473">
        <v>55999</v>
      </c>
      <c r="V2473">
        <v>73779</v>
      </c>
      <c r="W2473">
        <v>101028</v>
      </c>
      <c r="X2473">
        <v>115216</v>
      </c>
      <c r="Y2473">
        <v>100402</v>
      </c>
      <c r="Z2473">
        <v>90679</v>
      </c>
      <c r="AA2473">
        <v>79484</v>
      </c>
      <c r="AB2473">
        <v>95094</v>
      </c>
      <c r="AC2473">
        <v>115122</v>
      </c>
      <c r="AD2473">
        <v>162867</v>
      </c>
      <c r="AE2473">
        <v>127001</v>
      </c>
      <c r="AF2473">
        <v>141382</v>
      </c>
      <c r="AG2473" s="19">
        <v>39997</v>
      </c>
      <c r="AH2473">
        <v>158721</v>
      </c>
      <c r="AI2473">
        <v>160635</v>
      </c>
      <c r="AJ2473">
        <v>219750</v>
      </c>
      <c r="AK2473">
        <v>287333</v>
      </c>
      <c r="AL2473">
        <v>268884</v>
      </c>
      <c r="AM2473">
        <v>319148</v>
      </c>
      <c r="AN2473">
        <v>512596</v>
      </c>
      <c r="AO2473">
        <v>502550</v>
      </c>
      <c r="AP2473">
        <v>466176</v>
      </c>
      <c r="AQ2473">
        <v>461263</v>
      </c>
      <c r="AR2473">
        <v>407061</v>
      </c>
      <c r="AS2473">
        <v>435523</v>
      </c>
      <c r="AT2473">
        <v>371439</v>
      </c>
      <c r="AU2473">
        <v>411146</v>
      </c>
      <c r="AV2473">
        <v>434233</v>
      </c>
      <c r="AW2473">
        <v>368698</v>
      </c>
      <c r="AX2473">
        <v>342052</v>
      </c>
      <c r="AY2473">
        <v>401957</v>
      </c>
      <c r="AZ2473">
        <v>283000</v>
      </c>
      <c r="BA2473">
        <v>373000</v>
      </c>
      <c r="BB2473">
        <v>352000</v>
      </c>
      <c r="BC2473">
        <v>378000</v>
      </c>
      <c r="BD2473">
        <v>422000</v>
      </c>
      <c r="BE2473">
        <v>485000</v>
      </c>
      <c r="BF2473">
        <v>670000</v>
      </c>
      <c r="BG2473">
        <v>538000</v>
      </c>
      <c r="BH2473">
        <v>694000</v>
      </c>
      <c r="BI2473">
        <v>677000</v>
      </c>
      <c r="BJ2473">
        <v>820000</v>
      </c>
      <c r="BK2473">
        <v>900000</v>
      </c>
      <c r="BL2473">
        <v>1106000</v>
      </c>
      <c r="BM2473">
        <v>1080000</v>
      </c>
      <c r="BN2473">
        <v>1216000</v>
      </c>
      <c r="BO2473">
        <v>1136000</v>
      </c>
      <c r="BP2473">
        <v>1191000</v>
      </c>
      <c r="BQ2473">
        <v>1253000</v>
      </c>
      <c r="BR2473">
        <v>1303000</v>
      </c>
      <c r="BS2473">
        <v>1444000</v>
      </c>
      <c r="BT2473">
        <v>1486000</v>
      </c>
      <c r="BU2473">
        <v>1140000</v>
      </c>
      <c r="BV2473">
        <v>1430000</v>
      </c>
      <c r="BW2473">
        <v>1451000</v>
      </c>
      <c r="BX2473">
        <v>1491000</v>
      </c>
      <c r="BY2473">
        <v>1383000</v>
      </c>
      <c r="BZ2473">
        <v>2450000</v>
      </c>
      <c r="CA2473">
        <v>2239000</v>
      </c>
      <c r="CB2473">
        <v>1938000</v>
      </c>
      <c r="CC2473">
        <v>1842000</v>
      </c>
      <c r="CD2473">
        <v>1713000</v>
      </c>
      <c r="CE2473">
        <v>1717000</v>
      </c>
    </row>
    <row r="2474" spans="1:83" x14ac:dyDescent="0.35">
      <c r="A2474" s="9" t="str">
        <f t="shared" si="38"/>
        <v>0613.403.70</v>
      </c>
      <c r="B2474" s="52" t="e">
        <f>+IF(MATCH(A2474,List!H$10:H$145,0),"Targeted")</f>
        <v>#N/A</v>
      </c>
      <c r="C2474" s="65"/>
      <c r="D2474" s="151" t="s">
        <v>7700</v>
      </c>
      <c r="E2474" s="16" t="s">
        <v>854</v>
      </c>
      <c r="F2474" s="16" t="s">
        <v>855</v>
      </c>
      <c r="G2474" s="16" t="s">
        <v>984</v>
      </c>
      <c r="H2474" s="16" t="s">
        <v>985</v>
      </c>
      <c r="I2474" s="16" t="s">
        <v>987</v>
      </c>
      <c r="J2474" s="16" t="s">
        <v>988</v>
      </c>
      <c r="K2474" s="17" t="s">
        <v>151</v>
      </c>
      <c r="L2474" s="18" t="s">
        <v>3620</v>
      </c>
      <c r="M2474" s="195" t="s">
        <v>3961</v>
      </c>
      <c r="N2474" s="16" t="s">
        <v>3962</v>
      </c>
      <c r="O2474" s="17" t="s">
        <v>346</v>
      </c>
      <c r="P2474" s="17" t="s">
        <v>524</v>
      </c>
      <c r="Q2474" s="17" t="s">
        <v>306</v>
      </c>
      <c r="R2474">
        <v>0</v>
      </c>
      <c r="S2474">
        <v>0</v>
      </c>
      <c r="T2474">
        <v>0</v>
      </c>
      <c r="U2474">
        <v>0</v>
      </c>
      <c r="V2474">
        <v>0</v>
      </c>
      <c r="W2474">
        <v>0</v>
      </c>
      <c r="X2474">
        <v>0</v>
      </c>
      <c r="Y2474">
        <v>0</v>
      </c>
      <c r="Z2474">
        <v>0</v>
      </c>
      <c r="AA2474">
        <v>0</v>
      </c>
      <c r="AB2474">
        <v>0</v>
      </c>
      <c r="AC2474">
        <v>0</v>
      </c>
      <c r="AD2474">
        <v>0</v>
      </c>
      <c r="AE2474">
        <v>0</v>
      </c>
      <c r="AF2474">
        <v>0</v>
      </c>
      <c r="AG2474" s="19">
        <v>0</v>
      </c>
      <c r="AH2474">
        <v>0</v>
      </c>
      <c r="AI2474">
        <v>0</v>
      </c>
      <c r="AJ2474">
        <v>0</v>
      </c>
      <c r="AK2474">
        <v>0</v>
      </c>
      <c r="AL2474">
        <v>0</v>
      </c>
      <c r="AM2474">
        <v>0</v>
      </c>
      <c r="AN2474">
        <v>0</v>
      </c>
      <c r="AO2474">
        <v>0</v>
      </c>
      <c r="AP2474">
        <v>0</v>
      </c>
      <c r="AQ2474">
        <v>0</v>
      </c>
      <c r="AR2474">
        <v>0</v>
      </c>
      <c r="AS2474">
        <v>0</v>
      </c>
      <c r="AT2474">
        <v>0</v>
      </c>
      <c r="AU2474">
        <v>0</v>
      </c>
      <c r="AV2474">
        <v>0</v>
      </c>
      <c r="AW2474">
        <v>400</v>
      </c>
      <c r="AX2474">
        <v>500</v>
      </c>
      <c r="AY2474">
        <v>520</v>
      </c>
      <c r="AZ2474">
        <v>1000</v>
      </c>
      <c r="BA2474">
        <v>1000</v>
      </c>
      <c r="BB2474">
        <v>0</v>
      </c>
      <c r="BC2474">
        <v>0</v>
      </c>
      <c r="BD2474">
        <v>0</v>
      </c>
      <c r="BE2474">
        <v>0</v>
      </c>
      <c r="BF2474">
        <v>0</v>
      </c>
      <c r="BG2474">
        <v>0</v>
      </c>
      <c r="BH2474">
        <v>0</v>
      </c>
      <c r="BI2474">
        <v>0</v>
      </c>
      <c r="BJ2474">
        <v>0</v>
      </c>
      <c r="BK2474">
        <v>0</v>
      </c>
      <c r="BL2474">
        <v>0</v>
      </c>
      <c r="BM2474">
        <v>0</v>
      </c>
      <c r="BN2474">
        <v>0</v>
      </c>
      <c r="BO2474">
        <v>0</v>
      </c>
      <c r="BP2474">
        <v>0</v>
      </c>
      <c r="BQ2474">
        <v>0</v>
      </c>
      <c r="BR2474">
        <v>0</v>
      </c>
      <c r="BS2474">
        <v>0</v>
      </c>
      <c r="BT2474">
        <v>0</v>
      </c>
      <c r="BU2474">
        <v>0</v>
      </c>
      <c r="BV2474">
        <v>0</v>
      </c>
      <c r="BW2474">
        <v>0</v>
      </c>
      <c r="BX2474">
        <v>0</v>
      </c>
      <c r="BY2474">
        <v>0</v>
      </c>
      <c r="BZ2474">
        <v>0</v>
      </c>
      <c r="CA2474">
        <v>0</v>
      </c>
      <c r="CB2474">
        <v>0</v>
      </c>
      <c r="CC2474">
        <v>0</v>
      </c>
      <c r="CD2474">
        <v>0</v>
      </c>
      <c r="CE2474">
        <v>0</v>
      </c>
    </row>
    <row r="2475" spans="1:83" x14ac:dyDescent="0.35">
      <c r="A2475" s="9" t="str">
        <f t="shared" si="38"/>
        <v>0614.403.70</v>
      </c>
      <c r="B2475" s="52" t="e">
        <f>+IF(MATCH(A2475,List!H$10:H$145,0),"Targeted")</f>
        <v>#N/A</v>
      </c>
      <c r="C2475" s="65"/>
      <c r="D2475" s="151" t="s">
        <v>7700</v>
      </c>
      <c r="E2475" s="16" t="s">
        <v>854</v>
      </c>
      <c r="F2475" s="16" t="s">
        <v>855</v>
      </c>
      <c r="G2475" s="16" t="s">
        <v>984</v>
      </c>
      <c r="H2475" s="16" t="s">
        <v>985</v>
      </c>
      <c r="I2475" s="16" t="s">
        <v>4033</v>
      </c>
      <c r="J2475" s="16" t="s">
        <v>4034</v>
      </c>
      <c r="K2475" s="17" t="s">
        <v>151</v>
      </c>
      <c r="L2475" s="18" t="s">
        <v>3620</v>
      </c>
      <c r="M2475" s="195" t="s">
        <v>3961</v>
      </c>
      <c r="N2475" s="16" t="s">
        <v>3962</v>
      </c>
      <c r="O2475" s="17" t="s">
        <v>346</v>
      </c>
      <c r="P2475" s="17" t="s">
        <v>305</v>
      </c>
      <c r="Q2475" s="17" t="s">
        <v>306</v>
      </c>
      <c r="R2475">
        <v>0</v>
      </c>
      <c r="S2475">
        <v>0</v>
      </c>
      <c r="T2475">
        <v>0</v>
      </c>
      <c r="U2475">
        <v>0</v>
      </c>
      <c r="V2475">
        <v>0</v>
      </c>
      <c r="W2475">
        <v>0</v>
      </c>
      <c r="X2475">
        <v>0</v>
      </c>
      <c r="Y2475">
        <v>0</v>
      </c>
      <c r="Z2475">
        <v>0</v>
      </c>
      <c r="AA2475">
        <v>0</v>
      </c>
      <c r="AB2475">
        <v>0</v>
      </c>
      <c r="AC2475">
        <v>0</v>
      </c>
      <c r="AD2475">
        <v>0</v>
      </c>
      <c r="AE2475">
        <v>0</v>
      </c>
      <c r="AF2475">
        <v>0</v>
      </c>
      <c r="AG2475" s="19">
        <v>0</v>
      </c>
      <c r="AH2475">
        <v>0</v>
      </c>
      <c r="AI2475">
        <v>0</v>
      </c>
      <c r="AJ2475">
        <v>0</v>
      </c>
      <c r="AK2475">
        <v>0</v>
      </c>
      <c r="AL2475">
        <v>0</v>
      </c>
      <c r="AM2475">
        <v>0</v>
      </c>
      <c r="AN2475">
        <v>0</v>
      </c>
      <c r="AO2475">
        <v>0</v>
      </c>
      <c r="AP2475">
        <v>0</v>
      </c>
      <c r="AQ2475">
        <v>0</v>
      </c>
      <c r="AR2475">
        <v>0</v>
      </c>
      <c r="AS2475">
        <v>0</v>
      </c>
      <c r="AT2475">
        <v>0</v>
      </c>
      <c r="AU2475">
        <v>0</v>
      </c>
      <c r="AV2475">
        <v>0</v>
      </c>
      <c r="AW2475">
        <v>0</v>
      </c>
      <c r="AX2475">
        <v>0</v>
      </c>
      <c r="AY2475">
        <v>0</v>
      </c>
      <c r="AZ2475">
        <v>0</v>
      </c>
      <c r="BA2475">
        <v>0</v>
      </c>
      <c r="BB2475">
        <v>0</v>
      </c>
      <c r="BC2475">
        <v>0</v>
      </c>
      <c r="BD2475">
        <v>0</v>
      </c>
      <c r="BE2475">
        <v>0</v>
      </c>
      <c r="BF2475">
        <v>0</v>
      </c>
      <c r="BG2475">
        <v>0</v>
      </c>
      <c r="BH2475">
        <v>32000</v>
      </c>
      <c r="BI2475">
        <v>25000</v>
      </c>
      <c r="BJ2475">
        <v>25000</v>
      </c>
      <c r="BK2475">
        <v>2000</v>
      </c>
      <c r="BL2475">
        <v>1000</v>
      </c>
      <c r="BM2475">
        <v>0</v>
      </c>
      <c r="BN2475">
        <v>4000</v>
      </c>
      <c r="BO2475">
        <v>58000</v>
      </c>
      <c r="BP2475">
        <v>122000</v>
      </c>
      <c r="BQ2475">
        <v>53000</v>
      </c>
      <c r="BR2475">
        <v>13000</v>
      </c>
      <c r="BS2475">
        <v>4000</v>
      </c>
      <c r="BT2475">
        <v>2000</v>
      </c>
      <c r="BU2475">
        <v>0</v>
      </c>
      <c r="BV2475">
        <v>0</v>
      </c>
      <c r="BW2475">
        <v>0</v>
      </c>
      <c r="BX2475">
        <v>0</v>
      </c>
      <c r="BY2475">
        <v>0</v>
      </c>
      <c r="BZ2475">
        <v>0</v>
      </c>
      <c r="CA2475">
        <v>0</v>
      </c>
      <c r="CB2475">
        <v>0</v>
      </c>
      <c r="CC2475">
        <v>0</v>
      </c>
      <c r="CD2475">
        <v>0</v>
      </c>
      <c r="CE2475">
        <v>0</v>
      </c>
    </row>
    <row r="2476" spans="1:83" x14ac:dyDescent="0.35">
      <c r="A2476" s="9" t="str">
        <f t="shared" si="38"/>
        <v>0615.403.70</v>
      </c>
      <c r="B2476" s="52" t="e">
        <f>+IF(MATCH(A2476,List!H$10:H$145,0),"Targeted")</f>
        <v>#N/A</v>
      </c>
      <c r="C2476" s="65"/>
      <c r="D2476" s="151" t="s">
        <v>7700</v>
      </c>
      <c r="E2476" s="16" t="s">
        <v>854</v>
      </c>
      <c r="F2476" s="16" t="s">
        <v>855</v>
      </c>
      <c r="G2476" s="16" t="s">
        <v>984</v>
      </c>
      <c r="H2476" s="16" t="s">
        <v>985</v>
      </c>
      <c r="I2476" s="16" t="s">
        <v>4035</v>
      </c>
      <c r="J2476" s="16" t="s">
        <v>996</v>
      </c>
      <c r="K2476" s="17" t="s">
        <v>151</v>
      </c>
      <c r="L2476" s="18" t="s">
        <v>3620</v>
      </c>
      <c r="M2476" s="195" t="s">
        <v>3961</v>
      </c>
      <c r="N2476" s="16" t="s">
        <v>3962</v>
      </c>
      <c r="O2476" s="17" t="s">
        <v>346</v>
      </c>
      <c r="P2476" s="17" t="s">
        <v>305</v>
      </c>
      <c r="Q2476" s="17" t="s">
        <v>306</v>
      </c>
      <c r="R2476">
        <v>0</v>
      </c>
      <c r="S2476">
        <v>0</v>
      </c>
      <c r="T2476">
        <v>0</v>
      </c>
      <c r="U2476">
        <v>0</v>
      </c>
      <c r="V2476">
        <v>0</v>
      </c>
      <c r="W2476">
        <v>0</v>
      </c>
      <c r="X2476">
        <v>0</v>
      </c>
      <c r="Y2476">
        <v>0</v>
      </c>
      <c r="Z2476">
        <v>0</v>
      </c>
      <c r="AA2476">
        <v>0</v>
      </c>
      <c r="AB2476">
        <v>0</v>
      </c>
      <c r="AC2476">
        <v>0</v>
      </c>
      <c r="AD2476">
        <v>0</v>
      </c>
      <c r="AE2476">
        <v>0</v>
      </c>
      <c r="AF2476">
        <v>0</v>
      </c>
      <c r="AG2476" s="19">
        <v>0</v>
      </c>
      <c r="AH2476">
        <v>0</v>
      </c>
      <c r="AI2476">
        <v>0</v>
      </c>
      <c r="AJ2476">
        <v>0</v>
      </c>
      <c r="AK2476">
        <v>0</v>
      </c>
      <c r="AL2476">
        <v>0</v>
      </c>
      <c r="AM2476">
        <v>0</v>
      </c>
      <c r="AN2476">
        <v>0</v>
      </c>
      <c r="AO2476">
        <v>0</v>
      </c>
      <c r="AP2476">
        <v>0</v>
      </c>
      <c r="AQ2476">
        <v>0</v>
      </c>
      <c r="AR2476">
        <v>0</v>
      </c>
      <c r="AS2476">
        <v>0</v>
      </c>
      <c r="AT2476">
        <v>0</v>
      </c>
      <c r="AU2476">
        <v>0</v>
      </c>
      <c r="AV2476">
        <v>0</v>
      </c>
      <c r="AW2476">
        <v>0</v>
      </c>
      <c r="AX2476">
        <v>0</v>
      </c>
      <c r="AY2476">
        <v>0</v>
      </c>
      <c r="AZ2476">
        <v>0</v>
      </c>
      <c r="BA2476">
        <v>0</v>
      </c>
      <c r="BB2476">
        <v>0</v>
      </c>
      <c r="BC2476">
        <v>0</v>
      </c>
      <c r="BD2476">
        <v>0</v>
      </c>
      <c r="BE2476">
        <v>0</v>
      </c>
      <c r="BF2476">
        <v>0</v>
      </c>
      <c r="BG2476">
        <v>0</v>
      </c>
      <c r="BH2476">
        <v>19000</v>
      </c>
      <c r="BI2476">
        <v>17000</v>
      </c>
      <c r="BJ2476">
        <v>12000</v>
      </c>
      <c r="BK2476">
        <v>21000</v>
      </c>
      <c r="BL2476">
        <v>20000</v>
      </c>
      <c r="BM2476">
        <v>13000</v>
      </c>
      <c r="BN2476">
        <v>20000</v>
      </c>
      <c r="BO2476">
        <v>25000</v>
      </c>
      <c r="BP2476">
        <v>20000</v>
      </c>
      <c r="BQ2476">
        <v>21000</v>
      </c>
      <c r="BR2476">
        <v>21000</v>
      </c>
      <c r="BS2476">
        <v>24000</v>
      </c>
      <c r="BT2476">
        <v>24000</v>
      </c>
      <c r="BU2476">
        <v>21000</v>
      </c>
      <c r="BV2476">
        <v>21000</v>
      </c>
      <c r="BW2476">
        <v>17000</v>
      </c>
      <c r="BX2476">
        <v>21000</v>
      </c>
      <c r="BY2476">
        <v>7000</v>
      </c>
      <c r="BZ2476">
        <v>7000</v>
      </c>
      <c r="CA2476">
        <v>9000</v>
      </c>
      <c r="CB2476">
        <v>8000</v>
      </c>
      <c r="CC2476">
        <v>7000</v>
      </c>
      <c r="CD2476">
        <v>7000</v>
      </c>
      <c r="CE2476">
        <v>7000</v>
      </c>
    </row>
    <row r="2477" spans="1:83" x14ac:dyDescent="0.35">
      <c r="A2477" s="9" t="str">
        <f t="shared" si="38"/>
        <v>0616.403.70</v>
      </c>
      <c r="B2477" s="52" t="e">
        <f>+IF(MATCH(A2477,List!H$10:H$145,0),"Targeted")</f>
        <v>#N/A</v>
      </c>
      <c r="C2477" s="65"/>
      <c r="D2477" s="151" t="s">
        <v>7700</v>
      </c>
      <c r="E2477" s="16" t="s">
        <v>854</v>
      </c>
      <c r="F2477" s="16" t="s">
        <v>855</v>
      </c>
      <c r="G2477" s="16" t="s">
        <v>984</v>
      </c>
      <c r="H2477" s="16" t="s">
        <v>985</v>
      </c>
      <c r="I2477" s="16" t="s">
        <v>4036</v>
      </c>
      <c r="J2477" s="16" t="s">
        <v>4037</v>
      </c>
      <c r="K2477" s="17" t="s">
        <v>151</v>
      </c>
      <c r="L2477" s="18" t="s">
        <v>3620</v>
      </c>
      <c r="M2477" s="195" t="s">
        <v>3961</v>
      </c>
      <c r="N2477" s="16" t="s">
        <v>3962</v>
      </c>
      <c r="O2477" s="17" t="s">
        <v>346</v>
      </c>
      <c r="P2477" s="17" t="s">
        <v>305</v>
      </c>
      <c r="Q2477" s="17" t="s">
        <v>306</v>
      </c>
      <c r="R2477">
        <v>0</v>
      </c>
      <c r="S2477">
        <v>0</v>
      </c>
      <c r="T2477">
        <v>0</v>
      </c>
      <c r="U2477">
        <v>0</v>
      </c>
      <c r="V2477">
        <v>0</v>
      </c>
      <c r="W2477">
        <v>0</v>
      </c>
      <c r="X2477">
        <v>0</v>
      </c>
      <c r="Y2477">
        <v>0</v>
      </c>
      <c r="Z2477">
        <v>0</v>
      </c>
      <c r="AA2477">
        <v>0</v>
      </c>
      <c r="AB2477">
        <v>0</v>
      </c>
      <c r="AC2477">
        <v>0</v>
      </c>
      <c r="AD2477">
        <v>0</v>
      </c>
      <c r="AE2477">
        <v>0</v>
      </c>
      <c r="AF2477">
        <v>0</v>
      </c>
      <c r="AG2477" s="19">
        <v>0</v>
      </c>
      <c r="AH2477">
        <v>0</v>
      </c>
      <c r="AI2477">
        <v>0</v>
      </c>
      <c r="AJ2477">
        <v>0</v>
      </c>
      <c r="AK2477">
        <v>0</v>
      </c>
      <c r="AL2477">
        <v>0</v>
      </c>
      <c r="AM2477">
        <v>0</v>
      </c>
      <c r="AN2477">
        <v>0</v>
      </c>
      <c r="AO2477">
        <v>0</v>
      </c>
      <c r="AP2477">
        <v>0</v>
      </c>
      <c r="AQ2477">
        <v>0</v>
      </c>
      <c r="AR2477">
        <v>0</v>
      </c>
      <c r="AS2477">
        <v>0</v>
      </c>
      <c r="AT2477">
        <v>0</v>
      </c>
      <c r="AU2477">
        <v>0</v>
      </c>
      <c r="AV2477">
        <v>0</v>
      </c>
      <c r="AW2477">
        <v>0</v>
      </c>
      <c r="AX2477">
        <v>0</v>
      </c>
      <c r="AY2477">
        <v>0</v>
      </c>
      <c r="AZ2477">
        <v>0</v>
      </c>
      <c r="BA2477">
        <v>0</v>
      </c>
      <c r="BB2477">
        <v>0</v>
      </c>
      <c r="BC2477">
        <v>0</v>
      </c>
      <c r="BD2477">
        <v>0</v>
      </c>
      <c r="BE2477">
        <v>0</v>
      </c>
      <c r="BF2477">
        <v>0</v>
      </c>
      <c r="BG2477">
        <v>0</v>
      </c>
      <c r="BH2477">
        <v>0</v>
      </c>
      <c r="BI2477">
        <v>0</v>
      </c>
      <c r="BJ2477">
        <v>0</v>
      </c>
      <c r="BK2477">
        <v>261000</v>
      </c>
      <c r="BL2477">
        <v>279000</v>
      </c>
      <c r="BM2477">
        <v>272000</v>
      </c>
      <c r="BN2477">
        <v>257000</v>
      </c>
      <c r="BO2477">
        <v>264000</v>
      </c>
      <c r="BP2477">
        <v>265000</v>
      </c>
      <c r="BQ2477">
        <v>262000</v>
      </c>
      <c r="BR2477">
        <v>202000</v>
      </c>
      <c r="BS2477">
        <v>186000</v>
      </c>
      <c r="BT2477">
        <v>177000</v>
      </c>
      <c r="BU2477">
        <v>169000</v>
      </c>
      <c r="BV2477">
        <v>176000</v>
      </c>
      <c r="BW2477">
        <v>204000</v>
      </c>
      <c r="BX2477">
        <v>199000</v>
      </c>
      <c r="BY2477">
        <v>203000</v>
      </c>
      <c r="BZ2477">
        <v>216000</v>
      </c>
      <c r="CA2477">
        <v>241000</v>
      </c>
      <c r="CB2477">
        <v>254000</v>
      </c>
      <c r="CC2477">
        <v>271000</v>
      </c>
      <c r="CD2477">
        <v>290000</v>
      </c>
      <c r="CE2477">
        <v>308000</v>
      </c>
    </row>
    <row r="2478" spans="1:83" x14ac:dyDescent="0.35">
      <c r="A2478" s="9" t="str">
        <f t="shared" si="38"/>
        <v>4535.403.70</v>
      </c>
      <c r="B2478" s="52" t="e">
        <f>+IF(MATCH(A2478,List!H$10:H$145,0),"Targeted")</f>
        <v>#N/A</v>
      </c>
      <c r="C2478" s="65"/>
      <c r="D2478" s="151" t="s">
        <v>7700</v>
      </c>
      <c r="E2478" s="16" t="s">
        <v>854</v>
      </c>
      <c r="F2478" s="16" t="s">
        <v>855</v>
      </c>
      <c r="G2478" s="16" t="s">
        <v>984</v>
      </c>
      <c r="H2478" s="16" t="s">
        <v>985</v>
      </c>
      <c r="I2478" s="16" t="s">
        <v>4038</v>
      </c>
      <c r="J2478" s="16" t="s">
        <v>4039</v>
      </c>
      <c r="K2478" s="17" t="s">
        <v>151</v>
      </c>
      <c r="L2478" s="18" t="s">
        <v>3620</v>
      </c>
      <c r="M2478" s="195" t="s">
        <v>3961</v>
      </c>
      <c r="N2478" s="16" t="s">
        <v>3962</v>
      </c>
      <c r="O2478" s="17" t="s">
        <v>346</v>
      </c>
      <c r="P2478" s="17" t="s">
        <v>305</v>
      </c>
      <c r="Q2478" s="17" t="s">
        <v>306</v>
      </c>
      <c r="R2478">
        <v>-269</v>
      </c>
      <c r="S2478">
        <v>-513</v>
      </c>
      <c r="T2478">
        <v>570</v>
      </c>
      <c r="U2478">
        <v>-216</v>
      </c>
      <c r="V2478">
        <v>-488</v>
      </c>
      <c r="W2478">
        <v>687</v>
      </c>
      <c r="X2478">
        <v>670</v>
      </c>
      <c r="Y2478">
        <v>178</v>
      </c>
      <c r="Z2478">
        <v>-677</v>
      </c>
      <c r="AA2478">
        <v>-89</v>
      </c>
      <c r="AB2478">
        <v>69</v>
      </c>
      <c r="AC2478">
        <v>-574</v>
      </c>
      <c r="AD2478">
        <v>1743</v>
      </c>
      <c r="AE2478">
        <v>-1590</v>
      </c>
      <c r="AF2478">
        <v>2026</v>
      </c>
      <c r="AG2478" s="19">
        <v>-1210</v>
      </c>
      <c r="AH2478">
        <v>1915</v>
      </c>
      <c r="AI2478">
        <v>-1097</v>
      </c>
      <c r="AJ2478">
        <v>1189</v>
      </c>
      <c r="AK2478">
        <v>-3891</v>
      </c>
      <c r="AL2478">
        <v>-394</v>
      </c>
      <c r="AM2478">
        <v>-2186</v>
      </c>
      <c r="AN2478">
        <v>3622</v>
      </c>
      <c r="AO2478">
        <v>-969</v>
      </c>
      <c r="AP2478">
        <v>-1478</v>
      </c>
      <c r="AQ2478">
        <v>2283</v>
      </c>
      <c r="AR2478">
        <v>-6664</v>
      </c>
      <c r="AS2478">
        <v>6328</v>
      </c>
      <c r="AT2478">
        <v>-3201</v>
      </c>
      <c r="AU2478">
        <v>-700</v>
      </c>
      <c r="AV2478">
        <v>40</v>
      </c>
      <c r="AW2478">
        <v>3087</v>
      </c>
      <c r="AX2478">
        <v>-4639</v>
      </c>
      <c r="AY2478">
        <v>-6083</v>
      </c>
      <c r="AZ2478">
        <v>0</v>
      </c>
      <c r="BA2478">
        <v>1000</v>
      </c>
      <c r="BB2478">
        <v>-4000</v>
      </c>
      <c r="BC2478">
        <v>6000</v>
      </c>
      <c r="BD2478">
        <v>8000</v>
      </c>
      <c r="BE2478">
        <v>0</v>
      </c>
      <c r="BF2478">
        <v>0</v>
      </c>
      <c r="BG2478">
        <v>-7000</v>
      </c>
      <c r="BH2478">
        <v>5000</v>
      </c>
      <c r="BI2478">
        <v>-21000</v>
      </c>
      <c r="BJ2478">
        <v>4000</v>
      </c>
      <c r="BK2478">
        <v>6000</v>
      </c>
      <c r="BL2478">
        <v>-5000</v>
      </c>
      <c r="BM2478">
        <v>18000</v>
      </c>
      <c r="BN2478">
        <v>-6000</v>
      </c>
      <c r="BO2478">
        <v>4000</v>
      </c>
      <c r="BP2478">
        <v>-2000</v>
      </c>
      <c r="BQ2478">
        <v>-7000</v>
      </c>
      <c r="BR2478">
        <v>4000</v>
      </c>
      <c r="BS2478">
        <v>-8000</v>
      </c>
      <c r="BT2478">
        <v>-13000</v>
      </c>
      <c r="BU2478">
        <v>-13000</v>
      </c>
      <c r="BV2478">
        <v>5000</v>
      </c>
      <c r="BW2478">
        <v>-5000</v>
      </c>
      <c r="BX2478">
        <v>2000</v>
      </c>
      <c r="BY2478">
        <v>0</v>
      </c>
      <c r="BZ2478">
        <v>9000</v>
      </c>
      <c r="CA2478">
        <v>0</v>
      </c>
      <c r="CB2478">
        <v>0</v>
      </c>
      <c r="CC2478">
        <v>0</v>
      </c>
      <c r="CD2478">
        <v>0</v>
      </c>
      <c r="CE2478">
        <v>0</v>
      </c>
    </row>
    <row r="2479" spans="1:83" x14ac:dyDescent="0.35">
      <c r="A2479" s="9" t="str">
        <f t="shared" si="38"/>
        <v>4743.403.70</v>
      </c>
      <c r="B2479" s="52" t="e">
        <f>+IF(MATCH(A2479,List!H$10:H$145,0),"Targeted")</f>
        <v>#N/A</v>
      </c>
      <c r="C2479" s="65"/>
      <c r="D2479" s="151" t="s">
        <v>7700</v>
      </c>
      <c r="E2479" s="16" t="s">
        <v>854</v>
      </c>
      <c r="F2479" s="16" t="s">
        <v>855</v>
      </c>
      <c r="G2479" s="16" t="s">
        <v>984</v>
      </c>
      <c r="H2479" s="16" t="s">
        <v>985</v>
      </c>
      <c r="I2479" s="16" t="s">
        <v>4040</v>
      </c>
      <c r="J2479" s="16" t="s">
        <v>4041</v>
      </c>
      <c r="K2479" s="17" t="s">
        <v>151</v>
      </c>
      <c r="L2479" s="18" t="s">
        <v>3620</v>
      </c>
      <c r="M2479" s="195" t="s">
        <v>3961</v>
      </c>
      <c r="N2479" s="16" t="s">
        <v>3962</v>
      </c>
      <c r="O2479" s="17" t="s">
        <v>346</v>
      </c>
      <c r="P2479" s="17" t="s">
        <v>305</v>
      </c>
      <c r="Q2479" s="17" t="s">
        <v>306</v>
      </c>
      <c r="R2479">
        <v>569</v>
      </c>
      <c r="S2479">
        <v>-1682</v>
      </c>
      <c r="T2479">
        <v>-2199</v>
      </c>
      <c r="U2479">
        <v>44</v>
      </c>
      <c r="V2479">
        <v>-6331</v>
      </c>
      <c r="W2479">
        <v>2059</v>
      </c>
      <c r="X2479">
        <v>4371</v>
      </c>
      <c r="Y2479">
        <v>-4462</v>
      </c>
      <c r="Z2479">
        <v>3644</v>
      </c>
      <c r="AA2479">
        <v>943</v>
      </c>
      <c r="AB2479">
        <v>-6551</v>
      </c>
      <c r="AC2479">
        <v>5442</v>
      </c>
      <c r="AD2479">
        <v>-9080</v>
      </c>
      <c r="AE2479">
        <v>6592</v>
      </c>
      <c r="AF2479">
        <v>-1073</v>
      </c>
      <c r="AG2479" s="19">
        <v>3091</v>
      </c>
      <c r="AH2479">
        <v>-21964</v>
      </c>
      <c r="AI2479">
        <v>16796</v>
      </c>
      <c r="AJ2479">
        <v>3504</v>
      </c>
      <c r="AK2479">
        <v>-12434</v>
      </c>
      <c r="AL2479">
        <v>-14154</v>
      </c>
      <c r="AM2479">
        <v>3187</v>
      </c>
      <c r="AN2479">
        <v>-25843</v>
      </c>
      <c r="AO2479">
        <v>-9302</v>
      </c>
      <c r="AP2479">
        <v>12191</v>
      </c>
      <c r="AQ2479">
        <v>-16234</v>
      </c>
      <c r="AR2479">
        <v>10818</v>
      </c>
      <c r="AS2479">
        <v>7369</v>
      </c>
      <c r="AT2479">
        <v>3334</v>
      </c>
      <c r="AU2479">
        <v>21635</v>
      </c>
      <c r="AV2479">
        <v>-7217</v>
      </c>
      <c r="AW2479">
        <v>12398</v>
      </c>
      <c r="AX2479">
        <v>-19906</v>
      </c>
      <c r="AY2479">
        <v>-1500</v>
      </c>
      <c r="AZ2479">
        <v>26000</v>
      </c>
      <c r="BA2479">
        <v>-15000</v>
      </c>
      <c r="BB2479">
        <v>17000</v>
      </c>
      <c r="BC2479">
        <v>8000</v>
      </c>
      <c r="BD2479">
        <v>7000</v>
      </c>
      <c r="BE2479">
        <v>-6000</v>
      </c>
      <c r="BF2479">
        <v>-24000</v>
      </c>
      <c r="BG2479">
        <v>-7000</v>
      </c>
      <c r="BH2479">
        <v>-13000</v>
      </c>
      <c r="BI2479">
        <v>19000</v>
      </c>
      <c r="BJ2479">
        <v>2000</v>
      </c>
      <c r="BK2479">
        <v>-36000</v>
      </c>
      <c r="BL2479">
        <v>-37000</v>
      </c>
      <c r="BM2479">
        <v>3000</v>
      </c>
      <c r="BN2479">
        <v>8000</v>
      </c>
      <c r="BO2479">
        <v>5000</v>
      </c>
      <c r="BP2479">
        <v>21000</v>
      </c>
      <c r="BQ2479">
        <v>7000</v>
      </c>
      <c r="BR2479">
        <v>-1000</v>
      </c>
      <c r="BS2479">
        <v>6000</v>
      </c>
      <c r="BT2479">
        <v>-23000</v>
      </c>
      <c r="BU2479">
        <v>-4000</v>
      </c>
      <c r="BV2479">
        <v>-17000</v>
      </c>
      <c r="BW2479">
        <v>17000</v>
      </c>
      <c r="BX2479">
        <v>7000</v>
      </c>
      <c r="BY2479">
        <v>-27000</v>
      </c>
      <c r="BZ2479">
        <v>31000</v>
      </c>
      <c r="CA2479">
        <v>0</v>
      </c>
      <c r="CB2479">
        <v>0</v>
      </c>
      <c r="CC2479">
        <v>0</v>
      </c>
      <c r="CD2479">
        <v>0</v>
      </c>
      <c r="CE2479">
        <v>0</v>
      </c>
    </row>
    <row r="2480" spans="1:83" x14ac:dyDescent="0.35">
      <c r="A2480" s="9" t="str">
        <f t="shared" si="38"/>
        <v>5710.403.70</v>
      </c>
      <c r="B2480" s="52" t="e">
        <f>+IF(MATCH(A2480,List!H$10:H$145,0),"Targeted")</f>
        <v>#N/A</v>
      </c>
      <c r="C2480" s="65"/>
      <c r="D2480" s="151" t="s">
        <v>7700</v>
      </c>
      <c r="E2480" s="16" t="s">
        <v>854</v>
      </c>
      <c r="F2480" s="16" t="s">
        <v>855</v>
      </c>
      <c r="G2480" s="16" t="s">
        <v>984</v>
      </c>
      <c r="H2480" s="16" t="s">
        <v>985</v>
      </c>
      <c r="I2480" s="16" t="s">
        <v>4042</v>
      </c>
      <c r="J2480" s="16" t="s">
        <v>4030</v>
      </c>
      <c r="K2480" s="17" t="s">
        <v>151</v>
      </c>
      <c r="L2480" s="18" t="s">
        <v>3620</v>
      </c>
      <c r="M2480" s="195" t="s">
        <v>3961</v>
      </c>
      <c r="N2480" s="16" t="s">
        <v>3962</v>
      </c>
      <c r="O2480" s="17" t="s">
        <v>346</v>
      </c>
      <c r="P2480" s="17" t="s">
        <v>305</v>
      </c>
      <c r="Q2480" s="17" t="s">
        <v>306</v>
      </c>
      <c r="R2480">
        <v>0</v>
      </c>
      <c r="S2480">
        <v>0</v>
      </c>
      <c r="T2480">
        <v>0</v>
      </c>
      <c r="U2480">
        <v>0</v>
      </c>
      <c r="V2480">
        <v>0</v>
      </c>
      <c r="W2480">
        <v>0</v>
      </c>
      <c r="X2480">
        <v>0</v>
      </c>
      <c r="Y2480">
        <v>0</v>
      </c>
      <c r="Z2480">
        <v>0</v>
      </c>
      <c r="AA2480">
        <v>0</v>
      </c>
      <c r="AB2480">
        <v>0</v>
      </c>
      <c r="AC2480">
        <v>0</v>
      </c>
      <c r="AD2480">
        <v>0</v>
      </c>
      <c r="AE2480">
        <v>0</v>
      </c>
      <c r="AF2480">
        <v>0</v>
      </c>
      <c r="AG2480" s="19">
        <v>0</v>
      </c>
      <c r="AH2480">
        <v>0</v>
      </c>
      <c r="AI2480">
        <v>0</v>
      </c>
      <c r="AJ2480">
        <v>0</v>
      </c>
      <c r="AK2480">
        <v>0</v>
      </c>
      <c r="AL2480">
        <v>0</v>
      </c>
      <c r="AM2480">
        <v>0</v>
      </c>
      <c r="AN2480">
        <v>0</v>
      </c>
      <c r="AO2480">
        <v>0</v>
      </c>
      <c r="AP2480">
        <v>0</v>
      </c>
      <c r="AQ2480">
        <v>0</v>
      </c>
      <c r="AR2480">
        <v>0</v>
      </c>
      <c r="AS2480">
        <v>0</v>
      </c>
      <c r="AT2480">
        <v>0</v>
      </c>
      <c r="AU2480">
        <v>0</v>
      </c>
      <c r="AV2480">
        <v>0</v>
      </c>
      <c r="AW2480">
        <v>0</v>
      </c>
      <c r="AX2480">
        <v>0</v>
      </c>
      <c r="AY2480">
        <v>0</v>
      </c>
      <c r="AZ2480">
        <v>0</v>
      </c>
      <c r="BA2480">
        <v>0</v>
      </c>
      <c r="BB2480">
        <v>0</v>
      </c>
      <c r="BC2480">
        <v>0</v>
      </c>
      <c r="BD2480">
        <v>0</v>
      </c>
      <c r="BE2480">
        <v>0</v>
      </c>
      <c r="BF2480">
        <v>0</v>
      </c>
      <c r="BG2480">
        <v>0</v>
      </c>
      <c r="BH2480">
        <v>0</v>
      </c>
      <c r="BI2480">
        <v>0</v>
      </c>
      <c r="BJ2480">
        <v>0</v>
      </c>
      <c r="BK2480">
        <v>0</v>
      </c>
      <c r="BL2480">
        <v>0</v>
      </c>
      <c r="BM2480">
        <v>0</v>
      </c>
      <c r="BN2480">
        <v>0</v>
      </c>
      <c r="BO2480">
        <v>0</v>
      </c>
      <c r="BP2480">
        <v>0</v>
      </c>
      <c r="BQ2480">
        <v>0</v>
      </c>
      <c r="BR2480">
        <v>0</v>
      </c>
      <c r="BS2480">
        <v>0</v>
      </c>
      <c r="BT2480">
        <v>0</v>
      </c>
      <c r="BU2480">
        <v>0</v>
      </c>
      <c r="BV2480">
        <v>0</v>
      </c>
      <c r="BW2480">
        <v>0</v>
      </c>
      <c r="BX2480">
        <v>0</v>
      </c>
      <c r="BY2480">
        <v>0</v>
      </c>
      <c r="BZ2480">
        <v>1000</v>
      </c>
      <c r="CA2480">
        <v>3000</v>
      </c>
      <c r="CB2480">
        <v>4000</v>
      </c>
      <c r="CC2480">
        <v>4000</v>
      </c>
      <c r="CD2480">
        <v>4000</v>
      </c>
      <c r="CE2480">
        <v>4000</v>
      </c>
    </row>
    <row r="2481" spans="1:83" x14ac:dyDescent="0.35">
      <c r="A2481" s="9" t="str">
        <f t="shared" si="38"/>
        <v>8149.403.70</v>
      </c>
      <c r="B2481" s="52" t="e">
        <f>+IF(MATCH(A2481,List!H$10:H$145,0),"Targeted")</f>
        <v>#N/A</v>
      </c>
      <c r="C2481" s="65"/>
      <c r="D2481" s="151" t="s">
        <v>7700</v>
      </c>
      <c r="E2481" s="16" t="s">
        <v>854</v>
      </c>
      <c r="F2481" s="16" t="s">
        <v>855</v>
      </c>
      <c r="G2481" s="16" t="s">
        <v>984</v>
      </c>
      <c r="H2481" s="16" t="s">
        <v>985</v>
      </c>
      <c r="I2481" s="16" t="s">
        <v>4043</v>
      </c>
      <c r="J2481" s="16" t="s">
        <v>4044</v>
      </c>
      <c r="K2481" s="17" t="s">
        <v>151</v>
      </c>
      <c r="L2481" s="18" t="s">
        <v>3620</v>
      </c>
      <c r="M2481" s="195" t="s">
        <v>3961</v>
      </c>
      <c r="N2481" s="16" t="s">
        <v>3962</v>
      </c>
      <c r="O2481" s="17" t="s">
        <v>346</v>
      </c>
      <c r="P2481" s="17" t="s">
        <v>305</v>
      </c>
      <c r="Q2481" s="17" t="s">
        <v>306</v>
      </c>
      <c r="R2481">
        <v>0</v>
      </c>
      <c r="S2481">
        <v>0</v>
      </c>
      <c r="T2481">
        <v>0</v>
      </c>
      <c r="U2481">
        <v>0</v>
      </c>
      <c r="V2481">
        <v>0</v>
      </c>
      <c r="W2481">
        <v>0</v>
      </c>
      <c r="X2481">
        <v>0</v>
      </c>
      <c r="Y2481">
        <v>0</v>
      </c>
      <c r="Z2481">
        <v>0</v>
      </c>
      <c r="AA2481">
        <v>0</v>
      </c>
      <c r="AB2481">
        <v>0</v>
      </c>
      <c r="AC2481">
        <v>0</v>
      </c>
      <c r="AD2481">
        <v>0</v>
      </c>
      <c r="AE2481">
        <v>0</v>
      </c>
      <c r="AF2481">
        <v>0</v>
      </c>
      <c r="AG2481" s="19">
        <v>0</v>
      </c>
      <c r="AH2481">
        <v>0</v>
      </c>
      <c r="AI2481">
        <v>0</v>
      </c>
      <c r="AJ2481">
        <v>0</v>
      </c>
      <c r="AK2481">
        <v>0</v>
      </c>
      <c r="AL2481">
        <v>0</v>
      </c>
      <c r="AM2481">
        <v>0</v>
      </c>
      <c r="AN2481">
        <v>0</v>
      </c>
      <c r="AO2481">
        <v>0</v>
      </c>
      <c r="AP2481">
        <v>15000</v>
      </c>
      <c r="AQ2481">
        <v>15000</v>
      </c>
      <c r="AR2481">
        <v>20048</v>
      </c>
      <c r="AS2481">
        <v>18360</v>
      </c>
      <c r="AT2481">
        <v>30600</v>
      </c>
      <c r="AU2481">
        <v>29910</v>
      </c>
      <c r="AV2481">
        <v>29912</v>
      </c>
      <c r="AW2481">
        <v>35000</v>
      </c>
      <c r="AX2481">
        <v>34818</v>
      </c>
      <c r="AY2481">
        <v>27375</v>
      </c>
      <c r="AZ2481">
        <v>0</v>
      </c>
      <c r="BA2481">
        <v>2000</v>
      </c>
      <c r="BB2481">
        <v>1000</v>
      </c>
      <c r="BC2481">
        <v>0</v>
      </c>
      <c r="BD2481">
        <v>0</v>
      </c>
      <c r="BE2481">
        <v>1000</v>
      </c>
      <c r="BF2481">
        <v>0</v>
      </c>
      <c r="BG2481">
        <v>0</v>
      </c>
      <c r="BH2481">
        <v>0</v>
      </c>
      <c r="BI2481">
        <v>0</v>
      </c>
      <c r="BJ2481">
        <v>0</v>
      </c>
      <c r="BK2481">
        <v>0</v>
      </c>
      <c r="BL2481">
        <v>0</v>
      </c>
      <c r="BM2481">
        <v>0</v>
      </c>
      <c r="BN2481">
        <v>0</v>
      </c>
      <c r="BO2481">
        <v>0</v>
      </c>
      <c r="BP2481">
        <v>0</v>
      </c>
      <c r="BQ2481">
        <v>0</v>
      </c>
      <c r="BR2481">
        <v>0</v>
      </c>
      <c r="BS2481">
        <v>0</v>
      </c>
      <c r="BT2481">
        <v>0</v>
      </c>
      <c r="BU2481">
        <v>0</v>
      </c>
      <c r="BV2481">
        <v>0</v>
      </c>
      <c r="BW2481">
        <v>0</v>
      </c>
      <c r="BX2481">
        <v>0</v>
      </c>
      <c r="BY2481">
        <v>0</v>
      </c>
      <c r="BZ2481">
        <v>0</v>
      </c>
      <c r="CA2481">
        <v>0</v>
      </c>
      <c r="CB2481">
        <v>0</v>
      </c>
      <c r="CC2481">
        <v>0</v>
      </c>
      <c r="CD2481">
        <v>0</v>
      </c>
      <c r="CE2481">
        <v>0</v>
      </c>
    </row>
    <row r="2482" spans="1:83" x14ac:dyDescent="0.35">
      <c r="A2482" s="9" t="str">
        <f t="shared" si="38"/>
        <v>8149.403.70</v>
      </c>
      <c r="B2482" s="52" t="e">
        <f>+IF(MATCH(A2482,List!H$10:H$145,0),"Targeted")</f>
        <v>#N/A</v>
      </c>
      <c r="C2482" s="65"/>
      <c r="D2482" s="151" t="s">
        <v>7700</v>
      </c>
      <c r="E2482" s="16" t="s">
        <v>854</v>
      </c>
      <c r="F2482" s="16" t="s">
        <v>855</v>
      </c>
      <c r="G2482" s="16" t="s">
        <v>984</v>
      </c>
      <c r="H2482" s="16" t="s">
        <v>985</v>
      </c>
      <c r="I2482" s="16" t="s">
        <v>4043</v>
      </c>
      <c r="J2482" s="16" t="s">
        <v>4044</v>
      </c>
      <c r="K2482" s="17" t="s">
        <v>151</v>
      </c>
      <c r="L2482" s="18" t="s">
        <v>3620</v>
      </c>
      <c r="M2482" s="195" t="s">
        <v>3961</v>
      </c>
      <c r="N2482" s="16" t="s">
        <v>3962</v>
      </c>
      <c r="O2482" s="17" t="s">
        <v>346</v>
      </c>
      <c r="P2482" s="17" t="s">
        <v>524</v>
      </c>
      <c r="Q2482" s="17" t="s">
        <v>306</v>
      </c>
      <c r="R2482">
        <v>0</v>
      </c>
      <c r="S2482">
        <v>0</v>
      </c>
      <c r="T2482">
        <v>0</v>
      </c>
      <c r="U2482">
        <v>0</v>
      </c>
      <c r="V2482">
        <v>0</v>
      </c>
      <c r="W2482">
        <v>0</v>
      </c>
      <c r="X2482">
        <v>0</v>
      </c>
      <c r="Y2482">
        <v>0</v>
      </c>
      <c r="Z2482">
        <v>0</v>
      </c>
      <c r="AA2482">
        <v>0</v>
      </c>
      <c r="AB2482">
        <v>2325</v>
      </c>
      <c r="AC2482">
        <v>4264</v>
      </c>
      <c r="AD2482">
        <v>3936</v>
      </c>
      <c r="AE2482">
        <v>4944</v>
      </c>
      <c r="AF2482">
        <v>5080</v>
      </c>
      <c r="AG2482" s="19">
        <v>749</v>
      </c>
      <c r="AH2482">
        <v>7039</v>
      </c>
      <c r="AI2482">
        <v>5817</v>
      </c>
      <c r="AJ2482">
        <v>4368</v>
      </c>
      <c r="AK2482">
        <v>1844</v>
      </c>
      <c r="AL2482">
        <v>62</v>
      </c>
      <c r="AM2482">
        <v>0</v>
      </c>
      <c r="AN2482">
        <v>5095</v>
      </c>
      <c r="AO2482">
        <v>10730</v>
      </c>
      <c r="AP2482">
        <v>11880</v>
      </c>
      <c r="AQ2482">
        <v>22652</v>
      </c>
      <c r="AR2482">
        <v>21767</v>
      </c>
      <c r="AS2482">
        <v>30581</v>
      </c>
      <c r="AT2482">
        <v>27312</v>
      </c>
      <c r="AU2482">
        <v>25688</v>
      </c>
      <c r="AV2482">
        <v>35000</v>
      </c>
      <c r="AW2482">
        <v>36113</v>
      </c>
      <c r="AX2482">
        <v>32250</v>
      </c>
      <c r="AY2482">
        <v>39461</v>
      </c>
      <c r="AZ2482">
        <v>62000</v>
      </c>
      <c r="BA2482">
        <v>40000</v>
      </c>
      <c r="BB2482">
        <v>26000</v>
      </c>
      <c r="BC2482">
        <v>32000</v>
      </c>
      <c r="BD2482">
        <v>21000</v>
      </c>
      <c r="BE2482">
        <v>9000</v>
      </c>
      <c r="BF2482">
        <v>1000</v>
      </c>
      <c r="BG2482">
        <v>0</v>
      </c>
      <c r="BH2482">
        <v>0</v>
      </c>
      <c r="BI2482">
        <v>0</v>
      </c>
      <c r="BJ2482">
        <v>0</v>
      </c>
      <c r="BK2482">
        <v>0</v>
      </c>
      <c r="BL2482">
        <v>0</v>
      </c>
      <c r="BM2482">
        <v>0</v>
      </c>
      <c r="BN2482">
        <v>0</v>
      </c>
      <c r="BO2482">
        <v>0</v>
      </c>
      <c r="BP2482">
        <v>0</v>
      </c>
      <c r="BQ2482">
        <v>0</v>
      </c>
      <c r="BR2482">
        <v>0</v>
      </c>
      <c r="BS2482">
        <v>0</v>
      </c>
      <c r="BT2482">
        <v>0</v>
      </c>
      <c r="BU2482">
        <v>0</v>
      </c>
      <c r="BV2482">
        <v>0</v>
      </c>
      <c r="BW2482">
        <v>0</v>
      </c>
      <c r="BX2482">
        <v>0</v>
      </c>
      <c r="BY2482">
        <v>0</v>
      </c>
      <c r="BZ2482">
        <v>0</v>
      </c>
      <c r="CA2482">
        <v>0</v>
      </c>
      <c r="CB2482">
        <v>0</v>
      </c>
      <c r="CC2482">
        <v>0</v>
      </c>
      <c r="CD2482">
        <v>0</v>
      </c>
      <c r="CE2482">
        <v>0</v>
      </c>
    </row>
    <row r="2483" spans="1:83" x14ac:dyDescent="0.35">
      <c r="A2483" s="9" t="str">
        <f t="shared" si="38"/>
        <v>8149.403.70</v>
      </c>
      <c r="B2483" s="52" t="e">
        <f>+IF(MATCH(A2483,List!H$10:H$145,0),"Targeted")</f>
        <v>#N/A</v>
      </c>
      <c r="C2483" s="65"/>
      <c r="D2483" s="151"/>
      <c r="E2483" s="16" t="s">
        <v>854</v>
      </c>
      <c r="F2483" s="16" t="s">
        <v>855</v>
      </c>
      <c r="G2483" s="16" t="s">
        <v>984</v>
      </c>
      <c r="H2483" s="16" t="s">
        <v>985</v>
      </c>
      <c r="I2483" s="16" t="s">
        <v>4043</v>
      </c>
      <c r="J2483" s="16" t="s">
        <v>4044</v>
      </c>
      <c r="K2483" s="17" t="s">
        <v>151</v>
      </c>
      <c r="L2483" s="18" t="s">
        <v>3620</v>
      </c>
      <c r="M2483" s="195" t="s">
        <v>3961</v>
      </c>
      <c r="N2483" s="16" t="s">
        <v>3962</v>
      </c>
      <c r="O2483" s="17" t="s">
        <v>304</v>
      </c>
      <c r="P2483" s="17" t="s">
        <v>305</v>
      </c>
      <c r="Q2483" s="17" t="s">
        <v>306</v>
      </c>
      <c r="R2483">
        <v>0</v>
      </c>
      <c r="S2483">
        <v>0</v>
      </c>
      <c r="T2483">
        <v>0</v>
      </c>
      <c r="U2483">
        <v>0</v>
      </c>
      <c r="V2483">
        <v>0</v>
      </c>
      <c r="W2483">
        <v>0</v>
      </c>
      <c r="X2483">
        <v>0</v>
      </c>
      <c r="Y2483">
        <v>0</v>
      </c>
      <c r="Z2483">
        <v>0</v>
      </c>
      <c r="AA2483">
        <v>0</v>
      </c>
      <c r="AB2483">
        <v>0</v>
      </c>
      <c r="AC2483">
        <v>0</v>
      </c>
      <c r="AD2483">
        <v>0</v>
      </c>
      <c r="AE2483">
        <v>0</v>
      </c>
      <c r="AF2483">
        <v>0</v>
      </c>
      <c r="AG2483" s="19">
        <v>0</v>
      </c>
      <c r="AH2483">
        <v>0</v>
      </c>
      <c r="AI2483">
        <v>0</v>
      </c>
      <c r="AJ2483">
        <v>0</v>
      </c>
      <c r="AK2483">
        <v>0</v>
      </c>
      <c r="AL2483">
        <v>0</v>
      </c>
      <c r="AM2483">
        <v>0</v>
      </c>
      <c r="AN2483">
        <v>0</v>
      </c>
      <c r="AO2483">
        <v>0</v>
      </c>
      <c r="AP2483">
        <v>0</v>
      </c>
      <c r="AQ2483">
        <v>0</v>
      </c>
      <c r="AR2483">
        <v>0</v>
      </c>
      <c r="AS2483">
        <v>0</v>
      </c>
      <c r="AT2483">
        <v>0</v>
      </c>
      <c r="AU2483">
        <v>0</v>
      </c>
      <c r="AV2483">
        <v>0</v>
      </c>
      <c r="AW2483">
        <v>0</v>
      </c>
      <c r="AX2483">
        <v>-2850</v>
      </c>
      <c r="AY2483">
        <v>4875</v>
      </c>
      <c r="AZ2483">
        <v>5000</v>
      </c>
      <c r="BA2483">
        <v>7000</v>
      </c>
      <c r="BB2483">
        <v>9000</v>
      </c>
      <c r="BC2483">
        <v>14000</v>
      </c>
      <c r="BD2483">
        <v>36000</v>
      </c>
      <c r="BE2483">
        <v>44000</v>
      </c>
      <c r="BF2483">
        <v>57000</v>
      </c>
      <c r="BG2483">
        <v>67000</v>
      </c>
      <c r="BH2483">
        <v>69000</v>
      </c>
      <c r="BI2483">
        <v>53000</v>
      </c>
      <c r="BJ2483">
        <v>61000</v>
      </c>
      <c r="BK2483">
        <v>81000</v>
      </c>
      <c r="BL2483">
        <v>74000</v>
      </c>
      <c r="BM2483">
        <v>132000</v>
      </c>
      <c r="BN2483">
        <v>14000</v>
      </c>
      <c r="BO2483">
        <v>5000</v>
      </c>
      <c r="BP2483">
        <v>5000</v>
      </c>
      <c r="BQ2483">
        <v>5000</v>
      </c>
      <c r="BR2483">
        <v>5000</v>
      </c>
      <c r="BS2483">
        <v>5000</v>
      </c>
      <c r="BT2483">
        <v>5000</v>
      </c>
      <c r="BU2483">
        <v>8000</v>
      </c>
      <c r="BV2483">
        <v>5000</v>
      </c>
      <c r="BW2483">
        <v>8000</v>
      </c>
      <c r="BX2483" s="10">
        <v>12000</v>
      </c>
      <c r="BY2483">
        <v>7000</v>
      </c>
      <c r="BZ2483">
        <v>7000</v>
      </c>
      <c r="CA2483">
        <v>7000</v>
      </c>
      <c r="CB2483">
        <v>7000</v>
      </c>
      <c r="CC2483">
        <v>7000</v>
      </c>
      <c r="CD2483">
        <v>7000</v>
      </c>
      <c r="CE2483">
        <v>7000</v>
      </c>
    </row>
    <row r="2484" spans="1:83" x14ac:dyDescent="0.35">
      <c r="A2484" s="9" t="str">
        <f t="shared" si="38"/>
        <v>8149.403.70</v>
      </c>
      <c r="B2484" s="52" t="e">
        <f>+IF(MATCH(A2484,List!H$10:H$145,0),"Targeted")</f>
        <v>#N/A</v>
      </c>
      <c r="C2484" s="65"/>
      <c r="D2484" s="151"/>
      <c r="E2484" s="16" t="s">
        <v>854</v>
      </c>
      <c r="F2484" s="16" t="s">
        <v>855</v>
      </c>
      <c r="G2484" s="16" t="s">
        <v>984</v>
      </c>
      <c r="H2484" s="16" t="s">
        <v>985</v>
      </c>
      <c r="I2484" s="16" t="s">
        <v>4043</v>
      </c>
      <c r="J2484" s="16" t="s">
        <v>4044</v>
      </c>
      <c r="K2484" s="17" t="s">
        <v>151</v>
      </c>
      <c r="L2484" s="18" t="s">
        <v>3620</v>
      </c>
      <c r="M2484" s="195" t="s">
        <v>3961</v>
      </c>
      <c r="N2484" s="16" t="s">
        <v>3962</v>
      </c>
      <c r="O2484" s="17" t="s">
        <v>304</v>
      </c>
      <c r="P2484" s="17" t="s">
        <v>524</v>
      </c>
      <c r="Q2484" s="17" t="s">
        <v>306</v>
      </c>
      <c r="R2484">
        <v>0</v>
      </c>
      <c r="S2484">
        <v>0</v>
      </c>
      <c r="T2484">
        <v>0</v>
      </c>
      <c r="U2484">
        <v>0</v>
      </c>
      <c r="V2484">
        <v>0</v>
      </c>
      <c r="W2484">
        <v>0</v>
      </c>
      <c r="X2484">
        <v>0</v>
      </c>
      <c r="Y2484">
        <v>0</v>
      </c>
      <c r="Z2484">
        <v>0</v>
      </c>
      <c r="AA2484">
        <v>0</v>
      </c>
      <c r="AB2484">
        <v>0</v>
      </c>
      <c r="AC2484">
        <v>0</v>
      </c>
      <c r="AD2484">
        <v>0</v>
      </c>
      <c r="AE2484">
        <v>0</v>
      </c>
      <c r="AF2484">
        <v>0</v>
      </c>
      <c r="AG2484" s="19">
        <v>0</v>
      </c>
      <c r="AH2484">
        <v>0</v>
      </c>
      <c r="AI2484">
        <v>0</v>
      </c>
      <c r="AJ2484">
        <v>0</v>
      </c>
      <c r="AK2484">
        <v>0</v>
      </c>
      <c r="AL2484">
        <v>0</v>
      </c>
      <c r="AM2484">
        <v>0</v>
      </c>
      <c r="AN2484">
        <v>0</v>
      </c>
      <c r="AO2484">
        <v>0</v>
      </c>
      <c r="AP2484">
        <v>0</v>
      </c>
      <c r="AQ2484">
        <v>0</v>
      </c>
      <c r="AR2484">
        <v>0</v>
      </c>
      <c r="AS2484">
        <v>0</v>
      </c>
      <c r="AT2484">
        <v>0</v>
      </c>
      <c r="AU2484">
        <v>0</v>
      </c>
      <c r="AV2484">
        <v>0</v>
      </c>
      <c r="AW2484">
        <v>0</v>
      </c>
      <c r="AX2484">
        <v>5000</v>
      </c>
      <c r="AY2484">
        <v>0</v>
      </c>
      <c r="AZ2484">
        <v>0</v>
      </c>
      <c r="BA2484">
        <v>0</v>
      </c>
      <c r="BB2484">
        <v>0</v>
      </c>
      <c r="BC2484">
        <v>0</v>
      </c>
      <c r="BD2484">
        <v>0</v>
      </c>
      <c r="BE2484">
        <v>0</v>
      </c>
      <c r="BF2484">
        <v>0</v>
      </c>
      <c r="BG2484">
        <v>0</v>
      </c>
      <c r="BH2484">
        <v>0</v>
      </c>
      <c r="BI2484">
        <v>0</v>
      </c>
      <c r="BJ2484">
        <v>0</v>
      </c>
      <c r="BK2484">
        <v>0</v>
      </c>
      <c r="BL2484">
        <v>0</v>
      </c>
      <c r="BM2484">
        <v>0</v>
      </c>
      <c r="BN2484">
        <v>110000</v>
      </c>
      <c r="BO2484">
        <v>128000</v>
      </c>
      <c r="BP2484">
        <v>121000</v>
      </c>
      <c r="BQ2484">
        <v>113000</v>
      </c>
      <c r="BR2484">
        <v>126000</v>
      </c>
      <c r="BS2484">
        <v>108000</v>
      </c>
      <c r="BT2484">
        <v>100000</v>
      </c>
      <c r="BU2484">
        <v>108000</v>
      </c>
      <c r="BV2484">
        <v>106000</v>
      </c>
      <c r="BW2484">
        <v>116000</v>
      </c>
      <c r="BX2484" s="10">
        <v>104000</v>
      </c>
      <c r="BY2484">
        <v>105000</v>
      </c>
      <c r="BZ2484">
        <v>119000</v>
      </c>
      <c r="CA2484">
        <v>119000</v>
      </c>
      <c r="CB2484">
        <v>120000</v>
      </c>
      <c r="CC2484">
        <v>116000</v>
      </c>
      <c r="CD2484">
        <v>116000</v>
      </c>
      <c r="CE2484">
        <v>116000</v>
      </c>
    </row>
    <row r="2485" spans="1:83" x14ac:dyDescent="0.35">
      <c r="A2485" s="9" t="str">
        <f t="shared" si="38"/>
        <v>8533.403.70</v>
      </c>
      <c r="B2485" s="52" t="e">
        <f>+IF(MATCH(A2485,List!H$10:H$145,0),"Targeted")</f>
        <v>#N/A</v>
      </c>
      <c r="C2485" s="65"/>
      <c r="D2485" s="151"/>
      <c r="E2485" s="16" t="s">
        <v>854</v>
      </c>
      <c r="F2485" s="16" t="s">
        <v>855</v>
      </c>
      <c r="G2485" s="16" t="s">
        <v>984</v>
      </c>
      <c r="H2485" s="16" t="s">
        <v>985</v>
      </c>
      <c r="I2485" s="16" t="s">
        <v>4045</v>
      </c>
      <c r="J2485" s="16" t="s">
        <v>4024</v>
      </c>
      <c r="K2485" s="17" t="s">
        <v>151</v>
      </c>
      <c r="L2485" s="18" t="s">
        <v>3620</v>
      </c>
      <c r="M2485" s="195" t="s">
        <v>3961</v>
      </c>
      <c r="N2485" s="16" t="s">
        <v>3962</v>
      </c>
      <c r="O2485" s="17" t="s">
        <v>304</v>
      </c>
      <c r="P2485" s="17" t="s">
        <v>305</v>
      </c>
      <c r="Q2485" s="17" t="s">
        <v>306</v>
      </c>
      <c r="R2485">
        <v>0</v>
      </c>
      <c r="S2485">
        <v>0</v>
      </c>
      <c r="T2485">
        <v>0</v>
      </c>
      <c r="U2485">
        <v>0</v>
      </c>
      <c r="V2485">
        <v>0</v>
      </c>
      <c r="W2485">
        <v>0</v>
      </c>
      <c r="X2485">
        <v>0</v>
      </c>
      <c r="Y2485">
        <v>47</v>
      </c>
      <c r="Z2485">
        <v>45</v>
      </c>
      <c r="AA2485">
        <v>24</v>
      </c>
      <c r="AB2485">
        <v>24</v>
      </c>
      <c r="AC2485">
        <v>7</v>
      </c>
      <c r="AD2485">
        <v>31</v>
      </c>
      <c r="AE2485">
        <v>6</v>
      </c>
      <c r="AF2485">
        <v>7</v>
      </c>
      <c r="AG2485" s="19">
        <v>1</v>
      </c>
      <c r="AH2485">
        <v>6</v>
      </c>
      <c r="AI2485">
        <v>8</v>
      </c>
      <c r="AJ2485">
        <v>11</v>
      </c>
      <c r="AK2485">
        <v>11</v>
      </c>
      <c r="AL2485">
        <v>-4</v>
      </c>
      <c r="AM2485">
        <v>60</v>
      </c>
      <c r="AN2485">
        <v>-6</v>
      </c>
      <c r="AO2485">
        <v>2</v>
      </c>
      <c r="AP2485">
        <v>24</v>
      </c>
      <c r="AQ2485">
        <v>13</v>
      </c>
      <c r="AR2485">
        <v>0</v>
      </c>
      <c r="AS2485">
        <v>-10</v>
      </c>
      <c r="AT2485">
        <v>-19</v>
      </c>
      <c r="AU2485">
        <v>-1093</v>
      </c>
      <c r="AV2485">
        <v>-210</v>
      </c>
      <c r="AW2485">
        <v>-21</v>
      </c>
      <c r="AX2485">
        <v>63</v>
      </c>
      <c r="AY2485">
        <v>22</v>
      </c>
      <c r="AZ2485">
        <v>0</v>
      </c>
      <c r="BA2485">
        <v>0</v>
      </c>
      <c r="BB2485">
        <v>0</v>
      </c>
      <c r="BC2485">
        <v>0</v>
      </c>
      <c r="BD2485">
        <v>0</v>
      </c>
      <c r="BE2485">
        <v>0</v>
      </c>
      <c r="BF2485">
        <v>0</v>
      </c>
      <c r="BG2485">
        <v>1000</v>
      </c>
      <c r="BH2485">
        <v>0</v>
      </c>
      <c r="BI2485">
        <v>1000</v>
      </c>
      <c r="BJ2485">
        <v>1000</v>
      </c>
      <c r="BK2485">
        <v>2000</v>
      </c>
      <c r="BL2485">
        <v>1000</v>
      </c>
      <c r="BM2485">
        <v>2000</v>
      </c>
      <c r="BN2485">
        <v>2000</v>
      </c>
      <c r="BO2485">
        <v>2000</v>
      </c>
      <c r="BP2485">
        <v>2000</v>
      </c>
      <c r="BQ2485">
        <v>2000</v>
      </c>
      <c r="BR2485">
        <v>2000</v>
      </c>
      <c r="BS2485">
        <v>1000</v>
      </c>
      <c r="BT2485">
        <v>3000</v>
      </c>
      <c r="BU2485">
        <v>2000</v>
      </c>
      <c r="BV2485">
        <v>2000</v>
      </c>
      <c r="BW2485">
        <v>2000</v>
      </c>
      <c r="BX2485" s="10">
        <v>2000</v>
      </c>
      <c r="BY2485">
        <v>3000</v>
      </c>
      <c r="BZ2485">
        <v>3000</v>
      </c>
      <c r="CA2485">
        <v>3000</v>
      </c>
      <c r="CB2485">
        <v>3000</v>
      </c>
      <c r="CC2485">
        <v>3000</v>
      </c>
      <c r="CD2485">
        <v>3000</v>
      </c>
      <c r="CE2485">
        <v>3000</v>
      </c>
    </row>
    <row r="2486" spans="1:83" x14ac:dyDescent="0.35">
      <c r="A2486" s="9" t="str">
        <f t="shared" si="38"/>
        <v>9981.403.70</v>
      </c>
      <c r="B2486" s="52" t="e">
        <f>+IF(MATCH(A2486,List!H$10:H$145,0),"Targeted")</f>
        <v>#N/A</v>
      </c>
      <c r="C2486" s="65"/>
      <c r="D2486" s="151" t="s">
        <v>7700</v>
      </c>
      <c r="E2486" s="16" t="s">
        <v>854</v>
      </c>
      <c r="F2486" s="16" t="s">
        <v>855</v>
      </c>
      <c r="G2486" s="16" t="s">
        <v>984</v>
      </c>
      <c r="H2486" s="16" t="s">
        <v>985</v>
      </c>
      <c r="I2486" s="16" t="s">
        <v>852</v>
      </c>
      <c r="J2486" s="16" t="s">
        <v>4046</v>
      </c>
      <c r="K2486" s="17" t="s">
        <v>151</v>
      </c>
      <c r="L2486" s="18" t="s">
        <v>3620</v>
      </c>
      <c r="M2486" s="195" t="s">
        <v>3961</v>
      </c>
      <c r="N2486" s="16" t="s">
        <v>3962</v>
      </c>
      <c r="O2486" s="17" t="s">
        <v>346</v>
      </c>
      <c r="P2486" s="17" t="s">
        <v>305</v>
      </c>
      <c r="Q2486" s="17" t="s">
        <v>306</v>
      </c>
      <c r="R2486">
        <v>0</v>
      </c>
      <c r="S2486">
        <v>0</v>
      </c>
      <c r="T2486">
        <v>0</v>
      </c>
      <c r="U2486">
        <v>0</v>
      </c>
      <c r="V2486">
        <v>0</v>
      </c>
      <c r="W2486">
        <v>0</v>
      </c>
      <c r="X2486">
        <v>0</v>
      </c>
      <c r="Y2486">
        <v>0</v>
      </c>
      <c r="Z2486">
        <v>0</v>
      </c>
      <c r="AA2486">
        <v>0</v>
      </c>
      <c r="AB2486">
        <v>0</v>
      </c>
      <c r="AC2486">
        <v>0</v>
      </c>
      <c r="AD2486">
        <v>0</v>
      </c>
      <c r="AE2486">
        <v>0</v>
      </c>
      <c r="AF2486">
        <v>0</v>
      </c>
      <c r="AG2486" s="19">
        <v>0</v>
      </c>
      <c r="AH2486">
        <v>0</v>
      </c>
      <c r="AI2486">
        <v>0</v>
      </c>
      <c r="AJ2486">
        <v>0</v>
      </c>
      <c r="AK2486">
        <v>0</v>
      </c>
      <c r="AL2486">
        <v>0</v>
      </c>
      <c r="AM2486">
        <v>0</v>
      </c>
      <c r="AN2486">
        <v>0</v>
      </c>
      <c r="AO2486">
        <v>0</v>
      </c>
      <c r="AP2486">
        <v>0</v>
      </c>
      <c r="AQ2486">
        <v>0</v>
      </c>
      <c r="AR2486">
        <v>0</v>
      </c>
      <c r="AS2486">
        <v>0</v>
      </c>
      <c r="AT2486">
        <v>0</v>
      </c>
      <c r="AU2486">
        <v>0</v>
      </c>
      <c r="AV2486">
        <v>0</v>
      </c>
      <c r="AW2486">
        <v>0</v>
      </c>
      <c r="AX2486">
        <v>0</v>
      </c>
      <c r="AY2486">
        <v>0</v>
      </c>
      <c r="AZ2486">
        <v>0</v>
      </c>
      <c r="BA2486">
        <v>0</v>
      </c>
      <c r="BB2486">
        <v>0</v>
      </c>
      <c r="BC2486">
        <v>0</v>
      </c>
      <c r="BD2486">
        <v>0</v>
      </c>
      <c r="BE2486">
        <v>0</v>
      </c>
      <c r="BF2486">
        <v>0</v>
      </c>
      <c r="BG2486">
        <v>0</v>
      </c>
      <c r="BH2486">
        <v>0</v>
      </c>
      <c r="BI2486">
        <v>1000</v>
      </c>
      <c r="BJ2486">
        <v>0</v>
      </c>
      <c r="BK2486">
        <v>0</v>
      </c>
      <c r="BL2486">
        <v>0</v>
      </c>
      <c r="BM2486">
        <v>0</v>
      </c>
      <c r="BN2486">
        <v>0</v>
      </c>
      <c r="BO2486">
        <v>0</v>
      </c>
      <c r="BP2486">
        <v>-1000</v>
      </c>
      <c r="BQ2486">
        <v>1000</v>
      </c>
      <c r="BR2486">
        <v>1000</v>
      </c>
      <c r="BS2486">
        <v>1000</v>
      </c>
      <c r="BT2486">
        <v>0</v>
      </c>
      <c r="BU2486">
        <v>0</v>
      </c>
      <c r="BV2486">
        <v>0</v>
      </c>
      <c r="BW2486">
        <v>0</v>
      </c>
      <c r="BX2486">
        <v>0</v>
      </c>
      <c r="BY2486">
        <v>0</v>
      </c>
      <c r="BZ2486">
        <v>0</v>
      </c>
      <c r="CA2486">
        <v>0</v>
      </c>
      <c r="CB2486">
        <v>0</v>
      </c>
      <c r="CC2486">
        <v>0</v>
      </c>
      <c r="CD2486">
        <v>0</v>
      </c>
      <c r="CE2486">
        <v>0</v>
      </c>
    </row>
    <row r="2487" spans="1:83" x14ac:dyDescent="0.35">
      <c r="A2487" s="9" t="str">
        <f t="shared" si="38"/>
        <v>9981.403.70</v>
      </c>
      <c r="B2487" s="52" t="e">
        <f>+IF(MATCH(A2487,List!H$10:H$145,0),"Targeted")</f>
        <v>#N/A</v>
      </c>
      <c r="C2487" s="65"/>
      <c r="D2487" s="151"/>
      <c r="E2487" s="16" t="s">
        <v>854</v>
      </c>
      <c r="F2487" s="16" t="s">
        <v>855</v>
      </c>
      <c r="G2487" s="16" t="s">
        <v>984</v>
      </c>
      <c r="H2487" s="16" t="s">
        <v>985</v>
      </c>
      <c r="I2487" s="16" t="s">
        <v>852</v>
      </c>
      <c r="J2487" s="16" t="s">
        <v>4046</v>
      </c>
      <c r="K2487" s="17" t="s">
        <v>151</v>
      </c>
      <c r="L2487" s="18" t="s">
        <v>3620</v>
      </c>
      <c r="M2487" s="195" t="s">
        <v>3961</v>
      </c>
      <c r="N2487" s="16" t="s">
        <v>3962</v>
      </c>
      <c r="O2487" s="17" t="s">
        <v>304</v>
      </c>
      <c r="P2487" s="17" t="s">
        <v>305</v>
      </c>
      <c r="Q2487" s="17" t="s">
        <v>306</v>
      </c>
      <c r="R2487">
        <v>7</v>
      </c>
      <c r="S2487">
        <v>3</v>
      </c>
      <c r="T2487">
        <v>36</v>
      </c>
      <c r="U2487">
        <v>5</v>
      </c>
      <c r="V2487">
        <v>14</v>
      </c>
      <c r="W2487">
        <v>75</v>
      </c>
      <c r="X2487">
        <v>1</v>
      </c>
      <c r="Y2487">
        <v>89</v>
      </c>
      <c r="Z2487">
        <v>-57</v>
      </c>
      <c r="AA2487">
        <v>-53</v>
      </c>
      <c r="AB2487">
        <v>-282</v>
      </c>
      <c r="AC2487">
        <v>-77</v>
      </c>
      <c r="AD2487">
        <v>-36</v>
      </c>
      <c r="AE2487">
        <v>-246</v>
      </c>
      <c r="AF2487">
        <v>200</v>
      </c>
      <c r="AG2487" s="19">
        <v>-512</v>
      </c>
      <c r="AH2487">
        <v>947</v>
      </c>
      <c r="AI2487">
        <v>-104</v>
      </c>
      <c r="AJ2487">
        <v>-71</v>
      </c>
      <c r="AK2487">
        <v>-73</v>
      </c>
      <c r="AL2487">
        <v>9</v>
      </c>
      <c r="AM2487">
        <v>151</v>
      </c>
      <c r="AN2487">
        <v>-7</v>
      </c>
      <c r="AO2487">
        <v>26</v>
      </c>
      <c r="AP2487">
        <v>-94</v>
      </c>
      <c r="AQ2487">
        <v>-140</v>
      </c>
      <c r="AR2487">
        <v>84</v>
      </c>
      <c r="AS2487">
        <v>510</v>
      </c>
      <c r="AT2487">
        <v>-399</v>
      </c>
      <c r="AU2487">
        <v>-353</v>
      </c>
      <c r="AV2487">
        <v>81</v>
      </c>
      <c r="AW2487">
        <v>-314</v>
      </c>
      <c r="AX2487">
        <v>147</v>
      </c>
      <c r="AY2487">
        <v>100</v>
      </c>
      <c r="AZ2487">
        <v>0</v>
      </c>
      <c r="BA2487">
        <v>0</v>
      </c>
      <c r="BB2487">
        <v>0</v>
      </c>
      <c r="BC2487">
        <v>0</v>
      </c>
      <c r="BD2487">
        <v>0</v>
      </c>
      <c r="BE2487">
        <v>0</v>
      </c>
      <c r="BF2487">
        <v>0</v>
      </c>
      <c r="BG2487">
        <v>0</v>
      </c>
      <c r="BH2487">
        <v>0</v>
      </c>
      <c r="BI2487">
        <v>0</v>
      </c>
      <c r="BJ2487">
        <v>0</v>
      </c>
      <c r="BK2487">
        <v>0</v>
      </c>
      <c r="BL2487">
        <v>0</v>
      </c>
      <c r="BM2487">
        <v>0</v>
      </c>
      <c r="BN2487">
        <v>0</v>
      </c>
      <c r="BO2487">
        <v>0</v>
      </c>
      <c r="BP2487">
        <v>0</v>
      </c>
      <c r="BQ2487">
        <v>0</v>
      </c>
      <c r="BR2487">
        <v>0</v>
      </c>
      <c r="BS2487">
        <v>0</v>
      </c>
      <c r="BT2487">
        <v>0</v>
      </c>
      <c r="BU2487">
        <v>0</v>
      </c>
      <c r="BV2487">
        <v>0</v>
      </c>
      <c r="BW2487">
        <v>0</v>
      </c>
      <c r="BX2487" s="10">
        <v>0</v>
      </c>
      <c r="BY2487">
        <v>0</v>
      </c>
      <c r="BZ2487">
        <v>0</v>
      </c>
      <c r="CA2487">
        <v>0</v>
      </c>
      <c r="CB2487">
        <v>0</v>
      </c>
      <c r="CC2487">
        <v>0</v>
      </c>
      <c r="CD2487">
        <v>0</v>
      </c>
      <c r="CE2487">
        <v>0</v>
      </c>
    </row>
    <row r="2488" spans="1:83" x14ac:dyDescent="0.35">
      <c r="A2488" s="9" t="str">
        <f t="shared" si="38"/>
        <v>2500.403.48</v>
      </c>
      <c r="B2488" s="52" t="e">
        <f>+IF(MATCH(A2488,List!H$10:H$145,0),"Targeted")</f>
        <v>#N/A</v>
      </c>
      <c r="C2488" s="65"/>
      <c r="D2488" s="151" t="s">
        <v>7700</v>
      </c>
      <c r="E2488" s="16" t="s">
        <v>2514</v>
      </c>
      <c r="F2488" s="16" t="s">
        <v>4047</v>
      </c>
      <c r="G2488" s="16" t="s">
        <v>298</v>
      </c>
      <c r="H2488" s="16" t="s">
        <v>4047</v>
      </c>
      <c r="I2488" s="16" t="s">
        <v>3075</v>
      </c>
      <c r="J2488" s="16" t="s">
        <v>1055</v>
      </c>
      <c r="K2488" s="17" t="s">
        <v>185</v>
      </c>
      <c r="L2488" s="18" t="s">
        <v>3620</v>
      </c>
      <c r="M2488" s="195" t="s">
        <v>3961</v>
      </c>
      <c r="N2488" s="16" t="s">
        <v>3962</v>
      </c>
      <c r="O2488" s="17" t="s">
        <v>346</v>
      </c>
      <c r="P2488" s="17" t="s">
        <v>305</v>
      </c>
      <c r="Q2488" s="17" t="s">
        <v>306</v>
      </c>
      <c r="R2488">
        <v>0</v>
      </c>
      <c r="S2488">
        <v>0</v>
      </c>
      <c r="T2488">
        <v>0</v>
      </c>
      <c r="U2488">
        <v>0</v>
      </c>
      <c r="V2488">
        <v>0</v>
      </c>
      <c r="W2488">
        <v>0</v>
      </c>
      <c r="X2488">
        <v>0</v>
      </c>
      <c r="Y2488">
        <v>0</v>
      </c>
      <c r="Z2488">
        <v>0</v>
      </c>
      <c r="AA2488">
        <v>0</v>
      </c>
      <c r="AB2488">
        <v>0</v>
      </c>
      <c r="AC2488">
        <v>0</v>
      </c>
      <c r="AD2488">
        <v>0</v>
      </c>
      <c r="AE2488">
        <v>0</v>
      </c>
      <c r="AF2488">
        <v>0</v>
      </c>
      <c r="AG2488" s="19">
        <v>0</v>
      </c>
      <c r="AH2488">
        <v>0</v>
      </c>
      <c r="AI2488">
        <v>0</v>
      </c>
      <c r="AJ2488">
        <v>0</v>
      </c>
      <c r="AK2488">
        <v>0</v>
      </c>
      <c r="AL2488">
        <v>0</v>
      </c>
      <c r="AM2488">
        <v>0</v>
      </c>
      <c r="AN2488">
        <v>0</v>
      </c>
      <c r="AO2488">
        <v>0</v>
      </c>
      <c r="AP2488">
        <v>0</v>
      </c>
      <c r="AQ2488">
        <v>0</v>
      </c>
      <c r="AR2488">
        <v>0</v>
      </c>
      <c r="AS2488">
        <v>0</v>
      </c>
      <c r="AT2488">
        <v>0</v>
      </c>
      <c r="AU2488">
        <v>0</v>
      </c>
      <c r="AV2488">
        <v>115</v>
      </c>
      <c r="AW2488">
        <v>213</v>
      </c>
      <c r="AX2488">
        <v>4</v>
      </c>
      <c r="AY2488">
        <v>42</v>
      </c>
      <c r="AZ2488">
        <v>0</v>
      </c>
      <c r="BA2488">
        <v>0</v>
      </c>
      <c r="BB2488">
        <v>0</v>
      </c>
      <c r="BC2488">
        <v>0</v>
      </c>
      <c r="BD2488">
        <v>0</v>
      </c>
      <c r="BE2488">
        <v>0</v>
      </c>
      <c r="BF2488">
        <v>0</v>
      </c>
      <c r="BG2488">
        <v>0</v>
      </c>
      <c r="BH2488">
        <v>0</v>
      </c>
      <c r="BI2488">
        <v>0</v>
      </c>
      <c r="BJ2488">
        <v>0</v>
      </c>
      <c r="BK2488">
        <v>0</v>
      </c>
      <c r="BL2488">
        <v>0</v>
      </c>
      <c r="BM2488">
        <v>0</v>
      </c>
      <c r="BN2488">
        <v>0</v>
      </c>
      <c r="BO2488">
        <v>0</v>
      </c>
      <c r="BP2488">
        <v>0</v>
      </c>
      <c r="BQ2488">
        <v>0</v>
      </c>
      <c r="BR2488">
        <v>0</v>
      </c>
      <c r="BS2488">
        <v>0</v>
      </c>
      <c r="BT2488">
        <v>0</v>
      </c>
      <c r="BU2488">
        <v>0</v>
      </c>
      <c r="BV2488">
        <v>0</v>
      </c>
      <c r="BW2488">
        <v>0</v>
      </c>
      <c r="BX2488">
        <v>0</v>
      </c>
      <c r="BY2488">
        <v>0</v>
      </c>
      <c r="BZ2488">
        <v>0</v>
      </c>
      <c r="CA2488">
        <v>0</v>
      </c>
      <c r="CB2488">
        <v>0</v>
      </c>
      <c r="CC2488">
        <v>0</v>
      </c>
      <c r="CD2488">
        <v>0</v>
      </c>
      <c r="CE2488">
        <v>0</v>
      </c>
    </row>
    <row r="2489" spans="1:83" x14ac:dyDescent="0.35">
      <c r="A2489" s="9" t="str">
        <f t="shared" si="38"/>
        <v>0052.403.</v>
      </c>
      <c r="B2489" s="52" t="e">
        <f>+IF(MATCH(A2489,List!H$10:H$145,0),"Targeted")</f>
        <v>#N/A</v>
      </c>
      <c r="C2489" s="65"/>
      <c r="D2489" s="151" t="s">
        <v>7700</v>
      </c>
      <c r="E2489" s="16" t="s">
        <v>4048</v>
      </c>
      <c r="F2489" s="16" t="s">
        <v>4049</v>
      </c>
      <c r="G2489" s="16" t="s">
        <v>298</v>
      </c>
      <c r="H2489" s="16" t="s">
        <v>4049</v>
      </c>
      <c r="I2489" s="16" t="s">
        <v>4050</v>
      </c>
      <c r="J2489" s="16" t="s">
        <v>1055</v>
      </c>
      <c r="K2489" s="17" t="s">
        <v>299</v>
      </c>
      <c r="L2489" s="18" t="s">
        <v>3620</v>
      </c>
      <c r="M2489" s="195" t="s">
        <v>3961</v>
      </c>
      <c r="N2489" s="16" t="s">
        <v>3962</v>
      </c>
      <c r="O2489" s="17" t="s">
        <v>346</v>
      </c>
      <c r="P2489" s="17" t="s">
        <v>305</v>
      </c>
      <c r="Q2489" s="17" t="s">
        <v>306</v>
      </c>
      <c r="R2489">
        <v>0</v>
      </c>
      <c r="S2489">
        <v>0</v>
      </c>
      <c r="T2489">
        <v>0</v>
      </c>
      <c r="U2489">
        <v>88</v>
      </c>
      <c r="V2489">
        <v>2743</v>
      </c>
      <c r="W2489">
        <v>5345</v>
      </c>
      <c r="X2489">
        <v>6747</v>
      </c>
      <c r="Y2489">
        <v>4605</v>
      </c>
      <c r="Z2489">
        <v>2174</v>
      </c>
      <c r="AA2489">
        <v>436</v>
      </c>
      <c r="AB2489">
        <v>272</v>
      </c>
      <c r="AC2489">
        <v>524</v>
      </c>
      <c r="AD2489">
        <v>226</v>
      </c>
      <c r="AE2489">
        <v>4</v>
      </c>
      <c r="AF2489">
        <v>0</v>
      </c>
      <c r="AG2489" s="19">
        <v>12</v>
      </c>
      <c r="AH2489">
        <v>0</v>
      </c>
      <c r="AI2489">
        <v>0</v>
      </c>
      <c r="AJ2489">
        <v>0</v>
      </c>
      <c r="AK2489">
        <v>0</v>
      </c>
      <c r="AL2489">
        <v>0</v>
      </c>
      <c r="AM2489">
        <v>0</v>
      </c>
      <c r="AN2489">
        <v>0</v>
      </c>
      <c r="AO2489">
        <v>0</v>
      </c>
      <c r="AP2489">
        <v>0</v>
      </c>
      <c r="AQ2489">
        <v>0</v>
      </c>
      <c r="AR2489">
        <v>0</v>
      </c>
      <c r="AS2489">
        <v>0</v>
      </c>
      <c r="AT2489">
        <v>0</v>
      </c>
      <c r="AU2489">
        <v>0</v>
      </c>
      <c r="AV2489">
        <v>0</v>
      </c>
      <c r="AW2489">
        <v>0</v>
      </c>
      <c r="AX2489">
        <v>0</v>
      </c>
      <c r="AY2489">
        <v>0</v>
      </c>
      <c r="AZ2489">
        <v>0</v>
      </c>
      <c r="BA2489">
        <v>0</v>
      </c>
      <c r="BB2489">
        <v>0</v>
      </c>
      <c r="BC2489">
        <v>0</v>
      </c>
      <c r="BD2489">
        <v>0</v>
      </c>
      <c r="BE2489">
        <v>0</v>
      </c>
      <c r="BF2489">
        <v>0</v>
      </c>
      <c r="BG2489">
        <v>0</v>
      </c>
      <c r="BH2489">
        <v>0</v>
      </c>
      <c r="BI2489">
        <v>0</v>
      </c>
      <c r="BJ2489">
        <v>0</v>
      </c>
      <c r="BK2489">
        <v>0</v>
      </c>
      <c r="BL2489">
        <v>0</v>
      </c>
      <c r="BM2489">
        <v>0</v>
      </c>
      <c r="BN2489">
        <v>0</v>
      </c>
      <c r="BO2489">
        <v>0</v>
      </c>
      <c r="BP2489">
        <v>0</v>
      </c>
      <c r="BQ2489">
        <v>0</v>
      </c>
      <c r="BR2489">
        <v>0</v>
      </c>
      <c r="BS2489">
        <v>0</v>
      </c>
      <c r="BT2489">
        <v>0</v>
      </c>
      <c r="BU2489">
        <v>0</v>
      </c>
      <c r="BV2489">
        <v>0</v>
      </c>
      <c r="BW2489">
        <v>0</v>
      </c>
      <c r="BX2489">
        <v>0</v>
      </c>
      <c r="BY2489">
        <v>0</v>
      </c>
      <c r="BZ2489">
        <v>0</v>
      </c>
      <c r="CA2489">
        <v>0</v>
      </c>
      <c r="CB2489">
        <v>0</v>
      </c>
      <c r="CC2489">
        <v>0</v>
      </c>
      <c r="CD2489">
        <v>0</v>
      </c>
      <c r="CE2489">
        <v>0</v>
      </c>
    </row>
    <row r="2490" spans="1:83" x14ac:dyDescent="0.35">
      <c r="A2490" s="9" t="str">
        <f t="shared" si="38"/>
        <v>0100.403.65</v>
      </c>
      <c r="B2490" s="52" t="e">
        <f>+IF(MATCH(A2490,List!H$10:H$145,0),"Targeted")</f>
        <v>#N/A</v>
      </c>
      <c r="C2490" s="65"/>
      <c r="D2490" s="151" t="s">
        <v>7700</v>
      </c>
      <c r="E2490" s="16" t="s">
        <v>4051</v>
      </c>
      <c r="F2490" s="16" t="s">
        <v>4052</v>
      </c>
      <c r="G2490" s="16" t="s">
        <v>298</v>
      </c>
      <c r="H2490" s="16" t="s">
        <v>4052</v>
      </c>
      <c r="I2490" s="16" t="s">
        <v>522</v>
      </c>
      <c r="J2490" s="16" t="s">
        <v>918</v>
      </c>
      <c r="K2490" s="17" t="s">
        <v>989</v>
      </c>
      <c r="L2490" s="18" t="s">
        <v>3620</v>
      </c>
      <c r="M2490" s="195" t="s">
        <v>3961</v>
      </c>
      <c r="N2490" s="16" t="s">
        <v>3962</v>
      </c>
      <c r="O2490" s="17" t="s">
        <v>346</v>
      </c>
      <c r="P2490" s="17" t="s">
        <v>305</v>
      </c>
      <c r="Q2490" s="17" t="s">
        <v>306</v>
      </c>
      <c r="R2490">
        <v>1163</v>
      </c>
      <c r="S2490">
        <v>2142</v>
      </c>
      <c r="T2490">
        <v>2611</v>
      </c>
      <c r="U2490">
        <v>2857</v>
      </c>
      <c r="V2490">
        <v>3091</v>
      </c>
      <c r="W2490">
        <v>3454</v>
      </c>
      <c r="X2490">
        <v>3576</v>
      </c>
      <c r="Y2490">
        <v>3704</v>
      </c>
      <c r="Z2490">
        <v>3947</v>
      </c>
      <c r="AA2490">
        <v>4518</v>
      </c>
      <c r="AB2490">
        <v>5162</v>
      </c>
      <c r="AC2490">
        <v>5385</v>
      </c>
      <c r="AD2490">
        <v>6488</v>
      </c>
      <c r="AE2490">
        <v>7250</v>
      </c>
      <c r="AF2490">
        <v>7815</v>
      </c>
      <c r="AG2490" s="19">
        <v>1897</v>
      </c>
      <c r="AH2490">
        <v>8479</v>
      </c>
      <c r="AI2490">
        <v>9274</v>
      </c>
      <c r="AJ2490">
        <v>10037</v>
      </c>
      <c r="AK2490">
        <v>11253</v>
      </c>
      <c r="AL2490">
        <v>11738</v>
      </c>
      <c r="AM2490">
        <v>11457</v>
      </c>
      <c r="AN2490">
        <v>11587</v>
      </c>
      <c r="AO2490">
        <v>11111</v>
      </c>
      <c r="AP2490">
        <v>11606</v>
      </c>
      <c r="AQ2490">
        <v>11531</v>
      </c>
      <c r="AR2490">
        <v>11586</v>
      </c>
      <c r="AS2490">
        <v>13472</v>
      </c>
      <c r="AT2490">
        <v>13609</v>
      </c>
      <c r="AU2490">
        <v>15153</v>
      </c>
      <c r="AV2490">
        <v>16779</v>
      </c>
      <c r="AW2490">
        <v>17040</v>
      </c>
      <c r="AX2490">
        <v>17653</v>
      </c>
      <c r="AY2490">
        <v>18266</v>
      </c>
      <c r="AZ2490">
        <v>19000</v>
      </c>
      <c r="BA2490">
        <v>16000</v>
      </c>
      <c r="BB2490">
        <v>14000</v>
      </c>
      <c r="BC2490">
        <v>14000</v>
      </c>
      <c r="BD2490">
        <v>15000</v>
      </c>
      <c r="BE2490">
        <v>16000</v>
      </c>
      <c r="BF2490">
        <v>15000</v>
      </c>
      <c r="BG2490">
        <v>17000</v>
      </c>
      <c r="BH2490">
        <v>17000</v>
      </c>
      <c r="BI2490">
        <v>18000</v>
      </c>
      <c r="BJ2490">
        <v>19000</v>
      </c>
      <c r="BK2490">
        <v>20000</v>
      </c>
      <c r="BL2490">
        <v>20000</v>
      </c>
      <c r="BM2490">
        <v>21000</v>
      </c>
      <c r="BN2490">
        <v>22000</v>
      </c>
      <c r="BO2490">
        <v>24000</v>
      </c>
      <c r="BP2490">
        <v>25000</v>
      </c>
      <c r="BQ2490">
        <v>23000</v>
      </c>
      <c r="BR2490">
        <v>24000</v>
      </c>
      <c r="BS2490">
        <v>23000</v>
      </c>
      <c r="BT2490">
        <v>25000</v>
      </c>
      <c r="BU2490">
        <v>26000</v>
      </c>
      <c r="BV2490">
        <v>25000</v>
      </c>
      <c r="BW2490">
        <v>27000</v>
      </c>
      <c r="BX2490">
        <v>27000</v>
      </c>
      <c r="BY2490">
        <v>27000</v>
      </c>
      <c r="BZ2490">
        <v>30000</v>
      </c>
      <c r="CA2490">
        <v>31000</v>
      </c>
      <c r="CB2490">
        <v>32000</v>
      </c>
      <c r="CC2490">
        <v>32000</v>
      </c>
      <c r="CD2490">
        <v>33000</v>
      </c>
      <c r="CE2490">
        <v>34000</v>
      </c>
    </row>
    <row r="2491" spans="1:83" x14ac:dyDescent="0.35">
      <c r="A2491" s="9" t="str">
        <f t="shared" si="38"/>
        <v>518410.403.65</v>
      </c>
      <c r="B2491" s="52" t="e">
        <f>+IF(MATCH(A2491,List!H$10:H$145,0),"Targeted")</f>
        <v>#N/A</v>
      </c>
      <c r="C2491" s="65"/>
      <c r="D2491" s="151"/>
      <c r="E2491" s="16" t="s">
        <v>4051</v>
      </c>
      <c r="F2491" s="16" t="s">
        <v>4052</v>
      </c>
      <c r="G2491" s="16" t="s">
        <v>298</v>
      </c>
      <c r="H2491" s="16" t="s">
        <v>4052</v>
      </c>
      <c r="I2491" s="16" t="s">
        <v>4053</v>
      </c>
      <c r="J2491" s="16" t="s">
        <v>4054</v>
      </c>
      <c r="K2491" s="17" t="s">
        <v>989</v>
      </c>
      <c r="L2491" s="18" t="s">
        <v>3620</v>
      </c>
      <c r="M2491" s="195" t="s">
        <v>3961</v>
      </c>
      <c r="N2491" s="16" t="s">
        <v>3962</v>
      </c>
      <c r="O2491" s="17" t="s">
        <v>304</v>
      </c>
      <c r="P2491" s="17" t="s">
        <v>305</v>
      </c>
      <c r="Q2491" s="17" t="s">
        <v>306</v>
      </c>
      <c r="R2491">
        <v>0</v>
      </c>
      <c r="S2491">
        <v>0</v>
      </c>
      <c r="T2491">
        <v>0</v>
      </c>
      <c r="U2491">
        <v>0</v>
      </c>
      <c r="V2491">
        <v>0</v>
      </c>
      <c r="W2491">
        <v>0</v>
      </c>
      <c r="X2491">
        <v>0</v>
      </c>
      <c r="Y2491">
        <v>0</v>
      </c>
      <c r="Z2491">
        <v>0</v>
      </c>
      <c r="AA2491">
        <v>0</v>
      </c>
      <c r="AB2491">
        <v>0</v>
      </c>
      <c r="AC2491">
        <v>0</v>
      </c>
      <c r="AD2491">
        <v>0</v>
      </c>
      <c r="AE2491">
        <v>0</v>
      </c>
      <c r="AF2491">
        <v>0</v>
      </c>
      <c r="AG2491" s="19">
        <v>0</v>
      </c>
      <c r="AH2491">
        <v>0</v>
      </c>
      <c r="AI2491">
        <v>0</v>
      </c>
      <c r="AJ2491">
        <v>0</v>
      </c>
      <c r="AK2491">
        <v>0</v>
      </c>
      <c r="AL2491">
        <v>0</v>
      </c>
      <c r="AM2491">
        <v>0</v>
      </c>
      <c r="AN2491">
        <v>0</v>
      </c>
      <c r="AO2491">
        <v>0</v>
      </c>
      <c r="AP2491">
        <v>0</v>
      </c>
      <c r="AQ2491">
        <v>0</v>
      </c>
      <c r="AR2491">
        <v>0</v>
      </c>
      <c r="AS2491">
        <v>0</v>
      </c>
      <c r="AT2491">
        <v>0</v>
      </c>
      <c r="AU2491">
        <v>0</v>
      </c>
      <c r="AV2491">
        <v>0</v>
      </c>
      <c r="AW2491">
        <v>0</v>
      </c>
      <c r="AX2491">
        <v>-7</v>
      </c>
      <c r="AY2491">
        <v>-207</v>
      </c>
      <c r="AZ2491">
        <v>0</v>
      </c>
      <c r="BA2491">
        <v>0</v>
      </c>
      <c r="BB2491">
        <v>0</v>
      </c>
      <c r="BC2491">
        <v>0</v>
      </c>
      <c r="BD2491">
        <v>0</v>
      </c>
      <c r="BE2491">
        <v>0</v>
      </c>
      <c r="BF2491">
        <v>0</v>
      </c>
      <c r="BG2491">
        <v>0</v>
      </c>
      <c r="BH2491">
        <v>0</v>
      </c>
      <c r="BI2491">
        <v>0</v>
      </c>
      <c r="BJ2491">
        <v>0</v>
      </c>
      <c r="BK2491">
        <v>0</v>
      </c>
      <c r="BL2491">
        <v>0</v>
      </c>
      <c r="BM2491">
        <v>0</v>
      </c>
      <c r="BN2491">
        <v>0</v>
      </c>
      <c r="BO2491">
        <v>0</v>
      </c>
      <c r="BP2491">
        <v>0</v>
      </c>
      <c r="BQ2491">
        <v>0</v>
      </c>
      <c r="BR2491">
        <v>0</v>
      </c>
      <c r="BS2491">
        <v>0</v>
      </c>
      <c r="BT2491">
        <v>0</v>
      </c>
      <c r="BU2491">
        <v>0</v>
      </c>
      <c r="BV2491">
        <v>0</v>
      </c>
      <c r="BW2491">
        <v>0</v>
      </c>
      <c r="BX2491" s="10">
        <v>0</v>
      </c>
      <c r="BY2491">
        <v>0</v>
      </c>
      <c r="BZ2491">
        <v>0</v>
      </c>
      <c r="CA2491">
        <v>0</v>
      </c>
      <c r="CB2491">
        <v>0</v>
      </c>
      <c r="CC2491">
        <v>0</v>
      </c>
      <c r="CD2491">
        <v>0</v>
      </c>
      <c r="CE2491">
        <v>0</v>
      </c>
    </row>
    <row r="2492" spans="1:83" x14ac:dyDescent="0.35">
      <c r="A2492" s="9" t="str">
        <f t="shared" si="38"/>
        <v>309950.403.95</v>
      </c>
      <c r="B2492" s="52" t="e">
        <f>+IF(MATCH(A2492,List!H$10:H$145,0),"Targeted")</f>
        <v>#N/A</v>
      </c>
      <c r="C2492" s="65"/>
      <c r="D2492" s="151"/>
      <c r="E2492" s="16" t="s">
        <v>4055</v>
      </c>
      <c r="F2492" s="16" t="s">
        <v>4056</v>
      </c>
      <c r="G2492" s="16" t="s">
        <v>298</v>
      </c>
      <c r="H2492" s="16" t="s">
        <v>4056</v>
      </c>
      <c r="I2492" s="16" t="s">
        <v>3959</v>
      </c>
      <c r="J2492" s="16" t="s">
        <v>3960</v>
      </c>
      <c r="K2492" s="17" t="s">
        <v>245</v>
      </c>
      <c r="L2492" s="18" t="s">
        <v>3620</v>
      </c>
      <c r="M2492" s="195" t="s">
        <v>3961</v>
      </c>
      <c r="N2492" s="16" t="s">
        <v>3962</v>
      </c>
      <c r="O2492" s="17" t="s">
        <v>304</v>
      </c>
      <c r="P2492" s="17" t="s">
        <v>305</v>
      </c>
      <c r="Q2492" s="17" t="s">
        <v>306</v>
      </c>
      <c r="R2492">
        <v>0</v>
      </c>
      <c r="S2492">
        <v>0</v>
      </c>
      <c r="T2492">
        <v>0</v>
      </c>
      <c r="U2492">
        <v>0</v>
      </c>
      <c r="V2492">
        <v>0</v>
      </c>
      <c r="W2492">
        <v>0</v>
      </c>
      <c r="X2492">
        <v>0</v>
      </c>
      <c r="Y2492">
        <v>0</v>
      </c>
      <c r="Z2492">
        <v>0</v>
      </c>
      <c r="AA2492">
        <v>0</v>
      </c>
      <c r="AB2492">
        <v>0</v>
      </c>
      <c r="AC2492">
        <v>0</v>
      </c>
      <c r="AD2492">
        <v>0</v>
      </c>
      <c r="AE2492">
        <v>0</v>
      </c>
      <c r="AF2492">
        <v>0</v>
      </c>
      <c r="AG2492" s="19">
        <v>0</v>
      </c>
      <c r="AH2492">
        <v>0</v>
      </c>
      <c r="AI2492">
        <v>0</v>
      </c>
      <c r="AJ2492">
        <v>0</v>
      </c>
      <c r="AK2492">
        <v>0</v>
      </c>
      <c r="AL2492">
        <v>-350000</v>
      </c>
      <c r="AM2492">
        <v>0</v>
      </c>
      <c r="AN2492">
        <v>-28200</v>
      </c>
      <c r="AO2492">
        <v>0</v>
      </c>
      <c r="AP2492">
        <v>0</v>
      </c>
      <c r="AQ2492">
        <v>0</v>
      </c>
      <c r="AR2492">
        <v>0</v>
      </c>
      <c r="AS2492">
        <v>0</v>
      </c>
      <c r="AT2492">
        <v>0</v>
      </c>
      <c r="AU2492">
        <v>0</v>
      </c>
      <c r="AV2492">
        <v>0</v>
      </c>
      <c r="AW2492">
        <v>0</v>
      </c>
      <c r="AX2492">
        <v>0</v>
      </c>
      <c r="AY2492">
        <v>0</v>
      </c>
      <c r="AZ2492">
        <v>0</v>
      </c>
      <c r="BA2492">
        <v>0</v>
      </c>
      <c r="BB2492">
        <v>0</v>
      </c>
      <c r="BC2492">
        <v>0</v>
      </c>
      <c r="BD2492">
        <v>0</v>
      </c>
      <c r="BE2492">
        <v>0</v>
      </c>
      <c r="BF2492">
        <v>0</v>
      </c>
      <c r="BG2492">
        <v>0</v>
      </c>
      <c r="BH2492">
        <v>0</v>
      </c>
      <c r="BI2492">
        <v>0</v>
      </c>
      <c r="BJ2492">
        <v>0</v>
      </c>
      <c r="BK2492">
        <v>0</v>
      </c>
      <c r="BL2492">
        <v>0</v>
      </c>
      <c r="BM2492">
        <v>0</v>
      </c>
      <c r="BN2492">
        <v>0</v>
      </c>
      <c r="BO2492">
        <v>0</v>
      </c>
      <c r="BP2492">
        <v>0</v>
      </c>
      <c r="BQ2492">
        <v>0</v>
      </c>
      <c r="BR2492">
        <v>0</v>
      </c>
      <c r="BS2492">
        <v>0</v>
      </c>
      <c r="BT2492">
        <v>0</v>
      </c>
      <c r="BU2492">
        <v>0</v>
      </c>
      <c r="BV2492">
        <v>0</v>
      </c>
      <c r="BW2492">
        <v>0</v>
      </c>
      <c r="BX2492" s="10">
        <v>0</v>
      </c>
      <c r="BY2492">
        <v>0</v>
      </c>
      <c r="BZ2492">
        <v>0</v>
      </c>
      <c r="CA2492">
        <v>0</v>
      </c>
      <c r="CB2492">
        <v>0</v>
      </c>
      <c r="CC2492">
        <v>0</v>
      </c>
      <c r="CD2492">
        <v>0</v>
      </c>
      <c r="CE2492">
        <v>0</v>
      </c>
    </row>
    <row r="2493" spans="1:83" x14ac:dyDescent="0.35">
      <c r="A2493" s="9" t="str">
        <f t="shared" si="38"/>
        <v>4060.403.95</v>
      </c>
      <c r="B2493" s="52" t="e">
        <f>+IF(MATCH(A2493,List!H$10:H$145,0),"Targeted")</f>
        <v>#N/A</v>
      </c>
      <c r="C2493" s="65"/>
      <c r="D2493" s="151" t="s">
        <v>7700</v>
      </c>
      <c r="E2493" s="16" t="s">
        <v>4055</v>
      </c>
      <c r="F2493" s="16" t="s">
        <v>4056</v>
      </c>
      <c r="G2493" s="16" t="s">
        <v>298</v>
      </c>
      <c r="H2493" s="16" t="s">
        <v>4056</v>
      </c>
      <c r="I2493" s="16" t="s">
        <v>4057</v>
      </c>
      <c r="J2493" s="16" t="s">
        <v>4058</v>
      </c>
      <c r="K2493" s="17" t="s">
        <v>245</v>
      </c>
      <c r="L2493" s="18" t="s">
        <v>3620</v>
      </c>
      <c r="M2493" s="195" t="s">
        <v>3961</v>
      </c>
      <c r="N2493" s="16" t="s">
        <v>3962</v>
      </c>
      <c r="O2493" s="17" t="s">
        <v>346</v>
      </c>
      <c r="P2493" s="17" t="s">
        <v>305</v>
      </c>
      <c r="Q2493" s="17" t="s">
        <v>306</v>
      </c>
      <c r="R2493">
        <v>1724</v>
      </c>
      <c r="S2493">
        <v>8364</v>
      </c>
      <c r="T2493">
        <v>2074</v>
      </c>
      <c r="U2493">
        <v>3100</v>
      </c>
      <c r="V2493">
        <v>-4311</v>
      </c>
      <c r="W2493">
        <v>-12769</v>
      </c>
      <c r="X2493">
        <v>-14140</v>
      </c>
      <c r="Y2493">
        <v>-7770</v>
      </c>
      <c r="Z2493">
        <v>-6100</v>
      </c>
      <c r="AA2493">
        <v>-939</v>
      </c>
      <c r="AB2493">
        <v>540</v>
      </c>
      <c r="AC2493">
        <v>-2385</v>
      </c>
      <c r="AD2493">
        <v>-14</v>
      </c>
      <c r="AE2493">
        <v>-3023</v>
      </c>
      <c r="AF2493">
        <v>-2552</v>
      </c>
      <c r="AG2493" s="19">
        <v>-1468</v>
      </c>
      <c r="AH2493">
        <v>-986</v>
      </c>
      <c r="AI2493">
        <v>-23613</v>
      </c>
      <c r="AJ2493">
        <v>-459</v>
      </c>
      <c r="AK2493">
        <v>71216</v>
      </c>
      <c r="AL2493">
        <v>0</v>
      </c>
      <c r="AM2493">
        <v>0</v>
      </c>
      <c r="AN2493">
        <v>0</v>
      </c>
      <c r="AO2493">
        <v>0</v>
      </c>
      <c r="AP2493">
        <v>0</v>
      </c>
      <c r="AQ2493">
        <v>0</v>
      </c>
      <c r="AR2493">
        <v>0</v>
      </c>
      <c r="AS2493">
        <v>0</v>
      </c>
      <c r="AT2493">
        <v>0</v>
      </c>
      <c r="AU2493">
        <v>0</v>
      </c>
      <c r="AV2493">
        <v>0</v>
      </c>
      <c r="AW2493">
        <v>0</v>
      </c>
      <c r="AX2493">
        <v>0</v>
      </c>
      <c r="AY2493">
        <v>0</v>
      </c>
      <c r="AZ2493">
        <v>0</v>
      </c>
      <c r="BA2493">
        <v>0</v>
      </c>
      <c r="BB2493">
        <v>0</v>
      </c>
      <c r="BC2493">
        <v>0</v>
      </c>
      <c r="BD2493">
        <v>0</v>
      </c>
      <c r="BE2493">
        <v>0</v>
      </c>
      <c r="BF2493">
        <v>0</v>
      </c>
      <c r="BG2493">
        <v>0</v>
      </c>
      <c r="BH2493">
        <v>0</v>
      </c>
      <c r="BI2493">
        <v>0</v>
      </c>
      <c r="BJ2493">
        <v>0</v>
      </c>
      <c r="BK2493">
        <v>0</v>
      </c>
      <c r="BL2493">
        <v>0</v>
      </c>
      <c r="BM2493">
        <v>0</v>
      </c>
      <c r="BN2493">
        <v>0</v>
      </c>
      <c r="BO2493">
        <v>0</v>
      </c>
      <c r="BP2493">
        <v>0</v>
      </c>
      <c r="BQ2493">
        <v>0</v>
      </c>
      <c r="BR2493">
        <v>0</v>
      </c>
      <c r="BS2493">
        <v>0</v>
      </c>
      <c r="BT2493">
        <v>0</v>
      </c>
      <c r="BU2493">
        <v>0</v>
      </c>
      <c r="BV2493">
        <v>0</v>
      </c>
      <c r="BW2493">
        <v>0</v>
      </c>
      <c r="BX2493">
        <v>0</v>
      </c>
      <c r="BY2493">
        <v>0</v>
      </c>
      <c r="BZ2493">
        <v>0</v>
      </c>
      <c r="CA2493">
        <v>0</v>
      </c>
      <c r="CB2493">
        <v>0</v>
      </c>
      <c r="CC2493">
        <v>0</v>
      </c>
      <c r="CD2493">
        <v>0</v>
      </c>
      <c r="CE2493">
        <v>0</v>
      </c>
    </row>
    <row r="2494" spans="1:83" x14ac:dyDescent="0.35">
      <c r="A2494" s="9" t="str">
        <f t="shared" si="38"/>
        <v>4073.403.95</v>
      </c>
      <c r="B2494" s="52" t="e">
        <f>+IF(MATCH(A2494,List!H$10:H$145,0),"Targeted")</f>
        <v>#N/A</v>
      </c>
      <c r="C2494" s="65"/>
      <c r="D2494" s="151"/>
      <c r="E2494" s="16" t="s">
        <v>4055</v>
      </c>
      <c r="F2494" s="16" t="s">
        <v>4056</v>
      </c>
      <c r="G2494" s="16" t="s">
        <v>298</v>
      </c>
      <c r="H2494" s="16" t="s">
        <v>4056</v>
      </c>
      <c r="I2494" s="16" t="s">
        <v>4059</v>
      </c>
      <c r="J2494" s="16" t="s">
        <v>4060</v>
      </c>
      <c r="K2494" s="17" t="s">
        <v>245</v>
      </c>
      <c r="L2494" s="18" t="s">
        <v>3620</v>
      </c>
      <c r="M2494" s="195" t="s">
        <v>3961</v>
      </c>
      <c r="N2494" s="16" t="s">
        <v>3962</v>
      </c>
      <c r="O2494" s="17" t="s">
        <v>304</v>
      </c>
      <c r="P2494" s="17" t="s">
        <v>305</v>
      </c>
      <c r="Q2494" s="17" t="s">
        <v>306</v>
      </c>
      <c r="R2494">
        <v>0</v>
      </c>
      <c r="S2494">
        <v>0</v>
      </c>
      <c r="T2494">
        <v>0</v>
      </c>
      <c r="U2494">
        <v>0</v>
      </c>
      <c r="V2494">
        <v>0</v>
      </c>
      <c r="W2494">
        <v>0</v>
      </c>
      <c r="X2494">
        <v>0</v>
      </c>
      <c r="Y2494">
        <v>0</v>
      </c>
      <c r="Z2494">
        <v>0</v>
      </c>
      <c r="AA2494">
        <v>0</v>
      </c>
      <c r="AB2494">
        <v>0</v>
      </c>
      <c r="AC2494">
        <v>0</v>
      </c>
      <c r="AD2494">
        <v>0</v>
      </c>
      <c r="AE2494">
        <v>0</v>
      </c>
      <c r="AF2494">
        <v>0</v>
      </c>
      <c r="AG2494" s="19">
        <v>0</v>
      </c>
      <c r="AH2494">
        <v>0</v>
      </c>
      <c r="AI2494">
        <v>0</v>
      </c>
      <c r="AJ2494">
        <v>0</v>
      </c>
      <c r="AK2494">
        <v>0</v>
      </c>
      <c r="AL2494">
        <v>0</v>
      </c>
      <c r="AM2494">
        <v>0</v>
      </c>
      <c r="AN2494">
        <v>0</v>
      </c>
      <c r="AO2494">
        <v>0</v>
      </c>
      <c r="AP2494">
        <v>0</v>
      </c>
      <c r="AQ2494">
        <v>0</v>
      </c>
      <c r="AR2494">
        <v>0</v>
      </c>
      <c r="AS2494">
        <v>0</v>
      </c>
      <c r="AT2494">
        <v>0</v>
      </c>
      <c r="AU2494">
        <v>0</v>
      </c>
      <c r="AV2494">
        <v>0</v>
      </c>
      <c r="AW2494">
        <v>0</v>
      </c>
      <c r="AX2494">
        <v>0</v>
      </c>
      <c r="AY2494">
        <v>0</v>
      </c>
      <c r="AZ2494">
        <v>0</v>
      </c>
      <c r="BA2494">
        <v>-2000</v>
      </c>
      <c r="BB2494">
        <v>-2000</v>
      </c>
      <c r="BC2494">
        <v>-2000</v>
      </c>
      <c r="BD2494">
        <v>-1000</v>
      </c>
      <c r="BE2494">
        <v>1000</v>
      </c>
      <c r="BF2494">
        <v>3000</v>
      </c>
      <c r="BG2494">
        <v>1000</v>
      </c>
      <c r="BH2494">
        <v>3000</v>
      </c>
      <c r="BI2494">
        <v>2000</v>
      </c>
      <c r="BJ2494">
        <v>0</v>
      </c>
      <c r="BK2494">
        <v>0</v>
      </c>
      <c r="BL2494">
        <v>0</v>
      </c>
      <c r="BM2494">
        <v>0</v>
      </c>
      <c r="BN2494">
        <v>0</v>
      </c>
      <c r="BO2494">
        <v>0</v>
      </c>
      <c r="BP2494">
        <v>0</v>
      </c>
      <c r="BQ2494">
        <v>0</v>
      </c>
      <c r="BR2494">
        <v>0</v>
      </c>
      <c r="BS2494">
        <v>0</v>
      </c>
      <c r="BT2494">
        <v>0</v>
      </c>
      <c r="BU2494">
        <v>0</v>
      </c>
      <c r="BV2494">
        <v>0</v>
      </c>
      <c r="BW2494">
        <v>0</v>
      </c>
      <c r="BX2494" s="10">
        <v>0</v>
      </c>
      <c r="BY2494">
        <v>0</v>
      </c>
      <c r="BZ2494">
        <v>0</v>
      </c>
      <c r="CA2494">
        <v>0</v>
      </c>
      <c r="CB2494">
        <v>0</v>
      </c>
      <c r="CC2494">
        <v>0</v>
      </c>
      <c r="CD2494">
        <v>0</v>
      </c>
      <c r="CE2494">
        <v>0</v>
      </c>
    </row>
    <row r="2495" spans="1:83" x14ac:dyDescent="0.35">
      <c r="A2495" s="9" t="str">
        <f t="shared" si="38"/>
        <v>519010.403.95</v>
      </c>
      <c r="B2495" s="52" t="e">
        <f>+IF(MATCH(A2495,List!H$10:H$145,0),"Targeted")</f>
        <v>#N/A</v>
      </c>
      <c r="C2495" s="65"/>
      <c r="D2495" s="151"/>
      <c r="E2495" s="16" t="s">
        <v>4055</v>
      </c>
      <c r="F2495" s="16" t="s">
        <v>4056</v>
      </c>
      <c r="G2495" s="16" t="s">
        <v>298</v>
      </c>
      <c r="H2495" s="16" t="s">
        <v>4056</v>
      </c>
      <c r="I2495" s="16" t="s">
        <v>4061</v>
      </c>
      <c r="J2495" s="16" t="s">
        <v>4062</v>
      </c>
      <c r="K2495" s="17" t="s">
        <v>245</v>
      </c>
      <c r="L2495" s="18" t="s">
        <v>3620</v>
      </c>
      <c r="M2495" s="195" t="s">
        <v>3961</v>
      </c>
      <c r="N2495" s="16" t="s">
        <v>3962</v>
      </c>
      <c r="O2495" s="17" t="s">
        <v>304</v>
      </c>
      <c r="P2495" s="17" t="s">
        <v>305</v>
      </c>
      <c r="Q2495" s="17" t="s">
        <v>306</v>
      </c>
      <c r="R2495">
        <v>0</v>
      </c>
      <c r="S2495">
        <v>0</v>
      </c>
      <c r="T2495">
        <v>0</v>
      </c>
      <c r="U2495">
        <v>0</v>
      </c>
      <c r="V2495">
        <v>0</v>
      </c>
      <c r="W2495">
        <v>0</v>
      </c>
      <c r="X2495">
        <v>0</v>
      </c>
      <c r="Y2495">
        <v>0</v>
      </c>
      <c r="Z2495">
        <v>0</v>
      </c>
      <c r="AA2495">
        <v>0</v>
      </c>
      <c r="AB2495">
        <v>0</v>
      </c>
      <c r="AC2495">
        <v>0</v>
      </c>
      <c r="AD2495">
        <v>0</v>
      </c>
      <c r="AE2495">
        <v>0</v>
      </c>
      <c r="AF2495">
        <v>0</v>
      </c>
      <c r="AG2495" s="19">
        <v>0</v>
      </c>
      <c r="AH2495">
        <v>0</v>
      </c>
      <c r="AI2495">
        <v>0</v>
      </c>
      <c r="AJ2495">
        <v>0</v>
      </c>
      <c r="AK2495">
        <v>-380894</v>
      </c>
      <c r="AL2495">
        <v>-409687</v>
      </c>
      <c r="AM2495">
        <v>-440139</v>
      </c>
      <c r="AN2495">
        <v>-398381</v>
      </c>
      <c r="AO2495">
        <v>-405954</v>
      </c>
      <c r="AP2495">
        <v>-416107</v>
      </c>
      <c r="AQ2495">
        <v>-436961</v>
      </c>
      <c r="AR2495">
        <v>-441233</v>
      </c>
      <c r="AS2495">
        <v>-112765</v>
      </c>
      <c r="AT2495">
        <v>0</v>
      </c>
      <c r="AU2495">
        <v>0</v>
      </c>
      <c r="AV2495">
        <v>0</v>
      </c>
      <c r="AW2495">
        <v>0</v>
      </c>
      <c r="AX2495">
        <v>0</v>
      </c>
      <c r="AY2495">
        <v>0</v>
      </c>
      <c r="AZ2495">
        <v>0</v>
      </c>
      <c r="BA2495">
        <v>0</v>
      </c>
      <c r="BB2495">
        <v>0</v>
      </c>
      <c r="BC2495">
        <v>0</v>
      </c>
      <c r="BD2495">
        <v>0</v>
      </c>
      <c r="BE2495">
        <v>0</v>
      </c>
      <c r="BF2495">
        <v>0</v>
      </c>
      <c r="BG2495">
        <v>0</v>
      </c>
      <c r="BH2495">
        <v>0</v>
      </c>
      <c r="BI2495">
        <v>0</v>
      </c>
      <c r="BJ2495">
        <v>0</v>
      </c>
      <c r="BK2495">
        <v>0</v>
      </c>
      <c r="BL2495">
        <v>0</v>
      </c>
      <c r="BM2495">
        <v>0</v>
      </c>
      <c r="BN2495">
        <v>0</v>
      </c>
      <c r="BO2495">
        <v>0</v>
      </c>
      <c r="BP2495">
        <v>0</v>
      </c>
      <c r="BQ2495">
        <v>0</v>
      </c>
      <c r="BR2495">
        <v>0</v>
      </c>
      <c r="BS2495">
        <v>0</v>
      </c>
      <c r="BT2495">
        <v>0</v>
      </c>
      <c r="BU2495">
        <v>0</v>
      </c>
      <c r="BV2495">
        <v>0</v>
      </c>
      <c r="BW2495">
        <v>0</v>
      </c>
      <c r="BX2495" s="10">
        <v>0</v>
      </c>
      <c r="BY2495">
        <v>0</v>
      </c>
      <c r="BZ2495">
        <v>0</v>
      </c>
      <c r="CA2495">
        <v>0</v>
      </c>
      <c r="CB2495">
        <v>0</v>
      </c>
      <c r="CC2495">
        <v>0</v>
      </c>
      <c r="CD2495">
        <v>0</v>
      </c>
      <c r="CE2495">
        <v>0</v>
      </c>
    </row>
    <row r="2496" spans="1:83" x14ac:dyDescent="0.35">
      <c r="A2496" s="9" t="str">
        <f t="shared" si="38"/>
        <v>519020.403.95</v>
      </c>
      <c r="B2496" s="52" t="e">
        <f>+IF(MATCH(A2496,List!H$10:H$145,0),"Targeted")</f>
        <v>#N/A</v>
      </c>
      <c r="C2496" s="65"/>
      <c r="D2496" s="151"/>
      <c r="E2496" s="16" t="s">
        <v>4055</v>
      </c>
      <c r="F2496" s="16" t="s">
        <v>4056</v>
      </c>
      <c r="G2496" s="16" t="s">
        <v>298</v>
      </c>
      <c r="H2496" s="16" t="s">
        <v>4056</v>
      </c>
      <c r="I2496" s="16" t="s">
        <v>4063</v>
      </c>
      <c r="J2496" s="16" t="s">
        <v>4064</v>
      </c>
      <c r="K2496" s="17" t="s">
        <v>245</v>
      </c>
      <c r="L2496" s="18" t="s">
        <v>3620</v>
      </c>
      <c r="M2496" s="195" t="s">
        <v>3961</v>
      </c>
      <c r="N2496" s="16" t="s">
        <v>3962</v>
      </c>
      <c r="O2496" s="17" t="s">
        <v>304</v>
      </c>
      <c r="P2496" s="17" t="s">
        <v>305</v>
      </c>
      <c r="Q2496" s="17" t="s">
        <v>306</v>
      </c>
      <c r="R2496">
        <v>0</v>
      </c>
      <c r="S2496">
        <v>0</v>
      </c>
      <c r="T2496">
        <v>0</v>
      </c>
      <c r="U2496">
        <v>0</v>
      </c>
      <c r="V2496">
        <v>0</v>
      </c>
      <c r="W2496">
        <v>0</v>
      </c>
      <c r="X2496">
        <v>0</v>
      </c>
      <c r="Y2496">
        <v>0</v>
      </c>
      <c r="Z2496">
        <v>0</v>
      </c>
      <c r="AA2496">
        <v>0</v>
      </c>
      <c r="AB2496">
        <v>0</v>
      </c>
      <c r="AC2496">
        <v>0</v>
      </c>
      <c r="AD2496">
        <v>0</v>
      </c>
      <c r="AE2496">
        <v>0</v>
      </c>
      <c r="AF2496">
        <v>0</v>
      </c>
      <c r="AG2496" s="19">
        <v>0</v>
      </c>
      <c r="AH2496">
        <v>0</v>
      </c>
      <c r="AI2496">
        <v>0</v>
      </c>
      <c r="AJ2496">
        <v>0</v>
      </c>
      <c r="AK2496">
        <v>-74645</v>
      </c>
      <c r="AL2496">
        <v>0</v>
      </c>
      <c r="AM2496">
        <v>0</v>
      </c>
      <c r="AN2496">
        <v>0</v>
      </c>
      <c r="AO2496">
        <v>0</v>
      </c>
      <c r="AP2496">
        <v>0</v>
      </c>
      <c r="AQ2496">
        <v>0</v>
      </c>
      <c r="AR2496">
        <v>0</v>
      </c>
      <c r="AS2496">
        <v>0</v>
      </c>
      <c r="AT2496">
        <v>0</v>
      </c>
      <c r="AU2496">
        <v>0</v>
      </c>
      <c r="AV2496">
        <v>0</v>
      </c>
      <c r="AW2496">
        <v>0</v>
      </c>
      <c r="AX2496">
        <v>0</v>
      </c>
      <c r="AY2496">
        <v>0</v>
      </c>
      <c r="AZ2496">
        <v>0</v>
      </c>
      <c r="BA2496">
        <v>0</v>
      </c>
      <c r="BB2496">
        <v>0</v>
      </c>
      <c r="BC2496">
        <v>0</v>
      </c>
      <c r="BD2496">
        <v>0</v>
      </c>
      <c r="BE2496">
        <v>0</v>
      </c>
      <c r="BF2496">
        <v>0</v>
      </c>
      <c r="BG2496">
        <v>0</v>
      </c>
      <c r="BH2496">
        <v>0</v>
      </c>
      <c r="BI2496">
        <v>0</v>
      </c>
      <c r="BJ2496">
        <v>0</v>
      </c>
      <c r="BK2496">
        <v>0</v>
      </c>
      <c r="BL2496">
        <v>0</v>
      </c>
      <c r="BM2496">
        <v>0</v>
      </c>
      <c r="BN2496">
        <v>0</v>
      </c>
      <c r="BO2496">
        <v>0</v>
      </c>
      <c r="BP2496">
        <v>0</v>
      </c>
      <c r="BQ2496">
        <v>0</v>
      </c>
      <c r="BR2496">
        <v>0</v>
      </c>
      <c r="BS2496">
        <v>0</v>
      </c>
      <c r="BT2496">
        <v>0</v>
      </c>
      <c r="BU2496">
        <v>0</v>
      </c>
      <c r="BV2496">
        <v>0</v>
      </c>
      <c r="BW2496">
        <v>0</v>
      </c>
      <c r="BX2496" s="10">
        <v>0</v>
      </c>
      <c r="BY2496">
        <v>0</v>
      </c>
      <c r="BZ2496">
        <v>0</v>
      </c>
      <c r="CA2496">
        <v>0</v>
      </c>
      <c r="CB2496">
        <v>0</v>
      </c>
      <c r="CC2496">
        <v>0</v>
      </c>
      <c r="CD2496">
        <v>0</v>
      </c>
      <c r="CE2496">
        <v>0</v>
      </c>
    </row>
    <row r="2497" spans="1:83" x14ac:dyDescent="0.35">
      <c r="A2497" s="9" t="str">
        <f t="shared" si="38"/>
        <v>085500.407.69</v>
      </c>
      <c r="B2497" s="52" t="e">
        <f>+IF(MATCH(A2497,List!H$10:H$145,0),"Targeted")</f>
        <v>#N/A</v>
      </c>
      <c r="C2497" s="65"/>
      <c r="D2497" s="151"/>
      <c r="E2497" s="16" t="s">
        <v>966</v>
      </c>
      <c r="F2497" s="16" t="s">
        <v>967</v>
      </c>
      <c r="G2497" s="16" t="s">
        <v>298</v>
      </c>
      <c r="H2497" s="16" t="s">
        <v>967</v>
      </c>
      <c r="I2497" s="16" t="s">
        <v>4065</v>
      </c>
      <c r="J2497" s="16" t="s">
        <v>4066</v>
      </c>
      <c r="K2497" s="17" t="s">
        <v>171</v>
      </c>
      <c r="L2497" s="18" t="s">
        <v>3620</v>
      </c>
      <c r="M2497" s="195" t="s">
        <v>4067</v>
      </c>
      <c r="N2497" s="16" t="s">
        <v>4068</v>
      </c>
      <c r="O2497" s="17" t="s">
        <v>304</v>
      </c>
      <c r="P2497" s="17" t="s">
        <v>305</v>
      </c>
      <c r="Q2497" s="17" t="s">
        <v>306</v>
      </c>
      <c r="R2497">
        <v>0</v>
      </c>
      <c r="S2497">
        <v>0</v>
      </c>
      <c r="T2497">
        <v>0</v>
      </c>
      <c r="U2497">
        <v>0</v>
      </c>
      <c r="V2497">
        <v>0</v>
      </c>
      <c r="W2497">
        <v>0</v>
      </c>
      <c r="X2497">
        <v>0</v>
      </c>
      <c r="Y2497">
        <v>0</v>
      </c>
      <c r="Z2497">
        <v>0</v>
      </c>
      <c r="AA2497">
        <v>0</v>
      </c>
      <c r="AB2497">
        <v>0</v>
      </c>
      <c r="AC2497">
        <v>0</v>
      </c>
      <c r="AD2497">
        <v>0</v>
      </c>
      <c r="AE2497">
        <v>0</v>
      </c>
      <c r="AF2497">
        <v>0</v>
      </c>
      <c r="AG2497" s="19">
        <v>0</v>
      </c>
      <c r="AH2497">
        <v>0</v>
      </c>
      <c r="AI2497">
        <v>0</v>
      </c>
      <c r="AJ2497">
        <v>0</v>
      </c>
      <c r="AK2497">
        <v>0</v>
      </c>
      <c r="AL2497">
        <v>0</v>
      </c>
      <c r="AM2497">
        <v>0</v>
      </c>
      <c r="AN2497">
        <v>0</v>
      </c>
      <c r="AO2497">
        <v>0</v>
      </c>
      <c r="AP2497">
        <v>0</v>
      </c>
      <c r="AQ2497">
        <v>0</v>
      </c>
      <c r="AR2497">
        <v>0</v>
      </c>
      <c r="AS2497">
        <v>0</v>
      </c>
      <c r="AT2497">
        <v>0</v>
      </c>
      <c r="AU2497">
        <v>0</v>
      </c>
      <c r="AV2497">
        <v>0</v>
      </c>
      <c r="AW2497">
        <v>0</v>
      </c>
      <c r="AX2497">
        <v>0</v>
      </c>
      <c r="AY2497">
        <v>-1248</v>
      </c>
      <c r="AZ2497">
        <v>0</v>
      </c>
      <c r="BA2497">
        <v>-2000</v>
      </c>
      <c r="BB2497">
        <v>-2000</v>
      </c>
      <c r="BC2497">
        <v>-1000</v>
      </c>
      <c r="BD2497">
        <v>-1000</v>
      </c>
      <c r="BE2497">
        <v>-1000</v>
      </c>
      <c r="BF2497">
        <v>-3000</v>
      </c>
      <c r="BG2497">
        <v>-1000</v>
      </c>
      <c r="BH2497">
        <v>-1000</v>
      </c>
      <c r="BI2497">
        <v>-1000</v>
      </c>
      <c r="BJ2497">
        <v>-1000</v>
      </c>
      <c r="BK2497">
        <v>-1000</v>
      </c>
      <c r="BL2497">
        <v>-1000</v>
      </c>
      <c r="BM2497">
        <v>-1000</v>
      </c>
      <c r="BN2497">
        <v>-1000</v>
      </c>
      <c r="BO2497">
        <v>-1000</v>
      </c>
      <c r="BP2497">
        <v>-1000</v>
      </c>
      <c r="BQ2497">
        <v>-1000</v>
      </c>
      <c r="BR2497">
        <v>-1000</v>
      </c>
      <c r="BS2497">
        <v>-1000</v>
      </c>
      <c r="BT2497">
        <v>0</v>
      </c>
      <c r="BU2497">
        <v>-1000</v>
      </c>
      <c r="BV2497">
        <v>-1000</v>
      </c>
      <c r="BW2497">
        <v>-1000</v>
      </c>
      <c r="BX2497" s="10">
        <v>-1000</v>
      </c>
      <c r="BY2497">
        <v>-1000</v>
      </c>
      <c r="BZ2497">
        <v>-1000</v>
      </c>
      <c r="CA2497">
        <v>-1000</v>
      </c>
      <c r="CB2497">
        <v>-1000</v>
      </c>
      <c r="CC2497">
        <v>-1000</v>
      </c>
      <c r="CD2497">
        <v>-1000</v>
      </c>
      <c r="CE2497">
        <v>-1000</v>
      </c>
    </row>
    <row r="2498" spans="1:83" x14ac:dyDescent="0.35">
      <c r="A2498" s="9" t="str">
        <f t="shared" si="38"/>
        <v>248000.407.69</v>
      </c>
      <c r="B2498" s="52" t="e">
        <f>+IF(MATCH(A2498,List!H$10:H$145,0),"Targeted")</f>
        <v>#N/A</v>
      </c>
      <c r="C2498" s="65"/>
      <c r="D2498" s="151"/>
      <c r="E2498" s="16" t="s">
        <v>966</v>
      </c>
      <c r="F2498" s="16" t="s">
        <v>967</v>
      </c>
      <c r="G2498" s="16" t="s">
        <v>298</v>
      </c>
      <c r="H2498" s="16" t="s">
        <v>967</v>
      </c>
      <c r="I2498" s="16" t="s">
        <v>4069</v>
      </c>
      <c r="J2498" s="16" t="s">
        <v>4070</v>
      </c>
      <c r="K2498" s="17" t="s">
        <v>171</v>
      </c>
      <c r="L2498" s="18" t="s">
        <v>3620</v>
      </c>
      <c r="M2498" s="195" t="s">
        <v>4067</v>
      </c>
      <c r="N2498" s="16" t="s">
        <v>4068</v>
      </c>
      <c r="O2498" s="17" t="s">
        <v>304</v>
      </c>
      <c r="P2498" s="17" t="s">
        <v>305</v>
      </c>
      <c r="Q2498" s="17" t="s">
        <v>306</v>
      </c>
      <c r="R2498">
        <v>0</v>
      </c>
      <c r="S2498">
        <v>0</v>
      </c>
      <c r="T2498">
        <v>0</v>
      </c>
      <c r="U2498">
        <v>0</v>
      </c>
      <c r="V2498">
        <v>0</v>
      </c>
      <c r="W2498">
        <v>0</v>
      </c>
      <c r="X2498">
        <v>0</v>
      </c>
      <c r="Y2498">
        <v>0</v>
      </c>
      <c r="Z2498">
        <v>0</v>
      </c>
      <c r="AA2498">
        <v>0</v>
      </c>
      <c r="AB2498">
        <v>0</v>
      </c>
      <c r="AC2498">
        <v>0</v>
      </c>
      <c r="AD2498">
        <v>0</v>
      </c>
      <c r="AE2498">
        <v>0</v>
      </c>
      <c r="AF2498">
        <v>0</v>
      </c>
      <c r="AG2498" s="19">
        <v>0</v>
      </c>
      <c r="AH2498">
        <v>0</v>
      </c>
      <c r="AI2498">
        <v>0</v>
      </c>
      <c r="AJ2498">
        <v>0</v>
      </c>
      <c r="AK2498">
        <v>0</v>
      </c>
      <c r="AL2498">
        <v>0</v>
      </c>
      <c r="AM2498">
        <v>0</v>
      </c>
      <c r="AN2498">
        <v>0</v>
      </c>
      <c r="AO2498">
        <v>0</v>
      </c>
      <c r="AP2498">
        <v>0</v>
      </c>
      <c r="AQ2498">
        <v>0</v>
      </c>
      <c r="AR2498">
        <v>0</v>
      </c>
      <c r="AS2498">
        <v>0</v>
      </c>
      <c r="AT2498">
        <v>0</v>
      </c>
      <c r="AU2498">
        <v>0</v>
      </c>
      <c r="AV2498">
        <v>-1080</v>
      </c>
      <c r="AW2498">
        <v>-35</v>
      </c>
      <c r="AX2498">
        <v>-295</v>
      </c>
      <c r="AY2498">
        <v>0</v>
      </c>
      <c r="AZ2498">
        <v>0</v>
      </c>
      <c r="BA2498">
        <v>0</v>
      </c>
      <c r="BB2498">
        <v>0</v>
      </c>
      <c r="BC2498">
        <v>0</v>
      </c>
      <c r="BD2498">
        <v>0</v>
      </c>
      <c r="BE2498">
        <v>0</v>
      </c>
      <c r="BF2498">
        <v>0</v>
      </c>
      <c r="BG2498">
        <v>0</v>
      </c>
      <c r="BH2498">
        <v>0</v>
      </c>
      <c r="BI2498">
        <v>0</v>
      </c>
      <c r="BJ2498">
        <v>0</v>
      </c>
      <c r="BK2498">
        <v>0</v>
      </c>
      <c r="BL2498">
        <v>0</v>
      </c>
      <c r="BM2498">
        <v>0</v>
      </c>
      <c r="BN2498">
        <v>0</v>
      </c>
      <c r="BO2498">
        <v>0</v>
      </c>
      <c r="BP2498">
        <v>0</v>
      </c>
      <c r="BQ2498">
        <v>0</v>
      </c>
      <c r="BR2498">
        <v>0</v>
      </c>
      <c r="BS2498">
        <v>0</v>
      </c>
      <c r="BT2498">
        <v>0</v>
      </c>
      <c r="BU2498">
        <v>0</v>
      </c>
      <c r="BV2498">
        <v>0</v>
      </c>
      <c r="BW2498">
        <v>0</v>
      </c>
      <c r="BX2498" s="10">
        <v>0</v>
      </c>
      <c r="BY2498">
        <v>0</v>
      </c>
      <c r="BZ2498">
        <v>0</v>
      </c>
      <c r="CA2498">
        <v>0</v>
      </c>
      <c r="CB2498">
        <v>0</v>
      </c>
      <c r="CC2498">
        <v>0</v>
      </c>
      <c r="CD2498">
        <v>0</v>
      </c>
      <c r="CE2498">
        <v>0</v>
      </c>
    </row>
    <row r="2499" spans="1:83" x14ac:dyDescent="0.35">
      <c r="A2499" s="9" t="str">
        <f t="shared" si="38"/>
        <v>517200.407.69</v>
      </c>
      <c r="B2499" s="52" t="e">
        <f>+IF(MATCH(A2499,List!H$10:H$145,0),"Targeted")</f>
        <v>#N/A</v>
      </c>
      <c r="C2499" s="65"/>
      <c r="D2499" s="151" t="s">
        <v>7700</v>
      </c>
      <c r="E2499" s="16" t="s">
        <v>966</v>
      </c>
      <c r="F2499" s="16" t="s">
        <v>967</v>
      </c>
      <c r="G2499" s="16" t="s">
        <v>298</v>
      </c>
      <c r="H2499" s="16" t="s">
        <v>967</v>
      </c>
      <c r="I2499" s="16" t="s">
        <v>4071</v>
      </c>
      <c r="J2499" s="16" t="s">
        <v>4072</v>
      </c>
      <c r="K2499" s="17" t="s">
        <v>171</v>
      </c>
      <c r="L2499" s="18" t="s">
        <v>3620</v>
      </c>
      <c r="M2499" s="195" t="s">
        <v>4067</v>
      </c>
      <c r="N2499" s="16" t="s">
        <v>4068</v>
      </c>
      <c r="O2499" s="17" t="s">
        <v>346</v>
      </c>
      <c r="P2499" s="17" t="s">
        <v>305</v>
      </c>
      <c r="Q2499" s="17" t="s">
        <v>306</v>
      </c>
      <c r="R2499">
        <v>0</v>
      </c>
      <c r="S2499">
        <v>0</v>
      </c>
      <c r="T2499">
        <v>0</v>
      </c>
      <c r="U2499">
        <v>0</v>
      </c>
      <c r="V2499">
        <v>0</v>
      </c>
      <c r="W2499">
        <v>0</v>
      </c>
      <c r="X2499">
        <v>0</v>
      </c>
      <c r="Y2499">
        <v>0</v>
      </c>
      <c r="Z2499">
        <v>0</v>
      </c>
      <c r="AA2499">
        <v>0</v>
      </c>
      <c r="AB2499">
        <v>0</v>
      </c>
      <c r="AC2499">
        <v>0</v>
      </c>
      <c r="AD2499">
        <v>0</v>
      </c>
      <c r="AE2499">
        <v>0</v>
      </c>
      <c r="AF2499">
        <v>0</v>
      </c>
      <c r="AG2499" s="19">
        <v>0</v>
      </c>
      <c r="AH2499">
        <v>0</v>
      </c>
      <c r="AI2499">
        <v>0</v>
      </c>
      <c r="AJ2499">
        <v>0</v>
      </c>
      <c r="AK2499">
        <v>0</v>
      </c>
      <c r="AL2499">
        <v>0</v>
      </c>
      <c r="AM2499">
        <v>0</v>
      </c>
      <c r="AN2499">
        <v>0</v>
      </c>
      <c r="AO2499">
        <v>0</v>
      </c>
      <c r="AP2499">
        <v>0</v>
      </c>
      <c r="AQ2499">
        <v>-7848</v>
      </c>
      <c r="AR2499">
        <v>-9212</v>
      </c>
      <c r="AS2499">
        <v>-8634</v>
      </c>
      <c r="AT2499">
        <v>-9770</v>
      </c>
      <c r="AU2499">
        <v>-10471</v>
      </c>
      <c r="AV2499">
        <v>-10905</v>
      </c>
      <c r="AW2499">
        <v>-14327</v>
      </c>
      <c r="AX2499">
        <v>-14602</v>
      </c>
      <c r="AY2499">
        <v>-18978</v>
      </c>
      <c r="AZ2499">
        <v>-35000</v>
      </c>
      <c r="BA2499">
        <v>-31000</v>
      </c>
      <c r="BB2499">
        <v>-30000</v>
      </c>
      <c r="BC2499">
        <v>-29000</v>
      </c>
      <c r="BD2499">
        <v>-30000</v>
      </c>
      <c r="BE2499">
        <v>-30000</v>
      </c>
      <c r="BF2499">
        <v>-37000</v>
      </c>
      <c r="BG2499">
        <v>-52000</v>
      </c>
      <c r="BH2499">
        <v>-57000</v>
      </c>
      <c r="BI2499">
        <v>-55000</v>
      </c>
      <c r="BJ2499">
        <v>-56000</v>
      </c>
      <c r="BK2499">
        <v>-58000</v>
      </c>
      <c r="BL2499">
        <v>-60000</v>
      </c>
      <c r="BM2499">
        <v>-63000</v>
      </c>
      <c r="BN2499">
        <v>-78000</v>
      </c>
      <c r="BO2499">
        <v>-90000</v>
      </c>
      <c r="BP2499">
        <v>-90000</v>
      </c>
      <c r="BQ2499">
        <v>-90000</v>
      </c>
      <c r="BR2499">
        <v>-86000</v>
      </c>
      <c r="BS2499">
        <v>-100000</v>
      </c>
      <c r="BT2499">
        <v>-123000</v>
      </c>
      <c r="BU2499">
        <v>-124000</v>
      </c>
      <c r="BV2499">
        <v>-128000</v>
      </c>
      <c r="BW2499">
        <v>-129000</v>
      </c>
      <c r="BX2499">
        <v>-137000</v>
      </c>
      <c r="BY2499">
        <v>-137000</v>
      </c>
      <c r="BZ2499">
        <v>-137000</v>
      </c>
      <c r="CA2499">
        <v>-147000</v>
      </c>
      <c r="CB2499">
        <v>-150000</v>
      </c>
      <c r="CC2499">
        <v>-153000</v>
      </c>
      <c r="CD2499">
        <v>-157000</v>
      </c>
      <c r="CE2499">
        <v>-160000</v>
      </c>
    </row>
    <row r="2500" spans="1:83" x14ac:dyDescent="0.35">
      <c r="A2500" s="9" t="str">
        <f t="shared" ref="A2500:A2563" si="39">I2500&amp;"."&amp;M2500&amp;"."&amp;K2500</f>
        <v>517240.407.69</v>
      </c>
      <c r="B2500" s="52" t="e">
        <f>+IF(MATCH(A2500,List!H$10:H$145,0),"Targeted")</f>
        <v>#N/A</v>
      </c>
      <c r="C2500" s="65"/>
      <c r="D2500" s="151" t="s">
        <v>7700</v>
      </c>
      <c r="E2500" s="16" t="s">
        <v>966</v>
      </c>
      <c r="F2500" s="16" t="s">
        <v>967</v>
      </c>
      <c r="G2500" s="16" t="s">
        <v>298</v>
      </c>
      <c r="H2500" s="16" t="s">
        <v>967</v>
      </c>
      <c r="I2500" s="16" t="s">
        <v>4073</v>
      </c>
      <c r="J2500" s="16" t="s">
        <v>4074</v>
      </c>
      <c r="K2500" s="17" t="s">
        <v>171</v>
      </c>
      <c r="L2500" s="18" t="s">
        <v>3620</v>
      </c>
      <c r="M2500" s="195" t="s">
        <v>4067</v>
      </c>
      <c r="N2500" s="16" t="s">
        <v>4068</v>
      </c>
      <c r="O2500" s="17" t="s">
        <v>346</v>
      </c>
      <c r="P2500" s="17" t="s">
        <v>305</v>
      </c>
      <c r="Q2500" s="17" t="s">
        <v>306</v>
      </c>
      <c r="R2500">
        <v>0</v>
      </c>
      <c r="S2500">
        <v>0</v>
      </c>
      <c r="T2500">
        <v>0</v>
      </c>
      <c r="U2500">
        <v>0</v>
      </c>
      <c r="V2500">
        <v>0</v>
      </c>
      <c r="W2500">
        <v>0</v>
      </c>
      <c r="X2500">
        <v>0</v>
      </c>
      <c r="Y2500">
        <v>0</v>
      </c>
      <c r="Z2500">
        <v>0</v>
      </c>
      <c r="AA2500">
        <v>0</v>
      </c>
      <c r="AB2500">
        <v>0</v>
      </c>
      <c r="AC2500">
        <v>0</v>
      </c>
      <c r="AD2500">
        <v>0</v>
      </c>
      <c r="AE2500">
        <v>0</v>
      </c>
      <c r="AF2500">
        <v>0</v>
      </c>
      <c r="AG2500" s="19">
        <v>0</v>
      </c>
      <c r="AH2500">
        <v>0</v>
      </c>
      <c r="AI2500">
        <v>0</v>
      </c>
      <c r="AJ2500">
        <v>0</v>
      </c>
      <c r="AK2500">
        <v>0</v>
      </c>
      <c r="AL2500">
        <v>0</v>
      </c>
      <c r="AM2500">
        <v>0</v>
      </c>
      <c r="AN2500">
        <v>0</v>
      </c>
      <c r="AO2500">
        <v>0</v>
      </c>
      <c r="AP2500">
        <v>0</v>
      </c>
      <c r="AQ2500">
        <v>0</v>
      </c>
      <c r="AR2500">
        <v>0</v>
      </c>
      <c r="AS2500">
        <v>0</v>
      </c>
      <c r="AT2500">
        <v>0</v>
      </c>
      <c r="AU2500">
        <v>0</v>
      </c>
      <c r="AV2500">
        <v>0</v>
      </c>
      <c r="AW2500">
        <v>0</v>
      </c>
      <c r="AX2500">
        <v>0</v>
      </c>
      <c r="AY2500">
        <v>0</v>
      </c>
      <c r="AZ2500">
        <v>0</v>
      </c>
      <c r="BA2500">
        <v>0</v>
      </c>
      <c r="BB2500">
        <v>0</v>
      </c>
      <c r="BC2500">
        <v>0</v>
      </c>
      <c r="BD2500">
        <v>0</v>
      </c>
      <c r="BE2500">
        <v>0</v>
      </c>
      <c r="BF2500">
        <v>0</v>
      </c>
      <c r="BG2500">
        <v>0</v>
      </c>
      <c r="BH2500">
        <v>0</v>
      </c>
      <c r="BI2500">
        <v>0</v>
      </c>
      <c r="BJ2500">
        <v>0</v>
      </c>
      <c r="BK2500">
        <v>0</v>
      </c>
      <c r="BL2500">
        <v>0</v>
      </c>
      <c r="BM2500">
        <v>0</v>
      </c>
      <c r="BN2500">
        <v>0</v>
      </c>
      <c r="BO2500">
        <v>0</v>
      </c>
      <c r="BP2500">
        <v>0</v>
      </c>
      <c r="BQ2500">
        <v>0</v>
      </c>
      <c r="BR2500">
        <v>0</v>
      </c>
      <c r="BS2500">
        <v>0</v>
      </c>
      <c r="BT2500">
        <v>0</v>
      </c>
      <c r="BU2500">
        <v>0</v>
      </c>
      <c r="BV2500">
        <v>-8000</v>
      </c>
      <c r="BW2500">
        <v>-8000</v>
      </c>
      <c r="BX2500">
        <v>-8000</v>
      </c>
      <c r="BY2500">
        <v>-8000</v>
      </c>
      <c r="BZ2500">
        <v>-8000</v>
      </c>
      <c r="CA2500">
        <v>-8000</v>
      </c>
      <c r="CB2500">
        <v>-8000</v>
      </c>
      <c r="CC2500">
        <v>-8000</v>
      </c>
      <c r="CD2500">
        <v>-9000</v>
      </c>
      <c r="CE2500">
        <v>-9000</v>
      </c>
    </row>
    <row r="2501" spans="1:83" x14ac:dyDescent="0.35">
      <c r="A2501" s="9" t="str">
        <f t="shared" si="39"/>
        <v>528210.407.69</v>
      </c>
      <c r="B2501" s="52" t="e">
        <f>+IF(MATCH(A2501,List!H$10:H$145,0),"Targeted")</f>
        <v>#N/A</v>
      </c>
      <c r="C2501" s="65"/>
      <c r="D2501" s="151"/>
      <c r="E2501" s="16" t="s">
        <v>966</v>
      </c>
      <c r="F2501" s="16" t="s">
        <v>967</v>
      </c>
      <c r="G2501" s="16" t="s">
        <v>298</v>
      </c>
      <c r="H2501" s="16" t="s">
        <v>967</v>
      </c>
      <c r="I2501" s="16" t="s">
        <v>4075</v>
      </c>
      <c r="J2501" s="16" t="s">
        <v>4076</v>
      </c>
      <c r="K2501" s="17" t="s">
        <v>171</v>
      </c>
      <c r="L2501" s="18" t="s">
        <v>3620</v>
      </c>
      <c r="M2501" s="195" t="s">
        <v>4067</v>
      </c>
      <c r="N2501" s="16" t="s">
        <v>4068</v>
      </c>
      <c r="O2501" s="17" t="s">
        <v>304</v>
      </c>
      <c r="P2501" s="17" t="s">
        <v>305</v>
      </c>
      <c r="Q2501" s="17" t="s">
        <v>306</v>
      </c>
      <c r="R2501">
        <v>0</v>
      </c>
      <c r="S2501">
        <v>0</v>
      </c>
      <c r="T2501">
        <v>0</v>
      </c>
      <c r="U2501">
        <v>0</v>
      </c>
      <c r="V2501">
        <v>0</v>
      </c>
      <c r="W2501">
        <v>0</v>
      </c>
      <c r="X2501">
        <v>0</v>
      </c>
      <c r="Y2501">
        <v>0</v>
      </c>
      <c r="Z2501">
        <v>0</v>
      </c>
      <c r="AA2501">
        <v>0</v>
      </c>
      <c r="AB2501">
        <v>0</v>
      </c>
      <c r="AC2501">
        <v>0</v>
      </c>
      <c r="AD2501">
        <v>0</v>
      </c>
      <c r="AE2501">
        <v>0</v>
      </c>
      <c r="AF2501">
        <v>0</v>
      </c>
      <c r="AG2501" s="19">
        <v>0</v>
      </c>
      <c r="AH2501">
        <v>0</v>
      </c>
      <c r="AI2501">
        <v>0</v>
      </c>
      <c r="AJ2501">
        <v>0</v>
      </c>
      <c r="AK2501">
        <v>0</v>
      </c>
      <c r="AL2501">
        <v>0</v>
      </c>
      <c r="AM2501">
        <v>0</v>
      </c>
      <c r="AN2501">
        <v>0</v>
      </c>
      <c r="AO2501">
        <v>0</v>
      </c>
      <c r="AP2501">
        <v>0</v>
      </c>
      <c r="AQ2501">
        <v>0</v>
      </c>
      <c r="AR2501">
        <v>0</v>
      </c>
      <c r="AS2501">
        <v>0</v>
      </c>
      <c r="AT2501">
        <v>0</v>
      </c>
      <c r="AU2501">
        <v>0</v>
      </c>
      <c r="AV2501">
        <v>0</v>
      </c>
      <c r="AW2501">
        <v>0</v>
      </c>
      <c r="AX2501">
        <v>-9550</v>
      </c>
      <c r="AY2501">
        <v>-6986</v>
      </c>
      <c r="AZ2501">
        <v>-7000</v>
      </c>
      <c r="BA2501">
        <v>-7000</v>
      </c>
      <c r="BB2501">
        <v>-7000</v>
      </c>
      <c r="BC2501">
        <v>-8000</v>
      </c>
      <c r="BD2501">
        <v>-8000</v>
      </c>
      <c r="BE2501">
        <v>-25000</v>
      </c>
      <c r="BF2501">
        <v>-18000</v>
      </c>
      <c r="BG2501">
        <v>-25000</v>
      </c>
      <c r="BH2501">
        <v>-9000</v>
      </c>
      <c r="BI2501">
        <v>-7000</v>
      </c>
      <c r="BJ2501">
        <v>-7000</v>
      </c>
      <c r="BK2501">
        <v>-20000</v>
      </c>
      <c r="BL2501">
        <v>-15000</v>
      </c>
      <c r="BM2501">
        <v>-13000</v>
      </c>
      <c r="BN2501">
        <v>-19000</v>
      </c>
      <c r="BO2501">
        <v>-28000</v>
      </c>
      <c r="BP2501">
        <v>-24000</v>
      </c>
      <c r="BQ2501">
        <v>-30000</v>
      </c>
      <c r="BR2501">
        <v>-15000</v>
      </c>
      <c r="BS2501">
        <v>-23000</v>
      </c>
      <c r="BT2501">
        <v>-28000</v>
      </c>
      <c r="BU2501">
        <v>-25000</v>
      </c>
      <c r="BV2501">
        <v>-24000</v>
      </c>
      <c r="BW2501">
        <v>-28000</v>
      </c>
      <c r="BX2501" s="10">
        <v>-26000</v>
      </c>
      <c r="BY2501">
        <v>-23000</v>
      </c>
      <c r="BZ2501">
        <v>-29000</v>
      </c>
      <c r="CA2501">
        <v>-29000</v>
      </c>
      <c r="CB2501">
        <v>-28000</v>
      </c>
      <c r="CC2501">
        <v>-28000</v>
      </c>
      <c r="CD2501">
        <v>-28000</v>
      </c>
      <c r="CE2501">
        <v>-28000</v>
      </c>
    </row>
    <row r="2502" spans="1:83" x14ac:dyDescent="0.35">
      <c r="A2502" s="9" t="str">
        <f t="shared" si="39"/>
        <v>854810.407.69</v>
      </c>
      <c r="B2502" s="52" t="e">
        <f>+IF(MATCH(A2502,List!H$10:H$145,0),"Targeted")</f>
        <v>#N/A</v>
      </c>
      <c r="C2502" s="65"/>
      <c r="D2502" s="151"/>
      <c r="E2502" s="16" t="s">
        <v>966</v>
      </c>
      <c r="F2502" s="16" t="s">
        <v>967</v>
      </c>
      <c r="G2502" s="16" t="s">
        <v>298</v>
      </c>
      <c r="H2502" s="16" t="s">
        <v>967</v>
      </c>
      <c r="I2502" s="16" t="s">
        <v>4077</v>
      </c>
      <c r="J2502" s="16" t="s">
        <v>4078</v>
      </c>
      <c r="K2502" s="17" t="s">
        <v>171</v>
      </c>
      <c r="L2502" s="18" t="s">
        <v>3620</v>
      </c>
      <c r="M2502" s="195" t="s">
        <v>4067</v>
      </c>
      <c r="N2502" s="16" t="s">
        <v>4068</v>
      </c>
      <c r="O2502" s="17" t="s">
        <v>304</v>
      </c>
      <c r="P2502" s="17" t="s">
        <v>305</v>
      </c>
      <c r="Q2502" s="17" t="s">
        <v>306</v>
      </c>
      <c r="R2502">
        <v>0</v>
      </c>
      <c r="S2502">
        <v>0</v>
      </c>
      <c r="T2502">
        <v>0</v>
      </c>
      <c r="U2502">
        <v>0</v>
      </c>
      <c r="V2502">
        <v>0</v>
      </c>
      <c r="W2502">
        <v>0</v>
      </c>
      <c r="X2502">
        <v>0</v>
      </c>
      <c r="Y2502">
        <v>0</v>
      </c>
      <c r="Z2502">
        <v>0</v>
      </c>
      <c r="AA2502">
        <v>0</v>
      </c>
      <c r="AB2502">
        <v>0</v>
      </c>
      <c r="AC2502">
        <v>0</v>
      </c>
      <c r="AD2502">
        <v>0</v>
      </c>
      <c r="AE2502">
        <v>0</v>
      </c>
      <c r="AF2502">
        <v>0</v>
      </c>
      <c r="AG2502" s="19">
        <v>0</v>
      </c>
      <c r="AH2502">
        <v>0</v>
      </c>
      <c r="AI2502">
        <v>0</v>
      </c>
      <c r="AJ2502">
        <v>0</v>
      </c>
      <c r="AK2502">
        <v>0</v>
      </c>
      <c r="AL2502">
        <v>0</v>
      </c>
      <c r="AM2502">
        <v>0</v>
      </c>
      <c r="AN2502">
        <v>0</v>
      </c>
      <c r="AO2502">
        <v>-26</v>
      </c>
      <c r="AP2502">
        <v>3</v>
      </c>
      <c r="AQ2502">
        <v>-4000</v>
      </c>
      <c r="AR2502">
        <v>0</v>
      </c>
      <c r="AS2502">
        <v>0</v>
      </c>
      <c r="AT2502">
        <v>0</v>
      </c>
      <c r="AU2502">
        <v>0</v>
      </c>
      <c r="AV2502">
        <v>0</v>
      </c>
      <c r="AW2502">
        <v>0</v>
      </c>
      <c r="AX2502">
        <v>0</v>
      </c>
      <c r="AY2502">
        <v>-18</v>
      </c>
      <c r="AZ2502">
        <v>0</v>
      </c>
      <c r="BA2502">
        <v>0</v>
      </c>
      <c r="BB2502">
        <v>0</v>
      </c>
      <c r="BC2502">
        <v>0</v>
      </c>
      <c r="BD2502">
        <v>0</v>
      </c>
      <c r="BE2502">
        <v>0</v>
      </c>
      <c r="BF2502">
        <v>0</v>
      </c>
      <c r="BG2502">
        <v>0</v>
      </c>
      <c r="BH2502">
        <v>0</v>
      </c>
      <c r="BI2502">
        <v>0</v>
      </c>
      <c r="BJ2502">
        <v>0</v>
      </c>
      <c r="BK2502">
        <v>0</v>
      </c>
      <c r="BL2502">
        <v>0</v>
      </c>
      <c r="BM2502">
        <v>0</v>
      </c>
      <c r="BN2502">
        <v>0</v>
      </c>
      <c r="BO2502">
        <v>0</v>
      </c>
      <c r="BP2502">
        <v>0</v>
      </c>
      <c r="BQ2502">
        <v>0</v>
      </c>
      <c r="BR2502">
        <v>0</v>
      </c>
      <c r="BS2502">
        <v>0</v>
      </c>
      <c r="BT2502">
        <v>0</v>
      </c>
      <c r="BU2502">
        <v>0</v>
      </c>
      <c r="BV2502">
        <v>0</v>
      </c>
      <c r="BW2502">
        <v>0</v>
      </c>
      <c r="BX2502" s="10">
        <v>0</v>
      </c>
      <c r="BY2502">
        <v>0</v>
      </c>
      <c r="BZ2502">
        <v>0</v>
      </c>
      <c r="CA2502">
        <v>0</v>
      </c>
      <c r="CB2502">
        <v>0</v>
      </c>
      <c r="CC2502">
        <v>0</v>
      </c>
      <c r="CD2502">
        <v>0</v>
      </c>
      <c r="CE2502">
        <v>0</v>
      </c>
    </row>
    <row r="2503" spans="1:83" x14ac:dyDescent="0.35">
      <c r="A2503" s="9" t="str">
        <f t="shared" si="39"/>
        <v>9002.407.</v>
      </c>
      <c r="B2503" s="52" t="e">
        <f>+IF(MATCH(A2503,List!H$10:H$145,0),"Targeted")</f>
        <v>#N/A</v>
      </c>
      <c r="C2503" s="65"/>
      <c r="D2503" s="151"/>
      <c r="E2503" s="16" t="s">
        <v>966</v>
      </c>
      <c r="F2503" s="16" t="s">
        <v>967</v>
      </c>
      <c r="G2503" s="16" t="s">
        <v>298</v>
      </c>
      <c r="H2503" s="16" t="s">
        <v>967</v>
      </c>
      <c r="I2503" s="16" t="s">
        <v>700</v>
      </c>
      <c r="J2503" s="16" t="s">
        <v>3656</v>
      </c>
      <c r="K2503" s="17" t="s">
        <v>299</v>
      </c>
      <c r="L2503" s="18" t="s">
        <v>3620</v>
      </c>
      <c r="M2503" s="195" t="s">
        <v>4067</v>
      </c>
      <c r="N2503" s="16" t="s">
        <v>4068</v>
      </c>
      <c r="O2503" s="17" t="s">
        <v>304</v>
      </c>
      <c r="P2503" s="17" t="s">
        <v>305</v>
      </c>
      <c r="Q2503" s="17" t="s">
        <v>306</v>
      </c>
      <c r="R2503">
        <v>0</v>
      </c>
      <c r="S2503">
        <v>0</v>
      </c>
      <c r="T2503">
        <v>0</v>
      </c>
      <c r="U2503">
        <v>0</v>
      </c>
      <c r="V2503">
        <v>0</v>
      </c>
      <c r="W2503">
        <v>0</v>
      </c>
      <c r="X2503">
        <v>0</v>
      </c>
      <c r="Y2503">
        <v>0</v>
      </c>
      <c r="Z2503">
        <v>0</v>
      </c>
      <c r="AA2503">
        <v>0</v>
      </c>
      <c r="AB2503">
        <v>0</v>
      </c>
      <c r="AC2503">
        <v>0</v>
      </c>
      <c r="AD2503">
        <v>0</v>
      </c>
      <c r="AE2503">
        <v>0</v>
      </c>
      <c r="AF2503">
        <v>0</v>
      </c>
      <c r="AG2503" s="19">
        <v>0</v>
      </c>
      <c r="AH2503">
        <v>0</v>
      </c>
      <c r="AI2503">
        <v>0</v>
      </c>
      <c r="AJ2503">
        <v>0</v>
      </c>
      <c r="AK2503">
        <v>0</v>
      </c>
      <c r="AL2503">
        <v>0</v>
      </c>
      <c r="AM2503">
        <v>0</v>
      </c>
      <c r="AN2503">
        <v>0</v>
      </c>
      <c r="AO2503">
        <v>0</v>
      </c>
      <c r="AP2503">
        <v>0</v>
      </c>
      <c r="AQ2503">
        <v>0</v>
      </c>
      <c r="AR2503">
        <v>0</v>
      </c>
      <c r="AS2503">
        <v>0</v>
      </c>
      <c r="AT2503">
        <v>0</v>
      </c>
      <c r="AU2503">
        <v>0</v>
      </c>
      <c r="AV2503">
        <v>0</v>
      </c>
      <c r="AW2503">
        <v>0</v>
      </c>
      <c r="AX2503">
        <v>0</v>
      </c>
      <c r="AY2503">
        <v>0</v>
      </c>
      <c r="AZ2503">
        <v>0</v>
      </c>
      <c r="BA2503">
        <v>0</v>
      </c>
      <c r="BB2503">
        <v>0</v>
      </c>
      <c r="BC2503">
        <v>0</v>
      </c>
      <c r="BD2503">
        <v>0</v>
      </c>
      <c r="BE2503">
        <v>0</v>
      </c>
      <c r="BF2503">
        <v>0</v>
      </c>
      <c r="BG2503">
        <v>0</v>
      </c>
      <c r="BH2503">
        <v>0</v>
      </c>
      <c r="BI2503">
        <v>0</v>
      </c>
      <c r="BJ2503">
        <v>0</v>
      </c>
      <c r="BK2503">
        <v>0</v>
      </c>
      <c r="BL2503">
        <v>0</v>
      </c>
      <c r="BM2503">
        <v>0</v>
      </c>
      <c r="BN2503">
        <v>0</v>
      </c>
      <c r="BO2503">
        <v>0</v>
      </c>
      <c r="BP2503">
        <v>0</v>
      </c>
      <c r="BQ2503">
        <v>0</v>
      </c>
      <c r="BR2503">
        <v>0</v>
      </c>
      <c r="BS2503">
        <v>0</v>
      </c>
      <c r="BT2503">
        <v>0</v>
      </c>
      <c r="BU2503">
        <v>0</v>
      </c>
      <c r="BV2503">
        <v>0</v>
      </c>
      <c r="BW2503">
        <v>0</v>
      </c>
      <c r="BX2503" s="10">
        <v>0</v>
      </c>
      <c r="BY2503">
        <v>0</v>
      </c>
      <c r="BZ2503">
        <v>0</v>
      </c>
      <c r="CA2503">
        <v>100000</v>
      </c>
      <c r="CB2503">
        <v>276000</v>
      </c>
      <c r="CC2503">
        <v>724000</v>
      </c>
      <c r="CD2503">
        <v>1225000</v>
      </c>
      <c r="CE2503">
        <v>1685000</v>
      </c>
    </row>
    <row r="2504" spans="1:83" x14ac:dyDescent="0.35">
      <c r="A2504" s="9" t="str">
        <f t="shared" si="39"/>
        <v>9002.407.</v>
      </c>
      <c r="B2504" s="52" t="e">
        <f>+IF(MATCH(A2504,List!H$10:H$145,0),"Targeted")</f>
        <v>#N/A</v>
      </c>
      <c r="C2504" s="65"/>
      <c r="D2504" s="151"/>
      <c r="E2504" s="16" t="s">
        <v>966</v>
      </c>
      <c r="F2504" s="16" t="s">
        <v>967</v>
      </c>
      <c r="G2504" s="16" t="s">
        <v>298</v>
      </c>
      <c r="H2504" s="16" t="s">
        <v>967</v>
      </c>
      <c r="I2504" s="16" t="s">
        <v>700</v>
      </c>
      <c r="J2504" s="16" t="s">
        <v>3656</v>
      </c>
      <c r="K2504" s="17" t="s">
        <v>299</v>
      </c>
      <c r="L2504" s="18" t="s">
        <v>3620</v>
      </c>
      <c r="M2504" s="195" t="s">
        <v>4067</v>
      </c>
      <c r="N2504" s="16" t="s">
        <v>4068</v>
      </c>
      <c r="O2504" s="17" t="s">
        <v>304</v>
      </c>
      <c r="P2504" s="17" t="s">
        <v>524</v>
      </c>
      <c r="Q2504" s="17" t="s">
        <v>306</v>
      </c>
      <c r="R2504">
        <v>0</v>
      </c>
      <c r="S2504">
        <v>0</v>
      </c>
      <c r="T2504">
        <v>0</v>
      </c>
      <c r="U2504">
        <v>0</v>
      </c>
      <c r="V2504">
        <v>0</v>
      </c>
      <c r="W2504">
        <v>0</v>
      </c>
      <c r="X2504">
        <v>0</v>
      </c>
      <c r="Y2504">
        <v>0</v>
      </c>
      <c r="Z2504">
        <v>0</v>
      </c>
      <c r="AA2504">
        <v>0</v>
      </c>
      <c r="AB2504">
        <v>0</v>
      </c>
      <c r="AC2504">
        <v>0</v>
      </c>
      <c r="AD2504">
        <v>0</v>
      </c>
      <c r="AE2504">
        <v>0</v>
      </c>
      <c r="AF2504">
        <v>0</v>
      </c>
      <c r="AG2504" s="19">
        <v>0</v>
      </c>
      <c r="AH2504">
        <v>0</v>
      </c>
      <c r="AI2504">
        <v>0</v>
      </c>
      <c r="AJ2504">
        <v>0</v>
      </c>
      <c r="AK2504">
        <v>0</v>
      </c>
      <c r="AL2504">
        <v>0</v>
      </c>
      <c r="AM2504">
        <v>0</v>
      </c>
      <c r="AN2504">
        <v>0</v>
      </c>
      <c r="AO2504">
        <v>0</v>
      </c>
      <c r="AP2504">
        <v>0</v>
      </c>
      <c r="AQ2504">
        <v>0</v>
      </c>
      <c r="AR2504">
        <v>0</v>
      </c>
      <c r="AS2504">
        <v>0</v>
      </c>
      <c r="AT2504">
        <v>0</v>
      </c>
      <c r="AU2504">
        <v>0</v>
      </c>
      <c r="AV2504">
        <v>0</v>
      </c>
      <c r="AW2504">
        <v>0</v>
      </c>
      <c r="AX2504">
        <v>0</v>
      </c>
      <c r="AY2504">
        <v>0</v>
      </c>
      <c r="AZ2504">
        <v>0</v>
      </c>
      <c r="BA2504">
        <v>0</v>
      </c>
      <c r="BB2504">
        <v>0</v>
      </c>
      <c r="BC2504">
        <v>0</v>
      </c>
      <c r="BD2504">
        <v>0</v>
      </c>
      <c r="BE2504">
        <v>0</v>
      </c>
      <c r="BF2504">
        <v>0</v>
      </c>
      <c r="BG2504">
        <v>0</v>
      </c>
      <c r="BH2504">
        <v>0</v>
      </c>
      <c r="BI2504">
        <v>0</v>
      </c>
      <c r="BJ2504">
        <v>0</v>
      </c>
      <c r="BK2504">
        <v>0</v>
      </c>
      <c r="BL2504">
        <v>0</v>
      </c>
      <c r="BM2504">
        <v>0</v>
      </c>
      <c r="BN2504">
        <v>0</v>
      </c>
      <c r="BO2504">
        <v>0</v>
      </c>
      <c r="BP2504">
        <v>0</v>
      </c>
      <c r="BQ2504">
        <v>0</v>
      </c>
      <c r="BR2504">
        <v>0</v>
      </c>
      <c r="BS2504">
        <v>0</v>
      </c>
      <c r="BT2504">
        <v>0</v>
      </c>
      <c r="BU2504">
        <v>0</v>
      </c>
      <c r="BV2504">
        <v>0</v>
      </c>
      <c r="BW2504">
        <v>0</v>
      </c>
      <c r="BX2504" s="10">
        <v>0</v>
      </c>
      <c r="BY2504">
        <v>0</v>
      </c>
      <c r="BZ2504">
        <v>0</v>
      </c>
      <c r="CA2504">
        <v>267000</v>
      </c>
      <c r="CB2504">
        <v>738000</v>
      </c>
      <c r="CC2504">
        <v>1934000</v>
      </c>
      <c r="CD2504">
        <v>3271000</v>
      </c>
      <c r="CE2504">
        <v>4500000</v>
      </c>
    </row>
    <row r="2505" spans="1:83" x14ac:dyDescent="0.35">
      <c r="A2505" s="9" t="str">
        <f t="shared" si="39"/>
        <v>0102.407.69</v>
      </c>
      <c r="B2505" s="52" t="e">
        <f>+IF(MATCH(A2505,List!H$10:H$145,0),"Targeted")</f>
        <v>#N/A</v>
      </c>
      <c r="C2505" s="65"/>
      <c r="D2505" s="151" t="s">
        <v>7700</v>
      </c>
      <c r="E2505" s="16" t="s">
        <v>966</v>
      </c>
      <c r="F2505" s="16" t="s">
        <v>967</v>
      </c>
      <c r="G2505" s="16" t="s">
        <v>1981</v>
      </c>
      <c r="H2505" s="16" t="s">
        <v>3017</v>
      </c>
      <c r="I2505" s="16" t="s">
        <v>270</v>
      </c>
      <c r="J2505" s="16" t="s">
        <v>918</v>
      </c>
      <c r="K2505" s="17" t="s">
        <v>171</v>
      </c>
      <c r="L2505" s="18" t="s">
        <v>3620</v>
      </c>
      <c r="M2505" s="195" t="s">
        <v>4067</v>
      </c>
      <c r="N2505" s="16" t="s">
        <v>4068</v>
      </c>
      <c r="O2505" s="17" t="s">
        <v>346</v>
      </c>
      <c r="P2505" s="17" t="s">
        <v>305</v>
      </c>
      <c r="Q2505" s="17" t="s">
        <v>306</v>
      </c>
      <c r="R2505">
        <v>0</v>
      </c>
      <c r="S2505">
        <v>0</v>
      </c>
      <c r="T2505">
        <v>0</v>
      </c>
      <c r="U2505">
        <v>0</v>
      </c>
      <c r="V2505">
        <v>0</v>
      </c>
      <c r="W2505">
        <v>2834</v>
      </c>
      <c r="X2505">
        <v>7299</v>
      </c>
      <c r="Y2505">
        <v>9798</v>
      </c>
      <c r="Z2505">
        <v>13355</v>
      </c>
      <c r="AA2505">
        <v>13588</v>
      </c>
      <c r="AB2505">
        <v>14943</v>
      </c>
      <c r="AC2505">
        <v>22382</v>
      </c>
      <c r="AD2505">
        <v>26249</v>
      </c>
      <c r="AE2505">
        <v>40079</v>
      </c>
      <c r="AF2505">
        <v>25343</v>
      </c>
      <c r="AG2505" s="19">
        <v>12340</v>
      </c>
      <c r="AH2505">
        <v>35306</v>
      </c>
      <c r="AI2505">
        <v>33580</v>
      </c>
      <c r="AJ2505">
        <v>31340</v>
      </c>
      <c r="AK2505">
        <v>32773</v>
      </c>
      <c r="AL2505">
        <v>34665</v>
      </c>
      <c r="AM2505">
        <v>35126</v>
      </c>
      <c r="AN2505">
        <v>40196</v>
      </c>
      <c r="AO2505">
        <v>36663</v>
      </c>
      <c r="AP2505">
        <v>50544</v>
      </c>
      <c r="AQ2505">
        <v>55933</v>
      </c>
      <c r="AR2505">
        <v>45404</v>
      </c>
      <c r="AS2505">
        <v>58099</v>
      </c>
      <c r="AT2505">
        <v>49211</v>
      </c>
      <c r="AU2505">
        <v>56713</v>
      </c>
      <c r="AV2505">
        <v>54702</v>
      </c>
      <c r="AW2505">
        <v>56343</v>
      </c>
      <c r="AX2505">
        <v>64997</v>
      </c>
      <c r="AY2505">
        <v>62783</v>
      </c>
      <c r="AZ2505">
        <v>59000</v>
      </c>
      <c r="BA2505">
        <v>62000</v>
      </c>
      <c r="BB2505">
        <v>44000</v>
      </c>
      <c r="BC2505">
        <v>60000</v>
      </c>
      <c r="BD2505">
        <v>58000</v>
      </c>
      <c r="BE2505">
        <v>65000</v>
      </c>
      <c r="BF2505">
        <v>69000</v>
      </c>
      <c r="BG2505">
        <v>49000</v>
      </c>
      <c r="BH2505">
        <v>61000</v>
      </c>
      <c r="BI2505">
        <v>78000</v>
      </c>
      <c r="BJ2505">
        <v>90000</v>
      </c>
      <c r="BK2505">
        <v>112000</v>
      </c>
      <c r="BL2505">
        <v>90000</v>
      </c>
      <c r="BM2505">
        <v>43000</v>
      </c>
      <c r="BN2505">
        <v>76000</v>
      </c>
      <c r="BO2505">
        <v>97000</v>
      </c>
      <c r="BP2505">
        <v>85000</v>
      </c>
      <c r="BQ2505">
        <v>95000</v>
      </c>
      <c r="BR2505">
        <v>91000</v>
      </c>
      <c r="BS2505">
        <v>94000</v>
      </c>
      <c r="BT2505">
        <v>101000</v>
      </c>
      <c r="BU2505">
        <v>108000</v>
      </c>
      <c r="BV2505">
        <v>103000</v>
      </c>
      <c r="BW2505">
        <v>104000</v>
      </c>
      <c r="BX2505">
        <v>111000</v>
      </c>
      <c r="BY2505">
        <v>110000</v>
      </c>
      <c r="BZ2505">
        <v>140000</v>
      </c>
      <c r="CA2505">
        <v>149000</v>
      </c>
      <c r="CB2505">
        <v>145000</v>
      </c>
      <c r="CC2505">
        <v>150000</v>
      </c>
      <c r="CD2505">
        <v>152000</v>
      </c>
      <c r="CE2505">
        <v>155000</v>
      </c>
    </row>
    <row r="2506" spans="1:83" x14ac:dyDescent="0.35">
      <c r="A2506" s="9" t="str">
        <f t="shared" si="39"/>
        <v>0105.407.69</v>
      </c>
      <c r="B2506" s="52" t="e">
        <f>+IF(MATCH(A2506,List!H$10:H$145,0),"Targeted")</f>
        <v>#N/A</v>
      </c>
      <c r="C2506" s="65"/>
      <c r="D2506" s="151" t="s">
        <v>7700</v>
      </c>
      <c r="E2506" s="16" t="s">
        <v>966</v>
      </c>
      <c r="F2506" s="16" t="s">
        <v>967</v>
      </c>
      <c r="G2506" s="16" t="s">
        <v>1981</v>
      </c>
      <c r="H2506" s="16" t="s">
        <v>3017</v>
      </c>
      <c r="I2506" s="16" t="s">
        <v>527</v>
      </c>
      <c r="J2506" s="16" t="s">
        <v>4079</v>
      </c>
      <c r="K2506" s="17" t="s">
        <v>171</v>
      </c>
      <c r="L2506" s="18" t="s">
        <v>3620</v>
      </c>
      <c r="M2506" s="195" t="s">
        <v>4067</v>
      </c>
      <c r="N2506" s="16" t="s">
        <v>4068</v>
      </c>
      <c r="O2506" s="17" t="s">
        <v>346</v>
      </c>
      <c r="P2506" s="17" t="s">
        <v>305</v>
      </c>
      <c r="Q2506" s="17" t="s">
        <v>306</v>
      </c>
      <c r="R2506">
        <v>0</v>
      </c>
      <c r="S2506">
        <v>0</v>
      </c>
      <c r="T2506">
        <v>0</v>
      </c>
      <c r="U2506">
        <v>0</v>
      </c>
      <c r="V2506">
        <v>0</v>
      </c>
      <c r="W2506">
        <v>0</v>
      </c>
      <c r="X2506">
        <v>0</v>
      </c>
      <c r="Y2506">
        <v>0</v>
      </c>
      <c r="Z2506">
        <v>0</v>
      </c>
      <c r="AA2506">
        <v>0</v>
      </c>
      <c r="AB2506">
        <v>1</v>
      </c>
      <c r="AC2506">
        <v>14</v>
      </c>
      <c r="AD2506">
        <v>55</v>
      </c>
      <c r="AE2506">
        <v>218</v>
      </c>
      <c r="AF2506">
        <v>1</v>
      </c>
      <c r="AG2506" s="19">
        <v>0</v>
      </c>
      <c r="AH2506">
        <v>401</v>
      </c>
      <c r="AI2506">
        <v>58</v>
      </c>
      <c r="AJ2506">
        <v>13</v>
      </c>
      <c r="AK2506">
        <v>2</v>
      </c>
      <c r="AL2506">
        <v>1</v>
      </c>
      <c r="AM2506">
        <v>1</v>
      </c>
      <c r="AN2506">
        <v>0</v>
      </c>
      <c r="AO2506">
        <v>0</v>
      </c>
      <c r="AP2506">
        <v>0</v>
      </c>
      <c r="AQ2506">
        <v>1</v>
      </c>
      <c r="AR2506">
        <v>0</v>
      </c>
      <c r="AS2506">
        <v>0</v>
      </c>
      <c r="AT2506">
        <v>0</v>
      </c>
      <c r="AU2506">
        <v>0</v>
      </c>
      <c r="AV2506">
        <v>0</v>
      </c>
      <c r="AW2506">
        <v>0</v>
      </c>
      <c r="AX2506">
        <v>0</v>
      </c>
      <c r="AY2506">
        <v>0</v>
      </c>
      <c r="AZ2506">
        <v>0</v>
      </c>
      <c r="BA2506">
        <v>0</v>
      </c>
      <c r="BB2506">
        <v>0</v>
      </c>
      <c r="BC2506">
        <v>0</v>
      </c>
      <c r="BD2506">
        <v>0</v>
      </c>
      <c r="BE2506">
        <v>0</v>
      </c>
      <c r="BF2506">
        <v>0</v>
      </c>
      <c r="BG2506">
        <v>0</v>
      </c>
      <c r="BH2506">
        <v>0</v>
      </c>
      <c r="BI2506">
        <v>0</v>
      </c>
      <c r="BJ2506">
        <v>0</v>
      </c>
      <c r="BK2506">
        <v>0</v>
      </c>
      <c r="BL2506">
        <v>0</v>
      </c>
      <c r="BM2506">
        <v>0</v>
      </c>
      <c r="BN2506">
        <v>0</v>
      </c>
      <c r="BO2506">
        <v>0</v>
      </c>
      <c r="BP2506">
        <v>0</v>
      </c>
      <c r="BQ2506">
        <v>0</v>
      </c>
      <c r="BR2506">
        <v>0</v>
      </c>
      <c r="BS2506">
        <v>0</v>
      </c>
      <c r="BT2506">
        <v>0</v>
      </c>
      <c r="BU2506">
        <v>0</v>
      </c>
      <c r="BV2506">
        <v>0</v>
      </c>
      <c r="BW2506">
        <v>0</v>
      </c>
      <c r="BX2506">
        <v>0</v>
      </c>
      <c r="BY2506">
        <v>0</v>
      </c>
      <c r="BZ2506">
        <v>0</v>
      </c>
      <c r="CA2506">
        <v>0</v>
      </c>
      <c r="CB2506">
        <v>0</v>
      </c>
      <c r="CC2506">
        <v>0</v>
      </c>
      <c r="CD2506">
        <v>0</v>
      </c>
      <c r="CE2506">
        <v>0</v>
      </c>
    </row>
    <row r="2507" spans="1:83" x14ac:dyDescent="0.35">
      <c r="A2507" s="9" t="str">
        <f t="shared" si="39"/>
        <v>0116.407.69</v>
      </c>
      <c r="B2507" s="52" t="e">
        <f>+IF(MATCH(A2507,List!H$10:H$145,0),"Targeted")</f>
        <v>#N/A</v>
      </c>
      <c r="C2507" s="65"/>
      <c r="D2507" s="151" t="s">
        <v>7700</v>
      </c>
      <c r="E2507" s="16" t="s">
        <v>966</v>
      </c>
      <c r="F2507" s="16" t="s">
        <v>967</v>
      </c>
      <c r="G2507" s="16" t="s">
        <v>1981</v>
      </c>
      <c r="H2507" s="16" t="s">
        <v>3017</v>
      </c>
      <c r="I2507" s="16" t="s">
        <v>217</v>
      </c>
      <c r="J2507" s="16" t="s">
        <v>4080</v>
      </c>
      <c r="K2507" s="17" t="s">
        <v>171</v>
      </c>
      <c r="L2507" s="18" t="s">
        <v>3620</v>
      </c>
      <c r="M2507" s="195" t="s">
        <v>4067</v>
      </c>
      <c r="N2507" s="16" t="s">
        <v>4068</v>
      </c>
      <c r="O2507" s="17" t="s">
        <v>346</v>
      </c>
      <c r="P2507" s="17" t="s">
        <v>305</v>
      </c>
      <c r="Q2507" s="17" t="s">
        <v>306</v>
      </c>
      <c r="R2507">
        <v>0</v>
      </c>
      <c r="S2507">
        <v>0</v>
      </c>
      <c r="T2507">
        <v>0</v>
      </c>
      <c r="U2507">
        <v>0</v>
      </c>
      <c r="V2507">
        <v>0</v>
      </c>
      <c r="W2507">
        <v>0</v>
      </c>
      <c r="X2507">
        <v>0</v>
      </c>
      <c r="Y2507">
        <v>0</v>
      </c>
      <c r="Z2507">
        <v>0</v>
      </c>
      <c r="AA2507">
        <v>0</v>
      </c>
      <c r="AB2507">
        <v>0</v>
      </c>
      <c r="AC2507">
        <v>0</v>
      </c>
      <c r="AD2507">
        <v>0</v>
      </c>
      <c r="AE2507">
        <v>0</v>
      </c>
      <c r="AF2507">
        <v>0</v>
      </c>
      <c r="AG2507" s="19">
        <v>0</v>
      </c>
      <c r="AH2507">
        <v>0</v>
      </c>
      <c r="AI2507">
        <v>0</v>
      </c>
      <c r="AJ2507">
        <v>0</v>
      </c>
      <c r="AK2507">
        <v>0</v>
      </c>
      <c r="AL2507">
        <v>0</v>
      </c>
      <c r="AM2507">
        <v>0</v>
      </c>
      <c r="AN2507">
        <v>0</v>
      </c>
      <c r="AO2507">
        <v>0</v>
      </c>
      <c r="AP2507">
        <v>0</v>
      </c>
      <c r="AQ2507">
        <v>0</v>
      </c>
      <c r="AR2507">
        <v>0</v>
      </c>
      <c r="AS2507">
        <v>0</v>
      </c>
      <c r="AT2507">
        <v>0</v>
      </c>
      <c r="AU2507">
        <v>0</v>
      </c>
      <c r="AV2507">
        <v>0</v>
      </c>
      <c r="AW2507">
        <v>0</v>
      </c>
      <c r="AX2507">
        <v>0</v>
      </c>
      <c r="AY2507">
        <v>0</v>
      </c>
      <c r="AZ2507">
        <v>0</v>
      </c>
      <c r="BA2507">
        <v>0</v>
      </c>
      <c r="BB2507">
        <v>0</v>
      </c>
      <c r="BC2507">
        <v>0</v>
      </c>
      <c r="BD2507">
        <v>0</v>
      </c>
      <c r="BE2507">
        <v>0</v>
      </c>
      <c r="BF2507">
        <v>0</v>
      </c>
      <c r="BG2507">
        <v>0</v>
      </c>
      <c r="BH2507">
        <v>0</v>
      </c>
      <c r="BI2507">
        <v>0</v>
      </c>
      <c r="BJ2507">
        <v>0</v>
      </c>
      <c r="BK2507">
        <v>0</v>
      </c>
      <c r="BL2507">
        <v>0</v>
      </c>
      <c r="BM2507">
        <v>0</v>
      </c>
      <c r="BN2507">
        <v>0</v>
      </c>
      <c r="BO2507">
        <v>2000</v>
      </c>
      <c r="BP2507">
        <v>3000</v>
      </c>
      <c r="BQ2507">
        <v>3000</v>
      </c>
      <c r="BR2507">
        <v>8000</v>
      </c>
      <c r="BS2507">
        <v>12000</v>
      </c>
      <c r="BT2507">
        <v>2000</v>
      </c>
      <c r="BU2507">
        <v>9000</v>
      </c>
      <c r="BV2507">
        <v>4000</v>
      </c>
      <c r="BW2507">
        <v>2000</v>
      </c>
      <c r="BX2507">
        <v>4000</v>
      </c>
      <c r="BY2507">
        <v>1000</v>
      </c>
      <c r="BZ2507">
        <v>4000</v>
      </c>
      <c r="CA2507">
        <v>3000</v>
      </c>
      <c r="CB2507">
        <v>5000</v>
      </c>
      <c r="CC2507">
        <v>5000</v>
      </c>
      <c r="CD2507">
        <v>5000</v>
      </c>
      <c r="CE2507">
        <v>5000</v>
      </c>
    </row>
    <row r="2508" spans="1:83" x14ac:dyDescent="0.35">
      <c r="A2508" s="9" t="str">
        <f t="shared" si="39"/>
        <v>0117.407.69</v>
      </c>
      <c r="B2508" s="52" t="e">
        <f>+IF(MATCH(A2508,List!H$10:H$145,0),"Targeted")</f>
        <v>#N/A</v>
      </c>
      <c r="C2508" s="65"/>
      <c r="D2508" s="151" t="s">
        <v>7700</v>
      </c>
      <c r="E2508" s="16" t="s">
        <v>966</v>
      </c>
      <c r="F2508" s="16" t="s">
        <v>967</v>
      </c>
      <c r="G2508" s="16" t="s">
        <v>1981</v>
      </c>
      <c r="H2508" s="16" t="s">
        <v>3017</v>
      </c>
      <c r="I2508" s="16" t="s">
        <v>219</v>
      </c>
      <c r="J2508" s="16" t="s">
        <v>4081</v>
      </c>
      <c r="K2508" s="17" t="s">
        <v>171</v>
      </c>
      <c r="L2508" s="18" t="s">
        <v>3620</v>
      </c>
      <c r="M2508" s="195" t="s">
        <v>4067</v>
      </c>
      <c r="N2508" s="16" t="s">
        <v>4068</v>
      </c>
      <c r="O2508" s="17" t="s">
        <v>346</v>
      </c>
      <c r="P2508" s="17" t="s">
        <v>305</v>
      </c>
      <c r="Q2508" s="17" t="s">
        <v>306</v>
      </c>
      <c r="R2508">
        <v>0</v>
      </c>
      <c r="S2508">
        <v>0</v>
      </c>
      <c r="T2508">
        <v>0</v>
      </c>
      <c r="U2508">
        <v>0</v>
      </c>
      <c r="V2508">
        <v>0</v>
      </c>
      <c r="W2508">
        <v>0</v>
      </c>
      <c r="X2508">
        <v>0</v>
      </c>
      <c r="Y2508">
        <v>0</v>
      </c>
      <c r="Z2508">
        <v>0</v>
      </c>
      <c r="AA2508">
        <v>0</v>
      </c>
      <c r="AB2508">
        <v>0</v>
      </c>
      <c r="AC2508">
        <v>0</v>
      </c>
      <c r="AD2508">
        <v>0</v>
      </c>
      <c r="AE2508">
        <v>0</v>
      </c>
      <c r="AF2508">
        <v>0</v>
      </c>
      <c r="AG2508" s="19">
        <v>0</v>
      </c>
      <c r="AH2508">
        <v>0</v>
      </c>
      <c r="AI2508">
        <v>0</v>
      </c>
      <c r="AJ2508">
        <v>0</v>
      </c>
      <c r="AK2508">
        <v>0</v>
      </c>
      <c r="AL2508">
        <v>0</v>
      </c>
      <c r="AM2508">
        <v>0</v>
      </c>
      <c r="AN2508">
        <v>0</v>
      </c>
      <c r="AO2508">
        <v>0</v>
      </c>
      <c r="AP2508">
        <v>0</v>
      </c>
      <c r="AQ2508">
        <v>0</v>
      </c>
      <c r="AR2508">
        <v>0</v>
      </c>
      <c r="AS2508">
        <v>0</v>
      </c>
      <c r="AT2508">
        <v>0</v>
      </c>
      <c r="AU2508">
        <v>0</v>
      </c>
      <c r="AV2508">
        <v>63724</v>
      </c>
      <c r="AW2508">
        <v>66169</v>
      </c>
      <c r="AX2508">
        <v>83206</v>
      </c>
      <c r="AY2508">
        <v>96333</v>
      </c>
      <c r="AZ2508">
        <v>98000</v>
      </c>
      <c r="BA2508">
        <v>98000</v>
      </c>
      <c r="BB2508">
        <v>81000</v>
      </c>
      <c r="BC2508">
        <v>-4000</v>
      </c>
      <c r="BD2508">
        <v>0</v>
      </c>
      <c r="BE2508">
        <v>0</v>
      </c>
      <c r="BF2508">
        <v>0</v>
      </c>
      <c r="BG2508">
        <v>0</v>
      </c>
      <c r="BH2508">
        <v>0</v>
      </c>
      <c r="BI2508">
        <v>0</v>
      </c>
      <c r="BJ2508">
        <v>0</v>
      </c>
      <c r="BK2508">
        <v>0</v>
      </c>
      <c r="BL2508">
        <v>0</v>
      </c>
      <c r="BM2508">
        <v>0</v>
      </c>
      <c r="BN2508">
        <v>0</v>
      </c>
      <c r="BO2508">
        <v>0</v>
      </c>
      <c r="BP2508">
        <v>0</v>
      </c>
      <c r="BQ2508">
        <v>0</v>
      </c>
      <c r="BR2508">
        <v>0</v>
      </c>
      <c r="BS2508">
        <v>0</v>
      </c>
      <c r="BT2508">
        <v>0</v>
      </c>
      <c r="BU2508">
        <v>0</v>
      </c>
      <c r="BV2508">
        <v>0</v>
      </c>
      <c r="BW2508">
        <v>0</v>
      </c>
      <c r="BX2508">
        <v>0</v>
      </c>
      <c r="BY2508">
        <v>0</v>
      </c>
      <c r="BZ2508">
        <v>0</v>
      </c>
      <c r="CA2508">
        <v>0</v>
      </c>
      <c r="CB2508">
        <v>0</v>
      </c>
      <c r="CC2508">
        <v>0</v>
      </c>
      <c r="CD2508">
        <v>0</v>
      </c>
      <c r="CE2508">
        <v>0</v>
      </c>
    </row>
    <row r="2509" spans="1:83" x14ac:dyDescent="0.35">
      <c r="A2509" s="9" t="str">
        <f t="shared" si="39"/>
        <v>0118.407.69</v>
      </c>
      <c r="B2509" s="52" t="e">
        <f>+IF(MATCH(A2509,List!H$10:H$145,0),"Targeted")</f>
        <v>#N/A</v>
      </c>
      <c r="C2509" s="65"/>
      <c r="D2509" s="151" t="s">
        <v>7700</v>
      </c>
      <c r="E2509" s="16" t="s">
        <v>966</v>
      </c>
      <c r="F2509" s="16" t="s">
        <v>967</v>
      </c>
      <c r="G2509" s="16" t="s">
        <v>1981</v>
      </c>
      <c r="H2509" s="16" t="s">
        <v>3017</v>
      </c>
      <c r="I2509" s="16" t="s">
        <v>221</v>
      </c>
      <c r="J2509" s="16" t="s">
        <v>3037</v>
      </c>
      <c r="K2509" s="17" t="s">
        <v>171</v>
      </c>
      <c r="L2509" s="18" t="s">
        <v>3620</v>
      </c>
      <c r="M2509" s="195" t="s">
        <v>4067</v>
      </c>
      <c r="N2509" s="16" t="s">
        <v>4068</v>
      </c>
      <c r="O2509" s="17" t="s">
        <v>346</v>
      </c>
      <c r="P2509" s="17" t="s">
        <v>305</v>
      </c>
      <c r="Q2509" s="17" t="s">
        <v>306</v>
      </c>
      <c r="R2509">
        <v>0</v>
      </c>
      <c r="S2509">
        <v>0</v>
      </c>
      <c r="T2509">
        <v>0</v>
      </c>
      <c r="U2509">
        <v>0</v>
      </c>
      <c r="V2509">
        <v>0</v>
      </c>
      <c r="W2509">
        <v>0</v>
      </c>
      <c r="X2509">
        <v>0</v>
      </c>
      <c r="Y2509">
        <v>0</v>
      </c>
      <c r="Z2509">
        <v>0</v>
      </c>
      <c r="AA2509">
        <v>0</v>
      </c>
      <c r="AB2509">
        <v>0</v>
      </c>
      <c r="AC2509">
        <v>0</v>
      </c>
      <c r="AD2509">
        <v>0</v>
      </c>
      <c r="AE2509">
        <v>0</v>
      </c>
      <c r="AF2509">
        <v>0</v>
      </c>
      <c r="AG2509" s="19">
        <v>0</v>
      </c>
      <c r="AH2509">
        <v>0</v>
      </c>
      <c r="AI2509">
        <v>0</v>
      </c>
      <c r="AJ2509">
        <v>0</v>
      </c>
      <c r="AK2509">
        <v>0</v>
      </c>
      <c r="AL2509">
        <v>0</v>
      </c>
      <c r="AM2509">
        <v>0</v>
      </c>
      <c r="AN2509">
        <v>0</v>
      </c>
      <c r="AO2509">
        <v>0</v>
      </c>
      <c r="AP2509">
        <v>0</v>
      </c>
      <c r="AQ2509">
        <v>0</v>
      </c>
      <c r="AR2509">
        <v>0</v>
      </c>
      <c r="AS2509">
        <v>0</v>
      </c>
      <c r="AT2509">
        <v>0</v>
      </c>
      <c r="AU2509">
        <v>0</v>
      </c>
      <c r="AV2509">
        <v>0</v>
      </c>
      <c r="AW2509">
        <v>0</v>
      </c>
      <c r="AX2509">
        <v>0</v>
      </c>
      <c r="AY2509">
        <v>0</v>
      </c>
      <c r="AZ2509">
        <v>0</v>
      </c>
      <c r="BA2509">
        <v>5000</v>
      </c>
      <c r="BB2509">
        <v>5000</v>
      </c>
      <c r="BC2509">
        <v>5000</v>
      </c>
      <c r="BD2509">
        <v>7000</v>
      </c>
      <c r="BE2509">
        <v>7000</v>
      </c>
      <c r="BF2509">
        <v>7000</v>
      </c>
      <c r="BG2509">
        <v>8000</v>
      </c>
      <c r="BH2509">
        <v>9000</v>
      </c>
      <c r="BI2509">
        <v>10000</v>
      </c>
      <c r="BJ2509">
        <v>8000</v>
      </c>
      <c r="BK2509">
        <v>9000</v>
      </c>
      <c r="BL2509">
        <v>7000</v>
      </c>
      <c r="BM2509">
        <v>8000</v>
      </c>
      <c r="BN2509">
        <v>8000</v>
      </c>
      <c r="BO2509">
        <v>8000</v>
      </c>
      <c r="BP2509">
        <v>8000</v>
      </c>
      <c r="BQ2509">
        <v>8000</v>
      </c>
      <c r="BR2509">
        <v>8000</v>
      </c>
      <c r="BS2509">
        <v>8000</v>
      </c>
      <c r="BT2509">
        <v>8000</v>
      </c>
      <c r="BU2509">
        <v>9000</v>
      </c>
      <c r="BV2509">
        <v>9000</v>
      </c>
      <c r="BW2509">
        <v>8000</v>
      </c>
      <c r="BX2509">
        <v>8000</v>
      </c>
      <c r="BY2509">
        <v>9000</v>
      </c>
      <c r="BZ2509">
        <v>11000</v>
      </c>
      <c r="CA2509">
        <v>12000</v>
      </c>
      <c r="CB2509">
        <v>13000</v>
      </c>
      <c r="CC2509">
        <v>14000</v>
      </c>
      <c r="CD2509">
        <v>14000</v>
      </c>
      <c r="CE2509">
        <v>14000</v>
      </c>
    </row>
    <row r="2510" spans="1:83" x14ac:dyDescent="0.35">
      <c r="A2510" s="9" t="str">
        <f t="shared" si="39"/>
        <v>0119.407.69</v>
      </c>
      <c r="B2510" s="52" t="e">
        <f>+IF(MATCH(A2510,List!H$10:H$145,0),"Targeted")</f>
        <v>#N/A</v>
      </c>
      <c r="C2510" s="65"/>
      <c r="D2510" s="151" t="s">
        <v>7700</v>
      </c>
      <c r="E2510" s="16" t="s">
        <v>966</v>
      </c>
      <c r="F2510" s="16" t="s">
        <v>967</v>
      </c>
      <c r="G2510" s="16" t="s">
        <v>1981</v>
      </c>
      <c r="H2510" s="16" t="s">
        <v>3017</v>
      </c>
      <c r="I2510" s="16" t="s">
        <v>224</v>
      </c>
      <c r="J2510" s="16" t="s">
        <v>4082</v>
      </c>
      <c r="K2510" s="17" t="s">
        <v>171</v>
      </c>
      <c r="L2510" s="18" t="s">
        <v>3620</v>
      </c>
      <c r="M2510" s="195" t="s">
        <v>4067</v>
      </c>
      <c r="N2510" s="16" t="s">
        <v>4068</v>
      </c>
      <c r="O2510" s="17" t="s">
        <v>346</v>
      </c>
      <c r="P2510" s="17" t="s">
        <v>305</v>
      </c>
      <c r="Q2510" s="17" t="s">
        <v>306</v>
      </c>
      <c r="R2510">
        <v>0</v>
      </c>
      <c r="S2510">
        <v>0</v>
      </c>
      <c r="T2510">
        <v>0</v>
      </c>
      <c r="U2510">
        <v>0</v>
      </c>
      <c r="V2510">
        <v>0</v>
      </c>
      <c r="W2510">
        <v>0</v>
      </c>
      <c r="X2510">
        <v>0</v>
      </c>
      <c r="Y2510">
        <v>0</v>
      </c>
      <c r="Z2510">
        <v>0</v>
      </c>
      <c r="AA2510">
        <v>0</v>
      </c>
      <c r="AB2510">
        <v>0</v>
      </c>
      <c r="AC2510">
        <v>0</v>
      </c>
      <c r="AD2510">
        <v>0</v>
      </c>
      <c r="AE2510">
        <v>0</v>
      </c>
      <c r="AF2510">
        <v>0</v>
      </c>
      <c r="AG2510" s="19">
        <v>0</v>
      </c>
      <c r="AH2510">
        <v>0</v>
      </c>
      <c r="AI2510">
        <v>0</v>
      </c>
      <c r="AJ2510">
        <v>0</v>
      </c>
      <c r="AK2510">
        <v>0</v>
      </c>
      <c r="AL2510">
        <v>0</v>
      </c>
      <c r="AM2510">
        <v>0</v>
      </c>
      <c r="AN2510">
        <v>0</v>
      </c>
      <c r="AO2510">
        <v>0</v>
      </c>
      <c r="AP2510">
        <v>0</v>
      </c>
      <c r="AQ2510">
        <v>0</v>
      </c>
      <c r="AR2510">
        <v>0</v>
      </c>
      <c r="AS2510">
        <v>0</v>
      </c>
      <c r="AT2510">
        <v>0</v>
      </c>
      <c r="AU2510">
        <v>0</v>
      </c>
      <c r="AV2510">
        <v>0</v>
      </c>
      <c r="AW2510">
        <v>0</v>
      </c>
      <c r="AX2510">
        <v>0</v>
      </c>
      <c r="AY2510">
        <v>0</v>
      </c>
      <c r="AZ2510">
        <v>0</v>
      </c>
      <c r="BA2510">
        <v>1000</v>
      </c>
      <c r="BB2510">
        <v>2000</v>
      </c>
      <c r="BC2510">
        <v>3000</v>
      </c>
      <c r="BD2510">
        <v>3000</v>
      </c>
      <c r="BE2510">
        <v>2000</v>
      </c>
      <c r="BF2510">
        <v>2000</v>
      </c>
      <c r="BG2510">
        <v>2000</v>
      </c>
      <c r="BH2510">
        <v>2000</v>
      </c>
      <c r="BI2510">
        <v>5000</v>
      </c>
      <c r="BJ2510">
        <v>4000</v>
      </c>
      <c r="BK2510">
        <v>2000</v>
      </c>
      <c r="BL2510">
        <v>2000</v>
      </c>
      <c r="BM2510">
        <v>1000</v>
      </c>
      <c r="BN2510">
        <v>2000</v>
      </c>
      <c r="BO2510">
        <v>3000</v>
      </c>
      <c r="BP2510">
        <v>4000</v>
      </c>
      <c r="BQ2510">
        <v>4000</v>
      </c>
      <c r="BR2510">
        <v>3000</v>
      </c>
      <c r="BS2510">
        <v>3000</v>
      </c>
      <c r="BT2510">
        <v>4000</v>
      </c>
      <c r="BU2510">
        <v>4000</v>
      </c>
      <c r="BV2510">
        <v>5000</v>
      </c>
      <c r="BW2510">
        <v>4000</v>
      </c>
      <c r="BX2510">
        <v>5000</v>
      </c>
      <c r="BY2510">
        <v>5000</v>
      </c>
      <c r="BZ2510">
        <v>5000</v>
      </c>
      <c r="CA2510">
        <v>5000</v>
      </c>
      <c r="CB2510">
        <v>4000</v>
      </c>
      <c r="CC2510">
        <v>4000</v>
      </c>
      <c r="CD2510">
        <v>4000</v>
      </c>
      <c r="CE2510">
        <v>4000</v>
      </c>
    </row>
    <row r="2511" spans="1:83" x14ac:dyDescent="0.35">
      <c r="A2511" s="9" t="str">
        <f t="shared" si="39"/>
        <v>0142.407.69</v>
      </c>
      <c r="B2511" s="52" t="e">
        <f>+IF(MATCH(A2511,List!H$10:H$145,0),"Targeted")</f>
        <v>#N/A</v>
      </c>
      <c r="C2511" s="65"/>
      <c r="D2511" s="151" t="s">
        <v>7700</v>
      </c>
      <c r="E2511" s="16" t="s">
        <v>966</v>
      </c>
      <c r="F2511" s="16" t="s">
        <v>967</v>
      </c>
      <c r="G2511" s="16" t="s">
        <v>1981</v>
      </c>
      <c r="H2511" s="16" t="s">
        <v>3017</v>
      </c>
      <c r="I2511" s="16" t="s">
        <v>3436</v>
      </c>
      <c r="J2511" s="16" t="s">
        <v>4083</v>
      </c>
      <c r="K2511" s="17" t="s">
        <v>171</v>
      </c>
      <c r="L2511" s="18" t="s">
        <v>3620</v>
      </c>
      <c r="M2511" s="195" t="s">
        <v>4067</v>
      </c>
      <c r="N2511" s="16" t="s">
        <v>4068</v>
      </c>
      <c r="O2511" s="17" t="s">
        <v>346</v>
      </c>
      <c r="P2511" s="17" t="s">
        <v>305</v>
      </c>
      <c r="Q2511" s="17" t="s">
        <v>306</v>
      </c>
      <c r="R2511">
        <v>0</v>
      </c>
      <c r="S2511">
        <v>0</v>
      </c>
      <c r="T2511">
        <v>0</v>
      </c>
      <c r="U2511">
        <v>0</v>
      </c>
      <c r="V2511">
        <v>2794</v>
      </c>
      <c r="W2511">
        <v>2893</v>
      </c>
      <c r="X2511">
        <v>3290</v>
      </c>
      <c r="Y2511">
        <v>5777</v>
      </c>
      <c r="Z2511">
        <v>7360</v>
      </c>
      <c r="AA2511">
        <v>16886</v>
      </c>
      <c r="AB2511">
        <v>13239</v>
      </c>
      <c r="AC2511">
        <v>24453</v>
      </c>
      <c r="AD2511">
        <v>25941</v>
      </c>
      <c r="AE2511">
        <v>34264</v>
      </c>
      <c r="AF2511">
        <v>29935</v>
      </c>
      <c r="AG2511" s="19">
        <v>8791</v>
      </c>
      <c r="AH2511">
        <v>24703</v>
      </c>
      <c r="AI2511">
        <v>14460</v>
      </c>
      <c r="AJ2511">
        <v>16676</v>
      </c>
      <c r="AK2511">
        <v>14881</v>
      </c>
      <c r="AL2511">
        <v>13863</v>
      </c>
      <c r="AM2511">
        <v>5574</v>
      </c>
      <c r="AN2511">
        <v>4013</v>
      </c>
      <c r="AO2511">
        <v>4995</v>
      </c>
      <c r="AP2511">
        <v>4703</v>
      </c>
      <c r="AQ2511">
        <v>5181</v>
      </c>
      <c r="AR2511">
        <v>4694</v>
      </c>
      <c r="AS2511">
        <v>5227</v>
      </c>
      <c r="AT2511">
        <v>4203</v>
      </c>
      <c r="AU2511">
        <v>6887</v>
      </c>
      <c r="AV2511">
        <v>3520</v>
      </c>
      <c r="AW2511">
        <v>3668</v>
      </c>
      <c r="AX2511">
        <v>3098</v>
      </c>
      <c r="AY2511">
        <v>6767</v>
      </c>
      <c r="AZ2511">
        <v>8000</v>
      </c>
      <c r="BA2511">
        <v>8000</v>
      </c>
      <c r="BB2511">
        <v>4000</v>
      </c>
      <c r="BC2511">
        <v>5000</v>
      </c>
      <c r="BD2511">
        <v>4000</v>
      </c>
      <c r="BE2511">
        <v>8000</v>
      </c>
      <c r="BF2511">
        <v>9000</v>
      </c>
      <c r="BG2511">
        <v>11000</v>
      </c>
      <c r="BH2511">
        <v>16000</v>
      </c>
      <c r="BI2511">
        <v>10000</v>
      </c>
      <c r="BJ2511">
        <v>29000</v>
      </c>
      <c r="BK2511">
        <v>16000</v>
      </c>
      <c r="BL2511">
        <v>16000</v>
      </c>
      <c r="BM2511">
        <v>16000</v>
      </c>
      <c r="BN2511">
        <v>20000</v>
      </c>
      <c r="BO2511">
        <v>20000</v>
      </c>
      <c r="BP2511">
        <v>18000</v>
      </c>
      <c r="BQ2511">
        <v>14000</v>
      </c>
      <c r="BR2511">
        <v>16000</v>
      </c>
      <c r="BS2511">
        <v>9000</v>
      </c>
      <c r="BT2511">
        <v>9000</v>
      </c>
      <c r="BU2511">
        <v>15000</v>
      </c>
      <c r="BV2511">
        <v>8000</v>
      </c>
      <c r="BW2511">
        <v>11000</v>
      </c>
      <c r="BX2511">
        <v>6000</v>
      </c>
      <c r="BY2511">
        <v>-4000</v>
      </c>
      <c r="BZ2511">
        <v>20000</v>
      </c>
      <c r="CA2511">
        <v>11000</v>
      </c>
      <c r="CB2511">
        <v>12000</v>
      </c>
      <c r="CC2511">
        <v>14000</v>
      </c>
      <c r="CD2511">
        <v>14000</v>
      </c>
      <c r="CE2511">
        <v>14000</v>
      </c>
    </row>
    <row r="2512" spans="1:83" x14ac:dyDescent="0.35">
      <c r="A2512" s="9" t="str">
        <f t="shared" si="39"/>
        <v>0147.407.69</v>
      </c>
      <c r="B2512" s="52" t="e">
        <f>+IF(MATCH(A2512,List!H$10:H$145,0),"Targeted")</f>
        <v>#N/A</v>
      </c>
      <c r="C2512" s="65"/>
      <c r="D2512" s="151" t="s">
        <v>7700</v>
      </c>
      <c r="E2512" s="16" t="s">
        <v>966</v>
      </c>
      <c r="F2512" s="16" t="s">
        <v>967</v>
      </c>
      <c r="G2512" s="16" t="s">
        <v>1981</v>
      </c>
      <c r="H2512" s="16" t="s">
        <v>3017</v>
      </c>
      <c r="I2512" s="16" t="s">
        <v>4084</v>
      </c>
      <c r="J2512" s="16" t="s">
        <v>4085</v>
      </c>
      <c r="K2512" s="17" t="s">
        <v>171</v>
      </c>
      <c r="L2512" s="18" t="s">
        <v>3620</v>
      </c>
      <c r="M2512" s="195" t="s">
        <v>4067</v>
      </c>
      <c r="N2512" s="16" t="s">
        <v>4068</v>
      </c>
      <c r="O2512" s="17" t="s">
        <v>346</v>
      </c>
      <c r="P2512" s="17" t="s">
        <v>305</v>
      </c>
      <c r="Q2512" s="17" t="s">
        <v>306</v>
      </c>
      <c r="R2512">
        <v>0</v>
      </c>
      <c r="S2512">
        <v>0</v>
      </c>
      <c r="T2512">
        <v>0</v>
      </c>
      <c r="U2512">
        <v>0</v>
      </c>
      <c r="V2512">
        <v>0</v>
      </c>
      <c r="W2512">
        <v>0</v>
      </c>
      <c r="X2512">
        <v>0</v>
      </c>
      <c r="Y2512">
        <v>0</v>
      </c>
      <c r="Z2512">
        <v>0</v>
      </c>
      <c r="AA2512">
        <v>0</v>
      </c>
      <c r="AB2512">
        <v>0</v>
      </c>
      <c r="AC2512">
        <v>0</v>
      </c>
      <c r="AD2512">
        <v>0</v>
      </c>
      <c r="AE2512">
        <v>0</v>
      </c>
      <c r="AF2512">
        <v>0</v>
      </c>
      <c r="AG2512" s="19">
        <v>0</v>
      </c>
      <c r="AH2512">
        <v>0</v>
      </c>
      <c r="AI2512">
        <v>0</v>
      </c>
      <c r="AJ2512">
        <v>0</v>
      </c>
      <c r="AK2512">
        <v>0</v>
      </c>
      <c r="AL2512">
        <v>0</v>
      </c>
      <c r="AM2512">
        <v>0</v>
      </c>
      <c r="AN2512">
        <v>0</v>
      </c>
      <c r="AO2512">
        <v>0</v>
      </c>
      <c r="AP2512">
        <v>0</v>
      </c>
      <c r="AQ2512">
        <v>0</v>
      </c>
      <c r="AR2512">
        <v>0</v>
      </c>
      <c r="AS2512">
        <v>0</v>
      </c>
      <c r="AT2512">
        <v>0</v>
      </c>
      <c r="AU2512">
        <v>0</v>
      </c>
      <c r="AV2512">
        <v>0</v>
      </c>
      <c r="AW2512">
        <v>0</v>
      </c>
      <c r="AX2512">
        <v>0</v>
      </c>
      <c r="AY2512">
        <v>0</v>
      </c>
      <c r="AZ2512">
        <v>0</v>
      </c>
      <c r="BA2512">
        <v>0</v>
      </c>
      <c r="BB2512">
        <v>0</v>
      </c>
      <c r="BC2512">
        <v>0</v>
      </c>
      <c r="BD2512">
        <v>0</v>
      </c>
      <c r="BE2512">
        <v>0</v>
      </c>
      <c r="BF2512">
        <v>0</v>
      </c>
      <c r="BG2512">
        <v>0</v>
      </c>
      <c r="BH2512">
        <v>0</v>
      </c>
      <c r="BI2512">
        <v>0</v>
      </c>
      <c r="BJ2512">
        <v>1000</v>
      </c>
      <c r="BK2512">
        <v>37000</v>
      </c>
      <c r="BL2512">
        <v>89000</v>
      </c>
      <c r="BM2512">
        <v>29000</v>
      </c>
      <c r="BN2512">
        <v>4000</v>
      </c>
      <c r="BO2512">
        <v>2000</v>
      </c>
      <c r="BP2512">
        <v>1000</v>
      </c>
      <c r="BQ2512">
        <v>0</v>
      </c>
      <c r="BR2512">
        <v>0</v>
      </c>
      <c r="BS2512">
        <v>1000</v>
      </c>
      <c r="BT2512">
        <v>1000</v>
      </c>
      <c r="BU2512">
        <v>0</v>
      </c>
      <c r="BV2512">
        <v>1000</v>
      </c>
      <c r="BW2512">
        <v>0</v>
      </c>
      <c r="BX2512">
        <v>0</v>
      </c>
      <c r="BY2512">
        <v>0</v>
      </c>
      <c r="BZ2512">
        <v>0</v>
      </c>
      <c r="CA2512">
        <v>0</v>
      </c>
      <c r="CB2512">
        <v>0</v>
      </c>
      <c r="CC2512">
        <v>0</v>
      </c>
      <c r="CD2512">
        <v>0</v>
      </c>
      <c r="CE2512">
        <v>0</v>
      </c>
    </row>
    <row r="2513" spans="1:83" x14ac:dyDescent="0.35">
      <c r="A2513" s="9" t="str">
        <f t="shared" si="39"/>
        <v>0155.407.69</v>
      </c>
      <c r="B2513" s="52" t="e">
        <f>+IF(MATCH(A2513,List!H$10:H$145,0),"Targeted")</f>
        <v>#N/A</v>
      </c>
      <c r="C2513" s="65"/>
      <c r="D2513" s="151" t="s">
        <v>7700</v>
      </c>
      <c r="E2513" s="16" t="s">
        <v>966</v>
      </c>
      <c r="F2513" s="16" t="s">
        <v>967</v>
      </c>
      <c r="G2513" s="16" t="s">
        <v>1981</v>
      </c>
      <c r="H2513" s="16" t="s">
        <v>3017</v>
      </c>
      <c r="I2513" s="16" t="s">
        <v>4086</v>
      </c>
      <c r="J2513" s="16" t="s">
        <v>4087</v>
      </c>
      <c r="K2513" s="17" t="s">
        <v>171</v>
      </c>
      <c r="L2513" s="18" t="s">
        <v>3620</v>
      </c>
      <c r="M2513" s="195" t="s">
        <v>4067</v>
      </c>
      <c r="N2513" s="16" t="s">
        <v>4068</v>
      </c>
      <c r="O2513" s="17" t="s">
        <v>346</v>
      </c>
      <c r="P2513" s="17" t="s">
        <v>305</v>
      </c>
      <c r="Q2513" s="17" t="s">
        <v>306</v>
      </c>
      <c r="R2513">
        <v>0</v>
      </c>
      <c r="S2513">
        <v>0</v>
      </c>
      <c r="T2513">
        <v>0</v>
      </c>
      <c r="U2513">
        <v>0</v>
      </c>
      <c r="V2513">
        <v>0</v>
      </c>
      <c r="W2513">
        <v>0</v>
      </c>
      <c r="X2513">
        <v>0</v>
      </c>
      <c r="Y2513">
        <v>0</v>
      </c>
      <c r="Z2513">
        <v>0</v>
      </c>
      <c r="AA2513">
        <v>0</v>
      </c>
      <c r="AB2513">
        <v>0</v>
      </c>
      <c r="AC2513">
        <v>0</v>
      </c>
      <c r="AD2513">
        <v>0</v>
      </c>
      <c r="AE2513">
        <v>0</v>
      </c>
      <c r="AF2513">
        <v>0</v>
      </c>
      <c r="AG2513" s="19">
        <v>0</v>
      </c>
      <c r="AH2513">
        <v>0</v>
      </c>
      <c r="AI2513">
        <v>0</v>
      </c>
      <c r="AJ2513">
        <v>0</v>
      </c>
      <c r="AK2513">
        <v>0</v>
      </c>
      <c r="AL2513">
        <v>0</v>
      </c>
      <c r="AM2513">
        <v>0</v>
      </c>
      <c r="AN2513">
        <v>0</v>
      </c>
      <c r="AO2513">
        <v>0</v>
      </c>
      <c r="AP2513">
        <v>0</v>
      </c>
      <c r="AQ2513">
        <v>0</v>
      </c>
      <c r="AR2513">
        <v>0</v>
      </c>
      <c r="AS2513">
        <v>0</v>
      </c>
      <c r="AT2513">
        <v>0</v>
      </c>
      <c r="AU2513">
        <v>0</v>
      </c>
      <c r="AV2513">
        <v>0</v>
      </c>
      <c r="AW2513">
        <v>0</v>
      </c>
      <c r="AX2513">
        <v>18</v>
      </c>
      <c r="AY2513">
        <v>37</v>
      </c>
      <c r="AZ2513">
        <v>1000</v>
      </c>
      <c r="BA2513">
        <v>1000</v>
      </c>
      <c r="BB2513">
        <v>1000</v>
      </c>
      <c r="BC2513">
        <v>0</v>
      </c>
      <c r="BD2513">
        <v>0</v>
      </c>
      <c r="BE2513">
        <v>0</v>
      </c>
      <c r="BF2513">
        <v>0</v>
      </c>
      <c r="BG2513">
        <v>0</v>
      </c>
      <c r="BH2513">
        <v>0</v>
      </c>
      <c r="BI2513">
        <v>0</v>
      </c>
      <c r="BJ2513">
        <v>0</v>
      </c>
      <c r="BK2513">
        <v>0</v>
      </c>
      <c r="BL2513">
        <v>0</v>
      </c>
      <c r="BM2513">
        <v>0</v>
      </c>
      <c r="BN2513">
        <v>0</v>
      </c>
      <c r="BO2513">
        <v>0</v>
      </c>
      <c r="BP2513">
        <v>1000</v>
      </c>
      <c r="BQ2513">
        <v>1000</v>
      </c>
      <c r="BR2513">
        <v>1000</v>
      </c>
      <c r="BS2513">
        <v>0</v>
      </c>
      <c r="BT2513">
        <v>1000</v>
      </c>
      <c r="BU2513">
        <v>0</v>
      </c>
      <c r="BV2513">
        <v>0</v>
      </c>
      <c r="BW2513">
        <v>0</v>
      </c>
      <c r="BX2513">
        <v>0</v>
      </c>
      <c r="BY2513">
        <v>0</v>
      </c>
      <c r="BZ2513">
        <v>0</v>
      </c>
      <c r="CA2513">
        <v>0</v>
      </c>
      <c r="CB2513">
        <v>0</v>
      </c>
      <c r="CC2513">
        <v>0</v>
      </c>
      <c r="CD2513">
        <v>0</v>
      </c>
      <c r="CE2513">
        <v>0</v>
      </c>
    </row>
    <row r="2514" spans="1:83" x14ac:dyDescent="0.35">
      <c r="A2514" s="9" t="str">
        <f t="shared" si="39"/>
        <v>0155.407.69</v>
      </c>
      <c r="B2514" s="52" t="e">
        <f>+IF(MATCH(A2514,List!H$10:H$145,0),"Targeted")</f>
        <v>#N/A</v>
      </c>
      <c r="C2514" s="65"/>
      <c r="D2514" s="151"/>
      <c r="E2514" s="16" t="s">
        <v>966</v>
      </c>
      <c r="F2514" s="16" t="s">
        <v>967</v>
      </c>
      <c r="G2514" s="16" t="s">
        <v>1981</v>
      </c>
      <c r="H2514" s="16" t="s">
        <v>3017</v>
      </c>
      <c r="I2514" s="16" t="s">
        <v>4086</v>
      </c>
      <c r="J2514" s="16" t="s">
        <v>4087</v>
      </c>
      <c r="K2514" s="17" t="s">
        <v>171</v>
      </c>
      <c r="L2514" s="18" t="s">
        <v>3620</v>
      </c>
      <c r="M2514" s="195" t="s">
        <v>4067</v>
      </c>
      <c r="N2514" s="16" t="s">
        <v>4068</v>
      </c>
      <c r="O2514" s="17" t="s">
        <v>304</v>
      </c>
      <c r="P2514" s="17" t="s">
        <v>305</v>
      </c>
      <c r="Q2514" s="17" t="s">
        <v>306</v>
      </c>
      <c r="R2514">
        <v>0</v>
      </c>
      <c r="S2514">
        <v>0</v>
      </c>
      <c r="T2514">
        <v>0</v>
      </c>
      <c r="U2514">
        <v>0</v>
      </c>
      <c r="V2514">
        <v>0</v>
      </c>
      <c r="W2514">
        <v>0</v>
      </c>
      <c r="X2514">
        <v>0</v>
      </c>
      <c r="Y2514">
        <v>0</v>
      </c>
      <c r="Z2514">
        <v>0</v>
      </c>
      <c r="AA2514">
        <v>0</v>
      </c>
      <c r="AB2514">
        <v>0</v>
      </c>
      <c r="AC2514">
        <v>0</v>
      </c>
      <c r="AD2514">
        <v>0</v>
      </c>
      <c r="AE2514">
        <v>0</v>
      </c>
      <c r="AF2514">
        <v>0</v>
      </c>
      <c r="AG2514" s="19">
        <v>0</v>
      </c>
      <c r="AH2514">
        <v>0</v>
      </c>
      <c r="AI2514">
        <v>0</v>
      </c>
      <c r="AJ2514">
        <v>0</v>
      </c>
      <c r="AK2514">
        <v>0</v>
      </c>
      <c r="AL2514">
        <v>0</v>
      </c>
      <c r="AM2514">
        <v>0</v>
      </c>
      <c r="AN2514">
        <v>0</v>
      </c>
      <c r="AO2514">
        <v>0</v>
      </c>
      <c r="AP2514">
        <v>0</v>
      </c>
      <c r="AQ2514">
        <v>0</v>
      </c>
      <c r="AR2514">
        <v>0</v>
      </c>
      <c r="AS2514">
        <v>0</v>
      </c>
      <c r="AT2514">
        <v>0</v>
      </c>
      <c r="AU2514">
        <v>0</v>
      </c>
      <c r="AV2514">
        <v>0</v>
      </c>
      <c r="AW2514">
        <v>0</v>
      </c>
      <c r="AX2514">
        <v>0</v>
      </c>
      <c r="AY2514">
        <v>0</v>
      </c>
      <c r="AZ2514">
        <v>0</v>
      </c>
      <c r="BA2514">
        <v>0</v>
      </c>
      <c r="BB2514">
        <v>0</v>
      </c>
      <c r="BC2514">
        <v>0</v>
      </c>
      <c r="BD2514">
        <v>0</v>
      </c>
      <c r="BE2514">
        <v>0</v>
      </c>
      <c r="BF2514">
        <v>0</v>
      </c>
      <c r="BG2514">
        <v>1000</v>
      </c>
      <c r="BH2514">
        <v>0</v>
      </c>
      <c r="BI2514">
        <v>0</v>
      </c>
      <c r="BJ2514">
        <v>0</v>
      </c>
      <c r="BK2514">
        <v>0</v>
      </c>
      <c r="BL2514">
        <v>0</v>
      </c>
      <c r="BM2514">
        <v>0</v>
      </c>
      <c r="BN2514">
        <v>0</v>
      </c>
      <c r="BO2514">
        <v>0</v>
      </c>
      <c r="BP2514">
        <v>0</v>
      </c>
      <c r="BQ2514">
        <v>0</v>
      </c>
      <c r="BR2514">
        <v>0</v>
      </c>
      <c r="BS2514">
        <v>0</v>
      </c>
      <c r="BT2514">
        <v>0</v>
      </c>
      <c r="BU2514">
        <v>0</v>
      </c>
      <c r="BV2514">
        <v>0</v>
      </c>
      <c r="BW2514">
        <v>0</v>
      </c>
      <c r="BX2514" s="10">
        <v>0</v>
      </c>
      <c r="BY2514">
        <v>0</v>
      </c>
      <c r="BZ2514">
        <v>0</v>
      </c>
      <c r="CA2514">
        <v>0</v>
      </c>
      <c r="CB2514">
        <v>0</v>
      </c>
      <c r="CC2514">
        <v>0</v>
      </c>
      <c r="CD2514">
        <v>0</v>
      </c>
      <c r="CE2514">
        <v>0</v>
      </c>
    </row>
    <row r="2515" spans="1:83" x14ac:dyDescent="0.35">
      <c r="A2515" s="9" t="str">
        <f t="shared" si="39"/>
        <v>0159.407.69</v>
      </c>
      <c r="B2515" s="52" t="e">
        <f>+IF(MATCH(A2515,List!H$10:H$145,0),"Targeted")</f>
        <v>#N/A</v>
      </c>
      <c r="C2515" s="65"/>
      <c r="D2515" s="151" t="s">
        <v>7700</v>
      </c>
      <c r="E2515" s="16" t="s">
        <v>966</v>
      </c>
      <c r="F2515" s="16" t="s">
        <v>967</v>
      </c>
      <c r="G2515" s="16" t="s">
        <v>1981</v>
      </c>
      <c r="H2515" s="16" t="s">
        <v>3017</v>
      </c>
      <c r="I2515" s="16" t="s">
        <v>4088</v>
      </c>
      <c r="J2515" s="16" t="s">
        <v>4089</v>
      </c>
      <c r="K2515" s="17" t="s">
        <v>171</v>
      </c>
      <c r="L2515" s="18" t="s">
        <v>3620</v>
      </c>
      <c r="M2515" s="195" t="s">
        <v>4067</v>
      </c>
      <c r="N2515" s="16" t="s">
        <v>4068</v>
      </c>
      <c r="O2515" s="17" t="s">
        <v>346</v>
      </c>
      <c r="P2515" s="17" t="s">
        <v>305</v>
      </c>
      <c r="Q2515" s="17" t="s">
        <v>306</v>
      </c>
      <c r="R2515">
        <v>0</v>
      </c>
      <c r="S2515">
        <v>0</v>
      </c>
      <c r="T2515">
        <v>0</v>
      </c>
      <c r="U2515">
        <v>0</v>
      </c>
      <c r="V2515">
        <v>0</v>
      </c>
      <c r="W2515">
        <v>0</v>
      </c>
      <c r="X2515">
        <v>0</v>
      </c>
      <c r="Y2515">
        <v>0</v>
      </c>
      <c r="Z2515">
        <v>0</v>
      </c>
      <c r="AA2515">
        <v>0</v>
      </c>
      <c r="AB2515">
        <v>0</v>
      </c>
      <c r="AC2515">
        <v>0</v>
      </c>
      <c r="AD2515">
        <v>0</v>
      </c>
      <c r="AE2515">
        <v>0</v>
      </c>
      <c r="AF2515">
        <v>0</v>
      </c>
      <c r="AG2515" s="19">
        <v>0</v>
      </c>
      <c r="AH2515">
        <v>0</v>
      </c>
      <c r="AI2515">
        <v>0</v>
      </c>
      <c r="AJ2515">
        <v>0</v>
      </c>
      <c r="AK2515">
        <v>0</v>
      </c>
      <c r="AL2515">
        <v>0</v>
      </c>
      <c r="AM2515">
        <v>0</v>
      </c>
      <c r="AN2515">
        <v>0</v>
      </c>
      <c r="AO2515">
        <v>0</v>
      </c>
      <c r="AP2515">
        <v>0</v>
      </c>
      <c r="AQ2515">
        <v>0</v>
      </c>
      <c r="AR2515">
        <v>0</v>
      </c>
      <c r="AS2515">
        <v>0</v>
      </c>
      <c r="AT2515">
        <v>0</v>
      </c>
      <c r="AU2515">
        <v>0</v>
      </c>
      <c r="AV2515">
        <v>0</v>
      </c>
      <c r="AW2515">
        <v>0</v>
      </c>
      <c r="AX2515">
        <v>0</v>
      </c>
      <c r="AY2515">
        <v>0</v>
      </c>
      <c r="AZ2515">
        <v>0</v>
      </c>
      <c r="BA2515">
        <v>0</v>
      </c>
      <c r="BB2515">
        <v>0</v>
      </c>
      <c r="BC2515">
        <v>0</v>
      </c>
      <c r="BD2515">
        <v>0</v>
      </c>
      <c r="BE2515">
        <v>0</v>
      </c>
      <c r="BF2515">
        <v>0</v>
      </c>
      <c r="BG2515">
        <v>0</v>
      </c>
      <c r="BH2515">
        <v>0</v>
      </c>
      <c r="BI2515">
        <v>0</v>
      </c>
      <c r="BJ2515">
        <v>0</v>
      </c>
      <c r="BK2515">
        <v>0</v>
      </c>
      <c r="BL2515">
        <v>0</v>
      </c>
      <c r="BM2515">
        <v>0</v>
      </c>
      <c r="BN2515">
        <v>0</v>
      </c>
      <c r="BO2515">
        <v>0</v>
      </c>
      <c r="BP2515">
        <v>0</v>
      </c>
      <c r="BQ2515">
        <v>3000</v>
      </c>
      <c r="BR2515">
        <v>3000</v>
      </c>
      <c r="BS2515">
        <v>10000</v>
      </c>
      <c r="BT2515">
        <v>7000</v>
      </c>
      <c r="BU2515">
        <v>4000</v>
      </c>
      <c r="BV2515">
        <v>6000</v>
      </c>
      <c r="BW2515">
        <v>18000</v>
      </c>
      <c r="BX2515">
        <v>16000</v>
      </c>
      <c r="BY2515">
        <v>14000</v>
      </c>
      <c r="BZ2515">
        <v>19000</v>
      </c>
      <c r="CA2515">
        <v>26000</v>
      </c>
      <c r="CB2515">
        <v>39000</v>
      </c>
      <c r="CC2515">
        <v>40000</v>
      </c>
      <c r="CD2515">
        <v>41000</v>
      </c>
      <c r="CE2515">
        <v>43000</v>
      </c>
    </row>
    <row r="2516" spans="1:83" x14ac:dyDescent="0.35">
      <c r="A2516" s="9" t="str">
        <f t="shared" si="39"/>
        <v>1730.407.69</v>
      </c>
      <c r="B2516" s="52" t="e">
        <f>+IF(MATCH(A2516,List!H$10:H$145,0),"Targeted")</f>
        <v>#N/A</v>
      </c>
      <c r="C2516" s="65"/>
      <c r="D2516" s="151" t="s">
        <v>7700</v>
      </c>
      <c r="E2516" s="16" t="s">
        <v>966</v>
      </c>
      <c r="F2516" s="16" t="s">
        <v>967</v>
      </c>
      <c r="G2516" s="16" t="s">
        <v>1981</v>
      </c>
      <c r="H2516" s="16" t="s">
        <v>3017</v>
      </c>
      <c r="I2516" s="16" t="s">
        <v>4090</v>
      </c>
      <c r="J2516" s="16" t="s">
        <v>4091</v>
      </c>
      <c r="K2516" s="17" t="s">
        <v>171</v>
      </c>
      <c r="L2516" s="18" t="s">
        <v>3620</v>
      </c>
      <c r="M2516" s="195" t="s">
        <v>4067</v>
      </c>
      <c r="N2516" s="16" t="s">
        <v>4068</v>
      </c>
      <c r="O2516" s="17" t="s">
        <v>346</v>
      </c>
      <c r="P2516" s="17" t="s">
        <v>305</v>
      </c>
      <c r="Q2516" s="17" t="s">
        <v>306</v>
      </c>
      <c r="R2516">
        <v>0</v>
      </c>
      <c r="S2516">
        <v>0</v>
      </c>
      <c r="T2516">
        <v>0</v>
      </c>
      <c r="U2516">
        <v>0</v>
      </c>
      <c r="V2516">
        <v>0</v>
      </c>
      <c r="W2516">
        <v>0</v>
      </c>
      <c r="X2516">
        <v>0</v>
      </c>
      <c r="Y2516">
        <v>0</v>
      </c>
      <c r="Z2516">
        <v>0</v>
      </c>
      <c r="AA2516">
        <v>0</v>
      </c>
      <c r="AB2516">
        <v>0</v>
      </c>
      <c r="AC2516">
        <v>0</v>
      </c>
      <c r="AD2516">
        <v>0</v>
      </c>
      <c r="AE2516">
        <v>0</v>
      </c>
      <c r="AF2516">
        <v>0</v>
      </c>
      <c r="AG2516" s="19">
        <v>0</v>
      </c>
      <c r="AH2516">
        <v>0</v>
      </c>
      <c r="AI2516">
        <v>0</v>
      </c>
      <c r="AJ2516">
        <v>0</v>
      </c>
      <c r="AK2516">
        <v>0</v>
      </c>
      <c r="AL2516">
        <v>0</v>
      </c>
      <c r="AM2516">
        <v>0</v>
      </c>
      <c r="AN2516">
        <v>0</v>
      </c>
      <c r="AO2516">
        <v>0</v>
      </c>
      <c r="AP2516">
        <v>0</v>
      </c>
      <c r="AQ2516">
        <v>0</v>
      </c>
      <c r="AR2516">
        <v>0</v>
      </c>
      <c r="AS2516">
        <v>0</v>
      </c>
      <c r="AT2516">
        <v>0</v>
      </c>
      <c r="AU2516">
        <v>0</v>
      </c>
      <c r="AV2516">
        <v>0</v>
      </c>
      <c r="AW2516">
        <v>0</v>
      </c>
      <c r="AX2516">
        <v>0</v>
      </c>
      <c r="AY2516">
        <v>0</v>
      </c>
      <c r="AZ2516">
        <v>0</v>
      </c>
      <c r="BA2516">
        <v>0</v>
      </c>
      <c r="BB2516">
        <v>0</v>
      </c>
      <c r="BC2516">
        <v>0</v>
      </c>
      <c r="BD2516">
        <v>0</v>
      </c>
      <c r="BE2516">
        <v>0</v>
      </c>
      <c r="BF2516">
        <v>0</v>
      </c>
      <c r="BG2516">
        <v>0</v>
      </c>
      <c r="BH2516">
        <v>0</v>
      </c>
      <c r="BI2516">
        <v>0</v>
      </c>
      <c r="BJ2516">
        <v>2000</v>
      </c>
      <c r="BK2516">
        <v>5000</v>
      </c>
      <c r="BL2516">
        <v>-89000</v>
      </c>
      <c r="BM2516">
        <v>-113000</v>
      </c>
      <c r="BN2516">
        <v>73000</v>
      </c>
      <c r="BO2516">
        <v>85000</v>
      </c>
      <c r="BP2516">
        <v>48000</v>
      </c>
      <c r="BQ2516">
        <v>31000</v>
      </c>
      <c r="BR2516">
        <v>20000</v>
      </c>
      <c r="BS2516">
        <v>15000</v>
      </c>
      <c r="BT2516">
        <v>16000</v>
      </c>
      <c r="BU2516">
        <v>17000</v>
      </c>
      <c r="BV2516">
        <v>9000</v>
      </c>
      <c r="BW2516">
        <v>11000</v>
      </c>
      <c r="BX2516">
        <v>9000</v>
      </c>
      <c r="BY2516">
        <v>10000</v>
      </c>
      <c r="BZ2516">
        <v>28000</v>
      </c>
      <c r="CA2516">
        <v>22000</v>
      </c>
      <c r="CB2516">
        <v>35000</v>
      </c>
      <c r="CC2516">
        <v>37000</v>
      </c>
      <c r="CD2516">
        <v>44000</v>
      </c>
      <c r="CE2516">
        <v>46000</v>
      </c>
    </row>
    <row r="2517" spans="1:83" x14ac:dyDescent="0.35">
      <c r="A2517" s="9" t="str">
        <f t="shared" si="39"/>
        <v>1850.407.69</v>
      </c>
      <c r="B2517" s="52" t="e">
        <f>+IF(MATCH(A2517,List!H$10:H$145,0),"Targeted")</f>
        <v>#N/A</v>
      </c>
      <c r="C2517" s="65"/>
      <c r="D2517" s="151" t="s">
        <v>7700</v>
      </c>
      <c r="E2517" s="16" t="s">
        <v>966</v>
      </c>
      <c r="F2517" s="16" t="s">
        <v>967</v>
      </c>
      <c r="G2517" s="16" t="s">
        <v>1981</v>
      </c>
      <c r="H2517" s="16" t="s">
        <v>3017</v>
      </c>
      <c r="I2517" s="16" t="s">
        <v>4092</v>
      </c>
      <c r="J2517" s="16" t="s">
        <v>4093</v>
      </c>
      <c r="K2517" s="17" t="s">
        <v>171</v>
      </c>
      <c r="L2517" s="18" t="s">
        <v>3620</v>
      </c>
      <c r="M2517" s="195" t="s">
        <v>4067</v>
      </c>
      <c r="N2517" s="16" t="s">
        <v>4068</v>
      </c>
      <c r="O2517" s="17" t="s">
        <v>346</v>
      </c>
      <c r="P2517" s="17" t="s">
        <v>305</v>
      </c>
      <c r="Q2517" s="17" t="s">
        <v>306</v>
      </c>
      <c r="R2517">
        <v>0</v>
      </c>
      <c r="S2517">
        <v>0</v>
      </c>
      <c r="T2517">
        <v>0</v>
      </c>
      <c r="U2517">
        <v>0</v>
      </c>
      <c r="V2517">
        <v>0</v>
      </c>
      <c r="W2517">
        <v>0</v>
      </c>
      <c r="X2517">
        <v>0</v>
      </c>
      <c r="Y2517">
        <v>0</v>
      </c>
      <c r="Z2517">
        <v>0</v>
      </c>
      <c r="AA2517">
        <v>0</v>
      </c>
      <c r="AB2517">
        <v>0</v>
      </c>
      <c r="AC2517">
        <v>0</v>
      </c>
      <c r="AD2517">
        <v>0</v>
      </c>
      <c r="AE2517">
        <v>0</v>
      </c>
      <c r="AF2517">
        <v>0</v>
      </c>
      <c r="AG2517" s="19">
        <v>0</v>
      </c>
      <c r="AH2517">
        <v>0</v>
      </c>
      <c r="AI2517">
        <v>0</v>
      </c>
      <c r="AJ2517">
        <v>0</v>
      </c>
      <c r="AK2517">
        <v>0</v>
      </c>
      <c r="AL2517">
        <v>0</v>
      </c>
      <c r="AM2517">
        <v>0</v>
      </c>
      <c r="AN2517">
        <v>0</v>
      </c>
      <c r="AO2517">
        <v>0</v>
      </c>
      <c r="AP2517">
        <v>0</v>
      </c>
      <c r="AQ2517">
        <v>0</v>
      </c>
      <c r="AR2517">
        <v>0</v>
      </c>
      <c r="AS2517">
        <v>0</v>
      </c>
      <c r="AT2517">
        <v>0</v>
      </c>
      <c r="AU2517">
        <v>916</v>
      </c>
      <c r="AV2517">
        <v>5</v>
      </c>
      <c r="AW2517">
        <v>45</v>
      </c>
      <c r="AX2517">
        <v>0</v>
      </c>
      <c r="AY2517">
        <v>0</v>
      </c>
      <c r="AZ2517">
        <v>0</v>
      </c>
      <c r="BA2517">
        <v>0</v>
      </c>
      <c r="BB2517">
        <v>0</v>
      </c>
      <c r="BC2517">
        <v>0</v>
      </c>
      <c r="BD2517">
        <v>0</v>
      </c>
      <c r="BE2517">
        <v>0</v>
      </c>
      <c r="BF2517">
        <v>0</v>
      </c>
      <c r="BG2517">
        <v>0</v>
      </c>
      <c r="BH2517">
        <v>0</v>
      </c>
      <c r="BI2517">
        <v>0</v>
      </c>
      <c r="BJ2517">
        <v>0</v>
      </c>
      <c r="BK2517">
        <v>0</v>
      </c>
      <c r="BL2517">
        <v>0</v>
      </c>
      <c r="BM2517">
        <v>0</v>
      </c>
      <c r="BN2517">
        <v>0</v>
      </c>
      <c r="BO2517">
        <v>0</v>
      </c>
      <c r="BP2517">
        <v>0</v>
      </c>
      <c r="BQ2517">
        <v>0</v>
      </c>
      <c r="BR2517">
        <v>0</v>
      </c>
      <c r="BS2517">
        <v>0</v>
      </c>
      <c r="BT2517">
        <v>0</v>
      </c>
      <c r="BU2517">
        <v>0</v>
      </c>
      <c r="BV2517">
        <v>0</v>
      </c>
      <c r="BW2517">
        <v>0</v>
      </c>
      <c r="BX2517">
        <v>0</v>
      </c>
      <c r="BY2517">
        <v>0</v>
      </c>
      <c r="BZ2517">
        <v>0</v>
      </c>
      <c r="CA2517">
        <v>0</v>
      </c>
      <c r="CB2517">
        <v>0</v>
      </c>
      <c r="CC2517">
        <v>0</v>
      </c>
      <c r="CD2517">
        <v>0</v>
      </c>
      <c r="CE2517">
        <v>0</v>
      </c>
    </row>
    <row r="2518" spans="1:83" x14ac:dyDescent="0.35">
      <c r="A2518" s="9" t="str">
        <f t="shared" si="39"/>
        <v>4520.407.69</v>
      </c>
      <c r="B2518" s="52" t="e">
        <f>+IF(MATCH(A2518,List!H$10:H$145,0),"Targeted")</f>
        <v>#N/A</v>
      </c>
      <c r="C2518" s="65"/>
      <c r="D2518" s="151" t="s">
        <v>7700</v>
      </c>
      <c r="E2518" s="16" t="s">
        <v>966</v>
      </c>
      <c r="F2518" s="16" t="s">
        <v>967</v>
      </c>
      <c r="G2518" s="16" t="s">
        <v>1981</v>
      </c>
      <c r="H2518" s="16" t="s">
        <v>3017</v>
      </c>
      <c r="I2518" s="16" t="s">
        <v>4094</v>
      </c>
      <c r="J2518" s="16" t="s">
        <v>1273</v>
      </c>
      <c r="K2518" s="17" t="s">
        <v>171</v>
      </c>
      <c r="L2518" s="18" t="s">
        <v>3620</v>
      </c>
      <c r="M2518" s="195" t="s">
        <v>4067</v>
      </c>
      <c r="N2518" s="16" t="s">
        <v>4068</v>
      </c>
      <c r="O2518" s="17" t="s">
        <v>346</v>
      </c>
      <c r="P2518" s="17" t="s">
        <v>305</v>
      </c>
      <c r="Q2518" s="17" t="s">
        <v>306</v>
      </c>
      <c r="R2518">
        <v>0</v>
      </c>
      <c r="S2518">
        <v>0</v>
      </c>
      <c r="T2518">
        <v>0</v>
      </c>
      <c r="U2518">
        <v>0</v>
      </c>
      <c r="V2518">
        <v>0</v>
      </c>
      <c r="W2518">
        <v>0</v>
      </c>
      <c r="X2518">
        <v>0</v>
      </c>
      <c r="Y2518">
        <v>0</v>
      </c>
      <c r="Z2518">
        <v>0</v>
      </c>
      <c r="AA2518">
        <v>0</v>
      </c>
      <c r="AB2518">
        <v>0</v>
      </c>
      <c r="AC2518">
        <v>0</v>
      </c>
      <c r="AD2518">
        <v>1318</v>
      </c>
      <c r="AE2518">
        <v>-2181</v>
      </c>
      <c r="AF2518">
        <v>1014</v>
      </c>
      <c r="AG2518" s="19">
        <v>2413</v>
      </c>
      <c r="AH2518">
        <v>2033</v>
      </c>
      <c r="AI2518">
        <v>-6243</v>
      </c>
      <c r="AJ2518">
        <v>5437</v>
      </c>
      <c r="AK2518">
        <v>3400</v>
      </c>
      <c r="AL2518">
        <v>3138</v>
      </c>
      <c r="AM2518">
        <v>-3805</v>
      </c>
      <c r="AN2518">
        <v>2143</v>
      </c>
      <c r="AO2518">
        <v>-7754</v>
      </c>
      <c r="AP2518">
        <v>9561</v>
      </c>
      <c r="AQ2518">
        <v>996</v>
      </c>
      <c r="AR2518">
        <v>-8426</v>
      </c>
      <c r="AS2518">
        <v>-13137</v>
      </c>
      <c r="AT2518">
        <v>4617</v>
      </c>
      <c r="AU2518">
        <v>9463</v>
      </c>
      <c r="AV2518">
        <v>-10305</v>
      </c>
      <c r="AW2518">
        <v>2409</v>
      </c>
      <c r="AX2518">
        <v>-10766</v>
      </c>
      <c r="AY2518">
        <v>4397</v>
      </c>
      <c r="AZ2518">
        <v>-3000</v>
      </c>
      <c r="BA2518">
        <v>12000</v>
      </c>
      <c r="BB2518">
        <v>-8000</v>
      </c>
      <c r="BC2518">
        <v>2000</v>
      </c>
      <c r="BD2518">
        <v>6000</v>
      </c>
      <c r="BE2518">
        <v>7000</v>
      </c>
      <c r="BF2518">
        <v>28000</v>
      </c>
      <c r="BG2518">
        <v>-27000</v>
      </c>
      <c r="BH2518">
        <v>18000</v>
      </c>
      <c r="BI2518">
        <v>-45000</v>
      </c>
      <c r="BJ2518">
        <v>-17000</v>
      </c>
      <c r="BK2518">
        <v>-28000</v>
      </c>
      <c r="BL2518">
        <v>13000</v>
      </c>
      <c r="BM2518">
        <v>13000</v>
      </c>
      <c r="BN2518">
        <v>-22000</v>
      </c>
      <c r="BO2518">
        <v>-4000</v>
      </c>
      <c r="BP2518">
        <v>-50000</v>
      </c>
      <c r="BQ2518">
        <v>23000</v>
      </c>
      <c r="BR2518">
        <v>16000</v>
      </c>
      <c r="BS2518">
        <v>-1000</v>
      </c>
      <c r="BT2518">
        <v>-14000</v>
      </c>
      <c r="BU2518">
        <v>-3000</v>
      </c>
      <c r="BV2518">
        <v>-46000</v>
      </c>
      <c r="BW2518">
        <v>16000</v>
      </c>
      <c r="BX2518">
        <v>-38000</v>
      </c>
      <c r="BY2518">
        <v>-25000</v>
      </c>
      <c r="BZ2518">
        <v>0</v>
      </c>
      <c r="CA2518">
        <v>0</v>
      </c>
      <c r="CB2518">
        <v>-2000</v>
      </c>
      <c r="CC2518">
        <v>-3000</v>
      </c>
      <c r="CD2518">
        <v>-3000</v>
      </c>
      <c r="CE2518">
        <v>-3000</v>
      </c>
    </row>
    <row r="2519" spans="1:83" x14ac:dyDescent="0.35">
      <c r="A2519" s="9" t="str">
        <f t="shared" si="39"/>
        <v>4522.407.69</v>
      </c>
      <c r="B2519" s="52" t="e">
        <f>+IF(MATCH(A2519,List!H$10:H$145,0),"Targeted")</f>
        <v>#N/A</v>
      </c>
      <c r="C2519" s="65"/>
      <c r="D2519" s="151" t="s">
        <v>7700</v>
      </c>
      <c r="E2519" s="16" t="s">
        <v>966</v>
      </c>
      <c r="F2519" s="16" t="s">
        <v>967</v>
      </c>
      <c r="G2519" s="16" t="s">
        <v>1981</v>
      </c>
      <c r="H2519" s="16" t="s">
        <v>3017</v>
      </c>
      <c r="I2519" s="16" t="s">
        <v>4095</v>
      </c>
      <c r="J2519" s="16" t="s">
        <v>4096</v>
      </c>
      <c r="K2519" s="17" t="s">
        <v>171</v>
      </c>
      <c r="L2519" s="18" t="s">
        <v>3620</v>
      </c>
      <c r="M2519" s="195" t="s">
        <v>4067</v>
      </c>
      <c r="N2519" s="16" t="s">
        <v>4068</v>
      </c>
      <c r="O2519" s="17" t="s">
        <v>346</v>
      </c>
      <c r="P2519" s="17" t="s">
        <v>305</v>
      </c>
      <c r="Q2519" s="17" t="s">
        <v>306</v>
      </c>
      <c r="R2519">
        <v>0</v>
      </c>
      <c r="S2519">
        <v>0</v>
      </c>
      <c r="T2519">
        <v>0</v>
      </c>
      <c r="U2519">
        <v>0</v>
      </c>
      <c r="V2519">
        <v>0</v>
      </c>
      <c r="W2519">
        <v>0</v>
      </c>
      <c r="X2519">
        <v>-1196</v>
      </c>
      <c r="Y2519">
        <v>263</v>
      </c>
      <c r="Z2519">
        <v>-118</v>
      </c>
      <c r="AA2519">
        <v>-197</v>
      </c>
      <c r="AB2519">
        <v>145</v>
      </c>
      <c r="AC2519">
        <v>1291</v>
      </c>
      <c r="AD2519">
        <v>-5149</v>
      </c>
      <c r="AE2519">
        <v>-8218</v>
      </c>
      <c r="AF2519">
        <v>-3952</v>
      </c>
      <c r="AG2519" s="19">
        <v>765</v>
      </c>
      <c r="AH2519">
        <v>-1356</v>
      </c>
      <c r="AI2519">
        <v>-4470</v>
      </c>
      <c r="AJ2519">
        <v>-2368</v>
      </c>
      <c r="AK2519">
        <v>449</v>
      </c>
      <c r="AL2519">
        <v>3542</v>
      </c>
      <c r="AM2519">
        <v>1494</v>
      </c>
      <c r="AN2519">
        <v>-7332</v>
      </c>
      <c r="AO2519">
        <v>-12888</v>
      </c>
      <c r="AP2519">
        <v>463</v>
      </c>
      <c r="AQ2519">
        <v>17782</v>
      </c>
      <c r="AR2519">
        <v>-14032</v>
      </c>
      <c r="AS2519">
        <v>1314</v>
      </c>
      <c r="AT2519">
        <v>282</v>
      </c>
      <c r="AU2519">
        <v>757</v>
      </c>
      <c r="AV2519">
        <v>-9904</v>
      </c>
      <c r="AW2519">
        <v>-21470</v>
      </c>
      <c r="AX2519">
        <v>-4834</v>
      </c>
      <c r="AY2519">
        <v>24022</v>
      </c>
      <c r="AZ2519">
        <v>0</v>
      </c>
      <c r="BA2519">
        <v>0</v>
      </c>
      <c r="BB2519">
        <v>1000</v>
      </c>
      <c r="BC2519">
        <v>-1000</v>
      </c>
      <c r="BD2519">
        <v>1000</v>
      </c>
      <c r="BE2519">
        <v>0</v>
      </c>
      <c r="BF2519">
        <v>0</v>
      </c>
      <c r="BG2519">
        <v>-3000</v>
      </c>
      <c r="BH2519">
        <v>-5000</v>
      </c>
      <c r="BI2519">
        <v>3000</v>
      </c>
      <c r="BJ2519">
        <v>16000</v>
      </c>
      <c r="BK2519">
        <v>1000</v>
      </c>
      <c r="BL2519">
        <v>-30000</v>
      </c>
      <c r="BM2519">
        <v>-79000</v>
      </c>
      <c r="BN2519">
        <v>-71000</v>
      </c>
      <c r="BO2519">
        <v>-23000</v>
      </c>
      <c r="BP2519">
        <v>-13000</v>
      </c>
      <c r="BQ2519">
        <v>-83000</v>
      </c>
      <c r="BR2519">
        <v>2000</v>
      </c>
      <c r="BS2519">
        <v>7000</v>
      </c>
      <c r="BT2519">
        <v>6000</v>
      </c>
      <c r="BU2519">
        <v>-15000</v>
      </c>
      <c r="BV2519">
        <v>23000</v>
      </c>
      <c r="BW2519">
        <v>67000</v>
      </c>
      <c r="BX2519">
        <v>11000</v>
      </c>
      <c r="BY2519">
        <v>16000</v>
      </c>
      <c r="BZ2519">
        <v>0</v>
      </c>
      <c r="CA2519">
        <v>-52000</v>
      </c>
      <c r="CB2519">
        <v>-22000</v>
      </c>
      <c r="CC2519">
        <v>-7000</v>
      </c>
      <c r="CD2519">
        <v>-8000</v>
      </c>
      <c r="CE2519">
        <v>-9000</v>
      </c>
    </row>
    <row r="2520" spans="1:83" x14ac:dyDescent="0.35">
      <c r="A2520" s="9" t="str">
        <f t="shared" si="39"/>
        <v>8066.407.69</v>
      </c>
      <c r="B2520" s="52" t="e">
        <f>+IF(MATCH(A2520,List!H$10:H$145,0),"Targeted")</f>
        <v>#N/A</v>
      </c>
      <c r="C2520" s="65"/>
      <c r="D2520" s="151" t="s">
        <v>7700</v>
      </c>
      <c r="E2520" s="16" t="s">
        <v>966</v>
      </c>
      <c r="F2520" s="16" t="s">
        <v>967</v>
      </c>
      <c r="G2520" s="16" t="s">
        <v>1981</v>
      </c>
      <c r="H2520" s="16" t="s">
        <v>3017</v>
      </c>
      <c r="I2520" s="16" t="s">
        <v>4097</v>
      </c>
      <c r="J2520" s="16" t="s">
        <v>4098</v>
      </c>
      <c r="K2520" s="17" t="s">
        <v>171</v>
      </c>
      <c r="L2520" s="18" t="s">
        <v>3620</v>
      </c>
      <c r="M2520" s="195" t="s">
        <v>4067</v>
      </c>
      <c r="N2520" s="16" t="s">
        <v>4068</v>
      </c>
      <c r="O2520" s="17" t="s">
        <v>346</v>
      </c>
      <c r="P2520" s="17" t="s">
        <v>305</v>
      </c>
      <c r="Q2520" s="17" t="s">
        <v>306</v>
      </c>
      <c r="R2520">
        <v>0</v>
      </c>
      <c r="S2520">
        <v>0</v>
      </c>
      <c r="T2520">
        <v>0</v>
      </c>
      <c r="U2520">
        <v>0</v>
      </c>
      <c r="V2520">
        <v>0</v>
      </c>
      <c r="W2520">
        <v>0</v>
      </c>
      <c r="X2520">
        <v>0</v>
      </c>
      <c r="Y2520">
        <v>0</v>
      </c>
      <c r="Z2520">
        <v>0</v>
      </c>
      <c r="AA2520">
        <v>0</v>
      </c>
      <c r="AB2520">
        <v>0</v>
      </c>
      <c r="AC2520">
        <v>0</v>
      </c>
      <c r="AD2520">
        <v>0</v>
      </c>
      <c r="AE2520">
        <v>0</v>
      </c>
      <c r="AF2520">
        <v>0</v>
      </c>
      <c r="AG2520" s="19">
        <v>0</v>
      </c>
      <c r="AH2520">
        <v>0</v>
      </c>
      <c r="AI2520">
        <v>0</v>
      </c>
      <c r="AJ2520">
        <v>0</v>
      </c>
      <c r="AK2520">
        <v>0</v>
      </c>
      <c r="AL2520">
        <v>0</v>
      </c>
      <c r="AM2520">
        <v>0</v>
      </c>
      <c r="AN2520">
        <v>0</v>
      </c>
      <c r="AO2520">
        <v>0</v>
      </c>
      <c r="AP2520">
        <v>0</v>
      </c>
      <c r="AQ2520">
        <v>0</v>
      </c>
      <c r="AR2520">
        <v>0</v>
      </c>
      <c r="AS2520">
        <v>0</v>
      </c>
      <c r="AT2520">
        <v>0</v>
      </c>
      <c r="AU2520">
        <v>0</v>
      </c>
      <c r="AV2520">
        <v>43616</v>
      </c>
      <c r="AW2520">
        <v>46128</v>
      </c>
      <c r="AX2520">
        <v>49047</v>
      </c>
      <c r="AY2520">
        <v>40551</v>
      </c>
      <c r="AZ2520">
        <v>42000</v>
      </c>
      <c r="BA2520">
        <v>44000</v>
      </c>
      <c r="BB2520">
        <v>41000</v>
      </c>
      <c r="BC2520">
        <v>0</v>
      </c>
      <c r="BD2520">
        <v>0</v>
      </c>
      <c r="BE2520">
        <v>0</v>
      </c>
      <c r="BF2520">
        <v>0</v>
      </c>
      <c r="BG2520">
        <v>0</v>
      </c>
      <c r="BH2520">
        <v>0</v>
      </c>
      <c r="BI2520">
        <v>0</v>
      </c>
      <c r="BJ2520">
        <v>0</v>
      </c>
      <c r="BK2520">
        <v>0</v>
      </c>
      <c r="BL2520">
        <v>0</v>
      </c>
      <c r="BM2520">
        <v>0</v>
      </c>
      <c r="BN2520">
        <v>0</v>
      </c>
      <c r="BO2520">
        <v>0</v>
      </c>
      <c r="BP2520">
        <v>0</v>
      </c>
      <c r="BQ2520">
        <v>0</v>
      </c>
      <c r="BR2520">
        <v>0</v>
      </c>
      <c r="BS2520">
        <v>0</v>
      </c>
      <c r="BT2520">
        <v>0</v>
      </c>
      <c r="BU2520">
        <v>0</v>
      </c>
      <c r="BV2520">
        <v>0</v>
      </c>
      <c r="BW2520">
        <v>0</v>
      </c>
      <c r="BX2520">
        <v>0</v>
      </c>
      <c r="BY2520">
        <v>0</v>
      </c>
      <c r="BZ2520">
        <v>0</v>
      </c>
      <c r="CA2520">
        <v>0</v>
      </c>
      <c r="CB2520">
        <v>0</v>
      </c>
      <c r="CC2520">
        <v>0</v>
      </c>
      <c r="CD2520">
        <v>0</v>
      </c>
      <c r="CE2520">
        <v>0</v>
      </c>
    </row>
    <row r="2521" spans="1:83" x14ac:dyDescent="0.35">
      <c r="A2521" s="9" t="str">
        <f t="shared" si="39"/>
        <v>8548.407.69</v>
      </c>
      <c r="B2521" s="52" t="e">
        <f>+IF(MATCH(A2521,List!H$10:H$145,0),"Targeted")</f>
        <v>#N/A</v>
      </c>
      <c r="C2521" s="65"/>
      <c r="D2521" s="151"/>
      <c r="E2521" s="16" t="s">
        <v>966</v>
      </c>
      <c r="F2521" s="16" t="s">
        <v>967</v>
      </c>
      <c r="G2521" s="16" t="s">
        <v>1981</v>
      </c>
      <c r="H2521" s="16" t="s">
        <v>3017</v>
      </c>
      <c r="I2521" s="16" t="s">
        <v>3670</v>
      </c>
      <c r="J2521" s="16" t="s">
        <v>3671</v>
      </c>
      <c r="K2521" s="17" t="s">
        <v>171</v>
      </c>
      <c r="L2521" s="18" t="s">
        <v>3620</v>
      </c>
      <c r="M2521" s="195" t="s">
        <v>4067</v>
      </c>
      <c r="N2521" s="16" t="s">
        <v>4068</v>
      </c>
      <c r="O2521" s="17" t="s">
        <v>304</v>
      </c>
      <c r="P2521" s="17" t="s">
        <v>305</v>
      </c>
      <c r="Q2521" s="17" t="s">
        <v>306</v>
      </c>
      <c r="R2521">
        <v>0</v>
      </c>
      <c r="S2521">
        <v>0</v>
      </c>
      <c r="T2521">
        <v>0</v>
      </c>
      <c r="U2521">
        <v>0</v>
      </c>
      <c r="V2521">
        <v>0</v>
      </c>
      <c r="W2521">
        <v>0</v>
      </c>
      <c r="X2521">
        <v>0</v>
      </c>
      <c r="Y2521">
        <v>0</v>
      </c>
      <c r="Z2521">
        <v>0</v>
      </c>
      <c r="AA2521">
        <v>0</v>
      </c>
      <c r="AB2521">
        <v>0</v>
      </c>
      <c r="AC2521">
        <v>0</v>
      </c>
      <c r="AD2521">
        <v>0</v>
      </c>
      <c r="AE2521">
        <v>0</v>
      </c>
      <c r="AF2521">
        <v>0</v>
      </c>
      <c r="AG2521" s="19">
        <v>0</v>
      </c>
      <c r="AH2521">
        <v>0</v>
      </c>
      <c r="AI2521">
        <v>0</v>
      </c>
      <c r="AJ2521">
        <v>0</v>
      </c>
      <c r="AK2521">
        <v>0</v>
      </c>
      <c r="AL2521">
        <v>0</v>
      </c>
      <c r="AM2521">
        <v>0</v>
      </c>
      <c r="AN2521">
        <v>0</v>
      </c>
      <c r="AO2521">
        <v>0</v>
      </c>
      <c r="AP2521">
        <v>0</v>
      </c>
      <c r="AQ2521">
        <v>0</v>
      </c>
      <c r="AR2521">
        <v>3904</v>
      </c>
      <c r="AS2521">
        <v>383</v>
      </c>
      <c r="AT2521">
        <v>0</v>
      </c>
      <c r="AU2521">
        <v>-25</v>
      </c>
      <c r="AV2521">
        <v>-1</v>
      </c>
      <c r="AW2521">
        <v>25</v>
      </c>
      <c r="AX2521">
        <v>28</v>
      </c>
      <c r="AY2521">
        <v>14</v>
      </c>
      <c r="AZ2521">
        <v>0</v>
      </c>
      <c r="BA2521">
        <v>0</v>
      </c>
      <c r="BB2521">
        <v>0</v>
      </c>
      <c r="BC2521">
        <v>0</v>
      </c>
      <c r="BD2521">
        <v>0</v>
      </c>
      <c r="BE2521">
        <v>0</v>
      </c>
      <c r="BF2521">
        <v>0</v>
      </c>
      <c r="BG2521">
        <v>0</v>
      </c>
      <c r="BH2521">
        <v>0</v>
      </c>
      <c r="BI2521">
        <v>0</v>
      </c>
      <c r="BJ2521">
        <v>0</v>
      </c>
      <c r="BK2521">
        <v>0</v>
      </c>
      <c r="BL2521">
        <v>0</v>
      </c>
      <c r="BM2521">
        <v>0</v>
      </c>
      <c r="BN2521">
        <v>0</v>
      </c>
      <c r="BO2521">
        <v>0</v>
      </c>
      <c r="BP2521">
        <v>0</v>
      </c>
      <c r="BQ2521">
        <v>0</v>
      </c>
      <c r="BR2521">
        <v>0</v>
      </c>
      <c r="BS2521">
        <v>0</v>
      </c>
      <c r="BT2521">
        <v>0</v>
      </c>
      <c r="BU2521">
        <v>0</v>
      </c>
      <c r="BV2521">
        <v>0</v>
      </c>
      <c r="BW2521">
        <v>0</v>
      </c>
      <c r="BX2521" s="10">
        <v>0</v>
      </c>
      <c r="BY2521">
        <v>0</v>
      </c>
      <c r="BZ2521">
        <v>0</v>
      </c>
      <c r="CA2521">
        <v>0</v>
      </c>
      <c r="CB2521">
        <v>0</v>
      </c>
      <c r="CC2521">
        <v>0</v>
      </c>
      <c r="CD2521">
        <v>0</v>
      </c>
      <c r="CE2521">
        <v>0</v>
      </c>
    </row>
    <row r="2522" spans="1:83" x14ac:dyDescent="0.35">
      <c r="A2522" s="9" t="str">
        <f t="shared" si="39"/>
        <v>1301.407.69</v>
      </c>
      <c r="B2522" s="52" t="e">
        <f>+IF(MATCH(A2522,List!H$10:H$145,0),"Targeted")</f>
        <v>#N/A</v>
      </c>
      <c r="C2522" s="65"/>
      <c r="D2522" s="151" t="s">
        <v>7700</v>
      </c>
      <c r="E2522" s="16" t="s">
        <v>966</v>
      </c>
      <c r="F2522" s="16" t="s">
        <v>967</v>
      </c>
      <c r="G2522" s="16" t="s">
        <v>52</v>
      </c>
      <c r="H2522" s="16" t="s">
        <v>3894</v>
      </c>
      <c r="I2522" s="16" t="s">
        <v>3897</v>
      </c>
      <c r="J2522" s="16" t="s">
        <v>3898</v>
      </c>
      <c r="K2522" s="17" t="s">
        <v>171</v>
      </c>
      <c r="L2522" s="18" t="s">
        <v>3620</v>
      </c>
      <c r="M2522" s="195" t="s">
        <v>4067</v>
      </c>
      <c r="N2522" s="16" t="s">
        <v>4068</v>
      </c>
      <c r="O2522" s="17" t="s">
        <v>346</v>
      </c>
      <c r="P2522" s="17" t="s">
        <v>305</v>
      </c>
      <c r="Q2522" s="17" t="s">
        <v>306</v>
      </c>
      <c r="R2522">
        <v>0</v>
      </c>
      <c r="S2522">
        <v>0</v>
      </c>
      <c r="T2522">
        <v>0</v>
      </c>
      <c r="U2522">
        <v>0</v>
      </c>
      <c r="V2522">
        <v>0</v>
      </c>
      <c r="W2522">
        <v>0</v>
      </c>
      <c r="X2522">
        <v>0</v>
      </c>
      <c r="Y2522">
        <v>0</v>
      </c>
      <c r="Z2522">
        <v>0</v>
      </c>
      <c r="AA2522">
        <v>0</v>
      </c>
      <c r="AB2522">
        <v>0</v>
      </c>
      <c r="AC2522">
        <v>0</v>
      </c>
      <c r="AD2522">
        <v>0</v>
      </c>
      <c r="AE2522">
        <v>0</v>
      </c>
      <c r="AF2522">
        <v>0</v>
      </c>
      <c r="AG2522" s="19">
        <v>0</v>
      </c>
      <c r="AH2522">
        <v>0</v>
      </c>
      <c r="AI2522">
        <v>0</v>
      </c>
      <c r="AJ2522">
        <v>0</v>
      </c>
      <c r="AK2522">
        <v>0</v>
      </c>
      <c r="AL2522">
        <v>0</v>
      </c>
      <c r="AM2522">
        <v>0</v>
      </c>
      <c r="AN2522">
        <v>0</v>
      </c>
      <c r="AO2522">
        <v>0</v>
      </c>
      <c r="AP2522">
        <v>0</v>
      </c>
      <c r="AQ2522">
        <v>0</v>
      </c>
      <c r="AR2522">
        <v>0</v>
      </c>
      <c r="AS2522">
        <v>0</v>
      </c>
      <c r="AT2522">
        <v>0</v>
      </c>
      <c r="AU2522">
        <v>0</v>
      </c>
      <c r="AV2522">
        <v>4309</v>
      </c>
      <c r="AW2522">
        <v>4144</v>
      </c>
      <c r="AX2522">
        <v>4116</v>
      </c>
      <c r="AY2522">
        <v>4210</v>
      </c>
      <c r="AZ2522">
        <v>4000</v>
      </c>
      <c r="BA2522">
        <v>0</v>
      </c>
      <c r="BB2522">
        <v>0</v>
      </c>
      <c r="BC2522">
        <v>0</v>
      </c>
      <c r="BD2522">
        <v>0</v>
      </c>
      <c r="BE2522">
        <v>0</v>
      </c>
      <c r="BF2522">
        <v>0</v>
      </c>
      <c r="BG2522">
        <v>0</v>
      </c>
      <c r="BH2522">
        <v>0</v>
      </c>
      <c r="BI2522">
        <v>0</v>
      </c>
      <c r="BJ2522">
        <v>0</v>
      </c>
      <c r="BK2522">
        <v>0</v>
      </c>
      <c r="BL2522">
        <v>0</v>
      </c>
      <c r="BM2522">
        <v>0</v>
      </c>
      <c r="BN2522">
        <v>0</v>
      </c>
      <c r="BO2522">
        <v>0</v>
      </c>
      <c r="BP2522">
        <v>0</v>
      </c>
      <c r="BQ2522">
        <v>0</v>
      </c>
      <c r="BR2522">
        <v>0</v>
      </c>
      <c r="BS2522">
        <v>0</v>
      </c>
      <c r="BT2522">
        <v>0</v>
      </c>
      <c r="BU2522">
        <v>0</v>
      </c>
      <c r="BV2522">
        <v>0</v>
      </c>
      <c r="BW2522">
        <v>0</v>
      </c>
      <c r="BX2522">
        <v>0</v>
      </c>
      <c r="BY2522">
        <v>0</v>
      </c>
      <c r="BZ2522">
        <v>0</v>
      </c>
      <c r="CA2522">
        <v>0</v>
      </c>
      <c r="CB2522">
        <v>0</v>
      </c>
      <c r="CC2522">
        <v>0</v>
      </c>
      <c r="CD2522">
        <v>0</v>
      </c>
      <c r="CE2522">
        <v>0</v>
      </c>
    </row>
    <row r="2523" spans="1:83" x14ac:dyDescent="0.35">
      <c r="A2523" s="9" t="str">
        <f t="shared" si="39"/>
        <v>0661.407.69</v>
      </c>
      <c r="B2523" s="52" t="e">
        <f>+IF(MATCH(A2523,List!H$10:H$145,0),"Targeted")</f>
        <v>#N/A</v>
      </c>
      <c r="C2523" s="65"/>
      <c r="D2523" s="151"/>
      <c r="E2523" s="16" t="s">
        <v>966</v>
      </c>
      <c r="F2523" s="16" t="s">
        <v>967</v>
      </c>
      <c r="G2523" s="16" t="s">
        <v>2448</v>
      </c>
      <c r="H2523" s="16" t="s">
        <v>3451</v>
      </c>
      <c r="I2523" s="16" t="s">
        <v>4099</v>
      </c>
      <c r="J2523" s="16" t="s">
        <v>4100</v>
      </c>
      <c r="K2523" s="17" t="s">
        <v>171</v>
      </c>
      <c r="L2523" s="18" t="s">
        <v>3620</v>
      </c>
      <c r="M2523" s="195" t="s">
        <v>4067</v>
      </c>
      <c r="N2523" s="16" t="s">
        <v>4068</v>
      </c>
      <c r="O2523" s="17" t="s">
        <v>304</v>
      </c>
      <c r="P2523" s="17" t="s">
        <v>305</v>
      </c>
      <c r="Q2523" s="17" t="s">
        <v>306</v>
      </c>
      <c r="R2523">
        <v>0</v>
      </c>
      <c r="S2523">
        <v>0</v>
      </c>
      <c r="T2523">
        <v>0</v>
      </c>
      <c r="U2523">
        <v>0</v>
      </c>
      <c r="V2523">
        <v>0</v>
      </c>
      <c r="W2523">
        <v>0</v>
      </c>
      <c r="X2523">
        <v>0</v>
      </c>
      <c r="Y2523">
        <v>0</v>
      </c>
      <c r="Z2523">
        <v>0</v>
      </c>
      <c r="AA2523">
        <v>0</v>
      </c>
      <c r="AB2523">
        <v>0</v>
      </c>
      <c r="AC2523">
        <v>0</v>
      </c>
      <c r="AD2523">
        <v>0</v>
      </c>
      <c r="AE2523">
        <v>0</v>
      </c>
      <c r="AF2523">
        <v>0</v>
      </c>
      <c r="AG2523" s="19">
        <v>0</v>
      </c>
      <c r="AH2523">
        <v>0</v>
      </c>
      <c r="AI2523">
        <v>0</v>
      </c>
      <c r="AJ2523">
        <v>0</v>
      </c>
      <c r="AK2523">
        <v>0</v>
      </c>
      <c r="AL2523">
        <v>0</v>
      </c>
      <c r="AM2523">
        <v>0</v>
      </c>
      <c r="AN2523">
        <v>0</v>
      </c>
      <c r="AO2523">
        <v>0</v>
      </c>
      <c r="AP2523">
        <v>0</v>
      </c>
      <c r="AQ2523">
        <v>0</v>
      </c>
      <c r="AR2523">
        <v>0</v>
      </c>
      <c r="AS2523">
        <v>0</v>
      </c>
      <c r="AT2523">
        <v>0</v>
      </c>
      <c r="AU2523">
        <v>0</v>
      </c>
      <c r="AV2523">
        <v>0</v>
      </c>
      <c r="AW2523">
        <v>0</v>
      </c>
      <c r="AX2523">
        <v>0</v>
      </c>
      <c r="AY2523">
        <v>0</v>
      </c>
      <c r="AZ2523">
        <v>0</v>
      </c>
      <c r="BA2523">
        <v>0</v>
      </c>
      <c r="BB2523">
        <v>0</v>
      </c>
      <c r="BC2523">
        <v>0</v>
      </c>
      <c r="BD2523">
        <v>0</v>
      </c>
      <c r="BE2523">
        <v>0</v>
      </c>
      <c r="BF2523">
        <v>0</v>
      </c>
      <c r="BG2523">
        <v>0</v>
      </c>
      <c r="BH2523">
        <v>0</v>
      </c>
      <c r="BI2523">
        <v>0</v>
      </c>
      <c r="BJ2523">
        <v>0</v>
      </c>
      <c r="BK2523">
        <v>0</v>
      </c>
      <c r="BL2523">
        <v>0</v>
      </c>
      <c r="BM2523">
        <v>0</v>
      </c>
      <c r="BN2523">
        <v>0</v>
      </c>
      <c r="BO2523">
        <v>0</v>
      </c>
      <c r="BP2523">
        <v>0</v>
      </c>
      <c r="BQ2523">
        <v>0</v>
      </c>
      <c r="BR2523">
        <v>0</v>
      </c>
      <c r="BS2523">
        <v>0</v>
      </c>
      <c r="BT2523">
        <v>0</v>
      </c>
      <c r="BU2523">
        <v>-104000</v>
      </c>
      <c r="BV2523">
        <v>-8000</v>
      </c>
      <c r="BW2523">
        <v>1000</v>
      </c>
      <c r="BX2523" s="10">
        <v>0</v>
      </c>
      <c r="BY2523">
        <v>9000</v>
      </c>
      <c r="BZ2523">
        <v>46000</v>
      </c>
      <c r="CA2523">
        <v>45000</v>
      </c>
      <c r="CB2523">
        <v>10000</v>
      </c>
      <c r="CC2523">
        <v>1000</v>
      </c>
      <c r="CD2523">
        <v>0</v>
      </c>
      <c r="CE2523">
        <v>0</v>
      </c>
    </row>
    <row r="2524" spans="1:83" x14ac:dyDescent="0.35">
      <c r="A2524" s="9" t="str">
        <f t="shared" si="39"/>
        <v>0152.407.69</v>
      </c>
      <c r="B2524" s="52" t="e">
        <f>+IF(MATCH(A2524,List!H$10:H$145,0),"Targeted")</f>
        <v>#N/A</v>
      </c>
      <c r="C2524" s="65"/>
      <c r="D2524" s="151" t="s">
        <v>7700</v>
      </c>
      <c r="E2524" s="16" t="s">
        <v>966</v>
      </c>
      <c r="F2524" s="16" t="s">
        <v>967</v>
      </c>
      <c r="G2524" s="16" t="s">
        <v>3526</v>
      </c>
      <c r="H2524" s="16" t="s">
        <v>3730</v>
      </c>
      <c r="I2524" s="16" t="s">
        <v>4101</v>
      </c>
      <c r="J2524" s="16" t="s">
        <v>4102</v>
      </c>
      <c r="K2524" s="17" t="s">
        <v>171</v>
      </c>
      <c r="L2524" s="18" t="s">
        <v>3620</v>
      </c>
      <c r="M2524" s="195" t="s">
        <v>4067</v>
      </c>
      <c r="N2524" s="16" t="s">
        <v>4068</v>
      </c>
      <c r="O2524" s="17" t="s">
        <v>346</v>
      </c>
      <c r="P2524" s="17" t="s">
        <v>305</v>
      </c>
      <c r="Q2524" s="17" t="s">
        <v>306</v>
      </c>
      <c r="R2524">
        <v>0</v>
      </c>
      <c r="S2524">
        <v>0</v>
      </c>
      <c r="T2524">
        <v>0</v>
      </c>
      <c r="U2524">
        <v>0</v>
      </c>
      <c r="V2524">
        <v>0</v>
      </c>
      <c r="W2524">
        <v>0</v>
      </c>
      <c r="X2524">
        <v>0</v>
      </c>
      <c r="Y2524">
        <v>0</v>
      </c>
      <c r="Z2524">
        <v>0</v>
      </c>
      <c r="AA2524">
        <v>0</v>
      </c>
      <c r="AB2524">
        <v>0</v>
      </c>
      <c r="AC2524">
        <v>0</v>
      </c>
      <c r="AD2524">
        <v>0</v>
      </c>
      <c r="AE2524">
        <v>0</v>
      </c>
      <c r="AF2524">
        <v>0</v>
      </c>
      <c r="AG2524" s="19">
        <v>0</v>
      </c>
      <c r="AH2524">
        <v>0</v>
      </c>
      <c r="AI2524">
        <v>0</v>
      </c>
      <c r="AJ2524">
        <v>0</v>
      </c>
      <c r="AK2524">
        <v>0</v>
      </c>
      <c r="AL2524">
        <v>0</v>
      </c>
      <c r="AM2524">
        <v>0</v>
      </c>
      <c r="AN2524">
        <v>0</v>
      </c>
      <c r="AO2524">
        <v>0</v>
      </c>
      <c r="AP2524">
        <v>0</v>
      </c>
      <c r="AQ2524">
        <v>0</v>
      </c>
      <c r="AR2524">
        <v>0</v>
      </c>
      <c r="AS2524">
        <v>0</v>
      </c>
      <c r="AT2524">
        <v>0</v>
      </c>
      <c r="AU2524">
        <v>0</v>
      </c>
      <c r="AV2524">
        <v>0</v>
      </c>
      <c r="AW2524">
        <v>0</v>
      </c>
      <c r="AX2524">
        <v>0</v>
      </c>
      <c r="AY2524">
        <v>0</v>
      </c>
      <c r="AZ2524">
        <v>0</v>
      </c>
      <c r="BA2524">
        <v>0</v>
      </c>
      <c r="BB2524">
        <v>0</v>
      </c>
      <c r="BC2524">
        <v>0</v>
      </c>
      <c r="BD2524">
        <v>0</v>
      </c>
      <c r="BE2524">
        <v>1000</v>
      </c>
      <c r="BF2524">
        <v>1000</v>
      </c>
      <c r="BG2524">
        <v>1000</v>
      </c>
      <c r="BH2524">
        <v>0</v>
      </c>
      <c r="BI2524">
        <v>1000</v>
      </c>
      <c r="BJ2524">
        <v>0</v>
      </c>
      <c r="BK2524">
        <v>0</v>
      </c>
      <c r="BL2524">
        <v>0</v>
      </c>
      <c r="BM2524">
        <v>0</v>
      </c>
      <c r="BN2524">
        <v>0</v>
      </c>
      <c r="BO2524">
        <v>0</v>
      </c>
      <c r="BP2524">
        <v>0</v>
      </c>
      <c r="BQ2524">
        <v>0</v>
      </c>
      <c r="BR2524">
        <v>0</v>
      </c>
      <c r="BS2524">
        <v>0</v>
      </c>
      <c r="BT2524">
        <v>0</v>
      </c>
      <c r="BU2524">
        <v>0</v>
      </c>
      <c r="BV2524">
        <v>0</v>
      </c>
      <c r="BW2524">
        <v>0</v>
      </c>
      <c r="BX2524">
        <v>0</v>
      </c>
      <c r="BY2524">
        <v>0</v>
      </c>
      <c r="BZ2524">
        <v>0</v>
      </c>
      <c r="CA2524">
        <v>0</v>
      </c>
      <c r="CB2524">
        <v>0</v>
      </c>
      <c r="CC2524">
        <v>0</v>
      </c>
      <c r="CD2524">
        <v>0</v>
      </c>
      <c r="CE2524">
        <v>0</v>
      </c>
    </row>
    <row r="2525" spans="1:83" x14ac:dyDescent="0.35">
      <c r="A2525" s="9" t="str">
        <f t="shared" si="39"/>
        <v>0104.407.69</v>
      </c>
      <c r="B2525" s="52" t="e">
        <f>+IF(MATCH(A2525,List!H$10:H$145,0),"Targeted")</f>
        <v>#N/A</v>
      </c>
      <c r="C2525" s="65"/>
      <c r="D2525" s="151" t="s">
        <v>7700</v>
      </c>
      <c r="E2525" s="16" t="s">
        <v>966</v>
      </c>
      <c r="F2525" s="16" t="s">
        <v>967</v>
      </c>
      <c r="G2525" s="16" t="s">
        <v>1327</v>
      </c>
      <c r="H2525" s="16" t="s">
        <v>3825</v>
      </c>
      <c r="I2525" s="16" t="s">
        <v>525</v>
      </c>
      <c r="J2525" s="16" t="s">
        <v>4103</v>
      </c>
      <c r="K2525" s="17" t="s">
        <v>171</v>
      </c>
      <c r="L2525" s="18" t="s">
        <v>3620</v>
      </c>
      <c r="M2525" s="195" t="s">
        <v>4067</v>
      </c>
      <c r="N2525" s="16" t="s">
        <v>4068</v>
      </c>
      <c r="O2525" s="17" t="s">
        <v>346</v>
      </c>
      <c r="P2525" s="17" t="s">
        <v>305</v>
      </c>
      <c r="Q2525" s="17" t="s">
        <v>306</v>
      </c>
      <c r="R2525">
        <v>0</v>
      </c>
      <c r="S2525">
        <v>0</v>
      </c>
      <c r="T2525">
        <v>0</v>
      </c>
      <c r="U2525">
        <v>0</v>
      </c>
      <c r="V2525">
        <v>0</v>
      </c>
      <c r="W2525">
        <v>0</v>
      </c>
      <c r="X2525">
        <v>0</v>
      </c>
      <c r="Y2525">
        <v>0</v>
      </c>
      <c r="Z2525">
        <v>0</v>
      </c>
      <c r="AA2525">
        <v>0</v>
      </c>
      <c r="AB2525">
        <v>0</v>
      </c>
      <c r="AC2525">
        <v>0</v>
      </c>
      <c r="AD2525">
        <v>0</v>
      </c>
      <c r="AE2525">
        <v>0</v>
      </c>
      <c r="AF2525">
        <v>0</v>
      </c>
      <c r="AG2525" s="19">
        <v>0</v>
      </c>
      <c r="AH2525">
        <v>0</v>
      </c>
      <c r="AI2525">
        <v>4396</v>
      </c>
      <c r="AJ2525">
        <v>16959</v>
      </c>
      <c r="AK2525">
        <v>21018</v>
      </c>
      <c r="AL2525">
        <v>22959</v>
      </c>
      <c r="AM2525">
        <v>20168</v>
      </c>
      <c r="AN2525">
        <v>16453</v>
      </c>
      <c r="AO2525">
        <v>17721</v>
      </c>
      <c r="AP2525">
        <v>18680</v>
      </c>
      <c r="AQ2525">
        <v>16119</v>
      </c>
      <c r="AR2525">
        <v>15651</v>
      </c>
      <c r="AS2525">
        <v>14911</v>
      </c>
      <c r="AT2525">
        <v>13442</v>
      </c>
      <c r="AU2525">
        <v>15553</v>
      </c>
      <c r="AV2525">
        <v>15902</v>
      </c>
      <c r="AW2525">
        <v>20059</v>
      </c>
      <c r="AX2525">
        <v>25526</v>
      </c>
      <c r="AY2525">
        <v>24457</v>
      </c>
      <c r="AZ2525">
        <v>31000</v>
      </c>
      <c r="BA2525">
        <v>12000</v>
      </c>
      <c r="BB2525">
        <v>26000</v>
      </c>
      <c r="BC2525">
        <v>27000</v>
      </c>
      <c r="BD2525">
        <v>28000</v>
      </c>
      <c r="BE2525">
        <v>-3000</v>
      </c>
      <c r="BF2525">
        <v>61000</v>
      </c>
      <c r="BG2525">
        <v>-26000</v>
      </c>
      <c r="BH2525">
        <v>100000</v>
      </c>
      <c r="BI2525">
        <v>39000</v>
      </c>
      <c r="BJ2525">
        <v>48000</v>
      </c>
      <c r="BK2525">
        <v>16000</v>
      </c>
      <c r="BL2525">
        <v>1000</v>
      </c>
      <c r="BM2525">
        <v>3000</v>
      </c>
      <c r="BN2525">
        <v>0</v>
      </c>
      <c r="BO2525">
        <v>1000</v>
      </c>
      <c r="BP2525">
        <v>0</v>
      </c>
      <c r="BQ2525">
        <v>0</v>
      </c>
      <c r="BR2525">
        <v>0</v>
      </c>
      <c r="BS2525">
        <v>0</v>
      </c>
      <c r="BT2525">
        <v>0</v>
      </c>
      <c r="BU2525">
        <v>0</v>
      </c>
      <c r="BV2525">
        <v>0</v>
      </c>
      <c r="BW2525">
        <v>0</v>
      </c>
      <c r="BX2525">
        <v>0</v>
      </c>
      <c r="BY2525">
        <v>0</v>
      </c>
      <c r="BZ2525">
        <v>0</v>
      </c>
      <c r="CA2525">
        <v>0</v>
      </c>
      <c r="CB2525">
        <v>0</v>
      </c>
      <c r="CC2525">
        <v>0</v>
      </c>
      <c r="CD2525">
        <v>0</v>
      </c>
      <c r="CE2525">
        <v>0</v>
      </c>
    </row>
    <row r="2526" spans="1:83" x14ac:dyDescent="0.35">
      <c r="A2526" s="9" t="str">
        <f t="shared" si="39"/>
        <v>0104.407.69</v>
      </c>
      <c r="B2526" s="52" t="e">
        <f>+IF(MATCH(A2526,List!H$10:H$145,0),"Targeted")</f>
        <v>#N/A</v>
      </c>
      <c r="C2526" s="65"/>
      <c r="D2526" s="151" t="s">
        <v>7700</v>
      </c>
      <c r="E2526" s="16" t="s">
        <v>966</v>
      </c>
      <c r="F2526" s="16" t="s">
        <v>967</v>
      </c>
      <c r="G2526" s="16" t="s">
        <v>1327</v>
      </c>
      <c r="H2526" s="16" t="s">
        <v>3825</v>
      </c>
      <c r="I2526" s="16" t="s">
        <v>525</v>
      </c>
      <c r="J2526" s="16" t="s">
        <v>4103</v>
      </c>
      <c r="K2526" s="17" t="s">
        <v>171</v>
      </c>
      <c r="L2526" s="18" t="s">
        <v>3620</v>
      </c>
      <c r="M2526" s="195" t="s">
        <v>4067</v>
      </c>
      <c r="N2526" s="16" t="s">
        <v>4068</v>
      </c>
      <c r="O2526" s="17" t="s">
        <v>346</v>
      </c>
      <c r="P2526" s="17" t="s">
        <v>524</v>
      </c>
      <c r="Q2526" s="17" t="s">
        <v>306</v>
      </c>
      <c r="R2526">
        <v>0</v>
      </c>
      <c r="S2526">
        <v>0</v>
      </c>
      <c r="T2526">
        <v>0</v>
      </c>
      <c r="U2526">
        <v>0</v>
      </c>
      <c r="V2526">
        <v>0</v>
      </c>
      <c r="W2526">
        <v>0</v>
      </c>
      <c r="X2526">
        <v>0</v>
      </c>
      <c r="Y2526">
        <v>0</v>
      </c>
      <c r="Z2526">
        <v>0</v>
      </c>
      <c r="AA2526">
        <v>0</v>
      </c>
      <c r="AB2526">
        <v>362</v>
      </c>
      <c r="AC2526">
        <v>0</v>
      </c>
      <c r="AD2526">
        <v>835</v>
      </c>
      <c r="AE2526">
        <v>1167</v>
      </c>
      <c r="AF2526">
        <v>1151</v>
      </c>
      <c r="AG2526" s="19">
        <v>730</v>
      </c>
      <c r="AH2526">
        <v>1725</v>
      </c>
      <c r="AI2526">
        <v>1063</v>
      </c>
      <c r="AJ2526">
        <v>2353</v>
      </c>
      <c r="AK2526">
        <v>2593</v>
      </c>
      <c r="AL2526">
        <v>2838</v>
      </c>
      <c r="AM2526">
        <v>1508</v>
      </c>
      <c r="AN2526">
        <v>3000</v>
      </c>
      <c r="AO2526">
        <v>3400</v>
      </c>
      <c r="AP2526">
        <v>3826</v>
      </c>
      <c r="AQ2526">
        <v>4300</v>
      </c>
      <c r="AR2526">
        <v>4500</v>
      </c>
      <c r="AS2526">
        <v>511</v>
      </c>
      <c r="AT2526">
        <v>0</v>
      </c>
      <c r="AU2526">
        <v>0</v>
      </c>
      <c r="AV2526">
        <v>0</v>
      </c>
      <c r="AW2526">
        <v>0</v>
      </c>
      <c r="AX2526">
        <v>0</v>
      </c>
      <c r="AY2526">
        <v>0</v>
      </c>
      <c r="AZ2526">
        <v>0</v>
      </c>
      <c r="BA2526">
        <v>0</v>
      </c>
      <c r="BB2526">
        <v>0</v>
      </c>
      <c r="BC2526">
        <v>0</v>
      </c>
      <c r="BD2526">
        <v>1000</v>
      </c>
      <c r="BE2526">
        <v>0</v>
      </c>
      <c r="BF2526">
        <v>0</v>
      </c>
      <c r="BG2526">
        <v>0</v>
      </c>
      <c r="BH2526">
        <v>0</v>
      </c>
      <c r="BI2526">
        <v>0</v>
      </c>
      <c r="BJ2526">
        <v>0</v>
      </c>
      <c r="BK2526">
        <v>0</v>
      </c>
      <c r="BL2526">
        <v>0</v>
      </c>
      <c r="BM2526">
        <v>0</v>
      </c>
      <c r="BN2526">
        <v>0</v>
      </c>
      <c r="BO2526">
        <v>0</v>
      </c>
      <c r="BP2526">
        <v>0</v>
      </c>
      <c r="BQ2526">
        <v>0</v>
      </c>
      <c r="BR2526">
        <v>0</v>
      </c>
      <c r="BS2526">
        <v>0</v>
      </c>
      <c r="BT2526">
        <v>0</v>
      </c>
      <c r="BU2526">
        <v>0</v>
      </c>
      <c r="BV2526">
        <v>0</v>
      </c>
      <c r="BW2526">
        <v>0</v>
      </c>
      <c r="BX2526">
        <v>0</v>
      </c>
      <c r="BY2526">
        <v>0</v>
      </c>
      <c r="BZ2526">
        <v>0</v>
      </c>
      <c r="CA2526">
        <v>0</v>
      </c>
      <c r="CB2526">
        <v>0</v>
      </c>
      <c r="CC2526">
        <v>0</v>
      </c>
      <c r="CD2526">
        <v>0</v>
      </c>
      <c r="CE2526">
        <v>0</v>
      </c>
    </row>
    <row r="2527" spans="1:83" x14ac:dyDescent="0.35">
      <c r="A2527" s="9" t="str">
        <f t="shared" si="39"/>
        <v>1400.407.69</v>
      </c>
      <c r="B2527" s="52" t="e">
        <f>+IF(MATCH(A2527,List!H$10:H$145,0),"Targeted")</f>
        <v>#N/A</v>
      </c>
      <c r="C2527" s="65"/>
      <c r="D2527" s="151" t="s">
        <v>7700</v>
      </c>
      <c r="E2527" s="16" t="s">
        <v>966</v>
      </c>
      <c r="F2527" s="16" t="s">
        <v>967</v>
      </c>
      <c r="G2527" s="16" t="s">
        <v>1327</v>
      </c>
      <c r="H2527" s="16" t="s">
        <v>3825</v>
      </c>
      <c r="I2527" s="16" t="s">
        <v>1487</v>
      </c>
      <c r="J2527" s="16" t="s">
        <v>4104</v>
      </c>
      <c r="K2527" s="17" t="s">
        <v>171</v>
      </c>
      <c r="L2527" s="18" t="s">
        <v>3620</v>
      </c>
      <c r="M2527" s="195" t="s">
        <v>4067</v>
      </c>
      <c r="N2527" s="16" t="s">
        <v>4068</v>
      </c>
      <c r="O2527" s="17" t="s">
        <v>346</v>
      </c>
      <c r="P2527" s="17" t="s">
        <v>305</v>
      </c>
      <c r="Q2527" s="17" t="s">
        <v>306</v>
      </c>
      <c r="R2527">
        <v>0</v>
      </c>
      <c r="S2527">
        <v>0</v>
      </c>
      <c r="T2527">
        <v>0</v>
      </c>
      <c r="U2527">
        <v>0</v>
      </c>
      <c r="V2527">
        <v>0</v>
      </c>
      <c r="W2527">
        <v>0</v>
      </c>
      <c r="X2527">
        <v>0</v>
      </c>
      <c r="Y2527">
        <v>0</v>
      </c>
      <c r="Z2527">
        <v>0</v>
      </c>
      <c r="AA2527">
        <v>0</v>
      </c>
      <c r="AB2527">
        <v>0</v>
      </c>
      <c r="AC2527">
        <v>0</v>
      </c>
      <c r="AD2527">
        <v>0</v>
      </c>
      <c r="AE2527">
        <v>0</v>
      </c>
      <c r="AF2527">
        <v>0</v>
      </c>
      <c r="AG2527" s="19">
        <v>0</v>
      </c>
      <c r="AH2527">
        <v>0</v>
      </c>
      <c r="AI2527">
        <v>0</v>
      </c>
      <c r="AJ2527">
        <v>0</v>
      </c>
      <c r="AK2527">
        <v>0</v>
      </c>
      <c r="AL2527">
        <v>0</v>
      </c>
      <c r="AM2527">
        <v>0</v>
      </c>
      <c r="AN2527">
        <v>0</v>
      </c>
      <c r="AO2527">
        <v>0</v>
      </c>
      <c r="AP2527">
        <v>0</v>
      </c>
      <c r="AQ2527">
        <v>0</v>
      </c>
      <c r="AR2527">
        <v>0</v>
      </c>
      <c r="AS2527">
        <v>0</v>
      </c>
      <c r="AT2527">
        <v>0</v>
      </c>
      <c r="AU2527">
        <v>0</v>
      </c>
      <c r="AV2527">
        <v>0</v>
      </c>
      <c r="AW2527">
        <v>0</v>
      </c>
      <c r="AX2527">
        <v>0</v>
      </c>
      <c r="AY2527">
        <v>0</v>
      </c>
      <c r="AZ2527">
        <v>0</v>
      </c>
      <c r="BA2527">
        <v>0</v>
      </c>
      <c r="BB2527">
        <v>0</v>
      </c>
      <c r="BC2527">
        <v>0</v>
      </c>
      <c r="BD2527">
        <v>0</v>
      </c>
      <c r="BE2527">
        <v>0</v>
      </c>
      <c r="BF2527">
        <v>0</v>
      </c>
      <c r="BG2527">
        <v>0</v>
      </c>
      <c r="BH2527">
        <v>0</v>
      </c>
      <c r="BI2527">
        <v>0</v>
      </c>
      <c r="BJ2527">
        <v>0</v>
      </c>
      <c r="BK2527">
        <v>12000</v>
      </c>
      <c r="BL2527">
        <v>19000</v>
      </c>
      <c r="BM2527">
        <v>17000</v>
      </c>
      <c r="BN2527">
        <v>17000</v>
      </c>
      <c r="BO2527">
        <v>17000</v>
      </c>
      <c r="BP2527">
        <v>21000</v>
      </c>
      <c r="BQ2527">
        <v>18000</v>
      </c>
      <c r="BR2527">
        <v>19000</v>
      </c>
      <c r="BS2527">
        <v>19000</v>
      </c>
      <c r="BT2527">
        <v>20000</v>
      </c>
      <c r="BU2527">
        <v>21000</v>
      </c>
      <c r="BV2527">
        <v>22000</v>
      </c>
      <c r="BW2527">
        <v>22000</v>
      </c>
      <c r="BX2527">
        <v>22000</v>
      </c>
      <c r="BY2527">
        <v>24000</v>
      </c>
      <c r="BZ2527">
        <v>28000</v>
      </c>
      <c r="CA2527">
        <v>29000</v>
      </c>
      <c r="CB2527">
        <v>29000</v>
      </c>
      <c r="CC2527">
        <v>30000</v>
      </c>
      <c r="CD2527">
        <v>31000</v>
      </c>
      <c r="CE2527">
        <v>32000</v>
      </c>
    </row>
    <row r="2528" spans="1:83" x14ac:dyDescent="0.35">
      <c r="A2528" s="9" t="str">
        <f t="shared" si="39"/>
        <v>1401.407.69</v>
      </c>
      <c r="B2528" s="52" t="e">
        <f>+IF(MATCH(A2528,List!H$10:H$145,0),"Targeted")</f>
        <v>#N/A</v>
      </c>
      <c r="C2528" s="65"/>
      <c r="D2528" s="151" t="s">
        <v>7700</v>
      </c>
      <c r="E2528" s="16" t="s">
        <v>966</v>
      </c>
      <c r="F2528" s="16" t="s">
        <v>967</v>
      </c>
      <c r="G2528" s="16" t="s">
        <v>1327</v>
      </c>
      <c r="H2528" s="16" t="s">
        <v>3825</v>
      </c>
      <c r="I2528" s="16" t="s">
        <v>3052</v>
      </c>
      <c r="J2528" s="16" t="s">
        <v>4105</v>
      </c>
      <c r="K2528" s="17" t="s">
        <v>171</v>
      </c>
      <c r="L2528" s="18" t="s">
        <v>3620</v>
      </c>
      <c r="M2528" s="195" t="s">
        <v>4067</v>
      </c>
      <c r="N2528" s="16" t="s">
        <v>4068</v>
      </c>
      <c r="O2528" s="17" t="s">
        <v>346</v>
      </c>
      <c r="P2528" s="17" t="s">
        <v>305</v>
      </c>
      <c r="Q2528" s="17" t="s">
        <v>306</v>
      </c>
      <c r="R2528">
        <v>0</v>
      </c>
      <c r="S2528">
        <v>0</v>
      </c>
      <c r="T2528">
        <v>0</v>
      </c>
      <c r="U2528">
        <v>0</v>
      </c>
      <c r="V2528">
        <v>0</v>
      </c>
      <c r="W2528">
        <v>0</v>
      </c>
      <c r="X2528">
        <v>0</v>
      </c>
      <c r="Y2528">
        <v>0</v>
      </c>
      <c r="Z2528">
        <v>0</v>
      </c>
      <c r="AA2528">
        <v>0</v>
      </c>
      <c r="AB2528">
        <v>0</v>
      </c>
      <c r="AC2528">
        <v>0</v>
      </c>
      <c r="AD2528">
        <v>0</v>
      </c>
      <c r="AE2528">
        <v>0</v>
      </c>
      <c r="AF2528">
        <v>0</v>
      </c>
      <c r="AG2528" s="19">
        <v>0</v>
      </c>
      <c r="AH2528">
        <v>0</v>
      </c>
      <c r="AI2528">
        <v>0</v>
      </c>
      <c r="AJ2528">
        <v>0</v>
      </c>
      <c r="AK2528">
        <v>0</v>
      </c>
      <c r="AL2528">
        <v>0</v>
      </c>
      <c r="AM2528">
        <v>0</v>
      </c>
      <c r="AN2528">
        <v>0</v>
      </c>
      <c r="AO2528">
        <v>0</v>
      </c>
      <c r="AP2528">
        <v>0</v>
      </c>
      <c r="AQ2528">
        <v>0</v>
      </c>
      <c r="AR2528">
        <v>0</v>
      </c>
      <c r="AS2528">
        <v>0</v>
      </c>
      <c r="AT2528">
        <v>0</v>
      </c>
      <c r="AU2528">
        <v>0</v>
      </c>
      <c r="AV2528">
        <v>0</v>
      </c>
      <c r="AW2528">
        <v>0</v>
      </c>
      <c r="AX2528">
        <v>0</v>
      </c>
      <c r="AY2528">
        <v>0</v>
      </c>
      <c r="AZ2528">
        <v>0</v>
      </c>
      <c r="BA2528">
        <v>0</v>
      </c>
      <c r="BB2528">
        <v>0</v>
      </c>
      <c r="BC2528">
        <v>0</v>
      </c>
      <c r="BD2528">
        <v>0</v>
      </c>
      <c r="BE2528">
        <v>0</v>
      </c>
      <c r="BF2528">
        <v>0</v>
      </c>
      <c r="BG2528">
        <v>0</v>
      </c>
      <c r="BH2528">
        <v>0</v>
      </c>
      <c r="BI2528">
        <v>0</v>
      </c>
      <c r="BJ2528">
        <v>0</v>
      </c>
      <c r="BK2528">
        <v>19000</v>
      </c>
      <c r="BL2528">
        <v>26000</v>
      </c>
      <c r="BM2528">
        <v>25000</v>
      </c>
      <c r="BN2528">
        <v>27000</v>
      </c>
      <c r="BO2528">
        <v>35000</v>
      </c>
      <c r="BP2528">
        <v>40000</v>
      </c>
      <c r="BQ2528">
        <v>44000</v>
      </c>
      <c r="BR2528">
        <v>40000</v>
      </c>
      <c r="BS2528">
        <v>41000</v>
      </c>
      <c r="BT2528">
        <v>45000</v>
      </c>
      <c r="BU2528">
        <v>54000</v>
      </c>
      <c r="BV2528">
        <v>51000</v>
      </c>
      <c r="BW2528">
        <v>56000</v>
      </c>
      <c r="BX2528">
        <v>60000</v>
      </c>
      <c r="BY2528">
        <v>61000</v>
      </c>
      <c r="BZ2528">
        <v>66000</v>
      </c>
      <c r="CA2528">
        <v>75000</v>
      </c>
      <c r="CB2528">
        <v>70000</v>
      </c>
      <c r="CC2528">
        <v>71000</v>
      </c>
      <c r="CD2528">
        <v>73000</v>
      </c>
      <c r="CE2528">
        <v>75000</v>
      </c>
    </row>
    <row r="2529" spans="1:83" x14ac:dyDescent="0.35">
      <c r="A2529" s="9" t="str">
        <f t="shared" si="39"/>
        <v>5172.407.69</v>
      </c>
      <c r="B2529" s="52" t="e">
        <f>+IF(MATCH(A2529,List!H$10:H$145,0),"Targeted")</f>
        <v>#N/A</v>
      </c>
      <c r="C2529" s="65"/>
      <c r="D2529" s="151" t="s">
        <v>7700</v>
      </c>
      <c r="E2529" s="16" t="s">
        <v>966</v>
      </c>
      <c r="F2529" s="16" t="s">
        <v>967</v>
      </c>
      <c r="G2529" s="16" t="s">
        <v>1327</v>
      </c>
      <c r="H2529" s="16" t="s">
        <v>3825</v>
      </c>
      <c r="I2529" s="16" t="s">
        <v>4106</v>
      </c>
      <c r="J2529" s="16" t="s">
        <v>4107</v>
      </c>
      <c r="K2529" s="17" t="s">
        <v>171</v>
      </c>
      <c r="L2529" s="18" t="s">
        <v>3620</v>
      </c>
      <c r="M2529" s="195" t="s">
        <v>4067</v>
      </c>
      <c r="N2529" s="16" t="s">
        <v>4068</v>
      </c>
      <c r="O2529" s="17" t="s">
        <v>346</v>
      </c>
      <c r="P2529" s="17" t="s">
        <v>305</v>
      </c>
      <c r="Q2529" s="17" t="s">
        <v>306</v>
      </c>
      <c r="R2529">
        <v>0</v>
      </c>
      <c r="S2529">
        <v>0</v>
      </c>
      <c r="T2529">
        <v>0</v>
      </c>
      <c r="U2529">
        <v>0</v>
      </c>
      <c r="V2529">
        <v>0</v>
      </c>
      <c r="W2529">
        <v>0</v>
      </c>
      <c r="X2529">
        <v>0</v>
      </c>
      <c r="Y2529">
        <v>0</v>
      </c>
      <c r="Z2529">
        <v>0</v>
      </c>
      <c r="AA2529">
        <v>0</v>
      </c>
      <c r="AB2529">
        <v>0</v>
      </c>
      <c r="AC2529">
        <v>0</v>
      </c>
      <c r="AD2529">
        <v>0</v>
      </c>
      <c r="AE2529">
        <v>0</v>
      </c>
      <c r="AF2529">
        <v>0</v>
      </c>
      <c r="AG2529" s="19">
        <v>0</v>
      </c>
      <c r="AH2529">
        <v>0</v>
      </c>
      <c r="AI2529">
        <v>0</v>
      </c>
      <c r="AJ2529">
        <v>0</v>
      </c>
      <c r="AK2529">
        <v>0</v>
      </c>
      <c r="AL2529">
        <v>0</v>
      </c>
      <c r="AM2529">
        <v>0</v>
      </c>
      <c r="AN2529">
        <v>0</v>
      </c>
      <c r="AO2529">
        <v>0</v>
      </c>
      <c r="AP2529">
        <v>0</v>
      </c>
      <c r="AQ2529">
        <v>0</v>
      </c>
      <c r="AR2529">
        <v>0</v>
      </c>
      <c r="AS2529">
        <v>2595</v>
      </c>
      <c r="AT2529">
        <v>5961</v>
      </c>
      <c r="AU2529">
        <v>5015</v>
      </c>
      <c r="AV2529">
        <v>4472</v>
      </c>
      <c r="AW2529">
        <v>6485</v>
      </c>
      <c r="AX2529">
        <v>6868</v>
      </c>
      <c r="AY2529">
        <v>8261</v>
      </c>
      <c r="AZ2529">
        <v>9000</v>
      </c>
      <c r="BA2529">
        <v>22000</v>
      </c>
      <c r="BB2529">
        <v>17000</v>
      </c>
      <c r="BC2529">
        <v>19000</v>
      </c>
      <c r="BD2529">
        <v>16000</v>
      </c>
      <c r="BE2529">
        <v>14000</v>
      </c>
      <c r="BF2529">
        <v>8000</v>
      </c>
      <c r="BG2529">
        <v>19000</v>
      </c>
      <c r="BH2529">
        <v>38000</v>
      </c>
      <c r="BI2529">
        <v>34000</v>
      </c>
      <c r="BJ2529">
        <v>33000</v>
      </c>
      <c r="BK2529">
        <v>37000</v>
      </c>
      <c r="BL2529">
        <v>44000</v>
      </c>
      <c r="BM2529">
        <v>32000</v>
      </c>
      <c r="BN2529">
        <v>30000</v>
      </c>
      <c r="BO2529">
        <v>47000</v>
      </c>
      <c r="BP2529">
        <v>54000</v>
      </c>
      <c r="BQ2529">
        <v>46000</v>
      </c>
      <c r="BR2529">
        <v>50000</v>
      </c>
      <c r="BS2529">
        <v>50000</v>
      </c>
      <c r="BT2529">
        <v>49000</v>
      </c>
      <c r="BU2529">
        <v>84000</v>
      </c>
      <c r="BV2529">
        <v>90000</v>
      </c>
      <c r="BW2529">
        <v>80000</v>
      </c>
      <c r="BX2529">
        <v>75000</v>
      </c>
      <c r="BY2529">
        <v>85000</v>
      </c>
      <c r="BZ2529">
        <v>91000</v>
      </c>
      <c r="CA2529">
        <v>121000</v>
      </c>
      <c r="CB2529">
        <v>98000</v>
      </c>
      <c r="CC2529">
        <v>100000</v>
      </c>
      <c r="CD2529">
        <v>103000</v>
      </c>
      <c r="CE2529">
        <v>106000</v>
      </c>
    </row>
    <row r="2530" spans="1:83" x14ac:dyDescent="0.35">
      <c r="A2530" s="9" t="str">
        <f t="shared" si="39"/>
        <v>5172.407.69</v>
      </c>
      <c r="B2530" s="52" t="e">
        <f>+IF(MATCH(A2530,List!H$10:H$145,0),"Targeted")</f>
        <v>#N/A</v>
      </c>
      <c r="C2530" s="65"/>
      <c r="D2530" s="151" t="s">
        <v>7700</v>
      </c>
      <c r="E2530" s="16" t="s">
        <v>966</v>
      </c>
      <c r="F2530" s="16" t="s">
        <v>967</v>
      </c>
      <c r="G2530" s="16" t="s">
        <v>1327</v>
      </c>
      <c r="H2530" s="16" t="s">
        <v>3825</v>
      </c>
      <c r="I2530" s="16" t="s">
        <v>4106</v>
      </c>
      <c r="J2530" s="16" t="s">
        <v>4107</v>
      </c>
      <c r="K2530" s="17" t="s">
        <v>171</v>
      </c>
      <c r="L2530" s="18" t="s">
        <v>3620</v>
      </c>
      <c r="M2530" s="195" t="s">
        <v>4067</v>
      </c>
      <c r="N2530" s="16" t="s">
        <v>4068</v>
      </c>
      <c r="O2530" s="17" t="s">
        <v>346</v>
      </c>
      <c r="P2530" s="17" t="s">
        <v>524</v>
      </c>
      <c r="Q2530" s="17" t="s">
        <v>306</v>
      </c>
      <c r="R2530">
        <v>0</v>
      </c>
      <c r="S2530">
        <v>0</v>
      </c>
      <c r="T2530">
        <v>0</v>
      </c>
      <c r="U2530">
        <v>0</v>
      </c>
      <c r="V2530">
        <v>0</v>
      </c>
      <c r="W2530">
        <v>0</v>
      </c>
      <c r="X2530">
        <v>0</v>
      </c>
      <c r="Y2530">
        <v>0</v>
      </c>
      <c r="Z2530">
        <v>0</v>
      </c>
      <c r="AA2530">
        <v>0</v>
      </c>
      <c r="AB2530">
        <v>0</v>
      </c>
      <c r="AC2530">
        <v>0</v>
      </c>
      <c r="AD2530">
        <v>0</v>
      </c>
      <c r="AE2530">
        <v>0</v>
      </c>
      <c r="AF2530">
        <v>0</v>
      </c>
      <c r="AG2530" s="19">
        <v>0</v>
      </c>
      <c r="AH2530">
        <v>0</v>
      </c>
      <c r="AI2530">
        <v>0</v>
      </c>
      <c r="AJ2530">
        <v>0</v>
      </c>
      <c r="AK2530">
        <v>0</v>
      </c>
      <c r="AL2530">
        <v>0</v>
      </c>
      <c r="AM2530">
        <v>0</v>
      </c>
      <c r="AN2530">
        <v>0</v>
      </c>
      <c r="AO2530">
        <v>0</v>
      </c>
      <c r="AP2530">
        <v>0</v>
      </c>
      <c r="AQ2530">
        <v>0</v>
      </c>
      <c r="AR2530">
        <v>0</v>
      </c>
      <c r="AS2530">
        <v>2000</v>
      </c>
      <c r="AT2530">
        <v>4300</v>
      </c>
      <c r="AU2530">
        <v>4388</v>
      </c>
      <c r="AV2530">
        <v>4723</v>
      </c>
      <c r="AW2530">
        <v>5953</v>
      </c>
      <c r="AX2530">
        <v>6701</v>
      </c>
      <c r="AY2530">
        <v>5286</v>
      </c>
      <c r="AZ2530">
        <v>10000</v>
      </c>
      <c r="BA2530">
        <v>11000</v>
      </c>
      <c r="BB2530">
        <v>12000</v>
      </c>
      <c r="BC2530">
        <v>13000</v>
      </c>
      <c r="BD2530">
        <v>14000</v>
      </c>
      <c r="BE2530">
        <v>13000</v>
      </c>
      <c r="BF2530">
        <v>14000</v>
      </c>
      <c r="BG2530">
        <v>19000</v>
      </c>
      <c r="BH2530">
        <v>19000</v>
      </c>
      <c r="BI2530">
        <v>15000</v>
      </c>
      <c r="BJ2530">
        <v>19000</v>
      </c>
      <c r="BK2530">
        <v>19000</v>
      </c>
      <c r="BL2530">
        <v>19000</v>
      </c>
      <c r="BM2530">
        <v>23000</v>
      </c>
      <c r="BN2530">
        <v>35000</v>
      </c>
      <c r="BO2530">
        <v>30000</v>
      </c>
      <c r="BP2530">
        <v>32000</v>
      </c>
      <c r="BQ2530">
        <v>25000</v>
      </c>
      <c r="BR2530">
        <v>33000</v>
      </c>
      <c r="BS2530">
        <v>43000</v>
      </c>
      <c r="BT2530">
        <v>45000</v>
      </c>
      <c r="BU2530">
        <v>52000</v>
      </c>
      <c r="BV2530">
        <v>40000</v>
      </c>
      <c r="BW2530">
        <v>40000</v>
      </c>
      <c r="BX2530">
        <v>46000</v>
      </c>
      <c r="BY2530">
        <v>56000</v>
      </c>
      <c r="BZ2530">
        <v>77000</v>
      </c>
      <c r="CA2530">
        <v>69000</v>
      </c>
      <c r="CB2530">
        <v>56000</v>
      </c>
      <c r="CC2530">
        <v>57000</v>
      </c>
      <c r="CD2530">
        <v>59000</v>
      </c>
      <c r="CE2530">
        <v>60000</v>
      </c>
    </row>
    <row r="2531" spans="1:83" x14ac:dyDescent="0.35">
      <c r="A2531" s="9" t="str">
        <f t="shared" si="39"/>
        <v>5282.407.69</v>
      </c>
      <c r="B2531" s="52" t="e">
        <f>+IF(MATCH(A2531,List!H$10:H$145,0),"Targeted")</f>
        <v>#N/A</v>
      </c>
      <c r="C2531" s="65"/>
      <c r="D2531" s="151" t="s">
        <v>7700</v>
      </c>
      <c r="E2531" s="16" t="s">
        <v>966</v>
      </c>
      <c r="F2531" s="16" t="s">
        <v>967</v>
      </c>
      <c r="G2531" s="16" t="s">
        <v>1327</v>
      </c>
      <c r="H2531" s="16" t="s">
        <v>3825</v>
      </c>
      <c r="I2531" s="16" t="s">
        <v>4108</v>
      </c>
      <c r="J2531" s="16" t="s">
        <v>4109</v>
      </c>
      <c r="K2531" s="17" t="s">
        <v>171</v>
      </c>
      <c r="L2531" s="18" t="s">
        <v>3620</v>
      </c>
      <c r="M2531" s="195" t="s">
        <v>4067</v>
      </c>
      <c r="N2531" s="16" t="s">
        <v>4068</v>
      </c>
      <c r="O2531" s="17" t="s">
        <v>346</v>
      </c>
      <c r="P2531" s="17" t="s">
        <v>305</v>
      </c>
      <c r="Q2531" s="17" t="s">
        <v>306</v>
      </c>
      <c r="R2531">
        <v>0</v>
      </c>
      <c r="S2531">
        <v>0</v>
      </c>
      <c r="T2531">
        <v>0</v>
      </c>
      <c r="U2531">
        <v>0</v>
      </c>
      <c r="V2531">
        <v>0</v>
      </c>
      <c r="W2531">
        <v>0</v>
      </c>
      <c r="X2531">
        <v>0</v>
      </c>
      <c r="Y2531">
        <v>0</v>
      </c>
      <c r="Z2531">
        <v>0</v>
      </c>
      <c r="AA2531">
        <v>0</v>
      </c>
      <c r="AB2531">
        <v>0</v>
      </c>
      <c r="AC2531">
        <v>0</v>
      </c>
      <c r="AD2531">
        <v>0</v>
      </c>
      <c r="AE2531">
        <v>0</v>
      </c>
      <c r="AF2531">
        <v>0</v>
      </c>
      <c r="AG2531" s="19">
        <v>0</v>
      </c>
      <c r="AH2531">
        <v>0</v>
      </c>
      <c r="AI2531">
        <v>0</v>
      </c>
      <c r="AJ2531">
        <v>0</v>
      </c>
      <c r="AK2531">
        <v>0</v>
      </c>
      <c r="AL2531">
        <v>0</v>
      </c>
      <c r="AM2531">
        <v>0</v>
      </c>
      <c r="AN2531">
        <v>0</v>
      </c>
      <c r="AO2531">
        <v>0</v>
      </c>
      <c r="AP2531">
        <v>0</v>
      </c>
      <c r="AQ2531">
        <v>0</v>
      </c>
      <c r="AR2531">
        <v>0</v>
      </c>
      <c r="AS2531">
        <v>0</v>
      </c>
      <c r="AT2531">
        <v>0</v>
      </c>
      <c r="AU2531">
        <v>0</v>
      </c>
      <c r="AV2531">
        <v>0</v>
      </c>
      <c r="AW2531">
        <v>-2821</v>
      </c>
      <c r="AX2531">
        <v>572</v>
      </c>
      <c r="AY2531">
        <v>400</v>
      </c>
      <c r="AZ2531">
        <v>1000</v>
      </c>
      <c r="BA2531">
        <v>0</v>
      </c>
      <c r="BB2531">
        <v>0</v>
      </c>
      <c r="BC2531">
        <v>0</v>
      </c>
      <c r="BD2531">
        <v>0</v>
      </c>
      <c r="BE2531">
        <v>0</v>
      </c>
      <c r="BF2531">
        <v>0</v>
      </c>
      <c r="BG2531">
        <v>0</v>
      </c>
      <c r="BH2531">
        <v>0</v>
      </c>
      <c r="BI2531">
        <v>0</v>
      </c>
      <c r="BJ2531">
        <v>0</v>
      </c>
      <c r="BK2531">
        <v>0</v>
      </c>
      <c r="BL2531">
        <v>0</v>
      </c>
      <c r="BM2531">
        <v>0</v>
      </c>
      <c r="BN2531">
        <v>0</v>
      </c>
      <c r="BO2531">
        <v>0</v>
      </c>
      <c r="BP2531">
        <v>0</v>
      </c>
      <c r="BQ2531">
        <v>0</v>
      </c>
      <c r="BR2531">
        <v>0</v>
      </c>
      <c r="BS2531">
        <v>0</v>
      </c>
      <c r="BT2531">
        <v>0</v>
      </c>
      <c r="BU2531">
        <v>0</v>
      </c>
      <c r="BV2531">
        <v>0</v>
      </c>
      <c r="BW2531">
        <v>0</v>
      </c>
      <c r="BX2531">
        <v>0</v>
      </c>
      <c r="BY2531">
        <v>0</v>
      </c>
      <c r="BZ2531">
        <v>0</v>
      </c>
      <c r="CA2531">
        <v>0</v>
      </c>
      <c r="CB2531">
        <v>0</v>
      </c>
      <c r="CC2531">
        <v>1000</v>
      </c>
      <c r="CD2531">
        <v>1000</v>
      </c>
      <c r="CE2531">
        <v>1000</v>
      </c>
    </row>
    <row r="2532" spans="1:83" x14ac:dyDescent="0.35">
      <c r="A2532" s="9" t="str">
        <f t="shared" si="39"/>
        <v>5282.407.69</v>
      </c>
      <c r="B2532" s="52" t="e">
        <f>+IF(MATCH(A2532,List!H$10:H$145,0),"Targeted")</f>
        <v>#N/A</v>
      </c>
      <c r="C2532" s="65"/>
      <c r="D2532" s="151"/>
      <c r="E2532" s="16" t="s">
        <v>966</v>
      </c>
      <c r="F2532" s="16" t="s">
        <v>967</v>
      </c>
      <c r="G2532" s="16" t="s">
        <v>1327</v>
      </c>
      <c r="H2532" s="16" t="s">
        <v>3825</v>
      </c>
      <c r="I2532" s="16" t="s">
        <v>4108</v>
      </c>
      <c r="J2532" s="16" t="s">
        <v>4109</v>
      </c>
      <c r="K2532" s="17" t="s">
        <v>171</v>
      </c>
      <c r="L2532" s="18" t="s">
        <v>3620</v>
      </c>
      <c r="M2532" s="195" t="s">
        <v>4067</v>
      </c>
      <c r="N2532" s="16" t="s">
        <v>4068</v>
      </c>
      <c r="O2532" s="17" t="s">
        <v>304</v>
      </c>
      <c r="P2532" s="17" t="s">
        <v>305</v>
      </c>
      <c r="Q2532" s="17" t="s">
        <v>306</v>
      </c>
      <c r="R2532">
        <v>0</v>
      </c>
      <c r="S2532">
        <v>0</v>
      </c>
      <c r="T2532">
        <v>0</v>
      </c>
      <c r="U2532">
        <v>0</v>
      </c>
      <c r="V2532">
        <v>0</v>
      </c>
      <c r="W2532">
        <v>0</v>
      </c>
      <c r="X2532">
        <v>0</v>
      </c>
      <c r="Y2532">
        <v>0</v>
      </c>
      <c r="Z2532">
        <v>0</v>
      </c>
      <c r="AA2532">
        <v>0</v>
      </c>
      <c r="AB2532">
        <v>0</v>
      </c>
      <c r="AC2532">
        <v>0</v>
      </c>
      <c r="AD2532">
        <v>0</v>
      </c>
      <c r="AE2532">
        <v>0</v>
      </c>
      <c r="AF2532">
        <v>0</v>
      </c>
      <c r="AG2532" s="19">
        <v>0</v>
      </c>
      <c r="AH2532">
        <v>0</v>
      </c>
      <c r="AI2532">
        <v>0</v>
      </c>
      <c r="AJ2532">
        <v>0</v>
      </c>
      <c r="AK2532">
        <v>0</v>
      </c>
      <c r="AL2532">
        <v>0</v>
      </c>
      <c r="AM2532">
        <v>0</v>
      </c>
      <c r="AN2532">
        <v>0</v>
      </c>
      <c r="AO2532">
        <v>0</v>
      </c>
      <c r="AP2532">
        <v>0</v>
      </c>
      <c r="AQ2532">
        <v>0</v>
      </c>
      <c r="AR2532">
        <v>0</v>
      </c>
      <c r="AS2532">
        <v>0</v>
      </c>
      <c r="AT2532">
        <v>0</v>
      </c>
      <c r="AU2532">
        <v>0</v>
      </c>
      <c r="AV2532">
        <v>0</v>
      </c>
      <c r="AW2532">
        <v>0</v>
      </c>
      <c r="AX2532">
        <v>-320</v>
      </c>
      <c r="AY2532">
        <v>540</v>
      </c>
      <c r="AZ2532">
        <v>0</v>
      </c>
      <c r="BA2532">
        <v>1000</v>
      </c>
      <c r="BB2532">
        <v>1000</v>
      </c>
      <c r="BC2532">
        <v>0</v>
      </c>
      <c r="BD2532">
        <v>1000</v>
      </c>
      <c r="BE2532">
        <v>1000</v>
      </c>
      <c r="BF2532">
        <v>1000</v>
      </c>
      <c r="BG2532">
        <v>1000</v>
      </c>
      <c r="BH2532">
        <v>1000</v>
      </c>
      <c r="BI2532">
        <v>0</v>
      </c>
      <c r="BJ2532">
        <v>14000</v>
      </c>
      <c r="BK2532">
        <v>12000</v>
      </c>
      <c r="BL2532">
        <v>13000</v>
      </c>
      <c r="BM2532">
        <v>12000</v>
      </c>
      <c r="BN2532">
        <v>16000</v>
      </c>
      <c r="BO2532">
        <v>22000</v>
      </c>
      <c r="BP2532">
        <v>21000</v>
      </c>
      <c r="BQ2532">
        <v>22000</v>
      </c>
      <c r="BR2532">
        <v>24000</v>
      </c>
      <c r="BS2532">
        <v>22000</v>
      </c>
      <c r="BT2532">
        <v>23000</v>
      </c>
      <c r="BU2532">
        <v>27000</v>
      </c>
      <c r="BV2532">
        <v>23000</v>
      </c>
      <c r="BW2532">
        <v>21000</v>
      </c>
      <c r="BX2532" s="10">
        <v>22000</v>
      </c>
      <c r="BY2532">
        <v>29000</v>
      </c>
      <c r="BZ2532">
        <v>40000</v>
      </c>
      <c r="CA2532">
        <v>40000</v>
      </c>
      <c r="CB2532">
        <v>26000</v>
      </c>
      <c r="CC2532">
        <v>26000</v>
      </c>
      <c r="CD2532">
        <v>26000</v>
      </c>
      <c r="CE2532">
        <v>26000</v>
      </c>
    </row>
    <row r="2533" spans="1:83" x14ac:dyDescent="0.35">
      <c r="A2533" s="9" t="str">
        <f t="shared" si="39"/>
        <v>5282.407.69</v>
      </c>
      <c r="B2533" s="52" t="e">
        <f>+IF(MATCH(A2533,List!H$10:H$145,0),"Targeted")</f>
        <v>#N/A</v>
      </c>
      <c r="C2533" s="65"/>
      <c r="D2533" s="151"/>
      <c r="E2533" s="16" t="s">
        <v>966</v>
      </c>
      <c r="F2533" s="16" t="s">
        <v>967</v>
      </c>
      <c r="G2533" s="16" t="s">
        <v>1327</v>
      </c>
      <c r="H2533" s="16" t="s">
        <v>3825</v>
      </c>
      <c r="I2533" s="16" t="s">
        <v>4108</v>
      </c>
      <c r="J2533" s="16" t="s">
        <v>4109</v>
      </c>
      <c r="K2533" s="17" t="s">
        <v>171</v>
      </c>
      <c r="L2533" s="18" t="s">
        <v>3620</v>
      </c>
      <c r="M2533" s="195" t="s">
        <v>4067</v>
      </c>
      <c r="N2533" s="16" t="s">
        <v>4068</v>
      </c>
      <c r="O2533" s="17" t="s">
        <v>304</v>
      </c>
      <c r="P2533" s="17" t="s">
        <v>524</v>
      </c>
      <c r="Q2533" s="17" t="s">
        <v>306</v>
      </c>
      <c r="R2533">
        <v>0</v>
      </c>
      <c r="S2533">
        <v>0</v>
      </c>
      <c r="T2533">
        <v>0</v>
      </c>
      <c r="U2533">
        <v>0</v>
      </c>
      <c r="V2533">
        <v>0</v>
      </c>
      <c r="W2533">
        <v>0</v>
      </c>
      <c r="X2533">
        <v>0</v>
      </c>
      <c r="Y2533">
        <v>0</v>
      </c>
      <c r="Z2533">
        <v>0</v>
      </c>
      <c r="AA2533">
        <v>0</v>
      </c>
      <c r="AB2533">
        <v>0</v>
      </c>
      <c r="AC2533">
        <v>0</v>
      </c>
      <c r="AD2533">
        <v>0</v>
      </c>
      <c r="AE2533">
        <v>0</v>
      </c>
      <c r="AF2533">
        <v>0</v>
      </c>
      <c r="AG2533" s="19">
        <v>0</v>
      </c>
      <c r="AH2533">
        <v>0</v>
      </c>
      <c r="AI2533">
        <v>0</v>
      </c>
      <c r="AJ2533">
        <v>0</v>
      </c>
      <c r="AK2533">
        <v>0</v>
      </c>
      <c r="AL2533">
        <v>0</v>
      </c>
      <c r="AM2533">
        <v>0</v>
      </c>
      <c r="AN2533">
        <v>0</v>
      </c>
      <c r="AO2533">
        <v>0</v>
      </c>
      <c r="AP2533">
        <v>0</v>
      </c>
      <c r="AQ2533">
        <v>0</v>
      </c>
      <c r="AR2533">
        <v>0</v>
      </c>
      <c r="AS2533">
        <v>0</v>
      </c>
      <c r="AT2533">
        <v>0</v>
      </c>
      <c r="AU2533">
        <v>0</v>
      </c>
      <c r="AV2533">
        <v>0</v>
      </c>
      <c r="AW2533">
        <v>0</v>
      </c>
      <c r="AX2533">
        <v>386</v>
      </c>
      <c r="AY2533">
        <v>5173</v>
      </c>
      <c r="AZ2533">
        <v>5000</v>
      </c>
      <c r="BA2533">
        <v>6000</v>
      </c>
      <c r="BB2533">
        <v>6000</v>
      </c>
      <c r="BC2533">
        <v>6000</v>
      </c>
      <c r="BD2533">
        <v>6000</v>
      </c>
      <c r="BE2533">
        <v>8000</v>
      </c>
      <c r="BF2533">
        <v>10000</v>
      </c>
      <c r="BG2533">
        <v>12000</v>
      </c>
      <c r="BH2533">
        <v>12000</v>
      </c>
      <c r="BI2533">
        <v>12000</v>
      </c>
      <c r="BJ2533">
        <v>0</v>
      </c>
      <c r="BK2533">
        <v>0</v>
      </c>
      <c r="BL2533">
        <v>0</v>
      </c>
      <c r="BM2533">
        <v>0</v>
      </c>
      <c r="BN2533">
        <v>0</v>
      </c>
      <c r="BO2533">
        <v>0</v>
      </c>
      <c r="BP2533">
        <v>0</v>
      </c>
      <c r="BQ2533">
        <v>0</v>
      </c>
      <c r="BR2533">
        <v>0</v>
      </c>
      <c r="BS2533">
        <v>0</v>
      </c>
      <c r="BT2533">
        <v>0</v>
      </c>
      <c r="BU2533">
        <v>0</v>
      </c>
      <c r="BV2533">
        <v>0</v>
      </c>
      <c r="BW2533">
        <v>0</v>
      </c>
      <c r="BX2533" s="10">
        <v>0</v>
      </c>
      <c r="BY2533">
        <v>0</v>
      </c>
      <c r="BZ2533">
        <v>0</v>
      </c>
      <c r="CA2533">
        <v>0</v>
      </c>
      <c r="CB2533">
        <v>0</v>
      </c>
      <c r="CC2533">
        <v>0</v>
      </c>
      <c r="CD2533">
        <v>0</v>
      </c>
      <c r="CE2533">
        <v>0</v>
      </c>
    </row>
    <row r="2534" spans="1:83" x14ac:dyDescent="0.35">
      <c r="A2534" s="9" t="str">
        <f t="shared" si="39"/>
        <v>8121.407.69</v>
      </c>
      <c r="B2534" s="52" t="e">
        <f>+IF(MATCH(A2534,List!H$10:H$145,0),"Targeted")</f>
        <v>#N/A</v>
      </c>
      <c r="C2534" s="65"/>
      <c r="D2534" s="151" t="s">
        <v>7700</v>
      </c>
      <c r="E2534" s="16" t="s">
        <v>966</v>
      </c>
      <c r="F2534" s="16" t="s">
        <v>967</v>
      </c>
      <c r="G2534" s="16" t="s">
        <v>1327</v>
      </c>
      <c r="H2534" s="16" t="s">
        <v>3825</v>
      </c>
      <c r="I2534" s="16" t="s">
        <v>4110</v>
      </c>
      <c r="J2534" s="16" t="s">
        <v>4111</v>
      </c>
      <c r="K2534" s="17" t="s">
        <v>171</v>
      </c>
      <c r="L2534" s="18" t="s">
        <v>3620</v>
      </c>
      <c r="M2534" s="195" t="s">
        <v>4067</v>
      </c>
      <c r="N2534" s="16" t="s">
        <v>4068</v>
      </c>
      <c r="O2534" s="17" t="s">
        <v>346</v>
      </c>
      <c r="P2534" s="17" t="s">
        <v>305</v>
      </c>
      <c r="Q2534" s="17" t="s">
        <v>306</v>
      </c>
      <c r="R2534">
        <v>0</v>
      </c>
      <c r="S2534">
        <v>0</v>
      </c>
      <c r="T2534">
        <v>0</v>
      </c>
      <c r="U2534">
        <v>0</v>
      </c>
      <c r="V2534">
        <v>0</v>
      </c>
      <c r="W2534">
        <v>0</v>
      </c>
      <c r="X2534">
        <v>0</v>
      </c>
      <c r="Y2534">
        <v>0</v>
      </c>
      <c r="Z2534">
        <v>0</v>
      </c>
      <c r="AA2534">
        <v>0</v>
      </c>
      <c r="AB2534">
        <v>0</v>
      </c>
      <c r="AC2534">
        <v>0</v>
      </c>
      <c r="AD2534">
        <v>0</v>
      </c>
      <c r="AE2534">
        <v>0</v>
      </c>
      <c r="AF2534">
        <v>0</v>
      </c>
      <c r="AG2534" s="19">
        <v>0</v>
      </c>
      <c r="AH2534">
        <v>0</v>
      </c>
      <c r="AI2534">
        <v>0</v>
      </c>
      <c r="AJ2534">
        <v>0</v>
      </c>
      <c r="AK2534">
        <v>0</v>
      </c>
      <c r="AL2534">
        <v>0</v>
      </c>
      <c r="AM2534">
        <v>0</v>
      </c>
      <c r="AN2534">
        <v>0</v>
      </c>
      <c r="AO2534">
        <v>0</v>
      </c>
      <c r="AP2534">
        <v>0</v>
      </c>
      <c r="AQ2534">
        <v>0</v>
      </c>
      <c r="AR2534">
        <v>0</v>
      </c>
      <c r="AS2534">
        <v>0</v>
      </c>
      <c r="AT2534">
        <v>0</v>
      </c>
      <c r="AU2534">
        <v>0</v>
      </c>
      <c r="AV2534">
        <v>0</v>
      </c>
      <c r="AW2534">
        <v>0</v>
      </c>
      <c r="AX2534">
        <v>0</v>
      </c>
      <c r="AY2534">
        <v>2448</v>
      </c>
      <c r="AZ2534">
        <v>2000</v>
      </c>
      <c r="BA2534">
        <v>0</v>
      </c>
      <c r="BB2534">
        <v>2000</v>
      </c>
      <c r="BC2534">
        <v>2000</v>
      </c>
      <c r="BD2534">
        <v>4000</v>
      </c>
      <c r="BE2534">
        <v>9000</v>
      </c>
      <c r="BF2534">
        <v>7000</v>
      </c>
      <c r="BG2534">
        <v>5000</v>
      </c>
      <c r="BH2534">
        <v>4000</v>
      </c>
      <c r="BI2534">
        <v>12000</v>
      </c>
      <c r="BJ2534">
        <v>15000</v>
      </c>
      <c r="BK2534">
        <v>17000</v>
      </c>
      <c r="BL2534">
        <v>13000</v>
      </c>
      <c r="BM2534">
        <v>18000</v>
      </c>
      <c r="BN2534">
        <v>17000</v>
      </c>
      <c r="BO2534">
        <v>18000</v>
      </c>
      <c r="BP2534">
        <v>12000</v>
      </c>
      <c r="BQ2534">
        <v>15000</v>
      </c>
      <c r="BR2534">
        <v>14000</v>
      </c>
      <c r="BS2534">
        <v>12000</v>
      </c>
      <c r="BT2534">
        <v>18000</v>
      </c>
      <c r="BU2534">
        <v>10000</v>
      </c>
      <c r="BV2534">
        <v>7000</v>
      </c>
      <c r="BW2534">
        <v>13000</v>
      </c>
      <c r="BX2534">
        <v>23000</v>
      </c>
      <c r="BY2534">
        <v>9000</v>
      </c>
      <c r="BZ2534">
        <v>15000</v>
      </c>
      <c r="CA2534">
        <v>17000</v>
      </c>
      <c r="CB2534">
        <v>17000</v>
      </c>
      <c r="CC2534">
        <v>17000</v>
      </c>
      <c r="CD2534">
        <v>18000</v>
      </c>
      <c r="CE2534">
        <v>18000</v>
      </c>
    </row>
    <row r="2535" spans="1:83" x14ac:dyDescent="0.35">
      <c r="A2535" s="9" t="str">
        <f t="shared" si="39"/>
        <v>8121.407.69</v>
      </c>
      <c r="B2535" s="52" t="e">
        <f>+IF(MATCH(A2535,List!H$10:H$145,0),"Targeted")</f>
        <v>#N/A</v>
      </c>
      <c r="C2535" s="65"/>
      <c r="D2535" s="151" t="s">
        <v>7700</v>
      </c>
      <c r="E2535" s="16" t="s">
        <v>966</v>
      </c>
      <c r="F2535" s="16" t="s">
        <v>967</v>
      </c>
      <c r="G2535" s="16" t="s">
        <v>1327</v>
      </c>
      <c r="H2535" s="16" t="s">
        <v>3825</v>
      </c>
      <c r="I2535" s="16" t="s">
        <v>4110</v>
      </c>
      <c r="J2535" s="16" t="s">
        <v>4111</v>
      </c>
      <c r="K2535" s="17" t="s">
        <v>171</v>
      </c>
      <c r="L2535" s="18" t="s">
        <v>3620</v>
      </c>
      <c r="M2535" s="195" t="s">
        <v>4067</v>
      </c>
      <c r="N2535" s="16" t="s">
        <v>4068</v>
      </c>
      <c r="O2535" s="17" t="s">
        <v>346</v>
      </c>
      <c r="P2535" s="17" t="s">
        <v>524</v>
      </c>
      <c r="Q2535" s="17" t="s">
        <v>306</v>
      </c>
      <c r="R2535">
        <v>0</v>
      </c>
      <c r="S2535">
        <v>0</v>
      </c>
      <c r="T2535">
        <v>0</v>
      </c>
      <c r="U2535">
        <v>0</v>
      </c>
      <c r="V2535">
        <v>0</v>
      </c>
      <c r="W2535">
        <v>0</v>
      </c>
      <c r="X2535">
        <v>0</v>
      </c>
      <c r="Y2535">
        <v>0</v>
      </c>
      <c r="Z2535">
        <v>0</v>
      </c>
      <c r="AA2535">
        <v>0</v>
      </c>
      <c r="AB2535">
        <v>0</v>
      </c>
      <c r="AC2535">
        <v>0</v>
      </c>
      <c r="AD2535">
        <v>0</v>
      </c>
      <c r="AE2535">
        <v>0</v>
      </c>
      <c r="AF2535">
        <v>0</v>
      </c>
      <c r="AG2535" s="19">
        <v>0</v>
      </c>
      <c r="AH2535">
        <v>0</v>
      </c>
      <c r="AI2535">
        <v>0</v>
      </c>
      <c r="AJ2535">
        <v>0</v>
      </c>
      <c r="AK2535">
        <v>0</v>
      </c>
      <c r="AL2535">
        <v>0</v>
      </c>
      <c r="AM2535">
        <v>0</v>
      </c>
      <c r="AN2535">
        <v>0</v>
      </c>
      <c r="AO2535">
        <v>0</v>
      </c>
      <c r="AP2535">
        <v>0</v>
      </c>
      <c r="AQ2535">
        <v>0</v>
      </c>
      <c r="AR2535">
        <v>0</v>
      </c>
      <c r="AS2535">
        <v>0</v>
      </c>
      <c r="AT2535">
        <v>0</v>
      </c>
      <c r="AU2535">
        <v>0</v>
      </c>
      <c r="AV2535">
        <v>0</v>
      </c>
      <c r="AW2535">
        <v>0</v>
      </c>
      <c r="AX2535">
        <v>0</v>
      </c>
      <c r="AY2535">
        <v>0</v>
      </c>
      <c r="AZ2535">
        <v>0</v>
      </c>
      <c r="BA2535">
        <v>0</v>
      </c>
      <c r="BB2535">
        <v>0</v>
      </c>
      <c r="BC2535">
        <v>0</v>
      </c>
      <c r="BD2535">
        <v>0</v>
      </c>
      <c r="BE2535">
        <v>0</v>
      </c>
      <c r="BF2535">
        <v>0</v>
      </c>
      <c r="BG2535">
        <v>0</v>
      </c>
      <c r="BH2535">
        <v>0</v>
      </c>
      <c r="BI2535">
        <v>0</v>
      </c>
      <c r="BJ2535">
        <v>0</v>
      </c>
      <c r="BK2535">
        <v>0</v>
      </c>
      <c r="BL2535">
        <v>0</v>
      </c>
      <c r="BM2535">
        <v>0</v>
      </c>
      <c r="BN2535">
        <v>0</v>
      </c>
      <c r="BO2535">
        <v>0</v>
      </c>
      <c r="BP2535">
        <v>3000</v>
      </c>
      <c r="BQ2535">
        <v>5000</v>
      </c>
      <c r="BR2535">
        <v>5000</v>
      </c>
      <c r="BS2535">
        <v>5000</v>
      </c>
      <c r="BT2535">
        <v>5000</v>
      </c>
      <c r="BU2535">
        <v>8000</v>
      </c>
      <c r="BV2535">
        <v>9000</v>
      </c>
      <c r="BW2535">
        <v>7000</v>
      </c>
      <c r="BX2535">
        <v>9000</v>
      </c>
      <c r="BY2535">
        <v>8000</v>
      </c>
      <c r="BZ2535">
        <v>8000</v>
      </c>
      <c r="CA2535">
        <v>11000</v>
      </c>
      <c r="CB2535">
        <v>11000</v>
      </c>
      <c r="CC2535">
        <v>11000</v>
      </c>
      <c r="CD2535">
        <v>12000</v>
      </c>
      <c r="CE2535">
        <v>12000</v>
      </c>
    </row>
    <row r="2536" spans="1:83" x14ac:dyDescent="0.35">
      <c r="A2536" s="9" t="str">
        <f t="shared" si="39"/>
        <v>8346.407.69</v>
      </c>
      <c r="B2536" s="52" t="e">
        <f>+IF(MATCH(A2536,List!H$10:H$145,0),"Targeted")</f>
        <v>#N/A</v>
      </c>
      <c r="C2536" s="65"/>
      <c r="D2536" s="151" t="s">
        <v>7700</v>
      </c>
      <c r="E2536" s="16" t="s">
        <v>966</v>
      </c>
      <c r="F2536" s="16" t="s">
        <v>967</v>
      </c>
      <c r="G2536" s="16" t="s">
        <v>1327</v>
      </c>
      <c r="H2536" s="16" t="s">
        <v>3825</v>
      </c>
      <c r="I2536" s="16" t="s">
        <v>4112</v>
      </c>
      <c r="J2536" s="16" t="s">
        <v>4113</v>
      </c>
      <c r="K2536" s="17" t="s">
        <v>171</v>
      </c>
      <c r="L2536" s="18" t="s">
        <v>3620</v>
      </c>
      <c r="M2536" s="195" t="s">
        <v>4067</v>
      </c>
      <c r="N2536" s="16" t="s">
        <v>4068</v>
      </c>
      <c r="O2536" s="17" t="s">
        <v>346</v>
      </c>
      <c r="P2536" s="17" t="s">
        <v>305</v>
      </c>
      <c r="Q2536" s="17" t="s">
        <v>306</v>
      </c>
      <c r="R2536">
        <v>0</v>
      </c>
      <c r="S2536">
        <v>0</v>
      </c>
      <c r="T2536">
        <v>0</v>
      </c>
      <c r="U2536">
        <v>0</v>
      </c>
      <c r="V2536">
        <v>0</v>
      </c>
      <c r="W2536">
        <v>0</v>
      </c>
      <c r="X2536">
        <v>0</v>
      </c>
      <c r="Y2536">
        <v>0</v>
      </c>
      <c r="Z2536">
        <v>0</v>
      </c>
      <c r="AA2536">
        <v>0</v>
      </c>
      <c r="AB2536">
        <v>0</v>
      </c>
      <c r="AC2536">
        <v>0</v>
      </c>
      <c r="AD2536">
        <v>0</v>
      </c>
      <c r="AE2536">
        <v>0</v>
      </c>
      <c r="AF2536">
        <v>0</v>
      </c>
      <c r="AG2536" s="19">
        <v>0</v>
      </c>
      <c r="AH2536">
        <v>0</v>
      </c>
      <c r="AI2536">
        <v>0</v>
      </c>
      <c r="AJ2536">
        <v>0</v>
      </c>
      <c r="AK2536">
        <v>0</v>
      </c>
      <c r="AL2536">
        <v>0</v>
      </c>
      <c r="AM2536">
        <v>0</v>
      </c>
      <c r="AN2536">
        <v>0</v>
      </c>
      <c r="AO2536">
        <v>0</v>
      </c>
      <c r="AP2536">
        <v>0</v>
      </c>
      <c r="AQ2536">
        <v>0</v>
      </c>
      <c r="AR2536">
        <v>0</v>
      </c>
      <c r="AS2536">
        <v>0</v>
      </c>
      <c r="AT2536">
        <v>0</v>
      </c>
      <c r="AU2536">
        <v>0</v>
      </c>
      <c r="AV2536">
        <v>0</v>
      </c>
      <c r="AW2536">
        <v>0</v>
      </c>
      <c r="AX2536">
        <v>3</v>
      </c>
      <c r="AY2536">
        <v>3</v>
      </c>
      <c r="AZ2536">
        <v>0</v>
      </c>
      <c r="BA2536">
        <v>0</v>
      </c>
      <c r="BB2536">
        <v>0</v>
      </c>
      <c r="BC2536">
        <v>0</v>
      </c>
      <c r="BD2536">
        <v>0</v>
      </c>
      <c r="BE2536">
        <v>0</v>
      </c>
      <c r="BF2536">
        <v>0</v>
      </c>
      <c r="BG2536">
        <v>0</v>
      </c>
      <c r="BH2536">
        <v>0</v>
      </c>
      <c r="BI2536">
        <v>0</v>
      </c>
      <c r="BJ2536">
        <v>0</v>
      </c>
      <c r="BK2536">
        <v>0</v>
      </c>
      <c r="BL2536">
        <v>0</v>
      </c>
      <c r="BM2536">
        <v>0</v>
      </c>
      <c r="BN2536">
        <v>0</v>
      </c>
      <c r="BO2536">
        <v>0</v>
      </c>
      <c r="BP2536">
        <v>0</v>
      </c>
      <c r="BQ2536">
        <v>0</v>
      </c>
      <c r="BR2536">
        <v>0</v>
      </c>
      <c r="BS2536">
        <v>0</v>
      </c>
      <c r="BT2536">
        <v>0</v>
      </c>
      <c r="BU2536">
        <v>0</v>
      </c>
      <c r="BV2536">
        <v>0</v>
      </c>
      <c r="BW2536">
        <v>0</v>
      </c>
      <c r="BX2536">
        <v>0</v>
      </c>
      <c r="BY2536">
        <v>0</v>
      </c>
      <c r="BZ2536">
        <v>0</v>
      </c>
      <c r="CA2536">
        <v>0</v>
      </c>
      <c r="CB2536">
        <v>0</v>
      </c>
      <c r="CC2536">
        <v>0</v>
      </c>
      <c r="CD2536">
        <v>0</v>
      </c>
      <c r="CE2536">
        <v>0</v>
      </c>
    </row>
    <row r="2537" spans="1:83" x14ac:dyDescent="0.35">
      <c r="A2537" s="9" t="str">
        <f t="shared" si="39"/>
        <v>0130.407.69</v>
      </c>
      <c r="B2537" s="52" t="e">
        <f>+IF(MATCH(A2537,List!H$10:H$145,0),"Targeted")</f>
        <v>#N/A</v>
      </c>
      <c r="C2537" s="65"/>
      <c r="D2537" s="151" t="s">
        <v>7700</v>
      </c>
      <c r="E2537" s="16" t="s">
        <v>966</v>
      </c>
      <c r="F2537" s="16" t="s">
        <v>967</v>
      </c>
      <c r="G2537" s="16" t="s">
        <v>1049</v>
      </c>
      <c r="H2537" s="16" t="s">
        <v>1428</v>
      </c>
      <c r="I2537" s="16" t="s">
        <v>537</v>
      </c>
      <c r="J2537" s="16" t="s">
        <v>918</v>
      </c>
      <c r="K2537" s="17" t="s">
        <v>171</v>
      </c>
      <c r="L2537" s="18" t="s">
        <v>3620</v>
      </c>
      <c r="M2537" s="195" t="s">
        <v>4067</v>
      </c>
      <c r="N2537" s="16" t="s">
        <v>4068</v>
      </c>
      <c r="O2537" s="17" t="s">
        <v>346</v>
      </c>
      <c r="P2537" s="17" t="s">
        <v>305</v>
      </c>
      <c r="Q2537" s="17" t="s">
        <v>306</v>
      </c>
      <c r="R2537">
        <v>0</v>
      </c>
      <c r="S2537">
        <v>0</v>
      </c>
      <c r="T2537">
        <v>0</v>
      </c>
      <c r="U2537">
        <v>0</v>
      </c>
      <c r="V2537">
        <v>0</v>
      </c>
      <c r="W2537">
        <v>0</v>
      </c>
      <c r="X2537">
        <v>0</v>
      </c>
      <c r="Y2537">
        <v>0</v>
      </c>
      <c r="Z2537">
        <v>0</v>
      </c>
      <c r="AA2537">
        <v>0</v>
      </c>
      <c r="AB2537">
        <v>0</v>
      </c>
      <c r="AC2537">
        <v>0</v>
      </c>
      <c r="AD2537">
        <v>0</v>
      </c>
      <c r="AE2537">
        <v>0</v>
      </c>
      <c r="AF2537">
        <v>0</v>
      </c>
      <c r="AG2537" s="19">
        <v>0</v>
      </c>
      <c r="AH2537">
        <v>0</v>
      </c>
      <c r="AI2537">
        <v>0</v>
      </c>
      <c r="AJ2537">
        <v>4750</v>
      </c>
      <c r="AK2537">
        <v>10431</v>
      </c>
      <c r="AL2537">
        <v>10953</v>
      </c>
      <c r="AM2537">
        <v>13021</v>
      </c>
      <c r="AN2537">
        <v>22385</v>
      </c>
      <c r="AO2537">
        <v>21574</v>
      </c>
      <c r="AP2537">
        <v>27171</v>
      </c>
      <c r="AQ2537">
        <v>25576</v>
      </c>
      <c r="AR2537">
        <v>25962</v>
      </c>
      <c r="AS2537">
        <v>28299</v>
      </c>
      <c r="AT2537">
        <v>27755</v>
      </c>
      <c r="AU2537">
        <v>30795</v>
      </c>
      <c r="AV2537">
        <v>30589</v>
      </c>
      <c r="AW2537">
        <v>35214</v>
      </c>
      <c r="AX2537">
        <v>40398</v>
      </c>
      <c r="AY2537">
        <v>37750</v>
      </c>
      <c r="AZ2537">
        <v>39000</v>
      </c>
      <c r="BA2537">
        <v>36000</v>
      </c>
      <c r="BB2537">
        <v>38000</v>
      </c>
      <c r="BC2537">
        <v>41000</v>
      </c>
      <c r="BD2537">
        <v>44000</v>
      </c>
      <c r="BE2537">
        <v>43000</v>
      </c>
      <c r="BF2537">
        <v>45000</v>
      </c>
      <c r="BG2537">
        <v>37000</v>
      </c>
      <c r="BH2537">
        <v>54000</v>
      </c>
      <c r="BI2537">
        <v>57000</v>
      </c>
      <c r="BJ2537">
        <v>57000</v>
      </c>
      <c r="BK2537">
        <v>62000</v>
      </c>
      <c r="BL2537">
        <v>62000</v>
      </c>
      <c r="BM2537">
        <v>66000</v>
      </c>
      <c r="BN2537">
        <v>73000</v>
      </c>
      <c r="BO2537">
        <v>79000</v>
      </c>
      <c r="BP2537">
        <v>83000</v>
      </c>
      <c r="BQ2537">
        <v>86000</v>
      </c>
      <c r="BR2537">
        <v>78000</v>
      </c>
      <c r="BS2537">
        <v>83000</v>
      </c>
      <c r="BT2537">
        <v>86000</v>
      </c>
      <c r="BU2537">
        <v>84000</v>
      </c>
      <c r="BV2537">
        <v>90000</v>
      </c>
      <c r="BW2537">
        <v>91000</v>
      </c>
      <c r="BX2537">
        <v>96000</v>
      </c>
      <c r="BY2537">
        <v>93000</v>
      </c>
      <c r="BZ2537">
        <v>100000</v>
      </c>
      <c r="CA2537">
        <v>103000</v>
      </c>
      <c r="CB2537">
        <v>104000</v>
      </c>
      <c r="CC2537">
        <v>106000</v>
      </c>
      <c r="CD2537">
        <v>110000</v>
      </c>
      <c r="CE2537">
        <v>112000</v>
      </c>
    </row>
    <row r="2538" spans="1:83" x14ac:dyDescent="0.35">
      <c r="A2538" s="9" t="str">
        <f t="shared" si="39"/>
        <v>0305.407.69</v>
      </c>
      <c r="B2538" s="52" t="e">
        <f>+IF(MATCH(A2538,List!H$10:H$145,0),"Targeted")</f>
        <v>#N/A</v>
      </c>
      <c r="C2538" s="65"/>
      <c r="D2538" s="151" t="s">
        <v>7700</v>
      </c>
      <c r="E2538" s="16" t="s">
        <v>966</v>
      </c>
      <c r="F2538" s="16" t="s">
        <v>967</v>
      </c>
      <c r="G2538" s="16" t="s">
        <v>989</v>
      </c>
      <c r="H2538" s="16" t="s">
        <v>4114</v>
      </c>
      <c r="I2538" s="16" t="s">
        <v>1213</v>
      </c>
      <c r="J2538" s="16" t="s">
        <v>4115</v>
      </c>
      <c r="K2538" s="17" t="s">
        <v>171</v>
      </c>
      <c r="L2538" s="18" t="s">
        <v>3620</v>
      </c>
      <c r="M2538" s="195" t="s">
        <v>4067</v>
      </c>
      <c r="N2538" s="16" t="s">
        <v>4068</v>
      </c>
      <c r="O2538" s="17" t="s">
        <v>346</v>
      </c>
      <c r="P2538" s="17" t="s">
        <v>305</v>
      </c>
      <c r="Q2538" s="17" t="s">
        <v>306</v>
      </c>
      <c r="R2538">
        <v>0</v>
      </c>
      <c r="S2538">
        <v>0</v>
      </c>
      <c r="T2538">
        <v>0</v>
      </c>
      <c r="U2538">
        <v>0</v>
      </c>
      <c r="V2538">
        <v>0</v>
      </c>
      <c r="W2538">
        <v>0</v>
      </c>
      <c r="X2538">
        <v>0</v>
      </c>
      <c r="Y2538">
        <v>0</v>
      </c>
      <c r="Z2538">
        <v>0</v>
      </c>
      <c r="AA2538">
        <v>0</v>
      </c>
      <c r="AB2538">
        <v>0</v>
      </c>
      <c r="AC2538">
        <v>0</v>
      </c>
      <c r="AD2538">
        <v>0</v>
      </c>
      <c r="AE2538">
        <v>0</v>
      </c>
      <c r="AF2538">
        <v>0</v>
      </c>
      <c r="AG2538" s="19">
        <v>0</v>
      </c>
      <c r="AH2538">
        <v>0</v>
      </c>
      <c r="AI2538">
        <v>0</v>
      </c>
      <c r="AJ2538">
        <v>0</v>
      </c>
      <c r="AK2538">
        <v>0</v>
      </c>
      <c r="AL2538">
        <v>0</v>
      </c>
      <c r="AM2538">
        <v>0</v>
      </c>
      <c r="AN2538">
        <v>0</v>
      </c>
      <c r="AO2538">
        <v>0</v>
      </c>
      <c r="AP2538">
        <v>0</v>
      </c>
      <c r="AQ2538">
        <v>0</v>
      </c>
      <c r="AR2538">
        <v>0</v>
      </c>
      <c r="AS2538">
        <v>0</v>
      </c>
      <c r="AT2538">
        <v>0</v>
      </c>
      <c r="AU2538">
        <v>0</v>
      </c>
      <c r="AV2538">
        <v>0</v>
      </c>
      <c r="AW2538">
        <v>0</v>
      </c>
      <c r="AX2538">
        <v>0</v>
      </c>
      <c r="AY2538">
        <v>0</v>
      </c>
      <c r="AZ2538">
        <v>0</v>
      </c>
      <c r="BA2538">
        <v>2000</v>
      </c>
      <c r="BB2538">
        <v>0</v>
      </c>
      <c r="BC2538">
        <v>0</v>
      </c>
      <c r="BD2538">
        <v>0</v>
      </c>
      <c r="BE2538">
        <v>0</v>
      </c>
      <c r="BF2538">
        <v>0</v>
      </c>
      <c r="BG2538">
        <v>0</v>
      </c>
      <c r="BH2538">
        <v>0</v>
      </c>
      <c r="BI2538">
        <v>0</v>
      </c>
      <c r="BJ2538">
        <v>0</v>
      </c>
      <c r="BK2538">
        <v>0</v>
      </c>
      <c r="BL2538">
        <v>0</v>
      </c>
      <c r="BM2538">
        <v>0</v>
      </c>
      <c r="BN2538">
        <v>0</v>
      </c>
      <c r="BO2538">
        <v>0</v>
      </c>
      <c r="BP2538">
        <v>0</v>
      </c>
      <c r="BQ2538">
        <v>0</v>
      </c>
      <c r="BR2538">
        <v>0</v>
      </c>
      <c r="BS2538">
        <v>0</v>
      </c>
      <c r="BT2538">
        <v>0</v>
      </c>
      <c r="BU2538">
        <v>0</v>
      </c>
      <c r="BV2538">
        <v>0</v>
      </c>
      <c r="BW2538">
        <v>0</v>
      </c>
      <c r="BX2538">
        <v>0</v>
      </c>
      <c r="BY2538">
        <v>0</v>
      </c>
      <c r="BZ2538">
        <v>0</v>
      </c>
      <c r="CA2538">
        <v>0</v>
      </c>
      <c r="CB2538">
        <v>0</v>
      </c>
      <c r="CC2538">
        <v>0</v>
      </c>
      <c r="CD2538">
        <v>0</v>
      </c>
      <c r="CE2538">
        <v>0</v>
      </c>
    </row>
    <row r="2539" spans="1:83" x14ac:dyDescent="0.35">
      <c r="A2539" s="9" t="str">
        <f t="shared" si="39"/>
        <v>0046.407.</v>
      </c>
      <c r="B2539" s="52" t="e">
        <f>+IF(MATCH(A2539,List!H$10:H$145,0),"Targeted")</f>
        <v>#N/A</v>
      </c>
      <c r="C2539" s="65"/>
      <c r="D2539" s="151" t="s">
        <v>7700</v>
      </c>
      <c r="E2539" s="16" t="s">
        <v>4116</v>
      </c>
      <c r="F2539" s="16" t="s">
        <v>4117</v>
      </c>
      <c r="G2539" s="16" t="s">
        <v>298</v>
      </c>
      <c r="H2539" s="16" t="s">
        <v>4117</v>
      </c>
      <c r="I2539" s="16" t="s">
        <v>4118</v>
      </c>
      <c r="J2539" s="16" t="s">
        <v>4117</v>
      </c>
      <c r="K2539" s="17" t="s">
        <v>299</v>
      </c>
      <c r="L2539" s="18" t="s">
        <v>3620</v>
      </c>
      <c r="M2539" s="195" t="s">
        <v>4067</v>
      </c>
      <c r="N2539" s="16" t="s">
        <v>4068</v>
      </c>
      <c r="O2539" s="17" t="s">
        <v>346</v>
      </c>
      <c r="P2539" s="17" t="s">
        <v>305</v>
      </c>
      <c r="Q2539" s="17" t="s">
        <v>306</v>
      </c>
      <c r="R2539">
        <v>0</v>
      </c>
      <c r="S2539">
        <v>0</v>
      </c>
      <c r="T2539">
        <v>0</v>
      </c>
      <c r="U2539">
        <v>0</v>
      </c>
      <c r="V2539">
        <v>0</v>
      </c>
      <c r="W2539">
        <v>0</v>
      </c>
      <c r="X2539">
        <v>0</v>
      </c>
      <c r="Y2539">
        <v>0</v>
      </c>
      <c r="Z2539">
        <v>0</v>
      </c>
      <c r="AA2539">
        <v>0</v>
      </c>
      <c r="AB2539">
        <v>0</v>
      </c>
      <c r="AC2539">
        <v>0</v>
      </c>
      <c r="AD2539">
        <v>0</v>
      </c>
      <c r="AE2539">
        <v>0</v>
      </c>
      <c r="AF2539">
        <v>0</v>
      </c>
      <c r="AG2539" s="19">
        <v>0</v>
      </c>
      <c r="AH2539">
        <v>508</v>
      </c>
      <c r="AI2539">
        <v>2217</v>
      </c>
      <c r="AJ2539">
        <v>2128</v>
      </c>
      <c r="AK2539">
        <v>197</v>
      </c>
      <c r="AL2539">
        <v>44</v>
      </c>
      <c r="AM2539">
        <v>1</v>
      </c>
      <c r="AN2539">
        <v>4</v>
      </c>
      <c r="AO2539">
        <v>0</v>
      </c>
      <c r="AP2539">
        <v>0</v>
      </c>
      <c r="AQ2539">
        <v>0</v>
      </c>
      <c r="AR2539">
        <v>0</v>
      </c>
      <c r="AS2539">
        <v>0</v>
      </c>
      <c r="AT2539">
        <v>0</v>
      </c>
      <c r="AU2539">
        <v>0</v>
      </c>
      <c r="AV2539">
        <v>0</v>
      </c>
      <c r="AW2539">
        <v>0</v>
      </c>
      <c r="AX2539">
        <v>0</v>
      </c>
      <c r="AY2539">
        <v>0</v>
      </c>
      <c r="AZ2539">
        <v>0</v>
      </c>
      <c r="BA2539">
        <v>0</v>
      </c>
      <c r="BB2539">
        <v>0</v>
      </c>
      <c r="BC2539">
        <v>0</v>
      </c>
      <c r="BD2539">
        <v>0</v>
      </c>
      <c r="BE2539">
        <v>0</v>
      </c>
      <c r="BF2539">
        <v>0</v>
      </c>
      <c r="BG2539">
        <v>0</v>
      </c>
      <c r="BH2539">
        <v>0</v>
      </c>
      <c r="BI2539">
        <v>0</v>
      </c>
      <c r="BJ2539">
        <v>0</v>
      </c>
      <c r="BK2539">
        <v>0</v>
      </c>
      <c r="BL2539">
        <v>0</v>
      </c>
      <c r="BM2539">
        <v>0</v>
      </c>
      <c r="BN2539">
        <v>0</v>
      </c>
      <c r="BO2539">
        <v>0</v>
      </c>
      <c r="BP2539">
        <v>0</v>
      </c>
      <c r="BQ2539">
        <v>0</v>
      </c>
      <c r="BR2539">
        <v>0</v>
      </c>
      <c r="BS2539">
        <v>0</v>
      </c>
      <c r="BT2539">
        <v>0</v>
      </c>
      <c r="BU2539">
        <v>0</v>
      </c>
      <c r="BV2539">
        <v>0</v>
      </c>
      <c r="BW2539">
        <v>0</v>
      </c>
      <c r="BX2539">
        <v>0</v>
      </c>
      <c r="BY2539">
        <v>0</v>
      </c>
      <c r="BZ2539">
        <v>0</v>
      </c>
      <c r="CA2539">
        <v>0</v>
      </c>
      <c r="CB2539">
        <v>0</v>
      </c>
      <c r="CC2539">
        <v>0</v>
      </c>
      <c r="CD2539">
        <v>0</v>
      </c>
      <c r="CE2539">
        <v>0</v>
      </c>
    </row>
    <row r="2540" spans="1:83" x14ac:dyDescent="0.35">
      <c r="A2540" s="9" t="str">
        <f t="shared" si="39"/>
        <v>0000.407.95</v>
      </c>
      <c r="B2540" s="52" t="e">
        <f>+IF(MATCH(A2540,List!H$10:H$145,0),"Targeted")</f>
        <v>#N/A</v>
      </c>
      <c r="C2540" s="65"/>
      <c r="D2540" s="151" t="s">
        <v>7700</v>
      </c>
      <c r="E2540" s="16" t="s">
        <v>4119</v>
      </c>
      <c r="F2540" s="16" t="s">
        <v>4120</v>
      </c>
      <c r="G2540" s="16" t="s">
        <v>298</v>
      </c>
      <c r="H2540" s="16" t="s">
        <v>4120</v>
      </c>
      <c r="I2540" s="16" t="s">
        <v>471</v>
      </c>
      <c r="J2540" s="16" t="s">
        <v>1648</v>
      </c>
      <c r="K2540" s="17" t="s">
        <v>245</v>
      </c>
      <c r="L2540" s="18" t="s">
        <v>3620</v>
      </c>
      <c r="M2540" s="195" t="s">
        <v>4067</v>
      </c>
      <c r="N2540" s="16" t="s">
        <v>4068</v>
      </c>
      <c r="O2540" s="17" t="s">
        <v>346</v>
      </c>
      <c r="P2540" s="17" t="s">
        <v>305</v>
      </c>
      <c r="Q2540" s="17" t="s">
        <v>306</v>
      </c>
      <c r="R2540">
        <v>0</v>
      </c>
      <c r="S2540">
        <v>0</v>
      </c>
      <c r="T2540">
        <v>0</v>
      </c>
      <c r="U2540">
        <v>0</v>
      </c>
      <c r="V2540">
        <v>0</v>
      </c>
      <c r="W2540">
        <v>0</v>
      </c>
      <c r="X2540">
        <v>0</v>
      </c>
      <c r="Y2540">
        <v>0</v>
      </c>
      <c r="Z2540">
        <v>0</v>
      </c>
      <c r="AA2540">
        <v>0</v>
      </c>
      <c r="AB2540">
        <v>0</v>
      </c>
      <c r="AC2540">
        <v>0</v>
      </c>
      <c r="AD2540">
        <v>0</v>
      </c>
      <c r="AE2540">
        <v>0</v>
      </c>
      <c r="AF2540">
        <v>0</v>
      </c>
      <c r="AG2540" s="19">
        <v>0</v>
      </c>
      <c r="AH2540">
        <v>0</v>
      </c>
      <c r="AI2540">
        <v>0</v>
      </c>
      <c r="AJ2540">
        <v>39</v>
      </c>
      <c r="AK2540">
        <v>0</v>
      </c>
      <c r="AL2540">
        <v>0</v>
      </c>
      <c r="AM2540">
        <v>0</v>
      </c>
      <c r="AN2540">
        <v>0</v>
      </c>
      <c r="AO2540">
        <v>0</v>
      </c>
      <c r="AP2540">
        <v>0</v>
      </c>
      <c r="AQ2540">
        <v>0</v>
      </c>
      <c r="AR2540">
        <v>0</v>
      </c>
      <c r="AS2540">
        <v>0</v>
      </c>
      <c r="AT2540">
        <v>0</v>
      </c>
      <c r="AU2540">
        <v>0</v>
      </c>
      <c r="AV2540">
        <v>0</v>
      </c>
      <c r="AW2540">
        <v>0</v>
      </c>
      <c r="AX2540">
        <v>0</v>
      </c>
      <c r="AY2540">
        <v>0</v>
      </c>
      <c r="AZ2540">
        <v>0</v>
      </c>
      <c r="BA2540">
        <v>0</v>
      </c>
      <c r="BB2540">
        <v>0</v>
      </c>
      <c r="BC2540">
        <v>0</v>
      </c>
      <c r="BD2540">
        <v>0</v>
      </c>
      <c r="BE2540">
        <v>0</v>
      </c>
      <c r="BF2540">
        <v>0</v>
      </c>
      <c r="BG2540">
        <v>0</v>
      </c>
      <c r="BH2540">
        <v>0</v>
      </c>
      <c r="BI2540">
        <v>0</v>
      </c>
      <c r="BJ2540">
        <v>0</v>
      </c>
      <c r="BK2540">
        <v>0</v>
      </c>
      <c r="BL2540">
        <v>0</v>
      </c>
      <c r="BM2540">
        <v>0</v>
      </c>
      <c r="BN2540">
        <v>0</v>
      </c>
      <c r="BO2540">
        <v>0</v>
      </c>
      <c r="BP2540">
        <v>0</v>
      </c>
      <c r="BQ2540">
        <v>0</v>
      </c>
      <c r="BR2540">
        <v>0</v>
      </c>
      <c r="BS2540">
        <v>0</v>
      </c>
      <c r="BT2540">
        <v>0</v>
      </c>
      <c r="BU2540">
        <v>0</v>
      </c>
      <c r="BV2540">
        <v>0</v>
      </c>
      <c r="BW2540">
        <v>0</v>
      </c>
      <c r="BX2540">
        <v>0</v>
      </c>
      <c r="BY2540">
        <v>0</v>
      </c>
      <c r="BZ2540">
        <v>0</v>
      </c>
      <c r="CA2540">
        <v>0</v>
      </c>
      <c r="CB2540">
        <v>0</v>
      </c>
      <c r="CC2540">
        <v>0</v>
      </c>
      <c r="CD2540">
        <v>0</v>
      </c>
      <c r="CE2540">
        <v>0</v>
      </c>
    </row>
    <row r="2541" spans="1:83" x14ac:dyDescent="0.35">
      <c r="A2541" s="9" t="str">
        <f t="shared" si="39"/>
        <v>0310.407.95</v>
      </c>
      <c r="B2541" s="52" t="e">
        <f>+IF(MATCH(A2541,List!H$10:H$145,0),"Targeted")</f>
        <v>#N/A</v>
      </c>
      <c r="C2541" s="65"/>
      <c r="D2541" s="151" t="s">
        <v>7700</v>
      </c>
      <c r="E2541" s="16" t="s">
        <v>4119</v>
      </c>
      <c r="F2541" s="16" t="s">
        <v>4120</v>
      </c>
      <c r="G2541" s="16" t="s">
        <v>298</v>
      </c>
      <c r="H2541" s="16" t="s">
        <v>4120</v>
      </c>
      <c r="I2541" s="16" t="s">
        <v>120</v>
      </c>
      <c r="J2541" s="16" t="s">
        <v>918</v>
      </c>
      <c r="K2541" s="17" t="s">
        <v>245</v>
      </c>
      <c r="L2541" s="18" t="s">
        <v>3620</v>
      </c>
      <c r="M2541" s="195" t="s">
        <v>4067</v>
      </c>
      <c r="N2541" s="16" t="s">
        <v>4068</v>
      </c>
      <c r="O2541" s="17" t="s">
        <v>346</v>
      </c>
      <c r="P2541" s="17" t="s">
        <v>305</v>
      </c>
      <c r="Q2541" s="17" t="s">
        <v>306</v>
      </c>
      <c r="R2541">
        <v>0</v>
      </c>
      <c r="S2541">
        <v>0</v>
      </c>
      <c r="T2541">
        <v>0</v>
      </c>
      <c r="U2541">
        <v>0</v>
      </c>
      <c r="V2541">
        <v>0</v>
      </c>
      <c r="W2541">
        <v>0</v>
      </c>
      <c r="X2541">
        <v>3636</v>
      </c>
      <c r="Y2541">
        <v>4725</v>
      </c>
      <c r="Z2541">
        <v>5425</v>
      </c>
      <c r="AA2541">
        <v>6292</v>
      </c>
      <c r="AB2541">
        <v>6901</v>
      </c>
      <c r="AC2541">
        <v>7366</v>
      </c>
      <c r="AD2541">
        <v>8172</v>
      </c>
      <c r="AE2541">
        <v>8628</v>
      </c>
      <c r="AF2541">
        <v>11311</v>
      </c>
      <c r="AG2541" s="19">
        <v>2981</v>
      </c>
      <c r="AH2541">
        <v>13087</v>
      </c>
      <c r="AI2541">
        <v>15542</v>
      </c>
      <c r="AJ2541">
        <v>15484</v>
      </c>
      <c r="AK2541">
        <v>17760</v>
      </c>
      <c r="AL2541">
        <v>18302</v>
      </c>
      <c r="AM2541">
        <v>17238</v>
      </c>
      <c r="AN2541">
        <v>18633</v>
      </c>
      <c r="AO2541">
        <v>21160</v>
      </c>
      <c r="AP2541">
        <v>21579</v>
      </c>
      <c r="AQ2541">
        <v>21268</v>
      </c>
      <c r="AR2541">
        <v>22625</v>
      </c>
      <c r="AS2541">
        <v>24386</v>
      </c>
      <c r="AT2541">
        <v>24478</v>
      </c>
      <c r="AU2541">
        <v>26401</v>
      </c>
      <c r="AV2541">
        <v>29169</v>
      </c>
      <c r="AW2541">
        <v>35629</v>
      </c>
      <c r="AX2541">
        <v>36790</v>
      </c>
      <c r="AY2541">
        <v>36559</v>
      </c>
      <c r="AZ2541">
        <v>37000</v>
      </c>
      <c r="BA2541">
        <v>38000</v>
      </c>
      <c r="BB2541">
        <v>45000</v>
      </c>
      <c r="BC2541">
        <v>59000</v>
      </c>
      <c r="BD2541">
        <v>60000</v>
      </c>
      <c r="BE2541">
        <v>72000</v>
      </c>
      <c r="BF2541">
        <v>63000</v>
      </c>
      <c r="BG2541">
        <v>65000</v>
      </c>
      <c r="BH2541">
        <v>66000</v>
      </c>
      <c r="BI2541">
        <v>74000</v>
      </c>
      <c r="BJ2541">
        <v>76000</v>
      </c>
      <c r="BK2541">
        <v>73000</v>
      </c>
      <c r="BL2541">
        <v>77000</v>
      </c>
      <c r="BM2541">
        <v>81000</v>
      </c>
      <c r="BN2541">
        <v>87000</v>
      </c>
      <c r="BO2541">
        <v>86000</v>
      </c>
      <c r="BP2541">
        <v>96000</v>
      </c>
      <c r="BQ2541">
        <v>97000</v>
      </c>
      <c r="BR2541">
        <v>101000</v>
      </c>
      <c r="BS2541">
        <v>97000</v>
      </c>
      <c r="BT2541">
        <v>99000</v>
      </c>
      <c r="BU2541">
        <v>104000</v>
      </c>
      <c r="BV2541">
        <v>106000</v>
      </c>
      <c r="BW2541">
        <v>103000</v>
      </c>
      <c r="BX2541">
        <v>105000</v>
      </c>
      <c r="BY2541">
        <v>111000</v>
      </c>
      <c r="BZ2541">
        <v>118000</v>
      </c>
      <c r="CA2541">
        <v>121000</v>
      </c>
      <c r="CB2541">
        <v>123000</v>
      </c>
      <c r="CC2541">
        <v>126000</v>
      </c>
      <c r="CD2541">
        <v>128000</v>
      </c>
      <c r="CE2541">
        <v>132000</v>
      </c>
    </row>
    <row r="2542" spans="1:83" x14ac:dyDescent="0.35">
      <c r="A2542" s="9" t="str">
        <f t="shared" si="39"/>
        <v>0311.407.95</v>
      </c>
      <c r="B2542" s="52" t="e">
        <f>+IF(MATCH(A2542,List!H$10:H$145,0),"Targeted")</f>
        <v>#N/A</v>
      </c>
      <c r="C2542" s="65"/>
      <c r="D2542" s="151" t="s">
        <v>7700</v>
      </c>
      <c r="E2542" s="16" t="s">
        <v>4119</v>
      </c>
      <c r="F2542" s="16" t="s">
        <v>4120</v>
      </c>
      <c r="G2542" s="16" t="s">
        <v>298</v>
      </c>
      <c r="H2542" s="16" t="s">
        <v>4120</v>
      </c>
      <c r="I2542" s="16" t="s">
        <v>4121</v>
      </c>
      <c r="J2542" s="16" t="s">
        <v>4122</v>
      </c>
      <c r="K2542" s="17" t="s">
        <v>245</v>
      </c>
      <c r="L2542" s="18" t="s">
        <v>3620</v>
      </c>
      <c r="M2542" s="195" t="s">
        <v>4067</v>
      </c>
      <c r="N2542" s="16" t="s">
        <v>4068</v>
      </c>
      <c r="O2542" s="17" t="s">
        <v>346</v>
      </c>
      <c r="P2542" s="17" t="s">
        <v>305</v>
      </c>
      <c r="Q2542" s="17" t="s">
        <v>306</v>
      </c>
      <c r="R2542">
        <v>0</v>
      </c>
      <c r="S2542">
        <v>0</v>
      </c>
      <c r="T2542">
        <v>0</v>
      </c>
      <c r="U2542">
        <v>0</v>
      </c>
      <c r="V2542">
        <v>0</v>
      </c>
      <c r="W2542">
        <v>0</v>
      </c>
      <c r="X2542">
        <v>0</v>
      </c>
      <c r="Y2542">
        <v>0</v>
      </c>
      <c r="Z2542">
        <v>0</v>
      </c>
      <c r="AA2542">
        <v>0</v>
      </c>
      <c r="AB2542">
        <v>0</v>
      </c>
      <c r="AC2542">
        <v>0</v>
      </c>
      <c r="AD2542">
        <v>0</v>
      </c>
      <c r="AE2542">
        <v>0</v>
      </c>
      <c r="AF2542">
        <v>0</v>
      </c>
      <c r="AG2542" s="19">
        <v>0</v>
      </c>
      <c r="AH2542">
        <v>0</v>
      </c>
      <c r="AI2542">
        <v>0</v>
      </c>
      <c r="AJ2542">
        <v>0</v>
      </c>
      <c r="AK2542">
        <v>0</v>
      </c>
      <c r="AL2542">
        <v>0</v>
      </c>
      <c r="AM2542">
        <v>0</v>
      </c>
      <c r="AN2542">
        <v>0</v>
      </c>
      <c r="AO2542">
        <v>0</v>
      </c>
      <c r="AP2542">
        <v>0</v>
      </c>
      <c r="AQ2542">
        <v>291</v>
      </c>
      <c r="AR2542">
        <v>0</v>
      </c>
      <c r="AS2542">
        <v>0</v>
      </c>
      <c r="AT2542">
        <v>0</v>
      </c>
      <c r="AU2542">
        <v>70</v>
      </c>
      <c r="AV2542">
        <v>0</v>
      </c>
      <c r="AW2542">
        <v>0</v>
      </c>
      <c r="AX2542">
        <v>0</v>
      </c>
      <c r="AY2542">
        <v>0</v>
      </c>
      <c r="AZ2542">
        <v>0</v>
      </c>
      <c r="BA2542">
        <v>1000</v>
      </c>
      <c r="BB2542">
        <v>1000</v>
      </c>
      <c r="BC2542">
        <v>0</v>
      </c>
      <c r="BD2542">
        <v>0</v>
      </c>
      <c r="BE2542">
        <v>0</v>
      </c>
      <c r="BF2542">
        <v>0</v>
      </c>
      <c r="BG2542">
        <v>0</v>
      </c>
      <c r="BH2542">
        <v>0</v>
      </c>
      <c r="BI2542">
        <v>0</v>
      </c>
      <c r="BJ2542">
        <v>0</v>
      </c>
      <c r="BK2542">
        <v>0</v>
      </c>
      <c r="BL2542">
        <v>0</v>
      </c>
      <c r="BM2542">
        <v>0</v>
      </c>
      <c r="BN2542">
        <v>0</v>
      </c>
      <c r="BO2542">
        <v>0</v>
      </c>
      <c r="BP2542">
        <v>0</v>
      </c>
      <c r="BQ2542">
        <v>0</v>
      </c>
      <c r="BR2542">
        <v>0</v>
      </c>
      <c r="BS2542">
        <v>0</v>
      </c>
      <c r="BT2542">
        <v>0</v>
      </c>
      <c r="BU2542">
        <v>0</v>
      </c>
      <c r="BV2542">
        <v>0</v>
      </c>
      <c r="BW2542">
        <v>0</v>
      </c>
      <c r="BX2542">
        <v>0</v>
      </c>
      <c r="BY2542">
        <v>0</v>
      </c>
      <c r="BZ2542">
        <v>0</v>
      </c>
      <c r="CA2542">
        <v>0</v>
      </c>
      <c r="CB2542">
        <v>0</v>
      </c>
      <c r="CC2542">
        <v>0</v>
      </c>
      <c r="CD2542">
        <v>0</v>
      </c>
      <c r="CE2542">
        <v>0</v>
      </c>
    </row>
    <row r="2543" spans="1:83" x14ac:dyDescent="0.35">
      <c r="A2543" s="9" t="str">
        <f t="shared" si="39"/>
        <v>278630.451.12</v>
      </c>
      <c r="B2543" s="52" t="e">
        <f>+IF(MATCH(A2543,List!H$10:H$145,0),"Targeted")</f>
        <v>#N/A</v>
      </c>
      <c r="C2543" s="65"/>
      <c r="D2543" s="151"/>
      <c r="E2543" s="16" t="s">
        <v>1071</v>
      </c>
      <c r="F2543" s="16" t="s">
        <v>1072</v>
      </c>
      <c r="G2543" s="16" t="s">
        <v>298</v>
      </c>
      <c r="H2543" s="16" t="s">
        <v>1072</v>
      </c>
      <c r="I2543" s="16" t="s">
        <v>4123</v>
      </c>
      <c r="J2543" s="16" t="s">
        <v>4124</v>
      </c>
      <c r="K2543" s="17" t="s">
        <v>52</v>
      </c>
      <c r="L2543" s="18" t="s">
        <v>4125</v>
      </c>
      <c r="M2543" s="195" t="s">
        <v>153</v>
      </c>
      <c r="N2543" s="16" t="s">
        <v>4126</v>
      </c>
      <c r="O2543" s="17" t="s">
        <v>304</v>
      </c>
      <c r="P2543" s="17" t="s">
        <v>305</v>
      </c>
      <c r="Q2543" s="17" t="s">
        <v>306</v>
      </c>
      <c r="R2543">
        <v>0</v>
      </c>
      <c r="S2543">
        <v>0</v>
      </c>
      <c r="T2543">
        <v>0</v>
      </c>
      <c r="U2543">
        <v>0</v>
      </c>
      <c r="V2543">
        <v>0</v>
      </c>
      <c r="W2543">
        <v>0</v>
      </c>
      <c r="X2543">
        <v>0</v>
      </c>
      <c r="Y2543">
        <v>0</v>
      </c>
      <c r="Z2543">
        <v>0</v>
      </c>
      <c r="AA2543">
        <v>0</v>
      </c>
      <c r="AB2543">
        <v>0</v>
      </c>
      <c r="AC2543">
        <v>0</v>
      </c>
      <c r="AD2543">
        <v>0</v>
      </c>
      <c r="AE2543">
        <v>0</v>
      </c>
      <c r="AF2543">
        <v>0</v>
      </c>
      <c r="AG2543" s="19">
        <v>0</v>
      </c>
      <c r="AH2543">
        <v>0</v>
      </c>
      <c r="AI2543">
        <v>0</v>
      </c>
      <c r="AJ2543">
        <v>0</v>
      </c>
      <c r="AK2543">
        <v>0</v>
      </c>
      <c r="AL2543">
        <v>0</v>
      </c>
      <c r="AM2543">
        <v>0</v>
      </c>
      <c r="AN2543">
        <v>0</v>
      </c>
      <c r="AO2543">
        <v>0</v>
      </c>
      <c r="AP2543">
        <v>0</v>
      </c>
      <c r="AQ2543">
        <v>0</v>
      </c>
      <c r="AR2543">
        <v>0</v>
      </c>
      <c r="AS2543">
        <v>0</v>
      </c>
      <c r="AT2543">
        <v>0</v>
      </c>
      <c r="AU2543">
        <v>0</v>
      </c>
      <c r="AV2543">
        <v>0</v>
      </c>
      <c r="AW2543">
        <v>0</v>
      </c>
      <c r="AX2543">
        <v>0</v>
      </c>
      <c r="AY2543">
        <v>0</v>
      </c>
      <c r="AZ2543">
        <v>0</v>
      </c>
      <c r="BA2543">
        <v>0</v>
      </c>
      <c r="BB2543">
        <v>0</v>
      </c>
      <c r="BC2543">
        <v>0</v>
      </c>
      <c r="BD2543">
        <v>0</v>
      </c>
      <c r="BE2543">
        <v>0</v>
      </c>
      <c r="BF2543">
        <v>0</v>
      </c>
      <c r="BG2543">
        <v>0</v>
      </c>
      <c r="BH2543">
        <v>0</v>
      </c>
      <c r="BI2543">
        <v>0</v>
      </c>
      <c r="BJ2543">
        <v>0</v>
      </c>
      <c r="BK2543">
        <v>0</v>
      </c>
      <c r="BL2543">
        <v>0</v>
      </c>
      <c r="BM2543">
        <v>0</v>
      </c>
      <c r="BN2543">
        <v>0</v>
      </c>
      <c r="BO2543">
        <v>0</v>
      </c>
      <c r="BP2543">
        <v>-2000</v>
      </c>
      <c r="BQ2543">
        <v>0</v>
      </c>
      <c r="BR2543">
        <v>-5000</v>
      </c>
      <c r="BS2543">
        <v>-27000</v>
      </c>
      <c r="BT2543">
        <v>-16000</v>
      </c>
      <c r="BU2543">
        <v>-5000</v>
      </c>
      <c r="BV2543">
        <v>-26000</v>
      </c>
      <c r="BW2543">
        <v>-8000</v>
      </c>
      <c r="BX2543" s="10">
        <v>-11000</v>
      </c>
      <c r="BY2543">
        <v>-22000</v>
      </c>
      <c r="BZ2543">
        <v>-19000</v>
      </c>
      <c r="CA2543">
        <v>0</v>
      </c>
      <c r="CB2543">
        <v>0</v>
      </c>
      <c r="CC2543">
        <v>0</v>
      </c>
      <c r="CD2543">
        <v>0</v>
      </c>
      <c r="CE2543">
        <v>0</v>
      </c>
    </row>
    <row r="2544" spans="1:83" x14ac:dyDescent="0.35">
      <c r="A2544" s="9" t="str">
        <f t="shared" si="39"/>
        <v>0400.451.12</v>
      </c>
      <c r="B2544" s="52" t="e">
        <f>+IF(MATCH(A2544,List!H$10:H$145,0),"Targeted")</f>
        <v>#N/A</v>
      </c>
      <c r="C2544" s="65"/>
      <c r="D2544" s="151" t="s">
        <v>7700</v>
      </c>
      <c r="E2544" s="16" t="s">
        <v>1071</v>
      </c>
      <c r="F2544" s="16" t="s">
        <v>1072</v>
      </c>
      <c r="G2544" s="16" t="s">
        <v>831</v>
      </c>
      <c r="H2544" s="16" t="s">
        <v>2681</v>
      </c>
      <c r="I2544" s="16" t="s">
        <v>682</v>
      </c>
      <c r="J2544" s="16" t="s">
        <v>2682</v>
      </c>
      <c r="K2544" s="17" t="s">
        <v>52</v>
      </c>
      <c r="L2544" s="18" t="s">
        <v>4125</v>
      </c>
      <c r="M2544" s="195" t="s">
        <v>153</v>
      </c>
      <c r="N2544" s="16" t="s">
        <v>4126</v>
      </c>
      <c r="O2544" s="17" t="s">
        <v>346</v>
      </c>
      <c r="P2544" s="17" t="s">
        <v>305</v>
      </c>
      <c r="Q2544" s="17" t="s">
        <v>306</v>
      </c>
      <c r="R2544">
        <v>0</v>
      </c>
      <c r="S2544">
        <v>0</v>
      </c>
      <c r="T2544">
        <v>0</v>
      </c>
      <c r="U2544">
        <v>0</v>
      </c>
      <c r="V2544">
        <v>0</v>
      </c>
      <c r="W2544">
        <v>0</v>
      </c>
      <c r="X2544">
        <v>0</v>
      </c>
      <c r="Y2544">
        <v>0</v>
      </c>
      <c r="Z2544">
        <v>0</v>
      </c>
      <c r="AA2544">
        <v>0</v>
      </c>
      <c r="AB2544">
        <v>0</v>
      </c>
      <c r="AC2544">
        <v>0</v>
      </c>
      <c r="AD2544">
        <v>0</v>
      </c>
      <c r="AE2544">
        <v>0</v>
      </c>
      <c r="AF2544">
        <v>0</v>
      </c>
      <c r="AG2544" s="19">
        <v>0</v>
      </c>
      <c r="AH2544">
        <v>0</v>
      </c>
      <c r="AI2544">
        <v>0</v>
      </c>
      <c r="AJ2544">
        <v>0</v>
      </c>
      <c r="AK2544">
        <v>0</v>
      </c>
      <c r="AL2544">
        <v>0</v>
      </c>
      <c r="AM2544">
        <v>0</v>
      </c>
      <c r="AN2544">
        <v>0</v>
      </c>
      <c r="AO2544">
        <v>0</v>
      </c>
      <c r="AP2544">
        <v>0</v>
      </c>
      <c r="AQ2544">
        <v>0</v>
      </c>
      <c r="AR2544">
        <v>0</v>
      </c>
      <c r="AS2544">
        <v>0</v>
      </c>
      <c r="AT2544">
        <v>0</v>
      </c>
      <c r="AU2544">
        <v>0</v>
      </c>
      <c r="AV2544">
        <v>205</v>
      </c>
      <c r="AW2544">
        <v>0</v>
      </c>
      <c r="AX2544">
        <v>0</v>
      </c>
      <c r="AY2544">
        <v>0</v>
      </c>
      <c r="AZ2544">
        <v>0</v>
      </c>
      <c r="BA2544">
        <v>0</v>
      </c>
      <c r="BB2544">
        <v>0</v>
      </c>
      <c r="BC2544">
        <v>0</v>
      </c>
      <c r="BD2544">
        <v>0</v>
      </c>
      <c r="BE2544">
        <v>0</v>
      </c>
      <c r="BF2544">
        <v>0</v>
      </c>
      <c r="BG2544">
        <v>0</v>
      </c>
      <c r="BH2544">
        <v>0</v>
      </c>
      <c r="BI2544">
        <v>0</v>
      </c>
      <c r="BJ2544">
        <v>0</v>
      </c>
      <c r="BK2544">
        <v>0</v>
      </c>
      <c r="BL2544">
        <v>0</v>
      </c>
      <c r="BM2544">
        <v>0</v>
      </c>
      <c r="BN2544">
        <v>0</v>
      </c>
      <c r="BO2544">
        <v>0</v>
      </c>
      <c r="BP2544">
        <v>0</v>
      </c>
      <c r="BQ2544">
        <v>0</v>
      </c>
      <c r="BR2544">
        <v>0</v>
      </c>
      <c r="BS2544">
        <v>0</v>
      </c>
      <c r="BT2544">
        <v>0</v>
      </c>
      <c r="BU2544">
        <v>0</v>
      </c>
      <c r="BV2544">
        <v>0</v>
      </c>
      <c r="BW2544">
        <v>0</v>
      </c>
      <c r="BX2544">
        <v>0</v>
      </c>
      <c r="BY2544">
        <v>0</v>
      </c>
      <c r="BZ2544">
        <v>0</v>
      </c>
      <c r="CA2544">
        <v>0</v>
      </c>
      <c r="CB2544">
        <v>0</v>
      </c>
      <c r="CC2544">
        <v>0</v>
      </c>
      <c r="CD2544">
        <v>0</v>
      </c>
      <c r="CE2544">
        <v>0</v>
      </c>
    </row>
    <row r="2545" spans="1:83" x14ac:dyDescent="0.35">
      <c r="A2545" s="9" t="str">
        <f t="shared" si="39"/>
        <v>0400.451.12</v>
      </c>
      <c r="B2545" s="52" t="e">
        <f>+IF(MATCH(A2545,List!H$10:H$145,0),"Targeted")</f>
        <v>#N/A</v>
      </c>
      <c r="C2545" s="65"/>
      <c r="D2545" s="151" t="s">
        <v>7700</v>
      </c>
      <c r="E2545" s="16" t="s">
        <v>1071</v>
      </c>
      <c r="F2545" s="16" t="s">
        <v>1072</v>
      </c>
      <c r="G2545" s="16" t="s">
        <v>831</v>
      </c>
      <c r="H2545" s="16" t="s">
        <v>2681</v>
      </c>
      <c r="I2545" s="16" t="s">
        <v>682</v>
      </c>
      <c r="J2545" s="16" t="s">
        <v>2682</v>
      </c>
      <c r="K2545" s="17" t="s">
        <v>52</v>
      </c>
      <c r="L2545" s="18" t="s">
        <v>4125</v>
      </c>
      <c r="M2545" s="195" t="s">
        <v>153</v>
      </c>
      <c r="N2545" s="16" t="s">
        <v>4126</v>
      </c>
      <c r="O2545" s="17" t="s">
        <v>346</v>
      </c>
      <c r="P2545" s="17" t="s">
        <v>524</v>
      </c>
      <c r="Q2545" s="17" t="s">
        <v>306</v>
      </c>
      <c r="R2545">
        <v>0</v>
      </c>
      <c r="S2545">
        <v>0</v>
      </c>
      <c r="T2545">
        <v>0</v>
      </c>
      <c r="U2545">
        <v>0</v>
      </c>
      <c r="V2545">
        <v>0</v>
      </c>
      <c r="W2545">
        <v>0</v>
      </c>
      <c r="X2545">
        <v>0</v>
      </c>
      <c r="Y2545">
        <v>0</v>
      </c>
      <c r="Z2545">
        <v>0</v>
      </c>
      <c r="AA2545">
        <v>0</v>
      </c>
      <c r="AB2545">
        <v>0</v>
      </c>
      <c r="AC2545">
        <v>0</v>
      </c>
      <c r="AD2545">
        <v>0</v>
      </c>
      <c r="AE2545">
        <v>0</v>
      </c>
      <c r="AF2545">
        <v>0</v>
      </c>
      <c r="AG2545" s="19">
        <v>0</v>
      </c>
      <c r="AH2545">
        <v>0</v>
      </c>
      <c r="AI2545">
        <v>0</v>
      </c>
      <c r="AJ2545">
        <v>0</v>
      </c>
      <c r="AK2545">
        <v>0</v>
      </c>
      <c r="AL2545">
        <v>0</v>
      </c>
      <c r="AM2545">
        <v>0</v>
      </c>
      <c r="AN2545">
        <v>0</v>
      </c>
      <c r="AO2545">
        <v>0</v>
      </c>
      <c r="AP2545">
        <v>0</v>
      </c>
      <c r="AQ2545">
        <v>0</v>
      </c>
      <c r="AR2545">
        <v>0</v>
      </c>
      <c r="AS2545">
        <v>0</v>
      </c>
      <c r="AT2545">
        <v>0</v>
      </c>
      <c r="AU2545">
        <v>0</v>
      </c>
      <c r="AV2545">
        <v>1001</v>
      </c>
      <c r="AW2545">
        <v>4072</v>
      </c>
      <c r="AX2545">
        <v>7394</v>
      </c>
      <c r="AY2545">
        <v>10902</v>
      </c>
      <c r="AZ2545">
        <v>15000</v>
      </c>
      <c r="BA2545">
        <v>8000</v>
      </c>
      <c r="BB2545">
        <v>0</v>
      </c>
      <c r="BC2545">
        <v>0</v>
      </c>
      <c r="BD2545">
        <v>0</v>
      </c>
      <c r="BE2545">
        <v>0</v>
      </c>
      <c r="BF2545">
        <v>0</v>
      </c>
      <c r="BG2545">
        <v>0</v>
      </c>
      <c r="BH2545">
        <v>0</v>
      </c>
      <c r="BI2545">
        <v>0</v>
      </c>
      <c r="BJ2545">
        <v>0</v>
      </c>
      <c r="BK2545">
        <v>0</v>
      </c>
      <c r="BL2545">
        <v>0</v>
      </c>
      <c r="BM2545">
        <v>0</v>
      </c>
      <c r="BN2545">
        <v>0</v>
      </c>
      <c r="BO2545">
        <v>0</v>
      </c>
      <c r="BP2545">
        <v>0</v>
      </c>
      <c r="BQ2545">
        <v>0</v>
      </c>
      <c r="BR2545">
        <v>0</v>
      </c>
      <c r="BS2545">
        <v>0</v>
      </c>
      <c r="BT2545">
        <v>0</v>
      </c>
      <c r="BU2545">
        <v>0</v>
      </c>
      <c r="BV2545">
        <v>0</v>
      </c>
      <c r="BW2545">
        <v>0</v>
      </c>
      <c r="BX2545">
        <v>0</v>
      </c>
      <c r="BY2545">
        <v>0</v>
      </c>
      <c r="BZ2545">
        <v>0</v>
      </c>
      <c r="CA2545">
        <v>0</v>
      </c>
      <c r="CB2545">
        <v>0</v>
      </c>
      <c r="CC2545">
        <v>0</v>
      </c>
      <c r="CD2545">
        <v>0</v>
      </c>
      <c r="CE2545">
        <v>0</v>
      </c>
    </row>
    <row r="2546" spans="1:83" x14ac:dyDescent="0.35">
      <c r="A2546" s="9" t="str">
        <f t="shared" si="39"/>
        <v>0015.451.12</v>
      </c>
      <c r="B2546" s="52" t="e">
        <f>+IF(MATCH(A2546,List!H$10:H$145,0),"Targeted")</f>
        <v>#N/A</v>
      </c>
      <c r="C2546" s="65"/>
      <c r="D2546" s="151" t="s">
        <v>7700</v>
      </c>
      <c r="E2546" s="16" t="s">
        <v>1071</v>
      </c>
      <c r="F2546" s="16" t="s">
        <v>1072</v>
      </c>
      <c r="G2546" s="16" t="s">
        <v>989</v>
      </c>
      <c r="H2546" s="16" t="s">
        <v>1706</v>
      </c>
      <c r="I2546" s="16" t="s">
        <v>4127</v>
      </c>
      <c r="J2546" s="16" t="s">
        <v>4128</v>
      </c>
      <c r="K2546" s="17" t="s">
        <v>52</v>
      </c>
      <c r="L2546" s="18" t="s">
        <v>4125</v>
      </c>
      <c r="M2546" s="195" t="s">
        <v>153</v>
      </c>
      <c r="N2546" s="16" t="s">
        <v>4126</v>
      </c>
      <c r="O2546" s="17" t="s">
        <v>346</v>
      </c>
      <c r="P2546" s="17" t="s">
        <v>305</v>
      </c>
      <c r="Q2546" s="17" t="s">
        <v>306</v>
      </c>
      <c r="R2546">
        <v>0</v>
      </c>
      <c r="S2546">
        <v>0</v>
      </c>
      <c r="T2546">
        <v>0</v>
      </c>
      <c r="U2546">
        <v>0</v>
      </c>
      <c r="V2546">
        <v>0</v>
      </c>
      <c r="W2546">
        <v>0</v>
      </c>
      <c r="X2546">
        <v>0</v>
      </c>
      <c r="Y2546">
        <v>0</v>
      </c>
      <c r="Z2546">
        <v>0</v>
      </c>
      <c r="AA2546">
        <v>0</v>
      </c>
      <c r="AB2546">
        <v>0</v>
      </c>
      <c r="AC2546">
        <v>0</v>
      </c>
      <c r="AD2546">
        <v>0</v>
      </c>
      <c r="AE2546">
        <v>0</v>
      </c>
      <c r="AF2546">
        <v>0</v>
      </c>
      <c r="AG2546" s="19">
        <v>0</v>
      </c>
      <c r="AH2546">
        <v>0</v>
      </c>
      <c r="AI2546">
        <v>0</v>
      </c>
      <c r="AJ2546">
        <v>0</v>
      </c>
      <c r="AK2546">
        <v>0</v>
      </c>
      <c r="AL2546">
        <v>0</v>
      </c>
      <c r="AM2546">
        <v>0</v>
      </c>
      <c r="AN2546">
        <v>0</v>
      </c>
      <c r="AO2546">
        <v>0</v>
      </c>
      <c r="AP2546">
        <v>0</v>
      </c>
      <c r="AQ2546">
        <v>0</v>
      </c>
      <c r="AR2546">
        <v>0</v>
      </c>
      <c r="AS2546">
        <v>0</v>
      </c>
      <c r="AT2546">
        <v>0</v>
      </c>
      <c r="AU2546">
        <v>0</v>
      </c>
      <c r="AV2546">
        <v>0</v>
      </c>
      <c r="AW2546">
        <v>0</v>
      </c>
      <c r="AX2546">
        <v>0</v>
      </c>
      <c r="AY2546">
        <v>0</v>
      </c>
      <c r="AZ2546">
        <v>0</v>
      </c>
      <c r="BA2546">
        <v>0</v>
      </c>
      <c r="BB2546">
        <v>0</v>
      </c>
      <c r="BC2546">
        <v>0</v>
      </c>
      <c r="BD2546">
        <v>0</v>
      </c>
      <c r="BE2546">
        <v>0</v>
      </c>
      <c r="BF2546">
        <v>0</v>
      </c>
      <c r="BG2546">
        <v>0</v>
      </c>
      <c r="BH2546">
        <v>0</v>
      </c>
      <c r="BI2546">
        <v>0</v>
      </c>
      <c r="BJ2546">
        <v>0</v>
      </c>
      <c r="BK2546">
        <v>0</v>
      </c>
      <c r="BL2546">
        <v>0</v>
      </c>
      <c r="BM2546">
        <v>0</v>
      </c>
      <c r="BN2546">
        <v>0</v>
      </c>
      <c r="BO2546">
        <v>0</v>
      </c>
      <c r="BP2546">
        <v>0</v>
      </c>
      <c r="BQ2546">
        <v>0</v>
      </c>
      <c r="BR2546">
        <v>0</v>
      </c>
      <c r="BS2546">
        <v>0</v>
      </c>
      <c r="BT2546">
        <v>0</v>
      </c>
      <c r="BU2546">
        <v>0</v>
      </c>
      <c r="BV2546">
        <v>0</v>
      </c>
      <c r="BW2546">
        <v>0</v>
      </c>
      <c r="BX2546">
        <v>0</v>
      </c>
      <c r="BY2546">
        <v>1000</v>
      </c>
      <c r="BZ2546">
        <v>6000</v>
      </c>
      <c r="CA2546">
        <v>8000</v>
      </c>
      <c r="CB2546">
        <v>8000</v>
      </c>
      <c r="CC2546">
        <v>6000</v>
      </c>
      <c r="CD2546">
        <v>5000</v>
      </c>
      <c r="CE2546">
        <v>5000</v>
      </c>
    </row>
    <row r="2547" spans="1:83" x14ac:dyDescent="0.35">
      <c r="A2547" s="9" t="str">
        <f t="shared" si="39"/>
        <v>1908.451.12</v>
      </c>
      <c r="B2547" s="52" t="e">
        <f>+IF(MATCH(A2547,List!H$10:H$145,0),"Targeted")</f>
        <v>#N/A</v>
      </c>
      <c r="C2547" s="65"/>
      <c r="D2547" s="151" t="s">
        <v>7700</v>
      </c>
      <c r="E2547" s="16" t="s">
        <v>1071</v>
      </c>
      <c r="F2547" s="16" t="s">
        <v>1072</v>
      </c>
      <c r="G2547" s="16" t="s">
        <v>989</v>
      </c>
      <c r="H2547" s="16" t="s">
        <v>1706</v>
      </c>
      <c r="I2547" s="16" t="s">
        <v>4129</v>
      </c>
      <c r="J2547" s="16" t="s">
        <v>4130</v>
      </c>
      <c r="K2547" s="17" t="s">
        <v>52</v>
      </c>
      <c r="L2547" s="18" t="s">
        <v>4125</v>
      </c>
      <c r="M2547" s="195" t="s">
        <v>153</v>
      </c>
      <c r="N2547" s="16" t="s">
        <v>4126</v>
      </c>
      <c r="O2547" s="17" t="s">
        <v>346</v>
      </c>
      <c r="P2547" s="17" t="s">
        <v>305</v>
      </c>
      <c r="Q2547" s="17" t="s">
        <v>306</v>
      </c>
      <c r="R2547">
        <v>0</v>
      </c>
      <c r="S2547">
        <v>0</v>
      </c>
      <c r="T2547">
        <v>0</v>
      </c>
      <c r="U2547">
        <v>0</v>
      </c>
      <c r="V2547">
        <v>0</v>
      </c>
      <c r="W2547">
        <v>0</v>
      </c>
      <c r="X2547">
        <v>0</v>
      </c>
      <c r="Y2547">
        <v>0</v>
      </c>
      <c r="Z2547">
        <v>0</v>
      </c>
      <c r="AA2547">
        <v>0</v>
      </c>
      <c r="AB2547">
        <v>0</v>
      </c>
      <c r="AC2547">
        <v>0</v>
      </c>
      <c r="AD2547">
        <v>0</v>
      </c>
      <c r="AE2547">
        <v>0</v>
      </c>
      <c r="AF2547">
        <v>0</v>
      </c>
      <c r="AG2547" s="19">
        <v>0</v>
      </c>
      <c r="AH2547">
        <v>0</v>
      </c>
      <c r="AI2547">
        <v>0</v>
      </c>
      <c r="AJ2547">
        <v>0</v>
      </c>
      <c r="AK2547">
        <v>0</v>
      </c>
      <c r="AL2547">
        <v>0</v>
      </c>
      <c r="AM2547">
        <v>0</v>
      </c>
      <c r="AN2547">
        <v>0</v>
      </c>
      <c r="AO2547">
        <v>0</v>
      </c>
      <c r="AP2547">
        <v>0</v>
      </c>
      <c r="AQ2547">
        <v>0</v>
      </c>
      <c r="AR2547">
        <v>0</v>
      </c>
      <c r="AS2547">
        <v>0</v>
      </c>
      <c r="AT2547">
        <v>0</v>
      </c>
      <c r="AU2547">
        <v>0</v>
      </c>
      <c r="AV2547">
        <v>0</v>
      </c>
      <c r="AW2547">
        <v>0</v>
      </c>
      <c r="AX2547">
        <v>0</v>
      </c>
      <c r="AY2547">
        <v>0</v>
      </c>
      <c r="AZ2547">
        <v>0</v>
      </c>
      <c r="BA2547">
        <v>0</v>
      </c>
      <c r="BB2547">
        <v>0</v>
      </c>
      <c r="BC2547">
        <v>0</v>
      </c>
      <c r="BD2547">
        <v>0</v>
      </c>
      <c r="BE2547">
        <v>0</v>
      </c>
      <c r="BF2547">
        <v>0</v>
      </c>
      <c r="BG2547">
        <v>0</v>
      </c>
      <c r="BH2547">
        <v>0</v>
      </c>
      <c r="BI2547">
        <v>1000</v>
      </c>
      <c r="BJ2547">
        <v>10000</v>
      </c>
      <c r="BK2547">
        <v>9000</v>
      </c>
      <c r="BL2547">
        <v>16000</v>
      </c>
      <c r="BM2547">
        <v>17000</v>
      </c>
      <c r="BN2547">
        <v>27000</v>
      </c>
      <c r="BO2547">
        <v>23000</v>
      </c>
      <c r="BP2547">
        <v>29000</v>
      </c>
      <c r="BQ2547">
        <v>5000</v>
      </c>
      <c r="BR2547">
        <v>3000</v>
      </c>
      <c r="BS2547">
        <v>3000</v>
      </c>
      <c r="BT2547">
        <v>5000</v>
      </c>
      <c r="BU2547">
        <v>2000</v>
      </c>
      <c r="BV2547">
        <v>0</v>
      </c>
      <c r="BW2547">
        <v>0</v>
      </c>
      <c r="BX2547">
        <v>0</v>
      </c>
      <c r="BY2547">
        <v>0</v>
      </c>
      <c r="BZ2547">
        <v>0</v>
      </c>
      <c r="CA2547">
        <v>6000</v>
      </c>
      <c r="CB2547">
        <v>18000</v>
      </c>
      <c r="CC2547">
        <v>24000</v>
      </c>
      <c r="CD2547">
        <v>27000</v>
      </c>
      <c r="CE2547">
        <v>30000</v>
      </c>
    </row>
    <row r="2548" spans="1:83" x14ac:dyDescent="0.35">
      <c r="A2548" s="9" t="str">
        <f t="shared" si="39"/>
        <v>1908.451.12</v>
      </c>
      <c r="B2548" s="52" t="e">
        <f>+IF(MATCH(A2548,List!H$10:H$145,0),"Targeted")</f>
        <v>#N/A</v>
      </c>
      <c r="C2548" s="65"/>
      <c r="D2548" s="151"/>
      <c r="E2548" s="16" t="s">
        <v>1071</v>
      </c>
      <c r="F2548" s="16" t="s">
        <v>1072</v>
      </c>
      <c r="G2548" s="16" t="s">
        <v>989</v>
      </c>
      <c r="H2548" s="16" t="s">
        <v>1706</v>
      </c>
      <c r="I2548" s="16" t="s">
        <v>4129</v>
      </c>
      <c r="J2548" s="16" t="s">
        <v>4130</v>
      </c>
      <c r="K2548" s="17" t="s">
        <v>52</v>
      </c>
      <c r="L2548" s="18" t="s">
        <v>4125</v>
      </c>
      <c r="M2548" s="195" t="s">
        <v>153</v>
      </c>
      <c r="N2548" s="16" t="s">
        <v>4126</v>
      </c>
      <c r="O2548" s="17" t="s">
        <v>304</v>
      </c>
      <c r="P2548" s="17" t="s">
        <v>305</v>
      </c>
      <c r="Q2548" s="17" t="s">
        <v>306</v>
      </c>
      <c r="R2548">
        <v>0</v>
      </c>
      <c r="S2548">
        <v>0</v>
      </c>
      <c r="T2548">
        <v>0</v>
      </c>
      <c r="U2548">
        <v>0</v>
      </c>
      <c r="V2548">
        <v>0</v>
      </c>
      <c r="W2548">
        <v>0</v>
      </c>
      <c r="X2548">
        <v>0</v>
      </c>
      <c r="Y2548">
        <v>0</v>
      </c>
      <c r="Z2548">
        <v>0</v>
      </c>
      <c r="AA2548">
        <v>0</v>
      </c>
      <c r="AB2548">
        <v>0</v>
      </c>
      <c r="AC2548">
        <v>0</v>
      </c>
      <c r="AD2548">
        <v>0</v>
      </c>
      <c r="AE2548">
        <v>0</v>
      </c>
      <c r="AF2548">
        <v>0</v>
      </c>
      <c r="AG2548" s="19">
        <v>0</v>
      </c>
      <c r="AH2548">
        <v>0</v>
      </c>
      <c r="AI2548">
        <v>0</v>
      </c>
      <c r="AJ2548">
        <v>0</v>
      </c>
      <c r="AK2548">
        <v>0</v>
      </c>
      <c r="AL2548">
        <v>0</v>
      </c>
      <c r="AM2548">
        <v>0</v>
      </c>
      <c r="AN2548">
        <v>0</v>
      </c>
      <c r="AO2548">
        <v>0</v>
      </c>
      <c r="AP2548">
        <v>0</v>
      </c>
      <c r="AQ2548">
        <v>0</v>
      </c>
      <c r="AR2548">
        <v>0</v>
      </c>
      <c r="AS2548">
        <v>0</v>
      </c>
      <c r="AT2548">
        <v>0</v>
      </c>
      <c r="AU2548">
        <v>0</v>
      </c>
      <c r="AV2548">
        <v>0</v>
      </c>
      <c r="AW2548">
        <v>0</v>
      </c>
      <c r="AX2548">
        <v>0</v>
      </c>
      <c r="AY2548">
        <v>0</v>
      </c>
      <c r="AZ2548">
        <v>0</v>
      </c>
      <c r="BA2548">
        <v>0</v>
      </c>
      <c r="BB2548">
        <v>0</v>
      </c>
      <c r="BC2548">
        <v>0</v>
      </c>
      <c r="BD2548">
        <v>0</v>
      </c>
      <c r="BE2548">
        <v>0</v>
      </c>
      <c r="BF2548">
        <v>0</v>
      </c>
      <c r="BG2548">
        <v>0</v>
      </c>
      <c r="BH2548">
        <v>0</v>
      </c>
      <c r="BI2548">
        <v>0</v>
      </c>
      <c r="BJ2548">
        <v>0</v>
      </c>
      <c r="BK2548">
        <v>0</v>
      </c>
      <c r="BL2548">
        <v>0</v>
      </c>
      <c r="BM2548">
        <v>0</v>
      </c>
      <c r="BN2548">
        <v>0</v>
      </c>
      <c r="BO2548">
        <v>37000</v>
      </c>
      <c r="BP2548">
        <v>54000</v>
      </c>
      <c r="BQ2548">
        <v>63000</v>
      </c>
      <c r="BR2548">
        <v>36000</v>
      </c>
      <c r="BS2548">
        <v>32000</v>
      </c>
      <c r="BT2548">
        <v>38000</v>
      </c>
      <c r="BU2548">
        <v>67000</v>
      </c>
      <c r="BV2548">
        <v>64000</v>
      </c>
      <c r="BW2548">
        <v>55000</v>
      </c>
      <c r="BX2548" s="10">
        <v>42000</v>
      </c>
      <c r="BY2548">
        <v>46000</v>
      </c>
      <c r="BZ2548">
        <v>48000</v>
      </c>
      <c r="CA2548">
        <v>78000</v>
      </c>
      <c r="CB2548">
        <v>185000</v>
      </c>
      <c r="CC2548">
        <v>81000</v>
      </c>
      <c r="CD2548">
        <v>57000</v>
      </c>
      <c r="CE2548">
        <v>49000</v>
      </c>
    </row>
    <row r="2549" spans="1:83" x14ac:dyDescent="0.35">
      <c r="A2549" s="9" t="str">
        <f t="shared" si="39"/>
        <v>1108.451.12</v>
      </c>
      <c r="B2549" s="52" t="e">
        <f>+IF(MATCH(A2549,List!H$10:H$145,0),"Targeted")</f>
        <v>#N/A</v>
      </c>
      <c r="C2549" s="65"/>
      <c r="D2549" s="151" t="s">
        <v>7700</v>
      </c>
      <c r="E2549" s="16" t="s">
        <v>1071</v>
      </c>
      <c r="F2549" s="16" t="s">
        <v>1072</v>
      </c>
      <c r="G2549" s="16" t="s">
        <v>914</v>
      </c>
      <c r="H2549" s="16" t="s">
        <v>2244</v>
      </c>
      <c r="I2549" s="16" t="s">
        <v>499</v>
      </c>
      <c r="J2549" s="16" t="s">
        <v>4131</v>
      </c>
      <c r="K2549" s="17" t="s">
        <v>52</v>
      </c>
      <c r="L2549" s="18" t="s">
        <v>4125</v>
      </c>
      <c r="M2549" s="195" t="s">
        <v>153</v>
      </c>
      <c r="N2549" s="16" t="s">
        <v>4126</v>
      </c>
      <c r="O2549" s="17" t="s">
        <v>346</v>
      </c>
      <c r="P2549" s="17" t="s">
        <v>305</v>
      </c>
      <c r="Q2549" s="17" t="s">
        <v>306</v>
      </c>
      <c r="R2549">
        <v>0</v>
      </c>
      <c r="S2549">
        <v>0</v>
      </c>
      <c r="T2549">
        <v>0</v>
      </c>
      <c r="U2549">
        <v>0</v>
      </c>
      <c r="V2549">
        <v>0</v>
      </c>
      <c r="W2549">
        <v>0</v>
      </c>
      <c r="X2549">
        <v>0</v>
      </c>
      <c r="Y2549">
        <v>0</v>
      </c>
      <c r="Z2549">
        <v>0</v>
      </c>
      <c r="AA2549">
        <v>0</v>
      </c>
      <c r="AB2549">
        <v>0</v>
      </c>
      <c r="AC2549">
        <v>0</v>
      </c>
      <c r="AD2549">
        <v>0</v>
      </c>
      <c r="AE2549">
        <v>0</v>
      </c>
      <c r="AF2549">
        <v>0</v>
      </c>
      <c r="AG2549" s="19">
        <v>0</v>
      </c>
      <c r="AH2549">
        <v>0</v>
      </c>
      <c r="AI2549">
        <v>0</v>
      </c>
      <c r="AJ2549">
        <v>0</v>
      </c>
      <c r="AK2549">
        <v>0</v>
      </c>
      <c r="AL2549">
        <v>0</v>
      </c>
      <c r="AM2549">
        <v>0</v>
      </c>
      <c r="AN2549">
        <v>0</v>
      </c>
      <c r="AO2549">
        <v>0</v>
      </c>
      <c r="AP2549">
        <v>0</v>
      </c>
      <c r="AQ2549">
        <v>0</v>
      </c>
      <c r="AR2549">
        <v>0</v>
      </c>
      <c r="AS2549">
        <v>0</v>
      </c>
      <c r="AT2549">
        <v>0</v>
      </c>
      <c r="AU2549">
        <v>0</v>
      </c>
      <c r="AV2549">
        <v>0</v>
      </c>
      <c r="AW2549">
        <v>0</v>
      </c>
      <c r="AX2549">
        <v>0</v>
      </c>
      <c r="AY2549">
        <v>0</v>
      </c>
      <c r="AZ2549">
        <v>0</v>
      </c>
      <c r="BA2549">
        <v>0</v>
      </c>
      <c r="BB2549">
        <v>0</v>
      </c>
      <c r="BC2549">
        <v>0</v>
      </c>
      <c r="BD2549">
        <v>0</v>
      </c>
      <c r="BE2549">
        <v>0</v>
      </c>
      <c r="BF2549">
        <v>-1000</v>
      </c>
      <c r="BG2549">
        <v>3000</v>
      </c>
      <c r="BH2549">
        <v>0</v>
      </c>
      <c r="BI2549">
        <v>0</v>
      </c>
      <c r="BJ2549">
        <v>0</v>
      </c>
      <c r="BK2549">
        <v>0</v>
      </c>
      <c r="BL2549">
        <v>0</v>
      </c>
      <c r="BM2549">
        <v>0</v>
      </c>
      <c r="BN2549">
        <v>0</v>
      </c>
      <c r="BO2549">
        <v>0</v>
      </c>
      <c r="BP2549">
        <v>0</v>
      </c>
      <c r="BQ2549">
        <v>0</v>
      </c>
      <c r="BR2549">
        <v>0</v>
      </c>
      <c r="BS2549">
        <v>0</v>
      </c>
      <c r="BT2549">
        <v>0</v>
      </c>
      <c r="BU2549">
        <v>0</v>
      </c>
      <c r="BV2549">
        <v>0</v>
      </c>
      <c r="BW2549">
        <v>0</v>
      </c>
      <c r="BX2549">
        <v>0</v>
      </c>
      <c r="BY2549">
        <v>0</v>
      </c>
      <c r="BZ2549">
        <v>0</v>
      </c>
      <c r="CA2549">
        <v>0</v>
      </c>
      <c r="CB2549">
        <v>0</v>
      </c>
      <c r="CC2549">
        <v>0</v>
      </c>
      <c r="CD2549">
        <v>0</v>
      </c>
      <c r="CE2549">
        <v>0</v>
      </c>
    </row>
    <row r="2550" spans="1:83" x14ac:dyDescent="0.35">
      <c r="A2550" s="9" t="str">
        <f t="shared" si="39"/>
        <v>1108.451.12</v>
      </c>
      <c r="B2550" s="52" t="e">
        <f>+IF(MATCH(A2550,List!H$10:H$145,0),"Targeted")</f>
        <v>#N/A</v>
      </c>
      <c r="C2550" s="65"/>
      <c r="D2550" s="151" t="s">
        <v>7700</v>
      </c>
      <c r="E2550" s="16" t="s">
        <v>1071</v>
      </c>
      <c r="F2550" s="16" t="s">
        <v>1072</v>
      </c>
      <c r="G2550" s="16" t="s">
        <v>914</v>
      </c>
      <c r="H2550" s="16" t="s">
        <v>2244</v>
      </c>
      <c r="I2550" s="16" t="s">
        <v>499</v>
      </c>
      <c r="J2550" s="16" t="s">
        <v>4131</v>
      </c>
      <c r="K2550" s="17" t="s">
        <v>52</v>
      </c>
      <c r="L2550" s="18" t="s">
        <v>4125</v>
      </c>
      <c r="M2550" s="195" t="s">
        <v>153</v>
      </c>
      <c r="N2550" s="16" t="s">
        <v>4126</v>
      </c>
      <c r="O2550" s="17" t="s">
        <v>346</v>
      </c>
      <c r="P2550" s="17" t="s">
        <v>524</v>
      </c>
      <c r="Q2550" s="17" t="s">
        <v>306</v>
      </c>
      <c r="R2550">
        <v>0</v>
      </c>
      <c r="S2550">
        <v>0</v>
      </c>
      <c r="T2550">
        <v>0</v>
      </c>
      <c r="U2550">
        <v>0</v>
      </c>
      <c r="V2550">
        <v>0</v>
      </c>
      <c r="W2550">
        <v>0</v>
      </c>
      <c r="X2550">
        <v>0</v>
      </c>
      <c r="Y2550">
        <v>0</v>
      </c>
      <c r="Z2550">
        <v>0</v>
      </c>
      <c r="AA2550">
        <v>0</v>
      </c>
      <c r="AB2550">
        <v>0</v>
      </c>
      <c r="AC2550">
        <v>0</v>
      </c>
      <c r="AD2550">
        <v>0</v>
      </c>
      <c r="AE2550">
        <v>0</v>
      </c>
      <c r="AF2550">
        <v>0</v>
      </c>
      <c r="AG2550" s="19">
        <v>0</v>
      </c>
      <c r="AH2550">
        <v>0</v>
      </c>
      <c r="AI2550">
        <v>0</v>
      </c>
      <c r="AJ2550">
        <v>0</v>
      </c>
      <c r="AK2550">
        <v>0</v>
      </c>
      <c r="AL2550">
        <v>0</v>
      </c>
      <c r="AM2550">
        <v>0</v>
      </c>
      <c r="AN2550">
        <v>0</v>
      </c>
      <c r="AO2550">
        <v>0</v>
      </c>
      <c r="AP2550">
        <v>0</v>
      </c>
      <c r="AQ2550">
        <v>0</v>
      </c>
      <c r="AR2550">
        <v>0</v>
      </c>
      <c r="AS2550">
        <v>0</v>
      </c>
      <c r="AT2550">
        <v>0</v>
      </c>
      <c r="AU2550">
        <v>0</v>
      </c>
      <c r="AV2550">
        <v>0</v>
      </c>
      <c r="AW2550">
        <v>0</v>
      </c>
      <c r="AX2550">
        <v>0</v>
      </c>
      <c r="AY2550">
        <v>0</v>
      </c>
      <c r="AZ2550">
        <v>0</v>
      </c>
      <c r="BA2550">
        <v>23000</v>
      </c>
      <c r="BB2550">
        <v>47000</v>
      </c>
      <c r="BC2550">
        <v>20000</v>
      </c>
      <c r="BD2550">
        <v>20000</v>
      </c>
      <c r="BE2550">
        <v>10000</v>
      </c>
      <c r="BF2550">
        <v>7000</v>
      </c>
      <c r="BG2550">
        <v>7000</v>
      </c>
      <c r="BH2550">
        <v>0</v>
      </c>
      <c r="BI2550">
        <v>0</v>
      </c>
      <c r="BJ2550">
        <v>0</v>
      </c>
      <c r="BK2550">
        <v>0</v>
      </c>
      <c r="BL2550">
        <v>0</v>
      </c>
      <c r="BM2550">
        <v>0</v>
      </c>
      <c r="BN2550">
        <v>0</v>
      </c>
      <c r="BO2550">
        <v>0</v>
      </c>
      <c r="BP2550">
        <v>0</v>
      </c>
      <c r="BQ2550">
        <v>0</v>
      </c>
      <c r="BR2550">
        <v>0</v>
      </c>
      <c r="BS2550">
        <v>0</v>
      </c>
      <c r="BT2550">
        <v>0</v>
      </c>
      <c r="BU2550">
        <v>0</v>
      </c>
      <c r="BV2550">
        <v>0</v>
      </c>
      <c r="BW2550">
        <v>0</v>
      </c>
      <c r="BX2550">
        <v>0</v>
      </c>
      <c r="BY2550">
        <v>0</v>
      </c>
      <c r="BZ2550">
        <v>0</v>
      </c>
      <c r="CA2550">
        <v>0</v>
      </c>
      <c r="CB2550">
        <v>0</v>
      </c>
      <c r="CC2550">
        <v>0</v>
      </c>
      <c r="CD2550">
        <v>0</v>
      </c>
      <c r="CE2550">
        <v>0</v>
      </c>
    </row>
    <row r="2551" spans="1:83" x14ac:dyDescent="0.35">
      <c r="A2551" s="9" t="str">
        <f t="shared" si="39"/>
        <v>0120.451.75</v>
      </c>
      <c r="B2551" s="52" t="e">
        <f>+IF(MATCH(A2551,List!H$10:H$145,0),"Targeted")</f>
        <v>#N/A</v>
      </c>
      <c r="C2551" s="65"/>
      <c r="D2551" s="151" t="s">
        <v>7700</v>
      </c>
      <c r="E2551" s="16" t="s">
        <v>863</v>
      </c>
      <c r="F2551" s="16" t="s">
        <v>864</v>
      </c>
      <c r="G2551" s="16" t="s">
        <v>1009</v>
      </c>
      <c r="H2551" s="16" t="s">
        <v>3035</v>
      </c>
      <c r="I2551" s="16" t="s">
        <v>1416</v>
      </c>
      <c r="J2551" s="16" t="s">
        <v>4132</v>
      </c>
      <c r="K2551" s="17" t="s">
        <v>40</v>
      </c>
      <c r="L2551" s="18" t="s">
        <v>4125</v>
      </c>
      <c r="M2551" s="195" t="s">
        <v>153</v>
      </c>
      <c r="N2551" s="16" t="s">
        <v>4126</v>
      </c>
      <c r="O2551" s="17" t="s">
        <v>346</v>
      </c>
      <c r="P2551" s="17" t="s">
        <v>305</v>
      </c>
      <c r="Q2551" s="17" t="s">
        <v>306</v>
      </c>
      <c r="R2551">
        <v>0</v>
      </c>
      <c r="S2551">
        <v>0</v>
      </c>
      <c r="T2551">
        <v>0</v>
      </c>
      <c r="U2551">
        <v>0</v>
      </c>
      <c r="V2551">
        <v>0</v>
      </c>
      <c r="W2551">
        <v>0</v>
      </c>
      <c r="X2551">
        <v>0</v>
      </c>
      <c r="Y2551">
        <v>0</v>
      </c>
      <c r="Z2551">
        <v>0</v>
      </c>
      <c r="AA2551">
        <v>0</v>
      </c>
      <c r="AB2551">
        <v>0</v>
      </c>
      <c r="AC2551">
        <v>0</v>
      </c>
      <c r="AD2551">
        <v>4449</v>
      </c>
      <c r="AE2551">
        <v>8706</v>
      </c>
      <c r="AF2551">
        <v>15000</v>
      </c>
      <c r="AG2551" s="19">
        <v>2800</v>
      </c>
      <c r="AH2551">
        <v>5000</v>
      </c>
      <c r="AI2551">
        <v>0</v>
      </c>
      <c r="AJ2551">
        <v>0</v>
      </c>
      <c r="AK2551">
        <v>0</v>
      </c>
      <c r="AL2551">
        <v>0</v>
      </c>
      <c r="AM2551">
        <v>0</v>
      </c>
      <c r="AN2551">
        <v>0</v>
      </c>
      <c r="AO2551">
        <v>0</v>
      </c>
      <c r="AP2551">
        <v>0</v>
      </c>
      <c r="AQ2551">
        <v>0</v>
      </c>
      <c r="AR2551">
        <v>0</v>
      </c>
      <c r="AS2551">
        <v>0</v>
      </c>
      <c r="AT2551">
        <v>0</v>
      </c>
      <c r="AU2551">
        <v>0</v>
      </c>
      <c r="AV2551">
        <v>0</v>
      </c>
      <c r="AW2551">
        <v>0</v>
      </c>
      <c r="AX2551">
        <v>0</v>
      </c>
      <c r="AY2551">
        <v>0</v>
      </c>
      <c r="AZ2551">
        <v>0</v>
      </c>
      <c r="BA2551">
        <v>0</v>
      </c>
      <c r="BB2551">
        <v>0</v>
      </c>
      <c r="BC2551">
        <v>0</v>
      </c>
      <c r="BD2551">
        <v>0</v>
      </c>
      <c r="BE2551">
        <v>0</v>
      </c>
      <c r="BF2551">
        <v>0</v>
      </c>
      <c r="BG2551">
        <v>0</v>
      </c>
      <c r="BH2551">
        <v>0</v>
      </c>
      <c r="BI2551">
        <v>0</v>
      </c>
      <c r="BJ2551">
        <v>0</v>
      </c>
      <c r="BK2551">
        <v>0</v>
      </c>
      <c r="BL2551">
        <v>0</v>
      </c>
      <c r="BM2551">
        <v>0</v>
      </c>
      <c r="BN2551">
        <v>0</v>
      </c>
      <c r="BO2551">
        <v>0</v>
      </c>
      <c r="BP2551">
        <v>0</v>
      </c>
      <c r="BQ2551">
        <v>0</v>
      </c>
      <c r="BR2551">
        <v>0</v>
      </c>
      <c r="BS2551">
        <v>0</v>
      </c>
      <c r="BT2551">
        <v>0</v>
      </c>
      <c r="BU2551">
        <v>0</v>
      </c>
      <c r="BV2551">
        <v>0</v>
      </c>
      <c r="BW2551">
        <v>0</v>
      </c>
      <c r="BX2551">
        <v>0</v>
      </c>
      <c r="BY2551">
        <v>0</v>
      </c>
      <c r="BZ2551">
        <v>0</v>
      </c>
      <c r="CA2551">
        <v>0</v>
      </c>
      <c r="CB2551">
        <v>0</v>
      </c>
      <c r="CC2551">
        <v>0</v>
      </c>
      <c r="CD2551">
        <v>0</v>
      </c>
      <c r="CE2551">
        <v>0</v>
      </c>
    </row>
    <row r="2552" spans="1:83" x14ac:dyDescent="0.35">
      <c r="A2552" s="9" t="str">
        <f t="shared" si="39"/>
        <v>0125.451.14</v>
      </c>
      <c r="B2552" s="52" t="e">
        <f>+IF(MATCH(A2552,List!H$10:H$145,0),"Targeted")</f>
        <v>#N/A</v>
      </c>
      <c r="C2552" s="65"/>
      <c r="D2552" s="151" t="s">
        <v>7700</v>
      </c>
      <c r="E2552" s="16" t="s">
        <v>1709</v>
      </c>
      <c r="F2552" s="16" t="s">
        <v>1710</v>
      </c>
      <c r="G2552" s="16" t="s">
        <v>2022</v>
      </c>
      <c r="H2552" s="16" t="s">
        <v>1582</v>
      </c>
      <c r="I2552" s="16" t="s">
        <v>3124</v>
      </c>
      <c r="J2552" s="16" t="s">
        <v>4133</v>
      </c>
      <c r="K2552" s="17" t="s">
        <v>12</v>
      </c>
      <c r="L2552" s="18" t="s">
        <v>4125</v>
      </c>
      <c r="M2552" s="195" t="s">
        <v>153</v>
      </c>
      <c r="N2552" s="16" t="s">
        <v>4126</v>
      </c>
      <c r="O2552" s="17" t="s">
        <v>346</v>
      </c>
      <c r="P2552" s="17" t="s">
        <v>305</v>
      </c>
      <c r="Q2552" s="17" t="s">
        <v>306</v>
      </c>
      <c r="R2552">
        <v>0</v>
      </c>
      <c r="S2552">
        <v>0</v>
      </c>
      <c r="T2552">
        <v>0</v>
      </c>
      <c r="U2552">
        <v>0</v>
      </c>
      <c r="V2552">
        <v>0</v>
      </c>
      <c r="W2552">
        <v>0</v>
      </c>
      <c r="X2552">
        <v>0</v>
      </c>
      <c r="Y2552">
        <v>0</v>
      </c>
      <c r="Z2552">
        <v>0</v>
      </c>
      <c r="AA2552">
        <v>0</v>
      </c>
      <c r="AB2552">
        <v>0</v>
      </c>
      <c r="AC2552">
        <v>0</v>
      </c>
      <c r="AD2552">
        <v>0</v>
      </c>
      <c r="AE2552">
        <v>0</v>
      </c>
      <c r="AF2552">
        <v>0</v>
      </c>
      <c r="AG2552" s="19">
        <v>0</v>
      </c>
      <c r="AH2552">
        <v>0</v>
      </c>
      <c r="AI2552">
        <v>0</v>
      </c>
      <c r="AJ2552">
        <v>0</v>
      </c>
      <c r="AK2552">
        <v>0</v>
      </c>
      <c r="AL2552">
        <v>0</v>
      </c>
      <c r="AM2552">
        <v>0</v>
      </c>
      <c r="AN2552">
        <v>0</v>
      </c>
      <c r="AO2552">
        <v>0</v>
      </c>
      <c r="AP2552">
        <v>0</v>
      </c>
      <c r="AQ2552">
        <v>0</v>
      </c>
      <c r="AR2552">
        <v>0</v>
      </c>
      <c r="AS2552">
        <v>0</v>
      </c>
      <c r="AT2552">
        <v>0</v>
      </c>
      <c r="AU2552">
        <v>0</v>
      </c>
      <c r="AV2552">
        <v>0</v>
      </c>
      <c r="AW2552">
        <v>0</v>
      </c>
      <c r="AX2552">
        <v>0</v>
      </c>
      <c r="AY2552">
        <v>0</v>
      </c>
      <c r="AZ2552">
        <v>0</v>
      </c>
      <c r="BA2552">
        <v>0</v>
      </c>
      <c r="BB2552">
        <v>0</v>
      </c>
      <c r="BC2552">
        <v>0</v>
      </c>
      <c r="BD2552">
        <v>0</v>
      </c>
      <c r="BE2552">
        <v>0</v>
      </c>
      <c r="BF2552">
        <v>0</v>
      </c>
      <c r="BG2552">
        <v>0</v>
      </c>
      <c r="BH2552">
        <v>-15000</v>
      </c>
      <c r="BI2552">
        <v>0</v>
      </c>
      <c r="BJ2552">
        <v>6000</v>
      </c>
      <c r="BK2552">
        <v>9000</v>
      </c>
      <c r="BL2552">
        <v>0</v>
      </c>
      <c r="BM2552">
        <v>0</v>
      </c>
      <c r="BN2552">
        <v>0</v>
      </c>
      <c r="BO2552">
        <v>0</v>
      </c>
      <c r="BP2552">
        <v>0</v>
      </c>
      <c r="BQ2552">
        <v>0</v>
      </c>
      <c r="BR2552">
        <v>0</v>
      </c>
      <c r="BS2552">
        <v>0</v>
      </c>
      <c r="BT2552">
        <v>0</v>
      </c>
      <c r="BU2552">
        <v>0</v>
      </c>
      <c r="BV2552">
        <v>0</v>
      </c>
      <c r="BW2552">
        <v>0</v>
      </c>
      <c r="BX2552">
        <v>0</v>
      </c>
      <c r="BY2552">
        <v>0</v>
      </c>
      <c r="BZ2552">
        <v>0</v>
      </c>
      <c r="CA2552">
        <v>0</v>
      </c>
      <c r="CB2552">
        <v>0</v>
      </c>
      <c r="CC2552">
        <v>0</v>
      </c>
      <c r="CD2552">
        <v>0</v>
      </c>
      <c r="CE2552">
        <v>0</v>
      </c>
    </row>
    <row r="2553" spans="1:83" x14ac:dyDescent="0.35">
      <c r="A2553" s="9" t="str">
        <f t="shared" si="39"/>
        <v>0125.451.14</v>
      </c>
      <c r="B2553" s="52" t="e">
        <f>+IF(MATCH(A2553,List!H$10:H$145,0),"Targeted")</f>
        <v>#N/A</v>
      </c>
      <c r="C2553" s="65"/>
      <c r="D2553" s="151" t="s">
        <v>7700</v>
      </c>
      <c r="E2553" s="16" t="s">
        <v>1709</v>
      </c>
      <c r="F2553" s="16" t="s">
        <v>1710</v>
      </c>
      <c r="G2553" s="16" t="s">
        <v>2022</v>
      </c>
      <c r="H2553" s="16" t="s">
        <v>1582</v>
      </c>
      <c r="I2553" s="16" t="s">
        <v>3124</v>
      </c>
      <c r="J2553" s="16" t="s">
        <v>4133</v>
      </c>
      <c r="K2553" s="17" t="s">
        <v>12</v>
      </c>
      <c r="L2553" s="18" t="s">
        <v>4125</v>
      </c>
      <c r="M2553" s="195" t="s">
        <v>153</v>
      </c>
      <c r="N2553" s="16" t="s">
        <v>4126</v>
      </c>
      <c r="O2553" s="17" t="s">
        <v>346</v>
      </c>
      <c r="P2553" s="17" t="s">
        <v>524</v>
      </c>
      <c r="Q2553" s="17" t="s">
        <v>306</v>
      </c>
      <c r="R2553">
        <v>0</v>
      </c>
      <c r="S2553">
        <v>0</v>
      </c>
      <c r="T2553">
        <v>0</v>
      </c>
      <c r="U2553">
        <v>0</v>
      </c>
      <c r="V2553">
        <v>0</v>
      </c>
      <c r="W2553">
        <v>0</v>
      </c>
      <c r="X2553">
        <v>0</v>
      </c>
      <c r="Y2553">
        <v>0</v>
      </c>
      <c r="Z2553">
        <v>0</v>
      </c>
      <c r="AA2553">
        <v>0</v>
      </c>
      <c r="AB2553">
        <v>0</v>
      </c>
      <c r="AC2553">
        <v>0</v>
      </c>
      <c r="AD2553">
        <v>0</v>
      </c>
      <c r="AE2553">
        <v>0</v>
      </c>
      <c r="AF2553">
        <v>0</v>
      </c>
      <c r="AG2553" s="19">
        <v>0</v>
      </c>
      <c r="AH2553">
        <v>0</v>
      </c>
      <c r="AI2553">
        <v>0</v>
      </c>
      <c r="AJ2553">
        <v>0</v>
      </c>
      <c r="AK2553">
        <v>0</v>
      </c>
      <c r="AL2553">
        <v>0</v>
      </c>
      <c r="AM2553">
        <v>0</v>
      </c>
      <c r="AN2553">
        <v>0</v>
      </c>
      <c r="AO2553">
        <v>0</v>
      </c>
      <c r="AP2553">
        <v>0</v>
      </c>
      <c r="AQ2553">
        <v>0</v>
      </c>
      <c r="AR2553">
        <v>0</v>
      </c>
      <c r="AS2553">
        <v>0</v>
      </c>
      <c r="AT2553">
        <v>0</v>
      </c>
      <c r="AU2553">
        <v>0</v>
      </c>
      <c r="AV2553">
        <v>0</v>
      </c>
      <c r="AW2553">
        <v>0</v>
      </c>
      <c r="AX2553">
        <v>0</v>
      </c>
      <c r="AY2553">
        <v>0</v>
      </c>
      <c r="AZ2553">
        <v>0</v>
      </c>
      <c r="BA2553">
        <v>0</v>
      </c>
      <c r="BB2553">
        <v>0</v>
      </c>
      <c r="BC2553">
        <v>0</v>
      </c>
      <c r="BD2553">
        <v>35000</v>
      </c>
      <c r="BE2553">
        <v>0</v>
      </c>
      <c r="BF2553">
        <v>0</v>
      </c>
      <c r="BG2553">
        <v>0</v>
      </c>
      <c r="BH2553">
        <v>0</v>
      </c>
      <c r="BI2553">
        <v>0</v>
      </c>
      <c r="BJ2553">
        <v>0</v>
      </c>
      <c r="BK2553">
        <v>0</v>
      </c>
      <c r="BL2553">
        <v>0</v>
      </c>
      <c r="BM2553">
        <v>0</v>
      </c>
      <c r="BN2553">
        <v>0</v>
      </c>
      <c r="BO2553">
        <v>0</v>
      </c>
      <c r="BP2553">
        <v>0</v>
      </c>
      <c r="BQ2553">
        <v>0</v>
      </c>
      <c r="BR2553">
        <v>0</v>
      </c>
      <c r="BS2553">
        <v>0</v>
      </c>
      <c r="BT2553">
        <v>0</v>
      </c>
      <c r="BU2553">
        <v>0</v>
      </c>
      <c r="BV2553">
        <v>0</v>
      </c>
      <c r="BW2553">
        <v>0</v>
      </c>
      <c r="BX2553">
        <v>0</v>
      </c>
      <c r="BY2553">
        <v>0</v>
      </c>
      <c r="BZ2553">
        <v>0</v>
      </c>
      <c r="CA2553">
        <v>0</v>
      </c>
      <c r="CB2553">
        <v>0</v>
      </c>
      <c r="CC2553">
        <v>0</v>
      </c>
      <c r="CD2553">
        <v>0</v>
      </c>
      <c r="CE2553">
        <v>0</v>
      </c>
    </row>
    <row r="2554" spans="1:83" x14ac:dyDescent="0.35">
      <c r="A2554" s="9" t="str">
        <f t="shared" si="39"/>
        <v>267710.451.20</v>
      </c>
      <c r="B2554" s="52" t="e">
        <f>+IF(MATCH(A2554,List!H$10:H$145,0),"Targeted")</f>
        <v>#N/A</v>
      </c>
      <c r="C2554" s="65"/>
      <c r="D2554" s="151" t="s">
        <v>7700</v>
      </c>
      <c r="E2554" s="16" t="s">
        <v>1119</v>
      </c>
      <c r="F2554" s="16" t="s">
        <v>1120</v>
      </c>
      <c r="G2554" s="16" t="s">
        <v>298</v>
      </c>
      <c r="H2554" s="16" t="s">
        <v>1120</v>
      </c>
      <c r="I2554" s="16" t="s">
        <v>4134</v>
      </c>
      <c r="J2554" s="16" t="s">
        <v>4135</v>
      </c>
      <c r="K2554" s="17" t="s">
        <v>63</v>
      </c>
      <c r="L2554" s="18" t="s">
        <v>4125</v>
      </c>
      <c r="M2554" s="195" t="s">
        <v>153</v>
      </c>
      <c r="N2554" s="16" t="s">
        <v>4126</v>
      </c>
      <c r="O2554" s="17" t="s">
        <v>346</v>
      </c>
      <c r="P2554" s="17" t="s">
        <v>305</v>
      </c>
      <c r="Q2554" s="17" t="s">
        <v>306</v>
      </c>
      <c r="R2554">
        <v>0</v>
      </c>
      <c r="S2554">
        <v>0</v>
      </c>
      <c r="T2554">
        <v>0</v>
      </c>
      <c r="U2554">
        <v>0</v>
      </c>
      <c r="V2554">
        <v>0</v>
      </c>
      <c r="W2554">
        <v>0</v>
      </c>
      <c r="X2554">
        <v>0</v>
      </c>
      <c r="Y2554">
        <v>0</v>
      </c>
      <c r="Z2554">
        <v>0</v>
      </c>
      <c r="AA2554">
        <v>0</v>
      </c>
      <c r="AB2554">
        <v>0</v>
      </c>
      <c r="AC2554">
        <v>0</v>
      </c>
      <c r="AD2554">
        <v>0</v>
      </c>
      <c r="AE2554">
        <v>0</v>
      </c>
      <c r="AF2554">
        <v>0</v>
      </c>
      <c r="AG2554" s="19">
        <v>0</v>
      </c>
      <c r="AH2554">
        <v>0</v>
      </c>
      <c r="AI2554">
        <v>0</v>
      </c>
      <c r="AJ2554">
        <v>0</v>
      </c>
      <c r="AK2554">
        <v>0</v>
      </c>
      <c r="AL2554">
        <v>0</v>
      </c>
      <c r="AM2554">
        <v>0</v>
      </c>
      <c r="AN2554">
        <v>0</v>
      </c>
      <c r="AO2554">
        <v>0</v>
      </c>
      <c r="AP2554">
        <v>0</v>
      </c>
      <c r="AQ2554">
        <v>0</v>
      </c>
      <c r="AR2554">
        <v>0</v>
      </c>
      <c r="AS2554">
        <v>0</v>
      </c>
      <c r="AT2554">
        <v>0</v>
      </c>
      <c r="AU2554">
        <v>0</v>
      </c>
      <c r="AV2554">
        <v>0</v>
      </c>
      <c r="AW2554">
        <v>0</v>
      </c>
      <c r="AX2554">
        <v>0</v>
      </c>
      <c r="AY2554">
        <v>0</v>
      </c>
      <c r="AZ2554">
        <v>0</v>
      </c>
      <c r="BA2554">
        <v>0</v>
      </c>
      <c r="BB2554">
        <v>0</v>
      </c>
      <c r="BC2554">
        <v>0</v>
      </c>
      <c r="BD2554">
        <v>0</v>
      </c>
      <c r="BE2554">
        <v>0</v>
      </c>
      <c r="BF2554">
        <v>0</v>
      </c>
      <c r="BG2554">
        <v>0</v>
      </c>
      <c r="BH2554">
        <v>0</v>
      </c>
      <c r="BI2554">
        <v>0</v>
      </c>
      <c r="BJ2554">
        <v>0</v>
      </c>
      <c r="BK2554">
        <v>0</v>
      </c>
      <c r="BL2554">
        <v>0</v>
      </c>
      <c r="BM2554">
        <v>0</v>
      </c>
      <c r="BN2554">
        <v>0</v>
      </c>
      <c r="BO2554">
        <v>0</v>
      </c>
      <c r="BP2554">
        <v>0</v>
      </c>
      <c r="BQ2554">
        <v>0</v>
      </c>
      <c r="BR2554">
        <v>0</v>
      </c>
      <c r="BS2554">
        <v>-1000</v>
      </c>
      <c r="BT2554">
        <v>-2000</v>
      </c>
      <c r="BU2554">
        <v>-5000</v>
      </c>
      <c r="BV2554">
        <v>-4000</v>
      </c>
      <c r="BW2554">
        <v>-6000</v>
      </c>
      <c r="BX2554">
        <v>-10000</v>
      </c>
      <c r="BY2554">
        <v>-4000</v>
      </c>
      <c r="BZ2554">
        <v>0</v>
      </c>
      <c r="CA2554">
        <v>0</v>
      </c>
      <c r="CB2554">
        <v>0</v>
      </c>
      <c r="CC2554">
        <v>0</v>
      </c>
      <c r="CD2554">
        <v>0</v>
      </c>
      <c r="CE2554">
        <v>0</v>
      </c>
    </row>
    <row r="2555" spans="1:83" x14ac:dyDescent="0.35">
      <c r="A2555" s="9" t="str">
        <f t="shared" si="39"/>
        <v>276330.451.20</v>
      </c>
      <c r="B2555" s="52" t="e">
        <f>+IF(MATCH(A2555,List!H$10:H$145,0),"Targeted")</f>
        <v>#N/A</v>
      </c>
      <c r="C2555" s="65"/>
      <c r="D2555" s="151"/>
      <c r="E2555" s="16" t="s">
        <v>1119</v>
      </c>
      <c r="F2555" s="16" t="s">
        <v>1120</v>
      </c>
      <c r="G2555" s="16" t="s">
        <v>298</v>
      </c>
      <c r="H2555" s="16" t="s">
        <v>1120</v>
      </c>
      <c r="I2555" s="16" t="s">
        <v>4136</v>
      </c>
      <c r="J2555" s="16" t="s">
        <v>4137</v>
      </c>
      <c r="K2555" s="17" t="s">
        <v>63</v>
      </c>
      <c r="L2555" s="18" t="s">
        <v>4125</v>
      </c>
      <c r="M2555" s="195" t="s">
        <v>153</v>
      </c>
      <c r="N2555" s="16" t="s">
        <v>4126</v>
      </c>
      <c r="O2555" s="17" t="s">
        <v>304</v>
      </c>
      <c r="P2555" s="17" t="s">
        <v>305</v>
      </c>
      <c r="Q2555" s="17" t="s">
        <v>306</v>
      </c>
      <c r="R2555">
        <v>0</v>
      </c>
      <c r="S2555">
        <v>0</v>
      </c>
      <c r="T2555">
        <v>0</v>
      </c>
      <c r="U2555">
        <v>0</v>
      </c>
      <c r="V2555">
        <v>0</v>
      </c>
      <c r="W2555">
        <v>0</v>
      </c>
      <c r="X2555">
        <v>0</v>
      </c>
      <c r="Y2555">
        <v>0</v>
      </c>
      <c r="Z2555">
        <v>0</v>
      </c>
      <c r="AA2555">
        <v>0</v>
      </c>
      <c r="AB2555">
        <v>0</v>
      </c>
      <c r="AC2555">
        <v>0</v>
      </c>
      <c r="AD2555">
        <v>0</v>
      </c>
      <c r="AE2555">
        <v>0</v>
      </c>
      <c r="AF2555">
        <v>0</v>
      </c>
      <c r="AG2555" s="19">
        <v>0</v>
      </c>
      <c r="AH2555">
        <v>0</v>
      </c>
      <c r="AI2555">
        <v>0</v>
      </c>
      <c r="AJ2555">
        <v>0</v>
      </c>
      <c r="AK2555">
        <v>0</v>
      </c>
      <c r="AL2555">
        <v>0</v>
      </c>
      <c r="AM2555">
        <v>0</v>
      </c>
      <c r="AN2555">
        <v>0</v>
      </c>
      <c r="AO2555">
        <v>0</v>
      </c>
      <c r="AP2555">
        <v>0</v>
      </c>
      <c r="AQ2555">
        <v>0</v>
      </c>
      <c r="AR2555">
        <v>0</v>
      </c>
      <c r="AS2555">
        <v>0</v>
      </c>
      <c r="AT2555">
        <v>0</v>
      </c>
      <c r="AU2555">
        <v>0</v>
      </c>
      <c r="AV2555">
        <v>0</v>
      </c>
      <c r="AW2555">
        <v>0</v>
      </c>
      <c r="AX2555">
        <v>0</v>
      </c>
      <c r="AY2555">
        <v>0</v>
      </c>
      <c r="AZ2555">
        <v>0</v>
      </c>
      <c r="BA2555">
        <v>0</v>
      </c>
      <c r="BB2555">
        <v>0</v>
      </c>
      <c r="BC2555">
        <v>0</v>
      </c>
      <c r="BD2555">
        <v>0</v>
      </c>
      <c r="BE2555">
        <v>0</v>
      </c>
      <c r="BF2555">
        <v>0</v>
      </c>
      <c r="BG2555">
        <v>0</v>
      </c>
      <c r="BH2555">
        <v>-1000</v>
      </c>
      <c r="BI2555">
        <v>-3000</v>
      </c>
      <c r="BJ2555">
        <v>-1000</v>
      </c>
      <c r="BK2555">
        <v>-2000</v>
      </c>
      <c r="BL2555">
        <v>0</v>
      </c>
      <c r="BM2555">
        <v>-2000</v>
      </c>
      <c r="BN2555">
        <v>0</v>
      </c>
      <c r="BO2555">
        <v>-6000</v>
      </c>
      <c r="BP2555">
        <v>-2000</v>
      </c>
      <c r="BQ2555">
        <v>-4000</v>
      </c>
      <c r="BR2555">
        <v>-1000</v>
      </c>
      <c r="BS2555">
        <v>-8000</v>
      </c>
      <c r="BT2555">
        <v>-2000</v>
      </c>
      <c r="BU2555">
        <v>-1000</v>
      </c>
      <c r="BV2555">
        <v>-9000</v>
      </c>
      <c r="BW2555">
        <v>-7000</v>
      </c>
      <c r="BX2555" s="10">
        <v>-10000</v>
      </c>
      <c r="BY2555">
        <v>-14000</v>
      </c>
      <c r="BZ2555">
        <v>-9000</v>
      </c>
      <c r="CA2555">
        <v>0</v>
      </c>
      <c r="CB2555">
        <v>0</v>
      </c>
      <c r="CC2555">
        <v>0</v>
      </c>
      <c r="CD2555">
        <v>0</v>
      </c>
      <c r="CE2555">
        <v>0</v>
      </c>
    </row>
    <row r="2556" spans="1:83" x14ac:dyDescent="0.35">
      <c r="A2556" s="9" t="str">
        <f t="shared" si="39"/>
        <v>852420.451.20</v>
      </c>
      <c r="B2556" s="52" t="e">
        <f>+IF(MATCH(A2556,List!H$10:H$145,0),"Targeted")</f>
        <v>#N/A</v>
      </c>
      <c r="C2556" s="65"/>
      <c r="D2556" s="151"/>
      <c r="E2556" s="16" t="s">
        <v>1119</v>
      </c>
      <c r="F2556" s="16" t="s">
        <v>1120</v>
      </c>
      <c r="G2556" s="16" t="s">
        <v>298</v>
      </c>
      <c r="H2556" s="16" t="s">
        <v>1120</v>
      </c>
      <c r="I2556" s="16" t="s">
        <v>4138</v>
      </c>
      <c r="J2556" s="16" t="s">
        <v>4139</v>
      </c>
      <c r="K2556" s="17" t="s">
        <v>63</v>
      </c>
      <c r="L2556" s="18" t="s">
        <v>4125</v>
      </c>
      <c r="M2556" s="195" t="s">
        <v>153</v>
      </c>
      <c r="N2556" s="16" t="s">
        <v>4126</v>
      </c>
      <c r="O2556" s="17" t="s">
        <v>304</v>
      </c>
      <c r="P2556" s="17" t="s">
        <v>305</v>
      </c>
      <c r="Q2556" s="17" t="s">
        <v>306</v>
      </c>
      <c r="R2556">
        <v>0</v>
      </c>
      <c r="S2556">
        <v>0</v>
      </c>
      <c r="T2556">
        <v>0</v>
      </c>
      <c r="U2556">
        <v>0</v>
      </c>
      <c r="V2556">
        <v>0</v>
      </c>
      <c r="W2556">
        <v>0</v>
      </c>
      <c r="X2556">
        <v>0</v>
      </c>
      <c r="Y2556">
        <v>0</v>
      </c>
      <c r="Z2556">
        <v>0</v>
      </c>
      <c r="AA2556">
        <v>0</v>
      </c>
      <c r="AB2556">
        <v>0</v>
      </c>
      <c r="AC2556">
        <v>0</v>
      </c>
      <c r="AD2556">
        <v>0</v>
      </c>
      <c r="AE2556">
        <v>0</v>
      </c>
      <c r="AF2556">
        <v>0</v>
      </c>
      <c r="AG2556" s="19">
        <v>0</v>
      </c>
      <c r="AH2556">
        <v>0</v>
      </c>
      <c r="AI2556">
        <v>0</v>
      </c>
      <c r="AJ2556">
        <v>0</v>
      </c>
      <c r="AK2556">
        <v>0</v>
      </c>
      <c r="AL2556">
        <v>0</v>
      </c>
      <c r="AM2556">
        <v>0</v>
      </c>
      <c r="AN2556">
        <v>0</v>
      </c>
      <c r="AO2556">
        <v>0</v>
      </c>
      <c r="AP2556">
        <v>0</v>
      </c>
      <c r="AQ2556">
        <v>0</v>
      </c>
      <c r="AR2556">
        <v>0</v>
      </c>
      <c r="AS2556">
        <v>0</v>
      </c>
      <c r="AT2556">
        <v>0</v>
      </c>
      <c r="AU2556">
        <v>0</v>
      </c>
      <c r="AV2556">
        <v>0</v>
      </c>
      <c r="AW2556">
        <v>0</v>
      </c>
      <c r="AX2556">
        <v>0</v>
      </c>
      <c r="AY2556">
        <v>0</v>
      </c>
      <c r="AZ2556">
        <v>0</v>
      </c>
      <c r="BA2556">
        <v>0</v>
      </c>
      <c r="BB2556">
        <v>0</v>
      </c>
      <c r="BC2556">
        <v>0</v>
      </c>
      <c r="BD2556">
        <v>0</v>
      </c>
      <c r="BE2556">
        <v>0</v>
      </c>
      <c r="BF2556">
        <v>0</v>
      </c>
      <c r="BG2556">
        <v>0</v>
      </c>
      <c r="BH2556">
        <v>0</v>
      </c>
      <c r="BI2556">
        <v>0</v>
      </c>
      <c r="BJ2556">
        <v>0</v>
      </c>
      <c r="BK2556">
        <v>0</v>
      </c>
      <c r="BL2556">
        <v>0</v>
      </c>
      <c r="BM2556">
        <v>0</v>
      </c>
      <c r="BN2556">
        <v>0</v>
      </c>
      <c r="BO2556">
        <v>0</v>
      </c>
      <c r="BP2556">
        <v>0</v>
      </c>
      <c r="BQ2556">
        <v>0</v>
      </c>
      <c r="BR2556">
        <v>0</v>
      </c>
      <c r="BS2556">
        <v>0</v>
      </c>
      <c r="BT2556">
        <v>0</v>
      </c>
      <c r="BU2556">
        <v>0</v>
      </c>
      <c r="BV2556">
        <v>0</v>
      </c>
      <c r="BW2556">
        <v>0</v>
      </c>
      <c r="BX2556" s="10">
        <v>0</v>
      </c>
      <c r="BY2556">
        <v>0</v>
      </c>
      <c r="BZ2556">
        <v>0</v>
      </c>
      <c r="CA2556">
        <v>-2400000</v>
      </c>
      <c r="CB2556">
        <v>-2400000</v>
      </c>
      <c r="CC2556">
        <v>-2400000</v>
      </c>
      <c r="CD2556">
        <v>-2400000</v>
      </c>
      <c r="CE2556">
        <v>-2400000</v>
      </c>
    </row>
    <row r="2557" spans="1:83" x14ac:dyDescent="0.35">
      <c r="A2557" s="9" t="str">
        <f t="shared" si="39"/>
        <v>852430.451.20</v>
      </c>
      <c r="B2557" s="52" t="e">
        <f>+IF(MATCH(A2557,List!H$10:H$145,0),"Targeted")</f>
        <v>#N/A</v>
      </c>
      <c r="C2557" s="65"/>
      <c r="D2557" s="151" t="s">
        <v>7700</v>
      </c>
      <c r="E2557" s="16" t="s">
        <v>1119</v>
      </c>
      <c r="F2557" s="16" t="s">
        <v>1120</v>
      </c>
      <c r="G2557" s="16" t="s">
        <v>298</v>
      </c>
      <c r="H2557" s="16" t="s">
        <v>1120</v>
      </c>
      <c r="I2557" s="16" t="s">
        <v>4140</v>
      </c>
      <c r="J2557" s="16" t="s">
        <v>4141</v>
      </c>
      <c r="K2557" s="17" t="s">
        <v>63</v>
      </c>
      <c r="L2557" s="18" t="s">
        <v>4125</v>
      </c>
      <c r="M2557" s="195" t="s">
        <v>153</v>
      </c>
      <c r="N2557" s="16" t="s">
        <v>4126</v>
      </c>
      <c r="O2557" s="17" t="s">
        <v>346</v>
      </c>
      <c r="P2557" s="17" t="s">
        <v>305</v>
      </c>
      <c r="Q2557" s="17" t="s">
        <v>306</v>
      </c>
      <c r="R2557">
        <v>0</v>
      </c>
      <c r="S2557">
        <v>0</v>
      </c>
      <c r="T2557">
        <v>0</v>
      </c>
      <c r="U2557">
        <v>0</v>
      </c>
      <c r="V2557">
        <v>0</v>
      </c>
      <c r="W2557">
        <v>0</v>
      </c>
      <c r="X2557">
        <v>0</v>
      </c>
      <c r="Y2557">
        <v>0</v>
      </c>
      <c r="Z2557">
        <v>0</v>
      </c>
      <c r="AA2557">
        <v>0</v>
      </c>
      <c r="AB2557">
        <v>0</v>
      </c>
      <c r="AC2557">
        <v>0</v>
      </c>
      <c r="AD2557">
        <v>0</v>
      </c>
      <c r="AE2557">
        <v>0</v>
      </c>
      <c r="AF2557">
        <v>0</v>
      </c>
      <c r="AG2557" s="19">
        <v>0</v>
      </c>
      <c r="AH2557">
        <v>0</v>
      </c>
      <c r="AI2557">
        <v>0</v>
      </c>
      <c r="AJ2557">
        <v>0</v>
      </c>
      <c r="AK2557">
        <v>0</v>
      </c>
      <c r="AL2557">
        <v>0</v>
      </c>
      <c r="AM2557">
        <v>0</v>
      </c>
      <c r="AN2557">
        <v>0</v>
      </c>
      <c r="AO2557">
        <v>0</v>
      </c>
      <c r="AP2557">
        <v>0</v>
      </c>
      <c r="AQ2557">
        <v>0</v>
      </c>
      <c r="AR2557">
        <v>0</v>
      </c>
      <c r="AS2557">
        <v>0</v>
      </c>
      <c r="AT2557">
        <v>0</v>
      </c>
      <c r="AU2557">
        <v>0</v>
      </c>
      <c r="AV2557">
        <v>0</v>
      </c>
      <c r="AW2557">
        <v>0</v>
      </c>
      <c r="AX2557">
        <v>0</v>
      </c>
      <c r="AY2557">
        <v>0</v>
      </c>
      <c r="AZ2557">
        <v>0</v>
      </c>
      <c r="BA2557">
        <v>0</v>
      </c>
      <c r="BB2557">
        <v>0</v>
      </c>
      <c r="BC2557">
        <v>0</v>
      </c>
      <c r="BD2557">
        <v>0</v>
      </c>
      <c r="BE2557">
        <v>0</v>
      </c>
      <c r="BF2557">
        <v>0</v>
      </c>
      <c r="BG2557">
        <v>0</v>
      </c>
      <c r="BH2557">
        <v>0</v>
      </c>
      <c r="BI2557">
        <v>0</v>
      </c>
      <c r="BJ2557">
        <v>0</v>
      </c>
      <c r="BK2557">
        <v>0</v>
      </c>
      <c r="BL2557">
        <v>0</v>
      </c>
      <c r="BM2557">
        <v>0</v>
      </c>
      <c r="BN2557">
        <v>0</v>
      </c>
      <c r="BO2557">
        <v>-80000</v>
      </c>
      <c r="BP2557">
        <v>0</v>
      </c>
      <c r="BQ2557">
        <v>0</v>
      </c>
      <c r="BR2557">
        <v>0</v>
      </c>
      <c r="BS2557">
        <v>0</v>
      </c>
      <c r="BT2557">
        <v>0</v>
      </c>
      <c r="BU2557">
        <v>0</v>
      </c>
      <c r="BV2557">
        <v>0</v>
      </c>
      <c r="BW2557">
        <v>0</v>
      </c>
      <c r="BX2557">
        <v>0</v>
      </c>
      <c r="BY2557">
        <v>0</v>
      </c>
      <c r="BZ2557">
        <v>0</v>
      </c>
      <c r="CA2557">
        <v>0</v>
      </c>
      <c r="CB2557">
        <v>0</v>
      </c>
      <c r="CC2557">
        <v>0</v>
      </c>
      <c r="CD2557">
        <v>0</v>
      </c>
      <c r="CE2557">
        <v>0</v>
      </c>
    </row>
    <row r="2558" spans="1:83" x14ac:dyDescent="0.35">
      <c r="A2558" s="9" t="str">
        <f t="shared" si="39"/>
        <v>852440.451.20</v>
      </c>
      <c r="B2558" s="52" t="e">
        <f>+IF(MATCH(A2558,List!H$10:H$145,0),"Targeted")</f>
        <v>#N/A</v>
      </c>
      <c r="C2558" s="65"/>
      <c r="D2558" s="151"/>
      <c r="E2558" s="16" t="s">
        <v>1119</v>
      </c>
      <c r="F2558" s="16" t="s">
        <v>1120</v>
      </c>
      <c r="G2558" s="16" t="s">
        <v>298</v>
      </c>
      <c r="H2558" s="16" t="s">
        <v>1120</v>
      </c>
      <c r="I2558" s="16" t="s">
        <v>4142</v>
      </c>
      <c r="J2558" s="16" t="s">
        <v>4143</v>
      </c>
      <c r="K2558" s="17" t="s">
        <v>63</v>
      </c>
      <c r="L2558" s="18" t="s">
        <v>4125</v>
      </c>
      <c r="M2558" s="195" t="s">
        <v>153</v>
      </c>
      <c r="N2558" s="16" t="s">
        <v>4126</v>
      </c>
      <c r="O2558" s="17" t="s">
        <v>304</v>
      </c>
      <c r="P2558" s="17" t="s">
        <v>305</v>
      </c>
      <c r="Q2558" s="17" t="s">
        <v>306</v>
      </c>
      <c r="R2558">
        <v>0</v>
      </c>
      <c r="S2558">
        <v>0</v>
      </c>
      <c r="T2558">
        <v>0</v>
      </c>
      <c r="U2558">
        <v>0</v>
      </c>
      <c r="V2558">
        <v>0</v>
      </c>
      <c r="W2558">
        <v>0</v>
      </c>
      <c r="X2558">
        <v>0</v>
      </c>
      <c r="Y2558">
        <v>0</v>
      </c>
      <c r="Z2558">
        <v>0</v>
      </c>
      <c r="AA2558">
        <v>0</v>
      </c>
      <c r="AB2558">
        <v>0</v>
      </c>
      <c r="AC2558">
        <v>0</v>
      </c>
      <c r="AD2558">
        <v>0</v>
      </c>
      <c r="AE2558">
        <v>0</v>
      </c>
      <c r="AF2558">
        <v>0</v>
      </c>
      <c r="AG2558" s="19">
        <v>0</v>
      </c>
      <c r="AH2558">
        <v>0</v>
      </c>
      <c r="AI2558">
        <v>0</v>
      </c>
      <c r="AJ2558">
        <v>0</v>
      </c>
      <c r="AK2558">
        <v>0</v>
      </c>
      <c r="AL2558">
        <v>0</v>
      </c>
      <c r="AM2558">
        <v>0</v>
      </c>
      <c r="AN2558">
        <v>0</v>
      </c>
      <c r="AO2558">
        <v>0</v>
      </c>
      <c r="AP2558">
        <v>0</v>
      </c>
      <c r="AQ2558">
        <v>0</v>
      </c>
      <c r="AR2558">
        <v>0</v>
      </c>
      <c r="AS2558">
        <v>0</v>
      </c>
      <c r="AT2558">
        <v>0</v>
      </c>
      <c r="AU2558">
        <v>0</v>
      </c>
      <c r="AV2558">
        <v>0</v>
      </c>
      <c r="AW2558">
        <v>0</v>
      </c>
      <c r="AX2558">
        <v>0</v>
      </c>
      <c r="AY2558">
        <v>0</v>
      </c>
      <c r="AZ2558">
        <v>0</v>
      </c>
      <c r="BA2558">
        <v>0</v>
      </c>
      <c r="BB2558">
        <v>0</v>
      </c>
      <c r="BC2558">
        <v>0</v>
      </c>
      <c r="BD2558">
        <v>0</v>
      </c>
      <c r="BE2558">
        <v>0</v>
      </c>
      <c r="BF2558">
        <v>0</v>
      </c>
      <c r="BG2558">
        <v>0</v>
      </c>
      <c r="BH2558">
        <v>0</v>
      </c>
      <c r="BI2558">
        <v>0</v>
      </c>
      <c r="BJ2558">
        <v>0</v>
      </c>
      <c r="BK2558">
        <v>0</v>
      </c>
      <c r="BL2558">
        <v>0</v>
      </c>
      <c r="BM2558">
        <v>0</v>
      </c>
      <c r="BN2558">
        <v>0</v>
      </c>
      <c r="BO2558">
        <v>0</v>
      </c>
      <c r="BP2558">
        <v>0</v>
      </c>
      <c r="BQ2558">
        <v>0</v>
      </c>
      <c r="BR2558">
        <v>0</v>
      </c>
      <c r="BS2558">
        <v>0</v>
      </c>
      <c r="BT2558">
        <v>0</v>
      </c>
      <c r="BU2558">
        <v>-100000</v>
      </c>
      <c r="BV2558">
        <v>-119000</v>
      </c>
      <c r="BW2558">
        <v>-145000</v>
      </c>
      <c r="BX2558" s="10">
        <v>-132000</v>
      </c>
      <c r="BY2558">
        <v>-176000</v>
      </c>
      <c r="BZ2558">
        <v>-383000</v>
      </c>
      <c r="CA2558">
        <v>-200000</v>
      </c>
      <c r="CB2558">
        <v>-175000</v>
      </c>
      <c r="CC2558">
        <v>-155000</v>
      </c>
      <c r="CD2558">
        <v>-147000</v>
      </c>
      <c r="CE2558">
        <v>-142000</v>
      </c>
    </row>
    <row r="2559" spans="1:83" x14ac:dyDescent="0.35">
      <c r="A2559" s="9" t="str">
        <f t="shared" si="39"/>
        <v>0118.451.20</v>
      </c>
      <c r="B2559" s="52" t="e">
        <f>+IF(MATCH(A2559,List!H$10:H$145,0),"Targeted")</f>
        <v>#N/A</v>
      </c>
      <c r="C2559" s="65"/>
      <c r="D2559" s="151" t="s">
        <v>7700</v>
      </c>
      <c r="E2559" s="16" t="s">
        <v>1119</v>
      </c>
      <c r="F2559" s="16" t="s">
        <v>1120</v>
      </c>
      <c r="G2559" s="16" t="s">
        <v>469</v>
      </c>
      <c r="H2559" s="16" t="s">
        <v>1582</v>
      </c>
      <c r="I2559" s="16" t="s">
        <v>221</v>
      </c>
      <c r="J2559" s="16" t="s">
        <v>4144</v>
      </c>
      <c r="K2559" s="17" t="s">
        <v>63</v>
      </c>
      <c r="L2559" s="18" t="s">
        <v>4125</v>
      </c>
      <c r="M2559" s="195" t="s">
        <v>153</v>
      </c>
      <c r="N2559" s="16" t="s">
        <v>4126</v>
      </c>
      <c r="O2559" s="17" t="s">
        <v>346</v>
      </c>
      <c r="P2559" s="17" t="s">
        <v>305</v>
      </c>
      <c r="Q2559" s="17" t="s">
        <v>306</v>
      </c>
      <c r="R2559">
        <v>0</v>
      </c>
      <c r="S2559">
        <v>0</v>
      </c>
      <c r="T2559">
        <v>0</v>
      </c>
      <c r="U2559">
        <v>0</v>
      </c>
      <c r="V2559">
        <v>0</v>
      </c>
      <c r="W2559">
        <v>0</v>
      </c>
      <c r="X2559">
        <v>0</v>
      </c>
      <c r="Y2559">
        <v>0</v>
      </c>
      <c r="Z2559">
        <v>0</v>
      </c>
      <c r="AA2559">
        <v>0</v>
      </c>
      <c r="AB2559">
        <v>0</v>
      </c>
      <c r="AC2559">
        <v>0</v>
      </c>
      <c r="AD2559">
        <v>0</v>
      </c>
      <c r="AE2559">
        <v>0</v>
      </c>
      <c r="AF2559">
        <v>0</v>
      </c>
      <c r="AG2559" s="19">
        <v>0</v>
      </c>
      <c r="AH2559">
        <v>0</v>
      </c>
      <c r="AI2559">
        <v>0</v>
      </c>
      <c r="AJ2559">
        <v>0</v>
      </c>
      <c r="AK2559">
        <v>0</v>
      </c>
      <c r="AL2559">
        <v>0</v>
      </c>
      <c r="AM2559">
        <v>0</v>
      </c>
      <c r="AN2559">
        <v>0</v>
      </c>
      <c r="AO2559">
        <v>0</v>
      </c>
      <c r="AP2559">
        <v>0</v>
      </c>
      <c r="AQ2559">
        <v>0</v>
      </c>
      <c r="AR2559">
        <v>0</v>
      </c>
      <c r="AS2559">
        <v>0</v>
      </c>
      <c r="AT2559">
        <v>0</v>
      </c>
      <c r="AU2559">
        <v>0</v>
      </c>
      <c r="AV2559">
        <v>0</v>
      </c>
      <c r="AW2559">
        <v>0</v>
      </c>
      <c r="AX2559">
        <v>0</v>
      </c>
      <c r="AY2559">
        <v>0</v>
      </c>
      <c r="AZ2559">
        <v>0</v>
      </c>
      <c r="BA2559">
        <v>0</v>
      </c>
      <c r="BB2559">
        <v>0</v>
      </c>
      <c r="BC2559">
        <v>0</v>
      </c>
      <c r="BD2559">
        <v>0</v>
      </c>
      <c r="BE2559">
        <v>6000</v>
      </c>
      <c r="BF2559">
        <v>8000</v>
      </c>
      <c r="BG2559">
        <v>0</v>
      </c>
      <c r="BH2559">
        <v>0</v>
      </c>
      <c r="BI2559">
        <v>0</v>
      </c>
      <c r="BJ2559">
        <v>0</v>
      </c>
      <c r="BK2559">
        <v>0</v>
      </c>
      <c r="BL2559">
        <v>0</v>
      </c>
      <c r="BM2559">
        <v>0</v>
      </c>
      <c r="BN2559">
        <v>0</v>
      </c>
      <c r="BO2559">
        <v>0</v>
      </c>
      <c r="BP2559">
        <v>0</v>
      </c>
      <c r="BQ2559">
        <v>0</v>
      </c>
      <c r="BR2559">
        <v>0</v>
      </c>
      <c r="BS2559">
        <v>0</v>
      </c>
      <c r="BT2559">
        <v>0</v>
      </c>
      <c r="BU2559">
        <v>0</v>
      </c>
      <c r="BV2559">
        <v>0</v>
      </c>
      <c r="BW2559">
        <v>0</v>
      </c>
      <c r="BX2559">
        <v>0</v>
      </c>
      <c r="BY2559">
        <v>0</v>
      </c>
      <c r="BZ2559">
        <v>0</v>
      </c>
      <c r="CA2559">
        <v>0</v>
      </c>
      <c r="CB2559">
        <v>0</v>
      </c>
      <c r="CC2559">
        <v>0</v>
      </c>
      <c r="CD2559">
        <v>0</v>
      </c>
      <c r="CE2559">
        <v>0</v>
      </c>
    </row>
    <row r="2560" spans="1:83" x14ac:dyDescent="0.35">
      <c r="A2560" s="9" t="str">
        <f t="shared" si="39"/>
        <v>0118.451.20</v>
      </c>
      <c r="B2560" s="52" t="e">
        <f>+IF(MATCH(A2560,List!H$10:H$145,0),"Targeted")</f>
        <v>#N/A</v>
      </c>
      <c r="C2560" s="65"/>
      <c r="D2560" s="151" t="s">
        <v>7700</v>
      </c>
      <c r="E2560" s="16" t="s">
        <v>1119</v>
      </c>
      <c r="F2560" s="16" t="s">
        <v>1120</v>
      </c>
      <c r="G2560" s="16" t="s">
        <v>469</v>
      </c>
      <c r="H2560" s="16" t="s">
        <v>1582</v>
      </c>
      <c r="I2560" s="16" t="s">
        <v>221</v>
      </c>
      <c r="J2560" s="16" t="s">
        <v>4144</v>
      </c>
      <c r="K2560" s="17" t="s">
        <v>63</v>
      </c>
      <c r="L2560" s="18" t="s">
        <v>4125</v>
      </c>
      <c r="M2560" s="195" t="s">
        <v>153</v>
      </c>
      <c r="N2560" s="16" t="s">
        <v>4126</v>
      </c>
      <c r="O2560" s="17" t="s">
        <v>346</v>
      </c>
      <c r="P2560" s="17" t="s">
        <v>524</v>
      </c>
      <c r="Q2560" s="17" t="s">
        <v>306</v>
      </c>
      <c r="R2560">
        <v>0</v>
      </c>
      <c r="S2560">
        <v>0</v>
      </c>
      <c r="T2560">
        <v>0</v>
      </c>
      <c r="U2560">
        <v>0</v>
      </c>
      <c r="V2560">
        <v>0</v>
      </c>
      <c r="W2560">
        <v>0</v>
      </c>
      <c r="X2560">
        <v>0</v>
      </c>
      <c r="Y2560">
        <v>0</v>
      </c>
      <c r="Z2560">
        <v>0</v>
      </c>
      <c r="AA2560">
        <v>0</v>
      </c>
      <c r="AB2560">
        <v>0</v>
      </c>
      <c r="AC2560">
        <v>0</v>
      </c>
      <c r="AD2560">
        <v>0</v>
      </c>
      <c r="AE2560">
        <v>0</v>
      </c>
      <c r="AF2560">
        <v>0</v>
      </c>
      <c r="AG2560" s="19">
        <v>0</v>
      </c>
      <c r="AH2560">
        <v>0</v>
      </c>
      <c r="AI2560">
        <v>0</v>
      </c>
      <c r="AJ2560">
        <v>0</v>
      </c>
      <c r="AK2560">
        <v>0</v>
      </c>
      <c r="AL2560">
        <v>0</v>
      </c>
      <c r="AM2560">
        <v>0</v>
      </c>
      <c r="AN2560">
        <v>0</v>
      </c>
      <c r="AO2560">
        <v>0</v>
      </c>
      <c r="AP2560">
        <v>0</v>
      </c>
      <c r="AQ2560">
        <v>0</v>
      </c>
      <c r="AR2560">
        <v>0</v>
      </c>
      <c r="AS2560">
        <v>0</v>
      </c>
      <c r="AT2560">
        <v>0</v>
      </c>
      <c r="AU2560">
        <v>0</v>
      </c>
      <c r="AV2560">
        <v>0</v>
      </c>
      <c r="AW2560">
        <v>0</v>
      </c>
      <c r="AX2560">
        <v>0</v>
      </c>
      <c r="AY2560">
        <v>0</v>
      </c>
      <c r="AZ2560">
        <v>0</v>
      </c>
      <c r="BA2560">
        <v>0</v>
      </c>
      <c r="BB2560">
        <v>0</v>
      </c>
      <c r="BC2560">
        <v>0</v>
      </c>
      <c r="BD2560">
        <v>1000</v>
      </c>
      <c r="BE2560">
        <v>0</v>
      </c>
      <c r="BF2560">
        <v>0</v>
      </c>
      <c r="BG2560">
        <v>0</v>
      </c>
      <c r="BH2560">
        <v>0</v>
      </c>
      <c r="BI2560">
        <v>0</v>
      </c>
      <c r="BJ2560">
        <v>0</v>
      </c>
      <c r="BK2560">
        <v>0</v>
      </c>
      <c r="BL2560">
        <v>0</v>
      </c>
      <c r="BM2560">
        <v>0</v>
      </c>
      <c r="BN2560">
        <v>0</v>
      </c>
      <c r="BO2560">
        <v>0</v>
      </c>
      <c r="BP2560">
        <v>0</v>
      </c>
      <c r="BQ2560">
        <v>0</v>
      </c>
      <c r="BR2560">
        <v>0</v>
      </c>
      <c r="BS2560">
        <v>0</v>
      </c>
      <c r="BT2560">
        <v>0</v>
      </c>
      <c r="BU2560">
        <v>0</v>
      </c>
      <c r="BV2560">
        <v>0</v>
      </c>
      <c r="BW2560">
        <v>0</v>
      </c>
      <c r="BX2560">
        <v>0</v>
      </c>
      <c r="BY2560">
        <v>0</v>
      </c>
      <c r="BZ2560">
        <v>0</v>
      </c>
      <c r="CA2560">
        <v>0</v>
      </c>
      <c r="CB2560">
        <v>0</v>
      </c>
      <c r="CC2560">
        <v>0</v>
      </c>
      <c r="CD2560">
        <v>0</v>
      </c>
      <c r="CE2560">
        <v>0</v>
      </c>
    </row>
    <row r="2561" spans="1:83" x14ac:dyDescent="0.35">
      <c r="A2561" s="9" t="str">
        <f t="shared" si="39"/>
        <v>0143.451.</v>
      </c>
      <c r="B2561" s="52" t="e">
        <f>+IF(MATCH(A2561,List!H$10:H$145,0),"Targeted")</f>
        <v>#N/A</v>
      </c>
      <c r="C2561" s="65"/>
      <c r="D2561" s="151"/>
      <c r="E2561" s="16" t="s">
        <v>1119</v>
      </c>
      <c r="F2561" s="16" t="s">
        <v>1120</v>
      </c>
      <c r="G2561" s="16" t="s">
        <v>469</v>
      </c>
      <c r="H2561" s="16" t="s">
        <v>1582</v>
      </c>
      <c r="I2561" s="16" t="s">
        <v>1879</v>
      </c>
      <c r="J2561" s="16" t="s">
        <v>4145</v>
      </c>
      <c r="K2561" s="17" t="s">
        <v>299</v>
      </c>
      <c r="L2561" s="18" t="s">
        <v>4125</v>
      </c>
      <c r="M2561" s="195" t="s">
        <v>153</v>
      </c>
      <c r="N2561" s="16" t="s">
        <v>4126</v>
      </c>
      <c r="O2561" s="17" t="s">
        <v>304</v>
      </c>
      <c r="P2561" s="17" t="s">
        <v>305</v>
      </c>
      <c r="Q2561" s="17" t="s">
        <v>306</v>
      </c>
      <c r="R2561">
        <v>0</v>
      </c>
      <c r="S2561">
        <v>0</v>
      </c>
      <c r="T2561">
        <v>0</v>
      </c>
      <c r="U2561">
        <v>0</v>
      </c>
      <c r="V2561">
        <v>0</v>
      </c>
      <c r="W2561">
        <v>0</v>
      </c>
      <c r="X2561">
        <v>0</v>
      </c>
      <c r="Y2561">
        <v>0</v>
      </c>
      <c r="Z2561">
        <v>0</v>
      </c>
      <c r="AA2561">
        <v>0</v>
      </c>
      <c r="AB2561">
        <v>0</v>
      </c>
      <c r="AC2561">
        <v>0</v>
      </c>
      <c r="AD2561">
        <v>0</v>
      </c>
      <c r="AE2561">
        <v>0</v>
      </c>
      <c r="AF2561">
        <v>0</v>
      </c>
      <c r="AG2561" s="19">
        <v>0</v>
      </c>
      <c r="AH2561">
        <v>0</v>
      </c>
      <c r="AI2561">
        <v>0</v>
      </c>
      <c r="AJ2561">
        <v>0</v>
      </c>
      <c r="AK2561">
        <v>0</v>
      </c>
      <c r="AL2561">
        <v>0</v>
      </c>
      <c r="AM2561">
        <v>0</v>
      </c>
      <c r="AN2561">
        <v>0</v>
      </c>
      <c r="AO2561">
        <v>0</v>
      </c>
      <c r="AP2561">
        <v>0</v>
      </c>
      <c r="AQ2561">
        <v>0</v>
      </c>
      <c r="AR2561">
        <v>0</v>
      </c>
      <c r="AS2561">
        <v>0</v>
      </c>
      <c r="AT2561">
        <v>0</v>
      </c>
      <c r="AU2561">
        <v>0</v>
      </c>
      <c r="AV2561">
        <v>0</v>
      </c>
      <c r="AW2561">
        <v>0</v>
      </c>
      <c r="AX2561">
        <v>0</v>
      </c>
      <c r="AY2561">
        <v>0</v>
      </c>
      <c r="AZ2561">
        <v>0</v>
      </c>
      <c r="BA2561">
        <v>0</v>
      </c>
      <c r="BB2561">
        <v>0</v>
      </c>
      <c r="BC2561">
        <v>0</v>
      </c>
      <c r="BD2561">
        <v>0</v>
      </c>
      <c r="BE2561">
        <v>0</v>
      </c>
      <c r="BF2561">
        <v>0</v>
      </c>
      <c r="BG2561">
        <v>0</v>
      </c>
      <c r="BH2561">
        <v>0</v>
      </c>
      <c r="BI2561">
        <v>0</v>
      </c>
      <c r="BJ2561">
        <v>0</v>
      </c>
      <c r="BK2561">
        <v>0</v>
      </c>
      <c r="BL2561">
        <v>0</v>
      </c>
      <c r="BM2561">
        <v>0</v>
      </c>
      <c r="BN2561">
        <v>0</v>
      </c>
      <c r="BO2561">
        <v>0</v>
      </c>
      <c r="BP2561">
        <v>0</v>
      </c>
      <c r="BQ2561">
        <v>0</v>
      </c>
      <c r="BR2561">
        <v>0</v>
      </c>
      <c r="BS2561">
        <v>0</v>
      </c>
      <c r="BT2561">
        <v>0</v>
      </c>
      <c r="BU2561">
        <v>0</v>
      </c>
      <c r="BV2561">
        <v>0</v>
      </c>
      <c r="BW2561">
        <v>0</v>
      </c>
      <c r="BX2561" s="10">
        <v>0</v>
      </c>
      <c r="BY2561">
        <v>0</v>
      </c>
      <c r="BZ2561">
        <v>0</v>
      </c>
      <c r="CA2561">
        <v>2400000</v>
      </c>
      <c r="CB2561">
        <v>2400000</v>
      </c>
      <c r="CC2561">
        <v>2400000</v>
      </c>
      <c r="CD2561">
        <v>2400000</v>
      </c>
      <c r="CE2561">
        <v>2400000</v>
      </c>
    </row>
    <row r="2562" spans="1:83" x14ac:dyDescent="0.35">
      <c r="A2562" s="9" t="str">
        <f t="shared" si="39"/>
        <v>0160.451.</v>
      </c>
      <c r="B2562" s="52" t="e">
        <f>+IF(MATCH(A2562,List!H$10:H$145,0),"Targeted")</f>
        <v>#N/A</v>
      </c>
      <c r="C2562" s="65"/>
      <c r="D2562" s="151"/>
      <c r="E2562" s="16" t="s">
        <v>1119</v>
      </c>
      <c r="F2562" s="16" t="s">
        <v>1120</v>
      </c>
      <c r="G2562" s="16" t="s">
        <v>469</v>
      </c>
      <c r="H2562" s="16" t="s">
        <v>1582</v>
      </c>
      <c r="I2562" s="16" t="s">
        <v>3326</v>
      </c>
      <c r="J2562" s="16" t="s">
        <v>4146</v>
      </c>
      <c r="K2562" s="17" t="s">
        <v>299</v>
      </c>
      <c r="L2562" s="18" t="s">
        <v>4125</v>
      </c>
      <c r="M2562" s="195" t="s">
        <v>153</v>
      </c>
      <c r="N2562" s="16" t="s">
        <v>4126</v>
      </c>
      <c r="O2562" s="17" t="s">
        <v>304</v>
      </c>
      <c r="P2562" s="17" t="s">
        <v>305</v>
      </c>
      <c r="Q2562" s="17" t="s">
        <v>306</v>
      </c>
      <c r="R2562">
        <v>0</v>
      </c>
      <c r="S2562">
        <v>0</v>
      </c>
      <c r="T2562">
        <v>0</v>
      </c>
      <c r="U2562">
        <v>0</v>
      </c>
      <c r="V2562">
        <v>0</v>
      </c>
      <c r="W2562">
        <v>0</v>
      </c>
      <c r="X2562">
        <v>0</v>
      </c>
      <c r="Y2562">
        <v>0</v>
      </c>
      <c r="Z2562">
        <v>0</v>
      </c>
      <c r="AA2562">
        <v>0</v>
      </c>
      <c r="AB2562">
        <v>0</v>
      </c>
      <c r="AC2562">
        <v>0</v>
      </c>
      <c r="AD2562">
        <v>0</v>
      </c>
      <c r="AE2562">
        <v>0</v>
      </c>
      <c r="AF2562">
        <v>0</v>
      </c>
      <c r="AG2562" s="19">
        <v>0</v>
      </c>
      <c r="AH2562">
        <v>0</v>
      </c>
      <c r="AI2562">
        <v>0</v>
      </c>
      <c r="AJ2562">
        <v>0</v>
      </c>
      <c r="AK2562">
        <v>0</v>
      </c>
      <c r="AL2562">
        <v>0</v>
      </c>
      <c r="AM2562">
        <v>0</v>
      </c>
      <c r="AN2562">
        <v>0</v>
      </c>
      <c r="AO2562">
        <v>0</v>
      </c>
      <c r="AP2562">
        <v>0</v>
      </c>
      <c r="AQ2562">
        <v>0</v>
      </c>
      <c r="AR2562">
        <v>0</v>
      </c>
      <c r="AS2562">
        <v>0</v>
      </c>
      <c r="AT2562">
        <v>0</v>
      </c>
      <c r="AU2562">
        <v>0</v>
      </c>
      <c r="AV2562">
        <v>0</v>
      </c>
      <c r="AW2562">
        <v>0</v>
      </c>
      <c r="AX2562">
        <v>0</v>
      </c>
      <c r="AY2562">
        <v>0</v>
      </c>
      <c r="AZ2562">
        <v>0</v>
      </c>
      <c r="BA2562">
        <v>0</v>
      </c>
      <c r="BB2562">
        <v>0</v>
      </c>
      <c r="BC2562">
        <v>0</v>
      </c>
      <c r="BD2562">
        <v>0</v>
      </c>
      <c r="BE2562">
        <v>0</v>
      </c>
      <c r="BF2562">
        <v>0</v>
      </c>
      <c r="BG2562">
        <v>0</v>
      </c>
      <c r="BH2562">
        <v>0</v>
      </c>
      <c r="BI2562">
        <v>0</v>
      </c>
      <c r="BJ2562">
        <v>0</v>
      </c>
      <c r="BK2562">
        <v>0</v>
      </c>
      <c r="BL2562">
        <v>0</v>
      </c>
      <c r="BM2562">
        <v>0</v>
      </c>
      <c r="BN2562">
        <v>0</v>
      </c>
      <c r="BO2562">
        <v>0</v>
      </c>
      <c r="BP2562">
        <v>0</v>
      </c>
      <c r="BQ2562">
        <v>0</v>
      </c>
      <c r="BR2562">
        <v>0</v>
      </c>
      <c r="BS2562">
        <v>0</v>
      </c>
      <c r="BT2562">
        <v>0</v>
      </c>
      <c r="BU2562">
        <v>0</v>
      </c>
      <c r="BV2562">
        <v>0</v>
      </c>
      <c r="BW2562">
        <v>0</v>
      </c>
      <c r="BX2562" s="10">
        <v>0</v>
      </c>
      <c r="BY2562">
        <v>0</v>
      </c>
      <c r="BZ2562">
        <v>1062000</v>
      </c>
      <c r="CA2562">
        <v>1060000</v>
      </c>
      <c r="CB2562">
        <v>872000</v>
      </c>
      <c r="CC2562">
        <v>3000</v>
      </c>
      <c r="CD2562">
        <v>3000</v>
      </c>
      <c r="CE2562">
        <v>0</v>
      </c>
    </row>
    <row r="2563" spans="1:83" x14ac:dyDescent="0.35">
      <c r="A2563" s="9" t="str">
        <f t="shared" si="39"/>
        <v>0161.451.</v>
      </c>
      <c r="B2563" s="52" t="e">
        <f>+IF(MATCH(A2563,List!H$10:H$145,0),"Targeted")</f>
        <v>#N/A</v>
      </c>
      <c r="C2563" s="65"/>
      <c r="D2563" s="151"/>
      <c r="E2563" s="16" t="s">
        <v>1119</v>
      </c>
      <c r="F2563" s="16" t="s">
        <v>1120</v>
      </c>
      <c r="G2563" s="16" t="s">
        <v>469</v>
      </c>
      <c r="H2563" s="16" t="s">
        <v>1582</v>
      </c>
      <c r="I2563" s="16" t="s">
        <v>3661</v>
      </c>
      <c r="J2563" s="16" t="s">
        <v>4147</v>
      </c>
      <c r="K2563" s="17" t="s">
        <v>299</v>
      </c>
      <c r="L2563" s="18" t="s">
        <v>4125</v>
      </c>
      <c r="M2563" s="195" t="s">
        <v>153</v>
      </c>
      <c r="N2563" s="16" t="s">
        <v>4126</v>
      </c>
      <c r="O2563" s="17" t="s">
        <v>304</v>
      </c>
      <c r="P2563" s="17" t="s">
        <v>305</v>
      </c>
      <c r="Q2563" s="17" t="s">
        <v>306</v>
      </c>
      <c r="R2563">
        <v>0</v>
      </c>
      <c r="S2563">
        <v>0</v>
      </c>
      <c r="T2563">
        <v>0</v>
      </c>
      <c r="U2563">
        <v>0</v>
      </c>
      <c r="V2563">
        <v>0</v>
      </c>
      <c r="W2563">
        <v>0</v>
      </c>
      <c r="X2563">
        <v>0</v>
      </c>
      <c r="Y2563">
        <v>0</v>
      </c>
      <c r="Z2563">
        <v>0</v>
      </c>
      <c r="AA2563">
        <v>0</v>
      </c>
      <c r="AB2563">
        <v>0</v>
      </c>
      <c r="AC2563">
        <v>0</v>
      </c>
      <c r="AD2563">
        <v>0</v>
      </c>
      <c r="AE2563">
        <v>0</v>
      </c>
      <c r="AF2563">
        <v>0</v>
      </c>
      <c r="AG2563" s="19">
        <v>0</v>
      </c>
      <c r="AH2563">
        <v>0</v>
      </c>
      <c r="AI2563">
        <v>0</v>
      </c>
      <c r="AJ2563">
        <v>0</v>
      </c>
      <c r="AK2563">
        <v>0</v>
      </c>
      <c r="AL2563">
        <v>0</v>
      </c>
      <c r="AM2563">
        <v>0</v>
      </c>
      <c r="AN2563">
        <v>0</v>
      </c>
      <c r="AO2563">
        <v>0</v>
      </c>
      <c r="AP2563">
        <v>0</v>
      </c>
      <c r="AQ2563">
        <v>0</v>
      </c>
      <c r="AR2563">
        <v>0</v>
      </c>
      <c r="AS2563">
        <v>0</v>
      </c>
      <c r="AT2563">
        <v>0</v>
      </c>
      <c r="AU2563">
        <v>0</v>
      </c>
      <c r="AV2563">
        <v>0</v>
      </c>
      <c r="AW2563">
        <v>0</v>
      </c>
      <c r="AX2563">
        <v>0</v>
      </c>
      <c r="AY2563">
        <v>0</v>
      </c>
      <c r="AZ2563">
        <v>0</v>
      </c>
      <c r="BA2563">
        <v>0</v>
      </c>
      <c r="BB2563">
        <v>0</v>
      </c>
      <c r="BC2563">
        <v>0</v>
      </c>
      <c r="BD2563">
        <v>0</v>
      </c>
      <c r="BE2563">
        <v>0</v>
      </c>
      <c r="BF2563">
        <v>0</v>
      </c>
      <c r="BG2563">
        <v>0</v>
      </c>
      <c r="BH2563">
        <v>0</v>
      </c>
      <c r="BI2563">
        <v>0</v>
      </c>
      <c r="BJ2563">
        <v>0</v>
      </c>
      <c r="BK2563">
        <v>0</v>
      </c>
      <c r="BL2563">
        <v>0</v>
      </c>
      <c r="BM2563">
        <v>0</v>
      </c>
      <c r="BN2563">
        <v>0</v>
      </c>
      <c r="BO2563">
        <v>0</v>
      </c>
      <c r="BP2563">
        <v>0</v>
      </c>
      <c r="BQ2563">
        <v>0</v>
      </c>
      <c r="BR2563">
        <v>0</v>
      </c>
      <c r="BS2563">
        <v>0</v>
      </c>
      <c r="BT2563">
        <v>0</v>
      </c>
      <c r="BU2563">
        <v>0</v>
      </c>
      <c r="BV2563">
        <v>0</v>
      </c>
      <c r="BW2563">
        <v>0</v>
      </c>
      <c r="BX2563" s="10">
        <v>0</v>
      </c>
      <c r="BY2563">
        <v>0</v>
      </c>
      <c r="BZ2563">
        <v>8796000</v>
      </c>
      <c r="CA2563">
        <v>20000</v>
      </c>
      <c r="CB2563">
        <v>20000</v>
      </c>
      <c r="CC2563">
        <v>20000</v>
      </c>
      <c r="CD2563">
        <v>20000</v>
      </c>
      <c r="CE2563">
        <v>20000</v>
      </c>
    </row>
    <row r="2564" spans="1:83" x14ac:dyDescent="0.35">
      <c r="A2564" s="9" t="str">
        <f t="shared" ref="A2564:A2627" si="40">I2564&amp;"."&amp;M2564&amp;"."&amp;K2564</f>
        <v>1881.451.20</v>
      </c>
      <c r="B2564" s="52" t="e">
        <f>+IF(MATCH(A2564,List!H$10:H$145,0),"Targeted")</f>
        <v>#N/A</v>
      </c>
      <c r="C2564" s="65"/>
      <c r="D2564" s="151" t="s">
        <v>7700</v>
      </c>
      <c r="E2564" s="16" t="s">
        <v>1119</v>
      </c>
      <c r="F2564" s="16" t="s">
        <v>1120</v>
      </c>
      <c r="G2564" s="16" t="s">
        <v>469</v>
      </c>
      <c r="H2564" s="16" t="s">
        <v>1582</v>
      </c>
      <c r="I2564" s="16" t="s">
        <v>4148</v>
      </c>
      <c r="J2564" s="16" t="s">
        <v>4149</v>
      </c>
      <c r="K2564" s="17" t="s">
        <v>63</v>
      </c>
      <c r="L2564" s="18" t="s">
        <v>4125</v>
      </c>
      <c r="M2564" s="195" t="s">
        <v>153</v>
      </c>
      <c r="N2564" s="16" t="s">
        <v>4126</v>
      </c>
      <c r="O2564" s="17" t="s">
        <v>346</v>
      </c>
      <c r="P2564" s="17" t="s">
        <v>305</v>
      </c>
      <c r="Q2564" s="17" t="s">
        <v>306</v>
      </c>
      <c r="R2564">
        <v>0</v>
      </c>
      <c r="S2564">
        <v>0</v>
      </c>
      <c r="T2564">
        <v>0</v>
      </c>
      <c r="U2564">
        <v>0</v>
      </c>
      <c r="V2564">
        <v>0</v>
      </c>
      <c r="W2564">
        <v>0</v>
      </c>
      <c r="X2564">
        <v>0</v>
      </c>
      <c r="Y2564">
        <v>0</v>
      </c>
      <c r="Z2564">
        <v>0</v>
      </c>
      <c r="AA2564">
        <v>0</v>
      </c>
      <c r="AB2564">
        <v>0</v>
      </c>
      <c r="AC2564">
        <v>0</v>
      </c>
      <c r="AD2564">
        <v>0</v>
      </c>
      <c r="AE2564">
        <v>0</v>
      </c>
      <c r="AF2564">
        <v>0</v>
      </c>
      <c r="AG2564" s="19">
        <v>0</v>
      </c>
      <c r="AH2564">
        <v>0</v>
      </c>
      <c r="AI2564">
        <v>0</v>
      </c>
      <c r="AJ2564">
        <v>0</v>
      </c>
      <c r="AK2564">
        <v>0</v>
      </c>
      <c r="AL2564">
        <v>0</v>
      </c>
      <c r="AM2564">
        <v>0</v>
      </c>
      <c r="AN2564">
        <v>0</v>
      </c>
      <c r="AO2564">
        <v>0</v>
      </c>
      <c r="AP2564">
        <v>0</v>
      </c>
      <c r="AQ2564">
        <v>0</v>
      </c>
      <c r="AR2564">
        <v>0</v>
      </c>
      <c r="AS2564">
        <v>0</v>
      </c>
      <c r="AT2564">
        <v>0</v>
      </c>
      <c r="AU2564">
        <v>0</v>
      </c>
      <c r="AV2564">
        <v>0</v>
      </c>
      <c r="AW2564">
        <v>0</v>
      </c>
      <c r="AX2564">
        <v>0</v>
      </c>
      <c r="AY2564">
        <v>0</v>
      </c>
      <c r="AZ2564">
        <v>0</v>
      </c>
      <c r="BA2564">
        <v>2000</v>
      </c>
      <c r="BB2564">
        <v>40000</v>
      </c>
      <c r="BC2564">
        <v>39000</v>
      </c>
      <c r="BD2564">
        <v>86000</v>
      </c>
      <c r="BE2564">
        <v>96000</v>
      </c>
      <c r="BF2564">
        <v>107000</v>
      </c>
      <c r="BG2564">
        <v>137000</v>
      </c>
      <c r="BH2564">
        <v>102000</v>
      </c>
      <c r="BI2564">
        <v>59000</v>
      </c>
      <c r="BJ2564">
        <v>80000</v>
      </c>
      <c r="BK2564">
        <v>64000</v>
      </c>
      <c r="BL2564">
        <v>52000</v>
      </c>
      <c r="BM2564">
        <v>61000</v>
      </c>
      <c r="BN2564">
        <v>214000</v>
      </c>
      <c r="BO2564">
        <v>222000</v>
      </c>
      <c r="BP2564">
        <v>168000</v>
      </c>
      <c r="BQ2564">
        <v>183000</v>
      </c>
      <c r="BR2564">
        <v>203000</v>
      </c>
      <c r="BS2564">
        <v>216000</v>
      </c>
      <c r="BT2564">
        <v>226000</v>
      </c>
      <c r="BU2564">
        <v>214000</v>
      </c>
      <c r="BV2564">
        <v>213000</v>
      </c>
      <c r="BW2564">
        <v>274000</v>
      </c>
      <c r="BX2564">
        <v>249000</v>
      </c>
      <c r="BY2564">
        <v>250000</v>
      </c>
      <c r="BZ2564">
        <v>220000</v>
      </c>
      <c r="CA2564">
        <v>491000</v>
      </c>
      <c r="CB2564">
        <v>394000</v>
      </c>
      <c r="CC2564">
        <v>357000</v>
      </c>
      <c r="CD2564">
        <v>350000</v>
      </c>
      <c r="CE2564">
        <v>358000</v>
      </c>
    </row>
    <row r="2565" spans="1:83" x14ac:dyDescent="0.35">
      <c r="A2565" s="9" t="str">
        <f t="shared" si="40"/>
        <v>1881.451.20</v>
      </c>
      <c r="B2565" s="52" t="e">
        <f>+IF(MATCH(A2565,List!H$10:H$145,0),"Targeted")</f>
        <v>#N/A</v>
      </c>
      <c r="C2565" s="65"/>
      <c r="D2565" s="151"/>
      <c r="E2565" s="16" t="s">
        <v>1119</v>
      </c>
      <c r="F2565" s="16" t="s">
        <v>1120</v>
      </c>
      <c r="G2565" s="16" t="s">
        <v>469</v>
      </c>
      <c r="H2565" s="16" t="s">
        <v>1582</v>
      </c>
      <c r="I2565" s="16" t="s">
        <v>4148</v>
      </c>
      <c r="J2565" s="16" t="s">
        <v>4149</v>
      </c>
      <c r="K2565" s="17" t="s">
        <v>63</v>
      </c>
      <c r="L2565" s="18" t="s">
        <v>4125</v>
      </c>
      <c r="M2565" s="195" t="s">
        <v>153</v>
      </c>
      <c r="N2565" s="16" t="s">
        <v>4126</v>
      </c>
      <c r="O2565" s="17" t="s">
        <v>304</v>
      </c>
      <c r="P2565" s="17" t="s">
        <v>305</v>
      </c>
      <c r="Q2565" s="17" t="s">
        <v>306</v>
      </c>
      <c r="R2565">
        <v>0</v>
      </c>
      <c r="S2565">
        <v>0</v>
      </c>
      <c r="T2565">
        <v>0</v>
      </c>
      <c r="U2565">
        <v>0</v>
      </c>
      <c r="V2565">
        <v>0</v>
      </c>
      <c r="W2565">
        <v>0</v>
      </c>
      <c r="X2565">
        <v>0</v>
      </c>
      <c r="Y2565">
        <v>0</v>
      </c>
      <c r="Z2565">
        <v>0</v>
      </c>
      <c r="AA2565">
        <v>0</v>
      </c>
      <c r="AB2565">
        <v>0</v>
      </c>
      <c r="AC2565">
        <v>0</v>
      </c>
      <c r="AD2565">
        <v>0</v>
      </c>
      <c r="AE2565">
        <v>0</v>
      </c>
      <c r="AF2565">
        <v>0</v>
      </c>
      <c r="AG2565" s="19">
        <v>0</v>
      </c>
      <c r="AH2565">
        <v>0</v>
      </c>
      <c r="AI2565">
        <v>0</v>
      </c>
      <c r="AJ2565">
        <v>0</v>
      </c>
      <c r="AK2565">
        <v>0</v>
      </c>
      <c r="AL2565">
        <v>0</v>
      </c>
      <c r="AM2565">
        <v>0</v>
      </c>
      <c r="AN2565">
        <v>0</v>
      </c>
      <c r="AO2565">
        <v>0</v>
      </c>
      <c r="AP2565">
        <v>0</v>
      </c>
      <c r="AQ2565">
        <v>0</v>
      </c>
      <c r="AR2565">
        <v>0</v>
      </c>
      <c r="AS2565">
        <v>0</v>
      </c>
      <c r="AT2565">
        <v>0</v>
      </c>
      <c r="AU2565">
        <v>0</v>
      </c>
      <c r="AV2565">
        <v>0</v>
      </c>
      <c r="AW2565">
        <v>0</v>
      </c>
      <c r="AX2565">
        <v>0</v>
      </c>
      <c r="AY2565">
        <v>0</v>
      </c>
      <c r="AZ2565">
        <v>0</v>
      </c>
      <c r="BA2565">
        <v>0</v>
      </c>
      <c r="BB2565">
        <v>0</v>
      </c>
      <c r="BC2565">
        <v>0</v>
      </c>
      <c r="BD2565">
        <v>0</v>
      </c>
      <c r="BE2565">
        <v>1000</v>
      </c>
      <c r="BF2565">
        <v>0</v>
      </c>
      <c r="BG2565">
        <v>0</v>
      </c>
      <c r="BH2565">
        <v>0</v>
      </c>
      <c r="BI2565">
        <v>0</v>
      </c>
      <c r="BJ2565">
        <v>1000</v>
      </c>
      <c r="BK2565">
        <v>0</v>
      </c>
      <c r="BL2565">
        <v>0</v>
      </c>
      <c r="BM2565">
        <v>1000</v>
      </c>
      <c r="BN2565">
        <v>0</v>
      </c>
      <c r="BO2565">
        <v>0</v>
      </c>
      <c r="BP2565">
        <v>0</v>
      </c>
      <c r="BQ2565">
        <v>0</v>
      </c>
      <c r="BR2565">
        <v>0</v>
      </c>
      <c r="BS2565">
        <v>0</v>
      </c>
      <c r="BT2565">
        <v>0</v>
      </c>
      <c r="BU2565">
        <v>3000</v>
      </c>
      <c r="BV2565">
        <v>1000</v>
      </c>
      <c r="BW2565">
        <v>1000</v>
      </c>
      <c r="BX2565" s="10">
        <v>5000</v>
      </c>
      <c r="BY2565">
        <v>6000</v>
      </c>
      <c r="BZ2565">
        <v>15000</v>
      </c>
      <c r="CA2565">
        <v>2000</v>
      </c>
      <c r="CB2565">
        <v>-46000</v>
      </c>
      <c r="CC2565">
        <v>0</v>
      </c>
      <c r="CD2565">
        <v>0</v>
      </c>
      <c r="CE2565">
        <v>18000</v>
      </c>
    </row>
    <row r="2566" spans="1:83" x14ac:dyDescent="0.35">
      <c r="A2566" s="9" t="str">
        <f t="shared" si="40"/>
        <v>8524.451.20</v>
      </c>
      <c r="B2566" s="52" t="e">
        <f>+IF(MATCH(A2566,List!H$10:H$145,0),"Targeted")</f>
        <v>#N/A</v>
      </c>
      <c r="C2566" s="65"/>
      <c r="D2566" s="151" t="s">
        <v>7700</v>
      </c>
      <c r="E2566" s="16" t="s">
        <v>1119</v>
      </c>
      <c r="F2566" s="16" t="s">
        <v>1120</v>
      </c>
      <c r="G2566" s="16" t="s">
        <v>469</v>
      </c>
      <c r="H2566" s="16" t="s">
        <v>1582</v>
      </c>
      <c r="I2566" s="16" t="s">
        <v>4150</v>
      </c>
      <c r="J2566" s="16" t="s">
        <v>4151</v>
      </c>
      <c r="K2566" s="17" t="s">
        <v>63</v>
      </c>
      <c r="L2566" s="18" t="s">
        <v>4125</v>
      </c>
      <c r="M2566" s="195" t="s">
        <v>153</v>
      </c>
      <c r="N2566" s="16" t="s">
        <v>4126</v>
      </c>
      <c r="O2566" s="17" t="s">
        <v>346</v>
      </c>
      <c r="P2566" s="17" t="s">
        <v>305</v>
      </c>
      <c r="Q2566" s="17" t="s">
        <v>306</v>
      </c>
      <c r="R2566">
        <v>0</v>
      </c>
      <c r="S2566">
        <v>0</v>
      </c>
      <c r="T2566">
        <v>0</v>
      </c>
      <c r="U2566">
        <v>0</v>
      </c>
      <c r="V2566">
        <v>0</v>
      </c>
      <c r="W2566">
        <v>0</v>
      </c>
      <c r="X2566">
        <v>0</v>
      </c>
      <c r="Y2566">
        <v>0</v>
      </c>
      <c r="Z2566">
        <v>0</v>
      </c>
      <c r="AA2566">
        <v>0</v>
      </c>
      <c r="AB2566">
        <v>0</v>
      </c>
      <c r="AC2566">
        <v>0</v>
      </c>
      <c r="AD2566">
        <v>0</v>
      </c>
      <c r="AE2566">
        <v>0</v>
      </c>
      <c r="AF2566">
        <v>0</v>
      </c>
      <c r="AG2566" s="19">
        <v>0</v>
      </c>
      <c r="AH2566">
        <v>0</v>
      </c>
      <c r="AI2566">
        <v>0</v>
      </c>
      <c r="AJ2566">
        <v>0</v>
      </c>
      <c r="AK2566">
        <v>0</v>
      </c>
      <c r="AL2566">
        <v>0</v>
      </c>
      <c r="AM2566">
        <v>0</v>
      </c>
      <c r="AN2566">
        <v>0</v>
      </c>
      <c r="AO2566">
        <v>0</v>
      </c>
      <c r="AP2566">
        <v>0</v>
      </c>
      <c r="AQ2566">
        <v>0</v>
      </c>
      <c r="AR2566">
        <v>0</v>
      </c>
      <c r="AS2566">
        <v>0</v>
      </c>
      <c r="AT2566">
        <v>0</v>
      </c>
      <c r="AU2566">
        <v>0</v>
      </c>
      <c r="AV2566">
        <v>0</v>
      </c>
      <c r="AW2566">
        <v>0</v>
      </c>
      <c r="AX2566">
        <v>0</v>
      </c>
      <c r="AY2566">
        <v>0</v>
      </c>
      <c r="AZ2566">
        <v>0</v>
      </c>
      <c r="BA2566">
        <v>0</v>
      </c>
      <c r="BB2566">
        <v>0</v>
      </c>
      <c r="BC2566">
        <v>0</v>
      </c>
      <c r="BD2566">
        <v>0</v>
      </c>
      <c r="BE2566">
        <v>0</v>
      </c>
      <c r="BF2566">
        <v>0</v>
      </c>
      <c r="BG2566">
        <v>0</v>
      </c>
      <c r="BH2566">
        <v>0</v>
      </c>
      <c r="BI2566">
        <v>0</v>
      </c>
      <c r="BJ2566">
        <v>0</v>
      </c>
      <c r="BK2566">
        <v>0</v>
      </c>
      <c r="BL2566">
        <v>0</v>
      </c>
      <c r="BM2566">
        <v>0</v>
      </c>
      <c r="BN2566">
        <v>0</v>
      </c>
      <c r="BO2566">
        <v>0</v>
      </c>
      <c r="BP2566">
        <v>75000</v>
      </c>
      <c r="BQ2566">
        <v>5000</v>
      </c>
      <c r="BR2566">
        <v>0</v>
      </c>
      <c r="BS2566">
        <v>0</v>
      </c>
      <c r="BT2566">
        <v>0</v>
      </c>
      <c r="BU2566">
        <v>0</v>
      </c>
      <c r="BV2566">
        <v>0</v>
      </c>
      <c r="BW2566">
        <v>0</v>
      </c>
      <c r="BX2566">
        <v>0</v>
      </c>
      <c r="BY2566">
        <v>0</v>
      </c>
      <c r="BZ2566">
        <v>0</v>
      </c>
      <c r="CA2566">
        <v>0</v>
      </c>
      <c r="CB2566">
        <v>0</v>
      </c>
      <c r="CC2566">
        <v>0</v>
      </c>
      <c r="CD2566">
        <v>0</v>
      </c>
      <c r="CE2566">
        <v>0</v>
      </c>
    </row>
    <row r="2567" spans="1:83" x14ac:dyDescent="0.35">
      <c r="A2567" s="9" t="str">
        <f t="shared" si="40"/>
        <v>8524.451.20</v>
      </c>
      <c r="B2567" s="52" t="e">
        <f>+IF(MATCH(A2567,List!H$10:H$145,0),"Targeted")</f>
        <v>#N/A</v>
      </c>
      <c r="C2567" s="65"/>
      <c r="D2567" s="151"/>
      <c r="E2567" s="16" t="s">
        <v>1119</v>
      </c>
      <c r="F2567" s="16" t="s">
        <v>1120</v>
      </c>
      <c r="G2567" s="16" t="s">
        <v>469</v>
      </c>
      <c r="H2567" s="16" t="s">
        <v>1582</v>
      </c>
      <c r="I2567" s="16" t="s">
        <v>4150</v>
      </c>
      <c r="J2567" s="16" t="s">
        <v>4151</v>
      </c>
      <c r="K2567" s="17" t="s">
        <v>63</v>
      </c>
      <c r="L2567" s="18" t="s">
        <v>4125</v>
      </c>
      <c r="M2567" s="195" t="s">
        <v>153</v>
      </c>
      <c r="N2567" s="16" t="s">
        <v>4126</v>
      </c>
      <c r="O2567" s="17" t="s">
        <v>304</v>
      </c>
      <c r="P2567" s="17" t="s">
        <v>305</v>
      </c>
      <c r="Q2567" s="17" t="s">
        <v>306</v>
      </c>
      <c r="R2567">
        <v>0</v>
      </c>
      <c r="S2567">
        <v>0</v>
      </c>
      <c r="T2567">
        <v>0</v>
      </c>
      <c r="U2567">
        <v>0</v>
      </c>
      <c r="V2567">
        <v>0</v>
      </c>
      <c r="W2567">
        <v>0</v>
      </c>
      <c r="X2567">
        <v>0</v>
      </c>
      <c r="Y2567">
        <v>0</v>
      </c>
      <c r="Z2567">
        <v>0</v>
      </c>
      <c r="AA2567">
        <v>0</v>
      </c>
      <c r="AB2567">
        <v>0</v>
      </c>
      <c r="AC2567">
        <v>0</v>
      </c>
      <c r="AD2567">
        <v>0</v>
      </c>
      <c r="AE2567">
        <v>0</v>
      </c>
      <c r="AF2567">
        <v>0</v>
      </c>
      <c r="AG2567" s="19">
        <v>0</v>
      </c>
      <c r="AH2567">
        <v>0</v>
      </c>
      <c r="AI2567">
        <v>0</v>
      </c>
      <c r="AJ2567">
        <v>0</v>
      </c>
      <c r="AK2567">
        <v>0</v>
      </c>
      <c r="AL2567">
        <v>0</v>
      </c>
      <c r="AM2567">
        <v>0</v>
      </c>
      <c r="AN2567">
        <v>0</v>
      </c>
      <c r="AO2567">
        <v>0</v>
      </c>
      <c r="AP2567">
        <v>0</v>
      </c>
      <c r="AQ2567">
        <v>0</v>
      </c>
      <c r="AR2567">
        <v>0</v>
      </c>
      <c r="AS2567">
        <v>0</v>
      </c>
      <c r="AT2567">
        <v>0</v>
      </c>
      <c r="AU2567">
        <v>0</v>
      </c>
      <c r="AV2567">
        <v>0</v>
      </c>
      <c r="AW2567">
        <v>0</v>
      </c>
      <c r="AX2567">
        <v>0</v>
      </c>
      <c r="AY2567">
        <v>0</v>
      </c>
      <c r="AZ2567">
        <v>0</v>
      </c>
      <c r="BA2567">
        <v>0</v>
      </c>
      <c r="BB2567">
        <v>0</v>
      </c>
      <c r="BC2567">
        <v>0</v>
      </c>
      <c r="BD2567">
        <v>0</v>
      </c>
      <c r="BE2567">
        <v>0</v>
      </c>
      <c r="BF2567">
        <v>0</v>
      </c>
      <c r="BG2567">
        <v>0</v>
      </c>
      <c r="BH2567">
        <v>0</v>
      </c>
      <c r="BI2567">
        <v>0</v>
      </c>
      <c r="BJ2567">
        <v>0</v>
      </c>
      <c r="BK2567">
        <v>0</v>
      </c>
      <c r="BL2567">
        <v>0</v>
      </c>
      <c r="BM2567">
        <v>0</v>
      </c>
      <c r="BN2567">
        <v>0</v>
      </c>
      <c r="BO2567">
        <v>0</v>
      </c>
      <c r="BP2567">
        <v>0</v>
      </c>
      <c r="BQ2567">
        <v>0</v>
      </c>
      <c r="BR2567">
        <v>0</v>
      </c>
      <c r="BS2567">
        <v>0</v>
      </c>
      <c r="BT2567">
        <v>0</v>
      </c>
      <c r="BU2567">
        <v>0</v>
      </c>
      <c r="BV2567">
        <v>91000</v>
      </c>
      <c r="BW2567">
        <v>122000</v>
      </c>
      <c r="BX2567" s="10">
        <v>140000</v>
      </c>
      <c r="BY2567">
        <v>128000</v>
      </c>
      <c r="BZ2567">
        <v>185000</v>
      </c>
      <c r="CA2567">
        <v>2783000</v>
      </c>
      <c r="CB2567">
        <v>2600000</v>
      </c>
      <c r="CC2567">
        <v>2575000</v>
      </c>
      <c r="CD2567">
        <v>2555000</v>
      </c>
      <c r="CE2567">
        <v>2547000</v>
      </c>
    </row>
    <row r="2568" spans="1:83" x14ac:dyDescent="0.35">
      <c r="A2568" s="9" t="str">
        <f t="shared" si="40"/>
        <v>811210.451.47</v>
      </c>
      <c r="B2568" s="52" t="e">
        <f>+IF(MATCH(A2568,List!H$10:H$145,0),"Targeted")</f>
        <v>#N/A</v>
      </c>
      <c r="C2568" s="65"/>
      <c r="D2568" s="151"/>
      <c r="E2568" s="16" t="s">
        <v>979</v>
      </c>
      <c r="F2568" s="16" t="s">
        <v>980</v>
      </c>
      <c r="G2568" s="16" t="s">
        <v>298</v>
      </c>
      <c r="H2568" s="16" t="s">
        <v>980</v>
      </c>
      <c r="I2568" s="16" t="s">
        <v>4152</v>
      </c>
      <c r="J2568" s="16" t="s">
        <v>4153</v>
      </c>
      <c r="K2568" s="17" t="s">
        <v>337</v>
      </c>
      <c r="L2568" s="18" t="s">
        <v>4125</v>
      </c>
      <c r="M2568" s="195" t="s">
        <v>153</v>
      </c>
      <c r="N2568" s="16" t="s">
        <v>4126</v>
      </c>
      <c r="O2568" s="17" t="s">
        <v>304</v>
      </c>
      <c r="P2568" s="17" t="s">
        <v>305</v>
      </c>
      <c r="Q2568" s="17" t="s">
        <v>306</v>
      </c>
      <c r="R2568">
        <v>0</v>
      </c>
      <c r="S2568">
        <v>0</v>
      </c>
      <c r="T2568">
        <v>0</v>
      </c>
      <c r="U2568">
        <v>0</v>
      </c>
      <c r="V2568">
        <v>0</v>
      </c>
      <c r="W2568">
        <v>0</v>
      </c>
      <c r="X2568">
        <v>0</v>
      </c>
      <c r="Y2568">
        <v>0</v>
      </c>
      <c r="Z2568">
        <v>0</v>
      </c>
      <c r="AA2568">
        <v>0</v>
      </c>
      <c r="AB2568">
        <v>0</v>
      </c>
      <c r="AC2568">
        <v>0</v>
      </c>
      <c r="AD2568">
        <v>0</v>
      </c>
      <c r="AE2568">
        <v>0</v>
      </c>
      <c r="AF2568">
        <v>0</v>
      </c>
      <c r="AG2568" s="19">
        <v>0</v>
      </c>
      <c r="AH2568">
        <v>0</v>
      </c>
      <c r="AI2568">
        <v>0</v>
      </c>
      <c r="AJ2568">
        <v>0</v>
      </c>
      <c r="AK2568">
        <v>0</v>
      </c>
      <c r="AL2568">
        <v>0</v>
      </c>
      <c r="AM2568">
        <v>0</v>
      </c>
      <c r="AN2568">
        <v>0</v>
      </c>
      <c r="AO2568">
        <v>0</v>
      </c>
      <c r="AP2568">
        <v>0</v>
      </c>
      <c r="AQ2568">
        <v>-550</v>
      </c>
      <c r="AR2568">
        <v>-1202</v>
      </c>
      <c r="AS2568">
        <v>-725</v>
      </c>
      <c r="AT2568">
        <v>-1</v>
      </c>
      <c r="AU2568">
        <v>0</v>
      </c>
      <c r="AV2568">
        <v>0</v>
      </c>
      <c r="AW2568">
        <v>0</v>
      </c>
      <c r="AX2568">
        <v>0</v>
      </c>
      <c r="AY2568">
        <v>0</v>
      </c>
      <c r="AZ2568">
        <v>0</v>
      </c>
      <c r="BA2568">
        <v>0</v>
      </c>
      <c r="BB2568">
        <v>0</v>
      </c>
      <c r="BC2568">
        <v>0</v>
      </c>
      <c r="BD2568">
        <v>0</v>
      </c>
      <c r="BE2568">
        <v>0</v>
      </c>
      <c r="BF2568">
        <v>0</v>
      </c>
      <c r="BG2568">
        <v>0</v>
      </c>
      <c r="BH2568">
        <v>0</v>
      </c>
      <c r="BI2568">
        <v>0</v>
      </c>
      <c r="BJ2568">
        <v>0</v>
      </c>
      <c r="BK2568">
        <v>0</v>
      </c>
      <c r="BL2568">
        <v>0</v>
      </c>
      <c r="BM2568">
        <v>0</v>
      </c>
      <c r="BN2568">
        <v>0</v>
      </c>
      <c r="BO2568">
        <v>0</v>
      </c>
      <c r="BP2568">
        <v>0</v>
      </c>
      <c r="BQ2568">
        <v>0</v>
      </c>
      <c r="BR2568">
        <v>0</v>
      </c>
      <c r="BS2568">
        <v>0</v>
      </c>
      <c r="BT2568">
        <v>0</v>
      </c>
      <c r="BU2568">
        <v>0</v>
      </c>
      <c r="BV2568">
        <v>0</v>
      </c>
      <c r="BW2568">
        <v>0</v>
      </c>
      <c r="BX2568" s="10">
        <v>0</v>
      </c>
      <c r="BY2568">
        <v>0</v>
      </c>
      <c r="BZ2568">
        <v>0</v>
      </c>
      <c r="CA2568">
        <v>0</v>
      </c>
      <c r="CB2568">
        <v>0</v>
      </c>
      <c r="CC2568">
        <v>0</v>
      </c>
      <c r="CD2568">
        <v>0</v>
      </c>
      <c r="CE2568">
        <v>0</v>
      </c>
    </row>
    <row r="2569" spans="1:83" x14ac:dyDescent="0.35">
      <c r="A2569" s="9" t="str">
        <f t="shared" si="40"/>
        <v>0118.451.47</v>
      </c>
      <c r="B2569" s="52" t="e">
        <f>+IF(MATCH(A2569,List!H$10:H$145,0),"Targeted")</f>
        <v>#N/A</v>
      </c>
      <c r="C2569" s="65"/>
      <c r="D2569" s="151" t="s">
        <v>7700</v>
      </c>
      <c r="E2569" s="16" t="s">
        <v>979</v>
      </c>
      <c r="F2569" s="16" t="s">
        <v>980</v>
      </c>
      <c r="G2569" s="16" t="s">
        <v>469</v>
      </c>
      <c r="H2569" s="16" t="s">
        <v>4154</v>
      </c>
      <c r="I2569" s="16" t="s">
        <v>221</v>
      </c>
      <c r="J2569" s="16" t="s">
        <v>4155</v>
      </c>
      <c r="K2569" s="17" t="s">
        <v>337</v>
      </c>
      <c r="L2569" s="18" t="s">
        <v>4125</v>
      </c>
      <c r="M2569" s="195" t="s">
        <v>153</v>
      </c>
      <c r="N2569" s="16" t="s">
        <v>4126</v>
      </c>
      <c r="O2569" s="17" t="s">
        <v>346</v>
      </c>
      <c r="P2569" s="17" t="s">
        <v>305</v>
      </c>
      <c r="Q2569" s="17" t="s">
        <v>306</v>
      </c>
      <c r="R2569">
        <v>0</v>
      </c>
      <c r="S2569">
        <v>0</v>
      </c>
      <c r="T2569">
        <v>0</v>
      </c>
      <c r="U2569">
        <v>0</v>
      </c>
      <c r="V2569">
        <v>0</v>
      </c>
      <c r="W2569">
        <v>0</v>
      </c>
      <c r="X2569">
        <v>0</v>
      </c>
      <c r="Y2569">
        <v>0</v>
      </c>
      <c r="Z2569">
        <v>0</v>
      </c>
      <c r="AA2569">
        <v>0</v>
      </c>
      <c r="AB2569">
        <v>0</v>
      </c>
      <c r="AC2569">
        <v>0</v>
      </c>
      <c r="AD2569">
        <v>556</v>
      </c>
      <c r="AE2569">
        <v>841</v>
      </c>
      <c r="AF2569">
        <v>870</v>
      </c>
      <c r="AG2569" s="19">
        <v>152</v>
      </c>
      <c r="AH2569">
        <v>1119</v>
      </c>
      <c r="AI2569">
        <v>2987</v>
      </c>
      <c r="AJ2569">
        <v>12277</v>
      </c>
      <c r="AK2569">
        <v>23346</v>
      </c>
      <c r="AL2569">
        <v>18276</v>
      </c>
      <c r="AM2569">
        <v>19605</v>
      </c>
      <c r="AN2569">
        <v>15528</v>
      </c>
      <c r="AO2569">
        <v>14911</v>
      </c>
      <c r="AP2569">
        <v>6757</v>
      </c>
      <c r="AQ2569">
        <v>7584</v>
      </c>
      <c r="AR2569">
        <v>8314</v>
      </c>
      <c r="AS2569">
        <v>8155</v>
      </c>
      <c r="AT2569">
        <v>6707</v>
      </c>
      <c r="AU2569">
        <v>8057</v>
      </c>
      <c r="AV2569">
        <v>6264</v>
      </c>
      <c r="AW2569">
        <v>7435</v>
      </c>
      <c r="AX2569">
        <v>9596</v>
      </c>
      <c r="AY2569">
        <v>5376</v>
      </c>
      <c r="AZ2569">
        <v>6000</v>
      </c>
      <c r="BA2569">
        <v>0</v>
      </c>
      <c r="BB2569">
        <v>-2000</v>
      </c>
      <c r="BC2569">
        <v>1000</v>
      </c>
      <c r="BD2569">
        <v>0</v>
      </c>
      <c r="BE2569">
        <v>0</v>
      </c>
      <c r="BF2569">
        <v>0</v>
      </c>
      <c r="BG2569">
        <v>0</v>
      </c>
      <c r="BH2569">
        <v>0</v>
      </c>
      <c r="BI2569">
        <v>0</v>
      </c>
      <c r="BJ2569">
        <v>0</v>
      </c>
      <c r="BK2569">
        <v>0</v>
      </c>
      <c r="BL2569">
        <v>0</v>
      </c>
      <c r="BM2569">
        <v>0</v>
      </c>
      <c r="BN2569">
        <v>0</v>
      </c>
      <c r="BO2569">
        <v>0</v>
      </c>
      <c r="BP2569">
        <v>0</v>
      </c>
      <c r="BQ2569">
        <v>0</v>
      </c>
      <c r="BR2569">
        <v>0</v>
      </c>
      <c r="BS2569">
        <v>0</v>
      </c>
      <c r="BT2569">
        <v>0</v>
      </c>
      <c r="BU2569">
        <v>0</v>
      </c>
      <c r="BV2569">
        <v>0</v>
      </c>
      <c r="BW2569">
        <v>0</v>
      </c>
      <c r="BX2569">
        <v>0</v>
      </c>
      <c r="BY2569">
        <v>0</v>
      </c>
      <c r="BZ2569">
        <v>0</v>
      </c>
      <c r="CA2569">
        <v>0</v>
      </c>
      <c r="CB2569">
        <v>0</v>
      </c>
      <c r="CC2569">
        <v>0</v>
      </c>
      <c r="CD2569">
        <v>0</v>
      </c>
      <c r="CE2569">
        <v>0</v>
      </c>
    </row>
    <row r="2570" spans="1:83" x14ac:dyDescent="0.35">
      <c r="A2570" s="9" t="str">
        <f t="shared" si="40"/>
        <v>0118.451.47</v>
      </c>
      <c r="B2570" s="52" t="e">
        <f>+IF(MATCH(A2570,List!H$10:H$145,0),"Targeted")</f>
        <v>#N/A</v>
      </c>
      <c r="C2570" s="65"/>
      <c r="D2570" s="151"/>
      <c r="E2570" s="16" t="s">
        <v>979</v>
      </c>
      <c r="F2570" s="16" t="s">
        <v>980</v>
      </c>
      <c r="G2570" s="16" t="s">
        <v>469</v>
      </c>
      <c r="H2570" s="16" t="s">
        <v>4154</v>
      </c>
      <c r="I2570" s="16" t="s">
        <v>221</v>
      </c>
      <c r="J2570" s="16" t="s">
        <v>4155</v>
      </c>
      <c r="K2570" s="17" t="s">
        <v>337</v>
      </c>
      <c r="L2570" s="18" t="s">
        <v>4125</v>
      </c>
      <c r="M2570" s="195" t="s">
        <v>153</v>
      </c>
      <c r="N2570" s="16" t="s">
        <v>4126</v>
      </c>
      <c r="O2570" s="17" t="s">
        <v>304</v>
      </c>
      <c r="P2570" s="17" t="s">
        <v>305</v>
      </c>
      <c r="Q2570" s="17" t="s">
        <v>306</v>
      </c>
      <c r="R2570">
        <v>0</v>
      </c>
      <c r="S2570">
        <v>0</v>
      </c>
      <c r="T2570">
        <v>0</v>
      </c>
      <c r="U2570">
        <v>0</v>
      </c>
      <c r="V2570">
        <v>0</v>
      </c>
      <c r="W2570">
        <v>0</v>
      </c>
      <c r="X2570">
        <v>0</v>
      </c>
      <c r="Y2570">
        <v>0</v>
      </c>
      <c r="Z2570">
        <v>0</v>
      </c>
      <c r="AA2570">
        <v>0</v>
      </c>
      <c r="AB2570">
        <v>0</v>
      </c>
      <c r="AC2570">
        <v>0</v>
      </c>
      <c r="AD2570">
        <v>0</v>
      </c>
      <c r="AE2570">
        <v>0</v>
      </c>
      <c r="AF2570">
        <v>0</v>
      </c>
      <c r="AG2570" s="19">
        <v>0</v>
      </c>
      <c r="AH2570">
        <v>0</v>
      </c>
      <c r="AI2570">
        <v>0</v>
      </c>
      <c r="AJ2570">
        <v>0</v>
      </c>
      <c r="AK2570">
        <v>-2</v>
      </c>
      <c r="AL2570">
        <v>-33</v>
      </c>
      <c r="AM2570">
        <v>-101</v>
      </c>
      <c r="AN2570">
        <v>135</v>
      </c>
      <c r="AO2570">
        <v>-118</v>
      </c>
      <c r="AP2570">
        <v>10</v>
      </c>
      <c r="AQ2570">
        <v>652</v>
      </c>
      <c r="AR2570">
        <v>755</v>
      </c>
      <c r="AS2570">
        <v>1172</v>
      </c>
      <c r="AT2570">
        <v>0</v>
      </c>
      <c r="AU2570">
        <v>0</v>
      </c>
      <c r="AV2570">
        <v>33809</v>
      </c>
      <c r="AW2570">
        <v>45069</v>
      </c>
      <c r="AX2570">
        <v>70000</v>
      </c>
      <c r="AY2570">
        <v>99935</v>
      </c>
      <c r="AZ2570">
        <v>123000</v>
      </c>
      <c r="BA2570">
        <v>107000</v>
      </c>
      <c r="BB2570">
        <v>154000</v>
      </c>
      <c r="BC2570">
        <v>93000</v>
      </c>
      <c r="BD2570">
        <v>0</v>
      </c>
      <c r="BE2570">
        <v>0</v>
      </c>
      <c r="BF2570">
        <v>0</v>
      </c>
      <c r="BG2570">
        <v>0</v>
      </c>
      <c r="BH2570">
        <v>0</v>
      </c>
      <c r="BI2570">
        <v>0</v>
      </c>
      <c r="BJ2570">
        <v>0</v>
      </c>
      <c r="BK2570">
        <v>0</v>
      </c>
      <c r="BL2570">
        <v>0</v>
      </c>
      <c r="BM2570">
        <v>0</v>
      </c>
      <c r="BN2570">
        <v>0</v>
      </c>
      <c r="BO2570">
        <v>0</v>
      </c>
      <c r="BP2570">
        <v>0</v>
      </c>
      <c r="BQ2570">
        <v>0</v>
      </c>
      <c r="BR2570">
        <v>0</v>
      </c>
      <c r="BS2570">
        <v>0</v>
      </c>
      <c r="BT2570">
        <v>0</v>
      </c>
      <c r="BU2570">
        <v>0</v>
      </c>
      <c r="BV2570">
        <v>0</v>
      </c>
      <c r="BW2570">
        <v>0</v>
      </c>
      <c r="BX2570" s="10">
        <v>0</v>
      </c>
      <c r="BY2570">
        <v>0</v>
      </c>
      <c r="BZ2570">
        <v>0</v>
      </c>
      <c r="CA2570">
        <v>0</v>
      </c>
      <c r="CB2570">
        <v>0</v>
      </c>
      <c r="CC2570">
        <v>0</v>
      </c>
      <c r="CD2570">
        <v>0</v>
      </c>
      <c r="CE2570">
        <v>0</v>
      </c>
    </row>
    <row r="2571" spans="1:83" x14ac:dyDescent="0.35">
      <c r="A2571" s="9" t="str">
        <f t="shared" si="40"/>
        <v>4084.451.47</v>
      </c>
      <c r="B2571" s="52" t="e">
        <f>+IF(MATCH(A2571,List!H$10:H$145,0),"Targeted")</f>
        <v>#N/A</v>
      </c>
      <c r="C2571" s="65"/>
      <c r="D2571" s="151" t="s">
        <v>7700</v>
      </c>
      <c r="E2571" s="16" t="s">
        <v>979</v>
      </c>
      <c r="F2571" s="16" t="s">
        <v>980</v>
      </c>
      <c r="G2571" s="16" t="s">
        <v>469</v>
      </c>
      <c r="H2571" s="16" t="s">
        <v>4154</v>
      </c>
      <c r="I2571" s="16" t="s">
        <v>4156</v>
      </c>
      <c r="J2571" s="16" t="s">
        <v>4157</v>
      </c>
      <c r="K2571" s="17" t="s">
        <v>337</v>
      </c>
      <c r="L2571" s="18" t="s">
        <v>4125</v>
      </c>
      <c r="M2571" s="195" t="s">
        <v>153</v>
      </c>
      <c r="N2571" s="16" t="s">
        <v>4126</v>
      </c>
      <c r="O2571" s="17" t="s">
        <v>346</v>
      </c>
      <c r="P2571" s="17" t="s">
        <v>305</v>
      </c>
      <c r="Q2571" s="17" t="s">
        <v>306</v>
      </c>
      <c r="R2571">
        <v>0</v>
      </c>
      <c r="S2571">
        <v>0</v>
      </c>
      <c r="T2571">
        <v>0</v>
      </c>
      <c r="U2571">
        <v>0</v>
      </c>
      <c r="V2571">
        <v>0</v>
      </c>
      <c r="W2571">
        <v>0</v>
      </c>
      <c r="X2571">
        <v>0</v>
      </c>
      <c r="Y2571">
        <v>0</v>
      </c>
      <c r="Z2571">
        <v>0</v>
      </c>
      <c r="AA2571">
        <v>0</v>
      </c>
      <c r="AB2571">
        <v>0</v>
      </c>
      <c r="AC2571">
        <v>0</v>
      </c>
      <c r="AD2571">
        <v>0</v>
      </c>
      <c r="AE2571">
        <v>0</v>
      </c>
      <c r="AF2571">
        <v>0</v>
      </c>
      <c r="AG2571" s="19">
        <v>0</v>
      </c>
      <c r="AH2571">
        <v>0</v>
      </c>
      <c r="AI2571">
        <v>17201</v>
      </c>
      <c r="AJ2571">
        <v>16666</v>
      </c>
      <c r="AK2571">
        <v>672</v>
      </c>
      <c r="AL2571">
        <v>16836</v>
      </c>
      <c r="AM2571">
        <v>5709</v>
      </c>
      <c r="AN2571">
        <v>-986</v>
      </c>
      <c r="AO2571">
        <v>-1371</v>
      </c>
      <c r="AP2571">
        <v>3161</v>
      </c>
      <c r="AQ2571">
        <v>-27684</v>
      </c>
      <c r="AR2571">
        <v>2274</v>
      </c>
      <c r="AS2571">
        <v>-9817</v>
      </c>
      <c r="AT2571">
        <v>19140</v>
      </c>
      <c r="AU2571">
        <v>22528</v>
      </c>
      <c r="AV2571">
        <v>-136</v>
      </c>
      <c r="AW2571">
        <v>7881</v>
      </c>
      <c r="AX2571">
        <v>2547</v>
      </c>
      <c r="AY2571">
        <v>8745</v>
      </c>
      <c r="AZ2571">
        <v>-5000</v>
      </c>
      <c r="BA2571">
        <v>0</v>
      </c>
      <c r="BB2571">
        <v>0</v>
      </c>
      <c r="BC2571">
        <v>0</v>
      </c>
      <c r="BD2571">
        <v>0</v>
      </c>
      <c r="BE2571">
        <v>0</v>
      </c>
      <c r="BF2571">
        <v>0</v>
      </c>
      <c r="BG2571">
        <v>0</v>
      </c>
      <c r="BH2571">
        <v>0</v>
      </c>
      <c r="BI2571">
        <v>0</v>
      </c>
      <c r="BJ2571">
        <v>0</v>
      </c>
      <c r="BK2571">
        <v>0</v>
      </c>
      <c r="BL2571">
        <v>0</v>
      </c>
      <c r="BM2571">
        <v>0</v>
      </c>
      <c r="BN2571">
        <v>0</v>
      </c>
      <c r="BO2571">
        <v>0</v>
      </c>
      <c r="BP2571">
        <v>0</v>
      </c>
      <c r="BQ2571">
        <v>0</v>
      </c>
      <c r="BR2571">
        <v>0</v>
      </c>
      <c r="BS2571">
        <v>0</v>
      </c>
      <c r="BT2571">
        <v>0</v>
      </c>
      <c r="BU2571">
        <v>0</v>
      </c>
      <c r="BV2571">
        <v>0</v>
      </c>
      <c r="BW2571">
        <v>0</v>
      </c>
      <c r="BX2571">
        <v>0</v>
      </c>
      <c r="BY2571">
        <v>0</v>
      </c>
      <c r="BZ2571">
        <v>0</v>
      </c>
      <c r="CA2571">
        <v>0</v>
      </c>
      <c r="CB2571">
        <v>0</v>
      </c>
      <c r="CC2571">
        <v>0</v>
      </c>
      <c r="CD2571">
        <v>0</v>
      </c>
      <c r="CE2571">
        <v>0</v>
      </c>
    </row>
    <row r="2572" spans="1:83" x14ac:dyDescent="0.35">
      <c r="A2572" s="9" t="str">
        <f t="shared" si="40"/>
        <v>4084.451.47</v>
      </c>
      <c r="B2572" s="52" t="e">
        <f>+IF(MATCH(A2572,List!H$10:H$145,0),"Targeted")</f>
        <v>#N/A</v>
      </c>
      <c r="C2572" s="65"/>
      <c r="D2572" s="151"/>
      <c r="E2572" s="16" t="s">
        <v>979</v>
      </c>
      <c r="F2572" s="16" t="s">
        <v>980</v>
      </c>
      <c r="G2572" s="16" t="s">
        <v>469</v>
      </c>
      <c r="H2572" s="16" t="s">
        <v>4154</v>
      </c>
      <c r="I2572" s="16" t="s">
        <v>4156</v>
      </c>
      <c r="J2572" s="16" t="s">
        <v>4157</v>
      </c>
      <c r="K2572" s="17" t="s">
        <v>337</v>
      </c>
      <c r="L2572" s="18" t="s">
        <v>4125</v>
      </c>
      <c r="M2572" s="195" t="s">
        <v>153</v>
      </c>
      <c r="N2572" s="16" t="s">
        <v>4126</v>
      </c>
      <c r="O2572" s="17" t="s">
        <v>304</v>
      </c>
      <c r="P2572" s="17" t="s">
        <v>305</v>
      </c>
      <c r="Q2572" s="17" t="s">
        <v>306</v>
      </c>
      <c r="R2572">
        <v>0</v>
      </c>
      <c r="S2572">
        <v>0</v>
      </c>
      <c r="T2572">
        <v>0</v>
      </c>
      <c r="U2572">
        <v>0</v>
      </c>
      <c r="V2572">
        <v>0</v>
      </c>
      <c r="W2572">
        <v>0</v>
      </c>
      <c r="X2572">
        <v>0</v>
      </c>
      <c r="Y2572">
        <v>0</v>
      </c>
      <c r="Z2572">
        <v>0</v>
      </c>
      <c r="AA2572">
        <v>0</v>
      </c>
      <c r="AB2572">
        <v>0</v>
      </c>
      <c r="AC2572">
        <v>0</v>
      </c>
      <c r="AD2572">
        <v>0</v>
      </c>
      <c r="AE2572">
        <v>0</v>
      </c>
      <c r="AF2572">
        <v>0</v>
      </c>
      <c r="AG2572" s="19">
        <v>0</v>
      </c>
      <c r="AH2572">
        <v>0</v>
      </c>
      <c r="AI2572">
        <v>0</v>
      </c>
      <c r="AJ2572">
        <v>0</v>
      </c>
      <c r="AK2572">
        <v>0</v>
      </c>
      <c r="AL2572">
        <v>0</v>
      </c>
      <c r="AM2572">
        <v>0</v>
      </c>
      <c r="AN2572">
        <v>0</v>
      </c>
      <c r="AO2572">
        <v>0</v>
      </c>
      <c r="AP2572">
        <v>0</v>
      </c>
      <c r="AQ2572">
        <v>0</v>
      </c>
      <c r="AR2572">
        <v>0</v>
      </c>
      <c r="AS2572">
        <v>0</v>
      </c>
      <c r="AT2572">
        <v>0</v>
      </c>
      <c r="AU2572">
        <v>0</v>
      </c>
      <c r="AV2572">
        <v>0</v>
      </c>
      <c r="AW2572">
        <v>0</v>
      </c>
      <c r="AX2572">
        <v>0</v>
      </c>
      <c r="AY2572">
        <v>0</v>
      </c>
      <c r="AZ2572">
        <v>0</v>
      </c>
      <c r="BA2572">
        <v>0</v>
      </c>
      <c r="BB2572">
        <v>0</v>
      </c>
      <c r="BC2572">
        <v>172000</v>
      </c>
      <c r="BD2572">
        <v>0</v>
      </c>
      <c r="BE2572">
        <v>0</v>
      </c>
      <c r="BF2572">
        <v>0</v>
      </c>
      <c r="BG2572">
        <v>0</v>
      </c>
      <c r="BH2572">
        <v>0</v>
      </c>
      <c r="BI2572">
        <v>0</v>
      </c>
      <c r="BJ2572">
        <v>0</v>
      </c>
      <c r="BK2572">
        <v>0</v>
      </c>
      <c r="BL2572">
        <v>0</v>
      </c>
      <c r="BM2572">
        <v>0</v>
      </c>
      <c r="BN2572">
        <v>0</v>
      </c>
      <c r="BO2572">
        <v>0</v>
      </c>
      <c r="BP2572">
        <v>0</v>
      </c>
      <c r="BQ2572">
        <v>0</v>
      </c>
      <c r="BR2572">
        <v>0</v>
      </c>
      <c r="BS2572">
        <v>0</v>
      </c>
      <c r="BT2572">
        <v>0</v>
      </c>
      <c r="BU2572">
        <v>0</v>
      </c>
      <c r="BV2572">
        <v>0</v>
      </c>
      <c r="BW2572">
        <v>0</v>
      </c>
      <c r="BX2572" s="10">
        <v>0</v>
      </c>
      <c r="BY2572">
        <v>0</v>
      </c>
      <c r="BZ2572">
        <v>0</v>
      </c>
      <c r="CA2572">
        <v>0</v>
      </c>
      <c r="CB2572">
        <v>0</v>
      </c>
      <c r="CC2572">
        <v>0</v>
      </c>
      <c r="CD2572">
        <v>0</v>
      </c>
      <c r="CE2572">
        <v>0</v>
      </c>
    </row>
    <row r="2573" spans="1:83" x14ac:dyDescent="0.35">
      <c r="A2573" s="9" t="str">
        <f t="shared" si="40"/>
        <v>0700.451.70</v>
      </c>
      <c r="B2573" s="52" t="e">
        <f>+IF(MATCH(A2573,List!H$10:H$145,0),"Targeted")</f>
        <v>#N/A</v>
      </c>
      <c r="C2573" s="65"/>
      <c r="D2573" s="151" t="s">
        <v>7700</v>
      </c>
      <c r="E2573" s="16" t="s">
        <v>854</v>
      </c>
      <c r="F2573" s="16" t="s">
        <v>855</v>
      </c>
      <c r="G2573" s="16" t="s">
        <v>151</v>
      </c>
      <c r="H2573" s="16" t="s">
        <v>999</v>
      </c>
      <c r="I2573" s="16" t="s">
        <v>1001</v>
      </c>
      <c r="J2573" s="16" t="s">
        <v>858</v>
      </c>
      <c r="K2573" s="17" t="s">
        <v>151</v>
      </c>
      <c r="L2573" s="18" t="s">
        <v>4125</v>
      </c>
      <c r="M2573" s="195" t="s">
        <v>153</v>
      </c>
      <c r="N2573" s="16" t="s">
        <v>4126</v>
      </c>
      <c r="O2573" s="17" t="s">
        <v>346</v>
      </c>
      <c r="P2573" s="17" t="s">
        <v>305</v>
      </c>
      <c r="Q2573" s="17" t="s">
        <v>306</v>
      </c>
      <c r="R2573">
        <v>0</v>
      </c>
      <c r="S2573">
        <v>0</v>
      </c>
      <c r="T2573">
        <v>0</v>
      </c>
      <c r="U2573">
        <v>0</v>
      </c>
      <c r="V2573">
        <v>0</v>
      </c>
      <c r="W2573">
        <v>0</v>
      </c>
      <c r="X2573">
        <v>0</v>
      </c>
      <c r="Y2573">
        <v>0</v>
      </c>
      <c r="Z2573">
        <v>0</v>
      </c>
      <c r="AA2573">
        <v>1</v>
      </c>
      <c r="AB2573">
        <v>304</v>
      </c>
      <c r="AC2573">
        <v>393</v>
      </c>
      <c r="AD2573">
        <v>44</v>
      </c>
      <c r="AE2573">
        <v>3234</v>
      </c>
      <c r="AF2573">
        <v>7179</v>
      </c>
      <c r="AG2573" s="19">
        <v>2924</v>
      </c>
      <c r="AH2573">
        <v>14865</v>
      </c>
      <c r="AI2573">
        <v>0</v>
      </c>
      <c r="AJ2573">
        <v>0</v>
      </c>
      <c r="AK2573">
        <v>0</v>
      </c>
      <c r="AL2573">
        <v>0</v>
      </c>
      <c r="AM2573">
        <v>0</v>
      </c>
      <c r="AN2573">
        <v>0</v>
      </c>
      <c r="AO2573">
        <v>0</v>
      </c>
      <c r="AP2573">
        <v>0</v>
      </c>
      <c r="AQ2573">
        <v>0</v>
      </c>
      <c r="AR2573">
        <v>0</v>
      </c>
      <c r="AS2573">
        <v>0</v>
      </c>
      <c r="AT2573">
        <v>0</v>
      </c>
      <c r="AU2573">
        <v>0</v>
      </c>
      <c r="AV2573">
        <v>0</v>
      </c>
      <c r="AW2573">
        <v>0</v>
      </c>
      <c r="AX2573">
        <v>0</v>
      </c>
      <c r="AY2573">
        <v>0</v>
      </c>
      <c r="AZ2573">
        <v>0</v>
      </c>
      <c r="BA2573">
        <v>0</v>
      </c>
      <c r="BB2573">
        <v>0</v>
      </c>
      <c r="BC2573">
        <v>0</v>
      </c>
      <c r="BD2573">
        <v>0</v>
      </c>
      <c r="BE2573">
        <v>0</v>
      </c>
      <c r="BF2573">
        <v>0</v>
      </c>
      <c r="BG2573">
        <v>0</v>
      </c>
      <c r="BH2573">
        <v>0</v>
      </c>
      <c r="BI2573">
        <v>0</v>
      </c>
      <c r="BJ2573">
        <v>0</v>
      </c>
      <c r="BK2573">
        <v>0</v>
      </c>
      <c r="BL2573">
        <v>0</v>
      </c>
      <c r="BM2573">
        <v>0</v>
      </c>
      <c r="BN2573">
        <v>0</v>
      </c>
      <c r="BO2573">
        <v>0</v>
      </c>
      <c r="BP2573">
        <v>0</v>
      </c>
      <c r="BQ2573">
        <v>0</v>
      </c>
      <c r="BR2573">
        <v>0</v>
      </c>
      <c r="BS2573">
        <v>0</v>
      </c>
      <c r="BT2573">
        <v>0</v>
      </c>
      <c r="BU2573">
        <v>0</v>
      </c>
      <c r="BV2573">
        <v>0</v>
      </c>
      <c r="BW2573">
        <v>0</v>
      </c>
      <c r="BX2573">
        <v>0</v>
      </c>
      <c r="BY2573">
        <v>0</v>
      </c>
      <c r="BZ2573">
        <v>0</v>
      </c>
      <c r="CA2573">
        <v>0</v>
      </c>
      <c r="CB2573">
        <v>0</v>
      </c>
      <c r="CC2573">
        <v>0</v>
      </c>
      <c r="CD2573">
        <v>0</v>
      </c>
      <c r="CE2573">
        <v>0</v>
      </c>
    </row>
    <row r="2574" spans="1:83" x14ac:dyDescent="0.35">
      <c r="A2574" s="9" t="str">
        <f t="shared" si="40"/>
        <v>4236.451.70</v>
      </c>
      <c r="B2574" s="52" t="e">
        <f>+IF(MATCH(A2574,List!H$10:H$145,0),"Targeted")</f>
        <v>#N/A</v>
      </c>
      <c r="C2574" s="65"/>
      <c r="D2574" s="151"/>
      <c r="E2574" s="16" t="s">
        <v>854</v>
      </c>
      <c r="F2574" s="16" t="s">
        <v>855</v>
      </c>
      <c r="G2574" s="16" t="s">
        <v>151</v>
      </c>
      <c r="H2574" s="16" t="s">
        <v>999</v>
      </c>
      <c r="I2574" s="16" t="s">
        <v>4158</v>
      </c>
      <c r="J2574" s="16" t="s">
        <v>4159</v>
      </c>
      <c r="K2574" s="17" t="s">
        <v>151</v>
      </c>
      <c r="L2574" s="18" t="s">
        <v>4125</v>
      </c>
      <c r="M2574" s="195" t="s">
        <v>153</v>
      </c>
      <c r="N2574" s="16" t="s">
        <v>4126</v>
      </c>
      <c r="O2574" s="17" t="s">
        <v>304</v>
      </c>
      <c r="P2574" s="17" t="s">
        <v>305</v>
      </c>
      <c r="Q2574" s="17" t="s">
        <v>306</v>
      </c>
      <c r="R2574">
        <v>0</v>
      </c>
      <c r="S2574">
        <v>0</v>
      </c>
      <c r="T2574">
        <v>0</v>
      </c>
      <c r="U2574">
        <v>0</v>
      </c>
      <c r="V2574">
        <v>0</v>
      </c>
      <c r="W2574">
        <v>0</v>
      </c>
      <c r="X2574">
        <v>0</v>
      </c>
      <c r="Y2574">
        <v>-33630</v>
      </c>
      <c r="Z2574">
        <v>-28491</v>
      </c>
      <c r="AA2574">
        <v>-13418</v>
      </c>
      <c r="AB2574">
        <v>-1767</v>
      </c>
      <c r="AC2574">
        <v>-6347</v>
      </c>
      <c r="AD2574">
        <v>-4269</v>
      </c>
      <c r="AE2574">
        <v>-2350</v>
      </c>
      <c r="AF2574">
        <v>-752</v>
      </c>
      <c r="AG2574" s="19">
        <v>-897</v>
      </c>
      <c r="AH2574">
        <v>3044</v>
      </c>
      <c r="AI2574">
        <v>9403</v>
      </c>
      <c r="AJ2574">
        <v>11954</v>
      </c>
      <c r="AK2574">
        <v>23586</v>
      </c>
      <c r="AL2574">
        <v>38168</v>
      </c>
      <c r="AM2574">
        <v>30314</v>
      </c>
      <c r="AN2574">
        <v>15888</v>
      </c>
      <c r="AO2574">
        <v>13767</v>
      </c>
      <c r="AP2574">
        <v>14518</v>
      </c>
      <c r="AQ2574">
        <v>13621</v>
      </c>
      <c r="AR2574">
        <v>11905</v>
      </c>
      <c r="AS2574">
        <v>11940</v>
      </c>
      <c r="AT2574">
        <v>13725</v>
      </c>
      <c r="AU2574">
        <v>13922</v>
      </c>
      <c r="AV2574">
        <v>16339</v>
      </c>
      <c r="AW2574">
        <v>2164</v>
      </c>
      <c r="AX2574">
        <v>112</v>
      </c>
      <c r="AY2574">
        <v>303</v>
      </c>
      <c r="AZ2574">
        <v>-1000</v>
      </c>
      <c r="BA2574">
        <v>2000</v>
      </c>
      <c r="BB2574">
        <v>1000</v>
      </c>
      <c r="BC2574">
        <v>0</v>
      </c>
      <c r="BD2574">
        <v>0</v>
      </c>
      <c r="BE2574">
        <v>0</v>
      </c>
      <c r="BF2574">
        <v>0</v>
      </c>
      <c r="BG2574">
        <v>0</v>
      </c>
      <c r="BH2574">
        <v>0</v>
      </c>
      <c r="BI2574">
        <v>0</v>
      </c>
      <c r="BJ2574">
        <v>0</v>
      </c>
      <c r="BK2574">
        <v>0</v>
      </c>
      <c r="BL2574">
        <v>0</v>
      </c>
      <c r="BM2574">
        <v>0</v>
      </c>
      <c r="BN2574">
        <v>0</v>
      </c>
      <c r="BO2574">
        <v>0</v>
      </c>
      <c r="BP2574">
        <v>0</v>
      </c>
      <c r="BQ2574">
        <v>0</v>
      </c>
      <c r="BR2574">
        <v>0</v>
      </c>
      <c r="BS2574">
        <v>0</v>
      </c>
      <c r="BT2574">
        <v>0</v>
      </c>
      <c r="BU2574">
        <v>0</v>
      </c>
      <c r="BV2574">
        <v>0</v>
      </c>
      <c r="BW2574">
        <v>0</v>
      </c>
      <c r="BX2574" s="10">
        <v>0</v>
      </c>
      <c r="BY2574">
        <v>0</v>
      </c>
      <c r="BZ2574">
        <v>0</v>
      </c>
      <c r="CA2574">
        <v>0</v>
      </c>
      <c r="CB2574">
        <v>0</v>
      </c>
      <c r="CC2574">
        <v>0</v>
      </c>
      <c r="CD2574">
        <v>0</v>
      </c>
      <c r="CE2574">
        <v>0</v>
      </c>
    </row>
    <row r="2575" spans="1:83" x14ac:dyDescent="0.35">
      <c r="A2575" s="9" t="str">
        <f t="shared" si="40"/>
        <v>4236.451.70</v>
      </c>
      <c r="B2575" s="52" t="e">
        <f>+IF(MATCH(A2575,List!H$10:H$145,0),"Targeted")</f>
        <v>#N/A</v>
      </c>
      <c r="C2575" s="65"/>
      <c r="D2575" s="151"/>
      <c r="E2575" s="16" t="s">
        <v>854</v>
      </c>
      <c r="F2575" s="16" t="s">
        <v>855</v>
      </c>
      <c r="G2575" s="16" t="s">
        <v>151</v>
      </c>
      <c r="H2575" s="16" t="s">
        <v>999</v>
      </c>
      <c r="I2575" s="16" t="s">
        <v>4158</v>
      </c>
      <c r="J2575" s="16" t="s">
        <v>4159</v>
      </c>
      <c r="K2575" s="17" t="s">
        <v>151</v>
      </c>
      <c r="L2575" s="18" t="s">
        <v>4125</v>
      </c>
      <c r="M2575" s="195" t="s">
        <v>153</v>
      </c>
      <c r="N2575" s="16" t="s">
        <v>4126</v>
      </c>
      <c r="O2575" s="17" t="s">
        <v>304</v>
      </c>
      <c r="P2575" s="17" t="s">
        <v>524</v>
      </c>
      <c r="Q2575" s="17" t="s">
        <v>306</v>
      </c>
      <c r="R2575">
        <v>0</v>
      </c>
      <c r="S2575">
        <v>0</v>
      </c>
      <c r="T2575">
        <v>0</v>
      </c>
      <c r="U2575">
        <v>0</v>
      </c>
      <c r="V2575">
        <v>0</v>
      </c>
      <c r="W2575">
        <v>0</v>
      </c>
      <c r="X2575">
        <v>0</v>
      </c>
      <c r="Y2575">
        <v>0</v>
      </c>
      <c r="Z2575">
        <v>0</v>
      </c>
      <c r="AA2575">
        <v>0</v>
      </c>
      <c r="AB2575">
        <v>0</v>
      </c>
      <c r="AC2575">
        <v>0</v>
      </c>
      <c r="AD2575">
        <v>0</v>
      </c>
      <c r="AE2575">
        <v>0</v>
      </c>
      <c r="AF2575">
        <v>0</v>
      </c>
      <c r="AG2575" s="19">
        <v>0</v>
      </c>
      <c r="AH2575">
        <v>0</v>
      </c>
      <c r="AI2575">
        <v>0</v>
      </c>
      <c r="AJ2575">
        <v>0</v>
      </c>
      <c r="AK2575">
        <v>0</v>
      </c>
      <c r="AL2575">
        <v>0</v>
      </c>
      <c r="AM2575">
        <v>0</v>
      </c>
      <c r="AN2575">
        <v>0</v>
      </c>
      <c r="AO2575">
        <v>0</v>
      </c>
      <c r="AP2575">
        <v>0</v>
      </c>
      <c r="AQ2575">
        <v>1521</v>
      </c>
      <c r="AR2575">
        <v>0</v>
      </c>
      <c r="AS2575">
        <v>0</v>
      </c>
      <c r="AT2575">
        <v>0</v>
      </c>
      <c r="AU2575">
        <v>0</v>
      </c>
      <c r="AV2575">
        <v>0</v>
      </c>
      <c r="AW2575">
        <v>0</v>
      </c>
      <c r="AX2575">
        <v>0</v>
      </c>
      <c r="AY2575">
        <v>0</v>
      </c>
      <c r="AZ2575">
        <v>0</v>
      </c>
      <c r="BA2575">
        <v>0</v>
      </c>
      <c r="BB2575">
        <v>0</v>
      </c>
      <c r="BC2575">
        <v>0</v>
      </c>
      <c r="BD2575">
        <v>0</v>
      </c>
      <c r="BE2575">
        <v>0</v>
      </c>
      <c r="BF2575">
        <v>0</v>
      </c>
      <c r="BG2575">
        <v>0</v>
      </c>
      <c r="BH2575">
        <v>0</v>
      </c>
      <c r="BI2575">
        <v>0</v>
      </c>
      <c r="BJ2575">
        <v>0</v>
      </c>
      <c r="BK2575">
        <v>0</v>
      </c>
      <c r="BL2575">
        <v>0</v>
      </c>
      <c r="BM2575">
        <v>0</v>
      </c>
      <c r="BN2575">
        <v>0</v>
      </c>
      <c r="BO2575">
        <v>0</v>
      </c>
      <c r="BP2575">
        <v>0</v>
      </c>
      <c r="BQ2575">
        <v>0</v>
      </c>
      <c r="BR2575">
        <v>0</v>
      </c>
      <c r="BS2575">
        <v>0</v>
      </c>
      <c r="BT2575">
        <v>0</v>
      </c>
      <c r="BU2575">
        <v>0</v>
      </c>
      <c r="BV2575">
        <v>0</v>
      </c>
      <c r="BW2575">
        <v>0</v>
      </c>
      <c r="BX2575" s="10">
        <v>0</v>
      </c>
      <c r="BY2575">
        <v>0</v>
      </c>
      <c r="BZ2575">
        <v>0</v>
      </c>
      <c r="CA2575">
        <v>0</v>
      </c>
      <c r="CB2575">
        <v>0</v>
      </c>
      <c r="CC2575">
        <v>0</v>
      </c>
      <c r="CD2575">
        <v>0</v>
      </c>
      <c r="CE2575">
        <v>0</v>
      </c>
    </row>
    <row r="2576" spans="1:83" x14ac:dyDescent="0.35">
      <c r="A2576" s="9" t="str">
        <f t="shared" si="40"/>
        <v>8200.451.58</v>
      </c>
      <c r="B2576" s="52" t="e">
        <f>+IF(MATCH(A2576,List!H$10:H$145,0),"Targeted")</f>
        <v>#N/A</v>
      </c>
      <c r="C2576" s="65"/>
      <c r="D2576" s="151"/>
      <c r="E2576" s="16" t="s">
        <v>854</v>
      </c>
      <c r="F2576" s="16" t="s">
        <v>855</v>
      </c>
      <c r="G2576" s="16" t="s">
        <v>151</v>
      </c>
      <c r="H2576" s="16" t="s">
        <v>999</v>
      </c>
      <c r="I2576" s="16" t="s">
        <v>4160</v>
      </c>
      <c r="J2576" s="16" t="s">
        <v>4161</v>
      </c>
      <c r="K2576" s="17" t="s">
        <v>3090</v>
      </c>
      <c r="L2576" s="18" t="s">
        <v>4125</v>
      </c>
      <c r="M2576" s="195" t="s">
        <v>153</v>
      </c>
      <c r="N2576" s="16" t="s">
        <v>4126</v>
      </c>
      <c r="O2576" s="17" t="s">
        <v>304</v>
      </c>
      <c r="P2576" s="17" t="s">
        <v>305</v>
      </c>
      <c r="Q2576" s="17" t="s">
        <v>306</v>
      </c>
      <c r="R2576">
        <v>0</v>
      </c>
      <c r="S2576">
        <v>0</v>
      </c>
      <c r="T2576">
        <v>0</v>
      </c>
      <c r="U2576">
        <v>0</v>
      </c>
      <c r="V2576">
        <v>0</v>
      </c>
      <c r="W2576">
        <v>0</v>
      </c>
      <c r="X2576">
        <v>0</v>
      </c>
      <c r="Y2576">
        <v>0</v>
      </c>
      <c r="Z2576">
        <v>0</v>
      </c>
      <c r="AA2576">
        <v>0</v>
      </c>
      <c r="AB2576">
        <v>0</v>
      </c>
      <c r="AC2576">
        <v>0</v>
      </c>
      <c r="AD2576">
        <v>0</v>
      </c>
      <c r="AE2576">
        <v>0</v>
      </c>
      <c r="AF2576">
        <v>0</v>
      </c>
      <c r="AG2576" s="19">
        <v>0</v>
      </c>
      <c r="AH2576">
        <v>0</v>
      </c>
      <c r="AI2576">
        <v>0</v>
      </c>
      <c r="AJ2576">
        <v>0</v>
      </c>
      <c r="AK2576">
        <v>0</v>
      </c>
      <c r="AL2576">
        <v>0</v>
      </c>
      <c r="AM2576">
        <v>-12</v>
      </c>
      <c r="AN2576">
        <v>4</v>
      </c>
      <c r="AO2576">
        <v>4</v>
      </c>
      <c r="AP2576">
        <v>0</v>
      </c>
      <c r="AQ2576">
        <v>0</v>
      </c>
      <c r="AR2576">
        <v>2</v>
      </c>
      <c r="AS2576">
        <v>0</v>
      </c>
      <c r="AT2576">
        <v>0</v>
      </c>
      <c r="AU2576">
        <v>0</v>
      </c>
      <c r="AV2576">
        <v>0</v>
      </c>
      <c r="AW2576">
        <v>0</v>
      </c>
      <c r="AX2576">
        <v>1</v>
      </c>
      <c r="AY2576">
        <v>0</v>
      </c>
      <c r="AZ2576">
        <v>0</v>
      </c>
      <c r="BA2576">
        <v>0</v>
      </c>
      <c r="BB2576">
        <v>0</v>
      </c>
      <c r="BC2576">
        <v>0</v>
      </c>
      <c r="BD2576">
        <v>0</v>
      </c>
      <c r="BE2576">
        <v>0</v>
      </c>
      <c r="BF2576">
        <v>0</v>
      </c>
      <c r="BG2576">
        <v>0</v>
      </c>
      <c r="BH2576">
        <v>0</v>
      </c>
      <c r="BI2576">
        <v>0</v>
      </c>
      <c r="BJ2576">
        <v>0</v>
      </c>
      <c r="BK2576">
        <v>0</v>
      </c>
      <c r="BL2576">
        <v>0</v>
      </c>
      <c r="BM2576">
        <v>0</v>
      </c>
      <c r="BN2576">
        <v>0</v>
      </c>
      <c r="BO2576">
        <v>0</v>
      </c>
      <c r="BP2576">
        <v>0</v>
      </c>
      <c r="BQ2576">
        <v>0</v>
      </c>
      <c r="BR2576">
        <v>0</v>
      </c>
      <c r="BS2576">
        <v>0</v>
      </c>
      <c r="BT2576">
        <v>0</v>
      </c>
      <c r="BU2576">
        <v>0</v>
      </c>
      <c r="BV2576">
        <v>0</v>
      </c>
      <c r="BW2576">
        <v>0</v>
      </c>
      <c r="BX2576" s="10">
        <v>0</v>
      </c>
      <c r="BY2576">
        <v>0</v>
      </c>
      <c r="BZ2576">
        <v>0</v>
      </c>
      <c r="CA2576">
        <v>0</v>
      </c>
      <c r="CB2576">
        <v>0</v>
      </c>
      <c r="CC2576">
        <v>0</v>
      </c>
      <c r="CD2576">
        <v>0</v>
      </c>
      <c r="CE2576">
        <v>0</v>
      </c>
    </row>
    <row r="2577" spans="1:83" x14ac:dyDescent="0.35">
      <c r="A2577" s="9" t="str">
        <f t="shared" si="40"/>
        <v>809310.451.86</v>
      </c>
      <c r="B2577" s="52" t="e">
        <f>+IF(MATCH(A2577,List!H$10:H$145,0),"Targeted")</f>
        <v>#N/A</v>
      </c>
      <c r="C2577" s="65"/>
      <c r="D2577" s="151"/>
      <c r="E2577" s="16" t="s">
        <v>1872</v>
      </c>
      <c r="F2577" s="16" t="s">
        <v>1873</v>
      </c>
      <c r="G2577" s="16" t="s">
        <v>298</v>
      </c>
      <c r="H2577" s="16" t="s">
        <v>1873</v>
      </c>
      <c r="I2577" s="16" t="s">
        <v>4162</v>
      </c>
      <c r="J2577" s="16" t="s">
        <v>3021</v>
      </c>
      <c r="K2577" s="17" t="s">
        <v>70</v>
      </c>
      <c r="L2577" s="18" t="s">
        <v>4125</v>
      </c>
      <c r="M2577" s="195" t="s">
        <v>153</v>
      </c>
      <c r="N2577" s="16" t="s">
        <v>4126</v>
      </c>
      <c r="O2577" s="17" t="s">
        <v>304</v>
      </c>
      <c r="P2577" s="17" t="s">
        <v>305</v>
      </c>
      <c r="Q2577" s="17" t="s">
        <v>306</v>
      </c>
      <c r="R2577">
        <v>0</v>
      </c>
      <c r="S2577">
        <v>0</v>
      </c>
      <c r="T2577">
        <v>0</v>
      </c>
      <c r="U2577">
        <v>0</v>
      </c>
      <c r="V2577">
        <v>0</v>
      </c>
      <c r="W2577">
        <v>0</v>
      </c>
      <c r="X2577">
        <v>0</v>
      </c>
      <c r="Y2577">
        <v>0</v>
      </c>
      <c r="Z2577">
        <v>0</v>
      </c>
      <c r="AA2577">
        <v>0</v>
      </c>
      <c r="AB2577">
        <v>0</v>
      </c>
      <c r="AC2577">
        <v>0</v>
      </c>
      <c r="AD2577">
        <v>0</v>
      </c>
      <c r="AE2577">
        <v>0</v>
      </c>
      <c r="AF2577">
        <v>0</v>
      </c>
      <c r="AG2577" s="19">
        <v>0</v>
      </c>
      <c r="AH2577">
        <v>0</v>
      </c>
      <c r="AI2577">
        <v>0</v>
      </c>
      <c r="AJ2577">
        <v>0</v>
      </c>
      <c r="AK2577">
        <v>0</v>
      </c>
      <c r="AL2577">
        <v>0</v>
      </c>
      <c r="AM2577">
        <v>0</v>
      </c>
      <c r="AN2577">
        <v>0</v>
      </c>
      <c r="AO2577">
        <v>0</v>
      </c>
      <c r="AP2577">
        <v>0</v>
      </c>
      <c r="AQ2577">
        <v>0</v>
      </c>
      <c r="AR2577">
        <v>0</v>
      </c>
      <c r="AS2577">
        <v>0</v>
      </c>
      <c r="AT2577">
        <v>0</v>
      </c>
      <c r="AU2577">
        <v>0</v>
      </c>
      <c r="AV2577">
        <v>0</v>
      </c>
      <c r="AW2577">
        <v>0</v>
      </c>
      <c r="AX2577">
        <v>0</v>
      </c>
      <c r="AY2577">
        <v>0</v>
      </c>
      <c r="AZ2577">
        <v>0</v>
      </c>
      <c r="BA2577">
        <v>0</v>
      </c>
      <c r="BB2577">
        <v>0</v>
      </c>
      <c r="BC2577">
        <v>0</v>
      </c>
      <c r="BD2577">
        <v>0</v>
      </c>
      <c r="BE2577">
        <v>0</v>
      </c>
      <c r="BF2577">
        <v>0</v>
      </c>
      <c r="BG2577">
        <v>0</v>
      </c>
      <c r="BH2577">
        <v>0</v>
      </c>
      <c r="BI2577">
        <v>0</v>
      </c>
      <c r="BJ2577">
        <v>0</v>
      </c>
      <c r="BK2577">
        <v>0</v>
      </c>
      <c r="BL2577">
        <v>0</v>
      </c>
      <c r="BM2577">
        <v>0</v>
      </c>
      <c r="BN2577">
        <v>0</v>
      </c>
      <c r="BO2577">
        <v>0</v>
      </c>
      <c r="BP2577">
        <v>-3000</v>
      </c>
      <c r="BQ2577">
        <v>0</v>
      </c>
      <c r="BR2577">
        <v>0</v>
      </c>
      <c r="BS2577">
        <v>0</v>
      </c>
      <c r="BT2577">
        <v>0</v>
      </c>
      <c r="BU2577">
        <v>0</v>
      </c>
      <c r="BV2577">
        <v>0</v>
      </c>
      <c r="BW2577">
        <v>0</v>
      </c>
      <c r="BX2577" s="10">
        <v>0</v>
      </c>
      <c r="BY2577">
        <v>0</v>
      </c>
      <c r="BZ2577">
        <v>0</v>
      </c>
      <c r="CA2577">
        <v>0</v>
      </c>
      <c r="CB2577">
        <v>0</v>
      </c>
      <c r="CC2577">
        <v>0</v>
      </c>
      <c r="CD2577">
        <v>0</v>
      </c>
      <c r="CE2577">
        <v>0</v>
      </c>
    </row>
    <row r="2578" spans="1:83" x14ac:dyDescent="0.35">
      <c r="A2578" s="9" t="str">
        <f t="shared" si="40"/>
        <v>0164.451.86</v>
      </c>
      <c r="B2578" s="52" t="e">
        <f>+IF(MATCH(A2578,List!H$10:H$145,0),"Targeted")</f>
        <v>#N/A</v>
      </c>
      <c r="C2578" s="65"/>
      <c r="D2578" s="151" t="s">
        <v>7700</v>
      </c>
      <c r="E2578" s="16" t="s">
        <v>1872</v>
      </c>
      <c r="F2578" s="16" t="s">
        <v>1873</v>
      </c>
      <c r="G2578" s="16" t="s">
        <v>940</v>
      </c>
      <c r="H2578" s="16" t="s">
        <v>3155</v>
      </c>
      <c r="I2578" s="16" t="s">
        <v>74</v>
      </c>
      <c r="J2578" s="16" t="s">
        <v>73</v>
      </c>
      <c r="K2578" s="17" t="s">
        <v>70</v>
      </c>
      <c r="L2578" s="18" t="s">
        <v>4125</v>
      </c>
      <c r="M2578" s="195" t="s">
        <v>153</v>
      </c>
      <c r="N2578" s="16" t="s">
        <v>4126</v>
      </c>
      <c r="O2578" s="17" t="s">
        <v>346</v>
      </c>
      <c r="P2578" s="17" t="s">
        <v>524</v>
      </c>
      <c r="Q2578" s="17" t="s">
        <v>306</v>
      </c>
      <c r="R2578">
        <v>0</v>
      </c>
      <c r="S2578">
        <v>0</v>
      </c>
      <c r="T2578">
        <v>0</v>
      </c>
      <c r="U2578">
        <v>0</v>
      </c>
      <c r="V2578">
        <v>0</v>
      </c>
      <c r="W2578">
        <v>0</v>
      </c>
      <c r="X2578">
        <v>0</v>
      </c>
      <c r="Y2578">
        <v>0</v>
      </c>
      <c r="Z2578">
        <v>0</v>
      </c>
      <c r="AA2578">
        <v>0</v>
      </c>
      <c r="AB2578">
        <v>0</v>
      </c>
      <c r="AC2578">
        <v>0</v>
      </c>
      <c r="AD2578">
        <v>0</v>
      </c>
      <c r="AE2578">
        <v>0</v>
      </c>
      <c r="AF2578">
        <v>0</v>
      </c>
      <c r="AG2578" s="19">
        <v>0</v>
      </c>
      <c r="AH2578">
        <v>0</v>
      </c>
      <c r="AI2578">
        <v>0</v>
      </c>
      <c r="AJ2578">
        <v>0</v>
      </c>
      <c r="AK2578">
        <v>0</v>
      </c>
      <c r="AL2578">
        <v>0</v>
      </c>
      <c r="AM2578">
        <v>0</v>
      </c>
      <c r="AN2578">
        <v>0</v>
      </c>
      <c r="AO2578">
        <v>0</v>
      </c>
      <c r="AP2578">
        <v>15092</v>
      </c>
      <c r="AQ2578">
        <v>142094</v>
      </c>
      <c r="AR2578">
        <v>165859</v>
      </c>
      <c r="AS2578">
        <v>180229</v>
      </c>
      <c r="AT2578">
        <v>270955</v>
      </c>
      <c r="AU2578">
        <v>0</v>
      </c>
      <c r="AV2578">
        <v>0</v>
      </c>
      <c r="AW2578">
        <v>0</v>
      </c>
      <c r="AX2578">
        <v>0</v>
      </c>
      <c r="AY2578">
        <v>0</v>
      </c>
      <c r="AZ2578">
        <v>0</v>
      </c>
      <c r="BA2578">
        <v>0</v>
      </c>
      <c r="BB2578">
        <v>0</v>
      </c>
      <c r="BC2578">
        <v>0</v>
      </c>
      <c r="BD2578">
        <v>0</v>
      </c>
      <c r="BE2578">
        <v>0</v>
      </c>
      <c r="BF2578">
        <v>0</v>
      </c>
      <c r="BG2578">
        <v>0</v>
      </c>
      <c r="BH2578">
        <v>0</v>
      </c>
      <c r="BI2578">
        <v>0</v>
      </c>
      <c r="BJ2578">
        <v>0</v>
      </c>
      <c r="BK2578">
        <v>0</v>
      </c>
      <c r="BL2578">
        <v>0</v>
      </c>
      <c r="BM2578">
        <v>0</v>
      </c>
      <c r="BN2578">
        <v>0</v>
      </c>
      <c r="BO2578">
        <v>0</v>
      </c>
      <c r="BP2578">
        <v>0</v>
      </c>
      <c r="BQ2578">
        <v>0</v>
      </c>
      <c r="BR2578">
        <v>0</v>
      </c>
      <c r="BS2578">
        <v>0</v>
      </c>
      <c r="BT2578">
        <v>0</v>
      </c>
      <c r="BU2578">
        <v>0</v>
      </c>
      <c r="BV2578">
        <v>0</v>
      </c>
      <c r="BW2578">
        <v>0</v>
      </c>
      <c r="BX2578">
        <v>0</v>
      </c>
      <c r="BY2578">
        <v>0</v>
      </c>
      <c r="BZ2578">
        <v>0</v>
      </c>
      <c r="CA2578">
        <v>0</v>
      </c>
      <c r="CB2578">
        <v>0</v>
      </c>
      <c r="CC2578">
        <v>0</v>
      </c>
      <c r="CD2578">
        <v>0</v>
      </c>
      <c r="CE2578">
        <v>0</v>
      </c>
    </row>
    <row r="2579" spans="1:83" x14ac:dyDescent="0.35">
      <c r="A2579" s="9" t="str">
        <f t="shared" si="40"/>
        <v>0331.451.86</v>
      </c>
      <c r="B2579" s="52" t="e">
        <f>+IF(MATCH(A2579,List!H$10:H$145,0),"Targeted")</f>
        <v>#N/A</v>
      </c>
      <c r="C2579" s="65"/>
      <c r="D2579" s="151" t="s">
        <v>7700</v>
      </c>
      <c r="E2579" s="16" t="s">
        <v>1872</v>
      </c>
      <c r="F2579" s="16" t="s">
        <v>1873</v>
      </c>
      <c r="G2579" s="16" t="s">
        <v>940</v>
      </c>
      <c r="H2579" s="16" t="s">
        <v>3155</v>
      </c>
      <c r="I2579" s="16" t="s">
        <v>4163</v>
      </c>
      <c r="J2579" s="16" t="s">
        <v>4164</v>
      </c>
      <c r="K2579" s="17" t="s">
        <v>70</v>
      </c>
      <c r="L2579" s="18" t="s">
        <v>4125</v>
      </c>
      <c r="M2579" s="195" t="s">
        <v>153</v>
      </c>
      <c r="N2579" s="16" t="s">
        <v>4126</v>
      </c>
      <c r="O2579" s="17" t="s">
        <v>346</v>
      </c>
      <c r="P2579" s="17" t="s">
        <v>305</v>
      </c>
      <c r="Q2579" s="17" t="s">
        <v>306</v>
      </c>
      <c r="R2579">
        <v>0</v>
      </c>
      <c r="S2579">
        <v>0</v>
      </c>
      <c r="T2579">
        <v>0</v>
      </c>
      <c r="U2579">
        <v>0</v>
      </c>
      <c r="V2579">
        <v>0</v>
      </c>
      <c r="W2579">
        <v>0</v>
      </c>
      <c r="X2579">
        <v>0</v>
      </c>
      <c r="Y2579">
        <v>0</v>
      </c>
      <c r="Z2579">
        <v>0</v>
      </c>
      <c r="AA2579">
        <v>0</v>
      </c>
      <c r="AB2579">
        <v>0</v>
      </c>
      <c r="AC2579">
        <v>0</v>
      </c>
      <c r="AD2579">
        <v>0</v>
      </c>
      <c r="AE2579">
        <v>0</v>
      </c>
      <c r="AF2579">
        <v>0</v>
      </c>
      <c r="AG2579" s="19">
        <v>0</v>
      </c>
      <c r="AH2579">
        <v>0</v>
      </c>
      <c r="AI2579">
        <v>0</v>
      </c>
      <c r="AJ2579">
        <v>0</v>
      </c>
      <c r="AK2579">
        <v>0</v>
      </c>
      <c r="AL2579">
        <v>0</v>
      </c>
      <c r="AM2579">
        <v>0</v>
      </c>
      <c r="AN2579">
        <v>0</v>
      </c>
      <c r="AO2579">
        <v>0</v>
      </c>
      <c r="AP2579">
        <v>0</v>
      </c>
      <c r="AQ2579">
        <v>0</v>
      </c>
      <c r="AR2579">
        <v>0</v>
      </c>
      <c r="AS2579">
        <v>0</v>
      </c>
      <c r="AT2579">
        <v>0</v>
      </c>
      <c r="AU2579">
        <v>0</v>
      </c>
      <c r="AV2579">
        <v>0</v>
      </c>
      <c r="AW2579">
        <v>0</v>
      </c>
      <c r="AX2579">
        <v>0</v>
      </c>
      <c r="AY2579">
        <v>0</v>
      </c>
      <c r="AZ2579">
        <v>0</v>
      </c>
      <c r="BA2579">
        <v>0</v>
      </c>
      <c r="BB2579">
        <v>0</v>
      </c>
      <c r="BC2579">
        <v>0</v>
      </c>
      <c r="BD2579">
        <v>0</v>
      </c>
      <c r="BE2579">
        <v>0</v>
      </c>
      <c r="BF2579">
        <v>-1000</v>
      </c>
      <c r="BG2579">
        <v>0</v>
      </c>
      <c r="BH2579">
        <v>0</v>
      </c>
      <c r="BI2579">
        <v>0</v>
      </c>
      <c r="BJ2579">
        <v>0</v>
      </c>
      <c r="BK2579">
        <v>0</v>
      </c>
      <c r="BL2579">
        <v>0</v>
      </c>
      <c r="BM2579">
        <v>0</v>
      </c>
      <c r="BN2579">
        <v>0</v>
      </c>
      <c r="BO2579">
        <v>0</v>
      </c>
      <c r="BP2579">
        <v>0</v>
      </c>
      <c r="BQ2579">
        <v>0</v>
      </c>
      <c r="BR2579">
        <v>0</v>
      </c>
      <c r="BS2579">
        <v>0</v>
      </c>
      <c r="BT2579">
        <v>0</v>
      </c>
      <c r="BU2579">
        <v>0</v>
      </c>
      <c r="BV2579">
        <v>0</v>
      </c>
      <c r="BW2579">
        <v>0</v>
      </c>
      <c r="BX2579">
        <v>0</v>
      </c>
      <c r="BY2579">
        <v>0</v>
      </c>
      <c r="BZ2579">
        <v>0</v>
      </c>
      <c r="CA2579">
        <v>0</v>
      </c>
      <c r="CB2579">
        <v>0</v>
      </c>
      <c r="CC2579">
        <v>0</v>
      </c>
      <c r="CD2579">
        <v>0</v>
      </c>
      <c r="CE2579">
        <v>0</v>
      </c>
    </row>
    <row r="2580" spans="1:83" x14ac:dyDescent="0.35">
      <c r="A2580" s="9" t="str">
        <f t="shared" si="40"/>
        <v>0331.451.86</v>
      </c>
      <c r="B2580" s="52" t="e">
        <f>+IF(MATCH(A2580,List!H$10:H$145,0),"Targeted")</f>
        <v>#N/A</v>
      </c>
      <c r="C2580" s="65"/>
      <c r="D2580" s="151" t="s">
        <v>7700</v>
      </c>
      <c r="E2580" s="16" t="s">
        <v>1872</v>
      </c>
      <c r="F2580" s="16" t="s">
        <v>1873</v>
      </c>
      <c r="G2580" s="16" t="s">
        <v>940</v>
      </c>
      <c r="H2580" s="16" t="s">
        <v>3155</v>
      </c>
      <c r="I2580" s="16" t="s">
        <v>4163</v>
      </c>
      <c r="J2580" s="16" t="s">
        <v>4164</v>
      </c>
      <c r="K2580" s="17" t="s">
        <v>70</v>
      </c>
      <c r="L2580" s="18" t="s">
        <v>4125</v>
      </c>
      <c r="M2580" s="195" t="s">
        <v>153</v>
      </c>
      <c r="N2580" s="16" t="s">
        <v>4126</v>
      </c>
      <c r="O2580" s="17" t="s">
        <v>346</v>
      </c>
      <c r="P2580" s="17" t="s">
        <v>524</v>
      </c>
      <c r="Q2580" s="17" t="s">
        <v>306</v>
      </c>
      <c r="R2580">
        <v>0</v>
      </c>
      <c r="S2580">
        <v>0</v>
      </c>
      <c r="T2580">
        <v>0</v>
      </c>
      <c r="U2580">
        <v>0</v>
      </c>
      <c r="V2580">
        <v>0</v>
      </c>
      <c r="W2580">
        <v>0</v>
      </c>
      <c r="X2580">
        <v>0</v>
      </c>
      <c r="Y2580">
        <v>0</v>
      </c>
      <c r="Z2580">
        <v>0</v>
      </c>
      <c r="AA2580">
        <v>0</v>
      </c>
      <c r="AB2580">
        <v>0</v>
      </c>
      <c r="AC2580">
        <v>0</v>
      </c>
      <c r="AD2580">
        <v>0</v>
      </c>
      <c r="AE2580">
        <v>0</v>
      </c>
      <c r="AF2580">
        <v>0</v>
      </c>
      <c r="AG2580" s="19">
        <v>0</v>
      </c>
      <c r="AH2580">
        <v>0</v>
      </c>
      <c r="AI2580">
        <v>0</v>
      </c>
      <c r="AJ2580">
        <v>0</v>
      </c>
      <c r="AK2580">
        <v>0</v>
      </c>
      <c r="AL2580">
        <v>0</v>
      </c>
      <c r="AM2580">
        <v>0</v>
      </c>
      <c r="AN2580">
        <v>0</v>
      </c>
      <c r="AO2580">
        <v>0</v>
      </c>
      <c r="AP2580">
        <v>0</v>
      </c>
      <c r="AQ2580">
        <v>0</v>
      </c>
      <c r="AR2580">
        <v>0</v>
      </c>
      <c r="AS2580">
        <v>0</v>
      </c>
      <c r="AT2580">
        <v>0</v>
      </c>
      <c r="AU2580">
        <v>0</v>
      </c>
      <c r="AV2580">
        <v>0</v>
      </c>
      <c r="AW2580">
        <v>0</v>
      </c>
      <c r="AX2580">
        <v>0</v>
      </c>
      <c r="AY2580">
        <v>0</v>
      </c>
      <c r="AZ2580">
        <v>0</v>
      </c>
      <c r="BA2580">
        <v>0</v>
      </c>
      <c r="BB2580">
        <v>0</v>
      </c>
      <c r="BC2580">
        <v>0</v>
      </c>
      <c r="BD2580">
        <v>0</v>
      </c>
      <c r="BE2580">
        <v>0</v>
      </c>
      <c r="BF2580">
        <v>3000</v>
      </c>
      <c r="BG2580">
        <v>1000</v>
      </c>
      <c r="BH2580">
        <v>1000</v>
      </c>
      <c r="BI2580">
        <v>0</v>
      </c>
      <c r="BJ2580">
        <v>0</v>
      </c>
      <c r="BK2580">
        <v>0</v>
      </c>
      <c r="BL2580">
        <v>0</v>
      </c>
      <c r="BM2580">
        <v>0</v>
      </c>
      <c r="BN2580">
        <v>0</v>
      </c>
      <c r="BO2580">
        <v>0</v>
      </c>
      <c r="BP2580">
        <v>0</v>
      </c>
      <c r="BQ2580">
        <v>0</v>
      </c>
      <c r="BR2580">
        <v>0</v>
      </c>
      <c r="BS2580">
        <v>0</v>
      </c>
      <c r="BT2580">
        <v>0</v>
      </c>
      <c r="BU2580">
        <v>0</v>
      </c>
      <c r="BV2580">
        <v>0</v>
      </c>
      <c r="BW2580">
        <v>0</v>
      </c>
      <c r="BX2580">
        <v>0</v>
      </c>
      <c r="BY2580">
        <v>0</v>
      </c>
      <c r="BZ2580">
        <v>0</v>
      </c>
      <c r="CA2580">
        <v>0</v>
      </c>
      <c r="CB2580">
        <v>0</v>
      </c>
      <c r="CC2580">
        <v>0</v>
      </c>
      <c r="CD2580">
        <v>0</v>
      </c>
      <c r="CE2580">
        <v>0</v>
      </c>
    </row>
    <row r="2581" spans="1:83" x14ac:dyDescent="0.35">
      <c r="A2581" s="9" t="str">
        <f t="shared" si="40"/>
        <v>0104.451.86</v>
      </c>
      <c r="B2581" s="52" t="e">
        <f>+IF(MATCH(A2581,List!H$10:H$145,0),"Targeted")</f>
        <v>#N/A</v>
      </c>
      <c r="C2581" s="65"/>
      <c r="D2581" s="151" t="s">
        <v>7700</v>
      </c>
      <c r="E2581" s="16" t="s">
        <v>1872</v>
      </c>
      <c r="F2581" s="16" t="s">
        <v>1873</v>
      </c>
      <c r="G2581" s="16" t="s">
        <v>948</v>
      </c>
      <c r="H2581" s="16" t="s">
        <v>1874</v>
      </c>
      <c r="I2581" s="16" t="s">
        <v>525</v>
      </c>
      <c r="J2581" s="16" t="s">
        <v>4165</v>
      </c>
      <c r="K2581" s="17" t="s">
        <v>70</v>
      </c>
      <c r="L2581" s="18" t="s">
        <v>4125</v>
      </c>
      <c r="M2581" s="195" t="s">
        <v>153</v>
      </c>
      <c r="N2581" s="16" t="s">
        <v>4126</v>
      </c>
      <c r="O2581" s="17" t="s">
        <v>346</v>
      </c>
      <c r="P2581" s="17" t="s">
        <v>305</v>
      </c>
      <c r="Q2581" s="17" t="s">
        <v>306</v>
      </c>
      <c r="R2581">
        <v>7734</v>
      </c>
      <c r="S2581">
        <v>5864</v>
      </c>
      <c r="T2581">
        <v>7077</v>
      </c>
      <c r="U2581">
        <v>7852</v>
      </c>
      <c r="V2581">
        <v>8887</v>
      </c>
      <c r="W2581">
        <v>10476</v>
      </c>
      <c r="X2581">
        <v>10135</v>
      </c>
      <c r="Y2581">
        <v>1157</v>
      </c>
      <c r="Z2581">
        <v>908</v>
      </c>
      <c r="AA2581">
        <v>229</v>
      </c>
      <c r="AB2581">
        <v>3483</v>
      </c>
      <c r="AC2581">
        <v>1532</v>
      </c>
      <c r="AD2581">
        <v>2694</v>
      </c>
      <c r="AE2581">
        <v>1365</v>
      </c>
      <c r="AF2581">
        <v>2128</v>
      </c>
      <c r="AG2581" s="19">
        <v>85</v>
      </c>
      <c r="AH2581">
        <v>707</v>
      </c>
      <c r="AI2581">
        <v>0</v>
      </c>
      <c r="AJ2581">
        <v>0</v>
      </c>
      <c r="AK2581">
        <v>0</v>
      </c>
      <c r="AL2581">
        <v>0</v>
      </c>
      <c r="AM2581">
        <v>0</v>
      </c>
      <c r="AN2581">
        <v>0</v>
      </c>
      <c r="AO2581">
        <v>0</v>
      </c>
      <c r="AP2581">
        <v>0</v>
      </c>
      <c r="AQ2581">
        <v>0</v>
      </c>
      <c r="AR2581">
        <v>0</v>
      </c>
      <c r="AS2581">
        <v>0</v>
      </c>
      <c r="AT2581">
        <v>0</v>
      </c>
      <c r="AU2581">
        <v>0</v>
      </c>
      <c r="AV2581">
        <v>0</v>
      </c>
      <c r="AW2581">
        <v>0</v>
      </c>
      <c r="AX2581">
        <v>0</v>
      </c>
      <c r="AY2581">
        <v>0</v>
      </c>
      <c r="AZ2581">
        <v>0</v>
      </c>
      <c r="BA2581">
        <v>0</v>
      </c>
      <c r="BB2581">
        <v>0</v>
      </c>
      <c r="BC2581">
        <v>0</v>
      </c>
      <c r="BD2581">
        <v>0</v>
      </c>
      <c r="BE2581">
        <v>0</v>
      </c>
      <c r="BF2581">
        <v>0</v>
      </c>
      <c r="BG2581">
        <v>0</v>
      </c>
      <c r="BH2581">
        <v>0</v>
      </c>
      <c r="BI2581">
        <v>0</v>
      </c>
      <c r="BJ2581">
        <v>0</v>
      </c>
      <c r="BK2581">
        <v>0</v>
      </c>
      <c r="BL2581">
        <v>0</v>
      </c>
      <c r="BM2581">
        <v>0</v>
      </c>
      <c r="BN2581">
        <v>0</v>
      </c>
      <c r="BO2581">
        <v>0</v>
      </c>
      <c r="BP2581">
        <v>0</v>
      </c>
      <c r="BQ2581">
        <v>0</v>
      </c>
      <c r="BR2581">
        <v>0</v>
      </c>
      <c r="BS2581">
        <v>0</v>
      </c>
      <c r="BT2581">
        <v>0</v>
      </c>
      <c r="BU2581">
        <v>0</v>
      </c>
      <c r="BV2581">
        <v>0</v>
      </c>
      <c r="BW2581">
        <v>0</v>
      </c>
      <c r="BX2581">
        <v>0</v>
      </c>
      <c r="BY2581">
        <v>0</v>
      </c>
      <c r="BZ2581">
        <v>0</v>
      </c>
      <c r="CA2581">
        <v>0</v>
      </c>
      <c r="CB2581">
        <v>0</v>
      </c>
      <c r="CC2581">
        <v>0</v>
      </c>
      <c r="CD2581">
        <v>0</v>
      </c>
      <c r="CE2581">
        <v>0</v>
      </c>
    </row>
    <row r="2582" spans="1:83" x14ac:dyDescent="0.35">
      <c r="A2582" s="9" t="str">
        <f t="shared" si="40"/>
        <v>0104.451.86</v>
      </c>
      <c r="B2582" s="52" t="e">
        <f>+IF(MATCH(A2582,List!H$10:H$145,0),"Targeted")</f>
        <v>#N/A</v>
      </c>
      <c r="C2582" s="65"/>
      <c r="D2582" s="151" t="s">
        <v>7700</v>
      </c>
      <c r="E2582" s="16" t="s">
        <v>1872</v>
      </c>
      <c r="F2582" s="16" t="s">
        <v>1873</v>
      </c>
      <c r="G2582" s="16" t="s">
        <v>948</v>
      </c>
      <c r="H2582" s="16" t="s">
        <v>1874</v>
      </c>
      <c r="I2582" s="16" t="s">
        <v>525</v>
      </c>
      <c r="J2582" s="16" t="s">
        <v>4165</v>
      </c>
      <c r="K2582" s="17" t="s">
        <v>70</v>
      </c>
      <c r="L2582" s="18" t="s">
        <v>4125</v>
      </c>
      <c r="M2582" s="195" t="s">
        <v>153</v>
      </c>
      <c r="N2582" s="16" t="s">
        <v>4126</v>
      </c>
      <c r="O2582" s="17" t="s">
        <v>346</v>
      </c>
      <c r="P2582" s="17" t="s">
        <v>524</v>
      </c>
      <c r="Q2582" s="17" t="s">
        <v>306</v>
      </c>
      <c r="R2582">
        <v>6828</v>
      </c>
      <c r="S2582">
        <v>12389</v>
      </c>
      <c r="T2582">
        <v>15233</v>
      </c>
      <c r="U2582">
        <v>16563</v>
      </c>
      <c r="V2582">
        <v>20050</v>
      </c>
      <c r="W2582">
        <v>21849</v>
      </c>
      <c r="X2582">
        <v>25210</v>
      </c>
      <c r="Y2582">
        <v>33198</v>
      </c>
      <c r="Z2582">
        <v>41224</v>
      </c>
      <c r="AA2582">
        <v>49489</v>
      </c>
      <c r="AB2582">
        <v>46687</v>
      </c>
      <c r="AC2582">
        <v>74233</v>
      </c>
      <c r="AD2582">
        <v>98608</v>
      </c>
      <c r="AE2582">
        <v>95518</v>
      </c>
      <c r="AF2582">
        <v>91709</v>
      </c>
      <c r="AG2582" s="19">
        <v>19566</v>
      </c>
      <c r="AH2582">
        <v>76207</v>
      </c>
      <c r="AI2582">
        <v>67083</v>
      </c>
      <c r="AJ2582">
        <v>61613</v>
      </c>
      <c r="AK2582">
        <v>52112</v>
      </c>
      <c r="AL2582">
        <v>38941</v>
      </c>
      <c r="AM2582">
        <v>19548</v>
      </c>
      <c r="AN2582">
        <v>2534</v>
      </c>
      <c r="AO2582">
        <v>-16</v>
      </c>
      <c r="AP2582">
        <v>-124</v>
      </c>
      <c r="AQ2582">
        <v>0</v>
      </c>
      <c r="AR2582">
        <v>0</v>
      </c>
      <c r="AS2582">
        <v>0</v>
      </c>
      <c r="AT2582">
        <v>0</v>
      </c>
      <c r="AU2582">
        <v>0</v>
      </c>
      <c r="AV2582">
        <v>0</v>
      </c>
      <c r="AW2582">
        <v>0</v>
      </c>
      <c r="AX2582">
        <v>0</v>
      </c>
      <c r="AY2582">
        <v>0</v>
      </c>
      <c r="AZ2582">
        <v>0</v>
      </c>
      <c r="BA2582">
        <v>0</v>
      </c>
      <c r="BB2582">
        <v>0</v>
      </c>
      <c r="BC2582">
        <v>0</v>
      </c>
      <c r="BD2582">
        <v>0</v>
      </c>
      <c r="BE2582">
        <v>0</v>
      </c>
      <c r="BF2582">
        <v>0</v>
      </c>
      <c r="BG2582">
        <v>0</v>
      </c>
      <c r="BH2582">
        <v>0</v>
      </c>
      <c r="BI2582">
        <v>0</v>
      </c>
      <c r="BJ2582">
        <v>0</v>
      </c>
      <c r="BK2582">
        <v>0</v>
      </c>
      <c r="BL2582">
        <v>0</v>
      </c>
      <c r="BM2582">
        <v>0</v>
      </c>
      <c r="BN2582">
        <v>0</v>
      </c>
      <c r="BO2582">
        <v>0</v>
      </c>
      <c r="BP2582">
        <v>0</v>
      </c>
      <c r="BQ2582">
        <v>0</v>
      </c>
      <c r="BR2582">
        <v>0</v>
      </c>
      <c r="BS2582">
        <v>0</v>
      </c>
      <c r="BT2582">
        <v>0</v>
      </c>
      <c r="BU2582">
        <v>0</v>
      </c>
      <c r="BV2582">
        <v>0</v>
      </c>
      <c r="BW2582">
        <v>0</v>
      </c>
      <c r="BX2582">
        <v>0</v>
      </c>
      <c r="BY2582">
        <v>0</v>
      </c>
      <c r="BZ2582">
        <v>0</v>
      </c>
      <c r="CA2582">
        <v>0</v>
      </c>
      <c r="CB2582">
        <v>0</v>
      </c>
      <c r="CC2582">
        <v>0</v>
      </c>
      <c r="CD2582">
        <v>0</v>
      </c>
      <c r="CE2582">
        <v>0</v>
      </c>
    </row>
    <row r="2583" spans="1:83" x14ac:dyDescent="0.35">
      <c r="A2583" s="9" t="str">
        <f t="shared" si="40"/>
        <v>0162.451.86</v>
      </c>
      <c r="B2583" s="52" t="e">
        <f>+IF(MATCH(A2583,List!H$10:H$145,0),"Targeted")</f>
        <v>#N/A</v>
      </c>
      <c r="C2583" s="65"/>
      <c r="D2583" s="151" t="s">
        <v>7700</v>
      </c>
      <c r="E2583" s="16" t="s">
        <v>1872</v>
      </c>
      <c r="F2583" s="16" t="s">
        <v>1873</v>
      </c>
      <c r="G2583" s="16" t="s">
        <v>948</v>
      </c>
      <c r="H2583" s="16" t="s">
        <v>1874</v>
      </c>
      <c r="I2583" s="16" t="s">
        <v>3663</v>
      </c>
      <c r="J2583" s="16" t="s">
        <v>4166</v>
      </c>
      <c r="K2583" s="17" t="s">
        <v>70</v>
      </c>
      <c r="L2583" s="18" t="s">
        <v>4125</v>
      </c>
      <c r="M2583" s="195" t="s">
        <v>153</v>
      </c>
      <c r="N2583" s="16" t="s">
        <v>4126</v>
      </c>
      <c r="O2583" s="17" t="s">
        <v>346</v>
      </c>
      <c r="P2583" s="17" t="s">
        <v>305</v>
      </c>
      <c r="Q2583" s="17" t="s">
        <v>306</v>
      </c>
      <c r="R2583">
        <v>0</v>
      </c>
      <c r="S2583">
        <v>0</v>
      </c>
      <c r="T2583">
        <v>0</v>
      </c>
      <c r="U2583">
        <v>0</v>
      </c>
      <c r="V2583">
        <v>0</v>
      </c>
      <c r="W2583">
        <v>0</v>
      </c>
      <c r="X2583">
        <v>0</v>
      </c>
      <c r="Y2583">
        <v>0</v>
      </c>
      <c r="Z2583">
        <v>0</v>
      </c>
      <c r="AA2583">
        <v>0</v>
      </c>
      <c r="AB2583">
        <v>0</v>
      </c>
      <c r="AC2583">
        <v>0</v>
      </c>
      <c r="AD2583">
        <v>0</v>
      </c>
      <c r="AE2583">
        <v>0</v>
      </c>
      <c r="AF2583">
        <v>0</v>
      </c>
      <c r="AG2583" s="19">
        <v>0</v>
      </c>
      <c r="AH2583">
        <v>0</v>
      </c>
      <c r="AI2583">
        <v>0</v>
      </c>
      <c r="AJ2583">
        <v>5393</v>
      </c>
      <c r="AK2583">
        <v>34433</v>
      </c>
      <c r="AL2583">
        <v>34395</v>
      </c>
      <c r="AM2583">
        <v>42738</v>
      </c>
      <c r="AN2583">
        <v>60325</v>
      </c>
      <c r="AO2583">
        <v>31000</v>
      </c>
      <c r="AP2583">
        <v>81089</v>
      </c>
      <c r="AQ2583">
        <v>10996</v>
      </c>
      <c r="AR2583">
        <v>23881</v>
      </c>
      <c r="AS2583">
        <v>-6190</v>
      </c>
      <c r="AT2583">
        <v>-34656</v>
      </c>
      <c r="AU2583">
        <v>0</v>
      </c>
      <c r="AV2583">
        <v>0</v>
      </c>
      <c r="AW2583">
        <v>0</v>
      </c>
      <c r="AX2583">
        <v>0</v>
      </c>
      <c r="AY2583">
        <v>0</v>
      </c>
      <c r="AZ2583">
        <v>0</v>
      </c>
      <c r="BA2583">
        <v>0</v>
      </c>
      <c r="BB2583">
        <v>0</v>
      </c>
      <c r="BC2583">
        <v>0</v>
      </c>
      <c r="BD2583">
        <v>0</v>
      </c>
      <c r="BE2583">
        <v>0</v>
      </c>
      <c r="BF2583">
        <v>0</v>
      </c>
      <c r="BG2583">
        <v>0</v>
      </c>
      <c r="BH2583">
        <v>0</v>
      </c>
      <c r="BI2583">
        <v>0</v>
      </c>
      <c r="BJ2583">
        <v>0</v>
      </c>
      <c r="BK2583">
        <v>0</v>
      </c>
      <c r="BL2583">
        <v>0</v>
      </c>
      <c r="BM2583">
        <v>0</v>
      </c>
      <c r="BN2583">
        <v>-1000</v>
      </c>
      <c r="BO2583">
        <v>0</v>
      </c>
      <c r="BP2583">
        <v>0</v>
      </c>
      <c r="BQ2583">
        <v>0</v>
      </c>
      <c r="BR2583">
        <v>0</v>
      </c>
      <c r="BS2583">
        <v>0</v>
      </c>
      <c r="BT2583">
        <v>0</v>
      </c>
      <c r="BU2583">
        <v>0</v>
      </c>
      <c r="BV2583">
        <v>0</v>
      </c>
      <c r="BW2583">
        <v>0</v>
      </c>
      <c r="BX2583">
        <v>0</v>
      </c>
      <c r="BY2583">
        <v>0</v>
      </c>
      <c r="BZ2583">
        <v>0</v>
      </c>
      <c r="CA2583">
        <v>0</v>
      </c>
      <c r="CB2583">
        <v>0</v>
      </c>
      <c r="CC2583">
        <v>0</v>
      </c>
      <c r="CD2583">
        <v>0</v>
      </c>
      <c r="CE2583">
        <v>0</v>
      </c>
    </row>
    <row r="2584" spans="1:83" x14ac:dyDescent="0.35">
      <c r="A2584" s="9" t="str">
        <f t="shared" si="40"/>
        <v>0162.451.86</v>
      </c>
      <c r="B2584" s="52" t="e">
        <f>+IF(MATCH(A2584,List!H$10:H$145,0),"Targeted")</f>
        <v>#N/A</v>
      </c>
      <c r="C2584" s="65"/>
      <c r="D2584" s="151" t="s">
        <v>7700</v>
      </c>
      <c r="E2584" s="16" t="s">
        <v>1872</v>
      </c>
      <c r="F2584" s="16" t="s">
        <v>1873</v>
      </c>
      <c r="G2584" s="16" t="s">
        <v>948</v>
      </c>
      <c r="H2584" s="16" t="s">
        <v>1874</v>
      </c>
      <c r="I2584" s="16" t="s">
        <v>3663</v>
      </c>
      <c r="J2584" s="16" t="s">
        <v>4166</v>
      </c>
      <c r="K2584" s="17" t="s">
        <v>70</v>
      </c>
      <c r="L2584" s="18" t="s">
        <v>4125</v>
      </c>
      <c r="M2584" s="195" t="s">
        <v>153</v>
      </c>
      <c r="N2584" s="16" t="s">
        <v>4126</v>
      </c>
      <c r="O2584" s="17" t="s">
        <v>346</v>
      </c>
      <c r="P2584" s="17" t="s">
        <v>524</v>
      </c>
      <c r="Q2584" s="17" t="s">
        <v>306</v>
      </c>
      <c r="R2584">
        <v>0</v>
      </c>
      <c r="S2584">
        <v>0</v>
      </c>
      <c r="T2584">
        <v>0</v>
      </c>
      <c r="U2584">
        <v>0</v>
      </c>
      <c r="V2584">
        <v>0</v>
      </c>
      <c r="W2584">
        <v>0</v>
      </c>
      <c r="X2584">
        <v>0</v>
      </c>
      <c r="Y2584">
        <v>0</v>
      </c>
      <c r="Z2584">
        <v>0</v>
      </c>
      <c r="AA2584">
        <v>0</v>
      </c>
      <c r="AB2584">
        <v>0</v>
      </c>
      <c r="AC2584">
        <v>0</v>
      </c>
      <c r="AD2584">
        <v>0</v>
      </c>
      <c r="AE2584">
        <v>38081</v>
      </c>
      <c r="AF2584">
        <v>982789</v>
      </c>
      <c r="AG2584" s="19">
        <v>438994</v>
      </c>
      <c r="AH2584">
        <v>2088813</v>
      </c>
      <c r="AI2584">
        <v>2464267</v>
      </c>
      <c r="AJ2584">
        <v>3161229</v>
      </c>
      <c r="AK2584">
        <v>3901648</v>
      </c>
      <c r="AL2584">
        <v>4042407</v>
      </c>
      <c r="AM2584">
        <v>3791621</v>
      </c>
      <c r="AN2584">
        <v>3553972</v>
      </c>
      <c r="AO2584">
        <v>3819329</v>
      </c>
      <c r="AP2584">
        <v>3816865</v>
      </c>
      <c r="AQ2584">
        <v>3325852</v>
      </c>
      <c r="AR2584">
        <v>2967402</v>
      </c>
      <c r="AS2584">
        <v>3050063</v>
      </c>
      <c r="AT2584">
        <v>2948152</v>
      </c>
      <c r="AU2584">
        <v>2817653</v>
      </c>
      <c r="AV2584">
        <v>2976388</v>
      </c>
      <c r="AW2584">
        <v>3090281</v>
      </c>
      <c r="AX2584">
        <v>3198161</v>
      </c>
      <c r="AY2584">
        <v>3651483</v>
      </c>
      <c r="AZ2584">
        <v>4333000</v>
      </c>
      <c r="BA2584">
        <v>4545000</v>
      </c>
      <c r="BB2584">
        <v>4517000</v>
      </c>
      <c r="BC2584">
        <v>4621000</v>
      </c>
      <c r="BD2584">
        <v>4804000</v>
      </c>
      <c r="BE2584">
        <v>4955000</v>
      </c>
      <c r="BF2584">
        <v>4939000</v>
      </c>
      <c r="BG2584">
        <v>5429000</v>
      </c>
      <c r="BH2584">
        <v>5569000</v>
      </c>
      <c r="BI2584">
        <v>5388000</v>
      </c>
      <c r="BJ2584">
        <v>4985000</v>
      </c>
      <c r="BK2584">
        <v>5012000</v>
      </c>
      <c r="BL2584">
        <v>10867000</v>
      </c>
      <c r="BM2584">
        <v>8935000</v>
      </c>
      <c r="BN2584">
        <v>6408000</v>
      </c>
      <c r="BO2584">
        <v>7043000</v>
      </c>
      <c r="BP2584">
        <v>7037000</v>
      </c>
      <c r="BQ2584">
        <v>6794000</v>
      </c>
      <c r="BR2584">
        <v>5768000</v>
      </c>
      <c r="BS2584">
        <v>6369000</v>
      </c>
      <c r="BT2584">
        <v>6548000</v>
      </c>
      <c r="BU2584">
        <v>6013000</v>
      </c>
      <c r="BV2584">
        <v>5616000</v>
      </c>
      <c r="BW2584">
        <v>5889000</v>
      </c>
      <c r="BX2584">
        <v>5178000</v>
      </c>
      <c r="BY2584">
        <v>5235000</v>
      </c>
      <c r="BZ2584">
        <v>9196000</v>
      </c>
      <c r="CA2584">
        <v>9676000</v>
      </c>
      <c r="CB2584">
        <v>10047000</v>
      </c>
      <c r="CC2584">
        <v>10256000</v>
      </c>
      <c r="CD2584">
        <v>10415000</v>
      </c>
      <c r="CE2584">
        <v>9958000</v>
      </c>
    </row>
    <row r="2585" spans="1:83" x14ac:dyDescent="0.35">
      <c r="A2585" s="9" t="str">
        <f t="shared" si="40"/>
        <v>0162.451.86</v>
      </c>
      <c r="B2585" s="52" t="e">
        <f>+IF(MATCH(A2585,List!H$10:H$145,0),"Targeted")</f>
        <v>#N/A</v>
      </c>
      <c r="C2585" s="65"/>
      <c r="D2585" s="151"/>
      <c r="E2585" s="16" t="s">
        <v>1872</v>
      </c>
      <c r="F2585" s="16" t="s">
        <v>1873</v>
      </c>
      <c r="G2585" s="16" t="s">
        <v>948</v>
      </c>
      <c r="H2585" s="16" t="s">
        <v>1874</v>
      </c>
      <c r="I2585" s="16" t="s">
        <v>3663</v>
      </c>
      <c r="J2585" s="16" t="s">
        <v>4166</v>
      </c>
      <c r="K2585" s="17" t="s">
        <v>70</v>
      </c>
      <c r="L2585" s="18" t="s">
        <v>4125</v>
      </c>
      <c r="M2585" s="195" t="s">
        <v>153</v>
      </c>
      <c r="N2585" s="16" t="s">
        <v>4126</v>
      </c>
      <c r="O2585" s="17" t="s">
        <v>304</v>
      </c>
      <c r="P2585" s="17" t="s">
        <v>524</v>
      </c>
      <c r="Q2585" s="17" t="s">
        <v>306</v>
      </c>
      <c r="R2585">
        <v>0</v>
      </c>
      <c r="S2585">
        <v>0</v>
      </c>
      <c r="T2585">
        <v>0</v>
      </c>
      <c r="U2585">
        <v>0</v>
      </c>
      <c r="V2585">
        <v>0</v>
      </c>
      <c r="W2585">
        <v>0</v>
      </c>
      <c r="X2585">
        <v>0</v>
      </c>
      <c r="Y2585">
        <v>0</v>
      </c>
      <c r="Z2585">
        <v>0</v>
      </c>
      <c r="AA2585">
        <v>0</v>
      </c>
      <c r="AB2585">
        <v>0</v>
      </c>
      <c r="AC2585">
        <v>0</v>
      </c>
      <c r="AD2585">
        <v>0</v>
      </c>
      <c r="AE2585">
        <v>0</v>
      </c>
      <c r="AF2585">
        <v>0</v>
      </c>
      <c r="AG2585" s="19">
        <v>0</v>
      </c>
      <c r="AH2585">
        <v>0</v>
      </c>
      <c r="AI2585">
        <v>0</v>
      </c>
      <c r="AJ2585">
        <v>0</v>
      </c>
      <c r="AK2585">
        <v>0</v>
      </c>
      <c r="AL2585">
        <v>0</v>
      </c>
      <c r="AM2585">
        <v>0</v>
      </c>
      <c r="AN2585">
        <v>0</v>
      </c>
      <c r="AO2585">
        <v>0</v>
      </c>
      <c r="AP2585">
        <v>0</v>
      </c>
      <c r="AQ2585">
        <v>0</v>
      </c>
      <c r="AR2585">
        <v>0</v>
      </c>
      <c r="AS2585">
        <v>0</v>
      </c>
      <c r="AT2585">
        <v>0</v>
      </c>
      <c r="AU2585">
        <v>0</v>
      </c>
      <c r="AV2585">
        <v>0</v>
      </c>
      <c r="AW2585">
        <v>0</v>
      </c>
      <c r="AX2585">
        <v>0</v>
      </c>
      <c r="AY2585">
        <v>0</v>
      </c>
      <c r="AZ2585">
        <v>0</v>
      </c>
      <c r="BA2585">
        <v>0</v>
      </c>
      <c r="BB2585">
        <v>0</v>
      </c>
      <c r="BC2585">
        <v>0</v>
      </c>
      <c r="BD2585">
        <v>0</v>
      </c>
      <c r="BE2585">
        <v>0</v>
      </c>
      <c r="BF2585">
        <v>0</v>
      </c>
      <c r="BG2585">
        <v>0</v>
      </c>
      <c r="BH2585">
        <v>0</v>
      </c>
      <c r="BI2585">
        <v>0</v>
      </c>
      <c r="BJ2585">
        <v>0</v>
      </c>
      <c r="BK2585">
        <v>0</v>
      </c>
      <c r="BL2585">
        <v>0</v>
      </c>
      <c r="BM2585">
        <v>0</v>
      </c>
      <c r="BN2585">
        <v>0</v>
      </c>
      <c r="BO2585">
        <v>0</v>
      </c>
      <c r="BP2585">
        <v>0</v>
      </c>
      <c r="BQ2585">
        <v>0</v>
      </c>
      <c r="BR2585">
        <v>0</v>
      </c>
      <c r="BS2585">
        <v>0</v>
      </c>
      <c r="BT2585">
        <v>0</v>
      </c>
      <c r="BU2585">
        <v>0</v>
      </c>
      <c r="BV2585">
        <v>0</v>
      </c>
      <c r="BW2585">
        <v>0</v>
      </c>
      <c r="BX2585" s="10">
        <v>0</v>
      </c>
      <c r="BY2585">
        <v>0</v>
      </c>
      <c r="BZ2585">
        <v>0</v>
      </c>
      <c r="CA2585">
        <v>5000</v>
      </c>
      <c r="CB2585">
        <v>165000</v>
      </c>
      <c r="CC2585">
        <v>340000</v>
      </c>
      <c r="CD2585">
        <v>435000</v>
      </c>
      <c r="CE2585">
        <v>470000</v>
      </c>
    </row>
    <row r="2586" spans="1:83" x14ac:dyDescent="0.35">
      <c r="A2586" s="9" t="str">
        <f t="shared" si="40"/>
        <v>0165.451.</v>
      </c>
      <c r="B2586" s="52" t="e">
        <f>+IF(MATCH(A2586,List!H$10:H$145,0),"Targeted")</f>
        <v>#N/A</v>
      </c>
      <c r="C2586" s="65"/>
      <c r="D2586" s="151"/>
      <c r="E2586" s="16" t="s">
        <v>1872</v>
      </c>
      <c r="F2586" s="16" t="s">
        <v>1873</v>
      </c>
      <c r="G2586" s="16" t="s">
        <v>948</v>
      </c>
      <c r="H2586" s="16" t="s">
        <v>1874</v>
      </c>
      <c r="I2586" s="16" t="s">
        <v>4167</v>
      </c>
      <c r="J2586" s="16" t="s">
        <v>4168</v>
      </c>
      <c r="K2586" s="17" t="s">
        <v>299</v>
      </c>
      <c r="L2586" s="18" t="s">
        <v>4125</v>
      </c>
      <c r="M2586" s="195" t="s">
        <v>153</v>
      </c>
      <c r="N2586" s="16" t="s">
        <v>4126</v>
      </c>
      <c r="O2586" s="17" t="s">
        <v>304</v>
      </c>
      <c r="P2586" s="17" t="s">
        <v>305</v>
      </c>
      <c r="Q2586" s="17" t="s">
        <v>306</v>
      </c>
      <c r="R2586">
        <v>0</v>
      </c>
      <c r="S2586">
        <v>0</v>
      </c>
      <c r="T2586">
        <v>0</v>
      </c>
      <c r="U2586">
        <v>0</v>
      </c>
      <c r="V2586">
        <v>0</v>
      </c>
      <c r="W2586">
        <v>0</v>
      </c>
      <c r="X2586">
        <v>0</v>
      </c>
      <c r="Y2586">
        <v>0</v>
      </c>
      <c r="Z2586">
        <v>0</v>
      </c>
      <c r="AA2586">
        <v>0</v>
      </c>
      <c r="AB2586">
        <v>0</v>
      </c>
      <c r="AC2586">
        <v>0</v>
      </c>
      <c r="AD2586">
        <v>0</v>
      </c>
      <c r="AE2586">
        <v>0</v>
      </c>
      <c r="AF2586">
        <v>0</v>
      </c>
      <c r="AG2586" s="19">
        <v>0</v>
      </c>
      <c r="AH2586">
        <v>0</v>
      </c>
      <c r="AI2586">
        <v>0</v>
      </c>
      <c r="AJ2586">
        <v>0</v>
      </c>
      <c r="AK2586">
        <v>0</v>
      </c>
      <c r="AL2586">
        <v>0</v>
      </c>
      <c r="AM2586">
        <v>0</v>
      </c>
      <c r="AN2586">
        <v>0</v>
      </c>
      <c r="AO2586">
        <v>0</v>
      </c>
      <c r="AP2586">
        <v>0</v>
      </c>
      <c r="AQ2586">
        <v>0</v>
      </c>
      <c r="AR2586">
        <v>0</v>
      </c>
      <c r="AS2586">
        <v>0</v>
      </c>
      <c r="AT2586">
        <v>0</v>
      </c>
      <c r="AU2586">
        <v>0</v>
      </c>
      <c r="AV2586">
        <v>0</v>
      </c>
      <c r="AW2586">
        <v>0</v>
      </c>
      <c r="AX2586">
        <v>0</v>
      </c>
      <c r="AY2586">
        <v>0</v>
      </c>
      <c r="AZ2586">
        <v>0</v>
      </c>
      <c r="BA2586">
        <v>0</v>
      </c>
      <c r="BB2586">
        <v>0</v>
      </c>
      <c r="BC2586">
        <v>0</v>
      </c>
      <c r="BD2586">
        <v>0</v>
      </c>
      <c r="BE2586">
        <v>0</v>
      </c>
      <c r="BF2586">
        <v>0</v>
      </c>
      <c r="BG2586">
        <v>0</v>
      </c>
      <c r="BH2586">
        <v>0</v>
      </c>
      <c r="BI2586">
        <v>0</v>
      </c>
      <c r="BJ2586">
        <v>0</v>
      </c>
      <c r="BK2586">
        <v>0</v>
      </c>
      <c r="BL2586">
        <v>0</v>
      </c>
      <c r="BM2586">
        <v>0</v>
      </c>
      <c r="BN2586">
        <v>0</v>
      </c>
      <c r="BO2586">
        <v>0</v>
      </c>
      <c r="BP2586">
        <v>0</v>
      </c>
      <c r="BQ2586">
        <v>0</v>
      </c>
      <c r="BR2586">
        <v>0</v>
      </c>
      <c r="BS2586">
        <v>0</v>
      </c>
      <c r="BT2586">
        <v>0</v>
      </c>
      <c r="BU2586">
        <v>0</v>
      </c>
      <c r="BV2586">
        <v>0</v>
      </c>
      <c r="BW2586">
        <v>0</v>
      </c>
      <c r="BX2586" s="10">
        <v>0</v>
      </c>
      <c r="BY2586">
        <v>0</v>
      </c>
      <c r="BZ2586">
        <v>0</v>
      </c>
      <c r="CA2586">
        <v>30000</v>
      </c>
      <c r="CB2586">
        <v>330000</v>
      </c>
      <c r="CC2586">
        <v>680000</v>
      </c>
      <c r="CD2586">
        <v>860000</v>
      </c>
      <c r="CE2586">
        <v>970000</v>
      </c>
    </row>
    <row r="2587" spans="1:83" x14ac:dyDescent="0.35">
      <c r="A2587" s="9" t="str">
        <f t="shared" si="40"/>
        <v>0166.451.</v>
      </c>
      <c r="B2587" s="52" t="e">
        <f>+IF(MATCH(A2587,List!H$10:H$145,0),"Targeted")</f>
        <v>#N/A</v>
      </c>
      <c r="C2587" s="65"/>
      <c r="D2587" s="151"/>
      <c r="E2587" s="16" t="s">
        <v>1872</v>
      </c>
      <c r="F2587" s="16" t="s">
        <v>1873</v>
      </c>
      <c r="G2587" s="16" t="s">
        <v>948</v>
      </c>
      <c r="H2587" s="16" t="s">
        <v>1874</v>
      </c>
      <c r="I2587" s="16" t="s">
        <v>4169</v>
      </c>
      <c r="J2587" s="16" t="s">
        <v>4170</v>
      </c>
      <c r="K2587" s="17" t="s">
        <v>299</v>
      </c>
      <c r="L2587" s="18" t="s">
        <v>4125</v>
      </c>
      <c r="M2587" s="195" t="s">
        <v>153</v>
      </c>
      <c r="N2587" s="16" t="s">
        <v>4126</v>
      </c>
      <c r="O2587" s="17" t="s">
        <v>304</v>
      </c>
      <c r="P2587" s="17" t="s">
        <v>305</v>
      </c>
      <c r="Q2587" s="17" t="s">
        <v>306</v>
      </c>
      <c r="R2587">
        <v>0</v>
      </c>
      <c r="S2587">
        <v>0</v>
      </c>
      <c r="T2587">
        <v>0</v>
      </c>
      <c r="U2587">
        <v>0</v>
      </c>
      <c r="V2587">
        <v>0</v>
      </c>
      <c r="W2587">
        <v>0</v>
      </c>
      <c r="X2587">
        <v>0</v>
      </c>
      <c r="Y2587">
        <v>0</v>
      </c>
      <c r="Z2587">
        <v>0</v>
      </c>
      <c r="AA2587">
        <v>0</v>
      </c>
      <c r="AB2587">
        <v>0</v>
      </c>
      <c r="AC2587">
        <v>0</v>
      </c>
      <c r="AD2587">
        <v>0</v>
      </c>
      <c r="AE2587">
        <v>0</v>
      </c>
      <c r="AF2587">
        <v>0</v>
      </c>
      <c r="AG2587" s="19">
        <v>0</v>
      </c>
      <c r="AH2587">
        <v>0</v>
      </c>
      <c r="AI2587">
        <v>0</v>
      </c>
      <c r="AJ2587">
        <v>0</v>
      </c>
      <c r="AK2587">
        <v>0</v>
      </c>
      <c r="AL2587">
        <v>0</v>
      </c>
      <c r="AM2587">
        <v>0</v>
      </c>
      <c r="AN2587">
        <v>0</v>
      </c>
      <c r="AO2587">
        <v>0</v>
      </c>
      <c r="AP2587">
        <v>0</v>
      </c>
      <c r="AQ2587">
        <v>0</v>
      </c>
      <c r="AR2587">
        <v>0</v>
      </c>
      <c r="AS2587">
        <v>0</v>
      </c>
      <c r="AT2587">
        <v>0</v>
      </c>
      <c r="AU2587">
        <v>0</v>
      </c>
      <c r="AV2587">
        <v>0</v>
      </c>
      <c r="AW2587">
        <v>0</v>
      </c>
      <c r="AX2587">
        <v>0</v>
      </c>
      <c r="AY2587">
        <v>0</v>
      </c>
      <c r="AZ2587">
        <v>0</v>
      </c>
      <c r="BA2587">
        <v>0</v>
      </c>
      <c r="BB2587">
        <v>0</v>
      </c>
      <c r="BC2587">
        <v>0</v>
      </c>
      <c r="BD2587">
        <v>0</v>
      </c>
      <c r="BE2587">
        <v>0</v>
      </c>
      <c r="BF2587">
        <v>0</v>
      </c>
      <c r="BG2587">
        <v>0</v>
      </c>
      <c r="BH2587">
        <v>0</v>
      </c>
      <c r="BI2587">
        <v>0</v>
      </c>
      <c r="BJ2587">
        <v>0</v>
      </c>
      <c r="BK2587">
        <v>0</v>
      </c>
      <c r="BL2587">
        <v>0</v>
      </c>
      <c r="BM2587">
        <v>0</v>
      </c>
      <c r="BN2587">
        <v>0</v>
      </c>
      <c r="BO2587">
        <v>0</v>
      </c>
      <c r="BP2587">
        <v>0</v>
      </c>
      <c r="BQ2587">
        <v>0</v>
      </c>
      <c r="BR2587">
        <v>0</v>
      </c>
      <c r="BS2587">
        <v>0</v>
      </c>
      <c r="BT2587">
        <v>0</v>
      </c>
      <c r="BU2587">
        <v>0</v>
      </c>
      <c r="BV2587">
        <v>0</v>
      </c>
      <c r="BW2587">
        <v>0</v>
      </c>
      <c r="BX2587" s="10">
        <v>0</v>
      </c>
      <c r="BY2587">
        <v>0</v>
      </c>
      <c r="BZ2587">
        <v>0</v>
      </c>
      <c r="CA2587">
        <v>0</v>
      </c>
      <c r="CB2587">
        <v>20000</v>
      </c>
      <c r="CC2587">
        <v>80000</v>
      </c>
      <c r="CD2587">
        <v>360000</v>
      </c>
      <c r="CE2587">
        <v>660000</v>
      </c>
    </row>
    <row r="2588" spans="1:83" x14ac:dyDescent="0.35">
      <c r="A2588" s="9" t="str">
        <f t="shared" si="40"/>
        <v>0169.451.</v>
      </c>
      <c r="B2588" s="52" t="e">
        <f>+IF(MATCH(A2588,List!H$10:H$145,0),"Targeted")</f>
        <v>#N/A</v>
      </c>
      <c r="C2588" s="65"/>
      <c r="D2588" s="151"/>
      <c r="E2588" s="16" t="s">
        <v>1872</v>
      </c>
      <c r="F2588" s="16" t="s">
        <v>1873</v>
      </c>
      <c r="G2588" s="16" t="s">
        <v>948</v>
      </c>
      <c r="H2588" s="16" t="s">
        <v>1874</v>
      </c>
      <c r="I2588" s="16" t="s">
        <v>4171</v>
      </c>
      <c r="J2588" s="16" t="s">
        <v>4172</v>
      </c>
      <c r="K2588" s="17" t="s">
        <v>299</v>
      </c>
      <c r="L2588" s="18" t="s">
        <v>4125</v>
      </c>
      <c r="M2588" s="195" t="s">
        <v>153</v>
      </c>
      <c r="N2588" s="16" t="s">
        <v>4126</v>
      </c>
      <c r="O2588" s="17" t="s">
        <v>304</v>
      </c>
      <c r="P2588" s="17" t="s">
        <v>305</v>
      </c>
      <c r="Q2588" s="17" t="s">
        <v>306</v>
      </c>
      <c r="R2588">
        <v>0</v>
      </c>
      <c r="S2588">
        <v>0</v>
      </c>
      <c r="T2588">
        <v>0</v>
      </c>
      <c r="U2588">
        <v>0</v>
      </c>
      <c r="V2588">
        <v>0</v>
      </c>
      <c r="W2588">
        <v>0</v>
      </c>
      <c r="X2588">
        <v>0</v>
      </c>
      <c r="Y2588">
        <v>0</v>
      </c>
      <c r="Z2588">
        <v>0</v>
      </c>
      <c r="AA2588">
        <v>0</v>
      </c>
      <c r="AB2588">
        <v>0</v>
      </c>
      <c r="AC2588">
        <v>0</v>
      </c>
      <c r="AD2588">
        <v>0</v>
      </c>
      <c r="AE2588">
        <v>0</v>
      </c>
      <c r="AF2588">
        <v>0</v>
      </c>
      <c r="AG2588" s="19">
        <v>0</v>
      </c>
      <c r="AH2588">
        <v>0</v>
      </c>
      <c r="AI2588">
        <v>0</v>
      </c>
      <c r="AJ2588">
        <v>0</v>
      </c>
      <c r="AK2588">
        <v>0</v>
      </c>
      <c r="AL2588">
        <v>0</v>
      </c>
      <c r="AM2588">
        <v>0</v>
      </c>
      <c r="AN2588">
        <v>0</v>
      </c>
      <c r="AO2588">
        <v>0</v>
      </c>
      <c r="AP2588">
        <v>0</v>
      </c>
      <c r="AQ2588">
        <v>0</v>
      </c>
      <c r="AR2588">
        <v>0</v>
      </c>
      <c r="AS2588">
        <v>0</v>
      </c>
      <c r="AT2588">
        <v>0</v>
      </c>
      <c r="AU2588">
        <v>0</v>
      </c>
      <c r="AV2588">
        <v>0</v>
      </c>
      <c r="AW2588">
        <v>0</v>
      </c>
      <c r="AX2588">
        <v>0</v>
      </c>
      <c r="AY2588">
        <v>0</v>
      </c>
      <c r="AZ2588">
        <v>0</v>
      </c>
      <c r="BA2588">
        <v>0</v>
      </c>
      <c r="BB2588">
        <v>0</v>
      </c>
      <c r="BC2588">
        <v>0</v>
      </c>
      <c r="BD2588">
        <v>0</v>
      </c>
      <c r="BE2588">
        <v>0</v>
      </c>
      <c r="BF2588">
        <v>0</v>
      </c>
      <c r="BG2588">
        <v>0</v>
      </c>
      <c r="BH2588">
        <v>0</v>
      </c>
      <c r="BI2588">
        <v>0</v>
      </c>
      <c r="BJ2588">
        <v>0</v>
      </c>
      <c r="BK2588">
        <v>0</v>
      </c>
      <c r="BL2588">
        <v>0</v>
      </c>
      <c r="BM2588">
        <v>0</v>
      </c>
      <c r="BN2588">
        <v>0</v>
      </c>
      <c r="BO2588">
        <v>0</v>
      </c>
      <c r="BP2588">
        <v>0</v>
      </c>
      <c r="BQ2588">
        <v>0</v>
      </c>
      <c r="BR2588">
        <v>0</v>
      </c>
      <c r="BS2588">
        <v>0</v>
      </c>
      <c r="BT2588">
        <v>0</v>
      </c>
      <c r="BU2588">
        <v>0</v>
      </c>
      <c r="BV2588">
        <v>0</v>
      </c>
      <c r="BW2588">
        <v>0</v>
      </c>
      <c r="BX2588" s="10">
        <v>0</v>
      </c>
      <c r="BY2588">
        <v>0</v>
      </c>
      <c r="BZ2588">
        <v>0</v>
      </c>
      <c r="CA2588">
        <v>0</v>
      </c>
      <c r="CB2588">
        <v>18000</v>
      </c>
      <c r="CC2588">
        <v>58000</v>
      </c>
      <c r="CD2588">
        <v>58000</v>
      </c>
      <c r="CE2588">
        <v>62000</v>
      </c>
    </row>
    <row r="2589" spans="1:83" x14ac:dyDescent="0.35">
      <c r="A2589" s="9" t="str">
        <f t="shared" si="40"/>
        <v>0170.451.86</v>
      </c>
      <c r="B2589" s="52" t="e">
        <f>+IF(MATCH(A2589,List!H$10:H$145,0),"Targeted")</f>
        <v>#N/A</v>
      </c>
      <c r="C2589" s="65"/>
      <c r="D2589" s="151" t="s">
        <v>7700</v>
      </c>
      <c r="E2589" s="16" t="s">
        <v>1872</v>
      </c>
      <c r="F2589" s="16" t="s">
        <v>1873</v>
      </c>
      <c r="G2589" s="16" t="s">
        <v>948</v>
      </c>
      <c r="H2589" s="16" t="s">
        <v>1874</v>
      </c>
      <c r="I2589" s="16" t="s">
        <v>2909</v>
      </c>
      <c r="J2589" s="16" t="s">
        <v>4173</v>
      </c>
      <c r="K2589" s="17" t="s">
        <v>70</v>
      </c>
      <c r="L2589" s="18" t="s">
        <v>4125</v>
      </c>
      <c r="M2589" s="195" t="s">
        <v>153</v>
      </c>
      <c r="N2589" s="16" t="s">
        <v>4126</v>
      </c>
      <c r="O2589" s="17" t="s">
        <v>346</v>
      </c>
      <c r="P2589" s="17" t="s">
        <v>524</v>
      </c>
      <c r="Q2589" s="17" t="s">
        <v>306</v>
      </c>
      <c r="R2589">
        <v>0</v>
      </c>
      <c r="S2589">
        <v>0</v>
      </c>
      <c r="T2589">
        <v>0</v>
      </c>
      <c r="U2589">
        <v>0</v>
      </c>
      <c r="V2589">
        <v>0</v>
      </c>
      <c r="W2589">
        <v>0</v>
      </c>
      <c r="X2589">
        <v>0</v>
      </c>
      <c r="Y2589">
        <v>0</v>
      </c>
      <c r="Z2589">
        <v>0</v>
      </c>
      <c r="AA2589">
        <v>0</v>
      </c>
      <c r="AB2589">
        <v>0</v>
      </c>
      <c r="AC2589">
        <v>0</v>
      </c>
      <c r="AD2589">
        <v>0</v>
      </c>
      <c r="AE2589">
        <v>0</v>
      </c>
      <c r="AF2589">
        <v>0</v>
      </c>
      <c r="AG2589" s="19">
        <v>0</v>
      </c>
      <c r="AH2589">
        <v>0</v>
      </c>
      <c r="AI2589">
        <v>0</v>
      </c>
      <c r="AJ2589">
        <v>73167</v>
      </c>
      <c r="AK2589">
        <v>224521</v>
      </c>
      <c r="AL2589">
        <v>371114</v>
      </c>
      <c r="AM2589">
        <v>387895</v>
      </c>
      <c r="AN2589">
        <v>450772</v>
      </c>
      <c r="AO2589">
        <v>453905</v>
      </c>
      <c r="AP2589">
        <v>496685</v>
      </c>
      <c r="AQ2589">
        <v>460947</v>
      </c>
      <c r="AR2589">
        <v>354207</v>
      </c>
      <c r="AS2589">
        <v>215724</v>
      </c>
      <c r="AT2589">
        <v>242035</v>
      </c>
      <c r="AU2589">
        <v>209340</v>
      </c>
      <c r="AV2589">
        <v>128267</v>
      </c>
      <c r="AW2589">
        <v>51604</v>
      </c>
      <c r="AX2589">
        <v>51314</v>
      </c>
      <c r="AY2589">
        <v>32675</v>
      </c>
      <c r="AZ2589">
        <v>20000</v>
      </c>
      <c r="BA2589">
        <v>27000</v>
      </c>
      <c r="BB2589">
        <v>30000</v>
      </c>
      <c r="BC2589">
        <v>6000</v>
      </c>
      <c r="BD2589">
        <v>18000</v>
      </c>
      <c r="BE2589">
        <v>10000</v>
      </c>
      <c r="BF2589">
        <v>1000</v>
      </c>
      <c r="BG2589">
        <v>6000</v>
      </c>
      <c r="BH2589">
        <v>16000</v>
      </c>
      <c r="BI2589">
        <v>1000</v>
      </c>
      <c r="BJ2589">
        <v>2000</v>
      </c>
      <c r="BK2589">
        <v>0</v>
      </c>
      <c r="BL2589">
        <v>1000</v>
      </c>
      <c r="BM2589">
        <v>3000</v>
      </c>
      <c r="BN2589">
        <v>0</v>
      </c>
      <c r="BO2589">
        <v>0</v>
      </c>
      <c r="BP2589">
        <v>0</v>
      </c>
      <c r="BQ2589">
        <v>0</v>
      </c>
      <c r="BR2589">
        <v>0</v>
      </c>
      <c r="BS2589">
        <v>0</v>
      </c>
      <c r="BT2589">
        <v>0</v>
      </c>
      <c r="BU2589">
        <v>0</v>
      </c>
      <c r="BV2589">
        <v>0</v>
      </c>
      <c r="BW2589">
        <v>0</v>
      </c>
      <c r="BX2589">
        <v>0</v>
      </c>
      <c r="BY2589">
        <v>0</v>
      </c>
      <c r="BZ2589">
        <v>0</v>
      </c>
      <c r="CA2589">
        <v>0</v>
      </c>
      <c r="CB2589">
        <v>0</v>
      </c>
      <c r="CC2589">
        <v>0</v>
      </c>
      <c r="CD2589">
        <v>0</v>
      </c>
      <c r="CE2589">
        <v>0</v>
      </c>
    </row>
    <row r="2590" spans="1:83" x14ac:dyDescent="0.35">
      <c r="A2590" s="9" t="str">
        <f t="shared" si="40"/>
        <v>0171.451.86</v>
      </c>
      <c r="B2590" s="52" t="e">
        <f>+IF(MATCH(A2590,List!H$10:H$145,0),"Targeted")</f>
        <v>#N/A</v>
      </c>
      <c r="C2590" s="65"/>
      <c r="D2590" s="151" t="s">
        <v>7700</v>
      </c>
      <c r="E2590" s="16" t="s">
        <v>1872</v>
      </c>
      <c r="F2590" s="16" t="s">
        <v>1873</v>
      </c>
      <c r="G2590" s="16" t="s">
        <v>948</v>
      </c>
      <c r="H2590" s="16" t="s">
        <v>1874</v>
      </c>
      <c r="I2590" s="16" t="s">
        <v>4174</v>
      </c>
      <c r="J2590" s="16" t="s">
        <v>4175</v>
      </c>
      <c r="K2590" s="17" t="s">
        <v>70</v>
      </c>
      <c r="L2590" s="18" t="s">
        <v>4125</v>
      </c>
      <c r="M2590" s="195" t="s">
        <v>153</v>
      </c>
      <c r="N2590" s="16" t="s">
        <v>4126</v>
      </c>
      <c r="O2590" s="17" t="s">
        <v>346</v>
      </c>
      <c r="P2590" s="17" t="s">
        <v>305</v>
      </c>
      <c r="Q2590" s="17" t="s">
        <v>306</v>
      </c>
      <c r="R2590">
        <v>0</v>
      </c>
      <c r="S2590">
        <v>0</v>
      </c>
      <c r="T2590">
        <v>0</v>
      </c>
      <c r="U2590">
        <v>0</v>
      </c>
      <c r="V2590">
        <v>0</v>
      </c>
      <c r="W2590">
        <v>0</v>
      </c>
      <c r="X2590">
        <v>0</v>
      </c>
      <c r="Y2590">
        <v>0</v>
      </c>
      <c r="Z2590">
        <v>0</v>
      </c>
      <c r="AA2590">
        <v>0</v>
      </c>
      <c r="AB2590">
        <v>0</v>
      </c>
      <c r="AC2590">
        <v>0</v>
      </c>
      <c r="AD2590">
        <v>0</v>
      </c>
      <c r="AE2590">
        <v>0</v>
      </c>
      <c r="AF2590">
        <v>0</v>
      </c>
      <c r="AG2590" s="19">
        <v>0</v>
      </c>
      <c r="AH2590">
        <v>0</v>
      </c>
      <c r="AI2590">
        <v>0</v>
      </c>
      <c r="AJ2590">
        <v>0</v>
      </c>
      <c r="AK2590">
        <v>0</v>
      </c>
      <c r="AL2590">
        <v>0</v>
      </c>
      <c r="AM2590">
        <v>11639</v>
      </c>
      <c r="AN2590">
        <v>9039</v>
      </c>
      <c r="AO2590">
        <v>16288</v>
      </c>
      <c r="AP2590">
        <v>12205</v>
      </c>
      <c r="AQ2590">
        <v>9911</v>
      </c>
      <c r="AR2590">
        <v>15991</v>
      </c>
      <c r="AS2590">
        <v>16371</v>
      </c>
      <c r="AT2590">
        <v>15094</v>
      </c>
      <c r="AU2590">
        <v>12651</v>
      </c>
      <c r="AV2590">
        <v>10894</v>
      </c>
      <c r="AW2590">
        <v>2268</v>
      </c>
      <c r="AX2590">
        <v>-47</v>
      </c>
      <c r="AY2590">
        <v>-184</v>
      </c>
      <c r="AZ2590">
        <v>0</v>
      </c>
      <c r="BA2590">
        <v>0</v>
      </c>
      <c r="BB2590">
        <v>0</v>
      </c>
      <c r="BC2590">
        <v>0</v>
      </c>
      <c r="BD2590">
        <v>0</v>
      </c>
      <c r="BE2590">
        <v>0</v>
      </c>
      <c r="BF2590">
        <v>0</v>
      </c>
      <c r="BG2590">
        <v>0</v>
      </c>
      <c r="BH2590">
        <v>0</v>
      </c>
      <c r="BI2590">
        <v>0</v>
      </c>
      <c r="BJ2590">
        <v>0</v>
      </c>
      <c r="BK2590">
        <v>0</v>
      </c>
      <c r="BL2590">
        <v>0</v>
      </c>
      <c r="BM2590">
        <v>0</v>
      </c>
      <c r="BN2590">
        <v>0</v>
      </c>
      <c r="BO2590">
        <v>0</v>
      </c>
      <c r="BP2590">
        <v>0</v>
      </c>
      <c r="BQ2590">
        <v>0</v>
      </c>
      <c r="BR2590">
        <v>0</v>
      </c>
      <c r="BS2590">
        <v>0</v>
      </c>
      <c r="BT2590">
        <v>0</v>
      </c>
      <c r="BU2590">
        <v>0</v>
      </c>
      <c r="BV2590">
        <v>0</v>
      </c>
      <c r="BW2590">
        <v>0</v>
      </c>
      <c r="BX2590">
        <v>0</v>
      </c>
      <c r="BY2590">
        <v>0</v>
      </c>
      <c r="BZ2590">
        <v>0</v>
      </c>
      <c r="CA2590">
        <v>0</v>
      </c>
      <c r="CB2590">
        <v>0</v>
      </c>
      <c r="CC2590">
        <v>0</v>
      </c>
      <c r="CD2590">
        <v>0</v>
      </c>
      <c r="CE2590">
        <v>0</v>
      </c>
    </row>
    <row r="2591" spans="1:83" x14ac:dyDescent="0.35">
      <c r="A2591" s="9" t="str">
        <f t="shared" si="40"/>
        <v>0175.451.86</v>
      </c>
      <c r="B2591" s="52" t="e">
        <f>+IF(MATCH(A2591,List!H$10:H$145,0),"Targeted")</f>
        <v>#N/A</v>
      </c>
      <c r="C2591" s="65"/>
      <c r="D2591" s="151" t="s">
        <v>7700</v>
      </c>
      <c r="E2591" s="16" t="s">
        <v>1872</v>
      </c>
      <c r="F2591" s="16" t="s">
        <v>1873</v>
      </c>
      <c r="G2591" s="16" t="s">
        <v>948</v>
      </c>
      <c r="H2591" s="16" t="s">
        <v>1874</v>
      </c>
      <c r="I2591" s="16" t="s">
        <v>35</v>
      </c>
      <c r="J2591" s="16" t="s">
        <v>4176</v>
      </c>
      <c r="K2591" s="17" t="s">
        <v>70</v>
      </c>
      <c r="L2591" s="18" t="s">
        <v>4125</v>
      </c>
      <c r="M2591" s="195" t="s">
        <v>153</v>
      </c>
      <c r="N2591" s="16" t="s">
        <v>4126</v>
      </c>
      <c r="O2591" s="17" t="s">
        <v>346</v>
      </c>
      <c r="P2591" s="17" t="s">
        <v>524</v>
      </c>
      <c r="Q2591" s="17" t="s">
        <v>306</v>
      </c>
      <c r="R2591">
        <v>0</v>
      </c>
      <c r="S2591">
        <v>0</v>
      </c>
      <c r="T2591">
        <v>0</v>
      </c>
      <c r="U2591">
        <v>0</v>
      </c>
      <c r="V2591">
        <v>0</v>
      </c>
      <c r="W2591">
        <v>0</v>
      </c>
      <c r="X2591">
        <v>0</v>
      </c>
      <c r="Y2591">
        <v>0</v>
      </c>
      <c r="Z2591">
        <v>0</v>
      </c>
      <c r="AA2591">
        <v>0</v>
      </c>
      <c r="AB2591">
        <v>0</v>
      </c>
      <c r="AC2591">
        <v>0</v>
      </c>
      <c r="AD2591">
        <v>0</v>
      </c>
      <c r="AE2591">
        <v>0</v>
      </c>
      <c r="AF2591">
        <v>0</v>
      </c>
      <c r="AG2591" s="19">
        <v>0</v>
      </c>
      <c r="AH2591">
        <v>0</v>
      </c>
      <c r="AI2591">
        <v>0</v>
      </c>
      <c r="AJ2591">
        <v>0</v>
      </c>
      <c r="AK2591">
        <v>2209</v>
      </c>
      <c r="AL2591">
        <v>8886</v>
      </c>
      <c r="AM2591">
        <v>3705</v>
      </c>
      <c r="AN2591">
        <v>426</v>
      </c>
      <c r="AO2591">
        <v>-20</v>
      </c>
      <c r="AP2591">
        <v>0</v>
      </c>
      <c r="AQ2591">
        <v>0</v>
      </c>
      <c r="AR2591">
        <v>0</v>
      </c>
      <c r="AS2591">
        <v>0</v>
      </c>
      <c r="AT2591">
        <v>0</v>
      </c>
      <c r="AU2591">
        <v>0</v>
      </c>
      <c r="AV2591">
        <v>0</v>
      </c>
      <c r="AW2591">
        <v>0</v>
      </c>
      <c r="AX2591">
        <v>0</v>
      </c>
      <c r="AY2591">
        <v>0</v>
      </c>
      <c r="AZ2591">
        <v>0</v>
      </c>
      <c r="BA2591">
        <v>0</v>
      </c>
      <c r="BB2591">
        <v>0</v>
      </c>
      <c r="BC2591">
        <v>0</v>
      </c>
      <c r="BD2591">
        <v>0</v>
      </c>
      <c r="BE2591">
        <v>0</v>
      </c>
      <c r="BF2591">
        <v>0</v>
      </c>
      <c r="BG2591">
        <v>0</v>
      </c>
      <c r="BH2591">
        <v>0</v>
      </c>
      <c r="BI2591">
        <v>0</v>
      </c>
      <c r="BJ2591">
        <v>0</v>
      </c>
      <c r="BK2591">
        <v>0</v>
      </c>
      <c r="BL2591">
        <v>0</v>
      </c>
      <c r="BM2591">
        <v>0</v>
      </c>
      <c r="BN2591">
        <v>0</v>
      </c>
      <c r="BO2591">
        <v>0</v>
      </c>
      <c r="BP2591">
        <v>0</v>
      </c>
      <c r="BQ2591">
        <v>0</v>
      </c>
      <c r="BR2591">
        <v>0</v>
      </c>
      <c r="BS2591">
        <v>0</v>
      </c>
      <c r="BT2591">
        <v>0</v>
      </c>
      <c r="BU2591">
        <v>0</v>
      </c>
      <c r="BV2591">
        <v>0</v>
      </c>
      <c r="BW2591">
        <v>0</v>
      </c>
      <c r="BX2591">
        <v>0</v>
      </c>
      <c r="BY2591">
        <v>0</v>
      </c>
      <c r="BZ2591">
        <v>0</v>
      </c>
      <c r="CA2591">
        <v>0</v>
      </c>
      <c r="CB2591">
        <v>0</v>
      </c>
      <c r="CC2591">
        <v>0</v>
      </c>
      <c r="CD2591">
        <v>0</v>
      </c>
      <c r="CE2591">
        <v>0</v>
      </c>
    </row>
    <row r="2592" spans="1:83" x14ac:dyDescent="0.35">
      <c r="A2592" s="9" t="str">
        <f t="shared" si="40"/>
        <v>0182.451.86</v>
      </c>
      <c r="B2592" s="52" t="e">
        <f>+IF(MATCH(A2592,List!H$10:H$145,0),"Targeted")</f>
        <v>#N/A</v>
      </c>
      <c r="C2592" s="65"/>
      <c r="D2592" s="151" t="s">
        <v>7700</v>
      </c>
      <c r="E2592" s="16" t="s">
        <v>1872</v>
      </c>
      <c r="F2592" s="16" t="s">
        <v>1873</v>
      </c>
      <c r="G2592" s="16" t="s">
        <v>948</v>
      </c>
      <c r="H2592" s="16" t="s">
        <v>1874</v>
      </c>
      <c r="I2592" s="16" t="s">
        <v>4177</v>
      </c>
      <c r="J2592" s="16" t="s">
        <v>4178</v>
      </c>
      <c r="K2592" s="17" t="s">
        <v>70</v>
      </c>
      <c r="L2592" s="18" t="s">
        <v>4125</v>
      </c>
      <c r="M2592" s="195" t="s">
        <v>153</v>
      </c>
      <c r="N2592" s="16" t="s">
        <v>4126</v>
      </c>
      <c r="O2592" s="17" t="s">
        <v>346</v>
      </c>
      <c r="P2592" s="17" t="s">
        <v>524</v>
      </c>
      <c r="Q2592" s="17" t="s">
        <v>306</v>
      </c>
      <c r="R2592">
        <v>0</v>
      </c>
      <c r="S2592">
        <v>0</v>
      </c>
      <c r="T2592">
        <v>0</v>
      </c>
      <c r="U2592">
        <v>0</v>
      </c>
      <c r="V2592">
        <v>0</v>
      </c>
      <c r="W2592">
        <v>0</v>
      </c>
      <c r="X2592">
        <v>0</v>
      </c>
      <c r="Y2592">
        <v>0</v>
      </c>
      <c r="Z2592">
        <v>0</v>
      </c>
      <c r="AA2592">
        <v>0</v>
      </c>
      <c r="AB2592">
        <v>0</v>
      </c>
      <c r="AC2592">
        <v>0</v>
      </c>
      <c r="AD2592">
        <v>0</v>
      </c>
      <c r="AE2592">
        <v>0</v>
      </c>
      <c r="AF2592">
        <v>0</v>
      </c>
      <c r="AG2592" s="19">
        <v>0</v>
      </c>
      <c r="AH2592">
        <v>0</v>
      </c>
      <c r="AI2592">
        <v>0</v>
      </c>
      <c r="AJ2592">
        <v>0</v>
      </c>
      <c r="AK2592">
        <v>0</v>
      </c>
      <c r="AL2592">
        <v>0</v>
      </c>
      <c r="AM2592">
        <v>0</v>
      </c>
      <c r="AN2592">
        <v>0</v>
      </c>
      <c r="AO2592">
        <v>0</v>
      </c>
      <c r="AP2592">
        <v>0</v>
      </c>
      <c r="AQ2592">
        <v>0</v>
      </c>
      <c r="AR2592">
        <v>0</v>
      </c>
      <c r="AS2592">
        <v>0</v>
      </c>
      <c r="AT2592">
        <v>4028</v>
      </c>
      <c r="AU2592">
        <v>36536</v>
      </c>
      <c r="AV2592">
        <v>79589</v>
      </c>
      <c r="AW2592">
        <v>0</v>
      </c>
      <c r="AX2592">
        <v>0</v>
      </c>
      <c r="AY2592">
        <v>0</v>
      </c>
      <c r="AZ2592">
        <v>0</v>
      </c>
      <c r="BA2592">
        <v>0</v>
      </c>
      <c r="BB2592">
        <v>0</v>
      </c>
      <c r="BC2592">
        <v>0</v>
      </c>
      <c r="BD2592">
        <v>0</v>
      </c>
      <c r="BE2592">
        <v>0</v>
      </c>
      <c r="BF2592">
        <v>0</v>
      </c>
      <c r="BG2592">
        <v>0</v>
      </c>
      <c r="BH2592">
        <v>0</v>
      </c>
      <c r="BI2592">
        <v>0</v>
      </c>
      <c r="BJ2592">
        <v>0</v>
      </c>
      <c r="BK2592">
        <v>0</v>
      </c>
      <c r="BL2592">
        <v>0</v>
      </c>
      <c r="BM2592">
        <v>0</v>
      </c>
      <c r="BN2592">
        <v>0</v>
      </c>
      <c r="BO2592">
        <v>0</v>
      </c>
      <c r="BP2592">
        <v>0</v>
      </c>
      <c r="BQ2592">
        <v>0</v>
      </c>
      <c r="BR2592">
        <v>0</v>
      </c>
      <c r="BS2592">
        <v>0</v>
      </c>
      <c r="BT2592">
        <v>0</v>
      </c>
      <c r="BU2592">
        <v>0</v>
      </c>
      <c r="BV2592">
        <v>0</v>
      </c>
      <c r="BW2592">
        <v>0</v>
      </c>
      <c r="BX2592">
        <v>0</v>
      </c>
      <c r="BY2592">
        <v>0</v>
      </c>
      <c r="BZ2592">
        <v>0</v>
      </c>
      <c r="CA2592">
        <v>0</v>
      </c>
      <c r="CB2592">
        <v>0</v>
      </c>
      <c r="CC2592">
        <v>0</v>
      </c>
      <c r="CD2592">
        <v>0</v>
      </c>
      <c r="CE2592">
        <v>0</v>
      </c>
    </row>
    <row r="2593" spans="1:83" x14ac:dyDescent="0.35">
      <c r="A2593" s="9" t="str">
        <f t="shared" si="40"/>
        <v>0187.451.86</v>
      </c>
      <c r="B2593" s="52" t="e">
        <f>+IF(MATCH(A2593,List!H$10:H$145,0),"Targeted")</f>
        <v>#N/A</v>
      </c>
      <c r="C2593" s="65"/>
      <c r="D2593" s="151" t="s">
        <v>7700</v>
      </c>
      <c r="E2593" s="16" t="s">
        <v>1872</v>
      </c>
      <c r="F2593" s="16" t="s">
        <v>1873</v>
      </c>
      <c r="G2593" s="16" t="s">
        <v>948</v>
      </c>
      <c r="H2593" s="16" t="s">
        <v>1874</v>
      </c>
      <c r="I2593" s="16" t="s">
        <v>4179</v>
      </c>
      <c r="J2593" s="16" t="s">
        <v>4180</v>
      </c>
      <c r="K2593" s="17" t="s">
        <v>70</v>
      </c>
      <c r="L2593" s="18" t="s">
        <v>4125</v>
      </c>
      <c r="M2593" s="195" t="s">
        <v>153</v>
      </c>
      <c r="N2593" s="16" t="s">
        <v>4126</v>
      </c>
      <c r="O2593" s="17" t="s">
        <v>346</v>
      </c>
      <c r="P2593" s="17" t="s">
        <v>524</v>
      </c>
      <c r="Q2593" s="17" t="s">
        <v>306</v>
      </c>
      <c r="R2593">
        <v>0</v>
      </c>
      <c r="S2593">
        <v>0</v>
      </c>
      <c r="T2593">
        <v>0</v>
      </c>
      <c r="U2593">
        <v>0</v>
      </c>
      <c r="V2593">
        <v>0</v>
      </c>
      <c r="W2593">
        <v>0</v>
      </c>
      <c r="X2593">
        <v>0</v>
      </c>
      <c r="Y2593">
        <v>0</v>
      </c>
      <c r="Z2593">
        <v>0</v>
      </c>
      <c r="AA2593">
        <v>0</v>
      </c>
      <c r="AB2593">
        <v>0</v>
      </c>
      <c r="AC2593">
        <v>0</v>
      </c>
      <c r="AD2593">
        <v>0</v>
      </c>
      <c r="AE2593">
        <v>0</v>
      </c>
      <c r="AF2593">
        <v>0</v>
      </c>
      <c r="AG2593" s="19">
        <v>0</v>
      </c>
      <c r="AH2593">
        <v>0</v>
      </c>
      <c r="AI2593">
        <v>0</v>
      </c>
      <c r="AJ2593">
        <v>0</v>
      </c>
      <c r="AK2593">
        <v>0</v>
      </c>
      <c r="AL2593">
        <v>0</v>
      </c>
      <c r="AM2593">
        <v>0</v>
      </c>
      <c r="AN2593">
        <v>0</v>
      </c>
      <c r="AO2593">
        <v>0</v>
      </c>
      <c r="AP2593">
        <v>0</v>
      </c>
      <c r="AQ2593">
        <v>0</v>
      </c>
      <c r="AR2593">
        <v>0</v>
      </c>
      <c r="AS2593">
        <v>2661</v>
      </c>
      <c r="AT2593">
        <v>6390</v>
      </c>
      <c r="AU2593">
        <v>2841</v>
      </c>
      <c r="AV2593">
        <v>3745</v>
      </c>
      <c r="AW2593">
        <v>3439</v>
      </c>
      <c r="AX2593">
        <v>4695</v>
      </c>
      <c r="AY2593">
        <v>7124</v>
      </c>
      <c r="AZ2593">
        <v>8000</v>
      </c>
      <c r="BA2593">
        <v>5000</v>
      </c>
      <c r="BB2593">
        <v>2000</v>
      </c>
      <c r="BC2593">
        <v>0</v>
      </c>
      <c r="BD2593">
        <v>0</v>
      </c>
      <c r="BE2593">
        <v>0</v>
      </c>
      <c r="BF2593">
        <v>0</v>
      </c>
      <c r="BG2593">
        <v>0</v>
      </c>
      <c r="BH2593">
        <v>0</v>
      </c>
      <c r="BI2593">
        <v>0</v>
      </c>
      <c r="BJ2593">
        <v>0</v>
      </c>
      <c r="BK2593">
        <v>0</v>
      </c>
      <c r="BL2593">
        <v>0</v>
      </c>
      <c r="BM2593">
        <v>0</v>
      </c>
      <c r="BN2593">
        <v>0</v>
      </c>
      <c r="BO2593">
        <v>0</v>
      </c>
      <c r="BP2593">
        <v>0</v>
      </c>
      <c r="BQ2593">
        <v>0</v>
      </c>
      <c r="BR2593">
        <v>0</v>
      </c>
      <c r="BS2593">
        <v>0</v>
      </c>
      <c r="BT2593">
        <v>0</v>
      </c>
      <c r="BU2593">
        <v>0</v>
      </c>
      <c r="BV2593">
        <v>0</v>
      </c>
      <c r="BW2593">
        <v>0</v>
      </c>
      <c r="BX2593">
        <v>0</v>
      </c>
      <c r="BY2593">
        <v>0</v>
      </c>
      <c r="BZ2593">
        <v>0</v>
      </c>
      <c r="CA2593">
        <v>0</v>
      </c>
      <c r="CB2593">
        <v>0</v>
      </c>
      <c r="CC2593">
        <v>0</v>
      </c>
      <c r="CD2593">
        <v>0</v>
      </c>
      <c r="CE2593">
        <v>0</v>
      </c>
    </row>
    <row r="2594" spans="1:83" x14ac:dyDescent="0.35">
      <c r="A2594" s="9" t="str">
        <f t="shared" si="40"/>
        <v>0198.451.86</v>
      </c>
      <c r="B2594" s="52" t="e">
        <f>+IF(MATCH(A2594,List!H$10:H$145,0),"Targeted")</f>
        <v>#N/A</v>
      </c>
      <c r="C2594" s="65"/>
      <c r="D2594" s="151" t="s">
        <v>7700</v>
      </c>
      <c r="E2594" s="16" t="s">
        <v>1872</v>
      </c>
      <c r="F2594" s="16" t="s">
        <v>1873</v>
      </c>
      <c r="G2594" s="16" t="s">
        <v>948</v>
      </c>
      <c r="H2594" s="16" t="s">
        <v>1874</v>
      </c>
      <c r="I2594" s="16" t="s">
        <v>4181</v>
      </c>
      <c r="J2594" s="16" t="s">
        <v>4182</v>
      </c>
      <c r="K2594" s="17" t="s">
        <v>70</v>
      </c>
      <c r="L2594" s="18" t="s">
        <v>4125</v>
      </c>
      <c r="M2594" s="195" t="s">
        <v>153</v>
      </c>
      <c r="N2594" s="16" t="s">
        <v>4126</v>
      </c>
      <c r="O2594" s="17" t="s">
        <v>346</v>
      </c>
      <c r="P2594" s="17" t="s">
        <v>305</v>
      </c>
      <c r="Q2594" s="17" t="s">
        <v>306</v>
      </c>
      <c r="R2594">
        <v>0</v>
      </c>
      <c r="S2594">
        <v>0</v>
      </c>
      <c r="T2594">
        <v>0</v>
      </c>
      <c r="U2594">
        <v>0</v>
      </c>
      <c r="V2594">
        <v>0</v>
      </c>
      <c r="W2594">
        <v>0</v>
      </c>
      <c r="X2594">
        <v>0</v>
      </c>
      <c r="Y2594">
        <v>0</v>
      </c>
      <c r="Z2594">
        <v>0</v>
      </c>
      <c r="AA2594">
        <v>0</v>
      </c>
      <c r="AB2594">
        <v>0</v>
      </c>
      <c r="AC2594">
        <v>0</v>
      </c>
      <c r="AD2594">
        <v>0</v>
      </c>
      <c r="AE2594">
        <v>0</v>
      </c>
      <c r="AF2594">
        <v>0</v>
      </c>
      <c r="AG2594" s="19">
        <v>0</v>
      </c>
      <c r="AH2594">
        <v>0</v>
      </c>
      <c r="AI2594">
        <v>0</v>
      </c>
      <c r="AJ2594">
        <v>0</v>
      </c>
      <c r="AK2594">
        <v>0</v>
      </c>
      <c r="AL2594">
        <v>0</v>
      </c>
      <c r="AM2594">
        <v>0</v>
      </c>
      <c r="AN2594">
        <v>0</v>
      </c>
      <c r="AO2594">
        <v>0</v>
      </c>
      <c r="AP2594">
        <v>0</v>
      </c>
      <c r="AQ2594">
        <v>0</v>
      </c>
      <c r="AR2594">
        <v>0</v>
      </c>
      <c r="AS2594">
        <v>0</v>
      </c>
      <c r="AT2594">
        <v>0</v>
      </c>
      <c r="AU2594">
        <v>0</v>
      </c>
      <c r="AV2594">
        <v>0</v>
      </c>
      <c r="AW2594">
        <v>0</v>
      </c>
      <c r="AX2594">
        <v>0</v>
      </c>
      <c r="AY2594">
        <v>0</v>
      </c>
      <c r="AZ2594">
        <v>0</v>
      </c>
      <c r="BA2594">
        <v>0</v>
      </c>
      <c r="BB2594">
        <v>0</v>
      </c>
      <c r="BC2594">
        <v>0</v>
      </c>
      <c r="BD2594">
        <v>0</v>
      </c>
      <c r="BE2594">
        <v>0</v>
      </c>
      <c r="BF2594">
        <v>0</v>
      </c>
      <c r="BG2594">
        <v>0</v>
      </c>
      <c r="BH2594">
        <v>0</v>
      </c>
      <c r="BI2594">
        <v>0</v>
      </c>
      <c r="BJ2594">
        <v>0</v>
      </c>
      <c r="BK2594">
        <v>0</v>
      </c>
      <c r="BL2594">
        <v>0</v>
      </c>
      <c r="BM2594">
        <v>-1000</v>
      </c>
      <c r="BN2594">
        <v>0</v>
      </c>
      <c r="BO2594">
        <v>-1000</v>
      </c>
      <c r="BP2594">
        <v>0</v>
      </c>
      <c r="BQ2594">
        <v>0</v>
      </c>
      <c r="BR2594">
        <v>0</v>
      </c>
      <c r="BS2594">
        <v>0</v>
      </c>
      <c r="BT2594">
        <v>0</v>
      </c>
      <c r="BU2594">
        <v>0</v>
      </c>
      <c r="BV2594">
        <v>0</v>
      </c>
      <c r="BW2594">
        <v>0</v>
      </c>
      <c r="BX2594">
        <v>0</v>
      </c>
      <c r="BY2594">
        <v>0</v>
      </c>
      <c r="BZ2594">
        <v>0</v>
      </c>
      <c r="CA2594">
        <v>0</v>
      </c>
      <c r="CB2594">
        <v>0</v>
      </c>
      <c r="CC2594">
        <v>0</v>
      </c>
      <c r="CD2594">
        <v>0</v>
      </c>
      <c r="CE2594">
        <v>0</v>
      </c>
    </row>
    <row r="2595" spans="1:83" x14ac:dyDescent="0.35">
      <c r="A2595" s="9" t="str">
        <f t="shared" si="40"/>
        <v>0198.451.86</v>
      </c>
      <c r="B2595" s="52" t="e">
        <f>+IF(MATCH(A2595,List!H$10:H$145,0),"Targeted")</f>
        <v>#N/A</v>
      </c>
      <c r="C2595" s="65"/>
      <c r="D2595" s="151" t="s">
        <v>7700</v>
      </c>
      <c r="E2595" s="16" t="s">
        <v>1872</v>
      </c>
      <c r="F2595" s="16" t="s">
        <v>1873</v>
      </c>
      <c r="G2595" s="16" t="s">
        <v>948</v>
      </c>
      <c r="H2595" s="16" t="s">
        <v>1874</v>
      </c>
      <c r="I2595" s="16" t="s">
        <v>4181</v>
      </c>
      <c r="J2595" s="16" t="s">
        <v>4182</v>
      </c>
      <c r="K2595" s="17" t="s">
        <v>70</v>
      </c>
      <c r="L2595" s="18" t="s">
        <v>4125</v>
      </c>
      <c r="M2595" s="195" t="s">
        <v>153</v>
      </c>
      <c r="N2595" s="16" t="s">
        <v>4126</v>
      </c>
      <c r="O2595" s="17" t="s">
        <v>346</v>
      </c>
      <c r="P2595" s="17" t="s">
        <v>524</v>
      </c>
      <c r="Q2595" s="17" t="s">
        <v>306</v>
      </c>
      <c r="R2595">
        <v>0</v>
      </c>
      <c r="S2595">
        <v>0</v>
      </c>
      <c r="T2595">
        <v>0</v>
      </c>
      <c r="U2595">
        <v>0</v>
      </c>
      <c r="V2595">
        <v>0</v>
      </c>
      <c r="W2595">
        <v>0</v>
      </c>
      <c r="X2595">
        <v>0</v>
      </c>
      <c r="Y2595">
        <v>0</v>
      </c>
      <c r="Z2595">
        <v>0</v>
      </c>
      <c r="AA2595">
        <v>0</v>
      </c>
      <c r="AB2595">
        <v>0</v>
      </c>
      <c r="AC2595">
        <v>0</v>
      </c>
      <c r="AD2595">
        <v>0</v>
      </c>
      <c r="AE2595">
        <v>0</v>
      </c>
      <c r="AF2595">
        <v>0</v>
      </c>
      <c r="AG2595" s="19">
        <v>0</v>
      </c>
      <c r="AH2595">
        <v>0</v>
      </c>
      <c r="AI2595">
        <v>0</v>
      </c>
      <c r="AJ2595">
        <v>0</v>
      </c>
      <c r="AK2595">
        <v>0</v>
      </c>
      <c r="AL2595">
        <v>0</v>
      </c>
      <c r="AM2595">
        <v>0</v>
      </c>
      <c r="AN2595">
        <v>0</v>
      </c>
      <c r="AO2595">
        <v>0</v>
      </c>
      <c r="AP2595">
        <v>0</v>
      </c>
      <c r="AQ2595">
        <v>0</v>
      </c>
      <c r="AR2595">
        <v>0</v>
      </c>
      <c r="AS2595">
        <v>0</v>
      </c>
      <c r="AT2595">
        <v>0</v>
      </c>
      <c r="AU2595">
        <v>0</v>
      </c>
      <c r="AV2595">
        <v>0</v>
      </c>
      <c r="AW2595">
        <v>0</v>
      </c>
      <c r="AX2595">
        <v>0</v>
      </c>
      <c r="AY2595">
        <v>0</v>
      </c>
      <c r="AZ2595">
        <v>0</v>
      </c>
      <c r="BA2595">
        <v>1000</v>
      </c>
      <c r="BB2595">
        <v>3000</v>
      </c>
      <c r="BC2595">
        <v>6000</v>
      </c>
      <c r="BD2595">
        <v>9000</v>
      </c>
      <c r="BE2595">
        <v>7000</v>
      </c>
      <c r="BF2595">
        <v>7000</v>
      </c>
      <c r="BG2595">
        <v>6000</v>
      </c>
      <c r="BH2595">
        <v>7000</v>
      </c>
      <c r="BI2595">
        <v>7000</v>
      </c>
      <c r="BJ2595">
        <v>4000</v>
      </c>
      <c r="BK2595">
        <v>8000</v>
      </c>
      <c r="BL2595">
        <v>1000</v>
      </c>
      <c r="BM2595">
        <v>5000</v>
      </c>
      <c r="BN2595">
        <v>5000</v>
      </c>
      <c r="BO2595">
        <v>4000</v>
      </c>
      <c r="BP2595">
        <v>3000</v>
      </c>
      <c r="BQ2595">
        <v>4000</v>
      </c>
      <c r="BR2595">
        <v>2000</v>
      </c>
      <c r="BS2595">
        <v>1000</v>
      </c>
      <c r="BT2595">
        <v>0</v>
      </c>
      <c r="BU2595">
        <v>3000</v>
      </c>
      <c r="BV2595">
        <v>1000</v>
      </c>
      <c r="BW2595">
        <v>1000</v>
      </c>
      <c r="BX2595">
        <v>1000</v>
      </c>
      <c r="BY2595">
        <v>0</v>
      </c>
      <c r="BZ2595">
        <v>0</v>
      </c>
      <c r="CA2595">
        <v>0</v>
      </c>
      <c r="CB2595">
        <v>0</v>
      </c>
      <c r="CC2595">
        <v>0</v>
      </c>
      <c r="CD2595">
        <v>0</v>
      </c>
      <c r="CE2595">
        <v>0</v>
      </c>
    </row>
    <row r="2596" spans="1:83" x14ac:dyDescent="0.35">
      <c r="A2596" s="9" t="str">
        <f t="shared" si="40"/>
        <v>0198.451.86</v>
      </c>
      <c r="B2596" s="52" t="e">
        <f>+IF(MATCH(A2596,List!H$10:H$145,0),"Targeted")</f>
        <v>#N/A</v>
      </c>
      <c r="C2596" s="65"/>
      <c r="D2596" s="151"/>
      <c r="E2596" s="16" t="s">
        <v>1872</v>
      </c>
      <c r="F2596" s="16" t="s">
        <v>1873</v>
      </c>
      <c r="G2596" s="16" t="s">
        <v>948</v>
      </c>
      <c r="H2596" s="16" t="s">
        <v>1874</v>
      </c>
      <c r="I2596" s="16" t="s">
        <v>4181</v>
      </c>
      <c r="J2596" s="16" t="s">
        <v>4182</v>
      </c>
      <c r="K2596" s="17" t="s">
        <v>70</v>
      </c>
      <c r="L2596" s="18" t="s">
        <v>4125</v>
      </c>
      <c r="M2596" s="195" t="s">
        <v>153</v>
      </c>
      <c r="N2596" s="16" t="s">
        <v>4126</v>
      </c>
      <c r="O2596" s="17" t="s">
        <v>304</v>
      </c>
      <c r="P2596" s="17" t="s">
        <v>524</v>
      </c>
      <c r="Q2596" s="17" t="s">
        <v>306</v>
      </c>
      <c r="R2596">
        <v>0</v>
      </c>
      <c r="S2596">
        <v>0</v>
      </c>
      <c r="T2596">
        <v>0</v>
      </c>
      <c r="U2596">
        <v>0</v>
      </c>
      <c r="V2596">
        <v>0</v>
      </c>
      <c r="W2596">
        <v>0</v>
      </c>
      <c r="X2596">
        <v>0</v>
      </c>
      <c r="Y2596">
        <v>0</v>
      </c>
      <c r="Z2596">
        <v>0</v>
      </c>
      <c r="AA2596">
        <v>0</v>
      </c>
      <c r="AB2596">
        <v>0</v>
      </c>
      <c r="AC2596">
        <v>0</v>
      </c>
      <c r="AD2596">
        <v>0</v>
      </c>
      <c r="AE2596">
        <v>0</v>
      </c>
      <c r="AF2596">
        <v>0</v>
      </c>
      <c r="AG2596" s="19">
        <v>0</v>
      </c>
      <c r="AH2596">
        <v>0</v>
      </c>
      <c r="AI2596">
        <v>0</v>
      </c>
      <c r="AJ2596">
        <v>0</v>
      </c>
      <c r="AK2596">
        <v>0</v>
      </c>
      <c r="AL2596">
        <v>0</v>
      </c>
      <c r="AM2596">
        <v>0</v>
      </c>
      <c r="AN2596">
        <v>0</v>
      </c>
      <c r="AO2596">
        <v>0</v>
      </c>
      <c r="AP2596">
        <v>0</v>
      </c>
      <c r="AQ2596">
        <v>0</v>
      </c>
      <c r="AR2596">
        <v>0</v>
      </c>
      <c r="AS2596">
        <v>0</v>
      </c>
      <c r="AT2596">
        <v>0</v>
      </c>
      <c r="AU2596">
        <v>0</v>
      </c>
      <c r="AV2596">
        <v>0</v>
      </c>
      <c r="AW2596">
        <v>0</v>
      </c>
      <c r="AX2596">
        <v>0</v>
      </c>
      <c r="AY2596">
        <v>0</v>
      </c>
      <c r="AZ2596">
        <v>0</v>
      </c>
      <c r="BA2596">
        <v>0</v>
      </c>
      <c r="BB2596">
        <v>0</v>
      </c>
      <c r="BC2596">
        <v>0</v>
      </c>
      <c r="BD2596">
        <v>0</v>
      </c>
      <c r="BE2596">
        <v>0</v>
      </c>
      <c r="BF2596">
        <v>0</v>
      </c>
      <c r="BG2596">
        <v>0</v>
      </c>
      <c r="BH2596">
        <v>0</v>
      </c>
      <c r="BI2596">
        <v>26000</v>
      </c>
      <c r="BJ2596">
        <v>2000</v>
      </c>
      <c r="BK2596">
        <v>3000</v>
      </c>
      <c r="BL2596">
        <v>8000</v>
      </c>
      <c r="BM2596">
        <v>4000</v>
      </c>
      <c r="BN2596">
        <v>3000</v>
      </c>
      <c r="BO2596">
        <v>3000</v>
      </c>
      <c r="BP2596">
        <v>0</v>
      </c>
      <c r="BQ2596">
        <v>7000</v>
      </c>
      <c r="BR2596">
        <v>8000</v>
      </c>
      <c r="BS2596">
        <v>3000</v>
      </c>
      <c r="BT2596">
        <v>0</v>
      </c>
      <c r="BU2596">
        <v>0</v>
      </c>
      <c r="BV2596">
        <v>1000</v>
      </c>
      <c r="BW2596">
        <v>0</v>
      </c>
      <c r="BX2596" s="10">
        <v>0</v>
      </c>
      <c r="BY2596">
        <v>0</v>
      </c>
      <c r="BZ2596">
        <v>2000</v>
      </c>
      <c r="CA2596">
        <v>0</v>
      </c>
      <c r="CB2596">
        <v>0</v>
      </c>
      <c r="CC2596">
        <v>0</v>
      </c>
      <c r="CD2596">
        <v>0</v>
      </c>
      <c r="CE2596">
        <v>0</v>
      </c>
    </row>
    <row r="2597" spans="1:83" x14ac:dyDescent="0.35">
      <c r="A2597" s="9" t="str">
        <f t="shared" si="40"/>
        <v>0220.451.86</v>
      </c>
      <c r="B2597" s="52" t="e">
        <f>+IF(MATCH(A2597,List!H$10:H$145,0),"Targeted")</f>
        <v>#N/A</v>
      </c>
      <c r="C2597" s="65"/>
      <c r="D2597" s="151" t="s">
        <v>7700</v>
      </c>
      <c r="E2597" s="16" t="s">
        <v>1872</v>
      </c>
      <c r="F2597" s="16" t="s">
        <v>1873</v>
      </c>
      <c r="G2597" s="16" t="s">
        <v>948</v>
      </c>
      <c r="H2597" s="16" t="s">
        <v>1874</v>
      </c>
      <c r="I2597" s="16" t="s">
        <v>894</v>
      </c>
      <c r="J2597" s="16" t="s">
        <v>4183</v>
      </c>
      <c r="K2597" s="17" t="s">
        <v>70</v>
      </c>
      <c r="L2597" s="18" t="s">
        <v>4125</v>
      </c>
      <c r="M2597" s="195" t="s">
        <v>153</v>
      </c>
      <c r="N2597" s="16" t="s">
        <v>4126</v>
      </c>
      <c r="O2597" s="17" t="s">
        <v>346</v>
      </c>
      <c r="P2597" s="17" t="s">
        <v>305</v>
      </c>
      <c r="Q2597" s="17" t="s">
        <v>306</v>
      </c>
      <c r="R2597">
        <v>0</v>
      </c>
      <c r="S2597">
        <v>0</v>
      </c>
      <c r="T2597">
        <v>0</v>
      </c>
      <c r="U2597">
        <v>0</v>
      </c>
      <c r="V2597">
        <v>0</v>
      </c>
      <c r="W2597">
        <v>0</v>
      </c>
      <c r="X2597">
        <v>0</v>
      </c>
      <c r="Y2597">
        <v>0</v>
      </c>
      <c r="Z2597">
        <v>0</v>
      </c>
      <c r="AA2597">
        <v>0</v>
      </c>
      <c r="AB2597">
        <v>0</v>
      </c>
      <c r="AC2597">
        <v>0</v>
      </c>
      <c r="AD2597">
        <v>0</v>
      </c>
      <c r="AE2597">
        <v>0</v>
      </c>
      <c r="AF2597">
        <v>0</v>
      </c>
      <c r="AG2597" s="19">
        <v>0</v>
      </c>
      <c r="AH2597">
        <v>0</v>
      </c>
      <c r="AI2597">
        <v>0</v>
      </c>
      <c r="AJ2597">
        <v>0</v>
      </c>
      <c r="AK2597">
        <v>0</v>
      </c>
      <c r="AL2597">
        <v>0</v>
      </c>
      <c r="AM2597">
        <v>0</v>
      </c>
      <c r="AN2597">
        <v>0</v>
      </c>
      <c r="AO2597">
        <v>0</v>
      </c>
      <c r="AP2597">
        <v>0</v>
      </c>
      <c r="AQ2597">
        <v>0</v>
      </c>
      <c r="AR2597">
        <v>0</v>
      </c>
      <c r="AS2597">
        <v>0</v>
      </c>
      <c r="AT2597">
        <v>0</v>
      </c>
      <c r="AU2597">
        <v>0</v>
      </c>
      <c r="AV2597">
        <v>0</v>
      </c>
      <c r="AW2597">
        <v>0</v>
      </c>
      <c r="AX2597">
        <v>0</v>
      </c>
      <c r="AY2597">
        <v>1300</v>
      </c>
      <c r="AZ2597">
        <v>7000</v>
      </c>
      <c r="BA2597">
        <v>2000</v>
      </c>
      <c r="BB2597">
        <v>0</v>
      </c>
      <c r="BC2597">
        <v>0</v>
      </c>
      <c r="BD2597">
        <v>0</v>
      </c>
      <c r="BE2597">
        <v>0</v>
      </c>
      <c r="BF2597">
        <v>0</v>
      </c>
      <c r="BG2597">
        <v>0</v>
      </c>
      <c r="BH2597">
        <v>0</v>
      </c>
      <c r="BI2597">
        <v>0</v>
      </c>
      <c r="BJ2597">
        <v>0</v>
      </c>
      <c r="BK2597">
        <v>0</v>
      </c>
      <c r="BL2597">
        <v>0</v>
      </c>
      <c r="BM2597">
        <v>0</v>
      </c>
      <c r="BN2597">
        <v>0</v>
      </c>
      <c r="BO2597">
        <v>0</v>
      </c>
      <c r="BP2597">
        <v>0</v>
      </c>
      <c r="BQ2597">
        <v>0</v>
      </c>
      <c r="BR2597">
        <v>0</v>
      </c>
      <c r="BS2597">
        <v>0</v>
      </c>
      <c r="BT2597">
        <v>0</v>
      </c>
      <c r="BU2597">
        <v>0</v>
      </c>
      <c r="BV2597">
        <v>0</v>
      </c>
      <c r="BW2597">
        <v>0</v>
      </c>
      <c r="BX2597">
        <v>0</v>
      </c>
      <c r="BY2597">
        <v>0</v>
      </c>
      <c r="BZ2597">
        <v>0</v>
      </c>
      <c r="CA2597">
        <v>0</v>
      </c>
      <c r="CB2597">
        <v>0</v>
      </c>
      <c r="CC2597">
        <v>0</v>
      </c>
      <c r="CD2597">
        <v>0</v>
      </c>
      <c r="CE2597">
        <v>0</v>
      </c>
    </row>
    <row r="2598" spans="1:83" x14ac:dyDescent="0.35">
      <c r="A2598" s="9" t="str">
        <f t="shared" si="40"/>
        <v>0220.451.86</v>
      </c>
      <c r="B2598" s="52" t="e">
        <f>+IF(MATCH(A2598,List!H$10:H$145,0),"Targeted")</f>
        <v>#N/A</v>
      </c>
      <c r="C2598" s="65"/>
      <c r="D2598" s="151" t="s">
        <v>7700</v>
      </c>
      <c r="E2598" s="16" t="s">
        <v>1872</v>
      </c>
      <c r="F2598" s="16" t="s">
        <v>1873</v>
      </c>
      <c r="G2598" s="16" t="s">
        <v>948</v>
      </c>
      <c r="H2598" s="16" t="s">
        <v>1874</v>
      </c>
      <c r="I2598" s="16" t="s">
        <v>894</v>
      </c>
      <c r="J2598" s="16" t="s">
        <v>4183</v>
      </c>
      <c r="K2598" s="17" t="s">
        <v>70</v>
      </c>
      <c r="L2598" s="18" t="s">
        <v>4125</v>
      </c>
      <c r="M2598" s="195" t="s">
        <v>153</v>
      </c>
      <c r="N2598" s="16" t="s">
        <v>4126</v>
      </c>
      <c r="O2598" s="17" t="s">
        <v>346</v>
      </c>
      <c r="P2598" s="17" t="s">
        <v>524</v>
      </c>
      <c r="Q2598" s="17" t="s">
        <v>306</v>
      </c>
      <c r="R2598">
        <v>0</v>
      </c>
      <c r="S2598">
        <v>0</v>
      </c>
      <c r="T2598">
        <v>0</v>
      </c>
      <c r="U2598">
        <v>0</v>
      </c>
      <c r="V2598">
        <v>0</v>
      </c>
      <c r="W2598">
        <v>0</v>
      </c>
      <c r="X2598">
        <v>0</v>
      </c>
      <c r="Y2598">
        <v>0</v>
      </c>
      <c r="Z2598">
        <v>0</v>
      </c>
      <c r="AA2598">
        <v>0</v>
      </c>
      <c r="AB2598">
        <v>0</v>
      </c>
      <c r="AC2598">
        <v>0</v>
      </c>
      <c r="AD2598">
        <v>0</v>
      </c>
      <c r="AE2598">
        <v>0</v>
      </c>
      <c r="AF2598">
        <v>0</v>
      </c>
      <c r="AG2598" s="19">
        <v>0</v>
      </c>
      <c r="AH2598">
        <v>0</v>
      </c>
      <c r="AI2598">
        <v>0</v>
      </c>
      <c r="AJ2598">
        <v>0</v>
      </c>
      <c r="AK2598">
        <v>0</v>
      </c>
      <c r="AL2598">
        <v>0</v>
      </c>
      <c r="AM2598">
        <v>0</v>
      </c>
      <c r="AN2598">
        <v>0</v>
      </c>
      <c r="AO2598">
        <v>0</v>
      </c>
      <c r="AP2598">
        <v>0</v>
      </c>
      <c r="AQ2598">
        <v>0</v>
      </c>
      <c r="AR2598">
        <v>0</v>
      </c>
      <c r="AS2598">
        <v>0</v>
      </c>
      <c r="AT2598">
        <v>0</v>
      </c>
      <c r="AU2598">
        <v>0</v>
      </c>
      <c r="AV2598">
        <v>0</v>
      </c>
      <c r="AW2598">
        <v>0</v>
      </c>
      <c r="AX2598">
        <v>0</v>
      </c>
      <c r="AY2598">
        <v>0</v>
      </c>
      <c r="AZ2598">
        <v>0</v>
      </c>
      <c r="BA2598">
        <v>0</v>
      </c>
      <c r="BB2598">
        <v>0</v>
      </c>
      <c r="BC2598">
        <v>0</v>
      </c>
      <c r="BD2598">
        <v>4000</v>
      </c>
      <c r="BE2598">
        <v>5000</v>
      </c>
      <c r="BF2598">
        <v>0</v>
      </c>
      <c r="BG2598">
        <v>0</v>
      </c>
      <c r="BH2598">
        <v>0</v>
      </c>
      <c r="BI2598">
        <v>0</v>
      </c>
      <c r="BJ2598">
        <v>0</v>
      </c>
      <c r="BK2598">
        <v>0</v>
      </c>
      <c r="BL2598">
        <v>0</v>
      </c>
      <c r="BM2598">
        <v>0</v>
      </c>
      <c r="BN2598">
        <v>0</v>
      </c>
      <c r="BO2598">
        <v>0</v>
      </c>
      <c r="BP2598">
        <v>0</v>
      </c>
      <c r="BQ2598">
        <v>0</v>
      </c>
      <c r="BR2598">
        <v>0</v>
      </c>
      <c r="BS2598">
        <v>0</v>
      </c>
      <c r="BT2598">
        <v>0</v>
      </c>
      <c r="BU2598">
        <v>0</v>
      </c>
      <c r="BV2598">
        <v>0</v>
      </c>
      <c r="BW2598">
        <v>0</v>
      </c>
      <c r="BX2598">
        <v>0</v>
      </c>
      <c r="BY2598">
        <v>0</v>
      </c>
      <c r="BZ2598">
        <v>0</v>
      </c>
      <c r="CA2598">
        <v>0</v>
      </c>
      <c r="CB2598">
        <v>0</v>
      </c>
      <c r="CC2598">
        <v>0</v>
      </c>
      <c r="CD2598">
        <v>0</v>
      </c>
      <c r="CE2598">
        <v>0</v>
      </c>
    </row>
    <row r="2599" spans="1:83" x14ac:dyDescent="0.35">
      <c r="A2599" s="9" t="str">
        <f t="shared" si="40"/>
        <v>0222.451.86</v>
      </c>
      <c r="B2599" s="52" t="e">
        <f>+IF(MATCH(A2599,List!H$10:H$145,0),"Targeted")</f>
        <v>#N/A</v>
      </c>
      <c r="C2599" s="65"/>
      <c r="D2599" s="151" t="s">
        <v>7700</v>
      </c>
      <c r="E2599" s="16" t="s">
        <v>1872</v>
      </c>
      <c r="F2599" s="16" t="s">
        <v>1873</v>
      </c>
      <c r="G2599" s="16" t="s">
        <v>948</v>
      </c>
      <c r="H2599" s="16" t="s">
        <v>1874</v>
      </c>
      <c r="I2599" s="16" t="s">
        <v>1634</v>
      </c>
      <c r="J2599" s="16" t="s">
        <v>4184</v>
      </c>
      <c r="K2599" s="17" t="s">
        <v>70</v>
      </c>
      <c r="L2599" s="18" t="s">
        <v>4125</v>
      </c>
      <c r="M2599" s="195" t="s">
        <v>153</v>
      </c>
      <c r="N2599" s="16" t="s">
        <v>4126</v>
      </c>
      <c r="O2599" s="17" t="s">
        <v>346</v>
      </c>
      <c r="P2599" s="17" t="s">
        <v>305</v>
      </c>
      <c r="Q2599" s="17" t="s">
        <v>306</v>
      </c>
      <c r="R2599">
        <v>0</v>
      </c>
      <c r="S2599">
        <v>0</v>
      </c>
      <c r="T2599">
        <v>0</v>
      </c>
      <c r="U2599">
        <v>0</v>
      </c>
      <c r="V2599">
        <v>0</v>
      </c>
      <c r="W2599">
        <v>0</v>
      </c>
      <c r="X2599">
        <v>0</v>
      </c>
      <c r="Y2599">
        <v>0</v>
      </c>
      <c r="Z2599">
        <v>0</v>
      </c>
      <c r="AA2599">
        <v>0</v>
      </c>
      <c r="AB2599">
        <v>0</v>
      </c>
      <c r="AC2599">
        <v>0</v>
      </c>
      <c r="AD2599">
        <v>0</v>
      </c>
      <c r="AE2599">
        <v>0</v>
      </c>
      <c r="AF2599">
        <v>0</v>
      </c>
      <c r="AG2599" s="19">
        <v>0</v>
      </c>
      <c r="AH2599">
        <v>0</v>
      </c>
      <c r="AI2599">
        <v>0</v>
      </c>
      <c r="AJ2599">
        <v>0</v>
      </c>
      <c r="AK2599">
        <v>0</v>
      </c>
      <c r="AL2599">
        <v>0</v>
      </c>
      <c r="AM2599">
        <v>0</v>
      </c>
      <c r="AN2599">
        <v>0</v>
      </c>
      <c r="AO2599">
        <v>0</v>
      </c>
      <c r="AP2599">
        <v>0</v>
      </c>
      <c r="AQ2599">
        <v>0</v>
      </c>
      <c r="AR2599">
        <v>0</v>
      </c>
      <c r="AS2599">
        <v>0</v>
      </c>
      <c r="AT2599">
        <v>0</v>
      </c>
      <c r="AU2599">
        <v>0</v>
      </c>
      <c r="AV2599">
        <v>0</v>
      </c>
      <c r="AW2599">
        <v>0</v>
      </c>
      <c r="AX2599">
        <v>0</v>
      </c>
      <c r="AY2599">
        <v>0</v>
      </c>
      <c r="AZ2599">
        <v>1000</v>
      </c>
      <c r="BA2599">
        <v>5000</v>
      </c>
      <c r="BB2599">
        <v>8000</v>
      </c>
      <c r="BC2599">
        <v>7000</v>
      </c>
      <c r="BD2599">
        <v>9000</v>
      </c>
      <c r="BE2599">
        <v>12000</v>
      </c>
      <c r="BF2599">
        <v>5000</v>
      </c>
      <c r="BG2599">
        <v>2000</v>
      </c>
      <c r="BH2599">
        <v>0</v>
      </c>
      <c r="BI2599">
        <v>0</v>
      </c>
      <c r="BJ2599">
        <v>0</v>
      </c>
      <c r="BK2599">
        <v>0</v>
      </c>
      <c r="BL2599">
        <v>0</v>
      </c>
      <c r="BM2599">
        <v>0</v>
      </c>
      <c r="BN2599">
        <v>0</v>
      </c>
      <c r="BO2599">
        <v>0</v>
      </c>
      <c r="BP2599">
        <v>0</v>
      </c>
      <c r="BQ2599">
        <v>0</v>
      </c>
      <c r="BR2599">
        <v>0</v>
      </c>
      <c r="BS2599">
        <v>0</v>
      </c>
      <c r="BT2599">
        <v>0</v>
      </c>
      <c r="BU2599">
        <v>0</v>
      </c>
      <c r="BV2599">
        <v>0</v>
      </c>
      <c r="BW2599">
        <v>0</v>
      </c>
      <c r="BX2599">
        <v>0</v>
      </c>
      <c r="BY2599">
        <v>0</v>
      </c>
      <c r="BZ2599">
        <v>0</v>
      </c>
      <c r="CA2599">
        <v>0</v>
      </c>
      <c r="CB2599">
        <v>0</v>
      </c>
      <c r="CC2599">
        <v>0</v>
      </c>
      <c r="CD2599">
        <v>0</v>
      </c>
      <c r="CE2599">
        <v>0</v>
      </c>
    </row>
    <row r="2600" spans="1:83" x14ac:dyDescent="0.35">
      <c r="A2600" s="9" t="str">
        <f t="shared" si="40"/>
        <v>0314.451.86</v>
      </c>
      <c r="B2600" s="52" t="e">
        <f>+IF(MATCH(A2600,List!H$10:H$145,0),"Targeted")</f>
        <v>#N/A</v>
      </c>
      <c r="C2600" s="65"/>
      <c r="D2600" s="151" t="s">
        <v>7700</v>
      </c>
      <c r="E2600" s="16" t="s">
        <v>1872</v>
      </c>
      <c r="F2600" s="16" t="s">
        <v>1873</v>
      </c>
      <c r="G2600" s="16" t="s">
        <v>948</v>
      </c>
      <c r="H2600" s="16" t="s">
        <v>1874</v>
      </c>
      <c r="I2600" s="16" t="s">
        <v>891</v>
      </c>
      <c r="J2600" s="16" t="s">
        <v>4185</v>
      </c>
      <c r="K2600" s="17" t="s">
        <v>70</v>
      </c>
      <c r="L2600" s="18" t="s">
        <v>4125</v>
      </c>
      <c r="M2600" s="195" t="s">
        <v>153</v>
      </c>
      <c r="N2600" s="16" t="s">
        <v>4126</v>
      </c>
      <c r="O2600" s="17" t="s">
        <v>346</v>
      </c>
      <c r="P2600" s="17" t="s">
        <v>524</v>
      </c>
      <c r="Q2600" s="17" t="s">
        <v>306</v>
      </c>
      <c r="R2600">
        <v>0</v>
      </c>
      <c r="S2600">
        <v>0</v>
      </c>
      <c r="T2600">
        <v>0</v>
      </c>
      <c r="U2600">
        <v>0</v>
      </c>
      <c r="V2600">
        <v>0</v>
      </c>
      <c r="W2600">
        <v>0</v>
      </c>
      <c r="X2600">
        <v>0</v>
      </c>
      <c r="Y2600">
        <v>0</v>
      </c>
      <c r="Z2600">
        <v>0</v>
      </c>
      <c r="AA2600">
        <v>0</v>
      </c>
      <c r="AB2600">
        <v>0</v>
      </c>
      <c r="AC2600">
        <v>0</v>
      </c>
      <c r="AD2600">
        <v>0</v>
      </c>
      <c r="AE2600">
        <v>0</v>
      </c>
      <c r="AF2600">
        <v>0</v>
      </c>
      <c r="AG2600" s="19">
        <v>0</v>
      </c>
      <c r="AH2600">
        <v>0</v>
      </c>
      <c r="AI2600">
        <v>0</v>
      </c>
      <c r="AJ2600">
        <v>0</v>
      </c>
      <c r="AK2600">
        <v>0</v>
      </c>
      <c r="AL2600">
        <v>0</v>
      </c>
      <c r="AM2600">
        <v>0</v>
      </c>
      <c r="AN2600">
        <v>0</v>
      </c>
      <c r="AO2600">
        <v>0</v>
      </c>
      <c r="AP2600">
        <v>0</v>
      </c>
      <c r="AQ2600">
        <v>0</v>
      </c>
      <c r="AR2600">
        <v>0</v>
      </c>
      <c r="AS2600">
        <v>0</v>
      </c>
      <c r="AT2600">
        <v>0</v>
      </c>
      <c r="AU2600">
        <v>0</v>
      </c>
      <c r="AV2600">
        <v>0</v>
      </c>
      <c r="AW2600">
        <v>0</v>
      </c>
      <c r="AX2600">
        <v>0</v>
      </c>
      <c r="AY2600">
        <v>0</v>
      </c>
      <c r="AZ2600">
        <v>0</v>
      </c>
      <c r="BA2600">
        <v>0</v>
      </c>
      <c r="BB2600">
        <v>0</v>
      </c>
      <c r="BC2600">
        <v>0</v>
      </c>
      <c r="BD2600">
        <v>0</v>
      </c>
      <c r="BE2600">
        <v>4000</v>
      </c>
      <c r="BF2600">
        <v>4000</v>
      </c>
      <c r="BG2600">
        <v>5000</v>
      </c>
      <c r="BH2600">
        <v>13000</v>
      </c>
      <c r="BI2600">
        <v>10000</v>
      </c>
      <c r="BJ2600">
        <v>12000</v>
      </c>
      <c r="BK2600">
        <v>18000</v>
      </c>
      <c r="BL2600">
        <v>11000</v>
      </c>
      <c r="BM2600">
        <v>19000</v>
      </c>
      <c r="BN2600">
        <v>22000</v>
      </c>
      <c r="BO2600">
        <v>17000</v>
      </c>
      <c r="BP2600">
        <v>10000</v>
      </c>
      <c r="BQ2600">
        <v>16000</v>
      </c>
      <c r="BR2600">
        <v>5000</v>
      </c>
      <c r="BS2600">
        <v>4000</v>
      </c>
      <c r="BT2600">
        <v>6000</v>
      </c>
      <c r="BU2600">
        <v>3000</v>
      </c>
      <c r="BV2600">
        <v>0</v>
      </c>
      <c r="BW2600">
        <v>2000</v>
      </c>
      <c r="BX2600">
        <v>0</v>
      </c>
      <c r="BY2600">
        <v>0</v>
      </c>
      <c r="BZ2600">
        <v>2000</v>
      </c>
      <c r="CA2600">
        <v>1000</v>
      </c>
      <c r="CB2600">
        <v>1000</v>
      </c>
      <c r="CC2600">
        <v>1000</v>
      </c>
      <c r="CD2600">
        <v>0</v>
      </c>
      <c r="CE2600">
        <v>0</v>
      </c>
    </row>
    <row r="2601" spans="1:83" x14ac:dyDescent="0.35">
      <c r="A2601" s="9" t="str">
        <f t="shared" si="40"/>
        <v>0315.451.86</v>
      </c>
      <c r="B2601" s="52" t="e">
        <f>+IF(MATCH(A2601,List!H$10:H$145,0),"Targeted")</f>
        <v>#N/A</v>
      </c>
      <c r="C2601" s="65"/>
      <c r="D2601" s="151" t="s">
        <v>7700</v>
      </c>
      <c r="E2601" s="16" t="s">
        <v>1872</v>
      </c>
      <c r="F2601" s="16" t="s">
        <v>1873</v>
      </c>
      <c r="G2601" s="16" t="s">
        <v>948</v>
      </c>
      <c r="H2601" s="16" t="s">
        <v>1874</v>
      </c>
      <c r="I2601" s="16" t="s">
        <v>932</v>
      </c>
      <c r="J2601" s="16" t="s">
        <v>4186</v>
      </c>
      <c r="K2601" s="17" t="s">
        <v>70</v>
      </c>
      <c r="L2601" s="18" t="s">
        <v>4125</v>
      </c>
      <c r="M2601" s="195" t="s">
        <v>153</v>
      </c>
      <c r="N2601" s="16" t="s">
        <v>4126</v>
      </c>
      <c r="O2601" s="17" t="s">
        <v>346</v>
      </c>
      <c r="P2601" s="17" t="s">
        <v>524</v>
      </c>
      <c r="Q2601" s="17" t="s">
        <v>306</v>
      </c>
      <c r="R2601">
        <v>0</v>
      </c>
      <c r="S2601">
        <v>0</v>
      </c>
      <c r="T2601">
        <v>0</v>
      </c>
      <c r="U2601">
        <v>0</v>
      </c>
      <c r="V2601">
        <v>0</v>
      </c>
      <c r="W2601">
        <v>0</v>
      </c>
      <c r="X2601">
        <v>0</v>
      </c>
      <c r="Y2601">
        <v>0</v>
      </c>
      <c r="Z2601">
        <v>0</v>
      </c>
      <c r="AA2601">
        <v>0</v>
      </c>
      <c r="AB2601">
        <v>0</v>
      </c>
      <c r="AC2601">
        <v>0</v>
      </c>
      <c r="AD2601">
        <v>0</v>
      </c>
      <c r="AE2601">
        <v>0</v>
      </c>
      <c r="AF2601">
        <v>0</v>
      </c>
      <c r="AG2601" s="19">
        <v>0</v>
      </c>
      <c r="AH2601">
        <v>0</v>
      </c>
      <c r="AI2601">
        <v>0</v>
      </c>
      <c r="AJ2601">
        <v>0</v>
      </c>
      <c r="AK2601">
        <v>0</v>
      </c>
      <c r="AL2601">
        <v>0</v>
      </c>
      <c r="AM2601">
        <v>0</v>
      </c>
      <c r="AN2601">
        <v>0</v>
      </c>
      <c r="AO2601">
        <v>0</v>
      </c>
      <c r="AP2601">
        <v>0</v>
      </c>
      <c r="AQ2601">
        <v>0</v>
      </c>
      <c r="AR2601">
        <v>0</v>
      </c>
      <c r="AS2601">
        <v>0</v>
      </c>
      <c r="AT2601">
        <v>0</v>
      </c>
      <c r="AU2601">
        <v>0</v>
      </c>
      <c r="AV2601">
        <v>0</v>
      </c>
      <c r="AW2601">
        <v>0</v>
      </c>
      <c r="AX2601">
        <v>0</v>
      </c>
      <c r="AY2601">
        <v>0</v>
      </c>
      <c r="AZ2601">
        <v>0</v>
      </c>
      <c r="BA2601">
        <v>0</v>
      </c>
      <c r="BB2601">
        <v>0</v>
      </c>
      <c r="BC2601">
        <v>1000</v>
      </c>
      <c r="BD2601">
        <v>3000</v>
      </c>
      <c r="BE2601">
        <v>7000</v>
      </c>
      <c r="BF2601">
        <v>31000</v>
      </c>
      <c r="BG2601">
        <v>57000</v>
      </c>
      <c r="BH2601">
        <v>60000</v>
      </c>
      <c r="BI2601">
        <v>48000</v>
      </c>
      <c r="BJ2601">
        <v>48000</v>
      </c>
      <c r="BK2601">
        <v>39000</v>
      </c>
      <c r="BL2601">
        <v>25000</v>
      </c>
      <c r="BM2601">
        <v>17000</v>
      </c>
      <c r="BN2601">
        <v>16000</v>
      </c>
      <c r="BO2601">
        <v>35000</v>
      </c>
      <c r="BP2601">
        <v>0</v>
      </c>
      <c r="BQ2601">
        <v>0</v>
      </c>
      <c r="BR2601">
        <v>0</v>
      </c>
      <c r="BS2601">
        <v>0</v>
      </c>
      <c r="BT2601">
        <v>0</v>
      </c>
      <c r="BU2601">
        <v>0</v>
      </c>
      <c r="BV2601">
        <v>0</v>
      </c>
      <c r="BW2601">
        <v>0</v>
      </c>
      <c r="BX2601">
        <v>0</v>
      </c>
      <c r="BY2601">
        <v>0</v>
      </c>
      <c r="BZ2601">
        <v>0</v>
      </c>
      <c r="CA2601">
        <v>0</v>
      </c>
      <c r="CB2601">
        <v>0</v>
      </c>
      <c r="CC2601">
        <v>0</v>
      </c>
      <c r="CD2601">
        <v>0</v>
      </c>
      <c r="CE2601">
        <v>0</v>
      </c>
    </row>
    <row r="2602" spans="1:83" x14ac:dyDescent="0.35">
      <c r="A2602" s="9" t="str">
        <f t="shared" si="40"/>
        <v>0344.451.86</v>
      </c>
      <c r="B2602" s="52" t="e">
        <f>+IF(MATCH(A2602,List!H$10:H$145,0),"Targeted")</f>
        <v>#N/A</v>
      </c>
      <c r="C2602" s="65"/>
      <c r="D2602" s="151"/>
      <c r="E2602" s="16" t="s">
        <v>1872</v>
      </c>
      <c r="F2602" s="16" t="s">
        <v>1873</v>
      </c>
      <c r="G2602" s="16" t="s">
        <v>948</v>
      </c>
      <c r="H2602" s="16" t="s">
        <v>1874</v>
      </c>
      <c r="I2602" s="16" t="s">
        <v>15</v>
      </c>
      <c r="J2602" s="16" t="s">
        <v>4187</v>
      </c>
      <c r="K2602" s="17" t="s">
        <v>70</v>
      </c>
      <c r="L2602" s="18" t="s">
        <v>4125</v>
      </c>
      <c r="M2602" s="195" t="s">
        <v>153</v>
      </c>
      <c r="N2602" s="16" t="s">
        <v>4126</v>
      </c>
      <c r="O2602" s="17" t="s">
        <v>304</v>
      </c>
      <c r="P2602" s="17" t="s">
        <v>524</v>
      </c>
      <c r="Q2602" s="17" t="s">
        <v>306</v>
      </c>
      <c r="R2602">
        <v>0</v>
      </c>
      <c r="S2602">
        <v>0</v>
      </c>
      <c r="T2602">
        <v>0</v>
      </c>
      <c r="U2602">
        <v>0</v>
      </c>
      <c r="V2602">
        <v>0</v>
      </c>
      <c r="W2602">
        <v>0</v>
      </c>
      <c r="X2602">
        <v>0</v>
      </c>
      <c r="Y2602">
        <v>0</v>
      </c>
      <c r="Z2602">
        <v>0</v>
      </c>
      <c r="AA2602">
        <v>0</v>
      </c>
      <c r="AB2602">
        <v>0</v>
      </c>
      <c r="AC2602">
        <v>0</v>
      </c>
      <c r="AD2602">
        <v>0</v>
      </c>
      <c r="AE2602">
        <v>0</v>
      </c>
      <c r="AF2602">
        <v>0</v>
      </c>
      <c r="AG2602" s="19">
        <v>0</v>
      </c>
      <c r="AH2602">
        <v>0</v>
      </c>
      <c r="AI2602">
        <v>0</v>
      </c>
      <c r="AJ2602">
        <v>0</v>
      </c>
      <c r="AK2602">
        <v>0</v>
      </c>
      <c r="AL2602">
        <v>0</v>
      </c>
      <c r="AM2602">
        <v>0</v>
      </c>
      <c r="AN2602">
        <v>0</v>
      </c>
      <c r="AO2602">
        <v>0</v>
      </c>
      <c r="AP2602">
        <v>0</v>
      </c>
      <c r="AQ2602">
        <v>0</v>
      </c>
      <c r="AR2602">
        <v>0</v>
      </c>
      <c r="AS2602">
        <v>0</v>
      </c>
      <c r="AT2602">
        <v>0</v>
      </c>
      <c r="AU2602">
        <v>0</v>
      </c>
      <c r="AV2602">
        <v>0</v>
      </c>
      <c r="AW2602">
        <v>0</v>
      </c>
      <c r="AX2602">
        <v>0</v>
      </c>
      <c r="AY2602">
        <v>0</v>
      </c>
      <c r="AZ2602">
        <v>0</v>
      </c>
      <c r="BA2602">
        <v>0</v>
      </c>
      <c r="BB2602">
        <v>0</v>
      </c>
      <c r="BC2602">
        <v>0</v>
      </c>
      <c r="BD2602">
        <v>0</v>
      </c>
      <c r="BE2602">
        <v>0</v>
      </c>
      <c r="BF2602">
        <v>0</v>
      </c>
      <c r="BG2602">
        <v>0</v>
      </c>
      <c r="BH2602">
        <v>0</v>
      </c>
      <c r="BI2602">
        <v>0</v>
      </c>
      <c r="BJ2602">
        <v>0</v>
      </c>
      <c r="BK2602">
        <v>0</v>
      </c>
      <c r="BL2602">
        <v>0</v>
      </c>
      <c r="BM2602">
        <v>0</v>
      </c>
      <c r="BN2602">
        <v>116000</v>
      </c>
      <c r="BO2602">
        <v>1560000</v>
      </c>
      <c r="BP2602">
        <v>1123000</v>
      </c>
      <c r="BQ2602">
        <v>677000</v>
      </c>
      <c r="BR2602">
        <v>793000</v>
      </c>
      <c r="BS2602">
        <v>303000</v>
      </c>
      <c r="BT2602">
        <v>70000</v>
      </c>
      <c r="BU2602">
        <v>32000</v>
      </c>
      <c r="BV2602">
        <v>30000</v>
      </c>
      <c r="BW2602">
        <v>21000</v>
      </c>
      <c r="BX2602" s="10">
        <v>20000</v>
      </c>
      <c r="BY2602">
        <v>19000</v>
      </c>
      <c r="BZ2602">
        <v>18000</v>
      </c>
      <c r="CA2602">
        <v>17000</v>
      </c>
      <c r="CB2602">
        <v>16000</v>
      </c>
      <c r="CC2602">
        <v>14000</v>
      </c>
      <c r="CD2602">
        <v>14000</v>
      </c>
      <c r="CE2602">
        <v>13000</v>
      </c>
    </row>
    <row r="2603" spans="1:83" x14ac:dyDescent="0.35">
      <c r="A2603" s="9" t="str">
        <f t="shared" si="40"/>
        <v>4015.451.86</v>
      </c>
      <c r="B2603" s="52" t="e">
        <f>+IF(MATCH(A2603,List!H$10:H$145,0),"Targeted")</f>
        <v>#N/A</v>
      </c>
      <c r="C2603" s="65"/>
      <c r="D2603" s="151"/>
      <c r="E2603" s="16" t="s">
        <v>1872</v>
      </c>
      <c r="F2603" s="16" t="s">
        <v>1873</v>
      </c>
      <c r="G2603" s="16" t="s">
        <v>948</v>
      </c>
      <c r="H2603" s="16" t="s">
        <v>1874</v>
      </c>
      <c r="I2603" s="16" t="s">
        <v>4188</v>
      </c>
      <c r="J2603" s="16" t="s">
        <v>4189</v>
      </c>
      <c r="K2603" s="17" t="s">
        <v>70</v>
      </c>
      <c r="L2603" s="18" t="s">
        <v>4125</v>
      </c>
      <c r="M2603" s="195" t="s">
        <v>153</v>
      </c>
      <c r="N2603" s="16" t="s">
        <v>4126</v>
      </c>
      <c r="O2603" s="17" t="s">
        <v>304</v>
      </c>
      <c r="P2603" s="17" t="s">
        <v>305</v>
      </c>
      <c r="Q2603" s="17" t="s">
        <v>306</v>
      </c>
      <c r="R2603">
        <v>13780</v>
      </c>
      <c r="S2603">
        <v>28034</v>
      </c>
      <c r="T2603">
        <v>41917</v>
      </c>
      <c r="U2603">
        <v>37220</v>
      </c>
      <c r="V2603">
        <v>25196</v>
      </c>
      <c r="W2603">
        <v>55109</v>
      </c>
      <c r="X2603">
        <v>46718</v>
      </c>
      <c r="Y2603">
        <v>46462</v>
      </c>
      <c r="Z2603">
        <v>40308</v>
      </c>
      <c r="AA2603">
        <v>42771</v>
      </c>
      <c r="AB2603">
        <v>20512</v>
      </c>
      <c r="AC2603">
        <v>6429</v>
      </c>
      <c r="AD2603">
        <v>13549</v>
      </c>
      <c r="AE2603">
        <v>48778</v>
      </c>
      <c r="AF2603">
        <v>-8802</v>
      </c>
      <c r="AG2603" s="19">
        <v>-6693</v>
      </c>
      <c r="AH2603">
        <v>-23852</v>
      </c>
      <c r="AI2603">
        <v>-26719</v>
      </c>
      <c r="AJ2603">
        <v>-27397</v>
      </c>
      <c r="AK2603">
        <v>-28825</v>
      </c>
      <c r="AL2603">
        <v>-32237</v>
      </c>
      <c r="AM2603">
        <v>-32820</v>
      </c>
      <c r="AN2603">
        <v>-29945</v>
      </c>
      <c r="AO2603">
        <v>-40993</v>
      </c>
      <c r="AP2603">
        <v>-28822</v>
      </c>
      <c r="AQ2603">
        <v>-30999</v>
      </c>
      <c r="AR2603">
        <v>-44184</v>
      </c>
      <c r="AS2603">
        <v>-298525</v>
      </c>
      <c r="AT2603">
        <v>-1876</v>
      </c>
      <c r="AU2603">
        <v>-1780</v>
      </c>
      <c r="AV2603">
        <v>-2333</v>
      </c>
      <c r="AW2603">
        <v>-85752</v>
      </c>
      <c r="AX2603">
        <v>94064</v>
      </c>
      <c r="AY2603">
        <v>-30985</v>
      </c>
      <c r="AZ2603">
        <v>-40000</v>
      </c>
      <c r="BA2603">
        <v>-46000</v>
      </c>
      <c r="BB2603">
        <v>-57000</v>
      </c>
      <c r="BC2603">
        <v>-51000</v>
      </c>
      <c r="BD2603">
        <v>-46000</v>
      </c>
      <c r="BE2603">
        <v>-29000</v>
      </c>
      <c r="BF2603">
        <v>-76000</v>
      </c>
      <c r="BG2603">
        <v>0</v>
      </c>
      <c r="BH2603">
        <v>-11000</v>
      </c>
      <c r="BI2603">
        <v>-1000</v>
      </c>
      <c r="BJ2603">
        <v>0</v>
      </c>
      <c r="BK2603">
        <v>0</v>
      </c>
      <c r="BL2603">
        <v>0</v>
      </c>
      <c r="BM2603">
        <v>0</v>
      </c>
      <c r="BN2603">
        <v>0</v>
      </c>
      <c r="BO2603">
        <v>0</v>
      </c>
      <c r="BP2603">
        <v>0</v>
      </c>
      <c r="BQ2603">
        <v>0</v>
      </c>
      <c r="BR2603">
        <v>0</v>
      </c>
      <c r="BS2603">
        <v>1000</v>
      </c>
      <c r="BT2603">
        <v>0</v>
      </c>
      <c r="BU2603">
        <v>0</v>
      </c>
      <c r="BV2603">
        <v>0</v>
      </c>
      <c r="BW2603">
        <v>0</v>
      </c>
      <c r="BX2603" s="10">
        <v>0</v>
      </c>
      <c r="BY2603">
        <v>0</v>
      </c>
      <c r="BZ2603">
        <v>0</v>
      </c>
      <c r="CA2603">
        <v>0</v>
      </c>
      <c r="CB2603">
        <v>0</v>
      </c>
      <c r="CC2603">
        <v>0</v>
      </c>
      <c r="CD2603">
        <v>0</v>
      </c>
      <c r="CE2603">
        <v>0</v>
      </c>
    </row>
    <row r="2604" spans="1:83" x14ac:dyDescent="0.35">
      <c r="A2604" s="9" t="str">
        <f t="shared" si="40"/>
        <v>4015.451.86</v>
      </c>
      <c r="B2604" s="52" t="e">
        <f>+IF(MATCH(A2604,List!H$10:H$145,0),"Targeted")</f>
        <v>#N/A</v>
      </c>
      <c r="C2604" s="65"/>
      <c r="D2604" s="151"/>
      <c r="E2604" s="16" t="s">
        <v>1872</v>
      </c>
      <c r="F2604" s="16" t="s">
        <v>1873</v>
      </c>
      <c r="G2604" s="16" t="s">
        <v>948</v>
      </c>
      <c r="H2604" s="16" t="s">
        <v>1874</v>
      </c>
      <c r="I2604" s="16" t="s">
        <v>4188</v>
      </c>
      <c r="J2604" s="16" t="s">
        <v>4189</v>
      </c>
      <c r="K2604" s="17" t="s">
        <v>70</v>
      </c>
      <c r="L2604" s="18" t="s">
        <v>4125</v>
      </c>
      <c r="M2604" s="195" t="s">
        <v>153</v>
      </c>
      <c r="N2604" s="16" t="s">
        <v>4126</v>
      </c>
      <c r="O2604" s="17" t="s">
        <v>304</v>
      </c>
      <c r="P2604" s="17" t="s">
        <v>524</v>
      </c>
      <c r="Q2604" s="17" t="s">
        <v>306</v>
      </c>
      <c r="R2604">
        <v>0</v>
      </c>
      <c r="S2604">
        <v>0</v>
      </c>
      <c r="T2604">
        <v>0</v>
      </c>
      <c r="U2604">
        <v>0</v>
      </c>
      <c r="V2604">
        <v>0</v>
      </c>
      <c r="W2604">
        <v>0</v>
      </c>
      <c r="X2604">
        <v>0</v>
      </c>
      <c r="Y2604">
        <v>0</v>
      </c>
      <c r="Z2604">
        <v>0</v>
      </c>
      <c r="AA2604">
        <v>243</v>
      </c>
      <c r="AB2604">
        <v>1128</v>
      </c>
      <c r="AC2604">
        <v>3320</v>
      </c>
      <c r="AD2604">
        <v>0</v>
      </c>
      <c r="AE2604">
        <v>40</v>
      </c>
      <c r="AF2604">
        <v>0</v>
      </c>
      <c r="AG2604" s="19">
        <v>0</v>
      </c>
      <c r="AH2604">
        <v>1430</v>
      </c>
      <c r="AI2604">
        <v>67</v>
      </c>
      <c r="AJ2604">
        <v>19</v>
      </c>
      <c r="AK2604">
        <v>0</v>
      </c>
      <c r="AL2604">
        <v>0</v>
      </c>
      <c r="AM2604">
        <v>4948</v>
      </c>
      <c r="AN2604">
        <v>2358</v>
      </c>
      <c r="AO2604">
        <v>3893</v>
      </c>
      <c r="AP2604">
        <v>0</v>
      </c>
      <c r="AQ2604">
        <v>0</v>
      </c>
      <c r="AR2604">
        <v>6570</v>
      </c>
      <c r="AS2604">
        <v>108730</v>
      </c>
      <c r="AT2604">
        <v>8021</v>
      </c>
      <c r="AU2604">
        <v>-1226</v>
      </c>
      <c r="AV2604">
        <v>2009</v>
      </c>
      <c r="AW2604">
        <v>185343</v>
      </c>
      <c r="AX2604">
        <v>-86485</v>
      </c>
      <c r="AY2604">
        <v>0</v>
      </c>
      <c r="AZ2604">
        <v>0</v>
      </c>
      <c r="BA2604">
        <v>0</v>
      </c>
      <c r="BB2604">
        <v>0</v>
      </c>
      <c r="BC2604">
        <v>0</v>
      </c>
      <c r="BD2604">
        <v>0</v>
      </c>
      <c r="BE2604">
        <v>0</v>
      </c>
      <c r="BF2604">
        <v>0</v>
      </c>
      <c r="BG2604">
        <v>0</v>
      </c>
      <c r="BH2604">
        <v>0</v>
      </c>
      <c r="BI2604">
        <v>0</v>
      </c>
      <c r="BJ2604">
        <v>0</v>
      </c>
      <c r="BK2604">
        <v>0</v>
      </c>
      <c r="BL2604">
        <v>0</v>
      </c>
      <c r="BM2604">
        <v>0</v>
      </c>
      <c r="BN2604">
        <v>0</v>
      </c>
      <c r="BO2604">
        <v>0</v>
      </c>
      <c r="BP2604">
        <v>0</v>
      </c>
      <c r="BQ2604">
        <v>0</v>
      </c>
      <c r="BR2604">
        <v>0</v>
      </c>
      <c r="BS2604">
        <v>0</v>
      </c>
      <c r="BT2604">
        <v>0</v>
      </c>
      <c r="BU2604">
        <v>0</v>
      </c>
      <c r="BV2604">
        <v>0</v>
      </c>
      <c r="BW2604">
        <v>0</v>
      </c>
      <c r="BX2604" s="10">
        <v>0</v>
      </c>
      <c r="BY2604">
        <v>0</v>
      </c>
      <c r="BZ2604">
        <v>0</v>
      </c>
      <c r="CA2604">
        <v>0</v>
      </c>
      <c r="CB2604">
        <v>0</v>
      </c>
      <c r="CC2604">
        <v>0</v>
      </c>
      <c r="CD2604">
        <v>0</v>
      </c>
      <c r="CE2604">
        <v>0</v>
      </c>
    </row>
    <row r="2605" spans="1:83" x14ac:dyDescent="0.35">
      <c r="A2605" s="9" t="str">
        <f t="shared" si="40"/>
        <v>4034.451.86</v>
      </c>
      <c r="B2605" s="52" t="e">
        <f>+IF(MATCH(A2605,List!H$10:H$145,0),"Targeted")</f>
        <v>#N/A</v>
      </c>
      <c r="C2605" s="65"/>
      <c r="D2605" s="151" t="s">
        <v>7700</v>
      </c>
      <c r="E2605" s="16" t="s">
        <v>1872</v>
      </c>
      <c r="F2605" s="16" t="s">
        <v>1873</v>
      </c>
      <c r="G2605" s="16" t="s">
        <v>948</v>
      </c>
      <c r="H2605" s="16" t="s">
        <v>1874</v>
      </c>
      <c r="I2605" s="16" t="s">
        <v>4190</v>
      </c>
      <c r="J2605" s="16" t="s">
        <v>4191</v>
      </c>
      <c r="K2605" s="17" t="s">
        <v>70</v>
      </c>
      <c r="L2605" s="18" t="s">
        <v>4125</v>
      </c>
      <c r="M2605" s="195" t="s">
        <v>153</v>
      </c>
      <c r="N2605" s="16" t="s">
        <v>4126</v>
      </c>
      <c r="O2605" s="17" t="s">
        <v>346</v>
      </c>
      <c r="P2605" s="17" t="s">
        <v>305</v>
      </c>
      <c r="Q2605" s="17" t="s">
        <v>306</v>
      </c>
      <c r="R2605">
        <v>64342</v>
      </c>
      <c r="S2605">
        <v>-13706</v>
      </c>
      <c r="T2605">
        <v>23294</v>
      </c>
      <c r="U2605">
        <v>43763</v>
      </c>
      <c r="V2605">
        <v>43966</v>
      </c>
      <c r="W2605">
        <v>75028</v>
      </c>
      <c r="X2605">
        <v>-37433</v>
      </c>
      <c r="Y2605">
        <v>38393</v>
      </c>
      <c r="Z2605">
        <v>-10513</v>
      </c>
      <c r="AA2605">
        <v>-24329</v>
      </c>
      <c r="AB2605">
        <v>-28584</v>
      </c>
      <c r="AC2605">
        <v>-17982</v>
      </c>
      <c r="AD2605">
        <v>-79369</v>
      </c>
      <c r="AE2605">
        <v>-26632</v>
      </c>
      <c r="AF2605">
        <v>22270</v>
      </c>
      <c r="AG2605" s="19">
        <v>19370</v>
      </c>
      <c r="AH2605">
        <v>-48925</v>
      </c>
      <c r="AI2605">
        <v>-16234</v>
      </c>
      <c r="AJ2605">
        <v>-16875</v>
      </c>
      <c r="AK2605">
        <v>-2196</v>
      </c>
      <c r="AL2605">
        <v>-11966</v>
      </c>
      <c r="AM2605">
        <v>-11115</v>
      </c>
      <c r="AN2605">
        <v>3860</v>
      </c>
      <c r="AO2605">
        <v>20466</v>
      </c>
      <c r="AP2605">
        <v>-21773</v>
      </c>
      <c r="AQ2605">
        <v>-51</v>
      </c>
      <c r="AR2605">
        <v>0</v>
      </c>
      <c r="AS2605">
        <v>0</v>
      </c>
      <c r="AT2605">
        <v>0</v>
      </c>
      <c r="AU2605">
        <v>0</v>
      </c>
      <c r="AV2605">
        <v>0</v>
      </c>
      <c r="AW2605">
        <v>0</v>
      </c>
      <c r="AX2605">
        <v>0</v>
      </c>
      <c r="AY2605">
        <v>0</v>
      </c>
      <c r="AZ2605">
        <v>0</v>
      </c>
      <c r="BA2605">
        <v>0</v>
      </c>
      <c r="BB2605">
        <v>0</v>
      </c>
      <c r="BC2605">
        <v>0</v>
      </c>
      <c r="BD2605">
        <v>0</v>
      </c>
      <c r="BE2605">
        <v>0</v>
      </c>
      <c r="BF2605">
        <v>0</v>
      </c>
      <c r="BG2605">
        <v>0</v>
      </c>
      <c r="BH2605">
        <v>0</v>
      </c>
      <c r="BI2605">
        <v>0</v>
      </c>
      <c r="BJ2605">
        <v>0</v>
      </c>
      <c r="BK2605">
        <v>0</v>
      </c>
      <c r="BL2605">
        <v>0</v>
      </c>
      <c r="BM2605">
        <v>0</v>
      </c>
      <c r="BN2605">
        <v>0</v>
      </c>
      <c r="BO2605">
        <v>0</v>
      </c>
      <c r="BP2605">
        <v>0</v>
      </c>
      <c r="BQ2605">
        <v>0</v>
      </c>
      <c r="BR2605">
        <v>0</v>
      </c>
      <c r="BS2605">
        <v>0</v>
      </c>
      <c r="BT2605">
        <v>0</v>
      </c>
      <c r="BU2605">
        <v>0</v>
      </c>
      <c r="BV2605">
        <v>0</v>
      </c>
      <c r="BW2605">
        <v>0</v>
      </c>
      <c r="BX2605">
        <v>0</v>
      </c>
      <c r="BY2605">
        <v>0</v>
      </c>
      <c r="BZ2605">
        <v>0</v>
      </c>
      <c r="CA2605">
        <v>0</v>
      </c>
      <c r="CB2605">
        <v>0</v>
      </c>
      <c r="CC2605">
        <v>0</v>
      </c>
      <c r="CD2605">
        <v>0</v>
      </c>
      <c r="CE2605">
        <v>0</v>
      </c>
    </row>
    <row r="2606" spans="1:83" x14ac:dyDescent="0.35">
      <c r="A2606" s="9" t="str">
        <f t="shared" si="40"/>
        <v>4034.451.86</v>
      </c>
      <c r="B2606" s="52" t="e">
        <f>+IF(MATCH(A2606,List!H$10:H$145,0),"Targeted")</f>
        <v>#N/A</v>
      </c>
      <c r="C2606" s="65"/>
      <c r="D2606" s="151" t="s">
        <v>7700</v>
      </c>
      <c r="E2606" s="16" t="s">
        <v>1872</v>
      </c>
      <c r="F2606" s="16" t="s">
        <v>1873</v>
      </c>
      <c r="G2606" s="16" t="s">
        <v>948</v>
      </c>
      <c r="H2606" s="16" t="s">
        <v>1874</v>
      </c>
      <c r="I2606" s="16" t="s">
        <v>4190</v>
      </c>
      <c r="J2606" s="16" t="s">
        <v>4191</v>
      </c>
      <c r="K2606" s="17" t="s">
        <v>70</v>
      </c>
      <c r="L2606" s="18" t="s">
        <v>4125</v>
      </c>
      <c r="M2606" s="195" t="s">
        <v>153</v>
      </c>
      <c r="N2606" s="16" t="s">
        <v>4126</v>
      </c>
      <c r="O2606" s="17" t="s">
        <v>346</v>
      </c>
      <c r="P2606" s="17" t="s">
        <v>524</v>
      </c>
      <c r="Q2606" s="17" t="s">
        <v>306</v>
      </c>
      <c r="R2606">
        <v>162532</v>
      </c>
      <c r="S2606">
        <v>184762</v>
      </c>
      <c r="T2606">
        <v>206918</v>
      </c>
      <c r="U2606">
        <v>280589</v>
      </c>
      <c r="V2606">
        <v>312754</v>
      </c>
      <c r="W2606">
        <v>370376</v>
      </c>
      <c r="X2606">
        <v>474799</v>
      </c>
      <c r="Y2606">
        <v>533793</v>
      </c>
      <c r="Z2606">
        <v>1053700</v>
      </c>
      <c r="AA2606">
        <v>1025947</v>
      </c>
      <c r="AB2606">
        <v>1217963</v>
      </c>
      <c r="AC2606">
        <v>1010344</v>
      </c>
      <c r="AD2606">
        <v>1205390</v>
      </c>
      <c r="AE2606">
        <v>1374065</v>
      </c>
      <c r="AF2606">
        <v>1166001</v>
      </c>
      <c r="AG2606" s="19">
        <v>295320</v>
      </c>
      <c r="AH2606">
        <v>899196</v>
      </c>
      <c r="AI2606">
        <v>391912</v>
      </c>
      <c r="AJ2606">
        <v>297974</v>
      </c>
      <c r="AK2606">
        <v>214089</v>
      </c>
      <c r="AL2606">
        <v>155665</v>
      </c>
      <c r="AM2606">
        <v>100722</v>
      </c>
      <c r="AN2606">
        <v>38177</v>
      </c>
      <c r="AO2606">
        <v>23790</v>
      </c>
      <c r="AP2606">
        <v>28360</v>
      </c>
      <c r="AQ2606">
        <v>12692</v>
      </c>
      <c r="AR2606">
        <v>0</v>
      </c>
      <c r="AS2606">
        <v>0</v>
      </c>
      <c r="AT2606">
        <v>0</v>
      </c>
      <c r="AU2606">
        <v>0</v>
      </c>
      <c r="AV2606">
        <v>0</v>
      </c>
      <c r="AW2606">
        <v>0</v>
      </c>
      <c r="AX2606">
        <v>0</v>
      </c>
      <c r="AY2606">
        <v>0</v>
      </c>
      <c r="AZ2606">
        <v>0</v>
      </c>
      <c r="BA2606">
        <v>0</v>
      </c>
      <c r="BB2606">
        <v>0</v>
      </c>
      <c r="BC2606">
        <v>0</v>
      </c>
      <c r="BD2606">
        <v>0</v>
      </c>
      <c r="BE2606">
        <v>0</v>
      </c>
      <c r="BF2606">
        <v>0</v>
      </c>
      <c r="BG2606">
        <v>0</v>
      </c>
      <c r="BH2606">
        <v>0</v>
      </c>
      <c r="BI2606">
        <v>0</v>
      </c>
      <c r="BJ2606">
        <v>0</v>
      </c>
      <c r="BK2606">
        <v>0</v>
      </c>
      <c r="BL2606">
        <v>0</v>
      </c>
      <c r="BM2606">
        <v>0</v>
      </c>
      <c r="BN2606">
        <v>0</v>
      </c>
      <c r="BO2606">
        <v>0</v>
      </c>
      <c r="BP2606">
        <v>0</v>
      </c>
      <c r="BQ2606">
        <v>0</v>
      </c>
      <c r="BR2606">
        <v>0</v>
      </c>
      <c r="BS2606">
        <v>0</v>
      </c>
      <c r="BT2606">
        <v>0</v>
      </c>
      <c r="BU2606">
        <v>0</v>
      </c>
      <c r="BV2606">
        <v>0</v>
      </c>
      <c r="BW2606">
        <v>0</v>
      </c>
      <c r="BX2606">
        <v>0</v>
      </c>
      <c r="BY2606">
        <v>0</v>
      </c>
      <c r="BZ2606">
        <v>0</v>
      </c>
      <c r="CA2606">
        <v>0</v>
      </c>
      <c r="CB2606">
        <v>0</v>
      </c>
      <c r="CC2606">
        <v>0</v>
      </c>
      <c r="CD2606">
        <v>0</v>
      </c>
      <c r="CE2606">
        <v>0</v>
      </c>
    </row>
    <row r="2607" spans="1:83" x14ac:dyDescent="0.35">
      <c r="A2607" s="9" t="str">
        <f t="shared" si="40"/>
        <v>4036.451.86</v>
      </c>
      <c r="B2607" s="52" t="e">
        <f>+IF(MATCH(A2607,List!H$10:H$145,0),"Targeted")</f>
        <v>#N/A</v>
      </c>
      <c r="C2607" s="65"/>
      <c r="D2607" s="151" t="s">
        <v>7700</v>
      </c>
      <c r="E2607" s="16" t="s">
        <v>1872</v>
      </c>
      <c r="F2607" s="16" t="s">
        <v>1873</v>
      </c>
      <c r="G2607" s="16" t="s">
        <v>948</v>
      </c>
      <c r="H2607" s="16" t="s">
        <v>1874</v>
      </c>
      <c r="I2607" s="16" t="s">
        <v>4192</v>
      </c>
      <c r="J2607" s="16" t="s">
        <v>4193</v>
      </c>
      <c r="K2607" s="17" t="s">
        <v>70</v>
      </c>
      <c r="L2607" s="18" t="s">
        <v>4125</v>
      </c>
      <c r="M2607" s="195" t="s">
        <v>153</v>
      </c>
      <c r="N2607" s="16" t="s">
        <v>4126</v>
      </c>
      <c r="O2607" s="17" t="s">
        <v>346</v>
      </c>
      <c r="P2607" s="17" t="s">
        <v>305</v>
      </c>
      <c r="Q2607" s="17" t="s">
        <v>306</v>
      </c>
      <c r="R2607">
        <v>0</v>
      </c>
      <c r="S2607">
        <v>0</v>
      </c>
      <c r="T2607">
        <v>0</v>
      </c>
      <c r="U2607">
        <v>180</v>
      </c>
      <c r="V2607">
        <v>1830</v>
      </c>
      <c r="W2607">
        <v>6678</v>
      </c>
      <c r="X2607">
        <v>15257</v>
      </c>
      <c r="Y2607">
        <v>24712</v>
      </c>
      <c r="Z2607">
        <v>35035</v>
      </c>
      <c r="AA2607">
        <v>41504</v>
      </c>
      <c r="AB2607">
        <v>39465</v>
      </c>
      <c r="AC2607">
        <v>25702</v>
      </c>
      <c r="AD2607">
        <v>4845</v>
      </c>
      <c r="AE2607">
        <v>29440</v>
      </c>
      <c r="AF2607">
        <v>23213</v>
      </c>
      <c r="AG2607" s="19">
        <v>19141</v>
      </c>
      <c r="AH2607">
        <v>41032</v>
      </c>
      <c r="AI2607">
        <v>47176</v>
      </c>
      <c r="AJ2607">
        <v>100322</v>
      </c>
      <c r="AK2607">
        <v>164864</v>
      </c>
      <c r="AL2607">
        <v>60000</v>
      </c>
      <c r="AM2607">
        <v>-23183</v>
      </c>
      <c r="AN2607">
        <v>-32722</v>
      </c>
      <c r="AO2607">
        <v>-21005</v>
      </c>
      <c r="AP2607">
        <v>-8738</v>
      </c>
      <c r="AQ2607">
        <v>-16238</v>
      </c>
      <c r="AR2607">
        <v>-50674</v>
      </c>
      <c r="AS2607">
        <v>-23259</v>
      </c>
      <c r="AT2607">
        <v>-22990</v>
      </c>
      <c r="AU2607">
        <v>-60022</v>
      </c>
      <c r="AV2607">
        <v>-33748</v>
      </c>
      <c r="AW2607">
        <v>0</v>
      </c>
      <c r="AX2607">
        <v>0</v>
      </c>
      <c r="AY2607">
        <v>0</v>
      </c>
      <c r="AZ2607">
        <v>0</v>
      </c>
      <c r="BA2607">
        <v>0</v>
      </c>
      <c r="BB2607">
        <v>0</v>
      </c>
      <c r="BC2607">
        <v>0</v>
      </c>
      <c r="BD2607">
        <v>0</v>
      </c>
      <c r="BE2607">
        <v>0</v>
      </c>
      <c r="BF2607">
        <v>0</v>
      </c>
      <c r="BG2607">
        <v>0</v>
      </c>
      <c r="BH2607">
        <v>0</v>
      </c>
      <c r="BI2607">
        <v>0</v>
      </c>
      <c r="BJ2607">
        <v>0</v>
      </c>
      <c r="BK2607">
        <v>0</v>
      </c>
      <c r="BL2607">
        <v>0</v>
      </c>
      <c r="BM2607">
        <v>0</v>
      </c>
      <c r="BN2607">
        <v>0</v>
      </c>
      <c r="BO2607">
        <v>0</v>
      </c>
      <c r="BP2607">
        <v>0</v>
      </c>
      <c r="BQ2607">
        <v>0</v>
      </c>
      <c r="BR2607">
        <v>0</v>
      </c>
      <c r="BS2607">
        <v>0</v>
      </c>
      <c r="BT2607">
        <v>0</v>
      </c>
      <c r="BU2607">
        <v>0</v>
      </c>
      <c r="BV2607">
        <v>0</v>
      </c>
      <c r="BW2607">
        <v>0</v>
      </c>
      <c r="BX2607">
        <v>0</v>
      </c>
      <c r="BY2607">
        <v>0</v>
      </c>
      <c r="BZ2607">
        <v>0</v>
      </c>
      <c r="CA2607">
        <v>0</v>
      </c>
      <c r="CB2607">
        <v>0</v>
      </c>
      <c r="CC2607">
        <v>0</v>
      </c>
      <c r="CD2607">
        <v>0</v>
      </c>
      <c r="CE2607">
        <v>0</v>
      </c>
    </row>
    <row r="2608" spans="1:83" x14ac:dyDescent="0.35">
      <c r="A2608" s="9" t="str">
        <f t="shared" si="40"/>
        <v>4097.451.86</v>
      </c>
      <c r="B2608" s="52" t="e">
        <f>+IF(MATCH(A2608,List!H$10:H$145,0),"Targeted")</f>
        <v>#N/A</v>
      </c>
      <c r="C2608" s="65"/>
      <c r="D2608" s="151" t="s">
        <v>7700</v>
      </c>
      <c r="E2608" s="16" t="s">
        <v>1872</v>
      </c>
      <c r="F2608" s="16" t="s">
        <v>1873</v>
      </c>
      <c r="G2608" s="16" t="s">
        <v>948</v>
      </c>
      <c r="H2608" s="16" t="s">
        <v>1874</v>
      </c>
      <c r="I2608" s="16" t="s">
        <v>4194</v>
      </c>
      <c r="J2608" s="16" t="s">
        <v>4195</v>
      </c>
      <c r="K2608" s="17" t="s">
        <v>70</v>
      </c>
      <c r="L2608" s="18" t="s">
        <v>4125</v>
      </c>
      <c r="M2608" s="195" t="s">
        <v>153</v>
      </c>
      <c r="N2608" s="16" t="s">
        <v>4126</v>
      </c>
      <c r="O2608" s="17" t="s">
        <v>346</v>
      </c>
      <c r="P2608" s="17" t="s">
        <v>305</v>
      </c>
      <c r="Q2608" s="17" t="s">
        <v>306</v>
      </c>
      <c r="R2608">
        <v>0</v>
      </c>
      <c r="S2608">
        <v>0</v>
      </c>
      <c r="T2608">
        <v>0</v>
      </c>
      <c r="U2608">
        <v>0</v>
      </c>
      <c r="V2608">
        <v>0</v>
      </c>
      <c r="W2608">
        <v>0</v>
      </c>
      <c r="X2608">
        <v>0</v>
      </c>
      <c r="Y2608">
        <v>0</v>
      </c>
      <c r="Z2608">
        <v>0</v>
      </c>
      <c r="AA2608">
        <v>0</v>
      </c>
      <c r="AB2608">
        <v>0</v>
      </c>
      <c r="AC2608">
        <v>0</v>
      </c>
      <c r="AD2608">
        <v>0</v>
      </c>
      <c r="AE2608">
        <v>0</v>
      </c>
      <c r="AF2608">
        <v>0</v>
      </c>
      <c r="AG2608" s="19">
        <v>0</v>
      </c>
      <c r="AH2608">
        <v>0</v>
      </c>
      <c r="AI2608">
        <v>0</v>
      </c>
      <c r="AJ2608">
        <v>0</v>
      </c>
      <c r="AK2608">
        <v>0</v>
      </c>
      <c r="AL2608">
        <v>0</v>
      </c>
      <c r="AM2608">
        <v>0</v>
      </c>
      <c r="AN2608">
        <v>0</v>
      </c>
      <c r="AO2608">
        <v>0</v>
      </c>
      <c r="AP2608">
        <v>0</v>
      </c>
      <c r="AQ2608">
        <v>0</v>
      </c>
      <c r="AR2608">
        <v>0</v>
      </c>
      <c r="AS2608">
        <v>0</v>
      </c>
      <c r="AT2608">
        <v>0</v>
      </c>
      <c r="AU2608">
        <v>-47447</v>
      </c>
      <c r="AV2608">
        <v>0</v>
      </c>
      <c r="AW2608">
        <v>0</v>
      </c>
      <c r="AX2608">
        <v>0</v>
      </c>
      <c r="AY2608">
        <v>0</v>
      </c>
      <c r="AZ2608">
        <v>0</v>
      </c>
      <c r="BA2608">
        <v>0</v>
      </c>
      <c r="BB2608">
        <v>0</v>
      </c>
      <c r="BC2608">
        <v>0</v>
      </c>
      <c r="BD2608">
        <v>0</v>
      </c>
      <c r="BE2608">
        <v>0</v>
      </c>
      <c r="BF2608">
        <v>0</v>
      </c>
      <c r="BG2608">
        <v>0</v>
      </c>
      <c r="BH2608">
        <v>0</v>
      </c>
      <c r="BI2608">
        <v>0</v>
      </c>
      <c r="BJ2608">
        <v>0</v>
      </c>
      <c r="BK2608">
        <v>0</v>
      </c>
      <c r="BL2608">
        <v>0</v>
      </c>
      <c r="BM2608">
        <v>-1000</v>
      </c>
      <c r="BN2608">
        <v>0</v>
      </c>
      <c r="BO2608">
        <v>0</v>
      </c>
      <c r="BP2608">
        <v>0</v>
      </c>
      <c r="BQ2608">
        <v>0</v>
      </c>
      <c r="BR2608">
        <v>0</v>
      </c>
      <c r="BS2608">
        <v>0</v>
      </c>
      <c r="BT2608">
        <v>0</v>
      </c>
      <c r="BU2608">
        <v>0</v>
      </c>
      <c r="BV2608">
        <v>0</v>
      </c>
      <c r="BW2608">
        <v>0</v>
      </c>
      <c r="BX2608">
        <v>0</v>
      </c>
      <c r="BY2608">
        <v>0</v>
      </c>
      <c r="BZ2608">
        <v>0</v>
      </c>
      <c r="CA2608">
        <v>0</v>
      </c>
      <c r="CB2608">
        <v>0</v>
      </c>
      <c r="CC2608">
        <v>0</v>
      </c>
      <c r="CD2608">
        <v>0</v>
      </c>
      <c r="CE2608">
        <v>0</v>
      </c>
    </row>
    <row r="2609" spans="1:83" x14ac:dyDescent="0.35">
      <c r="A2609" s="9" t="str">
        <f t="shared" si="40"/>
        <v>4097.451.86</v>
      </c>
      <c r="B2609" s="52" t="e">
        <f>+IF(MATCH(A2609,List!H$10:H$145,0),"Targeted")</f>
        <v>#N/A</v>
      </c>
      <c r="C2609" s="65"/>
      <c r="D2609" s="151"/>
      <c r="E2609" s="16" t="s">
        <v>1872</v>
      </c>
      <c r="F2609" s="16" t="s">
        <v>1873</v>
      </c>
      <c r="G2609" s="16" t="s">
        <v>948</v>
      </c>
      <c r="H2609" s="16" t="s">
        <v>1874</v>
      </c>
      <c r="I2609" s="16" t="s">
        <v>4194</v>
      </c>
      <c r="J2609" s="16" t="s">
        <v>4195</v>
      </c>
      <c r="K2609" s="17" t="s">
        <v>70</v>
      </c>
      <c r="L2609" s="18" t="s">
        <v>4125</v>
      </c>
      <c r="M2609" s="195" t="s">
        <v>153</v>
      </c>
      <c r="N2609" s="16" t="s">
        <v>4126</v>
      </c>
      <c r="O2609" s="17" t="s">
        <v>304</v>
      </c>
      <c r="P2609" s="17" t="s">
        <v>305</v>
      </c>
      <c r="Q2609" s="17" t="s">
        <v>306</v>
      </c>
      <c r="R2609">
        <v>0</v>
      </c>
      <c r="S2609">
        <v>0</v>
      </c>
      <c r="T2609">
        <v>0</v>
      </c>
      <c r="U2609">
        <v>0</v>
      </c>
      <c r="V2609">
        <v>0</v>
      </c>
      <c r="W2609">
        <v>0</v>
      </c>
      <c r="X2609">
        <v>0</v>
      </c>
      <c r="Y2609">
        <v>0</v>
      </c>
      <c r="Z2609">
        <v>0</v>
      </c>
      <c r="AA2609">
        <v>0</v>
      </c>
      <c r="AB2609">
        <v>0</v>
      </c>
      <c r="AC2609">
        <v>0</v>
      </c>
      <c r="AD2609">
        <v>0</v>
      </c>
      <c r="AE2609">
        <v>0</v>
      </c>
      <c r="AF2609">
        <v>0</v>
      </c>
      <c r="AG2609" s="19">
        <v>0</v>
      </c>
      <c r="AH2609">
        <v>0</v>
      </c>
      <c r="AI2609">
        <v>0</v>
      </c>
      <c r="AJ2609">
        <v>0</v>
      </c>
      <c r="AK2609">
        <v>0</v>
      </c>
      <c r="AL2609">
        <v>0</v>
      </c>
      <c r="AM2609">
        <v>0</v>
      </c>
      <c r="AN2609">
        <v>0</v>
      </c>
      <c r="AO2609">
        <v>0</v>
      </c>
      <c r="AP2609">
        <v>0</v>
      </c>
      <c r="AQ2609">
        <v>0</v>
      </c>
      <c r="AR2609">
        <v>0</v>
      </c>
      <c r="AS2609">
        <v>0</v>
      </c>
      <c r="AT2609">
        <v>0</v>
      </c>
      <c r="AU2609">
        <v>0</v>
      </c>
      <c r="AV2609">
        <v>-35592</v>
      </c>
      <c r="AW2609">
        <v>-32214</v>
      </c>
      <c r="AX2609">
        <v>-44140</v>
      </c>
      <c r="AY2609">
        <v>-27271</v>
      </c>
      <c r="AZ2609">
        <v>-16000</v>
      </c>
      <c r="BA2609">
        <v>-44000</v>
      </c>
      <c r="BB2609">
        <v>-3000</v>
      </c>
      <c r="BC2609">
        <v>0</v>
      </c>
      <c r="BD2609">
        <v>-20000</v>
      </c>
      <c r="BE2609">
        <v>-7000</v>
      </c>
      <c r="BF2609">
        <v>-15000</v>
      </c>
      <c r="BG2609">
        <v>13000</v>
      </c>
      <c r="BH2609">
        <v>-3000</v>
      </c>
      <c r="BI2609">
        <v>-3000</v>
      </c>
      <c r="BJ2609">
        <v>0</v>
      </c>
      <c r="BK2609">
        <v>-1000</v>
      </c>
      <c r="BL2609">
        <v>0</v>
      </c>
      <c r="BM2609">
        <v>0</v>
      </c>
      <c r="BN2609">
        <v>0</v>
      </c>
      <c r="BO2609">
        <v>0</v>
      </c>
      <c r="BP2609">
        <v>0</v>
      </c>
      <c r="BQ2609">
        <v>0</v>
      </c>
      <c r="BR2609">
        <v>0</v>
      </c>
      <c r="BS2609">
        <v>0</v>
      </c>
      <c r="BT2609">
        <v>0</v>
      </c>
      <c r="BU2609">
        <v>0</v>
      </c>
      <c r="BV2609">
        <v>0</v>
      </c>
      <c r="BW2609">
        <v>0</v>
      </c>
      <c r="BX2609" s="10">
        <v>0</v>
      </c>
      <c r="BY2609">
        <v>0</v>
      </c>
      <c r="BZ2609">
        <v>0</v>
      </c>
      <c r="CA2609">
        <v>0</v>
      </c>
      <c r="CB2609">
        <v>0</v>
      </c>
      <c r="CC2609">
        <v>0</v>
      </c>
      <c r="CD2609">
        <v>0</v>
      </c>
      <c r="CE2609">
        <v>0</v>
      </c>
    </row>
    <row r="2610" spans="1:83" x14ac:dyDescent="0.35">
      <c r="A2610" s="9" t="str">
        <f t="shared" si="40"/>
        <v>4237.451.86</v>
      </c>
      <c r="B2610" s="52" t="e">
        <f>+IF(MATCH(A2610,List!H$10:H$145,0),"Targeted")</f>
        <v>#N/A</v>
      </c>
      <c r="C2610" s="65"/>
      <c r="D2610" s="151"/>
      <c r="E2610" s="16" t="s">
        <v>1872</v>
      </c>
      <c r="F2610" s="16" t="s">
        <v>1873</v>
      </c>
      <c r="G2610" s="16" t="s">
        <v>948</v>
      </c>
      <c r="H2610" s="16" t="s">
        <v>1874</v>
      </c>
      <c r="I2610" s="16" t="s">
        <v>4196</v>
      </c>
      <c r="J2610" s="16" t="s">
        <v>4197</v>
      </c>
      <c r="K2610" s="17" t="s">
        <v>70</v>
      </c>
      <c r="L2610" s="18" t="s">
        <v>4125</v>
      </c>
      <c r="M2610" s="195" t="s">
        <v>153</v>
      </c>
      <c r="N2610" s="16" t="s">
        <v>4126</v>
      </c>
      <c r="O2610" s="17" t="s">
        <v>304</v>
      </c>
      <c r="P2610" s="17" t="s">
        <v>305</v>
      </c>
      <c r="Q2610" s="17" t="s">
        <v>306</v>
      </c>
      <c r="R2610">
        <v>0</v>
      </c>
      <c r="S2610">
        <v>0</v>
      </c>
      <c r="T2610">
        <v>0</v>
      </c>
      <c r="U2610">
        <v>0</v>
      </c>
      <c r="V2610">
        <v>0</v>
      </c>
      <c r="W2610">
        <v>0</v>
      </c>
      <c r="X2610">
        <v>0</v>
      </c>
      <c r="Y2610">
        <v>0</v>
      </c>
      <c r="Z2610">
        <v>-125</v>
      </c>
      <c r="AA2610">
        <v>-2168</v>
      </c>
      <c r="AB2610">
        <v>-2577</v>
      </c>
      <c r="AC2610">
        <v>-3556</v>
      </c>
      <c r="AD2610">
        <v>-3704</v>
      </c>
      <c r="AE2610">
        <v>6566</v>
      </c>
      <c r="AF2610">
        <v>13932</v>
      </c>
      <c r="AG2610" s="19">
        <v>20929</v>
      </c>
      <c r="AH2610">
        <v>87124</v>
      </c>
      <c r="AI2610">
        <v>97202</v>
      </c>
      <c r="AJ2610">
        <v>30985</v>
      </c>
      <c r="AK2610">
        <v>45461</v>
      </c>
      <c r="AL2610">
        <v>49058</v>
      </c>
      <c r="AM2610">
        <v>15983</v>
      </c>
      <c r="AN2610">
        <v>29342</v>
      </c>
      <c r="AO2610">
        <v>0</v>
      </c>
      <c r="AP2610">
        <v>0</v>
      </c>
      <c r="AQ2610">
        <v>0</v>
      </c>
      <c r="AR2610">
        <v>0</v>
      </c>
      <c r="AS2610">
        <v>0</v>
      </c>
      <c r="AT2610">
        <v>0</v>
      </c>
      <c r="AU2610">
        <v>0</v>
      </c>
      <c r="AV2610">
        <v>0</v>
      </c>
      <c r="AW2610">
        <v>0</v>
      </c>
      <c r="AX2610">
        <v>0</v>
      </c>
      <c r="AY2610">
        <v>0</v>
      </c>
      <c r="AZ2610">
        <v>0</v>
      </c>
      <c r="BA2610">
        <v>0</v>
      </c>
      <c r="BB2610">
        <v>0</v>
      </c>
      <c r="BC2610">
        <v>0</v>
      </c>
      <c r="BD2610">
        <v>0</v>
      </c>
      <c r="BE2610">
        <v>0</v>
      </c>
      <c r="BF2610">
        <v>0</v>
      </c>
      <c r="BG2610">
        <v>0</v>
      </c>
      <c r="BH2610">
        <v>0</v>
      </c>
      <c r="BI2610">
        <v>0</v>
      </c>
      <c r="BJ2610">
        <v>0</v>
      </c>
      <c r="BK2610">
        <v>0</v>
      </c>
      <c r="BL2610">
        <v>0</v>
      </c>
      <c r="BM2610">
        <v>0</v>
      </c>
      <c r="BN2610">
        <v>0</v>
      </c>
      <c r="BO2610">
        <v>0</v>
      </c>
      <c r="BP2610">
        <v>0</v>
      </c>
      <c r="BQ2610">
        <v>0</v>
      </c>
      <c r="BR2610">
        <v>0</v>
      </c>
      <c r="BS2610">
        <v>0</v>
      </c>
      <c r="BT2610">
        <v>0</v>
      </c>
      <c r="BU2610">
        <v>0</v>
      </c>
      <c r="BV2610">
        <v>0</v>
      </c>
      <c r="BW2610">
        <v>0</v>
      </c>
      <c r="BX2610" s="10">
        <v>0</v>
      </c>
      <c r="BY2610">
        <v>0</v>
      </c>
      <c r="BZ2610">
        <v>0</v>
      </c>
      <c r="CA2610">
        <v>0</v>
      </c>
      <c r="CB2610">
        <v>0</v>
      </c>
      <c r="CC2610">
        <v>0</v>
      </c>
      <c r="CD2610">
        <v>0</v>
      </c>
      <c r="CE2610">
        <v>0</v>
      </c>
    </row>
    <row r="2611" spans="1:83" x14ac:dyDescent="0.35">
      <c r="A2611" s="9" t="str">
        <f t="shared" si="40"/>
        <v>9911.451.86</v>
      </c>
      <c r="B2611" s="52" t="e">
        <f>+IF(MATCH(A2611,List!H$10:H$145,0),"Targeted")</f>
        <v>#N/A</v>
      </c>
      <c r="C2611" s="65"/>
      <c r="D2611" s="151" t="s">
        <v>7700</v>
      </c>
      <c r="E2611" s="16" t="s">
        <v>1872</v>
      </c>
      <c r="F2611" s="16" t="s">
        <v>1873</v>
      </c>
      <c r="G2611" s="16" t="s">
        <v>948</v>
      </c>
      <c r="H2611" s="16" t="s">
        <v>1874</v>
      </c>
      <c r="I2611" s="16" t="s">
        <v>1282</v>
      </c>
      <c r="J2611" s="16" t="s">
        <v>3334</v>
      </c>
      <c r="K2611" s="17" t="s">
        <v>70</v>
      </c>
      <c r="L2611" s="18" t="s">
        <v>4125</v>
      </c>
      <c r="M2611" s="195" t="s">
        <v>153</v>
      </c>
      <c r="N2611" s="16" t="s">
        <v>4126</v>
      </c>
      <c r="O2611" s="17" t="s">
        <v>346</v>
      </c>
      <c r="P2611" s="17" t="s">
        <v>305</v>
      </c>
      <c r="Q2611" s="17" t="s">
        <v>306</v>
      </c>
      <c r="R2611">
        <v>110</v>
      </c>
      <c r="S2611">
        <v>250</v>
      </c>
      <c r="T2611">
        <v>262</v>
      </c>
      <c r="U2611">
        <v>273</v>
      </c>
      <c r="V2611">
        <v>475</v>
      </c>
      <c r="W2611">
        <v>1562</v>
      </c>
      <c r="X2611">
        <v>4921</v>
      </c>
      <c r="Y2611">
        <v>8045</v>
      </c>
      <c r="Z2611">
        <v>11138</v>
      </c>
      <c r="AA2611">
        <v>9889</v>
      </c>
      <c r="AB2611">
        <v>8654</v>
      </c>
      <c r="AC2611">
        <v>4982</v>
      </c>
      <c r="AD2611">
        <v>2180</v>
      </c>
      <c r="AE2611">
        <v>-32466</v>
      </c>
      <c r="AF2611">
        <v>574</v>
      </c>
      <c r="AG2611" s="19">
        <v>15</v>
      </c>
      <c r="AH2611">
        <v>0</v>
      </c>
      <c r="AI2611">
        <v>0</v>
      </c>
      <c r="AJ2611">
        <v>0</v>
      </c>
      <c r="AK2611">
        <v>0</v>
      </c>
      <c r="AL2611">
        <v>0</v>
      </c>
      <c r="AM2611">
        <v>0</v>
      </c>
      <c r="AN2611">
        <v>0</v>
      </c>
      <c r="AO2611">
        <v>0</v>
      </c>
      <c r="AP2611">
        <v>0</v>
      </c>
      <c r="AQ2611">
        <v>0</v>
      </c>
      <c r="AR2611">
        <v>0</v>
      </c>
      <c r="AS2611">
        <v>0</v>
      </c>
      <c r="AT2611">
        <v>0</v>
      </c>
      <c r="AU2611">
        <v>0</v>
      </c>
      <c r="AV2611">
        <v>0</v>
      </c>
      <c r="AW2611">
        <v>0</v>
      </c>
      <c r="AX2611">
        <v>0</v>
      </c>
      <c r="AY2611">
        <v>0</v>
      </c>
      <c r="AZ2611">
        <v>0</v>
      </c>
      <c r="BA2611">
        <v>0</v>
      </c>
      <c r="BB2611">
        <v>0</v>
      </c>
      <c r="BC2611">
        <v>0</v>
      </c>
      <c r="BD2611">
        <v>0</v>
      </c>
      <c r="BE2611">
        <v>0</v>
      </c>
      <c r="BF2611">
        <v>0</v>
      </c>
      <c r="BG2611">
        <v>0</v>
      </c>
      <c r="BH2611">
        <v>0</v>
      </c>
      <c r="BI2611">
        <v>0</v>
      </c>
      <c r="BJ2611">
        <v>0</v>
      </c>
      <c r="BK2611">
        <v>0</v>
      </c>
      <c r="BL2611">
        <v>0</v>
      </c>
      <c r="BM2611">
        <v>0</v>
      </c>
      <c r="BN2611">
        <v>0</v>
      </c>
      <c r="BO2611">
        <v>0</v>
      </c>
      <c r="BP2611">
        <v>0</v>
      </c>
      <c r="BQ2611">
        <v>0</v>
      </c>
      <c r="BR2611">
        <v>0</v>
      </c>
      <c r="BS2611">
        <v>0</v>
      </c>
      <c r="BT2611">
        <v>0</v>
      </c>
      <c r="BU2611">
        <v>0</v>
      </c>
      <c r="BV2611">
        <v>0</v>
      </c>
      <c r="BW2611">
        <v>0</v>
      </c>
      <c r="BX2611">
        <v>0</v>
      </c>
      <c r="BY2611">
        <v>0</v>
      </c>
      <c r="BZ2611">
        <v>0</v>
      </c>
      <c r="CA2611">
        <v>0</v>
      </c>
      <c r="CB2611">
        <v>0</v>
      </c>
      <c r="CC2611">
        <v>0</v>
      </c>
      <c r="CD2611">
        <v>0</v>
      </c>
      <c r="CE2611">
        <v>0</v>
      </c>
    </row>
    <row r="2612" spans="1:83" x14ac:dyDescent="0.35">
      <c r="A2612" s="9" t="str">
        <f t="shared" si="40"/>
        <v>9911.451.86</v>
      </c>
      <c r="B2612" s="52" t="e">
        <f>+IF(MATCH(A2612,List!H$10:H$145,0),"Targeted")</f>
        <v>#N/A</v>
      </c>
      <c r="C2612" s="65"/>
      <c r="D2612" s="151" t="s">
        <v>7700</v>
      </c>
      <c r="E2612" s="16" t="s">
        <v>1872</v>
      </c>
      <c r="F2612" s="16" t="s">
        <v>1873</v>
      </c>
      <c r="G2612" s="16" t="s">
        <v>948</v>
      </c>
      <c r="H2612" s="16" t="s">
        <v>1874</v>
      </c>
      <c r="I2612" s="16" t="s">
        <v>1282</v>
      </c>
      <c r="J2612" s="16" t="s">
        <v>3334</v>
      </c>
      <c r="K2612" s="17" t="s">
        <v>70</v>
      </c>
      <c r="L2612" s="18" t="s">
        <v>4125</v>
      </c>
      <c r="M2612" s="195" t="s">
        <v>153</v>
      </c>
      <c r="N2612" s="16" t="s">
        <v>4126</v>
      </c>
      <c r="O2612" s="17" t="s">
        <v>346</v>
      </c>
      <c r="P2612" s="17" t="s">
        <v>524</v>
      </c>
      <c r="Q2612" s="17" t="s">
        <v>306</v>
      </c>
      <c r="R2612">
        <v>0</v>
      </c>
      <c r="S2612">
        <v>15</v>
      </c>
      <c r="T2612">
        <v>4868</v>
      </c>
      <c r="U2612">
        <v>5939</v>
      </c>
      <c r="V2612">
        <v>7912</v>
      </c>
      <c r="W2612">
        <v>25585</v>
      </c>
      <c r="X2612">
        <v>84050</v>
      </c>
      <c r="Y2612">
        <v>144059</v>
      </c>
      <c r="Z2612">
        <v>253978</v>
      </c>
      <c r="AA2612">
        <v>504966</v>
      </c>
      <c r="AB2612">
        <v>703164</v>
      </c>
      <c r="AC2612">
        <v>833151</v>
      </c>
      <c r="AD2612">
        <v>725678</v>
      </c>
      <c r="AE2612">
        <v>601389</v>
      </c>
      <c r="AF2612">
        <v>270868</v>
      </c>
      <c r="AG2612" s="19">
        <v>33242</v>
      </c>
      <c r="AH2612">
        <v>78903</v>
      </c>
      <c r="AI2612">
        <v>46145</v>
      </c>
      <c r="AJ2612">
        <v>37854</v>
      </c>
      <c r="AK2612">
        <v>17674</v>
      </c>
      <c r="AL2612">
        <v>10055</v>
      </c>
      <c r="AM2612">
        <v>818</v>
      </c>
      <c r="AN2612">
        <v>-309</v>
      </c>
      <c r="AO2612">
        <v>-390</v>
      </c>
      <c r="AP2612">
        <v>-452</v>
      </c>
      <c r="AQ2612">
        <v>-165</v>
      </c>
      <c r="AR2612">
        <v>-14</v>
      </c>
      <c r="AS2612">
        <v>0</v>
      </c>
      <c r="AT2612">
        <v>0</v>
      </c>
      <c r="AU2612">
        <v>0</v>
      </c>
      <c r="AV2612">
        <v>0</v>
      </c>
      <c r="AW2612">
        <v>0</v>
      </c>
      <c r="AX2612">
        <v>0</v>
      </c>
      <c r="AY2612">
        <v>0</v>
      </c>
      <c r="AZ2612">
        <v>0</v>
      </c>
      <c r="BA2612">
        <v>0</v>
      </c>
      <c r="BB2612">
        <v>0</v>
      </c>
      <c r="BC2612">
        <v>0</v>
      </c>
      <c r="BD2612">
        <v>0</v>
      </c>
      <c r="BE2612">
        <v>0</v>
      </c>
      <c r="BF2612">
        <v>0</v>
      </c>
      <c r="BG2612">
        <v>0</v>
      </c>
      <c r="BH2612">
        <v>0</v>
      </c>
      <c r="BI2612">
        <v>0</v>
      </c>
      <c r="BJ2612">
        <v>0</v>
      </c>
      <c r="BK2612">
        <v>0</v>
      </c>
      <c r="BL2612">
        <v>0</v>
      </c>
      <c r="BM2612">
        <v>0</v>
      </c>
      <c r="BN2612">
        <v>0</v>
      </c>
      <c r="BO2612">
        <v>0</v>
      </c>
      <c r="BP2612">
        <v>0</v>
      </c>
      <c r="BQ2612">
        <v>0</v>
      </c>
      <c r="BR2612">
        <v>0</v>
      </c>
      <c r="BS2612">
        <v>0</v>
      </c>
      <c r="BT2612">
        <v>0</v>
      </c>
      <c r="BU2612">
        <v>0</v>
      </c>
      <c r="BV2612">
        <v>0</v>
      </c>
      <c r="BW2612">
        <v>0</v>
      </c>
      <c r="BX2612">
        <v>0</v>
      </c>
      <c r="BY2612">
        <v>0</v>
      </c>
      <c r="BZ2612">
        <v>0</v>
      </c>
      <c r="CA2612">
        <v>0</v>
      </c>
      <c r="CB2612">
        <v>0</v>
      </c>
      <c r="CC2612">
        <v>0</v>
      </c>
      <c r="CD2612">
        <v>0</v>
      </c>
      <c r="CE2612">
        <v>0</v>
      </c>
    </row>
    <row r="2613" spans="1:83" x14ac:dyDescent="0.35">
      <c r="A2613" s="9" t="str">
        <f t="shared" si="40"/>
        <v>0206.451.86</v>
      </c>
      <c r="B2613" s="52" t="e">
        <f>+IF(MATCH(A2613,List!H$10:H$145,0),"Targeted")</f>
        <v>#N/A</v>
      </c>
      <c r="C2613" s="65"/>
      <c r="D2613" s="151" t="s">
        <v>7700</v>
      </c>
      <c r="E2613" s="16" t="s">
        <v>1872</v>
      </c>
      <c r="F2613" s="16" t="s">
        <v>1873</v>
      </c>
      <c r="G2613" s="16" t="s">
        <v>1510</v>
      </c>
      <c r="H2613" s="16" t="s">
        <v>1877</v>
      </c>
      <c r="I2613" s="16" t="s">
        <v>97</v>
      </c>
      <c r="J2613" s="16" t="s">
        <v>4198</v>
      </c>
      <c r="K2613" s="17" t="s">
        <v>70</v>
      </c>
      <c r="L2613" s="18" t="s">
        <v>4125</v>
      </c>
      <c r="M2613" s="195" t="s">
        <v>153</v>
      </c>
      <c r="N2613" s="16" t="s">
        <v>4126</v>
      </c>
      <c r="O2613" s="17" t="s">
        <v>346</v>
      </c>
      <c r="P2613" s="17" t="s">
        <v>524</v>
      </c>
      <c r="Q2613" s="17" t="s">
        <v>306</v>
      </c>
      <c r="R2613">
        <v>0</v>
      </c>
      <c r="S2613">
        <v>0</v>
      </c>
      <c r="T2613">
        <v>0</v>
      </c>
      <c r="U2613">
        <v>0</v>
      </c>
      <c r="V2613">
        <v>0</v>
      </c>
      <c r="W2613">
        <v>0</v>
      </c>
      <c r="X2613">
        <v>0</v>
      </c>
      <c r="Y2613">
        <v>0</v>
      </c>
      <c r="Z2613">
        <v>0</v>
      </c>
      <c r="AA2613">
        <v>0</v>
      </c>
      <c r="AB2613">
        <v>0</v>
      </c>
      <c r="AC2613">
        <v>0</v>
      </c>
      <c r="AD2613">
        <v>0</v>
      </c>
      <c r="AE2613">
        <v>0</v>
      </c>
      <c r="AF2613">
        <v>0</v>
      </c>
      <c r="AG2613" s="19">
        <v>0</v>
      </c>
      <c r="AH2613">
        <v>0</v>
      </c>
      <c r="AI2613">
        <v>0</v>
      </c>
      <c r="AJ2613">
        <v>0</v>
      </c>
      <c r="AK2613">
        <v>0</v>
      </c>
      <c r="AL2613">
        <v>0</v>
      </c>
      <c r="AM2613">
        <v>0</v>
      </c>
      <c r="AN2613">
        <v>0</v>
      </c>
      <c r="AO2613">
        <v>0</v>
      </c>
      <c r="AP2613">
        <v>0</v>
      </c>
      <c r="AQ2613">
        <v>0</v>
      </c>
      <c r="AR2613">
        <v>0</v>
      </c>
      <c r="AS2613">
        <v>0</v>
      </c>
      <c r="AT2613">
        <v>0</v>
      </c>
      <c r="AU2613">
        <v>239204</v>
      </c>
      <c r="AV2613">
        <v>87807</v>
      </c>
      <c r="AW2613">
        <v>13217</v>
      </c>
      <c r="AX2613">
        <v>1375</v>
      </c>
      <c r="AY2613">
        <v>0</v>
      </c>
      <c r="AZ2613">
        <v>0</v>
      </c>
      <c r="BA2613">
        <v>0</v>
      </c>
      <c r="BB2613">
        <v>0</v>
      </c>
      <c r="BC2613">
        <v>0</v>
      </c>
      <c r="BD2613">
        <v>0</v>
      </c>
      <c r="BE2613">
        <v>0</v>
      </c>
      <c r="BF2613">
        <v>0</v>
      </c>
      <c r="BG2613">
        <v>0</v>
      </c>
      <c r="BH2613">
        <v>0</v>
      </c>
      <c r="BI2613">
        <v>0</v>
      </c>
      <c r="BJ2613">
        <v>0</v>
      </c>
      <c r="BK2613">
        <v>0</v>
      </c>
      <c r="BL2613">
        <v>0</v>
      </c>
      <c r="BM2613">
        <v>0</v>
      </c>
      <c r="BN2613">
        <v>0</v>
      </c>
      <c r="BO2613">
        <v>0</v>
      </c>
      <c r="BP2613">
        <v>0</v>
      </c>
      <c r="BQ2613">
        <v>0</v>
      </c>
      <c r="BR2613">
        <v>0</v>
      </c>
      <c r="BS2613">
        <v>0</v>
      </c>
      <c r="BT2613">
        <v>0</v>
      </c>
      <c r="BU2613">
        <v>0</v>
      </c>
      <c r="BV2613">
        <v>0</v>
      </c>
      <c r="BW2613">
        <v>0</v>
      </c>
      <c r="BX2613">
        <v>0</v>
      </c>
      <c r="BY2613">
        <v>0</v>
      </c>
      <c r="BZ2613">
        <v>0</v>
      </c>
      <c r="CA2613">
        <v>0</v>
      </c>
      <c r="CB2613">
        <v>0</v>
      </c>
      <c r="CC2613">
        <v>0</v>
      </c>
      <c r="CD2613">
        <v>0</v>
      </c>
      <c r="CE2613">
        <v>0</v>
      </c>
    </row>
    <row r="2614" spans="1:83" x14ac:dyDescent="0.35">
      <c r="A2614" s="9" t="str">
        <f t="shared" si="40"/>
        <v>4040.451.86</v>
      </c>
      <c r="B2614" s="52" t="e">
        <f>+IF(MATCH(A2614,List!H$10:H$145,0),"Targeted")</f>
        <v>#N/A</v>
      </c>
      <c r="C2614" s="65"/>
      <c r="D2614" s="151"/>
      <c r="E2614" s="16" t="s">
        <v>1872</v>
      </c>
      <c r="F2614" s="16" t="s">
        <v>1873</v>
      </c>
      <c r="G2614" s="16" t="s">
        <v>1510</v>
      </c>
      <c r="H2614" s="16" t="s">
        <v>1877</v>
      </c>
      <c r="I2614" s="16" t="s">
        <v>4199</v>
      </c>
      <c r="J2614" s="16" t="s">
        <v>4200</v>
      </c>
      <c r="K2614" s="17" t="s">
        <v>70</v>
      </c>
      <c r="L2614" s="18" t="s">
        <v>4125</v>
      </c>
      <c r="M2614" s="195" t="s">
        <v>153</v>
      </c>
      <c r="N2614" s="16" t="s">
        <v>4126</v>
      </c>
      <c r="O2614" s="17" t="s">
        <v>304</v>
      </c>
      <c r="P2614" s="17" t="s">
        <v>305</v>
      </c>
      <c r="Q2614" s="17" t="s">
        <v>306</v>
      </c>
      <c r="R2614">
        <v>-2076</v>
      </c>
      <c r="S2614">
        <v>-1160</v>
      </c>
      <c r="T2614">
        <v>35</v>
      </c>
      <c r="U2614">
        <v>89</v>
      </c>
      <c r="V2614">
        <v>-3964</v>
      </c>
      <c r="W2614">
        <v>-2206</v>
      </c>
      <c r="X2614">
        <v>-2104</v>
      </c>
      <c r="Y2614">
        <v>-4349</v>
      </c>
      <c r="Z2614">
        <v>-1486</v>
      </c>
      <c r="AA2614">
        <v>-1853</v>
      </c>
      <c r="AB2614">
        <v>-1777</v>
      </c>
      <c r="AC2614">
        <v>-2770</v>
      </c>
      <c r="AD2614">
        <v>-1213</v>
      </c>
      <c r="AE2614">
        <v>-865</v>
      </c>
      <c r="AF2614">
        <v>-835</v>
      </c>
      <c r="AG2614" s="19">
        <v>-229</v>
      </c>
      <c r="AH2614">
        <v>-652</v>
      </c>
      <c r="AI2614">
        <v>-697</v>
      </c>
      <c r="AJ2614">
        <v>-551</v>
      </c>
      <c r="AK2614">
        <v>-429</v>
      </c>
      <c r="AL2614">
        <v>-394</v>
      </c>
      <c r="AM2614">
        <v>-327</v>
      </c>
      <c r="AN2614">
        <v>-267</v>
      </c>
      <c r="AO2614">
        <v>-234</v>
      </c>
      <c r="AP2614">
        <v>-200</v>
      </c>
      <c r="AQ2614">
        <v>-170</v>
      </c>
      <c r="AR2614">
        <v>-136</v>
      </c>
      <c r="AS2614">
        <v>-12</v>
      </c>
      <c r="AT2614">
        <v>-101</v>
      </c>
      <c r="AU2614">
        <v>-69</v>
      </c>
      <c r="AV2614">
        <v>45</v>
      </c>
      <c r="AW2614">
        <v>-3</v>
      </c>
      <c r="AX2614">
        <v>-2</v>
      </c>
      <c r="AY2614">
        <v>-4</v>
      </c>
      <c r="AZ2614">
        <v>0</v>
      </c>
      <c r="BA2614">
        <v>0</v>
      </c>
      <c r="BB2614">
        <v>0</v>
      </c>
      <c r="BC2614">
        <v>0</v>
      </c>
      <c r="BD2614">
        <v>0</v>
      </c>
      <c r="BE2614">
        <v>0</v>
      </c>
      <c r="BF2614">
        <v>0</v>
      </c>
      <c r="BG2614">
        <v>0</v>
      </c>
      <c r="BH2614">
        <v>0</v>
      </c>
      <c r="BI2614">
        <v>0</v>
      </c>
      <c r="BJ2614">
        <v>0</v>
      </c>
      <c r="BK2614">
        <v>0</v>
      </c>
      <c r="BL2614">
        <v>0</v>
      </c>
      <c r="BM2614">
        <v>0</v>
      </c>
      <c r="BN2614">
        <v>0</v>
      </c>
      <c r="BO2614">
        <v>0</v>
      </c>
      <c r="BP2614">
        <v>0</v>
      </c>
      <c r="BQ2614">
        <v>0</v>
      </c>
      <c r="BR2614">
        <v>0</v>
      </c>
      <c r="BS2614">
        <v>0</v>
      </c>
      <c r="BT2614">
        <v>0</v>
      </c>
      <c r="BU2614">
        <v>0</v>
      </c>
      <c r="BV2614">
        <v>0</v>
      </c>
      <c r="BW2614">
        <v>0</v>
      </c>
      <c r="BX2614" s="10">
        <v>0</v>
      </c>
      <c r="BY2614">
        <v>0</v>
      </c>
      <c r="BZ2614">
        <v>0</v>
      </c>
      <c r="CA2614">
        <v>0</v>
      </c>
      <c r="CB2614">
        <v>0</v>
      </c>
      <c r="CC2614">
        <v>0</v>
      </c>
      <c r="CD2614">
        <v>0</v>
      </c>
      <c r="CE2614">
        <v>0</v>
      </c>
    </row>
    <row r="2615" spans="1:83" x14ac:dyDescent="0.35">
      <c r="A2615" s="9" t="str">
        <f t="shared" si="40"/>
        <v>4206.451.86</v>
      </c>
      <c r="B2615" s="52" t="e">
        <f>+IF(MATCH(A2615,List!H$10:H$145,0),"Targeted")</f>
        <v>#N/A</v>
      </c>
      <c r="C2615" s="65"/>
      <c r="D2615" s="151"/>
      <c r="E2615" s="16" t="s">
        <v>1872</v>
      </c>
      <c r="F2615" s="16" t="s">
        <v>1873</v>
      </c>
      <c r="G2615" s="16" t="s">
        <v>52</v>
      </c>
      <c r="H2615" s="16" t="s">
        <v>3174</v>
      </c>
      <c r="I2615" s="16" t="s">
        <v>3183</v>
      </c>
      <c r="J2615" s="16" t="s">
        <v>3184</v>
      </c>
      <c r="K2615" s="17" t="s">
        <v>70</v>
      </c>
      <c r="L2615" s="18" t="s">
        <v>4125</v>
      </c>
      <c r="M2615" s="195" t="s">
        <v>153</v>
      </c>
      <c r="N2615" s="16" t="s">
        <v>4126</v>
      </c>
      <c r="O2615" s="17" t="s">
        <v>304</v>
      </c>
      <c r="P2615" s="17" t="s">
        <v>305</v>
      </c>
      <c r="Q2615" s="17" t="s">
        <v>306</v>
      </c>
      <c r="R2615">
        <v>0</v>
      </c>
      <c r="S2615">
        <v>0</v>
      </c>
      <c r="T2615">
        <v>0</v>
      </c>
      <c r="U2615">
        <v>0</v>
      </c>
      <c r="V2615">
        <v>0</v>
      </c>
      <c r="W2615">
        <v>391</v>
      </c>
      <c r="X2615">
        <v>-307</v>
      </c>
      <c r="Y2615">
        <v>-174</v>
      </c>
      <c r="Z2615">
        <v>69</v>
      </c>
      <c r="AA2615">
        <v>-355</v>
      </c>
      <c r="AB2615">
        <v>1240</v>
      </c>
      <c r="AC2615">
        <v>803</v>
      </c>
      <c r="AD2615">
        <v>363</v>
      </c>
      <c r="AE2615">
        <v>-374</v>
      </c>
      <c r="AF2615">
        <v>-385</v>
      </c>
      <c r="AG2615" s="19">
        <v>2402</v>
      </c>
      <c r="AH2615">
        <v>-2892</v>
      </c>
      <c r="AI2615">
        <v>2147</v>
      </c>
      <c r="AJ2615">
        <v>-137</v>
      </c>
      <c r="AK2615">
        <v>291</v>
      </c>
      <c r="AL2615">
        <v>617</v>
      </c>
      <c r="AM2615">
        <v>611</v>
      </c>
      <c r="AN2615">
        <v>379</v>
      </c>
      <c r="AO2615">
        <v>259</v>
      </c>
      <c r="AP2615">
        <v>258</v>
      </c>
      <c r="AQ2615">
        <v>-938</v>
      </c>
      <c r="AR2615">
        <v>1231</v>
      </c>
      <c r="AS2615">
        <v>3005</v>
      </c>
      <c r="AT2615">
        <v>25</v>
      </c>
      <c r="AU2615">
        <v>0</v>
      </c>
      <c r="AV2615">
        <v>0</v>
      </c>
      <c r="AW2615">
        <v>0</v>
      </c>
      <c r="AX2615">
        <v>0</v>
      </c>
      <c r="AY2615">
        <v>0</v>
      </c>
      <c r="AZ2615">
        <v>0</v>
      </c>
      <c r="BA2615">
        <v>0</v>
      </c>
      <c r="BB2615">
        <v>0</v>
      </c>
      <c r="BC2615">
        <v>0</v>
      </c>
      <c r="BD2615">
        <v>0</v>
      </c>
      <c r="BE2615">
        <v>0</v>
      </c>
      <c r="BF2615">
        <v>0</v>
      </c>
      <c r="BG2615">
        <v>0</v>
      </c>
      <c r="BH2615">
        <v>0</v>
      </c>
      <c r="BI2615">
        <v>0</v>
      </c>
      <c r="BJ2615">
        <v>0</v>
      </c>
      <c r="BK2615">
        <v>0</v>
      </c>
      <c r="BL2615">
        <v>0</v>
      </c>
      <c r="BM2615">
        <v>0</v>
      </c>
      <c r="BN2615">
        <v>0</v>
      </c>
      <c r="BO2615">
        <v>0</v>
      </c>
      <c r="BP2615">
        <v>0</v>
      </c>
      <c r="BQ2615">
        <v>0</v>
      </c>
      <c r="BR2615">
        <v>0</v>
      </c>
      <c r="BS2615">
        <v>0</v>
      </c>
      <c r="BT2615">
        <v>0</v>
      </c>
      <c r="BU2615">
        <v>0</v>
      </c>
      <c r="BV2615">
        <v>0</v>
      </c>
      <c r="BW2615">
        <v>0</v>
      </c>
      <c r="BX2615" s="10">
        <v>0</v>
      </c>
      <c r="BY2615">
        <v>0</v>
      </c>
      <c r="BZ2615">
        <v>0</v>
      </c>
      <c r="CA2615">
        <v>0</v>
      </c>
      <c r="CB2615">
        <v>0</v>
      </c>
      <c r="CC2615">
        <v>0</v>
      </c>
      <c r="CD2615">
        <v>0</v>
      </c>
      <c r="CE2615">
        <v>0</v>
      </c>
    </row>
    <row r="2616" spans="1:83" x14ac:dyDescent="0.35">
      <c r="A2616" s="9" t="str">
        <f t="shared" si="40"/>
        <v>0108.451.86</v>
      </c>
      <c r="B2616" s="52" t="e">
        <f>+IF(MATCH(A2616,List!H$10:H$145,0),"Targeted")</f>
        <v>#N/A</v>
      </c>
      <c r="C2616" s="65"/>
      <c r="D2616" s="151" t="s">
        <v>7700</v>
      </c>
      <c r="E2616" s="16" t="s">
        <v>1872</v>
      </c>
      <c r="F2616" s="16" t="s">
        <v>1873</v>
      </c>
      <c r="G2616" s="16" t="s">
        <v>280</v>
      </c>
      <c r="H2616" s="16" t="s">
        <v>4201</v>
      </c>
      <c r="I2616" s="16" t="s">
        <v>1663</v>
      </c>
      <c r="J2616" s="16" t="s">
        <v>4091</v>
      </c>
      <c r="K2616" s="17" t="s">
        <v>70</v>
      </c>
      <c r="L2616" s="18" t="s">
        <v>4125</v>
      </c>
      <c r="M2616" s="195" t="s">
        <v>153</v>
      </c>
      <c r="N2616" s="16" t="s">
        <v>4126</v>
      </c>
      <c r="O2616" s="17" t="s">
        <v>346</v>
      </c>
      <c r="P2616" s="17" t="s">
        <v>305</v>
      </c>
      <c r="Q2616" s="17" t="s">
        <v>306</v>
      </c>
      <c r="R2616">
        <v>328</v>
      </c>
      <c r="S2616">
        <v>245</v>
      </c>
      <c r="T2616">
        <v>340</v>
      </c>
      <c r="U2616">
        <v>444</v>
      </c>
      <c r="V2616">
        <v>522</v>
      </c>
      <c r="W2616">
        <v>1320</v>
      </c>
      <c r="X2616">
        <v>2668</v>
      </c>
      <c r="Y2616">
        <v>7325</v>
      </c>
      <c r="Z2616">
        <v>9579</v>
      </c>
      <c r="AA2616">
        <v>35549</v>
      </c>
      <c r="AB2616">
        <v>42630</v>
      </c>
      <c r="AC2616">
        <v>47763</v>
      </c>
      <c r="AD2616">
        <v>58382</v>
      </c>
      <c r="AE2616">
        <v>52332</v>
      </c>
      <c r="AF2616">
        <v>54081</v>
      </c>
      <c r="AG2616" s="19">
        <v>11621</v>
      </c>
      <c r="AH2616">
        <v>62593</v>
      </c>
      <c r="AI2616">
        <v>50834</v>
      </c>
      <c r="AJ2616">
        <v>63555</v>
      </c>
      <c r="AK2616">
        <v>54825</v>
      </c>
      <c r="AL2616">
        <v>43178</v>
      </c>
      <c r="AM2616">
        <v>26699</v>
      </c>
      <c r="AN2616">
        <v>21669</v>
      </c>
      <c r="AO2616">
        <v>24636</v>
      </c>
      <c r="AP2616">
        <v>18399</v>
      </c>
      <c r="AQ2616">
        <v>13656</v>
      </c>
      <c r="AR2616">
        <v>19459</v>
      </c>
      <c r="AS2616">
        <v>14619</v>
      </c>
      <c r="AT2616">
        <v>20404</v>
      </c>
      <c r="AU2616">
        <v>21410</v>
      </c>
      <c r="AV2616">
        <v>17832</v>
      </c>
      <c r="AW2616">
        <v>23219</v>
      </c>
      <c r="AX2616">
        <v>28042</v>
      </c>
      <c r="AY2616">
        <v>28139</v>
      </c>
      <c r="AZ2616">
        <v>38000</v>
      </c>
      <c r="BA2616">
        <v>36000</v>
      </c>
      <c r="BB2616">
        <v>31000</v>
      </c>
      <c r="BC2616">
        <v>31000</v>
      </c>
      <c r="BD2616">
        <v>27000</v>
      </c>
      <c r="BE2616">
        <v>43000</v>
      </c>
      <c r="BF2616">
        <v>64000</v>
      </c>
      <c r="BG2616">
        <v>57000</v>
      </c>
      <c r="BH2616">
        <v>54000</v>
      </c>
      <c r="BI2616">
        <v>43000</v>
      </c>
      <c r="BJ2616">
        <v>47000</v>
      </c>
      <c r="BK2616">
        <v>41000</v>
      </c>
      <c r="BL2616">
        <v>33000</v>
      </c>
      <c r="BM2616">
        <v>40000</v>
      </c>
      <c r="BN2616">
        <v>49000</v>
      </c>
      <c r="BO2616">
        <v>69000</v>
      </c>
      <c r="BP2616">
        <v>62000</v>
      </c>
      <c r="BQ2616">
        <v>59000</v>
      </c>
      <c r="BR2616">
        <v>54000</v>
      </c>
      <c r="BS2616">
        <v>49000</v>
      </c>
      <c r="BT2616">
        <v>36000</v>
      </c>
      <c r="BU2616">
        <v>62000</v>
      </c>
      <c r="BV2616">
        <v>61000</v>
      </c>
      <c r="BW2616">
        <v>83000</v>
      </c>
      <c r="BX2616">
        <v>76000</v>
      </c>
      <c r="BY2616">
        <v>68000</v>
      </c>
      <c r="BZ2616">
        <v>88000</v>
      </c>
      <c r="CA2616">
        <v>115000</v>
      </c>
      <c r="CB2616">
        <v>134000</v>
      </c>
      <c r="CC2616">
        <v>147000</v>
      </c>
      <c r="CD2616">
        <v>146000</v>
      </c>
      <c r="CE2616">
        <v>146000</v>
      </c>
    </row>
    <row r="2617" spans="1:83" x14ac:dyDescent="0.35">
      <c r="A2617" s="9" t="str">
        <f t="shared" si="40"/>
        <v>0174.451.86</v>
      </c>
      <c r="B2617" s="52" t="str">
        <f>+IF(MATCH(A2617,List!H$10:H$145,0),"Targeted")</f>
        <v>Targeted</v>
      </c>
      <c r="C2617" s="65"/>
      <c r="D2617" s="151" t="s">
        <v>7700</v>
      </c>
      <c r="E2617" s="16" t="s">
        <v>1872</v>
      </c>
      <c r="F2617" s="16" t="s">
        <v>1873</v>
      </c>
      <c r="G2617" s="16" t="s">
        <v>3062</v>
      </c>
      <c r="H2617" s="16" t="s">
        <v>4202</v>
      </c>
      <c r="I2617" s="16" t="s">
        <v>33</v>
      </c>
      <c r="J2617" s="16" t="s">
        <v>4203</v>
      </c>
      <c r="K2617" s="17" t="s">
        <v>70</v>
      </c>
      <c r="L2617" s="18" t="s">
        <v>4125</v>
      </c>
      <c r="M2617" s="195" t="s">
        <v>153</v>
      </c>
      <c r="N2617" s="16" t="s">
        <v>4126</v>
      </c>
      <c r="O2617" s="17" t="s">
        <v>346</v>
      </c>
      <c r="P2617" s="17" t="s">
        <v>305</v>
      </c>
      <c r="Q2617" s="17" t="s">
        <v>306</v>
      </c>
      <c r="R2617">
        <v>0</v>
      </c>
      <c r="S2617">
        <v>0</v>
      </c>
      <c r="T2617">
        <v>0</v>
      </c>
      <c r="U2617">
        <v>0</v>
      </c>
      <c r="V2617">
        <v>0</v>
      </c>
      <c r="W2617">
        <v>0</v>
      </c>
      <c r="X2617">
        <v>0</v>
      </c>
      <c r="Y2617">
        <v>0</v>
      </c>
      <c r="Z2617">
        <v>0</v>
      </c>
      <c r="AA2617">
        <v>0</v>
      </c>
      <c r="AB2617">
        <v>0</v>
      </c>
      <c r="AC2617">
        <v>0</v>
      </c>
      <c r="AD2617">
        <v>0</v>
      </c>
      <c r="AE2617">
        <v>0</v>
      </c>
      <c r="AF2617">
        <v>0</v>
      </c>
      <c r="AG2617" s="19">
        <v>0</v>
      </c>
      <c r="AH2617">
        <v>0</v>
      </c>
      <c r="AI2617">
        <v>0</v>
      </c>
      <c r="AJ2617">
        <v>0</v>
      </c>
      <c r="AK2617">
        <v>0</v>
      </c>
      <c r="AL2617">
        <v>0</v>
      </c>
      <c r="AM2617">
        <v>0</v>
      </c>
      <c r="AN2617">
        <v>0</v>
      </c>
      <c r="AO2617">
        <v>0</v>
      </c>
      <c r="AP2617">
        <v>0</v>
      </c>
      <c r="AQ2617">
        <v>0</v>
      </c>
      <c r="AR2617">
        <v>0</v>
      </c>
      <c r="AS2617">
        <v>0</v>
      </c>
      <c r="AT2617">
        <v>0</v>
      </c>
      <c r="AU2617">
        <v>0</v>
      </c>
      <c r="AV2617">
        <v>0</v>
      </c>
      <c r="AW2617">
        <v>0</v>
      </c>
      <c r="AX2617">
        <v>0</v>
      </c>
      <c r="AY2617">
        <v>0</v>
      </c>
      <c r="AZ2617">
        <v>0</v>
      </c>
      <c r="BA2617">
        <v>0</v>
      </c>
      <c r="BB2617">
        <v>0</v>
      </c>
      <c r="BC2617">
        <v>0</v>
      </c>
      <c r="BD2617">
        <v>0</v>
      </c>
      <c r="BE2617">
        <v>0</v>
      </c>
      <c r="BF2617">
        <v>-1000</v>
      </c>
      <c r="BG2617">
        <v>0</v>
      </c>
      <c r="BH2617">
        <v>0</v>
      </c>
      <c r="BI2617">
        <v>0</v>
      </c>
      <c r="BJ2617">
        <v>0</v>
      </c>
      <c r="BK2617">
        <v>0</v>
      </c>
      <c r="BL2617">
        <v>0</v>
      </c>
      <c r="BM2617">
        <v>0</v>
      </c>
      <c r="BN2617">
        <v>0</v>
      </c>
      <c r="BO2617">
        <v>0</v>
      </c>
      <c r="BP2617">
        <v>0</v>
      </c>
      <c r="BQ2617">
        <v>0</v>
      </c>
      <c r="BR2617">
        <v>0</v>
      </c>
      <c r="BS2617">
        <v>0</v>
      </c>
      <c r="BT2617">
        <v>0</v>
      </c>
      <c r="BU2617">
        <v>0</v>
      </c>
      <c r="BV2617">
        <v>0</v>
      </c>
      <c r="BW2617">
        <v>0</v>
      </c>
      <c r="BX2617">
        <v>0</v>
      </c>
      <c r="BY2617">
        <v>0</v>
      </c>
      <c r="BZ2617">
        <v>0</v>
      </c>
      <c r="CA2617">
        <v>0</v>
      </c>
      <c r="CB2617">
        <v>0</v>
      </c>
      <c r="CC2617">
        <v>0</v>
      </c>
      <c r="CD2617">
        <v>0</v>
      </c>
      <c r="CE2617">
        <v>0</v>
      </c>
    </row>
    <row r="2618" spans="1:83" x14ac:dyDescent="0.35">
      <c r="A2618" s="9" t="str">
        <f t="shared" si="40"/>
        <v>0174.451.86</v>
      </c>
      <c r="B2618" s="52" t="str">
        <f>+IF(MATCH(A2618,List!H$10:H$145,0),"Targeted")</f>
        <v>Targeted</v>
      </c>
      <c r="C2618" s="65"/>
      <c r="D2618" s="151" t="s">
        <v>7700</v>
      </c>
      <c r="E2618" s="16" t="s">
        <v>1872</v>
      </c>
      <c r="F2618" s="16" t="s">
        <v>1873</v>
      </c>
      <c r="G2618" s="16" t="s">
        <v>3062</v>
      </c>
      <c r="H2618" s="16" t="s">
        <v>4202</v>
      </c>
      <c r="I2618" s="16" t="s">
        <v>33</v>
      </c>
      <c r="J2618" s="16" t="s">
        <v>4203</v>
      </c>
      <c r="K2618" s="17" t="s">
        <v>70</v>
      </c>
      <c r="L2618" s="18" t="s">
        <v>4125</v>
      </c>
      <c r="M2618" s="195" t="s">
        <v>153</v>
      </c>
      <c r="N2618" s="16" t="s">
        <v>4126</v>
      </c>
      <c r="O2618" s="17" t="s">
        <v>346</v>
      </c>
      <c r="P2618" s="17" t="s">
        <v>524</v>
      </c>
      <c r="Q2618" s="17" t="s">
        <v>306</v>
      </c>
      <c r="R2618">
        <v>0</v>
      </c>
      <c r="S2618">
        <v>0</v>
      </c>
      <c r="T2618">
        <v>0</v>
      </c>
      <c r="U2618">
        <v>0</v>
      </c>
      <c r="V2618">
        <v>0</v>
      </c>
      <c r="W2618">
        <v>0</v>
      </c>
      <c r="X2618">
        <v>0</v>
      </c>
      <c r="Y2618">
        <v>0</v>
      </c>
      <c r="Z2618">
        <v>0</v>
      </c>
      <c r="AA2618">
        <v>0</v>
      </c>
      <c r="AB2618">
        <v>0</v>
      </c>
      <c r="AC2618">
        <v>0</v>
      </c>
      <c r="AD2618">
        <v>0</v>
      </c>
      <c r="AE2618">
        <v>0</v>
      </c>
      <c r="AF2618">
        <v>0</v>
      </c>
      <c r="AG2618" s="19">
        <v>0</v>
      </c>
      <c r="AH2618">
        <v>0</v>
      </c>
      <c r="AI2618">
        <v>0</v>
      </c>
      <c r="AJ2618">
        <v>0</v>
      </c>
      <c r="AK2618">
        <v>0</v>
      </c>
      <c r="AL2618">
        <v>0</v>
      </c>
      <c r="AM2618">
        <v>0</v>
      </c>
      <c r="AN2618">
        <v>0</v>
      </c>
      <c r="AO2618">
        <v>0</v>
      </c>
      <c r="AP2618">
        <v>0</v>
      </c>
      <c r="AQ2618">
        <v>0</v>
      </c>
      <c r="AR2618">
        <v>0</v>
      </c>
      <c r="AS2618">
        <v>0</v>
      </c>
      <c r="AT2618">
        <v>0</v>
      </c>
      <c r="AU2618">
        <v>0</v>
      </c>
      <c r="AV2618">
        <v>0</v>
      </c>
      <c r="AW2618">
        <v>0</v>
      </c>
      <c r="AX2618">
        <v>0</v>
      </c>
      <c r="AY2618">
        <v>0</v>
      </c>
      <c r="AZ2618">
        <v>0</v>
      </c>
      <c r="BA2618">
        <v>0</v>
      </c>
      <c r="BB2618">
        <v>0</v>
      </c>
      <c r="BC2618">
        <v>0</v>
      </c>
      <c r="BD2618">
        <v>2000</v>
      </c>
      <c r="BE2618">
        <v>95000</v>
      </c>
      <c r="BF2618">
        <v>86000</v>
      </c>
      <c r="BG2618">
        <v>95000</v>
      </c>
      <c r="BH2618">
        <v>91000</v>
      </c>
      <c r="BI2618">
        <v>113000</v>
      </c>
      <c r="BJ2618">
        <v>133000</v>
      </c>
      <c r="BK2618">
        <v>120000</v>
      </c>
      <c r="BL2618">
        <v>147000</v>
      </c>
      <c r="BM2618">
        <v>149000</v>
      </c>
      <c r="BN2618">
        <v>168000</v>
      </c>
      <c r="BO2618">
        <v>179000</v>
      </c>
      <c r="BP2618">
        <v>174000</v>
      </c>
      <c r="BQ2618">
        <v>148000</v>
      </c>
      <c r="BR2618">
        <v>125000</v>
      </c>
      <c r="BS2618">
        <v>122000</v>
      </c>
      <c r="BT2618">
        <v>112000</v>
      </c>
      <c r="BU2618">
        <v>95000</v>
      </c>
      <c r="BV2618">
        <v>102000</v>
      </c>
      <c r="BW2618">
        <v>95000</v>
      </c>
      <c r="BX2618">
        <v>95000</v>
      </c>
      <c r="BY2618">
        <v>81000</v>
      </c>
      <c r="BZ2618">
        <v>232000</v>
      </c>
      <c r="CA2618">
        <v>283000</v>
      </c>
      <c r="CB2618">
        <v>314000</v>
      </c>
      <c r="CC2618">
        <v>401000</v>
      </c>
      <c r="CD2618">
        <v>397000</v>
      </c>
      <c r="CE2618">
        <v>426000</v>
      </c>
    </row>
    <row r="2619" spans="1:83" x14ac:dyDescent="0.35">
      <c r="A2619" s="9" t="str">
        <f t="shared" si="40"/>
        <v>0174.451.86</v>
      </c>
      <c r="B2619" s="52" t="str">
        <f>+IF(MATCH(A2619,List!H$10:H$145,0),"Targeted")</f>
        <v>Targeted</v>
      </c>
      <c r="C2619" s="65"/>
      <c r="D2619" s="151"/>
      <c r="E2619" s="16" t="s">
        <v>1872</v>
      </c>
      <c r="F2619" s="16" t="s">
        <v>1873</v>
      </c>
      <c r="G2619" s="16" t="s">
        <v>3062</v>
      </c>
      <c r="H2619" s="16" t="s">
        <v>4202</v>
      </c>
      <c r="I2619" s="16" t="s">
        <v>33</v>
      </c>
      <c r="J2619" s="16" t="s">
        <v>4203</v>
      </c>
      <c r="K2619" s="17" t="s">
        <v>70</v>
      </c>
      <c r="L2619" s="18" t="s">
        <v>4125</v>
      </c>
      <c r="M2619" s="195" t="s">
        <v>153</v>
      </c>
      <c r="N2619" s="16" t="s">
        <v>4126</v>
      </c>
      <c r="O2619" s="17" t="s">
        <v>304</v>
      </c>
      <c r="P2619" s="17" t="s">
        <v>305</v>
      </c>
      <c r="Q2619" s="17" t="s">
        <v>306</v>
      </c>
      <c r="R2619">
        <v>0</v>
      </c>
      <c r="S2619">
        <v>0</v>
      </c>
      <c r="T2619">
        <v>0</v>
      </c>
      <c r="U2619">
        <v>0</v>
      </c>
      <c r="V2619">
        <v>0</v>
      </c>
      <c r="W2619">
        <v>0</v>
      </c>
      <c r="X2619">
        <v>0</v>
      </c>
      <c r="Y2619">
        <v>0</v>
      </c>
      <c r="Z2619">
        <v>0</v>
      </c>
      <c r="AA2619">
        <v>0</v>
      </c>
      <c r="AB2619">
        <v>0</v>
      </c>
      <c r="AC2619">
        <v>0</v>
      </c>
      <c r="AD2619">
        <v>0</v>
      </c>
      <c r="AE2619">
        <v>0</v>
      </c>
      <c r="AF2619">
        <v>0</v>
      </c>
      <c r="AG2619" s="19">
        <v>0</v>
      </c>
      <c r="AH2619">
        <v>0</v>
      </c>
      <c r="AI2619">
        <v>0</v>
      </c>
      <c r="AJ2619">
        <v>0</v>
      </c>
      <c r="AK2619">
        <v>0</v>
      </c>
      <c r="AL2619">
        <v>0</v>
      </c>
      <c r="AM2619">
        <v>0</v>
      </c>
      <c r="AN2619">
        <v>0</v>
      </c>
      <c r="AO2619">
        <v>0</v>
      </c>
      <c r="AP2619">
        <v>0</v>
      </c>
      <c r="AQ2619">
        <v>0</v>
      </c>
      <c r="AR2619">
        <v>0</v>
      </c>
      <c r="AS2619">
        <v>0</v>
      </c>
      <c r="AT2619">
        <v>0</v>
      </c>
      <c r="AU2619">
        <v>0</v>
      </c>
      <c r="AV2619">
        <v>0</v>
      </c>
      <c r="AW2619">
        <v>0</v>
      </c>
      <c r="AX2619">
        <v>0</v>
      </c>
      <c r="AY2619">
        <v>0</v>
      </c>
      <c r="AZ2619">
        <v>0</v>
      </c>
      <c r="BA2619">
        <v>0</v>
      </c>
      <c r="BB2619">
        <v>0</v>
      </c>
      <c r="BC2619">
        <v>0</v>
      </c>
      <c r="BD2619">
        <v>0</v>
      </c>
      <c r="BE2619">
        <v>0</v>
      </c>
      <c r="BF2619">
        <v>0</v>
      </c>
      <c r="BG2619">
        <v>0</v>
      </c>
      <c r="BH2619">
        <v>0</v>
      </c>
      <c r="BI2619">
        <v>0</v>
      </c>
      <c r="BJ2619">
        <v>0</v>
      </c>
      <c r="BK2619">
        <v>0</v>
      </c>
      <c r="BL2619">
        <v>0</v>
      </c>
      <c r="BM2619">
        <v>0</v>
      </c>
      <c r="BN2619">
        <v>0</v>
      </c>
      <c r="BO2619">
        <v>0</v>
      </c>
      <c r="BP2619">
        <v>0</v>
      </c>
      <c r="BQ2619">
        <v>0</v>
      </c>
      <c r="BR2619">
        <v>0</v>
      </c>
      <c r="BS2619">
        <v>0</v>
      </c>
      <c r="BT2619">
        <v>0</v>
      </c>
      <c r="BU2619">
        <v>0</v>
      </c>
      <c r="BV2619">
        <v>0</v>
      </c>
      <c r="BW2619">
        <v>0</v>
      </c>
      <c r="BX2619" s="10">
        <v>0</v>
      </c>
      <c r="BY2619">
        <v>0</v>
      </c>
      <c r="BZ2619">
        <v>0</v>
      </c>
      <c r="CA2619">
        <v>12000</v>
      </c>
      <c r="CB2619">
        <v>66000</v>
      </c>
      <c r="CC2619">
        <v>240000</v>
      </c>
      <c r="CD2619">
        <v>438000</v>
      </c>
      <c r="CE2619">
        <v>564000</v>
      </c>
    </row>
    <row r="2620" spans="1:83" x14ac:dyDescent="0.35">
      <c r="A2620" s="9" t="str">
        <f t="shared" si="40"/>
        <v>0118.451.86</v>
      </c>
      <c r="B2620" s="52" t="e">
        <f>+IF(MATCH(A2620,List!H$10:H$145,0),"Targeted")</f>
        <v>#N/A</v>
      </c>
      <c r="C2620" s="65"/>
      <c r="D2620" s="151" t="s">
        <v>7700</v>
      </c>
      <c r="E2620" s="16" t="s">
        <v>1872</v>
      </c>
      <c r="F2620" s="16" t="s">
        <v>1873</v>
      </c>
      <c r="G2620" s="16" t="s">
        <v>1311</v>
      </c>
      <c r="H2620" s="16" t="s">
        <v>1013</v>
      </c>
      <c r="I2620" s="16" t="s">
        <v>221</v>
      </c>
      <c r="J2620" s="16" t="s">
        <v>4204</v>
      </c>
      <c r="K2620" s="17" t="s">
        <v>70</v>
      </c>
      <c r="L2620" s="18" t="s">
        <v>4125</v>
      </c>
      <c r="M2620" s="195" t="s">
        <v>153</v>
      </c>
      <c r="N2620" s="16" t="s">
        <v>4126</v>
      </c>
      <c r="O2620" s="17" t="s">
        <v>346</v>
      </c>
      <c r="P2620" s="17" t="s">
        <v>305</v>
      </c>
      <c r="Q2620" s="17" t="s">
        <v>306</v>
      </c>
      <c r="R2620">
        <v>0</v>
      </c>
      <c r="S2620">
        <v>0</v>
      </c>
      <c r="T2620">
        <v>0</v>
      </c>
      <c r="U2620">
        <v>0</v>
      </c>
      <c r="V2620">
        <v>0</v>
      </c>
      <c r="W2620">
        <v>0</v>
      </c>
      <c r="X2620">
        <v>0</v>
      </c>
      <c r="Y2620">
        <v>0</v>
      </c>
      <c r="Z2620">
        <v>0</v>
      </c>
      <c r="AA2620">
        <v>0</v>
      </c>
      <c r="AB2620">
        <v>0</v>
      </c>
      <c r="AC2620">
        <v>0</v>
      </c>
      <c r="AD2620">
        <v>-98</v>
      </c>
      <c r="AE2620">
        <v>-20</v>
      </c>
      <c r="AF2620">
        <v>-78</v>
      </c>
      <c r="AG2620" s="19">
        <v>0</v>
      </c>
      <c r="AH2620">
        <v>-16</v>
      </c>
      <c r="AI2620">
        <v>-2</v>
      </c>
      <c r="AJ2620">
        <v>-22</v>
      </c>
      <c r="AK2620">
        <v>-21</v>
      </c>
      <c r="AL2620">
        <v>0</v>
      </c>
      <c r="AM2620">
        <v>0</v>
      </c>
      <c r="AN2620">
        <v>-1</v>
      </c>
      <c r="AO2620">
        <v>0</v>
      </c>
      <c r="AP2620">
        <v>0</v>
      </c>
      <c r="AQ2620">
        <v>0</v>
      </c>
      <c r="AR2620">
        <v>0</v>
      </c>
      <c r="AS2620">
        <v>0</v>
      </c>
      <c r="AT2620">
        <v>0</v>
      </c>
      <c r="AU2620">
        <v>0</v>
      </c>
      <c r="AV2620">
        <v>0</v>
      </c>
      <c r="AW2620">
        <v>0</v>
      </c>
      <c r="AX2620">
        <v>0</v>
      </c>
      <c r="AY2620">
        <v>0</v>
      </c>
      <c r="AZ2620">
        <v>0</v>
      </c>
      <c r="BA2620">
        <v>0</v>
      </c>
      <c r="BB2620">
        <v>0</v>
      </c>
      <c r="BC2620">
        <v>0</v>
      </c>
      <c r="BD2620">
        <v>0</v>
      </c>
      <c r="BE2620">
        <v>0</v>
      </c>
      <c r="BF2620">
        <v>0</v>
      </c>
      <c r="BG2620">
        <v>0</v>
      </c>
      <c r="BH2620">
        <v>0</v>
      </c>
      <c r="BI2620">
        <v>0</v>
      </c>
      <c r="BJ2620">
        <v>0</v>
      </c>
      <c r="BK2620">
        <v>0</v>
      </c>
      <c r="BL2620">
        <v>0</v>
      </c>
      <c r="BM2620">
        <v>0</v>
      </c>
      <c r="BN2620">
        <v>0</v>
      </c>
      <c r="BO2620">
        <v>0</v>
      </c>
      <c r="BP2620">
        <v>0</v>
      </c>
      <c r="BQ2620">
        <v>0</v>
      </c>
      <c r="BR2620">
        <v>0</v>
      </c>
      <c r="BS2620">
        <v>0</v>
      </c>
      <c r="BT2620">
        <v>0</v>
      </c>
      <c r="BU2620">
        <v>0</v>
      </c>
      <c r="BV2620">
        <v>0</v>
      </c>
      <c r="BW2620">
        <v>0</v>
      </c>
      <c r="BX2620">
        <v>0</v>
      </c>
      <c r="BY2620">
        <v>0</v>
      </c>
      <c r="BZ2620">
        <v>0</v>
      </c>
      <c r="CA2620">
        <v>0</v>
      </c>
      <c r="CB2620">
        <v>0</v>
      </c>
      <c r="CC2620">
        <v>0</v>
      </c>
      <c r="CD2620">
        <v>0</v>
      </c>
      <c r="CE2620">
        <v>0</v>
      </c>
    </row>
    <row r="2621" spans="1:83" x14ac:dyDescent="0.35">
      <c r="A2621" s="9" t="str">
        <f t="shared" si="40"/>
        <v>0143.451.86</v>
      </c>
      <c r="B2621" s="52" t="e">
        <f>+IF(MATCH(A2621,List!H$10:H$145,0),"Targeted")</f>
        <v>#N/A</v>
      </c>
      <c r="C2621" s="65"/>
      <c r="D2621" s="151" t="s">
        <v>7700</v>
      </c>
      <c r="E2621" s="16" t="s">
        <v>1872</v>
      </c>
      <c r="F2621" s="16" t="s">
        <v>1873</v>
      </c>
      <c r="G2621" s="16" t="s">
        <v>1311</v>
      </c>
      <c r="H2621" s="16" t="s">
        <v>1013</v>
      </c>
      <c r="I2621" s="16" t="s">
        <v>1879</v>
      </c>
      <c r="J2621" s="16" t="s">
        <v>918</v>
      </c>
      <c r="K2621" s="17" t="s">
        <v>70</v>
      </c>
      <c r="L2621" s="18" t="s">
        <v>4125</v>
      </c>
      <c r="M2621" s="195" t="s">
        <v>153</v>
      </c>
      <c r="N2621" s="16" t="s">
        <v>4126</v>
      </c>
      <c r="O2621" s="17" t="s">
        <v>346</v>
      </c>
      <c r="P2621" s="17" t="s">
        <v>305</v>
      </c>
      <c r="Q2621" s="17" t="s">
        <v>306</v>
      </c>
      <c r="R2621">
        <v>12066</v>
      </c>
      <c r="S2621">
        <v>14210</v>
      </c>
      <c r="T2621">
        <v>14838</v>
      </c>
      <c r="U2621">
        <v>16150</v>
      </c>
      <c r="V2621">
        <v>3449</v>
      </c>
      <c r="W2621">
        <v>12919</v>
      </c>
      <c r="X2621">
        <v>24385</v>
      </c>
      <c r="Y2621">
        <v>32788</v>
      </c>
      <c r="Z2621">
        <v>42682</v>
      </c>
      <c r="AA2621">
        <v>56484</v>
      </c>
      <c r="AB2621">
        <v>48341</v>
      </c>
      <c r="AC2621">
        <v>64744</v>
      </c>
      <c r="AD2621">
        <v>79559</v>
      </c>
      <c r="AE2621">
        <v>93988</v>
      </c>
      <c r="AF2621">
        <v>122873</v>
      </c>
      <c r="AG2621" s="19">
        <v>25090</v>
      </c>
      <c r="AH2621">
        <v>119566</v>
      </c>
      <c r="AI2621">
        <v>145417</v>
      </c>
      <c r="AJ2621">
        <v>168529</v>
      </c>
      <c r="AK2621">
        <v>177437</v>
      </c>
      <c r="AL2621">
        <v>202619</v>
      </c>
      <c r="AM2621">
        <v>196152</v>
      </c>
      <c r="AN2621">
        <v>195327</v>
      </c>
      <c r="AO2621">
        <v>139935</v>
      </c>
      <c r="AP2621">
        <v>147695</v>
      </c>
      <c r="AQ2621">
        <v>154987</v>
      </c>
      <c r="AR2621">
        <v>174308</v>
      </c>
      <c r="AS2621">
        <v>157985</v>
      </c>
      <c r="AT2621">
        <v>171630</v>
      </c>
      <c r="AU2621">
        <v>205911</v>
      </c>
      <c r="AV2621">
        <v>250535</v>
      </c>
      <c r="AW2621">
        <v>222737</v>
      </c>
      <c r="AX2621">
        <v>257587</v>
      </c>
      <c r="AY2621">
        <v>284544</v>
      </c>
      <c r="AZ2621">
        <v>179000</v>
      </c>
      <c r="BA2621">
        <v>112000</v>
      </c>
      <c r="BB2621">
        <v>98000</v>
      </c>
      <c r="BC2621">
        <v>90000</v>
      </c>
      <c r="BD2621">
        <v>67000</v>
      </c>
      <c r="BE2621">
        <v>59000</v>
      </c>
      <c r="BF2621">
        <v>74000</v>
      </c>
      <c r="BG2621">
        <v>82000</v>
      </c>
      <c r="BH2621">
        <v>71000</v>
      </c>
      <c r="BI2621">
        <v>68000</v>
      </c>
      <c r="BJ2621">
        <v>68000</v>
      </c>
      <c r="BK2621">
        <v>69000</v>
      </c>
      <c r="BL2621">
        <v>169000</v>
      </c>
      <c r="BM2621">
        <v>18000</v>
      </c>
      <c r="BN2621">
        <v>0</v>
      </c>
      <c r="BO2621">
        <v>0</v>
      </c>
      <c r="BP2621">
        <v>0</v>
      </c>
      <c r="BQ2621">
        <v>0</v>
      </c>
      <c r="BR2621">
        <v>0</v>
      </c>
      <c r="BS2621">
        <v>0</v>
      </c>
      <c r="BT2621">
        <v>0</v>
      </c>
      <c r="BU2621">
        <v>0</v>
      </c>
      <c r="BV2621">
        <v>0</v>
      </c>
      <c r="BW2621">
        <v>0</v>
      </c>
      <c r="BX2621">
        <v>0</v>
      </c>
      <c r="BY2621">
        <v>0</v>
      </c>
      <c r="BZ2621">
        <v>0</v>
      </c>
      <c r="CA2621">
        <v>0</v>
      </c>
      <c r="CB2621">
        <v>0</v>
      </c>
      <c r="CC2621">
        <v>0</v>
      </c>
      <c r="CD2621">
        <v>0</v>
      </c>
      <c r="CE2621">
        <v>0</v>
      </c>
    </row>
    <row r="2622" spans="1:83" x14ac:dyDescent="0.35">
      <c r="A2622" s="9" t="str">
        <f t="shared" si="40"/>
        <v>0149.451.86</v>
      </c>
      <c r="B2622" s="52" t="e">
        <f>+IF(MATCH(A2622,List!H$10:H$145,0),"Targeted")</f>
        <v>#N/A</v>
      </c>
      <c r="C2622" s="65"/>
      <c r="D2622" s="151" t="s">
        <v>7700</v>
      </c>
      <c r="E2622" s="16" t="s">
        <v>1872</v>
      </c>
      <c r="F2622" s="16" t="s">
        <v>1873</v>
      </c>
      <c r="G2622" s="16" t="s">
        <v>1311</v>
      </c>
      <c r="H2622" s="16" t="s">
        <v>1013</v>
      </c>
      <c r="I2622" s="16" t="s">
        <v>3659</v>
      </c>
      <c r="J2622" s="16" t="s">
        <v>4205</v>
      </c>
      <c r="K2622" s="17" t="s">
        <v>70</v>
      </c>
      <c r="L2622" s="18" t="s">
        <v>4125</v>
      </c>
      <c r="M2622" s="195" t="s">
        <v>153</v>
      </c>
      <c r="N2622" s="16" t="s">
        <v>4126</v>
      </c>
      <c r="O2622" s="17" t="s">
        <v>346</v>
      </c>
      <c r="P2622" s="17" t="s">
        <v>305</v>
      </c>
      <c r="Q2622" s="17" t="s">
        <v>306</v>
      </c>
      <c r="R2622">
        <v>0</v>
      </c>
      <c r="S2622">
        <v>0</v>
      </c>
      <c r="T2622">
        <v>0</v>
      </c>
      <c r="U2622">
        <v>0</v>
      </c>
      <c r="V2622">
        <v>0</v>
      </c>
      <c r="W2622">
        <v>0</v>
      </c>
      <c r="X2622">
        <v>0</v>
      </c>
      <c r="Y2622">
        <v>0</v>
      </c>
      <c r="Z2622">
        <v>0</v>
      </c>
      <c r="AA2622">
        <v>0</v>
      </c>
      <c r="AB2622">
        <v>0</v>
      </c>
      <c r="AC2622">
        <v>0</v>
      </c>
      <c r="AD2622">
        <v>0</v>
      </c>
      <c r="AE2622">
        <v>21000</v>
      </c>
      <c r="AF2622">
        <v>6500</v>
      </c>
      <c r="AG2622" s="19">
        <v>10000</v>
      </c>
      <c r="AH2622">
        <v>5000</v>
      </c>
      <c r="AI2622">
        <v>-4000</v>
      </c>
      <c r="AJ2622">
        <v>0</v>
      </c>
      <c r="AK2622">
        <v>-5000</v>
      </c>
      <c r="AL2622">
        <v>0</v>
      </c>
      <c r="AM2622">
        <v>0</v>
      </c>
      <c r="AN2622">
        <v>0</v>
      </c>
      <c r="AO2622">
        <v>0</v>
      </c>
      <c r="AP2622">
        <v>0</v>
      </c>
      <c r="AQ2622">
        <v>0</v>
      </c>
      <c r="AR2622">
        <v>0</v>
      </c>
      <c r="AS2622">
        <v>0</v>
      </c>
      <c r="AT2622">
        <v>0</v>
      </c>
      <c r="AU2622">
        <v>0</v>
      </c>
      <c r="AV2622">
        <v>0</v>
      </c>
      <c r="AW2622">
        <v>0</v>
      </c>
      <c r="AX2622">
        <v>0</v>
      </c>
      <c r="AY2622">
        <v>0</v>
      </c>
      <c r="AZ2622">
        <v>0</v>
      </c>
      <c r="BA2622">
        <v>0</v>
      </c>
      <c r="BB2622">
        <v>0</v>
      </c>
      <c r="BC2622">
        <v>0</v>
      </c>
      <c r="BD2622">
        <v>0</v>
      </c>
      <c r="BE2622">
        <v>0</v>
      </c>
      <c r="BF2622">
        <v>0</v>
      </c>
      <c r="BG2622">
        <v>0</v>
      </c>
      <c r="BH2622">
        <v>0</v>
      </c>
      <c r="BI2622">
        <v>0</v>
      </c>
      <c r="BJ2622">
        <v>0</v>
      </c>
      <c r="BK2622">
        <v>0</v>
      </c>
      <c r="BL2622">
        <v>0</v>
      </c>
      <c r="BM2622">
        <v>0</v>
      </c>
      <c r="BN2622">
        <v>0</v>
      </c>
      <c r="BO2622">
        <v>0</v>
      </c>
      <c r="BP2622">
        <v>0</v>
      </c>
      <c r="BQ2622">
        <v>0</v>
      </c>
      <c r="BR2622">
        <v>0</v>
      </c>
      <c r="BS2622">
        <v>0</v>
      </c>
      <c r="BT2622">
        <v>0</v>
      </c>
      <c r="BU2622">
        <v>0</v>
      </c>
      <c r="BV2622">
        <v>0</v>
      </c>
      <c r="BW2622">
        <v>0</v>
      </c>
      <c r="BX2622">
        <v>0</v>
      </c>
      <c r="BY2622">
        <v>0</v>
      </c>
      <c r="BZ2622">
        <v>0</v>
      </c>
      <c r="CA2622">
        <v>0</v>
      </c>
      <c r="CB2622">
        <v>0</v>
      </c>
      <c r="CC2622">
        <v>0</v>
      </c>
      <c r="CD2622">
        <v>0</v>
      </c>
      <c r="CE2622">
        <v>0</v>
      </c>
    </row>
    <row r="2623" spans="1:83" x14ac:dyDescent="0.35">
      <c r="A2623" s="9" t="str">
        <f t="shared" si="40"/>
        <v>0149.451.86</v>
      </c>
      <c r="B2623" s="52" t="e">
        <f>+IF(MATCH(A2623,List!H$10:H$145,0),"Targeted")</f>
        <v>#N/A</v>
      </c>
      <c r="C2623" s="65"/>
      <c r="D2623" s="151" t="s">
        <v>7700</v>
      </c>
      <c r="E2623" s="16" t="s">
        <v>1872</v>
      </c>
      <c r="F2623" s="16" t="s">
        <v>1873</v>
      </c>
      <c r="G2623" s="16" t="s">
        <v>1311</v>
      </c>
      <c r="H2623" s="16" t="s">
        <v>1013</v>
      </c>
      <c r="I2623" s="16" t="s">
        <v>3659</v>
      </c>
      <c r="J2623" s="16" t="s">
        <v>4205</v>
      </c>
      <c r="K2623" s="17" t="s">
        <v>70</v>
      </c>
      <c r="L2623" s="18" t="s">
        <v>4125</v>
      </c>
      <c r="M2623" s="195" t="s">
        <v>153</v>
      </c>
      <c r="N2623" s="16" t="s">
        <v>4126</v>
      </c>
      <c r="O2623" s="17" t="s">
        <v>346</v>
      </c>
      <c r="P2623" s="17" t="s">
        <v>524</v>
      </c>
      <c r="Q2623" s="17" t="s">
        <v>306</v>
      </c>
      <c r="R2623">
        <v>0</v>
      </c>
      <c r="S2623">
        <v>0</v>
      </c>
      <c r="T2623">
        <v>0</v>
      </c>
      <c r="U2623">
        <v>0</v>
      </c>
      <c r="V2623">
        <v>0</v>
      </c>
      <c r="W2623">
        <v>0</v>
      </c>
      <c r="X2623">
        <v>0</v>
      </c>
      <c r="Y2623">
        <v>0</v>
      </c>
      <c r="Z2623">
        <v>0</v>
      </c>
      <c r="AA2623">
        <v>0</v>
      </c>
      <c r="AB2623">
        <v>194</v>
      </c>
      <c r="AC2623">
        <v>122</v>
      </c>
      <c r="AD2623">
        <v>686</v>
      </c>
      <c r="AE2623">
        <v>2906</v>
      </c>
      <c r="AF2623">
        <v>1233</v>
      </c>
      <c r="AG2623" s="19">
        <v>200</v>
      </c>
      <c r="AH2623">
        <v>1709</v>
      </c>
      <c r="AI2623">
        <v>1275</v>
      </c>
      <c r="AJ2623">
        <v>170</v>
      </c>
      <c r="AK2623">
        <v>320</v>
      </c>
      <c r="AL2623">
        <v>1232</v>
      </c>
      <c r="AM2623">
        <v>918</v>
      </c>
      <c r="AN2623">
        <v>120</v>
      </c>
      <c r="AO2623">
        <v>3</v>
      </c>
      <c r="AP2623">
        <v>661</v>
      </c>
      <c r="AQ2623">
        <v>39</v>
      </c>
      <c r="AR2623">
        <v>0</v>
      </c>
      <c r="AS2623">
        <v>74</v>
      </c>
      <c r="AT2623">
        <v>0</v>
      </c>
      <c r="AU2623">
        <v>0</v>
      </c>
      <c r="AV2623">
        <v>0</v>
      </c>
      <c r="AW2623">
        <v>0</v>
      </c>
      <c r="AX2623">
        <v>0</v>
      </c>
      <c r="AY2623">
        <v>0</v>
      </c>
      <c r="AZ2623">
        <v>0</v>
      </c>
      <c r="BA2623">
        <v>0</v>
      </c>
      <c r="BB2623">
        <v>0</v>
      </c>
      <c r="BC2623">
        <v>0</v>
      </c>
      <c r="BD2623">
        <v>0</v>
      </c>
      <c r="BE2623">
        <v>0</v>
      </c>
      <c r="BF2623">
        <v>0</v>
      </c>
      <c r="BG2623">
        <v>0</v>
      </c>
      <c r="BH2623">
        <v>0</v>
      </c>
      <c r="BI2623">
        <v>0</v>
      </c>
      <c r="BJ2623">
        <v>0</v>
      </c>
      <c r="BK2623">
        <v>0</v>
      </c>
      <c r="BL2623">
        <v>0</v>
      </c>
      <c r="BM2623">
        <v>0</v>
      </c>
      <c r="BN2623">
        <v>0</v>
      </c>
      <c r="BO2623">
        <v>0</v>
      </c>
      <c r="BP2623">
        <v>0</v>
      </c>
      <c r="BQ2623">
        <v>0</v>
      </c>
      <c r="BR2623">
        <v>0</v>
      </c>
      <c r="BS2623">
        <v>0</v>
      </c>
      <c r="BT2623">
        <v>0</v>
      </c>
      <c r="BU2623">
        <v>0</v>
      </c>
      <c r="BV2623">
        <v>0</v>
      </c>
      <c r="BW2623">
        <v>0</v>
      </c>
      <c r="BX2623">
        <v>0</v>
      </c>
      <c r="BY2623">
        <v>0</v>
      </c>
      <c r="BZ2623">
        <v>0</v>
      </c>
      <c r="CA2623">
        <v>0</v>
      </c>
      <c r="CB2623">
        <v>0</v>
      </c>
      <c r="CC2623">
        <v>0</v>
      </c>
      <c r="CD2623">
        <v>0</v>
      </c>
      <c r="CE2623">
        <v>0</v>
      </c>
    </row>
    <row r="2624" spans="1:83" x14ac:dyDescent="0.35">
      <c r="A2624" s="9" t="str">
        <f t="shared" si="40"/>
        <v>0189.451.86</v>
      </c>
      <c r="B2624" s="52" t="e">
        <f>+IF(MATCH(A2624,List!H$10:H$145,0),"Targeted")</f>
        <v>#N/A</v>
      </c>
      <c r="C2624" s="65"/>
      <c r="D2624" s="151" t="s">
        <v>7700</v>
      </c>
      <c r="E2624" s="16" t="s">
        <v>1872</v>
      </c>
      <c r="F2624" s="16" t="s">
        <v>1873</v>
      </c>
      <c r="G2624" s="16" t="s">
        <v>1311</v>
      </c>
      <c r="H2624" s="16" t="s">
        <v>1013</v>
      </c>
      <c r="I2624" s="16" t="s">
        <v>4206</v>
      </c>
      <c r="J2624" s="16" t="s">
        <v>1428</v>
      </c>
      <c r="K2624" s="17" t="s">
        <v>70</v>
      </c>
      <c r="L2624" s="18" t="s">
        <v>4125</v>
      </c>
      <c r="M2624" s="195" t="s">
        <v>153</v>
      </c>
      <c r="N2624" s="16" t="s">
        <v>4126</v>
      </c>
      <c r="O2624" s="17" t="s">
        <v>346</v>
      </c>
      <c r="P2624" s="17" t="s">
        <v>305</v>
      </c>
      <c r="Q2624" s="17" t="s">
        <v>306</v>
      </c>
      <c r="R2624">
        <v>0</v>
      </c>
      <c r="S2624">
        <v>0</v>
      </c>
      <c r="T2624">
        <v>0</v>
      </c>
      <c r="U2624">
        <v>0</v>
      </c>
      <c r="V2624">
        <v>0</v>
      </c>
      <c r="W2624">
        <v>0</v>
      </c>
      <c r="X2624">
        <v>0</v>
      </c>
      <c r="Y2624">
        <v>0</v>
      </c>
      <c r="Z2624">
        <v>0</v>
      </c>
      <c r="AA2624">
        <v>0</v>
      </c>
      <c r="AB2624">
        <v>0</v>
      </c>
      <c r="AC2624">
        <v>0</v>
      </c>
      <c r="AD2624">
        <v>0</v>
      </c>
      <c r="AE2624">
        <v>0</v>
      </c>
      <c r="AF2624">
        <v>0</v>
      </c>
      <c r="AG2624" s="19">
        <v>0</v>
      </c>
      <c r="AH2624">
        <v>0</v>
      </c>
      <c r="AI2624">
        <v>0</v>
      </c>
      <c r="AJ2624">
        <v>0</v>
      </c>
      <c r="AK2624">
        <v>0</v>
      </c>
      <c r="AL2624">
        <v>0</v>
      </c>
      <c r="AM2624">
        <v>0</v>
      </c>
      <c r="AN2624">
        <v>0</v>
      </c>
      <c r="AO2624">
        <v>0</v>
      </c>
      <c r="AP2624">
        <v>0</v>
      </c>
      <c r="AQ2624">
        <v>0</v>
      </c>
      <c r="AR2624">
        <v>0</v>
      </c>
      <c r="AS2624">
        <v>0</v>
      </c>
      <c r="AT2624">
        <v>0</v>
      </c>
      <c r="AU2624">
        <v>21915</v>
      </c>
      <c r="AV2624">
        <v>24065</v>
      </c>
      <c r="AW2624">
        <v>34159</v>
      </c>
      <c r="AX2624">
        <v>33902</v>
      </c>
      <c r="AY2624">
        <v>31585</v>
      </c>
      <c r="AZ2624">
        <v>35000</v>
      </c>
      <c r="BA2624">
        <v>28000</v>
      </c>
      <c r="BB2624">
        <v>41000</v>
      </c>
      <c r="BC2624">
        <v>27000</v>
      </c>
      <c r="BD2624">
        <v>9000</v>
      </c>
      <c r="BE2624">
        <v>80000</v>
      </c>
      <c r="BF2624">
        <v>58000</v>
      </c>
      <c r="BG2624">
        <v>71000</v>
      </c>
      <c r="BH2624">
        <v>74000</v>
      </c>
      <c r="BI2624">
        <v>76000</v>
      </c>
      <c r="BJ2624">
        <v>78000</v>
      </c>
      <c r="BK2624">
        <v>83000</v>
      </c>
      <c r="BL2624">
        <v>111000</v>
      </c>
      <c r="BM2624">
        <v>104000</v>
      </c>
      <c r="BN2624">
        <v>115000</v>
      </c>
      <c r="BO2624">
        <v>132000</v>
      </c>
      <c r="BP2624">
        <v>133000</v>
      </c>
      <c r="BQ2624">
        <v>129000</v>
      </c>
      <c r="BR2624">
        <v>127000</v>
      </c>
      <c r="BS2624">
        <v>119000</v>
      </c>
      <c r="BT2624">
        <v>125000</v>
      </c>
      <c r="BU2624">
        <v>127000</v>
      </c>
      <c r="BV2624">
        <v>131000</v>
      </c>
      <c r="BW2624">
        <v>126000</v>
      </c>
      <c r="BX2624">
        <v>127000</v>
      </c>
      <c r="BY2624">
        <v>127000</v>
      </c>
      <c r="BZ2624">
        <v>145000</v>
      </c>
      <c r="CA2624">
        <v>148000</v>
      </c>
      <c r="CB2624">
        <v>149000</v>
      </c>
      <c r="CC2624">
        <v>153000</v>
      </c>
      <c r="CD2624">
        <v>156000</v>
      </c>
      <c r="CE2624">
        <v>160000</v>
      </c>
    </row>
    <row r="2625" spans="1:83" x14ac:dyDescent="0.35">
      <c r="A2625" s="9" t="str">
        <f t="shared" si="40"/>
        <v>0335.451.86</v>
      </c>
      <c r="B2625" s="52" t="e">
        <f>+IF(MATCH(A2625,List!H$10:H$145,0),"Targeted")</f>
        <v>#N/A</v>
      </c>
      <c r="C2625" s="65"/>
      <c r="D2625" s="151" t="s">
        <v>7700</v>
      </c>
      <c r="E2625" s="16" t="s">
        <v>1872</v>
      </c>
      <c r="F2625" s="16" t="s">
        <v>1873</v>
      </c>
      <c r="G2625" s="16" t="s">
        <v>1311</v>
      </c>
      <c r="H2625" s="16" t="s">
        <v>1013</v>
      </c>
      <c r="I2625" s="16" t="s">
        <v>4207</v>
      </c>
      <c r="J2625" s="16" t="s">
        <v>4208</v>
      </c>
      <c r="K2625" s="17" t="s">
        <v>70</v>
      </c>
      <c r="L2625" s="18" t="s">
        <v>4125</v>
      </c>
      <c r="M2625" s="195" t="s">
        <v>153</v>
      </c>
      <c r="N2625" s="16" t="s">
        <v>4126</v>
      </c>
      <c r="O2625" s="17" t="s">
        <v>346</v>
      </c>
      <c r="P2625" s="17" t="s">
        <v>305</v>
      </c>
      <c r="Q2625" s="17" t="s">
        <v>306</v>
      </c>
      <c r="R2625">
        <v>0</v>
      </c>
      <c r="S2625">
        <v>0</v>
      </c>
      <c r="T2625">
        <v>0</v>
      </c>
      <c r="U2625">
        <v>0</v>
      </c>
      <c r="V2625">
        <v>0</v>
      </c>
      <c r="W2625">
        <v>0</v>
      </c>
      <c r="X2625">
        <v>0</v>
      </c>
      <c r="Y2625">
        <v>0</v>
      </c>
      <c r="Z2625">
        <v>0</v>
      </c>
      <c r="AA2625">
        <v>0</v>
      </c>
      <c r="AB2625">
        <v>0</v>
      </c>
      <c r="AC2625">
        <v>0</v>
      </c>
      <c r="AD2625">
        <v>0</v>
      </c>
      <c r="AE2625">
        <v>0</v>
      </c>
      <c r="AF2625">
        <v>0</v>
      </c>
      <c r="AG2625" s="19">
        <v>0</v>
      </c>
      <c r="AH2625">
        <v>0</v>
      </c>
      <c r="AI2625">
        <v>0</v>
      </c>
      <c r="AJ2625">
        <v>0</v>
      </c>
      <c r="AK2625">
        <v>0</v>
      </c>
      <c r="AL2625">
        <v>0</v>
      </c>
      <c r="AM2625">
        <v>0</v>
      </c>
      <c r="AN2625">
        <v>0</v>
      </c>
      <c r="AO2625">
        <v>0</v>
      </c>
      <c r="AP2625">
        <v>0</v>
      </c>
      <c r="AQ2625">
        <v>0</v>
      </c>
      <c r="AR2625">
        <v>0</v>
      </c>
      <c r="AS2625">
        <v>0</v>
      </c>
      <c r="AT2625">
        <v>0</v>
      </c>
      <c r="AU2625">
        <v>0</v>
      </c>
      <c r="AV2625">
        <v>0</v>
      </c>
      <c r="AW2625">
        <v>0</v>
      </c>
      <c r="AX2625">
        <v>0</v>
      </c>
      <c r="AY2625">
        <v>0</v>
      </c>
      <c r="AZ2625">
        <v>0</v>
      </c>
      <c r="BA2625">
        <v>0</v>
      </c>
      <c r="BB2625">
        <v>0</v>
      </c>
      <c r="BC2625">
        <v>0</v>
      </c>
      <c r="BD2625">
        <v>0</v>
      </c>
      <c r="BE2625">
        <v>0</v>
      </c>
      <c r="BF2625">
        <v>0</v>
      </c>
      <c r="BG2625">
        <v>0</v>
      </c>
      <c r="BH2625">
        <v>0</v>
      </c>
      <c r="BI2625">
        <v>0</v>
      </c>
      <c r="BJ2625">
        <v>0</v>
      </c>
      <c r="BK2625">
        <v>0</v>
      </c>
      <c r="BL2625">
        <v>0</v>
      </c>
      <c r="BM2625">
        <v>5000</v>
      </c>
      <c r="BN2625">
        <v>6000</v>
      </c>
      <c r="BO2625">
        <v>7000</v>
      </c>
      <c r="BP2625">
        <v>9000</v>
      </c>
      <c r="BQ2625">
        <v>0</v>
      </c>
      <c r="BR2625">
        <v>0</v>
      </c>
      <c r="BS2625">
        <v>0</v>
      </c>
      <c r="BT2625">
        <v>0</v>
      </c>
      <c r="BU2625">
        <v>0</v>
      </c>
      <c r="BV2625">
        <v>0</v>
      </c>
      <c r="BW2625">
        <v>0</v>
      </c>
      <c r="BX2625">
        <v>0</v>
      </c>
      <c r="BY2625">
        <v>0</v>
      </c>
      <c r="BZ2625">
        <v>0</v>
      </c>
      <c r="CA2625">
        <v>0</v>
      </c>
      <c r="CB2625">
        <v>0</v>
      </c>
      <c r="CC2625">
        <v>0</v>
      </c>
      <c r="CD2625">
        <v>0</v>
      </c>
      <c r="CE2625">
        <v>0</v>
      </c>
    </row>
    <row r="2626" spans="1:83" x14ac:dyDescent="0.35">
      <c r="A2626" s="9" t="str">
        <f t="shared" si="40"/>
        <v>0338.451.86</v>
      </c>
      <c r="B2626" s="52" t="e">
        <f>+IF(MATCH(A2626,List!H$10:H$145,0),"Targeted")</f>
        <v>#N/A</v>
      </c>
      <c r="C2626" s="65"/>
      <c r="D2626" s="151" t="s">
        <v>7700</v>
      </c>
      <c r="E2626" s="16" t="s">
        <v>1872</v>
      </c>
      <c r="F2626" s="16" t="s">
        <v>1873</v>
      </c>
      <c r="G2626" s="16" t="s">
        <v>1311</v>
      </c>
      <c r="H2626" s="16" t="s">
        <v>1013</v>
      </c>
      <c r="I2626" s="16" t="s">
        <v>4209</v>
      </c>
      <c r="J2626" s="16" t="s">
        <v>1874</v>
      </c>
      <c r="K2626" s="17" t="s">
        <v>70</v>
      </c>
      <c r="L2626" s="18" t="s">
        <v>4125</v>
      </c>
      <c r="M2626" s="195" t="s">
        <v>153</v>
      </c>
      <c r="N2626" s="16" t="s">
        <v>4126</v>
      </c>
      <c r="O2626" s="17" t="s">
        <v>346</v>
      </c>
      <c r="P2626" s="17" t="s">
        <v>305</v>
      </c>
      <c r="Q2626" s="17" t="s">
        <v>306</v>
      </c>
      <c r="R2626">
        <v>0</v>
      </c>
      <c r="S2626">
        <v>0</v>
      </c>
      <c r="T2626">
        <v>0</v>
      </c>
      <c r="U2626">
        <v>0</v>
      </c>
      <c r="V2626">
        <v>0</v>
      </c>
      <c r="W2626">
        <v>0</v>
      </c>
      <c r="X2626">
        <v>0</v>
      </c>
      <c r="Y2626">
        <v>0</v>
      </c>
      <c r="Z2626">
        <v>0</v>
      </c>
      <c r="AA2626">
        <v>0</v>
      </c>
      <c r="AB2626">
        <v>0</v>
      </c>
      <c r="AC2626">
        <v>0</v>
      </c>
      <c r="AD2626">
        <v>0</v>
      </c>
      <c r="AE2626">
        <v>0</v>
      </c>
      <c r="AF2626">
        <v>0</v>
      </c>
      <c r="AG2626" s="19">
        <v>0</v>
      </c>
      <c r="AH2626">
        <v>0</v>
      </c>
      <c r="AI2626">
        <v>0</v>
      </c>
      <c r="AJ2626">
        <v>0</v>
      </c>
      <c r="AK2626">
        <v>0</v>
      </c>
      <c r="AL2626">
        <v>0</v>
      </c>
      <c r="AM2626">
        <v>0</v>
      </c>
      <c r="AN2626">
        <v>0</v>
      </c>
      <c r="AO2626">
        <v>0</v>
      </c>
      <c r="AP2626">
        <v>0</v>
      </c>
      <c r="AQ2626">
        <v>0</v>
      </c>
      <c r="AR2626">
        <v>0</v>
      </c>
      <c r="AS2626">
        <v>0</v>
      </c>
      <c r="AT2626">
        <v>0</v>
      </c>
      <c r="AU2626">
        <v>0</v>
      </c>
      <c r="AV2626">
        <v>0</v>
      </c>
      <c r="AW2626">
        <v>0</v>
      </c>
      <c r="AX2626">
        <v>0</v>
      </c>
      <c r="AY2626">
        <v>0</v>
      </c>
      <c r="AZ2626">
        <v>0</v>
      </c>
      <c r="BA2626">
        <v>0</v>
      </c>
      <c r="BB2626">
        <v>0</v>
      </c>
      <c r="BC2626">
        <v>0</v>
      </c>
      <c r="BD2626">
        <v>0</v>
      </c>
      <c r="BE2626">
        <v>0</v>
      </c>
      <c r="BF2626">
        <v>0</v>
      </c>
      <c r="BG2626">
        <v>0</v>
      </c>
      <c r="BH2626">
        <v>0</v>
      </c>
      <c r="BI2626">
        <v>0</v>
      </c>
      <c r="BJ2626">
        <v>0</v>
      </c>
      <c r="BK2626">
        <v>0</v>
      </c>
      <c r="BL2626">
        <v>0</v>
      </c>
      <c r="BM2626">
        <v>84000</v>
      </c>
      <c r="BN2626">
        <v>92000</v>
      </c>
      <c r="BO2626">
        <v>99000</v>
      </c>
      <c r="BP2626">
        <v>104000</v>
      </c>
      <c r="BQ2626">
        <v>103000</v>
      </c>
      <c r="BR2626">
        <v>98000</v>
      </c>
      <c r="BS2626">
        <v>99000</v>
      </c>
      <c r="BT2626">
        <v>102000</v>
      </c>
      <c r="BU2626">
        <v>103000</v>
      </c>
      <c r="BV2626">
        <v>110000</v>
      </c>
      <c r="BW2626">
        <v>109000</v>
      </c>
      <c r="BX2626">
        <v>108000</v>
      </c>
      <c r="BY2626">
        <v>13000</v>
      </c>
      <c r="BZ2626">
        <v>7000</v>
      </c>
      <c r="CA2626">
        <v>7000</v>
      </c>
      <c r="CB2626">
        <v>7000</v>
      </c>
      <c r="CC2626">
        <v>7000</v>
      </c>
      <c r="CD2626">
        <v>0</v>
      </c>
      <c r="CE2626">
        <v>0</v>
      </c>
    </row>
    <row r="2627" spans="1:83" x14ac:dyDescent="0.35">
      <c r="A2627" s="9" t="str">
        <f t="shared" si="40"/>
        <v>0339.451.86</v>
      </c>
      <c r="B2627" s="52" t="e">
        <f>+IF(MATCH(A2627,List!H$10:H$145,0),"Targeted")</f>
        <v>#N/A</v>
      </c>
      <c r="C2627" s="65"/>
      <c r="D2627" s="151" t="s">
        <v>7700</v>
      </c>
      <c r="E2627" s="16" t="s">
        <v>1872</v>
      </c>
      <c r="F2627" s="16" t="s">
        <v>1873</v>
      </c>
      <c r="G2627" s="16" t="s">
        <v>1311</v>
      </c>
      <c r="H2627" s="16" t="s">
        <v>1013</v>
      </c>
      <c r="I2627" s="16" t="s">
        <v>4210</v>
      </c>
      <c r="J2627" s="16" t="s">
        <v>4201</v>
      </c>
      <c r="K2627" s="17" t="s">
        <v>70</v>
      </c>
      <c r="L2627" s="18" t="s">
        <v>4125</v>
      </c>
      <c r="M2627" s="195" t="s">
        <v>153</v>
      </c>
      <c r="N2627" s="16" t="s">
        <v>4126</v>
      </c>
      <c r="O2627" s="17" t="s">
        <v>346</v>
      </c>
      <c r="P2627" s="17" t="s">
        <v>305</v>
      </c>
      <c r="Q2627" s="17" t="s">
        <v>306</v>
      </c>
      <c r="R2627">
        <v>0</v>
      </c>
      <c r="S2627">
        <v>0</v>
      </c>
      <c r="T2627">
        <v>0</v>
      </c>
      <c r="U2627">
        <v>0</v>
      </c>
      <c r="V2627">
        <v>0</v>
      </c>
      <c r="W2627">
        <v>0</v>
      </c>
      <c r="X2627">
        <v>0</v>
      </c>
      <c r="Y2627">
        <v>0</v>
      </c>
      <c r="Z2627">
        <v>0</v>
      </c>
      <c r="AA2627">
        <v>0</v>
      </c>
      <c r="AB2627">
        <v>0</v>
      </c>
      <c r="AC2627">
        <v>0</v>
      </c>
      <c r="AD2627">
        <v>0</v>
      </c>
      <c r="AE2627">
        <v>0</v>
      </c>
      <c r="AF2627">
        <v>0</v>
      </c>
      <c r="AG2627" s="19">
        <v>0</v>
      </c>
      <c r="AH2627">
        <v>0</v>
      </c>
      <c r="AI2627">
        <v>0</v>
      </c>
      <c r="AJ2627">
        <v>0</v>
      </c>
      <c r="AK2627">
        <v>0</v>
      </c>
      <c r="AL2627">
        <v>0</v>
      </c>
      <c r="AM2627">
        <v>0</v>
      </c>
      <c r="AN2627">
        <v>0</v>
      </c>
      <c r="AO2627">
        <v>0</v>
      </c>
      <c r="AP2627">
        <v>0</v>
      </c>
      <c r="AQ2627">
        <v>0</v>
      </c>
      <c r="AR2627">
        <v>0</v>
      </c>
      <c r="AS2627">
        <v>0</v>
      </c>
      <c r="AT2627">
        <v>0</v>
      </c>
      <c r="AU2627">
        <v>0</v>
      </c>
      <c r="AV2627">
        <v>0</v>
      </c>
      <c r="AW2627">
        <v>0</v>
      </c>
      <c r="AX2627">
        <v>0</v>
      </c>
      <c r="AY2627">
        <v>0</v>
      </c>
      <c r="AZ2627">
        <v>0</v>
      </c>
      <c r="BA2627">
        <v>0</v>
      </c>
      <c r="BB2627">
        <v>0</v>
      </c>
      <c r="BC2627">
        <v>0</v>
      </c>
      <c r="BD2627">
        <v>0</v>
      </c>
      <c r="BE2627">
        <v>0</v>
      </c>
      <c r="BF2627">
        <v>0</v>
      </c>
      <c r="BG2627">
        <v>0</v>
      </c>
      <c r="BH2627">
        <v>0</v>
      </c>
      <c r="BI2627">
        <v>0</v>
      </c>
      <c r="BJ2627">
        <v>0</v>
      </c>
      <c r="BK2627">
        <v>0</v>
      </c>
      <c r="BL2627">
        <v>0</v>
      </c>
      <c r="BM2627">
        <v>16000</v>
      </c>
      <c r="BN2627">
        <v>16000</v>
      </c>
      <c r="BO2627">
        <v>18000</v>
      </c>
      <c r="BP2627">
        <v>20000</v>
      </c>
      <c r="BQ2627">
        <v>21000</v>
      </c>
      <c r="BR2627">
        <v>21000</v>
      </c>
      <c r="BS2627">
        <v>21000</v>
      </c>
      <c r="BT2627">
        <v>22000</v>
      </c>
      <c r="BU2627">
        <v>22000</v>
      </c>
      <c r="BV2627">
        <v>24000</v>
      </c>
      <c r="BW2627">
        <v>24000</v>
      </c>
      <c r="BX2627">
        <v>24000</v>
      </c>
      <c r="BY2627">
        <v>3000</v>
      </c>
      <c r="BZ2627">
        <v>1000</v>
      </c>
      <c r="CA2627">
        <v>0</v>
      </c>
      <c r="CB2627">
        <v>0</v>
      </c>
      <c r="CC2627">
        <v>0</v>
      </c>
      <c r="CD2627">
        <v>0</v>
      </c>
      <c r="CE2627">
        <v>0</v>
      </c>
    </row>
    <row r="2628" spans="1:83" x14ac:dyDescent="0.35">
      <c r="A2628" s="9" t="str">
        <f t="shared" ref="A2628:A2691" si="41">I2628&amp;"."&amp;M2628&amp;"."&amp;K2628</f>
        <v>0341.451.86</v>
      </c>
      <c r="B2628" s="52" t="e">
        <f>+IF(MATCH(A2628,List!H$10:H$145,0),"Targeted")</f>
        <v>#N/A</v>
      </c>
      <c r="C2628" s="65"/>
      <c r="D2628" s="151" t="s">
        <v>7700</v>
      </c>
      <c r="E2628" s="16" t="s">
        <v>1872</v>
      </c>
      <c r="F2628" s="16" t="s">
        <v>1873</v>
      </c>
      <c r="G2628" s="16" t="s">
        <v>1311</v>
      </c>
      <c r="H2628" s="16" t="s">
        <v>1013</v>
      </c>
      <c r="I2628" s="16" t="s">
        <v>4211</v>
      </c>
      <c r="J2628" s="16" t="s">
        <v>4202</v>
      </c>
      <c r="K2628" s="17" t="s">
        <v>70</v>
      </c>
      <c r="L2628" s="18" t="s">
        <v>4125</v>
      </c>
      <c r="M2628" s="195" t="s">
        <v>153</v>
      </c>
      <c r="N2628" s="16" t="s">
        <v>4126</v>
      </c>
      <c r="O2628" s="17" t="s">
        <v>346</v>
      </c>
      <c r="P2628" s="17" t="s">
        <v>305</v>
      </c>
      <c r="Q2628" s="17" t="s">
        <v>306</v>
      </c>
      <c r="R2628">
        <v>0</v>
      </c>
      <c r="S2628">
        <v>0</v>
      </c>
      <c r="T2628">
        <v>0</v>
      </c>
      <c r="U2628">
        <v>0</v>
      </c>
      <c r="V2628">
        <v>0</v>
      </c>
      <c r="W2628">
        <v>0</v>
      </c>
      <c r="X2628">
        <v>0</v>
      </c>
      <c r="Y2628">
        <v>0</v>
      </c>
      <c r="Z2628">
        <v>0</v>
      </c>
      <c r="AA2628">
        <v>0</v>
      </c>
      <c r="AB2628">
        <v>0</v>
      </c>
      <c r="AC2628">
        <v>0</v>
      </c>
      <c r="AD2628">
        <v>0</v>
      </c>
      <c r="AE2628">
        <v>0</v>
      </c>
      <c r="AF2628">
        <v>0</v>
      </c>
      <c r="AG2628" s="19">
        <v>0</v>
      </c>
      <c r="AH2628">
        <v>0</v>
      </c>
      <c r="AI2628">
        <v>0</v>
      </c>
      <c r="AJ2628">
        <v>0</v>
      </c>
      <c r="AK2628">
        <v>0</v>
      </c>
      <c r="AL2628">
        <v>0</v>
      </c>
      <c r="AM2628">
        <v>0</v>
      </c>
      <c r="AN2628">
        <v>0</v>
      </c>
      <c r="AO2628">
        <v>0</v>
      </c>
      <c r="AP2628">
        <v>0</v>
      </c>
      <c r="AQ2628">
        <v>0</v>
      </c>
      <c r="AR2628">
        <v>0</v>
      </c>
      <c r="AS2628">
        <v>0</v>
      </c>
      <c r="AT2628">
        <v>0</v>
      </c>
      <c r="AU2628">
        <v>0</v>
      </c>
      <c r="AV2628">
        <v>0</v>
      </c>
      <c r="AW2628">
        <v>0</v>
      </c>
      <c r="AX2628">
        <v>0</v>
      </c>
      <c r="AY2628">
        <v>0</v>
      </c>
      <c r="AZ2628">
        <v>0</v>
      </c>
      <c r="BA2628">
        <v>0</v>
      </c>
      <c r="BB2628">
        <v>0</v>
      </c>
      <c r="BC2628">
        <v>0</v>
      </c>
      <c r="BD2628">
        <v>0</v>
      </c>
      <c r="BE2628">
        <v>0</v>
      </c>
      <c r="BF2628">
        <v>0</v>
      </c>
      <c r="BG2628">
        <v>0</v>
      </c>
      <c r="BH2628">
        <v>0</v>
      </c>
      <c r="BI2628">
        <v>0</v>
      </c>
      <c r="BJ2628">
        <v>0</v>
      </c>
      <c r="BK2628">
        <v>0</v>
      </c>
      <c r="BL2628">
        <v>0</v>
      </c>
      <c r="BM2628">
        <v>6000</v>
      </c>
      <c r="BN2628">
        <v>7000</v>
      </c>
      <c r="BO2628">
        <v>7000</v>
      </c>
      <c r="BP2628">
        <v>7000</v>
      </c>
      <c r="BQ2628">
        <v>7000</v>
      </c>
      <c r="BR2628">
        <v>7000</v>
      </c>
      <c r="BS2628">
        <v>7000</v>
      </c>
      <c r="BT2628">
        <v>7000</v>
      </c>
      <c r="BU2628">
        <v>6000</v>
      </c>
      <c r="BV2628">
        <v>7000</v>
      </c>
      <c r="BW2628">
        <v>8000</v>
      </c>
      <c r="BX2628">
        <v>8000</v>
      </c>
      <c r="BY2628">
        <v>1000</v>
      </c>
      <c r="BZ2628">
        <v>0</v>
      </c>
      <c r="CA2628">
        <v>0</v>
      </c>
      <c r="CB2628">
        <v>0</v>
      </c>
      <c r="CC2628">
        <v>0</v>
      </c>
      <c r="CD2628">
        <v>0</v>
      </c>
      <c r="CE2628">
        <v>0</v>
      </c>
    </row>
    <row r="2629" spans="1:83" x14ac:dyDescent="0.35">
      <c r="A2629" s="9" t="str">
        <f t="shared" si="41"/>
        <v>0402.451.86</v>
      </c>
      <c r="B2629" s="52" t="e">
        <f>+IF(MATCH(A2629,List!H$10:H$145,0),"Targeted")</f>
        <v>#N/A</v>
      </c>
      <c r="C2629" s="65"/>
      <c r="D2629" s="151" t="s">
        <v>7700</v>
      </c>
      <c r="E2629" s="16" t="s">
        <v>1872</v>
      </c>
      <c r="F2629" s="16" t="s">
        <v>1873</v>
      </c>
      <c r="G2629" s="16" t="s">
        <v>1311</v>
      </c>
      <c r="H2629" s="16" t="s">
        <v>1013</v>
      </c>
      <c r="I2629" s="16" t="s">
        <v>684</v>
      </c>
      <c r="J2629" s="16" t="s">
        <v>4212</v>
      </c>
      <c r="K2629" s="17" t="s">
        <v>70</v>
      </c>
      <c r="L2629" s="18" t="s">
        <v>4125</v>
      </c>
      <c r="M2629" s="195" t="s">
        <v>153</v>
      </c>
      <c r="N2629" s="16" t="s">
        <v>4126</v>
      </c>
      <c r="O2629" s="17" t="s">
        <v>346</v>
      </c>
      <c r="P2629" s="17" t="s">
        <v>305</v>
      </c>
      <c r="Q2629" s="17" t="s">
        <v>306</v>
      </c>
      <c r="R2629">
        <v>0</v>
      </c>
      <c r="S2629">
        <v>0</v>
      </c>
      <c r="T2629">
        <v>0</v>
      </c>
      <c r="U2629">
        <v>0</v>
      </c>
      <c r="V2629">
        <v>0</v>
      </c>
      <c r="W2629">
        <v>0</v>
      </c>
      <c r="X2629">
        <v>0</v>
      </c>
      <c r="Y2629">
        <v>0</v>
      </c>
      <c r="Z2629">
        <v>0</v>
      </c>
      <c r="AA2629">
        <v>0</v>
      </c>
      <c r="AB2629">
        <v>0</v>
      </c>
      <c r="AC2629">
        <v>0</v>
      </c>
      <c r="AD2629">
        <v>0</v>
      </c>
      <c r="AE2629">
        <v>0</v>
      </c>
      <c r="AF2629">
        <v>0</v>
      </c>
      <c r="AG2629" s="19">
        <v>0</v>
      </c>
      <c r="AH2629">
        <v>0</v>
      </c>
      <c r="AI2629">
        <v>0</v>
      </c>
      <c r="AJ2629">
        <v>0</v>
      </c>
      <c r="AK2629">
        <v>0</v>
      </c>
      <c r="AL2629">
        <v>0</v>
      </c>
      <c r="AM2629">
        <v>0</v>
      </c>
      <c r="AN2629">
        <v>0</v>
      </c>
      <c r="AO2629">
        <v>0</v>
      </c>
      <c r="AP2629">
        <v>0</v>
      </c>
      <c r="AQ2629">
        <v>0</v>
      </c>
      <c r="AR2629">
        <v>0</v>
      </c>
      <c r="AS2629">
        <v>0</v>
      </c>
      <c r="AT2629">
        <v>0</v>
      </c>
      <c r="AU2629">
        <v>0</v>
      </c>
      <c r="AV2629">
        <v>0</v>
      </c>
      <c r="AW2629">
        <v>0</v>
      </c>
      <c r="AX2629">
        <v>0</v>
      </c>
      <c r="AY2629">
        <v>0</v>
      </c>
      <c r="AZ2629">
        <v>0</v>
      </c>
      <c r="BA2629">
        <v>0</v>
      </c>
      <c r="BB2629">
        <v>0</v>
      </c>
      <c r="BC2629">
        <v>0</v>
      </c>
      <c r="BD2629">
        <v>0</v>
      </c>
      <c r="BE2629">
        <v>0</v>
      </c>
      <c r="BF2629">
        <v>0</v>
      </c>
      <c r="BG2629">
        <v>0</v>
      </c>
      <c r="BH2629">
        <v>0</v>
      </c>
      <c r="BI2629">
        <v>0</v>
      </c>
      <c r="BJ2629">
        <v>0</v>
      </c>
      <c r="BK2629">
        <v>0</v>
      </c>
      <c r="BL2629">
        <v>0</v>
      </c>
      <c r="BM2629">
        <v>0</v>
      </c>
      <c r="BN2629">
        <v>0</v>
      </c>
      <c r="BO2629">
        <v>0</v>
      </c>
      <c r="BP2629">
        <v>44000</v>
      </c>
      <c r="BQ2629">
        <v>95000</v>
      </c>
      <c r="BR2629">
        <v>107000</v>
      </c>
      <c r="BS2629">
        <v>122000</v>
      </c>
      <c r="BT2629">
        <v>69000</v>
      </c>
      <c r="BU2629">
        <v>39000</v>
      </c>
      <c r="BV2629">
        <v>35000</v>
      </c>
      <c r="BW2629">
        <v>18000</v>
      </c>
      <c r="BX2629">
        <v>7000</v>
      </c>
      <c r="BY2629">
        <v>2000</v>
      </c>
      <c r="BZ2629">
        <v>2000</v>
      </c>
      <c r="CA2629">
        <v>0</v>
      </c>
      <c r="CB2629">
        <v>0</v>
      </c>
      <c r="CC2629">
        <v>0</v>
      </c>
      <c r="CD2629">
        <v>0</v>
      </c>
      <c r="CE2629">
        <v>0</v>
      </c>
    </row>
    <row r="2630" spans="1:83" x14ac:dyDescent="0.35">
      <c r="A2630" s="9" t="str">
        <f t="shared" si="41"/>
        <v>0479.451.86</v>
      </c>
      <c r="B2630" s="52" t="e">
        <f>+IF(MATCH(A2630,List!H$10:H$145,0),"Targeted")</f>
        <v>#N/A</v>
      </c>
      <c r="C2630" s="65"/>
      <c r="D2630" s="151" t="s">
        <v>7700</v>
      </c>
      <c r="E2630" s="16" t="s">
        <v>1872</v>
      </c>
      <c r="F2630" s="16" t="s">
        <v>1873</v>
      </c>
      <c r="G2630" s="16" t="s">
        <v>1311</v>
      </c>
      <c r="H2630" s="16" t="s">
        <v>1013</v>
      </c>
      <c r="I2630" s="16" t="s">
        <v>4213</v>
      </c>
      <c r="J2630" s="16" t="s">
        <v>4214</v>
      </c>
      <c r="K2630" s="17" t="s">
        <v>70</v>
      </c>
      <c r="L2630" s="18" t="s">
        <v>4125</v>
      </c>
      <c r="M2630" s="195" t="s">
        <v>153</v>
      </c>
      <c r="N2630" s="16" t="s">
        <v>4126</v>
      </c>
      <c r="O2630" s="17" t="s">
        <v>346</v>
      </c>
      <c r="P2630" s="17" t="s">
        <v>305</v>
      </c>
      <c r="Q2630" s="17" t="s">
        <v>306</v>
      </c>
      <c r="R2630">
        <v>0</v>
      </c>
      <c r="S2630">
        <v>0</v>
      </c>
      <c r="T2630">
        <v>0</v>
      </c>
      <c r="U2630">
        <v>0</v>
      </c>
      <c r="V2630">
        <v>0</v>
      </c>
      <c r="W2630">
        <v>0</v>
      </c>
      <c r="X2630">
        <v>0</v>
      </c>
      <c r="Y2630">
        <v>0</v>
      </c>
      <c r="Z2630">
        <v>0</v>
      </c>
      <c r="AA2630">
        <v>0</v>
      </c>
      <c r="AB2630">
        <v>0</v>
      </c>
      <c r="AC2630">
        <v>0</v>
      </c>
      <c r="AD2630">
        <v>0</v>
      </c>
      <c r="AE2630">
        <v>0</v>
      </c>
      <c r="AF2630">
        <v>0</v>
      </c>
      <c r="AG2630" s="19">
        <v>0</v>
      </c>
      <c r="AH2630">
        <v>0</v>
      </c>
      <c r="AI2630">
        <v>0</v>
      </c>
      <c r="AJ2630">
        <v>0</v>
      </c>
      <c r="AK2630">
        <v>0</v>
      </c>
      <c r="AL2630">
        <v>0</v>
      </c>
      <c r="AM2630">
        <v>0</v>
      </c>
      <c r="AN2630">
        <v>0</v>
      </c>
      <c r="AO2630">
        <v>0</v>
      </c>
      <c r="AP2630">
        <v>0</v>
      </c>
      <c r="AQ2630">
        <v>0</v>
      </c>
      <c r="AR2630">
        <v>0</v>
      </c>
      <c r="AS2630">
        <v>0</v>
      </c>
      <c r="AT2630">
        <v>0</v>
      </c>
      <c r="AU2630">
        <v>0</v>
      </c>
      <c r="AV2630">
        <v>0</v>
      </c>
      <c r="AW2630">
        <v>0</v>
      </c>
      <c r="AX2630">
        <v>0</v>
      </c>
      <c r="AY2630">
        <v>0</v>
      </c>
      <c r="AZ2630">
        <v>0</v>
      </c>
      <c r="BA2630">
        <v>0</v>
      </c>
      <c r="BB2630">
        <v>0</v>
      </c>
      <c r="BC2630">
        <v>0</v>
      </c>
      <c r="BD2630">
        <v>0</v>
      </c>
      <c r="BE2630">
        <v>0</v>
      </c>
      <c r="BF2630">
        <v>0</v>
      </c>
      <c r="BG2630">
        <v>0</v>
      </c>
      <c r="BH2630">
        <v>0</v>
      </c>
      <c r="BI2630">
        <v>0</v>
      </c>
      <c r="BJ2630">
        <v>0</v>
      </c>
      <c r="BK2630">
        <v>0</v>
      </c>
      <c r="BL2630">
        <v>0</v>
      </c>
      <c r="BM2630">
        <v>0</v>
      </c>
      <c r="BN2630">
        <v>0</v>
      </c>
      <c r="BO2630">
        <v>0</v>
      </c>
      <c r="BP2630">
        <v>0</v>
      </c>
      <c r="BQ2630">
        <v>0</v>
      </c>
      <c r="BR2630">
        <v>0</v>
      </c>
      <c r="BS2630">
        <v>0</v>
      </c>
      <c r="BT2630">
        <v>0</v>
      </c>
      <c r="BU2630">
        <v>0</v>
      </c>
      <c r="BV2630">
        <v>0</v>
      </c>
      <c r="BW2630">
        <v>0</v>
      </c>
      <c r="BX2630">
        <v>0</v>
      </c>
      <c r="BY2630">
        <v>140000</v>
      </c>
      <c r="BZ2630">
        <v>179000</v>
      </c>
      <c r="CA2630">
        <v>206000</v>
      </c>
      <c r="CB2630">
        <v>197000</v>
      </c>
      <c r="CC2630">
        <v>201000</v>
      </c>
      <c r="CD2630">
        <v>206000</v>
      </c>
      <c r="CE2630">
        <v>210000</v>
      </c>
    </row>
    <row r="2631" spans="1:83" x14ac:dyDescent="0.35">
      <c r="A2631" s="9" t="str">
        <f t="shared" si="41"/>
        <v>0479.451.86</v>
      </c>
      <c r="B2631" s="52" t="e">
        <f>+IF(MATCH(A2631,List!H$10:H$145,0),"Targeted")</f>
        <v>#N/A</v>
      </c>
      <c r="C2631" s="65"/>
      <c r="D2631" s="151"/>
      <c r="E2631" s="16" t="s">
        <v>1872</v>
      </c>
      <c r="F2631" s="16" t="s">
        <v>1873</v>
      </c>
      <c r="G2631" s="16" t="s">
        <v>1311</v>
      </c>
      <c r="H2631" s="16" t="s">
        <v>1013</v>
      </c>
      <c r="I2631" s="16" t="s">
        <v>4213</v>
      </c>
      <c r="J2631" s="16" t="s">
        <v>4214</v>
      </c>
      <c r="K2631" s="17" t="s">
        <v>70</v>
      </c>
      <c r="L2631" s="18" t="s">
        <v>4125</v>
      </c>
      <c r="M2631" s="195" t="s">
        <v>153</v>
      </c>
      <c r="N2631" s="16" t="s">
        <v>4126</v>
      </c>
      <c r="O2631" s="17" t="s">
        <v>304</v>
      </c>
      <c r="P2631" s="17" t="s">
        <v>305</v>
      </c>
      <c r="Q2631" s="17" t="s">
        <v>306</v>
      </c>
      <c r="R2631">
        <v>0</v>
      </c>
      <c r="S2631">
        <v>0</v>
      </c>
      <c r="T2631">
        <v>0</v>
      </c>
      <c r="U2631">
        <v>0</v>
      </c>
      <c r="V2631">
        <v>0</v>
      </c>
      <c r="W2631">
        <v>0</v>
      </c>
      <c r="X2631">
        <v>0</v>
      </c>
      <c r="Y2631">
        <v>0</v>
      </c>
      <c r="Z2631">
        <v>0</v>
      </c>
      <c r="AA2631">
        <v>0</v>
      </c>
      <c r="AB2631">
        <v>0</v>
      </c>
      <c r="AC2631">
        <v>0</v>
      </c>
      <c r="AD2631">
        <v>0</v>
      </c>
      <c r="AE2631">
        <v>0</v>
      </c>
      <c r="AF2631">
        <v>0</v>
      </c>
      <c r="AG2631" s="19">
        <v>0</v>
      </c>
      <c r="AH2631">
        <v>0</v>
      </c>
      <c r="AI2631">
        <v>0</v>
      </c>
      <c r="AJ2631">
        <v>0</v>
      </c>
      <c r="AK2631">
        <v>0</v>
      </c>
      <c r="AL2631">
        <v>0</v>
      </c>
      <c r="AM2631">
        <v>0</v>
      </c>
      <c r="AN2631">
        <v>0</v>
      </c>
      <c r="AO2631">
        <v>0</v>
      </c>
      <c r="AP2631">
        <v>0</v>
      </c>
      <c r="AQ2631">
        <v>0</v>
      </c>
      <c r="AR2631">
        <v>0</v>
      </c>
      <c r="AS2631">
        <v>0</v>
      </c>
      <c r="AT2631">
        <v>0</v>
      </c>
      <c r="AU2631">
        <v>0</v>
      </c>
      <c r="AV2631">
        <v>0</v>
      </c>
      <c r="AW2631">
        <v>0</v>
      </c>
      <c r="AX2631">
        <v>0</v>
      </c>
      <c r="AY2631">
        <v>0</v>
      </c>
      <c r="AZ2631">
        <v>0</v>
      </c>
      <c r="BA2631">
        <v>0</v>
      </c>
      <c r="BB2631">
        <v>0</v>
      </c>
      <c r="BC2631">
        <v>0</v>
      </c>
      <c r="BD2631">
        <v>0</v>
      </c>
      <c r="BE2631">
        <v>0</v>
      </c>
      <c r="BF2631">
        <v>0</v>
      </c>
      <c r="BG2631">
        <v>0</v>
      </c>
      <c r="BH2631">
        <v>0</v>
      </c>
      <c r="BI2631">
        <v>0</v>
      </c>
      <c r="BJ2631">
        <v>0</v>
      </c>
      <c r="BK2631">
        <v>0</v>
      </c>
      <c r="BL2631">
        <v>0</v>
      </c>
      <c r="BM2631">
        <v>0</v>
      </c>
      <c r="BN2631">
        <v>0</v>
      </c>
      <c r="BO2631">
        <v>0</v>
      </c>
      <c r="BP2631">
        <v>0</v>
      </c>
      <c r="BQ2631">
        <v>0</v>
      </c>
      <c r="BR2631">
        <v>0</v>
      </c>
      <c r="BS2631">
        <v>0</v>
      </c>
      <c r="BT2631">
        <v>0</v>
      </c>
      <c r="BU2631">
        <v>0</v>
      </c>
      <c r="BV2631">
        <v>0</v>
      </c>
      <c r="BW2631">
        <v>0</v>
      </c>
      <c r="BX2631" s="10">
        <v>0</v>
      </c>
      <c r="BY2631">
        <v>0</v>
      </c>
      <c r="BZ2631">
        <v>0</v>
      </c>
      <c r="CA2631">
        <v>5000</v>
      </c>
      <c r="CB2631">
        <v>10000</v>
      </c>
      <c r="CC2631">
        <v>10000</v>
      </c>
      <c r="CD2631">
        <v>10000</v>
      </c>
      <c r="CE2631">
        <v>10000</v>
      </c>
    </row>
    <row r="2632" spans="1:83" x14ac:dyDescent="0.35">
      <c r="A2632" s="9" t="str">
        <f t="shared" si="41"/>
        <v>4586.451.86</v>
      </c>
      <c r="B2632" s="52" t="e">
        <f>+IF(MATCH(A2632,List!H$10:H$145,0),"Targeted")</f>
        <v>#N/A</v>
      </c>
      <c r="C2632" s="65"/>
      <c r="D2632" s="151" t="s">
        <v>7700</v>
      </c>
      <c r="E2632" s="16" t="s">
        <v>1872</v>
      </c>
      <c r="F2632" s="16" t="s">
        <v>1873</v>
      </c>
      <c r="G2632" s="16" t="s">
        <v>1311</v>
      </c>
      <c r="H2632" s="16" t="s">
        <v>1013</v>
      </c>
      <c r="I2632" s="16" t="s">
        <v>4215</v>
      </c>
      <c r="J2632" s="16" t="s">
        <v>4216</v>
      </c>
      <c r="K2632" s="17" t="s">
        <v>70</v>
      </c>
      <c r="L2632" s="18" t="s">
        <v>4125</v>
      </c>
      <c r="M2632" s="195" t="s">
        <v>153</v>
      </c>
      <c r="N2632" s="16" t="s">
        <v>4126</v>
      </c>
      <c r="O2632" s="17" t="s">
        <v>346</v>
      </c>
      <c r="P2632" s="17" t="s">
        <v>305</v>
      </c>
      <c r="Q2632" s="17" t="s">
        <v>306</v>
      </c>
      <c r="R2632">
        <v>0</v>
      </c>
      <c r="S2632">
        <v>0</v>
      </c>
      <c r="T2632">
        <v>0</v>
      </c>
      <c r="U2632">
        <v>0</v>
      </c>
      <c r="V2632">
        <v>0</v>
      </c>
      <c r="W2632">
        <v>0</v>
      </c>
      <c r="X2632">
        <v>40</v>
      </c>
      <c r="Y2632">
        <v>357</v>
      </c>
      <c r="Z2632">
        <v>301</v>
      </c>
      <c r="AA2632">
        <v>1533</v>
      </c>
      <c r="AB2632">
        <v>-181</v>
      </c>
      <c r="AC2632">
        <v>2</v>
      </c>
      <c r="AD2632">
        <v>-1844</v>
      </c>
      <c r="AE2632">
        <v>369</v>
      </c>
      <c r="AF2632">
        <v>-719</v>
      </c>
      <c r="AG2632" s="19">
        <v>1210</v>
      </c>
      <c r="AH2632">
        <v>-1092</v>
      </c>
      <c r="AI2632">
        <v>478</v>
      </c>
      <c r="AJ2632">
        <v>1230</v>
      </c>
      <c r="AK2632">
        <v>-8463</v>
      </c>
      <c r="AL2632">
        <v>8332</v>
      </c>
      <c r="AM2632">
        <v>-432</v>
      </c>
      <c r="AN2632">
        <v>-912</v>
      </c>
      <c r="AO2632">
        <v>3119</v>
      </c>
      <c r="AP2632">
        <v>-2139</v>
      </c>
      <c r="AQ2632">
        <v>-4082</v>
      </c>
      <c r="AR2632">
        <v>858</v>
      </c>
      <c r="AS2632">
        <v>-5993</v>
      </c>
      <c r="AT2632">
        <v>3645</v>
      </c>
      <c r="AU2632">
        <v>-1255</v>
      </c>
      <c r="AV2632">
        <v>-53745</v>
      </c>
      <c r="AW2632">
        <v>34776</v>
      </c>
      <c r="AX2632">
        <v>16136</v>
      </c>
      <c r="AY2632">
        <v>-11064</v>
      </c>
      <c r="AZ2632">
        <v>-4000</v>
      </c>
      <c r="BA2632">
        <v>2000</v>
      </c>
      <c r="BB2632">
        <v>-4000</v>
      </c>
      <c r="BC2632">
        <v>-12000</v>
      </c>
      <c r="BD2632">
        <v>-9000</v>
      </c>
      <c r="BE2632">
        <v>44000</v>
      </c>
      <c r="BF2632">
        <v>-88000</v>
      </c>
      <c r="BG2632">
        <v>-87000</v>
      </c>
      <c r="BH2632">
        <v>206000</v>
      </c>
      <c r="BI2632">
        <v>212000</v>
      </c>
      <c r="BJ2632">
        <v>262000</v>
      </c>
      <c r="BK2632">
        <v>246000</v>
      </c>
      <c r="BL2632">
        <v>266000</v>
      </c>
      <c r="BM2632">
        <v>228000</v>
      </c>
      <c r="BN2632">
        <v>270000</v>
      </c>
      <c r="BO2632">
        <v>290000</v>
      </c>
      <c r="BP2632">
        <v>318000</v>
      </c>
      <c r="BQ2632">
        <v>232000</v>
      </c>
      <c r="BR2632">
        <v>248000</v>
      </c>
      <c r="BS2632">
        <v>246000</v>
      </c>
      <c r="BT2632">
        <v>276000</v>
      </c>
      <c r="BU2632">
        <v>230000</v>
      </c>
      <c r="BV2632">
        <v>238000</v>
      </c>
      <c r="BW2632">
        <v>255000</v>
      </c>
      <c r="BX2632">
        <v>240000</v>
      </c>
      <c r="BY2632">
        <v>294000</v>
      </c>
      <c r="BZ2632">
        <v>442000</v>
      </c>
      <c r="CA2632">
        <v>326000</v>
      </c>
      <c r="CB2632">
        <v>346000</v>
      </c>
      <c r="CC2632">
        <v>333000</v>
      </c>
      <c r="CD2632">
        <v>340000</v>
      </c>
      <c r="CE2632">
        <v>347000</v>
      </c>
    </row>
    <row r="2633" spans="1:83" x14ac:dyDescent="0.35">
      <c r="A2633" s="9" t="str">
        <f t="shared" si="41"/>
        <v>8093.451.86</v>
      </c>
      <c r="B2633" s="52" t="e">
        <f>+IF(MATCH(A2633,List!H$10:H$145,0),"Targeted")</f>
        <v>#N/A</v>
      </c>
      <c r="C2633" s="65"/>
      <c r="D2633" s="151" t="s">
        <v>7700</v>
      </c>
      <c r="E2633" s="16" t="s">
        <v>1872</v>
      </c>
      <c r="F2633" s="16" t="s">
        <v>1873</v>
      </c>
      <c r="G2633" s="16" t="s">
        <v>1311</v>
      </c>
      <c r="H2633" s="16" t="s">
        <v>1013</v>
      </c>
      <c r="I2633" s="16" t="s">
        <v>4217</v>
      </c>
      <c r="J2633" s="16" t="s">
        <v>3021</v>
      </c>
      <c r="K2633" s="17" t="s">
        <v>70</v>
      </c>
      <c r="L2633" s="18" t="s">
        <v>4125</v>
      </c>
      <c r="M2633" s="195" t="s">
        <v>153</v>
      </c>
      <c r="N2633" s="16" t="s">
        <v>4126</v>
      </c>
      <c r="O2633" s="17" t="s">
        <v>346</v>
      </c>
      <c r="P2633" s="17" t="s">
        <v>305</v>
      </c>
      <c r="Q2633" s="17" t="s">
        <v>306</v>
      </c>
      <c r="R2633">
        <v>0</v>
      </c>
      <c r="S2633">
        <v>0</v>
      </c>
      <c r="T2633">
        <v>0</v>
      </c>
      <c r="U2633">
        <v>0</v>
      </c>
      <c r="V2633">
        <v>0</v>
      </c>
      <c r="W2633">
        <v>0</v>
      </c>
      <c r="X2633">
        <v>0</v>
      </c>
      <c r="Y2633">
        <v>0</v>
      </c>
      <c r="Z2633">
        <v>0</v>
      </c>
      <c r="AA2633">
        <v>0</v>
      </c>
      <c r="AB2633">
        <v>0</v>
      </c>
      <c r="AC2633">
        <v>0</v>
      </c>
      <c r="AD2633">
        <v>0</v>
      </c>
      <c r="AE2633">
        <v>0</v>
      </c>
      <c r="AF2633">
        <v>0</v>
      </c>
      <c r="AG2633" s="19">
        <v>0</v>
      </c>
      <c r="AH2633">
        <v>0</v>
      </c>
      <c r="AI2633">
        <v>0</v>
      </c>
      <c r="AJ2633">
        <v>0</v>
      </c>
      <c r="AK2633">
        <v>0</v>
      </c>
      <c r="AL2633">
        <v>0</v>
      </c>
      <c r="AM2633">
        <v>0</v>
      </c>
      <c r="AN2633">
        <v>0</v>
      </c>
      <c r="AO2633">
        <v>0</v>
      </c>
      <c r="AP2633">
        <v>0</v>
      </c>
      <c r="AQ2633">
        <v>0</v>
      </c>
      <c r="AR2633">
        <v>0</v>
      </c>
      <c r="AS2633">
        <v>0</v>
      </c>
      <c r="AT2633">
        <v>0</v>
      </c>
      <c r="AU2633">
        <v>0</v>
      </c>
      <c r="AV2633">
        <v>0</v>
      </c>
      <c r="AW2633">
        <v>0</v>
      </c>
      <c r="AX2633">
        <v>0</v>
      </c>
      <c r="AY2633">
        <v>0</v>
      </c>
      <c r="AZ2633">
        <v>0</v>
      </c>
      <c r="BA2633">
        <v>0</v>
      </c>
      <c r="BB2633">
        <v>0</v>
      </c>
      <c r="BC2633">
        <v>0</v>
      </c>
      <c r="BD2633">
        <v>0</v>
      </c>
      <c r="BE2633">
        <v>0</v>
      </c>
      <c r="BF2633">
        <v>0</v>
      </c>
      <c r="BG2633">
        <v>0</v>
      </c>
      <c r="BH2633">
        <v>0</v>
      </c>
      <c r="BI2633">
        <v>0</v>
      </c>
      <c r="BJ2633">
        <v>0</v>
      </c>
      <c r="BK2633">
        <v>0</v>
      </c>
      <c r="BL2633">
        <v>0</v>
      </c>
      <c r="BM2633">
        <v>0</v>
      </c>
      <c r="BN2633">
        <v>0</v>
      </c>
      <c r="BO2633">
        <v>0</v>
      </c>
      <c r="BP2633">
        <v>0</v>
      </c>
      <c r="BQ2633">
        <v>0</v>
      </c>
      <c r="BR2633">
        <v>-1000</v>
      </c>
      <c r="BS2633">
        <v>2000</v>
      </c>
      <c r="BT2633">
        <v>0</v>
      </c>
      <c r="BU2633">
        <v>0</v>
      </c>
      <c r="BV2633">
        <v>0</v>
      </c>
      <c r="BW2633">
        <v>0</v>
      </c>
      <c r="BX2633">
        <v>0</v>
      </c>
      <c r="BY2633">
        <v>0</v>
      </c>
      <c r="BZ2633">
        <v>0</v>
      </c>
      <c r="CA2633">
        <v>0</v>
      </c>
      <c r="CB2633">
        <v>0</v>
      </c>
      <c r="CC2633">
        <v>0</v>
      </c>
      <c r="CD2633">
        <v>0</v>
      </c>
      <c r="CE2633">
        <v>0</v>
      </c>
    </row>
    <row r="2634" spans="1:83" x14ac:dyDescent="0.35">
      <c r="A2634" s="9" t="str">
        <f t="shared" si="41"/>
        <v>8093.451.86</v>
      </c>
      <c r="B2634" s="52" t="e">
        <f>+IF(MATCH(A2634,List!H$10:H$145,0),"Targeted")</f>
        <v>#N/A</v>
      </c>
      <c r="C2634" s="65"/>
      <c r="D2634" s="151"/>
      <c r="E2634" s="16" t="s">
        <v>1872</v>
      </c>
      <c r="F2634" s="16" t="s">
        <v>1873</v>
      </c>
      <c r="G2634" s="16" t="s">
        <v>1311</v>
      </c>
      <c r="H2634" s="16" t="s">
        <v>1013</v>
      </c>
      <c r="I2634" s="16" t="s">
        <v>4217</v>
      </c>
      <c r="J2634" s="16" t="s">
        <v>3021</v>
      </c>
      <c r="K2634" s="17" t="s">
        <v>70</v>
      </c>
      <c r="L2634" s="18" t="s">
        <v>4125</v>
      </c>
      <c r="M2634" s="195" t="s">
        <v>153</v>
      </c>
      <c r="N2634" s="16" t="s">
        <v>4126</v>
      </c>
      <c r="O2634" s="17" t="s">
        <v>304</v>
      </c>
      <c r="P2634" s="17" t="s">
        <v>305</v>
      </c>
      <c r="Q2634" s="17" t="s">
        <v>306</v>
      </c>
      <c r="R2634">
        <v>0</v>
      </c>
      <c r="S2634">
        <v>0</v>
      </c>
      <c r="T2634">
        <v>0</v>
      </c>
      <c r="U2634">
        <v>0</v>
      </c>
      <c r="V2634">
        <v>0</v>
      </c>
      <c r="W2634">
        <v>0</v>
      </c>
      <c r="X2634">
        <v>0</v>
      </c>
      <c r="Y2634">
        <v>0</v>
      </c>
      <c r="Z2634">
        <v>0</v>
      </c>
      <c r="AA2634">
        <v>0</v>
      </c>
      <c r="AB2634">
        <v>0</v>
      </c>
      <c r="AC2634">
        <v>0</v>
      </c>
      <c r="AD2634">
        <v>0</v>
      </c>
      <c r="AE2634">
        <v>0</v>
      </c>
      <c r="AF2634">
        <v>0</v>
      </c>
      <c r="AG2634" s="19">
        <v>0</v>
      </c>
      <c r="AH2634">
        <v>0</v>
      </c>
      <c r="AI2634">
        <v>0</v>
      </c>
      <c r="AJ2634">
        <v>0</v>
      </c>
      <c r="AK2634">
        <v>-16</v>
      </c>
      <c r="AL2634">
        <v>15</v>
      </c>
      <c r="AM2634">
        <v>-1</v>
      </c>
      <c r="AN2634">
        <v>0</v>
      </c>
      <c r="AO2634">
        <v>-2</v>
      </c>
      <c r="AP2634">
        <v>0</v>
      </c>
      <c r="AQ2634">
        <v>0</v>
      </c>
      <c r="AR2634">
        <v>0</v>
      </c>
      <c r="AS2634">
        <v>0</v>
      </c>
      <c r="AT2634">
        <v>0</v>
      </c>
      <c r="AU2634">
        <v>0</v>
      </c>
      <c r="AV2634">
        <v>0</v>
      </c>
      <c r="AW2634">
        <v>0</v>
      </c>
      <c r="AX2634">
        <v>0</v>
      </c>
      <c r="AY2634">
        <v>0</v>
      </c>
      <c r="AZ2634">
        <v>0</v>
      </c>
      <c r="BA2634">
        <v>0</v>
      </c>
      <c r="BB2634">
        <v>0</v>
      </c>
      <c r="BC2634">
        <v>0</v>
      </c>
      <c r="BD2634">
        <v>0</v>
      </c>
      <c r="BE2634">
        <v>0</v>
      </c>
      <c r="BF2634">
        <v>0</v>
      </c>
      <c r="BG2634">
        <v>0</v>
      </c>
      <c r="BH2634">
        <v>0</v>
      </c>
      <c r="BI2634">
        <v>0</v>
      </c>
      <c r="BJ2634">
        <v>0</v>
      </c>
      <c r="BK2634">
        <v>0</v>
      </c>
      <c r="BL2634">
        <v>0</v>
      </c>
      <c r="BM2634">
        <v>0</v>
      </c>
      <c r="BN2634">
        <v>0</v>
      </c>
      <c r="BO2634">
        <v>0</v>
      </c>
      <c r="BP2634">
        <v>0</v>
      </c>
      <c r="BQ2634">
        <v>0</v>
      </c>
      <c r="BR2634">
        <v>1000</v>
      </c>
      <c r="BS2634">
        <v>0</v>
      </c>
      <c r="BT2634">
        <v>0</v>
      </c>
      <c r="BU2634">
        <v>0</v>
      </c>
      <c r="BV2634">
        <v>0</v>
      </c>
      <c r="BW2634">
        <v>0</v>
      </c>
      <c r="BX2634" s="10">
        <v>0</v>
      </c>
      <c r="BY2634">
        <v>0</v>
      </c>
      <c r="BZ2634">
        <v>0</v>
      </c>
      <c r="CA2634">
        <v>0</v>
      </c>
      <c r="CB2634">
        <v>0</v>
      </c>
      <c r="CC2634">
        <v>0</v>
      </c>
      <c r="CD2634">
        <v>0</v>
      </c>
      <c r="CE2634">
        <v>0</v>
      </c>
    </row>
    <row r="2635" spans="1:83" x14ac:dyDescent="0.35">
      <c r="A2635" s="9" t="str">
        <f t="shared" si="41"/>
        <v>2600.451.95</v>
      </c>
      <c r="B2635" s="52" t="e">
        <f>+IF(MATCH(A2635,List!H$10:H$145,0),"Targeted")</f>
        <v>#N/A</v>
      </c>
      <c r="C2635" s="65"/>
      <c r="D2635" s="151" t="s">
        <v>7700</v>
      </c>
      <c r="E2635" s="16" t="s">
        <v>4218</v>
      </c>
      <c r="F2635" s="16" t="s">
        <v>4219</v>
      </c>
      <c r="G2635" s="16" t="s">
        <v>298</v>
      </c>
      <c r="H2635" s="16" t="s">
        <v>4219</v>
      </c>
      <c r="I2635" s="16" t="s">
        <v>4220</v>
      </c>
      <c r="J2635" s="16" t="s">
        <v>918</v>
      </c>
      <c r="K2635" s="17" t="s">
        <v>245</v>
      </c>
      <c r="L2635" s="18" t="s">
        <v>4125</v>
      </c>
      <c r="M2635" s="195" t="s">
        <v>153</v>
      </c>
      <c r="N2635" s="16" t="s">
        <v>4126</v>
      </c>
      <c r="O2635" s="17" t="s">
        <v>346</v>
      </c>
      <c r="P2635" s="17" t="s">
        <v>305</v>
      </c>
      <c r="Q2635" s="17" t="s">
        <v>306</v>
      </c>
      <c r="R2635">
        <v>68</v>
      </c>
      <c r="S2635">
        <v>82</v>
      </c>
      <c r="T2635">
        <v>87</v>
      </c>
      <c r="U2635">
        <v>95</v>
      </c>
      <c r="V2635">
        <v>103</v>
      </c>
      <c r="W2635">
        <v>117</v>
      </c>
      <c r="X2635">
        <v>101</v>
      </c>
      <c r="Y2635">
        <v>107</v>
      </c>
      <c r="Z2635">
        <v>98</v>
      </c>
      <c r="AA2635">
        <v>105</v>
      </c>
      <c r="AB2635">
        <v>128</v>
      </c>
      <c r="AC2635">
        <v>144</v>
      </c>
      <c r="AD2635">
        <v>145</v>
      </c>
      <c r="AE2635">
        <v>175</v>
      </c>
      <c r="AF2635">
        <v>184</v>
      </c>
      <c r="AG2635" s="19">
        <v>60</v>
      </c>
      <c r="AH2635">
        <v>170</v>
      </c>
      <c r="AI2635">
        <v>237</v>
      </c>
      <c r="AJ2635">
        <v>222</v>
      </c>
      <c r="AK2635">
        <v>281</v>
      </c>
      <c r="AL2635">
        <v>305</v>
      </c>
      <c r="AM2635">
        <v>273</v>
      </c>
      <c r="AN2635">
        <v>316</v>
      </c>
      <c r="AO2635">
        <v>333</v>
      </c>
      <c r="AP2635">
        <v>355</v>
      </c>
      <c r="AQ2635">
        <v>358</v>
      </c>
      <c r="AR2635">
        <v>375</v>
      </c>
      <c r="AS2635">
        <v>445</v>
      </c>
      <c r="AT2635">
        <v>515</v>
      </c>
      <c r="AU2635">
        <v>512</v>
      </c>
      <c r="AV2635">
        <v>629</v>
      </c>
      <c r="AW2635">
        <v>652</v>
      </c>
      <c r="AX2635">
        <v>727</v>
      </c>
      <c r="AY2635">
        <v>781</v>
      </c>
      <c r="AZ2635">
        <v>1000</v>
      </c>
      <c r="BA2635">
        <v>1000</v>
      </c>
      <c r="BB2635">
        <v>1000</v>
      </c>
      <c r="BC2635">
        <v>1000</v>
      </c>
      <c r="BD2635">
        <v>1000</v>
      </c>
      <c r="BE2635">
        <v>1000</v>
      </c>
      <c r="BF2635">
        <v>1000</v>
      </c>
      <c r="BG2635">
        <v>1000</v>
      </c>
      <c r="BH2635">
        <v>1000</v>
      </c>
      <c r="BI2635">
        <v>1000</v>
      </c>
      <c r="BJ2635">
        <v>2000</v>
      </c>
      <c r="BK2635">
        <v>2000</v>
      </c>
      <c r="BL2635">
        <v>2000</v>
      </c>
      <c r="BM2635">
        <v>2000</v>
      </c>
      <c r="BN2635">
        <v>2000</v>
      </c>
      <c r="BO2635">
        <v>2000</v>
      </c>
      <c r="BP2635">
        <v>2000</v>
      </c>
      <c r="BQ2635">
        <v>2000</v>
      </c>
      <c r="BR2635">
        <v>2000</v>
      </c>
      <c r="BS2635">
        <v>2000</v>
      </c>
      <c r="BT2635">
        <v>2000</v>
      </c>
      <c r="BU2635">
        <v>2000</v>
      </c>
      <c r="BV2635">
        <v>2000</v>
      </c>
      <c r="BW2635">
        <v>2000</v>
      </c>
      <c r="BX2635">
        <v>4000</v>
      </c>
      <c r="BY2635">
        <v>3000</v>
      </c>
      <c r="BZ2635">
        <v>3000</v>
      </c>
      <c r="CA2635">
        <v>3000</v>
      </c>
      <c r="CB2635">
        <v>3000</v>
      </c>
      <c r="CC2635">
        <v>3000</v>
      </c>
      <c r="CD2635">
        <v>3000</v>
      </c>
      <c r="CE2635">
        <v>3000</v>
      </c>
    </row>
    <row r="2636" spans="1:83" x14ac:dyDescent="0.35">
      <c r="A2636" s="9" t="str">
        <f t="shared" si="41"/>
        <v>.451.95</v>
      </c>
      <c r="B2636" s="52" t="e">
        <f>+IF(MATCH(A2636,List!H$10:H$145,0),"Targeted")</f>
        <v>#N/A</v>
      </c>
      <c r="C2636" s="65"/>
      <c r="D2636" s="151"/>
      <c r="E2636" s="16" t="s">
        <v>4221</v>
      </c>
      <c r="F2636" s="16" t="s">
        <v>4222</v>
      </c>
      <c r="G2636" s="16" t="s">
        <v>298</v>
      </c>
      <c r="H2636" s="16" t="s">
        <v>4222</v>
      </c>
      <c r="I2636" s="16" t="s">
        <v>299</v>
      </c>
      <c r="J2636" s="16" t="s">
        <v>4223</v>
      </c>
      <c r="K2636" s="17" t="s">
        <v>245</v>
      </c>
      <c r="L2636" s="18" t="s">
        <v>4125</v>
      </c>
      <c r="M2636" s="195" t="s">
        <v>153</v>
      </c>
      <c r="N2636" s="16" t="s">
        <v>4126</v>
      </c>
      <c r="O2636" s="17" t="s">
        <v>304</v>
      </c>
      <c r="P2636" s="17" t="s">
        <v>305</v>
      </c>
      <c r="Q2636" s="17" t="s">
        <v>306</v>
      </c>
      <c r="R2636">
        <v>0</v>
      </c>
      <c r="S2636">
        <v>0</v>
      </c>
      <c r="T2636">
        <v>0</v>
      </c>
      <c r="U2636">
        <v>0</v>
      </c>
      <c r="V2636">
        <v>0</v>
      </c>
      <c r="W2636">
        <v>0</v>
      </c>
      <c r="X2636">
        <v>0</v>
      </c>
      <c r="Y2636">
        <v>-92</v>
      </c>
      <c r="Z2636">
        <v>-230</v>
      </c>
      <c r="AA2636">
        <v>-163</v>
      </c>
      <c r="AB2636">
        <v>0</v>
      </c>
      <c r="AC2636">
        <v>-180</v>
      </c>
      <c r="AD2636">
        <v>0</v>
      </c>
      <c r="AE2636">
        <v>0</v>
      </c>
      <c r="AF2636">
        <v>0</v>
      </c>
      <c r="AG2636" s="19">
        <v>0</v>
      </c>
      <c r="AH2636">
        <v>0</v>
      </c>
      <c r="AI2636">
        <v>0</v>
      </c>
      <c r="AJ2636">
        <v>0</v>
      </c>
      <c r="AK2636">
        <v>0</v>
      </c>
      <c r="AL2636">
        <v>0</v>
      </c>
      <c r="AM2636">
        <v>0</v>
      </c>
      <c r="AN2636">
        <v>0</v>
      </c>
      <c r="AO2636">
        <v>0</v>
      </c>
      <c r="AP2636">
        <v>0</v>
      </c>
      <c r="AQ2636">
        <v>0</v>
      </c>
      <c r="AR2636">
        <v>0</v>
      </c>
      <c r="AS2636">
        <v>0</v>
      </c>
      <c r="AT2636">
        <v>0</v>
      </c>
      <c r="AU2636">
        <v>0</v>
      </c>
      <c r="AV2636">
        <v>0</v>
      </c>
      <c r="AW2636">
        <v>0</v>
      </c>
      <c r="AX2636">
        <v>0</v>
      </c>
      <c r="AY2636">
        <v>0</v>
      </c>
      <c r="AZ2636">
        <v>0</v>
      </c>
      <c r="BA2636">
        <v>0</v>
      </c>
      <c r="BB2636">
        <v>0</v>
      </c>
      <c r="BC2636">
        <v>0</v>
      </c>
      <c r="BD2636">
        <v>0</v>
      </c>
      <c r="BE2636">
        <v>0</v>
      </c>
      <c r="BF2636">
        <v>0</v>
      </c>
      <c r="BG2636">
        <v>0</v>
      </c>
      <c r="BH2636">
        <v>0</v>
      </c>
      <c r="BI2636">
        <v>0</v>
      </c>
      <c r="BJ2636">
        <v>0</v>
      </c>
      <c r="BK2636">
        <v>0</v>
      </c>
      <c r="BL2636">
        <v>0</v>
      </c>
      <c r="BM2636">
        <v>0</v>
      </c>
      <c r="BN2636">
        <v>0</v>
      </c>
      <c r="BO2636">
        <v>0</v>
      </c>
      <c r="BP2636">
        <v>0</v>
      </c>
      <c r="BQ2636">
        <v>0</v>
      </c>
      <c r="BR2636">
        <v>0</v>
      </c>
      <c r="BS2636">
        <v>0</v>
      </c>
      <c r="BT2636">
        <v>0</v>
      </c>
      <c r="BU2636">
        <v>0</v>
      </c>
      <c r="BV2636">
        <v>0</v>
      </c>
      <c r="BW2636">
        <v>0</v>
      </c>
      <c r="BX2636" s="10">
        <v>0</v>
      </c>
      <c r="BY2636">
        <v>0</v>
      </c>
      <c r="BZ2636">
        <v>0</v>
      </c>
      <c r="CA2636">
        <v>0</v>
      </c>
      <c r="CB2636">
        <v>0</v>
      </c>
      <c r="CC2636">
        <v>0</v>
      </c>
      <c r="CD2636">
        <v>0</v>
      </c>
      <c r="CE2636">
        <v>0</v>
      </c>
    </row>
    <row r="2637" spans="1:83" x14ac:dyDescent="0.35">
      <c r="A2637" s="9" t="str">
        <f t="shared" si="41"/>
        <v>0000.451.95</v>
      </c>
      <c r="B2637" s="52" t="e">
        <f>+IF(MATCH(A2637,List!H$10:H$145,0),"Targeted")</f>
        <v>#N/A</v>
      </c>
      <c r="C2637" s="65"/>
      <c r="D2637" s="151" t="s">
        <v>7700</v>
      </c>
      <c r="E2637" s="16" t="s">
        <v>4221</v>
      </c>
      <c r="F2637" s="16" t="s">
        <v>4222</v>
      </c>
      <c r="G2637" s="16" t="s">
        <v>298</v>
      </c>
      <c r="H2637" s="16" t="s">
        <v>4222</v>
      </c>
      <c r="I2637" s="16" t="s">
        <v>471</v>
      </c>
      <c r="J2637" s="16" t="s">
        <v>4222</v>
      </c>
      <c r="K2637" s="17" t="s">
        <v>245</v>
      </c>
      <c r="L2637" s="18" t="s">
        <v>4125</v>
      </c>
      <c r="M2637" s="195" t="s">
        <v>153</v>
      </c>
      <c r="N2637" s="16" t="s">
        <v>4126</v>
      </c>
      <c r="O2637" s="17" t="s">
        <v>346</v>
      </c>
      <c r="P2637" s="17" t="s">
        <v>305</v>
      </c>
      <c r="Q2637" s="17" t="s">
        <v>306</v>
      </c>
      <c r="R2637">
        <v>11</v>
      </c>
      <c r="S2637">
        <v>202</v>
      </c>
      <c r="T2637">
        <v>71</v>
      </c>
      <c r="U2637">
        <v>76</v>
      </c>
      <c r="V2637">
        <v>454</v>
      </c>
      <c r="W2637">
        <v>3</v>
      </c>
      <c r="X2637">
        <v>34</v>
      </c>
      <c r="Y2637">
        <v>126</v>
      </c>
      <c r="Z2637">
        <v>222</v>
      </c>
      <c r="AA2637">
        <v>356</v>
      </c>
      <c r="AB2637">
        <v>104</v>
      </c>
      <c r="AC2637">
        <v>93</v>
      </c>
      <c r="AD2637">
        <v>26</v>
      </c>
      <c r="AE2637">
        <v>0</v>
      </c>
      <c r="AF2637">
        <v>0</v>
      </c>
      <c r="AG2637" s="19">
        <v>0</v>
      </c>
      <c r="AH2637">
        <v>0</v>
      </c>
      <c r="AI2637">
        <v>0</v>
      </c>
      <c r="AJ2637">
        <v>0</v>
      </c>
      <c r="AK2637">
        <v>0</v>
      </c>
      <c r="AL2637">
        <v>0</v>
      </c>
      <c r="AM2637">
        <v>0</v>
      </c>
      <c r="AN2637">
        <v>0</v>
      </c>
      <c r="AO2637">
        <v>0</v>
      </c>
      <c r="AP2637">
        <v>0</v>
      </c>
      <c r="AQ2637">
        <v>0</v>
      </c>
      <c r="AR2637">
        <v>0</v>
      </c>
      <c r="AS2637">
        <v>0</v>
      </c>
      <c r="AT2637">
        <v>0</v>
      </c>
      <c r="AU2637">
        <v>0</v>
      </c>
      <c r="AV2637">
        <v>0</v>
      </c>
      <c r="AW2637">
        <v>0</v>
      </c>
      <c r="AX2637">
        <v>0</v>
      </c>
      <c r="AY2637">
        <v>0</v>
      </c>
      <c r="AZ2637">
        <v>0</v>
      </c>
      <c r="BA2637">
        <v>0</v>
      </c>
      <c r="BB2637">
        <v>0</v>
      </c>
      <c r="BC2637">
        <v>0</v>
      </c>
      <c r="BD2637">
        <v>0</v>
      </c>
      <c r="BE2637">
        <v>0</v>
      </c>
      <c r="BF2637">
        <v>0</v>
      </c>
      <c r="BG2637">
        <v>0</v>
      </c>
      <c r="BH2637">
        <v>0</v>
      </c>
      <c r="BI2637">
        <v>0</v>
      </c>
      <c r="BJ2637">
        <v>0</v>
      </c>
      <c r="BK2637">
        <v>0</v>
      </c>
      <c r="BL2637">
        <v>0</v>
      </c>
      <c r="BM2637">
        <v>0</v>
      </c>
      <c r="BN2637">
        <v>0</v>
      </c>
      <c r="BO2637">
        <v>0</v>
      </c>
      <c r="BP2637">
        <v>0</v>
      </c>
      <c r="BQ2637">
        <v>0</v>
      </c>
      <c r="BR2637">
        <v>0</v>
      </c>
      <c r="BS2637">
        <v>0</v>
      </c>
      <c r="BT2637">
        <v>0</v>
      </c>
      <c r="BU2637">
        <v>0</v>
      </c>
      <c r="BV2637">
        <v>0</v>
      </c>
      <c r="BW2637">
        <v>0</v>
      </c>
      <c r="BX2637">
        <v>0</v>
      </c>
      <c r="BY2637">
        <v>0</v>
      </c>
      <c r="BZ2637">
        <v>0</v>
      </c>
      <c r="CA2637">
        <v>0</v>
      </c>
      <c r="CB2637">
        <v>0</v>
      </c>
      <c r="CC2637">
        <v>0</v>
      </c>
      <c r="CD2637">
        <v>0</v>
      </c>
      <c r="CE2637">
        <v>0</v>
      </c>
    </row>
    <row r="2638" spans="1:83" x14ac:dyDescent="0.35">
      <c r="A2638" s="9" t="str">
        <f t="shared" si="41"/>
        <v>2500.451.95</v>
      </c>
      <c r="B2638" s="52" t="e">
        <f>+IF(MATCH(A2638,List!H$10:H$145,0),"Targeted")</f>
        <v>#N/A</v>
      </c>
      <c r="C2638" s="65"/>
      <c r="D2638" s="151" t="s">
        <v>7700</v>
      </c>
      <c r="E2638" s="16" t="s">
        <v>4221</v>
      </c>
      <c r="F2638" s="16" t="s">
        <v>4222</v>
      </c>
      <c r="G2638" s="16" t="s">
        <v>298</v>
      </c>
      <c r="H2638" s="16" t="s">
        <v>4222</v>
      </c>
      <c r="I2638" s="16" t="s">
        <v>3075</v>
      </c>
      <c r="J2638" s="16" t="s">
        <v>918</v>
      </c>
      <c r="K2638" s="17" t="s">
        <v>245</v>
      </c>
      <c r="L2638" s="18" t="s">
        <v>4125</v>
      </c>
      <c r="M2638" s="195" t="s">
        <v>153</v>
      </c>
      <c r="N2638" s="16" t="s">
        <v>4126</v>
      </c>
      <c r="O2638" s="17" t="s">
        <v>346</v>
      </c>
      <c r="P2638" s="17" t="s">
        <v>305</v>
      </c>
      <c r="Q2638" s="17" t="s">
        <v>306</v>
      </c>
      <c r="R2638">
        <v>535</v>
      </c>
      <c r="S2638">
        <v>1882</v>
      </c>
      <c r="T2638">
        <v>735</v>
      </c>
      <c r="U2638">
        <v>3538</v>
      </c>
      <c r="V2638">
        <v>1285</v>
      </c>
      <c r="W2638">
        <v>1138</v>
      </c>
      <c r="X2638">
        <v>726</v>
      </c>
      <c r="Y2638">
        <v>1037</v>
      </c>
      <c r="Z2638">
        <v>1052</v>
      </c>
      <c r="AA2638">
        <v>1059</v>
      </c>
      <c r="AB2638">
        <v>1058</v>
      </c>
      <c r="AC2638">
        <v>1209</v>
      </c>
      <c r="AD2638">
        <v>1486</v>
      </c>
      <c r="AE2638">
        <v>1742</v>
      </c>
      <c r="AF2638">
        <v>1908</v>
      </c>
      <c r="AG2638" s="19">
        <v>293</v>
      </c>
      <c r="AH2638">
        <v>2077</v>
      </c>
      <c r="AI2638">
        <v>1902</v>
      </c>
      <c r="AJ2638">
        <v>2004</v>
      </c>
      <c r="AK2638">
        <v>2274</v>
      </c>
      <c r="AL2638">
        <v>2339</v>
      </c>
      <c r="AM2638">
        <v>2391</v>
      </c>
      <c r="AN2638">
        <v>2474</v>
      </c>
      <c r="AO2638">
        <v>2370</v>
      </c>
      <c r="AP2638">
        <v>2556</v>
      </c>
      <c r="AQ2638">
        <v>2656</v>
      </c>
      <c r="AR2638">
        <v>2512</v>
      </c>
      <c r="AS2638">
        <v>2967</v>
      </c>
      <c r="AT2638">
        <v>2899</v>
      </c>
      <c r="AU2638">
        <v>2619</v>
      </c>
      <c r="AV2638">
        <v>3301</v>
      </c>
      <c r="AW2638">
        <v>4709</v>
      </c>
      <c r="AX2638">
        <v>5309</v>
      </c>
      <c r="AY2638">
        <v>5301</v>
      </c>
      <c r="AZ2638">
        <v>5000</v>
      </c>
      <c r="BA2638">
        <v>5000</v>
      </c>
      <c r="BB2638">
        <v>5000</v>
      </c>
      <c r="BC2638">
        <v>6000</v>
      </c>
      <c r="BD2638">
        <v>6000</v>
      </c>
      <c r="BE2638">
        <v>6000</v>
      </c>
      <c r="BF2638">
        <v>10000</v>
      </c>
      <c r="BG2638">
        <v>8000</v>
      </c>
      <c r="BH2638">
        <v>7000</v>
      </c>
      <c r="BI2638">
        <v>7000</v>
      </c>
      <c r="BJ2638">
        <v>8000</v>
      </c>
      <c r="BK2638">
        <v>8000</v>
      </c>
      <c r="BL2638">
        <v>8000</v>
      </c>
      <c r="BM2638">
        <v>8000</v>
      </c>
      <c r="BN2638">
        <v>8000</v>
      </c>
      <c r="BO2638">
        <v>8000</v>
      </c>
      <c r="BP2638">
        <v>7000</v>
      </c>
      <c r="BQ2638">
        <v>8000</v>
      </c>
      <c r="BR2638">
        <v>9000</v>
      </c>
      <c r="BS2638">
        <v>7000</v>
      </c>
      <c r="BT2638">
        <v>8000</v>
      </c>
      <c r="BU2638">
        <v>8000</v>
      </c>
      <c r="BV2638">
        <v>9000</v>
      </c>
      <c r="BW2638">
        <v>8000</v>
      </c>
      <c r="BX2638">
        <v>8000</v>
      </c>
      <c r="BY2638">
        <v>8000</v>
      </c>
      <c r="BZ2638">
        <v>8000</v>
      </c>
      <c r="CA2638">
        <v>9000</v>
      </c>
      <c r="CB2638">
        <v>8000</v>
      </c>
      <c r="CC2638">
        <v>8000</v>
      </c>
      <c r="CD2638">
        <v>9000</v>
      </c>
      <c r="CE2638">
        <v>9000</v>
      </c>
    </row>
    <row r="2639" spans="1:83" x14ac:dyDescent="0.35">
      <c r="A2639" s="9" t="str">
        <f t="shared" si="41"/>
        <v>1300.451.82</v>
      </c>
      <c r="B2639" s="52" t="e">
        <f>+IF(MATCH(A2639,List!H$10:H$145,0),"Targeted")</f>
        <v>#N/A</v>
      </c>
      <c r="C2639" s="65"/>
      <c r="D2639" s="151" t="s">
        <v>7700</v>
      </c>
      <c r="E2639" s="16" t="s">
        <v>4224</v>
      </c>
      <c r="F2639" s="16" t="s">
        <v>4225</v>
      </c>
      <c r="G2639" s="16" t="s">
        <v>298</v>
      </c>
      <c r="H2639" s="16" t="s">
        <v>4225</v>
      </c>
      <c r="I2639" s="16" t="s">
        <v>1504</v>
      </c>
      <c r="J2639" s="16" t="s">
        <v>4226</v>
      </c>
      <c r="K2639" s="17" t="s">
        <v>3233</v>
      </c>
      <c r="L2639" s="18" t="s">
        <v>4125</v>
      </c>
      <c r="M2639" s="195" t="s">
        <v>153</v>
      </c>
      <c r="N2639" s="16" t="s">
        <v>4126</v>
      </c>
      <c r="O2639" s="17" t="s">
        <v>346</v>
      </c>
      <c r="P2639" s="17" t="s">
        <v>305</v>
      </c>
      <c r="Q2639" s="17" t="s">
        <v>306</v>
      </c>
      <c r="R2639">
        <v>0</v>
      </c>
      <c r="S2639">
        <v>0</v>
      </c>
      <c r="T2639">
        <v>0</v>
      </c>
      <c r="U2639">
        <v>0</v>
      </c>
      <c r="V2639">
        <v>0</v>
      </c>
      <c r="W2639">
        <v>0</v>
      </c>
      <c r="X2639">
        <v>0</v>
      </c>
      <c r="Y2639">
        <v>0</v>
      </c>
      <c r="Z2639">
        <v>0</v>
      </c>
      <c r="AA2639">
        <v>0</v>
      </c>
      <c r="AB2639">
        <v>0</v>
      </c>
      <c r="AC2639">
        <v>0</v>
      </c>
      <c r="AD2639">
        <v>0</v>
      </c>
      <c r="AE2639">
        <v>0</v>
      </c>
      <c r="AF2639">
        <v>0</v>
      </c>
      <c r="AG2639" s="19">
        <v>0</v>
      </c>
      <c r="AH2639">
        <v>0</v>
      </c>
      <c r="AI2639">
        <v>0</v>
      </c>
      <c r="AJ2639">
        <v>0</v>
      </c>
      <c r="AK2639">
        <v>0</v>
      </c>
      <c r="AL2639">
        <v>0</v>
      </c>
      <c r="AM2639">
        <v>0</v>
      </c>
      <c r="AN2639">
        <v>0</v>
      </c>
      <c r="AO2639">
        <v>0</v>
      </c>
      <c r="AP2639">
        <v>0</v>
      </c>
      <c r="AQ2639">
        <v>0</v>
      </c>
      <c r="AR2639">
        <v>0</v>
      </c>
      <c r="AS2639">
        <v>0</v>
      </c>
      <c r="AT2639">
        <v>0</v>
      </c>
      <c r="AU2639">
        <v>0</v>
      </c>
      <c r="AV2639">
        <v>0</v>
      </c>
      <c r="AW2639">
        <v>12876</v>
      </c>
      <c r="AX2639">
        <v>19934</v>
      </c>
      <c r="AY2639">
        <v>19942</v>
      </c>
      <c r="AZ2639">
        <v>39000</v>
      </c>
      <c r="BA2639">
        <v>39000</v>
      </c>
      <c r="BB2639">
        <v>50000</v>
      </c>
      <c r="BC2639">
        <v>60000</v>
      </c>
      <c r="BD2639">
        <v>90000</v>
      </c>
      <c r="BE2639">
        <v>75000</v>
      </c>
      <c r="BF2639">
        <v>90000</v>
      </c>
      <c r="BG2639">
        <v>105000</v>
      </c>
      <c r="BH2639">
        <v>104000</v>
      </c>
      <c r="BI2639">
        <v>114000</v>
      </c>
      <c r="BJ2639">
        <v>114000</v>
      </c>
      <c r="BK2639">
        <v>117000</v>
      </c>
      <c r="BL2639">
        <v>117000</v>
      </c>
      <c r="BM2639">
        <v>480000</v>
      </c>
      <c r="BN2639">
        <v>176000</v>
      </c>
      <c r="BO2639">
        <v>233000</v>
      </c>
      <c r="BP2639">
        <v>233000</v>
      </c>
      <c r="BQ2639">
        <v>215000</v>
      </c>
      <c r="BR2639">
        <v>204000</v>
      </c>
      <c r="BS2639">
        <v>204000</v>
      </c>
      <c r="BT2639">
        <v>185000</v>
      </c>
      <c r="BU2639">
        <v>175000</v>
      </c>
      <c r="BV2639">
        <v>140000</v>
      </c>
      <c r="BW2639">
        <v>140000</v>
      </c>
      <c r="BX2639">
        <v>152000</v>
      </c>
      <c r="BY2639">
        <v>159000</v>
      </c>
      <c r="BZ2639">
        <v>165000</v>
      </c>
      <c r="CA2639">
        <v>170000</v>
      </c>
      <c r="CB2639">
        <v>174000</v>
      </c>
      <c r="CC2639">
        <v>177000</v>
      </c>
      <c r="CD2639">
        <v>181000</v>
      </c>
      <c r="CE2639">
        <v>185000</v>
      </c>
    </row>
    <row r="2640" spans="1:83" x14ac:dyDescent="0.35">
      <c r="A2640" s="9" t="str">
        <f t="shared" si="41"/>
        <v>1300.451.82</v>
      </c>
      <c r="B2640" s="52" t="e">
        <f>+IF(MATCH(A2640,List!H$10:H$145,0),"Targeted")</f>
        <v>#N/A</v>
      </c>
      <c r="C2640" s="65"/>
      <c r="D2640" s="151" t="s">
        <v>7700</v>
      </c>
      <c r="E2640" s="16" t="s">
        <v>4224</v>
      </c>
      <c r="F2640" s="16" t="s">
        <v>4225</v>
      </c>
      <c r="G2640" s="16" t="s">
        <v>298</v>
      </c>
      <c r="H2640" s="16" t="s">
        <v>4225</v>
      </c>
      <c r="I2640" s="16" t="s">
        <v>1504</v>
      </c>
      <c r="J2640" s="16" t="s">
        <v>4226</v>
      </c>
      <c r="K2640" s="17" t="s">
        <v>3233</v>
      </c>
      <c r="L2640" s="18" t="s">
        <v>4125</v>
      </c>
      <c r="M2640" s="195" t="s">
        <v>153</v>
      </c>
      <c r="N2640" s="16" t="s">
        <v>4126</v>
      </c>
      <c r="O2640" s="17" t="s">
        <v>346</v>
      </c>
      <c r="P2640" s="17" t="s">
        <v>524</v>
      </c>
      <c r="Q2640" s="17" t="s">
        <v>306</v>
      </c>
      <c r="R2640">
        <v>0</v>
      </c>
      <c r="S2640">
        <v>0</v>
      </c>
      <c r="T2640">
        <v>0</v>
      </c>
      <c r="U2640">
        <v>0</v>
      </c>
      <c r="V2640">
        <v>0</v>
      </c>
      <c r="W2640">
        <v>0</v>
      </c>
      <c r="X2640">
        <v>0</v>
      </c>
      <c r="Y2640">
        <v>0</v>
      </c>
      <c r="Z2640">
        <v>0</v>
      </c>
      <c r="AA2640">
        <v>0</v>
      </c>
      <c r="AB2640">
        <v>0</v>
      </c>
      <c r="AC2640">
        <v>0</v>
      </c>
      <c r="AD2640">
        <v>0</v>
      </c>
      <c r="AE2640">
        <v>0</v>
      </c>
      <c r="AF2640">
        <v>0</v>
      </c>
      <c r="AG2640" s="19">
        <v>0</v>
      </c>
      <c r="AH2640">
        <v>0</v>
      </c>
      <c r="AI2640">
        <v>0</v>
      </c>
      <c r="AJ2640">
        <v>0</v>
      </c>
      <c r="AK2640">
        <v>12000</v>
      </c>
      <c r="AL2640">
        <v>12459</v>
      </c>
      <c r="AM2640">
        <v>13872</v>
      </c>
      <c r="AN2640">
        <v>15512</v>
      </c>
      <c r="AO2640">
        <v>16012</v>
      </c>
      <c r="AP2640">
        <v>15512</v>
      </c>
      <c r="AQ2640">
        <v>17669</v>
      </c>
      <c r="AR2640">
        <v>19000</v>
      </c>
      <c r="AS2640">
        <v>18720</v>
      </c>
      <c r="AT2640">
        <v>19494</v>
      </c>
      <c r="AU2640">
        <v>26554</v>
      </c>
      <c r="AV2640">
        <v>25554</v>
      </c>
      <c r="AW2640">
        <v>14649</v>
      </c>
      <c r="AX2640">
        <v>10542</v>
      </c>
      <c r="AY2640">
        <v>13933</v>
      </c>
      <c r="AZ2640">
        <v>0</v>
      </c>
      <c r="BA2640">
        <v>0</v>
      </c>
      <c r="BB2640">
        <v>0</v>
      </c>
      <c r="BC2640">
        <v>0</v>
      </c>
      <c r="BD2640">
        <v>0</v>
      </c>
      <c r="BE2640">
        <v>0</v>
      </c>
      <c r="BF2640">
        <v>0</v>
      </c>
      <c r="BG2640">
        <v>0</v>
      </c>
      <c r="BH2640">
        <v>0</v>
      </c>
      <c r="BI2640">
        <v>0</v>
      </c>
      <c r="BJ2640">
        <v>0</v>
      </c>
      <c r="BK2640">
        <v>0</v>
      </c>
      <c r="BL2640">
        <v>0</v>
      </c>
      <c r="BM2640">
        <v>0</v>
      </c>
      <c r="BN2640">
        <v>0</v>
      </c>
      <c r="BO2640">
        <v>0</v>
      </c>
      <c r="BP2640">
        <v>0</v>
      </c>
      <c r="BQ2640">
        <v>0</v>
      </c>
      <c r="BR2640">
        <v>0</v>
      </c>
      <c r="BS2640">
        <v>0</v>
      </c>
      <c r="BT2640">
        <v>0</v>
      </c>
      <c r="BU2640">
        <v>0</v>
      </c>
      <c r="BV2640">
        <v>0</v>
      </c>
      <c r="BW2640">
        <v>0</v>
      </c>
      <c r="BX2640">
        <v>0</v>
      </c>
      <c r="BY2640">
        <v>0</v>
      </c>
      <c r="BZ2640">
        <v>0</v>
      </c>
      <c r="CA2640">
        <v>0</v>
      </c>
      <c r="CB2640">
        <v>0</v>
      </c>
      <c r="CC2640">
        <v>0</v>
      </c>
      <c r="CD2640">
        <v>0</v>
      </c>
      <c r="CE2640">
        <v>0</v>
      </c>
    </row>
    <row r="2641" spans="1:83" x14ac:dyDescent="0.35">
      <c r="A2641" s="9" t="str">
        <f t="shared" si="41"/>
        <v>1300.451.82</v>
      </c>
      <c r="B2641" s="52" t="e">
        <f>+IF(MATCH(A2641,List!H$10:H$145,0),"Targeted")</f>
        <v>#N/A</v>
      </c>
      <c r="C2641" s="65"/>
      <c r="D2641" s="151"/>
      <c r="E2641" s="16" t="s">
        <v>4224</v>
      </c>
      <c r="F2641" s="16" t="s">
        <v>4225</v>
      </c>
      <c r="G2641" s="16" t="s">
        <v>298</v>
      </c>
      <c r="H2641" s="16" t="s">
        <v>4225</v>
      </c>
      <c r="I2641" s="16" t="s">
        <v>1504</v>
      </c>
      <c r="J2641" s="16" t="s">
        <v>4226</v>
      </c>
      <c r="K2641" s="17" t="s">
        <v>3233</v>
      </c>
      <c r="L2641" s="18" t="s">
        <v>4125</v>
      </c>
      <c r="M2641" s="195" t="s">
        <v>153</v>
      </c>
      <c r="N2641" s="16" t="s">
        <v>4126</v>
      </c>
      <c r="O2641" s="17" t="s">
        <v>304</v>
      </c>
      <c r="P2641" s="17" t="s">
        <v>305</v>
      </c>
      <c r="Q2641" s="17" t="s">
        <v>306</v>
      </c>
      <c r="R2641">
        <v>0</v>
      </c>
      <c r="S2641">
        <v>0</v>
      </c>
      <c r="T2641">
        <v>0</v>
      </c>
      <c r="U2641">
        <v>0</v>
      </c>
      <c r="V2641">
        <v>0</v>
      </c>
      <c r="W2641">
        <v>0</v>
      </c>
      <c r="X2641">
        <v>0</v>
      </c>
      <c r="Y2641">
        <v>0</v>
      </c>
      <c r="Z2641">
        <v>0</v>
      </c>
      <c r="AA2641">
        <v>0</v>
      </c>
      <c r="AB2641">
        <v>0</v>
      </c>
      <c r="AC2641">
        <v>0</v>
      </c>
      <c r="AD2641">
        <v>0</v>
      </c>
      <c r="AE2641">
        <v>0</v>
      </c>
      <c r="AF2641">
        <v>0</v>
      </c>
      <c r="AG2641" s="19">
        <v>0</v>
      </c>
      <c r="AH2641">
        <v>0</v>
      </c>
      <c r="AI2641">
        <v>0</v>
      </c>
      <c r="AJ2641">
        <v>0</v>
      </c>
      <c r="AK2641">
        <v>0</v>
      </c>
      <c r="AL2641">
        <v>0</v>
      </c>
      <c r="AM2641">
        <v>0</v>
      </c>
      <c r="AN2641">
        <v>0</v>
      </c>
      <c r="AO2641">
        <v>0</v>
      </c>
      <c r="AP2641">
        <v>0</v>
      </c>
      <c r="AQ2641">
        <v>0</v>
      </c>
      <c r="AR2641">
        <v>0</v>
      </c>
      <c r="AS2641">
        <v>0</v>
      </c>
      <c r="AT2641">
        <v>0</v>
      </c>
      <c r="AU2641">
        <v>0</v>
      </c>
      <c r="AV2641">
        <v>0</v>
      </c>
      <c r="AW2641">
        <v>0</v>
      </c>
      <c r="AX2641">
        <v>0</v>
      </c>
      <c r="AY2641">
        <v>0</v>
      </c>
      <c r="AZ2641">
        <v>0</v>
      </c>
      <c r="BA2641">
        <v>0</v>
      </c>
      <c r="BB2641">
        <v>0</v>
      </c>
      <c r="BC2641">
        <v>0</v>
      </c>
      <c r="BD2641">
        <v>0</v>
      </c>
      <c r="BE2641">
        <v>0</v>
      </c>
      <c r="BF2641">
        <v>0</v>
      </c>
      <c r="BG2641">
        <v>0</v>
      </c>
      <c r="BH2641">
        <v>0</v>
      </c>
      <c r="BI2641">
        <v>0</v>
      </c>
      <c r="BJ2641">
        <v>0</v>
      </c>
      <c r="BK2641">
        <v>0</v>
      </c>
      <c r="BL2641">
        <v>0</v>
      </c>
      <c r="BM2641">
        <v>0</v>
      </c>
      <c r="BN2641">
        <v>0</v>
      </c>
      <c r="BO2641">
        <v>0</v>
      </c>
      <c r="BP2641">
        <v>0</v>
      </c>
      <c r="BQ2641">
        <v>0</v>
      </c>
      <c r="BR2641">
        <v>0</v>
      </c>
      <c r="BS2641">
        <v>0</v>
      </c>
      <c r="BT2641">
        <v>0</v>
      </c>
      <c r="BU2641">
        <v>0</v>
      </c>
      <c r="BV2641">
        <v>0</v>
      </c>
      <c r="BW2641">
        <v>0</v>
      </c>
      <c r="BX2641" s="10">
        <v>0</v>
      </c>
      <c r="BY2641">
        <v>0</v>
      </c>
      <c r="BZ2641">
        <v>100000</v>
      </c>
      <c r="CA2641">
        <v>0</v>
      </c>
      <c r="CB2641">
        <v>0</v>
      </c>
      <c r="CC2641">
        <v>0</v>
      </c>
      <c r="CD2641">
        <v>0</v>
      </c>
      <c r="CE2641">
        <v>0</v>
      </c>
    </row>
    <row r="2642" spans="1:83" x14ac:dyDescent="0.35">
      <c r="A2642" s="9" t="str">
        <f t="shared" si="41"/>
        <v>267530.452.12</v>
      </c>
      <c r="B2642" s="52" t="e">
        <f>+IF(MATCH(A2642,List!H$10:H$145,0),"Targeted")</f>
        <v>#N/A</v>
      </c>
      <c r="C2642" s="65"/>
      <c r="D2642" s="151"/>
      <c r="E2642" s="16" t="s">
        <v>1071</v>
      </c>
      <c r="F2642" s="16" t="s">
        <v>1072</v>
      </c>
      <c r="G2642" s="16" t="s">
        <v>298</v>
      </c>
      <c r="H2642" s="16" t="s">
        <v>1072</v>
      </c>
      <c r="I2642" s="16" t="s">
        <v>4227</v>
      </c>
      <c r="J2642" s="16" t="s">
        <v>4228</v>
      </c>
      <c r="K2642" s="17" t="s">
        <v>52</v>
      </c>
      <c r="L2642" s="18" t="s">
        <v>4125</v>
      </c>
      <c r="M2642" s="195" t="s">
        <v>172</v>
      </c>
      <c r="N2642" s="16" t="s">
        <v>4229</v>
      </c>
      <c r="O2642" s="17" t="s">
        <v>304</v>
      </c>
      <c r="P2642" s="17" t="s">
        <v>305</v>
      </c>
      <c r="Q2642" s="17" t="s">
        <v>306</v>
      </c>
      <c r="R2642">
        <v>0</v>
      </c>
      <c r="S2642">
        <v>0</v>
      </c>
      <c r="T2642">
        <v>0</v>
      </c>
      <c r="U2642">
        <v>0</v>
      </c>
      <c r="V2642">
        <v>0</v>
      </c>
      <c r="W2642">
        <v>0</v>
      </c>
      <c r="X2642">
        <v>0</v>
      </c>
      <c r="Y2642">
        <v>0</v>
      </c>
      <c r="Z2642">
        <v>0</v>
      </c>
      <c r="AA2642">
        <v>0</v>
      </c>
      <c r="AB2642">
        <v>0</v>
      </c>
      <c r="AC2642">
        <v>0</v>
      </c>
      <c r="AD2642">
        <v>0</v>
      </c>
      <c r="AE2642">
        <v>0</v>
      </c>
      <c r="AF2642">
        <v>0</v>
      </c>
      <c r="AG2642" s="19">
        <v>0</v>
      </c>
      <c r="AH2642">
        <v>0</v>
      </c>
      <c r="AI2642">
        <v>0</v>
      </c>
      <c r="AJ2642">
        <v>0</v>
      </c>
      <c r="AK2642">
        <v>0</v>
      </c>
      <c r="AL2642">
        <v>0</v>
      </c>
      <c r="AM2642">
        <v>0</v>
      </c>
      <c r="AN2642">
        <v>0</v>
      </c>
      <c r="AO2642">
        <v>0</v>
      </c>
      <c r="AP2642">
        <v>0</v>
      </c>
      <c r="AQ2642">
        <v>0</v>
      </c>
      <c r="AR2642">
        <v>0</v>
      </c>
      <c r="AS2642">
        <v>0</v>
      </c>
      <c r="AT2642">
        <v>0</v>
      </c>
      <c r="AU2642">
        <v>0</v>
      </c>
      <c r="AV2642">
        <v>0</v>
      </c>
      <c r="AW2642">
        <v>0</v>
      </c>
      <c r="AX2642">
        <v>0</v>
      </c>
      <c r="AY2642">
        <v>0</v>
      </c>
      <c r="AZ2642">
        <v>0</v>
      </c>
      <c r="BA2642">
        <v>0</v>
      </c>
      <c r="BB2642">
        <v>0</v>
      </c>
      <c r="BC2642">
        <v>0</v>
      </c>
      <c r="BD2642">
        <v>0</v>
      </c>
      <c r="BE2642">
        <v>0</v>
      </c>
      <c r="BF2642">
        <v>0</v>
      </c>
      <c r="BG2642">
        <v>0</v>
      </c>
      <c r="BH2642">
        <v>0</v>
      </c>
      <c r="BI2642">
        <v>0</v>
      </c>
      <c r="BJ2642">
        <v>0</v>
      </c>
      <c r="BK2642">
        <v>0</v>
      </c>
      <c r="BL2642">
        <v>0</v>
      </c>
      <c r="BM2642">
        <v>0</v>
      </c>
      <c r="BN2642">
        <v>0</v>
      </c>
      <c r="BO2642">
        <v>0</v>
      </c>
      <c r="BP2642">
        <v>0</v>
      </c>
      <c r="BQ2642">
        <v>0</v>
      </c>
      <c r="BR2642">
        <v>-35000</v>
      </c>
      <c r="BS2642">
        <v>-31000</v>
      </c>
      <c r="BT2642">
        <v>0</v>
      </c>
      <c r="BU2642">
        <v>-10000</v>
      </c>
      <c r="BV2642">
        <v>-4000</v>
      </c>
      <c r="BW2642">
        <v>0</v>
      </c>
      <c r="BX2642" s="10">
        <v>-18000</v>
      </c>
      <c r="BY2642">
        <v>-11000</v>
      </c>
      <c r="BZ2642">
        <v>-6000</v>
      </c>
      <c r="CA2642">
        <v>0</v>
      </c>
      <c r="CB2642">
        <v>0</v>
      </c>
      <c r="CC2642">
        <v>0</v>
      </c>
      <c r="CD2642">
        <v>0</v>
      </c>
      <c r="CE2642">
        <v>0</v>
      </c>
    </row>
    <row r="2643" spans="1:83" x14ac:dyDescent="0.35">
      <c r="A2643" s="9" t="str">
        <f t="shared" si="41"/>
        <v>268030.452.12</v>
      </c>
      <c r="B2643" s="52" t="e">
        <f>+IF(MATCH(A2643,List!H$10:H$145,0),"Targeted")</f>
        <v>#N/A</v>
      </c>
      <c r="C2643" s="65"/>
      <c r="D2643" s="151"/>
      <c r="E2643" s="16" t="s">
        <v>1071</v>
      </c>
      <c r="F2643" s="16" t="s">
        <v>1072</v>
      </c>
      <c r="G2643" s="16" t="s">
        <v>298</v>
      </c>
      <c r="H2643" s="16" t="s">
        <v>1072</v>
      </c>
      <c r="I2643" s="16" t="s">
        <v>4230</v>
      </c>
      <c r="J2643" s="16" t="s">
        <v>4231</v>
      </c>
      <c r="K2643" s="17" t="s">
        <v>52</v>
      </c>
      <c r="L2643" s="18" t="s">
        <v>4125</v>
      </c>
      <c r="M2643" s="195" t="s">
        <v>172</v>
      </c>
      <c r="N2643" s="16" t="s">
        <v>4229</v>
      </c>
      <c r="O2643" s="17" t="s">
        <v>304</v>
      </c>
      <c r="P2643" s="17" t="s">
        <v>305</v>
      </c>
      <c r="Q2643" s="17" t="s">
        <v>306</v>
      </c>
      <c r="R2643">
        <v>0</v>
      </c>
      <c r="S2643">
        <v>0</v>
      </c>
      <c r="T2643">
        <v>0</v>
      </c>
      <c r="U2643">
        <v>0</v>
      </c>
      <c r="V2643">
        <v>0</v>
      </c>
      <c r="W2643">
        <v>0</v>
      </c>
      <c r="X2643">
        <v>0</v>
      </c>
      <c r="Y2643">
        <v>0</v>
      </c>
      <c r="Z2643">
        <v>0</v>
      </c>
      <c r="AA2643">
        <v>0</v>
      </c>
      <c r="AB2643">
        <v>0</v>
      </c>
      <c r="AC2643">
        <v>0</v>
      </c>
      <c r="AD2643">
        <v>0</v>
      </c>
      <c r="AE2643">
        <v>0</v>
      </c>
      <c r="AF2643">
        <v>0</v>
      </c>
      <c r="AG2643" s="19">
        <v>0</v>
      </c>
      <c r="AH2643">
        <v>0</v>
      </c>
      <c r="AI2643">
        <v>0</v>
      </c>
      <c r="AJ2643">
        <v>0</v>
      </c>
      <c r="AK2643">
        <v>0</v>
      </c>
      <c r="AL2643">
        <v>0</v>
      </c>
      <c r="AM2643">
        <v>0</v>
      </c>
      <c r="AN2643">
        <v>0</v>
      </c>
      <c r="AO2643">
        <v>0</v>
      </c>
      <c r="AP2643">
        <v>0</v>
      </c>
      <c r="AQ2643">
        <v>0</v>
      </c>
      <c r="AR2643">
        <v>0</v>
      </c>
      <c r="AS2643">
        <v>0</v>
      </c>
      <c r="AT2643">
        <v>0</v>
      </c>
      <c r="AU2643">
        <v>0</v>
      </c>
      <c r="AV2643">
        <v>0</v>
      </c>
      <c r="AW2643">
        <v>0</v>
      </c>
      <c r="AX2643">
        <v>0</v>
      </c>
      <c r="AY2643">
        <v>0</v>
      </c>
      <c r="AZ2643">
        <v>0</v>
      </c>
      <c r="BA2643">
        <v>0</v>
      </c>
      <c r="BB2643">
        <v>0</v>
      </c>
      <c r="BC2643">
        <v>0</v>
      </c>
      <c r="BD2643">
        <v>0</v>
      </c>
      <c r="BE2643">
        <v>0</v>
      </c>
      <c r="BF2643">
        <v>0</v>
      </c>
      <c r="BG2643">
        <v>0</v>
      </c>
      <c r="BH2643">
        <v>0</v>
      </c>
      <c r="BI2643">
        <v>0</v>
      </c>
      <c r="BJ2643">
        <v>0</v>
      </c>
      <c r="BK2643">
        <v>0</v>
      </c>
      <c r="BL2643">
        <v>0</v>
      </c>
      <c r="BM2643">
        <v>0</v>
      </c>
      <c r="BN2643">
        <v>0</v>
      </c>
      <c r="BO2643">
        <v>0</v>
      </c>
      <c r="BP2643">
        <v>0</v>
      </c>
      <c r="BQ2643">
        <v>0</v>
      </c>
      <c r="BR2643">
        <v>0</v>
      </c>
      <c r="BS2643">
        <v>0</v>
      </c>
      <c r="BT2643">
        <v>-1000</v>
      </c>
      <c r="BU2643">
        <v>0</v>
      </c>
      <c r="BV2643">
        <v>-1000</v>
      </c>
      <c r="BW2643">
        <v>0</v>
      </c>
      <c r="BX2643" s="10">
        <v>-3000</v>
      </c>
      <c r="BY2643">
        <v>0</v>
      </c>
      <c r="BZ2643">
        <v>0</v>
      </c>
      <c r="CA2643">
        <v>0</v>
      </c>
      <c r="CB2643">
        <v>0</v>
      </c>
      <c r="CC2643">
        <v>0</v>
      </c>
      <c r="CD2643">
        <v>0</v>
      </c>
      <c r="CE2643">
        <v>0</v>
      </c>
    </row>
    <row r="2644" spans="1:83" x14ac:dyDescent="0.35">
      <c r="A2644" s="9" t="str">
        <f t="shared" si="41"/>
        <v>270310.452.12</v>
      </c>
      <c r="B2644" s="52" t="e">
        <f>+IF(MATCH(A2644,List!H$10:H$145,0),"Targeted")</f>
        <v>#N/A</v>
      </c>
      <c r="C2644" s="65"/>
      <c r="D2644" s="151" t="s">
        <v>7700</v>
      </c>
      <c r="E2644" s="16" t="s">
        <v>1071</v>
      </c>
      <c r="F2644" s="16" t="s">
        <v>1072</v>
      </c>
      <c r="G2644" s="16" t="s">
        <v>298</v>
      </c>
      <c r="H2644" s="16" t="s">
        <v>1072</v>
      </c>
      <c r="I2644" s="16" t="s">
        <v>4232</v>
      </c>
      <c r="J2644" s="16" t="s">
        <v>4233</v>
      </c>
      <c r="K2644" s="17" t="s">
        <v>52</v>
      </c>
      <c r="L2644" s="18" t="s">
        <v>4125</v>
      </c>
      <c r="M2644" s="195" t="s">
        <v>172</v>
      </c>
      <c r="N2644" s="16" t="s">
        <v>4229</v>
      </c>
      <c r="O2644" s="17" t="s">
        <v>346</v>
      </c>
      <c r="P2644" s="17" t="s">
        <v>305</v>
      </c>
      <c r="Q2644" s="17" t="s">
        <v>306</v>
      </c>
      <c r="R2644">
        <v>0</v>
      </c>
      <c r="S2644">
        <v>0</v>
      </c>
      <c r="T2644">
        <v>0</v>
      </c>
      <c r="U2644">
        <v>0</v>
      </c>
      <c r="V2644">
        <v>0</v>
      </c>
      <c r="W2644">
        <v>0</v>
      </c>
      <c r="X2644">
        <v>0</v>
      </c>
      <c r="Y2644">
        <v>0</v>
      </c>
      <c r="Z2644">
        <v>0</v>
      </c>
      <c r="AA2644">
        <v>0</v>
      </c>
      <c r="AB2644">
        <v>0</v>
      </c>
      <c r="AC2644">
        <v>0</v>
      </c>
      <c r="AD2644">
        <v>0</v>
      </c>
      <c r="AE2644">
        <v>0</v>
      </c>
      <c r="AF2644">
        <v>0</v>
      </c>
      <c r="AG2644" s="19">
        <v>0</v>
      </c>
      <c r="AH2644">
        <v>0</v>
      </c>
      <c r="AI2644">
        <v>0</v>
      </c>
      <c r="AJ2644">
        <v>0</v>
      </c>
      <c r="AK2644">
        <v>0</v>
      </c>
      <c r="AL2644">
        <v>0</v>
      </c>
      <c r="AM2644">
        <v>0</v>
      </c>
      <c r="AN2644">
        <v>0</v>
      </c>
      <c r="AO2644">
        <v>0</v>
      </c>
      <c r="AP2644">
        <v>0</v>
      </c>
      <c r="AQ2644">
        <v>0</v>
      </c>
      <c r="AR2644">
        <v>0</v>
      </c>
      <c r="AS2644">
        <v>0</v>
      </c>
      <c r="AT2644">
        <v>0</v>
      </c>
      <c r="AU2644">
        <v>0</v>
      </c>
      <c r="AV2644">
        <v>0</v>
      </c>
      <c r="AW2644">
        <v>0</v>
      </c>
      <c r="AX2644">
        <v>0</v>
      </c>
      <c r="AY2644">
        <v>0</v>
      </c>
      <c r="AZ2644">
        <v>0</v>
      </c>
      <c r="BA2644">
        <v>0</v>
      </c>
      <c r="BB2644">
        <v>0</v>
      </c>
      <c r="BC2644">
        <v>0</v>
      </c>
      <c r="BD2644">
        <v>0</v>
      </c>
      <c r="BE2644">
        <v>0</v>
      </c>
      <c r="BF2644">
        <v>0</v>
      </c>
      <c r="BG2644">
        <v>0</v>
      </c>
      <c r="BH2644">
        <v>0</v>
      </c>
      <c r="BI2644">
        <v>0</v>
      </c>
      <c r="BJ2644">
        <v>0</v>
      </c>
      <c r="BK2644">
        <v>0</v>
      </c>
      <c r="BL2644">
        <v>0</v>
      </c>
      <c r="BM2644">
        <v>0</v>
      </c>
      <c r="BN2644">
        <v>0</v>
      </c>
      <c r="BO2644">
        <v>0</v>
      </c>
      <c r="BP2644">
        <v>0</v>
      </c>
      <c r="BQ2644">
        <v>0</v>
      </c>
      <c r="BR2644">
        <v>0</v>
      </c>
      <c r="BS2644">
        <v>0</v>
      </c>
      <c r="BT2644">
        <v>-1000</v>
      </c>
      <c r="BU2644">
        <v>-2000</v>
      </c>
      <c r="BV2644">
        <v>-3000</v>
      </c>
      <c r="BW2644">
        <v>-2000</v>
      </c>
      <c r="BX2644">
        <v>-2000</v>
      </c>
      <c r="BY2644">
        <v>-1000</v>
      </c>
      <c r="BZ2644">
        <v>-1000</v>
      </c>
      <c r="CA2644">
        <v>-1000</v>
      </c>
      <c r="CB2644">
        <v>-1000</v>
      </c>
      <c r="CC2644">
        <v>-1000</v>
      </c>
      <c r="CD2644">
        <v>-1000</v>
      </c>
      <c r="CE2644">
        <v>-1000</v>
      </c>
    </row>
    <row r="2645" spans="1:83" x14ac:dyDescent="0.35">
      <c r="A2645" s="9" t="str">
        <f t="shared" si="41"/>
        <v>270310.452.12</v>
      </c>
      <c r="B2645" s="52" t="e">
        <f>+IF(MATCH(A2645,List!H$10:H$145,0),"Targeted")</f>
        <v>#N/A</v>
      </c>
      <c r="C2645" s="65"/>
      <c r="D2645" s="151"/>
      <c r="E2645" s="16" t="s">
        <v>1071</v>
      </c>
      <c r="F2645" s="16" t="s">
        <v>1072</v>
      </c>
      <c r="G2645" s="16" t="s">
        <v>298</v>
      </c>
      <c r="H2645" s="16" t="s">
        <v>1072</v>
      </c>
      <c r="I2645" s="16" t="s">
        <v>4232</v>
      </c>
      <c r="J2645" s="16" t="s">
        <v>4233</v>
      </c>
      <c r="K2645" s="17" t="s">
        <v>52</v>
      </c>
      <c r="L2645" s="18" t="s">
        <v>4125</v>
      </c>
      <c r="M2645" s="195" t="s">
        <v>172</v>
      </c>
      <c r="N2645" s="16" t="s">
        <v>4229</v>
      </c>
      <c r="O2645" s="17" t="s">
        <v>304</v>
      </c>
      <c r="P2645" s="17" t="s">
        <v>305</v>
      </c>
      <c r="Q2645" s="17" t="s">
        <v>306</v>
      </c>
      <c r="R2645">
        <v>0</v>
      </c>
      <c r="S2645">
        <v>0</v>
      </c>
      <c r="T2645">
        <v>0</v>
      </c>
      <c r="U2645">
        <v>0</v>
      </c>
      <c r="V2645">
        <v>0</v>
      </c>
      <c r="W2645">
        <v>0</v>
      </c>
      <c r="X2645">
        <v>0</v>
      </c>
      <c r="Y2645">
        <v>0</v>
      </c>
      <c r="Z2645">
        <v>0</v>
      </c>
      <c r="AA2645">
        <v>0</v>
      </c>
      <c r="AB2645">
        <v>0</v>
      </c>
      <c r="AC2645">
        <v>0</v>
      </c>
      <c r="AD2645">
        <v>0</v>
      </c>
      <c r="AE2645">
        <v>0</v>
      </c>
      <c r="AF2645">
        <v>0</v>
      </c>
      <c r="AG2645" s="19">
        <v>0</v>
      </c>
      <c r="AH2645">
        <v>0</v>
      </c>
      <c r="AI2645">
        <v>0</v>
      </c>
      <c r="AJ2645">
        <v>0</v>
      </c>
      <c r="AK2645">
        <v>0</v>
      </c>
      <c r="AL2645">
        <v>0</v>
      </c>
      <c r="AM2645">
        <v>0</v>
      </c>
      <c r="AN2645">
        <v>0</v>
      </c>
      <c r="AO2645">
        <v>0</v>
      </c>
      <c r="AP2645">
        <v>0</v>
      </c>
      <c r="AQ2645">
        <v>0</v>
      </c>
      <c r="AR2645">
        <v>0</v>
      </c>
      <c r="AS2645">
        <v>0</v>
      </c>
      <c r="AT2645">
        <v>0</v>
      </c>
      <c r="AU2645">
        <v>0</v>
      </c>
      <c r="AV2645">
        <v>0</v>
      </c>
      <c r="AW2645">
        <v>0</v>
      </c>
      <c r="AX2645">
        <v>0</v>
      </c>
      <c r="AY2645">
        <v>0</v>
      </c>
      <c r="AZ2645">
        <v>0</v>
      </c>
      <c r="BA2645">
        <v>0</v>
      </c>
      <c r="BB2645">
        <v>-12000</v>
      </c>
      <c r="BC2645">
        <v>0</v>
      </c>
      <c r="BD2645">
        <v>-18000</v>
      </c>
      <c r="BE2645">
        <v>0</v>
      </c>
      <c r="BF2645">
        <v>0</v>
      </c>
      <c r="BG2645">
        <v>0</v>
      </c>
      <c r="BH2645">
        <v>0</v>
      </c>
      <c r="BI2645">
        <v>0</v>
      </c>
      <c r="BJ2645">
        <v>0</v>
      </c>
      <c r="BK2645">
        <v>0</v>
      </c>
      <c r="BL2645">
        <v>0</v>
      </c>
      <c r="BM2645">
        <v>0</v>
      </c>
      <c r="BN2645">
        <v>0</v>
      </c>
      <c r="BO2645">
        <v>0</v>
      </c>
      <c r="BP2645">
        <v>0</v>
      </c>
      <c r="BQ2645">
        <v>0</v>
      </c>
      <c r="BR2645">
        <v>0</v>
      </c>
      <c r="BS2645">
        <v>0</v>
      </c>
      <c r="BT2645">
        <v>0</v>
      </c>
      <c r="BU2645">
        <v>0</v>
      </c>
      <c r="BV2645">
        <v>0</v>
      </c>
      <c r="BW2645">
        <v>0</v>
      </c>
      <c r="BX2645" s="10">
        <v>0</v>
      </c>
      <c r="BY2645">
        <v>0</v>
      </c>
      <c r="BZ2645">
        <v>0</v>
      </c>
      <c r="CA2645">
        <v>0</v>
      </c>
      <c r="CB2645">
        <v>0</v>
      </c>
      <c r="CC2645">
        <v>0</v>
      </c>
      <c r="CD2645">
        <v>0</v>
      </c>
      <c r="CE2645">
        <v>0</v>
      </c>
    </row>
    <row r="2646" spans="1:83" x14ac:dyDescent="0.35">
      <c r="A2646" s="9" t="str">
        <f t="shared" si="41"/>
        <v>270330.452.12</v>
      </c>
      <c r="B2646" s="52" t="e">
        <f>+IF(MATCH(A2646,List!H$10:H$145,0),"Targeted")</f>
        <v>#N/A</v>
      </c>
      <c r="C2646" s="65"/>
      <c r="D2646" s="151"/>
      <c r="E2646" s="16" t="s">
        <v>1071</v>
      </c>
      <c r="F2646" s="16" t="s">
        <v>1072</v>
      </c>
      <c r="G2646" s="16" t="s">
        <v>298</v>
      </c>
      <c r="H2646" s="16" t="s">
        <v>1072</v>
      </c>
      <c r="I2646" s="16" t="s">
        <v>4234</v>
      </c>
      <c r="J2646" s="16" t="s">
        <v>4235</v>
      </c>
      <c r="K2646" s="17" t="s">
        <v>52</v>
      </c>
      <c r="L2646" s="18" t="s">
        <v>4125</v>
      </c>
      <c r="M2646" s="195" t="s">
        <v>172</v>
      </c>
      <c r="N2646" s="16" t="s">
        <v>4229</v>
      </c>
      <c r="O2646" s="17" t="s">
        <v>304</v>
      </c>
      <c r="P2646" s="17" t="s">
        <v>305</v>
      </c>
      <c r="Q2646" s="17" t="s">
        <v>306</v>
      </c>
      <c r="R2646">
        <v>0</v>
      </c>
      <c r="S2646">
        <v>0</v>
      </c>
      <c r="T2646">
        <v>0</v>
      </c>
      <c r="U2646">
        <v>0</v>
      </c>
      <c r="V2646">
        <v>0</v>
      </c>
      <c r="W2646">
        <v>0</v>
      </c>
      <c r="X2646">
        <v>0</v>
      </c>
      <c r="Y2646">
        <v>0</v>
      </c>
      <c r="Z2646">
        <v>0</v>
      </c>
      <c r="AA2646">
        <v>0</v>
      </c>
      <c r="AB2646">
        <v>0</v>
      </c>
      <c r="AC2646">
        <v>0</v>
      </c>
      <c r="AD2646">
        <v>0</v>
      </c>
      <c r="AE2646">
        <v>0</v>
      </c>
      <c r="AF2646">
        <v>0</v>
      </c>
      <c r="AG2646" s="19">
        <v>0</v>
      </c>
      <c r="AH2646">
        <v>0</v>
      </c>
      <c r="AI2646">
        <v>0</v>
      </c>
      <c r="AJ2646">
        <v>0</v>
      </c>
      <c r="AK2646">
        <v>0</v>
      </c>
      <c r="AL2646">
        <v>0</v>
      </c>
      <c r="AM2646">
        <v>0</v>
      </c>
      <c r="AN2646">
        <v>0</v>
      </c>
      <c r="AO2646">
        <v>0</v>
      </c>
      <c r="AP2646">
        <v>0</v>
      </c>
      <c r="AQ2646">
        <v>0</v>
      </c>
      <c r="AR2646">
        <v>0</v>
      </c>
      <c r="AS2646">
        <v>0</v>
      </c>
      <c r="AT2646">
        <v>0</v>
      </c>
      <c r="AU2646">
        <v>0</v>
      </c>
      <c r="AV2646">
        <v>0</v>
      </c>
      <c r="AW2646">
        <v>0</v>
      </c>
      <c r="AX2646">
        <v>0</v>
      </c>
      <c r="AY2646">
        <v>0</v>
      </c>
      <c r="AZ2646">
        <v>0</v>
      </c>
      <c r="BA2646">
        <v>0</v>
      </c>
      <c r="BB2646">
        <v>0</v>
      </c>
      <c r="BC2646">
        <v>0</v>
      </c>
      <c r="BD2646">
        <v>0</v>
      </c>
      <c r="BE2646">
        <v>0</v>
      </c>
      <c r="BF2646">
        <v>-108000</v>
      </c>
      <c r="BG2646">
        <v>-21000</v>
      </c>
      <c r="BH2646">
        <v>-27000</v>
      </c>
      <c r="BI2646">
        <v>-102000</v>
      </c>
      <c r="BJ2646">
        <v>-61000</v>
      </c>
      <c r="BK2646">
        <v>-78000</v>
      </c>
      <c r="BL2646">
        <v>-100000</v>
      </c>
      <c r="BM2646">
        <v>-39000</v>
      </c>
      <c r="BN2646">
        <v>-5000</v>
      </c>
      <c r="BO2646">
        <v>-158000</v>
      </c>
      <c r="BP2646">
        <v>-96000</v>
      </c>
      <c r="BQ2646">
        <v>-126000</v>
      </c>
      <c r="BR2646">
        <v>-274000</v>
      </c>
      <c r="BS2646">
        <v>-283000</v>
      </c>
      <c r="BT2646">
        <v>-43000</v>
      </c>
      <c r="BU2646">
        <v>-175000</v>
      </c>
      <c r="BV2646">
        <v>-104000</v>
      </c>
      <c r="BW2646">
        <v>-32000</v>
      </c>
      <c r="BX2646" s="10">
        <v>-11000</v>
      </c>
      <c r="BY2646">
        <v>-106000</v>
      </c>
      <c r="BZ2646">
        <v>-875000</v>
      </c>
      <c r="CA2646">
        <v>0</v>
      </c>
      <c r="CB2646">
        <v>0</v>
      </c>
      <c r="CC2646">
        <v>0</v>
      </c>
      <c r="CD2646">
        <v>0</v>
      </c>
      <c r="CE2646">
        <v>0</v>
      </c>
    </row>
    <row r="2647" spans="1:83" x14ac:dyDescent="0.35">
      <c r="A2647" s="9" t="str">
        <f t="shared" si="41"/>
        <v>270410.452.12</v>
      </c>
      <c r="B2647" s="52" t="e">
        <f>+IF(MATCH(A2647,List!H$10:H$145,0),"Targeted")</f>
        <v>#N/A</v>
      </c>
      <c r="C2647" s="65"/>
      <c r="D2647" s="151" t="s">
        <v>7700</v>
      </c>
      <c r="E2647" s="16" t="s">
        <v>1071</v>
      </c>
      <c r="F2647" s="16" t="s">
        <v>1072</v>
      </c>
      <c r="G2647" s="16" t="s">
        <v>298</v>
      </c>
      <c r="H2647" s="16" t="s">
        <v>1072</v>
      </c>
      <c r="I2647" s="16" t="s">
        <v>4236</v>
      </c>
      <c r="J2647" s="16" t="s">
        <v>4237</v>
      </c>
      <c r="K2647" s="17" t="s">
        <v>52</v>
      </c>
      <c r="L2647" s="18" t="s">
        <v>4125</v>
      </c>
      <c r="M2647" s="195" t="s">
        <v>172</v>
      </c>
      <c r="N2647" s="16" t="s">
        <v>4229</v>
      </c>
      <c r="O2647" s="17" t="s">
        <v>346</v>
      </c>
      <c r="P2647" s="17" t="s">
        <v>305</v>
      </c>
      <c r="Q2647" s="17" t="s">
        <v>306</v>
      </c>
      <c r="R2647">
        <v>0</v>
      </c>
      <c r="S2647">
        <v>0</v>
      </c>
      <c r="T2647">
        <v>0</v>
      </c>
      <c r="U2647">
        <v>0</v>
      </c>
      <c r="V2647">
        <v>0</v>
      </c>
      <c r="W2647">
        <v>0</v>
      </c>
      <c r="X2647">
        <v>0</v>
      </c>
      <c r="Y2647">
        <v>0</v>
      </c>
      <c r="Z2647">
        <v>0</v>
      </c>
      <c r="AA2647">
        <v>0</v>
      </c>
      <c r="AB2647">
        <v>0</v>
      </c>
      <c r="AC2647">
        <v>0</v>
      </c>
      <c r="AD2647">
        <v>0</v>
      </c>
      <c r="AE2647">
        <v>0</v>
      </c>
      <c r="AF2647">
        <v>0</v>
      </c>
      <c r="AG2647" s="19">
        <v>0</v>
      </c>
      <c r="AH2647">
        <v>0</v>
      </c>
      <c r="AI2647">
        <v>0</v>
      </c>
      <c r="AJ2647">
        <v>0</v>
      </c>
      <c r="AK2647">
        <v>0</v>
      </c>
      <c r="AL2647">
        <v>0</v>
      </c>
      <c r="AM2647">
        <v>0</v>
      </c>
      <c r="AN2647">
        <v>0</v>
      </c>
      <c r="AO2647">
        <v>0</v>
      </c>
      <c r="AP2647">
        <v>0</v>
      </c>
      <c r="AQ2647">
        <v>0</v>
      </c>
      <c r="AR2647">
        <v>0</v>
      </c>
      <c r="AS2647">
        <v>0</v>
      </c>
      <c r="AT2647">
        <v>0</v>
      </c>
      <c r="AU2647">
        <v>0</v>
      </c>
      <c r="AV2647">
        <v>0</v>
      </c>
      <c r="AW2647">
        <v>0</v>
      </c>
      <c r="AX2647">
        <v>-43</v>
      </c>
      <c r="AY2647">
        <v>-83</v>
      </c>
      <c r="AZ2647">
        <v>0</v>
      </c>
      <c r="BA2647">
        <v>0</v>
      </c>
      <c r="BB2647">
        <v>0</v>
      </c>
      <c r="BC2647">
        <v>0</v>
      </c>
      <c r="BD2647">
        <v>0</v>
      </c>
      <c r="BE2647">
        <v>0</v>
      </c>
      <c r="BF2647">
        <v>0</v>
      </c>
      <c r="BG2647">
        <v>0</v>
      </c>
      <c r="BH2647">
        <v>0</v>
      </c>
      <c r="BI2647">
        <v>0</v>
      </c>
      <c r="BJ2647">
        <v>0</v>
      </c>
      <c r="BK2647">
        <v>0</v>
      </c>
      <c r="BL2647">
        <v>0</v>
      </c>
      <c r="BM2647">
        <v>0</v>
      </c>
      <c r="BN2647">
        <v>0</v>
      </c>
      <c r="BO2647">
        <v>0</v>
      </c>
      <c r="BP2647">
        <v>0</v>
      </c>
      <c r="BQ2647">
        <v>0</v>
      </c>
      <c r="BR2647">
        <v>0</v>
      </c>
      <c r="BS2647">
        <v>0</v>
      </c>
      <c r="BT2647">
        <v>0</v>
      </c>
      <c r="BU2647">
        <v>0</v>
      </c>
      <c r="BV2647">
        <v>0</v>
      </c>
      <c r="BW2647">
        <v>0</v>
      </c>
      <c r="BX2647">
        <v>0</v>
      </c>
      <c r="BY2647">
        <v>0</v>
      </c>
      <c r="BZ2647">
        <v>0</v>
      </c>
      <c r="CA2647">
        <v>0</v>
      </c>
      <c r="CB2647">
        <v>0</v>
      </c>
      <c r="CC2647">
        <v>0</v>
      </c>
      <c r="CD2647">
        <v>0</v>
      </c>
      <c r="CE2647">
        <v>0</v>
      </c>
    </row>
    <row r="2648" spans="1:83" x14ac:dyDescent="0.35">
      <c r="A2648" s="9" t="str">
        <f t="shared" si="41"/>
        <v>270430.452.12</v>
      </c>
      <c r="B2648" s="52" t="e">
        <f>+IF(MATCH(A2648,List!H$10:H$145,0),"Targeted")</f>
        <v>#N/A</v>
      </c>
      <c r="C2648" s="65"/>
      <c r="D2648" s="151"/>
      <c r="E2648" s="16" t="s">
        <v>1071</v>
      </c>
      <c r="F2648" s="16" t="s">
        <v>1072</v>
      </c>
      <c r="G2648" s="16" t="s">
        <v>298</v>
      </c>
      <c r="H2648" s="16" t="s">
        <v>1072</v>
      </c>
      <c r="I2648" s="16" t="s">
        <v>4238</v>
      </c>
      <c r="J2648" s="16" t="s">
        <v>4239</v>
      </c>
      <c r="K2648" s="17" t="s">
        <v>52</v>
      </c>
      <c r="L2648" s="18" t="s">
        <v>4125</v>
      </c>
      <c r="M2648" s="195" t="s">
        <v>172</v>
      </c>
      <c r="N2648" s="16" t="s">
        <v>4229</v>
      </c>
      <c r="O2648" s="17" t="s">
        <v>304</v>
      </c>
      <c r="P2648" s="17" t="s">
        <v>305</v>
      </c>
      <c r="Q2648" s="17" t="s">
        <v>306</v>
      </c>
      <c r="R2648">
        <v>0</v>
      </c>
      <c r="S2648">
        <v>0</v>
      </c>
      <c r="T2648">
        <v>0</v>
      </c>
      <c r="U2648">
        <v>0</v>
      </c>
      <c r="V2648">
        <v>0</v>
      </c>
      <c r="W2648">
        <v>0</v>
      </c>
      <c r="X2648">
        <v>0</v>
      </c>
      <c r="Y2648">
        <v>0</v>
      </c>
      <c r="Z2648">
        <v>0</v>
      </c>
      <c r="AA2648">
        <v>0</v>
      </c>
      <c r="AB2648">
        <v>0</v>
      </c>
      <c r="AC2648">
        <v>0</v>
      </c>
      <c r="AD2648">
        <v>0</v>
      </c>
      <c r="AE2648">
        <v>0</v>
      </c>
      <c r="AF2648">
        <v>0</v>
      </c>
      <c r="AG2648" s="19">
        <v>0</v>
      </c>
      <c r="AH2648">
        <v>0</v>
      </c>
      <c r="AI2648">
        <v>0</v>
      </c>
      <c r="AJ2648">
        <v>0</v>
      </c>
      <c r="AK2648">
        <v>0</v>
      </c>
      <c r="AL2648">
        <v>0</v>
      </c>
      <c r="AM2648">
        <v>0</v>
      </c>
      <c r="AN2648">
        <v>0</v>
      </c>
      <c r="AO2648">
        <v>0</v>
      </c>
      <c r="AP2648">
        <v>0</v>
      </c>
      <c r="AQ2648">
        <v>0</v>
      </c>
      <c r="AR2648">
        <v>0</v>
      </c>
      <c r="AS2648">
        <v>0</v>
      </c>
      <c r="AT2648">
        <v>0</v>
      </c>
      <c r="AU2648">
        <v>0</v>
      </c>
      <c r="AV2648">
        <v>0</v>
      </c>
      <c r="AW2648">
        <v>0</v>
      </c>
      <c r="AX2648">
        <v>-5022</v>
      </c>
      <c r="AY2648">
        <v>-8067</v>
      </c>
      <c r="AZ2648">
        <v>-8000</v>
      </c>
      <c r="BA2648">
        <v>0</v>
      </c>
      <c r="BB2648">
        <v>-3000</v>
      </c>
      <c r="BC2648">
        <v>0</v>
      </c>
      <c r="BD2648">
        <v>0</v>
      </c>
      <c r="BE2648">
        <v>0</v>
      </c>
      <c r="BF2648">
        <v>0</v>
      </c>
      <c r="BG2648">
        <v>0</v>
      </c>
      <c r="BH2648">
        <v>0</v>
      </c>
      <c r="BI2648">
        <v>0</v>
      </c>
      <c r="BJ2648">
        <v>0</v>
      </c>
      <c r="BK2648">
        <v>0</v>
      </c>
      <c r="BL2648">
        <v>0</v>
      </c>
      <c r="BM2648">
        <v>0</v>
      </c>
      <c r="BN2648">
        <v>0</v>
      </c>
      <c r="BO2648">
        <v>0</v>
      </c>
      <c r="BP2648">
        <v>0</v>
      </c>
      <c r="BQ2648">
        <v>0</v>
      </c>
      <c r="BR2648">
        <v>0</v>
      </c>
      <c r="BS2648">
        <v>0</v>
      </c>
      <c r="BT2648">
        <v>0</v>
      </c>
      <c r="BU2648">
        <v>0</v>
      </c>
      <c r="BV2648">
        <v>0</v>
      </c>
      <c r="BW2648">
        <v>0</v>
      </c>
      <c r="BX2648" s="10">
        <v>0</v>
      </c>
      <c r="BY2648">
        <v>0</v>
      </c>
      <c r="BZ2648">
        <v>0</v>
      </c>
      <c r="CA2648">
        <v>0</v>
      </c>
      <c r="CB2648">
        <v>0</v>
      </c>
      <c r="CC2648">
        <v>0</v>
      </c>
      <c r="CD2648">
        <v>0</v>
      </c>
      <c r="CE2648">
        <v>0</v>
      </c>
    </row>
    <row r="2649" spans="1:83" x14ac:dyDescent="0.35">
      <c r="A2649" s="9" t="str">
        <f t="shared" si="41"/>
        <v>270510.452.12</v>
      </c>
      <c r="B2649" s="52" t="e">
        <f>+IF(MATCH(A2649,List!H$10:H$145,0),"Targeted")</f>
        <v>#N/A</v>
      </c>
      <c r="C2649" s="65"/>
      <c r="D2649" s="151" t="s">
        <v>7700</v>
      </c>
      <c r="E2649" s="16" t="s">
        <v>1071</v>
      </c>
      <c r="F2649" s="16" t="s">
        <v>1072</v>
      </c>
      <c r="G2649" s="16" t="s">
        <v>298</v>
      </c>
      <c r="H2649" s="16" t="s">
        <v>1072</v>
      </c>
      <c r="I2649" s="16" t="s">
        <v>4240</v>
      </c>
      <c r="J2649" s="16" t="s">
        <v>4241</v>
      </c>
      <c r="K2649" s="17" t="s">
        <v>52</v>
      </c>
      <c r="L2649" s="18" t="s">
        <v>4125</v>
      </c>
      <c r="M2649" s="195" t="s">
        <v>172</v>
      </c>
      <c r="N2649" s="16" t="s">
        <v>4229</v>
      </c>
      <c r="O2649" s="17" t="s">
        <v>346</v>
      </c>
      <c r="P2649" s="17" t="s">
        <v>305</v>
      </c>
      <c r="Q2649" s="17" t="s">
        <v>306</v>
      </c>
      <c r="R2649">
        <v>0</v>
      </c>
      <c r="S2649">
        <v>0</v>
      </c>
      <c r="T2649">
        <v>0</v>
      </c>
      <c r="U2649">
        <v>0</v>
      </c>
      <c r="V2649">
        <v>0</v>
      </c>
      <c r="W2649">
        <v>0</v>
      </c>
      <c r="X2649">
        <v>0</v>
      </c>
      <c r="Y2649">
        <v>0</v>
      </c>
      <c r="Z2649">
        <v>0</v>
      </c>
      <c r="AA2649">
        <v>0</v>
      </c>
      <c r="AB2649">
        <v>0</v>
      </c>
      <c r="AC2649">
        <v>0</v>
      </c>
      <c r="AD2649">
        <v>0</v>
      </c>
      <c r="AE2649">
        <v>0</v>
      </c>
      <c r="AF2649">
        <v>0</v>
      </c>
      <c r="AG2649" s="19">
        <v>0</v>
      </c>
      <c r="AH2649">
        <v>0</v>
      </c>
      <c r="AI2649">
        <v>0</v>
      </c>
      <c r="AJ2649">
        <v>0</v>
      </c>
      <c r="AK2649">
        <v>0</v>
      </c>
      <c r="AL2649">
        <v>0</v>
      </c>
      <c r="AM2649">
        <v>0</v>
      </c>
      <c r="AN2649">
        <v>0</v>
      </c>
      <c r="AO2649">
        <v>0</v>
      </c>
      <c r="AP2649">
        <v>0</v>
      </c>
      <c r="AQ2649">
        <v>0</v>
      </c>
      <c r="AR2649">
        <v>0</v>
      </c>
      <c r="AS2649">
        <v>0</v>
      </c>
      <c r="AT2649">
        <v>0</v>
      </c>
      <c r="AU2649">
        <v>0</v>
      </c>
      <c r="AV2649">
        <v>0</v>
      </c>
      <c r="AW2649">
        <v>0</v>
      </c>
      <c r="AX2649">
        <v>0</v>
      </c>
      <c r="AY2649">
        <v>0</v>
      </c>
      <c r="AZ2649">
        <v>0</v>
      </c>
      <c r="BA2649">
        <v>0</v>
      </c>
      <c r="BB2649">
        <v>0</v>
      </c>
      <c r="BC2649">
        <v>0</v>
      </c>
      <c r="BD2649">
        <v>0</v>
      </c>
      <c r="BE2649">
        <v>0</v>
      </c>
      <c r="BF2649">
        <v>0</v>
      </c>
      <c r="BG2649">
        <v>0</v>
      </c>
      <c r="BH2649">
        <v>-1000</v>
      </c>
      <c r="BI2649">
        <v>-1000</v>
      </c>
      <c r="BJ2649">
        <v>-1000</v>
      </c>
      <c r="BK2649">
        <v>-1000</v>
      </c>
      <c r="BL2649">
        <v>-1000</v>
      </c>
      <c r="BM2649">
        <v>0</v>
      </c>
      <c r="BN2649">
        <v>0</v>
      </c>
      <c r="BO2649">
        <v>0</v>
      </c>
      <c r="BP2649">
        <v>0</v>
      </c>
      <c r="BQ2649">
        <v>-3000</v>
      </c>
      <c r="BR2649">
        <v>-6000</v>
      </c>
      <c r="BS2649">
        <v>-17000</v>
      </c>
      <c r="BT2649">
        <v>-39000</v>
      </c>
      <c r="BU2649">
        <v>-92000</v>
      </c>
      <c r="BV2649">
        <v>-118000</v>
      </c>
      <c r="BW2649">
        <v>-107000</v>
      </c>
      <c r="BX2649">
        <v>-88000</v>
      </c>
      <c r="BY2649">
        <v>-86000</v>
      </c>
      <c r="BZ2649">
        <v>-86000</v>
      </c>
      <c r="CA2649">
        <v>-86000</v>
      </c>
      <c r="CB2649">
        <v>-80000</v>
      </c>
      <c r="CC2649">
        <v>-76000</v>
      </c>
      <c r="CD2649">
        <v>-71000</v>
      </c>
      <c r="CE2649">
        <v>-69000</v>
      </c>
    </row>
    <row r="2650" spans="1:83" x14ac:dyDescent="0.35">
      <c r="A2650" s="9" t="str">
        <f t="shared" si="41"/>
        <v>270510.452.12</v>
      </c>
      <c r="B2650" s="52" t="e">
        <f>+IF(MATCH(A2650,List!H$10:H$145,0),"Targeted")</f>
        <v>#N/A</v>
      </c>
      <c r="C2650" s="65"/>
      <c r="D2650" s="151"/>
      <c r="E2650" s="16" t="s">
        <v>1071</v>
      </c>
      <c r="F2650" s="16" t="s">
        <v>1072</v>
      </c>
      <c r="G2650" s="16" t="s">
        <v>298</v>
      </c>
      <c r="H2650" s="16" t="s">
        <v>1072</v>
      </c>
      <c r="I2650" s="16" t="s">
        <v>4240</v>
      </c>
      <c r="J2650" s="16" t="s">
        <v>4241</v>
      </c>
      <c r="K2650" s="17" t="s">
        <v>52</v>
      </c>
      <c r="L2650" s="18" t="s">
        <v>4125</v>
      </c>
      <c r="M2650" s="195" t="s">
        <v>172</v>
      </c>
      <c r="N2650" s="16" t="s">
        <v>4229</v>
      </c>
      <c r="O2650" s="17" t="s">
        <v>304</v>
      </c>
      <c r="P2650" s="17" t="s">
        <v>305</v>
      </c>
      <c r="Q2650" s="17" t="s">
        <v>306</v>
      </c>
      <c r="R2650">
        <v>0</v>
      </c>
      <c r="S2650">
        <v>0</v>
      </c>
      <c r="T2650">
        <v>0</v>
      </c>
      <c r="U2650">
        <v>0</v>
      </c>
      <c r="V2650">
        <v>0</v>
      </c>
      <c r="W2650">
        <v>0</v>
      </c>
      <c r="X2650">
        <v>0</v>
      </c>
      <c r="Y2650">
        <v>0</v>
      </c>
      <c r="Z2650">
        <v>0</v>
      </c>
      <c r="AA2650">
        <v>0</v>
      </c>
      <c r="AB2650">
        <v>0</v>
      </c>
      <c r="AC2650">
        <v>0</v>
      </c>
      <c r="AD2650">
        <v>0</v>
      </c>
      <c r="AE2650">
        <v>0</v>
      </c>
      <c r="AF2650">
        <v>0</v>
      </c>
      <c r="AG2650" s="19">
        <v>0</v>
      </c>
      <c r="AH2650">
        <v>0</v>
      </c>
      <c r="AI2650">
        <v>0</v>
      </c>
      <c r="AJ2650">
        <v>0</v>
      </c>
      <c r="AK2650">
        <v>0</v>
      </c>
      <c r="AL2650">
        <v>0</v>
      </c>
      <c r="AM2650">
        <v>0</v>
      </c>
      <c r="AN2650">
        <v>0</v>
      </c>
      <c r="AO2650">
        <v>0</v>
      </c>
      <c r="AP2650">
        <v>0</v>
      </c>
      <c r="AQ2650">
        <v>0</v>
      </c>
      <c r="AR2650">
        <v>0</v>
      </c>
      <c r="AS2650">
        <v>0</v>
      </c>
      <c r="AT2650">
        <v>0</v>
      </c>
      <c r="AU2650">
        <v>0</v>
      </c>
      <c r="AV2650">
        <v>0</v>
      </c>
      <c r="AW2650">
        <v>0</v>
      </c>
      <c r="AX2650">
        <v>0</v>
      </c>
      <c r="AY2650">
        <v>0</v>
      </c>
      <c r="AZ2650">
        <v>0</v>
      </c>
      <c r="BA2650">
        <v>0</v>
      </c>
      <c r="BB2650">
        <v>-4000</v>
      </c>
      <c r="BC2650">
        <v>0</v>
      </c>
      <c r="BD2650">
        <v>-18000</v>
      </c>
      <c r="BE2650">
        <v>0</v>
      </c>
      <c r="BF2650">
        <v>0</v>
      </c>
      <c r="BG2650">
        <v>0</v>
      </c>
      <c r="BH2650">
        <v>0</v>
      </c>
      <c r="BI2650">
        <v>0</v>
      </c>
      <c r="BJ2650">
        <v>0</v>
      </c>
      <c r="BK2650">
        <v>0</v>
      </c>
      <c r="BL2650">
        <v>0</v>
      </c>
      <c r="BM2650">
        <v>0</v>
      </c>
      <c r="BN2650">
        <v>0</v>
      </c>
      <c r="BO2650">
        <v>0</v>
      </c>
      <c r="BP2650">
        <v>0</v>
      </c>
      <c r="BQ2650">
        <v>0</v>
      </c>
      <c r="BR2650">
        <v>0</v>
      </c>
      <c r="BS2650">
        <v>0</v>
      </c>
      <c r="BT2650">
        <v>0</v>
      </c>
      <c r="BU2650">
        <v>0</v>
      </c>
      <c r="BV2650">
        <v>0</v>
      </c>
      <c r="BW2650">
        <v>0</v>
      </c>
      <c r="BX2650" s="10">
        <v>0</v>
      </c>
      <c r="BY2650">
        <v>0</v>
      </c>
      <c r="BZ2650">
        <v>0</v>
      </c>
      <c r="CA2650">
        <v>0</v>
      </c>
      <c r="CB2650">
        <v>0</v>
      </c>
      <c r="CC2650">
        <v>0</v>
      </c>
      <c r="CD2650">
        <v>0</v>
      </c>
      <c r="CE2650">
        <v>0</v>
      </c>
    </row>
    <row r="2651" spans="1:83" x14ac:dyDescent="0.35">
      <c r="A2651" s="9" t="str">
        <f t="shared" si="41"/>
        <v>270530.452.12</v>
      </c>
      <c r="B2651" s="52" t="e">
        <f>+IF(MATCH(A2651,List!H$10:H$145,0),"Targeted")</f>
        <v>#N/A</v>
      </c>
      <c r="C2651" s="65"/>
      <c r="D2651" s="151"/>
      <c r="E2651" s="16" t="s">
        <v>1071</v>
      </c>
      <c r="F2651" s="16" t="s">
        <v>1072</v>
      </c>
      <c r="G2651" s="16" t="s">
        <v>298</v>
      </c>
      <c r="H2651" s="16" t="s">
        <v>1072</v>
      </c>
      <c r="I2651" s="16" t="s">
        <v>4242</v>
      </c>
      <c r="J2651" s="16" t="s">
        <v>4243</v>
      </c>
      <c r="K2651" s="17" t="s">
        <v>52</v>
      </c>
      <c r="L2651" s="18" t="s">
        <v>4125</v>
      </c>
      <c r="M2651" s="195" t="s">
        <v>172</v>
      </c>
      <c r="N2651" s="16" t="s">
        <v>4229</v>
      </c>
      <c r="O2651" s="17" t="s">
        <v>304</v>
      </c>
      <c r="P2651" s="17" t="s">
        <v>305</v>
      </c>
      <c r="Q2651" s="17" t="s">
        <v>306</v>
      </c>
      <c r="R2651">
        <v>0</v>
      </c>
      <c r="S2651">
        <v>0</v>
      </c>
      <c r="T2651">
        <v>0</v>
      </c>
      <c r="U2651">
        <v>0</v>
      </c>
      <c r="V2651">
        <v>0</v>
      </c>
      <c r="W2651">
        <v>0</v>
      </c>
      <c r="X2651">
        <v>0</v>
      </c>
      <c r="Y2651">
        <v>0</v>
      </c>
      <c r="Z2651">
        <v>0</v>
      </c>
      <c r="AA2651">
        <v>0</v>
      </c>
      <c r="AB2651">
        <v>0</v>
      </c>
      <c r="AC2651">
        <v>0</v>
      </c>
      <c r="AD2651">
        <v>0</v>
      </c>
      <c r="AE2651">
        <v>0</v>
      </c>
      <c r="AF2651">
        <v>0</v>
      </c>
      <c r="AG2651" s="19">
        <v>0</v>
      </c>
      <c r="AH2651">
        <v>0</v>
      </c>
      <c r="AI2651">
        <v>0</v>
      </c>
      <c r="AJ2651">
        <v>0</v>
      </c>
      <c r="AK2651">
        <v>0</v>
      </c>
      <c r="AL2651">
        <v>0</v>
      </c>
      <c r="AM2651">
        <v>0</v>
      </c>
      <c r="AN2651">
        <v>0</v>
      </c>
      <c r="AO2651">
        <v>0</v>
      </c>
      <c r="AP2651">
        <v>0</v>
      </c>
      <c r="AQ2651">
        <v>0</v>
      </c>
      <c r="AR2651">
        <v>0</v>
      </c>
      <c r="AS2651">
        <v>0</v>
      </c>
      <c r="AT2651">
        <v>0</v>
      </c>
      <c r="AU2651">
        <v>0</v>
      </c>
      <c r="AV2651">
        <v>0</v>
      </c>
      <c r="AW2651">
        <v>0</v>
      </c>
      <c r="AX2651">
        <v>0</v>
      </c>
      <c r="AY2651">
        <v>0</v>
      </c>
      <c r="AZ2651">
        <v>0</v>
      </c>
      <c r="BA2651">
        <v>0</v>
      </c>
      <c r="BB2651">
        <v>0</v>
      </c>
      <c r="BC2651">
        <v>0</v>
      </c>
      <c r="BD2651">
        <v>0</v>
      </c>
      <c r="BE2651">
        <v>0</v>
      </c>
      <c r="BF2651">
        <v>-20000</v>
      </c>
      <c r="BG2651">
        <v>-15000</v>
      </c>
      <c r="BH2651">
        <v>-8000</v>
      </c>
      <c r="BI2651">
        <v>-19000</v>
      </c>
      <c r="BJ2651">
        <v>-10000</v>
      </c>
      <c r="BK2651">
        <v>-24000</v>
      </c>
      <c r="BL2651">
        <v>-12000</v>
      </c>
      <c r="BM2651">
        <v>-21000</v>
      </c>
      <c r="BN2651">
        <v>-4000</v>
      </c>
      <c r="BO2651">
        <v>-35000</v>
      </c>
      <c r="BP2651">
        <v>-48000</v>
      </c>
      <c r="BQ2651">
        <v>-132000</v>
      </c>
      <c r="BR2651">
        <v>-68000</v>
      </c>
      <c r="BS2651">
        <v>-50000</v>
      </c>
      <c r="BT2651">
        <v>-38000</v>
      </c>
      <c r="BU2651">
        <v>-13000</v>
      </c>
      <c r="BV2651">
        <v>-57000</v>
      </c>
      <c r="BW2651">
        <v>-225000</v>
      </c>
      <c r="BX2651" s="10">
        <v>-43000</v>
      </c>
      <c r="BY2651">
        <v>-13000</v>
      </c>
      <c r="BZ2651">
        <v>-178000</v>
      </c>
      <c r="CA2651">
        <v>0</v>
      </c>
      <c r="CB2651">
        <v>0</v>
      </c>
      <c r="CC2651">
        <v>0</v>
      </c>
      <c r="CD2651">
        <v>0</v>
      </c>
      <c r="CE2651">
        <v>0</v>
      </c>
    </row>
    <row r="2652" spans="1:83" x14ac:dyDescent="0.35">
      <c r="A2652" s="9" t="str">
        <f t="shared" si="41"/>
        <v>270710.452.12</v>
      </c>
      <c r="B2652" s="52" t="e">
        <f>+IF(MATCH(A2652,List!H$10:H$145,0),"Targeted")</f>
        <v>#N/A</v>
      </c>
      <c r="C2652" s="65"/>
      <c r="D2652" s="151" t="s">
        <v>7700</v>
      </c>
      <c r="E2652" s="16" t="s">
        <v>1071</v>
      </c>
      <c r="F2652" s="16" t="s">
        <v>1072</v>
      </c>
      <c r="G2652" s="16" t="s">
        <v>298</v>
      </c>
      <c r="H2652" s="16" t="s">
        <v>1072</v>
      </c>
      <c r="I2652" s="16" t="s">
        <v>4244</v>
      </c>
      <c r="J2652" s="16" t="s">
        <v>4245</v>
      </c>
      <c r="K2652" s="17" t="s">
        <v>52</v>
      </c>
      <c r="L2652" s="18" t="s">
        <v>4125</v>
      </c>
      <c r="M2652" s="195" t="s">
        <v>172</v>
      </c>
      <c r="N2652" s="16" t="s">
        <v>4229</v>
      </c>
      <c r="O2652" s="17" t="s">
        <v>346</v>
      </c>
      <c r="P2652" s="17" t="s">
        <v>305</v>
      </c>
      <c r="Q2652" s="17" t="s">
        <v>306</v>
      </c>
      <c r="R2652">
        <v>0</v>
      </c>
      <c r="S2652">
        <v>0</v>
      </c>
      <c r="T2652">
        <v>0</v>
      </c>
      <c r="U2652">
        <v>0</v>
      </c>
      <c r="V2652">
        <v>0</v>
      </c>
      <c r="W2652">
        <v>0</v>
      </c>
      <c r="X2652">
        <v>0</v>
      </c>
      <c r="Y2652">
        <v>0</v>
      </c>
      <c r="Z2652">
        <v>0</v>
      </c>
      <c r="AA2652">
        <v>0</v>
      </c>
      <c r="AB2652">
        <v>0</v>
      </c>
      <c r="AC2652">
        <v>0</v>
      </c>
      <c r="AD2652">
        <v>0</v>
      </c>
      <c r="AE2652">
        <v>0</v>
      </c>
      <c r="AF2652">
        <v>0</v>
      </c>
      <c r="AG2652" s="19">
        <v>0</v>
      </c>
      <c r="AH2652">
        <v>0</v>
      </c>
      <c r="AI2652">
        <v>0</v>
      </c>
      <c r="AJ2652">
        <v>0</v>
      </c>
      <c r="AK2652">
        <v>0</v>
      </c>
      <c r="AL2652">
        <v>0</v>
      </c>
      <c r="AM2652">
        <v>0</v>
      </c>
      <c r="AN2652">
        <v>0</v>
      </c>
      <c r="AO2652">
        <v>0</v>
      </c>
      <c r="AP2652">
        <v>0</v>
      </c>
      <c r="AQ2652">
        <v>0</v>
      </c>
      <c r="AR2652">
        <v>0</v>
      </c>
      <c r="AS2652">
        <v>0</v>
      </c>
      <c r="AT2652">
        <v>0</v>
      </c>
      <c r="AU2652">
        <v>0</v>
      </c>
      <c r="AV2652">
        <v>0</v>
      </c>
      <c r="AW2652">
        <v>0</v>
      </c>
      <c r="AX2652">
        <v>0</v>
      </c>
      <c r="AY2652">
        <v>0</v>
      </c>
      <c r="AZ2652">
        <v>0</v>
      </c>
      <c r="BA2652">
        <v>0</v>
      </c>
      <c r="BB2652">
        <v>0</v>
      </c>
      <c r="BC2652">
        <v>-1000</v>
      </c>
      <c r="BD2652">
        <v>-4000</v>
      </c>
      <c r="BE2652">
        <v>-3000</v>
      </c>
      <c r="BF2652">
        <v>-2000</v>
      </c>
      <c r="BG2652">
        <v>0</v>
      </c>
      <c r="BH2652">
        <v>0</v>
      </c>
      <c r="BI2652">
        <v>0</v>
      </c>
      <c r="BJ2652">
        <v>0</v>
      </c>
      <c r="BK2652">
        <v>0</v>
      </c>
      <c r="BL2652">
        <v>0</v>
      </c>
      <c r="BM2652">
        <v>0</v>
      </c>
      <c r="BN2652">
        <v>0</v>
      </c>
      <c r="BO2652">
        <v>0</v>
      </c>
      <c r="BP2652">
        <v>0</v>
      </c>
      <c r="BQ2652">
        <v>0</v>
      </c>
      <c r="BR2652">
        <v>0</v>
      </c>
      <c r="BS2652">
        <v>0</v>
      </c>
      <c r="BT2652">
        <v>0</v>
      </c>
      <c r="BU2652">
        <v>0</v>
      </c>
      <c r="BV2652">
        <v>0</v>
      </c>
      <c r="BW2652">
        <v>0</v>
      </c>
      <c r="BX2652">
        <v>0</v>
      </c>
      <c r="BY2652">
        <v>0</v>
      </c>
      <c r="BZ2652">
        <v>0</v>
      </c>
      <c r="CA2652">
        <v>0</v>
      </c>
      <c r="CB2652">
        <v>0</v>
      </c>
      <c r="CC2652">
        <v>0</v>
      </c>
      <c r="CD2652">
        <v>0</v>
      </c>
      <c r="CE2652">
        <v>0</v>
      </c>
    </row>
    <row r="2653" spans="1:83" x14ac:dyDescent="0.35">
      <c r="A2653" s="9" t="str">
        <f t="shared" si="41"/>
        <v>270710.452.12</v>
      </c>
      <c r="B2653" s="52" t="e">
        <f>+IF(MATCH(A2653,List!H$10:H$145,0),"Targeted")</f>
        <v>#N/A</v>
      </c>
      <c r="C2653" s="65"/>
      <c r="D2653" s="151"/>
      <c r="E2653" s="16" t="s">
        <v>1071</v>
      </c>
      <c r="F2653" s="16" t="s">
        <v>1072</v>
      </c>
      <c r="G2653" s="16" t="s">
        <v>298</v>
      </c>
      <c r="H2653" s="16" t="s">
        <v>1072</v>
      </c>
      <c r="I2653" s="16" t="s">
        <v>4244</v>
      </c>
      <c r="J2653" s="16" t="s">
        <v>4245</v>
      </c>
      <c r="K2653" s="17" t="s">
        <v>52</v>
      </c>
      <c r="L2653" s="18" t="s">
        <v>4125</v>
      </c>
      <c r="M2653" s="195" t="s">
        <v>172</v>
      </c>
      <c r="N2653" s="16" t="s">
        <v>4229</v>
      </c>
      <c r="O2653" s="17" t="s">
        <v>304</v>
      </c>
      <c r="P2653" s="17" t="s">
        <v>305</v>
      </c>
      <c r="Q2653" s="17" t="s">
        <v>306</v>
      </c>
      <c r="R2653">
        <v>0</v>
      </c>
      <c r="S2653">
        <v>0</v>
      </c>
      <c r="T2653">
        <v>0</v>
      </c>
      <c r="U2653">
        <v>0</v>
      </c>
      <c r="V2653">
        <v>0</v>
      </c>
      <c r="W2653">
        <v>0</v>
      </c>
      <c r="X2653">
        <v>0</v>
      </c>
      <c r="Y2653">
        <v>0</v>
      </c>
      <c r="Z2653">
        <v>0</v>
      </c>
      <c r="AA2653">
        <v>0</v>
      </c>
      <c r="AB2653">
        <v>0</v>
      </c>
      <c r="AC2653">
        <v>0</v>
      </c>
      <c r="AD2653">
        <v>0</v>
      </c>
      <c r="AE2653">
        <v>0</v>
      </c>
      <c r="AF2653">
        <v>0</v>
      </c>
      <c r="AG2653" s="19">
        <v>0</v>
      </c>
      <c r="AH2653">
        <v>0</v>
      </c>
      <c r="AI2653">
        <v>0</v>
      </c>
      <c r="AJ2653">
        <v>0</v>
      </c>
      <c r="AK2653">
        <v>0</v>
      </c>
      <c r="AL2653">
        <v>0</v>
      </c>
      <c r="AM2653">
        <v>0</v>
      </c>
      <c r="AN2653">
        <v>0</v>
      </c>
      <c r="AO2653">
        <v>0</v>
      </c>
      <c r="AP2653">
        <v>0</v>
      </c>
      <c r="AQ2653">
        <v>0</v>
      </c>
      <c r="AR2653">
        <v>0</v>
      </c>
      <c r="AS2653">
        <v>0</v>
      </c>
      <c r="AT2653">
        <v>0</v>
      </c>
      <c r="AU2653">
        <v>0</v>
      </c>
      <c r="AV2653">
        <v>0</v>
      </c>
      <c r="AW2653">
        <v>0</v>
      </c>
      <c r="AX2653">
        <v>0</v>
      </c>
      <c r="AY2653">
        <v>0</v>
      </c>
      <c r="AZ2653">
        <v>0</v>
      </c>
      <c r="BA2653">
        <v>-2000</v>
      </c>
      <c r="BB2653">
        <v>-6000</v>
      </c>
      <c r="BC2653">
        <v>0</v>
      </c>
      <c r="BD2653">
        <v>0</v>
      </c>
      <c r="BE2653">
        <v>0</v>
      </c>
      <c r="BF2653">
        <v>0</v>
      </c>
      <c r="BG2653">
        <v>0</v>
      </c>
      <c r="BH2653">
        <v>0</v>
      </c>
      <c r="BI2653">
        <v>0</v>
      </c>
      <c r="BJ2653">
        <v>0</v>
      </c>
      <c r="BK2653">
        <v>0</v>
      </c>
      <c r="BL2653">
        <v>0</v>
      </c>
      <c r="BM2653">
        <v>0</v>
      </c>
      <c r="BN2653">
        <v>0</v>
      </c>
      <c r="BO2653">
        <v>0</v>
      </c>
      <c r="BP2653">
        <v>0</v>
      </c>
      <c r="BQ2653">
        <v>0</v>
      </c>
      <c r="BR2653">
        <v>0</v>
      </c>
      <c r="BS2653">
        <v>0</v>
      </c>
      <c r="BT2653">
        <v>0</v>
      </c>
      <c r="BU2653">
        <v>0</v>
      </c>
      <c r="BV2653">
        <v>0</v>
      </c>
      <c r="BW2653">
        <v>0</v>
      </c>
      <c r="BX2653" s="10">
        <v>0</v>
      </c>
      <c r="BY2653">
        <v>0</v>
      </c>
      <c r="BZ2653">
        <v>0</v>
      </c>
      <c r="CA2653">
        <v>0</v>
      </c>
      <c r="CB2653">
        <v>0</v>
      </c>
      <c r="CC2653">
        <v>0</v>
      </c>
      <c r="CD2653">
        <v>0</v>
      </c>
      <c r="CE2653">
        <v>0</v>
      </c>
    </row>
    <row r="2654" spans="1:83" x14ac:dyDescent="0.35">
      <c r="A2654" s="9" t="str">
        <f t="shared" si="41"/>
        <v>270730.452.12</v>
      </c>
      <c r="B2654" s="52" t="e">
        <f>+IF(MATCH(A2654,List!H$10:H$145,0),"Targeted")</f>
        <v>#N/A</v>
      </c>
      <c r="C2654" s="65"/>
      <c r="D2654" s="151"/>
      <c r="E2654" s="16" t="s">
        <v>1071</v>
      </c>
      <c r="F2654" s="16" t="s">
        <v>1072</v>
      </c>
      <c r="G2654" s="16" t="s">
        <v>298</v>
      </c>
      <c r="H2654" s="16" t="s">
        <v>1072</v>
      </c>
      <c r="I2654" s="16" t="s">
        <v>4246</v>
      </c>
      <c r="J2654" s="16" t="s">
        <v>4247</v>
      </c>
      <c r="K2654" s="17" t="s">
        <v>52</v>
      </c>
      <c r="L2654" s="18" t="s">
        <v>4125</v>
      </c>
      <c r="M2654" s="195" t="s">
        <v>172</v>
      </c>
      <c r="N2654" s="16" t="s">
        <v>4229</v>
      </c>
      <c r="O2654" s="17" t="s">
        <v>304</v>
      </c>
      <c r="P2654" s="17" t="s">
        <v>305</v>
      </c>
      <c r="Q2654" s="17" t="s">
        <v>306</v>
      </c>
      <c r="R2654">
        <v>0</v>
      </c>
      <c r="S2654">
        <v>0</v>
      </c>
      <c r="T2654">
        <v>0</v>
      </c>
      <c r="U2654">
        <v>0</v>
      </c>
      <c r="V2654">
        <v>0</v>
      </c>
      <c r="W2654">
        <v>0</v>
      </c>
      <c r="X2654">
        <v>0</v>
      </c>
      <c r="Y2654">
        <v>0</v>
      </c>
      <c r="Z2654">
        <v>0</v>
      </c>
      <c r="AA2654">
        <v>0</v>
      </c>
      <c r="AB2654">
        <v>0</v>
      </c>
      <c r="AC2654">
        <v>0</v>
      </c>
      <c r="AD2654">
        <v>0</v>
      </c>
      <c r="AE2654">
        <v>0</v>
      </c>
      <c r="AF2654">
        <v>0</v>
      </c>
      <c r="AG2654" s="19">
        <v>0</v>
      </c>
      <c r="AH2654">
        <v>0</v>
      </c>
      <c r="AI2654">
        <v>0</v>
      </c>
      <c r="AJ2654">
        <v>0</v>
      </c>
      <c r="AK2654">
        <v>0</v>
      </c>
      <c r="AL2654">
        <v>0</v>
      </c>
      <c r="AM2654">
        <v>0</v>
      </c>
      <c r="AN2654">
        <v>0</v>
      </c>
      <c r="AO2654">
        <v>0</v>
      </c>
      <c r="AP2654">
        <v>0</v>
      </c>
      <c r="AQ2654">
        <v>0</v>
      </c>
      <c r="AR2654">
        <v>0</v>
      </c>
      <c r="AS2654">
        <v>0</v>
      </c>
      <c r="AT2654">
        <v>0</v>
      </c>
      <c r="AU2654">
        <v>0</v>
      </c>
      <c r="AV2654">
        <v>0</v>
      </c>
      <c r="AW2654">
        <v>0</v>
      </c>
      <c r="AX2654">
        <v>0</v>
      </c>
      <c r="AY2654">
        <v>0</v>
      </c>
      <c r="AZ2654">
        <v>0</v>
      </c>
      <c r="BA2654">
        <v>0</v>
      </c>
      <c r="BB2654">
        <v>0</v>
      </c>
      <c r="BC2654">
        <v>0</v>
      </c>
      <c r="BD2654">
        <v>0</v>
      </c>
      <c r="BE2654">
        <v>0</v>
      </c>
      <c r="BF2654">
        <v>-26000</v>
      </c>
      <c r="BG2654">
        <v>-17000</v>
      </c>
      <c r="BH2654">
        <v>-1000</v>
      </c>
      <c r="BI2654">
        <v>-18000</v>
      </c>
      <c r="BJ2654">
        <v>-18000</v>
      </c>
      <c r="BK2654">
        <v>-14000</v>
      </c>
      <c r="BL2654">
        <v>-33000</v>
      </c>
      <c r="BM2654">
        <v>-67000</v>
      </c>
      <c r="BN2654">
        <v>-50000</v>
      </c>
      <c r="BO2654">
        <v>-15000</v>
      </c>
      <c r="BP2654">
        <v>-20000</v>
      </c>
      <c r="BQ2654">
        <v>-40000</v>
      </c>
      <c r="BR2654">
        <v>-9000</v>
      </c>
      <c r="BS2654">
        <v>-63000</v>
      </c>
      <c r="BT2654">
        <v>-177000</v>
      </c>
      <c r="BU2654">
        <v>-121000</v>
      </c>
      <c r="BV2654">
        <v>-57000</v>
      </c>
      <c r="BW2654">
        <v>-160000</v>
      </c>
      <c r="BX2654" s="10">
        <v>-84000</v>
      </c>
      <c r="BY2654">
        <v>-50000</v>
      </c>
      <c r="BZ2654">
        <v>-81000</v>
      </c>
      <c r="CA2654">
        <v>0</v>
      </c>
      <c r="CB2654">
        <v>0</v>
      </c>
      <c r="CC2654">
        <v>0</v>
      </c>
      <c r="CD2654">
        <v>0</v>
      </c>
      <c r="CE2654">
        <v>0</v>
      </c>
    </row>
    <row r="2655" spans="1:83" x14ac:dyDescent="0.35">
      <c r="A2655" s="9" t="str">
        <f t="shared" si="41"/>
        <v>271030.452.12</v>
      </c>
      <c r="B2655" s="52" t="e">
        <f>+IF(MATCH(A2655,List!H$10:H$145,0),"Targeted")</f>
        <v>#N/A</v>
      </c>
      <c r="C2655" s="65"/>
      <c r="D2655" s="151"/>
      <c r="E2655" s="16" t="s">
        <v>1071</v>
      </c>
      <c r="F2655" s="16" t="s">
        <v>1072</v>
      </c>
      <c r="G2655" s="16" t="s">
        <v>298</v>
      </c>
      <c r="H2655" s="16" t="s">
        <v>1072</v>
      </c>
      <c r="I2655" s="16" t="s">
        <v>4248</v>
      </c>
      <c r="J2655" s="16" t="s">
        <v>4249</v>
      </c>
      <c r="K2655" s="17" t="s">
        <v>52</v>
      </c>
      <c r="L2655" s="18" t="s">
        <v>4125</v>
      </c>
      <c r="M2655" s="195" t="s">
        <v>172</v>
      </c>
      <c r="N2655" s="16" t="s">
        <v>4229</v>
      </c>
      <c r="O2655" s="17" t="s">
        <v>304</v>
      </c>
      <c r="P2655" s="17" t="s">
        <v>305</v>
      </c>
      <c r="Q2655" s="17" t="s">
        <v>306</v>
      </c>
      <c r="R2655">
        <v>0</v>
      </c>
      <c r="S2655">
        <v>0</v>
      </c>
      <c r="T2655">
        <v>0</v>
      </c>
      <c r="U2655">
        <v>0</v>
      </c>
      <c r="V2655">
        <v>0</v>
      </c>
      <c r="W2655">
        <v>0</v>
      </c>
      <c r="X2655">
        <v>0</v>
      </c>
      <c r="Y2655">
        <v>0</v>
      </c>
      <c r="Z2655">
        <v>0</v>
      </c>
      <c r="AA2655">
        <v>0</v>
      </c>
      <c r="AB2655">
        <v>0</v>
      </c>
      <c r="AC2655">
        <v>0</v>
      </c>
      <c r="AD2655">
        <v>0</v>
      </c>
      <c r="AE2655">
        <v>0</v>
      </c>
      <c r="AF2655">
        <v>0</v>
      </c>
      <c r="AG2655" s="19">
        <v>0</v>
      </c>
      <c r="AH2655">
        <v>0</v>
      </c>
      <c r="AI2655">
        <v>0</v>
      </c>
      <c r="AJ2655">
        <v>0</v>
      </c>
      <c r="AK2655">
        <v>0</v>
      </c>
      <c r="AL2655">
        <v>0</v>
      </c>
      <c r="AM2655">
        <v>0</v>
      </c>
      <c r="AN2655">
        <v>0</v>
      </c>
      <c r="AO2655">
        <v>0</v>
      </c>
      <c r="AP2655">
        <v>0</v>
      </c>
      <c r="AQ2655">
        <v>0</v>
      </c>
      <c r="AR2655">
        <v>0</v>
      </c>
      <c r="AS2655">
        <v>0</v>
      </c>
      <c r="AT2655">
        <v>0</v>
      </c>
      <c r="AU2655">
        <v>0</v>
      </c>
      <c r="AV2655">
        <v>0</v>
      </c>
      <c r="AW2655">
        <v>0</v>
      </c>
      <c r="AX2655">
        <v>0</v>
      </c>
      <c r="AY2655">
        <v>-12</v>
      </c>
      <c r="AZ2655">
        <v>0</v>
      </c>
      <c r="BA2655">
        <v>0</v>
      </c>
      <c r="BB2655">
        <v>0</v>
      </c>
      <c r="BC2655">
        <v>0</v>
      </c>
      <c r="BD2655">
        <v>-8000</v>
      </c>
      <c r="BE2655">
        <v>0</v>
      </c>
      <c r="BF2655">
        <v>-4000</v>
      </c>
      <c r="BG2655">
        <v>-3000</v>
      </c>
      <c r="BH2655">
        <v>-4000</v>
      </c>
      <c r="BI2655">
        <v>-4000</v>
      </c>
      <c r="BJ2655">
        <v>-4000</v>
      </c>
      <c r="BK2655">
        <v>-3000</v>
      </c>
      <c r="BL2655">
        <v>-9000</v>
      </c>
      <c r="BM2655">
        <v>-3000</v>
      </c>
      <c r="BN2655">
        <v>-7000</v>
      </c>
      <c r="BO2655">
        <v>-5000</v>
      </c>
      <c r="BP2655">
        <v>-6000</v>
      </c>
      <c r="BQ2655">
        <v>-5000</v>
      </c>
      <c r="BR2655">
        <v>-4000</v>
      </c>
      <c r="BS2655">
        <v>-3000</v>
      </c>
      <c r="BT2655">
        <v>-1000</v>
      </c>
      <c r="BU2655">
        <v>-2000</v>
      </c>
      <c r="BV2655">
        <v>-10000</v>
      </c>
      <c r="BW2655">
        <v>-2000</v>
      </c>
      <c r="BX2655" s="10">
        <v>-5000</v>
      </c>
      <c r="BY2655">
        <v>-3000</v>
      </c>
      <c r="BZ2655">
        <v>-3000</v>
      </c>
      <c r="CA2655">
        <v>0</v>
      </c>
      <c r="CB2655">
        <v>0</v>
      </c>
      <c r="CC2655">
        <v>0</v>
      </c>
      <c r="CD2655">
        <v>0</v>
      </c>
      <c r="CE2655">
        <v>0</v>
      </c>
    </row>
    <row r="2656" spans="1:83" x14ac:dyDescent="0.35">
      <c r="A2656" s="9" t="str">
        <f t="shared" si="41"/>
        <v>271130.452.12</v>
      </c>
      <c r="B2656" s="52" t="e">
        <f>+IF(MATCH(A2656,List!H$10:H$145,0),"Targeted")</f>
        <v>#N/A</v>
      </c>
      <c r="C2656" s="65"/>
      <c r="D2656" s="151"/>
      <c r="E2656" s="16" t="s">
        <v>1071</v>
      </c>
      <c r="F2656" s="16" t="s">
        <v>1072</v>
      </c>
      <c r="G2656" s="16" t="s">
        <v>298</v>
      </c>
      <c r="H2656" s="16" t="s">
        <v>1072</v>
      </c>
      <c r="I2656" s="16" t="s">
        <v>4250</v>
      </c>
      <c r="J2656" s="16" t="s">
        <v>4251</v>
      </c>
      <c r="K2656" s="17" t="s">
        <v>52</v>
      </c>
      <c r="L2656" s="18" t="s">
        <v>4125</v>
      </c>
      <c r="M2656" s="195" t="s">
        <v>172</v>
      </c>
      <c r="N2656" s="16" t="s">
        <v>4229</v>
      </c>
      <c r="O2656" s="17" t="s">
        <v>304</v>
      </c>
      <c r="P2656" s="17" t="s">
        <v>305</v>
      </c>
      <c r="Q2656" s="17" t="s">
        <v>306</v>
      </c>
      <c r="R2656">
        <v>0</v>
      </c>
      <c r="S2656">
        <v>0</v>
      </c>
      <c r="T2656">
        <v>0</v>
      </c>
      <c r="U2656">
        <v>0</v>
      </c>
      <c r="V2656">
        <v>0</v>
      </c>
      <c r="W2656">
        <v>0</v>
      </c>
      <c r="X2656">
        <v>0</v>
      </c>
      <c r="Y2656">
        <v>0</v>
      </c>
      <c r="Z2656">
        <v>0</v>
      </c>
      <c r="AA2656">
        <v>0</v>
      </c>
      <c r="AB2656">
        <v>0</v>
      </c>
      <c r="AC2656">
        <v>0</v>
      </c>
      <c r="AD2656">
        <v>0</v>
      </c>
      <c r="AE2656">
        <v>0</v>
      </c>
      <c r="AF2656">
        <v>0</v>
      </c>
      <c r="AG2656" s="19">
        <v>0</v>
      </c>
      <c r="AH2656">
        <v>0</v>
      </c>
      <c r="AI2656">
        <v>0</v>
      </c>
      <c r="AJ2656">
        <v>0</v>
      </c>
      <c r="AK2656">
        <v>0</v>
      </c>
      <c r="AL2656">
        <v>0</v>
      </c>
      <c r="AM2656">
        <v>0</v>
      </c>
      <c r="AN2656">
        <v>0</v>
      </c>
      <c r="AO2656">
        <v>0</v>
      </c>
      <c r="AP2656">
        <v>0</v>
      </c>
      <c r="AQ2656">
        <v>0</v>
      </c>
      <c r="AR2656">
        <v>0</v>
      </c>
      <c r="AS2656">
        <v>0</v>
      </c>
      <c r="AT2656">
        <v>0</v>
      </c>
      <c r="AU2656">
        <v>0</v>
      </c>
      <c r="AV2656">
        <v>0</v>
      </c>
      <c r="AW2656">
        <v>0</v>
      </c>
      <c r="AX2656">
        <v>0</v>
      </c>
      <c r="AY2656">
        <v>0</v>
      </c>
      <c r="AZ2656">
        <v>0</v>
      </c>
      <c r="BA2656">
        <v>0</v>
      </c>
      <c r="BB2656">
        <v>0</v>
      </c>
      <c r="BC2656">
        <v>0</v>
      </c>
      <c r="BD2656">
        <v>-12000</v>
      </c>
      <c r="BE2656">
        <v>-1000</v>
      </c>
      <c r="BF2656">
        <v>-6000</v>
      </c>
      <c r="BG2656">
        <v>-3000</v>
      </c>
      <c r="BH2656">
        <v>-4000</v>
      </c>
      <c r="BI2656">
        <v>-11000</v>
      </c>
      <c r="BJ2656">
        <v>-9000</v>
      </c>
      <c r="BK2656">
        <v>-27000</v>
      </c>
      <c r="BL2656">
        <v>-87000</v>
      </c>
      <c r="BM2656">
        <v>-40000</v>
      </c>
      <c r="BN2656">
        <v>-6000</v>
      </c>
      <c r="BO2656">
        <v>-3000</v>
      </c>
      <c r="BP2656">
        <v>-4000</v>
      </c>
      <c r="BQ2656">
        <v>-2000</v>
      </c>
      <c r="BR2656">
        <v>-1000</v>
      </c>
      <c r="BS2656">
        <v>-1000</v>
      </c>
      <c r="BT2656">
        <v>-2000</v>
      </c>
      <c r="BU2656">
        <v>-1000</v>
      </c>
      <c r="BV2656">
        <v>-2000</v>
      </c>
      <c r="BW2656">
        <v>0</v>
      </c>
      <c r="BX2656" s="10">
        <v>-1000</v>
      </c>
      <c r="BY2656">
        <v>-2000</v>
      </c>
      <c r="BZ2656">
        <v>-1000</v>
      </c>
      <c r="CA2656">
        <v>0</v>
      </c>
      <c r="CB2656">
        <v>0</v>
      </c>
      <c r="CC2656">
        <v>0</v>
      </c>
      <c r="CD2656">
        <v>0</v>
      </c>
      <c r="CE2656">
        <v>0</v>
      </c>
    </row>
    <row r="2657" spans="1:83" x14ac:dyDescent="0.35">
      <c r="A2657" s="9" t="str">
        <f t="shared" si="41"/>
        <v>271330.452.12</v>
      </c>
      <c r="B2657" s="52" t="e">
        <f>+IF(MATCH(A2657,List!H$10:H$145,0),"Targeted")</f>
        <v>#N/A</v>
      </c>
      <c r="C2657" s="65"/>
      <c r="D2657" s="151"/>
      <c r="E2657" s="16" t="s">
        <v>1071</v>
      </c>
      <c r="F2657" s="16" t="s">
        <v>1072</v>
      </c>
      <c r="G2657" s="16" t="s">
        <v>298</v>
      </c>
      <c r="H2657" s="16" t="s">
        <v>1072</v>
      </c>
      <c r="I2657" s="16" t="s">
        <v>4252</v>
      </c>
      <c r="J2657" s="16" t="s">
        <v>4253</v>
      </c>
      <c r="K2657" s="17" t="s">
        <v>52</v>
      </c>
      <c r="L2657" s="18" t="s">
        <v>4125</v>
      </c>
      <c r="M2657" s="195" t="s">
        <v>172</v>
      </c>
      <c r="N2657" s="16" t="s">
        <v>4229</v>
      </c>
      <c r="O2657" s="17" t="s">
        <v>304</v>
      </c>
      <c r="P2657" s="17" t="s">
        <v>305</v>
      </c>
      <c r="Q2657" s="17" t="s">
        <v>306</v>
      </c>
      <c r="R2657">
        <v>0</v>
      </c>
      <c r="S2657">
        <v>0</v>
      </c>
      <c r="T2657">
        <v>0</v>
      </c>
      <c r="U2657">
        <v>0</v>
      </c>
      <c r="V2657">
        <v>0</v>
      </c>
      <c r="W2657">
        <v>0</v>
      </c>
      <c r="X2657">
        <v>0</v>
      </c>
      <c r="Y2657">
        <v>0</v>
      </c>
      <c r="Z2657">
        <v>0</v>
      </c>
      <c r="AA2657">
        <v>0</v>
      </c>
      <c r="AB2657">
        <v>0</v>
      </c>
      <c r="AC2657">
        <v>0</v>
      </c>
      <c r="AD2657">
        <v>0</v>
      </c>
      <c r="AE2657">
        <v>0</v>
      </c>
      <c r="AF2657">
        <v>0</v>
      </c>
      <c r="AG2657" s="19">
        <v>0</v>
      </c>
      <c r="AH2657">
        <v>0</v>
      </c>
      <c r="AI2657">
        <v>0</v>
      </c>
      <c r="AJ2657">
        <v>0</v>
      </c>
      <c r="AK2657">
        <v>0</v>
      </c>
      <c r="AL2657">
        <v>0</v>
      </c>
      <c r="AM2657">
        <v>0</v>
      </c>
      <c r="AN2657">
        <v>0</v>
      </c>
      <c r="AO2657">
        <v>0</v>
      </c>
      <c r="AP2657">
        <v>0</v>
      </c>
      <c r="AQ2657">
        <v>0</v>
      </c>
      <c r="AR2657">
        <v>0</v>
      </c>
      <c r="AS2657">
        <v>0</v>
      </c>
      <c r="AT2657">
        <v>0</v>
      </c>
      <c r="AU2657">
        <v>0</v>
      </c>
      <c r="AV2657">
        <v>0</v>
      </c>
      <c r="AW2657">
        <v>0</v>
      </c>
      <c r="AX2657">
        <v>0</v>
      </c>
      <c r="AY2657">
        <v>-232</v>
      </c>
      <c r="AZ2657">
        <v>0</v>
      </c>
      <c r="BA2657">
        <v>0</v>
      </c>
      <c r="BB2657">
        <v>0</v>
      </c>
      <c r="BC2657">
        <v>0</v>
      </c>
      <c r="BD2657">
        <v>-2000</v>
      </c>
      <c r="BE2657">
        <v>0</v>
      </c>
      <c r="BF2657">
        <v>-3000</v>
      </c>
      <c r="BG2657">
        <v>-1000</v>
      </c>
      <c r="BH2657">
        <v>-1000</v>
      </c>
      <c r="BI2657">
        <v>-2000</v>
      </c>
      <c r="BJ2657">
        <v>-2000</v>
      </c>
      <c r="BK2657">
        <v>-1000</v>
      </c>
      <c r="BL2657">
        <v>-4000</v>
      </c>
      <c r="BM2657">
        <v>-2000</v>
      </c>
      <c r="BN2657">
        <v>-3000</v>
      </c>
      <c r="BO2657">
        <v>-5000</v>
      </c>
      <c r="BP2657">
        <v>-3000</v>
      </c>
      <c r="BQ2657">
        <v>-1000</v>
      </c>
      <c r="BR2657">
        <v>-1000</v>
      </c>
      <c r="BS2657">
        <v>-3000</v>
      </c>
      <c r="BT2657">
        <v>-1000</v>
      </c>
      <c r="BU2657">
        <v>-4000</v>
      </c>
      <c r="BV2657">
        <v>-1000</v>
      </c>
      <c r="BW2657">
        <v>-2000</v>
      </c>
      <c r="BX2657" s="10">
        <v>-2000</v>
      </c>
      <c r="BY2657">
        <v>-1000</v>
      </c>
      <c r="BZ2657">
        <v>-2000</v>
      </c>
      <c r="CA2657">
        <v>0</v>
      </c>
      <c r="CB2657">
        <v>0</v>
      </c>
      <c r="CC2657">
        <v>0</v>
      </c>
      <c r="CD2657">
        <v>0</v>
      </c>
      <c r="CE2657">
        <v>0</v>
      </c>
    </row>
    <row r="2658" spans="1:83" x14ac:dyDescent="0.35">
      <c r="A2658" s="9" t="str">
        <f t="shared" si="41"/>
        <v>271530.452.12</v>
      </c>
      <c r="B2658" s="52" t="e">
        <f>+IF(MATCH(A2658,List!H$10:H$145,0),"Targeted")</f>
        <v>#N/A</v>
      </c>
      <c r="C2658" s="65"/>
      <c r="D2658" s="151"/>
      <c r="E2658" s="16" t="s">
        <v>1071</v>
      </c>
      <c r="F2658" s="16" t="s">
        <v>1072</v>
      </c>
      <c r="G2658" s="16" t="s">
        <v>298</v>
      </c>
      <c r="H2658" s="16" t="s">
        <v>1072</v>
      </c>
      <c r="I2658" s="16" t="s">
        <v>4254</v>
      </c>
      <c r="J2658" s="16" t="s">
        <v>4255</v>
      </c>
      <c r="K2658" s="17" t="s">
        <v>52</v>
      </c>
      <c r="L2658" s="18" t="s">
        <v>4125</v>
      </c>
      <c r="M2658" s="195" t="s">
        <v>172</v>
      </c>
      <c r="N2658" s="16" t="s">
        <v>4229</v>
      </c>
      <c r="O2658" s="17" t="s">
        <v>304</v>
      </c>
      <c r="P2658" s="17" t="s">
        <v>305</v>
      </c>
      <c r="Q2658" s="17" t="s">
        <v>306</v>
      </c>
      <c r="R2658">
        <v>0</v>
      </c>
      <c r="S2658">
        <v>0</v>
      </c>
      <c r="T2658">
        <v>0</v>
      </c>
      <c r="U2658">
        <v>0</v>
      </c>
      <c r="V2658">
        <v>0</v>
      </c>
      <c r="W2658">
        <v>0</v>
      </c>
      <c r="X2658">
        <v>0</v>
      </c>
      <c r="Y2658">
        <v>0</v>
      </c>
      <c r="Z2658">
        <v>0</v>
      </c>
      <c r="AA2658">
        <v>0</v>
      </c>
      <c r="AB2658">
        <v>0</v>
      </c>
      <c r="AC2658">
        <v>0</v>
      </c>
      <c r="AD2658">
        <v>0</v>
      </c>
      <c r="AE2658">
        <v>0</v>
      </c>
      <c r="AF2658">
        <v>0</v>
      </c>
      <c r="AG2658" s="19">
        <v>0</v>
      </c>
      <c r="AH2658">
        <v>0</v>
      </c>
      <c r="AI2658">
        <v>0</v>
      </c>
      <c r="AJ2658">
        <v>0</v>
      </c>
      <c r="AK2658">
        <v>0</v>
      </c>
      <c r="AL2658">
        <v>0</v>
      </c>
      <c r="AM2658">
        <v>0</v>
      </c>
      <c r="AN2658">
        <v>0</v>
      </c>
      <c r="AO2658">
        <v>0</v>
      </c>
      <c r="AP2658">
        <v>0</v>
      </c>
      <c r="AQ2658">
        <v>0</v>
      </c>
      <c r="AR2658">
        <v>0</v>
      </c>
      <c r="AS2658">
        <v>0</v>
      </c>
      <c r="AT2658">
        <v>0</v>
      </c>
      <c r="AU2658">
        <v>0</v>
      </c>
      <c r="AV2658">
        <v>0</v>
      </c>
      <c r="AW2658">
        <v>0</v>
      </c>
      <c r="AX2658">
        <v>0</v>
      </c>
      <c r="AY2658">
        <v>-9</v>
      </c>
      <c r="AZ2658">
        <v>0</v>
      </c>
      <c r="BA2658">
        <v>0</v>
      </c>
      <c r="BB2658">
        <v>0</v>
      </c>
      <c r="BC2658">
        <v>0</v>
      </c>
      <c r="BD2658">
        <v>0</v>
      </c>
      <c r="BE2658">
        <v>0</v>
      </c>
      <c r="BF2658">
        <v>0</v>
      </c>
      <c r="BG2658">
        <v>0</v>
      </c>
      <c r="BH2658">
        <v>0</v>
      </c>
      <c r="BI2658">
        <v>0</v>
      </c>
      <c r="BJ2658">
        <v>0</v>
      </c>
      <c r="BK2658">
        <v>0</v>
      </c>
      <c r="BL2658">
        <v>0</v>
      </c>
      <c r="BM2658">
        <v>0</v>
      </c>
      <c r="BN2658">
        <v>0</v>
      </c>
      <c r="BO2658">
        <v>0</v>
      </c>
      <c r="BP2658">
        <v>0</v>
      </c>
      <c r="BQ2658">
        <v>0</v>
      </c>
      <c r="BR2658">
        <v>0</v>
      </c>
      <c r="BS2658">
        <v>0</v>
      </c>
      <c r="BT2658">
        <v>0</v>
      </c>
      <c r="BU2658">
        <v>0</v>
      </c>
      <c r="BV2658">
        <v>0</v>
      </c>
      <c r="BW2658">
        <v>0</v>
      </c>
      <c r="BX2658" s="10">
        <v>0</v>
      </c>
      <c r="BY2658">
        <v>0</v>
      </c>
      <c r="BZ2658">
        <v>0</v>
      </c>
      <c r="CA2658">
        <v>0</v>
      </c>
      <c r="CB2658">
        <v>0</v>
      </c>
      <c r="CC2658">
        <v>0</v>
      </c>
      <c r="CD2658">
        <v>0</v>
      </c>
      <c r="CE2658">
        <v>0</v>
      </c>
    </row>
    <row r="2659" spans="1:83" x14ac:dyDescent="0.35">
      <c r="A2659" s="9" t="str">
        <f t="shared" si="41"/>
        <v>274630.452.12</v>
      </c>
      <c r="B2659" s="52" t="e">
        <f>+IF(MATCH(A2659,List!H$10:H$145,0),"Targeted")</f>
        <v>#N/A</v>
      </c>
      <c r="C2659" s="65"/>
      <c r="D2659" s="151"/>
      <c r="E2659" s="16" t="s">
        <v>1071</v>
      </c>
      <c r="F2659" s="16" t="s">
        <v>1072</v>
      </c>
      <c r="G2659" s="16" t="s">
        <v>298</v>
      </c>
      <c r="H2659" s="16" t="s">
        <v>1072</v>
      </c>
      <c r="I2659" s="16" t="s">
        <v>4256</v>
      </c>
      <c r="J2659" s="16" t="s">
        <v>4257</v>
      </c>
      <c r="K2659" s="17" t="s">
        <v>52</v>
      </c>
      <c r="L2659" s="18" t="s">
        <v>4125</v>
      </c>
      <c r="M2659" s="195" t="s">
        <v>172</v>
      </c>
      <c r="N2659" s="16" t="s">
        <v>4229</v>
      </c>
      <c r="O2659" s="17" t="s">
        <v>304</v>
      </c>
      <c r="P2659" s="17" t="s">
        <v>305</v>
      </c>
      <c r="Q2659" s="17" t="s">
        <v>306</v>
      </c>
      <c r="R2659">
        <v>0</v>
      </c>
      <c r="S2659">
        <v>0</v>
      </c>
      <c r="T2659">
        <v>0</v>
      </c>
      <c r="U2659">
        <v>0</v>
      </c>
      <c r="V2659">
        <v>0</v>
      </c>
      <c r="W2659">
        <v>0</v>
      </c>
      <c r="X2659">
        <v>0</v>
      </c>
      <c r="Y2659">
        <v>0</v>
      </c>
      <c r="Z2659">
        <v>0</v>
      </c>
      <c r="AA2659">
        <v>0</v>
      </c>
      <c r="AB2659">
        <v>0</v>
      </c>
      <c r="AC2659">
        <v>0</v>
      </c>
      <c r="AD2659">
        <v>0</v>
      </c>
      <c r="AE2659">
        <v>0</v>
      </c>
      <c r="AF2659">
        <v>0</v>
      </c>
      <c r="AG2659" s="19">
        <v>0</v>
      </c>
      <c r="AH2659">
        <v>0</v>
      </c>
      <c r="AI2659">
        <v>0</v>
      </c>
      <c r="AJ2659">
        <v>0</v>
      </c>
      <c r="AK2659">
        <v>0</v>
      </c>
      <c r="AL2659">
        <v>0</v>
      </c>
      <c r="AM2659">
        <v>0</v>
      </c>
      <c r="AN2659">
        <v>0</v>
      </c>
      <c r="AO2659">
        <v>0</v>
      </c>
      <c r="AP2659">
        <v>0</v>
      </c>
      <c r="AQ2659">
        <v>0</v>
      </c>
      <c r="AR2659">
        <v>0</v>
      </c>
      <c r="AS2659">
        <v>0</v>
      </c>
      <c r="AT2659">
        <v>0</v>
      </c>
      <c r="AU2659">
        <v>0</v>
      </c>
      <c r="AV2659">
        <v>0</v>
      </c>
      <c r="AW2659">
        <v>0</v>
      </c>
      <c r="AX2659">
        <v>0</v>
      </c>
      <c r="AY2659">
        <v>0</v>
      </c>
      <c r="AZ2659">
        <v>0</v>
      </c>
      <c r="BA2659">
        <v>0</v>
      </c>
      <c r="BB2659">
        <v>0</v>
      </c>
      <c r="BC2659">
        <v>0</v>
      </c>
      <c r="BD2659">
        <v>0</v>
      </c>
      <c r="BE2659">
        <v>0</v>
      </c>
      <c r="BF2659">
        <v>0</v>
      </c>
      <c r="BG2659">
        <v>0</v>
      </c>
      <c r="BH2659">
        <v>-1000</v>
      </c>
      <c r="BI2659">
        <v>-1000</v>
      </c>
      <c r="BJ2659">
        <v>0</v>
      </c>
      <c r="BK2659">
        <v>0</v>
      </c>
      <c r="BL2659">
        <v>-1000</v>
      </c>
      <c r="BM2659">
        <v>-6000</v>
      </c>
      <c r="BN2659">
        <v>-16000</v>
      </c>
      <c r="BO2659">
        <v>-11000</v>
      </c>
      <c r="BP2659">
        <v>-22000</v>
      </c>
      <c r="BQ2659">
        <v>-42000</v>
      </c>
      <c r="BR2659">
        <v>-19000</v>
      </c>
      <c r="BS2659">
        <v>-57000</v>
      </c>
      <c r="BT2659">
        <v>0</v>
      </c>
      <c r="BU2659">
        <v>-129000</v>
      </c>
      <c r="BV2659">
        <v>-47000</v>
      </c>
      <c r="BW2659">
        <v>-56000</v>
      </c>
      <c r="BX2659" s="10">
        <v>-13000</v>
      </c>
      <c r="BY2659">
        <v>-45000</v>
      </c>
      <c r="BZ2659">
        <v>-70000</v>
      </c>
      <c r="CA2659">
        <v>0</v>
      </c>
      <c r="CB2659">
        <v>0</v>
      </c>
      <c r="CC2659">
        <v>0</v>
      </c>
      <c r="CD2659">
        <v>0</v>
      </c>
      <c r="CE2659">
        <v>0</v>
      </c>
    </row>
    <row r="2660" spans="1:83" x14ac:dyDescent="0.35">
      <c r="A2660" s="9" t="str">
        <f t="shared" si="41"/>
        <v>274830.452.12</v>
      </c>
      <c r="B2660" s="52" t="e">
        <f>+IF(MATCH(A2660,List!H$10:H$145,0),"Targeted")</f>
        <v>#N/A</v>
      </c>
      <c r="C2660" s="65"/>
      <c r="D2660" s="151"/>
      <c r="E2660" s="16" t="s">
        <v>1071</v>
      </c>
      <c r="F2660" s="16" t="s">
        <v>1072</v>
      </c>
      <c r="G2660" s="16" t="s">
        <v>298</v>
      </c>
      <c r="H2660" s="16" t="s">
        <v>1072</v>
      </c>
      <c r="I2660" s="16" t="s">
        <v>4258</v>
      </c>
      <c r="J2660" s="16" t="s">
        <v>4259</v>
      </c>
      <c r="K2660" s="17" t="s">
        <v>52</v>
      </c>
      <c r="L2660" s="18" t="s">
        <v>4125</v>
      </c>
      <c r="M2660" s="195" t="s">
        <v>172</v>
      </c>
      <c r="N2660" s="16" t="s">
        <v>4229</v>
      </c>
      <c r="O2660" s="17" t="s">
        <v>304</v>
      </c>
      <c r="P2660" s="17" t="s">
        <v>305</v>
      </c>
      <c r="Q2660" s="17" t="s">
        <v>306</v>
      </c>
      <c r="R2660">
        <v>0</v>
      </c>
      <c r="S2660">
        <v>0</v>
      </c>
      <c r="T2660">
        <v>0</v>
      </c>
      <c r="U2660">
        <v>0</v>
      </c>
      <c r="V2660">
        <v>0</v>
      </c>
      <c r="W2660">
        <v>0</v>
      </c>
      <c r="X2660">
        <v>0</v>
      </c>
      <c r="Y2660">
        <v>0</v>
      </c>
      <c r="Z2660">
        <v>0</v>
      </c>
      <c r="AA2660">
        <v>0</v>
      </c>
      <c r="AB2660">
        <v>0</v>
      </c>
      <c r="AC2660">
        <v>0</v>
      </c>
      <c r="AD2660">
        <v>0</v>
      </c>
      <c r="AE2660">
        <v>0</v>
      </c>
      <c r="AF2660">
        <v>0</v>
      </c>
      <c r="AG2660" s="19">
        <v>0</v>
      </c>
      <c r="AH2660">
        <v>0</v>
      </c>
      <c r="AI2660">
        <v>0</v>
      </c>
      <c r="AJ2660">
        <v>0</v>
      </c>
      <c r="AK2660">
        <v>0</v>
      </c>
      <c r="AL2660">
        <v>0</v>
      </c>
      <c r="AM2660">
        <v>0</v>
      </c>
      <c r="AN2660">
        <v>0</v>
      </c>
      <c r="AO2660">
        <v>0</v>
      </c>
      <c r="AP2660">
        <v>0</v>
      </c>
      <c r="AQ2660">
        <v>0</v>
      </c>
      <c r="AR2660">
        <v>0</v>
      </c>
      <c r="AS2660">
        <v>0</v>
      </c>
      <c r="AT2660">
        <v>0</v>
      </c>
      <c r="AU2660">
        <v>0</v>
      </c>
      <c r="AV2660">
        <v>0</v>
      </c>
      <c r="AW2660">
        <v>0</v>
      </c>
      <c r="AX2660">
        <v>0</v>
      </c>
      <c r="AY2660">
        <v>0</v>
      </c>
      <c r="AZ2660">
        <v>0</v>
      </c>
      <c r="BA2660">
        <v>0</v>
      </c>
      <c r="BB2660">
        <v>0</v>
      </c>
      <c r="BC2660">
        <v>0</v>
      </c>
      <c r="BD2660">
        <v>0</v>
      </c>
      <c r="BE2660">
        <v>0</v>
      </c>
      <c r="BF2660">
        <v>0</v>
      </c>
      <c r="BG2660">
        <v>0</v>
      </c>
      <c r="BH2660">
        <v>0</v>
      </c>
      <c r="BI2660">
        <v>0</v>
      </c>
      <c r="BJ2660">
        <v>0</v>
      </c>
      <c r="BK2660">
        <v>0</v>
      </c>
      <c r="BL2660">
        <v>0</v>
      </c>
      <c r="BM2660">
        <v>0</v>
      </c>
      <c r="BN2660">
        <v>0</v>
      </c>
      <c r="BO2660">
        <v>0</v>
      </c>
      <c r="BP2660">
        <v>0</v>
      </c>
      <c r="BQ2660">
        <v>0</v>
      </c>
      <c r="BR2660">
        <v>0</v>
      </c>
      <c r="BS2660">
        <v>0</v>
      </c>
      <c r="BT2660">
        <v>0</v>
      </c>
      <c r="BU2660">
        <v>0</v>
      </c>
      <c r="BV2660">
        <v>0</v>
      </c>
      <c r="BW2660">
        <v>0</v>
      </c>
      <c r="BX2660" s="10">
        <v>0</v>
      </c>
      <c r="BY2660">
        <v>-1000</v>
      </c>
      <c r="BZ2660">
        <v>0</v>
      </c>
      <c r="CA2660">
        <v>0</v>
      </c>
      <c r="CB2660">
        <v>0</v>
      </c>
      <c r="CC2660">
        <v>0</v>
      </c>
      <c r="CD2660">
        <v>0</v>
      </c>
      <c r="CE2660">
        <v>0</v>
      </c>
    </row>
    <row r="2661" spans="1:83" x14ac:dyDescent="0.35">
      <c r="A2661" s="9" t="str">
        <f t="shared" si="41"/>
        <v>813910.452.12</v>
      </c>
      <c r="B2661" s="52" t="e">
        <f>+IF(MATCH(A2661,List!H$10:H$145,0),"Targeted")</f>
        <v>#N/A</v>
      </c>
      <c r="C2661" s="65"/>
      <c r="D2661" s="151"/>
      <c r="E2661" s="16" t="s">
        <v>1071</v>
      </c>
      <c r="F2661" s="16" t="s">
        <v>1072</v>
      </c>
      <c r="G2661" s="16" t="s">
        <v>298</v>
      </c>
      <c r="H2661" s="16" t="s">
        <v>1072</v>
      </c>
      <c r="I2661" s="16" t="s">
        <v>4260</v>
      </c>
      <c r="J2661" s="16" t="s">
        <v>4261</v>
      </c>
      <c r="K2661" s="17" t="s">
        <v>52</v>
      </c>
      <c r="L2661" s="18" t="s">
        <v>4125</v>
      </c>
      <c r="M2661" s="195" t="s">
        <v>172</v>
      </c>
      <c r="N2661" s="16" t="s">
        <v>4229</v>
      </c>
      <c r="O2661" s="17" t="s">
        <v>304</v>
      </c>
      <c r="P2661" s="17" t="s">
        <v>305</v>
      </c>
      <c r="Q2661" s="17" t="s">
        <v>306</v>
      </c>
      <c r="R2661">
        <v>0</v>
      </c>
      <c r="S2661">
        <v>0</v>
      </c>
      <c r="T2661">
        <v>0</v>
      </c>
      <c r="U2661">
        <v>0</v>
      </c>
      <c r="V2661">
        <v>0</v>
      </c>
      <c r="W2661">
        <v>0</v>
      </c>
      <c r="X2661">
        <v>0</v>
      </c>
      <c r="Y2661">
        <v>0</v>
      </c>
      <c r="Z2661">
        <v>0</v>
      </c>
      <c r="AA2661">
        <v>0</v>
      </c>
      <c r="AB2661">
        <v>0</v>
      </c>
      <c r="AC2661">
        <v>0</v>
      </c>
      <c r="AD2661">
        <v>0</v>
      </c>
      <c r="AE2661">
        <v>0</v>
      </c>
      <c r="AF2661">
        <v>0</v>
      </c>
      <c r="AG2661" s="19">
        <v>0</v>
      </c>
      <c r="AH2661">
        <v>0</v>
      </c>
      <c r="AI2661">
        <v>0</v>
      </c>
      <c r="AJ2661">
        <v>0</v>
      </c>
      <c r="AK2661">
        <v>0</v>
      </c>
      <c r="AL2661">
        <v>0</v>
      </c>
      <c r="AM2661">
        <v>0</v>
      </c>
      <c r="AN2661">
        <v>0</v>
      </c>
      <c r="AO2661">
        <v>0</v>
      </c>
      <c r="AP2661">
        <v>0</v>
      </c>
      <c r="AQ2661">
        <v>0</v>
      </c>
      <c r="AR2661">
        <v>0</v>
      </c>
      <c r="AS2661">
        <v>0</v>
      </c>
      <c r="AT2661">
        <v>0</v>
      </c>
      <c r="AU2661">
        <v>0</v>
      </c>
      <c r="AV2661">
        <v>0</v>
      </c>
      <c r="AW2661">
        <v>0</v>
      </c>
      <c r="AX2661">
        <v>-150012</v>
      </c>
      <c r="AY2661">
        <v>-83526</v>
      </c>
      <c r="AZ2661">
        <v>-28000</v>
      </c>
      <c r="BA2661">
        <v>-83000</v>
      </c>
      <c r="BB2661">
        <v>0</v>
      </c>
      <c r="BC2661">
        <v>0</v>
      </c>
      <c r="BD2661">
        <v>0</v>
      </c>
      <c r="BE2661">
        <v>0</v>
      </c>
      <c r="BF2661">
        <v>0</v>
      </c>
      <c r="BG2661">
        <v>0</v>
      </c>
      <c r="BH2661">
        <v>0</v>
      </c>
      <c r="BI2661">
        <v>0</v>
      </c>
      <c r="BJ2661">
        <v>0</v>
      </c>
      <c r="BK2661">
        <v>0</v>
      </c>
      <c r="BL2661">
        <v>0</v>
      </c>
      <c r="BM2661">
        <v>0</v>
      </c>
      <c r="BN2661">
        <v>0</v>
      </c>
      <c r="BO2661">
        <v>0</v>
      </c>
      <c r="BP2661">
        <v>0</v>
      </c>
      <c r="BQ2661">
        <v>0</v>
      </c>
      <c r="BR2661">
        <v>0</v>
      </c>
      <c r="BS2661">
        <v>0</v>
      </c>
      <c r="BT2661">
        <v>0</v>
      </c>
      <c r="BU2661">
        <v>0</v>
      </c>
      <c r="BV2661">
        <v>0</v>
      </c>
      <c r="BW2661">
        <v>0</v>
      </c>
      <c r="BX2661" s="10">
        <v>0</v>
      </c>
      <c r="BY2661">
        <v>0</v>
      </c>
      <c r="BZ2661">
        <v>0</v>
      </c>
      <c r="CA2661">
        <v>0</v>
      </c>
      <c r="CB2661">
        <v>0</v>
      </c>
      <c r="CC2661">
        <v>0</v>
      </c>
      <c r="CD2661">
        <v>0</v>
      </c>
      <c r="CE2661">
        <v>0</v>
      </c>
    </row>
    <row r="2662" spans="1:83" x14ac:dyDescent="0.35">
      <c r="A2662" s="9" t="str">
        <f t="shared" si="41"/>
        <v>0012.452.12</v>
      </c>
      <c r="B2662" s="52" t="e">
        <f>+IF(MATCH(A2662,List!H$10:H$145,0),"Targeted")</f>
        <v>#N/A</v>
      </c>
      <c r="C2662" s="65"/>
      <c r="D2662" s="151"/>
      <c r="E2662" s="16" t="s">
        <v>1071</v>
      </c>
      <c r="F2662" s="16" t="s">
        <v>1072</v>
      </c>
      <c r="G2662" s="16" t="s">
        <v>940</v>
      </c>
      <c r="H2662" s="16" t="s">
        <v>3017</v>
      </c>
      <c r="I2662" s="16" t="s">
        <v>3018</v>
      </c>
      <c r="J2662" s="16" t="s">
        <v>3019</v>
      </c>
      <c r="K2662" s="17" t="s">
        <v>52</v>
      </c>
      <c r="L2662" s="18" t="s">
        <v>4125</v>
      </c>
      <c r="M2662" s="195" t="s">
        <v>172</v>
      </c>
      <c r="N2662" s="16" t="s">
        <v>4229</v>
      </c>
      <c r="O2662" s="17" t="s">
        <v>304</v>
      </c>
      <c r="P2662" s="17" t="s">
        <v>305</v>
      </c>
      <c r="Q2662" s="17" t="s">
        <v>306</v>
      </c>
      <c r="R2662">
        <v>0</v>
      </c>
      <c r="S2662">
        <v>0</v>
      </c>
      <c r="T2662">
        <v>0</v>
      </c>
      <c r="U2662">
        <v>0</v>
      </c>
      <c r="V2662">
        <v>0</v>
      </c>
      <c r="W2662">
        <v>0</v>
      </c>
      <c r="X2662">
        <v>0</v>
      </c>
      <c r="Y2662">
        <v>0</v>
      </c>
      <c r="Z2662">
        <v>0</v>
      </c>
      <c r="AA2662">
        <v>0</v>
      </c>
      <c r="AB2662">
        <v>0</v>
      </c>
      <c r="AC2662">
        <v>0</v>
      </c>
      <c r="AD2662">
        <v>0</v>
      </c>
      <c r="AE2662">
        <v>0</v>
      </c>
      <c r="AF2662">
        <v>0</v>
      </c>
      <c r="AG2662" s="19">
        <v>0</v>
      </c>
      <c r="AH2662">
        <v>0</v>
      </c>
      <c r="AI2662">
        <v>0</v>
      </c>
      <c r="AJ2662">
        <v>0</v>
      </c>
      <c r="AK2662">
        <v>0</v>
      </c>
      <c r="AL2662">
        <v>0</v>
      </c>
      <c r="AM2662">
        <v>0</v>
      </c>
      <c r="AN2662">
        <v>0</v>
      </c>
      <c r="AO2662">
        <v>0</v>
      </c>
      <c r="AP2662">
        <v>0</v>
      </c>
      <c r="AQ2662">
        <v>0</v>
      </c>
      <c r="AR2662">
        <v>0</v>
      </c>
      <c r="AS2662">
        <v>0</v>
      </c>
      <c r="AT2662">
        <v>0</v>
      </c>
      <c r="AU2662">
        <v>0</v>
      </c>
      <c r="AV2662">
        <v>0</v>
      </c>
      <c r="AW2662">
        <v>0</v>
      </c>
      <c r="AX2662">
        <v>0</v>
      </c>
      <c r="AY2662">
        <v>0</v>
      </c>
      <c r="AZ2662">
        <v>0</v>
      </c>
      <c r="BA2662">
        <v>0</v>
      </c>
      <c r="BB2662">
        <v>21000</v>
      </c>
      <c r="BC2662">
        <v>0</v>
      </c>
      <c r="BD2662">
        <v>0</v>
      </c>
      <c r="BE2662">
        <v>35000</v>
      </c>
      <c r="BF2662">
        <v>19000</v>
      </c>
      <c r="BG2662">
        <v>6000</v>
      </c>
      <c r="BH2662">
        <v>0</v>
      </c>
      <c r="BI2662">
        <v>0</v>
      </c>
      <c r="BJ2662">
        <v>0</v>
      </c>
      <c r="BK2662">
        <v>0</v>
      </c>
      <c r="BL2662">
        <v>0</v>
      </c>
      <c r="BM2662">
        <v>0</v>
      </c>
      <c r="BN2662">
        <v>0</v>
      </c>
      <c r="BO2662">
        <v>0</v>
      </c>
      <c r="BP2662">
        <v>0</v>
      </c>
      <c r="BQ2662">
        <v>0</v>
      </c>
      <c r="BR2662">
        <v>0</v>
      </c>
      <c r="BS2662">
        <v>0</v>
      </c>
      <c r="BT2662">
        <v>0</v>
      </c>
      <c r="BU2662">
        <v>0</v>
      </c>
      <c r="BV2662">
        <v>0</v>
      </c>
      <c r="BW2662">
        <v>0</v>
      </c>
      <c r="BX2662" s="10">
        <v>0</v>
      </c>
      <c r="BY2662">
        <v>0</v>
      </c>
      <c r="BZ2662">
        <v>0</v>
      </c>
      <c r="CA2662">
        <v>0</v>
      </c>
      <c r="CB2662">
        <v>0</v>
      </c>
      <c r="CC2662">
        <v>0</v>
      </c>
      <c r="CD2662">
        <v>0</v>
      </c>
      <c r="CE2662">
        <v>0</v>
      </c>
    </row>
    <row r="2663" spans="1:83" x14ac:dyDescent="0.35">
      <c r="A2663" s="9" t="str">
        <f t="shared" si="41"/>
        <v>0400.452.12</v>
      </c>
      <c r="B2663" s="52" t="e">
        <f>+IF(MATCH(A2663,List!H$10:H$145,0),"Targeted")</f>
        <v>#N/A</v>
      </c>
      <c r="C2663" s="65"/>
      <c r="D2663" s="151" t="s">
        <v>7700</v>
      </c>
      <c r="E2663" s="16" t="s">
        <v>1071</v>
      </c>
      <c r="F2663" s="16" t="s">
        <v>1072</v>
      </c>
      <c r="G2663" s="16" t="s">
        <v>831</v>
      </c>
      <c r="H2663" s="16" t="s">
        <v>2681</v>
      </c>
      <c r="I2663" s="16" t="s">
        <v>682</v>
      </c>
      <c r="J2663" s="16" t="s">
        <v>2682</v>
      </c>
      <c r="K2663" s="17" t="s">
        <v>52</v>
      </c>
      <c r="L2663" s="18" t="s">
        <v>4125</v>
      </c>
      <c r="M2663" s="195" t="s">
        <v>172</v>
      </c>
      <c r="N2663" s="16" t="s">
        <v>4229</v>
      </c>
      <c r="O2663" s="17" t="s">
        <v>346</v>
      </c>
      <c r="P2663" s="17" t="s">
        <v>305</v>
      </c>
      <c r="Q2663" s="17" t="s">
        <v>306</v>
      </c>
      <c r="R2663">
        <v>0</v>
      </c>
      <c r="S2663">
        <v>0</v>
      </c>
      <c r="T2663">
        <v>0</v>
      </c>
      <c r="U2663">
        <v>0</v>
      </c>
      <c r="V2663">
        <v>0</v>
      </c>
      <c r="W2663">
        <v>0</v>
      </c>
      <c r="X2663">
        <v>0</v>
      </c>
      <c r="Y2663">
        <v>0</v>
      </c>
      <c r="Z2663">
        <v>0</v>
      </c>
      <c r="AA2663">
        <v>0</v>
      </c>
      <c r="AB2663">
        <v>0</v>
      </c>
      <c r="AC2663">
        <v>0</v>
      </c>
      <c r="AD2663">
        <v>0</v>
      </c>
      <c r="AE2663">
        <v>0</v>
      </c>
      <c r="AF2663">
        <v>0</v>
      </c>
      <c r="AG2663" s="19">
        <v>0</v>
      </c>
      <c r="AH2663">
        <v>0</v>
      </c>
      <c r="AI2663">
        <v>0</v>
      </c>
      <c r="AJ2663">
        <v>0</v>
      </c>
      <c r="AK2663">
        <v>0</v>
      </c>
      <c r="AL2663">
        <v>0</v>
      </c>
      <c r="AM2663">
        <v>0</v>
      </c>
      <c r="AN2663">
        <v>0</v>
      </c>
      <c r="AO2663">
        <v>0</v>
      </c>
      <c r="AP2663">
        <v>0</v>
      </c>
      <c r="AQ2663">
        <v>0</v>
      </c>
      <c r="AR2663">
        <v>0</v>
      </c>
      <c r="AS2663">
        <v>0</v>
      </c>
      <c r="AT2663">
        <v>0</v>
      </c>
      <c r="AU2663">
        <v>0</v>
      </c>
      <c r="AV2663">
        <v>25621</v>
      </c>
      <c r="AW2663">
        <v>35298</v>
      </c>
      <c r="AX2663">
        <v>45658</v>
      </c>
      <c r="AY2663">
        <v>62136</v>
      </c>
      <c r="AZ2663">
        <v>71000</v>
      </c>
      <c r="BA2663">
        <v>29000</v>
      </c>
      <c r="BB2663">
        <v>-18000</v>
      </c>
      <c r="BC2663">
        <v>11000</v>
      </c>
      <c r="BD2663">
        <v>60000</v>
      </c>
      <c r="BE2663">
        <v>117000</v>
      </c>
      <c r="BF2663">
        <v>-157000</v>
      </c>
      <c r="BG2663">
        <v>25000</v>
      </c>
      <c r="BH2663">
        <v>-110000</v>
      </c>
      <c r="BI2663">
        <v>-82000</v>
      </c>
      <c r="BJ2663">
        <v>-33000</v>
      </c>
      <c r="BK2663">
        <v>13000</v>
      </c>
      <c r="BL2663">
        <v>-4000</v>
      </c>
      <c r="BM2663">
        <v>0</v>
      </c>
      <c r="BN2663">
        <v>0</v>
      </c>
      <c r="BO2663">
        <v>0</v>
      </c>
      <c r="BP2663">
        <v>0</v>
      </c>
      <c r="BQ2663">
        <v>0</v>
      </c>
      <c r="BR2663">
        <v>0</v>
      </c>
      <c r="BS2663">
        <v>0</v>
      </c>
      <c r="BT2663">
        <v>0</v>
      </c>
      <c r="BU2663">
        <v>0</v>
      </c>
      <c r="BV2663">
        <v>0</v>
      </c>
      <c r="BW2663">
        <v>0</v>
      </c>
      <c r="BX2663">
        <v>0</v>
      </c>
      <c r="BY2663">
        <v>0</v>
      </c>
      <c r="BZ2663">
        <v>0</v>
      </c>
      <c r="CA2663">
        <v>0</v>
      </c>
      <c r="CB2663">
        <v>0</v>
      </c>
      <c r="CC2663">
        <v>0</v>
      </c>
      <c r="CD2663">
        <v>0</v>
      </c>
      <c r="CE2663">
        <v>0</v>
      </c>
    </row>
    <row r="2664" spans="1:83" x14ac:dyDescent="0.35">
      <c r="A2664" s="9" t="str">
        <f t="shared" si="41"/>
        <v>0400.452.12</v>
      </c>
      <c r="B2664" s="52" t="e">
        <f>+IF(MATCH(A2664,List!H$10:H$145,0),"Targeted")</f>
        <v>#N/A</v>
      </c>
      <c r="C2664" s="65"/>
      <c r="D2664" s="151" t="s">
        <v>7700</v>
      </c>
      <c r="E2664" s="16" t="s">
        <v>1071</v>
      </c>
      <c r="F2664" s="16" t="s">
        <v>1072</v>
      </c>
      <c r="G2664" s="16" t="s">
        <v>831</v>
      </c>
      <c r="H2664" s="16" t="s">
        <v>2681</v>
      </c>
      <c r="I2664" s="16" t="s">
        <v>682</v>
      </c>
      <c r="J2664" s="16" t="s">
        <v>2682</v>
      </c>
      <c r="K2664" s="17" t="s">
        <v>52</v>
      </c>
      <c r="L2664" s="18" t="s">
        <v>4125</v>
      </c>
      <c r="M2664" s="195" t="s">
        <v>172</v>
      </c>
      <c r="N2664" s="16" t="s">
        <v>4229</v>
      </c>
      <c r="O2664" s="17" t="s">
        <v>346</v>
      </c>
      <c r="P2664" s="17" t="s">
        <v>524</v>
      </c>
      <c r="Q2664" s="17" t="s">
        <v>306</v>
      </c>
      <c r="R2664">
        <v>0</v>
      </c>
      <c r="S2664">
        <v>0</v>
      </c>
      <c r="T2664">
        <v>0</v>
      </c>
      <c r="U2664">
        <v>0</v>
      </c>
      <c r="V2664">
        <v>96</v>
      </c>
      <c r="W2664">
        <v>11147</v>
      </c>
      <c r="X2664">
        <v>29369</v>
      </c>
      <c r="Y2664">
        <v>27946</v>
      </c>
      <c r="Z2664">
        <v>25393</v>
      </c>
      <c r="AA2664">
        <v>25875</v>
      </c>
      <c r="AB2664">
        <v>35409</v>
      </c>
      <c r="AC2664">
        <v>42030</v>
      </c>
      <c r="AD2664">
        <v>33990</v>
      </c>
      <c r="AE2664">
        <v>35118</v>
      </c>
      <c r="AF2664">
        <v>75264</v>
      </c>
      <c r="AG2664" s="19">
        <v>24148</v>
      </c>
      <c r="AH2664">
        <v>112912</v>
      </c>
      <c r="AI2664">
        <v>180034</v>
      </c>
      <c r="AJ2664">
        <v>286989</v>
      </c>
      <c r="AK2664">
        <v>325162</v>
      </c>
      <c r="AL2664">
        <v>268886</v>
      </c>
      <c r="AM2664">
        <v>209635</v>
      </c>
      <c r="AN2664">
        <v>156677</v>
      </c>
      <c r="AO2664">
        <v>134883</v>
      </c>
      <c r="AP2664">
        <v>175882</v>
      </c>
      <c r="AQ2664">
        <v>178195</v>
      </c>
      <c r="AR2664">
        <v>157202</v>
      </c>
      <c r="AS2664">
        <v>136574</v>
      </c>
      <c r="AT2664">
        <v>128213</v>
      </c>
      <c r="AU2664">
        <v>139444</v>
      </c>
      <c r="AV2664">
        <v>139722</v>
      </c>
      <c r="AW2664">
        <v>162505</v>
      </c>
      <c r="AX2664">
        <v>211269</v>
      </c>
      <c r="AY2664">
        <v>285648</v>
      </c>
      <c r="AZ2664">
        <v>318000</v>
      </c>
      <c r="BA2664">
        <v>592000</v>
      </c>
      <c r="BB2664">
        <v>627000</v>
      </c>
      <c r="BC2664">
        <v>569000</v>
      </c>
      <c r="BD2664">
        <v>529000</v>
      </c>
      <c r="BE2664">
        <v>479000</v>
      </c>
      <c r="BF2664">
        <v>803000</v>
      </c>
      <c r="BG2664">
        <v>740000</v>
      </c>
      <c r="BH2664">
        <v>800000</v>
      </c>
      <c r="BI2664">
        <v>797000</v>
      </c>
      <c r="BJ2664">
        <v>814000</v>
      </c>
      <c r="BK2664">
        <v>773000</v>
      </c>
      <c r="BL2664">
        <v>760000</v>
      </c>
      <c r="BM2664">
        <v>5000</v>
      </c>
      <c r="BN2664">
        <v>0</v>
      </c>
      <c r="BO2664">
        <v>0</v>
      </c>
      <c r="BP2664">
        <v>0</v>
      </c>
      <c r="BQ2664">
        <v>0</v>
      </c>
      <c r="BR2664">
        <v>0</v>
      </c>
      <c r="BS2664">
        <v>0</v>
      </c>
      <c r="BT2664">
        <v>0</v>
      </c>
      <c r="BU2664">
        <v>0</v>
      </c>
      <c r="BV2664">
        <v>0</v>
      </c>
      <c r="BW2664">
        <v>0</v>
      </c>
      <c r="BX2664">
        <v>0</v>
      </c>
      <c r="BY2664">
        <v>0</v>
      </c>
      <c r="BZ2664">
        <v>0</v>
      </c>
      <c r="CA2664">
        <v>0</v>
      </c>
      <c r="CB2664">
        <v>0</v>
      </c>
      <c r="CC2664">
        <v>0</v>
      </c>
      <c r="CD2664">
        <v>0</v>
      </c>
      <c r="CE2664">
        <v>0</v>
      </c>
    </row>
    <row r="2665" spans="1:83" x14ac:dyDescent="0.35">
      <c r="A2665" s="9" t="str">
        <f t="shared" si="41"/>
        <v>0400.452.12</v>
      </c>
      <c r="B2665" s="52" t="e">
        <f>+IF(MATCH(A2665,List!H$10:H$145,0),"Targeted")</f>
        <v>#N/A</v>
      </c>
      <c r="C2665" s="65"/>
      <c r="D2665" s="151"/>
      <c r="E2665" s="16" t="s">
        <v>1071</v>
      </c>
      <c r="F2665" s="16" t="s">
        <v>1072</v>
      </c>
      <c r="G2665" s="16" t="s">
        <v>831</v>
      </c>
      <c r="H2665" s="16" t="s">
        <v>2681</v>
      </c>
      <c r="I2665" s="16" t="s">
        <v>682</v>
      </c>
      <c r="J2665" s="16" t="s">
        <v>2682</v>
      </c>
      <c r="K2665" s="17" t="s">
        <v>52</v>
      </c>
      <c r="L2665" s="18" t="s">
        <v>4125</v>
      </c>
      <c r="M2665" s="195" t="s">
        <v>172</v>
      </c>
      <c r="N2665" s="16" t="s">
        <v>4229</v>
      </c>
      <c r="O2665" s="17" t="s">
        <v>304</v>
      </c>
      <c r="P2665" s="17" t="s">
        <v>305</v>
      </c>
      <c r="Q2665" s="17" t="s">
        <v>306</v>
      </c>
      <c r="R2665">
        <v>0</v>
      </c>
      <c r="S2665">
        <v>0</v>
      </c>
      <c r="T2665">
        <v>0</v>
      </c>
      <c r="U2665">
        <v>0</v>
      </c>
      <c r="V2665">
        <v>0</v>
      </c>
      <c r="W2665">
        <v>0</v>
      </c>
      <c r="X2665">
        <v>0</v>
      </c>
      <c r="Y2665">
        <v>0</v>
      </c>
      <c r="Z2665">
        <v>0</v>
      </c>
      <c r="AA2665">
        <v>0</v>
      </c>
      <c r="AB2665">
        <v>0</v>
      </c>
      <c r="AC2665">
        <v>0</v>
      </c>
      <c r="AD2665">
        <v>0</v>
      </c>
      <c r="AE2665">
        <v>0</v>
      </c>
      <c r="AF2665">
        <v>0</v>
      </c>
      <c r="AG2665" s="19">
        <v>0</v>
      </c>
      <c r="AH2665">
        <v>0</v>
      </c>
      <c r="AI2665">
        <v>0</v>
      </c>
      <c r="AJ2665">
        <v>0</v>
      </c>
      <c r="AK2665">
        <v>0</v>
      </c>
      <c r="AL2665">
        <v>0</v>
      </c>
      <c r="AM2665">
        <v>0</v>
      </c>
      <c r="AN2665">
        <v>0</v>
      </c>
      <c r="AO2665">
        <v>0</v>
      </c>
      <c r="AP2665">
        <v>0</v>
      </c>
      <c r="AQ2665">
        <v>0</v>
      </c>
      <c r="AR2665">
        <v>0</v>
      </c>
      <c r="AS2665">
        <v>0</v>
      </c>
      <c r="AT2665">
        <v>0</v>
      </c>
      <c r="AU2665">
        <v>0</v>
      </c>
      <c r="AV2665">
        <v>0</v>
      </c>
      <c r="AW2665">
        <v>0</v>
      </c>
      <c r="AX2665">
        <v>0</v>
      </c>
      <c r="AY2665">
        <v>0</v>
      </c>
      <c r="AZ2665">
        <v>0</v>
      </c>
      <c r="BA2665">
        <v>106000</v>
      </c>
      <c r="BB2665">
        <v>24000</v>
      </c>
      <c r="BC2665">
        <v>0</v>
      </c>
      <c r="BD2665">
        <v>91000</v>
      </c>
      <c r="BE2665">
        <v>0</v>
      </c>
      <c r="BF2665">
        <v>260000</v>
      </c>
      <c r="BG2665">
        <v>77000</v>
      </c>
      <c r="BH2665">
        <v>218000</v>
      </c>
      <c r="BI2665">
        <v>191000</v>
      </c>
      <c r="BJ2665">
        <v>142000</v>
      </c>
      <c r="BK2665">
        <v>91000</v>
      </c>
      <c r="BL2665">
        <v>107000</v>
      </c>
      <c r="BM2665">
        <v>0</v>
      </c>
      <c r="BN2665">
        <v>0</v>
      </c>
      <c r="BO2665">
        <v>0</v>
      </c>
      <c r="BP2665">
        <v>0</v>
      </c>
      <c r="BQ2665">
        <v>0</v>
      </c>
      <c r="BR2665">
        <v>0</v>
      </c>
      <c r="BS2665">
        <v>0</v>
      </c>
      <c r="BT2665">
        <v>0</v>
      </c>
      <c r="BU2665">
        <v>0</v>
      </c>
      <c r="BV2665">
        <v>0</v>
      </c>
      <c r="BW2665">
        <v>0</v>
      </c>
      <c r="BX2665" s="10">
        <v>0</v>
      </c>
      <c r="BY2665">
        <v>0</v>
      </c>
      <c r="BZ2665">
        <v>0</v>
      </c>
      <c r="CA2665">
        <v>0</v>
      </c>
      <c r="CB2665">
        <v>0</v>
      </c>
      <c r="CC2665">
        <v>0</v>
      </c>
      <c r="CD2665">
        <v>0</v>
      </c>
      <c r="CE2665">
        <v>0</v>
      </c>
    </row>
    <row r="2666" spans="1:83" x14ac:dyDescent="0.35">
      <c r="A2666" s="9" t="str">
        <f t="shared" si="41"/>
        <v>0403.452.12</v>
      </c>
      <c r="B2666" s="52" t="e">
        <f>+IF(MATCH(A2666,List!H$10:H$145,0),"Targeted")</f>
        <v>#N/A</v>
      </c>
      <c r="C2666" s="65"/>
      <c r="D2666" s="151" t="s">
        <v>7700</v>
      </c>
      <c r="E2666" s="16" t="s">
        <v>1071</v>
      </c>
      <c r="F2666" s="16" t="s">
        <v>1072</v>
      </c>
      <c r="G2666" s="16" t="s">
        <v>831</v>
      </c>
      <c r="H2666" s="16" t="s">
        <v>2681</v>
      </c>
      <c r="I2666" s="16" t="s">
        <v>3083</v>
      </c>
      <c r="J2666" s="16" t="s">
        <v>918</v>
      </c>
      <c r="K2666" s="17" t="s">
        <v>52</v>
      </c>
      <c r="L2666" s="18" t="s">
        <v>4125</v>
      </c>
      <c r="M2666" s="195" t="s">
        <v>172</v>
      </c>
      <c r="N2666" s="16" t="s">
        <v>4229</v>
      </c>
      <c r="O2666" s="17" t="s">
        <v>346</v>
      </c>
      <c r="P2666" s="17" t="s">
        <v>305</v>
      </c>
      <c r="Q2666" s="17" t="s">
        <v>306</v>
      </c>
      <c r="R2666">
        <v>0</v>
      </c>
      <c r="S2666">
        <v>0</v>
      </c>
      <c r="T2666">
        <v>0</v>
      </c>
      <c r="U2666">
        <v>0</v>
      </c>
      <c r="V2666">
        <v>0</v>
      </c>
      <c r="W2666">
        <v>0</v>
      </c>
      <c r="X2666">
        <v>0</v>
      </c>
      <c r="Y2666">
        <v>0</v>
      </c>
      <c r="Z2666">
        <v>0</v>
      </c>
      <c r="AA2666">
        <v>0</v>
      </c>
      <c r="AB2666">
        <v>0</v>
      </c>
      <c r="AC2666">
        <v>0</v>
      </c>
      <c r="AD2666">
        <v>0</v>
      </c>
      <c r="AE2666">
        <v>0</v>
      </c>
      <c r="AF2666">
        <v>0</v>
      </c>
      <c r="AG2666" s="19">
        <v>0</v>
      </c>
      <c r="AH2666">
        <v>0</v>
      </c>
      <c r="AI2666">
        <v>0</v>
      </c>
      <c r="AJ2666">
        <v>0</v>
      </c>
      <c r="AK2666">
        <v>0</v>
      </c>
      <c r="AL2666">
        <v>0</v>
      </c>
      <c r="AM2666">
        <v>0</v>
      </c>
      <c r="AN2666">
        <v>0</v>
      </c>
      <c r="AO2666">
        <v>0</v>
      </c>
      <c r="AP2666">
        <v>0</v>
      </c>
      <c r="AQ2666">
        <v>0</v>
      </c>
      <c r="AR2666">
        <v>0</v>
      </c>
      <c r="AS2666">
        <v>0</v>
      </c>
      <c r="AT2666">
        <v>0</v>
      </c>
      <c r="AU2666">
        <v>0</v>
      </c>
      <c r="AV2666">
        <v>0</v>
      </c>
      <c r="AW2666">
        <v>0</v>
      </c>
      <c r="AX2666">
        <v>0</v>
      </c>
      <c r="AY2666">
        <v>0</v>
      </c>
      <c r="AZ2666">
        <v>0</v>
      </c>
      <c r="BA2666">
        <v>-18000</v>
      </c>
      <c r="BB2666">
        <v>97000</v>
      </c>
      <c r="BC2666">
        <v>110000</v>
      </c>
      <c r="BD2666">
        <v>110000</v>
      </c>
      <c r="BE2666">
        <v>110000</v>
      </c>
      <c r="BF2666">
        <v>92000</v>
      </c>
      <c r="BG2666">
        <v>126000</v>
      </c>
      <c r="BH2666">
        <v>131000</v>
      </c>
      <c r="BI2666">
        <v>132000</v>
      </c>
      <c r="BJ2666">
        <v>140000</v>
      </c>
      <c r="BK2666">
        <v>156000</v>
      </c>
      <c r="BL2666">
        <v>155000</v>
      </c>
      <c r="BM2666">
        <v>171000</v>
      </c>
      <c r="BN2666">
        <v>38000</v>
      </c>
      <c r="BO2666">
        <v>231000</v>
      </c>
      <c r="BP2666">
        <v>248000</v>
      </c>
      <c r="BQ2666">
        <v>227000</v>
      </c>
      <c r="BR2666">
        <v>212000</v>
      </c>
      <c r="BS2666">
        <v>156000</v>
      </c>
      <c r="BT2666">
        <v>227000</v>
      </c>
      <c r="BU2666">
        <v>249000</v>
      </c>
      <c r="BV2666">
        <v>221000</v>
      </c>
      <c r="BW2666">
        <v>219000</v>
      </c>
      <c r="BX2666">
        <v>197000</v>
      </c>
      <c r="BY2666">
        <v>259000</v>
      </c>
      <c r="BZ2666">
        <v>219000</v>
      </c>
      <c r="CA2666">
        <v>320000</v>
      </c>
      <c r="CB2666">
        <v>365000</v>
      </c>
      <c r="CC2666">
        <v>389000</v>
      </c>
      <c r="CD2666">
        <v>397000</v>
      </c>
      <c r="CE2666">
        <v>403000</v>
      </c>
    </row>
    <row r="2667" spans="1:83" x14ac:dyDescent="0.35">
      <c r="A2667" s="9" t="str">
        <f t="shared" si="41"/>
        <v>0403.452.12</v>
      </c>
      <c r="B2667" s="52" t="e">
        <f>+IF(MATCH(A2667,List!H$10:H$145,0),"Targeted")</f>
        <v>#N/A</v>
      </c>
      <c r="C2667" s="65"/>
      <c r="D2667" s="151"/>
      <c r="E2667" s="16" t="s">
        <v>1071</v>
      </c>
      <c r="F2667" s="16" t="s">
        <v>1072</v>
      </c>
      <c r="G2667" s="16" t="s">
        <v>831</v>
      </c>
      <c r="H2667" s="16" t="s">
        <v>2681</v>
      </c>
      <c r="I2667" s="16" t="s">
        <v>3083</v>
      </c>
      <c r="J2667" s="16" t="s">
        <v>918</v>
      </c>
      <c r="K2667" s="17" t="s">
        <v>52</v>
      </c>
      <c r="L2667" s="18" t="s">
        <v>4125</v>
      </c>
      <c r="M2667" s="195" t="s">
        <v>172</v>
      </c>
      <c r="N2667" s="16" t="s">
        <v>4229</v>
      </c>
      <c r="O2667" s="17" t="s">
        <v>304</v>
      </c>
      <c r="P2667" s="17" t="s">
        <v>305</v>
      </c>
      <c r="Q2667" s="17" t="s">
        <v>306</v>
      </c>
      <c r="R2667">
        <v>0</v>
      </c>
      <c r="S2667">
        <v>0</v>
      </c>
      <c r="T2667">
        <v>0</v>
      </c>
      <c r="U2667">
        <v>0</v>
      </c>
      <c r="V2667">
        <v>0</v>
      </c>
      <c r="W2667">
        <v>0</v>
      </c>
      <c r="X2667">
        <v>0</v>
      </c>
      <c r="Y2667">
        <v>0</v>
      </c>
      <c r="Z2667">
        <v>0</v>
      </c>
      <c r="AA2667">
        <v>0</v>
      </c>
      <c r="AB2667">
        <v>0</v>
      </c>
      <c r="AC2667">
        <v>0</v>
      </c>
      <c r="AD2667">
        <v>0</v>
      </c>
      <c r="AE2667">
        <v>0</v>
      </c>
      <c r="AF2667">
        <v>0</v>
      </c>
      <c r="AG2667" s="19">
        <v>0</v>
      </c>
      <c r="AH2667">
        <v>0</v>
      </c>
      <c r="AI2667">
        <v>0</v>
      </c>
      <c r="AJ2667">
        <v>0</v>
      </c>
      <c r="AK2667">
        <v>0</v>
      </c>
      <c r="AL2667">
        <v>0</v>
      </c>
      <c r="AM2667">
        <v>0</v>
      </c>
      <c r="AN2667">
        <v>0</v>
      </c>
      <c r="AO2667">
        <v>0</v>
      </c>
      <c r="AP2667">
        <v>0</v>
      </c>
      <c r="AQ2667">
        <v>0</v>
      </c>
      <c r="AR2667">
        <v>0</v>
      </c>
      <c r="AS2667">
        <v>0</v>
      </c>
      <c r="AT2667">
        <v>0</v>
      </c>
      <c r="AU2667">
        <v>0</v>
      </c>
      <c r="AV2667">
        <v>0</v>
      </c>
      <c r="AW2667">
        <v>0</v>
      </c>
      <c r="AX2667">
        <v>0</v>
      </c>
      <c r="AY2667">
        <v>0</v>
      </c>
      <c r="AZ2667">
        <v>0</v>
      </c>
      <c r="BA2667">
        <v>0</v>
      </c>
      <c r="BB2667">
        <v>0</v>
      </c>
      <c r="BC2667">
        <v>0</v>
      </c>
      <c r="BD2667">
        <v>0</v>
      </c>
      <c r="BE2667">
        <v>0</v>
      </c>
      <c r="BF2667">
        <v>0</v>
      </c>
      <c r="BG2667">
        <v>0</v>
      </c>
      <c r="BH2667">
        <v>0</v>
      </c>
      <c r="BI2667">
        <v>0</v>
      </c>
      <c r="BJ2667">
        <v>0</v>
      </c>
      <c r="BK2667">
        <v>0</v>
      </c>
      <c r="BL2667">
        <v>0</v>
      </c>
      <c r="BM2667">
        <v>0</v>
      </c>
      <c r="BN2667">
        <v>0</v>
      </c>
      <c r="BO2667">
        <v>0</v>
      </c>
      <c r="BP2667">
        <v>0</v>
      </c>
      <c r="BQ2667">
        <v>0</v>
      </c>
      <c r="BR2667">
        <v>0</v>
      </c>
      <c r="BS2667">
        <v>0</v>
      </c>
      <c r="BT2667">
        <v>0</v>
      </c>
      <c r="BU2667">
        <v>0</v>
      </c>
      <c r="BV2667">
        <v>0</v>
      </c>
      <c r="BW2667">
        <v>1000</v>
      </c>
      <c r="BX2667" s="10">
        <v>1000</v>
      </c>
      <c r="BY2667">
        <v>0</v>
      </c>
      <c r="BZ2667">
        <v>-25000</v>
      </c>
      <c r="CA2667">
        <v>662000</v>
      </c>
      <c r="CB2667">
        <v>1062000</v>
      </c>
      <c r="CC2667">
        <v>1508000</v>
      </c>
      <c r="CD2667">
        <v>1658000</v>
      </c>
      <c r="CE2667">
        <v>156000</v>
      </c>
    </row>
    <row r="2668" spans="1:83" x14ac:dyDescent="0.35">
      <c r="A2668" s="9" t="str">
        <f t="shared" si="41"/>
        <v>0404.452.12</v>
      </c>
      <c r="B2668" s="52" t="e">
        <f>+IF(MATCH(A2668,List!H$10:H$145,0),"Targeted")</f>
        <v>#N/A</v>
      </c>
      <c r="C2668" s="65"/>
      <c r="D2668" s="151" t="s">
        <v>7700</v>
      </c>
      <c r="E2668" s="16" t="s">
        <v>1071</v>
      </c>
      <c r="F2668" s="16" t="s">
        <v>1072</v>
      </c>
      <c r="G2668" s="16" t="s">
        <v>831</v>
      </c>
      <c r="H2668" s="16" t="s">
        <v>2681</v>
      </c>
      <c r="I2668" s="16" t="s">
        <v>4262</v>
      </c>
      <c r="J2668" s="16" t="s">
        <v>4263</v>
      </c>
      <c r="K2668" s="17" t="s">
        <v>52</v>
      </c>
      <c r="L2668" s="18" t="s">
        <v>4125</v>
      </c>
      <c r="M2668" s="195" t="s">
        <v>172</v>
      </c>
      <c r="N2668" s="16" t="s">
        <v>4229</v>
      </c>
      <c r="O2668" s="17" t="s">
        <v>346</v>
      </c>
      <c r="P2668" s="17" t="s">
        <v>305</v>
      </c>
      <c r="Q2668" s="17" t="s">
        <v>306</v>
      </c>
      <c r="R2668">
        <v>0</v>
      </c>
      <c r="S2668">
        <v>0</v>
      </c>
      <c r="T2668">
        <v>0</v>
      </c>
      <c r="U2668">
        <v>0</v>
      </c>
      <c r="V2668">
        <v>0</v>
      </c>
      <c r="W2668">
        <v>0</v>
      </c>
      <c r="X2668">
        <v>0</v>
      </c>
      <c r="Y2668">
        <v>0</v>
      </c>
      <c r="Z2668">
        <v>0</v>
      </c>
      <c r="AA2668">
        <v>0</v>
      </c>
      <c r="AB2668">
        <v>0</v>
      </c>
      <c r="AC2668">
        <v>0</v>
      </c>
      <c r="AD2668">
        <v>0</v>
      </c>
      <c r="AE2668">
        <v>0</v>
      </c>
      <c r="AF2668">
        <v>0</v>
      </c>
      <c r="AG2668" s="19">
        <v>0</v>
      </c>
      <c r="AH2668">
        <v>0</v>
      </c>
      <c r="AI2668">
        <v>0</v>
      </c>
      <c r="AJ2668">
        <v>0</v>
      </c>
      <c r="AK2668">
        <v>0</v>
      </c>
      <c r="AL2668">
        <v>0</v>
      </c>
      <c r="AM2668">
        <v>0</v>
      </c>
      <c r="AN2668">
        <v>0</v>
      </c>
      <c r="AO2668">
        <v>0</v>
      </c>
      <c r="AP2668">
        <v>0</v>
      </c>
      <c r="AQ2668">
        <v>0</v>
      </c>
      <c r="AR2668">
        <v>0</v>
      </c>
      <c r="AS2668">
        <v>0</v>
      </c>
      <c r="AT2668">
        <v>0</v>
      </c>
      <c r="AU2668">
        <v>0</v>
      </c>
      <c r="AV2668">
        <v>0</v>
      </c>
      <c r="AW2668">
        <v>0</v>
      </c>
      <c r="AX2668">
        <v>0</v>
      </c>
      <c r="AY2668">
        <v>0</v>
      </c>
      <c r="AZ2668">
        <v>0</v>
      </c>
      <c r="BA2668">
        <v>0</v>
      </c>
      <c r="BB2668">
        <v>0</v>
      </c>
      <c r="BC2668">
        <v>0</v>
      </c>
      <c r="BD2668">
        <v>0</v>
      </c>
      <c r="BE2668">
        <v>0</v>
      </c>
      <c r="BF2668">
        <v>0</v>
      </c>
      <c r="BG2668">
        <v>0</v>
      </c>
      <c r="BH2668">
        <v>0</v>
      </c>
      <c r="BI2668">
        <v>1000</v>
      </c>
      <c r="BJ2668">
        <v>0</v>
      </c>
      <c r="BK2668">
        <v>0</v>
      </c>
      <c r="BL2668">
        <v>0</v>
      </c>
      <c r="BM2668">
        <v>0</v>
      </c>
      <c r="BN2668">
        <v>0</v>
      </c>
      <c r="BO2668">
        <v>0</v>
      </c>
      <c r="BP2668">
        <v>0</v>
      </c>
      <c r="BQ2668">
        <v>0</v>
      </c>
      <c r="BR2668">
        <v>0</v>
      </c>
      <c r="BS2668">
        <v>0</v>
      </c>
      <c r="BT2668">
        <v>0</v>
      </c>
      <c r="BU2668">
        <v>0</v>
      </c>
      <c r="BV2668">
        <v>0</v>
      </c>
      <c r="BW2668">
        <v>0</v>
      </c>
      <c r="BX2668">
        <v>0</v>
      </c>
      <c r="BY2668">
        <v>0</v>
      </c>
      <c r="BZ2668">
        <v>0</v>
      </c>
      <c r="CA2668">
        <v>0</v>
      </c>
      <c r="CB2668">
        <v>0</v>
      </c>
      <c r="CC2668">
        <v>0</v>
      </c>
      <c r="CD2668">
        <v>0</v>
      </c>
      <c r="CE2668">
        <v>0</v>
      </c>
    </row>
    <row r="2669" spans="1:83" x14ac:dyDescent="0.35">
      <c r="A2669" s="9" t="str">
        <f t="shared" si="41"/>
        <v>0000.452.12</v>
      </c>
      <c r="B2669" s="52" t="e">
        <f>+IF(MATCH(A2669,List!H$10:H$145,0),"Targeted")</f>
        <v>#N/A</v>
      </c>
      <c r="C2669" s="65"/>
      <c r="D2669" s="151"/>
      <c r="E2669" s="16" t="s">
        <v>1071</v>
      </c>
      <c r="F2669" s="16" t="s">
        <v>1072</v>
      </c>
      <c r="G2669" s="16" t="s">
        <v>984</v>
      </c>
      <c r="H2669" s="16" t="s">
        <v>1696</v>
      </c>
      <c r="I2669" s="16" t="s">
        <v>471</v>
      </c>
      <c r="J2669" s="16" t="s">
        <v>4264</v>
      </c>
      <c r="K2669" s="17" t="s">
        <v>52</v>
      </c>
      <c r="L2669" s="18" t="s">
        <v>4125</v>
      </c>
      <c r="M2669" s="195" t="s">
        <v>172</v>
      </c>
      <c r="N2669" s="16" t="s">
        <v>4229</v>
      </c>
      <c r="O2669" s="17" t="s">
        <v>304</v>
      </c>
      <c r="P2669" s="17" t="s">
        <v>305</v>
      </c>
      <c r="Q2669" s="17" t="s">
        <v>306</v>
      </c>
      <c r="R2669">
        <v>0</v>
      </c>
      <c r="S2669">
        <v>0</v>
      </c>
      <c r="T2669">
        <v>0</v>
      </c>
      <c r="U2669">
        <v>17158</v>
      </c>
      <c r="V2669">
        <v>29565</v>
      </c>
      <c r="W2669">
        <v>25367</v>
      </c>
      <c r="X2669">
        <v>18688</v>
      </c>
      <c r="Y2669">
        <v>1196</v>
      </c>
      <c r="Z2669">
        <v>-5710</v>
      </c>
      <c r="AA2669">
        <v>-5121</v>
      </c>
      <c r="AB2669">
        <v>-7812</v>
      </c>
      <c r="AC2669">
        <v>-6523</v>
      </c>
      <c r="AD2669">
        <v>-4815</v>
      </c>
      <c r="AE2669">
        <v>-2965</v>
      </c>
      <c r="AF2669">
        <v>-4497</v>
      </c>
      <c r="AG2669" s="19">
        <v>2226</v>
      </c>
      <c r="AH2669">
        <v>-1244</v>
      </c>
      <c r="AI2669">
        <v>-1605</v>
      </c>
      <c r="AJ2669">
        <v>0</v>
      </c>
      <c r="AK2669">
        <v>0</v>
      </c>
      <c r="AL2669">
        <v>0</v>
      </c>
      <c r="AM2669">
        <v>0</v>
      </c>
      <c r="AN2669">
        <v>0</v>
      </c>
      <c r="AO2669">
        <v>0</v>
      </c>
      <c r="AP2669">
        <v>0</v>
      </c>
      <c r="AQ2669">
        <v>0</v>
      </c>
      <c r="AR2669">
        <v>0</v>
      </c>
      <c r="AS2669">
        <v>0</v>
      </c>
      <c r="AT2669">
        <v>0</v>
      </c>
      <c r="AU2669">
        <v>0</v>
      </c>
      <c r="AV2669">
        <v>0</v>
      </c>
      <c r="AW2669">
        <v>0</v>
      </c>
      <c r="AX2669">
        <v>0</v>
      </c>
      <c r="AY2669">
        <v>0</v>
      </c>
      <c r="AZ2669">
        <v>0</v>
      </c>
      <c r="BA2669">
        <v>0</v>
      </c>
      <c r="BB2669">
        <v>0</v>
      </c>
      <c r="BC2669">
        <v>0</v>
      </c>
      <c r="BD2669">
        <v>0</v>
      </c>
      <c r="BE2669">
        <v>0</v>
      </c>
      <c r="BF2669">
        <v>0</v>
      </c>
      <c r="BG2669">
        <v>0</v>
      </c>
      <c r="BH2669">
        <v>0</v>
      </c>
      <c r="BI2669">
        <v>0</v>
      </c>
      <c r="BJ2669">
        <v>0</v>
      </c>
      <c r="BK2669">
        <v>0</v>
      </c>
      <c r="BL2669">
        <v>0</v>
      </c>
      <c r="BM2669">
        <v>0</v>
      </c>
      <c r="BN2669">
        <v>0</v>
      </c>
      <c r="BO2669">
        <v>0</v>
      </c>
      <c r="BP2669">
        <v>0</v>
      </c>
      <c r="BQ2669">
        <v>0</v>
      </c>
      <c r="BR2669">
        <v>0</v>
      </c>
      <c r="BS2669">
        <v>0</v>
      </c>
      <c r="BT2669">
        <v>0</v>
      </c>
      <c r="BU2669">
        <v>0</v>
      </c>
      <c r="BV2669">
        <v>0</v>
      </c>
      <c r="BW2669">
        <v>0</v>
      </c>
      <c r="BX2669" s="10">
        <v>0</v>
      </c>
      <c r="BY2669">
        <v>0</v>
      </c>
      <c r="BZ2669">
        <v>0</v>
      </c>
      <c r="CA2669">
        <v>0</v>
      </c>
      <c r="CB2669">
        <v>0</v>
      </c>
      <c r="CC2669">
        <v>0</v>
      </c>
      <c r="CD2669">
        <v>0</v>
      </c>
      <c r="CE2669">
        <v>0</v>
      </c>
    </row>
    <row r="2670" spans="1:83" x14ac:dyDescent="0.35">
      <c r="A2670" s="9" t="str">
        <f t="shared" si="41"/>
        <v>1231.452.12</v>
      </c>
      <c r="B2670" s="52" t="e">
        <f>+IF(MATCH(A2670,List!H$10:H$145,0),"Targeted")</f>
        <v>#N/A</v>
      </c>
      <c r="C2670" s="65"/>
      <c r="D2670" s="151" t="s">
        <v>7700</v>
      </c>
      <c r="E2670" s="16" t="s">
        <v>1071</v>
      </c>
      <c r="F2670" s="16" t="s">
        <v>1072</v>
      </c>
      <c r="G2670" s="16" t="s">
        <v>984</v>
      </c>
      <c r="H2670" s="16" t="s">
        <v>1696</v>
      </c>
      <c r="I2670" s="16" t="s">
        <v>4265</v>
      </c>
      <c r="J2670" s="16" t="s">
        <v>4266</v>
      </c>
      <c r="K2670" s="17" t="s">
        <v>52</v>
      </c>
      <c r="L2670" s="18" t="s">
        <v>4125</v>
      </c>
      <c r="M2670" s="195" t="s">
        <v>172</v>
      </c>
      <c r="N2670" s="16" t="s">
        <v>4229</v>
      </c>
      <c r="O2670" s="17" t="s">
        <v>346</v>
      </c>
      <c r="P2670" s="17" t="s">
        <v>305</v>
      </c>
      <c r="Q2670" s="17" t="s">
        <v>306</v>
      </c>
      <c r="R2670">
        <v>0</v>
      </c>
      <c r="S2670">
        <v>0</v>
      </c>
      <c r="T2670">
        <v>0</v>
      </c>
      <c r="U2670">
        <v>0</v>
      </c>
      <c r="V2670">
        <v>0</v>
      </c>
      <c r="W2670">
        <v>0</v>
      </c>
      <c r="X2670">
        <v>0</v>
      </c>
      <c r="Y2670">
        <v>0</v>
      </c>
      <c r="Z2670">
        <v>0</v>
      </c>
      <c r="AA2670">
        <v>0</v>
      </c>
      <c r="AB2670">
        <v>0</v>
      </c>
      <c r="AC2670">
        <v>0</v>
      </c>
      <c r="AD2670">
        <v>0</v>
      </c>
      <c r="AE2670">
        <v>0</v>
      </c>
      <c r="AF2670">
        <v>0</v>
      </c>
      <c r="AG2670" s="19">
        <v>0</v>
      </c>
      <c r="AH2670">
        <v>0</v>
      </c>
      <c r="AI2670">
        <v>0</v>
      </c>
      <c r="AJ2670">
        <v>0</v>
      </c>
      <c r="AK2670">
        <v>0</v>
      </c>
      <c r="AL2670">
        <v>0</v>
      </c>
      <c r="AM2670">
        <v>0</v>
      </c>
      <c r="AN2670">
        <v>0</v>
      </c>
      <c r="AO2670">
        <v>0</v>
      </c>
      <c r="AP2670">
        <v>0</v>
      </c>
      <c r="AQ2670">
        <v>0</v>
      </c>
      <c r="AR2670">
        <v>0</v>
      </c>
      <c r="AS2670">
        <v>0</v>
      </c>
      <c r="AT2670">
        <v>0</v>
      </c>
      <c r="AU2670">
        <v>0</v>
      </c>
      <c r="AV2670">
        <v>0</v>
      </c>
      <c r="AW2670">
        <v>8715</v>
      </c>
      <c r="AX2670">
        <v>9070</v>
      </c>
      <c r="AY2670">
        <v>9456</v>
      </c>
      <c r="AZ2670">
        <v>10000</v>
      </c>
      <c r="BA2670">
        <v>4000</v>
      </c>
      <c r="BB2670">
        <v>4000</v>
      </c>
      <c r="BC2670">
        <v>3000</v>
      </c>
      <c r="BD2670">
        <v>4000</v>
      </c>
      <c r="BE2670">
        <v>5000</v>
      </c>
      <c r="BF2670">
        <v>4000</v>
      </c>
      <c r="BG2670">
        <v>4000</v>
      </c>
      <c r="BH2670">
        <v>4000</v>
      </c>
      <c r="BI2670">
        <v>4000</v>
      </c>
      <c r="BJ2670">
        <v>4000</v>
      </c>
      <c r="BK2670">
        <v>3000</v>
      </c>
      <c r="BL2670">
        <v>1000</v>
      </c>
      <c r="BM2670">
        <v>1000</v>
      </c>
      <c r="BN2670">
        <v>1000</v>
      </c>
      <c r="BO2670">
        <v>1000</v>
      </c>
      <c r="BP2670">
        <v>0</v>
      </c>
      <c r="BQ2670">
        <v>1000</v>
      </c>
      <c r="BR2670">
        <v>0</v>
      </c>
      <c r="BS2670">
        <v>0</v>
      </c>
      <c r="BT2670">
        <v>0</v>
      </c>
      <c r="BU2670">
        <v>0</v>
      </c>
      <c r="BV2670">
        <v>0</v>
      </c>
      <c r="BW2670">
        <v>0</v>
      </c>
      <c r="BX2670">
        <v>0</v>
      </c>
      <c r="BY2670">
        <v>0</v>
      </c>
      <c r="BZ2670">
        <v>0</v>
      </c>
      <c r="CA2670">
        <v>0</v>
      </c>
      <c r="CB2670">
        <v>0</v>
      </c>
      <c r="CC2670">
        <v>0</v>
      </c>
      <c r="CD2670">
        <v>0</v>
      </c>
      <c r="CE2670">
        <v>0</v>
      </c>
    </row>
    <row r="2671" spans="1:83" x14ac:dyDescent="0.35">
      <c r="A2671" s="9" t="str">
        <f t="shared" si="41"/>
        <v>1231.452.12</v>
      </c>
      <c r="B2671" s="52" t="e">
        <f>+IF(MATCH(A2671,List!H$10:H$145,0),"Targeted")</f>
        <v>#N/A</v>
      </c>
      <c r="C2671" s="65"/>
      <c r="D2671" s="151"/>
      <c r="E2671" s="16" t="s">
        <v>1071</v>
      </c>
      <c r="F2671" s="16" t="s">
        <v>1072</v>
      </c>
      <c r="G2671" s="16" t="s">
        <v>984</v>
      </c>
      <c r="H2671" s="16" t="s">
        <v>1696</v>
      </c>
      <c r="I2671" s="16" t="s">
        <v>4265</v>
      </c>
      <c r="J2671" s="16" t="s">
        <v>4266</v>
      </c>
      <c r="K2671" s="17" t="s">
        <v>52</v>
      </c>
      <c r="L2671" s="18" t="s">
        <v>4125</v>
      </c>
      <c r="M2671" s="195" t="s">
        <v>172</v>
      </c>
      <c r="N2671" s="16" t="s">
        <v>4229</v>
      </c>
      <c r="O2671" s="17" t="s">
        <v>304</v>
      </c>
      <c r="P2671" s="17" t="s">
        <v>305</v>
      </c>
      <c r="Q2671" s="17" t="s">
        <v>306</v>
      </c>
      <c r="R2671">
        <v>0</v>
      </c>
      <c r="S2671">
        <v>0</v>
      </c>
      <c r="T2671">
        <v>0</v>
      </c>
      <c r="U2671">
        <v>0</v>
      </c>
      <c r="V2671">
        <v>0</v>
      </c>
      <c r="W2671">
        <v>0</v>
      </c>
      <c r="X2671">
        <v>0</v>
      </c>
      <c r="Y2671">
        <v>0</v>
      </c>
      <c r="Z2671">
        <v>0</v>
      </c>
      <c r="AA2671">
        <v>0</v>
      </c>
      <c r="AB2671">
        <v>0</v>
      </c>
      <c r="AC2671">
        <v>0</v>
      </c>
      <c r="AD2671">
        <v>0</v>
      </c>
      <c r="AE2671">
        <v>0</v>
      </c>
      <c r="AF2671">
        <v>0</v>
      </c>
      <c r="AG2671" s="19">
        <v>0</v>
      </c>
      <c r="AH2671">
        <v>0</v>
      </c>
      <c r="AI2671">
        <v>0</v>
      </c>
      <c r="AJ2671">
        <v>0</v>
      </c>
      <c r="AK2671">
        <v>0</v>
      </c>
      <c r="AL2671">
        <v>0</v>
      </c>
      <c r="AM2671">
        <v>0</v>
      </c>
      <c r="AN2671">
        <v>0</v>
      </c>
      <c r="AO2671">
        <v>0</v>
      </c>
      <c r="AP2671">
        <v>0</v>
      </c>
      <c r="AQ2671">
        <v>0</v>
      </c>
      <c r="AR2671">
        <v>0</v>
      </c>
      <c r="AS2671">
        <v>0</v>
      </c>
      <c r="AT2671">
        <v>0</v>
      </c>
      <c r="AU2671">
        <v>0</v>
      </c>
      <c r="AV2671">
        <v>0</v>
      </c>
      <c r="AW2671">
        <v>0</v>
      </c>
      <c r="AX2671">
        <v>52</v>
      </c>
      <c r="AY2671">
        <v>1369</v>
      </c>
      <c r="AZ2671">
        <v>0</v>
      </c>
      <c r="BA2671">
        <v>0</v>
      </c>
      <c r="BB2671">
        <v>10000</v>
      </c>
      <c r="BC2671">
        <v>0</v>
      </c>
      <c r="BD2671">
        <v>0</v>
      </c>
      <c r="BE2671">
        <v>1000</v>
      </c>
      <c r="BF2671">
        <v>4000</v>
      </c>
      <c r="BG2671">
        <v>4000</v>
      </c>
      <c r="BH2671">
        <v>1000</v>
      </c>
      <c r="BI2671">
        <v>0</v>
      </c>
      <c r="BJ2671">
        <v>2000</v>
      </c>
      <c r="BK2671">
        <v>0</v>
      </c>
      <c r="BL2671">
        <v>0</v>
      </c>
      <c r="BM2671">
        <v>1000</v>
      </c>
      <c r="BN2671">
        <v>99000</v>
      </c>
      <c r="BO2671">
        <v>11000</v>
      </c>
      <c r="BP2671">
        <v>1000</v>
      </c>
      <c r="BQ2671">
        <v>1000</v>
      </c>
      <c r="BR2671">
        <v>4000</v>
      </c>
      <c r="BS2671">
        <v>7000</v>
      </c>
      <c r="BT2671">
        <v>4000</v>
      </c>
      <c r="BU2671">
        <v>3000</v>
      </c>
      <c r="BV2671">
        <v>1000</v>
      </c>
      <c r="BW2671">
        <v>7000</v>
      </c>
      <c r="BX2671" s="10">
        <v>12000</v>
      </c>
      <c r="BY2671">
        <v>3000</v>
      </c>
      <c r="BZ2671">
        <v>2000</v>
      </c>
      <c r="CA2671">
        <v>0</v>
      </c>
      <c r="CB2671">
        <v>0</v>
      </c>
      <c r="CC2671">
        <v>0</v>
      </c>
      <c r="CD2671">
        <v>0</v>
      </c>
      <c r="CE2671">
        <v>0</v>
      </c>
    </row>
    <row r="2672" spans="1:83" x14ac:dyDescent="0.35">
      <c r="A2672" s="9" t="str">
        <f t="shared" si="41"/>
        <v>1232.452.12</v>
      </c>
      <c r="B2672" s="52" t="e">
        <f>+IF(MATCH(A2672,List!H$10:H$145,0),"Targeted")</f>
        <v>#N/A</v>
      </c>
      <c r="C2672" s="65"/>
      <c r="D2672" s="151" t="s">
        <v>7700</v>
      </c>
      <c r="E2672" s="16" t="s">
        <v>1071</v>
      </c>
      <c r="F2672" s="16" t="s">
        <v>1072</v>
      </c>
      <c r="G2672" s="16" t="s">
        <v>984</v>
      </c>
      <c r="H2672" s="16" t="s">
        <v>1696</v>
      </c>
      <c r="I2672" s="16" t="s">
        <v>4267</v>
      </c>
      <c r="J2672" s="16" t="s">
        <v>4268</v>
      </c>
      <c r="K2672" s="17" t="s">
        <v>52</v>
      </c>
      <c r="L2672" s="18" t="s">
        <v>4125</v>
      </c>
      <c r="M2672" s="195" t="s">
        <v>172</v>
      </c>
      <c r="N2672" s="16" t="s">
        <v>4229</v>
      </c>
      <c r="O2672" s="17" t="s">
        <v>346</v>
      </c>
      <c r="P2672" s="17" t="s">
        <v>305</v>
      </c>
      <c r="Q2672" s="17" t="s">
        <v>306</v>
      </c>
      <c r="R2672">
        <v>0</v>
      </c>
      <c r="S2672">
        <v>0</v>
      </c>
      <c r="T2672">
        <v>0</v>
      </c>
      <c r="U2672">
        <v>0</v>
      </c>
      <c r="V2672">
        <v>0</v>
      </c>
      <c r="W2672">
        <v>0</v>
      </c>
      <c r="X2672">
        <v>0</v>
      </c>
      <c r="Y2672">
        <v>0</v>
      </c>
      <c r="Z2672">
        <v>0</v>
      </c>
      <c r="AA2672">
        <v>0</v>
      </c>
      <c r="AB2672">
        <v>0</v>
      </c>
      <c r="AC2672">
        <v>0</v>
      </c>
      <c r="AD2672">
        <v>0</v>
      </c>
      <c r="AE2672">
        <v>0</v>
      </c>
      <c r="AF2672">
        <v>0</v>
      </c>
      <c r="AG2672" s="19">
        <v>0</v>
      </c>
      <c r="AH2672">
        <v>0</v>
      </c>
      <c r="AI2672">
        <v>0</v>
      </c>
      <c r="AJ2672">
        <v>0</v>
      </c>
      <c r="AK2672">
        <v>0</v>
      </c>
      <c r="AL2672">
        <v>0</v>
      </c>
      <c r="AM2672">
        <v>0</v>
      </c>
      <c r="AN2672">
        <v>0</v>
      </c>
      <c r="AO2672">
        <v>0</v>
      </c>
      <c r="AP2672">
        <v>0</v>
      </c>
      <c r="AQ2672">
        <v>0</v>
      </c>
      <c r="AR2672">
        <v>0</v>
      </c>
      <c r="AS2672">
        <v>0</v>
      </c>
      <c r="AT2672">
        <v>0</v>
      </c>
      <c r="AU2672">
        <v>0</v>
      </c>
      <c r="AV2672">
        <v>0</v>
      </c>
      <c r="AW2672">
        <v>0</v>
      </c>
      <c r="AX2672">
        <v>0</v>
      </c>
      <c r="AY2672">
        <v>0</v>
      </c>
      <c r="AZ2672">
        <v>0</v>
      </c>
      <c r="BA2672">
        <v>0</v>
      </c>
      <c r="BB2672">
        <v>1000</v>
      </c>
      <c r="BC2672">
        <v>0</v>
      </c>
      <c r="BD2672">
        <v>0</v>
      </c>
      <c r="BE2672">
        <v>0</v>
      </c>
      <c r="BF2672">
        <v>0</v>
      </c>
      <c r="BG2672">
        <v>0</v>
      </c>
      <c r="BH2672">
        <v>0</v>
      </c>
      <c r="BI2672">
        <v>1000</v>
      </c>
      <c r="BJ2672">
        <v>31000</v>
      </c>
      <c r="BK2672">
        <v>27000</v>
      </c>
      <c r="BL2672">
        <v>31000</v>
      </c>
      <c r="BM2672">
        <v>-4000</v>
      </c>
      <c r="BN2672">
        <v>-2000</v>
      </c>
      <c r="BO2672">
        <v>-3000</v>
      </c>
      <c r="BP2672">
        <v>9000</v>
      </c>
      <c r="BQ2672">
        <v>0</v>
      </c>
      <c r="BR2672">
        <v>0</v>
      </c>
      <c r="BS2672">
        <v>1000</v>
      </c>
      <c r="BT2672">
        <v>1000</v>
      </c>
      <c r="BU2672">
        <v>1000</v>
      </c>
      <c r="BV2672">
        <v>-82000</v>
      </c>
      <c r="BW2672">
        <v>0</v>
      </c>
      <c r="BX2672">
        <v>-86000</v>
      </c>
      <c r="BY2672">
        <v>-2000</v>
      </c>
      <c r="BZ2672">
        <v>44000</v>
      </c>
      <c r="CA2672">
        <v>63000</v>
      </c>
      <c r="CB2672">
        <v>87000</v>
      </c>
      <c r="CC2672">
        <v>94000</v>
      </c>
      <c r="CD2672">
        <v>83000</v>
      </c>
      <c r="CE2672">
        <v>81000</v>
      </c>
    </row>
    <row r="2673" spans="1:83" x14ac:dyDescent="0.35">
      <c r="A2673" s="9" t="str">
        <f t="shared" si="41"/>
        <v>1232.452.12</v>
      </c>
      <c r="B2673" s="52" t="e">
        <f>+IF(MATCH(A2673,List!H$10:H$145,0),"Targeted")</f>
        <v>#N/A</v>
      </c>
      <c r="C2673" s="65"/>
      <c r="D2673" s="151" t="s">
        <v>7700</v>
      </c>
      <c r="E2673" s="16" t="s">
        <v>1071</v>
      </c>
      <c r="F2673" s="16" t="s">
        <v>1072</v>
      </c>
      <c r="G2673" s="16" t="s">
        <v>984</v>
      </c>
      <c r="H2673" s="16" t="s">
        <v>1696</v>
      </c>
      <c r="I2673" s="16" t="s">
        <v>4267</v>
      </c>
      <c r="J2673" s="16" t="s">
        <v>4268</v>
      </c>
      <c r="K2673" s="17" t="s">
        <v>52</v>
      </c>
      <c r="L2673" s="18" t="s">
        <v>4125</v>
      </c>
      <c r="M2673" s="195" t="s">
        <v>172</v>
      </c>
      <c r="N2673" s="16" t="s">
        <v>4229</v>
      </c>
      <c r="O2673" s="17" t="s">
        <v>346</v>
      </c>
      <c r="P2673" s="17" t="s">
        <v>524</v>
      </c>
      <c r="Q2673" s="17" t="s">
        <v>306</v>
      </c>
      <c r="R2673">
        <v>0</v>
      </c>
      <c r="S2673">
        <v>0</v>
      </c>
      <c r="T2673">
        <v>0</v>
      </c>
      <c r="U2673">
        <v>0</v>
      </c>
      <c r="V2673">
        <v>0</v>
      </c>
      <c r="W2673">
        <v>0</v>
      </c>
      <c r="X2673">
        <v>0</v>
      </c>
      <c r="Y2673">
        <v>0</v>
      </c>
      <c r="Z2673">
        <v>0</v>
      </c>
      <c r="AA2673">
        <v>0</v>
      </c>
      <c r="AB2673">
        <v>0</v>
      </c>
      <c r="AC2673">
        <v>0</v>
      </c>
      <c r="AD2673">
        <v>0</v>
      </c>
      <c r="AE2673">
        <v>0</v>
      </c>
      <c r="AF2673">
        <v>0</v>
      </c>
      <c r="AG2673" s="19">
        <v>0</v>
      </c>
      <c r="AH2673">
        <v>0</v>
      </c>
      <c r="AI2673">
        <v>0</v>
      </c>
      <c r="AJ2673">
        <v>0</v>
      </c>
      <c r="AK2673">
        <v>0</v>
      </c>
      <c r="AL2673">
        <v>0</v>
      </c>
      <c r="AM2673">
        <v>0</v>
      </c>
      <c r="AN2673">
        <v>0</v>
      </c>
      <c r="AO2673">
        <v>0</v>
      </c>
      <c r="AP2673">
        <v>0</v>
      </c>
      <c r="AQ2673">
        <v>0</v>
      </c>
      <c r="AR2673">
        <v>0</v>
      </c>
      <c r="AS2673">
        <v>0</v>
      </c>
      <c r="AT2673">
        <v>0</v>
      </c>
      <c r="AU2673">
        <v>0</v>
      </c>
      <c r="AV2673">
        <v>0</v>
      </c>
      <c r="AW2673">
        <v>0</v>
      </c>
      <c r="AX2673">
        <v>0</v>
      </c>
      <c r="AY2673">
        <v>687</v>
      </c>
      <c r="AZ2673">
        <v>6000</v>
      </c>
      <c r="BA2673">
        <v>10000</v>
      </c>
      <c r="BB2673">
        <v>3000</v>
      </c>
      <c r="BC2673">
        <v>8000</v>
      </c>
      <c r="BD2673">
        <v>9000</v>
      </c>
      <c r="BE2673">
        <v>7000</v>
      </c>
      <c r="BF2673">
        <v>10000</v>
      </c>
      <c r="BG2673">
        <v>19000</v>
      </c>
      <c r="BH2673">
        <v>22000</v>
      </c>
      <c r="BI2673">
        <v>41000</v>
      </c>
      <c r="BJ2673">
        <v>14000</v>
      </c>
      <c r="BK2673">
        <v>14000</v>
      </c>
      <c r="BL2673">
        <v>13000</v>
      </c>
      <c r="BM2673">
        <v>44000</v>
      </c>
      <c r="BN2673">
        <v>122000</v>
      </c>
      <c r="BO2673">
        <v>59000</v>
      </c>
      <c r="BP2673">
        <v>299000</v>
      </c>
      <c r="BQ2673">
        <v>587000</v>
      </c>
      <c r="BR2673">
        <v>595000</v>
      </c>
      <c r="BS2673">
        <v>321000</v>
      </c>
      <c r="BT2673">
        <v>419000</v>
      </c>
      <c r="BU2673">
        <v>37000</v>
      </c>
      <c r="BV2673">
        <v>123000</v>
      </c>
      <c r="BW2673">
        <v>35000</v>
      </c>
      <c r="BX2673">
        <v>147000</v>
      </c>
      <c r="BY2673">
        <v>72000</v>
      </c>
      <c r="BZ2673">
        <v>447000</v>
      </c>
      <c r="CA2673">
        <v>566000</v>
      </c>
      <c r="CB2673">
        <v>784000</v>
      </c>
      <c r="CC2673">
        <v>842000</v>
      </c>
      <c r="CD2673">
        <v>748000</v>
      </c>
      <c r="CE2673">
        <v>732000</v>
      </c>
    </row>
    <row r="2674" spans="1:83" x14ac:dyDescent="0.35">
      <c r="A2674" s="9" t="str">
        <f t="shared" si="41"/>
        <v>1232.452.12</v>
      </c>
      <c r="B2674" s="52" t="e">
        <f>+IF(MATCH(A2674,List!H$10:H$145,0),"Targeted")</f>
        <v>#N/A</v>
      </c>
      <c r="C2674" s="65"/>
      <c r="D2674" s="151"/>
      <c r="E2674" s="16" t="s">
        <v>1071</v>
      </c>
      <c r="F2674" s="16" t="s">
        <v>1072</v>
      </c>
      <c r="G2674" s="16" t="s">
        <v>984</v>
      </c>
      <c r="H2674" s="16" t="s">
        <v>1696</v>
      </c>
      <c r="I2674" s="16" t="s">
        <v>4267</v>
      </c>
      <c r="J2674" s="16" t="s">
        <v>4268</v>
      </c>
      <c r="K2674" s="17" t="s">
        <v>52</v>
      </c>
      <c r="L2674" s="18" t="s">
        <v>4125</v>
      </c>
      <c r="M2674" s="195" t="s">
        <v>172</v>
      </c>
      <c r="N2674" s="16" t="s">
        <v>4229</v>
      </c>
      <c r="O2674" s="17" t="s">
        <v>304</v>
      </c>
      <c r="P2674" s="17" t="s">
        <v>305</v>
      </c>
      <c r="Q2674" s="17" t="s">
        <v>306</v>
      </c>
      <c r="R2674">
        <v>0</v>
      </c>
      <c r="S2674">
        <v>0</v>
      </c>
      <c r="T2674">
        <v>0</v>
      </c>
      <c r="U2674">
        <v>0</v>
      </c>
      <c r="V2674">
        <v>0</v>
      </c>
      <c r="W2674">
        <v>0</v>
      </c>
      <c r="X2674">
        <v>0</v>
      </c>
      <c r="Y2674">
        <v>0</v>
      </c>
      <c r="Z2674">
        <v>0</v>
      </c>
      <c r="AA2674">
        <v>0</v>
      </c>
      <c r="AB2674">
        <v>0</v>
      </c>
      <c r="AC2674">
        <v>0</v>
      </c>
      <c r="AD2674">
        <v>0</v>
      </c>
      <c r="AE2674">
        <v>0</v>
      </c>
      <c r="AF2674">
        <v>0</v>
      </c>
      <c r="AG2674" s="19">
        <v>0</v>
      </c>
      <c r="AH2674">
        <v>0</v>
      </c>
      <c r="AI2674">
        <v>0</v>
      </c>
      <c r="AJ2674">
        <v>0</v>
      </c>
      <c r="AK2674">
        <v>0</v>
      </c>
      <c r="AL2674">
        <v>0</v>
      </c>
      <c r="AM2674">
        <v>0</v>
      </c>
      <c r="AN2674">
        <v>0</v>
      </c>
      <c r="AO2674">
        <v>0</v>
      </c>
      <c r="AP2674">
        <v>0</v>
      </c>
      <c r="AQ2674">
        <v>0</v>
      </c>
      <c r="AR2674">
        <v>0</v>
      </c>
      <c r="AS2674">
        <v>0</v>
      </c>
      <c r="AT2674">
        <v>0</v>
      </c>
      <c r="AU2674">
        <v>0</v>
      </c>
      <c r="AV2674">
        <v>0</v>
      </c>
      <c r="AW2674">
        <v>0</v>
      </c>
      <c r="AX2674">
        <v>0</v>
      </c>
      <c r="AY2674">
        <v>0</v>
      </c>
      <c r="AZ2674">
        <v>0</v>
      </c>
      <c r="BA2674">
        <v>0</v>
      </c>
      <c r="BB2674">
        <v>0</v>
      </c>
      <c r="BC2674">
        <v>0</v>
      </c>
      <c r="BD2674">
        <v>0</v>
      </c>
      <c r="BE2674">
        <v>0</v>
      </c>
      <c r="BF2674">
        <v>0</v>
      </c>
      <c r="BG2674">
        <v>1000</v>
      </c>
      <c r="BH2674">
        <v>0</v>
      </c>
      <c r="BI2674">
        <v>0</v>
      </c>
      <c r="BJ2674">
        <v>2000</v>
      </c>
      <c r="BK2674">
        <v>8000</v>
      </c>
      <c r="BL2674">
        <v>2000</v>
      </c>
      <c r="BM2674">
        <v>9000</v>
      </c>
      <c r="BN2674">
        <v>15000</v>
      </c>
      <c r="BO2674">
        <v>13000</v>
      </c>
      <c r="BP2674">
        <v>24000</v>
      </c>
      <c r="BQ2674">
        <v>9000</v>
      </c>
      <c r="BR2674">
        <v>56000</v>
      </c>
      <c r="BS2674">
        <v>173000</v>
      </c>
      <c r="BT2674">
        <v>187000</v>
      </c>
      <c r="BU2674">
        <v>16000</v>
      </c>
      <c r="BV2674">
        <v>96000</v>
      </c>
      <c r="BW2674">
        <v>4000</v>
      </c>
      <c r="BX2674" s="10">
        <v>100000</v>
      </c>
      <c r="BY2674">
        <v>10000</v>
      </c>
      <c r="BZ2674">
        <v>1000</v>
      </c>
      <c r="CA2674">
        <v>0</v>
      </c>
      <c r="CB2674">
        <v>0</v>
      </c>
      <c r="CC2674">
        <v>0</v>
      </c>
      <c r="CD2674">
        <v>0</v>
      </c>
      <c r="CE2674">
        <v>0</v>
      </c>
    </row>
    <row r="2675" spans="1:83" x14ac:dyDescent="0.35">
      <c r="A2675" s="9" t="str">
        <f t="shared" si="41"/>
        <v>1233.452.12</v>
      </c>
      <c r="B2675" s="52" t="e">
        <f>+IF(MATCH(A2675,List!H$10:H$145,0),"Targeted")</f>
        <v>#N/A</v>
      </c>
      <c r="C2675" s="65"/>
      <c r="D2675" s="151" t="s">
        <v>7700</v>
      </c>
      <c r="E2675" s="16" t="s">
        <v>1071</v>
      </c>
      <c r="F2675" s="16" t="s">
        <v>1072</v>
      </c>
      <c r="G2675" s="16" t="s">
        <v>984</v>
      </c>
      <c r="H2675" s="16" t="s">
        <v>1696</v>
      </c>
      <c r="I2675" s="16" t="s">
        <v>4269</v>
      </c>
      <c r="J2675" s="16" t="s">
        <v>4270</v>
      </c>
      <c r="K2675" s="17" t="s">
        <v>52</v>
      </c>
      <c r="L2675" s="18" t="s">
        <v>4125</v>
      </c>
      <c r="M2675" s="195" t="s">
        <v>172</v>
      </c>
      <c r="N2675" s="16" t="s">
        <v>4229</v>
      </c>
      <c r="O2675" s="17" t="s">
        <v>346</v>
      </c>
      <c r="P2675" s="17" t="s">
        <v>305</v>
      </c>
      <c r="Q2675" s="17" t="s">
        <v>306</v>
      </c>
      <c r="R2675">
        <v>0</v>
      </c>
      <c r="S2675">
        <v>0</v>
      </c>
      <c r="T2675">
        <v>0</v>
      </c>
      <c r="U2675">
        <v>0</v>
      </c>
      <c r="V2675">
        <v>0</v>
      </c>
      <c r="W2675">
        <v>0</v>
      </c>
      <c r="X2675">
        <v>0</v>
      </c>
      <c r="Y2675">
        <v>0</v>
      </c>
      <c r="Z2675">
        <v>0</v>
      </c>
      <c r="AA2675">
        <v>0</v>
      </c>
      <c r="AB2675">
        <v>0</v>
      </c>
      <c r="AC2675">
        <v>0</v>
      </c>
      <c r="AD2675">
        <v>0</v>
      </c>
      <c r="AE2675">
        <v>0</v>
      </c>
      <c r="AF2675">
        <v>0</v>
      </c>
      <c r="AG2675" s="19">
        <v>0</v>
      </c>
      <c r="AH2675">
        <v>0</v>
      </c>
      <c r="AI2675">
        <v>0</v>
      </c>
      <c r="AJ2675">
        <v>0</v>
      </c>
      <c r="AK2675">
        <v>0</v>
      </c>
      <c r="AL2675">
        <v>0</v>
      </c>
      <c r="AM2675">
        <v>0</v>
      </c>
      <c r="AN2675">
        <v>0</v>
      </c>
      <c r="AO2675">
        <v>0</v>
      </c>
      <c r="AP2675">
        <v>0</v>
      </c>
      <c r="AQ2675">
        <v>0</v>
      </c>
      <c r="AR2675">
        <v>0</v>
      </c>
      <c r="AS2675">
        <v>0</v>
      </c>
      <c r="AT2675">
        <v>0</v>
      </c>
      <c r="AU2675">
        <v>0</v>
      </c>
      <c r="AV2675">
        <v>0</v>
      </c>
      <c r="AW2675">
        <v>0</v>
      </c>
      <c r="AX2675">
        <v>0</v>
      </c>
      <c r="AY2675">
        <v>0</v>
      </c>
      <c r="AZ2675">
        <v>0</v>
      </c>
      <c r="BA2675">
        <v>0</v>
      </c>
      <c r="BB2675">
        <v>0</v>
      </c>
      <c r="BC2675">
        <v>0</v>
      </c>
      <c r="BD2675">
        <v>0</v>
      </c>
      <c r="BE2675">
        <v>0</v>
      </c>
      <c r="BF2675">
        <v>0</v>
      </c>
      <c r="BG2675">
        <v>2000</v>
      </c>
      <c r="BH2675">
        <v>0</v>
      </c>
      <c r="BI2675">
        <v>0</v>
      </c>
      <c r="BJ2675">
        <v>0</v>
      </c>
      <c r="BK2675">
        <v>0</v>
      </c>
      <c r="BL2675">
        <v>0</v>
      </c>
      <c r="BM2675">
        <v>0</v>
      </c>
      <c r="BN2675">
        <v>0</v>
      </c>
      <c r="BO2675">
        <v>0</v>
      </c>
      <c r="BP2675">
        <v>0</v>
      </c>
      <c r="BQ2675">
        <v>0</v>
      </c>
      <c r="BR2675">
        <v>0</v>
      </c>
      <c r="BS2675">
        <v>0</v>
      </c>
      <c r="BT2675">
        <v>0</v>
      </c>
      <c r="BU2675">
        <v>0</v>
      </c>
      <c r="BV2675">
        <v>0</v>
      </c>
      <c r="BW2675">
        <v>0</v>
      </c>
      <c r="BX2675">
        <v>0</v>
      </c>
      <c r="BY2675">
        <v>0</v>
      </c>
      <c r="BZ2675">
        <v>0</v>
      </c>
      <c r="CA2675">
        <v>0</v>
      </c>
      <c r="CB2675">
        <v>0</v>
      </c>
      <c r="CC2675">
        <v>0</v>
      </c>
      <c r="CD2675">
        <v>0</v>
      </c>
      <c r="CE2675">
        <v>0</v>
      </c>
    </row>
    <row r="2676" spans="1:83" x14ac:dyDescent="0.35">
      <c r="A2676" s="9" t="str">
        <f t="shared" si="41"/>
        <v>1980.452.12</v>
      </c>
      <c r="B2676" s="52" t="e">
        <f>+IF(MATCH(A2676,List!H$10:H$145,0),"Targeted")</f>
        <v>#N/A</v>
      </c>
      <c r="C2676" s="65"/>
      <c r="D2676" s="151" t="s">
        <v>7700</v>
      </c>
      <c r="E2676" s="16" t="s">
        <v>1071</v>
      </c>
      <c r="F2676" s="16" t="s">
        <v>1072</v>
      </c>
      <c r="G2676" s="16" t="s">
        <v>984</v>
      </c>
      <c r="H2676" s="16" t="s">
        <v>1696</v>
      </c>
      <c r="I2676" s="16" t="s">
        <v>4271</v>
      </c>
      <c r="J2676" s="16" t="s">
        <v>4272</v>
      </c>
      <c r="K2676" s="17" t="s">
        <v>52</v>
      </c>
      <c r="L2676" s="18" t="s">
        <v>4125</v>
      </c>
      <c r="M2676" s="195" t="s">
        <v>172</v>
      </c>
      <c r="N2676" s="16" t="s">
        <v>4229</v>
      </c>
      <c r="O2676" s="17" t="s">
        <v>346</v>
      </c>
      <c r="P2676" s="17" t="s">
        <v>305</v>
      </c>
      <c r="Q2676" s="17" t="s">
        <v>306</v>
      </c>
      <c r="R2676">
        <v>0</v>
      </c>
      <c r="S2676">
        <v>0</v>
      </c>
      <c r="T2676">
        <v>0</v>
      </c>
      <c r="U2676">
        <v>0</v>
      </c>
      <c r="V2676">
        <v>0</v>
      </c>
      <c r="W2676">
        <v>0</v>
      </c>
      <c r="X2676">
        <v>0</v>
      </c>
      <c r="Y2676">
        <v>0</v>
      </c>
      <c r="Z2676">
        <v>0</v>
      </c>
      <c r="AA2676">
        <v>0</v>
      </c>
      <c r="AB2676">
        <v>0</v>
      </c>
      <c r="AC2676">
        <v>0</v>
      </c>
      <c r="AD2676">
        <v>0</v>
      </c>
      <c r="AE2676">
        <v>0</v>
      </c>
      <c r="AF2676">
        <v>0</v>
      </c>
      <c r="AG2676" s="19">
        <v>0</v>
      </c>
      <c r="AH2676">
        <v>0</v>
      </c>
      <c r="AI2676">
        <v>0</v>
      </c>
      <c r="AJ2676">
        <v>0</v>
      </c>
      <c r="AK2676">
        <v>0</v>
      </c>
      <c r="AL2676">
        <v>0</v>
      </c>
      <c r="AM2676">
        <v>0</v>
      </c>
      <c r="AN2676">
        <v>0</v>
      </c>
      <c r="AO2676">
        <v>0</v>
      </c>
      <c r="AP2676">
        <v>0</v>
      </c>
      <c r="AQ2676">
        <v>0</v>
      </c>
      <c r="AR2676">
        <v>0</v>
      </c>
      <c r="AS2676">
        <v>0</v>
      </c>
      <c r="AT2676">
        <v>0</v>
      </c>
      <c r="AU2676">
        <v>0</v>
      </c>
      <c r="AV2676">
        <v>0</v>
      </c>
      <c r="AW2676">
        <v>0</v>
      </c>
      <c r="AX2676">
        <v>0</v>
      </c>
      <c r="AY2676">
        <v>0</v>
      </c>
      <c r="AZ2676">
        <v>0</v>
      </c>
      <c r="BA2676">
        <v>0</v>
      </c>
      <c r="BB2676">
        <v>0</v>
      </c>
      <c r="BC2676">
        <v>0</v>
      </c>
      <c r="BD2676">
        <v>0</v>
      </c>
      <c r="BE2676">
        <v>0</v>
      </c>
      <c r="BF2676">
        <v>0</v>
      </c>
      <c r="BG2676">
        <v>0</v>
      </c>
      <c r="BH2676">
        <v>0</v>
      </c>
      <c r="BI2676">
        <v>0</v>
      </c>
      <c r="BJ2676">
        <v>0</v>
      </c>
      <c r="BK2676">
        <v>0</v>
      </c>
      <c r="BL2676">
        <v>0</v>
      </c>
      <c r="BM2676">
        <v>-3000</v>
      </c>
      <c r="BN2676">
        <v>-27000</v>
      </c>
      <c r="BO2676">
        <v>28000</v>
      </c>
      <c r="BP2676">
        <v>30000</v>
      </c>
      <c r="BQ2676">
        <v>84000</v>
      </c>
      <c r="BR2676">
        <v>-8000</v>
      </c>
      <c r="BS2676">
        <v>0</v>
      </c>
      <c r="BT2676">
        <v>-4000</v>
      </c>
      <c r="BU2676">
        <v>-1000</v>
      </c>
      <c r="BV2676">
        <v>6000</v>
      </c>
      <c r="BW2676">
        <v>0</v>
      </c>
      <c r="BX2676">
        <v>-11000</v>
      </c>
      <c r="BY2676">
        <v>-71000</v>
      </c>
      <c r="BZ2676">
        <v>86000</v>
      </c>
      <c r="CA2676">
        <v>-1000</v>
      </c>
      <c r="CB2676">
        <v>-1000</v>
      </c>
      <c r="CC2676">
        <v>-1000</v>
      </c>
      <c r="CD2676">
        <v>-1000</v>
      </c>
      <c r="CE2676">
        <v>-1000</v>
      </c>
    </row>
    <row r="2677" spans="1:83" x14ac:dyDescent="0.35">
      <c r="A2677" s="9" t="str">
        <f t="shared" si="41"/>
        <v>1980.452.12</v>
      </c>
      <c r="B2677" s="52" t="e">
        <f>+IF(MATCH(A2677,List!H$10:H$145,0),"Targeted")</f>
        <v>#N/A</v>
      </c>
      <c r="C2677" s="65"/>
      <c r="D2677" s="151" t="s">
        <v>7700</v>
      </c>
      <c r="E2677" s="16" t="s">
        <v>1071</v>
      </c>
      <c r="F2677" s="16" t="s">
        <v>1072</v>
      </c>
      <c r="G2677" s="16" t="s">
        <v>984</v>
      </c>
      <c r="H2677" s="16" t="s">
        <v>1696</v>
      </c>
      <c r="I2677" s="16" t="s">
        <v>4271</v>
      </c>
      <c r="J2677" s="16" t="s">
        <v>4272</v>
      </c>
      <c r="K2677" s="17" t="s">
        <v>52</v>
      </c>
      <c r="L2677" s="18" t="s">
        <v>4125</v>
      </c>
      <c r="M2677" s="195" t="s">
        <v>172</v>
      </c>
      <c r="N2677" s="16" t="s">
        <v>4229</v>
      </c>
      <c r="O2677" s="17" t="s">
        <v>346</v>
      </c>
      <c r="P2677" s="17" t="s">
        <v>524</v>
      </c>
      <c r="Q2677" s="17" t="s">
        <v>306</v>
      </c>
      <c r="R2677">
        <v>0</v>
      </c>
      <c r="S2677">
        <v>0</v>
      </c>
      <c r="T2677">
        <v>0</v>
      </c>
      <c r="U2677">
        <v>0</v>
      </c>
      <c r="V2677">
        <v>0</v>
      </c>
      <c r="W2677">
        <v>0</v>
      </c>
      <c r="X2677">
        <v>0</v>
      </c>
      <c r="Y2677">
        <v>0</v>
      </c>
      <c r="Z2677">
        <v>0</v>
      </c>
      <c r="AA2677">
        <v>0</v>
      </c>
      <c r="AB2677">
        <v>0</v>
      </c>
      <c r="AC2677">
        <v>0</v>
      </c>
      <c r="AD2677">
        <v>0</v>
      </c>
      <c r="AE2677">
        <v>0</v>
      </c>
      <c r="AF2677">
        <v>0</v>
      </c>
      <c r="AG2677" s="19">
        <v>0</v>
      </c>
      <c r="AH2677">
        <v>0</v>
      </c>
      <c r="AI2677">
        <v>0</v>
      </c>
      <c r="AJ2677">
        <v>0</v>
      </c>
      <c r="AK2677">
        <v>0</v>
      </c>
      <c r="AL2677">
        <v>0</v>
      </c>
      <c r="AM2677">
        <v>0</v>
      </c>
      <c r="AN2677">
        <v>0</v>
      </c>
      <c r="AO2677">
        <v>0</v>
      </c>
      <c r="AP2677">
        <v>0</v>
      </c>
      <c r="AQ2677">
        <v>0</v>
      </c>
      <c r="AR2677">
        <v>0</v>
      </c>
      <c r="AS2677">
        <v>0</v>
      </c>
      <c r="AT2677">
        <v>0</v>
      </c>
      <c r="AU2677">
        <v>0</v>
      </c>
      <c r="AV2677">
        <v>0</v>
      </c>
      <c r="AW2677">
        <v>0</v>
      </c>
      <c r="AX2677">
        <v>0</v>
      </c>
      <c r="AY2677">
        <v>0</v>
      </c>
      <c r="AZ2677">
        <v>0</v>
      </c>
      <c r="BA2677">
        <v>0</v>
      </c>
      <c r="BB2677">
        <v>0</v>
      </c>
      <c r="BC2677">
        <v>0</v>
      </c>
      <c r="BD2677">
        <v>0</v>
      </c>
      <c r="BE2677">
        <v>0</v>
      </c>
      <c r="BF2677">
        <v>0</v>
      </c>
      <c r="BG2677">
        <v>0</v>
      </c>
      <c r="BH2677">
        <v>0</v>
      </c>
      <c r="BI2677">
        <v>0</v>
      </c>
      <c r="BJ2677">
        <v>0</v>
      </c>
      <c r="BK2677">
        <v>0</v>
      </c>
      <c r="BL2677">
        <v>0</v>
      </c>
      <c r="BM2677">
        <v>585000</v>
      </c>
      <c r="BN2677">
        <v>585000</v>
      </c>
      <c r="BO2677">
        <v>563000</v>
      </c>
      <c r="BP2677">
        <v>755000</v>
      </c>
      <c r="BQ2677">
        <v>836000</v>
      </c>
      <c r="BR2677">
        <v>869000</v>
      </c>
      <c r="BS2677">
        <v>647000</v>
      </c>
      <c r="BT2677">
        <v>596000</v>
      </c>
      <c r="BU2677">
        <v>530000</v>
      </c>
      <c r="BV2677">
        <v>493000</v>
      </c>
      <c r="BW2677">
        <v>496000</v>
      </c>
      <c r="BX2677">
        <v>522000</v>
      </c>
      <c r="BY2677">
        <v>614000</v>
      </c>
      <c r="BZ2677">
        <v>741000</v>
      </c>
      <c r="CA2677">
        <v>802000</v>
      </c>
      <c r="CB2677">
        <v>814000</v>
      </c>
      <c r="CC2677">
        <v>849000</v>
      </c>
      <c r="CD2677">
        <v>843000</v>
      </c>
      <c r="CE2677">
        <v>899000</v>
      </c>
    </row>
    <row r="2678" spans="1:83" x14ac:dyDescent="0.35">
      <c r="A2678" s="9" t="str">
        <f t="shared" si="41"/>
        <v>1980.452.12</v>
      </c>
      <c r="B2678" s="52" t="e">
        <f>+IF(MATCH(A2678,List!H$10:H$145,0),"Targeted")</f>
        <v>#N/A</v>
      </c>
      <c r="C2678" s="65"/>
      <c r="D2678" s="151"/>
      <c r="E2678" s="16" t="s">
        <v>1071</v>
      </c>
      <c r="F2678" s="16" t="s">
        <v>1072</v>
      </c>
      <c r="G2678" s="16" t="s">
        <v>984</v>
      </c>
      <c r="H2678" s="16" t="s">
        <v>1696</v>
      </c>
      <c r="I2678" s="16" t="s">
        <v>4271</v>
      </c>
      <c r="J2678" s="16" t="s">
        <v>4272</v>
      </c>
      <c r="K2678" s="17" t="s">
        <v>52</v>
      </c>
      <c r="L2678" s="18" t="s">
        <v>4125</v>
      </c>
      <c r="M2678" s="195" t="s">
        <v>172</v>
      </c>
      <c r="N2678" s="16" t="s">
        <v>4229</v>
      </c>
      <c r="O2678" s="17" t="s">
        <v>304</v>
      </c>
      <c r="P2678" s="17" t="s">
        <v>305</v>
      </c>
      <c r="Q2678" s="17" t="s">
        <v>306</v>
      </c>
      <c r="R2678">
        <v>0</v>
      </c>
      <c r="S2678">
        <v>0</v>
      </c>
      <c r="T2678">
        <v>0</v>
      </c>
      <c r="U2678">
        <v>0</v>
      </c>
      <c r="V2678">
        <v>0</v>
      </c>
      <c r="W2678">
        <v>0</v>
      </c>
      <c r="X2678">
        <v>0</v>
      </c>
      <c r="Y2678">
        <v>0</v>
      </c>
      <c r="Z2678">
        <v>0</v>
      </c>
      <c r="AA2678">
        <v>0</v>
      </c>
      <c r="AB2678">
        <v>0</v>
      </c>
      <c r="AC2678">
        <v>0</v>
      </c>
      <c r="AD2678">
        <v>0</v>
      </c>
      <c r="AE2678">
        <v>0</v>
      </c>
      <c r="AF2678">
        <v>0</v>
      </c>
      <c r="AG2678" s="19">
        <v>0</v>
      </c>
      <c r="AH2678">
        <v>0</v>
      </c>
      <c r="AI2678">
        <v>0</v>
      </c>
      <c r="AJ2678">
        <v>0</v>
      </c>
      <c r="AK2678">
        <v>0</v>
      </c>
      <c r="AL2678">
        <v>0</v>
      </c>
      <c r="AM2678">
        <v>0</v>
      </c>
      <c r="AN2678">
        <v>0</v>
      </c>
      <c r="AO2678">
        <v>0</v>
      </c>
      <c r="AP2678">
        <v>0</v>
      </c>
      <c r="AQ2678">
        <v>0</v>
      </c>
      <c r="AR2678">
        <v>0</v>
      </c>
      <c r="AS2678">
        <v>0</v>
      </c>
      <c r="AT2678">
        <v>0</v>
      </c>
      <c r="AU2678">
        <v>0</v>
      </c>
      <c r="AV2678">
        <v>0</v>
      </c>
      <c r="AW2678">
        <v>0</v>
      </c>
      <c r="AX2678">
        <v>0</v>
      </c>
      <c r="AY2678">
        <v>0</v>
      </c>
      <c r="AZ2678">
        <v>0</v>
      </c>
      <c r="BA2678">
        <v>0</v>
      </c>
      <c r="BB2678">
        <v>0</v>
      </c>
      <c r="BC2678">
        <v>0</v>
      </c>
      <c r="BD2678">
        <v>0</v>
      </c>
      <c r="BE2678">
        <v>0</v>
      </c>
      <c r="BF2678">
        <v>0</v>
      </c>
      <c r="BG2678">
        <v>0</v>
      </c>
      <c r="BH2678">
        <v>0</v>
      </c>
      <c r="BI2678">
        <v>0</v>
      </c>
      <c r="BJ2678">
        <v>0</v>
      </c>
      <c r="BK2678">
        <v>0</v>
      </c>
      <c r="BL2678">
        <v>0</v>
      </c>
      <c r="BM2678">
        <v>22000</v>
      </c>
      <c r="BN2678">
        <v>189000</v>
      </c>
      <c r="BO2678">
        <v>49000</v>
      </c>
      <c r="BP2678">
        <v>73000</v>
      </c>
      <c r="BQ2678">
        <v>29000</v>
      </c>
      <c r="BR2678">
        <v>25000</v>
      </c>
      <c r="BS2678">
        <v>10000</v>
      </c>
      <c r="BT2678">
        <v>73000</v>
      </c>
      <c r="BU2678">
        <v>43000</v>
      </c>
      <c r="BV2678">
        <v>62000</v>
      </c>
      <c r="BW2678">
        <v>75000</v>
      </c>
      <c r="BX2678" s="10">
        <v>83000</v>
      </c>
      <c r="BY2678">
        <v>155000</v>
      </c>
      <c r="BZ2678">
        <v>8000</v>
      </c>
      <c r="CA2678">
        <v>196000</v>
      </c>
      <c r="CB2678">
        <v>262000</v>
      </c>
      <c r="CC2678">
        <v>651000</v>
      </c>
      <c r="CD2678">
        <v>1301000</v>
      </c>
      <c r="CE2678">
        <v>1755000</v>
      </c>
    </row>
    <row r="2679" spans="1:83" x14ac:dyDescent="0.35">
      <c r="A2679" s="9" t="str">
        <f t="shared" si="41"/>
        <v>2042.452.12</v>
      </c>
      <c r="B2679" s="52" t="e">
        <f>+IF(MATCH(A2679,List!H$10:H$145,0),"Targeted")</f>
        <v>#N/A</v>
      </c>
      <c r="C2679" s="65"/>
      <c r="D2679" s="151" t="s">
        <v>7700</v>
      </c>
      <c r="E2679" s="16" t="s">
        <v>1071</v>
      </c>
      <c r="F2679" s="16" t="s">
        <v>1072</v>
      </c>
      <c r="G2679" s="16" t="s">
        <v>984</v>
      </c>
      <c r="H2679" s="16" t="s">
        <v>1696</v>
      </c>
      <c r="I2679" s="16" t="s">
        <v>4273</v>
      </c>
      <c r="J2679" s="16" t="s">
        <v>4274</v>
      </c>
      <c r="K2679" s="17" t="s">
        <v>52</v>
      </c>
      <c r="L2679" s="18" t="s">
        <v>4125</v>
      </c>
      <c r="M2679" s="195" t="s">
        <v>172</v>
      </c>
      <c r="N2679" s="16" t="s">
        <v>4229</v>
      </c>
      <c r="O2679" s="17" t="s">
        <v>346</v>
      </c>
      <c r="P2679" s="17" t="s">
        <v>305</v>
      </c>
      <c r="Q2679" s="17" t="s">
        <v>306</v>
      </c>
      <c r="R2679">
        <v>0</v>
      </c>
      <c r="S2679">
        <v>0</v>
      </c>
      <c r="T2679">
        <v>0</v>
      </c>
      <c r="U2679">
        <v>0</v>
      </c>
      <c r="V2679">
        <v>0</v>
      </c>
      <c r="W2679">
        <v>0</v>
      </c>
      <c r="X2679">
        <v>0</v>
      </c>
      <c r="Y2679">
        <v>0</v>
      </c>
      <c r="Z2679">
        <v>0</v>
      </c>
      <c r="AA2679">
        <v>0</v>
      </c>
      <c r="AB2679">
        <v>0</v>
      </c>
      <c r="AC2679">
        <v>0</v>
      </c>
      <c r="AD2679">
        <v>0</v>
      </c>
      <c r="AE2679">
        <v>0</v>
      </c>
      <c r="AF2679">
        <v>0</v>
      </c>
      <c r="AG2679" s="19">
        <v>0</v>
      </c>
      <c r="AH2679">
        <v>0</v>
      </c>
      <c r="AI2679">
        <v>0</v>
      </c>
      <c r="AJ2679">
        <v>0</v>
      </c>
      <c r="AK2679">
        <v>0</v>
      </c>
      <c r="AL2679">
        <v>0</v>
      </c>
      <c r="AM2679">
        <v>0</v>
      </c>
      <c r="AN2679">
        <v>0</v>
      </c>
      <c r="AO2679">
        <v>0</v>
      </c>
      <c r="AP2679">
        <v>0</v>
      </c>
      <c r="AQ2679">
        <v>0</v>
      </c>
      <c r="AR2679">
        <v>0</v>
      </c>
      <c r="AS2679">
        <v>0</v>
      </c>
      <c r="AT2679">
        <v>0</v>
      </c>
      <c r="AU2679">
        <v>0</v>
      </c>
      <c r="AV2679">
        <v>0</v>
      </c>
      <c r="AW2679">
        <v>0</v>
      </c>
      <c r="AX2679">
        <v>0</v>
      </c>
      <c r="AY2679">
        <v>0</v>
      </c>
      <c r="AZ2679">
        <v>0</v>
      </c>
      <c r="BA2679">
        <v>0</v>
      </c>
      <c r="BB2679">
        <v>0</v>
      </c>
      <c r="BC2679">
        <v>0</v>
      </c>
      <c r="BD2679">
        <v>0</v>
      </c>
      <c r="BE2679">
        <v>0</v>
      </c>
      <c r="BF2679">
        <v>0</v>
      </c>
      <c r="BG2679">
        <v>5000</v>
      </c>
      <c r="BH2679">
        <v>19000</v>
      </c>
      <c r="BI2679">
        <v>16000</v>
      </c>
      <c r="BJ2679">
        <v>25000</v>
      </c>
      <c r="BK2679">
        <v>21000</v>
      </c>
      <c r="BL2679">
        <v>32000</v>
      </c>
      <c r="BM2679">
        <v>16000</v>
      </c>
      <c r="BN2679">
        <v>22000</v>
      </c>
      <c r="BO2679">
        <v>17000</v>
      </c>
      <c r="BP2679">
        <v>13000</v>
      </c>
      <c r="BQ2679">
        <v>8000</v>
      </c>
      <c r="BR2679">
        <v>8000</v>
      </c>
      <c r="BS2679">
        <v>8000</v>
      </c>
      <c r="BT2679">
        <v>6000</v>
      </c>
      <c r="BU2679">
        <v>17000</v>
      </c>
      <c r="BV2679">
        <v>6000</v>
      </c>
      <c r="BW2679">
        <v>12000</v>
      </c>
      <c r="BX2679">
        <v>17000</v>
      </c>
      <c r="BY2679">
        <v>9000</v>
      </c>
      <c r="BZ2679">
        <v>18000</v>
      </c>
      <c r="CA2679">
        <v>12000</v>
      </c>
      <c r="CB2679">
        <v>9000</v>
      </c>
      <c r="CC2679">
        <v>4000</v>
      </c>
      <c r="CD2679">
        <v>0</v>
      </c>
      <c r="CE2679">
        <v>0</v>
      </c>
    </row>
    <row r="2680" spans="1:83" x14ac:dyDescent="0.35">
      <c r="A2680" s="9" t="str">
        <f t="shared" si="41"/>
        <v>2082.452.12</v>
      </c>
      <c r="B2680" s="52" t="e">
        <f>+IF(MATCH(A2680,List!H$10:H$145,0),"Targeted")</f>
        <v>#N/A</v>
      </c>
      <c r="C2680" s="65"/>
      <c r="D2680" s="151" t="s">
        <v>7700</v>
      </c>
      <c r="E2680" s="16" t="s">
        <v>1071</v>
      </c>
      <c r="F2680" s="16" t="s">
        <v>1072</v>
      </c>
      <c r="G2680" s="16" t="s">
        <v>984</v>
      </c>
      <c r="H2680" s="16" t="s">
        <v>1696</v>
      </c>
      <c r="I2680" s="16" t="s">
        <v>4275</v>
      </c>
      <c r="J2680" s="16" t="s">
        <v>4276</v>
      </c>
      <c r="K2680" s="17" t="s">
        <v>52</v>
      </c>
      <c r="L2680" s="18" t="s">
        <v>4125</v>
      </c>
      <c r="M2680" s="195" t="s">
        <v>172</v>
      </c>
      <c r="N2680" s="16" t="s">
        <v>4229</v>
      </c>
      <c r="O2680" s="17" t="s">
        <v>346</v>
      </c>
      <c r="P2680" s="17" t="s">
        <v>305</v>
      </c>
      <c r="Q2680" s="17" t="s">
        <v>306</v>
      </c>
      <c r="R2680">
        <v>0</v>
      </c>
      <c r="S2680">
        <v>0</v>
      </c>
      <c r="T2680">
        <v>0</v>
      </c>
      <c r="U2680">
        <v>0</v>
      </c>
      <c r="V2680">
        <v>0</v>
      </c>
      <c r="W2680">
        <v>0</v>
      </c>
      <c r="X2680">
        <v>0</v>
      </c>
      <c r="Y2680">
        <v>0</v>
      </c>
      <c r="Z2680">
        <v>0</v>
      </c>
      <c r="AA2680">
        <v>0</v>
      </c>
      <c r="AB2680">
        <v>0</v>
      </c>
      <c r="AC2680">
        <v>0</v>
      </c>
      <c r="AD2680">
        <v>0</v>
      </c>
      <c r="AE2680">
        <v>0</v>
      </c>
      <c r="AF2680">
        <v>0</v>
      </c>
      <c r="AG2680" s="19">
        <v>0</v>
      </c>
      <c r="AH2680">
        <v>0</v>
      </c>
      <c r="AI2680">
        <v>0</v>
      </c>
      <c r="AJ2680">
        <v>0</v>
      </c>
      <c r="AK2680">
        <v>0</v>
      </c>
      <c r="AL2680">
        <v>0</v>
      </c>
      <c r="AM2680">
        <v>0</v>
      </c>
      <c r="AN2680">
        <v>0</v>
      </c>
      <c r="AO2680">
        <v>0</v>
      </c>
      <c r="AP2680">
        <v>0</v>
      </c>
      <c r="AQ2680">
        <v>0</v>
      </c>
      <c r="AR2680">
        <v>0</v>
      </c>
      <c r="AS2680">
        <v>0</v>
      </c>
      <c r="AT2680">
        <v>0</v>
      </c>
      <c r="AU2680">
        <v>0</v>
      </c>
      <c r="AV2680">
        <v>0</v>
      </c>
      <c r="AW2680">
        <v>6812</v>
      </c>
      <c r="AX2680">
        <v>7398</v>
      </c>
      <c r="AY2680">
        <v>10912</v>
      </c>
      <c r="AZ2680">
        <v>-6000</v>
      </c>
      <c r="BA2680">
        <v>0</v>
      </c>
      <c r="BB2680">
        <v>0</v>
      </c>
      <c r="BC2680">
        <v>0</v>
      </c>
      <c r="BD2680">
        <v>0</v>
      </c>
      <c r="BE2680">
        <v>0</v>
      </c>
      <c r="BF2680">
        <v>0</v>
      </c>
      <c r="BG2680">
        <v>0</v>
      </c>
      <c r="BH2680">
        <v>0</v>
      </c>
      <c r="BI2680">
        <v>0</v>
      </c>
      <c r="BJ2680">
        <v>0</v>
      </c>
      <c r="BK2680">
        <v>0</v>
      </c>
      <c r="BL2680">
        <v>0</v>
      </c>
      <c r="BM2680">
        <v>0</v>
      </c>
      <c r="BN2680">
        <v>0</v>
      </c>
      <c r="BO2680">
        <v>0</v>
      </c>
      <c r="BP2680">
        <v>0</v>
      </c>
      <c r="BQ2680">
        <v>0</v>
      </c>
      <c r="BR2680">
        <v>0</v>
      </c>
      <c r="BS2680">
        <v>0</v>
      </c>
      <c r="BT2680">
        <v>0</v>
      </c>
      <c r="BU2680">
        <v>0</v>
      </c>
      <c r="BV2680">
        <v>0</v>
      </c>
      <c r="BW2680">
        <v>0</v>
      </c>
      <c r="BX2680">
        <v>0</v>
      </c>
      <c r="BY2680">
        <v>0</v>
      </c>
      <c r="BZ2680">
        <v>0</v>
      </c>
      <c r="CA2680">
        <v>0</v>
      </c>
      <c r="CB2680">
        <v>0</v>
      </c>
      <c r="CC2680">
        <v>0</v>
      </c>
      <c r="CD2680">
        <v>0</v>
      </c>
      <c r="CE2680">
        <v>0</v>
      </c>
    </row>
    <row r="2681" spans="1:83" x14ac:dyDescent="0.35">
      <c r="A2681" s="9" t="str">
        <f t="shared" si="41"/>
        <v>2082.452.12</v>
      </c>
      <c r="B2681" s="52" t="e">
        <f>+IF(MATCH(A2681,List!H$10:H$145,0),"Targeted")</f>
        <v>#N/A</v>
      </c>
      <c r="C2681" s="65"/>
      <c r="D2681" s="151" t="s">
        <v>7700</v>
      </c>
      <c r="E2681" s="16" t="s">
        <v>1071</v>
      </c>
      <c r="F2681" s="16" t="s">
        <v>1072</v>
      </c>
      <c r="G2681" s="16" t="s">
        <v>984</v>
      </c>
      <c r="H2681" s="16" t="s">
        <v>1696</v>
      </c>
      <c r="I2681" s="16" t="s">
        <v>4275</v>
      </c>
      <c r="J2681" s="16" t="s">
        <v>4276</v>
      </c>
      <c r="K2681" s="17" t="s">
        <v>52</v>
      </c>
      <c r="L2681" s="18" t="s">
        <v>4125</v>
      </c>
      <c r="M2681" s="195" t="s">
        <v>172</v>
      </c>
      <c r="N2681" s="16" t="s">
        <v>4229</v>
      </c>
      <c r="O2681" s="17" t="s">
        <v>346</v>
      </c>
      <c r="P2681" s="17" t="s">
        <v>524</v>
      </c>
      <c r="Q2681" s="17" t="s">
        <v>306</v>
      </c>
      <c r="R2681">
        <v>0</v>
      </c>
      <c r="S2681">
        <v>0</v>
      </c>
      <c r="T2681">
        <v>0</v>
      </c>
      <c r="U2681">
        <v>0</v>
      </c>
      <c r="V2681">
        <v>0</v>
      </c>
      <c r="W2681">
        <v>0</v>
      </c>
      <c r="X2681">
        <v>0</v>
      </c>
      <c r="Y2681">
        <v>0</v>
      </c>
      <c r="Z2681">
        <v>0</v>
      </c>
      <c r="AA2681">
        <v>0</v>
      </c>
      <c r="AB2681">
        <v>0</v>
      </c>
      <c r="AC2681">
        <v>0</v>
      </c>
      <c r="AD2681">
        <v>0</v>
      </c>
      <c r="AE2681">
        <v>0</v>
      </c>
      <c r="AF2681">
        <v>0</v>
      </c>
      <c r="AG2681" s="19">
        <v>0</v>
      </c>
      <c r="AH2681">
        <v>0</v>
      </c>
      <c r="AI2681">
        <v>0</v>
      </c>
      <c r="AJ2681">
        <v>0</v>
      </c>
      <c r="AK2681">
        <v>0</v>
      </c>
      <c r="AL2681">
        <v>0</v>
      </c>
      <c r="AM2681">
        <v>0</v>
      </c>
      <c r="AN2681">
        <v>0</v>
      </c>
      <c r="AO2681">
        <v>0</v>
      </c>
      <c r="AP2681">
        <v>0</v>
      </c>
      <c r="AQ2681">
        <v>0</v>
      </c>
      <c r="AR2681">
        <v>0</v>
      </c>
      <c r="AS2681">
        <v>0</v>
      </c>
      <c r="AT2681">
        <v>0</v>
      </c>
      <c r="AU2681">
        <v>0</v>
      </c>
      <c r="AV2681">
        <v>0</v>
      </c>
      <c r="AW2681">
        <v>55116</v>
      </c>
      <c r="AX2681">
        <v>84895</v>
      </c>
      <c r="AY2681">
        <v>103127</v>
      </c>
      <c r="AZ2681">
        <v>150000</v>
      </c>
      <c r="BA2681">
        <v>0</v>
      </c>
      <c r="BB2681">
        <v>0</v>
      </c>
      <c r="BC2681">
        <v>0</v>
      </c>
      <c r="BD2681">
        <v>0</v>
      </c>
      <c r="BE2681">
        <v>0</v>
      </c>
      <c r="BF2681">
        <v>0</v>
      </c>
      <c r="BG2681">
        <v>0</v>
      </c>
      <c r="BH2681">
        <v>0</v>
      </c>
      <c r="BI2681">
        <v>0</v>
      </c>
      <c r="BJ2681">
        <v>0</v>
      </c>
      <c r="BK2681">
        <v>0</v>
      </c>
      <c r="BL2681">
        <v>0</v>
      </c>
      <c r="BM2681">
        <v>0</v>
      </c>
      <c r="BN2681">
        <v>0</v>
      </c>
      <c r="BO2681">
        <v>0</v>
      </c>
      <c r="BP2681">
        <v>0</v>
      </c>
      <c r="BQ2681">
        <v>0</v>
      </c>
      <c r="BR2681">
        <v>0</v>
      </c>
      <c r="BS2681">
        <v>0</v>
      </c>
      <c r="BT2681">
        <v>0</v>
      </c>
      <c r="BU2681">
        <v>0</v>
      </c>
      <c r="BV2681">
        <v>0</v>
      </c>
      <c r="BW2681">
        <v>0</v>
      </c>
      <c r="BX2681">
        <v>0</v>
      </c>
      <c r="BY2681">
        <v>0</v>
      </c>
      <c r="BZ2681">
        <v>0</v>
      </c>
      <c r="CA2681">
        <v>0</v>
      </c>
      <c r="CB2681">
        <v>0</v>
      </c>
      <c r="CC2681">
        <v>0</v>
      </c>
      <c r="CD2681">
        <v>0</v>
      </c>
      <c r="CE2681">
        <v>0</v>
      </c>
    </row>
    <row r="2682" spans="1:83" x14ac:dyDescent="0.35">
      <c r="A2682" s="9" t="str">
        <f t="shared" si="41"/>
        <v>2082.452.12</v>
      </c>
      <c r="B2682" s="52" t="e">
        <f>+IF(MATCH(A2682,List!H$10:H$145,0),"Targeted")</f>
        <v>#N/A</v>
      </c>
      <c r="C2682" s="65"/>
      <c r="D2682" s="151"/>
      <c r="E2682" s="16" t="s">
        <v>1071</v>
      </c>
      <c r="F2682" s="16" t="s">
        <v>1072</v>
      </c>
      <c r="G2682" s="16" t="s">
        <v>984</v>
      </c>
      <c r="H2682" s="16" t="s">
        <v>1696</v>
      </c>
      <c r="I2682" s="16" t="s">
        <v>4275</v>
      </c>
      <c r="J2682" s="16" t="s">
        <v>4276</v>
      </c>
      <c r="K2682" s="17" t="s">
        <v>52</v>
      </c>
      <c r="L2682" s="18" t="s">
        <v>4125</v>
      </c>
      <c r="M2682" s="195" t="s">
        <v>172</v>
      </c>
      <c r="N2682" s="16" t="s">
        <v>4229</v>
      </c>
      <c r="O2682" s="17" t="s">
        <v>304</v>
      </c>
      <c r="P2682" s="17" t="s">
        <v>305</v>
      </c>
      <c r="Q2682" s="17" t="s">
        <v>306</v>
      </c>
      <c r="R2682">
        <v>0</v>
      </c>
      <c r="S2682">
        <v>0</v>
      </c>
      <c r="T2682">
        <v>0</v>
      </c>
      <c r="U2682">
        <v>0</v>
      </c>
      <c r="V2682">
        <v>0</v>
      </c>
      <c r="W2682">
        <v>0</v>
      </c>
      <c r="X2682">
        <v>0</v>
      </c>
      <c r="Y2682">
        <v>0</v>
      </c>
      <c r="Z2682">
        <v>0</v>
      </c>
      <c r="AA2682">
        <v>0</v>
      </c>
      <c r="AB2682">
        <v>0</v>
      </c>
      <c r="AC2682">
        <v>0</v>
      </c>
      <c r="AD2682">
        <v>0</v>
      </c>
      <c r="AE2682">
        <v>0</v>
      </c>
      <c r="AF2682">
        <v>0</v>
      </c>
      <c r="AG2682" s="19">
        <v>0</v>
      </c>
      <c r="AH2682">
        <v>0</v>
      </c>
      <c r="AI2682">
        <v>0</v>
      </c>
      <c r="AJ2682">
        <v>0</v>
      </c>
      <c r="AK2682">
        <v>0</v>
      </c>
      <c r="AL2682">
        <v>0</v>
      </c>
      <c r="AM2682">
        <v>0</v>
      </c>
      <c r="AN2682">
        <v>0</v>
      </c>
      <c r="AO2682">
        <v>0</v>
      </c>
      <c r="AP2682">
        <v>0</v>
      </c>
      <c r="AQ2682">
        <v>0</v>
      </c>
      <c r="AR2682">
        <v>0</v>
      </c>
      <c r="AS2682">
        <v>0</v>
      </c>
      <c r="AT2682">
        <v>0</v>
      </c>
      <c r="AU2682">
        <v>0</v>
      </c>
      <c r="AV2682">
        <v>0</v>
      </c>
      <c r="AW2682">
        <v>0</v>
      </c>
      <c r="AX2682">
        <v>2990</v>
      </c>
      <c r="AY2682">
        <v>1835</v>
      </c>
      <c r="AZ2682">
        <v>24000</v>
      </c>
      <c r="BA2682">
        <v>0</v>
      </c>
      <c r="BB2682">
        <v>0</v>
      </c>
      <c r="BC2682">
        <v>0</v>
      </c>
      <c r="BD2682">
        <v>0</v>
      </c>
      <c r="BE2682">
        <v>0</v>
      </c>
      <c r="BF2682">
        <v>0</v>
      </c>
      <c r="BG2682">
        <v>0</v>
      </c>
      <c r="BH2682">
        <v>0</v>
      </c>
      <c r="BI2682">
        <v>0</v>
      </c>
      <c r="BJ2682">
        <v>0</v>
      </c>
      <c r="BK2682">
        <v>0</v>
      </c>
      <c r="BL2682">
        <v>0</v>
      </c>
      <c r="BM2682">
        <v>0</v>
      </c>
      <c r="BN2682">
        <v>0</v>
      </c>
      <c r="BO2682">
        <v>0</v>
      </c>
      <c r="BP2682">
        <v>0</v>
      </c>
      <c r="BQ2682">
        <v>0</v>
      </c>
      <c r="BR2682">
        <v>0</v>
      </c>
      <c r="BS2682">
        <v>0</v>
      </c>
      <c r="BT2682">
        <v>0</v>
      </c>
      <c r="BU2682">
        <v>0</v>
      </c>
      <c r="BV2682">
        <v>0</v>
      </c>
      <c r="BW2682">
        <v>0</v>
      </c>
      <c r="BX2682" s="10">
        <v>0</v>
      </c>
      <c r="BY2682">
        <v>0</v>
      </c>
      <c r="BZ2682">
        <v>0</v>
      </c>
      <c r="CA2682">
        <v>0</v>
      </c>
      <c r="CB2682">
        <v>0</v>
      </c>
      <c r="CC2682">
        <v>0</v>
      </c>
      <c r="CD2682">
        <v>0</v>
      </c>
      <c r="CE2682">
        <v>0</v>
      </c>
    </row>
    <row r="2683" spans="1:83" x14ac:dyDescent="0.35">
      <c r="A2683" s="9" t="str">
        <f t="shared" si="41"/>
        <v>3102.452.12</v>
      </c>
      <c r="B2683" s="52" t="e">
        <f>+IF(MATCH(A2683,List!H$10:H$145,0),"Targeted")</f>
        <v>#N/A</v>
      </c>
      <c r="C2683" s="65"/>
      <c r="D2683" s="151" t="s">
        <v>7700</v>
      </c>
      <c r="E2683" s="16" t="s">
        <v>1071</v>
      </c>
      <c r="F2683" s="16" t="s">
        <v>1072</v>
      </c>
      <c r="G2683" s="16" t="s">
        <v>984</v>
      </c>
      <c r="H2683" s="16" t="s">
        <v>1696</v>
      </c>
      <c r="I2683" s="16" t="s">
        <v>4277</v>
      </c>
      <c r="J2683" s="16" t="s">
        <v>4278</v>
      </c>
      <c r="K2683" s="17" t="s">
        <v>52</v>
      </c>
      <c r="L2683" s="18" t="s">
        <v>4125</v>
      </c>
      <c r="M2683" s="195" t="s">
        <v>172</v>
      </c>
      <c r="N2683" s="16" t="s">
        <v>4229</v>
      </c>
      <c r="O2683" s="17" t="s">
        <v>346</v>
      </c>
      <c r="P2683" s="17" t="s">
        <v>305</v>
      </c>
      <c r="Q2683" s="17" t="s">
        <v>306</v>
      </c>
      <c r="R2683">
        <v>0</v>
      </c>
      <c r="S2683">
        <v>0</v>
      </c>
      <c r="T2683">
        <v>0</v>
      </c>
      <c r="U2683">
        <v>0</v>
      </c>
      <c r="V2683">
        <v>0</v>
      </c>
      <c r="W2683">
        <v>0</v>
      </c>
      <c r="X2683">
        <v>0</v>
      </c>
      <c r="Y2683">
        <v>0</v>
      </c>
      <c r="Z2683">
        <v>0</v>
      </c>
      <c r="AA2683">
        <v>0</v>
      </c>
      <c r="AB2683">
        <v>0</v>
      </c>
      <c r="AC2683">
        <v>0</v>
      </c>
      <c r="AD2683">
        <v>0</v>
      </c>
      <c r="AE2683">
        <v>0</v>
      </c>
      <c r="AF2683">
        <v>0</v>
      </c>
      <c r="AG2683" s="19">
        <v>0</v>
      </c>
      <c r="AH2683">
        <v>0</v>
      </c>
      <c r="AI2683">
        <v>0</v>
      </c>
      <c r="AJ2683">
        <v>0</v>
      </c>
      <c r="AK2683">
        <v>0</v>
      </c>
      <c r="AL2683">
        <v>0</v>
      </c>
      <c r="AM2683">
        <v>0</v>
      </c>
      <c r="AN2683">
        <v>0</v>
      </c>
      <c r="AO2683">
        <v>30000</v>
      </c>
      <c r="AP2683">
        <v>30000</v>
      </c>
      <c r="AQ2683">
        <v>28530</v>
      </c>
      <c r="AR2683">
        <v>28710</v>
      </c>
      <c r="AS2683">
        <v>28710</v>
      </c>
      <c r="AT2683">
        <v>28710</v>
      </c>
      <c r="AU2683">
        <v>28710</v>
      </c>
      <c r="AV2683">
        <v>28710</v>
      </c>
      <c r="AW2683">
        <v>0</v>
      </c>
      <c r="AX2683">
        <v>0</v>
      </c>
      <c r="AY2683">
        <v>0</v>
      </c>
      <c r="AZ2683">
        <v>0</v>
      </c>
      <c r="BA2683">
        <v>0</v>
      </c>
      <c r="BB2683">
        <v>0</v>
      </c>
      <c r="BC2683">
        <v>0</v>
      </c>
      <c r="BD2683">
        <v>0</v>
      </c>
      <c r="BE2683">
        <v>0</v>
      </c>
      <c r="BF2683">
        <v>0</v>
      </c>
      <c r="BG2683">
        <v>0</v>
      </c>
      <c r="BH2683">
        <v>0</v>
      </c>
      <c r="BI2683">
        <v>0</v>
      </c>
      <c r="BJ2683">
        <v>0</v>
      </c>
      <c r="BK2683">
        <v>0</v>
      </c>
      <c r="BL2683">
        <v>0</v>
      </c>
      <c r="BM2683">
        <v>0</v>
      </c>
      <c r="BN2683">
        <v>0</v>
      </c>
      <c r="BO2683">
        <v>0</v>
      </c>
      <c r="BP2683">
        <v>0</v>
      </c>
      <c r="BQ2683">
        <v>0</v>
      </c>
      <c r="BR2683">
        <v>0</v>
      </c>
      <c r="BS2683">
        <v>0</v>
      </c>
      <c r="BT2683">
        <v>0</v>
      </c>
      <c r="BU2683">
        <v>0</v>
      </c>
      <c r="BV2683">
        <v>0</v>
      </c>
      <c r="BW2683">
        <v>0</v>
      </c>
      <c r="BX2683">
        <v>0</v>
      </c>
      <c r="BY2683">
        <v>0</v>
      </c>
      <c r="BZ2683">
        <v>0</v>
      </c>
      <c r="CA2683">
        <v>0</v>
      </c>
      <c r="CB2683">
        <v>0</v>
      </c>
      <c r="CC2683">
        <v>0</v>
      </c>
      <c r="CD2683">
        <v>0</v>
      </c>
      <c r="CE2683">
        <v>0</v>
      </c>
    </row>
    <row r="2684" spans="1:83" x14ac:dyDescent="0.35">
      <c r="A2684" s="9" t="str">
        <f t="shared" si="41"/>
        <v>4142.452.12</v>
      </c>
      <c r="B2684" s="52" t="e">
        <f>+IF(MATCH(A2684,List!H$10:H$145,0),"Targeted")</f>
        <v>#N/A</v>
      </c>
      <c r="C2684" s="65"/>
      <c r="D2684" s="151"/>
      <c r="E2684" s="16" t="s">
        <v>1071</v>
      </c>
      <c r="F2684" s="16" t="s">
        <v>1072</v>
      </c>
      <c r="G2684" s="16" t="s">
        <v>984</v>
      </c>
      <c r="H2684" s="16" t="s">
        <v>1696</v>
      </c>
      <c r="I2684" s="16" t="s">
        <v>4279</v>
      </c>
      <c r="J2684" s="16" t="s">
        <v>4280</v>
      </c>
      <c r="K2684" s="17" t="s">
        <v>52</v>
      </c>
      <c r="L2684" s="18" t="s">
        <v>4125</v>
      </c>
      <c r="M2684" s="195" t="s">
        <v>172</v>
      </c>
      <c r="N2684" s="16" t="s">
        <v>4229</v>
      </c>
      <c r="O2684" s="17" t="s">
        <v>304</v>
      </c>
      <c r="P2684" s="17" t="s">
        <v>305</v>
      </c>
      <c r="Q2684" s="17" t="s">
        <v>306</v>
      </c>
      <c r="R2684">
        <v>0</v>
      </c>
      <c r="S2684">
        <v>0</v>
      </c>
      <c r="T2684">
        <v>0</v>
      </c>
      <c r="U2684">
        <v>0</v>
      </c>
      <c r="V2684">
        <v>0</v>
      </c>
      <c r="W2684">
        <v>0</v>
      </c>
      <c r="X2684">
        <v>0</v>
      </c>
      <c r="Y2684">
        <v>0</v>
      </c>
      <c r="Z2684">
        <v>0</v>
      </c>
      <c r="AA2684">
        <v>0</v>
      </c>
      <c r="AB2684">
        <v>0</v>
      </c>
      <c r="AC2684">
        <v>0</v>
      </c>
      <c r="AD2684">
        <v>0</v>
      </c>
      <c r="AE2684">
        <v>0</v>
      </c>
      <c r="AF2684">
        <v>0</v>
      </c>
      <c r="AG2684" s="19">
        <v>0</v>
      </c>
      <c r="AH2684">
        <v>0</v>
      </c>
      <c r="AI2684">
        <v>0</v>
      </c>
      <c r="AJ2684">
        <v>0</v>
      </c>
      <c r="AK2684">
        <v>0</v>
      </c>
      <c r="AL2684">
        <v>3354</v>
      </c>
      <c r="AM2684">
        <v>3478</v>
      </c>
      <c r="AN2684">
        <v>6972</v>
      </c>
      <c r="AO2684">
        <v>4950</v>
      </c>
      <c r="AP2684">
        <v>5668</v>
      </c>
      <c r="AQ2684">
        <v>560</v>
      </c>
      <c r="AR2684">
        <v>772</v>
      </c>
      <c r="AS2684">
        <v>1052</v>
      </c>
      <c r="AT2684">
        <v>1307</v>
      </c>
      <c r="AU2684">
        <v>1394</v>
      </c>
      <c r="AV2684">
        <v>-764</v>
      </c>
      <c r="AW2684">
        <v>1210</v>
      </c>
      <c r="AX2684">
        <v>-305</v>
      </c>
      <c r="AY2684">
        <v>843</v>
      </c>
      <c r="AZ2684">
        <v>0</v>
      </c>
      <c r="BA2684">
        <v>1000</v>
      </c>
      <c r="BB2684">
        <v>2000</v>
      </c>
      <c r="BC2684">
        <v>2000</v>
      </c>
      <c r="BD2684">
        <v>2000</v>
      </c>
      <c r="BE2684">
        <v>2000</v>
      </c>
      <c r="BF2684">
        <v>1000</v>
      </c>
      <c r="BG2684">
        <v>2000</v>
      </c>
      <c r="BH2684">
        <v>2000</v>
      </c>
      <c r="BI2684">
        <v>2000</v>
      </c>
      <c r="BJ2684">
        <v>0</v>
      </c>
      <c r="BK2684">
        <v>0</v>
      </c>
      <c r="BL2684">
        <v>0</v>
      </c>
      <c r="BM2684">
        <v>0</v>
      </c>
      <c r="BN2684">
        <v>0</v>
      </c>
      <c r="BO2684">
        <v>-1000</v>
      </c>
      <c r="BP2684">
        <v>0</v>
      </c>
      <c r="BQ2684">
        <v>-2000</v>
      </c>
      <c r="BR2684">
        <v>0</v>
      </c>
      <c r="BS2684">
        <v>0</v>
      </c>
      <c r="BT2684">
        <v>0</v>
      </c>
      <c r="BU2684">
        <v>0</v>
      </c>
      <c r="BV2684">
        <v>0</v>
      </c>
      <c r="BW2684">
        <v>0</v>
      </c>
      <c r="BX2684" s="10">
        <v>0</v>
      </c>
      <c r="BY2684">
        <v>0</v>
      </c>
      <c r="BZ2684">
        <v>0</v>
      </c>
      <c r="CA2684">
        <v>0</v>
      </c>
      <c r="CB2684">
        <v>0</v>
      </c>
      <c r="CC2684">
        <v>0</v>
      </c>
      <c r="CD2684">
        <v>0</v>
      </c>
      <c r="CE2684">
        <v>0</v>
      </c>
    </row>
    <row r="2685" spans="1:83" x14ac:dyDescent="0.35">
      <c r="A2685" s="9" t="str">
        <f t="shared" si="41"/>
        <v>4155.452.12</v>
      </c>
      <c r="B2685" s="52" t="e">
        <f>+IF(MATCH(A2685,List!H$10:H$145,0),"Targeted")</f>
        <v>#N/A</v>
      </c>
      <c r="C2685" s="65"/>
      <c r="D2685" s="151"/>
      <c r="E2685" s="16" t="s">
        <v>1071</v>
      </c>
      <c r="F2685" s="16" t="s">
        <v>1072</v>
      </c>
      <c r="G2685" s="16" t="s">
        <v>984</v>
      </c>
      <c r="H2685" s="16" t="s">
        <v>1696</v>
      </c>
      <c r="I2685" s="16" t="s">
        <v>4281</v>
      </c>
      <c r="J2685" s="16" t="s">
        <v>4282</v>
      </c>
      <c r="K2685" s="17" t="s">
        <v>52</v>
      </c>
      <c r="L2685" s="18" t="s">
        <v>4125</v>
      </c>
      <c r="M2685" s="195" t="s">
        <v>172</v>
      </c>
      <c r="N2685" s="16" t="s">
        <v>4229</v>
      </c>
      <c r="O2685" s="17" t="s">
        <v>304</v>
      </c>
      <c r="P2685" s="17" t="s">
        <v>305</v>
      </c>
      <c r="Q2685" s="17" t="s">
        <v>306</v>
      </c>
      <c r="R2685">
        <v>0</v>
      </c>
      <c r="S2685">
        <v>0</v>
      </c>
      <c r="T2685">
        <v>0</v>
      </c>
      <c r="U2685">
        <v>0</v>
      </c>
      <c r="V2685">
        <v>0</v>
      </c>
      <c r="W2685">
        <v>0</v>
      </c>
      <c r="X2685">
        <v>0</v>
      </c>
      <c r="Y2685">
        <v>0</v>
      </c>
      <c r="Z2685">
        <v>0</v>
      </c>
      <c r="AA2685">
        <v>0</v>
      </c>
      <c r="AB2685">
        <v>0</v>
      </c>
      <c r="AC2685">
        <v>-222762</v>
      </c>
      <c r="AD2685">
        <v>148647</v>
      </c>
      <c r="AE2685">
        <v>281557</v>
      </c>
      <c r="AF2685">
        <v>657008</v>
      </c>
      <c r="AG2685" s="19">
        <v>199545</v>
      </c>
      <c r="AH2685">
        <v>777552</v>
      </c>
      <c r="AI2685">
        <v>796620</v>
      </c>
      <c r="AJ2685">
        <v>981990</v>
      </c>
      <c r="AK2685">
        <v>1209388</v>
      </c>
      <c r="AL2685">
        <v>1329906</v>
      </c>
      <c r="AM2685">
        <v>1471689</v>
      </c>
      <c r="AN2685">
        <v>1079829</v>
      </c>
      <c r="AO2685">
        <v>1073116</v>
      </c>
      <c r="AP2685">
        <v>1139014</v>
      </c>
      <c r="AQ2685">
        <v>955811</v>
      </c>
      <c r="AR2685">
        <v>-209557</v>
      </c>
      <c r="AS2685">
        <v>449808</v>
      </c>
      <c r="AT2685">
        <v>402805</v>
      </c>
      <c r="AU2685">
        <v>841182</v>
      </c>
      <c r="AV2685">
        <v>731479</v>
      </c>
      <c r="AW2685">
        <v>668764</v>
      </c>
      <c r="AX2685">
        <v>510417</v>
      </c>
      <c r="AY2685">
        <v>281113</v>
      </c>
      <c r="AZ2685">
        <v>275000</v>
      </c>
      <c r="BA2685">
        <v>206000</v>
      </c>
      <c r="BB2685">
        <v>144000</v>
      </c>
      <c r="BC2685">
        <v>31000</v>
      </c>
      <c r="BD2685">
        <v>86000</v>
      </c>
      <c r="BE2685">
        <v>188000</v>
      </c>
      <c r="BF2685">
        <v>172000</v>
      </c>
      <c r="BG2685">
        <v>-60000</v>
      </c>
      <c r="BH2685">
        <v>-359000</v>
      </c>
      <c r="BI2685">
        <v>-367000</v>
      </c>
      <c r="BJ2685">
        <v>-279000</v>
      </c>
      <c r="BK2685">
        <v>-271000</v>
      </c>
      <c r="BL2685">
        <v>-251000</v>
      </c>
      <c r="BM2685">
        <v>-225000</v>
      </c>
      <c r="BN2685">
        <v>-209000</v>
      </c>
      <c r="BO2685">
        <v>-201000</v>
      </c>
      <c r="BP2685">
        <v>-207000</v>
      </c>
      <c r="BQ2685">
        <v>-226000</v>
      </c>
      <c r="BR2685">
        <v>-203000</v>
      </c>
      <c r="BS2685">
        <v>-172000</v>
      </c>
      <c r="BT2685">
        <v>-137000</v>
      </c>
      <c r="BU2685">
        <v>-126000</v>
      </c>
      <c r="BV2685">
        <v>-95000</v>
      </c>
      <c r="BW2685">
        <v>-68000</v>
      </c>
      <c r="BX2685" s="10">
        <v>-62000</v>
      </c>
      <c r="BY2685">
        <v>-53000</v>
      </c>
      <c r="BZ2685">
        <v>-53000</v>
      </c>
      <c r="CA2685">
        <v>-38000</v>
      </c>
      <c r="CB2685">
        <v>-31000</v>
      </c>
      <c r="CC2685">
        <v>-26000</v>
      </c>
      <c r="CD2685">
        <v>-22000</v>
      </c>
      <c r="CE2685">
        <v>-18000</v>
      </c>
    </row>
    <row r="2686" spans="1:83" x14ac:dyDescent="0.35">
      <c r="A2686" s="9" t="str">
        <f t="shared" si="41"/>
        <v>4231.452.12</v>
      </c>
      <c r="B2686" s="52" t="e">
        <f>+IF(MATCH(A2686,List!H$10:H$145,0),"Targeted")</f>
        <v>#N/A</v>
      </c>
      <c r="C2686" s="65"/>
      <c r="D2686" s="151"/>
      <c r="E2686" s="16" t="s">
        <v>1071</v>
      </c>
      <c r="F2686" s="16" t="s">
        <v>1072</v>
      </c>
      <c r="G2686" s="16" t="s">
        <v>984</v>
      </c>
      <c r="H2686" s="16" t="s">
        <v>1696</v>
      </c>
      <c r="I2686" s="16" t="s">
        <v>1704</v>
      </c>
      <c r="J2686" s="16" t="s">
        <v>1705</v>
      </c>
      <c r="K2686" s="17" t="s">
        <v>52</v>
      </c>
      <c r="L2686" s="18" t="s">
        <v>4125</v>
      </c>
      <c r="M2686" s="195" t="s">
        <v>172</v>
      </c>
      <c r="N2686" s="16" t="s">
        <v>4229</v>
      </c>
      <c r="O2686" s="17" t="s">
        <v>304</v>
      </c>
      <c r="P2686" s="17" t="s">
        <v>305</v>
      </c>
      <c r="Q2686" s="17" t="s">
        <v>306</v>
      </c>
      <c r="R2686">
        <v>0</v>
      </c>
      <c r="S2686">
        <v>0</v>
      </c>
      <c r="T2686">
        <v>0</v>
      </c>
      <c r="U2686">
        <v>0</v>
      </c>
      <c r="V2686">
        <v>0</v>
      </c>
      <c r="W2686">
        <v>0</v>
      </c>
      <c r="X2686">
        <v>0</v>
      </c>
      <c r="Y2686">
        <v>0</v>
      </c>
      <c r="Z2686">
        <v>0</v>
      </c>
      <c r="AA2686">
        <v>0</v>
      </c>
      <c r="AB2686">
        <v>0</v>
      </c>
      <c r="AC2686">
        <v>9164</v>
      </c>
      <c r="AD2686">
        <v>87537</v>
      </c>
      <c r="AE2686">
        <v>109701</v>
      </c>
      <c r="AF2686">
        <v>93291</v>
      </c>
      <c r="AG2686" s="19">
        <v>16637</v>
      </c>
      <c r="AH2686">
        <v>58580</v>
      </c>
      <c r="AI2686">
        <v>112710</v>
      </c>
      <c r="AJ2686">
        <v>100719</v>
      </c>
      <c r="AK2686">
        <v>157644</v>
      </c>
      <c r="AL2686">
        <v>113700</v>
      </c>
      <c r="AM2686">
        <v>78600</v>
      </c>
      <c r="AN2686">
        <v>58592</v>
      </c>
      <c r="AO2686">
        <v>15319</v>
      </c>
      <c r="AP2686">
        <v>-7660</v>
      </c>
      <c r="AQ2686">
        <v>-14246</v>
      </c>
      <c r="AR2686">
        <v>-61714</v>
      </c>
      <c r="AS2686">
        <v>-117024</v>
      </c>
      <c r="AT2686">
        <v>-11918</v>
      </c>
      <c r="AU2686">
        <v>-16831</v>
      </c>
      <c r="AV2686">
        <v>27749</v>
      </c>
      <c r="AW2686">
        <v>-27761</v>
      </c>
      <c r="AX2686">
        <v>92046</v>
      </c>
      <c r="AY2686">
        <v>-228264</v>
      </c>
      <c r="AZ2686">
        <v>-78000</v>
      </c>
      <c r="BA2686">
        <v>-64000</v>
      </c>
      <c r="BB2686">
        <v>-552000</v>
      </c>
      <c r="BC2686">
        <v>-196000</v>
      </c>
      <c r="BD2686">
        <v>-286000</v>
      </c>
      <c r="BE2686">
        <v>-162000</v>
      </c>
      <c r="BF2686">
        <v>-226000</v>
      </c>
      <c r="BG2686">
        <v>-197000</v>
      </c>
      <c r="BH2686">
        <v>-224000</v>
      </c>
      <c r="BI2686">
        <v>-175000</v>
      </c>
      <c r="BJ2686">
        <v>0</v>
      </c>
      <c r="BK2686">
        <v>0</v>
      </c>
      <c r="BL2686">
        <v>0</v>
      </c>
      <c r="BM2686">
        <v>0</v>
      </c>
      <c r="BN2686">
        <v>0</v>
      </c>
      <c r="BO2686">
        <v>0</v>
      </c>
      <c r="BP2686">
        <v>0</v>
      </c>
      <c r="BQ2686">
        <v>0</v>
      </c>
      <c r="BR2686">
        <v>0</v>
      </c>
      <c r="BS2686">
        <v>0</v>
      </c>
      <c r="BT2686">
        <v>0</v>
      </c>
      <c r="BU2686">
        <v>0</v>
      </c>
      <c r="BV2686">
        <v>0</v>
      </c>
      <c r="BW2686">
        <v>0</v>
      </c>
      <c r="BX2686" s="10">
        <v>0</v>
      </c>
      <c r="BY2686">
        <v>0</v>
      </c>
      <c r="BZ2686">
        <v>0</v>
      </c>
      <c r="CA2686">
        <v>0</v>
      </c>
      <c r="CB2686">
        <v>0</v>
      </c>
      <c r="CC2686">
        <v>0</v>
      </c>
      <c r="CD2686">
        <v>0</v>
      </c>
      <c r="CE2686">
        <v>0</v>
      </c>
    </row>
    <row r="2687" spans="1:83" x14ac:dyDescent="0.35">
      <c r="A2687" s="9" t="str">
        <f t="shared" si="41"/>
        <v>8139.452.12</v>
      </c>
      <c r="B2687" s="52" t="e">
        <f>+IF(MATCH(A2687,List!H$10:H$145,0),"Targeted")</f>
        <v>#N/A</v>
      </c>
      <c r="C2687" s="65"/>
      <c r="D2687" s="151"/>
      <c r="E2687" s="16" t="s">
        <v>1071</v>
      </c>
      <c r="F2687" s="16" t="s">
        <v>1072</v>
      </c>
      <c r="G2687" s="16" t="s">
        <v>984</v>
      </c>
      <c r="H2687" s="16" t="s">
        <v>1696</v>
      </c>
      <c r="I2687" s="16" t="s">
        <v>4283</v>
      </c>
      <c r="J2687" s="16" t="s">
        <v>4284</v>
      </c>
      <c r="K2687" s="17" t="s">
        <v>52</v>
      </c>
      <c r="L2687" s="18" t="s">
        <v>4125</v>
      </c>
      <c r="M2687" s="195" t="s">
        <v>172</v>
      </c>
      <c r="N2687" s="16" t="s">
        <v>4229</v>
      </c>
      <c r="O2687" s="17" t="s">
        <v>304</v>
      </c>
      <c r="P2687" s="17" t="s">
        <v>305</v>
      </c>
      <c r="Q2687" s="17" t="s">
        <v>306</v>
      </c>
      <c r="R2687">
        <v>0</v>
      </c>
      <c r="S2687">
        <v>0</v>
      </c>
      <c r="T2687">
        <v>0</v>
      </c>
      <c r="U2687">
        <v>0</v>
      </c>
      <c r="V2687">
        <v>0</v>
      </c>
      <c r="W2687">
        <v>0</v>
      </c>
      <c r="X2687">
        <v>0</v>
      </c>
      <c r="Y2687">
        <v>0</v>
      </c>
      <c r="Z2687">
        <v>0</v>
      </c>
      <c r="AA2687">
        <v>0</v>
      </c>
      <c r="AB2687">
        <v>0</v>
      </c>
      <c r="AC2687">
        <v>0</v>
      </c>
      <c r="AD2687">
        <v>0</v>
      </c>
      <c r="AE2687">
        <v>0</v>
      </c>
      <c r="AF2687">
        <v>0</v>
      </c>
      <c r="AG2687" s="19">
        <v>0</v>
      </c>
      <c r="AH2687">
        <v>0</v>
      </c>
      <c r="AI2687">
        <v>0</v>
      </c>
      <c r="AJ2687">
        <v>0</v>
      </c>
      <c r="AK2687">
        <v>0</v>
      </c>
      <c r="AL2687">
        <v>0</v>
      </c>
      <c r="AM2687">
        <v>0</v>
      </c>
      <c r="AN2687">
        <v>0</v>
      </c>
      <c r="AO2687">
        <v>0</v>
      </c>
      <c r="AP2687">
        <v>0</v>
      </c>
      <c r="AQ2687">
        <v>0</v>
      </c>
      <c r="AR2687">
        <v>0</v>
      </c>
      <c r="AS2687">
        <v>0</v>
      </c>
      <c r="AT2687">
        <v>0</v>
      </c>
      <c r="AU2687">
        <v>0</v>
      </c>
      <c r="AV2687">
        <v>0</v>
      </c>
      <c r="AW2687">
        <v>0</v>
      </c>
      <c r="AX2687">
        <v>0</v>
      </c>
      <c r="AY2687">
        <v>0</v>
      </c>
      <c r="AZ2687">
        <v>0</v>
      </c>
      <c r="BA2687">
        <v>0</v>
      </c>
      <c r="BB2687">
        <v>413000</v>
      </c>
      <c r="BC2687">
        <v>0</v>
      </c>
      <c r="BD2687">
        <v>0</v>
      </c>
      <c r="BE2687">
        <v>0</v>
      </c>
      <c r="BF2687">
        <v>0</v>
      </c>
      <c r="BG2687">
        <v>0</v>
      </c>
      <c r="BH2687">
        <v>0</v>
      </c>
      <c r="BI2687">
        <v>0</v>
      </c>
      <c r="BJ2687">
        <v>0</v>
      </c>
      <c r="BK2687">
        <v>0</v>
      </c>
      <c r="BL2687">
        <v>0</v>
      </c>
      <c r="BM2687">
        <v>0</v>
      </c>
      <c r="BN2687">
        <v>0</v>
      </c>
      <c r="BO2687">
        <v>0</v>
      </c>
      <c r="BP2687">
        <v>0</v>
      </c>
      <c r="BQ2687">
        <v>0</v>
      </c>
      <c r="BR2687">
        <v>0</v>
      </c>
      <c r="BS2687">
        <v>0</v>
      </c>
      <c r="BT2687">
        <v>0</v>
      </c>
      <c r="BU2687">
        <v>0</v>
      </c>
      <c r="BV2687">
        <v>0</v>
      </c>
      <c r="BW2687">
        <v>0</v>
      </c>
      <c r="BX2687" s="10">
        <v>0</v>
      </c>
      <c r="BY2687">
        <v>0</v>
      </c>
      <c r="BZ2687">
        <v>0</v>
      </c>
      <c r="CA2687">
        <v>0</v>
      </c>
      <c r="CB2687">
        <v>0</v>
      </c>
      <c r="CC2687">
        <v>0</v>
      </c>
      <c r="CD2687">
        <v>0</v>
      </c>
      <c r="CE2687">
        <v>0</v>
      </c>
    </row>
    <row r="2688" spans="1:83" x14ac:dyDescent="0.35">
      <c r="A2688" s="9" t="str">
        <f t="shared" si="41"/>
        <v>1951.452.12</v>
      </c>
      <c r="B2688" s="52" t="e">
        <f>+IF(MATCH(A2688,List!H$10:H$145,0),"Targeted")</f>
        <v>#N/A</v>
      </c>
      <c r="C2688" s="65"/>
      <c r="D2688" s="151" t="s">
        <v>7700</v>
      </c>
      <c r="E2688" s="16" t="s">
        <v>1071</v>
      </c>
      <c r="F2688" s="16" t="s">
        <v>1072</v>
      </c>
      <c r="G2688" s="16" t="s">
        <v>3105</v>
      </c>
      <c r="H2688" s="16" t="s">
        <v>3106</v>
      </c>
      <c r="I2688" s="16" t="s">
        <v>4285</v>
      </c>
      <c r="J2688" s="16" t="s">
        <v>4286</v>
      </c>
      <c r="K2688" s="17" t="s">
        <v>52</v>
      </c>
      <c r="L2688" s="18" t="s">
        <v>4125</v>
      </c>
      <c r="M2688" s="195" t="s">
        <v>172</v>
      </c>
      <c r="N2688" s="16" t="s">
        <v>4229</v>
      </c>
      <c r="O2688" s="17" t="s">
        <v>346</v>
      </c>
      <c r="P2688" s="17" t="s">
        <v>305</v>
      </c>
      <c r="Q2688" s="17" t="s">
        <v>306</v>
      </c>
      <c r="R2688">
        <v>0</v>
      </c>
      <c r="S2688">
        <v>0</v>
      </c>
      <c r="T2688">
        <v>0</v>
      </c>
      <c r="U2688">
        <v>0</v>
      </c>
      <c r="V2688">
        <v>0</v>
      </c>
      <c r="W2688">
        <v>0</v>
      </c>
      <c r="X2688">
        <v>0</v>
      </c>
      <c r="Y2688">
        <v>0</v>
      </c>
      <c r="Z2688">
        <v>0</v>
      </c>
      <c r="AA2688">
        <v>0</v>
      </c>
      <c r="AB2688">
        <v>0</v>
      </c>
      <c r="AC2688">
        <v>0</v>
      </c>
      <c r="AD2688">
        <v>0</v>
      </c>
      <c r="AE2688">
        <v>0</v>
      </c>
      <c r="AF2688">
        <v>0</v>
      </c>
      <c r="AG2688" s="19">
        <v>0</v>
      </c>
      <c r="AH2688">
        <v>0</v>
      </c>
      <c r="AI2688">
        <v>0</v>
      </c>
      <c r="AJ2688">
        <v>0</v>
      </c>
      <c r="AK2688">
        <v>0</v>
      </c>
      <c r="AL2688">
        <v>0</v>
      </c>
      <c r="AM2688">
        <v>0</v>
      </c>
      <c r="AN2688">
        <v>0</v>
      </c>
      <c r="AO2688">
        <v>0</v>
      </c>
      <c r="AP2688">
        <v>0</v>
      </c>
      <c r="AQ2688">
        <v>0</v>
      </c>
      <c r="AR2688">
        <v>0</v>
      </c>
      <c r="AS2688">
        <v>0</v>
      </c>
      <c r="AT2688">
        <v>0</v>
      </c>
      <c r="AU2688">
        <v>0</v>
      </c>
      <c r="AV2688">
        <v>0</v>
      </c>
      <c r="AW2688">
        <v>0</v>
      </c>
      <c r="AX2688">
        <v>0</v>
      </c>
      <c r="AY2688">
        <v>0</v>
      </c>
      <c r="AZ2688">
        <v>0</v>
      </c>
      <c r="BA2688">
        <v>0</v>
      </c>
      <c r="BB2688">
        <v>0</v>
      </c>
      <c r="BC2688">
        <v>0</v>
      </c>
      <c r="BD2688">
        <v>0</v>
      </c>
      <c r="BE2688">
        <v>0</v>
      </c>
      <c r="BF2688">
        <v>0</v>
      </c>
      <c r="BG2688">
        <v>0</v>
      </c>
      <c r="BH2688">
        <v>0</v>
      </c>
      <c r="BI2688">
        <v>0</v>
      </c>
      <c r="BJ2688">
        <v>0</v>
      </c>
      <c r="BK2688">
        <v>0</v>
      </c>
      <c r="BL2688">
        <v>0</v>
      </c>
      <c r="BM2688">
        <v>-8000</v>
      </c>
      <c r="BN2688">
        <v>-117000</v>
      </c>
      <c r="BO2688">
        <v>-15000</v>
      </c>
      <c r="BP2688">
        <v>-21000</v>
      </c>
      <c r="BQ2688">
        <v>-8000</v>
      </c>
      <c r="BR2688">
        <v>0</v>
      </c>
      <c r="BS2688">
        <v>2000</v>
      </c>
      <c r="BT2688">
        <v>1000</v>
      </c>
      <c r="BU2688">
        <v>0</v>
      </c>
      <c r="BV2688">
        <v>1000</v>
      </c>
      <c r="BW2688">
        <v>0</v>
      </c>
      <c r="BX2688">
        <v>0</v>
      </c>
      <c r="BY2688">
        <v>0</v>
      </c>
      <c r="BZ2688">
        <v>7000</v>
      </c>
      <c r="CA2688">
        <v>39000</v>
      </c>
      <c r="CB2688">
        <v>45000</v>
      </c>
      <c r="CC2688">
        <v>39000</v>
      </c>
      <c r="CD2688">
        <v>40000</v>
      </c>
      <c r="CE2688">
        <v>42000</v>
      </c>
    </row>
    <row r="2689" spans="1:83" x14ac:dyDescent="0.35">
      <c r="A2689" s="9" t="str">
        <f t="shared" si="41"/>
        <v>1951.452.12</v>
      </c>
      <c r="B2689" s="52" t="e">
        <f>+IF(MATCH(A2689,List!H$10:H$145,0),"Targeted")</f>
        <v>#N/A</v>
      </c>
      <c r="C2689" s="65"/>
      <c r="D2689" s="151" t="s">
        <v>7700</v>
      </c>
      <c r="E2689" s="16" t="s">
        <v>1071</v>
      </c>
      <c r="F2689" s="16" t="s">
        <v>1072</v>
      </c>
      <c r="G2689" s="16" t="s">
        <v>3105</v>
      </c>
      <c r="H2689" s="16" t="s">
        <v>3106</v>
      </c>
      <c r="I2689" s="16" t="s">
        <v>4285</v>
      </c>
      <c r="J2689" s="16" t="s">
        <v>4286</v>
      </c>
      <c r="K2689" s="17" t="s">
        <v>52</v>
      </c>
      <c r="L2689" s="18" t="s">
        <v>4125</v>
      </c>
      <c r="M2689" s="195" t="s">
        <v>172</v>
      </c>
      <c r="N2689" s="16" t="s">
        <v>4229</v>
      </c>
      <c r="O2689" s="17" t="s">
        <v>346</v>
      </c>
      <c r="P2689" s="17" t="s">
        <v>524</v>
      </c>
      <c r="Q2689" s="17" t="s">
        <v>306</v>
      </c>
      <c r="R2689">
        <v>0</v>
      </c>
      <c r="S2689">
        <v>0</v>
      </c>
      <c r="T2689">
        <v>0</v>
      </c>
      <c r="U2689">
        <v>0</v>
      </c>
      <c r="V2689">
        <v>0</v>
      </c>
      <c r="W2689">
        <v>0</v>
      </c>
      <c r="X2689">
        <v>0</v>
      </c>
      <c r="Y2689">
        <v>0</v>
      </c>
      <c r="Z2689">
        <v>0</v>
      </c>
      <c r="AA2689">
        <v>0</v>
      </c>
      <c r="AB2689">
        <v>0</v>
      </c>
      <c r="AC2689">
        <v>0</v>
      </c>
      <c r="AD2689">
        <v>0</v>
      </c>
      <c r="AE2689">
        <v>0</v>
      </c>
      <c r="AF2689">
        <v>0</v>
      </c>
      <c r="AG2689" s="19">
        <v>0</v>
      </c>
      <c r="AH2689">
        <v>0</v>
      </c>
      <c r="AI2689">
        <v>0</v>
      </c>
      <c r="AJ2689">
        <v>0</v>
      </c>
      <c r="AK2689">
        <v>0</v>
      </c>
      <c r="AL2689">
        <v>0</v>
      </c>
      <c r="AM2689">
        <v>0</v>
      </c>
      <c r="AN2689">
        <v>0</v>
      </c>
      <c r="AO2689">
        <v>0</v>
      </c>
      <c r="AP2689">
        <v>0</v>
      </c>
      <c r="AQ2689">
        <v>0</v>
      </c>
      <c r="AR2689">
        <v>0</v>
      </c>
      <c r="AS2689">
        <v>0</v>
      </c>
      <c r="AT2689">
        <v>0</v>
      </c>
      <c r="AU2689">
        <v>0</v>
      </c>
      <c r="AV2689">
        <v>0</v>
      </c>
      <c r="AW2689">
        <v>0</v>
      </c>
      <c r="AX2689">
        <v>0</v>
      </c>
      <c r="AY2689">
        <v>0</v>
      </c>
      <c r="AZ2689">
        <v>0</v>
      </c>
      <c r="BA2689">
        <v>0</v>
      </c>
      <c r="BB2689">
        <v>0</v>
      </c>
      <c r="BC2689">
        <v>0</v>
      </c>
      <c r="BD2689">
        <v>0</v>
      </c>
      <c r="BE2689">
        <v>0</v>
      </c>
      <c r="BF2689">
        <v>0</v>
      </c>
      <c r="BG2689">
        <v>0</v>
      </c>
      <c r="BH2689">
        <v>0</v>
      </c>
      <c r="BI2689">
        <v>0</v>
      </c>
      <c r="BJ2689">
        <v>0</v>
      </c>
      <c r="BK2689">
        <v>0</v>
      </c>
      <c r="BL2689">
        <v>0</v>
      </c>
      <c r="BM2689">
        <v>96000</v>
      </c>
      <c r="BN2689">
        <v>207000</v>
      </c>
      <c r="BO2689">
        <v>128000</v>
      </c>
      <c r="BP2689">
        <v>129000</v>
      </c>
      <c r="BQ2689">
        <v>84000</v>
      </c>
      <c r="BR2689">
        <v>65000</v>
      </c>
      <c r="BS2689">
        <v>42000</v>
      </c>
      <c r="BT2689">
        <v>45000</v>
      </c>
      <c r="BU2689">
        <v>36000</v>
      </c>
      <c r="BV2689">
        <v>40000</v>
      </c>
      <c r="BW2689">
        <v>45000</v>
      </c>
      <c r="BX2689">
        <v>48000</v>
      </c>
      <c r="BY2689">
        <v>61000</v>
      </c>
      <c r="BZ2689">
        <v>65000</v>
      </c>
      <c r="CA2689">
        <v>53000</v>
      </c>
      <c r="CB2689">
        <v>61000</v>
      </c>
      <c r="CC2689">
        <v>53000</v>
      </c>
      <c r="CD2689">
        <v>55000</v>
      </c>
      <c r="CE2689">
        <v>56000</v>
      </c>
    </row>
    <row r="2690" spans="1:83" x14ac:dyDescent="0.35">
      <c r="A2690" s="9" t="str">
        <f t="shared" si="41"/>
        <v>1951.452.12</v>
      </c>
      <c r="B2690" s="52" t="e">
        <f>+IF(MATCH(A2690,List!H$10:H$145,0),"Targeted")</f>
        <v>#N/A</v>
      </c>
      <c r="C2690" s="65"/>
      <c r="D2690" s="151"/>
      <c r="E2690" s="16" t="s">
        <v>1071</v>
      </c>
      <c r="F2690" s="16" t="s">
        <v>1072</v>
      </c>
      <c r="G2690" s="16" t="s">
        <v>3105</v>
      </c>
      <c r="H2690" s="16" t="s">
        <v>3106</v>
      </c>
      <c r="I2690" s="16" t="s">
        <v>4285</v>
      </c>
      <c r="J2690" s="16" t="s">
        <v>4286</v>
      </c>
      <c r="K2690" s="17" t="s">
        <v>52</v>
      </c>
      <c r="L2690" s="18" t="s">
        <v>4125</v>
      </c>
      <c r="M2690" s="195" t="s">
        <v>172</v>
      </c>
      <c r="N2690" s="16" t="s">
        <v>4229</v>
      </c>
      <c r="O2690" s="17" t="s">
        <v>304</v>
      </c>
      <c r="P2690" s="17" t="s">
        <v>305</v>
      </c>
      <c r="Q2690" s="17" t="s">
        <v>306</v>
      </c>
      <c r="R2690">
        <v>0</v>
      </c>
      <c r="S2690">
        <v>0</v>
      </c>
      <c r="T2690">
        <v>0</v>
      </c>
      <c r="U2690">
        <v>0</v>
      </c>
      <c r="V2690">
        <v>0</v>
      </c>
      <c r="W2690">
        <v>0</v>
      </c>
      <c r="X2690">
        <v>0</v>
      </c>
      <c r="Y2690">
        <v>0</v>
      </c>
      <c r="Z2690">
        <v>0</v>
      </c>
      <c r="AA2690">
        <v>0</v>
      </c>
      <c r="AB2690">
        <v>0</v>
      </c>
      <c r="AC2690">
        <v>0</v>
      </c>
      <c r="AD2690">
        <v>0</v>
      </c>
      <c r="AE2690">
        <v>0</v>
      </c>
      <c r="AF2690">
        <v>0</v>
      </c>
      <c r="AG2690" s="19">
        <v>0</v>
      </c>
      <c r="AH2690">
        <v>0</v>
      </c>
      <c r="AI2690">
        <v>0</v>
      </c>
      <c r="AJ2690">
        <v>0</v>
      </c>
      <c r="AK2690">
        <v>0</v>
      </c>
      <c r="AL2690">
        <v>0</v>
      </c>
      <c r="AM2690">
        <v>0</v>
      </c>
      <c r="AN2690">
        <v>0</v>
      </c>
      <c r="AO2690">
        <v>0</v>
      </c>
      <c r="AP2690">
        <v>0</v>
      </c>
      <c r="AQ2690">
        <v>0</v>
      </c>
      <c r="AR2690">
        <v>0</v>
      </c>
      <c r="AS2690">
        <v>0</v>
      </c>
      <c r="AT2690">
        <v>0</v>
      </c>
      <c r="AU2690">
        <v>0</v>
      </c>
      <c r="AV2690">
        <v>0</v>
      </c>
      <c r="AW2690">
        <v>0</v>
      </c>
      <c r="AX2690">
        <v>0</v>
      </c>
      <c r="AY2690">
        <v>0</v>
      </c>
      <c r="AZ2690">
        <v>0</v>
      </c>
      <c r="BA2690">
        <v>0</v>
      </c>
      <c r="BB2690">
        <v>0</v>
      </c>
      <c r="BC2690">
        <v>0</v>
      </c>
      <c r="BD2690">
        <v>0</v>
      </c>
      <c r="BE2690">
        <v>0</v>
      </c>
      <c r="BF2690">
        <v>0</v>
      </c>
      <c r="BG2690">
        <v>0</v>
      </c>
      <c r="BH2690">
        <v>0</v>
      </c>
      <c r="BI2690">
        <v>0</v>
      </c>
      <c r="BJ2690">
        <v>0</v>
      </c>
      <c r="BK2690">
        <v>0</v>
      </c>
      <c r="BL2690">
        <v>0</v>
      </c>
      <c r="BM2690">
        <v>21000</v>
      </c>
      <c r="BN2690">
        <v>145000</v>
      </c>
      <c r="BO2690">
        <v>32000</v>
      </c>
      <c r="BP2690">
        <v>37000</v>
      </c>
      <c r="BQ2690">
        <v>20000</v>
      </c>
      <c r="BR2690">
        <v>38000</v>
      </c>
      <c r="BS2690">
        <v>57000</v>
      </c>
      <c r="BT2690">
        <v>149000</v>
      </c>
      <c r="BU2690">
        <v>112000</v>
      </c>
      <c r="BV2690">
        <v>246000</v>
      </c>
      <c r="BW2690">
        <v>290000</v>
      </c>
      <c r="BX2690" s="10">
        <v>174000</v>
      </c>
      <c r="BY2690">
        <v>224000</v>
      </c>
      <c r="BZ2690">
        <v>282000</v>
      </c>
      <c r="CA2690">
        <v>142000</v>
      </c>
      <c r="CB2690">
        <v>181000</v>
      </c>
      <c r="CC2690">
        <v>103000</v>
      </c>
      <c r="CD2690">
        <v>44000</v>
      </c>
      <c r="CE2690">
        <v>36000</v>
      </c>
    </row>
    <row r="2691" spans="1:83" x14ac:dyDescent="0.35">
      <c r="A2691" s="9" t="str">
        <f t="shared" si="41"/>
        <v>2001.452.12</v>
      </c>
      <c r="B2691" s="52" t="e">
        <f>+IF(MATCH(A2691,List!H$10:H$145,0),"Targeted")</f>
        <v>#N/A</v>
      </c>
      <c r="C2691" s="65"/>
      <c r="D2691" s="151" t="s">
        <v>7700</v>
      </c>
      <c r="E2691" s="16" t="s">
        <v>1071</v>
      </c>
      <c r="F2691" s="16" t="s">
        <v>1072</v>
      </c>
      <c r="G2691" s="16" t="s">
        <v>3105</v>
      </c>
      <c r="H2691" s="16" t="s">
        <v>3106</v>
      </c>
      <c r="I2691" s="16" t="s">
        <v>4287</v>
      </c>
      <c r="J2691" s="16" t="s">
        <v>1055</v>
      </c>
      <c r="K2691" s="17" t="s">
        <v>52</v>
      </c>
      <c r="L2691" s="18" t="s">
        <v>4125</v>
      </c>
      <c r="M2691" s="195" t="s">
        <v>172</v>
      </c>
      <c r="N2691" s="16" t="s">
        <v>4229</v>
      </c>
      <c r="O2691" s="17" t="s">
        <v>346</v>
      </c>
      <c r="P2691" s="17" t="s">
        <v>305</v>
      </c>
      <c r="Q2691" s="17" t="s">
        <v>306</v>
      </c>
      <c r="R2691">
        <v>33844</v>
      </c>
      <c r="S2691">
        <v>35534</v>
      </c>
      <c r="T2691">
        <v>39314</v>
      </c>
      <c r="U2691">
        <v>41607</v>
      </c>
      <c r="V2691">
        <v>48518</v>
      </c>
      <c r="W2691">
        <v>52867</v>
      </c>
      <c r="X2691">
        <v>58209</v>
      </c>
      <c r="Y2691">
        <v>60849</v>
      </c>
      <c r="Z2691">
        <v>70925</v>
      </c>
      <c r="AA2691">
        <v>92987</v>
      </c>
      <c r="AB2691">
        <v>100680</v>
      </c>
      <c r="AC2691">
        <v>104224</v>
      </c>
      <c r="AD2691">
        <v>119151</v>
      </c>
      <c r="AE2691">
        <v>135123</v>
      </c>
      <c r="AF2691">
        <v>149539</v>
      </c>
      <c r="AG2691" s="19">
        <v>37635</v>
      </c>
      <c r="AH2691">
        <v>172656</v>
      </c>
      <c r="AI2691">
        <v>188037</v>
      </c>
      <c r="AJ2691">
        <v>211505</v>
      </c>
      <c r="AK2691">
        <v>235391</v>
      </c>
      <c r="AL2691">
        <v>243691</v>
      </c>
      <c r="AM2691">
        <v>280065</v>
      </c>
      <c r="AN2691">
        <v>292860</v>
      </c>
      <c r="AO2691">
        <v>324079</v>
      </c>
      <c r="AP2691">
        <v>339554</v>
      </c>
      <c r="AQ2691">
        <v>355875</v>
      </c>
      <c r="AR2691">
        <v>383880</v>
      </c>
      <c r="AS2691">
        <v>397427</v>
      </c>
      <c r="AT2691">
        <v>406073</v>
      </c>
      <c r="AU2691">
        <v>403362</v>
      </c>
      <c r="AV2691">
        <v>412913</v>
      </c>
      <c r="AW2691">
        <v>-1297</v>
      </c>
      <c r="AX2691">
        <v>7574</v>
      </c>
      <c r="AY2691">
        <v>-23030</v>
      </c>
      <c r="AZ2691">
        <v>18000</v>
      </c>
      <c r="BA2691">
        <v>72000</v>
      </c>
      <c r="BB2691">
        <v>18000</v>
      </c>
      <c r="BC2691">
        <v>2000</v>
      </c>
      <c r="BD2691">
        <v>3000</v>
      </c>
      <c r="BE2691">
        <v>0</v>
      </c>
      <c r="BF2691">
        <v>52000</v>
      </c>
      <c r="BG2691">
        <v>0</v>
      </c>
      <c r="BH2691">
        <v>0</v>
      </c>
      <c r="BI2691">
        <v>0</v>
      </c>
      <c r="BJ2691">
        <v>0</v>
      </c>
      <c r="BK2691">
        <v>0</v>
      </c>
      <c r="BL2691">
        <v>0</v>
      </c>
      <c r="BM2691">
        <v>0</v>
      </c>
      <c r="BN2691">
        <v>0</v>
      </c>
      <c r="BO2691">
        <v>0</v>
      </c>
      <c r="BP2691">
        <v>0</v>
      </c>
      <c r="BQ2691">
        <v>0</v>
      </c>
      <c r="BR2691">
        <v>0</v>
      </c>
      <c r="BS2691">
        <v>0</v>
      </c>
      <c r="BT2691">
        <v>0</v>
      </c>
      <c r="BU2691">
        <v>0</v>
      </c>
      <c r="BV2691">
        <v>0</v>
      </c>
      <c r="BW2691">
        <v>0</v>
      </c>
      <c r="BX2691">
        <v>0</v>
      </c>
      <c r="BY2691">
        <v>0</v>
      </c>
      <c r="BZ2691">
        <v>0</v>
      </c>
      <c r="CA2691">
        <v>0</v>
      </c>
      <c r="CB2691">
        <v>0</v>
      </c>
      <c r="CC2691">
        <v>0</v>
      </c>
      <c r="CD2691">
        <v>0</v>
      </c>
      <c r="CE2691">
        <v>0</v>
      </c>
    </row>
    <row r="2692" spans="1:83" x14ac:dyDescent="0.35">
      <c r="A2692" s="9" t="str">
        <f t="shared" ref="A2692:A2755" si="42">I2692&amp;"."&amp;M2692&amp;"."&amp;K2692</f>
        <v>2067.452.12</v>
      </c>
      <c r="B2692" s="52" t="e">
        <f>+IF(MATCH(A2692,List!H$10:H$145,0),"Targeted")</f>
        <v>#N/A</v>
      </c>
      <c r="C2692" s="65"/>
      <c r="D2692" s="151" t="s">
        <v>7700</v>
      </c>
      <c r="E2692" s="16" t="s">
        <v>1071</v>
      </c>
      <c r="F2692" s="16" t="s">
        <v>1072</v>
      </c>
      <c r="G2692" s="16" t="s">
        <v>3105</v>
      </c>
      <c r="H2692" s="16" t="s">
        <v>3106</v>
      </c>
      <c r="I2692" s="16" t="s">
        <v>4288</v>
      </c>
      <c r="J2692" s="16" t="s">
        <v>4289</v>
      </c>
      <c r="K2692" s="17" t="s">
        <v>52</v>
      </c>
      <c r="L2692" s="18" t="s">
        <v>4125</v>
      </c>
      <c r="M2692" s="195" t="s">
        <v>172</v>
      </c>
      <c r="N2692" s="16" t="s">
        <v>4229</v>
      </c>
      <c r="O2692" s="17" t="s">
        <v>346</v>
      </c>
      <c r="P2692" s="17" t="s">
        <v>305</v>
      </c>
      <c r="Q2692" s="17" t="s">
        <v>306</v>
      </c>
      <c r="R2692">
        <v>0</v>
      </c>
      <c r="S2692">
        <v>0</v>
      </c>
      <c r="T2692">
        <v>0</v>
      </c>
      <c r="U2692">
        <v>0</v>
      </c>
      <c r="V2692">
        <v>0</v>
      </c>
      <c r="W2692">
        <v>0</v>
      </c>
      <c r="X2692">
        <v>0</v>
      </c>
      <c r="Y2692">
        <v>0</v>
      </c>
      <c r="Z2692">
        <v>0</v>
      </c>
      <c r="AA2692">
        <v>0</v>
      </c>
      <c r="AB2692">
        <v>16</v>
      </c>
      <c r="AC2692">
        <v>29303</v>
      </c>
      <c r="AD2692">
        <v>0</v>
      </c>
      <c r="AE2692">
        <v>0</v>
      </c>
      <c r="AF2692">
        <v>0</v>
      </c>
      <c r="AG2692" s="19">
        <v>0</v>
      </c>
      <c r="AH2692">
        <v>0</v>
      </c>
      <c r="AI2692">
        <v>0</v>
      </c>
      <c r="AJ2692">
        <v>0</v>
      </c>
      <c r="AK2692">
        <v>0</v>
      </c>
      <c r="AL2692">
        <v>0</v>
      </c>
      <c r="AM2692">
        <v>0</v>
      </c>
      <c r="AN2692">
        <v>0</v>
      </c>
      <c r="AO2692">
        <v>0</v>
      </c>
      <c r="AP2692">
        <v>0</v>
      </c>
      <c r="AQ2692">
        <v>0</v>
      </c>
      <c r="AR2692">
        <v>0</v>
      </c>
      <c r="AS2692">
        <v>0</v>
      </c>
      <c r="AT2692">
        <v>0</v>
      </c>
      <c r="AU2692">
        <v>0</v>
      </c>
      <c r="AV2692">
        <v>0</v>
      </c>
      <c r="AW2692">
        <v>0</v>
      </c>
      <c r="AX2692">
        <v>0</v>
      </c>
      <c r="AY2692">
        <v>0</v>
      </c>
      <c r="AZ2692">
        <v>0</v>
      </c>
      <c r="BA2692">
        <v>0</v>
      </c>
      <c r="BB2692">
        <v>0</v>
      </c>
      <c r="BC2692">
        <v>-1000</v>
      </c>
      <c r="BD2692">
        <v>-2000</v>
      </c>
      <c r="BE2692">
        <v>0</v>
      </c>
      <c r="BF2692">
        <v>0</v>
      </c>
      <c r="BG2692">
        <v>0</v>
      </c>
      <c r="BH2692">
        <v>0</v>
      </c>
      <c r="BI2692">
        <v>-1000</v>
      </c>
      <c r="BJ2692">
        <v>0</v>
      </c>
      <c r="BK2692">
        <v>0</v>
      </c>
      <c r="BL2692">
        <v>0</v>
      </c>
      <c r="BM2692">
        <v>0</v>
      </c>
      <c r="BN2692">
        <v>0</v>
      </c>
      <c r="BO2692">
        <v>0</v>
      </c>
      <c r="BP2692">
        <v>0</v>
      </c>
      <c r="BQ2692">
        <v>0</v>
      </c>
      <c r="BR2692">
        <v>0</v>
      </c>
      <c r="BS2692">
        <v>0</v>
      </c>
      <c r="BT2692">
        <v>0</v>
      </c>
      <c r="BU2692">
        <v>0</v>
      </c>
      <c r="BV2692">
        <v>0</v>
      </c>
      <c r="BW2692">
        <v>0</v>
      </c>
      <c r="BX2692">
        <v>0</v>
      </c>
      <c r="BY2692">
        <v>0</v>
      </c>
      <c r="BZ2692">
        <v>0</v>
      </c>
      <c r="CA2692">
        <v>0</v>
      </c>
      <c r="CB2692">
        <v>0</v>
      </c>
      <c r="CC2692">
        <v>0</v>
      </c>
      <c r="CD2692">
        <v>0</v>
      </c>
      <c r="CE2692">
        <v>0</v>
      </c>
    </row>
    <row r="2693" spans="1:83" x14ac:dyDescent="0.35">
      <c r="A2693" s="9" t="str">
        <f t="shared" si="42"/>
        <v>2067.452.12</v>
      </c>
      <c r="B2693" s="52" t="e">
        <f>+IF(MATCH(A2693,List!H$10:H$145,0),"Targeted")</f>
        <v>#N/A</v>
      </c>
      <c r="C2693" s="65"/>
      <c r="D2693" s="151" t="s">
        <v>7700</v>
      </c>
      <c r="E2693" s="16" t="s">
        <v>1071</v>
      </c>
      <c r="F2693" s="16" t="s">
        <v>1072</v>
      </c>
      <c r="G2693" s="16" t="s">
        <v>3105</v>
      </c>
      <c r="H2693" s="16" t="s">
        <v>3106</v>
      </c>
      <c r="I2693" s="16" t="s">
        <v>4288</v>
      </c>
      <c r="J2693" s="16" t="s">
        <v>4289</v>
      </c>
      <c r="K2693" s="17" t="s">
        <v>52</v>
      </c>
      <c r="L2693" s="18" t="s">
        <v>4125</v>
      </c>
      <c r="M2693" s="195" t="s">
        <v>172</v>
      </c>
      <c r="N2693" s="16" t="s">
        <v>4229</v>
      </c>
      <c r="O2693" s="17" t="s">
        <v>346</v>
      </c>
      <c r="P2693" s="17" t="s">
        <v>524</v>
      </c>
      <c r="Q2693" s="17" t="s">
        <v>306</v>
      </c>
      <c r="R2693">
        <v>0</v>
      </c>
      <c r="S2693">
        <v>0</v>
      </c>
      <c r="T2693">
        <v>0</v>
      </c>
      <c r="U2693">
        <v>0</v>
      </c>
      <c r="V2693">
        <v>0</v>
      </c>
      <c r="W2693">
        <v>0</v>
      </c>
      <c r="X2693">
        <v>0</v>
      </c>
      <c r="Y2693">
        <v>0</v>
      </c>
      <c r="Z2693">
        <v>0</v>
      </c>
      <c r="AA2693">
        <v>0</v>
      </c>
      <c r="AB2693">
        <v>0</v>
      </c>
      <c r="AC2693">
        <v>0</v>
      </c>
      <c r="AD2693">
        <v>0</v>
      </c>
      <c r="AE2693">
        <v>1561</v>
      </c>
      <c r="AF2693">
        <v>3585</v>
      </c>
      <c r="AG2693" s="19">
        <v>824</v>
      </c>
      <c r="AH2693">
        <v>3866</v>
      </c>
      <c r="AI2693">
        <v>2664</v>
      </c>
      <c r="AJ2693">
        <v>3442</v>
      </c>
      <c r="AK2693">
        <v>3498</v>
      </c>
      <c r="AL2693">
        <v>3710</v>
      </c>
      <c r="AM2693">
        <v>2743</v>
      </c>
      <c r="AN2693">
        <v>1891</v>
      </c>
      <c r="AO2693">
        <v>2952</v>
      </c>
      <c r="AP2693">
        <v>3073</v>
      </c>
      <c r="AQ2693">
        <v>2993</v>
      </c>
      <c r="AR2693">
        <v>2599</v>
      </c>
      <c r="AS2693">
        <v>2840</v>
      </c>
      <c r="AT2693">
        <v>2820</v>
      </c>
      <c r="AU2693">
        <v>3108</v>
      </c>
      <c r="AV2693">
        <v>3240</v>
      </c>
      <c r="AW2693">
        <v>3779</v>
      </c>
      <c r="AX2693">
        <v>3417</v>
      </c>
      <c r="AY2693">
        <v>3479</v>
      </c>
      <c r="AZ2693">
        <v>3000</v>
      </c>
      <c r="BA2693">
        <v>3000</v>
      </c>
      <c r="BB2693">
        <v>2000</v>
      </c>
      <c r="BC2693">
        <v>3000</v>
      </c>
      <c r="BD2693">
        <v>2000</v>
      </c>
      <c r="BE2693">
        <v>0</v>
      </c>
      <c r="BF2693">
        <v>0</v>
      </c>
      <c r="BG2693">
        <v>0</v>
      </c>
      <c r="BH2693">
        <v>0</v>
      </c>
      <c r="BI2693">
        <v>0</v>
      </c>
      <c r="BJ2693">
        <v>0</v>
      </c>
      <c r="BK2693">
        <v>0</v>
      </c>
      <c r="BL2693">
        <v>0</v>
      </c>
      <c r="BM2693">
        <v>0</v>
      </c>
      <c r="BN2693">
        <v>0</v>
      </c>
      <c r="BO2693">
        <v>0</v>
      </c>
      <c r="BP2693">
        <v>0</v>
      </c>
      <c r="BQ2693">
        <v>0</v>
      </c>
      <c r="BR2693">
        <v>0</v>
      </c>
      <c r="BS2693">
        <v>0</v>
      </c>
      <c r="BT2693">
        <v>0</v>
      </c>
      <c r="BU2693">
        <v>0</v>
      </c>
      <c r="BV2693">
        <v>0</v>
      </c>
      <c r="BW2693">
        <v>0</v>
      </c>
      <c r="BX2693">
        <v>0</v>
      </c>
      <c r="BY2693">
        <v>0</v>
      </c>
      <c r="BZ2693">
        <v>0</v>
      </c>
      <c r="CA2693">
        <v>0</v>
      </c>
      <c r="CB2693">
        <v>0</v>
      </c>
      <c r="CC2693">
        <v>0</v>
      </c>
      <c r="CD2693">
        <v>0</v>
      </c>
      <c r="CE2693">
        <v>0</v>
      </c>
    </row>
    <row r="2694" spans="1:83" x14ac:dyDescent="0.35">
      <c r="A2694" s="9" t="str">
        <f t="shared" si="42"/>
        <v>2067.452.12</v>
      </c>
      <c r="B2694" s="52" t="e">
        <f>+IF(MATCH(A2694,List!H$10:H$145,0),"Targeted")</f>
        <v>#N/A</v>
      </c>
      <c r="C2694" s="65"/>
      <c r="D2694" s="151"/>
      <c r="E2694" s="16" t="s">
        <v>1071</v>
      </c>
      <c r="F2694" s="16" t="s">
        <v>1072</v>
      </c>
      <c r="G2694" s="16" t="s">
        <v>3105</v>
      </c>
      <c r="H2694" s="16" t="s">
        <v>3106</v>
      </c>
      <c r="I2694" s="16" t="s">
        <v>4288</v>
      </c>
      <c r="J2694" s="16" t="s">
        <v>4289</v>
      </c>
      <c r="K2694" s="17" t="s">
        <v>52</v>
      </c>
      <c r="L2694" s="18" t="s">
        <v>4125</v>
      </c>
      <c r="M2694" s="195" t="s">
        <v>172</v>
      </c>
      <c r="N2694" s="16" t="s">
        <v>4229</v>
      </c>
      <c r="O2694" s="17" t="s">
        <v>304</v>
      </c>
      <c r="P2694" s="17" t="s">
        <v>305</v>
      </c>
      <c r="Q2694" s="17" t="s">
        <v>306</v>
      </c>
      <c r="R2694">
        <v>0</v>
      </c>
      <c r="S2694">
        <v>0</v>
      </c>
      <c r="T2694">
        <v>0</v>
      </c>
      <c r="U2694">
        <v>0</v>
      </c>
      <c r="V2694">
        <v>0</v>
      </c>
      <c r="W2694">
        <v>0</v>
      </c>
      <c r="X2694">
        <v>0</v>
      </c>
      <c r="Y2694">
        <v>0</v>
      </c>
      <c r="Z2694">
        <v>0</v>
      </c>
      <c r="AA2694">
        <v>0</v>
      </c>
      <c r="AB2694">
        <v>0</v>
      </c>
      <c r="AC2694">
        <v>0</v>
      </c>
      <c r="AD2694">
        <v>0</v>
      </c>
      <c r="AE2694">
        <v>0</v>
      </c>
      <c r="AF2694">
        <v>0</v>
      </c>
      <c r="AG2694" s="19">
        <v>0</v>
      </c>
      <c r="AH2694">
        <v>0</v>
      </c>
      <c r="AI2694">
        <v>0</v>
      </c>
      <c r="AJ2694">
        <v>0</v>
      </c>
      <c r="AK2694">
        <v>0</v>
      </c>
      <c r="AL2694">
        <v>0</v>
      </c>
      <c r="AM2694">
        <v>0</v>
      </c>
      <c r="AN2694">
        <v>0</v>
      </c>
      <c r="AO2694">
        <v>0</v>
      </c>
      <c r="AP2694">
        <v>0</v>
      </c>
      <c r="AQ2694">
        <v>0</v>
      </c>
      <c r="AR2694">
        <v>0</v>
      </c>
      <c r="AS2694">
        <v>0</v>
      </c>
      <c r="AT2694">
        <v>0</v>
      </c>
      <c r="AU2694">
        <v>0</v>
      </c>
      <c r="AV2694">
        <v>0</v>
      </c>
      <c r="AW2694">
        <v>0</v>
      </c>
      <c r="AX2694">
        <v>0</v>
      </c>
      <c r="AY2694">
        <v>0</v>
      </c>
      <c r="AZ2694">
        <v>0</v>
      </c>
      <c r="BA2694">
        <v>0</v>
      </c>
      <c r="BB2694">
        <v>0</v>
      </c>
      <c r="BC2694">
        <v>0</v>
      </c>
      <c r="BD2694">
        <v>0</v>
      </c>
      <c r="BE2694">
        <v>0</v>
      </c>
      <c r="BF2694">
        <v>0</v>
      </c>
      <c r="BG2694">
        <v>1000</v>
      </c>
      <c r="BH2694">
        <v>0</v>
      </c>
      <c r="BI2694">
        <v>0</v>
      </c>
      <c r="BJ2694">
        <v>0</v>
      </c>
      <c r="BK2694">
        <v>0</v>
      </c>
      <c r="BL2694">
        <v>0</v>
      </c>
      <c r="BM2694">
        <v>0</v>
      </c>
      <c r="BN2694">
        <v>0</v>
      </c>
      <c r="BO2694">
        <v>0</v>
      </c>
      <c r="BP2694">
        <v>0</v>
      </c>
      <c r="BQ2694">
        <v>0</v>
      </c>
      <c r="BR2694">
        <v>0</v>
      </c>
      <c r="BS2694">
        <v>0</v>
      </c>
      <c r="BT2694">
        <v>0</v>
      </c>
      <c r="BU2694">
        <v>0</v>
      </c>
      <c r="BV2694">
        <v>0</v>
      </c>
      <c r="BW2694">
        <v>0</v>
      </c>
      <c r="BX2694" s="10">
        <v>0</v>
      </c>
      <c r="BY2694">
        <v>0</v>
      </c>
      <c r="BZ2694">
        <v>0</v>
      </c>
      <c r="CA2694">
        <v>0</v>
      </c>
      <c r="CB2694">
        <v>0</v>
      </c>
      <c r="CC2694">
        <v>0</v>
      </c>
      <c r="CD2694">
        <v>0</v>
      </c>
      <c r="CE2694">
        <v>0</v>
      </c>
    </row>
    <row r="2695" spans="1:83" x14ac:dyDescent="0.35">
      <c r="A2695" s="9" t="str">
        <f t="shared" si="42"/>
        <v>8488.452.12</v>
      </c>
      <c r="B2695" s="52" t="e">
        <f>+IF(MATCH(A2695,List!H$10:H$145,0),"Targeted")</f>
        <v>#N/A</v>
      </c>
      <c r="C2695" s="65"/>
      <c r="D2695" s="151"/>
      <c r="E2695" s="16" t="s">
        <v>1071</v>
      </c>
      <c r="F2695" s="16" t="s">
        <v>1072</v>
      </c>
      <c r="G2695" s="16" t="s">
        <v>3105</v>
      </c>
      <c r="H2695" s="16" t="s">
        <v>3106</v>
      </c>
      <c r="I2695" s="16" t="s">
        <v>4290</v>
      </c>
      <c r="J2695" s="16" t="s">
        <v>4291</v>
      </c>
      <c r="K2695" s="17" t="s">
        <v>52</v>
      </c>
      <c r="L2695" s="18" t="s">
        <v>4125</v>
      </c>
      <c r="M2695" s="195" t="s">
        <v>172</v>
      </c>
      <c r="N2695" s="16" t="s">
        <v>4229</v>
      </c>
      <c r="O2695" s="17" t="s">
        <v>304</v>
      </c>
      <c r="P2695" s="17" t="s">
        <v>305</v>
      </c>
      <c r="Q2695" s="17" t="s">
        <v>306</v>
      </c>
      <c r="R2695">
        <v>918</v>
      </c>
      <c r="S2695">
        <v>-518</v>
      </c>
      <c r="T2695">
        <v>717</v>
      </c>
      <c r="U2695">
        <v>-1083</v>
      </c>
      <c r="V2695">
        <v>2859</v>
      </c>
      <c r="W2695">
        <v>209</v>
      </c>
      <c r="X2695">
        <v>-883</v>
      </c>
      <c r="Y2695">
        <v>622</v>
      </c>
      <c r="Z2695">
        <v>-968</v>
      </c>
      <c r="AA2695">
        <v>813</v>
      </c>
      <c r="AB2695">
        <v>1317</v>
      </c>
      <c r="AC2695">
        <v>12</v>
      </c>
      <c r="AD2695">
        <v>181</v>
      </c>
      <c r="AE2695">
        <v>0</v>
      </c>
      <c r="AF2695">
        <v>0</v>
      </c>
      <c r="AG2695" s="19">
        <v>0</v>
      </c>
      <c r="AH2695">
        <v>0</v>
      </c>
      <c r="AI2695">
        <v>0</v>
      </c>
      <c r="AJ2695">
        <v>0</v>
      </c>
      <c r="AK2695">
        <v>0</v>
      </c>
      <c r="AL2695">
        <v>0</v>
      </c>
      <c r="AM2695">
        <v>0</v>
      </c>
      <c r="AN2695">
        <v>0</v>
      </c>
      <c r="AO2695">
        <v>0</v>
      </c>
      <c r="AP2695">
        <v>0</v>
      </c>
      <c r="AQ2695">
        <v>0</v>
      </c>
      <c r="AR2695">
        <v>0</v>
      </c>
      <c r="AS2695">
        <v>0</v>
      </c>
      <c r="AT2695">
        <v>0</v>
      </c>
      <c r="AU2695">
        <v>0</v>
      </c>
      <c r="AV2695">
        <v>0</v>
      </c>
      <c r="AW2695">
        <v>0</v>
      </c>
      <c r="AX2695">
        <v>0</v>
      </c>
      <c r="AY2695">
        <v>0</v>
      </c>
      <c r="AZ2695">
        <v>0</v>
      </c>
      <c r="BA2695">
        <v>0</v>
      </c>
      <c r="BB2695">
        <v>0</v>
      </c>
      <c r="BC2695">
        <v>0</v>
      </c>
      <c r="BD2695">
        <v>0</v>
      </c>
      <c r="BE2695">
        <v>0</v>
      </c>
      <c r="BF2695">
        <v>0</v>
      </c>
      <c r="BG2695">
        <v>0</v>
      </c>
      <c r="BH2695">
        <v>0</v>
      </c>
      <c r="BI2695">
        <v>0</v>
      </c>
      <c r="BJ2695">
        <v>0</v>
      </c>
      <c r="BK2695">
        <v>0</v>
      </c>
      <c r="BL2695">
        <v>0</v>
      </c>
      <c r="BM2695">
        <v>0</v>
      </c>
      <c r="BN2695">
        <v>0</v>
      </c>
      <c r="BO2695">
        <v>0</v>
      </c>
      <c r="BP2695">
        <v>0</v>
      </c>
      <c r="BQ2695">
        <v>0</v>
      </c>
      <c r="BR2695">
        <v>0</v>
      </c>
      <c r="BS2695">
        <v>0</v>
      </c>
      <c r="BT2695">
        <v>0</v>
      </c>
      <c r="BU2695">
        <v>0</v>
      </c>
      <c r="BV2695">
        <v>0</v>
      </c>
      <c r="BW2695">
        <v>0</v>
      </c>
      <c r="BX2695" s="10">
        <v>0</v>
      </c>
      <c r="BY2695">
        <v>0</v>
      </c>
      <c r="BZ2695">
        <v>0</v>
      </c>
      <c r="CA2695">
        <v>0</v>
      </c>
      <c r="CB2695">
        <v>0</v>
      </c>
      <c r="CC2695">
        <v>0</v>
      </c>
      <c r="CD2695">
        <v>0</v>
      </c>
      <c r="CE2695">
        <v>0</v>
      </c>
    </row>
    <row r="2696" spans="1:83" x14ac:dyDescent="0.35">
      <c r="A2696" s="9" t="str">
        <f t="shared" si="42"/>
        <v>0402.452.12</v>
      </c>
      <c r="B2696" s="52" t="e">
        <f>+IF(MATCH(A2696,List!H$10:H$145,0),"Targeted")</f>
        <v>#N/A</v>
      </c>
      <c r="C2696" s="65"/>
      <c r="D2696" s="151" t="s">
        <v>7700</v>
      </c>
      <c r="E2696" s="16" t="s">
        <v>1071</v>
      </c>
      <c r="F2696" s="16" t="s">
        <v>1072</v>
      </c>
      <c r="G2696" s="16" t="s">
        <v>989</v>
      </c>
      <c r="H2696" s="16" t="s">
        <v>1706</v>
      </c>
      <c r="I2696" s="16" t="s">
        <v>684</v>
      </c>
      <c r="J2696" s="16" t="s">
        <v>4292</v>
      </c>
      <c r="K2696" s="17" t="s">
        <v>52</v>
      </c>
      <c r="L2696" s="18" t="s">
        <v>4125</v>
      </c>
      <c r="M2696" s="195" t="s">
        <v>172</v>
      </c>
      <c r="N2696" s="16" t="s">
        <v>4229</v>
      </c>
      <c r="O2696" s="17" t="s">
        <v>346</v>
      </c>
      <c r="P2696" s="17" t="s">
        <v>305</v>
      </c>
      <c r="Q2696" s="17" t="s">
        <v>306</v>
      </c>
      <c r="R2696">
        <v>0</v>
      </c>
      <c r="S2696">
        <v>0</v>
      </c>
      <c r="T2696">
        <v>0</v>
      </c>
      <c r="U2696">
        <v>0</v>
      </c>
      <c r="V2696">
        <v>0</v>
      </c>
      <c r="W2696">
        <v>0</v>
      </c>
      <c r="X2696">
        <v>0</v>
      </c>
      <c r="Y2696">
        <v>0</v>
      </c>
      <c r="Z2696">
        <v>0</v>
      </c>
      <c r="AA2696">
        <v>0</v>
      </c>
      <c r="AB2696">
        <v>0</v>
      </c>
      <c r="AC2696">
        <v>0</v>
      </c>
      <c r="AD2696">
        <v>0</v>
      </c>
      <c r="AE2696">
        <v>0</v>
      </c>
      <c r="AF2696">
        <v>0</v>
      </c>
      <c r="AG2696" s="19">
        <v>0</v>
      </c>
      <c r="AH2696">
        <v>0</v>
      </c>
      <c r="AI2696">
        <v>0</v>
      </c>
      <c r="AJ2696">
        <v>0</v>
      </c>
      <c r="AK2696">
        <v>0</v>
      </c>
      <c r="AL2696">
        <v>0</v>
      </c>
      <c r="AM2696">
        <v>0</v>
      </c>
      <c r="AN2696">
        <v>0</v>
      </c>
      <c r="AO2696">
        <v>0</v>
      </c>
      <c r="AP2696">
        <v>0</v>
      </c>
      <c r="AQ2696">
        <v>0</v>
      </c>
      <c r="AR2696">
        <v>0</v>
      </c>
      <c r="AS2696">
        <v>0</v>
      </c>
      <c r="AT2696">
        <v>0</v>
      </c>
      <c r="AU2696">
        <v>0</v>
      </c>
      <c r="AV2696">
        <v>0</v>
      </c>
      <c r="AW2696">
        <v>0</v>
      </c>
      <c r="AX2696">
        <v>0</v>
      </c>
      <c r="AY2696">
        <v>0</v>
      </c>
      <c r="AZ2696">
        <v>0</v>
      </c>
      <c r="BA2696">
        <v>0</v>
      </c>
      <c r="BB2696">
        <v>0</v>
      </c>
      <c r="BC2696">
        <v>0</v>
      </c>
      <c r="BD2696">
        <v>0</v>
      </c>
      <c r="BE2696">
        <v>6000</v>
      </c>
      <c r="BF2696">
        <v>12000</v>
      </c>
      <c r="BG2696">
        <v>13000</v>
      </c>
      <c r="BH2696">
        <v>13000</v>
      </c>
      <c r="BI2696">
        <v>14000</v>
      </c>
      <c r="BJ2696">
        <v>14000</v>
      </c>
      <c r="BK2696">
        <v>13000</v>
      </c>
      <c r="BL2696">
        <v>11000</v>
      </c>
      <c r="BM2696">
        <v>12000</v>
      </c>
      <c r="BN2696">
        <v>16000</v>
      </c>
      <c r="BO2696">
        <v>15000</v>
      </c>
      <c r="BP2696">
        <v>0</v>
      </c>
      <c r="BQ2696">
        <v>0</v>
      </c>
      <c r="BR2696">
        <v>0</v>
      </c>
      <c r="BS2696">
        <v>0</v>
      </c>
      <c r="BT2696">
        <v>0</v>
      </c>
      <c r="BU2696">
        <v>0</v>
      </c>
      <c r="BV2696">
        <v>0</v>
      </c>
      <c r="BW2696">
        <v>0</v>
      </c>
      <c r="BX2696">
        <v>0</v>
      </c>
      <c r="BY2696">
        <v>0</v>
      </c>
      <c r="BZ2696">
        <v>0</v>
      </c>
      <c r="CA2696">
        <v>0</v>
      </c>
      <c r="CB2696">
        <v>0</v>
      </c>
      <c r="CC2696">
        <v>0</v>
      </c>
      <c r="CD2696">
        <v>0</v>
      </c>
      <c r="CE2696">
        <v>0</v>
      </c>
    </row>
    <row r="2697" spans="1:83" x14ac:dyDescent="0.35">
      <c r="A2697" s="9" t="str">
        <f t="shared" si="42"/>
        <v>1900.452.12</v>
      </c>
      <c r="B2697" s="52" t="e">
        <f>+IF(MATCH(A2697,List!H$10:H$145,0),"Targeted")</f>
        <v>#N/A</v>
      </c>
      <c r="C2697" s="65"/>
      <c r="D2697" s="151" t="s">
        <v>7700</v>
      </c>
      <c r="E2697" s="16" t="s">
        <v>1071</v>
      </c>
      <c r="F2697" s="16" t="s">
        <v>1072</v>
      </c>
      <c r="G2697" s="16" t="s">
        <v>989</v>
      </c>
      <c r="H2697" s="16" t="s">
        <v>1706</v>
      </c>
      <c r="I2697" s="16" t="s">
        <v>4293</v>
      </c>
      <c r="J2697" s="16" t="s">
        <v>4294</v>
      </c>
      <c r="K2697" s="17" t="s">
        <v>52</v>
      </c>
      <c r="L2697" s="18" t="s">
        <v>4125</v>
      </c>
      <c r="M2697" s="195" t="s">
        <v>172</v>
      </c>
      <c r="N2697" s="16" t="s">
        <v>4229</v>
      </c>
      <c r="O2697" s="17" t="s">
        <v>346</v>
      </c>
      <c r="P2697" s="17" t="s">
        <v>305</v>
      </c>
      <c r="Q2697" s="17" t="s">
        <v>306</v>
      </c>
      <c r="R2697">
        <v>0</v>
      </c>
      <c r="S2697">
        <v>0</v>
      </c>
      <c r="T2697">
        <v>0</v>
      </c>
      <c r="U2697">
        <v>0</v>
      </c>
      <c r="V2697">
        <v>0</v>
      </c>
      <c r="W2697">
        <v>0</v>
      </c>
      <c r="X2697">
        <v>0</v>
      </c>
      <c r="Y2697">
        <v>0</v>
      </c>
      <c r="Z2697">
        <v>0</v>
      </c>
      <c r="AA2697">
        <v>0</v>
      </c>
      <c r="AB2697">
        <v>0</v>
      </c>
      <c r="AC2697">
        <v>0</v>
      </c>
      <c r="AD2697">
        <v>0</v>
      </c>
      <c r="AE2697">
        <v>0</v>
      </c>
      <c r="AF2697">
        <v>0</v>
      </c>
      <c r="AG2697" s="19">
        <v>0</v>
      </c>
      <c r="AH2697">
        <v>0</v>
      </c>
      <c r="AI2697">
        <v>0</v>
      </c>
      <c r="AJ2697">
        <v>0</v>
      </c>
      <c r="AK2697">
        <v>0</v>
      </c>
      <c r="AL2697">
        <v>0</v>
      </c>
      <c r="AM2697">
        <v>0</v>
      </c>
      <c r="AN2697">
        <v>0</v>
      </c>
      <c r="AO2697">
        <v>0</v>
      </c>
      <c r="AP2697">
        <v>0</v>
      </c>
      <c r="AQ2697">
        <v>0</v>
      </c>
      <c r="AR2697">
        <v>0</v>
      </c>
      <c r="AS2697">
        <v>0</v>
      </c>
      <c r="AT2697">
        <v>0</v>
      </c>
      <c r="AU2697">
        <v>0</v>
      </c>
      <c r="AV2697">
        <v>0</v>
      </c>
      <c r="AW2697">
        <v>0</v>
      </c>
      <c r="AX2697">
        <v>0</v>
      </c>
      <c r="AY2697">
        <v>0</v>
      </c>
      <c r="AZ2697">
        <v>0</v>
      </c>
      <c r="BA2697">
        <v>0</v>
      </c>
      <c r="BB2697">
        <v>0</v>
      </c>
      <c r="BC2697">
        <v>0</v>
      </c>
      <c r="BD2697">
        <v>0</v>
      </c>
      <c r="BE2697">
        <v>1000</v>
      </c>
      <c r="BF2697">
        <v>1000</v>
      </c>
      <c r="BG2697">
        <v>0</v>
      </c>
      <c r="BH2697">
        <v>-15000</v>
      </c>
      <c r="BI2697">
        <v>12000</v>
      </c>
      <c r="BJ2697">
        <v>40000</v>
      </c>
      <c r="BK2697">
        <v>25000</v>
      </c>
      <c r="BL2697">
        <v>31000</v>
      </c>
      <c r="BM2697">
        <v>28000</v>
      </c>
      <c r="BN2697">
        <v>26000</v>
      </c>
      <c r="BO2697">
        <v>17000</v>
      </c>
      <c r="BP2697">
        <v>17000</v>
      </c>
      <c r="BQ2697">
        <v>23000</v>
      </c>
      <c r="BR2697">
        <v>33000</v>
      </c>
      <c r="BS2697">
        <v>24000</v>
      </c>
      <c r="BT2697">
        <v>32000</v>
      </c>
      <c r="BU2697">
        <v>25000</v>
      </c>
      <c r="BV2697">
        <v>25000</v>
      </c>
      <c r="BW2697">
        <v>20000</v>
      </c>
      <c r="BX2697">
        <v>25000</v>
      </c>
      <c r="BY2697">
        <v>19000</v>
      </c>
      <c r="BZ2697">
        <v>39000</v>
      </c>
      <c r="CA2697">
        <v>36000</v>
      </c>
      <c r="CB2697">
        <v>32000</v>
      </c>
      <c r="CC2697">
        <v>29000</v>
      </c>
      <c r="CD2697">
        <v>28000</v>
      </c>
      <c r="CE2697">
        <v>28000</v>
      </c>
    </row>
    <row r="2698" spans="1:83" x14ac:dyDescent="0.35">
      <c r="A2698" s="9" t="str">
        <f t="shared" si="42"/>
        <v>1900.452.12</v>
      </c>
      <c r="B2698" s="52" t="e">
        <f>+IF(MATCH(A2698,List!H$10:H$145,0),"Targeted")</f>
        <v>#N/A</v>
      </c>
      <c r="C2698" s="65"/>
      <c r="D2698" s="151" t="s">
        <v>7700</v>
      </c>
      <c r="E2698" s="16" t="s">
        <v>1071</v>
      </c>
      <c r="F2698" s="16" t="s">
        <v>1072</v>
      </c>
      <c r="G2698" s="16" t="s">
        <v>989</v>
      </c>
      <c r="H2698" s="16" t="s">
        <v>1706</v>
      </c>
      <c r="I2698" s="16" t="s">
        <v>4293</v>
      </c>
      <c r="J2698" s="16" t="s">
        <v>4294</v>
      </c>
      <c r="K2698" s="17" t="s">
        <v>52</v>
      </c>
      <c r="L2698" s="18" t="s">
        <v>4125</v>
      </c>
      <c r="M2698" s="195" t="s">
        <v>172</v>
      </c>
      <c r="N2698" s="16" t="s">
        <v>4229</v>
      </c>
      <c r="O2698" s="17" t="s">
        <v>346</v>
      </c>
      <c r="P2698" s="17" t="s">
        <v>524</v>
      </c>
      <c r="Q2698" s="17" t="s">
        <v>306</v>
      </c>
      <c r="R2698">
        <v>0</v>
      </c>
      <c r="S2698">
        <v>0</v>
      </c>
      <c r="T2698">
        <v>0</v>
      </c>
      <c r="U2698">
        <v>0</v>
      </c>
      <c r="V2698">
        <v>0</v>
      </c>
      <c r="W2698">
        <v>0</v>
      </c>
      <c r="X2698">
        <v>0</v>
      </c>
      <c r="Y2698">
        <v>0</v>
      </c>
      <c r="Z2698">
        <v>0</v>
      </c>
      <c r="AA2698">
        <v>0</v>
      </c>
      <c r="AB2698">
        <v>0</v>
      </c>
      <c r="AC2698">
        <v>0</v>
      </c>
      <c r="AD2698">
        <v>0</v>
      </c>
      <c r="AE2698">
        <v>0</v>
      </c>
      <c r="AF2698">
        <v>0</v>
      </c>
      <c r="AG2698" s="19">
        <v>0</v>
      </c>
      <c r="AH2698">
        <v>0</v>
      </c>
      <c r="AI2698">
        <v>0</v>
      </c>
      <c r="AJ2698">
        <v>0</v>
      </c>
      <c r="AK2698">
        <v>0</v>
      </c>
      <c r="AL2698">
        <v>0</v>
      </c>
      <c r="AM2698">
        <v>0</v>
      </c>
      <c r="AN2698">
        <v>0</v>
      </c>
      <c r="AO2698">
        <v>0</v>
      </c>
      <c r="AP2698">
        <v>0</v>
      </c>
      <c r="AQ2698">
        <v>0</v>
      </c>
      <c r="AR2698">
        <v>0</v>
      </c>
      <c r="AS2698">
        <v>0</v>
      </c>
      <c r="AT2698">
        <v>0</v>
      </c>
      <c r="AU2698">
        <v>0</v>
      </c>
      <c r="AV2698">
        <v>0</v>
      </c>
      <c r="AW2698">
        <v>0</v>
      </c>
      <c r="AX2698">
        <v>0</v>
      </c>
      <c r="AY2698">
        <v>0</v>
      </c>
      <c r="AZ2698">
        <v>0</v>
      </c>
      <c r="BA2698">
        <v>2000</v>
      </c>
      <c r="BB2698">
        <v>2000</v>
      </c>
      <c r="BC2698">
        <v>2000</v>
      </c>
      <c r="BD2698">
        <v>3000</v>
      </c>
      <c r="BE2698">
        <v>4000</v>
      </c>
      <c r="BF2698">
        <v>3000</v>
      </c>
      <c r="BG2698">
        <v>18000</v>
      </c>
      <c r="BH2698">
        <v>29000</v>
      </c>
      <c r="BI2698">
        <v>0</v>
      </c>
      <c r="BJ2698">
        <v>0</v>
      </c>
      <c r="BK2698">
        <v>0</v>
      </c>
      <c r="BL2698">
        <v>0</v>
      </c>
      <c r="BM2698">
        <v>0</v>
      </c>
      <c r="BN2698">
        <v>0</v>
      </c>
      <c r="BO2698">
        <v>0</v>
      </c>
      <c r="BP2698">
        <v>0</v>
      </c>
      <c r="BQ2698">
        <v>0</v>
      </c>
      <c r="BR2698">
        <v>0</v>
      </c>
      <c r="BS2698">
        <v>0</v>
      </c>
      <c r="BT2698">
        <v>0</v>
      </c>
      <c r="BU2698">
        <v>0</v>
      </c>
      <c r="BV2698">
        <v>0</v>
      </c>
      <c r="BW2698">
        <v>0</v>
      </c>
      <c r="BX2698">
        <v>0</v>
      </c>
      <c r="BY2698">
        <v>0</v>
      </c>
      <c r="BZ2698">
        <v>0</v>
      </c>
      <c r="CA2698">
        <v>0</v>
      </c>
      <c r="CB2698">
        <v>0</v>
      </c>
      <c r="CC2698">
        <v>0</v>
      </c>
      <c r="CD2698">
        <v>0</v>
      </c>
      <c r="CE2698">
        <v>0</v>
      </c>
    </row>
    <row r="2699" spans="1:83" x14ac:dyDescent="0.35">
      <c r="A2699" s="9" t="str">
        <f t="shared" si="42"/>
        <v>1900.452.12</v>
      </c>
      <c r="B2699" s="52" t="e">
        <f>+IF(MATCH(A2699,List!H$10:H$145,0),"Targeted")</f>
        <v>#N/A</v>
      </c>
      <c r="C2699" s="65"/>
      <c r="D2699" s="151"/>
      <c r="E2699" s="16" t="s">
        <v>1071</v>
      </c>
      <c r="F2699" s="16" t="s">
        <v>1072</v>
      </c>
      <c r="G2699" s="16" t="s">
        <v>989</v>
      </c>
      <c r="H2699" s="16" t="s">
        <v>1706</v>
      </c>
      <c r="I2699" s="16" t="s">
        <v>4293</v>
      </c>
      <c r="J2699" s="16" t="s">
        <v>4294</v>
      </c>
      <c r="K2699" s="17" t="s">
        <v>52</v>
      </c>
      <c r="L2699" s="18" t="s">
        <v>4125</v>
      </c>
      <c r="M2699" s="195" t="s">
        <v>172</v>
      </c>
      <c r="N2699" s="16" t="s">
        <v>4229</v>
      </c>
      <c r="O2699" s="17" t="s">
        <v>304</v>
      </c>
      <c r="P2699" s="17" t="s">
        <v>305</v>
      </c>
      <c r="Q2699" s="17" t="s">
        <v>306</v>
      </c>
      <c r="R2699">
        <v>0</v>
      </c>
      <c r="S2699">
        <v>0</v>
      </c>
      <c r="T2699">
        <v>0</v>
      </c>
      <c r="U2699">
        <v>0</v>
      </c>
      <c r="V2699">
        <v>0</v>
      </c>
      <c r="W2699">
        <v>0</v>
      </c>
      <c r="X2699">
        <v>0</v>
      </c>
      <c r="Y2699">
        <v>0</v>
      </c>
      <c r="Z2699">
        <v>0</v>
      </c>
      <c r="AA2699">
        <v>0</v>
      </c>
      <c r="AB2699">
        <v>0</v>
      </c>
      <c r="AC2699">
        <v>0</v>
      </c>
      <c r="AD2699">
        <v>0</v>
      </c>
      <c r="AE2699">
        <v>0</v>
      </c>
      <c r="AF2699">
        <v>0</v>
      </c>
      <c r="AG2699" s="19">
        <v>0</v>
      </c>
      <c r="AH2699">
        <v>0</v>
      </c>
      <c r="AI2699">
        <v>0</v>
      </c>
      <c r="AJ2699">
        <v>0</v>
      </c>
      <c r="AK2699">
        <v>0</v>
      </c>
      <c r="AL2699">
        <v>0</v>
      </c>
      <c r="AM2699">
        <v>0</v>
      </c>
      <c r="AN2699">
        <v>0</v>
      </c>
      <c r="AO2699">
        <v>0</v>
      </c>
      <c r="AP2699">
        <v>0</v>
      </c>
      <c r="AQ2699">
        <v>0</v>
      </c>
      <c r="AR2699">
        <v>0</v>
      </c>
      <c r="AS2699">
        <v>0</v>
      </c>
      <c r="AT2699">
        <v>0</v>
      </c>
      <c r="AU2699">
        <v>0</v>
      </c>
      <c r="AV2699">
        <v>0</v>
      </c>
      <c r="AW2699">
        <v>0</v>
      </c>
      <c r="AX2699">
        <v>0</v>
      </c>
      <c r="AY2699">
        <v>0</v>
      </c>
      <c r="AZ2699">
        <v>0</v>
      </c>
      <c r="BA2699">
        <v>0</v>
      </c>
      <c r="BB2699">
        <v>0</v>
      </c>
      <c r="BC2699">
        <v>0</v>
      </c>
      <c r="BD2699">
        <v>0</v>
      </c>
      <c r="BE2699">
        <v>0</v>
      </c>
      <c r="BF2699">
        <v>0</v>
      </c>
      <c r="BG2699">
        <v>0</v>
      </c>
      <c r="BH2699">
        <v>15000</v>
      </c>
      <c r="BI2699">
        <v>23000</v>
      </c>
      <c r="BJ2699">
        <v>0</v>
      </c>
      <c r="BK2699">
        <v>4000</v>
      </c>
      <c r="BL2699">
        <v>0</v>
      </c>
      <c r="BM2699">
        <v>2000</v>
      </c>
      <c r="BN2699">
        <v>1000</v>
      </c>
      <c r="BO2699">
        <v>0</v>
      </c>
      <c r="BP2699">
        <v>8000</v>
      </c>
      <c r="BQ2699">
        <v>4000</v>
      </c>
      <c r="BR2699">
        <v>1000</v>
      </c>
      <c r="BS2699">
        <v>1000</v>
      </c>
      <c r="BT2699">
        <v>0</v>
      </c>
      <c r="BU2699">
        <v>7000</v>
      </c>
      <c r="BV2699">
        <v>16000</v>
      </c>
      <c r="BW2699">
        <v>14000</v>
      </c>
      <c r="BX2699" s="10">
        <v>12000</v>
      </c>
      <c r="BY2699">
        <v>8000</v>
      </c>
      <c r="BZ2699">
        <v>23000</v>
      </c>
      <c r="CA2699">
        <v>45000</v>
      </c>
      <c r="CB2699">
        <v>32000</v>
      </c>
      <c r="CC2699">
        <v>23000</v>
      </c>
      <c r="CD2699">
        <v>10000</v>
      </c>
      <c r="CE2699">
        <v>3000</v>
      </c>
    </row>
    <row r="2700" spans="1:83" x14ac:dyDescent="0.35">
      <c r="A2700" s="9" t="str">
        <f t="shared" si="42"/>
        <v>1902.452.12</v>
      </c>
      <c r="B2700" s="52" t="e">
        <f>+IF(MATCH(A2700,List!H$10:H$145,0),"Targeted")</f>
        <v>#N/A</v>
      </c>
      <c r="C2700" s="65"/>
      <c r="D2700" s="151" t="s">
        <v>7700</v>
      </c>
      <c r="E2700" s="16" t="s">
        <v>1071</v>
      </c>
      <c r="F2700" s="16" t="s">
        <v>1072</v>
      </c>
      <c r="G2700" s="16" t="s">
        <v>989</v>
      </c>
      <c r="H2700" s="16" t="s">
        <v>1706</v>
      </c>
      <c r="I2700" s="16" t="s">
        <v>4295</v>
      </c>
      <c r="J2700" s="16" t="s">
        <v>4296</v>
      </c>
      <c r="K2700" s="17" t="s">
        <v>52</v>
      </c>
      <c r="L2700" s="18" t="s">
        <v>4125</v>
      </c>
      <c r="M2700" s="195" t="s">
        <v>172</v>
      </c>
      <c r="N2700" s="16" t="s">
        <v>4229</v>
      </c>
      <c r="O2700" s="17" t="s">
        <v>346</v>
      </c>
      <c r="P2700" s="17" t="s">
        <v>305</v>
      </c>
      <c r="Q2700" s="17" t="s">
        <v>306</v>
      </c>
      <c r="R2700">
        <v>0</v>
      </c>
      <c r="S2700">
        <v>0</v>
      </c>
      <c r="T2700">
        <v>0</v>
      </c>
      <c r="U2700">
        <v>0</v>
      </c>
      <c r="V2700">
        <v>0</v>
      </c>
      <c r="W2700">
        <v>0</v>
      </c>
      <c r="X2700">
        <v>0</v>
      </c>
      <c r="Y2700">
        <v>0</v>
      </c>
      <c r="Z2700">
        <v>0</v>
      </c>
      <c r="AA2700">
        <v>0</v>
      </c>
      <c r="AB2700">
        <v>0</v>
      </c>
      <c r="AC2700">
        <v>0</v>
      </c>
      <c r="AD2700">
        <v>0</v>
      </c>
      <c r="AE2700">
        <v>0</v>
      </c>
      <c r="AF2700">
        <v>0</v>
      </c>
      <c r="AG2700" s="19">
        <v>0</v>
      </c>
      <c r="AH2700">
        <v>0</v>
      </c>
      <c r="AI2700">
        <v>0</v>
      </c>
      <c r="AJ2700">
        <v>0</v>
      </c>
      <c r="AK2700">
        <v>0</v>
      </c>
      <c r="AL2700">
        <v>0</v>
      </c>
      <c r="AM2700">
        <v>0</v>
      </c>
      <c r="AN2700">
        <v>0</v>
      </c>
      <c r="AO2700">
        <v>0</v>
      </c>
      <c r="AP2700">
        <v>0</v>
      </c>
      <c r="AQ2700">
        <v>0</v>
      </c>
      <c r="AR2700">
        <v>0</v>
      </c>
      <c r="AS2700">
        <v>0</v>
      </c>
      <c r="AT2700">
        <v>0</v>
      </c>
      <c r="AU2700">
        <v>0</v>
      </c>
      <c r="AV2700">
        <v>0</v>
      </c>
      <c r="AW2700">
        <v>0</v>
      </c>
      <c r="AX2700">
        <v>0</v>
      </c>
      <c r="AY2700">
        <v>0</v>
      </c>
      <c r="AZ2700">
        <v>0</v>
      </c>
      <c r="BA2700">
        <v>0</v>
      </c>
      <c r="BB2700">
        <v>0</v>
      </c>
      <c r="BC2700">
        <v>0</v>
      </c>
      <c r="BD2700">
        <v>0</v>
      </c>
      <c r="BE2700">
        <v>0</v>
      </c>
      <c r="BF2700">
        <v>0</v>
      </c>
      <c r="BG2700">
        <v>0</v>
      </c>
      <c r="BH2700">
        <v>0</v>
      </c>
      <c r="BI2700">
        <v>0</v>
      </c>
      <c r="BJ2700">
        <v>0</v>
      </c>
      <c r="BK2700">
        <v>0</v>
      </c>
      <c r="BL2700">
        <v>0</v>
      </c>
      <c r="BM2700">
        <v>-9000</v>
      </c>
      <c r="BN2700">
        <v>-17000</v>
      </c>
      <c r="BO2700">
        <v>-31000</v>
      </c>
      <c r="BP2700">
        <v>-95000</v>
      </c>
      <c r="BQ2700">
        <v>-157000</v>
      </c>
      <c r="BR2700">
        <v>0</v>
      </c>
      <c r="BS2700">
        <v>1000</v>
      </c>
      <c r="BT2700">
        <v>0</v>
      </c>
      <c r="BU2700">
        <v>0</v>
      </c>
      <c r="BV2700">
        <v>-1000</v>
      </c>
      <c r="BW2700">
        <v>51000</v>
      </c>
      <c r="BX2700">
        <v>0</v>
      </c>
      <c r="BY2700">
        <v>0</v>
      </c>
      <c r="BZ2700">
        <v>-1000</v>
      </c>
      <c r="CA2700">
        <v>0</v>
      </c>
      <c r="CB2700">
        <v>0</v>
      </c>
      <c r="CC2700">
        <v>0</v>
      </c>
      <c r="CD2700">
        <v>0</v>
      </c>
      <c r="CE2700">
        <v>0</v>
      </c>
    </row>
    <row r="2701" spans="1:83" x14ac:dyDescent="0.35">
      <c r="A2701" s="9" t="str">
        <f t="shared" si="42"/>
        <v>1902.452.12</v>
      </c>
      <c r="B2701" s="52" t="e">
        <f>+IF(MATCH(A2701,List!H$10:H$145,0),"Targeted")</f>
        <v>#N/A</v>
      </c>
      <c r="C2701" s="65"/>
      <c r="D2701" s="151" t="s">
        <v>7700</v>
      </c>
      <c r="E2701" s="16" t="s">
        <v>1071</v>
      </c>
      <c r="F2701" s="16" t="s">
        <v>1072</v>
      </c>
      <c r="G2701" s="16" t="s">
        <v>989</v>
      </c>
      <c r="H2701" s="16" t="s">
        <v>1706</v>
      </c>
      <c r="I2701" s="16" t="s">
        <v>4295</v>
      </c>
      <c r="J2701" s="16" t="s">
        <v>4296</v>
      </c>
      <c r="K2701" s="17" t="s">
        <v>52</v>
      </c>
      <c r="L2701" s="18" t="s">
        <v>4125</v>
      </c>
      <c r="M2701" s="195" t="s">
        <v>172</v>
      </c>
      <c r="N2701" s="16" t="s">
        <v>4229</v>
      </c>
      <c r="O2701" s="17" t="s">
        <v>346</v>
      </c>
      <c r="P2701" s="17" t="s">
        <v>524</v>
      </c>
      <c r="Q2701" s="17" t="s">
        <v>306</v>
      </c>
      <c r="R2701">
        <v>0</v>
      </c>
      <c r="S2701">
        <v>0</v>
      </c>
      <c r="T2701">
        <v>0</v>
      </c>
      <c r="U2701">
        <v>0</v>
      </c>
      <c r="V2701">
        <v>0</v>
      </c>
      <c r="W2701">
        <v>0</v>
      </c>
      <c r="X2701">
        <v>0</v>
      </c>
      <c r="Y2701">
        <v>0</v>
      </c>
      <c r="Z2701">
        <v>0</v>
      </c>
      <c r="AA2701">
        <v>0</v>
      </c>
      <c r="AB2701">
        <v>0</v>
      </c>
      <c r="AC2701">
        <v>0</v>
      </c>
      <c r="AD2701">
        <v>0</v>
      </c>
      <c r="AE2701">
        <v>0</v>
      </c>
      <c r="AF2701">
        <v>0</v>
      </c>
      <c r="AG2701" s="19">
        <v>0</v>
      </c>
      <c r="AH2701">
        <v>0</v>
      </c>
      <c r="AI2701">
        <v>0</v>
      </c>
      <c r="AJ2701">
        <v>0</v>
      </c>
      <c r="AK2701">
        <v>0</v>
      </c>
      <c r="AL2701">
        <v>0</v>
      </c>
      <c r="AM2701">
        <v>0</v>
      </c>
      <c r="AN2701">
        <v>0</v>
      </c>
      <c r="AO2701">
        <v>0</v>
      </c>
      <c r="AP2701">
        <v>0</v>
      </c>
      <c r="AQ2701">
        <v>0</v>
      </c>
      <c r="AR2701">
        <v>0</v>
      </c>
      <c r="AS2701">
        <v>0</v>
      </c>
      <c r="AT2701">
        <v>0</v>
      </c>
      <c r="AU2701">
        <v>0</v>
      </c>
      <c r="AV2701">
        <v>0</v>
      </c>
      <c r="AW2701">
        <v>0</v>
      </c>
      <c r="AX2701">
        <v>0</v>
      </c>
      <c r="AY2701">
        <v>0</v>
      </c>
      <c r="AZ2701">
        <v>0</v>
      </c>
      <c r="BA2701">
        <v>0</v>
      </c>
      <c r="BB2701">
        <v>0</v>
      </c>
      <c r="BC2701">
        <v>0</v>
      </c>
      <c r="BD2701">
        <v>0</v>
      </c>
      <c r="BE2701">
        <v>0</v>
      </c>
      <c r="BF2701">
        <v>0</v>
      </c>
      <c r="BG2701">
        <v>0</v>
      </c>
      <c r="BH2701">
        <v>0</v>
      </c>
      <c r="BI2701">
        <v>0</v>
      </c>
      <c r="BJ2701">
        <v>0</v>
      </c>
      <c r="BK2701">
        <v>0</v>
      </c>
      <c r="BL2701">
        <v>0</v>
      </c>
      <c r="BM2701">
        <v>105000</v>
      </c>
      <c r="BN2701">
        <v>116000</v>
      </c>
      <c r="BO2701">
        <v>233000</v>
      </c>
      <c r="BP2701">
        <v>230000</v>
      </c>
      <c r="BQ2701">
        <v>210000</v>
      </c>
      <c r="BR2701">
        <v>80000</v>
      </c>
      <c r="BS2701">
        <v>81000</v>
      </c>
      <c r="BT2701">
        <v>78000</v>
      </c>
      <c r="BU2701">
        <v>78000</v>
      </c>
      <c r="BV2701">
        <v>71000</v>
      </c>
      <c r="BW2701">
        <v>31000</v>
      </c>
      <c r="BX2701">
        <v>65000</v>
      </c>
      <c r="BY2701">
        <v>58000</v>
      </c>
      <c r="BZ2701">
        <v>78000</v>
      </c>
      <c r="CA2701">
        <v>84000</v>
      </c>
      <c r="CB2701">
        <v>86000</v>
      </c>
      <c r="CC2701">
        <v>84000</v>
      </c>
      <c r="CD2701">
        <v>86000</v>
      </c>
      <c r="CE2701">
        <v>86000</v>
      </c>
    </row>
    <row r="2702" spans="1:83" x14ac:dyDescent="0.35">
      <c r="A2702" s="9" t="str">
        <f t="shared" si="42"/>
        <v>1902.452.12</v>
      </c>
      <c r="B2702" s="52" t="e">
        <f>+IF(MATCH(A2702,List!H$10:H$145,0),"Targeted")</f>
        <v>#N/A</v>
      </c>
      <c r="C2702" s="65"/>
      <c r="D2702" s="151"/>
      <c r="E2702" s="16" t="s">
        <v>1071</v>
      </c>
      <c r="F2702" s="16" t="s">
        <v>1072</v>
      </c>
      <c r="G2702" s="16" t="s">
        <v>989</v>
      </c>
      <c r="H2702" s="16" t="s">
        <v>1706</v>
      </c>
      <c r="I2702" s="16" t="s">
        <v>4295</v>
      </c>
      <c r="J2702" s="16" t="s">
        <v>4296</v>
      </c>
      <c r="K2702" s="17" t="s">
        <v>52</v>
      </c>
      <c r="L2702" s="18" t="s">
        <v>4125</v>
      </c>
      <c r="M2702" s="195" t="s">
        <v>172</v>
      </c>
      <c r="N2702" s="16" t="s">
        <v>4229</v>
      </c>
      <c r="O2702" s="17" t="s">
        <v>304</v>
      </c>
      <c r="P2702" s="17" t="s">
        <v>305</v>
      </c>
      <c r="Q2702" s="17" t="s">
        <v>306</v>
      </c>
      <c r="R2702">
        <v>0</v>
      </c>
      <c r="S2702">
        <v>0</v>
      </c>
      <c r="T2702">
        <v>0</v>
      </c>
      <c r="U2702">
        <v>0</v>
      </c>
      <c r="V2702">
        <v>0</v>
      </c>
      <c r="W2702">
        <v>0</v>
      </c>
      <c r="X2702">
        <v>0</v>
      </c>
      <c r="Y2702">
        <v>0</v>
      </c>
      <c r="Z2702">
        <v>0</v>
      </c>
      <c r="AA2702">
        <v>0</v>
      </c>
      <c r="AB2702">
        <v>0</v>
      </c>
      <c r="AC2702">
        <v>0</v>
      </c>
      <c r="AD2702">
        <v>0</v>
      </c>
      <c r="AE2702">
        <v>0</v>
      </c>
      <c r="AF2702">
        <v>0</v>
      </c>
      <c r="AG2702" s="19">
        <v>0</v>
      </c>
      <c r="AH2702">
        <v>0</v>
      </c>
      <c r="AI2702">
        <v>0</v>
      </c>
      <c r="AJ2702">
        <v>0</v>
      </c>
      <c r="AK2702">
        <v>0</v>
      </c>
      <c r="AL2702">
        <v>0</v>
      </c>
      <c r="AM2702">
        <v>0</v>
      </c>
      <c r="AN2702">
        <v>0</v>
      </c>
      <c r="AO2702">
        <v>0</v>
      </c>
      <c r="AP2702">
        <v>0</v>
      </c>
      <c r="AQ2702">
        <v>0</v>
      </c>
      <c r="AR2702">
        <v>0</v>
      </c>
      <c r="AS2702">
        <v>0</v>
      </c>
      <c r="AT2702">
        <v>0</v>
      </c>
      <c r="AU2702">
        <v>0</v>
      </c>
      <c r="AV2702">
        <v>0</v>
      </c>
      <c r="AW2702">
        <v>0</v>
      </c>
      <c r="AX2702">
        <v>0</v>
      </c>
      <c r="AY2702">
        <v>0</v>
      </c>
      <c r="AZ2702">
        <v>0</v>
      </c>
      <c r="BA2702">
        <v>0</v>
      </c>
      <c r="BB2702">
        <v>0</v>
      </c>
      <c r="BC2702">
        <v>0</v>
      </c>
      <c r="BD2702">
        <v>0</v>
      </c>
      <c r="BE2702">
        <v>0</v>
      </c>
      <c r="BF2702">
        <v>0</v>
      </c>
      <c r="BG2702">
        <v>0</v>
      </c>
      <c r="BH2702">
        <v>0</v>
      </c>
      <c r="BI2702">
        <v>0</v>
      </c>
      <c r="BJ2702">
        <v>0</v>
      </c>
      <c r="BK2702">
        <v>0</v>
      </c>
      <c r="BL2702">
        <v>0</v>
      </c>
      <c r="BM2702">
        <v>23000</v>
      </c>
      <c r="BN2702">
        <v>35000</v>
      </c>
      <c r="BO2702">
        <v>61000</v>
      </c>
      <c r="BP2702">
        <v>115000</v>
      </c>
      <c r="BQ2702">
        <v>213000</v>
      </c>
      <c r="BR2702">
        <v>113000</v>
      </c>
      <c r="BS2702">
        <v>36000</v>
      </c>
      <c r="BT2702">
        <v>37000</v>
      </c>
      <c r="BU2702">
        <v>22000</v>
      </c>
      <c r="BV2702">
        <v>49000</v>
      </c>
      <c r="BW2702">
        <v>6000</v>
      </c>
      <c r="BX2702" s="10">
        <v>23000</v>
      </c>
      <c r="BY2702">
        <v>28000</v>
      </c>
      <c r="BZ2702">
        <v>15000</v>
      </c>
      <c r="CA2702">
        <v>220000</v>
      </c>
      <c r="CB2702">
        <v>200000</v>
      </c>
      <c r="CC2702">
        <v>55000</v>
      </c>
      <c r="CD2702">
        <v>20000</v>
      </c>
      <c r="CE2702">
        <v>5000</v>
      </c>
    </row>
    <row r="2703" spans="1:83" x14ac:dyDescent="0.35">
      <c r="A2703" s="9" t="str">
        <f t="shared" si="42"/>
        <v>1906.452.</v>
      </c>
      <c r="B2703" s="52" t="e">
        <f>+IF(MATCH(A2703,List!H$10:H$145,0),"Targeted")</f>
        <v>#N/A</v>
      </c>
      <c r="C2703" s="65"/>
      <c r="D2703" s="151"/>
      <c r="E2703" s="16" t="s">
        <v>1071</v>
      </c>
      <c r="F2703" s="16" t="s">
        <v>1072</v>
      </c>
      <c r="G2703" s="16" t="s">
        <v>989</v>
      </c>
      <c r="H2703" s="16" t="s">
        <v>1706</v>
      </c>
      <c r="I2703" s="16" t="s">
        <v>4297</v>
      </c>
      <c r="J2703" s="16" t="s">
        <v>4298</v>
      </c>
      <c r="K2703" s="17" t="s">
        <v>299</v>
      </c>
      <c r="L2703" s="18" t="s">
        <v>4125</v>
      </c>
      <c r="M2703" s="195" t="s">
        <v>172</v>
      </c>
      <c r="N2703" s="16" t="s">
        <v>4229</v>
      </c>
      <c r="O2703" s="17" t="s">
        <v>304</v>
      </c>
      <c r="P2703" s="17" t="s">
        <v>305</v>
      </c>
      <c r="Q2703" s="17" t="s">
        <v>306</v>
      </c>
      <c r="R2703">
        <v>0</v>
      </c>
      <c r="S2703">
        <v>0</v>
      </c>
      <c r="T2703">
        <v>0</v>
      </c>
      <c r="U2703">
        <v>0</v>
      </c>
      <c r="V2703">
        <v>0</v>
      </c>
      <c r="W2703">
        <v>0</v>
      </c>
      <c r="X2703">
        <v>0</v>
      </c>
      <c r="Y2703">
        <v>0</v>
      </c>
      <c r="Z2703">
        <v>0</v>
      </c>
      <c r="AA2703">
        <v>0</v>
      </c>
      <c r="AB2703">
        <v>0</v>
      </c>
      <c r="AC2703">
        <v>0</v>
      </c>
      <c r="AD2703">
        <v>0</v>
      </c>
      <c r="AE2703">
        <v>0</v>
      </c>
      <c r="AF2703">
        <v>0</v>
      </c>
      <c r="AG2703" s="19">
        <v>0</v>
      </c>
      <c r="AH2703">
        <v>0</v>
      </c>
      <c r="AI2703">
        <v>0</v>
      </c>
      <c r="AJ2703">
        <v>0</v>
      </c>
      <c r="AK2703">
        <v>0</v>
      </c>
      <c r="AL2703">
        <v>0</v>
      </c>
      <c r="AM2703">
        <v>0</v>
      </c>
      <c r="AN2703">
        <v>0</v>
      </c>
      <c r="AO2703">
        <v>0</v>
      </c>
      <c r="AP2703">
        <v>0</v>
      </c>
      <c r="AQ2703">
        <v>0</v>
      </c>
      <c r="AR2703">
        <v>0</v>
      </c>
      <c r="AS2703">
        <v>0</v>
      </c>
      <c r="AT2703">
        <v>0</v>
      </c>
      <c r="AU2703">
        <v>0</v>
      </c>
      <c r="AV2703">
        <v>0</v>
      </c>
      <c r="AW2703">
        <v>0</v>
      </c>
      <c r="AX2703">
        <v>0</v>
      </c>
      <c r="AY2703">
        <v>0</v>
      </c>
      <c r="AZ2703">
        <v>0</v>
      </c>
      <c r="BA2703">
        <v>0</v>
      </c>
      <c r="BB2703">
        <v>0</v>
      </c>
      <c r="BC2703">
        <v>0</v>
      </c>
      <c r="BD2703">
        <v>0</v>
      </c>
      <c r="BE2703">
        <v>10000</v>
      </c>
      <c r="BF2703">
        <v>7000</v>
      </c>
      <c r="BG2703">
        <v>1000</v>
      </c>
      <c r="BH2703">
        <v>2000</v>
      </c>
      <c r="BI2703">
        <v>1000</v>
      </c>
      <c r="BJ2703">
        <v>1000</v>
      </c>
      <c r="BK2703">
        <v>1000</v>
      </c>
      <c r="BL2703">
        <v>6000</v>
      </c>
      <c r="BM2703">
        <v>0</v>
      </c>
      <c r="BN2703">
        <v>0</v>
      </c>
      <c r="BO2703">
        <v>0</v>
      </c>
      <c r="BP2703">
        <v>0</v>
      </c>
      <c r="BQ2703">
        <v>0</v>
      </c>
      <c r="BR2703">
        <v>0</v>
      </c>
      <c r="BS2703">
        <v>0</v>
      </c>
      <c r="BT2703">
        <v>0</v>
      </c>
      <c r="BU2703">
        <v>0</v>
      </c>
      <c r="BV2703">
        <v>0</v>
      </c>
      <c r="BW2703">
        <v>0</v>
      </c>
      <c r="BX2703" s="10">
        <v>0</v>
      </c>
      <c r="BY2703">
        <v>0</v>
      </c>
      <c r="BZ2703">
        <v>0</v>
      </c>
      <c r="CA2703">
        <v>0</v>
      </c>
      <c r="CB2703">
        <v>0</v>
      </c>
      <c r="CC2703">
        <v>0</v>
      </c>
      <c r="CD2703">
        <v>0</v>
      </c>
      <c r="CE2703">
        <v>0</v>
      </c>
    </row>
    <row r="2704" spans="1:83" x14ac:dyDescent="0.35">
      <c r="A2704" s="9" t="str">
        <f t="shared" si="42"/>
        <v>1907.452.12</v>
      </c>
      <c r="B2704" s="52" t="e">
        <f>+IF(MATCH(A2704,List!H$10:H$145,0),"Targeted")</f>
        <v>#N/A</v>
      </c>
      <c r="C2704" s="65"/>
      <c r="D2704" s="151"/>
      <c r="E2704" s="16" t="s">
        <v>1071</v>
      </c>
      <c r="F2704" s="16" t="s">
        <v>1072</v>
      </c>
      <c r="G2704" s="16" t="s">
        <v>989</v>
      </c>
      <c r="H2704" s="16" t="s">
        <v>1706</v>
      </c>
      <c r="I2704" s="16" t="s">
        <v>4299</v>
      </c>
      <c r="J2704" s="16" t="s">
        <v>4300</v>
      </c>
      <c r="K2704" s="17" t="s">
        <v>52</v>
      </c>
      <c r="L2704" s="18" t="s">
        <v>4125</v>
      </c>
      <c r="M2704" s="195" t="s">
        <v>172</v>
      </c>
      <c r="N2704" s="16" t="s">
        <v>4229</v>
      </c>
      <c r="O2704" s="17" t="s">
        <v>304</v>
      </c>
      <c r="P2704" s="17" t="s">
        <v>305</v>
      </c>
      <c r="Q2704" s="17" t="s">
        <v>306</v>
      </c>
      <c r="R2704">
        <v>0</v>
      </c>
      <c r="S2704">
        <v>0</v>
      </c>
      <c r="T2704">
        <v>0</v>
      </c>
      <c r="U2704">
        <v>0</v>
      </c>
      <c r="V2704">
        <v>0</v>
      </c>
      <c r="W2704">
        <v>0</v>
      </c>
      <c r="X2704">
        <v>0</v>
      </c>
      <c r="Y2704">
        <v>0</v>
      </c>
      <c r="Z2704">
        <v>0</v>
      </c>
      <c r="AA2704">
        <v>0</v>
      </c>
      <c r="AB2704">
        <v>0</v>
      </c>
      <c r="AC2704">
        <v>0</v>
      </c>
      <c r="AD2704">
        <v>0</v>
      </c>
      <c r="AE2704">
        <v>0</v>
      </c>
      <c r="AF2704">
        <v>0</v>
      </c>
      <c r="AG2704" s="19">
        <v>0</v>
      </c>
      <c r="AH2704">
        <v>0</v>
      </c>
      <c r="AI2704">
        <v>0</v>
      </c>
      <c r="AJ2704">
        <v>0</v>
      </c>
      <c r="AK2704">
        <v>0</v>
      </c>
      <c r="AL2704">
        <v>0</v>
      </c>
      <c r="AM2704">
        <v>0</v>
      </c>
      <c r="AN2704">
        <v>0</v>
      </c>
      <c r="AO2704">
        <v>0</v>
      </c>
      <c r="AP2704">
        <v>0</v>
      </c>
      <c r="AQ2704">
        <v>0</v>
      </c>
      <c r="AR2704">
        <v>0</v>
      </c>
      <c r="AS2704">
        <v>0</v>
      </c>
      <c r="AT2704">
        <v>0</v>
      </c>
      <c r="AU2704">
        <v>0</v>
      </c>
      <c r="AV2704">
        <v>0</v>
      </c>
      <c r="AW2704">
        <v>0</v>
      </c>
      <c r="AX2704">
        <v>0</v>
      </c>
      <c r="AY2704">
        <v>0</v>
      </c>
      <c r="AZ2704">
        <v>0</v>
      </c>
      <c r="BA2704">
        <v>0</v>
      </c>
      <c r="BB2704">
        <v>0</v>
      </c>
      <c r="BC2704">
        <v>0</v>
      </c>
      <c r="BD2704">
        <v>0</v>
      </c>
      <c r="BE2704">
        <v>0</v>
      </c>
      <c r="BF2704">
        <v>0</v>
      </c>
      <c r="BG2704">
        <v>0</v>
      </c>
      <c r="BH2704">
        <v>0</v>
      </c>
      <c r="BI2704">
        <v>1000</v>
      </c>
      <c r="BJ2704">
        <v>0</v>
      </c>
      <c r="BK2704">
        <v>0</v>
      </c>
      <c r="BL2704">
        <v>0</v>
      </c>
      <c r="BM2704">
        <v>0</v>
      </c>
      <c r="BN2704">
        <v>0</v>
      </c>
      <c r="BO2704">
        <v>1000</v>
      </c>
      <c r="BP2704">
        <v>1000</v>
      </c>
      <c r="BQ2704">
        <v>0</v>
      </c>
      <c r="BR2704">
        <v>1000</v>
      </c>
      <c r="BS2704">
        <v>0</v>
      </c>
      <c r="BT2704">
        <v>0</v>
      </c>
      <c r="BU2704">
        <v>0</v>
      </c>
      <c r="BV2704">
        <v>0</v>
      </c>
      <c r="BW2704">
        <v>0</v>
      </c>
      <c r="BX2704" s="10">
        <v>6000</v>
      </c>
      <c r="BY2704">
        <v>0</v>
      </c>
      <c r="BZ2704">
        <v>0</v>
      </c>
      <c r="CA2704">
        <v>0</v>
      </c>
      <c r="CB2704">
        <v>0</v>
      </c>
      <c r="CC2704">
        <v>0</v>
      </c>
      <c r="CD2704">
        <v>0</v>
      </c>
      <c r="CE2704">
        <v>0</v>
      </c>
    </row>
    <row r="2705" spans="1:83" x14ac:dyDescent="0.35">
      <c r="A2705" s="9" t="str">
        <f t="shared" si="42"/>
        <v>1955.452.12</v>
      </c>
      <c r="B2705" s="52" t="e">
        <f>+IF(MATCH(A2705,List!H$10:H$145,0),"Targeted")</f>
        <v>#N/A</v>
      </c>
      <c r="C2705" s="65"/>
      <c r="D2705" s="151" t="s">
        <v>7700</v>
      </c>
      <c r="E2705" s="16" t="s">
        <v>1071</v>
      </c>
      <c r="F2705" s="16" t="s">
        <v>1072</v>
      </c>
      <c r="G2705" s="16" t="s">
        <v>989</v>
      </c>
      <c r="H2705" s="16" t="s">
        <v>1706</v>
      </c>
      <c r="I2705" s="16" t="s">
        <v>4301</v>
      </c>
      <c r="J2705" s="16" t="s">
        <v>4302</v>
      </c>
      <c r="K2705" s="17" t="s">
        <v>52</v>
      </c>
      <c r="L2705" s="18" t="s">
        <v>4125</v>
      </c>
      <c r="M2705" s="195" t="s">
        <v>172</v>
      </c>
      <c r="N2705" s="16" t="s">
        <v>4229</v>
      </c>
      <c r="O2705" s="17" t="s">
        <v>346</v>
      </c>
      <c r="P2705" s="17" t="s">
        <v>305</v>
      </c>
      <c r="Q2705" s="17" t="s">
        <v>306</v>
      </c>
      <c r="R2705">
        <v>0</v>
      </c>
      <c r="S2705">
        <v>0</v>
      </c>
      <c r="T2705">
        <v>0</v>
      </c>
      <c r="U2705">
        <v>0</v>
      </c>
      <c r="V2705">
        <v>0</v>
      </c>
      <c r="W2705">
        <v>0</v>
      </c>
      <c r="X2705">
        <v>0</v>
      </c>
      <c r="Y2705">
        <v>0</v>
      </c>
      <c r="Z2705">
        <v>0</v>
      </c>
      <c r="AA2705">
        <v>0</v>
      </c>
      <c r="AB2705">
        <v>0</v>
      </c>
      <c r="AC2705">
        <v>0</v>
      </c>
      <c r="AD2705">
        <v>0</v>
      </c>
      <c r="AE2705">
        <v>0</v>
      </c>
      <c r="AF2705">
        <v>0</v>
      </c>
      <c r="AG2705" s="19">
        <v>0</v>
      </c>
      <c r="AH2705">
        <v>0</v>
      </c>
      <c r="AI2705">
        <v>0</v>
      </c>
      <c r="AJ2705">
        <v>0</v>
      </c>
      <c r="AK2705">
        <v>0</v>
      </c>
      <c r="AL2705">
        <v>0</v>
      </c>
      <c r="AM2705">
        <v>0</v>
      </c>
      <c r="AN2705">
        <v>0</v>
      </c>
      <c r="AO2705">
        <v>0</v>
      </c>
      <c r="AP2705">
        <v>0</v>
      </c>
      <c r="AQ2705">
        <v>0</v>
      </c>
      <c r="AR2705">
        <v>0</v>
      </c>
      <c r="AS2705">
        <v>0</v>
      </c>
      <c r="AT2705">
        <v>0</v>
      </c>
      <c r="AU2705">
        <v>0</v>
      </c>
      <c r="AV2705">
        <v>0</v>
      </c>
      <c r="AW2705">
        <v>0</v>
      </c>
      <c r="AX2705">
        <v>0</v>
      </c>
      <c r="AY2705">
        <v>0</v>
      </c>
      <c r="AZ2705">
        <v>0</v>
      </c>
      <c r="BA2705">
        <v>0</v>
      </c>
      <c r="BB2705">
        <v>0</v>
      </c>
      <c r="BC2705">
        <v>0</v>
      </c>
      <c r="BD2705">
        <v>0</v>
      </c>
      <c r="BE2705">
        <v>0</v>
      </c>
      <c r="BF2705">
        <v>0</v>
      </c>
      <c r="BG2705">
        <v>0</v>
      </c>
      <c r="BH2705">
        <v>0</v>
      </c>
      <c r="BI2705">
        <v>0</v>
      </c>
      <c r="BJ2705">
        <v>0</v>
      </c>
      <c r="BK2705">
        <v>0</v>
      </c>
      <c r="BL2705">
        <v>0</v>
      </c>
      <c r="BM2705">
        <v>0</v>
      </c>
      <c r="BN2705">
        <v>0</v>
      </c>
      <c r="BO2705">
        <v>0</v>
      </c>
      <c r="BP2705">
        <v>1000</v>
      </c>
      <c r="BQ2705">
        <v>1000</v>
      </c>
      <c r="BR2705">
        <v>1000</v>
      </c>
      <c r="BS2705">
        <v>0</v>
      </c>
      <c r="BT2705">
        <v>0</v>
      </c>
      <c r="BU2705">
        <v>0</v>
      </c>
      <c r="BV2705">
        <v>0</v>
      </c>
      <c r="BW2705">
        <v>0</v>
      </c>
      <c r="BX2705">
        <v>0</v>
      </c>
      <c r="BY2705">
        <v>2000</v>
      </c>
      <c r="BZ2705">
        <v>2000</v>
      </c>
      <c r="CA2705">
        <v>4000</v>
      </c>
      <c r="CB2705">
        <v>5000</v>
      </c>
      <c r="CC2705">
        <v>5000</v>
      </c>
      <c r="CD2705">
        <v>6000</v>
      </c>
      <c r="CE2705">
        <v>6000</v>
      </c>
    </row>
    <row r="2706" spans="1:83" x14ac:dyDescent="0.35">
      <c r="A2706" s="9" t="str">
        <f t="shared" si="42"/>
        <v>1955.452.12</v>
      </c>
      <c r="B2706" s="52" t="e">
        <f>+IF(MATCH(A2706,List!H$10:H$145,0),"Targeted")</f>
        <v>#N/A</v>
      </c>
      <c r="C2706" s="65"/>
      <c r="D2706" s="151"/>
      <c r="E2706" s="16" t="s">
        <v>1071</v>
      </c>
      <c r="F2706" s="16" t="s">
        <v>1072</v>
      </c>
      <c r="G2706" s="16" t="s">
        <v>989</v>
      </c>
      <c r="H2706" s="16" t="s">
        <v>1706</v>
      </c>
      <c r="I2706" s="16" t="s">
        <v>4301</v>
      </c>
      <c r="J2706" s="16" t="s">
        <v>4302</v>
      </c>
      <c r="K2706" s="17" t="s">
        <v>52</v>
      </c>
      <c r="L2706" s="18" t="s">
        <v>4125</v>
      </c>
      <c r="M2706" s="195" t="s">
        <v>172</v>
      </c>
      <c r="N2706" s="16" t="s">
        <v>4229</v>
      </c>
      <c r="O2706" s="17" t="s">
        <v>304</v>
      </c>
      <c r="P2706" s="17" t="s">
        <v>305</v>
      </c>
      <c r="Q2706" s="17" t="s">
        <v>306</v>
      </c>
      <c r="R2706">
        <v>0</v>
      </c>
      <c r="S2706">
        <v>0</v>
      </c>
      <c r="T2706">
        <v>0</v>
      </c>
      <c r="U2706">
        <v>0</v>
      </c>
      <c r="V2706">
        <v>0</v>
      </c>
      <c r="W2706">
        <v>0</v>
      </c>
      <c r="X2706">
        <v>0</v>
      </c>
      <c r="Y2706">
        <v>0</v>
      </c>
      <c r="Z2706">
        <v>0</v>
      </c>
      <c r="AA2706">
        <v>0</v>
      </c>
      <c r="AB2706">
        <v>0</v>
      </c>
      <c r="AC2706">
        <v>0</v>
      </c>
      <c r="AD2706">
        <v>0</v>
      </c>
      <c r="AE2706">
        <v>0</v>
      </c>
      <c r="AF2706">
        <v>0</v>
      </c>
      <c r="AG2706" s="19">
        <v>0</v>
      </c>
      <c r="AH2706">
        <v>0</v>
      </c>
      <c r="AI2706">
        <v>0</v>
      </c>
      <c r="AJ2706">
        <v>0</v>
      </c>
      <c r="AK2706">
        <v>0</v>
      </c>
      <c r="AL2706">
        <v>0</v>
      </c>
      <c r="AM2706">
        <v>0</v>
      </c>
      <c r="AN2706">
        <v>0</v>
      </c>
      <c r="AO2706">
        <v>0</v>
      </c>
      <c r="AP2706">
        <v>0</v>
      </c>
      <c r="AQ2706">
        <v>0</v>
      </c>
      <c r="AR2706">
        <v>0</v>
      </c>
      <c r="AS2706">
        <v>0</v>
      </c>
      <c r="AT2706">
        <v>0</v>
      </c>
      <c r="AU2706">
        <v>0</v>
      </c>
      <c r="AV2706">
        <v>0</v>
      </c>
      <c r="AW2706">
        <v>0</v>
      </c>
      <c r="AX2706">
        <v>0</v>
      </c>
      <c r="AY2706">
        <v>0</v>
      </c>
      <c r="AZ2706">
        <v>0</v>
      </c>
      <c r="BA2706">
        <v>0</v>
      </c>
      <c r="BB2706">
        <v>0</v>
      </c>
      <c r="BC2706">
        <v>0</v>
      </c>
      <c r="BD2706">
        <v>0</v>
      </c>
      <c r="BE2706">
        <v>0</v>
      </c>
      <c r="BF2706">
        <v>0</v>
      </c>
      <c r="BG2706">
        <v>0</v>
      </c>
      <c r="BH2706">
        <v>0</v>
      </c>
      <c r="BI2706">
        <v>0</v>
      </c>
      <c r="BJ2706">
        <v>0</v>
      </c>
      <c r="BK2706">
        <v>0</v>
      </c>
      <c r="BL2706">
        <v>0</v>
      </c>
      <c r="BM2706">
        <v>0</v>
      </c>
      <c r="BN2706">
        <v>0</v>
      </c>
      <c r="BO2706">
        <v>0</v>
      </c>
      <c r="BP2706">
        <v>2000</v>
      </c>
      <c r="BQ2706">
        <v>3000</v>
      </c>
      <c r="BR2706">
        <v>3000</v>
      </c>
      <c r="BS2706">
        <v>3000</v>
      </c>
      <c r="BT2706">
        <v>3000</v>
      </c>
      <c r="BU2706">
        <v>3000</v>
      </c>
      <c r="BV2706">
        <v>4000</v>
      </c>
      <c r="BW2706">
        <v>3000</v>
      </c>
      <c r="BX2706" s="10">
        <v>3000</v>
      </c>
      <c r="BY2706">
        <v>3000</v>
      </c>
      <c r="BZ2706">
        <v>2000</v>
      </c>
      <c r="CA2706">
        <v>1000</v>
      </c>
      <c r="CB2706">
        <v>0</v>
      </c>
      <c r="CC2706">
        <v>0</v>
      </c>
      <c r="CD2706">
        <v>0</v>
      </c>
      <c r="CE2706">
        <v>0</v>
      </c>
    </row>
    <row r="2707" spans="1:83" x14ac:dyDescent="0.35">
      <c r="A2707" s="9" t="str">
        <f t="shared" si="42"/>
        <v>2068.452.12</v>
      </c>
      <c r="B2707" s="52" t="e">
        <f>+IF(MATCH(A2707,List!H$10:H$145,0),"Targeted")</f>
        <v>#N/A</v>
      </c>
      <c r="C2707" s="65"/>
      <c r="D2707" s="151" t="s">
        <v>7700</v>
      </c>
      <c r="E2707" s="16" t="s">
        <v>1071</v>
      </c>
      <c r="F2707" s="16" t="s">
        <v>1072</v>
      </c>
      <c r="G2707" s="16" t="s">
        <v>989</v>
      </c>
      <c r="H2707" s="16" t="s">
        <v>1706</v>
      </c>
      <c r="I2707" s="16" t="s">
        <v>4303</v>
      </c>
      <c r="J2707" s="16" t="s">
        <v>4304</v>
      </c>
      <c r="K2707" s="17" t="s">
        <v>52</v>
      </c>
      <c r="L2707" s="18" t="s">
        <v>4125</v>
      </c>
      <c r="M2707" s="195" t="s">
        <v>172</v>
      </c>
      <c r="N2707" s="16" t="s">
        <v>4229</v>
      </c>
      <c r="O2707" s="17" t="s">
        <v>346</v>
      </c>
      <c r="P2707" s="17" t="s">
        <v>524</v>
      </c>
      <c r="Q2707" s="17" t="s">
        <v>306</v>
      </c>
      <c r="R2707">
        <v>0</v>
      </c>
      <c r="S2707">
        <v>0</v>
      </c>
      <c r="T2707">
        <v>0</v>
      </c>
      <c r="U2707">
        <v>0</v>
      </c>
      <c r="V2707">
        <v>0</v>
      </c>
      <c r="W2707">
        <v>0</v>
      </c>
      <c r="X2707">
        <v>0</v>
      </c>
      <c r="Y2707">
        <v>0</v>
      </c>
      <c r="Z2707">
        <v>0</v>
      </c>
      <c r="AA2707">
        <v>0</v>
      </c>
      <c r="AB2707">
        <v>0</v>
      </c>
      <c r="AC2707">
        <v>0</v>
      </c>
      <c r="AD2707">
        <v>164</v>
      </c>
      <c r="AE2707">
        <v>4219</v>
      </c>
      <c r="AF2707">
        <v>7362</v>
      </c>
      <c r="AG2707" s="19">
        <v>2586</v>
      </c>
      <c r="AH2707">
        <v>9576</v>
      </c>
      <c r="AI2707">
        <v>9904</v>
      </c>
      <c r="AJ2707">
        <v>15081</v>
      </c>
      <c r="AK2707">
        <v>17451</v>
      </c>
      <c r="AL2707">
        <v>14209</v>
      </c>
      <c r="AM2707">
        <v>8498</v>
      </c>
      <c r="AN2707">
        <v>4338</v>
      </c>
      <c r="AO2707">
        <v>835</v>
      </c>
      <c r="AP2707">
        <v>1283</v>
      </c>
      <c r="AQ2707">
        <v>807</v>
      </c>
      <c r="AR2707">
        <v>0</v>
      </c>
      <c r="AS2707">
        <v>0</v>
      </c>
      <c r="AT2707">
        <v>0</v>
      </c>
      <c r="AU2707">
        <v>0</v>
      </c>
      <c r="AV2707">
        <v>0</v>
      </c>
      <c r="AW2707">
        <v>0</v>
      </c>
      <c r="AX2707">
        <v>0</v>
      </c>
      <c r="AY2707">
        <v>0</v>
      </c>
      <c r="AZ2707">
        <v>0</v>
      </c>
      <c r="BA2707">
        <v>0</v>
      </c>
      <c r="BB2707">
        <v>0</v>
      </c>
      <c r="BC2707">
        <v>0</v>
      </c>
      <c r="BD2707">
        <v>0</v>
      </c>
      <c r="BE2707">
        <v>0</v>
      </c>
      <c r="BF2707">
        <v>0</v>
      </c>
      <c r="BG2707">
        <v>0</v>
      </c>
      <c r="BH2707">
        <v>0</v>
      </c>
      <c r="BI2707">
        <v>0</v>
      </c>
      <c r="BJ2707">
        <v>0</v>
      </c>
      <c r="BK2707">
        <v>0</v>
      </c>
      <c r="BL2707">
        <v>0</v>
      </c>
      <c r="BM2707">
        <v>0</v>
      </c>
      <c r="BN2707">
        <v>0</v>
      </c>
      <c r="BO2707">
        <v>0</v>
      </c>
      <c r="BP2707">
        <v>0</v>
      </c>
      <c r="BQ2707">
        <v>0</v>
      </c>
      <c r="BR2707">
        <v>0</v>
      </c>
      <c r="BS2707">
        <v>0</v>
      </c>
      <c r="BT2707">
        <v>0</v>
      </c>
      <c r="BU2707">
        <v>0</v>
      </c>
      <c r="BV2707">
        <v>0</v>
      </c>
      <c r="BW2707">
        <v>0</v>
      </c>
      <c r="BX2707">
        <v>0</v>
      </c>
      <c r="BY2707">
        <v>0</v>
      </c>
      <c r="BZ2707">
        <v>0</v>
      </c>
      <c r="CA2707">
        <v>0</v>
      </c>
      <c r="CB2707">
        <v>0</v>
      </c>
      <c r="CC2707">
        <v>0</v>
      </c>
      <c r="CD2707">
        <v>0</v>
      </c>
      <c r="CE2707">
        <v>0</v>
      </c>
    </row>
    <row r="2708" spans="1:83" x14ac:dyDescent="0.35">
      <c r="A2708" s="9" t="str">
        <f t="shared" si="42"/>
        <v>2069.452.12</v>
      </c>
      <c r="B2708" s="52" t="e">
        <f>+IF(MATCH(A2708,List!H$10:H$145,0),"Targeted")</f>
        <v>#N/A</v>
      </c>
      <c r="C2708" s="65"/>
      <c r="D2708" s="151" t="s">
        <v>7700</v>
      </c>
      <c r="E2708" s="16" t="s">
        <v>1071</v>
      </c>
      <c r="F2708" s="16" t="s">
        <v>1072</v>
      </c>
      <c r="G2708" s="16" t="s">
        <v>989</v>
      </c>
      <c r="H2708" s="16" t="s">
        <v>1706</v>
      </c>
      <c r="I2708" s="16" t="s">
        <v>4305</v>
      </c>
      <c r="J2708" s="16" t="s">
        <v>4306</v>
      </c>
      <c r="K2708" s="17" t="s">
        <v>52</v>
      </c>
      <c r="L2708" s="18" t="s">
        <v>4125</v>
      </c>
      <c r="M2708" s="195" t="s">
        <v>172</v>
      </c>
      <c r="N2708" s="16" t="s">
        <v>4229</v>
      </c>
      <c r="O2708" s="17" t="s">
        <v>346</v>
      </c>
      <c r="P2708" s="17" t="s">
        <v>305</v>
      </c>
      <c r="Q2708" s="17" t="s">
        <v>306</v>
      </c>
      <c r="R2708">
        <v>0</v>
      </c>
      <c r="S2708">
        <v>0</v>
      </c>
      <c r="T2708">
        <v>0</v>
      </c>
      <c r="U2708">
        <v>0</v>
      </c>
      <c r="V2708">
        <v>0</v>
      </c>
      <c r="W2708">
        <v>0</v>
      </c>
      <c r="X2708">
        <v>0</v>
      </c>
      <c r="Y2708">
        <v>0</v>
      </c>
      <c r="Z2708">
        <v>0</v>
      </c>
      <c r="AA2708">
        <v>0</v>
      </c>
      <c r="AB2708">
        <v>0</v>
      </c>
      <c r="AC2708">
        <v>0</v>
      </c>
      <c r="AD2708">
        <v>0</v>
      </c>
      <c r="AE2708">
        <v>0</v>
      </c>
      <c r="AF2708">
        <v>0</v>
      </c>
      <c r="AG2708" s="19">
        <v>0</v>
      </c>
      <c r="AH2708">
        <v>0</v>
      </c>
      <c r="AI2708">
        <v>0</v>
      </c>
      <c r="AJ2708">
        <v>0</v>
      </c>
      <c r="AK2708">
        <v>0</v>
      </c>
      <c r="AL2708">
        <v>0</v>
      </c>
      <c r="AM2708">
        <v>0</v>
      </c>
      <c r="AN2708">
        <v>0</v>
      </c>
      <c r="AO2708">
        <v>0</v>
      </c>
      <c r="AP2708">
        <v>0</v>
      </c>
      <c r="AQ2708">
        <v>0</v>
      </c>
      <c r="AR2708">
        <v>0</v>
      </c>
      <c r="AS2708">
        <v>0</v>
      </c>
      <c r="AT2708">
        <v>0</v>
      </c>
      <c r="AU2708">
        <v>0</v>
      </c>
      <c r="AV2708">
        <v>0</v>
      </c>
      <c r="AW2708">
        <v>853</v>
      </c>
      <c r="AX2708">
        <v>5045</v>
      </c>
      <c r="AY2708">
        <v>11180</v>
      </c>
      <c r="AZ2708">
        <v>28000</v>
      </c>
      <c r="BA2708">
        <v>33000</v>
      </c>
      <c r="BB2708">
        <v>25000</v>
      </c>
      <c r="BC2708">
        <v>24000</v>
      </c>
      <c r="BD2708">
        <v>26000</v>
      </c>
      <c r="BE2708">
        <v>25000</v>
      </c>
      <c r="BF2708">
        <v>20000</v>
      </c>
      <c r="BG2708">
        <v>20000</v>
      </c>
      <c r="BH2708">
        <v>16000</v>
      </c>
      <c r="BI2708">
        <v>17000</v>
      </c>
      <c r="BJ2708">
        <v>20000</v>
      </c>
      <c r="BK2708">
        <v>22000</v>
      </c>
      <c r="BL2708">
        <v>22000</v>
      </c>
      <c r="BM2708">
        <v>18000</v>
      </c>
      <c r="BN2708">
        <v>17000</v>
      </c>
      <c r="BO2708">
        <v>16000</v>
      </c>
      <c r="BP2708">
        <v>12000</v>
      </c>
      <c r="BQ2708">
        <v>11000</v>
      </c>
      <c r="BR2708">
        <v>10000</v>
      </c>
      <c r="BS2708">
        <v>11000</v>
      </c>
      <c r="BT2708">
        <v>10000</v>
      </c>
      <c r="BU2708">
        <v>10000</v>
      </c>
      <c r="BV2708">
        <v>9000</v>
      </c>
      <c r="BW2708">
        <v>10000</v>
      </c>
      <c r="BX2708">
        <v>9000</v>
      </c>
      <c r="BY2708">
        <v>9000</v>
      </c>
      <c r="BZ2708">
        <v>9000</v>
      </c>
      <c r="CA2708">
        <v>8000</v>
      </c>
      <c r="CB2708">
        <v>7000</v>
      </c>
      <c r="CC2708">
        <v>7000</v>
      </c>
      <c r="CD2708">
        <v>6000</v>
      </c>
      <c r="CE2708">
        <v>6000</v>
      </c>
    </row>
    <row r="2709" spans="1:83" x14ac:dyDescent="0.35">
      <c r="A2709" s="9" t="str">
        <f t="shared" si="42"/>
        <v>2069.452.12</v>
      </c>
      <c r="B2709" s="52" t="e">
        <f>+IF(MATCH(A2709,List!H$10:H$145,0),"Targeted")</f>
        <v>#N/A</v>
      </c>
      <c r="C2709" s="65"/>
      <c r="D2709" s="151"/>
      <c r="E2709" s="16" t="s">
        <v>1071</v>
      </c>
      <c r="F2709" s="16" t="s">
        <v>1072</v>
      </c>
      <c r="G2709" s="16" t="s">
        <v>989</v>
      </c>
      <c r="H2709" s="16" t="s">
        <v>1706</v>
      </c>
      <c r="I2709" s="16" t="s">
        <v>4305</v>
      </c>
      <c r="J2709" s="16" t="s">
        <v>4306</v>
      </c>
      <c r="K2709" s="17" t="s">
        <v>52</v>
      </c>
      <c r="L2709" s="18" t="s">
        <v>4125</v>
      </c>
      <c r="M2709" s="195" t="s">
        <v>172</v>
      </c>
      <c r="N2709" s="16" t="s">
        <v>4229</v>
      </c>
      <c r="O2709" s="17" t="s">
        <v>304</v>
      </c>
      <c r="P2709" s="17" t="s">
        <v>305</v>
      </c>
      <c r="Q2709" s="17" t="s">
        <v>306</v>
      </c>
      <c r="R2709">
        <v>0</v>
      </c>
      <c r="S2709">
        <v>0</v>
      </c>
      <c r="T2709">
        <v>0</v>
      </c>
      <c r="U2709">
        <v>0</v>
      </c>
      <c r="V2709">
        <v>0</v>
      </c>
      <c r="W2709">
        <v>0</v>
      </c>
      <c r="X2709">
        <v>0</v>
      </c>
      <c r="Y2709">
        <v>0</v>
      </c>
      <c r="Z2709">
        <v>0</v>
      </c>
      <c r="AA2709">
        <v>0</v>
      </c>
      <c r="AB2709">
        <v>0</v>
      </c>
      <c r="AC2709">
        <v>0</v>
      </c>
      <c r="AD2709">
        <v>0</v>
      </c>
      <c r="AE2709">
        <v>0</v>
      </c>
      <c r="AF2709">
        <v>0</v>
      </c>
      <c r="AG2709" s="19">
        <v>0</v>
      </c>
      <c r="AH2709">
        <v>0</v>
      </c>
      <c r="AI2709">
        <v>0</v>
      </c>
      <c r="AJ2709">
        <v>0</v>
      </c>
      <c r="AK2709">
        <v>0</v>
      </c>
      <c r="AL2709">
        <v>0</v>
      </c>
      <c r="AM2709">
        <v>0</v>
      </c>
      <c r="AN2709">
        <v>0</v>
      </c>
      <c r="AO2709">
        <v>0</v>
      </c>
      <c r="AP2709">
        <v>0</v>
      </c>
      <c r="AQ2709">
        <v>0</v>
      </c>
      <c r="AR2709">
        <v>0</v>
      </c>
      <c r="AS2709">
        <v>0</v>
      </c>
      <c r="AT2709">
        <v>0</v>
      </c>
      <c r="AU2709">
        <v>0</v>
      </c>
      <c r="AV2709">
        <v>0</v>
      </c>
      <c r="AW2709">
        <v>0</v>
      </c>
      <c r="AX2709">
        <v>24</v>
      </c>
      <c r="AY2709">
        <v>309</v>
      </c>
      <c r="AZ2709">
        <v>1000</v>
      </c>
      <c r="BA2709">
        <v>2000</v>
      </c>
      <c r="BB2709">
        <v>0</v>
      </c>
      <c r="BC2709">
        <v>0</v>
      </c>
      <c r="BD2709">
        <v>1000</v>
      </c>
      <c r="BE2709">
        <v>0</v>
      </c>
      <c r="BF2709">
        <v>4000</v>
      </c>
      <c r="BG2709">
        <v>1000</v>
      </c>
      <c r="BH2709">
        <v>0</v>
      </c>
      <c r="BI2709">
        <v>0</v>
      </c>
      <c r="BJ2709">
        <v>0</v>
      </c>
      <c r="BK2709">
        <v>0</v>
      </c>
      <c r="BL2709">
        <v>8000</v>
      </c>
      <c r="BM2709">
        <v>3000</v>
      </c>
      <c r="BN2709">
        <v>4000</v>
      </c>
      <c r="BO2709">
        <v>1000</v>
      </c>
      <c r="BP2709">
        <v>0</v>
      </c>
      <c r="BQ2709">
        <v>0</v>
      </c>
      <c r="BR2709">
        <v>0</v>
      </c>
      <c r="BS2709">
        <v>3000</v>
      </c>
      <c r="BT2709">
        <v>3000</v>
      </c>
      <c r="BU2709">
        <v>1000</v>
      </c>
      <c r="BV2709">
        <v>0</v>
      </c>
      <c r="BW2709">
        <v>1000</v>
      </c>
      <c r="BX2709" s="10">
        <v>0</v>
      </c>
      <c r="BY2709">
        <v>2000</v>
      </c>
      <c r="BZ2709">
        <v>1000</v>
      </c>
      <c r="CA2709">
        <v>0</v>
      </c>
      <c r="CB2709">
        <v>0</v>
      </c>
      <c r="CC2709">
        <v>0</v>
      </c>
      <c r="CD2709">
        <v>0</v>
      </c>
      <c r="CE2709">
        <v>0</v>
      </c>
    </row>
    <row r="2710" spans="1:83" x14ac:dyDescent="0.35">
      <c r="A2710" s="9" t="str">
        <f t="shared" si="42"/>
        <v>2072.452.12</v>
      </c>
      <c r="B2710" s="52" t="e">
        <f>+IF(MATCH(A2710,List!H$10:H$145,0),"Targeted")</f>
        <v>#N/A</v>
      </c>
      <c r="C2710" s="65"/>
      <c r="D2710" s="151" t="s">
        <v>7700</v>
      </c>
      <c r="E2710" s="16" t="s">
        <v>1071</v>
      </c>
      <c r="F2710" s="16" t="s">
        <v>1072</v>
      </c>
      <c r="G2710" s="16" t="s">
        <v>989</v>
      </c>
      <c r="H2710" s="16" t="s">
        <v>1706</v>
      </c>
      <c r="I2710" s="16" t="s">
        <v>4307</v>
      </c>
      <c r="J2710" s="16" t="s">
        <v>4308</v>
      </c>
      <c r="K2710" s="17" t="s">
        <v>52</v>
      </c>
      <c r="L2710" s="18" t="s">
        <v>4125</v>
      </c>
      <c r="M2710" s="195" t="s">
        <v>172</v>
      </c>
      <c r="N2710" s="16" t="s">
        <v>4229</v>
      </c>
      <c r="O2710" s="17" t="s">
        <v>346</v>
      </c>
      <c r="P2710" s="17" t="s">
        <v>305</v>
      </c>
      <c r="Q2710" s="17" t="s">
        <v>306</v>
      </c>
      <c r="R2710">
        <v>0</v>
      </c>
      <c r="S2710">
        <v>0</v>
      </c>
      <c r="T2710">
        <v>0</v>
      </c>
      <c r="U2710">
        <v>0</v>
      </c>
      <c r="V2710">
        <v>0</v>
      </c>
      <c r="W2710">
        <v>0</v>
      </c>
      <c r="X2710">
        <v>0</v>
      </c>
      <c r="Y2710">
        <v>0</v>
      </c>
      <c r="Z2710">
        <v>0</v>
      </c>
      <c r="AA2710">
        <v>0</v>
      </c>
      <c r="AB2710">
        <v>0</v>
      </c>
      <c r="AC2710">
        <v>0</v>
      </c>
      <c r="AD2710">
        <v>0</v>
      </c>
      <c r="AE2710">
        <v>0</v>
      </c>
      <c r="AF2710">
        <v>0</v>
      </c>
      <c r="AG2710" s="19">
        <v>0</v>
      </c>
      <c r="AH2710">
        <v>0</v>
      </c>
      <c r="AI2710">
        <v>0</v>
      </c>
      <c r="AJ2710">
        <v>0</v>
      </c>
      <c r="AK2710">
        <v>0</v>
      </c>
      <c r="AL2710">
        <v>0</v>
      </c>
      <c r="AM2710">
        <v>0</v>
      </c>
      <c r="AN2710">
        <v>0</v>
      </c>
      <c r="AO2710">
        <v>0</v>
      </c>
      <c r="AP2710">
        <v>0</v>
      </c>
      <c r="AQ2710">
        <v>0</v>
      </c>
      <c r="AR2710">
        <v>0</v>
      </c>
      <c r="AS2710">
        <v>0</v>
      </c>
      <c r="AT2710">
        <v>0</v>
      </c>
      <c r="AU2710">
        <v>0</v>
      </c>
      <c r="AV2710">
        <v>0</v>
      </c>
      <c r="AW2710">
        <v>0</v>
      </c>
      <c r="AX2710">
        <v>100</v>
      </c>
      <c r="AY2710">
        <v>0</v>
      </c>
      <c r="AZ2710">
        <v>0</v>
      </c>
      <c r="BA2710">
        <v>0</v>
      </c>
      <c r="BB2710">
        <v>0</v>
      </c>
      <c r="BC2710">
        <v>0</v>
      </c>
      <c r="BD2710">
        <v>0</v>
      </c>
      <c r="BE2710">
        <v>0</v>
      </c>
      <c r="BF2710">
        <v>0</v>
      </c>
      <c r="BG2710">
        <v>0</v>
      </c>
      <c r="BH2710">
        <v>0</v>
      </c>
      <c r="BI2710">
        <v>0</v>
      </c>
      <c r="BJ2710">
        <v>0</v>
      </c>
      <c r="BK2710">
        <v>0</v>
      </c>
      <c r="BL2710">
        <v>0</v>
      </c>
      <c r="BM2710">
        <v>0</v>
      </c>
      <c r="BN2710">
        <v>0</v>
      </c>
      <c r="BO2710">
        <v>0</v>
      </c>
      <c r="BP2710">
        <v>0</v>
      </c>
      <c r="BQ2710">
        <v>0</v>
      </c>
      <c r="BR2710">
        <v>0</v>
      </c>
      <c r="BS2710">
        <v>0</v>
      </c>
      <c r="BT2710">
        <v>0</v>
      </c>
      <c r="BU2710">
        <v>0</v>
      </c>
      <c r="BV2710">
        <v>0</v>
      </c>
      <c r="BW2710">
        <v>0</v>
      </c>
      <c r="BX2710">
        <v>0</v>
      </c>
      <c r="BY2710">
        <v>0</v>
      </c>
      <c r="BZ2710">
        <v>0</v>
      </c>
      <c r="CA2710">
        <v>0</v>
      </c>
      <c r="CB2710">
        <v>0</v>
      </c>
      <c r="CC2710">
        <v>0</v>
      </c>
      <c r="CD2710">
        <v>0</v>
      </c>
      <c r="CE2710">
        <v>0</v>
      </c>
    </row>
    <row r="2711" spans="1:83" x14ac:dyDescent="0.35">
      <c r="A2711" s="9" t="str">
        <f t="shared" si="42"/>
        <v>2073.452.12</v>
      </c>
      <c r="B2711" s="52" t="e">
        <f>+IF(MATCH(A2711,List!H$10:H$145,0),"Targeted")</f>
        <v>#N/A</v>
      </c>
      <c r="C2711" s="65"/>
      <c r="D2711" s="151"/>
      <c r="E2711" s="16" t="s">
        <v>1071</v>
      </c>
      <c r="F2711" s="16" t="s">
        <v>1072</v>
      </c>
      <c r="G2711" s="16" t="s">
        <v>989</v>
      </c>
      <c r="H2711" s="16" t="s">
        <v>1706</v>
      </c>
      <c r="I2711" s="16" t="s">
        <v>4309</v>
      </c>
      <c r="J2711" s="16" t="s">
        <v>4310</v>
      </c>
      <c r="K2711" s="17" t="s">
        <v>52</v>
      </c>
      <c r="L2711" s="18" t="s">
        <v>4125</v>
      </c>
      <c r="M2711" s="195" t="s">
        <v>172</v>
      </c>
      <c r="N2711" s="16" t="s">
        <v>4229</v>
      </c>
      <c r="O2711" s="17" t="s">
        <v>304</v>
      </c>
      <c r="P2711" s="17" t="s">
        <v>305</v>
      </c>
      <c r="Q2711" s="17" t="s">
        <v>306</v>
      </c>
      <c r="R2711">
        <v>0</v>
      </c>
      <c r="S2711">
        <v>0</v>
      </c>
      <c r="T2711">
        <v>0</v>
      </c>
      <c r="U2711">
        <v>0</v>
      </c>
      <c r="V2711">
        <v>0</v>
      </c>
      <c r="W2711">
        <v>0</v>
      </c>
      <c r="X2711">
        <v>0</v>
      </c>
      <c r="Y2711">
        <v>0</v>
      </c>
      <c r="Z2711">
        <v>0</v>
      </c>
      <c r="AA2711">
        <v>0</v>
      </c>
      <c r="AB2711">
        <v>0</v>
      </c>
      <c r="AC2711">
        <v>0</v>
      </c>
      <c r="AD2711">
        <v>0</v>
      </c>
      <c r="AE2711">
        <v>0</v>
      </c>
      <c r="AF2711">
        <v>0</v>
      </c>
      <c r="AG2711" s="19">
        <v>0</v>
      </c>
      <c r="AH2711">
        <v>0</v>
      </c>
      <c r="AI2711">
        <v>0</v>
      </c>
      <c r="AJ2711">
        <v>0</v>
      </c>
      <c r="AK2711">
        <v>0</v>
      </c>
      <c r="AL2711">
        <v>0</v>
      </c>
      <c r="AM2711">
        <v>0</v>
      </c>
      <c r="AN2711">
        <v>0</v>
      </c>
      <c r="AO2711">
        <v>0</v>
      </c>
      <c r="AP2711">
        <v>0</v>
      </c>
      <c r="AQ2711">
        <v>0</v>
      </c>
      <c r="AR2711">
        <v>0</v>
      </c>
      <c r="AS2711">
        <v>0</v>
      </c>
      <c r="AT2711">
        <v>0</v>
      </c>
      <c r="AU2711">
        <v>0</v>
      </c>
      <c r="AV2711">
        <v>0</v>
      </c>
      <c r="AW2711">
        <v>0</v>
      </c>
      <c r="AX2711">
        <v>0</v>
      </c>
      <c r="AY2711">
        <v>0</v>
      </c>
      <c r="AZ2711">
        <v>0</v>
      </c>
      <c r="BA2711">
        <v>0</v>
      </c>
      <c r="BB2711">
        <v>0</v>
      </c>
      <c r="BC2711">
        <v>0</v>
      </c>
      <c r="BD2711">
        <v>0</v>
      </c>
      <c r="BE2711">
        <v>0</v>
      </c>
      <c r="BF2711">
        <v>0</v>
      </c>
      <c r="BG2711">
        <v>0</v>
      </c>
      <c r="BH2711">
        <v>0</v>
      </c>
      <c r="BI2711">
        <v>0</v>
      </c>
      <c r="BJ2711">
        <v>0</v>
      </c>
      <c r="BK2711">
        <v>0</v>
      </c>
      <c r="BL2711">
        <v>0</v>
      </c>
      <c r="BM2711">
        <v>0</v>
      </c>
      <c r="BN2711">
        <v>0</v>
      </c>
      <c r="BO2711">
        <v>19000</v>
      </c>
      <c r="BP2711">
        <v>136000</v>
      </c>
      <c r="BQ2711">
        <v>40000</v>
      </c>
      <c r="BR2711">
        <v>47000</v>
      </c>
      <c r="BS2711">
        <v>48000</v>
      </c>
      <c r="BT2711">
        <v>15000</v>
      </c>
      <c r="BU2711">
        <v>14000</v>
      </c>
      <c r="BV2711">
        <v>14000</v>
      </c>
      <c r="BW2711">
        <v>14000</v>
      </c>
      <c r="BX2711" s="10">
        <v>9000</v>
      </c>
      <c r="BY2711">
        <v>12000</v>
      </c>
      <c r="BZ2711">
        <v>89000</v>
      </c>
      <c r="CA2711">
        <v>527000</v>
      </c>
      <c r="CB2711">
        <v>258000</v>
      </c>
      <c r="CC2711">
        <v>254000</v>
      </c>
      <c r="CD2711">
        <v>1000</v>
      </c>
      <c r="CE2711">
        <v>0</v>
      </c>
    </row>
    <row r="2712" spans="1:83" x14ac:dyDescent="0.35">
      <c r="A2712" s="9" t="str">
        <f t="shared" si="42"/>
        <v>3105.452.12</v>
      </c>
      <c r="B2712" s="52" t="e">
        <f>+IF(MATCH(A2712,List!H$10:H$145,0),"Targeted")</f>
        <v>#N/A</v>
      </c>
      <c r="C2712" s="65"/>
      <c r="D2712" s="151" t="s">
        <v>7700</v>
      </c>
      <c r="E2712" s="16" t="s">
        <v>1071</v>
      </c>
      <c r="F2712" s="16" t="s">
        <v>1072</v>
      </c>
      <c r="G2712" s="16" t="s">
        <v>989</v>
      </c>
      <c r="H2712" s="16" t="s">
        <v>1706</v>
      </c>
      <c r="I2712" s="16" t="s">
        <v>4311</v>
      </c>
      <c r="J2712" s="16" t="s">
        <v>4312</v>
      </c>
      <c r="K2712" s="17" t="s">
        <v>52</v>
      </c>
      <c r="L2712" s="18" t="s">
        <v>4125</v>
      </c>
      <c r="M2712" s="195" t="s">
        <v>172</v>
      </c>
      <c r="N2712" s="16" t="s">
        <v>4229</v>
      </c>
      <c r="O2712" s="17" t="s">
        <v>346</v>
      </c>
      <c r="P2712" s="17" t="s">
        <v>305</v>
      </c>
      <c r="Q2712" s="17" t="s">
        <v>306</v>
      </c>
      <c r="R2712">
        <v>0</v>
      </c>
      <c r="S2712">
        <v>0</v>
      </c>
      <c r="T2712">
        <v>0</v>
      </c>
      <c r="U2712">
        <v>0</v>
      </c>
      <c r="V2712">
        <v>0</v>
      </c>
      <c r="W2712">
        <v>0</v>
      </c>
      <c r="X2712">
        <v>0</v>
      </c>
      <c r="Y2712">
        <v>0</v>
      </c>
      <c r="Z2712">
        <v>0</v>
      </c>
      <c r="AA2712">
        <v>0</v>
      </c>
      <c r="AB2712">
        <v>0</v>
      </c>
      <c r="AC2712">
        <v>0</v>
      </c>
      <c r="AD2712">
        <v>0</v>
      </c>
      <c r="AE2712">
        <v>0</v>
      </c>
      <c r="AF2712">
        <v>0</v>
      </c>
      <c r="AG2712" s="19">
        <v>0</v>
      </c>
      <c r="AH2712">
        <v>0</v>
      </c>
      <c r="AI2712">
        <v>0</v>
      </c>
      <c r="AJ2712">
        <v>0</v>
      </c>
      <c r="AK2712">
        <v>0</v>
      </c>
      <c r="AL2712">
        <v>0</v>
      </c>
      <c r="AM2712">
        <v>0</v>
      </c>
      <c r="AN2712">
        <v>0</v>
      </c>
      <c r="AO2712">
        <v>0</v>
      </c>
      <c r="AP2712">
        <v>0</v>
      </c>
      <c r="AQ2712">
        <v>0</v>
      </c>
      <c r="AR2712">
        <v>0</v>
      </c>
      <c r="AS2712">
        <v>0</v>
      </c>
      <c r="AT2712">
        <v>0</v>
      </c>
      <c r="AU2712">
        <v>0</v>
      </c>
      <c r="AV2712">
        <v>0</v>
      </c>
      <c r="AW2712">
        <v>0</v>
      </c>
      <c r="AX2712">
        <v>0</v>
      </c>
      <c r="AY2712">
        <v>0</v>
      </c>
      <c r="AZ2712">
        <v>0</v>
      </c>
      <c r="BA2712">
        <v>0</v>
      </c>
      <c r="BB2712">
        <v>0</v>
      </c>
      <c r="BC2712">
        <v>0</v>
      </c>
      <c r="BD2712">
        <v>0</v>
      </c>
      <c r="BE2712">
        <v>0</v>
      </c>
      <c r="BF2712">
        <v>0</v>
      </c>
      <c r="BG2712">
        <v>0</v>
      </c>
      <c r="BH2712">
        <v>0</v>
      </c>
      <c r="BI2712">
        <v>0</v>
      </c>
      <c r="BJ2712">
        <v>0</v>
      </c>
      <c r="BK2712">
        <v>0</v>
      </c>
      <c r="BL2712">
        <v>0</v>
      </c>
      <c r="BM2712">
        <v>0</v>
      </c>
      <c r="BN2712">
        <v>0</v>
      </c>
      <c r="BO2712">
        <v>0</v>
      </c>
      <c r="BP2712">
        <v>0</v>
      </c>
      <c r="BQ2712">
        <v>0</v>
      </c>
      <c r="BR2712">
        <v>0</v>
      </c>
      <c r="BS2712">
        <v>0</v>
      </c>
      <c r="BT2712">
        <v>0</v>
      </c>
      <c r="BU2712">
        <v>0</v>
      </c>
      <c r="BV2712">
        <v>0</v>
      </c>
      <c r="BW2712">
        <v>0</v>
      </c>
      <c r="BX2712">
        <v>0</v>
      </c>
      <c r="BY2712">
        <v>0</v>
      </c>
      <c r="BZ2712">
        <v>0</v>
      </c>
      <c r="CA2712">
        <v>3000</v>
      </c>
      <c r="CB2712">
        <v>24000</v>
      </c>
      <c r="CC2712">
        <v>16000</v>
      </c>
      <c r="CD2712">
        <v>5000</v>
      </c>
      <c r="CE2712">
        <v>2000</v>
      </c>
    </row>
    <row r="2713" spans="1:83" x14ac:dyDescent="0.35">
      <c r="A2713" s="9" t="str">
        <f t="shared" si="42"/>
        <v>3105.452.12</v>
      </c>
      <c r="B2713" s="52" t="e">
        <f>+IF(MATCH(A2713,List!H$10:H$145,0),"Targeted")</f>
        <v>#N/A</v>
      </c>
      <c r="C2713" s="65"/>
      <c r="D2713" s="151"/>
      <c r="E2713" s="16" t="s">
        <v>1071</v>
      </c>
      <c r="F2713" s="16" t="s">
        <v>1072</v>
      </c>
      <c r="G2713" s="16" t="s">
        <v>989</v>
      </c>
      <c r="H2713" s="16" t="s">
        <v>1706</v>
      </c>
      <c r="I2713" s="16" t="s">
        <v>4311</v>
      </c>
      <c r="J2713" s="16" t="s">
        <v>4312</v>
      </c>
      <c r="K2713" s="17" t="s">
        <v>52</v>
      </c>
      <c r="L2713" s="18" t="s">
        <v>4125</v>
      </c>
      <c r="M2713" s="195" t="s">
        <v>172</v>
      </c>
      <c r="N2713" s="16" t="s">
        <v>4229</v>
      </c>
      <c r="O2713" s="17" t="s">
        <v>304</v>
      </c>
      <c r="P2713" s="17" t="s">
        <v>305</v>
      </c>
      <c r="Q2713" s="17" t="s">
        <v>306</v>
      </c>
      <c r="R2713">
        <v>0</v>
      </c>
      <c r="S2713">
        <v>0</v>
      </c>
      <c r="T2713">
        <v>0</v>
      </c>
      <c r="U2713">
        <v>0</v>
      </c>
      <c r="V2713">
        <v>0</v>
      </c>
      <c r="W2713">
        <v>0</v>
      </c>
      <c r="X2713">
        <v>0</v>
      </c>
      <c r="Y2713">
        <v>0</v>
      </c>
      <c r="Z2713">
        <v>0</v>
      </c>
      <c r="AA2713">
        <v>0</v>
      </c>
      <c r="AB2713">
        <v>0</v>
      </c>
      <c r="AC2713">
        <v>0</v>
      </c>
      <c r="AD2713">
        <v>0</v>
      </c>
      <c r="AE2713">
        <v>0</v>
      </c>
      <c r="AF2713">
        <v>0</v>
      </c>
      <c r="AG2713" s="19">
        <v>0</v>
      </c>
      <c r="AH2713">
        <v>0</v>
      </c>
      <c r="AI2713">
        <v>0</v>
      </c>
      <c r="AJ2713">
        <v>0</v>
      </c>
      <c r="AK2713">
        <v>0</v>
      </c>
      <c r="AL2713">
        <v>0</v>
      </c>
      <c r="AM2713">
        <v>0</v>
      </c>
      <c r="AN2713">
        <v>0</v>
      </c>
      <c r="AO2713">
        <v>0</v>
      </c>
      <c r="AP2713">
        <v>0</v>
      </c>
      <c r="AQ2713">
        <v>0</v>
      </c>
      <c r="AR2713">
        <v>0</v>
      </c>
      <c r="AS2713">
        <v>0</v>
      </c>
      <c r="AT2713">
        <v>0</v>
      </c>
      <c r="AU2713">
        <v>0</v>
      </c>
      <c r="AV2713">
        <v>0</v>
      </c>
      <c r="AW2713">
        <v>0</v>
      </c>
      <c r="AX2713">
        <v>0</v>
      </c>
      <c r="AY2713">
        <v>0</v>
      </c>
      <c r="AZ2713">
        <v>0</v>
      </c>
      <c r="BA2713">
        <v>-45000</v>
      </c>
      <c r="BB2713">
        <v>5000</v>
      </c>
      <c r="BC2713">
        <v>10000</v>
      </c>
      <c r="BD2713">
        <v>10000</v>
      </c>
      <c r="BE2713">
        <v>6000</v>
      </c>
      <c r="BF2713">
        <v>5000</v>
      </c>
      <c r="BG2713">
        <v>0</v>
      </c>
      <c r="BH2713">
        <v>-13000</v>
      </c>
      <c r="BI2713">
        <v>-31000</v>
      </c>
      <c r="BJ2713">
        <v>-57000</v>
      </c>
      <c r="BK2713">
        <v>-86000</v>
      </c>
      <c r="BL2713">
        <v>-79000</v>
      </c>
      <c r="BM2713">
        <v>-63000</v>
      </c>
      <c r="BN2713">
        <v>-71000</v>
      </c>
      <c r="BO2713">
        <v>-135000</v>
      </c>
      <c r="BP2713">
        <v>-174000</v>
      </c>
      <c r="BQ2713">
        <v>-187000</v>
      </c>
      <c r="BR2713">
        <v>-166000</v>
      </c>
      <c r="BS2713">
        <v>-193000</v>
      </c>
      <c r="BT2713">
        <v>-191000</v>
      </c>
      <c r="BU2713">
        <v>-145000</v>
      </c>
      <c r="BV2713">
        <v>-184000</v>
      </c>
      <c r="BW2713">
        <v>-207000</v>
      </c>
      <c r="BX2713" s="10">
        <v>-215000</v>
      </c>
      <c r="BY2713">
        <v>-133000</v>
      </c>
      <c r="BZ2713">
        <v>193000</v>
      </c>
      <c r="CA2713">
        <v>256000</v>
      </c>
      <c r="CB2713">
        <v>163000</v>
      </c>
      <c r="CC2713">
        <v>66000</v>
      </c>
      <c r="CD2713">
        <v>-2000</v>
      </c>
      <c r="CE2713">
        <v>-4000</v>
      </c>
    </row>
    <row r="2714" spans="1:83" x14ac:dyDescent="0.35">
      <c r="A2714" s="9" t="str">
        <f t="shared" si="42"/>
        <v>3106.452.12</v>
      </c>
      <c r="B2714" s="52" t="e">
        <f>+IF(MATCH(A2714,List!H$10:H$145,0),"Targeted")</f>
        <v>#N/A</v>
      </c>
      <c r="C2714" s="65"/>
      <c r="D2714" s="151"/>
      <c r="E2714" s="16" t="s">
        <v>1071</v>
      </c>
      <c r="F2714" s="16" t="s">
        <v>1072</v>
      </c>
      <c r="G2714" s="16" t="s">
        <v>989</v>
      </c>
      <c r="H2714" s="16" t="s">
        <v>1706</v>
      </c>
      <c r="I2714" s="16" t="s">
        <v>4313</v>
      </c>
      <c r="J2714" s="16" t="s">
        <v>4314</v>
      </c>
      <c r="K2714" s="17" t="s">
        <v>52</v>
      </c>
      <c r="L2714" s="18" t="s">
        <v>4125</v>
      </c>
      <c r="M2714" s="195" t="s">
        <v>172</v>
      </c>
      <c r="N2714" s="16" t="s">
        <v>4229</v>
      </c>
      <c r="O2714" s="17" t="s">
        <v>304</v>
      </c>
      <c r="P2714" s="17" t="s">
        <v>305</v>
      </c>
      <c r="Q2714" s="17" t="s">
        <v>306</v>
      </c>
      <c r="R2714">
        <v>0</v>
      </c>
      <c r="S2714">
        <v>0</v>
      </c>
      <c r="T2714">
        <v>0</v>
      </c>
      <c r="U2714">
        <v>0</v>
      </c>
      <c r="V2714">
        <v>0</v>
      </c>
      <c r="W2714">
        <v>0</v>
      </c>
      <c r="X2714">
        <v>0</v>
      </c>
      <c r="Y2714">
        <v>0</v>
      </c>
      <c r="Z2714">
        <v>0</v>
      </c>
      <c r="AA2714">
        <v>0</v>
      </c>
      <c r="AB2714">
        <v>0</v>
      </c>
      <c r="AC2714">
        <v>0</v>
      </c>
      <c r="AD2714">
        <v>0</v>
      </c>
      <c r="AE2714">
        <v>0</v>
      </c>
      <c r="AF2714">
        <v>0</v>
      </c>
      <c r="AG2714" s="19">
        <v>0</v>
      </c>
      <c r="AH2714">
        <v>0</v>
      </c>
      <c r="AI2714">
        <v>0</v>
      </c>
      <c r="AJ2714">
        <v>0</v>
      </c>
      <c r="AK2714">
        <v>0</v>
      </c>
      <c r="AL2714">
        <v>0</v>
      </c>
      <c r="AM2714">
        <v>0</v>
      </c>
      <c r="AN2714">
        <v>0</v>
      </c>
      <c r="AO2714">
        <v>0</v>
      </c>
      <c r="AP2714">
        <v>0</v>
      </c>
      <c r="AQ2714">
        <v>0</v>
      </c>
      <c r="AR2714">
        <v>0</v>
      </c>
      <c r="AS2714">
        <v>0</v>
      </c>
      <c r="AT2714">
        <v>0</v>
      </c>
      <c r="AU2714">
        <v>0</v>
      </c>
      <c r="AV2714">
        <v>0</v>
      </c>
      <c r="AW2714">
        <v>0</v>
      </c>
      <c r="AX2714">
        <v>0</v>
      </c>
      <c r="AY2714">
        <v>0</v>
      </c>
      <c r="AZ2714">
        <v>0</v>
      </c>
      <c r="BA2714">
        <v>0</v>
      </c>
      <c r="BB2714">
        <v>0</v>
      </c>
      <c r="BC2714">
        <v>0</v>
      </c>
      <c r="BD2714">
        <v>0</v>
      </c>
      <c r="BE2714">
        <v>0</v>
      </c>
      <c r="BF2714">
        <v>0</v>
      </c>
      <c r="BG2714">
        <v>0</v>
      </c>
      <c r="BH2714">
        <v>0</v>
      </c>
      <c r="BI2714">
        <v>0</v>
      </c>
      <c r="BJ2714">
        <v>0</v>
      </c>
      <c r="BK2714">
        <v>0</v>
      </c>
      <c r="BL2714">
        <v>0</v>
      </c>
      <c r="BM2714">
        <v>0</v>
      </c>
      <c r="BN2714">
        <v>0</v>
      </c>
      <c r="BO2714">
        <v>27000</v>
      </c>
      <c r="BP2714">
        <v>31000</v>
      </c>
      <c r="BQ2714">
        <v>40000</v>
      </c>
      <c r="BR2714">
        <v>5000</v>
      </c>
      <c r="BS2714">
        <v>8000</v>
      </c>
      <c r="BT2714">
        <v>6000</v>
      </c>
      <c r="BU2714">
        <v>0</v>
      </c>
      <c r="BV2714">
        <v>0</v>
      </c>
      <c r="BW2714">
        <v>96000</v>
      </c>
      <c r="BX2714" s="10">
        <v>0</v>
      </c>
      <c r="BY2714">
        <v>0</v>
      </c>
      <c r="BZ2714">
        <v>103000</v>
      </c>
      <c r="CA2714">
        <v>5001000</v>
      </c>
      <c r="CB2714">
        <v>4130000</v>
      </c>
      <c r="CC2714">
        <v>3259000</v>
      </c>
      <c r="CD2714">
        <v>1805000</v>
      </c>
      <c r="CE2714">
        <v>620000</v>
      </c>
    </row>
    <row r="2715" spans="1:83" x14ac:dyDescent="0.35">
      <c r="A2715" s="9" t="str">
        <f t="shared" si="42"/>
        <v>3108.452.12</v>
      </c>
      <c r="B2715" s="52" t="e">
        <f>+IF(MATCH(A2715,List!H$10:H$145,0),"Targeted")</f>
        <v>#N/A</v>
      </c>
      <c r="C2715" s="65"/>
      <c r="D2715" s="151" t="s">
        <v>7700</v>
      </c>
      <c r="E2715" s="16" t="s">
        <v>1071</v>
      </c>
      <c r="F2715" s="16" t="s">
        <v>1072</v>
      </c>
      <c r="G2715" s="16" t="s">
        <v>989</v>
      </c>
      <c r="H2715" s="16" t="s">
        <v>1706</v>
      </c>
      <c r="I2715" s="16" t="s">
        <v>4315</v>
      </c>
      <c r="J2715" s="16" t="s">
        <v>4316</v>
      </c>
      <c r="K2715" s="17" t="s">
        <v>52</v>
      </c>
      <c r="L2715" s="18" t="s">
        <v>4125</v>
      </c>
      <c r="M2715" s="195" t="s">
        <v>172</v>
      </c>
      <c r="N2715" s="16" t="s">
        <v>4229</v>
      </c>
      <c r="O2715" s="17" t="s">
        <v>346</v>
      </c>
      <c r="P2715" s="17" t="s">
        <v>305</v>
      </c>
      <c r="Q2715" s="17" t="s">
        <v>306</v>
      </c>
      <c r="R2715">
        <v>0</v>
      </c>
      <c r="S2715">
        <v>0</v>
      </c>
      <c r="T2715">
        <v>0</v>
      </c>
      <c r="U2715">
        <v>0</v>
      </c>
      <c r="V2715">
        <v>0</v>
      </c>
      <c r="W2715">
        <v>0</v>
      </c>
      <c r="X2715">
        <v>0</v>
      </c>
      <c r="Y2715">
        <v>0</v>
      </c>
      <c r="Z2715">
        <v>0</v>
      </c>
      <c r="AA2715">
        <v>0</v>
      </c>
      <c r="AB2715">
        <v>0</v>
      </c>
      <c r="AC2715">
        <v>0</v>
      </c>
      <c r="AD2715">
        <v>0</v>
      </c>
      <c r="AE2715">
        <v>0</v>
      </c>
      <c r="AF2715">
        <v>0</v>
      </c>
      <c r="AG2715" s="19">
        <v>0</v>
      </c>
      <c r="AH2715">
        <v>0</v>
      </c>
      <c r="AI2715">
        <v>0</v>
      </c>
      <c r="AJ2715">
        <v>0</v>
      </c>
      <c r="AK2715">
        <v>0</v>
      </c>
      <c r="AL2715">
        <v>0</v>
      </c>
      <c r="AM2715">
        <v>0</v>
      </c>
      <c r="AN2715">
        <v>0</v>
      </c>
      <c r="AO2715">
        <v>0</v>
      </c>
      <c r="AP2715">
        <v>0</v>
      </c>
      <c r="AQ2715">
        <v>0</v>
      </c>
      <c r="AR2715">
        <v>0</v>
      </c>
      <c r="AS2715">
        <v>0</v>
      </c>
      <c r="AT2715">
        <v>0</v>
      </c>
      <c r="AU2715">
        <v>0</v>
      </c>
      <c r="AV2715">
        <v>0</v>
      </c>
      <c r="AW2715">
        <v>304</v>
      </c>
      <c r="AX2715">
        <v>1741</v>
      </c>
      <c r="AY2715">
        <v>3567</v>
      </c>
      <c r="AZ2715">
        <v>3000</v>
      </c>
      <c r="BA2715">
        <v>4000</v>
      </c>
      <c r="BB2715">
        <v>5000</v>
      </c>
      <c r="BC2715">
        <v>4000</v>
      </c>
      <c r="BD2715">
        <v>6000</v>
      </c>
      <c r="BE2715">
        <v>4000</v>
      </c>
      <c r="BF2715">
        <v>1000</v>
      </c>
      <c r="BG2715">
        <v>5000</v>
      </c>
      <c r="BH2715">
        <v>3000</v>
      </c>
      <c r="BI2715">
        <v>4000</v>
      </c>
      <c r="BJ2715">
        <v>2000</v>
      </c>
      <c r="BK2715">
        <v>5000</v>
      </c>
      <c r="BL2715">
        <v>3000</v>
      </c>
      <c r="BM2715">
        <v>5000</v>
      </c>
      <c r="BN2715">
        <v>0</v>
      </c>
      <c r="BO2715">
        <v>0</v>
      </c>
      <c r="BP2715">
        <v>0</v>
      </c>
      <c r="BQ2715">
        <v>0</v>
      </c>
      <c r="BR2715">
        <v>0</v>
      </c>
      <c r="BS2715">
        <v>0</v>
      </c>
      <c r="BT2715">
        <v>0</v>
      </c>
      <c r="BU2715">
        <v>0</v>
      </c>
      <c r="BV2715">
        <v>0</v>
      </c>
      <c r="BW2715">
        <v>0</v>
      </c>
      <c r="BX2715">
        <v>0</v>
      </c>
      <c r="BY2715">
        <v>0</v>
      </c>
      <c r="BZ2715">
        <v>0</v>
      </c>
      <c r="CA2715">
        <v>0</v>
      </c>
      <c r="CB2715">
        <v>0</v>
      </c>
      <c r="CC2715">
        <v>0</v>
      </c>
      <c r="CD2715">
        <v>0</v>
      </c>
      <c r="CE2715">
        <v>0</v>
      </c>
    </row>
    <row r="2716" spans="1:83" x14ac:dyDescent="0.35">
      <c r="A2716" s="9" t="str">
        <f t="shared" si="42"/>
        <v>3108.452.12</v>
      </c>
      <c r="B2716" s="52" t="e">
        <f>+IF(MATCH(A2716,List!H$10:H$145,0),"Targeted")</f>
        <v>#N/A</v>
      </c>
      <c r="C2716" s="65"/>
      <c r="D2716" s="151"/>
      <c r="E2716" s="16" t="s">
        <v>1071</v>
      </c>
      <c r="F2716" s="16" t="s">
        <v>1072</v>
      </c>
      <c r="G2716" s="16" t="s">
        <v>989</v>
      </c>
      <c r="H2716" s="16" t="s">
        <v>1706</v>
      </c>
      <c r="I2716" s="16" t="s">
        <v>4315</v>
      </c>
      <c r="J2716" s="16" t="s">
        <v>4316</v>
      </c>
      <c r="K2716" s="17" t="s">
        <v>52</v>
      </c>
      <c r="L2716" s="18" t="s">
        <v>4125</v>
      </c>
      <c r="M2716" s="195" t="s">
        <v>172</v>
      </c>
      <c r="N2716" s="16" t="s">
        <v>4229</v>
      </c>
      <c r="O2716" s="17" t="s">
        <v>304</v>
      </c>
      <c r="P2716" s="17" t="s">
        <v>305</v>
      </c>
      <c r="Q2716" s="17" t="s">
        <v>306</v>
      </c>
      <c r="R2716">
        <v>0</v>
      </c>
      <c r="S2716">
        <v>0</v>
      </c>
      <c r="T2716">
        <v>0</v>
      </c>
      <c r="U2716">
        <v>0</v>
      </c>
      <c r="V2716">
        <v>0</v>
      </c>
      <c r="W2716">
        <v>0</v>
      </c>
      <c r="X2716">
        <v>0</v>
      </c>
      <c r="Y2716">
        <v>0</v>
      </c>
      <c r="Z2716">
        <v>0</v>
      </c>
      <c r="AA2716">
        <v>0</v>
      </c>
      <c r="AB2716">
        <v>0</v>
      </c>
      <c r="AC2716">
        <v>0</v>
      </c>
      <c r="AD2716">
        <v>0</v>
      </c>
      <c r="AE2716">
        <v>0</v>
      </c>
      <c r="AF2716">
        <v>0</v>
      </c>
      <c r="AG2716" s="19">
        <v>0</v>
      </c>
      <c r="AH2716">
        <v>0</v>
      </c>
      <c r="AI2716">
        <v>0</v>
      </c>
      <c r="AJ2716">
        <v>0</v>
      </c>
      <c r="AK2716">
        <v>0</v>
      </c>
      <c r="AL2716">
        <v>0</v>
      </c>
      <c r="AM2716">
        <v>0</v>
      </c>
      <c r="AN2716">
        <v>0</v>
      </c>
      <c r="AO2716">
        <v>0</v>
      </c>
      <c r="AP2716">
        <v>0</v>
      </c>
      <c r="AQ2716">
        <v>0</v>
      </c>
      <c r="AR2716">
        <v>0</v>
      </c>
      <c r="AS2716">
        <v>0</v>
      </c>
      <c r="AT2716">
        <v>0</v>
      </c>
      <c r="AU2716">
        <v>0</v>
      </c>
      <c r="AV2716">
        <v>0</v>
      </c>
      <c r="AW2716">
        <v>0</v>
      </c>
      <c r="AX2716">
        <v>-3</v>
      </c>
      <c r="AY2716">
        <v>0</v>
      </c>
      <c r="AZ2716">
        <v>0</v>
      </c>
      <c r="BA2716">
        <v>0</v>
      </c>
      <c r="BB2716">
        <v>0</v>
      </c>
      <c r="BC2716">
        <v>0</v>
      </c>
      <c r="BD2716">
        <v>0</v>
      </c>
      <c r="BE2716">
        <v>0</v>
      </c>
      <c r="BF2716">
        <v>4000</v>
      </c>
      <c r="BG2716">
        <v>0</v>
      </c>
      <c r="BH2716">
        <v>0</v>
      </c>
      <c r="BI2716">
        <v>0</v>
      </c>
      <c r="BJ2716">
        <v>1000</v>
      </c>
      <c r="BK2716">
        <v>1000</v>
      </c>
      <c r="BL2716">
        <v>4000</v>
      </c>
      <c r="BM2716">
        <v>-2000</v>
      </c>
      <c r="BN2716">
        <v>-1000</v>
      </c>
      <c r="BO2716">
        <v>3000</v>
      </c>
      <c r="BP2716">
        <v>-1000</v>
      </c>
      <c r="BQ2716">
        <v>1000</v>
      </c>
      <c r="BR2716">
        <v>1000</v>
      </c>
      <c r="BS2716">
        <v>4000</v>
      </c>
      <c r="BT2716">
        <v>2000</v>
      </c>
      <c r="BU2716">
        <v>1000</v>
      </c>
      <c r="BV2716">
        <v>-1000</v>
      </c>
      <c r="BW2716">
        <v>-1000</v>
      </c>
      <c r="BX2716" s="10">
        <v>1000</v>
      </c>
      <c r="BY2716">
        <v>-2000</v>
      </c>
      <c r="BZ2716">
        <v>2000</v>
      </c>
      <c r="CA2716">
        <v>1000</v>
      </c>
      <c r="CB2716">
        <v>2000</v>
      </c>
      <c r="CC2716">
        <v>0</v>
      </c>
      <c r="CD2716">
        <v>0</v>
      </c>
      <c r="CE2716">
        <v>0</v>
      </c>
    </row>
    <row r="2717" spans="1:83" x14ac:dyDescent="0.35">
      <c r="A2717" s="9" t="str">
        <f t="shared" si="42"/>
        <v>3400.452.12</v>
      </c>
      <c r="B2717" s="52" t="e">
        <f>+IF(MATCH(A2717,List!H$10:H$145,0),"Targeted")</f>
        <v>#N/A</v>
      </c>
      <c r="C2717" s="65"/>
      <c r="D2717" s="151" t="s">
        <v>7700</v>
      </c>
      <c r="E2717" s="16" t="s">
        <v>1071</v>
      </c>
      <c r="F2717" s="16" t="s">
        <v>1072</v>
      </c>
      <c r="G2717" s="16" t="s">
        <v>989</v>
      </c>
      <c r="H2717" s="16" t="s">
        <v>1706</v>
      </c>
      <c r="I2717" s="16" t="s">
        <v>602</v>
      </c>
      <c r="J2717" s="16" t="s">
        <v>4317</v>
      </c>
      <c r="K2717" s="17" t="s">
        <v>52</v>
      </c>
      <c r="L2717" s="18" t="s">
        <v>4125</v>
      </c>
      <c r="M2717" s="195" t="s">
        <v>172</v>
      </c>
      <c r="N2717" s="16" t="s">
        <v>4229</v>
      </c>
      <c r="O2717" s="17" t="s">
        <v>346</v>
      </c>
      <c r="P2717" s="17" t="s">
        <v>305</v>
      </c>
      <c r="Q2717" s="17" t="s">
        <v>306</v>
      </c>
      <c r="R2717">
        <v>0</v>
      </c>
      <c r="S2717">
        <v>0</v>
      </c>
      <c r="T2717">
        <v>0</v>
      </c>
      <c r="U2717">
        <v>0</v>
      </c>
      <c r="V2717">
        <v>0</v>
      </c>
      <c r="W2717">
        <v>0</v>
      </c>
      <c r="X2717">
        <v>0</v>
      </c>
      <c r="Y2717">
        <v>0</v>
      </c>
      <c r="Z2717">
        <v>0</v>
      </c>
      <c r="AA2717">
        <v>0</v>
      </c>
      <c r="AB2717">
        <v>0</v>
      </c>
      <c r="AC2717">
        <v>0</v>
      </c>
      <c r="AD2717">
        <v>0</v>
      </c>
      <c r="AE2717">
        <v>0</v>
      </c>
      <c r="AF2717">
        <v>0</v>
      </c>
      <c r="AG2717" s="19">
        <v>0</v>
      </c>
      <c r="AH2717">
        <v>0</v>
      </c>
      <c r="AI2717">
        <v>0</v>
      </c>
      <c r="AJ2717">
        <v>0</v>
      </c>
      <c r="AK2717">
        <v>0</v>
      </c>
      <c r="AL2717">
        <v>0</v>
      </c>
      <c r="AM2717">
        <v>0</v>
      </c>
      <c r="AN2717">
        <v>0</v>
      </c>
      <c r="AO2717">
        <v>0</v>
      </c>
      <c r="AP2717">
        <v>0</v>
      </c>
      <c r="AQ2717">
        <v>0</v>
      </c>
      <c r="AR2717">
        <v>0</v>
      </c>
      <c r="AS2717">
        <v>0</v>
      </c>
      <c r="AT2717">
        <v>0</v>
      </c>
      <c r="AU2717">
        <v>0</v>
      </c>
      <c r="AV2717">
        <v>0</v>
      </c>
      <c r="AW2717">
        <v>-31646</v>
      </c>
      <c r="AX2717">
        <v>423</v>
      </c>
      <c r="AY2717">
        <v>9538</v>
      </c>
      <c r="AZ2717">
        <v>-4000</v>
      </c>
      <c r="BA2717">
        <v>10000</v>
      </c>
      <c r="BB2717">
        <v>5000</v>
      </c>
      <c r="BC2717">
        <v>1000</v>
      </c>
      <c r="BD2717">
        <v>0</v>
      </c>
      <c r="BE2717">
        <v>0</v>
      </c>
      <c r="BF2717">
        <v>6000</v>
      </c>
      <c r="BG2717">
        <v>0</v>
      </c>
      <c r="BH2717">
        <v>0</v>
      </c>
      <c r="BI2717">
        <v>0</v>
      </c>
      <c r="BJ2717">
        <v>0</v>
      </c>
      <c r="BK2717">
        <v>0</v>
      </c>
      <c r="BL2717">
        <v>0</v>
      </c>
      <c r="BM2717">
        <v>0</v>
      </c>
      <c r="BN2717">
        <v>0</v>
      </c>
      <c r="BO2717">
        <v>0</v>
      </c>
      <c r="BP2717">
        <v>0</v>
      </c>
      <c r="BQ2717">
        <v>0</v>
      </c>
      <c r="BR2717">
        <v>0</v>
      </c>
      <c r="BS2717">
        <v>0</v>
      </c>
      <c r="BT2717">
        <v>0</v>
      </c>
      <c r="BU2717">
        <v>0</v>
      </c>
      <c r="BV2717">
        <v>0</v>
      </c>
      <c r="BW2717">
        <v>0</v>
      </c>
      <c r="BX2717">
        <v>0</v>
      </c>
      <c r="BY2717">
        <v>0</v>
      </c>
      <c r="BZ2717">
        <v>0</v>
      </c>
      <c r="CA2717">
        <v>0</v>
      </c>
      <c r="CB2717">
        <v>0</v>
      </c>
      <c r="CC2717">
        <v>0</v>
      </c>
      <c r="CD2717">
        <v>0</v>
      </c>
      <c r="CE2717">
        <v>0</v>
      </c>
    </row>
    <row r="2718" spans="1:83" x14ac:dyDescent="0.35">
      <c r="A2718" s="9" t="str">
        <f t="shared" si="42"/>
        <v>4233.452.12</v>
      </c>
      <c r="B2718" s="52" t="e">
        <f>+IF(MATCH(A2718,List!H$10:H$145,0),"Targeted")</f>
        <v>#N/A</v>
      </c>
      <c r="C2718" s="65"/>
      <c r="D2718" s="151" t="s">
        <v>7700</v>
      </c>
      <c r="E2718" s="16" t="s">
        <v>1071</v>
      </c>
      <c r="F2718" s="16" t="s">
        <v>1072</v>
      </c>
      <c r="G2718" s="16" t="s">
        <v>989</v>
      </c>
      <c r="H2718" s="16" t="s">
        <v>1706</v>
      </c>
      <c r="I2718" s="16" t="s">
        <v>4318</v>
      </c>
      <c r="J2718" s="16" t="s">
        <v>4319</v>
      </c>
      <c r="K2718" s="17" t="s">
        <v>52</v>
      </c>
      <c r="L2718" s="18" t="s">
        <v>4125</v>
      </c>
      <c r="M2718" s="195" t="s">
        <v>172</v>
      </c>
      <c r="N2718" s="16" t="s">
        <v>4229</v>
      </c>
      <c r="O2718" s="17" t="s">
        <v>346</v>
      </c>
      <c r="P2718" s="17" t="s">
        <v>305</v>
      </c>
      <c r="Q2718" s="17" t="s">
        <v>306</v>
      </c>
      <c r="R2718">
        <v>0</v>
      </c>
      <c r="S2718">
        <v>0</v>
      </c>
      <c r="T2718">
        <v>0</v>
      </c>
      <c r="U2718">
        <v>0</v>
      </c>
      <c r="V2718">
        <v>0</v>
      </c>
      <c r="W2718">
        <v>0</v>
      </c>
      <c r="X2718">
        <v>0</v>
      </c>
      <c r="Y2718">
        <v>0</v>
      </c>
      <c r="Z2718">
        <v>0</v>
      </c>
      <c r="AA2718">
        <v>0</v>
      </c>
      <c r="AB2718">
        <v>0</v>
      </c>
      <c r="AC2718">
        <v>0</v>
      </c>
      <c r="AD2718">
        <v>0</v>
      </c>
      <c r="AE2718">
        <v>0</v>
      </c>
      <c r="AF2718">
        <v>0</v>
      </c>
      <c r="AG2718" s="19">
        <v>0</v>
      </c>
      <c r="AH2718">
        <v>0</v>
      </c>
      <c r="AI2718">
        <v>0</v>
      </c>
      <c r="AJ2718">
        <v>-2121</v>
      </c>
      <c r="AK2718">
        <v>-1397</v>
      </c>
      <c r="AL2718">
        <v>23038</v>
      </c>
      <c r="AM2718">
        <v>-10503</v>
      </c>
      <c r="AN2718">
        <v>-825</v>
      </c>
      <c r="AO2718">
        <v>6629</v>
      </c>
      <c r="AP2718">
        <v>-471</v>
      </c>
      <c r="AQ2718">
        <v>-4064</v>
      </c>
      <c r="AR2718">
        <v>-2193</v>
      </c>
      <c r="AS2718">
        <v>-1906</v>
      </c>
      <c r="AT2718">
        <v>1864</v>
      </c>
      <c r="AU2718">
        <v>-408</v>
      </c>
      <c r="AV2718">
        <v>1488</v>
      </c>
      <c r="AW2718">
        <v>0</v>
      </c>
      <c r="AX2718">
        <v>0</v>
      </c>
      <c r="AY2718">
        <v>0</v>
      </c>
      <c r="AZ2718">
        <v>0</v>
      </c>
      <c r="BA2718">
        <v>0</v>
      </c>
      <c r="BB2718">
        <v>0</v>
      </c>
      <c r="BC2718">
        <v>0</v>
      </c>
      <c r="BD2718">
        <v>0</v>
      </c>
      <c r="BE2718">
        <v>0</v>
      </c>
      <c r="BF2718">
        <v>0</v>
      </c>
      <c r="BG2718">
        <v>0</v>
      </c>
      <c r="BH2718">
        <v>0</v>
      </c>
      <c r="BI2718">
        <v>0</v>
      </c>
      <c r="BJ2718">
        <v>0</v>
      </c>
      <c r="BK2718">
        <v>0</v>
      </c>
      <c r="BL2718">
        <v>0</v>
      </c>
      <c r="BM2718">
        <v>0</v>
      </c>
      <c r="BN2718">
        <v>0</v>
      </c>
      <c r="BO2718">
        <v>0</v>
      </c>
      <c r="BP2718">
        <v>0</v>
      </c>
      <c r="BQ2718">
        <v>0</v>
      </c>
      <c r="BR2718">
        <v>0</v>
      </c>
      <c r="BS2718">
        <v>0</v>
      </c>
      <c r="BT2718">
        <v>0</v>
      </c>
      <c r="BU2718">
        <v>0</v>
      </c>
      <c r="BV2718">
        <v>0</v>
      </c>
      <c r="BW2718">
        <v>0</v>
      </c>
      <c r="BX2718">
        <v>0</v>
      </c>
      <c r="BY2718">
        <v>0</v>
      </c>
      <c r="BZ2718">
        <v>0</v>
      </c>
      <c r="CA2718">
        <v>0</v>
      </c>
      <c r="CB2718">
        <v>0</v>
      </c>
      <c r="CC2718">
        <v>0</v>
      </c>
      <c r="CD2718">
        <v>0</v>
      </c>
      <c r="CE2718">
        <v>0</v>
      </c>
    </row>
    <row r="2719" spans="1:83" x14ac:dyDescent="0.35">
      <c r="A2719" s="9" t="str">
        <f t="shared" si="42"/>
        <v>4233.452.12</v>
      </c>
      <c r="B2719" s="52" t="e">
        <f>+IF(MATCH(A2719,List!H$10:H$145,0),"Targeted")</f>
        <v>#N/A</v>
      </c>
      <c r="C2719" s="65"/>
      <c r="D2719" s="151" t="s">
        <v>7700</v>
      </c>
      <c r="E2719" s="16" t="s">
        <v>1071</v>
      </c>
      <c r="F2719" s="16" t="s">
        <v>1072</v>
      </c>
      <c r="G2719" s="16" t="s">
        <v>989</v>
      </c>
      <c r="H2719" s="16" t="s">
        <v>1706</v>
      </c>
      <c r="I2719" s="16" t="s">
        <v>4318</v>
      </c>
      <c r="J2719" s="16" t="s">
        <v>4319</v>
      </c>
      <c r="K2719" s="17" t="s">
        <v>52</v>
      </c>
      <c r="L2719" s="18" t="s">
        <v>4125</v>
      </c>
      <c r="M2719" s="195" t="s">
        <v>172</v>
      </c>
      <c r="N2719" s="16" t="s">
        <v>4229</v>
      </c>
      <c r="O2719" s="17" t="s">
        <v>346</v>
      </c>
      <c r="P2719" s="17" t="s">
        <v>524</v>
      </c>
      <c r="Q2719" s="17" t="s">
        <v>306</v>
      </c>
      <c r="R2719">
        <v>0</v>
      </c>
      <c r="S2719">
        <v>0</v>
      </c>
      <c r="T2719">
        <v>0</v>
      </c>
      <c r="U2719">
        <v>0</v>
      </c>
      <c r="V2719">
        <v>0</v>
      </c>
      <c r="W2719">
        <v>0</v>
      </c>
      <c r="X2719">
        <v>0</v>
      </c>
      <c r="Y2719">
        <v>0</v>
      </c>
      <c r="Z2719">
        <v>0</v>
      </c>
      <c r="AA2719">
        <v>0</v>
      </c>
      <c r="AB2719">
        <v>0</v>
      </c>
      <c r="AC2719">
        <v>0</v>
      </c>
      <c r="AD2719">
        <v>0</v>
      </c>
      <c r="AE2719">
        <v>0</v>
      </c>
      <c r="AF2719">
        <v>0</v>
      </c>
      <c r="AG2719" s="19">
        <v>0</v>
      </c>
      <c r="AH2719">
        <v>0</v>
      </c>
      <c r="AI2719">
        <v>0</v>
      </c>
      <c r="AJ2719">
        <v>0</v>
      </c>
      <c r="AK2719">
        <v>0</v>
      </c>
      <c r="AL2719">
        <v>0</v>
      </c>
      <c r="AM2719">
        <v>0</v>
      </c>
      <c r="AN2719">
        <v>0</v>
      </c>
      <c r="AO2719">
        <v>0</v>
      </c>
      <c r="AP2719">
        <v>0</v>
      </c>
      <c r="AQ2719">
        <v>0</v>
      </c>
      <c r="AR2719">
        <v>0</v>
      </c>
      <c r="AS2719">
        <v>2118</v>
      </c>
      <c r="AT2719">
        <v>2665</v>
      </c>
      <c r="AU2719">
        <v>1908</v>
      </c>
      <c r="AV2719">
        <v>2355</v>
      </c>
      <c r="AW2719">
        <v>0</v>
      </c>
      <c r="AX2719">
        <v>0</v>
      </c>
      <c r="AY2719">
        <v>0</v>
      </c>
      <c r="AZ2719">
        <v>0</v>
      </c>
      <c r="BA2719">
        <v>0</v>
      </c>
      <c r="BB2719">
        <v>0</v>
      </c>
      <c r="BC2719">
        <v>0</v>
      </c>
      <c r="BD2719">
        <v>0</v>
      </c>
      <c r="BE2719">
        <v>0</v>
      </c>
      <c r="BF2719">
        <v>0</v>
      </c>
      <c r="BG2719">
        <v>0</v>
      </c>
      <c r="BH2719">
        <v>0</v>
      </c>
      <c r="BI2719">
        <v>0</v>
      </c>
      <c r="BJ2719">
        <v>0</v>
      </c>
      <c r="BK2719">
        <v>0</v>
      </c>
      <c r="BL2719">
        <v>0</v>
      </c>
      <c r="BM2719">
        <v>0</v>
      </c>
      <c r="BN2719">
        <v>0</v>
      </c>
      <c r="BO2719">
        <v>0</v>
      </c>
      <c r="BP2719">
        <v>0</v>
      </c>
      <c r="BQ2719">
        <v>0</v>
      </c>
      <c r="BR2719">
        <v>0</v>
      </c>
      <c r="BS2719">
        <v>0</v>
      </c>
      <c r="BT2719">
        <v>0</v>
      </c>
      <c r="BU2719">
        <v>0</v>
      </c>
      <c r="BV2719">
        <v>0</v>
      </c>
      <c r="BW2719">
        <v>0</v>
      </c>
      <c r="BX2719">
        <v>0</v>
      </c>
      <c r="BY2719">
        <v>0</v>
      </c>
      <c r="BZ2719">
        <v>0</v>
      </c>
      <c r="CA2719">
        <v>0</v>
      </c>
      <c r="CB2719">
        <v>0</v>
      </c>
      <c r="CC2719">
        <v>0</v>
      </c>
      <c r="CD2719">
        <v>0</v>
      </c>
      <c r="CE2719">
        <v>0</v>
      </c>
    </row>
    <row r="2720" spans="1:83" x14ac:dyDescent="0.35">
      <c r="A2720" s="9" t="str">
        <f t="shared" si="42"/>
        <v>4233.452.12</v>
      </c>
      <c r="B2720" s="52" t="e">
        <f>+IF(MATCH(A2720,List!H$10:H$145,0),"Targeted")</f>
        <v>#N/A</v>
      </c>
      <c r="C2720" s="65"/>
      <c r="D2720" s="151"/>
      <c r="E2720" s="16" t="s">
        <v>1071</v>
      </c>
      <c r="F2720" s="16" t="s">
        <v>1072</v>
      </c>
      <c r="G2720" s="16" t="s">
        <v>989</v>
      </c>
      <c r="H2720" s="16" t="s">
        <v>1706</v>
      </c>
      <c r="I2720" s="16" t="s">
        <v>4318</v>
      </c>
      <c r="J2720" s="16" t="s">
        <v>4319</v>
      </c>
      <c r="K2720" s="17" t="s">
        <v>52</v>
      </c>
      <c r="L2720" s="18" t="s">
        <v>4125</v>
      </c>
      <c r="M2720" s="195" t="s">
        <v>172</v>
      </c>
      <c r="N2720" s="16" t="s">
        <v>4229</v>
      </c>
      <c r="O2720" s="17" t="s">
        <v>304</v>
      </c>
      <c r="P2720" s="17" t="s">
        <v>305</v>
      </c>
      <c r="Q2720" s="17" t="s">
        <v>306</v>
      </c>
      <c r="R2720">
        <v>0</v>
      </c>
      <c r="S2720">
        <v>0</v>
      </c>
      <c r="T2720">
        <v>0</v>
      </c>
      <c r="U2720">
        <v>0</v>
      </c>
      <c r="V2720">
        <v>0</v>
      </c>
      <c r="W2720">
        <v>0</v>
      </c>
      <c r="X2720">
        <v>0</v>
      </c>
      <c r="Y2720">
        <v>0</v>
      </c>
      <c r="Z2720">
        <v>0</v>
      </c>
      <c r="AA2720">
        <v>0</v>
      </c>
      <c r="AB2720">
        <v>0</v>
      </c>
      <c r="AC2720">
        <v>0</v>
      </c>
      <c r="AD2720">
        <v>0</v>
      </c>
      <c r="AE2720">
        <v>0</v>
      </c>
      <c r="AF2720">
        <v>0</v>
      </c>
      <c r="AG2720" s="19">
        <v>0</v>
      </c>
      <c r="AH2720">
        <v>0</v>
      </c>
      <c r="AI2720">
        <v>0</v>
      </c>
      <c r="AJ2720">
        <v>0</v>
      </c>
      <c r="AK2720">
        <v>0</v>
      </c>
      <c r="AL2720">
        <v>0</v>
      </c>
      <c r="AM2720">
        <v>0</v>
      </c>
      <c r="AN2720">
        <v>0</v>
      </c>
      <c r="AO2720">
        <v>0</v>
      </c>
      <c r="AP2720">
        <v>0</v>
      </c>
      <c r="AQ2720">
        <v>0</v>
      </c>
      <c r="AR2720">
        <v>0</v>
      </c>
      <c r="AS2720">
        <v>0</v>
      </c>
      <c r="AT2720">
        <v>0</v>
      </c>
      <c r="AU2720">
        <v>5266</v>
      </c>
      <c r="AV2720">
        <v>9315</v>
      </c>
      <c r="AW2720">
        <v>17420</v>
      </c>
      <c r="AX2720">
        <v>10463</v>
      </c>
      <c r="AY2720">
        <v>4828</v>
      </c>
      <c r="AZ2720">
        <v>0</v>
      </c>
      <c r="BA2720">
        <v>-1000</v>
      </c>
      <c r="BB2720">
        <v>0</v>
      </c>
      <c r="BC2720">
        <v>-4000</v>
      </c>
      <c r="BD2720">
        <v>-3000</v>
      </c>
      <c r="BE2720">
        <v>-4000</v>
      </c>
      <c r="BF2720">
        <v>-3000</v>
      </c>
      <c r="BG2720">
        <v>-4000</v>
      </c>
      <c r="BH2720">
        <v>-3000</v>
      </c>
      <c r="BI2720">
        <v>-4000</v>
      </c>
      <c r="BJ2720">
        <v>-3000</v>
      </c>
      <c r="BK2720">
        <v>-6000</v>
      </c>
      <c r="BL2720">
        <v>-4000</v>
      </c>
      <c r="BM2720">
        <v>-4000</v>
      </c>
      <c r="BN2720">
        <v>-4000</v>
      </c>
      <c r="BO2720">
        <v>-4000</v>
      </c>
      <c r="BP2720">
        <v>-3000</v>
      </c>
      <c r="BQ2720">
        <v>-3000</v>
      </c>
      <c r="BR2720">
        <v>-4000</v>
      </c>
      <c r="BS2720">
        <v>-5000</v>
      </c>
      <c r="BT2720">
        <v>-3000</v>
      </c>
      <c r="BU2720">
        <v>-2000</v>
      </c>
      <c r="BV2720">
        <v>-3000</v>
      </c>
      <c r="BW2720">
        <v>-3000</v>
      </c>
      <c r="BX2720" s="10">
        <v>-2000</v>
      </c>
      <c r="BY2720">
        <v>-2000</v>
      </c>
      <c r="BZ2720">
        <v>-1000</v>
      </c>
      <c r="CA2720">
        <v>-1000</v>
      </c>
      <c r="CB2720">
        <v>0</v>
      </c>
      <c r="CC2720">
        <v>0</v>
      </c>
      <c r="CD2720">
        <v>0</v>
      </c>
      <c r="CE2720">
        <v>0</v>
      </c>
    </row>
    <row r="2721" spans="1:83" x14ac:dyDescent="0.35">
      <c r="A2721" s="9" t="str">
        <f t="shared" si="42"/>
        <v>4233.452.12</v>
      </c>
      <c r="B2721" s="52" t="e">
        <f>+IF(MATCH(A2721,List!H$10:H$145,0),"Targeted")</f>
        <v>#N/A</v>
      </c>
      <c r="C2721" s="65"/>
      <c r="D2721" s="151"/>
      <c r="E2721" s="16" t="s">
        <v>1071</v>
      </c>
      <c r="F2721" s="16" t="s">
        <v>1072</v>
      </c>
      <c r="G2721" s="16" t="s">
        <v>989</v>
      </c>
      <c r="H2721" s="16" t="s">
        <v>1706</v>
      </c>
      <c r="I2721" s="16" t="s">
        <v>4318</v>
      </c>
      <c r="J2721" s="16" t="s">
        <v>4319</v>
      </c>
      <c r="K2721" s="17" t="s">
        <v>52</v>
      </c>
      <c r="L2721" s="18" t="s">
        <v>4125</v>
      </c>
      <c r="M2721" s="195" t="s">
        <v>172</v>
      </c>
      <c r="N2721" s="16" t="s">
        <v>4229</v>
      </c>
      <c r="O2721" s="17" t="s">
        <v>304</v>
      </c>
      <c r="P2721" s="17" t="s">
        <v>524</v>
      </c>
      <c r="Q2721" s="17" t="s">
        <v>306</v>
      </c>
      <c r="R2721">
        <v>0</v>
      </c>
      <c r="S2721">
        <v>0</v>
      </c>
      <c r="T2721">
        <v>0</v>
      </c>
      <c r="U2721">
        <v>0</v>
      </c>
      <c r="V2721">
        <v>0</v>
      </c>
      <c r="W2721">
        <v>0</v>
      </c>
      <c r="X2721">
        <v>0</v>
      </c>
      <c r="Y2721">
        <v>0</v>
      </c>
      <c r="Z2721">
        <v>0</v>
      </c>
      <c r="AA2721">
        <v>0</v>
      </c>
      <c r="AB2721">
        <v>0</v>
      </c>
      <c r="AC2721">
        <v>0</v>
      </c>
      <c r="AD2721">
        <v>0</v>
      </c>
      <c r="AE2721">
        <v>0</v>
      </c>
      <c r="AF2721">
        <v>0</v>
      </c>
      <c r="AG2721" s="19">
        <v>0</v>
      </c>
      <c r="AH2721">
        <v>0</v>
      </c>
      <c r="AI2721">
        <v>0</v>
      </c>
      <c r="AJ2721">
        <v>0</v>
      </c>
      <c r="AK2721">
        <v>0</v>
      </c>
      <c r="AL2721">
        <v>0</v>
      </c>
      <c r="AM2721">
        <v>0</v>
      </c>
      <c r="AN2721">
        <v>0</v>
      </c>
      <c r="AO2721">
        <v>0</v>
      </c>
      <c r="AP2721">
        <v>0</v>
      </c>
      <c r="AQ2721">
        <v>0</v>
      </c>
      <c r="AR2721">
        <v>0</v>
      </c>
      <c r="AS2721">
        <v>0</v>
      </c>
      <c r="AT2721">
        <v>0</v>
      </c>
      <c r="AU2721">
        <v>0</v>
      </c>
      <c r="AV2721">
        <v>0</v>
      </c>
      <c r="AW2721">
        <v>1058</v>
      </c>
      <c r="AX2721">
        <v>-181</v>
      </c>
      <c r="AY2721">
        <v>0</v>
      </c>
      <c r="AZ2721">
        <v>0</v>
      </c>
      <c r="BA2721">
        <v>0</v>
      </c>
      <c r="BB2721">
        <v>0</v>
      </c>
      <c r="BC2721">
        <v>0</v>
      </c>
      <c r="BD2721">
        <v>0</v>
      </c>
      <c r="BE2721">
        <v>0</v>
      </c>
      <c r="BF2721">
        <v>0</v>
      </c>
      <c r="BG2721">
        <v>0</v>
      </c>
      <c r="BH2721">
        <v>0</v>
      </c>
      <c r="BI2721">
        <v>0</v>
      </c>
      <c r="BJ2721">
        <v>0</v>
      </c>
      <c r="BK2721">
        <v>0</v>
      </c>
      <c r="BL2721">
        <v>0</v>
      </c>
      <c r="BM2721">
        <v>0</v>
      </c>
      <c r="BN2721">
        <v>0</v>
      </c>
      <c r="BO2721">
        <v>0</v>
      </c>
      <c r="BP2721">
        <v>0</v>
      </c>
      <c r="BQ2721">
        <v>0</v>
      </c>
      <c r="BR2721">
        <v>0</v>
      </c>
      <c r="BS2721">
        <v>0</v>
      </c>
      <c r="BT2721">
        <v>0</v>
      </c>
      <c r="BU2721">
        <v>0</v>
      </c>
      <c r="BV2721">
        <v>0</v>
      </c>
      <c r="BW2721">
        <v>0</v>
      </c>
      <c r="BX2721" s="10">
        <v>0</v>
      </c>
      <c r="BY2721">
        <v>0</v>
      </c>
      <c r="BZ2721">
        <v>0</v>
      </c>
      <c r="CA2721">
        <v>0</v>
      </c>
      <c r="CB2721">
        <v>0</v>
      </c>
      <c r="CC2721">
        <v>0</v>
      </c>
      <c r="CD2721">
        <v>0</v>
      </c>
      <c r="CE2721">
        <v>0</v>
      </c>
    </row>
    <row r="2722" spans="1:83" x14ac:dyDescent="0.35">
      <c r="A2722" s="9" t="str">
        <f t="shared" si="42"/>
        <v>0801.452.12</v>
      </c>
      <c r="B2722" s="52" t="e">
        <f>+IF(MATCH(A2722,List!H$10:H$145,0),"Targeted")</f>
        <v>#N/A</v>
      </c>
      <c r="C2722" s="65"/>
      <c r="D2722" s="151" t="s">
        <v>7700</v>
      </c>
      <c r="E2722" s="16" t="s">
        <v>1071</v>
      </c>
      <c r="F2722" s="16" t="s">
        <v>1072</v>
      </c>
      <c r="G2722" s="16" t="s">
        <v>1073</v>
      </c>
      <c r="H2722" s="16" t="s">
        <v>1074</v>
      </c>
      <c r="I2722" s="16" t="s">
        <v>1714</v>
      </c>
      <c r="J2722" s="16" t="s">
        <v>1055</v>
      </c>
      <c r="K2722" s="17" t="s">
        <v>52</v>
      </c>
      <c r="L2722" s="18" t="s">
        <v>4125</v>
      </c>
      <c r="M2722" s="195" t="s">
        <v>172</v>
      </c>
      <c r="N2722" s="16" t="s">
        <v>4229</v>
      </c>
      <c r="O2722" s="17" t="s">
        <v>346</v>
      </c>
      <c r="P2722" s="17" t="s">
        <v>305</v>
      </c>
      <c r="Q2722" s="17" t="s">
        <v>306</v>
      </c>
      <c r="R2722">
        <v>0</v>
      </c>
      <c r="S2722">
        <v>0</v>
      </c>
      <c r="T2722">
        <v>0</v>
      </c>
      <c r="U2722">
        <v>0</v>
      </c>
      <c r="V2722">
        <v>0</v>
      </c>
      <c r="W2722">
        <v>0</v>
      </c>
      <c r="X2722">
        <v>0</v>
      </c>
      <c r="Y2722">
        <v>0</v>
      </c>
      <c r="Z2722">
        <v>0</v>
      </c>
      <c r="AA2722">
        <v>0</v>
      </c>
      <c r="AB2722">
        <v>0</v>
      </c>
      <c r="AC2722">
        <v>0</v>
      </c>
      <c r="AD2722">
        <v>0</v>
      </c>
      <c r="AE2722">
        <v>0</v>
      </c>
      <c r="AF2722">
        <v>0</v>
      </c>
      <c r="AG2722" s="19">
        <v>0</v>
      </c>
      <c r="AH2722">
        <v>0</v>
      </c>
      <c r="AI2722">
        <v>0</v>
      </c>
      <c r="AJ2722">
        <v>0</v>
      </c>
      <c r="AK2722">
        <v>0</v>
      </c>
      <c r="AL2722">
        <v>0</v>
      </c>
      <c r="AM2722">
        <v>1262</v>
      </c>
      <c r="AN2722">
        <v>1597</v>
      </c>
      <c r="AO2722">
        <v>2006</v>
      </c>
      <c r="AP2722">
        <v>1612</v>
      </c>
      <c r="AQ2722">
        <v>894</v>
      </c>
      <c r="AR2722">
        <v>96</v>
      </c>
      <c r="AS2722">
        <v>0</v>
      </c>
      <c r="AT2722">
        <v>0</v>
      </c>
      <c r="AU2722">
        <v>0</v>
      </c>
      <c r="AV2722">
        <v>0</v>
      </c>
      <c r="AW2722">
        <v>0</v>
      </c>
      <c r="AX2722">
        <v>0</v>
      </c>
      <c r="AY2722">
        <v>0</v>
      </c>
      <c r="AZ2722">
        <v>0</v>
      </c>
      <c r="BA2722">
        <v>0</v>
      </c>
      <c r="BB2722">
        <v>0</v>
      </c>
      <c r="BC2722">
        <v>0</v>
      </c>
      <c r="BD2722">
        <v>0</v>
      </c>
      <c r="BE2722">
        <v>0</v>
      </c>
      <c r="BF2722">
        <v>0</v>
      </c>
      <c r="BG2722">
        <v>0</v>
      </c>
      <c r="BH2722">
        <v>0</v>
      </c>
      <c r="BI2722">
        <v>0</v>
      </c>
      <c r="BJ2722">
        <v>0</v>
      </c>
      <c r="BK2722">
        <v>0</v>
      </c>
      <c r="BL2722">
        <v>0</v>
      </c>
      <c r="BM2722">
        <v>0</v>
      </c>
      <c r="BN2722">
        <v>0</v>
      </c>
      <c r="BO2722">
        <v>0</v>
      </c>
      <c r="BP2722">
        <v>0</v>
      </c>
      <c r="BQ2722">
        <v>0</v>
      </c>
      <c r="BR2722">
        <v>0</v>
      </c>
      <c r="BS2722">
        <v>0</v>
      </c>
      <c r="BT2722">
        <v>0</v>
      </c>
      <c r="BU2722">
        <v>0</v>
      </c>
      <c r="BV2722">
        <v>0</v>
      </c>
      <c r="BW2722">
        <v>0</v>
      </c>
      <c r="BX2722">
        <v>0</v>
      </c>
      <c r="BY2722">
        <v>0</v>
      </c>
      <c r="BZ2722">
        <v>0</v>
      </c>
      <c r="CA2722">
        <v>0</v>
      </c>
      <c r="CB2722">
        <v>0</v>
      </c>
      <c r="CC2722">
        <v>0</v>
      </c>
      <c r="CD2722">
        <v>0</v>
      </c>
      <c r="CE2722">
        <v>0</v>
      </c>
    </row>
    <row r="2723" spans="1:83" x14ac:dyDescent="0.35">
      <c r="A2723" s="9" t="str">
        <f t="shared" si="42"/>
        <v>.452.13</v>
      </c>
      <c r="B2723" s="52" t="e">
        <f>+IF(MATCH(A2723,List!H$10:H$145,0),"Targeted")</f>
        <v>#N/A</v>
      </c>
      <c r="C2723" s="65"/>
      <c r="D2723" s="151"/>
      <c r="E2723" s="16" t="s">
        <v>926</v>
      </c>
      <c r="F2723" s="16" t="s">
        <v>927</v>
      </c>
      <c r="G2723" s="16" t="s">
        <v>298</v>
      </c>
      <c r="H2723" s="16" t="s">
        <v>927</v>
      </c>
      <c r="I2723" s="16" t="s">
        <v>299</v>
      </c>
      <c r="J2723" s="16" t="s">
        <v>3286</v>
      </c>
      <c r="K2723" s="17" t="s">
        <v>930</v>
      </c>
      <c r="L2723" s="18" t="s">
        <v>4125</v>
      </c>
      <c r="M2723" s="195" t="s">
        <v>172</v>
      </c>
      <c r="N2723" s="16" t="s">
        <v>4229</v>
      </c>
      <c r="O2723" s="17" t="s">
        <v>304</v>
      </c>
      <c r="P2723" s="17" t="s">
        <v>305</v>
      </c>
      <c r="Q2723" s="17" t="s">
        <v>306</v>
      </c>
      <c r="R2723">
        <v>0</v>
      </c>
      <c r="S2723">
        <v>0</v>
      </c>
      <c r="T2723">
        <v>0</v>
      </c>
      <c r="U2723">
        <v>0</v>
      </c>
      <c r="V2723">
        <v>0</v>
      </c>
      <c r="W2723">
        <v>-667</v>
      </c>
      <c r="X2723">
        <v>4720</v>
      </c>
      <c r="Y2723">
        <v>0</v>
      </c>
      <c r="Z2723">
        <v>0</v>
      </c>
      <c r="AA2723">
        <v>-1249</v>
      </c>
      <c r="AB2723">
        <v>0</v>
      </c>
      <c r="AC2723">
        <v>-1232</v>
      </c>
      <c r="AD2723">
        <v>-882</v>
      </c>
      <c r="AE2723">
        <v>-966</v>
      </c>
      <c r="AF2723">
        <v>-1397</v>
      </c>
      <c r="AG2723" s="19">
        <v>-387</v>
      </c>
      <c r="AH2723">
        <v>-1405</v>
      </c>
      <c r="AI2723">
        <v>-1606</v>
      </c>
      <c r="AJ2723">
        <v>-1720</v>
      </c>
      <c r="AK2723">
        <v>0</v>
      </c>
      <c r="AL2723">
        <v>0</v>
      </c>
      <c r="AM2723">
        <v>0</v>
      </c>
      <c r="AN2723">
        <v>0</v>
      </c>
      <c r="AO2723">
        <v>0</v>
      </c>
      <c r="AP2723">
        <v>0</v>
      </c>
      <c r="AQ2723">
        <v>0</v>
      </c>
      <c r="AR2723">
        <v>0</v>
      </c>
      <c r="AS2723">
        <v>0</v>
      </c>
      <c r="AT2723">
        <v>0</v>
      </c>
      <c r="AU2723">
        <v>0</v>
      </c>
      <c r="AV2723">
        <v>0</v>
      </c>
      <c r="AW2723">
        <v>0</v>
      </c>
      <c r="AX2723">
        <v>0</v>
      </c>
      <c r="AY2723">
        <v>0</v>
      </c>
      <c r="AZ2723">
        <v>0</v>
      </c>
      <c r="BA2723">
        <v>0</v>
      </c>
      <c r="BB2723">
        <v>0</v>
      </c>
      <c r="BC2723">
        <v>0</v>
      </c>
      <c r="BD2723">
        <v>0</v>
      </c>
      <c r="BE2723">
        <v>0</v>
      </c>
      <c r="BF2723">
        <v>0</v>
      </c>
      <c r="BG2723">
        <v>0</v>
      </c>
      <c r="BH2723">
        <v>0</v>
      </c>
      <c r="BI2723">
        <v>0</v>
      </c>
      <c r="BJ2723">
        <v>0</v>
      </c>
      <c r="BK2723">
        <v>0</v>
      </c>
      <c r="BL2723">
        <v>0</v>
      </c>
      <c r="BM2723">
        <v>0</v>
      </c>
      <c r="BN2723">
        <v>0</v>
      </c>
      <c r="BO2723">
        <v>0</v>
      </c>
      <c r="BP2723">
        <v>0</v>
      </c>
      <c r="BQ2723">
        <v>0</v>
      </c>
      <c r="BR2723">
        <v>0</v>
      </c>
      <c r="BS2723">
        <v>0</v>
      </c>
      <c r="BT2723">
        <v>0</v>
      </c>
      <c r="BU2723">
        <v>0</v>
      </c>
      <c r="BV2723">
        <v>0</v>
      </c>
      <c r="BW2723">
        <v>0</v>
      </c>
      <c r="BX2723" s="10">
        <v>0</v>
      </c>
      <c r="BY2723">
        <v>0</v>
      </c>
      <c r="BZ2723">
        <v>0</v>
      </c>
      <c r="CA2723">
        <v>0</v>
      </c>
      <c r="CB2723">
        <v>0</v>
      </c>
      <c r="CC2723">
        <v>0</v>
      </c>
      <c r="CD2723">
        <v>0</v>
      </c>
      <c r="CE2723">
        <v>0</v>
      </c>
    </row>
    <row r="2724" spans="1:83" x14ac:dyDescent="0.35">
      <c r="A2724" s="9" t="str">
        <f t="shared" si="42"/>
        <v>850910.452.13</v>
      </c>
      <c r="B2724" s="52" t="e">
        <f>+IF(MATCH(A2724,List!H$10:H$145,0),"Targeted")</f>
        <v>#N/A</v>
      </c>
      <c r="C2724" s="65"/>
      <c r="D2724" s="151"/>
      <c r="E2724" s="16" t="s">
        <v>926</v>
      </c>
      <c r="F2724" s="16" t="s">
        <v>927</v>
      </c>
      <c r="G2724" s="16" t="s">
        <v>298</v>
      </c>
      <c r="H2724" s="16" t="s">
        <v>927</v>
      </c>
      <c r="I2724" s="16" t="s">
        <v>4320</v>
      </c>
      <c r="J2724" s="16" t="s">
        <v>4321</v>
      </c>
      <c r="K2724" s="17" t="s">
        <v>930</v>
      </c>
      <c r="L2724" s="18" t="s">
        <v>4125</v>
      </c>
      <c r="M2724" s="195" t="s">
        <v>172</v>
      </c>
      <c r="N2724" s="16" t="s">
        <v>4229</v>
      </c>
      <c r="O2724" s="17" t="s">
        <v>304</v>
      </c>
      <c r="P2724" s="17" t="s">
        <v>305</v>
      </c>
      <c r="Q2724" s="17" t="s">
        <v>306</v>
      </c>
      <c r="R2724">
        <v>0</v>
      </c>
      <c r="S2724">
        <v>0</v>
      </c>
      <c r="T2724">
        <v>0</v>
      </c>
      <c r="U2724">
        <v>0</v>
      </c>
      <c r="V2724">
        <v>0</v>
      </c>
      <c r="W2724">
        <v>0</v>
      </c>
      <c r="X2724">
        <v>-4720</v>
      </c>
      <c r="Y2724">
        <v>-7503</v>
      </c>
      <c r="Z2724">
        <v>-6643</v>
      </c>
      <c r="AA2724">
        <v>-15430</v>
      </c>
      <c r="AB2724">
        <v>-16648</v>
      </c>
      <c r="AC2724">
        <v>-22010</v>
      </c>
      <c r="AD2724">
        <v>-22466</v>
      </c>
      <c r="AE2724">
        <v>-28951</v>
      </c>
      <c r="AF2724">
        <v>-63001</v>
      </c>
      <c r="AG2724" s="19">
        <v>-16327</v>
      </c>
      <c r="AH2724">
        <v>-41642</v>
      </c>
      <c r="AI2724">
        <v>-42393</v>
      </c>
      <c r="AJ2724">
        <v>-41233</v>
      </c>
      <c r="AK2724">
        <v>-44513</v>
      </c>
      <c r="AL2724">
        <v>-22782</v>
      </c>
      <c r="AM2724">
        <v>-72</v>
      </c>
      <c r="AN2724">
        <v>0</v>
      </c>
      <c r="AO2724">
        <v>0</v>
      </c>
      <c r="AP2724">
        <v>0</v>
      </c>
      <c r="AQ2724">
        <v>0</v>
      </c>
      <c r="AR2724">
        <v>0</v>
      </c>
      <c r="AS2724">
        <v>0</v>
      </c>
      <c r="AT2724">
        <v>0</v>
      </c>
      <c r="AU2724">
        <v>0</v>
      </c>
      <c r="AV2724">
        <v>0</v>
      </c>
      <c r="AW2724">
        <v>0</v>
      </c>
      <c r="AX2724">
        <v>0</v>
      </c>
      <c r="AY2724">
        <v>0</v>
      </c>
      <c r="AZ2724">
        <v>0</v>
      </c>
      <c r="BA2724">
        <v>0</v>
      </c>
      <c r="BB2724">
        <v>0</v>
      </c>
      <c r="BC2724">
        <v>0</v>
      </c>
      <c r="BD2724">
        <v>0</v>
      </c>
      <c r="BE2724">
        <v>0</v>
      </c>
      <c r="BF2724">
        <v>0</v>
      </c>
      <c r="BG2724">
        <v>0</v>
      </c>
      <c r="BH2724">
        <v>0</v>
      </c>
      <c r="BI2724">
        <v>0</v>
      </c>
      <c r="BJ2724">
        <v>0</v>
      </c>
      <c r="BK2724">
        <v>0</v>
      </c>
      <c r="BL2724">
        <v>0</v>
      </c>
      <c r="BM2724">
        <v>0</v>
      </c>
      <c r="BN2724">
        <v>0</v>
      </c>
      <c r="BO2724">
        <v>0</v>
      </c>
      <c r="BP2724">
        <v>0</v>
      </c>
      <c r="BQ2724">
        <v>0</v>
      </c>
      <c r="BR2724">
        <v>0</v>
      </c>
      <c r="BS2724">
        <v>0</v>
      </c>
      <c r="BT2724">
        <v>0</v>
      </c>
      <c r="BU2724">
        <v>0</v>
      </c>
      <c r="BV2724">
        <v>0</v>
      </c>
      <c r="BW2724">
        <v>0</v>
      </c>
      <c r="BX2724" s="10">
        <v>0</v>
      </c>
      <c r="BY2724">
        <v>0</v>
      </c>
      <c r="BZ2724">
        <v>0</v>
      </c>
      <c r="CA2724">
        <v>0</v>
      </c>
      <c r="CB2724">
        <v>0</v>
      </c>
      <c r="CC2724">
        <v>0</v>
      </c>
      <c r="CD2724">
        <v>0</v>
      </c>
      <c r="CE2724">
        <v>0</v>
      </c>
    </row>
    <row r="2725" spans="1:83" x14ac:dyDescent="0.35">
      <c r="A2725" s="9" t="str">
        <f t="shared" si="42"/>
        <v>850930.452.13</v>
      </c>
      <c r="B2725" s="52" t="e">
        <f>+IF(MATCH(A2725,List!H$10:H$145,0),"Targeted")</f>
        <v>#N/A</v>
      </c>
      <c r="C2725" s="65"/>
      <c r="D2725" s="151"/>
      <c r="E2725" s="16" t="s">
        <v>926</v>
      </c>
      <c r="F2725" s="16" t="s">
        <v>927</v>
      </c>
      <c r="G2725" s="16" t="s">
        <v>298</v>
      </c>
      <c r="H2725" s="16" t="s">
        <v>927</v>
      </c>
      <c r="I2725" s="16" t="s">
        <v>4322</v>
      </c>
      <c r="J2725" s="16" t="s">
        <v>4323</v>
      </c>
      <c r="K2725" s="17" t="s">
        <v>930</v>
      </c>
      <c r="L2725" s="18" t="s">
        <v>4125</v>
      </c>
      <c r="M2725" s="195" t="s">
        <v>172</v>
      </c>
      <c r="N2725" s="16" t="s">
        <v>4229</v>
      </c>
      <c r="O2725" s="17" t="s">
        <v>304</v>
      </c>
      <c r="P2725" s="17" t="s">
        <v>305</v>
      </c>
      <c r="Q2725" s="17" t="s">
        <v>306</v>
      </c>
      <c r="R2725">
        <v>0</v>
      </c>
      <c r="S2725">
        <v>0</v>
      </c>
      <c r="T2725">
        <v>0</v>
      </c>
      <c r="U2725">
        <v>0</v>
      </c>
      <c r="V2725">
        <v>0</v>
      </c>
      <c r="W2725">
        <v>0</v>
      </c>
      <c r="X2725">
        <v>0</v>
      </c>
      <c r="Y2725">
        <v>0</v>
      </c>
      <c r="Z2725">
        <v>0</v>
      </c>
      <c r="AA2725">
        <v>0</v>
      </c>
      <c r="AB2725">
        <v>0</v>
      </c>
      <c r="AC2725">
        <v>0</v>
      </c>
      <c r="AD2725">
        <v>0</v>
      </c>
      <c r="AE2725">
        <v>0</v>
      </c>
      <c r="AF2725">
        <v>0</v>
      </c>
      <c r="AG2725" s="19">
        <v>0</v>
      </c>
      <c r="AH2725">
        <v>0</v>
      </c>
      <c r="AI2725">
        <v>0</v>
      </c>
      <c r="AJ2725">
        <v>0</v>
      </c>
      <c r="AK2725">
        <v>-2085</v>
      </c>
      <c r="AL2725">
        <v>-2123</v>
      </c>
      <c r="AM2725">
        <v>0</v>
      </c>
      <c r="AN2725">
        <v>0</v>
      </c>
      <c r="AO2725">
        <v>0</v>
      </c>
      <c r="AP2725">
        <v>0</v>
      </c>
      <c r="AQ2725">
        <v>0</v>
      </c>
      <c r="AR2725">
        <v>0</v>
      </c>
      <c r="AS2725">
        <v>0</v>
      </c>
      <c r="AT2725">
        <v>0</v>
      </c>
      <c r="AU2725">
        <v>0</v>
      </c>
      <c r="AV2725">
        <v>0</v>
      </c>
      <c r="AW2725">
        <v>0</v>
      </c>
      <c r="AX2725">
        <v>0</v>
      </c>
      <c r="AY2725">
        <v>0</v>
      </c>
      <c r="AZ2725">
        <v>0</v>
      </c>
      <c r="BA2725">
        <v>0</v>
      </c>
      <c r="BB2725">
        <v>0</v>
      </c>
      <c r="BC2725">
        <v>0</v>
      </c>
      <c r="BD2725">
        <v>0</v>
      </c>
      <c r="BE2725">
        <v>0</v>
      </c>
      <c r="BF2725">
        <v>0</v>
      </c>
      <c r="BG2725">
        <v>0</v>
      </c>
      <c r="BH2725">
        <v>0</v>
      </c>
      <c r="BI2725">
        <v>0</v>
      </c>
      <c r="BJ2725">
        <v>0</v>
      </c>
      <c r="BK2725">
        <v>0</v>
      </c>
      <c r="BL2725">
        <v>0</v>
      </c>
      <c r="BM2725">
        <v>0</v>
      </c>
      <c r="BN2725">
        <v>0</v>
      </c>
      <c r="BO2725">
        <v>0</v>
      </c>
      <c r="BP2725">
        <v>0</v>
      </c>
      <c r="BQ2725">
        <v>0</v>
      </c>
      <c r="BR2725">
        <v>0</v>
      </c>
      <c r="BS2725">
        <v>0</v>
      </c>
      <c r="BT2725">
        <v>0</v>
      </c>
      <c r="BU2725">
        <v>0</v>
      </c>
      <c r="BV2725">
        <v>0</v>
      </c>
      <c r="BW2725">
        <v>0</v>
      </c>
      <c r="BX2725" s="10">
        <v>0</v>
      </c>
      <c r="BY2725">
        <v>0</v>
      </c>
      <c r="BZ2725">
        <v>0</v>
      </c>
      <c r="CA2725">
        <v>0</v>
      </c>
      <c r="CB2725">
        <v>0</v>
      </c>
      <c r="CC2725">
        <v>0</v>
      </c>
      <c r="CD2725">
        <v>0</v>
      </c>
      <c r="CE2725">
        <v>0</v>
      </c>
    </row>
    <row r="2726" spans="1:83" x14ac:dyDescent="0.35">
      <c r="A2726" s="9" t="str">
        <f t="shared" si="42"/>
        <v>0125.452.13</v>
      </c>
      <c r="B2726" s="52" t="e">
        <f>+IF(MATCH(A2726,List!H$10:H$145,0),"Targeted")</f>
        <v>#N/A</v>
      </c>
      <c r="C2726" s="65"/>
      <c r="D2726" s="151" t="s">
        <v>7700</v>
      </c>
      <c r="E2726" s="16" t="s">
        <v>926</v>
      </c>
      <c r="F2726" s="16" t="s">
        <v>927</v>
      </c>
      <c r="G2726" s="16" t="s">
        <v>948</v>
      </c>
      <c r="H2726" s="16" t="s">
        <v>3333</v>
      </c>
      <c r="I2726" s="16" t="s">
        <v>3124</v>
      </c>
      <c r="J2726" s="16" t="s">
        <v>918</v>
      </c>
      <c r="K2726" s="17" t="s">
        <v>930</v>
      </c>
      <c r="L2726" s="18" t="s">
        <v>4125</v>
      </c>
      <c r="M2726" s="195" t="s">
        <v>172</v>
      </c>
      <c r="N2726" s="16" t="s">
        <v>4229</v>
      </c>
      <c r="O2726" s="17" t="s">
        <v>346</v>
      </c>
      <c r="P2726" s="17" t="s">
        <v>305</v>
      </c>
      <c r="Q2726" s="17" t="s">
        <v>306</v>
      </c>
      <c r="R2726">
        <v>0</v>
      </c>
      <c r="S2726">
        <v>0</v>
      </c>
      <c r="T2726">
        <v>0</v>
      </c>
      <c r="U2726">
        <v>0</v>
      </c>
      <c r="V2726">
        <v>0</v>
      </c>
      <c r="W2726">
        <v>0</v>
      </c>
      <c r="X2726">
        <v>0</v>
      </c>
      <c r="Y2726">
        <v>0</v>
      </c>
      <c r="Z2726">
        <v>0</v>
      </c>
      <c r="AA2726">
        <v>0</v>
      </c>
      <c r="AB2726">
        <v>23838</v>
      </c>
      <c r="AC2726">
        <v>22548</v>
      </c>
      <c r="AD2726">
        <v>20221</v>
      </c>
      <c r="AE2726">
        <v>22065</v>
      </c>
      <c r="AF2726">
        <v>24421</v>
      </c>
      <c r="AG2726" s="19">
        <v>5953</v>
      </c>
      <c r="AH2726">
        <v>27328</v>
      </c>
      <c r="AI2726">
        <v>29391</v>
      </c>
      <c r="AJ2726">
        <v>29328</v>
      </c>
      <c r="AK2726">
        <v>37579</v>
      </c>
      <c r="AL2726">
        <v>38681</v>
      </c>
      <c r="AM2726">
        <v>29308</v>
      </c>
      <c r="AN2726">
        <v>25998</v>
      </c>
      <c r="AO2726">
        <v>27337</v>
      </c>
      <c r="AP2726">
        <v>27067</v>
      </c>
      <c r="AQ2726">
        <v>26417</v>
      </c>
      <c r="AR2726">
        <v>25107</v>
      </c>
      <c r="AS2726">
        <v>23986</v>
      </c>
      <c r="AT2726">
        <v>25594</v>
      </c>
      <c r="AU2726">
        <v>24573</v>
      </c>
      <c r="AV2726">
        <v>26911</v>
      </c>
      <c r="AW2726">
        <v>27312</v>
      </c>
      <c r="AX2726">
        <v>26356</v>
      </c>
      <c r="AY2726">
        <v>28001</v>
      </c>
      <c r="AZ2726">
        <v>33000</v>
      </c>
      <c r="BA2726">
        <v>22000</v>
      </c>
      <c r="BB2726">
        <v>23000</v>
      </c>
      <c r="BC2726">
        <v>23000</v>
      </c>
      <c r="BD2726">
        <v>26000</v>
      </c>
      <c r="BE2726">
        <v>27000</v>
      </c>
      <c r="BF2726">
        <v>28000</v>
      </c>
      <c r="BG2726">
        <v>29000</v>
      </c>
      <c r="BH2726">
        <v>28000</v>
      </c>
      <c r="BI2726">
        <v>32000</v>
      </c>
      <c r="BJ2726">
        <v>31000</v>
      </c>
      <c r="BK2726">
        <v>30000</v>
      </c>
      <c r="BL2726">
        <v>27000</v>
      </c>
      <c r="BM2726">
        <v>31000</v>
      </c>
      <c r="BN2726">
        <v>32000</v>
      </c>
      <c r="BO2726">
        <v>39000</v>
      </c>
      <c r="BP2726">
        <v>43000</v>
      </c>
      <c r="BQ2726">
        <v>41000</v>
      </c>
      <c r="BR2726">
        <v>36000</v>
      </c>
      <c r="BS2726">
        <v>33000</v>
      </c>
      <c r="BT2726">
        <v>35000</v>
      </c>
      <c r="BU2726">
        <v>39000</v>
      </c>
      <c r="BV2726">
        <v>38000</v>
      </c>
      <c r="BW2726">
        <v>39000</v>
      </c>
      <c r="BX2726">
        <v>43000</v>
      </c>
      <c r="BY2726">
        <v>51000</v>
      </c>
      <c r="BZ2726">
        <v>72000</v>
      </c>
      <c r="CA2726">
        <v>51000</v>
      </c>
      <c r="CB2726">
        <v>52000</v>
      </c>
      <c r="CC2726">
        <v>53000</v>
      </c>
      <c r="CD2726">
        <v>54000</v>
      </c>
      <c r="CE2726">
        <v>56000</v>
      </c>
    </row>
    <row r="2727" spans="1:83" x14ac:dyDescent="0.35">
      <c r="A2727" s="9" t="str">
        <f t="shared" si="42"/>
        <v>0128.452.13</v>
      </c>
      <c r="B2727" s="52" t="e">
        <f>+IF(MATCH(A2727,List!H$10:H$145,0),"Targeted")</f>
        <v>#N/A</v>
      </c>
      <c r="C2727" s="65"/>
      <c r="D2727" s="151" t="s">
        <v>7700</v>
      </c>
      <c r="E2727" s="16" t="s">
        <v>926</v>
      </c>
      <c r="F2727" s="16" t="s">
        <v>927</v>
      </c>
      <c r="G2727" s="16" t="s">
        <v>948</v>
      </c>
      <c r="H2727" s="16" t="s">
        <v>3333</v>
      </c>
      <c r="I2727" s="16" t="s">
        <v>946</v>
      </c>
      <c r="J2727" s="16" t="s">
        <v>4324</v>
      </c>
      <c r="K2727" s="17" t="s">
        <v>930</v>
      </c>
      <c r="L2727" s="18" t="s">
        <v>4125</v>
      </c>
      <c r="M2727" s="195" t="s">
        <v>172</v>
      </c>
      <c r="N2727" s="16" t="s">
        <v>4229</v>
      </c>
      <c r="O2727" s="17" t="s">
        <v>346</v>
      </c>
      <c r="P2727" s="17" t="s">
        <v>305</v>
      </c>
      <c r="Q2727" s="17" t="s">
        <v>306</v>
      </c>
      <c r="R2727">
        <v>0</v>
      </c>
      <c r="S2727">
        <v>0</v>
      </c>
      <c r="T2727">
        <v>0</v>
      </c>
      <c r="U2727">
        <v>0</v>
      </c>
      <c r="V2727">
        <v>0</v>
      </c>
      <c r="W2727">
        <v>0</v>
      </c>
      <c r="X2727">
        <v>0</v>
      </c>
      <c r="Y2727">
        <v>0</v>
      </c>
      <c r="Z2727">
        <v>0</v>
      </c>
      <c r="AA2727">
        <v>0</v>
      </c>
      <c r="AB2727">
        <v>0</v>
      </c>
      <c r="AC2727">
        <v>0</v>
      </c>
      <c r="AD2727">
        <v>0</v>
      </c>
      <c r="AE2727">
        <v>0</v>
      </c>
      <c r="AF2727">
        <v>0</v>
      </c>
      <c r="AG2727" s="19">
        <v>0</v>
      </c>
      <c r="AH2727">
        <v>0</v>
      </c>
      <c r="AI2727">
        <v>0</v>
      </c>
      <c r="AJ2727">
        <v>0</v>
      </c>
      <c r="AK2727">
        <v>0</v>
      </c>
      <c r="AL2727">
        <v>0</v>
      </c>
      <c r="AM2727">
        <v>0</v>
      </c>
      <c r="AN2727">
        <v>0</v>
      </c>
      <c r="AO2727">
        <v>0</v>
      </c>
      <c r="AP2727">
        <v>0</v>
      </c>
      <c r="AQ2727">
        <v>0</v>
      </c>
      <c r="AR2727">
        <v>0</v>
      </c>
      <c r="AS2727">
        <v>0</v>
      </c>
      <c r="AT2727">
        <v>0</v>
      </c>
      <c r="AU2727">
        <v>0</v>
      </c>
      <c r="AV2727">
        <v>0</v>
      </c>
      <c r="AW2727">
        <v>1422</v>
      </c>
      <c r="AX2727">
        <v>75</v>
      </c>
      <c r="AY2727">
        <v>0</v>
      </c>
      <c r="AZ2727">
        <v>0</v>
      </c>
      <c r="BA2727">
        <v>0</v>
      </c>
      <c r="BB2727">
        <v>0</v>
      </c>
      <c r="BC2727">
        <v>0</v>
      </c>
      <c r="BD2727">
        <v>0</v>
      </c>
      <c r="BE2727">
        <v>0</v>
      </c>
      <c r="BF2727">
        <v>0</v>
      </c>
      <c r="BG2727">
        <v>0</v>
      </c>
      <c r="BH2727">
        <v>0</v>
      </c>
      <c r="BI2727">
        <v>0</v>
      </c>
      <c r="BJ2727">
        <v>0</v>
      </c>
      <c r="BK2727">
        <v>0</v>
      </c>
      <c r="BL2727">
        <v>0</v>
      </c>
      <c r="BM2727">
        <v>0</v>
      </c>
      <c r="BN2727">
        <v>0</v>
      </c>
      <c r="BO2727">
        <v>0</v>
      </c>
      <c r="BP2727">
        <v>0</v>
      </c>
      <c r="BQ2727">
        <v>0</v>
      </c>
      <c r="BR2727">
        <v>0</v>
      </c>
      <c r="BS2727">
        <v>0</v>
      </c>
      <c r="BT2727">
        <v>0</v>
      </c>
      <c r="BU2727">
        <v>0</v>
      </c>
      <c r="BV2727">
        <v>0</v>
      </c>
      <c r="BW2727">
        <v>0</v>
      </c>
      <c r="BX2727">
        <v>0</v>
      </c>
      <c r="BY2727">
        <v>0</v>
      </c>
      <c r="BZ2727">
        <v>0</v>
      </c>
      <c r="CA2727">
        <v>0</v>
      </c>
      <c r="CB2727">
        <v>0</v>
      </c>
      <c r="CC2727">
        <v>0</v>
      </c>
      <c r="CD2727">
        <v>0</v>
      </c>
      <c r="CE2727">
        <v>0</v>
      </c>
    </row>
    <row r="2728" spans="1:83" x14ac:dyDescent="0.35">
      <c r="A2728" s="9" t="str">
        <f t="shared" si="42"/>
        <v>2050.452.13</v>
      </c>
      <c r="B2728" s="52" t="e">
        <f>+IF(MATCH(A2728,List!H$10:H$145,0),"Targeted")</f>
        <v>#N/A</v>
      </c>
      <c r="C2728" s="65"/>
      <c r="D2728" s="151" t="s">
        <v>7700</v>
      </c>
      <c r="E2728" s="16" t="s">
        <v>926</v>
      </c>
      <c r="F2728" s="16" t="s">
        <v>927</v>
      </c>
      <c r="G2728" s="16" t="s">
        <v>948</v>
      </c>
      <c r="H2728" s="16" t="s">
        <v>3333</v>
      </c>
      <c r="I2728" s="16" t="s">
        <v>718</v>
      </c>
      <c r="J2728" s="16" t="s">
        <v>4325</v>
      </c>
      <c r="K2728" s="17" t="s">
        <v>930</v>
      </c>
      <c r="L2728" s="18" t="s">
        <v>4125</v>
      </c>
      <c r="M2728" s="195" t="s">
        <v>172</v>
      </c>
      <c r="N2728" s="16" t="s">
        <v>4229</v>
      </c>
      <c r="O2728" s="17" t="s">
        <v>346</v>
      </c>
      <c r="P2728" s="17" t="s">
        <v>305</v>
      </c>
      <c r="Q2728" s="17" t="s">
        <v>306</v>
      </c>
      <c r="R2728">
        <v>5513</v>
      </c>
      <c r="S2728">
        <v>11166</v>
      </c>
      <c r="T2728">
        <v>11733</v>
      </c>
      <c r="U2728">
        <v>12435</v>
      </c>
      <c r="V2728">
        <v>57233</v>
      </c>
      <c r="W2728">
        <v>69952</v>
      </c>
      <c r="X2728">
        <v>91433</v>
      </c>
      <c r="Y2728">
        <v>76194</v>
      </c>
      <c r="Z2728">
        <v>98924</v>
      </c>
      <c r="AA2728">
        <v>90404</v>
      </c>
      <c r="AB2728">
        <v>75041</v>
      </c>
      <c r="AC2728">
        <v>79980</v>
      </c>
      <c r="AD2728">
        <v>34776</v>
      </c>
      <c r="AE2728">
        <v>25799</v>
      </c>
      <c r="AF2728">
        <v>55904</v>
      </c>
      <c r="AG2728" s="19">
        <v>22899</v>
      </c>
      <c r="AH2728">
        <v>131750</v>
      </c>
      <c r="AI2728">
        <v>69724</v>
      </c>
      <c r="AJ2728">
        <v>91041</v>
      </c>
      <c r="AK2728">
        <v>94168</v>
      </c>
      <c r="AL2728">
        <v>93483</v>
      </c>
      <c r="AM2728">
        <v>14074</v>
      </c>
      <c r="AN2728">
        <v>17010</v>
      </c>
      <c r="AO2728">
        <v>3676</v>
      </c>
      <c r="AP2728">
        <v>0</v>
      </c>
      <c r="AQ2728">
        <v>0</v>
      </c>
      <c r="AR2728">
        <v>0</v>
      </c>
      <c r="AS2728">
        <v>0</v>
      </c>
      <c r="AT2728">
        <v>0</v>
      </c>
      <c r="AU2728">
        <v>0</v>
      </c>
      <c r="AV2728">
        <v>0</v>
      </c>
      <c r="AW2728">
        <v>0</v>
      </c>
      <c r="AX2728">
        <v>0</v>
      </c>
      <c r="AY2728">
        <v>0</v>
      </c>
      <c r="AZ2728">
        <v>-1000</v>
      </c>
      <c r="BA2728">
        <v>-1000</v>
      </c>
      <c r="BB2728">
        <v>0</v>
      </c>
      <c r="BC2728">
        <v>0</v>
      </c>
      <c r="BD2728">
        <v>0</v>
      </c>
      <c r="BE2728">
        <v>0</v>
      </c>
      <c r="BF2728">
        <v>-22000</v>
      </c>
      <c r="BG2728">
        <v>0</v>
      </c>
      <c r="BH2728">
        <v>-1000</v>
      </c>
      <c r="BI2728">
        <v>-1000</v>
      </c>
      <c r="BJ2728">
        <v>-1000</v>
      </c>
      <c r="BK2728">
        <v>0</v>
      </c>
      <c r="BL2728">
        <v>0</v>
      </c>
      <c r="BM2728">
        <v>0</v>
      </c>
      <c r="BN2728">
        <v>0</v>
      </c>
      <c r="BO2728">
        <v>0</v>
      </c>
      <c r="BP2728">
        <v>0</v>
      </c>
      <c r="BQ2728">
        <v>0</v>
      </c>
      <c r="BR2728">
        <v>0</v>
      </c>
      <c r="BS2728">
        <v>0</v>
      </c>
      <c r="BT2728">
        <v>0</v>
      </c>
      <c r="BU2728">
        <v>0</v>
      </c>
      <c r="BV2728">
        <v>0</v>
      </c>
      <c r="BW2728">
        <v>0</v>
      </c>
      <c r="BX2728">
        <v>0</v>
      </c>
      <c r="BY2728">
        <v>-1000</v>
      </c>
      <c r="BZ2728">
        <v>-45000</v>
      </c>
      <c r="CA2728">
        <v>-948000</v>
      </c>
      <c r="CB2728">
        <v>-713000</v>
      </c>
      <c r="CC2728">
        <v>-626000</v>
      </c>
      <c r="CD2728">
        <v>-465000</v>
      </c>
      <c r="CE2728">
        <v>-469000</v>
      </c>
    </row>
    <row r="2729" spans="1:83" x14ac:dyDescent="0.35">
      <c r="A2729" s="9" t="str">
        <f t="shared" si="42"/>
        <v>2050.452.13</v>
      </c>
      <c r="B2729" s="52" t="e">
        <f>+IF(MATCH(A2729,List!H$10:H$145,0),"Targeted")</f>
        <v>#N/A</v>
      </c>
      <c r="C2729" s="65"/>
      <c r="D2729" s="151" t="s">
        <v>7700</v>
      </c>
      <c r="E2729" s="16" t="s">
        <v>926</v>
      </c>
      <c r="F2729" s="16" t="s">
        <v>927</v>
      </c>
      <c r="G2729" s="16" t="s">
        <v>948</v>
      </c>
      <c r="H2729" s="16" t="s">
        <v>3333</v>
      </c>
      <c r="I2729" s="16" t="s">
        <v>718</v>
      </c>
      <c r="J2729" s="16" t="s">
        <v>4325</v>
      </c>
      <c r="K2729" s="17" t="s">
        <v>930</v>
      </c>
      <c r="L2729" s="18" t="s">
        <v>4125</v>
      </c>
      <c r="M2729" s="195" t="s">
        <v>172</v>
      </c>
      <c r="N2729" s="16" t="s">
        <v>4229</v>
      </c>
      <c r="O2729" s="17" t="s">
        <v>346</v>
      </c>
      <c r="P2729" s="17" t="s">
        <v>524</v>
      </c>
      <c r="Q2729" s="17" t="s">
        <v>306</v>
      </c>
      <c r="R2729">
        <v>118</v>
      </c>
      <c r="S2729">
        <v>2853</v>
      </c>
      <c r="T2729">
        <v>11409</v>
      </c>
      <c r="U2729">
        <v>8407</v>
      </c>
      <c r="V2729">
        <v>6969</v>
      </c>
      <c r="W2729">
        <v>19824</v>
      </c>
      <c r="X2729">
        <v>113623</v>
      </c>
      <c r="Y2729">
        <v>145338</v>
      </c>
      <c r="Z2729">
        <v>156500</v>
      </c>
      <c r="AA2729">
        <v>175625</v>
      </c>
      <c r="AB2729">
        <v>166964</v>
      </c>
      <c r="AC2729">
        <v>193789</v>
      </c>
      <c r="AD2729">
        <v>201857</v>
      </c>
      <c r="AE2729">
        <v>209333</v>
      </c>
      <c r="AF2729">
        <v>201687</v>
      </c>
      <c r="AG2729" s="19">
        <v>58893</v>
      </c>
      <c r="AH2729">
        <v>165341</v>
      </c>
      <c r="AI2729">
        <v>260132</v>
      </c>
      <c r="AJ2729">
        <v>344520</v>
      </c>
      <c r="AK2729">
        <v>451638</v>
      </c>
      <c r="AL2729">
        <v>408191</v>
      </c>
      <c r="AM2729">
        <v>323219</v>
      </c>
      <c r="AN2729">
        <v>247959</v>
      </c>
      <c r="AO2729">
        <v>248455</v>
      </c>
      <c r="AP2729">
        <v>262590</v>
      </c>
      <c r="AQ2729">
        <v>252683</v>
      </c>
      <c r="AR2729">
        <v>204503</v>
      </c>
      <c r="AS2729">
        <v>210614</v>
      </c>
      <c r="AT2729">
        <v>183509</v>
      </c>
      <c r="AU2729">
        <v>160295</v>
      </c>
      <c r="AV2729">
        <v>153137</v>
      </c>
      <c r="AW2729">
        <v>140560</v>
      </c>
      <c r="AX2729">
        <v>130363</v>
      </c>
      <c r="AY2729">
        <v>204235</v>
      </c>
      <c r="AZ2729">
        <v>322000</v>
      </c>
      <c r="BA2729">
        <v>394000</v>
      </c>
      <c r="BB2729">
        <v>400000</v>
      </c>
      <c r="BC2729">
        <v>364000</v>
      </c>
      <c r="BD2729">
        <v>355000</v>
      </c>
      <c r="BE2729">
        <v>356000</v>
      </c>
      <c r="BF2729">
        <v>356000</v>
      </c>
      <c r="BG2729">
        <v>355000</v>
      </c>
      <c r="BH2729">
        <v>375000</v>
      </c>
      <c r="BI2729">
        <v>337000</v>
      </c>
      <c r="BJ2729">
        <v>332000</v>
      </c>
      <c r="BK2729">
        <v>284000</v>
      </c>
      <c r="BL2729">
        <v>243000</v>
      </c>
      <c r="BM2729">
        <v>238000</v>
      </c>
      <c r="BN2729">
        <v>243000</v>
      </c>
      <c r="BO2729">
        <v>317000</v>
      </c>
      <c r="BP2729">
        <v>423000</v>
      </c>
      <c r="BQ2729">
        <v>393000</v>
      </c>
      <c r="BR2729">
        <v>403000</v>
      </c>
      <c r="BS2729">
        <v>320000</v>
      </c>
      <c r="BT2729">
        <v>285000</v>
      </c>
      <c r="BU2729">
        <v>255000</v>
      </c>
      <c r="BV2729">
        <v>249000</v>
      </c>
      <c r="BW2729">
        <v>240000</v>
      </c>
      <c r="BX2729">
        <v>221000</v>
      </c>
      <c r="BY2729">
        <v>302000</v>
      </c>
      <c r="BZ2729">
        <v>1046000</v>
      </c>
      <c r="CA2729">
        <v>1748000</v>
      </c>
      <c r="CB2729">
        <v>1315000</v>
      </c>
      <c r="CC2729">
        <v>1154000</v>
      </c>
      <c r="CD2729">
        <v>857000</v>
      </c>
      <c r="CE2729">
        <v>865000</v>
      </c>
    </row>
    <row r="2730" spans="1:83" x14ac:dyDescent="0.35">
      <c r="A2730" s="9" t="str">
        <f t="shared" si="42"/>
        <v>2050.452.13</v>
      </c>
      <c r="B2730" s="52" t="e">
        <f>+IF(MATCH(A2730,List!H$10:H$145,0),"Targeted")</f>
        <v>#N/A</v>
      </c>
      <c r="C2730" s="65"/>
      <c r="D2730" s="151"/>
      <c r="E2730" s="16" t="s">
        <v>926</v>
      </c>
      <c r="F2730" s="16" t="s">
        <v>927</v>
      </c>
      <c r="G2730" s="16" t="s">
        <v>948</v>
      </c>
      <c r="H2730" s="16" t="s">
        <v>3333</v>
      </c>
      <c r="I2730" s="16" t="s">
        <v>718</v>
      </c>
      <c r="J2730" s="16" t="s">
        <v>4325</v>
      </c>
      <c r="K2730" s="17" t="s">
        <v>930</v>
      </c>
      <c r="L2730" s="18" t="s">
        <v>4125</v>
      </c>
      <c r="M2730" s="195" t="s">
        <v>172</v>
      </c>
      <c r="N2730" s="16" t="s">
        <v>4229</v>
      </c>
      <c r="O2730" s="17" t="s">
        <v>304</v>
      </c>
      <c r="P2730" s="17" t="s">
        <v>305</v>
      </c>
      <c r="Q2730" s="17" t="s">
        <v>306</v>
      </c>
      <c r="R2730">
        <v>0</v>
      </c>
      <c r="S2730">
        <v>0</v>
      </c>
      <c r="T2730">
        <v>0</v>
      </c>
      <c r="U2730">
        <v>0</v>
      </c>
      <c r="V2730">
        <v>0</v>
      </c>
      <c r="W2730">
        <v>0</v>
      </c>
      <c r="X2730">
        <v>0</v>
      </c>
      <c r="Y2730">
        <v>0</v>
      </c>
      <c r="Z2730">
        <v>0</v>
      </c>
      <c r="AA2730">
        <v>0</v>
      </c>
      <c r="AB2730">
        <v>0</v>
      </c>
      <c r="AC2730">
        <v>0</v>
      </c>
      <c r="AD2730">
        <v>0</v>
      </c>
      <c r="AE2730">
        <v>0</v>
      </c>
      <c r="AF2730">
        <v>0</v>
      </c>
      <c r="AG2730" s="19">
        <v>0</v>
      </c>
      <c r="AH2730">
        <v>0</v>
      </c>
      <c r="AI2730">
        <v>0</v>
      </c>
      <c r="AJ2730">
        <v>0</v>
      </c>
      <c r="AK2730">
        <v>0</v>
      </c>
      <c r="AL2730">
        <v>0</v>
      </c>
      <c r="AM2730">
        <v>0</v>
      </c>
      <c r="AN2730">
        <v>0</v>
      </c>
      <c r="AO2730">
        <v>0</v>
      </c>
      <c r="AP2730">
        <v>0</v>
      </c>
      <c r="AQ2730">
        <v>0</v>
      </c>
      <c r="AR2730">
        <v>0</v>
      </c>
      <c r="AS2730">
        <v>0</v>
      </c>
      <c r="AT2730">
        <v>0</v>
      </c>
      <c r="AU2730">
        <v>0</v>
      </c>
      <c r="AV2730">
        <v>0</v>
      </c>
      <c r="AW2730">
        <v>0</v>
      </c>
      <c r="AX2730">
        <v>0</v>
      </c>
      <c r="AY2730">
        <v>0</v>
      </c>
      <c r="AZ2730">
        <v>0</v>
      </c>
      <c r="BA2730">
        <v>0</v>
      </c>
      <c r="BB2730">
        <v>0</v>
      </c>
      <c r="BC2730">
        <v>0</v>
      </c>
      <c r="BD2730">
        <v>0</v>
      </c>
      <c r="BE2730">
        <v>0</v>
      </c>
      <c r="BF2730">
        <v>0</v>
      </c>
      <c r="BG2730">
        <v>0</v>
      </c>
      <c r="BH2730">
        <v>0</v>
      </c>
      <c r="BI2730">
        <v>0</v>
      </c>
      <c r="BJ2730">
        <v>0</v>
      </c>
      <c r="BK2730">
        <v>0</v>
      </c>
      <c r="BL2730">
        <v>0</v>
      </c>
      <c r="BM2730">
        <v>0</v>
      </c>
      <c r="BN2730">
        <v>0</v>
      </c>
      <c r="BO2730">
        <v>0</v>
      </c>
      <c r="BP2730">
        <v>0</v>
      </c>
      <c r="BQ2730">
        <v>0</v>
      </c>
      <c r="BR2730">
        <v>0</v>
      </c>
      <c r="BS2730">
        <v>0</v>
      </c>
      <c r="BT2730">
        <v>0</v>
      </c>
      <c r="BU2730">
        <v>0</v>
      </c>
      <c r="BV2730">
        <v>0</v>
      </c>
      <c r="BW2730">
        <v>0</v>
      </c>
      <c r="BX2730" s="10">
        <v>0</v>
      </c>
      <c r="BY2730">
        <v>0</v>
      </c>
      <c r="BZ2730">
        <v>45000</v>
      </c>
      <c r="CA2730">
        <v>948000</v>
      </c>
      <c r="CB2730">
        <v>600000</v>
      </c>
      <c r="CC2730">
        <v>717000</v>
      </c>
      <c r="CD2730">
        <v>600000</v>
      </c>
      <c r="CE2730">
        <v>90000</v>
      </c>
    </row>
    <row r="2731" spans="1:83" x14ac:dyDescent="0.35">
      <c r="A2731" s="9" t="str">
        <f t="shared" si="42"/>
        <v>2050.452.13</v>
      </c>
      <c r="B2731" s="52" t="e">
        <f>+IF(MATCH(A2731,List!H$10:H$145,0),"Targeted")</f>
        <v>#N/A</v>
      </c>
      <c r="C2731" s="65"/>
      <c r="D2731" s="151"/>
      <c r="E2731" s="16" t="s">
        <v>926</v>
      </c>
      <c r="F2731" s="16" t="s">
        <v>927</v>
      </c>
      <c r="G2731" s="16" t="s">
        <v>948</v>
      </c>
      <c r="H2731" s="16" t="s">
        <v>3333</v>
      </c>
      <c r="I2731" s="16" t="s">
        <v>718</v>
      </c>
      <c r="J2731" s="16" t="s">
        <v>4325</v>
      </c>
      <c r="K2731" s="17" t="s">
        <v>930</v>
      </c>
      <c r="L2731" s="18" t="s">
        <v>4125</v>
      </c>
      <c r="M2731" s="195" t="s">
        <v>172</v>
      </c>
      <c r="N2731" s="16" t="s">
        <v>4229</v>
      </c>
      <c r="O2731" s="17" t="s">
        <v>304</v>
      </c>
      <c r="P2731" s="17" t="s">
        <v>524</v>
      </c>
      <c r="Q2731" s="17" t="s">
        <v>306</v>
      </c>
      <c r="R2731">
        <v>0</v>
      </c>
      <c r="S2731">
        <v>0</v>
      </c>
      <c r="T2731">
        <v>0</v>
      </c>
      <c r="U2731">
        <v>0</v>
      </c>
      <c r="V2731">
        <v>0</v>
      </c>
      <c r="W2731">
        <v>0</v>
      </c>
      <c r="X2731">
        <v>0</v>
      </c>
      <c r="Y2731">
        <v>0</v>
      </c>
      <c r="Z2731">
        <v>0</v>
      </c>
      <c r="AA2731">
        <v>0</v>
      </c>
      <c r="AB2731">
        <v>0</v>
      </c>
      <c r="AC2731">
        <v>0</v>
      </c>
      <c r="AD2731">
        <v>0</v>
      </c>
      <c r="AE2731">
        <v>0</v>
      </c>
      <c r="AF2731">
        <v>0</v>
      </c>
      <c r="AG2731" s="19">
        <v>0</v>
      </c>
      <c r="AH2731">
        <v>0</v>
      </c>
      <c r="AI2731">
        <v>0</v>
      </c>
      <c r="AJ2731">
        <v>0</v>
      </c>
      <c r="AK2731">
        <v>0</v>
      </c>
      <c r="AL2731">
        <v>0</v>
      </c>
      <c r="AM2731">
        <v>0</v>
      </c>
      <c r="AN2731">
        <v>0</v>
      </c>
      <c r="AO2731">
        <v>0</v>
      </c>
      <c r="AP2731">
        <v>0</v>
      </c>
      <c r="AQ2731">
        <v>0</v>
      </c>
      <c r="AR2731">
        <v>0</v>
      </c>
      <c r="AS2731">
        <v>0</v>
      </c>
      <c r="AT2731">
        <v>0</v>
      </c>
      <c r="AU2731">
        <v>0</v>
      </c>
      <c r="AV2731">
        <v>0</v>
      </c>
      <c r="AW2731">
        <v>0</v>
      </c>
      <c r="AX2731">
        <v>0</v>
      </c>
      <c r="AY2731">
        <v>0</v>
      </c>
      <c r="AZ2731">
        <v>0</v>
      </c>
      <c r="BA2731">
        <v>0</v>
      </c>
      <c r="BB2731">
        <v>0</v>
      </c>
      <c r="BC2731">
        <v>0</v>
      </c>
      <c r="BD2731">
        <v>0</v>
      </c>
      <c r="BE2731">
        <v>0</v>
      </c>
      <c r="BF2731">
        <v>0</v>
      </c>
      <c r="BG2731">
        <v>0</v>
      </c>
      <c r="BH2731">
        <v>0</v>
      </c>
      <c r="BI2731">
        <v>0</v>
      </c>
      <c r="BJ2731">
        <v>0</v>
      </c>
      <c r="BK2731">
        <v>0</v>
      </c>
      <c r="BL2731">
        <v>0</v>
      </c>
      <c r="BM2731">
        <v>0</v>
      </c>
      <c r="BN2731">
        <v>0</v>
      </c>
      <c r="BO2731">
        <v>0</v>
      </c>
      <c r="BP2731">
        <v>0</v>
      </c>
      <c r="BQ2731">
        <v>0</v>
      </c>
      <c r="BR2731">
        <v>0</v>
      </c>
      <c r="BS2731">
        <v>0</v>
      </c>
      <c r="BT2731">
        <v>0</v>
      </c>
      <c r="BU2731">
        <v>0</v>
      </c>
      <c r="BV2731">
        <v>0</v>
      </c>
      <c r="BW2731">
        <v>0</v>
      </c>
      <c r="BX2731" s="10">
        <v>0</v>
      </c>
      <c r="BY2731">
        <v>0</v>
      </c>
      <c r="BZ2731">
        <v>0</v>
      </c>
      <c r="CA2731">
        <v>227000</v>
      </c>
      <c r="CB2731">
        <v>270000</v>
      </c>
      <c r="CC2731">
        <v>300000</v>
      </c>
      <c r="CD2731">
        <v>358000</v>
      </c>
      <c r="CE2731">
        <v>300000</v>
      </c>
    </row>
    <row r="2732" spans="1:83" x14ac:dyDescent="0.35">
      <c r="A2732" s="9" t="str">
        <f t="shared" si="42"/>
        <v>4406.452.13</v>
      </c>
      <c r="B2732" s="52" t="e">
        <f>+IF(MATCH(A2732,List!H$10:H$145,0),"Targeted")</f>
        <v>#N/A</v>
      </c>
      <c r="C2732" s="65"/>
      <c r="D2732" s="151" t="s">
        <v>7700</v>
      </c>
      <c r="E2732" s="16" t="s">
        <v>926</v>
      </c>
      <c r="F2732" s="16" t="s">
        <v>927</v>
      </c>
      <c r="G2732" s="16" t="s">
        <v>948</v>
      </c>
      <c r="H2732" s="16" t="s">
        <v>3333</v>
      </c>
      <c r="I2732" s="16" t="s">
        <v>4326</v>
      </c>
      <c r="J2732" s="16" t="s">
        <v>4327</v>
      </c>
      <c r="K2732" s="17" t="s">
        <v>930</v>
      </c>
      <c r="L2732" s="18" t="s">
        <v>4125</v>
      </c>
      <c r="M2732" s="195" t="s">
        <v>172</v>
      </c>
      <c r="N2732" s="16" t="s">
        <v>4229</v>
      </c>
      <c r="O2732" s="17" t="s">
        <v>346</v>
      </c>
      <c r="P2732" s="17" t="s">
        <v>305</v>
      </c>
      <c r="Q2732" s="17" t="s">
        <v>306</v>
      </c>
      <c r="R2732">
        <v>1708</v>
      </c>
      <c r="S2732">
        <v>24945</v>
      </c>
      <c r="T2732">
        <v>46069</v>
      </c>
      <c r="U2732">
        <v>55160</v>
      </c>
      <c r="V2732">
        <v>-7949</v>
      </c>
      <c r="W2732">
        <v>-8690</v>
      </c>
      <c r="X2732">
        <v>-14667</v>
      </c>
      <c r="Y2732">
        <v>-17094</v>
      </c>
      <c r="Z2732">
        <v>-13380</v>
      </c>
      <c r="AA2732">
        <v>-14523</v>
      </c>
      <c r="AB2732">
        <v>-17834</v>
      </c>
      <c r="AC2732">
        <v>-18596</v>
      </c>
      <c r="AD2732">
        <v>-21097</v>
      </c>
      <c r="AE2732">
        <v>-20410</v>
      </c>
      <c r="AF2732">
        <v>-20275</v>
      </c>
      <c r="AG2732" s="19">
        <v>-10058</v>
      </c>
      <c r="AH2732">
        <v>-19652</v>
      </c>
      <c r="AI2732">
        <v>-33009</v>
      </c>
      <c r="AJ2732">
        <v>-33490</v>
      </c>
      <c r="AK2732">
        <v>45324</v>
      </c>
      <c r="AL2732">
        <v>-4788</v>
      </c>
      <c r="AM2732">
        <v>45746</v>
      </c>
      <c r="AN2732">
        <v>12281</v>
      </c>
      <c r="AO2732">
        <v>-72115</v>
      </c>
      <c r="AP2732">
        <v>59278</v>
      </c>
      <c r="AQ2732">
        <v>-27723</v>
      </c>
      <c r="AR2732">
        <v>120885</v>
      </c>
      <c r="AS2732">
        <v>-63444</v>
      </c>
      <c r="AT2732">
        <v>5466</v>
      </c>
      <c r="AU2732">
        <v>-15852</v>
      </c>
      <c r="AV2732">
        <v>-6081</v>
      </c>
      <c r="AW2732">
        <v>0</v>
      </c>
      <c r="AX2732">
        <v>0</v>
      </c>
      <c r="AY2732">
        <v>0</v>
      </c>
      <c r="AZ2732">
        <v>0</v>
      </c>
      <c r="BA2732">
        <v>0</v>
      </c>
      <c r="BB2732">
        <v>0</v>
      </c>
      <c r="BC2732">
        <v>0</v>
      </c>
      <c r="BD2732">
        <v>0</v>
      </c>
      <c r="BE2732">
        <v>0</v>
      </c>
      <c r="BF2732">
        <v>0</v>
      </c>
      <c r="BG2732">
        <v>0</v>
      </c>
      <c r="BH2732">
        <v>0</v>
      </c>
      <c r="BI2732">
        <v>0</v>
      </c>
      <c r="BJ2732">
        <v>0</v>
      </c>
      <c r="BK2732">
        <v>0</v>
      </c>
      <c r="BL2732">
        <v>0</v>
      </c>
      <c r="BM2732">
        <v>0</v>
      </c>
      <c r="BN2732">
        <v>0</v>
      </c>
      <c r="BO2732">
        <v>0</v>
      </c>
      <c r="BP2732">
        <v>0</v>
      </c>
      <c r="BQ2732">
        <v>0</v>
      </c>
      <c r="BR2732">
        <v>0</v>
      </c>
      <c r="BS2732">
        <v>0</v>
      </c>
      <c r="BT2732">
        <v>0</v>
      </c>
      <c r="BU2732">
        <v>0</v>
      </c>
      <c r="BV2732">
        <v>0</v>
      </c>
      <c r="BW2732">
        <v>0</v>
      </c>
      <c r="BX2732">
        <v>0</v>
      </c>
      <c r="BY2732">
        <v>0</v>
      </c>
      <c r="BZ2732">
        <v>0</v>
      </c>
      <c r="CA2732">
        <v>0</v>
      </c>
      <c r="CB2732">
        <v>0</v>
      </c>
      <c r="CC2732">
        <v>0</v>
      </c>
      <c r="CD2732">
        <v>0</v>
      </c>
      <c r="CE2732">
        <v>0</v>
      </c>
    </row>
    <row r="2733" spans="1:83" x14ac:dyDescent="0.35">
      <c r="A2733" s="9" t="str">
        <f t="shared" si="42"/>
        <v>4406.452.13</v>
      </c>
      <c r="B2733" s="52" t="e">
        <f>+IF(MATCH(A2733,List!H$10:H$145,0),"Targeted")</f>
        <v>#N/A</v>
      </c>
      <c r="C2733" s="65"/>
      <c r="D2733" s="151"/>
      <c r="E2733" s="16" t="s">
        <v>926</v>
      </c>
      <c r="F2733" s="16" t="s">
        <v>927</v>
      </c>
      <c r="G2733" s="16" t="s">
        <v>948</v>
      </c>
      <c r="H2733" s="16" t="s">
        <v>3333</v>
      </c>
      <c r="I2733" s="16" t="s">
        <v>4326</v>
      </c>
      <c r="J2733" s="16" t="s">
        <v>4327</v>
      </c>
      <c r="K2733" s="17" t="s">
        <v>930</v>
      </c>
      <c r="L2733" s="18" t="s">
        <v>4125</v>
      </c>
      <c r="M2733" s="195" t="s">
        <v>172</v>
      </c>
      <c r="N2733" s="16" t="s">
        <v>4229</v>
      </c>
      <c r="O2733" s="17" t="s">
        <v>304</v>
      </c>
      <c r="P2733" s="17" t="s">
        <v>305</v>
      </c>
      <c r="Q2733" s="17" t="s">
        <v>306</v>
      </c>
      <c r="R2733">
        <v>0</v>
      </c>
      <c r="S2733">
        <v>0</v>
      </c>
      <c r="T2733">
        <v>0</v>
      </c>
      <c r="U2733">
        <v>0</v>
      </c>
      <c r="V2733">
        <v>0</v>
      </c>
      <c r="W2733">
        <v>0</v>
      </c>
      <c r="X2733">
        <v>0</v>
      </c>
      <c r="Y2733">
        <v>0</v>
      </c>
      <c r="Z2733">
        <v>0</v>
      </c>
      <c r="AA2733">
        <v>0</v>
      </c>
      <c r="AB2733">
        <v>0</v>
      </c>
      <c r="AC2733">
        <v>0</v>
      </c>
      <c r="AD2733">
        <v>0</v>
      </c>
      <c r="AE2733">
        <v>0</v>
      </c>
      <c r="AF2733">
        <v>0</v>
      </c>
      <c r="AG2733" s="19">
        <v>0</v>
      </c>
      <c r="AH2733">
        <v>0</v>
      </c>
      <c r="AI2733">
        <v>0</v>
      </c>
      <c r="AJ2733">
        <v>0</v>
      </c>
      <c r="AK2733">
        <v>0</v>
      </c>
      <c r="AL2733">
        <v>0</v>
      </c>
      <c r="AM2733">
        <v>0</v>
      </c>
      <c r="AN2733">
        <v>0</v>
      </c>
      <c r="AO2733">
        <v>0</v>
      </c>
      <c r="AP2733">
        <v>0</v>
      </c>
      <c r="AQ2733">
        <v>0</v>
      </c>
      <c r="AR2733">
        <v>-10000</v>
      </c>
      <c r="AS2733">
        <v>0</v>
      </c>
      <c r="AT2733">
        <v>0</v>
      </c>
      <c r="AU2733">
        <v>0</v>
      </c>
      <c r="AV2733">
        <v>0</v>
      </c>
      <c r="AW2733">
        <v>-44406</v>
      </c>
      <c r="AX2733">
        <v>-800</v>
      </c>
      <c r="AY2733">
        <v>-647</v>
      </c>
      <c r="AZ2733">
        <v>-4000</v>
      </c>
      <c r="BA2733">
        <v>-4000</v>
      </c>
      <c r="BB2733">
        <v>-13000</v>
      </c>
      <c r="BC2733">
        <v>-2000</v>
      </c>
      <c r="BD2733">
        <v>-6000</v>
      </c>
      <c r="BE2733">
        <v>-5000</v>
      </c>
      <c r="BF2733">
        <v>-6000</v>
      </c>
      <c r="BG2733">
        <v>-2000</v>
      </c>
      <c r="BH2733">
        <v>-6000</v>
      </c>
      <c r="BI2733">
        <v>-5000</v>
      </c>
      <c r="BJ2733">
        <v>-1000</v>
      </c>
      <c r="BK2733">
        <v>-2000</v>
      </c>
      <c r="BL2733">
        <v>-1000</v>
      </c>
      <c r="BM2733">
        <v>-1000</v>
      </c>
      <c r="BN2733">
        <v>0</v>
      </c>
      <c r="BO2733">
        <v>0</v>
      </c>
      <c r="BP2733">
        <v>-6000</v>
      </c>
      <c r="BQ2733">
        <v>0</v>
      </c>
      <c r="BR2733">
        <v>0</v>
      </c>
      <c r="BS2733">
        <v>0</v>
      </c>
      <c r="BT2733">
        <v>-2000</v>
      </c>
      <c r="BU2733">
        <v>1000</v>
      </c>
      <c r="BV2733">
        <v>0</v>
      </c>
      <c r="BW2733">
        <v>0</v>
      </c>
      <c r="BX2733" s="10">
        <v>0</v>
      </c>
      <c r="BY2733">
        <v>0</v>
      </c>
      <c r="BZ2733">
        <v>0</v>
      </c>
      <c r="CA2733">
        <v>0</v>
      </c>
      <c r="CB2733">
        <v>0</v>
      </c>
      <c r="CC2733">
        <v>0</v>
      </c>
      <c r="CD2733">
        <v>0</v>
      </c>
      <c r="CE2733">
        <v>0</v>
      </c>
    </row>
    <row r="2734" spans="1:83" x14ac:dyDescent="0.35">
      <c r="A2734" s="9" t="str">
        <f t="shared" si="42"/>
        <v>9002.452.</v>
      </c>
      <c r="B2734" s="52" t="e">
        <f>+IF(MATCH(A2734,List!H$10:H$145,0),"Targeted")</f>
        <v>#N/A</v>
      </c>
      <c r="C2734" s="65"/>
      <c r="D2734" s="151"/>
      <c r="E2734" s="16" t="s">
        <v>926</v>
      </c>
      <c r="F2734" s="16" t="s">
        <v>927</v>
      </c>
      <c r="G2734" s="16" t="s">
        <v>948</v>
      </c>
      <c r="H2734" s="16" t="s">
        <v>3333</v>
      </c>
      <c r="I2734" s="16" t="s">
        <v>700</v>
      </c>
      <c r="J2734" s="16" t="s">
        <v>4328</v>
      </c>
      <c r="K2734" s="17" t="s">
        <v>299</v>
      </c>
      <c r="L2734" s="18" t="s">
        <v>4125</v>
      </c>
      <c r="M2734" s="195" t="s">
        <v>172</v>
      </c>
      <c r="N2734" s="16" t="s">
        <v>4229</v>
      </c>
      <c r="O2734" s="17" t="s">
        <v>304</v>
      </c>
      <c r="P2734" s="17" t="s">
        <v>524</v>
      </c>
      <c r="Q2734" s="17" t="s">
        <v>306</v>
      </c>
      <c r="R2734">
        <v>0</v>
      </c>
      <c r="S2734">
        <v>0</v>
      </c>
      <c r="T2734">
        <v>0</v>
      </c>
      <c r="U2734">
        <v>0</v>
      </c>
      <c r="V2734">
        <v>0</v>
      </c>
      <c r="W2734">
        <v>0</v>
      </c>
      <c r="X2734">
        <v>0</v>
      </c>
      <c r="Y2734">
        <v>0</v>
      </c>
      <c r="Z2734">
        <v>0</v>
      </c>
      <c r="AA2734">
        <v>0</v>
      </c>
      <c r="AB2734">
        <v>0</v>
      </c>
      <c r="AC2734">
        <v>0</v>
      </c>
      <c r="AD2734">
        <v>0</v>
      </c>
      <c r="AE2734">
        <v>0</v>
      </c>
      <c r="AF2734">
        <v>0</v>
      </c>
      <c r="AG2734" s="19">
        <v>0</v>
      </c>
      <c r="AH2734">
        <v>0</v>
      </c>
      <c r="AI2734">
        <v>0</v>
      </c>
      <c r="AJ2734">
        <v>0</v>
      </c>
      <c r="AK2734">
        <v>0</v>
      </c>
      <c r="AL2734">
        <v>0</v>
      </c>
      <c r="AM2734">
        <v>0</v>
      </c>
      <c r="AN2734">
        <v>0</v>
      </c>
      <c r="AO2734">
        <v>0</v>
      </c>
      <c r="AP2734">
        <v>0</v>
      </c>
      <c r="AQ2734">
        <v>0</v>
      </c>
      <c r="AR2734">
        <v>0</v>
      </c>
      <c r="AS2734">
        <v>0</v>
      </c>
      <c r="AT2734">
        <v>0</v>
      </c>
      <c r="AU2734">
        <v>0</v>
      </c>
      <c r="AV2734">
        <v>0</v>
      </c>
      <c r="AW2734">
        <v>0</v>
      </c>
      <c r="AX2734">
        <v>0</v>
      </c>
      <c r="AY2734">
        <v>0</v>
      </c>
      <c r="AZ2734">
        <v>0</v>
      </c>
      <c r="BA2734">
        <v>0</v>
      </c>
      <c r="BB2734">
        <v>0</v>
      </c>
      <c r="BC2734">
        <v>0</v>
      </c>
      <c r="BD2734">
        <v>0</v>
      </c>
      <c r="BE2734">
        <v>0</v>
      </c>
      <c r="BF2734">
        <v>0</v>
      </c>
      <c r="BG2734">
        <v>0</v>
      </c>
      <c r="BH2734">
        <v>0</v>
      </c>
      <c r="BI2734">
        <v>0</v>
      </c>
      <c r="BJ2734">
        <v>0</v>
      </c>
      <c r="BK2734">
        <v>0</v>
      </c>
      <c r="BL2734">
        <v>0</v>
      </c>
      <c r="BM2734">
        <v>0</v>
      </c>
      <c r="BN2734">
        <v>0</v>
      </c>
      <c r="BO2734">
        <v>0</v>
      </c>
      <c r="BP2734">
        <v>0</v>
      </c>
      <c r="BQ2734">
        <v>0</v>
      </c>
      <c r="BR2734">
        <v>0</v>
      </c>
      <c r="BS2734">
        <v>0</v>
      </c>
      <c r="BT2734">
        <v>0</v>
      </c>
      <c r="BU2734">
        <v>0</v>
      </c>
      <c r="BV2734">
        <v>0</v>
      </c>
      <c r="BW2734">
        <v>0</v>
      </c>
      <c r="BX2734" s="10">
        <v>0</v>
      </c>
      <c r="BY2734">
        <v>0</v>
      </c>
      <c r="BZ2734">
        <v>0</v>
      </c>
      <c r="CA2734">
        <v>3500000</v>
      </c>
      <c r="CB2734">
        <v>1500000</v>
      </c>
      <c r="CC2734">
        <v>3500000</v>
      </c>
      <c r="CD2734">
        <v>750000</v>
      </c>
      <c r="CE2734">
        <v>750000</v>
      </c>
    </row>
    <row r="2735" spans="1:83" x14ac:dyDescent="0.35">
      <c r="A2735" s="9" t="str">
        <f t="shared" si="42"/>
        <v>9911.452.13</v>
      </c>
      <c r="B2735" s="52" t="e">
        <f>+IF(MATCH(A2735,List!H$10:H$145,0),"Targeted")</f>
        <v>#N/A</v>
      </c>
      <c r="C2735" s="65"/>
      <c r="D2735" s="151" t="s">
        <v>7700</v>
      </c>
      <c r="E2735" s="16" t="s">
        <v>926</v>
      </c>
      <c r="F2735" s="16" t="s">
        <v>927</v>
      </c>
      <c r="G2735" s="16" t="s">
        <v>948</v>
      </c>
      <c r="H2735" s="16" t="s">
        <v>3333</v>
      </c>
      <c r="I2735" s="16" t="s">
        <v>1282</v>
      </c>
      <c r="J2735" s="16" t="s">
        <v>3334</v>
      </c>
      <c r="K2735" s="17" t="s">
        <v>930</v>
      </c>
      <c r="L2735" s="18" t="s">
        <v>4125</v>
      </c>
      <c r="M2735" s="195" t="s">
        <v>172</v>
      </c>
      <c r="N2735" s="16" t="s">
        <v>4229</v>
      </c>
      <c r="O2735" s="17" t="s">
        <v>346</v>
      </c>
      <c r="P2735" s="17" t="s">
        <v>305</v>
      </c>
      <c r="Q2735" s="17" t="s">
        <v>306</v>
      </c>
      <c r="R2735">
        <v>0</v>
      </c>
      <c r="S2735">
        <v>47321</v>
      </c>
      <c r="T2735">
        <v>74602</v>
      </c>
      <c r="U2735">
        <v>33239</v>
      </c>
      <c r="V2735">
        <v>3948</v>
      </c>
      <c r="W2735">
        <v>1712</v>
      </c>
      <c r="X2735">
        <v>0</v>
      </c>
      <c r="Y2735">
        <v>0</v>
      </c>
      <c r="Z2735">
        <v>31</v>
      </c>
      <c r="AA2735">
        <v>0</v>
      </c>
      <c r="AB2735">
        <v>0</v>
      </c>
      <c r="AC2735">
        <v>0</v>
      </c>
      <c r="AD2735">
        <v>0</v>
      </c>
      <c r="AE2735">
        <v>0</v>
      </c>
      <c r="AF2735">
        <v>0</v>
      </c>
      <c r="AG2735" s="19">
        <v>0</v>
      </c>
      <c r="AH2735">
        <v>8000</v>
      </c>
      <c r="AI2735">
        <v>0</v>
      </c>
      <c r="AJ2735">
        <v>0</v>
      </c>
      <c r="AK2735">
        <v>0</v>
      </c>
      <c r="AL2735">
        <v>0</v>
      </c>
      <c r="AM2735">
        <v>0</v>
      </c>
      <c r="AN2735">
        <v>0</v>
      </c>
      <c r="AO2735">
        <v>0</v>
      </c>
      <c r="AP2735">
        <v>0</v>
      </c>
      <c r="AQ2735">
        <v>0</v>
      </c>
      <c r="AR2735">
        <v>0</v>
      </c>
      <c r="AS2735">
        <v>0</v>
      </c>
      <c r="AT2735">
        <v>0</v>
      </c>
      <c r="AU2735">
        <v>0</v>
      </c>
      <c r="AV2735">
        <v>0</v>
      </c>
      <c r="AW2735">
        <v>0</v>
      </c>
      <c r="AX2735">
        <v>0</v>
      </c>
      <c r="AY2735">
        <v>0</v>
      </c>
      <c r="AZ2735">
        <v>0</v>
      </c>
      <c r="BA2735">
        <v>0</v>
      </c>
      <c r="BB2735">
        <v>0</v>
      </c>
      <c r="BC2735">
        <v>0</v>
      </c>
      <c r="BD2735">
        <v>0</v>
      </c>
      <c r="BE2735">
        <v>0</v>
      </c>
      <c r="BF2735">
        <v>0</v>
      </c>
      <c r="BG2735">
        <v>0</v>
      </c>
      <c r="BH2735">
        <v>0</v>
      </c>
      <c r="BI2735">
        <v>0</v>
      </c>
      <c r="BJ2735">
        <v>0</v>
      </c>
      <c r="BK2735">
        <v>0</v>
      </c>
      <c r="BL2735">
        <v>0</v>
      </c>
      <c r="BM2735">
        <v>0</v>
      </c>
      <c r="BN2735">
        <v>0</v>
      </c>
      <c r="BO2735">
        <v>0</v>
      </c>
      <c r="BP2735">
        <v>0</v>
      </c>
      <c r="BQ2735">
        <v>0</v>
      </c>
      <c r="BR2735">
        <v>0</v>
      </c>
      <c r="BS2735">
        <v>0</v>
      </c>
      <c r="BT2735">
        <v>0</v>
      </c>
      <c r="BU2735">
        <v>0</v>
      </c>
      <c r="BV2735">
        <v>0</v>
      </c>
      <c r="BW2735">
        <v>0</v>
      </c>
      <c r="BX2735">
        <v>0</v>
      </c>
      <c r="BY2735">
        <v>0</v>
      </c>
      <c r="BZ2735">
        <v>0</v>
      </c>
      <c r="CA2735">
        <v>0</v>
      </c>
      <c r="CB2735">
        <v>0</v>
      </c>
      <c r="CC2735">
        <v>0</v>
      </c>
      <c r="CD2735">
        <v>0</v>
      </c>
      <c r="CE2735">
        <v>0</v>
      </c>
    </row>
    <row r="2736" spans="1:83" x14ac:dyDescent="0.35">
      <c r="A2736" s="9" t="str">
        <f t="shared" si="42"/>
        <v>9911.452.13</v>
      </c>
      <c r="B2736" s="52" t="e">
        <f>+IF(MATCH(A2736,List!H$10:H$145,0),"Targeted")</f>
        <v>#N/A</v>
      </c>
      <c r="C2736" s="65"/>
      <c r="D2736" s="151" t="s">
        <v>7700</v>
      </c>
      <c r="E2736" s="16" t="s">
        <v>926</v>
      </c>
      <c r="F2736" s="16" t="s">
        <v>927</v>
      </c>
      <c r="G2736" s="16" t="s">
        <v>948</v>
      </c>
      <c r="H2736" s="16" t="s">
        <v>3333</v>
      </c>
      <c r="I2736" s="16" t="s">
        <v>1282</v>
      </c>
      <c r="J2736" s="16" t="s">
        <v>3334</v>
      </c>
      <c r="K2736" s="17" t="s">
        <v>930</v>
      </c>
      <c r="L2736" s="18" t="s">
        <v>4125</v>
      </c>
      <c r="M2736" s="195" t="s">
        <v>172</v>
      </c>
      <c r="N2736" s="16" t="s">
        <v>4229</v>
      </c>
      <c r="O2736" s="17" t="s">
        <v>346</v>
      </c>
      <c r="P2736" s="17" t="s">
        <v>524</v>
      </c>
      <c r="Q2736" s="17" t="s">
        <v>306</v>
      </c>
      <c r="R2736">
        <v>0</v>
      </c>
      <c r="S2736">
        <v>15139</v>
      </c>
      <c r="T2736">
        <v>257218</v>
      </c>
      <c r="U2736">
        <v>288386</v>
      </c>
      <c r="V2736">
        <v>84720</v>
      </c>
      <c r="W2736">
        <v>19421</v>
      </c>
      <c r="X2736">
        <v>4957</v>
      </c>
      <c r="Y2736">
        <v>2048</v>
      </c>
      <c r="Z2736">
        <v>800</v>
      </c>
      <c r="AA2736">
        <v>384</v>
      </c>
      <c r="AB2736">
        <v>289</v>
      </c>
      <c r="AC2736">
        <v>40</v>
      </c>
      <c r="AD2736">
        <v>0</v>
      </c>
      <c r="AE2736">
        <v>0</v>
      </c>
      <c r="AF2736">
        <v>0</v>
      </c>
      <c r="AG2736" s="19">
        <v>0</v>
      </c>
      <c r="AH2736">
        <v>577264</v>
      </c>
      <c r="AI2736">
        <v>3057363</v>
      </c>
      <c r="AJ2736">
        <v>1740678</v>
      </c>
      <c r="AK2736">
        <v>415509</v>
      </c>
      <c r="AL2736">
        <v>82779</v>
      </c>
      <c r="AM2736">
        <v>39687</v>
      </c>
      <c r="AN2736">
        <v>17357</v>
      </c>
      <c r="AO2736">
        <v>9926</v>
      </c>
      <c r="AP2736">
        <v>2065</v>
      </c>
      <c r="AQ2736">
        <v>1868</v>
      </c>
      <c r="AR2736">
        <v>671</v>
      </c>
      <c r="AS2736">
        <v>84</v>
      </c>
      <c r="AT2736">
        <v>-46</v>
      </c>
      <c r="AU2736">
        <v>120</v>
      </c>
      <c r="AV2736">
        <v>-332</v>
      </c>
      <c r="AW2736">
        <v>0</v>
      </c>
      <c r="AX2736">
        <v>0</v>
      </c>
      <c r="AY2736">
        <v>0</v>
      </c>
      <c r="AZ2736">
        <v>0</v>
      </c>
      <c r="BA2736">
        <v>0</v>
      </c>
      <c r="BB2736">
        <v>0</v>
      </c>
      <c r="BC2736">
        <v>0</v>
      </c>
      <c r="BD2736">
        <v>0</v>
      </c>
      <c r="BE2736">
        <v>0</v>
      </c>
      <c r="BF2736">
        <v>0</v>
      </c>
      <c r="BG2736">
        <v>0</v>
      </c>
      <c r="BH2736">
        <v>0</v>
      </c>
      <c r="BI2736">
        <v>0</v>
      </c>
      <c r="BJ2736">
        <v>0</v>
      </c>
      <c r="BK2736">
        <v>0</v>
      </c>
      <c r="BL2736">
        <v>0</v>
      </c>
      <c r="BM2736">
        <v>0</v>
      </c>
      <c r="BN2736">
        <v>0</v>
      </c>
      <c r="BO2736">
        <v>0</v>
      </c>
      <c r="BP2736">
        <v>0</v>
      </c>
      <c r="BQ2736">
        <v>0</v>
      </c>
      <c r="BR2736">
        <v>0</v>
      </c>
      <c r="BS2736">
        <v>0</v>
      </c>
      <c r="BT2736">
        <v>0</v>
      </c>
      <c r="BU2736">
        <v>0</v>
      </c>
      <c r="BV2736">
        <v>0</v>
      </c>
      <c r="BW2736">
        <v>0</v>
      </c>
      <c r="BX2736">
        <v>0</v>
      </c>
      <c r="BY2736">
        <v>0</v>
      </c>
      <c r="BZ2736">
        <v>0</v>
      </c>
      <c r="CA2736">
        <v>0</v>
      </c>
      <c r="CB2736">
        <v>0</v>
      </c>
      <c r="CC2736">
        <v>0</v>
      </c>
      <c r="CD2736">
        <v>0</v>
      </c>
      <c r="CE2736">
        <v>0</v>
      </c>
    </row>
    <row r="2737" spans="1:83" x14ac:dyDescent="0.35">
      <c r="A2737" s="9" t="str">
        <f t="shared" si="42"/>
        <v>2100.452.13</v>
      </c>
      <c r="B2737" s="52" t="e">
        <f>+IF(MATCH(A2737,List!H$10:H$145,0),"Targeted")</f>
        <v>#N/A</v>
      </c>
      <c r="C2737" s="65"/>
      <c r="D2737" s="151" t="s">
        <v>7700</v>
      </c>
      <c r="E2737" s="16" t="s">
        <v>926</v>
      </c>
      <c r="F2737" s="16" t="s">
        <v>927</v>
      </c>
      <c r="G2737" s="16" t="s">
        <v>628</v>
      </c>
      <c r="H2737" s="16" t="s">
        <v>4329</v>
      </c>
      <c r="I2737" s="16" t="s">
        <v>10</v>
      </c>
      <c r="J2737" s="16" t="s">
        <v>4330</v>
      </c>
      <c r="K2737" s="17" t="s">
        <v>930</v>
      </c>
      <c r="L2737" s="18" t="s">
        <v>4125</v>
      </c>
      <c r="M2737" s="195" t="s">
        <v>172</v>
      </c>
      <c r="N2737" s="16" t="s">
        <v>4229</v>
      </c>
      <c r="O2737" s="17" t="s">
        <v>346</v>
      </c>
      <c r="P2737" s="17" t="s">
        <v>305</v>
      </c>
      <c r="Q2737" s="17" t="s">
        <v>306</v>
      </c>
      <c r="R2737">
        <v>0</v>
      </c>
      <c r="S2737">
        <v>0</v>
      </c>
      <c r="T2737">
        <v>0</v>
      </c>
      <c r="U2737">
        <v>0</v>
      </c>
      <c r="V2737">
        <v>0</v>
      </c>
      <c r="W2737">
        <v>0</v>
      </c>
      <c r="X2737">
        <v>0</v>
      </c>
      <c r="Y2737">
        <v>0</v>
      </c>
      <c r="Z2737">
        <v>0</v>
      </c>
      <c r="AA2737">
        <v>16691</v>
      </c>
      <c r="AB2737">
        <v>11371</v>
      </c>
      <c r="AC2737">
        <v>18353</v>
      </c>
      <c r="AD2737">
        <v>18920</v>
      </c>
      <c r="AE2737">
        <v>23367</v>
      </c>
      <c r="AF2737">
        <v>41550</v>
      </c>
      <c r="AG2737" s="19">
        <v>11902</v>
      </c>
      <c r="AH2737">
        <v>42849</v>
      </c>
      <c r="AI2737">
        <v>42330</v>
      </c>
      <c r="AJ2737">
        <v>41963</v>
      </c>
      <c r="AK2737">
        <v>5349</v>
      </c>
      <c r="AL2737">
        <v>4038</v>
      </c>
      <c r="AM2737">
        <v>-3828</v>
      </c>
      <c r="AN2737">
        <v>304</v>
      </c>
      <c r="AO2737">
        <v>0</v>
      </c>
      <c r="AP2737">
        <v>0</v>
      </c>
      <c r="AQ2737">
        <v>0</v>
      </c>
      <c r="AR2737">
        <v>0</v>
      </c>
      <c r="AS2737">
        <v>0</v>
      </c>
      <c r="AT2737">
        <v>0</v>
      </c>
      <c r="AU2737">
        <v>0</v>
      </c>
      <c r="AV2737">
        <v>0</v>
      </c>
      <c r="AW2737">
        <v>0</v>
      </c>
      <c r="AX2737">
        <v>-454</v>
      </c>
      <c r="AY2737">
        <v>0</v>
      </c>
      <c r="AZ2737">
        <v>0</v>
      </c>
      <c r="BA2737">
        <v>0</v>
      </c>
      <c r="BB2737">
        <v>0</v>
      </c>
      <c r="BC2737">
        <v>0</v>
      </c>
      <c r="BD2737">
        <v>0</v>
      </c>
      <c r="BE2737">
        <v>0</v>
      </c>
      <c r="BF2737">
        <v>0</v>
      </c>
      <c r="BG2737">
        <v>0</v>
      </c>
      <c r="BH2737">
        <v>0</v>
      </c>
      <c r="BI2737">
        <v>0</v>
      </c>
      <c r="BJ2737">
        <v>0</v>
      </c>
      <c r="BK2737">
        <v>0</v>
      </c>
      <c r="BL2737">
        <v>0</v>
      </c>
      <c r="BM2737">
        <v>0</v>
      </c>
      <c r="BN2737">
        <v>0</v>
      </c>
      <c r="BO2737">
        <v>0</v>
      </c>
      <c r="BP2737">
        <v>0</v>
      </c>
      <c r="BQ2737">
        <v>0</v>
      </c>
      <c r="BR2737">
        <v>0</v>
      </c>
      <c r="BS2737">
        <v>0</v>
      </c>
      <c r="BT2737">
        <v>0</v>
      </c>
      <c r="BU2737">
        <v>0</v>
      </c>
      <c r="BV2737">
        <v>0</v>
      </c>
      <c r="BW2737">
        <v>0</v>
      </c>
      <c r="BX2737">
        <v>0</v>
      </c>
      <c r="BY2737">
        <v>0</v>
      </c>
      <c r="BZ2737">
        <v>0</v>
      </c>
      <c r="CA2737">
        <v>0</v>
      </c>
      <c r="CB2737">
        <v>0</v>
      </c>
      <c r="CC2737">
        <v>0</v>
      </c>
      <c r="CD2737">
        <v>0</v>
      </c>
      <c r="CE2737">
        <v>0</v>
      </c>
    </row>
    <row r="2738" spans="1:83" x14ac:dyDescent="0.35">
      <c r="A2738" s="9" t="str">
        <f t="shared" si="42"/>
        <v>2100.452.13</v>
      </c>
      <c r="B2738" s="52" t="e">
        <f>+IF(MATCH(A2738,List!H$10:H$145,0),"Targeted")</f>
        <v>#N/A</v>
      </c>
      <c r="C2738" s="65"/>
      <c r="D2738" s="151" t="s">
        <v>7700</v>
      </c>
      <c r="E2738" s="16" t="s">
        <v>926</v>
      </c>
      <c r="F2738" s="16" t="s">
        <v>927</v>
      </c>
      <c r="G2738" s="16" t="s">
        <v>628</v>
      </c>
      <c r="H2738" s="16" t="s">
        <v>4329</v>
      </c>
      <c r="I2738" s="16" t="s">
        <v>10</v>
      </c>
      <c r="J2738" s="16" t="s">
        <v>4330</v>
      </c>
      <c r="K2738" s="17" t="s">
        <v>930</v>
      </c>
      <c r="L2738" s="18" t="s">
        <v>4125</v>
      </c>
      <c r="M2738" s="195" t="s">
        <v>172</v>
      </c>
      <c r="N2738" s="16" t="s">
        <v>4229</v>
      </c>
      <c r="O2738" s="17" t="s">
        <v>346</v>
      </c>
      <c r="P2738" s="17" t="s">
        <v>524</v>
      </c>
      <c r="Q2738" s="17" t="s">
        <v>306</v>
      </c>
      <c r="R2738">
        <v>0</v>
      </c>
      <c r="S2738">
        <v>0</v>
      </c>
      <c r="T2738">
        <v>0</v>
      </c>
      <c r="U2738">
        <v>0</v>
      </c>
      <c r="V2738">
        <v>0</v>
      </c>
      <c r="W2738">
        <v>0</v>
      </c>
      <c r="X2738">
        <v>0</v>
      </c>
      <c r="Y2738">
        <v>0</v>
      </c>
      <c r="Z2738">
        <v>0</v>
      </c>
      <c r="AA2738">
        <v>1249</v>
      </c>
      <c r="AB2738">
        <v>15878</v>
      </c>
      <c r="AC2738">
        <v>22008</v>
      </c>
      <c r="AD2738">
        <v>21406</v>
      </c>
      <c r="AE2738">
        <v>18832</v>
      </c>
      <c r="AF2738">
        <v>21009</v>
      </c>
      <c r="AG2738" s="19">
        <v>1797</v>
      </c>
      <c r="AH2738">
        <v>17118</v>
      </c>
      <c r="AI2738">
        <v>17503</v>
      </c>
      <c r="AJ2738">
        <v>18896</v>
      </c>
      <c r="AK2738">
        <v>60099</v>
      </c>
      <c r="AL2738">
        <v>30590</v>
      </c>
      <c r="AM2738">
        <v>9705</v>
      </c>
      <c r="AN2738">
        <v>4763</v>
      </c>
      <c r="AO2738">
        <v>-741</v>
      </c>
      <c r="AP2738">
        <v>9932</v>
      </c>
      <c r="AQ2738">
        <v>297</v>
      </c>
      <c r="AR2738">
        <v>95</v>
      </c>
      <c r="AS2738">
        <v>72</v>
      </c>
      <c r="AT2738">
        <v>44</v>
      </c>
      <c r="AU2738">
        <v>22</v>
      </c>
      <c r="AV2738">
        <v>0</v>
      </c>
      <c r="AW2738">
        <v>0</v>
      </c>
      <c r="AX2738">
        <v>0</v>
      </c>
      <c r="AY2738">
        <v>0</v>
      </c>
      <c r="AZ2738">
        <v>0</v>
      </c>
      <c r="BA2738">
        <v>0</v>
      </c>
      <c r="BB2738">
        <v>0</v>
      </c>
      <c r="BC2738">
        <v>0</v>
      </c>
      <c r="BD2738">
        <v>0</v>
      </c>
      <c r="BE2738">
        <v>0</v>
      </c>
      <c r="BF2738">
        <v>0</v>
      </c>
      <c r="BG2738">
        <v>0</v>
      </c>
      <c r="BH2738">
        <v>0</v>
      </c>
      <c r="BI2738">
        <v>0</v>
      </c>
      <c r="BJ2738">
        <v>0</v>
      </c>
      <c r="BK2738">
        <v>0</v>
      </c>
      <c r="BL2738">
        <v>0</v>
      </c>
      <c r="BM2738">
        <v>0</v>
      </c>
      <c r="BN2738">
        <v>0</v>
      </c>
      <c r="BO2738">
        <v>0</v>
      </c>
      <c r="BP2738">
        <v>0</v>
      </c>
      <c r="BQ2738">
        <v>0</v>
      </c>
      <c r="BR2738">
        <v>0</v>
      </c>
      <c r="BS2738">
        <v>0</v>
      </c>
      <c r="BT2738">
        <v>0</v>
      </c>
      <c r="BU2738">
        <v>0</v>
      </c>
      <c r="BV2738">
        <v>0</v>
      </c>
      <c r="BW2738">
        <v>0</v>
      </c>
      <c r="BX2738">
        <v>0</v>
      </c>
      <c r="BY2738">
        <v>0</v>
      </c>
      <c r="BZ2738">
        <v>0</v>
      </c>
      <c r="CA2738">
        <v>0</v>
      </c>
      <c r="CB2738">
        <v>0</v>
      </c>
      <c r="CC2738">
        <v>0</v>
      </c>
      <c r="CD2738">
        <v>0</v>
      </c>
      <c r="CE2738">
        <v>0</v>
      </c>
    </row>
    <row r="2739" spans="1:83" x14ac:dyDescent="0.35">
      <c r="A2739" s="9" t="str">
        <f t="shared" si="42"/>
        <v>8509.452.13</v>
      </c>
      <c r="B2739" s="52" t="e">
        <f>+IF(MATCH(A2739,List!H$10:H$145,0),"Targeted")</f>
        <v>#N/A</v>
      </c>
      <c r="C2739" s="65"/>
      <c r="D2739" s="151" t="s">
        <v>7700</v>
      </c>
      <c r="E2739" s="16" t="s">
        <v>926</v>
      </c>
      <c r="F2739" s="16" t="s">
        <v>927</v>
      </c>
      <c r="G2739" s="16" t="s">
        <v>628</v>
      </c>
      <c r="H2739" s="16" t="s">
        <v>4329</v>
      </c>
      <c r="I2739" s="16" t="s">
        <v>4331</v>
      </c>
      <c r="J2739" s="16" t="s">
        <v>4332</v>
      </c>
      <c r="K2739" s="17" t="s">
        <v>930</v>
      </c>
      <c r="L2739" s="18" t="s">
        <v>4125</v>
      </c>
      <c r="M2739" s="195" t="s">
        <v>172</v>
      </c>
      <c r="N2739" s="16" t="s">
        <v>4229</v>
      </c>
      <c r="O2739" s="17" t="s">
        <v>346</v>
      </c>
      <c r="P2739" s="17" t="s">
        <v>524</v>
      </c>
      <c r="Q2739" s="17" t="s">
        <v>306</v>
      </c>
      <c r="R2739">
        <v>0</v>
      </c>
      <c r="S2739">
        <v>0</v>
      </c>
      <c r="T2739">
        <v>0</v>
      </c>
      <c r="U2739">
        <v>0</v>
      </c>
      <c r="V2739">
        <v>0</v>
      </c>
      <c r="W2739">
        <v>0</v>
      </c>
      <c r="X2739">
        <v>0</v>
      </c>
      <c r="Y2739">
        <v>0</v>
      </c>
      <c r="Z2739">
        <v>0</v>
      </c>
      <c r="AA2739">
        <v>0</v>
      </c>
      <c r="AB2739">
        <v>0</v>
      </c>
      <c r="AC2739">
        <v>0</v>
      </c>
      <c r="AD2739">
        <v>0</v>
      </c>
      <c r="AE2739">
        <v>0</v>
      </c>
      <c r="AF2739">
        <v>0</v>
      </c>
      <c r="AG2739" s="19">
        <v>0</v>
      </c>
      <c r="AH2739">
        <v>0</v>
      </c>
      <c r="AI2739">
        <v>0</v>
      </c>
      <c r="AJ2739">
        <v>0</v>
      </c>
      <c r="AK2739">
        <v>0</v>
      </c>
      <c r="AL2739">
        <v>0</v>
      </c>
      <c r="AM2739">
        <v>0</v>
      </c>
      <c r="AN2739">
        <v>0</v>
      </c>
      <c r="AO2739">
        <v>0</v>
      </c>
      <c r="AP2739">
        <v>0</v>
      </c>
      <c r="AQ2739">
        <v>0</v>
      </c>
      <c r="AR2739">
        <v>0</v>
      </c>
      <c r="AS2739">
        <v>0</v>
      </c>
      <c r="AT2739">
        <v>0</v>
      </c>
      <c r="AU2739">
        <v>0</v>
      </c>
      <c r="AV2739">
        <v>0</v>
      </c>
      <c r="AW2739">
        <v>0</v>
      </c>
      <c r="AX2739">
        <v>446</v>
      </c>
      <c r="AY2739">
        <v>0</v>
      </c>
      <c r="AZ2739">
        <v>0</v>
      </c>
      <c r="BA2739">
        <v>0</v>
      </c>
      <c r="BB2739">
        <v>0</v>
      </c>
      <c r="BC2739">
        <v>0</v>
      </c>
      <c r="BD2739">
        <v>0</v>
      </c>
      <c r="BE2739">
        <v>0</v>
      </c>
      <c r="BF2739">
        <v>0</v>
      </c>
      <c r="BG2739">
        <v>0</v>
      </c>
      <c r="BH2739">
        <v>0</v>
      </c>
      <c r="BI2739">
        <v>0</v>
      </c>
      <c r="BJ2739">
        <v>0</v>
      </c>
      <c r="BK2739">
        <v>0</v>
      </c>
      <c r="BL2739">
        <v>0</v>
      </c>
      <c r="BM2739">
        <v>0</v>
      </c>
      <c r="BN2739">
        <v>0</v>
      </c>
      <c r="BO2739">
        <v>0</v>
      </c>
      <c r="BP2739">
        <v>0</v>
      </c>
      <c r="BQ2739">
        <v>0</v>
      </c>
      <c r="BR2739">
        <v>0</v>
      </c>
      <c r="BS2739">
        <v>0</v>
      </c>
      <c r="BT2739">
        <v>0</v>
      </c>
      <c r="BU2739">
        <v>0</v>
      </c>
      <c r="BV2739">
        <v>0</v>
      </c>
      <c r="BW2739">
        <v>0</v>
      </c>
      <c r="BX2739">
        <v>0</v>
      </c>
      <c r="BY2739">
        <v>0</v>
      </c>
      <c r="BZ2739">
        <v>0</v>
      </c>
      <c r="CA2739">
        <v>0</v>
      </c>
      <c r="CB2739">
        <v>0</v>
      </c>
      <c r="CC2739">
        <v>0</v>
      </c>
      <c r="CD2739">
        <v>0</v>
      </c>
      <c r="CE2739">
        <v>0</v>
      </c>
    </row>
    <row r="2740" spans="1:83" x14ac:dyDescent="0.35">
      <c r="A2740" s="9" t="str">
        <f t="shared" si="42"/>
        <v>8509.452.13</v>
      </c>
      <c r="B2740" s="52" t="e">
        <f>+IF(MATCH(A2740,List!H$10:H$145,0),"Targeted")</f>
        <v>#N/A</v>
      </c>
      <c r="C2740" s="65"/>
      <c r="D2740" s="151"/>
      <c r="E2740" s="16" t="s">
        <v>926</v>
      </c>
      <c r="F2740" s="16" t="s">
        <v>927</v>
      </c>
      <c r="G2740" s="16" t="s">
        <v>628</v>
      </c>
      <c r="H2740" s="16" t="s">
        <v>4329</v>
      </c>
      <c r="I2740" s="16" t="s">
        <v>4331</v>
      </c>
      <c r="J2740" s="16" t="s">
        <v>4332</v>
      </c>
      <c r="K2740" s="17" t="s">
        <v>930</v>
      </c>
      <c r="L2740" s="18" t="s">
        <v>4125</v>
      </c>
      <c r="M2740" s="195" t="s">
        <v>172</v>
      </c>
      <c r="N2740" s="16" t="s">
        <v>4229</v>
      </c>
      <c r="O2740" s="17" t="s">
        <v>304</v>
      </c>
      <c r="P2740" s="17" t="s">
        <v>305</v>
      </c>
      <c r="Q2740" s="17" t="s">
        <v>306</v>
      </c>
      <c r="R2740">
        <v>0</v>
      </c>
      <c r="S2740">
        <v>0</v>
      </c>
      <c r="T2740">
        <v>0</v>
      </c>
      <c r="U2740">
        <v>0</v>
      </c>
      <c r="V2740">
        <v>0</v>
      </c>
      <c r="W2740">
        <v>42</v>
      </c>
      <c r="X2740">
        <v>1561</v>
      </c>
      <c r="Y2740">
        <v>5168</v>
      </c>
      <c r="Z2740">
        <v>6242</v>
      </c>
      <c r="AA2740">
        <v>10024</v>
      </c>
      <c r="AB2740">
        <v>6699</v>
      </c>
      <c r="AC2740">
        <v>1320</v>
      </c>
      <c r="AD2740">
        <v>1375</v>
      </c>
      <c r="AE2740">
        <v>0</v>
      </c>
      <c r="AF2740">
        <v>0</v>
      </c>
      <c r="AG2740" s="19">
        <v>0</v>
      </c>
      <c r="AH2740">
        <v>0</v>
      </c>
      <c r="AI2740">
        <v>0</v>
      </c>
      <c r="AJ2740">
        <v>0</v>
      </c>
      <c r="AK2740">
        <v>0</v>
      </c>
      <c r="AL2740">
        <v>0</v>
      </c>
      <c r="AM2740">
        <v>0</v>
      </c>
      <c r="AN2740">
        <v>0</v>
      </c>
      <c r="AO2740">
        <v>0</v>
      </c>
      <c r="AP2740">
        <v>0</v>
      </c>
      <c r="AQ2740">
        <v>0</v>
      </c>
      <c r="AR2740">
        <v>0</v>
      </c>
      <c r="AS2740">
        <v>0</v>
      </c>
      <c r="AT2740">
        <v>0</v>
      </c>
      <c r="AU2740">
        <v>0</v>
      </c>
      <c r="AV2740">
        <v>0</v>
      </c>
      <c r="AW2740">
        <v>0</v>
      </c>
      <c r="AX2740">
        <v>0</v>
      </c>
      <c r="AY2740">
        <v>0</v>
      </c>
      <c r="AZ2740">
        <v>0</v>
      </c>
      <c r="BA2740">
        <v>0</v>
      </c>
      <c r="BB2740">
        <v>0</v>
      </c>
      <c r="BC2740">
        <v>0</v>
      </c>
      <c r="BD2740">
        <v>0</v>
      </c>
      <c r="BE2740">
        <v>0</v>
      </c>
      <c r="BF2740">
        <v>0</v>
      </c>
      <c r="BG2740">
        <v>0</v>
      </c>
      <c r="BH2740">
        <v>0</v>
      </c>
      <c r="BI2740">
        <v>0</v>
      </c>
      <c r="BJ2740">
        <v>0</v>
      </c>
      <c r="BK2740">
        <v>0</v>
      </c>
      <c r="BL2740">
        <v>0</v>
      </c>
      <c r="BM2740">
        <v>0</v>
      </c>
      <c r="BN2740">
        <v>0</v>
      </c>
      <c r="BO2740">
        <v>0</v>
      </c>
      <c r="BP2740">
        <v>0</v>
      </c>
      <c r="BQ2740">
        <v>0</v>
      </c>
      <c r="BR2740">
        <v>0</v>
      </c>
      <c r="BS2740">
        <v>0</v>
      </c>
      <c r="BT2740">
        <v>0</v>
      </c>
      <c r="BU2740">
        <v>0</v>
      </c>
      <c r="BV2740">
        <v>0</v>
      </c>
      <c r="BW2740">
        <v>0</v>
      </c>
      <c r="BX2740" s="10">
        <v>0</v>
      </c>
      <c r="BY2740">
        <v>0</v>
      </c>
      <c r="BZ2740">
        <v>0</v>
      </c>
      <c r="CA2740">
        <v>0</v>
      </c>
      <c r="CB2740">
        <v>0</v>
      </c>
      <c r="CC2740">
        <v>0</v>
      </c>
      <c r="CD2740">
        <v>0</v>
      </c>
      <c r="CE2740">
        <v>0</v>
      </c>
    </row>
    <row r="2741" spans="1:83" x14ac:dyDescent="0.35">
      <c r="A2741" s="9" t="str">
        <f t="shared" si="42"/>
        <v>8509.452.13</v>
      </c>
      <c r="B2741" s="52" t="e">
        <f>+IF(MATCH(A2741,List!H$10:H$145,0),"Targeted")</f>
        <v>#N/A</v>
      </c>
      <c r="C2741" s="65"/>
      <c r="D2741" s="151"/>
      <c r="E2741" s="16" t="s">
        <v>926</v>
      </c>
      <c r="F2741" s="16" t="s">
        <v>927</v>
      </c>
      <c r="G2741" s="16" t="s">
        <v>628</v>
      </c>
      <c r="H2741" s="16" t="s">
        <v>4329</v>
      </c>
      <c r="I2741" s="16" t="s">
        <v>4331</v>
      </c>
      <c r="J2741" s="16" t="s">
        <v>4332</v>
      </c>
      <c r="K2741" s="17" t="s">
        <v>930</v>
      </c>
      <c r="L2741" s="18" t="s">
        <v>4125</v>
      </c>
      <c r="M2741" s="195" t="s">
        <v>172</v>
      </c>
      <c r="N2741" s="16" t="s">
        <v>4229</v>
      </c>
      <c r="O2741" s="17" t="s">
        <v>304</v>
      </c>
      <c r="P2741" s="17" t="s">
        <v>524</v>
      </c>
      <c r="Q2741" s="17" t="s">
        <v>306</v>
      </c>
      <c r="R2741">
        <v>0</v>
      </c>
      <c r="S2741">
        <v>0</v>
      </c>
      <c r="T2741">
        <v>0</v>
      </c>
      <c r="U2741">
        <v>0</v>
      </c>
      <c r="V2741">
        <v>0</v>
      </c>
      <c r="W2741">
        <v>0</v>
      </c>
      <c r="X2741">
        <v>0</v>
      </c>
      <c r="Y2741">
        <v>0</v>
      </c>
      <c r="Z2741">
        <v>900</v>
      </c>
      <c r="AA2741">
        <v>799</v>
      </c>
      <c r="AB2741">
        <v>10275</v>
      </c>
      <c r="AC2741">
        <v>16353</v>
      </c>
      <c r="AD2741">
        <v>16271</v>
      </c>
      <c r="AE2741">
        <v>22037</v>
      </c>
      <c r="AF2741">
        <v>53405</v>
      </c>
      <c r="AG2741" s="19">
        <v>17326</v>
      </c>
      <c r="AH2741">
        <v>46973</v>
      </c>
      <c r="AI2741">
        <v>43316</v>
      </c>
      <c r="AJ2741">
        <v>45284</v>
      </c>
      <c r="AK2741">
        <v>44241</v>
      </c>
      <c r="AL2741">
        <v>43020</v>
      </c>
      <c r="AM2741">
        <v>15583</v>
      </c>
      <c r="AN2741">
        <v>2702</v>
      </c>
      <c r="AO2741">
        <v>2253</v>
      </c>
      <c r="AP2741">
        <v>395</v>
      </c>
      <c r="AQ2741">
        <v>-2</v>
      </c>
      <c r="AR2741">
        <v>100</v>
      </c>
      <c r="AS2741">
        <v>0</v>
      </c>
      <c r="AT2741">
        <v>-203</v>
      </c>
      <c r="AU2741">
        <v>-1</v>
      </c>
      <c r="AV2741">
        <v>-4</v>
      </c>
      <c r="AW2741">
        <v>0</v>
      </c>
      <c r="AX2741">
        <v>0</v>
      </c>
      <c r="AY2741">
        <v>0</v>
      </c>
      <c r="AZ2741">
        <v>0</v>
      </c>
      <c r="BA2741">
        <v>0</v>
      </c>
      <c r="BB2741">
        <v>0</v>
      </c>
      <c r="BC2741">
        <v>0</v>
      </c>
      <c r="BD2741">
        <v>0</v>
      </c>
      <c r="BE2741">
        <v>0</v>
      </c>
      <c r="BF2741">
        <v>0</v>
      </c>
      <c r="BG2741">
        <v>0</v>
      </c>
      <c r="BH2741">
        <v>0</v>
      </c>
      <c r="BI2741">
        <v>0</v>
      </c>
      <c r="BJ2741">
        <v>0</v>
      </c>
      <c r="BK2741">
        <v>0</v>
      </c>
      <c r="BL2741">
        <v>0</v>
      </c>
      <c r="BM2741">
        <v>0</v>
      </c>
      <c r="BN2741">
        <v>0</v>
      </c>
      <c r="BO2741">
        <v>0</v>
      </c>
      <c r="BP2741">
        <v>0</v>
      </c>
      <c r="BQ2741">
        <v>0</v>
      </c>
      <c r="BR2741">
        <v>0</v>
      </c>
      <c r="BS2741">
        <v>0</v>
      </c>
      <c r="BT2741">
        <v>0</v>
      </c>
      <c r="BU2741">
        <v>0</v>
      </c>
      <c r="BV2741">
        <v>0</v>
      </c>
      <c r="BW2741">
        <v>0</v>
      </c>
      <c r="BX2741" s="10">
        <v>0</v>
      </c>
      <c r="BY2741">
        <v>0</v>
      </c>
      <c r="BZ2741">
        <v>0</v>
      </c>
      <c r="CA2741">
        <v>0</v>
      </c>
      <c r="CB2741">
        <v>0</v>
      </c>
      <c r="CC2741">
        <v>0</v>
      </c>
      <c r="CD2741">
        <v>0</v>
      </c>
      <c r="CE2741">
        <v>0</v>
      </c>
    </row>
    <row r="2742" spans="1:83" x14ac:dyDescent="0.35">
      <c r="A2742" s="9" t="str">
        <f t="shared" si="42"/>
        <v>4315.452.13</v>
      </c>
      <c r="B2742" s="52" t="e">
        <f>+IF(MATCH(A2742,List!H$10:H$145,0),"Targeted")</f>
        <v>#N/A</v>
      </c>
      <c r="C2742" s="65"/>
      <c r="D2742" s="151" t="s">
        <v>7700</v>
      </c>
      <c r="E2742" s="16" t="s">
        <v>926</v>
      </c>
      <c r="F2742" s="16" t="s">
        <v>927</v>
      </c>
      <c r="G2742" s="16" t="s">
        <v>185</v>
      </c>
      <c r="H2742" s="16" t="s">
        <v>2273</v>
      </c>
      <c r="I2742" s="16" t="s">
        <v>4333</v>
      </c>
      <c r="J2742" s="16" t="s">
        <v>4334</v>
      </c>
      <c r="K2742" s="17" t="s">
        <v>930</v>
      </c>
      <c r="L2742" s="18" t="s">
        <v>4125</v>
      </c>
      <c r="M2742" s="195" t="s">
        <v>172</v>
      </c>
      <c r="N2742" s="16" t="s">
        <v>4229</v>
      </c>
      <c r="O2742" s="17" t="s">
        <v>346</v>
      </c>
      <c r="P2742" s="17" t="s">
        <v>305</v>
      </c>
      <c r="Q2742" s="17" t="s">
        <v>306</v>
      </c>
      <c r="R2742">
        <v>0</v>
      </c>
      <c r="S2742">
        <v>0</v>
      </c>
      <c r="T2742">
        <v>0</v>
      </c>
      <c r="U2742">
        <v>0</v>
      </c>
      <c r="V2742">
        <v>0</v>
      </c>
      <c r="W2742">
        <v>0</v>
      </c>
      <c r="X2742">
        <v>0</v>
      </c>
      <c r="Y2742">
        <v>0</v>
      </c>
      <c r="Z2742">
        <v>0</v>
      </c>
      <c r="AA2742">
        <v>0</v>
      </c>
      <c r="AB2742">
        <v>0</v>
      </c>
      <c r="AC2742">
        <v>0</v>
      </c>
      <c r="AD2742">
        <v>0</v>
      </c>
      <c r="AE2742">
        <v>0</v>
      </c>
      <c r="AF2742">
        <v>0</v>
      </c>
      <c r="AG2742" s="19">
        <v>0</v>
      </c>
      <c r="AH2742">
        <v>0</v>
      </c>
      <c r="AI2742">
        <v>0</v>
      </c>
      <c r="AJ2742">
        <v>8184</v>
      </c>
      <c r="AK2742">
        <v>24361</v>
      </c>
      <c r="AL2742">
        <v>33994</v>
      </c>
      <c r="AM2742">
        <v>28014</v>
      </c>
      <c r="AN2742">
        <v>35</v>
      </c>
      <c r="AO2742">
        <v>-28</v>
      </c>
      <c r="AP2742">
        <v>-4884</v>
      </c>
      <c r="AQ2742">
        <v>-3569</v>
      </c>
      <c r="AR2742">
        <v>-12489</v>
      </c>
      <c r="AS2742">
        <v>-4722</v>
      </c>
      <c r="AT2742">
        <v>-2752</v>
      </c>
      <c r="AU2742">
        <v>0</v>
      </c>
      <c r="AV2742">
        <v>0</v>
      </c>
      <c r="AW2742">
        <v>0</v>
      </c>
      <c r="AX2742">
        <v>0</v>
      </c>
      <c r="AY2742">
        <v>0</v>
      </c>
      <c r="AZ2742">
        <v>0</v>
      </c>
      <c r="BA2742">
        <v>0</v>
      </c>
      <c r="BB2742">
        <v>0</v>
      </c>
      <c r="BC2742">
        <v>0</v>
      </c>
      <c r="BD2742">
        <v>0</v>
      </c>
      <c r="BE2742">
        <v>0</v>
      </c>
      <c r="BF2742">
        <v>0</v>
      </c>
      <c r="BG2742">
        <v>0</v>
      </c>
      <c r="BH2742">
        <v>0</v>
      </c>
      <c r="BI2742">
        <v>0</v>
      </c>
      <c r="BJ2742">
        <v>0</v>
      </c>
      <c r="BK2742">
        <v>0</v>
      </c>
      <c r="BL2742">
        <v>0</v>
      </c>
      <c r="BM2742">
        <v>0</v>
      </c>
      <c r="BN2742">
        <v>0</v>
      </c>
      <c r="BO2742">
        <v>0</v>
      </c>
      <c r="BP2742">
        <v>0</v>
      </c>
      <c r="BQ2742">
        <v>0</v>
      </c>
      <c r="BR2742">
        <v>0</v>
      </c>
      <c r="BS2742">
        <v>0</v>
      </c>
      <c r="BT2742">
        <v>0</v>
      </c>
      <c r="BU2742">
        <v>0</v>
      </c>
      <c r="BV2742">
        <v>0</v>
      </c>
      <c r="BW2742">
        <v>0</v>
      </c>
      <c r="BX2742">
        <v>0</v>
      </c>
      <c r="BY2742">
        <v>0</v>
      </c>
      <c r="BZ2742">
        <v>0</v>
      </c>
      <c r="CA2742">
        <v>0</v>
      </c>
      <c r="CB2742">
        <v>0</v>
      </c>
      <c r="CC2742">
        <v>0</v>
      </c>
      <c r="CD2742">
        <v>0</v>
      </c>
      <c r="CE2742">
        <v>0</v>
      </c>
    </row>
    <row r="2743" spans="1:83" x14ac:dyDescent="0.35">
      <c r="A2743" s="9" t="str">
        <f t="shared" si="42"/>
        <v>4315.452.13</v>
      </c>
      <c r="B2743" s="52" t="e">
        <f>+IF(MATCH(A2743,List!H$10:H$145,0),"Targeted")</f>
        <v>#N/A</v>
      </c>
      <c r="C2743" s="65"/>
      <c r="D2743" s="151" t="s">
        <v>7700</v>
      </c>
      <c r="E2743" s="16" t="s">
        <v>926</v>
      </c>
      <c r="F2743" s="16" t="s">
        <v>927</v>
      </c>
      <c r="G2743" s="16" t="s">
        <v>185</v>
      </c>
      <c r="H2743" s="16" t="s">
        <v>2273</v>
      </c>
      <c r="I2743" s="16" t="s">
        <v>4333</v>
      </c>
      <c r="J2743" s="16" t="s">
        <v>4334</v>
      </c>
      <c r="K2743" s="17" t="s">
        <v>930</v>
      </c>
      <c r="L2743" s="18" t="s">
        <v>4125</v>
      </c>
      <c r="M2743" s="195" t="s">
        <v>172</v>
      </c>
      <c r="N2743" s="16" t="s">
        <v>4229</v>
      </c>
      <c r="O2743" s="17" t="s">
        <v>346</v>
      </c>
      <c r="P2743" s="17" t="s">
        <v>524</v>
      </c>
      <c r="Q2743" s="17" t="s">
        <v>306</v>
      </c>
      <c r="R2743">
        <v>0</v>
      </c>
      <c r="S2743">
        <v>0</v>
      </c>
      <c r="T2743">
        <v>0</v>
      </c>
      <c r="U2743">
        <v>0</v>
      </c>
      <c r="V2743">
        <v>0</v>
      </c>
      <c r="W2743">
        <v>0</v>
      </c>
      <c r="X2743">
        <v>0</v>
      </c>
      <c r="Y2743">
        <v>0</v>
      </c>
      <c r="Z2743">
        <v>0</v>
      </c>
      <c r="AA2743">
        <v>0</v>
      </c>
      <c r="AB2743">
        <v>0</v>
      </c>
      <c r="AC2743">
        <v>0</v>
      </c>
      <c r="AD2743">
        <v>0</v>
      </c>
      <c r="AE2743">
        <v>0</v>
      </c>
      <c r="AF2743">
        <v>0</v>
      </c>
      <c r="AG2743" s="19">
        <v>0</v>
      </c>
      <c r="AH2743">
        <v>0</v>
      </c>
      <c r="AI2743">
        <v>383</v>
      </c>
      <c r="AJ2743">
        <v>2589</v>
      </c>
      <c r="AK2743">
        <v>3991</v>
      </c>
      <c r="AL2743">
        <v>2260</v>
      </c>
      <c r="AM2743">
        <v>1084</v>
      </c>
      <c r="AN2743">
        <v>-2471</v>
      </c>
      <c r="AO2743">
        <v>0</v>
      </c>
      <c r="AP2743">
        <v>0</v>
      </c>
      <c r="AQ2743">
        <v>0</v>
      </c>
      <c r="AR2743">
        <v>0</v>
      </c>
      <c r="AS2743">
        <v>0</v>
      </c>
      <c r="AT2743">
        <v>0</v>
      </c>
      <c r="AU2743">
        <v>0</v>
      </c>
      <c r="AV2743">
        <v>0</v>
      </c>
      <c r="AW2743">
        <v>0</v>
      </c>
      <c r="AX2743">
        <v>0</v>
      </c>
      <c r="AY2743">
        <v>0</v>
      </c>
      <c r="AZ2743">
        <v>0</v>
      </c>
      <c r="BA2743">
        <v>0</v>
      </c>
      <c r="BB2743">
        <v>0</v>
      </c>
      <c r="BC2743">
        <v>0</v>
      </c>
      <c r="BD2743">
        <v>0</v>
      </c>
      <c r="BE2743">
        <v>0</v>
      </c>
      <c r="BF2743">
        <v>0</v>
      </c>
      <c r="BG2743">
        <v>0</v>
      </c>
      <c r="BH2743">
        <v>0</v>
      </c>
      <c r="BI2743">
        <v>0</v>
      </c>
      <c r="BJ2743">
        <v>0</v>
      </c>
      <c r="BK2743">
        <v>0</v>
      </c>
      <c r="BL2743">
        <v>0</v>
      </c>
      <c r="BM2743">
        <v>0</v>
      </c>
      <c r="BN2743">
        <v>0</v>
      </c>
      <c r="BO2743">
        <v>0</v>
      </c>
      <c r="BP2743">
        <v>0</v>
      </c>
      <c r="BQ2743">
        <v>0</v>
      </c>
      <c r="BR2743">
        <v>0</v>
      </c>
      <c r="BS2743">
        <v>0</v>
      </c>
      <c r="BT2743">
        <v>0</v>
      </c>
      <c r="BU2743">
        <v>0</v>
      </c>
      <c r="BV2743">
        <v>0</v>
      </c>
      <c r="BW2743">
        <v>0</v>
      </c>
      <c r="BX2743">
        <v>0</v>
      </c>
      <c r="BY2743">
        <v>0</v>
      </c>
      <c r="BZ2743">
        <v>0</v>
      </c>
      <c r="CA2743">
        <v>0</v>
      </c>
      <c r="CB2743">
        <v>0</v>
      </c>
      <c r="CC2743">
        <v>0</v>
      </c>
      <c r="CD2743">
        <v>0</v>
      </c>
      <c r="CE2743">
        <v>0</v>
      </c>
    </row>
    <row r="2744" spans="1:83" x14ac:dyDescent="0.35">
      <c r="A2744" s="9" t="str">
        <f t="shared" si="42"/>
        <v>4315.452.13</v>
      </c>
      <c r="B2744" s="52" t="e">
        <f>+IF(MATCH(A2744,List!H$10:H$145,0),"Targeted")</f>
        <v>#N/A</v>
      </c>
      <c r="C2744" s="65"/>
      <c r="D2744" s="151"/>
      <c r="E2744" s="16" t="s">
        <v>926</v>
      </c>
      <c r="F2744" s="16" t="s">
        <v>927</v>
      </c>
      <c r="G2744" s="16" t="s">
        <v>185</v>
      </c>
      <c r="H2744" s="16" t="s">
        <v>2273</v>
      </c>
      <c r="I2744" s="16" t="s">
        <v>4333</v>
      </c>
      <c r="J2744" s="16" t="s">
        <v>4334</v>
      </c>
      <c r="K2744" s="17" t="s">
        <v>930</v>
      </c>
      <c r="L2744" s="18" t="s">
        <v>4125</v>
      </c>
      <c r="M2744" s="195" t="s">
        <v>172</v>
      </c>
      <c r="N2744" s="16" t="s">
        <v>4229</v>
      </c>
      <c r="O2744" s="17" t="s">
        <v>304</v>
      </c>
      <c r="P2744" s="17" t="s">
        <v>305</v>
      </c>
      <c r="Q2744" s="17" t="s">
        <v>306</v>
      </c>
      <c r="R2744">
        <v>0</v>
      </c>
      <c r="S2744">
        <v>0</v>
      </c>
      <c r="T2744">
        <v>0</v>
      </c>
      <c r="U2744">
        <v>0</v>
      </c>
      <c r="V2744">
        <v>0</v>
      </c>
      <c r="W2744">
        <v>0</v>
      </c>
      <c r="X2744">
        <v>0</v>
      </c>
      <c r="Y2744">
        <v>0</v>
      </c>
      <c r="Z2744">
        <v>0</v>
      </c>
      <c r="AA2744">
        <v>0</v>
      </c>
      <c r="AB2744">
        <v>0</v>
      </c>
      <c r="AC2744">
        <v>0</v>
      </c>
      <c r="AD2744">
        <v>0</v>
      </c>
      <c r="AE2744">
        <v>0</v>
      </c>
      <c r="AF2744">
        <v>0</v>
      </c>
      <c r="AG2744" s="19">
        <v>0</v>
      </c>
      <c r="AH2744">
        <v>0</v>
      </c>
      <c r="AI2744">
        <v>0</v>
      </c>
      <c r="AJ2744">
        <v>0</v>
      </c>
      <c r="AK2744">
        <v>0</v>
      </c>
      <c r="AL2744">
        <v>0</v>
      </c>
      <c r="AM2744">
        <v>0</v>
      </c>
      <c r="AN2744">
        <v>0</v>
      </c>
      <c r="AO2744">
        <v>0</v>
      </c>
      <c r="AP2744">
        <v>0</v>
      </c>
      <c r="AQ2744">
        <v>0</v>
      </c>
      <c r="AR2744">
        <v>0</v>
      </c>
      <c r="AS2744">
        <v>0</v>
      </c>
      <c r="AT2744">
        <v>0</v>
      </c>
      <c r="AU2744">
        <v>-7889</v>
      </c>
      <c r="AV2744">
        <v>-5469</v>
      </c>
      <c r="AW2744">
        <v>0</v>
      </c>
      <c r="AX2744">
        <v>0</v>
      </c>
      <c r="AY2744">
        <v>0</v>
      </c>
      <c r="AZ2744">
        <v>0</v>
      </c>
      <c r="BA2744">
        <v>0</v>
      </c>
      <c r="BB2744">
        <v>0</v>
      </c>
      <c r="BC2744">
        <v>0</v>
      </c>
      <c r="BD2744">
        <v>0</v>
      </c>
      <c r="BE2744">
        <v>0</v>
      </c>
      <c r="BF2744">
        <v>0</v>
      </c>
      <c r="BG2744">
        <v>0</v>
      </c>
      <c r="BH2744">
        <v>0</v>
      </c>
      <c r="BI2744">
        <v>0</v>
      </c>
      <c r="BJ2744">
        <v>0</v>
      </c>
      <c r="BK2744">
        <v>0</v>
      </c>
      <c r="BL2744">
        <v>0</v>
      </c>
      <c r="BM2744">
        <v>0</v>
      </c>
      <c r="BN2744">
        <v>0</v>
      </c>
      <c r="BO2744">
        <v>0</v>
      </c>
      <c r="BP2744">
        <v>0</v>
      </c>
      <c r="BQ2744">
        <v>0</v>
      </c>
      <c r="BR2744">
        <v>0</v>
      </c>
      <c r="BS2744">
        <v>0</v>
      </c>
      <c r="BT2744">
        <v>0</v>
      </c>
      <c r="BU2744">
        <v>0</v>
      </c>
      <c r="BV2744">
        <v>0</v>
      </c>
      <c r="BW2744">
        <v>0</v>
      </c>
      <c r="BX2744" s="10">
        <v>0</v>
      </c>
      <c r="BY2744">
        <v>0</v>
      </c>
      <c r="BZ2744">
        <v>0</v>
      </c>
      <c r="CA2744">
        <v>0</v>
      </c>
      <c r="CB2744">
        <v>0</v>
      </c>
      <c r="CC2744">
        <v>0</v>
      </c>
      <c r="CD2744">
        <v>0</v>
      </c>
      <c r="CE2744">
        <v>0</v>
      </c>
    </row>
    <row r="2745" spans="1:83" x14ac:dyDescent="0.35">
      <c r="A2745" s="9" t="str">
        <f t="shared" si="42"/>
        <v>272930.452.14</v>
      </c>
      <c r="B2745" s="52" t="e">
        <f>+IF(MATCH(A2745,List!H$10:H$145,0),"Targeted")</f>
        <v>#N/A</v>
      </c>
      <c r="C2745" s="65"/>
      <c r="D2745" s="151"/>
      <c r="E2745" s="16" t="s">
        <v>1709</v>
      </c>
      <c r="F2745" s="16" t="s">
        <v>1710</v>
      </c>
      <c r="G2745" s="16" t="s">
        <v>298</v>
      </c>
      <c r="H2745" s="16" t="s">
        <v>1710</v>
      </c>
      <c r="I2745" s="16" t="s">
        <v>4335</v>
      </c>
      <c r="J2745" s="16" t="s">
        <v>4336</v>
      </c>
      <c r="K2745" s="17" t="s">
        <v>12</v>
      </c>
      <c r="L2745" s="18" t="s">
        <v>4125</v>
      </c>
      <c r="M2745" s="195" t="s">
        <v>172</v>
      </c>
      <c r="N2745" s="16" t="s">
        <v>4229</v>
      </c>
      <c r="O2745" s="17" t="s">
        <v>304</v>
      </c>
      <c r="P2745" s="17" t="s">
        <v>305</v>
      </c>
      <c r="Q2745" s="17" t="s">
        <v>306</v>
      </c>
      <c r="R2745">
        <v>0</v>
      </c>
      <c r="S2745">
        <v>0</v>
      </c>
      <c r="T2745">
        <v>0</v>
      </c>
      <c r="U2745">
        <v>0</v>
      </c>
      <c r="V2745">
        <v>0</v>
      </c>
      <c r="W2745">
        <v>0</v>
      </c>
      <c r="X2745">
        <v>0</v>
      </c>
      <c r="Y2745">
        <v>0</v>
      </c>
      <c r="Z2745">
        <v>0</v>
      </c>
      <c r="AA2745">
        <v>0</v>
      </c>
      <c r="AB2745">
        <v>0</v>
      </c>
      <c r="AC2745">
        <v>0</v>
      </c>
      <c r="AD2745">
        <v>0</v>
      </c>
      <c r="AE2745">
        <v>0</v>
      </c>
      <c r="AF2745">
        <v>0</v>
      </c>
      <c r="AG2745" s="19">
        <v>0</v>
      </c>
      <c r="AH2745">
        <v>0</v>
      </c>
      <c r="AI2745">
        <v>0</v>
      </c>
      <c r="AJ2745">
        <v>0</v>
      </c>
      <c r="AK2745">
        <v>0</v>
      </c>
      <c r="AL2745">
        <v>0</v>
      </c>
      <c r="AM2745">
        <v>0</v>
      </c>
      <c r="AN2745">
        <v>0</v>
      </c>
      <c r="AO2745">
        <v>0</v>
      </c>
      <c r="AP2745">
        <v>0</v>
      </c>
      <c r="AQ2745">
        <v>0</v>
      </c>
      <c r="AR2745">
        <v>0</v>
      </c>
      <c r="AS2745">
        <v>0</v>
      </c>
      <c r="AT2745">
        <v>0</v>
      </c>
      <c r="AU2745">
        <v>0</v>
      </c>
      <c r="AV2745">
        <v>0</v>
      </c>
      <c r="AW2745">
        <v>0</v>
      </c>
      <c r="AX2745">
        <v>0</v>
      </c>
      <c r="AY2745">
        <v>0</v>
      </c>
      <c r="AZ2745">
        <v>0</v>
      </c>
      <c r="BA2745">
        <v>0</v>
      </c>
      <c r="BB2745">
        <v>0</v>
      </c>
      <c r="BC2745">
        <v>0</v>
      </c>
      <c r="BD2745">
        <v>0</v>
      </c>
      <c r="BE2745">
        <v>0</v>
      </c>
      <c r="BF2745">
        <v>-19000</v>
      </c>
      <c r="BG2745">
        <v>-3000</v>
      </c>
      <c r="BH2745">
        <v>-3000</v>
      </c>
      <c r="BI2745">
        <v>-2000</v>
      </c>
      <c r="BJ2745">
        <v>-3000</v>
      </c>
      <c r="BK2745">
        <v>-1000</v>
      </c>
      <c r="BL2745">
        <v>-6000</v>
      </c>
      <c r="BM2745">
        <v>-69000</v>
      </c>
      <c r="BN2745">
        <v>-6000</v>
      </c>
      <c r="BO2745">
        <v>-3000</v>
      </c>
      <c r="BP2745">
        <v>-2000</v>
      </c>
      <c r="BQ2745">
        <v>-28000</v>
      </c>
      <c r="BR2745">
        <v>0</v>
      </c>
      <c r="BS2745">
        <v>0</v>
      </c>
      <c r="BT2745">
        <v>-29000</v>
      </c>
      <c r="BU2745">
        <v>-6000</v>
      </c>
      <c r="BV2745">
        <v>-20000</v>
      </c>
      <c r="BW2745">
        <v>-7000</v>
      </c>
      <c r="BX2745" s="10">
        <v>-6000</v>
      </c>
      <c r="BY2745">
        <v>-3000</v>
      </c>
      <c r="BZ2745">
        <v>-25000</v>
      </c>
      <c r="CA2745">
        <v>0</v>
      </c>
      <c r="CB2745">
        <v>0</v>
      </c>
      <c r="CC2745">
        <v>0</v>
      </c>
      <c r="CD2745">
        <v>0</v>
      </c>
      <c r="CE2745">
        <v>0</v>
      </c>
    </row>
    <row r="2746" spans="1:83" x14ac:dyDescent="0.35">
      <c r="A2746" s="9" t="str">
        <f t="shared" si="42"/>
        <v>274730.452.14</v>
      </c>
      <c r="B2746" s="52" t="e">
        <f>+IF(MATCH(A2746,List!H$10:H$145,0),"Targeted")</f>
        <v>#N/A</v>
      </c>
      <c r="C2746" s="65"/>
      <c r="D2746" s="151"/>
      <c r="E2746" s="16" t="s">
        <v>1709</v>
      </c>
      <c r="F2746" s="16" t="s">
        <v>1710</v>
      </c>
      <c r="G2746" s="16" t="s">
        <v>298</v>
      </c>
      <c r="H2746" s="16" t="s">
        <v>1710</v>
      </c>
      <c r="I2746" s="16" t="s">
        <v>4337</v>
      </c>
      <c r="J2746" s="16" t="s">
        <v>4338</v>
      </c>
      <c r="K2746" s="17" t="s">
        <v>12</v>
      </c>
      <c r="L2746" s="18" t="s">
        <v>4125</v>
      </c>
      <c r="M2746" s="195" t="s">
        <v>172</v>
      </c>
      <c r="N2746" s="16" t="s">
        <v>4229</v>
      </c>
      <c r="O2746" s="17" t="s">
        <v>304</v>
      </c>
      <c r="P2746" s="17" t="s">
        <v>305</v>
      </c>
      <c r="Q2746" s="17" t="s">
        <v>306</v>
      </c>
      <c r="R2746">
        <v>0</v>
      </c>
      <c r="S2746">
        <v>0</v>
      </c>
      <c r="T2746">
        <v>0</v>
      </c>
      <c r="U2746">
        <v>0</v>
      </c>
      <c r="V2746">
        <v>0</v>
      </c>
      <c r="W2746">
        <v>0</v>
      </c>
      <c r="X2746">
        <v>0</v>
      </c>
      <c r="Y2746">
        <v>0</v>
      </c>
      <c r="Z2746">
        <v>0</v>
      </c>
      <c r="AA2746">
        <v>0</v>
      </c>
      <c r="AB2746">
        <v>0</v>
      </c>
      <c r="AC2746">
        <v>0</v>
      </c>
      <c r="AD2746">
        <v>0</v>
      </c>
      <c r="AE2746">
        <v>0</v>
      </c>
      <c r="AF2746">
        <v>0</v>
      </c>
      <c r="AG2746" s="19">
        <v>0</v>
      </c>
      <c r="AH2746">
        <v>0</v>
      </c>
      <c r="AI2746">
        <v>0</v>
      </c>
      <c r="AJ2746">
        <v>0</v>
      </c>
      <c r="AK2746">
        <v>0</v>
      </c>
      <c r="AL2746">
        <v>0</v>
      </c>
      <c r="AM2746">
        <v>0</v>
      </c>
      <c r="AN2746">
        <v>0</v>
      </c>
      <c r="AO2746">
        <v>0</v>
      </c>
      <c r="AP2746">
        <v>0</v>
      </c>
      <c r="AQ2746">
        <v>0</v>
      </c>
      <c r="AR2746">
        <v>0</v>
      </c>
      <c r="AS2746">
        <v>0</v>
      </c>
      <c r="AT2746">
        <v>0</v>
      </c>
      <c r="AU2746">
        <v>0</v>
      </c>
      <c r="AV2746">
        <v>0</v>
      </c>
      <c r="AW2746">
        <v>0</v>
      </c>
      <c r="AX2746">
        <v>0</v>
      </c>
      <c r="AY2746">
        <v>0</v>
      </c>
      <c r="AZ2746">
        <v>0</v>
      </c>
      <c r="BA2746">
        <v>0</v>
      </c>
      <c r="BB2746">
        <v>0</v>
      </c>
      <c r="BC2746">
        <v>0</v>
      </c>
      <c r="BD2746">
        <v>0</v>
      </c>
      <c r="BE2746">
        <v>0</v>
      </c>
      <c r="BF2746">
        <v>-1000</v>
      </c>
      <c r="BG2746">
        <v>-1000</v>
      </c>
      <c r="BH2746">
        <v>0</v>
      </c>
      <c r="BI2746">
        <v>0</v>
      </c>
      <c r="BJ2746">
        <v>0</v>
      </c>
      <c r="BK2746">
        <v>0</v>
      </c>
      <c r="BL2746">
        <v>-1000</v>
      </c>
      <c r="BM2746">
        <v>-4000</v>
      </c>
      <c r="BN2746">
        <v>-1000</v>
      </c>
      <c r="BO2746">
        <v>-1000</v>
      </c>
      <c r="BP2746">
        <v>0</v>
      </c>
      <c r="BQ2746">
        <v>-2000</v>
      </c>
      <c r="BR2746">
        <v>0</v>
      </c>
      <c r="BS2746">
        <v>0</v>
      </c>
      <c r="BT2746">
        <v>-2000</v>
      </c>
      <c r="BU2746">
        <v>0</v>
      </c>
      <c r="BV2746">
        <v>0</v>
      </c>
      <c r="BW2746">
        <v>-1000</v>
      </c>
      <c r="BX2746" s="10">
        <v>0</v>
      </c>
      <c r="BY2746">
        <v>0</v>
      </c>
      <c r="BZ2746">
        <v>0</v>
      </c>
      <c r="CA2746">
        <v>0</v>
      </c>
      <c r="CB2746">
        <v>0</v>
      </c>
      <c r="CC2746">
        <v>0</v>
      </c>
      <c r="CD2746">
        <v>0</v>
      </c>
      <c r="CE2746">
        <v>0</v>
      </c>
    </row>
    <row r="2747" spans="1:83" x14ac:dyDescent="0.35">
      <c r="A2747" s="9" t="str">
        <f t="shared" si="42"/>
        <v>505110.452.14</v>
      </c>
      <c r="B2747" s="52" t="e">
        <f>+IF(MATCH(A2747,List!H$10:H$145,0),"Targeted")</f>
        <v>#N/A</v>
      </c>
      <c r="C2747" s="65"/>
      <c r="D2747" s="151"/>
      <c r="E2747" s="16" t="s">
        <v>1709</v>
      </c>
      <c r="F2747" s="16" t="s">
        <v>1710</v>
      </c>
      <c r="G2747" s="16" t="s">
        <v>298</v>
      </c>
      <c r="H2747" s="16" t="s">
        <v>1710</v>
      </c>
      <c r="I2747" s="16" t="s">
        <v>4339</v>
      </c>
      <c r="J2747" s="16" t="s">
        <v>4340</v>
      </c>
      <c r="K2747" s="17" t="s">
        <v>12</v>
      </c>
      <c r="L2747" s="18" t="s">
        <v>4125</v>
      </c>
      <c r="M2747" s="195" t="s">
        <v>172</v>
      </c>
      <c r="N2747" s="16" t="s">
        <v>4229</v>
      </c>
      <c r="O2747" s="17" t="s">
        <v>304</v>
      </c>
      <c r="P2747" s="17" t="s">
        <v>305</v>
      </c>
      <c r="Q2747" s="17" t="s">
        <v>306</v>
      </c>
      <c r="R2747">
        <v>0</v>
      </c>
      <c r="S2747">
        <v>0</v>
      </c>
      <c r="T2747">
        <v>0</v>
      </c>
      <c r="U2747">
        <v>0</v>
      </c>
      <c r="V2747">
        <v>0</v>
      </c>
      <c r="W2747">
        <v>0</v>
      </c>
      <c r="X2747">
        <v>0</v>
      </c>
      <c r="Y2747">
        <v>0</v>
      </c>
      <c r="Z2747">
        <v>0</v>
      </c>
      <c r="AA2747">
        <v>0</v>
      </c>
      <c r="AB2747">
        <v>0</v>
      </c>
      <c r="AC2747">
        <v>0</v>
      </c>
      <c r="AD2747">
        <v>0</v>
      </c>
      <c r="AE2747">
        <v>0</v>
      </c>
      <c r="AF2747">
        <v>0</v>
      </c>
      <c r="AG2747" s="19">
        <v>0</v>
      </c>
      <c r="AH2747">
        <v>0</v>
      </c>
      <c r="AI2747">
        <v>0</v>
      </c>
      <c r="AJ2747">
        <v>0</v>
      </c>
      <c r="AK2747">
        <v>0</v>
      </c>
      <c r="AL2747">
        <v>0</v>
      </c>
      <c r="AM2747">
        <v>0</v>
      </c>
      <c r="AN2747">
        <v>0</v>
      </c>
      <c r="AO2747">
        <v>0</v>
      </c>
      <c r="AP2747">
        <v>-7698</v>
      </c>
      <c r="AQ2747">
        <v>-6960</v>
      </c>
      <c r="AR2747">
        <v>-6690</v>
      </c>
      <c r="AS2747">
        <v>-6514</v>
      </c>
      <c r="AT2747">
        <v>-6326</v>
      </c>
      <c r="AU2747">
        <v>-5730</v>
      </c>
      <c r="AV2747">
        <v>-5643</v>
      </c>
      <c r="AW2747">
        <v>-6138</v>
      </c>
      <c r="AX2747">
        <v>-6149</v>
      </c>
      <c r="AY2747">
        <v>-6106</v>
      </c>
      <c r="AZ2747">
        <v>-6000</v>
      </c>
      <c r="BA2747">
        <v>-6000</v>
      </c>
      <c r="BB2747">
        <v>-6000</v>
      </c>
      <c r="BC2747">
        <v>-5000</v>
      </c>
      <c r="BD2747">
        <v>-5000</v>
      </c>
      <c r="BE2747">
        <v>-5000</v>
      </c>
      <c r="BF2747">
        <v>-5000</v>
      </c>
      <c r="BG2747">
        <v>-5000</v>
      </c>
      <c r="BH2747">
        <v>-5000</v>
      </c>
      <c r="BI2747">
        <v>-4000</v>
      </c>
      <c r="BJ2747">
        <v>-5000</v>
      </c>
      <c r="BK2747">
        <v>-5000</v>
      </c>
      <c r="BL2747">
        <v>-5000</v>
      </c>
      <c r="BM2747">
        <v>-5000</v>
      </c>
      <c r="BN2747">
        <v>-5000</v>
      </c>
      <c r="BO2747">
        <v>-6000</v>
      </c>
      <c r="BP2747">
        <v>-6000</v>
      </c>
      <c r="BQ2747">
        <v>-6000</v>
      </c>
      <c r="BR2747">
        <v>-5000</v>
      </c>
      <c r="BS2747">
        <v>-5000</v>
      </c>
      <c r="BT2747">
        <v>-5000</v>
      </c>
      <c r="BU2747">
        <v>-6000</v>
      </c>
      <c r="BV2747">
        <v>-6000</v>
      </c>
      <c r="BW2747">
        <v>-6000</v>
      </c>
      <c r="BX2747" s="10">
        <v>-6000</v>
      </c>
      <c r="BY2747">
        <v>-5000</v>
      </c>
      <c r="BZ2747">
        <v>-6000</v>
      </c>
      <c r="CA2747">
        <v>-6000</v>
      </c>
      <c r="CB2747">
        <v>-6000</v>
      </c>
      <c r="CC2747">
        <v>-6000</v>
      </c>
      <c r="CD2747">
        <v>-6000</v>
      </c>
      <c r="CE2747">
        <v>-6000</v>
      </c>
    </row>
    <row r="2748" spans="1:83" x14ac:dyDescent="0.35">
      <c r="A2748" s="9" t="str">
        <f t="shared" si="42"/>
        <v>513010.452.14</v>
      </c>
      <c r="B2748" s="52" t="e">
        <f>+IF(MATCH(A2748,List!H$10:H$145,0),"Targeted")</f>
        <v>#N/A</v>
      </c>
      <c r="C2748" s="65"/>
      <c r="D2748" s="151"/>
      <c r="E2748" s="16" t="s">
        <v>1709</v>
      </c>
      <c r="F2748" s="16" t="s">
        <v>1710</v>
      </c>
      <c r="G2748" s="16" t="s">
        <v>298</v>
      </c>
      <c r="H2748" s="16" t="s">
        <v>1710</v>
      </c>
      <c r="I2748" s="16" t="s">
        <v>4341</v>
      </c>
      <c r="J2748" s="16" t="s">
        <v>4342</v>
      </c>
      <c r="K2748" s="17" t="s">
        <v>12</v>
      </c>
      <c r="L2748" s="18" t="s">
        <v>4125</v>
      </c>
      <c r="M2748" s="195" t="s">
        <v>172</v>
      </c>
      <c r="N2748" s="16" t="s">
        <v>4229</v>
      </c>
      <c r="O2748" s="17" t="s">
        <v>304</v>
      </c>
      <c r="P2748" s="17" t="s">
        <v>305</v>
      </c>
      <c r="Q2748" s="17" t="s">
        <v>306</v>
      </c>
      <c r="R2748">
        <v>0</v>
      </c>
      <c r="S2748">
        <v>0</v>
      </c>
      <c r="T2748">
        <v>0</v>
      </c>
      <c r="U2748">
        <v>0</v>
      </c>
      <c r="V2748">
        <v>0</v>
      </c>
      <c r="W2748">
        <v>0</v>
      </c>
      <c r="X2748">
        <v>0</v>
      </c>
      <c r="Y2748">
        <v>0</v>
      </c>
      <c r="Z2748">
        <v>0</v>
      </c>
      <c r="AA2748">
        <v>0</v>
      </c>
      <c r="AB2748">
        <v>0</v>
      </c>
      <c r="AC2748">
        <v>0</v>
      </c>
      <c r="AD2748">
        <v>0</v>
      </c>
      <c r="AE2748">
        <v>0</v>
      </c>
      <c r="AF2748">
        <v>0</v>
      </c>
      <c r="AG2748" s="19">
        <v>0</v>
      </c>
      <c r="AH2748">
        <v>0</v>
      </c>
      <c r="AI2748">
        <v>0</v>
      </c>
      <c r="AJ2748">
        <v>0</v>
      </c>
      <c r="AK2748">
        <v>-1</v>
      </c>
      <c r="AL2748">
        <v>0</v>
      </c>
      <c r="AM2748">
        <v>0</v>
      </c>
      <c r="AN2748">
        <v>-1</v>
      </c>
      <c r="AO2748">
        <v>0</v>
      </c>
      <c r="AP2748">
        <v>0</v>
      </c>
      <c r="AQ2748">
        <v>0</v>
      </c>
      <c r="AR2748">
        <v>-1</v>
      </c>
      <c r="AS2748">
        <v>-1</v>
      </c>
      <c r="AT2748">
        <v>-1</v>
      </c>
      <c r="AU2748">
        <v>0</v>
      </c>
      <c r="AV2748">
        <v>-1</v>
      </c>
      <c r="AW2748">
        <v>1</v>
      </c>
      <c r="AX2748">
        <v>0</v>
      </c>
      <c r="AY2748">
        <v>0</v>
      </c>
      <c r="AZ2748">
        <v>0</v>
      </c>
      <c r="BA2748">
        <v>0</v>
      </c>
      <c r="BB2748">
        <v>0</v>
      </c>
      <c r="BC2748">
        <v>0</v>
      </c>
      <c r="BD2748">
        <v>0</v>
      </c>
      <c r="BE2748">
        <v>0</v>
      </c>
      <c r="BF2748">
        <v>0</v>
      </c>
      <c r="BG2748">
        <v>0</v>
      </c>
      <c r="BH2748">
        <v>0</v>
      </c>
      <c r="BI2748">
        <v>0</v>
      </c>
      <c r="BJ2748">
        <v>0</v>
      </c>
      <c r="BK2748">
        <v>0</v>
      </c>
      <c r="BL2748">
        <v>0</v>
      </c>
      <c r="BM2748">
        <v>0</v>
      </c>
      <c r="BN2748">
        <v>0</v>
      </c>
      <c r="BO2748">
        <v>0</v>
      </c>
      <c r="BP2748">
        <v>0</v>
      </c>
      <c r="BQ2748">
        <v>0</v>
      </c>
      <c r="BR2748">
        <v>0</v>
      </c>
      <c r="BS2748">
        <v>0</v>
      </c>
      <c r="BT2748">
        <v>0</v>
      </c>
      <c r="BU2748">
        <v>0</v>
      </c>
      <c r="BV2748">
        <v>0</v>
      </c>
      <c r="BW2748">
        <v>0</v>
      </c>
      <c r="BX2748" s="10">
        <v>0</v>
      </c>
      <c r="BY2748">
        <v>0</v>
      </c>
      <c r="BZ2748">
        <v>0</v>
      </c>
      <c r="CA2748">
        <v>0</v>
      </c>
      <c r="CB2748">
        <v>0</v>
      </c>
      <c r="CC2748">
        <v>0</v>
      </c>
      <c r="CD2748">
        <v>0</v>
      </c>
      <c r="CE2748">
        <v>0</v>
      </c>
    </row>
    <row r="2749" spans="1:83" x14ac:dyDescent="0.35">
      <c r="A2749" s="9" t="str">
        <f t="shared" si="42"/>
        <v>519710.452.14</v>
      </c>
      <c r="B2749" s="52" t="e">
        <f>+IF(MATCH(A2749,List!H$10:H$145,0),"Targeted")</f>
        <v>#N/A</v>
      </c>
      <c r="C2749" s="65"/>
      <c r="D2749" s="151"/>
      <c r="E2749" s="16" t="s">
        <v>1709</v>
      </c>
      <c r="F2749" s="16" t="s">
        <v>1710</v>
      </c>
      <c r="G2749" s="16" t="s">
        <v>298</v>
      </c>
      <c r="H2749" s="16" t="s">
        <v>1710</v>
      </c>
      <c r="I2749" s="16" t="s">
        <v>4343</v>
      </c>
      <c r="J2749" s="16" t="s">
        <v>4344</v>
      </c>
      <c r="K2749" s="17" t="s">
        <v>12</v>
      </c>
      <c r="L2749" s="18" t="s">
        <v>4125</v>
      </c>
      <c r="M2749" s="195" t="s">
        <v>172</v>
      </c>
      <c r="N2749" s="16" t="s">
        <v>4229</v>
      </c>
      <c r="O2749" s="17" t="s">
        <v>304</v>
      </c>
      <c r="P2749" s="17" t="s">
        <v>305</v>
      </c>
      <c r="Q2749" s="17" t="s">
        <v>306</v>
      </c>
      <c r="R2749">
        <v>0</v>
      </c>
      <c r="S2749">
        <v>0</v>
      </c>
      <c r="T2749">
        <v>0</v>
      </c>
      <c r="U2749">
        <v>0</v>
      </c>
      <c r="V2749">
        <v>0</v>
      </c>
      <c r="W2749">
        <v>0</v>
      </c>
      <c r="X2749">
        <v>0</v>
      </c>
      <c r="Y2749">
        <v>0</v>
      </c>
      <c r="Z2749">
        <v>0</v>
      </c>
      <c r="AA2749">
        <v>0</v>
      </c>
      <c r="AB2749">
        <v>0</v>
      </c>
      <c r="AC2749">
        <v>0</v>
      </c>
      <c r="AD2749">
        <v>0</v>
      </c>
      <c r="AE2749">
        <v>0</v>
      </c>
      <c r="AF2749">
        <v>0</v>
      </c>
      <c r="AG2749" s="19">
        <v>0</v>
      </c>
      <c r="AH2749">
        <v>0</v>
      </c>
      <c r="AI2749">
        <v>0</v>
      </c>
      <c r="AJ2749">
        <v>0</v>
      </c>
      <c r="AK2749">
        <v>0</v>
      </c>
      <c r="AL2749">
        <v>0</v>
      </c>
      <c r="AM2749">
        <v>0</v>
      </c>
      <c r="AN2749">
        <v>0</v>
      </c>
      <c r="AO2749">
        <v>0</v>
      </c>
      <c r="AP2749">
        <v>0</v>
      </c>
      <c r="AQ2749">
        <v>0</v>
      </c>
      <c r="AR2749">
        <v>0</v>
      </c>
      <c r="AS2749">
        <v>0</v>
      </c>
      <c r="AT2749">
        <v>0</v>
      </c>
      <c r="AU2749">
        <v>0</v>
      </c>
      <c r="AV2749">
        <v>0</v>
      </c>
      <c r="AW2749">
        <v>0</v>
      </c>
      <c r="AX2749">
        <v>-160</v>
      </c>
      <c r="AY2749">
        <v>-82600</v>
      </c>
      <c r="AZ2749">
        <v>-67000</v>
      </c>
      <c r="BA2749">
        <v>-14000</v>
      </c>
      <c r="BB2749">
        <v>0</v>
      </c>
      <c r="BC2749">
        <v>0</v>
      </c>
      <c r="BD2749">
        <v>0</v>
      </c>
      <c r="BE2749">
        <v>0</v>
      </c>
      <c r="BF2749">
        <v>0</v>
      </c>
      <c r="BG2749">
        <v>0</v>
      </c>
      <c r="BH2749">
        <v>0</v>
      </c>
      <c r="BI2749">
        <v>0</v>
      </c>
      <c r="BJ2749">
        <v>0</v>
      </c>
      <c r="BK2749">
        <v>0</v>
      </c>
      <c r="BL2749">
        <v>0</v>
      </c>
      <c r="BM2749">
        <v>0</v>
      </c>
      <c r="BN2749">
        <v>0</v>
      </c>
      <c r="BO2749">
        <v>0</v>
      </c>
      <c r="BP2749">
        <v>0</v>
      </c>
      <c r="BQ2749">
        <v>0</v>
      </c>
      <c r="BR2749">
        <v>0</v>
      </c>
      <c r="BS2749">
        <v>0</v>
      </c>
      <c r="BT2749">
        <v>0</v>
      </c>
      <c r="BU2749">
        <v>0</v>
      </c>
      <c r="BV2749">
        <v>0</v>
      </c>
      <c r="BW2749">
        <v>0</v>
      </c>
      <c r="BX2749" s="10">
        <v>0</v>
      </c>
      <c r="BY2749">
        <v>0</v>
      </c>
      <c r="BZ2749">
        <v>0</v>
      </c>
      <c r="CA2749">
        <v>0</v>
      </c>
      <c r="CB2749">
        <v>0</v>
      </c>
      <c r="CC2749">
        <v>0</v>
      </c>
      <c r="CD2749">
        <v>0</v>
      </c>
      <c r="CE2749">
        <v>0</v>
      </c>
    </row>
    <row r="2750" spans="1:83" x14ac:dyDescent="0.35">
      <c r="A2750" s="9" t="str">
        <f t="shared" si="42"/>
        <v>519720.452.14</v>
      </c>
      <c r="B2750" s="52" t="e">
        <f>+IF(MATCH(A2750,List!H$10:H$145,0),"Targeted")</f>
        <v>#N/A</v>
      </c>
      <c r="C2750" s="65"/>
      <c r="D2750" s="151"/>
      <c r="E2750" s="16" t="s">
        <v>1709</v>
      </c>
      <c r="F2750" s="16" t="s">
        <v>1710</v>
      </c>
      <c r="G2750" s="16" t="s">
        <v>298</v>
      </c>
      <c r="H2750" s="16" t="s">
        <v>1710</v>
      </c>
      <c r="I2750" s="16" t="s">
        <v>4345</v>
      </c>
      <c r="J2750" s="16" t="s">
        <v>4346</v>
      </c>
      <c r="K2750" s="17" t="s">
        <v>12</v>
      </c>
      <c r="L2750" s="18" t="s">
        <v>4125</v>
      </c>
      <c r="M2750" s="195" t="s">
        <v>172</v>
      </c>
      <c r="N2750" s="16" t="s">
        <v>4229</v>
      </c>
      <c r="O2750" s="17" t="s">
        <v>304</v>
      </c>
      <c r="P2750" s="17" t="s">
        <v>305</v>
      </c>
      <c r="Q2750" s="17" t="s">
        <v>306</v>
      </c>
      <c r="R2750">
        <v>0</v>
      </c>
      <c r="S2750">
        <v>0</v>
      </c>
      <c r="T2750">
        <v>0</v>
      </c>
      <c r="U2750">
        <v>0</v>
      </c>
      <c r="V2750">
        <v>0</v>
      </c>
      <c r="W2750">
        <v>0</v>
      </c>
      <c r="X2750">
        <v>0</v>
      </c>
      <c r="Y2750">
        <v>0</v>
      </c>
      <c r="Z2750">
        <v>0</v>
      </c>
      <c r="AA2750">
        <v>0</v>
      </c>
      <c r="AB2750">
        <v>0</v>
      </c>
      <c r="AC2750">
        <v>0</v>
      </c>
      <c r="AD2750">
        <v>0</v>
      </c>
      <c r="AE2750">
        <v>0</v>
      </c>
      <c r="AF2750">
        <v>0</v>
      </c>
      <c r="AG2750" s="19">
        <v>0</v>
      </c>
      <c r="AH2750">
        <v>0</v>
      </c>
      <c r="AI2750">
        <v>0</v>
      </c>
      <c r="AJ2750">
        <v>0</v>
      </c>
      <c r="AK2750">
        <v>0</v>
      </c>
      <c r="AL2750">
        <v>0</v>
      </c>
      <c r="AM2750">
        <v>0</v>
      </c>
      <c r="AN2750">
        <v>0</v>
      </c>
      <c r="AO2750">
        <v>0</v>
      </c>
      <c r="AP2750">
        <v>0</v>
      </c>
      <c r="AQ2750">
        <v>0</v>
      </c>
      <c r="AR2750">
        <v>0</v>
      </c>
      <c r="AS2750">
        <v>0</v>
      </c>
      <c r="AT2750">
        <v>0</v>
      </c>
      <c r="AU2750">
        <v>0</v>
      </c>
      <c r="AV2750">
        <v>0</v>
      </c>
      <c r="AW2750">
        <v>0</v>
      </c>
      <c r="AX2750">
        <v>181</v>
      </c>
      <c r="AY2750">
        <v>-3609</v>
      </c>
      <c r="AZ2750">
        <v>-9000</v>
      </c>
      <c r="BA2750">
        <v>-15000</v>
      </c>
      <c r="BB2750">
        <v>-23000</v>
      </c>
      <c r="BC2750">
        <v>-19000</v>
      </c>
      <c r="BD2750">
        <v>-23000</v>
      </c>
      <c r="BE2750">
        <v>0</v>
      </c>
      <c r="BF2750">
        <v>0</v>
      </c>
      <c r="BG2750">
        <v>0</v>
      </c>
      <c r="BH2750">
        <v>0</v>
      </c>
      <c r="BI2750">
        <v>0</v>
      </c>
      <c r="BJ2750">
        <v>0</v>
      </c>
      <c r="BK2750">
        <v>0</v>
      </c>
      <c r="BL2750">
        <v>0</v>
      </c>
      <c r="BM2750">
        <v>0</v>
      </c>
      <c r="BN2750">
        <v>0</v>
      </c>
      <c r="BO2750">
        <v>0</v>
      </c>
      <c r="BP2750">
        <v>0</v>
      </c>
      <c r="BQ2750">
        <v>0</v>
      </c>
      <c r="BR2750">
        <v>0</v>
      </c>
      <c r="BS2750">
        <v>0</v>
      </c>
      <c r="BT2750">
        <v>0</v>
      </c>
      <c r="BU2750">
        <v>0</v>
      </c>
      <c r="BV2750">
        <v>0</v>
      </c>
      <c r="BW2750">
        <v>0</v>
      </c>
      <c r="BX2750" s="10">
        <v>0</v>
      </c>
      <c r="BY2750">
        <v>0</v>
      </c>
      <c r="BZ2750">
        <v>0</v>
      </c>
      <c r="CA2750">
        <v>0</v>
      </c>
      <c r="CB2750">
        <v>0</v>
      </c>
      <c r="CC2750">
        <v>0</v>
      </c>
      <c r="CD2750">
        <v>0</v>
      </c>
      <c r="CE2750">
        <v>0</v>
      </c>
    </row>
    <row r="2751" spans="1:83" x14ac:dyDescent="0.35">
      <c r="A2751" s="9" t="str">
        <f t="shared" si="42"/>
        <v>524010.452.14</v>
      </c>
      <c r="B2751" s="52" t="e">
        <f>+IF(MATCH(A2751,List!H$10:H$145,0),"Targeted")</f>
        <v>#N/A</v>
      </c>
      <c r="C2751" s="65"/>
      <c r="D2751" s="151"/>
      <c r="E2751" s="16" t="s">
        <v>1709</v>
      </c>
      <c r="F2751" s="16" t="s">
        <v>1710</v>
      </c>
      <c r="G2751" s="16" t="s">
        <v>298</v>
      </c>
      <c r="H2751" s="16" t="s">
        <v>1710</v>
      </c>
      <c r="I2751" s="16" t="s">
        <v>4347</v>
      </c>
      <c r="J2751" s="16" t="s">
        <v>4348</v>
      </c>
      <c r="K2751" s="17" t="s">
        <v>12</v>
      </c>
      <c r="L2751" s="18" t="s">
        <v>4125</v>
      </c>
      <c r="M2751" s="195" t="s">
        <v>172</v>
      </c>
      <c r="N2751" s="16" t="s">
        <v>4229</v>
      </c>
      <c r="O2751" s="17" t="s">
        <v>304</v>
      </c>
      <c r="P2751" s="17" t="s">
        <v>305</v>
      </c>
      <c r="Q2751" s="17" t="s">
        <v>306</v>
      </c>
      <c r="R2751">
        <v>-2780</v>
      </c>
      <c r="S2751">
        <v>-3624</v>
      </c>
      <c r="T2751">
        <v>-3926</v>
      </c>
      <c r="U2751">
        <v>-3888</v>
      </c>
      <c r="V2751">
        <v>-4096</v>
      </c>
      <c r="W2751">
        <v>-4279</v>
      </c>
      <c r="X2751">
        <v>-4133</v>
      </c>
      <c r="Y2751">
        <v>-4619</v>
      </c>
      <c r="Z2751">
        <v>-4849</v>
      </c>
      <c r="AA2751">
        <v>-5013</v>
      </c>
      <c r="AB2751">
        <v>-5474</v>
      </c>
      <c r="AC2751">
        <v>-6066</v>
      </c>
      <c r="AD2751">
        <v>-6361</v>
      </c>
      <c r="AE2751">
        <v>-7520</v>
      </c>
      <c r="AF2751">
        <v>-8225</v>
      </c>
      <c r="AG2751" s="19">
        <v>-1370</v>
      </c>
      <c r="AH2751">
        <v>-8645</v>
      </c>
      <c r="AI2751">
        <v>-9884</v>
      </c>
      <c r="AJ2751">
        <v>-10347</v>
      </c>
      <c r="AK2751">
        <v>-11593</v>
      </c>
      <c r="AL2751">
        <v>-12308</v>
      </c>
      <c r="AM2751">
        <v>-13270</v>
      </c>
      <c r="AN2751">
        <v>-13279</v>
      </c>
      <c r="AO2751">
        <v>-16025</v>
      </c>
      <c r="AP2751">
        <v>-17178</v>
      </c>
      <c r="AQ2751">
        <v>-16555</v>
      </c>
      <c r="AR2751">
        <v>-17363</v>
      </c>
      <c r="AS2751">
        <v>-18652</v>
      </c>
      <c r="AT2751">
        <v>-19623</v>
      </c>
      <c r="AU2751">
        <v>-20038</v>
      </c>
      <c r="AV2751">
        <v>-19566</v>
      </c>
      <c r="AW2751">
        <v>-20810</v>
      </c>
      <c r="AX2751">
        <v>-20805</v>
      </c>
      <c r="AY2751">
        <v>-26156</v>
      </c>
      <c r="AZ2751">
        <v>-20000</v>
      </c>
      <c r="BA2751">
        <v>-21000</v>
      </c>
      <c r="BB2751">
        <v>-21000</v>
      </c>
      <c r="BC2751">
        <v>-27000</v>
      </c>
      <c r="BD2751">
        <v>-21000</v>
      </c>
      <c r="BE2751">
        <v>-20000</v>
      </c>
      <c r="BF2751">
        <v>-20000</v>
      </c>
      <c r="BG2751">
        <v>-22000</v>
      </c>
      <c r="BH2751">
        <v>-22000</v>
      </c>
      <c r="BI2751">
        <v>-23000</v>
      </c>
      <c r="BJ2751">
        <v>-25000</v>
      </c>
      <c r="BK2751">
        <v>-26000</v>
      </c>
      <c r="BL2751">
        <v>-26000</v>
      </c>
      <c r="BM2751">
        <v>-27000</v>
      </c>
      <c r="BN2751">
        <v>-27000</v>
      </c>
      <c r="BO2751">
        <v>-27000</v>
      </c>
      <c r="BP2751">
        <v>-27000</v>
      </c>
      <c r="BQ2751">
        <v>-29000</v>
      </c>
      <c r="BR2751">
        <v>-33000</v>
      </c>
      <c r="BS2751">
        <v>-29000</v>
      </c>
      <c r="BT2751">
        <v>-39000</v>
      </c>
      <c r="BU2751">
        <v>-35000</v>
      </c>
      <c r="BV2751">
        <v>-35000</v>
      </c>
      <c r="BW2751">
        <v>-36000</v>
      </c>
      <c r="BX2751" s="10">
        <v>-39000</v>
      </c>
      <c r="BY2751">
        <v>-40000</v>
      </c>
      <c r="BZ2751">
        <v>-39000</v>
      </c>
      <c r="CA2751">
        <v>-39000</v>
      </c>
      <c r="CB2751">
        <v>-40000</v>
      </c>
      <c r="CC2751">
        <v>-40000</v>
      </c>
      <c r="CD2751">
        <v>-40000</v>
      </c>
      <c r="CE2751">
        <v>-40000</v>
      </c>
    </row>
    <row r="2752" spans="1:83" x14ac:dyDescent="0.35">
      <c r="A2752" s="9" t="str">
        <f t="shared" si="42"/>
        <v>524210.452.14</v>
      </c>
      <c r="B2752" s="52" t="e">
        <f>+IF(MATCH(A2752,List!H$10:H$145,0),"Targeted")</f>
        <v>#N/A</v>
      </c>
      <c r="C2752" s="65"/>
      <c r="D2752" s="151"/>
      <c r="E2752" s="16" t="s">
        <v>1709</v>
      </c>
      <c r="F2752" s="16" t="s">
        <v>1710</v>
      </c>
      <c r="G2752" s="16" t="s">
        <v>298</v>
      </c>
      <c r="H2752" s="16" t="s">
        <v>1710</v>
      </c>
      <c r="I2752" s="16" t="s">
        <v>4349</v>
      </c>
      <c r="J2752" s="16" t="s">
        <v>4350</v>
      </c>
      <c r="K2752" s="17" t="s">
        <v>12</v>
      </c>
      <c r="L2752" s="18" t="s">
        <v>4125</v>
      </c>
      <c r="M2752" s="195" t="s">
        <v>172</v>
      </c>
      <c r="N2752" s="16" t="s">
        <v>4229</v>
      </c>
      <c r="O2752" s="17" t="s">
        <v>304</v>
      </c>
      <c r="P2752" s="17" t="s">
        <v>305</v>
      </c>
      <c r="Q2752" s="17" t="s">
        <v>306</v>
      </c>
      <c r="R2752">
        <v>0</v>
      </c>
      <c r="S2752">
        <v>0</v>
      </c>
      <c r="T2752">
        <v>0</v>
      </c>
      <c r="U2752">
        <v>0</v>
      </c>
      <c r="V2752">
        <v>0</v>
      </c>
      <c r="W2752">
        <v>0</v>
      </c>
      <c r="X2752">
        <v>0</v>
      </c>
      <c r="Y2752">
        <v>0</v>
      </c>
      <c r="Z2752">
        <v>0</v>
      </c>
      <c r="AA2752">
        <v>0</v>
      </c>
      <c r="AB2752">
        <v>0</v>
      </c>
      <c r="AC2752">
        <v>0</v>
      </c>
      <c r="AD2752">
        <v>0</v>
      </c>
      <c r="AE2752">
        <v>0</v>
      </c>
      <c r="AF2752">
        <v>0</v>
      </c>
      <c r="AG2752" s="19">
        <v>0</v>
      </c>
      <c r="AH2752">
        <v>0</v>
      </c>
      <c r="AI2752">
        <v>0</v>
      </c>
      <c r="AJ2752">
        <v>0</v>
      </c>
      <c r="AK2752">
        <v>0</v>
      </c>
      <c r="AL2752">
        <v>0</v>
      </c>
      <c r="AM2752">
        <v>0</v>
      </c>
      <c r="AN2752">
        <v>0</v>
      </c>
      <c r="AO2752">
        <v>0</v>
      </c>
      <c r="AP2752">
        <v>0</v>
      </c>
      <c r="AQ2752">
        <v>0</v>
      </c>
      <c r="AR2752">
        <v>0</v>
      </c>
      <c r="AS2752">
        <v>0</v>
      </c>
      <c r="AT2752">
        <v>0</v>
      </c>
      <c r="AU2752">
        <v>0</v>
      </c>
      <c r="AV2752">
        <v>0</v>
      </c>
      <c r="AW2752">
        <v>-416</v>
      </c>
      <c r="AX2752">
        <v>-5042</v>
      </c>
      <c r="AY2752">
        <v>-2551</v>
      </c>
      <c r="AZ2752">
        <v>-2000</v>
      </c>
      <c r="BA2752">
        <v>-1000</v>
      </c>
      <c r="BB2752">
        <v>-1000</v>
      </c>
      <c r="BC2752">
        <v>-1000</v>
      </c>
      <c r="BD2752">
        <v>-1000</v>
      </c>
      <c r="BE2752">
        <v>-1000</v>
      </c>
      <c r="BF2752">
        <v>-1000</v>
      </c>
      <c r="BG2752">
        <v>-1000</v>
      </c>
      <c r="BH2752">
        <v>-1000</v>
      </c>
      <c r="BI2752">
        <v>-1000</v>
      </c>
      <c r="BJ2752">
        <v>-2000</v>
      </c>
      <c r="BK2752">
        <v>-1000</v>
      </c>
      <c r="BL2752">
        <v>-1000</v>
      </c>
      <c r="BM2752">
        <v>-2000</v>
      </c>
      <c r="BN2752">
        <v>-2000</v>
      </c>
      <c r="BO2752">
        <v>-1000</v>
      </c>
      <c r="BP2752">
        <v>-2000</v>
      </c>
      <c r="BQ2752">
        <v>-1000</v>
      </c>
      <c r="BR2752">
        <v>-1000</v>
      </c>
      <c r="BS2752">
        <v>0</v>
      </c>
      <c r="BT2752">
        <v>0</v>
      </c>
      <c r="BU2752">
        <v>0</v>
      </c>
      <c r="BV2752">
        <v>0</v>
      </c>
      <c r="BW2752">
        <v>0</v>
      </c>
      <c r="BX2752" s="10">
        <v>0</v>
      </c>
      <c r="BY2752">
        <v>0</v>
      </c>
      <c r="BZ2752">
        <v>-1000</v>
      </c>
      <c r="CA2752">
        <v>-1000</v>
      </c>
      <c r="CB2752">
        <v>-1000</v>
      </c>
      <c r="CC2752">
        <v>-1000</v>
      </c>
      <c r="CD2752">
        <v>-1000</v>
      </c>
      <c r="CE2752">
        <v>-1000</v>
      </c>
    </row>
    <row r="2753" spans="1:83" x14ac:dyDescent="0.35">
      <c r="A2753" s="9" t="str">
        <f t="shared" si="42"/>
        <v>526510.452.14</v>
      </c>
      <c r="B2753" s="52" t="e">
        <f>+IF(MATCH(A2753,List!H$10:H$145,0),"Targeted")</f>
        <v>#N/A</v>
      </c>
      <c r="C2753" s="65"/>
      <c r="D2753" s="151"/>
      <c r="E2753" s="16" t="s">
        <v>1709</v>
      </c>
      <c r="F2753" s="16" t="s">
        <v>1710</v>
      </c>
      <c r="G2753" s="16" t="s">
        <v>298</v>
      </c>
      <c r="H2753" s="16" t="s">
        <v>1710</v>
      </c>
      <c r="I2753" s="16" t="s">
        <v>4351</v>
      </c>
      <c r="J2753" s="16" t="s">
        <v>4352</v>
      </c>
      <c r="K2753" s="17" t="s">
        <v>12</v>
      </c>
      <c r="L2753" s="18" t="s">
        <v>4125</v>
      </c>
      <c r="M2753" s="195" t="s">
        <v>172</v>
      </c>
      <c r="N2753" s="16" t="s">
        <v>4229</v>
      </c>
      <c r="O2753" s="17" t="s">
        <v>304</v>
      </c>
      <c r="P2753" s="17" t="s">
        <v>305</v>
      </c>
      <c r="Q2753" s="17" t="s">
        <v>306</v>
      </c>
      <c r="R2753">
        <v>0</v>
      </c>
      <c r="S2753">
        <v>0</v>
      </c>
      <c r="T2753">
        <v>0</v>
      </c>
      <c r="U2753">
        <v>0</v>
      </c>
      <c r="V2753">
        <v>0</v>
      </c>
      <c r="W2753">
        <v>0</v>
      </c>
      <c r="X2753">
        <v>0</v>
      </c>
      <c r="Y2753">
        <v>0</v>
      </c>
      <c r="Z2753">
        <v>0</v>
      </c>
      <c r="AA2753">
        <v>0</v>
      </c>
      <c r="AB2753">
        <v>0</v>
      </c>
      <c r="AC2753">
        <v>0</v>
      </c>
      <c r="AD2753">
        <v>0</v>
      </c>
      <c r="AE2753">
        <v>0</v>
      </c>
      <c r="AF2753">
        <v>0</v>
      </c>
      <c r="AG2753" s="19">
        <v>0</v>
      </c>
      <c r="AH2753">
        <v>0</v>
      </c>
      <c r="AI2753">
        <v>0</v>
      </c>
      <c r="AJ2753">
        <v>0</v>
      </c>
      <c r="AK2753">
        <v>0</v>
      </c>
      <c r="AL2753">
        <v>0</v>
      </c>
      <c r="AM2753">
        <v>0</v>
      </c>
      <c r="AN2753">
        <v>0</v>
      </c>
      <c r="AO2753">
        <v>0</v>
      </c>
      <c r="AP2753">
        <v>0</v>
      </c>
      <c r="AQ2753">
        <v>0</v>
      </c>
      <c r="AR2753">
        <v>0</v>
      </c>
      <c r="AS2753">
        <v>0</v>
      </c>
      <c r="AT2753">
        <v>0</v>
      </c>
      <c r="AU2753">
        <v>0</v>
      </c>
      <c r="AV2753">
        <v>0</v>
      </c>
      <c r="AW2753">
        <v>0</v>
      </c>
      <c r="AX2753">
        <v>0</v>
      </c>
      <c r="AY2753">
        <v>0</v>
      </c>
      <c r="AZ2753">
        <v>0</v>
      </c>
      <c r="BA2753">
        <v>0</v>
      </c>
      <c r="BB2753">
        <v>0</v>
      </c>
      <c r="BC2753">
        <v>0</v>
      </c>
      <c r="BD2753">
        <v>0</v>
      </c>
      <c r="BE2753">
        <v>0</v>
      </c>
      <c r="BF2753">
        <v>0</v>
      </c>
      <c r="BG2753">
        <v>0</v>
      </c>
      <c r="BH2753">
        <v>0</v>
      </c>
      <c r="BI2753">
        <v>-18000</v>
      </c>
      <c r="BJ2753">
        <v>0</v>
      </c>
      <c r="BK2753">
        <v>0</v>
      </c>
      <c r="BL2753">
        <v>0</v>
      </c>
      <c r="BM2753">
        <v>0</v>
      </c>
      <c r="BN2753">
        <v>0</v>
      </c>
      <c r="BO2753">
        <v>0</v>
      </c>
      <c r="BP2753">
        <v>0</v>
      </c>
      <c r="BQ2753">
        <v>0</v>
      </c>
      <c r="BR2753">
        <v>0</v>
      </c>
      <c r="BS2753">
        <v>0</v>
      </c>
      <c r="BT2753">
        <v>0</v>
      </c>
      <c r="BU2753">
        <v>0</v>
      </c>
      <c r="BV2753">
        <v>0</v>
      </c>
      <c r="BW2753">
        <v>-9000</v>
      </c>
      <c r="BX2753" s="10">
        <v>0</v>
      </c>
      <c r="BY2753">
        <v>0</v>
      </c>
      <c r="BZ2753">
        <v>0</v>
      </c>
      <c r="CA2753">
        <v>0</v>
      </c>
      <c r="CB2753">
        <v>0</v>
      </c>
      <c r="CC2753">
        <v>0</v>
      </c>
      <c r="CD2753">
        <v>0</v>
      </c>
      <c r="CE2753">
        <v>0</v>
      </c>
    </row>
    <row r="2754" spans="1:83" x14ac:dyDescent="0.35">
      <c r="A2754" s="9" t="str">
        <f t="shared" si="42"/>
        <v>526530.452.14</v>
      </c>
      <c r="B2754" s="52" t="e">
        <f>+IF(MATCH(A2754,List!H$10:H$145,0),"Targeted")</f>
        <v>#N/A</v>
      </c>
      <c r="C2754" s="65"/>
      <c r="D2754" s="151"/>
      <c r="E2754" s="16" t="s">
        <v>1709</v>
      </c>
      <c r="F2754" s="16" t="s">
        <v>1710</v>
      </c>
      <c r="G2754" s="16" t="s">
        <v>298</v>
      </c>
      <c r="H2754" s="16" t="s">
        <v>1710</v>
      </c>
      <c r="I2754" s="16" t="s">
        <v>4353</v>
      </c>
      <c r="J2754" s="16" t="s">
        <v>4354</v>
      </c>
      <c r="K2754" s="17" t="s">
        <v>12</v>
      </c>
      <c r="L2754" s="18" t="s">
        <v>4125</v>
      </c>
      <c r="M2754" s="195" t="s">
        <v>172</v>
      </c>
      <c r="N2754" s="16" t="s">
        <v>4229</v>
      </c>
      <c r="O2754" s="17" t="s">
        <v>304</v>
      </c>
      <c r="P2754" s="17" t="s">
        <v>305</v>
      </c>
      <c r="Q2754" s="17" t="s">
        <v>306</v>
      </c>
      <c r="R2754">
        <v>0</v>
      </c>
      <c r="S2754">
        <v>0</v>
      </c>
      <c r="T2754">
        <v>0</v>
      </c>
      <c r="U2754">
        <v>0</v>
      </c>
      <c r="V2754">
        <v>0</v>
      </c>
      <c r="W2754">
        <v>0</v>
      </c>
      <c r="X2754">
        <v>0</v>
      </c>
      <c r="Y2754">
        <v>0</v>
      </c>
      <c r="Z2754">
        <v>0</v>
      </c>
      <c r="AA2754">
        <v>0</v>
      </c>
      <c r="AB2754">
        <v>0</v>
      </c>
      <c r="AC2754">
        <v>0</v>
      </c>
      <c r="AD2754">
        <v>0</v>
      </c>
      <c r="AE2754">
        <v>0</v>
      </c>
      <c r="AF2754">
        <v>0</v>
      </c>
      <c r="AG2754" s="19">
        <v>0</v>
      </c>
      <c r="AH2754">
        <v>0</v>
      </c>
      <c r="AI2754">
        <v>0</v>
      </c>
      <c r="AJ2754">
        <v>0</v>
      </c>
      <c r="AK2754">
        <v>0</v>
      </c>
      <c r="AL2754">
        <v>0</v>
      </c>
      <c r="AM2754">
        <v>0</v>
      </c>
      <c r="AN2754">
        <v>0</v>
      </c>
      <c r="AO2754">
        <v>0</v>
      </c>
      <c r="AP2754">
        <v>0</v>
      </c>
      <c r="AQ2754">
        <v>0</v>
      </c>
      <c r="AR2754">
        <v>0</v>
      </c>
      <c r="AS2754">
        <v>0</v>
      </c>
      <c r="AT2754">
        <v>0</v>
      </c>
      <c r="AU2754">
        <v>0</v>
      </c>
      <c r="AV2754">
        <v>0</v>
      </c>
      <c r="AW2754">
        <v>0</v>
      </c>
      <c r="AX2754">
        <v>0</v>
      </c>
      <c r="AY2754">
        <v>0</v>
      </c>
      <c r="AZ2754">
        <v>0</v>
      </c>
      <c r="BA2754">
        <v>0</v>
      </c>
      <c r="BB2754">
        <v>0</v>
      </c>
      <c r="BC2754">
        <v>0</v>
      </c>
      <c r="BD2754">
        <v>0</v>
      </c>
      <c r="BE2754">
        <v>-30000</v>
      </c>
      <c r="BF2754">
        <v>-27000</v>
      </c>
      <c r="BG2754">
        <v>-26000</v>
      </c>
      <c r="BH2754">
        <v>-22000</v>
      </c>
      <c r="BI2754">
        <v>-21000</v>
      </c>
      <c r="BJ2754">
        <v>-18000</v>
      </c>
      <c r="BK2754">
        <v>-19000</v>
      </c>
      <c r="BL2754">
        <v>-21000</v>
      </c>
      <c r="BM2754">
        <v>-23000</v>
      </c>
      <c r="BN2754">
        <v>-23000</v>
      </c>
      <c r="BO2754">
        <v>-20000</v>
      </c>
      <c r="BP2754">
        <v>-21000</v>
      </c>
      <c r="BQ2754">
        <v>-18000</v>
      </c>
      <c r="BR2754">
        <v>-17000</v>
      </c>
      <c r="BS2754">
        <v>-17000</v>
      </c>
      <c r="BT2754">
        <v>-16000</v>
      </c>
      <c r="BU2754">
        <v>-15000</v>
      </c>
      <c r="BV2754">
        <v>-12000</v>
      </c>
      <c r="BW2754">
        <v>-13000</v>
      </c>
      <c r="BX2754" s="10">
        <v>-13000</v>
      </c>
      <c r="BY2754">
        <v>-12000</v>
      </c>
      <c r="BZ2754">
        <v>-12000</v>
      </c>
      <c r="CA2754">
        <v>-12000</v>
      </c>
      <c r="CB2754">
        <v>-13000</v>
      </c>
      <c r="CC2754">
        <v>-13000</v>
      </c>
      <c r="CD2754">
        <v>-13000</v>
      </c>
      <c r="CE2754">
        <v>-13000</v>
      </c>
    </row>
    <row r="2755" spans="1:83" x14ac:dyDescent="0.35">
      <c r="A2755" s="9" t="str">
        <f t="shared" si="42"/>
        <v>526540.452.14</v>
      </c>
      <c r="B2755" s="52" t="e">
        <f>+IF(MATCH(A2755,List!H$10:H$145,0),"Targeted")</f>
        <v>#N/A</v>
      </c>
      <c r="C2755" s="65"/>
      <c r="D2755" s="151"/>
      <c r="E2755" s="16" t="s">
        <v>1709</v>
      </c>
      <c r="F2755" s="16" t="s">
        <v>1710</v>
      </c>
      <c r="G2755" s="16" t="s">
        <v>298</v>
      </c>
      <c r="H2755" s="16" t="s">
        <v>1710</v>
      </c>
      <c r="I2755" s="16" t="s">
        <v>4355</v>
      </c>
      <c r="J2755" s="16" t="s">
        <v>4356</v>
      </c>
      <c r="K2755" s="17" t="s">
        <v>12</v>
      </c>
      <c r="L2755" s="18" t="s">
        <v>4125</v>
      </c>
      <c r="M2755" s="195" t="s">
        <v>172</v>
      </c>
      <c r="N2755" s="16" t="s">
        <v>4229</v>
      </c>
      <c r="O2755" s="17" t="s">
        <v>304</v>
      </c>
      <c r="P2755" s="17" t="s">
        <v>305</v>
      </c>
      <c r="Q2755" s="17" t="s">
        <v>306</v>
      </c>
      <c r="R2755">
        <v>0</v>
      </c>
      <c r="S2755">
        <v>0</v>
      </c>
      <c r="T2755">
        <v>0</v>
      </c>
      <c r="U2755">
        <v>0</v>
      </c>
      <c r="V2755">
        <v>0</v>
      </c>
      <c r="W2755">
        <v>0</v>
      </c>
      <c r="X2755">
        <v>0</v>
      </c>
      <c r="Y2755">
        <v>0</v>
      </c>
      <c r="Z2755">
        <v>0</v>
      </c>
      <c r="AA2755">
        <v>0</v>
      </c>
      <c r="AB2755">
        <v>0</v>
      </c>
      <c r="AC2755">
        <v>0</v>
      </c>
      <c r="AD2755">
        <v>0</v>
      </c>
      <c r="AE2755">
        <v>0</v>
      </c>
      <c r="AF2755">
        <v>0</v>
      </c>
      <c r="AG2755" s="19">
        <v>0</v>
      </c>
      <c r="AH2755">
        <v>0</v>
      </c>
      <c r="AI2755">
        <v>0</v>
      </c>
      <c r="AJ2755">
        <v>0</v>
      </c>
      <c r="AK2755">
        <v>0</v>
      </c>
      <c r="AL2755">
        <v>0</v>
      </c>
      <c r="AM2755">
        <v>0</v>
      </c>
      <c r="AN2755">
        <v>0</v>
      </c>
      <c r="AO2755">
        <v>0</v>
      </c>
      <c r="AP2755">
        <v>0</v>
      </c>
      <c r="AQ2755">
        <v>0</v>
      </c>
      <c r="AR2755">
        <v>0</v>
      </c>
      <c r="AS2755">
        <v>0</v>
      </c>
      <c r="AT2755">
        <v>0</v>
      </c>
      <c r="AU2755">
        <v>0</v>
      </c>
      <c r="AV2755">
        <v>0</v>
      </c>
      <c r="AW2755">
        <v>0</v>
      </c>
      <c r="AX2755">
        <v>0</v>
      </c>
      <c r="AY2755">
        <v>0</v>
      </c>
      <c r="AZ2755">
        <v>0</v>
      </c>
      <c r="BA2755">
        <v>0</v>
      </c>
      <c r="BB2755">
        <v>0</v>
      </c>
      <c r="BC2755">
        <v>0</v>
      </c>
      <c r="BD2755">
        <v>0</v>
      </c>
      <c r="BE2755">
        <v>-16000</v>
      </c>
      <c r="BF2755">
        <v>-38000</v>
      </c>
      <c r="BG2755">
        <v>-224000</v>
      </c>
      <c r="BH2755">
        <v>-214000</v>
      </c>
      <c r="BI2755">
        <v>-175000</v>
      </c>
      <c r="BJ2755">
        <v>-148000</v>
      </c>
      <c r="BK2755">
        <v>-76000</v>
      </c>
      <c r="BL2755">
        <v>-149000</v>
      </c>
      <c r="BM2755">
        <v>-213000</v>
      </c>
      <c r="BN2755">
        <v>-242000</v>
      </c>
      <c r="BO2755">
        <v>-337000</v>
      </c>
      <c r="BP2755">
        <v>-298000</v>
      </c>
      <c r="BQ2755">
        <v>-292000</v>
      </c>
      <c r="BR2755">
        <v>-282000</v>
      </c>
      <c r="BS2755">
        <v>-46000</v>
      </c>
      <c r="BT2755">
        <v>-133000</v>
      </c>
      <c r="BU2755">
        <v>-405000</v>
      </c>
      <c r="BV2755">
        <v>-99000</v>
      </c>
      <c r="BW2755">
        <v>-22000</v>
      </c>
      <c r="BX2755" s="10">
        <v>-80000</v>
      </c>
      <c r="BY2755">
        <v>-323000</v>
      </c>
      <c r="BZ2755">
        <v>-326000</v>
      </c>
      <c r="CA2755">
        <v>-329000</v>
      </c>
      <c r="CB2755">
        <v>-333000</v>
      </c>
      <c r="CC2755">
        <v>-338000</v>
      </c>
      <c r="CD2755">
        <v>-344000</v>
      </c>
      <c r="CE2755">
        <v>-350000</v>
      </c>
    </row>
    <row r="2756" spans="1:83" x14ac:dyDescent="0.35">
      <c r="A2756" s="9" t="str">
        <f t="shared" ref="A2756:A2819" si="43">I2756&amp;"."&amp;M2756&amp;"."&amp;K2756</f>
        <v>526550.452.14</v>
      </c>
      <c r="B2756" s="52" t="e">
        <f>+IF(MATCH(A2756,List!H$10:H$145,0),"Targeted")</f>
        <v>#N/A</v>
      </c>
      <c r="C2756" s="65"/>
      <c r="D2756" s="151"/>
      <c r="E2756" s="16" t="s">
        <v>1709</v>
      </c>
      <c r="F2756" s="16" t="s">
        <v>1710</v>
      </c>
      <c r="G2756" s="16" t="s">
        <v>298</v>
      </c>
      <c r="H2756" s="16" t="s">
        <v>1710</v>
      </c>
      <c r="I2756" s="16" t="s">
        <v>4357</v>
      </c>
      <c r="J2756" s="16" t="s">
        <v>4358</v>
      </c>
      <c r="K2756" s="17" t="s">
        <v>12</v>
      </c>
      <c r="L2756" s="18" t="s">
        <v>4125</v>
      </c>
      <c r="M2756" s="195" t="s">
        <v>172</v>
      </c>
      <c r="N2756" s="16" t="s">
        <v>4229</v>
      </c>
      <c r="O2756" s="17" t="s">
        <v>304</v>
      </c>
      <c r="P2756" s="17" t="s">
        <v>305</v>
      </c>
      <c r="Q2756" s="17" t="s">
        <v>306</v>
      </c>
      <c r="R2756">
        <v>0</v>
      </c>
      <c r="S2756">
        <v>0</v>
      </c>
      <c r="T2756">
        <v>0</v>
      </c>
      <c r="U2756">
        <v>0</v>
      </c>
      <c r="V2756">
        <v>0</v>
      </c>
      <c r="W2756">
        <v>0</v>
      </c>
      <c r="X2756">
        <v>0</v>
      </c>
      <c r="Y2756">
        <v>0</v>
      </c>
      <c r="Z2756">
        <v>0</v>
      </c>
      <c r="AA2756">
        <v>0</v>
      </c>
      <c r="AB2756">
        <v>0</v>
      </c>
      <c r="AC2756">
        <v>0</v>
      </c>
      <c r="AD2756">
        <v>0</v>
      </c>
      <c r="AE2756">
        <v>0</v>
      </c>
      <c r="AF2756">
        <v>0</v>
      </c>
      <c r="AG2756" s="19">
        <v>0</v>
      </c>
      <c r="AH2756">
        <v>0</v>
      </c>
      <c r="AI2756">
        <v>0</v>
      </c>
      <c r="AJ2756">
        <v>0</v>
      </c>
      <c r="AK2756">
        <v>0</v>
      </c>
      <c r="AL2756">
        <v>0</v>
      </c>
      <c r="AM2756">
        <v>0</v>
      </c>
      <c r="AN2756">
        <v>0</v>
      </c>
      <c r="AO2756">
        <v>0</v>
      </c>
      <c r="AP2756">
        <v>0</v>
      </c>
      <c r="AQ2756">
        <v>0</v>
      </c>
      <c r="AR2756">
        <v>0</v>
      </c>
      <c r="AS2756">
        <v>0</v>
      </c>
      <c r="AT2756">
        <v>0</v>
      </c>
      <c r="AU2756">
        <v>0</v>
      </c>
      <c r="AV2756">
        <v>0</v>
      </c>
      <c r="AW2756">
        <v>0</v>
      </c>
      <c r="AX2756">
        <v>0</v>
      </c>
      <c r="AY2756">
        <v>0</v>
      </c>
      <c r="AZ2756">
        <v>0</v>
      </c>
      <c r="BA2756">
        <v>0</v>
      </c>
      <c r="BB2756">
        <v>0</v>
      </c>
      <c r="BC2756">
        <v>0</v>
      </c>
      <c r="BD2756">
        <v>0</v>
      </c>
      <c r="BE2756">
        <v>-3000</v>
      </c>
      <c r="BF2756">
        <v>0</v>
      </c>
      <c r="BG2756">
        <v>0</v>
      </c>
      <c r="BH2756">
        <v>0</v>
      </c>
      <c r="BI2756">
        <v>0</v>
      </c>
      <c r="BJ2756">
        <v>0</v>
      </c>
      <c r="BK2756">
        <v>0</v>
      </c>
      <c r="BL2756">
        <v>0</v>
      </c>
      <c r="BM2756">
        <v>-1000</v>
      </c>
      <c r="BN2756">
        <v>0</v>
      </c>
      <c r="BO2756">
        <v>0</v>
      </c>
      <c r="BP2756">
        <v>0</v>
      </c>
      <c r="BQ2756">
        <v>0</v>
      </c>
      <c r="BR2756">
        <v>0</v>
      </c>
      <c r="BS2756">
        <v>0</v>
      </c>
      <c r="BT2756">
        <v>-11000</v>
      </c>
      <c r="BU2756">
        <v>0</v>
      </c>
      <c r="BV2756">
        <v>0</v>
      </c>
      <c r="BW2756">
        <v>0</v>
      </c>
      <c r="BX2756" s="10">
        <v>-9000</v>
      </c>
      <c r="BY2756">
        <v>-20000</v>
      </c>
      <c r="BZ2756">
        <v>0</v>
      </c>
      <c r="CA2756">
        <v>0</v>
      </c>
      <c r="CB2756">
        <v>0</v>
      </c>
      <c r="CC2756">
        <v>0</v>
      </c>
      <c r="CD2756">
        <v>0</v>
      </c>
      <c r="CE2756">
        <v>0</v>
      </c>
    </row>
    <row r="2757" spans="1:83" x14ac:dyDescent="0.35">
      <c r="A2757" s="9" t="str">
        <f t="shared" si="43"/>
        <v>564810.452.14</v>
      </c>
      <c r="B2757" s="52" t="e">
        <f>+IF(MATCH(A2757,List!H$10:H$145,0),"Targeted")</f>
        <v>#N/A</v>
      </c>
      <c r="C2757" s="65"/>
      <c r="D2757" s="151"/>
      <c r="E2757" s="16" t="s">
        <v>1709</v>
      </c>
      <c r="F2757" s="16" t="s">
        <v>1710</v>
      </c>
      <c r="G2757" s="16" t="s">
        <v>298</v>
      </c>
      <c r="H2757" s="16" t="s">
        <v>1710</v>
      </c>
      <c r="I2757" s="16" t="s">
        <v>4359</v>
      </c>
      <c r="J2757" s="16" t="s">
        <v>4360</v>
      </c>
      <c r="K2757" s="17" t="s">
        <v>12</v>
      </c>
      <c r="L2757" s="18" t="s">
        <v>4125</v>
      </c>
      <c r="M2757" s="195" t="s">
        <v>172</v>
      </c>
      <c r="N2757" s="16" t="s">
        <v>4229</v>
      </c>
      <c r="O2757" s="17" t="s">
        <v>304</v>
      </c>
      <c r="P2757" s="17" t="s">
        <v>305</v>
      </c>
      <c r="Q2757" s="17" t="s">
        <v>306</v>
      </c>
      <c r="R2757">
        <v>-2148</v>
      </c>
      <c r="S2757">
        <v>-2147</v>
      </c>
      <c r="T2757">
        <v>-2458</v>
      </c>
      <c r="U2757">
        <v>-2647</v>
      </c>
      <c r="V2757">
        <v>-2684</v>
      </c>
      <c r="W2757">
        <v>-2842</v>
      </c>
      <c r="X2757">
        <v>-2906</v>
      </c>
      <c r="Y2757">
        <v>-3172</v>
      </c>
      <c r="Z2757">
        <v>-3409</v>
      </c>
      <c r="AA2757">
        <v>-3779</v>
      </c>
      <c r="AB2757">
        <v>-4227</v>
      </c>
      <c r="AC2757">
        <v>-4796</v>
      </c>
      <c r="AD2757">
        <v>-5241</v>
      </c>
      <c r="AE2757">
        <v>-6089</v>
      </c>
      <c r="AF2757">
        <v>-6912</v>
      </c>
      <c r="AG2757" s="19">
        <v>-2041</v>
      </c>
      <c r="AH2757">
        <v>-8027</v>
      </c>
      <c r="AI2757">
        <v>-11087</v>
      </c>
      <c r="AJ2757">
        <v>-11400</v>
      </c>
      <c r="AK2757">
        <v>-16196</v>
      </c>
      <c r="AL2757">
        <v>-16981</v>
      </c>
      <c r="AM2757">
        <v>-19826</v>
      </c>
      <c r="AN2757">
        <v>-22660</v>
      </c>
      <c r="AO2757">
        <v>-27832</v>
      </c>
      <c r="AP2757">
        <v>-28784</v>
      </c>
      <c r="AQ2757">
        <v>-28418</v>
      </c>
      <c r="AR2757">
        <v>-27667</v>
      </c>
      <c r="AS2757">
        <v>-29331</v>
      </c>
      <c r="AT2757">
        <v>-32037</v>
      </c>
      <c r="AU2757">
        <v>-35603</v>
      </c>
      <c r="AV2757">
        <v>-37113</v>
      </c>
      <c r="AW2757">
        <v>-37101</v>
      </c>
      <c r="AX2757">
        <v>-39218</v>
      </c>
      <c r="AY2757">
        <v>-40858</v>
      </c>
      <c r="AZ2757">
        <v>-44000</v>
      </c>
      <c r="BA2757">
        <v>-43000</v>
      </c>
      <c r="BB2757">
        <v>-44000</v>
      </c>
      <c r="BC2757">
        <v>-43000</v>
      </c>
      <c r="BD2757">
        <v>-45000</v>
      </c>
      <c r="BE2757">
        <v>-44000</v>
      </c>
      <c r="BF2757">
        <v>-56000</v>
      </c>
      <c r="BG2757">
        <v>-53000</v>
      </c>
      <c r="BH2757">
        <v>-53000</v>
      </c>
      <c r="BI2757">
        <v>-57000</v>
      </c>
      <c r="BJ2757">
        <v>-57000</v>
      </c>
      <c r="BK2757">
        <v>-67000</v>
      </c>
      <c r="BL2757">
        <v>-68000</v>
      </c>
      <c r="BM2757">
        <v>-76000</v>
      </c>
      <c r="BN2757">
        <v>-71000</v>
      </c>
      <c r="BO2757">
        <v>-70000</v>
      </c>
      <c r="BP2757">
        <v>-70000</v>
      </c>
      <c r="BQ2757">
        <v>-73000</v>
      </c>
      <c r="BR2757">
        <v>-72000</v>
      </c>
      <c r="BS2757">
        <v>-76000</v>
      </c>
      <c r="BT2757">
        <v>-73000</v>
      </c>
      <c r="BU2757">
        <v>-73000</v>
      </c>
      <c r="BV2757">
        <v>-76000</v>
      </c>
      <c r="BW2757">
        <v>-72000</v>
      </c>
      <c r="BX2757" s="10">
        <v>-69000</v>
      </c>
      <c r="BY2757">
        <v>-71000</v>
      </c>
      <c r="BZ2757">
        <v>-72000</v>
      </c>
      <c r="CA2757">
        <v>-74000</v>
      </c>
      <c r="CB2757">
        <v>-76000</v>
      </c>
      <c r="CC2757">
        <v>-77000</v>
      </c>
      <c r="CD2757">
        <v>-79000</v>
      </c>
      <c r="CE2757">
        <v>-81000</v>
      </c>
    </row>
    <row r="2758" spans="1:83" x14ac:dyDescent="0.35">
      <c r="A2758" s="9" t="str">
        <f t="shared" si="43"/>
        <v>567010.452.14</v>
      </c>
      <c r="B2758" s="52" t="e">
        <f>+IF(MATCH(A2758,List!H$10:H$145,0),"Targeted")</f>
        <v>#N/A</v>
      </c>
      <c r="C2758" s="65"/>
      <c r="D2758" s="151"/>
      <c r="E2758" s="16" t="s">
        <v>1709</v>
      </c>
      <c r="F2758" s="16" t="s">
        <v>1710</v>
      </c>
      <c r="G2758" s="16" t="s">
        <v>298</v>
      </c>
      <c r="H2758" s="16" t="s">
        <v>1710</v>
      </c>
      <c r="I2758" s="16" t="s">
        <v>4361</v>
      </c>
      <c r="J2758" s="16" t="s">
        <v>4362</v>
      </c>
      <c r="K2758" s="17" t="s">
        <v>12</v>
      </c>
      <c r="L2758" s="18" t="s">
        <v>4125</v>
      </c>
      <c r="M2758" s="195" t="s">
        <v>172</v>
      </c>
      <c r="N2758" s="16" t="s">
        <v>4229</v>
      </c>
      <c r="O2758" s="17" t="s">
        <v>304</v>
      </c>
      <c r="P2758" s="17" t="s">
        <v>305</v>
      </c>
      <c r="Q2758" s="17" t="s">
        <v>306</v>
      </c>
      <c r="R2758">
        <v>0</v>
      </c>
      <c r="S2758">
        <v>0</v>
      </c>
      <c r="T2758">
        <v>0</v>
      </c>
      <c r="U2758">
        <v>0</v>
      </c>
      <c r="V2758">
        <v>0</v>
      </c>
      <c r="W2758">
        <v>0</v>
      </c>
      <c r="X2758">
        <v>0</v>
      </c>
      <c r="Y2758">
        <v>0</v>
      </c>
      <c r="Z2758">
        <v>0</v>
      </c>
      <c r="AA2758">
        <v>0</v>
      </c>
      <c r="AB2758">
        <v>0</v>
      </c>
      <c r="AC2758">
        <v>0</v>
      </c>
      <c r="AD2758">
        <v>0</v>
      </c>
      <c r="AE2758">
        <v>0</v>
      </c>
      <c r="AF2758">
        <v>0</v>
      </c>
      <c r="AG2758" s="19">
        <v>0</v>
      </c>
      <c r="AH2758">
        <v>0</v>
      </c>
      <c r="AI2758">
        <v>0</v>
      </c>
      <c r="AJ2758">
        <v>0</v>
      </c>
      <c r="AK2758">
        <v>0</v>
      </c>
      <c r="AL2758">
        <v>0</v>
      </c>
      <c r="AM2758">
        <v>0</v>
      </c>
      <c r="AN2758">
        <v>0</v>
      </c>
      <c r="AO2758">
        <v>0</v>
      </c>
      <c r="AP2758">
        <v>0</v>
      </c>
      <c r="AQ2758">
        <v>0</v>
      </c>
      <c r="AR2758">
        <v>0</v>
      </c>
      <c r="AS2758">
        <v>0</v>
      </c>
      <c r="AT2758">
        <v>0</v>
      </c>
      <c r="AU2758">
        <v>0</v>
      </c>
      <c r="AV2758">
        <v>0</v>
      </c>
      <c r="AW2758">
        <v>0</v>
      </c>
      <c r="AX2758">
        <v>0</v>
      </c>
      <c r="AY2758">
        <v>0</v>
      </c>
      <c r="AZ2758">
        <v>0</v>
      </c>
      <c r="BA2758">
        <v>0</v>
      </c>
      <c r="BB2758">
        <v>0</v>
      </c>
      <c r="BC2758">
        <v>0</v>
      </c>
      <c r="BD2758">
        <v>0</v>
      </c>
      <c r="BE2758">
        <v>0</v>
      </c>
      <c r="BF2758">
        <v>0</v>
      </c>
      <c r="BG2758">
        <v>0</v>
      </c>
      <c r="BH2758">
        <v>0</v>
      </c>
      <c r="BI2758">
        <v>0</v>
      </c>
      <c r="BJ2758">
        <v>0</v>
      </c>
      <c r="BK2758">
        <v>0</v>
      </c>
      <c r="BL2758">
        <v>0</v>
      </c>
      <c r="BM2758">
        <v>0</v>
      </c>
      <c r="BN2758">
        <v>0</v>
      </c>
      <c r="BO2758">
        <v>0</v>
      </c>
      <c r="BP2758">
        <v>0</v>
      </c>
      <c r="BQ2758">
        <v>0</v>
      </c>
      <c r="BR2758">
        <v>-1900000</v>
      </c>
      <c r="BS2758">
        <v>0</v>
      </c>
      <c r="BT2758">
        <v>0</v>
      </c>
      <c r="BU2758">
        <v>0</v>
      </c>
      <c r="BV2758">
        <v>0</v>
      </c>
      <c r="BW2758">
        <v>0</v>
      </c>
      <c r="BX2758" s="10">
        <v>0</v>
      </c>
      <c r="BY2758">
        <v>0</v>
      </c>
      <c r="BZ2758">
        <v>0</v>
      </c>
      <c r="CA2758">
        <v>0</v>
      </c>
      <c r="CB2758">
        <v>0</v>
      </c>
      <c r="CC2758">
        <v>0</v>
      </c>
      <c r="CD2758">
        <v>0</v>
      </c>
      <c r="CE2758">
        <v>0</v>
      </c>
    </row>
    <row r="2759" spans="1:83" x14ac:dyDescent="0.35">
      <c r="A2759" s="9" t="str">
        <f t="shared" si="43"/>
        <v>803010.452.14</v>
      </c>
      <c r="B2759" s="52" t="e">
        <f>+IF(MATCH(A2759,List!H$10:H$145,0),"Targeted")</f>
        <v>#N/A</v>
      </c>
      <c r="C2759" s="65"/>
      <c r="D2759" s="151"/>
      <c r="E2759" s="16" t="s">
        <v>1709</v>
      </c>
      <c r="F2759" s="16" t="s">
        <v>1710</v>
      </c>
      <c r="G2759" s="16" t="s">
        <v>298</v>
      </c>
      <c r="H2759" s="16" t="s">
        <v>1710</v>
      </c>
      <c r="I2759" s="16" t="s">
        <v>4363</v>
      </c>
      <c r="J2759" s="16" t="s">
        <v>4364</v>
      </c>
      <c r="K2759" s="17" t="s">
        <v>12</v>
      </c>
      <c r="L2759" s="18" t="s">
        <v>4125</v>
      </c>
      <c r="M2759" s="195" t="s">
        <v>172</v>
      </c>
      <c r="N2759" s="16" t="s">
        <v>4229</v>
      </c>
      <c r="O2759" s="17" t="s">
        <v>304</v>
      </c>
      <c r="P2759" s="17" t="s">
        <v>305</v>
      </c>
      <c r="Q2759" s="17" t="s">
        <v>306</v>
      </c>
      <c r="R2759">
        <v>0</v>
      </c>
      <c r="S2759">
        <v>0</v>
      </c>
      <c r="T2759">
        <v>0</v>
      </c>
      <c r="U2759">
        <v>0</v>
      </c>
      <c r="V2759">
        <v>0</v>
      </c>
      <c r="W2759">
        <v>0</v>
      </c>
      <c r="X2759">
        <v>0</v>
      </c>
      <c r="Y2759">
        <v>0</v>
      </c>
      <c r="Z2759">
        <v>0</v>
      </c>
      <c r="AA2759">
        <v>0</v>
      </c>
      <c r="AB2759">
        <v>0</v>
      </c>
      <c r="AC2759">
        <v>0</v>
      </c>
      <c r="AD2759">
        <v>0</v>
      </c>
      <c r="AE2759">
        <v>0</v>
      </c>
      <c r="AF2759">
        <v>0</v>
      </c>
      <c r="AG2759" s="19">
        <v>0</v>
      </c>
      <c r="AH2759">
        <v>0</v>
      </c>
      <c r="AI2759">
        <v>0</v>
      </c>
      <c r="AJ2759">
        <v>0</v>
      </c>
      <c r="AK2759">
        <v>0</v>
      </c>
      <c r="AL2759">
        <v>0</v>
      </c>
      <c r="AM2759">
        <v>0</v>
      </c>
      <c r="AN2759">
        <v>0</v>
      </c>
      <c r="AO2759">
        <v>0</v>
      </c>
      <c r="AP2759">
        <v>0</v>
      </c>
      <c r="AQ2759">
        <v>0</v>
      </c>
      <c r="AR2759">
        <v>0</v>
      </c>
      <c r="AS2759">
        <v>0</v>
      </c>
      <c r="AT2759">
        <v>0</v>
      </c>
      <c r="AU2759">
        <v>0</v>
      </c>
      <c r="AV2759">
        <v>0</v>
      </c>
      <c r="AW2759">
        <v>0</v>
      </c>
      <c r="AX2759">
        <v>0</v>
      </c>
      <c r="AY2759">
        <v>0</v>
      </c>
      <c r="AZ2759">
        <v>0</v>
      </c>
      <c r="BA2759">
        <v>0</v>
      </c>
      <c r="BB2759">
        <v>0</v>
      </c>
      <c r="BC2759">
        <v>0</v>
      </c>
      <c r="BD2759">
        <v>0</v>
      </c>
      <c r="BE2759">
        <v>0</v>
      </c>
      <c r="BF2759">
        <v>-8000</v>
      </c>
      <c r="BG2759">
        <v>-27000</v>
      </c>
      <c r="BH2759">
        <v>-29000</v>
      </c>
      <c r="BI2759">
        <v>-8000</v>
      </c>
      <c r="BJ2759">
        <v>-8000</v>
      </c>
      <c r="BK2759">
        <v>-8000</v>
      </c>
      <c r="BL2759">
        <v>-8000</v>
      </c>
      <c r="BM2759">
        <v>-8000</v>
      </c>
      <c r="BN2759">
        <v>0</v>
      </c>
      <c r="BO2759">
        <v>0</v>
      </c>
      <c r="BP2759">
        <v>0</v>
      </c>
      <c r="BQ2759">
        <v>0</v>
      </c>
      <c r="BR2759">
        <v>0</v>
      </c>
      <c r="BS2759">
        <v>0</v>
      </c>
      <c r="BT2759">
        <v>0</v>
      </c>
      <c r="BU2759">
        <v>0</v>
      </c>
      <c r="BV2759">
        <v>-16000</v>
      </c>
      <c r="BW2759">
        <v>-38000</v>
      </c>
      <c r="BX2759" s="10">
        <v>0</v>
      </c>
      <c r="BY2759">
        <v>0</v>
      </c>
      <c r="BZ2759">
        <v>0</v>
      </c>
      <c r="CA2759">
        <v>0</v>
      </c>
      <c r="CB2759">
        <v>0</v>
      </c>
      <c r="CC2759">
        <v>0</v>
      </c>
      <c r="CD2759">
        <v>0</v>
      </c>
      <c r="CE2759">
        <v>0</v>
      </c>
    </row>
    <row r="2760" spans="1:83" x14ac:dyDescent="0.35">
      <c r="A2760" s="9" t="str">
        <f t="shared" si="43"/>
        <v>803040.452.14</v>
      </c>
      <c r="B2760" s="52" t="e">
        <f>+IF(MATCH(A2760,List!H$10:H$145,0),"Targeted")</f>
        <v>#N/A</v>
      </c>
      <c r="C2760" s="65"/>
      <c r="D2760" s="151"/>
      <c r="E2760" s="16" t="s">
        <v>1709</v>
      </c>
      <c r="F2760" s="16" t="s">
        <v>1710</v>
      </c>
      <c r="G2760" s="16" t="s">
        <v>298</v>
      </c>
      <c r="H2760" s="16" t="s">
        <v>1710</v>
      </c>
      <c r="I2760" s="16" t="s">
        <v>4365</v>
      </c>
      <c r="J2760" s="16" t="s">
        <v>4366</v>
      </c>
      <c r="K2760" s="17" t="s">
        <v>12</v>
      </c>
      <c r="L2760" s="18" t="s">
        <v>4125</v>
      </c>
      <c r="M2760" s="195" t="s">
        <v>172</v>
      </c>
      <c r="N2760" s="16" t="s">
        <v>4229</v>
      </c>
      <c r="O2760" s="17" t="s">
        <v>304</v>
      </c>
      <c r="P2760" s="17" t="s">
        <v>305</v>
      </c>
      <c r="Q2760" s="17" t="s">
        <v>306</v>
      </c>
      <c r="R2760">
        <v>0</v>
      </c>
      <c r="S2760">
        <v>0</v>
      </c>
      <c r="T2760">
        <v>0</v>
      </c>
      <c r="U2760">
        <v>0</v>
      </c>
      <c r="V2760">
        <v>0</v>
      </c>
      <c r="W2760">
        <v>0</v>
      </c>
      <c r="X2760">
        <v>0</v>
      </c>
      <c r="Y2760">
        <v>0</v>
      </c>
      <c r="Z2760">
        <v>0</v>
      </c>
      <c r="AA2760">
        <v>0</v>
      </c>
      <c r="AB2760">
        <v>0</v>
      </c>
      <c r="AC2760">
        <v>0</v>
      </c>
      <c r="AD2760">
        <v>0</v>
      </c>
      <c r="AE2760">
        <v>0</v>
      </c>
      <c r="AF2760">
        <v>0</v>
      </c>
      <c r="AG2760" s="19">
        <v>0</v>
      </c>
      <c r="AH2760">
        <v>0</v>
      </c>
      <c r="AI2760">
        <v>0</v>
      </c>
      <c r="AJ2760">
        <v>0</v>
      </c>
      <c r="AK2760">
        <v>0</v>
      </c>
      <c r="AL2760">
        <v>0</v>
      </c>
      <c r="AM2760">
        <v>0</v>
      </c>
      <c r="AN2760">
        <v>0</v>
      </c>
      <c r="AO2760">
        <v>0</v>
      </c>
      <c r="AP2760">
        <v>0</v>
      </c>
      <c r="AQ2760">
        <v>0</v>
      </c>
      <c r="AR2760">
        <v>0</v>
      </c>
      <c r="AS2760">
        <v>0</v>
      </c>
      <c r="AT2760">
        <v>0</v>
      </c>
      <c r="AU2760">
        <v>0</v>
      </c>
      <c r="AV2760">
        <v>0</v>
      </c>
      <c r="AW2760">
        <v>0</v>
      </c>
      <c r="AX2760">
        <v>0</v>
      </c>
      <c r="AY2760">
        <v>0</v>
      </c>
      <c r="AZ2760">
        <v>0</v>
      </c>
      <c r="BA2760">
        <v>0</v>
      </c>
      <c r="BB2760">
        <v>0</v>
      </c>
      <c r="BC2760">
        <v>0</v>
      </c>
      <c r="BD2760">
        <v>0</v>
      </c>
      <c r="BE2760">
        <v>-5000</v>
      </c>
      <c r="BF2760">
        <v>-14000</v>
      </c>
      <c r="BG2760">
        <v>-37000</v>
      </c>
      <c r="BH2760">
        <v>-82000</v>
      </c>
      <c r="BI2760">
        <v>-48000</v>
      </c>
      <c r="BJ2760">
        <v>-39000</v>
      </c>
      <c r="BK2760">
        <v>-14000</v>
      </c>
      <c r="BL2760">
        <v>-29000</v>
      </c>
      <c r="BM2760">
        <v>-48000</v>
      </c>
      <c r="BN2760">
        <v>-89000</v>
      </c>
      <c r="BO2760">
        <v>-112000</v>
      </c>
      <c r="BP2760">
        <v>-89000</v>
      </c>
      <c r="BQ2760">
        <v>-92000</v>
      </c>
      <c r="BR2760">
        <v>-68000</v>
      </c>
      <c r="BS2760">
        <v>-6000</v>
      </c>
      <c r="BT2760">
        <v>-25000</v>
      </c>
      <c r="BU2760">
        <v>-123000</v>
      </c>
      <c r="BV2760">
        <v>-24000</v>
      </c>
      <c r="BW2760">
        <v>-11000</v>
      </c>
      <c r="BX2760" s="10">
        <v>-23000</v>
      </c>
      <c r="BY2760">
        <v>-147000</v>
      </c>
      <c r="BZ2760">
        <v>-148000</v>
      </c>
      <c r="CA2760">
        <v>-150000</v>
      </c>
      <c r="CB2760">
        <v>-152000</v>
      </c>
      <c r="CC2760">
        <v>-154000</v>
      </c>
      <c r="CD2760">
        <v>-156000</v>
      </c>
      <c r="CE2760">
        <v>-159000</v>
      </c>
    </row>
    <row r="2761" spans="1:83" x14ac:dyDescent="0.35">
      <c r="A2761" s="9" t="str">
        <f t="shared" si="43"/>
        <v>803050.452.14</v>
      </c>
      <c r="B2761" s="52" t="e">
        <f>+IF(MATCH(A2761,List!H$10:H$145,0),"Targeted")</f>
        <v>#N/A</v>
      </c>
      <c r="C2761" s="65"/>
      <c r="D2761" s="151"/>
      <c r="E2761" s="16" t="s">
        <v>1709</v>
      </c>
      <c r="F2761" s="16" t="s">
        <v>1710</v>
      </c>
      <c r="G2761" s="16" t="s">
        <v>298</v>
      </c>
      <c r="H2761" s="16" t="s">
        <v>1710</v>
      </c>
      <c r="I2761" s="16" t="s">
        <v>4367</v>
      </c>
      <c r="J2761" s="16" t="s">
        <v>4368</v>
      </c>
      <c r="K2761" s="17" t="s">
        <v>12</v>
      </c>
      <c r="L2761" s="18" t="s">
        <v>4125</v>
      </c>
      <c r="M2761" s="195" t="s">
        <v>172</v>
      </c>
      <c r="N2761" s="16" t="s">
        <v>4229</v>
      </c>
      <c r="O2761" s="17" t="s">
        <v>304</v>
      </c>
      <c r="P2761" s="17" t="s">
        <v>305</v>
      </c>
      <c r="Q2761" s="17" t="s">
        <v>306</v>
      </c>
      <c r="R2761">
        <v>0</v>
      </c>
      <c r="S2761">
        <v>0</v>
      </c>
      <c r="T2761">
        <v>0</v>
      </c>
      <c r="U2761">
        <v>0</v>
      </c>
      <c r="V2761">
        <v>0</v>
      </c>
      <c r="W2761">
        <v>0</v>
      </c>
      <c r="X2761">
        <v>0</v>
      </c>
      <c r="Y2761">
        <v>0</v>
      </c>
      <c r="Z2761">
        <v>0</v>
      </c>
      <c r="AA2761">
        <v>0</v>
      </c>
      <c r="AB2761">
        <v>0</v>
      </c>
      <c r="AC2761">
        <v>0</v>
      </c>
      <c r="AD2761">
        <v>0</v>
      </c>
      <c r="AE2761">
        <v>0</v>
      </c>
      <c r="AF2761">
        <v>0</v>
      </c>
      <c r="AG2761" s="19">
        <v>0</v>
      </c>
      <c r="AH2761">
        <v>0</v>
      </c>
      <c r="AI2761">
        <v>0</v>
      </c>
      <c r="AJ2761">
        <v>0</v>
      </c>
      <c r="AK2761">
        <v>0</v>
      </c>
      <c r="AL2761">
        <v>0</v>
      </c>
      <c r="AM2761">
        <v>0</v>
      </c>
      <c r="AN2761">
        <v>0</v>
      </c>
      <c r="AO2761">
        <v>0</v>
      </c>
      <c r="AP2761">
        <v>0</v>
      </c>
      <c r="AQ2761">
        <v>0</v>
      </c>
      <c r="AR2761">
        <v>0</v>
      </c>
      <c r="AS2761">
        <v>0</v>
      </c>
      <c r="AT2761">
        <v>0</v>
      </c>
      <c r="AU2761">
        <v>0</v>
      </c>
      <c r="AV2761">
        <v>0</v>
      </c>
      <c r="AW2761">
        <v>0</v>
      </c>
      <c r="AX2761">
        <v>0</v>
      </c>
      <c r="AY2761">
        <v>0</v>
      </c>
      <c r="AZ2761">
        <v>0</v>
      </c>
      <c r="BA2761">
        <v>0</v>
      </c>
      <c r="BB2761">
        <v>0</v>
      </c>
      <c r="BC2761">
        <v>0</v>
      </c>
      <c r="BD2761">
        <v>0</v>
      </c>
      <c r="BE2761">
        <v>-3000</v>
      </c>
      <c r="BF2761">
        <v>-3000</v>
      </c>
      <c r="BG2761">
        <v>-3000</v>
      </c>
      <c r="BH2761">
        <v>-3000</v>
      </c>
      <c r="BI2761">
        <v>-3000</v>
      </c>
      <c r="BJ2761">
        <v>-3000</v>
      </c>
      <c r="BK2761">
        <v>-3000</v>
      </c>
      <c r="BL2761">
        <v>-3000</v>
      </c>
      <c r="BM2761">
        <v>-3000</v>
      </c>
      <c r="BN2761">
        <v>-3000</v>
      </c>
      <c r="BO2761">
        <v>-3000</v>
      </c>
      <c r="BP2761">
        <v>-3000</v>
      </c>
      <c r="BQ2761">
        <v>-3000</v>
      </c>
      <c r="BR2761">
        <v>0</v>
      </c>
      <c r="BS2761">
        <v>0</v>
      </c>
      <c r="BT2761">
        <v>0</v>
      </c>
      <c r="BU2761">
        <v>0</v>
      </c>
      <c r="BV2761">
        <v>-3000</v>
      </c>
      <c r="BW2761">
        <v>-1000</v>
      </c>
      <c r="BX2761" s="10">
        <v>-14000</v>
      </c>
      <c r="BY2761">
        <v>-25000</v>
      </c>
      <c r="BZ2761">
        <v>0</v>
      </c>
      <c r="CA2761">
        <v>0</v>
      </c>
      <c r="CB2761">
        <v>0</v>
      </c>
      <c r="CC2761">
        <v>0</v>
      </c>
      <c r="CD2761">
        <v>0</v>
      </c>
      <c r="CE2761">
        <v>0</v>
      </c>
    </row>
    <row r="2762" spans="1:83" x14ac:dyDescent="0.35">
      <c r="A2762" s="9" t="str">
        <f t="shared" si="43"/>
        <v>806010.452.14</v>
      </c>
      <c r="B2762" s="52" t="e">
        <f>+IF(MATCH(A2762,List!H$10:H$145,0),"Targeted")</f>
        <v>#N/A</v>
      </c>
      <c r="C2762" s="65"/>
      <c r="D2762" s="151"/>
      <c r="E2762" s="16" t="s">
        <v>1709</v>
      </c>
      <c r="F2762" s="16" t="s">
        <v>1710</v>
      </c>
      <c r="G2762" s="16" t="s">
        <v>298</v>
      </c>
      <c r="H2762" s="16" t="s">
        <v>1710</v>
      </c>
      <c r="I2762" s="16" t="s">
        <v>4369</v>
      </c>
      <c r="J2762" s="16" t="s">
        <v>4370</v>
      </c>
      <c r="K2762" s="17" t="s">
        <v>12</v>
      </c>
      <c r="L2762" s="18" t="s">
        <v>4125</v>
      </c>
      <c r="M2762" s="195" t="s">
        <v>172</v>
      </c>
      <c r="N2762" s="16" t="s">
        <v>4229</v>
      </c>
      <c r="O2762" s="17" t="s">
        <v>304</v>
      </c>
      <c r="P2762" s="17" t="s">
        <v>305</v>
      </c>
      <c r="Q2762" s="17" t="s">
        <v>306</v>
      </c>
      <c r="R2762">
        <v>0</v>
      </c>
      <c r="S2762">
        <v>0</v>
      </c>
      <c r="T2762">
        <v>0</v>
      </c>
      <c r="U2762">
        <v>0</v>
      </c>
      <c r="V2762">
        <v>0</v>
      </c>
      <c r="W2762">
        <v>0</v>
      </c>
      <c r="X2762">
        <v>0</v>
      </c>
      <c r="Y2762">
        <v>0</v>
      </c>
      <c r="Z2762">
        <v>0</v>
      </c>
      <c r="AA2762">
        <v>0</v>
      </c>
      <c r="AB2762">
        <v>0</v>
      </c>
      <c r="AC2762">
        <v>0</v>
      </c>
      <c r="AD2762">
        <v>0</v>
      </c>
      <c r="AE2762">
        <v>0</v>
      </c>
      <c r="AF2762">
        <v>0</v>
      </c>
      <c r="AG2762" s="19">
        <v>0</v>
      </c>
      <c r="AH2762">
        <v>0</v>
      </c>
      <c r="AI2762">
        <v>0</v>
      </c>
      <c r="AJ2762">
        <v>0</v>
      </c>
      <c r="AK2762">
        <v>0</v>
      </c>
      <c r="AL2762">
        <v>0</v>
      </c>
      <c r="AM2762">
        <v>0</v>
      </c>
      <c r="AN2762">
        <v>0</v>
      </c>
      <c r="AO2762">
        <v>0</v>
      </c>
      <c r="AP2762">
        <v>0</v>
      </c>
      <c r="AQ2762">
        <v>0</v>
      </c>
      <c r="AR2762">
        <v>0</v>
      </c>
      <c r="AS2762">
        <v>0</v>
      </c>
      <c r="AT2762">
        <v>-2</v>
      </c>
      <c r="AU2762">
        <v>0</v>
      </c>
      <c r="AV2762">
        <v>0</v>
      </c>
      <c r="AW2762">
        <v>0</v>
      </c>
      <c r="AX2762">
        <v>0</v>
      </c>
      <c r="AY2762">
        <v>-6</v>
      </c>
      <c r="AZ2762">
        <v>0</v>
      </c>
      <c r="BA2762">
        <v>0</v>
      </c>
      <c r="BB2762">
        <v>0</v>
      </c>
      <c r="BC2762">
        <v>0</v>
      </c>
      <c r="BD2762">
        <v>0</v>
      </c>
      <c r="BE2762">
        <v>0</v>
      </c>
      <c r="BF2762">
        <v>0</v>
      </c>
      <c r="BG2762">
        <v>0</v>
      </c>
      <c r="BH2762">
        <v>0</v>
      </c>
      <c r="BI2762">
        <v>0</v>
      </c>
      <c r="BJ2762">
        <v>0</v>
      </c>
      <c r="BK2762">
        <v>0</v>
      </c>
      <c r="BL2762">
        <v>0</v>
      </c>
      <c r="BM2762">
        <v>0</v>
      </c>
      <c r="BN2762">
        <v>0</v>
      </c>
      <c r="BO2762">
        <v>0</v>
      </c>
      <c r="BP2762">
        <v>0</v>
      </c>
      <c r="BQ2762">
        <v>0</v>
      </c>
      <c r="BR2762">
        <v>0</v>
      </c>
      <c r="BS2762">
        <v>0</v>
      </c>
      <c r="BT2762">
        <v>0</v>
      </c>
      <c r="BU2762">
        <v>0</v>
      </c>
      <c r="BV2762">
        <v>0</v>
      </c>
      <c r="BW2762">
        <v>0</v>
      </c>
      <c r="BX2762" s="10">
        <v>0</v>
      </c>
      <c r="BY2762">
        <v>0</v>
      </c>
      <c r="BZ2762">
        <v>0</v>
      </c>
      <c r="CA2762">
        <v>0</v>
      </c>
      <c r="CB2762">
        <v>0</v>
      </c>
      <c r="CC2762">
        <v>0</v>
      </c>
      <c r="CD2762">
        <v>0</v>
      </c>
      <c r="CE2762">
        <v>0</v>
      </c>
    </row>
    <row r="2763" spans="1:83" x14ac:dyDescent="0.35">
      <c r="A2763" s="9" t="str">
        <f t="shared" si="43"/>
        <v>832710.452.14</v>
      </c>
      <c r="B2763" s="52" t="e">
        <f>+IF(MATCH(A2763,List!H$10:H$145,0),"Targeted")</f>
        <v>#N/A</v>
      </c>
      <c r="C2763" s="65"/>
      <c r="D2763" s="151"/>
      <c r="E2763" s="16" t="s">
        <v>1709</v>
      </c>
      <c r="F2763" s="16" t="s">
        <v>1710</v>
      </c>
      <c r="G2763" s="16" t="s">
        <v>298</v>
      </c>
      <c r="H2763" s="16" t="s">
        <v>1710</v>
      </c>
      <c r="I2763" s="16" t="s">
        <v>4371</v>
      </c>
      <c r="J2763" s="16" t="s">
        <v>4372</v>
      </c>
      <c r="K2763" s="17" t="s">
        <v>12</v>
      </c>
      <c r="L2763" s="18" t="s">
        <v>4125</v>
      </c>
      <c r="M2763" s="195" t="s">
        <v>172</v>
      </c>
      <c r="N2763" s="16" t="s">
        <v>4229</v>
      </c>
      <c r="O2763" s="17" t="s">
        <v>304</v>
      </c>
      <c r="P2763" s="17" t="s">
        <v>305</v>
      </c>
      <c r="Q2763" s="17" t="s">
        <v>306</v>
      </c>
      <c r="R2763">
        <v>0</v>
      </c>
      <c r="S2763">
        <v>0</v>
      </c>
      <c r="T2763">
        <v>0</v>
      </c>
      <c r="U2763">
        <v>0</v>
      </c>
      <c r="V2763">
        <v>0</v>
      </c>
      <c r="W2763">
        <v>0</v>
      </c>
      <c r="X2763">
        <v>0</v>
      </c>
      <c r="Y2763">
        <v>0</v>
      </c>
      <c r="Z2763">
        <v>0</v>
      </c>
      <c r="AA2763">
        <v>0</v>
      </c>
      <c r="AB2763">
        <v>0</v>
      </c>
      <c r="AC2763">
        <v>0</v>
      </c>
      <c r="AD2763">
        <v>0</v>
      </c>
      <c r="AE2763">
        <v>0</v>
      </c>
      <c r="AF2763">
        <v>0</v>
      </c>
      <c r="AG2763" s="19">
        <v>0</v>
      </c>
      <c r="AH2763">
        <v>0</v>
      </c>
      <c r="AI2763">
        <v>0</v>
      </c>
      <c r="AJ2763">
        <v>0</v>
      </c>
      <c r="AK2763">
        <v>0</v>
      </c>
      <c r="AL2763">
        <v>0</v>
      </c>
      <c r="AM2763">
        <v>0</v>
      </c>
      <c r="AN2763">
        <v>0</v>
      </c>
      <c r="AO2763">
        <v>0</v>
      </c>
      <c r="AP2763">
        <v>0</v>
      </c>
      <c r="AQ2763">
        <v>0</v>
      </c>
      <c r="AR2763">
        <v>0</v>
      </c>
      <c r="AS2763">
        <v>0</v>
      </c>
      <c r="AT2763">
        <v>0</v>
      </c>
      <c r="AU2763">
        <v>0</v>
      </c>
      <c r="AV2763">
        <v>0</v>
      </c>
      <c r="AW2763">
        <v>0</v>
      </c>
      <c r="AX2763">
        <v>0</v>
      </c>
      <c r="AY2763">
        <v>-1400</v>
      </c>
      <c r="AZ2763">
        <v>0</v>
      </c>
      <c r="BA2763">
        <v>-26000</v>
      </c>
      <c r="BB2763">
        <v>-15000</v>
      </c>
      <c r="BC2763">
        <v>-6000</v>
      </c>
      <c r="BD2763">
        <v>0</v>
      </c>
      <c r="BE2763">
        <v>0</v>
      </c>
      <c r="BF2763">
        <v>0</v>
      </c>
      <c r="BG2763">
        <v>0</v>
      </c>
      <c r="BH2763">
        <v>0</v>
      </c>
      <c r="BI2763">
        <v>0</v>
      </c>
      <c r="BJ2763">
        <v>0</v>
      </c>
      <c r="BK2763">
        <v>0</v>
      </c>
      <c r="BL2763">
        <v>0</v>
      </c>
      <c r="BM2763">
        <v>0</v>
      </c>
      <c r="BN2763">
        <v>0</v>
      </c>
      <c r="BO2763">
        <v>0</v>
      </c>
      <c r="BP2763">
        <v>0</v>
      </c>
      <c r="BQ2763">
        <v>0</v>
      </c>
      <c r="BR2763">
        <v>0</v>
      </c>
      <c r="BS2763">
        <v>0</v>
      </c>
      <c r="BT2763">
        <v>0</v>
      </c>
      <c r="BU2763">
        <v>0</v>
      </c>
      <c r="BV2763">
        <v>0</v>
      </c>
      <c r="BW2763">
        <v>0</v>
      </c>
      <c r="BX2763" s="10">
        <v>0</v>
      </c>
      <c r="BY2763">
        <v>0</v>
      </c>
      <c r="BZ2763">
        <v>0</v>
      </c>
      <c r="CA2763">
        <v>0</v>
      </c>
      <c r="CB2763">
        <v>0</v>
      </c>
      <c r="CC2763">
        <v>0</v>
      </c>
      <c r="CD2763">
        <v>0</v>
      </c>
      <c r="CE2763">
        <v>0</v>
      </c>
    </row>
    <row r="2764" spans="1:83" x14ac:dyDescent="0.35">
      <c r="A2764" s="9" t="str">
        <f t="shared" si="43"/>
        <v>836513.452.14</v>
      </c>
      <c r="B2764" s="52" t="e">
        <f>+IF(MATCH(A2764,List!H$10:H$145,0),"Targeted")</f>
        <v>#N/A</v>
      </c>
      <c r="C2764" s="65"/>
      <c r="D2764" s="151"/>
      <c r="E2764" s="16" t="s">
        <v>1709</v>
      </c>
      <c r="F2764" s="16" t="s">
        <v>1710</v>
      </c>
      <c r="G2764" s="16" t="s">
        <v>298</v>
      </c>
      <c r="H2764" s="16" t="s">
        <v>1710</v>
      </c>
      <c r="I2764" s="16" t="s">
        <v>4373</v>
      </c>
      <c r="J2764" s="16" t="s">
        <v>4374</v>
      </c>
      <c r="K2764" s="17" t="s">
        <v>12</v>
      </c>
      <c r="L2764" s="18" t="s">
        <v>4125</v>
      </c>
      <c r="M2764" s="195" t="s">
        <v>172</v>
      </c>
      <c r="N2764" s="16" t="s">
        <v>4229</v>
      </c>
      <c r="O2764" s="17" t="s">
        <v>304</v>
      </c>
      <c r="P2764" s="17" t="s">
        <v>305</v>
      </c>
      <c r="Q2764" s="17" t="s">
        <v>306</v>
      </c>
      <c r="R2764">
        <v>0</v>
      </c>
      <c r="S2764">
        <v>0</v>
      </c>
      <c r="T2764">
        <v>0</v>
      </c>
      <c r="U2764">
        <v>0</v>
      </c>
      <c r="V2764">
        <v>0</v>
      </c>
      <c r="W2764">
        <v>0</v>
      </c>
      <c r="X2764">
        <v>0</v>
      </c>
      <c r="Y2764">
        <v>0</v>
      </c>
      <c r="Z2764">
        <v>0</v>
      </c>
      <c r="AA2764">
        <v>0</v>
      </c>
      <c r="AB2764">
        <v>0</v>
      </c>
      <c r="AC2764">
        <v>0</v>
      </c>
      <c r="AD2764">
        <v>0</v>
      </c>
      <c r="AE2764">
        <v>0</v>
      </c>
      <c r="AF2764">
        <v>0</v>
      </c>
      <c r="AG2764" s="19">
        <v>0</v>
      </c>
      <c r="AH2764">
        <v>0</v>
      </c>
      <c r="AI2764">
        <v>0</v>
      </c>
      <c r="AJ2764">
        <v>0</v>
      </c>
      <c r="AK2764">
        <v>0</v>
      </c>
      <c r="AL2764">
        <v>-81500</v>
      </c>
      <c r="AM2764">
        <v>0</v>
      </c>
      <c r="AN2764">
        <v>0</v>
      </c>
      <c r="AO2764">
        <v>0</v>
      </c>
      <c r="AP2764">
        <v>0</v>
      </c>
      <c r="AQ2764">
        <v>0</v>
      </c>
      <c r="AR2764">
        <v>0</v>
      </c>
      <c r="AS2764">
        <v>0</v>
      </c>
      <c r="AT2764">
        <v>0</v>
      </c>
      <c r="AU2764">
        <v>0</v>
      </c>
      <c r="AV2764">
        <v>0</v>
      </c>
      <c r="AW2764">
        <v>0</v>
      </c>
      <c r="AX2764">
        <v>0</v>
      </c>
      <c r="AY2764">
        <v>0</v>
      </c>
      <c r="AZ2764">
        <v>0</v>
      </c>
      <c r="BA2764">
        <v>0</v>
      </c>
      <c r="BB2764">
        <v>0</v>
      </c>
      <c r="BC2764">
        <v>0</v>
      </c>
      <c r="BD2764">
        <v>0</v>
      </c>
      <c r="BE2764">
        <v>0</v>
      </c>
      <c r="BF2764">
        <v>0</v>
      </c>
      <c r="BG2764">
        <v>0</v>
      </c>
      <c r="BH2764">
        <v>0</v>
      </c>
      <c r="BI2764">
        <v>0</v>
      </c>
      <c r="BJ2764">
        <v>0</v>
      </c>
      <c r="BK2764">
        <v>0</v>
      </c>
      <c r="BL2764">
        <v>0</v>
      </c>
      <c r="BM2764">
        <v>0</v>
      </c>
      <c r="BN2764">
        <v>0</v>
      </c>
      <c r="BO2764">
        <v>0</v>
      </c>
      <c r="BP2764">
        <v>0</v>
      </c>
      <c r="BQ2764">
        <v>0</v>
      </c>
      <c r="BR2764">
        <v>0</v>
      </c>
      <c r="BS2764">
        <v>0</v>
      </c>
      <c r="BT2764">
        <v>0</v>
      </c>
      <c r="BU2764">
        <v>0</v>
      </c>
      <c r="BV2764">
        <v>0</v>
      </c>
      <c r="BW2764">
        <v>0</v>
      </c>
      <c r="BX2764" s="10">
        <v>0</v>
      </c>
      <c r="BY2764">
        <v>0</v>
      </c>
      <c r="BZ2764">
        <v>0</v>
      </c>
      <c r="CA2764">
        <v>0</v>
      </c>
      <c r="CB2764">
        <v>0</v>
      </c>
      <c r="CC2764">
        <v>0</v>
      </c>
      <c r="CD2764">
        <v>0</v>
      </c>
      <c r="CE2764">
        <v>0</v>
      </c>
    </row>
    <row r="2765" spans="1:83" x14ac:dyDescent="0.35">
      <c r="A2765" s="9" t="str">
        <f t="shared" si="43"/>
        <v>836532.452.14</v>
      </c>
      <c r="B2765" s="52" t="e">
        <f>+IF(MATCH(A2765,List!H$10:H$145,0),"Targeted")</f>
        <v>#N/A</v>
      </c>
      <c r="C2765" s="65"/>
      <c r="D2765" s="151"/>
      <c r="E2765" s="16" t="s">
        <v>1709</v>
      </c>
      <c r="F2765" s="16" t="s">
        <v>1710</v>
      </c>
      <c r="G2765" s="16" t="s">
        <v>298</v>
      </c>
      <c r="H2765" s="16" t="s">
        <v>1710</v>
      </c>
      <c r="I2765" s="16" t="s">
        <v>4375</v>
      </c>
      <c r="J2765" s="16" t="s">
        <v>4376</v>
      </c>
      <c r="K2765" s="17" t="s">
        <v>12</v>
      </c>
      <c r="L2765" s="18" t="s">
        <v>4125</v>
      </c>
      <c r="M2765" s="195" t="s">
        <v>172</v>
      </c>
      <c r="N2765" s="16" t="s">
        <v>4229</v>
      </c>
      <c r="O2765" s="17" t="s">
        <v>304</v>
      </c>
      <c r="P2765" s="17" t="s">
        <v>305</v>
      </c>
      <c r="Q2765" s="17" t="s">
        <v>306</v>
      </c>
      <c r="R2765">
        <v>-42421</v>
      </c>
      <c r="S2765">
        <v>-49179</v>
      </c>
      <c r="T2765">
        <v>-72944</v>
      </c>
      <c r="U2765">
        <v>-62450</v>
      </c>
      <c r="V2765">
        <v>-42534</v>
      </c>
      <c r="W2765">
        <v>-51241</v>
      </c>
      <c r="X2765">
        <v>-50295</v>
      </c>
      <c r="Y2765">
        <v>-56862</v>
      </c>
      <c r="Z2765">
        <v>-55264</v>
      </c>
      <c r="AA2765">
        <v>-52709</v>
      </c>
      <c r="AB2765">
        <v>-68580</v>
      </c>
      <c r="AC2765">
        <v>-74849</v>
      </c>
      <c r="AD2765">
        <v>-91361</v>
      </c>
      <c r="AE2765">
        <v>-106501</v>
      </c>
      <c r="AF2765">
        <v>-108797</v>
      </c>
      <c r="AG2765" s="19">
        <v>-72540</v>
      </c>
      <c r="AH2765">
        <v>-173540</v>
      </c>
      <c r="AI2765">
        <v>-172813</v>
      </c>
      <c r="AJ2765">
        <v>-193228</v>
      </c>
      <c r="AK2765">
        <v>-247202</v>
      </c>
      <c r="AL2765">
        <v>-281476</v>
      </c>
      <c r="AM2765">
        <v>-271080</v>
      </c>
      <c r="AN2765">
        <v>-223754</v>
      </c>
      <c r="AO2765">
        <v>-224319</v>
      </c>
      <c r="AP2765">
        <v>-271035</v>
      </c>
      <c r="AQ2765">
        <v>-217523</v>
      </c>
      <c r="AR2765">
        <v>-187021</v>
      </c>
      <c r="AS2765">
        <v>-251757</v>
      </c>
      <c r="AT2765">
        <v>-287205</v>
      </c>
      <c r="AU2765">
        <v>-228565</v>
      </c>
      <c r="AV2765">
        <v>-239923</v>
      </c>
      <c r="AW2765">
        <v>-267176</v>
      </c>
      <c r="AX2765">
        <v>-224401</v>
      </c>
      <c r="AY2765">
        <v>-186115</v>
      </c>
      <c r="AZ2765">
        <v>-167000</v>
      </c>
      <c r="BA2765">
        <v>-144000</v>
      </c>
      <c r="BB2765">
        <v>-190000</v>
      </c>
      <c r="BC2765">
        <v>-215000</v>
      </c>
      <c r="BD2765">
        <v>-217000</v>
      </c>
      <c r="BE2765">
        <v>0</v>
      </c>
      <c r="BF2765">
        <v>0</v>
      </c>
      <c r="BG2765">
        <v>0</v>
      </c>
      <c r="BH2765">
        <v>0</v>
      </c>
      <c r="BI2765">
        <v>0</v>
      </c>
      <c r="BJ2765">
        <v>0</v>
      </c>
      <c r="BK2765">
        <v>0</v>
      </c>
      <c r="BL2765">
        <v>0</v>
      </c>
      <c r="BM2765">
        <v>0</v>
      </c>
      <c r="BN2765">
        <v>0</v>
      </c>
      <c r="BO2765">
        <v>0</v>
      </c>
      <c r="BP2765">
        <v>0</v>
      </c>
      <c r="BQ2765">
        <v>0</v>
      </c>
      <c r="BR2765">
        <v>0</v>
      </c>
      <c r="BS2765">
        <v>0</v>
      </c>
      <c r="BT2765">
        <v>0</v>
      </c>
      <c r="BU2765">
        <v>0</v>
      </c>
      <c r="BV2765">
        <v>0</v>
      </c>
      <c r="BW2765">
        <v>0</v>
      </c>
      <c r="BX2765" s="10">
        <v>0</v>
      </c>
      <c r="BY2765">
        <v>0</v>
      </c>
      <c r="BZ2765">
        <v>0</v>
      </c>
      <c r="CA2765">
        <v>0</v>
      </c>
      <c r="CB2765">
        <v>0</v>
      </c>
      <c r="CC2765">
        <v>0</v>
      </c>
      <c r="CD2765">
        <v>0</v>
      </c>
      <c r="CE2765">
        <v>0</v>
      </c>
    </row>
    <row r="2766" spans="1:83" x14ac:dyDescent="0.35">
      <c r="A2766" s="9" t="str">
        <f t="shared" si="43"/>
        <v>836610.452.14</v>
      </c>
      <c r="B2766" s="52" t="e">
        <f>+IF(MATCH(A2766,List!H$10:H$145,0),"Targeted")</f>
        <v>#N/A</v>
      </c>
      <c r="C2766" s="65"/>
      <c r="D2766" s="151"/>
      <c r="E2766" s="16" t="s">
        <v>1709</v>
      </c>
      <c r="F2766" s="16" t="s">
        <v>1710</v>
      </c>
      <c r="G2766" s="16" t="s">
        <v>298</v>
      </c>
      <c r="H2766" s="16" t="s">
        <v>1710</v>
      </c>
      <c r="I2766" s="16" t="s">
        <v>4377</v>
      </c>
      <c r="J2766" s="16" t="s">
        <v>4378</v>
      </c>
      <c r="K2766" s="17" t="s">
        <v>12</v>
      </c>
      <c r="L2766" s="18" t="s">
        <v>4125</v>
      </c>
      <c r="M2766" s="195" t="s">
        <v>172</v>
      </c>
      <c r="N2766" s="16" t="s">
        <v>4229</v>
      </c>
      <c r="O2766" s="17" t="s">
        <v>304</v>
      </c>
      <c r="P2766" s="17" t="s">
        <v>305</v>
      </c>
      <c r="Q2766" s="17" t="s">
        <v>306</v>
      </c>
      <c r="R2766">
        <v>0</v>
      </c>
      <c r="S2766">
        <v>0</v>
      </c>
      <c r="T2766">
        <v>0</v>
      </c>
      <c r="U2766">
        <v>0</v>
      </c>
      <c r="V2766">
        <v>0</v>
      </c>
      <c r="W2766">
        <v>0</v>
      </c>
      <c r="X2766">
        <v>0</v>
      </c>
      <c r="Y2766">
        <v>0</v>
      </c>
      <c r="Z2766">
        <v>0</v>
      </c>
      <c r="AA2766">
        <v>0</v>
      </c>
      <c r="AB2766">
        <v>0</v>
      </c>
      <c r="AC2766">
        <v>0</v>
      </c>
      <c r="AD2766">
        <v>0</v>
      </c>
      <c r="AE2766">
        <v>0</v>
      </c>
      <c r="AF2766">
        <v>0</v>
      </c>
      <c r="AG2766" s="19">
        <v>0</v>
      </c>
      <c r="AH2766">
        <v>0</v>
      </c>
      <c r="AI2766">
        <v>0</v>
      </c>
      <c r="AJ2766">
        <v>0</v>
      </c>
      <c r="AK2766">
        <v>0</v>
      </c>
      <c r="AL2766">
        <v>0</v>
      </c>
      <c r="AM2766">
        <v>0</v>
      </c>
      <c r="AN2766">
        <v>0</v>
      </c>
      <c r="AO2766">
        <v>0</v>
      </c>
      <c r="AP2766">
        <v>0</v>
      </c>
      <c r="AQ2766">
        <v>0</v>
      </c>
      <c r="AR2766">
        <v>0</v>
      </c>
      <c r="AS2766">
        <v>0</v>
      </c>
      <c r="AT2766">
        <v>0</v>
      </c>
      <c r="AU2766">
        <v>0</v>
      </c>
      <c r="AV2766">
        <v>0</v>
      </c>
      <c r="AW2766">
        <v>0</v>
      </c>
      <c r="AX2766">
        <v>-27</v>
      </c>
      <c r="AY2766">
        <v>0</v>
      </c>
      <c r="AZ2766">
        <v>0</v>
      </c>
      <c r="BA2766">
        <v>0</v>
      </c>
      <c r="BB2766">
        <v>0</v>
      </c>
      <c r="BC2766">
        <v>0</v>
      </c>
      <c r="BD2766">
        <v>0</v>
      </c>
      <c r="BE2766">
        <v>0</v>
      </c>
      <c r="BF2766">
        <v>0</v>
      </c>
      <c r="BG2766">
        <v>0</v>
      </c>
      <c r="BH2766">
        <v>0</v>
      </c>
      <c r="BI2766">
        <v>0</v>
      </c>
      <c r="BJ2766">
        <v>0</v>
      </c>
      <c r="BK2766">
        <v>0</v>
      </c>
      <c r="BL2766">
        <v>0</v>
      </c>
      <c r="BM2766">
        <v>0</v>
      </c>
      <c r="BN2766">
        <v>0</v>
      </c>
      <c r="BO2766">
        <v>0</v>
      </c>
      <c r="BP2766">
        <v>0</v>
      </c>
      <c r="BQ2766">
        <v>0</v>
      </c>
      <c r="BR2766">
        <v>0</v>
      </c>
      <c r="BS2766">
        <v>0</v>
      </c>
      <c r="BT2766">
        <v>0</v>
      </c>
      <c r="BU2766">
        <v>0</v>
      </c>
      <c r="BV2766">
        <v>0</v>
      </c>
      <c r="BW2766">
        <v>0</v>
      </c>
      <c r="BX2766" s="10">
        <v>0</v>
      </c>
      <c r="BY2766">
        <v>0</v>
      </c>
      <c r="BZ2766">
        <v>0</v>
      </c>
      <c r="CA2766">
        <v>0</v>
      </c>
      <c r="CB2766">
        <v>0</v>
      </c>
      <c r="CC2766">
        <v>0</v>
      </c>
      <c r="CD2766">
        <v>0</v>
      </c>
      <c r="CE2766">
        <v>0</v>
      </c>
    </row>
    <row r="2767" spans="1:83" x14ac:dyDescent="0.35">
      <c r="A2767" s="9" t="str">
        <f t="shared" si="43"/>
        <v>836630.452.14</v>
      </c>
      <c r="B2767" s="52" t="e">
        <f>+IF(MATCH(A2767,List!H$10:H$145,0),"Targeted")</f>
        <v>#N/A</v>
      </c>
      <c r="C2767" s="65"/>
      <c r="D2767" s="151"/>
      <c r="E2767" s="16" t="s">
        <v>1709</v>
      </c>
      <c r="F2767" s="16" t="s">
        <v>1710</v>
      </c>
      <c r="G2767" s="16" t="s">
        <v>298</v>
      </c>
      <c r="H2767" s="16" t="s">
        <v>1710</v>
      </c>
      <c r="I2767" s="16" t="s">
        <v>4379</v>
      </c>
      <c r="J2767" s="16" t="s">
        <v>4380</v>
      </c>
      <c r="K2767" s="17" t="s">
        <v>12</v>
      </c>
      <c r="L2767" s="18" t="s">
        <v>4125</v>
      </c>
      <c r="M2767" s="195" t="s">
        <v>172</v>
      </c>
      <c r="N2767" s="16" t="s">
        <v>4229</v>
      </c>
      <c r="O2767" s="17" t="s">
        <v>304</v>
      </c>
      <c r="P2767" s="17" t="s">
        <v>305</v>
      </c>
      <c r="Q2767" s="17" t="s">
        <v>306</v>
      </c>
      <c r="R2767">
        <v>0</v>
      </c>
      <c r="S2767">
        <v>0</v>
      </c>
      <c r="T2767">
        <v>0</v>
      </c>
      <c r="U2767">
        <v>0</v>
      </c>
      <c r="V2767">
        <v>0</v>
      </c>
      <c r="W2767">
        <v>0</v>
      </c>
      <c r="X2767">
        <v>0</v>
      </c>
      <c r="Y2767">
        <v>0</v>
      </c>
      <c r="Z2767">
        <v>0</v>
      </c>
      <c r="AA2767">
        <v>0</v>
      </c>
      <c r="AB2767">
        <v>0</v>
      </c>
      <c r="AC2767">
        <v>0</v>
      </c>
      <c r="AD2767">
        <v>0</v>
      </c>
      <c r="AE2767">
        <v>0</v>
      </c>
      <c r="AF2767">
        <v>0</v>
      </c>
      <c r="AG2767" s="19">
        <v>0</v>
      </c>
      <c r="AH2767">
        <v>0</v>
      </c>
      <c r="AI2767">
        <v>0</v>
      </c>
      <c r="AJ2767">
        <v>0</v>
      </c>
      <c r="AK2767">
        <v>0</v>
      </c>
      <c r="AL2767">
        <v>0</v>
      </c>
      <c r="AM2767">
        <v>0</v>
      </c>
      <c r="AN2767">
        <v>0</v>
      </c>
      <c r="AO2767">
        <v>0</v>
      </c>
      <c r="AP2767">
        <v>-4173</v>
      </c>
      <c r="AQ2767">
        <v>0</v>
      </c>
      <c r="AR2767">
        <v>0</v>
      </c>
      <c r="AS2767">
        <v>0</v>
      </c>
      <c r="AT2767">
        <v>0</v>
      </c>
      <c r="AU2767">
        <v>0</v>
      </c>
      <c r="AV2767">
        <v>0</v>
      </c>
      <c r="AW2767">
        <v>0</v>
      </c>
      <c r="AX2767">
        <v>0</v>
      </c>
      <c r="AY2767">
        <v>0</v>
      </c>
      <c r="AZ2767">
        <v>0</v>
      </c>
      <c r="BA2767">
        <v>0</v>
      </c>
      <c r="BB2767">
        <v>0</v>
      </c>
      <c r="BC2767">
        <v>0</v>
      </c>
      <c r="BD2767">
        <v>0</v>
      </c>
      <c r="BE2767">
        <v>0</v>
      </c>
      <c r="BF2767">
        <v>0</v>
      </c>
      <c r="BG2767">
        <v>0</v>
      </c>
      <c r="BH2767">
        <v>0</v>
      </c>
      <c r="BI2767">
        <v>0</v>
      </c>
      <c r="BJ2767">
        <v>0</v>
      </c>
      <c r="BK2767">
        <v>0</v>
      </c>
      <c r="BL2767">
        <v>0</v>
      </c>
      <c r="BM2767">
        <v>0</v>
      </c>
      <c r="BN2767">
        <v>0</v>
      </c>
      <c r="BO2767">
        <v>0</v>
      </c>
      <c r="BP2767">
        <v>0</v>
      </c>
      <c r="BQ2767">
        <v>0</v>
      </c>
      <c r="BR2767">
        <v>0</v>
      </c>
      <c r="BS2767">
        <v>0</v>
      </c>
      <c r="BT2767">
        <v>0</v>
      </c>
      <c r="BU2767">
        <v>0</v>
      </c>
      <c r="BV2767">
        <v>0</v>
      </c>
      <c r="BW2767">
        <v>0</v>
      </c>
      <c r="BX2767" s="10">
        <v>0</v>
      </c>
      <c r="BY2767">
        <v>0</v>
      </c>
      <c r="BZ2767">
        <v>0</v>
      </c>
      <c r="CA2767">
        <v>0</v>
      </c>
      <c r="CB2767">
        <v>0</v>
      </c>
      <c r="CC2767">
        <v>0</v>
      </c>
      <c r="CD2767">
        <v>0</v>
      </c>
      <c r="CE2767">
        <v>0</v>
      </c>
    </row>
    <row r="2768" spans="1:83" x14ac:dyDescent="0.35">
      <c r="A2768" s="9" t="str">
        <f t="shared" si="43"/>
        <v>836810.452.14</v>
      </c>
      <c r="B2768" s="52" t="e">
        <f>+IF(MATCH(A2768,List!H$10:H$145,0),"Targeted")</f>
        <v>#N/A</v>
      </c>
      <c r="C2768" s="65"/>
      <c r="D2768" s="151"/>
      <c r="E2768" s="16" t="s">
        <v>1709</v>
      </c>
      <c r="F2768" s="16" t="s">
        <v>1710</v>
      </c>
      <c r="G2768" s="16" t="s">
        <v>298</v>
      </c>
      <c r="H2768" s="16" t="s">
        <v>1710</v>
      </c>
      <c r="I2768" s="16" t="s">
        <v>4381</v>
      </c>
      <c r="J2768" s="16" t="s">
        <v>4382</v>
      </c>
      <c r="K2768" s="17" t="s">
        <v>12</v>
      </c>
      <c r="L2768" s="18" t="s">
        <v>4125</v>
      </c>
      <c r="M2768" s="195" t="s">
        <v>172</v>
      </c>
      <c r="N2768" s="16" t="s">
        <v>4229</v>
      </c>
      <c r="O2768" s="17" t="s">
        <v>304</v>
      </c>
      <c r="P2768" s="17" t="s">
        <v>305</v>
      </c>
      <c r="Q2768" s="17" t="s">
        <v>306</v>
      </c>
      <c r="R2768">
        <v>0</v>
      </c>
      <c r="S2768">
        <v>0</v>
      </c>
      <c r="T2768">
        <v>0</v>
      </c>
      <c r="U2768">
        <v>0</v>
      </c>
      <c r="V2768">
        <v>0</v>
      </c>
      <c r="W2768">
        <v>0</v>
      </c>
      <c r="X2768">
        <v>0</v>
      </c>
      <c r="Y2768">
        <v>0</v>
      </c>
      <c r="Z2768">
        <v>0</v>
      </c>
      <c r="AA2768">
        <v>0</v>
      </c>
      <c r="AB2768">
        <v>0</v>
      </c>
      <c r="AC2768">
        <v>0</v>
      </c>
      <c r="AD2768">
        <v>0</v>
      </c>
      <c r="AE2768">
        <v>0</v>
      </c>
      <c r="AF2768">
        <v>0</v>
      </c>
      <c r="AG2768" s="19">
        <v>0</v>
      </c>
      <c r="AH2768">
        <v>0</v>
      </c>
      <c r="AI2768">
        <v>0</v>
      </c>
      <c r="AJ2768">
        <v>0</v>
      </c>
      <c r="AK2768">
        <v>0</v>
      </c>
      <c r="AL2768">
        <v>0</v>
      </c>
      <c r="AM2768">
        <v>0</v>
      </c>
      <c r="AN2768">
        <v>0</v>
      </c>
      <c r="AO2768">
        <v>0</v>
      </c>
      <c r="AP2768">
        <v>0</v>
      </c>
      <c r="AQ2768">
        <v>0</v>
      </c>
      <c r="AR2768">
        <v>0</v>
      </c>
      <c r="AS2768">
        <v>0</v>
      </c>
      <c r="AT2768">
        <v>0</v>
      </c>
      <c r="AU2768">
        <v>0</v>
      </c>
      <c r="AV2768">
        <v>0</v>
      </c>
      <c r="AW2768">
        <v>-3950</v>
      </c>
      <c r="AX2768">
        <v>-21</v>
      </c>
      <c r="AY2768">
        <v>-27</v>
      </c>
      <c r="AZ2768">
        <v>-2000</v>
      </c>
      <c r="BA2768">
        <v>0</v>
      </c>
      <c r="BB2768">
        <v>0</v>
      </c>
      <c r="BC2768">
        <v>0</v>
      </c>
      <c r="BD2768">
        <v>0</v>
      </c>
      <c r="BE2768">
        <v>0</v>
      </c>
      <c r="BF2768">
        <v>0</v>
      </c>
      <c r="BG2768">
        <v>0</v>
      </c>
      <c r="BH2768">
        <v>0</v>
      </c>
      <c r="BI2768">
        <v>0</v>
      </c>
      <c r="BJ2768">
        <v>0</v>
      </c>
      <c r="BK2768">
        <v>0</v>
      </c>
      <c r="BL2768">
        <v>0</v>
      </c>
      <c r="BM2768">
        <v>0</v>
      </c>
      <c r="BN2768">
        <v>0</v>
      </c>
      <c r="BO2768">
        <v>0</v>
      </c>
      <c r="BP2768">
        <v>0</v>
      </c>
      <c r="BQ2768">
        <v>0</v>
      </c>
      <c r="BR2768">
        <v>0</v>
      </c>
      <c r="BS2768">
        <v>0</v>
      </c>
      <c r="BT2768">
        <v>0</v>
      </c>
      <c r="BU2768">
        <v>0</v>
      </c>
      <c r="BV2768">
        <v>0</v>
      </c>
      <c r="BW2768">
        <v>0</v>
      </c>
      <c r="BX2768" s="10">
        <v>0</v>
      </c>
      <c r="BY2768">
        <v>0</v>
      </c>
      <c r="BZ2768">
        <v>0</v>
      </c>
      <c r="CA2768">
        <v>0</v>
      </c>
      <c r="CB2768">
        <v>0</v>
      </c>
      <c r="CC2768">
        <v>0</v>
      </c>
      <c r="CD2768">
        <v>0</v>
      </c>
      <c r="CE2768">
        <v>0</v>
      </c>
    </row>
    <row r="2769" spans="1:83" x14ac:dyDescent="0.35">
      <c r="A2769" s="9" t="str">
        <f t="shared" si="43"/>
        <v>850010.452.14</v>
      </c>
      <c r="B2769" s="52" t="e">
        <f>+IF(MATCH(A2769,List!H$10:H$145,0),"Targeted")</f>
        <v>#N/A</v>
      </c>
      <c r="C2769" s="65"/>
      <c r="D2769" s="151"/>
      <c r="E2769" s="16" t="s">
        <v>1709</v>
      </c>
      <c r="F2769" s="16" t="s">
        <v>1710</v>
      </c>
      <c r="G2769" s="16" t="s">
        <v>298</v>
      </c>
      <c r="H2769" s="16" t="s">
        <v>1710</v>
      </c>
      <c r="I2769" s="16" t="s">
        <v>4383</v>
      </c>
      <c r="J2769" s="16" t="s">
        <v>4384</v>
      </c>
      <c r="K2769" s="17" t="s">
        <v>12</v>
      </c>
      <c r="L2769" s="18" t="s">
        <v>4125</v>
      </c>
      <c r="M2769" s="195" t="s">
        <v>172</v>
      </c>
      <c r="N2769" s="16" t="s">
        <v>4229</v>
      </c>
      <c r="O2769" s="17" t="s">
        <v>304</v>
      </c>
      <c r="P2769" s="17" t="s">
        <v>305</v>
      </c>
      <c r="Q2769" s="17" t="s">
        <v>306</v>
      </c>
      <c r="R2769">
        <v>0</v>
      </c>
      <c r="S2769">
        <v>0</v>
      </c>
      <c r="T2769">
        <v>0</v>
      </c>
      <c r="U2769">
        <v>0</v>
      </c>
      <c r="V2769">
        <v>0</v>
      </c>
      <c r="W2769">
        <v>0</v>
      </c>
      <c r="X2769">
        <v>0</v>
      </c>
      <c r="Y2769">
        <v>0</v>
      </c>
      <c r="Z2769">
        <v>0</v>
      </c>
      <c r="AA2769">
        <v>0</v>
      </c>
      <c r="AB2769">
        <v>0</v>
      </c>
      <c r="AC2769">
        <v>0</v>
      </c>
      <c r="AD2769">
        <v>0</v>
      </c>
      <c r="AE2769">
        <v>0</v>
      </c>
      <c r="AF2769">
        <v>0</v>
      </c>
      <c r="AG2769" s="19">
        <v>0</v>
      </c>
      <c r="AH2769">
        <v>0</v>
      </c>
      <c r="AI2769">
        <v>0</v>
      </c>
      <c r="AJ2769">
        <v>0</v>
      </c>
      <c r="AK2769">
        <v>-16</v>
      </c>
      <c r="AL2769">
        <v>-65</v>
      </c>
      <c r="AM2769">
        <v>-59</v>
      </c>
      <c r="AN2769">
        <v>0</v>
      </c>
      <c r="AO2769">
        <v>0</v>
      </c>
      <c r="AP2769">
        <v>0</v>
      </c>
      <c r="AQ2769">
        <v>0</v>
      </c>
      <c r="AR2769">
        <v>0</v>
      </c>
      <c r="AS2769">
        <v>0</v>
      </c>
      <c r="AT2769">
        <v>0</v>
      </c>
      <c r="AU2769">
        <v>0</v>
      </c>
      <c r="AV2769">
        <v>0</v>
      </c>
      <c r="AW2769">
        <v>0</v>
      </c>
      <c r="AX2769">
        <v>0</v>
      </c>
      <c r="AY2769">
        <v>0</v>
      </c>
      <c r="AZ2769">
        <v>0</v>
      </c>
      <c r="BA2769">
        <v>0</v>
      </c>
      <c r="BB2769">
        <v>0</v>
      </c>
      <c r="BC2769">
        <v>0</v>
      </c>
      <c r="BD2769">
        <v>0</v>
      </c>
      <c r="BE2769">
        <v>0</v>
      </c>
      <c r="BF2769">
        <v>0</v>
      </c>
      <c r="BG2769">
        <v>0</v>
      </c>
      <c r="BH2769">
        <v>0</v>
      </c>
      <c r="BI2769">
        <v>0</v>
      </c>
      <c r="BJ2769">
        <v>0</v>
      </c>
      <c r="BK2769">
        <v>0</v>
      </c>
      <c r="BL2769">
        <v>0</v>
      </c>
      <c r="BM2769">
        <v>0</v>
      </c>
      <c r="BN2769">
        <v>0</v>
      </c>
      <c r="BO2769">
        <v>0</v>
      </c>
      <c r="BP2769">
        <v>0</v>
      </c>
      <c r="BQ2769">
        <v>0</v>
      </c>
      <c r="BR2769">
        <v>0</v>
      </c>
      <c r="BS2769">
        <v>0</v>
      </c>
      <c r="BT2769">
        <v>0</v>
      </c>
      <c r="BU2769">
        <v>0</v>
      </c>
      <c r="BV2769">
        <v>0</v>
      </c>
      <c r="BW2769">
        <v>0</v>
      </c>
      <c r="BX2769" s="10">
        <v>0</v>
      </c>
      <c r="BY2769">
        <v>0</v>
      </c>
      <c r="BZ2769">
        <v>0</v>
      </c>
      <c r="CA2769">
        <v>0</v>
      </c>
      <c r="CB2769">
        <v>0</v>
      </c>
      <c r="CC2769">
        <v>0</v>
      </c>
      <c r="CD2769">
        <v>0</v>
      </c>
      <c r="CE2769">
        <v>0</v>
      </c>
    </row>
    <row r="2770" spans="1:83" x14ac:dyDescent="0.35">
      <c r="A2770" s="9" t="str">
        <f t="shared" si="43"/>
        <v>850030.452.14</v>
      </c>
      <c r="B2770" s="52" t="e">
        <f>+IF(MATCH(A2770,List!H$10:H$145,0),"Targeted")</f>
        <v>#N/A</v>
      </c>
      <c r="C2770" s="65"/>
      <c r="D2770" s="151"/>
      <c r="E2770" s="16" t="s">
        <v>1709</v>
      </c>
      <c r="F2770" s="16" t="s">
        <v>1710</v>
      </c>
      <c r="G2770" s="16" t="s">
        <v>298</v>
      </c>
      <c r="H2770" s="16" t="s">
        <v>1710</v>
      </c>
      <c r="I2770" s="16" t="s">
        <v>4385</v>
      </c>
      <c r="J2770" s="16" t="s">
        <v>4386</v>
      </c>
      <c r="K2770" s="17" t="s">
        <v>12</v>
      </c>
      <c r="L2770" s="18" t="s">
        <v>4125</v>
      </c>
      <c r="M2770" s="195" t="s">
        <v>172</v>
      </c>
      <c r="N2770" s="16" t="s">
        <v>4229</v>
      </c>
      <c r="O2770" s="17" t="s">
        <v>304</v>
      </c>
      <c r="P2770" s="17" t="s">
        <v>305</v>
      </c>
      <c r="Q2770" s="17" t="s">
        <v>306</v>
      </c>
      <c r="R2770">
        <v>0</v>
      </c>
      <c r="S2770">
        <v>0</v>
      </c>
      <c r="T2770">
        <v>0</v>
      </c>
      <c r="U2770">
        <v>0</v>
      </c>
      <c r="V2770">
        <v>0</v>
      </c>
      <c r="W2770">
        <v>0</v>
      </c>
      <c r="X2770">
        <v>-2415</v>
      </c>
      <c r="Y2770">
        <v>-3859</v>
      </c>
      <c r="Z2770">
        <v>-4296</v>
      </c>
      <c r="AA2770">
        <v>-3101</v>
      </c>
      <c r="AB2770">
        <v>-2973</v>
      </c>
      <c r="AC2770">
        <v>-2558</v>
      </c>
      <c r="AD2770">
        <v>-4064</v>
      </c>
      <c r="AE2770">
        <v>-3155</v>
      </c>
      <c r="AF2770">
        <v>-3683</v>
      </c>
      <c r="AG2770" s="19">
        <v>-751</v>
      </c>
      <c r="AH2770">
        <v>-3527</v>
      </c>
      <c r="AI2770">
        <v>-3400</v>
      </c>
      <c r="AJ2770">
        <v>-4008</v>
      </c>
      <c r="AK2770">
        <v>-5057</v>
      </c>
      <c r="AL2770">
        <v>-3646</v>
      </c>
      <c r="AM2770">
        <v>3080</v>
      </c>
      <c r="AN2770">
        <v>138</v>
      </c>
      <c r="AO2770">
        <v>-164</v>
      </c>
      <c r="AP2770">
        <v>-5</v>
      </c>
      <c r="AQ2770">
        <v>0</v>
      </c>
      <c r="AR2770">
        <v>0</v>
      </c>
      <c r="AS2770">
        <v>0</v>
      </c>
      <c r="AT2770">
        <v>0</v>
      </c>
      <c r="AU2770">
        <v>0</v>
      </c>
      <c r="AV2770">
        <v>0</v>
      </c>
      <c r="AW2770">
        <v>0</v>
      </c>
      <c r="AX2770">
        <v>0</v>
      </c>
      <c r="AY2770">
        <v>0</v>
      </c>
      <c r="AZ2770">
        <v>0</v>
      </c>
      <c r="BA2770">
        <v>0</v>
      </c>
      <c r="BB2770">
        <v>0</v>
      </c>
      <c r="BC2770">
        <v>0</v>
      </c>
      <c r="BD2770">
        <v>0</v>
      </c>
      <c r="BE2770">
        <v>0</v>
      </c>
      <c r="BF2770">
        <v>0</v>
      </c>
      <c r="BG2770">
        <v>0</v>
      </c>
      <c r="BH2770">
        <v>0</v>
      </c>
      <c r="BI2770">
        <v>0</v>
      </c>
      <c r="BJ2770">
        <v>0</v>
      </c>
      <c r="BK2770">
        <v>0</v>
      </c>
      <c r="BL2770">
        <v>0</v>
      </c>
      <c r="BM2770">
        <v>0</v>
      </c>
      <c r="BN2770">
        <v>0</v>
      </c>
      <c r="BO2770">
        <v>0</v>
      </c>
      <c r="BP2770">
        <v>0</v>
      </c>
      <c r="BQ2770">
        <v>0</v>
      </c>
      <c r="BR2770">
        <v>0</v>
      </c>
      <c r="BS2770">
        <v>0</v>
      </c>
      <c r="BT2770">
        <v>0</v>
      </c>
      <c r="BU2770">
        <v>0</v>
      </c>
      <c r="BV2770">
        <v>0</v>
      </c>
      <c r="BW2770">
        <v>0</v>
      </c>
      <c r="BX2770" s="10">
        <v>0</v>
      </c>
      <c r="BY2770">
        <v>0</v>
      </c>
      <c r="BZ2770">
        <v>0</v>
      </c>
      <c r="CA2770">
        <v>0</v>
      </c>
      <c r="CB2770">
        <v>0</v>
      </c>
      <c r="CC2770">
        <v>0</v>
      </c>
      <c r="CD2770">
        <v>0</v>
      </c>
      <c r="CE2770">
        <v>0</v>
      </c>
    </row>
    <row r="2771" spans="1:83" x14ac:dyDescent="0.35">
      <c r="A2771" s="9" t="str">
        <f t="shared" si="43"/>
        <v>856310.452.14</v>
      </c>
      <c r="B2771" s="52" t="e">
        <f>+IF(MATCH(A2771,List!H$10:H$145,0),"Targeted")</f>
        <v>#N/A</v>
      </c>
      <c r="C2771" s="65"/>
      <c r="D2771" s="151"/>
      <c r="E2771" s="16" t="s">
        <v>1709</v>
      </c>
      <c r="F2771" s="16" t="s">
        <v>1710</v>
      </c>
      <c r="G2771" s="16" t="s">
        <v>298</v>
      </c>
      <c r="H2771" s="16" t="s">
        <v>1710</v>
      </c>
      <c r="I2771" s="16" t="s">
        <v>4387</v>
      </c>
      <c r="J2771" s="16" t="s">
        <v>4388</v>
      </c>
      <c r="K2771" s="17" t="s">
        <v>12</v>
      </c>
      <c r="L2771" s="18" t="s">
        <v>4125</v>
      </c>
      <c r="M2771" s="195" t="s">
        <v>172</v>
      </c>
      <c r="N2771" s="16" t="s">
        <v>4229</v>
      </c>
      <c r="O2771" s="17" t="s">
        <v>304</v>
      </c>
      <c r="P2771" s="17" t="s">
        <v>305</v>
      </c>
      <c r="Q2771" s="17" t="s">
        <v>306</v>
      </c>
      <c r="R2771">
        <v>0</v>
      </c>
      <c r="S2771">
        <v>0</v>
      </c>
      <c r="T2771">
        <v>0</v>
      </c>
      <c r="U2771">
        <v>0</v>
      </c>
      <c r="V2771">
        <v>0</v>
      </c>
      <c r="W2771">
        <v>0</v>
      </c>
      <c r="X2771">
        <v>0</v>
      </c>
      <c r="Y2771">
        <v>0</v>
      </c>
      <c r="Z2771">
        <v>0</v>
      </c>
      <c r="AA2771">
        <v>0</v>
      </c>
      <c r="AB2771">
        <v>0</v>
      </c>
      <c r="AC2771">
        <v>0</v>
      </c>
      <c r="AD2771">
        <v>0</v>
      </c>
      <c r="AE2771">
        <v>0</v>
      </c>
      <c r="AF2771">
        <v>0</v>
      </c>
      <c r="AG2771" s="19">
        <v>0</v>
      </c>
      <c r="AH2771">
        <v>0</v>
      </c>
      <c r="AI2771">
        <v>0</v>
      </c>
      <c r="AJ2771">
        <v>0</v>
      </c>
      <c r="AK2771">
        <v>0</v>
      </c>
      <c r="AL2771">
        <v>0</v>
      </c>
      <c r="AM2771">
        <v>0</v>
      </c>
      <c r="AN2771">
        <v>0</v>
      </c>
      <c r="AO2771">
        <v>8</v>
      </c>
      <c r="AP2771">
        <v>-122</v>
      </c>
      <c r="AQ2771">
        <v>-1</v>
      </c>
      <c r="AR2771">
        <v>0</v>
      </c>
      <c r="AS2771">
        <v>-4</v>
      </c>
      <c r="AT2771">
        <v>-9</v>
      </c>
      <c r="AU2771">
        <v>0</v>
      </c>
      <c r="AV2771">
        <v>4</v>
      </c>
      <c r="AW2771">
        <v>-220</v>
      </c>
      <c r="AX2771">
        <v>219</v>
      </c>
      <c r="AY2771">
        <v>-25</v>
      </c>
      <c r="AZ2771">
        <v>0</v>
      </c>
      <c r="BA2771">
        <v>0</v>
      </c>
      <c r="BB2771">
        <v>0</v>
      </c>
      <c r="BC2771">
        <v>0</v>
      </c>
      <c r="BD2771">
        <v>0</v>
      </c>
      <c r="BE2771">
        <v>0</v>
      </c>
      <c r="BF2771">
        <v>0</v>
      </c>
      <c r="BG2771">
        <v>0</v>
      </c>
      <c r="BH2771">
        <v>0</v>
      </c>
      <c r="BI2771">
        <v>0</v>
      </c>
      <c r="BJ2771">
        <v>0</v>
      </c>
      <c r="BK2771">
        <v>0</v>
      </c>
      <c r="BL2771">
        <v>0</v>
      </c>
      <c r="BM2771">
        <v>0</v>
      </c>
      <c r="BN2771">
        <v>0</v>
      </c>
      <c r="BO2771">
        <v>0</v>
      </c>
      <c r="BP2771">
        <v>0</v>
      </c>
      <c r="BQ2771">
        <v>0</v>
      </c>
      <c r="BR2771">
        <v>0</v>
      </c>
      <c r="BS2771">
        <v>0</v>
      </c>
      <c r="BT2771">
        <v>0</v>
      </c>
      <c r="BU2771">
        <v>0</v>
      </c>
      <c r="BV2771">
        <v>0</v>
      </c>
      <c r="BW2771">
        <v>0</v>
      </c>
      <c r="BX2771" s="10">
        <v>0</v>
      </c>
      <c r="BY2771">
        <v>0</v>
      </c>
      <c r="BZ2771">
        <v>0</v>
      </c>
      <c r="CA2771">
        <v>0</v>
      </c>
      <c r="CB2771">
        <v>0</v>
      </c>
      <c r="CC2771">
        <v>0</v>
      </c>
      <c r="CD2771">
        <v>0</v>
      </c>
      <c r="CE2771">
        <v>0</v>
      </c>
    </row>
    <row r="2772" spans="1:83" x14ac:dyDescent="0.35">
      <c r="A2772" s="9" t="str">
        <f t="shared" si="43"/>
        <v>0200.452.</v>
      </c>
      <c r="B2772" s="52" t="e">
        <f>+IF(MATCH(A2772,List!H$10:H$145,0),"Targeted")</f>
        <v>#N/A</v>
      </c>
      <c r="C2772" s="65"/>
      <c r="D2772" s="151" t="s">
        <v>7700</v>
      </c>
      <c r="E2772" s="16" t="s">
        <v>1709</v>
      </c>
      <c r="F2772" s="16" t="s">
        <v>1710</v>
      </c>
      <c r="G2772" s="16" t="s">
        <v>2486</v>
      </c>
      <c r="H2772" s="16" t="s">
        <v>2487</v>
      </c>
      <c r="I2772" s="16" t="s">
        <v>24</v>
      </c>
      <c r="J2772" s="16" t="s">
        <v>4389</v>
      </c>
      <c r="K2772" s="17" t="s">
        <v>299</v>
      </c>
      <c r="L2772" s="18" t="s">
        <v>4125</v>
      </c>
      <c r="M2772" s="195" t="s">
        <v>172</v>
      </c>
      <c r="N2772" s="16" t="s">
        <v>4229</v>
      </c>
      <c r="O2772" s="17" t="s">
        <v>346</v>
      </c>
      <c r="P2772" s="17" t="s">
        <v>305</v>
      </c>
      <c r="Q2772" s="17" t="s">
        <v>306</v>
      </c>
      <c r="R2772">
        <v>0</v>
      </c>
      <c r="S2772">
        <v>0</v>
      </c>
      <c r="T2772">
        <v>0</v>
      </c>
      <c r="U2772">
        <v>0</v>
      </c>
      <c r="V2772">
        <v>0</v>
      </c>
      <c r="W2772">
        <v>0</v>
      </c>
      <c r="X2772">
        <v>0</v>
      </c>
      <c r="Y2772">
        <v>0</v>
      </c>
      <c r="Z2772">
        <v>0</v>
      </c>
      <c r="AA2772">
        <v>0</v>
      </c>
      <c r="AB2772">
        <v>0</v>
      </c>
      <c r="AC2772">
        <v>0</v>
      </c>
      <c r="AD2772">
        <v>0</v>
      </c>
      <c r="AE2772">
        <v>0</v>
      </c>
      <c r="AF2772">
        <v>0</v>
      </c>
      <c r="AG2772" s="19">
        <v>0</v>
      </c>
      <c r="AH2772">
        <v>0</v>
      </c>
      <c r="AI2772">
        <v>0</v>
      </c>
      <c r="AJ2772">
        <v>0</v>
      </c>
      <c r="AK2772">
        <v>0</v>
      </c>
      <c r="AL2772">
        <v>0</v>
      </c>
      <c r="AM2772">
        <v>0</v>
      </c>
      <c r="AN2772">
        <v>0</v>
      </c>
      <c r="AO2772">
        <v>0</v>
      </c>
      <c r="AP2772">
        <v>0</v>
      </c>
      <c r="AQ2772">
        <v>0</v>
      </c>
      <c r="AR2772">
        <v>0</v>
      </c>
      <c r="AS2772">
        <v>0</v>
      </c>
      <c r="AT2772">
        <v>0</v>
      </c>
      <c r="AU2772">
        <v>0</v>
      </c>
      <c r="AV2772">
        <v>0</v>
      </c>
      <c r="AW2772">
        <v>0</v>
      </c>
      <c r="AX2772">
        <v>0</v>
      </c>
      <c r="AY2772">
        <v>0</v>
      </c>
      <c r="AZ2772">
        <v>0</v>
      </c>
      <c r="BA2772">
        <v>0</v>
      </c>
      <c r="BB2772">
        <v>0</v>
      </c>
      <c r="BC2772">
        <v>0</v>
      </c>
      <c r="BD2772">
        <v>0</v>
      </c>
      <c r="BE2772">
        <v>0</v>
      </c>
      <c r="BF2772">
        <v>0</v>
      </c>
      <c r="BG2772">
        <v>0</v>
      </c>
      <c r="BH2772">
        <v>0</v>
      </c>
      <c r="BI2772">
        <v>0</v>
      </c>
      <c r="BJ2772">
        <v>0</v>
      </c>
      <c r="BK2772">
        <v>0</v>
      </c>
      <c r="BL2772">
        <v>0</v>
      </c>
      <c r="BM2772">
        <v>0</v>
      </c>
      <c r="BN2772">
        <v>0</v>
      </c>
      <c r="BO2772">
        <v>0</v>
      </c>
      <c r="BP2772">
        <v>0</v>
      </c>
      <c r="BQ2772">
        <v>0</v>
      </c>
      <c r="BR2772">
        <v>0</v>
      </c>
      <c r="BS2772">
        <v>0</v>
      </c>
      <c r="BT2772">
        <v>0</v>
      </c>
      <c r="BU2772">
        <v>0</v>
      </c>
      <c r="BV2772">
        <v>0</v>
      </c>
      <c r="BW2772">
        <v>0</v>
      </c>
      <c r="BX2772">
        <v>0</v>
      </c>
      <c r="BY2772">
        <v>0</v>
      </c>
      <c r="BZ2772">
        <v>22000</v>
      </c>
      <c r="CA2772">
        <v>37000</v>
      </c>
      <c r="CB2772">
        <v>0</v>
      </c>
      <c r="CC2772">
        <v>0</v>
      </c>
      <c r="CD2772">
        <v>0</v>
      </c>
      <c r="CE2772">
        <v>0</v>
      </c>
    </row>
    <row r="2773" spans="1:83" x14ac:dyDescent="0.35">
      <c r="A2773" s="9" t="str">
        <f t="shared" si="43"/>
        <v>0200.452.</v>
      </c>
      <c r="B2773" s="52" t="e">
        <f>+IF(MATCH(A2773,List!H$10:H$145,0),"Targeted")</f>
        <v>#N/A</v>
      </c>
      <c r="C2773" s="65"/>
      <c r="D2773" s="151"/>
      <c r="E2773" s="16" t="s">
        <v>1709</v>
      </c>
      <c r="F2773" s="16" t="s">
        <v>1710</v>
      </c>
      <c r="G2773" s="16" t="s">
        <v>2486</v>
      </c>
      <c r="H2773" s="16" t="s">
        <v>2487</v>
      </c>
      <c r="I2773" s="16" t="s">
        <v>24</v>
      </c>
      <c r="J2773" s="16" t="s">
        <v>4389</v>
      </c>
      <c r="K2773" s="17" t="s">
        <v>299</v>
      </c>
      <c r="L2773" s="18" t="s">
        <v>4125</v>
      </c>
      <c r="M2773" s="195" t="s">
        <v>172</v>
      </c>
      <c r="N2773" s="16" t="s">
        <v>4229</v>
      </c>
      <c r="O2773" s="17" t="s">
        <v>304</v>
      </c>
      <c r="P2773" s="17" t="s">
        <v>305</v>
      </c>
      <c r="Q2773" s="17" t="s">
        <v>306</v>
      </c>
      <c r="R2773">
        <v>0</v>
      </c>
      <c r="S2773">
        <v>0</v>
      </c>
      <c r="T2773">
        <v>0</v>
      </c>
      <c r="U2773">
        <v>0</v>
      </c>
      <c r="V2773">
        <v>0</v>
      </c>
      <c r="W2773">
        <v>0</v>
      </c>
      <c r="X2773">
        <v>0</v>
      </c>
      <c r="Y2773">
        <v>0</v>
      </c>
      <c r="Z2773">
        <v>0</v>
      </c>
      <c r="AA2773">
        <v>0</v>
      </c>
      <c r="AB2773">
        <v>0</v>
      </c>
      <c r="AC2773">
        <v>0</v>
      </c>
      <c r="AD2773">
        <v>0</v>
      </c>
      <c r="AE2773">
        <v>0</v>
      </c>
      <c r="AF2773">
        <v>0</v>
      </c>
      <c r="AG2773" s="19">
        <v>0</v>
      </c>
      <c r="AH2773">
        <v>0</v>
      </c>
      <c r="AI2773">
        <v>0</v>
      </c>
      <c r="AJ2773">
        <v>0</v>
      </c>
      <c r="AK2773">
        <v>0</v>
      </c>
      <c r="AL2773">
        <v>0</v>
      </c>
      <c r="AM2773">
        <v>0</v>
      </c>
      <c r="AN2773">
        <v>0</v>
      </c>
      <c r="AO2773">
        <v>0</v>
      </c>
      <c r="AP2773">
        <v>0</v>
      </c>
      <c r="AQ2773">
        <v>0</v>
      </c>
      <c r="AR2773">
        <v>0</v>
      </c>
      <c r="AS2773">
        <v>0</v>
      </c>
      <c r="AT2773">
        <v>0</v>
      </c>
      <c r="AU2773">
        <v>0</v>
      </c>
      <c r="AV2773">
        <v>0</v>
      </c>
      <c r="AW2773">
        <v>0</v>
      </c>
      <c r="AX2773">
        <v>0</v>
      </c>
      <c r="AY2773">
        <v>0</v>
      </c>
      <c r="AZ2773">
        <v>0</v>
      </c>
      <c r="BA2773">
        <v>0</v>
      </c>
      <c r="BB2773">
        <v>0</v>
      </c>
      <c r="BC2773">
        <v>0</v>
      </c>
      <c r="BD2773">
        <v>0</v>
      </c>
      <c r="BE2773">
        <v>0</v>
      </c>
      <c r="BF2773">
        <v>0</v>
      </c>
      <c r="BG2773">
        <v>0</v>
      </c>
      <c r="BH2773">
        <v>0</v>
      </c>
      <c r="BI2773">
        <v>0</v>
      </c>
      <c r="BJ2773">
        <v>0</v>
      </c>
      <c r="BK2773">
        <v>0</v>
      </c>
      <c r="BL2773">
        <v>0</v>
      </c>
      <c r="BM2773">
        <v>0</v>
      </c>
      <c r="BN2773">
        <v>0</v>
      </c>
      <c r="BO2773">
        <v>0</v>
      </c>
      <c r="BP2773">
        <v>0</v>
      </c>
      <c r="BQ2773">
        <v>0</v>
      </c>
      <c r="BR2773">
        <v>0</v>
      </c>
      <c r="BS2773">
        <v>0</v>
      </c>
      <c r="BT2773">
        <v>0</v>
      </c>
      <c r="BU2773">
        <v>0</v>
      </c>
      <c r="BV2773">
        <v>0</v>
      </c>
      <c r="BW2773">
        <v>0</v>
      </c>
      <c r="BX2773" s="10">
        <v>0</v>
      </c>
      <c r="BY2773">
        <v>0</v>
      </c>
      <c r="BZ2773">
        <v>0</v>
      </c>
      <c r="CA2773">
        <v>0</v>
      </c>
      <c r="CB2773">
        <v>38000</v>
      </c>
      <c r="CC2773">
        <v>39000</v>
      </c>
      <c r="CD2773">
        <v>40000</v>
      </c>
      <c r="CE2773">
        <v>40000</v>
      </c>
    </row>
    <row r="2774" spans="1:83" x14ac:dyDescent="0.35">
      <c r="A2774" s="9" t="str">
        <f t="shared" si="43"/>
        <v>2100.452.14</v>
      </c>
      <c r="B2774" s="52" t="str">
        <f>+IF(MATCH(A2774,List!H$10:H$145,0),"Targeted")</f>
        <v>Targeted</v>
      </c>
      <c r="C2774" s="65"/>
      <c r="D2774" s="151" t="s">
        <v>7700</v>
      </c>
      <c r="E2774" s="16" t="s">
        <v>1709</v>
      </c>
      <c r="F2774" s="16" t="s">
        <v>1710</v>
      </c>
      <c r="G2774" s="16" t="s">
        <v>2486</v>
      </c>
      <c r="H2774" s="16" t="s">
        <v>2487</v>
      </c>
      <c r="I2774" s="16" t="s">
        <v>10</v>
      </c>
      <c r="J2774" s="16" t="s">
        <v>2488</v>
      </c>
      <c r="K2774" s="17" t="s">
        <v>12</v>
      </c>
      <c r="L2774" s="18" t="s">
        <v>4125</v>
      </c>
      <c r="M2774" s="195" t="s">
        <v>172</v>
      </c>
      <c r="N2774" s="16" t="s">
        <v>4229</v>
      </c>
      <c r="O2774" s="17" t="s">
        <v>346</v>
      </c>
      <c r="P2774" s="17" t="s">
        <v>305</v>
      </c>
      <c r="Q2774" s="17" t="s">
        <v>306</v>
      </c>
      <c r="R2774">
        <v>30781</v>
      </c>
      <c r="S2774">
        <v>41166</v>
      </c>
      <c r="T2774">
        <v>41827</v>
      </c>
      <c r="U2774">
        <v>56749</v>
      </c>
      <c r="V2774">
        <v>47140</v>
      </c>
      <c r="W2774">
        <v>47327</v>
      </c>
      <c r="X2774">
        <v>46907</v>
      </c>
      <c r="Y2774">
        <v>59192</v>
      </c>
      <c r="Z2774">
        <v>59741</v>
      </c>
      <c r="AA2774">
        <v>72648</v>
      </c>
      <c r="AB2774">
        <v>83340</v>
      </c>
      <c r="AC2774">
        <v>182137</v>
      </c>
      <c r="AD2774">
        <v>178100</v>
      </c>
      <c r="AE2774">
        <v>220004</v>
      </c>
      <c r="AF2774">
        <v>258856</v>
      </c>
      <c r="AG2774" s="19">
        <v>54968</v>
      </c>
      <c r="AH2774">
        <v>348281</v>
      </c>
      <c r="AI2774">
        <v>341576</v>
      </c>
      <c r="AJ2774">
        <v>376995</v>
      </c>
      <c r="AK2774">
        <v>473595</v>
      </c>
      <c r="AL2774">
        <v>428856</v>
      </c>
      <c r="AM2774">
        <v>455113</v>
      </c>
      <c r="AN2774">
        <v>465488</v>
      </c>
      <c r="AO2774">
        <v>490040</v>
      </c>
      <c r="AP2774">
        <v>517078</v>
      </c>
      <c r="AQ2774">
        <v>476567</v>
      </c>
      <c r="AR2774">
        <v>484117</v>
      </c>
      <c r="AS2774">
        <v>525148</v>
      </c>
      <c r="AT2774">
        <v>373966</v>
      </c>
      <c r="AU2774">
        <v>624532</v>
      </c>
      <c r="AV2774">
        <v>573960</v>
      </c>
      <c r="AW2774">
        <v>593167</v>
      </c>
      <c r="AX2774">
        <v>792703</v>
      </c>
      <c r="AY2774">
        <v>710944</v>
      </c>
      <c r="AZ2774">
        <v>642000</v>
      </c>
      <c r="BA2774">
        <v>655000</v>
      </c>
      <c r="BB2774">
        <v>663000</v>
      </c>
      <c r="BC2774">
        <v>716000</v>
      </c>
      <c r="BD2774">
        <v>721000</v>
      </c>
      <c r="BE2774">
        <v>779000</v>
      </c>
      <c r="BF2774">
        <v>904000</v>
      </c>
      <c r="BG2774">
        <v>883000</v>
      </c>
      <c r="BH2774">
        <v>888000</v>
      </c>
      <c r="BI2774">
        <v>844000</v>
      </c>
      <c r="BJ2774">
        <v>1018000</v>
      </c>
      <c r="BK2774">
        <v>998000</v>
      </c>
      <c r="BL2774">
        <v>961000</v>
      </c>
      <c r="BM2774">
        <v>945000</v>
      </c>
      <c r="BN2774">
        <v>1073000</v>
      </c>
      <c r="BO2774">
        <v>1251000</v>
      </c>
      <c r="BP2774">
        <v>1307000</v>
      </c>
      <c r="BQ2774">
        <v>1297000</v>
      </c>
      <c r="BR2774">
        <v>1071000</v>
      </c>
      <c r="BS2774">
        <v>1223000</v>
      </c>
      <c r="BT2774">
        <v>1290000</v>
      </c>
      <c r="BU2774">
        <v>1049000</v>
      </c>
      <c r="BV2774">
        <v>1023000</v>
      </c>
      <c r="BW2774">
        <v>1236000</v>
      </c>
      <c r="BX2774">
        <v>1143000</v>
      </c>
      <c r="BY2774">
        <v>1694000</v>
      </c>
      <c r="BZ2774">
        <v>1170000</v>
      </c>
      <c r="CA2774">
        <v>1405000</v>
      </c>
      <c r="CB2774">
        <v>1526000</v>
      </c>
      <c r="CC2774">
        <v>1566000</v>
      </c>
      <c r="CD2774">
        <v>1602000</v>
      </c>
      <c r="CE2774">
        <v>1635000</v>
      </c>
    </row>
    <row r="2775" spans="1:83" x14ac:dyDescent="0.35">
      <c r="A2775" s="9" t="str">
        <f t="shared" si="43"/>
        <v>2100.452.14</v>
      </c>
      <c r="B2775" s="52" t="str">
        <f>+IF(MATCH(A2775,List!H$10:H$145,0),"Targeted")</f>
        <v>Targeted</v>
      </c>
      <c r="C2775" s="65"/>
      <c r="D2775" s="151" t="s">
        <v>7700</v>
      </c>
      <c r="E2775" s="16" t="s">
        <v>1709</v>
      </c>
      <c r="F2775" s="16" t="s">
        <v>1710</v>
      </c>
      <c r="G2775" s="16" t="s">
        <v>2486</v>
      </c>
      <c r="H2775" s="16" t="s">
        <v>2487</v>
      </c>
      <c r="I2775" s="16" t="s">
        <v>10</v>
      </c>
      <c r="J2775" s="16" t="s">
        <v>2488</v>
      </c>
      <c r="K2775" s="17" t="s">
        <v>12</v>
      </c>
      <c r="L2775" s="18" t="s">
        <v>4125</v>
      </c>
      <c r="M2775" s="195" t="s">
        <v>172</v>
      </c>
      <c r="N2775" s="16" t="s">
        <v>4229</v>
      </c>
      <c r="O2775" s="17" t="s">
        <v>346</v>
      </c>
      <c r="P2775" s="17" t="s">
        <v>524</v>
      </c>
      <c r="Q2775" s="17" t="s">
        <v>306</v>
      </c>
      <c r="R2775">
        <v>734</v>
      </c>
      <c r="S2775">
        <v>749</v>
      </c>
      <c r="T2775">
        <v>768</v>
      </c>
      <c r="U2775">
        <v>770</v>
      </c>
      <c r="V2775">
        <v>862</v>
      </c>
      <c r="W2775">
        <v>919</v>
      </c>
      <c r="X2775">
        <v>954</v>
      </c>
      <c r="Y2775">
        <v>1261</v>
      </c>
      <c r="Z2775">
        <v>2135</v>
      </c>
      <c r="AA2775">
        <v>1969</v>
      </c>
      <c r="AB2775">
        <v>2151</v>
      </c>
      <c r="AC2775">
        <v>10500</v>
      </c>
      <c r="AD2775">
        <v>3909</v>
      </c>
      <c r="AE2775">
        <v>1848</v>
      </c>
      <c r="AF2775">
        <v>2193</v>
      </c>
      <c r="AG2775" s="19">
        <v>425</v>
      </c>
      <c r="AH2775">
        <v>0</v>
      </c>
      <c r="AI2775">
        <v>17493</v>
      </c>
      <c r="AJ2775">
        <v>17568</v>
      </c>
      <c r="AK2775">
        <v>17767</v>
      </c>
      <c r="AL2775">
        <v>17880</v>
      </c>
      <c r="AM2775">
        <v>17084</v>
      </c>
      <c r="AN2775">
        <v>16922</v>
      </c>
      <c r="AO2775">
        <v>16375</v>
      </c>
      <c r="AP2775">
        <v>15820</v>
      </c>
      <c r="AQ2775">
        <v>10895</v>
      </c>
      <c r="AR2775">
        <v>7761</v>
      </c>
      <c r="AS2775">
        <v>23610</v>
      </c>
      <c r="AT2775">
        <v>21015</v>
      </c>
      <c r="AU2775">
        <v>20213</v>
      </c>
      <c r="AV2775">
        <v>17079</v>
      </c>
      <c r="AW2775">
        <v>57504</v>
      </c>
      <c r="AX2775">
        <v>66240</v>
      </c>
      <c r="AY2775">
        <v>91238</v>
      </c>
      <c r="AZ2775">
        <v>91000</v>
      </c>
      <c r="BA2775">
        <v>102000</v>
      </c>
      <c r="BB2775">
        <v>110000</v>
      </c>
      <c r="BC2775">
        <v>121000</v>
      </c>
      <c r="BD2775">
        <v>132000</v>
      </c>
      <c r="BE2775">
        <v>119000</v>
      </c>
      <c r="BF2775">
        <v>123000</v>
      </c>
      <c r="BG2775">
        <v>213000</v>
      </c>
      <c r="BH2775">
        <v>146000</v>
      </c>
      <c r="BI2775">
        <v>245000</v>
      </c>
      <c r="BJ2775">
        <v>150000</v>
      </c>
      <c r="BK2775">
        <v>148000</v>
      </c>
      <c r="BL2775">
        <v>182000</v>
      </c>
      <c r="BM2775">
        <v>250000</v>
      </c>
      <c r="BN2775">
        <v>149000</v>
      </c>
      <c r="BO2775">
        <v>158000</v>
      </c>
      <c r="BP2775">
        <v>158000</v>
      </c>
      <c r="BQ2775">
        <v>159000</v>
      </c>
      <c r="BR2775">
        <v>157000</v>
      </c>
      <c r="BS2775">
        <v>164000</v>
      </c>
      <c r="BT2775">
        <v>175000</v>
      </c>
      <c r="BU2775">
        <v>144000</v>
      </c>
      <c r="BV2775">
        <v>146000</v>
      </c>
      <c r="BW2775">
        <v>88000</v>
      </c>
      <c r="BX2775">
        <v>149000</v>
      </c>
      <c r="BY2775">
        <v>178000</v>
      </c>
      <c r="BZ2775">
        <v>180000</v>
      </c>
      <c r="CA2775">
        <v>176000</v>
      </c>
      <c r="CB2775">
        <v>191000</v>
      </c>
      <c r="CC2775">
        <v>196000</v>
      </c>
      <c r="CD2775">
        <v>201000</v>
      </c>
      <c r="CE2775">
        <v>205000</v>
      </c>
    </row>
    <row r="2776" spans="1:83" x14ac:dyDescent="0.35">
      <c r="A2776" s="9" t="str">
        <f t="shared" si="43"/>
        <v>2100.452.14</v>
      </c>
      <c r="B2776" s="52" t="str">
        <f>+IF(MATCH(A2776,List!H$10:H$145,0),"Targeted")</f>
        <v>Targeted</v>
      </c>
      <c r="C2776" s="65"/>
      <c r="D2776" s="151"/>
      <c r="E2776" s="16" t="s">
        <v>1709</v>
      </c>
      <c r="F2776" s="16" t="s">
        <v>1710</v>
      </c>
      <c r="G2776" s="16" t="s">
        <v>2486</v>
      </c>
      <c r="H2776" s="16" t="s">
        <v>2487</v>
      </c>
      <c r="I2776" s="16" t="s">
        <v>10</v>
      </c>
      <c r="J2776" s="16" t="s">
        <v>2488</v>
      </c>
      <c r="K2776" s="17" t="s">
        <v>12</v>
      </c>
      <c r="L2776" s="18" t="s">
        <v>4125</v>
      </c>
      <c r="M2776" s="195" t="s">
        <v>172</v>
      </c>
      <c r="N2776" s="16" t="s">
        <v>4229</v>
      </c>
      <c r="O2776" s="17" t="s">
        <v>304</v>
      </c>
      <c r="P2776" s="17" t="s">
        <v>305</v>
      </c>
      <c r="Q2776" s="17" t="s">
        <v>306</v>
      </c>
      <c r="R2776">
        <v>0</v>
      </c>
      <c r="S2776">
        <v>0</v>
      </c>
      <c r="T2776">
        <v>0</v>
      </c>
      <c r="U2776">
        <v>0</v>
      </c>
      <c r="V2776">
        <v>0</v>
      </c>
      <c r="W2776">
        <v>0</v>
      </c>
      <c r="X2776">
        <v>0</v>
      </c>
      <c r="Y2776">
        <v>0</v>
      </c>
      <c r="Z2776">
        <v>0</v>
      </c>
      <c r="AA2776">
        <v>0</v>
      </c>
      <c r="AB2776">
        <v>0</v>
      </c>
      <c r="AC2776">
        <v>0</v>
      </c>
      <c r="AD2776">
        <v>0</v>
      </c>
      <c r="AE2776">
        <v>0</v>
      </c>
      <c r="AF2776">
        <v>0</v>
      </c>
      <c r="AG2776" s="19">
        <v>0</v>
      </c>
      <c r="AH2776">
        <v>0</v>
      </c>
      <c r="AI2776">
        <v>0</v>
      </c>
      <c r="AJ2776">
        <v>0</v>
      </c>
      <c r="AK2776">
        <v>0</v>
      </c>
      <c r="AL2776">
        <v>0</v>
      </c>
      <c r="AM2776">
        <v>0</v>
      </c>
      <c r="AN2776">
        <v>0</v>
      </c>
      <c r="AO2776">
        <v>0</v>
      </c>
      <c r="AP2776">
        <v>0</v>
      </c>
      <c r="AQ2776">
        <v>0</v>
      </c>
      <c r="AR2776">
        <v>0</v>
      </c>
      <c r="AS2776">
        <v>0</v>
      </c>
      <c r="AT2776">
        <v>0</v>
      </c>
      <c r="AU2776">
        <v>0</v>
      </c>
      <c r="AV2776">
        <v>0</v>
      </c>
      <c r="AW2776">
        <v>0</v>
      </c>
      <c r="AX2776">
        <v>0</v>
      </c>
      <c r="AY2776">
        <v>0</v>
      </c>
      <c r="AZ2776">
        <v>0</v>
      </c>
      <c r="BA2776">
        <v>0</v>
      </c>
      <c r="BB2776">
        <v>0</v>
      </c>
      <c r="BC2776">
        <v>0</v>
      </c>
      <c r="BD2776">
        <v>0</v>
      </c>
      <c r="BE2776">
        <v>0</v>
      </c>
      <c r="BF2776">
        <v>0</v>
      </c>
      <c r="BG2776">
        <v>0</v>
      </c>
      <c r="BH2776">
        <v>0</v>
      </c>
      <c r="BI2776">
        <v>0</v>
      </c>
      <c r="BJ2776">
        <v>0</v>
      </c>
      <c r="BK2776">
        <v>0</v>
      </c>
      <c r="BL2776">
        <v>0</v>
      </c>
      <c r="BM2776">
        <v>0</v>
      </c>
      <c r="BN2776">
        <v>0</v>
      </c>
      <c r="BO2776">
        <v>0</v>
      </c>
      <c r="BP2776">
        <v>0</v>
      </c>
      <c r="BQ2776">
        <v>0</v>
      </c>
      <c r="BR2776">
        <v>0</v>
      </c>
      <c r="BS2776">
        <v>0</v>
      </c>
      <c r="BT2776">
        <v>0</v>
      </c>
      <c r="BU2776">
        <v>0</v>
      </c>
      <c r="BV2776">
        <v>0</v>
      </c>
      <c r="BW2776">
        <v>0</v>
      </c>
      <c r="BX2776" s="10">
        <v>0</v>
      </c>
      <c r="BY2776">
        <v>0</v>
      </c>
      <c r="BZ2776">
        <v>270000</v>
      </c>
      <c r="CA2776">
        <v>270000</v>
      </c>
      <c r="CB2776">
        <v>270000</v>
      </c>
      <c r="CC2776">
        <v>90000</v>
      </c>
      <c r="CD2776">
        <v>0</v>
      </c>
      <c r="CE2776">
        <v>0</v>
      </c>
    </row>
    <row r="2777" spans="1:83" x14ac:dyDescent="0.35">
      <c r="A2777" s="9" t="str">
        <f t="shared" si="43"/>
        <v>2103.452.14</v>
      </c>
      <c r="B2777" s="52" t="e">
        <f>+IF(MATCH(A2777,List!H$10:H$145,0),"Targeted")</f>
        <v>#N/A</v>
      </c>
      <c r="C2777" s="65"/>
      <c r="D2777" s="151" t="s">
        <v>7700</v>
      </c>
      <c r="E2777" s="16" t="s">
        <v>1709</v>
      </c>
      <c r="F2777" s="16" t="s">
        <v>1710</v>
      </c>
      <c r="G2777" s="16" t="s">
        <v>2486</v>
      </c>
      <c r="H2777" s="16" t="s">
        <v>2487</v>
      </c>
      <c r="I2777" s="16" t="s">
        <v>4390</v>
      </c>
      <c r="J2777" s="16" t="s">
        <v>4391</v>
      </c>
      <c r="K2777" s="17" t="s">
        <v>12</v>
      </c>
      <c r="L2777" s="18" t="s">
        <v>4125</v>
      </c>
      <c r="M2777" s="195" t="s">
        <v>172</v>
      </c>
      <c r="N2777" s="16" t="s">
        <v>4229</v>
      </c>
      <c r="O2777" s="17" t="s">
        <v>346</v>
      </c>
      <c r="P2777" s="17" t="s">
        <v>305</v>
      </c>
      <c r="Q2777" s="17" t="s">
        <v>306</v>
      </c>
      <c r="R2777">
        <v>0</v>
      </c>
      <c r="S2777">
        <v>0</v>
      </c>
      <c r="T2777">
        <v>0</v>
      </c>
      <c r="U2777">
        <v>0</v>
      </c>
      <c r="V2777">
        <v>0</v>
      </c>
      <c r="W2777">
        <v>0</v>
      </c>
      <c r="X2777">
        <v>0</v>
      </c>
      <c r="Y2777">
        <v>0</v>
      </c>
      <c r="Z2777">
        <v>0</v>
      </c>
      <c r="AA2777">
        <v>0</v>
      </c>
      <c r="AB2777">
        <v>0</v>
      </c>
      <c r="AC2777">
        <v>0</v>
      </c>
      <c r="AD2777">
        <v>0</v>
      </c>
      <c r="AE2777">
        <v>0</v>
      </c>
      <c r="AF2777">
        <v>0</v>
      </c>
      <c r="AG2777" s="19">
        <v>0</v>
      </c>
      <c r="AH2777">
        <v>0</v>
      </c>
      <c r="AI2777">
        <v>0</v>
      </c>
      <c r="AJ2777">
        <v>0</v>
      </c>
      <c r="AK2777">
        <v>0</v>
      </c>
      <c r="AL2777">
        <v>0</v>
      </c>
      <c r="AM2777">
        <v>0</v>
      </c>
      <c r="AN2777">
        <v>0</v>
      </c>
      <c r="AO2777">
        <v>0</v>
      </c>
      <c r="AP2777">
        <v>0</v>
      </c>
      <c r="AQ2777">
        <v>0</v>
      </c>
      <c r="AR2777">
        <v>0</v>
      </c>
      <c r="AS2777">
        <v>0</v>
      </c>
      <c r="AT2777">
        <v>0</v>
      </c>
      <c r="AU2777">
        <v>0</v>
      </c>
      <c r="AV2777">
        <v>0</v>
      </c>
      <c r="AW2777">
        <v>0</v>
      </c>
      <c r="AX2777">
        <v>0</v>
      </c>
      <c r="AY2777">
        <v>0</v>
      </c>
      <c r="AZ2777">
        <v>0</v>
      </c>
      <c r="BA2777">
        <v>0</v>
      </c>
      <c r="BB2777">
        <v>0</v>
      </c>
      <c r="BC2777">
        <v>0</v>
      </c>
      <c r="BD2777">
        <v>2000</v>
      </c>
      <c r="BE2777">
        <v>4000</v>
      </c>
      <c r="BF2777">
        <v>3000</v>
      </c>
      <c r="BG2777">
        <v>8000</v>
      </c>
      <c r="BH2777">
        <v>0</v>
      </c>
      <c r="BI2777">
        <v>0</v>
      </c>
      <c r="BJ2777">
        <v>0</v>
      </c>
      <c r="BK2777">
        <v>0</v>
      </c>
      <c r="BL2777">
        <v>0</v>
      </c>
      <c r="BM2777">
        <v>0</v>
      </c>
      <c r="BN2777">
        <v>7000</v>
      </c>
      <c r="BO2777">
        <v>2000</v>
      </c>
      <c r="BP2777">
        <v>-1000</v>
      </c>
      <c r="BQ2777">
        <v>-1000</v>
      </c>
      <c r="BR2777">
        <v>-1000</v>
      </c>
      <c r="BS2777">
        <v>-2000</v>
      </c>
      <c r="BT2777">
        <v>-4000</v>
      </c>
      <c r="BU2777">
        <v>-3000</v>
      </c>
      <c r="BV2777">
        <v>0</v>
      </c>
      <c r="BW2777">
        <v>0</v>
      </c>
      <c r="BX2777">
        <v>16000</v>
      </c>
      <c r="BY2777">
        <v>0</v>
      </c>
      <c r="BZ2777">
        <v>0</v>
      </c>
      <c r="CA2777">
        <v>75000</v>
      </c>
      <c r="CB2777">
        <v>114000</v>
      </c>
      <c r="CC2777">
        <v>131000</v>
      </c>
      <c r="CD2777">
        <v>149000</v>
      </c>
      <c r="CE2777">
        <v>160000</v>
      </c>
    </row>
    <row r="2778" spans="1:83" x14ac:dyDescent="0.35">
      <c r="A2778" s="9" t="str">
        <f t="shared" si="43"/>
        <v>2204.452.14</v>
      </c>
      <c r="B2778" s="52" t="e">
        <f>+IF(MATCH(A2778,List!H$10:H$145,0),"Targeted")</f>
        <v>#N/A</v>
      </c>
      <c r="C2778" s="65"/>
      <c r="D2778" s="151" t="s">
        <v>7700</v>
      </c>
      <c r="E2778" s="16" t="s">
        <v>1709</v>
      </c>
      <c r="F2778" s="16" t="s">
        <v>1710</v>
      </c>
      <c r="G2778" s="16" t="s">
        <v>2486</v>
      </c>
      <c r="H2778" s="16" t="s">
        <v>2487</v>
      </c>
      <c r="I2778" s="16" t="s">
        <v>4392</v>
      </c>
      <c r="J2778" s="16" t="s">
        <v>4393</v>
      </c>
      <c r="K2778" s="17" t="s">
        <v>12</v>
      </c>
      <c r="L2778" s="18" t="s">
        <v>4125</v>
      </c>
      <c r="M2778" s="195" t="s">
        <v>172</v>
      </c>
      <c r="N2778" s="16" t="s">
        <v>4229</v>
      </c>
      <c r="O2778" s="17" t="s">
        <v>346</v>
      </c>
      <c r="P2778" s="17" t="s">
        <v>524</v>
      </c>
      <c r="Q2778" s="17" t="s">
        <v>306</v>
      </c>
      <c r="R2778">
        <v>0</v>
      </c>
      <c r="S2778">
        <v>0</v>
      </c>
      <c r="T2778">
        <v>0</v>
      </c>
      <c r="U2778">
        <v>0</v>
      </c>
      <c r="V2778">
        <v>0</v>
      </c>
      <c r="W2778">
        <v>0</v>
      </c>
      <c r="X2778">
        <v>0</v>
      </c>
      <c r="Y2778">
        <v>0</v>
      </c>
      <c r="Z2778">
        <v>0</v>
      </c>
      <c r="AA2778">
        <v>0</v>
      </c>
      <c r="AB2778">
        <v>0</v>
      </c>
      <c r="AC2778">
        <v>0</v>
      </c>
      <c r="AD2778">
        <v>0</v>
      </c>
      <c r="AE2778">
        <v>0</v>
      </c>
      <c r="AF2778">
        <v>0</v>
      </c>
      <c r="AG2778" s="19">
        <v>0</v>
      </c>
      <c r="AH2778">
        <v>0</v>
      </c>
      <c r="AI2778">
        <v>0</v>
      </c>
      <c r="AJ2778">
        <v>0</v>
      </c>
      <c r="AK2778">
        <v>0</v>
      </c>
      <c r="AL2778">
        <v>0</v>
      </c>
      <c r="AM2778">
        <v>0</v>
      </c>
      <c r="AN2778">
        <v>0</v>
      </c>
      <c r="AO2778">
        <v>0</v>
      </c>
      <c r="AP2778">
        <v>0</v>
      </c>
      <c r="AQ2778">
        <v>0</v>
      </c>
      <c r="AR2778">
        <v>6600</v>
      </c>
      <c r="AS2778">
        <v>59</v>
      </c>
      <c r="AT2778">
        <v>0</v>
      </c>
      <c r="AU2778">
        <v>0</v>
      </c>
      <c r="AV2778">
        <v>0</v>
      </c>
      <c r="AW2778">
        <v>0</v>
      </c>
      <c r="AX2778">
        <v>0</v>
      </c>
      <c r="AY2778">
        <v>0</v>
      </c>
      <c r="AZ2778">
        <v>0</v>
      </c>
      <c r="BA2778">
        <v>0</v>
      </c>
      <c r="BB2778">
        <v>0</v>
      </c>
      <c r="BC2778">
        <v>0</v>
      </c>
      <c r="BD2778">
        <v>0</v>
      </c>
      <c r="BE2778">
        <v>0</v>
      </c>
      <c r="BF2778">
        <v>0</v>
      </c>
      <c r="BG2778">
        <v>0</v>
      </c>
      <c r="BH2778">
        <v>0</v>
      </c>
      <c r="BI2778">
        <v>0</v>
      </c>
      <c r="BJ2778">
        <v>0</v>
      </c>
      <c r="BK2778">
        <v>0</v>
      </c>
      <c r="BL2778">
        <v>0</v>
      </c>
      <c r="BM2778">
        <v>0</v>
      </c>
      <c r="BN2778">
        <v>0</v>
      </c>
      <c r="BO2778">
        <v>0</v>
      </c>
      <c r="BP2778">
        <v>0</v>
      </c>
      <c r="BQ2778">
        <v>0</v>
      </c>
      <c r="BR2778">
        <v>0</v>
      </c>
      <c r="BS2778">
        <v>0</v>
      </c>
      <c r="BT2778">
        <v>0</v>
      </c>
      <c r="BU2778">
        <v>0</v>
      </c>
      <c r="BV2778">
        <v>0</v>
      </c>
      <c r="BW2778">
        <v>0</v>
      </c>
      <c r="BX2778">
        <v>0</v>
      </c>
      <c r="BY2778">
        <v>0</v>
      </c>
      <c r="BZ2778">
        <v>0</v>
      </c>
      <c r="CA2778">
        <v>0</v>
      </c>
      <c r="CB2778">
        <v>0</v>
      </c>
      <c r="CC2778">
        <v>0</v>
      </c>
      <c r="CD2778">
        <v>0</v>
      </c>
      <c r="CE2778">
        <v>0</v>
      </c>
    </row>
    <row r="2779" spans="1:83" x14ac:dyDescent="0.35">
      <c r="A2779" s="9" t="str">
        <f t="shared" si="43"/>
        <v>2204.452.14</v>
      </c>
      <c r="B2779" s="52" t="e">
        <f>+IF(MATCH(A2779,List!H$10:H$145,0),"Targeted")</f>
        <v>#N/A</v>
      </c>
      <c r="C2779" s="65"/>
      <c r="D2779" s="151"/>
      <c r="E2779" s="16" t="s">
        <v>1709</v>
      </c>
      <c r="F2779" s="16" t="s">
        <v>1710</v>
      </c>
      <c r="G2779" s="16" t="s">
        <v>2486</v>
      </c>
      <c r="H2779" s="16" t="s">
        <v>2487</v>
      </c>
      <c r="I2779" s="16" t="s">
        <v>4392</v>
      </c>
      <c r="J2779" s="16" t="s">
        <v>4393</v>
      </c>
      <c r="K2779" s="17" t="s">
        <v>12</v>
      </c>
      <c r="L2779" s="18" t="s">
        <v>4125</v>
      </c>
      <c r="M2779" s="195" t="s">
        <v>172</v>
      </c>
      <c r="N2779" s="16" t="s">
        <v>4229</v>
      </c>
      <c r="O2779" s="17" t="s">
        <v>304</v>
      </c>
      <c r="P2779" s="17" t="s">
        <v>305</v>
      </c>
      <c r="Q2779" s="17" t="s">
        <v>306</v>
      </c>
      <c r="R2779">
        <v>0</v>
      </c>
      <c r="S2779">
        <v>0</v>
      </c>
      <c r="T2779">
        <v>0</v>
      </c>
      <c r="U2779">
        <v>0</v>
      </c>
      <c r="V2779">
        <v>0</v>
      </c>
      <c r="W2779">
        <v>0</v>
      </c>
      <c r="X2779">
        <v>0</v>
      </c>
      <c r="Y2779">
        <v>0</v>
      </c>
      <c r="Z2779">
        <v>0</v>
      </c>
      <c r="AA2779">
        <v>0</v>
      </c>
      <c r="AB2779">
        <v>0</v>
      </c>
      <c r="AC2779">
        <v>0</v>
      </c>
      <c r="AD2779">
        <v>0</v>
      </c>
      <c r="AE2779">
        <v>0</v>
      </c>
      <c r="AF2779">
        <v>0</v>
      </c>
      <c r="AG2779" s="19">
        <v>0</v>
      </c>
      <c r="AH2779">
        <v>0</v>
      </c>
      <c r="AI2779">
        <v>0</v>
      </c>
      <c r="AJ2779">
        <v>0</v>
      </c>
      <c r="AK2779">
        <v>0</v>
      </c>
      <c r="AL2779">
        <v>0</v>
      </c>
      <c r="AM2779">
        <v>0</v>
      </c>
      <c r="AN2779">
        <v>0</v>
      </c>
      <c r="AO2779">
        <v>0</v>
      </c>
      <c r="AP2779">
        <v>0</v>
      </c>
      <c r="AQ2779">
        <v>0</v>
      </c>
      <c r="AR2779">
        <v>0</v>
      </c>
      <c r="AS2779">
        <v>0</v>
      </c>
      <c r="AT2779">
        <v>0</v>
      </c>
      <c r="AU2779">
        <v>7104</v>
      </c>
      <c r="AV2779">
        <v>910</v>
      </c>
      <c r="AW2779">
        <v>4151</v>
      </c>
      <c r="AX2779">
        <v>6639</v>
      </c>
      <c r="AY2779">
        <v>7375</v>
      </c>
      <c r="AZ2779">
        <v>7000</v>
      </c>
      <c r="BA2779">
        <v>6000</v>
      </c>
      <c r="BB2779">
        <v>3000</v>
      </c>
      <c r="BC2779">
        <v>2000</v>
      </c>
      <c r="BD2779">
        <v>2000</v>
      </c>
      <c r="BE2779">
        <v>1000</v>
      </c>
      <c r="BF2779">
        <v>2000</v>
      </c>
      <c r="BG2779">
        <v>3000</v>
      </c>
      <c r="BH2779">
        <v>3000</v>
      </c>
      <c r="BI2779">
        <v>2000</v>
      </c>
      <c r="BJ2779">
        <v>2000</v>
      </c>
      <c r="BK2779">
        <v>3000</v>
      </c>
      <c r="BL2779">
        <v>2000</v>
      </c>
      <c r="BM2779">
        <v>3000</v>
      </c>
      <c r="BN2779">
        <v>2000</v>
      </c>
      <c r="BO2779">
        <v>3000</v>
      </c>
      <c r="BP2779">
        <v>1000</v>
      </c>
      <c r="BQ2779">
        <v>1000</v>
      </c>
      <c r="BR2779">
        <v>1000</v>
      </c>
      <c r="BS2779">
        <v>1000</v>
      </c>
      <c r="BT2779">
        <v>1000</v>
      </c>
      <c r="BU2779">
        <v>2000</v>
      </c>
      <c r="BV2779">
        <v>1000</v>
      </c>
      <c r="BW2779">
        <v>1000</v>
      </c>
      <c r="BX2779" s="10">
        <v>0</v>
      </c>
      <c r="BY2779">
        <v>0</v>
      </c>
      <c r="BZ2779">
        <v>2000</v>
      </c>
      <c r="CA2779">
        <v>2000</v>
      </c>
      <c r="CB2779">
        <v>2000</v>
      </c>
      <c r="CC2779">
        <v>2000</v>
      </c>
      <c r="CD2779">
        <v>2000</v>
      </c>
      <c r="CE2779">
        <v>2000</v>
      </c>
    </row>
    <row r="2780" spans="1:83" x14ac:dyDescent="0.35">
      <c r="A2780" s="9" t="str">
        <f t="shared" si="43"/>
        <v>2240.452.14</v>
      </c>
      <c r="B2780" s="52" t="str">
        <f>+IF(MATCH(A2780,List!H$10:H$145,0),"Targeted")</f>
        <v>Targeted</v>
      </c>
      <c r="C2780" s="65"/>
      <c r="D2780" s="151" t="s">
        <v>7700</v>
      </c>
      <c r="E2780" s="16" t="s">
        <v>1709</v>
      </c>
      <c r="F2780" s="16" t="s">
        <v>1710</v>
      </c>
      <c r="G2780" s="16" t="s">
        <v>2486</v>
      </c>
      <c r="H2780" s="16" t="s">
        <v>2487</v>
      </c>
      <c r="I2780" s="16" t="s">
        <v>4394</v>
      </c>
      <c r="J2780" s="16" t="s">
        <v>4395</v>
      </c>
      <c r="K2780" s="17" t="s">
        <v>12</v>
      </c>
      <c r="L2780" s="18" t="s">
        <v>4125</v>
      </c>
      <c r="M2780" s="195" t="s">
        <v>172</v>
      </c>
      <c r="N2780" s="16" t="s">
        <v>4229</v>
      </c>
      <c r="O2780" s="17" t="s">
        <v>346</v>
      </c>
      <c r="P2780" s="17" t="s">
        <v>305</v>
      </c>
      <c r="Q2780" s="17" t="s">
        <v>306</v>
      </c>
      <c r="R2780">
        <v>0</v>
      </c>
      <c r="S2780">
        <v>0</v>
      </c>
      <c r="T2780">
        <v>0</v>
      </c>
      <c r="U2780">
        <v>0</v>
      </c>
      <c r="V2780">
        <v>0</v>
      </c>
      <c r="W2780">
        <v>0</v>
      </c>
      <c r="X2780">
        <v>0</v>
      </c>
      <c r="Y2780">
        <v>0</v>
      </c>
      <c r="Z2780">
        <v>0</v>
      </c>
      <c r="AA2780">
        <v>0</v>
      </c>
      <c r="AB2780">
        <v>0</v>
      </c>
      <c r="AC2780">
        <v>0</v>
      </c>
      <c r="AD2780">
        <v>0</v>
      </c>
      <c r="AE2780">
        <v>0</v>
      </c>
      <c r="AF2780">
        <v>0</v>
      </c>
      <c r="AG2780" s="19">
        <v>0</v>
      </c>
      <c r="AH2780">
        <v>0</v>
      </c>
      <c r="AI2780">
        <v>0</v>
      </c>
      <c r="AJ2780">
        <v>0</v>
      </c>
      <c r="AK2780">
        <v>0</v>
      </c>
      <c r="AL2780">
        <v>0</v>
      </c>
      <c r="AM2780">
        <v>0</v>
      </c>
      <c r="AN2780">
        <v>0</v>
      </c>
      <c r="AO2780">
        <v>0</v>
      </c>
      <c r="AP2780">
        <v>0</v>
      </c>
      <c r="AQ2780">
        <v>0</v>
      </c>
      <c r="AR2780">
        <v>0</v>
      </c>
      <c r="AS2780">
        <v>0</v>
      </c>
      <c r="AT2780">
        <v>0</v>
      </c>
      <c r="AU2780">
        <v>0</v>
      </c>
      <c r="AV2780">
        <v>0</v>
      </c>
      <c r="AW2780">
        <v>0</v>
      </c>
      <c r="AX2780">
        <v>0</v>
      </c>
      <c r="AY2780">
        <v>0</v>
      </c>
      <c r="AZ2780">
        <v>0</v>
      </c>
      <c r="BA2780">
        <v>0</v>
      </c>
      <c r="BB2780">
        <v>0</v>
      </c>
      <c r="BC2780">
        <v>0</v>
      </c>
      <c r="BD2780">
        <v>0</v>
      </c>
      <c r="BE2780">
        <v>0</v>
      </c>
      <c r="BF2780">
        <v>0</v>
      </c>
      <c r="BG2780">
        <v>0</v>
      </c>
      <c r="BH2780">
        <v>0</v>
      </c>
      <c r="BI2780">
        <v>0</v>
      </c>
      <c r="BJ2780">
        <v>0</v>
      </c>
      <c r="BK2780">
        <v>0</v>
      </c>
      <c r="BL2780">
        <v>0</v>
      </c>
      <c r="BM2780">
        <v>0</v>
      </c>
      <c r="BN2780">
        <v>0</v>
      </c>
      <c r="BO2780">
        <v>0</v>
      </c>
      <c r="BP2780">
        <v>0</v>
      </c>
      <c r="BQ2780">
        <v>0</v>
      </c>
      <c r="BR2780">
        <v>0</v>
      </c>
      <c r="BS2780">
        <v>0</v>
      </c>
      <c r="BT2780">
        <v>0</v>
      </c>
      <c r="BU2780">
        <v>191000</v>
      </c>
      <c r="BV2780">
        <v>252000</v>
      </c>
      <c r="BW2780">
        <v>255000</v>
      </c>
      <c r="BX2780">
        <v>337000</v>
      </c>
      <c r="BY2780">
        <v>301000</v>
      </c>
      <c r="BZ2780">
        <v>188000</v>
      </c>
      <c r="CA2780">
        <v>321000</v>
      </c>
      <c r="CB2780">
        <v>143000</v>
      </c>
      <c r="CC2780">
        <v>12000</v>
      </c>
      <c r="CD2780">
        <v>9000</v>
      </c>
      <c r="CE2780">
        <v>6000</v>
      </c>
    </row>
    <row r="2781" spans="1:83" x14ac:dyDescent="0.35">
      <c r="A2781" s="9" t="str">
        <f t="shared" si="43"/>
        <v>2240.452.14</v>
      </c>
      <c r="B2781" s="52" t="str">
        <f>+IF(MATCH(A2781,List!H$10:H$145,0),"Targeted")</f>
        <v>Targeted</v>
      </c>
      <c r="C2781" s="65"/>
      <c r="D2781" s="151"/>
      <c r="E2781" s="16" t="s">
        <v>1709</v>
      </c>
      <c r="F2781" s="16" t="s">
        <v>1710</v>
      </c>
      <c r="G2781" s="16" t="s">
        <v>2486</v>
      </c>
      <c r="H2781" s="16" t="s">
        <v>2487</v>
      </c>
      <c r="I2781" s="16" t="s">
        <v>4394</v>
      </c>
      <c r="J2781" s="16" t="s">
        <v>4395</v>
      </c>
      <c r="K2781" s="17" t="s">
        <v>12</v>
      </c>
      <c r="L2781" s="18" t="s">
        <v>4125</v>
      </c>
      <c r="M2781" s="195" t="s">
        <v>172</v>
      </c>
      <c r="N2781" s="16" t="s">
        <v>4229</v>
      </c>
      <c r="O2781" s="17" t="s">
        <v>304</v>
      </c>
      <c r="P2781" s="17" t="s">
        <v>305</v>
      </c>
      <c r="Q2781" s="17" t="s">
        <v>306</v>
      </c>
      <c r="R2781">
        <v>0</v>
      </c>
      <c r="S2781">
        <v>0</v>
      </c>
      <c r="T2781">
        <v>0</v>
      </c>
      <c r="U2781">
        <v>0</v>
      </c>
      <c r="V2781">
        <v>0</v>
      </c>
      <c r="W2781">
        <v>0</v>
      </c>
      <c r="X2781">
        <v>0</v>
      </c>
      <c r="Y2781">
        <v>0</v>
      </c>
      <c r="Z2781">
        <v>0</v>
      </c>
      <c r="AA2781">
        <v>0</v>
      </c>
      <c r="AB2781">
        <v>0</v>
      </c>
      <c r="AC2781">
        <v>0</v>
      </c>
      <c r="AD2781">
        <v>0</v>
      </c>
      <c r="AE2781">
        <v>0</v>
      </c>
      <c r="AF2781">
        <v>0</v>
      </c>
      <c r="AG2781" s="19">
        <v>0</v>
      </c>
      <c r="AH2781">
        <v>0</v>
      </c>
      <c r="AI2781">
        <v>0</v>
      </c>
      <c r="AJ2781">
        <v>0</v>
      </c>
      <c r="AK2781">
        <v>0</v>
      </c>
      <c r="AL2781">
        <v>0</v>
      </c>
      <c r="AM2781">
        <v>0</v>
      </c>
      <c r="AN2781">
        <v>0</v>
      </c>
      <c r="AO2781">
        <v>0</v>
      </c>
      <c r="AP2781">
        <v>0</v>
      </c>
      <c r="AQ2781">
        <v>0</v>
      </c>
      <c r="AR2781">
        <v>0</v>
      </c>
      <c r="AS2781">
        <v>0</v>
      </c>
      <c r="AT2781">
        <v>0</v>
      </c>
      <c r="AU2781">
        <v>0</v>
      </c>
      <c r="AV2781">
        <v>0</v>
      </c>
      <c r="AW2781">
        <v>0</v>
      </c>
      <c r="AX2781">
        <v>0</v>
      </c>
      <c r="AY2781">
        <v>0</v>
      </c>
      <c r="AZ2781">
        <v>0</v>
      </c>
      <c r="BA2781">
        <v>0</v>
      </c>
      <c r="BB2781">
        <v>0</v>
      </c>
      <c r="BC2781">
        <v>0</v>
      </c>
      <c r="BD2781">
        <v>0</v>
      </c>
      <c r="BE2781">
        <v>0</v>
      </c>
      <c r="BF2781">
        <v>0</v>
      </c>
      <c r="BG2781">
        <v>0</v>
      </c>
      <c r="BH2781">
        <v>0</v>
      </c>
      <c r="BI2781">
        <v>0</v>
      </c>
      <c r="BJ2781">
        <v>0</v>
      </c>
      <c r="BK2781">
        <v>0</v>
      </c>
      <c r="BL2781">
        <v>0</v>
      </c>
      <c r="BM2781">
        <v>0</v>
      </c>
      <c r="BN2781">
        <v>0</v>
      </c>
      <c r="BO2781">
        <v>0</v>
      </c>
      <c r="BP2781">
        <v>0</v>
      </c>
      <c r="BQ2781">
        <v>0</v>
      </c>
      <c r="BR2781">
        <v>0</v>
      </c>
      <c r="BS2781">
        <v>0</v>
      </c>
      <c r="BT2781">
        <v>0</v>
      </c>
      <c r="BU2781">
        <v>0</v>
      </c>
      <c r="BV2781">
        <v>0</v>
      </c>
      <c r="BW2781">
        <v>0</v>
      </c>
      <c r="BX2781" s="10">
        <v>0</v>
      </c>
      <c r="BY2781">
        <v>0</v>
      </c>
      <c r="BZ2781">
        <v>0</v>
      </c>
      <c r="CA2781">
        <v>0</v>
      </c>
      <c r="CB2781">
        <v>205000</v>
      </c>
      <c r="CC2781">
        <v>344000</v>
      </c>
      <c r="CD2781">
        <v>354000</v>
      </c>
      <c r="CE2781">
        <v>365000</v>
      </c>
    </row>
    <row r="2782" spans="1:83" x14ac:dyDescent="0.35">
      <c r="A2782" s="9" t="str">
        <f t="shared" si="43"/>
        <v>2301.452.14</v>
      </c>
      <c r="B2782" s="52" t="e">
        <f>+IF(MATCH(A2782,List!H$10:H$145,0),"Targeted")</f>
        <v>#N/A</v>
      </c>
      <c r="C2782" s="65"/>
      <c r="D2782" s="151" t="s">
        <v>7700</v>
      </c>
      <c r="E2782" s="16" t="s">
        <v>1709</v>
      </c>
      <c r="F2782" s="16" t="s">
        <v>1710</v>
      </c>
      <c r="G2782" s="16" t="s">
        <v>2486</v>
      </c>
      <c r="H2782" s="16" t="s">
        <v>2487</v>
      </c>
      <c r="I2782" s="16" t="s">
        <v>4396</v>
      </c>
      <c r="J2782" s="16" t="s">
        <v>2040</v>
      </c>
      <c r="K2782" s="17" t="s">
        <v>12</v>
      </c>
      <c r="L2782" s="18" t="s">
        <v>4125</v>
      </c>
      <c r="M2782" s="195" t="s">
        <v>172</v>
      </c>
      <c r="N2782" s="16" t="s">
        <v>4229</v>
      </c>
      <c r="O2782" s="17" t="s">
        <v>346</v>
      </c>
      <c r="P2782" s="17" t="s">
        <v>305</v>
      </c>
      <c r="Q2782" s="17" t="s">
        <v>306</v>
      </c>
      <c r="R2782">
        <v>41903</v>
      </c>
      <c r="S2782">
        <v>64575</v>
      </c>
      <c r="T2782">
        <v>60604</v>
      </c>
      <c r="U2782">
        <v>71165</v>
      </c>
      <c r="V2782">
        <v>72527</v>
      </c>
      <c r="W2782">
        <v>56292</v>
      </c>
      <c r="X2782">
        <v>46103</v>
      </c>
      <c r="Y2782">
        <v>48070</v>
      </c>
      <c r="Z2782">
        <v>49210</v>
      </c>
      <c r="AA2782">
        <v>50034</v>
      </c>
      <c r="AB2782">
        <v>65178</v>
      </c>
      <c r="AC2782">
        <v>82905</v>
      </c>
      <c r="AD2782">
        <v>104521</v>
      </c>
      <c r="AE2782">
        <v>127350</v>
      </c>
      <c r="AF2782">
        <v>120080</v>
      </c>
      <c r="AG2782" s="19">
        <v>39546</v>
      </c>
      <c r="AH2782">
        <v>124683</v>
      </c>
      <c r="AI2782">
        <v>165843</v>
      </c>
      <c r="AJ2782">
        <v>198116</v>
      </c>
      <c r="AK2782">
        <v>106643</v>
      </c>
      <c r="AL2782">
        <v>146393</v>
      </c>
      <c r="AM2782">
        <v>155575</v>
      </c>
      <c r="AN2782">
        <v>132669</v>
      </c>
      <c r="AO2782">
        <v>123775</v>
      </c>
      <c r="AP2782">
        <v>122025</v>
      </c>
      <c r="AQ2782">
        <v>111258</v>
      </c>
      <c r="AR2782">
        <v>88175</v>
      </c>
      <c r="AS2782">
        <v>88659</v>
      </c>
      <c r="AT2782">
        <v>78280</v>
      </c>
      <c r="AU2782">
        <v>106934</v>
      </c>
      <c r="AV2782">
        <v>143631</v>
      </c>
      <c r="AW2782">
        <v>155190</v>
      </c>
      <c r="AX2782">
        <v>114484</v>
      </c>
      <c r="AY2782">
        <v>144628</v>
      </c>
      <c r="AZ2782">
        <v>188000</v>
      </c>
      <c r="BA2782">
        <v>134000</v>
      </c>
      <c r="BB2782">
        <v>113000</v>
      </c>
      <c r="BC2782">
        <v>139000</v>
      </c>
      <c r="BD2782">
        <v>159000</v>
      </c>
      <c r="BE2782">
        <v>162000</v>
      </c>
      <c r="BF2782">
        <v>238000</v>
      </c>
      <c r="BG2782">
        <v>277000</v>
      </c>
      <c r="BH2782">
        <v>221000</v>
      </c>
      <c r="BI2782">
        <v>278000</v>
      </c>
      <c r="BJ2782">
        <v>184000</v>
      </c>
      <c r="BK2782">
        <v>249000</v>
      </c>
      <c r="BL2782">
        <v>333000</v>
      </c>
      <c r="BM2782">
        <v>288000</v>
      </c>
      <c r="BN2782">
        <v>411000</v>
      </c>
      <c r="BO2782">
        <v>411000</v>
      </c>
      <c r="BP2782">
        <v>423000</v>
      </c>
      <c r="BQ2782">
        <v>263000</v>
      </c>
      <c r="BR2782">
        <v>181000</v>
      </c>
      <c r="BS2782">
        <v>174000</v>
      </c>
      <c r="BT2782">
        <v>135000</v>
      </c>
      <c r="BU2782">
        <v>96000</v>
      </c>
      <c r="BV2782">
        <v>112000</v>
      </c>
      <c r="BW2782">
        <v>92000</v>
      </c>
      <c r="BX2782">
        <v>178000</v>
      </c>
      <c r="BY2782">
        <v>311000</v>
      </c>
      <c r="BZ2782">
        <v>86000</v>
      </c>
      <c r="CA2782">
        <v>166000</v>
      </c>
      <c r="CB2782">
        <v>163000</v>
      </c>
      <c r="CC2782">
        <v>179000</v>
      </c>
      <c r="CD2782">
        <v>195000</v>
      </c>
      <c r="CE2782">
        <v>200000</v>
      </c>
    </row>
    <row r="2783" spans="1:83" x14ac:dyDescent="0.35">
      <c r="A2783" s="9" t="str">
        <f t="shared" si="43"/>
        <v>2303.452.14</v>
      </c>
      <c r="B2783" s="52" t="e">
        <f>+IF(MATCH(A2783,List!H$10:H$145,0),"Targeted")</f>
        <v>#N/A</v>
      </c>
      <c r="C2783" s="65"/>
      <c r="D2783" s="151" t="s">
        <v>7700</v>
      </c>
      <c r="E2783" s="16" t="s">
        <v>1709</v>
      </c>
      <c r="F2783" s="16" t="s">
        <v>1710</v>
      </c>
      <c r="G2783" s="16" t="s">
        <v>2486</v>
      </c>
      <c r="H2783" s="16" t="s">
        <v>2487</v>
      </c>
      <c r="I2783" s="16" t="s">
        <v>4397</v>
      </c>
      <c r="J2783" s="16" t="s">
        <v>4398</v>
      </c>
      <c r="K2783" s="17" t="s">
        <v>12</v>
      </c>
      <c r="L2783" s="18" t="s">
        <v>4125</v>
      </c>
      <c r="M2783" s="195" t="s">
        <v>172</v>
      </c>
      <c r="N2783" s="16" t="s">
        <v>4229</v>
      </c>
      <c r="O2783" s="17" t="s">
        <v>346</v>
      </c>
      <c r="P2783" s="17" t="s">
        <v>305</v>
      </c>
      <c r="Q2783" s="17" t="s">
        <v>306</v>
      </c>
      <c r="R2783">
        <v>0</v>
      </c>
      <c r="S2783">
        <v>0</v>
      </c>
      <c r="T2783">
        <v>0</v>
      </c>
      <c r="U2783">
        <v>0</v>
      </c>
      <c r="V2783">
        <v>0</v>
      </c>
      <c r="W2783">
        <v>0</v>
      </c>
      <c r="X2783">
        <v>0</v>
      </c>
      <c r="Y2783">
        <v>0</v>
      </c>
      <c r="Z2783">
        <v>0</v>
      </c>
      <c r="AA2783">
        <v>0</v>
      </c>
      <c r="AB2783">
        <v>0</v>
      </c>
      <c r="AC2783">
        <v>0</v>
      </c>
      <c r="AD2783">
        <v>0</v>
      </c>
      <c r="AE2783">
        <v>0</v>
      </c>
      <c r="AF2783">
        <v>0</v>
      </c>
      <c r="AG2783" s="19">
        <v>0</v>
      </c>
      <c r="AH2783">
        <v>0</v>
      </c>
      <c r="AI2783">
        <v>0</v>
      </c>
      <c r="AJ2783">
        <v>0</v>
      </c>
      <c r="AK2783">
        <v>0</v>
      </c>
      <c r="AL2783">
        <v>0</v>
      </c>
      <c r="AM2783">
        <v>0</v>
      </c>
      <c r="AN2783">
        <v>0</v>
      </c>
      <c r="AO2783">
        <v>0</v>
      </c>
      <c r="AP2783">
        <v>0</v>
      </c>
      <c r="AQ2783">
        <v>0</v>
      </c>
      <c r="AR2783">
        <v>0</v>
      </c>
      <c r="AS2783">
        <v>11104</v>
      </c>
      <c r="AT2783">
        <v>12808</v>
      </c>
      <c r="AU2783">
        <v>182562</v>
      </c>
      <c r="AV2783">
        <v>55127</v>
      </c>
      <c r="AW2783">
        <v>132841</v>
      </c>
      <c r="AX2783">
        <v>36182</v>
      </c>
      <c r="AY2783">
        <v>101088</v>
      </c>
      <c r="AZ2783">
        <v>73000</v>
      </c>
      <c r="BA2783">
        <v>78000</v>
      </c>
      <c r="BB2783">
        <v>72000</v>
      </c>
      <c r="BC2783">
        <v>43000</v>
      </c>
      <c r="BD2783">
        <v>29000</v>
      </c>
      <c r="BE2783">
        <v>28000</v>
      </c>
      <c r="BF2783">
        <v>37000</v>
      </c>
      <c r="BG2783">
        <v>62000</v>
      </c>
      <c r="BH2783">
        <v>57000</v>
      </c>
      <c r="BI2783">
        <v>60000</v>
      </c>
      <c r="BJ2783">
        <v>44000</v>
      </c>
      <c r="BK2783">
        <v>34000</v>
      </c>
      <c r="BL2783">
        <v>37000</v>
      </c>
      <c r="BM2783">
        <v>34000</v>
      </c>
      <c r="BN2783">
        <v>31000</v>
      </c>
      <c r="BO2783">
        <v>48000</v>
      </c>
      <c r="BP2783">
        <v>46000</v>
      </c>
      <c r="BQ2783">
        <v>29000</v>
      </c>
      <c r="BR2783">
        <v>53000</v>
      </c>
      <c r="BS2783">
        <v>33000</v>
      </c>
      <c r="BT2783">
        <v>27000</v>
      </c>
      <c r="BU2783">
        <v>39000</v>
      </c>
      <c r="BV2783">
        <v>46000</v>
      </c>
      <c r="BW2783">
        <v>37000</v>
      </c>
      <c r="BX2783">
        <v>29000</v>
      </c>
      <c r="BY2783">
        <v>53000</v>
      </c>
      <c r="BZ2783">
        <v>49000</v>
      </c>
      <c r="CA2783">
        <v>59000</v>
      </c>
      <c r="CB2783">
        <v>31000</v>
      </c>
      <c r="CC2783">
        <v>18000</v>
      </c>
      <c r="CD2783">
        <v>-1000</v>
      </c>
      <c r="CE2783">
        <v>0</v>
      </c>
    </row>
    <row r="2784" spans="1:83" x14ac:dyDescent="0.35">
      <c r="A2784" s="9" t="str">
        <f t="shared" si="43"/>
        <v>2303.452.14</v>
      </c>
      <c r="B2784" s="52" t="e">
        <f>+IF(MATCH(A2784,List!H$10:H$145,0),"Targeted")</f>
        <v>#N/A</v>
      </c>
      <c r="C2784" s="65"/>
      <c r="D2784" s="151"/>
      <c r="E2784" s="16" t="s">
        <v>1709</v>
      </c>
      <c r="F2784" s="16" t="s">
        <v>1710</v>
      </c>
      <c r="G2784" s="16" t="s">
        <v>2486</v>
      </c>
      <c r="H2784" s="16" t="s">
        <v>2487</v>
      </c>
      <c r="I2784" s="16" t="s">
        <v>4397</v>
      </c>
      <c r="J2784" s="16" t="s">
        <v>4398</v>
      </c>
      <c r="K2784" s="17" t="s">
        <v>12</v>
      </c>
      <c r="L2784" s="18" t="s">
        <v>4125</v>
      </c>
      <c r="M2784" s="195" t="s">
        <v>172</v>
      </c>
      <c r="N2784" s="16" t="s">
        <v>4229</v>
      </c>
      <c r="O2784" s="17" t="s">
        <v>304</v>
      </c>
      <c r="P2784" s="17" t="s">
        <v>305</v>
      </c>
      <c r="Q2784" s="17" t="s">
        <v>306</v>
      </c>
      <c r="R2784">
        <v>0</v>
      </c>
      <c r="S2784">
        <v>0</v>
      </c>
      <c r="T2784">
        <v>0</v>
      </c>
      <c r="U2784">
        <v>0</v>
      </c>
      <c r="V2784">
        <v>0</v>
      </c>
      <c r="W2784">
        <v>0</v>
      </c>
      <c r="X2784">
        <v>0</v>
      </c>
      <c r="Y2784">
        <v>0</v>
      </c>
      <c r="Z2784">
        <v>0</v>
      </c>
      <c r="AA2784">
        <v>0</v>
      </c>
      <c r="AB2784">
        <v>0</v>
      </c>
      <c r="AC2784">
        <v>0</v>
      </c>
      <c r="AD2784">
        <v>0</v>
      </c>
      <c r="AE2784">
        <v>0</v>
      </c>
      <c r="AF2784">
        <v>0</v>
      </c>
      <c r="AG2784" s="19">
        <v>0</v>
      </c>
      <c r="AH2784">
        <v>0</v>
      </c>
      <c r="AI2784">
        <v>0</v>
      </c>
      <c r="AJ2784">
        <v>0</v>
      </c>
      <c r="AK2784">
        <v>0</v>
      </c>
      <c r="AL2784">
        <v>0</v>
      </c>
      <c r="AM2784">
        <v>0</v>
      </c>
      <c r="AN2784">
        <v>0</v>
      </c>
      <c r="AO2784">
        <v>0</v>
      </c>
      <c r="AP2784">
        <v>0</v>
      </c>
      <c r="AQ2784">
        <v>0</v>
      </c>
      <c r="AR2784">
        <v>0</v>
      </c>
      <c r="AS2784">
        <v>0</v>
      </c>
      <c r="AT2784">
        <v>0</v>
      </c>
      <c r="AU2784">
        <v>0</v>
      </c>
      <c r="AV2784">
        <v>0</v>
      </c>
      <c r="AW2784">
        <v>0</v>
      </c>
      <c r="AX2784">
        <v>0</v>
      </c>
      <c r="AY2784">
        <v>0</v>
      </c>
      <c r="AZ2784">
        <v>3000</v>
      </c>
      <c r="BA2784">
        <v>0</v>
      </c>
      <c r="BB2784">
        <v>0</v>
      </c>
      <c r="BC2784">
        <v>0</v>
      </c>
      <c r="BD2784">
        <v>0</v>
      </c>
      <c r="BE2784">
        <v>0</v>
      </c>
      <c r="BF2784">
        <v>0</v>
      </c>
      <c r="BG2784">
        <v>0</v>
      </c>
      <c r="BH2784">
        <v>0</v>
      </c>
      <c r="BI2784">
        <v>0</v>
      </c>
      <c r="BJ2784">
        <v>0</v>
      </c>
      <c r="BK2784">
        <v>0</v>
      </c>
      <c r="BL2784">
        <v>0</v>
      </c>
      <c r="BM2784">
        <v>0</v>
      </c>
      <c r="BN2784">
        <v>0</v>
      </c>
      <c r="BO2784">
        <v>0</v>
      </c>
      <c r="BP2784">
        <v>70000</v>
      </c>
      <c r="BQ2784">
        <v>114000</v>
      </c>
      <c r="BR2784">
        <v>0</v>
      </c>
      <c r="BS2784">
        <v>0</v>
      </c>
      <c r="BT2784">
        <v>0</v>
      </c>
      <c r="BU2784">
        <v>12000</v>
      </c>
      <c r="BV2784">
        <v>3000</v>
      </c>
      <c r="BW2784">
        <v>0</v>
      </c>
      <c r="BX2784" s="10">
        <v>0</v>
      </c>
      <c r="BY2784">
        <v>0</v>
      </c>
      <c r="BZ2784">
        <v>0</v>
      </c>
      <c r="CA2784">
        <v>0</v>
      </c>
      <c r="CB2784">
        <v>39000</v>
      </c>
      <c r="CC2784">
        <v>60000</v>
      </c>
      <c r="CD2784">
        <v>80000</v>
      </c>
      <c r="CE2784">
        <v>82000</v>
      </c>
    </row>
    <row r="2785" spans="1:83" x14ac:dyDescent="0.35">
      <c r="A2785" s="9" t="str">
        <f t="shared" si="43"/>
        <v>2304.452.14</v>
      </c>
      <c r="B2785" s="52" t="e">
        <f>+IF(MATCH(A2785,List!H$10:H$145,0),"Targeted")</f>
        <v>#N/A</v>
      </c>
      <c r="C2785" s="65"/>
      <c r="D2785" s="151" t="s">
        <v>7700</v>
      </c>
      <c r="E2785" s="16" t="s">
        <v>1709</v>
      </c>
      <c r="F2785" s="16" t="s">
        <v>1710</v>
      </c>
      <c r="G2785" s="16" t="s">
        <v>2486</v>
      </c>
      <c r="H2785" s="16" t="s">
        <v>2487</v>
      </c>
      <c r="I2785" s="16" t="s">
        <v>4399</v>
      </c>
      <c r="J2785" s="16" t="s">
        <v>4400</v>
      </c>
      <c r="K2785" s="17" t="s">
        <v>12</v>
      </c>
      <c r="L2785" s="18" t="s">
        <v>4125</v>
      </c>
      <c r="M2785" s="195" t="s">
        <v>172</v>
      </c>
      <c r="N2785" s="16" t="s">
        <v>4229</v>
      </c>
      <c r="O2785" s="17" t="s">
        <v>346</v>
      </c>
      <c r="P2785" s="17" t="s">
        <v>305</v>
      </c>
      <c r="Q2785" s="17" t="s">
        <v>306</v>
      </c>
      <c r="R2785">
        <v>0</v>
      </c>
      <c r="S2785">
        <v>0</v>
      </c>
      <c r="T2785">
        <v>0</v>
      </c>
      <c r="U2785">
        <v>0</v>
      </c>
      <c r="V2785">
        <v>0</v>
      </c>
      <c r="W2785">
        <v>0</v>
      </c>
      <c r="X2785">
        <v>0</v>
      </c>
      <c r="Y2785">
        <v>0</v>
      </c>
      <c r="Z2785">
        <v>0</v>
      </c>
      <c r="AA2785">
        <v>0</v>
      </c>
      <c r="AB2785">
        <v>0</v>
      </c>
      <c r="AC2785">
        <v>0</v>
      </c>
      <c r="AD2785">
        <v>0</v>
      </c>
      <c r="AE2785">
        <v>0</v>
      </c>
      <c r="AF2785">
        <v>0</v>
      </c>
      <c r="AG2785" s="19">
        <v>0</v>
      </c>
      <c r="AH2785">
        <v>0</v>
      </c>
      <c r="AI2785">
        <v>0</v>
      </c>
      <c r="AJ2785">
        <v>0</v>
      </c>
      <c r="AK2785">
        <v>0</v>
      </c>
      <c r="AL2785">
        <v>0</v>
      </c>
      <c r="AM2785">
        <v>0</v>
      </c>
      <c r="AN2785">
        <v>5250</v>
      </c>
      <c r="AO2785">
        <v>0</v>
      </c>
      <c r="AP2785">
        <v>0</v>
      </c>
      <c r="AQ2785">
        <v>0</v>
      </c>
      <c r="AR2785">
        <v>0</v>
      </c>
      <c r="AS2785">
        <v>0</v>
      </c>
      <c r="AT2785">
        <v>0</v>
      </c>
      <c r="AU2785">
        <v>0</v>
      </c>
      <c r="AV2785">
        <v>0</v>
      </c>
      <c r="AW2785">
        <v>0</v>
      </c>
      <c r="AX2785">
        <v>0</v>
      </c>
      <c r="AY2785">
        <v>0</v>
      </c>
      <c r="AZ2785">
        <v>0</v>
      </c>
      <c r="BA2785">
        <v>0</v>
      </c>
      <c r="BB2785">
        <v>0</v>
      </c>
      <c r="BC2785">
        <v>0</v>
      </c>
      <c r="BD2785">
        <v>0</v>
      </c>
      <c r="BE2785">
        <v>0</v>
      </c>
      <c r="BF2785">
        <v>0</v>
      </c>
      <c r="BG2785">
        <v>0</v>
      </c>
      <c r="BH2785">
        <v>0</v>
      </c>
      <c r="BI2785">
        <v>0</v>
      </c>
      <c r="BJ2785">
        <v>0</v>
      </c>
      <c r="BK2785">
        <v>0</v>
      </c>
      <c r="BL2785">
        <v>0</v>
      </c>
      <c r="BM2785">
        <v>0</v>
      </c>
      <c r="BN2785">
        <v>0</v>
      </c>
      <c r="BO2785">
        <v>0</v>
      </c>
      <c r="BP2785">
        <v>0</v>
      </c>
      <c r="BQ2785">
        <v>0</v>
      </c>
      <c r="BR2785">
        <v>0</v>
      </c>
      <c r="BS2785">
        <v>0</v>
      </c>
      <c r="BT2785">
        <v>0</v>
      </c>
      <c r="BU2785">
        <v>0</v>
      </c>
      <c r="BV2785">
        <v>0</v>
      </c>
      <c r="BW2785">
        <v>0</v>
      </c>
      <c r="BX2785">
        <v>0</v>
      </c>
      <c r="BY2785">
        <v>0</v>
      </c>
      <c r="BZ2785">
        <v>0</v>
      </c>
      <c r="CA2785">
        <v>0</v>
      </c>
      <c r="CB2785">
        <v>0</v>
      </c>
      <c r="CC2785">
        <v>0</v>
      </c>
      <c r="CD2785">
        <v>0</v>
      </c>
      <c r="CE2785">
        <v>0</v>
      </c>
    </row>
    <row r="2786" spans="1:83" x14ac:dyDescent="0.35">
      <c r="A2786" s="9" t="str">
        <f t="shared" si="43"/>
        <v>2305.452.14</v>
      </c>
      <c r="B2786" s="52" t="e">
        <f>+IF(MATCH(A2786,List!H$10:H$145,0),"Targeted")</f>
        <v>#N/A</v>
      </c>
      <c r="C2786" s="65"/>
      <c r="D2786" s="151"/>
      <c r="E2786" s="16" t="s">
        <v>1709</v>
      </c>
      <c r="F2786" s="16" t="s">
        <v>1710</v>
      </c>
      <c r="G2786" s="16" t="s">
        <v>2486</v>
      </c>
      <c r="H2786" s="16" t="s">
        <v>2487</v>
      </c>
      <c r="I2786" s="16" t="s">
        <v>4401</v>
      </c>
      <c r="J2786" s="16" t="s">
        <v>4402</v>
      </c>
      <c r="K2786" s="17" t="s">
        <v>12</v>
      </c>
      <c r="L2786" s="18" t="s">
        <v>4125</v>
      </c>
      <c r="M2786" s="195" t="s">
        <v>172</v>
      </c>
      <c r="N2786" s="16" t="s">
        <v>4229</v>
      </c>
      <c r="O2786" s="17" t="s">
        <v>304</v>
      </c>
      <c r="P2786" s="17" t="s">
        <v>305</v>
      </c>
      <c r="Q2786" s="17" t="s">
        <v>306</v>
      </c>
      <c r="R2786">
        <v>0</v>
      </c>
      <c r="S2786">
        <v>0</v>
      </c>
      <c r="T2786">
        <v>0</v>
      </c>
      <c r="U2786">
        <v>0</v>
      </c>
      <c r="V2786">
        <v>0</v>
      </c>
      <c r="W2786">
        <v>0</v>
      </c>
      <c r="X2786">
        <v>0</v>
      </c>
      <c r="Y2786">
        <v>0</v>
      </c>
      <c r="Z2786">
        <v>0</v>
      </c>
      <c r="AA2786">
        <v>0</v>
      </c>
      <c r="AB2786">
        <v>0</v>
      </c>
      <c r="AC2786">
        <v>0</v>
      </c>
      <c r="AD2786">
        <v>0</v>
      </c>
      <c r="AE2786">
        <v>0</v>
      </c>
      <c r="AF2786">
        <v>0</v>
      </c>
      <c r="AG2786" s="19">
        <v>0</v>
      </c>
      <c r="AH2786">
        <v>0</v>
      </c>
      <c r="AI2786">
        <v>0</v>
      </c>
      <c r="AJ2786">
        <v>0</v>
      </c>
      <c r="AK2786">
        <v>0</v>
      </c>
      <c r="AL2786">
        <v>0</v>
      </c>
      <c r="AM2786">
        <v>0</v>
      </c>
      <c r="AN2786">
        <v>0</v>
      </c>
      <c r="AO2786">
        <v>0</v>
      </c>
      <c r="AP2786">
        <v>0</v>
      </c>
      <c r="AQ2786">
        <v>0</v>
      </c>
      <c r="AR2786">
        <v>0</v>
      </c>
      <c r="AS2786">
        <v>0</v>
      </c>
      <c r="AT2786">
        <v>0</v>
      </c>
      <c r="AU2786">
        <v>0</v>
      </c>
      <c r="AV2786">
        <v>0</v>
      </c>
      <c r="AW2786">
        <v>0</v>
      </c>
      <c r="AX2786">
        <v>76800</v>
      </c>
      <c r="AY2786">
        <v>76600</v>
      </c>
      <c r="AZ2786">
        <v>61000</v>
      </c>
      <c r="BA2786">
        <v>14000</v>
      </c>
      <c r="BB2786">
        <v>0</v>
      </c>
      <c r="BC2786">
        <v>0</v>
      </c>
      <c r="BD2786">
        <v>0</v>
      </c>
      <c r="BE2786">
        <v>0</v>
      </c>
      <c r="BF2786">
        <v>0</v>
      </c>
      <c r="BG2786">
        <v>0</v>
      </c>
      <c r="BH2786">
        <v>0</v>
      </c>
      <c r="BI2786">
        <v>0</v>
      </c>
      <c r="BJ2786">
        <v>0</v>
      </c>
      <c r="BK2786">
        <v>0</v>
      </c>
      <c r="BL2786">
        <v>0</v>
      </c>
      <c r="BM2786">
        <v>0</v>
      </c>
      <c r="BN2786">
        <v>0</v>
      </c>
      <c r="BO2786">
        <v>0</v>
      </c>
      <c r="BP2786">
        <v>0</v>
      </c>
      <c r="BQ2786">
        <v>0</v>
      </c>
      <c r="BR2786">
        <v>0</v>
      </c>
      <c r="BS2786">
        <v>0</v>
      </c>
      <c r="BT2786">
        <v>0</v>
      </c>
      <c r="BU2786">
        <v>0</v>
      </c>
      <c r="BV2786">
        <v>0</v>
      </c>
      <c r="BW2786">
        <v>0</v>
      </c>
      <c r="BX2786" s="10">
        <v>0</v>
      </c>
      <c r="BY2786">
        <v>0</v>
      </c>
      <c r="BZ2786">
        <v>0</v>
      </c>
      <c r="CA2786">
        <v>0</v>
      </c>
      <c r="CB2786">
        <v>0</v>
      </c>
      <c r="CC2786">
        <v>0</v>
      </c>
      <c r="CD2786">
        <v>0</v>
      </c>
      <c r="CE2786">
        <v>0</v>
      </c>
    </row>
    <row r="2787" spans="1:83" x14ac:dyDescent="0.35">
      <c r="A2787" s="9" t="str">
        <f t="shared" si="43"/>
        <v>2368.452.14</v>
      </c>
      <c r="B2787" s="52" t="e">
        <f>+IF(MATCH(A2787,List!H$10:H$145,0),"Targeted")</f>
        <v>#N/A</v>
      </c>
      <c r="C2787" s="65"/>
      <c r="D2787" s="151" t="s">
        <v>7700</v>
      </c>
      <c r="E2787" s="16" t="s">
        <v>1709</v>
      </c>
      <c r="F2787" s="16" t="s">
        <v>1710</v>
      </c>
      <c r="G2787" s="16" t="s">
        <v>2486</v>
      </c>
      <c r="H2787" s="16" t="s">
        <v>2487</v>
      </c>
      <c r="I2787" s="16" t="s">
        <v>4403</v>
      </c>
      <c r="J2787" s="16" t="s">
        <v>4404</v>
      </c>
      <c r="K2787" s="17" t="s">
        <v>12</v>
      </c>
      <c r="L2787" s="18" t="s">
        <v>4125</v>
      </c>
      <c r="M2787" s="195" t="s">
        <v>172</v>
      </c>
      <c r="N2787" s="16" t="s">
        <v>4229</v>
      </c>
      <c r="O2787" s="17" t="s">
        <v>346</v>
      </c>
      <c r="P2787" s="17" t="s">
        <v>305</v>
      </c>
      <c r="Q2787" s="17" t="s">
        <v>306</v>
      </c>
      <c r="R2787">
        <v>0</v>
      </c>
      <c r="S2787">
        <v>0</v>
      </c>
      <c r="T2787">
        <v>0</v>
      </c>
      <c r="U2787">
        <v>0</v>
      </c>
      <c r="V2787">
        <v>0</v>
      </c>
      <c r="W2787">
        <v>0</v>
      </c>
      <c r="X2787">
        <v>0</v>
      </c>
      <c r="Y2787">
        <v>0</v>
      </c>
      <c r="Z2787">
        <v>0</v>
      </c>
      <c r="AA2787">
        <v>0</v>
      </c>
      <c r="AB2787">
        <v>0</v>
      </c>
      <c r="AC2787">
        <v>0</v>
      </c>
      <c r="AD2787">
        <v>0</v>
      </c>
      <c r="AE2787">
        <v>0</v>
      </c>
      <c r="AF2787">
        <v>0</v>
      </c>
      <c r="AG2787" s="19">
        <v>0</v>
      </c>
      <c r="AH2787">
        <v>0</v>
      </c>
      <c r="AI2787">
        <v>0</v>
      </c>
      <c r="AJ2787">
        <v>0</v>
      </c>
      <c r="AK2787">
        <v>0</v>
      </c>
      <c r="AL2787">
        <v>0</v>
      </c>
      <c r="AM2787">
        <v>0</v>
      </c>
      <c r="AN2787">
        <v>0</v>
      </c>
      <c r="AO2787">
        <v>0</v>
      </c>
      <c r="AP2787">
        <v>0</v>
      </c>
      <c r="AQ2787">
        <v>0</v>
      </c>
      <c r="AR2787">
        <v>0</v>
      </c>
      <c r="AS2787">
        <v>0</v>
      </c>
      <c r="AT2787">
        <v>0</v>
      </c>
      <c r="AU2787">
        <v>800</v>
      </c>
      <c r="AV2787">
        <v>2984</v>
      </c>
      <c r="AW2787">
        <v>3950</v>
      </c>
      <c r="AX2787">
        <v>3966</v>
      </c>
      <c r="AY2787">
        <v>2466</v>
      </c>
      <c r="AZ2787">
        <v>2000</v>
      </c>
      <c r="BA2787">
        <v>0</v>
      </c>
      <c r="BB2787">
        <v>0</v>
      </c>
      <c r="BC2787">
        <v>0</v>
      </c>
      <c r="BD2787">
        <v>0</v>
      </c>
      <c r="BE2787">
        <v>0</v>
      </c>
      <c r="BF2787">
        <v>0</v>
      </c>
      <c r="BG2787">
        <v>0</v>
      </c>
      <c r="BH2787">
        <v>0</v>
      </c>
      <c r="BI2787">
        <v>0</v>
      </c>
      <c r="BJ2787">
        <v>0</v>
      </c>
      <c r="BK2787">
        <v>0</v>
      </c>
      <c r="BL2787">
        <v>0</v>
      </c>
      <c r="BM2787">
        <v>0</v>
      </c>
      <c r="BN2787">
        <v>0</v>
      </c>
      <c r="BO2787">
        <v>0</v>
      </c>
      <c r="BP2787">
        <v>0</v>
      </c>
      <c r="BQ2787">
        <v>0</v>
      </c>
      <c r="BR2787">
        <v>0</v>
      </c>
      <c r="BS2787">
        <v>0</v>
      </c>
      <c r="BT2787">
        <v>0</v>
      </c>
      <c r="BU2787">
        <v>0</v>
      </c>
      <c r="BV2787">
        <v>0</v>
      </c>
      <c r="BW2787">
        <v>0</v>
      </c>
      <c r="BX2787">
        <v>0</v>
      </c>
      <c r="BY2787">
        <v>0</v>
      </c>
      <c r="BZ2787">
        <v>0</v>
      </c>
      <c r="CA2787">
        <v>0</v>
      </c>
      <c r="CB2787">
        <v>0</v>
      </c>
      <c r="CC2787">
        <v>0</v>
      </c>
      <c r="CD2787">
        <v>0</v>
      </c>
      <c r="CE2787">
        <v>0</v>
      </c>
    </row>
    <row r="2788" spans="1:83" x14ac:dyDescent="0.35">
      <c r="A2788" s="9" t="str">
        <f t="shared" si="43"/>
        <v>2624.452.14</v>
      </c>
      <c r="B2788" s="52" t="e">
        <f>+IF(MATCH(A2788,List!H$10:H$145,0),"Targeted")</f>
        <v>#N/A</v>
      </c>
      <c r="C2788" s="65"/>
      <c r="D2788" s="151" t="s">
        <v>7700</v>
      </c>
      <c r="E2788" s="16" t="s">
        <v>1709</v>
      </c>
      <c r="F2788" s="16" t="s">
        <v>1710</v>
      </c>
      <c r="G2788" s="16" t="s">
        <v>2486</v>
      </c>
      <c r="H2788" s="16" t="s">
        <v>2487</v>
      </c>
      <c r="I2788" s="16" t="s">
        <v>4405</v>
      </c>
      <c r="J2788" s="16" t="s">
        <v>4406</v>
      </c>
      <c r="K2788" s="17" t="s">
        <v>12</v>
      </c>
      <c r="L2788" s="18" t="s">
        <v>4125</v>
      </c>
      <c r="M2788" s="195" t="s">
        <v>172</v>
      </c>
      <c r="N2788" s="16" t="s">
        <v>4229</v>
      </c>
      <c r="O2788" s="17" t="s">
        <v>346</v>
      </c>
      <c r="P2788" s="17" t="s">
        <v>305</v>
      </c>
      <c r="Q2788" s="17" t="s">
        <v>306</v>
      </c>
      <c r="R2788">
        <v>0</v>
      </c>
      <c r="S2788">
        <v>0</v>
      </c>
      <c r="T2788">
        <v>0</v>
      </c>
      <c r="U2788">
        <v>0</v>
      </c>
      <c r="V2788">
        <v>0</v>
      </c>
      <c r="W2788">
        <v>0</v>
      </c>
      <c r="X2788">
        <v>0</v>
      </c>
      <c r="Y2788">
        <v>0</v>
      </c>
      <c r="Z2788">
        <v>0</v>
      </c>
      <c r="AA2788">
        <v>0</v>
      </c>
      <c r="AB2788">
        <v>0</v>
      </c>
      <c r="AC2788">
        <v>0</v>
      </c>
      <c r="AD2788">
        <v>0</v>
      </c>
      <c r="AE2788">
        <v>0</v>
      </c>
      <c r="AF2788">
        <v>0</v>
      </c>
      <c r="AG2788" s="19">
        <v>0</v>
      </c>
      <c r="AH2788">
        <v>0</v>
      </c>
      <c r="AI2788">
        <v>0</v>
      </c>
      <c r="AJ2788">
        <v>0</v>
      </c>
      <c r="AK2788">
        <v>0</v>
      </c>
      <c r="AL2788">
        <v>0</v>
      </c>
      <c r="AM2788">
        <v>0</v>
      </c>
      <c r="AN2788">
        <v>0</v>
      </c>
      <c r="AO2788">
        <v>0</v>
      </c>
      <c r="AP2788">
        <v>2500</v>
      </c>
      <c r="AQ2788">
        <v>0</v>
      </c>
      <c r="AR2788">
        <v>0</v>
      </c>
      <c r="AS2788">
        <v>0</v>
      </c>
      <c r="AT2788">
        <v>0</v>
      </c>
      <c r="AU2788">
        <v>0</v>
      </c>
      <c r="AV2788">
        <v>0</v>
      </c>
      <c r="AW2788">
        <v>0</v>
      </c>
      <c r="AX2788">
        <v>0</v>
      </c>
      <c r="AY2788">
        <v>0</v>
      </c>
      <c r="AZ2788">
        <v>0</v>
      </c>
      <c r="BA2788">
        <v>0</v>
      </c>
      <c r="BB2788">
        <v>0</v>
      </c>
      <c r="BC2788">
        <v>0</v>
      </c>
      <c r="BD2788">
        <v>0</v>
      </c>
      <c r="BE2788">
        <v>0</v>
      </c>
      <c r="BF2788">
        <v>0</v>
      </c>
      <c r="BG2788">
        <v>0</v>
      </c>
      <c r="BH2788">
        <v>0</v>
      </c>
      <c r="BI2788">
        <v>0</v>
      </c>
      <c r="BJ2788">
        <v>0</v>
      </c>
      <c r="BK2788">
        <v>0</v>
      </c>
      <c r="BL2788">
        <v>0</v>
      </c>
      <c r="BM2788">
        <v>0</v>
      </c>
      <c r="BN2788">
        <v>0</v>
      </c>
      <c r="BO2788">
        <v>0</v>
      </c>
      <c r="BP2788">
        <v>0</v>
      </c>
      <c r="BQ2788">
        <v>0</v>
      </c>
      <c r="BR2788">
        <v>0</v>
      </c>
      <c r="BS2788">
        <v>0</v>
      </c>
      <c r="BT2788">
        <v>0</v>
      </c>
      <c r="BU2788">
        <v>0</v>
      </c>
      <c r="BV2788">
        <v>0</v>
      </c>
      <c r="BW2788">
        <v>0</v>
      </c>
      <c r="BX2788">
        <v>0</v>
      </c>
      <c r="BY2788">
        <v>0</v>
      </c>
      <c r="BZ2788">
        <v>0</v>
      </c>
      <c r="CA2788">
        <v>0</v>
      </c>
      <c r="CB2788">
        <v>0</v>
      </c>
      <c r="CC2788">
        <v>0</v>
      </c>
      <c r="CD2788">
        <v>0</v>
      </c>
      <c r="CE2788">
        <v>0</v>
      </c>
    </row>
    <row r="2789" spans="1:83" x14ac:dyDescent="0.35">
      <c r="A2789" s="9" t="str">
        <f t="shared" si="43"/>
        <v>2627.452.14</v>
      </c>
      <c r="B2789" s="52" t="e">
        <f>+IF(MATCH(A2789,List!H$10:H$145,0),"Targeted")</f>
        <v>#N/A</v>
      </c>
      <c r="C2789" s="65"/>
      <c r="D2789" s="151" t="s">
        <v>7700</v>
      </c>
      <c r="E2789" s="16" t="s">
        <v>1709</v>
      </c>
      <c r="F2789" s="16" t="s">
        <v>1710</v>
      </c>
      <c r="G2789" s="16" t="s">
        <v>2486</v>
      </c>
      <c r="H2789" s="16" t="s">
        <v>2487</v>
      </c>
      <c r="I2789" s="16" t="s">
        <v>4407</v>
      </c>
      <c r="J2789" s="16" t="s">
        <v>4408</v>
      </c>
      <c r="K2789" s="17" t="s">
        <v>12</v>
      </c>
      <c r="L2789" s="18" t="s">
        <v>4125</v>
      </c>
      <c r="M2789" s="195" t="s">
        <v>172</v>
      </c>
      <c r="N2789" s="16" t="s">
        <v>4229</v>
      </c>
      <c r="O2789" s="17" t="s">
        <v>346</v>
      </c>
      <c r="P2789" s="17" t="s">
        <v>305</v>
      </c>
      <c r="Q2789" s="17" t="s">
        <v>306</v>
      </c>
      <c r="R2789">
        <v>0</v>
      </c>
      <c r="S2789">
        <v>0</v>
      </c>
      <c r="T2789">
        <v>0</v>
      </c>
      <c r="U2789">
        <v>0</v>
      </c>
      <c r="V2789">
        <v>0</v>
      </c>
      <c r="W2789">
        <v>0</v>
      </c>
      <c r="X2789">
        <v>0</v>
      </c>
      <c r="Y2789">
        <v>0</v>
      </c>
      <c r="Z2789">
        <v>0</v>
      </c>
      <c r="AA2789">
        <v>0</v>
      </c>
      <c r="AB2789">
        <v>0</v>
      </c>
      <c r="AC2789">
        <v>0</v>
      </c>
      <c r="AD2789">
        <v>0</v>
      </c>
      <c r="AE2789">
        <v>0</v>
      </c>
      <c r="AF2789">
        <v>0</v>
      </c>
      <c r="AG2789" s="19">
        <v>0</v>
      </c>
      <c r="AH2789">
        <v>0</v>
      </c>
      <c r="AI2789">
        <v>0</v>
      </c>
      <c r="AJ2789">
        <v>0</v>
      </c>
      <c r="AK2789">
        <v>0</v>
      </c>
      <c r="AL2789">
        <v>0</v>
      </c>
      <c r="AM2789">
        <v>0</v>
      </c>
      <c r="AN2789">
        <v>0</v>
      </c>
      <c r="AO2789">
        <v>0</v>
      </c>
      <c r="AP2789">
        <v>0</v>
      </c>
      <c r="AQ2789">
        <v>0</v>
      </c>
      <c r="AR2789">
        <v>0</v>
      </c>
      <c r="AS2789">
        <v>0</v>
      </c>
      <c r="AT2789">
        <v>0</v>
      </c>
      <c r="AU2789">
        <v>0</v>
      </c>
      <c r="AV2789">
        <v>0</v>
      </c>
      <c r="AW2789">
        <v>766</v>
      </c>
      <c r="AX2789">
        <v>432</v>
      </c>
      <c r="AY2789">
        <v>0</v>
      </c>
      <c r="AZ2789">
        <v>0</v>
      </c>
      <c r="BA2789">
        <v>0</v>
      </c>
      <c r="BB2789">
        <v>0</v>
      </c>
      <c r="BC2789">
        <v>0</v>
      </c>
      <c r="BD2789">
        <v>0</v>
      </c>
      <c r="BE2789">
        <v>0</v>
      </c>
      <c r="BF2789">
        <v>0</v>
      </c>
      <c r="BG2789">
        <v>0</v>
      </c>
      <c r="BH2789">
        <v>0</v>
      </c>
      <c r="BI2789">
        <v>0</v>
      </c>
      <c r="BJ2789">
        <v>0</v>
      </c>
      <c r="BK2789">
        <v>0</v>
      </c>
      <c r="BL2789">
        <v>0</v>
      </c>
      <c r="BM2789">
        <v>0</v>
      </c>
      <c r="BN2789">
        <v>0</v>
      </c>
      <c r="BO2789">
        <v>0</v>
      </c>
      <c r="BP2789">
        <v>0</v>
      </c>
      <c r="BQ2789">
        <v>0</v>
      </c>
      <c r="BR2789">
        <v>0</v>
      </c>
      <c r="BS2789">
        <v>0</v>
      </c>
      <c r="BT2789">
        <v>0</v>
      </c>
      <c r="BU2789">
        <v>0</v>
      </c>
      <c r="BV2789">
        <v>0</v>
      </c>
      <c r="BW2789">
        <v>0</v>
      </c>
      <c r="BX2789">
        <v>0</v>
      </c>
      <c r="BY2789">
        <v>0</v>
      </c>
      <c r="BZ2789">
        <v>0</v>
      </c>
      <c r="CA2789">
        <v>0</v>
      </c>
      <c r="CB2789">
        <v>0</v>
      </c>
      <c r="CC2789">
        <v>0</v>
      </c>
      <c r="CD2789">
        <v>0</v>
      </c>
      <c r="CE2789">
        <v>0</v>
      </c>
    </row>
    <row r="2790" spans="1:83" x14ac:dyDescent="0.35">
      <c r="A2790" s="9" t="str">
        <f t="shared" si="43"/>
        <v>2627.452.14</v>
      </c>
      <c r="B2790" s="52" t="e">
        <f>+IF(MATCH(A2790,List!H$10:H$145,0),"Targeted")</f>
        <v>#N/A</v>
      </c>
      <c r="C2790" s="65"/>
      <c r="D2790" s="151" t="s">
        <v>7700</v>
      </c>
      <c r="E2790" s="16" t="s">
        <v>1709</v>
      </c>
      <c r="F2790" s="16" t="s">
        <v>1710</v>
      </c>
      <c r="G2790" s="16" t="s">
        <v>2486</v>
      </c>
      <c r="H2790" s="16" t="s">
        <v>2487</v>
      </c>
      <c r="I2790" s="16" t="s">
        <v>4407</v>
      </c>
      <c r="J2790" s="16" t="s">
        <v>4408</v>
      </c>
      <c r="K2790" s="17" t="s">
        <v>12</v>
      </c>
      <c r="L2790" s="18" t="s">
        <v>4125</v>
      </c>
      <c r="M2790" s="195" t="s">
        <v>172</v>
      </c>
      <c r="N2790" s="16" t="s">
        <v>4229</v>
      </c>
      <c r="O2790" s="17" t="s">
        <v>346</v>
      </c>
      <c r="P2790" s="17" t="s">
        <v>524</v>
      </c>
      <c r="Q2790" s="17" t="s">
        <v>306</v>
      </c>
      <c r="R2790">
        <v>0</v>
      </c>
      <c r="S2790">
        <v>0</v>
      </c>
      <c r="T2790">
        <v>0</v>
      </c>
      <c r="U2790">
        <v>0</v>
      </c>
      <c r="V2790">
        <v>0</v>
      </c>
      <c r="W2790">
        <v>0</v>
      </c>
      <c r="X2790">
        <v>0</v>
      </c>
      <c r="Y2790">
        <v>0</v>
      </c>
      <c r="Z2790">
        <v>0</v>
      </c>
      <c r="AA2790">
        <v>0</v>
      </c>
      <c r="AB2790">
        <v>0</v>
      </c>
      <c r="AC2790">
        <v>0</v>
      </c>
      <c r="AD2790">
        <v>0</v>
      </c>
      <c r="AE2790">
        <v>0</v>
      </c>
      <c r="AF2790">
        <v>0</v>
      </c>
      <c r="AG2790" s="19">
        <v>0</v>
      </c>
      <c r="AH2790">
        <v>0</v>
      </c>
      <c r="AI2790">
        <v>0</v>
      </c>
      <c r="AJ2790">
        <v>0</v>
      </c>
      <c r="AK2790">
        <v>0</v>
      </c>
      <c r="AL2790">
        <v>0</v>
      </c>
      <c r="AM2790">
        <v>0</v>
      </c>
      <c r="AN2790">
        <v>0</v>
      </c>
      <c r="AO2790">
        <v>0</v>
      </c>
      <c r="AP2790">
        <v>0</v>
      </c>
      <c r="AQ2790">
        <v>0</v>
      </c>
      <c r="AR2790">
        <v>0</v>
      </c>
      <c r="AS2790">
        <v>0</v>
      </c>
      <c r="AT2790">
        <v>0</v>
      </c>
      <c r="AU2790">
        <v>0</v>
      </c>
      <c r="AV2790">
        <v>0</v>
      </c>
      <c r="AW2790">
        <v>1653</v>
      </c>
      <c r="AX2790">
        <v>2477</v>
      </c>
      <c r="AY2790">
        <v>2364</v>
      </c>
      <c r="AZ2790">
        <v>1000</v>
      </c>
      <c r="BA2790">
        <v>0</v>
      </c>
      <c r="BB2790">
        <v>0</v>
      </c>
      <c r="BC2790">
        <v>0</v>
      </c>
      <c r="BD2790">
        <v>0</v>
      </c>
      <c r="BE2790">
        <v>0</v>
      </c>
      <c r="BF2790">
        <v>0</v>
      </c>
      <c r="BG2790">
        <v>0</v>
      </c>
      <c r="BH2790">
        <v>0</v>
      </c>
      <c r="BI2790">
        <v>0</v>
      </c>
      <c r="BJ2790">
        <v>0</v>
      </c>
      <c r="BK2790">
        <v>0</v>
      </c>
      <c r="BL2790">
        <v>0</v>
      </c>
      <c r="BM2790">
        <v>0</v>
      </c>
      <c r="BN2790">
        <v>0</v>
      </c>
      <c r="BO2790">
        <v>0</v>
      </c>
      <c r="BP2790">
        <v>0</v>
      </c>
      <c r="BQ2790">
        <v>0</v>
      </c>
      <c r="BR2790">
        <v>0</v>
      </c>
      <c r="BS2790">
        <v>0</v>
      </c>
      <c r="BT2790">
        <v>0</v>
      </c>
      <c r="BU2790">
        <v>0</v>
      </c>
      <c r="BV2790">
        <v>0</v>
      </c>
      <c r="BW2790">
        <v>0</v>
      </c>
      <c r="BX2790">
        <v>0</v>
      </c>
      <c r="BY2790">
        <v>0</v>
      </c>
      <c r="BZ2790">
        <v>0</v>
      </c>
      <c r="CA2790">
        <v>0</v>
      </c>
      <c r="CB2790">
        <v>0</v>
      </c>
      <c r="CC2790">
        <v>0</v>
      </c>
      <c r="CD2790">
        <v>0</v>
      </c>
      <c r="CE2790">
        <v>0</v>
      </c>
    </row>
    <row r="2791" spans="1:83" x14ac:dyDescent="0.35">
      <c r="A2791" s="9" t="str">
        <f t="shared" si="43"/>
        <v>2627.452.14</v>
      </c>
      <c r="B2791" s="52" t="e">
        <f>+IF(MATCH(A2791,List!H$10:H$145,0),"Targeted")</f>
        <v>#N/A</v>
      </c>
      <c r="C2791" s="65"/>
      <c r="D2791" s="151"/>
      <c r="E2791" s="16" t="s">
        <v>1709</v>
      </c>
      <c r="F2791" s="16" t="s">
        <v>1710</v>
      </c>
      <c r="G2791" s="16" t="s">
        <v>2486</v>
      </c>
      <c r="H2791" s="16" t="s">
        <v>2487</v>
      </c>
      <c r="I2791" s="16" t="s">
        <v>4407</v>
      </c>
      <c r="J2791" s="16" t="s">
        <v>4408</v>
      </c>
      <c r="K2791" s="17" t="s">
        <v>12</v>
      </c>
      <c r="L2791" s="18" t="s">
        <v>4125</v>
      </c>
      <c r="M2791" s="195" t="s">
        <v>172</v>
      </c>
      <c r="N2791" s="16" t="s">
        <v>4229</v>
      </c>
      <c r="O2791" s="17" t="s">
        <v>304</v>
      </c>
      <c r="P2791" s="17" t="s">
        <v>305</v>
      </c>
      <c r="Q2791" s="17" t="s">
        <v>306</v>
      </c>
      <c r="R2791">
        <v>0</v>
      </c>
      <c r="S2791">
        <v>0</v>
      </c>
      <c r="T2791">
        <v>0</v>
      </c>
      <c r="U2791">
        <v>0</v>
      </c>
      <c r="V2791">
        <v>0</v>
      </c>
      <c r="W2791">
        <v>0</v>
      </c>
      <c r="X2791">
        <v>0</v>
      </c>
      <c r="Y2791">
        <v>0</v>
      </c>
      <c r="Z2791">
        <v>0</v>
      </c>
      <c r="AA2791">
        <v>0</v>
      </c>
      <c r="AB2791">
        <v>0</v>
      </c>
      <c r="AC2791">
        <v>0</v>
      </c>
      <c r="AD2791">
        <v>0</v>
      </c>
      <c r="AE2791">
        <v>0</v>
      </c>
      <c r="AF2791">
        <v>0</v>
      </c>
      <c r="AG2791" s="19">
        <v>0</v>
      </c>
      <c r="AH2791">
        <v>0</v>
      </c>
      <c r="AI2791">
        <v>0</v>
      </c>
      <c r="AJ2791">
        <v>0</v>
      </c>
      <c r="AK2791">
        <v>0</v>
      </c>
      <c r="AL2791">
        <v>0</v>
      </c>
      <c r="AM2791">
        <v>0</v>
      </c>
      <c r="AN2791">
        <v>0</v>
      </c>
      <c r="AO2791">
        <v>0</v>
      </c>
      <c r="AP2791">
        <v>0</v>
      </c>
      <c r="AQ2791">
        <v>0</v>
      </c>
      <c r="AR2791">
        <v>0</v>
      </c>
      <c r="AS2791">
        <v>0</v>
      </c>
      <c r="AT2791">
        <v>0</v>
      </c>
      <c r="AU2791">
        <v>0</v>
      </c>
      <c r="AV2791">
        <v>0</v>
      </c>
      <c r="AW2791">
        <v>0</v>
      </c>
      <c r="AX2791">
        <v>0</v>
      </c>
      <c r="AY2791">
        <v>0</v>
      </c>
      <c r="AZ2791">
        <v>0</v>
      </c>
      <c r="BA2791">
        <v>0</v>
      </c>
      <c r="BB2791">
        <v>0</v>
      </c>
      <c r="BC2791">
        <v>0</v>
      </c>
      <c r="BD2791">
        <v>1000</v>
      </c>
      <c r="BE2791">
        <v>6000</v>
      </c>
      <c r="BF2791">
        <v>-1000</v>
      </c>
      <c r="BG2791">
        <v>0</v>
      </c>
      <c r="BH2791">
        <v>0</v>
      </c>
      <c r="BI2791">
        <v>0</v>
      </c>
      <c r="BJ2791">
        <v>0</v>
      </c>
      <c r="BK2791">
        <v>0</v>
      </c>
      <c r="BL2791">
        <v>0</v>
      </c>
      <c r="BM2791">
        <v>0</v>
      </c>
      <c r="BN2791">
        <v>0</v>
      </c>
      <c r="BO2791">
        <v>0</v>
      </c>
      <c r="BP2791">
        <v>0</v>
      </c>
      <c r="BQ2791">
        <v>0</v>
      </c>
      <c r="BR2791">
        <v>0</v>
      </c>
      <c r="BS2791">
        <v>0</v>
      </c>
      <c r="BT2791">
        <v>0</v>
      </c>
      <c r="BU2791">
        <v>0</v>
      </c>
      <c r="BV2791">
        <v>0</v>
      </c>
      <c r="BW2791">
        <v>0</v>
      </c>
      <c r="BX2791" s="10">
        <v>0</v>
      </c>
      <c r="BY2791">
        <v>0</v>
      </c>
      <c r="BZ2791">
        <v>0</v>
      </c>
      <c r="CA2791">
        <v>0</v>
      </c>
      <c r="CB2791">
        <v>0</v>
      </c>
      <c r="CC2791">
        <v>0</v>
      </c>
      <c r="CD2791">
        <v>0</v>
      </c>
      <c r="CE2791">
        <v>0</v>
      </c>
    </row>
    <row r="2792" spans="1:83" x14ac:dyDescent="0.35">
      <c r="A2792" s="9" t="str">
        <f t="shared" si="43"/>
        <v>2627.452.14</v>
      </c>
      <c r="B2792" s="52" t="e">
        <f>+IF(MATCH(A2792,List!H$10:H$145,0),"Targeted")</f>
        <v>#N/A</v>
      </c>
      <c r="C2792" s="65"/>
      <c r="D2792" s="151"/>
      <c r="E2792" s="16" t="s">
        <v>1709</v>
      </c>
      <c r="F2792" s="16" t="s">
        <v>1710</v>
      </c>
      <c r="G2792" s="16" t="s">
        <v>2486</v>
      </c>
      <c r="H2792" s="16" t="s">
        <v>2487</v>
      </c>
      <c r="I2792" s="16" t="s">
        <v>4407</v>
      </c>
      <c r="J2792" s="16" t="s">
        <v>4408</v>
      </c>
      <c r="K2792" s="17" t="s">
        <v>12</v>
      </c>
      <c r="L2792" s="18" t="s">
        <v>4125</v>
      </c>
      <c r="M2792" s="195" t="s">
        <v>172</v>
      </c>
      <c r="N2792" s="16" t="s">
        <v>4229</v>
      </c>
      <c r="O2792" s="17" t="s">
        <v>304</v>
      </c>
      <c r="P2792" s="17" t="s">
        <v>524</v>
      </c>
      <c r="Q2792" s="17" t="s">
        <v>306</v>
      </c>
      <c r="R2792">
        <v>0</v>
      </c>
      <c r="S2792">
        <v>0</v>
      </c>
      <c r="T2792">
        <v>0</v>
      </c>
      <c r="U2792">
        <v>0</v>
      </c>
      <c r="V2792">
        <v>0</v>
      </c>
      <c r="W2792">
        <v>0</v>
      </c>
      <c r="X2792">
        <v>0</v>
      </c>
      <c r="Y2792">
        <v>0</v>
      </c>
      <c r="Z2792">
        <v>0</v>
      </c>
      <c r="AA2792">
        <v>0</v>
      </c>
      <c r="AB2792">
        <v>0</v>
      </c>
      <c r="AC2792">
        <v>0</v>
      </c>
      <c r="AD2792">
        <v>0</v>
      </c>
      <c r="AE2792">
        <v>0</v>
      </c>
      <c r="AF2792">
        <v>0</v>
      </c>
      <c r="AG2792" s="19">
        <v>0</v>
      </c>
      <c r="AH2792">
        <v>0</v>
      </c>
      <c r="AI2792">
        <v>0</v>
      </c>
      <c r="AJ2792">
        <v>0</v>
      </c>
      <c r="AK2792">
        <v>0</v>
      </c>
      <c r="AL2792">
        <v>0</v>
      </c>
      <c r="AM2792">
        <v>0</v>
      </c>
      <c r="AN2792">
        <v>0</v>
      </c>
      <c r="AO2792">
        <v>0</v>
      </c>
      <c r="AP2792">
        <v>0</v>
      </c>
      <c r="AQ2792">
        <v>0</v>
      </c>
      <c r="AR2792">
        <v>0</v>
      </c>
      <c r="AS2792">
        <v>0</v>
      </c>
      <c r="AT2792">
        <v>0</v>
      </c>
      <c r="AU2792">
        <v>0</v>
      </c>
      <c r="AV2792">
        <v>0</v>
      </c>
      <c r="AW2792">
        <v>0</v>
      </c>
      <c r="AX2792">
        <v>0</v>
      </c>
      <c r="AY2792">
        <v>0</v>
      </c>
      <c r="AZ2792">
        <v>0</v>
      </c>
      <c r="BA2792">
        <v>0</v>
      </c>
      <c r="BB2792">
        <v>0</v>
      </c>
      <c r="BC2792">
        <v>0</v>
      </c>
      <c r="BD2792">
        <v>0</v>
      </c>
      <c r="BE2792">
        <v>0</v>
      </c>
      <c r="BF2792">
        <v>1000</v>
      </c>
      <c r="BG2792">
        <v>0</v>
      </c>
      <c r="BH2792">
        <v>5000</v>
      </c>
      <c r="BI2792">
        <v>0</v>
      </c>
      <c r="BJ2792">
        <v>0</v>
      </c>
      <c r="BK2792">
        <v>0</v>
      </c>
      <c r="BL2792">
        <v>0</v>
      </c>
      <c r="BM2792">
        <v>0</v>
      </c>
      <c r="BN2792">
        <v>0</v>
      </c>
      <c r="BO2792">
        <v>0</v>
      </c>
      <c r="BP2792">
        <v>0</v>
      </c>
      <c r="BQ2792">
        <v>0</v>
      </c>
      <c r="BR2792">
        <v>0</v>
      </c>
      <c r="BS2792">
        <v>0</v>
      </c>
      <c r="BT2792">
        <v>0</v>
      </c>
      <c r="BU2792">
        <v>0</v>
      </c>
      <c r="BV2792">
        <v>0</v>
      </c>
      <c r="BW2792">
        <v>0</v>
      </c>
      <c r="BX2792" s="10">
        <v>0</v>
      </c>
      <c r="BY2792">
        <v>0</v>
      </c>
      <c r="BZ2792">
        <v>0</v>
      </c>
      <c r="CA2792">
        <v>0</v>
      </c>
      <c r="CB2792">
        <v>0</v>
      </c>
      <c r="CC2792">
        <v>0</v>
      </c>
      <c r="CD2792">
        <v>0</v>
      </c>
      <c r="CE2792">
        <v>0</v>
      </c>
    </row>
    <row r="2793" spans="1:83" x14ac:dyDescent="0.35">
      <c r="A2793" s="9" t="str">
        <f t="shared" si="43"/>
        <v>2628.452.14</v>
      </c>
      <c r="B2793" s="52" t="e">
        <f>+IF(MATCH(A2793,List!H$10:H$145,0),"Targeted")</f>
        <v>#N/A</v>
      </c>
      <c r="C2793" s="65"/>
      <c r="D2793" s="151" t="s">
        <v>7700</v>
      </c>
      <c r="E2793" s="16" t="s">
        <v>1709</v>
      </c>
      <c r="F2793" s="16" t="s">
        <v>1710</v>
      </c>
      <c r="G2793" s="16" t="s">
        <v>2486</v>
      </c>
      <c r="H2793" s="16" t="s">
        <v>2487</v>
      </c>
      <c r="I2793" s="16" t="s">
        <v>4409</v>
      </c>
      <c r="J2793" s="16" t="s">
        <v>4410</v>
      </c>
      <c r="K2793" s="17" t="s">
        <v>12</v>
      </c>
      <c r="L2793" s="18" t="s">
        <v>4125</v>
      </c>
      <c r="M2793" s="195" t="s">
        <v>172</v>
      </c>
      <c r="N2793" s="16" t="s">
        <v>4229</v>
      </c>
      <c r="O2793" s="17" t="s">
        <v>346</v>
      </c>
      <c r="P2793" s="17" t="s">
        <v>305</v>
      </c>
      <c r="Q2793" s="17" t="s">
        <v>306</v>
      </c>
      <c r="R2793">
        <v>0</v>
      </c>
      <c r="S2793">
        <v>0</v>
      </c>
      <c r="T2793">
        <v>0</v>
      </c>
      <c r="U2793">
        <v>0</v>
      </c>
      <c r="V2793">
        <v>0</v>
      </c>
      <c r="W2793">
        <v>0</v>
      </c>
      <c r="X2793">
        <v>0</v>
      </c>
      <c r="Y2793">
        <v>0</v>
      </c>
      <c r="Z2793">
        <v>0</v>
      </c>
      <c r="AA2793">
        <v>0</v>
      </c>
      <c r="AB2793">
        <v>0</v>
      </c>
      <c r="AC2793">
        <v>0</v>
      </c>
      <c r="AD2793">
        <v>0</v>
      </c>
      <c r="AE2793">
        <v>0</v>
      </c>
      <c r="AF2793">
        <v>0</v>
      </c>
      <c r="AG2793" s="19">
        <v>0</v>
      </c>
      <c r="AH2793">
        <v>0</v>
      </c>
      <c r="AI2793">
        <v>0</v>
      </c>
      <c r="AJ2793">
        <v>0</v>
      </c>
      <c r="AK2793">
        <v>0</v>
      </c>
      <c r="AL2793">
        <v>0</v>
      </c>
      <c r="AM2793">
        <v>0</v>
      </c>
      <c r="AN2793">
        <v>0</v>
      </c>
      <c r="AO2793">
        <v>0</v>
      </c>
      <c r="AP2793">
        <v>0</v>
      </c>
      <c r="AQ2793">
        <v>0</v>
      </c>
      <c r="AR2793">
        <v>0</v>
      </c>
      <c r="AS2793">
        <v>0</v>
      </c>
      <c r="AT2793">
        <v>0</v>
      </c>
      <c r="AU2793">
        <v>0</v>
      </c>
      <c r="AV2793">
        <v>0</v>
      </c>
      <c r="AW2793">
        <v>781</v>
      </c>
      <c r="AX2793">
        <v>0</v>
      </c>
      <c r="AY2793">
        <v>0</v>
      </c>
      <c r="AZ2793">
        <v>0</v>
      </c>
      <c r="BA2793">
        <v>0</v>
      </c>
      <c r="BB2793">
        <v>-32000</v>
      </c>
      <c r="BC2793">
        <v>0</v>
      </c>
      <c r="BD2793">
        <v>0</v>
      </c>
      <c r="BE2793">
        <v>0</v>
      </c>
      <c r="BF2793">
        <v>-1000</v>
      </c>
      <c r="BG2793">
        <v>-2000</v>
      </c>
      <c r="BH2793">
        <v>1000</v>
      </c>
      <c r="BI2793">
        <v>0</v>
      </c>
      <c r="BJ2793">
        <v>-1000</v>
      </c>
      <c r="BK2793">
        <v>-20000</v>
      </c>
      <c r="BL2793">
        <v>-14000</v>
      </c>
      <c r="BM2793">
        <v>-9000</v>
      </c>
      <c r="BN2793">
        <v>-3000</v>
      </c>
      <c r="BO2793">
        <v>-19000</v>
      </c>
      <c r="BP2793">
        <v>-9000</v>
      </c>
      <c r="BQ2793">
        <v>-3000</v>
      </c>
      <c r="BR2793">
        <v>0</v>
      </c>
      <c r="BS2793">
        <v>0</v>
      </c>
      <c r="BT2793">
        <v>0</v>
      </c>
      <c r="BU2793">
        <v>0</v>
      </c>
      <c r="BV2793">
        <v>0</v>
      </c>
      <c r="BW2793">
        <v>0</v>
      </c>
      <c r="BX2793">
        <v>0</v>
      </c>
      <c r="BY2793">
        <v>0</v>
      </c>
      <c r="BZ2793">
        <v>0</v>
      </c>
      <c r="CA2793">
        <v>0</v>
      </c>
      <c r="CB2793">
        <v>0</v>
      </c>
      <c r="CC2793">
        <v>0</v>
      </c>
      <c r="CD2793">
        <v>0</v>
      </c>
      <c r="CE2793">
        <v>0</v>
      </c>
    </row>
    <row r="2794" spans="1:83" x14ac:dyDescent="0.35">
      <c r="A2794" s="9" t="str">
        <f t="shared" si="43"/>
        <v>2628.452.14</v>
      </c>
      <c r="B2794" s="52" t="e">
        <f>+IF(MATCH(A2794,List!H$10:H$145,0),"Targeted")</f>
        <v>#N/A</v>
      </c>
      <c r="C2794" s="65"/>
      <c r="D2794" s="151" t="s">
        <v>7700</v>
      </c>
      <c r="E2794" s="16" t="s">
        <v>1709</v>
      </c>
      <c r="F2794" s="16" t="s">
        <v>1710</v>
      </c>
      <c r="G2794" s="16" t="s">
        <v>2486</v>
      </c>
      <c r="H2794" s="16" t="s">
        <v>2487</v>
      </c>
      <c r="I2794" s="16" t="s">
        <v>4409</v>
      </c>
      <c r="J2794" s="16" t="s">
        <v>4410</v>
      </c>
      <c r="K2794" s="17" t="s">
        <v>12</v>
      </c>
      <c r="L2794" s="18" t="s">
        <v>4125</v>
      </c>
      <c r="M2794" s="195" t="s">
        <v>172</v>
      </c>
      <c r="N2794" s="16" t="s">
        <v>4229</v>
      </c>
      <c r="O2794" s="17" t="s">
        <v>346</v>
      </c>
      <c r="P2794" s="17" t="s">
        <v>524</v>
      </c>
      <c r="Q2794" s="17" t="s">
        <v>306</v>
      </c>
      <c r="R2794">
        <v>0</v>
      </c>
      <c r="S2794">
        <v>0</v>
      </c>
      <c r="T2794">
        <v>0</v>
      </c>
      <c r="U2794">
        <v>0</v>
      </c>
      <c r="V2794">
        <v>0</v>
      </c>
      <c r="W2794">
        <v>0</v>
      </c>
      <c r="X2794">
        <v>0</v>
      </c>
      <c r="Y2794">
        <v>0</v>
      </c>
      <c r="Z2794">
        <v>0</v>
      </c>
      <c r="AA2794">
        <v>0</v>
      </c>
      <c r="AB2794">
        <v>0</v>
      </c>
      <c r="AC2794">
        <v>0</v>
      </c>
      <c r="AD2794">
        <v>0</v>
      </c>
      <c r="AE2794">
        <v>0</v>
      </c>
      <c r="AF2794">
        <v>0</v>
      </c>
      <c r="AG2794" s="19">
        <v>0</v>
      </c>
      <c r="AH2794">
        <v>0</v>
      </c>
      <c r="AI2794">
        <v>0</v>
      </c>
      <c r="AJ2794">
        <v>0</v>
      </c>
      <c r="AK2794">
        <v>0</v>
      </c>
      <c r="AL2794">
        <v>0</v>
      </c>
      <c r="AM2794">
        <v>0</v>
      </c>
      <c r="AN2794">
        <v>0</v>
      </c>
      <c r="AO2794">
        <v>0</v>
      </c>
      <c r="AP2794">
        <v>0</v>
      </c>
      <c r="AQ2794">
        <v>0</v>
      </c>
      <c r="AR2794">
        <v>0</v>
      </c>
      <c r="AS2794">
        <v>0</v>
      </c>
      <c r="AT2794">
        <v>0</v>
      </c>
      <c r="AU2794">
        <v>0</v>
      </c>
      <c r="AV2794">
        <v>0</v>
      </c>
      <c r="AW2794">
        <v>819</v>
      </c>
      <c r="AX2794">
        <v>3834</v>
      </c>
      <c r="AY2794">
        <v>2665</v>
      </c>
      <c r="AZ2794">
        <v>9000</v>
      </c>
      <c r="BA2794">
        <v>11000</v>
      </c>
      <c r="BB2794">
        <v>33000</v>
      </c>
      <c r="BC2794">
        <v>3000</v>
      </c>
      <c r="BD2794">
        <v>4000</v>
      </c>
      <c r="BE2794">
        <v>5000</v>
      </c>
      <c r="BF2794">
        <v>4000</v>
      </c>
      <c r="BG2794">
        <v>6000</v>
      </c>
      <c r="BH2794">
        <v>5000</v>
      </c>
      <c r="BI2794">
        <v>5000</v>
      </c>
      <c r="BJ2794">
        <v>7000</v>
      </c>
      <c r="BK2794">
        <v>24000</v>
      </c>
      <c r="BL2794">
        <v>20000</v>
      </c>
      <c r="BM2794">
        <v>13000</v>
      </c>
      <c r="BN2794">
        <v>9000</v>
      </c>
      <c r="BO2794">
        <v>29000</v>
      </c>
      <c r="BP2794">
        <v>17000</v>
      </c>
      <c r="BQ2794">
        <v>10000</v>
      </c>
      <c r="BR2794">
        <v>6000</v>
      </c>
      <c r="BS2794">
        <v>3000</v>
      </c>
      <c r="BT2794">
        <v>9000</v>
      </c>
      <c r="BU2794">
        <v>8000</v>
      </c>
      <c r="BV2794">
        <v>6000</v>
      </c>
      <c r="BW2794">
        <v>6000</v>
      </c>
      <c r="BX2794">
        <v>9000</v>
      </c>
      <c r="BY2794">
        <v>6000</v>
      </c>
      <c r="BZ2794">
        <v>3000</v>
      </c>
      <c r="CA2794">
        <v>7000</v>
      </c>
      <c r="CB2794">
        <v>5000</v>
      </c>
      <c r="CC2794">
        <v>8000</v>
      </c>
      <c r="CD2794">
        <v>9000</v>
      </c>
      <c r="CE2794">
        <v>10000</v>
      </c>
    </row>
    <row r="2795" spans="1:83" x14ac:dyDescent="0.35">
      <c r="A2795" s="9" t="str">
        <f t="shared" si="43"/>
        <v>2628.452.14</v>
      </c>
      <c r="B2795" s="52" t="e">
        <f>+IF(MATCH(A2795,List!H$10:H$145,0),"Targeted")</f>
        <v>#N/A</v>
      </c>
      <c r="C2795" s="65"/>
      <c r="D2795" s="151"/>
      <c r="E2795" s="16" t="s">
        <v>1709</v>
      </c>
      <c r="F2795" s="16" t="s">
        <v>1710</v>
      </c>
      <c r="G2795" s="16" t="s">
        <v>2486</v>
      </c>
      <c r="H2795" s="16" t="s">
        <v>2487</v>
      </c>
      <c r="I2795" s="16" t="s">
        <v>4409</v>
      </c>
      <c r="J2795" s="16" t="s">
        <v>4410</v>
      </c>
      <c r="K2795" s="17" t="s">
        <v>12</v>
      </c>
      <c r="L2795" s="18" t="s">
        <v>4125</v>
      </c>
      <c r="M2795" s="195" t="s">
        <v>172</v>
      </c>
      <c r="N2795" s="16" t="s">
        <v>4229</v>
      </c>
      <c r="O2795" s="17" t="s">
        <v>304</v>
      </c>
      <c r="P2795" s="17" t="s">
        <v>305</v>
      </c>
      <c r="Q2795" s="17" t="s">
        <v>306</v>
      </c>
      <c r="R2795">
        <v>0</v>
      </c>
      <c r="S2795">
        <v>0</v>
      </c>
      <c r="T2795">
        <v>0</v>
      </c>
      <c r="U2795">
        <v>0</v>
      </c>
      <c r="V2795">
        <v>0</v>
      </c>
      <c r="W2795">
        <v>0</v>
      </c>
      <c r="X2795">
        <v>0</v>
      </c>
      <c r="Y2795">
        <v>0</v>
      </c>
      <c r="Z2795">
        <v>0</v>
      </c>
      <c r="AA2795">
        <v>0</v>
      </c>
      <c r="AB2795">
        <v>0</v>
      </c>
      <c r="AC2795">
        <v>0</v>
      </c>
      <c r="AD2795">
        <v>0</v>
      </c>
      <c r="AE2795">
        <v>0</v>
      </c>
      <c r="AF2795">
        <v>0</v>
      </c>
      <c r="AG2795" s="19">
        <v>0</v>
      </c>
      <c r="AH2795">
        <v>0</v>
      </c>
      <c r="AI2795">
        <v>0</v>
      </c>
      <c r="AJ2795">
        <v>0</v>
      </c>
      <c r="AK2795">
        <v>0</v>
      </c>
      <c r="AL2795">
        <v>0</v>
      </c>
      <c r="AM2795">
        <v>0</v>
      </c>
      <c r="AN2795">
        <v>0</v>
      </c>
      <c r="AO2795">
        <v>0</v>
      </c>
      <c r="AP2795">
        <v>0</v>
      </c>
      <c r="AQ2795">
        <v>0</v>
      </c>
      <c r="AR2795">
        <v>0</v>
      </c>
      <c r="AS2795">
        <v>0</v>
      </c>
      <c r="AT2795">
        <v>0</v>
      </c>
      <c r="AU2795">
        <v>0</v>
      </c>
      <c r="AV2795">
        <v>0</v>
      </c>
      <c r="AW2795">
        <v>0</v>
      </c>
      <c r="AX2795">
        <v>0</v>
      </c>
      <c r="AY2795">
        <v>0</v>
      </c>
      <c r="AZ2795">
        <v>0</v>
      </c>
      <c r="BA2795">
        <v>0</v>
      </c>
      <c r="BB2795">
        <v>32000</v>
      </c>
      <c r="BC2795">
        <v>0</v>
      </c>
      <c r="BD2795">
        <v>0</v>
      </c>
      <c r="BE2795">
        <v>0</v>
      </c>
      <c r="BF2795">
        <v>0</v>
      </c>
      <c r="BG2795">
        <v>0</v>
      </c>
      <c r="BH2795">
        <v>0</v>
      </c>
      <c r="BI2795">
        <v>0</v>
      </c>
      <c r="BJ2795">
        <v>3000</v>
      </c>
      <c r="BK2795">
        <v>20000</v>
      </c>
      <c r="BL2795">
        <v>14000</v>
      </c>
      <c r="BM2795">
        <v>9000</v>
      </c>
      <c r="BN2795">
        <v>3000</v>
      </c>
      <c r="BO2795">
        <v>19000</v>
      </c>
      <c r="BP2795">
        <v>9000</v>
      </c>
      <c r="BQ2795">
        <v>3000</v>
      </c>
      <c r="BR2795">
        <v>0</v>
      </c>
      <c r="BS2795">
        <v>0</v>
      </c>
      <c r="BT2795">
        <v>0</v>
      </c>
      <c r="BU2795">
        <v>0</v>
      </c>
      <c r="BV2795">
        <v>0</v>
      </c>
      <c r="BW2795">
        <v>0</v>
      </c>
      <c r="BX2795" s="10">
        <v>0</v>
      </c>
      <c r="BY2795">
        <v>0</v>
      </c>
      <c r="BZ2795">
        <v>0</v>
      </c>
      <c r="CA2795">
        <v>0</v>
      </c>
      <c r="CB2795">
        <v>0</v>
      </c>
      <c r="CC2795">
        <v>0</v>
      </c>
      <c r="CD2795">
        <v>0</v>
      </c>
      <c r="CE2795">
        <v>0</v>
      </c>
    </row>
    <row r="2796" spans="1:83" x14ac:dyDescent="0.35">
      <c r="A2796" s="9" t="str">
        <f t="shared" si="43"/>
        <v>2628.452.14</v>
      </c>
      <c r="B2796" s="52" t="e">
        <f>+IF(MATCH(A2796,List!H$10:H$145,0),"Targeted")</f>
        <v>#N/A</v>
      </c>
      <c r="C2796" s="65"/>
      <c r="D2796" s="151"/>
      <c r="E2796" s="16" t="s">
        <v>1709</v>
      </c>
      <c r="F2796" s="16" t="s">
        <v>1710</v>
      </c>
      <c r="G2796" s="16" t="s">
        <v>2486</v>
      </c>
      <c r="H2796" s="16" t="s">
        <v>2487</v>
      </c>
      <c r="I2796" s="16" t="s">
        <v>4409</v>
      </c>
      <c r="J2796" s="16" t="s">
        <v>4410</v>
      </c>
      <c r="K2796" s="17" t="s">
        <v>12</v>
      </c>
      <c r="L2796" s="18" t="s">
        <v>4125</v>
      </c>
      <c r="M2796" s="195" t="s">
        <v>172</v>
      </c>
      <c r="N2796" s="16" t="s">
        <v>4229</v>
      </c>
      <c r="O2796" s="17" t="s">
        <v>304</v>
      </c>
      <c r="P2796" s="17" t="s">
        <v>524</v>
      </c>
      <c r="Q2796" s="17" t="s">
        <v>306</v>
      </c>
      <c r="R2796">
        <v>0</v>
      </c>
      <c r="S2796">
        <v>0</v>
      </c>
      <c r="T2796">
        <v>0</v>
      </c>
      <c r="U2796">
        <v>0</v>
      </c>
      <c r="V2796">
        <v>0</v>
      </c>
      <c r="W2796">
        <v>0</v>
      </c>
      <c r="X2796">
        <v>0</v>
      </c>
      <c r="Y2796">
        <v>0</v>
      </c>
      <c r="Z2796">
        <v>0</v>
      </c>
      <c r="AA2796">
        <v>0</v>
      </c>
      <c r="AB2796">
        <v>0</v>
      </c>
      <c r="AC2796">
        <v>0</v>
      </c>
      <c r="AD2796">
        <v>0</v>
      </c>
      <c r="AE2796">
        <v>0</v>
      </c>
      <c r="AF2796">
        <v>0</v>
      </c>
      <c r="AG2796" s="19">
        <v>0</v>
      </c>
      <c r="AH2796">
        <v>0</v>
      </c>
      <c r="AI2796">
        <v>0</v>
      </c>
      <c r="AJ2796">
        <v>0</v>
      </c>
      <c r="AK2796">
        <v>0</v>
      </c>
      <c r="AL2796">
        <v>0</v>
      </c>
      <c r="AM2796">
        <v>0</v>
      </c>
      <c r="AN2796">
        <v>0</v>
      </c>
      <c r="AO2796">
        <v>0</v>
      </c>
      <c r="AP2796">
        <v>0</v>
      </c>
      <c r="AQ2796">
        <v>0</v>
      </c>
      <c r="AR2796">
        <v>0</v>
      </c>
      <c r="AS2796">
        <v>0</v>
      </c>
      <c r="AT2796">
        <v>0</v>
      </c>
      <c r="AU2796">
        <v>0</v>
      </c>
      <c r="AV2796">
        <v>0</v>
      </c>
      <c r="AW2796">
        <v>0</v>
      </c>
      <c r="AX2796">
        <v>0</v>
      </c>
      <c r="AY2796">
        <v>0</v>
      </c>
      <c r="AZ2796">
        <v>0</v>
      </c>
      <c r="BA2796">
        <v>0</v>
      </c>
      <c r="BB2796">
        <v>0</v>
      </c>
      <c r="BC2796">
        <v>0</v>
      </c>
      <c r="BD2796">
        <v>0</v>
      </c>
      <c r="BE2796">
        <v>0</v>
      </c>
      <c r="BF2796">
        <v>0</v>
      </c>
      <c r="BG2796">
        <v>0</v>
      </c>
      <c r="BH2796">
        <v>0</v>
      </c>
      <c r="BI2796">
        <v>0</v>
      </c>
      <c r="BJ2796">
        <v>0</v>
      </c>
      <c r="BK2796">
        <v>0</v>
      </c>
      <c r="BL2796">
        <v>0</v>
      </c>
      <c r="BM2796">
        <v>0</v>
      </c>
      <c r="BN2796">
        <v>0</v>
      </c>
      <c r="BO2796">
        <v>0</v>
      </c>
      <c r="BP2796">
        <v>0</v>
      </c>
      <c r="BQ2796">
        <v>0</v>
      </c>
      <c r="BR2796">
        <v>0</v>
      </c>
      <c r="BS2796">
        <v>0</v>
      </c>
      <c r="BT2796">
        <v>4000</v>
      </c>
      <c r="BU2796">
        <v>14000</v>
      </c>
      <c r="BV2796">
        <v>2000</v>
      </c>
      <c r="BW2796">
        <v>9000</v>
      </c>
      <c r="BX2796" s="10">
        <v>18000</v>
      </c>
      <c r="BY2796">
        <v>35000</v>
      </c>
      <c r="BZ2796">
        <v>15000</v>
      </c>
      <c r="CA2796">
        <v>0</v>
      </c>
      <c r="CB2796">
        <v>0</v>
      </c>
      <c r="CC2796">
        <v>0</v>
      </c>
      <c r="CD2796">
        <v>0</v>
      </c>
      <c r="CE2796">
        <v>0</v>
      </c>
    </row>
    <row r="2797" spans="1:83" x14ac:dyDescent="0.35">
      <c r="A2797" s="9" t="str">
        <f t="shared" si="43"/>
        <v>4320.452.14</v>
      </c>
      <c r="B2797" s="52" t="e">
        <f>+IF(MATCH(A2797,List!H$10:H$145,0),"Targeted")</f>
        <v>#N/A</v>
      </c>
      <c r="C2797" s="65"/>
      <c r="D2797" s="151"/>
      <c r="E2797" s="16" t="s">
        <v>1709</v>
      </c>
      <c r="F2797" s="16" t="s">
        <v>1710</v>
      </c>
      <c r="G2797" s="16" t="s">
        <v>2486</v>
      </c>
      <c r="H2797" s="16" t="s">
        <v>2487</v>
      </c>
      <c r="I2797" s="16" t="s">
        <v>4411</v>
      </c>
      <c r="J2797" s="16" t="s">
        <v>4412</v>
      </c>
      <c r="K2797" s="17" t="s">
        <v>12</v>
      </c>
      <c r="L2797" s="18" t="s">
        <v>4125</v>
      </c>
      <c r="M2797" s="195" t="s">
        <v>172</v>
      </c>
      <c r="N2797" s="16" t="s">
        <v>4229</v>
      </c>
      <c r="O2797" s="17" t="s">
        <v>304</v>
      </c>
      <c r="P2797" s="17" t="s">
        <v>305</v>
      </c>
      <c r="Q2797" s="17" t="s">
        <v>306</v>
      </c>
      <c r="R2797">
        <v>0</v>
      </c>
      <c r="S2797">
        <v>0</v>
      </c>
      <c r="T2797">
        <v>0</v>
      </c>
      <c r="U2797">
        <v>0</v>
      </c>
      <c r="V2797">
        <v>0</v>
      </c>
      <c r="W2797">
        <v>0</v>
      </c>
      <c r="X2797">
        <v>0</v>
      </c>
      <c r="Y2797">
        <v>0</v>
      </c>
      <c r="Z2797">
        <v>0</v>
      </c>
      <c r="AA2797">
        <v>0</v>
      </c>
      <c r="AB2797">
        <v>0</v>
      </c>
      <c r="AC2797">
        <v>0</v>
      </c>
      <c r="AD2797">
        <v>3</v>
      </c>
      <c r="AE2797">
        <v>4</v>
      </c>
      <c r="AF2797">
        <v>2</v>
      </c>
      <c r="AG2797" s="19">
        <v>-1</v>
      </c>
      <c r="AH2797">
        <v>-8</v>
      </c>
      <c r="AI2797">
        <v>30</v>
      </c>
      <c r="AJ2797">
        <v>15</v>
      </c>
      <c r="AK2797">
        <v>17</v>
      </c>
      <c r="AL2797">
        <v>5</v>
      </c>
      <c r="AM2797">
        <v>5</v>
      </c>
      <c r="AN2797">
        <v>0</v>
      </c>
      <c r="AO2797">
        <v>3</v>
      </c>
      <c r="AP2797">
        <v>10</v>
      </c>
      <c r="AQ2797">
        <v>13</v>
      </c>
      <c r="AR2797">
        <v>1</v>
      </c>
      <c r="AS2797">
        <v>0</v>
      </c>
      <c r="AT2797">
        <v>0</v>
      </c>
      <c r="AU2797">
        <v>0</v>
      </c>
      <c r="AV2797">
        <v>0</v>
      </c>
      <c r="AW2797">
        <v>0</v>
      </c>
      <c r="AX2797">
        <v>0</v>
      </c>
      <c r="AY2797">
        <v>0</v>
      </c>
      <c r="AZ2797">
        <v>0</v>
      </c>
      <c r="BA2797">
        <v>0</v>
      </c>
      <c r="BB2797">
        <v>0</v>
      </c>
      <c r="BC2797">
        <v>0</v>
      </c>
      <c r="BD2797">
        <v>0</v>
      </c>
      <c r="BE2797">
        <v>0</v>
      </c>
      <c r="BF2797">
        <v>0</v>
      </c>
      <c r="BG2797">
        <v>0</v>
      </c>
      <c r="BH2797">
        <v>0</v>
      </c>
      <c r="BI2797">
        <v>0</v>
      </c>
      <c r="BJ2797">
        <v>0</v>
      </c>
      <c r="BK2797">
        <v>0</v>
      </c>
      <c r="BL2797">
        <v>0</v>
      </c>
      <c r="BM2797">
        <v>0</v>
      </c>
      <c r="BN2797">
        <v>0</v>
      </c>
      <c r="BO2797">
        <v>0</v>
      </c>
      <c r="BP2797">
        <v>0</v>
      </c>
      <c r="BQ2797">
        <v>0</v>
      </c>
      <c r="BR2797">
        <v>0</v>
      </c>
      <c r="BS2797">
        <v>0</v>
      </c>
      <c r="BT2797">
        <v>0</v>
      </c>
      <c r="BU2797">
        <v>0</v>
      </c>
      <c r="BV2797">
        <v>0</v>
      </c>
      <c r="BW2797">
        <v>0</v>
      </c>
      <c r="BX2797" s="10">
        <v>0</v>
      </c>
      <c r="BY2797">
        <v>0</v>
      </c>
      <c r="BZ2797">
        <v>0</v>
      </c>
      <c r="CA2797">
        <v>0</v>
      </c>
      <c r="CB2797">
        <v>0</v>
      </c>
      <c r="CC2797">
        <v>0</v>
      </c>
      <c r="CD2797">
        <v>0</v>
      </c>
      <c r="CE2797">
        <v>0</v>
      </c>
    </row>
    <row r="2798" spans="1:83" x14ac:dyDescent="0.35">
      <c r="A2798" s="9" t="str">
        <f t="shared" si="43"/>
        <v>4409.452.14</v>
      </c>
      <c r="B2798" s="52" t="e">
        <f>+IF(MATCH(A2798,List!H$10:H$145,0),"Targeted")</f>
        <v>#N/A</v>
      </c>
      <c r="C2798" s="65"/>
      <c r="D2798" s="151" t="s">
        <v>7700</v>
      </c>
      <c r="E2798" s="16" t="s">
        <v>1709</v>
      </c>
      <c r="F2798" s="16" t="s">
        <v>1710</v>
      </c>
      <c r="G2798" s="16" t="s">
        <v>2486</v>
      </c>
      <c r="H2798" s="16" t="s">
        <v>2487</v>
      </c>
      <c r="I2798" s="16" t="s">
        <v>4413</v>
      </c>
      <c r="J2798" s="16" t="s">
        <v>4414</v>
      </c>
      <c r="K2798" s="17" t="s">
        <v>12</v>
      </c>
      <c r="L2798" s="18" t="s">
        <v>4125</v>
      </c>
      <c r="M2798" s="195" t="s">
        <v>172</v>
      </c>
      <c r="N2798" s="16" t="s">
        <v>4229</v>
      </c>
      <c r="O2798" s="17" t="s">
        <v>346</v>
      </c>
      <c r="P2798" s="17" t="s">
        <v>305</v>
      </c>
      <c r="Q2798" s="17" t="s">
        <v>306</v>
      </c>
      <c r="R2798">
        <v>1783</v>
      </c>
      <c r="S2798">
        <v>4863</v>
      </c>
      <c r="T2798">
        <v>5092</v>
      </c>
      <c r="U2798">
        <v>178</v>
      </c>
      <c r="V2798">
        <v>-399</v>
      </c>
      <c r="W2798">
        <v>789</v>
      </c>
      <c r="X2798">
        <v>629</v>
      </c>
      <c r="Y2798">
        <v>-85</v>
      </c>
      <c r="Z2798">
        <v>-114</v>
      </c>
      <c r="AA2798">
        <v>1111</v>
      </c>
      <c r="AB2798">
        <v>-414</v>
      </c>
      <c r="AC2798">
        <v>-729</v>
      </c>
      <c r="AD2798">
        <v>-159</v>
      </c>
      <c r="AE2798">
        <v>7126</v>
      </c>
      <c r="AF2798">
        <v>6859</v>
      </c>
      <c r="AG2798" s="19">
        <v>1717</v>
      </c>
      <c r="AH2798">
        <v>6592</v>
      </c>
      <c r="AI2798">
        <v>5860</v>
      </c>
      <c r="AJ2798">
        <v>-1459</v>
      </c>
      <c r="AK2798">
        <v>4046</v>
      </c>
      <c r="AL2798">
        <v>-1099</v>
      </c>
      <c r="AM2798">
        <v>-1232</v>
      </c>
      <c r="AN2798">
        <v>269</v>
      </c>
      <c r="AO2798">
        <v>3218</v>
      </c>
      <c r="AP2798">
        <v>6844</v>
      </c>
      <c r="AQ2798">
        <v>-913</v>
      </c>
      <c r="AR2798">
        <v>-1069</v>
      </c>
      <c r="AS2798">
        <v>-673</v>
      </c>
      <c r="AT2798">
        <v>1119</v>
      </c>
      <c r="AU2798">
        <v>1394</v>
      </c>
      <c r="AV2798">
        <v>-3435</v>
      </c>
      <c r="AW2798">
        <v>0</v>
      </c>
      <c r="AX2798">
        <v>0</v>
      </c>
      <c r="AY2798">
        <v>0</v>
      </c>
      <c r="AZ2798">
        <v>0</v>
      </c>
      <c r="BA2798">
        <v>0</v>
      </c>
      <c r="BB2798">
        <v>0</v>
      </c>
      <c r="BC2798">
        <v>0</v>
      </c>
      <c r="BD2798">
        <v>0</v>
      </c>
      <c r="BE2798">
        <v>0</v>
      </c>
      <c r="BF2798">
        <v>0</v>
      </c>
      <c r="BG2798">
        <v>0</v>
      </c>
      <c r="BH2798">
        <v>0</v>
      </c>
      <c r="BI2798">
        <v>0</v>
      </c>
      <c r="BJ2798">
        <v>0</v>
      </c>
      <c r="BK2798">
        <v>0</v>
      </c>
      <c r="BL2798">
        <v>0</v>
      </c>
      <c r="BM2798">
        <v>0</v>
      </c>
      <c r="BN2798">
        <v>0</v>
      </c>
      <c r="BO2798">
        <v>0</v>
      </c>
      <c r="BP2798">
        <v>0</v>
      </c>
      <c r="BQ2798">
        <v>0</v>
      </c>
      <c r="BR2798">
        <v>0</v>
      </c>
      <c r="BS2798">
        <v>0</v>
      </c>
      <c r="BT2798">
        <v>0</v>
      </c>
      <c r="BU2798">
        <v>0</v>
      </c>
      <c r="BV2798">
        <v>0</v>
      </c>
      <c r="BW2798">
        <v>0</v>
      </c>
      <c r="BX2798">
        <v>0</v>
      </c>
      <c r="BY2798">
        <v>0</v>
      </c>
      <c r="BZ2798">
        <v>0</v>
      </c>
      <c r="CA2798">
        <v>0</v>
      </c>
      <c r="CB2798">
        <v>0</v>
      </c>
      <c r="CC2798">
        <v>0</v>
      </c>
      <c r="CD2798">
        <v>0</v>
      </c>
      <c r="CE2798">
        <v>0</v>
      </c>
    </row>
    <row r="2799" spans="1:83" x14ac:dyDescent="0.35">
      <c r="A2799" s="9" t="str">
        <f t="shared" si="43"/>
        <v>4409.452.14</v>
      </c>
      <c r="B2799" s="52" t="e">
        <f>+IF(MATCH(A2799,List!H$10:H$145,0),"Targeted")</f>
        <v>#N/A</v>
      </c>
      <c r="C2799" s="65"/>
      <c r="D2799" s="151"/>
      <c r="E2799" s="16" t="s">
        <v>1709</v>
      </c>
      <c r="F2799" s="16" t="s">
        <v>1710</v>
      </c>
      <c r="G2799" s="16" t="s">
        <v>2486</v>
      </c>
      <c r="H2799" s="16" t="s">
        <v>2487</v>
      </c>
      <c r="I2799" s="16" t="s">
        <v>4413</v>
      </c>
      <c r="J2799" s="16" t="s">
        <v>4414</v>
      </c>
      <c r="K2799" s="17" t="s">
        <v>12</v>
      </c>
      <c r="L2799" s="18" t="s">
        <v>4125</v>
      </c>
      <c r="M2799" s="195" t="s">
        <v>172</v>
      </c>
      <c r="N2799" s="16" t="s">
        <v>4229</v>
      </c>
      <c r="O2799" s="17" t="s">
        <v>304</v>
      </c>
      <c r="P2799" s="17" t="s">
        <v>305</v>
      </c>
      <c r="Q2799" s="17" t="s">
        <v>306</v>
      </c>
      <c r="R2799">
        <v>0</v>
      </c>
      <c r="S2799">
        <v>0</v>
      </c>
      <c r="T2799">
        <v>0</v>
      </c>
      <c r="U2799">
        <v>0</v>
      </c>
      <c r="V2799">
        <v>0</v>
      </c>
      <c r="W2799">
        <v>0</v>
      </c>
      <c r="X2799">
        <v>0</v>
      </c>
      <c r="Y2799">
        <v>0</v>
      </c>
      <c r="Z2799">
        <v>0</v>
      </c>
      <c r="AA2799">
        <v>0</v>
      </c>
      <c r="AB2799">
        <v>0</v>
      </c>
      <c r="AC2799">
        <v>0</v>
      </c>
      <c r="AD2799">
        <v>0</v>
      </c>
      <c r="AE2799">
        <v>0</v>
      </c>
      <c r="AF2799">
        <v>0</v>
      </c>
      <c r="AG2799" s="19">
        <v>0</v>
      </c>
      <c r="AH2799">
        <v>0</v>
      </c>
      <c r="AI2799">
        <v>0</v>
      </c>
      <c r="AJ2799">
        <v>0</v>
      </c>
      <c r="AK2799">
        <v>0</v>
      </c>
      <c r="AL2799">
        <v>0</v>
      </c>
      <c r="AM2799">
        <v>0</v>
      </c>
      <c r="AN2799">
        <v>0</v>
      </c>
      <c r="AO2799">
        <v>0</v>
      </c>
      <c r="AP2799">
        <v>0</v>
      </c>
      <c r="AQ2799">
        <v>0</v>
      </c>
      <c r="AR2799">
        <v>0</v>
      </c>
      <c r="AS2799">
        <v>0</v>
      </c>
      <c r="AT2799">
        <v>0</v>
      </c>
      <c r="AU2799">
        <v>0</v>
      </c>
      <c r="AV2799">
        <v>0</v>
      </c>
      <c r="AW2799">
        <v>-12867</v>
      </c>
      <c r="AX2799">
        <v>-18006</v>
      </c>
      <c r="AY2799">
        <v>-2899</v>
      </c>
      <c r="AZ2799">
        <v>-12000</v>
      </c>
      <c r="BA2799">
        <v>-11000</v>
      </c>
      <c r="BB2799">
        <v>-6000</v>
      </c>
      <c r="BC2799">
        <v>-8000</v>
      </c>
      <c r="BD2799">
        <v>-6000</v>
      </c>
      <c r="BE2799">
        <v>-6000</v>
      </c>
      <c r="BF2799">
        <v>-4000</v>
      </c>
      <c r="BG2799">
        <v>-4000</v>
      </c>
      <c r="BH2799">
        <v>-3000</v>
      </c>
      <c r="BI2799">
        <v>-5000</v>
      </c>
      <c r="BJ2799">
        <v>-2000</v>
      </c>
      <c r="BK2799">
        <v>-2000</v>
      </c>
      <c r="BL2799">
        <v>-2000</v>
      </c>
      <c r="BM2799">
        <v>-1000</v>
      </c>
      <c r="BN2799">
        <v>-1000</v>
      </c>
      <c r="BO2799">
        <v>-5000</v>
      </c>
      <c r="BP2799">
        <v>-1000</v>
      </c>
      <c r="BQ2799">
        <v>-1000</v>
      </c>
      <c r="BR2799">
        <v>-1000</v>
      </c>
      <c r="BS2799">
        <v>-1000</v>
      </c>
      <c r="BT2799">
        <v>0</v>
      </c>
      <c r="BU2799">
        <v>0</v>
      </c>
      <c r="BV2799">
        <v>0</v>
      </c>
      <c r="BW2799">
        <v>0</v>
      </c>
      <c r="BX2799" s="10">
        <v>0</v>
      </c>
      <c r="BY2799">
        <v>0</v>
      </c>
      <c r="BZ2799">
        <v>0</v>
      </c>
      <c r="CA2799">
        <v>0</v>
      </c>
      <c r="CB2799">
        <v>0</v>
      </c>
      <c r="CC2799">
        <v>0</v>
      </c>
      <c r="CD2799">
        <v>0</v>
      </c>
      <c r="CE2799">
        <v>0</v>
      </c>
    </row>
    <row r="2800" spans="1:83" x14ac:dyDescent="0.35">
      <c r="A2800" s="9" t="str">
        <f t="shared" si="43"/>
        <v>4410.452.14</v>
      </c>
      <c r="B2800" s="52" t="e">
        <f>+IF(MATCH(A2800,List!H$10:H$145,0),"Targeted")</f>
        <v>#N/A</v>
      </c>
      <c r="C2800" s="65"/>
      <c r="D2800" s="151" t="s">
        <v>7700</v>
      </c>
      <c r="E2800" s="16" t="s">
        <v>1709</v>
      </c>
      <c r="F2800" s="16" t="s">
        <v>1710</v>
      </c>
      <c r="G2800" s="16" t="s">
        <v>2486</v>
      </c>
      <c r="H2800" s="16" t="s">
        <v>2487</v>
      </c>
      <c r="I2800" s="16" t="s">
        <v>4415</v>
      </c>
      <c r="J2800" s="16" t="s">
        <v>4416</v>
      </c>
      <c r="K2800" s="17" t="s">
        <v>12</v>
      </c>
      <c r="L2800" s="18" t="s">
        <v>4125</v>
      </c>
      <c r="M2800" s="195" t="s">
        <v>172</v>
      </c>
      <c r="N2800" s="16" t="s">
        <v>4229</v>
      </c>
      <c r="O2800" s="17" t="s">
        <v>346</v>
      </c>
      <c r="P2800" s="17" t="s">
        <v>305</v>
      </c>
      <c r="Q2800" s="17" t="s">
        <v>306</v>
      </c>
      <c r="R2800">
        <v>0</v>
      </c>
      <c r="S2800">
        <v>0</v>
      </c>
      <c r="T2800">
        <v>0</v>
      </c>
      <c r="U2800">
        <v>0</v>
      </c>
      <c r="V2800">
        <v>0</v>
      </c>
      <c r="W2800">
        <v>0</v>
      </c>
      <c r="X2800">
        <v>0</v>
      </c>
      <c r="Y2800">
        <v>0</v>
      </c>
      <c r="Z2800">
        <v>0</v>
      </c>
      <c r="AA2800">
        <v>0</v>
      </c>
      <c r="AB2800">
        <v>0</v>
      </c>
      <c r="AC2800">
        <v>0</v>
      </c>
      <c r="AD2800">
        <v>0</v>
      </c>
      <c r="AE2800">
        <v>96</v>
      </c>
      <c r="AF2800">
        <v>858</v>
      </c>
      <c r="AG2800" s="19">
        <v>212</v>
      </c>
      <c r="AH2800">
        <v>1450</v>
      </c>
      <c r="AI2800">
        <v>761</v>
      </c>
      <c r="AJ2800">
        <v>2897</v>
      </c>
      <c r="AK2800">
        <v>2349</v>
      </c>
      <c r="AL2800">
        <v>1570</v>
      </c>
      <c r="AM2800">
        <v>1848</v>
      </c>
      <c r="AN2800">
        <v>1076</v>
      </c>
      <c r="AO2800">
        <v>3167</v>
      </c>
      <c r="AP2800">
        <v>1944</v>
      </c>
      <c r="AQ2800">
        <v>6881</v>
      </c>
      <c r="AR2800">
        <v>5193</v>
      </c>
      <c r="AS2800">
        <v>1101</v>
      </c>
      <c r="AT2800">
        <v>5400</v>
      </c>
      <c r="AU2800">
        <v>17655</v>
      </c>
      <c r="AV2800">
        <v>4463</v>
      </c>
      <c r="AW2800">
        <v>0</v>
      </c>
      <c r="AX2800">
        <v>0</v>
      </c>
      <c r="AY2800">
        <v>0</v>
      </c>
      <c r="AZ2800">
        <v>0</v>
      </c>
      <c r="BA2800">
        <v>0</v>
      </c>
      <c r="BB2800">
        <v>0</v>
      </c>
      <c r="BC2800">
        <v>0</v>
      </c>
      <c r="BD2800">
        <v>0</v>
      </c>
      <c r="BE2800">
        <v>0</v>
      </c>
      <c r="BF2800">
        <v>0</v>
      </c>
      <c r="BG2800">
        <v>0</v>
      </c>
      <c r="BH2800">
        <v>0</v>
      </c>
      <c r="BI2800">
        <v>0</v>
      </c>
      <c r="BJ2800">
        <v>0</v>
      </c>
      <c r="BK2800">
        <v>0</v>
      </c>
      <c r="BL2800">
        <v>0</v>
      </c>
      <c r="BM2800">
        <v>0</v>
      </c>
      <c r="BN2800">
        <v>0</v>
      </c>
      <c r="BO2800">
        <v>0</v>
      </c>
      <c r="BP2800">
        <v>0</v>
      </c>
      <c r="BQ2800">
        <v>0</v>
      </c>
      <c r="BR2800">
        <v>0</v>
      </c>
      <c r="BS2800">
        <v>0</v>
      </c>
      <c r="BT2800">
        <v>0</v>
      </c>
      <c r="BU2800">
        <v>0</v>
      </c>
      <c r="BV2800">
        <v>0</v>
      </c>
      <c r="BW2800">
        <v>0</v>
      </c>
      <c r="BX2800">
        <v>0</v>
      </c>
      <c r="BY2800">
        <v>0</v>
      </c>
      <c r="BZ2800">
        <v>0</v>
      </c>
      <c r="CA2800">
        <v>0</v>
      </c>
      <c r="CB2800">
        <v>0</v>
      </c>
      <c r="CC2800">
        <v>0</v>
      </c>
      <c r="CD2800">
        <v>0</v>
      </c>
      <c r="CE2800">
        <v>0</v>
      </c>
    </row>
    <row r="2801" spans="1:83" x14ac:dyDescent="0.35">
      <c r="A2801" s="9" t="str">
        <f t="shared" si="43"/>
        <v>4410.452.14</v>
      </c>
      <c r="B2801" s="52" t="e">
        <f>+IF(MATCH(A2801,List!H$10:H$145,0),"Targeted")</f>
        <v>#N/A</v>
      </c>
      <c r="C2801" s="65"/>
      <c r="D2801" s="151"/>
      <c r="E2801" s="16" t="s">
        <v>1709</v>
      </c>
      <c r="F2801" s="16" t="s">
        <v>1710</v>
      </c>
      <c r="G2801" s="16" t="s">
        <v>2486</v>
      </c>
      <c r="H2801" s="16" t="s">
        <v>2487</v>
      </c>
      <c r="I2801" s="16" t="s">
        <v>4415</v>
      </c>
      <c r="J2801" s="16" t="s">
        <v>4416</v>
      </c>
      <c r="K2801" s="17" t="s">
        <v>12</v>
      </c>
      <c r="L2801" s="18" t="s">
        <v>4125</v>
      </c>
      <c r="M2801" s="195" t="s">
        <v>172</v>
      </c>
      <c r="N2801" s="16" t="s">
        <v>4229</v>
      </c>
      <c r="O2801" s="17" t="s">
        <v>304</v>
      </c>
      <c r="P2801" s="17" t="s">
        <v>305</v>
      </c>
      <c r="Q2801" s="17" t="s">
        <v>306</v>
      </c>
      <c r="R2801">
        <v>0</v>
      </c>
      <c r="S2801">
        <v>0</v>
      </c>
      <c r="T2801">
        <v>0</v>
      </c>
      <c r="U2801">
        <v>0</v>
      </c>
      <c r="V2801">
        <v>0</v>
      </c>
      <c r="W2801">
        <v>0</v>
      </c>
      <c r="X2801">
        <v>0</v>
      </c>
      <c r="Y2801">
        <v>0</v>
      </c>
      <c r="Z2801">
        <v>0</v>
      </c>
      <c r="AA2801">
        <v>0</v>
      </c>
      <c r="AB2801">
        <v>0</v>
      </c>
      <c r="AC2801">
        <v>0</v>
      </c>
      <c r="AD2801">
        <v>0</v>
      </c>
      <c r="AE2801">
        <v>0</v>
      </c>
      <c r="AF2801">
        <v>0</v>
      </c>
      <c r="AG2801" s="19">
        <v>0</v>
      </c>
      <c r="AH2801">
        <v>0</v>
      </c>
      <c r="AI2801">
        <v>0</v>
      </c>
      <c r="AJ2801">
        <v>0</v>
      </c>
      <c r="AK2801">
        <v>0</v>
      </c>
      <c r="AL2801">
        <v>0</v>
      </c>
      <c r="AM2801">
        <v>0</v>
      </c>
      <c r="AN2801">
        <v>0</v>
      </c>
      <c r="AO2801">
        <v>0</v>
      </c>
      <c r="AP2801">
        <v>0</v>
      </c>
      <c r="AQ2801">
        <v>0</v>
      </c>
      <c r="AR2801">
        <v>0</v>
      </c>
      <c r="AS2801">
        <v>0</v>
      </c>
      <c r="AT2801">
        <v>0</v>
      </c>
      <c r="AU2801">
        <v>0</v>
      </c>
      <c r="AV2801">
        <v>0</v>
      </c>
      <c r="AW2801">
        <v>11997</v>
      </c>
      <c r="AX2801">
        <v>4787</v>
      </c>
      <c r="AY2801">
        <v>-2000</v>
      </c>
      <c r="AZ2801">
        <v>4000</v>
      </c>
      <c r="BA2801">
        <v>1000</v>
      </c>
      <c r="BB2801">
        <v>0</v>
      </c>
      <c r="BC2801">
        <v>-5000</v>
      </c>
      <c r="BD2801">
        <v>0</v>
      </c>
      <c r="BE2801">
        <v>-2000</v>
      </c>
      <c r="BF2801">
        <v>1000</v>
      </c>
      <c r="BG2801">
        <v>-2000</v>
      </c>
      <c r="BH2801">
        <v>0</v>
      </c>
      <c r="BI2801">
        <v>0</v>
      </c>
      <c r="BJ2801">
        <v>0</v>
      </c>
      <c r="BK2801">
        <v>0</v>
      </c>
      <c r="BL2801">
        <v>-3000</v>
      </c>
      <c r="BM2801">
        <v>0</v>
      </c>
      <c r="BN2801">
        <v>0</v>
      </c>
      <c r="BO2801">
        <v>0</v>
      </c>
      <c r="BP2801">
        <v>0</v>
      </c>
      <c r="BQ2801">
        <v>0</v>
      </c>
      <c r="BR2801">
        <v>0</v>
      </c>
      <c r="BS2801">
        <v>0</v>
      </c>
      <c r="BT2801">
        <v>0</v>
      </c>
      <c r="BU2801">
        <v>0</v>
      </c>
      <c r="BV2801">
        <v>0</v>
      </c>
      <c r="BW2801">
        <v>0</v>
      </c>
      <c r="BX2801" s="10">
        <v>0</v>
      </c>
      <c r="BY2801">
        <v>0</v>
      </c>
      <c r="BZ2801">
        <v>0</v>
      </c>
      <c r="CA2801">
        <v>0</v>
      </c>
      <c r="CB2801">
        <v>0</v>
      </c>
      <c r="CC2801">
        <v>0</v>
      </c>
      <c r="CD2801">
        <v>0</v>
      </c>
      <c r="CE2801">
        <v>0</v>
      </c>
    </row>
    <row r="2802" spans="1:83" x14ac:dyDescent="0.35">
      <c r="A2802" s="9" t="str">
        <f t="shared" si="43"/>
        <v>5051.452.14</v>
      </c>
      <c r="B2802" s="52" t="e">
        <f>+IF(MATCH(A2802,List!H$10:H$145,0),"Targeted")</f>
        <v>#N/A</v>
      </c>
      <c r="C2802" s="65"/>
      <c r="D2802" s="151"/>
      <c r="E2802" s="16" t="s">
        <v>1709</v>
      </c>
      <c r="F2802" s="16" t="s">
        <v>1710</v>
      </c>
      <c r="G2802" s="16" t="s">
        <v>2486</v>
      </c>
      <c r="H2802" s="16" t="s">
        <v>2487</v>
      </c>
      <c r="I2802" s="16" t="s">
        <v>4417</v>
      </c>
      <c r="J2802" s="16" t="s">
        <v>4418</v>
      </c>
      <c r="K2802" s="17" t="s">
        <v>12</v>
      </c>
      <c r="L2802" s="18" t="s">
        <v>4125</v>
      </c>
      <c r="M2802" s="195" t="s">
        <v>172</v>
      </c>
      <c r="N2802" s="16" t="s">
        <v>4229</v>
      </c>
      <c r="O2802" s="17" t="s">
        <v>304</v>
      </c>
      <c r="P2802" s="17" t="s">
        <v>305</v>
      </c>
      <c r="Q2802" s="17" t="s">
        <v>306</v>
      </c>
      <c r="R2802">
        <v>0</v>
      </c>
      <c r="S2802">
        <v>0</v>
      </c>
      <c r="T2802">
        <v>0</v>
      </c>
      <c r="U2802">
        <v>0</v>
      </c>
      <c r="V2802">
        <v>0</v>
      </c>
      <c r="W2802">
        <v>0</v>
      </c>
      <c r="X2802">
        <v>0</v>
      </c>
      <c r="Y2802">
        <v>0</v>
      </c>
      <c r="Z2802">
        <v>0</v>
      </c>
      <c r="AA2802">
        <v>0</v>
      </c>
      <c r="AB2802">
        <v>0</v>
      </c>
      <c r="AC2802">
        <v>0</v>
      </c>
      <c r="AD2802">
        <v>0</v>
      </c>
      <c r="AE2802">
        <v>0</v>
      </c>
      <c r="AF2802">
        <v>0</v>
      </c>
      <c r="AG2802" s="19">
        <v>0</v>
      </c>
      <c r="AH2802">
        <v>0</v>
      </c>
      <c r="AI2802">
        <v>0</v>
      </c>
      <c r="AJ2802">
        <v>0</v>
      </c>
      <c r="AK2802">
        <v>0</v>
      </c>
      <c r="AL2802">
        <v>0</v>
      </c>
      <c r="AM2802">
        <v>0</v>
      </c>
      <c r="AN2802">
        <v>0</v>
      </c>
      <c r="AO2802">
        <v>0</v>
      </c>
      <c r="AP2802">
        <v>2407</v>
      </c>
      <c r="AQ2802">
        <v>6037</v>
      </c>
      <c r="AR2802">
        <v>8353</v>
      </c>
      <c r="AS2802">
        <v>7430</v>
      </c>
      <c r="AT2802">
        <v>5832</v>
      </c>
      <c r="AU2802">
        <v>6369</v>
      </c>
      <c r="AV2802">
        <v>7356</v>
      </c>
      <c r="AW2802">
        <v>5536</v>
      </c>
      <c r="AX2802">
        <v>5634</v>
      </c>
      <c r="AY2802">
        <v>4930</v>
      </c>
      <c r="AZ2802">
        <v>6000</v>
      </c>
      <c r="BA2802">
        <v>6000</v>
      </c>
      <c r="BB2802">
        <v>6000</v>
      </c>
      <c r="BC2802">
        <v>5000</v>
      </c>
      <c r="BD2802">
        <v>4000</v>
      </c>
      <c r="BE2802">
        <v>5000</v>
      </c>
      <c r="BF2802">
        <v>5000</v>
      </c>
      <c r="BG2802">
        <v>4000</v>
      </c>
      <c r="BH2802">
        <v>4000</v>
      </c>
      <c r="BI2802">
        <v>4000</v>
      </c>
      <c r="BJ2802">
        <v>5000</v>
      </c>
      <c r="BK2802">
        <v>6000</v>
      </c>
      <c r="BL2802">
        <v>6000</v>
      </c>
      <c r="BM2802">
        <v>6000</v>
      </c>
      <c r="BN2802">
        <v>6000</v>
      </c>
      <c r="BO2802">
        <v>5000</v>
      </c>
      <c r="BP2802">
        <v>5000</v>
      </c>
      <c r="BQ2802">
        <v>5000</v>
      </c>
      <c r="BR2802">
        <v>4000</v>
      </c>
      <c r="BS2802">
        <v>4000</v>
      </c>
      <c r="BT2802">
        <v>5000</v>
      </c>
      <c r="BU2802">
        <v>6000</v>
      </c>
      <c r="BV2802">
        <v>6000</v>
      </c>
      <c r="BW2802">
        <v>6000</v>
      </c>
      <c r="BX2802" s="10">
        <v>6000</v>
      </c>
      <c r="BY2802">
        <v>5000</v>
      </c>
      <c r="BZ2802">
        <v>6000</v>
      </c>
      <c r="CA2802">
        <v>6000</v>
      </c>
      <c r="CB2802">
        <v>5000</v>
      </c>
      <c r="CC2802">
        <v>5000</v>
      </c>
      <c r="CD2802">
        <v>5000</v>
      </c>
      <c r="CE2802">
        <v>5000</v>
      </c>
    </row>
    <row r="2803" spans="1:83" x14ac:dyDescent="0.35">
      <c r="A2803" s="9" t="str">
        <f t="shared" si="43"/>
        <v>5740.452.</v>
      </c>
      <c r="B2803" s="52" t="e">
        <f>+IF(MATCH(A2803,List!H$10:H$145,0),"Targeted")</f>
        <v>#N/A</v>
      </c>
      <c r="C2803" s="65"/>
      <c r="D2803" s="151"/>
      <c r="E2803" s="16" t="s">
        <v>1709</v>
      </c>
      <c r="F2803" s="16" t="s">
        <v>1710</v>
      </c>
      <c r="G2803" s="16" t="s">
        <v>2486</v>
      </c>
      <c r="H2803" s="16" t="s">
        <v>2487</v>
      </c>
      <c r="I2803" s="16" t="s">
        <v>4419</v>
      </c>
      <c r="J2803" s="16" t="s">
        <v>4420</v>
      </c>
      <c r="K2803" s="17" t="s">
        <v>299</v>
      </c>
      <c r="L2803" s="18" t="s">
        <v>4125</v>
      </c>
      <c r="M2803" s="195" t="s">
        <v>172</v>
      </c>
      <c r="N2803" s="16" t="s">
        <v>4229</v>
      </c>
      <c r="O2803" s="17" t="s">
        <v>304</v>
      </c>
      <c r="P2803" s="17" t="s">
        <v>305</v>
      </c>
      <c r="Q2803" s="17" t="s">
        <v>306</v>
      </c>
      <c r="R2803">
        <v>0</v>
      </c>
      <c r="S2803">
        <v>0</v>
      </c>
      <c r="T2803">
        <v>0</v>
      </c>
      <c r="U2803">
        <v>0</v>
      </c>
      <c r="V2803">
        <v>0</v>
      </c>
      <c r="W2803">
        <v>0</v>
      </c>
      <c r="X2803">
        <v>0</v>
      </c>
      <c r="Y2803">
        <v>0</v>
      </c>
      <c r="Z2803">
        <v>0</v>
      </c>
      <c r="AA2803">
        <v>0</v>
      </c>
      <c r="AB2803">
        <v>0</v>
      </c>
      <c r="AC2803">
        <v>0</v>
      </c>
      <c r="AD2803">
        <v>0</v>
      </c>
      <c r="AE2803">
        <v>0</v>
      </c>
      <c r="AF2803">
        <v>0</v>
      </c>
      <c r="AG2803" s="19">
        <v>0</v>
      </c>
      <c r="AH2803">
        <v>0</v>
      </c>
      <c r="AI2803">
        <v>0</v>
      </c>
      <c r="AJ2803">
        <v>0</v>
      </c>
      <c r="AK2803">
        <v>0</v>
      </c>
      <c r="AL2803">
        <v>0</v>
      </c>
      <c r="AM2803">
        <v>0</v>
      </c>
      <c r="AN2803">
        <v>0</v>
      </c>
      <c r="AO2803">
        <v>0</v>
      </c>
      <c r="AP2803">
        <v>0</v>
      </c>
      <c r="AQ2803">
        <v>0</v>
      </c>
      <c r="AR2803">
        <v>0</v>
      </c>
      <c r="AS2803">
        <v>0</v>
      </c>
      <c r="AT2803">
        <v>0</v>
      </c>
      <c r="AU2803">
        <v>0</v>
      </c>
      <c r="AV2803">
        <v>0</v>
      </c>
      <c r="AW2803">
        <v>0</v>
      </c>
      <c r="AX2803">
        <v>0</v>
      </c>
      <c r="AY2803">
        <v>0</v>
      </c>
      <c r="AZ2803">
        <v>0</v>
      </c>
      <c r="BA2803">
        <v>0</v>
      </c>
      <c r="BB2803">
        <v>0</v>
      </c>
      <c r="BC2803">
        <v>0</v>
      </c>
      <c r="BD2803">
        <v>0</v>
      </c>
      <c r="BE2803">
        <v>0</v>
      </c>
      <c r="BF2803">
        <v>0</v>
      </c>
      <c r="BG2803">
        <v>0</v>
      </c>
      <c r="BH2803">
        <v>0</v>
      </c>
      <c r="BI2803">
        <v>0</v>
      </c>
      <c r="BJ2803">
        <v>0</v>
      </c>
      <c r="BK2803">
        <v>0</v>
      </c>
      <c r="BL2803">
        <v>0</v>
      </c>
      <c r="BM2803">
        <v>0</v>
      </c>
      <c r="BN2803">
        <v>0</v>
      </c>
      <c r="BO2803">
        <v>0</v>
      </c>
      <c r="BP2803">
        <v>0</v>
      </c>
      <c r="BQ2803">
        <v>0</v>
      </c>
      <c r="BR2803">
        <v>0</v>
      </c>
      <c r="BS2803">
        <v>0</v>
      </c>
      <c r="BT2803">
        <v>0</v>
      </c>
      <c r="BU2803">
        <v>0</v>
      </c>
      <c r="BV2803">
        <v>0</v>
      </c>
      <c r="BW2803">
        <v>0</v>
      </c>
      <c r="BX2803" s="10">
        <v>0</v>
      </c>
      <c r="BY2803">
        <v>0</v>
      </c>
      <c r="BZ2803">
        <v>90000</v>
      </c>
      <c r="CA2803">
        <v>90000</v>
      </c>
      <c r="CB2803">
        <v>90000</v>
      </c>
      <c r="CC2803">
        <v>90000</v>
      </c>
      <c r="CD2803">
        <v>90000</v>
      </c>
      <c r="CE2803">
        <v>90000</v>
      </c>
    </row>
    <row r="2804" spans="1:83" x14ac:dyDescent="0.35">
      <c r="A2804" s="9" t="str">
        <f t="shared" si="43"/>
        <v>9925.452.14</v>
      </c>
      <c r="B2804" s="52" t="e">
        <f>+IF(MATCH(A2804,List!H$10:H$145,0),"Targeted")</f>
        <v>#N/A</v>
      </c>
      <c r="C2804" s="65"/>
      <c r="D2804" s="151"/>
      <c r="E2804" s="16" t="s">
        <v>1709</v>
      </c>
      <c r="F2804" s="16" t="s">
        <v>1710</v>
      </c>
      <c r="G2804" s="16" t="s">
        <v>2486</v>
      </c>
      <c r="H2804" s="16" t="s">
        <v>2487</v>
      </c>
      <c r="I2804" s="16" t="s">
        <v>4421</v>
      </c>
      <c r="J2804" s="16" t="s">
        <v>2480</v>
      </c>
      <c r="K2804" s="17" t="s">
        <v>12</v>
      </c>
      <c r="L2804" s="18" t="s">
        <v>4125</v>
      </c>
      <c r="M2804" s="195" t="s">
        <v>172</v>
      </c>
      <c r="N2804" s="16" t="s">
        <v>4229</v>
      </c>
      <c r="O2804" s="17" t="s">
        <v>304</v>
      </c>
      <c r="P2804" s="17" t="s">
        <v>305</v>
      </c>
      <c r="Q2804" s="17" t="s">
        <v>306</v>
      </c>
      <c r="R2804">
        <v>5074</v>
      </c>
      <c r="S2804">
        <v>5954</v>
      </c>
      <c r="T2804">
        <v>6771</v>
      </c>
      <c r="U2804">
        <v>7041</v>
      </c>
      <c r="V2804">
        <v>6841</v>
      </c>
      <c r="W2804">
        <v>6990</v>
      </c>
      <c r="X2804">
        <v>7801</v>
      </c>
      <c r="Y2804">
        <v>7466</v>
      </c>
      <c r="Z2804">
        <v>8341</v>
      </c>
      <c r="AA2804">
        <v>11774</v>
      </c>
      <c r="AB2804">
        <v>9495</v>
      </c>
      <c r="AC2804">
        <v>10053</v>
      </c>
      <c r="AD2804">
        <v>11167</v>
      </c>
      <c r="AE2804">
        <v>12680</v>
      </c>
      <c r="AF2804">
        <v>14728</v>
      </c>
      <c r="AG2804" s="19">
        <v>4374</v>
      </c>
      <c r="AH2804">
        <v>16714</v>
      </c>
      <c r="AI2804">
        <v>19040</v>
      </c>
      <c r="AJ2804">
        <v>18372</v>
      </c>
      <c r="AK2804">
        <v>26658</v>
      </c>
      <c r="AL2804">
        <v>28035</v>
      </c>
      <c r="AM2804">
        <v>32314</v>
      </c>
      <c r="AN2804">
        <v>34426</v>
      </c>
      <c r="AO2804">
        <v>37635</v>
      </c>
      <c r="AP2804">
        <v>37109</v>
      </c>
      <c r="AQ2804">
        <v>38659</v>
      </c>
      <c r="AR2804">
        <v>39803</v>
      </c>
      <c r="AS2804">
        <v>45895</v>
      </c>
      <c r="AT2804">
        <v>52009</v>
      </c>
      <c r="AU2804">
        <v>51054</v>
      </c>
      <c r="AV2804">
        <v>59123</v>
      </c>
      <c r="AW2804">
        <v>48528</v>
      </c>
      <c r="AX2804">
        <v>74673</v>
      </c>
      <c r="AY2804">
        <v>64073</v>
      </c>
      <c r="AZ2804">
        <v>74000</v>
      </c>
      <c r="BA2804">
        <v>64000</v>
      </c>
      <c r="BB2804">
        <v>86000</v>
      </c>
      <c r="BC2804">
        <v>69000</v>
      </c>
      <c r="BD2804">
        <v>72000</v>
      </c>
      <c r="BE2804">
        <v>81000</v>
      </c>
      <c r="BF2804">
        <v>83000</v>
      </c>
      <c r="BG2804">
        <v>76000</v>
      </c>
      <c r="BH2804">
        <v>73000</v>
      </c>
      <c r="BI2804">
        <v>78000</v>
      </c>
      <c r="BJ2804">
        <v>86000</v>
      </c>
      <c r="BK2804">
        <v>93000</v>
      </c>
      <c r="BL2804">
        <v>93000</v>
      </c>
      <c r="BM2804">
        <v>114000</v>
      </c>
      <c r="BN2804">
        <v>103000</v>
      </c>
      <c r="BO2804">
        <v>103000</v>
      </c>
      <c r="BP2804">
        <v>99000</v>
      </c>
      <c r="BQ2804">
        <v>102000</v>
      </c>
      <c r="BR2804">
        <v>99000</v>
      </c>
      <c r="BS2804">
        <v>111000</v>
      </c>
      <c r="BT2804">
        <v>107000</v>
      </c>
      <c r="BU2804">
        <v>96000</v>
      </c>
      <c r="BV2804">
        <v>106000</v>
      </c>
      <c r="BW2804">
        <v>105000</v>
      </c>
      <c r="BX2804" s="10">
        <v>109000</v>
      </c>
      <c r="BY2804">
        <v>110000</v>
      </c>
      <c r="BZ2804">
        <v>114000</v>
      </c>
      <c r="CA2804">
        <v>113000</v>
      </c>
      <c r="CB2804">
        <v>107000</v>
      </c>
      <c r="CC2804">
        <v>101000</v>
      </c>
      <c r="CD2804">
        <v>101000</v>
      </c>
      <c r="CE2804">
        <v>101000</v>
      </c>
    </row>
    <row r="2805" spans="1:83" x14ac:dyDescent="0.35">
      <c r="A2805" s="9" t="str">
        <f t="shared" si="43"/>
        <v>2105.452.14</v>
      </c>
      <c r="B2805" s="52" t="e">
        <f>+IF(MATCH(A2805,List!H$10:H$145,0),"Targeted")</f>
        <v>#N/A</v>
      </c>
      <c r="C2805" s="65"/>
      <c r="D2805" s="151" t="s">
        <v>7700</v>
      </c>
      <c r="E2805" s="16" t="s">
        <v>1709</v>
      </c>
      <c r="F2805" s="16" t="s">
        <v>1710</v>
      </c>
      <c r="G2805" s="16" t="s">
        <v>1301</v>
      </c>
      <c r="H2805" s="16" t="s">
        <v>4422</v>
      </c>
      <c r="I2805" s="16" t="s">
        <v>4423</v>
      </c>
      <c r="J2805" s="16" t="s">
        <v>4424</v>
      </c>
      <c r="K2805" s="17" t="s">
        <v>12</v>
      </c>
      <c r="L2805" s="18" t="s">
        <v>4125</v>
      </c>
      <c r="M2805" s="195" t="s">
        <v>172</v>
      </c>
      <c r="N2805" s="16" t="s">
        <v>4229</v>
      </c>
      <c r="O2805" s="17" t="s">
        <v>346</v>
      </c>
      <c r="P2805" s="17" t="s">
        <v>305</v>
      </c>
      <c r="Q2805" s="17" t="s">
        <v>306</v>
      </c>
      <c r="R2805">
        <v>0</v>
      </c>
      <c r="S2805">
        <v>0</v>
      </c>
      <c r="T2805">
        <v>0</v>
      </c>
      <c r="U2805">
        <v>0</v>
      </c>
      <c r="V2805">
        <v>0</v>
      </c>
      <c r="W2805">
        <v>0</v>
      </c>
      <c r="X2805">
        <v>0</v>
      </c>
      <c r="Y2805">
        <v>0</v>
      </c>
      <c r="Z2805">
        <v>0</v>
      </c>
      <c r="AA2805">
        <v>0</v>
      </c>
      <c r="AB2805">
        <v>0</v>
      </c>
      <c r="AC2805">
        <v>0</v>
      </c>
      <c r="AD2805">
        <v>0</v>
      </c>
      <c r="AE2805">
        <v>0</v>
      </c>
      <c r="AF2805">
        <v>0</v>
      </c>
      <c r="AG2805" s="19">
        <v>0</v>
      </c>
      <c r="AH2805">
        <v>0</v>
      </c>
      <c r="AI2805">
        <v>0</v>
      </c>
      <c r="AJ2805">
        <v>0</v>
      </c>
      <c r="AK2805">
        <v>0</v>
      </c>
      <c r="AL2805">
        <v>0</v>
      </c>
      <c r="AM2805">
        <v>0</v>
      </c>
      <c r="AN2805">
        <v>0</v>
      </c>
      <c r="AO2805">
        <v>0</v>
      </c>
      <c r="AP2805">
        <v>0</v>
      </c>
      <c r="AQ2805">
        <v>0</v>
      </c>
      <c r="AR2805">
        <v>0</v>
      </c>
      <c r="AS2805">
        <v>0</v>
      </c>
      <c r="AT2805">
        <v>0</v>
      </c>
      <c r="AU2805">
        <v>0</v>
      </c>
      <c r="AV2805">
        <v>0</v>
      </c>
      <c r="AW2805">
        <v>0</v>
      </c>
      <c r="AX2805">
        <v>0</v>
      </c>
      <c r="AY2805">
        <v>0</v>
      </c>
      <c r="AZ2805">
        <v>0</v>
      </c>
      <c r="BA2805">
        <v>0</v>
      </c>
      <c r="BB2805">
        <v>0</v>
      </c>
      <c r="BC2805">
        <v>0</v>
      </c>
      <c r="BD2805">
        <v>0</v>
      </c>
      <c r="BE2805">
        <v>0</v>
      </c>
      <c r="BF2805">
        <v>0</v>
      </c>
      <c r="BG2805">
        <v>0</v>
      </c>
      <c r="BH2805">
        <v>0</v>
      </c>
      <c r="BI2805">
        <v>0</v>
      </c>
      <c r="BJ2805">
        <v>0</v>
      </c>
      <c r="BK2805">
        <v>0</v>
      </c>
      <c r="BL2805">
        <v>0</v>
      </c>
      <c r="BM2805">
        <v>0</v>
      </c>
      <c r="BN2805">
        <v>0</v>
      </c>
      <c r="BO2805">
        <v>0</v>
      </c>
      <c r="BP2805">
        <v>0</v>
      </c>
      <c r="BQ2805">
        <v>0</v>
      </c>
      <c r="BR2805">
        <v>0</v>
      </c>
      <c r="BS2805">
        <v>0</v>
      </c>
      <c r="BT2805">
        <v>0</v>
      </c>
      <c r="BU2805">
        <v>0</v>
      </c>
      <c r="BV2805">
        <v>0</v>
      </c>
      <c r="BW2805">
        <v>0</v>
      </c>
      <c r="BX2805">
        <v>0</v>
      </c>
      <c r="BY2805">
        <v>1000</v>
      </c>
      <c r="BZ2805">
        <v>132000</v>
      </c>
      <c r="CA2805">
        <v>210000</v>
      </c>
      <c r="CB2805">
        <v>239000</v>
      </c>
      <c r="CC2805">
        <v>270000</v>
      </c>
      <c r="CD2805">
        <v>276000</v>
      </c>
      <c r="CE2805">
        <v>281000</v>
      </c>
    </row>
    <row r="2806" spans="1:83" x14ac:dyDescent="0.35">
      <c r="A2806" s="9" t="str">
        <f t="shared" si="43"/>
        <v>5265.452.14</v>
      </c>
      <c r="B2806" s="52" t="e">
        <f>+IF(MATCH(A2806,List!H$10:H$145,0),"Targeted")</f>
        <v>#N/A</v>
      </c>
      <c r="C2806" s="65"/>
      <c r="D2806" s="151"/>
      <c r="E2806" s="16" t="s">
        <v>1709</v>
      </c>
      <c r="F2806" s="16" t="s">
        <v>1710</v>
      </c>
      <c r="G2806" s="16" t="s">
        <v>2963</v>
      </c>
      <c r="H2806" s="16" t="s">
        <v>4425</v>
      </c>
      <c r="I2806" s="16" t="s">
        <v>4426</v>
      </c>
      <c r="J2806" s="16" t="s">
        <v>4427</v>
      </c>
      <c r="K2806" s="17" t="s">
        <v>12</v>
      </c>
      <c r="L2806" s="18" t="s">
        <v>4125</v>
      </c>
      <c r="M2806" s="195" t="s">
        <v>172</v>
      </c>
      <c r="N2806" s="16" t="s">
        <v>4229</v>
      </c>
      <c r="O2806" s="17" t="s">
        <v>304</v>
      </c>
      <c r="P2806" s="17" t="s">
        <v>305</v>
      </c>
      <c r="Q2806" s="17" t="s">
        <v>306</v>
      </c>
      <c r="R2806">
        <v>0</v>
      </c>
      <c r="S2806">
        <v>0</v>
      </c>
      <c r="T2806">
        <v>0</v>
      </c>
      <c r="U2806">
        <v>0</v>
      </c>
      <c r="V2806">
        <v>0</v>
      </c>
      <c r="W2806">
        <v>0</v>
      </c>
      <c r="X2806">
        <v>0</v>
      </c>
      <c r="Y2806">
        <v>0</v>
      </c>
      <c r="Z2806">
        <v>0</v>
      </c>
      <c r="AA2806">
        <v>0</v>
      </c>
      <c r="AB2806">
        <v>0</v>
      </c>
      <c r="AC2806">
        <v>0</v>
      </c>
      <c r="AD2806">
        <v>0</v>
      </c>
      <c r="AE2806">
        <v>0</v>
      </c>
      <c r="AF2806">
        <v>0</v>
      </c>
      <c r="AG2806" s="19">
        <v>0</v>
      </c>
      <c r="AH2806">
        <v>0</v>
      </c>
      <c r="AI2806">
        <v>0</v>
      </c>
      <c r="AJ2806">
        <v>0</v>
      </c>
      <c r="AK2806">
        <v>0</v>
      </c>
      <c r="AL2806">
        <v>0</v>
      </c>
      <c r="AM2806">
        <v>0</v>
      </c>
      <c r="AN2806">
        <v>0</v>
      </c>
      <c r="AO2806">
        <v>0</v>
      </c>
      <c r="AP2806">
        <v>0</v>
      </c>
      <c r="AQ2806">
        <v>0</v>
      </c>
      <c r="AR2806">
        <v>0</v>
      </c>
      <c r="AS2806">
        <v>0</v>
      </c>
      <c r="AT2806">
        <v>0</v>
      </c>
      <c r="AU2806">
        <v>0</v>
      </c>
      <c r="AV2806">
        <v>0</v>
      </c>
      <c r="AW2806">
        <v>0</v>
      </c>
      <c r="AX2806">
        <v>0</v>
      </c>
      <c r="AY2806">
        <v>0</v>
      </c>
      <c r="AZ2806">
        <v>0</v>
      </c>
      <c r="BA2806">
        <v>0</v>
      </c>
      <c r="BB2806">
        <v>0</v>
      </c>
      <c r="BC2806">
        <v>0</v>
      </c>
      <c r="BD2806">
        <v>0</v>
      </c>
      <c r="BE2806">
        <v>0</v>
      </c>
      <c r="BF2806">
        <v>0</v>
      </c>
      <c r="BG2806">
        <v>0</v>
      </c>
      <c r="BH2806">
        <v>0</v>
      </c>
      <c r="BI2806">
        <v>0</v>
      </c>
      <c r="BJ2806">
        <v>0</v>
      </c>
      <c r="BK2806">
        <v>0</v>
      </c>
      <c r="BL2806">
        <v>0</v>
      </c>
      <c r="BM2806">
        <v>0</v>
      </c>
      <c r="BN2806">
        <v>0</v>
      </c>
      <c r="BO2806">
        <v>0</v>
      </c>
      <c r="BP2806">
        <v>0</v>
      </c>
      <c r="BQ2806">
        <v>0</v>
      </c>
      <c r="BR2806">
        <v>0</v>
      </c>
      <c r="BS2806">
        <v>0</v>
      </c>
      <c r="BT2806">
        <v>0</v>
      </c>
      <c r="BU2806">
        <v>0</v>
      </c>
      <c r="BV2806">
        <v>0</v>
      </c>
      <c r="BW2806">
        <v>0</v>
      </c>
      <c r="BX2806" s="10">
        <v>101000</v>
      </c>
      <c r="BY2806">
        <v>328000</v>
      </c>
      <c r="BZ2806">
        <v>332000</v>
      </c>
      <c r="CA2806">
        <v>335000</v>
      </c>
      <c r="CB2806">
        <v>339000</v>
      </c>
      <c r="CC2806">
        <v>344000</v>
      </c>
      <c r="CD2806">
        <v>350000</v>
      </c>
      <c r="CE2806">
        <v>356000</v>
      </c>
    </row>
    <row r="2807" spans="1:83" x14ac:dyDescent="0.35">
      <c r="A2807" s="9" t="str">
        <f t="shared" si="43"/>
        <v>5670.452.14</v>
      </c>
      <c r="B2807" s="52" t="e">
        <f>+IF(MATCH(A2807,List!H$10:H$145,0),"Targeted")</f>
        <v>#N/A</v>
      </c>
      <c r="C2807" s="65"/>
      <c r="D2807" s="151"/>
      <c r="E2807" s="16" t="s">
        <v>1709</v>
      </c>
      <c r="F2807" s="16" t="s">
        <v>1710</v>
      </c>
      <c r="G2807" s="16" t="s">
        <v>2963</v>
      </c>
      <c r="H2807" s="16" t="s">
        <v>4425</v>
      </c>
      <c r="I2807" s="16" t="s">
        <v>4428</v>
      </c>
      <c r="J2807" s="16" t="s">
        <v>4429</v>
      </c>
      <c r="K2807" s="17" t="s">
        <v>12</v>
      </c>
      <c r="L2807" s="18" t="s">
        <v>4125</v>
      </c>
      <c r="M2807" s="195" t="s">
        <v>172</v>
      </c>
      <c r="N2807" s="16" t="s">
        <v>4229</v>
      </c>
      <c r="O2807" s="17" t="s">
        <v>304</v>
      </c>
      <c r="P2807" s="17" t="s">
        <v>305</v>
      </c>
      <c r="Q2807" s="17" t="s">
        <v>306</v>
      </c>
      <c r="R2807">
        <v>0</v>
      </c>
      <c r="S2807">
        <v>0</v>
      </c>
      <c r="T2807">
        <v>0</v>
      </c>
      <c r="U2807">
        <v>0</v>
      </c>
      <c r="V2807">
        <v>0</v>
      </c>
      <c r="W2807">
        <v>0</v>
      </c>
      <c r="X2807">
        <v>0</v>
      </c>
      <c r="Y2807">
        <v>0</v>
      </c>
      <c r="Z2807">
        <v>0</v>
      </c>
      <c r="AA2807">
        <v>0</v>
      </c>
      <c r="AB2807">
        <v>0</v>
      </c>
      <c r="AC2807">
        <v>0</v>
      </c>
      <c r="AD2807">
        <v>0</v>
      </c>
      <c r="AE2807">
        <v>0</v>
      </c>
      <c r="AF2807">
        <v>0</v>
      </c>
      <c r="AG2807" s="19">
        <v>0</v>
      </c>
      <c r="AH2807">
        <v>0</v>
      </c>
      <c r="AI2807">
        <v>0</v>
      </c>
      <c r="AJ2807">
        <v>0</v>
      </c>
      <c r="AK2807">
        <v>0</v>
      </c>
      <c r="AL2807">
        <v>0</v>
      </c>
      <c r="AM2807">
        <v>0</v>
      </c>
      <c r="AN2807">
        <v>0</v>
      </c>
      <c r="AO2807">
        <v>0</v>
      </c>
      <c r="AP2807">
        <v>0</v>
      </c>
      <c r="AQ2807">
        <v>0</v>
      </c>
      <c r="AR2807">
        <v>0</v>
      </c>
      <c r="AS2807">
        <v>0</v>
      </c>
      <c r="AT2807">
        <v>0</v>
      </c>
      <c r="AU2807">
        <v>0</v>
      </c>
      <c r="AV2807">
        <v>0</v>
      </c>
      <c r="AW2807">
        <v>0</v>
      </c>
      <c r="AX2807">
        <v>0</v>
      </c>
      <c r="AY2807">
        <v>0</v>
      </c>
      <c r="AZ2807">
        <v>0</v>
      </c>
      <c r="BA2807">
        <v>0</v>
      </c>
      <c r="BB2807">
        <v>0</v>
      </c>
      <c r="BC2807">
        <v>0</v>
      </c>
      <c r="BD2807">
        <v>0</v>
      </c>
      <c r="BE2807">
        <v>0</v>
      </c>
      <c r="BF2807">
        <v>0</v>
      </c>
      <c r="BG2807">
        <v>0</v>
      </c>
      <c r="BH2807">
        <v>0</v>
      </c>
      <c r="BI2807">
        <v>0</v>
      </c>
      <c r="BJ2807">
        <v>0</v>
      </c>
      <c r="BK2807">
        <v>0</v>
      </c>
      <c r="BL2807">
        <v>0</v>
      </c>
      <c r="BM2807">
        <v>0</v>
      </c>
      <c r="BN2807">
        <v>0</v>
      </c>
      <c r="BO2807">
        <v>0</v>
      </c>
      <c r="BP2807">
        <v>0</v>
      </c>
      <c r="BQ2807">
        <v>0</v>
      </c>
      <c r="BR2807">
        <v>0</v>
      </c>
      <c r="BS2807">
        <v>0</v>
      </c>
      <c r="BT2807">
        <v>0</v>
      </c>
      <c r="BU2807">
        <v>0</v>
      </c>
      <c r="BV2807">
        <v>0</v>
      </c>
      <c r="BW2807">
        <v>0</v>
      </c>
      <c r="BX2807" s="10">
        <v>189000</v>
      </c>
      <c r="BY2807">
        <v>101000</v>
      </c>
      <c r="BZ2807">
        <v>0</v>
      </c>
      <c r="CA2807">
        <v>0</v>
      </c>
      <c r="CB2807">
        <v>1000</v>
      </c>
      <c r="CC2807">
        <v>0</v>
      </c>
      <c r="CD2807">
        <v>0</v>
      </c>
      <c r="CE2807">
        <v>0</v>
      </c>
    </row>
    <row r="2808" spans="1:83" x14ac:dyDescent="0.35">
      <c r="A2808" s="9" t="str">
        <f t="shared" si="43"/>
        <v>8030.452.14</v>
      </c>
      <c r="B2808" s="52" t="e">
        <f>+IF(MATCH(A2808,List!H$10:H$145,0),"Targeted")</f>
        <v>#N/A</v>
      </c>
      <c r="C2808" s="65"/>
      <c r="D2808" s="151"/>
      <c r="E2808" s="16" t="s">
        <v>1709</v>
      </c>
      <c r="F2808" s="16" t="s">
        <v>1710</v>
      </c>
      <c r="G2808" s="16" t="s">
        <v>2963</v>
      </c>
      <c r="H2808" s="16" t="s">
        <v>4425</v>
      </c>
      <c r="I2808" s="16" t="s">
        <v>4430</v>
      </c>
      <c r="J2808" s="16" t="s">
        <v>4431</v>
      </c>
      <c r="K2808" s="17" t="s">
        <v>12</v>
      </c>
      <c r="L2808" s="18" t="s">
        <v>4125</v>
      </c>
      <c r="M2808" s="195" t="s">
        <v>172</v>
      </c>
      <c r="N2808" s="16" t="s">
        <v>4229</v>
      </c>
      <c r="O2808" s="17" t="s">
        <v>304</v>
      </c>
      <c r="P2808" s="17" t="s">
        <v>305</v>
      </c>
      <c r="Q2808" s="17" t="s">
        <v>306</v>
      </c>
      <c r="R2808">
        <v>0</v>
      </c>
      <c r="S2808">
        <v>0</v>
      </c>
      <c r="T2808">
        <v>0</v>
      </c>
      <c r="U2808">
        <v>0</v>
      </c>
      <c r="V2808">
        <v>0</v>
      </c>
      <c r="W2808">
        <v>0</v>
      </c>
      <c r="X2808">
        <v>0</v>
      </c>
      <c r="Y2808">
        <v>0</v>
      </c>
      <c r="Z2808">
        <v>0</v>
      </c>
      <c r="AA2808">
        <v>0</v>
      </c>
      <c r="AB2808">
        <v>0</v>
      </c>
      <c r="AC2808">
        <v>0</v>
      </c>
      <c r="AD2808">
        <v>0</v>
      </c>
      <c r="AE2808">
        <v>0</v>
      </c>
      <c r="AF2808">
        <v>0</v>
      </c>
      <c r="AG2808" s="19">
        <v>0</v>
      </c>
      <c r="AH2808">
        <v>0</v>
      </c>
      <c r="AI2808">
        <v>0</v>
      </c>
      <c r="AJ2808">
        <v>0</v>
      </c>
      <c r="AK2808">
        <v>0</v>
      </c>
      <c r="AL2808">
        <v>0</v>
      </c>
      <c r="AM2808">
        <v>0</v>
      </c>
      <c r="AN2808">
        <v>0</v>
      </c>
      <c r="AO2808">
        <v>0</v>
      </c>
      <c r="AP2808">
        <v>0</v>
      </c>
      <c r="AQ2808">
        <v>0</v>
      </c>
      <c r="AR2808">
        <v>0</v>
      </c>
      <c r="AS2808">
        <v>0</v>
      </c>
      <c r="AT2808">
        <v>0</v>
      </c>
      <c r="AU2808">
        <v>0</v>
      </c>
      <c r="AV2808">
        <v>0</v>
      </c>
      <c r="AW2808">
        <v>0</v>
      </c>
      <c r="AX2808">
        <v>0</v>
      </c>
      <c r="AY2808">
        <v>0</v>
      </c>
      <c r="AZ2808">
        <v>0</v>
      </c>
      <c r="BA2808">
        <v>0</v>
      </c>
      <c r="BB2808">
        <v>0</v>
      </c>
      <c r="BC2808">
        <v>0</v>
      </c>
      <c r="BD2808">
        <v>0</v>
      </c>
      <c r="BE2808">
        <v>0</v>
      </c>
      <c r="BF2808">
        <v>0</v>
      </c>
      <c r="BG2808">
        <v>0</v>
      </c>
      <c r="BH2808">
        <v>0</v>
      </c>
      <c r="BI2808">
        <v>0</v>
      </c>
      <c r="BJ2808">
        <v>0</v>
      </c>
      <c r="BK2808">
        <v>0</v>
      </c>
      <c r="BL2808">
        <v>0</v>
      </c>
      <c r="BM2808">
        <v>0</v>
      </c>
      <c r="BN2808">
        <v>0</v>
      </c>
      <c r="BO2808">
        <v>0</v>
      </c>
      <c r="BP2808">
        <v>0</v>
      </c>
      <c r="BQ2808">
        <v>0</v>
      </c>
      <c r="BR2808">
        <v>0</v>
      </c>
      <c r="BS2808">
        <v>0</v>
      </c>
      <c r="BT2808">
        <v>0</v>
      </c>
      <c r="BU2808">
        <v>0</v>
      </c>
      <c r="BV2808">
        <v>0</v>
      </c>
      <c r="BW2808">
        <v>0</v>
      </c>
      <c r="BX2808" s="10">
        <v>51000</v>
      </c>
      <c r="BY2808">
        <v>109000</v>
      </c>
      <c r="BZ2808">
        <v>143000</v>
      </c>
      <c r="CA2808">
        <v>156000</v>
      </c>
      <c r="CB2808">
        <v>115000</v>
      </c>
      <c r="CC2808">
        <v>114000</v>
      </c>
      <c r="CD2808">
        <v>115000</v>
      </c>
      <c r="CE2808">
        <v>118000</v>
      </c>
    </row>
    <row r="2809" spans="1:83" x14ac:dyDescent="0.35">
      <c r="A2809" s="9" t="str">
        <f t="shared" si="43"/>
        <v>5670.452.14</v>
      </c>
      <c r="B2809" s="52" t="e">
        <f>+IF(MATCH(A2809,List!H$10:H$145,0),"Targeted")</f>
        <v>#N/A</v>
      </c>
      <c r="C2809" s="65"/>
      <c r="D2809" s="151"/>
      <c r="E2809" s="16" t="s">
        <v>1709</v>
      </c>
      <c r="F2809" s="16" t="s">
        <v>1710</v>
      </c>
      <c r="G2809" s="16" t="s">
        <v>2022</v>
      </c>
      <c r="H2809" s="16" t="s">
        <v>1582</v>
      </c>
      <c r="I2809" s="16" t="s">
        <v>4428</v>
      </c>
      <c r="J2809" s="16" t="s">
        <v>4429</v>
      </c>
      <c r="K2809" s="17" t="s">
        <v>12</v>
      </c>
      <c r="L2809" s="18" t="s">
        <v>4125</v>
      </c>
      <c r="M2809" s="195" t="s">
        <v>172</v>
      </c>
      <c r="N2809" s="16" t="s">
        <v>4229</v>
      </c>
      <c r="O2809" s="17" t="s">
        <v>304</v>
      </c>
      <c r="P2809" s="17" t="s">
        <v>305</v>
      </c>
      <c r="Q2809" s="17" t="s">
        <v>306</v>
      </c>
      <c r="R2809">
        <v>0</v>
      </c>
      <c r="S2809">
        <v>0</v>
      </c>
      <c r="T2809">
        <v>0</v>
      </c>
      <c r="U2809">
        <v>0</v>
      </c>
      <c r="V2809">
        <v>0</v>
      </c>
      <c r="W2809">
        <v>0</v>
      </c>
      <c r="X2809">
        <v>0</v>
      </c>
      <c r="Y2809">
        <v>0</v>
      </c>
      <c r="Z2809">
        <v>0</v>
      </c>
      <c r="AA2809">
        <v>0</v>
      </c>
      <c r="AB2809">
        <v>0</v>
      </c>
      <c r="AC2809">
        <v>0</v>
      </c>
      <c r="AD2809">
        <v>0</v>
      </c>
      <c r="AE2809">
        <v>0</v>
      </c>
      <c r="AF2809">
        <v>0</v>
      </c>
      <c r="AG2809" s="19">
        <v>0</v>
      </c>
      <c r="AH2809">
        <v>0</v>
      </c>
      <c r="AI2809">
        <v>0</v>
      </c>
      <c r="AJ2809">
        <v>0</v>
      </c>
      <c r="AK2809">
        <v>0</v>
      </c>
      <c r="AL2809">
        <v>0</v>
      </c>
      <c r="AM2809">
        <v>0</v>
      </c>
      <c r="AN2809">
        <v>0</v>
      </c>
      <c r="AO2809">
        <v>0</v>
      </c>
      <c r="AP2809">
        <v>0</v>
      </c>
      <c r="AQ2809">
        <v>0</v>
      </c>
      <c r="AR2809">
        <v>0</v>
      </c>
      <c r="AS2809">
        <v>0</v>
      </c>
      <c r="AT2809">
        <v>0</v>
      </c>
      <c r="AU2809">
        <v>0</v>
      </c>
      <c r="AV2809">
        <v>0</v>
      </c>
      <c r="AW2809">
        <v>0</v>
      </c>
      <c r="AX2809">
        <v>0</v>
      </c>
      <c r="AY2809">
        <v>0</v>
      </c>
      <c r="AZ2809">
        <v>0</v>
      </c>
      <c r="BA2809">
        <v>0</v>
      </c>
      <c r="BB2809">
        <v>0</v>
      </c>
      <c r="BC2809">
        <v>0</v>
      </c>
      <c r="BD2809">
        <v>0</v>
      </c>
      <c r="BE2809">
        <v>0</v>
      </c>
      <c r="BF2809">
        <v>0</v>
      </c>
      <c r="BG2809">
        <v>0</v>
      </c>
      <c r="BH2809">
        <v>0</v>
      </c>
      <c r="BI2809">
        <v>0</v>
      </c>
      <c r="BJ2809">
        <v>0</v>
      </c>
      <c r="BK2809">
        <v>0</v>
      </c>
      <c r="BL2809">
        <v>0</v>
      </c>
      <c r="BM2809">
        <v>0</v>
      </c>
      <c r="BN2809">
        <v>0</v>
      </c>
      <c r="BO2809">
        <v>0</v>
      </c>
      <c r="BP2809">
        <v>0</v>
      </c>
      <c r="BQ2809">
        <v>0</v>
      </c>
      <c r="BR2809">
        <v>7000</v>
      </c>
      <c r="BS2809">
        <v>154000</v>
      </c>
      <c r="BT2809">
        <v>562000</v>
      </c>
      <c r="BU2809">
        <v>234000</v>
      </c>
      <c r="BV2809">
        <v>0</v>
      </c>
      <c r="BW2809">
        <v>0</v>
      </c>
      <c r="BX2809" s="10">
        <v>0</v>
      </c>
      <c r="BY2809">
        <v>0</v>
      </c>
      <c r="BZ2809">
        <v>0</v>
      </c>
      <c r="CA2809">
        <v>0</v>
      </c>
      <c r="CB2809">
        <v>0</v>
      </c>
      <c r="CC2809">
        <v>0</v>
      </c>
      <c r="CD2809">
        <v>0</v>
      </c>
      <c r="CE2809">
        <v>0</v>
      </c>
    </row>
    <row r="2810" spans="1:83" x14ac:dyDescent="0.35">
      <c r="A2810" s="9" t="str">
        <f t="shared" si="43"/>
        <v>2103.452.14</v>
      </c>
      <c r="B2810" s="52" t="e">
        <f>+IF(MATCH(A2810,List!H$10:H$145,0),"Targeted")</f>
        <v>#N/A</v>
      </c>
      <c r="C2810" s="65"/>
      <c r="D2810" s="151" t="s">
        <v>7700</v>
      </c>
      <c r="E2810" s="16" t="s">
        <v>1709</v>
      </c>
      <c r="F2810" s="16" t="s">
        <v>1710</v>
      </c>
      <c r="G2810" s="16" t="s">
        <v>1009</v>
      </c>
      <c r="H2810" s="16" t="s">
        <v>4432</v>
      </c>
      <c r="I2810" s="16" t="s">
        <v>4390</v>
      </c>
      <c r="J2810" s="16" t="s">
        <v>4391</v>
      </c>
      <c r="K2810" s="17" t="s">
        <v>12</v>
      </c>
      <c r="L2810" s="18" t="s">
        <v>4125</v>
      </c>
      <c r="M2810" s="195" t="s">
        <v>172</v>
      </c>
      <c r="N2810" s="16" t="s">
        <v>4229</v>
      </c>
      <c r="O2810" s="17" t="s">
        <v>346</v>
      </c>
      <c r="P2810" s="17" t="s">
        <v>305</v>
      </c>
      <c r="Q2810" s="17" t="s">
        <v>306</v>
      </c>
      <c r="R2810">
        <v>0</v>
      </c>
      <c r="S2810">
        <v>0</v>
      </c>
      <c r="T2810">
        <v>0</v>
      </c>
      <c r="U2810">
        <v>0</v>
      </c>
      <c r="V2810">
        <v>0</v>
      </c>
      <c r="W2810">
        <v>0</v>
      </c>
      <c r="X2810">
        <v>0</v>
      </c>
      <c r="Y2810">
        <v>0</v>
      </c>
      <c r="Z2810">
        <v>0</v>
      </c>
      <c r="AA2810">
        <v>0</v>
      </c>
      <c r="AB2810">
        <v>0</v>
      </c>
      <c r="AC2810">
        <v>0</v>
      </c>
      <c r="AD2810">
        <v>0</v>
      </c>
      <c r="AE2810">
        <v>0</v>
      </c>
      <c r="AF2810">
        <v>0</v>
      </c>
      <c r="AG2810" s="19">
        <v>0</v>
      </c>
      <c r="AH2810">
        <v>0</v>
      </c>
      <c r="AI2810">
        <v>0</v>
      </c>
      <c r="AJ2810">
        <v>0</v>
      </c>
      <c r="AK2810">
        <v>0</v>
      </c>
      <c r="AL2810">
        <v>0</v>
      </c>
      <c r="AM2810">
        <v>0</v>
      </c>
      <c r="AN2810">
        <v>0</v>
      </c>
      <c r="AO2810">
        <v>0</v>
      </c>
      <c r="AP2810">
        <v>0</v>
      </c>
      <c r="AQ2810">
        <v>0</v>
      </c>
      <c r="AR2810">
        <v>0</v>
      </c>
      <c r="AS2810">
        <v>0</v>
      </c>
      <c r="AT2810">
        <v>0</v>
      </c>
      <c r="AU2810">
        <v>0</v>
      </c>
      <c r="AV2810">
        <v>0</v>
      </c>
      <c r="AW2810">
        <v>0</v>
      </c>
      <c r="AX2810">
        <v>0</v>
      </c>
      <c r="AY2810">
        <v>0</v>
      </c>
      <c r="AZ2810">
        <v>0</v>
      </c>
      <c r="BA2810">
        <v>0</v>
      </c>
      <c r="BB2810">
        <v>0</v>
      </c>
      <c r="BC2810">
        <v>0</v>
      </c>
      <c r="BD2810">
        <v>0</v>
      </c>
      <c r="BE2810">
        <v>0</v>
      </c>
      <c r="BF2810">
        <v>0</v>
      </c>
      <c r="BG2810">
        <v>0</v>
      </c>
      <c r="BH2810">
        <v>9000</v>
      </c>
      <c r="BI2810">
        <v>28000</v>
      </c>
      <c r="BJ2810">
        <v>44000</v>
      </c>
      <c r="BK2810">
        <v>33000</v>
      </c>
      <c r="BL2810">
        <v>30000</v>
      </c>
      <c r="BM2810">
        <v>8000</v>
      </c>
      <c r="BN2810">
        <v>0</v>
      </c>
      <c r="BO2810">
        <v>0</v>
      </c>
      <c r="BP2810">
        <v>0</v>
      </c>
      <c r="BQ2810">
        <v>0</v>
      </c>
      <c r="BR2810">
        <v>0</v>
      </c>
      <c r="BS2810">
        <v>0</v>
      </c>
      <c r="BT2810">
        <v>0</v>
      </c>
      <c r="BU2810">
        <v>0</v>
      </c>
      <c r="BV2810">
        <v>0</v>
      </c>
      <c r="BW2810">
        <v>0</v>
      </c>
      <c r="BX2810">
        <v>0</v>
      </c>
      <c r="BY2810">
        <v>0</v>
      </c>
      <c r="BZ2810">
        <v>0</v>
      </c>
      <c r="CA2810">
        <v>0</v>
      </c>
      <c r="CB2810">
        <v>0</v>
      </c>
      <c r="CC2810">
        <v>0</v>
      </c>
      <c r="CD2810">
        <v>0</v>
      </c>
      <c r="CE2810">
        <v>0</v>
      </c>
    </row>
    <row r="2811" spans="1:83" x14ac:dyDescent="0.35">
      <c r="A2811" s="9" t="str">
        <f t="shared" si="43"/>
        <v>2310.452.14</v>
      </c>
      <c r="B2811" s="52" t="e">
        <f>+IF(MATCH(A2811,List!H$10:H$145,0),"Targeted")</f>
        <v>#N/A</v>
      </c>
      <c r="C2811" s="65"/>
      <c r="D2811" s="151"/>
      <c r="E2811" s="16" t="s">
        <v>1709</v>
      </c>
      <c r="F2811" s="16" t="s">
        <v>1710</v>
      </c>
      <c r="G2811" s="16" t="s">
        <v>1009</v>
      </c>
      <c r="H2811" s="16" t="s">
        <v>4432</v>
      </c>
      <c r="I2811" s="16" t="s">
        <v>4433</v>
      </c>
      <c r="J2811" s="16" t="s">
        <v>4434</v>
      </c>
      <c r="K2811" s="17" t="s">
        <v>12</v>
      </c>
      <c r="L2811" s="18" t="s">
        <v>4125</v>
      </c>
      <c r="M2811" s="195" t="s">
        <v>172</v>
      </c>
      <c r="N2811" s="16" t="s">
        <v>4229</v>
      </c>
      <c r="O2811" s="17" t="s">
        <v>304</v>
      </c>
      <c r="P2811" s="17" t="s">
        <v>305</v>
      </c>
      <c r="Q2811" s="17" t="s">
        <v>306</v>
      </c>
      <c r="R2811">
        <v>0</v>
      </c>
      <c r="S2811">
        <v>0</v>
      </c>
      <c r="T2811">
        <v>0</v>
      </c>
      <c r="U2811">
        <v>0</v>
      </c>
      <c r="V2811">
        <v>0</v>
      </c>
      <c r="W2811">
        <v>0</v>
      </c>
      <c r="X2811">
        <v>0</v>
      </c>
      <c r="Y2811">
        <v>0</v>
      </c>
      <c r="Z2811">
        <v>0</v>
      </c>
      <c r="AA2811">
        <v>0</v>
      </c>
      <c r="AB2811">
        <v>0</v>
      </c>
      <c r="AC2811">
        <v>0</v>
      </c>
      <c r="AD2811">
        <v>0</v>
      </c>
      <c r="AE2811">
        <v>0</v>
      </c>
      <c r="AF2811">
        <v>0</v>
      </c>
      <c r="AG2811" s="19">
        <v>0</v>
      </c>
      <c r="AH2811">
        <v>0</v>
      </c>
      <c r="AI2811">
        <v>0</v>
      </c>
      <c r="AJ2811">
        <v>0</v>
      </c>
      <c r="AK2811">
        <v>0</v>
      </c>
      <c r="AL2811">
        <v>0</v>
      </c>
      <c r="AM2811">
        <v>0</v>
      </c>
      <c r="AN2811">
        <v>0</v>
      </c>
      <c r="AO2811">
        <v>0</v>
      </c>
      <c r="AP2811">
        <v>0</v>
      </c>
      <c r="AQ2811">
        <v>0</v>
      </c>
      <c r="AR2811">
        <v>0</v>
      </c>
      <c r="AS2811">
        <v>0</v>
      </c>
      <c r="AT2811">
        <v>0</v>
      </c>
      <c r="AU2811">
        <v>0</v>
      </c>
      <c r="AV2811">
        <v>0</v>
      </c>
      <c r="AW2811">
        <v>0</v>
      </c>
      <c r="AX2811">
        <v>0</v>
      </c>
      <c r="AY2811">
        <v>0</v>
      </c>
      <c r="AZ2811">
        <v>0</v>
      </c>
      <c r="BA2811">
        <v>0</v>
      </c>
      <c r="BB2811">
        <v>0</v>
      </c>
      <c r="BC2811">
        <v>39000</v>
      </c>
      <c r="BD2811">
        <v>0</v>
      </c>
      <c r="BE2811">
        <v>0</v>
      </c>
      <c r="BF2811">
        <v>0</v>
      </c>
      <c r="BG2811">
        <v>0</v>
      </c>
      <c r="BH2811">
        <v>0</v>
      </c>
      <c r="BI2811">
        <v>0</v>
      </c>
      <c r="BJ2811">
        <v>0</v>
      </c>
      <c r="BK2811">
        <v>0</v>
      </c>
      <c r="BL2811">
        <v>0</v>
      </c>
      <c r="BM2811">
        <v>0</v>
      </c>
      <c r="BN2811">
        <v>0</v>
      </c>
      <c r="BO2811">
        <v>0</v>
      </c>
      <c r="BP2811">
        <v>0</v>
      </c>
      <c r="BQ2811">
        <v>0</v>
      </c>
      <c r="BR2811">
        <v>0</v>
      </c>
      <c r="BS2811">
        <v>0</v>
      </c>
      <c r="BT2811">
        <v>0</v>
      </c>
      <c r="BU2811">
        <v>0</v>
      </c>
      <c r="BV2811">
        <v>0</v>
      </c>
      <c r="BW2811">
        <v>0</v>
      </c>
      <c r="BX2811" s="10">
        <v>0</v>
      </c>
      <c r="BY2811">
        <v>0</v>
      </c>
      <c r="BZ2811">
        <v>0</v>
      </c>
      <c r="CA2811">
        <v>0</v>
      </c>
      <c r="CB2811">
        <v>0</v>
      </c>
      <c r="CC2811">
        <v>0</v>
      </c>
      <c r="CD2811">
        <v>0</v>
      </c>
      <c r="CE2811">
        <v>0</v>
      </c>
    </row>
    <row r="2812" spans="1:83" x14ac:dyDescent="0.35">
      <c r="A2812" s="9" t="str">
        <f t="shared" si="43"/>
        <v>2311.452.14</v>
      </c>
      <c r="B2812" s="52" t="e">
        <f>+IF(MATCH(A2812,List!H$10:H$145,0),"Targeted")</f>
        <v>#N/A</v>
      </c>
      <c r="C2812" s="65"/>
      <c r="D2812" s="151"/>
      <c r="E2812" s="16" t="s">
        <v>1709</v>
      </c>
      <c r="F2812" s="16" t="s">
        <v>1710</v>
      </c>
      <c r="G2812" s="16" t="s">
        <v>1009</v>
      </c>
      <c r="H2812" s="16" t="s">
        <v>4432</v>
      </c>
      <c r="I2812" s="16" t="s">
        <v>4435</v>
      </c>
      <c r="J2812" s="16" t="s">
        <v>4436</v>
      </c>
      <c r="K2812" s="17" t="s">
        <v>12</v>
      </c>
      <c r="L2812" s="18" t="s">
        <v>4125</v>
      </c>
      <c r="M2812" s="195" t="s">
        <v>172</v>
      </c>
      <c r="N2812" s="16" t="s">
        <v>4229</v>
      </c>
      <c r="O2812" s="17" t="s">
        <v>304</v>
      </c>
      <c r="P2812" s="17" t="s">
        <v>305</v>
      </c>
      <c r="Q2812" s="17" t="s">
        <v>306</v>
      </c>
      <c r="R2812">
        <v>0</v>
      </c>
      <c r="S2812">
        <v>0</v>
      </c>
      <c r="T2812">
        <v>0</v>
      </c>
      <c r="U2812">
        <v>0</v>
      </c>
      <c r="V2812">
        <v>0</v>
      </c>
      <c r="W2812">
        <v>0</v>
      </c>
      <c r="X2812">
        <v>0</v>
      </c>
      <c r="Y2812">
        <v>0</v>
      </c>
      <c r="Z2812">
        <v>0</v>
      </c>
      <c r="AA2812">
        <v>0</v>
      </c>
      <c r="AB2812">
        <v>0</v>
      </c>
      <c r="AC2812">
        <v>0</v>
      </c>
      <c r="AD2812">
        <v>0</v>
      </c>
      <c r="AE2812">
        <v>0</v>
      </c>
      <c r="AF2812">
        <v>0</v>
      </c>
      <c r="AG2812" s="19">
        <v>0</v>
      </c>
      <c r="AH2812">
        <v>0</v>
      </c>
      <c r="AI2812">
        <v>0</v>
      </c>
      <c r="AJ2812">
        <v>0</v>
      </c>
      <c r="AK2812">
        <v>0</v>
      </c>
      <c r="AL2812">
        <v>0</v>
      </c>
      <c r="AM2812">
        <v>0</v>
      </c>
      <c r="AN2812">
        <v>0</v>
      </c>
      <c r="AO2812">
        <v>0</v>
      </c>
      <c r="AP2812">
        <v>0</v>
      </c>
      <c r="AQ2812">
        <v>0</v>
      </c>
      <c r="AR2812">
        <v>0</v>
      </c>
      <c r="AS2812">
        <v>0</v>
      </c>
      <c r="AT2812">
        <v>0</v>
      </c>
      <c r="AU2812">
        <v>0</v>
      </c>
      <c r="AV2812">
        <v>0</v>
      </c>
      <c r="AW2812">
        <v>0</v>
      </c>
      <c r="AX2812">
        <v>0</v>
      </c>
      <c r="AY2812">
        <v>0</v>
      </c>
      <c r="AZ2812">
        <v>0</v>
      </c>
      <c r="BA2812">
        <v>0</v>
      </c>
      <c r="BB2812">
        <v>0</v>
      </c>
      <c r="BC2812">
        <v>0</v>
      </c>
      <c r="BD2812">
        <v>32000</v>
      </c>
      <c r="BE2812">
        <v>0</v>
      </c>
      <c r="BF2812">
        <v>0</v>
      </c>
      <c r="BG2812">
        <v>0</v>
      </c>
      <c r="BH2812">
        <v>0</v>
      </c>
      <c r="BI2812">
        <v>0</v>
      </c>
      <c r="BJ2812">
        <v>0</v>
      </c>
      <c r="BK2812">
        <v>0</v>
      </c>
      <c r="BL2812">
        <v>0</v>
      </c>
      <c r="BM2812">
        <v>0</v>
      </c>
      <c r="BN2812">
        <v>0</v>
      </c>
      <c r="BO2812">
        <v>0</v>
      </c>
      <c r="BP2812">
        <v>0</v>
      </c>
      <c r="BQ2812">
        <v>0</v>
      </c>
      <c r="BR2812">
        <v>0</v>
      </c>
      <c r="BS2812">
        <v>0</v>
      </c>
      <c r="BT2812">
        <v>0</v>
      </c>
      <c r="BU2812">
        <v>0</v>
      </c>
      <c r="BV2812">
        <v>0</v>
      </c>
      <c r="BW2812">
        <v>0</v>
      </c>
      <c r="BX2812" s="10">
        <v>0</v>
      </c>
      <c r="BY2812">
        <v>0</v>
      </c>
      <c r="BZ2812">
        <v>0</v>
      </c>
      <c r="CA2812">
        <v>0</v>
      </c>
      <c r="CB2812">
        <v>0</v>
      </c>
      <c r="CC2812">
        <v>0</v>
      </c>
      <c r="CD2812">
        <v>0</v>
      </c>
      <c r="CE2812">
        <v>0</v>
      </c>
    </row>
    <row r="2813" spans="1:83" x14ac:dyDescent="0.35">
      <c r="A2813" s="9" t="str">
        <f t="shared" si="43"/>
        <v>5265.452.14</v>
      </c>
      <c r="B2813" s="52" t="e">
        <f>+IF(MATCH(A2813,List!H$10:H$145,0),"Targeted")</f>
        <v>#N/A</v>
      </c>
      <c r="C2813" s="65"/>
      <c r="D2813" s="151"/>
      <c r="E2813" s="16" t="s">
        <v>1709</v>
      </c>
      <c r="F2813" s="16" t="s">
        <v>1710</v>
      </c>
      <c r="G2813" s="16" t="s">
        <v>1009</v>
      </c>
      <c r="H2813" s="16" t="s">
        <v>4432</v>
      </c>
      <c r="I2813" s="16" t="s">
        <v>4426</v>
      </c>
      <c r="J2813" s="16" t="s">
        <v>4427</v>
      </c>
      <c r="K2813" s="17" t="s">
        <v>12</v>
      </c>
      <c r="L2813" s="18" t="s">
        <v>4125</v>
      </c>
      <c r="M2813" s="195" t="s">
        <v>172</v>
      </c>
      <c r="N2813" s="16" t="s">
        <v>4229</v>
      </c>
      <c r="O2813" s="17" t="s">
        <v>304</v>
      </c>
      <c r="P2813" s="17" t="s">
        <v>305</v>
      </c>
      <c r="Q2813" s="17" t="s">
        <v>306</v>
      </c>
      <c r="R2813">
        <v>0</v>
      </c>
      <c r="S2813">
        <v>0</v>
      </c>
      <c r="T2813">
        <v>0</v>
      </c>
      <c r="U2813">
        <v>0</v>
      </c>
      <c r="V2813">
        <v>0</v>
      </c>
      <c r="W2813">
        <v>0</v>
      </c>
      <c r="X2813">
        <v>0</v>
      </c>
      <c r="Y2813">
        <v>0</v>
      </c>
      <c r="Z2813">
        <v>0</v>
      </c>
      <c r="AA2813">
        <v>0</v>
      </c>
      <c r="AB2813">
        <v>0</v>
      </c>
      <c r="AC2813">
        <v>0</v>
      </c>
      <c r="AD2813">
        <v>0</v>
      </c>
      <c r="AE2813">
        <v>0</v>
      </c>
      <c r="AF2813">
        <v>0</v>
      </c>
      <c r="AG2813" s="19">
        <v>0</v>
      </c>
      <c r="AH2813">
        <v>0</v>
      </c>
      <c r="AI2813">
        <v>0</v>
      </c>
      <c r="AJ2813">
        <v>0</v>
      </c>
      <c r="AK2813">
        <v>0</v>
      </c>
      <c r="AL2813">
        <v>0</v>
      </c>
      <c r="AM2813">
        <v>0</v>
      </c>
      <c r="AN2813">
        <v>0</v>
      </c>
      <c r="AO2813">
        <v>0</v>
      </c>
      <c r="AP2813">
        <v>0</v>
      </c>
      <c r="AQ2813">
        <v>0</v>
      </c>
      <c r="AR2813">
        <v>0</v>
      </c>
      <c r="AS2813">
        <v>0</v>
      </c>
      <c r="AT2813">
        <v>0</v>
      </c>
      <c r="AU2813">
        <v>0</v>
      </c>
      <c r="AV2813">
        <v>0</v>
      </c>
      <c r="AW2813">
        <v>0</v>
      </c>
      <c r="AX2813">
        <v>0</v>
      </c>
      <c r="AY2813">
        <v>0</v>
      </c>
      <c r="AZ2813">
        <v>0</v>
      </c>
      <c r="BA2813">
        <v>0</v>
      </c>
      <c r="BB2813">
        <v>0</v>
      </c>
      <c r="BC2813">
        <v>0</v>
      </c>
      <c r="BD2813">
        <v>0</v>
      </c>
      <c r="BE2813">
        <v>7000</v>
      </c>
      <c r="BF2813">
        <v>53000</v>
      </c>
      <c r="BG2813">
        <v>211000</v>
      </c>
      <c r="BH2813">
        <v>328000</v>
      </c>
      <c r="BI2813">
        <v>187000</v>
      </c>
      <c r="BJ2813">
        <v>203000</v>
      </c>
      <c r="BK2813">
        <v>95000</v>
      </c>
      <c r="BL2813">
        <v>154000</v>
      </c>
      <c r="BM2813">
        <v>265000</v>
      </c>
      <c r="BN2813">
        <v>260000</v>
      </c>
      <c r="BO2813">
        <v>344000</v>
      </c>
      <c r="BP2813">
        <v>284000</v>
      </c>
      <c r="BQ2813">
        <v>361000</v>
      </c>
      <c r="BR2813">
        <v>315000</v>
      </c>
      <c r="BS2813">
        <v>67000</v>
      </c>
      <c r="BT2813">
        <v>178000</v>
      </c>
      <c r="BU2813">
        <v>330000</v>
      </c>
      <c r="BV2813">
        <v>114000</v>
      </c>
      <c r="BW2813">
        <v>100000</v>
      </c>
      <c r="BX2813" s="10">
        <v>0</v>
      </c>
      <c r="BY2813">
        <v>0</v>
      </c>
      <c r="BZ2813">
        <v>0</v>
      </c>
      <c r="CA2813">
        <v>0</v>
      </c>
      <c r="CB2813">
        <v>0</v>
      </c>
      <c r="CC2813">
        <v>0</v>
      </c>
      <c r="CD2813">
        <v>0</v>
      </c>
      <c r="CE2813">
        <v>0</v>
      </c>
    </row>
    <row r="2814" spans="1:83" x14ac:dyDescent="0.35">
      <c r="A2814" s="9" t="str">
        <f t="shared" si="43"/>
        <v>5670.452.14</v>
      </c>
      <c r="B2814" s="52" t="e">
        <f>+IF(MATCH(A2814,List!H$10:H$145,0),"Targeted")</f>
        <v>#N/A</v>
      </c>
      <c r="C2814" s="65"/>
      <c r="D2814" s="151"/>
      <c r="E2814" s="16" t="s">
        <v>1709</v>
      </c>
      <c r="F2814" s="16" t="s">
        <v>1710</v>
      </c>
      <c r="G2814" s="16" t="s">
        <v>1009</v>
      </c>
      <c r="H2814" s="16" t="s">
        <v>4432</v>
      </c>
      <c r="I2814" s="16" t="s">
        <v>4428</v>
      </c>
      <c r="J2814" s="16" t="s">
        <v>4429</v>
      </c>
      <c r="K2814" s="17" t="s">
        <v>12</v>
      </c>
      <c r="L2814" s="18" t="s">
        <v>4125</v>
      </c>
      <c r="M2814" s="195" t="s">
        <v>172</v>
      </c>
      <c r="N2814" s="16" t="s">
        <v>4229</v>
      </c>
      <c r="O2814" s="17" t="s">
        <v>304</v>
      </c>
      <c r="P2814" s="17" t="s">
        <v>305</v>
      </c>
      <c r="Q2814" s="17" t="s">
        <v>306</v>
      </c>
      <c r="R2814">
        <v>0</v>
      </c>
      <c r="S2814">
        <v>0</v>
      </c>
      <c r="T2814">
        <v>0</v>
      </c>
      <c r="U2814">
        <v>0</v>
      </c>
      <c r="V2814">
        <v>0</v>
      </c>
      <c r="W2814">
        <v>0</v>
      </c>
      <c r="X2814">
        <v>0</v>
      </c>
      <c r="Y2814">
        <v>0</v>
      </c>
      <c r="Z2814">
        <v>0</v>
      </c>
      <c r="AA2814">
        <v>0</v>
      </c>
      <c r="AB2814">
        <v>0</v>
      </c>
      <c r="AC2814">
        <v>0</v>
      </c>
      <c r="AD2814">
        <v>0</v>
      </c>
      <c r="AE2814">
        <v>0</v>
      </c>
      <c r="AF2814">
        <v>0</v>
      </c>
      <c r="AG2814" s="19">
        <v>0</v>
      </c>
      <c r="AH2814">
        <v>0</v>
      </c>
      <c r="AI2814">
        <v>0</v>
      </c>
      <c r="AJ2814">
        <v>0</v>
      </c>
      <c r="AK2814">
        <v>0</v>
      </c>
      <c r="AL2814">
        <v>0</v>
      </c>
      <c r="AM2814">
        <v>0</v>
      </c>
      <c r="AN2814">
        <v>0</v>
      </c>
      <c r="AO2814">
        <v>0</v>
      </c>
      <c r="AP2814">
        <v>0</v>
      </c>
      <c r="AQ2814">
        <v>0</v>
      </c>
      <c r="AR2814">
        <v>0</v>
      </c>
      <c r="AS2814">
        <v>0</v>
      </c>
      <c r="AT2814">
        <v>0</v>
      </c>
      <c r="AU2814">
        <v>0</v>
      </c>
      <c r="AV2814">
        <v>0</v>
      </c>
      <c r="AW2814">
        <v>0</v>
      </c>
      <c r="AX2814">
        <v>0</v>
      </c>
      <c r="AY2814">
        <v>0</v>
      </c>
      <c r="AZ2814">
        <v>0</v>
      </c>
      <c r="BA2814">
        <v>0</v>
      </c>
      <c r="BB2814">
        <v>0</v>
      </c>
      <c r="BC2814">
        <v>0</v>
      </c>
      <c r="BD2814">
        <v>0</v>
      </c>
      <c r="BE2814">
        <v>0</v>
      </c>
      <c r="BF2814">
        <v>0</v>
      </c>
      <c r="BG2814">
        <v>0</v>
      </c>
      <c r="BH2814">
        <v>0</v>
      </c>
      <c r="BI2814">
        <v>0</v>
      </c>
      <c r="BJ2814">
        <v>0</v>
      </c>
      <c r="BK2814">
        <v>0</v>
      </c>
      <c r="BL2814">
        <v>0</v>
      </c>
      <c r="BM2814">
        <v>0</v>
      </c>
      <c r="BN2814">
        <v>0</v>
      </c>
      <c r="BO2814">
        <v>0</v>
      </c>
      <c r="BP2814">
        <v>0</v>
      </c>
      <c r="BQ2814">
        <v>0</v>
      </c>
      <c r="BR2814">
        <v>0</v>
      </c>
      <c r="BS2814">
        <v>0</v>
      </c>
      <c r="BT2814">
        <v>0</v>
      </c>
      <c r="BU2814">
        <v>0</v>
      </c>
      <c r="BV2814">
        <v>365000</v>
      </c>
      <c r="BW2814">
        <v>63000</v>
      </c>
      <c r="BX2814" s="10">
        <v>0</v>
      </c>
      <c r="BY2814">
        <v>0</v>
      </c>
      <c r="BZ2814">
        <v>0</v>
      </c>
      <c r="CA2814">
        <v>0</v>
      </c>
      <c r="CB2814">
        <v>0</v>
      </c>
      <c r="CC2814">
        <v>0</v>
      </c>
      <c r="CD2814">
        <v>0</v>
      </c>
      <c r="CE2814">
        <v>0</v>
      </c>
    </row>
    <row r="2815" spans="1:83" x14ac:dyDescent="0.35">
      <c r="A2815" s="9" t="str">
        <f t="shared" si="43"/>
        <v>8030.452.14</v>
      </c>
      <c r="B2815" s="52" t="e">
        <f>+IF(MATCH(A2815,List!H$10:H$145,0),"Targeted")</f>
        <v>#N/A</v>
      </c>
      <c r="C2815" s="65"/>
      <c r="D2815" s="151"/>
      <c r="E2815" s="16" t="s">
        <v>1709</v>
      </c>
      <c r="F2815" s="16" t="s">
        <v>1710</v>
      </c>
      <c r="G2815" s="16" t="s">
        <v>1009</v>
      </c>
      <c r="H2815" s="16" t="s">
        <v>4432</v>
      </c>
      <c r="I2815" s="16" t="s">
        <v>4430</v>
      </c>
      <c r="J2815" s="16" t="s">
        <v>4431</v>
      </c>
      <c r="K2815" s="17" t="s">
        <v>12</v>
      </c>
      <c r="L2815" s="18" t="s">
        <v>4125</v>
      </c>
      <c r="M2815" s="195" t="s">
        <v>172</v>
      </c>
      <c r="N2815" s="16" t="s">
        <v>4229</v>
      </c>
      <c r="O2815" s="17" t="s">
        <v>304</v>
      </c>
      <c r="P2815" s="17" t="s">
        <v>305</v>
      </c>
      <c r="Q2815" s="17" t="s">
        <v>306</v>
      </c>
      <c r="R2815">
        <v>0</v>
      </c>
      <c r="S2815">
        <v>0</v>
      </c>
      <c r="T2815">
        <v>0</v>
      </c>
      <c r="U2815">
        <v>0</v>
      </c>
      <c r="V2815">
        <v>0</v>
      </c>
      <c r="W2815">
        <v>0</v>
      </c>
      <c r="X2815">
        <v>0</v>
      </c>
      <c r="Y2815">
        <v>0</v>
      </c>
      <c r="Z2815">
        <v>0</v>
      </c>
      <c r="AA2815">
        <v>0</v>
      </c>
      <c r="AB2815">
        <v>0</v>
      </c>
      <c r="AC2815">
        <v>0</v>
      </c>
      <c r="AD2815">
        <v>0</v>
      </c>
      <c r="AE2815">
        <v>0</v>
      </c>
      <c r="AF2815">
        <v>0</v>
      </c>
      <c r="AG2815" s="19">
        <v>0</v>
      </c>
      <c r="AH2815">
        <v>0</v>
      </c>
      <c r="AI2815">
        <v>0</v>
      </c>
      <c r="AJ2815">
        <v>0</v>
      </c>
      <c r="AK2815">
        <v>0</v>
      </c>
      <c r="AL2815">
        <v>0</v>
      </c>
      <c r="AM2815">
        <v>0</v>
      </c>
      <c r="AN2815">
        <v>0</v>
      </c>
      <c r="AO2815">
        <v>0</v>
      </c>
      <c r="AP2815">
        <v>0</v>
      </c>
      <c r="AQ2815">
        <v>0</v>
      </c>
      <c r="AR2815">
        <v>0</v>
      </c>
      <c r="AS2815">
        <v>0</v>
      </c>
      <c r="AT2815">
        <v>0</v>
      </c>
      <c r="AU2815">
        <v>0</v>
      </c>
      <c r="AV2815">
        <v>0</v>
      </c>
      <c r="AW2815">
        <v>0</v>
      </c>
      <c r="AX2815">
        <v>0</v>
      </c>
      <c r="AY2815">
        <v>0</v>
      </c>
      <c r="AZ2815">
        <v>0</v>
      </c>
      <c r="BA2815">
        <v>0</v>
      </c>
      <c r="BB2815">
        <v>0</v>
      </c>
      <c r="BC2815">
        <v>0</v>
      </c>
      <c r="BD2815">
        <v>0</v>
      </c>
      <c r="BE2815">
        <v>19000</v>
      </c>
      <c r="BF2815">
        <v>9000</v>
      </c>
      <c r="BG2815">
        <v>69000</v>
      </c>
      <c r="BH2815">
        <v>119000</v>
      </c>
      <c r="BI2815">
        <v>71000</v>
      </c>
      <c r="BJ2815">
        <v>38000</v>
      </c>
      <c r="BK2815">
        <v>20000</v>
      </c>
      <c r="BL2815">
        <v>32000</v>
      </c>
      <c r="BM2815">
        <v>70000</v>
      </c>
      <c r="BN2815">
        <v>124000</v>
      </c>
      <c r="BO2815">
        <v>112000</v>
      </c>
      <c r="BP2815">
        <v>90000</v>
      </c>
      <c r="BQ2815">
        <v>118000</v>
      </c>
      <c r="BR2815">
        <v>103000</v>
      </c>
      <c r="BS2815">
        <v>12000</v>
      </c>
      <c r="BT2815">
        <v>29000</v>
      </c>
      <c r="BU2815">
        <v>119000</v>
      </c>
      <c r="BV2815">
        <v>35000</v>
      </c>
      <c r="BW2815">
        <v>38000</v>
      </c>
      <c r="BX2815" s="10">
        <v>0</v>
      </c>
      <c r="BY2815">
        <v>0</v>
      </c>
      <c r="BZ2815">
        <v>0</v>
      </c>
      <c r="CA2815">
        <v>0</v>
      </c>
      <c r="CB2815">
        <v>0</v>
      </c>
      <c r="CC2815">
        <v>0</v>
      </c>
      <c r="CD2815">
        <v>0</v>
      </c>
      <c r="CE2815">
        <v>0</v>
      </c>
    </row>
    <row r="2816" spans="1:83" x14ac:dyDescent="0.35">
      <c r="A2816" s="9" t="str">
        <f t="shared" si="43"/>
        <v>8366.452.14</v>
      </c>
      <c r="B2816" s="52" t="e">
        <f>+IF(MATCH(A2816,List!H$10:H$145,0),"Targeted")</f>
        <v>#N/A</v>
      </c>
      <c r="C2816" s="65"/>
      <c r="D2816" s="151"/>
      <c r="E2816" s="16" t="s">
        <v>1709</v>
      </c>
      <c r="F2816" s="16" t="s">
        <v>1710</v>
      </c>
      <c r="G2816" s="16" t="s">
        <v>1009</v>
      </c>
      <c r="H2816" s="16" t="s">
        <v>4432</v>
      </c>
      <c r="I2816" s="16" t="s">
        <v>4437</v>
      </c>
      <c r="J2816" s="16" t="s">
        <v>4438</v>
      </c>
      <c r="K2816" s="17" t="s">
        <v>12</v>
      </c>
      <c r="L2816" s="18" t="s">
        <v>4125</v>
      </c>
      <c r="M2816" s="195" t="s">
        <v>172</v>
      </c>
      <c r="N2816" s="16" t="s">
        <v>4229</v>
      </c>
      <c r="O2816" s="17" t="s">
        <v>304</v>
      </c>
      <c r="P2816" s="17" t="s">
        <v>305</v>
      </c>
      <c r="Q2816" s="17" t="s">
        <v>306</v>
      </c>
      <c r="R2816">
        <v>0</v>
      </c>
      <c r="S2816">
        <v>0</v>
      </c>
      <c r="T2816">
        <v>0</v>
      </c>
      <c r="U2816">
        <v>0</v>
      </c>
      <c r="V2816">
        <v>0</v>
      </c>
      <c r="W2816">
        <v>0</v>
      </c>
      <c r="X2816">
        <v>0</v>
      </c>
      <c r="Y2816">
        <v>0</v>
      </c>
      <c r="Z2816">
        <v>0</v>
      </c>
      <c r="AA2816">
        <v>0</v>
      </c>
      <c r="AB2816">
        <v>0</v>
      </c>
      <c r="AC2816">
        <v>0</v>
      </c>
      <c r="AD2816">
        <v>0</v>
      </c>
      <c r="AE2816">
        <v>0</v>
      </c>
      <c r="AF2816">
        <v>0</v>
      </c>
      <c r="AG2816" s="19">
        <v>0</v>
      </c>
      <c r="AH2816">
        <v>0</v>
      </c>
      <c r="AI2816">
        <v>0</v>
      </c>
      <c r="AJ2816">
        <v>0</v>
      </c>
      <c r="AK2816">
        <v>0</v>
      </c>
      <c r="AL2816">
        <v>0</v>
      </c>
      <c r="AM2816">
        <v>0</v>
      </c>
      <c r="AN2816">
        <v>4157</v>
      </c>
      <c r="AO2816">
        <v>0</v>
      </c>
      <c r="AP2816">
        <v>37</v>
      </c>
      <c r="AQ2816">
        <v>0</v>
      </c>
      <c r="AR2816">
        <v>0</v>
      </c>
      <c r="AS2816">
        <v>0</v>
      </c>
      <c r="AT2816">
        <v>0</v>
      </c>
      <c r="AU2816">
        <v>0</v>
      </c>
      <c r="AV2816">
        <v>0</v>
      </c>
      <c r="AW2816">
        <v>0</v>
      </c>
      <c r="AX2816">
        <v>2</v>
      </c>
      <c r="AY2816">
        <v>-2</v>
      </c>
      <c r="AZ2816">
        <v>1000</v>
      </c>
      <c r="BA2816">
        <v>0</v>
      </c>
      <c r="BB2816">
        <v>2000</v>
      </c>
      <c r="BC2816">
        <v>0</v>
      </c>
      <c r="BD2816">
        <v>0</v>
      </c>
      <c r="BE2816">
        <v>31000</v>
      </c>
      <c r="BF2816">
        <v>0</v>
      </c>
      <c r="BG2816">
        <v>0</v>
      </c>
      <c r="BH2816">
        <v>0</v>
      </c>
      <c r="BI2816">
        <v>0</v>
      </c>
      <c r="BJ2816">
        <v>0</v>
      </c>
      <c r="BK2816">
        <v>0</v>
      </c>
      <c r="BL2816">
        <v>0</v>
      </c>
      <c r="BM2816">
        <v>0</v>
      </c>
      <c r="BN2816">
        <v>0</v>
      </c>
      <c r="BO2816">
        <v>0</v>
      </c>
      <c r="BP2816">
        <v>0</v>
      </c>
      <c r="BQ2816">
        <v>0</v>
      </c>
      <c r="BR2816">
        <v>0</v>
      </c>
      <c r="BS2816">
        <v>0</v>
      </c>
      <c r="BT2816">
        <v>0</v>
      </c>
      <c r="BU2816">
        <v>0</v>
      </c>
      <c r="BV2816">
        <v>0</v>
      </c>
      <c r="BW2816">
        <v>0</v>
      </c>
      <c r="BX2816" s="10">
        <v>0</v>
      </c>
      <c r="BY2816">
        <v>0</v>
      </c>
      <c r="BZ2816">
        <v>0</v>
      </c>
      <c r="CA2816">
        <v>0</v>
      </c>
      <c r="CB2816">
        <v>0</v>
      </c>
      <c r="CC2816">
        <v>0</v>
      </c>
      <c r="CD2816">
        <v>0</v>
      </c>
      <c r="CE2816">
        <v>0</v>
      </c>
    </row>
    <row r="2817" spans="1:83" x14ac:dyDescent="0.35">
      <c r="A2817" s="9" t="str">
        <f t="shared" si="43"/>
        <v>9922.452.14</v>
      </c>
      <c r="B2817" s="52" t="e">
        <f>+IF(MATCH(A2817,List!H$10:H$145,0),"Targeted")</f>
        <v>#N/A</v>
      </c>
      <c r="C2817" s="65"/>
      <c r="D2817" s="151"/>
      <c r="E2817" s="16" t="s">
        <v>1709</v>
      </c>
      <c r="F2817" s="16" t="s">
        <v>1710</v>
      </c>
      <c r="G2817" s="16" t="s">
        <v>1009</v>
      </c>
      <c r="H2817" s="16" t="s">
        <v>4432</v>
      </c>
      <c r="I2817" s="16" t="s">
        <v>624</v>
      </c>
      <c r="J2817" s="16" t="s">
        <v>2480</v>
      </c>
      <c r="K2817" s="17" t="s">
        <v>12</v>
      </c>
      <c r="L2817" s="18" t="s">
        <v>4125</v>
      </c>
      <c r="M2817" s="195" t="s">
        <v>172</v>
      </c>
      <c r="N2817" s="16" t="s">
        <v>4229</v>
      </c>
      <c r="O2817" s="17" t="s">
        <v>304</v>
      </c>
      <c r="P2817" s="17" t="s">
        <v>305</v>
      </c>
      <c r="Q2817" s="17" t="s">
        <v>306</v>
      </c>
      <c r="R2817">
        <v>0</v>
      </c>
      <c r="S2817">
        <v>0</v>
      </c>
      <c r="T2817">
        <v>0</v>
      </c>
      <c r="U2817">
        <v>0</v>
      </c>
      <c r="V2817">
        <v>0</v>
      </c>
      <c r="W2817">
        <v>0</v>
      </c>
      <c r="X2817">
        <v>0</v>
      </c>
      <c r="Y2817">
        <v>0</v>
      </c>
      <c r="Z2817">
        <v>0</v>
      </c>
      <c r="AA2817">
        <v>0</v>
      </c>
      <c r="AB2817">
        <v>0</v>
      </c>
      <c r="AC2817">
        <v>0</v>
      </c>
      <c r="AD2817">
        <v>0</v>
      </c>
      <c r="AE2817">
        <v>0</v>
      </c>
      <c r="AF2817">
        <v>0</v>
      </c>
      <c r="AG2817" s="19">
        <v>0</v>
      </c>
      <c r="AH2817">
        <v>0</v>
      </c>
      <c r="AI2817">
        <v>0</v>
      </c>
      <c r="AJ2817">
        <v>0</v>
      </c>
      <c r="AK2817">
        <v>0</v>
      </c>
      <c r="AL2817">
        <v>0</v>
      </c>
      <c r="AM2817">
        <v>0</v>
      </c>
      <c r="AN2817">
        <v>0</v>
      </c>
      <c r="AO2817">
        <v>0</v>
      </c>
      <c r="AP2817">
        <v>0</v>
      </c>
      <c r="AQ2817">
        <v>0</v>
      </c>
      <c r="AR2817">
        <v>0</v>
      </c>
      <c r="AS2817">
        <v>0</v>
      </c>
      <c r="AT2817">
        <v>0</v>
      </c>
      <c r="AU2817">
        <v>0</v>
      </c>
      <c r="AV2817">
        <v>0</v>
      </c>
      <c r="AW2817">
        <v>0</v>
      </c>
      <c r="AX2817">
        <v>76800</v>
      </c>
      <c r="AY2817">
        <v>90771</v>
      </c>
      <c r="AZ2817">
        <v>83000</v>
      </c>
      <c r="BA2817">
        <v>19000</v>
      </c>
      <c r="BB2817">
        <v>6000</v>
      </c>
      <c r="BC2817">
        <v>14000</v>
      </c>
      <c r="BD2817">
        <v>9000</v>
      </c>
      <c r="BE2817">
        <v>0</v>
      </c>
      <c r="BF2817">
        <v>0</v>
      </c>
      <c r="BG2817">
        <v>0</v>
      </c>
      <c r="BH2817">
        <v>0</v>
      </c>
      <c r="BI2817">
        <v>0</v>
      </c>
      <c r="BJ2817">
        <v>0</v>
      </c>
      <c r="BK2817">
        <v>0</v>
      </c>
      <c r="BL2817">
        <v>0</v>
      </c>
      <c r="BM2817">
        <v>0</v>
      </c>
      <c r="BN2817">
        <v>0</v>
      </c>
      <c r="BO2817">
        <v>0</v>
      </c>
      <c r="BP2817">
        <v>0</v>
      </c>
      <c r="BQ2817">
        <v>0</v>
      </c>
      <c r="BR2817">
        <v>0</v>
      </c>
      <c r="BS2817">
        <v>0</v>
      </c>
      <c r="BT2817">
        <v>0</v>
      </c>
      <c r="BU2817">
        <v>0</v>
      </c>
      <c r="BV2817">
        <v>0</v>
      </c>
      <c r="BW2817">
        <v>0</v>
      </c>
      <c r="BX2817" s="10">
        <v>0</v>
      </c>
      <c r="BY2817">
        <v>0</v>
      </c>
      <c r="BZ2817">
        <v>0</v>
      </c>
      <c r="CA2817">
        <v>0</v>
      </c>
      <c r="CB2817">
        <v>0</v>
      </c>
      <c r="CC2817">
        <v>0</v>
      </c>
      <c r="CD2817">
        <v>0</v>
      </c>
      <c r="CE2817">
        <v>0</v>
      </c>
    </row>
    <row r="2818" spans="1:83" x14ac:dyDescent="0.35">
      <c r="A2818" s="9" t="str">
        <f t="shared" si="43"/>
        <v>9973.452.14</v>
      </c>
      <c r="B2818" s="52" t="e">
        <f>+IF(MATCH(A2818,List!H$10:H$145,0),"Targeted")</f>
        <v>#N/A</v>
      </c>
      <c r="C2818" s="65"/>
      <c r="D2818" s="151"/>
      <c r="E2818" s="16" t="s">
        <v>1709</v>
      </c>
      <c r="F2818" s="16" t="s">
        <v>1710</v>
      </c>
      <c r="G2818" s="16" t="s">
        <v>1009</v>
      </c>
      <c r="H2818" s="16" t="s">
        <v>4432</v>
      </c>
      <c r="I2818" s="16" t="s">
        <v>3622</v>
      </c>
      <c r="J2818" s="16" t="s">
        <v>1687</v>
      </c>
      <c r="K2818" s="17" t="s">
        <v>12</v>
      </c>
      <c r="L2818" s="18" t="s">
        <v>4125</v>
      </c>
      <c r="M2818" s="195" t="s">
        <v>172</v>
      </c>
      <c r="N2818" s="16" t="s">
        <v>4229</v>
      </c>
      <c r="O2818" s="17" t="s">
        <v>304</v>
      </c>
      <c r="P2818" s="17" t="s">
        <v>305</v>
      </c>
      <c r="Q2818" s="17" t="s">
        <v>306</v>
      </c>
      <c r="R2818">
        <v>66525</v>
      </c>
      <c r="S2818">
        <v>69845</v>
      </c>
      <c r="T2818">
        <v>68533</v>
      </c>
      <c r="U2818">
        <v>77016</v>
      </c>
      <c r="V2818">
        <v>84493</v>
      </c>
      <c r="W2818">
        <v>79802</v>
      </c>
      <c r="X2818">
        <v>89819</v>
      </c>
      <c r="Y2818">
        <v>119282</v>
      </c>
      <c r="Z2818">
        <v>54761</v>
      </c>
      <c r="AA2818">
        <v>92419</v>
      </c>
      <c r="AB2818">
        <v>147372</v>
      </c>
      <c r="AC2818">
        <v>196030</v>
      </c>
      <c r="AD2818">
        <v>137793</v>
      </c>
      <c r="AE2818">
        <v>148066</v>
      </c>
      <c r="AF2818">
        <v>160172</v>
      </c>
      <c r="AG2818" s="19">
        <v>61657</v>
      </c>
      <c r="AH2818">
        <v>221768</v>
      </c>
      <c r="AI2818">
        <v>195660</v>
      </c>
      <c r="AJ2818">
        <v>192648</v>
      </c>
      <c r="AK2818">
        <v>360072</v>
      </c>
      <c r="AL2818">
        <v>362719</v>
      </c>
      <c r="AM2818">
        <v>417307</v>
      </c>
      <c r="AN2818">
        <v>457808</v>
      </c>
      <c r="AO2818">
        <v>433951</v>
      </c>
      <c r="AP2818">
        <v>347846</v>
      </c>
      <c r="AQ2818">
        <v>307883</v>
      </c>
      <c r="AR2818">
        <v>311370</v>
      </c>
      <c r="AS2818">
        <v>368082</v>
      </c>
      <c r="AT2818">
        <v>310266</v>
      </c>
      <c r="AU2818">
        <v>377982</v>
      </c>
      <c r="AV2818">
        <v>366385</v>
      </c>
      <c r="AW2818">
        <v>396967</v>
      </c>
      <c r="AX2818">
        <v>307097</v>
      </c>
      <c r="AY2818">
        <v>356399</v>
      </c>
      <c r="AZ2818">
        <v>275000</v>
      </c>
      <c r="BA2818">
        <v>302000</v>
      </c>
      <c r="BB2818">
        <v>377000</v>
      </c>
      <c r="BC2818">
        <v>454000</v>
      </c>
      <c r="BD2818">
        <v>322000</v>
      </c>
      <c r="BE2818">
        <v>3000</v>
      </c>
      <c r="BF2818">
        <v>0</v>
      </c>
      <c r="BG2818">
        <v>0</v>
      </c>
      <c r="BH2818">
        <v>-34000</v>
      </c>
      <c r="BI2818">
        <v>0</v>
      </c>
      <c r="BJ2818">
        <v>0</v>
      </c>
      <c r="BK2818">
        <v>0</v>
      </c>
      <c r="BL2818">
        <v>0</v>
      </c>
      <c r="BM2818">
        <v>0</v>
      </c>
      <c r="BN2818">
        <v>0</v>
      </c>
      <c r="BO2818">
        <v>0</v>
      </c>
      <c r="BP2818">
        <v>0</v>
      </c>
      <c r="BQ2818">
        <v>0</v>
      </c>
      <c r="BR2818">
        <v>0</v>
      </c>
      <c r="BS2818">
        <v>0</v>
      </c>
      <c r="BT2818">
        <v>0</v>
      </c>
      <c r="BU2818">
        <v>0</v>
      </c>
      <c r="BV2818">
        <v>0</v>
      </c>
      <c r="BW2818">
        <v>0</v>
      </c>
      <c r="BX2818" s="10">
        <v>0</v>
      </c>
      <c r="BY2818">
        <v>0</v>
      </c>
      <c r="BZ2818">
        <v>0</v>
      </c>
      <c r="CA2818">
        <v>0</v>
      </c>
      <c r="CB2818">
        <v>0</v>
      </c>
      <c r="CC2818">
        <v>0</v>
      </c>
      <c r="CD2818">
        <v>0</v>
      </c>
      <c r="CE2818">
        <v>0</v>
      </c>
    </row>
    <row r="2819" spans="1:83" x14ac:dyDescent="0.35">
      <c r="A2819" s="9" t="str">
        <f t="shared" si="43"/>
        <v>862010.452.20</v>
      </c>
      <c r="B2819" s="52" t="e">
        <f>+IF(MATCH(A2819,List!H$10:H$145,0),"Targeted")</f>
        <v>#N/A</v>
      </c>
      <c r="C2819" s="65"/>
      <c r="D2819" s="151"/>
      <c r="E2819" s="16" t="s">
        <v>1119</v>
      </c>
      <c r="F2819" s="16" t="s">
        <v>1120</v>
      </c>
      <c r="G2819" s="16" t="s">
        <v>298</v>
      </c>
      <c r="H2819" s="16" t="s">
        <v>1120</v>
      </c>
      <c r="I2819" s="16" t="s">
        <v>4439</v>
      </c>
      <c r="J2819" s="16" t="s">
        <v>4440</v>
      </c>
      <c r="K2819" s="17" t="s">
        <v>63</v>
      </c>
      <c r="L2819" s="18" t="s">
        <v>4125</v>
      </c>
      <c r="M2819" s="195" t="s">
        <v>172</v>
      </c>
      <c r="N2819" s="16" t="s">
        <v>4229</v>
      </c>
      <c r="O2819" s="17" t="s">
        <v>304</v>
      </c>
      <c r="P2819" s="17" t="s">
        <v>305</v>
      </c>
      <c r="Q2819" s="17" t="s">
        <v>306</v>
      </c>
      <c r="R2819">
        <v>0</v>
      </c>
      <c r="S2819">
        <v>0</v>
      </c>
      <c r="T2819">
        <v>0</v>
      </c>
      <c r="U2819">
        <v>0</v>
      </c>
      <c r="V2819">
        <v>0</v>
      </c>
      <c r="W2819">
        <v>0</v>
      </c>
      <c r="X2819">
        <v>0</v>
      </c>
      <c r="Y2819">
        <v>0</v>
      </c>
      <c r="Z2819">
        <v>0</v>
      </c>
      <c r="AA2819">
        <v>0</v>
      </c>
      <c r="AB2819">
        <v>0</v>
      </c>
      <c r="AC2819">
        <v>0</v>
      </c>
      <c r="AD2819">
        <v>0</v>
      </c>
      <c r="AE2819">
        <v>0</v>
      </c>
      <c r="AF2819">
        <v>0</v>
      </c>
      <c r="AG2819" s="19">
        <v>0</v>
      </c>
      <c r="AH2819">
        <v>0</v>
      </c>
      <c r="AI2819">
        <v>0</v>
      </c>
      <c r="AJ2819">
        <v>0</v>
      </c>
      <c r="AK2819">
        <v>0</v>
      </c>
      <c r="AL2819">
        <v>0</v>
      </c>
      <c r="AM2819">
        <v>0</v>
      </c>
      <c r="AN2819">
        <v>0</v>
      </c>
      <c r="AO2819">
        <v>0</v>
      </c>
      <c r="AP2819">
        <v>0</v>
      </c>
      <c r="AQ2819">
        <v>0</v>
      </c>
      <c r="AR2819">
        <v>0</v>
      </c>
      <c r="AS2819">
        <v>0</v>
      </c>
      <c r="AT2819">
        <v>0</v>
      </c>
      <c r="AU2819">
        <v>0</v>
      </c>
      <c r="AV2819">
        <v>0</v>
      </c>
      <c r="AW2819">
        <v>0</v>
      </c>
      <c r="AX2819">
        <v>0</v>
      </c>
      <c r="AY2819">
        <v>0</v>
      </c>
      <c r="AZ2819">
        <v>0</v>
      </c>
      <c r="BA2819">
        <v>0</v>
      </c>
      <c r="BB2819">
        <v>0</v>
      </c>
      <c r="BC2819">
        <v>0</v>
      </c>
      <c r="BD2819">
        <v>0</v>
      </c>
      <c r="BE2819">
        <v>0</v>
      </c>
      <c r="BF2819">
        <v>0</v>
      </c>
      <c r="BG2819">
        <v>0</v>
      </c>
      <c r="BH2819">
        <v>0</v>
      </c>
      <c r="BI2819">
        <v>0</v>
      </c>
      <c r="BJ2819">
        <v>0</v>
      </c>
      <c r="BK2819">
        <v>0</v>
      </c>
      <c r="BL2819">
        <v>0</v>
      </c>
      <c r="BM2819">
        <v>0</v>
      </c>
      <c r="BN2819">
        <v>0</v>
      </c>
      <c r="BO2819">
        <v>0</v>
      </c>
      <c r="BP2819">
        <v>0</v>
      </c>
      <c r="BQ2819">
        <v>-436000</v>
      </c>
      <c r="BR2819">
        <v>0</v>
      </c>
      <c r="BS2819">
        <v>0</v>
      </c>
      <c r="BT2819">
        <v>0</v>
      </c>
      <c r="BU2819">
        <v>0</v>
      </c>
      <c r="BV2819">
        <v>0</v>
      </c>
      <c r="BW2819">
        <v>0</v>
      </c>
      <c r="BX2819" s="10">
        <v>0</v>
      </c>
      <c r="BY2819">
        <v>0</v>
      </c>
      <c r="BZ2819">
        <v>0</v>
      </c>
      <c r="CA2819">
        <v>0</v>
      </c>
      <c r="CB2819">
        <v>0</v>
      </c>
      <c r="CC2819">
        <v>0</v>
      </c>
      <c r="CD2819">
        <v>0</v>
      </c>
      <c r="CE2819">
        <v>0</v>
      </c>
    </row>
    <row r="2820" spans="1:83" x14ac:dyDescent="0.35">
      <c r="A2820" s="9" t="str">
        <f t="shared" ref="A2820:A2883" si="44">I2820&amp;"."&amp;M2820&amp;"."&amp;K2820</f>
        <v>1805.452.20</v>
      </c>
      <c r="B2820" s="52" t="e">
        <f>+IF(MATCH(A2820,List!H$10:H$145,0),"Targeted")</f>
        <v>#N/A</v>
      </c>
      <c r="C2820" s="65"/>
      <c r="D2820" s="151"/>
      <c r="E2820" s="16" t="s">
        <v>1119</v>
      </c>
      <c r="F2820" s="16" t="s">
        <v>1120</v>
      </c>
      <c r="G2820" s="16" t="s">
        <v>52</v>
      </c>
      <c r="H2820" s="16" t="s">
        <v>1126</v>
      </c>
      <c r="I2820" s="16" t="s">
        <v>3346</v>
      </c>
      <c r="J2820" s="16" t="s">
        <v>4440</v>
      </c>
      <c r="K2820" s="17" t="s">
        <v>63</v>
      </c>
      <c r="L2820" s="18" t="s">
        <v>4125</v>
      </c>
      <c r="M2820" s="195" t="s">
        <v>172</v>
      </c>
      <c r="N2820" s="16" t="s">
        <v>4229</v>
      </c>
      <c r="O2820" s="17" t="s">
        <v>304</v>
      </c>
      <c r="P2820" s="17" t="s">
        <v>305</v>
      </c>
      <c r="Q2820" s="17" t="s">
        <v>306</v>
      </c>
      <c r="R2820">
        <v>0</v>
      </c>
      <c r="S2820">
        <v>0</v>
      </c>
      <c r="T2820">
        <v>0</v>
      </c>
      <c r="U2820">
        <v>0</v>
      </c>
      <c r="V2820">
        <v>0</v>
      </c>
      <c r="W2820">
        <v>0</v>
      </c>
      <c r="X2820">
        <v>0</v>
      </c>
      <c r="Y2820">
        <v>0</v>
      </c>
      <c r="Z2820">
        <v>0</v>
      </c>
      <c r="AA2820">
        <v>0</v>
      </c>
      <c r="AB2820">
        <v>0</v>
      </c>
      <c r="AC2820">
        <v>0</v>
      </c>
      <c r="AD2820">
        <v>0</v>
      </c>
      <c r="AE2820">
        <v>0</v>
      </c>
      <c r="AF2820">
        <v>0</v>
      </c>
      <c r="AG2820" s="19">
        <v>0</v>
      </c>
      <c r="AH2820">
        <v>0</v>
      </c>
      <c r="AI2820">
        <v>0</v>
      </c>
      <c r="AJ2820">
        <v>0</v>
      </c>
      <c r="AK2820">
        <v>0</v>
      </c>
      <c r="AL2820">
        <v>0</v>
      </c>
      <c r="AM2820">
        <v>0</v>
      </c>
      <c r="AN2820">
        <v>0</v>
      </c>
      <c r="AO2820">
        <v>0</v>
      </c>
      <c r="AP2820">
        <v>0</v>
      </c>
      <c r="AQ2820">
        <v>0</v>
      </c>
      <c r="AR2820">
        <v>0</v>
      </c>
      <c r="AS2820">
        <v>0</v>
      </c>
      <c r="AT2820">
        <v>0</v>
      </c>
      <c r="AU2820">
        <v>0</v>
      </c>
      <c r="AV2820">
        <v>0</v>
      </c>
      <c r="AW2820">
        <v>0</v>
      </c>
      <c r="AX2820">
        <v>0</v>
      </c>
      <c r="AY2820">
        <v>0</v>
      </c>
      <c r="AZ2820">
        <v>0</v>
      </c>
      <c r="BA2820">
        <v>0</v>
      </c>
      <c r="BB2820">
        <v>0</v>
      </c>
      <c r="BC2820">
        <v>0</v>
      </c>
      <c r="BD2820">
        <v>0</v>
      </c>
      <c r="BE2820">
        <v>0</v>
      </c>
      <c r="BF2820">
        <v>0</v>
      </c>
      <c r="BG2820">
        <v>0</v>
      </c>
      <c r="BH2820">
        <v>0</v>
      </c>
      <c r="BI2820">
        <v>0</v>
      </c>
      <c r="BJ2820">
        <v>0</v>
      </c>
      <c r="BK2820">
        <v>0</v>
      </c>
      <c r="BL2820">
        <v>0</v>
      </c>
      <c r="BM2820">
        <v>0</v>
      </c>
      <c r="BN2820">
        <v>0</v>
      </c>
      <c r="BO2820">
        <v>0</v>
      </c>
      <c r="BP2820">
        <v>0</v>
      </c>
      <c r="BQ2820">
        <v>436000</v>
      </c>
      <c r="BR2820">
        <v>0</v>
      </c>
      <c r="BS2820">
        <v>0</v>
      </c>
      <c r="BT2820">
        <v>0</v>
      </c>
      <c r="BU2820">
        <v>0</v>
      </c>
      <c r="BV2820">
        <v>0</v>
      </c>
      <c r="BW2820">
        <v>0</v>
      </c>
      <c r="BX2820" s="10">
        <v>0</v>
      </c>
      <c r="BY2820">
        <v>0</v>
      </c>
      <c r="BZ2820">
        <v>0</v>
      </c>
      <c r="CA2820">
        <v>0</v>
      </c>
      <c r="CB2820">
        <v>0</v>
      </c>
      <c r="CC2820">
        <v>0</v>
      </c>
      <c r="CD2820">
        <v>0</v>
      </c>
      <c r="CE2820">
        <v>0</v>
      </c>
    </row>
    <row r="2821" spans="1:83" x14ac:dyDescent="0.35">
      <c r="A2821" s="9" t="str">
        <f t="shared" si="44"/>
        <v>1887.452.20</v>
      </c>
      <c r="B2821" s="52" t="e">
        <f>+IF(MATCH(A2821,List!H$10:H$145,0),"Targeted")</f>
        <v>#N/A</v>
      </c>
      <c r="C2821" s="65"/>
      <c r="D2821" s="151"/>
      <c r="E2821" s="16" t="s">
        <v>1119</v>
      </c>
      <c r="F2821" s="16" t="s">
        <v>1120</v>
      </c>
      <c r="G2821" s="16" t="s">
        <v>52</v>
      </c>
      <c r="H2821" s="16" t="s">
        <v>1126</v>
      </c>
      <c r="I2821" s="16" t="s">
        <v>4441</v>
      </c>
      <c r="J2821" s="16" t="s">
        <v>4442</v>
      </c>
      <c r="K2821" s="17" t="s">
        <v>63</v>
      </c>
      <c r="L2821" s="18" t="s">
        <v>4125</v>
      </c>
      <c r="M2821" s="195" t="s">
        <v>172</v>
      </c>
      <c r="N2821" s="16" t="s">
        <v>4229</v>
      </c>
      <c r="O2821" s="17" t="s">
        <v>304</v>
      </c>
      <c r="P2821" s="17" t="s">
        <v>305</v>
      </c>
      <c r="Q2821" s="17" t="s">
        <v>306</v>
      </c>
      <c r="R2821">
        <v>0</v>
      </c>
      <c r="S2821">
        <v>0</v>
      </c>
      <c r="T2821">
        <v>0</v>
      </c>
      <c r="U2821">
        <v>0</v>
      </c>
      <c r="V2821">
        <v>0</v>
      </c>
      <c r="W2821">
        <v>0</v>
      </c>
      <c r="X2821">
        <v>0</v>
      </c>
      <c r="Y2821">
        <v>0</v>
      </c>
      <c r="Z2821">
        <v>0</v>
      </c>
      <c r="AA2821">
        <v>0</v>
      </c>
      <c r="AB2821">
        <v>0</v>
      </c>
      <c r="AC2821">
        <v>0</v>
      </c>
      <c r="AD2821">
        <v>0</v>
      </c>
      <c r="AE2821">
        <v>0</v>
      </c>
      <c r="AF2821">
        <v>0</v>
      </c>
      <c r="AG2821" s="19">
        <v>0</v>
      </c>
      <c r="AH2821">
        <v>0</v>
      </c>
      <c r="AI2821">
        <v>0</v>
      </c>
      <c r="AJ2821">
        <v>0</v>
      </c>
      <c r="AK2821">
        <v>0</v>
      </c>
      <c r="AL2821">
        <v>0</v>
      </c>
      <c r="AM2821">
        <v>0</v>
      </c>
      <c r="AN2821">
        <v>0</v>
      </c>
      <c r="AO2821">
        <v>0</v>
      </c>
      <c r="AP2821">
        <v>0</v>
      </c>
      <c r="AQ2821">
        <v>0</v>
      </c>
      <c r="AR2821">
        <v>0</v>
      </c>
      <c r="AS2821">
        <v>0</v>
      </c>
      <c r="AT2821">
        <v>0</v>
      </c>
      <c r="AU2821">
        <v>0</v>
      </c>
      <c r="AV2821">
        <v>0</v>
      </c>
      <c r="AW2821">
        <v>0</v>
      </c>
      <c r="AX2821">
        <v>0</v>
      </c>
      <c r="AY2821">
        <v>0</v>
      </c>
      <c r="AZ2821">
        <v>0</v>
      </c>
      <c r="BA2821">
        <v>0</v>
      </c>
      <c r="BB2821">
        <v>0</v>
      </c>
      <c r="BC2821">
        <v>0</v>
      </c>
      <c r="BD2821">
        <v>0</v>
      </c>
      <c r="BE2821">
        <v>0</v>
      </c>
      <c r="BF2821">
        <v>0</v>
      </c>
      <c r="BG2821">
        <v>0</v>
      </c>
      <c r="BH2821">
        <v>0</v>
      </c>
      <c r="BI2821">
        <v>0</v>
      </c>
      <c r="BJ2821">
        <v>0</v>
      </c>
      <c r="BK2821">
        <v>0</v>
      </c>
      <c r="BL2821">
        <v>0</v>
      </c>
      <c r="BM2821">
        <v>0</v>
      </c>
      <c r="BN2821">
        <v>0</v>
      </c>
      <c r="BO2821">
        <v>0</v>
      </c>
      <c r="BP2821">
        <v>0</v>
      </c>
      <c r="BQ2821">
        <v>0</v>
      </c>
      <c r="BR2821">
        <v>0</v>
      </c>
      <c r="BS2821">
        <v>7000</v>
      </c>
      <c r="BT2821">
        <v>0</v>
      </c>
      <c r="BU2821">
        <v>0</v>
      </c>
      <c r="BV2821">
        <v>0</v>
      </c>
      <c r="BW2821">
        <v>0</v>
      </c>
      <c r="BX2821" s="10">
        <v>0</v>
      </c>
      <c r="BY2821">
        <v>0</v>
      </c>
      <c r="BZ2821">
        <v>0</v>
      </c>
      <c r="CA2821">
        <v>0</v>
      </c>
      <c r="CB2821">
        <v>0</v>
      </c>
      <c r="CC2821">
        <v>0</v>
      </c>
      <c r="CD2821">
        <v>0</v>
      </c>
      <c r="CE2821">
        <v>0</v>
      </c>
    </row>
    <row r="2822" spans="1:83" x14ac:dyDescent="0.35">
      <c r="A2822" s="9" t="str">
        <f t="shared" si="44"/>
        <v>1888.452.20</v>
      </c>
      <c r="B2822" s="52" t="e">
        <f>+IF(MATCH(A2822,List!H$10:H$145,0),"Targeted")</f>
        <v>#N/A</v>
      </c>
      <c r="C2822" s="65"/>
      <c r="D2822" s="151"/>
      <c r="E2822" s="16" t="s">
        <v>1119</v>
      </c>
      <c r="F2822" s="16" t="s">
        <v>1120</v>
      </c>
      <c r="G2822" s="16" t="s">
        <v>52</v>
      </c>
      <c r="H2822" s="16" t="s">
        <v>1126</v>
      </c>
      <c r="I2822" s="16" t="s">
        <v>4443</v>
      </c>
      <c r="J2822" s="16" t="s">
        <v>4444</v>
      </c>
      <c r="K2822" s="17" t="s">
        <v>63</v>
      </c>
      <c r="L2822" s="18" t="s">
        <v>4125</v>
      </c>
      <c r="M2822" s="195" t="s">
        <v>172</v>
      </c>
      <c r="N2822" s="16" t="s">
        <v>4229</v>
      </c>
      <c r="O2822" s="17" t="s">
        <v>304</v>
      </c>
      <c r="P2822" s="17" t="s">
        <v>305</v>
      </c>
      <c r="Q2822" s="17" t="s">
        <v>306</v>
      </c>
      <c r="R2822">
        <v>0</v>
      </c>
      <c r="S2822">
        <v>0</v>
      </c>
      <c r="T2822">
        <v>0</v>
      </c>
      <c r="U2822">
        <v>0</v>
      </c>
      <c r="V2822">
        <v>0</v>
      </c>
      <c r="W2822">
        <v>0</v>
      </c>
      <c r="X2822">
        <v>0</v>
      </c>
      <c r="Y2822">
        <v>0</v>
      </c>
      <c r="Z2822">
        <v>0</v>
      </c>
      <c r="AA2822">
        <v>0</v>
      </c>
      <c r="AB2822">
        <v>0</v>
      </c>
      <c r="AC2822">
        <v>0</v>
      </c>
      <c r="AD2822">
        <v>0</v>
      </c>
      <c r="AE2822">
        <v>0</v>
      </c>
      <c r="AF2822">
        <v>0</v>
      </c>
      <c r="AG2822" s="19">
        <v>0</v>
      </c>
      <c r="AH2822">
        <v>0</v>
      </c>
      <c r="AI2822">
        <v>0</v>
      </c>
      <c r="AJ2822">
        <v>0</v>
      </c>
      <c r="AK2822">
        <v>0</v>
      </c>
      <c r="AL2822">
        <v>0</v>
      </c>
      <c r="AM2822">
        <v>0</v>
      </c>
      <c r="AN2822">
        <v>0</v>
      </c>
      <c r="AO2822">
        <v>0</v>
      </c>
      <c r="AP2822">
        <v>0</v>
      </c>
      <c r="AQ2822">
        <v>0</v>
      </c>
      <c r="AR2822">
        <v>0</v>
      </c>
      <c r="AS2822">
        <v>0</v>
      </c>
      <c r="AT2822">
        <v>0</v>
      </c>
      <c r="AU2822">
        <v>0</v>
      </c>
      <c r="AV2822">
        <v>0</v>
      </c>
      <c r="AW2822">
        <v>0</v>
      </c>
      <c r="AX2822">
        <v>0</v>
      </c>
      <c r="AY2822">
        <v>0</v>
      </c>
      <c r="AZ2822">
        <v>0</v>
      </c>
      <c r="BA2822">
        <v>0</v>
      </c>
      <c r="BB2822">
        <v>0</v>
      </c>
      <c r="BC2822">
        <v>0</v>
      </c>
      <c r="BD2822">
        <v>0</v>
      </c>
      <c r="BE2822">
        <v>0</v>
      </c>
      <c r="BF2822">
        <v>0</v>
      </c>
      <c r="BG2822">
        <v>0</v>
      </c>
      <c r="BH2822">
        <v>0</v>
      </c>
      <c r="BI2822">
        <v>0</v>
      </c>
      <c r="BJ2822">
        <v>0</v>
      </c>
      <c r="BK2822">
        <v>0</v>
      </c>
      <c r="BL2822">
        <v>0</v>
      </c>
      <c r="BM2822">
        <v>0</v>
      </c>
      <c r="BN2822">
        <v>0</v>
      </c>
      <c r="BO2822">
        <v>0</v>
      </c>
      <c r="BP2822">
        <v>0</v>
      </c>
      <c r="BQ2822">
        <v>0</v>
      </c>
      <c r="BR2822">
        <v>0</v>
      </c>
      <c r="BS2822">
        <v>33000</v>
      </c>
      <c r="BT2822">
        <v>0</v>
      </c>
      <c r="BU2822">
        <v>0</v>
      </c>
      <c r="BV2822">
        <v>0</v>
      </c>
      <c r="BW2822">
        <v>0</v>
      </c>
      <c r="BX2822" s="10">
        <v>0</v>
      </c>
      <c r="BY2822">
        <v>0</v>
      </c>
      <c r="BZ2822">
        <v>0</v>
      </c>
      <c r="CA2822">
        <v>0</v>
      </c>
      <c r="CB2822">
        <v>0</v>
      </c>
      <c r="CC2822">
        <v>0</v>
      </c>
      <c r="CD2822">
        <v>0</v>
      </c>
      <c r="CE2822">
        <v>0</v>
      </c>
    </row>
    <row r="2823" spans="1:83" x14ac:dyDescent="0.35">
      <c r="A2823" s="9" t="str">
        <f t="shared" si="44"/>
        <v>8620.452.20</v>
      </c>
      <c r="B2823" s="52" t="e">
        <f>+IF(MATCH(A2823,List!H$10:H$145,0),"Targeted")</f>
        <v>#N/A</v>
      </c>
      <c r="C2823" s="65"/>
      <c r="D2823" s="151"/>
      <c r="E2823" s="16" t="s">
        <v>1119</v>
      </c>
      <c r="F2823" s="16" t="s">
        <v>1120</v>
      </c>
      <c r="G2823" s="16" t="s">
        <v>52</v>
      </c>
      <c r="H2823" s="16" t="s">
        <v>1126</v>
      </c>
      <c r="I2823" s="16" t="s">
        <v>4445</v>
      </c>
      <c r="J2823" s="16" t="s">
        <v>4446</v>
      </c>
      <c r="K2823" s="17" t="s">
        <v>63</v>
      </c>
      <c r="L2823" s="18" t="s">
        <v>4125</v>
      </c>
      <c r="M2823" s="195" t="s">
        <v>172</v>
      </c>
      <c r="N2823" s="16" t="s">
        <v>4229</v>
      </c>
      <c r="O2823" s="17" t="s">
        <v>304</v>
      </c>
      <c r="P2823" s="17" t="s">
        <v>305</v>
      </c>
      <c r="Q2823" s="17" t="s">
        <v>306</v>
      </c>
      <c r="R2823">
        <v>0</v>
      </c>
      <c r="S2823">
        <v>0</v>
      </c>
      <c r="T2823">
        <v>0</v>
      </c>
      <c r="U2823">
        <v>0</v>
      </c>
      <c r="V2823">
        <v>0</v>
      </c>
      <c r="W2823">
        <v>0</v>
      </c>
      <c r="X2823">
        <v>0</v>
      </c>
      <c r="Y2823">
        <v>0</v>
      </c>
      <c r="Z2823">
        <v>0</v>
      </c>
      <c r="AA2823">
        <v>0</v>
      </c>
      <c r="AB2823">
        <v>0</v>
      </c>
      <c r="AC2823">
        <v>0</v>
      </c>
      <c r="AD2823">
        <v>0</v>
      </c>
      <c r="AE2823">
        <v>0</v>
      </c>
      <c r="AF2823">
        <v>0</v>
      </c>
      <c r="AG2823" s="19">
        <v>0</v>
      </c>
      <c r="AH2823">
        <v>0</v>
      </c>
      <c r="AI2823">
        <v>0</v>
      </c>
      <c r="AJ2823">
        <v>0</v>
      </c>
      <c r="AK2823">
        <v>0</v>
      </c>
      <c r="AL2823">
        <v>0</v>
      </c>
      <c r="AM2823">
        <v>0</v>
      </c>
      <c r="AN2823">
        <v>0</v>
      </c>
      <c r="AO2823">
        <v>0</v>
      </c>
      <c r="AP2823">
        <v>0</v>
      </c>
      <c r="AQ2823">
        <v>0</v>
      </c>
      <c r="AR2823">
        <v>0</v>
      </c>
      <c r="AS2823">
        <v>0</v>
      </c>
      <c r="AT2823">
        <v>0</v>
      </c>
      <c r="AU2823">
        <v>0</v>
      </c>
      <c r="AV2823">
        <v>0</v>
      </c>
      <c r="AW2823">
        <v>0</v>
      </c>
      <c r="AX2823">
        <v>0</v>
      </c>
      <c r="AY2823">
        <v>0</v>
      </c>
      <c r="AZ2823">
        <v>0</v>
      </c>
      <c r="BA2823">
        <v>0</v>
      </c>
      <c r="BB2823">
        <v>0</v>
      </c>
      <c r="BC2823">
        <v>0</v>
      </c>
      <c r="BD2823">
        <v>0</v>
      </c>
      <c r="BE2823">
        <v>0</v>
      </c>
      <c r="BF2823">
        <v>0</v>
      </c>
      <c r="BG2823">
        <v>0</v>
      </c>
      <c r="BH2823">
        <v>0</v>
      </c>
      <c r="BI2823">
        <v>0</v>
      </c>
      <c r="BJ2823">
        <v>0</v>
      </c>
      <c r="BK2823">
        <v>0</v>
      </c>
      <c r="BL2823">
        <v>0</v>
      </c>
      <c r="BM2823">
        <v>0</v>
      </c>
      <c r="BN2823">
        <v>0</v>
      </c>
      <c r="BO2823">
        <v>0</v>
      </c>
      <c r="BP2823">
        <v>0</v>
      </c>
      <c r="BQ2823">
        <v>436000</v>
      </c>
      <c r="BR2823">
        <v>0</v>
      </c>
      <c r="BS2823">
        <v>0</v>
      </c>
      <c r="BT2823">
        <v>0</v>
      </c>
      <c r="BU2823">
        <v>0</v>
      </c>
      <c r="BV2823">
        <v>0</v>
      </c>
      <c r="BW2823">
        <v>0</v>
      </c>
      <c r="BX2823" s="10">
        <v>0</v>
      </c>
      <c r="BY2823">
        <v>0</v>
      </c>
      <c r="BZ2823">
        <v>0</v>
      </c>
      <c r="CA2823">
        <v>0</v>
      </c>
      <c r="CB2823">
        <v>0</v>
      </c>
      <c r="CC2823">
        <v>0</v>
      </c>
      <c r="CD2823">
        <v>0</v>
      </c>
      <c r="CE2823">
        <v>0</v>
      </c>
    </row>
    <row r="2824" spans="1:83" x14ac:dyDescent="0.35">
      <c r="A2824" s="9" t="str">
        <f t="shared" si="44"/>
        <v>8625.452.20</v>
      </c>
      <c r="B2824" s="52" t="e">
        <f>+IF(MATCH(A2824,List!H$10:H$145,0),"Targeted")</f>
        <v>#N/A</v>
      </c>
      <c r="C2824" s="65"/>
      <c r="D2824" s="151"/>
      <c r="E2824" s="16" t="s">
        <v>1119</v>
      </c>
      <c r="F2824" s="16" t="s">
        <v>1120</v>
      </c>
      <c r="G2824" s="16" t="s">
        <v>52</v>
      </c>
      <c r="H2824" s="16" t="s">
        <v>1126</v>
      </c>
      <c r="I2824" s="16" t="s">
        <v>4447</v>
      </c>
      <c r="J2824" s="16" t="s">
        <v>4448</v>
      </c>
      <c r="K2824" s="17" t="s">
        <v>63</v>
      </c>
      <c r="L2824" s="18" t="s">
        <v>4125</v>
      </c>
      <c r="M2824" s="195" t="s">
        <v>172</v>
      </c>
      <c r="N2824" s="16" t="s">
        <v>4229</v>
      </c>
      <c r="O2824" s="17" t="s">
        <v>304</v>
      </c>
      <c r="P2824" s="17" t="s">
        <v>524</v>
      </c>
      <c r="Q2824" s="17" t="s">
        <v>306</v>
      </c>
      <c r="R2824">
        <v>0</v>
      </c>
      <c r="S2824">
        <v>0</v>
      </c>
      <c r="T2824">
        <v>0</v>
      </c>
      <c r="U2824">
        <v>0</v>
      </c>
      <c r="V2824">
        <v>0</v>
      </c>
      <c r="W2824">
        <v>0</v>
      </c>
      <c r="X2824">
        <v>0</v>
      </c>
      <c r="Y2824">
        <v>0</v>
      </c>
      <c r="Z2824">
        <v>0</v>
      </c>
      <c r="AA2824">
        <v>0</v>
      </c>
      <c r="AB2824">
        <v>0</v>
      </c>
      <c r="AC2824">
        <v>0</v>
      </c>
      <c r="AD2824">
        <v>0</v>
      </c>
      <c r="AE2824">
        <v>0</v>
      </c>
      <c r="AF2824">
        <v>0</v>
      </c>
      <c r="AG2824" s="19">
        <v>0</v>
      </c>
      <c r="AH2824">
        <v>0</v>
      </c>
      <c r="AI2824">
        <v>0</v>
      </c>
      <c r="AJ2824">
        <v>0</v>
      </c>
      <c r="AK2824">
        <v>0</v>
      </c>
      <c r="AL2824">
        <v>0</v>
      </c>
      <c r="AM2824">
        <v>0</v>
      </c>
      <c r="AN2824">
        <v>0</v>
      </c>
      <c r="AO2824">
        <v>0</v>
      </c>
      <c r="AP2824">
        <v>0</v>
      </c>
      <c r="AQ2824">
        <v>0</v>
      </c>
      <c r="AR2824">
        <v>0</v>
      </c>
      <c r="AS2824">
        <v>0</v>
      </c>
      <c r="AT2824">
        <v>0</v>
      </c>
      <c r="AU2824">
        <v>0</v>
      </c>
      <c r="AV2824">
        <v>0</v>
      </c>
      <c r="AW2824">
        <v>0</v>
      </c>
      <c r="AX2824">
        <v>0</v>
      </c>
      <c r="AY2824">
        <v>0</v>
      </c>
      <c r="AZ2824">
        <v>0</v>
      </c>
      <c r="BA2824">
        <v>0</v>
      </c>
      <c r="BB2824">
        <v>0</v>
      </c>
      <c r="BC2824">
        <v>0</v>
      </c>
      <c r="BD2824">
        <v>0</v>
      </c>
      <c r="BE2824">
        <v>0</v>
      </c>
      <c r="BF2824">
        <v>0</v>
      </c>
      <c r="BG2824">
        <v>0</v>
      </c>
      <c r="BH2824">
        <v>0</v>
      </c>
      <c r="BI2824">
        <v>0</v>
      </c>
      <c r="BJ2824">
        <v>0</v>
      </c>
      <c r="BK2824">
        <v>0</v>
      </c>
      <c r="BL2824">
        <v>0</v>
      </c>
      <c r="BM2824">
        <v>0</v>
      </c>
      <c r="BN2824">
        <v>0</v>
      </c>
      <c r="BO2824">
        <v>0</v>
      </c>
      <c r="BP2824">
        <v>0</v>
      </c>
      <c r="BQ2824">
        <v>0</v>
      </c>
      <c r="BR2824">
        <v>0</v>
      </c>
      <c r="BS2824">
        <v>1000</v>
      </c>
      <c r="BT2824">
        <v>5000</v>
      </c>
      <c r="BU2824">
        <v>14000</v>
      </c>
      <c r="BV2824">
        <v>49000</v>
      </c>
      <c r="BW2824">
        <v>78000</v>
      </c>
      <c r="BX2824" s="10">
        <v>88000</v>
      </c>
      <c r="BY2824">
        <v>179000</v>
      </c>
      <c r="BZ2824">
        <v>292000</v>
      </c>
      <c r="CA2824">
        <v>292000</v>
      </c>
      <c r="CB2824">
        <v>336000</v>
      </c>
      <c r="CC2824">
        <v>323000</v>
      </c>
      <c r="CD2824">
        <v>261000</v>
      </c>
      <c r="CE2824">
        <v>252000</v>
      </c>
    </row>
    <row r="2825" spans="1:83" x14ac:dyDescent="0.35">
      <c r="A2825" s="9" t="str">
        <f t="shared" si="44"/>
        <v>8626.452.20</v>
      </c>
      <c r="B2825" s="52" t="e">
        <f>+IF(MATCH(A2825,List!H$10:H$145,0),"Targeted")</f>
        <v>#N/A</v>
      </c>
      <c r="C2825" s="65"/>
      <c r="D2825" s="151"/>
      <c r="E2825" s="16" t="s">
        <v>1119</v>
      </c>
      <c r="F2825" s="16" t="s">
        <v>1120</v>
      </c>
      <c r="G2825" s="16" t="s">
        <v>52</v>
      </c>
      <c r="H2825" s="16" t="s">
        <v>1126</v>
      </c>
      <c r="I2825" s="16" t="s">
        <v>4449</v>
      </c>
      <c r="J2825" s="16" t="s">
        <v>4450</v>
      </c>
      <c r="K2825" s="17" t="s">
        <v>63</v>
      </c>
      <c r="L2825" s="18" t="s">
        <v>4125</v>
      </c>
      <c r="M2825" s="195" t="s">
        <v>172</v>
      </c>
      <c r="N2825" s="16" t="s">
        <v>4229</v>
      </c>
      <c r="O2825" s="17" t="s">
        <v>304</v>
      </c>
      <c r="P2825" s="17" t="s">
        <v>305</v>
      </c>
      <c r="Q2825" s="17" t="s">
        <v>306</v>
      </c>
      <c r="R2825">
        <v>0</v>
      </c>
      <c r="S2825">
        <v>0</v>
      </c>
      <c r="T2825">
        <v>0</v>
      </c>
      <c r="U2825">
        <v>0</v>
      </c>
      <c r="V2825">
        <v>0</v>
      </c>
      <c r="W2825">
        <v>0</v>
      </c>
      <c r="X2825">
        <v>0</v>
      </c>
      <c r="Y2825">
        <v>0</v>
      </c>
      <c r="Z2825">
        <v>0</v>
      </c>
      <c r="AA2825">
        <v>0</v>
      </c>
      <c r="AB2825">
        <v>0</v>
      </c>
      <c r="AC2825">
        <v>0</v>
      </c>
      <c r="AD2825">
        <v>0</v>
      </c>
      <c r="AE2825">
        <v>0</v>
      </c>
      <c r="AF2825">
        <v>0</v>
      </c>
      <c r="AG2825" s="19">
        <v>0</v>
      </c>
      <c r="AH2825">
        <v>0</v>
      </c>
      <c r="AI2825">
        <v>0</v>
      </c>
      <c r="AJ2825">
        <v>0</v>
      </c>
      <c r="AK2825">
        <v>0</v>
      </c>
      <c r="AL2825">
        <v>0</v>
      </c>
      <c r="AM2825">
        <v>0</v>
      </c>
      <c r="AN2825">
        <v>0</v>
      </c>
      <c r="AO2825">
        <v>0</v>
      </c>
      <c r="AP2825">
        <v>0</v>
      </c>
      <c r="AQ2825">
        <v>0</v>
      </c>
      <c r="AR2825">
        <v>0</v>
      </c>
      <c r="AS2825">
        <v>0</v>
      </c>
      <c r="AT2825">
        <v>0</v>
      </c>
      <c r="AU2825">
        <v>0</v>
      </c>
      <c r="AV2825">
        <v>0</v>
      </c>
      <c r="AW2825">
        <v>0</v>
      </c>
      <c r="AX2825">
        <v>0</v>
      </c>
      <c r="AY2825">
        <v>0</v>
      </c>
      <c r="AZ2825">
        <v>0</v>
      </c>
      <c r="BA2825">
        <v>0</v>
      </c>
      <c r="BB2825">
        <v>0</v>
      </c>
      <c r="BC2825">
        <v>0</v>
      </c>
      <c r="BD2825">
        <v>0</v>
      </c>
      <c r="BE2825">
        <v>0</v>
      </c>
      <c r="BF2825">
        <v>0</v>
      </c>
      <c r="BG2825">
        <v>0</v>
      </c>
      <c r="BH2825">
        <v>0</v>
      </c>
      <c r="BI2825">
        <v>0</v>
      </c>
      <c r="BJ2825">
        <v>0</v>
      </c>
      <c r="BK2825">
        <v>0</v>
      </c>
      <c r="BL2825">
        <v>0</v>
      </c>
      <c r="BM2825">
        <v>0</v>
      </c>
      <c r="BN2825">
        <v>0</v>
      </c>
      <c r="BO2825">
        <v>0</v>
      </c>
      <c r="BP2825">
        <v>0</v>
      </c>
      <c r="BQ2825">
        <v>0</v>
      </c>
      <c r="BR2825">
        <v>0</v>
      </c>
      <c r="BS2825">
        <v>6000</v>
      </c>
      <c r="BT2825">
        <v>0</v>
      </c>
      <c r="BU2825">
        <v>0</v>
      </c>
      <c r="BV2825">
        <v>0</v>
      </c>
      <c r="BW2825">
        <v>0</v>
      </c>
      <c r="BX2825" s="10">
        <v>0</v>
      </c>
      <c r="BY2825">
        <v>0</v>
      </c>
      <c r="BZ2825">
        <v>0</v>
      </c>
      <c r="CA2825">
        <v>0</v>
      </c>
      <c r="CB2825">
        <v>0</v>
      </c>
      <c r="CC2825">
        <v>0</v>
      </c>
      <c r="CD2825">
        <v>0</v>
      </c>
      <c r="CE2825">
        <v>0</v>
      </c>
    </row>
    <row r="2826" spans="1:83" x14ac:dyDescent="0.35">
      <c r="A2826" s="9" t="str">
        <f t="shared" si="44"/>
        <v>862610.452.20</v>
      </c>
      <c r="B2826" s="52" t="e">
        <f>+IF(MATCH(A2826,List!H$10:H$145,0),"Targeted")</f>
        <v>#N/A</v>
      </c>
      <c r="C2826" s="65"/>
      <c r="D2826" s="151"/>
      <c r="E2826" s="16" t="s">
        <v>1119</v>
      </c>
      <c r="F2826" s="16" t="s">
        <v>1120</v>
      </c>
      <c r="G2826" s="16" t="s">
        <v>52</v>
      </c>
      <c r="H2826" s="16" t="s">
        <v>1126</v>
      </c>
      <c r="I2826" s="16" t="s">
        <v>4451</v>
      </c>
      <c r="J2826" s="16" t="s">
        <v>4442</v>
      </c>
      <c r="K2826" s="17" t="s">
        <v>63</v>
      </c>
      <c r="L2826" s="18" t="s">
        <v>4125</v>
      </c>
      <c r="M2826" s="195" t="s">
        <v>172</v>
      </c>
      <c r="N2826" s="16" t="s">
        <v>4229</v>
      </c>
      <c r="O2826" s="17" t="s">
        <v>304</v>
      </c>
      <c r="P2826" s="17" t="s">
        <v>305</v>
      </c>
      <c r="Q2826" s="17" t="s">
        <v>306</v>
      </c>
      <c r="R2826">
        <v>0</v>
      </c>
      <c r="S2826">
        <v>0</v>
      </c>
      <c r="T2826">
        <v>0</v>
      </c>
      <c r="U2826">
        <v>0</v>
      </c>
      <c r="V2826">
        <v>0</v>
      </c>
      <c r="W2826">
        <v>0</v>
      </c>
      <c r="X2826">
        <v>0</v>
      </c>
      <c r="Y2826">
        <v>0</v>
      </c>
      <c r="Z2826">
        <v>0</v>
      </c>
      <c r="AA2826">
        <v>0</v>
      </c>
      <c r="AB2826">
        <v>0</v>
      </c>
      <c r="AC2826">
        <v>0</v>
      </c>
      <c r="AD2826">
        <v>0</v>
      </c>
      <c r="AE2826">
        <v>0</v>
      </c>
      <c r="AF2826">
        <v>0</v>
      </c>
      <c r="AG2826" s="19">
        <v>0</v>
      </c>
      <c r="AH2826">
        <v>0</v>
      </c>
      <c r="AI2826">
        <v>0</v>
      </c>
      <c r="AJ2826">
        <v>0</v>
      </c>
      <c r="AK2826">
        <v>0</v>
      </c>
      <c r="AL2826">
        <v>0</v>
      </c>
      <c r="AM2826">
        <v>0</v>
      </c>
      <c r="AN2826">
        <v>0</v>
      </c>
      <c r="AO2826">
        <v>0</v>
      </c>
      <c r="AP2826">
        <v>0</v>
      </c>
      <c r="AQ2826">
        <v>0</v>
      </c>
      <c r="AR2826">
        <v>0</v>
      </c>
      <c r="AS2826">
        <v>0</v>
      </c>
      <c r="AT2826">
        <v>0</v>
      </c>
      <c r="AU2826">
        <v>0</v>
      </c>
      <c r="AV2826">
        <v>0</v>
      </c>
      <c r="AW2826">
        <v>0</v>
      </c>
      <c r="AX2826">
        <v>0</v>
      </c>
      <c r="AY2826">
        <v>0</v>
      </c>
      <c r="AZ2826">
        <v>0</v>
      </c>
      <c r="BA2826">
        <v>0</v>
      </c>
      <c r="BB2826">
        <v>0</v>
      </c>
      <c r="BC2826">
        <v>0</v>
      </c>
      <c r="BD2826">
        <v>0</v>
      </c>
      <c r="BE2826">
        <v>0</v>
      </c>
      <c r="BF2826">
        <v>0</v>
      </c>
      <c r="BG2826">
        <v>0</v>
      </c>
      <c r="BH2826">
        <v>0</v>
      </c>
      <c r="BI2826">
        <v>0</v>
      </c>
      <c r="BJ2826">
        <v>0</v>
      </c>
      <c r="BK2826">
        <v>0</v>
      </c>
      <c r="BL2826">
        <v>0</v>
      </c>
      <c r="BM2826">
        <v>0</v>
      </c>
      <c r="BN2826">
        <v>0</v>
      </c>
      <c r="BO2826">
        <v>0</v>
      </c>
      <c r="BP2826">
        <v>0</v>
      </c>
      <c r="BQ2826">
        <v>0</v>
      </c>
      <c r="BR2826">
        <v>0</v>
      </c>
      <c r="BS2826">
        <v>-7000</v>
      </c>
      <c r="BT2826">
        <v>0</v>
      </c>
      <c r="BU2826">
        <v>0</v>
      </c>
      <c r="BV2826">
        <v>0</v>
      </c>
      <c r="BW2826">
        <v>0</v>
      </c>
      <c r="BX2826" s="10">
        <v>0</v>
      </c>
      <c r="BY2826">
        <v>0</v>
      </c>
      <c r="BZ2826">
        <v>0</v>
      </c>
      <c r="CA2826">
        <v>0</v>
      </c>
      <c r="CB2826">
        <v>0</v>
      </c>
      <c r="CC2826">
        <v>0</v>
      </c>
      <c r="CD2826">
        <v>0</v>
      </c>
      <c r="CE2826">
        <v>0</v>
      </c>
    </row>
    <row r="2827" spans="1:83" x14ac:dyDescent="0.35">
      <c r="A2827" s="9" t="str">
        <f t="shared" si="44"/>
        <v>8627.452.20</v>
      </c>
      <c r="B2827" s="52" t="e">
        <f>+IF(MATCH(A2827,List!H$10:H$145,0),"Targeted")</f>
        <v>#N/A</v>
      </c>
      <c r="C2827" s="65"/>
      <c r="D2827" s="151"/>
      <c r="E2827" s="16" t="s">
        <v>1119</v>
      </c>
      <c r="F2827" s="16" t="s">
        <v>1120</v>
      </c>
      <c r="G2827" s="16" t="s">
        <v>52</v>
      </c>
      <c r="H2827" s="16" t="s">
        <v>1126</v>
      </c>
      <c r="I2827" s="16" t="s">
        <v>4452</v>
      </c>
      <c r="J2827" s="16" t="s">
        <v>4453</v>
      </c>
      <c r="K2827" s="17" t="s">
        <v>63</v>
      </c>
      <c r="L2827" s="18" t="s">
        <v>4125</v>
      </c>
      <c r="M2827" s="195" t="s">
        <v>172</v>
      </c>
      <c r="N2827" s="16" t="s">
        <v>4229</v>
      </c>
      <c r="O2827" s="17" t="s">
        <v>304</v>
      </c>
      <c r="P2827" s="17" t="s">
        <v>305</v>
      </c>
      <c r="Q2827" s="17" t="s">
        <v>306</v>
      </c>
      <c r="R2827">
        <v>0</v>
      </c>
      <c r="S2827">
        <v>0</v>
      </c>
      <c r="T2827">
        <v>0</v>
      </c>
      <c r="U2827">
        <v>0</v>
      </c>
      <c r="V2827">
        <v>0</v>
      </c>
      <c r="W2827">
        <v>0</v>
      </c>
      <c r="X2827">
        <v>0</v>
      </c>
      <c r="Y2827">
        <v>0</v>
      </c>
      <c r="Z2827">
        <v>0</v>
      </c>
      <c r="AA2827">
        <v>0</v>
      </c>
      <c r="AB2827">
        <v>0</v>
      </c>
      <c r="AC2827">
        <v>0</v>
      </c>
      <c r="AD2827">
        <v>0</v>
      </c>
      <c r="AE2827">
        <v>0</v>
      </c>
      <c r="AF2827">
        <v>0</v>
      </c>
      <c r="AG2827" s="19">
        <v>0</v>
      </c>
      <c r="AH2827">
        <v>0</v>
      </c>
      <c r="AI2827">
        <v>0</v>
      </c>
      <c r="AJ2827">
        <v>0</v>
      </c>
      <c r="AK2827">
        <v>0</v>
      </c>
      <c r="AL2827">
        <v>0</v>
      </c>
      <c r="AM2827">
        <v>0</v>
      </c>
      <c r="AN2827">
        <v>0</v>
      </c>
      <c r="AO2827">
        <v>0</v>
      </c>
      <c r="AP2827">
        <v>0</v>
      </c>
      <c r="AQ2827">
        <v>0</v>
      </c>
      <c r="AR2827">
        <v>0</v>
      </c>
      <c r="AS2827">
        <v>0</v>
      </c>
      <c r="AT2827">
        <v>0</v>
      </c>
      <c r="AU2827">
        <v>0</v>
      </c>
      <c r="AV2827">
        <v>0</v>
      </c>
      <c r="AW2827">
        <v>0</v>
      </c>
      <c r="AX2827">
        <v>0</v>
      </c>
      <c r="AY2827">
        <v>0</v>
      </c>
      <c r="AZ2827">
        <v>0</v>
      </c>
      <c r="BA2827">
        <v>0</v>
      </c>
      <c r="BB2827">
        <v>0</v>
      </c>
      <c r="BC2827">
        <v>0</v>
      </c>
      <c r="BD2827">
        <v>0</v>
      </c>
      <c r="BE2827">
        <v>0</v>
      </c>
      <c r="BF2827">
        <v>0</v>
      </c>
      <c r="BG2827">
        <v>0</v>
      </c>
      <c r="BH2827">
        <v>0</v>
      </c>
      <c r="BI2827">
        <v>0</v>
      </c>
      <c r="BJ2827">
        <v>0</v>
      </c>
      <c r="BK2827">
        <v>0</v>
      </c>
      <c r="BL2827">
        <v>0</v>
      </c>
      <c r="BM2827">
        <v>0</v>
      </c>
      <c r="BN2827">
        <v>0</v>
      </c>
      <c r="BO2827">
        <v>0</v>
      </c>
      <c r="BP2827">
        <v>0</v>
      </c>
      <c r="BQ2827">
        <v>0</v>
      </c>
      <c r="BR2827">
        <v>0</v>
      </c>
      <c r="BS2827">
        <v>30000</v>
      </c>
      <c r="BT2827">
        <v>2000</v>
      </c>
      <c r="BU2827">
        <v>0</v>
      </c>
      <c r="BV2827">
        <v>0</v>
      </c>
      <c r="BW2827">
        <v>0</v>
      </c>
      <c r="BX2827" s="10">
        <v>0</v>
      </c>
      <c r="BY2827">
        <v>0</v>
      </c>
      <c r="BZ2827">
        <v>0</v>
      </c>
      <c r="CA2827">
        <v>0</v>
      </c>
      <c r="CB2827">
        <v>0</v>
      </c>
      <c r="CC2827">
        <v>0</v>
      </c>
      <c r="CD2827">
        <v>0</v>
      </c>
      <c r="CE2827">
        <v>0</v>
      </c>
    </row>
    <row r="2828" spans="1:83" x14ac:dyDescent="0.35">
      <c r="A2828" s="9" t="str">
        <f t="shared" si="44"/>
        <v>862710.452.20</v>
      </c>
      <c r="B2828" s="52" t="e">
        <f>+IF(MATCH(A2828,List!H$10:H$145,0),"Targeted")</f>
        <v>#N/A</v>
      </c>
      <c r="C2828" s="65"/>
      <c r="D2828" s="151"/>
      <c r="E2828" s="16" t="s">
        <v>1119</v>
      </c>
      <c r="F2828" s="16" t="s">
        <v>1120</v>
      </c>
      <c r="G2828" s="16" t="s">
        <v>52</v>
      </c>
      <c r="H2828" s="16" t="s">
        <v>1126</v>
      </c>
      <c r="I2828" s="16" t="s">
        <v>4454</v>
      </c>
      <c r="J2828" s="16" t="s">
        <v>4444</v>
      </c>
      <c r="K2828" s="17" t="s">
        <v>63</v>
      </c>
      <c r="L2828" s="18" t="s">
        <v>4125</v>
      </c>
      <c r="M2828" s="195" t="s">
        <v>172</v>
      </c>
      <c r="N2828" s="16" t="s">
        <v>4229</v>
      </c>
      <c r="O2828" s="17" t="s">
        <v>304</v>
      </c>
      <c r="P2828" s="17" t="s">
        <v>305</v>
      </c>
      <c r="Q2828" s="17" t="s">
        <v>306</v>
      </c>
      <c r="R2828">
        <v>0</v>
      </c>
      <c r="S2828">
        <v>0</v>
      </c>
      <c r="T2828">
        <v>0</v>
      </c>
      <c r="U2828">
        <v>0</v>
      </c>
      <c r="V2828">
        <v>0</v>
      </c>
      <c r="W2828">
        <v>0</v>
      </c>
      <c r="X2828">
        <v>0</v>
      </c>
      <c r="Y2828">
        <v>0</v>
      </c>
      <c r="Z2828">
        <v>0</v>
      </c>
      <c r="AA2828">
        <v>0</v>
      </c>
      <c r="AB2828">
        <v>0</v>
      </c>
      <c r="AC2828">
        <v>0</v>
      </c>
      <c r="AD2828">
        <v>0</v>
      </c>
      <c r="AE2828">
        <v>0</v>
      </c>
      <c r="AF2828">
        <v>0</v>
      </c>
      <c r="AG2828" s="19">
        <v>0</v>
      </c>
      <c r="AH2828">
        <v>0</v>
      </c>
      <c r="AI2828">
        <v>0</v>
      </c>
      <c r="AJ2828">
        <v>0</v>
      </c>
      <c r="AK2828">
        <v>0</v>
      </c>
      <c r="AL2828">
        <v>0</v>
      </c>
      <c r="AM2828">
        <v>0</v>
      </c>
      <c r="AN2828">
        <v>0</v>
      </c>
      <c r="AO2828">
        <v>0</v>
      </c>
      <c r="AP2828">
        <v>0</v>
      </c>
      <c r="AQ2828">
        <v>0</v>
      </c>
      <c r="AR2828">
        <v>0</v>
      </c>
      <c r="AS2828">
        <v>0</v>
      </c>
      <c r="AT2828">
        <v>0</v>
      </c>
      <c r="AU2828">
        <v>0</v>
      </c>
      <c r="AV2828">
        <v>0</v>
      </c>
      <c r="AW2828">
        <v>0</v>
      </c>
      <c r="AX2828">
        <v>0</v>
      </c>
      <c r="AY2828">
        <v>0</v>
      </c>
      <c r="AZ2828">
        <v>0</v>
      </c>
      <c r="BA2828">
        <v>0</v>
      </c>
      <c r="BB2828">
        <v>0</v>
      </c>
      <c r="BC2828">
        <v>0</v>
      </c>
      <c r="BD2828">
        <v>0</v>
      </c>
      <c r="BE2828">
        <v>0</v>
      </c>
      <c r="BF2828">
        <v>0</v>
      </c>
      <c r="BG2828">
        <v>0</v>
      </c>
      <c r="BH2828">
        <v>0</v>
      </c>
      <c r="BI2828">
        <v>0</v>
      </c>
      <c r="BJ2828">
        <v>0</v>
      </c>
      <c r="BK2828">
        <v>0</v>
      </c>
      <c r="BL2828">
        <v>0</v>
      </c>
      <c r="BM2828">
        <v>0</v>
      </c>
      <c r="BN2828">
        <v>0</v>
      </c>
      <c r="BO2828">
        <v>0</v>
      </c>
      <c r="BP2828">
        <v>0</v>
      </c>
      <c r="BQ2828">
        <v>0</v>
      </c>
      <c r="BR2828">
        <v>0</v>
      </c>
      <c r="BS2828">
        <v>-33000</v>
      </c>
      <c r="BT2828">
        <v>0</v>
      </c>
      <c r="BU2828">
        <v>0</v>
      </c>
      <c r="BV2828">
        <v>0</v>
      </c>
      <c r="BW2828">
        <v>0</v>
      </c>
      <c r="BX2828" s="10">
        <v>0</v>
      </c>
      <c r="BY2828">
        <v>0</v>
      </c>
      <c r="BZ2828">
        <v>0</v>
      </c>
      <c r="CA2828">
        <v>0</v>
      </c>
      <c r="CB2828">
        <v>0</v>
      </c>
      <c r="CC2828">
        <v>0</v>
      </c>
      <c r="CD2828">
        <v>0</v>
      </c>
      <c r="CE2828">
        <v>0</v>
      </c>
    </row>
    <row r="2829" spans="1:83" x14ac:dyDescent="0.35">
      <c r="A2829" s="9" t="str">
        <f t="shared" si="44"/>
        <v>0215.452.89</v>
      </c>
      <c r="B2829" s="52" t="e">
        <f>+IF(MATCH(A2829,List!H$10:H$145,0),"Targeted")</f>
        <v>#N/A</v>
      </c>
      <c r="C2829" s="65"/>
      <c r="D2829" s="151" t="s">
        <v>7700</v>
      </c>
      <c r="E2829" s="16" t="s">
        <v>877</v>
      </c>
      <c r="F2829" s="16" t="s">
        <v>878</v>
      </c>
      <c r="G2829" s="16" t="s">
        <v>63</v>
      </c>
      <c r="H2829" s="16" t="s">
        <v>908</v>
      </c>
      <c r="I2829" s="16" t="s">
        <v>1868</v>
      </c>
      <c r="J2829" s="16" t="s">
        <v>1869</v>
      </c>
      <c r="K2829" s="17" t="s">
        <v>881</v>
      </c>
      <c r="L2829" s="18" t="s">
        <v>4125</v>
      </c>
      <c r="M2829" s="195" t="s">
        <v>172</v>
      </c>
      <c r="N2829" s="16" t="s">
        <v>4229</v>
      </c>
      <c r="O2829" s="17" t="s">
        <v>346</v>
      </c>
      <c r="P2829" s="17" t="s">
        <v>524</v>
      </c>
      <c r="Q2829" s="17" t="s">
        <v>306</v>
      </c>
      <c r="R2829">
        <v>0</v>
      </c>
      <c r="S2829">
        <v>0</v>
      </c>
      <c r="T2829">
        <v>0</v>
      </c>
      <c r="U2829">
        <v>0</v>
      </c>
      <c r="V2829">
        <v>0</v>
      </c>
      <c r="W2829">
        <v>0</v>
      </c>
      <c r="X2829">
        <v>0</v>
      </c>
      <c r="Y2829">
        <v>0</v>
      </c>
      <c r="Z2829">
        <v>0</v>
      </c>
      <c r="AA2829">
        <v>0</v>
      </c>
      <c r="AB2829">
        <v>0</v>
      </c>
      <c r="AC2829">
        <v>0</v>
      </c>
      <c r="AD2829">
        <v>0</v>
      </c>
      <c r="AE2829">
        <v>0</v>
      </c>
      <c r="AF2829">
        <v>0</v>
      </c>
      <c r="AG2829" s="19">
        <v>0</v>
      </c>
      <c r="AH2829">
        <v>0</v>
      </c>
      <c r="AI2829">
        <v>0</v>
      </c>
      <c r="AJ2829">
        <v>24</v>
      </c>
      <c r="AK2829">
        <v>6513</v>
      </c>
      <c r="AL2829">
        <v>14634</v>
      </c>
      <c r="AM2829">
        <v>10178</v>
      </c>
      <c r="AN2829">
        <v>0</v>
      </c>
      <c r="AO2829">
        <v>0</v>
      </c>
      <c r="AP2829">
        <v>0</v>
      </c>
      <c r="AQ2829">
        <v>0</v>
      </c>
      <c r="AR2829">
        <v>0</v>
      </c>
      <c r="AS2829">
        <v>0</v>
      </c>
      <c r="AT2829">
        <v>0</v>
      </c>
      <c r="AU2829">
        <v>0</v>
      </c>
      <c r="AV2829">
        <v>0</v>
      </c>
      <c r="AW2829">
        <v>0</v>
      </c>
      <c r="AX2829">
        <v>0</v>
      </c>
      <c r="AY2829">
        <v>0</v>
      </c>
      <c r="AZ2829">
        <v>0</v>
      </c>
      <c r="BA2829">
        <v>0</v>
      </c>
      <c r="BB2829">
        <v>0</v>
      </c>
      <c r="BC2829">
        <v>0</v>
      </c>
      <c r="BD2829">
        <v>0</v>
      </c>
      <c r="BE2829">
        <v>0</v>
      </c>
      <c r="BF2829">
        <v>0</v>
      </c>
      <c r="BG2829">
        <v>0</v>
      </c>
      <c r="BH2829">
        <v>0</v>
      </c>
      <c r="BI2829">
        <v>0</v>
      </c>
      <c r="BJ2829">
        <v>0</v>
      </c>
      <c r="BK2829">
        <v>0</v>
      </c>
      <c r="BL2829">
        <v>0</v>
      </c>
      <c r="BM2829">
        <v>0</v>
      </c>
      <c r="BN2829">
        <v>0</v>
      </c>
      <c r="BO2829">
        <v>0</v>
      </c>
      <c r="BP2829">
        <v>0</v>
      </c>
      <c r="BQ2829">
        <v>0</v>
      </c>
      <c r="BR2829">
        <v>0</v>
      </c>
      <c r="BS2829">
        <v>0</v>
      </c>
      <c r="BT2829">
        <v>0</v>
      </c>
      <c r="BU2829">
        <v>0</v>
      </c>
      <c r="BV2829">
        <v>0</v>
      </c>
      <c r="BW2829">
        <v>0</v>
      </c>
      <c r="BX2829">
        <v>0</v>
      </c>
      <c r="BY2829">
        <v>0</v>
      </c>
      <c r="BZ2829">
        <v>0</v>
      </c>
      <c r="CA2829">
        <v>0</v>
      </c>
      <c r="CB2829">
        <v>0</v>
      </c>
      <c r="CC2829">
        <v>0</v>
      </c>
      <c r="CD2829">
        <v>0</v>
      </c>
      <c r="CE2829">
        <v>0</v>
      </c>
    </row>
    <row r="2830" spans="1:83" x14ac:dyDescent="0.35">
      <c r="A2830" s="9" t="str">
        <f t="shared" si="44"/>
        <v>0200.452.46</v>
      </c>
      <c r="B2830" s="52" t="e">
        <f>+IF(MATCH(A2830,List!H$10:H$145,0),"Targeted")</f>
        <v>#N/A</v>
      </c>
      <c r="C2830" s="65"/>
      <c r="D2830" s="151" t="s">
        <v>7700</v>
      </c>
      <c r="E2830" s="16" t="s">
        <v>4455</v>
      </c>
      <c r="F2830" s="16" t="s">
        <v>4456</v>
      </c>
      <c r="G2830" s="16" t="s">
        <v>298</v>
      </c>
      <c r="H2830" s="16" t="s">
        <v>4456</v>
      </c>
      <c r="I2830" s="16" t="s">
        <v>24</v>
      </c>
      <c r="J2830" s="16" t="s">
        <v>4456</v>
      </c>
      <c r="K2830" s="17" t="s">
        <v>2086</v>
      </c>
      <c r="L2830" s="18" t="s">
        <v>4125</v>
      </c>
      <c r="M2830" s="195" t="s">
        <v>172</v>
      </c>
      <c r="N2830" s="16" t="s">
        <v>4229</v>
      </c>
      <c r="O2830" s="17" t="s">
        <v>346</v>
      </c>
      <c r="P2830" s="17" t="s">
        <v>305</v>
      </c>
      <c r="Q2830" s="17" t="s">
        <v>306</v>
      </c>
      <c r="R2830">
        <v>0</v>
      </c>
      <c r="S2830">
        <v>0</v>
      </c>
      <c r="T2830">
        <v>0</v>
      </c>
      <c r="U2830">
        <v>40</v>
      </c>
      <c r="V2830">
        <v>2117</v>
      </c>
      <c r="W2830">
        <v>1645</v>
      </c>
      <c r="X2830">
        <v>13670</v>
      </c>
      <c r="Y2830">
        <v>9957</v>
      </c>
      <c r="Z2830">
        <v>10354</v>
      </c>
      <c r="AA2830">
        <v>6829</v>
      </c>
      <c r="AB2830">
        <v>7448</v>
      </c>
      <c r="AC2830">
        <v>6262</v>
      </c>
      <c r="AD2830">
        <v>5153</v>
      </c>
      <c r="AE2830">
        <v>6755</v>
      </c>
      <c r="AF2830">
        <v>6664</v>
      </c>
      <c r="AG2830" s="19">
        <v>1947</v>
      </c>
      <c r="AH2830">
        <v>4442</v>
      </c>
      <c r="AI2830">
        <v>6849</v>
      </c>
      <c r="AJ2830">
        <v>9200</v>
      </c>
      <c r="AK2830">
        <v>8091</v>
      </c>
      <c r="AL2830">
        <v>13348</v>
      </c>
      <c r="AM2830">
        <v>10437</v>
      </c>
      <c r="AN2830">
        <v>4713</v>
      </c>
      <c r="AO2830">
        <v>5725</v>
      </c>
      <c r="AP2830">
        <v>5753</v>
      </c>
      <c r="AQ2830">
        <v>4552</v>
      </c>
      <c r="AR2830">
        <v>6991</v>
      </c>
      <c r="AS2830">
        <v>6094</v>
      </c>
      <c r="AT2830">
        <v>5905</v>
      </c>
      <c r="AU2830">
        <v>5273</v>
      </c>
      <c r="AV2830">
        <v>5646</v>
      </c>
      <c r="AW2830">
        <v>6144</v>
      </c>
      <c r="AX2830">
        <v>6328</v>
      </c>
      <c r="AY2830">
        <v>5968</v>
      </c>
      <c r="AZ2830">
        <v>6000</v>
      </c>
      <c r="BA2830">
        <v>6000</v>
      </c>
      <c r="BB2830">
        <v>4000</v>
      </c>
      <c r="BC2830">
        <v>8000</v>
      </c>
      <c r="BD2830">
        <v>5000</v>
      </c>
      <c r="BE2830">
        <v>7000</v>
      </c>
      <c r="BF2830">
        <v>8000</v>
      </c>
      <c r="BG2830">
        <v>6000</v>
      </c>
      <c r="BH2830">
        <v>5000</v>
      </c>
      <c r="BI2830">
        <v>6000</v>
      </c>
      <c r="BJ2830">
        <v>9000</v>
      </c>
      <c r="BK2830">
        <v>8000</v>
      </c>
      <c r="BL2830">
        <v>6000</v>
      </c>
      <c r="BM2830">
        <v>5000</v>
      </c>
      <c r="BN2830">
        <v>7000</v>
      </c>
      <c r="BO2830">
        <v>8000</v>
      </c>
      <c r="BP2830">
        <v>8000</v>
      </c>
      <c r="BQ2830">
        <v>8000</v>
      </c>
      <c r="BR2830">
        <v>5000</v>
      </c>
      <c r="BS2830">
        <v>7000</v>
      </c>
      <c r="BT2830">
        <v>9000</v>
      </c>
      <c r="BU2830">
        <v>1000</v>
      </c>
      <c r="BV2830">
        <v>6000</v>
      </c>
      <c r="BW2830">
        <v>101000</v>
      </c>
      <c r="BX2830">
        <v>108000</v>
      </c>
      <c r="BY2830">
        <v>142000</v>
      </c>
      <c r="BZ2830">
        <v>244000</v>
      </c>
      <c r="CA2830">
        <v>270000</v>
      </c>
      <c r="CB2830">
        <v>262000</v>
      </c>
      <c r="CC2830">
        <v>259000</v>
      </c>
      <c r="CD2830">
        <v>254000</v>
      </c>
      <c r="CE2830">
        <v>247000</v>
      </c>
    </row>
    <row r="2831" spans="1:83" x14ac:dyDescent="0.35">
      <c r="A2831" s="9" t="str">
        <f t="shared" si="44"/>
        <v>0200.452.46</v>
      </c>
      <c r="B2831" s="52" t="e">
        <f>+IF(MATCH(A2831,List!H$10:H$145,0),"Targeted")</f>
        <v>#N/A</v>
      </c>
      <c r="C2831" s="65"/>
      <c r="D2831" s="151" t="s">
        <v>7700</v>
      </c>
      <c r="E2831" s="16" t="s">
        <v>4455</v>
      </c>
      <c r="F2831" s="16" t="s">
        <v>4456</v>
      </c>
      <c r="G2831" s="16" t="s">
        <v>298</v>
      </c>
      <c r="H2831" s="16" t="s">
        <v>4456</v>
      </c>
      <c r="I2831" s="16" t="s">
        <v>24</v>
      </c>
      <c r="J2831" s="16" t="s">
        <v>4456</v>
      </c>
      <c r="K2831" s="17" t="s">
        <v>2086</v>
      </c>
      <c r="L2831" s="18" t="s">
        <v>4125</v>
      </c>
      <c r="M2831" s="195" t="s">
        <v>172</v>
      </c>
      <c r="N2831" s="16" t="s">
        <v>4229</v>
      </c>
      <c r="O2831" s="17" t="s">
        <v>346</v>
      </c>
      <c r="P2831" s="17" t="s">
        <v>524</v>
      </c>
      <c r="Q2831" s="17" t="s">
        <v>306</v>
      </c>
      <c r="R2831">
        <v>0</v>
      </c>
      <c r="S2831">
        <v>0</v>
      </c>
      <c r="T2831">
        <v>0</v>
      </c>
      <c r="U2831">
        <v>2</v>
      </c>
      <c r="V2831">
        <v>9783</v>
      </c>
      <c r="W2831">
        <v>59849</v>
      </c>
      <c r="X2831">
        <v>98342</v>
      </c>
      <c r="Y2831">
        <v>154870</v>
      </c>
      <c r="Z2831">
        <v>184400</v>
      </c>
      <c r="AA2831">
        <v>229321</v>
      </c>
      <c r="AB2831">
        <v>234517</v>
      </c>
      <c r="AC2831">
        <v>260088</v>
      </c>
      <c r="AD2831">
        <v>285778</v>
      </c>
      <c r="AE2831">
        <v>305944</v>
      </c>
      <c r="AF2831">
        <v>314945</v>
      </c>
      <c r="AG2831" s="19">
        <v>72208</v>
      </c>
      <c r="AH2831">
        <v>245931</v>
      </c>
      <c r="AI2831">
        <v>256833</v>
      </c>
      <c r="AJ2831">
        <v>297216</v>
      </c>
      <c r="AK2831">
        <v>335210</v>
      </c>
      <c r="AL2831">
        <v>328717</v>
      </c>
      <c r="AM2831">
        <v>304259</v>
      </c>
      <c r="AN2831">
        <v>262288</v>
      </c>
      <c r="AO2831">
        <v>209142</v>
      </c>
      <c r="AP2831">
        <v>197779</v>
      </c>
      <c r="AQ2831">
        <v>154108</v>
      </c>
      <c r="AR2831">
        <v>140691</v>
      </c>
      <c r="AS2831">
        <v>141291</v>
      </c>
      <c r="AT2831">
        <v>104265</v>
      </c>
      <c r="AU2831">
        <v>124210</v>
      </c>
      <c r="AV2831">
        <v>157486</v>
      </c>
      <c r="AW2831">
        <v>124651</v>
      </c>
      <c r="AX2831">
        <v>138369</v>
      </c>
      <c r="AY2831">
        <v>181236</v>
      </c>
      <c r="AZ2831">
        <v>182000</v>
      </c>
      <c r="BA2831">
        <v>230000</v>
      </c>
      <c r="BB2831">
        <v>236000</v>
      </c>
      <c r="BC2831">
        <v>180000</v>
      </c>
      <c r="BD2831">
        <v>136000</v>
      </c>
      <c r="BE2831">
        <v>125000</v>
      </c>
      <c r="BF2831">
        <v>86000</v>
      </c>
      <c r="BG2831">
        <v>101000</v>
      </c>
      <c r="BH2831">
        <v>74000</v>
      </c>
      <c r="BI2831">
        <v>68000</v>
      </c>
      <c r="BJ2831">
        <v>65000</v>
      </c>
      <c r="BK2831">
        <v>63000</v>
      </c>
      <c r="BL2831">
        <v>67000</v>
      </c>
      <c r="BM2831">
        <v>69000</v>
      </c>
      <c r="BN2831">
        <v>62000</v>
      </c>
      <c r="BO2831">
        <v>62000</v>
      </c>
      <c r="BP2831">
        <v>60000</v>
      </c>
      <c r="BQ2831">
        <v>76000</v>
      </c>
      <c r="BR2831">
        <v>73000</v>
      </c>
      <c r="BS2831">
        <v>58000</v>
      </c>
      <c r="BT2831">
        <v>55000</v>
      </c>
      <c r="BU2831">
        <v>63000</v>
      </c>
      <c r="BV2831">
        <v>78000</v>
      </c>
      <c r="BW2831">
        <v>0</v>
      </c>
      <c r="BX2831">
        <v>0</v>
      </c>
      <c r="BY2831">
        <v>0</v>
      </c>
      <c r="BZ2831">
        <v>0</v>
      </c>
      <c r="CA2831">
        <v>0</v>
      </c>
      <c r="CB2831">
        <v>0</v>
      </c>
      <c r="CC2831">
        <v>0</v>
      </c>
      <c r="CD2831">
        <v>0</v>
      </c>
      <c r="CE2831">
        <v>0</v>
      </c>
    </row>
    <row r="2832" spans="1:83" x14ac:dyDescent="0.35">
      <c r="A2832" s="9" t="str">
        <f t="shared" si="44"/>
        <v>0200.452.46</v>
      </c>
      <c r="B2832" s="52" t="e">
        <f>+IF(MATCH(A2832,List!H$10:H$145,0),"Targeted")</f>
        <v>#N/A</v>
      </c>
      <c r="C2832" s="65"/>
      <c r="D2832" s="151"/>
      <c r="E2832" s="16" t="s">
        <v>4455</v>
      </c>
      <c r="F2832" s="16" t="s">
        <v>4456</v>
      </c>
      <c r="G2832" s="16" t="s">
        <v>298</v>
      </c>
      <c r="H2832" s="16" t="s">
        <v>4456</v>
      </c>
      <c r="I2832" s="16" t="s">
        <v>24</v>
      </c>
      <c r="J2832" s="16" t="s">
        <v>4456</v>
      </c>
      <c r="K2832" s="17" t="s">
        <v>2086</v>
      </c>
      <c r="L2832" s="18" t="s">
        <v>4125</v>
      </c>
      <c r="M2832" s="195" t="s">
        <v>172</v>
      </c>
      <c r="N2832" s="16" t="s">
        <v>4229</v>
      </c>
      <c r="O2832" s="17" t="s">
        <v>304</v>
      </c>
      <c r="P2832" s="17" t="s">
        <v>305</v>
      </c>
      <c r="Q2832" s="17" t="s">
        <v>306</v>
      </c>
      <c r="R2832">
        <v>0</v>
      </c>
      <c r="S2832">
        <v>0</v>
      </c>
      <c r="T2832">
        <v>0</v>
      </c>
      <c r="U2832">
        <v>0</v>
      </c>
      <c r="V2832">
        <v>0</v>
      </c>
      <c r="W2832">
        <v>0</v>
      </c>
      <c r="X2832">
        <v>0</v>
      </c>
      <c r="Y2832">
        <v>0</v>
      </c>
      <c r="Z2832">
        <v>0</v>
      </c>
      <c r="AA2832">
        <v>0</v>
      </c>
      <c r="AB2832">
        <v>0</v>
      </c>
      <c r="AC2832">
        <v>0</v>
      </c>
      <c r="AD2832">
        <v>0</v>
      </c>
      <c r="AE2832">
        <v>0</v>
      </c>
      <c r="AF2832">
        <v>0</v>
      </c>
      <c r="AG2832" s="19">
        <v>0</v>
      </c>
      <c r="AH2832">
        <v>0</v>
      </c>
      <c r="AI2832">
        <v>0</v>
      </c>
      <c r="AJ2832">
        <v>0</v>
      </c>
      <c r="AK2832">
        <v>0</v>
      </c>
      <c r="AL2832">
        <v>0</v>
      </c>
      <c r="AM2832">
        <v>0</v>
      </c>
      <c r="AN2832">
        <v>0</v>
      </c>
      <c r="AO2832">
        <v>0</v>
      </c>
      <c r="AP2832">
        <v>0</v>
      </c>
      <c r="AQ2832">
        <v>0</v>
      </c>
      <c r="AR2832">
        <v>0</v>
      </c>
      <c r="AS2832">
        <v>0</v>
      </c>
      <c r="AT2832">
        <v>0</v>
      </c>
      <c r="AU2832">
        <v>0</v>
      </c>
      <c r="AV2832">
        <v>0</v>
      </c>
      <c r="AW2832">
        <v>0</v>
      </c>
      <c r="AX2832">
        <v>0</v>
      </c>
      <c r="AY2832">
        <v>0</v>
      </c>
      <c r="AZ2832">
        <v>0</v>
      </c>
      <c r="BA2832">
        <v>0</v>
      </c>
      <c r="BB2832">
        <v>0</v>
      </c>
      <c r="BC2832">
        <v>0</v>
      </c>
      <c r="BD2832">
        <v>0</v>
      </c>
      <c r="BE2832">
        <v>0</v>
      </c>
      <c r="BF2832">
        <v>0</v>
      </c>
      <c r="BG2832">
        <v>0</v>
      </c>
      <c r="BH2832">
        <v>0</v>
      </c>
      <c r="BI2832">
        <v>0</v>
      </c>
      <c r="BJ2832">
        <v>0</v>
      </c>
      <c r="BK2832">
        <v>0</v>
      </c>
      <c r="BL2832">
        <v>0</v>
      </c>
      <c r="BM2832">
        <v>0</v>
      </c>
      <c r="BN2832">
        <v>0</v>
      </c>
      <c r="BO2832">
        <v>0</v>
      </c>
      <c r="BP2832">
        <v>0</v>
      </c>
      <c r="BQ2832">
        <v>0</v>
      </c>
      <c r="BR2832">
        <v>0</v>
      </c>
      <c r="BS2832">
        <v>0</v>
      </c>
      <c r="BT2832">
        <v>0</v>
      </c>
      <c r="BU2832">
        <v>0</v>
      </c>
      <c r="BV2832">
        <v>0</v>
      </c>
      <c r="BW2832">
        <v>0</v>
      </c>
      <c r="BX2832" s="10">
        <v>0</v>
      </c>
      <c r="BY2832">
        <v>0</v>
      </c>
      <c r="BZ2832">
        <v>0</v>
      </c>
      <c r="CA2832">
        <v>2000</v>
      </c>
      <c r="CB2832">
        <v>66000</v>
      </c>
      <c r="CC2832">
        <v>136000</v>
      </c>
      <c r="CD2832">
        <v>174000</v>
      </c>
      <c r="CE2832">
        <v>188000</v>
      </c>
    </row>
    <row r="2833" spans="1:83" x14ac:dyDescent="0.35">
      <c r="A2833" s="9" t="str">
        <f t="shared" si="44"/>
        <v>809010.452.46</v>
      </c>
      <c r="B2833" s="52" t="e">
        <f>+IF(MATCH(A2833,List!H$10:H$145,0),"Targeted")</f>
        <v>#N/A</v>
      </c>
      <c r="C2833" s="65"/>
      <c r="D2833" s="151"/>
      <c r="E2833" s="16" t="s">
        <v>4455</v>
      </c>
      <c r="F2833" s="16" t="s">
        <v>4456</v>
      </c>
      <c r="G2833" s="16" t="s">
        <v>298</v>
      </c>
      <c r="H2833" s="16" t="s">
        <v>4456</v>
      </c>
      <c r="I2833" s="16" t="s">
        <v>4457</v>
      </c>
      <c r="J2833" s="16" t="s">
        <v>4458</v>
      </c>
      <c r="K2833" s="17" t="s">
        <v>2086</v>
      </c>
      <c r="L2833" s="18" t="s">
        <v>4125</v>
      </c>
      <c r="M2833" s="195" t="s">
        <v>172</v>
      </c>
      <c r="N2833" s="16" t="s">
        <v>4229</v>
      </c>
      <c r="O2833" s="17" t="s">
        <v>304</v>
      </c>
      <c r="P2833" s="17" t="s">
        <v>305</v>
      </c>
      <c r="Q2833" s="17" t="s">
        <v>306</v>
      </c>
      <c r="R2833">
        <v>0</v>
      </c>
      <c r="S2833">
        <v>0</v>
      </c>
      <c r="T2833">
        <v>0</v>
      </c>
      <c r="U2833">
        <v>0</v>
      </c>
      <c r="V2833">
        <v>0</v>
      </c>
      <c r="W2833">
        <v>0</v>
      </c>
      <c r="X2833">
        <v>-662</v>
      </c>
      <c r="Y2833">
        <v>-1101</v>
      </c>
      <c r="Z2833">
        <v>-932</v>
      </c>
      <c r="AA2833">
        <v>-954</v>
      </c>
      <c r="AB2833">
        <v>-1089</v>
      </c>
      <c r="AC2833">
        <v>-1401</v>
      </c>
      <c r="AD2833">
        <v>-1455</v>
      </c>
      <c r="AE2833">
        <v>-1700</v>
      </c>
      <c r="AF2833">
        <v>-1810</v>
      </c>
      <c r="AG2833" s="19">
        <v>-477</v>
      </c>
      <c r="AH2833">
        <v>-2208</v>
      </c>
      <c r="AI2833">
        <v>-2398</v>
      </c>
      <c r="AJ2833">
        <v>-2555</v>
      </c>
      <c r="AK2833">
        <v>-2603</v>
      </c>
      <c r="AL2833">
        <v>-3031</v>
      </c>
      <c r="AM2833">
        <v>-3530</v>
      </c>
      <c r="AN2833">
        <v>-2325</v>
      </c>
      <c r="AO2833">
        <v>-2250</v>
      </c>
      <c r="AP2833">
        <v>-1387</v>
      </c>
      <c r="AQ2833">
        <v>-1655</v>
      </c>
      <c r="AR2833">
        <v>-1750</v>
      </c>
      <c r="AS2833">
        <v>-1850</v>
      </c>
      <c r="AT2833">
        <v>-2050</v>
      </c>
      <c r="AU2833">
        <v>-2208</v>
      </c>
      <c r="AV2833">
        <v>-2282</v>
      </c>
      <c r="AW2833">
        <v>-2282</v>
      </c>
      <c r="AX2833">
        <v>-2282</v>
      </c>
      <c r="AY2833">
        <v>-1712</v>
      </c>
      <c r="AZ2833">
        <v>-2000</v>
      </c>
      <c r="BA2833">
        <v>-2000</v>
      </c>
      <c r="BB2833">
        <v>-2000</v>
      </c>
      <c r="BC2833">
        <v>-2000</v>
      </c>
      <c r="BD2833">
        <v>-3000</v>
      </c>
      <c r="BE2833">
        <v>-3000</v>
      </c>
      <c r="BF2833">
        <v>-3000</v>
      </c>
      <c r="BG2833">
        <v>-3000</v>
      </c>
      <c r="BH2833">
        <v>-3000</v>
      </c>
      <c r="BI2833">
        <v>-3000</v>
      </c>
      <c r="BJ2833">
        <v>-3000</v>
      </c>
      <c r="BK2833">
        <v>-3000</v>
      </c>
      <c r="BL2833">
        <v>-3000</v>
      </c>
      <c r="BM2833">
        <v>-4000</v>
      </c>
      <c r="BN2833">
        <v>-4000</v>
      </c>
      <c r="BO2833">
        <v>-4000</v>
      </c>
      <c r="BP2833">
        <v>-4000</v>
      </c>
      <c r="BQ2833">
        <v>-4000</v>
      </c>
      <c r="BR2833">
        <v>-4000</v>
      </c>
      <c r="BS2833">
        <v>0</v>
      </c>
      <c r="BT2833">
        <v>0</v>
      </c>
      <c r="BU2833">
        <v>0</v>
      </c>
      <c r="BV2833">
        <v>0</v>
      </c>
      <c r="BW2833">
        <v>0</v>
      </c>
      <c r="BX2833" s="10">
        <v>0</v>
      </c>
      <c r="BY2833">
        <v>0</v>
      </c>
      <c r="BZ2833">
        <v>0</v>
      </c>
      <c r="CA2833">
        <v>0</v>
      </c>
      <c r="CB2833">
        <v>0</v>
      </c>
      <c r="CC2833">
        <v>0</v>
      </c>
      <c r="CD2833">
        <v>0</v>
      </c>
      <c r="CE2833">
        <v>0</v>
      </c>
    </row>
    <row r="2834" spans="1:83" x14ac:dyDescent="0.35">
      <c r="A2834" s="9" t="str">
        <f t="shared" si="44"/>
        <v>809030.452.46</v>
      </c>
      <c r="B2834" s="52" t="e">
        <f>+IF(MATCH(A2834,List!H$10:H$145,0),"Targeted")</f>
        <v>#N/A</v>
      </c>
      <c r="C2834" s="65"/>
      <c r="D2834" s="151"/>
      <c r="E2834" s="16" t="s">
        <v>4455</v>
      </c>
      <c r="F2834" s="16" t="s">
        <v>4456</v>
      </c>
      <c r="G2834" s="16" t="s">
        <v>298</v>
      </c>
      <c r="H2834" s="16" t="s">
        <v>4456</v>
      </c>
      <c r="I2834" s="16" t="s">
        <v>4459</v>
      </c>
      <c r="J2834" s="16" t="s">
        <v>4460</v>
      </c>
      <c r="K2834" s="17" t="s">
        <v>2086</v>
      </c>
      <c r="L2834" s="18" t="s">
        <v>4125</v>
      </c>
      <c r="M2834" s="195" t="s">
        <v>172</v>
      </c>
      <c r="N2834" s="16" t="s">
        <v>4229</v>
      </c>
      <c r="O2834" s="17" t="s">
        <v>304</v>
      </c>
      <c r="P2834" s="17" t="s">
        <v>305</v>
      </c>
      <c r="Q2834" s="17" t="s">
        <v>306</v>
      </c>
      <c r="R2834">
        <v>0</v>
      </c>
      <c r="S2834">
        <v>0</v>
      </c>
      <c r="T2834">
        <v>0</v>
      </c>
      <c r="U2834">
        <v>0</v>
      </c>
      <c r="V2834">
        <v>-88</v>
      </c>
      <c r="W2834">
        <v>-142</v>
      </c>
      <c r="X2834">
        <v>-1303</v>
      </c>
      <c r="Y2834">
        <v>-495</v>
      </c>
      <c r="Z2834">
        <v>-729</v>
      </c>
      <c r="AA2834">
        <v>-744</v>
      </c>
      <c r="AB2834">
        <v>-869</v>
      </c>
      <c r="AC2834">
        <v>-1181</v>
      </c>
      <c r="AD2834">
        <v>-1215</v>
      </c>
      <c r="AE2834">
        <v>-1450</v>
      </c>
      <c r="AF2834">
        <v>-1560</v>
      </c>
      <c r="AG2834" s="19">
        <v>-414</v>
      </c>
      <c r="AH2834">
        <v>-1573</v>
      </c>
      <c r="AI2834">
        <v>-1700</v>
      </c>
      <c r="AJ2834">
        <v>-1845</v>
      </c>
      <c r="AK2834">
        <v>-2603</v>
      </c>
      <c r="AL2834">
        <v>-2792</v>
      </c>
      <c r="AM2834">
        <v>-2744</v>
      </c>
      <c r="AN2834">
        <v>-2450</v>
      </c>
      <c r="AO2834">
        <v>-2250</v>
      </c>
      <c r="AP2834">
        <v>-2313</v>
      </c>
      <c r="AQ2834">
        <v>-1655</v>
      </c>
      <c r="AR2834">
        <v>-1750</v>
      </c>
      <c r="AS2834">
        <v>-1850</v>
      </c>
      <c r="AT2834">
        <v>-2050</v>
      </c>
      <c r="AU2834">
        <v>-2208</v>
      </c>
      <c r="AV2834">
        <v>-2282</v>
      </c>
      <c r="AW2834">
        <v>-2282</v>
      </c>
      <c r="AX2834">
        <v>-2282</v>
      </c>
      <c r="AY2834">
        <v>-1521</v>
      </c>
      <c r="AZ2834">
        <v>-2000</v>
      </c>
      <c r="BA2834">
        <v>-2000</v>
      </c>
      <c r="BB2834">
        <v>-2000</v>
      </c>
      <c r="BC2834">
        <v>-3000</v>
      </c>
      <c r="BD2834">
        <v>-3000</v>
      </c>
      <c r="BE2834">
        <v>-3000</v>
      </c>
      <c r="BF2834">
        <v>-3000</v>
      </c>
      <c r="BG2834">
        <v>-3000</v>
      </c>
      <c r="BH2834">
        <v>-3000</v>
      </c>
      <c r="BI2834">
        <v>-3000</v>
      </c>
      <c r="BJ2834">
        <v>-3000</v>
      </c>
      <c r="BK2834">
        <v>-4000</v>
      </c>
      <c r="BL2834">
        <v>-4000</v>
      </c>
      <c r="BM2834">
        <v>-4000</v>
      </c>
      <c r="BN2834">
        <v>-4000</v>
      </c>
      <c r="BO2834">
        <v>-4000</v>
      </c>
      <c r="BP2834">
        <v>-3000</v>
      </c>
      <c r="BQ2834">
        <v>-5000</v>
      </c>
      <c r="BR2834">
        <v>-4000</v>
      </c>
      <c r="BS2834">
        <v>0</v>
      </c>
      <c r="BT2834">
        <v>0</v>
      </c>
      <c r="BU2834">
        <v>0</v>
      </c>
      <c r="BV2834">
        <v>0</v>
      </c>
      <c r="BW2834">
        <v>0</v>
      </c>
      <c r="BX2834" s="10">
        <v>0</v>
      </c>
      <c r="BY2834">
        <v>0</v>
      </c>
      <c r="BZ2834">
        <v>0</v>
      </c>
      <c r="CA2834">
        <v>0</v>
      </c>
      <c r="CB2834">
        <v>0</v>
      </c>
      <c r="CC2834">
        <v>0</v>
      </c>
      <c r="CD2834">
        <v>0</v>
      </c>
      <c r="CE2834">
        <v>0</v>
      </c>
    </row>
    <row r="2835" spans="1:83" x14ac:dyDescent="0.35">
      <c r="A2835" s="9" t="str">
        <f t="shared" si="44"/>
        <v>9971.452.46</v>
      </c>
      <c r="B2835" s="52" t="e">
        <f>+IF(MATCH(A2835,List!H$10:H$145,0),"Targeted")</f>
        <v>#N/A</v>
      </c>
      <c r="C2835" s="65"/>
      <c r="D2835" s="151"/>
      <c r="E2835" s="16" t="s">
        <v>4455</v>
      </c>
      <c r="F2835" s="16" t="s">
        <v>4456</v>
      </c>
      <c r="G2835" s="16" t="s">
        <v>298</v>
      </c>
      <c r="H2835" s="16" t="s">
        <v>4456</v>
      </c>
      <c r="I2835" s="16" t="s">
        <v>848</v>
      </c>
      <c r="J2835" s="16" t="s">
        <v>1149</v>
      </c>
      <c r="K2835" s="17" t="s">
        <v>2086</v>
      </c>
      <c r="L2835" s="18" t="s">
        <v>4125</v>
      </c>
      <c r="M2835" s="195" t="s">
        <v>172</v>
      </c>
      <c r="N2835" s="16" t="s">
        <v>4229</v>
      </c>
      <c r="O2835" s="17" t="s">
        <v>304</v>
      </c>
      <c r="P2835" s="17" t="s">
        <v>305</v>
      </c>
      <c r="Q2835" s="17" t="s">
        <v>306</v>
      </c>
      <c r="R2835">
        <v>0</v>
      </c>
      <c r="S2835">
        <v>0</v>
      </c>
      <c r="T2835">
        <v>0</v>
      </c>
      <c r="U2835">
        <v>0</v>
      </c>
      <c r="V2835">
        <v>82</v>
      </c>
      <c r="W2835">
        <v>128</v>
      </c>
      <c r="X2835">
        <v>1825</v>
      </c>
      <c r="Y2835">
        <v>1467</v>
      </c>
      <c r="Z2835">
        <v>1639</v>
      </c>
      <c r="AA2835">
        <v>1710</v>
      </c>
      <c r="AB2835">
        <v>1845</v>
      </c>
      <c r="AC2835">
        <v>2473</v>
      </c>
      <c r="AD2835">
        <v>2441</v>
      </c>
      <c r="AE2835">
        <v>2961</v>
      </c>
      <c r="AF2835">
        <v>3251</v>
      </c>
      <c r="AG2835" s="19">
        <v>823</v>
      </c>
      <c r="AH2835">
        <v>3821</v>
      </c>
      <c r="AI2835">
        <v>4181</v>
      </c>
      <c r="AJ2835">
        <v>4576</v>
      </c>
      <c r="AK2835">
        <v>5027</v>
      </c>
      <c r="AL2835">
        <v>5709</v>
      </c>
      <c r="AM2835">
        <v>4384</v>
      </c>
      <c r="AN2835">
        <v>4196</v>
      </c>
      <c r="AO2835">
        <v>4228</v>
      </c>
      <c r="AP2835">
        <v>4301</v>
      </c>
      <c r="AQ2835">
        <v>3852</v>
      </c>
      <c r="AR2835">
        <v>3830</v>
      </c>
      <c r="AS2835">
        <v>4129</v>
      </c>
      <c r="AT2835">
        <v>4195</v>
      </c>
      <c r="AU2835">
        <v>4188</v>
      </c>
      <c r="AV2835">
        <v>4093</v>
      </c>
      <c r="AW2835">
        <v>4627</v>
      </c>
      <c r="AX2835">
        <v>5052</v>
      </c>
      <c r="AY2835">
        <v>3153</v>
      </c>
      <c r="AZ2835">
        <v>5000</v>
      </c>
      <c r="BA2835">
        <v>5000</v>
      </c>
      <c r="BB2835">
        <v>5000</v>
      </c>
      <c r="BC2835">
        <v>5000</v>
      </c>
      <c r="BD2835">
        <v>5000</v>
      </c>
      <c r="BE2835">
        <v>6000</v>
      </c>
      <c r="BF2835">
        <v>6000</v>
      </c>
      <c r="BG2835">
        <v>7000</v>
      </c>
      <c r="BH2835">
        <v>6000</v>
      </c>
      <c r="BI2835">
        <v>7000</v>
      </c>
      <c r="BJ2835">
        <v>6000</v>
      </c>
      <c r="BK2835">
        <v>7000</v>
      </c>
      <c r="BL2835">
        <v>7000</v>
      </c>
      <c r="BM2835">
        <v>7000</v>
      </c>
      <c r="BN2835">
        <v>7000</v>
      </c>
      <c r="BO2835">
        <v>8000</v>
      </c>
      <c r="BP2835">
        <v>8000</v>
      </c>
      <c r="BQ2835">
        <v>8000</v>
      </c>
      <c r="BR2835">
        <v>8000</v>
      </c>
      <c r="BS2835">
        <v>2000</v>
      </c>
      <c r="BT2835">
        <v>0</v>
      </c>
      <c r="BU2835">
        <v>0</v>
      </c>
      <c r="BV2835">
        <v>0</v>
      </c>
      <c r="BW2835">
        <v>0</v>
      </c>
      <c r="BX2835" s="10">
        <v>0</v>
      </c>
      <c r="BY2835">
        <v>0</v>
      </c>
      <c r="BZ2835">
        <v>0</v>
      </c>
      <c r="CA2835">
        <v>0</v>
      </c>
      <c r="CB2835">
        <v>0</v>
      </c>
      <c r="CC2835">
        <v>0</v>
      </c>
      <c r="CD2835">
        <v>0</v>
      </c>
      <c r="CE2835">
        <v>0</v>
      </c>
    </row>
    <row r="2836" spans="1:83" x14ac:dyDescent="0.35">
      <c r="A2836" s="9" t="str">
        <f t="shared" si="44"/>
        <v>4472.452.</v>
      </c>
      <c r="B2836" s="52" t="e">
        <f>+IF(MATCH(A2836,List!H$10:H$145,0),"Targeted")</f>
        <v>#N/A</v>
      </c>
      <c r="C2836" s="65"/>
      <c r="D2836" s="151" t="s">
        <v>7700</v>
      </c>
      <c r="E2836" s="16" t="s">
        <v>4461</v>
      </c>
      <c r="F2836" s="16" t="s">
        <v>4462</v>
      </c>
      <c r="G2836" s="16" t="s">
        <v>298</v>
      </c>
      <c r="H2836" s="16" t="s">
        <v>4463</v>
      </c>
      <c r="I2836" s="16" t="s">
        <v>3263</v>
      </c>
      <c r="J2836" s="16" t="s">
        <v>4464</v>
      </c>
      <c r="K2836" s="17" t="s">
        <v>299</v>
      </c>
      <c r="L2836" s="18" t="s">
        <v>4125</v>
      </c>
      <c r="M2836" s="195" t="s">
        <v>172</v>
      </c>
      <c r="N2836" s="16" t="s">
        <v>4229</v>
      </c>
      <c r="O2836" s="17" t="s">
        <v>346</v>
      </c>
      <c r="P2836" s="17" t="s">
        <v>305</v>
      </c>
      <c r="Q2836" s="17" t="s">
        <v>306</v>
      </c>
      <c r="R2836">
        <v>0</v>
      </c>
      <c r="S2836">
        <v>0</v>
      </c>
      <c r="T2836">
        <v>0</v>
      </c>
      <c r="U2836">
        <v>0</v>
      </c>
      <c r="V2836">
        <v>0</v>
      </c>
      <c r="W2836">
        <v>0</v>
      </c>
      <c r="X2836">
        <v>0</v>
      </c>
      <c r="Y2836">
        <v>0</v>
      </c>
      <c r="Z2836">
        <v>0</v>
      </c>
      <c r="AA2836">
        <v>0</v>
      </c>
      <c r="AB2836">
        <v>0</v>
      </c>
      <c r="AC2836">
        <v>0</v>
      </c>
      <c r="AD2836">
        <v>0</v>
      </c>
      <c r="AE2836">
        <v>0</v>
      </c>
      <c r="AF2836">
        <v>0</v>
      </c>
      <c r="AG2836" s="19">
        <v>0</v>
      </c>
      <c r="AH2836">
        <v>0</v>
      </c>
      <c r="AI2836">
        <v>0</v>
      </c>
      <c r="AJ2836">
        <v>0</v>
      </c>
      <c r="AK2836">
        <v>0</v>
      </c>
      <c r="AL2836">
        <v>3322</v>
      </c>
      <c r="AM2836">
        <v>896</v>
      </c>
      <c r="AN2836">
        <v>-832</v>
      </c>
      <c r="AO2836">
        <v>143</v>
      </c>
      <c r="AP2836">
        <v>-558</v>
      </c>
      <c r="AQ2836">
        <v>-1599</v>
      </c>
      <c r="AR2836">
        <v>-1350</v>
      </c>
      <c r="AS2836">
        <v>-336</v>
      </c>
      <c r="AT2836">
        <v>0</v>
      </c>
      <c r="AU2836">
        <v>0</v>
      </c>
      <c r="AV2836">
        <v>0</v>
      </c>
      <c r="AW2836">
        <v>0</v>
      </c>
      <c r="AX2836">
        <v>0</v>
      </c>
      <c r="AY2836">
        <v>0</v>
      </c>
      <c r="AZ2836">
        <v>0</v>
      </c>
      <c r="BA2836">
        <v>0</v>
      </c>
      <c r="BB2836">
        <v>0</v>
      </c>
      <c r="BC2836">
        <v>0</v>
      </c>
      <c r="BD2836">
        <v>0</v>
      </c>
      <c r="BE2836">
        <v>0</v>
      </c>
      <c r="BF2836">
        <v>0</v>
      </c>
      <c r="BG2836">
        <v>0</v>
      </c>
      <c r="BH2836">
        <v>0</v>
      </c>
      <c r="BI2836">
        <v>0</v>
      </c>
      <c r="BJ2836">
        <v>0</v>
      </c>
      <c r="BK2836">
        <v>0</v>
      </c>
      <c r="BL2836">
        <v>0</v>
      </c>
      <c r="BM2836">
        <v>0</v>
      </c>
      <c r="BN2836">
        <v>0</v>
      </c>
      <c r="BO2836">
        <v>0</v>
      </c>
      <c r="BP2836">
        <v>0</v>
      </c>
      <c r="BQ2836">
        <v>0</v>
      </c>
      <c r="BR2836">
        <v>0</v>
      </c>
      <c r="BS2836">
        <v>0</v>
      </c>
      <c r="BT2836">
        <v>0</v>
      </c>
      <c r="BU2836">
        <v>0</v>
      </c>
      <c r="BV2836">
        <v>0</v>
      </c>
      <c r="BW2836">
        <v>0</v>
      </c>
      <c r="BX2836">
        <v>0</v>
      </c>
      <c r="BY2836">
        <v>0</v>
      </c>
      <c r="BZ2836">
        <v>0</v>
      </c>
      <c r="CA2836">
        <v>0</v>
      </c>
      <c r="CB2836">
        <v>0</v>
      </c>
      <c r="CC2836">
        <v>0</v>
      </c>
      <c r="CD2836">
        <v>0</v>
      </c>
      <c r="CE2836">
        <v>0</v>
      </c>
    </row>
    <row r="2837" spans="1:83" x14ac:dyDescent="0.35">
      <c r="A2837" s="9" t="str">
        <f t="shared" si="44"/>
        <v>0058.452.</v>
      </c>
      <c r="B2837" s="52" t="e">
        <f>+IF(MATCH(A2837,List!H$10:H$145,0),"Targeted")</f>
        <v>#N/A</v>
      </c>
      <c r="C2837" s="65"/>
      <c r="D2837" s="151" t="s">
        <v>7700</v>
      </c>
      <c r="E2837" s="16" t="s">
        <v>4465</v>
      </c>
      <c r="F2837" s="16" t="s">
        <v>4466</v>
      </c>
      <c r="G2837" s="16" t="s">
        <v>298</v>
      </c>
      <c r="H2837" s="16" t="s">
        <v>4467</v>
      </c>
      <c r="I2837" s="16" t="s">
        <v>4468</v>
      </c>
      <c r="J2837" s="16" t="s">
        <v>1055</v>
      </c>
      <c r="K2837" s="17" t="s">
        <v>299</v>
      </c>
      <c r="L2837" s="18" t="s">
        <v>4125</v>
      </c>
      <c r="M2837" s="195" t="s">
        <v>172</v>
      </c>
      <c r="N2837" s="16" t="s">
        <v>4229</v>
      </c>
      <c r="O2837" s="17" t="s">
        <v>346</v>
      </c>
      <c r="P2837" s="17" t="s">
        <v>305</v>
      </c>
      <c r="Q2837" s="17" t="s">
        <v>306</v>
      </c>
      <c r="R2837">
        <v>0</v>
      </c>
      <c r="S2837">
        <v>0</v>
      </c>
      <c r="T2837">
        <v>-30</v>
      </c>
      <c r="U2837">
        <v>72</v>
      </c>
      <c r="V2837">
        <v>138</v>
      </c>
      <c r="W2837">
        <v>181</v>
      </c>
      <c r="X2837">
        <v>242</v>
      </c>
      <c r="Y2837">
        <v>188</v>
      </c>
      <c r="Z2837">
        <v>211</v>
      </c>
      <c r="AA2837">
        <v>206</v>
      </c>
      <c r="AB2837">
        <v>48</v>
      </c>
      <c r="AC2837">
        <v>0</v>
      </c>
      <c r="AD2837">
        <v>0</v>
      </c>
      <c r="AE2837">
        <v>0</v>
      </c>
      <c r="AF2837">
        <v>0</v>
      </c>
      <c r="AG2837" s="19">
        <v>0</v>
      </c>
      <c r="AH2837">
        <v>0</v>
      </c>
      <c r="AI2837">
        <v>921</v>
      </c>
      <c r="AJ2837">
        <v>551</v>
      </c>
      <c r="AK2837">
        <v>114</v>
      </c>
      <c r="AL2837">
        <v>3</v>
      </c>
      <c r="AM2837">
        <v>0</v>
      </c>
      <c r="AN2837">
        <v>0</v>
      </c>
      <c r="AO2837">
        <v>0</v>
      </c>
      <c r="AP2837">
        <v>0</v>
      </c>
      <c r="AQ2837">
        <v>0</v>
      </c>
      <c r="AR2837">
        <v>0</v>
      </c>
      <c r="AS2837">
        <v>0</v>
      </c>
      <c r="AT2837">
        <v>0</v>
      </c>
      <c r="AU2837">
        <v>0</v>
      </c>
      <c r="AV2837">
        <v>0</v>
      </c>
      <c r="AW2837">
        <v>0</v>
      </c>
      <c r="AX2837">
        <v>0</v>
      </c>
      <c r="AY2837">
        <v>0</v>
      </c>
      <c r="AZ2837">
        <v>0</v>
      </c>
      <c r="BA2837">
        <v>0</v>
      </c>
      <c r="BB2837">
        <v>0</v>
      </c>
      <c r="BC2837">
        <v>0</v>
      </c>
      <c r="BD2837">
        <v>0</v>
      </c>
      <c r="BE2837">
        <v>0</v>
      </c>
      <c r="BF2837">
        <v>0</v>
      </c>
      <c r="BG2837">
        <v>0</v>
      </c>
      <c r="BH2837">
        <v>0</v>
      </c>
      <c r="BI2837">
        <v>0</v>
      </c>
      <c r="BJ2837">
        <v>0</v>
      </c>
      <c r="BK2837">
        <v>0</v>
      </c>
      <c r="BL2837">
        <v>0</v>
      </c>
      <c r="BM2837">
        <v>0</v>
      </c>
      <c r="BN2837">
        <v>0</v>
      </c>
      <c r="BO2837">
        <v>0</v>
      </c>
      <c r="BP2837">
        <v>0</v>
      </c>
      <c r="BQ2837">
        <v>0</v>
      </c>
      <c r="BR2837">
        <v>0</v>
      </c>
      <c r="BS2837">
        <v>0</v>
      </c>
      <c r="BT2837">
        <v>0</v>
      </c>
      <c r="BU2837">
        <v>0</v>
      </c>
      <c r="BV2837">
        <v>0</v>
      </c>
      <c r="BW2837">
        <v>0</v>
      </c>
      <c r="BX2837">
        <v>0</v>
      </c>
      <c r="BY2837">
        <v>0</v>
      </c>
      <c r="BZ2837">
        <v>0</v>
      </c>
      <c r="CA2837">
        <v>0</v>
      </c>
      <c r="CB2837">
        <v>0</v>
      </c>
      <c r="CC2837">
        <v>0</v>
      </c>
      <c r="CD2837">
        <v>0</v>
      </c>
      <c r="CE2837">
        <v>0</v>
      </c>
    </row>
    <row r="2838" spans="1:83" x14ac:dyDescent="0.35">
      <c r="A2838" s="9" t="str">
        <f t="shared" si="44"/>
        <v>0058.452.</v>
      </c>
      <c r="B2838" s="52" t="e">
        <f>+IF(MATCH(A2838,List!H$10:H$145,0),"Targeted")</f>
        <v>#N/A</v>
      </c>
      <c r="C2838" s="65"/>
      <c r="D2838" s="151" t="s">
        <v>7700</v>
      </c>
      <c r="E2838" s="16" t="s">
        <v>4465</v>
      </c>
      <c r="F2838" s="16" t="s">
        <v>4466</v>
      </c>
      <c r="G2838" s="16" t="s">
        <v>298</v>
      </c>
      <c r="H2838" s="16" t="s">
        <v>4467</v>
      </c>
      <c r="I2838" s="16" t="s">
        <v>4468</v>
      </c>
      <c r="J2838" s="16" t="s">
        <v>1055</v>
      </c>
      <c r="K2838" s="17" t="s">
        <v>299</v>
      </c>
      <c r="L2838" s="18" t="s">
        <v>4125</v>
      </c>
      <c r="M2838" s="195" t="s">
        <v>172</v>
      </c>
      <c r="N2838" s="16" t="s">
        <v>4229</v>
      </c>
      <c r="O2838" s="17" t="s">
        <v>346</v>
      </c>
      <c r="P2838" s="17" t="s">
        <v>524</v>
      </c>
      <c r="Q2838" s="17" t="s">
        <v>306</v>
      </c>
      <c r="R2838">
        <v>0</v>
      </c>
      <c r="S2838">
        <v>0</v>
      </c>
      <c r="T2838">
        <v>0</v>
      </c>
      <c r="U2838">
        <v>0</v>
      </c>
      <c r="V2838">
        <v>0</v>
      </c>
      <c r="W2838">
        <v>0</v>
      </c>
      <c r="X2838">
        <v>0</v>
      </c>
      <c r="Y2838">
        <v>0</v>
      </c>
      <c r="Z2838">
        <v>0</v>
      </c>
      <c r="AA2838">
        <v>0</v>
      </c>
      <c r="AB2838">
        <v>0</v>
      </c>
      <c r="AC2838">
        <v>536</v>
      </c>
      <c r="AD2838">
        <v>696</v>
      </c>
      <c r="AE2838">
        <v>277</v>
      </c>
      <c r="AF2838">
        <v>851</v>
      </c>
      <c r="AG2838" s="19">
        <v>109</v>
      </c>
      <c r="AH2838">
        <v>545</v>
      </c>
      <c r="AI2838">
        <v>0</v>
      </c>
      <c r="AJ2838">
        <v>0</v>
      </c>
      <c r="AK2838">
        <v>0</v>
      </c>
      <c r="AL2838">
        <v>0</v>
      </c>
      <c r="AM2838">
        <v>0</v>
      </c>
      <c r="AN2838">
        <v>0</v>
      </c>
      <c r="AO2838">
        <v>0</v>
      </c>
      <c r="AP2838">
        <v>0</v>
      </c>
      <c r="AQ2838">
        <v>0</v>
      </c>
      <c r="AR2838">
        <v>0</v>
      </c>
      <c r="AS2838">
        <v>0</v>
      </c>
      <c r="AT2838">
        <v>0</v>
      </c>
      <c r="AU2838">
        <v>0</v>
      </c>
      <c r="AV2838">
        <v>0</v>
      </c>
      <c r="AW2838">
        <v>0</v>
      </c>
      <c r="AX2838">
        <v>0</v>
      </c>
      <c r="AY2838">
        <v>0</v>
      </c>
      <c r="AZ2838">
        <v>0</v>
      </c>
      <c r="BA2838">
        <v>0</v>
      </c>
      <c r="BB2838">
        <v>0</v>
      </c>
      <c r="BC2838">
        <v>0</v>
      </c>
      <c r="BD2838">
        <v>0</v>
      </c>
      <c r="BE2838">
        <v>0</v>
      </c>
      <c r="BF2838">
        <v>0</v>
      </c>
      <c r="BG2838">
        <v>0</v>
      </c>
      <c r="BH2838">
        <v>0</v>
      </c>
      <c r="BI2838">
        <v>0</v>
      </c>
      <c r="BJ2838">
        <v>0</v>
      </c>
      <c r="BK2838">
        <v>0</v>
      </c>
      <c r="BL2838">
        <v>0</v>
      </c>
      <c r="BM2838">
        <v>0</v>
      </c>
      <c r="BN2838">
        <v>0</v>
      </c>
      <c r="BO2838">
        <v>0</v>
      </c>
      <c r="BP2838">
        <v>0</v>
      </c>
      <c r="BQ2838">
        <v>0</v>
      </c>
      <c r="BR2838">
        <v>0</v>
      </c>
      <c r="BS2838">
        <v>0</v>
      </c>
      <c r="BT2838">
        <v>0</v>
      </c>
      <c r="BU2838">
        <v>0</v>
      </c>
      <c r="BV2838">
        <v>0</v>
      </c>
      <c r="BW2838">
        <v>0</v>
      </c>
      <c r="BX2838">
        <v>0</v>
      </c>
      <c r="BY2838">
        <v>0</v>
      </c>
      <c r="BZ2838">
        <v>0</v>
      </c>
      <c r="CA2838">
        <v>0</v>
      </c>
      <c r="CB2838">
        <v>0</v>
      </c>
      <c r="CC2838">
        <v>0</v>
      </c>
      <c r="CD2838">
        <v>0</v>
      </c>
      <c r="CE2838">
        <v>0</v>
      </c>
    </row>
    <row r="2839" spans="1:83" x14ac:dyDescent="0.35">
      <c r="A2839" s="9" t="str">
        <f t="shared" si="44"/>
        <v>8061.452.</v>
      </c>
      <c r="B2839" s="52" t="e">
        <f>+IF(MATCH(A2839,List!H$10:H$145,0),"Targeted")</f>
        <v>#N/A</v>
      </c>
      <c r="C2839" s="65"/>
      <c r="D2839" s="151"/>
      <c r="E2839" s="16" t="s">
        <v>4465</v>
      </c>
      <c r="F2839" s="16" t="s">
        <v>4466</v>
      </c>
      <c r="G2839" s="16" t="s">
        <v>298</v>
      </c>
      <c r="H2839" s="16" t="s">
        <v>4467</v>
      </c>
      <c r="I2839" s="16" t="s">
        <v>4469</v>
      </c>
      <c r="J2839" s="16" t="s">
        <v>4470</v>
      </c>
      <c r="K2839" s="17" t="s">
        <v>299</v>
      </c>
      <c r="L2839" s="18" t="s">
        <v>4125</v>
      </c>
      <c r="M2839" s="195" t="s">
        <v>172</v>
      </c>
      <c r="N2839" s="16" t="s">
        <v>4229</v>
      </c>
      <c r="O2839" s="17" t="s">
        <v>304</v>
      </c>
      <c r="P2839" s="17" t="s">
        <v>305</v>
      </c>
      <c r="Q2839" s="17" t="s">
        <v>306</v>
      </c>
      <c r="R2839">
        <v>0</v>
      </c>
      <c r="S2839">
        <v>0</v>
      </c>
      <c r="T2839">
        <v>0</v>
      </c>
      <c r="U2839">
        <v>0</v>
      </c>
      <c r="V2839">
        <v>0</v>
      </c>
      <c r="W2839">
        <v>0</v>
      </c>
      <c r="X2839">
        <v>0</v>
      </c>
      <c r="Y2839">
        <v>0</v>
      </c>
      <c r="Z2839">
        <v>0</v>
      </c>
      <c r="AA2839">
        <v>0</v>
      </c>
      <c r="AB2839">
        <v>0</v>
      </c>
      <c r="AC2839">
        <v>0</v>
      </c>
      <c r="AD2839">
        <v>0</v>
      </c>
      <c r="AE2839">
        <v>0</v>
      </c>
      <c r="AF2839">
        <v>0</v>
      </c>
      <c r="AG2839" s="19">
        <v>0</v>
      </c>
      <c r="AH2839">
        <v>0</v>
      </c>
      <c r="AI2839">
        <v>521</v>
      </c>
      <c r="AJ2839">
        <v>432</v>
      </c>
      <c r="AK2839">
        <v>-14</v>
      </c>
      <c r="AL2839">
        <v>0</v>
      </c>
      <c r="AM2839">
        <v>0</v>
      </c>
      <c r="AN2839">
        <v>0</v>
      </c>
      <c r="AO2839">
        <v>0</v>
      </c>
      <c r="AP2839">
        <v>0</v>
      </c>
      <c r="AQ2839">
        <v>0</v>
      </c>
      <c r="AR2839">
        <v>0</v>
      </c>
      <c r="AS2839">
        <v>0</v>
      </c>
      <c r="AT2839">
        <v>0</v>
      </c>
      <c r="AU2839">
        <v>0</v>
      </c>
      <c r="AV2839">
        <v>0</v>
      </c>
      <c r="AW2839">
        <v>0</v>
      </c>
      <c r="AX2839">
        <v>0</v>
      </c>
      <c r="AY2839">
        <v>0</v>
      </c>
      <c r="AZ2839">
        <v>0</v>
      </c>
      <c r="BA2839">
        <v>0</v>
      </c>
      <c r="BB2839">
        <v>0</v>
      </c>
      <c r="BC2839">
        <v>0</v>
      </c>
      <c r="BD2839">
        <v>0</v>
      </c>
      <c r="BE2839">
        <v>0</v>
      </c>
      <c r="BF2839">
        <v>0</v>
      </c>
      <c r="BG2839">
        <v>0</v>
      </c>
      <c r="BH2839">
        <v>0</v>
      </c>
      <c r="BI2839">
        <v>0</v>
      </c>
      <c r="BJ2839">
        <v>0</v>
      </c>
      <c r="BK2839">
        <v>0</v>
      </c>
      <c r="BL2839">
        <v>0</v>
      </c>
      <c r="BM2839">
        <v>0</v>
      </c>
      <c r="BN2839">
        <v>0</v>
      </c>
      <c r="BO2839">
        <v>0</v>
      </c>
      <c r="BP2839">
        <v>0</v>
      </c>
      <c r="BQ2839">
        <v>0</v>
      </c>
      <c r="BR2839">
        <v>0</v>
      </c>
      <c r="BS2839">
        <v>0</v>
      </c>
      <c r="BT2839">
        <v>0</v>
      </c>
      <c r="BU2839">
        <v>0</v>
      </c>
      <c r="BV2839">
        <v>0</v>
      </c>
      <c r="BW2839">
        <v>0</v>
      </c>
      <c r="BX2839" s="10">
        <v>0</v>
      </c>
      <c r="BY2839">
        <v>0</v>
      </c>
      <c r="BZ2839">
        <v>0</v>
      </c>
      <c r="CA2839">
        <v>0</v>
      </c>
      <c r="CB2839">
        <v>0</v>
      </c>
      <c r="CC2839">
        <v>0</v>
      </c>
      <c r="CD2839">
        <v>0</v>
      </c>
      <c r="CE2839">
        <v>0</v>
      </c>
    </row>
    <row r="2840" spans="1:83" x14ac:dyDescent="0.35">
      <c r="A2840" s="9" t="str">
        <f t="shared" si="44"/>
        <v>8061.452.</v>
      </c>
      <c r="B2840" s="52" t="e">
        <f>+IF(MATCH(A2840,List!H$10:H$145,0),"Targeted")</f>
        <v>#N/A</v>
      </c>
      <c r="C2840" s="65"/>
      <c r="D2840" s="151"/>
      <c r="E2840" s="16" t="s">
        <v>4465</v>
      </c>
      <c r="F2840" s="16" t="s">
        <v>4466</v>
      </c>
      <c r="G2840" s="16" t="s">
        <v>298</v>
      </c>
      <c r="H2840" s="16" t="s">
        <v>4467</v>
      </c>
      <c r="I2840" s="16" t="s">
        <v>4469</v>
      </c>
      <c r="J2840" s="16" t="s">
        <v>4470</v>
      </c>
      <c r="K2840" s="17" t="s">
        <v>299</v>
      </c>
      <c r="L2840" s="18" t="s">
        <v>4125</v>
      </c>
      <c r="M2840" s="195" t="s">
        <v>172</v>
      </c>
      <c r="N2840" s="16" t="s">
        <v>4229</v>
      </c>
      <c r="O2840" s="17" t="s">
        <v>304</v>
      </c>
      <c r="P2840" s="17" t="s">
        <v>524</v>
      </c>
      <c r="Q2840" s="17" t="s">
        <v>306</v>
      </c>
      <c r="R2840">
        <v>0</v>
      </c>
      <c r="S2840">
        <v>0</v>
      </c>
      <c r="T2840">
        <v>0</v>
      </c>
      <c r="U2840">
        <v>0</v>
      </c>
      <c r="V2840">
        <v>0</v>
      </c>
      <c r="W2840">
        <v>0</v>
      </c>
      <c r="X2840">
        <v>0</v>
      </c>
      <c r="Y2840">
        <v>0</v>
      </c>
      <c r="Z2840">
        <v>0</v>
      </c>
      <c r="AA2840">
        <v>0</v>
      </c>
      <c r="AB2840">
        <v>0</v>
      </c>
      <c r="AC2840">
        <v>400</v>
      </c>
      <c r="AD2840">
        <v>550</v>
      </c>
      <c r="AE2840">
        <v>588</v>
      </c>
      <c r="AF2840">
        <v>468</v>
      </c>
      <c r="AG2840" s="19">
        <v>92</v>
      </c>
      <c r="AH2840">
        <v>707</v>
      </c>
      <c r="AI2840">
        <v>0</v>
      </c>
      <c r="AJ2840">
        <v>0</v>
      </c>
      <c r="AK2840">
        <v>0</v>
      </c>
      <c r="AL2840">
        <v>0</v>
      </c>
      <c r="AM2840">
        <v>0</v>
      </c>
      <c r="AN2840">
        <v>0</v>
      </c>
      <c r="AO2840">
        <v>0</v>
      </c>
      <c r="AP2840">
        <v>0</v>
      </c>
      <c r="AQ2840">
        <v>0</v>
      </c>
      <c r="AR2840">
        <v>0</v>
      </c>
      <c r="AS2840">
        <v>0</v>
      </c>
      <c r="AT2840">
        <v>0</v>
      </c>
      <c r="AU2840">
        <v>0</v>
      </c>
      <c r="AV2840">
        <v>0</v>
      </c>
      <c r="AW2840">
        <v>0</v>
      </c>
      <c r="AX2840">
        <v>0</v>
      </c>
      <c r="AY2840">
        <v>0</v>
      </c>
      <c r="AZ2840">
        <v>0</v>
      </c>
      <c r="BA2840">
        <v>0</v>
      </c>
      <c r="BB2840">
        <v>0</v>
      </c>
      <c r="BC2840">
        <v>0</v>
      </c>
      <c r="BD2840">
        <v>0</v>
      </c>
      <c r="BE2840">
        <v>0</v>
      </c>
      <c r="BF2840">
        <v>0</v>
      </c>
      <c r="BG2840">
        <v>0</v>
      </c>
      <c r="BH2840">
        <v>0</v>
      </c>
      <c r="BI2840">
        <v>0</v>
      </c>
      <c r="BJ2840">
        <v>0</v>
      </c>
      <c r="BK2840">
        <v>0</v>
      </c>
      <c r="BL2840">
        <v>0</v>
      </c>
      <c r="BM2840">
        <v>0</v>
      </c>
      <c r="BN2840">
        <v>0</v>
      </c>
      <c r="BO2840">
        <v>0</v>
      </c>
      <c r="BP2840">
        <v>0</v>
      </c>
      <c r="BQ2840">
        <v>0</v>
      </c>
      <c r="BR2840">
        <v>0</v>
      </c>
      <c r="BS2840">
        <v>0</v>
      </c>
      <c r="BT2840">
        <v>0</v>
      </c>
      <c r="BU2840">
        <v>0</v>
      </c>
      <c r="BV2840">
        <v>0</v>
      </c>
      <c r="BW2840">
        <v>0</v>
      </c>
      <c r="BX2840" s="10">
        <v>0</v>
      </c>
      <c r="BY2840">
        <v>0</v>
      </c>
      <c r="BZ2840">
        <v>0</v>
      </c>
      <c r="CA2840">
        <v>0</v>
      </c>
      <c r="CB2840">
        <v>0</v>
      </c>
      <c r="CC2840">
        <v>0</v>
      </c>
      <c r="CD2840">
        <v>0</v>
      </c>
      <c r="CE2840">
        <v>0</v>
      </c>
    </row>
    <row r="2841" spans="1:83" x14ac:dyDescent="0.35">
      <c r="A2841" s="9" t="str">
        <f t="shared" si="44"/>
        <v>806100.452.</v>
      </c>
      <c r="B2841" s="52" t="e">
        <f>+IF(MATCH(A2841,List!H$10:H$145,0),"Targeted")</f>
        <v>#N/A</v>
      </c>
      <c r="C2841" s="65"/>
      <c r="D2841" s="151"/>
      <c r="E2841" s="16" t="s">
        <v>4465</v>
      </c>
      <c r="F2841" s="16" t="s">
        <v>4466</v>
      </c>
      <c r="G2841" s="16" t="s">
        <v>298</v>
      </c>
      <c r="H2841" s="16" t="s">
        <v>4467</v>
      </c>
      <c r="I2841" s="16" t="s">
        <v>4471</v>
      </c>
      <c r="J2841" s="16" t="s">
        <v>4472</v>
      </c>
      <c r="K2841" s="17" t="s">
        <v>299</v>
      </c>
      <c r="L2841" s="18" t="s">
        <v>4125</v>
      </c>
      <c r="M2841" s="195" t="s">
        <v>172</v>
      </c>
      <c r="N2841" s="16" t="s">
        <v>4229</v>
      </c>
      <c r="O2841" s="17" t="s">
        <v>304</v>
      </c>
      <c r="P2841" s="17" t="s">
        <v>305</v>
      </c>
      <c r="Q2841" s="17" t="s">
        <v>306</v>
      </c>
      <c r="R2841">
        <v>0</v>
      </c>
      <c r="S2841">
        <v>0</v>
      </c>
      <c r="T2841">
        <v>0</v>
      </c>
      <c r="U2841">
        <v>0</v>
      </c>
      <c r="V2841">
        <v>0</v>
      </c>
      <c r="W2841">
        <v>0</v>
      </c>
      <c r="X2841">
        <v>0</v>
      </c>
      <c r="Y2841">
        <v>0</v>
      </c>
      <c r="Z2841">
        <v>0</v>
      </c>
      <c r="AA2841">
        <v>0</v>
      </c>
      <c r="AB2841">
        <v>0</v>
      </c>
      <c r="AC2841">
        <v>-400</v>
      </c>
      <c r="AD2841">
        <v>-550</v>
      </c>
      <c r="AE2841">
        <v>-588</v>
      </c>
      <c r="AF2841">
        <v>-633</v>
      </c>
      <c r="AG2841" s="19">
        <v>-90</v>
      </c>
      <c r="AH2841">
        <v>-645</v>
      </c>
      <c r="AI2841">
        <v>-600</v>
      </c>
      <c r="AJ2841">
        <v>-630</v>
      </c>
      <c r="AK2841">
        <v>367</v>
      </c>
      <c r="AL2841">
        <v>26</v>
      </c>
      <c r="AM2841">
        <v>0</v>
      </c>
      <c r="AN2841">
        <v>0</v>
      </c>
      <c r="AO2841">
        <v>0</v>
      </c>
      <c r="AP2841">
        <v>0</v>
      </c>
      <c r="AQ2841">
        <v>0</v>
      </c>
      <c r="AR2841">
        <v>0</v>
      </c>
      <c r="AS2841">
        <v>0</v>
      </c>
      <c r="AT2841">
        <v>0</v>
      </c>
      <c r="AU2841">
        <v>0</v>
      </c>
      <c r="AV2841">
        <v>0</v>
      </c>
      <c r="AW2841">
        <v>0</v>
      </c>
      <c r="AX2841">
        <v>0</v>
      </c>
      <c r="AY2841">
        <v>0</v>
      </c>
      <c r="AZ2841">
        <v>0</v>
      </c>
      <c r="BA2841">
        <v>0</v>
      </c>
      <c r="BB2841">
        <v>0</v>
      </c>
      <c r="BC2841">
        <v>0</v>
      </c>
      <c r="BD2841">
        <v>0</v>
      </c>
      <c r="BE2841">
        <v>0</v>
      </c>
      <c r="BF2841">
        <v>0</v>
      </c>
      <c r="BG2841">
        <v>0</v>
      </c>
      <c r="BH2841">
        <v>0</v>
      </c>
      <c r="BI2841">
        <v>0</v>
      </c>
      <c r="BJ2841">
        <v>0</v>
      </c>
      <c r="BK2841">
        <v>0</v>
      </c>
      <c r="BL2841">
        <v>0</v>
      </c>
      <c r="BM2841">
        <v>0</v>
      </c>
      <c r="BN2841">
        <v>0</v>
      </c>
      <c r="BO2841">
        <v>0</v>
      </c>
      <c r="BP2841">
        <v>0</v>
      </c>
      <c r="BQ2841">
        <v>0</v>
      </c>
      <c r="BR2841">
        <v>0</v>
      </c>
      <c r="BS2841">
        <v>0</v>
      </c>
      <c r="BT2841">
        <v>0</v>
      </c>
      <c r="BU2841">
        <v>0</v>
      </c>
      <c r="BV2841">
        <v>0</v>
      </c>
      <c r="BW2841">
        <v>0</v>
      </c>
      <c r="BX2841" s="10">
        <v>0</v>
      </c>
      <c r="BY2841">
        <v>0</v>
      </c>
      <c r="BZ2841">
        <v>0</v>
      </c>
      <c r="CA2841">
        <v>0</v>
      </c>
      <c r="CB2841">
        <v>0</v>
      </c>
      <c r="CC2841">
        <v>0</v>
      </c>
      <c r="CD2841">
        <v>0</v>
      </c>
      <c r="CE2841">
        <v>0</v>
      </c>
    </row>
    <row r="2842" spans="1:83" x14ac:dyDescent="0.35">
      <c r="A2842" s="9" t="str">
        <f t="shared" si="44"/>
        <v>4110.452.64</v>
      </c>
      <c r="B2842" s="52" t="e">
        <f>+IF(MATCH(A2842,List!H$10:H$145,0),"Targeted")</f>
        <v>#N/A</v>
      </c>
      <c r="C2842" s="65"/>
      <c r="D2842" s="151" t="s">
        <v>7700</v>
      </c>
      <c r="E2842" s="16" t="s">
        <v>1851</v>
      </c>
      <c r="F2842" s="16" t="s">
        <v>1852</v>
      </c>
      <c r="G2842" s="16" t="s">
        <v>298</v>
      </c>
      <c r="H2842" s="16" t="s">
        <v>1852</v>
      </c>
      <c r="I2842" s="16" t="s">
        <v>1853</v>
      </c>
      <c r="J2842" s="16" t="s">
        <v>1854</v>
      </c>
      <c r="K2842" s="17" t="s">
        <v>1855</v>
      </c>
      <c r="L2842" s="18" t="s">
        <v>4125</v>
      </c>
      <c r="M2842" s="195" t="s">
        <v>172</v>
      </c>
      <c r="N2842" s="16" t="s">
        <v>4229</v>
      </c>
      <c r="O2842" s="17" t="s">
        <v>346</v>
      </c>
      <c r="P2842" s="17" t="s">
        <v>305</v>
      </c>
      <c r="Q2842" s="17" t="s">
        <v>306</v>
      </c>
      <c r="R2842">
        <v>37445</v>
      </c>
      <c r="S2842">
        <v>38506</v>
      </c>
      <c r="T2842">
        <v>47000</v>
      </c>
      <c r="U2842">
        <v>48249</v>
      </c>
      <c r="V2842">
        <v>48043</v>
      </c>
      <c r="W2842">
        <v>63079</v>
      </c>
      <c r="X2842">
        <v>66125</v>
      </c>
      <c r="Y2842">
        <v>52761</v>
      </c>
      <c r="Z2842">
        <v>50419</v>
      </c>
      <c r="AA2842">
        <v>54783</v>
      </c>
      <c r="AB2842">
        <v>54257</v>
      </c>
      <c r="AC2842">
        <v>53867</v>
      </c>
      <c r="AD2842">
        <v>63926</v>
      </c>
      <c r="AE2842">
        <v>64506</v>
      </c>
      <c r="AF2842">
        <v>95658</v>
      </c>
      <c r="AG2842" s="19">
        <v>27050</v>
      </c>
      <c r="AH2842">
        <v>96343</v>
      </c>
      <c r="AI2842">
        <v>127056</v>
      </c>
      <c r="AJ2842">
        <v>131686</v>
      </c>
      <c r="AK2842">
        <v>158829</v>
      </c>
      <c r="AL2842">
        <v>161733</v>
      </c>
      <c r="AM2842">
        <v>191910</v>
      </c>
      <c r="AN2842">
        <v>160183</v>
      </c>
      <c r="AO2842">
        <v>166293</v>
      </c>
      <c r="AP2842">
        <v>140278</v>
      </c>
      <c r="AQ2842">
        <v>122092</v>
      </c>
      <c r="AR2842">
        <v>112382</v>
      </c>
      <c r="AS2842">
        <v>97138</v>
      </c>
      <c r="AT2842">
        <v>94432</v>
      </c>
      <c r="AU2842">
        <v>98091</v>
      </c>
      <c r="AV2842">
        <v>107070</v>
      </c>
      <c r="AW2842">
        <v>94934</v>
      </c>
      <c r="AX2842">
        <v>143177</v>
      </c>
      <c r="AY2842">
        <v>169674</v>
      </c>
      <c r="AZ2842">
        <v>210000</v>
      </c>
      <c r="BA2842">
        <v>107000</v>
      </c>
      <c r="BB2842">
        <v>112000</v>
      </c>
      <c r="BC2842">
        <v>85000</v>
      </c>
      <c r="BD2842">
        <v>51000</v>
      </c>
      <c r="BE2842">
        <v>40000</v>
      </c>
      <c r="BF2842">
        <v>8000</v>
      </c>
      <c r="BG2842">
        <v>3000</v>
      </c>
      <c r="BH2842">
        <v>2000</v>
      </c>
      <c r="BI2842">
        <v>0</v>
      </c>
      <c r="BJ2842">
        <v>0</v>
      </c>
      <c r="BK2842">
        <v>0</v>
      </c>
      <c r="BL2842">
        <v>0</v>
      </c>
      <c r="BM2842">
        <v>0</v>
      </c>
      <c r="BN2842">
        <v>0</v>
      </c>
      <c r="BO2842">
        <v>0</v>
      </c>
      <c r="BP2842">
        <v>0</v>
      </c>
      <c r="BQ2842">
        <v>0</v>
      </c>
      <c r="BR2842">
        <v>0</v>
      </c>
      <c r="BS2842">
        <v>0</v>
      </c>
      <c r="BT2842">
        <v>0</v>
      </c>
      <c r="BU2842">
        <v>0</v>
      </c>
      <c r="BV2842">
        <v>0</v>
      </c>
      <c r="BW2842">
        <v>0</v>
      </c>
      <c r="BX2842">
        <v>0</v>
      </c>
      <c r="BY2842">
        <v>0</v>
      </c>
      <c r="BZ2842">
        <v>0</v>
      </c>
      <c r="CA2842">
        <v>0</v>
      </c>
      <c r="CB2842">
        <v>0</v>
      </c>
      <c r="CC2842">
        <v>0</v>
      </c>
      <c r="CD2842">
        <v>0</v>
      </c>
      <c r="CE2842">
        <v>0</v>
      </c>
    </row>
    <row r="2843" spans="1:83" x14ac:dyDescent="0.35">
      <c r="A2843" s="9" t="str">
        <f t="shared" si="44"/>
        <v>1950.452.48</v>
      </c>
      <c r="B2843" s="52" t="e">
        <f>+IF(MATCH(A2843,List!H$10:H$145,0),"Targeted")</f>
        <v>#N/A</v>
      </c>
      <c r="C2843" s="65"/>
      <c r="D2843" s="151" t="s">
        <v>7700</v>
      </c>
      <c r="E2843" s="16" t="s">
        <v>4473</v>
      </c>
      <c r="F2843" s="16" t="s">
        <v>4474</v>
      </c>
      <c r="G2843" s="16" t="s">
        <v>298</v>
      </c>
      <c r="H2843" s="16" t="s">
        <v>4474</v>
      </c>
      <c r="I2843" s="16" t="s">
        <v>4475</v>
      </c>
      <c r="J2843" s="16" t="s">
        <v>1055</v>
      </c>
      <c r="K2843" s="17" t="s">
        <v>185</v>
      </c>
      <c r="L2843" s="18" t="s">
        <v>4125</v>
      </c>
      <c r="M2843" s="195" t="s">
        <v>172</v>
      </c>
      <c r="N2843" s="16" t="s">
        <v>4229</v>
      </c>
      <c r="O2843" s="17" t="s">
        <v>346</v>
      </c>
      <c r="P2843" s="17" t="s">
        <v>305</v>
      </c>
      <c r="Q2843" s="17" t="s">
        <v>306</v>
      </c>
      <c r="R2843">
        <v>0</v>
      </c>
      <c r="S2843">
        <v>0</v>
      </c>
      <c r="T2843">
        <v>0</v>
      </c>
      <c r="U2843">
        <v>0</v>
      </c>
      <c r="V2843">
        <v>0</v>
      </c>
      <c r="W2843">
        <v>0</v>
      </c>
      <c r="X2843">
        <v>0</v>
      </c>
      <c r="Y2843">
        <v>0</v>
      </c>
      <c r="Z2843">
        <v>0</v>
      </c>
      <c r="AA2843">
        <v>0</v>
      </c>
      <c r="AB2843">
        <v>0</v>
      </c>
      <c r="AC2843">
        <v>0</v>
      </c>
      <c r="AD2843">
        <v>0</v>
      </c>
      <c r="AE2843">
        <v>0</v>
      </c>
      <c r="AF2843">
        <v>0</v>
      </c>
      <c r="AG2843" s="19">
        <v>0</v>
      </c>
      <c r="AH2843">
        <v>0</v>
      </c>
      <c r="AI2843">
        <v>0</v>
      </c>
      <c r="AJ2843">
        <v>0</v>
      </c>
      <c r="AK2843">
        <v>0</v>
      </c>
      <c r="AL2843">
        <v>0</v>
      </c>
      <c r="AM2843">
        <v>0</v>
      </c>
      <c r="AN2843">
        <v>0</v>
      </c>
      <c r="AO2843">
        <v>0</v>
      </c>
      <c r="AP2843">
        <v>0</v>
      </c>
      <c r="AQ2843">
        <v>0</v>
      </c>
      <c r="AR2843">
        <v>0</v>
      </c>
      <c r="AS2843">
        <v>0</v>
      </c>
      <c r="AT2843">
        <v>0</v>
      </c>
      <c r="AU2843">
        <v>0</v>
      </c>
      <c r="AV2843">
        <v>0</v>
      </c>
      <c r="AW2843">
        <v>132</v>
      </c>
      <c r="AX2843">
        <v>128</v>
      </c>
      <c r="AY2843">
        <v>38</v>
      </c>
      <c r="AZ2843">
        <v>0</v>
      </c>
      <c r="BA2843">
        <v>0</v>
      </c>
      <c r="BB2843">
        <v>0</v>
      </c>
      <c r="BC2843">
        <v>0</v>
      </c>
      <c r="BD2843">
        <v>0</v>
      </c>
      <c r="BE2843">
        <v>0</v>
      </c>
      <c r="BF2843">
        <v>0</v>
      </c>
      <c r="BG2843">
        <v>0</v>
      </c>
      <c r="BH2843">
        <v>0</v>
      </c>
      <c r="BI2843">
        <v>0</v>
      </c>
      <c r="BJ2843">
        <v>0</v>
      </c>
      <c r="BK2843">
        <v>0</v>
      </c>
      <c r="BL2843">
        <v>0</v>
      </c>
      <c r="BM2843">
        <v>0</v>
      </c>
      <c r="BN2843">
        <v>0</v>
      </c>
      <c r="BO2843">
        <v>0</v>
      </c>
      <c r="BP2843">
        <v>0</v>
      </c>
      <c r="BQ2843">
        <v>0</v>
      </c>
      <c r="BR2843">
        <v>0</v>
      </c>
      <c r="BS2843">
        <v>0</v>
      </c>
      <c r="BT2843">
        <v>0</v>
      </c>
      <c r="BU2843">
        <v>0</v>
      </c>
      <c r="BV2843">
        <v>0</v>
      </c>
      <c r="BW2843">
        <v>0</v>
      </c>
      <c r="BX2843">
        <v>0</v>
      </c>
      <c r="BY2843">
        <v>0</v>
      </c>
      <c r="BZ2843">
        <v>0</v>
      </c>
      <c r="CA2843">
        <v>0</v>
      </c>
      <c r="CB2843">
        <v>0</v>
      </c>
      <c r="CC2843">
        <v>0</v>
      </c>
      <c r="CD2843">
        <v>0</v>
      </c>
      <c r="CE2843">
        <v>0</v>
      </c>
    </row>
    <row r="2844" spans="1:83" x14ac:dyDescent="0.35">
      <c r="A2844" s="9" t="str">
        <f t="shared" si="44"/>
        <v>8321.452.48</v>
      </c>
      <c r="B2844" s="52" t="e">
        <f>+IF(MATCH(A2844,List!H$10:H$145,0),"Targeted")</f>
        <v>#N/A</v>
      </c>
      <c r="C2844" s="65"/>
      <c r="D2844" s="151"/>
      <c r="E2844" s="16" t="s">
        <v>4473</v>
      </c>
      <c r="F2844" s="16" t="s">
        <v>4474</v>
      </c>
      <c r="G2844" s="16" t="s">
        <v>298</v>
      </c>
      <c r="H2844" s="16" t="s">
        <v>4474</v>
      </c>
      <c r="I2844" s="16" t="s">
        <v>4476</v>
      </c>
      <c r="J2844" s="16" t="s">
        <v>4477</v>
      </c>
      <c r="K2844" s="17" t="s">
        <v>185</v>
      </c>
      <c r="L2844" s="18" t="s">
        <v>4125</v>
      </c>
      <c r="M2844" s="195" t="s">
        <v>172</v>
      </c>
      <c r="N2844" s="16" t="s">
        <v>4229</v>
      </c>
      <c r="O2844" s="17" t="s">
        <v>304</v>
      </c>
      <c r="P2844" s="17" t="s">
        <v>305</v>
      </c>
      <c r="Q2844" s="17" t="s">
        <v>306</v>
      </c>
      <c r="R2844">
        <v>0</v>
      </c>
      <c r="S2844">
        <v>0</v>
      </c>
      <c r="T2844">
        <v>0</v>
      </c>
      <c r="U2844">
        <v>0</v>
      </c>
      <c r="V2844">
        <v>0</v>
      </c>
      <c r="W2844">
        <v>0</v>
      </c>
      <c r="X2844">
        <v>0</v>
      </c>
      <c r="Y2844">
        <v>0</v>
      </c>
      <c r="Z2844">
        <v>0</v>
      </c>
      <c r="AA2844">
        <v>0</v>
      </c>
      <c r="AB2844">
        <v>0</v>
      </c>
      <c r="AC2844">
        <v>0</v>
      </c>
      <c r="AD2844">
        <v>0</v>
      </c>
      <c r="AE2844">
        <v>0</v>
      </c>
      <c r="AF2844">
        <v>0</v>
      </c>
      <c r="AG2844" s="19">
        <v>0</v>
      </c>
      <c r="AH2844">
        <v>0</v>
      </c>
      <c r="AI2844">
        <v>0</v>
      </c>
      <c r="AJ2844">
        <v>0</v>
      </c>
      <c r="AK2844">
        <v>0</v>
      </c>
      <c r="AL2844">
        <v>0</v>
      </c>
      <c r="AM2844">
        <v>0</v>
      </c>
      <c r="AN2844">
        <v>0</v>
      </c>
      <c r="AO2844">
        <v>0</v>
      </c>
      <c r="AP2844">
        <v>0</v>
      </c>
      <c r="AQ2844">
        <v>0</v>
      </c>
      <c r="AR2844">
        <v>0</v>
      </c>
      <c r="AS2844">
        <v>0</v>
      </c>
      <c r="AT2844">
        <v>0</v>
      </c>
      <c r="AU2844">
        <v>0</v>
      </c>
      <c r="AV2844">
        <v>0</v>
      </c>
      <c r="AW2844">
        <v>0</v>
      </c>
      <c r="AX2844">
        <v>194</v>
      </c>
      <c r="AY2844">
        <v>463</v>
      </c>
      <c r="AZ2844">
        <v>0</v>
      </c>
      <c r="BA2844">
        <v>0</v>
      </c>
      <c r="BB2844">
        <v>0</v>
      </c>
      <c r="BC2844">
        <v>0</v>
      </c>
      <c r="BD2844">
        <v>0</v>
      </c>
      <c r="BE2844">
        <v>0</v>
      </c>
      <c r="BF2844">
        <v>0</v>
      </c>
      <c r="BG2844">
        <v>0</v>
      </c>
      <c r="BH2844">
        <v>0</v>
      </c>
      <c r="BI2844">
        <v>0</v>
      </c>
      <c r="BJ2844">
        <v>0</v>
      </c>
      <c r="BK2844">
        <v>0</v>
      </c>
      <c r="BL2844">
        <v>0</v>
      </c>
      <c r="BM2844">
        <v>0</v>
      </c>
      <c r="BN2844">
        <v>0</v>
      </c>
      <c r="BO2844">
        <v>0</v>
      </c>
      <c r="BP2844">
        <v>0</v>
      </c>
      <c r="BQ2844">
        <v>0</v>
      </c>
      <c r="BR2844">
        <v>0</v>
      </c>
      <c r="BS2844">
        <v>0</v>
      </c>
      <c r="BT2844">
        <v>0</v>
      </c>
      <c r="BU2844">
        <v>0</v>
      </c>
      <c r="BV2844">
        <v>0</v>
      </c>
      <c r="BW2844">
        <v>0</v>
      </c>
      <c r="BX2844" s="10">
        <v>0</v>
      </c>
      <c r="BY2844">
        <v>0</v>
      </c>
      <c r="BZ2844">
        <v>0</v>
      </c>
      <c r="CA2844">
        <v>0</v>
      </c>
      <c r="CB2844">
        <v>0</v>
      </c>
      <c r="CC2844">
        <v>0</v>
      </c>
      <c r="CD2844">
        <v>0</v>
      </c>
      <c r="CE2844">
        <v>0</v>
      </c>
    </row>
    <row r="2845" spans="1:83" x14ac:dyDescent="0.35">
      <c r="A2845" s="9" t="str">
        <f t="shared" si="44"/>
        <v>832110.452.48</v>
      </c>
      <c r="B2845" s="52" t="e">
        <f>+IF(MATCH(A2845,List!H$10:H$145,0),"Targeted")</f>
        <v>#N/A</v>
      </c>
      <c r="C2845" s="65"/>
      <c r="D2845" s="151"/>
      <c r="E2845" s="16" t="s">
        <v>4473</v>
      </c>
      <c r="F2845" s="16" t="s">
        <v>4474</v>
      </c>
      <c r="G2845" s="16" t="s">
        <v>298</v>
      </c>
      <c r="H2845" s="16" t="s">
        <v>4474</v>
      </c>
      <c r="I2845" s="16" t="s">
        <v>4478</v>
      </c>
      <c r="J2845" s="16" t="s">
        <v>4479</v>
      </c>
      <c r="K2845" s="17" t="s">
        <v>185</v>
      </c>
      <c r="L2845" s="18" t="s">
        <v>4125</v>
      </c>
      <c r="M2845" s="195" t="s">
        <v>172</v>
      </c>
      <c r="N2845" s="16" t="s">
        <v>4229</v>
      </c>
      <c r="O2845" s="17" t="s">
        <v>304</v>
      </c>
      <c r="P2845" s="17" t="s">
        <v>305</v>
      </c>
      <c r="Q2845" s="17" t="s">
        <v>306</v>
      </c>
      <c r="R2845">
        <v>0</v>
      </c>
      <c r="S2845">
        <v>0</v>
      </c>
      <c r="T2845">
        <v>0</v>
      </c>
      <c r="U2845">
        <v>0</v>
      </c>
      <c r="V2845">
        <v>0</v>
      </c>
      <c r="W2845">
        <v>0</v>
      </c>
      <c r="X2845">
        <v>0</v>
      </c>
      <c r="Y2845">
        <v>0</v>
      </c>
      <c r="Z2845">
        <v>0</v>
      </c>
      <c r="AA2845">
        <v>0</v>
      </c>
      <c r="AB2845">
        <v>0</v>
      </c>
      <c r="AC2845">
        <v>0</v>
      </c>
      <c r="AD2845">
        <v>0</v>
      </c>
      <c r="AE2845">
        <v>0</v>
      </c>
      <c r="AF2845">
        <v>0</v>
      </c>
      <c r="AG2845" s="19">
        <v>0</v>
      </c>
      <c r="AH2845">
        <v>0</v>
      </c>
      <c r="AI2845">
        <v>0</v>
      </c>
      <c r="AJ2845">
        <v>0</v>
      </c>
      <c r="AK2845">
        <v>0</v>
      </c>
      <c r="AL2845">
        <v>0</v>
      </c>
      <c r="AM2845">
        <v>0</v>
      </c>
      <c r="AN2845">
        <v>0</v>
      </c>
      <c r="AO2845">
        <v>0</v>
      </c>
      <c r="AP2845">
        <v>0</v>
      </c>
      <c r="AQ2845">
        <v>0</v>
      </c>
      <c r="AR2845">
        <v>0</v>
      </c>
      <c r="AS2845">
        <v>0</v>
      </c>
      <c r="AT2845">
        <v>0</v>
      </c>
      <c r="AU2845">
        <v>0</v>
      </c>
      <c r="AV2845">
        <v>0</v>
      </c>
      <c r="AW2845">
        <v>-560</v>
      </c>
      <c r="AX2845">
        <v>-100</v>
      </c>
      <c r="AY2845">
        <v>0</v>
      </c>
      <c r="AZ2845">
        <v>0</v>
      </c>
      <c r="BA2845">
        <v>0</v>
      </c>
      <c r="BB2845">
        <v>0</v>
      </c>
      <c r="BC2845">
        <v>0</v>
      </c>
      <c r="BD2845">
        <v>0</v>
      </c>
      <c r="BE2845">
        <v>0</v>
      </c>
      <c r="BF2845">
        <v>0</v>
      </c>
      <c r="BG2845">
        <v>0</v>
      </c>
      <c r="BH2845">
        <v>0</v>
      </c>
      <c r="BI2845">
        <v>0</v>
      </c>
      <c r="BJ2845">
        <v>0</v>
      </c>
      <c r="BK2845">
        <v>0</v>
      </c>
      <c r="BL2845">
        <v>0</v>
      </c>
      <c r="BM2845">
        <v>0</v>
      </c>
      <c r="BN2845">
        <v>0</v>
      </c>
      <c r="BO2845">
        <v>0</v>
      </c>
      <c r="BP2845">
        <v>0</v>
      </c>
      <c r="BQ2845">
        <v>0</v>
      </c>
      <c r="BR2845">
        <v>0</v>
      </c>
      <c r="BS2845">
        <v>0</v>
      </c>
      <c r="BT2845">
        <v>0</v>
      </c>
      <c r="BU2845">
        <v>0</v>
      </c>
      <c r="BV2845">
        <v>0</v>
      </c>
      <c r="BW2845">
        <v>0</v>
      </c>
      <c r="BX2845" s="10">
        <v>0</v>
      </c>
      <c r="BY2845">
        <v>0</v>
      </c>
      <c r="BZ2845">
        <v>0</v>
      </c>
      <c r="CA2845">
        <v>0</v>
      </c>
      <c r="CB2845">
        <v>0</v>
      </c>
      <c r="CC2845">
        <v>0</v>
      </c>
      <c r="CD2845">
        <v>0</v>
      </c>
      <c r="CE2845">
        <v>0</v>
      </c>
    </row>
    <row r="2846" spans="1:83" x14ac:dyDescent="0.35">
      <c r="A2846" s="9" t="str">
        <f t="shared" si="44"/>
        <v>0000.452.</v>
      </c>
      <c r="B2846" s="52" t="e">
        <f>+IF(MATCH(A2846,List!H$10:H$145,0),"Targeted")</f>
        <v>#N/A</v>
      </c>
      <c r="C2846" s="65"/>
      <c r="D2846" s="151" t="s">
        <v>7700</v>
      </c>
      <c r="E2846" s="16" t="s">
        <v>4480</v>
      </c>
      <c r="F2846" s="16" t="s">
        <v>4481</v>
      </c>
      <c r="G2846" s="16" t="s">
        <v>298</v>
      </c>
      <c r="H2846" s="16" t="s">
        <v>4481</v>
      </c>
      <c r="I2846" s="16" t="s">
        <v>471</v>
      </c>
      <c r="J2846" s="16" t="s">
        <v>1055</v>
      </c>
      <c r="K2846" s="17" t="s">
        <v>299</v>
      </c>
      <c r="L2846" s="18" t="s">
        <v>4125</v>
      </c>
      <c r="M2846" s="195" t="s">
        <v>172</v>
      </c>
      <c r="N2846" s="16" t="s">
        <v>4229</v>
      </c>
      <c r="O2846" s="17" t="s">
        <v>346</v>
      </c>
      <c r="P2846" s="17" t="s">
        <v>305</v>
      </c>
      <c r="Q2846" s="17" t="s">
        <v>306</v>
      </c>
      <c r="R2846">
        <v>0</v>
      </c>
      <c r="S2846">
        <v>0</v>
      </c>
      <c r="T2846">
        <v>0</v>
      </c>
      <c r="U2846">
        <v>0</v>
      </c>
      <c r="V2846">
        <v>0</v>
      </c>
      <c r="W2846">
        <v>0</v>
      </c>
      <c r="X2846">
        <v>-62</v>
      </c>
      <c r="Y2846">
        <v>34</v>
      </c>
      <c r="Z2846">
        <v>189</v>
      </c>
      <c r="AA2846">
        <v>440</v>
      </c>
      <c r="AB2846">
        <v>0</v>
      </c>
      <c r="AC2846">
        <v>218</v>
      </c>
      <c r="AD2846">
        <v>327</v>
      </c>
      <c r="AE2846">
        <v>23</v>
      </c>
      <c r="AF2846">
        <v>0</v>
      </c>
      <c r="AG2846" s="19">
        <v>0</v>
      </c>
      <c r="AH2846">
        <v>0</v>
      </c>
      <c r="AI2846">
        <v>0</v>
      </c>
      <c r="AJ2846">
        <v>0</v>
      </c>
      <c r="AK2846">
        <v>0</v>
      </c>
      <c r="AL2846">
        <v>0</v>
      </c>
      <c r="AM2846">
        <v>0</v>
      </c>
      <c r="AN2846">
        <v>0</v>
      </c>
      <c r="AO2846">
        <v>0</v>
      </c>
      <c r="AP2846">
        <v>0</v>
      </c>
      <c r="AQ2846">
        <v>0</v>
      </c>
      <c r="AR2846">
        <v>0</v>
      </c>
      <c r="AS2846">
        <v>0</v>
      </c>
      <c r="AT2846">
        <v>0</v>
      </c>
      <c r="AU2846">
        <v>0</v>
      </c>
      <c r="AV2846">
        <v>0</v>
      </c>
      <c r="AW2846">
        <v>0</v>
      </c>
      <c r="AX2846">
        <v>0</v>
      </c>
      <c r="AY2846">
        <v>0</v>
      </c>
      <c r="AZ2846">
        <v>0</v>
      </c>
      <c r="BA2846">
        <v>0</v>
      </c>
      <c r="BB2846">
        <v>0</v>
      </c>
      <c r="BC2846">
        <v>0</v>
      </c>
      <c r="BD2846">
        <v>0</v>
      </c>
      <c r="BE2846">
        <v>0</v>
      </c>
      <c r="BF2846">
        <v>0</v>
      </c>
      <c r="BG2846">
        <v>0</v>
      </c>
      <c r="BH2846">
        <v>0</v>
      </c>
      <c r="BI2846">
        <v>0</v>
      </c>
      <c r="BJ2846">
        <v>0</v>
      </c>
      <c r="BK2846">
        <v>0</v>
      </c>
      <c r="BL2846">
        <v>0</v>
      </c>
      <c r="BM2846">
        <v>0</v>
      </c>
      <c r="BN2846">
        <v>0</v>
      </c>
      <c r="BO2846">
        <v>0</v>
      </c>
      <c r="BP2846">
        <v>0</v>
      </c>
      <c r="BQ2846">
        <v>0</v>
      </c>
      <c r="BR2846">
        <v>0</v>
      </c>
      <c r="BS2846">
        <v>0</v>
      </c>
      <c r="BT2846">
        <v>0</v>
      </c>
      <c r="BU2846">
        <v>0</v>
      </c>
      <c r="BV2846">
        <v>0</v>
      </c>
      <c r="BW2846">
        <v>0</v>
      </c>
      <c r="BX2846">
        <v>0</v>
      </c>
      <c r="BY2846">
        <v>0</v>
      </c>
      <c r="BZ2846">
        <v>0</v>
      </c>
      <c r="CA2846">
        <v>0</v>
      </c>
      <c r="CB2846">
        <v>0</v>
      </c>
      <c r="CC2846">
        <v>0</v>
      </c>
      <c r="CD2846">
        <v>0</v>
      </c>
      <c r="CE2846">
        <v>0</v>
      </c>
    </row>
    <row r="2847" spans="1:83" x14ac:dyDescent="0.35">
      <c r="A2847" s="9" t="str">
        <f t="shared" si="44"/>
        <v>1200.452.95</v>
      </c>
      <c r="B2847" s="52" t="e">
        <f>+IF(MATCH(A2847,List!H$10:H$145,0),"Targeted")</f>
        <v>#N/A</v>
      </c>
      <c r="C2847" s="65"/>
      <c r="D2847" s="151" t="s">
        <v>7700</v>
      </c>
      <c r="E2847" s="16" t="s">
        <v>4482</v>
      </c>
      <c r="F2847" s="16" t="s">
        <v>4483</v>
      </c>
      <c r="G2847" s="16" t="s">
        <v>298</v>
      </c>
      <c r="H2847" s="16" t="s">
        <v>4483</v>
      </c>
      <c r="I2847" s="16" t="s">
        <v>4484</v>
      </c>
      <c r="J2847" s="16" t="s">
        <v>4483</v>
      </c>
      <c r="K2847" s="17" t="s">
        <v>245</v>
      </c>
      <c r="L2847" s="18" t="s">
        <v>4125</v>
      </c>
      <c r="M2847" s="195" t="s">
        <v>172</v>
      </c>
      <c r="N2847" s="16" t="s">
        <v>4229</v>
      </c>
      <c r="O2847" s="17" t="s">
        <v>346</v>
      </c>
      <c r="P2847" s="17" t="s">
        <v>305</v>
      </c>
      <c r="Q2847" s="17" t="s">
        <v>306</v>
      </c>
      <c r="R2847">
        <v>0</v>
      </c>
      <c r="S2847">
        <v>0</v>
      </c>
      <c r="T2847">
        <v>0</v>
      </c>
      <c r="U2847">
        <v>0</v>
      </c>
      <c r="V2847">
        <v>0</v>
      </c>
      <c r="W2847">
        <v>0</v>
      </c>
      <c r="X2847">
        <v>0</v>
      </c>
      <c r="Y2847">
        <v>0</v>
      </c>
      <c r="Z2847">
        <v>0</v>
      </c>
      <c r="AA2847">
        <v>0</v>
      </c>
      <c r="AB2847">
        <v>0</v>
      </c>
      <c r="AC2847">
        <v>0</v>
      </c>
      <c r="AD2847">
        <v>0</v>
      </c>
      <c r="AE2847">
        <v>0</v>
      </c>
      <c r="AF2847">
        <v>0</v>
      </c>
      <c r="AG2847" s="19">
        <v>0</v>
      </c>
      <c r="AH2847">
        <v>0</v>
      </c>
      <c r="AI2847">
        <v>0</v>
      </c>
      <c r="AJ2847">
        <v>0</v>
      </c>
      <c r="AK2847">
        <v>0</v>
      </c>
      <c r="AL2847">
        <v>0</v>
      </c>
      <c r="AM2847">
        <v>0</v>
      </c>
      <c r="AN2847">
        <v>0</v>
      </c>
      <c r="AO2847">
        <v>0</v>
      </c>
      <c r="AP2847">
        <v>0</v>
      </c>
      <c r="AQ2847">
        <v>0</v>
      </c>
      <c r="AR2847">
        <v>0</v>
      </c>
      <c r="AS2847">
        <v>0</v>
      </c>
      <c r="AT2847">
        <v>0</v>
      </c>
      <c r="AU2847">
        <v>0</v>
      </c>
      <c r="AV2847">
        <v>0</v>
      </c>
      <c r="AW2847">
        <v>0</v>
      </c>
      <c r="AX2847">
        <v>0</v>
      </c>
      <c r="AY2847">
        <v>0</v>
      </c>
      <c r="AZ2847">
        <v>0</v>
      </c>
      <c r="BA2847">
        <v>0</v>
      </c>
      <c r="BB2847">
        <v>0</v>
      </c>
      <c r="BC2847">
        <v>0</v>
      </c>
      <c r="BD2847">
        <v>0</v>
      </c>
      <c r="BE2847">
        <v>0</v>
      </c>
      <c r="BF2847">
        <v>-25000</v>
      </c>
      <c r="BG2847">
        <v>0</v>
      </c>
      <c r="BH2847">
        <v>0</v>
      </c>
      <c r="BI2847">
        <v>0</v>
      </c>
      <c r="BJ2847">
        <v>0</v>
      </c>
      <c r="BK2847">
        <v>0</v>
      </c>
      <c r="BL2847">
        <v>0</v>
      </c>
      <c r="BM2847">
        <v>0</v>
      </c>
      <c r="BN2847">
        <v>0</v>
      </c>
      <c r="BO2847">
        <v>0</v>
      </c>
      <c r="BP2847">
        <v>0</v>
      </c>
      <c r="BQ2847">
        <v>0</v>
      </c>
      <c r="BR2847">
        <v>0</v>
      </c>
      <c r="BS2847">
        <v>0</v>
      </c>
      <c r="BT2847">
        <v>0</v>
      </c>
      <c r="BU2847">
        <v>0</v>
      </c>
      <c r="BV2847">
        <v>0</v>
      </c>
      <c r="BW2847">
        <v>0</v>
      </c>
      <c r="BX2847">
        <v>0</v>
      </c>
      <c r="BY2847">
        <v>0</v>
      </c>
      <c r="BZ2847">
        <v>0</v>
      </c>
      <c r="CA2847">
        <v>0</v>
      </c>
      <c r="CB2847">
        <v>0</v>
      </c>
      <c r="CC2847">
        <v>0</v>
      </c>
      <c r="CD2847">
        <v>0</v>
      </c>
      <c r="CE2847">
        <v>0</v>
      </c>
    </row>
    <row r="2848" spans="1:83" x14ac:dyDescent="0.35">
      <c r="A2848" s="9" t="str">
        <f t="shared" si="44"/>
        <v>1200.452.95</v>
      </c>
      <c r="B2848" s="52" t="e">
        <f>+IF(MATCH(A2848,List!H$10:H$145,0),"Targeted")</f>
        <v>#N/A</v>
      </c>
      <c r="C2848" s="65"/>
      <c r="D2848" s="151" t="s">
        <v>7700</v>
      </c>
      <c r="E2848" s="16" t="s">
        <v>4482</v>
      </c>
      <c r="F2848" s="16" t="s">
        <v>4483</v>
      </c>
      <c r="G2848" s="16" t="s">
        <v>298</v>
      </c>
      <c r="H2848" s="16" t="s">
        <v>4483</v>
      </c>
      <c r="I2848" s="16" t="s">
        <v>4484</v>
      </c>
      <c r="J2848" s="16" t="s">
        <v>4483</v>
      </c>
      <c r="K2848" s="17" t="s">
        <v>245</v>
      </c>
      <c r="L2848" s="18" t="s">
        <v>4125</v>
      </c>
      <c r="M2848" s="195" t="s">
        <v>172</v>
      </c>
      <c r="N2848" s="16" t="s">
        <v>4229</v>
      </c>
      <c r="O2848" s="17" t="s">
        <v>346</v>
      </c>
      <c r="P2848" s="17" t="s">
        <v>524</v>
      </c>
      <c r="Q2848" s="17" t="s">
        <v>306</v>
      </c>
      <c r="R2848">
        <v>0</v>
      </c>
      <c r="S2848">
        <v>0</v>
      </c>
      <c r="T2848">
        <v>0</v>
      </c>
      <c r="U2848">
        <v>0</v>
      </c>
      <c r="V2848">
        <v>0</v>
      </c>
      <c r="W2848">
        <v>0</v>
      </c>
      <c r="X2848">
        <v>0</v>
      </c>
      <c r="Y2848">
        <v>0</v>
      </c>
      <c r="Z2848">
        <v>0</v>
      </c>
      <c r="AA2848">
        <v>0</v>
      </c>
      <c r="AB2848">
        <v>0</v>
      </c>
      <c r="AC2848">
        <v>0</v>
      </c>
      <c r="AD2848">
        <v>0</v>
      </c>
      <c r="AE2848">
        <v>0</v>
      </c>
      <c r="AF2848">
        <v>0</v>
      </c>
      <c r="AG2848" s="19">
        <v>0</v>
      </c>
      <c r="AH2848">
        <v>0</v>
      </c>
      <c r="AI2848">
        <v>0</v>
      </c>
      <c r="AJ2848">
        <v>0</v>
      </c>
      <c r="AK2848">
        <v>0</v>
      </c>
      <c r="AL2848">
        <v>0</v>
      </c>
      <c r="AM2848">
        <v>0</v>
      </c>
      <c r="AN2848">
        <v>0</v>
      </c>
      <c r="AO2848">
        <v>0</v>
      </c>
      <c r="AP2848">
        <v>0</v>
      </c>
      <c r="AQ2848">
        <v>0</v>
      </c>
      <c r="AR2848">
        <v>0</v>
      </c>
      <c r="AS2848">
        <v>0</v>
      </c>
      <c r="AT2848">
        <v>0</v>
      </c>
      <c r="AU2848">
        <v>0</v>
      </c>
      <c r="AV2848">
        <v>0</v>
      </c>
      <c r="AW2848">
        <v>0</v>
      </c>
      <c r="AX2848">
        <v>0</v>
      </c>
      <c r="AY2848">
        <v>0</v>
      </c>
      <c r="AZ2848">
        <v>0</v>
      </c>
      <c r="BA2848">
        <v>0</v>
      </c>
      <c r="BB2848">
        <v>0</v>
      </c>
      <c r="BC2848">
        <v>0</v>
      </c>
      <c r="BD2848">
        <v>1000</v>
      </c>
      <c r="BE2848">
        <v>38000</v>
      </c>
      <c r="BF2848">
        <v>11000</v>
      </c>
      <c r="BG2848">
        <v>-14000</v>
      </c>
      <c r="BH2848">
        <v>2000</v>
      </c>
      <c r="BI2848">
        <v>16000</v>
      </c>
      <c r="BJ2848">
        <v>49000</v>
      </c>
      <c r="BK2848">
        <v>42000</v>
      </c>
      <c r="BL2848">
        <v>33000</v>
      </c>
      <c r="BM2848">
        <v>46000</v>
      </c>
      <c r="BN2848">
        <v>60000</v>
      </c>
      <c r="BO2848">
        <v>25000</v>
      </c>
      <c r="BP2848">
        <v>49000</v>
      </c>
      <c r="BQ2848">
        <v>37000</v>
      </c>
      <c r="BR2848">
        <v>20000</v>
      </c>
      <c r="BS2848">
        <v>20000</v>
      </c>
      <c r="BT2848">
        <v>13000</v>
      </c>
      <c r="BU2848">
        <v>8000</v>
      </c>
      <c r="BV2848">
        <v>18000</v>
      </c>
      <c r="BW2848">
        <v>15000</v>
      </c>
      <c r="BX2848">
        <v>16000</v>
      </c>
      <c r="BY2848">
        <v>36000</v>
      </c>
      <c r="BZ2848">
        <v>22000</v>
      </c>
      <c r="CA2848">
        <v>22000</v>
      </c>
      <c r="CB2848">
        <v>22000</v>
      </c>
      <c r="CC2848">
        <v>22000</v>
      </c>
      <c r="CD2848">
        <v>20000</v>
      </c>
      <c r="CE2848">
        <v>16000</v>
      </c>
    </row>
    <row r="2849" spans="1:83" x14ac:dyDescent="0.35">
      <c r="A2849" s="9" t="str">
        <f t="shared" si="44"/>
        <v>8056.452.95</v>
      </c>
      <c r="B2849" s="52" t="e">
        <f>+IF(MATCH(A2849,List!H$10:H$145,0),"Targeted")</f>
        <v>#N/A</v>
      </c>
      <c r="C2849" s="65"/>
      <c r="D2849" s="151" t="s">
        <v>7700</v>
      </c>
      <c r="E2849" s="16" t="s">
        <v>4482</v>
      </c>
      <c r="F2849" s="16" t="s">
        <v>4483</v>
      </c>
      <c r="G2849" s="16" t="s">
        <v>298</v>
      </c>
      <c r="H2849" s="16" t="s">
        <v>4483</v>
      </c>
      <c r="I2849" s="16" t="s">
        <v>4485</v>
      </c>
      <c r="J2849" s="16" t="s">
        <v>4486</v>
      </c>
      <c r="K2849" s="17" t="s">
        <v>245</v>
      </c>
      <c r="L2849" s="18" t="s">
        <v>4125</v>
      </c>
      <c r="M2849" s="195" t="s">
        <v>172</v>
      </c>
      <c r="N2849" s="16" t="s">
        <v>4229</v>
      </c>
      <c r="O2849" s="17" t="s">
        <v>346</v>
      </c>
      <c r="P2849" s="17" t="s">
        <v>305</v>
      </c>
      <c r="Q2849" s="17" t="s">
        <v>306</v>
      </c>
      <c r="R2849">
        <v>0</v>
      </c>
      <c r="S2849">
        <v>0</v>
      </c>
      <c r="T2849">
        <v>0</v>
      </c>
      <c r="U2849">
        <v>0</v>
      </c>
      <c r="V2849">
        <v>0</v>
      </c>
      <c r="W2849">
        <v>0</v>
      </c>
      <c r="X2849">
        <v>0</v>
      </c>
      <c r="Y2849">
        <v>0</v>
      </c>
      <c r="Z2849">
        <v>0</v>
      </c>
      <c r="AA2849">
        <v>0</v>
      </c>
      <c r="AB2849">
        <v>0</v>
      </c>
      <c r="AC2849">
        <v>0</v>
      </c>
      <c r="AD2849">
        <v>0</v>
      </c>
      <c r="AE2849">
        <v>0</v>
      </c>
      <c r="AF2849">
        <v>0</v>
      </c>
      <c r="AG2849" s="19">
        <v>0</v>
      </c>
      <c r="AH2849">
        <v>0</v>
      </c>
      <c r="AI2849">
        <v>0</v>
      </c>
      <c r="AJ2849">
        <v>0</v>
      </c>
      <c r="AK2849">
        <v>0</v>
      </c>
      <c r="AL2849">
        <v>0</v>
      </c>
      <c r="AM2849">
        <v>0</v>
      </c>
      <c r="AN2849">
        <v>0</v>
      </c>
      <c r="AO2849">
        <v>0</v>
      </c>
      <c r="AP2849">
        <v>0</v>
      </c>
      <c r="AQ2849">
        <v>0</v>
      </c>
      <c r="AR2849">
        <v>0</v>
      </c>
      <c r="AS2849">
        <v>0</v>
      </c>
      <c r="AT2849">
        <v>0</v>
      </c>
      <c r="AU2849">
        <v>0</v>
      </c>
      <c r="AV2849">
        <v>0</v>
      </c>
      <c r="AW2849">
        <v>0</v>
      </c>
      <c r="AX2849">
        <v>0</v>
      </c>
      <c r="AY2849">
        <v>0</v>
      </c>
      <c r="AZ2849">
        <v>0</v>
      </c>
      <c r="BA2849">
        <v>0</v>
      </c>
      <c r="BB2849">
        <v>0</v>
      </c>
      <c r="BC2849">
        <v>0</v>
      </c>
      <c r="BD2849">
        <v>0</v>
      </c>
      <c r="BE2849">
        <v>5000</v>
      </c>
      <c r="BF2849">
        <v>0</v>
      </c>
      <c r="BG2849">
        <v>2000</v>
      </c>
      <c r="BH2849">
        <v>19000</v>
      </c>
      <c r="BI2849">
        <v>9000</v>
      </c>
      <c r="BJ2849">
        <v>4000</v>
      </c>
      <c r="BK2849">
        <v>2000</v>
      </c>
      <c r="BL2849">
        <v>2000</v>
      </c>
      <c r="BM2849">
        <v>2000</v>
      </c>
      <c r="BN2849">
        <v>5000</v>
      </c>
      <c r="BO2849">
        <v>4000</v>
      </c>
      <c r="BP2849">
        <v>9000</v>
      </c>
      <c r="BQ2849">
        <v>8000</v>
      </c>
      <c r="BR2849">
        <v>2000</v>
      </c>
      <c r="BS2849">
        <v>6000</v>
      </c>
      <c r="BT2849">
        <v>3000</v>
      </c>
      <c r="BU2849">
        <v>3000</v>
      </c>
      <c r="BV2849">
        <v>8000</v>
      </c>
      <c r="BW2849">
        <v>2000</v>
      </c>
      <c r="BX2849">
        <v>5000</v>
      </c>
      <c r="BY2849">
        <v>4000</v>
      </c>
      <c r="BZ2849">
        <v>5000</v>
      </c>
      <c r="CA2849">
        <v>7000</v>
      </c>
      <c r="CB2849">
        <v>5000</v>
      </c>
      <c r="CC2849">
        <v>3000</v>
      </c>
      <c r="CD2849">
        <v>3000</v>
      </c>
      <c r="CE2849">
        <v>3000</v>
      </c>
    </row>
    <row r="2850" spans="1:83" x14ac:dyDescent="0.35">
      <c r="A2850" s="9" t="str">
        <f t="shared" si="44"/>
        <v>0750.452.95</v>
      </c>
      <c r="B2850" s="52" t="e">
        <f>+IF(MATCH(A2850,List!H$10:H$145,0),"Targeted")</f>
        <v>#N/A</v>
      </c>
      <c r="C2850" s="65"/>
      <c r="D2850" s="151" t="s">
        <v>7700</v>
      </c>
      <c r="E2850" s="16" t="s">
        <v>4487</v>
      </c>
      <c r="F2850" s="16" t="s">
        <v>4488</v>
      </c>
      <c r="G2850" s="16" t="s">
        <v>298</v>
      </c>
      <c r="H2850" s="16" t="s">
        <v>4488</v>
      </c>
      <c r="I2850" s="16" t="s">
        <v>3668</v>
      </c>
      <c r="J2850" s="16" t="s">
        <v>4488</v>
      </c>
      <c r="K2850" s="17" t="s">
        <v>245</v>
      </c>
      <c r="L2850" s="18" t="s">
        <v>4125</v>
      </c>
      <c r="M2850" s="195" t="s">
        <v>172</v>
      </c>
      <c r="N2850" s="16" t="s">
        <v>4229</v>
      </c>
      <c r="O2850" s="17" t="s">
        <v>346</v>
      </c>
      <c r="P2850" s="17" t="s">
        <v>305</v>
      </c>
      <c r="Q2850" s="17" t="s">
        <v>306</v>
      </c>
      <c r="R2850">
        <v>0</v>
      </c>
      <c r="S2850">
        <v>0</v>
      </c>
      <c r="T2850">
        <v>0</v>
      </c>
      <c r="U2850">
        <v>0</v>
      </c>
      <c r="V2850">
        <v>0</v>
      </c>
      <c r="W2850">
        <v>0</v>
      </c>
      <c r="X2850">
        <v>0</v>
      </c>
      <c r="Y2850">
        <v>0</v>
      </c>
      <c r="Z2850">
        <v>0</v>
      </c>
      <c r="AA2850">
        <v>0</v>
      </c>
      <c r="AB2850">
        <v>0</v>
      </c>
      <c r="AC2850">
        <v>0</v>
      </c>
      <c r="AD2850">
        <v>0</v>
      </c>
      <c r="AE2850">
        <v>0</v>
      </c>
      <c r="AF2850">
        <v>0</v>
      </c>
      <c r="AG2850" s="19">
        <v>0</v>
      </c>
      <c r="AH2850">
        <v>0</v>
      </c>
      <c r="AI2850">
        <v>0</v>
      </c>
      <c r="AJ2850">
        <v>0</v>
      </c>
      <c r="AK2850">
        <v>0</v>
      </c>
      <c r="AL2850">
        <v>0</v>
      </c>
      <c r="AM2850">
        <v>0</v>
      </c>
      <c r="AN2850">
        <v>0</v>
      </c>
      <c r="AO2850">
        <v>0</v>
      </c>
      <c r="AP2850">
        <v>0</v>
      </c>
      <c r="AQ2850">
        <v>0</v>
      </c>
      <c r="AR2850">
        <v>0</v>
      </c>
      <c r="AS2850">
        <v>0</v>
      </c>
      <c r="AT2850">
        <v>0</v>
      </c>
      <c r="AU2850">
        <v>0</v>
      </c>
      <c r="AV2850">
        <v>0</v>
      </c>
      <c r="AW2850">
        <v>0</v>
      </c>
      <c r="AX2850">
        <v>0</v>
      </c>
      <c r="AY2850">
        <v>0</v>
      </c>
      <c r="AZ2850">
        <v>0</v>
      </c>
      <c r="BA2850">
        <v>0</v>
      </c>
      <c r="BB2850">
        <v>0</v>
      </c>
      <c r="BC2850">
        <v>0</v>
      </c>
      <c r="BD2850">
        <v>0</v>
      </c>
      <c r="BE2850">
        <v>0</v>
      </c>
      <c r="BF2850">
        <v>0</v>
      </c>
      <c r="BG2850">
        <v>0</v>
      </c>
      <c r="BH2850">
        <v>1000</v>
      </c>
      <c r="BI2850">
        <v>0</v>
      </c>
      <c r="BJ2850">
        <v>0</v>
      </c>
      <c r="BK2850">
        <v>0</v>
      </c>
      <c r="BL2850">
        <v>0</v>
      </c>
      <c r="BM2850">
        <v>0</v>
      </c>
      <c r="BN2850">
        <v>0</v>
      </c>
      <c r="BO2850">
        <v>0</v>
      </c>
      <c r="BP2850">
        <v>0</v>
      </c>
      <c r="BQ2850">
        <v>0</v>
      </c>
      <c r="BR2850">
        <v>0</v>
      </c>
      <c r="BS2850">
        <v>0</v>
      </c>
      <c r="BT2850">
        <v>0</v>
      </c>
      <c r="BU2850">
        <v>0</v>
      </c>
      <c r="BV2850">
        <v>1000</v>
      </c>
      <c r="BW2850">
        <v>15000</v>
      </c>
      <c r="BX2850">
        <v>21000</v>
      </c>
      <c r="BY2850">
        <v>10000</v>
      </c>
      <c r="BZ2850">
        <v>15000</v>
      </c>
      <c r="CA2850">
        <v>15000</v>
      </c>
      <c r="CB2850">
        <v>16000</v>
      </c>
      <c r="CC2850">
        <v>15000</v>
      </c>
      <c r="CD2850">
        <v>16000</v>
      </c>
      <c r="CE2850">
        <v>13000</v>
      </c>
    </row>
    <row r="2851" spans="1:83" x14ac:dyDescent="0.35">
      <c r="A2851" s="9" t="str">
        <f t="shared" si="44"/>
        <v>0750.452.95</v>
      </c>
      <c r="B2851" s="52" t="e">
        <f>+IF(MATCH(A2851,List!H$10:H$145,0),"Targeted")</f>
        <v>#N/A</v>
      </c>
      <c r="C2851" s="65"/>
      <c r="D2851" s="151" t="s">
        <v>7700</v>
      </c>
      <c r="E2851" s="16" t="s">
        <v>4487</v>
      </c>
      <c r="F2851" s="16" t="s">
        <v>4488</v>
      </c>
      <c r="G2851" s="16" t="s">
        <v>298</v>
      </c>
      <c r="H2851" s="16" t="s">
        <v>4488</v>
      </c>
      <c r="I2851" s="16" t="s">
        <v>3668</v>
      </c>
      <c r="J2851" s="16" t="s">
        <v>4488</v>
      </c>
      <c r="K2851" s="17" t="s">
        <v>245</v>
      </c>
      <c r="L2851" s="18" t="s">
        <v>4125</v>
      </c>
      <c r="M2851" s="195" t="s">
        <v>172</v>
      </c>
      <c r="N2851" s="16" t="s">
        <v>4229</v>
      </c>
      <c r="O2851" s="17" t="s">
        <v>346</v>
      </c>
      <c r="P2851" s="17" t="s">
        <v>524</v>
      </c>
      <c r="Q2851" s="17" t="s">
        <v>306</v>
      </c>
      <c r="R2851">
        <v>0</v>
      </c>
      <c r="S2851">
        <v>0</v>
      </c>
      <c r="T2851">
        <v>0</v>
      </c>
      <c r="U2851">
        <v>0</v>
      </c>
      <c r="V2851">
        <v>0</v>
      </c>
      <c r="W2851">
        <v>0</v>
      </c>
      <c r="X2851">
        <v>0</v>
      </c>
      <c r="Y2851">
        <v>0</v>
      </c>
      <c r="Z2851">
        <v>0</v>
      </c>
      <c r="AA2851">
        <v>0</v>
      </c>
      <c r="AB2851">
        <v>0</v>
      </c>
      <c r="AC2851">
        <v>0</v>
      </c>
      <c r="AD2851">
        <v>0</v>
      </c>
      <c r="AE2851">
        <v>0</v>
      </c>
      <c r="AF2851">
        <v>0</v>
      </c>
      <c r="AG2851" s="19">
        <v>0</v>
      </c>
      <c r="AH2851">
        <v>0</v>
      </c>
      <c r="AI2851">
        <v>0</v>
      </c>
      <c r="AJ2851">
        <v>0</v>
      </c>
      <c r="AK2851">
        <v>0</v>
      </c>
      <c r="AL2851">
        <v>0</v>
      </c>
      <c r="AM2851">
        <v>0</v>
      </c>
      <c r="AN2851">
        <v>0</v>
      </c>
      <c r="AO2851">
        <v>0</v>
      </c>
      <c r="AP2851">
        <v>0</v>
      </c>
      <c r="AQ2851">
        <v>0</v>
      </c>
      <c r="AR2851">
        <v>0</v>
      </c>
      <c r="AS2851">
        <v>0</v>
      </c>
      <c r="AT2851">
        <v>0</v>
      </c>
      <c r="AU2851">
        <v>0</v>
      </c>
      <c r="AV2851">
        <v>0</v>
      </c>
      <c r="AW2851">
        <v>0</v>
      </c>
      <c r="AX2851">
        <v>0</v>
      </c>
      <c r="AY2851">
        <v>0</v>
      </c>
      <c r="AZ2851">
        <v>0</v>
      </c>
      <c r="BA2851">
        <v>0</v>
      </c>
      <c r="BB2851">
        <v>0</v>
      </c>
      <c r="BC2851">
        <v>0</v>
      </c>
      <c r="BD2851">
        <v>0</v>
      </c>
      <c r="BE2851">
        <v>0</v>
      </c>
      <c r="BF2851">
        <v>0</v>
      </c>
      <c r="BG2851">
        <v>1000</v>
      </c>
      <c r="BH2851">
        <v>6000</v>
      </c>
      <c r="BI2851">
        <v>12000</v>
      </c>
      <c r="BJ2851">
        <v>9000</v>
      </c>
      <c r="BK2851">
        <v>6000</v>
      </c>
      <c r="BL2851">
        <v>8000</v>
      </c>
      <c r="BM2851">
        <v>8000</v>
      </c>
      <c r="BN2851">
        <v>9000</v>
      </c>
      <c r="BO2851">
        <v>10000</v>
      </c>
      <c r="BP2851">
        <v>12000</v>
      </c>
      <c r="BQ2851">
        <v>14000</v>
      </c>
      <c r="BR2851">
        <v>14000</v>
      </c>
      <c r="BS2851">
        <v>14000</v>
      </c>
      <c r="BT2851">
        <v>13000</v>
      </c>
      <c r="BU2851">
        <v>14000</v>
      </c>
      <c r="BV2851">
        <v>14000</v>
      </c>
      <c r="BW2851">
        <v>0</v>
      </c>
      <c r="BX2851">
        <v>0</v>
      </c>
      <c r="BY2851">
        <v>10000</v>
      </c>
      <c r="BZ2851">
        <v>16000</v>
      </c>
      <c r="CA2851">
        <v>21000</v>
      </c>
      <c r="CB2851">
        <v>22000</v>
      </c>
      <c r="CC2851">
        <v>22000</v>
      </c>
      <c r="CD2851">
        <v>23000</v>
      </c>
      <c r="CE2851">
        <v>19000</v>
      </c>
    </row>
    <row r="2852" spans="1:83" x14ac:dyDescent="0.35">
      <c r="A2852" s="9" t="str">
        <f t="shared" si="44"/>
        <v>1500.452.</v>
      </c>
      <c r="B2852" s="52" t="e">
        <f>+IF(MATCH(A2852,List!H$10:H$145,0),"Targeted")</f>
        <v>#N/A</v>
      </c>
      <c r="C2852" s="65"/>
      <c r="D2852" s="151" t="s">
        <v>7700</v>
      </c>
      <c r="E2852" s="16" t="s">
        <v>4489</v>
      </c>
      <c r="F2852" s="16" t="s">
        <v>4490</v>
      </c>
      <c r="G2852" s="16" t="s">
        <v>298</v>
      </c>
      <c r="H2852" s="16" t="s">
        <v>4490</v>
      </c>
      <c r="I2852" s="16" t="s">
        <v>65</v>
      </c>
      <c r="J2852" s="16" t="s">
        <v>4490</v>
      </c>
      <c r="K2852" s="17" t="s">
        <v>299</v>
      </c>
      <c r="L2852" s="18" t="s">
        <v>4125</v>
      </c>
      <c r="M2852" s="195" t="s">
        <v>172</v>
      </c>
      <c r="N2852" s="16" t="s">
        <v>4229</v>
      </c>
      <c r="O2852" s="17" t="s">
        <v>346</v>
      </c>
      <c r="P2852" s="17" t="s">
        <v>305</v>
      </c>
      <c r="Q2852" s="17" t="s">
        <v>306</v>
      </c>
      <c r="R2852">
        <v>0</v>
      </c>
      <c r="S2852">
        <v>0</v>
      </c>
      <c r="T2852">
        <v>0</v>
      </c>
      <c r="U2852">
        <v>0</v>
      </c>
      <c r="V2852">
        <v>0</v>
      </c>
      <c r="W2852">
        <v>0</v>
      </c>
      <c r="X2852">
        <v>0</v>
      </c>
      <c r="Y2852">
        <v>0</v>
      </c>
      <c r="Z2852">
        <v>0</v>
      </c>
      <c r="AA2852">
        <v>0</v>
      </c>
      <c r="AB2852">
        <v>0</v>
      </c>
      <c r="AC2852">
        <v>0</v>
      </c>
      <c r="AD2852">
        <v>0</v>
      </c>
      <c r="AE2852">
        <v>0</v>
      </c>
      <c r="AF2852">
        <v>0</v>
      </c>
      <c r="AG2852" s="19">
        <v>0</v>
      </c>
      <c r="AH2852">
        <v>0</v>
      </c>
      <c r="AI2852">
        <v>0</v>
      </c>
      <c r="AJ2852">
        <v>0</v>
      </c>
      <c r="AK2852">
        <v>0</v>
      </c>
      <c r="AL2852">
        <v>0</v>
      </c>
      <c r="AM2852">
        <v>0</v>
      </c>
      <c r="AN2852">
        <v>0</v>
      </c>
      <c r="AO2852">
        <v>0</v>
      </c>
      <c r="AP2852">
        <v>0</v>
      </c>
      <c r="AQ2852">
        <v>0</v>
      </c>
      <c r="AR2852">
        <v>0</v>
      </c>
      <c r="AS2852">
        <v>0</v>
      </c>
      <c r="AT2852">
        <v>0</v>
      </c>
      <c r="AU2852">
        <v>0</v>
      </c>
      <c r="AV2852">
        <v>0</v>
      </c>
      <c r="AW2852">
        <v>0</v>
      </c>
      <c r="AX2852">
        <v>0</v>
      </c>
      <c r="AY2852">
        <v>0</v>
      </c>
      <c r="AZ2852">
        <v>0</v>
      </c>
      <c r="BA2852">
        <v>0</v>
      </c>
      <c r="BB2852">
        <v>0</v>
      </c>
      <c r="BC2852">
        <v>0</v>
      </c>
      <c r="BD2852">
        <v>0</v>
      </c>
      <c r="BE2852">
        <v>0</v>
      </c>
      <c r="BF2852">
        <v>0</v>
      </c>
      <c r="BG2852">
        <v>0</v>
      </c>
      <c r="BH2852">
        <v>0</v>
      </c>
      <c r="BI2852">
        <v>0</v>
      </c>
      <c r="BJ2852">
        <v>0</v>
      </c>
      <c r="BK2852">
        <v>0</v>
      </c>
      <c r="BL2852">
        <v>0</v>
      </c>
      <c r="BM2852">
        <v>0</v>
      </c>
      <c r="BN2852">
        <v>0</v>
      </c>
      <c r="BO2852">
        <v>0</v>
      </c>
      <c r="BP2852">
        <v>0</v>
      </c>
      <c r="BQ2852">
        <v>0</v>
      </c>
      <c r="BR2852">
        <v>0</v>
      </c>
      <c r="BS2852">
        <v>0</v>
      </c>
      <c r="BT2852">
        <v>0</v>
      </c>
      <c r="BU2852">
        <v>0</v>
      </c>
      <c r="BV2852">
        <v>0</v>
      </c>
      <c r="BW2852">
        <v>0</v>
      </c>
      <c r="BX2852">
        <v>0</v>
      </c>
      <c r="BY2852">
        <v>0</v>
      </c>
      <c r="BZ2852">
        <v>0</v>
      </c>
      <c r="CA2852">
        <v>1000</v>
      </c>
      <c r="CB2852">
        <v>3000</v>
      </c>
      <c r="CC2852">
        <v>3000</v>
      </c>
      <c r="CD2852">
        <v>3000</v>
      </c>
      <c r="CE2852">
        <v>3000</v>
      </c>
    </row>
    <row r="2853" spans="1:83" x14ac:dyDescent="0.35">
      <c r="A2853" s="9" t="str">
        <f t="shared" si="44"/>
        <v>3742.452.95</v>
      </c>
      <c r="B2853" s="52" t="e">
        <f>+IF(MATCH(A2853,List!H$10:H$145,0),"Targeted")</f>
        <v>#N/A</v>
      </c>
      <c r="C2853" s="65"/>
      <c r="D2853" s="151" t="s">
        <v>7700</v>
      </c>
      <c r="E2853" s="16" t="s">
        <v>4491</v>
      </c>
      <c r="F2853" s="16" t="s">
        <v>4492</v>
      </c>
      <c r="G2853" s="16" t="s">
        <v>298</v>
      </c>
      <c r="H2853" s="16" t="s">
        <v>4492</v>
      </c>
      <c r="I2853" s="16" t="s">
        <v>4493</v>
      </c>
      <c r="J2853" s="16" t="s">
        <v>4492</v>
      </c>
      <c r="K2853" s="17" t="s">
        <v>245</v>
      </c>
      <c r="L2853" s="18" t="s">
        <v>4125</v>
      </c>
      <c r="M2853" s="195" t="s">
        <v>172</v>
      </c>
      <c r="N2853" s="16" t="s">
        <v>4229</v>
      </c>
      <c r="O2853" s="17" t="s">
        <v>346</v>
      </c>
      <c r="P2853" s="17" t="s">
        <v>305</v>
      </c>
      <c r="Q2853" s="17" t="s">
        <v>306</v>
      </c>
      <c r="R2853">
        <v>0</v>
      </c>
      <c r="S2853">
        <v>0</v>
      </c>
      <c r="T2853">
        <v>0</v>
      </c>
      <c r="U2853">
        <v>0</v>
      </c>
      <c r="V2853">
        <v>0</v>
      </c>
      <c r="W2853">
        <v>0</v>
      </c>
      <c r="X2853">
        <v>0</v>
      </c>
      <c r="Y2853">
        <v>0</v>
      </c>
      <c r="Z2853">
        <v>0</v>
      </c>
      <c r="AA2853">
        <v>0</v>
      </c>
      <c r="AB2853">
        <v>0</v>
      </c>
      <c r="AC2853">
        <v>0</v>
      </c>
      <c r="AD2853">
        <v>0</v>
      </c>
      <c r="AE2853">
        <v>0</v>
      </c>
      <c r="AF2853">
        <v>0</v>
      </c>
      <c r="AG2853" s="19">
        <v>0</v>
      </c>
      <c r="AH2853">
        <v>0</v>
      </c>
      <c r="AI2853">
        <v>0</v>
      </c>
      <c r="AJ2853">
        <v>0</v>
      </c>
      <c r="AK2853">
        <v>0</v>
      </c>
      <c r="AL2853">
        <v>0</v>
      </c>
      <c r="AM2853">
        <v>0</v>
      </c>
      <c r="AN2853">
        <v>0</v>
      </c>
      <c r="AO2853">
        <v>0</v>
      </c>
      <c r="AP2853">
        <v>0</v>
      </c>
      <c r="AQ2853">
        <v>0</v>
      </c>
      <c r="AR2853">
        <v>0</v>
      </c>
      <c r="AS2853">
        <v>0</v>
      </c>
      <c r="AT2853">
        <v>0</v>
      </c>
      <c r="AU2853">
        <v>0</v>
      </c>
      <c r="AV2853">
        <v>0</v>
      </c>
      <c r="AW2853">
        <v>0</v>
      </c>
      <c r="AX2853">
        <v>0</v>
      </c>
      <c r="AY2853">
        <v>0</v>
      </c>
      <c r="AZ2853">
        <v>0</v>
      </c>
      <c r="BA2853">
        <v>0</v>
      </c>
      <c r="BB2853">
        <v>0</v>
      </c>
      <c r="BC2853">
        <v>0</v>
      </c>
      <c r="BD2853">
        <v>0</v>
      </c>
      <c r="BE2853">
        <v>0</v>
      </c>
      <c r="BF2853">
        <v>0</v>
      </c>
      <c r="BG2853">
        <v>0</v>
      </c>
      <c r="BH2853">
        <v>0</v>
      </c>
      <c r="BI2853">
        <v>0</v>
      </c>
      <c r="BJ2853">
        <v>0</v>
      </c>
      <c r="BK2853">
        <v>0</v>
      </c>
      <c r="BL2853">
        <v>0</v>
      </c>
      <c r="BM2853">
        <v>0</v>
      </c>
      <c r="BN2853">
        <v>0</v>
      </c>
      <c r="BO2853">
        <v>0</v>
      </c>
      <c r="BP2853">
        <v>0</v>
      </c>
      <c r="BQ2853">
        <v>1000</v>
      </c>
      <c r="BR2853">
        <v>1000</v>
      </c>
      <c r="BS2853">
        <v>1000</v>
      </c>
      <c r="BT2853">
        <v>2000</v>
      </c>
      <c r="BU2853">
        <v>4000</v>
      </c>
      <c r="BV2853">
        <v>5000</v>
      </c>
      <c r="BW2853">
        <v>4000</v>
      </c>
      <c r="BX2853">
        <v>6000</v>
      </c>
      <c r="BY2853">
        <v>5000</v>
      </c>
      <c r="BZ2853">
        <v>20000</v>
      </c>
      <c r="CA2853">
        <v>29000</v>
      </c>
      <c r="CB2853">
        <v>36000</v>
      </c>
      <c r="CC2853">
        <v>44000</v>
      </c>
      <c r="CD2853">
        <v>44000</v>
      </c>
      <c r="CE2853">
        <v>32000</v>
      </c>
    </row>
    <row r="2854" spans="1:83" x14ac:dyDescent="0.35">
      <c r="A2854" s="9" t="str">
        <f t="shared" si="44"/>
        <v>3744.452.95</v>
      </c>
      <c r="B2854" s="52" t="e">
        <f>+IF(MATCH(A2854,List!H$10:H$145,0),"Targeted")</f>
        <v>#N/A</v>
      </c>
      <c r="C2854" s="65"/>
      <c r="D2854" s="151" t="s">
        <v>7700</v>
      </c>
      <c r="E2854" s="16" t="s">
        <v>4494</v>
      </c>
      <c r="F2854" s="16" t="s">
        <v>4495</v>
      </c>
      <c r="G2854" s="16" t="s">
        <v>298</v>
      </c>
      <c r="H2854" s="16" t="s">
        <v>4495</v>
      </c>
      <c r="I2854" s="16" t="s">
        <v>4496</v>
      </c>
      <c r="J2854" s="16" t="s">
        <v>4495</v>
      </c>
      <c r="K2854" s="17" t="s">
        <v>245</v>
      </c>
      <c r="L2854" s="18" t="s">
        <v>4125</v>
      </c>
      <c r="M2854" s="195" t="s">
        <v>172</v>
      </c>
      <c r="N2854" s="16" t="s">
        <v>4229</v>
      </c>
      <c r="O2854" s="17" t="s">
        <v>346</v>
      </c>
      <c r="P2854" s="17" t="s">
        <v>305</v>
      </c>
      <c r="Q2854" s="17" t="s">
        <v>306</v>
      </c>
      <c r="R2854">
        <v>0</v>
      </c>
      <c r="S2854">
        <v>0</v>
      </c>
      <c r="T2854">
        <v>0</v>
      </c>
      <c r="U2854">
        <v>0</v>
      </c>
      <c r="V2854">
        <v>0</v>
      </c>
      <c r="W2854">
        <v>0</v>
      </c>
      <c r="X2854">
        <v>0</v>
      </c>
      <c r="Y2854">
        <v>0</v>
      </c>
      <c r="Z2854">
        <v>0</v>
      </c>
      <c r="AA2854">
        <v>0</v>
      </c>
      <c r="AB2854">
        <v>0</v>
      </c>
      <c r="AC2854">
        <v>0</v>
      </c>
      <c r="AD2854">
        <v>0</v>
      </c>
      <c r="AE2854">
        <v>0</v>
      </c>
      <c r="AF2854">
        <v>0</v>
      </c>
      <c r="AG2854" s="19">
        <v>0</v>
      </c>
      <c r="AH2854">
        <v>0</v>
      </c>
      <c r="AI2854">
        <v>0</v>
      </c>
      <c r="AJ2854">
        <v>0</v>
      </c>
      <c r="AK2854">
        <v>0</v>
      </c>
      <c r="AL2854">
        <v>0</v>
      </c>
      <c r="AM2854">
        <v>0</v>
      </c>
      <c r="AN2854">
        <v>0</v>
      </c>
      <c r="AO2854">
        <v>0</v>
      </c>
      <c r="AP2854">
        <v>0</v>
      </c>
      <c r="AQ2854">
        <v>0</v>
      </c>
      <c r="AR2854">
        <v>0</v>
      </c>
      <c r="AS2854">
        <v>0</v>
      </c>
      <c r="AT2854">
        <v>0</v>
      </c>
      <c r="AU2854">
        <v>0</v>
      </c>
      <c r="AV2854">
        <v>0</v>
      </c>
      <c r="AW2854">
        <v>0</v>
      </c>
      <c r="AX2854">
        <v>0</v>
      </c>
      <c r="AY2854">
        <v>0</v>
      </c>
      <c r="AZ2854">
        <v>0</v>
      </c>
      <c r="BA2854">
        <v>0</v>
      </c>
      <c r="BB2854">
        <v>0</v>
      </c>
      <c r="BC2854">
        <v>0</v>
      </c>
      <c r="BD2854">
        <v>0</v>
      </c>
      <c r="BE2854">
        <v>0</v>
      </c>
      <c r="BF2854">
        <v>0</v>
      </c>
      <c r="BG2854">
        <v>0</v>
      </c>
      <c r="BH2854">
        <v>0</v>
      </c>
      <c r="BI2854">
        <v>0</v>
      </c>
      <c r="BJ2854">
        <v>0</v>
      </c>
      <c r="BK2854">
        <v>0</v>
      </c>
      <c r="BL2854">
        <v>0</v>
      </c>
      <c r="BM2854">
        <v>0</v>
      </c>
      <c r="BN2854">
        <v>0</v>
      </c>
      <c r="BO2854">
        <v>0</v>
      </c>
      <c r="BP2854">
        <v>0</v>
      </c>
      <c r="BQ2854">
        <v>0</v>
      </c>
      <c r="BR2854">
        <v>0</v>
      </c>
      <c r="BS2854">
        <v>0</v>
      </c>
      <c r="BT2854">
        <v>0</v>
      </c>
      <c r="BU2854">
        <v>0</v>
      </c>
      <c r="BV2854">
        <v>0</v>
      </c>
      <c r="BW2854">
        <v>0</v>
      </c>
      <c r="BX2854">
        <v>0</v>
      </c>
      <c r="BY2854">
        <v>0</v>
      </c>
      <c r="BZ2854">
        <v>0</v>
      </c>
      <c r="CA2854">
        <v>2000</v>
      </c>
      <c r="CB2854">
        <v>3000</v>
      </c>
      <c r="CC2854">
        <v>3000</v>
      </c>
      <c r="CD2854">
        <v>3000</v>
      </c>
      <c r="CE2854">
        <v>3000</v>
      </c>
    </row>
    <row r="2855" spans="1:83" x14ac:dyDescent="0.35">
      <c r="A2855" s="9" t="str">
        <f t="shared" si="44"/>
        <v>1770.452.95</v>
      </c>
      <c r="B2855" s="52" t="e">
        <f>+IF(MATCH(A2855,List!H$10:H$145,0),"Targeted")</f>
        <v>#N/A</v>
      </c>
      <c r="C2855" s="65"/>
      <c r="D2855" s="151"/>
      <c r="E2855" s="16" t="s">
        <v>4497</v>
      </c>
      <c r="F2855" s="16" t="s">
        <v>4498</v>
      </c>
      <c r="G2855" s="16" t="s">
        <v>298</v>
      </c>
      <c r="H2855" s="16" t="s">
        <v>4498</v>
      </c>
      <c r="I2855" s="16" t="s">
        <v>3996</v>
      </c>
      <c r="J2855" s="16" t="s">
        <v>4498</v>
      </c>
      <c r="K2855" s="17" t="s">
        <v>245</v>
      </c>
      <c r="L2855" s="18" t="s">
        <v>4125</v>
      </c>
      <c r="M2855" s="195" t="s">
        <v>172</v>
      </c>
      <c r="N2855" s="16" t="s">
        <v>4229</v>
      </c>
      <c r="O2855" s="17" t="s">
        <v>304</v>
      </c>
      <c r="P2855" s="17" t="s">
        <v>305</v>
      </c>
      <c r="Q2855" s="17" t="s">
        <v>306</v>
      </c>
      <c r="R2855">
        <v>0</v>
      </c>
      <c r="S2855">
        <v>0</v>
      </c>
      <c r="T2855">
        <v>0</v>
      </c>
      <c r="U2855">
        <v>0</v>
      </c>
      <c r="V2855">
        <v>0</v>
      </c>
      <c r="W2855">
        <v>0</v>
      </c>
      <c r="X2855">
        <v>0</v>
      </c>
      <c r="Y2855">
        <v>0</v>
      </c>
      <c r="Z2855">
        <v>0</v>
      </c>
      <c r="AA2855">
        <v>0</v>
      </c>
      <c r="AB2855">
        <v>0</v>
      </c>
      <c r="AC2855">
        <v>0</v>
      </c>
      <c r="AD2855">
        <v>0</v>
      </c>
      <c r="AE2855">
        <v>0</v>
      </c>
      <c r="AF2855">
        <v>0</v>
      </c>
      <c r="AG2855" s="19">
        <v>0</v>
      </c>
      <c r="AH2855">
        <v>0</v>
      </c>
      <c r="AI2855">
        <v>0</v>
      </c>
      <c r="AJ2855">
        <v>0</v>
      </c>
      <c r="AK2855">
        <v>0</v>
      </c>
      <c r="AL2855">
        <v>0</v>
      </c>
      <c r="AM2855">
        <v>0</v>
      </c>
      <c r="AN2855">
        <v>0</v>
      </c>
      <c r="AO2855">
        <v>0</v>
      </c>
      <c r="AP2855">
        <v>0</v>
      </c>
      <c r="AQ2855">
        <v>0</v>
      </c>
      <c r="AR2855">
        <v>0</v>
      </c>
      <c r="AS2855">
        <v>0</v>
      </c>
      <c r="AT2855">
        <v>0</v>
      </c>
      <c r="AU2855">
        <v>0</v>
      </c>
      <c r="AV2855">
        <v>0</v>
      </c>
      <c r="AW2855">
        <v>0</v>
      </c>
      <c r="AX2855">
        <v>0</v>
      </c>
      <c r="AY2855">
        <v>0</v>
      </c>
      <c r="AZ2855">
        <v>0</v>
      </c>
      <c r="BA2855">
        <v>0</v>
      </c>
      <c r="BB2855">
        <v>0</v>
      </c>
      <c r="BC2855">
        <v>0</v>
      </c>
      <c r="BD2855">
        <v>0</v>
      </c>
      <c r="BE2855">
        <v>0</v>
      </c>
      <c r="BF2855">
        <v>0</v>
      </c>
      <c r="BG2855">
        <v>0</v>
      </c>
      <c r="BH2855">
        <v>0</v>
      </c>
      <c r="BI2855">
        <v>0</v>
      </c>
      <c r="BJ2855">
        <v>0</v>
      </c>
      <c r="BK2855">
        <v>0</v>
      </c>
      <c r="BL2855">
        <v>0</v>
      </c>
      <c r="BM2855">
        <v>0</v>
      </c>
      <c r="BN2855">
        <v>0</v>
      </c>
      <c r="BO2855">
        <v>0</v>
      </c>
      <c r="BP2855">
        <v>0</v>
      </c>
      <c r="BQ2855">
        <v>0</v>
      </c>
      <c r="BR2855">
        <v>0</v>
      </c>
      <c r="BS2855">
        <v>-1000</v>
      </c>
      <c r="BT2855">
        <v>0</v>
      </c>
      <c r="BU2855">
        <v>-7000</v>
      </c>
      <c r="BV2855">
        <v>-23000</v>
      </c>
      <c r="BW2855">
        <v>-37000</v>
      </c>
      <c r="BX2855" s="10">
        <v>-23000</v>
      </c>
      <c r="BY2855">
        <v>-97000</v>
      </c>
      <c r="BZ2855">
        <v>-18000</v>
      </c>
      <c r="CA2855">
        <v>0</v>
      </c>
      <c r="CB2855">
        <v>-112000</v>
      </c>
      <c r="CC2855">
        <v>-9000</v>
      </c>
      <c r="CD2855">
        <v>61000</v>
      </c>
      <c r="CE2855">
        <v>-266000</v>
      </c>
    </row>
    <row r="2856" spans="1:83" x14ac:dyDescent="0.35">
      <c r="A2856" s="9" t="str">
        <f t="shared" si="44"/>
        <v>0171.453.12</v>
      </c>
      <c r="B2856" s="52" t="e">
        <f>+IF(MATCH(A2856,List!H$10:H$145,0),"Targeted")</f>
        <v>#N/A</v>
      </c>
      <c r="C2856" s="65"/>
      <c r="D2856" s="151" t="s">
        <v>7700</v>
      </c>
      <c r="E2856" s="16" t="s">
        <v>1071</v>
      </c>
      <c r="F2856" s="16" t="s">
        <v>1072</v>
      </c>
      <c r="G2856" s="16" t="s">
        <v>1059</v>
      </c>
      <c r="H2856" s="16" t="s">
        <v>2216</v>
      </c>
      <c r="I2856" s="16" t="s">
        <v>4174</v>
      </c>
      <c r="J2856" s="16" t="s">
        <v>4499</v>
      </c>
      <c r="K2856" s="17" t="s">
        <v>52</v>
      </c>
      <c r="L2856" s="18" t="s">
        <v>4125</v>
      </c>
      <c r="M2856" s="195" t="s">
        <v>4500</v>
      </c>
      <c r="N2856" s="16" t="s">
        <v>4501</v>
      </c>
      <c r="O2856" s="17" t="s">
        <v>346</v>
      </c>
      <c r="P2856" s="17" t="s">
        <v>305</v>
      </c>
      <c r="Q2856" s="17" t="s">
        <v>306</v>
      </c>
      <c r="R2856">
        <v>0</v>
      </c>
      <c r="S2856">
        <v>0</v>
      </c>
      <c r="T2856">
        <v>0</v>
      </c>
      <c r="U2856">
        <v>0</v>
      </c>
      <c r="V2856">
        <v>0</v>
      </c>
      <c r="W2856">
        <v>0</v>
      </c>
      <c r="X2856">
        <v>0</v>
      </c>
      <c r="Y2856">
        <v>0</v>
      </c>
      <c r="Z2856">
        <v>0</v>
      </c>
      <c r="AA2856">
        <v>0</v>
      </c>
      <c r="AB2856">
        <v>0</v>
      </c>
      <c r="AC2856">
        <v>0</v>
      </c>
      <c r="AD2856">
        <v>0</v>
      </c>
      <c r="AE2856">
        <v>0</v>
      </c>
      <c r="AF2856">
        <v>0</v>
      </c>
      <c r="AG2856" s="19">
        <v>0</v>
      </c>
      <c r="AH2856">
        <v>0</v>
      </c>
      <c r="AI2856">
        <v>0</v>
      </c>
      <c r="AJ2856">
        <v>0</v>
      </c>
      <c r="AK2856">
        <v>0</v>
      </c>
      <c r="AL2856">
        <v>0</v>
      </c>
      <c r="AM2856">
        <v>0</v>
      </c>
      <c r="AN2856">
        <v>0</v>
      </c>
      <c r="AO2856">
        <v>0</v>
      </c>
      <c r="AP2856">
        <v>0</v>
      </c>
      <c r="AQ2856">
        <v>0</v>
      </c>
      <c r="AR2856">
        <v>0</v>
      </c>
      <c r="AS2856">
        <v>0</v>
      </c>
      <c r="AT2856">
        <v>0</v>
      </c>
      <c r="AU2856">
        <v>0</v>
      </c>
      <c r="AV2856">
        <v>0</v>
      </c>
      <c r="AW2856">
        <v>0</v>
      </c>
      <c r="AX2856">
        <v>0</v>
      </c>
      <c r="AY2856">
        <v>0</v>
      </c>
      <c r="AZ2856">
        <v>0</v>
      </c>
      <c r="BA2856">
        <v>0</v>
      </c>
      <c r="BB2856">
        <v>0</v>
      </c>
      <c r="BC2856">
        <v>0</v>
      </c>
      <c r="BD2856">
        <v>0</v>
      </c>
      <c r="BE2856">
        <v>0</v>
      </c>
      <c r="BF2856">
        <v>0</v>
      </c>
      <c r="BG2856">
        <v>0</v>
      </c>
      <c r="BH2856">
        <v>0</v>
      </c>
      <c r="BI2856">
        <v>0</v>
      </c>
      <c r="BJ2856">
        <v>0</v>
      </c>
      <c r="BK2856">
        <v>0</v>
      </c>
      <c r="BL2856">
        <v>0</v>
      </c>
      <c r="BM2856">
        <v>0</v>
      </c>
      <c r="BN2856">
        <v>0</v>
      </c>
      <c r="BO2856">
        <v>0</v>
      </c>
      <c r="BP2856">
        <v>0</v>
      </c>
      <c r="BQ2856">
        <v>2000</v>
      </c>
      <c r="BR2856">
        <v>5000</v>
      </c>
      <c r="BS2856">
        <v>2000</v>
      </c>
      <c r="BT2856">
        <v>4000</v>
      </c>
      <c r="BU2856">
        <v>5000</v>
      </c>
      <c r="BV2856">
        <v>2000</v>
      </c>
      <c r="BW2856">
        <v>2000</v>
      </c>
      <c r="BX2856">
        <v>1000</v>
      </c>
      <c r="BY2856">
        <v>3000</v>
      </c>
      <c r="BZ2856">
        <v>100000</v>
      </c>
      <c r="CA2856">
        <v>82000</v>
      </c>
      <c r="CB2856">
        <v>0</v>
      </c>
      <c r="CC2856">
        <v>0</v>
      </c>
      <c r="CD2856">
        <v>0</v>
      </c>
      <c r="CE2856">
        <v>0</v>
      </c>
    </row>
    <row r="2857" spans="1:83" x14ac:dyDescent="0.35">
      <c r="A2857" s="9" t="str">
        <f t="shared" si="44"/>
        <v>3316.453.12</v>
      </c>
      <c r="B2857" s="52" t="e">
        <f>+IF(MATCH(A2857,List!H$10:H$145,0),"Targeted")</f>
        <v>#N/A</v>
      </c>
      <c r="C2857" s="65"/>
      <c r="D2857" s="151" t="s">
        <v>7700</v>
      </c>
      <c r="E2857" s="16" t="s">
        <v>1071</v>
      </c>
      <c r="F2857" s="16" t="s">
        <v>1072</v>
      </c>
      <c r="G2857" s="16" t="s">
        <v>1059</v>
      </c>
      <c r="H2857" s="16" t="s">
        <v>2216</v>
      </c>
      <c r="I2857" s="16" t="s">
        <v>4502</v>
      </c>
      <c r="J2857" s="16" t="s">
        <v>4503</v>
      </c>
      <c r="K2857" s="17" t="s">
        <v>52</v>
      </c>
      <c r="L2857" s="18" t="s">
        <v>4125</v>
      </c>
      <c r="M2857" s="195" t="s">
        <v>4500</v>
      </c>
      <c r="N2857" s="16" t="s">
        <v>4501</v>
      </c>
      <c r="O2857" s="17" t="s">
        <v>346</v>
      </c>
      <c r="P2857" s="17" t="s">
        <v>305</v>
      </c>
      <c r="Q2857" s="17" t="s">
        <v>306</v>
      </c>
      <c r="R2857">
        <v>8797</v>
      </c>
      <c r="S2857">
        <v>2701</v>
      </c>
      <c r="T2857">
        <v>3393</v>
      </c>
      <c r="U2857">
        <v>10008</v>
      </c>
      <c r="V2857">
        <v>13190</v>
      </c>
      <c r="W2857">
        <v>5702</v>
      </c>
      <c r="X2857">
        <v>5403</v>
      </c>
      <c r="Y2857">
        <v>7144</v>
      </c>
      <c r="Z2857">
        <v>8304</v>
      </c>
      <c r="AA2857">
        <v>12365</v>
      </c>
      <c r="AB2857">
        <v>7407</v>
      </c>
      <c r="AC2857">
        <v>9228</v>
      </c>
      <c r="AD2857">
        <v>18195</v>
      </c>
      <c r="AE2857">
        <v>8153</v>
      </c>
      <c r="AF2857">
        <v>11242</v>
      </c>
      <c r="AG2857" s="19">
        <v>3399</v>
      </c>
      <c r="AH2857">
        <v>15859</v>
      </c>
      <c r="AI2857">
        <v>15496</v>
      </c>
      <c r="AJ2857">
        <v>23384</v>
      </c>
      <c r="AK2857">
        <v>22197</v>
      </c>
      <c r="AL2857">
        <v>15701</v>
      </c>
      <c r="AM2857">
        <v>4400</v>
      </c>
      <c r="AN2857">
        <v>9854</v>
      </c>
      <c r="AO2857">
        <v>15488</v>
      </c>
      <c r="AP2857">
        <v>11415</v>
      </c>
      <c r="AQ2857">
        <v>7103</v>
      </c>
      <c r="AR2857">
        <v>4657</v>
      </c>
      <c r="AS2857">
        <v>4763</v>
      </c>
      <c r="AT2857">
        <v>7894</v>
      </c>
      <c r="AU2857">
        <v>12257</v>
      </c>
      <c r="AV2857">
        <v>13245</v>
      </c>
      <c r="AW2857">
        <v>8854</v>
      </c>
      <c r="AX2857">
        <v>27432</v>
      </c>
      <c r="AY2857">
        <v>34139</v>
      </c>
      <c r="AZ2857">
        <v>27000</v>
      </c>
      <c r="BA2857">
        <v>25000</v>
      </c>
      <c r="BB2857">
        <v>32000</v>
      </c>
      <c r="BC2857">
        <v>26000</v>
      </c>
      <c r="BD2857">
        <v>40000</v>
      </c>
      <c r="BE2857">
        <v>65000</v>
      </c>
      <c r="BF2857">
        <v>38000</v>
      </c>
      <c r="BG2857">
        <v>32000</v>
      </c>
      <c r="BH2857">
        <v>47000</v>
      </c>
      <c r="BI2857">
        <v>23000</v>
      </c>
      <c r="BJ2857">
        <v>23000</v>
      </c>
      <c r="BK2857">
        <v>72000</v>
      </c>
      <c r="BL2857">
        <v>72000</v>
      </c>
      <c r="BM2857">
        <v>28000</v>
      </c>
      <c r="BN2857">
        <v>71000</v>
      </c>
      <c r="BO2857">
        <v>77000</v>
      </c>
      <c r="BP2857">
        <v>35000</v>
      </c>
      <c r="BQ2857">
        <v>56000</v>
      </c>
      <c r="BR2857">
        <v>41000</v>
      </c>
      <c r="BS2857">
        <v>23000</v>
      </c>
      <c r="BT2857">
        <v>24000</v>
      </c>
      <c r="BU2857">
        <v>28000</v>
      </c>
      <c r="BV2857">
        <v>57000</v>
      </c>
      <c r="BW2857">
        <v>97000</v>
      </c>
      <c r="BX2857">
        <v>75000</v>
      </c>
      <c r="BY2857">
        <v>126000</v>
      </c>
      <c r="BZ2857">
        <v>200000</v>
      </c>
      <c r="CA2857">
        <v>256000</v>
      </c>
      <c r="CB2857">
        <v>238000</v>
      </c>
      <c r="CC2857">
        <v>0</v>
      </c>
      <c r="CD2857">
        <v>0</v>
      </c>
      <c r="CE2857">
        <v>0</v>
      </c>
    </row>
    <row r="2858" spans="1:83" x14ac:dyDescent="0.35">
      <c r="A2858" s="9" t="str">
        <f t="shared" si="44"/>
        <v>3316.453.12</v>
      </c>
      <c r="B2858" s="52" t="e">
        <f>+IF(MATCH(A2858,List!H$10:H$145,0),"Targeted")</f>
        <v>#N/A</v>
      </c>
      <c r="C2858" s="65"/>
      <c r="D2858" s="151"/>
      <c r="E2858" s="16" t="s">
        <v>1071</v>
      </c>
      <c r="F2858" s="16" t="s">
        <v>1072</v>
      </c>
      <c r="G2858" s="16" t="s">
        <v>1059</v>
      </c>
      <c r="H2858" s="16" t="s">
        <v>2216</v>
      </c>
      <c r="I2858" s="16" t="s">
        <v>4502</v>
      </c>
      <c r="J2858" s="16" t="s">
        <v>4503</v>
      </c>
      <c r="K2858" s="17" t="s">
        <v>52</v>
      </c>
      <c r="L2858" s="18" t="s">
        <v>4125</v>
      </c>
      <c r="M2858" s="195" t="s">
        <v>4500</v>
      </c>
      <c r="N2858" s="16" t="s">
        <v>4501</v>
      </c>
      <c r="O2858" s="17" t="s">
        <v>304</v>
      </c>
      <c r="P2858" s="17" t="s">
        <v>305</v>
      </c>
      <c r="Q2858" s="17" t="s">
        <v>306</v>
      </c>
      <c r="R2858">
        <v>0</v>
      </c>
      <c r="S2858">
        <v>0</v>
      </c>
      <c r="T2858">
        <v>0</v>
      </c>
      <c r="U2858">
        <v>0</v>
      </c>
      <c r="V2858">
        <v>0</v>
      </c>
      <c r="W2858">
        <v>0</v>
      </c>
      <c r="X2858">
        <v>0</v>
      </c>
      <c r="Y2858">
        <v>0</v>
      </c>
      <c r="Z2858">
        <v>0</v>
      </c>
      <c r="AA2858">
        <v>0</v>
      </c>
      <c r="AB2858">
        <v>0</v>
      </c>
      <c r="AC2858">
        <v>0</v>
      </c>
      <c r="AD2858">
        <v>0</v>
      </c>
      <c r="AE2858">
        <v>0</v>
      </c>
      <c r="AF2858">
        <v>0</v>
      </c>
      <c r="AG2858" s="19">
        <v>0</v>
      </c>
      <c r="AH2858">
        <v>0</v>
      </c>
      <c r="AI2858">
        <v>0</v>
      </c>
      <c r="AJ2858">
        <v>0</v>
      </c>
      <c r="AK2858">
        <v>0</v>
      </c>
      <c r="AL2858">
        <v>0</v>
      </c>
      <c r="AM2858">
        <v>0</v>
      </c>
      <c r="AN2858">
        <v>0</v>
      </c>
      <c r="AO2858">
        <v>0</v>
      </c>
      <c r="AP2858">
        <v>0</v>
      </c>
      <c r="AQ2858">
        <v>0</v>
      </c>
      <c r="AR2858">
        <v>0</v>
      </c>
      <c r="AS2858">
        <v>0</v>
      </c>
      <c r="AT2858">
        <v>0</v>
      </c>
      <c r="AU2858">
        <v>0</v>
      </c>
      <c r="AV2858">
        <v>0</v>
      </c>
      <c r="AW2858">
        <v>0</v>
      </c>
      <c r="AX2858">
        <v>0</v>
      </c>
      <c r="AY2858">
        <v>0</v>
      </c>
      <c r="AZ2858">
        <v>0</v>
      </c>
      <c r="BA2858">
        <v>0</v>
      </c>
      <c r="BB2858">
        <v>0</v>
      </c>
      <c r="BC2858">
        <v>0</v>
      </c>
      <c r="BD2858">
        <v>0</v>
      </c>
      <c r="BE2858">
        <v>0</v>
      </c>
      <c r="BF2858">
        <v>0</v>
      </c>
      <c r="BG2858">
        <v>0</v>
      </c>
      <c r="BH2858">
        <v>0</v>
      </c>
      <c r="BI2858">
        <v>0</v>
      </c>
      <c r="BJ2858">
        <v>34000</v>
      </c>
      <c r="BK2858">
        <v>16000</v>
      </c>
      <c r="BL2858">
        <v>0</v>
      </c>
      <c r="BM2858">
        <v>0</v>
      </c>
      <c r="BN2858">
        <v>0</v>
      </c>
      <c r="BO2858">
        <v>0</v>
      </c>
      <c r="BP2858">
        <v>0</v>
      </c>
      <c r="BQ2858">
        <v>0</v>
      </c>
      <c r="BR2858">
        <v>0</v>
      </c>
      <c r="BS2858">
        <v>0</v>
      </c>
      <c r="BT2858">
        <v>0</v>
      </c>
      <c r="BU2858">
        <v>0</v>
      </c>
      <c r="BV2858">
        <v>0</v>
      </c>
      <c r="BW2858">
        <v>0</v>
      </c>
      <c r="BX2858" s="10">
        <v>0</v>
      </c>
      <c r="BY2858">
        <v>0</v>
      </c>
      <c r="BZ2858">
        <v>0</v>
      </c>
      <c r="CA2858">
        <v>0</v>
      </c>
      <c r="CB2858">
        <v>0</v>
      </c>
      <c r="CC2858">
        <v>0</v>
      </c>
      <c r="CD2858">
        <v>0</v>
      </c>
      <c r="CE2858">
        <v>0</v>
      </c>
    </row>
    <row r="2859" spans="1:83" x14ac:dyDescent="0.35">
      <c r="A2859" s="9" t="str">
        <f t="shared" si="44"/>
        <v>9911.453.13</v>
      </c>
      <c r="B2859" s="52" t="e">
        <f>+IF(MATCH(A2859,List!H$10:H$145,0),"Targeted")</f>
        <v>#N/A</v>
      </c>
      <c r="C2859" s="65"/>
      <c r="D2859" s="151" t="s">
        <v>7700</v>
      </c>
      <c r="E2859" s="16" t="s">
        <v>926</v>
      </c>
      <c r="F2859" s="16" t="s">
        <v>927</v>
      </c>
      <c r="G2859" s="16" t="s">
        <v>948</v>
      </c>
      <c r="H2859" s="16" t="s">
        <v>3333</v>
      </c>
      <c r="I2859" s="16" t="s">
        <v>1282</v>
      </c>
      <c r="J2859" s="16" t="s">
        <v>3334</v>
      </c>
      <c r="K2859" s="17" t="s">
        <v>930</v>
      </c>
      <c r="L2859" s="18" t="s">
        <v>4125</v>
      </c>
      <c r="M2859" s="195" t="s">
        <v>4500</v>
      </c>
      <c r="N2859" s="16" t="s">
        <v>4501</v>
      </c>
      <c r="O2859" s="17" t="s">
        <v>346</v>
      </c>
      <c r="P2859" s="17" t="s">
        <v>305</v>
      </c>
      <c r="Q2859" s="17" t="s">
        <v>306</v>
      </c>
      <c r="R2859">
        <v>0</v>
      </c>
      <c r="S2859">
        <v>0</v>
      </c>
      <c r="T2859">
        <v>0</v>
      </c>
      <c r="U2859">
        <v>0</v>
      </c>
      <c r="V2859">
        <v>0</v>
      </c>
      <c r="W2859">
        <v>0</v>
      </c>
      <c r="X2859">
        <v>0</v>
      </c>
      <c r="Y2859">
        <v>0</v>
      </c>
      <c r="Z2859">
        <v>0</v>
      </c>
      <c r="AA2859">
        <v>0</v>
      </c>
      <c r="AB2859">
        <v>0</v>
      </c>
      <c r="AC2859">
        <v>0</v>
      </c>
      <c r="AD2859">
        <v>0</v>
      </c>
      <c r="AE2859">
        <v>0</v>
      </c>
      <c r="AF2859">
        <v>0</v>
      </c>
      <c r="AG2859" s="19">
        <v>0</v>
      </c>
      <c r="AH2859">
        <v>13403</v>
      </c>
      <c r="AI2859">
        <v>81800</v>
      </c>
      <c r="AJ2859">
        <v>3396</v>
      </c>
      <c r="AK2859">
        <v>0</v>
      </c>
      <c r="AL2859">
        <v>754</v>
      </c>
      <c r="AM2859">
        <v>44</v>
      </c>
      <c r="AN2859">
        <v>0</v>
      </c>
      <c r="AO2859">
        <v>0</v>
      </c>
      <c r="AP2859">
        <v>0</v>
      </c>
      <c r="AQ2859">
        <v>0</v>
      </c>
      <c r="AR2859">
        <v>0</v>
      </c>
      <c r="AS2859">
        <v>0</v>
      </c>
      <c r="AT2859">
        <v>0</v>
      </c>
      <c r="AU2859">
        <v>0</v>
      </c>
      <c r="AV2859">
        <v>0</v>
      </c>
      <c r="AW2859">
        <v>0</v>
      </c>
      <c r="AX2859">
        <v>0</v>
      </c>
      <c r="AY2859">
        <v>0</v>
      </c>
      <c r="AZ2859">
        <v>0</v>
      </c>
      <c r="BA2859">
        <v>0</v>
      </c>
      <c r="BB2859">
        <v>0</v>
      </c>
      <c r="BC2859">
        <v>0</v>
      </c>
      <c r="BD2859">
        <v>0</v>
      </c>
      <c r="BE2859">
        <v>0</v>
      </c>
      <c r="BF2859">
        <v>0</v>
      </c>
      <c r="BG2859">
        <v>0</v>
      </c>
      <c r="BH2859">
        <v>0</v>
      </c>
      <c r="BI2859">
        <v>0</v>
      </c>
      <c r="BJ2859">
        <v>0</v>
      </c>
      <c r="BK2859">
        <v>0</v>
      </c>
      <c r="BL2859">
        <v>0</v>
      </c>
      <c r="BM2859">
        <v>0</v>
      </c>
      <c r="BN2859">
        <v>0</v>
      </c>
      <c r="BO2859">
        <v>0</v>
      </c>
      <c r="BP2859">
        <v>0</v>
      </c>
      <c r="BQ2859">
        <v>0</v>
      </c>
      <c r="BR2859">
        <v>0</v>
      </c>
      <c r="BS2859">
        <v>0</v>
      </c>
      <c r="BT2859">
        <v>0</v>
      </c>
      <c r="BU2859">
        <v>0</v>
      </c>
      <c r="BV2859">
        <v>0</v>
      </c>
      <c r="BW2859">
        <v>0</v>
      </c>
      <c r="BX2859">
        <v>0</v>
      </c>
      <c r="BY2859">
        <v>0</v>
      </c>
      <c r="BZ2859">
        <v>0</v>
      </c>
      <c r="CA2859">
        <v>0</v>
      </c>
      <c r="CB2859">
        <v>0</v>
      </c>
      <c r="CC2859">
        <v>0</v>
      </c>
      <c r="CD2859">
        <v>0</v>
      </c>
      <c r="CE2859">
        <v>0</v>
      </c>
    </row>
    <row r="2860" spans="1:83" x14ac:dyDescent="0.35">
      <c r="A2860" s="9" t="str">
        <f t="shared" si="44"/>
        <v>9911.453.13</v>
      </c>
      <c r="B2860" s="52" t="e">
        <f>+IF(MATCH(A2860,List!H$10:H$145,0),"Targeted")</f>
        <v>#N/A</v>
      </c>
      <c r="C2860" s="65"/>
      <c r="D2860" s="151" t="s">
        <v>7700</v>
      </c>
      <c r="E2860" s="16" t="s">
        <v>926</v>
      </c>
      <c r="F2860" s="16" t="s">
        <v>927</v>
      </c>
      <c r="G2860" s="16" t="s">
        <v>948</v>
      </c>
      <c r="H2860" s="16" t="s">
        <v>3333</v>
      </c>
      <c r="I2860" s="16" t="s">
        <v>1282</v>
      </c>
      <c r="J2860" s="16" t="s">
        <v>3334</v>
      </c>
      <c r="K2860" s="17" t="s">
        <v>930</v>
      </c>
      <c r="L2860" s="18" t="s">
        <v>4125</v>
      </c>
      <c r="M2860" s="195" t="s">
        <v>4500</v>
      </c>
      <c r="N2860" s="16" t="s">
        <v>4501</v>
      </c>
      <c r="O2860" s="17" t="s">
        <v>346</v>
      </c>
      <c r="P2860" s="17" t="s">
        <v>524</v>
      </c>
      <c r="Q2860" s="17" t="s">
        <v>306</v>
      </c>
      <c r="R2860">
        <v>0</v>
      </c>
      <c r="S2860">
        <v>0</v>
      </c>
      <c r="T2860">
        <v>0</v>
      </c>
      <c r="U2860">
        <v>0</v>
      </c>
      <c r="V2860">
        <v>0</v>
      </c>
      <c r="W2860">
        <v>0</v>
      </c>
      <c r="X2860">
        <v>0</v>
      </c>
      <c r="Y2860">
        <v>0</v>
      </c>
      <c r="Z2860">
        <v>0</v>
      </c>
      <c r="AA2860">
        <v>0</v>
      </c>
      <c r="AB2860">
        <v>0</v>
      </c>
      <c r="AC2860">
        <v>0</v>
      </c>
      <c r="AD2860">
        <v>0</v>
      </c>
      <c r="AE2860">
        <v>0</v>
      </c>
      <c r="AF2860">
        <v>0</v>
      </c>
      <c r="AG2860" s="19">
        <v>0</v>
      </c>
      <c r="AH2860">
        <v>1500</v>
      </c>
      <c r="AI2860">
        <v>50794</v>
      </c>
      <c r="AJ2860">
        <v>9570</v>
      </c>
      <c r="AK2860">
        <v>991</v>
      </c>
      <c r="AL2860">
        <v>84</v>
      </c>
      <c r="AM2860">
        <v>-326</v>
      </c>
      <c r="AN2860">
        <v>-69</v>
      </c>
      <c r="AO2860">
        <v>-4</v>
      </c>
      <c r="AP2860">
        <v>12</v>
      </c>
      <c r="AQ2860">
        <v>0</v>
      </c>
      <c r="AR2860">
        <v>0</v>
      </c>
      <c r="AS2860">
        <v>-46</v>
      </c>
      <c r="AT2860">
        <v>0</v>
      </c>
      <c r="AU2860">
        <v>0</v>
      </c>
      <c r="AV2860">
        <v>0</v>
      </c>
      <c r="AW2860">
        <v>0</v>
      </c>
      <c r="AX2860">
        <v>0</v>
      </c>
      <c r="AY2860">
        <v>0</v>
      </c>
      <c r="AZ2860">
        <v>0</v>
      </c>
      <c r="BA2860">
        <v>0</v>
      </c>
      <c r="BB2860">
        <v>0</v>
      </c>
      <c r="BC2860">
        <v>0</v>
      </c>
      <c r="BD2860">
        <v>0</v>
      </c>
      <c r="BE2860">
        <v>0</v>
      </c>
      <c r="BF2860">
        <v>0</v>
      </c>
      <c r="BG2860">
        <v>0</v>
      </c>
      <c r="BH2860">
        <v>0</v>
      </c>
      <c r="BI2860">
        <v>0</v>
      </c>
      <c r="BJ2860">
        <v>0</v>
      </c>
      <c r="BK2860">
        <v>0</v>
      </c>
      <c r="BL2860">
        <v>0</v>
      </c>
      <c r="BM2860">
        <v>0</v>
      </c>
      <c r="BN2860">
        <v>0</v>
      </c>
      <c r="BO2860">
        <v>0</v>
      </c>
      <c r="BP2860">
        <v>0</v>
      </c>
      <c r="BQ2860">
        <v>0</v>
      </c>
      <c r="BR2860">
        <v>0</v>
      </c>
      <c r="BS2860">
        <v>0</v>
      </c>
      <c r="BT2860">
        <v>0</v>
      </c>
      <c r="BU2860">
        <v>0</v>
      </c>
      <c r="BV2860">
        <v>0</v>
      </c>
      <c r="BW2860">
        <v>0</v>
      </c>
      <c r="BX2860">
        <v>0</v>
      </c>
      <c r="BY2860">
        <v>0</v>
      </c>
      <c r="BZ2860">
        <v>0</v>
      </c>
      <c r="CA2860">
        <v>0</v>
      </c>
      <c r="CB2860">
        <v>0</v>
      </c>
      <c r="CC2860">
        <v>0</v>
      </c>
      <c r="CD2860">
        <v>0</v>
      </c>
      <c r="CE2860">
        <v>0</v>
      </c>
    </row>
    <row r="2861" spans="1:83" x14ac:dyDescent="0.35">
      <c r="A2861" s="9" t="str">
        <f t="shared" si="44"/>
        <v>089700.453.70</v>
      </c>
      <c r="B2861" s="52" t="e">
        <f>+IF(MATCH(A2861,List!H$10:H$145,0),"Targeted")</f>
        <v>#N/A</v>
      </c>
      <c r="C2861" s="65"/>
      <c r="D2861" s="151" t="s">
        <v>7700</v>
      </c>
      <c r="E2861" s="16" t="s">
        <v>854</v>
      </c>
      <c r="F2861" s="16" t="s">
        <v>855</v>
      </c>
      <c r="G2861" s="16" t="s">
        <v>298</v>
      </c>
      <c r="H2861" s="16" t="s">
        <v>855</v>
      </c>
      <c r="I2861" s="16" t="s">
        <v>4504</v>
      </c>
      <c r="J2861" s="16" t="s">
        <v>4505</v>
      </c>
      <c r="K2861" s="17" t="s">
        <v>151</v>
      </c>
      <c r="L2861" s="18" t="s">
        <v>4125</v>
      </c>
      <c r="M2861" s="195" t="s">
        <v>4500</v>
      </c>
      <c r="N2861" s="16" t="s">
        <v>4501</v>
      </c>
      <c r="O2861" s="17" t="s">
        <v>346</v>
      </c>
      <c r="P2861" s="17" t="s">
        <v>305</v>
      </c>
      <c r="Q2861" s="17" t="s">
        <v>306</v>
      </c>
      <c r="R2861">
        <v>0</v>
      </c>
      <c r="S2861">
        <v>0</v>
      </c>
      <c r="T2861">
        <v>0</v>
      </c>
      <c r="U2861">
        <v>0</v>
      </c>
      <c r="V2861">
        <v>0</v>
      </c>
      <c r="W2861">
        <v>0</v>
      </c>
      <c r="X2861">
        <v>0</v>
      </c>
      <c r="Y2861">
        <v>0</v>
      </c>
      <c r="Z2861">
        <v>0</v>
      </c>
      <c r="AA2861">
        <v>0</v>
      </c>
      <c r="AB2861">
        <v>0</v>
      </c>
      <c r="AC2861">
        <v>0</v>
      </c>
      <c r="AD2861">
        <v>0</v>
      </c>
      <c r="AE2861">
        <v>0</v>
      </c>
      <c r="AF2861">
        <v>0</v>
      </c>
      <c r="AG2861" s="19">
        <v>0</v>
      </c>
      <c r="AH2861">
        <v>0</v>
      </c>
      <c r="AI2861">
        <v>0</v>
      </c>
      <c r="AJ2861">
        <v>0</v>
      </c>
      <c r="AK2861">
        <v>0</v>
      </c>
      <c r="AL2861">
        <v>0</v>
      </c>
      <c r="AM2861">
        <v>0</v>
      </c>
      <c r="AN2861">
        <v>0</v>
      </c>
      <c r="AO2861">
        <v>0</v>
      </c>
      <c r="AP2861">
        <v>0</v>
      </c>
      <c r="AQ2861">
        <v>0</v>
      </c>
      <c r="AR2861">
        <v>0</v>
      </c>
      <c r="AS2861">
        <v>0</v>
      </c>
      <c r="AT2861">
        <v>0</v>
      </c>
      <c r="AU2861">
        <v>0</v>
      </c>
      <c r="AV2861">
        <v>0</v>
      </c>
      <c r="AW2861">
        <v>0</v>
      </c>
      <c r="AX2861">
        <v>0</v>
      </c>
      <c r="AY2861">
        <v>0</v>
      </c>
      <c r="AZ2861">
        <v>-18000</v>
      </c>
      <c r="BA2861">
        <v>-11000</v>
      </c>
      <c r="BB2861">
        <v>0</v>
      </c>
      <c r="BC2861">
        <v>0</v>
      </c>
      <c r="BD2861">
        <v>0</v>
      </c>
      <c r="BE2861">
        <v>0</v>
      </c>
      <c r="BF2861">
        <v>0</v>
      </c>
      <c r="BG2861">
        <v>0</v>
      </c>
      <c r="BH2861">
        <v>0</v>
      </c>
      <c r="BI2861">
        <v>0</v>
      </c>
      <c r="BJ2861">
        <v>0</v>
      </c>
      <c r="BK2861">
        <v>0</v>
      </c>
      <c r="BL2861">
        <v>0</v>
      </c>
      <c r="BM2861">
        <v>0</v>
      </c>
      <c r="BN2861">
        <v>0</v>
      </c>
      <c r="BO2861">
        <v>0</v>
      </c>
      <c r="BP2861">
        <v>0</v>
      </c>
      <c r="BQ2861">
        <v>0</v>
      </c>
      <c r="BR2861">
        <v>0</v>
      </c>
      <c r="BS2861">
        <v>0</v>
      </c>
      <c r="BT2861">
        <v>0</v>
      </c>
      <c r="BU2861">
        <v>0</v>
      </c>
      <c r="BV2861">
        <v>0</v>
      </c>
      <c r="BW2861">
        <v>0</v>
      </c>
      <c r="BX2861">
        <v>0</v>
      </c>
      <c r="BY2861">
        <v>0</v>
      </c>
      <c r="BZ2861">
        <v>0</v>
      </c>
      <c r="CA2861">
        <v>0</v>
      </c>
      <c r="CB2861">
        <v>0</v>
      </c>
      <c r="CC2861">
        <v>0</v>
      </c>
      <c r="CD2861">
        <v>0</v>
      </c>
      <c r="CE2861">
        <v>0</v>
      </c>
    </row>
    <row r="2862" spans="1:83" x14ac:dyDescent="0.35">
      <c r="A2862" s="9" t="str">
        <f t="shared" si="44"/>
        <v>089700.453.70</v>
      </c>
      <c r="B2862" s="52" t="e">
        <f>+IF(MATCH(A2862,List!H$10:H$145,0),"Targeted")</f>
        <v>#N/A</v>
      </c>
      <c r="C2862" s="65"/>
      <c r="D2862" s="151"/>
      <c r="E2862" s="16" t="s">
        <v>854</v>
      </c>
      <c r="F2862" s="16" t="s">
        <v>855</v>
      </c>
      <c r="G2862" s="16" t="s">
        <v>298</v>
      </c>
      <c r="H2862" s="16" t="s">
        <v>855</v>
      </c>
      <c r="I2862" s="16" t="s">
        <v>4504</v>
      </c>
      <c r="J2862" s="16" t="s">
        <v>4505</v>
      </c>
      <c r="K2862" s="17" t="s">
        <v>151</v>
      </c>
      <c r="L2862" s="18" t="s">
        <v>4125</v>
      </c>
      <c r="M2862" s="195" t="s">
        <v>4500</v>
      </c>
      <c r="N2862" s="16" t="s">
        <v>4501</v>
      </c>
      <c r="O2862" s="17" t="s">
        <v>304</v>
      </c>
      <c r="P2862" s="17" t="s">
        <v>305</v>
      </c>
      <c r="Q2862" s="17" t="s">
        <v>306</v>
      </c>
      <c r="R2862">
        <v>0</v>
      </c>
      <c r="S2862">
        <v>0</v>
      </c>
      <c r="T2862">
        <v>0</v>
      </c>
      <c r="U2862">
        <v>0</v>
      </c>
      <c r="V2862">
        <v>0</v>
      </c>
      <c r="W2862">
        <v>0</v>
      </c>
      <c r="X2862">
        <v>0</v>
      </c>
      <c r="Y2862">
        <v>0</v>
      </c>
      <c r="Z2862">
        <v>0</v>
      </c>
      <c r="AA2862">
        <v>0</v>
      </c>
      <c r="AB2862">
        <v>0</v>
      </c>
      <c r="AC2862">
        <v>0</v>
      </c>
      <c r="AD2862">
        <v>0</v>
      </c>
      <c r="AE2862">
        <v>0</v>
      </c>
      <c r="AF2862">
        <v>0</v>
      </c>
      <c r="AG2862" s="19">
        <v>0</v>
      </c>
      <c r="AH2862">
        <v>0</v>
      </c>
      <c r="AI2862">
        <v>0</v>
      </c>
      <c r="AJ2862">
        <v>0</v>
      </c>
      <c r="AK2862">
        <v>0</v>
      </c>
      <c r="AL2862">
        <v>0</v>
      </c>
      <c r="AM2862">
        <v>0</v>
      </c>
      <c r="AN2862">
        <v>0</v>
      </c>
      <c r="AO2862">
        <v>0</v>
      </c>
      <c r="AP2862">
        <v>0</v>
      </c>
      <c r="AQ2862">
        <v>0</v>
      </c>
      <c r="AR2862">
        <v>0</v>
      </c>
      <c r="AS2862">
        <v>0</v>
      </c>
      <c r="AT2862">
        <v>0</v>
      </c>
      <c r="AU2862">
        <v>0</v>
      </c>
      <c r="AV2862">
        <v>0</v>
      </c>
      <c r="AW2862">
        <v>0</v>
      </c>
      <c r="AX2862">
        <v>0</v>
      </c>
      <c r="AY2862">
        <v>-15845</v>
      </c>
      <c r="AZ2862">
        <v>0</v>
      </c>
      <c r="BA2862">
        <v>0</v>
      </c>
      <c r="BB2862">
        <v>-9000</v>
      </c>
      <c r="BC2862">
        <v>-12000</v>
      </c>
      <c r="BD2862">
        <v>-2000</v>
      </c>
      <c r="BE2862">
        <v>-1000</v>
      </c>
      <c r="BF2862">
        <v>0</v>
      </c>
      <c r="BG2862">
        <v>0</v>
      </c>
      <c r="BH2862">
        <v>0</v>
      </c>
      <c r="BI2862">
        <v>0</v>
      </c>
      <c r="BJ2862">
        <v>0</v>
      </c>
      <c r="BK2862">
        <v>0</v>
      </c>
      <c r="BL2862">
        <v>0</v>
      </c>
      <c r="BM2862">
        <v>0</v>
      </c>
      <c r="BN2862">
        <v>0</v>
      </c>
      <c r="BO2862">
        <v>0</v>
      </c>
      <c r="BP2862">
        <v>0</v>
      </c>
      <c r="BQ2862">
        <v>0</v>
      </c>
      <c r="BR2862">
        <v>0</v>
      </c>
      <c r="BS2862">
        <v>0</v>
      </c>
      <c r="BT2862">
        <v>0</v>
      </c>
      <c r="BU2862">
        <v>0</v>
      </c>
      <c r="BV2862">
        <v>0</v>
      </c>
      <c r="BW2862">
        <v>0</v>
      </c>
      <c r="BX2862" s="10">
        <v>0</v>
      </c>
      <c r="BY2862">
        <v>0</v>
      </c>
      <c r="BZ2862">
        <v>0</v>
      </c>
      <c r="CA2862">
        <v>0</v>
      </c>
      <c r="CB2862">
        <v>0</v>
      </c>
      <c r="CC2862">
        <v>0</v>
      </c>
      <c r="CD2862">
        <v>0</v>
      </c>
      <c r="CE2862">
        <v>0</v>
      </c>
    </row>
    <row r="2863" spans="1:83" x14ac:dyDescent="0.35">
      <c r="A2863" s="9" t="str">
        <f t="shared" si="44"/>
        <v>263800.453.58</v>
      </c>
      <c r="B2863" s="52" t="e">
        <f>+IF(MATCH(A2863,List!H$10:H$145,0),"Targeted")</f>
        <v>#N/A</v>
      </c>
      <c r="C2863" s="65"/>
      <c r="D2863" s="151"/>
      <c r="E2863" s="16" t="s">
        <v>854</v>
      </c>
      <c r="F2863" s="16" t="s">
        <v>855</v>
      </c>
      <c r="G2863" s="16" t="s">
        <v>298</v>
      </c>
      <c r="H2863" s="16" t="s">
        <v>855</v>
      </c>
      <c r="I2863" s="16" t="s">
        <v>4506</v>
      </c>
      <c r="J2863" s="16" t="s">
        <v>4507</v>
      </c>
      <c r="K2863" s="17" t="s">
        <v>3090</v>
      </c>
      <c r="L2863" s="18" t="s">
        <v>4125</v>
      </c>
      <c r="M2863" s="195" t="s">
        <v>4500</v>
      </c>
      <c r="N2863" s="16" t="s">
        <v>4501</v>
      </c>
      <c r="O2863" s="17" t="s">
        <v>304</v>
      </c>
      <c r="P2863" s="17" t="s">
        <v>305</v>
      </c>
      <c r="Q2863" s="17" t="s">
        <v>306</v>
      </c>
      <c r="R2863">
        <v>0</v>
      </c>
      <c r="S2863">
        <v>0</v>
      </c>
      <c r="T2863">
        <v>0</v>
      </c>
      <c r="U2863">
        <v>0</v>
      </c>
      <c r="V2863">
        <v>0</v>
      </c>
      <c r="W2863">
        <v>0</v>
      </c>
      <c r="X2863">
        <v>0</v>
      </c>
      <c r="Y2863">
        <v>0</v>
      </c>
      <c r="Z2863">
        <v>0</v>
      </c>
      <c r="AA2863">
        <v>0</v>
      </c>
      <c r="AB2863">
        <v>0</v>
      </c>
      <c r="AC2863">
        <v>0</v>
      </c>
      <c r="AD2863">
        <v>0</v>
      </c>
      <c r="AE2863">
        <v>0</v>
      </c>
      <c r="AF2863">
        <v>0</v>
      </c>
      <c r="AG2863" s="19">
        <v>0</v>
      </c>
      <c r="AH2863">
        <v>0</v>
      </c>
      <c r="AI2863">
        <v>0</v>
      </c>
      <c r="AJ2863">
        <v>0</v>
      </c>
      <c r="AK2863">
        <v>0</v>
      </c>
      <c r="AL2863">
        <v>0</v>
      </c>
      <c r="AM2863">
        <v>0</v>
      </c>
      <c r="AN2863">
        <v>0</v>
      </c>
      <c r="AO2863">
        <v>0</v>
      </c>
      <c r="AP2863">
        <v>0</v>
      </c>
      <c r="AQ2863">
        <v>0</v>
      </c>
      <c r="AR2863">
        <v>0</v>
      </c>
      <c r="AS2863">
        <v>0</v>
      </c>
      <c r="AT2863">
        <v>0</v>
      </c>
      <c r="AU2863">
        <v>0</v>
      </c>
      <c r="AV2863">
        <v>0</v>
      </c>
      <c r="AW2863">
        <v>0</v>
      </c>
      <c r="AX2863">
        <v>0</v>
      </c>
      <c r="AY2863">
        <v>0</v>
      </c>
      <c r="AZ2863">
        <v>0</v>
      </c>
      <c r="BA2863">
        <v>0</v>
      </c>
      <c r="BB2863">
        <v>-25000</v>
      </c>
      <c r="BC2863">
        <v>0</v>
      </c>
      <c r="BD2863">
        <v>0</v>
      </c>
      <c r="BE2863">
        <v>0</v>
      </c>
      <c r="BF2863">
        <v>0</v>
      </c>
      <c r="BG2863">
        <v>0</v>
      </c>
      <c r="BH2863">
        <v>0</v>
      </c>
      <c r="BI2863">
        <v>0</v>
      </c>
      <c r="BJ2863">
        <v>0</v>
      </c>
      <c r="BK2863">
        <v>0</v>
      </c>
      <c r="BL2863">
        <v>0</v>
      </c>
      <c r="BM2863">
        <v>0</v>
      </c>
      <c r="BN2863">
        <v>0</v>
      </c>
      <c r="BO2863">
        <v>0</v>
      </c>
      <c r="BP2863">
        <v>0</v>
      </c>
      <c r="BQ2863">
        <v>0</v>
      </c>
      <c r="BR2863">
        <v>0</v>
      </c>
      <c r="BS2863">
        <v>0</v>
      </c>
      <c r="BT2863">
        <v>0</v>
      </c>
      <c r="BU2863">
        <v>0</v>
      </c>
      <c r="BV2863">
        <v>0</v>
      </c>
      <c r="BW2863">
        <v>0</v>
      </c>
      <c r="BX2863" s="10">
        <v>0</v>
      </c>
      <c r="BY2863">
        <v>0</v>
      </c>
      <c r="BZ2863">
        <v>0</v>
      </c>
      <c r="CA2863">
        <v>0</v>
      </c>
      <c r="CB2863">
        <v>0</v>
      </c>
      <c r="CC2863">
        <v>0</v>
      </c>
      <c r="CD2863">
        <v>0</v>
      </c>
      <c r="CE2863">
        <v>0</v>
      </c>
    </row>
    <row r="2864" spans="1:83" x14ac:dyDescent="0.35">
      <c r="A2864" s="9" t="str">
        <f t="shared" si="44"/>
        <v>274030.453.70</v>
      </c>
      <c r="B2864" s="52" t="e">
        <f>+IF(MATCH(A2864,List!H$10:H$145,0),"Targeted")</f>
        <v>#N/A</v>
      </c>
      <c r="C2864" s="65"/>
      <c r="D2864" s="151"/>
      <c r="E2864" s="16" t="s">
        <v>854</v>
      </c>
      <c r="F2864" s="16" t="s">
        <v>855</v>
      </c>
      <c r="G2864" s="16" t="s">
        <v>298</v>
      </c>
      <c r="H2864" s="16" t="s">
        <v>855</v>
      </c>
      <c r="I2864" s="16" t="s">
        <v>4508</v>
      </c>
      <c r="J2864" s="16" t="s">
        <v>4509</v>
      </c>
      <c r="K2864" s="17" t="s">
        <v>151</v>
      </c>
      <c r="L2864" s="18" t="s">
        <v>4125</v>
      </c>
      <c r="M2864" s="195" t="s">
        <v>4500</v>
      </c>
      <c r="N2864" s="16" t="s">
        <v>4501</v>
      </c>
      <c r="O2864" s="17" t="s">
        <v>304</v>
      </c>
      <c r="P2864" s="17" t="s">
        <v>305</v>
      </c>
      <c r="Q2864" s="17" t="s">
        <v>306</v>
      </c>
      <c r="R2864">
        <v>0</v>
      </c>
      <c r="S2864">
        <v>0</v>
      </c>
      <c r="T2864">
        <v>0</v>
      </c>
      <c r="U2864">
        <v>0</v>
      </c>
      <c r="V2864">
        <v>0</v>
      </c>
      <c r="W2864">
        <v>0</v>
      </c>
      <c r="X2864">
        <v>0</v>
      </c>
      <c r="Y2864">
        <v>0</v>
      </c>
      <c r="Z2864">
        <v>0</v>
      </c>
      <c r="AA2864">
        <v>0</v>
      </c>
      <c r="AB2864">
        <v>0</v>
      </c>
      <c r="AC2864">
        <v>0</v>
      </c>
      <c r="AD2864">
        <v>0</v>
      </c>
      <c r="AE2864">
        <v>0</v>
      </c>
      <c r="AF2864">
        <v>0</v>
      </c>
      <c r="AG2864" s="19">
        <v>0</v>
      </c>
      <c r="AH2864">
        <v>0</v>
      </c>
      <c r="AI2864">
        <v>0</v>
      </c>
      <c r="AJ2864">
        <v>0</v>
      </c>
      <c r="AK2864">
        <v>0</v>
      </c>
      <c r="AL2864">
        <v>0</v>
      </c>
      <c r="AM2864">
        <v>0</v>
      </c>
      <c r="AN2864">
        <v>0</v>
      </c>
      <c r="AO2864">
        <v>0</v>
      </c>
      <c r="AP2864">
        <v>0</v>
      </c>
      <c r="AQ2864">
        <v>0</v>
      </c>
      <c r="AR2864">
        <v>0</v>
      </c>
      <c r="AS2864">
        <v>0</v>
      </c>
      <c r="AT2864">
        <v>0</v>
      </c>
      <c r="AU2864">
        <v>0</v>
      </c>
      <c r="AV2864">
        <v>0</v>
      </c>
      <c r="AW2864">
        <v>0</v>
      </c>
      <c r="AX2864">
        <v>0</v>
      </c>
      <c r="AY2864">
        <v>0</v>
      </c>
      <c r="AZ2864">
        <v>0</v>
      </c>
      <c r="BA2864">
        <v>0</v>
      </c>
      <c r="BB2864">
        <v>0</v>
      </c>
      <c r="BC2864">
        <v>0</v>
      </c>
      <c r="BD2864">
        <v>0</v>
      </c>
      <c r="BE2864">
        <v>0</v>
      </c>
      <c r="BF2864">
        <v>-10000</v>
      </c>
      <c r="BG2864">
        <v>-10000</v>
      </c>
      <c r="BH2864">
        <v>-9000</v>
      </c>
      <c r="BI2864">
        <v>0</v>
      </c>
      <c r="BJ2864">
        <v>0</v>
      </c>
      <c r="BK2864">
        <v>0</v>
      </c>
      <c r="BL2864">
        <v>0</v>
      </c>
      <c r="BM2864">
        <v>0</v>
      </c>
      <c r="BN2864">
        <v>-5000</v>
      </c>
      <c r="BO2864">
        <v>0</v>
      </c>
      <c r="BP2864">
        <v>-2000</v>
      </c>
      <c r="BQ2864">
        <v>-327000</v>
      </c>
      <c r="BR2864">
        <v>-26000</v>
      </c>
      <c r="BS2864">
        <v>-14000</v>
      </c>
      <c r="BT2864">
        <v>-22000</v>
      </c>
      <c r="BU2864">
        <v>-31000</v>
      </c>
      <c r="BV2864">
        <v>-15000</v>
      </c>
      <c r="BW2864">
        <v>-6000</v>
      </c>
      <c r="BX2864" s="10">
        <v>-63000</v>
      </c>
      <c r="BY2864">
        <v>-12000</v>
      </c>
      <c r="BZ2864">
        <v>-1000</v>
      </c>
      <c r="CA2864">
        <v>0</v>
      </c>
      <c r="CB2864">
        <v>0</v>
      </c>
      <c r="CC2864">
        <v>0</v>
      </c>
      <c r="CD2864">
        <v>0</v>
      </c>
      <c r="CE2864">
        <v>0</v>
      </c>
    </row>
    <row r="2865" spans="1:83" x14ac:dyDescent="0.35">
      <c r="A2865" s="9" t="str">
        <f t="shared" si="44"/>
        <v>570110.453.70</v>
      </c>
      <c r="B2865" s="52" t="e">
        <f>+IF(MATCH(A2865,List!H$10:H$145,0),"Targeted")</f>
        <v>#N/A</v>
      </c>
      <c r="C2865" s="65"/>
      <c r="D2865" s="151"/>
      <c r="E2865" s="16" t="s">
        <v>854</v>
      </c>
      <c r="F2865" s="16" t="s">
        <v>855</v>
      </c>
      <c r="G2865" s="16" t="s">
        <v>298</v>
      </c>
      <c r="H2865" s="16" t="s">
        <v>855</v>
      </c>
      <c r="I2865" s="16" t="s">
        <v>4510</v>
      </c>
      <c r="J2865" s="16" t="s">
        <v>4511</v>
      </c>
      <c r="K2865" s="17" t="s">
        <v>151</v>
      </c>
      <c r="L2865" s="18" t="s">
        <v>4125</v>
      </c>
      <c r="M2865" s="195" t="s">
        <v>4500</v>
      </c>
      <c r="N2865" s="16" t="s">
        <v>4501</v>
      </c>
      <c r="O2865" s="17" t="s">
        <v>304</v>
      </c>
      <c r="P2865" s="17" t="s">
        <v>305</v>
      </c>
      <c r="Q2865" s="17" t="s">
        <v>306</v>
      </c>
      <c r="R2865">
        <v>0</v>
      </c>
      <c r="S2865">
        <v>0</v>
      </c>
      <c r="T2865">
        <v>0</v>
      </c>
      <c r="U2865">
        <v>0</v>
      </c>
      <c r="V2865">
        <v>0</v>
      </c>
      <c r="W2865">
        <v>0</v>
      </c>
      <c r="X2865">
        <v>0</v>
      </c>
      <c r="Y2865">
        <v>0</v>
      </c>
      <c r="Z2865">
        <v>0</v>
      </c>
      <c r="AA2865">
        <v>0</v>
      </c>
      <c r="AB2865">
        <v>0</v>
      </c>
      <c r="AC2865">
        <v>0</v>
      </c>
      <c r="AD2865">
        <v>0</v>
      </c>
      <c r="AE2865">
        <v>0</v>
      </c>
      <c r="AF2865">
        <v>0</v>
      </c>
      <c r="AG2865" s="19">
        <v>0</v>
      </c>
      <c r="AH2865">
        <v>0</v>
      </c>
      <c r="AI2865">
        <v>0</v>
      </c>
      <c r="AJ2865">
        <v>0</v>
      </c>
      <c r="AK2865">
        <v>0</v>
      </c>
      <c r="AL2865">
        <v>0</v>
      </c>
      <c r="AM2865">
        <v>0</v>
      </c>
      <c r="AN2865">
        <v>0</v>
      </c>
      <c r="AO2865">
        <v>0</v>
      </c>
      <c r="AP2865">
        <v>0</v>
      </c>
      <c r="AQ2865">
        <v>0</v>
      </c>
      <c r="AR2865">
        <v>0</v>
      </c>
      <c r="AS2865">
        <v>0</v>
      </c>
      <c r="AT2865">
        <v>0</v>
      </c>
      <c r="AU2865">
        <v>0</v>
      </c>
      <c r="AV2865">
        <v>0</v>
      </c>
      <c r="AW2865">
        <v>0</v>
      </c>
      <c r="AX2865">
        <v>0</v>
      </c>
      <c r="AY2865">
        <v>0</v>
      </c>
      <c r="AZ2865">
        <v>0</v>
      </c>
      <c r="BA2865">
        <v>0</v>
      </c>
      <c r="BB2865">
        <v>0</v>
      </c>
      <c r="BC2865">
        <v>0</v>
      </c>
      <c r="BD2865">
        <v>0</v>
      </c>
      <c r="BE2865">
        <v>0</v>
      </c>
      <c r="BF2865">
        <v>0</v>
      </c>
      <c r="BG2865">
        <v>0</v>
      </c>
      <c r="BH2865">
        <v>0</v>
      </c>
      <c r="BI2865">
        <v>0</v>
      </c>
      <c r="BJ2865">
        <v>0</v>
      </c>
      <c r="BK2865">
        <v>0</v>
      </c>
      <c r="BL2865">
        <v>0</v>
      </c>
      <c r="BM2865">
        <v>0</v>
      </c>
      <c r="BN2865">
        <v>0</v>
      </c>
      <c r="BO2865">
        <v>0</v>
      </c>
      <c r="BP2865">
        <v>0</v>
      </c>
      <c r="BQ2865">
        <v>0</v>
      </c>
      <c r="BR2865">
        <v>0</v>
      </c>
      <c r="BS2865">
        <v>-122000</v>
      </c>
      <c r="BT2865">
        <v>-477000</v>
      </c>
      <c r="BU2865">
        <v>-919000</v>
      </c>
      <c r="BV2865">
        <v>-880000</v>
      </c>
      <c r="BW2865">
        <v>-880000</v>
      </c>
      <c r="BX2865" s="10">
        <v>-865000</v>
      </c>
      <c r="BY2865">
        <v>-904000</v>
      </c>
      <c r="BZ2865">
        <v>-988000</v>
      </c>
      <c r="CA2865">
        <v>-973000</v>
      </c>
      <c r="CB2865">
        <v>-942000</v>
      </c>
      <c r="CC2865">
        <v>-908000</v>
      </c>
      <c r="CD2865">
        <v>-877000</v>
      </c>
      <c r="CE2865">
        <v>-872000</v>
      </c>
    </row>
    <row r="2866" spans="1:83" x14ac:dyDescent="0.35">
      <c r="A2866" s="9" t="str">
        <f t="shared" si="44"/>
        <v>824410.453.70</v>
      </c>
      <c r="B2866" s="52" t="e">
        <f>+IF(MATCH(A2866,List!H$10:H$145,0),"Targeted")</f>
        <v>#N/A</v>
      </c>
      <c r="C2866" s="65"/>
      <c r="D2866" s="151" t="s">
        <v>7700</v>
      </c>
      <c r="E2866" s="16" t="s">
        <v>854</v>
      </c>
      <c r="F2866" s="16" t="s">
        <v>855</v>
      </c>
      <c r="G2866" s="16" t="s">
        <v>298</v>
      </c>
      <c r="H2866" s="16" t="s">
        <v>855</v>
      </c>
      <c r="I2866" s="16" t="s">
        <v>4512</v>
      </c>
      <c r="J2866" s="16" t="s">
        <v>1773</v>
      </c>
      <c r="K2866" s="17" t="s">
        <v>151</v>
      </c>
      <c r="L2866" s="18" t="s">
        <v>4125</v>
      </c>
      <c r="M2866" s="195" t="s">
        <v>4500</v>
      </c>
      <c r="N2866" s="16" t="s">
        <v>4501</v>
      </c>
      <c r="O2866" s="17" t="s">
        <v>346</v>
      </c>
      <c r="P2866" s="17" t="s">
        <v>305</v>
      </c>
      <c r="Q2866" s="17" t="s">
        <v>306</v>
      </c>
      <c r="R2866">
        <v>0</v>
      </c>
      <c r="S2866">
        <v>0</v>
      </c>
      <c r="T2866">
        <v>0</v>
      </c>
      <c r="U2866">
        <v>0</v>
      </c>
      <c r="V2866">
        <v>0</v>
      </c>
      <c r="W2866">
        <v>0</v>
      </c>
      <c r="X2866">
        <v>0</v>
      </c>
      <c r="Y2866">
        <v>0</v>
      </c>
      <c r="Z2866">
        <v>0</v>
      </c>
      <c r="AA2866">
        <v>0</v>
      </c>
      <c r="AB2866">
        <v>0</v>
      </c>
      <c r="AC2866">
        <v>0</v>
      </c>
      <c r="AD2866">
        <v>0</v>
      </c>
      <c r="AE2866">
        <v>0</v>
      </c>
      <c r="AF2866">
        <v>0</v>
      </c>
      <c r="AG2866" s="19">
        <v>0</v>
      </c>
      <c r="AH2866">
        <v>0</v>
      </c>
      <c r="AI2866">
        <v>0</v>
      </c>
      <c r="AJ2866">
        <v>0</v>
      </c>
      <c r="AK2866">
        <v>0</v>
      </c>
      <c r="AL2866">
        <v>0</v>
      </c>
      <c r="AM2866">
        <v>0</v>
      </c>
      <c r="AN2866">
        <v>0</v>
      </c>
      <c r="AO2866">
        <v>0</v>
      </c>
      <c r="AP2866">
        <v>0</v>
      </c>
      <c r="AQ2866">
        <v>0</v>
      </c>
      <c r="AR2866">
        <v>0</v>
      </c>
      <c r="AS2866">
        <v>0</v>
      </c>
      <c r="AT2866">
        <v>0</v>
      </c>
      <c r="AU2866">
        <v>0</v>
      </c>
      <c r="AV2866">
        <v>0</v>
      </c>
      <c r="AW2866">
        <v>0</v>
      </c>
      <c r="AX2866">
        <v>0</v>
      </c>
      <c r="AY2866">
        <v>0</v>
      </c>
      <c r="AZ2866">
        <v>0</v>
      </c>
      <c r="BA2866">
        <v>0</v>
      </c>
      <c r="BB2866">
        <v>0</v>
      </c>
      <c r="BC2866">
        <v>0</v>
      </c>
      <c r="BD2866">
        <v>0</v>
      </c>
      <c r="BE2866">
        <v>0</v>
      </c>
      <c r="BF2866">
        <v>0</v>
      </c>
      <c r="BG2866">
        <v>0</v>
      </c>
      <c r="BH2866">
        <v>0</v>
      </c>
      <c r="BI2866">
        <v>0</v>
      </c>
      <c r="BJ2866">
        <v>0</v>
      </c>
      <c r="BK2866">
        <v>0</v>
      </c>
      <c r="BL2866">
        <v>0</v>
      </c>
      <c r="BM2866">
        <v>0</v>
      </c>
      <c r="BN2866">
        <v>0</v>
      </c>
      <c r="BO2866">
        <v>0</v>
      </c>
      <c r="BP2866">
        <v>0</v>
      </c>
      <c r="BQ2866">
        <v>0</v>
      </c>
      <c r="BR2866">
        <v>0</v>
      </c>
      <c r="BS2866">
        <v>0</v>
      </c>
      <c r="BT2866">
        <v>-228000</v>
      </c>
      <c r="BU2866">
        <v>0</v>
      </c>
      <c r="BV2866">
        <v>0</v>
      </c>
      <c r="BW2866">
        <v>0</v>
      </c>
      <c r="BX2866">
        <v>0</v>
      </c>
      <c r="BY2866">
        <v>0</v>
      </c>
      <c r="BZ2866">
        <v>0</v>
      </c>
      <c r="CA2866">
        <v>0</v>
      </c>
      <c r="CB2866">
        <v>0</v>
      </c>
      <c r="CC2866">
        <v>0</v>
      </c>
      <c r="CD2866">
        <v>0</v>
      </c>
      <c r="CE2866">
        <v>0</v>
      </c>
    </row>
    <row r="2867" spans="1:83" x14ac:dyDescent="0.35">
      <c r="A2867" s="9" t="str">
        <f t="shared" si="44"/>
        <v>824410.453.70</v>
      </c>
      <c r="B2867" s="52" t="e">
        <f>+IF(MATCH(A2867,List!H$10:H$145,0),"Targeted")</f>
        <v>#N/A</v>
      </c>
      <c r="C2867" s="65"/>
      <c r="D2867" s="151"/>
      <c r="E2867" s="16" t="s">
        <v>854</v>
      </c>
      <c r="F2867" s="16" t="s">
        <v>855</v>
      </c>
      <c r="G2867" s="16" t="s">
        <v>298</v>
      </c>
      <c r="H2867" s="16" t="s">
        <v>855</v>
      </c>
      <c r="I2867" s="16" t="s">
        <v>4512</v>
      </c>
      <c r="J2867" s="16" t="s">
        <v>1773</v>
      </c>
      <c r="K2867" s="17" t="s">
        <v>151</v>
      </c>
      <c r="L2867" s="18" t="s">
        <v>4125</v>
      </c>
      <c r="M2867" s="195" t="s">
        <v>4500</v>
      </c>
      <c r="N2867" s="16" t="s">
        <v>4501</v>
      </c>
      <c r="O2867" s="17" t="s">
        <v>304</v>
      </c>
      <c r="P2867" s="17" t="s">
        <v>305</v>
      </c>
      <c r="Q2867" s="17" t="s">
        <v>306</v>
      </c>
      <c r="R2867">
        <v>0</v>
      </c>
      <c r="S2867">
        <v>0</v>
      </c>
      <c r="T2867">
        <v>0</v>
      </c>
      <c r="U2867">
        <v>0</v>
      </c>
      <c r="V2867">
        <v>0</v>
      </c>
      <c r="W2867">
        <v>0</v>
      </c>
      <c r="X2867">
        <v>0</v>
      </c>
      <c r="Y2867">
        <v>0</v>
      </c>
      <c r="Z2867">
        <v>0</v>
      </c>
      <c r="AA2867">
        <v>0</v>
      </c>
      <c r="AB2867">
        <v>0</v>
      </c>
      <c r="AC2867">
        <v>0</v>
      </c>
      <c r="AD2867">
        <v>0</v>
      </c>
      <c r="AE2867">
        <v>0</v>
      </c>
      <c r="AF2867">
        <v>0</v>
      </c>
      <c r="AG2867" s="19">
        <v>0</v>
      </c>
      <c r="AH2867">
        <v>0</v>
      </c>
      <c r="AI2867">
        <v>0</v>
      </c>
      <c r="AJ2867">
        <v>0</v>
      </c>
      <c r="AK2867">
        <v>0</v>
      </c>
      <c r="AL2867">
        <v>0</v>
      </c>
      <c r="AM2867">
        <v>0</v>
      </c>
      <c r="AN2867">
        <v>0</v>
      </c>
      <c r="AO2867">
        <v>0</v>
      </c>
      <c r="AP2867">
        <v>0</v>
      </c>
      <c r="AQ2867">
        <v>0</v>
      </c>
      <c r="AR2867">
        <v>0</v>
      </c>
      <c r="AS2867">
        <v>0</v>
      </c>
      <c r="AT2867">
        <v>0</v>
      </c>
      <c r="AU2867">
        <v>0</v>
      </c>
      <c r="AV2867">
        <v>0</v>
      </c>
      <c r="AW2867">
        <v>-5</v>
      </c>
      <c r="AX2867">
        <v>0</v>
      </c>
      <c r="AY2867">
        <v>-16</v>
      </c>
      <c r="AZ2867">
        <v>0</v>
      </c>
      <c r="BA2867">
        <v>0</v>
      </c>
      <c r="BB2867">
        <v>0</v>
      </c>
      <c r="BC2867">
        <v>0</v>
      </c>
      <c r="BD2867">
        <v>0</v>
      </c>
      <c r="BE2867">
        <v>0</v>
      </c>
      <c r="BF2867">
        <v>0</v>
      </c>
      <c r="BG2867">
        <v>0</v>
      </c>
      <c r="BH2867">
        <v>0</v>
      </c>
      <c r="BI2867">
        <v>-2000</v>
      </c>
      <c r="BJ2867">
        <v>-2000</v>
      </c>
      <c r="BK2867">
        <v>-66000</v>
      </c>
      <c r="BL2867">
        <v>0</v>
      </c>
      <c r="BM2867">
        <v>0</v>
      </c>
      <c r="BN2867">
        <v>0</v>
      </c>
      <c r="BO2867">
        <v>0</v>
      </c>
      <c r="BP2867">
        <v>-1000</v>
      </c>
      <c r="BQ2867">
        <v>0</v>
      </c>
      <c r="BR2867">
        <v>0</v>
      </c>
      <c r="BS2867">
        <v>0</v>
      </c>
      <c r="BT2867">
        <v>0</v>
      </c>
      <c r="BU2867">
        <v>0</v>
      </c>
      <c r="BV2867">
        <v>0</v>
      </c>
      <c r="BW2867">
        <v>0</v>
      </c>
      <c r="BX2867" s="10">
        <v>0</v>
      </c>
      <c r="BY2867">
        <v>0</v>
      </c>
      <c r="BZ2867">
        <v>0</v>
      </c>
      <c r="CA2867">
        <v>0</v>
      </c>
      <c r="CB2867">
        <v>0</v>
      </c>
      <c r="CC2867">
        <v>0</v>
      </c>
      <c r="CD2867">
        <v>0</v>
      </c>
      <c r="CE2867">
        <v>0</v>
      </c>
    </row>
    <row r="2868" spans="1:83" x14ac:dyDescent="0.35">
      <c r="A2868" s="9" t="str">
        <f t="shared" si="44"/>
        <v>0100.453.70</v>
      </c>
      <c r="B2868" s="52" t="e">
        <f>+IF(MATCH(A2868,List!H$10:H$145,0),"Targeted")</f>
        <v>#N/A</v>
      </c>
      <c r="C2868" s="65"/>
      <c r="D2868" s="151" t="s">
        <v>7700</v>
      </c>
      <c r="E2868" s="16" t="s">
        <v>854</v>
      </c>
      <c r="F2868" s="16" t="s">
        <v>855</v>
      </c>
      <c r="G2868" s="16" t="s">
        <v>519</v>
      </c>
      <c r="H2868" s="16" t="s">
        <v>4513</v>
      </c>
      <c r="I2868" s="16" t="s">
        <v>522</v>
      </c>
      <c r="J2868" s="16" t="s">
        <v>858</v>
      </c>
      <c r="K2868" s="17" t="s">
        <v>151</v>
      </c>
      <c r="L2868" s="18" t="s">
        <v>4125</v>
      </c>
      <c r="M2868" s="195" t="s">
        <v>4500</v>
      </c>
      <c r="N2868" s="16" t="s">
        <v>4501</v>
      </c>
      <c r="O2868" s="17" t="s">
        <v>346</v>
      </c>
      <c r="P2868" s="17" t="s">
        <v>305</v>
      </c>
      <c r="Q2868" s="17" t="s">
        <v>306</v>
      </c>
      <c r="R2868">
        <v>0</v>
      </c>
      <c r="S2868">
        <v>0</v>
      </c>
      <c r="T2868">
        <v>0</v>
      </c>
      <c r="U2868">
        <v>0</v>
      </c>
      <c r="V2868">
        <v>0</v>
      </c>
      <c r="W2868">
        <v>0</v>
      </c>
      <c r="X2868">
        <v>0</v>
      </c>
      <c r="Y2868">
        <v>0</v>
      </c>
      <c r="Z2868">
        <v>0</v>
      </c>
      <c r="AA2868">
        <v>0</v>
      </c>
      <c r="AB2868">
        <v>0</v>
      </c>
      <c r="AC2868">
        <v>0</v>
      </c>
      <c r="AD2868">
        <v>0</v>
      </c>
      <c r="AE2868">
        <v>0</v>
      </c>
      <c r="AF2868">
        <v>0</v>
      </c>
      <c r="AG2868" s="19">
        <v>0</v>
      </c>
      <c r="AH2868">
        <v>0</v>
      </c>
      <c r="AI2868">
        <v>0</v>
      </c>
      <c r="AJ2868">
        <v>0</v>
      </c>
      <c r="AK2868">
        <v>0</v>
      </c>
      <c r="AL2868">
        <v>0</v>
      </c>
      <c r="AM2868">
        <v>0</v>
      </c>
      <c r="AN2868">
        <v>0</v>
      </c>
      <c r="AO2868">
        <v>0</v>
      </c>
      <c r="AP2868">
        <v>0</v>
      </c>
      <c r="AQ2868">
        <v>0</v>
      </c>
      <c r="AR2868">
        <v>0</v>
      </c>
      <c r="AS2868">
        <v>0</v>
      </c>
      <c r="AT2868">
        <v>0</v>
      </c>
      <c r="AU2868">
        <v>0</v>
      </c>
      <c r="AV2868">
        <v>0</v>
      </c>
      <c r="AW2868">
        <v>0</v>
      </c>
      <c r="AX2868">
        <v>0</v>
      </c>
      <c r="AY2868">
        <v>0</v>
      </c>
      <c r="AZ2868">
        <v>0</v>
      </c>
      <c r="BA2868">
        <v>0</v>
      </c>
      <c r="BB2868">
        <v>0</v>
      </c>
      <c r="BC2868">
        <v>0</v>
      </c>
      <c r="BD2868">
        <v>0</v>
      </c>
      <c r="BE2868">
        <v>0</v>
      </c>
      <c r="BF2868">
        <v>0</v>
      </c>
      <c r="BG2868">
        <v>0</v>
      </c>
      <c r="BH2868">
        <v>0</v>
      </c>
      <c r="BI2868">
        <v>0</v>
      </c>
      <c r="BJ2868">
        <v>0</v>
      </c>
      <c r="BK2868">
        <v>-2000</v>
      </c>
      <c r="BL2868">
        <v>0</v>
      </c>
      <c r="BM2868">
        <v>0</v>
      </c>
      <c r="BN2868">
        <v>0</v>
      </c>
      <c r="BO2868">
        <v>0</v>
      </c>
      <c r="BP2868">
        <v>0</v>
      </c>
      <c r="BQ2868">
        <v>0</v>
      </c>
      <c r="BR2868">
        <v>0</v>
      </c>
      <c r="BS2868">
        <v>0</v>
      </c>
      <c r="BT2868">
        <v>0</v>
      </c>
      <c r="BU2868">
        <v>0</v>
      </c>
      <c r="BV2868">
        <v>0</v>
      </c>
      <c r="BW2868">
        <v>0</v>
      </c>
      <c r="BX2868">
        <v>0</v>
      </c>
      <c r="BY2868">
        <v>0</v>
      </c>
      <c r="BZ2868">
        <v>0</v>
      </c>
      <c r="CA2868">
        <v>0</v>
      </c>
      <c r="CB2868">
        <v>0</v>
      </c>
      <c r="CC2868">
        <v>0</v>
      </c>
      <c r="CD2868">
        <v>0</v>
      </c>
      <c r="CE2868">
        <v>0</v>
      </c>
    </row>
    <row r="2869" spans="1:83" x14ac:dyDescent="0.35">
      <c r="A2869" s="9" t="str">
        <f t="shared" si="44"/>
        <v>8244.453.70</v>
      </c>
      <c r="B2869" s="52" t="e">
        <f>+IF(MATCH(A2869,List!H$10:H$145,0),"Targeted")</f>
        <v>#N/A</v>
      </c>
      <c r="C2869" s="65"/>
      <c r="D2869" s="151" t="s">
        <v>7700</v>
      </c>
      <c r="E2869" s="16" t="s">
        <v>854</v>
      </c>
      <c r="F2869" s="16" t="s">
        <v>855</v>
      </c>
      <c r="G2869" s="16" t="s">
        <v>519</v>
      </c>
      <c r="H2869" s="16" t="s">
        <v>4513</v>
      </c>
      <c r="I2869" s="16" t="s">
        <v>4514</v>
      </c>
      <c r="J2869" s="16" t="s">
        <v>1773</v>
      </c>
      <c r="K2869" s="17" t="s">
        <v>151</v>
      </c>
      <c r="L2869" s="18" t="s">
        <v>4125</v>
      </c>
      <c r="M2869" s="195" t="s">
        <v>4500</v>
      </c>
      <c r="N2869" s="16" t="s">
        <v>4501</v>
      </c>
      <c r="O2869" s="17" t="s">
        <v>346</v>
      </c>
      <c r="P2869" s="17" t="s">
        <v>305</v>
      </c>
      <c r="Q2869" s="17" t="s">
        <v>306</v>
      </c>
      <c r="R2869">
        <v>0</v>
      </c>
      <c r="S2869">
        <v>0</v>
      </c>
      <c r="T2869">
        <v>0</v>
      </c>
      <c r="U2869">
        <v>0</v>
      </c>
      <c r="V2869">
        <v>0</v>
      </c>
      <c r="W2869">
        <v>0</v>
      </c>
      <c r="X2869">
        <v>0</v>
      </c>
      <c r="Y2869">
        <v>0</v>
      </c>
      <c r="Z2869">
        <v>0</v>
      </c>
      <c r="AA2869">
        <v>0</v>
      </c>
      <c r="AB2869">
        <v>0</v>
      </c>
      <c r="AC2869">
        <v>0</v>
      </c>
      <c r="AD2869">
        <v>0</v>
      </c>
      <c r="AE2869">
        <v>0</v>
      </c>
      <c r="AF2869">
        <v>0</v>
      </c>
      <c r="AG2869" s="19">
        <v>0</v>
      </c>
      <c r="AH2869">
        <v>0</v>
      </c>
      <c r="AI2869">
        <v>0</v>
      </c>
      <c r="AJ2869">
        <v>0</v>
      </c>
      <c r="AK2869">
        <v>0</v>
      </c>
      <c r="AL2869">
        <v>0</v>
      </c>
      <c r="AM2869">
        <v>0</v>
      </c>
      <c r="AN2869">
        <v>0</v>
      </c>
      <c r="AO2869">
        <v>0</v>
      </c>
      <c r="AP2869">
        <v>0</v>
      </c>
      <c r="AQ2869">
        <v>0</v>
      </c>
      <c r="AR2869">
        <v>0</v>
      </c>
      <c r="AS2869">
        <v>0</v>
      </c>
      <c r="AT2869">
        <v>0</v>
      </c>
      <c r="AU2869">
        <v>0</v>
      </c>
      <c r="AV2869">
        <v>0</v>
      </c>
      <c r="AW2869">
        <v>0</v>
      </c>
      <c r="AX2869">
        <v>0</v>
      </c>
      <c r="AY2869">
        <v>0</v>
      </c>
      <c r="AZ2869">
        <v>0</v>
      </c>
      <c r="BA2869">
        <v>0</v>
      </c>
      <c r="BB2869">
        <v>0</v>
      </c>
      <c r="BC2869">
        <v>0</v>
      </c>
      <c r="BD2869">
        <v>0</v>
      </c>
      <c r="BE2869">
        <v>0</v>
      </c>
      <c r="BF2869">
        <v>0</v>
      </c>
      <c r="BG2869">
        <v>0</v>
      </c>
      <c r="BH2869">
        <v>-7000</v>
      </c>
      <c r="BI2869">
        <v>0</v>
      </c>
      <c r="BJ2869">
        <v>0</v>
      </c>
      <c r="BK2869">
        <v>24000</v>
      </c>
      <c r="BL2869">
        <v>40000</v>
      </c>
      <c r="BM2869">
        <v>15000</v>
      </c>
      <c r="BN2869">
        <v>0</v>
      </c>
      <c r="BO2869">
        <v>0</v>
      </c>
      <c r="BP2869">
        <v>0</v>
      </c>
      <c r="BQ2869">
        <v>0</v>
      </c>
      <c r="BR2869">
        <v>1000</v>
      </c>
      <c r="BS2869">
        <v>0</v>
      </c>
      <c r="BT2869">
        <v>12000</v>
      </c>
      <c r="BU2869">
        <v>5000</v>
      </c>
      <c r="BV2869">
        <v>39000</v>
      </c>
      <c r="BW2869">
        <v>28000</v>
      </c>
      <c r="BX2869">
        <v>28000</v>
      </c>
      <c r="BY2869">
        <v>25000</v>
      </c>
      <c r="BZ2869">
        <v>25000</v>
      </c>
      <c r="CA2869">
        <v>25000</v>
      </c>
      <c r="CB2869">
        <v>25000</v>
      </c>
      <c r="CC2869">
        <v>10000</v>
      </c>
      <c r="CD2869">
        <v>0</v>
      </c>
      <c r="CE2869">
        <v>0</v>
      </c>
    </row>
    <row r="2870" spans="1:83" x14ac:dyDescent="0.35">
      <c r="A2870" s="9" t="str">
        <f t="shared" si="44"/>
        <v>8244.453.70</v>
      </c>
      <c r="B2870" s="52" t="e">
        <f>+IF(MATCH(A2870,List!H$10:H$145,0),"Targeted")</f>
        <v>#N/A</v>
      </c>
      <c r="C2870" s="65"/>
      <c r="D2870" s="151"/>
      <c r="E2870" s="16" t="s">
        <v>854</v>
      </c>
      <c r="F2870" s="16" t="s">
        <v>855</v>
      </c>
      <c r="G2870" s="16" t="s">
        <v>519</v>
      </c>
      <c r="H2870" s="16" t="s">
        <v>4513</v>
      </c>
      <c r="I2870" s="16" t="s">
        <v>4514</v>
      </c>
      <c r="J2870" s="16" t="s">
        <v>1773</v>
      </c>
      <c r="K2870" s="17" t="s">
        <v>151</v>
      </c>
      <c r="L2870" s="18" t="s">
        <v>4125</v>
      </c>
      <c r="M2870" s="195" t="s">
        <v>4500</v>
      </c>
      <c r="N2870" s="16" t="s">
        <v>4501</v>
      </c>
      <c r="O2870" s="17" t="s">
        <v>304</v>
      </c>
      <c r="P2870" s="17" t="s">
        <v>305</v>
      </c>
      <c r="Q2870" s="17" t="s">
        <v>306</v>
      </c>
      <c r="R2870">
        <v>0</v>
      </c>
      <c r="S2870">
        <v>0</v>
      </c>
      <c r="T2870">
        <v>0</v>
      </c>
      <c r="U2870">
        <v>0</v>
      </c>
      <c r="V2870">
        <v>0</v>
      </c>
      <c r="W2870">
        <v>0</v>
      </c>
      <c r="X2870">
        <v>0</v>
      </c>
      <c r="Y2870">
        <v>0</v>
      </c>
      <c r="Z2870">
        <v>0</v>
      </c>
      <c r="AA2870">
        <v>0</v>
      </c>
      <c r="AB2870">
        <v>0</v>
      </c>
      <c r="AC2870">
        <v>0</v>
      </c>
      <c r="AD2870">
        <v>0</v>
      </c>
      <c r="AE2870">
        <v>0</v>
      </c>
      <c r="AF2870">
        <v>0</v>
      </c>
      <c r="AG2870" s="19">
        <v>0</v>
      </c>
      <c r="AH2870">
        <v>0</v>
      </c>
      <c r="AI2870">
        <v>0</v>
      </c>
      <c r="AJ2870">
        <v>0</v>
      </c>
      <c r="AK2870">
        <v>0</v>
      </c>
      <c r="AL2870">
        <v>-43</v>
      </c>
      <c r="AM2870">
        <v>-105</v>
      </c>
      <c r="AN2870">
        <v>0</v>
      </c>
      <c r="AO2870">
        <v>29</v>
      </c>
      <c r="AP2870">
        <v>15</v>
      </c>
      <c r="AQ2870">
        <v>88</v>
      </c>
      <c r="AR2870">
        <v>17</v>
      </c>
      <c r="AS2870">
        <v>5</v>
      </c>
      <c r="AT2870">
        <v>0</v>
      </c>
      <c r="AU2870">
        <v>20</v>
      </c>
      <c r="AV2870">
        <v>-15</v>
      </c>
      <c r="AW2870">
        <v>158</v>
      </c>
      <c r="AX2870">
        <v>7</v>
      </c>
      <c r="AY2870">
        <v>33</v>
      </c>
      <c r="AZ2870">
        <v>0</v>
      </c>
      <c r="BA2870">
        <v>0</v>
      </c>
      <c r="BB2870">
        <v>0</v>
      </c>
      <c r="BC2870">
        <v>0</v>
      </c>
      <c r="BD2870">
        <v>0</v>
      </c>
      <c r="BE2870">
        <v>0</v>
      </c>
      <c r="BF2870">
        <v>0</v>
      </c>
      <c r="BG2870">
        <v>0</v>
      </c>
      <c r="BH2870">
        <v>0</v>
      </c>
      <c r="BI2870">
        <v>0</v>
      </c>
      <c r="BJ2870">
        <v>0</v>
      </c>
      <c r="BK2870">
        <v>0</v>
      </c>
      <c r="BL2870">
        <v>0</v>
      </c>
      <c r="BM2870">
        <v>0</v>
      </c>
      <c r="BN2870">
        <v>0</v>
      </c>
      <c r="BO2870">
        <v>0</v>
      </c>
      <c r="BP2870">
        <v>0</v>
      </c>
      <c r="BQ2870">
        <v>0</v>
      </c>
      <c r="BR2870">
        <v>0</v>
      </c>
      <c r="BS2870">
        <v>0</v>
      </c>
      <c r="BT2870">
        <v>0</v>
      </c>
      <c r="BU2870">
        <v>0</v>
      </c>
      <c r="BV2870">
        <v>0</v>
      </c>
      <c r="BW2870">
        <v>0</v>
      </c>
      <c r="BX2870" s="10">
        <v>0</v>
      </c>
      <c r="BY2870">
        <v>0</v>
      </c>
      <c r="BZ2870">
        <v>0</v>
      </c>
      <c r="CA2870">
        <v>0</v>
      </c>
      <c r="CB2870">
        <v>0</v>
      </c>
      <c r="CC2870">
        <v>0</v>
      </c>
      <c r="CD2870">
        <v>0</v>
      </c>
      <c r="CE2870">
        <v>0</v>
      </c>
    </row>
    <row r="2871" spans="1:83" x14ac:dyDescent="0.35">
      <c r="A2871" s="9" t="str">
        <f t="shared" si="44"/>
        <v>0112.453.70</v>
      </c>
      <c r="B2871" s="52" t="e">
        <f>+IF(MATCH(A2871,List!H$10:H$145,0),"Targeted")</f>
        <v>#N/A</v>
      </c>
      <c r="C2871" s="65"/>
      <c r="D2871" s="151" t="s">
        <v>7700</v>
      </c>
      <c r="E2871" s="16" t="s">
        <v>854</v>
      </c>
      <c r="F2871" s="16" t="s">
        <v>855</v>
      </c>
      <c r="G2871" s="16" t="s">
        <v>628</v>
      </c>
      <c r="H2871" s="16" t="s">
        <v>856</v>
      </c>
      <c r="I2871" s="16" t="s">
        <v>857</v>
      </c>
      <c r="J2871" s="16" t="s">
        <v>858</v>
      </c>
      <c r="K2871" s="17" t="s">
        <v>151</v>
      </c>
      <c r="L2871" s="18" t="s">
        <v>4125</v>
      </c>
      <c r="M2871" s="195" t="s">
        <v>4500</v>
      </c>
      <c r="N2871" s="16" t="s">
        <v>4501</v>
      </c>
      <c r="O2871" s="17" t="s">
        <v>346</v>
      </c>
      <c r="P2871" s="17" t="s">
        <v>305</v>
      </c>
      <c r="Q2871" s="17" t="s">
        <v>306</v>
      </c>
      <c r="R2871">
        <v>0</v>
      </c>
      <c r="S2871">
        <v>0</v>
      </c>
      <c r="T2871">
        <v>0</v>
      </c>
      <c r="U2871">
        <v>0</v>
      </c>
      <c r="V2871">
        <v>0</v>
      </c>
      <c r="W2871">
        <v>0</v>
      </c>
      <c r="X2871">
        <v>0</v>
      </c>
      <c r="Y2871">
        <v>0</v>
      </c>
      <c r="Z2871">
        <v>0</v>
      </c>
      <c r="AA2871">
        <v>0</v>
      </c>
      <c r="AB2871">
        <v>0</v>
      </c>
      <c r="AC2871">
        <v>0</v>
      </c>
      <c r="AD2871">
        <v>0</v>
      </c>
      <c r="AE2871">
        <v>0</v>
      </c>
      <c r="AF2871">
        <v>0</v>
      </c>
      <c r="AG2871" s="19">
        <v>0</v>
      </c>
      <c r="AH2871">
        <v>0</v>
      </c>
      <c r="AI2871">
        <v>0</v>
      </c>
      <c r="AJ2871">
        <v>0</v>
      </c>
      <c r="AK2871">
        <v>0</v>
      </c>
      <c r="AL2871">
        <v>0</v>
      </c>
      <c r="AM2871">
        <v>0</v>
      </c>
      <c r="AN2871">
        <v>0</v>
      </c>
      <c r="AO2871">
        <v>0</v>
      </c>
      <c r="AP2871">
        <v>0</v>
      </c>
      <c r="AQ2871">
        <v>0</v>
      </c>
      <c r="AR2871">
        <v>0</v>
      </c>
      <c r="AS2871">
        <v>0</v>
      </c>
      <c r="AT2871">
        <v>0</v>
      </c>
      <c r="AU2871">
        <v>0</v>
      </c>
      <c r="AV2871">
        <v>0</v>
      </c>
      <c r="AW2871">
        <v>0</v>
      </c>
      <c r="AX2871">
        <v>0</v>
      </c>
      <c r="AY2871">
        <v>0</v>
      </c>
      <c r="AZ2871">
        <v>0</v>
      </c>
      <c r="BA2871">
        <v>0</v>
      </c>
      <c r="BB2871">
        <v>0</v>
      </c>
      <c r="BC2871">
        <v>0</v>
      </c>
      <c r="BD2871">
        <v>0</v>
      </c>
      <c r="BE2871">
        <v>0</v>
      </c>
      <c r="BF2871">
        <v>0</v>
      </c>
      <c r="BG2871">
        <v>0</v>
      </c>
      <c r="BH2871">
        <v>0</v>
      </c>
      <c r="BI2871">
        <v>0</v>
      </c>
      <c r="BJ2871">
        <v>0</v>
      </c>
      <c r="BK2871">
        <v>0</v>
      </c>
      <c r="BL2871">
        <v>0</v>
      </c>
      <c r="BM2871">
        <v>0</v>
      </c>
      <c r="BN2871">
        <v>0</v>
      </c>
      <c r="BO2871">
        <v>0</v>
      </c>
      <c r="BP2871">
        <v>0</v>
      </c>
      <c r="BQ2871">
        <v>0</v>
      </c>
      <c r="BR2871">
        <v>0</v>
      </c>
      <c r="BS2871">
        <v>0</v>
      </c>
      <c r="BT2871">
        <v>0</v>
      </c>
      <c r="BU2871">
        <v>0</v>
      </c>
      <c r="BV2871">
        <v>0</v>
      </c>
      <c r="BW2871">
        <v>0</v>
      </c>
      <c r="BX2871">
        <v>9000</v>
      </c>
      <c r="BY2871">
        <v>8000</v>
      </c>
      <c r="BZ2871">
        <v>9000</v>
      </c>
      <c r="CA2871">
        <v>9000</v>
      </c>
      <c r="CB2871">
        <v>9000</v>
      </c>
      <c r="CC2871">
        <v>9000</v>
      </c>
      <c r="CD2871">
        <v>9000</v>
      </c>
      <c r="CE2871">
        <v>10000</v>
      </c>
    </row>
    <row r="2872" spans="1:83" x14ac:dyDescent="0.35">
      <c r="A2872" s="9" t="str">
        <f t="shared" si="44"/>
        <v>0117.453.70</v>
      </c>
      <c r="B2872" s="52" t="e">
        <f>+IF(MATCH(A2872,List!H$10:H$145,0),"Targeted")</f>
        <v>#N/A</v>
      </c>
      <c r="C2872" s="65"/>
      <c r="D2872" s="151" t="s">
        <v>7700</v>
      </c>
      <c r="E2872" s="16" t="s">
        <v>854</v>
      </c>
      <c r="F2872" s="16" t="s">
        <v>855</v>
      </c>
      <c r="G2872" s="16" t="s">
        <v>989</v>
      </c>
      <c r="H2872" s="16" t="s">
        <v>990</v>
      </c>
      <c r="I2872" s="16" t="s">
        <v>219</v>
      </c>
      <c r="J2872" s="16" t="s">
        <v>858</v>
      </c>
      <c r="K2872" s="17" t="s">
        <v>151</v>
      </c>
      <c r="L2872" s="18" t="s">
        <v>4125</v>
      </c>
      <c r="M2872" s="195" t="s">
        <v>4500</v>
      </c>
      <c r="N2872" s="16" t="s">
        <v>4501</v>
      </c>
      <c r="O2872" s="17" t="s">
        <v>346</v>
      </c>
      <c r="P2872" s="17" t="s">
        <v>305</v>
      </c>
      <c r="Q2872" s="17" t="s">
        <v>306</v>
      </c>
      <c r="R2872">
        <v>0</v>
      </c>
      <c r="S2872">
        <v>0</v>
      </c>
      <c r="T2872">
        <v>0</v>
      </c>
      <c r="U2872">
        <v>0</v>
      </c>
      <c r="V2872">
        <v>0</v>
      </c>
      <c r="W2872">
        <v>0</v>
      </c>
      <c r="X2872">
        <v>0</v>
      </c>
      <c r="Y2872">
        <v>0</v>
      </c>
      <c r="Z2872">
        <v>0</v>
      </c>
      <c r="AA2872">
        <v>0</v>
      </c>
      <c r="AB2872">
        <v>0</v>
      </c>
      <c r="AC2872">
        <v>0</v>
      </c>
      <c r="AD2872">
        <v>0</v>
      </c>
      <c r="AE2872">
        <v>0</v>
      </c>
      <c r="AF2872">
        <v>0</v>
      </c>
      <c r="AG2872" s="19">
        <v>0</v>
      </c>
      <c r="AH2872">
        <v>0</v>
      </c>
      <c r="AI2872">
        <v>0</v>
      </c>
      <c r="AJ2872">
        <v>0</v>
      </c>
      <c r="AK2872">
        <v>0</v>
      </c>
      <c r="AL2872">
        <v>0</v>
      </c>
      <c r="AM2872">
        <v>0</v>
      </c>
      <c r="AN2872">
        <v>0</v>
      </c>
      <c r="AO2872">
        <v>0</v>
      </c>
      <c r="AP2872">
        <v>0</v>
      </c>
      <c r="AQ2872">
        <v>0</v>
      </c>
      <c r="AR2872">
        <v>0</v>
      </c>
      <c r="AS2872">
        <v>0</v>
      </c>
      <c r="AT2872">
        <v>0</v>
      </c>
      <c r="AU2872">
        <v>0</v>
      </c>
      <c r="AV2872">
        <v>0</v>
      </c>
      <c r="AW2872">
        <v>0</v>
      </c>
      <c r="AX2872">
        <v>0</v>
      </c>
      <c r="AY2872">
        <v>0</v>
      </c>
      <c r="AZ2872">
        <v>0</v>
      </c>
      <c r="BA2872">
        <v>0</v>
      </c>
      <c r="BB2872">
        <v>0</v>
      </c>
      <c r="BC2872">
        <v>0</v>
      </c>
      <c r="BD2872">
        <v>0</v>
      </c>
      <c r="BE2872">
        <v>0</v>
      </c>
      <c r="BF2872">
        <v>0</v>
      </c>
      <c r="BG2872">
        <v>0</v>
      </c>
      <c r="BH2872">
        <v>0</v>
      </c>
      <c r="BI2872">
        <v>0</v>
      </c>
      <c r="BJ2872">
        <v>0</v>
      </c>
      <c r="BK2872">
        <v>0</v>
      </c>
      <c r="BL2872">
        <v>2000</v>
      </c>
      <c r="BM2872">
        <v>42000</v>
      </c>
      <c r="BN2872">
        <v>111000</v>
      </c>
      <c r="BO2872">
        <v>134000</v>
      </c>
      <c r="BP2872">
        <v>136000</v>
      </c>
      <c r="BQ2872">
        <v>137000</v>
      </c>
      <c r="BR2872">
        <v>168000</v>
      </c>
      <c r="BS2872">
        <v>121000</v>
      </c>
      <c r="BT2872">
        <v>113000</v>
      </c>
      <c r="BU2872">
        <v>0</v>
      </c>
      <c r="BV2872">
        <v>0</v>
      </c>
      <c r="BW2872">
        <v>0</v>
      </c>
      <c r="BX2872">
        <v>0</v>
      </c>
      <c r="BY2872">
        <v>0</v>
      </c>
      <c r="BZ2872">
        <v>0</v>
      </c>
      <c r="CA2872">
        <v>0</v>
      </c>
      <c r="CB2872">
        <v>0</v>
      </c>
      <c r="CC2872">
        <v>0</v>
      </c>
      <c r="CD2872">
        <v>0</v>
      </c>
      <c r="CE2872">
        <v>0</v>
      </c>
    </row>
    <row r="2873" spans="1:83" x14ac:dyDescent="0.35">
      <c r="A2873" s="9" t="str">
        <f t="shared" si="44"/>
        <v>0566.453.70</v>
      </c>
      <c r="B2873" s="52" t="e">
        <f>+IF(MATCH(A2873,List!H$10:H$145,0),"Targeted")</f>
        <v>#N/A</v>
      </c>
      <c r="C2873" s="65"/>
      <c r="D2873" s="151" t="s">
        <v>7700</v>
      </c>
      <c r="E2873" s="16" t="s">
        <v>854</v>
      </c>
      <c r="F2873" s="16" t="s">
        <v>855</v>
      </c>
      <c r="G2873" s="16" t="s">
        <v>989</v>
      </c>
      <c r="H2873" s="16" t="s">
        <v>990</v>
      </c>
      <c r="I2873" s="16" t="s">
        <v>994</v>
      </c>
      <c r="J2873" s="16" t="s">
        <v>858</v>
      </c>
      <c r="K2873" s="17" t="s">
        <v>151</v>
      </c>
      <c r="L2873" s="18" t="s">
        <v>4125</v>
      </c>
      <c r="M2873" s="195" t="s">
        <v>4500</v>
      </c>
      <c r="N2873" s="16" t="s">
        <v>4501</v>
      </c>
      <c r="O2873" s="17" t="s">
        <v>346</v>
      </c>
      <c r="P2873" s="17" t="s">
        <v>305</v>
      </c>
      <c r="Q2873" s="17" t="s">
        <v>306</v>
      </c>
      <c r="R2873">
        <v>0</v>
      </c>
      <c r="S2873">
        <v>0</v>
      </c>
      <c r="T2873">
        <v>0</v>
      </c>
      <c r="U2873">
        <v>0</v>
      </c>
      <c r="V2873">
        <v>0</v>
      </c>
      <c r="W2873">
        <v>0</v>
      </c>
      <c r="X2873">
        <v>0</v>
      </c>
      <c r="Y2873">
        <v>0</v>
      </c>
      <c r="Z2873">
        <v>0</v>
      </c>
      <c r="AA2873">
        <v>0</v>
      </c>
      <c r="AB2873">
        <v>0</v>
      </c>
      <c r="AC2873">
        <v>0</v>
      </c>
      <c r="AD2873">
        <v>0</v>
      </c>
      <c r="AE2873">
        <v>0</v>
      </c>
      <c r="AF2873">
        <v>0</v>
      </c>
      <c r="AG2873" s="19">
        <v>0</v>
      </c>
      <c r="AH2873">
        <v>0</v>
      </c>
      <c r="AI2873">
        <v>0</v>
      </c>
      <c r="AJ2873">
        <v>0</v>
      </c>
      <c r="AK2873">
        <v>0</v>
      </c>
      <c r="AL2873">
        <v>0</v>
      </c>
      <c r="AM2873">
        <v>0</v>
      </c>
      <c r="AN2873">
        <v>0</v>
      </c>
      <c r="AO2873">
        <v>0</v>
      </c>
      <c r="AP2873">
        <v>0</v>
      </c>
      <c r="AQ2873">
        <v>0</v>
      </c>
      <c r="AR2873">
        <v>0</v>
      </c>
      <c r="AS2873">
        <v>0</v>
      </c>
      <c r="AT2873">
        <v>0</v>
      </c>
      <c r="AU2873">
        <v>0</v>
      </c>
      <c r="AV2873">
        <v>0</v>
      </c>
      <c r="AW2873">
        <v>0</v>
      </c>
      <c r="AX2873">
        <v>0</v>
      </c>
      <c r="AY2873">
        <v>0</v>
      </c>
      <c r="AZ2873">
        <v>0</v>
      </c>
      <c r="BA2873">
        <v>0</v>
      </c>
      <c r="BB2873">
        <v>0</v>
      </c>
      <c r="BC2873">
        <v>0</v>
      </c>
      <c r="BD2873">
        <v>0</v>
      </c>
      <c r="BE2873">
        <v>0</v>
      </c>
      <c r="BF2873">
        <v>0</v>
      </c>
      <c r="BG2873">
        <v>0</v>
      </c>
      <c r="BH2873">
        <v>0</v>
      </c>
      <c r="BI2873">
        <v>0</v>
      </c>
      <c r="BJ2873">
        <v>0</v>
      </c>
      <c r="BK2873">
        <v>12000</v>
      </c>
      <c r="BL2873">
        <v>12000</v>
      </c>
      <c r="BM2873">
        <v>25000</v>
      </c>
      <c r="BN2873">
        <v>45000</v>
      </c>
      <c r="BO2873">
        <v>48000</v>
      </c>
      <c r="BP2873">
        <v>48000</v>
      </c>
      <c r="BQ2873">
        <v>48000</v>
      </c>
      <c r="BR2873">
        <v>44000</v>
      </c>
      <c r="BS2873">
        <v>52000</v>
      </c>
      <c r="BT2873">
        <v>59000</v>
      </c>
      <c r="BU2873">
        <v>61000</v>
      </c>
      <c r="BV2873">
        <v>-10000</v>
      </c>
      <c r="BW2873">
        <v>-18000</v>
      </c>
      <c r="BX2873">
        <v>-13000</v>
      </c>
      <c r="BY2873">
        <v>-14000</v>
      </c>
      <c r="BZ2873">
        <v>16000</v>
      </c>
      <c r="CA2873">
        <v>12000</v>
      </c>
      <c r="CB2873">
        <v>6000</v>
      </c>
      <c r="CC2873">
        <v>4000</v>
      </c>
      <c r="CD2873">
        <v>2000</v>
      </c>
      <c r="CE2873">
        <v>0</v>
      </c>
    </row>
    <row r="2874" spans="1:83" x14ac:dyDescent="0.35">
      <c r="A2874" s="9" t="str">
        <f t="shared" si="44"/>
        <v>0117.453.70</v>
      </c>
      <c r="B2874" s="52" t="e">
        <f>+IF(MATCH(A2874,List!H$10:H$145,0),"Targeted")</f>
        <v>#N/A</v>
      </c>
      <c r="C2874" s="65"/>
      <c r="D2874" s="151" t="s">
        <v>7700</v>
      </c>
      <c r="E2874" s="16" t="s">
        <v>854</v>
      </c>
      <c r="F2874" s="16" t="s">
        <v>855</v>
      </c>
      <c r="G2874" s="16" t="s">
        <v>1073</v>
      </c>
      <c r="H2874" s="16" t="s">
        <v>4515</v>
      </c>
      <c r="I2874" s="16" t="s">
        <v>219</v>
      </c>
      <c r="J2874" s="16" t="s">
        <v>858</v>
      </c>
      <c r="K2874" s="17" t="s">
        <v>151</v>
      </c>
      <c r="L2874" s="18" t="s">
        <v>4125</v>
      </c>
      <c r="M2874" s="195" t="s">
        <v>4500</v>
      </c>
      <c r="N2874" s="16" t="s">
        <v>4501</v>
      </c>
      <c r="O2874" s="17" t="s">
        <v>346</v>
      </c>
      <c r="P2874" s="17" t="s">
        <v>305</v>
      </c>
      <c r="Q2874" s="17" t="s">
        <v>306</v>
      </c>
      <c r="R2874">
        <v>0</v>
      </c>
      <c r="S2874">
        <v>0</v>
      </c>
      <c r="T2874">
        <v>0</v>
      </c>
      <c r="U2874">
        <v>0</v>
      </c>
      <c r="V2874">
        <v>0</v>
      </c>
      <c r="W2874">
        <v>0</v>
      </c>
      <c r="X2874">
        <v>0</v>
      </c>
      <c r="Y2874">
        <v>0</v>
      </c>
      <c r="Z2874">
        <v>0</v>
      </c>
      <c r="AA2874">
        <v>0</v>
      </c>
      <c r="AB2874">
        <v>0</v>
      </c>
      <c r="AC2874">
        <v>0</v>
      </c>
      <c r="AD2874">
        <v>0</v>
      </c>
      <c r="AE2874">
        <v>0</v>
      </c>
      <c r="AF2874">
        <v>0</v>
      </c>
      <c r="AG2874" s="19">
        <v>0</v>
      </c>
      <c r="AH2874">
        <v>0</v>
      </c>
      <c r="AI2874">
        <v>0</v>
      </c>
      <c r="AJ2874">
        <v>0</v>
      </c>
      <c r="AK2874">
        <v>0</v>
      </c>
      <c r="AL2874">
        <v>0</v>
      </c>
      <c r="AM2874">
        <v>0</v>
      </c>
      <c r="AN2874">
        <v>0</v>
      </c>
      <c r="AO2874">
        <v>0</v>
      </c>
      <c r="AP2874">
        <v>0</v>
      </c>
      <c r="AQ2874">
        <v>0</v>
      </c>
      <c r="AR2874">
        <v>0</v>
      </c>
      <c r="AS2874">
        <v>0</v>
      </c>
      <c r="AT2874">
        <v>0</v>
      </c>
      <c r="AU2874">
        <v>0</v>
      </c>
      <c r="AV2874">
        <v>0</v>
      </c>
      <c r="AW2874">
        <v>0</v>
      </c>
      <c r="AX2874">
        <v>0</v>
      </c>
      <c r="AY2874">
        <v>0</v>
      </c>
      <c r="AZ2874">
        <v>0</v>
      </c>
      <c r="BA2874">
        <v>0</v>
      </c>
      <c r="BB2874">
        <v>0</v>
      </c>
      <c r="BC2874">
        <v>0</v>
      </c>
      <c r="BD2874">
        <v>0</v>
      </c>
      <c r="BE2874">
        <v>0</v>
      </c>
      <c r="BF2874">
        <v>0</v>
      </c>
      <c r="BG2874">
        <v>0</v>
      </c>
      <c r="BH2874">
        <v>0</v>
      </c>
      <c r="BI2874">
        <v>0</v>
      </c>
      <c r="BJ2874">
        <v>0</v>
      </c>
      <c r="BK2874">
        <v>0</v>
      </c>
      <c r="BL2874">
        <v>0</v>
      </c>
      <c r="BM2874">
        <v>0</v>
      </c>
      <c r="BN2874">
        <v>0</v>
      </c>
      <c r="BO2874">
        <v>0</v>
      </c>
      <c r="BP2874">
        <v>0</v>
      </c>
      <c r="BQ2874">
        <v>0</v>
      </c>
      <c r="BR2874">
        <v>0</v>
      </c>
      <c r="BS2874">
        <v>0</v>
      </c>
      <c r="BT2874">
        <v>0</v>
      </c>
      <c r="BU2874">
        <v>129000</v>
      </c>
      <c r="BV2874">
        <v>128000</v>
      </c>
      <c r="BW2874">
        <v>132000</v>
      </c>
      <c r="BX2874">
        <v>65000</v>
      </c>
      <c r="BY2874">
        <v>4000</v>
      </c>
      <c r="BZ2874">
        <v>28000</v>
      </c>
      <c r="CA2874">
        <v>0</v>
      </c>
      <c r="CB2874">
        <v>0</v>
      </c>
      <c r="CC2874">
        <v>0</v>
      </c>
      <c r="CD2874">
        <v>0</v>
      </c>
      <c r="CE2874">
        <v>0</v>
      </c>
    </row>
    <row r="2875" spans="1:83" x14ac:dyDescent="0.35">
      <c r="A2875" s="9" t="str">
        <f t="shared" si="44"/>
        <v>0413.453.70</v>
      </c>
      <c r="B2875" s="52" t="e">
        <f>+IF(MATCH(A2875,List!H$10:H$145,0),"Targeted")</f>
        <v>#N/A</v>
      </c>
      <c r="C2875" s="65"/>
      <c r="D2875" s="151" t="s">
        <v>7700</v>
      </c>
      <c r="E2875" s="16" t="s">
        <v>854</v>
      </c>
      <c r="F2875" s="16" t="s">
        <v>855</v>
      </c>
      <c r="G2875" s="16" t="s">
        <v>151</v>
      </c>
      <c r="H2875" s="16" t="s">
        <v>999</v>
      </c>
      <c r="I2875" s="16" t="s">
        <v>4516</v>
      </c>
      <c r="J2875" s="16" t="s">
        <v>4517</v>
      </c>
      <c r="K2875" s="17" t="s">
        <v>151</v>
      </c>
      <c r="L2875" s="18" t="s">
        <v>4125</v>
      </c>
      <c r="M2875" s="195" t="s">
        <v>4500</v>
      </c>
      <c r="N2875" s="16" t="s">
        <v>4501</v>
      </c>
      <c r="O2875" s="17" t="s">
        <v>346</v>
      </c>
      <c r="P2875" s="17" t="s">
        <v>305</v>
      </c>
      <c r="Q2875" s="17" t="s">
        <v>306</v>
      </c>
      <c r="R2875">
        <v>0</v>
      </c>
      <c r="S2875">
        <v>0</v>
      </c>
      <c r="T2875">
        <v>0</v>
      </c>
      <c r="U2875">
        <v>0</v>
      </c>
      <c r="V2875">
        <v>0</v>
      </c>
      <c r="W2875">
        <v>0</v>
      </c>
      <c r="X2875">
        <v>0</v>
      </c>
      <c r="Y2875">
        <v>0</v>
      </c>
      <c r="Z2875">
        <v>0</v>
      </c>
      <c r="AA2875">
        <v>0</v>
      </c>
      <c r="AB2875">
        <v>0</v>
      </c>
      <c r="AC2875">
        <v>0</v>
      </c>
      <c r="AD2875">
        <v>0</v>
      </c>
      <c r="AE2875">
        <v>0</v>
      </c>
      <c r="AF2875">
        <v>0</v>
      </c>
      <c r="AG2875" s="19">
        <v>0</v>
      </c>
      <c r="AH2875">
        <v>0</v>
      </c>
      <c r="AI2875">
        <v>0</v>
      </c>
      <c r="AJ2875">
        <v>0</v>
      </c>
      <c r="AK2875">
        <v>0</v>
      </c>
      <c r="AL2875">
        <v>0</v>
      </c>
      <c r="AM2875">
        <v>0</v>
      </c>
      <c r="AN2875">
        <v>0</v>
      </c>
      <c r="AO2875">
        <v>0</v>
      </c>
      <c r="AP2875">
        <v>0</v>
      </c>
      <c r="AQ2875">
        <v>0</v>
      </c>
      <c r="AR2875">
        <v>0</v>
      </c>
      <c r="AS2875">
        <v>0</v>
      </c>
      <c r="AT2875">
        <v>0</v>
      </c>
      <c r="AU2875">
        <v>0</v>
      </c>
      <c r="AV2875">
        <v>0</v>
      </c>
      <c r="AW2875">
        <v>0</v>
      </c>
      <c r="AX2875">
        <v>0</v>
      </c>
      <c r="AY2875">
        <v>0</v>
      </c>
      <c r="AZ2875">
        <v>0</v>
      </c>
      <c r="BA2875">
        <v>0</v>
      </c>
      <c r="BB2875">
        <v>0</v>
      </c>
      <c r="BC2875">
        <v>0</v>
      </c>
      <c r="BD2875">
        <v>0</v>
      </c>
      <c r="BE2875">
        <v>0</v>
      </c>
      <c r="BF2875">
        <v>0</v>
      </c>
      <c r="BG2875">
        <v>0</v>
      </c>
      <c r="BH2875">
        <v>0</v>
      </c>
      <c r="BI2875">
        <v>0</v>
      </c>
      <c r="BJ2875">
        <v>0</v>
      </c>
      <c r="BK2875">
        <v>0</v>
      </c>
      <c r="BL2875">
        <v>0</v>
      </c>
      <c r="BM2875">
        <v>0</v>
      </c>
      <c r="BN2875">
        <v>0</v>
      </c>
      <c r="BO2875">
        <v>0</v>
      </c>
      <c r="BP2875">
        <v>0</v>
      </c>
      <c r="BQ2875">
        <v>0</v>
      </c>
      <c r="BR2875">
        <v>0</v>
      </c>
      <c r="BS2875">
        <v>0</v>
      </c>
      <c r="BT2875">
        <v>0</v>
      </c>
      <c r="BU2875">
        <v>0</v>
      </c>
      <c r="BV2875">
        <v>38000</v>
      </c>
      <c r="BW2875">
        <v>197000</v>
      </c>
      <c r="BX2875">
        <v>257000</v>
      </c>
      <c r="BY2875">
        <v>246000</v>
      </c>
      <c r="BZ2875">
        <v>330000</v>
      </c>
      <c r="CA2875">
        <v>393000</v>
      </c>
      <c r="CB2875">
        <v>378000</v>
      </c>
      <c r="CC2875">
        <v>391000</v>
      </c>
      <c r="CD2875">
        <v>393000</v>
      </c>
      <c r="CE2875">
        <v>399000</v>
      </c>
    </row>
    <row r="2876" spans="1:83" x14ac:dyDescent="0.35">
      <c r="A2876" s="9" t="str">
        <f t="shared" si="44"/>
        <v>0413.453.70</v>
      </c>
      <c r="B2876" s="52" t="e">
        <f>+IF(MATCH(A2876,List!H$10:H$145,0),"Targeted")</f>
        <v>#N/A</v>
      </c>
      <c r="C2876" s="65"/>
      <c r="D2876" s="151" t="s">
        <v>7700</v>
      </c>
      <c r="E2876" s="16" t="s">
        <v>854</v>
      </c>
      <c r="F2876" s="16" t="s">
        <v>855</v>
      </c>
      <c r="G2876" s="16" t="s">
        <v>151</v>
      </c>
      <c r="H2876" s="16" t="s">
        <v>999</v>
      </c>
      <c r="I2876" s="16" t="s">
        <v>4516</v>
      </c>
      <c r="J2876" s="16" t="s">
        <v>4517</v>
      </c>
      <c r="K2876" s="17" t="s">
        <v>151</v>
      </c>
      <c r="L2876" s="18" t="s">
        <v>4125</v>
      </c>
      <c r="M2876" s="195" t="s">
        <v>4500</v>
      </c>
      <c r="N2876" s="16" t="s">
        <v>4501</v>
      </c>
      <c r="O2876" s="17" t="s">
        <v>346</v>
      </c>
      <c r="P2876" s="17" t="s">
        <v>524</v>
      </c>
      <c r="Q2876" s="17" t="s">
        <v>306</v>
      </c>
      <c r="R2876">
        <v>0</v>
      </c>
      <c r="S2876">
        <v>0</v>
      </c>
      <c r="T2876">
        <v>0</v>
      </c>
      <c r="U2876">
        <v>0</v>
      </c>
      <c r="V2876">
        <v>0</v>
      </c>
      <c r="W2876">
        <v>0</v>
      </c>
      <c r="X2876">
        <v>0</v>
      </c>
      <c r="Y2876">
        <v>0</v>
      </c>
      <c r="Z2876">
        <v>0</v>
      </c>
      <c r="AA2876">
        <v>0</v>
      </c>
      <c r="AB2876">
        <v>0</v>
      </c>
      <c r="AC2876">
        <v>0</v>
      </c>
      <c r="AD2876">
        <v>0</v>
      </c>
      <c r="AE2876">
        <v>0</v>
      </c>
      <c r="AF2876">
        <v>0</v>
      </c>
      <c r="AG2876" s="19">
        <v>0</v>
      </c>
      <c r="AH2876">
        <v>0</v>
      </c>
      <c r="AI2876">
        <v>0</v>
      </c>
      <c r="AJ2876">
        <v>0</v>
      </c>
      <c r="AK2876">
        <v>0</v>
      </c>
      <c r="AL2876">
        <v>0</v>
      </c>
      <c r="AM2876">
        <v>0</v>
      </c>
      <c r="AN2876">
        <v>0</v>
      </c>
      <c r="AO2876">
        <v>0</v>
      </c>
      <c r="AP2876">
        <v>0</v>
      </c>
      <c r="AQ2876">
        <v>0</v>
      </c>
      <c r="AR2876">
        <v>0</v>
      </c>
      <c r="AS2876">
        <v>0</v>
      </c>
      <c r="AT2876">
        <v>0</v>
      </c>
      <c r="AU2876">
        <v>0</v>
      </c>
      <c r="AV2876">
        <v>0</v>
      </c>
      <c r="AW2876">
        <v>0</v>
      </c>
      <c r="AX2876">
        <v>0</v>
      </c>
      <c r="AY2876">
        <v>0</v>
      </c>
      <c r="AZ2876">
        <v>0</v>
      </c>
      <c r="BA2876">
        <v>0</v>
      </c>
      <c r="BB2876">
        <v>0</v>
      </c>
      <c r="BC2876">
        <v>0</v>
      </c>
      <c r="BD2876">
        <v>0</v>
      </c>
      <c r="BE2876">
        <v>0</v>
      </c>
      <c r="BF2876">
        <v>0</v>
      </c>
      <c r="BG2876">
        <v>0</v>
      </c>
      <c r="BH2876">
        <v>0</v>
      </c>
      <c r="BI2876">
        <v>0</v>
      </c>
      <c r="BJ2876">
        <v>0</v>
      </c>
      <c r="BK2876">
        <v>0</v>
      </c>
      <c r="BL2876">
        <v>0</v>
      </c>
      <c r="BM2876">
        <v>0</v>
      </c>
      <c r="BN2876">
        <v>0</v>
      </c>
      <c r="BO2876">
        <v>0</v>
      </c>
      <c r="BP2876">
        <v>0</v>
      </c>
      <c r="BQ2876">
        <v>0</v>
      </c>
      <c r="BR2876">
        <v>0</v>
      </c>
      <c r="BS2876">
        <v>0</v>
      </c>
      <c r="BT2876">
        <v>0</v>
      </c>
      <c r="BU2876">
        <v>0</v>
      </c>
      <c r="BV2876">
        <v>84000</v>
      </c>
      <c r="BW2876">
        <v>516000</v>
      </c>
      <c r="BX2876">
        <v>1350000</v>
      </c>
      <c r="BY2876">
        <v>2023000</v>
      </c>
      <c r="BZ2876">
        <v>2047000</v>
      </c>
      <c r="CA2876">
        <v>2872000</v>
      </c>
      <c r="CB2876">
        <v>2762000</v>
      </c>
      <c r="CC2876">
        <v>2858000</v>
      </c>
      <c r="CD2876">
        <v>2872000</v>
      </c>
      <c r="CE2876">
        <v>2920000</v>
      </c>
    </row>
    <row r="2877" spans="1:83" x14ac:dyDescent="0.35">
      <c r="A2877" s="9" t="str">
        <f t="shared" si="44"/>
        <v>0413.453.70</v>
      </c>
      <c r="B2877" s="52" t="e">
        <f>+IF(MATCH(A2877,List!H$10:H$145,0),"Targeted")</f>
        <v>#N/A</v>
      </c>
      <c r="C2877" s="65"/>
      <c r="D2877" s="151"/>
      <c r="E2877" s="16" t="s">
        <v>854</v>
      </c>
      <c r="F2877" s="16" t="s">
        <v>855</v>
      </c>
      <c r="G2877" s="16" t="s">
        <v>151</v>
      </c>
      <c r="H2877" s="16" t="s">
        <v>999</v>
      </c>
      <c r="I2877" s="16" t="s">
        <v>4516</v>
      </c>
      <c r="J2877" s="16" t="s">
        <v>4517</v>
      </c>
      <c r="K2877" s="17" t="s">
        <v>151</v>
      </c>
      <c r="L2877" s="18" t="s">
        <v>4125</v>
      </c>
      <c r="M2877" s="195" t="s">
        <v>4500</v>
      </c>
      <c r="N2877" s="16" t="s">
        <v>4501</v>
      </c>
      <c r="O2877" s="17" t="s">
        <v>304</v>
      </c>
      <c r="P2877" s="17" t="s">
        <v>524</v>
      </c>
      <c r="Q2877" s="17" t="s">
        <v>306</v>
      </c>
      <c r="R2877">
        <v>0</v>
      </c>
      <c r="S2877">
        <v>0</v>
      </c>
      <c r="T2877">
        <v>0</v>
      </c>
      <c r="U2877">
        <v>0</v>
      </c>
      <c r="V2877">
        <v>0</v>
      </c>
      <c r="W2877">
        <v>0</v>
      </c>
      <c r="X2877">
        <v>0</v>
      </c>
      <c r="Y2877">
        <v>0</v>
      </c>
      <c r="Z2877">
        <v>0</v>
      </c>
      <c r="AA2877">
        <v>0</v>
      </c>
      <c r="AB2877">
        <v>0</v>
      </c>
      <c r="AC2877">
        <v>0</v>
      </c>
      <c r="AD2877">
        <v>0</v>
      </c>
      <c r="AE2877">
        <v>0</v>
      </c>
      <c r="AF2877">
        <v>0</v>
      </c>
      <c r="AG2877" s="19">
        <v>0</v>
      </c>
      <c r="AH2877">
        <v>0</v>
      </c>
      <c r="AI2877">
        <v>0</v>
      </c>
      <c r="AJ2877">
        <v>0</v>
      </c>
      <c r="AK2877">
        <v>0</v>
      </c>
      <c r="AL2877">
        <v>0</v>
      </c>
      <c r="AM2877">
        <v>0</v>
      </c>
      <c r="AN2877">
        <v>0</v>
      </c>
      <c r="AO2877">
        <v>0</v>
      </c>
      <c r="AP2877">
        <v>0</v>
      </c>
      <c r="AQ2877">
        <v>0</v>
      </c>
      <c r="AR2877">
        <v>0</v>
      </c>
      <c r="AS2877">
        <v>0</v>
      </c>
      <c r="AT2877">
        <v>0</v>
      </c>
      <c r="AU2877">
        <v>0</v>
      </c>
      <c r="AV2877">
        <v>0</v>
      </c>
      <c r="AW2877">
        <v>0</v>
      </c>
      <c r="AX2877">
        <v>0</v>
      </c>
      <c r="AY2877">
        <v>0</v>
      </c>
      <c r="AZ2877">
        <v>0</v>
      </c>
      <c r="BA2877">
        <v>0</v>
      </c>
      <c r="BB2877">
        <v>0</v>
      </c>
      <c r="BC2877">
        <v>0</v>
      </c>
      <c r="BD2877">
        <v>0</v>
      </c>
      <c r="BE2877">
        <v>0</v>
      </c>
      <c r="BF2877">
        <v>0</v>
      </c>
      <c r="BG2877">
        <v>0</v>
      </c>
      <c r="BH2877">
        <v>0</v>
      </c>
      <c r="BI2877">
        <v>0</v>
      </c>
      <c r="BJ2877">
        <v>0</v>
      </c>
      <c r="BK2877">
        <v>0</v>
      </c>
      <c r="BL2877">
        <v>0</v>
      </c>
      <c r="BM2877">
        <v>0</v>
      </c>
      <c r="BN2877">
        <v>0</v>
      </c>
      <c r="BO2877">
        <v>0</v>
      </c>
      <c r="BP2877">
        <v>0</v>
      </c>
      <c r="BQ2877">
        <v>0</v>
      </c>
      <c r="BR2877">
        <v>0</v>
      </c>
      <c r="BS2877">
        <v>0</v>
      </c>
      <c r="BT2877">
        <v>0</v>
      </c>
      <c r="BU2877">
        <v>0</v>
      </c>
      <c r="BV2877">
        <v>0</v>
      </c>
      <c r="BW2877">
        <v>0</v>
      </c>
      <c r="BX2877" s="10">
        <v>0</v>
      </c>
      <c r="BY2877">
        <v>0</v>
      </c>
      <c r="BZ2877">
        <v>4000</v>
      </c>
      <c r="CA2877">
        <v>129000</v>
      </c>
      <c r="CB2877">
        <v>261000</v>
      </c>
      <c r="CC2877">
        <v>276000</v>
      </c>
      <c r="CD2877">
        <v>30000</v>
      </c>
      <c r="CE2877">
        <v>0</v>
      </c>
    </row>
    <row r="2878" spans="1:83" x14ac:dyDescent="0.35">
      <c r="A2878" s="9" t="str">
        <f t="shared" si="44"/>
        <v>0414.453.70</v>
      </c>
      <c r="B2878" s="52" t="e">
        <f>+IF(MATCH(A2878,List!H$10:H$145,0),"Targeted")</f>
        <v>#N/A</v>
      </c>
      <c r="C2878" s="65"/>
      <c r="D2878" s="151" t="s">
        <v>7700</v>
      </c>
      <c r="E2878" s="16" t="s">
        <v>854</v>
      </c>
      <c r="F2878" s="16" t="s">
        <v>855</v>
      </c>
      <c r="G2878" s="16" t="s">
        <v>151</v>
      </c>
      <c r="H2878" s="16" t="s">
        <v>999</v>
      </c>
      <c r="I2878" s="16" t="s">
        <v>1000</v>
      </c>
      <c r="J2878" s="16" t="s">
        <v>988</v>
      </c>
      <c r="K2878" s="17" t="s">
        <v>151</v>
      </c>
      <c r="L2878" s="18" t="s">
        <v>4125</v>
      </c>
      <c r="M2878" s="195" t="s">
        <v>4500</v>
      </c>
      <c r="N2878" s="16" t="s">
        <v>4501</v>
      </c>
      <c r="O2878" s="17" t="s">
        <v>346</v>
      </c>
      <c r="P2878" s="17" t="s">
        <v>305</v>
      </c>
      <c r="Q2878" s="17" t="s">
        <v>306</v>
      </c>
      <c r="R2878">
        <v>0</v>
      </c>
      <c r="S2878">
        <v>0</v>
      </c>
      <c r="T2878">
        <v>0</v>
      </c>
      <c r="U2878">
        <v>0</v>
      </c>
      <c r="V2878">
        <v>0</v>
      </c>
      <c r="W2878">
        <v>0</v>
      </c>
      <c r="X2878">
        <v>0</v>
      </c>
      <c r="Y2878">
        <v>0</v>
      </c>
      <c r="Z2878">
        <v>0</v>
      </c>
      <c r="AA2878">
        <v>0</v>
      </c>
      <c r="AB2878">
        <v>0</v>
      </c>
      <c r="AC2878">
        <v>0</v>
      </c>
      <c r="AD2878">
        <v>0</v>
      </c>
      <c r="AE2878">
        <v>0</v>
      </c>
      <c r="AF2878">
        <v>0</v>
      </c>
      <c r="AG2878" s="19">
        <v>0</v>
      </c>
      <c r="AH2878">
        <v>0</v>
      </c>
      <c r="AI2878">
        <v>0</v>
      </c>
      <c r="AJ2878">
        <v>0</v>
      </c>
      <c r="AK2878">
        <v>0</v>
      </c>
      <c r="AL2878">
        <v>0</v>
      </c>
      <c r="AM2878">
        <v>0</v>
      </c>
      <c r="AN2878">
        <v>0</v>
      </c>
      <c r="AO2878">
        <v>0</v>
      </c>
      <c r="AP2878">
        <v>0</v>
      </c>
      <c r="AQ2878">
        <v>0</v>
      </c>
      <c r="AR2878">
        <v>0</v>
      </c>
      <c r="AS2878">
        <v>0</v>
      </c>
      <c r="AT2878">
        <v>0</v>
      </c>
      <c r="AU2878">
        <v>0</v>
      </c>
      <c r="AV2878">
        <v>0</v>
      </c>
      <c r="AW2878">
        <v>0</v>
      </c>
      <c r="AX2878">
        <v>0</v>
      </c>
      <c r="AY2878">
        <v>0</v>
      </c>
      <c r="AZ2878">
        <v>0</v>
      </c>
      <c r="BA2878">
        <v>0</v>
      </c>
      <c r="BB2878">
        <v>0</v>
      </c>
      <c r="BC2878">
        <v>0</v>
      </c>
      <c r="BD2878">
        <v>0</v>
      </c>
      <c r="BE2878">
        <v>0</v>
      </c>
      <c r="BF2878">
        <v>0</v>
      </c>
      <c r="BG2878">
        <v>0</v>
      </c>
      <c r="BH2878">
        <v>0</v>
      </c>
      <c r="BI2878">
        <v>0</v>
      </c>
      <c r="BJ2878">
        <v>0</v>
      </c>
      <c r="BK2878">
        <v>0</v>
      </c>
      <c r="BL2878">
        <v>0</v>
      </c>
      <c r="BM2878">
        <v>0</v>
      </c>
      <c r="BN2878">
        <v>0</v>
      </c>
      <c r="BO2878">
        <v>0</v>
      </c>
      <c r="BP2878">
        <v>0</v>
      </c>
      <c r="BQ2878">
        <v>0</v>
      </c>
      <c r="BR2878">
        <v>0</v>
      </c>
      <c r="BS2878">
        <v>0</v>
      </c>
      <c r="BT2878">
        <v>0</v>
      </c>
      <c r="BU2878">
        <v>0</v>
      </c>
      <c r="BV2878">
        <v>4000</v>
      </c>
      <c r="BW2878">
        <v>13000</v>
      </c>
      <c r="BX2878">
        <v>29000</v>
      </c>
      <c r="BY2878">
        <v>76000</v>
      </c>
      <c r="BZ2878">
        <v>78000</v>
      </c>
      <c r="CA2878">
        <v>95000</v>
      </c>
      <c r="CB2878">
        <v>132000</v>
      </c>
      <c r="CC2878">
        <v>139000</v>
      </c>
      <c r="CD2878">
        <v>141000</v>
      </c>
      <c r="CE2878">
        <v>144000</v>
      </c>
    </row>
    <row r="2879" spans="1:83" x14ac:dyDescent="0.35">
      <c r="A2879" s="9" t="str">
        <f t="shared" si="44"/>
        <v>0500.453.70</v>
      </c>
      <c r="B2879" s="52" t="e">
        <f>+IF(MATCH(A2879,List!H$10:H$145,0),"Targeted")</f>
        <v>#N/A</v>
      </c>
      <c r="C2879" s="65"/>
      <c r="D2879" s="151" t="s">
        <v>7700</v>
      </c>
      <c r="E2879" s="16" t="s">
        <v>854</v>
      </c>
      <c r="F2879" s="16" t="s">
        <v>855</v>
      </c>
      <c r="G2879" s="16" t="s">
        <v>151</v>
      </c>
      <c r="H2879" s="16" t="s">
        <v>999</v>
      </c>
      <c r="I2879" s="16" t="s">
        <v>47</v>
      </c>
      <c r="J2879" s="16" t="s">
        <v>4518</v>
      </c>
      <c r="K2879" s="17" t="s">
        <v>151</v>
      </c>
      <c r="L2879" s="18" t="s">
        <v>4125</v>
      </c>
      <c r="M2879" s="195" t="s">
        <v>4500</v>
      </c>
      <c r="N2879" s="16" t="s">
        <v>4501</v>
      </c>
      <c r="O2879" s="17" t="s">
        <v>346</v>
      </c>
      <c r="P2879" s="17" t="s">
        <v>305</v>
      </c>
      <c r="Q2879" s="17" t="s">
        <v>306</v>
      </c>
      <c r="R2879">
        <v>0</v>
      </c>
      <c r="S2879">
        <v>0</v>
      </c>
      <c r="T2879">
        <v>0</v>
      </c>
      <c r="U2879">
        <v>0</v>
      </c>
      <c r="V2879">
        <v>0</v>
      </c>
      <c r="W2879">
        <v>0</v>
      </c>
      <c r="X2879">
        <v>0</v>
      </c>
      <c r="Y2879">
        <v>0</v>
      </c>
      <c r="Z2879">
        <v>0</v>
      </c>
      <c r="AA2879">
        <v>0</v>
      </c>
      <c r="AB2879">
        <v>0</v>
      </c>
      <c r="AC2879">
        <v>0</v>
      </c>
      <c r="AD2879">
        <v>0</v>
      </c>
      <c r="AE2879">
        <v>0</v>
      </c>
      <c r="AF2879">
        <v>0</v>
      </c>
      <c r="AG2879" s="19">
        <v>0</v>
      </c>
      <c r="AH2879">
        <v>0</v>
      </c>
      <c r="AI2879">
        <v>0</v>
      </c>
      <c r="AJ2879">
        <v>0</v>
      </c>
      <c r="AK2879">
        <v>0</v>
      </c>
      <c r="AL2879">
        <v>0</v>
      </c>
      <c r="AM2879">
        <v>0</v>
      </c>
      <c r="AN2879">
        <v>0</v>
      </c>
      <c r="AO2879">
        <v>0</v>
      </c>
      <c r="AP2879">
        <v>0</v>
      </c>
      <c r="AQ2879">
        <v>0</v>
      </c>
      <c r="AR2879">
        <v>0</v>
      </c>
      <c r="AS2879">
        <v>0</v>
      </c>
      <c r="AT2879">
        <v>0</v>
      </c>
      <c r="AU2879">
        <v>0</v>
      </c>
      <c r="AV2879">
        <v>0</v>
      </c>
      <c r="AW2879">
        <v>0</v>
      </c>
      <c r="AX2879">
        <v>0</v>
      </c>
      <c r="AY2879">
        <v>0</v>
      </c>
      <c r="AZ2879">
        <v>0</v>
      </c>
      <c r="BA2879">
        <v>0</v>
      </c>
      <c r="BB2879">
        <v>0</v>
      </c>
      <c r="BC2879">
        <v>0</v>
      </c>
      <c r="BD2879">
        <v>0</v>
      </c>
      <c r="BE2879">
        <v>0</v>
      </c>
      <c r="BF2879">
        <v>0</v>
      </c>
      <c r="BG2879">
        <v>0</v>
      </c>
      <c r="BH2879">
        <v>0</v>
      </c>
      <c r="BI2879">
        <v>0</v>
      </c>
      <c r="BJ2879">
        <v>0</v>
      </c>
      <c r="BK2879">
        <v>0</v>
      </c>
      <c r="BL2879">
        <v>0</v>
      </c>
      <c r="BM2879">
        <v>0</v>
      </c>
      <c r="BN2879">
        <v>0</v>
      </c>
      <c r="BO2879">
        <v>0</v>
      </c>
      <c r="BP2879">
        <v>176000</v>
      </c>
      <c r="BQ2879">
        <v>152000</v>
      </c>
      <c r="BR2879">
        <v>107000</v>
      </c>
      <c r="BS2879">
        <v>95000</v>
      </c>
      <c r="BT2879">
        <v>119000</v>
      </c>
      <c r="BU2879">
        <v>119000</v>
      </c>
      <c r="BV2879">
        <v>148000</v>
      </c>
      <c r="BW2879">
        <v>88000</v>
      </c>
      <c r="BX2879">
        <v>42000</v>
      </c>
      <c r="BY2879">
        <v>16000</v>
      </c>
      <c r="BZ2879">
        <v>32000</v>
      </c>
      <c r="CA2879">
        <v>0</v>
      </c>
      <c r="CB2879">
        <v>0</v>
      </c>
      <c r="CC2879">
        <v>0</v>
      </c>
      <c r="CD2879">
        <v>0</v>
      </c>
      <c r="CE2879">
        <v>0</v>
      </c>
    </row>
    <row r="2880" spans="1:83" x14ac:dyDescent="0.35">
      <c r="A2880" s="9" t="str">
        <f t="shared" si="44"/>
        <v>0560.453.70</v>
      </c>
      <c r="B2880" s="52" t="e">
        <f>+IF(MATCH(A2880,List!H$10:H$145,0),"Targeted")</f>
        <v>#N/A</v>
      </c>
      <c r="C2880" s="65"/>
      <c r="D2880" s="151" t="s">
        <v>7700</v>
      </c>
      <c r="E2880" s="16" t="s">
        <v>854</v>
      </c>
      <c r="F2880" s="16" t="s">
        <v>855</v>
      </c>
      <c r="G2880" s="16" t="s">
        <v>151</v>
      </c>
      <c r="H2880" s="16" t="s">
        <v>999</v>
      </c>
      <c r="I2880" s="16" t="s">
        <v>3399</v>
      </c>
      <c r="J2880" s="16" t="s">
        <v>4519</v>
      </c>
      <c r="K2880" s="17" t="s">
        <v>151</v>
      </c>
      <c r="L2880" s="18" t="s">
        <v>4125</v>
      </c>
      <c r="M2880" s="195" t="s">
        <v>4500</v>
      </c>
      <c r="N2880" s="16" t="s">
        <v>4501</v>
      </c>
      <c r="O2880" s="17" t="s">
        <v>346</v>
      </c>
      <c r="P2880" s="17" t="s">
        <v>305</v>
      </c>
      <c r="Q2880" s="17" t="s">
        <v>306</v>
      </c>
      <c r="R2880">
        <v>0</v>
      </c>
      <c r="S2880">
        <v>0</v>
      </c>
      <c r="T2880">
        <v>0</v>
      </c>
      <c r="U2880">
        <v>0</v>
      </c>
      <c r="V2880">
        <v>0</v>
      </c>
      <c r="W2880">
        <v>0</v>
      </c>
      <c r="X2880">
        <v>0</v>
      </c>
      <c r="Y2880">
        <v>0</v>
      </c>
      <c r="Z2880">
        <v>0</v>
      </c>
      <c r="AA2880">
        <v>0</v>
      </c>
      <c r="AB2880">
        <v>0</v>
      </c>
      <c r="AC2880">
        <v>0</v>
      </c>
      <c r="AD2880">
        <v>0</v>
      </c>
      <c r="AE2880">
        <v>0</v>
      </c>
      <c r="AF2880">
        <v>0</v>
      </c>
      <c r="AG2880" s="19">
        <v>0</v>
      </c>
      <c r="AH2880">
        <v>0</v>
      </c>
      <c r="AI2880">
        <v>0</v>
      </c>
      <c r="AJ2880">
        <v>0</v>
      </c>
      <c r="AK2880">
        <v>0</v>
      </c>
      <c r="AL2880">
        <v>0</v>
      </c>
      <c r="AM2880">
        <v>0</v>
      </c>
      <c r="AN2880">
        <v>0</v>
      </c>
      <c r="AO2880">
        <v>0</v>
      </c>
      <c r="AP2880">
        <v>0</v>
      </c>
      <c r="AQ2880">
        <v>0</v>
      </c>
      <c r="AR2880">
        <v>0</v>
      </c>
      <c r="AS2880">
        <v>0</v>
      </c>
      <c r="AT2880">
        <v>0</v>
      </c>
      <c r="AU2880">
        <v>0</v>
      </c>
      <c r="AV2880">
        <v>0</v>
      </c>
      <c r="AW2880">
        <v>0</v>
      </c>
      <c r="AX2880">
        <v>0</v>
      </c>
      <c r="AY2880">
        <v>0</v>
      </c>
      <c r="AZ2880">
        <v>0</v>
      </c>
      <c r="BA2880">
        <v>0</v>
      </c>
      <c r="BB2880">
        <v>0</v>
      </c>
      <c r="BC2880">
        <v>0</v>
      </c>
      <c r="BD2880">
        <v>0</v>
      </c>
      <c r="BE2880">
        <v>0</v>
      </c>
      <c r="BF2880">
        <v>0</v>
      </c>
      <c r="BG2880">
        <v>10000</v>
      </c>
      <c r="BH2880">
        <v>57000</v>
      </c>
      <c r="BI2880">
        <v>0</v>
      </c>
      <c r="BJ2880">
        <v>0</v>
      </c>
      <c r="BK2880">
        <v>1000</v>
      </c>
      <c r="BL2880">
        <v>1000</v>
      </c>
      <c r="BM2880">
        <v>-1000</v>
      </c>
      <c r="BN2880">
        <v>0</v>
      </c>
      <c r="BO2880">
        <v>0</v>
      </c>
      <c r="BP2880">
        <v>0</v>
      </c>
      <c r="BQ2880">
        <v>0</v>
      </c>
      <c r="BR2880">
        <v>0</v>
      </c>
      <c r="BS2880">
        <v>1000</v>
      </c>
      <c r="BT2880">
        <v>0</v>
      </c>
      <c r="BU2880">
        <v>-1000</v>
      </c>
      <c r="BV2880">
        <v>0</v>
      </c>
      <c r="BW2880">
        <v>0</v>
      </c>
      <c r="BX2880">
        <v>-1000</v>
      </c>
      <c r="BY2880">
        <v>0</v>
      </c>
      <c r="BZ2880">
        <v>0</v>
      </c>
      <c r="CA2880">
        <v>0</v>
      </c>
      <c r="CB2880">
        <v>0</v>
      </c>
      <c r="CC2880">
        <v>0</v>
      </c>
      <c r="CD2880">
        <v>0</v>
      </c>
      <c r="CE2880">
        <v>0</v>
      </c>
    </row>
    <row r="2881" spans="1:83" x14ac:dyDescent="0.35">
      <c r="A2881" s="9" t="str">
        <f t="shared" si="44"/>
        <v>0560.453.70</v>
      </c>
      <c r="B2881" s="52" t="e">
        <f>+IF(MATCH(A2881,List!H$10:H$145,0),"Targeted")</f>
        <v>#N/A</v>
      </c>
      <c r="C2881" s="65"/>
      <c r="D2881" s="151" t="s">
        <v>7700</v>
      </c>
      <c r="E2881" s="16" t="s">
        <v>854</v>
      </c>
      <c r="F2881" s="16" t="s">
        <v>855</v>
      </c>
      <c r="G2881" s="16" t="s">
        <v>151</v>
      </c>
      <c r="H2881" s="16" t="s">
        <v>999</v>
      </c>
      <c r="I2881" s="16" t="s">
        <v>3399</v>
      </c>
      <c r="J2881" s="16" t="s">
        <v>4519</v>
      </c>
      <c r="K2881" s="17" t="s">
        <v>151</v>
      </c>
      <c r="L2881" s="18" t="s">
        <v>4125</v>
      </c>
      <c r="M2881" s="195" t="s">
        <v>4500</v>
      </c>
      <c r="N2881" s="16" t="s">
        <v>4501</v>
      </c>
      <c r="O2881" s="17" t="s">
        <v>346</v>
      </c>
      <c r="P2881" s="17" t="s">
        <v>524</v>
      </c>
      <c r="Q2881" s="17" t="s">
        <v>306</v>
      </c>
      <c r="R2881">
        <v>0</v>
      </c>
      <c r="S2881">
        <v>0</v>
      </c>
      <c r="T2881">
        <v>0</v>
      </c>
      <c r="U2881">
        <v>0</v>
      </c>
      <c r="V2881">
        <v>0</v>
      </c>
      <c r="W2881">
        <v>0</v>
      </c>
      <c r="X2881">
        <v>0</v>
      </c>
      <c r="Y2881">
        <v>0</v>
      </c>
      <c r="Z2881">
        <v>0</v>
      </c>
      <c r="AA2881">
        <v>0</v>
      </c>
      <c r="AB2881">
        <v>0</v>
      </c>
      <c r="AC2881">
        <v>0</v>
      </c>
      <c r="AD2881">
        <v>0</v>
      </c>
      <c r="AE2881">
        <v>0</v>
      </c>
      <c r="AF2881">
        <v>0</v>
      </c>
      <c r="AG2881" s="19">
        <v>0</v>
      </c>
      <c r="AH2881">
        <v>0</v>
      </c>
      <c r="AI2881">
        <v>0</v>
      </c>
      <c r="AJ2881">
        <v>0</v>
      </c>
      <c r="AK2881">
        <v>0</v>
      </c>
      <c r="AL2881">
        <v>0</v>
      </c>
      <c r="AM2881">
        <v>0</v>
      </c>
      <c r="AN2881">
        <v>0</v>
      </c>
      <c r="AO2881">
        <v>0</v>
      </c>
      <c r="AP2881">
        <v>0</v>
      </c>
      <c r="AQ2881">
        <v>0</v>
      </c>
      <c r="AR2881">
        <v>0</v>
      </c>
      <c r="AS2881">
        <v>0</v>
      </c>
      <c r="AT2881">
        <v>0</v>
      </c>
      <c r="AU2881">
        <v>0</v>
      </c>
      <c r="AV2881">
        <v>0</v>
      </c>
      <c r="AW2881">
        <v>0</v>
      </c>
      <c r="AX2881">
        <v>0</v>
      </c>
      <c r="AY2881">
        <v>0</v>
      </c>
      <c r="AZ2881">
        <v>0</v>
      </c>
      <c r="BA2881">
        <v>0</v>
      </c>
      <c r="BB2881">
        <v>0</v>
      </c>
      <c r="BC2881">
        <v>0</v>
      </c>
      <c r="BD2881">
        <v>0</v>
      </c>
      <c r="BE2881">
        <v>0</v>
      </c>
      <c r="BF2881">
        <v>0</v>
      </c>
      <c r="BG2881">
        <v>0</v>
      </c>
      <c r="BH2881">
        <v>550000</v>
      </c>
      <c r="BI2881">
        <v>1535000</v>
      </c>
      <c r="BJ2881">
        <v>2116000</v>
      </c>
      <c r="BK2881">
        <v>2601000</v>
      </c>
      <c r="BL2881">
        <v>2385000</v>
      </c>
      <c r="BM2881">
        <v>2870000</v>
      </c>
      <c r="BN2881">
        <v>2555000</v>
      </c>
      <c r="BO2881">
        <v>3337000</v>
      </c>
      <c r="BP2881">
        <v>3319000</v>
      </c>
      <c r="BQ2881">
        <v>3857000</v>
      </c>
      <c r="BR2881">
        <v>4444000</v>
      </c>
      <c r="BS2881">
        <v>3510000</v>
      </c>
      <c r="BT2881">
        <v>2918000</v>
      </c>
      <c r="BU2881">
        <v>2683000</v>
      </c>
      <c r="BV2881">
        <v>2119000</v>
      </c>
      <c r="BW2881">
        <v>1704000</v>
      </c>
      <c r="BX2881">
        <v>903000</v>
      </c>
      <c r="BY2881">
        <v>273000</v>
      </c>
      <c r="BZ2881">
        <v>131000</v>
      </c>
      <c r="CA2881">
        <v>0</v>
      </c>
      <c r="CB2881">
        <v>0</v>
      </c>
      <c r="CC2881">
        <v>0</v>
      </c>
      <c r="CD2881">
        <v>0</v>
      </c>
      <c r="CE2881">
        <v>0</v>
      </c>
    </row>
    <row r="2882" spans="1:83" x14ac:dyDescent="0.35">
      <c r="A2882" s="9" t="str">
        <f t="shared" si="44"/>
        <v>0561.453.70</v>
      </c>
      <c r="B2882" s="52" t="e">
        <f>+IF(MATCH(A2882,List!H$10:H$145,0),"Targeted")</f>
        <v>#N/A</v>
      </c>
      <c r="C2882" s="65"/>
      <c r="D2882" s="151" t="s">
        <v>7700</v>
      </c>
      <c r="E2882" s="16" t="s">
        <v>854</v>
      </c>
      <c r="F2882" s="16" t="s">
        <v>855</v>
      </c>
      <c r="G2882" s="16" t="s">
        <v>151</v>
      </c>
      <c r="H2882" s="16" t="s">
        <v>999</v>
      </c>
      <c r="I2882" s="16" t="s">
        <v>3401</v>
      </c>
      <c r="J2882" s="16" t="s">
        <v>4520</v>
      </c>
      <c r="K2882" s="17" t="s">
        <v>151</v>
      </c>
      <c r="L2882" s="18" t="s">
        <v>4125</v>
      </c>
      <c r="M2882" s="195" t="s">
        <v>4500</v>
      </c>
      <c r="N2882" s="16" t="s">
        <v>4501</v>
      </c>
      <c r="O2882" s="17" t="s">
        <v>346</v>
      </c>
      <c r="P2882" s="17" t="s">
        <v>305</v>
      </c>
      <c r="Q2882" s="17" t="s">
        <v>306</v>
      </c>
      <c r="R2882">
        <v>0</v>
      </c>
      <c r="S2882">
        <v>0</v>
      </c>
      <c r="T2882">
        <v>0</v>
      </c>
      <c r="U2882">
        <v>0</v>
      </c>
      <c r="V2882">
        <v>0</v>
      </c>
      <c r="W2882">
        <v>0</v>
      </c>
      <c r="X2882">
        <v>0</v>
      </c>
      <c r="Y2882">
        <v>0</v>
      </c>
      <c r="Z2882">
        <v>0</v>
      </c>
      <c r="AA2882">
        <v>0</v>
      </c>
      <c r="AB2882">
        <v>0</v>
      </c>
      <c r="AC2882">
        <v>0</v>
      </c>
      <c r="AD2882">
        <v>0</v>
      </c>
      <c r="AE2882">
        <v>0</v>
      </c>
      <c r="AF2882">
        <v>0</v>
      </c>
      <c r="AG2882" s="19">
        <v>0</v>
      </c>
      <c r="AH2882">
        <v>0</v>
      </c>
      <c r="AI2882">
        <v>0</v>
      </c>
      <c r="AJ2882">
        <v>0</v>
      </c>
      <c r="AK2882">
        <v>0</v>
      </c>
      <c r="AL2882">
        <v>0</v>
      </c>
      <c r="AM2882">
        <v>0</v>
      </c>
      <c r="AN2882">
        <v>0</v>
      </c>
      <c r="AO2882">
        <v>0</v>
      </c>
      <c r="AP2882">
        <v>0</v>
      </c>
      <c r="AQ2882">
        <v>0</v>
      </c>
      <c r="AR2882">
        <v>0</v>
      </c>
      <c r="AS2882">
        <v>0</v>
      </c>
      <c r="AT2882">
        <v>0</v>
      </c>
      <c r="AU2882">
        <v>0</v>
      </c>
      <c r="AV2882">
        <v>0</v>
      </c>
      <c r="AW2882">
        <v>0</v>
      </c>
      <c r="AX2882">
        <v>0</v>
      </c>
      <c r="AY2882">
        <v>0</v>
      </c>
      <c r="AZ2882">
        <v>0</v>
      </c>
      <c r="BA2882">
        <v>0</v>
      </c>
      <c r="BB2882">
        <v>0</v>
      </c>
      <c r="BC2882">
        <v>0</v>
      </c>
      <c r="BD2882">
        <v>0</v>
      </c>
      <c r="BE2882">
        <v>0</v>
      </c>
      <c r="BF2882">
        <v>0</v>
      </c>
      <c r="BG2882">
        <v>0</v>
      </c>
      <c r="BH2882">
        <v>0</v>
      </c>
      <c r="BI2882">
        <v>0</v>
      </c>
      <c r="BJ2882">
        <v>0</v>
      </c>
      <c r="BK2882">
        <v>-1000</v>
      </c>
      <c r="BL2882">
        <v>2000</v>
      </c>
      <c r="BM2882">
        <v>0</v>
      </c>
      <c r="BN2882">
        <v>0</v>
      </c>
      <c r="BO2882">
        <v>0</v>
      </c>
      <c r="BP2882">
        <v>0</v>
      </c>
      <c r="BQ2882">
        <v>0</v>
      </c>
      <c r="BR2882">
        <v>0</v>
      </c>
      <c r="BS2882">
        <v>0</v>
      </c>
      <c r="BT2882">
        <v>0</v>
      </c>
      <c r="BU2882">
        <v>0</v>
      </c>
      <c r="BV2882">
        <v>0</v>
      </c>
      <c r="BW2882">
        <v>0</v>
      </c>
      <c r="BX2882">
        <v>0</v>
      </c>
      <c r="BY2882">
        <v>0</v>
      </c>
      <c r="BZ2882">
        <v>0</v>
      </c>
      <c r="CA2882">
        <v>0</v>
      </c>
      <c r="CB2882">
        <v>0</v>
      </c>
      <c r="CC2882">
        <v>0</v>
      </c>
      <c r="CD2882">
        <v>0</v>
      </c>
      <c r="CE2882">
        <v>0</v>
      </c>
    </row>
    <row r="2883" spans="1:83" x14ac:dyDescent="0.35">
      <c r="A2883" s="9" t="str">
        <f t="shared" si="44"/>
        <v>0561.453.70</v>
      </c>
      <c r="B2883" s="52" t="e">
        <f>+IF(MATCH(A2883,List!H$10:H$145,0),"Targeted")</f>
        <v>#N/A</v>
      </c>
      <c r="C2883" s="65"/>
      <c r="D2883" s="151" t="s">
        <v>7700</v>
      </c>
      <c r="E2883" s="16" t="s">
        <v>854</v>
      </c>
      <c r="F2883" s="16" t="s">
        <v>855</v>
      </c>
      <c r="G2883" s="16" t="s">
        <v>151</v>
      </c>
      <c r="H2883" s="16" t="s">
        <v>999</v>
      </c>
      <c r="I2883" s="16" t="s">
        <v>3401</v>
      </c>
      <c r="J2883" s="16" t="s">
        <v>4520</v>
      </c>
      <c r="K2883" s="17" t="s">
        <v>151</v>
      </c>
      <c r="L2883" s="18" t="s">
        <v>4125</v>
      </c>
      <c r="M2883" s="195" t="s">
        <v>4500</v>
      </c>
      <c r="N2883" s="16" t="s">
        <v>4501</v>
      </c>
      <c r="O2883" s="17" t="s">
        <v>346</v>
      </c>
      <c r="P2883" s="17" t="s">
        <v>524</v>
      </c>
      <c r="Q2883" s="17" t="s">
        <v>306</v>
      </c>
      <c r="R2883">
        <v>0</v>
      </c>
      <c r="S2883">
        <v>0</v>
      </c>
      <c r="T2883">
        <v>0</v>
      </c>
      <c r="U2883">
        <v>0</v>
      </c>
      <c r="V2883">
        <v>0</v>
      </c>
      <c r="W2883">
        <v>0</v>
      </c>
      <c r="X2883">
        <v>0</v>
      </c>
      <c r="Y2883">
        <v>0</v>
      </c>
      <c r="Z2883">
        <v>0</v>
      </c>
      <c r="AA2883">
        <v>0</v>
      </c>
      <c r="AB2883">
        <v>0</v>
      </c>
      <c r="AC2883">
        <v>0</v>
      </c>
      <c r="AD2883">
        <v>0</v>
      </c>
      <c r="AE2883">
        <v>0</v>
      </c>
      <c r="AF2883">
        <v>0</v>
      </c>
      <c r="AG2883" s="19">
        <v>0</v>
      </c>
      <c r="AH2883">
        <v>0</v>
      </c>
      <c r="AI2883">
        <v>0</v>
      </c>
      <c r="AJ2883">
        <v>0</v>
      </c>
      <c r="AK2883">
        <v>0</v>
      </c>
      <c r="AL2883">
        <v>0</v>
      </c>
      <c r="AM2883">
        <v>0</v>
      </c>
      <c r="AN2883">
        <v>0</v>
      </c>
      <c r="AO2883">
        <v>0</v>
      </c>
      <c r="AP2883">
        <v>0</v>
      </c>
      <c r="AQ2883">
        <v>0</v>
      </c>
      <c r="AR2883">
        <v>0</v>
      </c>
      <c r="AS2883">
        <v>0</v>
      </c>
      <c r="AT2883">
        <v>0</v>
      </c>
      <c r="AU2883">
        <v>0</v>
      </c>
      <c r="AV2883">
        <v>0</v>
      </c>
      <c r="AW2883">
        <v>0</v>
      </c>
      <c r="AX2883">
        <v>0</v>
      </c>
      <c r="AY2883">
        <v>0</v>
      </c>
      <c r="AZ2883">
        <v>0</v>
      </c>
      <c r="BA2883">
        <v>0</v>
      </c>
      <c r="BB2883">
        <v>0</v>
      </c>
      <c r="BC2883">
        <v>0</v>
      </c>
      <c r="BD2883">
        <v>0</v>
      </c>
      <c r="BE2883">
        <v>0</v>
      </c>
      <c r="BF2883">
        <v>0</v>
      </c>
      <c r="BG2883">
        <v>0</v>
      </c>
      <c r="BH2883">
        <v>31000</v>
      </c>
      <c r="BI2883">
        <v>508000</v>
      </c>
      <c r="BJ2883">
        <v>1185000</v>
      </c>
      <c r="BK2883">
        <v>228000</v>
      </c>
      <c r="BL2883">
        <v>499000</v>
      </c>
      <c r="BM2883">
        <v>0</v>
      </c>
      <c r="BN2883">
        <v>0</v>
      </c>
      <c r="BO2883">
        <v>0</v>
      </c>
      <c r="BP2883">
        <v>0</v>
      </c>
      <c r="BQ2883">
        <v>0</v>
      </c>
      <c r="BR2883">
        <v>0</v>
      </c>
      <c r="BS2883">
        <v>0</v>
      </c>
      <c r="BT2883">
        <v>0</v>
      </c>
      <c r="BU2883">
        <v>0</v>
      </c>
      <c r="BV2883">
        <v>0</v>
      </c>
      <c r="BW2883">
        <v>0</v>
      </c>
      <c r="BX2883">
        <v>0</v>
      </c>
      <c r="BY2883">
        <v>0</v>
      </c>
      <c r="BZ2883">
        <v>0</v>
      </c>
      <c r="CA2883">
        <v>0</v>
      </c>
      <c r="CB2883">
        <v>0</v>
      </c>
      <c r="CC2883">
        <v>0</v>
      </c>
      <c r="CD2883">
        <v>0</v>
      </c>
      <c r="CE2883">
        <v>0</v>
      </c>
    </row>
    <row r="2884" spans="1:83" x14ac:dyDescent="0.35">
      <c r="A2884" s="9" t="str">
        <f t="shared" ref="A2884:A2947" si="45">I2884&amp;"."&amp;M2884&amp;"."&amp;K2884</f>
        <v>0564.453.70</v>
      </c>
      <c r="B2884" s="52" t="e">
        <f>+IF(MATCH(A2884,List!H$10:H$145,0),"Targeted")</f>
        <v>#N/A</v>
      </c>
      <c r="C2884" s="65"/>
      <c r="D2884" s="151" t="s">
        <v>7700</v>
      </c>
      <c r="E2884" s="16" t="s">
        <v>854</v>
      </c>
      <c r="F2884" s="16" t="s">
        <v>855</v>
      </c>
      <c r="G2884" s="16" t="s">
        <v>151</v>
      </c>
      <c r="H2884" s="16" t="s">
        <v>999</v>
      </c>
      <c r="I2884" s="16" t="s">
        <v>4521</v>
      </c>
      <c r="J2884" s="16" t="s">
        <v>4522</v>
      </c>
      <c r="K2884" s="17" t="s">
        <v>151</v>
      </c>
      <c r="L2884" s="18" t="s">
        <v>4125</v>
      </c>
      <c r="M2884" s="195" t="s">
        <v>4500</v>
      </c>
      <c r="N2884" s="16" t="s">
        <v>4501</v>
      </c>
      <c r="O2884" s="17" t="s">
        <v>346</v>
      </c>
      <c r="P2884" s="17" t="s">
        <v>305</v>
      </c>
      <c r="Q2884" s="17" t="s">
        <v>306</v>
      </c>
      <c r="R2884">
        <v>0</v>
      </c>
      <c r="S2884">
        <v>0</v>
      </c>
      <c r="T2884">
        <v>0</v>
      </c>
      <c r="U2884">
        <v>0</v>
      </c>
      <c r="V2884">
        <v>0</v>
      </c>
      <c r="W2884">
        <v>0</v>
      </c>
      <c r="X2884">
        <v>0</v>
      </c>
      <c r="Y2884">
        <v>0</v>
      </c>
      <c r="Z2884">
        <v>0</v>
      </c>
      <c r="AA2884">
        <v>0</v>
      </c>
      <c r="AB2884">
        <v>0</v>
      </c>
      <c r="AC2884">
        <v>0</v>
      </c>
      <c r="AD2884">
        <v>0</v>
      </c>
      <c r="AE2884">
        <v>0</v>
      </c>
      <c r="AF2884">
        <v>0</v>
      </c>
      <c r="AG2884" s="19">
        <v>0</v>
      </c>
      <c r="AH2884">
        <v>0</v>
      </c>
      <c r="AI2884">
        <v>0</v>
      </c>
      <c r="AJ2884">
        <v>0</v>
      </c>
      <c r="AK2884">
        <v>0</v>
      </c>
      <c r="AL2884">
        <v>0</v>
      </c>
      <c r="AM2884">
        <v>0</v>
      </c>
      <c r="AN2884">
        <v>0</v>
      </c>
      <c r="AO2884">
        <v>0</v>
      </c>
      <c r="AP2884">
        <v>0</v>
      </c>
      <c r="AQ2884">
        <v>0</v>
      </c>
      <c r="AR2884">
        <v>0</v>
      </c>
      <c r="AS2884">
        <v>0</v>
      </c>
      <c r="AT2884">
        <v>0</v>
      </c>
      <c r="AU2884">
        <v>0</v>
      </c>
      <c r="AV2884">
        <v>0</v>
      </c>
      <c r="AW2884">
        <v>0</v>
      </c>
      <c r="AX2884">
        <v>0</v>
      </c>
      <c r="AY2884">
        <v>0</v>
      </c>
      <c r="AZ2884">
        <v>0</v>
      </c>
      <c r="BA2884">
        <v>0</v>
      </c>
      <c r="BB2884">
        <v>0</v>
      </c>
      <c r="BC2884">
        <v>0</v>
      </c>
      <c r="BD2884">
        <v>0</v>
      </c>
      <c r="BE2884">
        <v>0</v>
      </c>
      <c r="BF2884">
        <v>0</v>
      </c>
      <c r="BG2884">
        <v>0</v>
      </c>
      <c r="BH2884">
        <v>0</v>
      </c>
      <c r="BI2884">
        <v>0</v>
      </c>
      <c r="BJ2884">
        <v>0</v>
      </c>
      <c r="BK2884">
        <v>30000</v>
      </c>
      <c r="BL2884">
        <v>42000</v>
      </c>
      <c r="BM2884">
        <v>33000</v>
      </c>
      <c r="BN2884">
        <v>40000</v>
      </c>
      <c r="BO2884">
        <v>38000</v>
      </c>
      <c r="BP2884">
        <v>40000</v>
      </c>
      <c r="BQ2884">
        <v>39000</v>
      </c>
      <c r="BR2884">
        <v>41000</v>
      </c>
      <c r="BS2884">
        <v>37000</v>
      </c>
      <c r="BT2884">
        <v>37000</v>
      </c>
      <c r="BU2884">
        <v>40000</v>
      </c>
      <c r="BV2884">
        <v>17000</v>
      </c>
      <c r="BW2884">
        <v>1000</v>
      </c>
      <c r="BX2884">
        <v>0</v>
      </c>
      <c r="BY2884">
        <v>0</v>
      </c>
      <c r="BZ2884">
        <v>0</v>
      </c>
      <c r="CA2884">
        <v>0</v>
      </c>
      <c r="CB2884">
        <v>0</v>
      </c>
      <c r="CC2884">
        <v>0</v>
      </c>
      <c r="CD2884">
        <v>0</v>
      </c>
      <c r="CE2884">
        <v>0</v>
      </c>
    </row>
    <row r="2885" spans="1:83" x14ac:dyDescent="0.35">
      <c r="A2885" s="9" t="str">
        <f t="shared" si="45"/>
        <v>0564.453.70</v>
      </c>
      <c r="B2885" s="52" t="e">
        <f>+IF(MATCH(A2885,List!H$10:H$145,0),"Targeted")</f>
        <v>#N/A</v>
      </c>
      <c r="C2885" s="65"/>
      <c r="D2885" s="151" t="s">
        <v>7700</v>
      </c>
      <c r="E2885" s="16" t="s">
        <v>854</v>
      </c>
      <c r="F2885" s="16" t="s">
        <v>855</v>
      </c>
      <c r="G2885" s="16" t="s">
        <v>151</v>
      </c>
      <c r="H2885" s="16" t="s">
        <v>999</v>
      </c>
      <c r="I2885" s="16" t="s">
        <v>4521</v>
      </c>
      <c r="J2885" s="16" t="s">
        <v>4522</v>
      </c>
      <c r="K2885" s="17" t="s">
        <v>151</v>
      </c>
      <c r="L2885" s="18" t="s">
        <v>4125</v>
      </c>
      <c r="M2885" s="195" t="s">
        <v>4500</v>
      </c>
      <c r="N2885" s="16" t="s">
        <v>4501</v>
      </c>
      <c r="O2885" s="17" t="s">
        <v>346</v>
      </c>
      <c r="P2885" s="17" t="s">
        <v>524</v>
      </c>
      <c r="Q2885" s="17" t="s">
        <v>306</v>
      </c>
      <c r="R2885">
        <v>0</v>
      </c>
      <c r="S2885">
        <v>0</v>
      </c>
      <c r="T2885">
        <v>0</v>
      </c>
      <c r="U2885">
        <v>0</v>
      </c>
      <c r="V2885">
        <v>0</v>
      </c>
      <c r="W2885">
        <v>0</v>
      </c>
      <c r="X2885">
        <v>0</v>
      </c>
      <c r="Y2885">
        <v>0</v>
      </c>
      <c r="Z2885">
        <v>0</v>
      </c>
      <c r="AA2885">
        <v>0</v>
      </c>
      <c r="AB2885">
        <v>0</v>
      </c>
      <c r="AC2885">
        <v>0</v>
      </c>
      <c r="AD2885">
        <v>0</v>
      </c>
      <c r="AE2885">
        <v>0</v>
      </c>
      <c r="AF2885">
        <v>0</v>
      </c>
      <c r="AG2885" s="19">
        <v>0</v>
      </c>
      <c r="AH2885">
        <v>0</v>
      </c>
      <c r="AI2885">
        <v>0</v>
      </c>
      <c r="AJ2885">
        <v>0</v>
      </c>
      <c r="AK2885">
        <v>0</v>
      </c>
      <c r="AL2885">
        <v>0</v>
      </c>
      <c r="AM2885">
        <v>0</v>
      </c>
      <c r="AN2885">
        <v>0</v>
      </c>
      <c r="AO2885">
        <v>0</v>
      </c>
      <c r="AP2885">
        <v>0</v>
      </c>
      <c r="AQ2885">
        <v>0</v>
      </c>
      <c r="AR2885">
        <v>0</v>
      </c>
      <c r="AS2885">
        <v>0</v>
      </c>
      <c r="AT2885">
        <v>0</v>
      </c>
      <c r="AU2885">
        <v>0</v>
      </c>
      <c r="AV2885">
        <v>0</v>
      </c>
      <c r="AW2885">
        <v>0</v>
      </c>
      <c r="AX2885">
        <v>0</v>
      </c>
      <c r="AY2885">
        <v>0</v>
      </c>
      <c r="AZ2885">
        <v>0</v>
      </c>
      <c r="BA2885">
        <v>0</v>
      </c>
      <c r="BB2885">
        <v>0</v>
      </c>
      <c r="BC2885">
        <v>0</v>
      </c>
      <c r="BD2885">
        <v>0</v>
      </c>
      <c r="BE2885">
        <v>0</v>
      </c>
      <c r="BF2885">
        <v>0</v>
      </c>
      <c r="BG2885">
        <v>0</v>
      </c>
      <c r="BH2885">
        <v>0</v>
      </c>
      <c r="BI2885">
        <v>0</v>
      </c>
      <c r="BJ2885">
        <v>0</v>
      </c>
      <c r="BK2885">
        <v>0</v>
      </c>
      <c r="BL2885">
        <v>0</v>
      </c>
      <c r="BM2885">
        <v>3000</v>
      </c>
      <c r="BN2885">
        <v>3000</v>
      </c>
      <c r="BO2885">
        <v>5000</v>
      </c>
      <c r="BP2885">
        <v>3000</v>
      </c>
      <c r="BQ2885">
        <v>3000</v>
      </c>
      <c r="BR2885">
        <v>3000</v>
      </c>
      <c r="BS2885">
        <v>3000</v>
      </c>
      <c r="BT2885">
        <v>3000</v>
      </c>
      <c r="BU2885">
        <v>3000</v>
      </c>
      <c r="BV2885">
        <v>0</v>
      </c>
      <c r="BW2885">
        <v>0</v>
      </c>
      <c r="BX2885">
        <v>0</v>
      </c>
      <c r="BY2885">
        <v>0</v>
      </c>
      <c r="BZ2885">
        <v>0</v>
      </c>
      <c r="CA2885">
        <v>0</v>
      </c>
      <c r="CB2885">
        <v>0</v>
      </c>
      <c r="CC2885">
        <v>0</v>
      </c>
      <c r="CD2885">
        <v>0</v>
      </c>
      <c r="CE2885">
        <v>0</v>
      </c>
    </row>
    <row r="2886" spans="1:83" x14ac:dyDescent="0.35">
      <c r="A2886" s="9" t="str">
        <f t="shared" si="45"/>
        <v>0700.453.70</v>
      </c>
      <c r="B2886" s="52" t="e">
        <f>+IF(MATCH(A2886,List!H$10:H$145,0),"Targeted")</f>
        <v>#N/A</v>
      </c>
      <c r="C2886" s="65"/>
      <c r="D2886" s="151" t="s">
        <v>7700</v>
      </c>
      <c r="E2886" s="16" t="s">
        <v>854</v>
      </c>
      <c r="F2886" s="16" t="s">
        <v>855</v>
      </c>
      <c r="G2886" s="16" t="s">
        <v>151</v>
      </c>
      <c r="H2886" s="16" t="s">
        <v>999</v>
      </c>
      <c r="I2886" s="16" t="s">
        <v>1001</v>
      </c>
      <c r="J2886" s="16" t="s">
        <v>858</v>
      </c>
      <c r="K2886" s="17" t="s">
        <v>151</v>
      </c>
      <c r="L2886" s="18" t="s">
        <v>4125</v>
      </c>
      <c r="M2886" s="195" t="s">
        <v>4500</v>
      </c>
      <c r="N2886" s="16" t="s">
        <v>4501</v>
      </c>
      <c r="O2886" s="17" t="s">
        <v>346</v>
      </c>
      <c r="P2886" s="17" t="s">
        <v>305</v>
      </c>
      <c r="Q2886" s="17" t="s">
        <v>306</v>
      </c>
      <c r="R2886">
        <v>0</v>
      </c>
      <c r="S2886">
        <v>0</v>
      </c>
      <c r="T2886">
        <v>0</v>
      </c>
      <c r="U2886">
        <v>0</v>
      </c>
      <c r="V2886">
        <v>0</v>
      </c>
      <c r="W2886">
        <v>0</v>
      </c>
      <c r="X2886">
        <v>0</v>
      </c>
      <c r="Y2886">
        <v>0</v>
      </c>
      <c r="Z2886">
        <v>0</v>
      </c>
      <c r="AA2886">
        <v>0</v>
      </c>
      <c r="AB2886">
        <v>0</v>
      </c>
      <c r="AC2886">
        <v>0</v>
      </c>
      <c r="AD2886">
        <v>0</v>
      </c>
      <c r="AE2886">
        <v>0</v>
      </c>
      <c r="AF2886">
        <v>0</v>
      </c>
      <c r="AG2886" s="19">
        <v>0</v>
      </c>
      <c r="AH2886">
        <v>0</v>
      </c>
      <c r="AI2886">
        <v>105975</v>
      </c>
      <c r="AJ2886">
        <v>80612</v>
      </c>
      <c r="AK2886">
        <v>116540</v>
      </c>
      <c r="AL2886">
        <v>130406</v>
      </c>
      <c r="AM2886">
        <v>99773</v>
      </c>
      <c r="AN2886">
        <v>74333</v>
      </c>
      <c r="AO2886">
        <v>123574</v>
      </c>
      <c r="AP2886">
        <v>137966</v>
      </c>
      <c r="AQ2886">
        <v>91010</v>
      </c>
      <c r="AR2886">
        <v>119585</v>
      </c>
      <c r="AS2886">
        <v>128949</v>
      </c>
      <c r="AT2886">
        <v>136403</v>
      </c>
      <c r="AU2886">
        <v>133402</v>
      </c>
      <c r="AV2886">
        <v>99502</v>
      </c>
      <c r="AW2886">
        <v>123506</v>
      </c>
      <c r="AX2886">
        <v>131969</v>
      </c>
      <c r="AY2886">
        <v>112156</v>
      </c>
      <c r="AZ2886">
        <v>193000</v>
      </c>
      <c r="BA2886">
        <v>208000</v>
      </c>
      <c r="BB2886">
        <v>232000</v>
      </c>
      <c r="BC2886">
        <v>218000</v>
      </c>
      <c r="BD2886">
        <v>167000</v>
      </c>
      <c r="BE2886">
        <v>212000</v>
      </c>
      <c r="BF2886">
        <v>230000</v>
      </c>
      <c r="BG2886">
        <v>303000</v>
      </c>
      <c r="BH2886">
        <v>815000</v>
      </c>
      <c r="BI2886">
        <v>101000</v>
      </c>
      <c r="BJ2886">
        <v>37000</v>
      </c>
      <c r="BK2886">
        <v>114000</v>
      </c>
      <c r="BL2886">
        <v>81000</v>
      </c>
      <c r="BM2886">
        <v>413000</v>
      </c>
      <c r="BN2886">
        <v>688000</v>
      </c>
      <c r="BO2886">
        <v>891000</v>
      </c>
      <c r="BP2886">
        <v>947000</v>
      </c>
      <c r="BQ2886">
        <v>990000</v>
      </c>
      <c r="BR2886">
        <v>906000</v>
      </c>
      <c r="BS2886">
        <v>931000</v>
      </c>
      <c r="BT2886">
        <v>894000</v>
      </c>
      <c r="BU2886">
        <v>956000</v>
      </c>
      <c r="BV2886">
        <v>1032000</v>
      </c>
      <c r="BW2886">
        <v>980000</v>
      </c>
      <c r="BX2886">
        <v>1004000</v>
      </c>
      <c r="BY2886">
        <v>1092000</v>
      </c>
      <c r="BZ2886">
        <v>1160000</v>
      </c>
      <c r="CA2886">
        <v>1139000</v>
      </c>
      <c r="CB2886">
        <v>1187000</v>
      </c>
      <c r="CC2886">
        <v>1217000</v>
      </c>
      <c r="CD2886">
        <v>1243000</v>
      </c>
      <c r="CE2886">
        <v>1271000</v>
      </c>
    </row>
    <row r="2887" spans="1:83" x14ac:dyDescent="0.35">
      <c r="A2887" s="9" t="str">
        <f t="shared" si="45"/>
        <v>0700.453.70</v>
      </c>
      <c r="B2887" s="52" t="e">
        <f>+IF(MATCH(A2887,List!H$10:H$145,0),"Targeted")</f>
        <v>#N/A</v>
      </c>
      <c r="C2887" s="65"/>
      <c r="D2887" s="151" t="s">
        <v>7700</v>
      </c>
      <c r="E2887" s="16" t="s">
        <v>854</v>
      </c>
      <c r="F2887" s="16" t="s">
        <v>855</v>
      </c>
      <c r="G2887" s="16" t="s">
        <v>151</v>
      </c>
      <c r="H2887" s="16" t="s">
        <v>999</v>
      </c>
      <c r="I2887" s="16" t="s">
        <v>1001</v>
      </c>
      <c r="J2887" s="16" t="s">
        <v>858</v>
      </c>
      <c r="K2887" s="17" t="s">
        <v>151</v>
      </c>
      <c r="L2887" s="18" t="s">
        <v>4125</v>
      </c>
      <c r="M2887" s="195" t="s">
        <v>4500</v>
      </c>
      <c r="N2887" s="16" t="s">
        <v>4501</v>
      </c>
      <c r="O2887" s="17" t="s">
        <v>346</v>
      </c>
      <c r="P2887" s="17" t="s">
        <v>524</v>
      </c>
      <c r="Q2887" s="17" t="s">
        <v>306</v>
      </c>
      <c r="R2887">
        <v>0</v>
      </c>
      <c r="S2887">
        <v>0</v>
      </c>
      <c r="T2887">
        <v>0</v>
      </c>
      <c r="U2887">
        <v>0</v>
      </c>
      <c r="V2887">
        <v>0</v>
      </c>
      <c r="W2887">
        <v>0</v>
      </c>
      <c r="X2887">
        <v>0</v>
      </c>
      <c r="Y2887">
        <v>0</v>
      </c>
      <c r="Z2887">
        <v>0</v>
      </c>
      <c r="AA2887">
        <v>0</v>
      </c>
      <c r="AB2887">
        <v>0</v>
      </c>
      <c r="AC2887">
        <v>0</v>
      </c>
      <c r="AD2887">
        <v>0</v>
      </c>
      <c r="AE2887">
        <v>0</v>
      </c>
      <c r="AF2887">
        <v>0</v>
      </c>
      <c r="AG2887" s="19">
        <v>0</v>
      </c>
      <c r="AH2887">
        <v>0</v>
      </c>
      <c r="AI2887">
        <v>1783</v>
      </c>
      <c r="AJ2887">
        <v>2986</v>
      </c>
      <c r="AK2887">
        <v>4800</v>
      </c>
      <c r="AL2887">
        <v>0</v>
      </c>
      <c r="AM2887">
        <v>3621</v>
      </c>
      <c r="AN2887">
        <v>4631</v>
      </c>
      <c r="AO2887">
        <v>9825</v>
      </c>
      <c r="AP2887">
        <v>16608</v>
      </c>
      <c r="AQ2887">
        <v>9859</v>
      </c>
      <c r="AR2887">
        <v>8605</v>
      </c>
      <c r="AS2887">
        <v>8605</v>
      </c>
      <c r="AT2887">
        <v>8908</v>
      </c>
      <c r="AU2887">
        <v>11481</v>
      </c>
      <c r="AV2887">
        <v>14583</v>
      </c>
      <c r="AW2887">
        <v>22420</v>
      </c>
      <c r="AX2887">
        <v>16501</v>
      </c>
      <c r="AY2887">
        <v>16020</v>
      </c>
      <c r="AZ2887">
        <v>79000</v>
      </c>
      <c r="BA2887">
        <v>111000</v>
      </c>
      <c r="BB2887">
        <v>108000</v>
      </c>
      <c r="BC2887">
        <v>147000</v>
      </c>
      <c r="BD2887">
        <v>73000</v>
      </c>
      <c r="BE2887">
        <v>192000</v>
      </c>
      <c r="BF2887">
        <v>263000</v>
      </c>
      <c r="BG2887">
        <v>218000</v>
      </c>
      <c r="BH2887">
        <v>0</v>
      </c>
      <c r="BI2887">
        <v>387000</v>
      </c>
      <c r="BJ2887">
        <v>132000</v>
      </c>
      <c r="BK2887">
        <v>0</v>
      </c>
      <c r="BL2887">
        <v>0</v>
      </c>
      <c r="BM2887">
        <v>0</v>
      </c>
      <c r="BN2887">
        <v>0</v>
      </c>
      <c r="BO2887">
        <v>0</v>
      </c>
      <c r="BP2887">
        <v>0</v>
      </c>
      <c r="BQ2887">
        <v>0</v>
      </c>
      <c r="BR2887">
        <v>0</v>
      </c>
      <c r="BS2887">
        <v>0</v>
      </c>
      <c r="BT2887">
        <v>0</v>
      </c>
      <c r="BU2887">
        <v>0</v>
      </c>
      <c r="BV2887">
        <v>0</v>
      </c>
      <c r="BW2887">
        <v>0</v>
      </c>
      <c r="BX2887">
        <v>0</v>
      </c>
      <c r="BY2887">
        <v>0</v>
      </c>
      <c r="BZ2887">
        <v>0</v>
      </c>
      <c r="CA2887">
        <v>0</v>
      </c>
      <c r="CB2887">
        <v>0</v>
      </c>
      <c r="CC2887">
        <v>0</v>
      </c>
      <c r="CD2887">
        <v>0</v>
      </c>
      <c r="CE2887">
        <v>0</v>
      </c>
    </row>
    <row r="2888" spans="1:83" x14ac:dyDescent="0.35">
      <c r="A2888" s="9" t="str">
        <f t="shared" si="45"/>
        <v>0701.453.70</v>
      </c>
      <c r="B2888" s="52" t="e">
        <f>+IF(MATCH(A2888,List!H$10:H$145,0),"Targeted")</f>
        <v>#N/A</v>
      </c>
      <c r="C2888" s="65"/>
      <c r="D2888" s="151" t="s">
        <v>7700</v>
      </c>
      <c r="E2888" s="16" t="s">
        <v>854</v>
      </c>
      <c r="F2888" s="16" t="s">
        <v>855</v>
      </c>
      <c r="G2888" s="16" t="s">
        <v>151</v>
      </c>
      <c r="H2888" s="16" t="s">
        <v>999</v>
      </c>
      <c r="I2888" s="16" t="s">
        <v>771</v>
      </c>
      <c r="J2888" s="16" t="s">
        <v>4523</v>
      </c>
      <c r="K2888" s="17" t="s">
        <v>151</v>
      </c>
      <c r="L2888" s="18" t="s">
        <v>4125</v>
      </c>
      <c r="M2888" s="195" t="s">
        <v>4500</v>
      </c>
      <c r="N2888" s="16" t="s">
        <v>4501</v>
      </c>
      <c r="O2888" s="17" t="s">
        <v>346</v>
      </c>
      <c r="P2888" s="17" t="s">
        <v>305</v>
      </c>
      <c r="Q2888" s="17" t="s">
        <v>306</v>
      </c>
      <c r="R2888">
        <v>0</v>
      </c>
      <c r="S2888">
        <v>0</v>
      </c>
      <c r="T2888">
        <v>0</v>
      </c>
      <c r="U2888">
        <v>0</v>
      </c>
      <c r="V2888">
        <v>0</v>
      </c>
      <c r="W2888">
        <v>0</v>
      </c>
      <c r="X2888">
        <v>0</v>
      </c>
      <c r="Y2888">
        <v>0</v>
      </c>
      <c r="Z2888">
        <v>0</v>
      </c>
      <c r="AA2888">
        <v>0</v>
      </c>
      <c r="AB2888">
        <v>0</v>
      </c>
      <c r="AC2888">
        <v>0</v>
      </c>
      <c r="AD2888">
        <v>0</v>
      </c>
      <c r="AE2888">
        <v>0</v>
      </c>
      <c r="AF2888">
        <v>0</v>
      </c>
      <c r="AG2888" s="19">
        <v>0</v>
      </c>
      <c r="AH2888">
        <v>0</v>
      </c>
      <c r="AI2888">
        <v>0</v>
      </c>
      <c r="AJ2888">
        <v>0</v>
      </c>
      <c r="AK2888">
        <v>0</v>
      </c>
      <c r="AL2888">
        <v>0</v>
      </c>
      <c r="AM2888">
        <v>0</v>
      </c>
      <c r="AN2888">
        <v>0</v>
      </c>
      <c r="AO2888">
        <v>0</v>
      </c>
      <c r="AP2888">
        <v>0</v>
      </c>
      <c r="AQ2888">
        <v>0</v>
      </c>
      <c r="AR2888">
        <v>0</v>
      </c>
      <c r="AS2888">
        <v>0</v>
      </c>
      <c r="AT2888">
        <v>0</v>
      </c>
      <c r="AU2888">
        <v>0</v>
      </c>
      <c r="AV2888">
        <v>0</v>
      </c>
      <c r="AW2888">
        <v>0</v>
      </c>
      <c r="AX2888">
        <v>0</v>
      </c>
      <c r="AY2888">
        <v>0</v>
      </c>
      <c r="AZ2888">
        <v>0</v>
      </c>
      <c r="BA2888">
        <v>0</v>
      </c>
      <c r="BB2888">
        <v>0</v>
      </c>
      <c r="BC2888">
        <v>0</v>
      </c>
      <c r="BD2888">
        <v>0</v>
      </c>
      <c r="BE2888">
        <v>0</v>
      </c>
      <c r="BF2888">
        <v>0</v>
      </c>
      <c r="BG2888">
        <v>-1000</v>
      </c>
      <c r="BH2888">
        <v>0</v>
      </c>
      <c r="BI2888">
        <v>0</v>
      </c>
      <c r="BJ2888">
        <v>0</v>
      </c>
      <c r="BK2888">
        <v>0</v>
      </c>
      <c r="BL2888">
        <v>0</v>
      </c>
      <c r="BM2888">
        <v>0</v>
      </c>
      <c r="BN2888">
        <v>0</v>
      </c>
      <c r="BO2888">
        <v>-19000</v>
      </c>
      <c r="BP2888">
        <v>2000</v>
      </c>
      <c r="BQ2888">
        <v>1000</v>
      </c>
      <c r="BR2888">
        <v>0</v>
      </c>
      <c r="BS2888">
        <v>0</v>
      </c>
      <c r="BT2888">
        <v>0</v>
      </c>
      <c r="BU2888">
        <v>0</v>
      </c>
      <c r="BV2888">
        <v>0</v>
      </c>
      <c r="BW2888">
        <v>0</v>
      </c>
      <c r="BX2888">
        <v>0</v>
      </c>
      <c r="BY2888">
        <v>0</v>
      </c>
      <c r="BZ2888">
        <v>0</v>
      </c>
      <c r="CA2888">
        <v>0</v>
      </c>
      <c r="CB2888">
        <v>0</v>
      </c>
      <c r="CC2888">
        <v>0</v>
      </c>
      <c r="CD2888">
        <v>0</v>
      </c>
      <c r="CE2888">
        <v>0</v>
      </c>
    </row>
    <row r="2889" spans="1:83" x14ac:dyDescent="0.35">
      <c r="A2889" s="9" t="str">
        <f t="shared" si="45"/>
        <v>0701.453.70</v>
      </c>
      <c r="B2889" s="52" t="e">
        <f>+IF(MATCH(A2889,List!H$10:H$145,0),"Targeted")</f>
        <v>#N/A</v>
      </c>
      <c r="C2889" s="65"/>
      <c r="D2889" s="151" t="s">
        <v>7700</v>
      </c>
      <c r="E2889" s="16" t="s">
        <v>854</v>
      </c>
      <c r="F2889" s="16" t="s">
        <v>855</v>
      </c>
      <c r="G2889" s="16" t="s">
        <v>151</v>
      </c>
      <c r="H2889" s="16" t="s">
        <v>999</v>
      </c>
      <c r="I2889" s="16" t="s">
        <v>771</v>
      </c>
      <c r="J2889" s="16" t="s">
        <v>4523</v>
      </c>
      <c r="K2889" s="17" t="s">
        <v>151</v>
      </c>
      <c r="L2889" s="18" t="s">
        <v>4125</v>
      </c>
      <c r="M2889" s="195" t="s">
        <v>4500</v>
      </c>
      <c r="N2889" s="16" t="s">
        <v>4501</v>
      </c>
      <c r="O2889" s="17" t="s">
        <v>346</v>
      </c>
      <c r="P2889" s="17" t="s">
        <v>524</v>
      </c>
      <c r="Q2889" s="17" t="s">
        <v>306</v>
      </c>
      <c r="R2889">
        <v>0</v>
      </c>
      <c r="S2889">
        <v>0</v>
      </c>
      <c r="T2889">
        <v>0</v>
      </c>
      <c r="U2889">
        <v>0</v>
      </c>
      <c r="V2889">
        <v>0</v>
      </c>
      <c r="W2889">
        <v>0</v>
      </c>
      <c r="X2889">
        <v>0</v>
      </c>
      <c r="Y2889">
        <v>0</v>
      </c>
      <c r="Z2889">
        <v>0</v>
      </c>
      <c r="AA2889">
        <v>0</v>
      </c>
      <c r="AB2889">
        <v>0</v>
      </c>
      <c r="AC2889">
        <v>0</v>
      </c>
      <c r="AD2889">
        <v>0</v>
      </c>
      <c r="AE2889">
        <v>0</v>
      </c>
      <c r="AF2889">
        <v>0</v>
      </c>
      <c r="AG2889" s="19">
        <v>0</v>
      </c>
      <c r="AH2889">
        <v>0</v>
      </c>
      <c r="AI2889">
        <v>0</v>
      </c>
      <c r="AJ2889">
        <v>0</v>
      </c>
      <c r="AK2889">
        <v>0</v>
      </c>
      <c r="AL2889">
        <v>0</v>
      </c>
      <c r="AM2889">
        <v>0</v>
      </c>
      <c r="AN2889">
        <v>0</v>
      </c>
      <c r="AO2889">
        <v>0</v>
      </c>
      <c r="AP2889">
        <v>0</v>
      </c>
      <c r="AQ2889">
        <v>0</v>
      </c>
      <c r="AR2889">
        <v>0</v>
      </c>
      <c r="AS2889">
        <v>0</v>
      </c>
      <c r="AT2889">
        <v>0</v>
      </c>
      <c r="AU2889">
        <v>0</v>
      </c>
      <c r="AV2889">
        <v>0</v>
      </c>
      <c r="AW2889">
        <v>0</v>
      </c>
      <c r="AX2889">
        <v>0</v>
      </c>
      <c r="AY2889">
        <v>0</v>
      </c>
      <c r="AZ2889">
        <v>0</v>
      </c>
      <c r="BA2889">
        <v>0</v>
      </c>
      <c r="BB2889">
        <v>0</v>
      </c>
      <c r="BC2889">
        <v>4000</v>
      </c>
      <c r="BD2889">
        <v>8000</v>
      </c>
      <c r="BE2889">
        <v>13000</v>
      </c>
      <c r="BF2889">
        <v>13000</v>
      </c>
      <c r="BG2889">
        <v>18000</v>
      </c>
      <c r="BH2889">
        <v>21000</v>
      </c>
      <c r="BI2889">
        <v>23000</v>
      </c>
      <c r="BJ2889">
        <v>39000</v>
      </c>
      <c r="BK2889">
        <v>34000</v>
      </c>
      <c r="BL2889">
        <v>32000</v>
      </c>
      <c r="BM2889">
        <v>33000</v>
      </c>
      <c r="BN2889">
        <v>11000</v>
      </c>
      <c r="BO2889">
        <v>0</v>
      </c>
      <c r="BP2889">
        <v>0</v>
      </c>
      <c r="BQ2889">
        <v>0</v>
      </c>
      <c r="BR2889">
        <v>0</v>
      </c>
      <c r="BS2889">
        <v>0</v>
      </c>
      <c r="BT2889">
        <v>0</v>
      </c>
      <c r="BU2889">
        <v>0</v>
      </c>
      <c r="BV2889">
        <v>0</v>
      </c>
      <c r="BW2889">
        <v>0</v>
      </c>
      <c r="BX2889">
        <v>0</v>
      </c>
      <c r="BY2889">
        <v>0</v>
      </c>
      <c r="BZ2889">
        <v>0</v>
      </c>
      <c r="CA2889">
        <v>0</v>
      </c>
      <c r="CB2889">
        <v>0</v>
      </c>
      <c r="CC2889">
        <v>0</v>
      </c>
      <c r="CD2889">
        <v>0</v>
      </c>
      <c r="CE2889">
        <v>0</v>
      </c>
    </row>
    <row r="2890" spans="1:83" x14ac:dyDescent="0.35">
      <c r="A2890" s="9" t="str">
        <f t="shared" si="45"/>
        <v>0702.453.70</v>
      </c>
      <c r="B2890" s="52" t="e">
        <f>+IF(MATCH(A2890,List!H$10:H$145,0),"Targeted")</f>
        <v>#N/A</v>
      </c>
      <c r="C2890" s="65"/>
      <c r="D2890" s="151" t="s">
        <v>7700</v>
      </c>
      <c r="E2890" s="16" t="s">
        <v>854</v>
      </c>
      <c r="F2890" s="16" t="s">
        <v>855</v>
      </c>
      <c r="G2890" s="16" t="s">
        <v>151</v>
      </c>
      <c r="H2890" s="16" t="s">
        <v>999</v>
      </c>
      <c r="I2890" s="16" t="s">
        <v>733</v>
      </c>
      <c r="J2890" s="16" t="s">
        <v>4524</v>
      </c>
      <c r="K2890" s="17" t="s">
        <v>151</v>
      </c>
      <c r="L2890" s="18" t="s">
        <v>4125</v>
      </c>
      <c r="M2890" s="195" t="s">
        <v>4500</v>
      </c>
      <c r="N2890" s="16" t="s">
        <v>4501</v>
      </c>
      <c r="O2890" s="17" t="s">
        <v>346</v>
      </c>
      <c r="P2890" s="17" t="s">
        <v>305</v>
      </c>
      <c r="Q2890" s="17" t="s">
        <v>306</v>
      </c>
      <c r="R2890">
        <v>210</v>
      </c>
      <c r="S2890">
        <v>312</v>
      </c>
      <c r="T2890">
        <v>454</v>
      </c>
      <c r="U2890">
        <v>649</v>
      </c>
      <c r="V2890">
        <v>29339</v>
      </c>
      <c r="W2890">
        <v>13887</v>
      </c>
      <c r="X2890">
        <v>1600</v>
      </c>
      <c r="Y2890">
        <v>14291</v>
      </c>
      <c r="Z2890">
        <v>84286</v>
      </c>
      <c r="AA2890">
        <v>2726</v>
      </c>
      <c r="AB2890">
        <v>3959</v>
      </c>
      <c r="AC2890">
        <v>202308</v>
      </c>
      <c r="AD2890">
        <v>142944</v>
      </c>
      <c r="AE2890">
        <v>75257</v>
      </c>
      <c r="AF2890">
        <v>39586</v>
      </c>
      <c r="AG2890" s="19">
        <v>12594</v>
      </c>
      <c r="AH2890">
        <v>126118</v>
      </c>
      <c r="AI2890">
        <v>252354</v>
      </c>
      <c r="AJ2890">
        <v>53065</v>
      </c>
      <c r="AK2890">
        <v>198766</v>
      </c>
      <c r="AL2890">
        <v>132194</v>
      </c>
      <c r="AM2890">
        <v>5311</v>
      </c>
      <c r="AN2890">
        <v>20190</v>
      </c>
      <c r="AO2890">
        <v>36452</v>
      </c>
      <c r="AP2890">
        <v>28753</v>
      </c>
      <c r="AQ2890">
        <v>46962</v>
      </c>
      <c r="AR2890">
        <v>26293</v>
      </c>
      <c r="AS2890">
        <v>22428</v>
      </c>
      <c r="AT2890">
        <v>16838</v>
      </c>
      <c r="AU2890">
        <v>159940</v>
      </c>
      <c r="AV2890">
        <v>70285</v>
      </c>
      <c r="AW2890">
        <v>295917</v>
      </c>
      <c r="AX2890">
        <v>456046</v>
      </c>
      <c r="AY2890">
        <v>561481</v>
      </c>
      <c r="AZ2890">
        <v>423000</v>
      </c>
      <c r="BA2890">
        <v>446000</v>
      </c>
      <c r="BB2890">
        <v>510000</v>
      </c>
      <c r="BC2890">
        <v>400000</v>
      </c>
      <c r="BD2890">
        <v>562000</v>
      </c>
      <c r="BE2890">
        <v>398000</v>
      </c>
      <c r="BF2890">
        <v>737000</v>
      </c>
      <c r="BG2890">
        <v>911000</v>
      </c>
      <c r="BH2890">
        <v>1395000</v>
      </c>
      <c r="BI2890">
        <v>540000</v>
      </c>
      <c r="BJ2890">
        <v>1792000</v>
      </c>
      <c r="BK2890">
        <v>12211000</v>
      </c>
      <c r="BL2890">
        <v>4560000</v>
      </c>
      <c r="BM2890">
        <v>1740000</v>
      </c>
      <c r="BN2890">
        <v>3512000</v>
      </c>
      <c r="BO2890">
        <v>1256000</v>
      </c>
      <c r="BP2890">
        <v>1000</v>
      </c>
      <c r="BQ2890">
        <v>-1000</v>
      </c>
      <c r="BR2890">
        <v>6081000</v>
      </c>
      <c r="BS2890">
        <v>4818000</v>
      </c>
      <c r="BT2890">
        <v>3218000</v>
      </c>
      <c r="BU2890">
        <v>1478000</v>
      </c>
      <c r="BV2890">
        <v>3373000</v>
      </c>
      <c r="BW2890">
        <v>10713000</v>
      </c>
      <c r="BX2890">
        <v>6349000</v>
      </c>
      <c r="BY2890">
        <v>0</v>
      </c>
      <c r="BZ2890">
        <v>0</v>
      </c>
      <c r="CA2890">
        <v>1093000</v>
      </c>
      <c r="CB2890">
        <v>1205000</v>
      </c>
      <c r="CC2890">
        <v>939000</v>
      </c>
      <c r="CD2890">
        <v>1118000</v>
      </c>
      <c r="CE2890">
        <v>992000</v>
      </c>
    </row>
    <row r="2891" spans="1:83" x14ac:dyDescent="0.35">
      <c r="A2891" s="9" t="str">
        <f t="shared" si="45"/>
        <v>0702.453.70</v>
      </c>
      <c r="B2891" s="52" t="e">
        <f>+IF(MATCH(A2891,List!H$10:H$145,0),"Targeted")</f>
        <v>#N/A</v>
      </c>
      <c r="C2891" s="65"/>
      <c r="D2891" s="151" t="s">
        <v>7700</v>
      </c>
      <c r="E2891" s="16" t="s">
        <v>854</v>
      </c>
      <c r="F2891" s="16" t="s">
        <v>855</v>
      </c>
      <c r="G2891" s="16" t="s">
        <v>151</v>
      </c>
      <c r="H2891" s="16" t="s">
        <v>999</v>
      </c>
      <c r="I2891" s="16" t="s">
        <v>733</v>
      </c>
      <c r="J2891" s="16" t="s">
        <v>4524</v>
      </c>
      <c r="K2891" s="17" t="s">
        <v>151</v>
      </c>
      <c r="L2891" s="18" t="s">
        <v>4125</v>
      </c>
      <c r="M2891" s="195" t="s">
        <v>4500</v>
      </c>
      <c r="N2891" s="16" t="s">
        <v>4501</v>
      </c>
      <c r="O2891" s="17" t="s">
        <v>346</v>
      </c>
      <c r="P2891" s="17" t="s">
        <v>524</v>
      </c>
      <c r="Q2891" s="17" t="s">
        <v>306</v>
      </c>
      <c r="R2891">
        <v>14382</v>
      </c>
      <c r="S2891">
        <v>30491</v>
      </c>
      <c r="T2891">
        <v>20737</v>
      </c>
      <c r="U2891">
        <v>42812</v>
      </c>
      <c r="V2891">
        <v>131651</v>
      </c>
      <c r="W2891">
        <v>52594</v>
      </c>
      <c r="X2891">
        <v>30795</v>
      </c>
      <c r="Y2891">
        <v>6769</v>
      </c>
      <c r="Z2891">
        <v>61000</v>
      </c>
      <c r="AA2891">
        <v>122266</v>
      </c>
      <c r="AB2891">
        <v>88210</v>
      </c>
      <c r="AC2891">
        <v>155944</v>
      </c>
      <c r="AD2891">
        <v>107141</v>
      </c>
      <c r="AE2891">
        <v>130601</v>
      </c>
      <c r="AF2891">
        <v>251551</v>
      </c>
      <c r="AG2891" s="19">
        <v>58727</v>
      </c>
      <c r="AH2891">
        <v>167898</v>
      </c>
      <c r="AI2891">
        <v>208653</v>
      </c>
      <c r="AJ2891">
        <v>223927</v>
      </c>
      <c r="AK2891">
        <v>374994</v>
      </c>
      <c r="AL2891">
        <v>268396</v>
      </c>
      <c r="AM2891">
        <v>110128</v>
      </c>
      <c r="AN2891">
        <v>181715</v>
      </c>
      <c r="AO2891">
        <v>206562</v>
      </c>
      <c r="AP2891">
        <v>162930</v>
      </c>
      <c r="AQ2891">
        <v>288482</v>
      </c>
      <c r="AR2891">
        <v>192819</v>
      </c>
      <c r="AS2891">
        <v>164473</v>
      </c>
      <c r="AT2891">
        <v>123478</v>
      </c>
      <c r="AU2891">
        <v>1172897</v>
      </c>
      <c r="AV2891">
        <v>481510</v>
      </c>
      <c r="AW2891">
        <v>606258</v>
      </c>
      <c r="AX2891">
        <v>1820974</v>
      </c>
      <c r="AY2891">
        <v>3181729</v>
      </c>
      <c r="AZ2891">
        <v>1693000</v>
      </c>
      <c r="BA2891">
        <v>1786000</v>
      </c>
      <c r="BB2891">
        <v>2041000</v>
      </c>
      <c r="BC2891">
        <v>1598000</v>
      </c>
      <c r="BD2891">
        <v>3184000</v>
      </c>
      <c r="BE2891">
        <v>2234000</v>
      </c>
      <c r="BF2891">
        <v>2734000</v>
      </c>
      <c r="BG2891">
        <v>3220000</v>
      </c>
      <c r="BH2891">
        <v>7259000</v>
      </c>
      <c r="BI2891">
        <v>3037000</v>
      </c>
      <c r="BJ2891">
        <v>10069000</v>
      </c>
      <c r="BK2891">
        <v>11868000</v>
      </c>
      <c r="BL2891">
        <v>5351000</v>
      </c>
      <c r="BM2891">
        <v>5724000</v>
      </c>
      <c r="BN2891">
        <v>6525000</v>
      </c>
      <c r="BO2891">
        <v>5141000</v>
      </c>
      <c r="BP2891">
        <v>6201000</v>
      </c>
      <c r="BQ2891">
        <v>6346000</v>
      </c>
      <c r="BR2891">
        <v>3281000</v>
      </c>
      <c r="BS2891">
        <v>1156000</v>
      </c>
      <c r="BT2891">
        <v>2919000</v>
      </c>
      <c r="BU2891">
        <v>5155000</v>
      </c>
      <c r="BV2891">
        <v>5348000</v>
      </c>
      <c r="BW2891">
        <v>9715000</v>
      </c>
      <c r="BX2891">
        <v>6735000</v>
      </c>
      <c r="BY2891">
        <v>43317000</v>
      </c>
      <c r="BZ2891">
        <v>40738000</v>
      </c>
      <c r="CA2891">
        <v>12503000</v>
      </c>
      <c r="CB2891">
        <v>13781000</v>
      </c>
      <c r="CC2891">
        <v>10741000</v>
      </c>
      <c r="CD2891">
        <v>12783000</v>
      </c>
      <c r="CE2891">
        <v>11352000</v>
      </c>
    </row>
    <row r="2892" spans="1:83" x14ac:dyDescent="0.35">
      <c r="A2892" s="9" t="str">
        <f t="shared" si="45"/>
        <v>0702.453.70</v>
      </c>
      <c r="B2892" s="52" t="e">
        <f>+IF(MATCH(A2892,List!H$10:H$145,0),"Targeted")</f>
        <v>#N/A</v>
      </c>
      <c r="C2892" s="65"/>
      <c r="D2892" s="151"/>
      <c r="E2892" s="16" t="s">
        <v>854</v>
      </c>
      <c r="F2892" s="16" t="s">
        <v>855</v>
      </c>
      <c r="G2892" s="16" t="s">
        <v>151</v>
      </c>
      <c r="H2892" s="16" t="s">
        <v>999</v>
      </c>
      <c r="I2892" s="16" t="s">
        <v>733</v>
      </c>
      <c r="J2892" s="20" t="s">
        <v>4524</v>
      </c>
      <c r="K2892" s="17" t="s">
        <v>151</v>
      </c>
      <c r="L2892" s="18" t="s">
        <v>4125</v>
      </c>
      <c r="M2892" s="195" t="s">
        <v>4500</v>
      </c>
      <c r="N2892" s="16" t="s">
        <v>4501</v>
      </c>
      <c r="O2892" s="17" t="s">
        <v>304</v>
      </c>
      <c r="P2892" s="17" t="s">
        <v>305</v>
      </c>
      <c r="Q2892" s="17" t="s">
        <v>306</v>
      </c>
      <c r="R2892">
        <v>0</v>
      </c>
      <c r="S2892">
        <v>0</v>
      </c>
      <c r="T2892">
        <v>0</v>
      </c>
      <c r="U2892">
        <v>0</v>
      </c>
      <c r="V2892">
        <v>0</v>
      </c>
      <c r="W2892">
        <v>0</v>
      </c>
      <c r="X2892">
        <v>0</v>
      </c>
      <c r="Y2892">
        <v>0</v>
      </c>
      <c r="Z2892">
        <v>0</v>
      </c>
      <c r="AA2892">
        <v>0</v>
      </c>
      <c r="AB2892">
        <v>0</v>
      </c>
      <c r="AC2892">
        <v>0</v>
      </c>
      <c r="AD2892">
        <v>0</v>
      </c>
      <c r="AE2892">
        <v>0</v>
      </c>
      <c r="AF2892">
        <v>0</v>
      </c>
      <c r="AG2892" s="19">
        <v>0</v>
      </c>
      <c r="AH2892">
        <v>0</v>
      </c>
      <c r="AI2892">
        <v>0</v>
      </c>
      <c r="AJ2892">
        <v>0</v>
      </c>
      <c r="AK2892">
        <v>0</v>
      </c>
      <c r="AL2892">
        <v>0</v>
      </c>
      <c r="AM2892">
        <v>0</v>
      </c>
      <c r="AN2892">
        <v>0</v>
      </c>
      <c r="AO2892">
        <v>0</v>
      </c>
      <c r="AP2892">
        <v>0</v>
      </c>
      <c r="AQ2892">
        <v>0</v>
      </c>
      <c r="AR2892">
        <v>0</v>
      </c>
      <c r="AS2892">
        <v>0</v>
      </c>
      <c r="AT2892">
        <v>0</v>
      </c>
      <c r="AU2892">
        <v>0</v>
      </c>
      <c r="AV2892">
        <v>0</v>
      </c>
      <c r="AW2892">
        <v>0</v>
      </c>
      <c r="AX2892">
        <v>0</v>
      </c>
      <c r="AY2892">
        <v>0</v>
      </c>
      <c r="AZ2892">
        <v>0</v>
      </c>
      <c r="BA2892">
        <v>0</v>
      </c>
      <c r="BB2892">
        <v>0</v>
      </c>
      <c r="BC2892">
        <v>0</v>
      </c>
      <c r="BD2892">
        <v>0</v>
      </c>
      <c r="BE2892">
        <v>0</v>
      </c>
      <c r="BF2892">
        <v>0</v>
      </c>
      <c r="BG2892">
        <v>0</v>
      </c>
      <c r="BH2892">
        <v>0</v>
      </c>
      <c r="BI2892">
        <v>0</v>
      </c>
      <c r="BJ2892">
        <v>0</v>
      </c>
      <c r="BK2892">
        <v>0</v>
      </c>
      <c r="BL2892">
        <v>0</v>
      </c>
      <c r="BM2892">
        <v>0</v>
      </c>
      <c r="BN2892">
        <v>0</v>
      </c>
      <c r="BO2892">
        <v>0</v>
      </c>
      <c r="BP2892">
        <v>0</v>
      </c>
      <c r="BQ2892">
        <v>0</v>
      </c>
      <c r="BR2892">
        <v>0</v>
      </c>
      <c r="BS2892">
        <v>0</v>
      </c>
      <c r="BT2892">
        <v>0</v>
      </c>
      <c r="BU2892">
        <v>0</v>
      </c>
      <c r="BV2892">
        <v>0</v>
      </c>
      <c r="BW2892">
        <v>0</v>
      </c>
      <c r="BX2892" s="10">
        <v>0</v>
      </c>
      <c r="BY2892">
        <v>0</v>
      </c>
      <c r="BZ2892">
        <v>0</v>
      </c>
      <c r="CA2892" s="21">
        <v>-1093000</v>
      </c>
      <c r="CB2892" s="21">
        <v>-437000</v>
      </c>
      <c r="CC2892" s="21">
        <v>-437000</v>
      </c>
      <c r="CD2892" s="21">
        <v>-179000</v>
      </c>
      <c r="CE2892" s="21">
        <v>300000</v>
      </c>
    </row>
    <row r="2893" spans="1:83" x14ac:dyDescent="0.35">
      <c r="A2893" s="9" t="str">
        <f t="shared" si="45"/>
        <v>0702.453.70</v>
      </c>
      <c r="B2893" s="52" t="e">
        <f>+IF(MATCH(A2893,List!H$10:H$145,0),"Targeted")</f>
        <v>#N/A</v>
      </c>
      <c r="C2893" s="65"/>
      <c r="D2893" s="151"/>
      <c r="E2893" s="16" t="s">
        <v>854</v>
      </c>
      <c r="F2893" s="16" t="s">
        <v>855</v>
      </c>
      <c r="G2893" s="16" t="s">
        <v>151</v>
      </c>
      <c r="H2893" s="16" t="s">
        <v>999</v>
      </c>
      <c r="I2893" s="16" t="s">
        <v>733</v>
      </c>
      <c r="J2893" s="16" t="s">
        <v>4524</v>
      </c>
      <c r="K2893" s="17" t="s">
        <v>151</v>
      </c>
      <c r="L2893" s="18" t="s">
        <v>4125</v>
      </c>
      <c r="M2893" s="195" t="s">
        <v>4500</v>
      </c>
      <c r="N2893" s="16" t="s">
        <v>4501</v>
      </c>
      <c r="O2893" s="17" t="s">
        <v>304</v>
      </c>
      <c r="P2893" s="17" t="s">
        <v>524</v>
      </c>
      <c r="Q2893" s="17" t="s">
        <v>306</v>
      </c>
      <c r="R2893">
        <v>0</v>
      </c>
      <c r="S2893">
        <v>0</v>
      </c>
      <c r="T2893">
        <v>0</v>
      </c>
      <c r="U2893">
        <v>0</v>
      </c>
      <c r="V2893">
        <v>0</v>
      </c>
      <c r="W2893">
        <v>0</v>
      </c>
      <c r="X2893">
        <v>0</v>
      </c>
      <c r="Y2893">
        <v>0</v>
      </c>
      <c r="Z2893">
        <v>0</v>
      </c>
      <c r="AA2893">
        <v>0</v>
      </c>
      <c r="AB2893">
        <v>0</v>
      </c>
      <c r="AC2893">
        <v>0</v>
      </c>
      <c r="AD2893">
        <v>0</v>
      </c>
      <c r="AE2893">
        <v>0</v>
      </c>
      <c r="AF2893">
        <v>0</v>
      </c>
      <c r="AG2893" s="19">
        <v>0</v>
      </c>
      <c r="AH2893">
        <v>0</v>
      </c>
      <c r="AI2893">
        <v>0</v>
      </c>
      <c r="AJ2893">
        <v>0</v>
      </c>
      <c r="AK2893">
        <v>0</v>
      </c>
      <c r="AL2893">
        <v>0</v>
      </c>
      <c r="AM2893">
        <v>0</v>
      </c>
      <c r="AN2893">
        <v>0</v>
      </c>
      <c r="AO2893">
        <v>0</v>
      </c>
      <c r="AP2893">
        <v>0</v>
      </c>
      <c r="AQ2893">
        <v>0</v>
      </c>
      <c r="AR2893">
        <v>0</v>
      </c>
      <c r="AS2893">
        <v>0</v>
      </c>
      <c r="AT2893">
        <v>0</v>
      </c>
      <c r="AU2893">
        <v>0</v>
      </c>
      <c r="AV2893">
        <v>0</v>
      </c>
      <c r="AW2893">
        <v>0</v>
      </c>
      <c r="AX2893">
        <v>0</v>
      </c>
      <c r="AY2893">
        <v>0</v>
      </c>
      <c r="AZ2893">
        <v>0</v>
      </c>
      <c r="BA2893">
        <v>0</v>
      </c>
      <c r="BB2893">
        <v>0</v>
      </c>
      <c r="BC2893">
        <v>0</v>
      </c>
      <c r="BD2893">
        <v>0</v>
      </c>
      <c r="BE2893">
        <v>0</v>
      </c>
      <c r="BF2893">
        <v>0</v>
      </c>
      <c r="BG2893">
        <v>0</v>
      </c>
      <c r="BH2893">
        <v>0</v>
      </c>
      <c r="BI2893">
        <v>0</v>
      </c>
      <c r="BJ2893">
        <v>0</v>
      </c>
      <c r="BK2893">
        <v>0</v>
      </c>
      <c r="BL2893">
        <v>0</v>
      </c>
      <c r="BM2893">
        <v>0</v>
      </c>
      <c r="BN2893">
        <v>0</v>
      </c>
      <c r="BO2893">
        <v>0</v>
      </c>
      <c r="BP2893">
        <v>0</v>
      </c>
      <c r="BQ2893">
        <v>0</v>
      </c>
      <c r="BR2893">
        <v>0</v>
      </c>
      <c r="BS2893">
        <v>0</v>
      </c>
      <c r="BT2893">
        <v>0</v>
      </c>
      <c r="BU2893">
        <v>0</v>
      </c>
      <c r="BV2893">
        <v>0</v>
      </c>
      <c r="BW2893">
        <v>0</v>
      </c>
      <c r="BX2893" s="10">
        <v>0</v>
      </c>
      <c r="BY2893">
        <v>0</v>
      </c>
      <c r="BZ2893">
        <v>25000000</v>
      </c>
      <c r="CA2893">
        <v>13593000</v>
      </c>
      <c r="CB2893">
        <v>5437000</v>
      </c>
      <c r="CC2893">
        <v>5437000</v>
      </c>
      <c r="CD2893">
        <v>2719000</v>
      </c>
      <c r="CE2893">
        <v>0</v>
      </c>
    </row>
    <row r="2894" spans="1:83" x14ac:dyDescent="0.35">
      <c r="A2894" s="9" t="str">
        <f t="shared" si="45"/>
        <v>0703.453.70</v>
      </c>
      <c r="B2894" s="52" t="e">
        <f>+IF(MATCH(A2894,List!H$10:H$145,0),"Targeted")</f>
        <v>#N/A</v>
      </c>
      <c r="C2894" s="65"/>
      <c r="D2894" s="151" t="s">
        <v>7700</v>
      </c>
      <c r="E2894" s="16" t="s">
        <v>854</v>
      </c>
      <c r="F2894" s="16" t="s">
        <v>855</v>
      </c>
      <c r="G2894" s="16" t="s">
        <v>151</v>
      </c>
      <c r="H2894" s="16" t="s">
        <v>999</v>
      </c>
      <c r="I2894" s="16" t="s">
        <v>735</v>
      </c>
      <c r="J2894" s="16" t="s">
        <v>4525</v>
      </c>
      <c r="K2894" s="17" t="s">
        <v>151</v>
      </c>
      <c r="L2894" s="18" t="s">
        <v>4125</v>
      </c>
      <c r="M2894" s="195" t="s">
        <v>4500</v>
      </c>
      <c r="N2894" s="16" t="s">
        <v>4501</v>
      </c>
      <c r="O2894" s="17" t="s">
        <v>346</v>
      </c>
      <c r="P2894" s="17" t="s">
        <v>305</v>
      </c>
      <c r="Q2894" s="17" t="s">
        <v>306</v>
      </c>
      <c r="R2894">
        <v>0</v>
      </c>
      <c r="S2894">
        <v>0</v>
      </c>
      <c r="T2894">
        <v>0</v>
      </c>
      <c r="U2894">
        <v>0</v>
      </c>
      <c r="V2894">
        <v>0</v>
      </c>
      <c r="W2894">
        <v>0</v>
      </c>
      <c r="X2894">
        <v>0</v>
      </c>
      <c r="Y2894">
        <v>0</v>
      </c>
      <c r="Z2894">
        <v>0</v>
      </c>
      <c r="AA2894">
        <v>0</v>
      </c>
      <c r="AB2894">
        <v>0</v>
      </c>
      <c r="AC2894">
        <v>0</v>
      </c>
      <c r="AD2894">
        <v>0</v>
      </c>
      <c r="AE2894">
        <v>0</v>
      </c>
      <c r="AF2894">
        <v>0</v>
      </c>
      <c r="AG2894" s="19">
        <v>0</v>
      </c>
      <c r="AH2894">
        <v>0</v>
      </c>
      <c r="AI2894">
        <v>0</v>
      </c>
      <c r="AJ2894">
        <v>0</v>
      </c>
      <c r="AK2894">
        <v>0</v>
      </c>
      <c r="AL2894">
        <v>0</v>
      </c>
      <c r="AM2894">
        <v>0</v>
      </c>
      <c r="AN2894">
        <v>0</v>
      </c>
      <c r="AO2894">
        <v>0</v>
      </c>
      <c r="AP2894">
        <v>0</v>
      </c>
      <c r="AQ2894">
        <v>0</v>
      </c>
      <c r="AR2894">
        <v>0</v>
      </c>
      <c r="AS2894">
        <v>0</v>
      </c>
      <c r="AT2894">
        <v>0</v>
      </c>
      <c r="AU2894">
        <v>0</v>
      </c>
      <c r="AV2894">
        <v>0</v>
      </c>
      <c r="AW2894">
        <v>451</v>
      </c>
      <c r="AX2894">
        <v>7858</v>
      </c>
      <c r="AY2894">
        <v>2937</v>
      </c>
      <c r="AZ2894">
        <v>2000</v>
      </c>
      <c r="BA2894">
        <v>47000</v>
      </c>
      <c r="BB2894">
        <v>34000</v>
      </c>
      <c r="BC2894">
        <v>46000</v>
      </c>
      <c r="BD2894">
        <v>-14000</v>
      </c>
      <c r="BE2894">
        <v>0</v>
      </c>
      <c r="BF2894">
        <v>2000</v>
      </c>
      <c r="BG2894">
        <v>1000</v>
      </c>
      <c r="BH2894">
        <v>1000</v>
      </c>
      <c r="BI2894">
        <v>0</v>
      </c>
      <c r="BJ2894">
        <v>0</v>
      </c>
      <c r="BK2894">
        <v>473000</v>
      </c>
      <c r="BL2894">
        <v>329000</v>
      </c>
      <c r="BM2894">
        <v>162000</v>
      </c>
      <c r="BN2894">
        <v>88000</v>
      </c>
      <c r="BO2894">
        <v>35000</v>
      </c>
      <c r="BP2894">
        <v>19000</v>
      </c>
      <c r="BQ2894">
        <v>1000</v>
      </c>
      <c r="BR2894">
        <v>339000</v>
      </c>
      <c r="BS2894">
        <v>53000</v>
      </c>
      <c r="BT2894">
        <v>12000</v>
      </c>
      <c r="BU2894">
        <v>3000</v>
      </c>
      <c r="BV2894">
        <v>10000</v>
      </c>
      <c r="BW2894">
        <v>346000</v>
      </c>
      <c r="BX2894">
        <v>160000</v>
      </c>
      <c r="BY2894">
        <v>100000</v>
      </c>
      <c r="BZ2894">
        <v>174000</v>
      </c>
      <c r="CA2894">
        <v>59000</v>
      </c>
      <c r="CB2894">
        <v>31000</v>
      </c>
      <c r="CC2894">
        <v>37000</v>
      </c>
      <c r="CD2894">
        <v>38000</v>
      </c>
      <c r="CE2894">
        <v>39000</v>
      </c>
    </row>
    <row r="2895" spans="1:83" x14ac:dyDescent="0.35">
      <c r="A2895" s="9" t="str">
        <f t="shared" si="45"/>
        <v>0703.453.70</v>
      </c>
      <c r="B2895" s="52" t="e">
        <f>+IF(MATCH(A2895,List!H$10:H$145,0),"Targeted")</f>
        <v>#N/A</v>
      </c>
      <c r="C2895" s="65"/>
      <c r="D2895" s="151"/>
      <c r="E2895" s="16" t="s">
        <v>854</v>
      </c>
      <c r="F2895" s="16" t="s">
        <v>855</v>
      </c>
      <c r="G2895" s="16" t="s">
        <v>151</v>
      </c>
      <c r="H2895" s="16" t="s">
        <v>999</v>
      </c>
      <c r="I2895" s="16" t="s">
        <v>735</v>
      </c>
      <c r="J2895" s="16" t="s">
        <v>4525</v>
      </c>
      <c r="K2895" s="17" t="s">
        <v>151</v>
      </c>
      <c r="L2895" s="18" t="s">
        <v>4125</v>
      </c>
      <c r="M2895" s="195" t="s">
        <v>4500</v>
      </c>
      <c r="N2895" s="16" t="s">
        <v>4501</v>
      </c>
      <c r="O2895" s="17" t="s">
        <v>304</v>
      </c>
      <c r="P2895" s="17" t="s">
        <v>305</v>
      </c>
      <c r="Q2895" s="17" t="s">
        <v>306</v>
      </c>
      <c r="R2895">
        <v>0</v>
      </c>
      <c r="S2895">
        <v>0</v>
      </c>
      <c r="T2895">
        <v>0</v>
      </c>
      <c r="U2895">
        <v>0</v>
      </c>
      <c r="V2895">
        <v>0</v>
      </c>
      <c r="W2895">
        <v>0</v>
      </c>
      <c r="X2895">
        <v>0</v>
      </c>
      <c r="Y2895">
        <v>0</v>
      </c>
      <c r="Z2895">
        <v>0</v>
      </c>
      <c r="AA2895">
        <v>0</v>
      </c>
      <c r="AB2895">
        <v>0</v>
      </c>
      <c r="AC2895">
        <v>0</v>
      </c>
      <c r="AD2895">
        <v>0</v>
      </c>
      <c r="AE2895">
        <v>0</v>
      </c>
      <c r="AF2895">
        <v>0</v>
      </c>
      <c r="AG2895" s="19">
        <v>0</v>
      </c>
      <c r="AH2895">
        <v>0</v>
      </c>
      <c r="AI2895">
        <v>0</v>
      </c>
      <c r="AJ2895">
        <v>0</v>
      </c>
      <c r="AK2895">
        <v>0</v>
      </c>
      <c r="AL2895">
        <v>0</v>
      </c>
      <c r="AM2895">
        <v>0</v>
      </c>
      <c r="AN2895">
        <v>0</v>
      </c>
      <c r="AO2895">
        <v>0</v>
      </c>
      <c r="AP2895">
        <v>0</v>
      </c>
      <c r="AQ2895">
        <v>0</v>
      </c>
      <c r="AR2895">
        <v>0</v>
      </c>
      <c r="AS2895">
        <v>0</v>
      </c>
      <c r="AT2895">
        <v>0</v>
      </c>
      <c r="AU2895">
        <v>101122</v>
      </c>
      <c r="AV2895">
        <v>0</v>
      </c>
      <c r="AW2895">
        <v>-218</v>
      </c>
      <c r="AX2895">
        <v>-78262</v>
      </c>
      <c r="AY2895">
        <v>-1515</v>
      </c>
      <c r="AZ2895">
        <v>0</v>
      </c>
      <c r="BA2895">
        <v>0</v>
      </c>
      <c r="BB2895">
        <v>0</v>
      </c>
      <c r="BC2895">
        <v>-5000</v>
      </c>
      <c r="BD2895">
        <v>-4000</v>
      </c>
      <c r="BE2895">
        <v>59000</v>
      </c>
      <c r="BF2895">
        <v>2000</v>
      </c>
      <c r="BG2895">
        <v>0</v>
      </c>
      <c r="BH2895">
        <v>0</v>
      </c>
      <c r="BI2895">
        <v>0</v>
      </c>
      <c r="BJ2895">
        <v>8000</v>
      </c>
      <c r="BK2895">
        <v>0</v>
      </c>
      <c r="BL2895">
        <v>1000</v>
      </c>
      <c r="BM2895">
        <v>0</v>
      </c>
      <c r="BN2895">
        <v>0</v>
      </c>
      <c r="BO2895">
        <v>0</v>
      </c>
      <c r="BP2895">
        <v>0</v>
      </c>
      <c r="BQ2895">
        <v>0</v>
      </c>
      <c r="BR2895">
        <v>22000</v>
      </c>
      <c r="BS2895">
        <v>61000</v>
      </c>
      <c r="BT2895">
        <v>100000</v>
      </c>
      <c r="BU2895">
        <v>1000</v>
      </c>
      <c r="BV2895">
        <v>1000</v>
      </c>
      <c r="BW2895">
        <v>0</v>
      </c>
      <c r="BX2895" s="10">
        <v>0</v>
      </c>
      <c r="BY2895">
        <v>10000</v>
      </c>
      <c r="BZ2895">
        <v>6000</v>
      </c>
      <c r="CA2895">
        <v>0</v>
      </c>
      <c r="CB2895">
        <v>0</v>
      </c>
      <c r="CC2895">
        <v>0</v>
      </c>
      <c r="CD2895">
        <v>0</v>
      </c>
      <c r="CE2895">
        <v>0</v>
      </c>
    </row>
    <row r="2896" spans="1:83" x14ac:dyDescent="0.35">
      <c r="A2896" s="9" t="str">
        <f t="shared" si="45"/>
        <v>0710.453.70</v>
      </c>
      <c r="B2896" s="52" t="e">
        <f>+IF(MATCH(A2896,List!H$10:H$145,0),"Targeted")</f>
        <v>#N/A</v>
      </c>
      <c r="C2896" s="65"/>
      <c r="D2896" s="151" t="s">
        <v>7700</v>
      </c>
      <c r="E2896" s="16" t="s">
        <v>854</v>
      </c>
      <c r="F2896" s="16" t="s">
        <v>855</v>
      </c>
      <c r="G2896" s="16" t="s">
        <v>151</v>
      </c>
      <c r="H2896" s="16" t="s">
        <v>999</v>
      </c>
      <c r="I2896" s="16" t="s">
        <v>4526</v>
      </c>
      <c r="J2896" s="16" t="s">
        <v>4527</v>
      </c>
      <c r="K2896" s="17" t="s">
        <v>151</v>
      </c>
      <c r="L2896" s="18" t="s">
        <v>4125</v>
      </c>
      <c r="M2896" s="195" t="s">
        <v>4500</v>
      </c>
      <c r="N2896" s="16" t="s">
        <v>4501</v>
      </c>
      <c r="O2896" s="17" t="s">
        <v>346</v>
      </c>
      <c r="P2896" s="17" t="s">
        <v>305</v>
      </c>
      <c r="Q2896" s="17" t="s">
        <v>306</v>
      </c>
      <c r="R2896">
        <v>0</v>
      </c>
      <c r="S2896">
        <v>0</v>
      </c>
      <c r="T2896">
        <v>0</v>
      </c>
      <c r="U2896">
        <v>0</v>
      </c>
      <c r="V2896">
        <v>0</v>
      </c>
      <c r="W2896">
        <v>0</v>
      </c>
      <c r="X2896">
        <v>0</v>
      </c>
      <c r="Y2896">
        <v>0</v>
      </c>
      <c r="Z2896">
        <v>0</v>
      </c>
      <c r="AA2896">
        <v>0</v>
      </c>
      <c r="AB2896">
        <v>0</v>
      </c>
      <c r="AC2896">
        <v>0</v>
      </c>
      <c r="AD2896">
        <v>0</v>
      </c>
      <c r="AE2896">
        <v>0</v>
      </c>
      <c r="AF2896">
        <v>0</v>
      </c>
      <c r="AG2896" s="19">
        <v>0</v>
      </c>
      <c r="AH2896">
        <v>0</v>
      </c>
      <c r="AI2896">
        <v>0</v>
      </c>
      <c r="AJ2896">
        <v>0</v>
      </c>
      <c r="AK2896">
        <v>0</v>
      </c>
      <c r="AL2896">
        <v>0</v>
      </c>
      <c r="AM2896">
        <v>0</v>
      </c>
      <c r="AN2896">
        <v>0</v>
      </c>
      <c r="AO2896">
        <v>0</v>
      </c>
      <c r="AP2896">
        <v>0</v>
      </c>
      <c r="AQ2896">
        <v>0</v>
      </c>
      <c r="AR2896">
        <v>0</v>
      </c>
      <c r="AS2896">
        <v>0</v>
      </c>
      <c r="AT2896">
        <v>0</v>
      </c>
      <c r="AU2896">
        <v>0</v>
      </c>
      <c r="AV2896">
        <v>0</v>
      </c>
      <c r="AW2896">
        <v>0</v>
      </c>
      <c r="AX2896">
        <v>0</v>
      </c>
      <c r="AY2896">
        <v>0</v>
      </c>
      <c r="AZ2896">
        <v>0</v>
      </c>
      <c r="BA2896">
        <v>0</v>
      </c>
      <c r="BB2896">
        <v>0</v>
      </c>
      <c r="BC2896">
        <v>0</v>
      </c>
      <c r="BD2896">
        <v>0</v>
      </c>
      <c r="BE2896">
        <v>0</v>
      </c>
      <c r="BF2896">
        <v>0</v>
      </c>
      <c r="BG2896">
        <v>0</v>
      </c>
      <c r="BH2896">
        <v>0</v>
      </c>
      <c r="BI2896">
        <v>3000</v>
      </c>
      <c r="BJ2896">
        <v>3000</v>
      </c>
      <c r="BK2896">
        <v>0</v>
      </c>
      <c r="BL2896">
        <v>0</v>
      </c>
      <c r="BM2896">
        <v>0</v>
      </c>
      <c r="BN2896">
        <v>0</v>
      </c>
      <c r="BO2896">
        <v>0</v>
      </c>
      <c r="BP2896">
        <v>0</v>
      </c>
      <c r="BQ2896">
        <v>0</v>
      </c>
      <c r="BR2896">
        <v>0</v>
      </c>
      <c r="BS2896">
        <v>0</v>
      </c>
      <c r="BT2896">
        <v>0</v>
      </c>
      <c r="BU2896">
        <v>0</v>
      </c>
      <c r="BV2896">
        <v>0</v>
      </c>
      <c r="BW2896">
        <v>0</v>
      </c>
      <c r="BX2896">
        <v>0</v>
      </c>
      <c r="BY2896">
        <v>0</v>
      </c>
      <c r="BZ2896">
        <v>0</v>
      </c>
      <c r="CA2896">
        <v>0</v>
      </c>
      <c r="CB2896">
        <v>0</v>
      </c>
      <c r="CC2896">
        <v>0</v>
      </c>
      <c r="CD2896">
        <v>0</v>
      </c>
      <c r="CE2896">
        <v>0</v>
      </c>
    </row>
    <row r="2897" spans="1:83" x14ac:dyDescent="0.35">
      <c r="A2897" s="9" t="str">
        <f t="shared" si="45"/>
        <v>0711.453.70</v>
      </c>
      <c r="B2897" s="52" t="e">
        <f>+IF(MATCH(A2897,List!H$10:H$145,0),"Targeted")</f>
        <v>#N/A</v>
      </c>
      <c r="C2897" s="65"/>
      <c r="D2897" s="151" t="s">
        <v>7700</v>
      </c>
      <c r="E2897" s="16" t="s">
        <v>854</v>
      </c>
      <c r="F2897" s="16" t="s">
        <v>855</v>
      </c>
      <c r="G2897" s="16" t="s">
        <v>151</v>
      </c>
      <c r="H2897" s="16" t="s">
        <v>999</v>
      </c>
      <c r="I2897" s="16" t="s">
        <v>4528</v>
      </c>
      <c r="J2897" s="16" t="s">
        <v>4529</v>
      </c>
      <c r="K2897" s="17" t="s">
        <v>151</v>
      </c>
      <c r="L2897" s="18" t="s">
        <v>4125</v>
      </c>
      <c r="M2897" s="195" t="s">
        <v>4500</v>
      </c>
      <c r="N2897" s="16" t="s">
        <v>4501</v>
      </c>
      <c r="O2897" s="17" t="s">
        <v>346</v>
      </c>
      <c r="P2897" s="17" t="s">
        <v>305</v>
      </c>
      <c r="Q2897" s="17" t="s">
        <v>306</v>
      </c>
      <c r="R2897">
        <v>0</v>
      </c>
      <c r="S2897">
        <v>0</v>
      </c>
      <c r="T2897">
        <v>0</v>
      </c>
      <c r="U2897">
        <v>0</v>
      </c>
      <c r="V2897">
        <v>0</v>
      </c>
      <c r="W2897">
        <v>0</v>
      </c>
      <c r="X2897">
        <v>0</v>
      </c>
      <c r="Y2897">
        <v>0</v>
      </c>
      <c r="Z2897">
        <v>0</v>
      </c>
      <c r="AA2897">
        <v>0</v>
      </c>
      <c r="AB2897">
        <v>0</v>
      </c>
      <c r="AC2897">
        <v>0</v>
      </c>
      <c r="AD2897">
        <v>0</v>
      </c>
      <c r="AE2897">
        <v>0</v>
      </c>
      <c r="AF2897">
        <v>0</v>
      </c>
      <c r="AG2897" s="19">
        <v>0</v>
      </c>
      <c r="AH2897">
        <v>0</v>
      </c>
      <c r="AI2897">
        <v>0</v>
      </c>
      <c r="AJ2897">
        <v>0</v>
      </c>
      <c r="AK2897">
        <v>0</v>
      </c>
      <c r="AL2897">
        <v>0</v>
      </c>
      <c r="AM2897">
        <v>0</v>
      </c>
      <c r="AN2897">
        <v>0</v>
      </c>
      <c r="AO2897">
        <v>0</v>
      </c>
      <c r="AP2897">
        <v>0</v>
      </c>
      <c r="AQ2897">
        <v>0</v>
      </c>
      <c r="AR2897">
        <v>0</v>
      </c>
      <c r="AS2897">
        <v>0</v>
      </c>
      <c r="AT2897">
        <v>0</v>
      </c>
      <c r="AU2897">
        <v>0</v>
      </c>
      <c r="AV2897">
        <v>0</v>
      </c>
      <c r="AW2897">
        <v>0</v>
      </c>
      <c r="AX2897">
        <v>0</v>
      </c>
      <c r="AY2897">
        <v>0</v>
      </c>
      <c r="AZ2897">
        <v>0</v>
      </c>
      <c r="BA2897">
        <v>0</v>
      </c>
      <c r="BB2897">
        <v>0</v>
      </c>
      <c r="BC2897">
        <v>0</v>
      </c>
      <c r="BD2897">
        <v>0</v>
      </c>
      <c r="BE2897">
        <v>0</v>
      </c>
      <c r="BF2897">
        <v>0</v>
      </c>
      <c r="BG2897">
        <v>0</v>
      </c>
      <c r="BH2897">
        <v>0</v>
      </c>
      <c r="BI2897">
        <v>122000</v>
      </c>
      <c r="BJ2897">
        <v>-330000</v>
      </c>
      <c r="BK2897">
        <v>686000</v>
      </c>
      <c r="BL2897">
        <v>160000</v>
      </c>
      <c r="BM2897">
        <v>58000</v>
      </c>
      <c r="BN2897">
        <v>66000</v>
      </c>
      <c r="BO2897">
        <v>37000</v>
      </c>
      <c r="BP2897">
        <v>4000</v>
      </c>
      <c r="BQ2897">
        <v>16000</v>
      </c>
      <c r="BR2897">
        <v>0</v>
      </c>
      <c r="BS2897">
        <v>0</v>
      </c>
      <c r="BT2897">
        <v>0</v>
      </c>
      <c r="BU2897">
        <v>0</v>
      </c>
      <c r="BV2897">
        <v>0</v>
      </c>
      <c r="BW2897">
        <v>0</v>
      </c>
      <c r="BX2897">
        <v>0</v>
      </c>
      <c r="BY2897">
        <v>0</v>
      </c>
      <c r="BZ2897">
        <v>0</v>
      </c>
      <c r="CA2897">
        <v>0</v>
      </c>
      <c r="CB2897">
        <v>0</v>
      </c>
      <c r="CC2897">
        <v>0</v>
      </c>
      <c r="CD2897">
        <v>0</v>
      </c>
      <c r="CE2897">
        <v>0</v>
      </c>
    </row>
    <row r="2898" spans="1:83" x14ac:dyDescent="0.35">
      <c r="A2898" s="9" t="str">
        <f t="shared" si="45"/>
        <v>0712.453.70</v>
      </c>
      <c r="B2898" s="52" t="e">
        <f>+IF(MATCH(A2898,List!H$10:H$145,0),"Targeted")</f>
        <v>#N/A</v>
      </c>
      <c r="C2898" s="65"/>
      <c r="D2898" s="151" t="s">
        <v>7700</v>
      </c>
      <c r="E2898" s="16" t="s">
        <v>854</v>
      </c>
      <c r="F2898" s="16" t="s">
        <v>855</v>
      </c>
      <c r="G2898" s="16" t="s">
        <v>151</v>
      </c>
      <c r="H2898" s="16" t="s">
        <v>999</v>
      </c>
      <c r="I2898" s="16" t="s">
        <v>1002</v>
      </c>
      <c r="J2898" s="16" t="s">
        <v>1003</v>
      </c>
      <c r="K2898" s="17" t="s">
        <v>151</v>
      </c>
      <c r="L2898" s="18" t="s">
        <v>4125</v>
      </c>
      <c r="M2898" s="195" t="s">
        <v>4500</v>
      </c>
      <c r="N2898" s="16" t="s">
        <v>4501</v>
      </c>
      <c r="O2898" s="17" t="s">
        <v>346</v>
      </c>
      <c r="P2898" s="17" t="s">
        <v>305</v>
      </c>
      <c r="Q2898" s="17" t="s">
        <v>306</v>
      </c>
      <c r="R2898">
        <v>0</v>
      </c>
      <c r="S2898">
        <v>0</v>
      </c>
      <c r="T2898">
        <v>0</v>
      </c>
      <c r="U2898">
        <v>0</v>
      </c>
      <c r="V2898">
        <v>0</v>
      </c>
      <c r="W2898">
        <v>0</v>
      </c>
      <c r="X2898">
        <v>0</v>
      </c>
      <c r="Y2898">
        <v>0</v>
      </c>
      <c r="Z2898">
        <v>0</v>
      </c>
      <c r="AA2898">
        <v>0</v>
      </c>
      <c r="AB2898">
        <v>0</v>
      </c>
      <c r="AC2898">
        <v>0</v>
      </c>
      <c r="AD2898">
        <v>0</v>
      </c>
      <c r="AE2898">
        <v>0</v>
      </c>
      <c r="AF2898">
        <v>0</v>
      </c>
      <c r="AG2898" s="19">
        <v>0</v>
      </c>
      <c r="AH2898">
        <v>0</v>
      </c>
      <c r="AI2898">
        <v>0</v>
      </c>
      <c r="AJ2898">
        <v>0</v>
      </c>
      <c r="AK2898">
        <v>0</v>
      </c>
      <c r="AL2898">
        <v>0</v>
      </c>
      <c r="AM2898">
        <v>0</v>
      </c>
      <c r="AN2898">
        <v>0</v>
      </c>
      <c r="AO2898">
        <v>0</v>
      </c>
      <c r="AP2898">
        <v>0</v>
      </c>
      <c r="AQ2898">
        <v>0</v>
      </c>
      <c r="AR2898">
        <v>0</v>
      </c>
      <c r="AS2898">
        <v>0</v>
      </c>
      <c r="AT2898">
        <v>0</v>
      </c>
      <c r="AU2898">
        <v>0</v>
      </c>
      <c r="AV2898">
        <v>0</v>
      </c>
      <c r="AW2898">
        <v>0</v>
      </c>
      <c r="AX2898">
        <v>0</v>
      </c>
      <c r="AY2898">
        <v>0</v>
      </c>
      <c r="AZ2898">
        <v>0</v>
      </c>
      <c r="BA2898">
        <v>0</v>
      </c>
      <c r="BB2898">
        <v>0</v>
      </c>
      <c r="BC2898">
        <v>0</v>
      </c>
      <c r="BD2898">
        <v>0</v>
      </c>
      <c r="BE2898">
        <v>0</v>
      </c>
      <c r="BF2898">
        <v>0</v>
      </c>
      <c r="BG2898">
        <v>0</v>
      </c>
      <c r="BH2898">
        <v>0</v>
      </c>
      <c r="BI2898">
        <v>114000</v>
      </c>
      <c r="BJ2898">
        <v>147000</v>
      </c>
      <c r="BK2898">
        <v>172000</v>
      </c>
      <c r="BL2898">
        <v>170000</v>
      </c>
      <c r="BM2898">
        <v>33000</v>
      </c>
      <c r="BN2898">
        <v>50000</v>
      </c>
      <c r="BO2898">
        <v>5000</v>
      </c>
      <c r="BP2898">
        <v>6000</v>
      </c>
      <c r="BQ2898">
        <v>14000</v>
      </c>
      <c r="BR2898">
        <v>14000</v>
      </c>
      <c r="BS2898">
        <v>6000</v>
      </c>
      <c r="BT2898">
        <v>1000</v>
      </c>
      <c r="BU2898">
        <v>-1000</v>
      </c>
      <c r="BV2898">
        <v>0</v>
      </c>
      <c r="BW2898">
        <v>0</v>
      </c>
      <c r="BX2898">
        <v>0</v>
      </c>
      <c r="BY2898">
        <v>0</v>
      </c>
      <c r="BZ2898">
        <v>0</v>
      </c>
      <c r="CA2898">
        <v>0</v>
      </c>
      <c r="CB2898">
        <v>0</v>
      </c>
      <c r="CC2898">
        <v>0</v>
      </c>
      <c r="CD2898">
        <v>0</v>
      </c>
      <c r="CE2898">
        <v>0</v>
      </c>
    </row>
    <row r="2899" spans="1:83" x14ac:dyDescent="0.35">
      <c r="A2899" s="9" t="str">
        <f t="shared" si="45"/>
        <v>0715.453.70</v>
      </c>
      <c r="B2899" s="52" t="e">
        <f>+IF(MATCH(A2899,List!H$10:H$145,0),"Targeted")</f>
        <v>#N/A</v>
      </c>
      <c r="C2899" s="65"/>
      <c r="D2899" s="151" t="s">
        <v>7700</v>
      </c>
      <c r="E2899" s="16" t="s">
        <v>854</v>
      </c>
      <c r="F2899" s="16" t="s">
        <v>855</v>
      </c>
      <c r="G2899" s="16" t="s">
        <v>151</v>
      </c>
      <c r="H2899" s="16" t="s">
        <v>999</v>
      </c>
      <c r="I2899" s="16" t="s">
        <v>3751</v>
      </c>
      <c r="J2899" s="16" t="s">
        <v>4530</v>
      </c>
      <c r="K2899" s="17" t="s">
        <v>151</v>
      </c>
      <c r="L2899" s="18" t="s">
        <v>4125</v>
      </c>
      <c r="M2899" s="195" t="s">
        <v>4500</v>
      </c>
      <c r="N2899" s="16" t="s">
        <v>4501</v>
      </c>
      <c r="O2899" s="17" t="s">
        <v>346</v>
      </c>
      <c r="P2899" s="17" t="s">
        <v>305</v>
      </c>
      <c r="Q2899" s="17" t="s">
        <v>306</v>
      </c>
      <c r="R2899">
        <v>0</v>
      </c>
      <c r="S2899">
        <v>0</v>
      </c>
      <c r="T2899">
        <v>0</v>
      </c>
      <c r="U2899">
        <v>0</v>
      </c>
      <c r="V2899">
        <v>0</v>
      </c>
      <c r="W2899">
        <v>0</v>
      </c>
      <c r="X2899">
        <v>0</v>
      </c>
      <c r="Y2899">
        <v>0</v>
      </c>
      <c r="Z2899">
        <v>0</v>
      </c>
      <c r="AA2899">
        <v>0</v>
      </c>
      <c r="AB2899">
        <v>0</v>
      </c>
      <c r="AC2899">
        <v>0</v>
      </c>
      <c r="AD2899">
        <v>0</v>
      </c>
      <c r="AE2899">
        <v>0</v>
      </c>
      <c r="AF2899">
        <v>0</v>
      </c>
      <c r="AG2899" s="19">
        <v>0</v>
      </c>
      <c r="AH2899">
        <v>0</v>
      </c>
      <c r="AI2899">
        <v>0</v>
      </c>
      <c r="AJ2899">
        <v>0</v>
      </c>
      <c r="AK2899">
        <v>0</v>
      </c>
      <c r="AL2899">
        <v>0</v>
      </c>
      <c r="AM2899">
        <v>0</v>
      </c>
      <c r="AN2899">
        <v>0</v>
      </c>
      <c r="AO2899">
        <v>0</v>
      </c>
      <c r="AP2899">
        <v>0</v>
      </c>
      <c r="AQ2899">
        <v>0</v>
      </c>
      <c r="AR2899">
        <v>0</v>
      </c>
      <c r="AS2899">
        <v>0</v>
      </c>
      <c r="AT2899">
        <v>0</v>
      </c>
      <c r="AU2899">
        <v>0</v>
      </c>
      <c r="AV2899">
        <v>0</v>
      </c>
      <c r="AW2899">
        <v>0</v>
      </c>
      <c r="AX2899">
        <v>0</v>
      </c>
      <c r="AY2899">
        <v>0</v>
      </c>
      <c r="AZ2899">
        <v>0</v>
      </c>
      <c r="BA2899">
        <v>0</v>
      </c>
      <c r="BB2899">
        <v>0</v>
      </c>
      <c r="BC2899">
        <v>0</v>
      </c>
      <c r="BD2899">
        <v>-3000</v>
      </c>
      <c r="BE2899">
        <v>1000</v>
      </c>
      <c r="BF2899">
        <v>-1000</v>
      </c>
      <c r="BG2899">
        <v>-2000</v>
      </c>
      <c r="BH2899">
        <v>-2000</v>
      </c>
      <c r="BI2899">
        <v>-6000</v>
      </c>
      <c r="BJ2899">
        <v>-4000</v>
      </c>
      <c r="BK2899">
        <v>-8000</v>
      </c>
      <c r="BL2899">
        <v>-50000</v>
      </c>
      <c r="BM2899">
        <v>-38000</v>
      </c>
      <c r="BN2899">
        <v>-16000</v>
      </c>
      <c r="BO2899">
        <v>-17000</v>
      </c>
      <c r="BP2899">
        <v>4000</v>
      </c>
      <c r="BQ2899">
        <v>12000</v>
      </c>
      <c r="BR2899">
        <v>13000</v>
      </c>
      <c r="BS2899">
        <v>24000</v>
      </c>
      <c r="BT2899">
        <v>24000</v>
      </c>
      <c r="BU2899">
        <v>11000</v>
      </c>
      <c r="BV2899">
        <v>6000</v>
      </c>
      <c r="BW2899">
        <v>5000</v>
      </c>
      <c r="BX2899">
        <v>-1000</v>
      </c>
      <c r="BY2899">
        <v>-2000</v>
      </c>
      <c r="BZ2899">
        <v>0</v>
      </c>
      <c r="CA2899">
        <v>-1000</v>
      </c>
      <c r="CB2899">
        <v>0</v>
      </c>
      <c r="CC2899">
        <v>0</v>
      </c>
      <c r="CD2899">
        <v>-1000</v>
      </c>
      <c r="CE2899">
        <v>0</v>
      </c>
    </row>
    <row r="2900" spans="1:83" x14ac:dyDescent="0.35">
      <c r="A2900" s="9" t="str">
        <f t="shared" si="45"/>
        <v>0716.453.70</v>
      </c>
      <c r="B2900" s="52" t="e">
        <f>+IF(MATCH(A2900,List!H$10:H$145,0),"Targeted")</f>
        <v>#N/A</v>
      </c>
      <c r="C2900" s="65"/>
      <c r="D2900" s="151" t="s">
        <v>7700</v>
      </c>
      <c r="E2900" s="16" t="s">
        <v>854</v>
      </c>
      <c r="F2900" s="16" t="s">
        <v>855</v>
      </c>
      <c r="G2900" s="16" t="s">
        <v>151</v>
      </c>
      <c r="H2900" s="16" t="s">
        <v>999</v>
      </c>
      <c r="I2900" s="16" t="s">
        <v>3753</v>
      </c>
      <c r="J2900" s="16" t="s">
        <v>4531</v>
      </c>
      <c r="K2900" s="17" t="s">
        <v>151</v>
      </c>
      <c r="L2900" s="18" t="s">
        <v>4125</v>
      </c>
      <c r="M2900" s="195" t="s">
        <v>4500</v>
      </c>
      <c r="N2900" s="16" t="s">
        <v>4501</v>
      </c>
      <c r="O2900" s="17" t="s">
        <v>346</v>
      </c>
      <c r="P2900" s="17" t="s">
        <v>305</v>
      </c>
      <c r="Q2900" s="17" t="s">
        <v>306</v>
      </c>
      <c r="R2900">
        <v>0</v>
      </c>
      <c r="S2900">
        <v>0</v>
      </c>
      <c r="T2900">
        <v>0</v>
      </c>
      <c r="U2900">
        <v>0</v>
      </c>
      <c r="V2900">
        <v>0</v>
      </c>
      <c r="W2900">
        <v>0</v>
      </c>
      <c r="X2900">
        <v>0</v>
      </c>
      <c r="Y2900">
        <v>0</v>
      </c>
      <c r="Z2900">
        <v>0</v>
      </c>
      <c r="AA2900">
        <v>0</v>
      </c>
      <c r="AB2900">
        <v>0</v>
      </c>
      <c r="AC2900">
        <v>0</v>
      </c>
      <c r="AD2900">
        <v>0</v>
      </c>
      <c r="AE2900">
        <v>0</v>
      </c>
      <c r="AF2900">
        <v>0</v>
      </c>
      <c r="AG2900" s="19">
        <v>0</v>
      </c>
      <c r="AH2900">
        <v>0</v>
      </c>
      <c r="AI2900">
        <v>0</v>
      </c>
      <c r="AJ2900">
        <v>0</v>
      </c>
      <c r="AK2900">
        <v>0</v>
      </c>
      <c r="AL2900">
        <v>0</v>
      </c>
      <c r="AM2900">
        <v>0</v>
      </c>
      <c r="AN2900">
        <v>0</v>
      </c>
      <c r="AO2900">
        <v>0</v>
      </c>
      <c r="AP2900">
        <v>0</v>
      </c>
      <c r="AQ2900">
        <v>0</v>
      </c>
      <c r="AR2900">
        <v>0</v>
      </c>
      <c r="AS2900">
        <v>0</v>
      </c>
      <c r="AT2900">
        <v>0</v>
      </c>
      <c r="AU2900">
        <v>0</v>
      </c>
      <c r="AV2900">
        <v>0</v>
      </c>
      <c r="AW2900">
        <v>0</v>
      </c>
      <c r="AX2900">
        <v>0</v>
      </c>
      <c r="AY2900">
        <v>0</v>
      </c>
      <c r="AZ2900">
        <v>0</v>
      </c>
      <c r="BA2900">
        <v>0</v>
      </c>
      <c r="BB2900">
        <v>0</v>
      </c>
      <c r="BC2900">
        <v>0</v>
      </c>
      <c r="BD2900">
        <v>0</v>
      </c>
      <c r="BE2900">
        <v>0</v>
      </c>
      <c r="BF2900">
        <v>0</v>
      </c>
      <c r="BG2900">
        <v>0</v>
      </c>
      <c r="BH2900">
        <v>0</v>
      </c>
      <c r="BI2900">
        <v>5000</v>
      </c>
      <c r="BJ2900">
        <v>5000</v>
      </c>
      <c r="BK2900">
        <v>16000</v>
      </c>
      <c r="BL2900">
        <v>61000</v>
      </c>
      <c r="BM2900">
        <v>57000</v>
      </c>
      <c r="BN2900">
        <v>87000</v>
      </c>
      <c r="BO2900">
        <v>91000</v>
      </c>
      <c r="BP2900">
        <v>55000</v>
      </c>
      <c r="BQ2900">
        <v>43000</v>
      </c>
      <c r="BR2900">
        <v>56000</v>
      </c>
      <c r="BS2900">
        <v>51000</v>
      </c>
      <c r="BT2900">
        <v>46000</v>
      </c>
      <c r="BU2900">
        <v>37000</v>
      </c>
      <c r="BV2900">
        <v>43000</v>
      </c>
      <c r="BW2900">
        <v>37000</v>
      </c>
      <c r="BX2900">
        <v>35000</v>
      </c>
      <c r="BY2900">
        <v>25000</v>
      </c>
      <c r="BZ2900">
        <v>58000</v>
      </c>
      <c r="CA2900">
        <v>41000</v>
      </c>
      <c r="CB2900">
        <v>41000</v>
      </c>
      <c r="CC2900">
        <v>0</v>
      </c>
      <c r="CD2900">
        <v>0</v>
      </c>
      <c r="CE2900">
        <v>0</v>
      </c>
    </row>
    <row r="2901" spans="1:83" x14ac:dyDescent="0.35">
      <c r="A2901" s="9" t="str">
        <f t="shared" si="45"/>
        <v>0717.453.70</v>
      </c>
      <c r="B2901" s="52" t="e">
        <f>+IF(MATCH(A2901,List!H$10:H$145,0),"Targeted")</f>
        <v>#N/A</v>
      </c>
      <c r="C2901" s="65"/>
      <c r="D2901" s="151" t="s">
        <v>7700</v>
      </c>
      <c r="E2901" s="16" t="s">
        <v>854</v>
      </c>
      <c r="F2901" s="16" t="s">
        <v>855</v>
      </c>
      <c r="G2901" s="16" t="s">
        <v>151</v>
      </c>
      <c r="H2901" s="16" t="s">
        <v>999</v>
      </c>
      <c r="I2901" s="16" t="s">
        <v>3755</v>
      </c>
      <c r="J2901" s="16" t="s">
        <v>4532</v>
      </c>
      <c r="K2901" s="17" t="s">
        <v>151</v>
      </c>
      <c r="L2901" s="18" t="s">
        <v>4125</v>
      </c>
      <c r="M2901" s="195" t="s">
        <v>4500</v>
      </c>
      <c r="N2901" s="16" t="s">
        <v>4501</v>
      </c>
      <c r="O2901" s="17" t="s">
        <v>346</v>
      </c>
      <c r="P2901" s="17" t="s">
        <v>305</v>
      </c>
      <c r="Q2901" s="17" t="s">
        <v>306</v>
      </c>
      <c r="R2901">
        <v>0</v>
      </c>
      <c r="S2901">
        <v>0</v>
      </c>
      <c r="T2901">
        <v>0</v>
      </c>
      <c r="U2901">
        <v>0</v>
      </c>
      <c r="V2901">
        <v>0</v>
      </c>
      <c r="W2901">
        <v>0</v>
      </c>
      <c r="X2901">
        <v>0</v>
      </c>
      <c r="Y2901">
        <v>0</v>
      </c>
      <c r="Z2901">
        <v>0</v>
      </c>
      <c r="AA2901">
        <v>0</v>
      </c>
      <c r="AB2901">
        <v>0</v>
      </c>
      <c r="AC2901">
        <v>0</v>
      </c>
      <c r="AD2901">
        <v>0</v>
      </c>
      <c r="AE2901">
        <v>0</v>
      </c>
      <c r="AF2901">
        <v>0</v>
      </c>
      <c r="AG2901" s="19">
        <v>0</v>
      </c>
      <c r="AH2901">
        <v>0</v>
      </c>
      <c r="AI2901">
        <v>0</v>
      </c>
      <c r="AJ2901">
        <v>0</v>
      </c>
      <c r="AK2901">
        <v>0</v>
      </c>
      <c r="AL2901">
        <v>0</v>
      </c>
      <c r="AM2901">
        <v>0</v>
      </c>
      <c r="AN2901">
        <v>0</v>
      </c>
      <c r="AO2901">
        <v>0</v>
      </c>
      <c r="AP2901">
        <v>0</v>
      </c>
      <c r="AQ2901">
        <v>0</v>
      </c>
      <c r="AR2901">
        <v>0</v>
      </c>
      <c r="AS2901">
        <v>0</v>
      </c>
      <c r="AT2901">
        <v>0</v>
      </c>
      <c r="AU2901">
        <v>0</v>
      </c>
      <c r="AV2901">
        <v>0</v>
      </c>
      <c r="AW2901">
        <v>0</v>
      </c>
      <c r="AX2901">
        <v>0</v>
      </c>
      <c r="AY2901">
        <v>0</v>
      </c>
      <c r="AZ2901">
        <v>0</v>
      </c>
      <c r="BA2901">
        <v>0</v>
      </c>
      <c r="BB2901">
        <v>0</v>
      </c>
      <c r="BC2901">
        <v>0</v>
      </c>
      <c r="BD2901">
        <v>0</v>
      </c>
      <c r="BE2901">
        <v>0</v>
      </c>
      <c r="BF2901">
        <v>0</v>
      </c>
      <c r="BG2901">
        <v>0</v>
      </c>
      <c r="BH2901">
        <v>0</v>
      </c>
      <c r="BI2901">
        <v>0</v>
      </c>
      <c r="BJ2901">
        <v>0</v>
      </c>
      <c r="BK2901">
        <v>5000</v>
      </c>
      <c r="BL2901">
        <v>15000</v>
      </c>
      <c r="BM2901">
        <v>21000</v>
      </c>
      <c r="BN2901">
        <v>21000</v>
      </c>
      <c r="BO2901">
        <v>19000</v>
      </c>
      <c r="BP2901">
        <v>11000</v>
      </c>
      <c r="BQ2901">
        <v>6000</v>
      </c>
      <c r="BR2901">
        <v>1000</v>
      </c>
      <c r="BS2901">
        <v>1000</v>
      </c>
      <c r="BT2901">
        <v>0</v>
      </c>
      <c r="BU2901">
        <v>0</v>
      </c>
      <c r="BV2901">
        <v>0</v>
      </c>
      <c r="BW2901">
        <v>0</v>
      </c>
      <c r="BX2901">
        <v>0</v>
      </c>
      <c r="BY2901">
        <v>0</v>
      </c>
      <c r="BZ2901">
        <v>0</v>
      </c>
      <c r="CA2901">
        <v>0</v>
      </c>
      <c r="CB2901">
        <v>0</v>
      </c>
      <c r="CC2901">
        <v>0</v>
      </c>
      <c r="CD2901">
        <v>0</v>
      </c>
      <c r="CE2901">
        <v>0</v>
      </c>
    </row>
    <row r="2902" spans="1:83" x14ac:dyDescent="0.35">
      <c r="A2902" s="9" t="str">
        <f t="shared" si="45"/>
        <v>4236.453.70</v>
      </c>
      <c r="B2902" s="52" t="e">
        <f>+IF(MATCH(A2902,List!H$10:H$145,0),"Targeted")</f>
        <v>#N/A</v>
      </c>
      <c r="C2902" s="65"/>
      <c r="D2902" s="151" t="s">
        <v>7700</v>
      </c>
      <c r="E2902" s="16" t="s">
        <v>854</v>
      </c>
      <c r="F2902" s="16" t="s">
        <v>855</v>
      </c>
      <c r="G2902" s="16" t="s">
        <v>151</v>
      </c>
      <c r="H2902" s="16" t="s">
        <v>999</v>
      </c>
      <c r="I2902" s="16" t="s">
        <v>4158</v>
      </c>
      <c r="J2902" s="16" t="s">
        <v>4159</v>
      </c>
      <c r="K2902" s="17" t="s">
        <v>151</v>
      </c>
      <c r="L2902" s="18" t="s">
        <v>4125</v>
      </c>
      <c r="M2902" s="195" t="s">
        <v>4500</v>
      </c>
      <c r="N2902" s="16" t="s">
        <v>4501</v>
      </c>
      <c r="O2902" s="17" t="s">
        <v>346</v>
      </c>
      <c r="P2902" s="17" t="s">
        <v>305</v>
      </c>
      <c r="Q2902" s="17" t="s">
        <v>306</v>
      </c>
      <c r="R2902">
        <v>0</v>
      </c>
      <c r="S2902">
        <v>0</v>
      </c>
      <c r="T2902">
        <v>0</v>
      </c>
      <c r="U2902">
        <v>0</v>
      </c>
      <c r="V2902">
        <v>0</v>
      </c>
      <c r="W2902">
        <v>0</v>
      </c>
      <c r="X2902">
        <v>0</v>
      </c>
      <c r="Y2902">
        <v>1100</v>
      </c>
      <c r="Z2902">
        <v>2400</v>
      </c>
      <c r="AA2902">
        <v>5000</v>
      </c>
      <c r="AB2902">
        <v>6000</v>
      </c>
      <c r="AC2902">
        <v>9000</v>
      </c>
      <c r="AD2902">
        <v>17700</v>
      </c>
      <c r="AE2902">
        <v>46200</v>
      </c>
      <c r="AF2902">
        <v>87300</v>
      </c>
      <c r="AG2902" s="19">
        <v>19200</v>
      </c>
      <c r="AH2902">
        <v>80900</v>
      </c>
      <c r="AI2902">
        <v>92900</v>
      </c>
      <c r="AJ2902">
        <v>97500</v>
      </c>
      <c r="AK2902">
        <v>78100</v>
      </c>
      <c r="AL2902">
        <v>60000</v>
      </c>
      <c r="AM2902">
        <v>46400</v>
      </c>
      <c r="AN2902">
        <v>63100</v>
      </c>
      <c r="AO2902">
        <v>64400</v>
      </c>
      <c r="AP2902">
        <v>54900</v>
      </c>
      <c r="AQ2902">
        <v>52000</v>
      </c>
      <c r="AR2902">
        <v>53400</v>
      </c>
      <c r="AS2902">
        <v>52400</v>
      </c>
      <c r="AT2902">
        <v>51400</v>
      </c>
      <c r="AU2902">
        <v>53400</v>
      </c>
      <c r="AV2902">
        <v>55800</v>
      </c>
      <c r="AW2902">
        <v>52300</v>
      </c>
      <c r="AX2902">
        <v>59400</v>
      </c>
      <c r="AY2902">
        <v>55400</v>
      </c>
      <c r="AZ2902">
        <v>61000</v>
      </c>
      <c r="BA2902">
        <v>67000</v>
      </c>
      <c r="BB2902">
        <v>85000</v>
      </c>
      <c r="BC2902">
        <v>81000</v>
      </c>
      <c r="BD2902">
        <v>80000</v>
      </c>
      <c r="BE2902">
        <v>77000</v>
      </c>
      <c r="BF2902">
        <v>70000</v>
      </c>
      <c r="BG2902">
        <v>71000</v>
      </c>
      <c r="BH2902">
        <v>-22000</v>
      </c>
      <c r="BI2902">
        <v>-27000</v>
      </c>
      <c r="BJ2902">
        <v>-30000</v>
      </c>
      <c r="BK2902">
        <v>63000</v>
      </c>
      <c r="BL2902">
        <v>-31000</v>
      </c>
      <c r="BM2902">
        <v>-730000</v>
      </c>
      <c r="BN2902">
        <v>-30000</v>
      </c>
      <c r="BO2902">
        <v>24000</v>
      </c>
      <c r="BP2902">
        <v>28000</v>
      </c>
      <c r="BQ2902">
        <v>14000</v>
      </c>
      <c r="BR2902">
        <v>0</v>
      </c>
      <c r="BS2902">
        <v>-9000</v>
      </c>
      <c r="BT2902">
        <v>-24000</v>
      </c>
      <c r="BU2902">
        <v>2000</v>
      </c>
      <c r="BV2902">
        <v>18000</v>
      </c>
      <c r="BW2902">
        <v>66000</v>
      </c>
      <c r="BX2902">
        <v>38000</v>
      </c>
      <c r="BY2902">
        <v>-22000</v>
      </c>
      <c r="BZ2902">
        <v>-1000</v>
      </c>
      <c r="CA2902">
        <v>-4000</v>
      </c>
      <c r="CB2902">
        <v>-4000</v>
      </c>
      <c r="CC2902">
        <v>0</v>
      </c>
      <c r="CD2902">
        <v>0</v>
      </c>
      <c r="CE2902">
        <v>0</v>
      </c>
    </row>
    <row r="2903" spans="1:83" x14ac:dyDescent="0.35">
      <c r="A2903" s="9" t="str">
        <f t="shared" si="45"/>
        <v>4236.453.70</v>
      </c>
      <c r="B2903" s="52" t="e">
        <f>+IF(MATCH(A2903,List!H$10:H$145,0),"Targeted")</f>
        <v>#N/A</v>
      </c>
      <c r="C2903" s="65"/>
      <c r="D2903" s="151" t="s">
        <v>7700</v>
      </c>
      <c r="E2903" s="16" t="s">
        <v>854</v>
      </c>
      <c r="F2903" s="16" t="s">
        <v>855</v>
      </c>
      <c r="G2903" s="16" t="s">
        <v>151</v>
      </c>
      <c r="H2903" s="16" t="s">
        <v>999</v>
      </c>
      <c r="I2903" s="16" t="s">
        <v>4158</v>
      </c>
      <c r="J2903" s="16" t="s">
        <v>4159</v>
      </c>
      <c r="K2903" s="17" t="s">
        <v>151</v>
      </c>
      <c r="L2903" s="18" t="s">
        <v>4125</v>
      </c>
      <c r="M2903" s="195" t="s">
        <v>4500</v>
      </c>
      <c r="N2903" s="16" t="s">
        <v>4501</v>
      </c>
      <c r="O2903" s="17" t="s">
        <v>346</v>
      </c>
      <c r="P2903" s="17" t="s">
        <v>524</v>
      </c>
      <c r="Q2903" s="17" t="s">
        <v>306</v>
      </c>
      <c r="R2903">
        <v>0</v>
      </c>
      <c r="S2903">
        <v>0</v>
      </c>
      <c r="T2903">
        <v>0</v>
      </c>
      <c r="U2903">
        <v>0</v>
      </c>
      <c r="V2903">
        <v>0</v>
      </c>
      <c r="W2903">
        <v>0</v>
      </c>
      <c r="X2903">
        <v>0</v>
      </c>
      <c r="Y2903">
        <v>0</v>
      </c>
      <c r="Z2903">
        <v>0</v>
      </c>
      <c r="AA2903">
        <v>0</v>
      </c>
      <c r="AB2903">
        <v>0</v>
      </c>
      <c r="AC2903">
        <v>0</v>
      </c>
      <c r="AD2903">
        <v>0</v>
      </c>
      <c r="AE2903">
        <v>0</v>
      </c>
      <c r="AF2903">
        <v>0</v>
      </c>
      <c r="AG2903" s="19">
        <v>0</v>
      </c>
      <c r="AH2903">
        <v>0</v>
      </c>
      <c r="AI2903">
        <v>0</v>
      </c>
      <c r="AJ2903">
        <v>0</v>
      </c>
      <c r="AK2903">
        <v>0</v>
      </c>
      <c r="AL2903">
        <v>0</v>
      </c>
      <c r="AM2903">
        <v>0</v>
      </c>
      <c r="AN2903">
        <v>0</v>
      </c>
      <c r="AO2903">
        <v>0</v>
      </c>
      <c r="AP2903">
        <v>0</v>
      </c>
      <c r="AQ2903">
        <v>0</v>
      </c>
      <c r="AR2903">
        <v>0</v>
      </c>
      <c r="AS2903">
        <v>0</v>
      </c>
      <c r="AT2903">
        <v>0</v>
      </c>
      <c r="AU2903">
        <v>0</v>
      </c>
      <c r="AV2903">
        <v>0</v>
      </c>
      <c r="AW2903">
        <v>0</v>
      </c>
      <c r="AX2903">
        <v>0</v>
      </c>
      <c r="AY2903">
        <v>0</v>
      </c>
      <c r="AZ2903">
        <v>0</v>
      </c>
      <c r="BA2903">
        <v>0</v>
      </c>
      <c r="BB2903">
        <v>0</v>
      </c>
      <c r="BC2903">
        <v>0</v>
      </c>
      <c r="BD2903">
        <v>0</v>
      </c>
      <c r="BE2903">
        <v>0</v>
      </c>
      <c r="BF2903">
        <v>0</v>
      </c>
      <c r="BG2903">
        <v>0</v>
      </c>
      <c r="BH2903">
        <v>0</v>
      </c>
      <c r="BI2903">
        <v>0</v>
      </c>
      <c r="BJ2903">
        <v>0</v>
      </c>
      <c r="BK2903">
        <v>0</v>
      </c>
      <c r="BL2903">
        <v>0</v>
      </c>
      <c r="BM2903">
        <v>0</v>
      </c>
      <c r="BN2903">
        <v>0</v>
      </c>
      <c r="BO2903">
        <v>0</v>
      </c>
      <c r="BP2903">
        <v>0</v>
      </c>
      <c r="BQ2903">
        <v>0</v>
      </c>
      <c r="BR2903">
        <v>13000</v>
      </c>
      <c r="BS2903">
        <v>10000</v>
      </c>
      <c r="BT2903">
        <v>13000</v>
      </c>
      <c r="BU2903">
        <v>10000</v>
      </c>
      <c r="BV2903">
        <v>11000</v>
      </c>
      <c r="BW2903">
        <v>10000</v>
      </c>
      <c r="BX2903">
        <v>0</v>
      </c>
      <c r="BY2903">
        <v>0</v>
      </c>
      <c r="BZ2903">
        <v>0</v>
      </c>
      <c r="CA2903">
        <v>0</v>
      </c>
      <c r="CB2903">
        <v>0</v>
      </c>
      <c r="CC2903">
        <v>0</v>
      </c>
      <c r="CD2903">
        <v>0</v>
      </c>
      <c r="CE2903">
        <v>0</v>
      </c>
    </row>
    <row r="2904" spans="1:83" x14ac:dyDescent="0.35">
      <c r="A2904" s="9" t="str">
        <f t="shared" si="45"/>
        <v>4236.453.70</v>
      </c>
      <c r="B2904" s="52" t="e">
        <f>+IF(MATCH(A2904,List!H$10:H$145,0),"Targeted")</f>
        <v>#N/A</v>
      </c>
      <c r="C2904" s="65"/>
      <c r="D2904" s="151"/>
      <c r="E2904" s="16" t="s">
        <v>854</v>
      </c>
      <c r="F2904" s="16" t="s">
        <v>855</v>
      </c>
      <c r="G2904" s="16" t="s">
        <v>151</v>
      </c>
      <c r="H2904" s="16" t="s">
        <v>999</v>
      </c>
      <c r="I2904" s="16" t="s">
        <v>4158</v>
      </c>
      <c r="J2904" s="16" t="s">
        <v>4159</v>
      </c>
      <c r="K2904" s="17" t="s">
        <v>151</v>
      </c>
      <c r="L2904" s="18" t="s">
        <v>4125</v>
      </c>
      <c r="M2904" s="195" t="s">
        <v>4500</v>
      </c>
      <c r="N2904" s="16" t="s">
        <v>4501</v>
      </c>
      <c r="O2904" s="17" t="s">
        <v>304</v>
      </c>
      <c r="P2904" s="17" t="s">
        <v>305</v>
      </c>
      <c r="Q2904" s="17" t="s">
        <v>306</v>
      </c>
      <c r="R2904">
        <v>0</v>
      </c>
      <c r="S2904">
        <v>0</v>
      </c>
      <c r="T2904">
        <v>0</v>
      </c>
      <c r="U2904">
        <v>0</v>
      </c>
      <c r="V2904">
        <v>0</v>
      </c>
      <c r="W2904">
        <v>0</v>
      </c>
      <c r="X2904">
        <v>0</v>
      </c>
      <c r="Y2904">
        <v>-422</v>
      </c>
      <c r="Z2904">
        <v>-1390</v>
      </c>
      <c r="AA2904">
        <v>-1860</v>
      </c>
      <c r="AB2904">
        <v>808</v>
      </c>
      <c r="AC2904">
        <v>5454</v>
      </c>
      <c r="AD2904">
        <v>33763</v>
      </c>
      <c r="AE2904">
        <v>-1992</v>
      </c>
      <c r="AF2904">
        <v>7982</v>
      </c>
      <c r="AG2904" s="19">
        <v>3015</v>
      </c>
      <c r="AH2904">
        <v>15735</v>
      </c>
      <c r="AI2904">
        <v>-10000</v>
      </c>
      <c r="AJ2904">
        <v>141123</v>
      </c>
      <c r="AK2904">
        <v>304114</v>
      </c>
      <c r="AL2904">
        <v>-5605</v>
      </c>
      <c r="AM2904">
        <v>-64732</v>
      </c>
      <c r="AN2904">
        <v>74286</v>
      </c>
      <c r="AO2904">
        <v>81132</v>
      </c>
      <c r="AP2904">
        <v>-174247</v>
      </c>
      <c r="AQ2904">
        <v>91726</v>
      </c>
      <c r="AR2904">
        <v>-272035</v>
      </c>
      <c r="AS2904">
        <v>-263816</v>
      </c>
      <c r="AT2904">
        <v>-263534</v>
      </c>
      <c r="AU2904">
        <v>109885</v>
      </c>
      <c r="AV2904">
        <v>-258676</v>
      </c>
      <c r="AW2904">
        <v>-121942</v>
      </c>
      <c r="AX2904">
        <v>416011</v>
      </c>
      <c r="AY2904">
        <v>-134422</v>
      </c>
      <c r="AZ2904">
        <v>399000</v>
      </c>
      <c r="BA2904">
        <v>243000</v>
      </c>
      <c r="BB2904">
        <v>193000</v>
      </c>
      <c r="BC2904">
        <v>-531000</v>
      </c>
      <c r="BD2904">
        <v>-146000</v>
      </c>
      <c r="BE2904">
        <v>-197000</v>
      </c>
      <c r="BF2904">
        <v>180000</v>
      </c>
      <c r="BG2904">
        <v>-691000</v>
      </c>
      <c r="BH2904">
        <v>-646000</v>
      </c>
      <c r="BI2904">
        <v>-434000</v>
      </c>
      <c r="BJ2904">
        <v>1314000</v>
      </c>
      <c r="BK2904">
        <v>16519000</v>
      </c>
      <c r="BL2904">
        <v>148000</v>
      </c>
      <c r="BM2904">
        <v>361000</v>
      </c>
      <c r="BN2904">
        <v>2116000</v>
      </c>
      <c r="BO2904">
        <v>-899000</v>
      </c>
      <c r="BP2904">
        <v>-1296000</v>
      </c>
      <c r="BQ2904">
        <v>150000</v>
      </c>
      <c r="BR2904">
        <v>6844000</v>
      </c>
      <c r="BS2904">
        <v>-1375000</v>
      </c>
      <c r="BT2904">
        <v>-1067000</v>
      </c>
      <c r="BU2904">
        <v>600000</v>
      </c>
      <c r="BV2904">
        <v>1340000</v>
      </c>
      <c r="BW2904">
        <v>6705000</v>
      </c>
      <c r="BX2904" s="10">
        <v>458000</v>
      </c>
      <c r="BY2904">
        <v>-328000</v>
      </c>
      <c r="BZ2904">
        <v>436000</v>
      </c>
      <c r="CA2904">
        <v>238000</v>
      </c>
      <c r="CB2904">
        <v>234000</v>
      </c>
      <c r="CC2904">
        <v>270000</v>
      </c>
      <c r="CD2904">
        <v>337000</v>
      </c>
      <c r="CE2904">
        <v>1436000</v>
      </c>
    </row>
    <row r="2905" spans="1:83" x14ac:dyDescent="0.35">
      <c r="A2905" s="9" t="str">
        <f t="shared" si="45"/>
        <v>4236.453.70</v>
      </c>
      <c r="B2905" s="52" t="e">
        <f>+IF(MATCH(A2905,List!H$10:H$145,0),"Targeted")</f>
        <v>#N/A</v>
      </c>
      <c r="C2905" s="65"/>
      <c r="D2905" s="151"/>
      <c r="E2905" s="16" t="s">
        <v>854</v>
      </c>
      <c r="F2905" s="16" t="s">
        <v>855</v>
      </c>
      <c r="G2905" s="16" t="s">
        <v>151</v>
      </c>
      <c r="H2905" s="16" t="s">
        <v>999</v>
      </c>
      <c r="I2905" s="16" t="s">
        <v>4158</v>
      </c>
      <c r="J2905" s="16" t="s">
        <v>4159</v>
      </c>
      <c r="K2905" s="17" t="s">
        <v>151</v>
      </c>
      <c r="L2905" s="18" t="s">
        <v>4125</v>
      </c>
      <c r="M2905" s="195" t="s">
        <v>4500</v>
      </c>
      <c r="N2905" s="16" t="s">
        <v>4501</v>
      </c>
      <c r="O2905" s="17" t="s">
        <v>304</v>
      </c>
      <c r="P2905" s="17" t="s">
        <v>524</v>
      </c>
      <c r="Q2905" s="17" t="s">
        <v>306</v>
      </c>
      <c r="R2905">
        <v>0</v>
      </c>
      <c r="S2905">
        <v>0</v>
      </c>
      <c r="T2905">
        <v>0</v>
      </c>
      <c r="U2905">
        <v>0</v>
      </c>
      <c r="V2905">
        <v>0</v>
      </c>
      <c r="W2905">
        <v>0</v>
      </c>
      <c r="X2905">
        <v>0</v>
      </c>
      <c r="Y2905">
        <v>0</v>
      </c>
      <c r="Z2905">
        <v>0</v>
      </c>
      <c r="AA2905">
        <v>0</v>
      </c>
      <c r="AB2905">
        <v>0</v>
      </c>
      <c r="AC2905">
        <v>0</v>
      </c>
      <c r="AD2905">
        <v>0</v>
      </c>
      <c r="AE2905">
        <v>0</v>
      </c>
      <c r="AF2905">
        <v>0</v>
      </c>
      <c r="AG2905" s="19">
        <v>0</v>
      </c>
      <c r="AH2905">
        <v>0</v>
      </c>
      <c r="AI2905">
        <v>0</v>
      </c>
      <c r="AJ2905">
        <v>0</v>
      </c>
      <c r="AK2905">
        <v>0</v>
      </c>
      <c r="AL2905">
        <v>0</v>
      </c>
      <c r="AM2905">
        <v>0</v>
      </c>
      <c r="AN2905">
        <v>0</v>
      </c>
      <c r="AO2905">
        <v>0</v>
      </c>
      <c r="AP2905">
        <v>0</v>
      </c>
      <c r="AQ2905">
        <v>0</v>
      </c>
      <c r="AR2905">
        <v>0</v>
      </c>
      <c r="AS2905">
        <v>0</v>
      </c>
      <c r="AT2905">
        <v>0</v>
      </c>
      <c r="AU2905">
        <v>0</v>
      </c>
      <c r="AV2905">
        <v>0</v>
      </c>
      <c r="AW2905">
        <v>0</v>
      </c>
      <c r="AX2905">
        <v>0</v>
      </c>
      <c r="AY2905">
        <v>0</v>
      </c>
      <c r="AZ2905">
        <v>0</v>
      </c>
      <c r="BA2905">
        <v>0</v>
      </c>
      <c r="BB2905">
        <v>0</v>
      </c>
      <c r="BC2905">
        <v>0</v>
      </c>
      <c r="BD2905">
        <v>0</v>
      </c>
      <c r="BE2905">
        <v>0</v>
      </c>
      <c r="BF2905">
        <v>0</v>
      </c>
      <c r="BG2905">
        <v>0</v>
      </c>
      <c r="BH2905">
        <v>0</v>
      </c>
      <c r="BI2905">
        <v>0</v>
      </c>
      <c r="BJ2905">
        <v>0</v>
      </c>
      <c r="BK2905">
        <v>0</v>
      </c>
      <c r="BL2905">
        <v>0</v>
      </c>
      <c r="BM2905">
        <v>0</v>
      </c>
      <c r="BN2905">
        <v>0</v>
      </c>
      <c r="BO2905">
        <v>0</v>
      </c>
      <c r="BP2905">
        <v>0</v>
      </c>
      <c r="BQ2905">
        <v>0</v>
      </c>
      <c r="BR2905">
        <v>57000</v>
      </c>
      <c r="BS2905">
        <v>80000</v>
      </c>
      <c r="BT2905">
        <v>71000</v>
      </c>
      <c r="BU2905">
        <v>100000</v>
      </c>
      <c r="BV2905">
        <v>196000</v>
      </c>
      <c r="BW2905">
        <v>93000</v>
      </c>
      <c r="BX2905" s="10">
        <v>0</v>
      </c>
      <c r="BY2905">
        <v>0</v>
      </c>
      <c r="BZ2905">
        <v>0</v>
      </c>
      <c r="CA2905">
        <v>0</v>
      </c>
      <c r="CB2905">
        <v>0</v>
      </c>
      <c r="CC2905">
        <v>0</v>
      </c>
      <c r="CD2905">
        <v>0</v>
      </c>
      <c r="CE2905">
        <v>0</v>
      </c>
    </row>
    <row r="2906" spans="1:83" x14ac:dyDescent="0.35">
      <c r="A2906" s="9" t="str">
        <f t="shared" si="45"/>
        <v>5464.453.70</v>
      </c>
      <c r="B2906" s="52" t="e">
        <f>+IF(MATCH(A2906,List!H$10:H$145,0),"Targeted")</f>
        <v>#N/A</v>
      </c>
      <c r="C2906" s="65"/>
      <c r="D2906" s="151" t="s">
        <v>7700</v>
      </c>
      <c r="E2906" s="16" t="s">
        <v>854</v>
      </c>
      <c r="F2906" s="16" t="s">
        <v>855</v>
      </c>
      <c r="G2906" s="16" t="s">
        <v>151</v>
      </c>
      <c r="H2906" s="16" t="s">
        <v>999</v>
      </c>
      <c r="I2906" s="16" t="s">
        <v>4533</v>
      </c>
      <c r="J2906" s="16" t="s">
        <v>4534</v>
      </c>
      <c r="K2906" s="17" t="s">
        <v>151</v>
      </c>
      <c r="L2906" s="18" t="s">
        <v>4125</v>
      </c>
      <c r="M2906" s="195" t="s">
        <v>4500</v>
      </c>
      <c r="N2906" s="16" t="s">
        <v>4501</v>
      </c>
      <c r="O2906" s="17" t="s">
        <v>346</v>
      </c>
      <c r="P2906" s="17" t="s">
        <v>305</v>
      </c>
      <c r="Q2906" s="17" t="s">
        <v>306</v>
      </c>
      <c r="R2906">
        <v>0</v>
      </c>
      <c r="S2906">
        <v>0</v>
      </c>
      <c r="T2906">
        <v>0</v>
      </c>
      <c r="U2906">
        <v>0</v>
      </c>
      <c r="V2906">
        <v>0</v>
      </c>
      <c r="W2906">
        <v>0</v>
      </c>
      <c r="X2906">
        <v>0</v>
      </c>
      <c r="Y2906">
        <v>0</v>
      </c>
      <c r="Z2906">
        <v>0</v>
      </c>
      <c r="AA2906">
        <v>0</v>
      </c>
      <c r="AB2906">
        <v>0</v>
      </c>
      <c r="AC2906">
        <v>0</v>
      </c>
      <c r="AD2906">
        <v>0</v>
      </c>
      <c r="AE2906">
        <v>0</v>
      </c>
      <c r="AF2906">
        <v>0</v>
      </c>
      <c r="AG2906" s="19">
        <v>0</v>
      </c>
      <c r="AH2906">
        <v>0</v>
      </c>
      <c r="AI2906">
        <v>0</v>
      </c>
      <c r="AJ2906">
        <v>0</v>
      </c>
      <c r="AK2906">
        <v>0</v>
      </c>
      <c r="AL2906">
        <v>0</v>
      </c>
      <c r="AM2906">
        <v>0</v>
      </c>
      <c r="AN2906">
        <v>0</v>
      </c>
      <c r="AO2906">
        <v>0</v>
      </c>
      <c r="AP2906">
        <v>0</v>
      </c>
      <c r="AQ2906">
        <v>0</v>
      </c>
      <c r="AR2906">
        <v>0</v>
      </c>
      <c r="AS2906">
        <v>0</v>
      </c>
      <c r="AT2906">
        <v>0</v>
      </c>
      <c r="AU2906">
        <v>0</v>
      </c>
      <c r="AV2906">
        <v>0</v>
      </c>
      <c r="AW2906">
        <v>0</v>
      </c>
      <c r="AX2906">
        <v>0</v>
      </c>
      <c r="AY2906">
        <v>0</v>
      </c>
      <c r="AZ2906">
        <v>0</v>
      </c>
      <c r="BA2906">
        <v>0</v>
      </c>
      <c r="BB2906">
        <v>0</v>
      </c>
      <c r="BC2906">
        <v>0</v>
      </c>
      <c r="BD2906">
        <v>0</v>
      </c>
      <c r="BE2906">
        <v>0</v>
      </c>
      <c r="BF2906">
        <v>1000</v>
      </c>
      <c r="BG2906">
        <v>11000</v>
      </c>
      <c r="BH2906">
        <v>28000</v>
      </c>
      <c r="BI2906">
        <v>86000</v>
      </c>
      <c r="BJ2906">
        <v>196000</v>
      </c>
      <c r="BK2906">
        <v>193000</v>
      </c>
      <c r="BL2906">
        <v>167000</v>
      </c>
      <c r="BM2906">
        <v>197000</v>
      </c>
      <c r="BN2906">
        <v>243000</v>
      </c>
      <c r="BO2906">
        <v>198000</v>
      </c>
      <c r="BP2906">
        <v>0</v>
      </c>
      <c r="BQ2906">
        <v>0</v>
      </c>
      <c r="BR2906">
        <v>0</v>
      </c>
      <c r="BS2906">
        <v>0</v>
      </c>
      <c r="BT2906">
        <v>0</v>
      </c>
      <c r="BU2906">
        <v>0</v>
      </c>
      <c r="BV2906">
        <v>0</v>
      </c>
      <c r="BW2906">
        <v>0</v>
      </c>
      <c r="BX2906">
        <v>0</v>
      </c>
      <c r="BY2906">
        <v>0</v>
      </c>
      <c r="BZ2906">
        <v>0</v>
      </c>
      <c r="CA2906">
        <v>0</v>
      </c>
      <c r="CB2906">
        <v>0</v>
      </c>
      <c r="CC2906">
        <v>0</v>
      </c>
      <c r="CD2906">
        <v>0</v>
      </c>
      <c r="CE2906">
        <v>0</v>
      </c>
    </row>
    <row r="2907" spans="1:83" x14ac:dyDescent="0.35">
      <c r="A2907" s="9" t="str">
        <f t="shared" si="45"/>
        <v>5701.453.70</v>
      </c>
      <c r="B2907" s="52" t="e">
        <f>+IF(MATCH(A2907,List!H$10:H$145,0),"Targeted")</f>
        <v>#N/A</v>
      </c>
      <c r="C2907" s="65"/>
      <c r="D2907" s="151"/>
      <c r="E2907" s="16" t="s">
        <v>854</v>
      </c>
      <c r="F2907" s="16" t="s">
        <v>855</v>
      </c>
      <c r="G2907" s="16" t="s">
        <v>151</v>
      </c>
      <c r="H2907" s="16" t="s">
        <v>999</v>
      </c>
      <c r="I2907" s="16" t="s">
        <v>4535</v>
      </c>
      <c r="J2907" s="16" t="s">
        <v>4536</v>
      </c>
      <c r="K2907" s="17" t="s">
        <v>151</v>
      </c>
      <c r="L2907" s="18" t="s">
        <v>4125</v>
      </c>
      <c r="M2907" s="195" t="s">
        <v>4500</v>
      </c>
      <c r="N2907" s="16" t="s">
        <v>4501</v>
      </c>
      <c r="O2907" s="17" t="s">
        <v>304</v>
      </c>
      <c r="P2907" s="17" t="s">
        <v>305</v>
      </c>
      <c r="Q2907" s="17" t="s">
        <v>306</v>
      </c>
      <c r="R2907">
        <v>0</v>
      </c>
      <c r="S2907">
        <v>0</v>
      </c>
      <c r="T2907">
        <v>0</v>
      </c>
      <c r="U2907">
        <v>0</v>
      </c>
      <c r="V2907">
        <v>0</v>
      </c>
      <c r="W2907">
        <v>0</v>
      </c>
      <c r="X2907">
        <v>0</v>
      </c>
      <c r="Y2907">
        <v>0</v>
      </c>
      <c r="Z2907">
        <v>0</v>
      </c>
      <c r="AA2907">
        <v>0</v>
      </c>
      <c r="AB2907">
        <v>0</v>
      </c>
      <c r="AC2907">
        <v>0</v>
      </c>
      <c r="AD2907">
        <v>0</v>
      </c>
      <c r="AE2907">
        <v>0</v>
      </c>
      <c r="AF2907">
        <v>0</v>
      </c>
      <c r="AG2907" s="19">
        <v>0</v>
      </c>
      <c r="AH2907">
        <v>0</v>
      </c>
      <c r="AI2907">
        <v>0</v>
      </c>
      <c r="AJ2907">
        <v>0</v>
      </c>
      <c r="AK2907">
        <v>0</v>
      </c>
      <c r="AL2907">
        <v>0</v>
      </c>
      <c r="AM2907">
        <v>0</v>
      </c>
      <c r="AN2907">
        <v>0</v>
      </c>
      <c r="AO2907">
        <v>0</v>
      </c>
      <c r="AP2907">
        <v>0</v>
      </c>
      <c r="AQ2907">
        <v>0</v>
      </c>
      <c r="AR2907">
        <v>0</v>
      </c>
      <c r="AS2907">
        <v>0</v>
      </c>
      <c r="AT2907">
        <v>0</v>
      </c>
      <c r="AU2907">
        <v>0</v>
      </c>
      <c r="AV2907">
        <v>0</v>
      </c>
      <c r="AW2907">
        <v>0</v>
      </c>
      <c r="AX2907">
        <v>0</v>
      </c>
      <c r="AY2907">
        <v>0</v>
      </c>
      <c r="AZ2907">
        <v>0</v>
      </c>
      <c r="BA2907">
        <v>0</v>
      </c>
      <c r="BB2907">
        <v>0</v>
      </c>
      <c r="BC2907">
        <v>0</v>
      </c>
      <c r="BD2907">
        <v>0</v>
      </c>
      <c r="BE2907">
        <v>0</v>
      </c>
      <c r="BF2907">
        <v>0</v>
      </c>
      <c r="BG2907">
        <v>0</v>
      </c>
      <c r="BH2907">
        <v>0</v>
      </c>
      <c r="BI2907">
        <v>0</v>
      </c>
      <c r="BJ2907">
        <v>0</v>
      </c>
      <c r="BK2907">
        <v>0</v>
      </c>
      <c r="BL2907">
        <v>0</v>
      </c>
      <c r="BM2907">
        <v>0</v>
      </c>
      <c r="BN2907">
        <v>0</v>
      </c>
      <c r="BO2907">
        <v>0</v>
      </c>
      <c r="BP2907">
        <v>0</v>
      </c>
      <c r="BQ2907">
        <v>0</v>
      </c>
      <c r="BR2907">
        <v>0</v>
      </c>
      <c r="BS2907">
        <v>0</v>
      </c>
      <c r="BT2907">
        <v>0</v>
      </c>
      <c r="BU2907">
        <v>0</v>
      </c>
      <c r="BV2907">
        <v>1652000</v>
      </c>
      <c r="BW2907">
        <v>745000</v>
      </c>
      <c r="BX2907" s="10">
        <v>266000</v>
      </c>
      <c r="BY2907">
        <v>285000</v>
      </c>
      <c r="BZ2907">
        <v>174000</v>
      </c>
      <c r="CA2907">
        <v>174000</v>
      </c>
      <c r="CB2907">
        <v>1235000</v>
      </c>
      <c r="CC2907">
        <v>2452000</v>
      </c>
      <c r="CD2907">
        <v>2157000</v>
      </c>
      <c r="CE2907">
        <v>972000</v>
      </c>
    </row>
    <row r="2908" spans="1:83" x14ac:dyDescent="0.35">
      <c r="A2908" s="9" t="str">
        <f t="shared" si="45"/>
        <v>3981.453.86</v>
      </c>
      <c r="B2908" s="52" t="e">
        <f>+IF(MATCH(A2908,List!H$10:H$145,0),"Targeted")</f>
        <v>#N/A</v>
      </c>
      <c r="C2908" s="65"/>
      <c r="D2908" s="151" t="s">
        <v>7700</v>
      </c>
      <c r="E2908" s="16" t="s">
        <v>1872</v>
      </c>
      <c r="F2908" s="16" t="s">
        <v>1873</v>
      </c>
      <c r="G2908" s="16" t="s">
        <v>1510</v>
      </c>
      <c r="H2908" s="16" t="s">
        <v>1877</v>
      </c>
      <c r="I2908" s="16" t="s">
        <v>4537</v>
      </c>
      <c r="J2908" s="16" t="s">
        <v>4538</v>
      </c>
      <c r="K2908" s="17" t="s">
        <v>70</v>
      </c>
      <c r="L2908" s="18" t="s">
        <v>4125</v>
      </c>
      <c r="M2908" s="195" t="s">
        <v>4500</v>
      </c>
      <c r="N2908" s="16" t="s">
        <v>4501</v>
      </c>
      <c r="O2908" s="17" t="s">
        <v>346</v>
      </c>
      <c r="P2908" s="17" t="s">
        <v>305</v>
      </c>
      <c r="Q2908" s="17" t="s">
        <v>306</v>
      </c>
      <c r="R2908">
        <v>0</v>
      </c>
      <c r="S2908">
        <v>0</v>
      </c>
      <c r="T2908">
        <v>0</v>
      </c>
      <c r="U2908">
        <v>0</v>
      </c>
      <c r="V2908">
        <v>0</v>
      </c>
      <c r="W2908">
        <v>0</v>
      </c>
      <c r="X2908">
        <v>0</v>
      </c>
      <c r="Y2908">
        <v>0</v>
      </c>
      <c r="Z2908">
        <v>0</v>
      </c>
      <c r="AA2908">
        <v>0</v>
      </c>
      <c r="AB2908">
        <v>0</v>
      </c>
      <c r="AC2908">
        <v>52182</v>
      </c>
      <c r="AD2908">
        <v>-3482</v>
      </c>
      <c r="AE2908">
        <v>-37554</v>
      </c>
      <c r="AF2908">
        <v>-5386</v>
      </c>
      <c r="AG2908" s="19">
        <v>7840</v>
      </c>
      <c r="AH2908">
        <v>36928</v>
      </c>
      <c r="AI2908">
        <v>-33717</v>
      </c>
      <c r="AJ2908">
        <v>18124</v>
      </c>
      <c r="AK2908">
        <v>-7190</v>
      </c>
      <c r="AL2908">
        <v>-23007</v>
      </c>
      <c r="AM2908">
        <v>-4739</v>
      </c>
      <c r="AN2908">
        <v>0</v>
      </c>
      <c r="AO2908">
        <v>0</v>
      </c>
      <c r="AP2908">
        <v>0</v>
      </c>
      <c r="AQ2908">
        <v>0</v>
      </c>
      <c r="AR2908">
        <v>0</v>
      </c>
      <c r="AS2908">
        <v>0</v>
      </c>
      <c r="AT2908">
        <v>0</v>
      </c>
      <c r="AU2908">
        <v>0</v>
      </c>
      <c r="AV2908">
        <v>0</v>
      </c>
      <c r="AW2908">
        <v>0</v>
      </c>
      <c r="AX2908">
        <v>0</v>
      </c>
      <c r="AY2908">
        <v>0</v>
      </c>
      <c r="AZ2908">
        <v>0</v>
      </c>
      <c r="BA2908">
        <v>0</v>
      </c>
      <c r="BB2908">
        <v>0</v>
      </c>
      <c r="BC2908">
        <v>0</v>
      </c>
      <c r="BD2908">
        <v>0</v>
      </c>
      <c r="BE2908">
        <v>0</v>
      </c>
      <c r="BF2908">
        <v>0</v>
      </c>
      <c r="BG2908">
        <v>0</v>
      </c>
      <c r="BH2908">
        <v>0</v>
      </c>
      <c r="BI2908">
        <v>0</v>
      </c>
      <c r="BJ2908">
        <v>0</v>
      </c>
      <c r="BK2908">
        <v>0</v>
      </c>
      <c r="BL2908">
        <v>0</v>
      </c>
      <c r="BM2908">
        <v>0</v>
      </c>
      <c r="BN2908">
        <v>0</v>
      </c>
      <c r="BO2908">
        <v>0</v>
      </c>
      <c r="BP2908">
        <v>0</v>
      </c>
      <c r="BQ2908">
        <v>0</v>
      </c>
      <c r="BR2908">
        <v>0</v>
      </c>
      <c r="BS2908">
        <v>0</v>
      </c>
      <c r="BT2908">
        <v>0</v>
      </c>
      <c r="BU2908">
        <v>0</v>
      </c>
      <c r="BV2908">
        <v>0</v>
      </c>
      <c r="BW2908">
        <v>0</v>
      </c>
      <c r="BX2908">
        <v>0</v>
      </c>
      <c r="BY2908">
        <v>0</v>
      </c>
      <c r="BZ2908">
        <v>0</v>
      </c>
      <c r="CA2908">
        <v>0</v>
      </c>
      <c r="CB2908">
        <v>0</v>
      </c>
      <c r="CC2908">
        <v>0</v>
      </c>
      <c r="CD2908">
        <v>0</v>
      </c>
      <c r="CE2908">
        <v>0</v>
      </c>
    </row>
    <row r="2909" spans="1:83" x14ac:dyDescent="0.35">
      <c r="A2909" s="9" t="str">
        <f t="shared" si="45"/>
        <v>0143.453.86</v>
      </c>
      <c r="B2909" s="52" t="e">
        <f>+IF(MATCH(A2909,List!H$10:H$145,0),"Targeted")</f>
        <v>#N/A</v>
      </c>
      <c r="C2909" s="65"/>
      <c r="D2909" s="151" t="s">
        <v>7700</v>
      </c>
      <c r="E2909" s="16" t="s">
        <v>1872</v>
      </c>
      <c r="F2909" s="16" t="s">
        <v>1873</v>
      </c>
      <c r="G2909" s="16" t="s">
        <v>1311</v>
      </c>
      <c r="H2909" s="16" t="s">
        <v>1013</v>
      </c>
      <c r="I2909" s="16" t="s">
        <v>1879</v>
      </c>
      <c r="J2909" s="16" t="s">
        <v>918</v>
      </c>
      <c r="K2909" s="17" t="s">
        <v>70</v>
      </c>
      <c r="L2909" s="18" t="s">
        <v>4125</v>
      </c>
      <c r="M2909" s="195" t="s">
        <v>4500</v>
      </c>
      <c r="N2909" s="16" t="s">
        <v>4501</v>
      </c>
      <c r="O2909" s="17" t="s">
        <v>346</v>
      </c>
      <c r="P2909" s="17" t="s">
        <v>305</v>
      </c>
      <c r="Q2909" s="17" t="s">
        <v>306</v>
      </c>
      <c r="R2909">
        <v>0</v>
      </c>
      <c r="S2909">
        <v>0</v>
      </c>
      <c r="T2909">
        <v>0</v>
      </c>
      <c r="U2909">
        <v>0</v>
      </c>
      <c r="V2909">
        <v>0</v>
      </c>
      <c r="W2909">
        <v>0</v>
      </c>
      <c r="X2909">
        <v>0</v>
      </c>
      <c r="Y2909">
        <v>0</v>
      </c>
      <c r="Z2909">
        <v>0</v>
      </c>
      <c r="AA2909">
        <v>0</v>
      </c>
      <c r="AB2909">
        <v>0</v>
      </c>
      <c r="AC2909">
        <v>0</v>
      </c>
      <c r="AD2909">
        <v>0</v>
      </c>
      <c r="AE2909">
        <v>0</v>
      </c>
      <c r="AF2909">
        <v>0</v>
      </c>
      <c r="AG2909" s="19">
        <v>0</v>
      </c>
      <c r="AH2909">
        <v>6844</v>
      </c>
      <c r="AI2909">
        <v>0</v>
      </c>
      <c r="AJ2909">
        <v>0</v>
      </c>
      <c r="AK2909">
        <v>0</v>
      </c>
      <c r="AL2909">
        <v>0</v>
      </c>
      <c r="AM2909">
        <v>0</v>
      </c>
      <c r="AN2909">
        <v>0</v>
      </c>
      <c r="AO2909">
        <v>0</v>
      </c>
      <c r="AP2909">
        <v>0</v>
      </c>
      <c r="AQ2909">
        <v>0</v>
      </c>
      <c r="AR2909">
        <v>0</v>
      </c>
      <c r="AS2909">
        <v>0</v>
      </c>
      <c r="AT2909">
        <v>0</v>
      </c>
      <c r="AU2909">
        <v>0</v>
      </c>
      <c r="AV2909">
        <v>0</v>
      </c>
      <c r="AW2909">
        <v>0</v>
      </c>
      <c r="AX2909">
        <v>0</v>
      </c>
      <c r="AY2909">
        <v>0</v>
      </c>
      <c r="AZ2909">
        <v>0</v>
      </c>
      <c r="BA2909">
        <v>0</v>
      </c>
      <c r="BB2909">
        <v>0</v>
      </c>
      <c r="BC2909">
        <v>0</v>
      </c>
      <c r="BD2909">
        <v>0</v>
      </c>
      <c r="BE2909">
        <v>0</v>
      </c>
      <c r="BF2909">
        <v>0</v>
      </c>
      <c r="BG2909">
        <v>0</v>
      </c>
      <c r="BH2909">
        <v>0</v>
      </c>
      <c r="BI2909">
        <v>0</v>
      </c>
      <c r="BJ2909">
        <v>0</v>
      </c>
      <c r="BK2909">
        <v>0</v>
      </c>
      <c r="BL2909">
        <v>0</v>
      </c>
      <c r="BM2909">
        <v>0</v>
      </c>
      <c r="BN2909">
        <v>0</v>
      </c>
      <c r="BO2909">
        <v>0</v>
      </c>
      <c r="BP2909">
        <v>0</v>
      </c>
      <c r="BQ2909">
        <v>0</v>
      </c>
      <c r="BR2909">
        <v>0</v>
      </c>
      <c r="BS2909">
        <v>0</v>
      </c>
      <c r="BT2909">
        <v>0</v>
      </c>
      <c r="BU2909">
        <v>0</v>
      </c>
      <c r="BV2909">
        <v>0</v>
      </c>
      <c r="BW2909">
        <v>0</v>
      </c>
      <c r="BX2909">
        <v>0</v>
      </c>
      <c r="BY2909">
        <v>0</v>
      </c>
      <c r="BZ2909">
        <v>0</v>
      </c>
      <c r="CA2909">
        <v>0</v>
      </c>
      <c r="CB2909">
        <v>0</v>
      </c>
      <c r="CC2909">
        <v>0</v>
      </c>
      <c r="CD2909">
        <v>0</v>
      </c>
      <c r="CE2909">
        <v>0</v>
      </c>
    </row>
    <row r="2910" spans="1:83" x14ac:dyDescent="0.35">
      <c r="A2910" s="9" t="str">
        <f t="shared" si="45"/>
        <v>1152.453.73</v>
      </c>
      <c r="B2910" s="52" t="e">
        <f>+IF(MATCH(A2910,List!H$10:H$145,0),"Targeted")</f>
        <v>#N/A</v>
      </c>
      <c r="C2910" s="65"/>
      <c r="D2910" s="151" t="s">
        <v>7700</v>
      </c>
      <c r="E2910" s="16" t="s">
        <v>3473</v>
      </c>
      <c r="F2910" s="16" t="s">
        <v>3474</v>
      </c>
      <c r="G2910" s="16" t="s">
        <v>298</v>
      </c>
      <c r="H2910" s="16" t="s">
        <v>3474</v>
      </c>
      <c r="I2910" s="16" t="s">
        <v>4539</v>
      </c>
      <c r="J2910" s="16" t="s">
        <v>4540</v>
      </c>
      <c r="K2910" s="17" t="s">
        <v>3475</v>
      </c>
      <c r="L2910" s="18" t="s">
        <v>4125</v>
      </c>
      <c r="M2910" s="195" t="s">
        <v>4500</v>
      </c>
      <c r="N2910" s="16" t="s">
        <v>4501</v>
      </c>
      <c r="O2910" s="17" t="s">
        <v>346</v>
      </c>
      <c r="P2910" s="17" t="s">
        <v>305</v>
      </c>
      <c r="Q2910" s="17" t="s">
        <v>306</v>
      </c>
      <c r="R2910">
        <v>0</v>
      </c>
      <c r="S2910">
        <v>0</v>
      </c>
      <c r="T2910">
        <v>0</v>
      </c>
      <c r="U2910">
        <v>0</v>
      </c>
      <c r="V2910">
        <v>0</v>
      </c>
      <c r="W2910">
        <v>0</v>
      </c>
      <c r="X2910">
        <v>0</v>
      </c>
      <c r="Y2910">
        <v>0</v>
      </c>
      <c r="Z2910">
        <v>0</v>
      </c>
      <c r="AA2910">
        <v>0</v>
      </c>
      <c r="AB2910">
        <v>0</v>
      </c>
      <c r="AC2910">
        <v>0</v>
      </c>
      <c r="AD2910">
        <v>0</v>
      </c>
      <c r="AE2910">
        <v>0</v>
      </c>
      <c r="AF2910">
        <v>0</v>
      </c>
      <c r="AG2910" s="19">
        <v>0</v>
      </c>
      <c r="AH2910">
        <v>0</v>
      </c>
      <c r="AI2910">
        <v>0</v>
      </c>
      <c r="AJ2910">
        <v>0</v>
      </c>
      <c r="AK2910">
        <v>0</v>
      </c>
      <c r="AL2910">
        <v>0</v>
      </c>
      <c r="AM2910">
        <v>0</v>
      </c>
      <c r="AN2910">
        <v>0</v>
      </c>
      <c r="AO2910">
        <v>0</v>
      </c>
      <c r="AP2910">
        <v>0</v>
      </c>
      <c r="AQ2910">
        <v>0</v>
      </c>
      <c r="AR2910">
        <v>0</v>
      </c>
      <c r="AS2910">
        <v>0</v>
      </c>
      <c r="AT2910">
        <v>0</v>
      </c>
      <c r="AU2910">
        <v>0</v>
      </c>
      <c r="AV2910">
        <v>0</v>
      </c>
      <c r="AW2910">
        <v>182762</v>
      </c>
      <c r="AX2910">
        <v>452709</v>
      </c>
      <c r="AY2910">
        <v>688706</v>
      </c>
      <c r="AZ2910">
        <v>705000</v>
      </c>
      <c r="BA2910">
        <v>434000</v>
      </c>
      <c r="BB2910">
        <v>354000</v>
      </c>
      <c r="BC2910">
        <v>354000</v>
      </c>
      <c r="BD2910">
        <v>316000</v>
      </c>
      <c r="BE2910">
        <v>306000</v>
      </c>
      <c r="BF2910">
        <v>235000</v>
      </c>
      <c r="BG2910">
        <v>372000</v>
      </c>
      <c r="BH2910">
        <v>215000</v>
      </c>
      <c r="BI2910">
        <v>171000</v>
      </c>
      <c r="BJ2910">
        <v>666000</v>
      </c>
      <c r="BK2910">
        <v>719000</v>
      </c>
      <c r="BL2910">
        <v>895000</v>
      </c>
      <c r="BM2910">
        <v>242000</v>
      </c>
      <c r="BN2910">
        <v>398000</v>
      </c>
      <c r="BO2910">
        <v>134000</v>
      </c>
      <c r="BP2910">
        <v>303000</v>
      </c>
      <c r="BQ2910">
        <v>225000</v>
      </c>
      <c r="BR2910">
        <v>518000</v>
      </c>
      <c r="BS2910">
        <v>236000</v>
      </c>
      <c r="BT2910">
        <v>221000</v>
      </c>
      <c r="BU2910">
        <v>235000</v>
      </c>
      <c r="BV2910">
        <v>505000</v>
      </c>
      <c r="BW2910">
        <v>1075000</v>
      </c>
      <c r="BX2910">
        <v>198000</v>
      </c>
      <c r="BY2910">
        <v>25063000</v>
      </c>
      <c r="BZ2910">
        <v>16388000</v>
      </c>
      <c r="CA2910">
        <v>7945000</v>
      </c>
      <c r="CB2910">
        <v>177000</v>
      </c>
      <c r="CC2910">
        <v>178000</v>
      </c>
      <c r="CD2910">
        <v>178000</v>
      </c>
      <c r="CE2910">
        <v>179000</v>
      </c>
    </row>
    <row r="2911" spans="1:83" x14ac:dyDescent="0.35">
      <c r="A2911" s="9" t="str">
        <f t="shared" si="45"/>
        <v>1152.453.73</v>
      </c>
      <c r="B2911" s="52" t="e">
        <f>+IF(MATCH(A2911,List!H$10:H$145,0),"Targeted")</f>
        <v>#N/A</v>
      </c>
      <c r="C2911" s="65"/>
      <c r="D2911" s="151"/>
      <c r="E2911" s="16" t="s">
        <v>3473</v>
      </c>
      <c r="F2911" s="16" t="s">
        <v>3474</v>
      </c>
      <c r="G2911" s="16" t="s">
        <v>298</v>
      </c>
      <c r="H2911" s="16" t="s">
        <v>3474</v>
      </c>
      <c r="I2911" s="16" t="s">
        <v>4539</v>
      </c>
      <c r="J2911" s="16" t="s">
        <v>4540</v>
      </c>
      <c r="K2911" s="17" t="s">
        <v>3475</v>
      </c>
      <c r="L2911" s="18" t="s">
        <v>4125</v>
      </c>
      <c r="M2911" s="195" t="s">
        <v>4500</v>
      </c>
      <c r="N2911" s="16" t="s">
        <v>4501</v>
      </c>
      <c r="O2911" s="17" t="s">
        <v>304</v>
      </c>
      <c r="P2911" s="17" t="s">
        <v>305</v>
      </c>
      <c r="Q2911" s="17" t="s">
        <v>306</v>
      </c>
      <c r="R2911">
        <v>0</v>
      </c>
      <c r="S2911">
        <v>0</v>
      </c>
      <c r="T2911">
        <v>0</v>
      </c>
      <c r="U2911">
        <v>0</v>
      </c>
      <c r="V2911">
        <v>0</v>
      </c>
      <c r="W2911">
        <v>0</v>
      </c>
      <c r="X2911">
        <v>0</v>
      </c>
      <c r="Y2911">
        <v>0</v>
      </c>
      <c r="Z2911">
        <v>0</v>
      </c>
      <c r="AA2911">
        <v>0</v>
      </c>
      <c r="AB2911">
        <v>0</v>
      </c>
      <c r="AC2911">
        <v>0</v>
      </c>
      <c r="AD2911">
        <v>0</v>
      </c>
      <c r="AE2911">
        <v>0</v>
      </c>
      <c r="AF2911">
        <v>0</v>
      </c>
      <c r="AG2911" s="19">
        <v>0</v>
      </c>
      <c r="AH2911">
        <v>0</v>
      </c>
      <c r="AI2911">
        <v>0</v>
      </c>
      <c r="AJ2911">
        <v>0</v>
      </c>
      <c r="AK2911">
        <v>0</v>
      </c>
      <c r="AL2911">
        <v>0</v>
      </c>
      <c r="AM2911">
        <v>0</v>
      </c>
      <c r="AN2911">
        <v>0</v>
      </c>
      <c r="AO2911">
        <v>0</v>
      </c>
      <c r="AP2911">
        <v>0</v>
      </c>
      <c r="AQ2911">
        <v>0</v>
      </c>
      <c r="AR2911">
        <v>0</v>
      </c>
      <c r="AS2911">
        <v>0</v>
      </c>
      <c r="AT2911">
        <v>0</v>
      </c>
      <c r="AU2911">
        <v>0</v>
      </c>
      <c r="AV2911">
        <v>0</v>
      </c>
      <c r="AW2911">
        <v>0</v>
      </c>
      <c r="AX2911">
        <v>0</v>
      </c>
      <c r="AY2911">
        <v>0</v>
      </c>
      <c r="AZ2911">
        <v>0</v>
      </c>
      <c r="BA2911">
        <v>0</v>
      </c>
      <c r="BB2911">
        <v>0</v>
      </c>
      <c r="BC2911">
        <v>0</v>
      </c>
      <c r="BD2911">
        <v>337000</v>
      </c>
      <c r="BE2911">
        <v>0</v>
      </c>
      <c r="BF2911">
        <v>0</v>
      </c>
      <c r="BG2911">
        <v>0</v>
      </c>
      <c r="BH2911">
        <v>468000</v>
      </c>
      <c r="BI2911">
        <v>1128000</v>
      </c>
      <c r="BJ2911">
        <v>337000</v>
      </c>
      <c r="BK2911">
        <v>80000</v>
      </c>
      <c r="BL2911">
        <v>290000</v>
      </c>
      <c r="BM2911">
        <v>50000</v>
      </c>
      <c r="BN2911">
        <v>186000</v>
      </c>
      <c r="BO2911">
        <v>235000</v>
      </c>
      <c r="BP2911">
        <v>229000</v>
      </c>
      <c r="BQ2911">
        <v>159000</v>
      </c>
      <c r="BR2911">
        <v>36000</v>
      </c>
      <c r="BS2911">
        <v>38000</v>
      </c>
      <c r="BT2911">
        <v>35000</v>
      </c>
      <c r="BU2911">
        <v>9000</v>
      </c>
      <c r="BV2911">
        <v>10000</v>
      </c>
      <c r="BW2911">
        <v>13000</v>
      </c>
      <c r="BX2911" s="10">
        <v>129000</v>
      </c>
      <c r="BY2911">
        <v>66000</v>
      </c>
      <c r="BZ2911">
        <v>1779000</v>
      </c>
      <c r="CA2911">
        <v>260000</v>
      </c>
      <c r="CB2911">
        <v>0</v>
      </c>
      <c r="CC2911">
        <v>0</v>
      </c>
      <c r="CD2911">
        <v>0</v>
      </c>
      <c r="CE2911">
        <v>0</v>
      </c>
    </row>
    <row r="2912" spans="1:83" x14ac:dyDescent="0.35">
      <c r="A2912" s="9" t="str">
        <f t="shared" si="45"/>
        <v>272130.453.73</v>
      </c>
      <c r="B2912" s="52" t="e">
        <f>+IF(MATCH(A2912,List!H$10:H$145,0),"Targeted")</f>
        <v>#N/A</v>
      </c>
      <c r="C2912" s="65"/>
      <c r="D2912" s="151"/>
      <c r="E2912" s="16" t="s">
        <v>3473</v>
      </c>
      <c r="F2912" s="16" t="s">
        <v>3474</v>
      </c>
      <c r="G2912" s="16" t="s">
        <v>298</v>
      </c>
      <c r="H2912" s="16" t="s">
        <v>3474</v>
      </c>
      <c r="I2912" s="16" t="s">
        <v>4541</v>
      </c>
      <c r="J2912" s="16" t="s">
        <v>4542</v>
      </c>
      <c r="K2912" s="17" t="s">
        <v>3475</v>
      </c>
      <c r="L2912" s="18" t="s">
        <v>4125</v>
      </c>
      <c r="M2912" s="195" t="s">
        <v>4500</v>
      </c>
      <c r="N2912" s="16" t="s">
        <v>4501</v>
      </c>
      <c r="O2912" s="17" t="s">
        <v>304</v>
      </c>
      <c r="P2912" s="17" t="s">
        <v>305</v>
      </c>
      <c r="Q2912" s="17" t="s">
        <v>306</v>
      </c>
      <c r="R2912">
        <v>0</v>
      </c>
      <c r="S2912">
        <v>0</v>
      </c>
      <c r="T2912">
        <v>0</v>
      </c>
      <c r="U2912">
        <v>0</v>
      </c>
      <c r="V2912">
        <v>0</v>
      </c>
      <c r="W2912">
        <v>0</v>
      </c>
      <c r="X2912">
        <v>0</v>
      </c>
      <c r="Y2912">
        <v>0</v>
      </c>
      <c r="Z2912">
        <v>0</v>
      </c>
      <c r="AA2912">
        <v>0</v>
      </c>
      <c r="AB2912">
        <v>0</v>
      </c>
      <c r="AC2912">
        <v>0</v>
      </c>
      <c r="AD2912">
        <v>0</v>
      </c>
      <c r="AE2912">
        <v>0</v>
      </c>
      <c r="AF2912">
        <v>0</v>
      </c>
      <c r="AG2912" s="19">
        <v>0</v>
      </c>
      <c r="AH2912">
        <v>0</v>
      </c>
      <c r="AI2912">
        <v>0</v>
      </c>
      <c r="AJ2912">
        <v>0</v>
      </c>
      <c r="AK2912">
        <v>0</v>
      </c>
      <c r="AL2912">
        <v>0</v>
      </c>
      <c r="AM2912">
        <v>0</v>
      </c>
      <c r="AN2912">
        <v>0</v>
      </c>
      <c r="AO2912">
        <v>0</v>
      </c>
      <c r="AP2912">
        <v>0</v>
      </c>
      <c r="AQ2912">
        <v>0</v>
      </c>
      <c r="AR2912">
        <v>0</v>
      </c>
      <c r="AS2912">
        <v>0</v>
      </c>
      <c r="AT2912">
        <v>0</v>
      </c>
      <c r="AU2912">
        <v>0</v>
      </c>
      <c r="AV2912">
        <v>0</v>
      </c>
      <c r="AW2912">
        <v>0</v>
      </c>
      <c r="AX2912">
        <v>0</v>
      </c>
      <c r="AY2912">
        <v>0</v>
      </c>
      <c r="AZ2912">
        <v>0</v>
      </c>
      <c r="BA2912">
        <v>0</v>
      </c>
      <c r="BB2912">
        <v>0</v>
      </c>
      <c r="BC2912">
        <v>0</v>
      </c>
      <c r="BD2912">
        <v>-10000</v>
      </c>
      <c r="BE2912">
        <v>-516000</v>
      </c>
      <c r="BF2912">
        <v>-384000</v>
      </c>
      <c r="BG2912">
        <v>-14000</v>
      </c>
      <c r="BH2912">
        <v>-42000</v>
      </c>
      <c r="BI2912">
        <v>-2000</v>
      </c>
      <c r="BJ2912">
        <v>-70000</v>
      </c>
      <c r="BK2912">
        <v>-14000</v>
      </c>
      <c r="BL2912">
        <v>-11000</v>
      </c>
      <c r="BM2912">
        <v>-165000</v>
      </c>
      <c r="BN2912">
        <v>-27000</v>
      </c>
      <c r="BO2912">
        <v>-24000</v>
      </c>
      <c r="BP2912">
        <v>-37000</v>
      </c>
      <c r="BQ2912">
        <v>-2000</v>
      </c>
      <c r="BR2912">
        <v>-27000</v>
      </c>
      <c r="BS2912">
        <v>-40000</v>
      </c>
      <c r="BT2912">
        <v>-33000</v>
      </c>
      <c r="BU2912">
        <v>-123000</v>
      </c>
      <c r="BV2912">
        <v>-168000</v>
      </c>
      <c r="BW2912">
        <v>-126000</v>
      </c>
      <c r="BX2912" s="10">
        <v>-93000</v>
      </c>
      <c r="BY2912">
        <v>-159000</v>
      </c>
      <c r="BZ2912">
        <v>-20483000</v>
      </c>
      <c r="CA2912">
        <v>0</v>
      </c>
      <c r="CB2912">
        <v>0</v>
      </c>
      <c r="CC2912">
        <v>0</v>
      </c>
      <c r="CD2912">
        <v>0</v>
      </c>
      <c r="CE2912">
        <v>0</v>
      </c>
    </row>
    <row r="2913" spans="1:83" x14ac:dyDescent="0.35">
      <c r="A2913" s="9" t="str">
        <f t="shared" si="45"/>
        <v>4153.453.73</v>
      </c>
      <c r="B2913" s="52" t="e">
        <f>+IF(MATCH(A2913,List!H$10:H$145,0),"Targeted")</f>
        <v>#N/A</v>
      </c>
      <c r="C2913" s="65"/>
      <c r="D2913" s="151" t="s">
        <v>7700</v>
      </c>
      <c r="E2913" s="16" t="s">
        <v>3473</v>
      </c>
      <c r="F2913" s="16" t="s">
        <v>3474</v>
      </c>
      <c r="G2913" s="16" t="s">
        <v>298</v>
      </c>
      <c r="H2913" s="16" t="s">
        <v>3474</v>
      </c>
      <c r="I2913" s="16" t="s">
        <v>4543</v>
      </c>
      <c r="J2913" s="16" t="s">
        <v>4544</v>
      </c>
      <c r="K2913" s="17" t="s">
        <v>3475</v>
      </c>
      <c r="L2913" s="18" t="s">
        <v>4125</v>
      </c>
      <c r="M2913" s="195" t="s">
        <v>4500</v>
      </c>
      <c r="N2913" s="16" t="s">
        <v>4501</v>
      </c>
      <c r="O2913" s="17" t="s">
        <v>346</v>
      </c>
      <c r="P2913" s="17" t="s">
        <v>305</v>
      </c>
      <c r="Q2913" s="17" t="s">
        <v>306</v>
      </c>
      <c r="R2913">
        <v>0</v>
      </c>
      <c r="S2913">
        <v>0</v>
      </c>
      <c r="T2913">
        <v>0</v>
      </c>
      <c r="U2913">
        <v>0</v>
      </c>
      <c r="V2913">
        <v>59500</v>
      </c>
      <c r="W2913">
        <v>5605</v>
      </c>
      <c r="X2913">
        <v>81705</v>
      </c>
      <c r="Y2913">
        <v>0</v>
      </c>
      <c r="Z2913">
        <v>0</v>
      </c>
      <c r="AA2913">
        <v>0</v>
      </c>
      <c r="AB2913">
        <v>0</v>
      </c>
      <c r="AC2913">
        <v>0</v>
      </c>
      <c r="AD2913">
        <v>0</v>
      </c>
      <c r="AE2913">
        <v>0</v>
      </c>
      <c r="AF2913">
        <v>129302</v>
      </c>
      <c r="AG2913" s="19">
        <v>5826</v>
      </c>
      <c r="AH2913">
        <v>184200</v>
      </c>
      <c r="AI2913">
        <v>2104509</v>
      </c>
      <c r="AJ2913">
        <v>957338</v>
      </c>
      <c r="AK2913">
        <v>949268</v>
      </c>
      <c r="AL2913">
        <v>1100710</v>
      </c>
      <c r="AM2913">
        <v>-301588</v>
      </c>
      <c r="AN2913">
        <v>-429504</v>
      </c>
      <c r="AO2913">
        <v>-418884</v>
      </c>
      <c r="AP2913">
        <v>-273070</v>
      </c>
      <c r="AQ2913">
        <v>-171576</v>
      </c>
      <c r="AR2913">
        <v>-358988</v>
      </c>
      <c r="AS2913">
        <v>-347884</v>
      </c>
      <c r="AT2913">
        <v>-307220</v>
      </c>
      <c r="AU2913">
        <v>343766</v>
      </c>
      <c r="AV2913">
        <v>46007</v>
      </c>
      <c r="AW2913">
        <v>0</v>
      </c>
      <c r="AX2913">
        <v>0</v>
      </c>
      <c r="AY2913">
        <v>0</v>
      </c>
      <c r="AZ2913">
        <v>0</v>
      </c>
      <c r="BA2913">
        <v>0</v>
      </c>
      <c r="BB2913">
        <v>0</v>
      </c>
      <c r="BC2913">
        <v>0</v>
      </c>
      <c r="BD2913">
        <v>0</v>
      </c>
      <c r="BE2913">
        <v>0</v>
      </c>
      <c r="BF2913">
        <v>0</v>
      </c>
      <c r="BG2913">
        <v>0</v>
      </c>
      <c r="BH2913">
        <v>0</v>
      </c>
      <c r="BI2913">
        <v>0</v>
      </c>
      <c r="BJ2913">
        <v>0</v>
      </c>
      <c r="BK2913">
        <v>0</v>
      </c>
      <c r="BL2913">
        <v>0</v>
      </c>
      <c r="BM2913">
        <v>0</v>
      </c>
      <c r="BN2913">
        <v>0</v>
      </c>
      <c r="BO2913">
        <v>0</v>
      </c>
      <c r="BP2913">
        <v>0</v>
      </c>
      <c r="BQ2913">
        <v>0</v>
      </c>
      <c r="BR2913">
        <v>0</v>
      </c>
      <c r="BS2913">
        <v>0</v>
      </c>
      <c r="BT2913">
        <v>0</v>
      </c>
      <c r="BU2913">
        <v>0</v>
      </c>
      <c r="BV2913">
        <v>0</v>
      </c>
      <c r="BW2913">
        <v>0</v>
      </c>
      <c r="BX2913">
        <v>0</v>
      </c>
      <c r="BY2913">
        <v>0</v>
      </c>
      <c r="BZ2913">
        <v>0</v>
      </c>
      <c r="CA2913">
        <v>0</v>
      </c>
      <c r="CB2913">
        <v>0</v>
      </c>
      <c r="CC2913">
        <v>0</v>
      </c>
      <c r="CD2913">
        <v>0</v>
      </c>
      <c r="CE2913">
        <v>0</v>
      </c>
    </row>
    <row r="2914" spans="1:83" x14ac:dyDescent="0.35">
      <c r="A2914" s="9" t="str">
        <f t="shared" si="45"/>
        <v>4153.453.73</v>
      </c>
      <c r="B2914" s="52" t="e">
        <f>+IF(MATCH(A2914,List!H$10:H$145,0),"Targeted")</f>
        <v>#N/A</v>
      </c>
      <c r="C2914" s="65"/>
      <c r="D2914" s="151"/>
      <c r="E2914" s="16" t="s">
        <v>3473</v>
      </c>
      <c r="F2914" s="16" t="s">
        <v>3474</v>
      </c>
      <c r="G2914" s="16" t="s">
        <v>298</v>
      </c>
      <c r="H2914" s="16" t="s">
        <v>3474</v>
      </c>
      <c r="I2914" s="16" t="s">
        <v>4543</v>
      </c>
      <c r="J2914" s="16" t="s">
        <v>4544</v>
      </c>
      <c r="K2914" s="17" t="s">
        <v>3475</v>
      </c>
      <c r="L2914" s="18" t="s">
        <v>4125</v>
      </c>
      <c r="M2914" s="195" t="s">
        <v>4500</v>
      </c>
      <c r="N2914" s="16" t="s">
        <v>4501</v>
      </c>
      <c r="O2914" s="17" t="s">
        <v>304</v>
      </c>
      <c r="P2914" s="17" t="s">
        <v>305</v>
      </c>
      <c r="Q2914" s="17" t="s">
        <v>306</v>
      </c>
      <c r="R2914">
        <v>0</v>
      </c>
      <c r="S2914">
        <v>0</v>
      </c>
      <c r="T2914">
        <v>0</v>
      </c>
      <c r="U2914">
        <v>0</v>
      </c>
      <c r="V2914">
        <v>0</v>
      </c>
      <c r="W2914">
        <v>0</v>
      </c>
      <c r="X2914">
        <v>0</v>
      </c>
      <c r="Y2914">
        <v>10772</v>
      </c>
      <c r="Z2914">
        <v>102791</v>
      </c>
      <c r="AA2914">
        <v>212944</v>
      </c>
      <c r="AB2914">
        <v>289207</v>
      </c>
      <c r="AC2914">
        <v>1145622</v>
      </c>
      <c r="AD2914">
        <v>465618</v>
      </c>
      <c r="AE2914">
        <v>176912</v>
      </c>
      <c r="AF2914">
        <v>0</v>
      </c>
      <c r="AG2914" s="19">
        <v>0</v>
      </c>
      <c r="AH2914">
        <v>0</v>
      </c>
      <c r="AI2914">
        <v>0</v>
      </c>
      <c r="AJ2914">
        <v>0</v>
      </c>
      <c r="AK2914">
        <v>0</v>
      </c>
      <c r="AL2914">
        <v>0</v>
      </c>
      <c r="AM2914">
        <v>0</v>
      </c>
      <c r="AN2914">
        <v>0</v>
      </c>
      <c r="AO2914">
        <v>0</v>
      </c>
      <c r="AP2914">
        <v>0</v>
      </c>
      <c r="AQ2914">
        <v>0</v>
      </c>
      <c r="AR2914">
        <v>-3000</v>
      </c>
      <c r="AS2914">
        <v>0</v>
      </c>
      <c r="AT2914">
        <v>0</v>
      </c>
      <c r="AU2914">
        <v>0</v>
      </c>
      <c r="AV2914">
        <v>0</v>
      </c>
      <c r="AW2914">
        <v>-294068</v>
      </c>
      <c r="AX2914">
        <v>-386461</v>
      </c>
      <c r="AY2914">
        <v>-352340</v>
      </c>
      <c r="AZ2914">
        <v>-285000</v>
      </c>
      <c r="BA2914">
        <v>-202000</v>
      </c>
      <c r="BB2914">
        <v>-209000</v>
      </c>
      <c r="BC2914">
        <v>-185000</v>
      </c>
      <c r="BD2914">
        <v>-166000</v>
      </c>
      <c r="BE2914">
        <v>-238000</v>
      </c>
      <c r="BF2914">
        <v>-284000</v>
      </c>
      <c r="BG2914">
        <v>-99000</v>
      </c>
      <c r="BH2914">
        <v>-52000</v>
      </c>
      <c r="BI2914">
        <v>-10000</v>
      </c>
      <c r="BJ2914">
        <v>-11000</v>
      </c>
      <c r="BK2914">
        <v>-6000</v>
      </c>
      <c r="BL2914">
        <v>-4000</v>
      </c>
      <c r="BM2914">
        <v>-3000</v>
      </c>
      <c r="BN2914">
        <v>-2000</v>
      </c>
      <c r="BO2914">
        <v>-2000</v>
      </c>
      <c r="BP2914">
        <v>-3000</v>
      </c>
      <c r="BQ2914">
        <v>-2000</v>
      </c>
      <c r="BR2914">
        <v>-1000</v>
      </c>
      <c r="BS2914">
        <v>-2000</v>
      </c>
      <c r="BT2914">
        <v>-1000</v>
      </c>
      <c r="BU2914">
        <v>-1000</v>
      </c>
      <c r="BV2914">
        <v>-1000</v>
      </c>
      <c r="BW2914">
        <v>-1000</v>
      </c>
      <c r="BX2914" s="10">
        <v>-1000</v>
      </c>
      <c r="BY2914">
        <v>0</v>
      </c>
      <c r="BZ2914">
        <v>-1000</v>
      </c>
      <c r="CA2914">
        <v>-1000</v>
      </c>
      <c r="CB2914">
        <v>-1000</v>
      </c>
      <c r="CC2914">
        <v>-1000</v>
      </c>
      <c r="CD2914">
        <v>0</v>
      </c>
      <c r="CE2914">
        <v>1000</v>
      </c>
    </row>
    <row r="2915" spans="1:83" x14ac:dyDescent="0.35">
      <c r="A2915" s="9" t="str">
        <f t="shared" si="45"/>
        <v>0033.453.11</v>
      </c>
      <c r="B2915" s="52" t="e">
        <f>+IF(MATCH(A2915,List!H$10:H$145,0),"Targeted")</f>
        <v>#N/A</v>
      </c>
      <c r="C2915" s="65"/>
      <c r="D2915" s="151" t="s">
        <v>7700</v>
      </c>
      <c r="E2915" s="16" t="s">
        <v>1150</v>
      </c>
      <c r="F2915" s="16" t="s">
        <v>1151</v>
      </c>
      <c r="G2915" s="16" t="s">
        <v>245</v>
      </c>
      <c r="H2915" s="16" t="s">
        <v>1152</v>
      </c>
      <c r="I2915" s="16" t="s">
        <v>4545</v>
      </c>
      <c r="J2915" s="16" t="s">
        <v>4546</v>
      </c>
      <c r="K2915" s="17" t="s">
        <v>1021</v>
      </c>
      <c r="L2915" s="18" t="s">
        <v>4125</v>
      </c>
      <c r="M2915" s="195" t="s">
        <v>4500</v>
      </c>
      <c r="N2915" s="16" t="s">
        <v>4501</v>
      </c>
      <c r="O2915" s="17" t="s">
        <v>346</v>
      </c>
      <c r="P2915" s="17" t="s">
        <v>305</v>
      </c>
      <c r="Q2915" s="17" t="s">
        <v>306</v>
      </c>
      <c r="R2915">
        <v>0</v>
      </c>
      <c r="S2915">
        <v>0</v>
      </c>
      <c r="T2915">
        <v>0</v>
      </c>
      <c r="U2915">
        <v>0</v>
      </c>
      <c r="V2915">
        <v>0</v>
      </c>
      <c r="W2915">
        <v>0</v>
      </c>
      <c r="X2915">
        <v>0</v>
      </c>
      <c r="Y2915">
        <v>0</v>
      </c>
      <c r="Z2915">
        <v>0</v>
      </c>
      <c r="AA2915">
        <v>0</v>
      </c>
      <c r="AB2915">
        <v>0</v>
      </c>
      <c r="AC2915">
        <v>0</v>
      </c>
      <c r="AD2915">
        <v>0</v>
      </c>
      <c r="AE2915">
        <v>0</v>
      </c>
      <c r="AF2915">
        <v>0</v>
      </c>
      <c r="AG2915" s="19">
        <v>0</v>
      </c>
      <c r="AH2915">
        <v>0</v>
      </c>
      <c r="AI2915">
        <v>0</v>
      </c>
      <c r="AJ2915">
        <v>0</v>
      </c>
      <c r="AK2915">
        <v>0</v>
      </c>
      <c r="AL2915">
        <v>0</v>
      </c>
      <c r="AM2915">
        <v>0</v>
      </c>
      <c r="AN2915">
        <v>0</v>
      </c>
      <c r="AO2915">
        <v>0</v>
      </c>
      <c r="AP2915">
        <v>0</v>
      </c>
      <c r="AQ2915">
        <v>0</v>
      </c>
      <c r="AR2915">
        <v>0</v>
      </c>
      <c r="AS2915">
        <v>0</v>
      </c>
      <c r="AT2915">
        <v>0</v>
      </c>
      <c r="AU2915">
        <v>0</v>
      </c>
      <c r="AV2915">
        <v>0</v>
      </c>
      <c r="AW2915">
        <v>0</v>
      </c>
      <c r="AX2915">
        <v>0</v>
      </c>
      <c r="AY2915">
        <v>2000</v>
      </c>
      <c r="AZ2915">
        <v>0</v>
      </c>
      <c r="BA2915">
        <v>0</v>
      </c>
      <c r="BB2915">
        <v>0</v>
      </c>
      <c r="BC2915">
        <v>0</v>
      </c>
      <c r="BD2915">
        <v>0</v>
      </c>
      <c r="BE2915">
        <v>0</v>
      </c>
      <c r="BF2915">
        <v>0</v>
      </c>
      <c r="BG2915">
        <v>0</v>
      </c>
      <c r="BH2915">
        <v>0</v>
      </c>
      <c r="BI2915">
        <v>0</v>
      </c>
      <c r="BJ2915">
        <v>0</v>
      </c>
      <c r="BK2915">
        <v>0</v>
      </c>
      <c r="BL2915">
        <v>0</v>
      </c>
      <c r="BM2915">
        <v>0</v>
      </c>
      <c r="BN2915">
        <v>0</v>
      </c>
      <c r="BO2915">
        <v>0</v>
      </c>
      <c r="BP2915">
        <v>0</v>
      </c>
      <c r="BQ2915">
        <v>0</v>
      </c>
      <c r="BR2915">
        <v>0</v>
      </c>
      <c r="BS2915">
        <v>0</v>
      </c>
      <c r="BT2915">
        <v>0</v>
      </c>
      <c r="BU2915">
        <v>0</v>
      </c>
      <c r="BV2915">
        <v>0</v>
      </c>
      <c r="BW2915">
        <v>0</v>
      </c>
      <c r="BX2915">
        <v>0</v>
      </c>
      <c r="BY2915">
        <v>0</v>
      </c>
      <c r="BZ2915">
        <v>0</v>
      </c>
      <c r="CA2915">
        <v>0</v>
      </c>
      <c r="CB2915">
        <v>0</v>
      </c>
      <c r="CC2915">
        <v>0</v>
      </c>
      <c r="CD2915">
        <v>0</v>
      </c>
      <c r="CE2915">
        <v>0</v>
      </c>
    </row>
    <row r="2916" spans="1:83" x14ac:dyDescent="0.35">
      <c r="A2916" s="9" t="str">
        <f t="shared" si="45"/>
        <v>2200.453.48</v>
      </c>
      <c r="B2916" s="52" t="e">
        <f>+IF(MATCH(A2916,List!H$10:H$145,0),"Targeted")</f>
        <v>#N/A</v>
      </c>
      <c r="C2916" s="65"/>
      <c r="D2916" s="151" t="s">
        <v>7700</v>
      </c>
      <c r="E2916" s="16" t="s">
        <v>4547</v>
      </c>
      <c r="F2916" s="16" t="s">
        <v>4548</v>
      </c>
      <c r="G2916" s="16" t="s">
        <v>298</v>
      </c>
      <c r="H2916" s="16" t="s">
        <v>4548</v>
      </c>
      <c r="I2916" s="16" t="s">
        <v>2511</v>
      </c>
      <c r="J2916" s="16" t="s">
        <v>4549</v>
      </c>
      <c r="K2916" s="17" t="s">
        <v>185</v>
      </c>
      <c r="L2916" s="18" t="s">
        <v>4125</v>
      </c>
      <c r="M2916" s="195" t="s">
        <v>4500</v>
      </c>
      <c r="N2916" s="16" t="s">
        <v>4501</v>
      </c>
      <c r="O2916" s="17" t="s">
        <v>346</v>
      </c>
      <c r="P2916" s="17" t="s">
        <v>305</v>
      </c>
      <c r="Q2916" s="17" t="s">
        <v>306</v>
      </c>
      <c r="R2916">
        <v>0</v>
      </c>
      <c r="S2916">
        <v>0</v>
      </c>
      <c r="T2916">
        <v>0</v>
      </c>
      <c r="U2916">
        <v>0</v>
      </c>
      <c r="V2916">
        <v>0</v>
      </c>
      <c r="W2916">
        <v>0</v>
      </c>
      <c r="X2916">
        <v>0</v>
      </c>
      <c r="Y2916">
        <v>0</v>
      </c>
      <c r="Z2916">
        <v>0</v>
      </c>
      <c r="AA2916">
        <v>0</v>
      </c>
      <c r="AB2916">
        <v>0</v>
      </c>
      <c r="AC2916">
        <v>0</v>
      </c>
      <c r="AD2916">
        <v>0</v>
      </c>
      <c r="AE2916">
        <v>0</v>
      </c>
      <c r="AF2916">
        <v>0</v>
      </c>
      <c r="AG2916" s="19">
        <v>0</v>
      </c>
      <c r="AH2916">
        <v>0</v>
      </c>
      <c r="AI2916">
        <v>0</v>
      </c>
      <c r="AJ2916">
        <v>0</v>
      </c>
      <c r="AK2916">
        <v>0</v>
      </c>
      <c r="AL2916">
        <v>0</v>
      </c>
      <c r="AM2916">
        <v>0</v>
      </c>
      <c r="AN2916">
        <v>0</v>
      </c>
      <c r="AO2916">
        <v>0</v>
      </c>
      <c r="AP2916">
        <v>0</v>
      </c>
      <c r="AQ2916">
        <v>0</v>
      </c>
      <c r="AR2916">
        <v>0</v>
      </c>
      <c r="AS2916">
        <v>0</v>
      </c>
      <c r="AT2916">
        <v>0</v>
      </c>
      <c r="AU2916">
        <v>232</v>
      </c>
      <c r="AV2916">
        <v>54</v>
      </c>
      <c r="AW2916">
        <v>-1</v>
      </c>
      <c r="AX2916">
        <v>0</v>
      </c>
      <c r="AY2916">
        <v>0</v>
      </c>
      <c r="AZ2916">
        <v>0</v>
      </c>
      <c r="BA2916">
        <v>0</v>
      </c>
      <c r="BB2916">
        <v>0</v>
      </c>
      <c r="BC2916">
        <v>0</v>
      </c>
      <c r="BD2916">
        <v>0</v>
      </c>
      <c r="BE2916">
        <v>0</v>
      </c>
      <c r="BF2916">
        <v>0</v>
      </c>
      <c r="BG2916">
        <v>0</v>
      </c>
      <c r="BH2916">
        <v>0</v>
      </c>
      <c r="BI2916">
        <v>0</v>
      </c>
      <c r="BJ2916">
        <v>0</v>
      </c>
      <c r="BK2916">
        <v>0</v>
      </c>
      <c r="BL2916">
        <v>0</v>
      </c>
      <c r="BM2916">
        <v>0</v>
      </c>
      <c r="BN2916">
        <v>0</v>
      </c>
      <c r="BO2916">
        <v>0</v>
      </c>
      <c r="BP2916">
        <v>0</v>
      </c>
      <c r="BQ2916">
        <v>0</v>
      </c>
      <c r="BR2916">
        <v>0</v>
      </c>
      <c r="BS2916">
        <v>0</v>
      </c>
      <c r="BT2916">
        <v>0</v>
      </c>
      <c r="BU2916">
        <v>0</v>
      </c>
      <c r="BV2916">
        <v>0</v>
      </c>
      <c r="BW2916">
        <v>0</v>
      </c>
      <c r="BX2916">
        <v>0</v>
      </c>
      <c r="BY2916">
        <v>0</v>
      </c>
      <c r="BZ2916">
        <v>0</v>
      </c>
      <c r="CA2916">
        <v>0</v>
      </c>
      <c r="CB2916">
        <v>0</v>
      </c>
      <c r="CC2916">
        <v>0</v>
      </c>
      <c r="CD2916">
        <v>0</v>
      </c>
      <c r="CE2916">
        <v>0</v>
      </c>
    </row>
    <row r="2917" spans="1:83" x14ac:dyDescent="0.35">
      <c r="A2917" s="9" t="str">
        <f t="shared" si="45"/>
        <v>2065.501.21</v>
      </c>
      <c r="B2917" s="52" t="e">
        <f>+IF(MATCH(A2917,List!H$10:H$145,0),"Targeted")</f>
        <v>#N/A</v>
      </c>
      <c r="C2917" s="65"/>
      <c r="D2917" s="151" t="s">
        <v>7700</v>
      </c>
      <c r="E2917" s="16" t="s">
        <v>296</v>
      </c>
      <c r="F2917" s="16" t="s">
        <v>297</v>
      </c>
      <c r="G2917" s="16" t="s">
        <v>519</v>
      </c>
      <c r="H2917" s="16" t="s">
        <v>520</v>
      </c>
      <c r="I2917" s="16" t="s">
        <v>585</v>
      </c>
      <c r="J2917" s="16" t="s">
        <v>586</v>
      </c>
      <c r="K2917" s="17" t="s">
        <v>309</v>
      </c>
      <c r="L2917" s="18" t="s">
        <v>4550</v>
      </c>
      <c r="M2917" s="195" t="s">
        <v>11</v>
      </c>
      <c r="N2917" s="16" t="s">
        <v>4551</v>
      </c>
      <c r="O2917" s="17" t="s">
        <v>346</v>
      </c>
      <c r="P2917" s="17" t="s">
        <v>305</v>
      </c>
      <c r="Q2917" s="17" t="s">
        <v>306</v>
      </c>
      <c r="R2917">
        <v>0</v>
      </c>
      <c r="S2917">
        <v>0</v>
      </c>
      <c r="T2917">
        <v>0</v>
      </c>
      <c r="U2917">
        <v>0</v>
      </c>
      <c r="V2917">
        <v>0</v>
      </c>
      <c r="W2917">
        <v>0</v>
      </c>
      <c r="X2917">
        <v>0</v>
      </c>
      <c r="Y2917">
        <v>0</v>
      </c>
      <c r="Z2917">
        <v>0</v>
      </c>
      <c r="AA2917">
        <v>0</v>
      </c>
      <c r="AB2917">
        <v>0</v>
      </c>
      <c r="AC2917">
        <v>0</v>
      </c>
      <c r="AD2917">
        <v>0</v>
      </c>
      <c r="AE2917">
        <v>0</v>
      </c>
      <c r="AF2917">
        <v>0</v>
      </c>
      <c r="AG2917" s="19">
        <v>0</v>
      </c>
      <c r="AH2917">
        <v>0</v>
      </c>
      <c r="AI2917">
        <v>0</v>
      </c>
      <c r="AJ2917">
        <v>0</v>
      </c>
      <c r="AK2917">
        <v>0</v>
      </c>
      <c r="AL2917">
        <v>0</v>
      </c>
      <c r="AM2917">
        <v>0</v>
      </c>
      <c r="AN2917">
        <v>0</v>
      </c>
      <c r="AO2917">
        <v>0</v>
      </c>
      <c r="AP2917">
        <v>0</v>
      </c>
      <c r="AQ2917">
        <v>0</v>
      </c>
      <c r="AR2917">
        <v>0</v>
      </c>
      <c r="AS2917">
        <v>0</v>
      </c>
      <c r="AT2917">
        <v>0</v>
      </c>
      <c r="AU2917">
        <v>0</v>
      </c>
      <c r="AV2917">
        <v>0</v>
      </c>
      <c r="AW2917">
        <v>0</v>
      </c>
      <c r="AX2917">
        <v>9700</v>
      </c>
      <c r="AY2917">
        <v>0</v>
      </c>
      <c r="AZ2917">
        <v>0</v>
      </c>
      <c r="BA2917">
        <v>0</v>
      </c>
      <c r="BB2917">
        <v>0</v>
      </c>
      <c r="BC2917">
        <v>0</v>
      </c>
      <c r="BD2917">
        <v>0</v>
      </c>
      <c r="BE2917">
        <v>0</v>
      </c>
      <c r="BF2917">
        <v>0</v>
      </c>
      <c r="BG2917">
        <v>0</v>
      </c>
      <c r="BH2917">
        <v>0</v>
      </c>
      <c r="BI2917">
        <v>0</v>
      </c>
      <c r="BJ2917">
        <v>0</v>
      </c>
      <c r="BK2917">
        <v>0</v>
      </c>
      <c r="BL2917">
        <v>0</v>
      </c>
      <c r="BM2917">
        <v>0</v>
      </c>
      <c r="BN2917">
        <v>0</v>
      </c>
      <c r="BO2917">
        <v>0</v>
      </c>
      <c r="BP2917">
        <v>0</v>
      </c>
      <c r="BQ2917">
        <v>0</v>
      </c>
      <c r="BR2917">
        <v>0</v>
      </c>
      <c r="BS2917">
        <v>0</v>
      </c>
      <c r="BT2917">
        <v>0</v>
      </c>
      <c r="BU2917">
        <v>0</v>
      </c>
      <c r="BV2917">
        <v>0</v>
      </c>
      <c r="BW2917">
        <v>0</v>
      </c>
      <c r="BX2917">
        <v>0</v>
      </c>
      <c r="BY2917">
        <v>0</v>
      </c>
      <c r="BZ2917">
        <v>0</v>
      </c>
      <c r="CA2917">
        <v>0</v>
      </c>
      <c r="CB2917">
        <v>0</v>
      </c>
      <c r="CC2917">
        <v>0</v>
      </c>
      <c r="CD2917">
        <v>0</v>
      </c>
      <c r="CE2917">
        <v>0</v>
      </c>
    </row>
    <row r="2918" spans="1:83" x14ac:dyDescent="0.35">
      <c r="A2918" s="9" t="str">
        <f t="shared" si="45"/>
        <v>836110.501.14</v>
      </c>
      <c r="B2918" s="52" t="e">
        <f>+IF(MATCH(A2918,List!H$10:H$145,0),"Targeted")</f>
        <v>#N/A</v>
      </c>
      <c r="C2918" s="65"/>
      <c r="D2918" s="151"/>
      <c r="E2918" s="16" t="s">
        <v>1709</v>
      </c>
      <c r="F2918" s="16" t="s">
        <v>1710</v>
      </c>
      <c r="G2918" s="16" t="s">
        <v>298</v>
      </c>
      <c r="H2918" s="16" t="s">
        <v>1710</v>
      </c>
      <c r="I2918" s="16" t="s">
        <v>4552</v>
      </c>
      <c r="J2918" s="16" t="s">
        <v>4553</v>
      </c>
      <c r="K2918" s="17" t="s">
        <v>12</v>
      </c>
      <c r="L2918" s="18" t="s">
        <v>4550</v>
      </c>
      <c r="M2918" s="195" t="s">
        <v>11</v>
      </c>
      <c r="N2918" s="16" t="s">
        <v>4551</v>
      </c>
      <c r="O2918" s="17" t="s">
        <v>304</v>
      </c>
      <c r="P2918" s="17" t="s">
        <v>305</v>
      </c>
      <c r="Q2918" s="17" t="s">
        <v>306</v>
      </c>
      <c r="R2918">
        <v>0</v>
      </c>
      <c r="S2918">
        <v>0</v>
      </c>
      <c r="T2918">
        <v>0</v>
      </c>
      <c r="U2918">
        <v>0</v>
      </c>
      <c r="V2918">
        <v>0</v>
      </c>
      <c r="W2918">
        <v>0</v>
      </c>
      <c r="X2918">
        <v>0</v>
      </c>
      <c r="Y2918">
        <v>0</v>
      </c>
      <c r="Z2918">
        <v>0</v>
      </c>
      <c r="AA2918">
        <v>0</v>
      </c>
      <c r="AB2918">
        <v>0</v>
      </c>
      <c r="AC2918">
        <v>0</v>
      </c>
      <c r="AD2918">
        <v>0</v>
      </c>
      <c r="AE2918">
        <v>0</v>
      </c>
      <c r="AF2918">
        <v>0</v>
      </c>
      <c r="AG2918" s="19">
        <v>0</v>
      </c>
      <c r="AH2918">
        <v>0</v>
      </c>
      <c r="AI2918">
        <v>0</v>
      </c>
      <c r="AJ2918">
        <v>0</v>
      </c>
      <c r="AK2918">
        <v>0</v>
      </c>
      <c r="AL2918">
        <v>0</v>
      </c>
      <c r="AM2918">
        <v>0</v>
      </c>
      <c r="AN2918">
        <v>0</v>
      </c>
      <c r="AO2918">
        <v>0</v>
      </c>
      <c r="AP2918">
        <v>0</v>
      </c>
      <c r="AQ2918">
        <v>0</v>
      </c>
      <c r="AR2918">
        <v>0</v>
      </c>
      <c r="AS2918">
        <v>0</v>
      </c>
      <c r="AT2918">
        <v>0</v>
      </c>
      <c r="AU2918">
        <v>0</v>
      </c>
      <c r="AV2918">
        <v>0</v>
      </c>
      <c r="AW2918">
        <v>0</v>
      </c>
      <c r="AX2918">
        <v>0</v>
      </c>
      <c r="AY2918">
        <v>0</v>
      </c>
      <c r="AZ2918">
        <v>0</v>
      </c>
      <c r="BA2918">
        <v>0</v>
      </c>
      <c r="BB2918">
        <v>0</v>
      </c>
      <c r="BC2918">
        <v>0</v>
      </c>
      <c r="BD2918">
        <v>0</v>
      </c>
      <c r="BE2918">
        <v>0</v>
      </c>
      <c r="BF2918">
        <v>0</v>
      </c>
      <c r="BG2918">
        <v>0</v>
      </c>
      <c r="BH2918">
        <v>0</v>
      </c>
      <c r="BI2918">
        <v>0</v>
      </c>
      <c r="BJ2918">
        <v>0</v>
      </c>
      <c r="BK2918">
        <v>0</v>
      </c>
      <c r="BL2918">
        <v>-3000</v>
      </c>
      <c r="BM2918">
        <v>0</v>
      </c>
      <c r="BN2918">
        <v>0</v>
      </c>
      <c r="BO2918">
        <v>0</v>
      </c>
      <c r="BP2918">
        <v>0</v>
      </c>
      <c r="BQ2918">
        <v>0</v>
      </c>
      <c r="BR2918">
        <v>0</v>
      </c>
      <c r="BS2918">
        <v>0</v>
      </c>
      <c r="BT2918">
        <v>0</v>
      </c>
      <c r="BU2918">
        <v>-2000</v>
      </c>
      <c r="BV2918">
        <v>0</v>
      </c>
      <c r="BW2918">
        <v>-2000</v>
      </c>
      <c r="BX2918" s="10">
        <v>-1000</v>
      </c>
      <c r="BY2918">
        <v>0</v>
      </c>
      <c r="BZ2918">
        <v>-1000</v>
      </c>
      <c r="CA2918">
        <v>-1000</v>
      </c>
      <c r="CB2918">
        <v>-1000</v>
      </c>
      <c r="CC2918">
        <v>-1000</v>
      </c>
      <c r="CD2918">
        <v>-1000</v>
      </c>
      <c r="CE2918">
        <v>-1000</v>
      </c>
    </row>
    <row r="2919" spans="1:83" x14ac:dyDescent="0.35">
      <c r="A2919" s="9" t="str">
        <f t="shared" si="45"/>
        <v>2100.501.14</v>
      </c>
      <c r="B2919" s="52" t="str">
        <f>+IF(MATCH(A2919,List!H$10:H$145,0),"Targeted")</f>
        <v>Targeted</v>
      </c>
      <c r="C2919" s="65"/>
      <c r="D2919" s="151" t="s">
        <v>7700</v>
      </c>
      <c r="E2919" s="16" t="s">
        <v>1709</v>
      </c>
      <c r="F2919" s="16" t="s">
        <v>1710</v>
      </c>
      <c r="G2919" s="16" t="s">
        <v>2486</v>
      </c>
      <c r="H2919" s="16" t="s">
        <v>2487</v>
      </c>
      <c r="I2919" s="16" t="s">
        <v>10</v>
      </c>
      <c r="J2919" s="16" t="s">
        <v>2488</v>
      </c>
      <c r="K2919" s="17" t="s">
        <v>12</v>
      </c>
      <c r="L2919" s="18" t="s">
        <v>4550</v>
      </c>
      <c r="M2919" s="195" t="s">
        <v>11</v>
      </c>
      <c r="N2919" s="16" t="s">
        <v>4551</v>
      </c>
      <c r="O2919" s="17" t="s">
        <v>346</v>
      </c>
      <c r="P2919" s="17" t="s">
        <v>305</v>
      </c>
      <c r="Q2919" s="17" t="s">
        <v>306</v>
      </c>
      <c r="R2919">
        <v>62531</v>
      </c>
      <c r="S2919">
        <v>71612</v>
      </c>
      <c r="T2919">
        <v>80806</v>
      </c>
      <c r="U2919">
        <v>89896</v>
      </c>
      <c r="V2919">
        <v>93927</v>
      </c>
      <c r="W2919">
        <v>101522</v>
      </c>
      <c r="X2919">
        <v>121645</v>
      </c>
      <c r="Y2919">
        <v>133749</v>
      </c>
      <c r="Z2919">
        <v>167653</v>
      </c>
      <c r="AA2919">
        <v>207491</v>
      </c>
      <c r="AB2919">
        <v>243308</v>
      </c>
      <c r="AC2919">
        <v>156670</v>
      </c>
      <c r="AD2919">
        <v>164076</v>
      </c>
      <c r="AE2919">
        <v>194124</v>
      </c>
      <c r="AF2919">
        <v>215203</v>
      </c>
      <c r="AG2919" s="19">
        <v>63437</v>
      </c>
      <c r="AH2919">
        <v>232810</v>
      </c>
      <c r="AI2919">
        <v>224587</v>
      </c>
      <c r="AJ2919">
        <v>225095</v>
      </c>
      <c r="AK2919">
        <v>295042</v>
      </c>
      <c r="AL2919">
        <v>254522</v>
      </c>
      <c r="AM2919">
        <v>255800</v>
      </c>
      <c r="AN2919">
        <v>261000</v>
      </c>
      <c r="AO2919">
        <v>252760</v>
      </c>
      <c r="AP2919">
        <v>294748</v>
      </c>
      <c r="AQ2919">
        <v>224482</v>
      </c>
      <c r="AR2919">
        <v>285799</v>
      </c>
      <c r="AS2919">
        <v>273410</v>
      </c>
      <c r="AT2919">
        <v>274077</v>
      </c>
      <c r="AU2919">
        <v>242840</v>
      </c>
      <c r="AV2919">
        <v>497581</v>
      </c>
      <c r="AW2919">
        <v>297476</v>
      </c>
      <c r="AX2919">
        <v>361475</v>
      </c>
      <c r="AY2919">
        <v>393955</v>
      </c>
      <c r="AZ2919">
        <v>570000</v>
      </c>
      <c r="BA2919">
        <v>449000</v>
      </c>
      <c r="BB2919">
        <v>471000</v>
      </c>
      <c r="BC2919">
        <v>469000</v>
      </c>
      <c r="BD2919">
        <v>463000</v>
      </c>
      <c r="BE2919">
        <v>480000</v>
      </c>
      <c r="BF2919">
        <v>292000</v>
      </c>
      <c r="BG2919">
        <v>508000</v>
      </c>
      <c r="BH2919">
        <v>525000</v>
      </c>
      <c r="BI2919">
        <v>475000</v>
      </c>
      <c r="BJ2919">
        <v>549000</v>
      </c>
      <c r="BK2919">
        <v>520000</v>
      </c>
      <c r="BL2919">
        <v>531000</v>
      </c>
      <c r="BM2919">
        <v>565000</v>
      </c>
      <c r="BN2919">
        <v>585000</v>
      </c>
      <c r="BO2919">
        <v>645000</v>
      </c>
      <c r="BP2919">
        <v>671000</v>
      </c>
      <c r="BQ2919">
        <v>664000</v>
      </c>
      <c r="BR2919">
        <v>779000</v>
      </c>
      <c r="BS2919">
        <v>610000</v>
      </c>
      <c r="BT2919">
        <v>693000</v>
      </c>
      <c r="BU2919">
        <v>805000</v>
      </c>
      <c r="BV2919">
        <v>829000</v>
      </c>
      <c r="BW2919">
        <v>655000</v>
      </c>
      <c r="BX2919">
        <v>685000</v>
      </c>
      <c r="BY2919">
        <v>90000</v>
      </c>
      <c r="BZ2919">
        <v>15000</v>
      </c>
      <c r="CA2919">
        <v>0</v>
      </c>
      <c r="CB2919">
        <v>0</v>
      </c>
      <c r="CC2919">
        <v>0</v>
      </c>
      <c r="CD2919">
        <v>0</v>
      </c>
      <c r="CE2919">
        <v>0</v>
      </c>
    </row>
    <row r="2920" spans="1:83" x14ac:dyDescent="0.35">
      <c r="A2920" s="9" t="str">
        <f t="shared" si="45"/>
        <v>2100.501.14</v>
      </c>
      <c r="B2920" s="52" t="str">
        <f>+IF(MATCH(A2920,List!H$10:H$145,0),"Targeted")</f>
        <v>Targeted</v>
      </c>
      <c r="C2920" s="65"/>
      <c r="D2920" s="151" t="s">
        <v>7700</v>
      </c>
      <c r="E2920" s="16" t="s">
        <v>1709</v>
      </c>
      <c r="F2920" s="16" t="s">
        <v>1710</v>
      </c>
      <c r="G2920" s="16" t="s">
        <v>2486</v>
      </c>
      <c r="H2920" s="16" t="s">
        <v>2487</v>
      </c>
      <c r="I2920" s="16" t="s">
        <v>10</v>
      </c>
      <c r="J2920" s="16" t="s">
        <v>2488</v>
      </c>
      <c r="K2920" s="17" t="s">
        <v>12</v>
      </c>
      <c r="L2920" s="18" t="s">
        <v>4550</v>
      </c>
      <c r="M2920" s="195" t="s">
        <v>11</v>
      </c>
      <c r="N2920" s="16" t="s">
        <v>4551</v>
      </c>
      <c r="O2920" s="17" t="s">
        <v>346</v>
      </c>
      <c r="P2920" s="17" t="s">
        <v>524</v>
      </c>
      <c r="Q2920" s="17" t="s">
        <v>306</v>
      </c>
      <c r="R2920">
        <v>6837</v>
      </c>
      <c r="S2920">
        <v>7274</v>
      </c>
      <c r="T2920">
        <v>8348</v>
      </c>
      <c r="U2920">
        <v>8773</v>
      </c>
      <c r="V2920">
        <v>10019</v>
      </c>
      <c r="W2920">
        <v>10771</v>
      </c>
      <c r="X2920">
        <v>12191</v>
      </c>
      <c r="Y2920">
        <v>13485</v>
      </c>
      <c r="Z2920">
        <v>16287</v>
      </c>
      <c r="AA2920">
        <v>21402</v>
      </c>
      <c r="AB2920">
        <v>24127</v>
      </c>
      <c r="AC2920">
        <v>23330</v>
      </c>
      <c r="AD2920">
        <v>25117</v>
      </c>
      <c r="AE2920">
        <v>24437</v>
      </c>
      <c r="AF2920">
        <v>12487</v>
      </c>
      <c r="AG2920" s="19">
        <v>1533</v>
      </c>
      <c r="AH2920">
        <v>5170</v>
      </c>
      <c r="AI2920">
        <v>5249</v>
      </c>
      <c r="AJ2920">
        <v>6720</v>
      </c>
      <c r="AK2920">
        <v>7000</v>
      </c>
      <c r="AL2920">
        <v>4853</v>
      </c>
      <c r="AM2920">
        <v>4580</v>
      </c>
      <c r="AN2920">
        <v>5000</v>
      </c>
      <c r="AO2920">
        <v>5000</v>
      </c>
      <c r="AP2920">
        <v>2200</v>
      </c>
      <c r="AQ2920">
        <v>22053</v>
      </c>
      <c r="AR2920">
        <v>22824</v>
      </c>
      <c r="AS2920">
        <v>0</v>
      </c>
      <c r="AT2920">
        <v>0</v>
      </c>
      <c r="AU2920">
        <v>0</v>
      </c>
      <c r="AV2920">
        <v>0</v>
      </c>
      <c r="AW2920">
        <v>41169</v>
      </c>
      <c r="AX2920">
        <v>43489</v>
      </c>
      <c r="AY2920">
        <v>89605</v>
      </c>
      <c r="AZ2920">
        <v>88000</v>
      </c>
      <c r="BA2920">
        <v>96000</v>
      </c>
      <c r="BB2920">
        <v>90000</v>
      </c>
      <c r="BC2920">
        <v>93000</v>
      </c>
      <c r="BD2920">
        <v>92000</v>
      </c>
      <c r="BE2920">
        <v>50000</v>
      </c>
      <c r="BF2920">
        <v>229000</v>
      </c>
      <c r="BG2920">
        <v>112000</v>
      </c>
      <c r="BH2920">
        <v>184000</v>
      </c>
      <c r="BI2920">
        <v>110000</v>
      </c>
      <c r="BJ2920">
        <v>117000</v>
      </c>
      <c r="BK2920">
        <v>114000</v>
      </c>
      <c r="BL2920">
        <v>111000</v>
      </c>
      <c r="BM2920">
        <v>96000</v>
      </c>
      <c r="BN2920">
        <v>98000</v>
      </c>
      <c r="BO2920">
        <v>138000</v>
      </c>
      <c r="BP2920">
        <v>108000</v>
      </c>
      <c r="BQ2920">
        <v>106000</v>
      </c>
      <c r="BR2920">
        <v>46000</v>
      </c>
      <c r="BS2920">
        <v>106000</v>
      </c>
      <c r="BT2920">
        <v>105000</v>
      </c>
      <c r="BU2920">
        <v>86000</v>
      </c>
      <c r="BV2920">
        <v>71000</v>
      </c>
      <c r="BW2920">
        <v>60000</v>
      </c>
      <c r="BX2920">
        <v>90000</v>
      </c>
      <c r="BY2920">
        <v>68000</v>
      </c>
      <c r="BZ2920">
        <v>2000</v>
      </c>
      <c r="CA2920">
        <v>0</v>
      </c>
      <c r="CB2920">
        <v>0</v>
      </c>
      <c r="CC2920">
        <v>0</v>
      </c>
      <c r="CD2920">
        <v>0</v>
      </c>
      <c r="CE2920">
        <v>0</v>
      </c>
    </row>
    <row r="2921" spans="1:83" x14ac:dyDescent="0.35">
      <c r="A2921" s="9" t="str">
        <f t="shared" si="45"/>
        <v>8361.501.14</v>
      </c>
      <c r="B2921" s="52" t="e">
        <f>+IF(MATCH(A2921,List!H$10:H$145,0),"Targeted")</f>
        <v>#N/A</v>
      </c>
      <c r="C2921" s="65"/>
      <c r="D2921" s="151"/>
      <c r="E2921" s="16" t="s">
        <v>1709</v>
      </c>
      <c r="F2921" s="16" t="s">
        <v>1710</v>
      </c>
      <c r="G2921" s="16" t="s">
        <v>2486</v>
      </c>
      <c r="H2921" s="16" t="s">
        <v>2487</v>
      </c>
      <c r="I2921" s="16" t="s">
        <v>4554</v>
      </c>
      <c r="J2921" s="16" t="s">
        <v>4553</v>
      </c>
      <c r="K2921" s="17" t="s">
        <v>12</v>
      </c>
      <c r="L2921" s="18" t="s">
        <v>4550</v>
      </c>
      <c r="M2921" s="195" t="s">
        <v>11</v>
      </c>
      <c r="N2921" s="16" t="s">
        <v>4551</v>
      </c>
      <c r="O2921" s="17" t="s">
        <v>304</v>
      </c>
      <c r="P2921" s="17" t="s">
        <v>305</v>
      </c>
      <c r="Q2921" s="17" t="s">
        <v>306</v>
      </c>
      <c r="R2921">
        <v>0</v>
      </c>
      <c r="S2921">
        <v>0</v>
      </c>
      <c r="T2921">
        <v>0</v>
      </c>
      <c r="U2921">
        <v>0</v>
      </c>
      <c r="V2921">
        <v>0</v>
      </c>
      <c r="W2921">
        <v>0</v>
      </c>
      <c r="X2921">
        <v>0</v>
      </c>
      <c r="Y2921">
        <v>0</v>
      </c>
      <c r="Z2921">
        <v>0</v>
      </c>
      <c r="AA2921">
        <v>0</v>
      </c>
      <c r="AB2921">
        <v>0</v>
      </c>
      <c r="AC2921">
        <v>0</v>
      </c>
      <c r="AD2921">
        <v>0</v>
      </c>
      <c r="AE2921">
        <v>0</v>
      </c>
      <c r="AF2921">
        <v>0</v>
      </c>
      <c r="AG2921" s="19">
        <v>0</v>
      </c>
      <c r="AH2921">
        <v>0</v>
      </c>
      <c r="AI2921">
        <v>0</v>
      </c>
      <c r="AJ2921">
        <v>0</v>
      </c>
      <c r="AK2921">
        <v>0</v>
      </c>
      <c r="AL2921">
        <v>0</v>
      </c>
      <c r="AM2921">
        <v>0</v>
      </c>
      <c r="AN2921">
        <v>0</v>
      </c>
      <c r="AO2921">
        <v>0</v>
      </c>
      <c r="AP2921">
        <v>0</v>
      </c>
      <c r="AQ2921">
        <v>0</v>
      </c>
      <c r="AR2921">
        <v>0</v>
      </c>
      <c r="AS2921">
        <v>0</v>
      </c>
      <c r="AT2921">
        <v>0</v>
      </c>
      <c r="AU2921">
        <v>0</v>
      </c>
      <c r="AV2921">
        <v>0</v>
      </c>
      <c r="AW2921">
        <v>0</v>
      </c>
      <c r="AX2921">
        <v>0</v>
      </c>
      <c r="AY2921">
        <v>0</v>
      </c>
      <c r="AZ2921">
        <v>0</v>
      </c>
      <c r="BA2921">
        <v>0</v>
      </c>
      <c r="BB2921">
        <v>0</v>
      </c>
      <c r="BC2921">
        <v>0</v>
      </c>
      <c r="BD2921">
        <v>0</v>
      </c>
      <c r="BE2921">
        <v>0</v>
      </c>
      <c r="BF2921">
        <v>0</v>
      </c>
      <c r="BG2921">
        <v>0</v>
      </c>
      <c r="BH2921">
        <v>0</v>
      </c>
      <c r="BI2921">
        <v>0</v>
      </c>
      <c r="BJ2921">
        <v>0</v>
      </c>
      <c r="BK2921">
        <v>0</v>
      </c>
      <c r="BL2921">
        <v>0</v>
      </c>
      <c r="BM2921">
        <v>0</v>
      </c>
      <c r="BN2921">
        <v>0</v>
      </c>
      <c r="BO2921">
        <v>0</v>
      </c>
      <c r="BP2921">
        <v>0</v>
      </c>
      <c r="BQ2921">
        <v>1000</v>
      </c>
      <c r="BR2921">
        <v>0</v>
      </c>
      <c r="BS2921">
        <v>0</v>
      </c>
      <c r="BT2921">
        <v>0</v>
      </c>
      <c r="BU2921">
        <v>0</v>
      </c>
      <c r="BV2921">
        <v>0</v>
      </c>
      <c r="BW2921">
        <v>0</v>
      </c>
      <c r="BX2921" s="10">
        <v>0</v>
      </c>
      <c r="BY2921">
        <v>0</v>
      </c>
      <c r="BZ2921">
        <v>1000</v>
      </c>
      <c r="CA2921">
        <v>1000</v>
      </c>
      <c r="CB2921">
        <v>1000</v>
      </c>
      <c r="CC2921">
        <v>1000</v>
      </c>
      <c r="CD2921">
        <v>1000</v>
      </c>
      <c r="CE2921">
        <v>1000</v>
      </c>
    </row>
    <row r="2922" spans="1:83" x14ac:dyDescent="0.35">
      <c r="A2922" s="9" t="str">
        <f t="shared" si="45"/>
        <v>2106.501.14</v>
      </c>
      <c r="B2922" s="52" t="str">
        <f>+IF(MATCH(A2922,List!H$10:H$145,0),"Targeted")</f>
        <v>Targeted</v>
      </c>
      <c r="C2922" s="65"/>
      <c r="D2922" s="151" t="s">
        <v>7700</v>
      </c>
      <c r="E2922" s="16" t="s">
        <v>1709</v>
      </c>
      <c r="F2922" s="16" t="s">
        <v>1710</v>
      </c>
      <c r="G2922" s="16" t="s">
        <v>1301</v>
      </c>
      <c r="H2922" s="16" t="s">
        <v>4422</v>
      </c>
      <c r="I2922" s="16" t="s">
        <v>4555</v>
      </c>
      <c r="J2922" s="16" t="s">
        <v>4556</v>
      </c>
      <c r="K2922" s="17" t="s">
        <v>12</v>
      </c>
      <c r="L2922" s="18" t="s">
        <v>4550</v>
      </c>
      <c r="M2922" s="195" t="s">
        <v>11</v>
      </c>
      <c r="N2922" s="16" t="s">
        <v>4551</v>
      </c>
      <c r="O2922" s="17" t="s">
        <v>346</v>
      </c>
      <c r="P2922" s="17" t="s">
        <v>305</v>
      </c>
      <c r="Q2922" s="17" t="s">
        <v>306</v>
      </c>
      <c r="R2922">
        <v>0</v>
      </c>
      <c r="S2922">
        <v>0</v>
      </c>
      <c r="T2922">
        <v>0</v>
      </c>
      <c r="U2922">
        <v>0</v>
      </c>
      <c r="V2922">
        <v>0</v>
      </c>
      <c r="W2922">
        <v>0</v>
      </c>
      <c r="X2922">
        <v>0</v>
      </c>
      <c r="Y2922">
        <v>0</v>
      </c>
      <c r="Z2922">
        <v>0</v>
      </c>
      <c r="AA2922">
        <v>0</v>
      </c>
      <c r="AB2922">
        <v>0</v>
      </c>
      <c r="AC2922">
        <v>0</v>
      </c>
      <c r="AD2922">
        <v>0</v>
      </c>
      <c r="AE2922">
        <v>0</v>
      </c>
      <c r="AF2922">
        <v>0</v>
      </c>
      <c r="AG2922" s="19">
        <v>0</v>
      </c>
      <c r="AH2922">
        <v>0</v>
      </c>
      <c r="AI2922">
        <v>0</v>
      </c>
      <c r="AJ2922">
        <v>0</v>
      </c>
      <c r="AK2922">
        <v>0</v>
      </c>
      <c r="AL2922">
        <v>0</v>
      </c>
      <c r="AM2922">
        <v>0</v>
      </c>
      <c r="AN2922">
        <v>0</v>
      </c>
      <c r="AO2922">
        <v>0</v>
      </c>
      <c r="AP2922">
        <v>0</v>
      </c>
      <c r="AQ2922">
        <v>0</v>
      </c>
      <c r="AR2922">
        <v>0</v>
      </c>
      <c r="AS2922">
        <v>0</v>
      </c>
      <c r="AT2922">
        <v>0</v>
      </c>
      <c r="AU2922">
        <v>0</v>
      </c>
      <c r="AV2922">
        <v>0</v>
      </c>
      <c r="AW2922">
        <v>0</v>
      </c>
      <c r="AX2922">
        <v>0</v>
      </c>
      <c r="AY2922">
        <v>0</v>
      </c>
      <c r="AZ2922">
        <v>0</v>
      </c>
      <c r="BA2922">
        <v>0</v>
      </c>
      <c r="BB2922">
        <v>0</v>
      </c>
      <c r="BC2922">
        <v>0</v>
      </c>
      <c r="BD2922">
        <v>0</v>
      </c>
      <c r="BE2922">
        <v>0</v>
      </c>
      <c r="BF2922">
        <v>0</v>
      </c>
      <c r="BG2922">
        <v>0</v>
      </c>
      <c r="BH2922">
        <v>0</v>
      </c>
      <c r="BI2922">
        <v>0</v>
      </c>
      <c r="BJ2922">
        <v>0</v>
      </c>
      <c r="BK2922">
        <v>0</v>
      </c>
      <c r="BL2922">
        <v>0</v>
      </c>
      <c r="BM2922">
        <v>0</v>
      </c>
      <c r="BN2922">
        <v>0</v>
      </c>
      <c r="BO2922">
        <v>0</v>
      </c>
      <c r="BP2922">
        <v>0</v>
      </c>
      <c r="BQ2922">
        <v>0</v>
      </c>
      <c r="BR2922">
        <v>0</v>
      </c>
      <c r="BS2922">
        <v>0</v>
      </c>
      <c r="BT2922">
        <v>0</v>
      </c>
      <c r="BU2922">
        <v>0</v>
      </c>
      <c r="BV2922">
        <v>0</v>
      </c>
      <c r="BW2922">
        <v>0</v>
      </c>
      <c r="BX2922">
        <v>0</v>
      </c>
      <c r="BY2922">
        <v>546000</v>
      </c>
      <c r="BZ2922">
        <v>782000</v>
      </c>
      <c r="CA2922">
        <v>834000</v>
      </c>
      <c r="CB2922">
        <v>1098000</v>
      </c>
      <c r="CC2922">
        <v>1105000</v>
      </c>
      <c r="CD2922">
        <v>1108000</v>
      </c>
      <c r="CE2922">
        <v>1132000</v>
      </c>
    </row>
    <row r="2923" spans="1:83" x14ac:dyDescent="0.35">
      <c r="A2923" s="9" t="str">
        <f t="shared" si="45"/>
        <v>2106.501.14</v>
      </c>
      <c r="B2923" s="52" t="str">
        <f>+IF(MATCH(A2923,List!H$10:H$145,0),"Targeted")</f>
        <v>Targeted</v>
      </c>
      <c r="C2923" s="65"/>
      <c r="D2923" s="151" t="s">
        <v>7700</v>
      </c>
      <c r="E2923" s="16" t="s">
        <v>1709</v>
      </c>
      <c r="F2923" s="16" t="s">
        <v>1710</v>
      </c>
      <c r="G2923" s="16" t="s">
        <v>1301</v>
      </c>
      <c r="H2923" s="16" t="s">
        <v>4422</v>
      </c>
      <c r="I2923" s="16" t="s">
        <v>4555</v>
      </c>
      <c r="J2923" s="16" t="s">
        <v>4556</v>
      </c>
      <c r="K2923" s="17" t="s">
        <v>12</v>
      </c>
      <c r="L2923" s="18" t="s">
        <v>4550</v>
      </c>
      <c r="M2923" s="195" t="s">
        <v>11</v>
      </c>
      <c r="N2923" s="16" t="s">
        <v>4551</v>
      </c>
      <c r="O2923" s="17" t="s">
        <v>346</v>
      </c>
      <c r="P2923" s="17" t="s">
        <v>524</v>
      </c>
      <c r="Q2923" s="17" t="s">
        <v>306</v>
      </c>
      <c r="R2923">
        <v>0</v>
      </c>
      <c r="S2923">
        <v>0</v>
      </c>
      <c r="T2923">
        <v>0</v>
      </c>
      <c r="U2923">
        <v>0</v>
      </c>
      <c r="V2923">
        <v>0</v>
      </c>
      <c r="W2923">
        <v>0</v>
      </c>
      <c r="X2923">
        <v>0</v>
      </c>
      <c r="Y2923">
        <v>0</v>
      </c>
      <c r="Z2923">
        <v>0</v>
      </c>
      <c r="AA2923">
        <v>0</v>
      </c>
      <c r="AB2923">
        <v>0</v>
      </c>
      <c r="AC2923">
        <v>0</v>
      </c>
      <c r="AD2923">
        <v>0</v>
      </c>
      <c r="AE2923">
        <v>0</v>
      </c>
      <c r="AF2923">
        <v>0</v>
      </c>
      <c r="AG2923" s="19">
        <v>0</v>
      </c>
      <c r="AH2923">
        <v>0</v>
      </c>
      <c r="AI2923">
        <v>0</v>
      </c>
      <c r="AJ2923">
        <v>0</v>
      </c>
      <c r="AK2923">
        <v>0</v>
      </c>
      <c r="AL2923">
        <v>0</v>
      </c>
      <c r="AM2923">
        <v>0</v>
      </c>
      <c r="AN2923">
        <v>0</v>
      </c>
      <c r="AO2923">
        <v>0</v>
      </c>
      <c r="AP2923">
        <v>0</v>
      </c>
      <c r="AQ2923">
        <v>0</v>
      </c>
      <c r="AR2923">
        <v>0</v>
      </c>
      <c r="AS2923">
        <v>0</v>
      </c>
      <c r="AT2923">
        <v>0</v>
      </c>
      <c r="AU2923">
        <v>0</v>
      </c>
      <c r="AV2923">
        <v>0</v>
      </c>
      <c r="AW2923">
        <v>0</v>
      </c>
      <c r="AX2923">
        <v>0</v>
      </c>
      <c r="AY2923">
        <v>0</v>
      </c>
      <c r="AZ2923">
        <v>0</v>
      </c>
      <c r="BA2923">
        <v>0</v>
      </c>
      <c r="BB2923">
        <v>0</v>
      </c>
      <c r="BC2923">
        <v>0</v>
      </c>
      <c r="BD2923">
        <v>0</v>
      </c>
      <c r="BE2923">
        <v>0</v>
      </c>
      <c r="BF2923">
        <v>0</v>
      </c>
      <c r="BG2923">
        <v>0</v>
      </c>
      <c r="BH2923">
        <v>0</v>
      </c>
      <c r="BI2923">
        <v>0</v>
      </c>
      <c r="BJ2923">
        <v>0</v>
      </c>
      <c r="BK2923">
        <v>0</v>
      </c>
      <c r="BL2923">
        <v>0</v>
      </c>
      <c r="BM2923">
        <v>0</v>
      </c>
      <c r="BN2923">
        <v>0</v>
      </c>
      <c r="BO2923">
        <v>0</v>
      </c>
      <c r="BP2923">
        <v>0</v>
      </c>
      <c r="BQ2923">
        <v>0</v>
      </c>
      <c r="BR2923">
        <v>0</v>
      </c>
      <c r="BS2923">
        <v>0</v>
      </c>
      <c r="BT2923">
        <v>0</v>
      </c>
      <c r="BU2923">
        <v>0</v>
      </c>
      <c r="BV2923">
        <v>0</v>
      </c>
      <c r="BW2923">
        <v>0</v>
      </c>
      <c r="BX2923">
        <v>0</v>
      </c>
      <c r="BY2923">
        <v>38000</v>
      </c>
      <c r="BZ2923">
        <v>66000</v>
      </c>
      <c r="CA2923">
        <v>93000</v>
      </c>
      <c r="CB2923">
        <v>122000</v>
      </c>
      <c r="CC2923">
        <v>123000</v>
      </c>
      <c r="CD2923">
        <v>124000</v>
      </c>
      <c r="CE2923">
        <v>126000</v>
      </c>
    </row>
    <row r="2924" spans="1:83" x14ac:dyDescent="0.35">
      <c r="A2924" s="9" t="str">
        <f t="shared" si="45"/>
        <v>2106.501.14</v>
      </c>
      <c r="B2924" s="52" t="str">
        <f>+IF(MATCH(A2924,List!H$10:H$145,0),"Targeted")</f>
        <v>Targeted</v>
      </c>
      <c r="C2924" s="65"/>
      <c r="D2924" s="151"/>
      <c r="E2924" s="16" t="s">
        <v>1709</v>
      </c>
      <c r="F2924" s="16" t="s">
        <v>1710</v>
      </c>
      <c r="G2924" s="16" t="s">
        <v>1301</v>
      </c>
      <c r="H2924" s="16" t="s">
        <v>4422</v>
      </c>
      <c r="I2924" s="16" t="s">
        <v>4555</v>
      </c>
      <c r="J2924" s="16" t="s">
        <v>4556</v>
      </c>
      <c r="K2924" s="17" t="s">
        <v>12</v>
      </c>
      <c r="L2924" s="18" t="s">
        <v>4550</v>
      </c>
      <c r="M2924" s="195" t="s">
        <v>11</v>
      </c>
      <c r="N2924" s="16" t="s">
        <v>4551</v>
      </c>
      <c r="O2924" s="17" t="s">
        <v>304</v>
      </c>
      <c r="P2924" s="17" t="s">
        <v>305</v>
      </c>
      <c r="Q2924" s="17" t="s">
        <v>306</v>
      </c>
      <c r="R2924">
        <v>0</v>
      </c>
      <c r="S2924">
        <v>0</v>
      </c>
      <c r="T2924">
        <v>0</v>
      </c>
      <c r="U2924">
        <v>0</v>
      </c>
      <c r="V2924">
        <v>0</v>
      </c>
      <c r="W2924">
        <v>0</v>
      </c>
      <c r="X2924">
        <v>0</v>
      </c>
      <c r="Y2924">
        <v>0</v>
      </c>
      <c r="Z2924">
        <v>0</v>
      </c>
      <c r="AA2924">
        <v>0</v>
      </c>
      <c r="AB2924">
        <v>0</v>
      </c>
      <c r="AC2924">
        <v>0</v>
      </c>
      <c r="AD2924">
        <v>0</v>
      </c>
      <c r="AE2924">
        <v>0</v>
      </c>
      <c r="AF2924">
        <v>0</v>
      </c>
      <c r="AG2924" s="19">
        <v>0</v>
      </c>
      <c r="AH2924">
        <v>0</v>
      </c>
      <c r="AI2924">
        <v>0</v>
      </c>
      <c r="AJ2924">
        <v>0</v>
      </c>
      <c r="AK2924">
        <v>0</v>
      </c>
      <c r="AL2924">
        <v>0</v>
      </c>
      <c r="AM2924">
        <v>0</v>
      </c>
      <c r="AN2924">
        <v>0</v>
      </c>
      <c r="AO2924">
        <v>0</v>
      </c>
      <c r="AP2924">
        <v>0</v>
      </c>
      <c r="AQ2924">
        <v>0</v>
      </c>
      <c r="AR2924">
        <v>0</v>
      </c>
      <c r="AS2924">
        <v>0</v>
      </c>
      <c r="AT2924">
        <v>0</v>
      </c>
      <c r="AU2924">
        <v>0</v>
      </c>
      <c r="AV2924">
        <v>0</v>
      </c>
      <c r="AW2924">
        <v>0</v>
      </c>
      <c r="AX2924">
        <v>0</v>
      </c>
      <c r="AY2924">
        <v>0</v>
      </c>
      <c r="AZ2924">
        <v>0</v>
      </c>
      <c r="BA2924">
        <v>0</v>
      </c>
      <c r="BB2924">
        <v>0</v>
      </c>
      <c r="BC2924">
        <v>0</v>
      </c>
      <c r="BD2924">
        <v>0</v>
      </c>
      <c r="BE2924">
        <v>0</v>
      </c>
      <c r="BF2924">
        <v>0</v>
      </c>
      <c r="BG2924">
        <v>0</v>
      </c>
      <c r="BH2924">
        <v>0</v>
      </c>
      <c r="BI2924">
        <v>0</v>
      </c>
      <c r="BJ2924">
        <v>0</v>
      </c>
      <c r="BK2924">
        <v>0</v>
      </c>
      <c r="BL2924">
        <v>0</v>
      </c>
      <c r="BM2924">
        <v>0</v>
      </c>
      <c r="BN2924">
        <v>0</v>
      </c>
      <c r="BO2924">
        <v>0</v>
      </c>
      <c r="BP2924">
        <v>0</v>
      </c>
      <c r="BQ2924">
        <v>0</v>
      </c>
      <c r="BR2924">
        <v>0</v>
      </c>
      <c r="BS2924">
        <v>0</v>
      </c>
      <c r="BT2924">
        <v>0</v>
      </c>
      <c r="BU2924">
        <v>0</v>
      </c>
      <c r="BV2924">
        <v>0</v>
      </c>
      <c r="BW2924">
        <v>0</v>
      </c>
      <c r="BX2924" s="10">
        <v>0</v>
      </c>
      <c r="BY2924">
        <v>0</v>
      </c>
      <c r="BZ2924">
        <v>382000</v>
      </c>
      <c r="CA2924">
        <v>212000</v>
      </c>
      <c r="CB2924">
        <v>128000</v>
      </c>
      <c r="CC2924">
        <v>85000</v>
      </c>
      <c r="CD2924">
        <v>42000</v>
      </c>
      <c r="CE2924">
        <v>0</v>
      </c>
    </row>
    <row r="2925" spans="1:83" x14ac:dyDescent="0.35">
      <c r="A2925" s="9" t="str">
        <f t="shared" si="45"/>
        <v>0945.501.20</v>
      </c>
      <c r="B2925" s="52" t="e">
        <f>+IF(MATCH(A2925,List!H$10:H$145,0),"Targeted")</f>
        <v>#N/A</v>
      </c>
      <c r="C2925" s="65"/>
      <c r="D2925" s="151"/>
      <c r="E2925" s="16" t="s">
        <v>1119</v>
      </c>
      <c r="F2925" s="16" t="s">
        <v>1120</v>
      </c>
      <c r="G2925" s="16" t="s">
        <v>826</v>
      </c>
      <c r="H2925" s="16" t="s">
        <v>1721</v>
      </c>
      <c r="I2925" s="16" t="s">
        <v>4557</v>
      </c>
      <c r="J2925" s="16" t="s">
        <v>4558</v>
      </c>
      <c r="K2925" s="17" t="s">
        <v>63</v>
      </c>
      <c r="L2925" s="18" t="s">
        <v>4550</v>
      </c>
      <c r="M2925" s="195" t="s">
        <v>11</v>
      </c>
      <c r="N2925" s="16" t="s">
        <v>4551</v>
      </c>
      <c r="O2925" s="17" t="s">
        <v>304</v>
      </c>
      <c r="P2925" s="17" t="s">
        <v>305</v>
      </c>
      <c r="Q2925" s="17" t="s">
        <v>306</v>
      </c>
      <c r="R2925">
        <v>0</v>
      </c>
      <c r="S2925">
        <v>0</v>
      </c>
      <c r="T2925">
        <v>0</v>
      </c>
      <c r="U2925">
        <v>0</v>
      </c>
      <c r="V2925">
        <v>0</v>
      </c>
      <c r="W2925">
        <v>0</v>
      </c>
      <c r="X2925">
        <v>0</v>
      </c>
      <c r="Y2925">
        <v>0</v>
      </c>
      <c r="Z2925">
        <v>0</v>
      </c>
      <c r="AA2925">
        <v>0</v>
      </c>
      <c r="AB2925">
        <v>0</v>
      </c>
      <c r="AC2925">
        <v>0</v>
      </c>
      <c r="AD2925">
        <v>0</v>
      </c>
      <c r="AE2925">
        <v>0</v>
      </c>
      <c r="AF2925">
        <v>0</v>
      </c>
      <c r="AG2925" s="19">
        <v>0</v>
      </c>
      <c r="AH2925">
        <v>0</v>
      </c>
      <c r="AI2925">
        <v>0</v>
      </c>
      <c r="AJ2925">
        <v>0</v>
      </c>
      <c r="AK2925">
        <v>0</v>
      </c>
      <c r="AL2925">
        <v>0</v>
      </c>
      <c r="AM2925">
        <v>0</v>
      </c>
      <c r="AN2925">
        <v>0</v>
      </c>
      <c r="AO2925">
        <v>0</v>
      </c>
      <c r="AP2925">
        <v>0</v>
      </c>
      <c r="AQ2925">
        <v>0</v>
      </c>
      <c r="AR2925">
        <v>0</v>
      </c>
      <c r="AS2925">
        <v>0</v>
      </c>
      <c r="AT2925">
        <v>0</v>
      </c>
      <c r="AU2925">
        <v>0</v>
      </c>
      <c r="AV2925">
        <v>0</v>
      </c>
      <c r="AW2925">
        <v>0</v>
      </c>
      <c r="AX2925">
        <v>0</v>
      </c>
      <c r="AY2925">
        <v>0</v>
      </c>
      <c r="AZ2925">
        <v>0</v>
      </c>
      <c r="BA2925">
        <v>0</v>
      </c>
      <c r="BB2925">
        <v>0</v>
      </c>
      <c r="BC2925">
        <v>0</v>
      </c>
      <c r="BD2925">
        <v>0</v>
      </c>
      <c r="BE2925">
        <v>0</v>
      </c>
      <c r="BF2925">
        <v>0</v>
      </c>
      <c r="BG2925">
        <v>0</v>
      </c>
      <c r="BH2925">
        <v>0</v>
      </c>
      <c r="BI2925">
        <v>0</v>
      </c>
      <c r="BJ2925">
        <v>0</v>
      </c>
      <c r="BK2925">
        <v>0</v>
      </c>
      <c r="BL2925">
        <v>0</v>
      </c>
      <c r="BM2925">
        <v>0</v>
      </c>
      <c r="BN2925">
        <v>0</v>
      </c>
      <c r="BO2925">
        <v>0</v>
      </c>
      <c r="BP2925">
        <v>19000</v>
      </c>
      <c r="BQ2925">
        <v>40000</v>
      </c>
      <c r="BR2925">
        <v>51000</v>
      </c>
      <c r="BS2925">
        <v>55000</v>
      </c>
      <c r="BT2925">
        <v>52000</v>
      </c>
      <c r="BU2925">
        <v>58000</v>
      </c>
      <c r="BV2925">
        <v>52000</v>
      </c>
      <c r="BW2925">
        <v>57000</v>
      </c>
      <c r="BX2925" s="10">
        <v>43000</v>
      </c>
      <c r="BY2925">
        <v>34000</v>
      </c>
      <c r="BZ2925">
        <v>40000</v>
      </c>
      <c r="CA2925">
        <v>40000</v>
      </c>
      <c r="CB2925">
        <v>40000</v>
      </c>
      <c r="CC2925">
        <v>40000</v>
      </c>
      <c r="CD2925">
        <v>39000</v>
      </c>
      <c r="CE2925">
        <v>39000</v>
      </c>
    </row>
    <row r="2926" spans="1:83" x14ac:dyDescent="0.35">
      <c r="A2926" s="9" t="str">
        <f t="shared" si="45"/>
        <v>0946.501.20</v>
      </c>
      <c r="B2926" s="52" t="e">
        <f>+IF(MATCH(A2926,List!H$10:H$145,0),"Targeted")</f>
        <v>#N/A</v>
      </c>
      <c r="C2926" s="65"/>
      <c r="D2926" s="151"/>
      <c r="E2926" s="16" t="s">
        <v>1119</v>
      </c>
      <c r="F2926" s="16" t="s">
        <v>1120</v>
      </c>
      <c r="G2926" s="16" t="s">
        <v>826</v>
      </c>
      <c r="H2926" s="16" t="s">
        <v>1721</v>
      </c>
      <c r="I2926" s="16" t="s">
        <v>4559</v>
      </c>
      <c r="J2926" s="16" t="s">
        <v>4560</v>
      </c>
      <c r="K2926" s="17" t="s">
        <v>63</v>
      </c>
      <c r="L2926" s="18" t="s">
        <v>4550</v>
      </c>
      <c r="M2926" s="195" t="s">
        <v>11</v>
      </c>
      <c r="N2926" s="16" t="s">
        <v>4551</v>
      </c>
      <c r="O2926" s="17" t="s">
        <v>304</v>
      </c>
      <c r="P2926" s="17" t="s">
        <v>305</v>
      </c>
      <c r="Q2926" s="17" t="s">
        <v>306</v>
      </c>
      <c r="R2926">
        <v>0</v>
      </c>
      <c r="S2926">
        <v>0</v>
      </c>
      <c r="T2926">
        <v>0</v>
      </c>
      <c r="U2926">
        <v>0</v>
      </c>
      <c r="V2926">
        <v>0</v>
      </c>
      <c r="W2926">
        <v>0</v>
      </c>
      <c r="X2926">
        <v>0</v>
      </c>
      <c r="Y2926">
        <v>0</v>
      </c>
      <c r="Z2926">
        <v>0</v>
      </c>
      <c r="AA2926">
        <v>0</v>
      </c>
      <c r="AB2926">
        <v>0</v>
      </c>
      <c r="AC2926">
        <v>0</v>
      </c>
      <c r="AD2926">
        <v>0</v>
      </c>
      <c r="AE2926">
        <v>0</v>
      </c>
      <c r="AF2926">
        <v>0</v>
      </c>
      <c r="AG2926" s="19">
        <v>0</v>
      </c>
      <c r="AH2926">
        <v>0</v>
      </c>
      <c r="AI2926">
        <v>0</v>
      </c>
      <c r="AJ2926">
        <v>0</v>
      </c>
      <c r="AK2926">
        <v>0</v>
      </c>
      <c r="AL2926">
        <v>0</v>
      </c>
      <c r="AM2926">
        <v>0</v>
      </c>
      <c r="AN2926">
        <v>0</v>
      </c>
      <c r="AO2926">
        <v>0</v>
      </c>
      <c r="AP2926">
        <v>0</v>
      </c>
      <c r="AQ2926">
        <v>0</v>
      </c>
      <c r="AR2926">
        <v>0</v>
      </c>
      <c r="AS2926">
        <v>0</v>
      </c>
      <c r="AT2926">
        <v>0</v>
      </c>
      <c r="AU2926">
        <v>0</v>
      </c>
      <c r="AV2926">
        <v>0</v>
      </c>
      <c r="AW2926">
        <v>0</v>
      </c>
      <c r="AX2926">
        <v>0</v>
      </c>
      <c r="AY2926">
        <v>0</v>
      </c>
      <c r="AZ2926">
        <v>0</v>
      </c>
      <c r="BA2926">
        <v>0</v>
      </c>
      <c r="BB2926">
        <v>0</v>
      </c>
      <c r="BC2926">
        <v>0</v>
      </c>
      <c r="BD2926">
        <v>0</v>
      </c>
      <c r="BE2926">
        <v>0</v>
      </c>
      <c r="BF2926">
        <v>0</v>
      </c>
      <c r="BG2926">
        <v>0</v>
      </c>
      <c r="BH2926">
        <v>0</v>
      </c>
      <c r="BI2926">
        <v>0</v>
      </c>
      <c r="BJ2926">
        <v>0</v>
      </c>
      <c r="BK2926">
        <v>0</v>
      </c>
      <c r="BL2926">
        <v>0</v>
      </c>
      <c r="BM2926">
        <v>0</v>
      </c>
      <c r="BN2926">
        <v>0</v>
      </c>
      <c r="BO2926">
        <v>0</v>
      </c>
      <c r="BP2926">
        <v>349000</v>
      </c>
      <c r="BQ2926">
        <v>634000</v>
      </c>
      <c r="BR2926">
        <v>699000</v>
      </c>
      <c r="BS2926">
        <v>621000</v>
      </c>
      <c r="BT2926">
        <v>643000</v>
      </c>
      <c r="BU2926">
        <v>746000</v>
      </c>
      <c r="BV2926">
        <v>673000</v>
      </c>
      <c r="BW2926">
        <v>680000</v>
      </c>
      <c r="BX2926" s="10">
        <v>650000</v>
      </c>
      <c r="BY2926">
        <v>462000</v>
      </c>
      <c r="BZ2926">
        <v>567000</v>
      </c>
      <c r="CA2926">
        <v>563000</v>
      </c>
      <c r="CB2926">
        <v>559000</v>
      </c>
      <c r="CC2926">
        <v>555000</v>
      </c>
      <c r="CD2926">
        <v>552000</v>
      </c>
      <c r="CE2926">
        <v>548000</v>
      </c>
    </row>
    <row r="2927" spans="1:83" x14ac:dyDescent="0.35">
      <c r="A2927" s="9" t="str">
        <f t="shared" si="45"/>
        <v>889320.501.91</v>
      </c>
      <c r="B2927" s="52" t="e">
        <f>+IF(MATCH(A2927,List!H$10:H$145,0),"Targeted")</f>
        <v>#N/A</v>
      </c>
      <c r="C2927" s="65"/>
      <c r="D2927" s="151"/>
      <c r="E2927" s="16" t="s">
        <v>4561</v>
      </c>
      <c r="F2927" s="16" t="s">
        <v>4562</v>
      </c>
      <c r="G2927" s="16" t="s">
        <v>298</v>
      </c>
      <c r="H2927" s="16" t="s">
        <v>4562</v>
      </c>
      <c r="I2927" s="16" t="s">
        <v>4563</v>
      </c>
      <c r="J2927" s="16" t="s">
        <v>4564</v>
      </c>
      <c r="K2927" s="17" t="s">
        <v>19</v>
      </c>
      <c r="L2927" s="18" t="s">
        <v>4550</v>
      </c>
      <c r="M2927" s="195" t="s">
        <v>11</v>
      </c>
      <c r="N2927" s="16" t="s">
        <v>4551</v>
      </c>
      <c r="O2927" s="17" t="s">
        <v>304</v>
      </c>
      <c r="P2927" s="17" t="s">
        <v>305</v>
      </c>
      <c r="Q2927" s="17" t="s">
        <v>306</v>
      </c>
      <c r="R2927">
        <v>0</v>
      </c>
      <c r="S2927">
        <v>0</v>
      </c>
      <c r="T2927">
        <v>0</v>
      </c>
      <c r="U2927">
        <v>0</v>
      </c>
      <c r="V2927">
        <v>0</v>
      </c>
      <c r="W2927">
        <v>0</v>
      </c>
      <c r="X2927">
        <v>0</v>
      </c>
      <c r="Y2927">
        <v>0</v>
      </c>
      <c r="Z2927">
        <v>0</v>
      </c>
      <c r="AA2927">
        <v>0</v>
      </c>
      <c r="AB2927">
        <v>0</v>
      </c>
      <c r="AC2927">
        <v>0</v>
      </c>
      <c r="AD2927">
        <v>0</v>
      </c>
      <c r="AE2927">
        <v>0</v>
      </c>
      <c r="AF2927">
        <v>0</v>
      </c>
      <c r="AG2927" s="19">
        <v>0</v>
      </c>
      <c r="AH2927">
        <v>0</v>
      </c>
      <c r="AI2927">
        <v>0</v>
      </c>
      <c r="AJ2927">
        <v>0</v>
      </c>
      <c r="AK2927">
        <v>0</v>
      </c>
      <c r="AL2927">
        <v>0</v>
      </c>
      <c r="AM2927">
        <v>0</v>
      </c>
      <c r="AN2927">
        <v>0</v>
      </c>
      <c r="AO2927">
        <v>0</v>
      </c>
      <c r="AP2927">
        <v>10</v>
      </c>
      <c r="AQ2927">
        <v>0</v>
      </c>
      <c r="AR2927">
        <v>0</v>
      </c>
      <c r="AS2927">
        <v>0</v>
      </c>
      <c r="AT2927">
        <v>0</v>
      </c>
      <c r="AU2927">
        <v>0</v>
      </c>
      <c r="AV2927">
        <v>0</v>
      </c>
      <c r="AW2927">
        <v>0</v>
      </c>
      <c r="AX2927">
        <v>0</v>
      </c>
      <c r="AY2927">
        <v>0</v>
      </c>
      <c r="AZ2927">
        <v>0</v>
      </c>
      <c r="BA2927">
        <v>0</v>
      </c>
      <c r="BB2927">
        <v>0</v>
      </c>
      <c r="BC2927">
        <v>0</v>
      </c>
      <c r="BD2927">
        <v>0</v>
      </c>
      <c r="BE2927">
        <v>0</v>
      </c>
      <c r="BF2927">
        <v>0</v>
      </c>
      <c r="BG2927">
        <v>0</v>
      </c>
      <c r="BH2927">
        <v>0</v>
      </c>
      <c r="BI2927">
        <v>0</v>
      </c>
      <c r="BJ2927">
        <v>0</v>
      </c>
      <c r="BK2927">
        <v>0</v>
      </c>
      <c r="BL2927">
        <v>0</v>
      </c>
      <c r="BM2927">
        <v>0</v>
      </c>
      <c r="BN2927">
        <v>0</v>
      </c>
      <c r="BO2927">
        <v>0</v>
      </c>
      <c r="BP2927">
        <v>0</v>
      </c>
      <c r="BQ2927">
        <v>0</v>
      </c>
      <c r="BR2927">
        <v>0</v>
      </c>
      <c r="BS2927">
        <v>0</v>
      </c>
      <c r="BT2927">
        <v>0</v>
      </c>
      <c r="BU2927">
        <v>0</v>
      </c>
      <c r="BV2927">
        <v>0</v>
      </c>
      <c r="BW2927">
        <v>0</v>
      </c>
      <c r="BX2927" s="10">
        <v>0</v>
      </c>
      <c r="BY2927">
        <v>0</v>
      </c>
      <c r="BZ2927">
        <v>0</v>
      </c>
      <c r="CA2927">
        <v>0</v>
      </c>
      <c r="CB2927">
        <v>0</v>
      </c>
      <c r="CC2927">
        <v>0</v>
      </c>
      <c r="CD2927">
        <v>0</v>
      </c>
      <c r="CE2927">
        <v>0</v>
      </c>
    </row>
    <row r="2928" spans="1:83" x14ac:dyDescent="0.35">
      <c r="A2928" s="9" t="str">
        <f t="shared" si="45"/>
        <v>0011.501.91</v>
      </c>
      <c r="B2928" s="52" t="e">
        <f>+IF(MATCH(A2928,List!H$10:H$145,0),"Targeted")</f>
        <v>#N/A</v>
      </c>
      <c r="C2928" s="65"/>
      <c r="D2928" s="151" t="s">
        <v>7700</v>
      </c>
      <c r="E2928" s="16" t="s">
        <v>4561</v>
      </c>
      <c r="F2928" s="16" t="s">
        <v>4562</v>
      </c>
      <c r="G2928" s="16" t="s">
        <v>519</v>
      </c>
      <c r="H2928" s="16" t="s">
        <v>4565</v>
      </c>
      <c r="I2928" s="16" t="s">
        <v>4566</v>
      </c>
      <c r="J2928" s="16" t="s">
        <v>4567</v>
      </c>
      <c r="K2928" s="17" t="s">
        <v>19</v>
      </c>
      <c r="L2928" s="18" t="s">
        <v>4550</v>
      </c>
      <c r="M2928" s="195" t="s">
        <v>11</v>
      </c>
      <c r="N2928" s="16" t="s">
        <v>4551</v>
      </c>
      <c r="O2928" s="17" t="s">
        <v>346</v>
      </c>
      <c r="P2928" s="17" t="s">
        <v>305</v>
      </c>
      <c r="Q2928" s="17" t="s">
        <v>306</v>
      </c>
      <c r="R2928">
        <v>0</v>
      </c>
      <c r="S2928">
        <v>0</v>
      </c>
      <c r="T2928">
        <v>0</v>
      </c>
      <c r="U2928">
        <v>0</v>
      </c>
      <c r="V2928">
        <v>0</v>
      </c>
      <c r="W2928">
        <v>0</v>
      </c>
      <c r="X2928">
        <v>0</v>
      </c>
      <c r="Y2928">
        <v>0</v>
      </c>
      <c r="Z2928">
        <v>0</v>
      </c>
      <c r="AA2928">
        <v>0</v>
      </c>
      <c r="AB2928">
        <v>0</v>
      </c>
      <c r="AC2928">
        <v>0</v>
      </c>
      <c r="AD2928">
        <v>0</v>
      </c>
      <c r="AE2928">
        <v>0</v>
      </c>
      <c r="AF2928">
        <v>0</v>
      </c>
      <c r="AG2928" s="19">
        <v>0</v>
      </c>
      <c r="AH2928">
        <v>0</v>
      </c>
      <c r="AI2928">
        <v>0</v>
      </c>
      <c r="AJ2928">
        <v>0</v>
      </c>
      <c r="AK2928">
        <v>0</v>
      </c>
      <c r="AL2928">
        <v>0</v>
      </c>
      <c r="AM2928">
        <v>0</v>
      </c>
      <c r="AN2928">
        <v>0</v>
      </c>
      <c r="AO2928">
        <v>0</v>
      </c>
      <c r="AP2928">
        <v>0</v>
      </c>
      <c r="AQ2928">
        <v>0</v>
      </c>
      <c r="AR2928">
        <v>0</v>
      </c>
      <c r="AS2928">
        <v>0</v>
      </c>
      <c r="AT2928">
        <v>0</v>
      </c>
      <c r="AU2928">
        <v>0</v>
      </c>
      <c r="AV2928">
        <v>0</v>
      </c>
      <c r="AW2928">
        <v>0</v>
      </c>
      <c r="AX2928">
        <v>0</v>
      </c>
      <c r="AY2928">
        <v>0</v>
      </c>
      <c r="AZ2928">
        <v>0</v>
      </c>
      <c r="BA2928">
        <v>0</v>
      </c>
      <c r="BB2928">
        <v>0</v>
      </c>
      <c r="BC2928">
        <v>0</v>
      </c>
      <c r="BD2928">
        <v>0</v>
      </c>
      <c r="BE2928">
        <v>0</v>
      </c>
      <c r="BF2928">
        <v>3000</v>
      </c>
      <c r="BG2928">
        <v>6000</v>
      </c>
      <c r="BH2928">
        <v>6000</v>
      </c>
      <c r="BI2928">
        <v>4000</v>
      </c>
      <c r="BJ2928">
        <v>2000</v>
      </c>
      <c r="BK2928">
        <v>0</v>
      </c>
      <c r="BL2928">
        <v>0</v>
      </c>
      <c r="BM2928">
        <v>0</v>
      </c>
      <c r="BN2928">
        <v>0</v>
      </c>
      <c r="BO2928">
        <v>0</v>
      </c>
      <c r="BP2928">
        <v>0</v>
      </c>
      <c r="BQ2928">
        <v>0</v>
      </c>
      <c r="BR2928">
        <v>0</v>
      </c>
      <c r="BS2928">
        <v>0</v>
      </c>
      <c r="BT2928">
        <v>0</v>
      </c>
      <c r="BU2928">
        <v>0</v>
      </c>
      <c r="BV2928">
        <v>0</v>
      </c>
      <c r="BW2928">
        <v>0</v>
      </c>
      <c r="BX2928">
        <v>0</v>
      </c>
      <c r="BY2928">
        <v>0</v>
      </c>
      <c r="BZ2928">
        <v>0</v>
      </c>
      <c r="CA2928">
        <v>0</v>
      </c>
      <c r="CB2928">
        <v>0</v>
      </c>
      <c r="CC2928">
        <v>0</v>
      </c>
      <c r="CD2928">
        <v>0</v>
      </c>
      <c r="CE2928">
        <v>0</v>
      </c>
    </row>
    <row r="2929" spans="1:83" x14ac:dyDescent="0.35">
      <c r="A2929" s="9" t="str">
        <f t="shared" si="45"/>
        <v>0011.501.91</v>
      </c>
      <c r="B2929" s="52" t="e">
        <f>+IF(MATCH(A2929,List!H$10:H$145,0),"Targeted")</f>
        <v>#N/A</v>
      </c>
      <c r="C2929" s="65"/>
      <c r="D2929" s="151" t="s">
        <v>7700</v>
      </c>
      <c r="E2929" s="16" t="s">
        <v>4561</v>
      </c>
      <c r="F2929" s="16" t="s">
        <v>4562</v>
      </c>
      <c r="G2929" s="16" t="s">
        <v>519</v>
      </c>
      <c r="H2929" s="16" t="s">
        <v>4565</v>
      </c>
      <c r="I2929" s="16" t="s">
        <v>4566</v>
      </c>
      <c r="J2929" s="16" t="s">
        <v>4567</v>
      </c>
      <c r="K2929" s="17" t="s">
        <v>19</v>
      </c>
      <c r="L2929" s="18" t="s">
        <v>4550</v>
      </c>
      <c r="M2929" s="195" t="s">
        <v>11</v>
      </c>
      <c r="N2929" s="16" t="s">
        <v>4551</v>
      </c>
      <c r="O2929" s="17" t="s">
        <v>346</v>
      </c>
      <c r="P2929" s="17" t="s">
        <v>524</v>
      </c>
      <c r="Q2929" s="17" t="s">
        <v>306</v>
      </c>
      <c r="R2929">
        <v>0</v>
      </c>
      <c r="S2929">
        <v>0</v>
      </c>
      <c r="T2929">
        <v>0</v>
      </c>
      <c r="U2929">
        <v>0</v>
      </c>
      <c r="V2929">
        <v>0</v>
      </c>
      <c r="W2929">
        <v>0</v>
      </c>
      <c r="X2929">
        <v>0</v>
      </c>
      <c r="Y2929">
        <v>0</v>
      </c>
      <c r="Z2929">
        <v>0</v>
      </c>
      <c r="AA2929">
        <v>0</v>
      </c>
      <c r="AB2929">
        <v>0</v>
      </c>
      <c r="AC2929">
        <v>0</v>
      </c>
      <c r="AD2929">
        <v>0</v>
      </c>
      <c r="AE2929">
        <v>0</v>
      </c>
      <c r="AF2929">
        <v>0</v>
      </c>
      <c r="AG2929" s="19">
        <v>0</v>
      </c>
      <c r="AH2929">
        <v>0</v>
      </c>
      <c r="AI2929">
        <v>0</v>
      </c>
      <c r="AJ2929">
        <v>0</v>
      </c>
      <c r="AK2929">
        <v>0</v>
      </c>
      <c r="AL2929">
        <v>0</v>
      </c>
      <c r="AM2929">
        <v>0</v>
      </c>
      <c r="AN2929">
        <v>0</v>
      </c>
      <c r="AO2929">
        <v>0</v>
      </c>
      <c r="AP2929">
        <v>0</v>
      </c>
      <c r="AQ2929">
        <v>0</v>
      </c>
      <c r="AR2929">
        <v>0</v>
      </c>
      <c r="AS2929">
        <v>0</v>
      </c>
      <c r="AT2929">
        <v>0</v>
      </c>
      <c r="AU2929">
        <v>0</v>
      </c>
      <c r="AV2929">
        <v>0</v>
      </c>
      <c r="AW2929">
        <v>0</v>
      </c>
      <c r="AX2929">
        <v>0</v>
      </c>
      <c r="AY2929">
        <v>0</v>
      </c>
      <c r="AZ2929">
        <v>0</v>
      </c>
      <c r="BA2929">
        <v>0</v>
      </c>
      <c r="BB2929">
        <v>0</v>
      </c>
      <c r="BC2929">
        <v>0</v>
      </c>
      <c r="BD2929">
        <v>0</v>
      </c>
      <c r="BE2929">
        <v>27000</v>
      </c>
      <c r="BF2929">
        <v>124000</v>
      </c>
      <c r="BG2929">
        <v>194000</v>
      </c>
      <c r="BH2929">
        <v>214000</v>
      </c>
      <c r="BI2929">
        <v>155000</v>
      </c>
      <c r="BJ2929">
        <v>40000</v>
      </c>
      <c r="BK2929">
        <v>1000</v>
      </c>
      <c r="BL2929">
        <v>0</v>
      </c>
      <c r="BM2929">
        <v>0</v>
      </c>
      <c r="BN2929">
        <v>0</v>
      </c>
      <c r="BO2929">
        <v>0</v>
      </c>
      <c r="BP2929">
        <v>0</v>
      </c>
      <c r="BQ2929">
        <v>0</v>
      </c>
      <c r="BR2929">
        <v>0</v>
      </c>
      <c r="BS2929">
        <v>0</v>
      </c>
      <c r="BT2929">
        <v>0</v>
      </c>
      <c r="BU2929">
        <v>0</v>
      </c>
      <c r="BV2929">
        <v>0</v>
      </c>
      <c r="BW2929">
        <v>0</v>
      </c>
      <c r="BX2929">
        <v>0</v>
      </c>
      <c r="BY2929">
        <v>0</v>
      </c>
      <c r="BZ2929">
        <v>0</v>
      </c>
      <c r="CA2929">
        <v>0</v>
      </c>
      <c r="CB2929">
        <v>0</v>
      </c>
      <c r="CC2929">
        <v>0</v>
      </c>
      <c r="CD2929">
        <v>0</v>
      </c>
      <c r="CE2929">
        <v>0</v>
      </c>
    </row>
    <row r="2930" spans="1:83" x14ac:dyDescent="0.35">
      <c r="A2930" s="9" t="str">
        <f t="shared" si="45"/>
        <v>0012.501.91</v>
      </c>
      <c r="B2930" s="52" t="e">
        <f>+IF(MATCH(A2930,List!H$10:H$145,0),"Targeted")</f>
        <v>#N/A</v>
      </c>
      <c r="C2930" s="65"/>
      <c r="D2930" s="151"/>
      <c r="E2930" s="16" t="s">
        <v>4561</v>
      </c>
      <c r="F2930" s="16" t="s">
        <v>4562</v>
      </c>
      <c r="G2930" s="16" t="s">
        <v>519</v>
      </c>
      <c r="H2930" s="16" t="s">
        <v>4565</v>
      </c>
      <c r="I2930" s="16" t="s">
        <v>3018</v>
      </c>
      <c r="J2930" s="16" t="s">
        <v>4568</v>
      </c>
      <c r="K2930" s="17" t="s">
        <v>19</v>
      </c>
      <c r="L2930" s="18" t="s">
        <v>4550</v>
      </c>
      <c r="M2930" s="195" t="s">
        <v>11</v>
      </c>
      <c r="N2930" s="16" t="s">
        <v>4551</v>
      </c>
      <c r="O2930" s="17" t="s">
        <v>304</v>
      </c>
      <c r="P2930" s="17" t="s">
        <v>524</v>
      </c>
      <c r="Q2930" s="17" t="s">
        <v>306</v>
      </c>
      <c r="R2930">
        <v>0</v>
      </c>
      <c r="S2930">
        <v>0</v>
      </c>
      <c r="T2930">
        <v>0</v>
      </c>
      <c r="U2930">
        <v>0</v>
      </c>
      <c r="V2930">
        <v>0</v>
      </c>
      <c r="W2930">
        <v>0</v>
      </c>
      <c r="X2930">
        <v>0</v>
      </c>
      <c r="Y2930">
        <v>0</v>
      </c>
      <c r="Z2930">
        <v>0</v>
      </c>
      <c r="AA2930">
        <v>0</v>
      </c>
      <c r="AB2930">
        <v>0</v>
      </c>
      <c r="AC2930">
        <v>0</v>
      </c>
      <c r="AD2930">
        <v>0</v>
      </c>
      <c r="AE2930">
        <v>0</v>
      </c>
      <c r="AF2930">
        <v>0</v>
      </c>
      <c r="AG2930" s="19">
        <v>0</v>
      </c>
      <c r="AH2930">
        <v>0</v>
      </c>
      <c r="AI2930">
        <v>0</v>
      </c>
      <c r="AJ2930">
        <v>0</v>
      </c>
      <c r="AK2930">
        <v>0</v>
      </c>
      <c r="AL2930">
        <v>0</v>
      </c>
      <c r="AM2930">
        <v>0</v>
      </c>
      <c r="AN2930">
        <v>0</v>
      </c>
      <c r="AO2930">
        <v>0</v>
      </c>
      <c r="AP2930">
        <v>0</v>
      </c>
      <c r="AQ2930">
        <v>0</v>
      </c>
      <c r="AR2930">
        <v>0</v>
      </c>
      <c r="AS2930">
        <v>0</v>
      </c>
      <c r="AT2930">
        <v>0</v>
      </c>
      <c r="AU2930">
        <v>0</v>
      </c>
      <c r="AV2930">
        <v>0</v>
      </c>
      <c r="AW2930">
        <v>0</v>
      </c>
      <c r="AX2930">
        <v>0</v>
      </c>
      <c r="AY2930">
        <v>0</v>
      </c>
      <c r="AZ2930">
        <v>0</v>
      </c>
      <c r="BA2930">
        <v>0</v>
      </c>
      <c r="BB2930">
        <v>0</v>
      </c>
      <c r="BC2930">
        <v>0</v>
      </c>
      <c r="BD2930">
        <v>0</v>
      </c>
      <c r="BE2930">
        <v>0</v>
      </c>
      <c r="BF2930">
        <v>0</v>
      </c>
      <c r="BG2930">
        <v>0</v>
      </c>
      <c r="BH2930">
        <v>0</v>
      </c>
      <c r="BI2930">
        <v>0</v>
      </c>
      <c r="BJ2930">
        <v>0</v>
      </c>
      <c r="BK2930">
        <v>0</v>
      </c>
      <c r="BL2930">
        <v>0</v>
      </c>
      <c r="BM2930">
        <v>0</v>
      </c>
      <c r="BN2930">
        <v>0</v>
      </c>
      <c r="BO2930">
        <v>1232000</v>
      </c>
      <c r="BP2930">
        <v>5056000</v>
      </c>
      <c r="BQ2930">
        <v>3484000</v>
      </c>
      <c r="BR2930">
        <v>219000</v>
      </c>
      <c r="BS2930">
        <v>0</v>
      </c>
      <c r="BT2930">
        <v>0</v>
      </c>
      <c r="BU2930">
        <v>0</v>
      </c>
      <c r="BV2930">
        <v>0</v>
      </c>
      <c r="BW2930">
        <v>0</v>
      </c>
      <c r="BX2930" s="10">
        <v>0</v>
      </c>
      <c r="BY2930">
        <v>0</v>
      </c>
      <c r="BZ2930">
        <v>0</v>
      </c>
      <c r="CA2930">
        <v>0</v>
      </c>
      <c r="CB2930">
        <v>0</v>
      </c>
      <c r="CC2930">
        <v>0</v>
      </c>
      <c r="CD2930">
        <v>0</v>
      </c>
      <c r="CE2930">
        <v>0</v>
      </c>
    </row>
    <row r="2931" spans="1:83" x14ac:dyDescent="0.35">
      <c r="A2931" s="9" t="str">
        <f t="shared" si="45"/>
        <v>0101.501.91</v>
      </c>
      <c r="B2931" s="52" t="str">
        <f>+IF(MATCH(A2931,List!H$10:H$145,0),"Targeted")</f>
        <v>Targeted</v>
      </c>
      <c r="C2931" s="65"/>
      <c r="D2931" s="151" t="s">
        <v>7700</v>
      </c>
      <c r="E2931" s="16" t="s">
        <v>4561</v>
      </c>
      <c r="F2931" s="16" t="s">
        <v>4562</v>
      </c>
      <c r="G2931" s="16" t="s">
        <v>519</v>
      </c>
      <c r="H2931" s="16" t="s">
        <v>4565</v>
      </c>
      <c r="I2931" s="16" t="s">
        <v>18</v>
      </c>
      <c r="J2931" s="16" t="s">
        <v>4569</v>
      </c>
      <c r="K2931" s="17" t="s">
        <v>19</v>
      </c>
      <c r="L2931" s="18" t="s">
        <v>4550</v>
      </c>
      <c r="M2931" s="195" t="s">
        <v>11</v>
      </c>
      <c r="N2931" s="16" t="s">
        <v>4551</v>
      </c>
      <c r="O2931" s="17" t="s">
        <v>346</v>
      </c>
      <c r="P2931" s="17" t="s">
        <v>305</v>
      </c>
      <c r="Q2931" s="17" t="s">
        <v>306</v>
      </c>
      <c r="R2931">
        <v>0</v>
      </c>
      <c r="S2931">
        <v>0</v>
      </c>
      <c r="T2931">
        <v>0</v>
      </c>
      <c r="U2931">
        <v>0</v>
      </c>
      <c r="V2931">
        <v>0</v>
      </c>
      <c r="W2931">
        <v>0</v>
      </c>
      <c r="X2931">
        <v>0</v>
      </c>
      <c r="Y2931">
        <v>0</v>
      </c>
      <c r="Z2931">
        <v>0</v>
      </c>
      <c r="AA2931">
        <v>0</v>
      </c>
      <c r="AB2931">
        <v>0</v>
      </c>
      <c r="AC2931">
        <v>38</v>
      </c>
      <c r="AD2931">
        <v>5530</v>
      </c>
      <c r="AE2931">
        <v>15912</v>
      </c>
      <c r="AF2931">
        <v>17101</v>
      </c>
      <c r="AG2931" s="19">
        <v>5775</v>
      </c>
      <c r="AH2931">
        <v>1472</v>
      </c>
      <c r="AI2931">
        <v>3008</v>
      </c>
      <c r="AJ2931">
        <v>3446</v>
      </c>
      <c r="AK2931">
        <v>3800</v>
      </c>
      <c r="AL2931">
        <v>4330</v>
      </c>
      <c r="AM2931">
        <v>4085</v>
      </c>
      <c r="AN2931">
        <v>4222</v>
      </c>
      <c r="AO2931">
        <v>4119</v>
      </c>
      <c r="AP2931">
        <v>3964</v>
      </c>
      <c r="AQ2931">
        <v>2887</v>
      </c>
      <c r="AR2931">
        <v>2636</v>
      </c>
      <c r="AS2931">
        <v>752</v>
      </c>
      <c r="AT2931">
        <v>5579</v>
      </c>
      <c r="AU2931">
        <v>6898</v>
      </c>
      <c r="AV2931">
        <v>6312</v>
      </c>
      <c r="AW2931">
        <v>5840</v>
      </c>
      <c r="AX2931">
        <v>8580</v>
      </c>
      <c r="AY2931">
        <v>9512</v>
      </c>
      <c r="AZ2931">
        <v>2000</v>
      </c>
      <c r="BA2931">
        <v>2000</v>
      </c>
      <c r="BB2931">
        <v>5000</v>
      </c>
      <c r="BC2931">
        <v>3000</v>
      </c>
      <c r="BD2931">
        <v>1000</v>
      </c>
      <c r="BE2931">
        <v>1000</v>
      </c>
      <c r="BF2931">
        <v>2000</v>
      </c>
      <c r="BG2931">
        <v>2000</v>
      </c>
      <c r="BH2931">
        <v>4000</v>
      </c>
      <c r="BI2931">
        <v>3000</v>
      </c>
      <c r="BJ2931">
        <v>5000</v>
      </c>
      <c r="BK2931">
        <v>6000</v>
      </c>
      <c r="BL2931">
        <v>6000</v>
      </c>
      <c r="BM2931">
        <v>3000</v>
      </c>
      <c r="BN2931">
        <v>4000</v>
      </c>
      <c r="BO2931">
        <v>2000</v>
      </c>
      <c r="BP2931">
        <v>4000</v>
      </c>
      <c r="BQ2931">
        <v>3000</v>
      </c>
      <c r="BR2931">
        <v>5000</v>
      </c>
      <c r="BS2931">
        <v>5000</v>
      </c>
      <c r="BT2931">
        <v>6000</v>
      </c>
      <c r="BU2931">
        <v>5000</v>
      </c>
      <c r="BV2931">
        <v>5000</v>
      </c>
      <c r="BW2931">
        <v>5000</v>
      </c>
      <c r="BX2931">
        <v>4000</v>
      </c>
      <c r="BY2931">
        <v>5000</v>
      </c>
      <c r="BZ2931">
        <v>7000</v>
      </c>
      <c r="CA2931">
        <v>-11000</v>
      </c>
      <c r="CB2931">
        <v>-11000</v>
      </c>
      <c r="CC2931">
        <v>-12000</v>
      </c>
      <c r="CD2931">
        <v>-12000</v>
      </c>
      <c r="CE2931">
        <v>-12000</v>
      </c>
    </row>
    <row r="2932" spans="1:83" x14ac:dyDescent="0.35">
      <c r="A2932" s="9" t="str">
        <f t="shared" si="45"/>
        <v>0101.501.91</v>
      </c>
      <c r="B2932" s="52" t="str">
        <f>+IF(MATCH(A2932,List!H$10:H$145,0),"Targeted")</f>
        <v>Targeted</v>
      </c>
      <c r="C2932" s="65"/>
      <c r="D2932" s="151" t="s">
        <v>7700</v>
      </c>
      <c r="E2932" s="16" t="s">
        <v>4561</v>
      </c>
      <c r="F2932" s="16" t="s">
        <v>4562</v>
      </c>
      <c r="G2932" s="16" t="s">
        <v>519</v>
      </c>
      <c r="H2932" s="16" t="s">
        <v>4565</v>
      </c>
      <c r="I2932" s="16" t="s">
        <v>18</v>
      </c>
      <c r="J2932" s="16" t="s">
        <v>4569</v>
      </c>
      <c r="K2932" s="17" t="s">
        <v>19</v>
      </c>
      <c r="L2932" s="18" t="s">
        <v>4550</v>
      </c>
      <c r="M2932" s="195" t="s">
        <v>11</v>
      </c>
      <c r="N2932" s="16" t="s">
        <v>4551</v>
      </c>
      <c r="O2932" s="17" t="s">
        <v>346</v>
      </c>
      <c r="P2932" s="17" t="s">
        <v>524</v>
      </c>
      <c r="Q2932" s="17" t="s">
        <v>306</v>
      </c>
      <c r="R2932">
        <v>0</v>
      </c>
      <c r="S2932">
        <v>0</v>
      </c>
      <c r="T2932">
        <v>0</v>
      </c>
      <c r="U2932">
        <v>0</v>
      </c>
      <c r="V2932">
        <v>0</v>
      </c>
      <c r="W2932">
        <v>0</v>
      </c>
      <c r="X2932">
        <v>0</v>
      </c>
      <c r="Y2932">
        <v>0</v>
      </c>
      <c r="Z2932">
        <v>0</v>
      </c>
      <c r="AA2932">
        <v>0</v>
      </c>
      <c r="AB2932">
        <v>0</v>
      </c>
      <c r="AC2932">
        <v>0</v>
      </c>
      <c r="AD2932">
        <v>10164</v>
      </c>
      <c r="AE2932">
        <v>24124</v>
      </c>
      <c r="AF2932">
        <v>24945</v>
      </c>
      <c r="AG2932" s="19">
        <v>13179</v>
      </c>
      <c r="AH2932">
        <v>46618</v>
      </c>
      <c r="AI2932">
        <v>55689</v>
      </c>
      <c r="AJ2932">
        <v>57135</v>
      </c>
      <c r="AK2932">
        <v>89565</v>
      </c>
      <c r="AL2932">
        <v>52089</v>
      </c>
      <c r="AM2932">
        <v>74268</v>
      </c>
      <c r="AN2932">
        <v>65381</v>
      </c>
      <c r="AO2932">
        <v>67469</v>
      </c>
      <c r="AP2932">
        <v>78364</v>
      </c>
      <c r="AQ2932">
        <v>59180</v>
      </c>
      <c r="AR2932">
        <v>37002</v>
      </c>
      <c r="AS2932">
        <v>17587</v>
      </c>
      <c r="AT2932">
        <v>60104</v>
      </c>
      <c r="AU2932">
        <v>62553</v>
      </c>
      <c r="AV2932">
        <v>59327</v>
      </c>
      <c r="AW2932">
        <v>62683</v>
      </c>
      <c r="AX2932">
        <v>91345</v>
      </c>
      <c r="AY2932">
        <v>69583</v>
      </c>
      <c r="AZ2932">
        <v>69000</v>
      </c>
      <c r="BA2932">
        <v>75000</v>
      </c>
      <c r="BB2932">
        <v>51000</v>
      </c>
      <c r="BC2932">
        <v>50000</v>
      </c>
      <c r="BD2932">
        <v>56000</v>
      </c>
      <c r="BE2932">
        <v>64000</v>
      </c>
      <c r="BF2932">
        <v>76000</v>
      </c>
      <c r="BG2932">
        <v>102000</v>
      </c>
      <c r="BH2932">
        <v>112000</v>
      </c>
      <c r="BI2932">
        <v>111000</v>
      </c>
      <c r="BJ2932">
        <v>117000</v>
      </c>
      <c r="BK2932">
        <v>114000</v>
      </c>
      <c r="BL2932">
        <v>112000</v>
      </c>
      <c r="BM2932">
        <v>113000</v>
      </c>
      <c r="BN2932">
        <v>114000</v>
      </c>
      <c r="BO2932">
        <v>117000</v>
      </c>
      <c r="BP2932">
        <v>118000</v>
      </c>
      <c r="BQ2932">
        <v>120000</v>
      </c>
      <c r="BR2932">
        <v>123000</v>
      </c>
      <c r="BS2932">
        <v>119000</v>
      </c>
      <c r="BT2932">
        <v>115000</v>
      </c>
      <c r="BU2932">
        <v>111000</v>
      </c>
      <c r="BV2932">
        <v>131000</v>
      </c>
      <c r="BW2932">
        <v>143000</v>
      </c>
      <c r="BX2932">
        <v>162000</v>
      </c>
      <c r="BY2932">
        <v>163000</v>
      </c>
      <c r="BZ2932">
        <v>225000</v>
      </c>
      <c r="CA2932">
        <v>192000</v>
      </c>
      <c r="CB2932">
        <v>197000</v>
      </c>
      <c r="CC2932">
        <v>202000</v>
      </c>
      <c r="CD2932">
        <v>206000</v>
      </c>
      <c r="CE2932">
        <v>210000</v>
      </c>
    </row>
    <row r="2933" spans="1:83" x14ac:dyDescent="0.35">
      <c r="A2933" s="9" t="str">
        <f t="shared" si="45"/>
        <v>0101.501.91</v>
      </c>
      <c r="B2933" s="52" t="str">
        <f>+IF(MATCH(A2933,List!H$10:H$145,0),"Targeted")</f>
        <v>Targeted</v>
      </c>
      <c r="C2933" s="65"/>
      <c r="D2933" s="151"/>
      <c r="E2933" s="16" t="s">
        <v>4561</v>
      </c>
      <c r="F2933" s="16" t="s">
        <v>4562</v>
      </c>
      <c r="G2933" s="16" t="s">
        <v>519</v>
      </c>
      <c r="H2933" s="16" t="s">
        <v>4565</v>
      </c>
      <c r="I2933" s="16" t="s">
        <v>18</v>
      </c>
      <c r="J2933" s="16" t="s">
        <v>4569</v>
      </c>
      <c r="K2933" s="17" t="s">
        <v>19</v>
      </c>
      <c r="L2933" s="18" t="s">
        <v>4550</v>
      </c>
      <c r="M2933" s="195" t="s">
        <v>11</v>
      </c>
      <c r="N2933" s="16" t="s">
        <v>4551</v>
      </c>
      <c r="O2933" s="17" t="s">
        <v>304</v>
      </c>
      <c r="P2933" s="17" t="s">
        <v>305</v>
      </c>
      <c r="Q2933" s="17" t="s">
        <v>306</v>
      </c>
      <c r="R2933">
        <v>0</v>
      </c>
      <c r="S2933">
        <v>0</v>
      </c>
      <c r="T2933">
        <v>0</v>
      </c>
      <c r="U2933">
        <v>0</v>
      </c>
      <c r="V2933">
        <v>0</v>
      </c>
      <c r="W2933">
        <v>0</v>
      </c>
      <c r="X2933">
        <v>0</v>
      </c>
      <c r="Y2933">
        <v>0</v>
      </c>
      <c r="Z2933">
        <v>0</v>
      </c>
      <c r="AA2933">
        <v>0</v>
      </c>
      <c r="AB2933">
        <v>0</v>
      </c>
      <c r="AC2933">
        <v>0</v>
      </c>
      <c r="AD2933">
        <v>0</v>
      </c>
      <c r="AE2933">
        <v>0</v>
      </c>
      <c r="AF2933">
        <v>0</v>
      </c>
      <c r="AG2933" s="19">
        <v>0</v>
      </c>
      <c r="AH2933">
        <v>0</v>
      </c>
      <c r="AI2933">
        <v>0</v>
      </c>
      <c r="AJ2933">
        <v>0</v>
      </c>
      <c r="AK2933">
        <v>0</v>
      </c>
      <c r="AL2933">
        <v>0</v>
      </c>
      <c r="AM2933">
        <v>0</v>
      </c>
      <c r="AN2933">
        <v>0</v>
      </c>
      <c r="AO2933">
        <v>0</v>
      </c>
      <c r="AP2933">
        <v>0</v>
      </c>
      <c r="AQ2933">
        <v>0</v>
      </c>
      <c r="AR2933">
        <v>0</v>
      </c>
      <c r="AS2933">
        <v>0</v>
      </c>
      <c r="AT2933">
        <v>0</v>
      </c>
      <c r="AU2933">
        <v>0</v>
      </c>
      <c r="AV2933">
        <v>0</v>
      </c>
      <c r="AW2933">
        <v>0</v>
      </c>
      <c r="AX2933">
        <v>0</v>
      </c>
      <c r="AY2933">
        <v>0</v>
      </c>
      <c r="AZ2933">
        <v>0</v>
      </c>
      <c r="BA2933">
        <v>0</v>
      </c>
      <c r="BB2933">
        <v>0</v>
      </c>
      <c r="BC2933">
        <v>0</v>
      </c>
      <c r="BD2933">
        <v>0</v>
      </c>
      <c r="BE2933">
        <v>0</v>
      </c>
      <c r="BF2933">
        <v>0</v>
      </c>
      <c r="BG2933">
        <v>0</v>
      </c>
      <c r="BH2933">
        <v>0</v>
      </c>
      <c r="BI2933">
        <v>0</v>
      </c>
      <c r="BJ2933">
        <v>0</v>
      </c>
      <c r="BK2933">
        <v>0</v>
      </c>
      <c r="BL2933">
        <v>0</v>
      </c>
      <c r="BM2933">
        <v>0</v>
      </c>
      <c r="BN2933">
        <v>0</v>
      </c>
      <c r="BO2933">
        <v>0</v>
      </c>
      <c r="BP2933">
        <v>0</v>
      </c>
      <c r="BQ2933">
        <v>0</v>
      </c>
      <c r="BR2933">
        <v>0</v>
      </c>
      <c r="BS2933">
        <v>0</v>
      </c>
      <c r="BT2933">
        <v>0</v>
      </c>
      <c r="BU2933">
        <v>0</v>
      </c>
      <c r="BV2933">
        <v>0</v>
      </c>
      <c r="BW2933">
        <v>0</v>
      </c>
      <c r="BX2933" s="10">
        <v>0</v>
      </c>
      <c r="BY2933">
        <v>0</v>
      </c>
      <c r="BZ2933">
        <v>1000</v>
      </c>
      <c r="CA2933">
        <v>18000</v>
      </c>
      <c r="CB2933">
        <v>1000</v>
      </c>
      <c r="CC2933">
        <v>0</v>
      </c>
      <c r="CD2933">
        <v>0</v>
      </c>
      <c r="CE2933">
        <v>0</v>
      </c>
    </row>
    <row r="2934" spans="1:83" x14ac:dyDescent="0.35">
      <c r="A2934" s="9" t="str">
        <f t="shared" si="45"/>
        <v>0102.501.91</v>
      </c>
      <c r="B2934" s="52" t="e">
        <f>+IF(MATCH(A2934,List!H$10:H$145,0),"Targeted")</f>
        <v>#N/A</v>
      </c>
      <c r="C2934" s="65"/>
      <c r="D2934" s="151" t="s">
        <v>7700</v>
      </c>
      <c r="E2934" s="16" t="s">
        <v>4561</v>
      </c>
      <c r="F2934" s="16" t="s">
        <v>4562</v>
      </c>
      <c r="G2934" s="16" t="s">
        <v>519</v>
      </c>
      <c r="H2934" s="16" t="s">
        <v>4565</v>
      </c>
      <c r="I2934" s="16" t="s">
        <v>270</v>
      </c>
      <c r="J2934" s="16" t="s">
        <v>4570</v>
      </c>
      <c r="K2934" s="17" t="s">
        <v>19</v>
      </c>
      <c r="L2934" s="18" t="s">
        <v>4550</v>
      </c>
      <c r="M2934" s="195" t="s">
        <v>11</v>
      </c>
      <c r="N2934" s="16" t="s">
        <v>4551</v>
      </c>
      <c r="O2934" s="17" t="s">
        <v>346</v>
      </c>
      <c r="P2934" s="17" t="s">
        <v>305</v>
      </c>
      <c r="Q2934" s="17" t="s">
        <v>306</v>
      </c>
      <c r="R2934">
        <v>14517</v>
      </c>
      <c r="S2934">
        <v>13141</v>
      </c>
      <c r="T2934">
        <v>11701</v>
      </c>
      <c r="U2934">
        <v>9052</v>
      </c>
      <c r="V2934">
        <v>31381</v>
      </c>
      <c r="W2934">
        <v>29721</v>
      </c>
      <c r="X2934">
        <v>34077</v>
      </c>
      <c r="Y2934">
        <v>22401</v>
      </c>
      <c r="Z2934">
        <v>34372</v>
      </c>
      <c r="AA2934">
        <v>34415</v>
      </c>
      <c r="AB2934">
        <v>47127</v>
      </c>
      <c r="AC2934">
        <v>61977</v>
      </c>
      <c r="AD2934">
        <v>29066</v>
      </c>
      <c r="AE2934">
        <v>41318</v>
      </c>
      <c r="AF2934">
        <v>40910</v>
      </c>
      <c r="AG2934" s="19">
        <v>8771</v>
      </c>
      <c r="AH2934">
        <v>45335</v>
      </c>
      <c r="AI2934">
        <v>60495</v>
      </c>
      <c r="AJ2934">
        <v>53914</v>
      </c>
      <c r="AK2934">
        <v>68296</v>
      </c>
      <c r="AL2934">
        <v>60256</v>
      </c>
      <c r="AM2934">
        <v>0</v>
      </c>
      <c r="AN2934">
        <v>0</v>
      </c>
      <c r="AO2934">
        <v>11034</v>
      </c>
      <c r="AP2934">
        <v>17993</v>
      </c>
      <c r="AQ2934">
        <v>6709</v>
      </c>
      <c r="AR2934">
        <v>8903</v>
      </c>
      <c r="AS2934">
        <v>14010</v>
      </c>
      <c r="AT2934">
        <v>20016</v>
      </c>
      <c r="AU2934">
        <v>17343</v>
      </c>
      <c r="AV2934">
        <v>6397</v>
      </c>
      <c r="AW2934">
        <v>9685</v>
      </c>
      <c r="AX2934">
        <v>-35613</v>
      </c>
      <c r="AY2934">
        <v>32660</v>
      </c>
      <c r="AZ2934">
        <v>5000</v>
      </c>
      <c r="BA2934">
        <v>7000</v>
      </c>
      <c r="BB2934">
        <v>5000</v>
      </c>
      <c r="BC2934">
        <v>11000</v>
      </c>
      <c r="BD2934">
        <v>5000</v>
      </c>
      <c r="BE2934">
        <v>2000</v>
      </c>
      <c r="BF2934">
        <v>19000</v>
      </c>
      <c r="BG2934">
        <v>9000</v>
      </c>
      <c r="BH2934">
        <v>-6000</v>
      </c>
      <c r="BI2934">
        <v>11000</v>
      </c>
      <c r="BJ2934">
        <v>13000</v>
      </c>
      <c r="BK2934">
        <v>3000</v>
      </c>
      <c r="BL2934">
        <v>7000</v>
      </c>
      <c r="BM2934">
        <v>5000</v>
      </c>
      <c r="BN2934">
        <v>11000</v>
      </c>
      <c r="BO2934">
        <v>5000</v>
      </c>
      <c r="BP2934">
        <v>4000</v>
      </c>
      <c r="BQ2934">
        <v>3000</v>
      </c>
      <c r="BR2934">
        <v>6000</v>
      </c>
      <c r="BS2934">
        <v>4000</v>
      </c>
      <c r="BT2934">
        <v>4000</v>
      </c>
      <c r="BU2934">
        <v>4000</v>
      </c>
      <c r="BV2934">
        <v>12000</v>
      </c>
      <c r="BW2934">
        <v>2000</v>
      </c>
      <c r="BX2934">
        <v>4000</v>
      </c>
      <c r="BY2934">
        <v>1000</v>
      </c>
      <c r="BZ2934">
        <v>14000</v>
      </c>
      <c r="CA2934">
        <v>5000</v>
      </c>
      <c r="CB2934">
        <v>5000</v>
      </c>
      <c r="CC2934">
        <v>5000</v>
      </c>
      <c r="CD2934">
        <v>5000</v>
      </c>
      <c r="CE2934">
        <v>5000</v>
      </c>
    </row>
    <row r="2935" spans="1:83" x14ac:dyDescent="0.35">
      <c r="A2935" s="9" t="str">
        <f t="shared" si="45"/>
        <v>0102.501.91</v>
      </c>
      <c r="B2935" s="52" t="e">
        <f>+IF(MATCH(A2935,List!H$10:H$145,0),"Targeted")</f>
        <v>#N/A</v>
      </c>
      <c r="C2935" s="65"/>
      <c r="D2935" s="151" t="s">
        <v>7700</v>
      </c>
      <c r="E2935" s="16" t="s">
        <v>4561</v>
      </c>
      <c r="F2935" s="16" t="s">
        <v>4562</v>
      </c>
      <c r="G2935" s="16" t="s">
        <v>519</v>
      </c>
      <c r="H2935" s="16" t="s">
        <v>4565</v>
      </c>
      <c r="I2935" s="16" t="s">
        <v>270</v>
      </c>
      <c r="J2935" s="16" t="s">
        <v>4570</v>
      </c>
      <c r="K2935" s="17" t="s">
        <v>19</v>
      </c>
      <c r="L2935" s="18" t="s">
        <v>4550</v>
      </c>
      <c r="M2935" s="195" t="s">
        <v>11</v>
      </c>
      <c r="N2935" s="16" t="s">
        <v>4551</v>
      </c>
      <c r="O2935" s="17" t="s">
        <v>346</v>
      </c>
      <c r="P2935" s="17" t="s">
        <v>524</v>
      </c>
      <c r="Q2935" s="17" t="s">
        <v>306</v>
      </c>
      <c r="R2935">
        <v>268392</v>
      </c>
      <c r="S2935">
        <v>329970</v>
      </c>
      <c r="T2935">
        <v>322588</v>
      </c>
      <c r="U2935">
        <v>340619</v>
      </c>
      <c r="V2935">
        <v>378212</v>
      </c>
      <c r="W2935">
        <v>417353</v>
      </c>
      <c r="X2935">
        <v>472296</v>
      </c>
      <c r="Y2935">
        <v>375180</v>
      </c>
      <c r="Z2935">
        <v>622000</v>
      </c>
      <c r="AA2935">
        <v>492627</v>
      </c>
      <c r="AB2935">
        <v>602175</v>
      </c>
      <c r="AC2935">
        <v>518516</v>
      </c>
      <c r="AD2935">
        <v>529461</v>
      </c>
      <c r="AE2935">
        <v>577393</v>
      </c>
      <c r="AF2935">
        <v>557974</v>
      </c>
      <c r="AG2935" s="19">
        <v>66127</v>
      </c>
      <c r="AH2935">
        <v>719293</v>
      </c>
      <c r="AI2935">
        <v>705854</v>
      </c>
      <c r="AJ2935">
        <v>857673</v>
      </c>
      <c r="AK2935">
        <v>621874</v>
      </c>
      <c r="AL2935">
        <v>692801</v>
      </c>
      <c r="AM2935">
        <v>546299</v>
      </c>
      <c r="AN2935">
        <v>548205</v>
      </c>
      <c r="AO2935">
        <v>566642</v>
      </c>
      <c r="AP2935">
        <v>629409</v>
      </c>
      <c r="AQ2935">
        <v>677602</v>
      </c>
      <c r="AR2935">
        <v>695294</v>
      </c>
      <c r="AS2935">
        <v>693529</v>
      </c>
      <c r="AT2935">
        <v>735461</v>
      </c>
      <c r="AU2935">
        <v>799023</v>
      </c>
      <c r="AV2935">
        <v>747133</v>
      </c>
      <c r="AW2935">
        <v>785109</v>
      </c>
      <c r="AX2935">
        <v>467766</v>
      </c>
      <c r="AY2935">
        <v>797292</v>
      </c>
      <c r="AZ2935">
        <v>803000</v>
      </c>
      <c r="BA2935">
        <v>945000</v>
      </c>
      <c r="BB2935">
        <v>651000</v>
      </c>
      <c r="BC2935">
        <v>724000</v>
      </c>
      <c r="BD2935">
        <v>1076000</v>
      </c>
      <c r="BE2935">
        <v>875000</v>
      </c>
      <c r="BF2935">
        <v>1021000</v>
      </c>
      <c r="BG2935">
        <v>1116000</v>
      </c>
      <c r="BH2935">
        <v>1103000</v>
      </c>
      <c r="BI2935">
        <v>1228000</v>
      </c>
      <c r="BJ2935">
        <v>1249000</v>
      </c>
      <c r="BK2935">
        <v>1138000</v>
      </c>
      <c r="BL2935">
        <v>1156000</v>
      </c>
      <c r="BM2935">
        <v>1243000</v>
      </c>
      <c r="BN2935">
        <v>1297000</v>
      </c>
      <c r="BO2935">
        <v>1219000</v>
      </c>
      <c r="BP2935">
        <v>1331000</v>
      </c>
      <c r="BQ2935">
        <v>1302000</v>
      </c>
      <c r="BR2935">
        <v>1336000</v>
      </c>
      <c r="BS2935">
        <v>1140000</v>
      </c>
      <c r="BT2935">
        <v>1397000</v>
      </c>
      <c r="BU2935">
        <v>1248000</v>
      </c>
      <c r="BV2935">
        <v>1495000</v>
      </c>
      <c r="BW2935">
        <v>1464000</v>
      </c>
      <c r="BX2935">
        <v>1417000</v>
      </c>
      <c r="BY2935">
        <v>1464000</v>
      </c>
      <c r="BZ2935">
        <v>1391000</v>
      </c>
      <c r="CA2935">
        <v>1575000</v>
      </c>
      <c r="CB2935">
        <v>1560000</v>
      </c>
      <c r="CC2935">
        <v>1596000</v>
      </c>
      <c r="CD2935">
        <v>1631000</v>
      </c>
      <c r="CE2935">
        <v>1667000</v>
      </c>
    </row>
    <row r="2936" spans="1:83" x14ac:dyDescent="0.35">
      <c r="A2936" s="9" t="str">
        <f t="shared" si="45"/>
        <v>0203.501.91</v>
      </c>
      <c r="B2936" s="52" t="e">
        <f>+IF(MATCH(A2936,List!H$10:H$145,0),"Targeted")</f>
        <v>#N/A</v>
      </c>
      <c r="C2936" s="65"/>
      <c r="D2936" s="151" t="s">
        <v>7700</v>
      </c>
      <c r="E2936" s="16" t="s">
        <v>4561</v>
      </c>
      <c r="F2936" s="16" t="s">
        <v>4562</v>
      </c>
      <c r="G2936" s="16" t="s">
        <v>519</v>
      </c>
      <c r="H2936" s="16" t="s">
        <v>4565</v>
      </c>
      <c r="I2936" s="16" t="s">
        <v>1538</v>
      </c>
      <c r="J2936" s="16" t="s">
        <v>4571</v>
      </c>
      <c r="K2936" s="17" t="s">
        <v>19</v>
      </c>
      <c r="L2936" s="18" t="s">
        <v>4550</v>
      </c>
      <c r="M2936" s="195" t="s">
        <v>11</v>
      </c>
      <c r="N2936" s="16" t="s">
        <v>4551</v>
      </c>
      <c r="O2936" s="17" t="s">
        <v>346</v>
      </c>
      <c r="P2936" s="17" t="s">
        <v>305</v>
      </c>
      <c r="Q2936" s="17" t="s">
        <v>306</v>
      </c>
      <c r="R2936">
        <v>0</v>
      </c>
      <c r="S2936">
        <v>0</v>
      </c>
      <c r="T2936">
        <v>0</v>
      </c>
      <c r="U2936">
        <v>0</v>
      </c>
      <c r="V2936">
        <v>0</v>
      </c>
      <c r="W2936">
        <v>0</v>
      </c>
      <c r="X2936">
        <v>0</v>
      </c>
      <c r="Y2936">
        <v>0</v>
      </c>
      <c r="Z2936">
        <v>0</v>
      </c>
      <c r="AA2936">
        <v>0</v>
      </c>
      <c r="AB2936">
        <v>0</v>
      </c>
      <c r="AC2936">
        <v>0</v>
      </c>
      <c r="AD2936">
        <v>0</v>
      </c>
      <c r="AE2936">
        <v>0</v>
      </c>
      <c r="AF2936">
        <v>0</v>
      </c>
      <c r="AG2936" s="19">
        <v>0</v>
      </c>
      <c r="AH2936">
        <v>0</v>
      </c>
      <c r="AI2936">
        <v>0</v>
      </c>
      <c r="AJ2936">
        <v>0</v>
      </c>
      <c r="AK2936">
        <v>0</v>
      </c>
      <c r="AL2936">
        <v>0</v>
      </c>
      <c r="AM2936">
        <v>0</v>
      </c>
      <c r="AN2936">
        <v>0</v>
      </c>
      <c r="AO2936">
        <v>0</v>
      </c>
      <c r="AP2936">
        <v>0</v>
      </c>
      <c r="AQ2936">
        <v>0</v>
      </c>
      <c r="AR2936">
        <v>0</v>
      </c>
      <c r="AS2936">
        <v>0</v>
      </c>
      <c r="AT2936">
        <v>0</v>
      </c>
      <c r="AU2936">
        <v>0</v>
      </c>
      <c r="AV2936">
        <v>0</v>
      </c>
      <c r="AW2936">
        <v>0</v>
      </c>
      <c r="AX2936">
        <v>0</v>
      </c>
      <c r="AY2936">
        <v>0</v>
      </c>
      <c r="AZ2936">
        <v>0</v>
      </c>
      <c r="BA2936">
        <v>0</v>
      </c>
      <c r="BB2936">
        <v>0</v>
      </c>
      <c r="BC2936">
        <v>0</v>
      </c>
      <c r="BD2936">
        <v>0</v>
      </c>
      <c r="BE2936">
        <v>0</v>
      </c>
      <c r="BF2936">
        <v>0</v>
      </c>
      <c r="BG2936">
        <v>0</v>
      </c>
      <c r="BH2936">
        <v>0</v>
      </c>
      <c r="BI2936">
        <v>8000</v>
      </c>
      <c r="BJ2936">
        <v>34000</v>
      </c>
      <c r="BK2936">
        <v>49000</v>
      </c>
      <c r="BL2936">
        <v>68000</v>
      </c>
      <c r="BM2936">
        <v>70000</v>
      </c>
      <c r="BN2936">
        <v>76000</v>
      </c>
      <c r="BO2936">
        <v>68000</v>
      </c>
      <c r="BP2936">
        <v>70000</v>
      </c>
      <c r="BQ2936">
        <v>34000</v>
      </c>
      <c r="BR2936">
        <v>16000</v>
      </c>
      <c r="BS2936">
        <v>0</v>
      </c>
      <c r="BT2936">
        <v>0</v>
      </c>
      <c r="BU2936">
        <v>0</v>
      </c>
      <c r="BV2936">
        <v>0</v>
      </c>
      <c r="BW2936">
        <v>0</v>
      </c>
      <c r="BX2936">
        <v>0</v>
      </c>
      <c r="BY2936">
        <v>0</v>
      </c>
      <c r="BZ2936">
        <v>0</v>
      </c>
      <c r="CA2936">
        <v>0</v>
      </c>
      <c r="CB2936">
        <v>0</v>
      </c>
      <c r="CC2936">
        <v>0</v>
      </c>
      <c r="CD2936">
        <v>0</v>
      </c>
      <c r="CE2936">
        <v>0</v>
      </c>
    </row>
    <row r="2937" spans="1:83" x14ac:dyDescent="0.35">
      <c r="A2937" s="9" t="str">
        <f t="shared" si="45"/>
        <v>0203.501.91</v>
      </c>
      <c r="B2937" s="52" t="e">
        <f>+IF(MATCH(A2937,List!H$10:H$145,0),"Targeted")</f>
        <v>#N/A</v>
      </c>
      <c r="C2937" s="65"/>
      <c r="D2937" s="151" t="s">
        <v>7700</v>
      </c>
      <c r="E2937" s="16" t="s">
        <v>4561</v>
      </c>
      <c r="F2937" s="16" t="s">
        <v>4562</v>
      </c>
      <c r="G2937" s="16" t="s">
        <v>519</v>
      </c>
      <c r="H2937" s="16" t="s">
        <v>4565</v>
      </c>
      <c r="I2937" s="16" t="s">
        <v>1538</v>
      </c>
      <c r="J2937" s="16" t="s">
        <v>4571</v>
      </c>
      <c r="K2937" s="17" t="s">
        <v>19</v>
      </c>
      <c r="L2937" s="18" t="s">
        <v>4550</v>
      </c>
      <c r="M2937" s="195" t="s">
        <v>11</v>
      </c>
      <c r="N2937" s="16" t="s">
        <v>4551</v>
      </c>
      <c r="O2937" s="17" t="s">
        <v>346</v>
      </c>
      <c r="P2937" s="17" t="s">
        <v>524</v>
      </c>
      <c r="Q2937" s="17" t="s">
        <v>306</v>
      </c>
      <c r="R2937">
        <v>0</v>
      </c>
      <c r="S2937">
        <v>0</v>
      </c>
      <c r="T2937">
        <v>0</v>
      </c>
      <c r="U2937">
        <v>0</v>
      </c>
      <c r="V2937">
        <v>0</v>
      </c>
      <c r="W2937">
        <v>0</v>
      </c>
      <c r="X2937">
        <v>0</v>
      </c>
      <c r="Y2937">
        <v>0</v>
      </c>
      <c r="Z2937">
        <v>0</v>
      </c>
      <c r="AA2937">
        <v>0</v>
      </c>
      <c r="AB2937">
        <v>0</v>
      </c>
      <c r="AC2937">
        <v>0</v>
      </c>
      <c r="AD2937">
        <v>0</v>
      </c>
      <c r="AE2937">
        <v>0</v>
      </c>
      <c r="AF2937">
        <v>0</v>
      </c>
      <c r="AG2937" s="19">
        <v>0</v>
      </c>
      <c r="AH2937">
        <v>0</v>
      </c>
      <c r="AI2937">
        <v>0</v>
      </c>
      <c r="AJ2937">
        <v>0</v>
      </c>
      <c r="AK2937">
        <v>0</v>
      </c>
      <c r="AL2937">
        <v>0</v>
      </c>
      <c r="AM2937">
        <v>0</v>
      </c>
      <c r="AN2937">
        <v>0</v>
      </c>
      <c r="AO2937">
        <v>0</v>
      </c>
      <c r="AP2937">
        <v>0</v>
      </c>
      <c r="AQ2937">
        <v>0</v>
      </c>
      <c r="AR2937">
        <v>0</v>
      </c>
      <c r="AS2937">
        <v>0</v>
      </c>
      <c r="AT2937">
        <v>0</v>
      </c>
      <c r="AU2937">
        <v>0</v>
      </c>
      <c r="AV2937">
        <v>0</v>
      </c>
      <c r="AW2937">
        <v>0</v>
      </c>
      <c r="AX2937">
        <v>0</v>
      </c>
      <c r="AY2937">
        <v>0</v>
      </c>
      <c r="AZ2937">
        <v>0</v>
      </c>
      <c r="BA2937">
        <v>0</v>
      </c>
      <c r="BB2937">
        <v>0</v>
      </c>
      <c r="BC2937">
        <v>0</v>
      </c>
      <c r="BD2937">
        <v>0</v>
      </c>
      <c r="BE2937">
        <v>0</v>
      </c>
      <c r="BF2937">
        <v>0</v>
      </c>
      <c r="BG2937">
        <v>0</v>
      </c>
      <c r="BH2937">
        <v>0</v>
      </c>
      <c r="BI2937">
        <v>13000</v>
      </c>
      <c r="BJ2937">
        <v>363000</v>
      </c>
      <c r="BK2937">
        <v>717000</v>
      </c>
      <c r="BL2937">
        <v>686000</v>
      </c>
      <c r="BM2937">
        <v>682000</v>
      </c>
      <c r="BN2937">
        <v>651000</v>
      </c>
      <c r="BO2937">
        <v>583000</v>
      </c>
      <c r="BP2937">
        <v>363000</v>
      </c>
      <c r="BQ2937">
        <v>329000</v>
      </c>
      <c r="BR2937">
        <v>299000</v>
      </c>
      <c r="BS2937">
        <v>270000</v>
      </c>
      <c r="BT2937">
        <v>265000</v>
      </c>
      <c r="BU2937">
        <v>244000</v>
      </c>
      <c r="BV2937">
        <v>195000</v>
      </c>
      <c r="BW2937">
        <v>169000</v>
      </c>
      <c r="BX2937">
        <v>160000</v>
      </c>
      <c r="BY2937">
        <v>164000</v>
      </c>
      <c r="BZ2937">
        <v>279000</v>
      </c>
      <c r="CA2937">
        <v>241000</v>
      </c>
      <c r="CB2937">
        <v>479000</v>
      </c>
      <c r="CC2937">
        <v>617000</v>
      </c>
      <c r="CD2937">
        <v>671000</v>
      </c>
      <c r="CE2937">
        <v>686000</v>
      </c>
    </row>
    <row r="2938" spans="1:83" x14ac:dyDescent="0.35">
      <c r="A2938" s="9" t="str">
        <f t="shared" si="45"/>
        <v>0209.501.</v>
      </c>
      <c r="B2938" s="52" t="e">
        <f>+IF(MATCH(A2938,List!H$10:H$145,0),"Targeted")</f>
        <v>#N/A</v>
      </c>
      <c r="C2938" s="65"/>
      <c r="D2938" s="151"/>
      <c r="E2938" s="16" t="s">
        <v>4561</v>
      </c>
      <c r="F2938" s="16" t="s">
        <v>4562</v>
      </c>
      <c r="G2938" s="16" t="s">
        <v>519</v>
      </c>
      <c r="H2938" s="16" t="s">
        <v>4565</v>
      </c>
      <c r="I2938" s="16" t="s">
        <v>1533</v>
      </c>
      <c r="J2938" s="16" t="s">
        <v>4572</v>
      </c>
      <c r="K2938" s="17" t="s">
        <v>299</v>
      </c>
      <c r="L2938" s="18" t="s">
        <v>4550</v>
      </c>
      <c r="M2938" s="195" t="s">
        <v>11</v>
      </c>
      <c r="N2938" s="16" t="s">
        <v>4551</v>
      </c>
      <c r="O2938" s="17" t="s">
        <v>304</v>
      </c>
      <c r="P2938" s="17" t="s">
        <v>524</v>
      </c>
      <c r="Q2938" s="17" t="s">
        <v>306</v>
      </c>
      <c r="R2938">
        <v>0</v>
      </c>
      <c r="S2938">
        <v>0</v>
      </c>
      <c r="T2938">
        <v>0</v>
      </c>
      <c r="U2938">
        <v>0</v>
      </c>
      <c r="V2938">
        <v>0</v>
      </c>
      <c r="W2938">
        <v>0</v>
      </c>
      <c r="X2938">
        <v>0</v>
      </c>
      <c r="Y2938">
        <v>0</v>
      </c>
      <c r="Z2938">
        <v>0</v>
      </c>
      <c r="AA2938">
        <v>0</v>
      </c>
      <c r="AB2938">
        <v>0</v>
      </c>
      <c r="AC2938">
        <v>0</v>
      </c>
      <c r="AD2938">
        <v>0</v>
      </c>
      <c r="AE2938">
        <v>0</v>
      </c>
      <c r="AF2938">
        <v>0</v>
      </c>
      <c r="AG2938" s="19">
        <v>0</v>
      </c>
      <c r="AH2938">
        <v>0</v>
      </c>
      <c r="AI2938">
        <v>0</v>
      </c>
      <c r="AJ2938">
        <v>0</v>
      </c>
      <c r="AK2938">
        <v>0</v>
      </c>
      <c r="AL2938">
        <v>0</v>
      </c>
      <c r="AM2938">
        <v>0</v>
      </c>
      <c r="AN2938">
        <v>0</v>
      </c>
      <c r="AO2938">
        <v>0</v>
      </c>
      <c r="AP2938">
        <v>0</v>
      </c>
      <c r="AQ2938">
        <v>0</v>
      </c>
      <c r="AR2938">
        <v>0</v>
      </c>
      <c r="AS2938">
        <v>0</v>
      </c>
      <c r="AT2938">
        <v>0</v>
      </c>
      <c r="AU2938">
        <v>0</v>
      </c>
      <c r="AV2938">
        <v>0</v>
      </c>
      <c r="AW2938">
        <v>0</v>
      </c>
      <c r="AX2938">
        <v>0</v>
      </c>
      <c r="AY2938">
        <v>0</v>
      </c>
      <c r="AZ2938">
        <v>0</v>
      </c>
      <c r="BA2938">
        <v>0</v>
      </c>
      <c r="BB2938">
        <v>0</v>
      </c>
      <c r="BC2938">
        <v>0</v>
      </c>
      <c r="BD2938">
        <v>0</v>
      </c>
      <c r="BE2938">
        <v>0</v>
      </c>
      <c r="BF2938">
        <v>0</v>
      </c>
      <c r="BG2938">
        <v>0</v>
      </c>
      <c r="BH2938">
        <v>0</v>
      </c>
      <c r="BI2938">
        <v>0</v>
      </c>
      <c r="BJ2938">
        <v>0</v>
      </c>
      <c r="BK2938">
        <v>0</v>
      </c>
      <c r="BL2938">
        <v>0</v>
      </c>
      <c r="BM2938">
        <v>0</v>
      </c>
      <c r="BN2938">
        <v>0</v>
      </c>
      <c r="BO2938">
        <v>0</v>
      </c>
      <c r="BP2938">
        <v>0</v>
      </c>
      <c r="BQ2938">
        <v>0</v>
      </c>
      <c r="BR2938">
        <v>0</v>
      </c>
      <c r="BS2938">
        <v>0</v>
      </c>
      <c r="BT2938">
        <v>0</v>
      </c>
      <c r="BU2938">
        <v>0</v>
      </c>
      <c r="BV2938">
        <v>0</v>
      </c>
      <c r="BW2938">
        <v>0</v>
      </c>
      <c r="BX2938" s="10">
        <v>0</v>
      </c>
      <c r="BY2938">
        <v>0</v>
      </c>
      <c r="BZ2938">
        <v>0</v>
      </c>
      <c r="CA2938">
        <v>1240000</v>
      </c>
      <c r="CB2938">
        <v>4588000</v>
      </c>
      <c r="CC2938">
        <v>10664000</v>
      </c>
      <c r="CD2938">
        <v>12400000</v>
      </c>
      <c r="CE2938">
        <v>12400000</v>
      </c>
    </row>
    <row r="2939" spans="1:83" x14ac:dyDescent="0.35">
      <c r="A2939" s="9" t="str">
        <f t="shared" si="45"/>
        <v>0220.501.91</v>
      </c>
      <c r="B2939" s="52" t="e">
        <f>+IF(MATCH(A2939,List!H$10:H$145,0),"Targeted")</f>
        <v>#N/A</v>
      </c>
      <c r="C2939" s="65"/>
      <c r="D2939" s="151" t="s">
        <v>7700</v>
      </c>
      <c r="E2939" s="16" t="s">
        <v>4561</v>
      </c>
      <c r="F2939" s="16" t="s">
        <v>4562</v>
      </c>
      <c r="G2939" s="16" t="s">
        <v>519</v>
      </c>
      <c r="H2939" s="16" t="s">
        <v>4565</v>
      </c>
      <c r="I2939" s="16" t="s">
        <v>894</v>
      </c>
      <c r="J2939" s="16" t="s">
        <v>4573</v>
      </c>
      <c r="K2939" s="17" t="s">
        <v>19</v>
      </c>
      <c r="L2939" s="18" t="s">
        <v>4550</v>
      </c>
      <c r="M2939" s="195" t="s">
        <v>11</v>
      </c>
      <c r="N2939" s="16" t="s">
        <v>4551</v>
      </c>
      <c r="O2939" s="17" t="s">
        <v>346</v>
      </c>
      <c r="P2939" s="17" t="s">
        <v>524</v>
      </c>
      <c r="Q2939" s="17" t="s">
        <v>306</v>
      </c>
      <c r="R2939">
        <v>0</v>
      </c>
      <c r="S2939">
        <v>0</v>
      </c>
      <c r="T2939">
        <v>0</v>
      </c>
      <c r="U2939">
        <v>0</v>
      </c>
      <c r="V2939">
        <v>0</v>
      </c>
      <c r="W2939">
        <v>0</v>
      </c>
      <c r="X2939">
        <v>0</v>
      </c>
      <c r="Y2939">
        <v>0</v>
      </c>
      <c r="Z2939">
        <v>0</v>
      </c>
      <c r="AA2939">
        <v>0</v>
      </c>
      <c r="AB2939">
        <v>0</v>
      </c>
      <c r="AC2939">
        <v>0</v>
      </c>
      <c r="AD2939">
        <v>0</v>
      </c>
      <c r="AE2939">
        <v>0</v>
      </c>
      <c r="AF2939">
        <v>0</v>
      </c>
      <c r="AG2939" s="19">
        <v>0</v>
      </c>
      <c r="AH2939">
        <v>0</v>
      </c>
      <c r="AI2939">
        <v>0</v>
      </c>
      <c r="AJ2939">
        <v>0</v>
      </c>
      <c r="AK2939">
        <v>0</v>
      </c>
      <c r="AL2939">
        <v>0</v>
      </c>
      <c r="AM2939">
        <v>0</v>
      </c>
      <c r="AN2939">
        <v>0</v>
      </c>
      <c r="AO2939">
        <v>0</v>
      </c>
      <c r="AP2939">
        <v>0</v>
      </c>
      <c r="AQ2939">
        <v>0</v>
      </c>
      <c r="AR2939">
        <v>0</v>
      </c>
      <c r="AS2939">
        <v>39</v>
      </c>
      <c r="AT2939">
        <v>6348</v>
      </c>
      <c r="AU2939">
        <v>10471</v>
      </c>
      <c r="AV2939">
        <v>10303</v>
      </c>
      <c r="AW2939">
        <v>13171</v>
      </c>
      <c r="AX2939">
        <v>15125</v>
      </c>
      <c r="AY2939">
        <v>9666</v>
      </c>
      <c r="AZ2939">
        <v>6000</v>
      </c>
      <c r="BA2939">
        <v>1000</v>
      </c>
      <c r="BB2939">
        <v>0</v>
      </c>
      <c r="BC2939">
        <v>2000</v>
      </c>
      <c r="BD2939">
        <v>2000</v>
      </c>
      <c r="BE2939">
        <v>2000</v>
      </c>
      <c r="BF2939">
        <v>1000</v>
      </c>
      <c r="BG2939">
        <v>1000</v>
      </c>
      <c r="BH2939">
        <v>1000</v>
      </c>
      <c r="BI2939">
        <v>1000</v>
      </c>
      <c r="BJ2939">
        <v>1000</v>
      </c>
      <c r="BK2939">
        <v>0</v>
      </c>
      <c r="BL2939">
        <v>0</v>
      </c>
      <c r="BM2939">
        <v>0</v>
      </c>
      <c r="BN2939">
        <v>0</v>
      </c>
      <c r="BO2939">
        <v>0</v>
      </c>
      <c r="BP2939">
        <v>0</v>
      </c>
      <c r="BQ2939">
        <v>0</v>
      </c>
      <c r="BR2939">
        <v>0</v>
      </c>
      <c r="BS2939">
        <v>0</v>
      </c>
      <c r="BT2939">
        <v>0</v>
      </c>
      <c r="BU2939">
        <v>0</v>
      </c>
      <c r="BV2939">
        <v>0</v>
      </c>
      <c r="BW2939">
        <v>0</v>
      </c>
      <c r="BX2939">
        <v>0</v>
      </c>
      <c r="BY2939">
        <v>0</v>
      </c>
      <c r="BZ2939">
        <v>0</v>
      </c>
      <c r="CA2939">
        <v>0</v>
      </c>
      <c r="CB2939">
        <v>0</v>
      </c>
      <c r="CC2939">
        <v>0</v>
      </c>
      <c r="CD2939">
        <v>0</v>
      </c>
      <c r="CE2939">
        <v>0</v>
      </c>
    </row>
    <row r="2940" spans="1:83" x14ac:dyDescent="0.35">
      <c r="A2940" s="9" t="str">
        <f t="shared" si="45"/>
        <v>0251.501.</v>
      </c>
      <c r="B2940" s="52" t="e">
        <f>+IF(MATCH(A2940,List!H$10:H$145,0),"Targeted")</f>
        <v>#N/A</v>
      </c>
      <c r="C2940" s="65"/>
      <c r="D2940" s="151" t="s">
        <v>7700</v>
      </c>
      <c r="E2940" s="16" t="s">
        <v>4561</v>
      </c>
      <c r="F2940" s="16" t="s">
        <v>4562</v>
      </c>
      <c r="G2940" s="16" t="s">
        <v>519</v>
      </c>
      <c r="H2940" s="16" t="s">
        <v>4565</v>
      </c>
      <c r="I2940" s="16" t="s">
        <v>906</v>
      </c>
      <c r="J2940" s="16" t="s">
        <v>4574</v>
      </c>
      <c r="K2940" s="17" t="s">
        <v>299</v>
      </c>
      <c r="L2940" s="18" t="s">
        <v>4550</v>
      </c>
      <c r="M2940" s="195" t="s">
        <v>11</v>
      </c>
      <c r="N2940" s="16" t="s">
        <v>4551</v>
      </c>
      <c r="O2940" s="17" t="s">
        <v>346</v>
      </c>
      <c r="P2940" s="17" t="s">
        <v>305</v>
      </c>
      <c r="Q2940" s="17" t="s">
        <v>306</v>
      </c>
      <c r="R2940">
        <v>0</v>
      </c>
      <c r="S2940">
        <v>0</v>
      </c>
      <c r="T2940">
        <v>0</v>
      </c>
      <c r="U2940">
        <v>0</v>
      </c>
      <c r="V2940">
        <v>0</v>
      </c>
      <c r="W2940">
        <v>0</v>
      </c>
      <c r="X2940">
        <v>0</v>
      </c>
      <c r="Y2940">
        <v>0</v>
      </c>
      <c r="Z2940">
        <v>0</v>
      </c>
      <c r="AA2940">
        <v>0</v>
      </c>
      <c r="AB2940">
        <v>0</v>
      </c>
      <c r="AC2940">
        <v>0</v>
      </c>
      <c r="AD2940">
        <v>0</v>
      </c>
      <c r="AE2940">
        <v>0</v>
      </c>
      <c r="AF2940">
        <v>0</v>
      </c>
      <c r="AG2940" s="19">
        <v>0</v>
      </c>
      <c r="AH2940">
        <v>0</v>
      </c>
      <c r="AI2940">
        <v>0</v>
      </c>
      <c r="AJ2940">
        <v>0</v>
      </c>
      <c r="AK2940">
        <v>0</v>
      </c>
      <c r="AL2940">
        <v>0</v>
      </c>
      <c r="AM2940">
        <v>0</v>
      </c>
      <c r="AN2940">
        <v>0</v>
      </c>
      <c r="AO2940">
        <v>0</v>
      </c>
      <c r="AP2940">
        <v>0</v>
      </c>
      <c r="AQ2940">
        <v>0</v>
      </c>
      <c r="AR2940">
        <v>0</v>
      </c>
      <c r="AS2940">
        <v>0</v>
      </c>
      <c r="AT2940">
        <v>0</v>
      </c>
      <c r="AU2940">
        <v>0</v>
      </c>
      <c r="AV2940">
        <v>0</v>
      </c>
      <c r="AW2940">
        <v>0</v>
      </c>
      <c r="AX2940">
        <v>0</v>
      </c>
      <c r="AY2940">
        <v>0</v>
      </c>
      <c r="AZ2940">
        <v>0</v>
      </c>
      <c r="BA2940">
        <v>0</v>
      </c>
      <c r="BB2940">
        <v>0</v>
      </c>
      <c r="BC2940">
        <v>0</v>
      </c>
      <c r="BD2940">
        <v>0</v>
      </c>
      <c r="BE2940">
        <v>0</v>
      </c>
      <c r="BF2940">
        <v>0</v>
      </c>
      <c r="BG2940">
        <v>0</v>
      </c>
      <c r="BH2940">
        <v>0</v>
      </c>
      <c r="BI2940">
        <v>0</v>
      </c>
      <c r="BJ2940">
        <v>0</v>
      </c>
      <c r="BK2940">
        <v>0</v>
      </c>
      <c r="BL2940">
        <v>0</v>
      </c>
      <c r="BM2940">
        <v>0</v>
      </c>
      <c r="BN2940">
        <v>0</v>
      </c>
      <c r="BO2940">
        <v>0</v>
      </c>
      <c r="BP2940">
        <v>0</v>
      </c>
      <c r="BQ2940">
        <v>0</v>
      </c>
      <c r="BR2940">
        <v>0</v>
      </c>
      <c r="BS2940">
        <v>0</v>
      </c>
      <c r="BT2940">
        <v>0</v>
      </c>
      <c r="BU2940">
        <v>0</v>
      </c>
      <c r="BV2940">
        <v>0</v>
      </c>
      <c r="BW2940">
        <v>0</v>
      </c>
      <c r="BX2940">
        <v>0</v>
      </c>
      <c r="BY2940">
        <v>9053000</v>
      </c>
      <c r="BZ2940">
        <v>12169000</v>
      </c>
      <c r="CA2940">
        <v>-10844000</v>
      </c>
      <c r="CB2940">
        <v>-4098000</v>
      </c>
      <c r="CC2940">
        <v>-177000</v>
      </c>
      <c r="CD2940">
        <v>0</v>
      </c>
      <c r="CE2940">
        <v>0</v>
      </c>
    </row>
    <row r="2941" spans="1:83" x14ac:dyDescent="0.35">
      <c r="A2941" s="9" t="str">
        <f t="shared" si="45"/>
        <v>0251.501.</v>
      </c>
      <c r="B2941" s="52" t="e">
        <f>+IF(MATCH(A2941,List!H$10:H$145,0),"Targeted")</f>
        <v>#N/A</v>
      </c>
      <c r="C2941" s="65"/>
      <c r="D2941" s="151" t="s">
        <v>7700</v>
      </c>
      <c r="E2941" s="16" t="s">
        <v>4561</v>
      </c>
      <c r="F2941" s="16" t="s">
        <v>4562</v>
      </c>
      <c r="G2941" s="16" t="s">
        <v>519</v>
      </c>
      <c r="H2941" s="16" t="s">
        <v>4565</v>
      </c>
      <c r="I2941" s="16" t="s">
        <v>906</v>
      </c>
      <c r="J2941" s="16" t="s">
        <v>4574</v>
      </c>
      <c r="K2941" s="17" t="s">
        <v>299</v>
      </c>
      <c r="L2941" s="18" t="s">
        <v>4550</v>
      </c>
      <c r="M2941" s="195" t="s">
        <v>11</v>
      </c>
      <c r="N2941" s="16" t="s">
        <v>4551</v>
      </c>
      <c r="O2941" s="17" t="s">
        <v>346</v>
      </c>
      <c r="P2941" s="17" t="s">
        <v>524</v>
      </c>
      <c r="Q2941" s="17" t="s">
        <v>306</v>
      </c>
      <c r="R2941">
        <v>0</v>
      </c>
      <c r="S2941">
        <v>0</v>
      </c>
      <c r="T2941">
        <v>0</v>
      </c>
      <c r="U2941">
        <v>0</v>
      </c>
      <c r="V2941">
        <v>0</v>
      </c>
      <c r="W2941">
        <v>0</v>
      </c>
      <c r="X2941">
        <v>0</v>
      </c>
      <c r="Y2941">
        <v>0</v>
      </c>
      <c r="Z2941">
        <v>0</v>
      </c>
      <c r="AA2941">
        <v>0</v>
      </c>
      <c r="AB2941">
        <v>0</v>
      </c>
      <c r="AC2941">
        <v>0</v>
      </c>
      <c r="AD2941">
        <v>0</v>
      </c>
      <c r="AE2941">
        <v>0</v>
      </c>
      <c r="AF2941">
        <v>0</v>
      </c>
      <c r="AG2941" s="19">
        <v>0</v>
      </c>
      <c r="AH2941">
        <v>0</v>
      </c>
      <c r="AI2941">
        <v>0</v>
      </c>
      <c r="AJ2941">
        <v>0</v>
      </c>
      <c r="AK2941">
        <v>0</v>
      </c>
      <c r="AL2941">
        <v>0</v>
      </c>
      <c r="AM2941">
        <v>0</v>
      </c>
      <c r="AN2941">
        <v>0</v>
      </c>
      <c r="AO2941">
        <v>0</v>
      </c>
      <c r="AP2941">
        <v>0</v>
      </c>
      <c r="AQ2941">
        <v>0</v>
      </c>
      <c r="AR2941">
        <v>0</v>
      </c>
      <c r="AS2941">
        <v>0</v>
      </c>
      <c r="AT2941">
        <v>0</v>
      </c>
      <c r="AU2941">
        <v>0</v>
      </c>
      <c r="AV2941">
        <v>0</v>
      </c>
      <c r="AW2941">
        <v>0</v>
      </c>
      <c r="AX2941">
        <v>0</v>
      </c>
      <c r="AY2941">
        <v>0</v>
      </c>
      <c r="AZ2941">
        <v>0</v>
      </c>
      <c r="BA2941">
        <v>0</v>
      </c>
      <c r="BB2941">
        <v>0</v>
      </c>
      <c r="BC2941">
        <v>0</v>
      </c>
      <c r="BD2941">
        <v>0</v>
      </c>
      <c r="BE2941">
        <v>0</v>
      </c>
      <c r="BF2941">
        <v>0</v>
      </c>
      <c r="BG2941">
        <v>0</v>
      </c>
      <c r="BH2941">
        <v>0</v>
      </c>
      <c r="BI2941">
        <v>0</v>
      </c>
      <c r="BJ2941">
        <v>0</v>
      </c>
      <c r="BK2941">
        <v>0</v>
      </c>
      <c r="BL2941">
        <v>0</v>
      </c>
      <c r="BM2941">
        <v>0</v>
      </c>
      <c r="BN2941">
        <v>0</v>
      </c>
      <c r="BO2941">
        <v>0</v>
      </c>
      <c r="BP2941">
        <v>0</v>
      </c>
      <c r="BQ2941">
        <v>0</v>
      </c>
      <c r="BR2941">
        <v>0</v>
      </c>
      <c r="BS2941">
        <v>0</v>
      </c>
      <c r="BT2941">
        <v>0</v>
      </c>
      <c r="BU2941">
        <v>0</v>
      </c>
      <c r="BV2941">
        <v>0</v>
      </c>
      <c r="BW2941">
        <v>0</v>
      </c>
      <c r="BX2941">
        <v>0</v>
      </c>
      <c r="BY2941">
        <v>2107000</v>
      </c>
      <c r="BZ2941">
        <v>24663000</v>
      </c>
      <c r="CA2941">
        <v>56816000</v>
      </c>
      <c r="CB2941">
        <v>21470000</v>
      </c>
      <c r="CC2941">
        <v>929000</v>
      </c>
      <c r="CD2941">
        <v>0</v>
      </c>
      <c r="CE2941">
        <v>0</v>
      </c>
    </row>
    <row r="2942" spans="1:83" x14ac:dyDescent="0.35">
      <c r="A2942" s="9" t="str">
        <f t="shared" si="45"/>
        <v>0251.501.</v>
      </c>
      <c r="B2942" s="52" t="e">
        <f>+IF(MATCH(A2942,List!H$10:H$145,0),"Targeted")</f>
        <v>#N/A</v>
      </c>
      <c r="C2942" s="65"/>
      <c r="D2942" s="151"/>
      <c r="E2942" s="16" t="s">
        <v>4561</v>
      </c>
      <c r="F2942" s="16" t="s">
        <v>4562</v>
      </c>
      <c r="G2942" s="16" t="s">
        <v>519</v>
      </c>
      <c r="H2942" s="16" t="s">
        <v>4565</v>
      </c>
      <c r="I2942" s="16" t="s">
        <v>906</v>
      </c>
      <c r="J2942" s="16" t="s">
        <v>4574</v>
      </c>
      <c r="K2942" s="17" t="s">
        <v>299</v>
      </c>
      <c r="L2942" s="18" t="s">
        <v>4550</v>
      </c>
      <c r="M2942" s="195" t="s">
        <v>11</v>
      </c>
      <c r="N2942" s="16" t="s">
        <v>4551</v>
      </c>
      <c r="O2942" s="17" t="s">
        <v>304</v>
      </c>
      <c r="P2942" s="17" t="s">
        <v>305</v>
      </c>
      <c r="Q2942" s="17" t="s">
        <v>306</v>
      </c>
      <c r="R2942">
        <v>0</v>
      </c>
      <c r="S2942">
        <v>0</v>
      </c>
      <c r="T2942">
        <v>0</v>
      </c>
      <c r="U2942">
        <v>0</v>
      </c>
      <c r="V2942">
        <v>0</v>
      </c>
      <c r="W2942">
        <v>0</v>
      </c>
      <c r="X2942">
        <v>0</v>
      </c>
      <c r="Y2942">
        <v>0</v>
      </c>
      <c r="Z2942">
        <v>0</v>
      </c>
      <c r="AA2942">
        <v>0</v>
      </c>
      <c r="AB2942">
        <v>0</v>
      </c>
      <c r="AC2942">
        <v>0</v>
      </c>
      <c r="AD2942">
        <v>0</v>
      </c>
      <c r="AE2942">
        <v>0</v>
      </c>
      <c r="AF2942">
        <v>0</v>
      </c>
      <c r="AG2942" s="19">
        <v>0</v>
      </c>
      <c r="AH2942">
        <v>0</v>
      </c>
      <c r="AI2942">
        <v>0</v>
      </c>
      <c r="AJ2942">
        <v>0</v>
      </c>
      <c r="AK2942">
        <v>0</v>
      </c>
      <c r="AL2942">
        <v>0</v>
      </c>
      <c r="AM2942">
        <v>0</v>
      </c>
      <c r="AN2942">
        <v>0</v>
      </c>
      <c r="AO2942">
        <v>0</v>
      </c>
      <c r="AP2942">
        <v>0</v>
      </c>
      <c r="AQ2942">
        <v>0</v>
      </c>
      <c r="AR2942">
        <v>0</v>
      </c>
      <c r="AS2942">
        <v>0</v>
      </c>
      <c r="AT2942">
        <v>0</v>
      </c>
      <c r="AU2942">
        <v>0</v>
      </c>
      <c r="AV2942">
        <v>0</v>
      </c>
      <c r="AW2942">
        <v>0</v>
      </c>
      <c r="AX2942">
        <v>0</v>
      </c>
      <c r="AY2942">
        <v>0</v>
      </c>
      <c r="AZ2942">
        <v>0</v>
      </c>
      <c r="BA2942">
        <v>0</v>
      </c>
      <c r="BB2942">
        <v>0</v>
      </c>
      <c r="BC2942">
        <v>0</v>
      </c>
      <c r="BD2942">
        <v>0</v>
      </c>
      <c r="BE2942">
        <v>0</v>
      </c>
      <c r="BF2942">
        <v>0</v>
      </c>
      <c r="BG2942">
        <v>0</v>
      </c>
      <c r="BH2942">
        <v>0</v>
      </c>
      <c r="BI2942">
        <v>0</v>
      </c>
      <c r="BJ2942">
        <v>0</v>
      </c>
      <c r="BK2942">
        <v>0</v>
      </c>
      <c r="BL2942">
        <v>0</v>
      </c>
      <c r="BM2942">
        <v>0</v>
      </c>
      <c r="BN2942">
        <v>0</v>
      </c>
      <c r="BO2942">
        <v>0</v>
      </c>
      <c r="BP2942">
        <v>0</v>
      </c>
      <c r="BQ2942">
        <v>0</v>
      </c>
      <c r="BR2942">
        <v>0</v>
      </c>
      <c r="BS2942">
        <v>0</v>
      </c>
      <c r="BT2942">
        <v>0</v>
      </c>
      <c r="BU2942">
        <v>0</v>
      </c>
      <c r="BV2942">
        <v>0</v>
      </c>
      <c r="BW2942">
        <v>0</v>
      </c>
      <c r="BX2942" s="10">
        <v>0</v>
      </c>
      <c r="BY2942">
        <v>0</v>
      </c>
      <c r="BZ2942">
        <v>8298000</v>
      </c>
      <c r="CA2942">
        <v>58086000</v>
      </c>
      <c r="CB2942">
        <v>66384000</v>
      </c>
      <c r="CC2942">
        <v>33192000</v>
      </c>
      <c r="CD2942">
        <v>0</v>
      </c>
      <c r="CE2942">
        <v>0</v>
      </c>
    </row>
    <row r="2943" spans="1:83" x14ac:dyDescent="0.35">
      <c r="A2943" s="9" t="str">
        <f t="shared" si="45"/>
        <v>0500.501.91</v>
      </c>
      <c r="B2943" s="52" t="e">
        <f>+IF(MATCH(A2943,List!H$10:H$145,0),"Targeted")</f>
        <v>#N/A</v>
      </c>
      <c r="C2943" s="65"/>
      <c r="D2943" s="151" t="s">
        <v>7700</v>
      </c>
      <c r="E2943" s="16" t="s">
        <v>4561</v>
      </c>
      <c r="F2943" s="16" t="s">
        <v>4562</v>
      </c>
      <c r="G2943" s="16" t="s">
        <v>519</v>
      </c>
      <c r="H2943" s="16" t="s">
        <v>4565</v>
      </c>
      <c r="I2943" s="16" t="s">
        <v>47</v>
      </c>
      <c r="J2943" s="16" t="s">
        <v>4575</v>
      </c>
      <c r="K2943" s="17" t="s">
        <v>19</v>
      </c>
      <c r="L2943" s="18" t="s">
        <v>4550</v>
      </c>
      <c r="M2943" s="195" t="s">
        <v>11</v>
      </c>
      <c r="N2943" s="16" t="s">
        <v>4551</v>
      </c>
      <c r="O2943" s="17" t="s">
        <v>346</v>
      </c>
      <c r="P2943" s="17" t="s">
        <v>305</v>
      </c>
      <c r="Q2943" s="17" t="s">
        <v>306</v>
      </c>
      <c r="R2943">
        <v>0</v>
      </c>
      <c r="S2943">
        <v>0</v>
      </c>
      <c r="T2943">
        <v>0</v>
      </c>
      <c r="U2943">
        <v>0</v>
      </c>
      <c r="V2943">
        <v>0</v>
      </c>
      <c r="W2943">
        <v>0</v>
      </c>
      <c r="X2943">
        <v>0</v>
      </c>
      <c r="Y2943">
        <v>0</v>
      </c>
      <c r="Z2943">
        <v>0</v>
      </c>
      <c r="AA2943">
        <v>0</v>
      </c>
      <c r="AB2943">
        <v>0</v>
      </c>
      <c r="AC2943">
        <v>0</v>
      </c>
      <c r="AD2943">
        <v>0</v>
      </c>
      <c r="AE2943">
        <v>0</v>
      </c>
      <c r="AF2943">
        <v>0</v>
      </c>
      <c r="AG2943" s="19">
        <v>0</v>
      </c>
      <c r="AH2943">
        <v>0</v>
      </c>
      <c r="AI2943">
        <v>0</v>
      </c>
      <c r="AJ2943">
        <v>0</v>
      </c>
      <c r="AK2943">
        <v>0</v>
      </c>
      <c r="AL2943">
        <v>0</v>
      </c>
      <c r="AM2943">
        <v>0</v>
      </c>
      <c r="AN2943">
        <v>0</v>
      </c>
      <c r="AO2943">
        <v>0</v>
      </c>
      <c r="AP2943">
        <v>0</v>
      </c>
      <c r="AQ2943">
        <v>0</v>
      </c>
      <c r="AR2943">
        <v>0</v>
      </c>
      <c r="AS2943">
        <v>0</v>
      </c>
      <c r="AT2943">
        <v>0</v>
      </c>
      <c r="AU2943">
        <v>0</v>
      </c>
      <c r="AV2943">
        <v>0</v>
      </c>
      <c r="AW2943">
        <v>0</v>
      </c>
      <c r="AX2943">
        <v>0</v>
      </c>
      <c r="AY2943">
        <v>64</v>
      </c>
      <c r="AZ2943">
        <v>1000</v>
      </c>
      <c r="BA2943">
        <v>6000</v>
      </c>
      <c r="BB2943">
        <v>4000</v>
      </c>
      <c r="BC2943">
        <v>15000</v>
      </c>
      <c r="BD2943">
        <v>95000</v>
      </c>
      <c r="BE2943">
        <v>278000</v>
      </c>
      <c r="BF2943">
        <v>752000</v>
      </c>
      <c r="BG2943">
        <v>1039000</v>
      </c>
      <c r="BH2943">
        <v>326000</v>
      </c>
      <c r="BI2943">
        <v>24000</v>
      </c>
      <c r="BJ2943">
        <v>3000</v>
      </c>
      <c r="BK2943">
        <v>2000</v>
      </c>
      <c r="BL2943">
        <v>0</v>
      </c>
      <c r="BM2943">
        <v>0</v>
      </c>
      <c r="BN2943">
        <v>0</v>
      </c>
      <c r="BO2943">
        <v>0</v>
      </c>
      <c r="BP2943">
        <v>0</v>
      </c>
      <c r="BQ2943">
        <v>0</v>
      </c>
      <c r="BR2943">
        <v>0</v>
      </c>
      <c r="BS2943">
        <v>0</v>
      </c>
      <c r="BT2943">
        <v>0</v>
      </c>
      <c r="BU2943">
        <v>0</v>
      </c>
      <c r="BV2943">
        <v>0</v>
      </c>
      <c r="BW2943">
        <v>0</v>
      </c>
      <c r="BX2943">
        <v>0</v>
      </c>
      <c r="BY2943">
        <v>0</v>
      </c>
      <c r="BZ2943">
        <v>0</v>
      </c>
      <c r="CA2943">
        <v>0</v>
      </c>
      <c r="CB2943">
        <v>0</v>
      </c>
      <c r="CC2943">
        <v>0</v>
      </c>
      <c r="CD2943">
        <v>0</v>
      </c>
      <c r="CE2943">
        <v>0</v>
      </c>
    </row>
    <row r="2944" spans="1:83" x14ac:dyDescent="0.35">
      <c r="A2944" s="9" t="str">
        <f t="shared" si="45"/>
        <v>0500.501.91</v>
      </c>
      <c r="B2944" s="52" t="e">
        <f>+IF(MATCH(A2944,List!H$10:H$145,0),"Targeted")</f>
        <v>#N/A</v>
      </c>
      <c r="C2944" s="65"/>
      <c r="D2944" s="151" t="s">
        <v>7700</v>
      </c>
      <c r="E2944" s="16" t="s">
        <v>4561</v>
      </c>
      <c r="F2944" s="16" t="s">
        <v>4562</v>
      </c>
      <c r="G2944" s="16" t="s">
        <v>519</v>
      </c>
      <c r="H2944" s="16" t="s">
        <v>4565</v>
      </c>
      <c r="I2944" s="16" t="s">
        <v>47</v>
      </c>
      <c r="J2944" s="16" t="s">
        <v>4575</v>
      </c>
      <c r="K2944" s="17" t="s">
        <v>19</v>
      </c>
      <c r="L2944" s="18" t="s">
        <v>4550</v>
      </c>
      <c r="M2944" s="195" t="s">
        <v>11</v>
      </c>
      <c r="N2944" s="16" t="s">
        <v>4551</v>
      </c>
      <c r="O2944" s="17" t="s">
        <v>346</v>
      </c>
      <c r="P2944" s="17" t="s">
        <v>524</v>
      </c>
      <c r="Q2944" s="17" t="s">
        <v>306</v>
      </c>
      <c r="R2944">
        <v>0</v>
      </c>
      <c r="S2944">
        <v>0</v>
      </c>
      <c r="T2944">
        <v>0</v>
      </c>
      <c r="U2944">
        <v>0</v>
      </c>
      <c r="V2944">
        <v>0</v>
      </c>
      <c r="W2944">
        <v>0</v>
      </c>
      <c r="X2944">
        <v>0</v>
      </c>
      <c r="Y2944">
        <v>0</v>
      </c>
      <c r="Z2944">
        <v>0</v>
      </c>
      <c r="AA2944">
        <v>0</v>
      </c>
      <c r="AB2944">
        <v>0</v>
      </c>
      <c r="AC2944">
        <v>0</v>
      </c>
      <c r="AD2944">
        <v>0</v>
      </c>
      <c r="AE2944">
        <v>0</v>
      </c>
      <c r="AF2944">
        <v>0</v>
      </c>
      <c r="AG2944" s="19">
        <v>0</v>
      </c>
      <c r="AH2944">
        <v>0</v>
      </c>
      <c r="AI2944">
        <v>0</v>
      </c>
      <c r="AJ2944">
        <v>0</v>
      </c>
      <c r="AK2944">
        <v>0</v>
      </c>
      <c r="AL2944">
        <v>0</v>
      </c>
      <c r="AM2944">
        <v>0</v>
      </c>
      <c r="AN2944">
        <v>0</v>
      </c>
      <c r="AO2944">
        <v>0</v>
      </c>
      <c r="AP2944">
        <v>0</v>
      </c>
      <c r="AQ2944">
        <v>0</v>
      </c>
      <c r="AR2944">
        <v>0</v>
      </c>
      <c r="AS2944">
        <v>0</v>
      </c>
      <c r="AT2944">
        <v>0</v>
      </c>
      <c r="AU2944">
        <v>0</v>
      </c>
      <c r="AV2944">
        <v>0</v>
      </c>
      <c r="AW2944">
        <v>0</v>
      </c>
      <c r="AX2944">
        <v>0</v>
      </c>
      <c r="AY2944">
        <v>1699</v>
      </c>
      <c r="AZ2944">
        <v>60000</v>
      </c>
      <c r="BA2944">
        <v>265000</v>
      </c>
      <c r="BB2944">
        <v>427000</v>
      </c>
      <c r="BC2944">
        <v>731000</v>
      </c>
      <c r="BD2944">
        <v>792000</v>
      </c>
      <c r="BE2944">
        <v>965000</v>
      </c>
      <c r="BF2944">
        <v>987000</v>
      </c>
      <c r="BG2944">
        <v>729000</v>
      </c>
      <c r="BH2944">
        <v>206000</v>
      </c>
      <c r="BI2944">
        <v>51000</v>
      </c>
      <c r="BJ2944">
        <v>32000</v>
      </c>
      <c r="BK2944">
        <v>15000</v>
      </c>
      <c r="BL2944">
        <v>1000</v>
      </c>
      <c r="BM2944">
        <v>0</v>
      </c>
      <c r="BN2944">
        <v>0</v>
      </c>
      <c r="BO2944">
        <v>0</v>
      </c>
      <c r="BP2944">
        <v>0</v>
      </c>
      <c r="BQ2944">
        <v>0</v>
      </c>
      <c r="BR2944">
        <v>0</v>
      </c>
      <c r="BS2944">
        <v>0</v>
      </c>
      <c r="BT2944">
        <v>0</v>
      </c>
      <c r="BU2944">
        <v>0</v>
      </c>
      <c r="BV2944">
        <v>0</v>
      </c>
      <c r="BW2944">
        <v>0</v>
      </c>
      <c r="BX2944">
        <v>0</v>
      </c>
      <c r="BY2944">
        <v>0</v>
      </c>
      <c r="BZ2944">
        <v>0</v>
      </c>
      <c r="CA2944">
        <v>0</v>
      </c>
      <c r="CB2944">
        <v>0</v>
      </c>
      <c r="CC2944">
        <v>0</v>
      </c>
      <c r="CD2944">
        <v>0</v>
      </c>
      <c r="CE2944">
        <v>0</v>
      </c>
    </row>
    <row r="2945" spans="1:83" x14ac:dyDescent="0.35">
      <c r="A2945" s="9" t="str">
        <f t="shared" si="45"/>
        <v>0900.501.91</v>
      </c>
      <c r="B2945" s="52" t="str">
        <f>+IF(MATCH(A2945,List!H$10:H$145,0),"Targeted")</f>
        <v>Targeted</v>
      </c>
      <c r="C2945" s="65"/>
      <c r="D2945" s="151" t="s">
        <v>7700</v>
      </c>
      <c r="E2945" s="16" t="s">
        <v>4561</v>
      </c>
      <c r="F2945" s="16" t="s">
        <v>4562</v>
      </c>
      <c r="G2945" s="16" t="s">
        <v>519</v>
      </c>
      <c r="H2945" s="16" t="s">
        <v>4565</v>
      </c>
      <c r="I2945" s="16" t="s">
        <v>21</v>
      </c>
      <c r="J2945" s="16" t="s">
        <v>4576</v>
      </c>
      <c r="K2945" s="17" t="s">
        <v>19</v>
      </c>
      <c r="L2945" s="18" t="s">
        <v>4550</v>
      </c>
      <c r="M2945" s="195" t="s">
        <v>11</v>
      </c>
      <c r="N2945" s="16" t="s">
        <v>4551</v>
      </c>
      <c r="O2945" s="17" t="s">
        <v>346</v>
      </c>
      <c r="P2945" s="17" t="s">
        <v>305</v>
      </c>
      <c r="Q2945" s="17" t="s">
        <v>306</v>
      </c>
      <c r="R2945">
        <v>660</v>
      </c>
      <c r="S2945">
        <v>567</v>
      </c>
      <c r="T2945">
        <v>641</v>
      </c>
      <c r="U2945">
        <v>429</v>
      </c>
      <c r="V2945">
        <v>37256</v>
      </c>
      <c r="W2945">
        <v>1289</v>
      </c>
      <c r="X2945">
        <v>25623</v>
      </c>
      <c r="Y2945">
        <v>16981</v>
      </c>
      <c r="Z2945">
        <v>2732</v>
      </c>
      <c r="AA2945">
        <v>6640</v>
      </c>
      <c r="AB2945">
        <v>7803</v>
      </c>
      <c r="AC2945">
        <v>982</v>
      </c>
      <c r="AD2945">
        <v>1521</v>
      </c>
      <c r="AE2945">
        <v>795</v>
      </c>
      <c r="AF2945">
        <v>7948</v>
      </c>
      <c r="AG2945" s="19">
        <v>12000</v>
      </c>
      <c r="AH2945">
        <v>12670</v>
      </c>
      <c r="AI2945">
        <v>13767</v>
      </c>
      <c r="AJ2945">
        <v>18721</v>
      </c>
      <c r="AK2945">
        <v>32579</v>
      </c>
      <c r="AL2945">
        <v>8205</v>
      </c>
      <c r="AM2945">
        <v>15329</v>
      </c>
      <c r="AN2945">
        <v>16458</v>
      </c>
      <c r="AO2945">
        <v>10754</v>
      </c>
      <c r="AP2945">
        <v>12449</v>
      </c>
      <c r="AQ2945">
        <v>13094</v>
      </c>
      <c r="AR2945">
        <v>10853</v>
      </c>
      <c r="AS2945">
        <v>11651</v>
      </c>
      <c r="AT2945">
        <v>20472</v>
      </c>
      <c r="AU2945">
        <v>44674</v>
      </c>
      <c r="AV2945">
        <v>25472</v>
      </c>
      <c r="AW2945">
        <v>29559</v>
      </c>
      <c r="AX2945">
        <v>32556</v>
      </c>
      <c r="AY2945">
        <v>26703</v>
      </c>
      <c r="AZ2945">
        <v>23000</v>
      </c>
      <c r="BA2945">
        <v>13000</v>
      </c>
      <c r="BB2945">
        <v>11000</v>
      </c>
      <c r="BC2945">
        <v>17000</v>
      </c>
      <c r="BD2945">
        <v>20000</v>
      </c>
      <c r="BE2945">
        <v>18000</v>
      </c>
      <c r="BF2945">
        <v>32000</v>
      </c>
      <c r="BG2945">
        <v>36000</v>
      </c>
      <c r="BH2945">
        <v>49000</v>
      </c>
      <c r="BI2945">
        <v>70000</v>
      </c>
      <c r="BJ2945">
        <v>97000</v>
      </c>
      <c r="BK2945">
        <v>92000</v>
      </c>
      <c r="BL2945">
        <v>78000</v>
      </c>
      <c r="BM2945">
        <v>73000</v>
      </c>
      <c r="BN2945">
        <v>77000</v>
      </c>
      <c r="BO2945">
        <v>20000</v>
      </c>
      <c r="BP2945">
        <v>50000</v>
      </c>
      <c r="BQ2945">
        <v>65000</v>
      </c>
      <c r="BR2945">
        <v>53000</v>
      </c>
      <c r="BS2945">
        <v>46000</v>
      </c>
      <c r="BT2945">
        <v>49000</v>
      </c>
      <c r="BU2945">
        <v>47000</v>
      </c>
      <c r="BV2945">
        <v>51000</v>
      </c>
      <c r="BW2945">
        <v>51000</v>
      </c>
      <c r="BX2945">
        <v>60000</v>
      </c>
      <c r="BY2945">
        <v>52000</v>
      </c>
      <c r="BZ2945">
        <v>35000</v>
      </c>
      <c r="CA2945">
        <v>60000</v>
      </c>
      <c r="CB2945">
        <v>60000</v>
      </c>
      <c r="CC2945">
        <v>61000</v>
      </c>
      <c r="CD2945">
        <v>61000</v>
      </c>
      <c r="CE2945">
        <v>62000</v>
      </c>
    </row>
    <row r="2946" spans="1:83" x14ac:dyDescent="0.35">
      <c r="A2946" s="9" t="str">
        <f t="shared" si="45"/>
        <v>0900.501.91</v>
      </c>
      <c r="B2946" s="52" t="str">
        <f>+IF(MATCH(A2946,List!H$10:H$145,0),"Targeted")</f>
        <v>Targeted</v>
      </c>
      <c r="C2946" s="65"/>
      <c r="D2946" s="151" t="s">
        <v>7700</v>
      </c>
      <c r="E2946" s="16" t="s">
        <v>4561</v>
      </c>
      <c r="F2946" s="16" t="s">
        <v>4562</v>
      </c>
      <c r="G2946" s="16" t="s">
        <v>519</v>
      </c>
      <c r="H2946" s="16" t="s">
        <v>4565</v>
      </c>
      <c r="I2946" s="16" t="s">
        <v>21</v>
      </c>
      <c r="J2946" s="16" t="s">
        <v>4576</v>
      </c>
      <c r="K2946" s="17" t="s">
        <v>19</v>
      </c>
      <c r="L2946" s="18" t="s">
        <v>4550</v>
      </c>
      <c r="M2946" s="195" t="s">
        <v>11</v>
      </c>
      <c r="N2946" s="16" t="s">
        <v>4551</v>
      </c>
      <c r="O2946" s="17" t="s">
        <v>346</v>
      </c>
      <c r="P2946" s="17" t="s">
        <v>524</v>
      </c>
      <c r="Q2946" s="17" t="s">
        <v>306</v>
      </c>
      <c r="R2946">
        <v>53004</v>
      </c>
      <c r="S2946">
        <v>48123</v>
      </c>
      <c r="T2946">
        <v>69200</v>
      </c>
      <c r="U2946">
        <v>67446</v>
      </c>
      <c r="V2946">
        <v>899958</v>
      </c>
      <c r="W2946">
        <v>1364415</v>
      </c>
      <c r="X2946">
        <v>1454541</v>
      </c>
      <c r="Y2946">
        <v>1427102</v>
      </c>
      <c r="Z2946">
        <v>1469532</v>
      </c>
      <c r="AA2946">
        <v>1797889</v>
      </c>
      <c r="AB2946">
        <v>1882880</v>
      </c>
      <c r="AC2946">
        <v>1819140</v>
      </c>
      <c r="AD2946">
        <v>1615479</v>
      </c>
      <c r="AE2946">
        <v>2183574</v>
      </c>
      <c r="AF2946">
        <v>2107641</v>
      </c>
      <c r="AG2946" s="19">
        <v>646962</v>
      </c>
      <c r="AH2946">
        <v>2224902</v>
      </c>
      <c r="AI2946">
        <v>2666427</v>
      </c>
      <c r="AJ2946">
        <v>2965306</v>
      </c>
      <c r="AK2946">
        <v>3370230</v>
      </c>
      <c r="AL2946">
        <v>3345390</v>
      </c>
      <c r="AM2946">
        <v>2939109</v>
      </c>
      <c r="AN2946">
        <v>2629230</v>
      </c>
      <c r="AO2946">
        <v>3066550</v>
      </c>
      <c r="AP2946">
        <v>4194305</v>
      </c>
      <c r="AQ2946">
        <v>3391593</v>
      </c>
      <c r="AR2946">
        <v>3199070</v>
      </c>
      <c r="AS2946">
        <v>4015908</v>
      </c>
      <c r="AT2946">
        <v>4164885</v>
      </c>
      <c r="AU2946">
        <v>4437154</v>
      </c>
      <c r="AV2946">
        <v>5193277</v>
      </c>
      <c r="AW2946">
        <v>6129254</v>
      </c>
      <c r="AX2946">
        <v>6582491</v>
      </c>
      <c r="AY2946">
        <v>6818948</v>
      </c>
      <c r="AZ2946">
        <v>6785000</v>
      </c>
      <c r="BA2946">
        <v>7006000</v>
      </c>
      <c r="BB2946">
        <v>7187000</v>
      </c>
      <c r="BC2946">
        <v>7800000</v>
      </c>
      <c r="BD2946">
        <v>7534000</v>
      </c>
      <c r="BE2946">
        <v>8511000</v>
      </c>
      <c r="BF2946">
        <v>8616000</v>
      </c>
      <c r="BG2946">
        <v>9211000</v>
      </c>
      <c r="BH2946">
        <v>11204000</v>
      </c>
      <c r="BI2946">
        <v>12417000</v>
      </c>
      <c r="BJ2946">
        <v>14539000</v>
      </c>
      <c r="BK2946">
        <v>14604000</v>
      </c>
      <c r="BL2946">
        <v>14409000</v>
      </c>
      <c r="BM2946">
        <v>14799000</v>
      </c>
      <c r="BN2946">
        <v>15797000</v>
      </c>
      <c r="BO2946">
        <v>19515000</v>
      </c>
      <c r="BP2946">
        <v>19486000</v>
      </c>
      <c r="BQ2946">
        <v>17047000</v>
      </c>
      <c r="BR2946">
        <v>16742000</v>
      </c>
      <c r="BS2946">
        <v>15729000</v>
      </c>
      <c r="BT2946">
        <v>15199000</v>
      </c>
      <c r="BU2946">
        <v>15570000</v>
      </c>
      <c r="BV2946">
        <v>16186000</v>
      </c>
      <c r="BW2946">
        <v>15277000</v>
      </c>
      <c r="BX2946">
        <v>16203000</v>
      </c>
      <c r="BY2946">
        <v>15810000</v>
      </c>
      <c r="BZ2946">
        <v>18746000</v>
      </c>
      <c r="CA2946">
        <v>17502000</v>
      </c>
      <c r="CB2946">
        <v>32733000</v>
      </c>
      <c r="CC2946">
        <v>36837000</v>
      </c>
      <c r="CD2946">
        <v>38197000</v>
      </c>
      <c r="CE2946">
        <v>38795000</v>
      </c>
    </row>
    <row r="2947" spans="1:83" x14ac:dyDescent="0.35">
      <c r="A2947" s="9" t="str">
        <f t="shared" si="45"/>
        <v>1000.501.91</v>
      </c>
      <c r="B2947" s="52" t="e">
        <f>+IF(MATCH(A2947,List!H$10:H$145,0),"Targeted")</f>
        <v>#N/A</v>
      </c>
      <c r="C2947" s="65"/>
      <c r="D2947" s="151" t="s">
        <v>7700</v>
      </c>
      <c r="E2947" s="16" t="s">
        <v>4561</v>
      </c>
      <c r="F2947" s="16" t="s">
        <v>4562</v>
      </c>
      <c r="G2947" s="16" t="s">
        <v>519</v>
      </c>
      <c r="H2947" s="16" t="s">
        <v>4565</v>
      </c>
      <c r="I2947" s="16" t="s">
        <v>477</v>
      </c>
      <c r="J2947" s="16" t="s">
        <v>4577</v>
      </c>
      <c r="K2947" s="17" t="s">
        <v>19</v>
      </c>
      <c r="L2947" s="18" t="s">
        <v>4550</v>
      </c>
      <c r="M2947" s="195" t="s">
        <v>11</v>
      </c>
      <c r="N2947" s="16" t="s">
        <v>4551</v>
      </c>
      <c r="O2947" s="17" t="s">
        <v>346</v>
      </c>
      <c r="P2947" s="17" t="s">
        <v>305</v>
      </c>
      <c r="Q2947" s="17" t="s">
        <v>306</v>
      </c>
      <c r="R2947">
        <v>21768</v>
      </c>
      <c r="S2947">
        <v>23321</v>
      </c>
      <c r="T2947">
        <v>27153</v>
      </c>
      <c r="U2947">
        <v>44074</v>
      </c>
      <c r="V2947">
        <v>23378</v>
      </c>
      <c r="W2947">
        <v>99075</v>
      </c>
      <c r="X2947">
        <v>67032</v>
      </c>
      <c r="Y2947">
        <v>92377</v>
      </c>
      <c r="Z2947">
        <v>80277</v>
      </c>
      <c r="AA2947">
        <v>112614</v>
      </c>
      <c r="AB2947">
        <v>97631</v>
      </c>
      <c r="AC2947">
        <v>118772</v>
      </c>
      <c r="AD2947">
        <v>52121</v>
      </c>
      <c r="AE2947">
        <v>58542</v>
      </c>
      <c r="AF2947">
        <v>4646</v>
      </c>
      <c r="AG2947" s="19">
        <v>2913</v>
      </c>
      <c r="AH2947">
        <v>15970</v>
      </c>
      <c r="AI2947">
        <v>1369</v>
      </c>
      <c r="AJ2947">
        <v>25307</v>
      </c>
      <c r="AK2947">
        <v>25249</v>
      </c>
      <c r="AL2947">
        <v>108787</v>
      </c>
      <c r="AM2947">
        <v>114899</v>
      </c>
      <c r="AN2947">
        <v>43174</v>
      </c>
      <c r="AO2947">
        <v>61817</v>
      </c>
      <c r="AP2947">
        <v>47253</v>
      </c>
      <c r="AQ2947">
        <v>43380</v>
      </c>
      <c r="AR2947">
        <v>104065</v>
      </c>
      <c r="AS2947">
        <v>59915</v>
      </c>
      <c r="AT2947">
        <v>122431</v>
      </c>
      <c r="AU2947">
        <v>98835</v>
      </c>
      <c r="AV2947">
        <v>122804</v>
      </c>
      <c r="AW2947">
        <v>140627</v>
      </c>
      <c r="AX2947">
        <v>114751</v>
      </c>
      <c r="AY2947">
        <v>102252</v>
      </c>
      <c r="AZ2947">
        <v>103000</v>
      </c>
      <c r="BA2947">
        <v>106000</v>
      </c>
      <c r="BB2947">
        <v>89000</v>
      </c>
      <c r="BC2947">
        <v>106000</v>
      </c>
      <c r="BD2947">
        <v>71000</v>
      </c>
      <c r="BE2947">
        <v>127000</v>
      </c>
      <c r="BF2947">
        <v>75000</v>
      </c>
      <c r="BG2947">
        <v>208000</v>
      </c>
      <c r="BH2947">
        <v>568000</v>
      </c>
      <c r="BI2947">
        <v>678000</v>
      </c>
      <c r="BJ2947">
        <v>372000</v>
      </c>
      <c r="BK2947">
        <v>208000</v>
      </c>
      <c r="BL2947">
        <v>184000</v>
      </c>
      <c r="BM2947">
        <v>157000</v>
      </c>
      <c r="BN2947">
        <v>151000</v>
      </c>
      <c r="BO2947">
        <v>142000</v>
      </c>
      <c r="BP2947">
        <v>134000</v>
      </c>
      <c r="BQ2947">
        <v>127000</v>
      </c>
      <c r="BR2947">
        <v>119000</v>
      </c>
      <c r="BS2947">
        <v>121000</v>
      </c>
      <c r="BT2947">
        <v>126000</v>
      </c>
      <c r="BU2947">
        <v>131000</v>
      </c>
      <c r="BV2947">
        <v>134000</v>
      </c>
      <c r="BW2947">
        <v>134000</v>
      </c>
      <c r="BX2947">
        <v>131000</v>
      </c>
      <c r="BY2947">
        <v>126000</v>
      </c>
      <c r="BZ2947">
        <v>157000</v>
      </c>
      <c r="CA2947">
        <v>78000</v>
      </c>
      <c r="CB2947">
        <v>76000</v>
      </c>
      <c r="CC2947">
        <v>79000</v>
      </c>
      <c r="CD2947">
        <v>80000</v>
      </c>
      <c r="CE2947">
        <v>81000</v>
      </c>
    </row>
    <row r="2948" spans="1:83" x14ac:dyDescent="0.35">
      <c r="A2948" s="9" t="str">
        <f t="shared" ref="A2948:A3011" si="46">I2948&amp;"."&amp;M2948&amp;"."&amp;K2948</f>
        <v>1000.501.91</v>
      </c>
      <c r="B2948" s="52" t="e">
        <f>+IF(MATCH(A2948,List!H$10:H$145,0),"Targeted")</f>
        <v>#N/A</v>
      </c>
      <c r="C2948" s="65"/>
      <c r="D2948" s="151" t="s">
        <v>7700</v>
      </c>
      <c r="E2948" s="16" t="s">
        <v>4561</v>
      </c>
      <c r="F2948" s="16" t="s">
        <v>4562</v>
      </c>
      <c r="G2948" s="16" t="s">
        <v>519</v>
      </c>
      <c r="H2948" s="16" t="s">
        <v>4565</v>
      </c>
      <c r="I2948" s="16" t="s">
        <v>477</v>
      </c>
      <c r="J2948" s="16" t="s">
        <v>4577</v>
      </c>
      <c r="K2948" s="17" t="s">
        <v>19</v>
      </c>
      <c r="L2948" s="18" t="s">
        <v>4550</v>
      </c>
      <c r="M2948" s="195" t="s">
        <v>11</v>
      </c>
      <c r="N2948" s="16" t="s">
        <v>4551</v>
      </c>
      <c r="O2948" s="17" t="s">
        <v>346</v>
      </c>
      <c r="P2948" s="17" t="s">
        <v>524</v>
      </c>
      <c r="Q2948" s="17" t="s">
        <v>306</v>
      </c>
      <c r="R2948">
        <v>12829</v>
      </c>
      <c r="S2948">
        <v>14863</v>
      </c>
      <c r="T2948">
        <v>15075</v>
      </c>
      <c r="U2948">
        <v>13258</v>
      </c>
      <c r="V2948">
        <v>2000</v>
      </c>
      <c r="W2948">
        <v>10343</v>
      </c>
      <c r="X2948">
        <v>22143</v>
      </c>
      <c r="Y2948">
        <v>27927</v>
      </c>
      <c r="Z2948">
        <v>86100</v>
      </c>
      <c r="AA2948">
        <v>163241</v>
      </c>
      <c r="AB2948">
        <v>178380</v>
      </c>
      <c r="AC2948">
        <v>160828</v>
      </c>
      <c r="AD2948">
        <v>398566</v>
      </c>
      <c r="AE2948">
        <v>331905</v>
      </c>
      <c r="AF2948">
        <v>217934</v>
      </c>
      <c r="AG2948" s="19">
        <v>60299</v>
      </c>
      <c r="AH2948">
        <v>274361</v>
      </c>
      <c r="AI2948">
        <v>290816</v>
      </c>
      <c r="AJ2948">
        <v>395049</v>
      </c>
      <c r="AK2948">
        <v>523038</v>
      </c>
      <c r="AL2948">
        <v>626534</v>
      </c>
      <c r="AM2948">
        <v>636231</v>
      </c>
      <c r="AN2948">
        <v>509416</v>
      </c>
      <c r="AO2948">
        <v>569720</v>
      </c>
      <c r="AP2948">
        <v>479148</v>
      </c>
      <c r="AQ2948">
        <v>575470</v>
      </c>
      <c r="AR2948">
        <v>785413</v>
      </c>
      <c r="AS2948">
        <v>383514</v>
      </c>
      <c r="AT2948">
        <v>846458</v>
      </c>
      <c r="AU2948">
        <v>1079724</v>
      </c>
      <c r="AV2948">
        <v>1242803</v>
      </c>
      <c r="AW2948">
        <v>1361094</v>
      </c>
      <c r="AX2948">
        <v>1902676</v>
      </c>
      <c r="AY2948">
        <v>1358046</v>
      </c>
      <c r="AZ2948">
        <v>1288000</v>
      </c>
      <c r="BA2948">
        <v>1140000</v>
      </c>
      <c r="BB2948">
        <v>1187000</v>
      </c>
      <c r="BC2948">
        <v>1260000</v>
      </c>
      <c r="BD2948">
        <v>1255000</v>
      </c>
      <c r="BE2948">
        <v>2394000</v>
      </c>
      <c r="BF2948">
        <v>2721000</v>
      </c>
      <c r="BG2948">
        <v>3401000</v>
      </c>
      <c r="BH2948">
        <v>5964000</v>
      </c>
      <c r="BI2948">
        <v>6542000</v>
      </c>
      <c r="BJ2948">
        <v>6569000</v>
      </c>
      <c r="BK2948">
        <v>5589000</v>
      </c>
      <c r="BL2948">
        <v>5299000</v>
      </c>
      <c r="BM2948">
        <v>5208000</v>
      </c>
      <c r="BN2948">
        <v>5247000</v>
      </c>
      <c r="BO2948">
        <v>5184000</v>
      </c>
      <c r="BP2948">
        <v>5309000</v>
      </c>
      <c r="BQ2948">
        <v>4823000</v>
      </c>
      <c r="BR2948">
        <v>4637000</v>
      </c>
      <c r="BS2948">
        <v>4281000</v>
      </c>
      <c r="BT2948">
        <v>4138000</v>
      </c>
      <c r="BU2948">
        <v>4224000</v>
      </c>
      <c r="BV2948">
        <v>4295000</v>
      </c>
      <c r="BW2948">
        <v>4060000</v>
      </c>
      <c r="BX2948">
        <v>4616000</v>
      </c>
      <c r="BY2948">
        <v>4591000</v>
      </c>
      <c r="BZ2948">
        <v>5862000</v>
      </c>
      <c r="CA2948">
        <v>5431000</v>
      </c>
      <c r="CB2948">
        <v>5913000</v>
      </c>
      <c r="CC2948">
        <v>6407000</v>
      </c>
      <c r="CD2948">
        <v>6611000</v>
      </c>
      <c r="CE2948">
        <v>6719000</v>
      </c>
    </row>
    <row r="2949" spans="1:83" x14ac:dyDescent="0.35">
      <c r="A2949" s="9" t="str">
        <f t="shared" si="46"/>
        <v>1000.501.91</v>
      </c>
      <c r="B2949" s="52" t="e">
        <f>+IF(MATCH(A2949,List!H$10:H$145,0),"Targeted")</f>
        <v>#N/A</v>
      </c>
      <c r="C2949" s="65"/>
      <c r="D2949" s="151"/>
      <c r="E2949" s="16" t="s">
        <v>4561</v>
      </c>
      <c r="F2949" s="16" t="s">
        <v>4562</v>
      </c>
      <c r="G2949" s="16" t="s">
        <v>519</v>
      </c>
      <c r="H2949" s="16" t="s">
        <v>4565</v>
      </c>
      <c r="I2949" s="16" t="s">
        <v>477</v>
      </c>
      <c r="J2949" s="16" t="s">
        <v>4577</v>
      </c>
      <c r="K2949" s="17" t="s">
        <v>19</v>
      </c>
      <c r="L2949" s="18" t="s">
        <v>4550</v>
      </c>
      <c r="M2949" s="195" t="s">
        <v>11</v>
      </c>
      <c r="N2949" s="16" t="s">
        <v>4551</v>
      </c>
      <c r="O2949" s="17" t="s">
        <v>304</v>
      </c>
      <c r="P2949" s="17" t="s">
        <v>305</v>
      </c>
      <c r="Q2949" s="17" t="s">
        <v>306</v>
      </c>
      <c r="R2949">
        <v>0</v>
      </c>
      <c r="S2949">
        <v>0</v>
      </c>
      <c r="T2949">
        <v>0</v>
      </c>
      <c r="U2949">
        <v>0</v>
      </c>
      <c r="V2949">
        <v>0</v>
      </c>
      <c r="W2949">
        <v>0</v>
      </c>
      <c r="X2949">
        <v>0</v>
      </c>
      <c r="Y2949">
        <v>0</v>
      </c>
      <c r="Z2949">
        <v>0</v>
      </c>
      <c r="AA2949">
        <v>0</v>
      </c>
      <c r="AB2949">
        <v>0</v>
      </c>
      <c r="AC2949">
        <v>0</v>
      </c>
      <c r="AD2949">
        <v>0</v>
      </c>
      <c r="AE2949">
        <v>0</v>
      </c>
      <c r="AF2949">
        <v>0</v>
      </c>
      <c r="AG2949" s="19">
        <v>0</v>
      </c>
      <c r="AH2949">
        <v>0</v>
      </c>
      <c r="AI2949">
        <v>0</v>
      </c>
      <c r="AJ2949">
        <v>0</v>
      </c>
      <c r="AK2949">
        <v>0</v>
      </c>
      <c r="AL2949">
        <v>0</v>
      </c>
      <c r="AM2949">
        <v>0</v>
      </c>
      <c r="AN2949">
        <v>0</v>
      </c>
      <c r="AO2949">
        <v>0</v>
      </c>
      <c r="AP2949">
        <v>0</v>
      </c>
      <c r="AQ2949">
        <v>0</v>
      </c>
      <c r="AR2949">
        <v>0</v>
      </c>
      <c r="AS2949">
        <v>0</v>
      </c>
      <c r="AT2949">
        <v>0</v>
      </c>
      <c r="AU2949">
        <v>0</v>
      </c>
      <c r="AV2949">
        <v>0</v>
      </c>
      <c r="AW2949">
        <v>0</v>
      </c>
      <c r="AX2949">
        <v>0</v>
      </c>
      <c r="AY2949">
        <v>0</v>
      </c>
      <c r="AZ2949">
        <v>0</v>
      </c>
      <c r="BA2949">
        <v>0</v>
      </c>
      <c r="BB2949">
        <v>0</v>
      </c>
      <c r="BC2949">
        <v>0</v>
      </c>
      <c r="BD2949">
        <v>0</v>
      </c>
      <c r="BE2949">
        <v>0</v>
      </c>
      <c r="BF2949">
        <v>0</v>
      </c>
      <c r="BG2949">
        <v>0</v>
      </c>
      <c r="BH2949">
        <v>0</v>
      </c>
      <c r="BI2949">
        <v>0</v>
      </c>
      <c r="BJ2949">
        <v>0</v>
      </c>
      <c r="BK2949">
        <v>0</v>
      </c>
      <c r="BL2949">
        <v>0</v>
      </c>
      <c r="BM2949">
        <v>0</v>
      </c>
      <c r="BN2949">
        <v>0</v>
      </c>
      <c r="BO2949">
        <v>0</v>
      </c>
      <c r="BP2949">
        <v>0</v>
      </c>
      <c r="BQ2949">
        <v>0</v>
      </c>
      <c r="BR2949">
        <v>0</v>
      </c>
      <c r="BS2949">
        <v>0</v>
      </c>
      <c r="BT2949">
        <v>0</v>
      </c>
      <c r="BU2949">
        <v>0</v>
      </c>
      <c r="BV2949">
        <v>0</v>
      </c>
      <c r="BW2949">
        <v>0</v>
      </c>
      <c r="BX2949" s="10">
        <v>0</v>
      </c>
      <c r="BY2949">
        <v>0</v>
      </c>
      <c r="BZ2949">
        <v>3000</v>
      </c>
      <c r="CA2949">
        <v>59000</v>
      </c>
      <c r="CB2949">
        <v>59000</v>
      </c>
      <c r="CC2949">
        <v>42000</v>
      </c>
      <c r="CD2949">
        <v>5000</v>
      </c>
      <c r="CE2949">
        <v>0</v>
      </c>
    </row>
    <row r="2950" spans="1:83" x14ac:dyDescent="0.35">
      <c r="A2950" s="9" t="str">
        <f t="shared" si="46"/>
        <v>1909.501.91</v>
      </c>
      <c r="B2950" s="52" t="e">
        <f>+IF(MATCH(A2950,List!H$10:H$145,0),"Targeted")</f>
        <v>#N/A</v>
      </c>
      <c r="C2950" s="65"/>
      <c r="D2950" s="151" t="s">
        <v>7700</v>
      </c>
      <c r="E2950" s="16" t="s">
        <v>4561</v>
      </c>
      <c r="F2950" s="16" t="s">
        <v>4562</v>
      </c>
      <c r="G2950" s="16" t="s">
        <v>519</v>
      </c>
      <c r="H2950" s="16" t="s">
        <v>4565</v>
      </c>
      <c r="I2950" s="16" t="s">
        <v>4578</v>
      </c>
      <c r="J2950" s="16" t="s">
        <v>4579</v>
      </c>
      <c r="K2950" s="17" t="s">
        <v>19</v>
      </c>
      <c r="L2950" s="18" t="s">
        <v>4550</v>
      </c>
      <c r="M2950" s="195" t="s">
        <v>11</v>
      </c>
      <c r="N2950" s="16" t="s">
        <v>4551</v>
      </c>
      <c r="O2950" s="17" t="s">
        <v>346</v>
      </c>
      <c r="P2950" s="17" t="s">
        <v>305</v>
      </c>
      <c r="Q2950" s="17" t="s">
        <v>306</v>
      </c>
      <c r="R2950">
        <v>0</v>
      </c>
      <c r="S2950">
        <v>0</v>
      </c>
      <c r="T2950">
        <v>0</v>
      </c>
      <c r="U2950">
        <v>0</v>
      </c>
      <c r="V2950">
        <v>0</v>
      </c>
      <c r="W2950">
        <v>0</v>
      </c>
      <c r="X2950">
        <v>0</v>
      </c>
      <c r="Y2950">
        <v>0</v>
      </c>
      <c r="Z2950">
        <v>0</v>
      </c>
      <c r="AA2950">
        <v>0</v>
      </c>
      <c r="AB2950">
        <v>0</v>
      </c>
      <c r="AC2950">
        <v>0</v>
      </c>
      <c r="AD2950">
        <v>0</v>
      </c>
      <c r="AE2950">
        <v>0</v>
      </c>
      <c r="AF2950">
        <v>0</v>
      </c>
      <c r="AG2950" s="19">
        <v>0</v>
      </c>
      <c r="AH2950">
        <v>0</v>
      </c>
      <c r="AI2950">
        <v>0</v>
      </c>
      <c r="AJ2950">
        <v>0</v>
      </c>
      <c r="AK2950">
        <v>0</v>
      </c>
      <c r="AL2950">
        <v>0</v>
      </c>
      <c r="AM2950">
        <v>0</v>
      </c>
      <c r="AN2950">
        <v>0</v>
      </c>
      <c r="AO2950">
        <v>0</v>
      </c>
      <c r="AP2950">
        <v>0</v>
      </c>
      <c r="AQ2950">
        <v>0</v>
      </c>
      <c r="AR2950">
        <v>0</v>
      </c>
      <c r="AS2950">
        <v>0</v>
      </c>
      <c r="AT2950">
        <v>0</v>
      </c>
      <c r="AU2950">
        <v>0</v>
      </c>
      <c r="AV2950">
        <v>0</v>
      </c>
      <c r="AW2950">
        <v>0</v>
      </c>
      <c r="AX2950">
        <v>0</v>
      </c>
      <c r="AY2950">
        <v>0</v>
      </c>
      <c r="AZ2950">
        <v>0</v>
      </c>
      <c r="BA2950">
        <v>0</v>
      </c>
      <c r="BB2950">
        <v>0</v>
      </c>
      <c r="BC2950">
        <v>0</v>
      </c>
      <c r="BD2950">
        <v>0</v>
      </c>
      <c r="BE2950">
        <v>0</v>
      </c>
      <c r="BF2950">
        <v>0</v>
      </c>
      <c r="BG2950">
        <v>0</v>
      </c>
      <c r="BH2950">
        <v>0</v>
      </c>
      <c r="BI2950">
        <v>0</v>
      </c>
      <c r="BJ2950">
        <v>0</v>
      </c>
      <c r="BK2950">
        <v>0</v>
      </c>
      <c r="BL2950">
        <v>0</v>
      </c>
      <c r="BM2950">
        <v>0</v>
      </c>
      <c r="BN2950">
        <v>3000</v>
      </c>
      <c r="BO2950">
        <v>9000</v>
      </c>
      <c r="BP2950">
        <v>9000</v>
      </c>
      <c r="BQ2950">
        <v>8000</v>
      </c>
      <c r="BR2950">
        <v>0</v>
      </c>
      <c r="BS2950">
        <v>0</v>
      </c>
      <c r="BT2950">
        <v>0</v>
      </c>
      <c r="BU2950">
        <v>0</v>
      </c>
      <c r="BV2950">
        <v>0</v>
      </c>
      <c r="BW2950">
        <v>0</v>
      </c>
      <c r="BX2950">
        <v>0</v>
      </c>
      <c r="BY2950">
        <v>0</v>
      </c>
      <c r="BZ2950">
        <v>0</v>
      </c>
      <c r="CA2950">
        <v>0</v>
      </c>
      <c r="CB2950">
        <v>0</v>
      </c>
      <c r="CC2950">
        <v>0</v>
      </c>
      <c r="CD2950">
        <v>0</v>
      </c>
      <c r="CE2950">
        <v>0</v>
      </c>
    </row>
    <row r="2951" spans="1:83" x14ac:dyDescent="0.35">
      <c r="A2951" s="9" t="str">
        <f t="shared" si="46"/>
        <v>1909.501.91</v>
      </c>
      <c r="B2951" s="52" t="e">
        <f>+IF(MATCH(A2951,List!H$10:H$145,0),"Targeted")</f>
        <v>#N/A</v>
      </c>
      <c r="C2951" s="65"/>
      <c r="D2951" s="151" t="s">
        <v>7700</v>
      </c>
      <c r="E2951" s="16" t="s">
        <v>4561</v>
      </c>
      <c r="F2951" s="16" t="s">
        <v>4562</v>
      </c>
      <c r="G2951" s="16" t="s">
        <v>519</v>
      </c>
      <c r="H2951" s="16" t="s">
        <v>4565</v>
      </c>
      <c r="I2951" s="16" t="s">
        <v>4578</v>
      </c>
      <c r="J2951" s="16" t="s">
        <v>4579</v>
      </c>
      <c r="K2951" s="17" t="s">
        <v>19</v>
      </c>
      <c r="L2951" s="18" t="s">
        <v>4550</v>
      </c>
      <c r="M2951" s="195" t="s">
        <v>11</v>
      </c>
      <c r="N2951" s="16" t="s">
        <v>4551</v>
      </c>
      <c r="O2951" s="17" t="s">
        <v>346</v>
      </c>
      <c r="P2951" s="17" t="s">
        <v>524</v>
      </c>
      <c r="Q2951" s="17" t="s">
        <v>306</v>
      </c>
      <c r="R2951">
        <v>0</v>
      </c>
      <c r="S2951">
        <v>0</v>
      </c>
      <c r="T2951">
        <v>0</v>
      </c>
      <c r="U2951">
        <v>0</v>
      </c>
      <c r="V2951">
        <v>0</v>
      </c>
      <c r="W2951">
        <v>0</v>
      </c>
      <c r="X2951">
        <v>0</v>
      </c>
      <c r="Y2951">
        <v>0</v>
      </c>
      <c r="Z2951">
        <v>0</v>
      </c>
      <c r="AA2951">
        <v>0</v>
      </c>
      <c r="AB2951">
        <v>0</v>
      </c>
      <c r="AC2951">
        <v>0</v>
      </c>
      <c r="AD2951">
        <v>0</v>
      </c>
      <c r="AE2951">
        <v>0</v>
      </c>
      <c r="AF2951">
        <v>0</v>
      </c>
      <c r="AG2951" s="19">
        <v>0</v>
      </c>
      <c r="AH2951">
        <v>0</v>
      </c>
      <c r="AI2951">
        <v>0</v>
      </c>
      <c r="AJ2951">
        <v>0</v>
      </c>
      <c r="AK2951">
        <v>0</v>
      </c>
      <c r="AL2951">
        <v>0</v>
      </c>
      <c r="AM2951">
        <v>0</v>
      </c>
      <c r="AN2951">
        <v>0</v>
      </c>
      <c r="AO2951">
        <v>0</v>
      </c>
      <c r="AP2951">
        <v>0</v>
      </c>
      <c r="AQ2951">
        <v>0</v>
      </c>
      <c r="AR2951">
        <v>0</v>
      </c>
      <c r="AS2951">
        <v>0</v>
      </c>
      <c r="AT2951">
        <v>0</v>
      </c>
      <c r="AU2951">
        <v>0</v>
      </c>
      <c r="AV2951">
        <v>0</v>
      </c>
      <c r="AW2951">
        <v>0</v>
      </c>
      <c r="AX2951">
        <v>0</v>
      </c>
      <c r="AY2951">
        <v>0</v>
      </c>
      <c r="AZ2951">
        <v>0</v>
      </c>
      <c r="BA2951">
        <v>0</v>
      </c>
      <c r="BB2951">
        <v>0</v>
      </c>
      <c r="BC2951">
        <v>0</v>
      </c>
      <c r="BD2951">
        <v>0</v>
      </c>
      <c r="BE2951">
        <v>0</v>
      </c>
      <c r="BF2951">
        <v>0</v>
      </c>
      <c r="BG2951">
        <v>0</v>
      </c>
      <c r="BH2951">
        <v>0</v>
      </c>
      <c r="BI2951">
        <v>0</v>
      </c>
      <c r="BJ2951">
        <v>0</v>
      </c>
      <c r="BK2951">
        <v>0</v>
      </c>
      <c r="BL2951">
        <v>0</v>
      </c>
      <c r="BM2951">
        <v>0</v>
      </c>
      <c r="BN2951">
        <v>12430000</v>
      </c>
      <c r="BO2951">
        <v>23274000</v>
      </c>
      <c r="BP2951">
        <v>12419000</v>
      </c>
      <c r="BQ2951">
        <v>1583000</v>
      </c>
      <c r="BR2951">
        <v>1292000</v>
      </c>
      <c r="BS2951">
        <v>1387000</v>
      </c>
      <c r="BT2951">
        <v>1103000</v>
      </c>
      <c r="BU2951">
        <v>0</v>
      </c>
      <c r="BV2951">
        <v>0</v>
      </c>
      <c r="BW2951">
        <v>0</v>
      </c>
      <c r="BX2951">
        <v>0</v>
      </c>
      <c r="BY2951">
        <v>0</v>
      </c>
      <c r="BZ2951">
        <v>0</v>
      </c>
      <c r="CA2951">
        <v>0</v>
      </c>
      <c r="CB2951">
        <v>0</v>
      </c>
      <c r="CC2951">
        <v>0</v>
      </c>
      <c r="CD2951">
        <v>0</v>
      </c>
      <c r="CE2951">
        <v>0</v>
      </c>
    </row>
    <row r="2952" spans="1:83" x14ac:dyDescent="0.35">
      <c r="A2952" s="9" t="str">
        <f t="shared" si="46"/>
        <v>0204.501.91</v>
      </c>
      <c r="B2952" s="52" t="e">
        <f>+IF(MATCH(A2952,List!H$10:H$145,0),"Targeted")</f>
        <v>#N/A</v>
      </c>
      <c r="C2952" s="65"/>
      <c r="D2952" s="151" t="s">
        <v>7700</v>
      </c>
      <c r="E2952" s="16" t="s">
        <v>4561</v>
      </c>
      <c r="F2952" s="16" t="s">
        <v>4562</v>
      </c>
      <c r="G2952" s="16" t="s">
        <v>52</v>
      </c>
      <c r="H2952" s="16" t="s">
        <v>4580</v>
      </c>
      <c r="I2952" s="16" t="s">
        <v>93</v>
      </c>
      <c r="J2952" s="16" t="s">
        <v>4581</v>
      </c>
      <c r="K2952" s="17" t="s">
        <v>19</v>
      </c>
      <c r="L2952" s="18" t="s">
        <v>4550</v>
      </c>
      <c r="M2952" s="195" t="s">
        <v>11</v>
      </c>
      <c r="N2952" s="16" t="s">
        <v>4551</v>
      </c>
      <c r="O2952" s="17" t="s">
        <v>346</v>
      </c>
      <c r="P2952" s="17" t="s">
        <v>305</v>
      </c>
      <c r="Q2952" s="17" t="s">
        <v>306</v>
      </c>
      <c r="R2952">
        <v>0</v>
      </c>
      <c r="S2952">
        <v>0</v>
      </c>
      <c r="T2952">
        <v>0</v>
      </c>
      <c r="U2952">
        <v>0</v>
      </c>
      <c r="V2952">
        <v>0</v>
      </c>
      <c r="W2952">
        <v>0</v>
      </c>
      <c r="X2952">
        <v>0</v>
      </c>
      <c r="Y2952">
        <v>0</v>
      </c>
      <c r="Z2952">
        <v>0</v>
      </c>
      <c r="AA2952">
        <v>0</v>
      </c>
      <c r="AB2952">
        <v>0</v>
      </c>
      <c r="AC2952">
        <v>0</v>
      </c>
      <c r="AD2952">
        <v>0</v>
      </c>
      <c r="AE2952">
        <v>0</v>
      </c>
      <c r="AF2952">
        <v>0</v>
      </c>
      <c r="AG2952" s="19">
        <v>0</v>
      </c>
      <c r="AH2952">
        <v>0</v>
      </c>
      <c r="AI2952">
        <v>0</v>
      </c>
      <c r="AJ2952">
        <v>0</v>
      </c>
      <c r="AK2952">
        <v>0</v>
      </c>
      <c r="AL2952">
        <v>0</v>
      </c>
      <c r="AM2952">
        <v>0</v>
      </c>
      <c r="AN2952">
        <v>0</v>
      </c>
      <c r="AO2952">
        <v>0</v>
      </c>
      <c r="AP2952">
        <v>0</v>
      </c>
      <c r="AQ2952">
        <v>0</v>
      </c>
      <c r="AR2952">
        <v>0</v>
      </c>
      <c r="AS2952">
        <v>0</v>
      </c>
      <c r="AT2952">
        <v>0</v>
      </c>
      <c r="AU2952">
        <v>0</v>
      </c>
      <c r="AV2952">
        <v>0</v>
      </c>
      <c r="AW2952">
        <v>0</v>
      </c>
      <c r="AX2952">
        <v>0</v>
      </c>
      <c r="AY2952">
        <v>0</v>
      </c>
      <c r="AZ2952">
        <v>0</v>
      </c>
      <c r="BA2952">
        <v>0</v>
      </c>
      <c r="BB2952">
        <v>0</v>
      </c>
      <c r="BC2952">
        <v>0</v>
      </c>
      <c r="BD2952">
        <v>0</v>
      </c>
      <c r="BE2952">
        <v>0</v>
      </c>
      <c r="BF2952">
        <v>0</v>
      </c>
      <c r="BG2952">
        <v>0</v>
      </c>
      <c r="BH2952">
        <v>0</v>
      </c>
      <c r="BI2952">
        <v>56000</v>
      </c>
      <c r="BJ2952">
        <v>308000</v>
      </c>
      <c r="BK2952">
        <v>449000</v>
      </c>
      <c r="BL2952">
        <v>345000</v>
      </c>
      <c r="BM2952">
        <v>312000</v>
      </c>
      <c r="BN2952">
        <v>344000</v>
      </c>
      <c r="BO2952">
        <v>352000</v>
      </c>
      <c r="BP2952">
        <v>311000</v>
      </c>
      <c r="BQ2952">
        <v>148000</v>
      </c>
      <c r="BR2952">
        <v>147000</v>
      </c>
      <c r="BS2952">
        <v>145000</v>
      </c>
      <c r="BT2952">
        <v>141000</v>
      </c>
      <c r="BU2952">
        <v>114000</v>
      </c>
      <c r="BV2952">
        <v>155000</v>
      </c>
      <c r="BW2952">
        <v>100000</v>
      </c>
      <c r="BX2952">
        <v>95000</v>
      </c>
      <c r="BY2952">
        <v>112000</v>
      </c>
      <c r="BZ2952">
        <v>100000</v>
      </c>
      <c r="CA2952">
        <v>88000</v>
      </c>
      <c r="CB2952">
        <v>84000</v>
      </c>
      <c r="CC2952">
        <v>85000</v>
      </c>
      <c r="CD2952">
        <v>88000</v>
      </c>
      <c r="CE2952">
        <v>90000</v>
      </c>
    </row>
    <row r="2953" spans="1:83" x14ac:dyDescent="0.35">
      <c r="A2953" s="9" t="str">
        <f t="shared" si="46"/>
        <v>0204.501.91</v>
      </c>
      <c r="B2953" s="52" t="e">
        <f>+IF(MATCH(A2953,List!H$10:H$145,0),"Targeted")</f>
        <v>#N/A</v>
      </c>
      <c r="C2953" s="65"/>
      <c r="D2953" s="151" t="s">
        <v>7700</v>
      </c>
      <c r="E2953" s="16" t="s">
        <v>4561</v>
      </c>
      <c r="F2953" s="16" t="s">
        <v>4562</v>
      </c>
      <c r="G2953" s="16" t="s">
        <v>52</v>
      </c>
      <c r="H2953" s="16" t="s">
        <v>4580</v>
      </c>
      <c r="I2953" s="16" t="s">
        <v>93</v>
      </c>
      <c r="J2953" s="16" t="s">
        <v>4581</v>
      </c>
      <c r="K2953" s="17" t="s">
        <v>19</v>
      </c>
      <c r="L2953" s="18" t="s">
        <v>4550</v>
      </c>
      <c r="M2953" s="195" t="s">
        <v>11</v>
      </c>
      <c r="N2953" s="16" t="s">
        <v>4551</v>
      </c>
      <c r="O2953" s="17" t="s">
        <v>346</v>
      </c>
      <c r="P2953" s="17" t="s">
        <v>524</v>
      </c>
      <c r="Q2953" s="17" t="s">
        <v>306</v>
      </c>
      <c r="R2953">
        <v>0</v>
      </c>
      <c r="S2953">
        <v>0</v>
      </c>
      <c r="T2953">
        <v>0</v>
      </c>
      <c r="U2953">
        <v>0</v>
      </c>
      <c r="V2953">
        <v>0</v>
      </c>
      <c r="W2953">
        <v>0</v>
      </c>
      <c r="X2953">
        <v>0</v>
      </c>
      <c r="Y2953">
        <v>0</v>
      </c>
      <c r="Z2953">
        <v>0</v>
      </c>
      <c r="AA2953">
        <v>0</v>
      </c>
      <c r="AB2953">
        <v>0</v>
      </c>
      <c r="AC2953">
        <v>0</v>
      </c>
      <c r="AD2953">
        <v>0</v>
      </c>
      <c r="AE2953">
        <v>0</v>
      </c>
      <c r="AF2953">
        <v>0</v>
      </c>
      <c r="AG2953" s="19">
        <v>0</v>
      </c>
      <c r="AH2953">
        <v>0</v>
      </c>
      <c r="AI2953">
        <v>0</v>
      </c>
      <c r="AJ2953">
        <v>0</v>
      </c>
      <c r="AK2953">
        <v>0</v>
      </c>
      <c r="AL2953">
        <v>0</v>
      </c>
      <c r="AM2953">
        <v>0</v>
      </c>
      <c r="AN2953">
        <v>0</v>
      </c>
      <c r="AO2953">
        <v>0</v>
      </c>
      <c r="AP2953">
        <v>0</v>
      </c>
      <c r="AQ2953">
        <v>0</v>
      </c>
      <c r="AR2953">
        <v>0</v>
      </c>
      <c r="AS2953">
        <v>0</v>
      </c>
      <c r="AT2953">
        <v>0</v>
      </c>
      <c r="AU2953">
        <v>0</v>
      </c>
      <c r="AV2953">
        <v>0</v>
      </c>
      <c r="AW2953">
        <v>0</v>
      </c>
      <c r="AX2953">
        <v>0</v>
      </c>
      <c r="AY2953">
        <v>0</v>
      </c>
      <c r="AZ2953">
        <v>0</v>
      </c>
      <c r="BA2953">
        <v>0</v>
      </c>
      <c r="BB2953">
        <v>0</v>
      </c>
      <c r="BC2953">
        <v>0</v>
      </c>
      <c r="BD2953">
        <v>0</v>
      </c>
      <c r="BE2953">
        <v>0</v>
      </c>
      <c r="BF2953">
        <v>0</v>
      </c>
      <c r="BG2953">
        <v>0</v>
      </c>
      <c r="BH2953">
        <v>0</v>
      </c>
      <c r="BI2953">
        <v>4000</v>
      </c>
      <c r="BJ2953">
        <v>230000</v>
      </c>
      <c r="BK2953">
        <v>451000</v>
      </c>
      <c r="BL2953">
        <v>501000</v>
      </c>
      <c r="BM2953">
        <v>577000</v>
      </c>
      <c r="BN2953">
        <v>653000</v>
      </c>
      <c r="BO2953">
        <v>639000</v>
      </c>
      <c r="BP2953">
        <v>724000</v>
      </c>
      <c r="BQ2953">
        <v>748000</v>
      </c>
      <c r="BR2953">
        <v>904000</v>
      </c>
      <c r="BS2953">
        <v>1077000</v>
      </c>
      <c r="BT2953">
        <v>1316000</v>
      </c>
      <c r="BU2953">
        <v>1338000</v>
      </c>
      <c r="BV2953">
        <v>1109000</v>
      </c>
      <c r="BW2953">
        <v>1044000</v>
      </c>
      <c r="BX2953">
        <v>857000</v>
      </c>
      <c r="BY2953">
        <v>775000</v>
      </c>
      <c r="BZ2953">
        <v>1484000</v>
      </c>
      <c r="CA2953">
        <v>1122000</v>
      </c>
      <c r="CB2953">
        <v>1116000</v>
      </c>
      <c r="CC2953">
        <v>1164000</v>
      </c>
      <c r="CD2953">
        <v>1221000</v>
      </c>
      <c r="CE2953">
        <v>1252000</v>
      </c>
    </row>
    <row r="2954" spans="1:83" x14ac:dyDescent="0.35">
      <c r="A2954" s="9" t="str">
        <f t="shared" si="46"/>
        <v>0204.501.91</v>
      </c>
      <c r="B2954" s="52" t="e">
        <f>+IF(MATCH(A2954,List!H$10:H$145,0),"Targeted")</f>
        <v>#N/A</v>
      </c>
      <c r="C2954" s="65"/>
      <c r="D2954" s="151"/>
      <c r="E2954" s="16" t="s">
        <v>4561</v>
      </c>
      <c r="F2954" s="16" t="s">
        <v>4562</v>
      </c>
      <c r="G2954" s="16" t="s">
        <v>52</v>
      </c>
      <c r="H2954" s="16" t="s">
        <v>4580</v>
      </c>
      <c r="I2954" s="16" t="s">
        <v>93</v>
      </c>
      <c r="J2954" s="16" t="s">
        <v>4581</v>
      </c>
      <c r="K2954" s="17" t="s">
        <v>19</v>
      </c>
      <c r="L2954" s="18" t="s">
        <v>4550</v>
      </c>
      <c r="M2954" s="195" t="s">
        <v>11</v>
      </c>
      <c r="N2954" s="16" t="s">
        <v>4551</v>
      </c>
      <c r="O2954" s="17" t="s">
        <v>304</v>
      </c>
      <c r="P2954" s="17" t="s">
        <v>524</v>
      </c>
      <c r="Q2954" s="17" t="s">
        <v>306</v>
      </c>
      <c r="R2954">
        <v>0</v>
      </c>
      <c r="S2954">
        <v>0</v>
      </c>
      <c r="T2954">
        <v>0</v>
      </c>
      <c r="U2954">
        <v>0</v>
      </c>
      <c r="V2954">
        <v>0</v>
      </c>
      <c r="W2954">
        <v>0</v>
      </c>
      <c r="X2954">
        <v>0</v>
      </c>
      <c r="Y2954">
        <v>0</v>
      </c>
      <c r="Z2954">
        <v>0</v>
      </c>
      <c r="AA2954">
        <v>0</v>
      </c>
      <c r="AB2954">
        <v>0</v>
      </c>
      <c r="AC2954">
        <v>0</v>
      </c>
      <c r="AD2954">
        <v>0</v>
      </c>
      <c r="AE2954">
        <v>0</v>
      </c>
      <c r="AF2954">
        <v>0</v>
      </c>
      <c r="AG2954" s="19">
        <v>0</v>
      </c>
      <c r="AH2954">
        <v>0</v>
      </c>
      <c r="AI2954">
        <v>0</v>
      </c>
      <c r="AJ2954">
        <v>0</v>
      </c>
      <c r="AK2954">
        <v>0</v>
      </c>
      <c r="AL2954">
        <v>0</v>
      </c>
      <c r="AM2954">
        <v>0</v>
      </c>
      <c r="AN2954">
        <v>0</v>
      </c>
      <c r="AO2954">
        <v>0</v>
      </c>
      <c r="AP2954">
        <v>0</v>
      </c>
      <c r="AQ2954">
        <v>0</v>
      </c>
      <c r="AR2954">
        <v>0</v>
      </c>
      <c r="AS2954">
        <v>0</v>
      </c>
      <c r="AT2954">
        <v>0</v>
      </c>
      <c r="AU2954">
        <v>0</v>
      </c>
      <c r="AV2954">
        <v>0</v>
      </c>
      <c r="AW2954">
        <v>0</v>
      </c>
      <c r="AX2954">
        <v>0</v>
      </c>
      <c r="AY2954">
        <v>0</v>
      </c>
      <c r="AZ2954">
        <v>0</v>
      </c>
      <c r="BA2954">
        <v>0</v>
      </c>
      <c r="BB2954">
        <v>0</v>
      </c>
      <c r="BC2954">
        <v>0</v>
      </c>
      <c r="BD2954">
        <v>0</v>
      </c>
      <c r="BE2954">
        <v>0</v>
      </c>
      <c r="BF2954">
        <v>0</v>
      </c>
      <c r="BG2954">
        <v>0</v>
      </c>
      <c r="BH2954">
        <v>0</v>
      </c>
      <c r="BI2954">
        <v>0</v>
      </c>
      <c r="BJ2954">
        <v>0</v>
      </c>
      <c r="BK2954">
        <v>0</v>
      </c>
      <c r="BL2954">
        <v>0</v>
      </c>
      <c r="BM2954">
        <v>0</v>
      </c>
      <c r="BN2954">
        <v>0</v>
      </c>
      <c r="BO2954">
        <v>0</v>
      </c>
      <c r="BP2954">
        <v>0</v>
      </c>
      <c r="BQ2954">
        <v>0</v>
      </c>
      <c r="BR2954">
        <v>0</v>
      </c>
      <c r="BS2954">
        <v>0</v>
      </c>
      <c r="BT2954">
        <v>0</v>
      </c>
      <c r="BU2954">
        <v>0</v>
      </c>
      <c r="BV2954">
        <v>0</v>
      </c>
      <c r="BW2954">
        <v>0</v>
      </c>
      <c r="BX2954" s="10">
        <v>0</v>
      </c>
      <c r="BY2954">
        <v>0</v>
      </c>
      <c r="BZ2954">
        <v>0</v>
      </c>
      <c r="CA2954">
        <v>36000</v>
      </c>
      <c r="CB2954">
        <v>634000</v>
      </c>
      <c r="CC2954">
        <v>704000</v>
      </c>
      <c r="CD2954">
        <v>594000</v>
      </c>
      <c r="CE2954">
        <v>248000</v>
      </c>
    </row>
    <row r="2955" spans="1:83" x14ac:dyDescent="0.35">
      <c r="A2955" s="9" t="str">
        <f t="shared" si="46"/>
        <v>1300.501.91</v>
      </c>
      <c r="B2955" s="52" t="e">
        <f>+IF(MATCH(A2955,List!H$10:H$145,0),"Targeted")</f>
        <v>#N/A</v>
      </c>
      <c r="C2955" s="65"/>
      <c r="D2955" s="151" t="s">
        <v>7700</v>
      </c>
      <c r="E2955" s="16" t="s">
        <v>4561</v>
      </c>
      <c r="F2955" s="16" t="s">
        <v>4562</v>
      </c>
      <c r="G2955" s="16" t="s">
        <v>628</v>
      </c>
      <c r="H2955" s="16" t="s">
        <v>4582</v>
      </c>
      <c r="I2955" s="16" t="s">
        <v>1504</v>
      </c>
      <c r="J2955" s="16" t="s">
        <v>4583</v>
      </c>
      <c r="K2955" s="17" t="s">
        <v>19</v>
      </c>
      <c r="L2955" s="18" t="s">
        <v>4550</v>
      </c>
      <c r="M2955" s="195" t="s">
        <v>11</v>
      </c>
      <c r="N2955" s="16" t="s">
        <v>4551</v>
      </c>
      <c r="O2955" s="17" t="s">
        <v>346</v>
      </c>
      <c r="P2955" s="17" t="s">
        <v>305</v>
      </c>
      <c r="Q2955" s="17" t="s">
        <v>306</v>
      </c>
      <c r="R2955">
        <v>0</v>
      </c>
      <c r="S2955">
        <v>0</v>
      </c>
      <c r="T2955">
        <v>0</v>
      </c>
      <c r="U2955">
        <v>0</v>
      </c>
      <c r="V2955">
        <v>0</v>
      </c>
      <c r="W2955">
        <v>0</v>
      </c>
      <c r="X2955">
        <v>0</v>
      </c>
      <c r="Y2955">
        <v>0</v>
      </c>
      <c r="Z2955">
        <v>0</v>
      </c>
      <c r="AA2955">
        <v>0</v>
      </c>
      <c r="AB2955">
        <v>0</v>
      </c>
      <c r="AC2955">
        <v>0</v>
      </c>
      <c r="AD2955">
        <v>0</v>
      </c>
      <c r="AE2955">
        <v>0</v>
      </c>
      <c r="AF2955">
        <v>0</v>
      </c>
      <c r="AG2955" s="19">
        <v>0</v>
      </c>
      <c r="AH2955">
        <v>0</v>
      </c>
      <c r="AI2955">
        <v>0</v>
      </c>
      <c r="AJ2955">
        <v>0</v>
      </c>
      <c r="AK2955">
        <v>0</v>
      </c>
      <c r="AL2955">
        <v>12653</v>
      </c>
      <c r="AM2955">
        <v>56819</v>
      </c>
      <c r="AN2955">
        <v>55675</v>
      </c>
      <c r="AO2955">
        <v>54958</v>
      </c>
      <c r="AP2955">
        <v>46471</v>
      </c>
      <c r="AQ2955">
        <v>21157</v>
      </c>
      <c r="AR2955">
        <v>38796</v>
      </c>
      <c r="AS2955">
        <v>29572</v>
      </c>
      <c r="AT2955">
        <v>32348</v>
      </c>
      <c r="AU2955">
        <v>37242</v>
      </c>
      <c r="AV2955">
        <v>38788</v>
      </c>
      <c r="AW2955">
        <v>37921</v>
      </c>
      <c r="AX2955">
        <v>23571</v>
      </c>
      <c r="AY2955">
        <v>45601</v>
      </c>
      <c r="AZ2955">
        <v>36000</v>
      </c>
      <c r="BA2955">
        <v>25000</v>
      </c>
      <c r="BB2955">
        <v>10000</v>
      </c>
      <c r="BC2955">
        <v>3000</v>
      </c>
      <c r="BD2955">
        <v>27000</v>
      </c>
      <c r="BE2955">
        <v>44000</v>
      </c>
      <c r="BF2955">
        <v>66000</v>
      </c>
      <c r="BG2955">
        <v>88000</v>
      </c>
      <c r="BH2955">
        <v>115000</v>
      </c>
      <c r="BI2955">
        <v>109000</v>
      </c>
      <c r="BJ2955">
        <v>86000</v>
      </c>
      <c r="BK2955">
        <v>65000</v>
      </c>
      <c r="BL2955">
        <v>46000</v>
      </c>
      <c r="BM2955">
        <v>45000</v>
      </c>
      <c r="BN2955">
        <v>43000</v>
      </c>
      <c r="BO2955">
        <v>41000</v>
      </c>
      <c r="BP2955">
        <v>39000</v>
      </c>
      <c r="BQ2955">
        <v>43000</v>
      </c>
      <c r="BR2955">
        <v>48000</v>
      </c>
      <c r="BS2955">
        <v>44000</v>
      </c>
      <c r="BT2955">
        <v>44000</v>
      </c>
      <c r="BU2955">
        <v>43000</v>
      </c>
      <c r="BV2955">
        <v>41000</v>
      </c>
      <c r="BW2955">
        <v>46000</v>
      </c>
      <c r="BX2955">
        <v>47000</v>
      </c>
      <c r="BY2955">
        <v>47000</v>
      </c>
      <c r="BZ2955">
        <v>58000</v>
      </c>
      <c r="CA2955">
        <v>53000</v>
      </c>
      <c r="CB2955">
        <v>58000</v>
      </c>
      <c r="CC2955">
        <v>61000</v>
      </c>
      <c r="CD2955">
        <v>63000</v>
      </c>
      <c r="CE2955">
        <v>64000</v>
      </c>
    </row>
    <row r="2956" spans="1:83" x14ac:dyDescent="0.35">
      <c r="A2956" s="9" t="str">
        <f t="shared" si="46"/>
        <v>1300.501.91</v>
      </c>
      <c r="B2956" s="52" t="e">
        <f>+IF(MATCH(A2956,List!H$10:H$145,0),"Targeted")</f>
        <v>#N/A</v>
      </c>
      <c r="C2956" s="65"/>
      <c r="D2956" s="151" t="s">
        <v>7700</v>
      </c>
      <c r="E2956" s="16" t="s">
        <v>4561</v>
      </c>
      <c r="F2956" s="16" t="s">
        <v>4562</v>
      </c>
      <c r="G2956" s="16" t="s">
        <v>628</v>
      </c>
      <c r="H2956" s="16" t="s">
        <v>4582</v>
      </c>
      <c r="I2956" s="16" t="s">
        <v>1504</v>
      </c>
      <c r="J2956" s="16" t="s">
        <v>4583</v>
      </c>
      <c r="K2956" s="17" t="s">
        <v>19</v>
      </c>
      <c r="L2956" s="18" t="s">
        <v>4550</v>
      </c>
      <c r="M2956" s="195" t="s">
        <v>11</v>
      </c>
      <c r="N2956" s="16" t="s">
        <v>4551</v>
      </c>
      <c r="O2956" s="17" t="s">
        <v>346</v>
      </c>
      <c r="P2956" s="17" t="s">
        <v>524</v>
      </c>
      <c r="Q2956" s="17" t="s">
        <v>306</v>
      </c>
      <c r="R2956">
        <v>0</v>
      </c>
      <c r="S2956">
        <v>0</v>
      </c>
      <c r="T2956">
        <v>0</v>
      </c>
      <c r="U2956">
        <v>0</v>
      </c>
      <c r="V2956">
        <v>0</v>
      </c>
      <c r="W2956">
        <v>0</v>
      </c>
      <c r="X2956">
        <v>0</v>
      </c>
      <c r="Y2956">
        <v>0</v>
      </c>
      <c r="Z2956">
        <v>0</v>
      </c>
      <c r="AA2956">
        <v>0</v>
      </c>
      <c r="AB2956">
        <v>0</v>
      </c>
      <c r="AC2956">
        <v>0</v>
      </c>
      <c r="AD2956">
        <v>49900</v>
      </c>
      <c r="AE2956">
        <v>92700</v>
      </c>
      <c r="AF2956">
        <v>51400</v>
      </c>
      <c r="AG2956" s="19">
        <v>47600</v>
      </c>
      <c r="AH2956">
        <v>114900</v>
      </c>
      <c r="AI2956">
        <v>134800</v>
      </c>
      <c r="AJ2956">
        <v>149200</v>
      </c>
      <c r="AK2956">
        <v>165800</v>
      </c>
      <c r="AL2956">
        <v>160180</v>
      </c>
      <c r="AM2956">
        <v>110295</v>
      </c>
      <c r="AN2956">
        <v>107593</v>
      </c>
      <c r="AO2956">
        <v>112442</v>
      </c>
      <c r="AP2956">
        <v>111068</v>
      </c>
      <c r="AQ2956">
        <v>98444</v>
      </c>
      <c r="AR2956">
        <v>102687</v>
      </c>
      <c r="AS2956">
        <v>130174</v>
      </c>
      <c r="AT2956">
        <v>132411</v>
      </c>
      <c r="AU2956">
        <v>151677</v>
      </c>
      <c r="AV2956">
        <v>147960</v>
      </c>
      <c r="AW2956">
        <v>160411</v>
      </c>
      <c r="AX2956">
        <v>101207</v>
      </c>
      <c r="AY2956">
        <v>176080</v>
      </c>
      <c r="AZ2956">
        <v>189000</v>
      </c>
      <c r="BA2956">
        <v>160000</v>
      </c>
      <c r="BB2956">
        <v>171000</v>
      </c>
      <c r="BC2956">
        <v>204000</v>
      </c>
      <c r="BD2956">
        <v>284000</v>
      </c>
      <c r="BE2956">
        <v>319000</v>
      </c>
      <c r="BF2956">
        <v>344000</v>
      </c>
      <c r="BG2956">
        <v>326000</v>
      </c>
      <c r="BH2956">
        <v>450000</v>
      </c>
      <c r="BI2956">
        <v>536000</v>
      </c>
      <c r="BJ2956">
        <v>582000</v>
      </c>
      <c r="BK2956">
        <v>551000</v>
      </c>
      <c r="BL2956">
        <v>683000</v>
      </c>
      <c r="BM2956">
        <v>557000</v>
      </c>
      <c r="BN2956">
        <v>667000</v>
      </c>
      <c r="BO2956">
        <v>646000</v>
      </c>
      <c r="BP2956">
        <v>743000</v>
      </c>
      <c r="BQ2956">
        <v>684000</v>
      </c>
      <c r="BR2956">
        <v>648000</v>
      </c>
      <c r="BS2956">
        <v>692000</v>
      </c>
      <c r="BT2956">
        <v>635000</v>
      </c>
      <c r="BU2956">
        <v>696000</v>
      </c>
      <c r="BV2956">
        <v>703000</v>
      </c>
      <c r="BW2956">
        <v>652000</v>
      </c>
      <c r="BX2956">
        <v>702000</v>
      </c>
      <c r="BY2956">
        <v>634000</v>
      </c>
      <c r="BZ2956">
        <v>827000</v>
      </c>
      <c r="CA2956">
        <v>748000</v>
      </c>
      <c r="CB2956">
        <v>815000</v>
      </c>
      <c r="CC2956">
        <v>865000</v>
      </c>
      <c r="CD2956">
        <v>886000</v>
      </c>
      <c r="CE2956">
        <v>906000</v>
      </c>
    </row>
    <row r="2957" spans="1:83" x14ac:dyDescent="0.35">
      <c r="A2957" s="9" t="str">
        <f t="shared" si="46"/>
        <v>0300.501.91</v>
      </c>
      <c r="B2957" s="52" t="e">
        <f>+IF(MATCH(A2957,List!H$10:H$145,0),"Targeted")</f>
        <v>#N/A</v>
      </c>
      <c r="C2957" s="65"/>
      <c r="D2957" s="151" t="s">
        <v>7700</v>
      </c>
      <c r="E2957" s="16" t="s">
        <v>4561</v>
      </c>
      <c r="F2957" s="16" t="s">
        <v>4562</v>
      </c>
      <c r="G2957" s="16" t="s">
        <v>63</v>
      </c>
      <c r="H2957" s="16" t="s">
        <v>4584</v>
      </c>
      <c r="I2957" s="16" t="s">
        <v>631</v>
      </c>
      <c r="J2957" s="16" t="s">
        <v>4585</v>
      </c>
      <c r="K2957" s="17" t="s">
        <v>19</v>
      </c>
      <c r="L2957" s="18" t="s">
        <v>4550</v>
      </c>
      <c r="M2957" s="195" t="s">
        <v>11</v>
      </c>
      <c r="N2957" s="16" t="s">
        <v>4551</v>
      </c>
      <c r="O2957" s="17" t="s">
        <v>346</v>
      </c>
      <c r="P2957" s="17" t="s">
        <v>305</v>
      </c>
      <c r="Q2957" s="17" t="s">
        <v>306</v>
      </c>
      <c r="R2957">
        <v>394</v>
      </c>
      <c r="S2957">
        <v>1797</v>
      </c>
      <c r="T2957">
        <v>1388</v>
      </c>
      <c r="U2957">
        <v>10704</v>
      </c>
      <c r="V2957">
        <v>12802</v>
      </c>
      <c r="W2957">
        <v>22750</v>
      </c>
      <c r="X2957">
        <v>33088</v>
      </c>
      <c r="Y2957">
        <v>34056</v>
      </c>
      <c r="Z2957">
        <v>48017</v>
      </c>
      <c r="AA2957">
        <v>56577</v>
      </c>
      <c r="AB2957">
        <v>61017</v>
      </c>
      <c r="AC2957">
        <v>66137</v>
      </c>
      <c r="AD2957">
        <v>79728</v>
      </c>
      <c r="AE2957">
        <v>93116</v>
      </c>
      <c r="AF2957">
        <v>101724</v>
      </c>
      <c r="AG2957" s="19">
        <v>38977</v>
      </c>
      <c r="AH2957">
        <v>128892</v>
      </c>
      <c r="AI2957">
        <v>101085</v>
      </c>
      <c r="AJ2957">
        <v>133568</v>
      </c>
      <c r="AK2957">
        <v>12000</v>
      </c>
      <c r="AL2957">
        <v>12250</v>
      </c>
      <c r="AM2957">
        <v>10000</v>
      </c>
      <c r="AN2957">
        <v>164871</v>
      </c>
      <c r="AO2957">
        <v>162227</v>
      </c>
      <c r="AP2957">
        <v>89785</v>
      </c>
      <c r="AQ2957">
        <v>31466</v>
      </c>
      <c r="AR2957">
        <v>180225</v>
      </c>
      <c r="AS2957">
        <v>111462</v>
      </c>
      <c r="AT2957">
        <v>110152</v>
      </c>
      <c r="AU2957">
        <v>131472</v>
      </c>
      <c r="AV2957">
        <v>168207</v>
      </c>
      <c r="AW2957">
        <v>176315</v>
      </c>
      <c r="AX2957">
        <v>207806</v>
      </c>
      <c r="AY2957">
        <v>232170</v>
      </c>
      <c r="AZ2957">
        <v>239000</v>
      </c>
      <c r="BA2957">
        <v>231000</v>
      </c>
      <c r="BB2957">
        <v>238000</v>
      </c>
      <c r="BC2957">
        <v>234000</v>
      </c>
      <c r="BD2957">
        <v>193000</v>
      </c>
      <c r="BE2957">
        <v>253000</v>
      </c>
      <c r="BF2957">
        <v>257000</v>
      </c>
      <c r="BG2957">
        <v>270000</v>
      </c>
      <c r="BH2957">
        <v>275000</v>
      </c>
      <c r="BI2957">
        <v>286000</v>
      </c>
      <c r="BJ2957">
        <v>278000</v>
      </c>
      <c r="BK2957">
        <v>254000</v>
      </c>
      <c r="BL2957">
        <v>193000</v>
      </c>
      <c r="BM2957">
        <v>202000</v>
      </c>
      <c r="BN2957">
        <v>233000</v>
      </c>
      <c r="BO2957">
        <v>219000</v>
      </c>
      <c r="BP2957">
        <v>230000</v>
      </c>
      <c r="BQ2957">
        <v>195000</v>
      </c>
      <c r="BR2957">
        <v>201000</v>
      </c>
      <c r="BS2957">
        <v>195000</v>
      </c>
      <c r="BT2957">
        <v>190000</v>
      </c>
      <c r="BU2957">
        <v>203000</v>
      </c>
      <c r="BV2957">
        <v>198000</v>
      </c>
      <c r="BW2957">
        <v>193000</v>
      </c>
      <c r="BX2957">
        <v>202000</v>
      </c>
      <c r="BY2957">
        <v>196000</v>
      </c>
      <c r="BZ2957">
        <v>318000</v>
      </c>
      <c r="CA2957">
        <v>81000</v>
      </c>
      <c r="CB2957">
        <v>96000</v>
      </c>
      <c r="CC2957">
        <v>98000</v>
      </c>
      <c r="CD2957">
        <v>100000</v>
      </c>
      <c r="CE2957">
        <v>101000</v>
      </c>
    </row>
    <row r="2958" spans="1:83" x14ac:dyDescent="0.35">
      <c r="A2958" s="9" t="str">
        <f t="shared" si="46"/>
        <v>0300.501.91</v>
      </c>
      <c r="B2958" s="52" t="e">
        <f>+IF(MATCH(A2958,List!H$10:H$145,0),"Targeted")</f>
        <v>#N/A</v>
      </c>
      <c r="C2958" s="65"/>
      <c r="D2958" s="151" t="s">
        <v>7700</v>
      </c>
      <c r="E2958" s="16" t="s">
        <v>4561</v>
      </c>
      <c r="F2958" s="16" t="s">
        <v>4562</v>
      </c>
      <c r="G2958" s="16" t="s">
        <v>63</v>
      </c>
      <c r="H2958" s="16" t="s">
        <v>4584</v>
      </c>
      <c r="I2958" s="16" t="s">
        <v>631</v>
      </c>
      <c r="J2958" s="16" t="s">
        <v>4585</v>
      </c>
      <c r="K2958" s="17" t="s">
        <v>19</v>
      </c>
      <c r="L2958" s="18" t="s">
        <v>4550</v>
      </c>
      <c r="M2958" s="195" t="s">
        <v>11</v>
      </c>
      <c r="N2958" s="16" t="s">
        <v>4551</v>
      </c>
      <c r="O2958" s="17" t="s">
        <v>346</v>
      </c>
      <c r="P2958" s="17" t="s">
        <v>524</v>
      </c>
      <c r="Q2958" s="17" t="s">
        <v>306</v>
      </c>
      <c r="R2958">
        <v>554</v>
      </c>
      <c r="S2958">
        <v>546</v>
      </c>
      <c r="T2958">
        <v>1162</v>
      </c>
      <c r="U2958">
        <v>3145</v>
      </c>
      <c r="V2958">
        <v>2564</v>
      </c>
      <c r="W2958">
        <v>2425</v>
      </c>
      <c r="X2958">
        <v>7867</v>
      </c>
      <c r="Y2958">
        <v>22089</v>
      </c>
      <c r="Z2958">
        <v>31073</v>
      </c>
      <c r="AA2958">
        <v>28987</v>
      </c>
      <c r="AB2958">
        <v>32657</v>
      </c>
      <c r="AC2958">
        <v>39572</v>
      </c>
      <c r="AD2958">
        <v>43016</v>
      </c>
      <c r="AE2958">
        <v>58128</v>
      </c>
      <c r="AF2958">
        <v>89718</v>
      </c>
      <c r="AG2958" s="19">
        <v>16458</v>
      </c>
      <c r="AH2958">
        <v>119796</v>
      </c>
      <c r="AI2958">
        <v>225947</v>
      </c>
      <c r="AJ2958">
        <v>455552</v>
      </c>
      <c r="AK2958">
        <v>809777</v>
      </c>
      <c r="AL2958">
        <v>1023103</v>
      </c>
      <c r="AM2958">
        <v>1131444</v>
      </c>
      <c r="AN2958">
        <v>1124839</v>
      </c>
      <c r="AO2958">
        <v>790551</v>
      </c>
      <c r="AP2958">
        <v>928179</v>
      </c>
      <c r="AQ2958">
        <v>1596428</v>
      </c>
      <c r="AR2958">
        <v>1159016</v>
      </c>
      <c r="AS2958">
        <v>1354523</v>
      </c>
      <c r="AT2958">
        <v>1770599</v>
      </c>
      <c r="AU2958">
        <v>1485151</v>
      </c>
      <c r="AV2958">
        <v>2006151</v>
      </c>
      <c r="AW2958">
        <v>2067023</v>
      </c>
      <c r="AX2958">
        <v>2356264</v>
      </c>
      <c r="AY2958">
        <v>2748159</v>
      </c>
      <c r="AZ2958">
        <v>2938000</v>
      </c>
      <c r="BA2958">
        <v>2991000</v>
      </c>
      <c r="BB2958">
        <v>3067000</v>
      </c>
      <c r="BC2958">
        <v>3425000</v>
      </c>
      <c r="BD2958">
        <v>4251000</v>
      </c>
      <c r="BE2958">
        <v>4696000</v>
      </c>
      <c r="BF2958">
        <v>5552000</v>
      </c>
      <c r="BG2958">
        <v>6730000</v>
      </c>
      <c r="BH2958">
        <v>8216000</v>
      </c>
      <c r="BI2958">
        <v>9465000</v>
      </c>
      <c r="BJ2958">
        <v>10661000</v>
      </c>
      <c r="BK2958">
        <v>11582000</v>
      </c>
      <c r="BL2958">
        <v>11585000</v>
      </c>
      <c r="BM2958">
        <v>12078000</v>
      </c>
      <c r="BN2958">
        <v>12536000</v>
      </c>
      <c r="BO2958">
        <v>17075000</v>
      </c>
      <c r="BP2958">
        <v>16832000</v>
      </c>
      <c r="BQ2958">
        <v>13335000</v>
      </c>
      <c r="BR2958">
        <v>12165000</v>
      </c>
      <c r="BS2958">
        <v>12410000</v>
      </c>
      <c r="BT2958">
        <v>12077000</v>
      </c>
      <c r="BU2958">
        <v>12357000</v>
      </c>
      <c r="BV2958">
        <v>12479000</v>
      </c>
      <c r="BW2958">
        <v>12753000</v>
      </c>
      <c r="BX2958">
        <v>12978000</v>
      </c>
      <c r="BY2958">
        <v>12741000</v>
      </c>
      <c r="BZ2958">
        <v>14313000</v>
      </c>
      <c r="CA2958">
        <v>14149000</v>
      </c>
      <c r="CB2958">
        <v>16722000</v>
      </c>
      <c r="CC2958">
        <v>17173000</v>
      </c>
      <c r="CD2958">
        <v>17418000</v>
      </c>
      <c r="CE2958">
        <v>17600000</v>
      </c>
    </row>
    <row r="2959" spans="1:83" x14ac:dyDescent="0.35">
      <c r="A2959" s="9" t="str">
        <f t="shared" si="46"/>
        <v>0300.501.91</v>
      </c>
      <c r="B2959" s="52" t="e">
        <f>+IF(MATCH(A2959,List!H$10:H$145,0),"Targeted")</f>
        <v>#N/A</v>
      </c>
      <c r="C2959" s="65"/>
      <c r="D2959" s="151"/>
      <c r="E2959" s="16" t="s">
        <v>4561</v>
      </c>
      <c r="F2959" s="16" t="s">
        <v>4562</v>
      </c>
      <c r="G2959" s="16" t="s">
        <v>63</v>
      </c>
      <c r="H2959" s="16" t="s">
        <v>4584</v>
      </c>
      <c r="I2959" s="16" t="s">
        <v>631</v>
      </c>
      <c r="J2959" s="16" t="s">
        <v>4585</v>
      </c>
      <c r="K2959" s="17" t="s">
        <v>19</v>
      </c>
      <c r="L2959" s="18" t="s">
        <v>4550</v>
      </c>
      <c r="M2959" s="195" t="s">
        <v>11</v>
      </c>
      <c r="N2959" s="16" t="s">
        <v>4551</v>
      </c>
      <c r="O2959" s="17" t="s">
        <v>304</v>
      </c>
      <c r="P2959" s="17" t="s">
        <v>305</v>
      </c>
      <c r="Q2959" s="17" t="s">
        <v>306</v>
      </c>
      <c r="R2959">
        <v>0</v>
      </c>
      <c r="S2959">
        <v>0</v>
      </c>
      <c r="T2959">
        <v>0</v>
      </c>
      <c r="U2959">
        <v>0</v>
      </c>
      <c r="V2959">
        <v>0</v>
      </c>
      <c r="W2959">
        <v>0</v>
      </c>
      <c r="X2959">
        <v>0</v>
      </c>
      <c r="Y2959">
        <v>0</v>
      </c>
      <c r="Z2959">
        <v>0</v>
      </c>
      <c r="AA2959">
        <v>0</v>
      </c>
      <c r="AB2959">
        <v>0</v>
      </c>
      <c r="AC2959">
        <v>0</v>
      </c>
      <c r="AD2959">
        <v>0</v>
      </c>
      <c r="AE2959">
        <v>0</v>
      </c>
      <c r="AF2959">
        <v>0</v>
      </c>
      <c r="AG2959" s="19">
        <v>0</v>
      </c>
      <c r="AH2959">
        <v>0</v>
      </c>
      <c r="AI2959">
        <v>0</v>
      </c>
      <c r="AJ2959">
        <v>0</v>
      </c>
      <c r="AK2959">
        <v>0</v>
      </c>
      <c r="AL2959">
        <v>0</v>
      </c>
      <c r="AM2959">
        <v>0</v>
      </c>
      <c r="AN2959">
        <v>0</v>
      </c>
      <c r="AO2959">
        <v>0</v>
      </c>
      <c r="AP2959">
        <v>0</v>
      </c>
      <c r="AQ2959">
        <v>0</v>
      </c>
      <c r="AR2959">
        <v>0</v>
      </c>
      <c r="AS2959">
        <v>0</v>
      </c>
      <c r="AT2959">
        <v>0</v>
      </c>
      <c r="AU2959">
        <v>0</v>
      </c>
      <c r="AV2959">
        <v>0</v>
      </c>
      <c r="AW2959">
        <v>0</v>
      </c>
      <c r="AX2959">
        <v>0</v>
      </c>
      <c r="AY2959">
        <v>0</v>
      </c>
      <c r="AZ2959">
        <v>0</v>
      </c>
      <c r="BA2959">
        <v>0</v>
      </c>
      <c r="BB2959">
        <v>0</v>
      </c>
      <c r="BC2959">
        <v>0</v>
      </c>
      <c r="BD2959">
        <v>0</v>
      </c>
      <c r="BE2959">
        <v>0</v>
      </c>
      <c r="BF2959">
        <v>0</v>
      </c>
      <c r="BG2959">
        <v>0</v>
      </c>
      <c r="BH2959">
        <v>0</v>
      </c>
      <c r="BI2959">
        <v>0</v>
      </c>
      <c r="BJ2959">
        <v>0</v>
      </c>
      <c r="BK2959">
        <v>0</v>
      </c>
      <c r="BL2959">
        <v>0</v>
      </c>
      <c r="BM2959">
        <v>0</v>
      </c>
      <c r="BN2959">
        <v>0</v>
      </c>
      <c r="BO2959">
        <v>0</v>
      </c>
      <c r="BP2959">
        <v>0</v>
      </c>
      <c r="BQ2959">
        <v>0</v>
      </c>
      <c r="BR2959">
        <v>0</v>
      </c>
      <c r="BS2959">
        <v>0</v>
      </c>
      <c r="BT2959">
        <v>0</v>
      </c>
      <c r="BU2959">
        <v>0</v>
      </c>
      <c r="BV2959">
        <v>0</v>
      </c>
      <c r="BW2959">
        <v>0</v>
      </c>
      <c r="BX2959" s="10">
        <v>0</v>
      </c>
      <c r="BY2959">
        <v>0</v>
      </c>
      <c r="BZ2959">
        <v>0</v>
      </c>
      <c r="CA2959">
        <v>152000</v>
      </c>
      <c r="CB2959">
        <v>2576000</v>
      </c>
      <c r="CC2959">
        <v>242000</v>
      </c>
      <c r="CD2959">
        <v>61000</v>
      </c>
      <c r="CE2959">
        <v>0</v>
      </c>
    </row>
    <row r="2960" spans="1:83" x14ac:dyDescent="0.35">
      <c r="A2960" s="9" t="str">
        <f t="shared" si="46"/>
        <v>0300.501.91</v>
      </c>
      <c r="B2960" s="52" t="e">
        <f>+IF(MATCH(A2960,List!H$10:H$145,0),"Targeted")</f>
        <v>#N/A</v>
      </c>
      <c r="C2960" s="65"/>
      <c r="D2960" s="151"/>
      <c r="E2960" s="16" t="s">
        <v>4561</v>
      </c>
      <c r="F2960" s="16" t="s">
        <v>4562</v>
      </c>
      <c r="G2960" s="16" t="s">
        <v>63</v>
      </c>
      <c r="H2960" s="16" t="s">
        <v>4584</v>
      </c>
      <c r="I2960" s="16" t="s">
        <v>631</v>
      </c>
      <c r="J2960" s="16" t="s">
        <v>4585</v>
      </c>
      <c r="K2960" s="17" t="s">
        <v>19</v>
      </c>
      <c r="L2960" s="18" t="s">
        <v>4550</v>
      </c>
      <c r="M2960" s="195" t="s">
        <v>11</v>
      </c>
      <c r="N2960" s="16" t="s">
        <v>4551</v>
      </c>
      <c r="O2960" s="17" t="s">
        <v>304</v>
      </c>
      <c r="P2960" s="17" t="s">
        <v>524</v>
      </c>
      <c r="Q2960" s="17" t="s">
        <v>306</v>
      </c>
      <c r="R2960">
        <v>0</v>
      </c>
      <c r="S2960">
        <v>0</v>
      </c>
      <c r="T2960">
        <v>0</v>
      </c>
      <c r="U2960">
        <v>0</v>
      </c>
      <c r="V2960">
        <v>0</v>
      </c>
      <c r="W2960">
        <v>0</v>
      </c>
      <c r="X2960">
        <v>0</v>
      </c>
      <c r="Y2960">
        <v>0</v>
      </c>
      <c r="Z2960">
        <v>0</v>
      </c>
      <c r="AA2960">
        <v>0</v>
      </c>
      <c r="AB2960">
        <v>0</v>
      </c>
      <c r="AC2960">
        <v>0</v>
      </c>
      <c r="AD2960">
        <v>0</v>
      </c>
      <c r="AE2960">
        <v>0</v>
      </c>
      <c r="AF2960">
        <v>0</v>
      </c>
      <c r="AG2960" s="19">
        <v>0</v>
      </c>
      <c r="AH2960">
        <v>0</v>
      </c>
      <c r="AI2960">
        <v>0</v>
      </c>
      <c r="AJ2960">
        <v>0</v>
      </c>
      <c r="AK2960">
        <v>0</v>
      </c>
      <c r="AL2960">
        <v>0</v>
      </c>
      <c r="AM2960">
        <v>0</v>
      </c>
      <c r="AN2960">
        <v>0</v>
      </c>
      <c r="AO2960">
        <v>0</v>
      </c>
      <c r="AP2960">
        <v>0</v>
      </c>
      <c r="AQ2960">
        <v>0</v>
      </c>
      <c r="AR2960">
        <v>0</v>
      </c>
      <c r="AS2960">
        <v>0</v>
      </c>
      <c r="AT2960">
        <v>0</v>
      </c>
      <c r="AU2960">
        <v>0</v>
      </c>
      <c r="AV2960">
        <v>0</v>
      </c>
      <c r="AW2960">
        <v>0</v>
      </c>
      <c r="AX2960">
        <v>0</v>
      </c>
      <c r="AY2960">
        <v>0</v>
      </c>
      <c r="AZ2960">
        <v>0</v>
      </c>
      <c r="BA2960">
        <v>0</v>
      </c>
      <c r="BB2960">
        <v>0</v>
      </c>
      <c r="BC2960">
        <v>0</v>
      </c>
      <c r="BD2960">
        <v>0</v>
      </c>
      <c r="BE2960">
        <v>0</v>
      </c>
      <c r="BF2960">
        <v>0</v>
      </c>
      <c r="BG2960">
        <v>0</v>
      </c>
      <c r="BH2960">
        <v>0</v>
      </c>
      <c r="BI2960">
        <v>0</v>
      </c>
      <c r="BJ2960">
        <v>0</v>
      </c>
      <c r="BK2960">
        <v>0</v>
      </c>
      <c r="BL2960">
        <v>0</v>
      </c>
      <c r="BM2960">
        <v>0</v>
      </c>
      <c r="BN2960">
        <v>0</v>
      </c>
      <c r="BO2960">
        <v>0</v>
      </c>
      <c r="BP2960">
        <v>0</v>
      </c>
      <c r="BQ2960">
        <v>0</v>
      </c>
      <c r="BR2960">
        <v>0</v>
      </c>
      <c r="BS2960">
        <v>0</v>
      </c>
      <c r="BT2960">
        <v>0</v>
      </c>
      <c r="BU2960">
        <v>0</v>
      </c>
      <c r="BV2960">
        <v>0</v>
      </c>
      <c r="BW2960">
        <v>0</v>
      </c>
      <c r="BX2960" s="10">
        <v>0</v>
      </c>
      <c r="BY2960">
        <v>0</v>
      </c>
      <c r="BZ2960">
        <v>0</v>
      </c>
      <c r="CA2960">
        <v>4000</v>
      </c>
      <c r="CB2960">
        <v>80000</v>
      </c>
      <c r="CC2960">
        <v>88000</v>
      </c>
      <c r="CD2960">
        <v>90000</v>
      </c>
      <c r="CE2960">
        <v>90000</v>
      </c>
    </row>
    <row r="2961" spans="1:83" x14ac:dyDescent="0.35">
      <c r="A2961" s="9" t="str">
        <f t="shared" si="46"/>
        <v>0600.501.91</v>
      </c>
      <c r="B2961" s="52" t="e">
        <f>+IF(MATCH(A2961,List!H$10:H$145,0),"Targeted")</f>
        <v>#N/A</v>
      </c>
      <c r="C2961" s="65"/>
      <c r="D2961" s="151" t="s">
        <v>7700</v>
      </c>
      <c r="E2961" s="16" t="s">
        <v>4561</v>
      </c>
      <c r="F2961" s="16" t="s">
        <v>4562</v>
      </c>
      <c r="G2961" s="16" t="s">
        <v>63</v>
      </c>
      <c r="H2961" s="16" t="s">
        <v>4584</v>
      </c>
      <c r="I2961" s="16" t="s">
        <v>1437</v>
      </c>
      <c r="J2961" s="16" t="s">
        <v>4586</v>
      </c>
      <c r="K2961" s="17" t="s">
        <v>19</v>
      </c>
      <c r="L2961" s="18" t="s">
        <v>4550</v>
      </c>
      <c r="M2961" s="195" t="s">
        <v>11</v>
      </c>
      <c r="N2961" s="16" t="s">
        <v>4551</v>
      </c>
      <c r="O2961" s="17" t="s">
        <v>346</v>
      </c>
      <c r="P2961" s="17" t="s">
        <v>305</v>
      </c>
      <c r="Q2961" s="17" t="s">
        <v>306</v>
      </c>
      <c r="R2961">
        <v>0</v>
      </c>
      <c r="S2961">
        <v>0</v>
      </c>
      <c r="T2961">
        <v>0</v>
      </c>
      <c r="U2961">
        <v>0</v>
      </c>
      <c r="V2961">
        <v>0</v>
      </c>
      <c r="W2961">
        <v>0</v>
      </c>
      <c r="X2961">
        <v>0</v>
      </c>
      <c r="Y2961">
        <v>0</v>
      </c>
      <c r="Z2961">
        <v>0</v>
      </c>
      <c r="AA2961">
        <v>0</v>
      </c>
      <c r="AB2961">
        <v>0</v>
      </c>
      <c r="AC2961">
        <v>0</v>
      </c>
      <c r="AD2961">
        <v>0</v>
      </c>
      <c r="AE2961">
        <v>0</v>
      </c>
      <c r="AF2961">
        <v>0</v>
      </c>
      <c r="AG2961" s="19">
        <v>0</v>
      </c>
      <c r="AH2961">
        <v>0</v>
      </c>
      <c r="AI2961">
        <v>0</v>
      </c>
      <c r="AJ2961">
        <v>0</v>
      </c>
      <c r="AK2961">
        <v>0</v>
      </c>
      <c r="AL2961">
        <v>0</v>
      </c>
      <c r="AM2961">
        <v>0</v>
      </c>
      <c r="AN2961">
        <v>0</v>
      </c>
      <c r="AO2961">
        <v>0</v>
      </c>
      <c r="AP2961">
        <v>0</v>
      </c>
      <c r="AQ2961">
        <v>0</v>
      </c>
      <c r="AR2961">
        <v>0</v>
      </c>
      <c r="AS2961">
        <v>0</v>
      </c>
      <c r="AT2961">
        <v>0</v>
      </c>
      <c r="AU2961">
        <v>0</v>
      </c>
      <c r="AV2961">
        <v>0</v>
      </c>
      <c r="AW2961">
        <v>0</v>
      </c>
      <c r="AX2961">
        <v>0</v>
      </c>
      <c r="AY2961">
        <v>0</v>
      </c>
      <c r="AZ2961">
        <v>0</v>
      </c>
      <c r="BA2961">
        <v>0</v>
      </c>
      <c r="BB2961">
        <v>0</v>
      </c>
      <c r="BC2961">
        <v>1000</v>
      </c>
      <c r="BD2961">
        <v>0</v>
      </c>
      <c r="BE2961">
        <v>1000</v>
      </c>
      <c r="BF2961">
        <v>-1000</v>
      </c>
      <c r="BG2961">
        <v>0</v>
      </c>
      <c r="BH2961">
        <v>-1000</v>
      </c>
      <c r="BI2961">
        <v>0</v>
      </c>
      <c r="BJ2961">
        <v>0</v>
      </c>
      <c r="BK2961">
        <v>0</v>
      </c>
      <c r="BL2961">
        <v>0</v>
      </c>
      <c r="BM2961">
        <v>0</v>
      </c>
      <c r="BN2961">
        <v>0</v>
      </c>
      <c r="BO2961">
        <v>0</v>
      </c>
      <c r="BP2961">
        <v>0</v>
      </c>
      <c r="BQ2961">
        <v>0</v>
      </c>
      <c r="BR2961">
        <v>0</v>
      </c>
      <c r="BS2961">
        <v>25000</v>
      </c>
      <c r="BT2961">
        <v>24000</v>
      </c>
      <c r="BU2961">
        <v>27000</v>
      </c>
      <c r="BV2961">
        <v>23000</v>
      </c>
      <c r="BW2961">
        <v>25000</v>
      </c>
      <c r="BX2961">
        <v>30000</v>
      </c>
      <c r="BY2961">
        <v>32000</v>
      </c>
      <c r="BZ2961">
        <v>37000</v>
      </c>
      <c r="CA2961">
        <v>36000</v>
      </c>
      <c r="CB2961">
        <v>37000</v>
      </c>
      <c r="CC2961">
        <v>39000</v>
      </c>
      <c r="CD2961">
        <v>39000</v>
      </c>
      <c r="CE2961">
        <v>40000</v>
      </c>
    </row>
    <row r="2962" spans="1:83" x14ac:dyDescent="0.35">
      <c r="A2962" s="9" t="str">
        <f t="shared" si="46"/>
        <v>0600.501.91</v>
      </c>
      <c r="B2962" s="52" t="e">
        <f>+IF(MATCH(A2962,List!H$10:H$145,0),"Targeted")</f>
        <v>#N/A</v>
      </c>
      <c r="C2962" s="65"/>
      <c r="D2962" s="151" t="s">
        <v>7700</v>
      </c>
      <c r="E2962" s="16" t="s">
        <v>4561</v>
      </c>
      <c r="F2962" s="16" t="s">
        <v>4562</v>
      </c>
      <c r="G2962" s="16" t="s">
        <v>63</v>
      </c>
      <c r="H2962" s="16" t="s">
        <v>4584</v>
      </c>
      <c r="I2962" s="16" t="s">
        <v>1437</v>
      </c>
      <c r="J2962" s="16" t="s">
        <v>4586</v>
      </c>
      <c r="K2962" s="17" t="s">
        <v>19</v>
      </c>
      <c r="L2962" s="18" t="s">
        <v>4550</v>
      </c>
      <c r="M2962" s="195" t="s">
        <v>11</v>
      </c>
      <c r="N2962" s="16" t="s">
        <v>4551</v>
      </c>
      <c r="O2962" s="17" t="s">
        <v>346</v>
      </c>
      <c r="P2962" s="17" t="s">
        <v>524</v>
      </c>
      <c r="Q2962" s="17" t="s">
        <v>306</v>
      </c>
      <c r="R2962">
        <v>0</v>
      </c>
      <c r="S2962">
        <v>0</v>
      </c>
      <c r="T2962">
        <v>0</v>
      </c>
      <c r="U2962">
        <v>0</v>
      </c>
      <c r="V2962">
        <v>0</v>
      </c>
      <c r="W2962">
        <v>0</v>
      </c>
      <c r="X2962">
        <v>0</v>
      </c>
      <c r="Y2962">
        <v>0</v>
      </c>
      <c r="Z2962">
        <v>0</v>
      </c>
      <c r="AA2962">
        <v>0</v>
      </c>
      <c r="AB2962">
        <v>0</v>
      </c>
      <c r="AC2962">
        <v>0</v>
      </c>
      <c r="AD2962">
        <v>0</v>
      </c>
      <c r="AE2962">
        <v>0</v>
      </c>
      <c r="AF2962">
        <v>2407</v>
      </c>
      <c r="AG2962" s="19">
        <v>602</v>
      </c>
      <c r="AH2962">
        <v>2986</v>
      </c>
      <c r="AI2962">
        <v>3498</v>
      </c>
      <c r="AJ2962">
        <v>3906</v>
      </c>
      <c r="AK2962">
        <v>4349</v>
      </c>
      <c r="AL2962">
        <v>4747</v>
      </c>
      <c r="AM2962">
        <v>5000</v>
      </c>
      <c r="AN2962">
        <v>5174</v>
      </c>
      <c r="AO2962">
        <v>4054</v>
      </c>
      <c r="AP2962">
        <v>4230</v>
      </c>
      <c r="AQ2962">
        <v>3031</v>
      </c>
      <c r="AR2962">
        <v>5989</v>
      </c>
      <c r="AS2962">
        <v>5234</v>
      </c>
      <c r="AT2962">
        <v>6645</v>
      </c>
      <c r="AU2962">
        <v>5736</v>
      </c>
      <c r="AV2962">
        <v>8242</v>
      </c>
      <c r="AW2962">
        <v>4587</v>
      </c>
      <c r="AX2962">
        <v>7774</v>
      </c>
      <c r="AY2962">
        <v>5636</v>
      </c>
      <c r="AZ2962">
        <v>7000</v>
      </c>
      <c r="BA2962">
        <v>5000</v>
      </c>
      <c r="BB2962">
        <v>7000</v>
      </c>
      <c r="BC2962">
        <v>7000</v>
      </c>
      <c r="BD2962">
        <v>8000</v>
      </c>
      <c r="BE2962">
        <v>9000</v>
      </c>
      <c r="BF2962">
        <v>11000</v>
      </c>
      <c r="BG2962">
        <v>13000</v>
      </c>
      <c r="BH2962">
        <v>15000</v>
      </c>
      <c r="BI2962">
        <v>18000</v>
      </c>
      <c r="BJ2962">
        <v>17000</v>
      </c>
      <c r="BK2962">
        <v>19000</v>
      </c>
      <c r="BL2962">
        <v>18000</v>
      </c>
      <c r="BM2962">
        <v>20000</v>
      </c>
      <c r="BN2962">
        <v>21000</v>
      </c>
      <c r="BO2962">
        <v>25000</v>
      </c>
      <c r="BP2962">
        <v>23000</v>
      </c>
      <c r="BQ2962">
        <v>25000</v>
      </c>
      <c r="BR2962">
        <v>24000</v>
      </c>
      <c r="BS2962">
        <v>0</v>
      </c>
      <c r="BT2962">
        <v>0</v>
      </c>
      <c r="BU2962">
        <v>0</v>
      </c>
      <c r="BV2962">
        <v>0</v>
      </c>
      <c r="BW2962">
        <v>0</v>
      </c>
      <c r="BX2962">
        <v>0</v>
      </c>
      <c r="BY2962">
        <v>0</v>
      </c>
      <c r="BZ2962">
        <v>0</v>
      </c>
      <c r="CA2962">
        <v>0</v>
      </c>
      <c r="CB2962">
        <v>0</v>
      </c>
      <c r="CC2962">
        <v>0</v>
      </c>
      <c r="CD2962">
        <v>0</v>
      </c>
      <c r="CE2962">
        <v>0</v>
      </c>
    </row>
    <row r="2963" spans="1:83" x14ac:dyDescent="0.35">
      <c r="A2963" s="9" t="str">
        <f t="shared" si="46"/>
        <v>8893.501.91</v>
      </c>
      <c r="B2963" s="52" t="e">
        <f>+IF(MATCH(A2963,List!H$10:H$145,0),"Targeted")</f>
        <v>#N/A</v>
      </c>
      <c r="C2963" s="65"/>
      <c r="D2963" s="151"/>
      <c r="E2963" s="16" t="s">
        <v>4561</v>
      </c>
      <c r="F2963" s="16" t="s">
        <v>4562</v>
      </c>
      <c r="G2963" s="16" t="s">
        <v>63</v>
      </c>
      <c r="H2963" s="16" t="s">
        <v>4584</v>
      </c>
      <c r="I2963" s="16" t="s">
        <v>4587</v>
      </c>
      <c r="J2963" s="16" t="s">
        <v>4588</v>
      </c>
      <c r="K2963" s="17" t="s">
        <v>19</v>
      </c>
      <c r="L2963" s="18" t="s">
        <v>4550</v>
      </c>
      <c r="M2963" s="195" t="s">
        <v>11</v>
      </c>
      <c r="N2963" s="16" t="s">
        <v>4551</v>
      </c>
      <c r="O2963" s="17" t="s">
        <v>304</v>
      </c>
      <c r="P2963" s="17" t="s">
        <v>524</v>
      </c>
      <c r="Q2963" s="17" t="s">
        <v>306</v>
      </c>
      <c r="R2963">
        <v>0</v>
      </c>
      <c r="S2963">
        <v>0</v>
      </c>
      <c r="T2963">
        <v>0</v>
      </c>
      <c r="U2963">
        <v>0</v>
      </c>
      <c r="V2963">
        <v>0</v>
      </c>
      <c r="W2963">
        <v>0</v>
      </c>
      <c r="X2963">
        <v>0</v>
      </c>
      <c r="Y2963">
        <v>0</v>
      </c>
      <c r="Z2963">
        <v>0</v>
      </c>
      <c r="AA2963">
        <v>0</v>
      </c>
      <c r="AB2963">
        <v>0</v>
      </c>
      <c r="AC2963">
        <v>0</v>
      </c>
      <c r="AD2963">
        <v>0</v>
      </c>
      <c r="AE2963">
        <v>0</v>
      </c>
      <c r="AF2963">
        <v>0</v>
      </c>
      <c r="AG2963" s="19">
        <v>0</v>
      </c>
      <c r="AH2963">
        <v>0</v>
      </c>
      <c r="AI2963">
        <v>0</v>
      </c>
      <c r="AJ2963">
        <v>0</v>
      </c>
      <c r="AK2963">
        <v>0</v>
      </c>
      <c r="AL2963">
        <v>0</v>
      </c>
      <c r="AM2963">
        <v>0</v>
      </c>
      <c r="AN2963">
        <v>0</v>
      </c>
      <c r="AO2963">
        <v>0</v>
      </c>
      <c r="AP2963">
        <v>10</v>
      </c>
      <c r="AQ2963">
        <v>-4</v>
      </c>
      <c r="AR2963">
        <v>16</v>
      </c>
      <c r="AS2963">
        <v>16</v>
      </c>
      <c r="AT2963">
        <v>7</v>
      </c>
      <c r="AU2963">
        <v>5</v>
      </c>
      <c r="AV2963">
        <v>0</v>
      </c>
      <c r="AW2963">
        <v>0</v>
      </c>
      <c r="AX2963">
        <v>0</v>
      </c>
      <c r="AY2963">
        <v>0</v>
      </c>
      <c r="AZ2963">
        <v>0</v>
      </c>
      <c r="BA2963">
        <v>0</v>
      </c>
      <c r="BB2963">
        <v>0</v>
      </c>
      <c r="BC2963">
        <v>0</v>
      </c>
      <c r="BD2963">
        <v>0</v>
      </c>
      <c r="BE2963">
        <v>0</v>
      </c>
      <c r="BF2963">
        <v>0</v>
      </c>
      <c r="BG2963">
        <v>0</v>
      </c>
      <c r="BH2963">
        <v>0</v>
      </c>
      <c r="BI2963">
        <v>0</v>
      </c>
      <c r="BJ2963">
        <v>0</v>
      </c>
      <c r="BK2963">
        <v>0</v>
      </c>
      <c r="BL2963">
        <v>0</v>
      </c>
      <c r="BM2963">
        <v>0</v>
      </c>
      <c r="BN2963">
        <v>0</v>
      </c>
      <c r="BO2963">
        <v>0</v>
      </c>
      <c r="BP2963">
        <v>0</v>
      </c>
      <c r="BQ2963">
        <v>0</v>
      </c>
      <c r="BR2963">
        <v>0</v>
      </c>
      <c r="BS2963">
        <v>0</v>
      </c>
      <c r="BT2963">
        <v>0</v>
      </c>
      <c r="BU2963">
        <v>0</v>
      </c>
      <c r="BV2963">
        <v>0</v>
      </c>
      <c r="BW2963">
        <v>0</v>
      </c>
      <c r="BX2963" s="10">
        <v>0</v>
      </c>
      <c r="BY2963">
        <v>0</v>
      </c>
      <c r="BZ2963">
        <v>0</v>
      </c>
      <c r="CA2963">
        <v>0</v>
      </c>
      <c r="CB2963">
        <v>0</v>
      </c>
      <c r="CC2963">
        <v>0</v>
      </c>
      <c r="CD2963">
        <v>0</v>
      </c>
      <c r="CE2963">
        <v>0</v>
      </c>
    </row>
    <row r="2964" spans="1:83" x14ac:dyDescent="0.35">
      <c r="A2964" s="9" t="str">
        <f t="shared" si="46"/>
        <v>0400.501.91</v>
      </c>
      <c r="B2964" s="52" t="e">
        <f>+IF(MATCH(A2964,List!H$10:H$145,0),"Targeted")</f>
        <v>#N/A</v>
      </c>
      <c r="C2964" s="65"/>
      <c r="D2964" s="151" t="s">
        <v>7700</v>
      </c>
      <c r="E2964" s="16" t="s">
        <v>4561</v>
      </c>
      <c r="F2964" s="16" t="s">
        <v>4562</v>
      </c>
      <c r="G2964" s="16" t="s">
        <v>730</v>
      </c>
      <c r="H2964" s="16" t="s">
        <v>4589</v>
      </c>
      <c r="I2964" s="16" t="s">
        <v>682</v>
      </c>
      <c r="J2964" s="16" t="s">
        <v>4590</v>
      </c>
      <c r="K2964" s="17" t="s">
        <v>19</v>
      </c>
      <c r="L2964" s="18" t="s">
        <v>4550</v>
      </c>
      <c r="M2964" s="195" t="s">
        <v>11</v>
      </c>
      <c r="N2964" s="16" t="s">
        <v>4551</v>
      </c>
      <c r="O2964" s="17" t="s">
        <v>346</v>
      </c>
      <c r="P2964" s="17" t="s">
        <v>305</v>
      </c>
      <c r="Q2964" s="17" t="s">
        <v>306</v>
      </c>
      <c r="R2964">
        <v>0</v>
      </c>
      <c r="S2964">
        <v>0</v>
      </c>
      <c r="T2964">
        <v>0</v>
      </c>
      <c r="U2964">
        <v>0</v>
      </c>
      <c r="V2964">
        <v>7311</v>
      </c>
      <c r="W2964">
        <v>17425</v>
      </c>
      <c r="X2964">
        <v>9883</v>
      </c>
      <c r="Y2964">
        <v>49625</v>
      </c>
      <c r="Z2964">
        <v>49974</v>
      </c>
      <c r="AA2964">
        <v>1403</v>
      </c>
      <c r="AB2964">
        <v>7340</v>
      </c>
      <c r="AC2964">
        <v>15381</v>
      </c>
      <c r="AD2964">
        <v>422</v>
      </c>
      <c r="AE2964">
        <v>228</v>
      </c>
      <c r="AF2964">
        <v>0</v>
      </c>
      <c r="AG2964" s="19">
        <v>0</v>
      </c>
      <c r="AH2964">
        <v>1000</v>
      </c>
      <c r="AI2964">
        <v>2262</v>
      </c>
      <c r="AJ2964">
        <v>3004</v>
      </c>
      <c r="AK2964">
        <v>9318</v>
      </c>
      <c r="AL2964">
        <v>5520</v>
      </c>
      <c r="AM2964">
        <v>15639</v>
      </c>
      <c r="AN2964">
        <v>12551</v>
      </c>
      <c r="AO2964">
        <v>23841</v>
      </c>
      <c r="AP2964">
        <v>25170</v>
      </c>
      <c r="AQ2964">
        <v>26792</v>
      </c>
      <c r="AR2964">
        <v>5561</v>
      </c>
      <c r="AS2964">
        <v>14724</v>
      </c>
      <c r="AT2964">
        <v>17953</v>
      </c>
      <c r="AU2964">
        <v>11496</v>
      </c>
      <c r="AV2964">
        <v>46688</v>
      </c>
      <c r="AW2964">
        <v>53635</v>
      </c>
      <c r="AX2964">
        <v>51886</v>
      </c>
      <c r="AY2964">
        <v>42198</v>
      </c>
      <c r="AZ2964">
        <v>25000</v>
      </c>
      <c r="BA2964">
        <v>18000</v>
      </c>
      <c r="BB2964">
        <v>20000</v>
      </c>
      <c r="BC2964">
        <v>25000</v>
      </c>
      <c r="BD2964">
        <v>26000</v>
      </c>
      <c r="BE2964">
        <v>14000</v>
      </c>
      <c r="BF2964">
        <v>28000</v>
      </c>
      <c r="BG2964">
        <v>36000</v>
      </c>
      <c r="BH2964">
        <v>35000</v>
      </c>
      <c r="BI2964">
        <v>36000</v>
      </c>
      <c r="BJ2964">
        <v>37000</v>
      </c>
      <c r="BK2964">
        <v>29000</v>
      </c>
      <c r="BL2964">
        <v>29000</v>
      </c>
      <c r="BM2964">
        <v>24000</v>
      </c>
      <c r="BN2964">
        <v>29000</v>
      </c>
      <c r="BO2964">
        <v>22000</v>
      </c>
      <c r="BP2964">
        <v>22000</v>
      </c>
      <c r="BQ2964">
        <v>20000</v>
      </c>
      <c r="BR2964">
        <v>17000</v>
      </c>
      <c r="BS2964">
        <v>16000</v>
      </c>
      <c r="BT2964">
        <v>18000</v>
      </c>
      <c r="BU2964">
        <v>17000</v>
      </c>
      <c r="BV2964">
        <v>23000</v>
      </c>
      <c r="BW2964">
        <v>16000</v>
      </c>
      <c r="BX2964">
        <v>16000</v>
      </c>
      <c r="BY2964">
        <v>22000</v>
      </c>
      <c r="BZ2964">
        <v>49000</v>
      </c>
      <c r="CA2964">
        <v>27000</v>
      </c>
      <c r="CB2964">
        <v>28000</v>
      </c>
      <c r="CC2964">
        <v>29000</v>
      </c>
      <c r="CD2964">
        <v>29000</v>
      </c>
      <c r="CE2964">
        <v>30000</v>
      </c>
    </row>
    <row r="2965" spans="1:83" x14ac:dyDescent="0.35">
      <c r="A2965" s="9" t="str">
        <f t="shared" si="46"/>
        <v>0400.501.91</v>
      </c>
      <c r="B2965" s="52" t="e">
        <f>+IF(MATCH(A2965,List!H$10:H$145,0),"Targeted")</f>
        <v>#N/A</v>
      </c>
      <c r="C2965" s="65"/>
      <c r="D2965" s="151" t="s">
        <v>7700</v>
      </c>
      <c r="E2965" s="16" t="s">
        <v>4561</v>
      </c>
      <c r="F2965" s="16" t="s">
        <v>4562</v>
      </c>
      <c r="G2965" s="16" t="s">
        <v>730</v>
      </c>
      <c r="H2965" s="16" t="s">
        <v>4589</v>
      </c>
      <c r="I2965" s="16" t="s">
        <v>682</v>
      </c>
      <c r="J2965" s="16" t="s">
        <v>4590</v>
      </c>
      <c r="K2965" s="17" t="s">
        <v>19</v>
      </c>
      <c r="L2965" s="18" t="s">
        <v>4550</v>
      </c>
      <c r="M2965" s="195" t="s">
        <v>11</v>
      </c>
      <c r="N2965" s="16" t="s">
        <v>4551</v>
      </c>
      <c r="O2965" s="17" t="s">
        <v>346</v>
      </c>
      <c r="P2965" s="17" t="s">
        <v>524</v>
      </c>
      <c r="Q2965" s="17" t="s">
        <v>306</v>
      </c>
      <c r="R2965">
        <v>40179</v>
      </c>
      <c r="S2965">
        <v>41444</v>
      </c>
      <c r="T2965">
        <v>41076</v>
      </c>
      <c r="U2965">
        <v>131525</v>
      </c>
      <c r="V2965">
        <v>128468</v>
      </c>
      <c r="W2965">
        <v>232832</v>
      </c>
      <c r="X2965">
        <v>255224</v>
      </c>
      <c r="Y2965">
        <v>255420</v>
      </c>
      <c r="Z2965">
        <v>285200</v>
      </c>
      <c r="AA2965">
        <v>409775</v>
      </c>
      <c r="AB2965">
        <v>501201</v>
      </c>
      <c r="AC2965">
        <v>591549</v>
      </c>
      <c r="AD2965">
        <v>569216</v>
      </c>
      <c r="AE2965">
        <v>652523</v>
      </c>
      <c r="AF2965">
        <v>747503</v>
      </c>
      <c r="AG2965" s="19">
        <v>89710</v>
      </c>
      <c r="AH2965">
        <v>691933</v>
      </c>
      <c r="AI2965">
        <v>690705</v>
      </c>
      <c r="AJ2965">
        <v>769071</v>
      </c>
      <c r="AK2965">
        <v>854115</v>
      </c>
      <c r="AL2965">
        <v>722908</v>
      </c>
      <c r="AM2965">
        <v>801905</v>
      </c>
      <c r="AN2965">
        <v>705018</v>
      </c>
      <c r="AO2965">
        <v>718696</v>
      </c>
      <c r="AP2965">
        <v>633144</v>
      </c>
      <c r="AQ2965">
        <v>1007771</v>
      </c>
      <c r="AR2965">
        <v>1224966</v>
      </c>
      <c r="AS2965">
        <v>1261076</v>
      </c>
      <c r="AT2965">
        <v>818540</v>
      </c>
      <c r="AU2965">
        <v>1287089</v>
      </c>
      <c r="AV2965">
        <v>1037506</v>
      </c>
      <c r="AW2965">
        <v>1019814</v>
      </c>
      <c r="AX2965">
        <v>1133120</v>
      </c>
      <c r="AY2965">
        <v>1292212</v>
      </c>
      <c r="AZ2965">
        <v>1449000</v>
      </c>
      <c r="BA2965">
        <v>1323000</v>
      </c>
      <c r="BB2965">
        <v>1375000</v>
      </c>
      <c r="BC2965">
        <v>1419000</v>
      </c>
      <c r="BD2965">
        <v>1336000</v>
      </c>
      <c r="BE2965">
        <v>1448000</v>
      </c>
      <c r="BF2965">
        <v>1651000</v>
      </c>
      <c r="BG2965">
        <v>1742000</v>
      </c>
      <c r="BH2965">
        <v>1908000</v>
      </c>
      <c r="BI2965">
        <v>1909000</v>
      </c>
      <c r="BJ2965">
        <v>1930000</v>
      </c>
      <c r="BK2965">
        <v>1958000</v>
      </c>
      <c r="BL2965">
        <v>1927000</v>
      </c>
      <c r="BM2965">
        <v>1871000</v>
      </c>
      <c r="BN2965">
        <v>2005000</v>
      </c>
      <c r="BO2965">
        <v>1989000</v>
      </c>
      <c r="BP2965">
        <v>1946000</v>
      </c>
      <c r="BQ2965">
        <v>1846000</v>
      </c>
      <c r="BR2965">
        <v>1768000</v>
      </c>
      <c r="BS2965">
        <v>1665000</v>
      </c>
      <c r="BT2965">
        <v>1637000</v>
      </c>
      <c r="BU2965">
        <v>1662000</v>
      </c>
      <c r="BV2965">
        <v>1726000</v>
      </c>
      <c r="BW2965">
        <v>1613000</v>
      </c>
      <c r="BX2965">
        <v>1782000</v>
      </c>
      <c r="BY2965">
        <v>1687000</v>
      </c>
      <c r="BZ2965">
        <v>2083000</v>
      </c>
      <c r="CA2965">
        <v>2019000</v>
      </c>
      <c r="CB2965">
        <v>2109000</v>
      </c>
      <c r="CC2965">
        <v>2170000</v>
      </c>
      <c r="CD2965">
        <v>2206000</v>
      </c>
      <c r="CE2965">
        <v>2237000</v>
      </c>
    </row>
    <row r="2966" spans="1:83" x14ac:dyDescent="0.35">
      <c r="A2966" s="9" t="str">
        <f t="shared" si="46"/>
        <v>0400.501.91</v>
      </c>
      <c r="B2966" s="52" t="e">
        <f>+IF(MATCH(A2966,List!H$10:H$145,0),"Targeted")</f>
        <v>#N/A</v>
      </c>
      <c r="C2966" s="65"/>
      <c r="D2966" s="151"/>
      <c r="E2966" s="16" t="s">
        <v>4561</v>
      </c>
      <c r="F2966" s="16" t="s">
        <v>4562</v>
      </c>
      <c r="G2966" s="16" t="s">
        <v>730</v>
      </c>
      <c r="H2966" s="16" t="s">
        <v>4589</v>
      </c>
      <c r="I2966" s="16" t="s">
        <v>682</v>
      </c>
      <c r="J2966" s="16" t="s">
        <v>4590</v>
      </c>
      <c r="K2966" s="17" t="s">
        <v>19</v>
      </c>
      <c r="L2966" s="18" t="s">
        <v>4550</v>
      </c>
      <c r="M2966" s="195" t="s">
        <v>11</v>
      </c>
      <c r="N2966" s="16" t="s">
        <v>4551</v>
      </c>
      <c r="O2966" s="17" t="s">
        <v>304</v>
      </c>
      <c r="P2966" s="17" t="s">
        <v>305</v>
      </c>
      <c r="Q2966" s="17" t="s">
        <v>306</v>
      </c>
      <c r="R2966">
        <v>0</v>
      </c>
      <c r="S2966">
        <v>0</v>
      </c>
      <c r="T2966">
        <v>0</v>
      </c>
      <c r="U2966">
        <v>0</v>
      </c>
      <c r="V2966">
        <v>0</v>
      </c>
      <c r="W2966">
        <v>0</v>
      </c>
      <c r="X2966">
        <v>0</v>
      </c>
      <c r="Y2966">
        <v>0</v>
      </c>
      <c r="Z2966">
        <v>0</v>
      </c>
      <c r="AA2966">
        <v>0</v>
      </c>
      <c r="AB2966">
        <v>0</v>
      </c>
      <c r="AC2966">
        <v>0</v>
      </c>
      <c r="AD2966">
        <v>0</v>
      </c>
      <c r="AE2966">
        <v>0</v>
      </c>
      <c r="AF2966">
        <v>0</v>
      </c>
      <c r="AG2966" s="19">
        <v>0</v>
      </c>
      <c r="AH2966">
        <v>0</v>
      </c>
      <c r="AI2966">
        <v>0</v>
      </c>
      <c r="AJ2966">
        <v>0</v>
      </c>
      <c r="AK2966">
        <v>0</v>
      </c>
      <c r="AL2966">
        <v>0</v>
      </c>
      <c r="AM2966">
        <v>0</v>
      </c>
      <c r="AN2966">
        <v>0</v>
      </c>
      <c r="AO2966">
        <v>0</v>
      </c>
      <c r="AP2966">
        <v>0</v>
      </c>
      <c r="AQ2966">
        <v>0</v>
      </c>
      <c r="AR2966">
        <v>0</v>
      </c>
      <c r="AS2966">
        <v>0</v>
      </c>
      <c r="AT2966">
        <v>0</v>
      </c>
      <c r="AU2966">
        <v>8100</v>
      </c>
      <c r="AV2966">
        <v>6208</v>
      </c>
      <c r="AW2966">
        <v>5604</v>
      </c>
      <c r="AX2966">
        <v>5443</v>
      </c>
      <c r="AY2966">
        <v>6353</v>
      </c>
      <c r="AZ2966">
        <v>8000</v>
      </c>
      <c r="BA2966">
        <v>7000</v>
      </c>
      <c r="BB2966">
        <v>0</v>
      </c>
      <c r="BC2966">
        <v>1000</v>
      </c>
      <c r="BD2966">
        <v>0</v>
      </c>
      <c r="BE2966">
        <v>0</v>
      </c>
      <c r="BF2966">
        <v>0</v>
      </c>
      <c r="BG2966">
        <v>0</v>
      </c>
      <c r="BH2966">
        <v>0</v>
      </c>
      <c r="BI2966">
        <v>0</v>
      </c>
      <c r="BJ2966">
        <v>0</v>
      </c>
      <c r="BK2966">
        <v>0</v>
      </c>
      <c r="BL2966">
        <v>0</v>
      </c>
      <c r="BM2966">
        <v>0</v>
      </c>
      <c r="BN2966">
        <v>0</v>
      </c>
      <c r="BO2966">
        <v>0</v>
      </c>
      <c r="BP2966">
        <v>0</v>
      </c>
      <c r="BQ2966">
        <v>0</v>
      </c>
      <c r="BR2966">
        <v>0</v>
      </c>
      <c r="BS2966">
        <v>0</v>
      </c>
      <c r="BT2966">
        <v>0</v>
      </c>
      <c r="BU2966">
        <v>0</v>
      </c>
      <c r="BV2966">
        <v>0</v>
      </c>
      <c r="BW2966">
        <v>0</v>
      </c>
      <c r="BX2966" s="10">
        <v>0</v>
      </c>
      <c r="BY2966">
        <v>0</v>
      </c>
      <c r="BZ2966">
        <v>0</v>
      </c>
      <c r="CA2966">
        <v>0</v>
      </c>
      <c r="CB2966">
        <v>0</v>
      </c>
      <c r="CC2966">
        <v>0</v>
      </c>
      <c r="CD2966">
        <v>0</v>
      </c>
      <c r="CE2966">
        <v>0</v>
      </c>
    </row>
    <row r="2967" spans="1:83" x14ac:dyDescent="0.35">
      <c r="A2967" s="9" t="str">
        <f t="shared" si="46"/>
        <v>0400.501.91</v>
      </c>
      <c r="B2967" s="52" t="e">
        <f>+IF(MATCH(A2967,List!H$10:H$145,0),"Targeted")</f>
        <v>#N/A</v>
      </c>
      <c r="C2967" s="65"/>
      <c r="D2967" s="151"/>
      <c r="E2967" s="16" t="s">
        <v>4561</v>
      </c>
      <c r="F2967" s="16" t="s">
        <v>4562</v>
      </c>
      <c r="G2967" s="16" t="s">
        <v>730</v>
      </c>
      <c r="H2967" s="16" t="s">
        <v>4589</v>
      </c>
      <c r="I2967" s="16" t="s">
        <v>682</v>
      </c>
      <c r="J2967" s="16" t="s">
        <v>4590</v>
      </c>
      <c r="K2967" s="17" t="s">
        <v>19</v>
      </c>
      <c r="L2967" s="18" t="s">
        <v>4550</v>
      </c>
      <c r="M2967" s="195" t="s">
        <v>11</v>
      </c>
      <c r="N2967" s="16" t="s">
        <v>4551</v>
      </c>
      <c r="O2967" s="17" t="s">
        <v>304</v>
      </c>
      <c r="P2967" s="17" t="s">
        <v>524</v>
      </c>
      <c r="Q2967" s="17" t="s">
        <v>306</v>
      </c>
      <c r="R2967">
        <v>0</v>
      </c>
      <c r="S2967">
        <v>0</v>
      </c>
      <c r="T2967">
        <v>0</v>
      </c>
      <c r="U2967">
        <v>0</v>
      </c>
      <c r="V2967">
        <v>0</v>
      </c>
      <c r="W2967">
        <v>0</v>
      </c>
      <c r="X2967">
        <v>0</v>
      </c>
      <c r="Y2967">
        <v>0</v>
      </c>
      <c r="Z2967">
        <v>0</v>
      </c>
      <c r="AA2967">
        <v>0</v>
      </c>
      <c r="AB2967">
        <v>0</v>
      </c>
      <c r="AC2967">
        <v>0</v>
      </c>
      <c r="AD2967">
        <v>0</v>
      </c>
      <c r="AE2967">
        <v>0</v>
      </c>
      <c r="AF2967">
        <v>0</v>
      </c>
      <c r="AG2967" s="19">
        <v>0</v>
      </c>
      <c r="AH2967">
        <v>0</v>
      </c>
      <c r="AI2967">
        <v>0</v>
      </c>
      <c r="AJ2967">
        <v>0</v>
      </c>
      <c r="AK2967">
        <v>0</v>
      </c>
      <c r="AL2967">
        <v>0</v>
      </c>
      <c r="AM2967">
        <v>0</v>
      </c>
      <c r="AN2967">
        <v>0</v>
      </c>
      <c r="AO2967">
        <v>0</v>
      </c>
      <c r="AP2967">
        <v>0</v>
      </c>
      <c r="AQ2967">
        <v>0</v>
      </c>
      <c r="AR2967">
        <v>0</v>
      </c>
      <c r="AS2967">
        <v>0</v>
      </c>
      <c r="AT2967">
        <v>5543</v>
      </c>
      <c r="AU2967">
        <v>0</v>
      </c>
      <c r="AV2967">
        <v>0</v>
      </c>
      <c r="AW2967">
        <v>0</v>
      </c>
      <c r="AX2967">
        <v>0</v>
      </c>
      <c r="AY2967">
        <v>0</v>
      </c>
      <c r="AZ2967">
        <v>0</v>
      </c>
      <c r="BA2967">
        <v>0</v>
      </c>
      <c r="BB2967">
        <v>7000</v>
      </c>
      <c r="BC2967">
        <v>6000</v>
      </c>
      <c r="BD2967">
        <v>2000</v>
      </c>
      <c r="BE2967">
        <v>0</v>
      </c>
      <c r="BF2967">
        <v>0</v>
      </c>
      <c r="BG2967">
        <v>0</v>
      </c>
      <c r="BH2967">
        <v>0</v>
      </c>
      <c r="BI2967">
        <v>0</v>
      </c>
      <c r="BJ2967">
        <v>0</v>
      </c>
      <c r="BK2967">
        <v>0</v>
      </c>
      <c r="BL2967">
        <v>0</v>
      </c>
      <c r="BM2967">
        <v>0</v>
      </c>
      <c r="BN2967">
        <v>0</v>
      </c>
      <c r="BO2967">
        <v>0</v>
      </c>
      <c r="BP2967">
        <v>0</v>
      </c>
      <c r="BQ2967">
        <v>0</v>
      </c>
      <c r="BR2967">
        <v>0</v>
      </c>
      <c r="BS2967">
        <v>0</v>
      </c>
      <c r="BT2967">
        <v>0</v>
      </c>
      <c r="BU2967">
        <v>0</v>
      </c>
      <c r="BV2967">
        <v>0</v>
      </c>
      <c r="BW2967">
        <v>0</v>
      </c>
      <c r="BX2967" s="10">
        <v>0</v>
      </c>
      <c r="BY2967">
        <v>0</v>
      </c>
      <c r="BZ2967">
        <v>0</v>
      </c>
      <c r="CA2967">
        <v>55000</v>
      </c>
      <c r="CB2967">
        <v>770000</v>
      </c>
      <c r="CC2967">
        <v>1045000</v>
      </c>
      <c r="CD2967">
        <v>1100000</v>
      </c>
      <c r="CE2967">
        <v>1100000</v>
      </c>
    </row>
    <row r="2968" spans="1:83" x14ac:dyDescent="0.35">
      <c r="A2968" s="9" t="str">
        <f t="shared" si="46"/>
        <v>0201.501.91</v>
      </c>
      <c r="B2968" s="52" t="e">
        <f>+IF(MATCH(A2968,List!H$10:H$145,0),"Targeted")</f>
        <v>#N/A</v>
      </c>
      <c r="C2968" s="65"/>
      <c r="D2968" s="151" t="s">
        <v>7700</v>
      </c>
      <c r="E2968" s="16" t="s">
        <v>4561</v>
      </c>
      <c r="F2968" s="16" t="s">
        <v>4562</v>
      </c>
      <c r="G2968" s="16" t="s">
        <v>768</v>
      </c>
      <c r="H2968" s="16" t="s">
        <v>4591</v>
      </c>
      <c r="I2968" s="16" t="s">
        <v>27</v>
      </c>
      <c r="J2968" s="16" t="s">
        <v>4592</v>
      </c>
      <c r="K2968" s="17" t="s">
        <v>19</v>
      </c>
      <c r="L2968" s="18" t="s">
        <v>4550</v>
      </c>
      <c r="M2968" s="195" t="s">
        <v>11</v>
      </c>
      <c r="N2968" s="16" t="s">
        <v>4551</v>
      </c>
      <c r="O2968" s="17" t="s">
        <v>346</v>
      </c>
      <c r="P2968" s="17" t="s">
        <v>305</v>
      </c>
      <c r="Q2968" s="17" t="s">
        <v>306</v>
      </c>
      <c r="R2968">
        <v>0</v>
      </c>
      <c r="S2968">
        <v>0</v>
      </c>
      <c r="T2968">
        <v>0</v>
      </c>
      <c r="U2968">
        <v>0</v>
      </c>
      <c r="V2968">
        <v>0</v>
      </c>
      <c r="W2968">
        <v>0</v>
      </c>
      <c r="X2968">
        <v>0</v>
      </c>
      <c r="Y2968">
        <v>0</v>
      </c>
      <c r="Z2968">
        <v>0</v>
      </c>
      <c r="AA2968">
        <v>0</v>
      </c>
      <c r="AB2968">
        <v>0</v>
      </c>
      <c r="AC2968">
        <v>0</v>
      </c>
      <c r="AD2968">
        <v>0</v>
      </c>
      <c r="AE2968">
        <v>0</v>
      </c>
      <c r="AF2968">
        <v>0</v>
      </c>
      <c r="AG2968" s="19">
        <v>0</v>
      </c>
      <c r="AH2968">
        <v>0</v>
      </c>
      <c r="AI2968">
        <v>0</v>
      </c>
      <c r="AJ2968">
        <v>0</v>
      </c>
      <c r="AK2968">
        <v>970</v>
      </c>
      <c r="AL2968">
        <v>0</v>
      </c>
      <c r="AM2968">
        <v>0</v>
      </c>
      <c r="AN2968">
        <v>0</v>
      </c>
      <c r="AO2968">
        <v>0</v>
      </c>
      <c r="AP2968">
        <v>0</v>
      </c>
      <c r="AQ2968">
        <v>0</v>
      </c>
      <c r="AR2968">
        <v>0</v>
      </c>
      <c r="AS2968">
        <v>0</v>
      </c>
      <c r="AT2968">
        <v>0</v>
      </c>
      <c r="AU2968">
        <v>0</v>
      </c>
      <c r="AV2968">
        <v>0</v>
      </c>
      <c r="AW2968">
        <v>0</v>
      </c>
      <c r="AX2968">
        <v>0</v>
      </c>
      <c r="AY2968">
        <v>0</v>
      </c>
      <c r="AZ2968">
        <v>0</v>
      </c>
      <c r="BA2968">
        <v>0</v>
      </c>
      <c r="BB2968">
        <v>0</v>
      </c>
      <c r="BC2968">
        <v>0</v>
      </c>
      <c r="BD2968">
        <v>0</v>
      </c>
      <c r="BE2968">
        <v>0</v>
      </c>
      <c r="BF2968">
        <v>0</v>
      </c>
      <c r="BG2968">
        <v>0</v>
      </c>
      <c r="BH2968">
        <v>0</v>
      </c>
      <c r="BI2968">
        <v>0</v>
      </c>
      <c r="BJ2968">
        <v>0</v>
      </c>
      <c r="BK2968">
        <v>0</v>
      </c>
      <c r="BL2968">
        <v>0</v>
      </c>
      <c r="BM2968">
        <v>0</v>
      </c>
      <c r="BN2968">
        <v>0</v>
      </c>
      <c r="BO2968">
        <v>0</v>
      </c>
      <c r="BP2968">
        <v>0</v>
      </c>
      <c r="BQ2968">
        <v>0</v>
      </c>
      <c r="BR2968">
        <v>0</v>
      </c>
      <c r="BS2968">
        <v>0</v>
      </c>
      <c r="BT2968">
        <v>0</v>
      </c>
      <c r="BU2968">
        <v>0</v>
      </c>
      <c r="BV2968">
        <v>0</v>
      </c>
      <c r="BW2968">
        <v>0</v>
      </c>
      <c r="BX2968">
        <v>0</v>
      </c>
      <c r="BY2968">
        <v>0</v>
      </c>
      <c r="BZ2968">
        <v>0</v>
      </c>
      <c r="CA2968">
        <v>0</v>
      </c>
      <c r="CB2968">
        <v>0</v>
      </c>
      <c r="CC2968">
        <v>0</v>
      </c>
      <c r="CD2968">
        <v>0</v>
      </c>
      <c r="CE2968">
        <v>0</v>
      </c>
    </row>
    <row r="2969" spans="1:83" x14ac:dyDescent="0.35">
      <c r="A2969" s="9" t="str">
        <f t="shared" si="46"/>
        <v>0013.501.91</v>
      </c>
      <c r="B2969" s="52" t="e">
        <f>+IF(MATCH(A2969,List!H$10:H$145,0),"Targeted")</f>
        <v>#N/A</v>
      </c>
      <c r="C2969" s="65"/>
      <c r="D2969" s="151" t="s">
        <v>7700</v>
      </c>
      <c r="E2969" s="16" t="s">
        <v>4561</v>
      </c>
      <c r="F2969" s="16" t="s">
        <v>4562</v>
      </c>
      <c r="G2969" s="16" t="s">
        <v>1006</v>
      </c>
      <c r="H2969" s="16" t="s">
        <v>4593</v>
      </c>
      <c r="I2969" s="16" t="s">
        <v>3041</v>
      </c>
      <c r="J2969" s="16" t="s">
        <v>4593</v>
      </c>
      <c r="K2969" s="17" t="s">
        <v>19</v>
      </c>
      <c r="L2969" s="18" t="s">
        <v>4550</v>
      </c>
      <c r="M2969" s="195" t="s">
        <v>11</v>
      </c>
      <c r="N2969" s="16" t="s">
        <v>4551</v>
      </c>
      <c r="O2969" s="17" t="s">
        <v>346</v>
      </c>
      <c r="P2969" s="17" t="s">
        <v>524</v>
      </c>
      <c r="Q2969" s="17" t="s">
        <v>306</v>
      </c>
      <c r="R2969">
        <v>0</v>
      </c>
      <c r="S2969">
        <v>0</v>
      </c>
      <c r="T2969">
        <v>0</v>
      </c>
      <c r="U2969">
        <v>0</v>
      </c>
      <c r="V2969">
        <v>0</v>
      </c>
      <c r="W2969">
        <v>0</v>
      </c>
      <c r="X2969">
        <v>0</v>
      </c>
      <c r="Y2969">
        <v>0</v>
      </c>
      <c r="Z2969">
        <v>0</v>
      </c>
      <c r="AA2969">
        <v>0</v>
      </c>
      <c r="AB2969">
        <v>0</v>
      </c>
      <c r="AC2969">
        <v>0</v>
      </c>
      <c r="AD2969">
        <v>0</v>
      </c>
      <c r="AE2969">
        <v>0</v>
      </c>
      <c r="AF2969">
        <v>0</v>
      </c>
      <c r="AG2969" s="19">
        <v>0</v>
      </c>
      <c r="AH2969">
        <v>0</v>
      </c>
      <c r="AI2969">
        <v>0</v>
      </c>
      <c r="AJ2969">
        <v>0</v>
      </c>
      <c r="AK2969">
        <v>0</v>
      </c>
      <c r="AL2969">
        <v>0</v>
      </c>
      <c r="AM2969">
        <v>0</v>
      </c>
      <c r="AN2969">
        <v>0</v>
      </c>
      <c r="AO2969">
        <v>0</v>
      </c>
      <c r="AP2969">
        <v>0</v>
      </c>
      <c r="AQ2969">
        <v>0</v>
      </c>
      <c r="AR2969">
        <v>0</v>
      </c>
      <c r="AS2969">
        <v>0</v>
      </c>
      <c r="AT2969">
        <v>0</v>
      </c>
      <c r="AU2969">
        <v>0</v>
      </c>
      <c r="AV2969">
        <v>0</v>
      </c>
      <c r="AW2969">
        <v>0</v>
      </c>
      <c r="AX2969">
        <v>0</v>
      </c>
      <c r="AY2969">
        <v>0</v>
      </c>
      <c r="AZ2969">
        <v>0</v>
      </c>
      <c r="BA2969">
        <v>0</v>
      </c>
      <c r="BB2969">
        <v>0</v>
      </c>
      <c r="BC2969">
        <v>0</v>
      </c>
      <c r="BD2969">
        <v>0</v>
      </c>
      <c r="BE2969">
        <v>0</v>
      </c>
      <c r="BF2969">
        <v>0</v>
      </c>
      <c r="BG2969">
        <v>0</v>
      </c>
      <c r="BH2969">
        <v>0</v>
      </c>
      <c r="BI2969">
        <v>0</v>
      </c>
      <c r="BJ2969">
        <v>0</v>
      </c>
      <c r="BK2969">
        <v>1140000</v>
      </c>
      <c r="BL2969">
        <v>415000</v>
      </c>
      <c r="BM2969">
        <v>177000</v>
      </c>
      <c r="BN2969">
        <v>60000</v>
      </c>
      <c r="BO2969">
        <v>25000</v>
      </c>
      <c r="BP2969">
        <v>28000</v>
      </c>
      <c r="BQ2969">
        <v>15000</v>
      </c>
      <c r="BR2969">
        <v>6000</v>
      </c>
      <c r="BS2969">
        <v>2000</v>
      </c>
      <c r="BT2969">
        <v>0</v>
      </c>
      <c r="BU2969">
        <v>0</v>
      </c>
      <c r="BV2969">
        <v>0</v>
      </c>
      <c r="BW2969">
        <v>232000</v>
      </c>
      <c r="BX2969">
        <v>368000</v>
      </c>
      <c r="BY2969">
        <v>279000</v>
      </c>
      <c r="BZ2969">
        <v>586000</v>
      </c>
      <c r="CA2969">
        <v>550000</v>
      </c>
      <c r="CB2969">
        <v>493000</v>
      </c>
      <c r="CC2969">
        <v>233000</v>
      </c>
      <c r="CD2969">
        <v>95000</v>
      </c>
      <c r="CE2969">
        <v>16000</v>
      </c>
    </row>
    <row r="2970" spans="1:83" x14ac:dyDescent="0.35">
      <c r="A2970" s="9" t="str">
        <f t="shared" si="46"/>
        <v>1737.501.20</v>
      </c>
      <c r="B2970" s="52" t="e">
        <f>+IF(MATCH(A2970,List!H$10:H$145,0),"Targeted")</f>
        <v>#N/A</v>
      </c>
      <c r="C2970" s="65"/>
      <c r="D2970" s="151" t="s">
        <v>7700</v>
      </c>
      <c r="E2970" s="16" t="s">
        <v>4594</v>
      </c>
      <c r="F2970" s="16" t="s">
        <v>4595</v>
      </c>
      <c r="G2970" s="16" t="s">
        <v>730</v>
      </c>
      <c r="H2970" s="16" t="s">
        <v>4596</v>
      </c>
      <c r="I2970" s="16" t="s">
        <v>4597</v>
      </c>
      <c r="J2970" s="16" t="s">
        <v>4598</v>
      </c>
      <c r="K2970" s="17" t="s">
        <v>63</v>
      </c>
      <c r="L2970" s="18" t="s">
        <v>4550</v>
      </c>
      <c r="M2970" s="195" t="s">
        <v>11</v>
      </c>
      <c r="N2970" s="16" t="s">
        <v>4551</v>
      </c>
      <c r="O2970" s="17" t="s">
        <v>346</v>
      </c>
      <c r="P2970" s="17" t="s">
        <v>524</v>
      </c>
      <c r="Q2970" s="17" t="s">
        <v>306</v>
      </c>
      <c r="R2970">
        <v>0</v>
      </c>
      <c r="S2970">
        <v>0</v>
      </c>
      <c r="T2970">
        <v>0</v>
      </c>
      <c r="U2970">
        <v>0</v>
      </c>
      <c r="V2970">
        <v>0</v>
      </c>
      <c r="W2970">
        <v>0</v>
      </c>
      <c r="X2970">
        <v>0</v>
      </c>
      <c r="Y2970">
        <v>0</v>
      </c>
      <c r="Z2970">
        <v>0</v>
      </c>
      <c r="AA2970">
        <v>0</v>
      </c>
      <c r="AB2970">
        <v>0</v>
      </c>
      <c r="AC2970">
        <v>0</v>
      </c>
      <c r="AD2970">
        <v>0</v>
      </c>
      <c r="AE2970">
        <v>0</v>
      </c>
      <c r="AF2970">
        <v>0</v>
      </c>
      <c r="AG2970" s="19">
        <v>0</v>
      </c>
      <c r="AH2970">
        <v>0</v>
      </c>
      <c r="AI2970">
        <v>0</v>
      </c>
      <c r="AJ2970">
        <v>0</v>
      </c>
      <c r="AK2970">
        <v>0</v>
      </c>
      <c r="AL2970">
        <v>0</v>
      </c>
      <c r="AM2970">
        <v>0</v>
      </c>
      <c r="AN2970">
        <v>0</v>
      </c>
      <c r="AO2970">
        <v>0</v>
      </c>
      <c r="AP2970">
        <v>0</v>
      </c>
      <c r="AQ2970">
        <v>0</v>
      </c>
      <c r="AR2970">
        <v>0</v>
      </c>
      <c r="AS2970">
        <v>0</v>
      </c>
      <c r="AT2970">
        <v>0</v>
      </c>
      <c r="AU2970">
        <v>0</v>
      </c>
      <c r="AV2970">
        <v>0</v>
      </c>
      <c r="AW2970">
        <v>0</v>
      </c>
      <c r="AX2970">
        <v>0</v>
      </c>
      <c r="AY2970">
        <v>0</v>
      </c>
      <c r="AZ2970">
        <v>0</v>
      </c>
      <c r="BA2970">
        <v>0</v>
      </c>
      <c r="BB2970">
        <v>0</v>
      </c>
      <c r="BC2970">
        <v>0</v>
      </c>
      <c r="BD2970">
        <v>0</v>
      </c>
      <c r="BE2970">
        <v>0</v>
      </c>
      <c r="BF2970">
        <v>0</v>
      </c>
      <c r="BG2970">
        <v>0</v>
      </c>
      <c r="BH2970">
        <v>0</v>
      </c>
      <c r="BI2970">
        <v>0</v>
      </c>
      <c r="BJ2970">
        <v>0</v>
      </c>
      <c r="BK2970">
        <v>0</v>
      </c>
      <c r="BL2970">
        <v>0</v>
      </c>
      <c r="BM2970">
        <v>0</v>
      </c>
      <c r="BN2970">
        <v>20000</v>
      </c>
      <c r="BO2970">
        <v>0</v>
      </c>
      <c r="BP2970">
        <v>0</v>
      </c>
      <c r="BQ2970">
        <v>0</v>
      </c>
      <c r="BR2970">
        <v>0</v>
      </c>
      <c r="BS2970">
        <v>0</v>
      </c>
      <c r="BT2970">
        <v>0</v>
      </c>
      <c r="BU2970">
        <v>0</v>
      </c>
      <c r="BV2970">
        <v>0</v>
      </c>
      <c r="BW2970">
        <v>0</v>
      </c>
      <c r="BX2970">
        <v>0</v>
      </c>
      <c r="BY2970">
        <v>0</v>
      </c>
      <c r="BZ2970">
        <v>0</v>
      </c>
      <c r="CA2970">
        <v>0</v>
      </c>
      <c r="CB2970">
        <v>0</v>
      </c>
      <c r="CC2970">
        <v>0</v>
      </c>
      <c r="CD2970">
        <v>0</v>
      </c>
      <c r="CE2970">
        <v>0</v>
      </c>
    </row>
    <row r="2971" spans="1:83" x14ac:dyDescent="0.35">
      <c r="A2971" s="9" t="str">
        <f t="shared" si="46"/>
        <v>1817.501.20</v>
      </c>
      <c r="B2971" s="52" t="e">
        <f>+IF(MATCH(A2971,List!H$10:H$145,0),"Targeted")</f>
        <v>#N/A</v>
      </c>
      <c r="C2971" s="65"/>
      <c r="D2971" s="151" t="s">
        <v>7700</v>
      </c>
      <c r="E2971" s="16" t="s">
        <v>4594</v>
      </c>
      <c r="F2971" s="16" t="s">
        <v>4595</v>
      </c>
      <c r="G2971" s="16" t="s">
        <v>730</v>
      </c>
      <c r="H2971" s="16" t="s">
        <v>4596</v>
      </c>
      <c r="I2971" s="16" t="s">
        <v>4599</v>
      </c>
      <c r="J2971" s="16" t="s">
        <v>4600</v>
      </c>
      <c r="K2971" s="17" t="s">
        <v>63</v>
      </c>
      <c r="L2971" s="18" t="s">
        <v>4550</v>
      </c>
      <c r="M2971" s="195" t="s">
        <v>11</v>
      </c>
      <c r="N2971" s="16" t="s">
        <v>4551</v>
      </c>
      <c r="O2971" s="17" t="s">
        <v>346</v>
      </c>
      <c r="P2971" s="17" t="s">
        <v>305</v>
      </c>
      <c r="Q2971" s="17" t="s">
        <v>306</v>
      </c>
      <c r="R2971">
        <v>0</v>
      </c>
      <c r="S2971">
        <v>0</v>
      </c>
      <c r="T2971">
        <v>0</v>
      </c>
      <c r="U2971">
        <v>0</v>
      </c>
      <c r="V2971">
        <v>0</v>
      </c>
      <c r="W2971">
        <v>0</v>
      </c>
      <c r="X2971">
        <v>0</v>
      </c>
      <c r="Y2971">
        <v>0</v>
      </c>
      <c r="Z2971">
        <v>0</v>
      </c>
      <c r="AA2971">
        <v>0</v>
      </c>
      <c r="AB2971">
        <v>0</v>
      </c>
      <c r="AC2971">
        <v>0</v>
      </c>
      <c r="AD2971">
        <v>0</v>
      </c>
      <c r="AE2971">
        <v>0</v>
      </c>
      <c r="AF2971">
        <v>0</v>
      </c>
      <c r="AG2971" s="19">
        <v>0</v>
      </c>
      <c r="AH2971">
        <v>0</v>
      </c>
      <c r="AI2971">
        <v>0</v>
      </c>
      <c r="AJ2971">
        <v>0</v>
      </c>
      <c r="AK2971">
        <v>0</v>
      </c>
      <c r="AL2971">
        <v>0</v>
      </c>
      <c r="AM2971">
        <v>0</v>
      </c>
      <c r="AN2971">
        <v>0</v>
      </c>
      <c r="AO2971">
        <v>0</v>
      </c>
      <c r="AP2971">
        <v>0</v>
      </c>
      <c r="AQ2971">
        <v>0</v>
      </c>
      <c r="AR2971">
        <v>0</v>
      </c>
      <c r="AS2971">
        <v>0</v>
      </c>
      <c r="AT2971">
        <v>0</v>
      </c>
      <c r="AU2971">
        <v>0</v>
      </c>
      <c r="AV2971">
        <v>0</v>
      </c>
      <c r="AW2971">
        <v>0</v>
      </c>
      <c r="AX2971">
        <v>0</v>
      </c>
      <c r="AY2971">
        <v>0</v>
      </c>
      <c r="AZ2971">
        <v>0</v>
      </c>
      <c r="BA2971">
        <v>0</v>
      </c>
      <c r="BB2971">
        <v>0</v>
      </c>
      <c r="BC2971">
        <v>0</v>
      </c>
      <c r="BD2971">
        <v>0</v>
      </c>
      <c r="BE2971">
        <v>0</v>
      </c>
      <c r="BF2971">
        <v>0</v>
      </c>
      <c r="BG2971">
        <v>0</v>
      </c>
      <c r="BH2971">
        <v>0</v>
      </c>
      <c r="BI2971">
        <v>0</v>
      </c>
      <c r="BJ2971">
        <v>0</v>
      </c>
      <c r="BK2971">
        <v>0</v>
      </c>
      <c r="BL2971">
        <v>0</v>
      </c>
      <c r="BM2971">
        <v>0</v>
      </c>
      <c r="BN2971">
        <v>0</v>
      </c>
      <c r="BO2971">
        <v>1000</v>
      </c>
      <c r="BP2971">
        <v>0</v>
      </c>
      <c r="BQ2971">
        <v>0</v>
      </c>
      <c r="BR2971">
        <v>0</v>
      </c>
      <c r="BS2971">
        <v>0</v>
      </c>
      <c r="BT2971">
        <v>0</v>
      </c>
      <c r="BU2971">
        <v>0</v>
      </c>
      <c r="BV2971">
        <v>0</v>
      </c>
      <c r="BW2971">
        <v>0</v>
      </c>
      <c r="BX2971">
        <v>0</v>
      </c>
      <c r="BY2971">
        <v>0</v>
      </c>
      <c r="BZ2971">
        <v>0</v>
      </c>
      <c r="CA2971">
        <v>0</v>
      </c>
      <c r="CB2971">
        <v>0</v>
      </c>
      <c r="CC2971">
        <v>0</v>
      </c>
      <c r="CD2971">
        <v>0</v>
      </c>
      <c r="CE2971">
        <v>0</v>
      </c>
    </row>
    <row r="2972" spans="1:83" x14ac:dyDescent="0.35">
      <c r="A2972" s="9" t="str">
        <f t="shared" si="46"/>
        <v>1817.501.20</v>
      </c>
      <c r="B2972" s="52" t="e">
        <f>+IF(MATCH(A2972,List!H$10:H$145,0),"Targeted")</f>
        <v>#N/A</v>
      </c>
      <c r="C2972" s="65"/>
      <c r="D2972" s="151" t="s">
        <v>7700</v>
      </c>
      <c r="E2972" s="16" t="s">
        <v>4594</v>
      </c>
      <c r="F2972" s="16" t="s">
        <v>4595</v>
      </c>
      <c r="G2972" s="16" t="s">
        <v>730</v>
      </c>
      <c r="H2972" s="16" t="s">
        <v>4596</v>
      </c>
      <c r="I2972" s="16" t="s">
        <v>4599</v>
      </c>
      <c r="J2972" s="16" t="s">
        <v>4600</v>
      </c>
      <c r="K2972" s="17" t="s">
        <v>63</v>
      </c>
      <c r="L2972" s="18" t="s">
        <v>4550</v>
      </c>
      <c r="M2972" s="195" t="s">
        <v>11</v>
      </c>
      <c r="N2972" s="16" t="s">
        <v>4551</v>
      </c>
      <c r="O2972" s="17" t="s">
        <v>346</v>
      </c>
      <c r="P2972" s="17" t="s">
        <v>524</v>
      </c>
      <c r="Q2972" s="17" t="s">
        <v>306</v>
      </c>
      <c r="R2972">
        <v>0</v>
      </c>
      <c r="S2972">
        <v>0</v>
      </c>
      <c r="T2972">
        <v>0</v>
      </c>
      <c r="U2972">
        <v>0</v>
      </c>
      <c r="V2972">
        <v>0</v>
      </c>
      <c r="W2972">
        <v>0</v>
      </c>
      <c r="X2972">
        <v>0</v>
      </c>
      <c r="Y2972">
        <v>0</v>
      </c>
      <c r="Z2972">
        <v>0</v>
      </c>
      <c r="AA2972">
        <v>0</v>
      </c>
      <c r="AB2972">
        <v>0</v>
      </c>
      <c r="AC2972">
        <v>0</v>
      </c>
      <c r="AD2972">
        <v>0</v>
      </c>
      <c r="AE2972">
        <v>0</v>
      </c>
      <c r="AF2972">
        <v>0</v>
      </c>
      <c r="AG2972" s="19">
        <v>0</v>
      </c>
      <c r="AH2972">
        <v>0</v>
      </c>
      <c r="AI2972">
        <v>0</v>
      </c>
      <c r="AJ2972">
        <v>0</v>
      </c>
      <c r="AK2972">
        <v>0</v>
      </c>
      <c r="AL2972">
        <v>0</v>
      </c>
      <c r="AM2972">
        <v>0</v>
      </c>
      <c r="AN2972">
        <v>0</v>
      </c>
      <c r="AO2972">
        <v>0</v>
      </c>
      <c r="AP2972">
        <v>0</v>
      </c>
      <c r="AQ2972">
        <v>0</v>
      </c>
      <c r="AR2972">
        <v>0</v>
      </c>
      <c r="AS2972">
        <v>0</v>
      </c>
      <c r="AT2972">
        <v>0</v>
      </c>
      <c r="AU2972">
        <v>0</v>
      </c>
      <c r="AV2972">
        <v>0</v>
      </c>
      <c r="AW2972">
        <v>0</v>
      </c>
      <c r="AX2972">
        <v>0</v>
      </c>
      <c r="AY2972">
        <v>0</v>
      </c>
      <c r="AZ2972">
        <v>0</v>
      </c>
      <c r="BA2972">
        <v>0</v>
      </c>
      <c r="BB2972">
        <v>0</v>
      </c>
      <c r="BC2972">
        <v>0</v>
      </c>
      <c r="BD2972">
        <v>0</v>
      </c>
      <c r="BE2972">
        <v>0</v>
      </c>
      <c r="BF2972">
        <v>0</v>
      </c>
      <c r="BG2972">
        <v>0</v>
      </c>
      <c r="BH2972">
        <v>0</v>
      </c>
      <c r="BI2972">
        <v>40000</v>
      </c>
      <c r="BJ2972">
        <v>40000</v>
      </c>
      <c r="BK2972">
        <v>40000</v>
      </c>
      <c r="BL2972">
        <v>40000</v>
      </c>
      <c r="BM2972">
        <v>41000</v>
      </c>
      <c r="BN2972">
        <v>54000</v>
      </c>
      <c r="BO2972">
        <v>74000</v>
      </c>
      <c r="BP2972">
        <v>78000</v>
      </c>
      <c r="BQ2972">
        <v>60000</v>
      </c>
      <c r="BR2972">
        <v>57000</v>
      </c>
      <c r="BS2972">
        <v>48000</v>
      </c>
      <c r="BT2972">
        <v>45000</v>
      </c>
      <c r="BU2972">
        <v>45000</v>
      </c>
      <c r="BV2972">
        <v>45000</v>
      </c>
      <c r="BW2972">
        <v>45000</v>
      </c>
      <c r="BX2972">
        <v>53000</v>
      </c>
      <c r="BY2972">
        <v>53000</v>
      </c>
      <c r="BZ2972">
        <v>53000</v>
      </c>
      <c r="CA2972">
        <v>53000</v>
      </c>
      <c r="CB2972">
        <v>54000</v>
      </c>
      <c r="CC2972">
        <v>55000</v>
      </c>
      <c r="CD2972">
        <v>57000</v>
      </c>
      <c r="CE2972">
        <v>58000</v>
      </c>
    </row>
    <row r="2973" spans="1:83" x14ac:dyDescent="0.35">
      <c r="A2973" s="9" t="str">
        <f t="shared" si="46"/>
        <v>0600.501.95</v>
      </c>
      <c r="B2973" s="52" t="e">
        <f>+IF(MATCH(A2973,List!H$10:H$145,0),"Targeted")</f>
        <v>#N/A</v>
      </c>
      <c r="C2973" s="65"/>
      <c r="D2973" s="151" t="s">
        <v>7700</v>
      </c>
      <c r="E2973" s="16" t="s">
        <v>170</v>
      </c>
      <c r="F2973" s="16" t="s">
        <v>3557</v>
      </c>
      <c r="G2973" s="16" t="s">
        <v>298</v>
      </c>
      <c r="H2973" s="16" t="s">
        <v>3557</v>
      </c>
      <c r="I2973" s="16" t="s">
        <v>1437</v>
      </c>
      <c r="J2973" s="16" t="s">
        <v>1055</v>
      </c>
      <c r="K2973" s="17" t="s">
        <v>245</v>
      </c>
      <c r="L2973" s="18" t="s">
        <v>4550</v>
      </c>
      <c r="M2973" s="195" t="s">
        <v>11</v>
      </c>
      <c r="N2973" s="16" t="s">
        <v>4551</v>
      </c>
      <c r="O2973" s="17" t="s">
        <v>346</v>
      </c>
      <c r="P2973" s="17" t="s">
        <v>305</v>
      </c>
      <c r="Q2973" s="17" t="s">
        <v>306</v>
      </c>
      <c r="R2973">
        <v>0</v>
      </c>
      <c r="S2973">
        <v>0</v>
      </c>
      <c r="T2973">
        <v>0</v>
      </c>
      <c r="U2973">
        <v>0</v>
      </c>
      <c r="V2973">
        <v>0</v>
      </c>
      <c r="W2973">
        <v>0</v>
      </c>
      <c r="X2973">
        <v>0</v>
      </c>
      <c r="Y2973">
        <v>0</v>
      </c>
      <c r="Z2973">
        <v>0</v>
      </c>
      <c r="AA2973">
        <v>0</v>
      </c>
      <c r="AB2973">
        <v>0</v>
      </c>
      <c r="AC2973">
        <v>0</v>
      </c>
      <c r="AD2973">
        <v>0</v>
      </c>
      <c r="AE2973">
        <v>0</v>
      </c>
      <c r="AF2973">
        <v>0</v>
      </c>
      <c r="AG2973" s="19">
        <v>0</v>
      </c>
      <c r="AH2973">
        <v>0</v>
      </c>
      <c r="AI2973">
        <v>0</v>
      </c>
      <c r="AJ2973">
        <v>0</v>
      </c>
      <c r="AK2973">
        <v>0</v>
      </c>
      <c r="AL2973">
        <v>0</v>
      </c>
      <c r="AM2973">
        <v>0</v>
      </c>
      <c r="AN2973">
        <v>0</v>
      </c>
      <c r="AO2973">
        <v>0</v>
      </c>
      <c r="AP2973">
        <v>0</v>
      </c>
      <c r="AQ2973">
        <v>0</v>
      </c>
      <c r="AR2973">
        <v>0</v>
      </c>
      <c r="AS2973">
        <v>0</v>
      </c>
      <c r="AT2973">
        <v>15</v>
      </c>
      <c r="AU2973">
        <v>424</v>
      </c>
      <c r="AV2973">
        <v>670</v>
      </c>
      <c r="AW2973">
        <v>658</v>
      </c>
      <c r="AX2973">
        <v>58</v>
      </c>
      <c r="AY2973">
        <v>0</v>
      </c>
      <c r="AZ2973">
        <v>0</v>
      </c>
      <c r="BA2973">
        <v>0</v>
      </c>
      <c r="BB2973">
        <v>0</v>
      </c>
      <c r="BC2973">
        <v>0</v>
      </c>
      <c r="BD2973">
        <v>0</v>
      </c>
      <c r="BE2973">
        <v>0</v>
      </c>
      <c r="BF2973">
        <v>0</v>
      </c>
      <c r="BG2973">
        <v>0</v>
      </c>
      <c r="BH2973">
        <v>0</v>
      </c>
      <c r="BI2973">
        <v>0</v>
      </c>
      <c r="BJ2973">
        <v>0</v>
      </c>
      <c r="BK2973">
        <v>0</v>
      </c>
      <c r="BL2973">
        <v>0</v>
      </c>
      <c r="BM2973">
        <v>0</v>
      </c>
      <c r="BN2973">
        <v>0</v>
      </c>
      <c r="BO2973">
        <v>0</v>
      </c>
      <c r="BP2973">
        <v>0</v>
      </c>
      <c r="BQ2973">
        <v>0</v>
      </c>
      <c r="BR2973">
        <v>0</v>
      </c>
      <c r="BS2973">
        <v>0</v>
      </c>
      <c r="BT2973">
        <v>0</v>
      </c>
      <c r="BU2973">
        <v>0</v>
      </c>
      <c r="BV2973">
        <v>0</v>
      </c>
      <c r="BW2973">
        <v>0</v>
      </c>
      <c r="BX2973">
        <v>0</v>
      </c>
      <c r="BY2973">
        <v>0</v>
      </c>
      <c r="BZ2973">
        <v>0</v>
      </c>
      <c r="CA2973">
        <v>0</v>
      </c>
      <c r="CB2973">
        <v>0</v>
      </c>
      <c r="CC2973">
        <v>0</v>
      </c>
      <c r="CD2973">
        <v>0</v>
      </c>
      <c r="CE2973">
        <v>0</v>
      </c>
    </row>
    <row r="2974" spans="1:83" x14ac:dyDescent="0.35">
      <c r="A2974" s="9" t="str">
        <f t="shared" si="46"/>
        <v>9911.502.09</v>
      </c>
      <c r="B2974" s="52" t="e">
        <f>+IF(MATCH(A2974,List!H$10:H$145,0),"Targeted")</f>
        <v>#N/A</v>
      </c>
      <c r="C2974" s="65"/>
      <c r="D2974" s="151" t="s">
        <v>7700</v>
      </c>
      <c r="E2974" s="16" t="s">
        <v>919</v>
      </c>
      <c r="F2974" s="16" t="s">
        <v>920</v>
      </c>
      <c r="G2974" s="16" t="s">
        <v>826</v>
      </c>
      <c r="H2974" s="16" t="s">
        <v>921</v>
      </c>
      <c r="I2974" s="16" t="s">
        <v>1282</v>
      </c>
      <c r="J2974" s="16" t="s">
        <v>3285</v>
      </c>
      <c r="K2974" s="17" t="s">
        <v>1510</v>
      </c>
      <c r="L2974" s="18" t="s">
        <v>4550</v>
      </c>
      <c r="M2974" s="195" t="s">
        <v>25</v>
      </c>
      <c r="N2974" s="16" t="s">
        <v>26</v>
      </c>
      <c r="O2974" s="17" t="s">
        <v>346</v>
      </c>
      <c r="P2974" s="17" t="s">
        <v>305</v>
      </c>
      <c r="Q2974" s="17" t="s">
        <v>306</v>
      </c>
      <c r="R2974">
        <v>0</v>
      </c>
      <c r="S2974">
        <v>0</v>
      </c>
      <c r="T2974">
        <v>0</v>
      </c>
      <c r="U2974">
        <v>0</v>
      </c>
      <c r="V2974">
        <v>0</v>
      </c>
      <c r="W2974">
        <v>0</v>
      </c>
      <c r="X2974">
        <v>0</v>
      </c>
      <c r="Y2974">
        <v>0</v>
      </c>
      <c r="Z2974">
        <v>0</v>
      </c>
      <c r="AA2974">
        <v>0</v>
      </c>
      <c r="AB2974">
        <v>0</v>
      </c>
      <c r="AC2974">
        <v>0</v>
      </c>
      <c r="AD2974">
        <v>0</v>
      </c>
      <c r="AE2974">
        <v>0</v>
      </c>
      <c r="AF2974">
        <v>0</v>
      </c>
      <c r="AG2974" s="19">
        <v>0</v>
      </c>
      <c r="AH2974">
        <v>0</v>
      </c>
      <c r="AI2974">
        <v>0</v>
      </c>
      <c r="AJ2974">
        <v>0</v>
      </c>
      <c r="AK2974">
        <v>0</v>
      </c>
      <c r="AL2974">
        <v>0</v>
      </c>
      <c r="AM2974">
        <v>0</v>
      </c>
      <c r="AN2974">
        <v>0</v>
      </c>
      <c r="AO2974">
        <v>0</v>
      </c>
      <c r="AP2974">
        <v>0</v>
      </c>
      <c r="AQ2974">
        <v>0</v>
      </c>
      <c r="AR2974">
        <v>0</v>
      </c>
      <c r="AS2974">
        <v>0</v>
      </c>
      <c r="AT2974">
        <v>0</v>
      </c>
      <c r="AU2974">
        <v>0</v>
      </c>
      <c r="AV2974">
        <v>0</v>
      </c>
      <c r="AW2974">
        <v>0</v>
      </c>
      <c r="AX2974">
        <v>0</v>
      </c>
      <c r="AY2974">
        <v>0</v>
      </c>
      <c r="AZ2974">
        <v>0</v>
      </c>
      <c r="BA2974">
        <v>0</v>
      </c>
      <c r="BB2974">
        <v>0</v>
      </c>
      <c r="BC2974">
        <v>1000</v>
      </c>
      <c r="BD2974">
        <v>0</v>
      </c>
      <c r="BE2974">
        <v>0</v>
      </c>
      <c r="BF2974">
        <v>0</v>
      </c>
      <c r="BG2974">
        <v>0</v>
      </c>
      <c r="BH2974">
        <v>0</v>
      </c>
      <c r="BI2974">
        <v>0</v>
      </c>
      <c r="BJ2974">
        <v>0</v>
      </c>
      <c r="BK2974">
        <v>0</v>
      </c>
      <c r="BL2974">
        <v>0</v>
      </c>
      <c r="BM2974">
        <v>0</v>
      </c>
      <c r="BN2974">
        <v>0</v>
      </c>
      <c r="BO2974">
        <v>0</v>
      </c>
      <c r="BP2974">
        <v>0</v>
      </c>
      <c r="BQ2974">
        <v>0</v>
      </c>
      <c r="BR2974">
        <v>0</v>
      </c>
      <c r="BS2974">
        <v>0</v>
      </c>
      <c r="BT2974">
        <v>0</v>
      </c>
      <c r="BU2974">
        <v>0</v>
      </c>
      <c r="BV2974">
        <v>0</v>
      </c>
      <c r="BW2974">
        <v>0</v>
      </c>
      <c r="BX2974">
        <v>0</v>
      </c>
      <c r="BY2974">
        <v>0</v>
      </c>
      <c r="BZ2974">
        <v>0</v>
      </c>
      <c r="CA2974">
        <v>0</v>
      </c>
      <c r="CB2974">
        <v>0</v>
      </c>
      <c r="CC2974">
        <v>0</v>
      </c>
      <c r="CD2974">
        <v>0</v>
      </c>
      <c r="CE2974">
        <v>0</v>
      </c>
    </row>
    <row r="2975" spans="1:83" x14ac:dyDescent="0.35">
      <c r="A2975" s="9" t="str">
        <f t="shared" si="46"/>
        <v>0340.502.75</v>
      </c>
      <c r="B2975" s="52" t="e">
        <f>+IF(MATCH(A2975,List!H$10:H$145,0),"Targeted")</f>
        <v>#N/A</v>
      </c>
      <c r="C2975" s="65"/>
      <c r="D2975" s="151" t="s">
        <v>7700</v>
      </c>
      <c r="E2975" s="16" t="s">
        <v>863</v>
      </c>
      <c r="F2975" s="16" t="s">
        <v>864</v>
      </c>
      <c r="G2975" s="16" t="s">
        <v>628</v>
      </c>
      <c r="H2975" s="16" t="s">
        <v>931</v>
      </c>
      <c r="I2975" s="16" t="s">
        <v>4601</v>
      </c>
      <c r="J2975" s="16" t="s">
        <v>4602</v>
      </c>
      <c r="K2975" s="17" t="s">
        <v>40</v>
      </c>
      <c r="L2975" s="18" t="s">
        <v>4550</v>
      </c>
      <c r="M2975" s="195" t="s">
        <v>25</v>
      </c>
      <c r="N2975" s="16" t="s">
        <v>26</v>
      </c>
      <c r="O2975" s="17" t="s">
        <v>346</v>
      </c>
      <c r="P2975" s="17" t="s">
        <v>305</v>
      </c>
      <c r="Q2975" s="17" t="s">
        <v>306</v>
      </c>
      <c r="R2975">
        <v>0</v>
      </c>
      <c r="S2975">
        <v>0</v>
      </c>
      <c r="T2975">
        <v>0</v>
      </c>
      <c r="U2975">
        <v>0</v>
      </c>
      <c r="V2975">
        <v>0</v>
      </c>
      <c r="W2975">
        <v>0</v>
      </c>
      <c r="X2975">
        <v>0</v>
      </c>
      <c r="Y2975">
        <v>0</v>
      </c>
      <c r="Z2975">
        <v>0</v>
      </c>
      <c r="AA2975">
        <v>0</v>
      </c>
      <c r="AB2975">
        <v>0</v>
      </c>
      <c r="AC2975">
        <v>0</v>
      </c>
      <c r="AD2975">
        <v>0</v>
      </c>
      <c r="AE2975">
        <v>0</v>
      </c>
      <c r="AF2975">
        <v>0</v>
      </c>
      <c r="AG2975" s="19">
        <v>0</v>
      </c>
      <c r="AH2975">
        <v>0</v>
      </c>
      <c r="AI2975">
        <v>0</v>
      </c>
      <c r="AJ2975">
        <v>0</v>
      </c>
      <c r="AK2975">
        <v>0</v>
      </c>
      <c r="AL2975">
        <v>0</v>
      </c>
      <c r="AM2975">
        <v>0</v>
      </c>
      <c r="AN2975">
        <v>0</v>
      </c>
      <c r="AO2975">
        <v>0</v>
      </c>
      <c r="AP2975">
        <v>0</v>
      </c>
      <c r="AQ2975">
        <v>0</v>
      </c>
      <c r="AR2975">
        <v>0</v>
      </c>
      <c r="AS2975">
        <v>0</v>
      </c>
      <c r="AT2975">
        <v>0</v>
      </c>
      <c r="AU2975">
        <v>0</v>
      </c>
      <c r="AV2975">
        <v>0</v>
      </c>
      <c r="AW2975">
        <v>1498</v>
      </c>
      <c r="AX2975">
        <v>2941</v>
      </c>
      <c r="AY2975">
        <v>2946</v>
      </c>
      <c r="AZ2975">
        <v>3000</v>
      </c>
      <c r="BA2975">
        <v>3000</v>
      </c>
      <c r="BB2975">
        <v>3000</v>
      </c>
      <c r="BC2975">
        <v>4000</v>
      </c>
      <c r="BD2975">
        <v>3000</v>
      </c>
      <c r="BE2975">
        <v>4000</v>
      </c>
      <c r="BF2975">
        <v>4000</v>
      </c>
      <c r="BG2975">
        <v>4000</v>
      </c>
      <c r="BH2975">
        <v>4000</v>
      </c>
      <c r="BI2975">
        <v>5000</v>
      </c>
      <c r="BJ2975">
        <v>3000</v>
      </c>
      <c r="BK2975">
        <v>3000</v>
      </c>
      <c r="BL2975">
        <v>2000</v>
      </c>
      <c r="BM2975">
        <v>3000</v>
      </c>
      <c r="BN2975">
        <v>2000</v>
      </c>
      <c r="BO2975">
        <v>3000</v>
      </c>
      <c r="BP2975">
        <v>3000</v>
      </c>
      <c r="BQ2975">
        <v>3000</v>
      </c>
      <c r="BR2975">
        <v>3000</v>
      </c>
      <c r="BS2975">
        <v>3000</v>
      </c>
      <c r="BT2975">
        <v>0</v>
      </c>
      <c r="BU2975">
        <v>0</v>
      </c>
      <c r="BV2975">
        <v>0</v>
      </c>
      <c r="BW2975">
        <v>0</v>
      </c>
      <c r="BX2975">
        <v>0</v>
      </c>
      <c r="BY2975">
        <v>0</v>
      </c>
      <c r="BZ2975">
        <v>0</v>
      </c>
      <c r="CA2975">
        <v>0</v>
      </c>
      <c r="CB2975">
        <v>0</v>
      </c>
      <c r="CC2975">
        <v>0</v>
      </c>
      <c r="CD2975">
        <v>0</v>
      </c>
      <c r="CE2975">
        <v>0</v>
      </c>
    </row>
    <row r="2976" spans="1:83" x14ac:dyDescent="0.35">
      <c r="A2976" s="9" t="str">
        <f t="shared" si="46"/>
        <v>0340.502.75</v>
      </c>
      <c r="B2976" s="52" t="e">
        <f>+IF(MATCH(A2976,List!H$10:H$145,0),"Targeted")</f>
        <v>#N/A</v>
      </c>
      <c r="C2976" s="65"/>
      <c r="D2976" s="151"/>
      <c r="E2976" s="16" t="s">
        <v>863</v>
      </c>
      <c r="F2976" s="16" t="s">
        <v>864</v>
      </c>
      <c r="G2976" s="16" t="s">
        <v>628</v>
      </c>
      <c r="H2976" s="16" t="s">
        <v>931</v>
      </c>
      <c r="I2976" s="16" t="s">
        <v>4601</v>
      </c>
      <c r="J2976" s="16" t="s">
        <v>4602</v>
      </c>
      <c r="K2976" s="17" t="s">
        <v>40</v>
      </c>
      <c r="L2976" s="18" t="s">
        <v>4550</v>
      </c>
      <c r="M2976" s="195" t="s">
        <v>25</v>
      </c>
      <c r="N2976" s="16" t="s">
        <v>26</v>
      </c>
      <c r="O2976" s="17" t="s">
        <v>304</v>
      </c>
      <c r="P2976" s="17" t="s">
        <v>305</v>
      </c>
      <c r="Q2976" s="17" t="s">
        <v>306</v>
      </c>
      <c r="R2976">
        <v>0</v>
      </c>
      <c r="S2976">
        <v>0</v>
      </c>
      <c r="T2976">
        <v>0</v>
      </c>
      <c r="U2976">
        <v>0</v>
      </c>
      <c r="V2976">
        <v>0</v>
      </c>
      <c r="W2976">
        <v>0</v>
      </c>
      <c r="X2976">
        <v>0</v>
      </c>
      <c r="Y2976">
        <v>0</v>
      </c>
      <c r="Z2976">
        <v>0</v>
      </c>
      <c r="AA2976">
        <v>0</v>
      </c>
      <c r="AB2976">
        <v>0</v>
      </c>
      <c r="AC2976">
        <v>0</v>
      </c>
      <c r="AD2976">
        <v>0</v>
      </c>
      <c r="AE2976">
        <v>0</v>
      </c>
      <c r="AF2976">
        <v>0</v>
      </c>
      <c r="AG2976" s="19">
        <v>0</v>
      </c>
      <c r="AH2976">
        <v>0</v>
      </c>
      <c r="AI2976">
        <v>0</v>
      </c>
      <c r="AJ2976">
        <v>0</v>
      </c>
      <c r="AK2976">
        <v>0</v>
      </c>
      <c r="AL2976">
        <v>0</v>
      </c>
      <c r="AM2976">
        <v>0</v>
      </c>
      <c r="AN2976">
        <v>0</v>
      </c>
      <c r="AO2976">
        <v>0</v>
      </c>
      <c r="AP2976">
        <v>0</v>
      </c>
      <c r="AQ2976">
        <v>0</v>
      </c>
      <c r="AR2976">
        <v>0</v>
      </c>
      <c r="AS2976">
        <v>0</v>
      </c>
      <c r="AT2976">
        <v>0</v>
      </c>
      <c r="AU2976">
        <v>0</v>
      </c>
      <c r="AV2976">
        <v>0</v>
      </c>
      <c r="AW2976">
        <v>29916</v>
      </c>
      <c r="AX2976">
        <v>31245</v>
      </c>
      <c r="AY2976">
        <v>24272</v>
      </c>
      <c r="AZ2976">
        <v>23000</v>
      </c>
      <c r="BA2976">
        <v>0</v>
      </c>
      <c r="BB2976">
        <v>1000</v>
      </c>
      <c r="BC2976">
        <v>0</v>
      </c>
      <c r="BD2976">
        <v>0</v>
      </c>
      <c r="BE2976">
        <v>0</v>
      </c>
      <c r="BF2976">
        <v>0</v>
      </c>
      <c r="BG2976">
        <v>18000</v>
      </c>
      <c r="BH2976">
        <v>142000</v>
      </c>
      <c r="BI2976">
        <v>25000</v>
      </c>
      <c r="BJ2976">
        <v>8000</v>
      </c>
      <c r="BK2976">
        <v>0</v>
      </c>
      <c r="BL2976">
        <v>0</v>
      </c>
      <c r="BM2976">
        <v>25000</v>
      </c>
      <c r="BN2976">
        <v>0</v>
      </c>
      <c r="BO2976">
        <v>0</v>
      </c>
      <c r="BP2976">
        <v>26000</v>
      </c>
      <c r="BQ2976">
        <v>0</v>
      </c>
      <c r="BR2976">
        <v>56000</v>
      </c>
      <c r="BS2976">
        <v>0</v>
      </c>
      <c r="BT2976">
        <v>0</v>
      </c>
      <c r="BU2976">
        <v>0</v>
      </c>
      <c r="BV2976">
        <v>0</v>
      </c>
      <c r="BW2976">
        <v>0</v>
      </c>
      <c r="BX2976" s="10">
        <v>0</v>
      </c>
      <c r="BY2976">
        <v>0</v>
      </c>
      <c r="BZ2976">
        <v>0</v>
      </c>
      <c r="CA2976">
        <v>0</v>
      </c>
      <c r="CB2976">
        <v>0</v>
      </c>
      <c r="CC2976">
        <v>0</v>
      </c>
      <c r="CD2976">
        <v>0</v>
      </c>
      <c r="CE2976">
        <v>0</v>
      </c>
    </row>
    <row r="2977" spans="1:83" x14ac:dyDescent="0.35">
      <c r="A2977" s="9" t="str">
        <f t="shared" si="46"/>
        <v>4305.502.75</v>
      </c>
      <c r="B2977" s="52" t="e">
        <f>+IF(MATCH(A2977,List!H$10:H$145,0),"Targeted")</f>
        <v>#N/A</v>
      </c>
      <c r="C2977" s="65"/>
      <c r="D2977" s="151"/>
      <c r="E2977" s="16" t="s">
        <v>863</v>
      </c>
      <c r="F2977" s="16" t="s">
        <v>864</v>
      </c>
      <c r="G2977" s="16" t="s">
        <v>628</v>
      </c>
      <c r="H2977" s="16" t="s">
        <v>931</v>
      </c>
      <c r="I2977" s="16" t="s">
        <v>4603</v>
      </c>
      <c r="J2977" s="16" t="s">
        <v>4604</v>
      </c>
      <c r="K2977" s="17" t="s">
        <v>40</v>
      </c>
      <c r="L2977" s="18" t="s">
        <v>4550</v>
      </c>
      <c r="M2977" s="195" t="s">
        <v>25</v>
      </c>
      <c r="N2977" s="16" t="s">
        <v>26</v>
      </c>
      <c r="O2977" s="17" t="s">
        <v>304</v>
      </c>
      <c r="P2977" s="17" t="s">
        <v>305</v>
      </c>
      <c r="Q2977" s="17" t="s">
        <v>306</v>
      </c>
      <c r="R2977">
        <v>0</v>
      </c>
      <c r="S2977">
        <v>0</v>
      </c>
      <c r="T2977">
        <v>0</v>
      </c>
      <c r="U2977">
        <v>0</v>
      </c>
      <c r="V2977">
        <v>0</v>
      </c>
      <c r="W2977">
        <v>0</v>
      </c>
      <c r="X2977">
        <v>0</v>
      </c>
      <c r="Y2977">
        <v>0</v>
      </c>
      <c r="Z2977">
        <v>0</v>
      </c>
      <c r="AA2977">
        <v>0</v>
      </c>
      <c r="AB2977">
        <v>0</v>
      </c>
      <c r="AC2977">
        <v>0</v>
      </c>
      <c r="AD2977">
        <v>0</v>
      </c>
      <c r="AE2977">
        <v>0</v>
      </c>
      <c r="AF2977">
        <v>0</v>
      </c>
      <c r="AG2977" s="19">
        <v>0</v>
      </c>
      <c r="AH2977">
        <v>0</v>
      </c>
      <c r="AI2977">
        <v>0</v>
      </c>
      <c r="AJ2977">
        <v>0</v>
      </c>
      <c r="AK2977">
        <v>-90</v>
      </c>
      <c r="AL2977">
        <v>-49</v>
      </c>
      <c r="AM2977">
        <v>-208</v>
      </c>
      <c r="AN2977">
        <v>-2107</v>
      </c>
      <c r="AO2977">
        <v>-2979</v>
      </c>
      <c r="AP2977">
        <v>-5400</v>
      </c>
      <c r="AQ2977">
        <v>-2086</v>
      </c>
      <c r="AR2977">
        <v>-3547</v>
      </c>
      <c r="AS2977">
        <v>11581</v>
      </c>
      <c r="AT2977">
        <v>-10213</v>
      </c>
      <c r="AU2977">
        <v>-344</v>
      </c>
      <c r="AV2977">
        <v>29208</v>
      </c>
      <c r="AW2977">
        <v>40132</v>
      </c>
      <c r="AX2977">
        <v>46439</v>
      </c>
      <c r="AY2977">
        <v>29356</v>
      </c>
      <c r="AZ2977">
        <v>21000</v>
      </c>
      <c r="BA2977">
        <v>20000</v>
      </c>
      <c r="BB2977">
        <v>38000</v>
      </c>
      <c r="BC2977">
        <v>18000</v>
      </c>
      <c r="BD2977">
        <v>0</v>
      </c>
      <c r="BE2977">
        <v>-2000</v>
      </c>
      <c r="BF2977">
        <v>-9000</v>
      </c>
      <c r="BG2977">
        <v>4000</v>
      </c>
      <c r="BH2977">
        <v>0</v>
      </c>
      <c r="BI2977">
        <v>-7000</v>
      </c>
      <c r="BJ2977">
        <v>-13000</v>
      </c>
      <c r="BK2977">
        <v>-12000</v>
      </c>
      <c r="BL2977">
        <v>-11000</v>
      </c>
      <c r="BM2977">
        <v>-11000</v>
      </c>
      <c r="BN2977">
        <v>-7000</v>
      </c>
      <c r="BO2977">
        <v>-6000</v>
      </c>
      <c r="BP2977">
        <v>-6000</v>
      </c>
      <c r="BQ2977">
        <v>-4000</v>
      </c>
      <c r="BR2977">
        <v>-7000</v>
      </c>
      <c r="BS2977">
        <v>-6000</v>
      </c>
      <c r="BT2977">
        <v>0</v>
      </c>
      <c r="BU2977">
        <v>0</v>
      </c>
      <c r="BV2977">
        <v>0</v>
      </c>
      <c r="BW2977">
        <v>0</v>
      </c>
      <c r="BX2977" s="10">
        <v>0</v>
      </c>
      <c r="BY2977">
        <v>0</v>
      </c>
      <c r="BZ2977">
        <v>0</v>
      </c>
      <c r="CA2977">
        <v>0</v>
      </c>
      <c r="CB2977">
        <v>0</v>
      </c>
      <c r="CC2977">
        <v>0</v>
      </c>
      <c r="CD2977">
        <v>0</v>
      </c>
      <c r="CE2977">
        <v>0</v>
      </c>
    </row>
    <row r="2978" spans="1:83" x14ac:dyDescent="0.35">
      <c r="A2978" s="9" t="str">
        <f t="shared" si="46"/>
        <v>2010.502.14</v>
      </c>
      <c r="B2978" s="52" t="e">
        <f>+IF(MATCH(A2978,List!H$10:H$145,0),"Targeted")</f>
        <v>#N/A</v>
      </c>
      <c r="C2978" s="65"/>
      <c r="D2978" s="151"/>
      <c r="E2978" s="16" t="s">
        <v>1709</v>
      </c>
      <c r="F2978" s="16" t="s">
        <v>1710</v>
      </c>
      <c r="G2978" s="16" t="s">
        <v>2022</v>
      </c>
      <c r="H2978" s="16" t="s">
        <v>1582</v>
      </c>
      <c r="I2978" s="16" t="s">
        <v>505</v>
      </c>
      <c r="J2978" s="16" t="s">
        <v>4605</v>
      </c>
      <c r="K2978" s="17" t="s">
        <v>12</v>
      </c>
      <c r="L2978" s="18" t="s">
        <v>4550</v>
      </c>
      <c r="M2978" s="195" t="s">
        <v>25</v>
      </c>
      <c r="N2978" s="16" t="s">
        <v>26</v>
      </c>
      <c r="O2978" s="17" t="s">
        <v>304</v>
      </c>
      <c r="P2978" s="17" t="s">
        <v>305</v>
      </c>
      <c r="Q2978" s="17" t="s">
        <v>306</v>
      </c>
      <c r="R2978">
        <v>0</v>
      </c>
      <c r="S2978">
        <v>0</v>
      </c>
      <c r="T2978">
        <v>0</v>
      </c>
      <c r="U2978">
        <v>0</v>
      </c>
      <c r="V2978">
        <v>0</v>
      </c>
      <c r="W2978">
        <v>0</v>
      </c>
      <c r="X2978">
        <v>0</v>
      </c>
      <c r="Y2978">
        <v>0</v>
      </c>
      <c r="Z2978">
        <v>0</v>
      </c>
      <c r="AA2978">
        <v>0</v>
      </c>
      <c r="AB2978">
        <v>0</v>
      </c>
      <c r="AC2978">
        <v>0</v>
      </c>
      <c r="AD2978">
        <v>0</v>
      </c>
      <c r="AE2978">
        <v>0</v>
      </c>
      <c r="AF2978">
        <v>0</v>
      </c>
      <c r="AG2978" s="19">
        <v>0</v>
      </c>
      <c r="AH2978">
        <v>0</v>
      </c>
      <c r="AI2978">
        <v>0</v>
      </c>
      <c r="AJ2978">
        <v>0</v>
      </c>
      <c r="AK2978">
        <v>0</v>
      </c>
      <c r="AL2978">
        <v>0</v>
      </c>
      <c r="AM2978">
        <v>0</v>
      </c>
      <c r="AN2978">
        <v>0</v>
      </c>
      <c r="AO2978">
        <v>0</v>
      </c>
      <c r="AP2978">
        <v>0</v>
      </c>
      <c r="AQ2978">
        <v>0</v>
      </c>
      <c r="AR2978">
        <v>0</v>
      </c>
      <c r="AS2978">
        <v>0</v>
      </c>
      <c r="AT2978">
        <v>0</v>
      </c>
      <c r="AU2978">
        <v>0</v>
      </c>
      <c r="AV2978">
        <v>0</v>
      </c>
      <c r="AW2978">
        <v>0</v>
      </c>
      <c r="AX2978">
        <v>0</v>
      </c>
      <c r="AY2978">
        <v>0</v>
      </c>
      <c r="AZ2978">
        <v>0</v>
      </c>
      <c r="BA2978">
        <v>0</v>
      </c>
      <c r="BB2978">
        <v>0</v>
      </c>
      <c r="BC2978">
        <v>0</v>
      </c>
      <c r="BD2978">
        <v>0</v>
      </c>
      <c r="BE2978">
        <v>0</v>
      </c>
      <c r="BF2978">
        <v>0</v>
      </c>
      <c r="BG2978">
        <v>0</v>
      </c>
      <c r="BH2978">
        <v>0</v>
      </c>
      <c r="BI2978">
        <v>0</v>
      </c>
      <c r="BJ2978">
        <v>0</v>
      </c>
      <c r="BK2978">
        <v>0</v>
      </c>
      <c r="BL2978">
        <v>0</v>
      </c>
      <c r="BM2978">
        <v>0</v>
      </c>
      <c r="BN2978">
        <v>0</v>
      </c>
      <c r="BO2978">
        <v>0</v>
      </c>
      <c r="BP2978">
        <v>0</v>
      </c>
      <c r="BQ2978">
        <v>0</v>
      </c>
      <c r="BR2978">
        <v>0</v>
      </c>
      <c r="BS2978">
        <v>5000</v>
      </c>
      <c r="BT2978">
        <v>25000</v>
      </c>
      <c r="BU2978">
        <v>10000</v>
      </c>
      <c r="BV2978">
        <v>0</v>
      </c>
      <c r="BW2978">
        <v>0</v>
      </c>
      <c r="BX2978" s="10">
        <v>0</v>
      </c>
      <c r="BY2978">
        <v>0</v>
      </c>
      <c r="BZ2978">
        <v>0</v>
      </c>
      <c r="CA2978">
        <v>0</v>
      </c>
      <c r="CB2978">
        <v>0</v>
      </c>
      <c r="CC2978">
        <v>0</v>
      </c>
      <c r="CD2978">
        <v>0</v>
      </c>
      <c r="CE2978">
        <v>0</v>
      </c>
    </row>
    <row r="2979" spans="1:83" x14ac:dyDescent="0.35">
      <c r="A2979" s="9" t="str">
        <f t="shared" si="46"/>
        <v>2010.502.14</v>
      </c>
      <c r="B2979" s="52" t="e">
        <f>+IF(MATCH(A2979,List!H$10:H$145,0),"Targeted")</f>
        <v>#N/A</v>
      </c>
      <c r="C2979" s="65"/>
      <c r="D2979" s="151"/>
      <c r="E2979" s="16" t="s">
        <v>1709</v>
      </c>
      <c r="F2979" s="16" t="s">
        <v>1710</v>
      </c>
      <c r="G2979" s="16" t="s">
        <v>1009</v>
      </c>
      <c r="H2979" s="16" t="s">
        <v>4432</v>
      </c>
      <c r="I2979" s="16" t="s">
        <v>505</v>
      </c>
      <c r="J2979" s="16" t="s">
        <v>4605</v>
      </c>
      <c r="K2979" s="17" t="s">
        <v>12</v>
      </c>
      <c r="L2979" s="18" t="s">
        <v>4550</v>
      </c>
      <c r="M2979" s="195" t="s">
        <v>25</v>
      </c>
      <c r="N2979" s="16" t="s">
        <v>26</v>
      </c>
      <c r="O2979" s="17" t="s">
        <v>304</v>
      </c>
      <c r="P2979" s="17" t="s">
        <v>305</v>
      </c>
      <c r="Q2979" s="17" t="s">
        <v>306</v>
      </c>
      <c r="R2979">
        <v>0</v>
      </c>
      <c r="S2979">
        <v>0</v>
      </c>
      <c r="T2979">
        <v>0</v>
      </c>
      <c r="U2979">
        <v>0</v>
      </c>
      <c r="V2979">
        <v>0</v>
      </c>
      <c r="W2979">
        <v>0</v>
      </c>
      <c r="X2979">
        <v>0</v>
      </c>
      <c r="Y2979">
        <v>0</v>
      </c>
      <c r="Z2979">
        <v>0</v>
      </c>
      <c r="AA2979">
        <v>0</v>
      </c>
      <c r="AB2979">
        <v>0</v>
      </c>
      <c r="AC2979">
        <v>0</v>
      </c>
      <c r="AD2979">
        <v>0</v>
      </c>
      <c r="AE2979">
        <v>0</v>
      </c>
      <c r="AF2979">
        <v>0</v>
      </c>
      <c r="AG2979" s="19">
        <v>0</v>
      </c>
      <c r="AH2979">
        <v>0</v>
      </c>
      <c r="AI2979">
        <v>0</v>
      </c>
      <c r="AJ2979">
        <v>0</v>
      </c>
      <c r="AK2979">
        <v>0</v>
      </c>
      <c r="AL2979">
        <v>0</v>
      </c>
      <c r="AM2979">
        <v>0</v>
      </c>
      <c r="AN2979">
        <v>0</v>
      </c>
      <c r="AO2979">
        <v>0</v>
      </c>
      <c r="AP2979">
        <v>0</v>
      </c>
      <c r="AQ2979">
        <v>0</v>
      </c>
      <c r="AR2979">
        <v>0</v>
      </c>
      <c r="AS2979">
        <v>0</v>
      </c>
      <c r="AT2979">
        <v>0</v>
      </c>
      <c r="AU2979">
        <v>0</v>
      </c>
      <c r="AV2979">
        <v>0</v>
      </c>
      <c r="AW2979">
        <v>0</v>
      </c>
      <c r="AX2979">
        <v>0</v>
      </c>
      <c r="AY2979">
        <v>0</v>
      </c>
      <c r="AZ2979">
        <v>0</v>
      </c>
      <c r="BA2979">
        <v>0</v>
      </c>
      <c r="BB2979">
        <v>0</v>
      </c>
      <c r="BC2979">
        <v>0</v>
      </c>
      <c r="BD2979">
        <v>0</v>
      </c>
      <c r="BE2979">
        <v>0</v>
      </c>
      <c r="BF2979">
        <v>0</v>
      </c>
      <c r="BG2979">
        <v>0</v>
      </c>
      <c r="BH2979">
        <v>0</v>
      </c>
      <c r="BI2979">
        <v>0</v>
      </c>
      <c r="BJ2979">
        <v>0</v>
      </c>
      <c r="BK2979">
        <v>0</v>
      </c>
      <c r="BL2979">
        <v>0</v>
      </c>
      <c r="BM2979">
        <v>0</v>
      </c>
      <c r="BN2979">
        <v>0</v>
      </c>
      <c r="BO2979">
        <v>0</v>
      </c>
      <c r="BP2979">
        <v>0</v>
      </c>
      <c r="BQ2979">
        <v>0</v>
      </c>
      <c r="BR2979">
        <v>0</v>
      </c>
      <c r="BS2979">
        <v>0</v>
      </c>
      <c r="BT2979">
        <v>0</v>
      </c>
      <c r="BU2979">
        <v>0</v>
      </c>
      <c r="BV2979">
        <v>20000</v>
      </c>
      <c r="BW2979">
        <v>0</v>
      </c>
      <c r="BX2979" s="10">
        <v>0</v>
      </c>
      <c r="BY2979">
        <v>0</v>
      </c>
      <c r="BZ2979">
        <v>0</v>
      </c>
      <c r="CA2979">
        <v>0</v>
      </c>
      <c r="CB2979">
        <v>0</v>
      </c>
      <c r="CC2979">
        <v>0</v>
      </c>
      <c r="CD2979">
        <v>0</v>
      </c>
      <c r="CE2979">
        <v>0</v>
      </c>
    </row>
    <row r="2980" spans="1:83" x14ac:dyDescent="0.35">
      <c r="A2980" s="9" t="str">
        <f t="shared" si="46"/>
        <v>0000.502.20</v>
      </c>
      <c r="B2980" s="52" t="e">
        <f>+IF(MATCH(A2980,List!H$10:H$145,0),"Targeted")</f>
        <v>#N/A</v>
      </c>
      <c r="C2980" s="65"/>
      <c r="D2980" s="151" t="s">
        <v>7700</v>
      </c>
      <c r="E2980" s="16" t="s">
        <v>1119</v>
      </c>
      <c r="F2980" s="16" t="s">
        <v>1120</v>
      </c>
      <c r="G2980" s="16" t="s">
        <v>52</v>
      </c>
      <c r="H2980" s="16" t="s">
        <v>1126</v>
      </c>
      <c r="I2980" s="16" t="s">
        <v>471</v>
      </c>
      <c r="J2980" s="16" t="s">
        <v>4606</v>
      </c>
      <c r="K2980" s="17" t="s">
        <v>63</v>
      </c>
      <c r="L2980" s="18" t="s">
        <v>4550</v>
      </c>
      <c r="M2980" s="195" t="s">
        <v>25</v>
      </c>
      <c r="N2980" s="16" t="s">
        <v>26</v>
      </c>
      <c r="O2980" s="17" t="s">
        <v>346</v>
      </c>
      <c r="P2980" s="17" t="s">
        <v>305</v>
      </c>
      <c r="Q2980" s="17" t="s">
        <v>306</v>
      </c>
      <c r="R2980">
        <v>0</v>
      </c>
      <c r="S2980">
        <v>0</v>
      </c>
      <c r="T2980">
        <v>0</v>
      </c>
      <c r="U2980">
        <v>0</v>
      </c>
      <c r="V2980">
        <v>0</v>
      </c>
      <c r="W2980">
        <v>0</v>
      </c>
      <c r="X2980">
        <v>0</v>
      </c>
      <c r="Y2980">
        <v>374</v>
      </c>
      <c r="Z2980">
        <v>1880</v>
      </c>
      <c r="AA2980">
        <v>986</v>
      </c>
      <c r="AB2980">
        <v>1688</v>
      </c>
      <c r="AC2980">
        <v>72</v>
      </c>
      <c r="AD2980">
        <v>0</v>
      </c>
      <c r="AE2980">
        <v>8333</v>
      </c>
      <c r="AF2980">
        <v>1000</v>
      </c>
      <c r="AG2980" s="19">
        <v>0</v>
      </c>
      <c r="AH2980">
        <v>667</v>
      </c>
      <c r="AI2980">
        <v>0</v>
      </c>
      <c r="AJ2980">
        <v>0</v>
      </c>
      <c r="AK2980">
        <v>0</v>
      </c>
      <c r="AL2980">
        <v>0</v>
      </c>
      <c r="AM2980">
        <v>0</v>
      </c>
      <c r="AN2980">
        <v>0</v>
      </c>
      <c r="AO2980">
        <v>0</v>
      </c>
      <c r="AP2980">
        <v>0</v>
      </c>
      <c r="AQ2980">
        <v>0</v>
      </c>
      <c r="AR2980">
        <v>0</v>
      </c>
      <c r="AS2980">
        <v>0</v>
      </c>
      <c r="AT2980">
        <v>0</v>
      </c>
      <c r="AU2980">
        <v>0</v>
      </c>
      <c r="AV2980">
        <v>0</v>
      </c>
      <c r="AW2980">
        <v>0</v>
      </c>
      <c r="AX2980">
        <v>0</v>
      </c>
      <c r="AY2980">
        <v>0</v>
      </c>
      <c r="AZ2980">
        <v>0</v>
      </c>
      <c r="BA2980">
        <v>0</v>
      </c>
      <c r="BB2980">
        <v>0</v>
      </c>
      <c r="BC2980">
        <v>0</v>
      </c>
      <c r="BD2980">
        <v>0</v>
      </c>
      <c r="BE2980">
        <v>0</v>
      </c>
      <c r="BF2980">
        <v>0</v>
      </c>
      <c r="BG2980">
        <v>0</v>
      </c>
      <c r="BH2980">
        <v>0</v>
      </c>
      <c r="BI2980">
        <v>0</v>
      </c>
      <c r="BJ2980">
        <v>0</v>
      </c>
      <c r="BK2980">
        <v>0</v>
      </c>
      <c r="BL2980">
        <v>0</v>
      </c>
      <c r="BM2980">
        <v>0</v>
      </c>
      <c r="BN2980">
        <v>0</v>
      </c>
      <c r="BO2980">
        <v>0</v>
      </c>
      <c r="BP2980">
        <v>0</v>
      </c>
      <c r="BQ2980">
        <v>0</v>
      </c>
      <c r="BR2980">
        <v>0</v>
      </c>
      <c r="BS2980">
        <v>0</v>
      </c>
      <c r="BT2980">
        <v>0</v>
      </c>
      <c r="BU2980">
        <v>0</v>
      </c>
      <c r="BV2980">
        <v>0</v>
      </c>
      <c r="BW2980">
        <v>0</v>
      </c>
      <c r="BX2980">
        <v>0</v>
      </c>
      <c r="BY2980">
        <v>0</v>
      </c>
      <c r="BZ2980">
        <v>0</v>
      </c>
      <c r="CA2980">
        <v>0</v>
      </c>
      <c r="CB2980">
        <v>0</v>
      </c>
      <c r="CC2980">
        <v>0</v>
      </c>
      <c r="CD2980">
        <v>0</v>
      </c>
      <c r="CE2980">
        <v>0</v>
      </c>
    </row>
    <row r="2981" spans="1:83" x14ac:dyDescent="0.35">
      <c r="A2981" s="9" t="str">
        <f t="shared" si="46"/>
        <v>0932.502.20</v>
      </c>
      <c r="B2981" s="52" t="str">
        <f>+IF(MATCH(A2981,List!H$10:H$145,0),"Targeted")</f>
        <v>Targeted</v>
      </c>
      <c r="C2981" s="65"/>
      <c r="D2981" s="151"/>
      <c r="E2981" s="16" t="s">
        <v>1119</v>
      </c>
      <c r="F2981" s="16" t="s">
        <v>1120</v>
      </c>
      <c r="G2981" s="16" t="s">
        <v>826</v>
      </c>
      <c r="H2981" s="16" t="s">
        <v>1721</v>
      </c>
      <c r="I2981" s="16" t="s">
        <v>195</v>
      </c>
      <c r="J2981" s="16" t="s">
        <v>4607</v>
      </c>
      <c r="K2981" s="17" t="s">
        <v>63</v>
      </c>
      <c r="L2981" s="18" t="s">
        <v>4550</v>
      </c>
      <c r="M2981" s="195" t="s">
        <v>25</v>
      </c>
      <c r="N2981" s="16" t="s">
        <v>26</v>
      </c>
      <c r="O2981" s="17" t="s">
        <v>304</v>
      </c>
      <c r="P2981" s="17" t="s">
        <v>305</v>
      </c>
      <c r="Q2981" s="17" t="s">
        <v>306</v>
      </c>
      <c r="R2981">
        <v>0</v>
      </c>
      <c r="S2981">
        <v>0</v>
      </c>
      <c r="T2981">
        <v>0</v>
      </c>
      <c r="U2981">
        <v>0</v>
      </c>
      <c r="V2981">
        <v>0</v>
      </c>
      <c r="W2981">
        <v>0</v>
      </c>
      <c r="X2981">
        <v>0</v>
      </c>
      <c r="Y2981">
        <v>0</v>
      </c>
      <c r="Z2981">
        <v>0</v>
      </c>
      <c r="AA2981">
        <v>0</v>
      </c>
      <c r="AB2981">
        <v>0</v>
      </c>
      <c r="AC2981">
        <v>0</v>
      </c>
      <c r="AD2981">
        <v>0</v>
      </c>
      <c r="AE2981">
        <v>0</v>
      </c>
      <c r="AF2981">
        <v>0</v>
      </c>
      <c r="AG2981" s="19">
        <v>0</v>
      </c>
      <c r="AH2981">
        <v>0</v>
      </c>
      <c r="AI2981">
        <v>0</v>
      </c>
      <c r="AJ2981">
        <v>0</v>
      </c>
      <c r="AK2981">
        <v>0</v>
      </c>
      <c r="AL2981">
        <v>0</v>
      </c>
      <c r="AM2981">
        <v>0</v>
      </c>
      <c r="AN2981">
        <v>0</v>
      </c>
      <c r="AO2981">
        <v>0</v>
      </c>
      <c r="AP2981">
        <v>0</v>
      </c>
      <c r="AQ2981">
        <v>0</v>
      </c>
      <c r="AR2981">
        <v>0</v>
      </c>
      <c r="AS2981">
        <v>0</v>
      </c>
      <c r="AT2981">
        <v>0</v>
      </c>
      <c r="AU2981">
        <v>0</v>
      </c>
      <c r="AV2981">
        <v>0</v>
      </c>
      <c r="AW2981">
        <v>0</v>
      </c>
      <c r="AX2981">
        <v>0</v>
      </c>
      <c r="AY2981">
        <v>0</v>
      </c>
      <c r="AZ2981">
        <v>0</v>
      </c>
      <c r="BA2981">
        <v>0</v>
      </c>
      <c r="BB2981">
        <v>0</v>
      </c>
      <c r="BC2981">
        <v>0</v>
      </c>
      <c r="BD2981">
        <v>0</v>
      </c>
      <c r="BE2981">
        <v>0</v>
      </c>
      <c r="BF2981">
        <v>0</v>
      </c>
      <c r="BG2981">
        <v>0</v>
      </c>
      <c r="BH2981">
        <v>0</v>
      </c>
      <c r="BI2981">
        <v>0</v>
      </c>
      <c r="BJ2981">
        <v>0</v>
      </c>
      <c r="BK2981">
        <v>0</v>
      </c>
      <c r="BL2981">
        <v>0</v>
      </c>
      <c r="BM2981">
        <v>0</v>
      </c>
      <c r="BN2981">
        <v>0</v>
      </c>
      <c r="BO2981">
        <v>3851000</v>
      </c>
      <c r="BP2981">
        <v>5604000</v>
      </c>
      <c r="BQ2981">
        <v>5549000</v>
      </c>
      <c r="BR2981">
        <v>4041000</v>
      </c>
      <c r="BS2981">
        <v>4244000</v>
      </c>
      <c r="BT2981">
        <v>4153000</v>
      </c>
      <c r="BU2981">
        <v>3993000</v>
      </c>
      <c r="BV2981">
        <v>3469000</v>
      </c>
      <c r="BW2981">
        <v>3102000</v>
      </c>
      <c r="BX2981" s="10">
        <v>2881000</v>
      </c>
      <c r="BY2981">
        <v>2787000</v>
      </c>
      <c r="BZ2981">
        <v>3050000</v>
      </c>
      <c r="CA2981">
        <v>2997000</v>
      </c>
      <c r="CB2981">
        <v>2809000</v>
      </c>
      <c r="CC2981">
        <v>2626000</v>
      </c>
      <c r="CD2981">
        <v>2399000</v>
      </c>
      <c r="CE2981">
        <v>2156000</v>
      </c>
    </row>
    <row r="2982" spans="1:83" x14ac:dyDescent="0.35">
      <c r="A2982" s="9" t="str">
        <f t="shared" si="46"/>
        <v>022100.502.91</v>
      </c>
      <c r="B2982" s="52" t="e">
        <f>+IF(MATCH(A2982,List!H$10:H$145,0),"Targeted")</f>
        <v>#N/A</v>
      </c>
      <c r="C2982" s="65"/>
      <c r="D2982" s="151"/>
      <c r="E2982" s="16" t="s">
        <v>4561</v>
      </c>
      <c r="F2982" s="16" t="s">
        <v>4562</v>
      </c>
      <c r="G2982" s="16" t="s">
        <v>298</v>
      </c>
      <c r="H2982" s="16" t="s">
        <v>4562</v>
      </c>
      <c r="I2982" s="16" t="s">
        <v>4608</v>
      </c>
      <c r="J2982" s="16" t="s">
        <v>4609</v>
      </c>
      <c r="K2982" s="17" t="s">
        <v>19</v>
      </c>
      <c r="L2982" s="18" t="s">
        <v>4550</v>
      </c>
      <c r="M2982" s="195" t="s">
        <v>25</v>
      </c>
      <c r="N2982" s="16" t="s">
        <v>26</v>
      </c>
      <c r="O2982" s="17" t="s">
        <v>304</v>
      </c>
      <c r="P2982" s="17" t="s">
        <v>305</v>
      </c>
      <c r="Q2982" s="17" t="s">
        <v>306</v>
      </c>
      <c r="R2982">
        <v>0</v>
      </c>
      <c r="S2982">
        <v>0</v>
      </c>
      <c r="T2982">
        <v>0</v>
      </c>
      <c r="U2982">
        <v>0</v>
      </c>
      <c r="V2982">
        <v>0</v>
      </c>
      <c r="W2982">
        <v>0</v>
      </c>
      <c r="X2982">
        <v>0</v>
      </c>
      <c r="Y2982">
        <v>0</v>
      </c>
      <c r="Z2982">
        <v>0</v>
      </c>
      <c r="AA2982">
        <v>0</v>
      </c>
      <c r="AB2982">
        <v>0</v>
      </c>
      <c r="AC2982">
        <v>0</v>
      </c>
      <c r="AD2982">
        <v>0</v>
      </c>
      <c r="AE2982">
        <v>0</v>
      </c>
      <c r="AF2982">
        <v>0</v>
      </c>
      <c r="AG2982" s="19">
        <v>0</v>
      </c>
      <c r="AH2982">
        <v>0</v>
      </c>
      <c r="AI2982">
        <v>0</v>
      </c>
      <c r="AJ2982">
        <v>0</v>
      </c>
      <c r="AK2982">
        <v>0</v>
      </c>
      <c r="AL2982">
        <v>0</v>
      </c>
      <c r="AM2982">
        <v>0</v>
      </c>
      <c r="AN2982">
        <v>0</v>
      </c>
      <c r="AO2982">
        <v>0</v>
      </c>
      <c r="AP2982">
        <v>0</v>
      </c>
      <c r="AQ2982">
        <v>0</v>
      </c>
      <c r="AR2982">
        <v>0</v>
      </c>
      <c r="AS2982">
        <v>0</v>
      </c>
      <c r="AT2982">
        <v>0</v>
      </c>
      <c r="AU2982">
        <v>0</v>
      </c>
      <c r="AV2982">
        <v>0</v>
      </c>
      <c r="AW2982">
        <v>0</v>
      </c>
      <c r="AX2982">
        <v>0</v>
      </c>
      <c r="AY2982">
        <v>0</v>
      </c>
      <c r="AZ2982">
        <v>0</v>
      </c>
      <c r="BA2982">
        <v>0</v>
      </c>
      <c r="BB2982">
        <v>-54000</v>
      </c>
      <c r="BC2982">
        <v>0</v>
      </c>
      <c r="BD2982">
        <v>0</v>
      </c>
      <c r="BE2982">
        <v>0</v>
      </c>
      <c r="BF2982">
        <v>0</v>
      </c>
      <c r="BG2982">
        <v>0</v>
      </c>
      <c r="BH2982">
        <v>0</v>
      </c>
      <c r="BI2982">
        <v>0</v>
      </c>
      <c r="BJ2982">
        <v>0</v>
      </c>
      <c r="BK2982">
        <v>0</v>
      </c>
      <c r="BL2982">
        <v>0</v>
      </c>
      <c r="BM2982">
        <v>0</v>
      </c>
      <c r="BN2982">
        <v>0</v>
      </c>
      <c r="BO2982">
        <v>0</v>
      </c>
      <c r="BP2982">
        <v>0</v>
      </c>
      <c r="BQ2982">
        <v>0</v>
      </c>
      <c r="BR2982">
        <v>0</v>
      </c>
      <c r="BS2982">
        <v>0</v>
      </c>
      <c r="BT2982">
        <v>0</v>
      </c>
      <c r="BU2982">
        <v>0</v>
      </c>
      <c r="BV2982">
        <v>0</v>
      </c>
      <c r="BW2982">
        <v>0</v>
      </c>
      <c r="BX2982" s="10">
        <v>0</v>
      </c>
      <c r="BY2982">
        <v>0</v>
      </c>
      <c r="BZ2982">
        <v>0</v>
      </c>
      <c r="CA2982">
        <v>0</v>
      </c>
      <c r="CB2982">
        <v>0</v>
      </c>
      <c r="CC2982">
        <v>0</v>
      </c>
      <c r="CD2982">
        <v>0</v>
      </c>
      <c r="CE2982">
        <v>0</v>
      </c>
    </row>
    <row r="2983" spans="1:83" x14ac:dyDescent="0.35">
      <c r="A2983" s="9" t="str">
        <f t="shared" si="46"/>
        <v>271810.502.91</v>
      </c>
      <c r="B2983" s="52" t="e">
        <f>+IF(MATCH(A2983,List!H$10:H$145,0),"Targeted")</f>
        <v>#N/A</v>
      </c>
      <c r="C2983" s="65"/>
      <c r="D2983" s="151"/>
      <c r="E2983" s="16" t="s">
        <v>4561</v>
      </c>
      <c r="F2983" s="16" t="s">
        <v>4562</v>
      </c>
      <c r="G2983" s="16" t="s">
        <v>298</v>
      </c>
      <c r="H2983" s="16" t="s">
        <v>4562</v>
      </c>
      <c r="I2983" s="16" t="s">
        <v>4610</v>
      </c>
      <c r="J2983" s="20" t="s">
        <v>4611</v>
      </c>
      <c r="K2983" s="17" t="s">
        <v>19</v>
      </c>
      <c r="L2983" s="18" t="s">
        <v>4550</v>
      </c>
      <c r="M2983" s="195" t="s">
        <v>25</v>
      </c>
      <c r="N2983" s="16" t="s">
        <v>26</v>
      </c>
      <c r="O2983" s="17" t="s">
        <v>304</v>
      </c>
      <c r="P2983" s="17" t="s">
        <v>305</v>
      </c>
      <c r="Q2983" s="17" t="s">
        <v>306</v>
      </c>
      <c r="R2983">
        <v>0</v>
      </c>
      <c r="S2983">
        <v>0</v>
      </c>
      <c r="T2983">
        <v>0</v>
      </c>
      <c r="U2983">
        <v>0</v>
      </c>
      <c r="V2983">
        <v>0</v>
      </c>
      <c r="W2983">
        <v>0</v>
      </c>
      <c r="X2983">
        <v>0</v>
      </c>
      <c r="Y2983">
        <v>0</v>
      </c>
      <c r="Z2983">
        <v>0</v>
      </c>
      <c r="AA2983">
        <v>0</v>
      </c>
      <c r="AB2983">
        <v>0</v>
      </c>
      <c r="AC2983">
        <v>0</v>
      </c>
      <c r="AD2983">
        <v>0</v>
      </c>
      <c r="AE2983">
        <v>0</v>
      </c>
      <c r="AF2983">
        <v>0</v>
      </c>
      <c r="AG2983" s="19">
        <v>0</v>
      </c>
      <c r="AH2983">
        <v>0</v>
      </c>
      <c r="AI2983">
        <v>0</v>
      </c>
      <c r="AJ2983">
        <v>0</v>
      </c>
      <c r="AK2983">
        <v>0</v>
      </c>
      <c r="AL2983">
        <v>0</v>
      </c>
      <c r="AM2983">
        <v>0</v>
      </c>
      <c r="AN2983">
        <v>0</v>
      </c>
      <c r="AO2983">
        <v>0</v>
      </c>
      <c r="AP2983">
        <v>0</v>
      </c>
      <c r="AQ2983">
        <v>0</v>
      </c>
      <c r="AR2983">
        <v>0</v>
      </c>
      <c r="AS2983">
        <v>0</v>
      </c>
      <c r="AT2983">
        <v>0</v>
      </c>
      <c r="AU2983">
        <v>0</v>
      </c>
      <c r="AV2983">
        <v>0</v>
      </c>
      <c r="AW2983">
        <v>0</v>
      </c>
      <c r="AX2983">
        <v>0</v>
      </c>
      <c r="AY2983">
        <v>-93432</v>
      </c>
      <c r="AZ2983">
        <v>0</v>
      </c>
      <c r="BA2983">
        <v>0</v>
      </c>
      <c r="BB2983">
        <v>0</v>
      </c>
      <c r="BC2983">
        <v>0</v>
      </c>
      <c r="BD2983">
        <v>0</v>
      </c>
      <c r="BE2983">
        <v>0</v>
      </c>
      <c r="BF2983">
        <v>0</v>
      </c>
      <c r="BG2983">
        <v>0</v>
      </c>
      <c r="BH2983">
        <v>0</v>
      </c>
      <c r="BI2983">
        <v>0</v>
      </c>
      <c r="BJ2983">
        <v>0</v>
      </c>
      <c r="BK2983">
        <v>0</v>
      </c>
      <c r="BL2983">
        <v>0</v>
      </c>
      <c r="BM2983">
        <v>-2645000</v>
      </c>
      <c r="BN2983">
        <v>-8936000</v>
      </c>
      <c r="BO2983">
        <v>-4712000</v>
      </c>
      <c r="BP2983">
        <v>0</v>
      </c>
      <c r="BQ2983">
        <v>-262000</v>
      </c>
      <c r="BR2983">
        <v>0</v>
      </c>
      <c r="BS2983">
        <v>-4020000</v>
      </c>
      <c r="BT2983">
        <v>0</v>
      </c>
      <c r="BU2983">
        <v>0</v>
      </c>
      <c r="BV2983">
        <v>0</v>
      </c>
      <c r="BW2983">
        <v>0</v>
      </c>
      <c r="BX2983" s="10">
        <v>0</v>
      </c>
      <c r="BY2983">
        <v>0</v>
      </c>
      <c r="BZ2983">
        <v>0</v>
      </c>
      <c r="CA2983">
        <v>0</v>
      </c>
      <c r="CB2983">
        <v>0</v>
      </c>
      <c r="CC2983">
        <v>0</v>
      </c>
      <c r="CD2983">
        <v>0</v>
      </c>
      <c r="CE2983">
        <v>0</v>
      </c>
    </row>
    <row r="2984" spans="1:83" x14ac:dyDescent="0.35">
      <c r="A2984" s="9" t="str">
        <f t="shared" si="46"/>
        <v>271830.502.91</v>
      </c>
      <c r="B2984" s="52" t="e">
        <f>+IF(MATCH(A2984,List!H$10:H$145,0),"Targeted")</f>
        <v>#N/A</v>
      </c>
      <c r="C2984" s="65"/>
      <c r="D2984" s="151"/>
      <c r="E2984" s="16" t="s">
        <v>4561</v>
      </c>
      <c r="F2984" s="16" t="s">
        <v>4562</v>
      </c>
      <c r="G2984" s="16" t="s">
        <v>298</v>
      </c>
      <c r="H2984" s="16" t="s">
        <v>4562</v>
      </c>
      <c r="I2984" s="16" t="s">
        <v>4612</v>
      </c>
      <c r="J2984" s="20" t="s">
        <v>4613</v>
      </c>
      <c r="K2984" s="17" t="s">
        <v>19</v>
      </c>
      <c r="L2984" s="18" t="s">
        <v>4550</v>
      </c>
      <c r="M2984" s="195" t="s">
        <v>25</v>
      </c>
      <c r="N2984" s="16" t="s">
        <v>26</v>
      </c>
      <c r="O2984" s="17" t="s">
        <v>304</v>
      </c>
      <c r="P2984" s="17" t="s">
        <v>305</v>
      </c>
      <c r="Q2984" s="17" t="s">
        <v>306</v>
      </c>
      <c r="R2984">
        <v>0</v>
      </c>
      <c r="S2984">
        <v>0</v>
      </c>
      <c r="T2984">
        <v>0</v>
      </c>
      <c r="U2984">
        <v>0</v>
      </c>
      <c r="V2984">
        <v>0</v>
      </c>
      <c r="W2984">
        <v>0</v>
      </c>
      <c r="X2984">
        <v>0</v>
      </c>
      <c r="Y2984">
        <v>0</v>
      </c>
      <c r="Z2984">
        <v>0</v>
      </c>
      <c r="AA2984">
        <v>0</v>
      </c>
      <c r="AB2984">
        <v>0</v>
      </c>
      <c r="AC2984">
        <v>0</v>
      </c>
      <c r="AD2984">
        <v>0</v>
      </c>
      <c r="AE2984">
        <v>0</v>
      </c>
      <c r="AF2984">
        <v>0</v>
      </c>
      <c r="AG2984" s="19">
        <v>0</v>
      </c>
      <c r="AH2984">
        <v>0</v>
      </c>
      <c r="AI2984">
        <v>0</v>
      </c>
      <c r="AJ2984">
        <v>0</v>
      </c>
      <c r="AK2984">
        <v>0</v>
      </c>
      <c r="AL2984">
        <v>0</v>
      </c>
      <c r="AM2984">
        <v>0</v>
      </c>
      <c r="AN2984">
        <v>0</v>
      </c>
      <c r="AO2984">
        <v>0</v>
      </c>
      <c r="AP2984">
        <v>0</v>
      </c>
      <c r="AQ2984">
        <v>0</v>
      </c>
      <c r="AR2984">
        <v>0</v>
      </c>
      <c r="AS2984">
        <v>0</v>
      </c>
      <c r="AT2984">
        <v>0</v>
      </c>
      <c r="AU2984">
        <v>0</v>
      </c>
      <c r="AV2984">
        <v>0</v>
      </c>
      <c r="AW2984">
        <v>0</v>
      </c>
      <c r="AX2984">
        <v>-123686</v>
      </c>
      <c r="AY2984">
        <v>0</v>
      </c>
      <c r="AZ2984">
        <v>0</v>
      </c>
      <c r="BA2984">
        <v>0</v>
      </c>
      <c r="BB2984">
        <v>0</v>
      </c>
      <c r="BC2984">
        <v>0</v>
      </c>
      <c r="BD2984">
        <v>0</v>
      </c>
      <c r="BE2984">
        <v>0</v>
      </c>
      <c r="BF2984">
        <v>0</v>
      </c>
      <c r="BG2984">
        <v>0</v>
      </c>
      <c r="BH2984">
        <v>0</v>
      </c>
      <c r="BI2984">
        <v>0</v>
      </c>
      <c r="BJ2984">
        <v>0</v>
      </c>
      <c r="BK2984">
        <v>0</v>
      </c>
      <c r="BL2984">
        <v>-3715000</v>
      </c>
      <c r="BM2984">
        <v>-2456000</v>
      </c>
      <c r="BN2984">
        <v>-17015000</v>
      </c>
      <c r="BO2984">
        <v>-11677000</v>
      </c>
      <c r="BP2984">
        <v>-24670000</v>
      </c>
      <c r="BQ2984">
        <v>-16109000</v>
      </c>
      <c r="BR2984">
        <v>-9946000</v>
      </c>
      <c r="BS2984">
        <v>-3925000</v>
      </c>
      <c r="BT2984">
        <v>-4656000</v>
      </c>
      <c r="BU2984">
        <v>-2521000</v>
      </c>
      <c r="BV2984">
        <v>-370000</v>
      </c>
      <c r="BW2984">
        <v>-236000</v>
      </c>
      <c r="BX2984" s="10">
        <v>-2099000</v>
      </c>
      <c r="BY2984">
        <v>-6865000</v>
      </c>
      <c r="BZ2984">
        <v>-589000</v>
      </c>
      <c r="CA2984">
        <v>0</v>
      </c>
      <c r="CB2984">
        <v>0</v>
      </c>
      <c r="CC2984">
        <v>0</v>
      </c>
      <c r="CD2984">
        <v>0</v>
      </c>
      <c r="CE2984">
        <v>0</v>
      </c>
    </row>
    <row r="2985" spans="1:83" x14ac:dyDescent="0.35">
      <c r="A2985" s="9" t="str">
        <f t="shared" si="46"/>
        <v>274130.502.91</v>
      </c>
      <c r="B2985" s="52" t="e">
        <f>+IF(MATCH(A2985,List!H$10:H$145,0),"Targeted")</f>
        <v>#N/A</v>
      </c>
      <c r="C2985" s="65"/>
      <c r="D2985" s="151"/>
      <c r="E2985" s="16" t="s">
        <v>4561</v>
      </c>
      <c r="F2985" s="16" t="s">
        <v>4562</v>
      </c>
      <c r="G2985" s="16" t="s">
        <v>298</v>
      </c>
      <c r="H2985" s="16" t="s">
        <v>4562</v>
      </c>
      <c r="I2985" s="16" t="s">
        <v>4614</v>
      </c>
      <c r="J2985" s="16" t="s">
        <v>4615</v>
      </c>
      <c r="K2985" s="17" t="s">
        <v>19</v>
      </c>
      <c r="L2985" s="18" t="s">
        <v>4550</v>
      </c>
      <c r="M2985" s="195" t="s">
        <v>25</v>
      </c>
      <c r="N2985" s="16" t="s">
        <v>26</v>
      </c>
      <c r="O2985" s="17" t="s">
        <v>304</v>
      </c>
      <c r="P2985" s="17" t="s">
        <v>305</v>
      </c>
      <c r="Q2985" s="17" t="s">
        <v>306</v>
      </c>
      <c r="R2985">
        <v>0</v>
      </c>
      <c r="S2985">
        <v>0</v>
      </c>
      <c r="T2985">
        <v>0</v>
      </c>
      <c r="U2985">
        <v>0</v>
      </c>
      <c r="V2985">
        <v>0</v>
      </c>
      <c r="W2985">
        <v>0</v>
      </c>
      <c r="X2985">
        <v>0</v>
      </c>
      <c r="Y2985">
        <v>0</v>
      </c>
      <c r="Z2985">
        <v>0</v>
      </c>
      <c r="AA2985">
        <v>0</v>
      </c>
      <c r="AB2985">
        <v>0</v>
      </c>
      <c r="AC2985">
        <v>0</v>
      </c>
      <c r="AD2985">
        <v>0</v>
      </c>
      <c r="AE2985">
        <v>0</v>
      </c>
      <c r="AF2985">
        <v>0</v>
      </c>
      <c r="AG2985" s="19">
        <v>0</v>
      </c>
      <c r="AH2985">
        <v>0</v>
      </c>
      <c r="AI2985">
        <v>0</v>
      </c>
      <c r="AJ2985">
        <v>0</v>
      </c>
      <c r="AK2985">
        <v>0</v>
      </c>
      <c r="AL2985">
        <v>0</v>
      </c>
      <c r="AM2985">
        <v>0</v>
      </c>
      <c r="AN2985">
        <v>0</v>
      </c>
      <c r="AO2985">
        <v>0</v>
      </c>
      <c r="AP2985">
        <v>0</v>
      </c>
      <c r="AQ2985">
        <v>0</v>
      </c>
      <c r="AR2985">
        <v>0</v>
      </c>
      <c r="AS2985">
        <v>0</v>
      </c>
      <c r="AT2985">
        <v>0</v>
      </c>
      <c r="AU2985">
        <v>0</v>
      </c>
      <c r="AV2985">
        <v>0</v>
      </c>
      <c r="AW2985">
        <v>0</v>
      </c>
      <c r="AX2985">
        <v>0</v>
      </c>
      <c r="AY2985">
        <v>0</v>
      </c>
      <c r="AZ2985">
        <v>0</v>
      </c>
      <c r="BA2985">
        <v>0</v>
      </c>
      <c r="BB2985">
        <v>0</v>
      </c>
      <c r="BC2985">
        <v>0</v>
      </c>
      <c r="BD2985">
        <v>0</v>
      </c>
      <c r="BE2985">
        <v>0</v>
      </c>
      <c r="BF2985">
        <v>-2000</v>
      </c>
      <c r="BG2985">
        <v>0</v>
      </c>
      <c r="BH2985">
        <v>0</v>
      </c>
      <c r="BI2985">
        <v>0</v>
      </c>
      <c r="BJ2985">
        <v>0</v>
      </c>
      <c r="BK2985">
        <v>0</v>
      </c>
      <c r="BL2985">
        <v>0</v>
      </c>
      <c r="BM2985">
        <v>-20000</v>
      </c>
      <c r="BN2985">
        <v>-28000</v>
      </c>
      <c r="BO2985">
        <v>-92000</v>
      </c>
      <c r="BP2985">
        <v>-23000</v>
      </c>
      <c r="BQ2985">
        <v>-20000</v>
      </c>
      <c r="BR2985">
        <v>-198000</v>
      </c>
      <c r="BS2985">
        <v>-24000</v>
      </c>
      <c r="BT2985">
        <v>-83000</v>
      </c>
      <c r="BU2985">
        <v>-18000</v>
      </c>
      <c r="BV2985">
        <v>-55000</v>
      </c>
      <c r="BW2985">
        <v>-9000</v>
      </c>
      <c r="BX2985" s="10">
        <v>-5000</v>
      </c>
      <c r="BY2985">
        <v>-48000</v>
      </c>
      <c r="BZ2985">
        <v>-207000</v>
      </c>
      <c r="CA2985">
        <v>0</v>
      </c>
      <c r="CB2985">
        <v>0</v>
      </c>
      <c r="CC2985">
        <v>0</v>
      </c>
      <c r="CD2985">
        <v>0</v>
      </c>
      <c r="CE2985">
        <v>0</v>
      </c>
    </row>
    <row r="2986" spans="1:83" x14ac:dyDescent="0.35">
      <c r="A2986" s="9" t="str">
        <f t="shared" si="46"/>
        <v>278110.502.91</v>
      </c>
      <c r="B2986" s="52" t="e">
        <f>+IF(MATCH(A2986,List!H$10:H$145,0),"Targeted")</f>
        <v>#N/A</v>
      </c>
      <c r="C2986" s="65"/>
      <c r="D2986" s="151"/>
      <c r="E2986" s="16" t="s">
        <v>4561</v>
      </c>
      <c r="F2986" s="16" t="s">
        <v>4562</v>
      </c>
      <c r="G2986" s="16" t="s">
        <v>298</v>
      </c>
      <c r="H2986" s="16" t="s">
        <v>4562</v>
      </c>
      <c r="I2986" s="16" t="s">
        <v>4616</v>
      </c>
      <c r="J2986" s="20" t="s">
        <v>4617</v>
      </c>
      <c r="K2986" s="17" t="s">
        <v>19</v>
      </c>
      <c r="L2986" s="18" t="s">
        <v>4550</v>
      </c>
      <c r="M2986" s="195" t="s">
        <v>25</v>
      </c>
      <c r="N2986" s="16" t="s">
        <v>26</v>
      </c>
      <c r="O2986" s="17" t="s">
        <v>304</v>
      </c>
      <c r="P2986" s="17" t="s">
        <v>305</v>
      </c>
      <c r="Q2986" s="17" t="s">
        <v>306</v>
      </c>
      <c r="R2986">
        <v>0</v>
      </c>
      <c r="S2986">
        <v>0</v>
      </c>
      <c r="T2986">
        <v>0</v>
      </c>
      <c r="U2986">
        <v>0</v>
      </c>
      <c r="V2986">
        <v>0</v>
      </c>
      <c r="W2986">
        <v>0</v>
      </c>
      <c r="X2986">
        <v>0</v>
      </c>
      <c r="Y2986">
        <v>0</v>
      </c>
      <c r="Z2986">
        <v>0</v>
      </c>
      <c r="AA2986">
        <v>0</v>
      </c>
      <c r="AB2986">
        <v>0</v>
      </c>
      <c r="AC2986">
        <v>0</v>
      </c>
      <c r="AD2986">
        <v>0</v>
      </c>
      <c r="AE2986">
        <v>0</v>
      </c>
      <c r="AF2986">
        <v>0</v>
      </c>
      <c r="AG2986" s="19">
        <v>0</v>
      </c>
      <c r="AH2986">
        <v>0</v>
      </c>
      <c r="AI2986">
        <v>0</v>
      </c>
      <c r="AJ2986">
        <v>0</v>
      </c>
      <c r="AK2986">
        <v>0</v>
      </c>
      <c r="AL2986">
        <v>0</v>
      </c>
      <c r="AM2986">
        <v>0</v>
      </c>
      <c r="AN2986">
        <v>0</v>
      </c>
      <c r="AO2986">
        <v>0</v>
      </c>
      <c r="AP2986">
        <v>0</v>
      </c>
      <c r="AQ2986">
        <v>0</v>
      </c>
      <c r="AR2986">
        <v>0</v>
      </c>
      <c r="AS2986">
        <v>0</v>
      </c>
      <c r="AT2986">
        <v>0</v>
      </c>
      <c r="AU2986">
        <v>0</v>
      </c>
      <c r="AV2986">
        <v>0</v>
      </c>
      <c r="AW2986">
        <v>0</v>
      </c>
      <c r="AX2986">
        <v>0</v>
      </c>
      <c r="AY2986">
        <v>0</v>
      </c>
      <c r="AZ2986">
        <v>0</v>
      </c>
      <c r="BA2986">
        <v>0</v>
      </c>
      <c r="BB2986">
        <v>0</v>
      </c>
      <c r="BC2986">
        <v>0</v>
      </c>
      <c r="BD2986">
        <v>0</v>
      </c>
      <c r="BE2986">
        <v>0</v>
      </c>
      <c r="BF2986">
        <v>0</v>
      </c>
      <c r="BG2986">
        <v>0</v>
      </c>
      <c r="BH2986">
        <v>0</v>
      </c>
      <c r="BI2986">
        <v>0</v>
      </c>
      <c r="BJ2986">
        <v>0</v>
      </c>
      <c r="BK2986">
        <v>0</v>
      </c>
      <c r="BL2986">
        <v>0</v>
      </c>
      <c r="BM2986">
        <v>-75000</v>
      </c>
      <c r="BN2986">
        <v>-4403000</v>
      </c>
      <c r="BO2986">
        <v>-6310000</v>
      </c>
      <c r="BP2986">
        <v>-17031000</v>
      </c>
      <c r="BQ2986">
        <v>-22907000</v>
      </c>
      <c r="BR2986">
        <v>-27010000</v>
      </c>
      <c r="BS2986">
        <v>-22091000</v>
      </c>
      <c r="BT2986">
        <v>-6186000</v>
      </c>
      <c r="BU2986">
        <v>-5696000</v>
      </c>
      <c r="BV2986">
        <v>-11860000</v>
      </c>
      <c r="BW2986">
        <v>-10984000</v>
      </c>
      <c r="BX2986" s="10">
        <v>-7597000</v>
      </c>
      <c r="BY2986">
        <v>-3946000</v>
      </c>
      <c r="BZ2986">
        <v>-4028000</v>
      </c>
      <c r="CA2986">
        <v>-3879000</v>
      </c>
      <c r="CB2986">
        <v>-3572000</v>
      </c>
      <c r="CC2986">
        <v>-3388000</v>
      </c>
      <c r="CD2986">
        <v>-3118000</v>
      </c>
      <c r="CE2986">
        <v>-2880000</v>
      </c>
    </row>
    <row r="2987" spans="1:83" x14ac:dyDescent="0.35">
      <c r="A2987" s="9" t="str">
        <f t="shared" si="46"/>
        <v>278130.502.91</v>
      </c>
      <c r="B2987" s="52" t="e">
        <f>+IF(MATCH(A2987,List!H$10:H$145,0),"Targeted")</f>
        <v>#N/A</v>
      </c>
      <c r="C2987" s="65"/>
      <c r="D2987" s="151"/>
      <c r="E2987" s="16" t="s">
        <v>4561</v>
      </c>
      <c r="F2987" s="16" t="s">
        <v>4562</v>
      </c>
      <c r="G2987" s="16" t="s">
        <v>298</v>
      </c>
      <c r="H2987" s="16" t="s">
        <v>4562</v>
      </c>
      <c r="I2987" s="16" t="s">
        <v>4618</v>
      </c>
      <c r="J2987" s="20" t="s">
        <v>4619</v>
      </c>
      <c r="K2987" s="17" t="s">
        <v>19</v>
      </c>
      <c r="L2987" s="18" t="s">
        <v>4550</v>
      </c>
      <c r="M2987" s="195" t="s">
        <v>25</v>
      </c>
      <c r="N2987" s="16" t="s">
        <v>26</v>
      </c>
      <c r="O2987" s="17" t="s">
        <v>304</v>
      </c>
      <c r="P2987" s="17" t="s">
        <v>305</v>
      </c>
      <c r="Q2987" s="17" t="s">
        <v>306</v>
      </c>
      <c r="R2987">
        <v>0</v>
      </c>
      <c r="S2987">
        <v>0</v>
      </c>
      <c r="T2987">
        <v>0</v>
      </c>
      <c r="U2987">
        <v>0</v>
      </c>
      <c r="V2987">
        <v>0</v>
      </c>
      <c r="W2987">
        <v>0</v>
      </c>
      <c r="X2987">
        <v>0</v>
      </c>
      <c r="Y2987">
        <v>0</v>
      </c>
      <c r="Z2987">
        <v>0</v>
      </c>
      <c r="AA2987">
        <v>0</v>
      </c>
      <c r="AB2987">
        <v>0</v>
      </c>
      <c r="AC2987">
        <v>0</v>
      </c>
      <c r="AD2987">
        <v>0</v>
      </c>
      <c r="AE2987">
        <v>0</v>
      </c>
      <c r="AF2987">
        <v>0</v>
      </c>
      <c r="AG2987" s="19">
        <v>0</v>
      </c>
      <c r="AH2987">
        <v>0</v>
      </c>
      <c r="AI2987">
        <v>0</v>
      </c>
      <c r="AJ2987">
        <v>0</v>
      </c>
      <c r="AK2987">
        <v>0</v>
      </c>
      <c r="AL2987">
        <v>0</v>
      </c>
      <c r="AM2987">
        <v>0</v>
      </c>
      <c r="AN2987">
        <v>0</v>
      </c>
      <c r="AO2987">
        <v>0</v>
      </c>
      <c r="AP2987">
        <v>0</v>
      </c>
      <c r="AQ2987">
        <v>0</v>
      </c>
      <c r="AR2987">
        <v>0</v>
      </c>
      <c r="AS2987">
        <v>0</v>
      </c>
      <c r="AT2987">
        <v>0</v>
      </c>
      <c r="AU2987">
        <v>0</v>
      </c>
      <c r="AV2987">
        <v>0</v>
      </c>
      <c r="AW2987">
        <v>0</v>
      </c>
      <c r="AX2987">
        <v>0</v>
      </c>
      <c r="AY2987">
        <v>0</v>
      </c>
      <c r="AZ2987">
        <v>0</v>
      </c>
      <c r="BA2987">
        <v>0</v>
      </c>
      <c r="BB2987">
        <v>0</v>
      </c>
      <c r="BC2987">
        <v>0</v>
      </c>
      <c r="BD2987">
        <v>0</v>
      </c>
      <c r="BE2987">
        <v>0</v>
      </c>
      <c r="BF2987">
        <v>0</v>
      </c>
      <c r="BG2987">
        <v>0</v>
      </c>
      <c r="BH2987">
        <v>0</v>
      </c>
      <c r="BI2987">
        <v>0</v>
      </c>
      <c r="BJ2987">
        <v>0</v>
      </c>
      <c r="BK2987">
        <v>0</v>
      </c>
      <c r="BL2987">
        <v>-985000</v>
      </c>
      <c r="BM2987">
        <v>-574000</v>
      </c>
      <c r="BN2987">
        <v>-1266000</v>
      </c>
      <c r="BO2987">
        <v>-6065000</v>
      </c>
      <c r="BP2987">
        <v>-8471000</v>
      </c>
      <c r="BQ2987">
        <v>-1351000</v>
      </c>
      <c r="BR2987">
        <v>-11426000</v>
      </c>
      <c r="BS2987">
        <v>-9460000</v>
      </c>
      <c r="BT2987">
        <v>-2025000</v>
      </c>
      <c r="BU2987">
        <v>-2185000</v>
      </c>
      <c r="BV2987">
        <v>-6989000</v>
      </c>
      <c r="BW2987">
        <v>-15555000</v>
      </c>
      <c r="BX2987" s="10">
        <v>-2309000</v>
      </c>
      <c r="BY2987">
        <v>-1437000</v>
      </c>
      <c r="BZ2987">
        <v>-839000</v>
      </c>
      <c r="CA2987">
        <v>0</v>
      </c>
      <c r="CB2987">
        <v>0</v>
      </c>
      <c r="CC2987">
        <v>0</v>
      </c>
      <c r="CD2987">
        <v>0</v>
      </c>
      <c r="CE2987">
        <v>0</v>
      </c>
    </row>
    <row r="2988" spans="1:83" x14ac:dyDescent="0.35">
      <c r="A2988" s="9" t="str">
        <f t="shared" si="46"/>
        <v>279410.502.91</v>
      </c>
      <c r="B2988" s="52" t="e">
        <f>+IF(MATCH(A2988,List!H$10:H$145,0),"Targeted")</f>
        <v>#N/A</v>
      </c>
      <c r="C2988" s="65"/>
      <c r="D2988" s="151"/>
      <c r="E2988" s="16" t="s">
        <v>4561</v>
      </c>
      <c r="F2988" s="16" t="s">
        <v>4562</v>
      </c>
      <c r="G2988" s="16" t="s">
        <v>298</v>
      </c>
      <c r="H2988" s="16" t="s">
        <v>4562</v>
      </c>
      <c r="I2988" s="16" t="s">
        <v>4620</v>
      </c>
      <c r="J2988" s="16" t="s">
        <v>4621</v>
      </c>
      <c r="K2988" s="17" t="s">
        <v>19</v>
      </c>
      <c r="L2988" s="18" t="s">
        <v>4550</v>
      </c>
      <c r="M2988" s="195" t="s">
        <v>25</v>
      </c>
      <c r="N2988" s="16" t="s">
        <v>26</v>
      </c>
      <c r="O2988" s="17" t="s">
        <v>304</v>
      </c>
      <c r="P2988" s="17" t="s">
        <v>305</v>
      </c>
      <c r="Q2988" s="17" t="s">
        <v>306</v>
      </c>
      <c r="R2988">
        <v>0</v>
      </c>
      <c r="S2988">
        <v>0</v>
      </c>
      <c r="T2988">
        <v>0</v>
      </c>
      <c r="U2988">
        <v>0</v>
      </c>
      <c r="V2988">
        <v>0</v>
      </c>
      <c r="W2988">
        <v>0</v>
      </c>
      <c r="X2988">
        <v>0</v>
      </c>
      <c r="Y2988">
        <v>0</v>
      </c>
      <c r="Z2988">
        <v>0</v>
      </c>
      <c r="AA2988">
        <v>0</v>
      </c>
      <c r="AB2988">
        <v>0</v>
      </c>
      <c r="AC2988">
        <v>0</v>
      </c>
      <c r="AD2988">
        <v>0</v>
      </c>
      <c r="AE2988">
        <v>0</v>
      </c>
      <c r="AF2988">
        <v>0</v>
      </c>
      <c r="AG2988" s="19">
        <v>0</v>
      </c>
      <c r="AH2988">
        <v>0</v>
      </c>
      <c r="AI2988">
        <v>0</v>
      </c>
      <c r="AJ2988">
        <v>0</v>
      </c>
      <c r="AK2988">
        <v>0</v>
      </c>
      <c r="AL2988">
        <v>0</v>
      </c>
      <c r="AM2988">
        <v>0</v>
      </c>
      <c r="AN2988">
        <v>0</v>
      </c>
      <c r="AO2988">
        <v>0</v>
      </c>
      <c r="AP2988">
        <v>0</v>
      </c>
      <c r="AQ2988">
        <v>0</v>
      </c>
      <c r="AR2988">
        <v>0</v>
      </c>
      <c r="AS2988">
        <v>0</v>
      </c>
      <c r="AT2988">
        <v>0</v>
      </c>
      <c r="AU2988">
        <v>0</v>
      </c>
      <c r="AV2988">
        <v>0</v>
      </c>
      <c r="AW2988">
        <v>0</v>
      </c>
      <c r="AX2988">
        <v>0</v>
      </c>
      <c r="AY2988">
        <v>0</v>
      </c>
      <c r="AZ2988">
        <v>0</v>
      </c>
      <c r="BA2988">
        <v>0</v>
      </c>
      <c r="BB2988">
        <v>0</v>
      </c>
      <c r="BC2988">
        <v>0</v>
      </c>
      <c r="BD2988">
        <v>0</v>
      </c>
      <c r="BE2988">
        <v>0</v>
      </c>
      <c r="BF2988">
        <v>0</v>
      </c>
      <c r="BG2988">
        <v>0</v>
      </c>
      <c r="BH2988">
        <v>0</v>
      </c>
      <c r="BI2988">
        <v>0</v>
      </c>
      <c r="BJ2988">
        <v>0</v>
      </c>
      <c r="BK2988">
        <v>0</v>
      </c>
      <c r="BL2988">
        <v>0</v>
      </c>
      <c r="BM2988">
        <v>0</v>
      </c>
      <c r="BN2988">
        <v>-2000</v>
      </c>
      <c r="BO2988">
        <v>-1000</v>
      </c>
      <c r="BP2988">
        <v>0</v>
      </c>
      <c r="BQ2988">
        <v>0</v>
      </c>
      <c r="BR2988">
        <v>0</v>
      </c>
      <c r="BS2988">
        <v>0</v>
      </c>
      <c r="BT2988">
        <v>0</v>
      </c>
      <c r="BU2988">
        <v>0</v>
      </c>
      <c r="BV2988">
        <v>0</v>
      </c>
      <c r="BW2988">
        <v>0</v>
      </c>
      <c r="BX2988" s="10">
        <v>0</v>
      </c>
      <c r="BY2988">
        <v>0</v>
      </c>
      <c r="BZ2988">
        <v>0</v>
      </c>
      <c r="CA2988">
        <v>0</v>
      </c>
      <c r="CB2988">
        <v>0</v>
      </c>
      <c r="CC2988">
        <v>0</v>
      </c>
      <c r="CD2988">
        <v>0</v>
      </c>
      <c r="CE2988">
        <v>0</v>
      </c>
    </row>
    <row r="2989" spans="1:83" x14ac:dyDescent="0.35">
      <c r="A2989" s="9" t="str">
        <f t="shared" si="46"/>
        <v>279430.502.91</v>
      </c>
      <c r="B2989" s="52" t="e">
        <f>+IF(MATCH(A2989,List!H$10:H$145,0),"Targeted")</f>
        <v>#N/A</v>
      </c>
      <c r="C2989" s="65"/>
      <c r="D2989" s="151"/>
      <c r="E2989" s="16" t="s">
        <v>4561</v>
      </c>
      <c r="F2989" s="16" t="s">
        <v>4562</v>
      </c>
      <c r="G2989" s="16" t="s">
        <v>298</v>
      </c>
      <c r="H2989" s="16" t="s">
        <v>4562</v>
      </c>
      <c r="I2989" s="16" t="s">
        <v>4622</v>
      </c>
      <c r="J2989" s="16" t="s">
        <v>4623</v>
      </c>
      <c r="K2989" s="17" t="s">
        <v>19</v>
      </c>
      <c r="L2989" s="18" t="s">
        <v>4550</v>
      </c>
      <c r="M2989" s="195" t="s">
        <v>25</v>
      </c>
      <c r="N2989" s="16" t="s">
        <v>26</v>
      </c>
      <c r="O2989" s="17" t="s">
        <v>304</v>
      </c>
      <c r="P2989" s="17" t="s">
        <v>305</v>
      </c>
      <c r="Q2989" s="17" t="s">
        <v>306</v>
      </c>
      <c r="R2989">
        <v>0</v>
      </c>
      <c r="S2989">
        <v>0</v>
      </c>
      <c r="T2989">
        <v>0</v>
      </c>
      <c r="U2989">
        <v>0</v>
      </c>
      <c r="V2989">
        <v>0</v>
      </c>
      <c r="W2989">
        <v>0</v>
      </c>
      <c r="X2989">
        <v>0</v>
      </c>
      <c r="Y2989">
        <v>0</v>
      </c>
      <c r="Z2989">
        <v>0</v>
      </c>
      <c r="AA2989">
        <v>0</v>
      </c>
      <c r="AB2989">
        <v>0</v>
      </c>
      <c r="AC2989">
        <v>0</v>
      </c>
      <c r="AD2989">
        <v>0</v>
      </c>
      <c r="AE2989">
        <v>0</v>
      </c>
      <c r="AF2989">
        <v>0</v>
      </c>
      <c r="AG2989" s="19">
        <v>0</v>
      </c>
      <c r="AH2989">
        <v>0</v>
      </c>
      <c r="AI2989">
        <v>0</v>
      </c>
      <c r="AJ2989">
        <v>0</v>
      </c>
      <c r="AK2989">
        <v>0</v>
      </c>
      <c r="AL2989">
        <v>0</v>
      </c>
      <c r="AM2989">
        <v>0</v>
      </c>
      <c r="AN2989">
        <v>0</v>
      </c>
      <c r="AO2989">
        <v>0</v>
      </c>
      <c r="AP2989">
        <v>0</v>
      </c>
      <c r="AQ2989">
        <v>0</v>
      </c>
      <c r="AR2989">
        <v>0</v>
      </c>
      <c r="AS2989">
        <v>0</v>
      </c>
      <c r="AT2989">
        <v>0</v>
      </c>
      <c r="AU2989">
        <v>0</v>
      </c>
      <c r="AV2989">
        <v>0</v>
      </c>
      <c r="AW2989">
        <v>0</v>
      </c>
      <c r="AX2989">
        <v>0</v>
      </c>
      <c r="AY2989">
        <v>0</v>
      </c>
      <c r="AZ2989">
        <v>0</v>
      </c>
      <c r="BA2989">
        <v>0</v>
      </c>
      <c r="BB2989">
        <v>0</v>
      </c>
      <c r="BC2989">
        <v>0</v>
      </c>
      <c r="BD2989">
        <v>0</v>
      </c>
      <c r="BE2989">
        <v>0</v>
      </c>
      <c r="BF2989">
        <v>0</v>
      </c>
      <c r="BG2989">
        <v>0</v>
      </c>
      <c r="BH2989">
        <v>0</v>
      </c>
      <c r="BI2989">
        <v>0</v>
      </c>
      <c r="BJ2989">
        <v>0</v>
      </c>
      <c r="BK2989">
        <v>0</v>
      </c>
      <c r="BL2989">
        <v>0</v>
      </c>
      <c r="BM2989">
        <v>0</v>
      </c>
      <c r="BN2989">
        <v>0</v>
      </c>
      <c r="BO2989">
        <v>0</v>
      </c>
      <c r="BP2989">
        <v>-6000</v>
      </c>
      <c r="BQ2989">
        <v>0</v>
      </c>
      <c r="BR2989">
        <v>-17000</v>
      </c>
      <c r="BS2989">
        <v>-13000</v>
      </c>
      <c r="BT2989">
        <v>-31000</v>
      </c>
      <c r="BU2989">
        <v>-5000</v>
      </c>
      <c r="BV2989">
        <v>0</v>
      </c>
      <c r="BW2989">
        <v>0</v>
      </c>
      <c r="BX2989" s="10">
        <v>-1000</v>
      </c>
      <c r="BY2989">
        <v>-36000</v>
      </c>
      <c r="BZ2989">
        <v>-3000</v>
      </c>
      <c r="CA2989">
        <v>0</v>
      </c>
      <c r="CB2989">
        <v>0</v>
      </c>
      <c r="CC2989">
        <v>0</v>
      </c>
      <c r="CD2989">
        <v>0</v>
      </c>
      <c r="CE2989">
        <v>0</v>
      </c>
    </row>
    <row r="2990" spans="1:83" x14ac:dyDescent="0.35">
      <c r="A2990" s="9" t="str">
        <f t="shared" si="46"/>
        <v>279830.502.91</v>
      </c>
      <c r="B2990" s="52" t="e">
        <f>+IF(MATCH(A2990,List!H$10:H$145,0),"Targeted")</f>
        <v>#N/A</v>
      </c>
      <c r="C2990" s="65"/>
      <c r="D2990" s="151"/>
      <c r="E2990" s="16" t="s">
        <v>4561</v>
      </c>
      <c r="F2990" s="16" t="s">
        <v>4562</v>
      </c>
      <c r="G2990" s="16" t="s">
        <v>298</v>
      </c>
      <c r="H2990" s="16" t="s">
        <v>4562</v>
      </c>
      <c r="I2990" s="16" t="s">
        <v>4624</v>
      </c>
      <c r="J2990" s="16" t="s">
        <v>4625</v>
      </c>
      <c r="K2990" s="17" t="s">
        <v>19</v>
      </c>
      <c r="L2990" s="18" t="s">
        <v>4550</v>
      </c>
      <c r="M2990" s="195" t="s">
        <v>25</v>
      </c>
      <c r="N2990" s="16" t="s">
        <v>26</v>
      </c>
      <c r="O2990" s="17" t="s">
        <v>304</v>
      </c>
      <c r="P2990" s="17" t="s">
        <v>305</v>
      </c>
      <c r="Q2990" s="17" t="s">
        <v>306</v>
      </c>
      <c r="R2990">
        <v>0</v>
      </c>
      <c r="S2990">
        <v>0</v>
      </c>
      <c r="T2990">
        <v>0</v>
      </c>
      <c r="U2990">
        <v>0</v>
      </c>
      <c r="V2990">
        <v>0</v>
      </c>
      <c r="W2990">
        <v>0</v>
      </c>
      <c r="X2990">
        <v>0</v>
      </c>
      <c r="Y2990">
        <v>0</v>
      </c>
      <c r="Z2990">
        <v>0</v>
      </c>
      <c r="AA2990">
        <v>0</v>
      </c>
      <c r="AB2990">
        <v>0</v>
      </c>
      <c r="AC2990">
        <v>0</v>
      </c>
      <c r="AD2990">
        <v>0</v>
      </c>
      <c r="AE2990">
        <v>0</v>
      </c>
      <c r="AF2990">
        <v>0</v>
      </c>
      <c r="AG2990" s="19">
        <v>0</v>
      </c>
      <c r="AH2990">
        <v>0</v>
      </c>
      <c r="AI2990">
        <v>0</v>
      </c>
      <c r="AJ2990">
        <v>0</v>
      </c>
      <c r="AK2990">
        <v>0</v>
      </c>
      <c r="AL2990">
        <v>0</v>
      </c>
      <c r="AM2990">
        <v>0</v>
      </c>
      <c r="AN2990">
        <v>0</v>
      </c>
      <c r="AO2990">
        <v>0</v>
      </c>
      <c r="AP2990">
        <v>0</v>
      </c>
      <c r="AQ2990">
        <v>0</v>
      </c>
      <c r="AR2990">
        <v>0</v>
      </c>
      <c r="AS2990">
        <v>0</v>
      </c>
      <c r="AT2990">
        <v>0</v>
      </c>
      <c r="AU2990">
        <v>0</v>
      </c>
      <c r="AV2990">
        <v>0</v>
      </c>
      <c r="AW2990">
        <v>0</v>
      </c>
      <c r="AX2990">
        <v>0</v>
      </c>
      <c r="AY2990">
        <v>0</v>
      </c>
      <c r="AZ2990">
        <v>0</v>
      </c>
      <c r="BA2990">
        <v>0</v>
      </c>
      <c r="BB2990">
        <v>0</v>
      </c>
      <c r="BC2990">
        <v>0</v>
      </c>
      <c r="BD2990">
        <v>0</v>
      </c>
      <c r="BE2990">
        <v>0</v>
      </c>
      <c r="BF2990">
        <v>0</v>
      </c>
      <c r="BG2990">
        <v>0</v>
      </c>
      <c r="BH2990">
        <v>0</v>
      </c>
      <c r="BI2990">
        <v>0</v>
      </c>
      <c r="BJ2990">
        <v>0</v>
      </c>
      <c r="BK2990">
        <v>0</v>
      </c>
      <c r="BL2990">
        <v>0</v>
      </c>
      <c r="BM2990">
        <v>0</v>
      </c>
      <c r="BN2990">
        <v>0</v>
      </c>
      <c r="BO2990">
        <v>0</v>
      </c>
      <c r="BP2990">
        <v>0</v>
      </c>
      <c r="BQ2990">
        <v>0</v>
      </c>
      <c r="BR2990">
        <v>0</v>
      </c>
      <c r="BS2990">
        <v>0</v>
      </c>
      <c r="BT2990">
        <v>-19000</v>
      </c>
      <c r="BU2990">
        <v>-21000</v>
      </c>
      <c r="BV2990">
        <v>-18000</v>
      </c>
      <c r="BW2990">
        <v>-8000</v>
      </c>
      <c r="BX2990" s="10">
        <v>-34000</v>
      </c>
      <c r="BY2990">
        <v>0</v>
      </c>
      <c r="BZ2990">
        <v>-25000</v>
      </c>
      <c r="CA2990">
        <v>0</v>
      </c>
      <c r="CB2990">
        <v>0</v>
      </c>
      <c r="CC2990">
        <v>0</v>
      </c>
      <c r="CD2990">
        <v>0</v>
      </c>
      <c r="CE2990">
        <v>0</v>
      </c>
    </row>
    <row r="2991" spans="1:83" x14ac:dyDescent="0.35">
      <c r="A2991" s="9" t="str">
        <f t="shared" si="46"/>
        <v>291500.502.91</v>
      </c>
      <c r="B2991" s="52" t="e">
        <f>+IF(MATCH(A2991,List!H$10:H$145,0),"Targeted")</f>
        <v>#N/A</v>
      </c>
      <c r="C2991" s="65"/>
      <c r="D2991" s="151"/>
      <c r="E2991" s="16" t="s">
        <v>4561</v>
      </c>
      <c r="F2991" s="16" t="s">
        <v>4562</v>
      </c>
      <c r="G2991" s="16" t="s">
        <v>298</v>
      </c>
      <c r="H2991" s="16" t="s">
        <v>4562</v>
      </c>
      <c r="I2991" s="16" t="s">
        <v>4626</v>
      </c>
      <c r="J2991" s="16" t="s">
        <v>4627</v>
      </c>
      <c r="K2991" s="17" t="s">
        <v>19</v>
      </c>
      <c r="L2991" s="18" t="s">
        <v>4550</v>
      </c>
      <c r="M2991" s="195" t="s">
        <v>25</v>
      </c>
      <c r="N2991" s="16" t="s">
        <v>26</v>
      </c>
      <c r="O2991" s="17" t="s">
        <v>304</v>
      </c>
      <c r="P2991" s="17" t="s">
        <v>305</v>
      </c>
      <c r="Q2991" s="17" t="s">
        <v>306</v>
      </c>
      <c r="R2991">
        <v>0</v>
      </c>
      <c r="S2991">
        <v>0</v>
      </c>
      <c r="T2991">
        <v>0</v>
      </c>
      <c r="U2991">
        <v>0</v>
      </c>
      <c r="V2991">
        <v>0</v>
      </c>
      <c r="W2991">
        <v>0</v>
      </c>
      <c r="X2991">
        <v>0</v>
      </c>
      <c r="Y2991">
        <v>0</v>
      </c>
      <c r="Z2991">
        <v>0</v>
      </c>
      <c r="AA2991">
        <v>0</v>
      </c>
      <c r="AB2991">
        <v>0</v>
      </c>
      <c r="AC2991">
        <v>0</v>
      </c>
      <c r="AD2991">
        <v>0</v>
      </c>
      <c r="AE2991">
        <v>0</v>
      </c>
      <c r="AF2991">
        <v>0</v>
      </c>
      <c r="AG2991" s="19">
        <v>0</v>
      </c>
      <c r="AH2991">
        <v>0</v>
      </c>
      <c r="AI2991">
        <v>0</v>
      </c>
      <c r="AJ2991">
        <v>0</v>
      </c>
      <c r="AK2991">
        <v>-22189</v>
      </c>
      <c r="AL2991">
        <v>-4665</v>
      </c>
      <c r="AM2991">
        <v>-1151</v>
      </c>
      <c r="AN2991">
        <v>-27877</v>
      </c>
      <c r="AO2991">
        <v>-23384</v>
      </c>
      <c r="AP2991">
        <v>-18979</v>
      </c>
      <c r="AQ2991">
        <v>-66896</v>
      </c>
      <c r="AR2991">
        <v>-80268</v>
      </c>
      <c r="AS2991">
        <v>-80659</v>
      </c>
      <c r="AT2991">
        <v>-62805</v>
      </c>
      <c r="AU2991">
        <v>-76879</v>
      </c>
      <c r="AV2991">
        <v>-52437</v>
      </c>
      <c r="AW2991">
        <v>-68631</v>
      </c>
      <c r="AX2991">
        <v>-64281</v>
      </c>
      <c r="AY2991">
        <v>-130832</v>
      </c>
      <c r="AZ2991">
        <v>-90000</v>
      </c>
      <c r="BA2991">
        <v>-61000</v>
      </c>
      <c r="BB2991">
        <v>-44000</v>
      </c>
      <c r="BC2991">
        <v>0</v>
      </c>
      <c r="BD2991">
        <v>-66000</v>
      </c>
      <c r="BE2991">
        <v>-69000</v>
      </c>
      <c r="BF2991">
        <v>-62000</v>
      </c>
      <c r="BG2991">
        <v>-39000</v>
      </c>
      <c r="BH2991">
        <v>-44000</v>
      </c>
      <c r="BI2991">
        <v>-51000</v>
      </c>
      <c r="BJ2991">
        <v>-32000</v>
      </c>
      <c r="BK2991">
        <v>-51000</v>
      </c>
      <c r="BL2991">
        <v>-35000</v>
      </c>
      <c r="BM2991">
        <v>-28000</v>
      </c>
      <c r="BN2991">
        <v>-24000</v>
      </c>
      <c r="BO2991">
        <v>-22000</v>
      </c>
      <c r="BP2991">
        <v>-19000</v>
      </c>
      <c r="BQ2991">
        <v>-25000</v>
      </c>
      <c r="BR2991">
        <v>-37000</v>
      </c>
      <c r="BS2991">
        <v>-38000</v>
      </c>
      <c r="BT2991">
        <v>-31000</v>
      </c>
      <c r="BU2991">
        <v>-231000</v>
      </c>
      <c r="BV2991">
        <v>-201000</v>
      </c>
      <c r="BW2991">
        <v>-528000</v>
      </c>
      <c r="BX2991" s="10">
        <v>-90000</v>
      </c>
      <c r="BY2991">
        <v>-1317000</v>
      </c>
      <c r="BZ2991">
        <v>-884000</v>
      </c>
      <c r="CA2991">
        <v>-843000</v>
      </c>
      <c r="CB2991">
        <v>-651000</v>
      </c>
      <c r="CC2991">
        <v>-443000</v>
      </c>
      <c r="CD2991">
        <v>-271000</v>
      </c>
      <c r="CE2991">
        <v>-148000</v>
      </c>
    </row>
    <row r="2992" spans="1:83" x14ac:dyDescent="0.35">
      <c r="A2992" s="9" t="str">
        <f t="shared" si="46"/>
        <v>555710.502.91</v>
      </c>
      <c r="B2992" s="52" t="e">
        <f>+IF(MATCH(A2992,List!H$10:H$145,0),"Targeted")</f>
        <v>#N/A</v>
      </c>
      <c r="C2992" s="65"/>
      <c r="D2992" s="151"/>
      <c r="E2992" s="16" t="s">
        <v>4561</v>
      </c>
      <c r="F2992" s="16" t="s">
        <v>4562</v>
      </c>
      <c r="G2992" s="16" t="s">
        <v>298</v>
      </c>
      <c r="H2992" s="16" t="s">
        <v>4562</v>
      </c>
      <c r="I2992" s="16" t="s">
        <v>4628</v>
      </c>
      <c r="J2992" s="16" t="s">
        <v>4629</v>
      </c>
      <c r="K2992" s="17" t="s">
        <v>19</v>
      </c>
      <c r="L2992" s="18" t="s">
        <v>4550</v>
      </c>
      <c r="M2992" s="195" t="s">
        <v>25</v>
      </c>
      <c r="N2992" s="16" t="s">
        <v>26</v>
      </c>
      <c r="O2992" s="17" t="s">
        <v>304</v>
      </c>
      <c r="P2992" s="17" t="s">
        <v>305</v>
      </c>
      <c r="Q2992" s="17" t="s">
        <v>306</v>
      </c>
      <c r="R2992">
        <v>0</v>
      </c>
      <c r="S2992">
        <v>0</v>
      </c>
      <c r="T2992">
        <v>0</v>
      </c>
      <c r="U2992">
        <v>0</v>
      </c>
      <c r="V2992">
        <v>0</v>
      </c>
      <c r="W2992">
        <v>0</v>
      </c>
      <c r="X2992">
        <v>0</v>
      </c>
      <c r="Y2992">
        <v>0</v>
      </c>
      <c r="Z2992">
        <v>0</v>
      </c>
      <c r="AA2992">
        <v>0</v>
      </c>
      <c r="AB2992">
        <v>0</v>
      </c>
      <c r="AC2992">
        <v>0</v>
      </c>
      <c r="AD2992">
        <v>0</v>
      </c>
      <c r="AE2992">
        <v>0</v>
      </c>
      <c r="AF2992">
        <v>0</v>
      </c>
      <c r="AG2992" s="19">
        <v>0</v>
      </c>
      <c r="AH2992">
        <v>0</v>
      </c>
      <c r="AI2992">
        <v>0</v>
      </c>
      <c r="AJ2992">
        <v>0</v>
      </c>
      <c r="AK2992">
        <v>0</v>
      </c>
      <c r="AL2992">
        <v>0</v>
      </c>
      <c r="AM2992">
        <v>0</v>
      </c>
      <c r="AN2992">
        <v>0</v>
      </c>
      <c r="AO2992">
        <v>0</v>
      </c>
      <c r="AP2992">
        <v>0</v>
      </c>
      <c r="AQ2992">
        <v>0</v>
      </c>
      <c r="AR2992">
        <v>0</v>
      </c>
      <c r="AS2992">
        <v>0</v>
      </c>
      <c r="AT2992">
        <v>0</v>
      </c>
      <c r="AU2992">
        <v>0</v>
      </c>
      <c r="AV2992">
        <v>0</v>
      </c>
      <c r="AW2992">
        <v>0</v>
      </c>
      <c r="AX2992">
        <v>0</v>
      </c>
      <c r="AY2992">
        <v>0</v>
      </c>
      <c r="AZ2992">
        <v>0</v>
      </c>
      <c r="BA2992">
        <v>0</v>
      </c>
      <c r="BB2992">
        <v>0</v>
      </c>
      <c r="BC2992">
        <v>0</v>
      </c>
      <c r="BD2992">
        <v>0</v>
      </c>
      <c r="BE2992">
        <v>0</v>
      </c>
      <c r="BF2992">
        <v>0</v>
      </c>
      <c r="BG2992">
        <v>0</v>
      </c>
      <c r="BH2992">
        <v>0</v>
      </c>
      <c r="BI2992">
        <v>0</v>
      </c>
      <c r="BJ2992">
        <v>0</v>
      </c>
      <c r="BK2992">
        <v>0</v>
      </c>
      <c r="BL2992">
        <v>0</v>
      </c>
      <c r="BM2992">
        <v>-13000</v>
      </c>
      <c r="BN2992">
        <v>-9000</v>
      </c>
      <c r="BO2992">
        <v>-9000</v>
      </c>
      <c r="BP2992">
        <v>-10000</v>
      </c>
      <c r="BQ2992">
        <v>-8000</v>
      </c>
      <c r="BR2992">
        <v>-13000</v>
      </c>
      <c r="BS2992">
        <v>-11000</v>
      </c>
      <c r="BT2992">
        <v>-10000</v>
      </c>
      <c r="BU2992">
        <v>-9000</v>
      </c>
      <c r="BV2992">
        <v>-9000</v>
      </c>
      <c r="BW2992">
        <v>-10000</v>
      </c>
      <c r="BX2992" s="10">
        <v>-15000</v>
      </c>
      <c r="BY2992">
        <v>-6000</v>
      </c>
      <c r="BZ2992">
        <v>-14000</v>
      </c>
      <c r="CA2992">
        <v>-16000</v>
      </c>
      <c r="CB2992">
        <v>-16000</v>
      </c>
      <c r="CC2992">
        <v>-16000</v>
      </c>
      <c r="CD2992">
        <v>-16000</v>
      </c>
      <c r="CE2992">
        <v>-16000</v>
      </c>
    </row>
    <row r="2993" spans="1:83" x14ac:dyDescent="0.35">
      <c r="A2993" s="9" t="str">
        <f t="shared" si="46"/>
        <v>0601.502.91</v>
      </c>
      <c r="B2993" s="52" t="e">
        <f>+IF(MATCH(A2993,List!H$10:H$145,0),"Targeted")</f>
        <v>#N/A</v>
      </c>
      <c r="C2993" s="65"/>
      <c r="D2993" s="151" t="s">
        <v>7700</v>
      </c>
      <c r="E2993" s="16" t="s">
        <v>4561</v>
      </c>
      <c r="F2993" s="16" t="s">
        <v>4562</v>
      </c>
      <c r="G2993" s="16" t="s">
        <v>63</v>
      </c>
      <c r="H2993" s="16" t="s">
        <v>4584</v>
      </c>
      <c r="I2993" s="16" t="s">
        <v>1439</v>
      </c>
      <c r="J2993" s="16" t="s">
        <v>4630</v>
      </c>
      <c r="K2993" s="17" t="s">
        <v>19</v>
      </c>
      <c r="L2993" s="18" t="s">
        <v>4550</v>
      </c>
      <c r="M2993" s="195" t="s">
        <v>25</v>
      </c>
      <c r="N2993" s="16" t="s">
        <v>26</v>
      </c>
      <c r="O2993" s="17" t="s">
        <v>346</v>
      </c>
      <c r="P2993" s="17" t="s">
        <v>305</v>
      </c>
      <c r="Q2993" s="17" t="s">
        <v>306</v>
      </c>
      <c r="R2993">
        <v>0</v>
      </c>
      <c r="S2993">
        <v>0</v>
      </c>
      <c r="T2993">
        <v>0</v>
      </c>
      <c r="U2993">
        <v>0</v>
      </c>
      <c r="V2993">
        <v>0</v>
      </c>
      <c r="W2993">
        <v>0</v>
      </c>
      <c r="X2993">
        <v>0</v>
      </c>
      <c r="Y2993">
        <v>0</v>
      </c>
      <c r="Z2993">
        <v>0</v>
      </c>
      <c r="AA2993">
        <v>0</v>
      </c>
      <c r="AB2993">
        <v>0</v>
      </c>
      <c r="AC2993">
        <v>0</v>
      </c>
      <c r="AD2993">
        <v>0</v>
      </c>
      <c r="AE2993">
        <v>0</v>
      </c>
      <c r="AF2993">
        <v>11846</v>
      </c>
      <c r="AG2993" s="19">
        <v>2667</v>
      </c>
      <c r="AH2993">
        <v>12671</v>
      </c>
      <c r="AI2993">
        <v>14783</v>
      </c>
      <c r="AJ2993">
        <v>16463</v>
      </c>
      <c r="AK2993">
        <v>16248</v>
      </c>
      <c r="AL2993">
        <v>21337</v>
      </c>
      <c r="AM2993">
        <v>23727</v>
      </c>
      <c r="AN2993">
        <v>27120</v>
      </c>
      <c r="AO2993">
        <v>23455</v>
      </c>
      <c r="AP2993">
        <v>27476</v>
      </c>
      <c r="AQ2993">
        <v>36700</v>
      </c>
      <c r="AR2993">
        <v>35540</v>
      </c>
      <c r="AS2993">
        <v>27154</v>
      </c>
      <c r="AT2993">
        <v>36258</v>
      </c>
      <c r="AU2993">
        <v>31251</v>
      </c>
      <c r="AV2993">
        <v>36919</v>
      </c>
      <c r="AW2993">
        <v>30516</v>
      </c>
      <c r="AX2993">
        <v>53849</v>
      </c>
      <c r="AY2993">
        <v>42100</v>
      </c>
      <c r="AZ2993">
        <v>46000</v>
      </c>
      <c r="BA2993">
        <v>42000</v>
      </c>
      <c r="BB2993">
        <v>43000</v>
      </c>
      <c r="BC2993">
        <v>44000</v>
      </c>
      <c r="BD2993">
        <v>46000</v>
      </c>
      <c r="BE2993">
        <v>44000</v>
      </c>
      <c r="BF2993">
        <v>58000</v>
      </c>
      <c r="BG2993">
        <v>55000</v>
      </c>
      <c r="BH2993">
        <v>53000</v>
      </c>
      <c r="BI2993">
        <v>54000</v>
      </c>
      <c r="BJ2993">
        <v>54000</v>
      </c>
      <c r="BK2993">
        <v>57000</v>
      </c>
      <c r="BL2993">
        <v>58000</v>
      </c>
      <c r="BM2993">
        <v>58000</v>
      </c>
      <c r="BN2993">
        <v>64000</v>
      </c>
      <c r="BO2993">
        <v>69000</v>
      </c>
      <c r="BP2993">
        <v>65000</v>
      </c>
      <c r="BQ2993">
        <v>65000</v>
      </c>
      <c r="BR2993">
        <v>62000</v>
      </c>
      <c r="BS2993">
        <v>66000</v>
      </c>
      <c r="BT2993">
        <v>68000</v>
      </c>
      <c r="BU2993">
        <v>69000</v>
      </c>
      <c r="BV2993">
        <v>68000</v>
      </c>
      <c r="BW2993">
        <v>72000</v>
      </c>
      <c r="BX2993">
        <v>75000</v>
      </c>
      <c r="BY2993">
        <v>77000</v>
      </c>
      <c r="BZ2993">
        <v>101000</v>
      </c>
      <c r="CA2993">
        <v>85000</v>
      </c>
      <c r="CB2993">
        <v>87000</v>
      </c>
      <c r="CC2993">
        <v>89000</v>
      </c>
      <c r="CD2993">
        <v>91000</v>
      </c>
      <c r="CE2993">
        <v>93000</v>
      </c>
    </row>
    <row r="2994" spans="1:83" x14ac:dyDescent="0.35">
      <c r="A2994" s="9" t="str">
        <f t="shared" si="46"/>
        <v>0601.502.91</v>
      </c>
      <c r="B2994" s="52" t="e">
        <f>+IF(MATCH(A2994,List!H$10:H$145,0),"Targeted")</f>
        <v>#N/A</v>
      </c>
      <c r="C2994" s="65"/>
      <c r="D2994" s="151"/>
      <c r="E2994" s="16" t="s">
        <v>4561</v>
      </c>
      <c r="F2994" s="16" t="s">
        <v>4562</v>
      </c>
      <c r="G2994" s="16" t="s">
        <v>63</v>
      </c>
      <c r="H2994" s="16" t="s">
        <v>4584</v>
      </c>
      <c r="I2994" s="16" t="s">
        <v>1439</v>
      </c>
      <c r="J2994" s="16" t="s">
        <v>4630</v>
      </c>
      <c r="K2994" s="17" t="s">
        <v>19</v>
      </c>
      <c r="L2994" s="18" t="s">
        <v>4550</v>
      </c>
      <c r="M2994" s="195" t="s">
        <v>25</v>
      </c>
      <c r="N2994" s="16" t="s">
        <v>26</v>
      </c>
      <c r="O2994" s="17" t="s">
        <v>304</v>
      </c>
      <c r="P2994" s="17" t="s">
        <v>305</v>
      </c>
      <c r="Q2994" s="17" t="s">
        <v>306</v>
      </c>
      <c r="R2994">
        <v>0</v>
      </c>
      <c r="S2994">
        <v>0</v>
      </c>
      <c r="T2994">
        <v>0</v>
      </c>
      <c r="U2994">
        <v>0</v>
      </c>
      <c r="V2994">
        <v>0</v>
      </c>
      <c r="W2994">
        <v>0</v>
      </c>
      <c r="X2994">
        <v>0</v>
      </c>
      <c r="Y2994">
        <v>0</v>
      </c>
      <c r="Z2994">
        <v>0</v>
      </c>
      <c r="AA2994">
        <v>0</v>
      </c>
      <c r="AB2994">
        <v>0</v>
      </c>
      <c r="AC2994">
        <v>0</v>
      </c>
      <c r="AD2994">
        <v>0</v>
      </c>
      <c r="AE2994">
        <v>0</v>
      </c>
      <c r="AF2994">
        <v>0</v>
      </c>
      <c r="AG2994" s="19">
        <v>0</v>
      </c>
      <c r="AH2994">
        <v>0</v>
      </c>
      <c r="AI2994">
        <v>0</v>
      </c>
      <c r="AJ2994">
        <v>0</v>
      </c>
      <c r="AK2994">
        <v>0</v>
      </c>
      <c r="AL2994">
        <v>0</v>
      </c>
      <c r="AM2994">
        <v>0</v>
      </c>
      <c r="AN2994">
        <v>0</v>
      </c>
      <c r="AO2994">
        <v>0</v>
      </c>
      <c r="AP2994">
        <v>0</v>
      </c>
      <c r="AQ2994">
        <v>0</v>
      </c>
      <c r="AR2994">
        <v>0</v>
      </c>
      <c r="AS2994">
        <v>0</v>
      </c>
      <c r="AT2994">
        <v>0</v>
      </c>
      <c r="AU2994">
        <v>0</v>
      </c>
      <c r="AV2994">
        <v>0</v>
      </c>
      <c r="AW2994">
        <v>0</v>
      </c>
      <c r="AX2994">
        <v>0</v>
      </c>
      <c r="AY2994">
        <v>0</v>
      </c>
      <c r="AZ2994">
        <v>0</v>
      </c>
      <c r="BA2994">
        <v>0</v>
      </c>
      <c r="BB2994">
        <v>0</v>
      </c>
      <c r="BC2994">
        <v>0</v>
      </c>
      <c r="BD2994">
        <v>0</v>
      </c>
      <c r="BE2994">
        <v>0</v>
      </c>
      <c r="BF2994">
        <v>0</v>
      </c>
      <c r="BG2994">
        <v>0</v>
      </c>
      <c r="BH2994">
        <v>0</v>
      </c>
      <c r="BI2994">
        <v>0</v>
      </c>
      <c r="BJ2994">
        <v>0</v>
      </c>
      <c r="BK2994">
        <v>0</v>
      </c>
      <c r="BL2994">
        <v>0</v>
      </c>
      <c r="BM2994">
        <v>0</v>
      </c>
      <c r="BN2994">
        <v>0</v>
      </c>
      <c r="BO2994">
        <v>0</v>
      </c>
      <c r="BP2994">
        <v>0</v>
      </c>
      <c r="BQ2994">
        <v>0</v>
      </c>
      <c r="BR2994">
        <v>0</v>
      </c>
      <c r="BS2994">
        <v>0</v>
      </c>
      <c r="BT2994">
        <v>0</v>
      </c>
      <c r="BU2994">
        <v>0</v>
      </c>
      <c r="BV2994">
        <v>0</v>
      </c>
      <c r="BW2994">
        <v>0</v>
      </c>
      <c r="BX2994" s="10">
        <v>0</v>
      </c>
      <c r="BY2994">
        <v>0</v>
      </c>
      <c r="BZ2994">
        <v>19000</v>
      </c>
      <c r="CA2994">
        <v>0</v>
      </c>
      <c r="CB2994">
        <v>0</v>
      </c>
      <c r="CC2994">
        <v>0</v>
      </c>
      <c r="CD2994">
        <v>0</v>
      </c>
      <c r="CE2994">
        <v>0</v>
      </c>
    </row>
    <row r="2995" spans="1:83" x14ac:dyDescent="0.35">
      <c r="A2995" s="9" t="str">
        <f t="shared" si="46"/>
        <v>0602.502.91</v>
      </c>
      <c r="B2995" s="52" t="e">
        <f>+IF(MATCH(A2995,List!H$10:H$145,0),"Targeted")</f>
        <v>#N/A</v>
      </c>
      <c r="C2995" s="65"/>
      <c r="D2995" s="151" t="s">
        <v>7700</v>
      </c>
      <c r="E2995" s="16" t="s">
        <v>4561</v>
      </c>
      <c r="F2995" s="16" t="s">
        <v>4562</v>
      </c>
      <c r="G2995" s="16" t="s">
        <v>63</v>
      </c>
      <c r="H2995" s="16" t="s">
        <v>4584</v>
      </c>
      <c r="I2995" s="16" t="s">
        <v>4027</v>
      </c>
      <c r="J2995" s="16" t="s">
        <v>4631</v>
      </c>
      <c r="K2995" s="17" t="s">
        <v>19</v>
      </c>
      <c r="L2995" s="18" t="s">
        <v>4550</v>
      </c>
      <c r="M2995" s="195" t="s">
        <v>25</v>
      </c>
      <c r="N2995" s="16" t="s">
        <v>26</v>
      </c>
      <c r="O2995" s="17" t="s">
        <v>346</v>
      </c>
      <c r="P2995" s="17" t="s">
        <v>305</v>
      </c>
      <c r="Q2995" s="17" t="s">
        <v>306</v>
      </c>
      <c r="R2995">
        <v>0</v>
      </c>
      <c r="S2995">
        <v>0</v>
      </c>
      <c r="T2995">
        <v>0</v>
      </c>
      <c r="U2995">
        <v>0</v>
      </c>
      <c r="V2995">
        <v>0</v>
      </c>
      <c r="W2995">
        <v>0</v>
      </c>
      <c r="X2995">
        <v>0</v>
      </c>
      <c r="Y2995">
        <v>0</v>
      </c>
      <c r="Z2995">
        <v>0</v>
      </c>
      <c r="AA2995">
        <v>0</v>
      </c>
      <c r="AB2995">
        <v>0</v>
      </c>
      <c r="AC2995">
        <v>0</v>
      </c>
      <c r="AD2995">
        <v>0</v>
      </c>
      <c r="AE2995">
        <v>0</v>
      </c>
      <c r="AF2995">
        <v>29678</v>
      </c>
      <c r="AG2995" s="19">
        <v>10065</v>
      </c>
      <c r="AH2995">
        <v>36893</v>
      </c>
      <c r="AI2995">
        <v>35852</v>
      </c>
      <c r="AJ2995">
        <v>49415</v>
      </c>
      <c r="AK2995">
        <v>52940</v>
      </c>
      <c r="AL2995">
        <v>57683</v>
      </c>
      <c r="AM2995">
        <v>50567</v>
      </c>
      <c r="AN2995">
        <v>57331</v>
      </c>
      <c r="AO2995">
        <v>56774</v>
      </c>
      <c r="AP2995">
        <v>51655</v>
      </c>
      <c r="AQ2995">
        <v>42020</v>
      </c>
      <c r="AR2995">
        <v>80866</v>
      </c>
      <c r="AS2995">
        <v>56278</v>
      </c>
      <c r="AT2995">
        <v>81906</v>
      </c>
      <c r="AU2995">
        <v>62292</v>
      </c>
      <c r="AV2995">
        <v>70692</v>
      </c>
      <c r="AW2995">
        <v>72117</v>
      </c>
      <c r="AX2995">
        <v>89036</v>
      </c>
      <c r="AY2995">
        <v>76931</v>
      </c>
      <c r="AZ2995">
        <v>84000</v>
      </c>
      <c r="BA2995">
        <v>79000</v>
      </c>
      <c r="BB2995">
        <v>79000</v>
      </c>
      <c r="BC2995">
        <v>82000</v>
      </c>
      <c r="BD2995">
        <v>81000</v>
      </c>
      <c r="BE2995">
        <v>81000</v>
      </c>
      <c r="BF2995">
        <v>97000</v>
      </c>
      <c r="BG2995">
        <v>97000</v>
      </c>
      <c r="BH2995">
        <v>97000</v>
      </c>
      <c r="BI2995">
        <v>100000</v>
      </c>
      <c r="BJ2995">
        <v>105000</v>
      </c>
      <c r="BK2995">
        <v>107000</v>
      </c>
      <c r="BL2995">
        <v>107000</v>
      </c>
      <c r="BM2995">
        <v>113000</v>
      </c>
      <c r="BN2995">
        <v>118000</v>
      </c>
      <c r="BO2995">
        <v>121000</v>
      </c>
      <c r="BP2995">
        <v>120000</v>
      </c>
      <c r="BQ2995">
        <v>118000</v>
      </c>
      <c r="BR2995">
        <v>111000</v>
      </c>
      <c r="BS2995">
        <v>120000</v>
      </c>
      <c r="BT2995">
        <v>124000</v>
      </c>
      <c r="BU2995">
        <v>141000</v>
      </c>
      <c r="BV2995">
        <v>121000</v>
      </c>
      <c r="BW2995">
        <v>128000</v>
      </c>
      <c r="BX2995">
        <v>121000</v>
      </c>
      <c r="BY2995">
        <v>136000</v>
      </c>
      <c r="BZ2995">
        <v>173000</v>
      </c>
      <c r="CA2995">
        <v>143000</v>
      </c>
      <c r="CB2995">
        <v>146000</v>
      </c>
      <c r="CC2995">
        <v>149000</v>
      </c>
      <c r="CD2995">
        <v>152000</v>
      </c>
      <c r="CE2995">
        <v>156000</v>
      </c>
    </row>
    <row r="2996" spans="1:83" x14ac:dyDescent="0.35">
      <c r="A2996" s="9" t="str">
        <f t="shared" si="46"/>
        <v>0602.502.91</v>
      </c>
      <c r="B2996" s="52" t="e">
        <f>+IF(MATCH(A2996,List!H$10:H$145,0),"Targeted")</f>
        <v>#N/A</v>
      </c>
      <c r="C2996" s="65"/>
      <c r="D2996" s="151"/>
      <c r="E2996" s="16" t="s">
        <v>4561</v>
      </c>
      <c r="F2996" s="16" t="s">
        <v>4562</v>
      </c>
      <c r="G2996" s="16" t="s">
        <v>63</v>
      </c>
      <c r="H2996" s="16" t="s">
        <v>4584</v>
      </c>
      <c r="I2996" s="16" t="s">
        <v>4027</v>
      </c>
      <c r="J2996" s="16" t="s">
        <v>4631</v>
      </c>
      <c r="K2996" s="17" t="s">
        <v>19</v>
      </c>
      <c r="L2996" s="18" t="s">
        <v>4550</v>
      </c>
      <c r="M2996" s="195" t="s">
        <v>25</v>
      </c>
      <c r="N2996" s="16" t="s">
        <v>26</v>
      </c>
      <c r="O2996" s="17" t="s">
        <v>304</v>
      </c>
      <c r="P2996" s="17" t="s">
        <v>305</v>
      </c>
      <c r="Q2996" s="17" t="s">
        <v>306</v>
      </c>
      <c r="R2996">
        <v>0</v>
      </c>
      <c r="S2996">
        <v>0</v>
      </c>
      <c r="T2996">
        <v>0</v>
      </c>
      <c r="U2996">
        <v>0</v>
      </c>
      <c r="V2996">
        <v>0</v>
      </c>
      <c r="W2996">
        <v>0</v>
      </c>
      <c r="X2996">
        <v>0</v>
      </c>
      <c r="Y2996">
        <v>0</v>
      </c>
      <c r="Z2996">
        <v>0</v>
      </c>
      <c r="AA2996">
        <v>0</v>
      </c>
      <c r="AB2996">
        <v>0</v>
      </c>
      <c r="AC2996">
        <v>0</v>
      </c>
      <c r="AD2996">
        <v>0</v>
      </c>
      <c r="AE2996">
        <v>0</v>
      </c>
      <c r="AF2996">
        <v>0</v>
      </c>
      <c r="AG2996" s="19">
        <v>0</v>
      </c>
      <c r="AH2996">
        <v>0</v>
      </c>
      <c r="AI2996">
        <v>0</v>
      </c>
      <c r="AJ2996">
        <v>0</v>
      </c>
      <c r="AK2996">
        <v>0</v>
      </c>
      <c r="AL2996">
        <v>0</v>
      </c>
      <c r="AM2996">
        <v>0</v>
      </c>
      <c r="AN2996">
        <v>0</v>
      </c>
      <c r="AO2996">
        <v>0</v>
      </c>
      <c r="AP2996">
        <v>0</v>
      </c>
      <c r="AQ2996">
        <v>0</v>
      </c>
      <c r="AR2996">
        <v>0</v>
      </c>
      <c r="AS2996">
        <v>0</v>
      </c>
      <c r="AT2996">
        <v>0</v>
      </c>
      <c r="AU2996">
        <v>0</v>
      </c>
      <c r="AV2996">
        <v>0</v>
      </c>
      <c r="AW2996">
        <v>0</v>
      </c>
      <c r="AX2996">
        <v>0</v>
      </c>
      <c r="AY2996">
        <v>0</v>
      </c>
      <c r="AZ2996">
        <v>0</v>
      </c>
      <c r="BA2996">
        <v>0</v>
      </c>
      <c r="BB2996">
        <v>0</v>
      </c>
      <c r="BC2996">
        <v>0</v>
      </c>
      <c r="BD2996">
        <v>0</v>
      </c>
      <c r="BE2996">
        <v>0</v>
      </c>
      <c r="BF2996">
        <v>0</v>
      </c>
      <c r="BG2996">
        <v>0</v>
      </c>
      <c r="BH2996">
        <v>0</v>
      </c>
      <c r="BI2996">
        <v>0</v>
      </c>
      <c r="BJ2996">
        <v>0</v>
      </c>
      <c r="BK2996">
        <v>0</v>
      </c>
      <c r="BL2996">
        <v>0</v>
      </c>
      <c r="BM2996">
        <v>0</v>
      </c>
      <c r="BN2996">
        <v>0</v>
      </c>
      <c r="BO2996">
        <v>0</v>
      </c>
      <c r="BP2996">
        <v>0</v>
      </c>
      <c r="BQ2996">
        <v>0</v>
      </c>
      <c r="BR2996">
        <v>0</v>
      </c>
      <c r="BS2996">
        <v>0</v>
      </c>
      <c r="BT2996">
        <v>0</v>
      </c>
      <c r="BU2996">
        <v>0</v>
      </c>
      <c r="BV2996">
        <v>0</v>
      </c>
      <c r="BW2996">
        <v>0</v>
      </c>
      <c r="BX2996" s="10">
        <v>0</v>
      </c>
      <c r="BY2996">
        <v>0</v>
      </c>
      <c r="BZ2996">
        <v>19000</v>
      </c>
      <c r="CA2996">
        <v>0</v>
      </c>
      <c r="CB2996">
        <v>0</v>
      </c>
      <c r="CC2996">
        <v>0</v>
      </c>
      <c r="CD2996">
        <v>0</v>
      </c>
      <c r="CE2996">
        <v>0</v>
      </c>
    </row>
    <row r="2997" spans="1:83" x14ac:dyDescent="0.35">
      <c r="A2997" s="9" t="str">
        <f t="shared" si="46"/>
        <v>0604.502.91</v>
      </c>
      <c r="B2997" s="52" t="e">
        <f>+IF(MATCH(A2997,List!H$10:H$145,0),"Targeted")</f>
        <v>#N/A</v>
      </c>
      <c r="C2997" s="65"/>
      <c r="D2997" s="151" t="s">
        <v>7700</v>
      </c>
      <c r="E2997" s="16" t="s">
        <v>4561</v>
      </c>
      <c r="F2997" s="16" t="s">
        <v>4562</v>
      </c>
      <c r="G2997" s="16" t="s">
        <v>63</v>
      </c>
      <c r="H2997" s="16" t="s">
        <v>4584</v>
      </c>
      <c r="I2997" s="16" t="s">
        <v>4632</v>
      </c>
      <c r="J2997" s="16" t="s">
        <v>4633</v>
      </c>
      <c r="K2997" s="17" t="s">
        <v>19</v>
      </c>
      <c r="L2997" s="18" t="s">
        <v>4550</v>
      </c>
      <c r="M2997" s="195" t="s">
        <v>25</v>
      </c>
      <c r="N2997" s="16" t="s">
        <v>26</v>
      </c>
      <c r="O2997" s="17" t="s">
        <v>346</v>
      </c>
      <c r="P2997" s="17" t="s">
        <v>305</v>
      </c>
      <c r="Q2997" s="17" t="s">
        <v>306</v>
      </c>
      <c r="R2997">
        <v>3169</v>
      </c>
      <c r="S2997">
        <v>1994</v>
      </c>
      <c r="T2997">
        <v>2385</v>
      </c>
      <c r="U2997">
        <v>4421</v>
      </c>
      <c r="V2997">
        <v>3750</v>
      </c>
      <c r="W2997">
        <v>3012</v>
      </c>
      <c r="X2997">
        <v>3383</v>
      </c>
      <c r="Y2997">
        <v>6236</v>
      </c>
      <c r="Z2997">
        <v>8129</v>
      </c>
      <c r="AA2997">
        <v>12232</v>
      </c>
      <c r="AB2997">
        <v>21801</v>
      </c>
      <c r="AC2997">
        <v>30489</v>
      </c>
      <c r="AD2997">
        <v>31454</v>
      </c>
      <c r="AE2997">
        <v>37284</v>
      </c>
      <c r="AF2997">
        <v>0</v>
      </c>
      <c r="AG2997" s="19">
        <v>0</v>
      </c>
      <c r="AH2997">
        <v>0</v>
      </c>
      <c r="AI2997">
        <v>0</v>
      </c>
      <c r="AJ2997">
        <v>0</v>
      </c>
      <c r="AK2997">
        <v>0</v>
      </c>
      <c r="AL2997">
        <v>0</v>
      </c>
      <c r="AM2997">
        <v>0</v>
      </c>
      <c r="AN2997">
        <v>0</v>
      </c>
      <c r="AO2997">
        <v>0</v>
      </c>
      <c r="AP2997">
        <v>0</v>
      </c>
      <c r="AQ2997">
        <v>0</v>
      </c>
      <c r="AR2997">
        <v>0</v>
      </c>
      <c r="AS2997">
        <v>0</v>
      </c>
      <c r="AT2997">
        <v>0</v>
      </c>
      <c r="AU2997">
        <v>0</v>
      </c>
      <c r="AV2997">
        <v>0</v>
      </c>
      <c r="AW2997">
        <v>0</v>
      </c>
      <c r="AX2997">
        <v>0</v>
      </c>
      <c r="AY2997">
        <v>0</v>
      </c>
      <c r="AZ2997">
        <v>0</v>
      </c>
      <c r="BA2997">
        <v>0</v>
      </c>
      <c r="BB2997">
        <v>0</v>
      </c>
      <c r="BC2997">
        <v>0</v>
      </c>
      <c r="BD2997">
        <v>0</v>
      </c>
      <c r="BE2997">
        <v>0</v>
      </c>
      <c r="BF2997">
        <v>0</v>
      </c>
      <c r="BG2997">
        <v>0</v>
      </c>
      <c r="BH2997">
        <v>0</v>
      </c>
      <c r="BI2997">
        <v>0</v>
      </c>
      <c r="BJ2997">
        <v>0</v>
      </c>
      <c r="BK2997">
        <v>0</v>
      </c>
      <c r="BL2997">
        <v>0</v>
      </c>
      <c r="BM2997">
        <v>0</v>
      </c>
      <c r="BN2997">
        <v>0</v>
      </c>
      <c r="BO2997">
        <v>0</v>
      </c>
      <c r="BP2997">
        <v>0</v>
      </c>
      <c r="BQ2997">
        <v>0</v>
      </c>
      <c r="BR2997">
        <v>0</v>
      </c>
      <c r="BS2997">
        <v>0</v>
      </c>
      <c r="BT2997">
        <v>0</v>
      </c>
      <c r="BU2997">
        <v>0</v>
      </c>
      <c r="BV2997">
        <v>0</v>
      </c>
      <c r="BW2997">
        <v>0</v>
      </c>
      <c r="BX2997">
        <v>0</v>
      </c>
      <c r="BY2997">
        <v>0</v>
      </c>
      <c r="BZ2997">
        <v>0</v>
      </c>
      <c r="CA2997">
        <v>0</v>
      </c>
      <c r="CB2997">
        <v>0</v>
      </c>
      <c r="CC2997">
        <v>0</v>
      </c>
      <c r="CD2997">
        <v>0</v>
      </c>
      <c r="CE2997">
        <v>0</v>
      </c>
    </row>
    <row r="2998" spans="1:83" x14ac:dyDescent="0.35">
      <c r="A2998" s="9" t="str">
        <f t="shared" si="46"/>
        <v>0604.502.91</v>
      </c>
      <c r="B2998" s="52" t="e">
        <f>+IF(MATCH(A2998,List!H$10:H$145,0),"Targeted")</f>
        <v>#N/A</v>
      </c>
      <c r="C2998" s="65"/>
      <c r="D2998" s="151" t="s">
        <v>7700</v>
      </c>
      <c r="E2998" s="16" t="s">
        <v>4561</v>
      </c>
      <c r="F2998" s="16" t="s">
        <v>4562</v>
      </c>
      <c r="G2998" s="16" t="s">
        <v>63</v>
      </c>
      <c r="H2998" s="16" t="s">
        <v>4584</v>
      </c>
      <c r="I2998" s="16" t="s">
        <v>4632</v>
      </c>
      <c r="J2998" s="16" t="s">
        <v>4633</v>
      </c>
      <c r="K2998" s="17" t="s">
        <v>19</v>
      </c>
      <c r="L2998" s="18" t="s">
        <v>4550</v>
      </c>
      <c r="M2998" s="195" t="s">
        <v>25</v>
      </c>
      <c r="N2998" s="16" t="s">
        <v>26</v>
      </c>
      <c r="O2998" s="17" t="s">
        <v>346</v>
      </c>
      <c r="P2998" s="17" t="s">
        <v>524</v>
      </c>
      <c r="Q2998" s="17" t="s">
        <v>306</v>
      </c>
      <c r="R2998">
        <v>670</v>
      </c>
      <c r="S2998">
        <v>708</v>
      </c>
      <c r="T2998">
        <v>744</v>
      </c>
      <c r="U2998">
        <v>800</v>
      </c>
      <c r="V2998">
        <v>917</v>
      </c>
      <c r="W2998">
        <v>963</v>
      </c>
      <c r="X2998">
        <v>1225</v>
      </c>
      <c r="Y2998">
        <v>1265</v>
      </c>
      <c r="Z2998">
        <v>1404</v>
      </c>
      <c r="AA2998">
        <v>1517</v>
      </c>
      <c r="AB2998">
        <v>1580</v>
      </c>
      <c r="AC2998">
        <v>1697</v>
      </c>
      <c r="AD2998">
        <v>1818</v>
      </c>
      <c r="AE2998">
        <v>1994</v>
      </c>
      <c r="AF2998">
        <v>0</v>
      </c>
      <c r="AG2998" s="19">
        <v>0</v>
      </c>
      <c r="AH2998">
        <v>0</v>
      </c>
      <c r="AI2998">
        <v>0</v>
      </c>
      <c r="AJ2998">
        <v>0</v>
      </c>
      <c r="AK2998">
        <v>0</v>
      </c>
      <c r="AL2998">
        <v>0</v>
      </c>
      <c r="AM2998">
        <v>0</v>
      </c>
      <c r="AN2998">
        <v>0</v>
      </c>
      <c r="AO2998">
        <v>0</v>
      </c>
      <c r="AP2998">
        <v>0</v>
      </c>
      <c r="AQ2998">
        <v>0</v>
      </c>
      <c r="AR2998">
        <v>0</v>
      </c>
      <c r="AS2998">
        <v>0</v>
      </c>
      <c r="AT2998">
        <v>0</v>
      </c>
      <c r="AU2998">
        <v>0</v>
      </c>
      <c r="AV2998">
        <v>0</v>
      </c>
      <c r="AW2998">
        <v>0</v>
      </c>
      <c r="AX2998">
        <v>0</v>
      </c>
      <c r="AY2998">
        <v>0</v>
      </c>
      <c r="AZ2998">
        <v>0</v>
      </c>
      <c r="BA2998">
        <v>0</v>
      </c>
      <c r="BB2998">
        <v>0</v>
      </c>
      <c r="BC2998">
        <v>0</v>
      </c>
      <c r="BD2998">
        <v>0</v>
      </c>
      <c r="BE2998">
        <v>0</v>
      </c>
      <c r="BF2998">
        <v>0</v>
      </c>
      <c r="BG2998">
        <v>0</v>
      </c>
      <c r="BH2998">
        <v>0</v>
      </c>
      <c r="BI2998">
        <v>0</v>
      </c>
      <c r="BJ2998">
        <v>0</v>
      </c>
      <c r="BK2998">
        <v>0</v>
      </c>
      <c r="BL2998">
        <v>0</v>
      </c>
      <c r="BM2998">
        <v>0</v>
      </c>
      <c r="BN2998">
        <v>0</v>
      </c>
      <c r="BO2998">
        <v>0</v>
      </c>
      <c r="BP2998">
        <v>0</v>
      </c>
      <c r="BQ2998">
        <v>0</v>
      </c>
      <c r="BR2998">
        <v>0</v>
      </c>
      <c r="BS2998">
        <v>0</v>
      </c>
      <c r="BT2998">
        <v>0</v>
      </c>
      <c r="BU2998">
        <v>0</v>
      </c>
      <c r="BV2998">
        <v>0</v>
      </c>
      <c r="BW2998">
        <v>0</v>
      </c>
      <c r="BX2998">
        <v>0</v>
      </c>
      <c r="BY2998">
        <v>0</v>
      </c>
      <c r="BZ2998">
        <v>0</v>
      </c>
      <c r="CA2998">
        <v>0</v>
      </c>
      <c r="CB2998">
        <v>0</v>
      </c>
      <c r="CC2998">
        <v>0</v>
      </c>
      <c r="CD2998">
        <v>0</v>
      </c>
      <c r="CE2998">
        <v>0</v>
      </c>
    </row>
    <row r="2999" spans="1:83" x14ac:dyDescent="0.35">
      <c r="A2999" s="9" t="str">
        <f t="shared" si="46"/>
        <v>0201.502.91</v>
      </c>
      <c r="B2999" s="52" t="str">
        <f>+IF(MATCH(A2999,List!H$10:H$145,0),"Targeted")</f>
        <v>Targeted</v>
      </c>
      <c r="C2999" s="65"/>
      <c r="D2999" s="151" t="s">
        <v>7700</v>
      </c>
      <c r="E2999" s="16" t="s">
        <v>4561</v>
      </c>
      <c r="F2999" s="16" t="s">
        <v>4562</v>
      </c>
      <c r="G2999" s="16" t="s">
        <v>768</v>
      </c>
      <c r="H2999" s="16" t="s">
        <v>4591</v>
      </c>
      <c r="I2999" s="16" t="s">
        <v>27</v>
      </c>
      <c r="J2999" s="16" t="s">
        <v>4592</v>
      </c>
      <c r="K2999" s="17" t="s">
        <v>19</v>
      </c>
      <c r="L2999" s="18" t="s">
        <v>4550</v>
      </c>
      <c r="M2999" s="195" t="s">
        <v>25</v>
      </c>
      <c r="N2999" s="16" t="s">
        <v>26</v>
      </c>
      <c r="O2999" s="17" t="s">
        <v>346</v>
      </c>
      <c r="P2999" s="17" t="s">
        <v>305</v>
      </c>
      <c r="Q2999" s="17" t="s">
        <v>306</v>
      </c>
      <c r="R2999">
        <v>74244</v>
      </c>
      <c r="S2999">
        <v>113926</v>
      </c>
      <c r="T2999">
        <v>132791</v>
      </c>
      <c r="U2999">
        <v>159440</v>
      </c>
      <c r="V2999">
        <v>274683</v>
      </c>
      <c r="W2999">
        <v>357463</v>
      </c>
      <c r="X2999">
        <v>154043</v>
      </c>
      <c r="Y2999">
        <v>17592</v>
      </c>
      <c r="Z2999">
        <v>186004</v>
      </c>
      <c r="AA2999">
        <v>978</v>
      </c>
      <c r="AB2999">
        <v>31456</v>
      </c>
      <c r="AC2999">
        <v>32896</v>
      </c>
      <c r="AD2999">
        <v>137737</v>
      </c>
      <c r="AE2999">
        <v>283477</v>
      </c>
      <c r="AF2999">
        <v>186503</v>
      </c>
      <c r="AG2999" s="19">
        <v>55350</v>
      </c>
      <c r="AH2999">
        <v>278553</v>
      </c>
      <c r="AI2999">
        <v>288207</v>
      </c>
      <c r="AJ2999">
        <v>540171</v>
      </c>
      <c r="AK2999">
        <v>378958</v>
      </c>
      <c r="AL2999">
        <v>405926</v>
      </c>
      <c r="AM2999">
        <v>376481</v>
      </c>
      <c r="AN2999">
        <v>361346</v>
      </c>
      <c r="AO2999">
        <v>419200</v>
      </c>
      <c r="AP2999">
        <v>398011</v>
      </c>
      <c r="AQ2999">
        <v>401556</v>
      </c>
      <c r="AR2999">
        <v>404321</v>
      </c>
      <c r="AS2999">
        <v>390860</v>
      </c>
      <c r="AT2999">
        <v>586244</v>
      </c>
      <c r="AU2999">
        <v>634757</v>
      </c>
      <c r="AV2999">
        <v>596711</v>
      </c>
      <c r="AW2999">
        <v>695844</v>
      </c>
      <c r="AX2999">
        <v>1012039</v>
      </c>
      <c r="AY2999">
        <v>766194</v>
      </c>
      <c r="AZ2999">
        <v>836000</v>
      </c>
      <c r="BA2999">
        <v>817000</v>
      </c>
      <c r="BB2999">
        <v>845000</v>
      </c>
      <c r="BC2999">
        <v>746000</v>
      </c>
      <c r="BD2999">
        <v>813000</v>
      </c>
      <c r="BE2999">
        <v>939000</v>
      </c>
      <c r="BF2999">
        <v>1157000</v>
      </c>
      <c r="BG2999">
        <v>1322000</v>
      </c>
      <c r="BH2999">
        <v>1526000</v>
      </c>
      <c r="BI2999">
        <v>1624000</v>
      </c>
      <c r="BJ2999">
        <v>1617000</v>
      </c>
      <c r="BK2999">
        <v>1620000</v>
      </c>
      <c r="BL2999">
        <v>1540000</v>
      </c>
      <c r="BM2999">
        <v>1586000</v>
      </c>
      <c r="BN2999">
        <v>1654000</v>
      </c>
      <c r="BO2999">
        <v>1640000</v>
      </c>
      <c r="BP2999">
        <v>1685000</v>
      </c>
      <c r="BQ2999">
        <v>1575000</v>
      </c>
      <c r="BR2999">
        <v>1526000</v>
      </c>
      <c r="BS2999">
        <v>1430000</v>
      </c>
      <c r="BT2999">
        <v>1467000</v>
      </c>
      <c r="BU2999">
        <v>1487000</v>
      </c>
      <c r="BV2999">
        <v>1596000</v>
      </c>
      <c r="BW2999">
        <v>1761000</v>
      </c>
      <c r="BX2999">
        <v>1849000</v>
      </c>
      <c r="BY2999">
        <v>1752000</v>
      </c>
      <c r="BZ2999">
        <v>2078000</v>
      </c>
      <c r="CA2999">
        <v>2311000</v>
      </c>
      <c r="CB2999">
        <v>2786000</v>
      </c>
      <c r="CC2999">
        <v>3020000</v>
      </c>
      <c r="CD2999">
        <v>3103000</v>
      </c>
      <c r="CE2999">
        <v>3190000</v>
      </c>
    </row>
    <row r="3000" spans="1:83" x14ac:dyDescent="0.35">
      <c r="A3000" s="9" t="str">
        <f t="shared" si="46"/>
        <v>0201.502.91</v>
      </c>
      <c r="B3000" s="52" t="str">
        <f>+IF(MATCH(A3000,List!H$10:H$145,0),"Targeted")</f>
        <v>Targeted</v>
      </c>
      <c r="C3000" s="65"/>
      <c r="D3000" s="151" t="s">
        <v>7700</v>
      </c>
      <c r="E3000" s="16" t="s">
        <v>4561</v>
      </c>
      <c r="F3000" s="16" t="s">
        <v>4562</v>
      </c>
      <c r="G3000" s="16" t="s">
        <v>768</v>
      </c>
      <c r="H3000" s="16" t="s">
        <v>4591</v>
      </c>
      <c r="I3000" s="16" t="s">
        <v>27</v>
      </c>
      <c r="J3000" s="16" t="s">
        <v>4592</v>
      </c>
      <c r="K3000" s="17" t="s">
        <v>19</v>
      </c>
      <c r="L3000" s="18" t="s">
        <v>4550</v>
      </c>
      <c r="M3000" s="195" t="s">
        <v>25</v>
      </c>
      <c r="N3000" s="16" t="s">
        <v>26</v>
      </c>
      <c r="O3000" s="17" t="s">
        <v>346</v>
      </c>
      <c r="P3000" s="17" t="s">
        <v>524</v>
      </c>
      <c r="Q3000" s="17" t="s">
        <v>306</v>
      </c>
      <c r="R3000">
        <v>14519</v>
      </c>
      <c r="S3000">
        <v>14500</v>
      </c>
      <c r="T3000">
        <v>14500</v>
      </c>
      <c r="U3000">
        <v>15778</v>
      </c>
      <c r="V3000">
        <v>57173</v>
      </c>
      <c r="W3000">
        <v>187412</v>
      </c>
      <c r="X3000">
        <v>387428</v>
      </c>
      <c r="Y3000">
        <v>349553</v>
      </c>
      <c r="Z3000">
        <v>342000</v>
      </c>
      <c r="AA3000">
        <v>308728</v>
      </c>
      <c r="AB3000">
        <v>215677</v>
      </c>
      <c r="AC3000">
        <v>187433</v>
      </c>
      <c r="AD3000">
        <v>68290</v>
      </c>
      <c r="AE3000">
        <v>61204</v>
      </c>
      <c r="AF3000">
        <v>7983</v>
      </c>
      <c r="AG3000" s="19">
        <v>1966</v>
      </c>
      <c r="AH3000">
        <v>21287</v>
      </c>
      <c r="AI3000">
        <v>5993</v>
      </c>
      <c r="AJ3000">
        <v>24452</v>
      </c>
      <c r="AK3000">
        <v>19859</v>
      </c>
      <c r="AL3000">
        <v>10544</v>
      </c>
      <c r="AM3000">
        <v>2800</v>
      </c>
      <c r="AN3000">
        <v>3076</v>
      </c>
      <c r="AO3000">
        <v>0</v>
      </c>
      <c r="AP3000">
        <v>6500</v>
      </c>
      <c r="AQ3000">
        <v>479</v>
      </c>
      <c r="AR3000">
        <v>14784</v>
      </c>
      <c r="AS3000">
        <v>20915</v>
      </c>
      <c r="AT3000">
        <v>20605</v>
      </c>
      <c r="AU3000">
        <v>24735</v>
      </c>
      <c r="AV3000">
        <v>18661</v>
      </c>
      <c r="AW3000">
        <v>22562</v>
      </c>
      <c r="AX3000">
        <v>29544</v>
      </c>
      <c r="AY3000">
        <v>30084</v>
      </c>
      <c r="AZ3000">
        <v>35000</v>
      </c>
      <c r="BA3000">
        <v>29000</v>
      </c>
      <c r="BB3000">
        <v>32000</v>
      </c>
      <c r="BC3000">
        <v>39000</v>
      </c>
      <c r="BD3000">
        <v>42000</v>
      </c>
      <c r="BE3000">
        <v>152000</v>
      </c>
      <c r="BF3000">
        <v>300000</v>
      </c>
      <c r="BG3000">
        <v>365000</v>
      </c>
      <c r="BH3000">
        <v>405000</v>
      </c>
      <c r="BI3000">
        <v>417000</v>
      </c>
      <c r="BJ3000">
        <v>436000</v>
      </c>
      <c r="BK3000">
        <v>439000</v>
      </c>
      <c r="BL3000">
        <v>411000</v>
      </c>
      <c r="BM3000">
        <v>418000</v>
      </c>
      <c r="BN3000">
        <v>387000</v>
      </c>
      <c r="BO3000">
        <v>412000</v>
      </c>
      <c r="BP3000">
        <v>438000</v>
      </c>
      <c r="BQ3000">
        <v>396000</v>
      </c>
      <c r="BR3000">
        <v>420000</v>
      </c>
      <c r="BS3000">
        <v>372000</v>
      </c>
      <c r="BT3000">
        <v>341000</v>
      </c>
      <c r="BU3000">
        <v>337000</v>
      </c>
      <c r="BV3000">
        <v>302000</v>
      </c>
      <c r="BW3000">
        <v>314000</v>
      </c>
      <c r="BX3000">
        <v>348000</v>
      </c>
      <c r="BY3000">
        <v>335000</v>
      </c>
      <c r="BZ3000">
        <v>428000</v>
      </c>
      <c r="CA3000">
        <v>223000</v>
      </c>
      <c r="CB3000">
        <v>269000</v>
      </c>
      <c r="CC3000">
        <v>291000</v>
      </c>
      <c r="CD3000">
        <v>299000</v>
      </c>
      <c r="CE3000">
        <v>308000</v>
      </c>
    </row>
    <row r="3001" spans="1:83" x14ac:dyDescent="0.35">
      <c r="A3001" s="9" t="str">
        <f t="shared" si="46"/>
        <v>0201.502.91</v>
      </c>
      <c r="B3001" s="52" t="str">
        <f>+IF(MATCH(A3001,List!H$10:H$145,0),"Targeted")</f>
        <v>Targeted</v>
      </c>
      <c r="C3001" s="65"/>
      <c r="D3001" s="151"/>
      <c r="E3001" s="16" t="s">
        <v>4561</v>
      </c>
      <c r="F3001" s="16" t="s">
        <v>4562</v>
      </c>
      <c r="G3001" s="16" t="s">
        <v>768</v>
      </c>
      <c r="H3001" s="16" t="s">
        <v>4591</v>
      </c>
      <c r="I3001" s="16" t="s">
        <v>27</v>
      </c>
      <c r="J3001" s="16" t="s">
        <v>4592</v>
      </c>
      <c r="K3001" s="17" t="s">
        <v>19</v>
      </c>
      <c r="L3001" s="18" t="s">
        <v>4550</v>
      </c>
      <c r="M3001" s="195" t="s">
        <v>25</v>
      </c>
      <c r="N3001" s="16" t="s">
        <v>26</v>
      </c>
      <c r="O3001" s="17" t="s">
        <v>304</v>
      </c>
      <c r="P3001" s="17" t="s">
        <v>305</v>
      </c>
      <c r="Q3001" s="17" t="s">
        <v>306</v>
      </c>
      <c r="R3001">
        <v>0</v>
      </c>
      <c r="S3001">
        <v>0</v>
      </c>
      <c r="T3001">
        <v>0</v>
      </c>
      <c r="U3001">
        <v>0</v>
      </c>
      <c r="V3001">
        <v>0</v>
      </c>
      <c r="W3001">
        <v>0</v>
      </c>
      <c r="X3001">
        <v>0</v>
      </c>
      <c r="Y3001">
        <v>0</v>
      </c>
      <c r="Z3001">
        <v>0</v>
      </c>
      <c r="AA3001">
        <v>0</v>
      </c>
      <c r="AB3001">
        <v>0</v>
      </c>
      <c r="AC3001">
        <v>0</v>
      </c>
      <c r="AD3001">
        <v>0</v>
      </c>
      <c r="AE3001">
        <v>0</v>
      </c>
      <c r="AF3001">
        <v>0</v>
      </c>
      <c r="AG3001" s="19">
        <v>0</v>
      </c>
      <c r="AH3001">
        <v>0</v>
      </c>
      <c r="AI3001">
        <v>0</v>
      </c>
      <c r="AJ3001">
        <v>0</v>
      </c>
      <c r="AK3001">
        <v>0</v>
      </c>
      <c r="AL3001">
        <v>0</v>
      </c>
      <c r="AM3001">
        <v>0</v>
      </c>
      <c r="AN3001">
        <v>0</v>
      </c>
      <c r="AO3001">
        <v>0</v>
      </c>
      <c r="AP3001">
        <v>0</v>
      </c>
      <c r="AQ3001">
        <v>0</v>
      </c>
      <c r="AR3001">
        <v>0</v>
      </c>
      <c r="AS3001">
        <v>0</v>
      </c>
      <c r="AT3001">
        <v>0</v>
      </c>
      <c r="AU3001">
        <v>0</v>
      </c>
      <c r="AV3001">
        <v>0</v>
      </c>
      <c r="AW3001">
        <v>0</v>
      </c>
      <c r="AX3001">
        <v>0</v>
      </c>
      <c r="AY3001">
        <v>0</v>
      </c>
      <c r="AZ3001">
        <v>0</v>
      </c>
      <c r="BA3001">
        <v>0</v>
      </c>
      <c r="BB3001">
        <v>0</v>
      </c>
      <c r="BC3001">
        <v>0</v>
      </c>
      <c r="BD3001">
        <v>0</v>
      </c>
      <c r="BE3001">
        <v>0</v>
      </c>
      <c r="BF3001">
        <v>0</v>
      </c>
      <c r="BG3001">
        <v>0</v>
      </c>
      <c r="BH3001">
        <v>0</v>
      </c>
      <c r="BI3001">
        <v>0</v>
      </c>
      <c r="BJ3001">
        <v>0</v>
      </c>
      <c r="BK3001">
        <v>0</v>
      </c>
      <c r="BL3001">
        <v>0</v>
      </c>
      <c r="BM3001">
        <v>28000</v>
      </c>
      <c r="BN3001">
        <v>200000</v>
      </c>
      <c r="BO3001">
        <v>352000</v>
      </c>
      <c r="BP3001">
        <v>356000</v>
      </c>
      <c r="BQ3001">
        <v>375000</v>
      </c>
      <c r="BR3001">
        <v>393000</v>
      </c>
      <c r="BS3001">
        <v>363000</v>
      </c>
      <c r="BT3001">
        <v>320000</v>
      </c>
      <c r="BU3001">
        <v>296000</v>
      </c>
      <c r="BV3001">
        <v>226000</v>
      </c>
      <c r="BW3001">
        <v>187000</v>
      </c>
      <c r="BX3001" s="10">
        <v>253000</v>
      </c>
      <c r="BY3001">
        <v>238000</v>
      </c>
      <c r="BZ3001">
        <v>285000</v>
      </c>
      <c r="CA3001">
        <v>282000</v>
      </c>
      <c r="CB3001">
        <v>908000</v>
      </c>
      <c r="CC3001">
        <v>1179000</v>
      </c>
      <c r="CD3001">
        <v>1213000</v>
      </c>
      <c r="CE3001">
        <v>1243000</v>
      </c>
    </row>
    <row r="3002" spans="1:83" x14ac:dyDescent="0.35">
      <c r="A3002" s="9" t="str">
        <f t="shared" si="46"/>
        <v>0201.502.91</v>
      </c>
      <c r="B3002" s="52" t="str">
        <f>+IF(MATCH(A3002,List!H$10:H$145,0),"Targeted")</f>
        <v>Targeted</v>
      </c>
      <c r="C3002" s="65"/>
      <c r="D3002" s="151"/>
      <c r="E3002" s="16" t="s">
        <v>4561</v>
      </c>
      <c r="F3002" s="16" t="s">
        <v>4562</v>
      </c>
      <c r="G3002" s="16" t="s">
        <v>768</v>
      </c>
      <c r="H3002" s="16" t="s">
        <v>4591</v>
      </c>
      <c r="I3002" s="16" t="s">
        <v>27</v>
      </c>
      <c r="J3002" s="16" t="s">
        <v>4592</v>
      </c>
      <c r="K3002" s="17" t="s">
        <v>19</v>
      </c>
      <c r="L3002" s="18" t="s">
        <v>4550</v>
      </c>
      <c r="M3002" s="195" t="s">
        <v>25</v>
      </c>
      <c r="N3002" s="16" t="s">
        <v>26</v>
      </c>
      <c r="O3002" s="17" t="s">
        <v>304</v>
      </c>
      <c r="P3002" s="17" t="s">
        <v>524</v>
      </c>
      <c r="Q3002" s="17" t="s">
        <v>306</v>
      </c>
      <c r="R3002">
        <v>0</v>
      </c>
      <c r="S3002">
        <v>0</v>
      </c>
      <c r="T3002">
        <v>0</v>
      </c>
      <c r="U3002">
        <v>0</v>
      </c>
      <c r="V3002">
        <v>0</v>
      </c>
      <c r="W3002">
        <v>0</v>
      </c>
      <c r="X3002">
        <v>0</v>
      </c>
      <c r="Y3002">
        <v>0</v>
      </c>
      <c r="Z3002">
        <v>0</v>
      </c>
      <c r="AA3002">
        <v>0</v>
      </c>
      <c r="AB3002">
        <v>0</v>
      </c>
      <c r="AC3002">
        <v>0</v>
      </c>
      <c r="AD3002">
        <v>0</v>
      </c>
      <c r="AE3002">
        <v>0</v>
      </c>
      <c r="AF3002">
        <v>0</v>
      </c>
      <c r="AG3002" s="19">
        <v>0</v>
      </c>
      <c r="AH3002">
        <v>0</v>
      </c>
      <c r="AI3002">
        <v>0</v>
      </c>
      <c r="AJ3002">
        <v>0</v>
      </c>
      <c r="AK3002">
        <v>0</v>
      </c>
      <c r="AL3002">
        <v>0</v>
      </c>
      <c r="AM3002">
        <v>0</v>
      </c>
      <c r="AN3002">
        <v>0</v>
      </c>
      <c r="AO3002">
        <v>0</v>
      </c>
      <c r="AP3002">
        <v>0</v>
      </c>
      <c r="AQ3002">
        <v>0</v>
      </c>
      <c r="AR3002">
        <v>0</v>
      </c>
      <c r="AS3002">
        <v>0</v>
      </c>
      <c r="AT3002">
        <v>0</v>
      </c>
      <c r="AU3002">
        <v>0</v>
      </c>
      <c r="AV3002">
        <v>0</v>
      </c>
      <c r="AW3002">
        <v>0</v>
      </c>
      <c r="AX3002">
        <v>0</v>
      </c>
      <c r="AY3002">
        <v>0</v>
      </c>
      <c r="AZ3002">
        <v>0</v>
      </c>
      <c r="BA3002">
        <v>0</v>
      </c>
      <c r="BB3002">
        <v>0</v>
      </c>
      <c r="BC3002">
        <v>0</v>
      </c>
      <c r="BD3002">
        <v>0</v>
      </c>
      <c r="BE3002">
        <v>0</v>
      </c>
      <c r="BF3002">
        <v>0</v>
      </c>
      <c r="BG3002">
        <v>0</v>
      </c>
      <c r="BH3002">
        <v>0</v>
      </c>
      <c r="BI3002">
        <v>0</v>
      </c>
      <c r="BJ3002">
        <v>0</v>
      </c>
      <c r="BK3002">
        <v>0</v>
      </c>
      <c r="BL3002">
        <v>0</v>
      </c>
      <c r="BM3002">
        <v>0</v>
      </c>
      <c r="BN3002">
        <v>0</v>
      </c>
      <c r="BO3002">
        <v>0</v>
      </c>
      <c r="BP3002">
        <v>0</v>
      </c>
      <c r="BQ3002">
        <v>0</v>
      </c>
      <c r="BR3002">
        <v>0</v>
      </c>
      <c r="BS3002">
        <v>0</v>
      </c>
      <c r="BT3002">
        <v>0</v>
      </c>
      <c r="BU3002">
        <v>0</v>
      </c>
      <c r="BV3002">
        <v>0</v>
      </c>
      <c r="BW3002">
        <v>0</v>
      </c>
      <c r="BX3002" s="10">
        <v>0</v>
      </c>
      <c r="BY3002">
        <v>0</v>
      </c>
      <c r="BZ3002">
        <v>0</v>
      </c>
      <c r="CA3002">
        <v>186000</v>
      </c>
      <c r="CB3002">
        <v>4102000</v>
      </c>
      <c r="CC3002">
        <v>5844000</v>
      </c>
      <c r="CD3002">
        <v>6030000</v>
      </c>
      <c r="CE3002">
        <v>6217000</v>
      </c>
    </row>
    <row r="3003" spans="1:83" x14ac:dyDescent="0.35">
      <c r="A3003" s="9" t="str">
        <f t="shared" si="46"/>
        <v>0210.502.91</v>
      </c>
      <c r="B3003" s="52" t="e">
        <f>+IF(MATCH(A3003,List!H$10:H$145,0),"Targeted")</f>
        <v>#N/A</v>
      </c>
      <c r="C3003" s="65"/>
      <c r="D3003" s="151" t="s">
        <v>7700</v>
      </c>
      <c r="E3003" s="16" t="s">
        <v>4561</v>
      </c>
      <c r="F3003" s="16" t="s">
        <v>4562</v>
      </c>
      <c r="G3003" s="16" t="s">
        <v>768</v>
      </c>
      <c r="H3003" s="16" t="s">
        <v>4591</v>
      </c>
      <c r="I3003" s="16" t="s">
        <v>1541</v>
      </c>
      <c r="J3003" s="16" t="s">
        <v>4634</v>
      </c>
      <c r="K3003" s="17" t="s">
        <v>19</v>
      </c>
      <c r="L3003" s="18" t="s">
        <v>4550</v>
      </c>
      <c r="M3003" s="195" t="s">
        <v>25</v>
      </c>
      <c r="N3003" s="16" t="s">
        <v>26</v>
      </c>
      <c r="O3003" s="17" t="s">
        <v>346</v>
      </c>
      <c r="P3003" s="17" t="s">
        <v>305</v>
      </c>
      <c r="Q3003" s="17" t="s">
        <v>306</v>
      </c>
      <c r="R3003">
        <v>0</v>
      </c>
      <c r="S3003">
        <v>0</v>
      </c>
      <c r="T3003">
        <v>0</v>
      </c>
      <c r="U3003">
        <v>0</v>
      </c>
      <c r="V3003">
        <v>0</v>
      </c>
      <c r="W3003">
        <v>0</v>
      </c>
      <c r="X3003">
        <v>0</v>
      </c>
      <c r="Y3003">
        <v>0</v>
      </c>
      <c r="Z3003">
        <v>0</v>
      </c>
      <c r="AA3003">
        <v>0</v>
      </c>
      <c r="AB3003">
        <v>0</v>
      </c>
      <c r="AC3003">
        <v>0</v>
      </c>
      <c r="AD3003">
        <v>0</v>
      </c>
      <c r="AE3003">
        <v>0</v>
      </c>
      <c r="AF3003">
        <v>0</v>
      </c>
      <c r="AG3003" s="19">
        <v>0</v>
      </c>
      <c r="AH3003">
        <v>0</v>
      </c>
      <c r="AI3003">
        <v>0</v>
      </c>
      <c r="AJ3003">
        <v>0</v>
      </c>
      <c r="AK3003">
        <v>0</v>
      </c>
      <c r="AL3003">
        <v>0</v>
      </c>
      <c r="AM3003">
        <v>0</v>
      </c>
      <c r="AN3003">
        <v>0</v>
      </c>
      <c r="AO3003">
        <v>0</v>
      </c>
      <c r="AP3003">
        <v>0</v>
      </c>
      <c r="AQ3003">
        <v>0</v>
      </c>
      <c r="AR3003">
        <v>0</v>
      </c>
      <c r="AS3003">
        <v>19148</v>
      </c>
      <c r="AT3003">
        <v>0</v>
      </c>
      <c r="AU3003">
        <v>0</v>
      </c>
      <c r="AV3003">
        <v>0</v>
      </c>
      <c r="AW3003">
        <v>0</v>
      </c>
      <c r="AX3003">
        <v>0</v>
      </c>
      <c r="AY3003">
        <v>0</v>
      </c>
      <c r="AZ3003">
        <v>0</v>
      </c>
      <c r="BA3003">
        <v>0</v>
      </c>
      <c r="BB3003">
        <v>0</v>
      </c>
      <c r="BC3003">
        <v>0</v>
      </c>
      <c r="BD3003">
        <v>0</v>
      </c>
      <c r="BE3003">
        <v>0</v>
      </c>
      <c r="BF3003">
        <v>0</v>
      </c>
      <c r="BG3003">
        <v>0</v>
      </c>
      <c r="BH3003">
        <v>0</v>
      </c>
      <c r="BI3003">
        <v>0</v>
      </c>
      <c r="BJ3003">
        <v>0</v>
      </c>
      <c r="BK3003">
        <v>0</v>
      </c>
      <c r="BL3003">
        <v>0</v>
      </c>
      <c r="BM3003">
        <v>0</v>
      </c>
      <c r="BN3003">
        <v>0</v>
      </c>
      <c r="BO3003">
        <v>0</v>
      </c>
      <c r="BP3003">
        <v>0</v>
      </c>
      <c r="BQ3003">
        <v>0</v>
      </c>
      <c r="BR3003">
        <v>0</v>
      </c>
      <c r="BS3003">
        <v>0</v>
      </c>
      <c r="BT3003">
        <v>0</v>
      </c>
      <c r="BU3003">
        <v>0</v>
      </c>
      <c r="BV3003">
        <v>0</v>
      </c>
      <c r="BW3003">
        <v>0</v>
      </c>
      <c r="BX3003">
        <v>0</v>
      </c>
      <c r="BY3003">
        <v>0</v>
      </c>
      <c r="BZ3003">
        <v>0</v>
      </c>
      <c r="CA3003">
        <v>0</v>
      </c>
      <c r="CB3003">
        <v>0</v>
      </c>
      <c r="CC3003">
        <v>0</v>
      </c>
      <c r="CD3003">
        <v>0</v>
      </c>
      <c r="CE3003">
        <v>0</v>
      </c>
    </row>
    <row r="3004" spans="1:83" x14ac:dyDescent="0.35">
      <c r="A3004" s="9" t="str">
        <f t="shared" si="46"/>
        <v>0241.502.91</v>
      </c>
      <c r="B3004" s="52" t="e">
        <f>+IF(MATCH(A3004,List!H$10:H$145,0),"Targeted")</f>
        <v>#N/A</v>
      </c>
      <c r="C3004" s="65"/>
      <c r="D3004" s="151" t="s">
        <v>7700</v>
      </c>
      <c r="E3004" s="16" t="s">
        <v>4561</v>
      </c>
      <c r="F3004" s="16" t="s">
        <v>4562</v>
      </c>
      <c r="G3004" s="16" t="s">
        <v>768</v>
      </c>
      <c r="H3004" s="16" t="s">
        <v>4591</v>
      </c>
      <c r="I3004" s="16" t="s">
        <v>896</v>
      </c>
      <c r="J3004" s="16" t="s">
        <v>4635</v>
      </c>
      <c r="K3004" s="17" t="s">
        <v>19</v>
      </c>
      <c r="L3004" s="18" t="s">
        <v>4550</v>
      </c>
      <c r="M3004" s="195" t="s">
        <v>25</v>
      </c>
      <c r="N3004" s="16" t="s">
        <v>26</v>
      </c>
      <c r="O3004" s="17" t="s">
        <v>346</v>
      </c>
      <c r="P3004" s="17" t="s">
        <v>305</v>
      </c>
      <c r="Q3004" s="17" t="s">
        <v>306</v>
      </c>
      <c r="R3004">
        <v>0</v>
      </c>
      <c r="S3004">
        <v>0</v>
      </c>
      <c r="T3004">
        <v>0</v>
      </c>
      <c r="U3004">
        <v>0</v>
      </c>
      <c r="V3004">
        <v>0</v>
      </c>
      <c r="W3004">
        <v>0</v>
      </c>
      <c r="X3004">
        <v>0</v>
      </c>
      <c r="Y3004">
        <v>0</v>
      </c>
      <c r="Z3004">
        <v>0</v>
      </c>
      <c r="AA3004">
        <v>0</v>
      </c>
      <c r="AB3004">
        <v>0</v>
      </c>
      <c r="AC3004">
        <v>0</v>
      </c>
      <c r="AD3004">
        <v>0</v>
      </c>
      <c r="AE3004">
        <v>0</v>
      </c>
      <c r="AF3004">
        <v>0</v>
      </c>
      <c r="AG3004" s="19">
        <v>0</v>
      </c>
      <c r="AH3004">
        <v>0</v>
      </c>
      <c r="AI3004">
        <v>0</v>
      </c>
      <c r="AJ3004">
        <v>0</v>
      </c>
      <c r="AK3004">
        <v>0</v>
      </c>
      <c r="AL3004">
        <v>0</v>
      </c>
      <c r="AM3004">
        <v>0</v>
      </c>
      <c r="AN3004">
        <v>0</v>
      </c>
      <c r="AO3004">
        <v>0</v>
      </c>
      <c r="AP3004">
        <v>0</v>
      </c>
      <c r="AQ3004">
        <v>0</v>
      </c>
      <c r="AR3004">
        <v>0</v>
      </c>
      <c r="AS3004">
        <v>0</v>
      </c>
      <c r="AT3004">
        <v>0</v>
      </c>
      <c r="AU3004">
        <v>0</v>
      </c>
      <c r="AV3004">
        <v>0</v>
      </c>
      <c r="AW3004">
        <v>556</v>
      </c>
      <c r="AX3004">
        <v>727</v>
      </c>
      <c r="AY3004">
        <v>828</v>
      </c>
      <c r="AZ3004">
        <v>2000</v>
      </c>
      <c r="BA3004">
        <v>2000</v>
      </c>
      <c r="BB3004">
        <v>2000</v>
      </c>
      <c r="BC3004">
        <v>1000</v>
      </c>
      <c r="BD3004">
        <v>1000</v>
      </c>
      <c r="BE3004">
        <v>1000</v>
      </c>
      <c r="BF3004">
        <v>1000</v>
      </c>
      <c r="BG3004">
        <v>1000</v>
      </c>
      <c r="BH3004">
        <v>1000</v>
      </c>
      <c r="BI3004">
        <v>1000</v>
      </c>
      <c r="BJ3004">
        <v>1000</v>
      </c>
      <c r="BK3004">
        <v>1000</v>
      </c>
      <c r="BL3004">
        <v>305000</v>
      </c>
      <c r="BM3004">
        <v>1000</v>
      </c>
      <c r="BN3004">
        <v>1000</v>
      </c>
      <c r="BO3004">
        <v>15000</v>
      </c>
      <c r="BP3004">
        <v>9000</v>
      </c>
      <c r="BQ3004">
        <v>14000</v>
      </c>
      <c r="BR3004">
        <v>14000</v>
      </c>
      <c r="BS3004">
        <v>11000</v>
      </c>
      <c r="BT3004">
        <v>7000</v>
      </c>
      <c r="BU3004">
        <v>1000</v>
      </c>
      <c r="BV3004">
        <v>13000</v>
      </c>
      <c r="BW3004">
        <v>90000</v>
      </c>
      <c r="BX3004">
        <v>22000</v>
      </c>
      <c r="BY3004">
        <v>69000</v>
      </c>
      <c r="BZ3004">
        <v>21000</v>
      </c>
      <c r="CA3004">
        <v>40000</v>
      </c>
      <c r="CB3004">
        <v>23000</v>
      </c>
      <c r="CC3004">
        <v>25000</v>
      </c>
      <c r="CD3004">
        <v>26000</v>
      </c>
      <c r="CE3004">
        <v>21000</v>
      </c>
    </row>
    <row r="3005" spans="1:83" x14ac:dyDescent="0.35">
      <c r="A3005" s="9" t="str">
        <f t="shared" si="46"/>
        <v>0241.502.91</v>
      </c>
      <c r="B3005" s="52" t="e">
        <f>+IF(MATCH(A3005,List!H$10:H$145,0),"Targeted")</f>
        <v>#N/A</v>
      </c>
      <c r="C3005" s="65"/>
      <c r="D3005" s="151"/>
      <c r="E3005" s="16" t="s">
        <v>4561</v>
      </c>
      <c r="F3005" s="16" t="s">
        <v>4562</v>
      </c>
      <c r="G3005" s="16" t="s">
        <v>768</v>
      </c>
      <c r="H3005" s="16" t="s">
        <v>4591</v>
      </c>
      <c r="I3005" s="16" t="s">
        <v>896</v>
      </c>
      <c r="J3005" s="16" t="s">
        <v>4635</v>
      </c>
      <c r="K3005" s="17" t="s">
        <v>19</v>
      </c>
      <c r="L3005" s="18" t="s">
        <v>4550</v>
      </c>
      <c r="M3005" s="195" t="s">
        <v>25</v>
      </c>
      <c r="N3005" s="16" t="s">
        <v>26</v>
      </c>
      <c r="O3005" s="17" t="s">
        <v>304</v>
      </c>
      <c r="P3005" s="17" t="s">
        <v>305</v>
      </c>
      <c r="Q3005" s="17" t="s">
        <v>306</v>
      </c>
      <c r="R3005">
        <v>0</v>
      </c>
      <c r="S3005">
        <v>0</v>
      </c>
      <c r="T3005">
        <v>0</v>
      </c>
      <c r="U3005">
        <v>0</v>
      </c>
      <c r="V3005">
        <v>0</v>
      </c>
      <c r="W3005">
        <v>0</v>
      </c>
      <c r="X3005">
        <v>0</v>
      </c>
      <c r="Y3005">
        <v>0</v>
      </c>
      <c r="Z3005">
        <v>0</v>
      </c>
      <c r="AA3005">
        <v>0</v>
      </c>
      <c r="AB3005">
        <v>0</v>
      </c>
      <c r="AC3005">
        <v>0</v>
      </c>
      <c r="AD3005">
        <v>0</v>
      </c>
      <c r="AE3005">
        <v>0</v>
      </c>
      <c r="AF3005">
        <v>0</v>
      </c>
      <c r="AG3005" s="19">
        <v>0</v>
      </c>
      <c r="AH3005">
        <v>0</v>
      </c>
      <c r="AI3005">
        <v>0</v>
      </c>
      <c r="AJ3005">
        <v>0</v>
      </c>
      <c r="AK3005">
        <v>0</v>
      </c>
      <c r="AL3005">
        <v>0</v>
      </c>
      <c r="AM3005">
        <v>0</v>
      </c>
      <c r="AN3005">
        <v>0</v>
      </c>
      <c r="AO3005">
        <v>0</v>
      </c>
      <c r="AP3005">
        <v>0</v>
      </c>
      <c r="AQ3005">
        <v>0</v>
      </c>
      <c r="AR3005">
        <v>0</v>
      </c>
      <c r="AS3005">
        <v>0</v>
      </c>
      <c r="AT3005">
        <v>0</v>
      </c>
      <c r="AU3005">
        <v>0</v>
      </c>
      <c r="AV3005">
        <v>0</v>
      </c>
      <c r="AW3005">
        <v>0</v>
      </c>
      <c r="AX3005">
        <v>0</v>
      </c>
      <c r="AY3005">
        <v>0</v>
      </c>
      <c r="AZ3005">
        <v>0</v>
      </c>
      <c r="BA3005">
        <v>0</v>
      </c>
      <c r="BB3005">
        <v>0</v>
      </c>
      <c r="BC3005">
        <v>0</v>
      </c>
      <c r="BD3005">
        <v>0</v>
      </c>
      <c r="BE3005">
        <v>0</v>
      </c>
      <c r="BF3005">
        <v>0</v>
      </c>
      <c r="BG3005">
        <v>0</v>
      </c>
      <c r="BH3005">
        <v>0</v>
      </c>
      <c r="BI3005">
        <v>0</v>
      </c>
      <c r="BJ3005">
        <v>0</v>
      </c>
      <c r="BK3005">
        <v>0</v>
      </c>
      <c r="BL3005">
        <v>14000</v>
      </c>
      <c r="BM3005">
        <v>18000</v>
      </c>
      <c r="BN3005">
        <v>2000</v>
      </c>
      <c r="BO3005">
        <v>3000</v>
      </c>
      <c r="BP3005">
        <v>96000</v>
      </c>
      <c r="BQ3005">
        <v>12000</v>
      </c>
      <c r="BR3005">
        <v>1000</v>
      </c>
      <c r="BS3005">
        <v>21000</v>
      </c>
      <c r="BT3005">
        <v>31000</v>
      </c>
      <c r="BU3005">
        <v>22000</v>
      </c>
      <c r="BV3005">
        <v>201000</v>
      </c>
      <c r="BW3005">
        <v>87000</v>
      </c>
      <c r="BX3005" s="10">
        <v>32000</v>
      </c>
      <c r="BY3005">
        <v>10000</v>
      </c>
      <c r="BZ3005">
        <v>1712000</v>
      </c>
      <c r="CA3005">
        <v>0</v>
      </c>
      <c r="CB3005">
        <v>0</v>
      </c>
      <c r="CC3005">
        <v>0</v>
      </c>
      <c r="CD3005">
        <v>0</v>
      </c>
      <c r="CE3005">
        <v>0</v>
      </c>
    </row>
    <row r="3006" spans="1:83" x14ac:dyDescent="0.35">
      <c r="A3006" s="9" t="str">
        <f t="shared" si="46"/>
        <v>0242.502.91</v>
      </c>
      <c r="B3006" s="52" t="e">
        <f>+IF(MATCH(A3006,List!H$10:H$145,0),"Targeted")</f>
        <v>#N/A</v>
      </c>
      <c r="C3006" s="65"/>
      <c r="D3006" s="151" t="s">
        <v>7700</v>
      </c>
      <c r="E3006" s="16" t="s">
        <v>4561</v>
      </c>
      <c r="F3006" s="16" t="s">
        <v>4562</v>
      </c>
      <c r="G3006" s="16" t="s">
        <v>768</v>
      </c>
      <c r="H3006" s="16" t="s">
        <v>4591</v>
      </c>
      <c r="I3006" s="16" t="s">
        <v>898</v>
      </c>
      <c r="J3006" s="16" t="s">
        <v>4636</v>
      </c>
      <c r="K3006" s="17" t="s">
        <v>19</v>
      </c>
      <c r="L3006" s="18" t="s">
        <v>4550</v>
      </c>
      <c r="M3006" s="195" t="s">
        <v>25</v>
      </c>
      <c r="N3006" s="16" t="s">
        <v>26</v>
      </c>
      <c r="O3006" s="17" t="s">
        <v>346</v>
      </c>
      <c r="P3006" s="17" t="s">
        <v>305</v>
      </c>
      <c r="Q3006" s="17" t="s">
        <v>306</v>
      </c>
      <c r="R3006">
        <v>0</v>
      </c>
      <c r="S3006">
        <v>0</v>
      </c>
      <c r="T3006">
        <v>0</v>
      </c>
      <c r="U3006">
        <v>0</v>
      </c>
      <c r="V3006">
        <v>0</v>
      </c>
      <c r="W3006">
        <v>0</v>
      </c>
      <c r="X3006">
        <v>0</v>
      </c>
      <c r="Y3006">
        <v>0</v>
      </c>
      <c r="Z3006">
        <v>0</v>
      </c>
      <c r="AA3006">
        <v>0</v>
      </c>
      <c r="AB3006">
        <v>0</v>
      </c>
      <c r="AC3006">
        <v>0</v>
      </c>
      <c r="AD3006">
        <v>0</v>
      </c>
      <c r="AE3006">
        <v>0</v>
      </c>
      <c r="AF3006">
        <v>0</v>
      </c>
      <c r="AG3006" s="19">
        <v>0</v>
      </c>
      <c r="AH3006">
        <v>0</v>
      </c>
      <c r="AI3006">
        <v>0</v>
      </c>
      <c r="AJ3006">
        <v>0</v>
      </c>
      <c r="AK3006">
        <v>0</v>
      </c>
      <c r="AL3006">
        <v>0</v>
      </c>
      <c r="AM3006">
        <v>0</v>
      </c>
      <c r="AN3006">
        <v>0</v>
      </c>
      <c r="AO3006">
        <v>0</v>
      </c>
      <c r="AP3006">
        <v>0</v>
      </c>
      <c r="AQ3006">
        <v>0</v>
      </c>
      <c r="AR3006">
        <v>0</v>
      </c>
      <c r="AS3006">
        <v>7833</v>
      </c>
      <c r="AT3006">
        <v>16351</v>
      </c>
      <c r="AU3006">
        <v>22752</v>
      </c>
      <c r="AV3006">
        <v>0</v>
      </c>
      <c r="AW3006">
        <v>0</v>
      </c>
      <c r="AX3006">
        <v>0</v>
      </c>
      <c r="AY3006">
        <v>0</v>
      </c>
      <c r="AZ3006">
        <v>0</v>
      </c>
      <c r="BA3006">
        <v>0</v>
      </c>
      <c r="BB3006">
        <v>0</v>
      </c>
      <c r="BC3006">
        <v>0</v>
      </c>
      <c r="BD3006">
        <v>0</v>
      </c>
      <c r="BE3006">
        <v>0</v>
      </c>
      <c r="BF3006">
        <v>0</v>
      </c>
      <c r="BG3006">
        <v>0</v>
      </c>
      <c r="BH3006">
        <v>0</v>
      </c>
      <c r="BI3006">
        <v>0</v>
      </c>
      <c r="BJ3006">
        <v>0</v>
      </c>
      <c r="BK3006">
        <v>0</v>
      </c>
      <c r="BL3006">
        <v>0</v>
      </c>
      <c r="BM3006">
        <v>0</v>
      </c>
      <c r="BN3006">
        <v>0</v>
      </c>
      <c r="BO3006">
        <v>0</v>
      </c>
      <c r="BP3006">
        <v>0</v>
      </c>
      <c r="BQ3006">
        <v>0</v>
      </c>
      <c r="BR3006">
        <v>0</v>
      </c>
      <c r="BS3006">
        <v>0</v>
      </c>
      <c r="BT3006">
        <v>0</v>
      </c>
      <c r="BU3006">
        <v>0</v>
      </c>
      <c r="BV3006">
        <v>0</v>
      </c>
      <c r="BW3006">
        <v>0</v>
      </c>
      <c r="BX3006">
        <v>0</v>
      </c>
      <c r="BY3006">
        <v>0</v>
      </c>
      <c r="BZ3006">
        <v>0</v>
      </c>
      <c r="CA3006">
        <v>0</v>
      </c>
      <c r="CB3006">
        <v>0</v>
      </c>
      <c r="CC3006">
        <v>0</v>
      </c>
      <c r="CD3006">
        <v>0</v>
      </c>
      <c r="CE3006">
        <v>0</v>
      </c>
    </row>
    <row r="3007" spans="1:83" x14ac:dyDescent="0.35">
      <c r="A3007" s="9" t="str">
        <f t="shared" si="46"/>
        <v>0242.502.91</v>
      </c>
      <c r="B3007" s="52" t="e">
        <f>+IF(MATCH(A3007,List!H$10:H$145,0),"Targeted")</f>
        <v>#N/A</v>
      </c>
      <c r="C3007" s="65"/>
      <c r="D3007" s="151"/>
      <c r="E3007" s="16" t="s">
        <v>4561</v>
      </c>
      <c r="F3007" s="16" t="s">
        <v>4562</v>
      </c>
      <c r="G3007" s="16" t="s">
        <v>768</v>
      </c>
      <c r="H3007" s="16" t="s">
        <v>4591</v>
      </c>
      <c r="I3007" s="16" t="s">
        <v>898</v>
      </c>
      <c r="J3007" s="16" t="s">
        <v>4636</v>
      </c>
      <c r="K3007" s="17" t="s">
        <v>19</v>
      </c>
      <c r="L3007" s="18" t="s">
        <v>4550</v>
      </c>
      <c r="M3007" s="195" t="s">
        <v>25</v>
      </c>
      <c r="N3007" s="16" t="s">
        <v>26</v>
      </c>
      <c r="O3007" s="17" t="s">
        <v>304</v>
      </c>
      <c r="P3007" s="17" t="s">
        <v>305</v>
      </c>
      <c r="Q3007" s="17" t="s">
        <v>306</v>
      </c>
      <c r="R3007">
        <v>227341</v>
      </c>
      <c r="S3007">
        <v>283574</v>
      </c>
      <c r="T3007">
        <v>219334</v>
      </c>
      <c r="U3007">
        <v>220744</v>
      </c>
      <c r="V3007">
        <v>312359</v>
      </c>
      <c r="W3007">
        <v>370206</v>
      </c>
      <c r="X3007">
        <v>350857</v>
      </c>
      <c r="Y3007">
        <v>281819</v>
      </c>
      <c r="Z3007">
        <v>310175</v>
      </c>
      <c r="AA3007">
        <v>159482</v>
      </c>
      <c r="AB3007">
        <v>61525</v>
      </c>
      <c r="AC3007">
        <v>13163</v>
      </c>
      <c r="AD3007">
        <v>-23947</v>
      </c>
      <c r="AE3007">
        <v>-39126</v>
      </c>
      <c r="AF3007">
        <v>-62707</v>
      </c>
      <c r="AG3007" s="19">
        <v>53351</v>
      </c>
      <c r="AH3007">
        <v>-77513</v>
      </c>
      <c r="AI3007">
        <v>-32185</v>
      </c>
      <c r="AJ3007">
        <v>2222</v>
      </c>
      <c r="AK3007">
        <v>-4949</v>
      </c>
      <c r="AL3007">
        <v>31368</v>
      </c>
      <c r="AM3007">
        <v>61732</v>
      </c>
      <c r="AN3007">
        <v>4638</v>
      </c>
      <c r="AO3007">
        <v>-239763</v>
      </c>
      <c r="AP3007">
        <v>-166541</v>
      </c>
      <c r="AQ3007">
        <v>-77944</v>
      </c>
      <c r="AR3007">
        <v>-643044</v>
      </c>
      <c r="AS3007">
        <v>-443041</v>
      </c>
      <c r="AT3007">
        <v>-37468</v>
      </c>
      <c r="AU3007">
        <v>-60700</v>
      </c>
      <c r="AV3007">
        <v>1556</v>
      </c>
      <c r="AW3007">
        <v>-14479</v>
      </c>
      <c r="AX3007">
        <v>-32059</v>
      </c>
      <c r="AY3007">
        <v>-24867</v>
      </c>
      <c r="AZ3007">
        <v>-44000</v>
      </c>
      <c r="BA3007">
        <v>-46000</v>
      </c>
      <c r="BB3007">
        <v>-44000</v>
      </c>
      <c r="BC3007">
        <v>-44000</v>
      </c>
      <c r="BD3007">
        <v>-44000</v>
      </c>
      <c r="BE3007">
        <v>-46000</v>
      </c>
      <c r="BF3007">
        <v>-35000</v>
      </c>
      <c r="BG3007">
        <v>-36000</v>
      </c>
      <c r="BH3007">
        <v>-38000</v>
      </c>
      <c r="BI3007">
        <v>-37000</v>
      </c>
      <c r="BJ3007">
        <v>-35000</v>
      </c>
      <c r="BK3007">
        <v>-29000</v>
      </c>
      <c r="BL3007">
        <v>-34000</v>
      </c>
      <c r="BM3007">
        <v>-20000</v>
      </c>
      <c r="BN3007">
        <v>-20000</v>
      </c>
      <c r="BO3007">
        <v>-26000</v>
      </c>
      <c r="BP3007">
        <v>-20000</v>
      </c>
      <c r="BQ3007">
        <v>-22000</v>
      </c>
      <c r="BR3007">
        <v>-23000</v>
      </c>
      <c r="BS3007">
        <v>-18000</v>
      </c>
      <c r="BT3007">
        <v>-13000</v>
      </c>
      <c r="BU3007">
        <v>-11000</v>
      </c>
      <c r="BV3007">
        <v>-9000</v>
      </c>
      <c r="BW3007">
        <v>-9000</v>
      </c>
      <c r="BX3007" s="10">
        <v>-7000</v>
      </c>
      <c r="BY3007">
        <v>-6000</v>
      </c>
      <c r="BZ3007">
        <v>-9000</v>
      </c>
      <c r="CA3007">
        <v>-9000</v>
      </c>
      <c r="CB3007">
        <v>-9000</v>
      </c>
      <c r="CC3007">
        <v>-9000</v>
      </c>
      <c r="CD3007">
        <v>-9000</v>
      </c>
      <c r="CE3007">
        <v>-9000</v>
      </c>
    </row>
    <row r="3008" spans="1:83" x14ac:dyDescent="0.35">
      <c r="A3008" s="9" t="str">
        <f t="shared" si="46"/>
        <v>0242.502.91</v>
      </c>
      <c r="B3008" s="52" t="e">
        <f>+IF(MATCH(A3008,List!H$10:H$145,0),"Targeted")</f>
        <v>#N/A</v>
      </c>
      <c r="C3008" s="65"/>
      <c r="D3008" s="151"/>
      <c r="E3008" s="16" t="s">
        <v>4561</v>
      </c>
      <c r="F3008" s="16" t="s">
        <v>4562</v>
      </c>
      <c r="G3008" s="16" t="s">
        <v>768</v>
      </c>
      <c r="H3008" s="16" t="s">
        <v>4591</v>
      </c>
      <c r="I3008" s="16" t="s">
        <v>898</v>
      </c>
      <c r="J3008" s="16" t="s">
        <v>4636</v>
      </c>
      <c r="K3008" s="17" t="s">
        <v>19</v>
      </c>
      <c r="L3008" s="18" t="s">
        <v>4550</v>
      </c>
      <c r="M3008" s="195" t="s">
        <v>25</v>
      </c>
      <c r="N3008" s="16" t="s">
        <v>26</v>
      </c>
      <c r="O3008" s="17" t="s">
        <v>304</v>
      </c>
      <c r="P3008" s="17" t="s">
        <v>524</v>
      </c>
      <c r="Q3008" s="17" t="s">
        <v>306</v>
      </c>
      <c r="R3008">
        <v>0</v>
      </c>
      <c r="S3008">
        <v>0</v>
      </c>
      <c r="T3008">
        <v>0</v>
      </c>
      <c r="U3008">
        <v>0</v>
      </c>
      <c r="V3008">
        <v>0</v>
      </c>
      <c r="W3008">
        <v>0</v>
      </c>
      <c r="X3008">
        <v>0</v>
      </c>
      <c r="Y3008">
        <v>0</v>
      </c>
      <c r="Z3008">
        <v>0</v>
      </c>
      <c r="AA3008">
        <v>0</v>
      </c>
      <c r="AB3008">
        <v>0</v>
      </c>
      <c r="AC3008">
        <v>0</v>
      </c>
      <c r="AD3008">
        <v>0</v>
      </c>
      <c r="AE3008">
        <v>0</v>
      </c>
      <c r="AF3008">
        <v>0</v>
      </c>
      <c r="AG3008" s="19">
        <v>0</v>
      </c>
      <c r="AH3008">
        <v>0</v>
      </c>
      <c r="AI3008">
        <v>0</v>
      </c>
      <c r="AJ3008">
        <v>0</v>
      </c>
      <c r="AK3008">
        <v>0</v>
      </c>
      <c r="AL3008">
        <v>0</v>
      </c>
      <c r="AM3008">
        <v>0</v>
      </c>
      <c r="AN3008">
        <v>0</v>
      </c>
      <c r="AO3008">
        <v>0</v>
      </c>
      <c r="AP3008">
        <v>7787</v>
      </c>
      <c r="AQ3008">
        <v>5872</v>
      </c>
      <c r="AR3008">
        <v>0</v>
      </c>
      <c r="AS3008">
        <v>0</v>
      </c>
      <c r="AT3008">
        <v>0</v>
      </c>
      <c r="AU3008">
        <v>0</v>
      </c>
      <c r="AV3008">
        <v>0</v>
      </c>
      <c r="AW3008">
        <v>0</v>
      </c>
      <c r="AX3008">
        <v>0</v>
      </c>
      <c r="AY3008">
        <v>0</v>
      </c>
      <c r="AZ3008">
        <v>0</v>
      </c>
      <c r="BA3008">
        <v>0</v>
      </c>
      <c r="BB3008">
        <v>0</v>
      </c>
      <c r="BC3008">
        <v>0</v>
      </c>
      <c r="BD3008">
        <v>0</v>
      </c>
      <c r="BE3008">
        <v>0</v>
      </c>
      <c r="BF3008">
        <v>0</v>
      </c>
      <c r="BG3008">
        <v>0</v>
      </c>
      <c r="BH3008">
        <v>0</v>
      </c>
      <c r="BI3008">
        <v>0</v>
      </c>
      <c r="BJ3008">
        <v>0</v>
      </c>
      <c r="BK3008">
        <v>0</v>
      </c>
      <c r="BL3008">
        <v>0</v>
      </c>
      <c r="BM3008">
        <v>0</v>
      </c>
      <c r="BN3008">
        <v>0</v>
      </c>
      <c r="BO3008">
        <v>0</v>
      </c>
      <c r="BP3008">
        <v>0</v>
      </c>
      <c r="BQ3008">
        <v>0</v>
      </c>
      <c r="BR3008">
        <v>0</v>
      </c>
      <c r="BS3008">
        <v>0</v>
      </c>
      <c r="BT3008">
        <v>0</v>
      </c>
      <c r="BU3008">
        <v>0</v>
      </c>
      <c r="BV3008">
        <v>0</v>
      </c>
      <c r="BW3008">
        <v>0</v>
      </c>
      <c r="BX3008" s="10">
        <v>0</v>
      </c>
      <c r="BY3008">
        <v>0</v>
      </c>
      <c r="BZ3008">
        <v>0</v>
      </c>
      <c r="CA3008">
        <v>0</v>
      </c>
      <c r="CB3008">
        <v>0</v>
      </c>
      <c r="CC3008">
        <v>0</v>
      </c>
      <c r="CD3008">
        <v>0</v>
      </c>
      <c r="CE3008">
        <v>0</v>
      </c>
    </row>
    <row r="3009" spans="1:83" x14ac:dyDescent="0.35">
      <c r="A3009" s="9" t="str">
        <f t="shared" si="46"/>
        <v>0603.502.91</v>
      </c>
      <c r="B3009" s="52" t="e">
        <f>+IF(MATCH(A3009,List!H$10:H$145,0),"Targeted")</f>
        <v>#N/A</v>
      </c>
      <c r="C3009" s="65"/>
      <c r="D3009" s="151" t="s">
        <v>7700</v>
      </c>
      <c r="E3009" s="16" t="s">
        <v>4561</v>
      </c>
      <c r="F3009" s="16" t="s">
        <v>4562</v>
      </c>
      <c r="G3009" s="16" t="s">
        <v>768</v>
      </c>
      <c r="H3009" s="16" t="s">
        <v>4591</v>
      </c>
      <c r="I3009" s="16" t="s">
        <v>4029</v>
      </c>
      <c r="J3009" s="16" t="s">
        <v>4637</v>
      </c>
      <c r="K3009" s="17" t="s">
        <v>19</v>
      </c>
      <c r="L3009" s="18" t="s">
        <v>4550</v>
      </c>
      <c r="M3009" s="195" t="s">
        <v>25</v>
      </c>
      <c r="N3009" s="16" t="s">
        <v>26</v>
      </c>
      <c r="O3009" s="17" t="s">
        <v>346</v>
      </c>
      <c r="P3009" s="17" t="s">
        <v>305</v>
      </c>
      <c r="Q3009" s="17" t="s">
        <v>306</v>
      </c>
      <c r="R3009">
        <v>7792</v>
      </c>
      <c r="S3009">
        <v>11127</v>
      </c>
      <c r="T3009">
        <v>12088</v>
      </c>
      <c r="U3009">
        <v>11618</v>
      </c>
      <c r="V3009">
        <v>11936</v>
      </c>
      <c r="W3009">
        <v>13781</v>
      </c>
      <c r="X3009">
        <v>17913</v>
      </c>
      <c r="Y3009">
        <v>30358</v>
      </c>
      <c r="Z3009">
        <v>32725</v>
      </c>
      <c r="AA3009">
        <v>38920</v>
      </c>
      <c r="AB3009">
        <v>49449</v>
      </c>
      <c r="AC3009">
        <v>68253</v>
      </c>
      <c r="AD3009">
        <v>79228</v>
      </c>
      <c r="AE3009">
        <v>84574</v>
      </c>
      <c r="AF3009">
        <v>84817</v>
      </c>
      <c r="AG3009" s="19">
        <v>18128</v>
      </c>
      <c r="AH3009">
        <v>101936</v>
      </c>
      <c r="AI3009">
        <v>97659</v>
      </c>
      <c r="AJ3009">
        <v>104494</v>
      </c>
      <c r="AK3009">
        <v>123889</v>
      </c>
      <c r="AL3009">
        <v>127206</v>
      </c>
      <c r="AM3009">
        <v>146181</v>
      </c>
      <c r="AN3009">
        <v>159451</v>
      </c>
      <c r="AO3009">
        <v>91826</v>
      </c>
      <c r="AP3009">
        <v>178283</v>
      </c>
      <c r="AQ3009">
        <v>129709</v>
      </c>
      <c r="AR3009">
        <v>218218</v>
      </c>
      <c r="AS3009">
        <v>168503</v>
      </c>
      <c r="AT3009">
        <v>176613</v>
      </c>
      <c r="AU3009">
        <v>168035</v>
      </c>
      <c r="AV3009">
        <v>162517</v>
      </c>
      <c r="AW3009">
        <v>191380</v>
      </c>
      <c r="AX3009">
        <v>264354</v>
      </c>
      <c r="AY3009">
        <v>204014</v>
      </c>
      <c r="AZ3009">
        <v>208000</v>
      </c>
      <c r="BA3009">
        <v>194000</v>
      </c>
      <c r="BB3009">
        <v>199000</v>
      </c>
      <c r="BC3009">
        <v>206000</v>
      </c>
      <c r="BD3009">
        <v>220000</v>
      </c>
      <c r="BE3009">
        <v>210000</v>
      </c>
      <c r="BF3009">
        <v>243000</v>
      </c>
      <c r="BG3009">
        <v>234000</v>
      </c>
      <c r="BH3009">
        <v>239000</v>
      </c>
      <c r="BI3009">
        <v>242000</v>
      </c>
      <c r="BJ3009">
        <v>235000</v>
      </c>
      <c r="BK3009">
        <v>234000</v>
      </c>
      <c r="BL3009">
        <v>244000</v>
      </c>
      <c r="BM3009">
        <v>230000</v>
      </c>
      <c r="BN3009">
        <v>235000</v>
      </c>
      <c r="BO3009">
        <v>233000</v>
      </c>
      <c r="BP3009">
        <v>239000</v>
      </c>
      <c r="BQ3009">
        <v>234000</v>
      </c>
      <c r="BR3009">
        <v>222000</v>
      </c>
      <c r="BS3009">
        <v>222000</v>
      </c>
      <c r="BT3009">
        <v>221000</v>
      </c>
      <c r="BU3009">
        <v>221000</v>
      </c>
      <c r="BV3009">
        <v>222000</v>
      </c>
      <c r="BW3009">
        <v>232000</v>
      </c>
      <c r="BX3009">
        <v>236000</v>
      </c>
      <c r="BY3009">
        <v>253000</v>
      </c>
      <c r="BZ3009">
        <v>271000</v>
      </c>
      <c r="CA3009">
        <v>261000</v>
      </c>
      <c r="CB3009">
        <v>266000</v>
      </c>
      <c r="CC3009">
        <v>272000</v>
      </c>
      <c r="CD3009">
        <v>278000</v>
      </c>
      <c r="CE3009">
        <v>284000</v>
      </c>
    </row>
    <row r="3010" spans="1:83" x14ac:dyDescent="0.35">
      <c r="A3010" s="9" t="str">
        <f t="shared" si="46"/>
        <v>0603.502.91</v>
      </c>
      <c r="B3010" s="52" t="e">
        <f>+IF(MATCH(A3010,List!H$10:H$145,0),"Targeted")</f>
        <v>#N/A</v>
      </c>
      <c r="C3010" s="65"/>
      <c r="D3010" s="151"/>
      <c r="E3010" s="16" t="s">
        <v>4561</v>
      </c>
      <c r="F3010" s="16" t="s">
        <v>4562</v>
      </c>
      <c r="G3010" s="16" t="s">
        <v>768</v>
      </c>
      <c r="H3010" s="16" t="s">
        <v>4591</v>
      </c>
      <c r="I3010" s="16" t="s">
        <v>4029</v>
      </c>
      <c r="J3010" s="16" t="s">
        <v>4637</v>
      </c>
      <c r="K3010" s="17" t="s">
        <v>19</v>
      </c>
      <c r="L3010" s="18" t="s">
        <v>4550</v>
      </c>
      <c r="M3010" s="195" t="s">
        <v>25</v>
      </c>
      <c r="N3010" s="16" t="s">
        <v>26</v>
      </c>
      <c r="O3010" s="17" t="s">
        <v>304</v>
      </c>
      <c r="P3010" s="17" t="s">
        <v>305</v>
      </c>
      <c r="Q3010" s="17" t="s">
        <v>306</v>
      </c>
      <c r="R3010">
        <v>0</v>
      </c>
      <c r="S3010">
        <v>0</v>
      </c>
      <c r="T3010">
        <v>0</v>
      </c>
      <c r="U3010">
        <v>0</v>
      </c>
      <c r="V3010">
        <v>0</v>
      </c>
      <c r="W3010">
        <v>0</v>
      </c>
      <c r="X3010">
        <v>0</v>
      </c>
      <c r="Y3010">
        <v>0</v>
      </c>
      <c r="Z3010">
        <v>0</v>
      </c>
      <c r="AA3010">
        <v>0</v>
      </c>
      <c r="AB3010">
        <v>0</v>
      </c>
      <c r="AC3010">
        <v>0</v>
      </c>
      <c r="AD3010">
        <v>0</v>
      </c>
      <c r="AE3010">
        <v>0</v>
      </c>
      <c r="AF3010">
        <v>0</v>
      </c>
      <c r="AG3010" s="19">
        <v>0</v>
      </c>
      <c r="AH3010">
        <v>0</v>
      </c>
      <c r="AI3010">
        <v>0</v>
      </c>
      <c r="AJ3010">
        <v>0</v>
      </c>
      <c r="AK3010">
        <v>0</v>
      </c>
      <c r="AL3010">
        <v>0</v>
      </c>
      <c r="AM3010">
        <v>0</v>
      </c>
      <c r="AN3010">
        <v>0</v>
      </c>
      <c r="AO3010">
        <v>0</v>
      </c>
      <c r="AP3010">
        <v>0</v>
      </c>
      <c r="AQ3010">
        <v>0</v>
      </c>
      <c r="AR3010">
        <v>0</v>
      </c>
      <c r="AS3010">
        <v>0</v>
      </c>
      <c r="AT3010">
        <v>0</v>
      </c>
      <c r="AU3010">
        <v>0</v>
      </c>
      <c r="AV3010">
        <v>0</v>
      </c>
      <c r="AW3010">
        <v>0</v>
      </c>
      <c r="AX3010">
        <v>0</v>
      </c>
      <c r="AY3010">
        <v>0</v>
      </c>
      <c r="AZ3010">
        <v>0</v>
      </c>
      <c r="BA3010">
        <v>0</v>
      </c>
      <c r="BB3010">
        <v>0</v>
      </c>
      <c r="BC3010">
        <v>0</v>
      </c>
      <c r="BD3010">
        <v>0</v>
      </c>
      <c r="BE3010">
        <v>0</v>
      </c>
      <c r="BF3010">
        <v>0</v>
      </c>
      <c r="BG3010">
        <v>0</v>
      </c>
      <c r="BH3010">
        <v>0</v>
      </c>
      <c r="BI3010">
        <v>0</v>
      </c>
      <c r="BJ3010">
        <v>0</v>
      </c>
      <c r="BK3010">
        <v>0</v>
      </c>
      <c r="BL3010">
        <v>0</v>
      </c>
      <c r="BM3010">
        <v>0</v>
      </c>
      <c r="BN3010">
        <v>0</v>
      </c>
      <c r="BO3010">
        <v>0</v>
      </c>
      <c r="BP3010">
        <v>0</v>
      </c>
      <c r="BQ3010">
        <v>0</v>
      </c>
      <c r="BR3010">
        <v>0</v>
      </c>
      <c r="BS3010">
        <v>0</v>
      </c>
      <c r="BT3010">
        <v>0</v>
      </c>
      <c r="BU3010">
        <v>0</v>
      </c>
      <c r="BV3010">
        <v>0</v>
      </c>
      <c r="BW3010">
        <v>0</v>
      </c>
      <c r="BX3010" s="10">
        <v>0</v>
      </c>
      <c r="BY3010">
        <v>0</v>
      </c>
      <c r="BZ3010">
        <v>35000</v>
      </c>
      <c r="CA3010">
        <v>0</v>
      </c>
      <c r="CB3010">
        <v>0</v>
      </c>
      <c r="CC3010">
        <v>0</v>
      </c>
      <c r="CD3010">
        <v>0</v>
      </c>
      <c r="CE3010">
        <v>0</v>
      </c>
    </row>
    <row r="3011" spans="1:83" x14ac:dyDescent="0.35">
      <c r="A3011" s="9" t="str">
        <f t="shared" si="46"/>
        <v>1901.502.91</v>
      </c>
      <c r="B3011" s="52" t="e">
        <f>+IF(MATCH(A3011,List!H$10:H$145,0),"Targeted")</f>
        <v>#N/A</v>
      </c>
      <c r="C3011" s="65"/>
      <c r="D3011" s="151" t="s">
        <v>7700</v>
      </c>
      <c r="E3011" s="16" t="s">
        <v>4561</v>
      </c>
      <c r="F3011" s="16" t="s">
        <v>4562</v>
      </c>
      <c r="G3011" s="16" t="s">
        <v>768</v>
      </c>
      <c r="H3011" s="16" t="s">
        <v>4591</v>
      </c>
      <c r="I3011" s="16" t="s">
        <v>4638</v>
      </c>
      <c r="J3011" s="16" t="s">
        <v>4639</v>
      </c>
      <c r="K3011" s="17" t="s">
        <v>19</v>
      </c>
      <c r="L3011" s="18" t="s">
        <v>4550</v>
      </c>
      <c r="M3011" s="195" t="s">
        <v>25</v>
      </c>
      <c r="N3011" s="16" t="s">
        <v>26</v>
      </c>
      <c r="O3011" s="17" t="s">
        <v>346</v>
      </c>
      <c r="P3011" s="17" t="s">
        <v>305</v>
      </c>
      <c r="Q3011" s="17" t="s">
        <v>306</v>
      </c>
      <c r="R3011">
        <v>0</v>
      </c>
      <c r="S3011">
        <v>0</v>
      </c>
      <c r="T3011">
        <v>0</v>
      </c>
      <c r="U3011">
        <v>0</v>
      </c>
      <c r="V3011">
        <v>0</v>
      </c>
      <c r="W3011">
        <v>0</v>
      </c>
      <c r="X3011">
        <v>0</v>
      </c>
      <c r="Y3011">
        <v>0</v>
      </c>
      <c r="Z3011">
        <v>0</v>
      </c>
      <c r="AA3011">
        <v>0</v>
      </c>
      <c r="AB3011">
        <v>0</v>
      </c>
      <c r="AC3011">
        <v>0</v>
      </c>
      <c r="AD3011">
        <v>0</v>
      </c>
      <c r="AE3011">
        <v>0</v>
      </c>
      <c r="AF3011">
        <v>0</v>
      </c>
      <c r="AG3011" s="19">
        <v>0</v>
      </c>
      <c r="AH3011">
        <v>0</v>
      </c>
      <c r="AI3011">
        <v>0</v>
      </c>
      <c r="AJ3011">
        <v>0</v>
      </c>
      <c r="AK3011">
        <v>0</v>
      </c>
      <c r="AL3011">
        <v>0</v>
      </c>
      <c r="AM3011">
        <v>0</v>
      </c>
      <c r="AN3011">
        <v>0</v>
      </c>
      <c r="AO3011">
        <v>0</v>
      </c>
      <c r="AP3011">
        <v>0</v>
      </c>
      <c r="AQ3011">
        <v>0</v>
      </c>
      <c r="AR3011">
        <v>0</v>
      </c>
      <c r="AS3011">
        <v>0</v>
      </c>
      <c r="AT3011">
        <v>0</v>
      </c>
      <c r="AU3011">
        <v>0</v>
      </c>
      <c r="AV3011">
        <v>0</v>
      </c>
      <c r="AW3011">
        <v>0</v>
      </c>
      <c r="AX3011">
        <v>0</v>
      </c>
      <c r="AY3011">
        <v>129</v>
      </c>
      <c r="AZ3011">
        <v>0</v>
      </c>
      <c r="BA3011">
        <v>0</v>
      </c>
      <c r="BB3011">
        <v>0</v>
      </c>
      <c r="BC3011">
        <v>0</v>
      </c>
      <c r="BD3011">
        <v>0</v>
      </c>
      <c r="BE3011">
        <v>0</v>
      </c>
      <c r="BF3011">
        <v>0</v>
      </c>
      <c r="BG3011">
        <v>0</v>
      </c>
      <c r="BH3011">
        <v>0</v>
      </c>
      <c r="BI3011">
        <v>0</v>
      </c>
      <c r="BJ3011">
        <v>0</v>
      </c>
      <c r="BK3011">
        <v>0</v>
      </c>
      <c r="BL3011">
        <v>0</v>
      </c>
      <c r="BM3011">
        <v>0</v>
      </c>
      <c r="BN3011">
        <v>0</v>
      </c>
      <c r="BO3011">
        <v>0</v>
      </c>
      <c r="BP3011">
        <v>0</v>
      </c>
      <c r="BQ3011">
        <v>0</v>
      </c>
      <c r="BR3011">
        <v>0</v>
      </c>
      <c r="BS3011">
        <v>0</v>
      </c>
      <c r="BT3011">
        <v>0</v>
      </c>
      <c r="BU3011">
        <v>0</v>
      </c>
      <c r="BV3011">
        <v>0</v>
      </c>
      <c r="BW3011">
        <v>0</v>
      </c>
      <c r="BX3011">
        <v>0</v>
      </c>
      <c r="BY3011">
        <v>0</v>
      </c>
      <c r="BZ3011">
        <v>0</v>
      </c>
      <c r="CA3011">
        <v>0</v>
      </c>
      <c r="CB3011">
        <v>0</v>
      </c>
      <c r="CC3011">
        <v>0</v>
      </c>
      <c r="CD3011">
        <v>0</v>
      </c>
      <c r="CE3011">
        <v>0</v>
      </c>
    </row>
    <row r="3012" spans="1:83" x14ac:dyDescent="0.35">
      <c r="A3012" s="9" t="str">
        <f t="shared" ref="A3012:A3075" si="47">I3012&amp;"."&amp;M3012&amp;"."&amp;K3012</f>
        <v>0200.502.91</v>
      </c>
      <c r="B3012" s="52" t="str">
        <f>+IF(MATCH(A3012,List!H$10:H$145,0),"Targeted")</f>
        <v>Targeted</v>
      </c>
      <c r="C3012" s="65"/>
      <c r="D3012" s="281"/>
      <c r="E3012" s="16" t="s">
        <v>4561</v>
      </c>
      <c r="F3012" s="16" t="s">
        <v>4562</v>
      </c>
      <c r="G3012" s="16" t="s">
        <v>826</v>
      </c>
      <c r="H3012" s="16" t="s">
        <v>4640</v>
      </c>
      <c r="I3012" s="16" t="s">
        <v>24</v>
      </c>
      <c r="J3012" s="277" t="s">
        <v>4641</v>
      </c>
      <c r="K3012" s="278" t="s">
        <v>19</v>
      </c>
      <c r="L3012" s="279" t="s">
        <v>4550</v>
      </c>
      <c r="M3012" s="280" t="s">
        <v>25</v>
      </c>
      <c r="N3012" s="277" t="s">
        <v>26</v>
      </c>
      <c r="O3012" s="284" t="s">
        <v>304</v>
      </c>
      <c r="P3012" s="278" t="s">
        <v>305</v>
      </c>
      <c r="Q3012" s="278" t="s">
        <v>306</v>
      </c>
      <c r="R3012" s="274">
        <v>0</v>
      </c>
      <c r="S3012" s="274">
        <v>0</v>
      </c>
      <c r="T3012" s="274">
        <v>0</v>
      </c>
      <c r="U3012" s="274">
        <v>0</v>
      </c>
      <c r="V3012" s="274">
        <v>45371</v>
      </c>
      <c r="W3012" s="274">
        <v>226137</v>
      </c>
      <c r="X3012" s="274">
        <v>459827</v>
      </c>
      <c r="Y3012" s="274">
        <v>570505</v>
      </c>
      <c r="Z3012" s="274">
        <v>501127</v>
      </c>
      <c r="AA3012" s="274">
        <v>893007</v>
      </c>
      <c r="AB3012" s="274">
        <v>1040007</v>
      </c>
      <c r="AC3012" s="274">
        <v>1155362</v>
      </c>
      <c r="AD3012" s="274">
        <v>970281</v>
      </c>
      <c r="AE3012" s="274">
        <v>1471185</v>
      </c>
      <c r="AF3012" s="274">
        <v>2225879</v>
      </c>
      <c r="AG3012" s="274">
        <v>531518</v>
      </c>
      <c r="AH3012" s="274">
        <v>2515384</v>
      </c>
      <c r="AI3012" s="274">
        <v>2459982</v>
      </c>
      <c r="AJ3012" s="274">
        <v>2809492</v>
      </c>
      <c r="AK3012" s="274">
        <v>3604504</v>
      </c>
      <c r="AL3012" s="274">
        <v>3827935</v>
      </c>
      <c r="AM3012" s="274">
        <v>2675717</v>
      </c>
      <c r="AN3012" s="274">
        <v>3992842</v>
      </c>
      <c r="AO3012" s="274">
        <v>3673678</v>
      </c>
      <c r="AP3012" s="274">
        <v>4086709</v>
      </c>
      <c r="AQ3012" s="274">
        <v>4503138</v>
      </c>
      <c r="AR3012" s="274">
        <v>4713396</v>
      </c>
      <c r="AS3012" s="274">
        <v>5151582</v>
      </c>
      <c r="AT3012" s="274">
        <v>5791801</v>
      </c>
      <c r="AU3012" s="274">
        <v>5846916</v>
      </c>
      <c r="AV3012" s="274">
        <v>6273668</v>
      </c>
      <c r="AW3012" s="274">
        <v>6998060</v>
      </c>
      <c r="AX3012" s="274">
        <v>7589005</v>
      </c>
      <c r="AY3012" s="274">
        <v>7037115</v>
      </c>
      <c r="AZ3012" s="274">
        <v>6965000</v>
      </c>
      <c r="BA3012" s="274">
        <v>6783000</v>
      </c>
      <c r="BB3012" s="274">
        <v>7205000</v>
      </c>
      <c r="BC3012" s="274">
        <v>7883000</v>
      </c>
      <c r="BD3012" s="274">
        <v>9102000</v>
      </c>
      <c r="BE3012" s="274">
        <v>9036000</v>
      </c>
      <c r="BF3012" s="274">
        <v>10118000</v>
      </c>
      <c r="BG3012" s="274">
        <v>12307000</v>
      </c>
      <c r="BH3012" s="274">
        <v>13983000</v>
      </c>
      <c r="BI3012" s="274">
        <v>14789000</v>
      </c>
      <c r="BJ3012" s="274">
        <v>15042000</v>
      </c>
      <c r="BK3012" s="274">
        <v>14622000</v>
      </c>
      <c r="BL3012" s="274">
        <v>14867000</v>
      </c>
      <c r="BM3012" s="274">
        <v>16450000</v>
      </c>
      <c r="BN3012" s="274">
        <v>20646000</v>
      </c>
      <c r="BO3012" s="274">
        <v>30148000</v>
      </c>
      <c r="BP3012" s="274">
        <v>23605000</v>
      </c>
      <c r="BQ3012" s="274">
        <v>23002000</v>
      </c>
      <c r="BR3012" s="274">
        <v>18275000</v>
      </c>
      <c r="BS3012" s="274">
        <v>24880000</v>
      </c>
      <c r="BT3012" s="274">
        <v>21979000</v>
      </c>
      <c r="BU3012" s="274">
        <v>23854000</v>
      </c>
      <c r="BV3012" s="274">
        <v>22530000</v>
      </c>
      <c r="BW3012" s="274">
        <v>24230000</v>
      </c>
      <c r="BX3012" s="274">
        <v>23006000</v>
      </c>
      <c r="BY3012">
        <v>23181000</v>
      </c>
      <c r="BZ3012">
        <v>23006000</v>
      </c>
      <c r="CA3012">
        <v>24721000</v>
      </c>
      <c r="CB3012">
        <v>24451000</v>
      </c>
      <c r="CC3012">
        <v>28062000</v>
      </c>
      <c r="CD3012">
        <v>28572000</v>
      </c>
      <c r="CE3012">
        <v>29198000</v>
      </c>
    </row>
    <row r="3013" spans="1:83" x14ac:dyDescent="0.35">
      <c r="A3013" s="9" t="str">
        <f t="shared" si="47"/>
        <v>0200.502.91</v>
      </c>
      <c r="B3013" s="52" t="str">
        <f>+IF(MATCH(A3013,List!H$10:H$145,0),"Targeted")</f>
        <v>Targeted</v>
      </c>
      <c r="C3013" s="65"/>
      <c r="D3013" s="281"/>
      <c r="E3013" s="16" t="s">
        <v>4561</v>
      </c>
      <c r="F3013" s="16" t="s">
        <v>4562</v>
      </c>
      <c r="G3013" s="16" t="s">
        <v>826</v>
      </c>
      <c r="H3013" s="16" t="s">
        <v>4640</v>
      </c>
      <c r="I3013" s="16" t="s">
        <v>24</v>
      </c>
      <c r="J3013" s="277" t="s">
        <v>4641</v>
      </c>
      <c r="K3013" s="278" t="s">
        <v>19</v>
      </c>
      <c r="L3013" s="279" t="s">
        <v>4550</v>
      </c>
      <c r="M3013" s="280" t="s">
        <v>25</v>
      </c>
      <c r="N3013" s="277" t="s">
        <v>26</v>
      </c>
      <c r="O3013" s="284" t="s">
        <v>304</v>
      </c>
      <c r="P3013" s="278" t="s">
        <v>524</v>
      </c>
      <c r="Q3013" s="278" t="s">
        <v>306</v>
      </c>
      <c r="R3013" s="274">
        <v>0</v>
      </c>
      <c r="S3013" s="274">
        <v>0</v>
      </c>
      <c r="T3013" s="274">
        <v>0</v>
      </c>
      <c r="U3013" s="274">
        <v>0</v>
      </c>
      <c r="V3013" s="274">
        <v>0</v>
      </c>
      <c r="W3013" s="274">
        <v>0</v>
      </c>
      <c r="X3013" s="274">
        <v>0</v>
      </c>
      <c r="Y3013" s="274">
        <v>0</v>
      </c>
      <c r="Z3013" s="274">
        <v>0</v>
      </c>
      <c r="AA3013" s="274">
        <v>0</v>
      </c>
      <c r="AB3013" s="274">
        <v>0</v>
      </c>
      <c r="AC3013" s="274">
        <v>0</v>
      </c>
      <c r="AD3013" s="274">
        <v>0</v>
      </c>
      <c r="AE3013" s="274">
        <v>22200</v>
      </c>
      <c r="AF3013" s="274">
        <v>34800</v>
      </c>
      <c r="AG3013" s="274">
        <v>5900</v>
      </c>
      <c r="AH3013" s="274">
        <v>62100</v>
      </c>
      <c r="AI3013" s="274">
        <v>55512</v>
      </c>
      <c r="AJ3013" s="274">
        <v>61824</v>
      </c>
      <c r="AK3013" s="274">
        <v>78285</v>
      </c>
      <c r="AL3013" s="274">
        <v>78350</v>
      </c>
      <c r="AM3013" s="274">
        <v>56750</v>
      </c>
      <c r="AN3013" s="274">
        <v>50755</v>
      </c>
      <c r="AO3013" s="274">
        <v>69584</v>
      </c>
      <c r="AP3013" s="274">
        <v>75986</v>
      </c>
      <c r="AQ3013" s="274">
        <v>82072</v>
      </c>
      <c r="AR3013" s="274">
        <v>66421</v>
      </c>
      <c r="AS3013" s="274">
        <v>68334</v>
      </c>
      <c r="AT3013" s="274">
        <v>67973</v>
      </c>
      <c r="AU3013" s="274">
        <v>73412</v>
      </c>
      <c r="AV3013" s="274">
        <v>60171</v>
      </c>
      <c r="AW3013" s="274">
        <v>73380</v>
      </c>
      <c r="AX3013" s="274">
        <v>89288</v>
      </c>
      <c r="AY3013" s="274">
        <v>80919</v>
      </c>
      <c r="AZ3013" s="274">
        <v>82000</v>
      </c>
      <c r="BA3013" s="274">
        <v>79000</v>
      </c>
      <c r="BB3013" s="274">
        <v>43000</v>
      </c>
      <c r="BC3013" s="274">
        <v>51000</v>
      </c>
      <c r="BD3013" s="274">
        <v>23000</v>
      </c>
      <c r="BE3013" s="274">
        <v>24000</v>
      </c>
      <c r="BF3013" s="274">
        <v>43000</v>
      </c>
      <c r="BG3013" s="274">
        <v>62000</v>
      </c>
      <c r="BH3013" s="274">
        <v>65000</v>
      </c>
      <c r="BI3013" s="274">
        <v>65000</v>
      </c>
      <c r="BJ3013" s="274">
        <v>60000</v>
      </c>
      <c r="BK3013" s="274">
        <v>68000</v>
      </c>
      <c r="BL3013" s="274">
        <v>60000</v>
      </c>
      <c r="BM3013" s="274">
        <v>68000</v>
      </c>
      <c r="BN3013" s="274">
        <v>61000</v>
      </c>
      <c r="BO3013" s="274">
        <v>63000</v>
      </c>
      <c r="BP3013" s="274">
        <v>47000</v>
      </c>
      <c r="BQ3013" s="274">
        <v>6000</v>
      </c>
      <c r="BR3013" s="274">
        <v>0</v>
      </c>
      <c r="BS3013" s="274">
        <v>0</v>
      </c>
      <c r="BT3013" s="274">
        <v>2000</v>
      </c>
      <c r="BU3013" s="274">
        <v>0</v>
      </c>
      <c r="BV3013" s="274">
        <v>0</v>
      </c>
      <c r="BW3013" s="274">
        <v>0</v>
      </c>
      <c r="BX3013" s="274">
        <v>0</v>
      </c>
      <c r="BY3013">
        <v>0</v>
      </c>
      <c r="BZ3013">
        <v>0</v>
      </c>
      <c r="CA3013">
        <v>0</v>
      </c>
      <c r="CB3013">
        <v>0</v>
      </c>
      <c r="CC3013">
        <v>0</v>
      </c>
      <c r="CD3013">
        <v>0</v>
      </c>
      <c r="CE3013">
        <v>0</v>
      </c>
    </row>
    <row r="3014" spans="1:83" x14ac:dyDescent="0.35">
      <c r="A3014" s="9" t="str">
        <f t="shared" si="47"/>
        <v>0200.502.91</v>
      </c>
      <c r="B3014" s="52" t="str">
        <f>+IF(MATCH(A3014,List!H$10:H$145,0),"Targeted")</f>
        <v>Targeted</v>
      </c>
      <c r="C3014" s="65"/>
      <c r="D3014" s="151"/>
      <c r="E3014" s="16" t="s">
        <v>4561</v>
      </c>
      <c r="F3014" s="16" t="s">
        <v>4562</v>
      </c>
      <c r="G3014" s="16" t="s">
        <v>826</v>
      </c>
      <c r="H3014" s="16" t="s">
        <v>4640</v>
      </c>
      <c r="I3014" s="16" t="s">
        <v>24</v>
      </c>
      <c r="J3014" s="16" t="s">
        <v>4641</v>
      </c>
      <c r="K3014" s="17" t="s">
        <v>19</v>
      </c>
      <c r="L3014" s="18" t="s">
        <v>4550</v>
      </c>
      <c r="M3014" s="195" t="s">
        <v>25</v>
      </c>
      <c r="N3014" s="16" t="s">
        <v>26</v>
      </c>
      <c r="O3014" s="17" t="s">
        <v>304</v>
      </c>
      <c r="P3014" s="17" t="s">
        <v>305</v>
      </c>
      <c r="Q3014" s="17" t="s">
        <v>306</v>
      </c>
      <c r="R3014">
        <v>0</v>
      </c>
      <c r="S3014">
        <v>0</v>
      </c>
      <c r="T3014">
        <v>0</v>
      </c>
      <c r="U3014">
        <v>0</v>
      </c>
      <c r="V3014">
        <v>0</v>
      </c>
      <c r="W3014">
        <v>0</v>
      </c>
      <c r="X3014">
        <v>0</v>
      </c>
      <c r="Y3014">
        <v>0</v>
      </c>
      <c r="Z3014">
        <v>0</v>
      </c>
      <c r="AA3014">
        <v>0</v>
      </c>
      <c r="AB3014">
        <v>0</v>
      </c>
      <c r="AC3014">
        <v>0</v>
      </c>
      <c r="AD3014">
        <v>0</v>
      </c>
      <c r="AE3014">
        <v>0</v>
      </c>
      <c r="AF3014">
        <v>0</v>
      </c>
      <c r="AG3014" s="19">
        <v>0</v>
      </c>
      <c r="AH3014">
        <v>0</v>
      </c>
      <c r="AI3014">
        <v>0</v>
      </c>
      <c r="AJ3014">
        <v>0</v>
      </c>
      <c r="AK3014">
        <v>0</v>
      </c>
      <c r="AL3014">
        <v>0</v>
      </c>
      <c r="AM3014">
        <v>0</v>
      </c>
      <c r="AN3014">
        <v>0</v>
      </c>
      <c r="AO3014">
        <v>0</v>
      </c>
      <c r="AP3014">
        <v>0</v>
      </c>
      <c r="AQ3014">
        <v>0</v>
      </c>
      <c r="AR3014">
        <v>0</v>
      </c>
      <c r="AS3014">
        <v>0</v>
      </c>
      <c r="AT3014">
        <v>0</v>
      </c>
      <c r="AU3014">
        <v>0</v>
      </c>
      <c r="AV3014">
        <v>0</v>
      </c>
      <c r="AW3014">
        <v>0</v>
      </c>
      <c r="AX3014">
        <v>0</v>
      </c>
      <c r="AY3014">
        <v>0</v>
      </c>
      <c r="AZ3014">
        <v>0</v>
      </c>
      <c r="BA3014">
        <v>0</v>
      </c>
      <c r="BB3014">
        <v>0</v>
      </c>
      <c r="BC3014">
        <v>0</v>
      </c>
      <c r="BD3014">
        <v>0</v>
      </c>
      <c r="BE3014">
        <v>0</v>
      </c>
      <c r="BF3014">
        <v>0</v>
      </c>
      <c r="BG3014">
        <v>0</v>
      </c>
      <c r="BH3014">
        <v>0</v>
      </c>
      <c r="BI3014">
        <v>0</v>
      </c>
      <c r="BJ3014">
        <v>0</v>
      </c>
      <c r="BK3014">
        <v>20000</v>
      </c>
      <c r="BL3014">
        <v>0</v>
      </c>
      <c r="BM3014">
        <v>563000</v>
      </c>
      <c r="BN3014">
        <v>2478000</v>
      </c>
      <c r="BO3014">
        <v>3743000</v>
      </c>
      <c r="BP3014">
        <v>14242000</v>
      </c>
      <c r="BQ3014">
        <v>11972000</v>
      </c>
      <c r="BR3014">
        <v>15762000</v>
      </c>
      <c r="BS3014">
        <v>8296000</v>
      </c>
      <c r="BT3014">
        <v>9609000</v>
      </c>
      <c r="BU3014">
        <v>6028000</v>
      </c>
      <c r="BV3014">
        <v>6046000</v>
      </c>
      <c r="BW3014">
        <v>5754000</v>
      </c>
      <c r="BX3014" s="10">
        <v>7898000</v>
      </c>
      <c r="BY3014">
        <v>6186000</v>
      </c>
      <c r="BZ3014">
        <v>6848000</v>
      </c>
      <c r="CA3014">
        <v>10286000</v>
      </c>
      <c r="CB3014">
        <v>15561000</v>
      </c>
      <c r="CC3014">
        <v>16237000</v>
      </c>
      <c r="CD3014">
        <v>16395000</v>
      </c>
      <c r="CE3014">
        <v>16367000</v>
      </c>
    </row>
    <row r="3015" spans="1:83" x14ac:dyDescent="0.35">
      <c r="A3015" s="9" t="str">
        <f t="shared" si="47"/>
        <v>0202.502.91</v>
      </c>
      <c r="B3015" s="52" t="e">
        <f>+IF(MATCH(A3015,List!H$10:H$145,0),"Targeted")</f>
        <v>#N/A</v>
      </c>
      <c r="C3015" s="65"/>
      <c r="D3015" s="151" t="s">
        <v>7700</v>
      </c>
      <c r="E3015" s="16" t="s">
        <v>4561</v>
      </c>
      <c r="F3015" s="16" t="s">
        <v>4562</v>
      </c>
      <c r="G3015" s="16" t="s">
        <v>826</v>
      </c>
      <c r="H3015" s="16" t="s">
        <v>4640</v>
      </c>
      <c r="I3015" s="16" t="s">
        <v>943</v>
      </c>
      <c r="J3015" s="16" t="s">
        <v>4642</v>
      </c>
      <c r="K3015" s="17" t="s">
        <v>19</v>
      </c>
      <c r="L3015" s="18" t="s">
        <v>4550</v>
      </c>
      <c r="M3015" s="195" t="s">
        <v>25</v>
      </c>
      <c r="N3015" s="16" t="s">
        <v>26</v>
      </c>
      <c r="O3015" s="17" t="s">
        <v>346</v>
      </c>
      <c r="P3015" s="17" t="s">
        <v>305</v>
      </c>
      <c r="Q3015" s="17" t="s">
        <v>306</v>
      </c>
      <c r="R3015">
        <v>0</v>
      </c>
      <c r="S3015">
        <v>0</v>
      </c>
      <c r="T3015">
        <v>0</v>
      </c>
      <c r="U3015">
        <v>0</v>
      </c>
      <c r="V3015">
        <v>0</v>
      </c>
      <c r="W3015">
        <v>0</v>
      </c>
      <c r="X3015">
        <v>0</v>
      </c>
      <c r="Y3015">
        <v>0</v>
      </c>
      <c r="Z3015">
        <v>0</v>
      </c>
      <c r="AA3015">
        <v>0</v>
      </c>
      <c r="AB3015">
        <v>0</v>
      </c>
      <c r="AC3015">
        <v>0</v>
      </c>
      <c r="AD3015">
        <v>0</v>
      </c>
      <c r="AE3015">
        <v>0</v>
      </c>
      <c r="AF3015">
        <v>0</v>
      </c>
      <c r="AG3015" s="19">
        <v>0</v>
      </c>
      <c r="AH3015">
        <v>0</v>
      </c>
      <c r="AI3015">
        <v>0</v>
      </c>
      <c r="AJ3015">
        <v>0</v>
      </c>
      <c r="AK3015">
        <v>0</v>
      </c>
      <c r="AL3015">
        <v>0</v>
      </c>
      <c r="AM3015">
        <v>0</v>
      </c>
      <c r="AN3015">
        <v>0</v>
      </c>
      <c r="AO3015">
        <v>0</v>
      </c>
      <c r="AP3015">
        <v>0</v>
      </c>
      <c r="AQ3015">
        <v>0</v>
      </c>
      <c r="AR3015">
        <v>0</v>
      </c>
      <c r="AS3015">
        <v>0</v>
      </c>
      <c r="AT3015">
        <v>0</v>
      </c>
      <c r="AU3015">
        <v>0</v>
      </c>
      <c r="AV3015">
        <v>0</v>
      </c>
      <c r="AW3015">
        <v>0</v>
      </c>
      <c r="AX3015">
        <v>0</v>
      </c>
      <c r="AY3015">
        <v>0</v>
      </c>
      <c r="AZ3015">
        <v>0</v>
      </c>
      <c r="BA3015">
        <v>0</v>
      </c>
      <c r="BB3015">
        <v>0</v>
      </c>
      <c r="BC3015">
        <v>0</v>
      </c>
      <c r="BD3015">
        <v>0</v>
      </c>
      <c r="BE3015">
        <v>0</v>
      </c>
      <c r="BF3015">
        <v>0</v>
      </c>
      <c r="BG3015">
        <v>0</v>
      </c>
      <c r="BH3015">
        <v>44000</v>
      </c>
      <c r="BI3015">
        <v>115000</v>
      </c>
      <c r="BJ3015">
        <v>437000</v>
      </c>
      <c r="BK3015">
        <v>110000</v>
      </c>
      <c r="BL3015">
        <v>429000</v>
      </c>
      <c r="BM3015">
        <v>670000</v>
      </c>
      <c r="BN3015">
        <v>750000</v>
      </c>
      <c r="BO3015">
        <v>854000</v>
      </c>
      <c r="BP3015">
        <v>902000</v>
      </c>
      <c r="BQ3015">
        <v>967000</v>
      </c>
      <c r="BR3015">
        <v>995000</v>
      </c>
      <c r="BS3015">
        <v>1003000</v>
      </c>
      <c r="BT3015">
        <v>1379000</v>
      </c>
      <c r="BU3015">
        <v>1510000</v>
      </c>
      <c r="BV3015">
        <v>1580000</v>
      </c>
      <c r="BW3015">
        <v>1584000</v>
      </c>
      <c r="BX3015">
        <v>1723000</v>
      </c>
      <c r="BY3015">
        <v>1762000</v>
      </c>
      <c r="BZ3015">
        <v>1589000</v>
      </c>
      <c r="CA3015">
        <v>1872000</v>
      </c>
      <c r="CB3015">
        <v>2033000</v>
      </c>
      <c r="CC3015">
        <v>2106000</v>
      </c>
      <c r="CD3015">
        <v>2160000</v>
      </c>
      <c r="CE3015">
        <v>2208000</v>
      </c>
    </row>
    <row r="3016" spans="1:83" x14ac:dyDescent="0.35">
      <c r="A3016" s="9" t="str">
        <f t="shared" si="47"/>
        <v>0202.502.91</v>
      </c>
      <c r="B3016" s="52" t="e">
        <f>+IF(MATCH(A3016,List!H$10:H$145,0),"Targeted")</f>
        <v>#N/A</v>
      </c>
      <c r="C3016" s="65"/>
      <c r="D3016" s="151"/>
      <c r="E3016" s="16" t="s">
        <v>4561</v>
      </c>
      <c r="F3016" s="16" t="s">
        <v>4562</v>
      </c>
      <c r="G3016" s="16" t="s">
        <v>826</v>
      </c>
      <c r="H3016" s="16" t="s">
        <v>4640</v>
      </c>
      <c r="I3016" s="16" t="s">
        <v>943</v>
      </c>
      <c r="J3016" s="16" t="s">
        <v>4642</v>
      </c>
      <c r="K3016" s="17" t="s">
        <v>19</v>
      </c>
      <c r="L3016" s="18" t="s">
        <v>4550</v>
      </c>
      <c r="M3016" s="195" t="s">
        <v>25</v>
      </c>
      <c r="N3016" s="16" t="s">
        <v>26</v>
      </c>
      <c r="O3016" s="17" t="s">
        <v>304</v>
      </c>
      <c r="P3016" s="17" t="s">
        <v>305</v>
      </c>
      <c r="Q3016" s="17" t="s">
        <v>306</v>
      </c>
      <c r="R3016">
        <v>0</v>
      </c>
      <c r="S3016">
        <v>0</v>
      </c>
      <c r="T3016">
        <v>0</v>
      </c>
      <c r="U3016">
        <v>0</v>
      </c>
      <c r="V3016">
        <v>0</v>
      </c>
      <c r="W3016">
        <v>0</v>
      </c>
      <c r="X3016">
        <v>0</v>
      </c>
      <c r="Y3016">
        <v>0</v>
      </c>
      <c r="Z3016">
        <v>0</v>
      </c>
      <c r="AA3016">
        <v>0</v>
      </c>
      <c r="AB3016">
        <v>0</v>
      </c>
      <c r="AC3016">
        <v>0</v>
      </c>
      <c r="AD3016">
        <v>0</v>
      </c>
      <c r="AE3016">
        <v>0</v>
      </c>
      <c r="AF3016">
        <v>0</v>
      </c>
      <c r="AG3016" s="19">
        <v>0</v>
      </c>
      <c r="AH3016">
        <v>0</v>
      </c>
      <c r="AI3016">
        <v>0</v>
      </c>
      <c r="AJ3016">
        <v>0</v>
      </c>
      <c r="AK3016">
        <v>0</v>
      </c>
      <c r="AL3016">
        <v>0</v>
      </c>
      <c r="AM3016">
        <v>0</v>
      </c>
      <c r="AN3016">
        <v>0</v>
      </c>
      <c r="AO3016">
        <v>0</v>
      </c>
      <c r="AP3016">
        <v>0</v>
      </c>
      <c r="AQ3016">
        <v>0</v>
      </c>
      <c r="AR3016">
        <v>0</v>
      </c>
      <c r="AS3016">
        <v>0</v>
      </c>
      <c r="AT3016">
        <v>0</v>
      </c>
      <c r="AU3016">
        <v>0</v>
      </c>
      <c r="AV3016">
        <v>0</v>
      </c>
      <c r="AW3016">
        <v>0</v>
      </c>
      <c r="AX3016">
        <v>0</v>
      </c>
      <c r="AY3016">
        <v>0</v>
      </c>
      <c r="AZ3016">
        <v>0</v>
      </c>
      <c r="BA3016">
        <v>0</v>
      </c>
      <c r="BB3016">
        <v>0</v>
      </c>
      <c r="BC3016">
        <v>0</v>
      </c>
      <c r="BD3016">
        <v>0</v>
      </c>
      <c r="BE3016">
        <v>0</v>
      </c>
      <c r="BF3016">
        <v>0</v>
      </c>
      <c r="BG3016">
        <v>0</v>
      </c>
      <c r="BH3016">
        <v>0</v>
      </c>
      <c r="BI3016">
        <v>0</v>
      </c>
      <c r="BJ3016">
        <v>0</v>
      </c>
      <c r="BK3016">
        <v>0</v>
      </c>
      <c r="BL3016">
        <v>0</v>
      </c>
      <c r="BM3016">
        <v>0</v>
      </c>
      <c r="BN3016">
        <v>0</v>
      </c>
      <c r="BO3016">
        <v>14000</v>
      </c>
      <c r="BP3016">
        <v>178000</v>
      </c>
      <c r="BQ3016">
        <v>211000</v>
      </c>
      <c r="BR3016">
        <v>317000</v>
      </c>
      <c r="BS3016">
        <v>325000</v>
      </c>
      <c r="BT3016">
        <v>8000</v>
      </c>
      <c r="BU3016">
        <v>0</v>
      </c>
      <c r="BV3016">
        <v>0</v>
      </c>
      <c r="BW3016">
        <v>0</v>
      </c>
      <c r="BX3016" s="10">
        <v>0</v>
      </c>
      <c r="BY3016">
        <v>0</v>
      </c>
      <c r="BZ3016">
        <v>44000</v>
      </c>
      <c r="CA3016">
        <v>32000</v>
      </c>
      <c r="CB3016">
        <v>11000</v>
      </c>
      <c r="CC3016">
        <v>5000</v>
      </c>
      <c r="CD3016">
        <v>0</v>
      </c>
      <c r="CE3016">
        <v>0</v>
      </c>
    </row>
    <row r="3017" spans="1:83" x14ac:dyDescent="0.35">
      <c r="A3017" s="9" t="str">
        <f t="shared" si="47"/>
        <v>0205.502.91</v>
      </c>
      <c r="B3017" s="52" t="str">
        <f>+IF(MATCH(A3017,List!H$10:H$145,0),"Targeted")</f>
        <v>Targeted</v>
      </c>
      <c r="C3017" s="65"/>
      <c r="D3017" s="151"/>
      <c r="E3017" s="16" t="s">
        <v>4561</v>
      </c>
      <c r="F3017" s="16" t="s">
        <v>4562</v>
      </c>
      <c r="G3017" s="16" t="s">
        <v>826</v>
      </c>
      <c r="H3017" s="16" t="s">
        <v>4640</v>
      </c>
      <c r="I3017" s="16" t="s">
        <v>95</v>
      </c>
      <c r="J3017" s="16" t="s">
        <v>196</v>
      </c>
      <c r="K3017" s="17" t="s">
        <v>19</v>
      </c>
      <c r="L3017" s="18" t="s">
        <v>4550</v>
      </c>
      <c r="M3017" s="195" t="s">
        <v>25</v>
      </c>
      <c r="N3017" s="16" t="s">
        <v>26</v>
      </c>
      <c r="O3017" s="17" t="s">
        <v>304</v>
      </c>
      <c r="P3017" s="17" t="s">
        <v>305</v>
      </c>
      <c r="Q3017" s="17" t="s">
        <v>306</v>
      </c>
      <c r="R3017">
        <v>0</v>
      </c>
      <c r="S3017">
        <v>0</v>
      </c>
      <c r="T3017">
        <v>0</v>
      </c>
      <c r="U3017">
        <v>0</v>
      </c>
      <c r="V3017">
        <v>0</v>
      </c>
      <c r="W3017">
        <v>0</v>
      </c>
      <c r="X3017">
        <v>0</v>
      </c>
      <c r="Y3017">
        <v>0</v>
      </c>
      <c r="Z3017">
        <v>0</v>
      </c>
      <c r="AA3017">
        <v>0</v>
      </c>
      <c r="AB3017">
        <v>0</v>
      </c>
      <c r="AC3017">
        <v>0</v>
      </c>
      <c r="AD3017">
        <v>0</v>
      </c>
      <c r="AE3017">
        <v>0</v>
      </c>
      <c r="AF3017">
        <v>0</v>
      </c>
      <c r="AG3017" s="19">
        <v>0</v>
      </c>
      <c r="AH3017">
        <v>0</v>
      </c>
      <c r="AI3017">
        <v>0</v>
      </c>
      <c r="AJ3017">
        <v>0</v>
      </c>
      <c r="AK3017">
        <v>0</v>
      </c>
      <c r="AL3017">
        <v>0</v>
      </c>
      <c r="AM3017">
        <v>0</v>
      </c>
      <c r="AN3017">
        <v>0</v>
      </c>
      <c r="AO3017">
        <v>0</v>
      </c>
      <c r="AP3017">
        <v>0</v>
      </c>
      <c r="AQ3017">
        <v>0</v>
      </c>
      <c r="AR3017">
        <v>0</v>
      </c>
      <c r="AS3017">
        <v>0</v>
      </c>
      <c r="AT3017">
        <v>0</v>
      </c>
      <c r="AU3017">
        <v>0</v>
      </c>
      <c r="AV3017">
        <v>0</v>
      </c>
      <c r="AW3017">
        <v>0</v>
      </c>
      <c r="AX3017">
        <v>0</v>
      </c>
      <c r="AY3017">
        <v>0</v>
      </c>
      <c r="AZ3017">
        <v>0</v>
      </c>
      <c r="BA3017">
        <v>0</v>
      </c>
      <c r="BB3017">
        <v>0</v>
      </c>
      <c r="BC3017">
        <v>0</v>
      </c>
      <c r="BD3017">
        <v>0</v>
      </c>
      <c r="BE3017">
        <v>0</v>
      </c>
      <c r="BF3017">
        <v>0</v>
      </c>
      <c r="BG3017">
        <v>0</v>
      </c>
      <c r="BH3017">
        <v>0</v>
      </c>
      <c r="BI3017">
        <v>0</v>
      </c>
      <c r="BJ3017">
        <v>0</v>
      </c>
      <c r="BK3017">
        <v>44000</v>
      </c>
      <c r="BL3017">
        <v>449000</v>
      </c>
      <c r="BM3017">
        <v>515000</v>
      </c>
      <c r="BN3017">
        <v>607000</v>
      </c>
      <c r="BO3017">
        <v>881000</v>
      </c>
      <c r="BP3017">
        <v>820000</v>
      </c>
      <c r="BQ3017">
        <v>9000</v>
      </c>
      <c r="BR3017">
        <v>0</v>
      </c>
      <c r="BS3017">
        <v>0</v>
      </c>
      <c r="BT3017">
        <v>0</v>
      </c>
      <c r="BU3017">
        <v>0</v>
      </c>
      <c r="BV3017">
        <v>0</v>
      </c>
      <c r="BW3017">
        <v>0</v>
      </c>
      <c r="BX3017" s="10">
        <v>0</v>
      </c>
      <c r="BY3017">
        <v>0</v>
      </c>
      <c r="BZ3017">
        <v>0</v>
      </c>
      <c r="CA3017">
        <v>0</v>
      </c>
      <c r="CB3017">
        <v>0</v>
      </c>
      <c r="CC3017">
        <v>0</v>
      </c>
      <c r="CD3017">
        <v>0</v>
      </c>
      <c r="CE3017">
        <v>0</v>
      </c>
    </row>
    <row r="3018" spans="1:83" x14ac:dyDescent="0.35">
      <c r="A3018" s="9" t="str">
        <f t="shared" si="47"/>
        <v>0206.502.91</v>
      </c>
      <c r="B3018" s="52" t="e">
        <f>+IF(MATCH(A3018,List!H$10:H$145,0),"Targeted")</f>
        <v>#N/A</v>
      </c>
      <c r="C3018" s="65"/>
      <c r="D3018" s="151"/>
      <c r="E3018" s="16" t="s">
        <v>4561</v>
      </c>
      <c r="F3018" s="16" t="s">
        <v>4562</v>
      </c>
      <c r="G3018" s="16" t="s">
        <v>826</v>
      </c>
      <c r="H3018" s="16" t="s">
        <v>4640</v>
      </c>
      <c r="I3018" s="16" t="s">
        <v>97</v>
      </c>
      <c r="J3018" s="16" t="s">
        <v>4643</v>
      </c>
      <c r="K3018" s="17" t="s">
        <v>19</v>
      </c>
      <c r="L3018" s="18" t="s">
        <v>4550</v>
      </c>
      <c r="M3018" s="195" t="s">
        <v>25</v>
      </c>
      <c r="N3018" s="16" t="s">
        <v>26</v>
      </c>
      <c r="O3018" s="17" t="s">
        <v>304</v>
      </c>
      <c r="P3018" s="17" t="s">
        <v>305</v>
      </c>
      <c r="Q3018" s="17" t="s">
        <v>306</v>
      </c>
      <c r="R3018">
        <v>0</v>
      </c>
      <c r="S3018">
        <v>0</v>
      </c>
      <c r="T3018">
        <v>0</v>
      </c>
      <c r="U3018">
        <v>0</v>
      </c>
      <c r="V3018">
        <v>0</v>
      </c>
      <c r="W3018">
        <v>0</v>
      </c>
      <c r="X3018">
        <v>0</v>
      </c>
      <c r="Y3018">
        <v>0</v>
      </c>
      <c r="Z3018">
        <v>0</v>
      </c>
      <c r="AA3018">
        <v>0</v>
      </c>
      <c r="AB3018">
        <v>0</v>
      </c>
      <c r="AC3018">
        <v>0</v>
      </c>
      <c r="AD3018">
        <v>0</v>
      </c>
      <c r="AE3018">
        <v>0</v>
      </c>
      <c r="AF3018">
        <v>0</v>
      </c>
      <c r="AG3018" s="19">
        <v>0</v>
      </c>
      <c r="AH3018">
        <v>0</v>
      </c>
      <c r="AI3018">
        <v>0</v>
      </c>
      <c r="AJ3018">
        <v>0</v>
      </c>
      <c r="AK3018">
        <v>0</v>
      </c>
      <c r="AL3018">
        <v>0</v>
      </c>
      <c r="AM3018">
        <v>0</v>
      </c>
      <c r="AN3018">
        <v>0</v>
      </c>
      <c r="AO3018">
        <v>0</v>
      </c>
      <c r="AP3018">
        <v>0</v>
      </c>
      <c r="AQ3018">
        <v>0</v>
      </c>
      <c r="AR3018">
        <v>0</v>
      </c>
      <c r="AS3018">
        <v>0</v>
      </c>
      <c r="AT3018">
        <v>0</v>
      </c>
      <c r="AU3018">
        <v>0</v>
      </c>
      <c r="AV3018">
        <v>0</v>
      </c>
      <c r="AW3018">
        <v>0</v>
      </c>
      <c r="AX3018">
        <v>0</v>
      </c>
      <c r="AY3018">
        <v>0</v>
      </c>
      <c r="AZ3018">
        <v>0</v>
      </c>
      <c r="BA3018">
        <v>0</v>
      </c>
      <c r="BB3018">
        <v>0</v>
      </c>
      <c r="BC3018">
        <v>0</v>
      </c>
      <c r="BD3018">
        <v>0</v>
      </c>
      <c r="BE3018">
        <v>0</v>
      </c>
      <c r="BF3018">
        <v>0</v>
      </c>
      <c r="BG3018">
        <v>0</v>
      </c>
      <c r="BH3018">
        <v>0</v>
      </c>
      <c r="BI3018">
        <v>0</v>
      </c>
      <c r="BJ3018">
        <v>0</v>
      </c>
      <c r="BK3018">
        <v>0</v>
      </c>
      <c r="BL3018">
        <v>0</v>
      </c>
      <c r="BM3018">
        <v>1000</v>
      </c>
      <c r="BN3018">
        <v>0</v>
      </c>
      <c r="BO3018">
        <v>22000</v>
      </c>
      <c r="BP3018">
        <v>18000</v>
      </c>
      <c r="BQ3018">
        <v>35000</v>
      </c>
      <c r="BR3018">
        <v>15000</v>
      </c>
      <c r="BS3018">
        <v>16000</v>
      </c>
      <c r="BT3018">
        <v>15000</v>
      </c>
      <c r="BU3018">
        <v>16000</v>
      </c>
      <c r="BV3018">
        <v>152000</v>
      </c>
      <c r="BW3018">
        <v>64000</v>
      </c>
      <c r="BX3018" s="10">
        <v>31000</v>
      </c>
      <c r="BY3018">
        <v>54000</v>
      </c>
      <c r="BZ3018">
        <v>149000</v>
      </c>
      <c r="CA3018">
        <v>58000</v>
      </c>
      <c r="CB3018">
        <v>156000</v>
      </c>
      <c r="CC3018">
        <v>159000</v>
      </c>
      <c r="CD3018">
        <v>162000</v>
      </c>
      <c r="CE3018">
        <v>164000</v>
      </c>
    </row>
    <row r="3019" spans="1:83" x14ac:dyDescent="0.35">
      <c r="A3019" s="9" t="str">
        <f t="shared" si="47"/>
        <v>0230.502.91</v>
      </c>
      <c r="B3019" s="52" t="e">
        <f>+IF(MATCH(A3019,List!H$10:H$145,0),"Targeted")</f>
        <v>#N/A</v>
      </c>
      <c r="C3019" s="65"/>
      <c r="D3019" s="151"/>
      <c r="E3019" s="16" t="s">
        <v>4561</v>
      </c>
      <c r="F3019" s="16" t="s">
        <v>4562</v>
      </c>
      <c r="G3019" s="16" t="s">
        <v>826</v>
      </c>
      <c r="H3019" s="16" t="s">
        <v>4640</v>
      </c>
      <c r="I3019" s="16" t="s">
        <v>4644</v>
      </c>
      <c r="J3019" s="20" t="s">
        <v>4645</v>
      </c>
      <c r="K3019" s="17" t="s">
        <v>19</v>
      </c>
      <c r="L3019" s="18" t="s">
        <v>4550</v>
      </c>
      <c r="M3019" s="195" t="s">
        <v>25</v>
      </c>
      <c r="N3019" s="16" t="s">
        <v>26</v>
      </c>
      <c r="O3019" s="17" t="s">
        <v>304</v>
      </c>
      <c r="P3019" s="17" t="s">
        <v>305</v>
      </c>
      <c r="Q3019" s="17" t="s">
        <v>306</v>
      </c>
      <c r="R3019">
        <v>0</v>
      </c>
      <c r="S3019">
        <v>0</v>
      </c>
      <c r="T3019">
        <v>0</v>
      </c>
      <c r="U3019">
        <v>0</v>
      </c>
      <c r="V3019">
        <v>0</v>
      </c>
      <c r="W3019">
        <v>0</v>
      </c>
      <c r="X3019">
        <v>-43</v>
      </c>
      <c r="Y3019">
        <v>-714</v>
      </c>
      <c r="Z3019">
        <v>2323</v>
      </c>
      <c r="AA3019">
        <v>11035</v>
      </c>
      <c r="AB3019">
        <v>26589</v>
      </c>
      <c r="AC3019">
        <v>43279</v>
      </c>
      <c r="AD3019">
        <v>83823</v>
      </c>
      <c r="AE3019">
        <v>111087</v>
      </c>
      <c r="AF3019">
        <v>133508</v>
      </c>
      <c r="AG3019" s="19">
        <v>57517</v>
      </c>
      <c r="AH3019">
        <v>142611</v>
      </c>
      <c r="AI3019">
        <v>545697</v>
      </c>
      <c r="AJ3019">
        <v>897944</v>
      </c>
      <c r="AK3019">
        <v>1407977</v>
      </c>
      <c r="AL3019">
        <v>2258723</v>
      </c>
      <c r="AM3019">
        <v>3023463</v>
      </c>
      <c r="AN3019">
        <v>2555539</v>
      </c>
      <c r="AO3019">
        <v>3245226</v>
      </c>
      <c r="AP3019">
        <v>3534795</v>
      </c>
      <c r="AQ3019">
        <v>3322734</v>
      </c>
      <c r="AR3019">
        <v>2548179</v>
      </c>
      <c r="AS3019">
        <v>2779304</v>
      </c>
      <c r="AT3019">
        <v>3899387</v>
      </c>
      <c r="AU3019">
        <v>4372446</v>
      </c>
      <c r="AV3019">
        <v>4781918</v>
      </c>
      <c r="AW3019">
        <v>1521891</v>
      </c>
      <c r="AX3019">
        <v>3202902</v>
      </c>
      <c r="AY3019">
        <v>-3023128</v>
      </c>
      <c r="AZ3019">
        <v>1588000</v>
      </c>
      <c r="BA3019">
        <v>615000</v>
      </c>
      <c r="BB3019">
        <v>372000</v>
      </c>
      <c r="BC3019">
        <v>-118000</v>
      </c>
      <c r="BD3019">
        <v>-2106000</v>
      </c>
      <c r="BE3019">
        <v>-1635000</v>
      </c>
      <c r="BF3019">
        <v>-852000</v>
      </c>
      <c r="BG3019">
        <v>-1493000</v>
      </c>
      <c r="BH3019">
        <v>-1701000</v>
      </c>
      <c r="BI3019">
        <v>-475000</v>
      </c>
      <c r="BJ3019">
        <v>-939000</v>
      </c>
      <c r="BK3019">
        <v>-825000</v>
      </c>
      <c r="BL3019">
        <v>-661000</v>
      </c>
      <c r="BM3019">
        <v>-688000</v>
      </c>
      <c r="BN3019">
        <v>-535000</v>
      </c>
      <c r="BO3019">
        <v>-319000</v>
      </c>
      <c r="BP3019">
        <v>-502000</v>
      </c>
      <c r="BQ3019">
        <v>-407000</v>
      </c>
      <c r="BR3019">
        <v>-264000</v>
      </c>
      <c r="BS3019">
        <v>-258000</v>
      </c>
      <c r="BT3019">
        <v>-355000</v>
      </c>
      <c r="BU3019">
        <v>-290000</v>
      </c>
      <c r="BV3019">
        <v>-250000</v>
      </c>
      <c r="BW3019">
        <v>-166000</v>
      </c>
      <c r="BX3019" s="10">
        <v>-238000</v>
      </c>
      <c r="BY3019">
        <v>-186000</v>
      </c>
      <c r="BZ3019">
        <v>-147000</v>
      </c>
      <c r="CA3019">
        <v>-147000</v>
      </c>
      <c r="CB3019">
        <v>-89000</v>
      </c>
      <c r="CC3019">
        <v>-69000</v>
      </c>
      <c r="CD3019">
        <v>-55000</v>
      </c>
      <c r="CE3019">
        <v>-46000</v>
      </c>
    </row>
    <row r="3020" spans="1:83" x14ac:dyDescent="0.35">
      <c r="A3020" s="9" t="str">
        <f t="shared" si="47"/>
        <v>0231.502.91</v>
      </c>
      <c r="B3020" s="52" t="e">
        <f>+IF(MATCH(A3020,List!H$10:H$145,0),"Targeted")</f>
        <v>#N/A</v>
      </c>
      <c r="C3020" s="65"/>
      <c r="D3020" s="151" t="s">
        <v>7700</v>
      </c>
      <c r="E3020" s="16" t="s">
        <v>4561</v>
      </c>
      <c r="F3020" s="16" t="s">
        <v>4562</v>
      </c>
      <c r="G3020" s="16" t="s">
        <v>826</v>
      </c>
      <c r="H3020" s="16" t="s">
        <v>4640</v>
      </c>
      <c r="I3020" s="16" t="s">
        <v>4646</v>
      </c>
      <c r="J3020" s="16" t="s">
        <v>4647</v>
      </c>
      <c r="K3020" s="17" t="s">
        <v>19</v>
      </c>
      <c r="L3020" s="18" t="s">
        <v>4550</v>
      </c>
      <c r="M3020" s="195" t="s">
        <v>25</v>
      </c>
      <c r="N3020" s="16" t="s">
        <v>26</v>
      </c>
      <c r="O3020" s="17" t="s">
        <v>346</v>
      </c>
      <c r="P3020" s="17" t="s">
        <v>305</v>
      </c>
      <c r="Q3020" s="17" t="s">
        <v>306</v>
      </c>
      <c r="R3020">
        <v>0</v>
      </c>
      <c r="S3020">
        <v>0</v>
      </c>
      <c r="T3020">
        <v>0</v>
      </c>
      <c r="U3020">
        <v>0</v>
      </c>
      <c r="V3020">
        <v>0</v>
      </c>
      <c r="W3020">
        <v>0</v>
      </c>
      <c r="X3020">
        <v>0</v>
      </c>
      <c r="Y3020">
        <v>0</v>
      </c>
      <c r="Z3020">
        <v>0</v>
      </c>
      <c r="AA3020">
        <v>0</v>
      </c>
      <c r="AB3020">
        <v>0</v>
      </c>
      <c r="AC3020">
        <v>0</v>
      </c>
      <c r="AD3020">
        <v>0</v>
      </c>
      <c r="AE3020">
        <v>0</v>
      </c>
      <c r="AF3020">
        <v>0</v>
      </c>
      <c r="AG3020" s="19">
        <v>0</v>
      </c>
      <c r="AH3020">
        <v>0</v>
      </c>
      <c r="AI3020">
        <v>0</v>
      </c>
      <c r="AJ3020">
        <v>0</v>
      </c>
      <c r="AK3020">
        <v>0</v>
      </c>
      <c r="AL3020">
        <v>0</v>
      </c>
      <c r="AM3020">
        <v>0</v>
      </c>
      <c r="AN3020">
        <v>0</v>
      </c>
      <c r="AO3020">
        <v>0</v>
      </c>
      <c r="AP3020">
        <v>0</v>
      </c>
      <c r="AQ3020">
        <v>0</v>
      </c>
      <c r="AR3020">
        <v>0</v>
      </c>
      <c r="AS3020">
        <v>0</v>
      </c>
      <c r="AT3020">
        <v>0</v>
      </c>
      <c r="AU3020">
        <v>0</v>
      </c>
      <c r="AV3020">
        <v>0</v>
      </c>
      <c r="AW3020">
        <v>43870</v>
      </c>
      <c r="AX3020">
        <v>60487</v>
      </c>
      <c r="AY3020">
        <v>45507</v>
      </c>
      <c r="AZ3020">
        <v>63000</v>
      </c>
      <c r="BA3020">
        <v>41000</v>
      </c>
      <c r="BB3020">
        <v>36000</v>
      </c>
      <c r="BC3020">
        <v>38000</v>
      </c>
      <c r="BD3020">
        <v>52000</v>
      </c>
      <c r="BE3020">
        <v>38000</v>
      </c>
      <c r="BF3020">
        <v>56000</v>
      </c>
      <c r="BG3020">
        <v>47000</v>
      </c>
      <c r="BH3020">
        <v>24000</v>
      </c>
      <c r="BI3020">
        <v>1000</v>
      </c>
      <c r="BJ3020">
        <v>0</v>
      </c>
      <c r="BK3020">
        <v>0</v>
      </c>
      <c r="BL3020">
        <v>0</v>
      </c>
      <c r="BM3020">
        <v>0</v>
      </c>
      <c r="BN3020">
        <v>0</v>
      </c>
      <c r="BO3020">
        <v>0</v>
      </c>
      <c r="BP3020">
        <v>0</v>
      </c>
      <c r="BQ3020">
        <v>0</v>
      </c>
      <c r="BR3020">
        <v>0</v>
      </c>
      <c r="BS3020">
        <v>0</v>
      </c>
      <c r="BT3020">
        <v>0</v>
      </c>
      <c r="BU3020">
        <v>0</v>
      </c>
      <c r="BV3020">
        <v>0</v>
      </c>
      <c r="BW3020">
        <v>0</v>
      </c>
      <c r="BX3020">
        <v>0</v>
      </c>
      <c r="BY3020">
        <v>0</v>
      </c>
      <c r="BZ3020">
        <v>0</v>
      </c>
      <c r="CA3020">
        <v>0</v>
      </c>
      <c r="CB3020">
        <v>0</v>
      </c>
      <c r="CC3020">
        <v>0</v>
      </c>
      <c r="CD3020">
        <v>0</v>
      </c>
      <c r="CE3020">
        <v>0</v>
      </c>
    </row>
    <row r="3021" spans="1:83" x14ac:dyDescent="0.35">
      <c r="A3021" s="9" t="str">
        <f t="shared" si="47"/>
        <v>0231.502.91</v>
      </c>
      <c r="B3021" s="52" t="e">
        <f>+IF(MATCH(A3021,List!H$10:H$145,0),"Targeted")</f>
        <v>#N/A</v>
      </c>
      <c r="C3021" s="65"/>
      <c r="D3021" s="151"/>
      <c r="E3021" s="16" t="s">
        <v>4561</v>
      </c>
      <c r="F3021" s="16" t="s">
        <v>4562</v>
      </c>
      <c r="G3021" s="16" t="s">
        <v>826</v>
      </c>
      <c r="H3021" s="16" t="s">
        <v>4640</v>
      </c>
      <c r="I3021" s="16" t="s">
        <v>4646</v>
      </c>
      <c r="J3021" s="20" t="s">
        <v>4647</v>
      </c>
      <c r="K3021" s="17" t="s">
        <v>19</v>
      </c>
      <c r="L3021" s="18" t="s">
        <v>4550</v>
      </c>
      <c r="M3021" s="195" t="s">
        <v>25</v>
      </c>
      <c r="N3021" s="16" t="s">
        <v>26</v>
      </c>
      <c r="O3021" s="17" t="s">
        <v>304</v>
      </c>
      <c r="P3021" s="17" t="s">
        <v>305</v>
      </c>
      <c r="Q3021" s="17" t="s">
        <v>306</v>
      </c>
      <c r="R3021">
        <v>0</v>
      </c>
      <c r="S3021">
        <v>0</v>
      </c>
      <c r="T3021">
        <v>0</v>
      </c>
      <c r="U3021">
        <v>0</v>
      </c>
      <c r="V3021">
        <v>0</v>
      </c>
      <c r="W3021">
        <v>0</v>
      </c>
      <c r="X3021">
        <v>0</v>
      </c>
      <c r="Y3021">
        <v>0</v>
      </c>
      <c r="Z3021">
        <v>0</v>
      </c>
      <c r="AA3021">
        <v>0</v>
      </c>
      <c r="AB3021">
        <v>0</v>
      </c>
      <c r="AC3021">
        <v>0</v>
      </c>
      <c r="AD3021">
        <v>0</v>
      </c>
      <c r="AE3021">
        <v>0</v>
      </c>
      <c r="AF3021">
        <v>0</v>
      </c>
      <c r="AG3021" s="19">
        <v>0</v>
      </c>
      <c r="AH3021">
        <v>0</v>
      </c>
      <c r="AI3021">
        <v>0</v>
      </c>
      <c r="AJ3021">
        <v>0</v>
      </c>
      <c r="AK3021">
        <v>0</v>
      </c>
      <c r="AL3021">
        <v>0</v>
      </c>
      <c r="AM3021">
        <v>0</v>
      </c>
      <c r="AN3021">
        <v>0</v>
      </c>
      <c r="AO3021">
        <v>0</v>
      </c>
      <c r="AP3021">
        <v>0</v>
      </c>
      <c r="AQ3021">
        <v>0</v>
      </c>
      <c r="AR3021">
        <v>0</v>
      </c>
      <c r="AS3021">
        <v>0</v>
      </c>
      <c r="AT3021">
        <v>0</v>
      </c>
      <c r="AU3021">
        <v>0</v>
      </c>
      <c r="AV3021">
        <v>0</v>
      </c>
      <c r="AW3021">
        <v>1687887</v>
      </c>
      <c r="AX3021">
        <v>2291532</v>
      </c>
      <c r="AY3021">
        <v>2697317</v>
      </c>
      <c r="AZ3021">
        <v>3538000</v>
      </c>
      <c r="BA3021">
        <v>3007000</v>
      </c>
      <c r="BB3021">
        <v>2911000</v>
      </c>
      <c r="BC3021">
        <v>2352000</v>
      </c>
      <c r="BD3021">
        <v>2753000</v>
      </c>
      <c r="BE3021">
        <v>4307000</v>
      </c>
      <c r="BF3021">
        <v>-1608000</v>
      </c>
      <c r="BG3021">
        <v>3790000</v>
      </c>
      <c r="BH3021">
        <v>2893000</v>
      </c>
      <c r="BI3021">
        <v>5275000</v>
      </c>
      <c r="BJ3021">
        <v>11565000</v>
      </c>
      <c r="BK3021">
        <v>27132000</v>
      </c>
      <c r="BL3021">
        <v>6935000</v>
      </c>
      <c r="BM3021">
        <v>4699000</v>
      </c>
      <c r="BN3021">
        <v>1062000</v>
      </c>
      <c r="BO3021">
        <v>4274000</v>
      </c>
      <c r="BP3021">
        <v>177000</v>
      </c>
      <c r="BQ3021">
        <v>1360000</v>
      </c>
      <c r="BR3021">
        <v>3102000</v>
      </c>
      <c r="BS3021">
        <v>2269000</v>
      </c>
      <c r="BT3021">
        <v>1362000</v>
      </c>
      <c r="BU3021">
        <v>1447000</v>
      </c>
      <c r="BV3021">
        <v>11156000</v>
      </c>
      <c r="BW3021">
        <v>2546000</v>
      </c>
      <c r="BX3021" s="10">
        <v>3661000</v>
      </c>
      <c r="BY3021">
        <v>16599000</v>
      </c>
      <c r="BZ3021">
        <v>6585000</v>
      </c>
      <c r="CA3021">
        <v>0</v>
      </c>
      <c r="CB3021">
        <v>0</v>
      </c>
      <c r="CC3021">
        <v>0</v>
      </c>
      <c r="CD3021">
        <v>0</v>
      </c>
      <c r="CE3021">
        <v>0</v>
      </c>
    </row>
    <row r="3022" spans="1:83" x14ac:dyDescent="0.35">
      <c r="A3022" s="9" t="str">
        <f t="shared" si="47"/>
        <v>0243.502.91</v>
      </c>
      <c r="B3022" s="52" t="e">
        <f>+IF(MATCH(A3022,List!H$10:H$145,0),"Targeted")</f>
        <v>#N/A</v>
      </c>
      <c r="C3022" s="65"/>
      <c r="D3022" s="151" t="s">
        <v>7700</v>
      </c>
      <c r="E3022" s="16" t="s">
        <v>4561</v>
      </c>
      <c r="F3022" s="16" t="s">
        <v>4562</v>
      </c>
      <c r="G3022" s="16" t="s">
        <v>826</v>
      </c>
      <c r="H3022" s="16" t="s">
        <v>4640</v>
      </c>
      <c r="I3022" s="16" t="s">
        <v>900</v>
      </c>
      <c r="J3022" s="16" t="s">
        <v>4648</v>
      </c>
      <c r="K3022" s="17" t="s">
        <v>19</v>
      </c>
      <c r="L3022" s="18" t="s">
        <v>4550</v>
      </c>
      <c r="M3022" s="195" t="s">
        <v>25</v>
      </c>
      <c r="N3022" s="16" t="s">
        <v>26</v>
      </c>
      <c r="O3022" s="17" t="s">
        <v>346</v>
      </c>
      <c r="P3022" s="17" t="s">
        <v>305</v>
      </c>
      <c r="Q3022" s="17" t="s">
        <v>306</v>
      </c>
      <c r="R3022">
        <v>0</v>
      </c>
      <c r="S3022">
        <v>0</v>
      </c>
      <c r="T3022">
        <v>0</v>
      </c>
      <c r="U3022">
        <v>0</v>
      </c>
      <c r="V3022">
        <v>0</v>
      </c>
      <c r="W3022">
        <v>0</v>
      </c>
      <c r="X3022">
        <v>0</v>
      </c>
      <c r="Y3022">
        <v>0</v>
      </c>
      <c r="Z3022">
        <v>0</v>
      </c>
      <c r="AA3022">
        <v>0</v>
      </c>
      <c r="AB3022">
        <v>0</v>
      </c>
      <c r="AC3022">
        <v>0</v>
      </c>
      <c r="AD3022">
        <v>0</v>
      </c>
      <c r="AE3022">
        <v>0</v>
      </c>
      <c r="AF3022">
        <v>0</v>
      </c>
      <c r="AG3022" s="19">
        <v>0</v>
      </c>
      <c r="AH3022">
        <v>0</v>
      </c>
      <c r="AI3022">
        <v>0</v>
      </c>
      <c r="AJ3022">
        <v>0</v>
      </c>
      <c r="AK3022">
        <v>0</v>
      </c>
      <c r="AL3022">
        <v>0</v>
      </c>
      <c r="AM3022">
        <v>0</v>
      </c>
      <c r="AN3022">
        <v>0</v>
      </c>
      <c r="AO3022">
        <v>0</v>
      </c>
      <c r="AP3022">
        <v>0</v>
      </c>
      <c r="AQ3022">
        <v>0</v>
      </c>
      <c r="AR3022">
        <v>0</v>
      </c>
      <c r="AS3022">
        <v>0</v>
      </c>
      <c r="AT3022">
        <v>0</v>
      </c>
      <c r="AU3022">
        <v>0</v>
      </c>
      <c r="AV3022">
        <v>0</v>
      </c>
      <c r="AW3022">
        <v>0</v>
      </c>
      <c r="AX3022">
        <v>0</v>
      </c>
      <c r="AY3022">
        <v>0</v>
      </c>
      <c r="AZ3022">
        <v>0</v>
      </c>
      <c r="BA3022">
        <v>0</v>
      </c>
      <c r="BB3022">
        <v>0</v>
      </c>
      <c r="BC3022">
        <v>0</v>
      </c>
      <c r="BD3022">
        <v>0</v>
      </c>
      <c r="BE3022">
        <v>0</v>
      </c>
      <c r="BF3022">
        <v>0</v>
      </c>
      <c r="BG3022">
        <v>0</v>
      </c>
      <c r="BH3022">
        <v>0</v>
      </c>
      <c r="BI3022">
        <v>0</v>
      </c>
      <c r="BJ3022">
        <v>0</v>
      </c>
      <c r="BK3022">
        <v>584000</v>
      </c>
      <c r="BL3022">
        <v>212000</v>
      </c>
      <c r="BM3022">
        <v>32000</v>
      </c>
      <c r="BN3022">
        <v>0</v>
      </c>
      <c r="BO3022">
        <v>0</v>
      </c>
      <c r="BP3022">
        <v>0</v>
      </c>
      <c r="BQ3022">
        <v>0</v>
      </c>
      <c r="BR3022">
        <v>0</v>
      </c>
      <c r="BS3022">
        <v>0</v>
      </c>
      <c r="BT3022">
        <v>0</v>
      </c>
      <c r="BU3022">
        <v>0</v>
      </c>
      <c r="BV3022">
        <v>0</v>
      </c>
      <c r="BW3022">
        <v>0</v>
      </c>
      <c r="BX3022">
        <v>0</v>
      </c>
      <c r="BY3022">
        <v>0</v>
      </c>
      <c r="BZ3022">
        <v>0</v>
      </c>
      <c r="CA3022">
        <v>0</v>
      </c>
      <c r="CB3022">
        <v>0</v>
      </c>
      <c r="CC3022">
        <v>0</v>
      </c>
      <c r="CD3022">
        <v>0</v>
      </c>
      <c r="CE3022">
        <v>0</v>
      </c>
    </row>
    <row r="3023" spans="1:83" x14ac:dyDescent="0.35">
      <c r="A3023" s="9" t="str">
        <f t="shared" si="47"/>
        <v>0243.502.91</v>
      </c>
      <c r="B3023" s="52" t="e">
        <f>+IF(MATCH(A3023,List!H$10:H$145,0),"Targeted")</f>
        <v>#N/A</v>
      </c>
      <c r="C3023" s="65"/>
      <c r="D3023" s="151"/>
      <c r="E3023" s="16" t="s">
        <v>4561</v>
      </c>
      <c r="F3023" s="16" t="s">
        <v>4562</v>
      </c>
      <c r="G3023" s="16" t="s">
        <v>826</v>
      </c>
      <c r="H3023" s="16" t="s">
        <v>4640</v>
      </c>
      <c r="I3023" s="16" t="s">
        <v>900</v>
      </c>
      <c r="J3023" s="20" t="s">
        <v>4648</v>
      </c>
      <c r="K3023" s="17" t="s">
        <v>19</v>
      </c>
      <c r="L3023" s="18" t="s">
        <v>4550</v>
      </c>
      <c r="M3023" s="195" t="s">
        <v>25</v>
      </c>
      <c r="N3023" s="16" t="s">
        <v>26</v>
      </c>
      <c r="O3023" s="17" t="s">
        <v>304</v>
      </c>
      <c r="P3023" s="17" t="s">
        <v>305</v>
      </c>
      <c r="Q3023" s="17" t="s">
        <v>306</v>
      </c>
      <c r="R3023">
        <v>0</v>
      </c>
      <c r="S3023">
        <v>0</v>
      </c>
      <c r="T3023">
        <v>0</v>
      </c>
      <c r="U3023">
        <v>0</v>
      </c>
      <c r="V3023">
        <v>0</v>
      </c>
      <c r="W3023">
        <v>0</v>
      </c>
      <c r="X3023">
        <v>0</v>
      </c>
      <c r="Y3023">
        <v>0</v>
      </c>
      <c r="Z3023">
        <v>0</v>
      </c>
      <c r="AA3023">
        <v>0</v>
      </c>
      <c r="AB3023">
        <v>0</v>
      </c>
      <c r="AC3023">
        <v>0</v>
      </c>
      <c r="AD3023">
        <v>0</v>
      </c>
      <c r="AE3023">
        <v>0</v>
      </c>
      <c r="AF3023">
        <v>0</v>
      </c>
      <c r="AG3023" s="19">
        <v>0</v>
      </c>
      <c r="AH3023">
        <v>0</v>
      </c>
      <c r="AI3023">
        <v>0</v>
      </c>
      <c r="AJ3023">
        <v>0</v>
      </c>
      <c r="AK3023">
        <v>0</v>
      </c>
      <c r="AL3023">
        <v>0</v>
      </c>
      <c r="AM3023">
        <v>0</v>
      </c>
      <c r="AN3023">
        <v>0</v>
      </c>
      <c r="AO3023">
        <v>0</v>
      </c>
      <c r="AP3023">
        <v>0</v>
      </c>
      <c r="AQ3023">
        <v>0</v>
      </c>
      <c r="AR3023">
        <v>0</v>
      </c>
      <c r="AS3023">
        <v>0</v>
      </c>
      <c r="AT3023">
        <v>0</v>
      </c>
      <c r="AU3023">
        <v>0</v>
      </c>
      <c r="AV3023">
        <v>0</v>
      </c>
      <c r="AW3023">
        <v>0</v>
      </c>
      <c r="AX3023">
        <v>10000</v>
      </c>
      <c r="AY3023">
        <v>148247</v>
      </c>
      <c r="AZ3023">
        <v>840000</v>
      </c>
      <c r="BA3023">
        <v>595000</v>
      </c>
      <c r="BB3023">
        <v>659000</v>
      </c>
      <c r="BC3023">
        <v>876000</v>
      </c>
      <c r="BD3023">
        <v>-93000</v>
      </c>
      <c r="BE3023">
        <v>-2862000</v>
      </c>
      <c r="BF3023">
        <v>255000</v>
      </c>
      <c r="BG3023">
        <v>97000</v>
      </c>
      <c r="BH3023">
        <v>5055000</v>
      </c>
      <c r="BI3023">
        <v>3246000</v>
      </c>
      <c r="BJ3023">
        <v>2701000</v>
      </c>
      <c r="BK3023">
        <v>6258000</v>
      </c>
      <c r="BL3023">
        <v>5179000</v>
      </c>
      <c r="BM3023">
        <v>5302000</v>
      </c>
      <c r="BN3023">
        <v>1406000</v>
      </c>
      <c r="BO3023">
        <v>3490000</v>
      </c>
      <c r="BP3023">
        <v>2787000</v>
      </c>
      <c r="BQ3023">
        <v>6915000</v>
      </c>
      <c r="BR3023">
        <v>3277000</v>
      </c>
      <c r="BS3023">
        <v>16254000</v>
      </c>
      <c r="BT3023">
        <v>23660000</v>
      </c>
      <c r="BU3023">
        <v>9878000</v>
      </c>
      <c r="BV3023">
        <v>44675000</v>
      </c>
      <c r="BW3023">
        <v>12014000</v>
      </c>
      <c r="BX3023" s="186">
        <v>33235000</v>
      </c>
      <c r="BY3023">
        <v>113305000</v>
      </c>
      <c r="BZ3023">
        <v>98460000</v>
      </c>
      <c r="CA3023">
        <v>11668000</v>
      </c>
      <c r="CB3023">
        <v>14125000</v>
      </c>
      <c r="CC3023">
        <v>17220000</v>
      </c>
      <c r="CD3023">
        <v>19533000</v>
      </c>
      <c r="CE3023">
        <v>21933000</v>
      </c>
    </row>
    <row r="3024" spans="1:83" x14ac:dyDescent="0.35">
      <c r="A3024" s="9" t="str">
        <f t="shared" si="47"/>
        <v>0247.502.91</v>
      </c>
      <c r="B3024" s="52" t="e">
        <f>+IF(MATCH(A3024,List!H$10:H$145,0),"Targeted")</f>
        <v>#N/A</v>
      </c>
      <c r="C3024" s="65"/>
      <c r="D3024" s="151"/>
      <c r="E3024" s="16" t="s">
        <v>4561</v>
      </c>
      <c r="F3024" s="16" t="s">
        <v>4562</v>
      </c>
      <c r="G3024" s="16" t="s">
        <v>826</v>
      </c>
      <c r="H3024" s="16" t="s">
        <v>4640</v>
      </c>
      <c r="I3024" s="16" t="s">
        <v>4025</v>
      </c>
      <c r="J3024" s="16" t="s">
        <v>4602</v>
      </c>
      <c r="K3024" s="17" t="s">
        <v>19</v>
      </c>
      <c r="L3024" s="18" t="s">
        <v>4550</v>
      </c>
      <c r="M3024" s="195" t="s">
        <v>25</v>
      </c>
      <c r="N3024" s="16" t="s">
        <v>26</v>
      </c>
      <c r="O3024" s="17" t="s">
        <v>304</v>
      </c>
      <c r="P3024" s="17" t="s">
        <v>305</v>
      </c>
      <c r="Q3024" s="17" t="s">
        <v>306</v>
      </c>
      <c r="R3024">
        <v>0</v>
      </c>
      <c r="S3024">
        <v>0</v>
      </c>
      <c r="T3024">
        <v>0</v>
      </c>
      <c r="U3024">
        <v>0</v>
      </c>
      <c r="V3024">
        <v>0</v>
      </c>
      <c r="W3024">
        <v>0</v>
      </c>
      <c r="X3024">
        <v>0</v>
      </c>
      <c r="Y3024">
        <v>0</v>
      </c>
      <c r="Z3024">
        <v>0</v>
      </c>
      <c r="AA3024">
        <v>0</v>
      </c>
      <c r="AB3024">
        <v>0</v>
      </c>
      <c r="AC3024">
        <v>0</v>
      </c>
      <c r="AD3024">
        <v>0</v>
      </c>
      <c r="AE3024">
        <v>0</v>
      </c>
      <c r="AF3024">
        <v>0</v>
      </c>
      <c r="AG3024" s="19">
        <v>0</v>
      </c>
      <c r="AH3024">
        <v>0</v>
      </c>
      <c r="AI3024">
        <v>0</v>
      </c>
      <c r="AJ3024">
        <v>0</v>
      </c>
      <c r="AK3024">
        <v>0</v>
      </c>
      <c r="AL3024">
        <v>0</v>
      </c>
      <c r="AM3024">
        <v>0</v>
      </c>
      <c r="AN3024">
        <v>0</v>
      </c>
      <c r="AO3024">
        <v>0</v>
      </c>
      <c r="AP3024">
        <v>0</v>
      </c>
      <c r="AQ3024">
        <v>0</v>
      </c>
      <c r="AR3024">
        <v>0</v>
      </c>
      <c r="AS3024">
        <v>0</v>
      </c>
      <c r="AT3024">
        <v>0</v>
      </c>
      <c r="AU3024">
        <v>0</v>
      </c>
      <c r="AV3024">
        <v>0</v>
      </c>
      <c r="AW3024">
        <v>0</v>
      </c>
      <c r="AX3024">
        <v>0</v>
      </c>
      <c r="AY3024">
        <v>0</v>
      </c>
      <c r="AZ3024">
        <v>0</v>
      </c>
      <c r="BA3024">
        <v>0</v>
      </c>
      <c r="BB3024">
        <v>0</v>
      </c>
      <c r="BC3024">
        <v>0</v>
      </c>
      <c r="BD3024">
        <v>0</v>
      </c>
      <c r="BE3024">
        <v>0</v>
      </c>
      <c r="BF3024">
        <v>0</v>
      </c>
      <c r="BG3024">
        <v>0</v>
      </c>
      <c r="BH3024">
        <v>0</v>
      </c>
      <c r="BI3024">
        <v>0</v>
      </c>
      <c r="BJ3024">
        <v>0</v>
      </c>
      <c r="BK3024">
        <v>0</v>
      </c>
      <c r="BL3024">
        <v>0</v>
      </c>
      <c r="BM3024">
        <v>0</v>
      </c>
      <c r="BN3024">
        <v>0</v>
      </c>
      <c r="BO3024">
        <v>0</v>
      </c>
      <c r="BP3024">
        <v>0</v>
      </c>
      <c r="BQ3024">
        <v>0</v>
      </c>
      <c r="BR3024">
        <v>0</v>
      </c>
      <c r="BS3024">
        <v>0</v>
      </c>
      <c r="BT3024">
        <v>0</v>
      </c>
      <c r="BU3024">
        <v>0</v>
      </c>
      <c r="BV3024">
        <v>0</v>
      </c>
      <c r="BW3024">
        <v>0</v>
      </c>
      <c r="BX3024" s="10">
        <v>0</v>
      </c>
      <c r="BY3024">
        <v>10000</v>
      </c>
      <c r="BZ3024">
        <v>1000</v>
      </c>
      <c r="CA3024">
        <v>0</v>
      </c>
      <c r="CB3024">
        <v>0</v>
      </c>
      <c r="CC3024">
        <v>0</v>
      </c>
      <c r="CD3024">
        <v>0</v>
      </c>
      <c r="CE3024">
        <v>0</v>
      </c>
    </row>
    <row r="3025" spans="1:83" x14ac:dyDescent="0.35">
      <c r="A3025" s="9" t="str">
        <f t="shared" si="47"/>
        <v>0250.502.</v>
      </c>
      <c r="B3025" s="52" t="e">
        <f>+IF(MATCH(A3025,List!H$10:H$145,0),"Targeted")</f>
        <v>#N/A</v>
      </c>
      <c r="C3025" s="65"/>
      <c r="D3025" s="151"/>
      <c r="E3025" s="16" t="s">
        <v>4561</v>
      </c>
      <c r="F3025" s="16" t="s">
        <v>4562</v>
      </c>
      <c r="G3025" s="16" t="s">
        <v>826</v>
      </c>
      <c r="H3025" s="16" t="s">
        <v>4640</v>
      </c>
      <c r="I3025" s="16" t="s">
        <v>1784</v>
      </c>
      <c r="J3025" s="16" t="s">
        <v>4649</v>
      </c>
      <c r="K3025" s="17" t="s">
        <v>299</v>
      </c>
      <c r="L3025" s="18" t="s">
        <v>4550</v>
      </c>
      <c r="M3025" s="195" t="s">
        <v>25</v>
      </c>
      <c r="N3025" s="16" t="s">
        <v>26</v>
      </c>
      <c r="O3025" s="17" t="s">
        <v>304</v>
      </c>
      <c r="P3025" s="17" t="s">
        <v>305</v>
      </c>
      <c r="Q3025" s="17" t="s">
        <v>306</v>
      </c>
      <c r="R3025">
        <v>0</v>
      </c>
      <c r="S3025">
        <v>0</v>
      </c>
      <c r="T3025">
        <v>0</v>
      </c>
      <c r="U3025">
        <v>0</v>
      </c>
      <c r="V3025">
        <v>0</v>
      </c>
      <c r="W3025">
        <v>0</v>
      </c>
      <c r="X3025">
        <v>0</v>
      </c>
      <c r="Y3025">
        <v>0</v>
      </c>
      <c r="Z3025">
        <v>0</v>
      </c>
      <c r="AA3025">
        <v>0</v>
      </c>
      <c r="AB3025">
        <v>0</v>
      </c>
      <c r="AC3025">
        <v>0</v>
      </c>
      <c r="AD3025">
        <v>0</v>
      </c>
      <c r="AE3025">
        <v>0</v>
      </c>
      <c r="AF3025">
        <v>0</v>
      </c>
      <c r="AG3025" s="19">
        <v>0</v>
      </c>
      <c r="AH3025">
        <v>0</v>
      </c>
      <c r="AI3025">
        <v>0</v>
      </c>
      <c r="AJ3025">
        <v>0</v>
      </c>
      <c r="AK3025">
        <v>0</v>
      </c>
      <c r="AL3025">
        <v>0</v>
      </c>
      <c r="AM3025">
        <v>0</v>
      </c>
      <c r="AN3025">
        <v>0</v>
      </c>
      <c r="AO3025">
        <v>0</v>
      </c>
      <c r="AP3025">
        <v>0</v>
      </c>
      <c r="AQ3025">
        <v>0</v>
      </c>
      <c r="AR3025">
        <v>0</v>
      </c>
      <c r="AS3025">
        <v>0</v>
      </c>
      <c r="AT3025">
        <v>0</v>
      </c>
      <c r="AU3025">
        <v>0</v>
      </c>
      <c r="AV3025">
        <v>0</v>
      </c>
      <c r="AW3025">
        <v>0</v>
      </c>
      <c r="AX3025">
        <v>0</v>
      </c>
      <c r="AY3025">
        <v>0</v>
      </c>
      <c r="AZ3025">
        <v>0</v>
      </c>
      <c r="BA3025">
        <v>0</v>
      </c>
      <c r="BB3025">
        <v>0</v>
      </c>
      <c r="BC3025">
        <v>0</v>
      </c>
      <c r="BD3025">
        <v>0</v>
      </c>
      <c r="BE3025">
        <v>0</v>
      </c>
      <c r="BF3025">
        <v>0</v>
      </c>
      <c r="BG3025">
        <v>0</v>
      </c>
      <c r="BH3025">
        <v>0</v>
      </c>
      <c r="BI3025">
        <v>0</v>
      </c>
      <c r="BJ3025">
        <v>0</v>
      </c>
      <c r="BK3025">
        <v>0</v>
      </c>
      <c r="BL3025">
        <v>0</v>
      </c>
      <c r="BM3025">
        <v>0</v>
      </c>
      <c r="BN3025">
        <v>0</v>
      </c>
      <c r="BO3025">
        <v>0</v>
      </c>
      <c r="BP3025">
        <v>0</v>
      </c>
      <c r="BQ3025">
        <v>0</v>
      </c>
      <c r="BR3025">
        <v>0</v>
      </c>
      <c r="BS3025">
        <v>0</v>
      </c>
      <c r="BT3025">
        <v>0</v>
      </c>
      <c r="BU3025">
        <v>0</v>
      </c>
      <c r="BV3025">
        <v>0</v>
      </c>
      <c r="BW3025">
        <v>0</v>
      </c>
      <c r="BX3025" s="10">
        <v>0</v>
      </c>
      <c r="BY3025">
        <v>0</v>
      </c>
      <c r="BZ3025">
        <v>0</v>
      </c>
      <c r="CA3025">
        <v>139000</v>
      </c>
      <c r="CB3025">
        <v>3079000</v>
      </c>
      <c r="CC3025">
        <v>4766000</v>
      </c>
      <c r="CD3025">
        <v>5305000</v>
      </c>
      <c r="CE3025">
        <v>4219000</v>
      </c>
    </row>
    <row r="3026" spans="1:83" x14ac:dyDescent="0.35">
      <c r="A3026" s="9" t="str">
        <f t="shared" si="47"/>
        <v>0250.502.</v>
      </c>
      <c r="B3026" s="52" t="e">
        <f>+IF(MATCH(A3026,List!H$10:H$145,0),"Targeted")</f>
        <v>#N/A</v>
      </c>
      <c r="C3026" s="65"/>
      <c r="D3026" s="151"/>
      <c r="E3026" s="16" t="s">
        <v>4561</v>
      </c>
      <c r="F3026" s="16" t="s">
        <v>4562</v>
      </c>
      <c r="G3026" s="16" t="s">
        <v>826</v>
      </c>
      <c r="H3026" s="16" t="s">
        <v>4640</v>
      </c>
      <c r="I3026" s="16" t="s">
        <v>1784</v>
      </c>
      <c r="J3026" s="16" t="s">
        <v>4649</v>
      </c>
      <c r="K3026" s="17" t="s">
        <v>299</v>
      </c>
      <c r="L3026" s="18" t="s">
        <v>4550</v>
      </c>
      <c r="M3026" s="195" t="s">
        <v>25</v>
      </c>
      <c r="N3026" s="16" t="s">
        <v>26</v>
      </c>
      <c r="O3026" s="17" t="s">
        <v>304</v>
      </c>
      <c r="P3026" s="17" t="s">
        <v>524</v>
      </c>
      <c r="Q3026" s="17" t="s">
        <v>306</v>
      </c>
      <c r="R3026">
        <v>0</v>
      </c>
      <c r="S3026">
        <v>0</v>
      </c>
      <c r="T3026">
        <v>0</v>
      </c>
      <c r="U3026">
        <v>0</v>
      </c>
      <c r="V3026">
        <v>0</v>
      </c>
      <c r="W3026">
        <v>0</v>
      </c>
      <c r="X3026">
        <v>0</v>
      </c>
      <c r="Y3026">
        <v>0</v>
      </c>
      <c r="Z3026">
        <v>0</v>
      </c>
      <c r="AA3026">
        <v>0</v>
      </c>
      <c r="AB3026">
        <v>0</v>
      </c>
      <c r="AC3026">
        <v>0</v>
      </c>
      <c r="AD3026">
        <v>0</v>
      </c>
      <c r="AE3026">
        <v>0</v>
      </c>
      <c r="AF3026">
        <v>0</v>
      </c>
      <c r="AG3026" s="19">
        <v>0</v>
      </c>
      <c r="AH3026">
        <v>0</v>
      </c>
      <c r="AI3026">
        <v>0</v>
      </c>
      <c r="AJ3026">
        <v>0</v>
      </c>
      <c r="AK3026">
        <v>0</v>
      </c>
      <c r="AL3026">
        <v>0</v>
      </c>
      <c r="AM3026">
        <v>0</v>
      </c>
      <c r="AN3026">
        <v>0</v>
      </c>
      <c r="AO3026">
        <v>0</v>
      </c>
      <c r="AP3026">
        <v>0</v>
      </c>
      <c r="AQ3026">
        <v>0</v>
      </c>
      <c r="AR3026">
        <v>0</v>
      </c>
      <c r="AS3026">
        <v>0</v>
      </c>
      <c r="AT3026">
        <v>0</v>
      </c>
      <c r="AU3026">
        <v>0</v>
      </c>
      <c r="AV3026">
        <v>0</v>
      </c>
      <c r="AW3026">
        <v>0</v>
      </c>
      <c r="AX3026">
        <v>0</v>
      </c>
      <c r="AY3026">
        <v>0</v>
      </c>
      <c r="AZ3026">
        <v>0</v>
      </c>
      <c r="BA3026">
        <v>0</v>
      </c>
      <c r="BB3026">
        <v>0</v>
      </c>
      <c r="BC3026">
        <v>0</v>
      </c>
      <c r="BD3026">
        <v>0</v>
      </c>
      <c r="BE3026">
        <v>0</v>
      </c>
      <c r="BF3026">
        <v>0</v>
      </c>
      <c r="BG3026">
        <v>0</v>
      </c>
      <c r="BH3026">
        <v>0</v>
      </c>
      <c r="BI3026">
        <v>0</v>
      </c>
      <c r="BJ3026">
        <v>0</v>
      </c>
      <c r="BK3026">
        <v>0</v>
      </c>
      <c r="BL3026">
        <v>0</v>
      </c>
      <c r="BM3026">
        <v>0</v>
      </c>
      <c r="BN3026">
        <v>0</v>
      </c>
      <c r="BO3026">
        <v>0</v>
      </c>
      <c r="BP3026">
        <v>0</v>
      </c>
      <c r="BQ3026">
        <v>0</v>
      </c>
      <c r="BR3026">
        <v>0</v>
      </c>
      <c r="BS3026">
        <v>0</v>
      </c>
      <c r="BT3026">
        <v>0</v>
      </c>
      <c r="BU3026">
        <v>0</v>
      </c>
      <c r="BV3026">
        <v>0</v>
      </c>
      <c r="BW3026">
        <v>0</v>
      </c>
      <c r="BX3026" s="10">
        <v>0</v>
      </c>
      <c r="BY3026">
        <v>0</v>
      </c>
      <c r="BZ3026">
        <v>0</v>
      </c>
      <c r="CA3026">
        <v>429000</v>
      </c>
      <c r="CB3026">
        <v>9503000</v>
      </c>
      <c r="CC3026">
        <v>14711000</v>
      </c>
      <c r="CD3026">
        <v>16371000</v>
      </c>
      <c r="CE3026">
        <v>13020000</v>
      </c>
    </row>
    <row r="3027" spans="1:83" x14ac:dyDescent="0.35">
      <c r="A3027" s="9" t="str">
        <f t="shared" si="47"/>
        <v>4248.502.91</v>
      </c>
      <c r="B3027" s="52" t="e">
        <f>+IF(MATCH(A3027,List!H$10:H$145,0),"Targeted")</f>
        <v>#N/A</v>
      </c>
      <c r="C3027" s="65"/>
      <c r="D3027" s="151"/>
      <c r="E3027" s="16" t="s">
        <v>4561</v>
      </c>
      <c r="F3027" s="16" t="s">
        <v>4562</v>
      </c>
      <c r="G3027" s="16" t="s">
        <v>826</v>
      </c>
      <c r="H3027" s="16" t="s">
        <v>4640</v>
      </c>
      <c r="I3027" s="16" t="s">
        <v>4650</v>
      </c>
      <c r="J3027" s="16" t="s">
        <v>4651</v>
      </c>
      <c r="K3027" s="17" t="s">
        <v>19</v>
      </c>
      <c r="L3027" s="18" t="s">
        <v>4550</v>
      </c>
      <c r="M3027" s="195" t="s">
        <v>25</v>
      </c>
      <c r="N3027" s="16" t="s">
        <v>26</v>
      </c>
      <c r="O3027" s="17" t="s">
        <v>304</v>
      </c>
      <c r="P3027" s="17" t="s">
        <v>305</v>
      </c>
      <c r="Q3027" s="17" t="s">
        <v>306</v>
      </c>
      <c r="R3027">
        <v>0</v>
      </c>
      <c r="S3027">
        <v>0</v>
      </c>
      <c r="T3027">
        <v>0</v>
      </c>
      <c r="U3027">
        <v>0</v>
      </c>
      <c r="V3027">
        <v>0</v>
      </c>
      <c r="W3027">
        <v>0</v>
      </c>
      <c r="X3027">
        <v>0</v>
      </c>
      <c r="Y3027">
        <v>0</v>
      </c>
      <c r="Z3027">
        <v>0</v>
      </c>
      <c r="AA3027">
        <v>0</v>
      </c>
      <c r="AB3027">
        <v>0</v>
      </c>
      <c r="AC3027">
        <v>0</v>
      </c>
      <c r="AD3027">
        <v>0</v>
      </c>
      <c r="AE3027">
        <v>0</v>
      </c>
      <c r="AF3027">
        <v>0</v>
      </c>
      <c r="AG3027" s="19">
        <v>0</v>
      </c>
      <c r="AH3027">
        <v>0</v>
      </c>
      <c r="AI3027">
        <v>0</v>
      </c>
      <c r="AJ3027">
        <v>0</v>
      </c>
      <c r="AK3027">
        <v>0</v>
      </c>
      <c r="AL3027">
        <v>0</v>
      </c>
      <c r="AM3027">
        <v>0</v>
      </c>
      <c r="AN3027">
        <v>0</v>
      </c>
      <c r="AO3027">
        <v>0</v>
      </c>
      <c r="AP3027">
        <v>0</v>
      </c>
      <c r="AQ3027">
        <v>0</v>
      </c>
      <c r="AR3027">
        <v>0</v>
      </c>
      <c r="AS3027">
        <v>0</v>
      </c>
      <c r="AT3027">
        <v>0</v>
      </c>
      <c r="AU3027">
        <v>0</v>
      </c>
      <c r="AV3027">
        <v>0</v>
      </c>
      <c r="AW3027">
        <v>0</v>
      </c>
      <c r="AX3027">
        <v>0</v>
      </c>
      <c r="AY3027">
        <v>0</v>
      </c>
      <c r="AZ3027">
        <v>0</v>
      </c>
      <c r="BA3027">
        <v>0</v>
      </c>
      <c r="BB3027">
        <v>-1000</v>
      </c>
      <c r="BC3027">
        <v>-55000</v>
      </c>
      <c r="BD3027">
        <v>1000</v>
      </c>
      <c r="BE3027">
        <v>0</v>
      </c>
      <c r="BF3027">
        <v>0</v>
      </c>
      <c r="BG3027">
        <v>0</v>
      </c>
      <c r="BH3027">
        <v>0</v>
      </c>
      <c r="BI3027">
        <v>0</v>
      </c>
      <c r="BJ3027">
        <v>0</v>
      </c>
      <c r="BK3027">
        <v>0</v>
      </c>
      <c r="BL3027">
        <v>0</v>
      </c>
      <c r="BM3027">
        <v>0</v>
      </c>
      <c r="BN3027">
        <v>0</v>
      </c>
      <c r="BO3027">
        <v>0</v>
      </c>
      <c r="BP3027">
        <v>0</v>
      </c>
      <c r="BQ3027">
        <v>0</v>
      </c>
      <c r="BR3027">
        <v>0</v>
      </c>
      <c r="BS3027">
        <v>0</v>
      </c>
      <c r="BT3027">
        <v>0</v>
      </c>
      <c r="BU3027">
        <v>0</v>
      </c>
      <c r="BV3027">
        <v>0</v>
      </c>
      <c r="BW3027">
        <v>0</v>
      </c>
      <c r="BX3027" s="10">
        <v>0</v>
      </c>
      <c r="BY3027">
        <v>0</v>
      </c>
      <c r="BZ3027">
        <v>0</v>
      </c>
      <c r="CA3027">
        <v>0</v>
      </c>
      <c r="CB3027">
        <v>0</v>
      </c>
      <c r="CC3027">
        <v>0</v>
      </c>
      <c r="CD3027">
        <v>0</v>
      </c>
      <c r="CE3027">
        <v>0</v>
      </c>
    </row>
    <row r="3028" spans="1:83" x14ac:dyDescent="0.35">
      <c r="A3028" s="9" t="str">
        <f t="shared" si="47"/>
        <v>4256.502.91</v>
      </c>
      <c r="B3028" s="52" t="e">
        <f>+IF(MATCH(A3028,List!H$10:H$145,0),"Targeted")</f>
        <v>#N/A</v>
      </c>
      <c r="C3028" s="65"/>
      <c r="D3028" s="151"/>
      <c r="E3028" s="16" t="s">
        <v>4561</v>
      </c>
      <c r="F3028" s="16" t="s">
        <v>4562</v>
      </c>
      <c r="G3028" s="16" t="s">
        <v>826</v>
      </c>
      <c r="H3028" s="16" t="s">
        <v>4640</v>
      </c>
      <c r="I3028" s="16" t="s">
        <v>4652</v>
      </c>
      <c r="J3028" s="16" t="s">
        <v>4653</v>
      </c>
      <c r="K3028" s="17" t="s">
        <v>19</v>
      </c>
      <c r="L3028" s="18" t="s">
        <v>4550</v>
      </c>
      <c r="M3028" s="195" t="s">
        <v>25</v>
      </c>
      <c r="N3028" s="16" t="s">
        <v>26</v>
      </c>
      <c r="O3028" s="17" t="s">
        <v>304</v>
      </c>
      <c r="P3028" s="17" t="s">
        <v>305</v>
      </c>
      <c r="Q3028" s="17" t="s">
        <v>306</v>
      </c>
      <c r="R3028">
        <v>0</v>
      </c>
      <c r="S3028">
        <v>0</v>
      </c>
      <c r="T3028">
        <v>0</v>
      </c>
      <c r="U3028">
        <v>0</v>
      </c>
      <c r="V3028">
        <v>0</v>
      </c>
      <c r="W3028">
        <v>0</v>
      </c>
      <c r="X3028">
        <v>0</v>
      </c>
      <c r="Y3028">
        <v>0</v>
      </c>
      <c r="Z3028">
        <v>0</v>
      </c>
      <c r="AA3028">
        <v>0</v>
      </c>
      <c r="AB3028">
        <v>0</v>
      </c>
      <c r="AC3028">
        <v>0</v>
      </c>
      <c r="AD3028">
        <v>0</v>
      </c>
      <c r="AE3028">
        <v>0</v>
      </c>
      <c r="AF3028">
        <v>0</v>
      </c>
      <c r="AG3028" s="19">
        <v>0</v>
      </c>
      <c r="AH3028">
        <v>0</v>
      </c>
      <c r="AI3028">
        <v>0</v>
      </c>
      <c r="AJ3028">
        <v>0</v>
      </c>
      <c r="AK3028">
        <v>0</v>
      </c>
      <c r="AL3028">
        <v>0</v>
      </c>
      <c r="AM3028">
        <v>0</v>
      </c>
      <c r="AN3028">
        <v>0</v>
      </c>
      <c r="AO3028">
        <v>0</v>
      </c>
      <c r="AP3028">
        <v>0</v>
      </c>
      <c r="AQ3028">
        <v>0</v>
      </c>
      <c r="AR3028">
        <v>0</v>
      </c>
      <c r="AS3028">
        <v>0</v>
      </c>
      <c r="AT3028">
        <v>0</v>
      </c>
      <c r="AU3028">
        <v>0</v>
      </c>
      <c r="AV3028">
        <v>0</v>
      </c>
      <c r="AW3028">
        <v>0</v>
      </c>
      <c r="AX3028">
        <v>0</v>
      </c>
      <c r="AY3028">
        <v>0</v>
      </c>
      <c r="AZ3028">
        <v>0</v>
      </c>
      <c r="BA3028">
        <v>0</v>
      </c>
      <c r="BB3028">
        <v>0</v>
      </c>
      <c r="BC3028">
        <v>-47000</v>
      </c>
      <c r="BD3028">
        <v>0</v>
      </c>
      <c r="BE3028">
        <v>0</v>
      </c>
      <c r="BF3028">
        <v>0</v>
      </c>
      <c r="BG3028">
        <v>0</v>
      </c>
      <c r="BH3028">
        <v>0</v>
      </c>
      <c r="BI3028">
        <v>0</v>
      </c>
      <c r="BJ3028">
        <v>0</v>
      </c>
      <c r="BK3028">
        <v>0</v>
      </c>
      <c r="BL3028">
        <v>0</v>
      </c>
      <c r="BM3028">
        <v>0</v>
      </c>
      <c r="BN3028">
        <v>0</v>
      </c>
      <c r="BO3028">
        <v>0</v>
      </c>
      <c r="BP3028">
        <v>0</v>
      </c>
      <c r="BQ3028">
        <v>0</v>
      </c>
      <c r="BR3028">
        <v>0</v>
      </c>
      <c r="BS3028">
        <v>0</v>
      </c>
      <c r="BT3028">
        <v>0</v>
      </c>
      <c r="BU3028">
        <v>0</v>
      </c>
      <c r="BV3028">
        <v>0</v>
      </c>
      <c r="BW3028">
        <v>0</v>
      </c>
      <c r="BX3028" s="10">
        <v>0</v>
      </c>
      <c r="BY3028">
        <v>0</v>
      </c>
      <c r="BZ3028">
        <v>0</v>
      </c>
      <c r="CA3028">
        <v>0</v>
      </c>
      <c r="CB3028">
        <v>0</v>
      </c>
      <c r="CC3028">
        <v>0</v>
      </c>
      <c r="CD3028">
        <v>0</v>
      </c>
      <c r="CE3028">
        <v>0</v>
      </c>
    </row>
    <row r="3029" spans="1:83" x14ac:dyDescent="0.35">
      <c r="A3029" s="9" t="str">
        <f t="shared" si="47"/>
        <v>4257.502.91</v>
      </c>
      <c r="B3029" s="52" t="e">
        <f>+IF(MATCH(A3029,List!H$10:H$145,0),"Targeted")</f>
        <v>#N/A</v>
      </c>
      <c r="C3029" s="65"/>
      <c r="D3029" s="151"/>
      <c r="E3029" s="16" t="s">
        <v>4561</v>
      </c>
      <c r="F3029" s="16" t="s">
        <v>4562</v>
      </c>
      <c r="G3029" s="16" t="s">
        <v>826</v>
      </c>
      <c r="H3029" s="16" t="s">
        <v>4640</v>
      </c>
      <c r="I3029" s="16" t="s">
        <v>4654</v>
      </c>
      <c r="J3029" s="16" t="s">
        <v>4655</v>
      </c>
      <c r="K3029" s="17" t="s">
        <v>19</v>
      </c>
      <c r="L3029" s="18" t="s">
        <v>4550</v>
      </c>
      <c r="M3029" s="195" t="s">
        <v>25</v>
      </c>
      <c r="N3029" s="16" t="s">
        <v>26</v>
      </c>
      <c r="O3029" s="17" t="s">
        <v>304</v>
      </c>
      <c r="P3029" s="17" t="s">
        <v>305</v>
      </c>
      <c r="Q3029" s="17" t="s">
        <v>306</v>
      </c>
      <c r="R3029">
        <v>0</v>
      </c>
      <c r="S3029">
        <v>0</v>
      </c>
      <c r="T3029">
        <v>0</v>
      </c>
      <c r="U3029">
        <v>0</v>
      </c>
      <c r="V3029">
        <v>0</v>
      </c>
      <c r="W3029">
        <v>0</v>
      </c>
      <c r="X3029">
        <v>0</v>
      </c>
      <c r="Y3029">
        <v>0</v>
      </c>
      <c r="Z3029">
        <v>0</v>
      </c>
      <c r="AA3029">
        <v>0</v>
      </c>
      <c r="AB3029">
        <v>0</v>
      </c>
      <c r="AC3029">
        <v>0</v>
      </c>
      <c r="AD3029">
        <v>0</v>
      </c>
      <c r="AE3029">
        <v>0</v>
      </c>
      <c r="AF3029">
        <v>0</v>
      </c>
      <c r="AG3029" s="19">
        <v>0</v>
      </c>
      <c r="AH3029">
        <v>0</v>
      </c>
      <c r="AI3029">
        <v>0</v>
      </c>
      <c r="AJ3029">
        <v>0</v>
      </c>
      <c r="AK3029">
        <v>0</v>
      </c>
      <c r="AL3029">
        <v>0</v>
      </c>
      <c r="AM3029">
        <v>0</v>
      </c>
      <c r="AN3029">
        <v>0</v>
      </c>
      <c r="AO3029">
        <v>0</v>
      </c>
      <c r="AP3029">
        <v>0</v>
      </c>
      <c r="AQ3029">
        <v>0</v>
      </c>
      <c r="AR3029">
        <v>0</v>
      </c>
      <c r="AS3029">
        <v>0</v>
      </c>
      <c r="AT3029">
        <v>0</v>
      </c>
      <c r="AU3029">
        <v>0</v>
      </c>
      <c r="AV3029">
        <v>0</v>
      </c>
      <c r="AW3029">
        <v>0</v>
      </c>
      <c r="AX3029">
        <v>0</v>
      </c>
      <c r="AY3029">
        <v>0</v>
      </c>
      <c r="AZ3029">
        <v>0</v>
      </c>
      <c r="BA3029">
        <v>0</v>
      </c>
      <c r="BB3029">
        <v>0</v>
      </c>
      <c r="BC3029">
        <v>0</v>
      </c>
      <c r="BD3029">
        <v>-167000</v>
      </c>
      <c r="BE3029">
        <v>-139000</v>
      </c>
      <c r="BF3029">
        <v>-231000</v>
      </c>
      <c r="BG3029">
        <v>208000</v>
      </c>
      <c r="BH3029">
        <v>62000</v>
      </c>
      <c r="BI3029">
        <v>-137000</v>
      </c>
      <c r="BJ3029">
        <v>152000</v>
      </c>
      <c r="BK3029">
        <v>30000</v>
      </c>
      <c r="BL3029">
        <v>-793000</v>
      </c>
      <c r="BM3029">
        <v>-722000</v>
      </c>
      <c r="BN3029">
        <v>-751000</v>
      </c>
      <c r="BO3029">
        <v>-104000</v>
      </c>
      <c r="BP3029">
        <v>415000</v>
      </c>
      <c r="BQ3029">
        <v>358000</v>
      </c>
      <c r="BR3029">
        <v>-176000</v>
      </c>
      <c r="BS3029">
        <v>11000</v>
      </c>
      <c r="BT3029">
        <v>-91000</v>
      </c>
      <c r="BU3029">
        <v>357000</v>
      </c>
      <c r="BV3029">
        <v>-898000</v>
      </c>
      <c r="BW3029">
        <v>-106000</v>
      </c>
      <c r="BX3029" s="10">
        <v>83000</v>
      </c>
      <c r="BY3029">
        <v>4000</v>
      </c>
      <c r="BZ3029">
        <v>12000</v>
      </c>
      <c r="CA3029">
        <v>10000</v>
      </c>
      <c r="CB3029">
        <v>10000</v>
      </c>
      <c r="CC3029">
        <v>9000</v>
      </c>
      <c r="CD3029">
        <v>8000</v>
      </c>
      <c r="CE3029">
        <v>7000</v>
      </c>
    </row>
    <row r="3030" spans="1:83" x14ac:dyDescent="0.35">
      <c r="A3030" s="9" t="str">
        <f t="shared" si="47"/>
        <v>4299.502.91</v>
      </c>
      <c r="B3030" s="52" t="e">
        <f>+IF(MATCH(A3030,List!H$10:H$145,0),"Targeted")</f>
        <v>#N/A</v>
      </c>
      <c r="C3030" s="65"/>
      <c r="D3030" s="151"/>
      <c r="E3030" s="16" t="s">
        <v>4561</v>
      </c>
      <c r="F3030" s="16" t="s">
        <v>4562</v>
      </c>
      <c r="G3030" s="16" t="s">
        <v>826</v>
      </c>
      <c r="H3030" s="16" t="s">
        <v>4640</v>
      </c>
      <c r="I3030" s="16" t="s">
        <v>4656</v>
      </c>
      <c r="J3030" s="16" t="s">
        <v>4604</v>
      </c>
      <c r="K3030" s="17" t="s">
        <v>19</v>
      </c>
      <c r="L3030" s="18" t="s">
        <v>4550</v>
      </c>
      <c r="M3030" s="195" t="s">
        <v>25</v>
      </c>
      <c r="N3030" s="16" t="s">
        <v>26</v>
      </c>
      <c r="O3030" s="17" t="s">
        <v>304</v>
      </c>
      <c r="P3030" s="17" t="s">
        <v>305</v>
      </c>
      <c r="Q3030" s="17" t="s">
        <v>306</v>
      </c>
      <c r="R3030">
        <v>0</v>
      </c>
      <c r="S3030">
        <v>0</v>
      </c>
      <c r="T3030">
        <v>0</v>
      </c>
      <c r="U3030">
        <v>0</v>
      </c>
      <c r="V3030">
        <v>0</v>
      </c>
      <c r="W3030">
        <v>0</v>
      </c>
      <c r="X3030">
        <v>0</v>
      </c>
      <c r="Y3030">
        <v>0</v>
      </c>
      <c r="Z3030">
        <v>0</v>
      </c>
      <c r="AA3030">
        <v>0</v>
      </c>
      <c r="AB3030">
        <v>0</v>
      </c>
      <c r="AC3030">
        <v>0</v>
      </c>
      <c r="AD3030">
        <v>0</v>
      </c>
      <c r="AE3030">
        <v>0</v>
      </c>
      <c r="AF3030">
        <v>0</v>
      </c>
      <c r="AG3030" s="19">
        <v>0</v>
      </c>
      <c r="AH3030">
        <v>0</v>
      </c>
      <c r="AI3030">
        <v>0</v>
      </c>
      <c r="AJ3030">
        <v>0</v>
      </c>
      <c r="AK3030">
        <v>0</v>
      </c>
      <c r="AL3030">
        <v>0</v>
      </c>
      <c r="AM3030">
        <v>0</v>
      </c>
      <c r="AN3030">
        <v>0</v>
      </c>
      <c r="AO3030">
        <v>0</v>
      </c>
      <c r="AP3030">
        <v>0</v>
      </c>
      <c r="AQ3030">
        <v>0</v>
      </c>
      <c r="AR3030">
        <v>0</v>
      </c>
      <c r="AS3030">
        <v>0</v>
      </c>
      <c r="AT3030">
        <v>0</v>
      </c>
      <c r="AU3030">
        <v>0</v>
      </c>
      <c r="AV3030">
        <v>0</v>
      </c>
      <c r="AW3030">
        <v>0</v>
      </c>
      <c r="AX3030">
        <v>0</v>
      </c>
      <c r="AY3030">
        <v>0</v>
      </c>
      <c r="AZ3030">
        <v>0</v>
      </c>
      <c r="BA3030">
        <v>0</v>
      </c>
      <c r="BB3030">
        <v>0</v>
      </c>
      <c r="BC3030">
        <v>0</v>
      </c>
      <c r="BD3030">
        <v>0</v>
      </c>
      <c r="BE3030">
        <v>0</v>
      </c>
      <c r="BF3030">
        <v>0</v>
      </c>
      <c r="BG3030">
        <v>0</v>
      </c>
      <c r="BH3030">
        <v>0</v>
      </c>
      <c r="BI3030">
        <v>0</v>
      </c>
      <c r="BJ3030">
        <v>0</v>
      </c>
      <c r="BK3030">
        <v>0</v>
      </c>
      <c r="BL3030">
        <v>0</v>
      </c>
      <c r="BM3030">
        <v>0</v>
      </c>
      <c r="BN3030">
        <v>0</v>
      </c>
      <c r="BO3030">
        <v>0</v>
      </c>
      <c r="BP3030">
        <v>0</v>
      </c>
      <c r="BQ3030">
        <v>0</v>
      </c>
      <c r="BR3030">
        <v>0</v>
      </c>
      <c r="BS3030">
        <v>-2000</v>
      </c>
      <c r="BT3030">
        <v>-7000</v>
      </c>
      <c r="BU3030">
        <v>-7000</v>
      </c>
      <c r="BV3030">
        <v>-5000</v>
      </c>
      <c r="BW3030">
        <v>-5000</v>
      </c>
      <c r="BX3030" s="10">
        <v>-6000</v>
      </c>
      <c r="BY3030">
        <v>-4000</v>
      </c>
      <c r="BZ3030">
        <v>-5000</v>
      </c>
      <c r="CA3030">
        <v>-5000</v>
      </c>
      <c r="CB3030">
        <v>-4000</v>
      </c>
      <c r="CC3030">
        <v>-4000</v>
      </c>
      <c r="CD3030">
        <v>-4000</v>
      </c>
      <c r="CE3030">
        <v>-4000</v>
      </c>
    </row>
    <row r="3031" spans="1:83" x14ac:dyDescent="0.35">
      <c r="A3031" s="9" t="str">
        <f t="shared" si="47"/>
        <v>5557.502.91</v>
      </c>
      <c r="B3031" s="52" t="e">
        <f>+IF(MATCH(A3031,List!H$10:H$145,0),"Targeted")</f>
        <v>#N/A</v>
      </c>
      <c r="C3031" s="65"/>
      <c r="D3031" s="151"/>
      <c r="E3031" s="16" t="s">
        <v>4561</v>
      </c>
      <c r="F3031" s="16" t="s">
        <v>4562</v>
      </c>
      <c r="G3031" s="16" t="s">
        <v>826</v>
      </c>
      <c r="H3031" s="16" t="s">
        <v>4640</v>
      </c>
      <c r="I3031" s="16" t="s">
        <v>4657</v>
      </c>
      <c r="J3031" s="16" t="s">
        <v>4629</v>
      </c>
      <c r="K3031" s="17" t="s">
        <v>19</v>
      </c>
      <c r="L3031" s="18" t="s">
        <v>4550</v>
      </c>
      <c r="M3031" s="195" t="s">
        <v>25</v>
      </c>
      <c r="N3031" s="16" t="s">
        <v>26</v>
      </c>
      <c r="O3031" s="17" t="s">
        <v>304</v>
      </c>
      <c r="P3031" s="17" t="s">
        <v>305</v>
      </c>
      <c r="Q3031" s="17" t="s">
        <v>306</v>
      </c>
      <c r="R3031">
        <v>0</v>
      </c>
      <c r="S3031">
        <v>0</v>
      </c>
      <c r="T3031">
        <v>0</v>
      </c>
      <c r="U3031">
        <v>0</v>
      </c>
      <c r="V3031">
        <v>0</v>
      </c>
      <c r="W3031">
        <v>0</v>
      </c>
      <c r="X3031">
        <v>0</v>
      </c>
      <c r="Y3031">
        <v>0</v>
      </c>
      <c r="Z3031">
        <v>0</v>
      </c>
      <c r="AA3031">
        <v>0</v>
      </c>
      <c r="AB3031">
        <v>0</v>
      </c>
      <c r="AC3031">
        <v>0</v>
      </c>
      <c r="AD3031">
        <v>0</v>
      </c>
      <c r="AE3031">
        <v>0</v>
      </c>
      <c r="AF3031">
        <v>0</v>
      </c>
      <c r="AG3031" s="19">
        <v>0</v>
      </c>
      <c r="AH3031">
        <v>0</v>
      </c>
      <c r="AI3031">
        <v>0</v>
      </c>
      <c r="AJ3031">
        <v>0</v>
      </c>
      <c r="AK3031">
        <v>0</v>
      </c>
      <c r="AL3031">
        <v>0</v>
      </c>
      <c r="AM3031">
        <v>0</v>
      </c>
      <c r="AN3031">
        <v>0</v>
      </c>
      <c r="AO3031">
        <v>0</v>
      </c>
      <c r="AP3031">
        <v>0</v>
      </c>
      <c r="AQ3031">
        <v>0</v>
      </c>
      <c r="AR3031">
        <v>0</v>
      </c>
      <c r="AS3031">
        <v>0</v>
      </c>
      <c r="AT3031">
        <v>0</v>
      </c>
      <c r="AU3031">
        <v>0</v>
      </c>
      <c r="AV3031">
        <v>0</v>
      </c>
      <c r="AW3031">
        <v>0</v>
      </c>
      <c r="AX3031">
        <v>0</v>
      </c>
      <c r="AY3031">
        <v>0</v>
      </c>
      <c r="AZ3031">
        <v>0</v>
      </c>
      <c r="BA3031">
        <v>0</v>
      </c>
      <c r="BB3031">
        <v>0</v>
      </c>
      <c r="BC3031">
        <v>0</v>
      </c>
      <c r="BD3031">
        <v>0</v>
      </c>
      <c r="BE3031">
        <v>0</v>
      </c>
      <c r="BF3031">
        <v>0</v>
      </c>
      <c r="BG3031">
        <v>0</v>
      </c>
      <c r="BH3031">
        <v>0</v>
      </c>
      <c r="BI3031">
        <v>0</v>
      </c>
      <c r="BJ3031">
        <v>0</v>
      </c>
      <c r="BK3031">
        <v>0</v>
      </c>
      <c r="BL3031">
        <v>0</v>
      </c>
      <c r="BM3031">
        <v>4000</v>
      </c>
      <c r="BN3031">
        <v>5000</v>
      </c>
      <c r="BO3031">
        <v>5000</v>
      </c>
      <c r="BP3031">
        <v>4000</v>
      </c>
      <c r="BQ3031">
        <v>3000</v>
      </c>
      <c r="BR3031">
        <v>4000</v>
      </c>
      <c r="BS3031">
        <v>3000</v>
      </c>
      <c r="BT3031">
        <v>3000</v>
      </c>
      <c r="BU3031">
        <v>1000</v>
      </c>
      <c r="BV3031">
        <v>1000</v>
      </c>
      <c r="BW3031">
        <v>1000</v>
      </c>
      <c r="BX3031" s="10">
        <v>3000</v>
      </c>
      <c r="BY3031">
        <v>3000</v>
      </c>
      <c r="BZ3031">
        <v>3000</v>
      </c>
      <c r="CA3031">
        <v>3000</v>
      </c>
      <c r="CB3031">
        <v>4000</v>
      </c>
      <c r="CC3031">
        <v>4000</v>
      </c>
      <c r="CD3031">
        <v>4000</v>
      </c>
      <c r="CE3031">
        <v>4000</v>
      </c>
    </row>
    <row r="3032" spans="1:83" x14ac:dyDescent="0.35">
      <c r="A3032" s="9" t="str">
        <f t="shared" si="47"/>
        <v>7005.502.91</v>
      </c>
      <c r="B3032" s="52" t="e">
        <f>+IF(MATCH(A3032,List!H$10:H$145,0),"Targeted")</f>
        <v>#N/A</v>
      </c>
      <c r="C3032" s="65"/>
      <c r="D3032" s="151"/>
      <c r="E3032" s="16" t="s">
        <v>4561</v>
      </c>
      <c r="F3032" s="16" t="s">
        <v>4562</v>
      </c>
      <c r="G3032" s="16" t="s">
        <v>826</v>
      </c>
      <c r="H3032" s="16" t="s">
        <v>4640</v>
      </c>
      <c r="I3032" s="16" t="s">
        <v>4658</v>
      </c>
      <c r="J3032" s="16" t="s">
        <v>4659</v>
      </c>
      <c r="K3032" s="17" t="s">
        <v>19</v>
      </c>
      <c r="L3032" s="18" t="s">
        <v>4550</v>
      </c>
      <c r="M3032" s="195" t="s">
        <v>25</v>
      </c>
      <c r="N3032" s="16" t="s">
        <v>26</v>
      </c>
      <c r="O3032" s="17" t="s">
        <v>304</v>
      </c>
      <c r="P3032" s="17" t="s">
        <v>305</v>
      </c>
      <c r="Q3032" s="17" t="s">
        <v>306</v>
      </c>
      <c r="R3032">
        <v>0</v>
      </c>
      <c r="S3032">
        <v>0</v>
      </c>
      <c r="T3032">
        <v>0</v>
      </c>
      <c r="U3032">
        <v>0</v>
      </c>
      <c r="V3032">
        <v>0</v>
      </c>
      <c r="W3032">
        <v>0</v>
      </c>
      <c r="X3032">
        <v>0</v>
      </c>
      <c r="Y3032">
        <v>0</v>
      </c>
      <c r="Z3032">
        <v>0</v>
      </c>
      <c r="AA3032">
        <v>0</v>
      </c>
      <c r="AB3032">
        <v>0</v>
      </c>
      <c r="AC3032">
        <v>0</v>
      </c>
      <c r="AD3032">
        <v>100000</v>
      </c>
      <c r="AE3032">
        <v>140000</v>
      </c>
      <c r="AF3032">
        <v>160000</v>
      </c>
      <c r="AG3032" s="19">
        <v>5000</v>
      </c>
      <c r="AH3032">
        <v>105000</v>
      </c>
      <c r="AI3032">
        <v>235000</v>
      </c>
      <c r="AJ3032">
        <v>530000</v>
      </c>
      <c r="AK3032">
        <v>1070000</v>
      </c>
      <c r="AL3032">
        <v>1955000</v>
      </c>
      <c r="AM3032">
        <v>700000</v>
      </c>
      <c r="AN3032">
        <v>0</v>
      </c>
      <c r="AO3032">
        <v>0</v>
      </c>
      <c r="AP3032">
        <v>0</v>
      </c>
      <c r="AQ3032">
        <v>0</v>
      </c>
      <c r="AR3032">
        <v>0</v>
      </c>
      <c r="AS3032">
        <v>0</v>
      </c>
      <c r="AT3032">
        <v>0</v>
      </c>
      <c r="AU3032">
        <v>0</v>
      </c>
      <c r="AV3032">
        <v>0</v>
      </c>
      <c r="AW3032">
        <v>0</v>
      </c>
      <c r="AX3032">
        <v>0</v>
      </c>
      <c r="AY3032">
        <v>0</v>
      </c>
      <c r="AZ3032">
        <v>0</v>
      </c>
      <c r="BA3032">
        <v>0</v>
      </c>
      <c r="BB3032">
        <v>0</v>
      </c>
      <c r="BC3032">
        <v>0</v>
      </c>
      <c r="BD3032">
        <v>0</v>
      </c>
      <c r="BE3032">
        <v>0</v>
      </c>
      <c r="BF3032">
        <v>0</v>
      </c>
      <c r="BG3032">
        <v>0</v>
      </c>
      <c r="BH3032">
        <v>0</v>
      </c>
      <c r="BI3032">
        <v>0</v>
      </c>
      <c r="BJ3032">
        <v>0</v>
      </c>
      <c r="BK3032">
        <v>0</v>
      </c>
      <c r="BL3032">
        <v>0</v>
      </c>
      <c r="BM3032">
        <v>0</v>
      </c>
      <c r="BN3032">
        <v>0</v>
      </c>
      <c r="BO3032">
        <v>0</v>
      </c>
      <c r="BP3032">
        <v>0</v>
      </c>
      <c r="BQ3032">
        <v>0</v>
      </c>
      <c r="BR3032">
        <v>0</v>
      </c>
      <c r="BS3032">
        <v>0</v>
      </c>
      <c r="BT3032">
        <v>0</v>
      </c>
      <c r="BU3032">
        <v>0</v>
      </c>
      <c r="BV3032">
        <v>0</v>
      </c>
      <c r="BW3032">
        <v>0</v>
      </c>
      <c r="BX3032" s="10">
        <v>0</v>
      </c>
      <c r="BY3032">
        <v>0</v>
      </c>
      <c r="BZ3032">
        <v>0</v>
      </c>
      <c r="CA3032">
        <v>0</v>
      </c>
      <c r="CB3032">
        <v>0</v>
      </c>
      <c r="CC3032">
        <v>0</v>
      </c>
      <c r="CD3032">
        <v>0</v>
      </c>
      <c r="CE3032">
        <v>0</v>
      </c>
    </row>
    <row r="3033" spans="1:83" x14ac:dyDescent="0.35">
      <c r="A3033" s="9" t="str">
        <f t="shared" si="47"/>
        <v>0013.502.91</v>
      </c>
      <c r="B3033" s="52" t="e">
        <f>+IF(MATCH(A3033,List!H$10:H$145,0),"Targeted")</f>
        <v>#N/A</v>
      </c>
      <c r="C3033" s="65"/>
      <c r="D3033" s="151" t="s">
        <v>7700</v>
      </c>
      <c r="E3033" s="16" t="s">
        <v>4561</v>
      </c>
      <c r="F3033" s="16" t="s">
        <v>4562</v>
      </c>
      <c r="G3033" s="16" t="s">
        <v>1006</v>
      </c>
      <c r="H3033" s="16" t="s">
        <v>4593</v>
      </c>
      <c r="I3033" s="16" t="s">
        <v>3041</v>
      </c>
      <c r="J3033" s="16" t="s">
        <v>4593</v>
      </c>
      <c r="K3033" s="17" t="s">
        <v>19</v>
      </c>
      <c r="L3033" s="18" t="s">
        <v>4550</v>
      </c>
      <c r="M3033" s="195" t="s">
        <v>25</v>
      </c>
      <c r="N3033" s="16" t="s">
        <v>26</v>
      </c>
      <c r="O3033" s="17" t="s">
        <v>346</v>
      </c>
      <c r="P3033" s="17" t="s">
        <v>524</v>
      </c>
      <c r="Q3033" s="17" t="s">
        <v>306</v>
      </c>
      <c r="R3033">
        <v>0</v>
      </c>
      <c r="S3033">
        <v>0</v>
      </c>
      <c r="T3033">
        <v>0</v>
      </c>
      <c r="U3033">
        <v>0</v>
      </c>
      <c r="V3033">
        <v>0</v>
      </c>
      <c r="W3033">
        <v>0</v>
      </c>
      <c r="X3033">
        <v>0</v>
      </c>
      <c r="Y3033">
        <v>0</v>
      </c>
      <c r="Z3033">
        <v>0</v>
      </c>
      <c r="AA3033">
        <v>0</v>
      </c>
      <c r="AB3033">
        <v>0</v>
      </c>
      <c r="AC3033">
        <v>0</v>
      </c>
      <c r="AD3033">
        <v>0</v>
      </c>
      <c r="AE3033">
        <v>0</v>
      </c>
      <c r="AF3033">
        <v>0</v>
      </c>
      <c r="AG3033" s="19">
        <v>0</v>
      </c>
      <c r="AH3033">
        <v>0</v>
      </c>
      <c r="AI3033">
        <v>0</v>
      </c>
      <c r="AJ3033">
        <v>0</v>
      </c>
      <c r="AK3033">
        <v>0</v>
      </c>
      <c r="AL3033">
        <v>0</v>
      </c>
      <c r="AM3033">
        <v>0</v>
      </c>
      <c r="AN3033">
        <v>0</v>
      </c>
      <c r="AO3033">
        <v>0</v>
      </c>
      <c r="AP3033">
        <v>0</v>
      </c>
      <c r="AQ3033">
        <v>0</v>
      </c>
      <c r="AR3033">
        <v>0</v>
      </c>
      <c r="AS3033">
        <v>0</v>
      </c>
      <c r="AT3033">
        <v>0</v>
      </c>
      <c r="AU3033">
        <v>0</v>
      </c>
      <c r="AV3033">
        <v>0</v>
      </c>
      <c r="AW3033">
        <v>0</v>
      </c>
      <c r="AX3033">
        <v>0</v>
      </c>
      <c r="AY3033">
        <v>0</v>
      </c>
      <c r="AZ3033">
        <v>0</v>
      </c>
      <c r="BA3033">
        <v>0</v>
      </c>
      <c r="BB3033">
        <v>0</v>
      </c>
      <c r="BC3033">
        <v>0</v>
      </c>
      <c r="BD3033">
        <v>0</v>
      </c>
      <c r="BE3033">
        <v>0</v>
      </c>
      <c r="BF3033">
        <v>0</v>
      </c>
      <c r="BG3033">
        <v>0</v>
      </c>
      <c r="BH3033">
        <v>0</v>
      </c>
      <c r="BI3033">
        <v>0</v>
      </c>
      <c r="BJ3033">
        <v>0</v>
      </c>
      <c r="BK3033">
        <v>0</v>
      </c>
      <c r="BL3033">
        <v>0</v>
      </c>
      <c r="BM3033">
        <v>0</v>
      </c>
      <c r="BN3033">
        <v>0</v>
      </c>
      <c r="BO3033">
        <v>0</v>
      </c>
      <c r="BP3033">
        <v>0</v>
      </c>
      <c r="BQ3033">
        <v>0</v>
      </c>
      <c r="BR3033">
        <v>0</v>
      </c>
      <c r="BS3033">
        <v>0</v>
      </c>
      <c r="BT3033">
        <v>0</v>
      </c>
      <c r="BU3033">
        <v>0</v>
      </c>
      <c r="BV3033">
        <v>0</v>
      </c>
      <c r="BW3033">
        <v>1000</v>
      </c>
      <c r="BX3033">
        <v>0</v>
      </c>
      <c r="BY3033">
        <v>0</v>
      </c>
      <c r="BZ3033">
        <v>0</v>
      </c>
      <c r="CA3033">
        <v>0</v>
      </c>
      <c r="CB3033">
        <v>0</v>
      </c>
      <c r="CC3033">
        <v>0</v>
      </c>
      <c r="CD3033">
        <v>0</v>
      </c>
      <c r="CE3033">
        <v>0</v>
      </c>
    </row>
    <row r="3034" spans="1:83" x14ac:dyDescent="0.35">
      <c r="A3034" s="9" t="str">
        <f t="shared" si="47"/>
        <v>4206.502.86</v>
      </c>
      <c r="B3034" s="52" t="e">
        <f>+IF(MATCH(A3034,List!H$10:H$145,0),"Targeted")</f>
        <v>#N/A</v>
      </c>
      <c r="C3034" s="65"/>
      <c r="D3034" s="151"/>
      <c r="E3034" s="16" t="s">
        <v>1872</v>
      </c>
      <c r="F3034" s="16" t="s">
        <v>1873</v>
      </c>
      <c r="G3034" s="16" t="s">
        <v>52</v>
      </c>
      <c r="H3034" s="16" t="s">
        <v>3174</v>
      </c>
      <c r="I3034" s="16" t="s">
        <v>3183</v>
      </c>
      <c r="J3034" s="16" t="s">
        <v>3184</v>
      </c>
      <c r="K3034" s="17" t="s">
        <v>70</v>
      </c>
      <c r="L3034" s="18" t="s">
        <v>4550</v>
      </c>
      <c r="M3034" s="195" t="s">
        <v>25</v>
      </c>
      <c r="N3034" s="16" t="s">
        <v>26</v>
      </c>
      <c r="O3034" s="17" t="s">
        <v>304</v>
      </c>
      <c r="P3034" s="17" t="s">
        <v>305</v>
      </c>
      <c r="Q3034" s="17" t="s">
        <v>306</v>
      </c>
      <c r="R3034">
        <v>0</v>
      </c>
      <c r="S3034">
        <v>0</v>
      </c>
      <c r="T3034">
        <v>0</v>
      </c>
      <c r="U3034">
        <v>0</v>
      </c>
      <c r="V3034">
        <v>0</v>
      </c>
      <c r="W3034">
        <v>1726</v>
      </c>
      <c r="X3034">
        <v>19253</v>
      </c>
      <c r="Y3034">
        <v>-23327</v>
      </c>
      <c r="Z3034">
        <v>948</v>
      </c>
      <c r="AA3034">
        <v>8002</v>
      </c>
      <c r="AB3034">
        <v>-1540</v>
      </c>
      <c r="AC3034">
        <v>768</v>
      </c>
      <c r="AD3034">
        <v>1026</v>
      </c>
      <c r="AE3034">
        <v>-740</v>
      </c>
      <c r="AF3034">
        <v>-6</v>
      </c>
      <c r="AG3034" s="19">
        <v>2160</v>
      </c>
      <c r="AH3034">
        <v>1545</v>
      </c>
      <c r="AI3034">
        <v>5092</v>
      </c>
      <c r="AJ3034">
        <v>-4914</v>
      </c>
      <c r="AK3034">
        <v>-354</v>
      </c>
      <c r="AL3034">
        <v>-2965</v>
      </c>
      <c r="AM3034">
        <v>-2701</v>
      </c>
      <c r="AN3034">
        <v>-3622</v>
      </c>
      <c r="AO3034">
        <v>-548</v>
      </c>
      <c r="AP3034">
        <v>-27050</v>
      </c>
      <c r="AQ3034">
        <v>-22669</v>
      </c>
      <c r="AR3034">
        <v>-10485</v>
      </c>
      <c r="AS3034">
        <v>71969</v>
      </c>
      <c r="AT3034">
        <v>42</v>
      </c>
      <c r="AU3034">
        <v>0</v>
      </c>
      <c r="AV3034">
        <v>0</v>
      </c>
      <c r="AW3034">
        <v>0</v>
      </c>
      <c r="AX3034">
        <v>0</v>
      </c>
      <c r="AY3034">
        <v>0</v>
      </c>
      <c r="AZ3034">
        <v>0</v>
      </c>
      <c r="BA3034">
        <v>0</v>
      </c>
      <c r="BB3034">
        <v>0</v>
      </c>
      <c r="BC3034">
        <v>0</v>
      </c>
      <c r="BD3034">
        <v>0</v>
      </c>
      <c r="BE3034">
        <v>0</v>
      </c>
      <c r="BF3034">
        <v>0</v>
      </c>
      <c r="BG3034">
        <v>0</v>
      </c>
      <c r="BH3034">
        <v>0</v>
      </c>
      <c r="BI3034">
        <v>0</v>
      </c>
      <c r="BJ3034">
        <v>0</v>
      </c>
      <c r="BK3034">
        <v>0</v>
      </c>
      <c r="BL3034">
        <v>0</v>
      </c>
      <c r="BM3034">
        <v>0</v>
      </c>
      <c r="BN3034">
        <v>0</v>
      </c>
      <c r="BO3034">
        <v>0</v>
      </c>
      <c r="BP3034">
        <v>0</v>
      </c>
      <c r="BQ3034">
        <v>0</v>
      </c>
      <c r="BR3034">
        <v>0</v>
      </c>
      <c r="BS3034">
        <v>0</v>
      </c>
      <c r="BT3034">
        <v>0</v>
      </c>
      <c r="BU3034">
        <v>0</v>
      </c>
      <c r="BV3034">
        <v>0</v>
      </c>
      <c r="BW3034">
        <v>0</v>
      </c>
      <c r="BX3034" s="10">
        <v>0</v>
      </c>
      <c r="BY3034">
        <v>0</v>
      </c>
      <c r="BZ3034">
        <v>0</v>
      </c>
      <c r="CA3034">
        <v>0</v>
      </c>
      <c r="CB3034">
        <v>0</v>
      </c>
      <c r="CC3034">
        <v>0</v>
      </c>
      <c r="CD3034">
        <v>0</v>
      </c>
      <c r="CE3034">
        <v>0</v>
      </c>
    </row>
    <row r="3035" spans="1:83" x14ac:dyDescent="0.35">
      <c r="A3035" s="9" t="str">
        <f t="shared" si="47"/>
        <v>0825.502.97</v>
      </c>
      <c r="B3035" s="52" t="e">
        <f>+IF(MATCH(A3035,List!H$10:H$145,0),"Targeted")</f>
        <v>#N/A</v>
      </c>
      <c r="C3035" s="65"/>
      <c r="D3035" s="151" t="s">
        <v>7700</v>
      </c>
      <c r="E3035" s="16" t="s">
        <v>1022</v>
      </c>
      <c r="F3035" s="16" t="s">
        <v>1023</v>
      </c>
      <c r="G3035" s="16" t="s">
        <v>519</v>
      </c>
      <c r="H3035" s="16" t="s">
        <v>4660</v>
      </c>
      <c r="I3035" s="16" t="s">
        <v>4661</v>
      </c>
      <c r="J3035" s="16" t="s">
        <v>4662</v>
      </c>
      <c r="K3035" s="17" t="s">
        <v>314</v>
      </c>
      <c r="L3035" s="18" t="s">
        <v>4550</v>
      </c>
      <c r="M3035" s="195" t="s">
        <v>25</v>
      </c>
      <c r="N3035" s="16" t="s">
        <v>26</v>
      </c>
      <c r="O3035" s="17" t="s">
        <v>346</v>
      </c>
      <c r="P3035" s="17" t="s">
        <v>524</v>
      </c>
      <c r="Q3035" s="17" t="s">
        <v>306</v>
      </c>
      <c r="R3035">
        <v>0</v>
      </c>
      <c r="S3035">
        <v>0</v>
      </c>
      <c r="T3035">
        <v>0</v>
      </c>
      <c r="U3035">
        <v>0</v>
      </c>
      <c r="V3035">
        <v>0</v>
      </c>
      <c r="W3035">
        <v>0</v>
      </c>
      <c r="X3035">
        <v>0</v>
      </c>
      <c r="Y3035">
        <v>0</v>
      </c>
      <c r="Z3035">
        <v>0</v>
      </c>
      <c r="AA3035">
        <v>0</v>
      </c>
      <c r="AB3035">
        <v>0</v>
      </c>
      <c r="AC3035">
        <v>0</v>
      </c>
      <c r="AD3035">
        <v>0</v>
      </c>
      <c r="AE3035">
        <v>0</v>
      </c>
      <c r="AF3035">
        <v>0</v>
      </c>
      <c r="AG3035" s="19">
        <v>0</v>
      </c>
      <c r="AH3035">
        <v>0</v>
      </c>
      <c r="AI3035">
        <v>0</v>
      </c>
      <c r="AJ3035">
        <v>0</v>
      </c>
      <c r="AK3035">
        <v>0</v>
      </c>
      <c r="AL3035">
        <v>0</v>
      </c>
      <c r="AM3035">
        <v>0</v>
      </c>
      <c r="AN3035">
        <v>0</v>
      </c>
      <c r="AO3035">
        <v>0</v>
      </c>
      <c r="AP3035">
        <v>0</v>
      </c>
      <c r="AQ3035">
        <v>0</v>
      </c>
      <c r="AR3035">
        <v>10000</v>
      </c>
      <c r="AS3035">
        <v>0</v>
      </c>
      <c r="AT3035">
        <v>0</v>
      </c>
      <c r="AU3035">
        <v>0</v>
      </c>
      <c r="AV3035">
        <v>0</v>
      </c>
      <c r="AW3035">
        <v>0</v>
      </c>
      <c r="AX3035">
        <v>0</v>
      </c>
      <c r="AY3035">
        <v>0</v>
      </c>
      <c r="AZ3035">
        <v>0</v>
      </c>
      <c r="BA3035">
        <v>0</v>
      </c>
      <c r="BB3035">
        <v>0</v>
      </c>
      <c r="BC3035">
        <v>0</v>
      </c>
      <c r="BD3035">
        <v>0</v>
      </c>
      <c r="BE3035">
        <v>0</v>
      </c>
      <c r="BF3035">
        <v>0</v>
      </c>
      <c r="BG3035">
        <v>0</v>
      </c>
      <c r="BH3035">
        <v>0</v>
      </c>
      <c r="BI3035">
        <v>0</v>
      </c>
      <c r="BJ3035">
        <v>0</v>
      </c>
      <c r="BK3035">
        <v>0</v>
      </c>
      <c r="BL3035">
        <v>0</v>
      </c>
      <c r="BM3035">
        <v>0</v>
      </c>
      <c r="BN3035">
        <v>0</v>
      </c>
      <c r="BO3035">
        <v>0</v>
      </c>
      <c r="BP3035">
        <v>0</v>
      </c>
      <c r="BQ3035">
        <v>0</v>
      </c>
      <c r="BR3035">
        <v>0</v>
      </c>
      <c r="BS3035">
        <v>0</v>
      </c>
      <c r="BT3035">
        <v>0</v>
      </c>
      <c r="BU3035">
        <v>0</v>
      </c>
      <c r="BV3035">
        <v>0</v>
      </c>
      <c r="BW3035">
        <v>0</v>
      </c>
      <c r="BX3035">
        <v>0</v>
      </c>
      <c r="BY3035">
        <v>0</v>
      </c>
      <c r="BZ3035">
        <v>0</v>
      </c>
      <c r="CA3035">
        <v>0</v>
      </c>
      <c r="CB3035">
        <v>0</v>
      </c>
      <c r="CC3035">
        <v>0</v>
      </c>
      <c r="CD3035">
        <v>0</v>
      </c>
      <c r="CE3035">
        <v>0</v>
      </c>
    </row>
    <row r="3036" spans="1:83" x14ac:dyDescent="0.35">
      <c r="A3036" s="9" t="str">
        <f t="shared" si="47"/>
        <v>0500.502.95</v>
      </c>
      <c r="B3036" s="52" t="e">
        <f>+IF(MATCH(A3036,List!H$10:H$145,0),"Targeted")</f>
        <v>#N/A</v>
      </c>
      <c r="C3036" s="65"/>
      <c r="D3036" s="151" t="s">
        <v>7700</v>
      </c>
      <c r="E3036" s="16" t="s">
        <v>4663</v>
      </c>
      <c r="F3036" s="16" t="s">
        <v>4664</v>
      </c>
      <c r="G3036" s="16" t="s">
        <v>298</v>
      </c>
      <c r="H3036" s="16" t="s">
        <v>4664</v>
      </c>
      <c r="I3036" s="16" t="s">
        <v>47</v>
      </c>
      <c r="J3036" s="16" t="s">
        <v>4665</v>
      </c>
      <c r="K3036" s="17" t="s">
        <v>245</v>
      </c>
      <c r="L3036" s="18" t="s">
        <v>4550</v>
      </c>
      <c r="M3036" s="195" t="s">
        <v>25</v>
      </c>
      <c r="N3036" s="16" t="s">
        <v>26</v>
      </c>
      <c r="O3036" s="17" t="s">
        <v>346</v>
      </c>
      <c r="P3036" s="17" t="s">
        <v>305</v>
      </c>
      <c r="Q3036" s="17" t="s">
        <v>306</v>
      </c>
      <c r="R3036">
        <v>0</v>
      </c>
      <c r="S3036">
        <v>0</v>
      </c>
      <c r="T3036">
        <v>0</v>
      </c>
      <c r="U3036">
        <v>0</v>
      </c>
      <c r="V3036">
        <v>0</v>
      </c>
      <c r="W3036">
        <v>0</v>
      </c>
      <c r="X3036">
        <v>0</v>
      </c>
      <c r="Y3036">
        <v>0</v>
      </c>
      <c r="Z3036">
        <v>0</v>
      </c>
      <c r="AA3036">
        <v>0</v>
      </c>
      <c r="AB3036">
        <v>0</v>
      </c>
      <c r="AC3036">
        <v>0</v>
      </c>
      <c r="AD3036">
        <v>0</v>
      </c>
      <c r="AE3036">
        <v>0</v>
      </c>
      <c r="AF3036">
        <v>0</v>
      </c>
      <c r="AG3036" s="19">
        <v>0</v>
      </c>
      <c r="AH3036">
        <v>0</v>
      </c>
      <c r="AI3036">
        <v>0</v>
      </c>
      <c r="AJ3036">
        <v>0</v>
      </c>
      <c r="AK3036">
        <v>0</v>
      </c>
      <c r="AL3036">
        <v>0</v>
      </c>
      <c r="AM3036">
        <v>0</v>
      </c>
      <c r="AN3036">
        <v>0</v>
      </c>
      <c r="AO3036">
        <v>0</v>
      </c>
      <c r="AP3036">
        <v>0</v>
      </c>
      <c r="AQ3036">
        <v>0</v>
      </c>
      <c r="AR3036">
        <v>40000</v>
      </c>
      <c r="AS3036">
        <v>0</v>
      </c>
      <c r="AT3036">
        <v>0</v>
      </c>
      <c r="AU3036">
        <v>0</v>
      </c>
      <c r="AV3036">
        <v>0</v>
      </c>
      <c r="AW3036">
        <v>0</v>
      </c>
      <c r="AX3036">
        <v>0</v>
      </c>
      <c r="AY3036">
        <v>0</v>
      </c>
      <c r="AZ3036">
        <v>0</v>
      </c>
      <c r="BA3036">
        <v>0</v>
      </c>
      <c r="BB3036">
        <v>0</v>
      </c>
      <c r="BC3036">
        <v>0</v>
      </c>
      <c r="BD3036">
        <v>0</v>
      </c>
      <c r="BE3036">
        <v>0</v>
      </c>
      <c r="BF3036">
        <v>0</v>
      </c>
      <c r="BG3036">
        <v>0</v>
      </c>
      <c r="BH3036">
        <v>0</v>
      </c>
      <c r="BI3036">
        <v>0</v>
      </c>
      <c r="BJ3036">
        <v>0</v>
      </c>
      <c r="BK3036">
        <v>0</v>
      </c>
      <c r="BL3036">
        <v>0</v>
      </c>
      <c r="BM3036">
        <v>0</v>
      </c>
      <c r="BN3036">
        <v>0</v>
      </c>
      <c r="BO3036">
        <v>0</v>
      </c>
      <c r="BP3036">
        <v>0</v>
      </c>
      <c r="BQ3036">
        <v>0</v>
      </c>
      <c r="BR3036">
        <v>0</v>
      </c>
      <c r="BS3036">
        <v>0</v>
      </c>
      <c r="BT3036">
        <v>0</v>
      </c>
      <c r="BU3036">
        <v>0</v>
      </c>
      <c r="BV3036">
        <v>0</v>
      </c>
      <c r="BW3036">
        <v>0</v>
      </c>
      <c r="BX3036">
        <v>0</v>
      </c>
      <c r="BY3036">
        <v>0</v>
      </c>
      <c r="BZ3036">
        <v>0</v>
      </c>
      <c r="CA3036">
        <v>0</v>
      </c>
      <c r="CB3036">
        <v>0</v>
      </c>
      <c r="CC3036">
        <v>0</v>
      </c>
      <c r="CD3036">
        <v>0</v>
      </c>
      <c r="CE3036">
        <v>0</v>
      </c>
    </row>
    <row r="3037" spans="1:83" x14ac:dyDescent="0.35">
      <c r="A3037" s="9" t="str">
        <f t="shared" si="47"/>
        <v>8281.502.95</v>
      </c>
      <c r="B3037" s="52" t="e">
        <f>+IF(MATCH(A3037,List!H$10:H$145,0),"Targeted")</f>
        <v>#N/A</v>
      </c>
      <c r="C3037" s="65"/>
      <c r="D3037" s="151"/>
      <c r="E3037" s="16" t="s">
        <v>4663</v>
      </c>
      <c r="F3037" s="16" t="s">
        <v>4664</v>
      </c>
      <c r="G3037" s="16" t="s">
        <v>298</v>
      </c>
      <c r="H3037" s="16" t="s">
        <v>4664</v>
      </c>
      <c r="I3037" s="16" t="s">
        <v>4666</v>
      </c>
      <c r="J3037" s="16" t="s">
        <v>4664</v>
      </c>
      <c r="K3037" s="17" t="s">
        <v>245</v>
      </c>
      <c r="L3037" s="18" t="s">
        <v>4550</v>
      </c>
      <c r="M3037" s="195" t="s">
        <v>25</v>
      </c>
      <c r="N3037" s="16" t="s">
        <v>26</v>
      </c>
      <c r="O3037" s="17" t="s">
        <v>304</v>
      </c>
      <c r="P3037" s="17" t="s">
        <v>305</v>
      </c>
      <c r="Q3037" s="17" t="s">
        <v>306</v>
      </c>
      <c r="R3037">
        <v>0</v>
      </c>
      <c r="S3037">
        <v>0</v>
      </c>
      <c r="T3037">
        <v>0</v>
      </c>
      <c r="U3037">
        <v>0</v>
      </c>
      <c r="V3037">
        <v>0</v>
      </c>
      <c r="W3037">
        <v>0</v>
      </c>
      <c r="X3037">
        <v>0</v>
      </c>
      <c r="Y3037">
        <v>0</v>
      </c>
      <c r="Z3037">
        <v>0</v>
      </c>
      <c r="AA3037">
        <v>0</v>
      </c>
      <c r="AB3037">
        <v>0</v>
      </c>
      <c r="AC3037">
        <v>0</v>
      </c>
      <c r="AD3037">
        <v>0</v>
      </c>
      <c r="AE3037">
        <v>0</v>
      </c>
      <c r="AF3037">
        <v>0</v>
      </c>
      <c r="AG3037" s="19">
        <v>0</v>
      </c>
      <c r="AH3037">
        <v>0</v>
      </c>
      <c r="AI3037">
        <v>0</v>
      </c>
      <c r="AJ3037">
        <v>0</v>
      </c>
      <c r="AK3037">
        <v>0</v>
      </c>
      <c r="AL3037">
        <v>0</v>
      </c>
      <c r="AM3037">
        <v>0</v>
      </c>
      <c r="AN3037">
        <v>0</v>
      </c>
      <c r="AO3037">
        <v>0</v>
      </c>
      <c r="AP3037">
        <v>0</v>
      </c>
      <c r="AQ3037">
        <v>0</v>
      </c>
      <c r="AR3037">
        <v>0</v>
      </c>
      <c r="AS3037">
        <v>0</v>
      </c>
      <c r="AT3037">
        <v>753</v>
      </c>
      <c r="AU3037">
        <v>1033</v>
      </c>
      <c r="AV3037">
        <v>1941</v>
      </c>
      <c r="AW3037">
        <v>2900</v>
      </c>
      <c r="AX3037">
        <v>3023</v>
      </c>
      <c r="AY3037">
        <v>2789</v>
      </c>
      <c r="AZ3037">
        <v>3000</v>
      </c>
      <c r="BA3037">
        <v>3000</v>
      </c>
      <c r="BB3037">
        <v>3000</v>
      </c>
      <c r="BC3037">
        <v>3000</v>
      </c>
      <c r="BD3037">
        <v>3000</v>
      </c>
      <c r="BE3037">
        <v>3000</v>
      </c>
      <c r="BF3037">
        <v>3000</v>
      </c>
      <c r="BG3037">
        <v>3000</v>
      </c>
      <c r="BH3037">
        <v>3000</v>
      </c>
      <c r="BI3037">
        <v>3000</v>
      </c>
      <c r="BJ3037">
        <v>3000</v>
      </c>
      <c r="BK3037">
        <v>3000</v>
      </c>
      <c r="BL3037">
        <v>3000</v>
      </c>
      <c r="BM3037">
        <v>3000</v>
      </c>
      <c r="BN3037">
        <v>3000</v>
      </c>
      <c r="BO3037">
        <v>4000</v>
      </c>
      <c r="BP3037">
        <v>3000</v>
      </c>
      <c r="BQ3037">
        <v>2000</v>
      </c>
      <c r="BR3037">
        <v>3000</v>
      </c>
      <c r="BS3037">
        <v>3000</v>
      </c>
      <c r="BT3037">
        <v>2000</v>
      </c>
      <c r="BU3037">
        <v>3000</v>
      </c>
      <c r="BV3037">
        <v>2000</v>
      </c>
      <c r="BW3037">
        <v>2000</v>
      </c>
      <c r="BX3037" s="10">
        <v>-5000</v>
      </c>
      <c r="BY3037">
        <v>4000</v>
      </c>
      <c r="BZ3037">
        <v>2000</v>
      </c>
      <c r="CA3037">
        <v>2000</v>
      </c>
      <c r="CB3037">
        <v>2000</v>
      </c>
      <c r="CC3037">
        <v>2000</v>
      </c>
      <c r="CD3037">
        <v>2000</v>
      </c>
      <c r="CE3037">
        <v>2000</v>
      </c>
    </row>
    <row r="3038" spans="1:83" x14ac:dyDescent="0.35">
      <c r="A3038" s="9" t="str">
        <f t="shared" si="47"/>
        <v>828110.502.95</v>
      </c>
      <c r="B3038" s="52" t="e">
        <f>+IF(MATCH(A3038,List!H$10:H$145,0),"Targeted")</f>
        <v>#N/A</v>
      </c>
      <c r="C3038" s="65"/>
      <c r="D3038" s="151"/>
      <c r="E3038" s="16" t="s">
        <v>4663</v>
      </c>
      <c r="F3038" s="16" t="s">
        <v>4664</v>
      </c>
      <c r="G3038" s="16" t="s">
        <v>298</v>
      </c>
      <c r="H3038" s="16" t="s">
        <v>4664</v>
      </c>
      <c r="I3038" s="16" t="s">
        <v>4667</v>
      </c>
      <c r="J3038" s="16" t="s">
        <v>4668</v>
      </c>
      <c r="K3038" s="17" t="s">
        <v>245</v>
      </c>
      <c r="L3038" s="18" t="s">
        <v>4550</v>
      </c>
      <c r="M3038" s="195" t="s">
        <v>25</v>
      </c>
      <c r="N3038" s="16" t="s">
        <v>26</v>
      </c>
      <c r="O3038" s="17" t="s">
        <v>304</v>
      </c>
      <c r="P3038" s="17" t="s">
        <v>305</v>
      </c>
      <c r="Q3038" s="17" t="s">
        <v>306</v>
      </c>
      <c r="R3038">
        <v>0</v>
      </c>
      <c r="S3038">
        <v>0</v>
      </c>
      <c r="T3038">
        <v>0</v>
      </c>
      <c r="U3038">
        <v>0</v>
      </c>
      <c r="V3038">
        <v>0</v>
      </c>
      <c r="W3038">
        <v>0</v>
      </c>
      <c r="X3038">
        <v>0</v>
      </c>
      <c r="Y3038">
        <v>0</v>
      </c>
      <c r="Z3038">
        <v>0</v>
      </c>
      <c r="AA3038">
        <v>0</v>
      </c>
      <c r="AB3038">
        <v>0</v>
      </c>
      <c r="AC3038">
        <v>0</v>
      </c>
      <c r="AD3038">
        <v>0</v>
      </c>
      <c r="AE3038">
        <v>0</v>
      </c>
      <c r="AF3038">
        <v>0</v>
      </c>
      <c r="AG3038" s="19">
        <v>0</v>
      </c>
      <c r="AH3038">
        <v>0</v>
      </c>
      <c r="AI3038">
        <v>0</v>
      </c>
      <c r="AJ3038">
        <v>0</v>
      </c>
      <c r="AK3038">
        <v>0</v>
      </c>
      <c r="AL3038">
        <v>0</v>
      </c>
      <c r="AM3038">
        <v>0</v>
      </c>
      <c r="AN3038">
        <v>0</v>
      </c>
      <c r="AO3038">
        <v>0</v>
      </c>
      <c r="AP3038">
        <v>0</v>
      </c>
      <c r="AQ3038">
        <v>0</v>
      </c>
      <c r="AR3038">
        <v>-40000</v>
      </c>
      <c r="AS3038">
        <v>0</v>
      </c>
      <c r="AT3038">
        <v>0</v>
      </c>
      <c r="AU3038">
        <v>0</v>
      </c>
      <c r="AV3038">
        <v>0</v>
      </c>
      <c r="AW3038">
        <v>0</v>
      </c>
      <c r="AX3038">
        <v>0</v>
      </c>
      <c r="AY3038">
        <v>0</v>
      </c>
      <c r="AZ3038">
        <v>0</v>
      </c>
      <c r="BA3038">
        <v>0</v>
      </c>
      <c r="BB3038">
        <v>0</v>
      </c>
      <c r="BC3038">
        <v>0</v>
      </c>
      <c r="BD3038">
        <v>0</v>
      </c>
      <c r="BE3038">
        <v>0</v>
      </c>
      <c r="BF3038">
        <v>0</v>
      </c>
      <c r="BG3038">
        <v>0</v>
      </c>
      <c r="BH3038">
        <v>0</v>
      </c>
      <c r="BI3038">
        <v>0</v>
      </c>
      <c r="BJ3038">
        <v>0</v>
      </c>
      <c r="BK3038">
        <v>0</v>
      </c>
      <c r="BL3038">
        <v>0</v>
      </c>
      <c r="BM3038">
        <v>0</v>
      </c>
      <c r="BN3038">
        <v>0</v>
      </c>
      <c r="BO3038">
        <v>0</v>
      </c>
      <c r="BP3038">
        <v>0</v>
      </c>
      <c r="BQ3038">
        <v>0</v>
      </c>
      <c r="BR3038">
        <v>0</v>
      </c>
      <c r="BS3038">
        <v>0</v>
      </c>
      <c r="BT3038">
        <v>0</v>
      </c>
      <c r="BU3038">
        <v>0</v>
      </c>
      <c r="BV3038">
        <v>0</v>
      </c>
      <c r="BW3038">
        <v>0</v>
      </c>
      <c r="BX3038" s="10">
        <v>0</v>
      </c>
      <c r="BY3038">
        <v>0</v>
      </c>
      <c r="BZ3038">
        <v>0</v>
      </c>
      <c r="CA3038">
        <v>0</v>
      </c>
      <c r="CB3038">
        <v>0</v>
      </c>
      <c r="CC3038">
        <v>0</v>
      </c>
      <c r="CD3038">
        <v>0</v>
      </c>
      <c r="CE3038">
        <v>0</v>
      </c>
    </row>
    <row r="3039" spans="1:83" x14ac:dyDescent="0.35">
      <c r="A3039" s="9" t="str">
        <f t="shared" si="47"/>
        <v>1736.502.20</v>
      </c>
      <c r="B3039" s="52" t="e">
        <f>+IF(MATCH(A3039,List!H$10:H$145,0),"Targeted")</f>
        <v>#N/A</v>
      </c>
      <c r="C3039" s="65"/>
      <c r="D3039" s="151" t="s">
        <v>7700</v>
      </c>
      <c r="E3039" s="16" t="s">
        <v>4594</v>
      </c>
      <c r="F3039" s="16" t="s">
        <v>4595</v>
      </c>
      <c r="G3039" s="16" t="s">
        <v>730</v>
      </c>
      <c r="H3039" s="16" t="s">
        <v>4596</v>
      </c>
      <c r="I3039" s="16" t="s">
        <v>4669</v>
      </c>
      <c r="J3039" s="16" t="s">
        <v>4670</v>
      </c>
      <c r="K3039" s="17" t="s">
        <v>63</v>
      </c>
      <c r="L3039" s="18" t="s">
        <v>4550</v>
      </c>
      <c r="M3039" s="195" t="s">
        <v>25</v>
      </c>
      <c r="N3039" s="16" t="s">
        <v>26</v>
      </c>
      <c r="O3039" s="17" t="s">
        <v>346</v>
      </c>
      <c r="P3039" s="17" t="s">
        <v>524</v>
      </c>
      <c r="Q3039" s="17" t="s">
        <v>306</v>
      </c>
      <c r="R3039">
        <v>0</v>
      </c>
      <c r="S3039">
        <v>0</v>
      </c>
      <c r="T3039">
        <v>0</v>
      </c>
      <c r="U3039">
        <v>0</v>
      </c>
      <c r="V3039">
        <v>0</v>
      </c>
      <c r="W3039">
        <v>0</v>
      </c>
      <c r="X3039">
        <v>0</v>
      </c>
      <c r="Y3039">
        <v>0</v>
      </c>
      <c r="Z3039">
        <v>0</v>
      </c>
      <c r="AA3039">
        <v>0</v>
      </c>
      <c r="AB3039">
        <v>0</v>
      </c>
      <c r="AC3039">
        <v>0</v>
      </c>
      <c r="AD3039">
        <v>0</v>
      </c>
      <c r="AE3039">
        <v>0</v>
      </c>
      <c r="AF3039">
        <v>0</v>
      </c>
      <c r="AG3039" s="19">
        <v>0</v>
      </c>
      <c r="AH3039">
        <v>0</v>
      </c>
      <c r="AI3039">
        <v>0</v>
      </c>
      <c r="AJ3039">
        <v>0</v>
      </c>
      <c r="AK3039">
        <v>0</v>
      </c>
      <c r="AL3039">
        <v>0</v>
      </c>
      <c r="AM3039">
        <v>0</v>
      </c>
      <c r="AN3039">
        <v>0</v>
      </c>
      <c r="AO3039">
        <v>0</v>
      </c>
      <c r="AP3039">
        <v>0</v>
      </c>
      <c r="AQ3039">
        <v>0</v>
      </c>
      <c r="AR3039">
        <v>0</v>
      </c>
      <c r="AS3039">
        <v>0</v>
      </c>
      <c r="AT3039">
        <v>0</v>
      </c>
      <c r="AU3039">
        <v>0</v>
      </c>
      <c r="AV3039">
        <v>0</v>
      </c>
      <c r="AW3039">
        <v>0</v>
      </c>
      <c r="AX3039">
        <v>0</v>
      </c>
      <c r="AY3039">
        <v>0</v>
      </c>
      <c r="AZ3039">
        <v>0</v>
      </c>
      <c r="BA3039">
        <v>0</v>
      </c>
      <c r="BB3039">
        <v>0</v>
      </c>
      <c r="BC3039">
        <v>0</v>
      </c>
      <c r="BD3039">
        <v>0</v>
      </c>
      <c r="BE3039">
        <v>17000</v>
      </c>
      <c r="BF3039">
        <v>17000</v>
      </c>
      <c r="BG3039">
        <v>17000</v>
      </c>
      <c r="BH3039">
        <v>17000</v>
      </c>
      <c r="BI3039">
        <v>17000</v>
      </c>
      <c r="BJ3039">
        <v>26000</v>
      </c>
      <c r="BK3039">
        <v>33000</v>
      </c>
      <c r="BL3039">
        <v>33000</v>
      </c>
      <c r="BM3039">
        <v>33000</v>
      </c>
      <c r="BN3039">
        <v>35000</v>
      </c>
      <c r="BO3039">
        <v>35000</v>
      </c>
      <c r="BP3039">
        <v>35000</v>
      </c>
      <c r="BQ3039">
        <v>30000</v>
      </c>
      <c r="BR3039">
        <v>28000</v>
      </c>
      <c r="BS3039">
        <v>30000</v>
      </c>
      <c r="BT3039">
        <v>30000</v>
      </c>
      <c r="BU3039">
        <v>40000</v>
      </c>
      <c r="BV3039">
        <v>40000</v>
      </c>
      <c r="BW3039">
        <v>40000</v>
      </c>
      <c r="BX3039">
        <v>40000</v>
      </c>
      <c r="BY3039">
        <v>40000</v>
      </c>
      <c r="BZ3039">
        <v>40000</v>
      </c>
      <c r="CA3039">
        <v>40000</v>
      </c>
      <c r="CB3039">
        <v>41000</v>
      </c>
      <c r="CC3039">
        <v>42000</v>
      </c>
      <c r="CD3039">
        <v>43000</v>
      </c>
      <c r="CE3039">
        <v>44000</v>
      </c>
    </row>
    <row r="3040" spans="1:83" x14ac:dyDescent="0.35">
      <c r="A3040" s="9" t="str">
        <f t="shared" si="47"/>
        <v>0900.502.48</v>
      </c>
      <c r="B3040" s="52" t="e">
        <f>+IF(MATCH(A3040,List!H$10:H$145,0),"Targeted")</f>
        <v>#N/A</v>
      </c>
      <c r="C3040" s="65"/>
      <c r="D3040" s="151"/>
      <c r="E3040" s="16" t="s">
        <v>3205</v>
      </c>
      <c r="F3040" s="16" t="s">
        <v>4671</v>
      </c>
      <c r="G3040" s="16" t="s">
        <v>298</v>
      </c>
      <c r="H3040" s="16" t="s">
        <v>4671</v>
      </c>
      <c r="I3040" s="16" t="s">
        <v>21</v>
      </c>
      <c r="J3040" s="16" t="s">
        <v>4672</v>
      </c>
      <c r="K3040" s="17" t="s">
        <v>185</v>
      </c>
      <c r="L3040" s="18" t="s">
        <v>4550</v>
      </c>
      <c r="M3040" s="195" t="s">
        <v>25</v>
      </c>
      <c r="N3040" s="16" t="s">
        <v>26</v>
      </c>
      <c r="O3040" s="17" t="s">
        <v>304</v>
      </c>
      <c r="P3040" s="17" t="s">
        <v>305</v>
      </c>
      <c r="Q3040" s="17" t="s">
        <v>306</v>
      </c>
      <c r="R3040">
        <v>0</v>
      </c>
      <c r="S3040">
        <v>0</v>
      </c>
      <c r="T3040">
        <v>0</v>
      </c>
      <c r="U3040">
        <v>0</v>
      </c>
      <c r="V3040">
        <v>0</v>
      </c>
      <c r="W3040">
        <v>0</v>
      </c>
      <c r="X3040">
        <v>0</v>
      </c>
      <c r="Y3040">
        <v>0</v>
      </c>
      <c r="Z3040">
        <v>0</v>
      </c>
      <c r="AA3040">
        <v>0</v>
      </c>
      <c r="AB3040">
        <v>0</v>
      </c>
      <c r="AC3040">
        <v>0</v>
      </c>
      <c r="AD3040">
        <v>0</v>
      </c>
      <c r="AE3040">
        <v>0</v>
      </c>
      <c r="AF3040">
        <v>10000</v>
      </c>
      <c r="AG3040" s="19">
        <v>0</v>
      </c>
      <c r="AH3040">
        <v>20000</v>
      </c>
      <c r="AI3040">
        <v>0</v>
      </c>
      <c r="AJ3040">
        <v>0</v>
      </c>
      <c r="AK3040">
        <v>0</v>
      </c>
      <c r="AL3040">
        <v>0</v>
      </c>
      <c r="AM3040">
        <v>0</v>
      </c>
      <c r="AN3040">
        <v>0</v>
      </c>
      <c r="AO3040">
        <v>0</v>
      </c>
      <c r="AP3040">
        <v>0</v>
      </c>
      <c r="AQ3040">
        <v>0</v>
      </c>
      <c r="AR3040">
        <v>0</v>
      </c>
      <c r="AS3040">
        <v>0</v>
      </c>
      <c r="AT3040">
        <v>0</v>
      </c>
      <c r="AU3040">
        <v>0</v>
      </c>
      <c r="AV3040">
        <v>0</v>
      </c>
      <c r="AW3040">
        <v>0</v>
      </c>
      <c r="AX3040">
        <v>0</v>
      </c>
      <c r="AY3040">
        <v>0</v>
      </c>
      <c r="AZ3040">
        <v>0</v>
      </c>
      <c r="BA3040">
        <v>0</v>
      </c>
      <c r="BB3040">
        <v>0</v>
      </c>
      <c r="BC3040">
        <v>0</v>
      </c>
      <c r="BD3040">
        <v>0</v>
      </c>
      <c r="BE3040">
        <v>0</v>
      </c>
      <c r="BF3040">
        <v>0</v>
      </c>
      <c r="BG3040">
        <v>0</v>
      </c>
      <c r="BH3040">
        <v>0</v>
      </c>
      <c r="BI3040">
        <v>0</v>
      </c>
      <c r="BJ3040">
        <v>0</v>
      </c>
      <c r="BK3040">
        <v>0</v>
      </c>
      <c r="BL3040">
        <v>0</v>
      </c>
      <c r="BM3040">
        <v>0</v>
      </c>
      <c r="BN3040">
        <v>0</v>
      </c>
      <c r="BO3040">
        <v>0</v>
      </c>
      <c r="BP3040">
        <v>0</v>
      </c>
      <c r="BQ3040">
        <v>0</v>
      </c>
      <c r="BR3040">
        <v>0</v>
      </c>
      <c r="BS3040">
        <v>0</v>
      </c>
      <c r="BT3040">
        <v>0</v>
      </c>
      <c r="BU3040">
        <v>0</v>
      </c>
      <c r="BV3040">
        <v>0</v>
      </c>
      <c r="BW3040">
        <v>0</v>
      </c>
      <c r="BX3040" s="10">
        <v>0</v>
      </c>
      <c r="BY3040">
        <v>0</v>
      </c>
      <c r="BZ3040">
        <v>0</v>
      </c>
      <c r="CA3040">
        <v>0</v>
      </c>
      <c r="CB3040">
        <v>0</v>
      </c>
      <c r="CC3040">
        <v>0</v>
      </c>
      <c r="CD3040">
        <v>0</v>
      </c>
      <c r="CE3040">
        <v>0</v>
      </c>
    </row>
    <row r="3041" spans="1:83" x14ac:dyDescent="0.35">
      <c r="A3041" s="9" t="str">
        <f t="shared" si="47"/>
        <v>0950.502.95</v>
      </c>
      <c r="B3041" s="52" t="e">
        <f>+IF(MATCH(A3041,List!H$10:H$145,0),"Targeted")</f>
        <v>#N/A</v>
      </c>
      <c r="C3041" s="65"/>
      <c r="D3041" s="151" t="s">
        <v>7700</v>
      </c>
      <c r="E3041" s="16" t="s">
        <v>3205</v>
      </c>
      <c r="F3041" s="16" t="s">
        <v>4671</v>
      </c>
      <c r="G3041" s="16" t="s">
        <v>298</v>
      </c>
      <c r="H3041" s="16" t="s">
        <v>4671</v>
      </c>
      <c r="I3041" s="16" t="s">
        <v>257</v>
      </c>
      <c r="J3041" s="16" t="s">
        <v>4673</v>
      </c>
      <c r="K3041" s="17" t="s">
        <v>245</v>
      </c>
      <c r="L3041" s="18" t="s">
        <v>4550</v>
      </c>
      <c r="M3041" s="195" t="s">
        <v>25</v>
      </c>
      <c r="N3041" s="16" t="s">
        <v>26</v>
      </c>
      <c r="O3041" s="17" t="s">
        <v>346</v>
      </c>
      <c r="P3041" s="17" t="s">
        <v>305</v>
      </c>
      <c r="Q3041" s="17" t="s">
        <v>306</v>
      </c>
      <c r="R3041">
        <v>0</v>
      </c>
      <c r="S3041">
        <v>0</v>
      </c>
      <c r="T3041">
        <v>0</v>
      </c>
      <c r="U3041">
        <v>0</v>
      </c>
      <c r="V3041">
        <v>0</v>
      </c>
      <c r="W3041">
        <v>0</v>
      </c>
      <c r="X3041">
        <v>0</v>
      </c>
      <c r="Y3041">
        <v>0</v>
      </c>
      <c r="Z3041">
        <v>0</v>
      </c>
      <c r="AA3041">
        <v>0</v>
      </c>
      <c r="AB3041">
        <v>0</v>
      </c>
      <c r="AC3041">
        <v>0</v>
      </c>
      <c r="AD3041">
        <v>0</v>
      </c>
      <c r="AE3041">
        <v>0</v>
      </c>
      <c r="AF3041">
        <v>0</v>
      </c>
      <c r="AG3041" s="19">
        <v>0</v>
      </c>
      <c r="AH3041">
        <v>0</v>
      </c>
      <c r="AI3041">
        <v>0</v>
      </c>
      <c r="AJ3041">
        <v>0</v>
      </c>
      <c r="AK3041">
        <v>0</v>
      </c>
      <c r="AL3041">
        <v>0</v>
      </c>
      <c r="AM3041">
        <v>0</v>
      </c>
      <c r="AN3041">
        <v>0</v>
      </c>
      <c r="AO3041">
        <v>0</v>
      </c>
      <c r="AP3041">
        <v>0</v>
      </c>
      <c r="AQ3041">
        <v>0</v>
      </c>
      <c r="AR3041">
        <v>0</v>
      </c>
      <c r="AS3041">
        <v>0</v>
      </c>
      <c r="AT3041">
        <v>0</v>
      </c>
      <c r="AU3041">
        <v>0</v>
      </c>
      <c r="AV3041">
        <v>0</v>
      </c>
      <c r="AW3041">
        <v>0</v>
      </c>
      <c r="AX3041">
        <v>0</v>
      </c>
      <c r="AY3041">
        <v>0</v>
      </c>
      <c r="AZ3041">
        <v>0</v>
      </c>
      <c r="BA3041">
        <v>0</v>
      </c>
      <c r="BB3041">
        <v>0</v>
      </c>
      <c r="BC3041">
        <v>0</v>
      </c>
      <c r="BD3041">
        <v>0</v>
      </c>
      <c r="BE3041">
        <v>0</v>
      </c>
      <c r="BF3041">
        <v>0</v>
      </c>
      <c r="BG3041">
        <v>0</v>
      </c>
      <c r="BH3041">
        <v>0</v>
      </c>
      <c r="BI3041">
        <v>0</v>
      </c>
      <c r="BJ3041">
        <v>0</v>
      </c>
      <c r="BK3041">
        <v>0</v>
      </c>
      <c r="BL3041">
        <v>0</v>
      </c>
      <c r="BM3041">
        <v>0</v>
      </c>
      <c r="BN3041">
        <v>1000</v>
      </c>
      <c r="BO3041">
        <v>0</v>
      </c>
      <c r="BP3041">
        <v>1000</v>
      </c>
      <c r="BQ3041">
        <v>1000</v>
      </c>
      <c r="BR3041">
        <v>1000</v>
      </c>
      <c r="BS3041">
        <v>1000</v>
      </c>
      <c r="BT3041">
        <v>1000</v>
      </c>
      <c r="BU3041">
        <v>1000</v>
      </c>
      <c r="BV3041">
        <v>1000</v>
      </c>
      <c r="BW3041">
        <v>1000</v>
      </c>
      <c r="BX3041">
        <v>1000</v>
      </c>
      <c r="BY3041">
        <v>2000</v>
      </c>
      <c r="BZ3041">
        <v>2000</v>
      </c>
      <c r="CA3041">
        <v>0</v>
      </c>
      <c r="CB3041">
        <v>0</v>
      </c>
      <c r="CC3041">
        <v>0</v>
      </c>
      <c r="CD3041">
        <v>0</v>
      </c>
      <c r="CE3041">
        <v>0</v>
      </c>
    </row>
    <row r="3042" spans="1:83" x14ac:dyDescent="0.35">
      <c r="A3042" s="9" t="str">
        <f t="shared" si="47"/>
        <v>8296.502.95</v>
      </c>
      <c r="B3042" s="52" t="e">
        <f>+IF(MATCH(A3042,List!H$10:H$145,0),"Targeted")</f>
        <v>#N/A</v>
      </c>
      <c r="C3042" s="65"/>
      <c r="D3042" s="151"/>
      <c r="E3042" s="16" t="s">
        <v>3205</v>
      </c>
      <c r="F3042" s="16" t="s">
        <v>4671</v>
      </c>
      <c r="G3042" s="16" t="s">
        <v>298</v>
      </c>
      <c r="H3042" s="16" t="s">
        <v>4671</v>
      </c>
      <c r="I3042" s="16" t="s">
        <v>4674</v>
      </c>
      <c r="J3042" s="16" t="s">
        <v>4675</v>
      </c>
      <c r="K3042" s="17" t="s">
        <v>245</v>
      </c>
      <c r="L3042" s="18" t="s">
        <v>4550</v>
      </c>
      <c r="M3042" s="195" t="s">
        <v>25</v>
      </c>
      <c r="N3042" s="16" t="s">
        <v>26</v>
      </c>
      <c r="O3042" s="17" t="s">
        <v>304</v>
      </c>
      <c r="P3042" s="17" t="s">
        <v>305</v>
      </c>
      <c r="Q3042" s="17" t="s">
        <v>306</v>
      </c>
      <c r="R3042">
        <v>0</v>
      </c>
      <c r="S3042">
        <v>0</v>
      </c>
      <c r="T3042">
        <v>0</v>
      </c>
      <c r="U3042">
        <v>0</v>
      </c>
      <c r="V3042">
        <v>0</v>
      </c>
      <c r="W3042">
        <v>0</v>
      </c>
      <c r="X3042">
        <v>0</v>
      </c>
      <c r="Y3042">
        <v>0</v>
      </c>
      <c r="Z3042">
        <v>0</v>
      </c>
      <c r="AA3042">
        <v>0</v>
      </c>
      <c r="AB3042">
        <v>0</v>
      </c>
      <c r="AC3042">
        <v>0</v>
      </c>
      <c r="AD3042">
        <v>0</v>
      </c>
      <c r="AE3042">
        <v>0</v>
      </c>
      <c r="AF3042">
        <v>-10566</v>
      </c>
      <c r="AG3042" s="19">
        <v>467</v>
      </c>
      <c r="AH3042">
        <v>-21108</v>
      </c>
      <c r="AI3042">
        <v>-1841</v>
      </c>
      <c r="AJ3042">
        <v>-1915</v>
      </c>
      <c r="AK3042">
        <v>-1895</v>
      </c>
      <c r="AL3042">
        <v>699</v>
      </c>
      <c r="AM3042">
        <v>1627</v>
      </c>
      <c r="AN3042">
        <v>1795</v>
      </c>
      <c r="AO3042">
        <v>1929</v>
      </c>
      <c r="AP3042">
        <v>1332</v>
      </c>
      <c r="AQ3042">
        <v>2441</v>
      </c>
      <c r="AR3042">
        <v>2717</v>
      </c>
      <c r="AS3042">
        <v>2815</v>
      </c>
      <c r="AT3042">
        <v>2851</v>
      </c>
      <c r="AU3042">
        <v>2883</v>
      </c>
      <c r="AV3042">
        <v>2968</v>
      </c>
      <c r="AW3042">
        <v>2401</v>
      </c>
      <c r="AX3042">
        <v>2894</v>
      </c>
      <c r="AY3042">
        <v>2323</v>
      </c>
      <c r="AZ3042">
        <v>3000</v>
      </c>
      <c r="BA3042">
        <v>3000</v>
      </c>
      <c r="BB3042">
        <v>3000</v>
      </c>
      <c r="BC3042">
        <v>4000</v>
      </c>
      <c r="BD3042">
        <v>5000</v>
      </c>
      <c r="BE3042">
        <v>3000</v>
      </c>
      <c r="BF3042">
        <v>1000</v>
      </c>
      <c r="BG3042">
        <v>3000</v>
      </c>
      <c r="BH3042">
        <v>3000</v>
      </c>
      <c r="BI3042">
        <v>4000</v>
      </c>
      <c r="BJ3042">
        <v>3000</v>
      </c>
      <c r="BK3042">
        <v>3000</v>
      </c>
      <c r="BL3042">
        <v>3000</v>
      </c>
      <c r="BM3042">
        <v>3000</v>
      </c>
      <c r="BN3042">
        <v>2000</v>
      </c>
      <c r="BO3042">
        <v>2000</v>
      </c>
      <c r="BP3042">
        <v>2000</v>
      </c>
      <c r="BQ3042">
        <v>2000</v>
      </c>
      <c r="BR3042">
        <v>3000</v>
      </c>
      <c r="BS3042">
        <v>3000</v>
      </c>
      <c r="BT3042">
        <v>2000</v>
      </c>
      <c r="BU3042">
        <v>2000</v>
      </c>
      <c r="BV3042">
        <v>2000</v>
      </c>
      <c r="BW3042">
        <v>3000</v>
      </c>
      <c r="BX3042" s="10">
        <v>2000</v>
      </c>
      <c r="BY3042">
        <v>2000</v>
      </c>
      <c r="BZ3042">
        <v>2000</v>
      </c>
      <c r="CA3042">
        <v>0</v>
      </c>
      <c r="CB3042">
        <v>3000</v>
      </c>
      <c r="CC3042">
        <v>3000</v>
      </c>
      <c r="CD3042">
        <v>3000</v>
      </c>
      <c r="CE3042">
        <v>3000</v>
      </c>
    </row>
    <row r="3043" spans="1:83" x14ac:dyDescent="0.35">
      <c r="A3043" s="9" t="str">
        <f t="shared" si="47"/>
        <v>829630.502.95</v>
      </c>
      <c r="B3043" s="52" t="e">
        <f>+IF(MATCH(A3043,List!H$10:H$145,0),"Targeted")</f>
        <v>#N/A</v>
      </c>
      <c r="C3043" s="65"/>
      <c r="D3043" s="151"/>
      <c r="E3043" s="16" t="s">
        <v>3205</v>
      </c>
      <c r="F3043" s="16" t="s">
        <v>4671</v>
      </c>
      <c r="G3043" s="16" t="s">
        <v>298</v>
      </c>
      <c r="H3043" s="16" t="s">
        <v>4671</v>
      </c>
      <c r="I3043" s="16" t="s">
        <v>4676</v>
      </c>
      <c r="J3043" s="16" t="s">
        <v>4677</v>
      </c>
      <c r="K3043" s="17" t="s">
        <v>245</v>
      </c>
      <c r="L3043" s="18" t="s">
        <v>4550</v>
      </c>
      <c r="M3043" s="195" t="s">
        <v>25</v>
      </c>
      <c r="N3043" s="16" t="s">
        <v>26</v>
      </c>
      <c r="O3043" s="17" t="s">
        <v>304</v>
      </c>
      <c r="P3043" s="17" t="s">
        <v>305</v>
      </c>
      <c r="Q3043" s="17" t="s">
        <v>306</v>
      </c>
      <c r="R3043">
        <v>0</v>
      </c>
      <c r="S3043">
        <v>0</v>
      </c>
      <c r="T3043">
        <v>0</v>
      </c>
      <c r="U3043">
        <v>0</v>
      </c>
      <c r="V3043">
        <v>0</v>
      </c>
      <c r="W3043">
        <v>0</v>
      </c>
      <c r="X3043">
        <v>0</v>
      </c>
      <c r="Y3043">
        <v>0</v>
      </c>
      <c r="Z3043">
        <v>0</v>
      </c>
      <c r="AA3043">
        <v>0</v>
      </c>
      <c r="AB3043">
        <v>0</v>
      </c>
      <c r="AC3043">
        <v>0</v>
      </c>
      <c r="AD3043">
        <v>0</v>
      </c>
      <c r="AE3043">
        <v>0</v>
      </c>
      <c r="AF3043">
        <v>0</v>
      </c>
      <c r="AG3043" s="19">
        <v>0</v>
      </c>
      <c r="AH3043">
        <v>0</v>
      </c>
      <c r="AI3043">
        <v>0</v>
      </c>
      <c r="AJ3043">
        <v>0</v>
      </c>
      <c r="AK3043">
        <v>0</v>
      </c>
      <c r="AL3043">
        <v>0</v>
      </c>
      <c r="AM3043">
        <v>0</v>
      </c>
      <c r="AN3043">
        <v>0</v>
      </c>
      <c r="AO3043">
        <v>0</v>
      </c>
      <c r="AP3043">
        <v>0</v>
      </c>
      <c r="AQ3043">
        <v>0</v>
      </c>
      <c r="AR3043">
        <v>0</v>
      </c>
      <c r="AS3043">
        <v>0</v>
      </c>
      <c r="AT3043">
        <v>0</v>
      </c>
      <c r="AU3043">
        <v>0</v>
      </c>
      <c r="AV3043">
        <v>0</v>
      </c>
      <c r="AW3043">
        <v>0</v>
      </c>
      <c r="AX3043">
        <v>0</v>
      </c>
      <c r="AY3043">
        <v>0</v>
      </c>
      <c r="AZ3043">
        <v>0</v>
      </c>
      <c r="BA3043">
        <v>0</v>
      </c>
      <c r="BB3043">
        <v>0</v>
      </c>
      <c r="BC3043">
        <v>0</v>
      </c>
      <c r="BD3043">
        <v>0</v>
      </c>
      <c r="BE3043">
        <v>0</v>
      </c>
      <c r="BF3043">
        <v>0</v>
      </c>
      <c r="BG3043">
        <v>0</v>
      </c>
      <c r="BH3043">
        <v>0</v>
      </c>
      <c r="BI3043">
        <v>0</v>
      </c>
      <c r="BJ3043">
        <v>0</v>
      </c>
      <c r="BK3043">
        <v>0</v>
      </c>
      <c r="BL3043">
        <v>0</v>
      </c>
      <c r="BM3043">
        <v>0</v>
      </c>
      <c r="BN3043">
        <v>0</v>
      </c>
      <c r="BO3043">
        <v>0</v>
      </c>
      <c r="BP3043">
        <v>-1000</v>
      </c>
      <c r="BQ3043">
        <v>-1000</v>
      </c>
      <c r="BR3043">
        <v>0</v>
      </c>
      <c r="BS3043">
        <v>-1000</v>
      </c>
      <c r="BT3043">
        <v>-1000</v>
      </c>
      <c r="BU3043">
        <v>-1000</v>
      </c>
      <c r="BV3043">
        <v>-1000</v>
      </c>
      <c r="BW3043">
        <v>-1000</v>
      </c>
      <c r="BX3043" s="10">
        <v>-1000</v>
      </c>
      <c r="BY3043">
        <v>-2000</v>
      </c>
      <c r="BZ3043">
        <v>-2000</v>
      </c>
      <c r="CA3043">
        <v>0</v>
      </c>
      <c r="CB3043">
        <v>0</v>
      </c>
      <c r="CC3043">
        <v>0</v>
      </c>
      <c r="CD3043">
        <v>0</v>
      </c>
      <c r="CE3043">
        <v>0</v>
      </c>
    </row>
    <row r="3044" spans="1:83" x14ac:dyDescent="0.35">
      <c r="A3044" s="9" t="str">
        <f t="shared" si="47"/>
        <v>2900.502.95</v>
      </c>
      <c r="B3044" s="52" t="e">
        <f>+IF(MATCH(A3044,List!H$10:H$145,0),"Targeted")</f>
        <v>#N/A</v>
      </c>
      <c r="C3044" s="65"/>
      <c r="D3044" s="151" t="s">
        <v>7700</v>
      </c>
      <c r="E3044" s="16" t="s">
        <v>3219</v>
      </c>
      <c r="F3044" s="16" t="s">
        <v>4678</v>
      </c>
      <c r="G3044" s="16" t="s">
        <v>298</v>
      </c>
      <c r="H3044" s="16" t="s">
        <v>4678</v>
      </c>
      <c r="I3044" s="16" t="s">
        <v>3087</v>
      </c>
      <c r="J3044" s="16" t="s">
        <v>4679</v>
      </c>
      <c r="K3044" s="17" t="s">
        <v>245</v>
      </c>
      <c r="L3044" s="18" t="s">
        <v>4550</v>
      </c>
      <c r="M3044" s="195" t="s">
        <v>25</v>
      </c>
      <c r="N3044" s="16" t="s">
        <v>26</v>
      </c>
      <c r="O3044" s="17" t="s">
        <v>346</v>
      </c>
      <c r="P3044" s="17" t="s">
        <v>305</v>
      </c>
      <c r="Q3044" s="17" t="s">
        <v>306</v>
      </c>
      <c r="R3044">
        <v>0</v>
      </c>
      <c r="S3044">
        <v>0</v>
      </c>
      <c r="T3044">
        <v>0</v>
      </c>
      <c r="U3044">
        <v>0</v>
      </c>
      <c r="V3044">
        <v>0</v>
      </c>
      <c r="W3044">
        <v>0</v>
      </c>
      <c r="X3044">
        <v>0</v>
      </c>
      <c r="Y3044">
        <v>0</v>
      </c>
      <c r="Z3044">
        <v>0</v>
      </c>
      <c r="AA3044">
        <v>0</v>
      </c>
      <c r="AB3044">
        <v>0</v>
      </c>
      <c r="AC3044">
        <v>0</v>
      </c>
      <c r="AD3044">
        <v>0</v>
      </c>
      <c r="AE3044">
        <v>0</v>
      </c>
      <c r="AF3044">
        <v>0</v>
      </c>
      <c r="AG3044" s="19">
        <v>0</v>
      </c>
      <c r="AH3044">
        <v>0</v>
      </c>
      <c r="AI3044">
        <v>0</v>
      </c>
      <c r="AJ3044">
        <v>0</v>
      </c>
      <c r="AK3044">
        <v>0</v>
      </c>
      <c r="AL3044">
        <v>0</v>
      </c>
      <c r="AM3044">
        <v>0</v>
      </c>
      <c r="AN3044">
        <v>0</v>
      </c>
      <c r="AO3044">
        <v>0</v>
      </c>
      <c r="AP3044">
        <v>0</v>
      </c>
      <c r="AQ3044">
        <v>0</v>
      </c>
      <c r="AR3044">
        <v>0</v>
      </c>
      <c r="AS3044">
        <v>0</v>
      </c>
      <c r="AT3044">
        <v>3094</v>
      </c>
      <c r="AU3044">
        <v>4305</v>
      </c>
      <c r="AV3044">
        <v>5447</v>
      </c>
      <c r="AW3044">
        <v>6612</v>
      </c>
      <c r="AX3044">
        <v>7462</v>
      </c>
      <c r="AY3044">
        <v>12213</v>
      </c>
      <c r="AZ3044">
        <v>11000</v>
      </c>
      <c r="BA3044">
        <v>6000</v>
      </c>
      <c r="BB3044">
        <v>6000</v>
      </c>
      <c r="BC3044">
        <v>4000</v>
      </c>
      <c r="BD3044">
        <v>4000</v>
      </c>
      <c r="BE3044">
        <v>2000</v>
      </c>
      <c r="BF3044">
        <v>4000</v>
      </c>
      <c r="BG3044">
        <v>4000</v>
      </c>
      <c r="BH3044">
        <v>4000</v>
      </c>
      <c r="BI3044">
        <v>6000</v>
      </c>
      <c r="BJ3044">
        <v>6000</v>
      </c>
      <c r="BK3044">
        <v>6000</v>
      </c>
      <c r="BL3044">
        <v>6000</v>
      </c>
      <c r="BM3044">
        <v>7000</v>
      </c>
      <c r="BN3044">
        <v>8000</v>
      </c>
      <c r="BO3044">
        <v>8000</v>
      </c>
      <c r="BP3044">
        <v>8000</v>
      </c>
      <c r="BQ3044">
        <v>9000</v>
      </c>
      <c r="BR3044">
        <v>8000</v>
      </c>
      <c r="BS3044">
        <v>9000</v>
      </c>
      <c r="BT3044">
        <v>9000</v>
      </c>
      <c r="BU3044">
        <v>12000</v>
      </c>
      <c r="BV3044">
        <v>15000</v>
      </c>
      <c r="BW3044">
        <v>10000</v>
      </c>
      <c r="BX3044">
        <v>10000</v>
      </c>
      <c r="BY3044">
        <v>11000</v>
      </c>
      <c r="BZ3044">
        <v>11000</v>
      </c>
      <c r="CA3044">
        <v>11000</v>
      </c>
      <c r="CB3044">
        <v>11000</v>
      </c>
      <c r="CC3044">
        <v>11000</v>
      </c>
      <c r="CD3044">
        <v>12000</v>
      </c>
      <c r="CE3044">
        <v>12000</v>
      </c>
    </row>
    <row r="3045" spans="1:83" x14ac:dyDescent="0.35">
      <c r="A3045" s="9" t="str">
        <f t="shared" si="47"/>
        <v>2900.502.95</v>
      </c>
      <c r="B3045" s="52" t="e">
        <f>+IF(MATCH(A3045,List!H$10:H$145,0),"Targeted")</f>
        <v>#N/A</v>
      </c>
      <c r="C3045" s="65"/>
      <c r="D3045" s="151" t="s">
        <v>7700</v>
      </c>
      <c r="E3045" s="16" t="s">
        <v>3219</v>
      </c>
      <c r="F3045" s="16" t="s">
        <v>4678</v>
      </c>
      <c r="G3045" s="16" t="s">
        <v>298</v>
      </c>
      <c r="H3045" s="16" t="s">
        <v>4678</v>
      </c>
      <c r="I3045" s="16" t="s">
        <v>3087</v>
      </c>
      <c r="J3045" s="16" t="s">
        <v>4679</v>
      </c>
      <c r="K3045" s="17" t="s">
        <v>245</v>
      </c>
      <c r="L3045" s="18" t="s">
        <v>4550</v>
      </c>
      <c r="M3045" s="195" t="s">
        <v>25</v>
      </c>
      <c r="N3045" s="16" t="s">
        <v>26</v>
      </c>
      <c r="O3045" s="17" t="s">
        <v>346</v>
      </c>
      <c r="P3045" s="17" t="s">
        <v>524</v>
      </c>
      <c r="Q3045" s="17" t="s">
        <v>306</v>
      </c>
      <c r="R3045">
        <v>0</v>
      </c>
      <c r="S3045">
        <v>0</v>
      </c>
      <c r="T3045">
        <v>0</v>
      </c>
      <c r="U3045">
        <v>0</v>
      </c>
      <c r="V3045">
        <v>0</v>
      </c>
      <c r="W3045">
        <v>0</v>
      </c>
      <c r="X3045">
        <v>0</v>
      </c>
      <c r="Y3045">
        <v>0</v>
      </c>
      <c r="Z3045">
        <v>0</v>
      </c>
      <c r="AA3045">
        <v>0</v>
      </c>
      <c r="AB3045">
        <v>0</v>
      </c>
      <c r="AC3045">
        <v>0</v>
      </c>
      <c r="AD3045">
        <v>0</v>
      </c>
      <c r="AE3045">
        <v>0</v>
      </c>
      <c r="AF3045">
        <v>0</v>
      </c>
      <c r="AG3045" s="19">
        <v>0</v>
      </c>
      <c r="AH3045">
        <v>0</v>
      </c>
      <c r="AI3045">
        <v>0</v>
      </c>
      <c r="AJ3045">
        <v>0</v>
      </c>
      <c r="AK3045">
        <v>0</v>
      </c>
      <c r="AL3045">
        <v>0</v>
      </c>
      <c r="AM3045">
        <v>0</v>
      </c>
      <c r="AN3045">
        <v>0</v>
      </c>
      <c r="AO3045">
        <v>0</v>
      </c>
      <c r="AP3045">
        <v>0</v>
      </c>
      <c r="AQ3045">
        <v>0</v>
      </c>
      <c r="AR3045">
        <v>0</v>
      </c>
      <c r="AS3045">
        <v>0</v>
      </c>
      <c r="AT3045">
        <v>0</v>
      </c>
      <c r="AU3045">
        <v>0</v>
      </c>
      <c r="AV3045">
        <v>0</v>
      </c>
      <c r="AW3045">
        <v>0</v>
      </c>
      <c r="AX3045">
        <v>0</v>
      </c>
      <c r="AY3045">
        <v>0</v>
      </c>
      <c r="AZ3045">
        <v>0</v>
      </c>
      <c r="BA3045">
        <v>0</v>
      </c>
      <c r="BB3045">
        <v>0</v>
      </c>
      <c r="BC3045">
        <v>0</v>
      </c>
      <c r="BD3045">
        <v>0</v>
      </c>
      <c r="BE3045">
        <v>0</v>
      </c>
      <c r="BF3045">
        <v>0</v>
      </c>
      <c r="BG3045">
        <v>0</v>
      </c>
      <c r="BH3045">
        <v>1000</v>
      </c>
      <c r="BI3045">
        <v>0</v>
      </c>
      <c r="BJ3045">
        <v>0</v>
      </c>
      <c r="BK3045">
        <v>0</v>
      </c>
      <c r="BL3045">
        <v>0</v>
      </c>
      <c r="BM3045">
        <v>0</v>
      </c>
      <c r="BN3045">
        <v>0</v>
      </c>
      <c r="BO3045">
        <v>0</v>
      </c>
      <c r="BP3045">
        <v>0</v>
      </c>
      <c r="BQ3045">
        <v>0</v>
      </c>
      <c r="BR3045">
        <v>0</v>
      </c>
      <c r="BS3045">
        <v>0</v>
      </c>
      <c r="BT3045">
        <v>0</v>
      </c>
      <c r="BU3045">
        <v>0</v>
      </c>
      <c r="BV3045">
        <v>0</v>
      </c>
      <c r="BW3045">
        <v>0</v>
      </c>
      <c r="BX3045">
        <v>0</v>
      </c>
      <c r="BY3045">
        <v>0</v>
      </c>
      <c r="BZ3045">
        <v>0</v>
      </c>
      <c r="CA3045">
        <v>0</v>
      </c>
      <c r="CB3045">
        <v>0</v>
      </c>
      <c r="CC3045">
        <v>0</v>
      </c>
      <c r="CD3045">
        <v>0</v>
      </c>
      <c r="CE3045">
        <v>0</v>
      </c>
    </row>
    <row r="3046" spans="1:83" x14ac:dyDescent="0.35">
      <c r="A3046" s="9" t="str">
        <f t="shared" si="47"/>
        <v>0200.502.95</v>
      </c>
      <c r="B3046" s="52" t="e">
        <f>+IF(MATCH(A3046,List!H$10:H$145,0),"Targeted")</f>
        <v>#N/A</v>
      </c>
      <c r="C3046" s="65"/>
      <c r="D3046" s="151"/>
      <c r="E3046" s="16" t="s">
        <v>4680</v>
      </c>
      <c r="F3046" s="16" t="s">
        <v>4681</v>
      </c>
      <c r="G3046" s="16" t="s">
        <v>298</v>
      </c>
      <c r="H3046" s="16" t="s">
        <v>4681</v>
      </c>
      <c r="I3046" s="16" t="s">
        <v>24</v>
      </c>
      <c r="J3046" s="16" t="s">
        <v>4681</v>
      </c>
      <c r="K3046" s="17" t="s">
        <v>245</v>
      </c>
      <c r="L3046" s="18" t="s">
        <v>4550</v>
      </c>
      <c r="M3046" s="195" t="s">
        <v>25</v>
      </c>
      <c r="N3046" s="16" t="s">
        <v>26</v>
      </c>
      <c r="O3046" s="17" t="s">
        <v>304</v>
      </c>
      <c r="P3046" s="17" t="s">
        <v>305</v>
      </c>
      <c r="Q3046" s="17" t="s">
        <v>306</v>
      </c>
      <c r="R3046">
        <v>0</v>
      </c>
      <c r="S3046">
        <v>0</v>
      </c>
      <c r="T3046">
        <v>0</v>
      </c>
      <c r="U3046">
        <v>0</v>
      </c>
      <c r="V3046">
        <v>0</v>
      </c>
      <c r="W3046">
        <v>0</v>
      </c>
      <c r="X3046">
        <v>0</v>
      </c>
      <c r="Y3046">
        <v>0</v>
      </c>
      <c r="Z3046">
        <v>0</v>
      </c>
      <c r="AA3046">
        <v>0</v>
      </c>
      <c r="AB3046">
        <v>0</v>
      </c>
      <c r="AC3046">
        <v>0</v>
      </c>
      <c r="AD3046">
        <v>0</v>
      </c>
      <c r="AE3046">
        <v>0</v>
      </c>
      <c r="AF3046">
        <v>0</v>
      </c>
      <c r="AG3046" s="19">
        <v>0</v>
      </c>
      <c r="AH3046">
        <v>0</v>
      </c>
      <c r="AI3046">
        <v>0</v>
      </c>
      <c r="AJ3046">
        <v>0</v>
      </c>
      <c r="AK3046">
        <v>0</v>
      </c>
      <c r="AL3046">
        <v>0</v>
      </c>
      <c r="AM3046">
        <v>0</v>
      </c>
      <c r="AN3046">
        <v>0</v>
      </c>
      <c r="AO3046">
        <v>0</v>
      </c>
      <c r="AP3046">
        <v>0</v>
      </c>
      <c r="AQ3046">
        <v>0</v>
      </c>
      <c r="AR3046">
        <v>0</v>
      </c>
      <c r="AS3046">
        <v>13200</v>
      </c>
      <c r="AT3046">
        <v>10000</v>
      </c>
      <c r="AU3046">
        <v>133</v>
      </c>
      <c r="AV3046">
        <v>-133</v>
      </c>
      <c r="AW3046">
        <v>0</v>
      </c>
      <c r="AX3046">
        <v>0</v>
      </c>
      <c r="AY3046">
        <v>0</v>
      </c>
      <c r="AZ3046">
        <v>0</v>
      </c>
      <c r="BA3046">
        <v>0</v>
      </c>
      <c r="BB3046">
        <v>0</v>
      </c>
      <c r="BC3046">
        <v>0</v>
      </c>
      <c r="BD3046">
        <v>0</v>
      </c>
      <c r="BE3046">
        <v>0</v>
      </c>
      <c r="BF3046">
        <v>0</v>
      </c>
      <c r="BG3046">
        <v>0</v>
      </c>
      <c r="BH3046">
        <v>0</v>
      </c>
      <c r="BI3046">
        <v>0</v>
      </c>
      <c r="BJ3046">
        <v>0</v>
      </c>
      <c r="BK3046">
        <v>0</v>
      </c>
      <c r="BL3046">
        <v>0</v>
      </c>
      <c r="BM3046">
        <v>0</v>
      </c>
      <c r="BN3046">
        <v>0</v>
      </c>
      <c r="BO3046">
        <v>0</v>
      </c>
      <c r="BP3046">
        <v>0</v>
      </c>
      <c r="BQ3046">
        <v>0</v>
      </c>
      <c r="BR3046">
        <v>0</v>
      </c>
      <c r="BS3046">
        <v>0</v>
      </c>
      <c r="BT3046">
        <v>0</v>
      </c>
      <c r="BU3046">
        <v>0</v>
      </c>
      <c r="BV3046">
        <v>0</v>
      </c>
      <c r="BW3046">
        <v>0</v>
      </c>
      <c r="BX3046" s="10">
        <v>0</v>
      </c>
      <c r="BY3046">
        <v>0</v>
      </c>
      <c r="BZ3046">
        <v>0</v>
      </c>
      <c r="CA3046">
        <v>0</v>
      </c>
      <c r="CB3046">
        <v>0</v>
      </c>
      <c r="CC3046">
        <v>0</v>
      </c>
      <c r="CD3046">
        <v>0</v>
      </c>
      <c r="CE3046">
        <v>0</v>
      </c>
    </row>
    <row r="3047" spans="1:83" x14ac:dyDescent="0.35">
      <c r="A3047" s="9" t="str">
        <f t="shared" si="47"/>
        <v>8282.502.95</v>
      </c>
      <c r="B3047" s="52" t="e">
        <f>+IF(MATCH(A3047,List!H$10:H$145,0),"Targeted")</f>
        <v>#N/A</v>
      </c>
      <c r="C3047" s="65"/>
      <c r="D3047" s="151"/>
      <c r="E3047" s="16" t="s">
        <v>4680</v>
      </c>
      <c r="F3047" s="16" t="s">
        <v>4681</v>
      </c>
      <c r="G3047" s="16" t="s">
        <v>298</v>
      </c>
      <c r="H3047" s="16" t="s">
        <v>4681</v>
      </c>
      <c r="I3047" s="16" t="s">
        <v>4682</v>
      </c>
      <c r="J3047" s="16" t="s">
        <v>4683</v>
      </c>
      <c r="K3047" s="17" t="s">
        <v>245</v>
      </c>
      <c r="L3047" s="18" t="s">
        <v>4550</v>
      </c>
      <c r="M3047" s="195" t="s">
        <v>25</v>
      </c>
      <c r="N3047" s="16" t="s">
        <v>26</v>
      </c>
      <c r="O3047" s="17" t="s">
        <v>304</v>
      </c>
      <c r="P3047" s="17" t="s">
        <v>305</v>
      </c>
      <c r="Q3047" s="17" t="s">
        <v>306</v>
      </c>
      <c r="R3047">
        <v>0</v>
      </c>
      <c r="S3047">
        <v>0</v>
      </c>
      <c r="T3047">
        <v>0</v>
      </c>
      <c r="U3047">
        <v>0</v>
      </c>
      <c r="V3047">
        <v>0</v>
      </c>
      <c r="W3047">
        <v>0</v>
      </c>
      <c r="X3047">
        <v>0</v>
      </c>
      <c r="Y3047">
        <v>0</v>
      </c>
      <c r="Z3047">
        <v>0</v>
      </c>
      <c r="AA3047">
        <v>0</v>
      </c>
      <c r="AB3047">
        <v>0</v>
      </c>
      <c r="AC3047">
        <v>0</v>
      </c>
      <c r="AD3047">
        <v>0</v>
      </c>
      <c r="AE3047">
        <v>0</v>
      </c>
      <c r="AF3047">
        <v>0</v>
      </c>
      <c r="AG3047" s="19">
        <v>0</v>
      </c>
      <c r="AH3047">
        <v>0</v>
      </c>
      <c r="AI3047">
        <v>0</v>
      </c>
      <c r="AJ3047">
        <v>0</v>
      </c>
      <c r="AK3047">
        <v>0</v>
      </c>
      <c r="AL3047">
        <v>0</v>
      </c>
      <c r="AM3047">
        <v>0</v>
      </c>
      <c r="AN3047">
        <v>0</v>
      </c>
      <c r="AO3047">
        <v>0</v>
      </c>
      <c r="AP3047">
        <v>0</v>
      </c>
      <c r="AQ3047">
        <v>0</v>
      </c>
      <c r="AR3047">
        <v>0</v>
      </c>
      <c r="AS3047">
        <v>0</v>
      </c>
      <c r="AT3047">
        <v>5</v>
      </c>
      <c r="AU3047">
        <v>58</v>
      </c>
      <c r="AV3047">
        <v>664</v>
      </c>
      <c r="AW3047">
        <v>885</v>
      </c>
      <c r="AX3047">
        <v>1298</v>
      </c>
      <c r="AY3047">
        <v>1464</v>
      </c>
      <c r="AZ3047">
        <v>2000</v>
      </c>
      <c r="BA3047">
        <v>2000</v>
      </c>
      <c r="BB3047">
        <v>2000</v>
      </c>
      <c r="BC3047">
        <v>1000</v>
      </c>
      <c r="BD3047">
        <v>2000</v>
      </c>
      <c r="BE3047">
        <v>7000</v>
      </c>
      <c r="BF3047">
        <v>2000</v>
      </c>
      <c r="BG3047">
        <v>2000</v>
      </c>
      <c r="BH3047">
        <v>2000</v>
      </c>
      <c r="BI3047">
        <v>2000</v>
      </c>
      <c r="BJ3047">
        <v>2000</v>
      </c>
      <c r="BK3047">
        <v>2000</v>
      </c>
      <c r="BL3047">
        <v>2000</v>
      </c>
      <c r="BM3047">
        <v>2000</v>
      </c>
      <c r="BN3047">
        <v>2000</v>
      </c>
      <c r="BO3047">
        <v>2000</v>
      </c>
      <c r="BP3047">
        <v>2000</v>
      </c>
      <c r="BQ3047">
        <v>2000</v>
      </c>
      <c r="BR3047">
        <v>2000</v>
      </c>
      <c r="BS3047">
        <v>2000</v>
      </c>
      <c r="BT3047">
        <v>2000</v>
      </c>
      <c r="BU3047">
        <v>2000</v>
      </c>
      <c r="BV3047">
        <v>2000</v>
      </c>
      <c r="BW3047">
        <v>2000</v>
      </c>
      <c r="BX3047" s="10">
        <v>2000</v>
      </c>
      <c r="BY3047">
        <v>2000</v>
      </c>
      <c r="BZ3047">
        <v>2000</v>
      </c>
      <c r="CA3047">
        <v>2000</v>
      </c>
      <c r="CB3047">
        <v>2000</v>
      </c>
      <c r="CC3047">
        <v>2000</v>
      </c>
      <c r="CD3047">
        <v>2000</v>
      </c>
      <c r="CE3047">
        <v>2000</v>
      </c>
    </row>
    <row r="3048" spans="1:83" x14ac:dyDescent="0.35">
      <c r="A3048" s="9" t="str">
        <f t="shared" si="47"/>
        <v>828210.502.95</v>
      </c>
      <c r="B3048" s="52" t="e">
        <f>+IF(MATCH(A3048,List!H$10:H$145,0),"Targeted")</f>
        <v>#N/A</v>
      </c>
      <c r="C3048" s="65"/>
      <c r="D3048" s="151"/>
      <c r="E3048" s="16" t="s">
        <v>4680</v>
      </c>
      <c r="F3048" s="16" t="s">
        <v>4681</v>
      </c>
      <c r="G3048" s="16" t="s">
        <v>298</v>
      </c>
      <c r="H3048" s="16" t="s">
        <v>4681</v>
      </c>
      <c r="I3048" s="16" t="s">
        <v>4684</v>
      </c>
      <c r="J3048" s="16" t="s">
        <v>4685</v>
      </c>
      <c r="K3048" s="17" t="s">
        <v>245</v>
      </c>
      <c r="L3048" s="18" t="s">
        <v>4550</v>
      </c>
      <c r="M3048" s="195" t="s">
        <v>25</v>
      </c>
      <c r="N3048" s="16" t="s">
        <v>26</v>
      </c>
      <c r="O3048" s="17" t="s">
        <v>304</v>
      </c>
      <c r="P3048" s="17" t="s">
        <v>305</v>
      </c>
      <c r="Q3048" s="17" t="s">
        <v>306</v>
      </c>
      <c r="R3048">
        <v>0</v>
      </c>
      <c r="S3048">
        <v>0</v>
      </c>
      <c r="T3048">
        <v>0</v>
      </c>
      <c r="U3048">
        <v>0</v>
      </c>
      <c r="V3048">
        <v>0</v>
      </c>
      <c r="W3048">
        <v>0</v>
      </c>
      <c r="X3048">
        <v>0</v>
      </c>
      <c r="Y3048">
        <v>0</v>
      </c>
      <c r="Z3048">
        <v>0</v>
      </c>
      <c r="AA3048">
        <v>0</v>
      </c>
      <c r="AB3048">
        <v>0</v>
      </c>
      <c r="AC3048">
        <v>0</v>
      </c>
      <c r="AD3048">
        <v>0</v>
      </c>
      <c r="AE3048">
        <v>0</v>
      </c>
      <c r="AF3048">
        <v>0</v>
      </c>
      <c r="AG3048" s="19">
        <v>0</v>
      </c>
      <c r="AH3048">
        <v>0</v>
      </c>
      <c r="AI3048">
        <v>0</v>
      </c>
      <c r="AJ3048">
        <v>0</v>
      </c>
      <c r="AK3048">
        <v>0</v>
      </c>
      <c r="AL3048">
        <v>0</v>
      </c>
      <c r="AM3048">
        <v>0</v>
      </c>
      <c r="AN3048">
        <v>0</v>
      </c>
      <c r="AO3048">
        <v>0</v>
      </c>
      <c r="AP3048">
        <v>0</v>
      </c>
      <c r="AQ3048">
        <v>0</v>
      </c>
      <c r="AR3048">
        <v>0</v>
      </c>
      <c r="AS3048">
        <v>-2</v>
      </c>
      <c r="AT3048">
        <v>0</v>
      </c>
      <c r="AU3048">
        <v>-2</v>
      </c>
      <c r="AV3048">
        <v>-24</v>
      </c>
      <c r="AW3048">
        <v>-52</v>
      </c>
      <c r="AX3048">
        <v>-8718</v>
      </c>
      <c r="AY3048">
        <v>-1097</v>
      </c>
      <c r="AZ3048">
        <v>0</v>
      </c>
      <c r="BA3048">
        <v>0</v>
      </c>
      <c r="BB3048">
        <v>0</v>
      </c>
      <c r="BC3048">
        <v>0</v>
      </c>
      <c r="BD3048">
        <v>0</v>
      </c>
      <c r="BE3048">
        <v>0</v>
      </c>
      <c r="BF3048">
        <v>0</v>
      </c>
      <c r="BG3048">
        <v>0</v>
      </c>
      <c r="BH3048">
        <v>0</v>
      </c>
      <c r="BI3048">
        <v>0</v>
      </c>
      <c r="BJ3048">
        <v>0</v>
      </c>
      <c r="BK3048">
        <v>0</v>
      </c>
      <c r="BL3048">
        <v>0</v>
      </c>
      <c r="BM3048">
        <v>0</v>
      </c>
      <c r="BN3048">
        <v>0</v>
      </c>
      <c r="BO3048">
        <v>0</v>
      </c>
      <c r="BP3048">
        <v>0</v>
      </c>
      <c r="BQ3048">
        <v>0</v>
      </c>
      <c r="BR3048">
        <v>0</v>
      </c>
      <c r="BS3048">
        <v>0</v>
      </c>
      <c r="BT3048">
        <v>0</v>
      </c>
      <c r="BU3048">
        <v>0</v>
      </c>
      <c r="BV3048">
        <v>0</v>
      </c>
      <c r="BW3048">
        <v>0</v>
      </c>
      <c r="BX3048" s="10">
        <v>0</v>
      </c>
      <c r="BY3048">
        <v>0</v>
      </c>
      <c r="BZ3048">
        <v>0</v>
      </c>
      <c r="CA3048">
        <v>0</v>
      </c>
      <c r="CB3048">
        <v>0</v>
      </c>
      <c r="CC3048">
        <v>0</v>
      </c>
      <c r="CD3048">
        <v>0</v>
      </c>
      <c r="CE3048">
        <v>0</v>
      </c>
    </row>
    <row r="3049" spans="1:83" x14ac:dyDescent="0.35">
      <c r="A3049" s="9" t="str">
        <f t="shared" si="47"/>
        <v>828230.502.95</v>
      </c>
      <c r="B3049" s="52" t="e">
        <f>+IF(MATCH(A3049,List!H$10:H$145,0),"Targeted")</f>
        <v>#N/A</v>
      </c>
      <c r="C3049" s="65"/>
      <c r="D3049" s="151"/>
      <c r="E3049" s="16" t="s">
        <v>4680</v>
      </c>
      <c r="F3049" s="16" t="s">
        <v>4681</v>
      </c>
      <c r="G3049" s="16" t="s">
        <v>298</v>
      </c>
      <c r="H3049" s="16" t="s">
        <v>4681</v>
      </c>
      <c r="I3049" s="16" t="s">
        <v>4686</v>
      </c>
      <c r="J3049" s="16" t="s">
        <v>4687</v>
      </c>
      <c r="K3049" s="17" t="s">
        <v>245</v>
      </c>
      <c r="L3049" s="18" t="s">
        <v>4550</v>
      </c>
      <c r="M3049" s="195" t="s">
        <v>25</v>
      </c>
      <c r="N3049" s="16" t="s">
        <v>26</v>
      </c>
      <c r="O3049" s="17" t="s">
        <v>304</v>
      </c>
      <c r="P3049" s="17" t="s">
        <v>305</v>
      </c>
      <c r="Q3049" s="17" t="s">
        <v>306</v>
      </c>
      <c r="R3049">
        <v>0</v>
      </c>
      <c r="S3049">
        <v>0</v>
      </c>
      <c r="T3049">
        <v>0</v>
      </c>
      <c r="U3049">
        <v>0</v>
      </c>
      <c r="V3049">
        <v>0</v>
      </c>
      <c r="W3049">
        <v>0</v>
      </c>
      <c r="X3049">
        <v>0</v>
      </c>
      <c r="Y3049">
        <v>0</v>
      </c>
      <c r="Z3049">
        <v>0</v>
      </c>
      <c r="AA3049">
        <v>0</v>
      </c>
      <c r="AB3049">
        <v>0</v>
      </c>
      <c r="AC3049">
        <v>0</v>
      </c>
      <c r="AD3049">
        <v>0</v>
      </c>
      <c r="AE3049">
        <v>0</v>
      </c>
      <c r="AF3049">
        <v>0</v>
      </c>
      <c r="AG3049" s="19">
        <v>0</v>
      </c>
      <c r="AH3049">
        <v>0</v>
      </c>
      <c r="AI3049">
        <v>0</v>
      </c>
      <c r="AJ3049">
        <v>0</v>
      </c>
      <c r="AK3049">
        <v>0</v>
      </c>
      <c r="AL3049">
        <v>0</v>
      </c>
      <c r="AM3049">
        <v>0</v>
      </c>
      <c r="AN3049">
        <v>0</v>
      </c>
      <c r="AO3049">
        <v>0</v>
      </c>
      <c r="AP3049">
        <v>0</v>
      </c>
      <c r="AQ3049">
        <v>0</v>
      </c>
      <c r="AR3049">
        <v>0</v>
      </c>
      <c r="AS3049">
        <v>-10000</v>
      </c>
      <c r="AT3049">
        <v>-10000</v>
      </c>
      <c r="AU3049">
        <v>0</v>
      </c>
      <c r="AV3049">
        <v>0</v>
      </c>
      <c r="AW3049">
        <v>0</v>
      </c>
      <c r="AX3049">
        <v>0</v>
      </c>
      <c r="AY3049">
        <v>0</v>
      </c>
      <c r="AZ3049">
        <v>0</v>
      </c>
      <c r="BA3049">
        <v>0</v>
      </c>
      <c r="BB3049">
        <v>0</v>
      </c>
      <c r="BC3049">
        <v>0</v>
      </c>
      <c r="BD3049">
        <v>0</v>
      </c>
      <c r="BE3049">
        <v>0</v>
      </c>
      <c r="BF3049">
        <v>0</v>
      </c>
      <c r="BG3049">
        <v>0</v>
      </c>
      <c r="BH3049">
        <v>0</v>
      </c>
      <c r="BI3049">
        <v>0</v>
      </c>
      <c r="BJ3049">
        <v>0</v>
      </c>
      <c r="BK3049">
        <v>0</v>
      </c>
      <c r="BL3049">
        <v>0</v>
      </c>
      <c r="BM3049">
        <v>0</v>
      </c>
      <c r="BN3049">
        <v>0</v>
      </c>
      <c r="BO3049">
        <v>0</v>
      </c>
      <c r="BP3049">
        <v>0</v>
      </c>
      <c r="BQ3049">
        <v>0</v>
      </c>
      <c r="BR3049">
        <v>0</v>
      </c>
      <c r="BS3049">
        <v>0</v>
      </c>
      <c r="BT3049">
        <v>0</v>
      </c>
      <c r="BU3049">
        <v>0</v>
      </c>
      <c r="BV3049">
        <v>0</v>
      </c>
      <c r="BW3049">
        <v>0</v>
      </c>
      <c r="BX3049" s="10">
        <v>0</v>
      </c>
      <c r="BY3049">
        <v>0</v>
      </c>
      <c r="BZ3049">
        <v>0</v>
      </c>
      <c r="CA3049">
        <v>0</v>
      </c>
      <c r="CB3049">
        <v>0</v>
      </c>
      <c r="CC3049">
        <v>0</v>
      </c>
      <c r="CD3049">
        <v>0</v>
      </c>
      <c r="CE3049">
        <v>0</v>
      </c>
    </row>
    <row r="3050" spans="1:83" x14ac:dyDescent="0.35">
      <c r="A3050" s="9" t="str">
        <f t="shared" si="47"/>
        <v>0400.502.48</v>
      </c>
      <c r="B3050" s="52" t="e">
        <f>+IF(MATCH(A3050,List!H$10:H$145,0),"Targeted")</f>
        <v>#N/A</v>
      </c>
      <c r="C3050" s="65"/>
      <c r="D3050" s="151" t="s">
        <v>7700</v>
      </c>
      <c r="E3050" s="16" t="s">
        <v>3865</v>
      </c>
      <c r="F3050" s="16" t="s">
        <v>4688</v>
      </c>
      <c r="G3050" s="16" t="s">
        <v>298</v>
      </c>
      <c r="H3050" s="16" t="s">
        <v>4688</v>
      </c>
      <c r="I3050" s="16" t="s">
        <v>682</v>
      </c>
      <c r="J3050" s="16" t="s">
        <v>4688</v>
      </c>
      <c r="K3050" s="17" t="s">
        <v>185</v>
      </c>
      <c r="L3050" s="18" t="s">
        <v>4550</v>
      </c>
      <c r="M3050" s="195" t="s">
        <v>25</v>
      </c>
      <c r="N3050" s="16" t="s">
        <v>26</v>
      </c>
      <c r="O3050" s="17" t="s">
        <v>346</v>
      </c>
      <c r="P3050" s="17" t="s">
        <v>305</v>
      </c>
      <c r="Q3050" s="17" t="s">
        <v>306</v>
      </c>
      <c r="R3050">
        <v>0</v>
      </c>
      <c r="S3050">
        <v>0</v>
      </c>
      <c r="T3050">
        <v>0</v>
      </c>
      <c r="U3050">
        <v>0</v>
      </c>
      <c r="V3050">
        <v>0</v>
      </c>
      <c r="W3050">
        <v>0</v>
      </c>
      <c r="X3050">
        <v>0</v>
      </c>
      <c r="Y3050">
        <v>0</v>
      </c>
      <c r="Z3050">
        <v>0</v>
      </c>
      <c r="AA3050">
        <v>0</v>
      </c>
      <c r="AB3050">
        <v>0</v>
      </c>
      <c r="AC3050">
        <v>0</v>
      </c>
      <c r="AD3050">
        <v>0</v>
      </c>
      <c r="AE3050">
        <v>0</v>
      </c>
      <c r="AF3050">
        <v>0</v>
      </c>
      <c r="AG3050" s="19">
        <v>0</v>
      </c>
      <c r="AH3050">
        <v>0</v>
      </c>
      <c r="AI3050">
        <v>0</v>
      </c>
      <c r="AJ3050">
        <v>0</v>
      </c>
      <c r="AK3050">
        <v>0</v>
      </c>
      <c r="AL3050">
        <v>0</v>
      </c>
      <c r="AM3050">
        <v>0</v>
      </c>
      <c r="AN3050">
        <v>0</v>
      </c>
      <c r="AO3050">
        <v>0</v>
      </c>
      <c r="AP3050">
        <v>0</v>
      </c>
      <c r="AQ3050">
        <v>0</v>
      </c>
      <c r="AR3050">
        <v>0</v>
      </c>
      <c r="AS3050">
        <v>0</v>
      </c>
      <c r="AT3050">
        <v>0</v>
      </c>
      <c r="AU3050">
        <v>0</v>
      </c>
      <c r="AV3050">
        <v>227</v>
      </c>
      <c r="AW3050">
        <v>381</v>
      </c>
      <c r="AX3050">
        <v>328</v>
      </c>
      <c r="AY3050">
        <v>7</v>
      </c>
      <c r="AZ3050">
        <v>0</v>
      </c>
      <c r="BA3050">
        <v>0</v>
      </c>
      <c r="BB3050">
        <v>0</v>
      </c>
      <c r="BC3050">
        <v>0</v>
      </c>
      <c r="BD3050">
        <v>0</v>
      </c>
      <c r="BE3050">
        <v>0</v>
      </c>
      <c r="BF3050">
        <v>0</v>
      </c>
      <c r="BG3050">
        <v>0</v>
      </c>
      <c r="BH3050">
        <v>0</v>
      </c>
      <c r="BI3050">
        <v>0</v>
      </c>
      <c r="BJ3050">
        <v>0</v>
      </c>
      <c r="BK3050">
        <v>0</v>
      </c>
      <c r="BL3050">
        <v>0</v>
      </c>
      <c r="BM3050">
        <v>0</v>
      </c>
      <c r="BN3050">
        <v>0</v>
      </c>
      <c r="BO3050">
        <v>0</v>
      </c>
      <c r="BP3050">
        <v>0</v>
      </c>
      <c r="BQ3050">
        <v>0</v>
      </c>
      <c r="BR3050">
        <v>0</v>
      </c>
      <c r="BS3050">
        <v>0</v>
      </c>
      <c r="BT3050">
        <v>0</v>
      </c>
      <c r="BU3050">
        <v>0</v>
      </c>
      <c r="BV3050">
        <v>0</v>
      </c>
      <c r="BW3050">
        <v>0</v>
      </c>
      <c r="BX3050">
        <v>0</v>
      </c>
      <c r="BY3050">
        <v>0</v>
      </c>
      <c r="BZ3050">
        <v>0</v>
      </c>
      <c r="CA3050">
        <v>0</v>
      </c>
      <c r="CB3050">
        <v>0</v>
      </c>
      <c r="CC3050">
        <v>0</v>
      </c>
      <c r="CD3050">
        <v>0</v>
      </c>
      <c r="CE3050">
        <v>0</v>
      </c>
    </row>
    <row r="3051" spans="1:83" x14ac:dyDescent="0.35">
      <c r="A3051" s="9" t="str">
        <f t="shared" si="47"/>
        <v>0401.502.</v>
      </c>
      <c r="B3051" s="52" t="e">
        <f>+IF(MATCH(A3051,List!H$10:H$145,0),"Targeted")</f>
        <v>#N/A</v>
      </c>
      <c r="C3051" s="65"/>
      <c r="D3051" s="151" t="s">
        <v>7700</v>
      </c>
      <c r="E3051" s="16" t="s">
        <v>4689</v>
      </c>
      <c r="F3051" s="16" t="s">
        <v>4690</v>
      </c>
      <c r="G3051" s="16" t="s">
        <v>298</v>
      </c>
      <c r="H3051" s="16" t="s">
        <v>4690</v>
      </c>
      <c r="I3051" s="16" t="s">
        <v>1064</v>
      </c>
      <c r="J3051" s="16" t="s">
        <v>1055</v>
      </c>
      <c r="K3051" s="17" t="s">
        <v>299</v>
      </c>
      <c r="L3051" s="18" t="s">
        <v>4550</v>
      </c>
      <c r="M3051" s="195" t="s">
        <v>25</v>
      </c>
      <c r="N3051" s="16" t="s">
        <v>26</v>
      </c>
      <c r="O3051" s="17" t="s">
        <v>346</v>
      </c>
      <c r="P3051" s="17" t="s">
        <v>305</v>
      </c>
      <c r="Q3051" s="17" t="s">
        <v>306</v>
      </c>
      <c r="R3051">
        <v>0</v>
      </c>
      <c r="S3051">
        <v>0</v>
      </c>
      <c r="T3051">
        <v>0</v>
      </c>
      <c r="U3051">
        <v>0</v>
      </c>
      <c r="V3051">
        <v>0</v>
      </c>
      <c r="W3051">
        <v>0</v>
      </c>
      <c r="X3051">
        <v>0</v>
      </c>
      <c r="Y3051">
        <v>0</v>
      </c>
      <c r="Z3051">
        <v>0</v>
      </c>
      <c r="AA3051">
        <v>0</v>
      </c>
      <c r="AB3051">
        <v>0</v>
      </c>
      <c r="AC3051">
        <v>0</v>
      </c>
      <c r="AD3051">
        <v>0</v>
      </c>
      <c r="AE3051">
        <v>0</v>
      </c>
      <c r="AF3051">
        <v>0</v>
      </c>
      <c r="AG3051" s="19">
        <v>0</v>
      </c>
      <c r="AH3051">
        <v>0</v>
      </c>
      <c r="AI3051">
        <v>0</v>
      </c>
      <c r="AJ3051">
        <v>0</v>
      </c>
      <c r="AK3051">
        <v>0</v>
      </c>
      <c r="AL3051">
        <v>33</v>
      </c>
      <c r="AM3051">
        <v>663</v>
      </c>
      <c r="AN3051">
        <v>1245</v>
      </c>
      <c r="AO3051">
        <v>20</v>
      </c>
      <c r="AP3051">
        <v>0</v>
      </c>
      <c r="AQ3051">
        <v>0</v>
      </c>
      <c r="AR3051">
        <v>0</v>
      </c>
      <c r="AS3051">
        <v>0</v>
      </c>
      <c r="AT3051">
        <v>0</v>
      </c>
      <c r="AU3051">
        <v>0</v>
      </c>
      <c r="AV3051">
        <v>0</v>
      </c>
      <c r="AW3051">
        <v>0</v>
      </c>
      <c r="AX3051">
        <v>0</v>
      </c>
      <c r="AY3051">
        <v>0</v>
      </c>
      <c r="AZ3051">
        <v>0</v>
      </c>
      <c r="BA3051">
        <v>0</v>
      </c>
      <c r="BB3051">
        <v>0</v>
      </c>
      <c r="BC3051">
        <v>0</v>
      </c>
      <c r="BD3051">
        <v>0</v>
      </c>
      <c r="BE3051">
        <v>0</v>
      </c>
      <c r="BF3051">
        <v>0</v>
      </c>
      <c r="BG3051">
        <v>0</v>
      </c>
      <c r="BH3051">
        <v>0</v>
      </c>
      <c r="BI3051">
        <v>0</v>
      </c>
      <c r="BJ3051">
        <v>0</v>
      </c>
      <c r="BK3051">
        <v>0</v>
      </c>
      <c r="BL3051">
        <v>0</v>
      </c>
      <c r="BM3051">
        <v>0</v>
      </c>
      <c r="BN3051">
        <v>0</v>
      </c>
      <c r="BO3051">
        <v>0</v>
      </c>
      <c r="BP3051">
        <v>0</v>
      </c>
      <c r="BQ3051">
        <v>0</v>
      </c>
      <c r="BR3051">
        <v>0</v>
      </c>
      <c r="BS3051">
        <v>0</v>
      </c>
      <c r="BT3051">
        <v>0</v>
      </c>
      <c r="BU3051">
        <v>0</v>
      </c>
      <c r="BV3051">
        <v>0</v>
      </c>
      <c r="BW3051">
        <v>0</v>
      </c>
      <c r="BX3051">
        <v>0</v>
      </c>
      <c r="BY3051">
        <v>0</v>
      </c>
      <c r="BZ3051">
        <v>0</v>
      </c>
      <c r="CA3051">
        <v>0</v>
      </c>
      <c r="CB3051">
        <v>0</v>
      </c>
      <c r="CC3051">
        <v>0</v>
      </c>
      <c r="CD3051">
        <v>0</v>
      </c>
      <c r="CE3051">
        <v>0</v>
      </c>
    </row>
    <row r="3052" spans="1:83" x14ac:dyDescent="0.35">
      <c r="A3052" s="9" t="str">
        <f t="shared" si="47"/>
        <v>8199.502.48</v>
      </c>
      <c r="B3052" s="52" t="e">
        <f>+IF(MATCH(A3052,List!H$10:H$145,0),"Targeted")</f>
        <v>#N/A</v>
      </c>
      <c r="C3052" s="65"/>
      <c r="D3052" s="151" t="s">
        <v>7700</v>
      </c>
      <c r="E3052" s="16" t="s">
        <v>4689</v>
      </c>
      <c r="F3052" s="16" t="s">
        <v>4690</v>
      </c>
      <c r="G3052" s="16" t="s">
        <v>298</v>
      </c>
      <c r="H3052" s="16" t="s">
        <v>4690</v>
      </c>
      <c r="I3052" s="16" t="s">
        <v>4691</v>
      </c>
      <c r="J3052" s="16" t="s">
        <v>4692</v>
      </c>
      <c r="K3052" s="17" t="s">
        <v>185</v>
      </c>
      <c r="L3052" s="18" t="s">
        <v>4550</v>
      </c>
      <c r="M3052" s="195" t="s">
        <v>25</v>
      </c>
      <c r="N3052" s="16" t="s">
        <v>26</v>
      </c>
      <c r="O3052" s="17" t="s">
        <v>346</v>
      </c>
      <c r="P3052" s="17" t="s">
        <v>305</v>
      </c>
      <c r="Q3052" s="17" t="s">
        <v>306</v>
      </c>
      <c r="R3052">
        <v>0</v>
      </c>
      <c r="S3052">
        <v>0</v>
      </c>
      <c r="T3052">
        <v>0</v>
      </c>
      <c r="U3052">
        <v>0</v>
      </c>
      <c r="V3052">
        <v>0</v>
      </c>
      <c r="W3052">
        <v>0</v>
      </c>
      <c r="X3052">
        <v>0</v>
      </c>
      <c r="Y3052">
        <v>0</v>
      </c>
      <c r="Z3052">
        <v>0</v>
      </c>
      <c r="AA3052">
        <v>0</v>
      </c>
      <c r="AB3052">
        <v>0</v>
      </c>
      <c r="AC3052">
        <v>0</v>
      </c>
      <c r="AD3052">
        <v>0</v>
      </c>
      <c r="AE3052">
        <v>0</v>
      </c>
      <c r="AF3052">
        <v>0</v>
      </c>
      <c r="AG3052" s="19">
        <v>0</v>
      </c>
      <c r="AH3052">
        <v>0</v>
      </c>
      <c r="AI3052">
        <v>0</v>
      </c>
      <c r="AJ3052">
        <v>0</v>
      </c>
      <c r="AK3052">
        <v>0</v>
      </c>
      <c r="AL3052">
        <v>0</v>
      </c>
      <c r="AM3052">
        <v>0</v>
      </c>
      <c r="AN3052">
        <v>-36</v>
      </c>
      <c r="AO3052">
        <v>28</v>
      </c>
      <c r="AP3052">
        <v>7</v>
      </c>
      <c r="AQ3052">
        <v>0</v>
      </c>
      <c r="AR3052">
        <v>0</v>
      </c>
      <c r="AS3052">
        <v>0</v>
      </c>
      <c r="AT3052">
        <v>0</v>
      </c>
      <c r="AU3052">
        <v>0</v>
      </c>
      <c r="AV3052">
        <v>0</v>
      </c>
      <c r="AW3052">
        <v>0</v>
      </c>
      <c r="AX3052">
        <v>0</v>
      </c>
      <c r="AY3052">
        <v>0</v>
      </c>
      <c r="AZ3052">
        <v>0</v>
      </c>
      <c r="BA3052">
        <v>0</v>
      </c>
      <c r="BB3052">
        <v>0</v>
      </c>
      <c r="BC3052">
        <v>0</v>
      </c>
      <c r="BD3052">
        <v>0</v>
      </c>
      <c r="BE3052">
        <v>0</v>
      </c>
      <c r="BF3052">
        <v>0</v>
      </c>
      <c r="BG3052">
        <v>0</v>
      </c>
      <c r="BH3052">
        <v>0</v>
      </c>
      <c r="BI3052">
        <v>0</v>
      </c>
      <c r="BJ3052">
        <v>0</v>
      </c>
      <c r="BK3052">
        <v>0</v>
      </c>
      <c r="BL3052">
        <v>0</v>
      </c>
      <c r="BM3052">
        <v>0</v>
      </c>
      <c r="BN3052">
        <v>0</v>
      </c>
      <c r="BO3052">
        <v>0</v>
      </c>
      <c r="BP3052">
        <v>0</v>
      </c>
      <c r="BQ3052">
        <v>0</v>
      </c>
      <c r="BR3052">
        <v>0</v>
      </c>
      <c r="BS3052">
        <v>0</v>
      </c>
      <c r="BT3052">
        <v>0</v>
      </c>
      <c r="BU3052">
        <v>0</v>
      </c>
      <c r="BV3052">
        <v>0</v>
      </c>
      <c r="BW3052">
        <v>0</v>
      </c>
      <c r="BX3052">
        <v>0</v>
      </c>
      <c r="BY3052">
        <v>0</v>
      </c>
      <c r="BZ3052">
        <v>0</v>
      </c>
      <c r="CA3052">
        <v>0</v>
      </c>
      <c r="CB3052">
        <v>0</v>
      </c>
      <c r="CC3052">
        <v>0</v>
      </c>
      <c r="CD3052">
        <v>0</v>
      </c>
      <c r="CE3052">
        <v>0</v>
      </c>
    </row>
    <row r="3053" spans="1:83" x14ac:dyDescent="0.35">
      <c r="A3053" s="9" t="str">
        <f t="shared" si="47"/>
        <v>0059.502.</v>
      </c>
      <c r="B3053" s="52" t="e">
        <f>+IF(MATCH(A3053,List!H$10:H$145,0),"Targeted")</f>
        <v>#N/A</v>
      </c>
      <c r="C3053" s="65"/>
      <c r="D3053" s="151" t="s">
        <v>7700</v>
      </c>
      <c r="E3053" s="16" t="s">
        <v>4067</v>
      </c>
      <c r="F3053" s="16" t="s">
        <v>4693</v>
      </c>
      <c r="G3053" s="16" t="s">
        <v>298</v>
      </c>
      <c r="H3053" s="16" t="s">
        <v>4693</v>
      </c>
      <c r="I3053" s="16" t="s">
        <v>4694</v>
      </c>
      <c r="J3053" s="16" t="s">
        <v>4695</v>
      </c>
      <c r="K3053" s="17" t="s">
        <v>299</v>
      </c>
      <c r="L3053" s="18" t="s">
        <v>4550</v>
      </c>
      <c r="M3053" s="195" t="s">
        <v>25</v>
      </c>
      <c r="N3053" s="16" t="s">
        <v>26</v>
      </c>
      <c r="O3053" s="17" t="s">
        <v>346</v>
      </c>
      <c r="P3053" s="17" t="s">
        <v>305</v>
      </c>
      <c r="Q3053" s="17" t="s">
        <v>306</v>
      </c>
      <c r="R3053">
        <v>0</v>
      </c>
      <c r="S3053">
        <v>0</v>
      </c>
      <c r="T3053">
        <v>0</v>
      </c>
      <c r="U3053">
        <v>0</v>
      </c>
      <c r="V3053">
        <v>0</v>
      </c>
      <c r="W3053">
        <v>0</v>
      </c>
      <c r="X3053">
        <v>0</v>
      </c>
      <c r="Y3053">
        <v>0</v>
      </c>
      <c r="Z3053">
        <v>0</v>
      </c>
      <c r="AA3053">
        <v>0</v>
      </c>
      <c r="AB3053">
        <v>0</v>
      </c>
      <c r="AC3053">
        <v>441</v>
      </c>
      <c r="AD3053">
        <v>821</v>
      </c>
      <c r="AE3053">
        <v>213</v>
      </c>
      <c r="AF3053">
        <v>-19</v>
      </c>
      <c r="AG3053" s="19">
        <v>0</v>
      </c>
      <c r="AH3053">
        <v>0</v>
      </c>
      <c r="AI3053">
        <v>0</v>
      </c>
      <c r="AJ3053">
        <v>0</v>
      </c>
      <c r="AK3053">
        <v>0</v>
      </c>
      <c r="AL3053">
        <v>0</v>
      </c>
      <c r="AM3053">
        <v>0</v>
      </c>
      <c r="AN3053">
        <v>0</v>
      </c>
      <c r="AO3053">
        <v>0</v>
      </c>
      <c r="AP3053">
        <v>0</v>
      </c>
      <c r="AQ3053">
        <v>0</v>
      </c>
      <c r="AR3053">
        <v>0</v>
      </c>
      <c r="AS3053">
        <v>0</v>
      </c>
      <c r="AT3053">
        <v>0</v>
      </c>
      <c r="AU3053">
        <v>0</v>
      </c>
      <c r="AV3053">
        <v>0</v>
      </c>
      <c r="AW3053">
        <v>0</v>
      </c>
      <c r="AX3053">
        <v>0</v>
      </c>
      <c r="AY3053">
        <v>0</v>
      </c>
      <c r="AZ3053">
        <v>0</v>
      </c>
      <c r="BA3053">
        <v>0</v>
      </c>
      <c r="BB3053">
        <v>0</v>
      </c>
      <c r="BC3053">
        <v>0</v>
      </c>
      <c r="BD3053">
        <v>0</v>
      </c>
      <c r="BE3053">
        <v>0</v>
      </c>
      <c r="BF3053">
        <v>0</v>
      </c>
      <c r="BG3053">
        <v>0</v>
      </c>
      <c r="BH3053">
        <v>0</v>
      </c>
      <c r="BI3053">
        <v>0</v>
      </c>
      <c r="BJ3053">
        <v>0</v>
      </c>
      <c r="BK3053">
        <v>0</v>
      </c>
      <c r="BL3053">
        <v>0</v>
      </c>
      <c r="BM3053">
        <v>0</v>
      </c>
      <c r="BN3053">
        <v>0</v>
      </c>
      <c r="BO3053">
        <v>0</v>
      </c>
      <c r="BP3053">
        <v>0</v>
      </c>
      <c r="BQ3053">
        <v>0</v>
      </c>
      <c r="BR3053">
        <v>0</v>
      </c>
      <c r="BS3053">
        <v>0</v>
      </c>
      <c r="BT3053">
        <v>0</v>
      </c>
      <c r="BU3053">
        <v>0</v>
      </c>
      <c r="BV3053">
        <v>0</v>
      </c>
      <c r="BW3053">
        <v>0</v>
      </c>
      <c r="BX3053">
        <v>0</v>
      </c>
      <c r="BY3053">
        <v>0</v>
      </c>
      <c r="BZ3053">
        <v>0</v>
      </c>
      <c r="CA3053">
        <v>0</v>
      </c>
      <c r="CB3053">
        <v>0</v>
      </c>
      <c r="CC3053">
        <v>0</v>
      </c>
      <c r="CD3053">
        <v>0</v>
      </c>
      <c r="CE3053">
        <v>0</v>
      </c>
    </row>
    <row r="3054" spans="1:83" x14ac:dyDescent="0.35">
      <c r="A3054" s="9" t="str">
        <f t="shared" si="47"/>
        <v>0100.502.76</v>
      </c>
      <c r="B3054" s="52" t="e">
        <f>+IF(MATCH(A3054,List!H$10:H$145,0),"Targeted")</f>
        <v>#N/A</v>
      </c>
      <c r="C3054" s="65"/>
      <c r="D3054" s="151" t="s">
        <v>7700</v>
      </c>
      <c r="E3054" s="16" t="s">
        <v>4696</v>
      </c>
      <c r="F3054" s="16" t="s">
        <v>4697</v>
      </c>
      <c r="G3054" s="16" t="s">
        <v>298</v>
      </c>
      <c r="H3054" s="16" t="s">
        <v>4697</v>
      </c>
      <c r="I3054" s="16" t="s">
        <v>522</v>
      </c>
      <c r="J3054" s="16" t="s">
        <v>918</v>
      </c>
      <c r="K3054" s="17" t="s">
        <v>2486</v>
      </c>
      <c r="L3054" s="18" t="s">
        <v>4550</v>
      </c>
      <c r="M3054" s="195" t="s">
        <v>25</v>
      </c>
      <c r="N3054" s="16" t="s">
        <v>26</v>
      </c>
      <c r="O3054" s="17" t="s">
        <v>346</v>
      </c>
      <c r="P3054" s="17" t="s">
        <v>305</v>
      </c>
      <c r="Q3054" s="17" t="s">
        <v>306</v>
      </c>
      <c r="R3054">
        <v>0</v>
      </c>
      <c r="S3054">
        <v>0</v>
      </c>
      <c r="T3054">
        <v>0</v>
      </c>
      <c r="U3054">
        <v>0</v>
      </c>
      <c r="V3054">
        <v>0</v>
      </c>
      <c r="W3054">
        <v>0</v>
      </c>
      <c r="X3054">
        <v>0</v>
      </c>
      <c r="Y3054">
        <v>0</v>
      </c>
      <c r="Z3054">
        <v>0</v>
      </c>
      <c r="AA3054">
        <v>0</v>
      </c>
      <c r="AB3054">
        <v>0</v>
      </c>
      <c r="AC3054">
        <v>0</v>
      </c>
      <c r="AD3054">
        <v>0</v>
      </c>
      <c r="AE3054">
        <v>0</v>
      </c>
      <c r="AF3054">
        <v>0</v>
      </c>
      <c r="AG3054" s="19">
        <v>0</v>
      </c>
      <c r="AH3054">
        <v>0</v>
      </c>
      <c r="AI3054">
        <v>0</v>
      </c>
      <c r="AJ3054">
        <v>0</v>
      </c>
      <c r="AK3054">
        <v>0</v>
      </c>
      <c r="AL3054">
        <v>0</v>
      </c>
      <c r="AM3054">
        <v>0</v>
      </c>
      <c r="AN3054">
        <v>0</v>
      </c>
      <c r="AO3054">
        <v>0</v>
      </c>
      <c r="AP3054">
        <v>0</v>
      </c>
      <c r="AQ3054">
        <v>0</v>
      </c>
      <c r="AR3054">
        <v>0</v>
      </c>
      <c r="AS3054">
        <v>0</v>
      </c>
      <c r="AT3054">
        <v>0</v>
      </c>
      <c r="AU3054">
        <v>0</v>
      </c>
      <c r="AV3054">
        <v>0</v>
      </c>
      <c r="AW3054">
        <v>0</v>
      </c>
      <c r="AX3054">
        <v>0</v>
      </c>
      <c r="AY3054">
        <v>0</v>
      </c>
      <c r="AZ3054">
        <v>0</v>
      </c>
      <c r="BA3054">
        <v>0</v>
      </c>
      <c r="BB3054">
        <v>0</v>
      </c>
      <c r="BC3054">
        <v>0</v>
      </c>
      <c r="BD3054">
        <v>0</v>
      </c>
      <c r="BE3054">
        <v>0</v>
      </c>
      <c r="BF3054">
        <v>0</v>
      </c>
      <c r="BG3054">
        <v>0</v>
      </c>
      <c r="BH3054">
        <v>0</v>
      </c>
      <c r="BI3054">
        <v>0</v>
      </c>
      <c r="BJ3054">
        <v>0</v>
      </c>
      <c r="BK3054">
        <v>0</v>
      </c>
      <c r="BL3054">
        <v>0</v>
      </c>
      <c r="BM3054">
        <v>1000</v>
      </c>
      <c r="BN3054">
        <v>1000</v>
      </c>
      <c r="BO3054">
        <v>1000</v>
      </c>
      <c r="BP3054">
        <v>1000</v>
      </c>
      <c r="BQ3054">
        <v>1000</v>
      </c>
      <c r="BR3054">
        <v>0</v>
      </c>
      <c r="BS3054">
        <v>0</v>
      </c>
      <c r="BT3054">
        <v>0</v>
      </c>
      <c r="BU3054">
        <v>0</v>
      </c>
      <c r="BV3054">
        <v>0</v>
      </c>
      <c r="BW3054">
        <v>0</v>
      </c>
      <c r="BX3054">
        <v>0</v>
      </c>
      <c r="BY3054">
        <v>0</v>
      </c>
      <c r="BZ3054">
        <v>0</v>
      </c>
      <c r="CA3054">
        <v>0</v>
      </c>
      <c r="CB3054">
        <v>0</v>
      </c>
      <c r="CC3054">
        <v>0</v>
      </c>
      <c r="CD3054">
        <v>0</v>
      </c>
      <c r="CE3054">
        <v>0</v>
      </c>
    </row>
    <row r="3055" spans="1:83" x14ac:dyDescent="0.35">
      <c r="A3055" s="9" t="str">
        <f t="shared" si="47"/>
        <v>8187.502.76</v>
      </c>
      <c r="B3055" s="52" t="e">
        <f>+IF(MATCH(A3055,List!H$10:H$145,0),"Targeted")</f>
        <v>#N/A</v>
      </c>
      <c r="C3055" s="65"/>
      <c r="D3055" s="151"/>
      <c r="E3055" s="16" t="s">
        <v>4696</v>
      </c>
      <c r="F3055" s="16" t="s">
        <v>4697</v>
      </c>
      <c r="G3055" s="16" t="s">
        <v>298</v>
      </c>
      <c r="H3055" s="16" t="s">
        <v>4697</v>
      </c>
      <c r="I3055" s="16" t="s">
        <v>4698</v>
      </c>
      <c r="J3055" s="16" t="s">
        <v>4697</v>
      </c>
      <c r="K3055" s="17" t="s">
        <v>2486</v>
      </c>
      <c r="L3055" s="18" t="s">
        <v>4550</v>
      </c>
      <c r="M3055" s="195" t="s">
        <v>25</v>
      </c>
      <c r="N3055" s="16" t="s">
        <v>26</v>
      </c>
      <c r="O3055" s="17" t="s">
        <v>304</v>
      </c>
      <c r="P3055" s="17" t="s">
        <v>305</v>
      </c>
      <c r="Q3055" s="17" t="s">
        <v>306</v>
      </c>
      <c r="R3055">
        <v>0</v>
      </c>
      <c r="S3055">
        <v>0</v>
      </c>
      <c r="T3055">
        <v>0</v>
      </c>
      <c r="U3055">
        <v>0</v>
      </c>
      <c r="V3055">
        <v>0</v>
      </c>
      <c r="W3055">
        <v>0</v>
      </c>
      <c r="X3055">
        <v>0</v>
      </c>
      <c r="Y3055">
        <v>0</v>
      </c>
      <c r="Z3055">
        <v>0</v>
      </c>
      <c r="AA3055">
        <v>0</v>
      </c>
      <c r="AB3055">
        <v>0</v>
      </c>
      <c r="AC3055">
        <v>0</v>
      </c>
      <c r="AD3055">
        <v>0</v>
      </c>
      <c r="AE3055">
        <v>0</v>
      </c>
      <c r="AF3055">
        <v>0</v>
      </c>
      <c r="AG3055" s="19">
        <v>0</v>
      </c>
      <c r="AH3055">
        <v>0</v>
      </c>
      <c r="AI3055">
        <v>0</v>
      </c>
      <c r="AJ3055">
        <v>0</v>
      </c>
      <c r="AK3055">
        <v>0</v>
      </c>
      <c r="AL3055">
        <v>0</v>
      </c>
      <c r="AM3055">
        <v>0</v>
      </c>
      <c r="AN3055">
        <v>0</v>
      </c>
      <c r="AO3055">
        <v>0</v>
      </c>
      <c r="AP3055">
        <v>0</v>
      </c>
      <c r="AQ3055">
        <v>0</v>
      </c>
      <c r="AR3055">
        <v>0</v>
      </c>
      <c r="AS3055">
        <v>0</v>
      </c>
      <c r="AT3055">
        <v>0</v>
      </c>
      <c r="AU3055">
        <v>0</v>
      </c>
      <c r="AV3055">
        <v>0</v>
      </c>
      <c r="AW3055">
        <v>0</v>
      </c>
      <c r="AX3055">
        <v>41</v>
      </c>
      <c r="AY3055">
        <v>116</v>
      </c>
      <c r="AZ3055">
        <v>0</v>
      </c>
      <c r="BA3055">
        <v>0</v>
      </c>
      <c r="BB3055">
        <v>0</v>
      </c>
      <c r="BC3055">
        <v>0</v>
      </c>
      <c r="BD3055">
        <v>0</v>
      </c>
      <c r="BE3055">
        <v>2000</v>
      </c>
      <c r="BF3055">
        <v>1000</v>
      </c>
      <c r="BG3055">
        <v>1000</v>
      </c>
      <c r="BH3055">
        <v>1000</v>
      </c>
      <c r="BI3055">
        <v>1000</v>
      </c>
      <c r="BJ3055">
        <v>1000</v>
      </c>
      <c r="BK3055">
        <v>1000</v>
      </c>
      <c r="BL3055">
        <v>1000</v>
      </c>
      <c r="BM3055">
        <v>0</v>
      </c>
      <c r="BN3055">
        <v>0</v>
      </c>
      <c r="BO3055">
        <v>0</v>
      </c>
      <c r="BP3055">
        <v>0</v>
      </c>
      <c r="BQ3055">
        <v>1000</v>
      </c>
      <c r="BR3055">
        <v>1000</v>
      </c>
      <c r="BS3055">
        <v>0</v>
      </c>
      <c r="BT3055">
        <v>0</v>
      </c>
      <c r="BU3055">
        <v>0</v>
      </c>
      <c r="BV3055">
        <v>0</v>
      </c>
      <c r="BW3055">
        <v>0</v>
      </c>
      <c r="BX3055" s="10">
        <v>0</v>
      </c>
      <c r="BY3055">
        <v>0</v>
      </c>
      <c r="BZ3055">
        <v>0</v>
      </c>
      <c r="CA3055">
        <v>0</v>
      </c>
      <c r="CB3055">
        <v>0</v>
      </c>
      <c r="CC3055">
        <v>0</v>
      </c>
      <c r="CD3055">
        <v>0</v>
      </c>
      <c r="CE3055">
        <v>0</v>
      </c>
    </row>
    <row r="3056" spans="1:83" x14ac:dyDescent="0.35">
      <c r="A3056" s="9" t="str">
        <f t="shared" si="47"/>
        <v>818730.502.76</v>
      </c>
      <c r="B3056" s="52" t="e">
        <f>+IF(MATCH(A3056,List!H$10:H$145,0),"Targeted")</f>
        <v>#N/A</v>
      </c>
      <c r="C3056" s="65"/>
      <c r="D3056" s="151"/>
      <c r="E3056" s="16" t="s">
        <v>4696</v>
      </c>
      <c r="F3056" s="16" t="s">
        <v>4697</v>
      </c>
      <c r="G3056" s="16" t="s">
        <v>298</v>
      </c>
      <c r="H3056" s="16" t="s">
        <v>4697</v>
      </c>
      <c r="I3056" s="16" t="s">
        <v>4699</v>
      </c>
      <c r="J3056" s="16" t="s">
        <v>4700</v>
      </c>
      <c r="K3056" s="17" t="s">
        <v>2486</v>
      </c>
      <c r="L3056" s="18" t="s">
        <v>4550</v>
      </c>
      <c r="M3056" s="195" t="s">
        <v>25</v>
      </c>
      <c r="N3056" s="16" t="s">
        <v>26</v>
      </c>
      <c r="O3056" s="17" t="s">
        <v>304</v>
      </c>
      <c r="P3056" s="17" t="s">
        <v>305</v>
      </c>
      <c r="Q3056" s="17" t="s">
        <v>306</v>
      </c>
      <c r="R3056">
        <v>0</v>
      </c>
      <c r="S3056">
        <v>0</v>
      </c>
      <c r="T3056">
        <v>0</v>
      </c>
      <c r="U3056">
        <v>0</v>
      </c>
      <c r="V3056">
        <v>0</v>
      </c>
      <c r="W3056">
        <v>0</v>
      </c>
      <c r="X3056">
        <v>0</v>
      </c>
      <c r="Y3056">
        <v>0</v>
      </c>
      <c r="Z3056">
        <v>0</v>
      </c>
      <c r="AA3056">
        <v>0</v>
      </c>
      <c r="AB3056">
        <v>0</v>
      </c>
      <c r="AC3056">
        <v>0</v>
      </c>
      <c r="AD3056">
        <v>0</v>
      </c>
      <c r="AE3056">
        <v>0</v>
      </c>
      <c r="AF3056">
        <v>0</v>
      </c>
      <c r="AG3056" s="19">
        <v>0</v>
      </c>
      <c r="AH3056">
        <v>0</v>
      </c>
      <c r="AI3056">
        <v>0</v>
      </c>
      <c r="AJ3056">
        <v>0</v>
      </c>
      <c r="AK3056">
        <v>0</v>
      </c>
      <c r="AL3056">
        <v>0</v>
      </c>
      <c r="AM3056">
        <v>0</v>
      </c>
      <c r="AN3056">
        <v>0</v>
      </c>
      <c r="AO3056">
        <v>0</v>
      </c>
      <c r="AP3056">
        <v>0</v>
      </c>
      <c r="AQ3056">
        <v>0</v>
      </c>
      <c r="AR3056">
        <v>0</v>
      </c>
      <c r="AS3056">
        <v>0</v>
      </c>
      <c r="AT3056">
        <v>0</v>
      </c>
      <c r="AU3056">
        <v>0</v>
      </c>
      <c r="AV3056">
        <v>0</v>
      </c>
      <c r="AW3056">
        <v>0</v>
      </c>
      <c r="AX3056">
        <v>0</v>
      </c>
      <c r="AY3056">
        <v>0</v>
      </c>
      <c r="AZ3056">
        <v>0</v>
      </c>
      <c r="BA3056">
        <v>0</v>
      </c>
      <c r="BB3056">
        <v>0</v>
      </c>
      <c r="BC3056">
        <v>0</v>
      </c>
      <c r="BD3056">
        <v>-1000</v>
      </c>
      <c r="BE3056">
        <v>-1000</v>
      </c>
      <c r="BF3056">
        <v>0</v>
      </c>
      <c r="BG3056">
        <v>0</v>
      </c>
      <c r="BH3056">
        <v>0</v>
      </c>
      <c r="BI3056">
        <v>0</v>
      </c>
      <c r="BJ3056">
        <v>0</v>
      </c>
      <c r="BK3056">
        <v>0</v>
      </c>
      <c r="BL3056">
        <v>0</v>
      </c>
      <c r="BM3056">
        <v>0</v>
      </c>
      <c r="BN3056">
        <v>0</v>
      </c>
      <c r="BO3056">
        <v>0</v>
      </c>
      <c r="BP3056">
        <v>0</v>
      </c>
      <c r="BQ3056">
        <v>0</v>
      </c>
      <c r="BR3056">
        <v>0</v>
      </c>
      <c r="BS3056">
        <v>0</v>
      </c>
      <c r="BT3056">
        <v>0</v>
      </c>
      <c r="BU3056">
        <v>0</v>
      </c>
      <c r="BV3056">
        <v>0</v>
      </c>
      <c r="BW3056">
        <v>0</v>
      </c>
      <c r="BX3056" s="10">
        <v>0</v>
      </c>
      <c r="BY3056">
        <v>0</v>
      </c>
      <c r="BZ3056">
        <v>0</v>
      </c>
      <c r="CA3056">
        <v>0</v>
      </c>
      <c r="CB3056">
        <v>0</v>
      </c>
      <c r="CC3056">
        <v>0</v>
      </c>
      <c r="CD3056">
        <v>0</v>
      </c>
      <c r="CE3056">
        <v>0</v>
      </c>
    </row>
    <row r="3057" spans="1:83" x14ac:dyDescent="0.35">
      <c r="A3057" s="9" t="str">
        <f t="shared" si="47"/>
        <v>818750.502.76</v>
      </c>
      <c r="B3057" s="52" t="e">
        <f>+IF(MATCH(A3057,List!H$10:H$145,0),"Targeted")</f>
        <v>#N/A</v>
      </c>
      <c r="C3057" s="65"/>
      <c r="D3057" s="151"/>
      <c r="E3057" s="16" t="s">
        <v>4696</v>
      </c>
      <c r="F3057" s="16" t="s">
        <v>4697</v>
      </c>
      <c r="G3057" s="16" t="s">
        <v>298</v>
      </c>
      <c r="H3057" s="16" t="s">
        <v>4697</v>
      </c>
      <c r="I3057" s="16" t="s">
        <v>4701</v>
      </c>
      <c r="J3057" s="16" t="s">
        <v>4702</v>
      </c>
      <c r="K3057" s="17" t="s">
        <v>2486</v>
      </c>
      <c r="L3057" s="18" t="s">
        <v>4550</v>
      </c>
      <c r="M3057" s="195" t="s">
        <v>25</v>
      </c>
      <c r="N3057" s="16" t="s">
        <v>26</v>
      </c>
      <c r="O3057" s="17" t="s">
        <v>304</v>
      </c>
      <c r="P3057" s="17" t="s">
        <v>305</v>
      </c>
      <c r="Q3057" s="17" t="s">
        <v>306</v>
      </c>
      <c r="R3057">
        <v>0</v>
      </c>
      <c r="S3057">
        <v>0</v>
      </c>
      <c r="T3057">
        <v>0</v>
      </c>
      <c r="U3057">
        <v>0</v>
      </c>
      <c r="V3057">
        <v>0</v>
      </c>
      <c r="W3057">
        <v>0</v>
      </c>
      <c r="X3057">
        <v>0</v>
      </c>
      <c r="Y3057">
        <v>0</v>
      </c>
      <c r="Z3057">
        <v>0</v>
      </c>
      <c r="AA3057">
        <v>0</v>
      </c>
      <c r="AB3057">
        <v>0</v>
      </c>
      <c r="AC3057">
        <v>0</v>
      </c>
      <c r="AD3057">
        <v>0</v>
      </c>
      <c r="AE3057">
        <v>0</v>
      </c>
      <c r="AF3057">
        <v>0</v>
      </c>
      <c r="AG3057" s="19">
        <v>0</v>
      </c>
      <c r="AH3057">
        <v>0</v>
      </c>
      <c r="AI3057">
        <v>0</v>
      </c>
      <c r="AJ3057">
        <v>0</v>
      </c>
      <c r="AK3057">
        <v>0</v>
      </c>
      <c r="AL3057">
        <v>0</v>
      </c>
      <c r="AM3057">
        <v>0</v>
      </c>
      <c r="AN3057">
        <v>0</v>
      </c>
      <c r="AO3057">
        <v>0</v>
      </c>
      <c r="AP3057">
        <v>0</v>
      </c>
      <c r="AQ3057">
        <v>0</v>
      </c>
      <c r="AR3057">
        <v>0</v>
      </c>
      <c r="AS3057">
        <v>0</v>
      </c>
      <c r="AT3057">
        <v>0</v>
      </c>
      <c r="AU3057">
        <v>0</v>
      </c>
      <c r="AV3057">
        <v>0</v>
      </c>
      <c r="AW3057">
        <v>0</v>
      </c>
      <c r="AX3057">
        <v>0</v>
      </c>
      <c r="AY3057">
        <v>0</v>
      </c>
      <c r="AZ3057">
        <v>0</v>
      </c>
      <c r="BA3057">
        <v>0</v>
      </c>
      <c r="BB3057">
        <v>0</v>
      </c>
      <c r="BC3057">
        <v>0</v>
      </c>
      <c r="BD3057">
        <v>0</v>
      </c>
      <c r="BE3057">
        <v>0</v>
      </c>
      <c r="BF3057">
        <v>0</v>
      </c>
      <c r="BG3057">
        <v>0</v>
      </c>
      <c r="BH3057">
        <v>0</v>
      </c>
      <c r="BI3057">
        <v>0</v>
      </c>
      <c r="BJ3057">
        <v>0</v>
      </c>
      <c r="BK3057">
        <v>0</v>
      </c>
      <c r="BL3057">
        <v>0</v>
      </c>
      <c r="BM3057">
        <v>0</v>
      </c>
      <c r="BN3057">
        <v>0</v>
      </c>
      <c r="BO3057">
        <v>0</v>
      </c>
      <c r="BP3057">
        <v>0</v>
      </c>
      <c r="BQ3057">
        <v>-1000</v>
      </c>
      <c r="BR3057">
        <v>0</v>
      </c>
      <c r="BS3057">
        <v>0</v>
      </c>
      <c r="BT3057">
        <v>0</v>
      </c>
      <c r="BU3057">
        <v>0</v>
      </c>
      <c r="BV3057">
        <v>0</v>
      </c>
      <c r="BW3057">
        <v>0</v>
      </c>
      <c r="BX3057" s="10">
        <v>0</v>
      </c>
      <c r="BY3057">
        <v>0</v>
      </c>
      <c r="BZ3057">
        <v>0</v>
      </c>
      <c r="CA3057">
        <v>0</v>
      </c>
      <c r="CB3057">
        <v>0</v>
      </c>
      <c r="CC3057">
        <v>0</v>
      </c>
      <c r="CD3057">
        <v>0</v>
      </c>
      <c r="CE3057">
        <v>0</v>
      </c>
    </row>
    <row r="3058" spans="1:83" x14ac:dyDescent="0.35">
      <c r="A3058" s="9" t="str">
        <f t="shared" si="47"/>
        <v>0900.502.95</v>
      </c>
      <c r="B3058" s="52" t="e">
        <f>+IF(MATCH(A3058,List!H$10:H$145,0),"Targeted")</f>
        <v>#N/A</v>
      </c>
      <c r="C3058" s="65"/>
      <c r="D3058" s="151" t="s">
        <v>7700</v>
      </c>
      <c r="E3058" s="16" t="s">
        <v>2868</v>
      </c>
      <c r="F3058" s="16" t="s">
        <v>2869</v>
      </c>
      <c r="G3058" s="16" t="s">
        <v>298</v>
      </c>
      <c r="H3058" s="16" t="s">
        <v>2869</v>
      </c>
      <c r="I3058" s="16" t="s">
        <v>21</v>
      </c>
      <c r="J3058" s="16" t="s">
        <v>4703</v>
      </c>
      <c r="K3058" s="17" t="s">
        <v>245</v>
      </c>
      <c r="L3058" s="18" t="s">
        <v>4550</v>
      </c>
      <c r="M3058" s="195" t="s">
        <v>25</v>
      </c>
      <c r="N3058" s="16" t="s">
        <v>26</v>
      </c>
      <c r="O3058" s="17" t="s">
        <v>346</v>
      </c>
      <c r="P3058" s="17" t="s">
        <v>305</v>
      </c>
      <c r="Q3058" s="17" t="s">
        <v>306</v>
      </c>
      <c r="R3058">
        <v>0</v>
      </c>
      <c r="S3058">
        <v>0</v>
      </c>
      <c r="T3058">
        <v>0</v>
      </c>
      <c r="U3058">
        <v>0</v>
      </c>
      <c r="V3058">
        <v>0</v>
      </c>
      <c r="W3058">
        <v>0</v>
      </c>
      <c r="X3058">
        <v>0</v>
      </c>
      <c r="Y3058">
        <v>0</v>
      </c>
      <c r="Z3058">
        <v>0</v>
      </c>
      <c r="AA3058">
        <v>0</v>
      </c>
      <c r="AB3058">
        <v>0</v>
      </c>
      <c r="AC3058">
        <v>0</v>
      </c>
      <c r="AD3058">
        <v>0</v>
      </c>
      <c r="AE3058">
        <v>0</v>
      </c>
      <c r="AF3058">
        <v>0</v>
      </c>
      <c r="AG3058" s="19">
        <v>0</v>
      </c>
      <c r="AH3058">
        <v>0</v>
      </c>
      <c r="AI3058">
        <v>0</v>
      </c>
      <c r="AJ3058">
        <v>0</v>
      </c>
      <c r="AK3058">
        <v>0</v>
      </c>
      <c r="AL3058">
        <v>0</v>
      </c>
      <c r="AM3058">
        <v>0</v>
      </c>
      <c r="AN3058">
        <v>0</v>
      </c>
      <c r="AO3058">
        <v>0</v>
      </c>
      <c r="AP3058">
        <v>0</v>
      </c>
      <c r="AQ3058">
        <v>0</v>
      </c>
      <c r="AR3058">
        <v>0</v>
      </c>
      <c r="AS3058">
        <v>0</v>
      </c>
      <c r="AT3058">
        <v>0</v>
      </c>
      <c r="AU3058">
        <v>0</v>
      </c>
      <c r="AV3058">
        <v>0</v>
      </c>
      <c r="AW3058">
        <v>0</v>
      </c>
      <c r="AX3058">
        <v>0</v>
      </c>
      <c r="AY3058">
        <v>0</v>
      </c>
      <c r="AZ3058">
        <v>10000</v>
      </c>
      <c r="BA3058">
        <v>0</v>
      </c>
      <c r="BB3058">
        <v>0</v>
      </c>
      <c r="BC3058">
        <v>2000</v>
      </c>
      <c r="BD3058">
        <v>0</v>
      </c>
      <c r="BE3058">
        <v>2000</v>
      </c>
      <c r="BF3058">
        <v>2000</v>
      </c>
      <c r="BG3058">
        <v>2000</v>
      </c>
      <c r="BH3058">
        <v>2000</v>
      </c>
      <c r="BI3058">
        <v>2000</v>
      </c>
      <c r="BJ3058">
        <v>2000</v>
      </c>
      <c r="BK3058">
        <v>2000</v>
      </c>
      <c r="BL3058">
        <v>2000</v>
      </c>
      <c r="BM3058">
        <v>4000</v>
      </c>
      <c r="BN3058">
        <v>4000</v>
      </c>
      <c r="BO3058">
        <v>3000</v>
      </c>
      <c r="BP3058">
        <v>2000</v>
      </c>
      <c r="BQ3058">
        <v>2000</v>
      </c>
      <c r="BR3058">
        <v>2000</v>
      </c>
      <c r="BS3058">
        <v>2000</v>
      </c>
      <c r="BT3058">
        <v>2000</v>
      </c>
      <c r="BU3058">
        <v>2000</v>
      </c>
      <c r="BV3058">
        <v>2000</v>
      </c>
      <c r="BW3058">
        <v>2000</v>
      </c>
      <c r="BX3058">
        <v>2000</v>
      </c>
      <c r="BY3058">
        <v>2000</v>
      </c>
      <c r="BZ3058">
        <v>2000</v>
      </c>
      <c r="CA3058">
        <v>2000</v>
      </c>
      <c r="CB3058">
        <v>2000</v>
      </c>
      <c r="CC3058">
        <v>2000</v>
      </c>
      <c r="CD3058">
        <v>2000</v>
      </c>
      <c r="CE3058">
        <v>2000</v>
      </c>
    </row>
    <row r="3059" spans="1:83" x14ac:dyDescent="0.35">
      <c r="A3059" s="9" t="str">
        <f t="shared" si="47"/>
        <v>8615.502.95</v>
      </c>
      <c r="B3059" s="52" t="e">
        <f>+IF(MATCH(A3059,List!H$10:H$145,0),"Targeted")</f>
        <v>#N/A</v>
      </c>
      <c r="C3059" s="65"/>
      <c r="D3059" s="151"/>
      <c r="E3059" s="16" t="s">
        <v>2868</v>
      </c>
      <c r="F3059" s="16" t="s">
        <v>2869</v>
      </c>
      <c r="G3059" s="16" t="s">
        <v>298</v>
      </c>
      <c r="H3059" s="16" t="s">
        <v>2869</v>
      </c>
      <c r="I3059" s="16" t="s">
        <v>4704</v>
      </c>
      <c r="J3059" s="16" t="s">
        <v>2869</v>
      </c>
      <c r="K3059" s="17" t="s">
        <v>245</v>
      </c>
      <c r="L3059" s="18" t="s">
        <v>4550</v>
      </c>
      <c r="M3059" s="195" t="s">
        <v>25</v>
      </c>
      <c r="N3059" s="16" t="s">
        <v>26</v>
      </c>
      <c r="O3059" s="17" t="s">
        <v>304</v>
      </c>
      <c r="P3059" s="17" t="s">
        <v>305</v>
      </c>
      <c r="Q3059" s="17" t="s">
        <v>306</v>
      </c>
      <c r="R3059">
        <v>0</v>
      </c>
      <c r="S3059">
        <v>0</v>
      </c>
      <c r="T3059">
        <v>0</v>
      </c>
      <c r="U3059">
        <v>0</v>
      </c>
      <c r="V3059">
        <v>0</v>
      </c>
      <c r="W3059">
        <v>0</v>
      </c>
      <c r="X3059">
        <v>0</v>
      </c>
      <c r="Y3059">
        <v>0</v>
      </c>
      <c r="Z3059">
        <v>0</v>
      </c>
      <c r="AA3059">
        <v>0</v>
      </c>
      <c r="AB3059">
        <v>0</v>
      </c>
      <c r="AC3059">
        <v>0</v>
      </c>
      <c r="AD3059">
        <v>0</v>
      </c>
      <c r="AE3059">
        <v>0</v>
      </c>
      <c r="AF3059">
        <v>0</v>
      </c>
      <c r="AG3059" s="19">
        <v>0</v>
      </c>
      <c r="AH3059">
        <v>0</v>
      </c>
      <c r="AI3059">
        <v>0</v>
      </c>
      <c r="AJ3059">
        <v>0</v>
      </c>
      <c r="AK3059">
        <v>0</v>
      </c>
      <c r="AL3059">
        <v>0</v>
      </c>
      <c r="AM3059">
        <v>0</v>
      </c>
      <c r="AN3059">
        <v>0</v>
      </c>
      <c r="AO3059">
        <v>0</v>
      </c>
      <c r="AP3059">
        <v>0</v>
      </c>
      <c r="AQ3059">
        <v>0</v>
      </c>
      <c r="AR3059">
        <v>0</v>
      </c>
      <c r="AS3059">
        <v>0</v>
      </c>
      <c r="AT3059">
        <v>0</v>
      </c>
      <c r="AU3059">
        <v>0</v>
      </c>
      <c r="AV3059">
        <v>0</v>
      </c>
      <c r="AW3059">
        <v>0</v>
      </c>
      <c r="AX3059">
        <v>0</v>
      </c>
      <c r="AY3059">
        <v>0</v>
      </c>
      <c r="AZ3059">
        <v>0</v>
      </c>
      <c r="BA3059">
        <v>1000</v>
      </c>
      <c r="BB3059">
        <v>1000</v>
      </c>
      <c r="BC3059">
        <v>1000</v>
      </c>
      <c r="BD3059">
        <v>1000</v>
      </c>
      <c r="BE3059">
        <v>1000</v>
      </c>
      <c r="BF3059">
        <v>2000</v>
      </c>
      <c r="BG3059">
        <v>2000</v>
      </c>
      <c r="BH3059">
        <v>2000</v>
      </c>
      <c r="BI3059">
        <v>2000</v>
      </c>
      <c r="BJ3059">
        <v>2000</v>
      </c>
      <c r="BK3059">
        <v>2000</v>
      </c>
      <c r="BL3059">
        <v>2000</v>
      </c>
      <c r="BM3059">
        <v>2000</v>
      </c>
      <c r="BN3059">
        <v>3000</v>
      </c>
      <c r="BO3059">
        <v>3000</v>
      </c>
      <c r="BP3059">
        <v>2000</v>
      </c>
      <c r="BQ3059">
        <v>2000</v>
      </c>
      <c r="BR3059">
        <v>2000</v>
      </c>
      <c r="BS3059">
        <v>4000</v>
      </c>
      <c r="BT3059">
        <v>3000</v>
      </c>
      <c r="BU3059">
        <v>3000</v>
      </c>
      <c r="BV3059">
        <v>3000</v>
      </c>
      <c r="BW3059">
        <v>2000</v>
      </c>
      <c r="BX3059" s="10">
        <v>2000</v>
      </c>
      <c r="BY3059">
        <v>2000</v>
      </c>
      <c r="BZ3059">
        <v>2000</v>
      </c>
      <c r="CA3059">
        <v>2000</v>
      </c>
      <c r="CB3059">
        <v>2000</v>
      </c>
      <c r="CC3059">
        <v>2000</v>
      </c>
      <c r="CD3059">
        <v>2000</v>
      </c>
      <c r="CE3059">
        <v>2000</v>
      </c>
    </row>
    <row r="3060" spans="1:83" x14ac:dyDescent="0.35">
      <c r="A3060" s="9" t="str">
        <f t="shared" si="47"/>
        <v>861510.502.95</v>
      </c>
      <c r="B3060" s="52" t="e">
        <f>+IF(MATCH(A3060,List!H$10:H$145,0),"Targeted")</f>
        <v>#N/A</v>
      </c>
      <c r="C3060" s="65"/>
      <c r="D3060" s="151"/>
      <c r="E3060" s="16" t="s">
        <v>2868</v>
      </c>
      <c r="F3060" s="16" t="s">
        <v>2869</v>
      </c>
      <c r="G3060" s="16" t="s">
        <v>298</v>
      </c>
      <c r="H3060" s="16" t="s">
        <v>2869</v>
      </c>
      <c r="I3060" s="16" t="s">
        <v>4705</v>
      </c>
      <c r="J3060" s="16" t="s">
        <v>4706</v>
      </c>
      <c r="K3060" s="17" t="s">
        <v>245</v>
      </c>
      <c r="L3060" s="18" t="s">
        <v>4550</v>
      </c>
      <c r="M3060" s="195" t="s">
        <v>25</v>
      </c>
      <c r="N3060" s="16" t="s">
        <v>26</v>
      </c>
      <c r="O3060" s="17" t="s">
        <v>304</v>
      </c>
      <c r="P3060" s="17" t="s">
        <v>305</v>
      </c>
      <c r="Q3060" s="17" t="s">
        <v>306</v>
      </c>
      <c r="R3060">
        <v>0</v>
      </c>
      <c r="S3060">
        <v>0</v>
      </c>
      <c r="T3060">
        <v>0</v>
      </c>
      <c r="U3060">
        <v>0</v>
      </c>
      <c r="V3060">
        <v>0</v>
      </c>
      <c r="W3060">
        <v>0</v>
      </c>
      <c r="X3060">
        <v>0</v>
      </c>
      <c r="Y3060">
        <v>0</v>
      </c>
      <c r="Z3060">
        <v>0</v>
      </c>
      <c r="AA3060">
        <v>0</v>
      </c>
      <c r="AB3060">
        <v>0</v>
      </c>
      <c r="AC3060">
        <v>0</v>
      </c>
      <c r="AD3060">
        <v>0</v>
      </c>
      <c r="AE3060">
        <v>0</v>
      </c>
      <c r="AF3060">
        <v>0</v>
      </c>
      <c r="AG3060" s="19">
        <v>0</v>
      </c>
      <c r="AH3060">
        <v>0</v>
      </c>
      <c r="AI3060">
        <v>0</v>
      </c>
      <c r="AJ3060">
        <v>0</v>
      </c>
      <c r="AK3060">
        <v>0</v>
      </c>
      <c r="AL3060">
        <v>0</v>
      </c>
      <c r="AM3060">
        <v>0</v>
      </c>
      <c r="AN3060">
        <v>0</v>
      </c>
      <c r="AO3060">
        <v>0</v>
      </c>
      <c r="AP3060">
        <v>0</v>
      </c>
      <c r="AQ3060">
        <v>0</v>
      </c>
      <c r="AR3060">
        <v>0</v>
      </c>
      <c r="AS3060">
        <v>0</v>
      </c>
      <c r="AT3060">
        <v>0</v>
      </c>
      <c r="AU3060">
        <v>0</v>
      </c>
      <c r="AV3060">
        <v>0</v>
      </c>
      <c r="AW3060">
        <v>0</v>
      </c>
      <c r="AX3060">
        <v>-4937</v>
      </c>
      <c r="AY3060">
        <v>0</v>
      </c>
      <c r="AZ3060">
        <v>-10000</v>
      </c>
      <c r="BA3060">
        <v>0</v>
      </c>
      <c r="BB3060">
        <v>0</v>
      </c>
      <c r="BC3060">
        <v>0</v>
      </c>
      <c r="BD3060">
        <v>0</v>
      </c>
      <c r="BE3060">
        <v>-2000</v>
      </c>
      <c r="BF3060">
        <v>-2000</v>
      </c>
      <c r="BG3060">
        <v>-2000</v>
      </c>
      <c r="BH3060">
        <v>-2000</v>
      </c>
      <c r="BI3060">
        <v>-2000</v>
      </c>
      <c r="BJ3060">
        <v>-2000</v>
      </c>
      <c r="BK3060">
        <v>-2000</v>
      </c>
      <c r="BL3060">
        <v>-2000</v>
      </c>
      <c r="BM3060">
        <v>-4000</v>
      </c>
      <c r="BN3060">
        <v>-4000</v>
      </c>
      <c r="BO3060">
        <v>-3000</v>
      </c>
      <c r="BP3060">
        <v>-2000</v>
      </c>
      <c r="BQ3060">
        <v>-2000</v>
      </c>
      <c r="BR3060">
        <v>-2000</v>
      </c>
      <c r="BS3060">
        <v>-2000</v>
      </c>
      <c r="BT3060">
        <v>-2000</v>
      </c>
      <c r="BU3060">
        <v>-2000</v>
      </c>
      <c r="BV3060">
        <v>-2000</v>
      </c>
      <c r="BW3060">
        <v>-2000</v>
      </c>
      <c r="BX3060" s="10">
        <v>-2000</v>
      </c>
      <c r="BY3060">
        <v>-2000</v>
      </c>
      <c r="BZ3060">
        <v>-2000</v>
      </c>
      <c r="CA3060">
        <v>-2000</v>
      </c>
      <c r="CB3060">
        <v>-2000</v>
      </c>
      <c r="CC3060">
        <v>-2000</v>
      </c>
      <c r="CD3060">
        <v>-2000</v>
      </c>
      <c r="CE3060">
        <v>-2000</v>
      </c>
    </row>
    <row r="3061" spans="1:83" x14ac:dyDescent="0.35">
      <c r="A3061" s="9" t="str">
        <f t="shared" si="47"/>
        <v>0000.503.03</v>
      </c>
      <c r="B3061" s="52" t="e">
        <f>+IF(MATCH(A3061,List!H$10:H$145,0),"Targeted")</f>
        <v>#N/A</v>
      </c>
      <c r="C3061" s="65"/>
      <c r="D3061" s="151" t="s">
        <v>7700</v>
      </c>
      <c r="E3061" s="16" t="s">
        <v>919</v>
      </c>
      <c r="F3061" s="16" t="s">
        <v>920</v>
      </c>
      <c r="G3061" s="16" t="s">
        <v>702</v>
      </c>
      <c r="H3061" s="16" t="s">
        <v>3274</v>
      </c>
      <c r="I3061" s="16" t="s">
        <v>471</v>
      </c>
      <c r="J3061" s="16" t="s">
        <v>3274</v>
      </c>
      <c r="K3061" s="17" t="s">
        <v>940</v>
      </c>
      <c r="L3061" s="18" t="s">
        <v>4550</v>
      </c>
      <c r="M3061" s="195" t="s">
        <v>4707</v>
      </c>
      <c r="N3061" s="16" t="s">
        <v>4708</v>
      </c>
      <c r="O3061" s="17" t="s">
        <v>346</v>
      </c>
      <c r="P3061" s="17" t="s">
        <v>305</v>
      </c>
      <c r="Q3061" s="17" t="s">
        <v>306</v>
      </c>
      <c r="R3061">
        <v>8206</v>
      </c>
      <c r="S3061">
        <v>8933</v>
      </c>
      <c r="T3061">
        <v>10366</v>
      </c>
      <c r="U3061">
        <v>11421</v>
      </c>
      <c r="V3061">
        <v>11795</v>
      </c>
      <c r="W3061">
        <v>12898</v>
      </c>
      <c r="X3061">
        <v>14939</v>
      </c>
      <c r="Y3061">
        <v>17085</v>
      </c>
      <c r="Z3061">
        <v>17229</v>
      </c>
      <c r="AA3061">
        <v>18832</v>
      </c>
      <c r="AB3061">
        <v>22345</v>
      </c>
      <c r="AC3061">
        <v>23249</v>
      </c>
      <c r="AD3061">
        <v>23884</v>
      </c>
      <c r="AE3061">
        <v>27996</v>
      </c>
      <c r="AF3061">
        <v>0</v>
      </c>
      <c r="AG3061" s="19">
        <v>0</v>
      </c>
      <c r="AH3061">
        <v>0</v>
      </c>
      <c r="AI3061">
        <v>0</v>
      </c>
      <c r="AJ3061">
        <v>0</v>
      </c>
      <c r="AK3061">
        <v>0</v>
      </c>
      <c r="AL3061">
        <v>0</v>
      </c>
      <c r="AM3061">
        <v>0</v>
      </c>
      <c r="AN3061">
        <v>0</v>
      </c>
      <c r="AO3061">
        <v>0</v>
      </c>
      <c r="AP3061">
        <v>0</v>
      </c>
      <c r="AQ3061">
        <v>0</v>
      </c>
      <c r="AR3061">
        <v>0</v>
      </c>
      <c r="AS3061">
        <v>0</v>
      </c>
      <c r="AT3061">
        <v>0</v>
      </c>
      <c r="AU3061">
        <v>0</v>
      </c>
      <c r="AV3061">
        <v>0</v>
      </c>
      <c r="AW3061">
        <v>0</v>
      </c>
      <c r="AX3061">
        <v>0</v>
      </c>
      <c r="AY3061">
        <v>0</v>
      </c>
      <c r="AZ3061">
        <v>0</v>
      </c>
      <c r="BA3061">
        <v>0</v>
      </c>
      <c r="BB3061">
        <v>0</v>
      </c>
      <c r="BC3061">
        <v>0</v>
      </c>
      <c r="BD3061">
        <v>0</v>
      </c>
      <c r="BE3061">
        <v>0</v>
      </c>
      <c r="BF3061">
        <v>0</v>
      </c>
      <c r="BG3061">
        <v>0</v>
      </c>
      <c r="BH3061">
        <v>0</v>
      </c>
      <c r="BI3061">
        <v>0</v>
      </c>
      <c r="BJ3061">
        <v>0</v>
      </c>
      <c r="BK3061">
        <v>0</v>
      </c>
      <c r="BL3061">
        <v>0</v>
      </c>
      <c r="BM3061">
        <v>0</v>
      </c>
      <c r="BN3061">
        <v>0</v>
      </c>
      <c r="BO3061">
        <v>0</v>
      </c>
      <c r="BP3061">
        <v>0</v>
      </c>
      <c r="BQ3061">
        <v>0</v>
      </c>
      <c r="BR3061">
        <v>0</v>
      </c>
      <c r="BS3061">
        <v>0</v>
      </c>
      <c r="BT3061">
        <v>0</v>
      </c>
      <c r="BU3061">
        <v>0</v>
      </c>
      <c r="BV3061">
        <v>0</v>
      </c>
      <c r="BW3061">
        <v>0</v>
      </c>
      <c r="BX3061">
        <v>0</v>
      </c>
      <c r="BY3061">
        <v>0</v>
      </c>
      <c r="BZ3061">
        <v>0</v>
      </c>
      <c r="CA3061">
        <v>0</v>
      </c>
      <c r="CB3061">
        <v>0</v>
      </c>
      <c r="CC3061">
        <v>0</v>
      </c>
      <c r="CD3061">
        <v>0</v>
      </c>
      <c r="CE3061">
        <v>0</v>
      </c>
    </row>
    <row r="3062" spans="1:83" x14ac:dyDescent="0.35">
      <c r="A3062" s="9" t="str">
        <f t="shared" si="47"/>
        <v>0101.503.03</v>
      </c>
      <c r="B3062" s="52" t="e">
        <f>+IF(MATCH(A3062,List!H$10:H$145,0),"Targeted")</f>
        <v>#N/A</v>
      </c>
      <c r="C3062" s="65"/>
      <c r="D3062" s="151" t="s">
        <v>7700</v>
      </c>
      <c r="E3062" s="16" t="s">
        <v>919</v>
      </c>
      <c r="F3062" s="16" t="s">
        <v>920</v>
      </c>
      <c r="G3062" s="16" t="s">
        <v>702</v>
      </c>
      <c r="H3062" s="16" t="s">
        <v>3274</v>
      </c>
      <c r="I3062" s="16" t="s">
        <v>18</v>
      </c>
      <c r="J3062" s="16" t="s">
        <v>4709</v>
      </c>
      <c r="K3062" s="17" t="s">
        <v>940</v>
      </c>
      <c r="L3062" s="18" t="s">
        <v>4550</v>
      </c>
      <c r="M3062" s="195" t="s">
        <v>4707</v>
      </c>
      <c r="N3062" s="16" t="s">
        <v>4708</v>
      </c>
      <c r="O3062" s="17" t="s">
        <v>346</v>
      </c>
      <c r="P3062" s="17" t="s">
        <v>305</v>
      </c>
      <c r="Q3062" s="17" t="s">
        <v>306</v>
      </c>
      <c r="R3062">
        <v>4988</v>
      </c>
      <c r="S3062">
        <v>5728</v>
      </c>
      <c r="T3062">
        <v>6958</v>
      </c>
      <c r="U3062">
        <v>7957</v>
      </c>
      <c r="V3062">
        <v>8811</v>
      </c>
      <c r="W3062">
        <v>9828</v>
      </c>
      <c r="X3062">
        <v>11849</v>
      </c>
      <c r="Y3062">
        <v>15911</v>
      </c>
      <c r="Z3062">
        <v>20700</v>
      </c>
      <c r="AA3062">
        <v>22641</v>
      </c>
      <c r="AB3062">
        <v>32232</v>
      </c>
      <c r="AC3062">
        <v>36490</v>
      </c>
      <c r="AD3062">
        <v>41331</v>
      </c>
      <c r="AE3062">
        <v>48798</v>
      </c>
      <c r="AF3062">
        <v>71149</v>
      </c>
      <c r="AG3062" s="19">
        <v>17854</v>
      </c>
      <c r="AH3062">
        <v>80158</v>
      </c>
      <c r="AI3062">
        <v>81390</v>
      </c>
      <c r="AJ3062">
        <v>88834</v>
      </c>
      <c r="AK3062">
        <v>100224</v>
      </c>
      <c r="AL3062">
        <v>104126</v>
      </c>
      <c r="AM3062">
        <v>109235</v>
      </c>
      <c r="AN3062">
        <v>122823</v>
      </c>
      <c r="AO3062">
        <v>127935</v>
      </c>
      <c r="AP3062">
        <v>130354</v>
      </c>
      <c r="AQ3062">
        <v>126747</v>
      </c>
      <c r="AR3062">
        <v>124878</v>
      </c>
      <c r="AS3062">
        <v>122356</v>
      </c>
      <c r="AT3062">
        <v>137637</v>
      </c>
      <c r="AU3062">
        <v>148985</v>
      </c>
      <c r="AV3062">
        <v>165926</v>
      </c>
      <c r="AW3062">
        <v>187885</v>
      </c>
      <c r="AX3062">
        <v>191367</v>
      </c>
      <c r="AY3062">
        <v>187842</v>
      </c>
      <c r="AZ3062">
        <v>198000</v>
      </c>
      <c r="BA3062">
        <v>201000</v>
      </c>
      <c r="BB3062">
        <v>209000</v>
      </c>
      <c r="BC3062">
        <v>213000</v>
      </c>
      <c r="BD3062">
        <v>235000</v>
      </c>
      <c r="BE3062">
        <v>248000</v>
      </c>
      <c r="BF3062">
        <v>262000</v>
      </c>
      <c r="BG3062">
        <v>328000</v>
      </c>
      <c r="BH3062">
        <v>322000</v>
      </c>
      <c r="BI3062">
        <v>353000</v>
      </c>
      <c r="BJ3062">
        <v>371000</v>
      </c>
      <c r="BK3062">
        <v>369000</v>
      </c>
      <c r="BL3062">
        <v>401000</v>
      </c>
      <c r="BM3062">
        <v>395000</v>
      </c>
      <c r="BN3062">
        <v>409000</v>
      </c>
      <c r="BO3062">
        <v>426000</v>
      </c>
      <c r="BP3062">
        <v>435000</v>
      </c>
      <c r="BQ3062">
        <v>423000</v>
      </c>
      <c r="BR3062">
        <v>409000</v>
      </c>
      <c r="BS3062">
        <v>386000</v>
      </c>
      <c r="BT3062">
        <v>403000</v>
      </c>
      <c r="BU3062">
        <v>412000</v>
      </c>
      <c r="BV3062">
        <v>422000</v>
      </c>
      <c r="BW3062">
        <v>443000</v>
      </c>
      <c r="BX3062">
        <v>476000</v>
      </c>
      <c r="BY3062">
        <v>488000</v>
      </c>
      <c r="BZ3062">
        <v>539000</v>
      </c>
      <c r="CA3062">
        <v>519000</v>
      </c>
      <c r="CB3062">
        <v>535000</v>
      </c>
      <c r="CC3062">
        <v>548000</v>
      </c>
      <c r="CD3062">
        <v>559000</v>
      </c>
      <c r="CE3062">
        <v>572000</v>
      </c>
    </row>
    <row r="3063" spans="1:83" x14ac:dyDescent="0.35">
      <c r="A3063" s="9" t="str">
        <f t="shared" si="47"/>
        <v>0141.503.03</v>
      </c>
      <c r="B3063" s="52" t="e">
        <f>+IF(MATCH(A3063,List!H$10:H$145,0),"Targeted")</f>
        <v>#N/A</v>
      </c>
      <c r="C3063" s="65"/>
      <c r="D3063" s="151" t="s">
        <v>7700</v>
      </c>
      <c r="E3063" s="16" t="s">
        <v>919</v>
      </c>
      <c r="F3063" s="16" t="s">
        <v>920</v>
      </c>
      <c r="G3063" s="16" t="s">
        <v>702</v>
      </c>
      <c r="H3063" s="16" t="s">
        <v>3274</v>
      </c>
      <c r="I3063" s="16" t="s">
        <v>3434</v>
      </c>
      <c r="J3063" s="16" t="s">
        <v>4710</v>
      </c>
      <c r="K3063" s="17" t="s">
        <v>940</v>
      </c>
      <c r="L3063" s="18" t="s">
        <v>4550</v>
      </c>
      <c r="M3063" s="195" t="s">
        <v>4707</v>
      </c>
      <c r="N3063" s="16" t="s">
        <v>4708</v>
      </c>
      <c r="O3063" s="17" t="s">
        <v>346</v>
      </c>
      <c r="P3063" s="17" t="s">
        <v>305</v>
      </c>
      <c r="Q3063" s="17" t="s">
        <v>306</v>
      </c>
      <c r="R3063">
        <v>0</v>
      </c>
      <c r="S3063">
        <v>0</v>
      </c>
      <c r="T3063">
        <v>0</v>
      </c>
      <c r="U3063">
        <v>0</v>
      </c>
      <c r="V3063">
        <v>0</v>
      </c>
      <c r="W3063">
        <v>0</v>
      </c>
      <c r="X3063">
        <v>0</v>
      </c>
      <c r="Y3063">
        <v>0</v>
      </c>
      <c r="Z3063">
        <v>0</v>
      </c>
      <c r="AA3063">
        <v>0</v>
      </c>
      <c r="AB3063">
        <v>0</v>
      </c>
      <c r="AC3063">
        <v>0</v>
      </c>
      <c r="AD3063">
        <v>0</v>
      </c>
      <c r="AE3063">
        <v>0</v>
      </c>
      <c r="AF3063">
        <v>12670</v>
      </c>
      <c r="AG3063" s="19">
        <v>2235</v>
      </c>
      <c r="AH3063">
        <v>15013</v>
      </c>
      <c r="AI3063">
        <v>23049</v>
      </c>
      <c r="AJ3063">
        <v>27693</v>
      </c>
      <c r="AK3063">
        <v>31436</v>
      </c>
      <c r="AL3063">
        <v>31523</v>
      </c>
      <c r="AM3063">
        <v>29592</v>
      </c>
      <c r="AN3063">
        <v>26116</v>
      </c>
      <c r="AO3063">
        <v>30739</v>
      </c>
      <c r="AP3063">
        <v>32954</v>
      </c>
      <c r="AQ3063">
        <v>35460</v>
      </c>
      <c r="AR3063">
        <v>33813</v>
      </c>
      <c r="AS3063">
        <v>36245</v>
      </c>
      <c r="AT3063">
        <v>38233</v>
      </c>
      <c r="AU3063">
        <v>37473</v>
      </c>
      <c r="AV3063">
        <v>36878</v>
      </c>
      <c r="AW3063">
        <v>38688</v>
      </c>
      <c r="AX3063">
        <v>45261</v>
      </c>
      <c r="AY3063">
        <v>46600</v>
      </c>
      <c r="AZ3063">
        <v>39000</v>
      </c>
      <c r="BA3063">
        <v>47000</v>
      </c>
      <c r="BB3063">
        <v>46000</v>
      </c>
      <c r="BC3063">
        <v>45000</v>
      </c>
      <c r="BD3063">
        <v>45000</v>
      </c>
      <c r="BE3063">
        <v>46000</v>
      </c>
      <c r="BF3063">
        <v>49000</v>
      </c>
      <c r="BG3063">
        <v>49000</v>
      </c>
      <c r="BH3063">
        <v>48000</v>
      </c>
      <c r="BI3063">
        <v>49000</v>
      </c>
      <c r="BJ3063">
        <v>47000</v>
      </c>
      <c r="BK3063">
        <v>54000</v>
      </c>
      <c r="BL3063">
        <v>50000</v>
      </c>
      <c r="BM3063">
        <v>39000</v>
      </c>
      <c r="BN3063">
        <v>48000</v>
      </c>
      <c r="BO3063">
        <v>77000</v>
      </c>
      <c r="BP3063">
        <v>75000</v>
      </c>
      <c r="BQ3063">
        <v>66000</v>
      </c>
      <c r="BR3063">
        <v>50000</v>
      </c>
      <c r="BS3063">
        <v>52000</v>
      </c>
      <c r="BT3063">
        <v>54000</v>
      </c>
      <c r="BU3063">
        <v>46000</v>
      </c>
      <c r="BV3063">
        <v>54000</v>
      </c>
      <c r="BW3063">
        <v>57000</v>
      </c>
      <c r="BX3063">
        <v>49000</v>
      </c>
      <c r="BY3063">
        <v>48000</v>
      </c>
      <c r="BZ3063">
        <v>59000</v>
      </c>
      <c r="CA3063">
        <v>60000</v>
      </c>
      <c r="CB3063">
        <v>61000</v>
      </c>
      <c r="CC3063">
        <v>63000</v>
      </c>
      <c r="CD3063">
        <v>64000</v>
      </c>
      <c r="CE3063">
        <v>65000</v>
      </c>
    </row>
    <row r="3064" spans="1:83" x14ac:dyDescent="0.35">
      <c r="A3064" s="9" t="str">
        <f t="shared" si="47"/>
        <v>0143.503.03</v>
      </c>
      <c r="B3064" s="52" t="e">
        <f>+IF(MATCH(A3064,List!H$10:H$145,0),"Targeted")</f>
        <v>#N/A</v>
      </c>
      <c r="C3064" s="65"/>
      <c r="D3064" s="151" t="s">
        <v>7700</v>
      </c>
      <c r="E3064" s="16" t="s">
        <v>919</v>
      </c>
      <c r="F3064" s="16" t="s">
        <v>920</v>
      </c>
      <c r="G3064" s="16" t="s">
        <v>702</v>
      </c>
      <c r="H3064" s="16" t="s">
        <v>3274</v>
      </c>
      <c r="I3064" s="16" t="s">
        <v>1879</v>
      </c>
      <c r="J3064" s="16" t="s">
        <v>4711</v>
      </c>
      <c r="K3064" s="17" t="s">
        <v>940</v>
      </c>
      <c r="L3064" s="18" t="s">
        <v>4550</v>
      </c>
      <c r="M3064" s="195" t="s">
        <v>4707</v>
      </c>
      <c r="N3064" s="16" t="s">
        <v>4708</v>
      </c>
      <c r="O3064" s="17" t="s">
        <v>346</v>
      </c>
      <c r="P3064" s="17" t="s">
        <v>305</v>
      </c>
      <c r="Q3064" s="17" t="s">
        <v>306</v>
      </c>
      <c r="R3064">
        <v>0</v>
      </c>
      <c r="S3064">
        <v>0</v>
      </c>
      <c r="T3064">
        <v>0</v>
      </c>
      <c r="U3064">
        <v>0</v>
      </c>
      <c r="V3064">
        <v>0</v>
      </c>
      <c r="W3064">
        <v>0</v>
      </c>
      <c r="X3064">
        <v>0</v>
      </c>
      <c r="Y3064">
        <v>0</v>
      </c>
      <c r="Z3064">
        <v>0</v>
      </c>
      <c r="AA3064">
        <v>0</v>
      </c>
      <c r="AB3064">
        <v>0</v>
      </c>
      <c r="AC3064">
        <v>0</v>
      </c>
      <c r="AD3064">
        <v>0</v>
      </c>
      <c r="AE3064">
        <v>0</v>
      </c>
      <c r="AF3064">
        <v>0</v>
      </c>
      <c r="AG3064" s="19">
        <v>0</v>
      </c>
      <c r="AH3064">
        <v>0</v>
      </c>
      <c r="AI3064">
        <v>0</v>
      </c>
      <c r="AJ3064">
        <v>0</v>
      </c>
      <c r="AK3064">
        <v>0</v>
      </c>
      <c r="AL3064">
        <v>0</v>
      </c>
      <c r="AM3064">
        <v>0</v>
      </c>
      <c r="AN3064">
        <v>0</v>
      </c>
      <c r="AO3064">
        <v>0</v>
      </c>
      <c r="AP3064">
        <v>0</v>
      </c>
      <c r="AQ3064">
        <v>0</v>
      </c>
      <c r="AR3064">
        <v>0</v>
      </c>
      <c r="AS3064">
        <v>0</v>
      </c>
      <c r="AT3064">
        <v>31</v>
      </c>
      <c r="AU3064">
        <v>179</v>
      </c>
      <c r="AV3064">
        <v>0</v>
      </c>
      <c r="AW3064">
        <v>0</v>
      </c>
      <c r="AX3064">
        <v>0</v>
      </c>
      <c r="AY3064">
        <v>0</v>
      </c>
      <c r="AZ3064">
        <v>0</v>
      </c>
      <c r="BA3064">
        <v>0</v>
      </c>
      <c r="BB3064">
        <v>0</v>
      </c>
      <c r="BC3064">
        <v>0</v>
      </c>
      <c r="BD3064">
        <v>0</v>
      </c>
      <c r="BE3064">
        <v>0</v>
      </c>
      <c r="BF3064">
        <v>0</v>
      </c>
      <c r="BG3064">
        <v>0</v>
      </c>
      <c r="BH3064">
        <v>0</v>
      </c>
      <c r="BI3064">
        <v>0</v>
      </c>
      <c r="BJ3064">
        <v>0</v>
      </c>
      <c r="BK3064">
        <v>0</v>
      </c>
      <c r="BL3064">
        <v>0</v>
      </c>
      <c r="BM3064">
        <v>0</v>
      </c>
      <c r="BN3064">
        <v>0</v>
      </c>
      <c r="BO3064">
        <v>0</v>
      </c>
      <c r="BP3064">
        <v>0</v>
      </c>
      <c r="BQ3064">
        <v>0</v>
      </c>
      <c r="BR3064">
        <v>0</v>
      </c>
      <c r="BS3064">
        <v>0</v>
      </c>
      <c r="BT3064">
        <v>0</v>
      </c>
      <c r="BU3064">
        <v>0</v>
      </c>
      <c r="BV3064">
        <v>0</v>
      </c>
      <c r="BW3064">
        <v>0</v>
      </c>
      <c r="BX3064">
        <v>0</v>
      </c>
      <c r="BY3064">
        <v>0</v>
      </c>
      <c r="BZ3064">
        <v>0</v>
      </c>
      <c r="CA3064">
        <v>0</v>
      </c>
      <c r="CB3064">
        <v>0</v>
      </c>
      <c r="CC3064">
        <v>0</v>
      </c>
      <c r="CD3064">
        <v>0</v>
      </c>
      <c r="CE3064">
        <v>0</v>
      </c>
    </row>
    <row r="3065" spans="1:83" x14ac:dyDescent="0.35">
      <c r="A3065" s="9" t="str">
        <f t="shared" si="47"/>
        <v>0144.503.03</v>
      </c>
      <c r="B3065" s="52" t="e">
        <f>+IF(MATCH(A3065,List!H$10:H$145,0),"Targeted")</f>
        <v>#N/A</v>
      </c>
      <c r="C3065" s="65"/>
      <c r="D3065" s="151" t="s">
        <v>7700</v>
      </c>
      <c r="E3065" s="16" t="s">
        <v>919</v>
      </c>
      <c r="F3065" s="16" t="s">
        <v>920</v>
      </c>
      <c r="G3065" s="16" t="s">
        <v>702</v>
      </c>
      <c r="H3065" s="16" t="s">
        <v>3274</v>
      </c>
      <c r="I3065" s="16" t="s">
        <v>4712</v>
      </c>
      <c r="J3065" s="16" t="s">
        <v>4713</v>
      </c>
      <c r="K3065" s="17" t="s">
        <v>940</v>
      </c>
      <c r="L3065" s="18" t="s">
        <v>4550</v>
      </c>
      <c r="M3065" s="195" t="s">
        <v>4707</v>
      </c>
      <c r="N3065" s="16" t="s">
        <v>4708</v>
      </c>
      <c r="O3065" s="17" t="s">
        <v>346</v>
      </c>
      <c r="P3065" s="17" t="s">
        <v>305</v>
      </c>
      <c r="Q3065" s="17" t="s">
        <v>306</v>
      </c>
      <c r="R3065">
        <v>0</v>
      </c>
      <c r="S3065">
        <v>0</v>
      </c>
      <c r="T3065">
        <v>0</v>
      </c>
      <c r="U3065">
        <v>0</v>
      </c>
      <c r="V3065">
        <v>0</v>
      </c>
      <c r="W3065">
        <v>0</v>
      </c>
      <c r="X3065">
        <v>0</v>
      </c>
      <c r="Y3065">
        <v>0</v>
      </c>
      <c r="Z3065">
        <v>0</v>
      </c>
      <c r="AA3065">
        <v>0</v>
      </c>
      <c r="AB3065">
        <v>0</v>
      </c>
      <c r="AC3065">
        <v>0</v>
      </c>
      <c r="AD3065">
        <v>0</v>
      </c>
      <c r="AE3065">
        <v>0</v>
      </c>
      <c r="AF3065">
        <v>2565</v>
      </c>
      <c r="AG3065" s="19">
        <v>615</v>
      </c>
      <c r="AH3065">
        <v>2804</v>
      </c>
      <c r="AI3065">
        <v>3338</v>
      </c>
      <c r="AJ3065">
        <v>3246</v>
      </c>
      <c r="AK3065">
        <v>3492</v>
      </c>
      <c r="AL3065">
        <v>2798</v>
      </c>
      <c r="AM3065">
        <v>3364</v>
      </c>
      <c r="AN3065">
        <v>3578</v>
      </c>
      <c r="AO3065">
        <v>3745</v>
      </c>
      <c r="AP3065">
        <v>4621</v>
      </c>
      <c r="AQ3065">
        <v>2372</v>
      </c>
      <c r="AR3065">
        <v>809</v>
      </c>
      <c r="AS3065">
        <v>405</v>
      </c>
      <c r="AT3065">
        <v>99</v>
      </c>
      <c r="AU3065">
        <v>10</v>
      </c>
      <c r="AV3065">
        <v>10</v>
      </c>
      <c r="AW3065">
        <v>10</v>
      </c>
      <c r="AX3065">
        <v>30</v>
      </c>
      <c r="AY3065">
        <v>0</v>
      </c>
      <c r="AZ3065">
        <v>0</v>
      </c>
      <c r="BA3065">
        <v>0</v>
      </c>
      <c r="BB3065">
        <v>0</v>
      </c>
      <c r="BC3065">
        <v>0</v>
      </c>
      <c r="BD3065">
        <v>0</v>
      </c>
      <c r="BE3065">
        <v>0</v>
      </c>
      <c r="BF3065">
        <v>0</v>
      </c>
      <c r="BG3065">
        <v>0</v>
      </c>
      <c r="BH3065">
        <v>0</v>
      </c>
      <c r="BI3065">
        <v>0</v>
      </c>
      <c r="BJ3065">
        <v>0</v>
      </c>
      <c r="BK3065">
        <v>0</v>
      </c>
      <c r="BL3065">
        <v>0</v>
      </c>
      <c r="BM3065">
        <v>0</v>
      </c>
      <c r="BN3065">
        <v>0</v>
      </c>
      <c r="BO3065">
        <v>0</v>
      </c>
      <c r="BP3065">
        <v>0</v>
      </c>
      <c r="BQ3065">
        <v>0</v>
      </c>
      <c r="BR3065">
        <v>0</v>
      </c>
      <c r="BS3065">
        <v>0</v>
      </c>
      <c r="BT3065">
        <v>0</v>
      </c>
      <c r="BU3065">
        <v>0</v>
      </c>
      <c r="BV3065">
        <v>0</v>
      </c>
      <c r="BW3065">
        <v>0</v>
      </c>
      <c r="BX3065">
        <v>0</v>
      </c>
      <c r="BY3065">
        <v>0</v>
      </c>
      <c r="BZ3065">
        <v>0</v>
      </c>
      <c r="CA3065">
        <v>0</v>
      </c>
      <c r="CB3065">
        <v>0</v>
      </c>
      <c r="CC3065">
        <v>0</v>
      </c>
      <c r="CD3065">
        <v>0</v>
      </c>
      <c r="CE3065">
        <v>0</v>
      </c>
    </row>
    <row r="3066" spans="1:83" x14ac:dyDescent="0.35">
      <c r="A3066" s="9" t="str">
        <f t="shared" si="47"/>
        <v>0146.503.03</v>
      </c>
      <c r="B3066" s="52" t="e">
        <f>+IF(MATCH(A3066,List!H$10:H$145,0),"Targeted")</f>
        <v>#N/A</v>
      </c>
      <c r="C3066" s="65"/>
      <c r="D3066" s="151" t="s">
        <v>7700</v>
      </c>
      <c r="E3066" s="16" t="s">
        <v>919</v>
      </c>
      <c r="F3066" s="16" t="s">
        <v>920</v>
      </c>
      <c r="G3066" s="16" t="s">
        <v>702</v>
      </c>
      <c r="H3066" s="16" t="s">
        <v>3274</v>
      </c>
      <c r="I3066" s="16" t="s">
        <v>4714</v>
      </c>
      <c r="J3066" s="16" t="s">
        <v>4715</v>
      </c>
      <c r="K3066" s="17" t="s">
        <v>940</v>
      </c>
      <c r="L3066" s="18" t="s">
        <v>4550</v>
      </c>
      <c r="M3066" s="195" t="s">
        <v>4707</v>
      </c>
      <c r="N3066" s="16" t="s">
        <v>4708</v>
      </c>
      <c r="O3066" s="17" t="s">
        <v>346</v>
      </c>
      <c r="P3066" s="17" t="s">
        <v>305</v>
      </c>
      <c r="Q3066" s="17" t="s">
        <v>306</v>
      </c>
      <c r="R3066">
        <v>0</v>
      </c>
      <c r="S3066">
        <v>0</v>
      </c>
      <c r="T3066">
        <v>0</v>
      </c>
      <c r="U3066">
        <v>0</v>
      </c>
      <c r="V3066">
        <v>0</v>
      </c>
      <c r="W3066">
        <v>0</v>
      </c>
      <c r="X3066">
        <v>0</v>
      </c>
      <c r="Y3066">
        <v>0</v>
      </c>
      <c r="Z3066">
        <v>0</v>
      </c>
      <c r="AA3066">
        <v>0</v>
      </c>
      <c r="AB3066">
        <v>0</v>
      </c>
      <c r="AC3066">
        <v>0</v>
      </c>
      <c r="AD3066">
        <v>0</v>
      </c>
      <c r="AE3066">
        <v>0</v>
      </c>
      <c r="AF3066">
        <v>998</v>
      </c>
      <c r="AG3066" s="19">
        <v>139</v>
      </c>
      <c r="AH3066">
        <v>1189</v>
      </c>
      <c r="AI3066">
        <v>1660</v>
      </c>
      <c r="AJ3066">
        <v>4306</v>
      </c>
      <c r="AK3066">
        <v>14579</v>
      </c>
      <c r="AL3066">
        <v>6341</v>
      </c>
      <c r="AM3066">
        <v>2720</v>
      </c>
      <c r="AN3066">
        <v>1681</v>
      </c>
      <c r="AO3066">
        <v>1661</v>
      </c>
      <c r="AP3066">
        <v>1381</v>
      </c>
      <c r="AQ3066">
        <v>1551</v>
      </c>
      <c r="AR3066">
        <v>1335</v>
      </c>
      <c r="AS3066">
        <v>1499</v>
      </c>
      <c r="AT3066">
        <v>1985</v>
      </c>
      <c r="AU3066">
        <v>3359</v>
      </c>
      <c r="AV3066">
        <v>3428</v>
      </c>
      <c r="AW3066">
        <v>4723</v>
      </c>
      <c r="AX3066">
        <v>5244</v>
      </c>
      <c r="AY3066">
        <v>4310</v>
      </c>
      <c r="AZ3066">
        <v>4000</v>
      </c>
      <c r="BA3066">
        <v>4000</v>
      </c>
      <c r="BB3066">
        <v>7000</v>
      </c>
      <c r="BC3066">
        <v>7000</v>
      </c>
      <c r="BD3066">
        <v>4000</v>
      </c>
      <c r="BE3066">
        <v>6000</v>
      </c>
      <c r="BF3066">
        <v>6000</v>
      </c>
      <c r="BG3066">
        <v>5000</v>
      </c>
      <c r="BH3066">
        <v>6000</v>
      </c>
      <c r="BI3066">
        <v>1000</v>
      </c>
      <c r="BJ3066">
        <v>0</v>
      </c>
      <c r="BK3066">
        <v>0</v>
      </c>
      <c r="BL3066">
        <v>0</v>
      </c>
      <c r="BM3066">
        <v>0</v>
      </c>
      <c r="BN3066">
        <v>0</v>
      </c>
      <c r="BO3066">
        <v>0</v>
      </c>
      <c r="BP3066">
        <v>0</v>
      </c>
      <c r="BQ3066">
        <v>0</v>
      </c>
      <c r="BR3066">
        <v>0</v>
      </c>
      <c r="BS3066">
        <v>0</v>
      </c>
      <c r="BT3066">
        <v>0</v>
      </c>
      <c r="BU3066">
        <v>0</v>
      </c>
      <c r="BV3066">
        <v>0</v>
      </c>
      <c r="BW3066">
        <v>0</v>
      </c>
      <c r="BX3066">
        <v>0</v>
      </c>
      <c r="BY3066">
        <v>0</v>
      </c>
      <c r="BZ3066">
        <v>0</v>
      </c>
      <c r="CA3066">
        <v>0</v>
      </c>
      <c r="CB3066">
        <v>0</v>
      </c>
      <c r="CC3066">
        <v>0</v>
      </c>
      <c r="CD3066">
        <v>0</v>
      </c>
      <c r="CE3066">
        <v>0</v>
      </c>
    </row>
    <row r="3067" spans="1:83" x14ac:dyDescent="0.35">
      <c r="A3067" s="9" t="str">
        <f t="shared" si="47"/>
        <v>4325.503.03</v>
      </c>
      <c r="B3067" s="52" t="e">
        <f>+IF(MATCH(A3067,List!H$10:H$145,0),"Targeted")</f>
        <v>#N/A</v>
      </c>
      <c r="C3067" s="65"/>
      <c r="D3067" s="151" t="s">
        <v>7700</v>
      </c>
      <c r="E3067" s="16" t="s">
        <v>919</v>
      </c>
      <c r="F3067" s="16" t="s">
        <v>920</v>
      </c>
      <c r="G3067" s="16" t="s">
        <v>702</v>
      </c>
      <c r="H3067" s="16" t="s">
        <v>3274</v>
      </c>
      <c r="I3067" s="16" t="s">
        <v>4716</v>
      </c>
      <c r="J3067" s="16" t="s">
        <v>4717</v>
      </c>
      <c r="K3067" s="17" t="s">
        <v>940</v>
      </c>
      <c r="L3067" s="18" t="s">
        <v>4550</v>
      </c>
      <c r="M3067" s="195" t="s">
        <v>4707</v>
      </c>
      <c r="N3067" s="16" t="s">
        <v>4708</v>
      </c>
      <c r="O3067" s="17" t="s">
        <v>346</v>
      </c>
      <c r="P3067" s="17" t="s">
        <v>305</v>
      </c>
      <c r="Q3067" s="17" t="s">
        <v>306</v>
      </c>
      <c r="R3067">
        <v>0</v>
      </c>
      <c r="S3067">
        <v>0</v>
      </c>
      <c r="T3067">
        <v>0</v>
      </c>
      <c r="U3067">
        <v>0</v>
      </c>
      <c r="V3067">
        <v>0</v>
      </c>
      <c r="W3067">
        <v>0</v>
      </c>
      <c r="X3067">
        <v>0</v>
      </c>
      <c r="Y3067">
        <v>0</v>
      </c>
      <c r="Z3067">
        <v>0</v>
      </c>
      <c r="AA3067">
        <v>0</v>
      </c>
      <c r="AB3067">
        <v>0</v>
      </c>
      <c r="AC3067">
        <v>0</v>
      </c>
      <c r="AD3067">
        <v>0</v>
      </c>
      <c r="AE3067">
        <v>0</v>
      </c>
      <c r="AF3067">
        <v>0</v>
      </c>
      <c r="AG3067" s="19">
        <v>0</v>
      </c>
      <c r="AH3067">
        <v>0</v>
      </c>
      <c r="AI3067">
        <v>0</v>
      </c>
      <c r="AJ3067">
        <v>0</v>
      </c>
      <c r="AK3067">
        <v>0</v>
      </c>
      <c r="AL3067">
        <v>0</v>
      </c>
      <c r="AM3067">
        <v>0</v>
      </c>
      <c r="AN3067">
        <v>0</v>
      </c>
      <c r="AO3067">
        <v>0</v>
      </c>
      <c r="AP3067">
        <v>0</v>
      </c>
      <c r="AQ3067">
        <v>0</v>
      </c>
      <c r="AR3067">
        <v>0</v>
      </c>
      <c r="AS3067">
        <v>0</v>
      </c>
      <c r="AT3067">
        <v>0</v>
      </c>
      <c r="AU3067">
        <v>0</v>
      </c>
      <c r="AV3067">
        <v>0</v>
      </c>
      <c r="AW3067">
        <v>0</v>
      </c>
      <c r="AX3067">
        <v>0</v>
      </c>
      <c r="AY3067">
        <v>0</v>
      </c>
      <c r="AZ3067">
        <v>0</v>
      </c>
      <c r="BA3067">
        <v>0</v>
      </c>
      <c r="BB3067">
        <v>0</v>
      </c>
      <c r="BC3067">
        <v>-3000</v>
      </c>
      <c r="BD3067">
        <v>0</v>
      </c>
      <c r="BE3067">
        <v>-1000</v>
      </c>
      <c r="BF3067">
        <v>0</v>
      </c>
      <c r="BG3067">
        <v>-1000</v>
      </c>
      <c r="BH3067">
        <v>0</v>
      </c>
      <c r="BI3067">
        <v>0</v>
      </c>
      <c r="BJ3067">
        <v>0</v>
      </c>
      <c r="BK3067">
        <v>0</v>
      </c>
      <c r="BL3067">
        <v>0</v>
      </c>
      <c r="BM3067">
        <v>-1000</v>
      </c>
      <c r="BN3067">
        <v>0</v>
      </c>
      <c r="BO3067">
        <v>0</v>
      </c>
      <c r="BP3067">
        <v>0</v>
      </c>
      <c r="BQ3067">
        <v>0</v>
      </c>
      <c r="BR3067">
        <v>0</v>
      </c>
      <c r="BS3067">
        <v>0</v>
      </c>
      <c r="BT3067">
        <v>0</v>
      </c>
      <c r="BU3067">
        <v>0</v>
      </c>
      <c r="BV3067">
        <v>0</v>
      </c>
      <c r="BW3067">
        <v>0</v>
      </c>
      <c r="BX3067">
        <v>0</v>
      </c>
      <c r="BY3067">
        <v>0</v>
      </c>
      <c r="BZ3067">
        <v>-1000</v>
      </c>
      <c r="CA3067">
        <v>-1000</v>
      </c>
      <c r="CB3067">
        <v>0</v>
      </c>
      <c r="CC3067">
        <v>0</v>
      </c>
      <c r="CD3067">
        <v>0</v>
      </c>
      <c r="CE3067">
        <v>0</v>
      </c>
    </row>
    <row r="3068" spans="1:83" x14ac:dyDescent="0.35">
      <c r="A3068" s="9" t="str">
        <f t="shared" si="47"/>
        <v>4339.503.03</v>
      </c>
      <c r="B3068" s="52" t="e">
        <f>+IF(MATCH(A3068,List!H$10:H$145,0),"Targeted")</f>
        <v>#N/A</v>
      </c>
      <c r="C3068" s="65"/>
      <c r="D3068" s="151" t="s">
        <v>7700</v>
      </c>
      <c r="E3068" s="16" t="s">
        <v>919</v>
      </c>
      <c r="F3068" s="16" t="s">
        <v>920</v>
      </c>
      <c r="G3068" s="16" t="s">
        <v>702</v>
      </c>
      <c r="H3068" s="16" t="s">
        <v>3274</v>
      </c>
      <c r="I3068" s="16" t="s">
        <v>4718</v>
      </c>
      <c r="J3068" s="16" t="s">
        <v>4719</v>
      </c>
      <c r="K3068" s="17" t="s">
        <v>940</v>
      </c>
      <c r="L3068" s="18" t="s">
        <v>4550</v>
      </c>
      <c r="M3068" s="195" t="s">
        <v>4707</v>
      </c>
      <c r="N3068" s="16" t="s">
        <v>4708</v>
      </c>
      <c r="O3068" s="17" t="s">
        <v>346</v>
      </c>
      <c r="P3068" s="17" t="s">
        <v>305</v>
      </c>
      <c r="Q3068" s="17" t="s">
        <v>306</v>
      </c>
      <c r="R3068">
        <v>0</v>
      </c>
      <c r="S3068">
        <v>0</v>
      </c>
      <c r="T3068">
        <v>0</v>
      </c>
      <c r="U3068">
        <v>0</v>
      </c>
      <c r="V3068">
        <v>0</v>
      </c>
      <c r="W3068">
        <v>0</v>
      </c>
      <c r="X3068">
        <v>0</v>
      </c>
      <c r="Y3068">
        <v>0</v>
      </c>
      <c r="Z3068">
        <v>0</v>
      </c>
      <c r="AA3068">
        <v>0</v>
      </c>
      <c r="AB3068">
        <v>0</v>
      </c>
      <c r="AC3068">
        <v>0</v>
      </c>
      <c r="AD3068">
        <v>0</v>
      </c>
      <c r="AE3068">
        <v>0</v>
      </c>
      <c r="AF3068">
        <v>0</v>
      </c>
      <c r="AG3068" s="19">
        <v>0</v>
      </c>
      <c r="AH3068">
        <v>0</v>
      </c>
      <c r="AI3068">
        <v>0</v>
      </c>
      <c r="AJ3068">
        <v>0</v>
      </c>
      <c r="AK3068">
        <v>0</v>
      </c>
      <c r="AL3068">
        <v>0</v>
      </c>
      <c r="AM3068">
        <v>0</v>
      </c>
      <c r="AN3068">
        <v>0</v>
      </c>
      <c r="AO3068">
        <v>0</v>
      </c>
      <c r="AP3068">
        <v>0</v>
      </c>
      <c r="AQ3068">
        <v>0</v>
      </c>
      <c r="AR3068">
        <v>0</v>
      </c>
      <c r="AS3068">
        <v>0</v>
      </c>
      <c r="AT3068">
        <v>0</v>
      </c>
      <c r="AU3068">
        <v>0</v>
      </c>
      <c r="AV3068">
        <v>0</v>
      </c>
      <c r="AW3068">
        <v>0</v>
      </c>
      <c r="AX3068">
        <v>0</v>
      </c>
      <c r="AY3068">
        <v>0</v>
      </c>
      <c r="AZ3068">
        <v>0</v>
      </c>
      <c r="BA3068">
        <v>0</v>
      </c>
      <c r="BB3068">
        <v>0</v>
      </c>
      <c r="BC3068">
        <v>0</v>
      </c>
      <c r="BD3068">
        <v>0</v>
      </c>
      <c r="BE3068">
        <v>0</v>
      </c>
      <c r="BF3068">
        <v>0</v>
      </c>
      <c r="BG3068">
        <v>0</v>
      </c>
      <c r="BH3068">
        <v>0</v>
      </c>
      <c r="BI3068">
        <v>0</v>
      </c>
      <c r="BJ3068">
        <v>1000</v>
      </c>
      <c r="BK3068">
        <v>0</v>
      </c>
      <c r="BL3068">
        <v>0</v>
      </c>
      <c r="BM3068">
        <v>0</v>
      </c>
      <c r="BN3068">
        <v>0</v>
      </c>
      <c r="BO3068">
        <v>0</v>
      </c>
      <c r="BP3068">
        <v>0</v>
      </c>
      <c r="BQ3068">
        <v>0</v>
      </c>
      <c r="BR3068">
        <v>0</v>
      </c>
      <c r="BS3068">
        <v>0</v>
      </c>
      <c r="BT3068">
        <v>0</v>
      </c>
      <c r="BU3068">
        <v>0</v>
      </c>
      <c r="BV3068">
        <v>0</v>
      </c>
      <c r="BW3068">
        <v>0</v>
      </c>
      <c r="BX3068">
        <v>0</v>
      </c>
      <c r="BY3068">
        <v>0</v>
      </c>
      <c r="BZ3068">
        <v>0</v>
      </c>
      <c r="CA3068">
        <v>0</v>
      </c>
      <c r="CB3068">
        <v>0</v>
      </c>
      <c r="CC3068">
        <v>0</v>
      </c>
      <c r="CD3068">
        <v>0</v>
      </c>
      <c r="CE3068">
        <v>0</v>
      </c>
    </row>
    <row r="3069" spans="1:83" x14ac:dyDescent="0.35">
      <c r="A3069" s="9" t="str">
        <f t="shared" si="47"/>
        <v>4346.503.03</v>
      </c>
      <c r="B3069" s="52" t="e">
        <f>+IF(MATCH(A3069,List!H$10:H$145,0),"Targeted")</f>
        <v>#N/A</v>
      </c>
      <c r="C3069" s="65"/>
      <c r="D3069" s="151" t="s">
        <v>7700</v>
      </c>
      <c r="E3069" s="16" t="s">
        <v>919</v>
      </c>
      <c r="F3069" s="16" t="s">
        <v>920</v>
      </c>
      <c r="G3069" s="16" t="s">
        <v>702</v>
      </c>
      <c r="H3069" s="16" t="s">
        <v>3274</v>
      </c>
      <c r="I3069" s="16" t="s">
        <v>4720</v>
      </c>
      <c r="J3069" s="16" t="s">
        <v>4721</v>
      </c>
      <c r="K3069" s="17" t="s">
        <v>940</v>
      </c>
      <c r="L3069" s="18" t="s">
        <v>4550</v>
      </c>
      <c r="M3069" s="195" t="s">
        <v>4707</v>
      </c>
      <c r="N3069" s="16" t="s">
        <v>4708</v>
      </c>
      <c r="O3069" s="17" t="s">
        <v>346</v>
      </c>
      <c r="P3069" s="17" t="s">
        <v>305</v>
      </c>
      <c r="Q3069" s="17" t="s">
        <v>306</v>
      </c>
      <c r="R3069">
        <v>0</v>
      </c>
      <c r="S3069">
        <v>0</v>
      </c>
      <c r="T3069">
        <v>0</v>
      </c>
      <c r="U3069">
        <v>0</v>
      </c>
      <c r="V3069">
        <v>0</v>
      </c>
      <c r="W3069">
        <v>0</v>
      </c>
      <c r="X3069">
        <v>0</v>
      </c>
      <c r="Y3069">
        <v>0</v>
      </c>
      <c r="Z3069">
        <v>0</v>
      </c>
      <c r="AA3069">
        <v>0</v>
      </c>
      <c r="AB3069">
        <v>0</v>
      </c>
      <c r="AC3069">
        <v>0</v>
      </c>
      <c r="AD3069">
        <v>0</v>
      </c>
      <c r="AE3069">
        <v>0</v>
      </c>
      <c r="AF3069">
        <v>0</v>
      </c>
      <c r="AG3069" s="19">
        <v>0</v>
      </c>
      <c r="AH3069">
        <v>0</v>
      </c>
      <c r="AI3069">
        <v>0</v>
      </c>
      <c r="AJ3069">
        <v>0</v>
      </c>
      <c r="AK3069">
        <v>0</v>
      </c>
      <c r="AL3069">
        <v>0</v>
      </c>
      <c r="AM3069">
        <v>0</v>
      </c>
      <c r="AN3069">
        <v>0</v>
      </c>
      <c r="AO3069">
        <v>0</v>
      </c>
      <c r="AP3069">
        <v>0</v>
      </c>
      <c r="AQ3069">
        <v>0</v>
      </c>
      <c r="AR3069">
        <v>0</v>
      </c>
      <c r="AS3069">
        <v>0</v>
      </c>
      <c r="AT3069">
        <v>0</v>
      </c>
      <c r="AU3069">
        <v>0</v>
      </c>
      <c r="AV3069">
        <v>0</v>
      </c>
      <c r="AW3069">
        <v>0</v>
      </c>
      <c r="AX3069">
        <v>0</v>
      </c>
      <c r="AY3069">
        <v>0</v>
      </c>
      <c r="AZ3069">
        <v>0</v>
      </c>
      <c r="BA3069">
        <v>0</v>
      </c>
      <c r="BB3069">
        <v>0</v>
      </c>
      <c r="BC3069">
        <v>0</v>
      </c>
      <c r="BD3069">
        <v>0</v>
      </c>
      <c r="BE3069">
        <v>0</v>
      </c>
      <c r="BF3069">
        <v>0</v>
      </c>
      <c r="BG3069">
        <v>-2000</v>
      </c>
      <c r="BH3069">
        <v>0</v>
      </c>
      <c r="BI3069">
        <v>0</v>
      </c>
      <c r="BJ3069">
        <v>1000</v>
      </c>
      <c r="BK3069">
        <v>0</v>
      </c>
      <c r="BL3069">
        <v>0</v>
      </c>
      <c r="BM3069">
        <v>0</v>
      </c>
      <c r="BN3069">
        <v>0</v>
      </c>
      <c r="BO3069">
        <v>0</v>
      </c>
      <c r="BP3069">
        <v>-1000</v>
      </c>
      <c r="BQ3069">
        <v>-1000</v>
      </c>
      <c r="BR3069">
        <v>0</v>
      </c>
      <c r="BS3069">
        <v>0</v>
      </c>
      <c r="BT3069">
        <v>0</v>
      </c>
      <c r="BU3069">
        <v>0</v>
      </c>
      <c r="BV3069">
        <v>0</v>
      </c>
      <c r="BW3069">
        <v>0</v>
      </c>
      <c r="BX3069">
        <v>0</v>
      </c>
      <c r="BY3069">
        <v>0</v>
      </c>
      <c r="BZ3069">
        <v>-1000</v>
      </c>
      <c r="CA3069">
        <v>-1000</v>
      </c>
      <c r="CB3069">
        <v>-1000</v>
      </c>
      <c r="CC3069">
        <v>-1000</v>
      </c>
      <c r="CD3069">
        <v>-1000</v>
      </c>
      <c r="CE3069">
        <v>-1000</v>
      </c>
    </row>
    <row r="3070" spans="1:83" x14ac:dyDescent="0.35">
      <c r="A3070" s="9" t="str">
        <f t="shared" si="47"/>
        <v>4543.503.03</v>
      </c>
      <c r="B3070" s="52" t="e">
        <f>+IF(MATCH(A3070,List!H$10:H$145,0),"Targeted")</f>
        <v>#N/A</v>
      </c>
      <c r="C3070" s="65"/>
      <c r="D3070" s="151" t="s">
        <v>7700</v>
      </c>
      <c r="E3070" s="16" t="s">
        <v>919</v>
      </c>
      <c r="F3070" s="16" t="s">
        <v>920</v>
      </c>
      <c r="G3070" s="16" t="s">
        <v>702</v>
      </c>
      <c r="H3070" s="16" t="s">
        <v>3274</v>
      </c>
      <c r="I3070" s="16" t="s">
        <v>4722</v>
      </c>
      <c r="J3070" s="16" t="s">
        <v>4723</v>
      </c>
      <c r="K3070" s="17" t="s">
        <v>940</v>
      </c>
      <c r="L3070" s="18" t="s">
        <v>4550</v>
      </c>
      <c r="M3070" s="195" t="s">
        <v>4707</v>
      </c>
      <c r="N3070" s="16" t="s">
        <v>4708</v>
      </c>
      <c r="O3070" s="17" t="s">
        <v>346</v>
      </c>
      <c r="P3070" s="17" t="s">
        <v>305</v>
      </c>
      <c r="Q3070" s="17" t="s">
        <v>306</v>
      </c>
      <c r="R3070">
        <v>0</v>
      </c>
      <c r="S3070">
        <v>0</v>
      </c>
      <c r="T3070">
        <v>0</v>
      </c>
      <c r="U3070">
        <v>0</v>
      </c>
      <c r="V3070">
        <v>0</v>
      </c>
      <c r="W3070">
        <v>0</v>
      </c>
      <c r="X3070">
        <v>0</v>
      </c>
      <c r="Y3070">
        <v>0</v>
      </c>
      <c r="Z3070">
        <v>0</v>
      </c>
      <c r="AA3070">
        <v>0</v>
      </c>
      <c r="AB3070">
        <v>0</v>
      </c>
      <c r="AC3070">
        <v>0</v>
      </c>
      <c r="AD3070">
        <v>0</v>
      </c>
      <c r="AE3070">
        <v>0</v>
      </c>
      <c r="AF3070">
        <v>0</v>
      </c>
      <c r="AG3070" s="19">
        <v>0</v>
      </c>
      <c r="AH3070">
        <v>0</v>
      </c>
      <c r="AI3070">
        <v>0</v>
      </c>
      <c r="AJ3070">
        <v>0</v>
      </c>
      <c r="AK3070">
        <v>0</v>
      </c>
      <c r="AL3070">
        <v>0</v>
      </c>
      <c r="AM3070">
        <v>0</v>
      </c>
      <c r="AN3070">
        <v>0</v>
      </c>
      <c r="AO3070">
        <v>0</v>
      </c>
      <c r="AP3070">
        <v>0</v>
      </c>
      <c r="AQ3070">
        <v>0</v>
      </c>
      <c r="AR3070">
        <v>0</v>
      </c>
      <c r="AS3070">
        <v>0</v>
      </c>
      <c r="AT3070">
        <v>0</v>
      </c>
      <c r="AU3070">
        <v>0</v>
      </c>
      <c r="AV3070">
        <v>0</v>
      </c>
      <c r="AW3070">
        <v>0</v>
      </c>
      <c r="AX3070">
        <v>0</v>
      </c>
      <c r="AY3070">
        <v>0</v>
      </c>
      <c r="AZ3070">
        <v>0</v>
      </c>
      <c r="BA3070">
        <v>0</v>
      </c>
      <c r="BB3070">
        <v>0</v>
      </c>
      <c r="BC3070">
        <v>0</v>
      </c>
      <c r="BD3070">
        <v>0</v>
      </c>
      <c r="BE3070">
        <v>0</v>
      </c>
      <c r="BF3070">
        <v>0</v>
      </c>
      <c r="BG3070">
        <v>-10000</v>
      </c>
      <c r="BH3070">
        <v>-3000</v>
      </c>
      <c r="BI3070">
        <v>1000</v>
      </c>
      <c r="BJ3070">
        <v>1000</v>
      </c>
      <c r="BK3070">
        <v>-4000</v>
      </c>
      <c r="BL3070">
        <v>-7000</v>
      </c>
      <c r="BM3070">
        <v>-5000</v>
      </c>
      <c r="BN3070">
        <v>-4000</v>
      </c>
      <c r="BO3070">
        <v>3000</v>
      </c>
      <c r="BP3070">
        <v>-1000</v>
      </c>
      <c r="BQ3070">
        <v>3000</v>
      </c>
      <c r="BR3070">
        <v>9000</v>
      </c>
      <c r="BS3070">
        <v>-13000</v>
      </c>
      <c r="BT3070">
        <v>-6000</v>
      </c>
      <c r="BU3070">
        <v>-2000</v>
      </c>
      <c r="BV3070">
        <v>11000</v>
      </c>
      <c r="BW3070">
        <v>3000</v>
      </c>
      <c r="BX3070">
        <v>-9000</v>
      </c>
      <c r="BY3070">
        <v>2000</v>
      </c>
      <c r="BZ3070">
        <v>-20000</v>
      </c>
      <c r="CA3070">
        <v>-18000</v>
      </c>
      <c r="CB3070">
        <v>-6000</v>
      </c>
      <c r="CC3070">
        <v>-5000</v>
      </c>
      <c r="CD3070">
        <v>-5000</v>
      </c>
      <c r="CE3070">
        <v>-6000</v>
      </c>
    </row>
    <row r="3071" spans="1:83" x14ac:dyDescent="0.35">
      <c r="A3071" s="9" t="str">
        <f t="shared" si="47"/>
        <v>5075.503.03</v>
      </c>
      <c r="B3071" s="52" t="e">
        <f>+IF(MATCH(A3071,List!H$10:H$145,0),"Targeted")</f>
        <v>#N/A</v>
      </c>
      <c r="C3071" s="65"/>
      <c r="D3071" s="151"/>
      <c r="E3071" s="16" t="s">
        <v>919</v>
      </c>
      <c r="F3071" s="16" t="s">
        <v>920</v>
      </c>
      <c r="G3071" s="16" t="s">
        <v>702</v>
      </c>
      <c r="H3071" s="16" t="s">
        <v>3274</v>
      </c>
      <c r="I3071" s="16" t="s">
        <v>4724</v>
      </c>
      <c r="J3071" s="16" t="s">
        <v>4725</v>
      </c>
      <c r="K3071" s="17" t="s">
        <v>940</v>
      </c>
      <c r="L3071" s="18" t="s">
        <v>4550</v>
      </c>
      <c r="M3071" s="195" t="s">
        <v>4707</v>
      </c>
      <c r="N3071" s="16" t="s">
        <v>4708</v>
      </c>
      <c r="O3071" s="17" t="s">
        <v>304</v>
      </c>
      <c r="P3071" s="17" t="s">
        <v>305</v>
      </c>
      <c r="Q3071" s="17" t="s">
        <v>306</v>
      </c>
      <c r="R3071">
        <v>0</v>
      </c>
      <c r="S3071">
        <v>0</v>
      </c>
      <c r="T3071">
        <v>0</v>
      </c>
      <c r="U3071">
        <v>0</v>
      </c>
      <c r="V3071">
        <v>0</v>
      </c>
      <c r="W3071">
        <v>0</v>
      </c>
      <c r="X3071">
        <v>0</v>
      </c>
      <c r="Y3071">
        <v>0</v>
      </c>
      <c r="Z3071">
        <v>0</v>
      </c>
      <c r="AA3071">
        <v>0</v>
      </c>
      <c r="AB3071">
        <v>0</v>
      </c>
      <c r="AC3071">
        <v>0</v>
      </c>
      <c r="AD3071">
        <v>0</v>
      </c>
      <c r="AE3071">
        <v>0</v>
      </c>
      <c r="AF3071">
        <v>20</v>
      </c>
      <c r="AG3071" s="19">
        <v>0</v>
      </c>
      <c r="AH3071">
        <v>26</v>
      </c>
      <c r="AI3071">
        <v>0</v>
      </c>
      <c r="AJ3071">
        <v>12</v>
      </c>
      <c r="AK3071">
        <v>25</v>
      </c>
      <c r="AL3071">
        <v>11</v>
      </c>
      <c r="AM3071">
        <v>10</v>
      </c>
      <c r="AN3071">
        <v>2</v>
      </c>
      <c r="AO3071">
        <v>2</v>
      </c>
      <c r="AP3071">
        <v>3</v>
      </c>
      <c r="AQ3071">
        <v>12</v>
      </c>
      <c r="AR3071">
        <v>0</v>
      </c>
      <c r="AS3071">
        <v>-1</v>
      </c>
      <c r="AT3071">
        <v>0</v>
      </c>
      <c r="AU3071">
        <v>1</v>
      </c>
      <c r="AV3071">
        <v>2</v>
      </c>
      <c r="AW3071">
        <v>0</v>
      </c>
      <c r="AX3071">
        <v>25</v>
      </c>
      <c r="AY3071">
        <v>6</v>
      </c>
      <c r="AZ3071">
        <v>0</v>
      </c>
      <c r="BA3071">
        <v>0</v>
      </c>
      <c r="BB3071">
        <v>0</v>
      </c>
      <c r="BC3071">
        <v>0</v>
      </c>
      <c r="BD3071">
        <v>0</v>
      </c>
      <c r="BE3071">
        <v>0</v>
      </c>
      <c r="BF3071">
        <v>0</v>
      </c>
      <c r="BG3071">
        <v>0</v>
      </c>
      <c r="BH3071">
        <v>0</v>
      </c>
      <c r="BI3071">
        <v>0</v>
      </c>
      <c r="BJ3071">
        <v>0</v>
      </c>
      <c r="BK3071">
        <v>0</v>
      </c>
      <c r="BL3071">
        <v>0</v>
      </c>
      <c r="BM3071">
        <v>0</v>
      </c>
      <c r="BN3071">
        <v>0</v>
      </c>
      <c r="BO3071">
        <v>0</v>
      </c>
      <c r="BP3071">
        <v>0</v>
      </c>
      <c r="BQ3071">
        <v>0</v>
      </c>
      <c r="BR3071">
        <v>0</v>
      </c>
      <c r="BS3071">
        <v>0</v>
      </c>
      <c r="BT3071">
        <v>0</v>
      </c>
      <c r="BU3071">
        <v>0</v>
      </c>
      <c r="BV3071">
        <v>0</v>
      </c>
      <c r="BW3071">
        <v>0</v>
      </c>
      <c r="BX3071" s="10">
        <v>0</v>
      </c>
      <c r="BY3071">
        <v>0</v>
      </c>
      <c r="BZ3071">
        <v>0</v>
      </c>
      <c r="CA3071">
        <v>0</v>
      </c>
      <c r="CB3071">
        <v>0</v>
      </c>
      <c r="CC3071">
        <v>0</v>
      </c>
      <c r="CD3071">
        <v>0</v>
      </c>
      <c r="CE3071">
        <v>0</v>
      </c>
    </row>
    <row r="3072" spans="1:83" x14ac:dyDescent="0.35">
      <c r="A3072" s="9" t="str">
        <f t="shared" si="47"/>
        <v>803110.503.03</v>
      </c>
      <c r="B3072" s="52" t="e">
        <f>+IF(MATCH(A3072,List!H$10:H$145,0),"Targeted")</f>
        <v>#N/A</v>
      </c>
      <c r="C3072" s="65"/>
      <c r="D3072" s="151"/>
      <c r="E3072" s="16" t="s">
        <v>919</v>
      </c>
      <c r="F3072" s="16" t="s">
        <v>920</v>
      </c>
      <c r="G3072" s="16" t="s">
        <v>702</v>
      </c>
      <c r="H3072" s="16" t="s">
        <v>3274</v>
      </c>
      <c r="I3072" s="16" t="s">
        <v>4726</v>
      </c>
      <c r="J3072" s="16" t="s">
        <v>4727</v>
      </c>
      <c r="K3072" s="17" t="s">
        <v>940</v>
      </c>
      <c r="L3072" s="18" t="s">
        <v>4550</v>
      </c>
      <c r="M3072" s="195" t="s">
        <v>4707</v>
      </c>
      <c r="N3072" s="16" t="s">
        <v>4708</v>
      </c>
      <c r="O3072" s="17" t="s">
        <v>304</v>
      </c>
      <c r="P3072" s="17" t="s">
        <v>305</v>
      </c>
      <c r="Q3072" s="17" t="s">
        <v>306</v>
      </c>
      <c r="R3072">
        <v>0</v>
      </c>
      <c r="S3072">
        <v>0</v>
      </c>
      <c r="T3072">
        <v>0</v>
      </c>
      <c r="U3072">
        <v>0</v>
      </c>
      <c r="V3072">
        <v>0</v>
      </c>
      <c r="W3072">
        <v>0</v>
      </c>
      <c r="X3072">
        <v>0</v>
      </c>
      <c r="Y3072">
        <v>0</v>
      </c>
      <c r="Z3072">
        <v>0</v>
      </c>
      <c r="AA3072">
        <v>0</v>
      </c>
      <c r="AB3072">
        <v>0</v>
      </c>
      <c r="AC3072">
        <v>0</v>
      </c>
      <c r="AD3072">
        <v>0</v>
      </c>
      <c r="AE3072">
        <v>0</v>
      </c>
      <c r="AF3072">
        <v>0</v>
      </c>
      <c r="AG3072" s="19">
        <v>0</v>
      </c>
      <c r="AH3072">
        <v>0</v>
      </c>
      <c r="AI3072">
        <v>0</v>
      </c>
      <c r="AJ3072">
        <v>0</v>
      </c>
      <c r="AK3072">
        <v>0</v>
      </c>
      <c r="AL3072">
        <v>0</v>
      </c>
      <c r="AM3072">
        <v>0</v>
      </c>
      <c r="AN3072">
        <v>0</v>
      </c>
      <c r="AO3072">
        <v>-1646</v>
      </c>
      <c r="AP3072">
        <v>-2023</v>
      </c>
      <c r="AQ3072">
        <v>-2448</v>
      </c>
      <c r="AR3072">
        <v>-2261</v>
      </c>
      <c r="AS3072">
        <v>-2927</v>
      </c>
      <c r="AT3072">
        <v>-3638</v>
      </c>
      <c r="AU3072">
        <v>-4690</v>
      </c>
      <c r="AV3072">
        <v>-4558</v>
      </c>
      <c r="AW3072">
        <v>-6852</v>
      </c>
      <c r="AX3072">
        <v>-6260</v>
      </c>
      <c r="AY3072">
        <v>-3838</v>
      </c>
      <c r="AZ3072">
        <v>-5000</v>
      </c>
      <c r="BA3072">
        <v>-4000</v>
      </c>
      <c r="BB3072">
        <v>-5000</v>
      </c>
      <c r="BC3072">
        <v>-4000</v>
      </c>
      <c r="BD3072">
        <v>-6000</v>
      </c>
      <c r="BE3072">
        <v>-7000</v>
      </c>
      <c r="BF3072">
        <v>-7000</v>
      </c>
      <c r="BG3072">
        <v>-8000</v>
      </c>
      <c r="BH3072">
        <v>-9000</v>
      </c>
      <c r="BI3072">
        <v>-7000</v>
      </c>
      <c r="BJ3072">
        <v>-4000</v>
      </c>
      <c r="BK3072">
        <v>-6000</v>
      </c>
      <c r="BL3072">
        <v>-4000</v>
      </c>
      <c r="BM3072">
        <v>-7000</v>
      </c>
      <c r="BN3072">
        <v>-6000</v>
      </c>
      <c r="BO3072">
        <v>-11000</v>
      </c>
      <c r="BP3072">
        <v>-10000</v>
      </c>
      <c r="BQ3072">
        <v>-9000</v>
      </c>
      <c r="BR3072">
        <v>-3000</v>
      </c>
      <c r="BS3072">
        <v>-3000</v>
      </c>
      <c r="BT3072">
        <v>-4000</v>
      </c>
      <c r="BU3072">
        <v>-7000</v>
      </c>
      <c r="BV3072">
        <v>-3000</v>
      </c>
      <c r="BW3072">
        <v>-4000</v>
      </c>
      <c r="BX3072" s="10">
        <v>-7000</v>
      </c>
      <c r="BY3072">
        <v>-6000</v>
      </c>
      <c r="BZ3072">
        <v>-7000</v>
      </c>
      <c r="CA3072">
        <v>-8000</v>
      </c>
      <c r="CB3072">
        <v>-9000</v>
      </c>
      <c r="CC3072">
        <v>-9000</v>
      </c>
      <c r="CD3072">
        <v>-10000</v>
      </c>
      <c r="CE3072">
        <v>-11000</v>
      </c>
    </row>
    <row r="3073" spans="1:83" x14ac:dyDescent="0.35">
      <c r="A3073" s="9" t="str">
        <f t="shared" si="47"/>
        <v>803210.503.03</v>
      </c>
      <c r="B3073" s="52" t="e">
        <f>+IF(MATCH(A3073,List!H$10:H$145,0),"Targeted")</f>
        <v>#N/A</v>
      </c>
      <c r="C3073" s="65"/>
      <c r="D3073" s="151"/>
      <c r="E3073" s="16" t="s">
        <v>919</v>
      </c>
      <c r="F3073" s="16" t="s">
        <v>920</v>
      </c>
      <c r="G3073" s="16" t="s">
        <v>702</v>
      </c>
      <c r="H3073" s="16" t="s">
        <v>3274</v>
      </c>
      <c r="I3073" s="16" t="s">
        <v>4728</v>
      </c>
      <c r="J3073" s="16" t="s">
        <v>4729</v>
      </c>
      <c r="K3073" s="17" t="s">
        <v>940</v>
      </c>
      <c r="L3073" s="18" t="s">
        <v>4550</v>
      </c>
      <c r="M3073" s="195" t="s">
        <v>4707</v>
      </c>
      <c r="N3073" s="16" t="s">
        <v>4708</v>
      </c>
      <c r="O3073" s="17" t="s">
        <v>304</v>
      </c>
      <c r="P3073" s="17" t="s">
        <v>305</v>
      </c>
      <c r="Q3073" s="17" t="s">
        <v>306</v>
      </c>
      <c r="R3073">
        <v>0</v>
      </c>
      <c r="S3073">
        <v>0</v>
      </c>
      <c r="T3073">
        <v>0</v>
      </c>
      <c r="U3073">
        <v>0</v>
      </c>
      <c r="V3073">
        <v>0</v>
      </c>
      <c r="W3073">
        <v>0</v>
      </c>
      <c r="X3073">
        <v>0</v>
      </c>
      <c r="Y3073">
        <v>0</v>
      </c>
      <c r="Z3073">
        <v>0</v>
      </c>
      <c r="AA3073">
        <v>0</v>
      </c>
      <c r="AB3073">
        <v>0</v>
      </c>
      <c r="AC3073">
        <v>0</v>
      </c>
      <c r="AD3073">
        <v>0</v>
      </c>
      <c r="AE3073">
        <v>0</v>
      </c>
      <c r="AF3073">
        <v>0</v>
      </c>
      <c r="AG3073" s="19">
        <v>0</v>
      </c>
      <c r="AH3073">
        <v>0</v>
      </c>
      <c r="AI3073">
        <v>0</v>
      </c>
      <c r="AJ3073">
        <v>0</v>
      </c>
      <c r="AK3073">
        <v>0</v>
      </c>
      <c r="AL3073">
        <v>0</v>
      </c>
      <c r="AM3073">
        <v>0</v>
      </c>
      <c r="AN3073">
        <v>0</v>
      </c>
      <c r="AO3073">
        <v>-174</v>
      </c>
      <c r="AP3073">
        <v>-111</v>
      </c>
      <c r="AQ3073">
        <v>-34</v>
      </c>
      <c r="AR3073">
        <v>-48</v>
      </c>
      <c r="AS3073">
        <v>-691</v>
      </c>
      <c r="AT3073">
        <v>-206</v>
      </c>
      <c r="AU3073">
        <v>-2163</v>
      </c>
      <c r="AV3073">
        <v>-647</v>
      </c>
      <c r="AW3073">
        <v>-1293</v>
      </c>
      <c r="AX3073">
        <v>-1069</v>
      </c>
      <c r="AY3073">
        <v>-680</v>
      </c>
      <c r="AZ3073">
        <v>-12000</v>
      </c>
      <c r="BA3073">
        <v>-8000</v>
      </c>
      <c r="BB3073">
        <v>-10000</v>
      </c>
      <c r="BC3073">
        <v>-16000</v>
      </c>
      <c r="BD3073">
        <v>-13000</v>
      </c>
      <c r="BE3073">
        <v>-14000</v>
      </c>
      <c r="BF3073">
        <v>-69000</v>
      </c>
      <c r="BG3073">
        <v>-5000</v>
      </c>
      <c r="BH3073">
        <v>-6000</v>
      </c>
      <c r="BI3073">
        <v>-7000</v>
      </c>
      <c r="BJ3073">
        <v>-5000</v>
      </c>
      <c r="BK3073">
        <v>-7000</v>
      </c>
      <c r="BL3073">
        <v>-10000</v>
      </c>
      <c r="BM3073">
        <v>-12000</v>
      </c>
      <c r="BN3073">
        <v>-4000</v>
      </c>
      <c r="BO3073">
        <v>-3000</v>
      </c>
      <c r="BP3073">
        <v>-4000</v>
      </c>
      <c r="BQ3073">
        <v>-2000</v>
      </c>
      <c r="BR3073">
        <v>-2000</v>
      </c>
      <c r="BS3073">
        <v>-7000</v>
      </c>
      <c r="BT3073">
        <v>-3000</v>
      </c>
      <c r="BU3073">
        <v>-3000</v>
      </c>
      <c r="BV3073">
        <v>-2000</v>
      </c>
      <c r="BW3073">
        <v>-3000</v>
      </c>
      <c r="BX3073" s="10">
        <v>-8000</v>
      </c>
      <c r="BY3073">
        <v>-4000</v>
      </c>
      <c r="BZ3073">
        <v>-4000</v>
      </c>
      <c r="CA3073">
        <v>-4000</v>
      </c>
      <c r="CB3073">
        <v>-4000</v>
      </c>
      <c r="CC3073">
        <v>-4000</v>
      </c>
      <c r="CD3073">
        <v>-4000</v>
      </c>
      <c r="CE3073">
        <v>-4000</v>
      </c>
    </row>
    <row r="3074" spans="1:83" x14ac:dyDescent="0.35">
      <c r="A3074" s="9" t="str">
        <f t="shared" si="47"/>
        <v>820810.503.03</v>
      </c>
      <c r="B3074" s="52" t="e">
        <f>+IF(MATCH(A3074,List!H$10:H$145,0),"Targeted")</f>
        <v>#N/A</v>
      </c>
      <c r="C3074" s="65"/>
      <c r="D3074" s="151"/>
      <c r="E3074" s="16" t="s">
        <v>919</v>
      </c>
      <c r="F3074" s="16" t="s">
        <v>920</v>
      </c>
      <c r="G3074" s="16" t="s">
        <v>702</v>
      </c>
      <c r="H3074" s="16" t="s">
        <v>3274</v>
      </c>
      <c r="I3074" s="16" t="s">
        <v>4730</v>
      </c>
      <c r="J3074" s="16" t="s">
        <v>4731</v>
      </c>
      <c r="K3074" s="17" t="s">
        <v>940</v>
      </c>
      <c r="L3074" s="18" t="s">
        <v>4550</v>
      </c>
      <c r="M3074" s="195" t="s">
        <v>4707</v>
      </c>
      <c r="N3074" s="16" t="s">
        <v>4708</v>
      </c>
      <c r="O3074" s="17" t="s">
        <v>304</v>
      </c>
      <c r="P3074" s="17" t="s">
        <v>305</v>
      </c>
      <c r="Q3074" s="17" t="s">
        <v>306</v>
      </c>
      <c r="R3074">
        <v>0</v>
      </c>
      <c r="S3074">
        <v>0</v>
      </c>
      <c r="T3074">
        <v>0</v>
      </c>
      <c r="U3074">
        <v>0</v>
      </c>
      <c r="V3074">
        <v>0</v>
      </c>
      <c r="W3074">
        <v>0</v>
      </c>
      <c r="X3074">
        <v>0</v>
      </c>
      <c r="Y3074">
        <v>0</v>
      </c>
      <c r="Z3074">
        <v>0</v>
      </c>
      <c r="AA3074">
        <v>0</v>
      </c>
      <c r="AB3074">
        <v>0</v>
      </c>
      <c r="AC3074">
        <v>0</v>
      </c>
      <c r="AD3074">
        <v>0</v>
      </c>
      <c r="AE3074">
        <v>0</v>
      </c>
      <c r="AF3074">
        <v>0</v>
      </c>
      <c r="AG3074" s="19">
        <v>0</v>
      </c>
      <c r="AH3074">
        <v>0</v>
      </c>
      <c r="AI3074">
        <v>0</v>
      </c>
      <c r="AJ3074">
        <v>0</v>
      </c>
      <c r="AK3074">
        <v>-3500</v>
      </c>
      <c r="AL3074">
        <v>-3796</v>
      </c>
      <c r="AM3074">
        <v>-4539</v>
      </c>
      <c r="AN3074">
        <v>-5215</v>
      </c>
      <c r="AO3074">
        <v>-4813</v>
      </c>
      <c r="AP3074">
        <v>-5236</v>
      </c>
      <c r="AQ3074">
        <v>-5156</v>
      </c>
      <c r="AR3074">
        <v>-4622</v>
      </c>
      <c r="AS3074">
        <v>-4778</v>
      </c>
      <c r="AT3074">
        <v>-4457</v>
      </c>
      <c r="AU3074">
        <v>-5433</v>
      </c>
      <c r="AV3074">
        <v>-6632</v>
      </c>
      <c r="AW3074">
        <v>-6785</v>
      </c>
      <c r="AX3074">
        <v>-7470</v>
      </c>
      <c r="AY3074">
        <v>-6900</v>
      </c>
      <c r="AZ3074">
        <v>-7000</v>
      </c>
      <c r="BA3074">
        <v>-8000</v>
      </c>
      <c r="BB3074">
        <v>-8000</v>
      </c>
      <c r="BC3074">
        <v>-8000</v>
      </c>
      <c r="BD3074">
        <v>-8000</v>
      </c>
      <c r="BE3074">
        <v>-7000</v>
      </c>
      <c r="BF3074">
        <v>-6000</v>
      </c>
      <c r="BG3074">
        <v>0</v>
      </c>
      <c r="BH3074">
        <v>0</v>
      </c>
      <c r="BI3074">
        <v>0</v>
      </c>
      <c r="BJ3074">
        <v>0</v>
      </c>
      <c r="BK3074">
        <v>-1000</v>
      </c>
      <c r="BL3074">
        <v>0</v>
      </c>
      <c r="BM3074">
        <v>0</v>
      </c>
      <c r="BN3074">
        <v>0</v>
      </c>
      <c r="BO3074">
        <v>0</v>
      </c>
      <c r="BP3074">
        <v>0</v>
      </c>
      <c r="BQ3074">
        <v>0</v>
      </c>
      <c r="BR3074">
        <v>0</v>
      </c>
      <c r="BS3074">
        <v>0</v>
      </c>
      <c r="BT3074">
        <v>0</v>
      </c>
      <c r="BU3074">
        <v>0</v>
      </c>
      <c r="BV3074">
        <v>0</v>
      </c>
      <c r="BW3074">
        <v>0</v>
      </c>
      <c r="BX3074" s="10">
        <v>0</v>
      </c>
      <c r="BY3074">
        <v>0</v>
      </c>
      <c r="BZ3074">
        <v>0</v>
      </c>
      <c r="CA3074">
        <v>0</v>
      </c>
      <c r="CB3074">
        <v>0</v>
      </c>
      <c r="CC3074">
        <v>0</v>
      </c>
      <c r="CD3074">
        <v>0</v>
      </c>
      <c r="CE3074">
        <v>0</v>
      </c>
    </row>
    <row r="3075" spans="1:83" x14ac:dyDescent="0.35">
      <c r="A3075" s="9" t="str">
        <f t="shared" si="47"/>
        <v>9971.503.03</v>
      </c>
      <c r="B3075" s="52" t="e">
        <f>+IF(MATCH(A3075,List!H$10:H$145,0),"Targeted")</f>
        <v>#N/A</v>
      </c>
      <c r="C3075" s="65"/>
      <c r="D3075" s="151" t="s">
        <v>7700</v>
      </c>
      <c r="E3075" s="16" t="s">
        <v>919</v>
      </c>
      <c r="F3075" s="16" t="s">
        <v>920</v>
      </c>
      <c r="G3075" s="16" t="s">
        <v>702</v>
      </c>
      <c r="H3075" s="16" t="s">
        <v>3274</v>
      </c>
      <c r="I3075" s="16" t="s">
        <v>848</v>
      </c>
      <c r="J3075" s="16" t="s">
        <v>4732</v>
      </c>
      <c r="K3075" s="17" t="s">
        <v>940</v>
      </c>
      <c r="L3075" s="18" t="s">
        <v>4550</v>
      </c>
      <c r="M3075" s="195" t="s">
        <v>4707</v>
      </c>
      <c r="N3075" s="16" t="s">
        <v>4708</v>
      </c>
      <c r="O3075" s="17" t="s">
        <v>346</v>
      </c>
      <c r="P3075" s="17" t="s">
        <v>305</v>
      </c>
      <c r="Q3075" s="17" t="s">
        <v>306</v>
      </c>
      <c r="R3075">
        <v>0</v>
      </c>
      <c r="S3075">
        <v>0</v>
      </c>
      <c r="T3075">
        <v>0</v>
      </c>
      <c r="U3075">
        <v>0</v>
      </c>
      <c r="V3075">
        <v>0</v>
      </c>
      <c r="W3075">
        <v>0</v>
      </c>
      <c r="X3075">
        <v>0</v>
      </c>
      <c r="Y3075">
        <v>0</v>
      </c>
      <c r="Z3075">
        <v>0</v>
      </c>
      <c r="AA3075">
        <v>0</v>
      </c>
      <c r="AB3075">
        <v>0</v>
      </c>
      <c r="AC3075">
        <v>0</v>
      </c>
      <c r="AD3075">
        <v>0</v>
      </c>
      <c r="AE3075">
        <v>0</v>
      </c>
      <c r="AF3075">
        <v>0</v>
      </c>
      <c r="AG3075" s="19">
        <v>0</v>
      </c>
      <c r="AH3075">
        <v>0</v>
      </c>
      <c r="AI3075">
        <v>0</v>
      </c>
      <c r="AJ3075">
        <v>0</v>
      </c>
      <c r="AK3075">
        <v>0</v>
      </c>
      <c r="AL3075">
        <v>0</v>
      </c>
      <c r="AM3075">
        <v>0</v>
      </c>
      <c r="AN3075">
        <v>0</v>
      </c>
      <c r="AO3075">
        <v>0</v>
      </c>
      <c r="AP3075">
        <v>0</v>
      </c>
      <c r="AQ3075">
        <v>0</v>
      </c>
      <c r="AR3075">
        <v>0</v>
      </c>
      <c r="AS3075">
        <v>0</v>
      </c>
      <c r="AT3075">
        <v>0</v>
      </c>
      <c r="AU3075">
        <v>0</v>
      </c>
      <c r="AV3075">
        <v>0</v>
      </c>
      <c r="AW3075">
        <v>0</v>
      </c>
      <c r="AX3075">
        <v>0</v>
      </c>
      <c r="AY3075">
        <v>0</v>
      </c>
      <c r="AZ3075">
        <v>0</v>
      </c>
      <c r="BA3075">
        <v>0</v>
      </c>
      <c r="BB3075">
        <v>0</v>
      </c>
      <c r="BC3075">
        <v>0</v>
      </c>
      <c r="BD3075">
        <v>0</v>
      </c>
      <c r="BE3075">
        <v>0</v>
      </c>
      <c r="BF3075">
        <v>0</v>
      </c>
      <c r="BG3075">
        <v>0</v>
      </c>
      <c r="BH3075">
        <v>0</v>
      </c>
      <c r="BI3075">
        <v>0</v>
      </c>
      <c r="BJ3075">
        <v>-1000</v>
      </c>
      <c r="BK3075">
        <v>0</v>
      </c>
      <c r="BL3075">
        <v>0</v>
      </c>
      <c r="BM3075">
        <v>0</v>
      </c>
      <c r="BN3075">
        <v>0</v>
      </c>
      <c r="BO3075">
        <v>0</v>
      </c>
      <c r="BP3075">
        <v>0</v>
      </c>
      <c r="BQ3075">
        <v>0</v>
      </c>
      <c r="BR3075">
        <v>0</v>
      </c>
      <c r="BS3075">
        <v>0</v>
      </c>
      <c r="BT3075">
        <v>0</v>
      </c>
      <c r="BU3075">
        <v>0</v>
      </c>
      <c r="BV3075">
        <v>0</v>
      </c>
      <c r="BW3075">
        <v>0</v>
      </c>
      <c r="BX3075">
        <v>0</v>
      </c>
      <c r="BY3075">
        <v>0</v>
      </c>
      <c r="BZ3075">
        <v>0</v>
      </c>
      <c r="CA3075">
        <v>0</v>
      </c>
      <c r="CB3075">
        <v>0</v>
      </c>
      <c r="CC3075">
        <v>0</v>
      </c>
      <c r="CD3075">
        <v>0</v>
      </c>
      <c r="CE3075">
        <v>0</v>
      </c>
    </row>
    <row r="3076" spans="1:83" x14ac:dyDescent="0.35">
      <c r="A3076" s="9" t="str">
        <f t="shared" ref="A3076:A3139" si="48">I3076&amp;"."&amp;M3076&amp;"."&amp;K3076</f>
        <v>9971.503.03</v>
      </c>
      <c r="B3076" s="52" t="e">
        <f>+IF(MATCH(A3076,List!H$10:H$145,0),"Targeted")</f>
        <v>#N/A</v>
      </c>
      <c r="C3076" s="65"/>
      <c r="D3076" s="151"/>
      <c r="E3076" s="16" t="s">
        <v>919</v>
      </c>
      <c r="F3076" s="16" t="s">
        <v>920</v>
      </c>
      <c r="G3076" s="16" t="s">
        <v>702</v>
      </c>
      <c r="H3076" s="16" t="s">
        <v>3274</v>
      </c>
      <c r="I3076" s="16" t="s">
        <v>848</v>
      </c>
      <c r="J3076" s="16" t="s">
        <v>4732</v>
      </c>
      <c r="K3076" s="17" t="s">
        <v>940</v>
      </c>
      <c r="L3076" s="18" t="s">
        <v>4550</v>
      </c>
      <c r="M3076" s="195" t="s">
        <v>4707</v>
      </c>
      <c r="N3076" s="16" t="s">
        <v>4708</v>
      </c>
      <c r="O3076" s="17" t="s">
        <v>304</v>
      </c>
      <c r="P3076" s="17" t="s">
        <v>305</v>
      </c>
      <c r="Q3076" s="17" t="s">
        <v>306</v>
      </c>
      <c r="R3076">
        <v>1351</v>
      </c>
      <c r="S3076">
        <v>1723</v>
      </c>
      <c r="T3076">
        <v>1644</v>
      </c>
      <c r="U3076">
        <v>1897</v>
      </c>
      <c r="V3076">
        <v>1914</v>
      </c>
      <c r="W3076">
        <v>2302</v>
      </c>
      <c r="X3076">
        <v>2793</v>
      </c>
      <c r="Y3076">
        <v>2974</v>
      </c>
      <c r="Z3076">
        <v>3737</v>
      </c>
      <c r="AA3076">
        <v>4332</v>
      </c>
      <c r="AB3076">
        <v>4184</v>
      </c>
      <c r="AC3076">
        <v>4478</v>
      </c>
      <c r="AD3076">
        <v>4490</v>
      </c>
      <c r="AE3076">
        <v>4510</v>
      </c>
      <c r="AF3076">
        <v>5141</v>
      </c>
      <c r="AG3076" s="19">
        <v>743</v>
      </c>
      <c r="AH3076">
        <v>4931</v>
      </c>
      <c r="AI3076">
        <v>6122</v>
      </c>
      <c r="AJ3076">
        <v>6069</v>
      </c>
      <c r="AK3076">
        <v>6220</v>
      </c>
      <c r="AL3076">
        <v>6096</v>
      </c>
      <c r="AM3076">
        <v>6360</v>
      </c>
      <c r="AN3076">
        <v>7684</v>
      </c>
      <c r="AO3076">
        <v>6982</v>
      </c>
      <c r="AP3076">
        <v>7595</v>
      </c>
      <c r="AQ3076">
        <v>7315</v>
      </c>
      <c r="AR3076">
        <v>6828</v>
      </c>
      <c r="AS3076">
        <v>7330</v>
      </c>
      <c r="AT3076">
        <v>8842</v>
      </c>
      <c r="AU3076">
        <v>9168</v>
      </c>
      <c r="AV3076">
        <v>10971</v>
      </c>
      <c r="AW3076">
        <v>12601</v>
      </c>
      <c r="AX3076">
        <v>15881</v>
      </c>
      <c r="AY3076">
        <v>14185</v>
      </c>
      <c r="AZ3076">
        <v>15000</v>
      </c>
      <c r="BA3076">
        <v>22000</v>
      </c>
      <c r="BB3076">
        <v>20000</v>
      </c>
      <c r="BC3076">
        <v>26000</v>
      </c>
      <c r="BD3076">
        <v>26000</v>
      </c>
      <c r="BE3076">
        <v>33000</v>
      </c>
      <c r="BF3076">
        <v>74000</v>
      </c>
      <c r="BG3076">
        <v>21000</v>
      </c>
      <c r="BH3076">
        <v>20000</v>
      </c>
      <c r="BI3076">
        <v>16000</v>
      </c>
      <c r="BJ3076">
        <v>15000</v>
      </c>
      <c r="BK3076">
        <v>11000</v>
      </c>
      <c r="BL3076">
        <v>27000</v>
      </c>
      <c r="BM3076">
        <v>20000</v>
      </c>
      <c r="BN3076">
        <v>23000</v>
      </c>
      <c r="BO3076">
        <v>18000</v>
      </c>
      <c r="BP3076">
        <v>14000</v>
      </c>
      <c r="BQ3076">
        <v>12000</v>
      </c>
      <c r="BR3076">
        <v>26000</v>
      </c>
      <c r="BS3076">
        <v>10000</v>
      </c>
      <c r="BT3076">
        <v>16000</v>
      </c>
      <c r="BU3076">
        <v>11000</v>
      </c>
      <c r="BV3076">
        <v>41000</v>
      </c>
      <c r="BW3076">
        <v>15000</v>
      </c>
      <c r="BX3076" s="10">
        <v>19000</v>
      </c>
      <c r="BY3076">
        <v>14000</v>
      </c>
      <c r="BZ3076">
        <v>17000</v>
      </c>
      <c r="CA3076">
        <v>18000</v>
      </c>
      <c r="CB3076">
        <v>19000</v>
      </c>
      <c r="CC3076">
        <v>20000</v>
      </c>
      <c r="CD3076">
        <v>20000</v>
      </c>
      <c r="CE3076">
        <v>20000</v>
      </c>
    </row>
    <row r="3077" spans="1:83" x14ac:dyDescent="0.35">
      <c r="A3077" s="9" t="str">
        <f t="shared" si="48"/>
        <v>820800.503.05</v>
      </c>
      <c r="B3077" s="52" t="e">
        <f>+IF(MATCH(A3077,List!H$10:H$145,0),"Targeted")</f>
        <v>#N/A</v>
      </c>
      <c r="C3077" s="65"/>
      <c r="D3077" s="151"/>
      <c r="E3077" s="16" t="s">
        <v>919</v>
      </c>
      <c r="F3077" s="16" t="s">
        <v>920</v>
      </c>
      <c r="G3077" s="16" t="s">
        <v>1311</v>
      </c>
      <c r="H3077" s="16" t="s">
        <v>4733</v>
      </c>
      <c r="I3077" s="16" t="s">
        <v>4734</v>
      </c>
      <c r="J3077" s="16" t="s">
        <v>4735</v>
      </c>
      <c r="K3077" s="17" t="s">
        <v>469</v>
      </c>
      <c r="L3077" s="18" t="s">
        <v>4550</v>
      </c>
      <c r="M3077" s="195" t="s">
        <v>4707</v>
      </c>
      <c r="N3077" s="16" t="s">
        <v>4708</v>
      </c>
      <c r="O3077" s="17" t="s">
        <v>304</v>
      </c>
      <c r="P3077" s="17" t="s">
        <v>305</v>
      </c>
      <c r="Q3077" s="17" t="s">
        <v>306</v>
      </c>
      <c r="R3077">
        <v>-827</v>
      </c>
      <c r="S3077">
        <v>-918</v>
      </c>
      <c r="T3077">
        <v>-1026</v>
      </c>
      <c r="U3077">
        <v>-1005</v>
      </c>
      <c r="V3077">
        <v>-1022</v>
      </c>
      <c r="W3077">
        <v>-1661</v>
      </c>
      <c r="X3077">
        <v>-1816</v>
      </c>
      <c r="Y3077">
        <v>-2013</v>
      </c>
      <c r="Z3077">
        <v>-2029</v>
      </c>
      <c r="AA3077">
        <v>-2099</v>
      </c>
      <c r="AB3077">
        <v>-2193</v>
      </c>
      <c r="AC3077">
        <v>-2385</v>
      </c>
      <c r="AD3077">
        <v>-2422</v>
      </c>
      <c r="AE3077">
        <v>-2598</v>
      </c>
      <c r="AF3077">
        <v>-2516</v>
      </c>
      <c r="AG3077" s="19">
        <v>-426</v>
      </c>
      <c r="AH3077">
        <v>-3203</v>
      </c>
      <c r="AI3077">
        <v>-3100</v>
      </c>
      <c r="AJ3077">
        <v>-3713</v>
      </c>
      <c r="AK3077">
        <v>0</v>
      </c>
      <c r="AL3077">
        <v>0</v>
      </c>
      <c r="AM3077">
        <v>0</v>
      </c>
      <c r="AN3077">
        <v>0</v>
      </c>
      <c r="AO3077">
        <v>0</v>
      </c>
      <c r="AP3077">
        <v>0</v>
      </c>
      <c r="AQ3077">
        <v>0</v>
      </c>
      <c r="AR3077">
        <v>0</v>
      </c>
      <c r="AS3077">
        <v>0</v>
      </c>
      <c r="AT3077">
        <v>0</v>
      </c>
      <c r="AU3077">
        <v>0</v>
      </c>
      <c r="AV3077">
        <v>0</v>
      </c>
      <c r="AW3077">
        <v>0</v>
      </c>
      <c r="AX3077">
        <v>0</v>
      </c>
      <c r="AY3077">
        <v>0</v>
      </c>
      <c r="AZ3077">
        <v>0</v>
      </c>
      <c r="BA3077">
        <v>0</v>
      </c>
      <c r="BB3077">
        <v>0</v>
      </c>
      <c r="BC3077">
        <v>0</v>
      </c>
      <c r="BD3077">
        <v>0</v>
      </c>
      <c r="BE3077">
        <v>0</v>
      </c>
      <c r="BF3077">
        <v>0</v>
      </c>
      <c r="BG3077">
        <v>0</v>
      </c>
      <c r="BH3077">
        <v>0</v>
      </c>
      <c r="BI3077">
        <v>0</v>
      </c>
      <c r="BJ3077">
        <v>0</v>
      </c>
      <c r="BK3077">
        <v>0</v>
      </c>
      <c r="BL3077">
        <v>0</v>
      </c>
      <c r="BM3077">
        <v>0</v>
      </c>
      <c r="BN3077">
        <v>0</v>
      </c>
      <c r="BO3077">
        <v>0</v>
      </c>
      <c r="BP3077">
        <v>0</v>
      </c>
      <c r="BQ3077">
        <v>0</v>
      </c>
      <c r="BR3077">
        <v>0</v>
      </c>
      <c r="BS3077">
        <v>0</v>
      </c>
      <c r="BT3077">
        <v>0</v>
      </c>
      <c r="BU3077">
        <v>0</v>
      </c>
      <c r="BV3077">
        <v>0</v>
      </c>
      <c r="BW3077">
        <v>0</v>
      </c>
      <c r="BX3077" s="10">
        <v>0</v>
      </c>
      <c r="BY3077">
        <v>0</v>
      </c>
      <c r="BZ3077">
        <v>0</v>
      </c>
      <c r="CA3077">
        <v>0</v>
      </c>
      <c r="CB3077">
        <v>0</v>
      </c>
      <c r="CC3077">
        <v>0</v>
      </c>
      <c r="CD3077">
        <v>0</v>
      </c>
      <c r="CE3077">
        <v>0</v>
      </c>
    </row>
    <row r="3078" spans="1:83" x14ac:dyDescent="0.35">
      <c r="A3078" s="9" t="str">
        <f t="shared" si="48"/>
        <v>0527.503.13</v>
      </c>
      <c r="B3078" s="52" t="e">
        <f>+IF(MATCH(A3078,List!H$10:H$145,0),"Targeted")</f>
        <v>#N/A</v>
      </c>
      <c r="C3078" s="65"/>
      <c r="D3078" s="151" t="s">
        <v>7700</v>
      </c>
      <c r="E3078" s="16" t="s">
        <v>926</v>
      </c>
      <c r="F3078" s="16" t="s">
        <v>927</v>
      </c>
      <c r="G3078" s="16" t="s">
        <v>984</v>
      </c>
      <c r="H3078" s="16" t="s">
        <v>3392</v>
      </c>
      <c r="I3078" s="16" t="s">
        <v>4736</v>
      </c>
      <c r="J3078" s="16" t="s">
        <v>4737</v>
      </c>
      <c r="K3078" s="17" t="s">
        <v>930</v>
      </c>
      <c r="L3078" s="18" t="s">
        <v>4550</v>
      </c>
      <c r="M3078" s="195" t="s">
        <v>4707</v>
      </c>
      <c r="N3078" s="16" t="s">
        <v>4708</v>
      </c>
      <c r="O3078" s="17" t="s">
        <v>346</v>
      </c>
      <c r="P3078" s="17" t="s">
        <v>305</v>
      </c>
      <c r="Q3078" s="17" t="s">
        <v>306</v>
      </c>
      <c r="R3078">
        <v>0</v>
      </c>
      <c r="S3078">
        <v>0</v>
      </c>
      <c r="T3078">
        <v>0</v>
      </c>
      <c r="U3078">
        <v>0</v>
      </c>
      <c r="V3078">
        <v>0</v>
      </c>
      <c r="W3078">
        <v>0</v>
      </c>
      <c r="X3078">
        <v>0</v>
      </c>
      <c r="Y3078">
        <v>0</v>
      </c>
      <c r="Z3078">
        <v>0</v>
      </c>
      <c r="AA3078">
        <v>0</v>
      </c>
      <c r="AB3078">
        <v>0</v>
      </c>
      <c r="AC3078">
        <v>0</v>
      </c>
      <c r="AD3078">
        <v>0</v>
      </c>
      <c r="AE3078">
        <v>0</v>
      </c>
      <c r="AF3078">
        <v>0</v>
      </c>
      <c r="AG3078" s="19">
        <v>0</v>
      </c>
      <c r="AH3078">
        <v>0</v>
      </c>
      <c r="AI3078">
        <v>0</v>
      </c>
      <c r="AJ3078">
        <v>0</v>
      </c>
      <c r="AK3078">
        <v>0</v>
      </c>
      <c r="AL3078">
        <v>0</v>
      </c>
      <c r="AM3078">
        <v>0</v>
      </c>
      <c r="AN3078">
        <v>0</v>
      </c>
      <c r="AO3078">
        <v>0</v>
      </c>
      <c r="AP3078">
        <v>0</v>
      </c>
      <c r="AQ3078">
        <v>0</v>
      </c>
      <c r="AR3078">
        <v>0</v>
      </c>
      <c r="AS3078">
        <v>0</v>
      </c>
      <c r="AT3078">
        <v>0</v>
      </c>
      <c r="AU3078">
        <v>0</v>
      </c>
      <c r="AV3078">
        <v>0</v>
      </c>
      <c r="AW3078">
        <v>90</v>
      </c>
      <c r="AX3078">
        <v>269</v>
      </c>
      <c r="AY3078">
        <v>1127</v>
      </c>
      <c r="AZ3078">
        <v>0</v>
      </c>
      <c r="BA3078">
        <v>0</v>
      </c>
      <c r="BB3078">
        <v>0</v>
      </c>
      <c r="BC3078">
        <v>0</v>
      </c>
      <c r="BD3078">
        <v>0</v>
      </c>
      <c r="BE3078">
        <v>0</v>
      </c>
      <c r="BF3078">
        <v>0</v>
      </c>
      <c r="BG3078">
        <v>0</v>
      </c>
      <c r="BH3078">
        <v>0</v>
      </c>
      <c r="BI3078">
        <v>0</v>
      </c>
      <c r="BJ3078">
        <v>0</v>
      </c>
      <c r="BK3078">
        <v>0</v>
      </c>
      <c r="BL3078">
        <v>0</v>
      </c>
      <c r="BM3078">
        <v>0</v>
      </c>
      <c r="BN3078">
        <v>0</v>
      </c>
      <c r="BO3078">
        <v>0</v>
      </c>
      <c r="BP3078">
        <v>0</v>
      </c>
      <c r="BQ3078">
        <v>0</v>
      </c>
      <c r="BR3078">
        <v>0</v>
      </c>
      <c r="BS3078">
        <v>0</v>
      </c>
      <c r="BT3078">
        <v>0</v>
      </c>
      <c r="BU3078">
        <v>0</v>
      </c>
      <c r="BV3078">
        <v>0</v>
      </c>
      <c r="BW3078">
        <v>0</v>
      </c>
      <c r="BX3078">
        <v>0</v>
      </c>
      <c r="BY3078">
        <v>0</v>
      </c>
      <c r="BZ3078">
        <v>0</v>
      </c>
      <c r="CA3078">
        <v>0</v>
      </c>
      <c r="CB3078">
        <v>0</v>
      </c>
      <c r="CC3078">
        <v>0</v>
      </c>
      <c r="CD3078">
        <v>0</v>
      </c>
      <c r="CE3078">
        <v>0</v>
      </c>
    </row>
    <row r="3079" spans="1:83" x14ac:dyDescent="0.35">
      <c r="A3079" s="9" t="str">
        <f t="shared" si="48"/>
        <v>0551.503.13</v>
      </c>
      <c r="B3079" s="52" t="e">
        <f>+IF(MATCH(A3079,List!H$10:H$145,0),"Targeted")</f>
        <v>#N/A</v>
      </c>
      <c r="C3079" s="65"/>
      <c r="D3079" s="151" t="s">
        <v>7700</v>
      </c>
      <c r="E3079" s="16" t="s">
        <v>926</v>
      </c>
      <c r="F3079" s="16" t="s">
        <v>927</v>
      </c>
      <c r="G3079" s="16" t="s">
        <v>984</v>
      </c>
      <c r="H3079" s="16" t="s">
        <v>3392</v>
      </c>
      <c r="I3079" s="16" t="s">
        <v>1645</v>
      </c>
      <c r="J3079" s="16" t="s">
        <v>4738</v>
      </c>
      <c r="K3079" s="17" t="s">
        <v>930</v>
      </c>
      <c r="L3079" s="18" t="s">
        <v>4550</v>
      </c>
      <c r="M3079" s="195" t="s">
        <v>4707</v>
      </c>
      <c r="N3079" s="16" t="s">
        <v>4708</v>
      </c>
      <c r="O3079" s="17" t="s">
        <v>346</v>
      </c>
      <c r="P3079" s="17" t="s">
        <v>305</v>
      </c>
      <c r="Q3079" s="17" t="s">
        <v>306</v>
      </c>
      <c r="R3079">
        <v>0</v>
      </c>
      <c r="S3079">
        <v>0</v>
      </c>
      <c r="T3079">
        <v>0</v>
      </c>
      <c r="U3079">
        <v>0</v>
      </c>
      <c r="V3079">
        <v>0</v>
      </c>
      <c r="W3079">
        <v>0</v>
      </c>
      <c r="X3079">
        <v>0</v>
      </c>
      <c r="Y3079">
        <v>0</v>
      </c>
      <c r="Z3079">
        <v>0</v>
      </c>
      <c r="AA3079">
        <v>0</v>
      </c>
      <c r="AB3079">
        <v>0</v>
      </c>
      <c r="AC3079">
        <v>0</v>
      </c>
      <c r="AD3079">
        <v>0</v>
      </c>
      <c r="AE3079">
        <v>0</v>
      </c>
      <c r="AF3079">
        <v>0</v>
      </c>
      <c r="AG3079" s="19">
        <v>0</v>
      </c>
      <c r="AH3079">
        <v>0</v>
      </c>
      <c r="AI3079">
        <v>0</v>
      </c>
      <c r="AJ3079">
        <v>0</v>
      </c>
      <c r="AK3079">
        <v>0</v>
      </c>
      <c r="AL3079">
        <v>0</v>
      </c>
      <c r="AM3079">
        <v>0</v>
      </c>
      <c r="AN3079">
        <v>0</v>
      </c>
      <c r="AO3079">
        <v>0</v>
      </c>
      <c r="AP3079">
        <v>0</v>
      </c>
      <c r="AQ3079">
        <v>0</v>
      </c>
      <c r="AR3079">
        <v>0</v>
      </c>
      <c r="AS3079">
        <v>0</v>
      </c>
      <c r="AT3079">
        <v>0</v>
      </c>
      <c r="AU3079">
        <v>0</v>
      </c>
      <c r="AV3079">
        <v>0</v>
      </c>
      <c r="AW3079">
        <v>24085</v>
      </c>
      <c r="AX3079">
        <v>6646</v>
      </c>
      <c r="AY3079">
        <v>8702</v>
      </c>
      <c r="AZ3079">
        <v>12000</v>
      </c>
      <c r="BA3079">
        <v>2000</v>
      </c>
      <c r="BB3079">
        <v>3000</v>
      </c>
      <c r="BC3079">
        <v>0</v>
      </c>
      <c r="BD3079">
        <v>3000</v>
      </c>
      <c r="BE3079">
        <v>9000</v>
      </c>
      <c r="BF3079">
        <v>7000</v>
      </c>
      <c r="BG3079">
        <v>11000</v>
      </c>
      <c r="BH3079">
        <v>19000</v>
      </c>
      <c r="BI3079">
        <v>2000</v>
      </c>
      <c r="BJ3079">
        <v>1000</v>
      </c>
      <c r="BK3079">
        <v>0</v>
      </c>
      <c r="BL3079">
        <v>1000</v>
      </c>
      <c r="BM3079">
        <v>0</v>
      </c>
      <c r="BN3079">
        <v>0</v>
      </c>
      <c r="BO3079">
        <v>11000</v>
      </c>
      <c r="BP3079">
        <v>1000</v>
      </c>
      <c r="BQ3079">
        <v>1000</v>
      </c>
      <c r="BR3079">
        <v>-4000</v>
      </c>
      <c r="BS3079">
        <v>0</v>
      </c>
      <c r="BT3079">
        <v>0</v>
      </c>
      <c r="BU3079">
        <v>0</v>
      </c>
      <c r="BV3079">
        <v>0</v>
      </c>
      <c r="BW3079">
        <v>0</v>
      </c>
      <c r="BX3079">
        <v>0</v>
      </c>
      <c r="BY3079">
        <v>0</v>
      </c>
      <c r="BZ3079">
        <v>0</v>
      </c>
      <c r="CA3079">
        <v>0</v>
      </c>
      <c r="CB3079">
        <v>0</v>
      </c>
      <c r="CC3079">
        <v>0</v>
      </c>
      <c r="CD3079">
        <v>0</v>
      </c>
      <c r="CE3079">
        <v>0</v>
      </c>
    </row>
    <row r="3080" spans="1:83" x14ac:dyDescent="0.35">
      <c r="A3080" s="9" t="str">
        <f t="shared" si="48"/>
        <v>0551.503.13</v>
      </c>
      <c r="B3080" s="52" t="e">
        <f>+IF(MATCH(A3080,List!H$10:H$145,0),"Targeted")</f>
        <v>#N/A</v>
      </c>
      <c r="C3080" s="65"/>
      <c r="D3080" s="151" t="s">
        <v>7700</v>
      </c>
      <c r="E3080" s="16" t="s">
        <v>926</v>
      </c>
      <c r="F3080" s="16" t="s">
        <v>927</v>
      </c>
      <c r="G3080" s="16" t="s">
        <v>984</v>
      </c>
      <c r="H3080" s="16" t="s">
        <v>3392</v>
      </c>
      <c r="I3080" s="16" t="s">
        <v>1645</v>
      </c>
      <c r="J3080" s="16" t="s">
        <v>4738</v>
      </c>
      <c r="K3080" s="17" t="s">
        <v>930</v>
      </c>
      <c r="L3080" s="18" t="s">
        <v>4550</v>
      </c>
      <c r="M3080" s="195" t="s">
        <v>4707</v>
      </c>
      <c r="N3080" s="16" t="s">
        <v>4708</v>
      </c>
      <c r="O3080" s="17" t="s">
        <v>346</v>
      </c>
      <c r="P3080" s="17" t="s">
        <v>524</v>
      </c>
      <c r="Q3080" s="17" t="s">
        <v>306</v>
      </c>
      <c r="R3080">
        <v>0</v>
      </c>
      <c r="S3080">
        <v>0</v>
      </c>
      <c r="T3080">
        <v>0</v>
      </c>
      <c r="U3080">
        <v>0</v>
      </c>
      <c r="V3080">
        <v>0</v>
      </c>
      <c r="W3080">
        <v>0</v>
      </c>
      <c r="X3080">
        <v>0</v>
      </c>
      <c r="Y3080">
        <v>0</v>
      </c>
      <c r="Z3080">
        <v>0</v>
      </c>
      <c r="AA3080">
        <v>0</v>
      </c>
      <c r="AB3080">
        <v>0</v>
      </c>
      <c r="AC3080">
        <v>0</v>
      </c>
      <c r="AD3080">
        <v>0</v>
      </c>
      <c r="AE3080">
        <v>0</v>
      </c>
      <c r="AF3080">
        <v>0</v>
      </c>
      <c r="AG3080" s="19">
        <v>0</v>
      </c>
      <c r="AH3080">
        <v>0</v>
      </c>
      <c r="AI3080">
        <v>0</v>
      </c>
      <c r="AJ3080">
        <v>8777</v>
      </c>
      <c r="AK3080">
        <v>20283</v>
      </c>
      <c r="AL3080">
        <v>19706</v>
      </c>
      <c r="AM3080">
        <v>12294</v>
      </c>
      <c r="AN3080">
        <v>22580</v>
      </c>
      <c r="AO3080">
        <v>16521</v>
      </c>
      <c r="AP3080">
        <v>19007</v>
      </c>
      <c r="AQ3080">
        <v>17795</v>
      </c>
      <c r="AR3080">
        <v>21649</v>
      </c>
      <c r="AS3080">
        <v>20185</v>
      </c>
      <c r="AT3080">
        <v>18182</v>
      </c>
      <c r="AU3080">
        <v>22523</v>
      </c>
      <c r="AV3080">
        <v>20075</v>
      </c>
      <c r="AW3080">
        <v>0</v>
      </c>
      <c r="AX3080">
        <v>12342</v>
      </c>
      <c r="AY3080">
        <v>10942</v>
      </c>
      <c r="AZ3080">
        <v>15000</v>
      </c>
      <c r="BA3080">
        <v>23000</v>
      </c>
      <c r="BB3080">
        <v>17000</v>
      </c>
      <c r="BC3080">
        <v>19000</v>
      </c>
      <c r="BD3080">
        <v>14000</v>
      </c>
      <c r="BE3080">
        <v>12000</v>
      </c>
      <c r="BF3080">
        <v>15000</v>
      </c>
      <c r="BG3080">
        <v>16000</v>
      </c>
      <c r="BH3080">
        <v>40000</v>
      </c>
      <c r="BI3080">
        <v>36000</v>
      </c>
      <c r="BJ3080">
        <v>24000</v>
      </c>
      <c r="BK3080">
        <v>24000</v>
      </c>
      <c r="BL3080">
        <v>21000</v>
      </c>
      <c r="BM3080">
        <v>24000</v>
      </c>
      <c r="BN3080">
        <v>20000</v>
      </c>
      <c r="BO3080">
        <v>6000</v>
      </c>
      <c r="BP3080">
        <v>22000</v>
      </c>
      <c r="BQ3080">
        <v>10000</v>
      </c>
      <c r="BR3080">
        <v>6000</v>
      </c>
      <c r="BS3080">
        <v>0</v>
      </c>
      <c r="BT3080">
        <v>0</v>
      </c>
      <c r="BU3080">
        <v>0</v>
      </c>
      <c r="BV3080">
        <v>0</v>
      </c>
      <c r="BW3080">
        <v>0</v>
      </c>
      <c r="BX3080">
        <v>0</v>
      </c>
      <c r="BY3080">
        <v>0</v>
      </c>
      <c r="BZ3080">
        <v>0</v>
      </c>
      <c r="CA3080">
        <v>0</v>
      </c>
      <c r="CB3080">
        <v>0</v>
      </c>
      <c r="CC3080">
        <v>0</v>
      </c>
      <c r="CD3080">
        <v>0</v>
      </c>
      <c r="CE3080">
        <v>0</v>
      </c>
    </row>
    <row r="3081" spans="1:83" x14ac:dyDescent="0.35">
      <c r="A3081" s="9" t="str">
        <f t="shared" si="48"/>
        <v>0552.503.13</v>
      </c>
      <c r="B3081" s="52" t="e">
        <f>+IF(MATCH(A3081,List!H$10:H$145,0),"Targeted")</f>
        <v>#N/A</v>
      </c>
      <c r="C3081" s="65"/>
      <c r="D3081" s="151" t="s">
        <v>7700</v>
      </c>
      <c r="E3081" s="16" t="s">
        <v>926</v>
      </c>
      <c r="F3081" s="16" t="s">
        <v>927</v>
      </c>
      <c r="G3081" s="16" t="s">
        <v>984</v>
      </c>
      <c r="H3081" s="16" t="s">
        <v>3392</v>
      </c>
      <c r="I3081" s="16" t="s">
        <v>4739</v>
      </c>
      <c r="J3081" s="16" t="s">
        <v>4740</v>
      </c>
      <c r="K3081" s="17" t="s">
        <v>930</v>
      </c>
      <c r="L3081" s="18" t="s">
        <v>4550</v>
      </c>
      <c r="M3081" s="195" t="s">
        <v>4707</v>
      </c>
      <c r="N3081" s="16" t="s">
        <v>4708</v>
      </c>
      <c r="O3081" s="17" t="s">
        <v>346</v>
      </c>
      <c r="P3081" s="17" t="s">
        <v>305</v>
      </c>
      <c r="Q3081" s="17" t="s">
        <v>306</v>
      </c>
      <c r="R3081">
        <v>0</v>
      </c>
      <c r="S3081">
        <v>0</v>
      </c>
      <c r="T3081">
        <v>0</v>
      </c>
      <c r="U3081">
        <v>0</v>
      </c>
      <c r="V3081">
        <v>0</v>
      </c>
      <c r="W3081">
        <v>0</v>
      </c>
      <c r="X3081">
        <v>0</v>
      </c>
      <c r="Y3081">
        <v>0</v>
      </c>
      <c r="Z3081">
        <v>0</v>
      </c>
      <c r="AA3081">
        <v>0</v>
      </c>
      <c r="AB3081">
        <v>0</v>
      </c>
      <c r="AC3081">
        <v>0</v>
      </c>
      <c r="AD3081">
        <v>0</v>
      </c>
      <c r="AE3081">
        <v>0</v>
      </c>
      <c r="AF3081">
        <v>0</v>
      </c>
      <c r="AG3081" s="19">
        <v>0</v>
      </c>
      <c r="AH3081">
        <v>0</v>
      </c>
      <c r="AI3081">
        <v>0</v>
      </c>
      <c r="AJ3081">
        <v>0</v>
      </c>
      <c r="AK3081">
        <v>0</v>
      </c>
      <c r="AL3081">
        <v>0</v>
      </c>
      <c r="AM3081">
        <v>0</v>
      </c>
      <c r="AN3081">
        <v>0</v>
      </c>
      <c r="AO3081">
        <v>0</v>
      </c>
      <c r="AP3081">
        <v>0</v>
      </c>
      <c r="AQ3081">
        <v>0</v>
      </c>
      <c r="AR3081">
        <v>0</v>
      </c>
      <c r="AS3081">
        <v>0</v>
      </c>
      <c r="AT3081">
        <v>0</v>
      </c>
      <c r="AU3081">
        <v>0</v>
      </c>
      <c r="AV3081">
        <v>0</v>
      </c>
      <c r="AW3081">
        <v>0</v>
      </c>
      <c r="AX3081">
        <v>0</v>
      </c>
      <c r="AY3081">
        <v>1164</v>
      </c>
      <c r="AZ3081">
        <v>2000</v>
      </c>
      <c r="BA3081">
        <v>0</v>
      </c>
      <c r="BB3081">
        <v>0</v>
      </c>
      <c r="BC3081">
        <v>0</v>
      </c>
      <c r="BD3081">
        <v>10000</v>
      </c>
      <c r="BE3081">
        <v>11000</v>
      </c>
      <c r="BF3081">
        <v>9000</v>
      </c>
      <c r="BG3081">
        <v>10000</v>
      </c>
      <c r="BH3081">
        <v>7000</v>
      </c>
      <c r="BI3081">
        <v>5000</v>
      </c>
      <c r="BJ3081">
        <v>0</v>
      </c>
      <c r="BK3081">
        <v>0</v>
      </c>
      <c r="BL3081">
        <v>0</v>
      </c>
      <c r="BM3081">
        <v>0</v>
      </c>
      <c r="BN3081">
        <v>0</v>
      </c>
      <c r="BO3081">
        <v>0</v>
      </c>
      <c r="BP3081">
        <v>0</v>
      </c>
      <c r="BQ3081">
        <v>1000</v>
      </c>
      <c r="BR3081">
        <v>0</v>
      </c>
      <c r="BS3081">
        <v>0</v>
      </c>
      <c r="BT3081">
        <v>0</v>
      </c>
      <c r="BU3081">
        <v>0</v>
      </c>
      <c r="BV3081">
        <v>0</v>
      </c>
      <c r="BW3081">
        <v>0</v>
      </c>
      <c r="BX3081">
        <v>0</v>
      </c>
      <c r="BY3081">
        <v>0</v>
      </c>
      <c r="BZ3081">
        <v>0</v>
      </c>
      <c r="CA3081">
        <v>0</v>
      </c>
      <c r="CB3081">
        <v>0</v>
      </c>
      <c r="CC3081">
        <v>0</v>
      </c>
      <c r="CD3081">
        <v>0</v>
      </c>
      <c r="CE3081">
        <v>0</v>
      </c>
    </row>
    <row r="3082" spans="1:83" x14ac:dyDescent="0.35">
      <c r="A3082" s="9" t="str">
        <f t="shared" si="48"/>
        <v>0552.503.13</v>
      </c>
      <c r="B3082" s="52" t="e">
        <f>+IF(MATCH(A3082,List!H$10:H$145,0),"Targeted")</f>
        <v>#N/A</v>
      </c>
      <c r="C3082" s="65"/>
      <c r="D3082" s="151" t="s">
        <v>7700</v>
      </c>
      <c r="E3082" s="16" t="s">
        <v>926</v>
      </c>
      <c r="F3082" s="16" t="s">
        <v>927</v>
      </c>
      <c r="G3082" s="16" t="s">
        <v>984</v>
      </c>
      <c r="H3082" s="16" t="s">
        <v>3392</v>
      </c>
      <c r="I3082" s="16" t="s">
        <v>4739</v>
      </c>
      <c r="J3082" s="16" t="s">
        <v>4740</v>
      </c>
      <c r="K3082" s="17" t="s">
        <v>930</v>
      </c>
      <c r="L3082" s="18" t="s">
        <v>4550</v>
      </c>
      <c r="M3082" s="195" t="s">
        <v>4707</v>
      </c>
      <c r="N3082" s="16" t="s">
        <v>4708</v>
      </c>
      <c r="O3082" s="17" t="s">
        <v>346</v>
      </c>
      <c r="P3082" s="17" t="s">
        <v>524</v>
      </c>
      <c r="Q3082" s="17" t="s">
        <v>306</v>
      </c>
      <c r="R3082">
        <v>0</v>
      </c>
      <c r="S3082">
        <v>0</v>
      </c>
      <c r="T3082">
        <v>0</v>
      </c>
      <c r="U3082">
        <v>0</v>
      </c>
      <c r="V3082">
        <v>0</v>
      </c>
      <c r="W3082">
        <v>0</v>
      </c>
      <c r="X3082">
        <v>0</v>
      </c>
      <c r="Y3082">
        <v>0</v>
      </c>
      <c r="Z3082">
        <v>0</v>
      </c>
      <c r="AA3082">
        <v>0</v>
      </c>
      <c r="AB3082">
        <v>0</v>
      </c>
      <c r="AC3082">
        <v>0</v>
      </c>
      <c r="AD3082">
        <v>0</v>
      </c>
      <c r="AE3082">
        <v>0</v>
      </c>
      <c r="AF3082">
        <v>0</v>
      </c>
      <c r="AG3082" s="19">
        <v>0</v>
      </c>
      <c r="AH3082">
        <v>0</v>
      </c>
      <c r="AI3082">
        <v>0</v>
      </c>
      <c r="AJ3082">
        <v>0</v>
      </c>
      <c r="AK3082">
        <v>0</v>
      </c>
      <c r="AL3082">
        <v>0</v>
      </c>
      <c r="AM3082">
        <v>0</v>
      </c>
      <c r="AN3082">
        <v>0</v>
      </c>
      <c r="AO3082">
        <v>0</v>
      </c>
      <c r="AP3082">
        <v>0</v>
      </c>
      <c r="AQ3082">
        <v>0</v>
      </c>
      <c r="AR3082">
        <v>0</v>
      </c>
      <c r="AS3082">
        <v>0</v>
      </c>
      <c r="AT3082">
        <v>0</v>
      </c>
      <c r="AU3082">
        <v>0</v>
      </c>
      <c r="AV3082">
        <v>0</v>
      </c>
      <c r="AW3082">
        <v>0</v>
      </c>
      <c r="AX3082">
        <v>0</v>
      </c>
      <c r="AY3082">
        <v>0</v>
      </c>
      <c r="AZ3082">
        <v>9000</v>
      </c>
      <c r="BA3082">
        <v>24000</v>
      </c>
      <c r="BB3082">
        <v>28000</v>
      </c>
      <c r="BC3082">
        <v>20000</v>
      </c>
      <c r="BD3082">
        <v>7000</v>
      </c>
      <c r="BE3082">
        <v>8000</v>
      </c>
      <c r="BF3082">
        <v>9000</v>
      </c>
      <c r="BG3082">
        <v>10000</v>
      </c>
      <c r="BH3082">
        <v>20000</v>
      </c>
      <c r="BI3082">
        <v>20000</v>
      </c>
      <c r="BJ3082">
        <v>21000</v>
      </c>
      <c r="BK3082">
        <v>11000</v>
      </c>
      <c r="BL3082">
        <v>7000</v>
      </c>
      <c r="BM3082">
        <v>2000</v>
      </c>
      <c r="BN3082">
        <v>2000</v>
      </c>
      <c r="BO3082">
        <v>0</v>
      </c>
      <c r="BP3082">
        <v>0</v>
      </c>
      <c r="BQ3082">
        <v>0</v>
      </c>
      <c r="BR3082">
        <v>0</v>
      </c>
      <c r="BS3082">
        <v>0</v>
      </c>
      <c r="BT3082">
        <v>0</v>
      </c>
      <c r="BU3082">
        <v>0</v>
      </c>
      <c r="BV3082">
        <v>0</v>
      </c>
      <c r="BW3082">
        <v>0</v>
      </c>
      <c r="BX3082">
        <v>0</v>
      </c>
      <c r="BY3082">
        <v>0</v>
      </c>
      <c r="BZ3082">
        <v>0</v>
      </c>
      <c r="CA3082">
        <v>0</v>
      </c>
      <c r="CB3082">
        <v>0</v>
      </c>
      <c r="CC3082">
        <v>0</v>
      </c>
      <c r="CD3082">
        <v>0</v>
      </c>
      <c r="CE3082">
        <v>0</v>
      </c>
    </row>
    <row r="3083" spans="1:83" x14ac:dyDescent="0.35">
      <c r="A3083" s="9" t="str">
        <f t="shared" si="48"/>
        <v>1830.503.20</v>
      </c>
      <c r="B3083" s="52" t="e">
        <f>+IF(MATCH(A3083,List!H$10:H$145,0),"Targeted")</f>
        <v>#N/A</v>
      </c>
      <c r="C3083" s="65"/>
      <c r="D3083" s="151" t="s">
        <v>7700</v>
      </c>
      <c r="E3083" s="16" t="s">
        <v>1119</v>
      </c>
      <c r="F3083" s="16" t="s">
        <v>1120</v>
      </c>
      <c r="G3083" s="16" t="s">
        <v>52</v>
      </c>
      <c r="H3083" s="16" t="s">
        <v>1126</v>
      </c>
      <c r="I3083" s="16" t="s">
        <v>4741</v>
      </c>
      <c r="J3083" s="16" t="s">
        <v>4742</v>
      </c>
      <c r="K3083" s="17" t="s">
        <v>63</v>
      </c>
      <c r="L3083" s="18" t="s">
        <v>4550</v>
      </c>
      <c r="M3083" s="195" t="s">
        <v>4707</v>
      </c>
      <c r="N3083" s="16" t="s">
        <v>4708</v>
      </c>
      <c r="O3083" s="17" t="s">
        <v>346</v>
      </c>
      <c r="P3083" s="17" t="s">
        <v>305</v>
      </c>
      <c r="Q3083" s="17" t="s">
        <v>306</v>
      </c>
      <c r="R3083">
        <v>0</v>
      </c>
      <c r="S3083">
        <v>0</v>
      </c>
      <c r="T3083">
        <v>0</v>
      </c>
      <c r="U3083">
        <v>0</v>
      </c>
      <c r="V3083">
        <v>0</v>
      </c>
      <c r="W3083">
        <v>0</v>
      </c>
      <c r="X3083">
        <v>0</v>
      </c>
      <c r="Y3083">
        <v>0</v>
      </c>
      <c r="Z3083">
        <v>0</v>
      </c>
      <c r="AA3083">
        <v>0</v>
      </c>
      <c r="AB3083">
        <v>0</v>
      </c>
      <c r="AC3083">
        <v>0</v>
      </c>
      <c r="AD3083">
        <v>0</v>
      </c>
      <c r="AE3083">
        <v>0</v>
      </c>
      <c r="AF3083">
        <v>416</v>
      </c>
      <c r="AG3083" s="19">
        <v>375</v>
      </c>
      <c r="AH3083">
        <v>3700</v>
      </c>
      <c r="AI3083">
        <v>2509</v>
      </c>
      <c r="AJ3083">
        <v>0</v>
      </c>
      <c r="AK3083">
        <v>0</v>
      </c>
      <c r="AL3083">
        <v>0</v>
      </c>
      <c r="AM3083">
        <v>0</v>
      </c>
      <c r="AN3083">
        <v>0</v>
      </c>
      <c r="AO3083">
        <v>0</v>
      </c>
      <c r="AP3083">
        <v>0</v>
      </c>
      <c r="AQ3083">
        <v>0</v>
      </c>
      <c r="AR3083">
        <v>0</v>
      </c>
      <c r="AS3083">
        <v>0</v>
      </c>
      <c r="AT3083">
        <v>0</v>
      </c>
      <c r="AU3083">
        <v>0</v>
      </c>
      <c r="AV3083">
        <v>0</v>
      </c>
      <c r="AW3083">
        <v>0</v>
      </c>
      <c r="AX3083">
        <v>0</v>
      </c>
      <c r="AY3083">
        <v>0</v>
      </c>
      <c r="AZ3083">
        <v>0</v>
      </c>
      <c r="BA3083">
        <v>0</v>
      </c>
      <c r="BB3083">
        <v>0</v>
      </c>
      <c r="BC3083">
        <v>0</v>
      </c>
      <c r="BD3083">
        <v>0</v>
      </c>
      <c r="BE3083">
        <v>0</v>
      </c>
      <c r="BF3083">
        <v>0</v>
      </c>
      <c r="BG3083">
        <v>0</v>
      </c>
      <c r="BH3083">
        <v>0</v>
      </c>
      <c r="BI3083">
        <v>0</v>
      </c>
      <c r="BJ3083">
        <v>0</v>
      </c>
      <c r="BK3083">
        <v>0</v>
      </c>
      <c r="BL3083">
        <v>0</v>
      </c>
      <c r="BM3083">
        <v>0</v>
      </c>
      <c r="BN3083">
        <v>0</v>
      </c>
      <c r="BO3083">
        <v>0</v>
      </c>
      <c r="BP3083">
        <v>0</v>
      </c>
      <c r="BQ3083">
        <v>0</v>
      </c>
      <c r="BR3083">
        <v>0</v>
      </c>
      <c r="BS3083">
        <v>0</v>
      </c>
      <c r="BT3083">
        <v>0</v>
      </c>
      <c r="BU3083">
        <v>0</v>
      </c>
      <c r="BV3083">
        <v>0</v>
      </c>
      <c r="BW3083">
        <v>0</v>
      </c>
      <c r="BX3083">
        <v>0</v>
      </c>
      <c r="BY3083">
        <v>0</v>
      </c>
      <c r="BZ3083">
        <v>0</v>
      </c>
      <c r="CA3083">
        <v>0</v>
      </c>
      <c r="CB3083">
        <v>0</v>
      </c>
      <c r="CC3083">
        <v>0</v>
      </c>
      <c r="CD3083">
        <v>0</v>
      </c>
      <c r="CE3083">
        <v>0</v>
      </c>
    </row>
    <row r="3084" spans="1:83" x14ac:dyDescent="0.35">
      <c r="A3084" s="9" t="str">
        <f t="shared" si="48"/>
        <v>.503.</v>
      </c>
      <c r="B3084" s="52" t="e">
        <f>+IF(MATCH(A3084,List!H$10:H$145,0),"Targeted")</f>
        <v>#N/A</v>
      </c>
      <c r="C3084" s="65"/>
      <c r="D3084" s="151"/>
      <c r="E3084" s="16" t="s">
        <v>4561</v>
      </c>
      <c r="F3084" s="16" t="s">
        <v>4562</v>
      </c>
      <c r="G3084" s="16" t="s">
        <v>298</v>
      </c>
      <c r="H3084" s="16" t="s">
        <v>4562</v>
      </c>
      <c r="I3084" s="16" t="s">
        <v>299</v>
      </c>
      <c r="J3084" s="16" t="s">
        <v>4743</v>
      </c>
      <c r="K3084" s="17" t="s">
        <v>299</v>
      </c>
      <c r="L3084" s="18" t="s">
        <v>4550</v>
      </c>
      <c r="M3084" s="195" t="s">
        <v>4707</v>
      </c>
      <c r="N3084" s="16" t="s">
        <v>4708</v>
      </c>
      <c r="O3084" s="17" t="s">
        <v>304</v>
      </c>
      <c r="P3084" s="17" t="s">
        <v>305</v>
      </c>
      <c r="Q3084" s="17" t="s">
        <v>306</v>
      </c>
      <c r="R3084">
        <v>0</v>
      </c>
      <c r="S3084">
        <v>0</v>
      </c>
      <c r="T3084">
        <v>0</v>
      </c>
      <c r="U3084">
        <v>0</v>
      </c>
      <c r="V3084">
        <v>0</v>
      </c>
      <c r="W3084">
        <v>0</v>
      </c>
      <c r="X3084">
        <v>0</v>
      </c>
      <c r="Y3084">
        <v>0</v>
      </c>
      <c r="Z3084">
        <v>0</v>
      </c>
      <c r="AA3084">
        <v>0</v>
      </c>
      <c r="AB3084">
        <v>-4</v>
      </c>
      <c r="AC3084">
        <v>-12</v>
      </c>
      <c r="AD3084">
        <v>-20</v>
      </c>
      <c r="AE3084">
        <v>-21</v>
      </c>
      <c r="AF3084">
        <v>-22</v>
      </c>
      <c r="AG3084" s="19">
        <v>13</v>
      </c>
      <c r="AH3084">
        <v>-7</v>
      </c>
      <c r="AI3084">
        <v>-71</v>
      </c>
      <c r="AJ3084">
        <v>-38</v>
      </c>
      <c r="AK3084">
        <v>0</v>
      </c>
      <c r="AL3084">
        <v>0</v>
      </c>
      <c r="AM3084">
        <v>0</v>
      </c>
      <c r="AN3084">
        <v>0</v>
      </c>
      <c r="AO3084">
        <v>0</v>
      </c>
      <c r="AP3084">
        <v>0</v>
      </c>
      <c r="AQ3084">
        <v>0</v>
      </c>
      <c r="AR3084">
        <v>0</v>
      </c>
      <c r="AS3084">
        <v>0</v>
      </c>
      <c r="AT3084">
        <v>0</v>
      </c>
      <c r="AU3084">
        <v>0</v>
      </c>
      <c r="AV3084">
        <v>0</v>
      </c>
      <c r="AW3084">
        <v>0</v>
      </c>
      <c r="AX3084">
        <v>0</v>
      </c>
      <c r="AY3084">
        <v>0</v>
      </c>
      <c r="AZ3084">
        <v>0</v>
      </c>
      <c r="BA3084">
        <v>0</v>
      </c>
      <c r="BB3084">
        <v>0</v>
      </c>
      <c r="BC3084">
        <v>0</v>
      </c>
      <c r="BD3084">
        <v>0</v>
      </c>
      <c r="BE3084">
        <v>0</v>
      </c>
      <c r="BF3084">
        <v>0</v>
      </c>
      <c r="BG3084">
        <v>0</v>
      </c>
      <c r="BH3084">
        <v>0</v>
      </c>
      <c r="BI3084">
        <v>0</v>
      </c>
      <c r="BJ3084">
        <v>0</v>
      </c>
      <c r="BK3084">
        <v>0</v>
      </c>
      <c r="BL3084">
        <v>0</v>
      </c>
      <c r="BM3084">
        <v>0</v>
      </c>
      <c r="BN3084">
        <v>0</v>
      </c>
      <c r="BO3084">
        <v>0</v>
      </c>
      <c r="BP3084">
        <v>0</v>
      </c>
      <c r="BQ3084">
        <v>0</v>
      </c>
      <c r="BR3084">
        <v>0</v>
      </c>
      <c r="BS3084">
        <v>0</v>
      </c>
      <c r="BT3084">
        <v>0</v>
      </c>
      <c r="BU3084">
        <v>0</v>
      </c>
      <c r="BV3084">
        <v>0</v>
      </c>
      <c r="BW3084">
        <v>0</v>
      </c>
      <c r="BX3084" s="10">
        <v>0</v>
      </c>
      <c r="BY3084">
        <v>0</v>
      </c>
      <c r="BZ3084">
        <v>0</v>
      </c>
      <c r="CA3084">
        <v>0</v>
      </c>
      <c r="CB3084">
        <v>0</v>
      </c>
      <c r="CC3084">
        <v>0</v>
      </c>
      <c r="CD3084">
        <v>0</v>
      </c>
      <c r="CE3084">
        <v>0</v>
      </c>
    </row>
    <row r="3085" spans="1:83" x14ac:dyDescent="0.35">
      <c r="A3085" s="9" t="str">
        <f t="shared" si="48"/>
        <v>825710.503.48</v>
      </c>
      <c r="B3085" s="52" t="e">
        <f>+IF(MATCH(A3085,List!H$10:H$145,0),"Targeted")</f>
        <v>#N/A</v>
      </c>
      <c r="C3085" s="65"/>
      <c r="D3085" s="151"/>
      <c r="E3085" s="16" t="s">
        <v>4561</v>
      </c>
      <c r="F3085" s="16" t="s">
        <v>4562</v>
      </c>
      <c r="G3085" s="16" t="s">
        <v>298</v>
      </c>
      <c r="H3085" s="16" t="s">
        <v>4562</v>
      </c>
      <c r="I3085" s="16" t="s">
        <v>4744</v>
      </c>
      <c r="J3085" s="16" t="s">
        <v>4745</v>
      </c>
      <c r="K3085" s="17" t="s">
        <v>185</v>
      </c>
      <c r="L3085" s="18" t="s">
        <v>4550</v>
      </c>
      <c r="M3085" s="195" t="s">
        <v>4707</v>
      </c>
      <c r="N3085" s="16" t="s">
        <v>4708</v>
      </c>
      <c r="O3085" s="17" t="s">
        <v>304</v>
      </c>
      <c r="P3085" s="17" t="s">
        <v>305</v>
      </c>
      <c r="Q3085" s="17" t="s">
        <v>306</v>
      </c>
      <c r="R3085">
        <v>0</v>
      </c>
      <c r="S3085">
        <v>0</v>
      </c>
      <c r="T3085">
        <v>0</v>
      </c>
      <c r="U3085">
        <v>0</v>
      </c>
      <c r="V3085">
        <v>0</v>
      </c>
      <c r="W3085">
        <v>0</v>
      </c>
      <c r="X3085">
        <v>0</v>
      </c>
      <c r="Y3085">
        <v>0</v>
      </c>
      <c r="Z3085">
        <v>0</v>
      </c>
      <c r="AA3085">
        <v>0</v>
      </c>
      <c r="AB3085">
        <v>0</v>
      </c>
      <c r="AC3085">
        <v>0</v>
      </c>
      <c r="AD3085">
        <v>0</v>
      </c>
      <c r="AE3085">
        <v>0</v>
      </c>
      <c r="AF3085">
        <v>0</v>
      </c>
      <c r="AG3085" s="19">
        <v>0</v>
      </c>
      <c r="AH3085">
        <v>0</v>
      </c>
      <c r="AI3085">
        <v>0</v>
      </c>
      <c r="AJ3085">
        <v>0</v>
      </c>
      <c r="AK3085">
        <v>0</v>
      </c>
      <c r="AL3085">
        <v>0</v>
      </c>
      <c r="AM3085">
        <v>0</v>
      </c>
      <c r="AN3085">
        <v>0</v>
      </c>
      <c r="AO3085">
        <v>0</v>
      </c>
      <c r="AP3085">
        <v>0</v>
      </c>
      <c r="AQ3085">
        <v>0</v>
      </c>
      <c r="AR3085">
        <v>0</v>
      </c>
      <c r="AS3085">
        <v>0</v>
      </c>
      <c r="AT3085">
        <v>0</v>
      </c>
      <c r="AU3085">
        <v>0</v>
      </c>
      <c r="AV3085">
        <v>0</v>
      </c>
      <c r="AW3085">
        <v>0</v>
      </c>
      <c r="AX3085">
        <v>-3</v>
      </c>
      <c r="AY3085">
        <v>0</v>
      </c>
      <c r="AZ3085">
        <v>0</v>
      </c>
      <c r="BA3085">
        <v>0</v>
      </c>
      <c r="BB3085">
        <v>0</v>
      </c>
      <c r="BC3085">
        <v>0</v>
      </c>
      <c r="BD3085">
        <v>0</v>
      </c>
      <c r="BE3085">
        <v>0</v>
      </c>
      <c r="BF3085">
        <v>0</v>
      </c>
      <c r="BG3085">
        <v>0</v>
      </c>
      <c r="BH3085">
        <v>0</v>
      </c>
      <c r="BI3085">
        <v>0</v>
      </c>
      <c r="BJ3085">
        <v>0</v>
      </c>
      <c r="BK3085">
        <v>0</v>
      </c>
      <c r="BL3085">
        <v>0</v>
      </c>
      <c r="BM3085">
        <v>0</v>
      </c>
      <c r="BN3085">
        <v>0</v>
      </c>
      <c r="BO3085">
        <v>0</v>
      </c>
      <c r="BP3085">
        <v>0</v>
      </c>
      <c r="BQ3085">
        <v>0</v>
      </c>
      <c r="BR3085">
        <v>0</v>
      </c>
      <c r="BS3085">
        <v>0</v>
      </c>
      <c r="BT3085">
        <v>0</v>
      </c>
      <c r="BU3085">
        <v>0</v>
      </c>
      <c r="BV3085">
        <v>0</v>
      </c>
      <c r="BW3085">
        <v>0</v>
      </c>
      <c r="BX3085" s="10">
        <v>0</v>
      </c>
      <c r="BY3085">
        <v>0</v>
      </c>
      <c r="BZ3085">
        <v>0</v>
      </c>
      <c r="CA3085">
        <v>0</v>
      </c>
      <c r="CB3085">
        <v>0</v>
      </c>
      <c r="CC3085">
        <v>0</v>
      </c>
      <c r="CD3085">
        <v>0</v>
      </c>
      <c r="CE3085">
        <v>0</v>
      </c>
    </row>
    <row r="3086" spans="1:83" x14ac:dyDescent="0.35">
      <c r="A3086" s="9" t="str">
        <f t="shared" si="48"/>
        <v>825810.503.91</v>
      </c>
      <c r="B3086" s="52" t="e">
        <f>+IF(MATCH(A3086,List!H$10:H$145,0),"Targeted")</f>
        <v>#N/A</v>
      </c>
      <c r="C3086" s="65"/>
      <c r="D3086" s="151"/>
      <c r="E3086" s="16" t="s">
        <v>4561</v>
      </c>
      <c r="F3086" s="16" t="s">
        <v>4562</v>
      </c>
      <c r="G3086" s="16" t="s">
        <v>298</v>
      </c>
      <c r="H3086" s="16" t="s">
        <v>4562</v>
      </c>
      <c r="I3086" s="16" t="s">
        <v>4746</v>
      </c>
      <c r="J3086" s="16" t="s">
        <v>4747</v>
      </c>
      <c r="K3086" s="17" t="s">
        <v>19</v>
      </c>
      <c r="L3086" s="18" t="s">
        <v>4550</v>
      </c>
      <c r="M3086" s="195" t="s">
        <v>4707</v>
      </c>
      <c r="N3086" s="16" t="s">
        <v>4708</v>
      </c>
      <c r="O3086" s="17" t="s">
        <v>304</v>
      </c>
      <c r="P3086" s="17" t="s">
        <v>305</v>
      </c>
      <c r="Q3086" s="17" t="s">
        <v>306</v>
      </c>
      <c r="R3086">
        <v>0</v>
      </c>
      <c r="S3086">
        <v>0</v>
      </c>
      <c r="T3086">
        <v>0</v>
      </c>
      <c r="U3086">
        <v>0</v>
      </c>
      <c r="V3086">
        <v>0</v>
      </c>
      <c r="W3086">
        <v>0</v>
      </c>
      <c r="X3086">
        <v>0</v>
      </c>
      <c r="Y3086">
        <v>0</v>
      </c>
      <c r="Z3086">
        <v>0</v>
      </c>
      <c r="AA3086">
        <v>0</v>
      </c>
      <c r="AB3086">
        <v>0</v>
      </c>
      <c r="AC3086">
        <v>0</v>
      </c>
      <c r="AD3086">
        <v>0</v>
      </c>
      <c r="AE3086">
        <v>0</v>
      </c>
      <c r="AF3086">
        <v>0</v>
      </c>
      <c r="AG3086" s="19">
        <v>0</v>
      </c>
      <c r="AH3086">
        <v>0</v>
      </c>
      <c r="AI3086">
        <v>0</v>
      </c>
      <c r="AJ3086">
        <v>0</v>
      </c>
      <c r="AK3086">
        <v>0</v>
      </c>
      <c r="AL3086">
        <v>0</v>
      </c>
      <c r="AM3086">
        <v>0</v>
      </c>
      <c r="AN3086">
        <v>0</v>
      </c>
      <c r="AO3086">
        <v>0</v>
      </c>
      <c r="AP3086">
        <v>0</v>
      </c>
      <c r="AQ3086">
        <v>0</v>
      </c>
      <c r="AR3086">
        <v>-673</v>
      </c>
      <c r="AS3086">
        <v>-8</v>
      </c>
      <c r="AT3086">
        <v>-7</v>
      </c>
      <c r="AU3086">
        <v>-15</v>
      </c>
      <c r="AV3086">
        <v>-17</v>
      </c>
      <c r="AW3086">
        <v>-1</v>
      </c>
      <c r="AX3086">
        <v>-1</v>
      </c>
      <c r="AY3086">
        <v>-66</v>
      </c>
      <c r="AZ3086">
        <v>0</v>
      </c>
      <c r="BA3086">
        <v>0</v>
      </c>
      <c r="BB3086">
        <v>0</v>
      </c>
      <c r="BC3086">
        <v>0</v>
      </c>
      <c r="BD3086">
        <v>0</v>
      </c>
      <c r="BE3086">
        <v>-1000</v>
      </c>
      <c r="BF3086">
        <v>0</v>
      </c>
      <c r="BG3086">
        <v>0</v>
      </c>
      <c r="BH3086">
        <v>0</v>
      </c>
      <c r="BI3086">
        <v>0</v>
      </c>
      <c r="BJ3086">
        <v>0</v>
      </c>
      <c r="BK3086">
        <v>-61000</v>
      </c>
      <c r="BL3086">
        <v>0</v>
      </c>
      <c r="BM3086">
        <v>0</v>
      </c>
      <c r="BN3086">
        <v>0</v>
      </c>
      <c r="BO3086">
        <v>0</v>
      </c>
      <c r="BP3086">
        <v>-1000</v>
      </c>
      <c r="BQ3086">
        <v>-1000</v>
      </c>
      <c r="BR3086">
        <v>-1000</v>
      </c>
      <c r="BS3086">
        <v>-2000</v>
      </c>
      <c r="BT3086">
        <v>-2000</v>
      </c>
      <c r="BU3086">
        <v>-1000</v>
      </c>
      <c r="BV3086">
        <v>0</v>
      </c>
      <c r="BW3086">
        <v>0</v>
      </c>
      <c r="BX3086" s="10">
        <v>0</v>
      </c>
      <c r="BY3086">
        <v>0</v>
      </c>
      <c r="BZ3086">
        <v>-1000</v>
      </c>
      <c r="CA3086">
        <v>-1000</v>
      </c>
      <c r="CB3086">
        <v>-1000</v>
      </c>
      <c r="CC3086">
        <v>-1000</v>
      </c>
      <c r="CD3086">
        <v>-1000</v>
      </c>
      <c r="CE3086">
        <v>-1000</v>
      </c>
    </row>
    <row r="3087" spans="1:83" x14ac:dyDescent="0.35">
      <c r="A3087" s="9" t="str">
        <f t="shared" si="48"/>
        <v>832410.503.91</v>
      </c>
      <c r="B3087" s="52" t="e">
        <f>+IF(MATCH(A3087,List!H$10:H$145,0),"Targeted")</f>
        <v>#N/A</v>
      </c>
      <c r="C3087" s="65"/>
      <c r="D3087" s="151"/>
      <c r="E3087" s="16" t="s">
        <v>4561</v>
      </c>
      <c r="F3087" s="16" t="s">
        <v>4562</v>
      </c>
      <c r="G3087" s="16" t="s">
        <v>298</v>
      </c>
      <c r="H3087" s="16" t="s">
        <v>4562</v>
      </c>
      <c r="I3087" s="16" t="s">
        <v>4748</v>
      </c>
      <c r="J3087" s="16" t="s">
        <v>4749</v>
      </c>
      <c r="K3087" s="17" t="s">
        <v>19</v>
      </c>
      <c r="L3087" s="18" t="s">
        <v>4550</v>
      </c>
      <c r="M3087" s="195" t="s">
        <v>4707</v>
      </c>
      <c r="N3087" s="16" t="s">
        <v>4708</v>
      </c>
      <c r="O3087" s="17" t="s">
        <v>304</v>
      </c>
      <c r="P3087" s="17" t="s">
        <v>305</v>
      </c>
      <c r="Q3087" s="17" t="s">
        <v>306</v>
      </c>
      <c r="R3087">
        <v>0</v>
      </c>
      <c r="S3087">
        <v>0</v>
      </c>
      <c r="T3087">
        <v>0</v>
      </c>
      <c r="U3087">
        <v>0</v>
      </c>
      <c r="V3087">
        <v>0</v>
      </c>
      <c r="W3087">
        <v>0</v>
      </c>
      <c r="X3087">
        <v>0</v>
      </c>
      <c r="Y3087">
        <v>0</v>
      </c>
      <c r="Z3087">
        <v>0</v>
      </c>
      <c r="AA3087">
        <v>0</v>
      </c>
      <c r="AB3087">
        <v>0</v>
      </c>
      <c r="AC3087">
        <v>0</v>
      </c>
      <c r="AD3087">
        <v>0</v>
      </c>
      <c r="AE3087">
        <v>0</v>
      </c>
      <c r="AF3087">
        <v>0</v>
      </c>
      <c r="AG3087" s="19">
        <v>0</v>
      </c>
      <c r="AH3087">
        <v>0</v>
      </c>
      <c r="AI3087">
        <v>0</v>
      </c>
      <c r="AJ3087">
        <v>0</v>
      </c>
      <c r="AK3087">
        <v>0</v>
      </c>
      <c r="AL3087">
        <v>0</v>
      </c>
      <c r="AM3087">
        <v>0</v>
      </c>
      <c r="AN3087">
        <v>0</v>
      </c>
      <c r="AO3087">
        <v>0</v>
      </c>
      <c r="AP3087">
        <v>0</v>
      </c>
      <c r="AQ3087">
        <v>0</v>
      </c>
      <c r="AR3087">
        <v>0</v>
      </c>
      <c r="AS3087">
        <v>0</v>
      </c>
      <c r="AT3087">
        <v>0</v>
      </c>
      <c r="AU3087">
        <v>0</v>
      </c>
      <c r="AV3087">
        <v>0</v>
      </c>
      <c r="AW3087">
        <v>-1</v>
      </c>
      <c r="AX3087">
        <v>0</v>
      </c>
      <c r="AY3087">
        <v>0</v>
      </c>
      <c r="AZ3087">
        <v>0</v>
      </c>
      <c r="BA3087">
        <v>0</v>
      </c>
      <c r="BB3087">
        <v>0</v>
      </c>
      <c r="BC3087">
        <v>0</v>
      </c>
      <c r="BD3087">
        <v>0</v>
      </c>
      <c r="BE3087">
        <v>0</v>
      </c>
      <c r="BF3087">
        <v>0</v>
      </c>
      <c r="BG3087">
        <v>0</v>
      </c>
      <c r="BH3087">
        <v>0</v>
      </c>
      <c r="BI3087">
        <v>0</v>
      </c>
      <c r="BJ3087">
        <v>0</v>
      </c>
      <c r="BK3087">
        <v>0</v>
      </c>
      <c r="BL3087">
        <v>0</v>
      </c>
      <c r="BM3087">
        <v>0</v>
      </c>
      <c r="BN3087">
        <v>0</v>
      </c>
      <c r="BO3087">
        <v>0</v>
      </c>
      <c r="BP3087">
        <v>0</v>
      </c>
      <c r="BQ3087">
        <v>0</v>
      </c>
      <c r="BR3087">
        <v>0</v>
      </c>
      <c r="BS3087">
        <v>0</v>
      </c>
      <c r="BT3087">
        <v>0</v>
      </c>
      <c r="BU3087">
        <v>0</v>
      </c>
      <c r="BV3087">
        <v>0</v>
      </c>
      <c r="BW3087">
        <v>0</v>
      </c>
      <c r="BX3087" s="10">
        <v>0</v>
      </c>
      <c r="BY3087">
        <v>0</v>
      </c>
      <c r="BZ3087">
        <v>0</v>
      </c>
      <c r="CA3087">
        <v>0</v>
      </c>
      <c r="CB3087">
        <v>0</v>
      </c>
      <c r="CC3087">
        <v>0</v>
      </c>
      <c r="CD3087">
        <v>0</v>
      </c>
      <c r="CE3087">
        <v>0</v>
      </c>
    </row>
    <row r="3088" spans="1:83" x14ac:dyDescent="0.35">
      <c r="A3088" s="9" t="str">
        <f t="shared" si="48"/>
        <v>856000.503.91</v>
      </c>
      <c r="B3088" s="52" t="e">
        <f>+IF(MATCH(A3088,List!H$10:H$145,0),"Targeted")</f>
        <v>#N/A</v>
      </c>
      <c r="C3088" s="65"/>
      <c r="D3088" s="151"/>
      <c r="E3088" s="16" t="s">
        <v>4561</v>
      </c>
      <c r="F3088" s="16" t="s">
        <v>4562</v>
      </c>
      <c r="G3088" s="16" t="s">
        <v>298</v>
      </c>
      <c r="H3088" s="16" t="s">
        <v>4562</v>
      </c>
      <c r="I3088" s="16" t="s">
        <v>4750</v>
      </c>
      <c r="J3088" s="16" t="s">
        <v>4751</v>
      </c>
      <c r="K3088" s="17" t="s">
        <v>19</v>
      </c>
      <c r="L3088" s="18" t="s">
        <v>4550</v>
      </c>
      <c r="M3088" s="195" t="s">
        <v>4707</v>
      </c>
      <c r="N3088" s="16" t="s">
        <v>4708</v>
      </c>
      <c r="O3088" s="17" t="s">
        <v>304</v>
      </c>
      <c r="P3088" s="17" t="s">
        <v>305</v>
      </c>
      <c r="Q3088" s="17" t="s">
        <v>306</v>
      </c>
      <c r="R3088">
        <v>0</v>
      </c>
      <c r="S3088">
        <v>0</v>
      </c>
      <c r="T3088">
        <v>0</v>
      </c>
      <c r="U3088">
        <v>0</v>
      </c>
      <c r="V3088">
        <v>0</v>
      </c>
      <c r="W3088">
        <v>0</v>
      </c>
      <c r="X3088">
        <v>0</v>
      </c>
      <c r="Y3088">
        <v>0</v>
      </c>
      <c r="Z3088">
        <v>0</v>
      </c>
      <c r="AA3088">
        <v>0</v>
      </c>
      <c r="AB3088">
        <v>0</v>
      </c>
      <c r="AC3088">
        <v>0</v>
      </c>
      <c r="AD3088">
        <v>0</v>
      </c>
      <c r="AE3088">
        <v>0</v>
      </c>
      <c r="AF3088">
        <v>0</v>
      </c>
      <c r="AG3088" s="19">
        <v>0</v>
      </c>
      <c r="AH3088">
        <v>0</v>
      </c>
      <c r="AI3088">
        <v>0</v>
      </c>
      <c r="AJ3088">
        <v>0</v>
      </c>
      <c r="AK3088">
        <v>-325</v>
      </c>
      <c r="AL3088">
        <v>257</v>
      </c>
      <c r="AM3088">
        <v>0</v>
      </c>
      <c r="AN3088">
        <v>0</v>
      </c>
      <c r="AO3088">
        <v>0</v>
      </c>
      <c r="AP3088">
        <v>0</v>
      </c>
      <c r="AQ3088">
        <v>0</v>
      </c>
      <c r="AR3088">
        <v>0</v>
      </c>
      <c r="AS3088">
        <v>0</v>
      </c>
      <c r="AT3088">
        <v>0</v>
      </c>
      <c r="AU3088">
        <v>0</v>
      </c>
      <c r="AV3088">
        <v>0</v>
      </c>
      <c r="AW3088">
        <v>0</v>
      </c>
      <c r="AX3088">
        <v>0</v>
      </c>
      <c r="AY3088">
        <v>0</v>
      </c>
      <c r="AZ3088">
        <v>0</v>
      </c>
      <c r="BA3088">
        <v>0</v>
      </c>
      <c r="BB3088">
        <v>0</v>
      </c>
      <c r="BC3088">
        <v>0</v>
      </c>
      <c r="BD3088">
        <v>0</v>
      </c>
      <c r="BE3088">
        <v>0</v>
      </c>
      <c r="BF3088">
        <v>0</v>
      </c>
      <c r="BG3088">
        <v>0</v>
      </c>
      <c r="BH3088">
        <v>0</v>
      </c>
      <c r="BI3088">
        <v>0</v>
      </c>
      <c r="BJ3088">
        <v>0</v>
      </c>
      <c r="BK3088">
        <v>0</v>
      </c>
      <c r="BL3088">
        <v>0</v>
      </c>
      <c r="BM3088">
        <v>0</v>
      </c>
      <c r="BN3088">
        <v>0</v>
      </c>
      <c r="BO3088">
        <v>0</v>
      </c>
      <c r="BP3088">
        <v>0</v>
      </c>
      <c r="BQ3088">
        <v>0</v>
      </c>
      <c r="BR3088">
        <v>0</v>
      </c>
      <c r="BS3088">
        <v>0</v>
      </c>
      <c r="BT3088">
        <v>0</v>
      </c>
      <c r="BU3088">
        <v>0</v>
      </c>
      <c r="BV3088">
        <v>0</v>
      </c>
      <c r="BW3088">
        <v>0</v>
      </c>
      <c r="BX3088" s="10">
        <v>0</v>
      </c>
      <c r="BY3088">
        <v>0</v>
      </c>
      <c r="BZ3088">
        <v>0</v>
      </c>
      <c r="CA3088">
        <v>0</v>
      </c>
      <c r="CB3088">
        <v>0</v>
      </c>
      <c r="CC3088">
        <v>0</v>
      </c>
      <c r="CD3088">
        <v>0</v>
      </c>
      <c r="CE3088">
        <v>0</v>
      </c>
    </row>
    <row r="3089" spans="1:83" x14ac:dyDescent="0.35">
      <c r="A3089" s="9" t="str">
        <f t="shared" si="48"/>
        <v>8257.503.48</v>
      </c>
      <c r="B3089" s="52" t="e">
        <f>+IF(MATCH(A3089,List!H$10:H$145,0),"Targeted")</f>
        <v>#N/A</v>
      </c>
      <c r="C3089" s="65"/>
      <c r="D3089" s="151"/>
      <c r="E3089" s="16" t="s">
        <v>4561</v>
      </c>
      <c r="F3089" s="16" t="s">
        <v>4562</v>
      </c>
      <c r="G3089" s="16" t="s">
        <v>519</v>
      </c>
      <c r="H3089" s="16" t="s">
        <v>4565</v>
      </c>
      <c r="I3089" s="16" t="s">
        <v>4752</v>
      </c>
      <c r="J3089" s="16" t="s">
        <v>4745</v>
      </c>
      <c r="K3089" s="17" t="s">
        <v>185</v>
      </c>
      <c r="L3089" s="18" t="s">
        <v>4550</v>
      </c>
      <c r="M3089" s="195" t="s">
        <v>4707</v>
      </c>
      <c r="N3089" s="16" t="s">
        <v>4708</v>
      </c>
      <c r="O3089" s="17" t="s">
        <v>304</v>
      </c>
      <c r="P3089" s="17" t="s">
        <v>305</v>
      </c>
      <c r="Q3089" s="17" t="s">
        <v>306</v>
      </c>
      <c r="R3089">
        <v>0</v>
      </c>
      <c r="S3089">
        <v>0</v>
      </c>
      <c r="T3089">
        <v>0</v>
      </c>
      <c r="U3089">
        <v>0</v>
      </c>
      <c r="V3089">
        <v>0</v>
      </c>
      <c r="W3089">
        <v>0</v>
      </c>
      <c r="X3089">
        <v>0</v>
      </c>
      <c r="Y3089">
        <v>0</v>
      </c>
      <c r="Z3089">
        <v>0</v>
      </c>
      <c r="AA3089">
        <v>0</v>
      </c>
      <c r="AB3089">
        <v>0</v>
      </c>
      <c r="AC3089">
        <v>0</v>
      </c>
      <c r="AD3089">
        <v>0</v>
      </c>
      <c r="AE3089">
        <v>0</v>
      </c>
      <c r="AF3089">
        <v>0</v>
      </c>
      <c r="AG3089" s="19">
        <v>0</v>
      </c>
      <c r="AH3089">
        <v>0</v>
      </c>
      <c r="AI3089">
        <v>0</v>
      </c>
      <c r="AJ3089">
        <v>0</v>
      </c>
      <c r="AK3089">
        <v>0</v>
      </c>
      <c r="AL3089">
        <v>0</v>
      </c>
      <c r="AM3089">
        <v>0</v>
      </c>
      <c r="AN3089">
        <v>0</v>
      </c>
      <c r="AO3089">
        <v>0</v>
      </c>
      <c r="AP3089">
        <v>0</v>
      </c>
      <c r="AQ3089">
        <v>0</v>
      </c>
      <c r="AR3089">
        <v>0</v>
      </c>
      <c r="AS3089">
        <v>0</v>
      </c>
      <c r="AT3089">
        <v>0</v>
      </c>
      <c r="AU3089">
        <v>0</v>
      </c>
      <c r="AV3089">
        <v>0</v>
      </c>
      <c r="AW3089">
        <v>0</v>
      </c>
      <c r="AX3089">
        <v>0</v>
      </c>
      <c r="AY3089">
        <v>-1</v>
      </c>
      <c r="AZ3089">
        <v>0</v>
      </c>
      <c r="BA3089">
        <v>0</v>
      </c>
      <c r="BB3089">
        <v>0</v>
      </c>
      <c r="BC3089">
        <v>0</v>
      </c>
      <c r="BD3089">
        <v>0</v>
      </c>
      <c r="BE3089">
        <v>0</v>
      </c>
      <c r="BF3089">
        <v>0</v>
      </c>
      <c r="BG3089">
        <v>0</v>
      </c>
      <c r="BH3089">
        <v>0</v>
      </c>
      <c r="BI3089">
        <v>0</v>
      </c>
      <c r="BJ3089">
        <v>0</v>
      </c>
      <c r="BK3089">
        <v>0</v>
      </c>
      <c r="BL3089">
        <v>0</v>
      </c>
      <c r="BM3089">
        <v>0</v>
      </c>
      <c r="BN3089">
        <v>0</v>
      </c>
      <c r="BO3089">
        <v>0</v>
      </c>
      <c r="BP3089">
        <v>0</v>
      </c>
      <c r="BQ3089">
        <v>0</v>
      </c>
      <c r="BR3089">
        <v>0</v>
      </c>
      <c r="BS3089">
        <v>0</v>
      </c>
      <c r="BT3089">
        <v>0</v>
      </c>
      <c r="BU3089">
        <v>0</v>
      </c>
      <c r="BV3089">
        <v>0</v>
      </c>
      <c r="BW3089">
        <v>0</v>
      </c>
      <c r="BX3089" s="10">
        <v>0</v>
      </c>
      <c r="BY3089">
        <v>0</v>
      </c>
      <c r="BZ3089">
        <v>0</v>
      </c>
      <c r="CA3089">
        <v>0</v>
      </c>
      <c r="CB3089">
        <v>0</v>
      </c>
      <c r="CC3089">
        <v>0</v>
      </c>
      <c r="CD3089">
        <v>0</v>
      </c>
      <c r="CE3089">
        <v>0</v>
      </c>
    </row>
    <row r="3090" spans="1:83" x14ac:dyDescent="0.35">
      <c r="A3090" s="9" t="str">
        <f t="shared" si="48"/>
        <v>8324.503.91</v>
      </c>
      <c r="B3090" s="52" t="e">
        <f>+IF(MATCH(A3090,List!H$10:H$145,0),"Targeted")</f>
        <v>#N/A</v>
      </c>
      <c r="C3090" s="65"/>
      <c r="D3090" s="151"/>
      <c r="E3090" s="16" t="s">
        <v>4561</v>
      </c>
      <c r="F3090" s="16" t="s">
        <v>4562</v>
      </c>
      <c r="G3090" s="16" t="s">
        <v>730</v>
      </c>
      <c r="H3090" s="16" t="s">
        <v>4589</v>
      </c>
      <c r="I3090" s="16" t="s">
        <v>4753</v>
      </c>
      <c r="J3090" s="16" t="s">
        <v>4754</v>
      </c>
      <c r="K3090" s="17" t="s">
        <v>19</v>
      </c>
      <c r="L3090" s="18" t="s">
        <v>4550</v>
      </c>
      <c r="M3090" s="195" t="s">
        <v>4707</v>
      </c>
      <c r="N3090" s="16" t="s">
        <v>4708</v>
      </c>
      <c r="O3090" s="17" t="s">
        <v>304</v>
      </c>
      <c r="P3090" s="17" t="s">
        <v>305</v>
      </c>
      <c r="Q3090" s="17" t="s">
        <v>306</v>
      </c>
      <c r="R3090">
        <v>0</v>
      </c>
      <c r="S3090">
        <v>0</v>
      </c>
      <c r="T3090">
        <v>0</v>
      </c>
      <c r="U3090">
        <v>0</v>
      </c>
      <c r="V3090">
        <v>0</v>
      </c>
      <c r="W3090">
        <v>0</v>
      </c>
      <c r="X3090">
        <v>0</v>
      </c>
      <c r="Y3090">
        <v>0</v>
      </c>
      <c r="Z3090">
        <v>0</v>
      </c>
      <c r="AA3090">
        <v>0</v>
      </c>
      <c r="AB3090">
        <v>0</v>
      </c>
      <c r="AC3090">
        <v>0</v>
      </c>
      <c r="AD3090">
        <v>0</v>
      </c>
      <c r="AE3090">
        <v>0</v>
      </c>
      <c r="AF3090">
        <v>0</v>
      </c>
      <c r="AG3090" s="19">
        <v>0</v>
      </c>
      <c r="AH3090">
        <v>0</v>
      </c>
      <c r="AI3090">
        <v>0</v>
      </c>
      <c r="AJ3090">
        <v>0</v>
      </c>
      <c r="AK3090">
        <v>0</v>
      </c>
      <c r="AL3090">
        <v>0</v>
      </c>
      <c r="AM3090">
        <v>0</v>
      </c>
      <c r="AN3090">
        <v>0</v>
      </c>
      <c r="AO3090">
        <v>0</v>
      </c>
      <c r="AP3090">
        <v>0</v>
      </c>
      <c r="AQ3090">
        <v>0</v>
      </c>
      <c r="AR3090">
        <v>0</v>
      </c>
      <c r="AS3090">
        <v>0</v>
      </c>
      <c r="AT3090">
        <v>0</v>
      </c>
      <c r="AU3090">
        <v>0</v>
      </c>
      <c r="AV3090">
        <v>0</v>
      </c>
      <c r="AW3090">
        <v>1</v>
      </c>
      <c r="AX3090">
        <v>0</v>
      </c>
      <c r="AY3090">
        <v>0</v>
      </c>
      <c r="AZ3090">
        <v>0</v>
      </c>
      <c r="BA3090">
        <v>0</v>
      </c>
      <c r="BB3090">
        <v>0</v>
      </c>
      <c r="BC3090">
        <v>0</v>
      </c>
      <c r="BD3090">
        <v>0</v>
      </c>
      <c r="BE3090">
        <v>0</v>
      </c>
      <c r="BF3090">
        <v>0</v>
      </c>
      <c r="BG3090">
        <v>0</v>
      </c>
      <c r="BH3090">
        <v>0</v>
      </c>
      <c r="BI3090">
        <v>0</v>
      </c>
      <c r="BJ3090">
        <v>0</v>
      </c>
      <c r="BK3090">
        <v>0</v>
      </c>
      <c r="BL3090">
        <v>0</v>
      </c>
      <c r="BM3090">
        <v>0</v>
      </c>
      <c r="BN3090">
        <v>0</v>
      </c>
      <c r="BO3090">
        <v>0</v>
      </c>
      <c r="BP3090">
        <v>0</v>
      </c>
      <c r="BQ3090">
        <v>0</v>
      </c>
      <c r="BR3090">
        <v>0</v>
      </c>
      <c r="BS3090">
        <v>0</v>
      </c>
      <c r="BT3090">
        <v>0</v>
      </c>
      <c r="BU3090">
        <v>0</v>
      </c>
      <c r="BV3090">
        <v>0</v>
      </c>
      <c r="BW3090">
        <v>0</v>
      </c>
      <c r="BX3090" s="10">
        <v>0</v>
      </c>
      <c r="BY3090">
        <v>0</v>
      </c>
      <c r="BZ3090">
        <v>0</v>
      </c>
      <c r="CA3090">
        <v>0</v>
      </c>
      <c r="CB3090">
        <v>0</v>
      </c>
      <c r="CC3090">
        <v>0</v>
      </c>
      <c r="CD3090">
        <v>0</v>
      </c>
      <c r="CE3090">
        <v>0</v>
      </c>
    </row>
    <row r="3091" spans="1:83" x14ac:dyDescent="0.35">
      <c r="A3091" s="9" t="str">
        <f t="shared" si="48"/>
        <v>1100.503.91</v>
      </c>
      <c r="B3091" s="52" t="e">
        <f>+IF(MATCH(A3091,List!H$10:H$145,0),"Targeted")</f>
        <v>#N/A</v>
      </c>
      <c r="C3091" s="65"/>
      <c r="D3091" s="151" t="s">
        <v>7700</v>
      </c>
      <c r="E3091" s="16" t="s">
        <v>4561</v>
      </c>
      <c r="F3091" s="16" t="s">
        <v>4562</v>
      </c>
      <c r="G3091" s="16" t="s">
        <v>1327</v>
      </c>
      <c r="H3091" s="16" t="s">
        <v>4755</v>
      </c>
      <c r="I3091" s="16" t="s">
        <v>3378</v>
      </c>
      <c r="J3091" s="16" t="s">
        <v>4755</v>
      </c>
      <c r="K3091" s="17" t="s">
        <v>19</v>
      </c>
      <c r="L3091" s="18" t="s">
        <v>4550</v>
      </c>
      <c r="M3091" s="195" t="s">
        <v>4707</v>
      </c>
      <c r="N3091" s="16" t="s">
        <v>4708</v>
      </c>
      <c r="O3091" s="17" t="s">
        <v>346</v>
      </c>
      <c r="P3091" s="17" t="s">
        <v>305</v>
      </c>
      <c r="Q3091" s="17" t="s">
        <v>306</v>
      </c>
      <c r="R3091">
        <v>0</v>
      </c>
      <c r="S3091">
        <v>0</v>
      </c>
      <c r="T3091">
        <v>0</v>
      </c>
      <c r="U3091">
        <v>0</v>
      </c>
      <c r="V3091">
        <v>0</v>
      </c>
      <c r="W3091">
        <v>0</v>
      </c>
      <c r="X3091">
        <v>0</v>
      </c>
      <c r="Y3091">
        <v>0</v>
      </c>
      <c r="Z3091">
        <v>0</v>
      </c>
      <c r="AA3091">
        <v>0</v>
      </c>
      <c r="AB3091">
        <v>0</v>
      </c>
      <c r="AC3091">
        <v>35830</v>
      </c>
      <c r="AD3091">
        <v>96635</v>
      </c>
      <c r="AE3091">
        <v>82770</v>
      </c>
      <c r="AF3091">
        <v>69128</v>
      </c>
      <c r="AG3091" s="19">
        <v>14022</v>
      </c>
      <c r="AH3091">
        <v>63992</v>
      </c>
      <c r="AI3091">
        <v>64293</v>
      </c>
      <c r="AJ3091">
        <v>70629</v>
      </c>
      <c r="AK3091">
        <v>78742</v>
      </c>
      <c r="AL3091">
        <v>60480</v>
      </c>
      <c r="AM3091">
        <v>82201</v>
      </c>
      <c r="AN3091">
        <v>59580</v>
      </c>
      <c r="AO3091">
        <v>159550</v>
      </c>
      <c r="AP3091">
        <v>28809</v>
      </c>
      <c r="AQ3091">
        <v>68983</v>
      </c>
      <c r="AR3091">
        <v>60912</v>
      </c>
      <c r="AS3091">
        <v>42379</v>
      </c>
      <c r="AT3091">
        <v>90314</v>
      </c>
      <c r="AU3091">
        <v>89483</v>
      </c>
      <c r="AV3091">
        <v>103931</v>
      </c>
      <c r="AW3091">
        <v>150546</v>
      </c>
      <c r="AX3091">
        <v>203634</v>
      </c>
      <c r="AY3091">
        <v>244176</v>
      </c>
      <c r="AZ3091">
        <v>257000</v>
      </c>
      <c r="BA3091">
        <v>295000</v>
      </c>
      <c r="BB3091">
        <v>296000</v>
      </c>
      <c r="BC3091">
        <v>373000</v>
      </c>
      <c r="BD3091">
        <v>405000</v>
      </c>
      <c r="BE3091">
        <v>391000</v>
      </c>
      <c r="BF3091">
        <v>479000</v>
      </c>
      <c r="BG3091">
        <v>537000</v>
      </c>
      <c r="BH3091">
        <v>463000</v>
      </c>
      <c r="BI3091">
        <v>393000</v>
      </c>
      <c r="BJ3091">
        <v>446000</v>
      </c>
      <c r="BK3091">
        <v>387000</v>
      </c>
      <c r="BL3091">
        <v>426000</v>
      </c>
      <c r="BM3091">
        <v>436000</v>
      </c>
      <c r="BN3091">
        <v>545000</v>
      </c>
      <c r="BO3091">
        <v>531000</v>
      </c>
      <c r="BP3091">
        <v>604000</v>
      </c>
      <c r="BQ3091">
        <v>601000</v>
      </c>
      <c r="BR3091">
        <v>642000</v>
      </c>
      <c r="BS3091">
        <v>575000</v>
      </c>
      <c r="BT3091">
        <v>585000</v>
      </c>
      <c r="BU3091">
        <v>559000</v>
      </c>
      <c r="BV3091">
        <v>633000</v>
      </c>
      <c r="BW3091">
        <v>564000</v>
      </c>
      <c r="BX3091">
        <v>626000</v>
      </c>
      <c r="BY3091">
        <v>555000</v>
      </c>
      <c r="BZ3091">
        <v>372000</v>
      </c>
      <c r="CA3091">
        <v>549000</v>
      </c>
      <c r="CB3091">
        <v>630000</v>
      </c>
      <c r="CC3091">
        <v>743000</v>
      </c>
      <c r="CD3091">
        <v>713000</v>
      </c>
      <c r="CE3091">
        <v>732000</v>
      </c>
    </row>
    <row r="3092" spans="1:83" x14ac:dyDescent="0.35">
      <c r="A3092" s="9" t="str">
        <f t="shared" si="48"/>
        <v>1100.503.91</v>
      </c>
      <c r="B3092" s="52" t="e">
        <f>+IF(MATCH(A3092,List!H$10:H$145,0),"Targeted")</f>
        <v>#N/A</v>
      </c>
      <c r="C3092" s="65"/>
      <c r="D3092" s="151" t="s">
        <v>7700</v>
      </c>
      <c r="E3092" s="16" t="s">
        <v>4561</v>
      </c>
      <c r="F3092" s="16" t="s">
        <v>4562</v>
      </c>
      <c r="G3092" s="16" t="s">
        <v>1327</v>
      </c>
      <c r="H3092" s="16" t="s">
        <v>4755</v>
      </c>
      <c r="I3092" s="16" t="s">
        <v>3378</v>
      </c>
      <c r="J3092" s="16" t="s">
        <v>4755</v>
      </c>
      <c r="K3092" s="17" t="s">
        <v>19</v>
      </c>
      <c r="L3092" s="18" t="s">
        <v>4550</v>
      </c>
      <c r="M3092" s="195" t="s">
        <v>4707</v>
      </c>
      <c r="N3092" s="16" t="s">
        <v>4708</v>
      </c>
      <c r="O3092" s="17" t="s">
        <v>346</v>
      </c>
      <c r="P3092" s="17" t="s">
        <v>524</v>
      </c>
      <c r="Q3092" s="17" t="s">
        <v>306</v>
      </c>
      <c r="R3092">
        <v>0</v>
      </c>
      <c r="S3092">
        <v>0</v>
      </c>
      <c r="T3092">
        <v>0</v>
      </c>
      <c r="U3092">
        <v>0</v>
      </c>
      <c r="V3092">
        <v>0</v>
      </c>
      <c r="W3092">
        <v>0</v>
      </c>
      <c r="X3092">
        <v>0</v>
      </c>
      <c r="Y3092">
        <v>0</v>
      </c>
      <c r="Z3092">
        <v>0</v>
      </c>
      <c r="AA3092">
        <v>0</v>
      </c>
      <c r="AB3092">
        <v>0</v>
      </c>
      <c r="AC3092">
        <v>0</v>
      </c>
      <c r="AD3092">
        <v>0</v>
      </c>
      <c r="AE3092">
        <v>0</v>
      </c>
      <c r="AF3092">
        <v>0</v>
      </c>
      <c r="AG3092" s="19">
        <v>0</v>
      </c>
      <c r="AH3092">
        <v>0</v>
      </c>
      <c r="AI3092">
        <v>0</v>
      </c>
      <c r="AJ3092">
        <v>0</v>
      </c>
      <c r="AK3092">
        <v>0</v>
      </c>
      <c r="AL3092">
        <v>0</v>
      </c>
      <c r="AM3092">
        <v>0</v>
      </c>
      <c r="AN3092">
        <v>0</v>
      </c>
      <c r="AO3092">
        <v>0</v>
      </c>
      <c r="AP3092">
        <v>0</v>
      </c>
      <c r="AQ3092">
        <v>0</v>
      </c>
      <c r="AR3092">
        <v>0</v>
      </c>
      <c r="AS3092">
        <v>0</v>
      </c>
      <c r="AT3092">
        <v>0</v>
      </c>
      <c r="AU3092">
        <v>0</v>
      </c>
      <c r="AV3092">
        <v>0</v>
      </c>
      <c r="AW3092">
        <v>4254</v>
      </c>
      <c r="AX3092">
        <v>28531</v>
      </c>
      <c r="AY3092">
        <v>32662</v>
      </c>
      <c r="AZ3092">
        <v>22000</v>
      </c>
      <c r="BA3092">
        <v>16000</v>
      </c>
      <c r="BB3092">
        <v>44000</v>
      </c>
      <c r="BC3092">
        <v>141000</v>
      </c>
      <c r="BD3092">
        <v>74000</v>
      </c>
      <c r="BE3092">
        <v>166000</v>
      </c>
      <c r="BF3092">
        <v>86000</v>
      </c>
      <c r="BG3092">
        <v>88000</v>
      </c>
      <c r="BH3092">
        <v>89000</v>
      </c>
      <c r="BI3092">
        <v>43000</v>
      </c>
      <c r="BJ3092">
        <v>11000</v>
      </c>
      <c r="BK3092">
        <v>4000</v>
      </c>
      <c r="BL3092">
        <v>11000</v>
      </c>
      <c r="BM3092">
        <v>28000</v>
      </c>
      <c r="BN3092">
        <v>34000</v>
      </c>
      <c r="BO3092">
        <v>47000</v>
      </c>
      <c r="BP3092">
        <v>82000</v>
      </c>
      <c r="BQ3092">
        <v>101000</v>
      </c>
      <c r="BR3092">
        <v>127000</v>
      </c>
      <c r="BS3092">
        <v>92000</v>
      </c>
      <c r="BT3092">
        <v>37000</v>
      </c>
      <c r="BU3092">
        <v>26000</v>
      </c>
      <c r="BV3092">
        <v>24000</v>
      </c>
      <c r="BW3092">
        <v>26000</v>
      </c>
      <c r="BX3092">
        <v>25000</v>
      </c>
      <c r="BY3092">
        <v>21000</v>
      </c>
      <c r="BZ3092">
        <v>43000</v>
      </c>
      <c r="CA3092">
        <v>34000</v>
      </c>
      <c r="CB3092">
        <v>39000</v>
      </c>
      <c r="CC3092">
        <v>46000</v>
      </c>
      <c r="CD3092">
        <v>44000</v>
      </c>
      <c r="CE3092">
        <v>45000</v>
      </c>
    </row>
    <row r="3093" spans="1:83" x14ac:dyDescent="0.35">
      <c r="A3093" s="9" t="str">
        <f t="shared" si="48"/>
        <v>1100.503.91</v>
      </c>
      <c r="B3093" s="52" t="e">
        <f>+IF(MATCH(A3093,List!H$10:H$145,0),"Targeted")</f>
        <v>#N/A</v>
      </c>
      <c r="C3093" s="65"/>
      <c r="D3093" s="151"/>
      <c r="E3093" s="16" t="s">
        <v>4561</v>
      </c>
      <c r="F3093" s="16" t="s">
        <v>4562</v>
      </c>
      <c r="G3093" s="16" t="s">
        <v>1327</v>
      </c>
      <c r="H3093" s="16" t="s">
        <v>4755</v>
      </c>
      <c r="I3093" s="16" t="s">
        <v>3378</v>
      </c>
      <c r="J3093" s="16" t="s">
        <v>4755</v>
      </c>
      <c r="K3093" s="17" t="s">
        <v>19</v>
      </c>
      <c r="L3093" s="18" t="s">
        <v>4550</v>
      </c>
      <c r="M3093" s="195" t="s">
        <v>4707</v>
      </c>
      <c r="N3093" s="16" t="s">
        <v>4708</v>
      </c>
      <c r="O3093" s="17" t="s">
        <v>304</v>
      </c>
      <c r="P3093" s="17" t="s">
        <v>305</v>
      </c>
      <c r="Q3093" s="17" t="s">
        <v>306</v>
      </c>
      <c r="R3093">
        <v>0</v>
      </c>
      <c r="S3093">
        <v>0</v>
      </c>
      <c r="T3093">
        <v>0</v>
      </c>
      <c r="U3093">
        <v>0</v>
      </c>
      <c r="V3093">
        <v>0</v>
      </c>
      <c r="W3093">
        <v>0</v>
      </c>
      <c r="X3093">
        <v>0</v>
      </c>
      <c r="Y3093">
        <v>0</v>
      </c>
      <c r="Z3093">
        <v>0</v>
      </c>
      <c r="AA3093">
        <v>0</v>
      </c>
      <c r="AB3093">
        <v>0</v>
      </c>
      <c r="AC3093">
        <v>0</v>
      </c>
      <c r="AD3093">
        <v>0</v>
      </c>
      <c r="AE3093">
        <v>0</v>
      </c>
      <c r="AF3093">
        <v>0</v>
      </c>
      <c r="AG3093" s="19">
        <v>0</v>
      </c>
      <c r="AH3093">
        <v>0</v>
      </c>
      <c r="AI3093">
        <v>0</v>
      </c>
      <c r="AJ3093">
        <v>0</v>
      </c>
      <c r="AK3093">
        <v>0</v>
      </c>
      <c r="AL3093">
        <v>0</v>
      </c>
      <c r="AM3093">
        <v>0</v>
      </c>
      <c r="AN3093">
        <v>0</v>
      </c>
      <c r="AO3093">
        <v>0</v>
      </c>
      <c r="AP3093">
        <v>0</v>
      </c>
      <c r="AQ3093">
        <v>0</v>
      </c>
      <c r="AR3093">
        <v>0</v>
      </c>
      <c r="AS3093">
        <v>0</v>
      </c>
      <c r="AT3093">
        <v>0</v>
      </c>
      <c r="AU3093">
        <v>0</v>
      </c>
      <c r="AV3093">
        <v>0</v>
      </c>
      <c r="AW3093">
        <v>0</v>
      </c>
      <c r="AX3093">
        <v>0</v>
      </c>
      <c r="AY3093">
        <v>0</v>
      </c>
      <c r="AZ3093">
        <v>0</v>
      </c>
      <c r="BA3093">
        <v>0</v>
      </c>
      <c r="BB3093">
        <v>0</v>
      </c>
      <c r="BC3093">
        <v>0</v>
      </c>
      <c r="BD3093">
        <v>0</v>
      </c>
      <c r="BE3093">
        <v>0</v>
      </c>
      <c r="BF3093">
        <v>0</v>
      </c>
      <c r="BG3093">
        <v>0</v>
      </c>
      <c r="BH3093">
        <v>0</v>
      </c>
      <c r="BI3093">
        <v>0</v>
      </c>
      <c r="BJ3093">
        <v>0</v>
      </c>
      <c r="BK3093">
        <v>0</v>
      </c>
      <c r="BL3093">
        <v>0</v>
      </c>
      <c r="BM3093">
        <v>0</v>
      </c>
      <c r="BN3093">
        <v>0</v>
      </c>
      <c r="BO3093">
        <v>0</v>
      </c>
      <c r="BP3093">
        <v>0</v>
      </c>
      <c r="BQ3093">
        <v>0</v>
      </c>
      <c r="BR3093">
        <v>0</v>
      </c>
      <c r="BS3093">
        <v>0</v>
      </c>
      <c r="BT3093">
        <v>0</v>
      </c>
      <c r="BU3093">
        <v>0</v>
      </c>
      <c r="BV3093">
        <v>0</v>
      </c>
      <c r="BW3093">
        <v>0</v>
      </c>
      <c r="BX3093" s="10">
        <v>0</v>
      </c>
      <c r="BY3093">
        <v>0</v>
      </c>
      <c r="BZ3093">
        <v>15000</v>
      </c>
      <c r="CA3093">
        <v>40000</v>
      </c>
      <c r="CB3093">
        <v>20000</v>
      </c>
      <c r="CC3093">
        <v>20000</v>
      </c>
      <c r="CD3093">
        <v>5000</v>
      </c>
      <c r="CE3093">
        <v>0</v>
      </c>
    </row>
    <row r="3094" spans="1:83" x14ac:dyDescent="0.35">
      <c r="A3094" s="9" t="str">
        <f t="shared" si="48"/>
        <v>0800.503.91</v>
      </c>
      <c r="B3094" s="52" t="e">
        <f>+IF(MATCH(A3094,List!H$10:H$145,0),"Targeted")</f>
        <v>#N/A</v>
      </c>
      <c r="C3094" s="65"/>
      <c r="D3094" s="151" t="s">
        <v>7700</v>
      </c>
      <c r="E3094" s="16" t="s">
        <v>4561</v>
      </c>
      <c r="F3094" s="16" t="s">
        <v>4562</v>
      </c>
      <c r="G3094" s="16" t="s">
        <v>1004</v>
      </c>
      <c r="H3094" s="16" t="s">
        <v>3035</v>
      </c>
      <c r="I3094" s="16" t="s">
        <v>766</v>
      </c>
      <c r="J3094" s="16" t="s">
        <v>4756</v>
      </c>
      <c r="K3094" s="17" t="s">
        <v>19</v>
      </c>
      <c r="L3094" s="18" t="s">
        <v>4550</v>
      </c>
      <c r="M3094" s="195" t="s">
        <v>4707</v>
      </c>
      <c r="N3094" s="16" t="s">
        <v>4708</v>
      </c>
      <c r="O3094" s="17" t="s">
        <v>346</v>
      </c>
      <c r="P3094" s="17" t="s">
        <v>305</v>
      </c>
      <c r="Q3094" s="17" t="s">
        <v>306</v>
      </c>
      <c r="R3094">
        <v>10956</v>
      </c>
      <c r="S3094">
        <v>11649</v>
      </c>
      <c r="T3094">
        <v>12483</v>
      </c>
      <c r="U3094">
        <v>16323</v>
      </c>
      <c r="V3094">
        <v>24877</v>
      </c>
      <c r="W3094">
        <v>27200</v>
      </c>
      <c r="X3094">
        <v>28800</v>
      </c>
      <c r="Y3094">
        <v>53622</v>
      </c>
      <c r="Z3094">
        <v>49860</v>
      </c>
      <c r="AA3094">
        <v>48956</v>
      </c>
      <c r="AB3094">
        <v>50405</v>
      </c>
      <c r="AC3094">
        <v>65737</v>
      </c>
      <c r="AD3094">
        <v>78197</v>
      </c>
      <c r="AE3094">
        <v>108582</v>
      </c>
      <c r="AF3094">
        <v>136895</v>
      </c>
      <c r="AG3094" s="19">
        <v>26020</v>
      </c>
      <c r="AH3094">
        <v>143682</v>
      </c>
      <c r="AI3094">
        <v>151543</v>
      </c>
      <c r="AJ3094">
        <v>159242</v>
      </c>
      <c r="AK3094">
        <v>187317</v>
      </c>
      <c r="AL3094">
        <v>216970</v>
      </c>
      <c r="AM3094">
        <v>214501</v>
      </c>
      <c r="AN3094">
        <v>189512</v>
      </c>
      <c r="AO3094">
        <v>249350</v>
      </c>
      <c r="AP3094">
        <v>227334</v>
      </c>
      <c r="AQ3094">
        <v>209053</v>
      </c>
      <c r="AR3094">
        <v>231650</v>
      </c>
      <c r="AS3094">
        <v>241348</v>
      </c>
      <c r="AT3094">
        <v>238847</v>
      </c>
      <c r="AU3094">
        <v>263112</v>
      </c>
      <c r="AV3094">
        <v>296238</v>
      </c>
      <c r="AW3094">
        <v>289735</v>
      </c>
      <c r="AX3094">
        <v>271120</v>
      </c>
      <c r="AY3094">
        <v>320763</v>
      </c>
      <c r="AZ3094">
        <v>319000</v>
      </c>
      <c r="BA3094">
        <v>400000</v>
      </c>
      <c r="BB3094">
        <v>322000</v>
      </c>
      <c r="BC3094">
        <v>327000</v>
      </c>
      <c r="BD3094">
        <v>346000</v>
      </c>
      <c r="BE3094">
        <v>357000</v>
      </c>
      <c r="BF3094">
        <v>435000</v>
      </c>
      <c r="BG3094">
        <v>414000</v>
      </c>
      <c r="BH3094">
        <v>423000</v>
      </c>
      <c r="BI3094">
        <v>402000</v>
      </c>
      <c r="BJ3094">
        <v>415000</v>
      </c>
      <c r="BK3094">
        <v>420000</v>
      </c>
      <c r="BL3094">
        <v>401000</v>
      </c>
      <c r="BM3094">
        <v>418000</v>
      </c>
      <c r="BN3094">
        <v>416000</v>
      </c>
      <c r="BO3094">
        <v>432000</v>
      </c>
      <c r="BP3094">
        <v>454000</v>
      </c>
      <c r="BQ3094">
        <v>440000</v>
      </c>
      <c r="BR3094">
        <v>424000</v>
      </c>
      <c r="BS3094">
        <v>430000</v>
      </c>
      <c r="BT3094">
        <v>420000</v>
      </c>
      <c r="BU3094">
        <v>425000</v>
      </c>
      <c r="BV3094">
        <v>416000</v>
      </c>
      <c r="BW3094">
        <v>418000</v>
      </c>
      <c r="BX3094">
        <v>421000</v>
      </c>
      <c r="BY3094">
        <v>397000</v>
      </c>
      <c r="BZ3094">
        <v>484000</v>
      </c>
      <c r="CA3094">
        <v>470000</v>
      </c>
      <c r="CB3094">
        <v>486000</v>
      </c>
      <c r="CC3094">
        <v>497000</v>
      </c>
      <c r="CD3094">
        <v>509000</v>
      </c>
      <c r="CE3094">
        <v>519000</v>
      </c>
    </row>
    <row r="3095" spans="1:83" x14ac:dyDescent="0.35">
      <c r="A3095" s="9" t="str">
        <f t="shared" si="48"/>
        <v>0800.503.91</v>
      </c>
      <c r="B3095" s="52" t="e">
        <f>+IF(MATCH(A3095,List!H$10:H$145,0),"Targeted")</f>
        <v>#N/A</v>
      </c>
      <c r="C3095" s="65"/>
      <c r="D3095" s="151"/>
      <c r="E3095" s="16" t="s">
        <v>4561</v>
      </c>
      <c r="F3095" s="16" t="s">
        <v>4562</v>
      </c>
      <c r="G3095" s="16" t="s">
        <v>1004</v>
      </c>
      <c r="H3095" s="16" t="s">
        <v>3035</v>
      </c>
      <c r="I3095" s="16" t="s">
        <v>766</v>
      </c>
      <c r="J3095" s="16" t="s">
        <v>4756</v>
      </c>
      <c r="K3095" s="17" t="s">
        <v>19</v>
      </c>
      <c r="L3095" s="18" t="s">
        <v>4550</v>
      </c>
      <c r="M3095" s="195" t="s">
        <v>4707</v>
      </c>
      <c r="N3095" s="16" t="s">
        <v>4708</v>
      </c>
      <c r="O3095" s="17" t="s">
        <v>304</v>
      </c>
      <c r="P3095" s="17" t="s">
        <v>305</v>
      </c>
      <c r="Q3095" s="17" t="s">
        <v>306</v>
      </c>
      <c r="R3095">
        <v>0</v>
      </c>
      <c r="S3095">
        <v>0</v>
      </c>
      <c r="T3095">
        <v>0</v>
      </c>
      <c r="U3095">
        <v>0</v>
      </c>
      <c r="V3095">
        <v>0</v>
      </c>
      <c r="W3095">
        <v>0</v>
      </c>
      <c r="X3095">
        <v>0</v>
      </c>
      <c r="Y3095">
        <v>0</v>
      </c>
      <c r="Z3095">
        <v>0</v>
      </c>
      <c r="AA3095">
        <v>0</v>
      </c>
      <c r="AB3095">
        <v>0</v>
      </c>
      <c r="AC3095">
        <v>0</v>
      </c>
      <c r="AD3095">
        <v>0</v>
      </c>
      <c r="AE3095">
        <v>0</v>
      </c>
      <c r="AF3095">
        <v>0</v>
      </c>
      <c r="AG3095" s="19">
        <v>0</v>
      </c>
      <c r="AH3095">
        <v>0</v>
      </c>
      <c r="AI3095">
        <v>0</v>
      </c>
      <c r="AJ3095">
        <v>0</v>
      </c>
      <c r="AK3095">
        <v>0</v>
      </c>
      <c r="AL3095">
        <v>0</v>
      </c>
      <c r="AM3095">
        <v>0</v>
      </c>
      <c r="AN3095">
        <v>0</v>
      </c>
      <c r="AO3095">
        <v>0</v>
      </c>
      <c r="AP3095">
        <v>0</v>
      </c>
      <c r="AQ3095">
        <v>0</v>
      </c>
      <c r="AR3095">
        <v>0</v>
      </c>
      <c r="AS3095">
        <v>0</v>
      </c>
      <c r="AT3095">
        <v>0</v>
      </c>
      <c r="AU3095">
        <v>0</v>
      </c>
      <c r="AV3095">
        <v>0</v>
      </c>
      <c r="AW3095">
        <v>0</v>
      </c>
      <c r="AX3095">
        <v>0</v>
      </c>
      <c r="AY3095">
        <v>0</v>
      </c>
      <c r="AZ3095">
        <v>0</v>
      </c>
      <c r="BA3095">
        <v>0</v>
      </c>
      <c r="BB3095">
        <v>0</v>
      </c>
      <c r="BC3095">
        <v>0</v>
      </c>
      <c r="BD3095">
        <v>0</v>
      </c>
      <c r="BE3095">
        <v>0</v>
      </c>
      <c r="BF3095">
        <v>1000</v>
      </c>
      <c r="BG3095">
        <v>0</v>
      </c>
      <c r="BH3095">
        <v>0</v>
      </c>
      <c r="BI3095">
        <v>0</v>
      </c>
      <c r="BJ3095">
        <v>0</v>
      </c>
      <c r="BK3095">
        <v>0</v>
      </c>
      <c r="BL3095">
        <v>21000</v>
      </c>
      <c r="BM3095">
        <v>22000</v>
      </c>
      <c r="BN3095">
        <v>9000</v>
      </c>
      <c r="BO3095">
        <v>4000</v>
      </c>
      <c r="BP3095">
        <v>3000</v>
      </c>
      <c r="BQ3095">
        <v>2000</v>
      </c>
      <c r="BR3095">
        <v>1000</v>
      </c>
      <c r="BS3095">
        <v>2000</v>
      </c>
      <c r="BT3095">
        <v>2000</v>
      </c>
      <c r="BU3095">
        <v>1000</v>
      </c>
      <c r="BV3095">
        <v>1000</v>
      </c>
      <c r="BW3095">
        <v>0</v>
      </c>
      <c r="BX3095" s="10">
        <v>0</v>
      </c>
      <c r="BY3095">
        <v>0</v>
      </c>
      <c r="BZ3095">
        <v>0</v>
      </c>
      <c r="CA3095">
        <v>13000</v>
      </c>
      <c r="CB3095">
        <v>1000</v>
      </c>
      <c r="CC3095">
        <v>0</v>
      </c>
      <c r="CD3095">
        <v>0</v>
      </c>
      <c r="CE3095">
        <v>0</v>
      </c>
    </row>
    <row r="3096" spans="1:83" x14ac:dyDescent="0.35">
      <c r="A3096" s="9" t="str">
        <f t="shared" si="48"/>
        <v>0802.503.91</v>
      </c>
      <c r="B3096" s="52" t="e">
        <f>+IF(MATCH(A3096,List!H$10:H$145,0),"Targeted")</f>
        <v>#N/A</v>
      </c>
      <c r="C3096" s="65"/>
      <c r="D3096" s="151" t="s">
        <v>7700</v>
      </c>
      <c r="E3096" s="16" t="s">
        <v>4561</v>
      </c>
      <c r="F3096" s="16" t="s">
        <v>4562</v>
      </c>
      <c r="G3096" s="16" t="s">
        <v>1004</v>
      </c>
      <c r="H3096" s="16" t="s">
        <v>3035</v>
      </c>
      <c r="I3096" s="16" t="s">
        <v>3948</v>
      </c>
      <c r="J3096" s="16" t="s">
        <v>4757</v>
      </c>
      <c r="K3096" s="17" t="s">
        <v>19</v>
      </c>
      <c r="L3096" s="18" t="s">
        <v>4550</v>
      </c>
      <c r="M3096" s="195" t="s">
        <v>4707</v>
      </c>
      <c r="N3096" s="16" t="s">
        <v>4708</v>
      </c>
      <c r="O3096" s="17" t="s">
        <v>346</v>
      </c>
      <c r="P3096" s="17" t="s">
        <v>305</v>
      </c>
      <c r="Q3096" s="17" t="s">
        <v>306</v>
      </c>
      <c r="R3096">
        <v>6</v>
      </c>
      <c r="S3096">
        <v>20</v>
      </c>
      <c r="T3096">
        <v>138</v>
      </c>
      <c r="U3096">
        <v>129</v>
      </c>
      <c r="V3096">
        <v>500</v>
      </c>
      <c r="W3096">
        <v>1199</v>
      </c>
      <c r="X3096">
        <v>857</v>
      </c>
      <c r="Y3096">
        <v>364</v>
      </c>
      <c r="Z3096">
        <v>774</v>
      </c>
      <c r="AA3096">
        <v>1749</v>
      </c>
      <c r="AB3096">
        <v>2279</v>
      </c>
      <c r="AC3096">
        <v>1862</v>
      </c>
      <c r="AD3096">
        <v>1908</v>
      </c>
      <c r="AE3096">
        <v>1881</v>
      </c>
      <c r="AF3096">
        <v>1734</v>
      </c>
      <c r="AG3096" s="19">
        <v>614</v>
      </c>
      <c r="AH3096">
        <v>2116</v>
      </c>
      <c r="AI3096">
        <v>1999</v>
      </c>
      <c r="AJ3096">
        <v>381</v>
      </c>
      <c r="AK3096">
        <v>887</v>
      </c>
      <c r="AL3096">
        <v>962</v>
      </c>
      <c r="AM3096">
        <v>943</v>
      </c>
      <c r="AN3096">
        <v>853</v>
      </c>
      <c r="AO3096">
        <v>1054</v>
      </c>
      <c r="AP3096">
        <v>1261</v>
      </c>
      <c r="AQ3096">
        <v>749</v>
      </c>
      <c r="AR3096">
        <v>-8</v>
      </c>
      <c r="AS3096">
        <v>233</v>
      </c>
      <c r="AT3096">
        <v>374</v>
      </c>
      <c r="AU3096">
        <v>82</v>
      </c>
      <c r="AV3096">
        <v>-47</v>
      </c>
      <c r="AW3096">
        <v>0</v>
      </c>
      <c r="AX3096">
        <v>0</v>
      </c>
      <c r="AY3096">
        <v>0</v>
      </c>
      <c r="AZ3096">
        <v>0</v>
      </c>
      <c r="BA3096">
        <v>0</v>
      </c>
      <c r="BB3096">
        <v>0</v>
      </c>
      <c r="BC3096">
        <v>0</v>
      </c>
      <c r="BD3096">
        <v>0</v>
      </c>
      <c r="BE3096">
        <v>0</v>
      </c>
      <c r="BF3096">
        <v>0</v>
      </c>
      <c r="BG3096">
        <v>0</v>
      </c>
      <c r="BH3096">
        <v>0</v>
      </c>
      <c r="BI3096">
        <v>0</v>
      </c>
      <c r="BJ3096">
        <v>0</v>
      </c>
      <c r="BK3096">
        <v>0</v>
      </c>
      <c r="BL3096">
        <v>0</v>
      </c>
      <c r="BM3096">
        <v>0</v>
      </c>
      <c r="BN3096">
        <v>0</v>
      </c>
      <c r="BO3096">
        <v>0</v>
      </c>
      <c r="BP3096">
        <v>0</v>
      </c>
      <c r="BQ3096">
        <v>0</v>
      </c>
      <c r="BR3096">
        <v>0</v>
      </c>
      <c r="BS3096">
        <v>0</v>
      </c>
      <c r="BT3096">
        <v>0</v>
      </c>
      <c r="BU3096">
        <v>0</v>
      </c>
      <c r="BV3096">
        <v>0</v>
      </c>
      <c r="BW3096">
        <v>0</v>
      </c>
      <c r="BX3096">
        <v>0</v>
      </c>
      <c r="BY3096">
        <v>0</v>
      </c>
      <c r="BZ3096">
        <v>0</v>
      </c>
      <c r="CA3096">
        <v>0</v>
      </c>
      <c r="CB3096">
        <v>0</v>
      </c>
      <c r="CC3096">
        <v>0</v>
      </c>
      <c r="CD3096">
        <v>0</v>
      </c>
      <c r="CE3096">
        <v>0</v>
      </c>
    </row>
    <row r="3097" spans="1:83" x14ac:dyDescent="0.35">
      <c r="A3097" s="9" t="str">
        <f t="shared" si="48"/>
        <v>1500.503.91</v>
      </c>
      <c r="B3097" s="52" t="e">
        <f>+IF(MATCH(A3097,List!H$10:H$145,0),"Targeted")</f>
        <v>#N/A</v>
      </c>
      <c r="C3097" s="65"/>
      <c r="D3097" s="151" t="s">
        <v>7700</v>
      </c>
      <c r="E3097" s="16" t="s">
        <v>4561</v>
      </c>
      <c r="F3097" s="16" t="s">
        <v>4562</v>
      </c>
      <c r="G3097" s="16" t="s">
        <v>1004</v>
      </c>
      <c r="H3097" s="16" t="s">
        <v>3035</v>
      </c>
      <c r="I3097" s="16" t="s">
        <v>65</v>
      </c>
      <c r="J3097" s="16" t="s">
        <v>4758</v>
      </c>
      <c r="K3097" s="17" t="s">
        <v>19</v>
      </c>
      <c r="L3097" s="18" t="s">
        <v>4550</v>
      </c>
      <c r="M3097" s="195" t="s">
        <v>4707</v>
      </c>
      <c r="N3097" s="16" t="s">
        <v>4708</v>
      </c>
      <c r="O3097" s="17" t="s">
        <v>346</v>
      </c>
      <c r="P3097" s="17" t="s">
        <v>305</v>
      </c>
      <c r="Q3097" s="17" t="s">
        <v>306</v>
      </c>
      <c r="R3097">
        <v>0</v>
      </c>
      <c r="S3097">
        <v>0</v>
      </c>
      <c r="T3097">
        <v>0</v>
      </c>
      <c r="U3097">
        <v>0</v>
      </c>
      <c r="V3097">
        <v>0</v>
      </c>
      <c r="W3097">
        <v>0</v>
      </c>
      <c r="X3097">
        <v>0</v>
      </c>
      <c r="Y3097">
        <v>0</v>
      </c>
      <c r="Z3097">
        <v>0</v>
      </c>
      <c r="AA3097">
        <v>0</v>
      </c>
      <c r="AB3097">
        <v>0</v>
      </c>
      <c r="AC3097">
        <v>0</v>
      </c>
      <c r="AD3097">
        <v>0</v>
      </c>
      <c r="AE3097">
        <v>0</v>
      </c>
      <c r="AF3097">
        <v>0</v>
      </c>
      <c r="AG3097" s="19">
        <v>0</v>
      </c>
      <c r="AH3097">
        <v>0</v>
      </c>
      <c r="AI3097">
        <v>0</v>
      </c>
      <c r="AJ3097">
        <v>0</v>
      </c>
      <c r="AK3097">
        <v>0</v>
      </c>
      <c r="AL3097">
        <v>0</v>
      </c>
      <c r="AM3097">
        <v>0</v>
      </c>
      <c r="AN3097">
        <v>0</v>
      </c>
      <c r="AO3097">
        <v>0</v>
      </c>
      <c r="AP3097">
        <v>0</v>
      </c>
      <c r="AQ3097">
        <v>0</v>
      </c>
      <c r="AR3097">
        <v>0</v>
      </c>
      <c r="AS3097">
        <v>0</v>
      </c>
      <c r="AT3097">
        <v>0</v>
      </c>
      <c r="AU3097">
        <v>0</v>
      </c>
      <c r="AV3097">
        <v>0</v>
      </c>
      <c r="AW3097">
        <v>0</v>
      </c>
      <c r="AX3097">
        <v>0</v>
      </c>
      <c r="AY3097">
        <v>0</v>
      </c>
      <c r="AZ3097">
        <v>0</v>
      </c>
      <c r="BA3097">
        <v>0</v>
      </c>
      <c r="BB3097">
        <v>1000</v>
      </c>
      <c r="BC3097">
        <v>3000</v>
      </c>
      <c r="BD3097">
        <v>0</v>
      </c>
      <c r="BE3097">
        <v>0</v>
      </c>
      <c r="BF3097">
        <v>0</v>
      </c>
      <c r="BG3097">
        <v>0</v>
      </c>
      <c r="BH3097">
        <v>0</v>
      </c>
      <c r="BI3097">
        <v>0</v>
      </c>
      <c r="BJ3097">
        <v>0</v>
      </c>
      <c r="BK3097">
        <v>0</v>
      </c>
      <c r="BL3097">
        <v>0</v>
      </c>
      <c r="BM3097">
        <v>0</v>
      </c>
      <c r="BN3097">
        <v>0</v>
      </c>
      <c r="BO3097">
        <v>0</v>
      </c>
      <c r="BP3097">
        <v>0</v>
      </c>
      <c r="BQ3097">
        <v>0</v>
      </c>
      <c r="BR3097">
        <v>0</v>
      </c>
      <c r="BS3097">
        <v>0</v>
      </c>
      <c r="BT3097">
        <v>0</v>
      </c>
      <c r="BU3097">
        <v>0</v>
      </c>
      <c r="BV3097">
        <v>0</v>
      </c>
      <c r="BW3097">
        <v>0</v>
      </c>
      <c r="BX3097">
        <v>0</v>
      </c>
      <c r="BY3097">
        <v>0</v>
      </c>
      <c r="BZ3097">
        <v>0</v>
      </c>
      <c r="CA3097">
        <v>0</v>
      </c>
      <c r="CB3097">
        <v>0</v>
      </c>
      <c r="CC3097">
        <v>0</v>
      </c>
      <c r="CD3097">
        <v>0</v>
      </c>
      <c r="CE3097">
        <v>0</v>
      </c>
    </row>
    <row r="3098" spans="1:83" x14ac:dyDescent="0.35">
      <c r="A3098" s="9" t="str">
        <f t="shared" si="48"/>
        <v>8258.503.91</v>
      </c>
      <c r="B3098" s="52" t="e">
        <f>+IF(MATCH(A3098,List!H$10:H$145,0),"Targeted")</f>
        <v>#N/A</v>
      </c>
      <c r="C3098" s="65"/>
      <c r="D3098" s="151"/>
      <c r="E3098" s="16" t="s">
        <v>4561</v>
      </c>
      <c r="F3098" s="16" t="s">
        <v>4562</v>
      </c>
      <c r="G3098" s="16" t="s">
        <v>1004</v>
      </c>
      <c r="H3098" s="16" t="s">
        <v>3035</v>
      </c>
      <c r="I3098" s="16" t="s">
        <v>4759</v>
      </c>
      <c r="J3098" s="16" t="s">
        <v>4747</v>
      </c>
      <c r="K3098" s="17" t="s">
        <v>19</v>
      </c>
      <c r="L3098" s="18" t="s">
        <v>4550</v>
      </c>
      <c r="M3098" s="195" t="s">
        <v>4707</v>
      </c>
      <c r="N3098" s="16" t="s">
        <v>4708</v>
      </c>
      <c r="O3098" s="17" t="s">
        <v>304</v>
      </c>
      <c r="P3098" s="17" t="s">
        <v>305</v>
      </c>
      <c r="Q3098" s="17" t="s">
        <v>306</v>
      </c>
      <c r="R3098">
        <v>0</v>
      </c>
      <c r="S3098">
        <v>0</v>
      </c>
      <c r="T3098">
        <v>0</v>
      </c>
      <c r="U3098">
        <v>0</v>
      </c>
      <c r="V3098">
        <v>0</v>
      </c>
      <c r="W3098">
        <v>0</v>
      </c>
      <c r="X3098">
        <v>0</v>
      </c>
      <c r="Y3098">
        <v>0</v>
      </c>
      <c r="Z3098">
        <v>0</v>
      </c>
      <c r="AA3098">
        <v>0</v>
      </c>
      <c r="AB3098">
        <v>0</v>
      </c>
      <c r="AC3098">
        <v>0</v>
      </c>
      <c r="AD3098">
        <v>0</v>
      </c>
      <c r="AE3098">
        <v>0</v>
      </c>
      <c r="AF3098">
        <v>0</v>
      </c>
      <c r="AG3098" s="19">
        <v>0</v>
      </c>
      <c r="AH3098">
        <v>0</v>
      </c>
      <c r="AI3098">
        <v>0</v>
      </c>
      <c r="AJ3098">
        <v>0</v>
      </c>
      <c r="AK3098">
        <v>0</v>
      </c>
      <c r="AL3098">
        <v>-100</v>
      </c>
      <c r="AM3098">
        <v>18</v>
      </c>
      <c r="AN3098">
        <v>30</v>
      </c>
      <c r="AO3098">
        <v>172</v>
      </c>
      <c r="AP3098">
        <v>-33</v>
      </c>
      <c r="AQ3098">
        <v>37</v>
      </c>
      <c r="AR3098">
        <v>34</v>
      </c>
      <c r="AS3098">
        <v>26</v>
      </c>
      <c r="AT3098">
        <v>9</v>
      </c>
      <c r="AU3098">
        <v>143</v>
      </c>
      <c r="AV3098">
        <v>420</v>
      </c>
      <c r="AW3098">
        <v>73</v>
      </c>
      <c r="AX3098">
        <v>-14</v>
      </c>
      <c r="AY3098">
        <v>26</v>
      </c>
      <c r="AZ3098">
        <v>0</v>
      </c>
      <c r="BA3098">
        <v>0</v>
      </c>
      <c r="BB3098">
        <v>0</v>
      </c>
      <c r="BC3098">
        <v>0</v>
      </c>
      <c r="BD3098">
        <v>0</v>
      </c>
      <c r="BE3098">
        <v>0</v>
      </c>
      <c r="BF3098">
        <v>0</v>
      </c>
      <c r="BG3098">
        <v>0</v>
      </c>
      <c r="BH3098">
        <v>0</v>
      </c>
      <c r="BI3098">
        <v>0</v>
      </c>
      <c r="BJ3098">
        <v>0</v>
      </c>
      <c r="BK3098">
        <v>0</v>
      </c>
      <c r="BL3098">
        <v>0</v>
      </c>
      <c r="BM3098">
        <v>0</v>
      </c>
      <c r="BN3098">
        <v>0</v>
      </c>
      <c r="BO3098">
        <v>0</v>
      </c>
      <c r="BP3098">
        <v>0</v>
      </c>
      <c r="BQ3098">
        <v>0</v>
      </c>
      <c r="BR3098">
        <v>0</v>
      </c>
      <c r="BS3098">
        <v>0</v>
      </c>
      <c r="BT3098">
        <v>0</v>
      </c>
      <c r="BU3098">
        <v>0</v>
      </c>
      <c r="BV3098">
        <v>0</v>
      </c>
      <c r="BW3098">
        <v>0</v>
      </c>
      <c r="BX3098" s="10">
        <v>0</v>
      </c>
      <c r="BY3098">
        <v>0</v>
      </c>
      <c r="BZ3098">
        <v>0</v>
      </c>
      <c r="CA3098">
        <v>0</v>
      </c>
      <c r="CB3098">
        <v>0</v>
      </c>
      <c r="CC3098">
        <v>0</v>
      </c>
      <c r="CD3098">
        <v>0</v>
      </c>
      <c r="CE3098">
        <v>0</v>
      </c>
    </row>
    <row r="3099" spans="1:83" x14ac:dyDescent="0.35">
      <c r="A3099" s="9" t="str">
        <f t="shared" si="48"/>
        <v>8560.503.91</v>
      </c>
      <c r="B3099" s="52" t="e">
        <f>+IF(MATCH(A3099,List!H$10:H$145,0),"Targeted")</f>
        <v>#N/A</v>
      </c>
      <c r="C3099" s="65"/>
      <c r="D3099" s="151" t="s">
        <v>7700</v>
      </c>
      <c r="E3099" s="16" t="s">
        <v>4561</v>
      </c>
      <c r="F3099" s="16" t="s">
        <v>4562</v>
      </c>
      <c r="G3099" s="16" t="s">
        <v>1004</v>
      </c>
      <c r="H3099" s="16" t="s">
        <v>3035</v>
      </c>
      <c r="I3099" s="16" t="s">
        <v>4760</v>
      </c>
      <c r="J3099" s="16" t="s">
        <v>4761</v>
      </c>
      <c r="K3099" s="17" t="s">
        <v>19</v>
      </c>
      <c r="L3099" s="18" t="s">
        <v>4550</v>
      </c>
      <c r="M3099" s="195" t="s">
        <v>4707</v>
      </c>
      <c r="N3099" s="16" t="s">
        <v>4708</v>
      </c>
      <c r="O3099" s="17" t="s">
        <v>346</v>
      </c>
      <c r="P3099" s="17" t="s">
        <v>305</v>
      </c>
      <c r="Q3099" s="17" t="s">
        <v>306</v>
      </c>
      <c r="R3099">
        <v>0</v>
      </c>
      <c r="S3099">
        <v>0</v>
      </c>
      <c r="T3099">
        <v>0</v>
      </c>
      <c r="U3099">
        <v>0</v>
      </c>
      <c r="V3099">
        <v>0</v>
      </c>
      <c r="W3099">
        <v>0</v>
      </c>
      <c r="X3099">
        <v>0</v>
      </c>
      <c r="Y3099">
        <v>0</v>
      </c>
      <c r="Z3099">
        <v>0</v>
      </c>
      <c r="AA3099">
        <v>0</v>
      </c>
      <c r="AB3099">
        <v>0</v>
      </c>
      <c r="AC3099">
        <v>0</v>
      </c>
      <c r="AD3099">
        <v>0</v>
      </c>
      <c r="AE3099">
        <v>0</v>
      </c>
      <c r="AF3099">
        <v>-3</v>
      </c>
      <c r="AG3099" s="19">
        <v>0</v>
      </c>
      <c r="AH3099">
        <v>-20</v>
      </c>
      <c r="AI3099">
        <v>33</v>
      </c>
      <c r="AJ3099">
        <v>75</v>
      </c>
      <c r="AK3099">
        <v>27</v>
      </c>
      <c r="AL3099">
        <v>5</v>
      </c>
      <c r="AM3099">
        <v>129</v>
      </c>
      <c r="AN3099">
        <v>0</v>
      </c>
      <c r="AO3099">
        <v>0</v>
      </c>
      <c r="AP3099">
        <v>0</v>
      </c>
      <c r="AQ3099">
        <v>0</v>
      </c>
      <c r="AR3099">
        <v>0</v>
      </c>
      <c r="AS3099">
        <v>0</v>
      </c>
      <c r="AT3099">
        <v>0</v>
      </c>
      <c r="AU3099">
        <v>0</v>
      </c>
      <c r="AV3099">
        <v>0</v>
      </c>
      <c r="AW3099">
        <v>0</v>
      </c>
      <c r="AX3099">
        <v>0</v>
      </c>
      <c r="AY3099">
        <v>0</v>
      </c>
      <c r="AZ3099">
        <v>0</v>
      </c>
      <c r="BA3099">
        <v>0</v>
      </c>
      <c r="BB3099">
        <v>0</v>
      </c>
      <c r="BC3099">
        <v>0</v>
      </c>
      <c r="BD3099">
        <v>0</v>
      </c>
      <c r="BE3099">
        <v>0</v>
      </c>
      <c r="BF3099">
        <v>0</v>
      </c>
      <c r="BG3099">
        <v>0</v>
      </c>
      <c r="BH3099">
        <v>0</v>
      </c>
      <c r="BI3099">
        <v>0</v>
      </c>
      <c r="BJ3099">
        <v>0</v>
      </c>
      <c r="BK3099">
        <v>0</v>
      </c>
      <c r="BL3099">
        <v>0</v>
      </c>
      <c r="BM3099">
        <v>0</v>
      </c>
      <c r="BN3099">
        <v>0</v>
      </c>
      <c r="BO3099">
        <v>0</v>
      </c>
      <c r="BP3099">
        <v>0</v>
      </c>
      <c r="BQ3099">
        <v>0</v>
      </c>
      <c r="BR3099">
        <v>0</v>
      </c>
      <c r="BS3099">
        <v>0</v>
      </c>
      <c r="BT3099">
        <v>0</v>
      </c>
      <c r="BU3099">
        <v>0</v>
      </c>
      <c r="BV3099">
        <v>0</v>
      </c>
      <c r="BW3099">
        <v>0</v>
      </c>
      <c r="BX3099">
        <v>0</v>
      </c>
      <c r="BY3099">
        <v>0</v>
      </c>
      <c r="BZ3099">
        <v>0</v>
      </c>
      <c r="CA3099">
        <v>0</v>
      </c>
      <c r="CB3099">
        <v>0</v>
      </c>
      <c r="CC3099">
        <v>0</v>
      </c>
      <c r="CD3099">
        <v>0</v>
      </c>
      <c r="CE3099">
        <v>0</v>
      </c>
    </row>
    <row r="3100" spans="1:83" x14ac:dyDescent="0.35">
      <c r="A3100" s="9" t="str">
        <f t="shared" si="48"/>
        <v>855030.503.80</v>
      </c>
      <c r="B3100" s="52" t="e">
        <f>+IF(MATCH(A3100,List!H$10:H$145,0),"Targeted")</f>
        <v>#N/A</v>
      </c>
      <c r="C3100" s="65"/>
      <c r="D3100" s="151"/>
      <c r="E3100" s="16" t="s">
        <v>1655</v>
      </c>
      <c r="F3100" s="16" t="s">
        <v>1656</v>
      </c>
      <c r="G3100" s="16" t="s">
        <v>298</v>
      </c>
      <c r="H3100" s="16" t="s">
        <v>1656</v>
      </c>
      <c r="I3100" s="16" t="s">
        <v>4762</v>
      </c>
      <c r="J3100" s="16" t="s">
        <v>4763</v>
      </c>
      <c r="K3100" s="17" t="s">
        <v>1004</v>
      </c>
      <c r="L3100" s="18" t="s">
        <v>4550</v>
      </c>
      <c r="M3100" s="195" t="s">
        <v>4707</v>
      </c>
      <c r="N3100" s="16" t="s">
        <v>4708</v>
      </c>
      <c r="O3100" s="17" t="s">
        <v>304</v>
      </c>
      <c r="P3100" s="17" t="s">
        <v>305</v>
      </c>
      <c r="Q3100" s="17" t="s">
        <v>306</v>
      </c>
      <c r="R3100">
        <v>0</v>
      </c>
      <c r="S3100">
        <v>0</v>
      </c>
      <c r="T3100">
        <v>0</v>
      </c>
      <c r="U3100">
        <v>0</v>
      </c>
      <c r="V3100">
        <v>0</v>
      </c>
      <c r="W3100">
        <v>0</v>
      </c>
      <c r="X3100">
        <v>0</v>
      </c>
      <c r="Y3100">
        <v>0</v>
      </c>
      <c r="Z3100">
        <v>0</v>
      </c>
      <c r="AA3100">
        <v>0</v>
      </c>
      <c r="AB3100">
        <v>0</v>
      </c>
      <c r="AC3100">
        <v>0</v>
      </c>
      <c r="AD3100">
        <v>0</v>
      </c>
      <c r="AE3100">
        <v>0</v>
      </c>
      <c r="AF3100">
        <v>0</v>
      </c>
      <c r="AG3100" s="19">
        <v>0</v>
      </c>
      <c r="AH3100">
        <v>0</v>
      </c>
      <c r="AI3100">
        <v>0</v>
      </c>
      <c r="AJ3100">
        <v>0</v>
      </c>
      <c r="AK3100">
        <v>0</v>
      </c>
      <c r="AL3100">
        <v>0</v>
      </c>
      <c r="AM3100">
        <v>0</v>
      </c>
      <c r="AN3100">
        <v>0</v>
      </c>
      <c r="AO3100">
        <v>0</v>
      </c>
      <c r="AP3100">
        <v>0</v>
      </c>
      <c r="AQ3100">
        <v>0</v>
      </c>
      <c r="AR3100">
        <v>0</v>
      </c>
      <c r="AS3100">
        <v>0</v>
      </c>
      <c r="AT3100">
        <v>0</v>
      </c>
      <c r="AU3100">
        <v>0</v>
      </c>
      <c r="AV3100">
        <v>0</v>
      </c>
      <c r="AW3100">
        <v>-340</v>
      </c>
      <c r="AX3100">
        <v>0</v>
      </c>
      <c r="AY3100">
        <v>0</v>
      </c>
      <c r="AZ3100">
        <v>0</v>
      </c>
      <c r="BA3100">
        <v>0</v>
      </c>
      <c r="BB3100">
        <v>0</v>
      </c>
      <c r="BC3100">
        <v>0</v>
      </c>
      <c r="BD3100">
        <v>0</v>
      </c>
      <c r="BE3100">
        <v>0</v>
      </c>
      <c r="BF3100">
        <v>0</v>
      </c>
      <c r="BG3100">
        <v>0</v>
      </c>
      <c r="BH3100">
        <v>0</v>
      </c>
      <c r="BI3100">
        <v>0</v>
      </c>
      <c r="BJ3100">
        <v>0</v>
      </c>
      <c r="BK3100">
        <v>0</v>
      </c>
      <c r="BL3100">
        <v>0</v>
      </c>
      <c r="BM3100">
        <v>0</v>
      </c>
      <c r="BN3100">
        <v>0</v>
      </c>
      <c r="BO3100">
        <v>0</v>
      </c>
      <c r="BP3100">
        <v>0</v>
      </c>
      <c r="BQ3100">
        <v>0</v>
      </c>
      <c r="BR3100">
        <v>0</v>
      </c>
      <c r="BS3100">
        <v>0</v>
      </c>
      <c r="BT3100">
        <v>0</v>
      </c>
      <c r="BU3100">
        <v>0</v>
      </c>
      <c r="BV3100">
        <v>0</v>
      </c>
      <c r="BW3100">
        <v>0</v>
      </c>
      <c r="BX3100" s="10">
        <v>0</v>
      </c>
      <c r="BY3100">
        <v>0</v>
      </c>
      <c r="BZ3100">
        <v>0</v>
      </c>
      <c r="CA3100">
        <v>0</v>
      </c>
      <c r="CB3100">
        <v>0</v>
      </c>
      <c r="CC3100">
        <v>0</v>
      </c>
      <c r="CD3100">
        <v>0</v>
      </c>
      <c r="CE3100">
        <v>0</v>
      </c>
    </row>
    <row r="3101" spans="1:83" x14ac:dyDescent="0.35">
      <c r="A3101" s="9" t="str">
        <f t="shared" si="48"/>
        <v>8978.503.80</v>
      </c>
      <c r="B3101" s="52" t="e">
        <f>+IF(MATCH(A3101,List!H$10:H$145,0),"Targeted")</f>
        <v>#N/A</v>
      </c>
      <c r="C3101" s="65"/>
      <c r="D3101" s="151"/>
      <c r="E3101" s="16" t="s">
        <v>1655</v>
      </c>
      <c r="F3101" s="16" t="s">
        <v>1656</v>
      </c>
      <c r="G3101" s="16" t="s">
        <v>298</v>
      </c>
      <c r="H3101" s="16" t="s">
        <v>1656</v>
      </c>
      <c r="I3101" s="16" t="s">
        <v>4764</v>
      </c>
      <c r="J3101" s="16" t="s">
        <v>4765</v>
      </c>
      <c r="K3101" s="17" t="s">
        <v>1004</v>
      </c>
      <c r="L3101" s="18" t="s">
        <v>4550</v>
      </c>
      <c r="M3101" s="195" t="s">
        <v>4707</v>
      </c>
      <c r="N3101" s="16" t="s">
        <v>4708</v>
      </c>
      <c r="O3101" s="17" t="s">
        <v>304</v>
      </c>
      <c r="P3101" s="17" t="s">
        <v>305</v>
      </c>
      <c r="Q3101" s="17" t="s">
        <v>306</v>
      </c>
      <c r="R3101">
        <v>0</v>
      </c>
      <c r="S3101">
        <v>0</v>
      </c>
      <c r="T3101">
        <v>0</v>
      </c>
      <c r="U3101">
        <v>0</v>
      </c>
      <c r="V3101">
        <v>0</v>
      </c>
      <c r="W3101">
        <v>0</v>
      </c>
      <c r="X3101">
        <v>0</v>
      </c>
      <c r="Y3101">
        <v>0</v>
      </c>
      <c r="Z3101">
        <v>0</v>
      </c>
      <c r="AA3101">
        <v>0</v>
      </c>
      <c r="AB3101">
        <v>0</v>
      </c>
      <c r="AC3101">
        <v>0</v>
      </c>
      <c r="AD3101">
        <v>0</v>
      </c>
      <c r="AE3101">
        <v>0</v>
      </c>
      <c r="AF3101">
        <v>0</v>
      </c>
      <c r="AG3101" s="19">
        <v>0</v>
      </c>
      <c r="AH3101">
        <v>0</v>
      </c>
      <c r="AI3101">
        <v>0</v>
      </c>
      <c r="AJ3101">
        <v>0</v>
      </c>
      <c r="AK3101">
        <v>0</v>
      </c>
      <c r="AL3101">
        <v>0</v>
      </c>
      <c r="AM3101">
        <v>0</v>
      </c>
      <c r="AN3101">
        <v>0</v>
      </c>
      <c r="AO3101">
        <v>0</v>
      </c>
      <c r="AP3101">
        <v>0</v>
      </c>
      <c r="AQ3101">
        <v>0</v>
      </c>
      <c r="AR3101">
        <v>0</v>
      </c>
      <c r="AS3101">
        <v>0</v>
      </c>
      <c r="AT3101">
        <v>500</v>
      </c>
      <c r="AU3101">
        <v>1000</v>
      </c>
      <c r="AV3101">
        <v>1025</v>
      </c>
      <c r="AW3101">
        <v>1542</v>
      </c>
      <c r="AX3101">
        <v>1121</v>
      </c>
      <c r="AY3101">
        <v>1198</v>
      </c>
      <c r="AZ3101">
        <v>1000</v>
      </c>
      <c r="BA3101">
        <v>1000</v>
      </c>
      <c r="BB3101">
        <v>2000</v>
      </c>
      <c r="BC3101">
        <v>1000</v>
      </c>
      <c r="BD3101">
        <v>1000</v>
      </c>
      <c r="BE3101">
        <v>1000</v>
      </c>
      <c r="BF3101">
        <v>1000</v>
      </c>
      <c r="BG3101">
        <v>1000</v>
      </c>
      <c r="BH3101">
        <v>1000</v>
      </c>
      <c r="BI3101">
        <v>1000</v>
      </c>
      <c r="BJ3101">
        <v>1000</v>
      </c>
      <c r="BK3101">
        <v>1000</v>
      </c>
      <c r="BL3101">
        <v>1000</v>
      </c>
      <c r="BM3101">
        <v>1000</v>
      </c>
      <c r="BN3101">
        <v>1000</v>
      </c>
      <c r="BO3101">
        <v>1000</v>
      </c>
      <c r="BP3101">
        <v>1000</v>
      </c>
      <c r="BQ3101">
        <v>1000</v>
      </c>
      <c r="BR3101">
        <v>1000</v>
      </c>
      <c r="BS3101">
        <v>1000</v>
      </c>
      <c r="BT3101">
        <v>1000</v>
      </c>
      <c r="BU3101">
        <v>1000</v>
      </c>
      <c r="BV3101">
        <v>1000</v>
      </c>
      <c r="BW3101">
        <v>1000</v>
      </c>
      <c r="BX3101" s="10">
        <v>1000</v>
      </c>
      <c r="BY3101">
        <v>1000</v>
      </c>
      <c r="BZ3101">
        <v>1000</v>
      </c>
      <c r="CA3101">
        <v>1000</v>
      </c>
      <c r="CB3101">
        <v>1000</v>
      </c>
      <c r="CC3101">
        <v>1000</v>
      </c>
      <c r="CD3101">
        <v>1000</v>
      </c>
      <c r="CE3101">
        <v>1000</v>
      </c>
    </row>
    <row r="3102" spans="1:83" x14ac:dyDescent="0.35">
      <c r="A3102" s="9" t="str">
        <f t="shared" si="48"/>
        <v>897810.503.80</v>
      </c>
      <c r="B3102" s="52" t="e">
        <f>+IF(MATCH(A3102,List!H$10:H$145,0),"Targeted")</f>
        <v>#N/A</v>
      </c>
      <c r="C3102" s="65"/>
      <c r="D3102" s="151"/>
      <c r="E3102" s="16" t="s">
        <v>1655</v>
      </c>
      <c r="F3102" s="16" t="s">
        <v>1656</v>
      </c>
      <c r="G3102" s="16" t="s">
        <v>298</v>
      </c>
      <c r="H3102" s="16" t="s">
        <v>1656</v>
      </c>
      <c r="I3102" s="16" t="s">
        <v>4766</v>
      </c>
      <c r="J3102" s="16" t="s">
        <v>4767</v>
      </c>
      <c r="K3102" s="17" t="s">
        <v>1004</v>
      </c>
      <c r="L3102" s="18" t="s">
        <v>4550</v>
      </c>
      <c r="M3102" s="195" t="s">
        <v>4707</v>
      </c>
      <c r="N3102" s="16" t="s">
        <v>4708</v>
      </c>
      <c r="O3102" s="17" t="s">
        <v>304</v>
      </c>
      <c r="P3102" s="17" t="s">
        <v>305</v>
      </c>
      <c r="Q3102" s="17" t="s">
        <v>306</v>
      </c>
      <c r="R3102">
        <v>0</v>
      </c>
      <c r="S3102">
        <v>0</v>
      </c>
      <c r="T3102">
        <v>0</v>
      </c>
      <c r="U3102">
        <v>0</v>
      </c>
      <c r="V3102">
        <v>0</v>
      </c>
      <c r="W3102">
        <v>0</v>
      </c>
      <c r="X3102">
        <v>0</v>
      </c>
      <c r="Y3102">
        <v>0</v>
      </c>
      <c r="Z3102">
        <v>0</v>
      </c>
      <c r="AA3102">
        <v>0</v>
      </c>
      <c r="AB3102">
        <v>0</v>
      </c>
      <c r="AC3102">
        <v>0</v>
      </c>
      <c r="AD3102">
        <v>0</v>
      </c>
      <c r="AE3102">
        <v>0</v>
      </c>
      <c r="AF3102">
        <v>0</v>
      </c>
      <c r="AG3102" s="19">
        <v>0</v>
      </c>
      <c r="AH3102">
        <v>0</v>
      </c>
      <c r="AI3102">
        <v>0</v>
      </c>
      <c r="AJ3102">
        <v>0</v>
      </c>
      <c r="AK3102">
        <v>0</v>
      </c>
      <c r="AL3102">
        <v>0</v>
      </c>
      <c r="AM3102">
        <v>0</v>
      </c>
      <c r="AN3102">
        <v>0</v>
      </c>
      <c r="AO3102">
        <v>0</v>
      </c>
      <c r="AP3102">
        <v>0</v>
      </c>
      <c r="AQ3102">
        <v>0</v>
      </c>
      <c r="AR3102">
        <v>0</v>
      </c>
      <c r="AS3102">
        <v>0</v>
      </c>
      <c r="AT3102">
        <v>-15000</v>
      </c>
      <c r="AU3102">
        <v>0</v>
      </c>
      <c r="AV3102">
        <v>0</v>
      </c>
      <c r="AW3102">
        <v>0</v>
      </c>
      <c r="AX3102">
        <v>0</v>
      </c>
      <c r="AY3102">
        <v>0</v>
      </c>
      <c r="AZ3102">
        <v>0</v>
      </c>
      <c r="BA3102">
        <v>0</v>
      </c>
      <c r="BB3102">
        <v>0</v>
      </c>
      <c r="BC3102">
        <v>0</v>
      </c>
      <c r="BD3102">
        <v>0</v>
      </c>
      <c r="BE3102">
        <v>0</v>
      </c>
      <c r="BF3102">
        <v>0</v>
      </c>
      <c r="BG3102">
        <v>0</v>
      </c>
      <c r="BH3102">
        <v>0</v>
      </c>
      <c r="BI3102">
        <v>0</v>
      </c>
      <c r="BJ3102">
        <v>0</v>
      </c>
      <c r="BK3102">
        <v>0</v>
      </c>
      <c r="BL3102">
        <v>0</v>
      </c>
      <c r="BM3102">
        <v>0</v>
      </c>
      <c r="BN3102">
        <v>0</v>
      </c>
      <c r="BO3102">
        <v>0</v>
      </c>
      <c r="BP3102">
        <v>0</v>
      </c>
      <c r="BQ3102">
        <v>0</v>
      </c>
      <c r="BR3102">
        <v>0</v>
      </c>
      <c r="BS3102">
        <v>0</v>
      </c>
      <c r="BT3102">
        <v>0</v>
      </c>
      <c r="BU3102">
        <v>0</v>
      </c>
      <c r="BV3102">
        <v>0</v>
      </c>
      <c r="BW3102">
        <v>0</v>
      </c>
      <c r="BX3102" s="10">
        <v>0</v>
      </c>
      <c r="BY3102">
        <v>0</v>
      </c>
      <c r="BZ3102">
        <v>0</v>
      </c>
      <c r="CA3102">
        <v>0</v>
      </c>
      <c r="CB3102">
        <v>0</v>
      </c>
      <c r="CC3102">
        <v>0</v>
      </c>
      <c r="CD3102">
        <v>0</v>
      </c>
      <c r="CE3102">
        <v>0</v>
      </c>
    </row>
    <row r="3103" spans="1:83" x14ac:dyDescent="0.35">
      <c r="A3103" s="9" t="str">
        <f t="shared" si="48"/>
        <v>2602.503.95</v>
      </c>
      <c r="B3103" s="52" t="e">
        <f>+IF(MATCH(A3103,List!H$10:H$145,0),"Targeted")</f>
        <v>#N/A</v>
      </c>
      <c r="C3103" s="65"/>
      <c r="D3103" s="151" t="s">
        <v>7700</v>
      </c>
      <c r="E3103" s="16" t="s">
        <v>4218</v>
      </c>
      <c r="F3103" s="16" t="s">
        <v>4219</v>
      </c>
      <c r="G3103" s="16" t="s">
        <v>298</v>
      </c>
      <c r="H3103" s="16" t="s">
        <v>4219</v>
      </c>
      <c r="I3103" s="16" t="s">
        <v>4768</v>
      </c>
      <c r="J3103" s="16" t="s">
        <v>4769</v>
      </c>
      <c r="K3103" s="17" t="s">
        <v>245</v>
      </c>
      <c r="L3103" s="18" t="s">
        <v>4550</v>
      </c>
      <c r="M3103" s="195" t="s">
        <v>4707</v>
      </c>
      <c r="N3103" s="16" t="s">
        <v>4708</v>
      </c>
      <c r="O3103" s="17" t="s">
        <v>346</v>
      </c>
      <c r="P3103" s="17" t="s">
        <v>305</v>
      </c>
      <c r="Q3103" s="17" t="s">
        <v>306</v>
      </c>
      <c r="R3103">
        <v>0</v>
      </c>
      <c r="S3103">
        <v>0</v>
      </c>
      <c r="T3103">
        <v>0</v>
      </c>
      <c r="U3103">
        <v>0</v>
      </c>
      <c r="V3103">
        <v>0</v>
      </c>
      <c r="W3103">
        <v>0</v>
      </c>
      <c r="X3103">
        <v>0</v>
      </c>
      <c r="Y3103">
        <v>0</v>
      </c>
      <c r="Z3103">
        <v>0</v>
      </c>
      <c r="AA3103">
        <v>0</v>
      </c>
      <c r="AB3103">
        <v>0</v>
      </c>
      <c r="AC3103">
        <v>0</v>
      </c>
      <c r="AD3103">
        <v>0</v>
      </c>
      <c r="AE3103">
        <v>0</v>
      </c>
      <c r="AF3103">
        <v>0</v>
      </c>
      <c r="AG3103" s="19">
        <v>0</v>
      </c>
      <c r="AH3103">
        <v>0</v>
      </c>
      <c r="AI3103">
        <v>0</v>
      </c>
      <c r="AJ3103">
        <v>0</v>
      </c>
      <c r="AK3103">
        <v>0</v>
      </c>
      <c r="AL3103">
        <v>0</v>
      </c>
      <c r="AM3103">
        <v>0</v>
      </c>
      <c r="AN3103">
        <v>0</v>
      </c>
      <c r="AO3103">
        <v>0</v>
      </c>
      <c r="AP3103">
        <v>0</v>
      </c>
      <c r="AQ3103">
        <v>1903</v>
      </c>
      <c r="AR3103">
        <v>4015</v>
      </c>
      <c r="AS3103">
        <v>4500</v>
      </c>
      <c r="AT3103">
        <v>5000</v>
      </c>
      <c r="AU3103">
        <v>5427</v>
      </c>
      <c r="AV3103">
        <v>6217</v>
      </c>
      <c r="AW3103">
        <v>7000</v>
      </c>
      <c r="AX3103">
        <v>7000</v>
      </c>
      <c r="AY3103">
        <v>7500</v>
      </c>
      <c r="AZ3103">
        <v>8000</v>
      </c>
      <c r="BA3103">
        <v>6000</v>
      </c>
      <c r="BB3103">
        <v>6000</v>
      </c>
      <c r="BC3103">
        <v>7000</v>
      </c>
      <c r="BD3103">
        <v>7000</v>
      </c>
      <c r="BE3103">
        <v>7000</v>
      </c>
      <c r="BF3103">
        <v>7000</v>
      </c>
      <c r="BG3103">
        <v>7000</v>
      </c>
      <c r="BH3103">
        <v>7000</v>
      </c>
      <c r="BI3103">
        <v>7000</v>
      </c>
      <c r="BJ3103">
        <v>7000</v>
      </c>
      <c r="BK3103">
        <v>7000</v>
      </c>
      <c r="BL3103">
        <v>7000</v>
      </c>
      <c r="BM3103">
        <v>8000</v>
      </c>
      <c r="BN3103">
        <v>10000</v>
      </c>
      <c r="BO3103">
        <v>10000</v>
      </c>
      <c r="BP3103">
        <v>3000</v>
      </c>
      <c r="BQ3103">
        <v>2000</v>
      </c>
      <c r="BR3103">
        <v>2000</v>
      </c>
      <c r="BS3103">
        <v>2000</v>
      </c>
      <c r="BT3103">
        <v>2000</v>
      </c>
      <c r="BU3103">
        <v>2000</v>
      </c>
      <c r="BV3103">
        <v>2000</v>
      </c>
      <c r="BW3103">
        <v>3000</v>
      </c>
      <c r="BX3103">
        <v>3000</v>
      </c>
      <c r="BY3103">
        <v>5000</v>
      </c>
      <c r="BZ3103">
        <v>5000</v>
      </c>
      <c r="CA3103">
        <v>5000</v>
      </c>
      <c r="CB3103">
        <v>5000</v>
      </c>
      <c r="CC3103">
        <v>5000</v>
      </c>
      <c r="CD3103">
        <v>5000</v>
      </c>
      <c r="CE3103">
        <v>5000</v>
      </c>
    </row>
    <row r="3104" spans="1:83" x14ac:dyDescent="0.35">
      <c r="A3104" s="9" t="str">
        <f t="shared" si="48"/>
        <v>0200.503.48</v>
      </c>
      <c r="B3104" s="52" t="e">
        <f>+IF(MATCH(A3104,List!H$10:H$145,0),"Targeted")</f>
        <v>#N/A</v>
      </c>
      <c r="C3104" s="65"/>
      <c r="D3104" s="151" t="s">
        <v>7700</v>
      </c>
      <c r="E3104" s="16" t="s">
        <v>4770</v>
      </c>
      <c r="F3104" s="16" t="s">
        <v>4771</v>
      </c>
      <c r="G3104" s="16" t="s">
        <v>298</v>
      </c>
      <c r="H3104" s="16" t="s">
        <v>4771</v>
      </c>
      <c r="I3104" s="16" t="s">
        <v>24</v>
      </c>
      <c r="J3104" s="16" t="s">
        <v>4772</v>
      </c>
      <c r="K3104" s="17" t="s">
        <v>185</v>
      </c>
      <c r="L3104" s="18" t="s">
        <v>4550</v>
      </c>
      <c r="M3104" s="195" t="s">
        <v>4707</v>
      </c>
      <c r="N3104" s="16" t="s">
        <v>4708</v>
      </c>
      <c r="O3104" s="17" t="s">
        <v>346</v>
      </c>
      <c r="P3104" s="17" t="s">
        <v>305</v>
      </c>
      <c r="Q3104" s="17" t="s">
        <v>306</v>
      </c>
      <c r="R3104">
        <v>0</v>
      </c>
      <c r="S3104">
        <v>0</v>
      </c>
      <c r="T3104">
        <v>0</v>
      </c>
      <c r="U3104">
        <v>0</v>
      </c>
      <c r="V3104">
        <v>0</v>
      </c>
      <c r="W3104">
        <v>0</v>
      </c>
      <c r="X3104">
        <v>0</v>
      </c>
      <c r="Y3104">
        <v>0</v>
      </c>
      <c r="Z3104">
        <v>0</v>
      </c>
      <c r="AA3104">
        <v>0</v>
      </c>
      <c r="AB3104">
        <v>0</v>
      </c>
      <c r="AC3104">
        <v>0</v>
      </c>
      <c r="AD3104">
        <v>0</v>
      </c>
      <c r="AE3104">
        <v>0</v>
      </c>
      <c r="AF3104">
        <v>0</v>
      </c>
      <c r="AG3104" s="19">
        <v>0</v>
      </c>
      <c r="AH3104">
        <v>0</v>
      </c>
      <c r="AI3104">
        <v>0</v>
      </c>
      <c r="AJ3104">
        <v>0</v>
      </c>
      <c r="AK3104">
        <v>0</v>
      </c>
      <c r="AL3104">
        <v>0</v>
      </c>
      <c r="AM3104">
        <v>0</v>
      </c>
      <c r="AN3104">
        <v>0</v>
      </c>
      <c r="AO3104">
        <v>0</v>
      </c>
      <c r="AP3104">
        <v>0</v>
      </c>
      <c r="AQ3104">
        <v>0</v>
      </c>
      <c r="AR3104">
        <v>287</v>
      </c>
      <c r="AS3104">
        <v>370</v>
      </c>
      <c r="AT3104">
        <v>4</v>
      </c>
      <c r="AU3104">
        <v>24</v>
      </c>
      <c r="AV3104">
        <v>0</v>
      </c>
      <c r="AW3104">
        <v>0</v>
      </c>
      <c r="AX3104">
        <v>0</v>
      </c>
      <c r="AY3104">
        <v>0</v>
      </c>
      <c r="AZ3104">
        <v>0</v>
      </c>
      <c r="BA3104">
        <v>0</v>
      </c>
      <c r="BB3104">
        <v>0</v>
      </c>
      <c r="BC3104">
        <v>0</v>
      </c>
      <c r="BD3104">
        <v>0</v>
      </c>
      <c r="BE3104">
        <v>0</v>
      </c>
      <c r="BF3104">
        <v>0</v>
      </c>
      <c r="BG3104">
        <v>0</v>
      </c>
      <c r="BH3104">
        <v>0</v>
      </c>
      <c r="BI3104">
        <v>0</v>
      </c>
      <c r="BJ3104">
        <v>0</v>
      </c>
      <c r="BK3104">
        <v>0</v>
      </c>
      <c r="BL3104">
        <v>0</v>
      </c>
      <c r="BM3104">
        <v>0</v>
      </c>
      <c r="BN3104">
        <v>0</v>
      </c>
      <c r="BO3104">
        <v>0</v>
      </c>
      <c r="BP3104">
        <v>0</v>
      </c>
      <c r="BQ3104">
        <v>0</v>
      </c>
      <c r="BR3104">
        <v>0</v>
      </c>
      <c r="BS3104">
        <v>0</v>
      </c>
      <c r="BT3104">
        <v>0</v>
      </c>
      <c r="BU3104">
        <v>0</v>
      </c>
      <c r="BV3104">
        <v>0</v>
      </c>
      <c r="BW3104">
        <v>0</v>
      </c>
      <c r="BX3104">
        <v>0</v>
      </c>
      <c r="BY3104">
        <v>0</v>
      </c>
      <c r="BZ3104">
        <v>0</v>
      </c>
      <c r="CA3104">
        <v>0</v>
      </c>
      <c r="CB3104">
        <v>0</v>
      </c>
      <c r="CC3104">
        <v>0</v>
      </c>
      <c r="CD3104">
        <v>0</v>
      </c>
      <c r="CE3104">
        <v>0</v>
      </c>
    </row>
    <row r="3105" spans="1:83" x14ac:dyDescent="0.35">
      <c r="A3105" s="9" t="str">
        <f t="shared" si="48"/>
        <v>0151.503.20</v>
      </c>
      <c r="B3105" s="52" t="e">
        <f>+IF(MATCH(A3105,List!H$10:H$145,0),"Targeted")</f>
        <v>#N/A</v>
      </c>
      <c r="C3105" s="65"/>
      <c r="D3105" s="151" t="s">
        <v>7700</v>
      </c>
      <c r="E3105" s="16" t="s">
        <v>4773</v>
      </c>
      <c r="F3105" s="16" t="s">
        <v>4774</v>
      </c>
      <c r="G3105" s="16" t="s">
        <v>298</v>
      </c>
      <c r="H3105" s="16" t="s">
        <v>4774</v>
      </c>
      <c r="I3105" s="16" t="s">
        <v>4775</v>
      </c>
      <c r="J3105" s="16" t="s">
        <v>4774</v>
      </c>
      <c r="K3105" s="17" t="s">
        <v>63</v>
      </c>
      <c r="L3105" s="18" t="s">
        <v>4550</v>
      </c>
      <c r="M3105" s="195" t="s">
        <v>4707</v>
      </c>
      <c r="N3105" s="16" t="s">
        <v>4708</v>
      </c>
      <c r="O3105" s="17" t="s">
        <v>346</v>
      </c>
      <c r="P3105" s="17" t="s">
        <v>305</v>
      </c>
      <c r="Q3105" s="17" t="s">
        <v>306</v>
      </c>
      <c r="R3105">
        <v>0</v>
      </c>
      <c r="S3105">
        <v>2</v>
      </c>
      <c r="T3105">
        <v>207</v>
      </c>
      <c r="U3105">
        <v>259</v>
      </c>
      <c r="V3105">
        <v>260</v>
      </c>
      <c r="W3105">
        <v>300</v>
      </c>
      <c r="X3105">
        <v>0</v>
      </c>
      <c r="Y3105">
        <v>0</v>
      </c>
      <c r="Z3105">
        <v>0</v>
      </c>
      <c r="AA3105">
        <v>0</v>
      </c>
      <c r="AB3105">
        <v>0</v>
      </c>
      <c r="AC3105">
        <v>0</v>
      </c>
      <c r="AD3105">
        <v>0</v>
      </c>
      <c r="AE3105">
        <v>0</v>
      </c>
      <c r="AF3105">
        <v>0</v>
      </c>
      <c r="AG3105" s="19">
        <v>0</v>
      </c>
      <c r="AH3105">
        <v>0</v>
      </c>
      <c r="AI3105">
        <v>0</v>
      </c>
      <c r="AJ3105">
        <v>0</v>
      </c>
      <c r="AK3105">
        <v>0</v>
      </c>
      <c r="AL3105">
        <v>0</v>
      </c>
      <c r="AM3105">
        <v>0</v>
      </c>
      <c r="AN3105">
        <v>0</v>
      </c>
      <c r="AO3105">
        <v>0</v>
      </c>
      <c r="AP3105">
        <v>0</v>
      </c>
      <c r="AQ3105">
        <v>0</v>
      </c>
      <c r="AR3105">
        <v>0</v>
      </c>
      <c r="AS3105">
        <v>0</v>
      </c>
      <c r="AT3105">
        <v>0</v>
      </c>
      <c r="AU3105">
        <v>0</v>
      </c>
      <c r="AV3105">
        <v>0</v>
      </c>
      <c r="AW3105">
        <v>243532</v>
      </c>
      <c r="AX3105">
        <v>234255</v>
      </c>
      <c r="AY3105">
        <v>183198</v>
      </c>
      <c r="AZ3105">
        <v>191000</v>
      </c>
      <c r="BA3105">
        <v>183000</v>
      </c>
      <c r="BB3105">
        <v>173000</v>
      </c>
      <c r="BC3105">
        <v>167000</v>
      </c>
      <c r="BD3105">
        <v>131000</v>
      </c>
      <c r="BE3105">
        <v>126000</v>
      </c>
      <c r="BF3105">
        <v>0</v>
      </c>
      <c r="BG3105">
        <v>0</v>
      </c>
      <c r="BH3105">
        <v>0</v>
      </c>
      <c r="BI3105">
        <v>0</v>
      </c>
      <c r="BJ3105">
        <v>0</v>
      </c>
      <c r="BK3105">
        <v>0</v>
      </c>
      <c r="BL3105">
        <v>-1000</v>
      </c>
      <c r="BM3105">
        <v>0</v>
      </c>
      <c r="BN3105">
        <v>0</v>
      </c>
      <c r="BO3105">
        <v>0</v>
      </c>
      <c r="BP3105">
        <v>0</v>
      </c>
      <c r="BQ3105">
        <v>0</v>
      </c>
      <c r="BR3105">
        <v>0</v>
      </c>
      <c r="BS3105">
        <v>0</v>
      </c>
      <c r="BT3105">
        <v>0</v>
      </c>
      <c r="BU3105">
        <v>0</v>
      </c>
      <c r="BV3105">
        <v>0</v>
      </c>
      <c r="BW3105">
        <v>0</v>
      </c>
      <c r="BX3105">
        <v>0</v>
      </c>
      <c r="BY3105">
        <v>0</v>
      </c>
      <c r="BZ3105">
        <v>-175000</v>
      </c>
      <c r="CA3105">
        <v>0</v>
      </c>
      <c r="CB3105">
        <v>0</v>
      </c>
      <c r="CC3105">
        <v>0</v>
      </c>
      <c r="CD3105">
        <v>0</v>
      </c>
      <c r="CE3105">
        <v>0</v>
      </c>
    </row>
    <row r="3106" spans="1:83" x14ac:dyDescent="0.35">
      <c r="A3106" s="9" t="str">
        <f t="shared" si="48"/>
        <v>0151.503.20</v>
      </c>
      <c r="B3106" s="52" t="e">
        <f>+IF(MATCH(A3106,List!H$10:H$145,0),"Targeted")</f>
        <v>#N/A</v>
      </c>
      <c r="C3106" s="65"/>
      <c r="D3106" s="151" t="s">
        <v>7700</v>
      </c>
      <c r="E3106" s="16" t="s">
        <v>4773</v>
      </c>
      <c r="F3106" s="16" t="s">
        <v>4774</v>
      </c>
      <c r="G3106" s="16" t="s">
        <v>298</v>
      </c>
      <c r="H3106" s="16" t="s">
        <v>4774</v>
      </c>
      <c r="I3106" s="16" t="s">
        <v>4775</v>
      </c>
      <c r="J3106" s="16" t="s">
        <v>4774</v>
      </c>
      <c r="K3106" s="17" t="s">
        <v>63</v>
      </c>
      <c r="L3106" s="18" t="s">
        <v>4550</v>
      </c>
      <c r="M3106" s="195" t="s">
        <v>4707</v>
      </c>
      <c r="N3106" s="16" t="s">
        <v>4708</v>
      </c>
      <c r="O3106" s="17" t="s">
        <v>346</v>
      </c>
      <c r="P3106" s="17" t="s">
        <v>524</v>
      </c>
      <c r="Q3106" s="17" t="s">
        <v>306</v>
      </c>
      <c r="R3106">
        <v>0</v>
      </c>
      <c r="S3106">
        <v>0</v>
      </c>
      <c r="T3106">
        <v>1755</v>
      </c>
      <c r="U3106">
        <v>2871</v>
      </c>
      <c r="V3106">
        <v>4403</v>
      </c>
      <c r="W3106">
        <v>7922</v>
      </c>
      <c r="X3106">
        <v>6737</v>
      </c>
      <c r="Y3106">
        <v>5000</v>
      </c>
      <c r="Z3106">
        <v>15000</v>
      </c>
      <c r="AA3106">
        <v>23000</v>
      </c>
      <c r="AB3106">
        <v>35000</v>
      </c>
      <c r="AC3106">
        <v>35000</v>
      </c>
      <c r="AD3106">
        <v>47750</v>
      </c>
      <c r="AE3106">
        <v>62000</v>
      </c>
      <c r="AF3106">
        <v>70000</v>
      </c>
      <c r="AG3106" s="19">
        <v>26000</v>
      </c>
      <c r="AH3106">
        <v>103000</v>
      </c>
      <c r="AI3106">
        <v>119200</v>
      </c>
      <c r="AJ3106">
        <v>120200</v>
      </c>
      <c r="AK3106">
        <v>152000</v>
      </c>
      <c r="AL3106">
        <v>162000</v>
      </c>
      <c r="AM3106">
        <v>172000</v>
      </c>
      <c r="AN3106">
        <v>137000</v>
      </c>
      <c r="AO3106">
        <v>137500</v>
      </c>
      <c r="AP3106">
        <v>150500</v>
      </c>
      <c r="AQ3106">
        <v>159500</v>
      </c>
      <c r="AR3106">
        <v>200000</v>
      </c>
      <c r="AS3106">
        <v>214000</v>
      </c>
      <c r="AT3106">
        <v>228000</v>
      </c>
      <c r="AU3106">
        <v>229391</v>
      </c>
      <c r="AV3106">
        <v>298870</v>
      </c>
      <c r="AW3106">
        <v>83748</v>
      </c>
      <c r="AX3106">
        <v>84381</v>
      </c>
      <c r="AY3106">
        <v>91802</v>
      </c>
      <c r="AZ3106">
        <v>95000</v>
      </c>
      <c r="BA3106">
        <v>92000</v>
      </c>
      <c r="BB3106">
        <v>87000</v>
      </c>
      <c r="BC3106">
        <v>83000</v>
      </c>
      <c r="BD3106">
        <v>150000</v>
      </c>
      <c r="BE3106">
        <v>190000</v>
      </c>
      <c r="BF3106">
        <v>360000</v>
      </c>
      <c r="BG3106">
        <v>375000</v>
      </c>
      <c r="BH3106">
        <v>411000</v>
      </c>
      <c r="BI3106">
        <v>437000</v>
      </c>
      <c r="BJ3106">
        <v>466000</v>
      </c>
      <c r="BK3106">
        <v>460000</v>
      </c>
      <c r="BL3106">
        <v>465000</v>
      </c>
      <c r="BM3106">
        <v>448000</v>
      </c>
      <c r="BN3106">
        <v>461000</v>
      </c>
      <c r="BO3106">
        <v>506000</v>
      </c>
      <c r="BP3106">
        <v>435000</v>
      </c>
      <c r="BQ3106">
        <v>444000</v>
      </c>
      <c r="BR3106">
        <v>422000</v>
      </c>
      <c r="BS3106">
        <v>445000</v>
      </c>
      <c r="BT3106">
        <v>445000</v>
      </c>
      <c r="BU3106">
        <v>485000</v>
      </c>
      <c r="BV3106">
        <v>495000</v>
      </c>
      <c r="BW3106">
        <v>465000</v>
      </c>
      <c r="BX3106">
        <v>465000</v>
      </c>
      <c r="BY3106">
        <v>540000</v>
      </c>
      <c r="BZ3106">
        <v>640000</v>
      </c>
      <c r="CA3106">
        <v>485000</v>
      </c>
      <c r="CB3106">
        <v>495000</v>
      </c>
      <c r="CC3106">
        <v>496000</v>
      </c>
      <c r="CD3106">
        <v>496000</v>
      </c>
      <c r="CE3106">
        <v>497000</v>
      </c>
    </row>
    <row r="3107" spans="1:83" x14ac:dyDescent="0.35">
      <c r="A3107" s="9" t="str">
        <f t="shared" si="48"/>
        <v>0151.503.20</v>
      </c>
      <c r="B3107" s="52" t="e">
        <f>+IF(MATCH(A3107,List!H$10:H$145,0),"Targeted")</f>
        <v>#N/A</v>
      </c>
      <c r="C3107" s="65"/>
      <c r="D3107" s="151"/>
      <c r="E3107" s="16" t="s">
        <v>4773</v>
      </c>
      <c r="F3107" s="16" t="s">
        <v>4774</v>
      </c>
      <c r="G3107" s="16" t="s">
        <v>298</v>
      </c>
      <c r="H3107" s="16" t="s">
        <v>4774</v>
      </c>
      <c r="I3107" s="16" t="s">
        <v>4775</v>
      </c>
      <c r="J3107" s="16" t="s">
        <v>4774</v>
      </c>
      <c r="K3107" s="17" t="s">
        <v>63</v>
      </c>
      <c r="L3107" s="18" t="s">
        <v>4550</v>
      </c>
      <c r="M3107" s="195" t="s">
        <v>4707</v>
      </c>
      <c r="N3107" s="16" t="s">
        <v>4708</v>
      </c>
      <c r="O3107" s="17" t="s">
        <v>304</v>
      </c>
      <c r="P3107" s="17" t="s">
        <v>305</v>
      </c>
      <c r="Q3107" s="17" t="s">
        <v>306</v>
      </c>
      <c r="R3107">
        <v>0</v>
      </c>
      <c r="S3107">
        <v>0</v>
      </c>
      <c r="T3107">
        <v>0</v>
      </c>
      <c r="U3107">
        <v>0</v>
      </c>
      <c r="V3107">
        <v>0</v>
      </c>
      <c r="W3107">
        <v>0</v>
      </c>
      <c r="X3107">
        <v>0</v>
      </c>
      <c r="Y3107">
        <v>0</v>
      </c>
      <c r="Z3107">
        <v>0</v>
      </c>
      <c r="AA3107">
        <v>0</v>
      </c>
      <c r="AB3107">
        <v>0</v>
      </c>
      <c r="AC3107">
        <v>0</v>
      </c>
      <c r="AD3107">
        <v>0</v>
      </c>
      <c r="AE3107">
        <v>0</v>
      </c>
      <c r="AF3107">
        <v>0</v>
      </c>
      <c r="AG3107" s="19">
        <v>0</v>
      </c>
      <c r="AH3107">
        <v>0</v>
      </c>
      <c r="AI3107">
        <v>0</v>
      </c>
      <c r="AJ3107">
        <v>0</v>
      </c>
      <c r="AK3107">
        <v>0</v>
      </c>
      <c r="AL3107">
        <v>0</v>
      </c>
      <c r="AM3107">
        <v>0</v>
      </c>
      <c r="AN3107">
        <v>0</v>
      </c>
      <c r="AO3107">
        <v>0</v>
      </c>
      <c r="AP3107">
        <v>0</v>
      </c>
      <c r="AQ3107">
        <v>0</v>
      </c>
      <c r="AR3107">
        <v>0</v>
      </c>
      <c r="AS3107">
        <v>0</v>
      </c>
      <c r="AT3107">
        <v>0</v>
      </c>
      <c r="AU3107">
        <v>0</v>
      </c>
      <c r="AV3107">
        <v>0</v>
      </c>
      <c r="AW3107">
        <v>0</v>
      </c>
      <c r="AX3107">
        <v>0</v>
      </c>
      <c r="AY3107">
        <v>0</v>
      </c>
      <c r="AZ3107">
        <v>0</v>
      </c>
      <c r="BA3107">
        <v>0</v>
      </c>
      <c r="BB3107">
        <v>0</v>
      </c>
      <c r="BC3107">
        <v>0</v>
      </c>
      <c r="BD3107">
        <v>0</v>
      </c>
      <c r="BE3107">
        <v>0</v>
      </c>
      <c r="BF3107">
        <v>0</v>
      </c>
      <c r="BG3107">
        <v>0</v>
      </c>
      <c r="BH3107">
        <v>0</v>
      </c>
      <c r="BI3107">
        <v>0</v>
      </c>
      <c r="BJ3107">
        <v>0</v>
      </c>
      <c r="BK3107">
        <v>0</v>
      </c>
      <c r="BL3107">
        <v>0</v>
      </c>
      <c r="BM3107">
        <v>0</v>
      </c>
      <c r="BN3107">
        <v>0</v>
      </c>
      <c r="BO3107">
        <v>0</v>
      </c>
      <c r="BP3107">
        <v>0</v>
      </c>
      <c r="BQ3107">
        <v>0</v>
      </c>
      <c r="BR3107">
        <v>0</v>
      </c>
      <c r="BS3107">
        <v>0</v>
      </c>
      <c r="BT3107">
        <v>0</v>
      </c>
      <c r="BU3107">
        <v>0</v>
      </c>
      <c r="BV3107">
        <v>0</v>
      </c>
      <c r="BW3107">
        <v>0</v>
      </c>
      <c r="BX3107" s="10">
        <v>0</v>
      </c>
      <c r="BY3107">
        <v>0</v>
      </c>
      <c r="BZ3107">
        <v>175000</v>
      </c>
      <c r="CA3107">
        <v>0</v>
      </c>
      <c r="CB3107">
        <v>0</v>
      </c>
      <c r="CC3107">
        <v>0</v>
      </c>
      <c r="CD3107">
        <v>0</v>
      </c>
      <c r="CE3107">
        <v>0</v>
      </c>
    </row>
    <row r="3108" spans="1:83" x14ac:dyDescent="0.35">
      <c r="A3108" s="9" t="str">
        <f t="shared" si="48"/>
        <v>0200.503.27</v>
      </c>
      <c r="B3108" s="52" t="e">
        <f>+IF(MATCH(A3108,List!H$10:H$145,0),"Targeted")</f>
        <v>#N/A</v>
      </c>
      <c r="C3108" s="65"/>
      <c r="D3108" s="151" t="s">
        <v>7700</v>
      </c>
      <c r="E3108" s="16" t="s">
        <v>3524</v>
      </c>
      <c r="F3108" s="16" t="s">
        <v>3525</v>
      </c>
      <c r="G3108" s="16" t="s">
        <v>298</v>
      </c>
      <c r="H3108" s="16" t="s">
        <v>3525</v>
      </c>
      <c r="I3108" s="16" t="s">
        <v>24</v>
      </c>
      <c r="J3108" s="16" t="s">
        <v>3396</v>
      </c>
      <c r="K3108" s="17" t="s">
        <v>3526</v>
      </c>
      <c r="L3108" s="18" t="s">
        <v>4550</v>
      </c>
      <c r="M3108" s="195" t="s">
        <v>4707</v>
      </c>
      <c r="N3108" s="16" t="s">
        <v>4708</v>
      </c>
      <c r="O3108" s="17" t="s">
        <v>346</v>
      </c>
      <c r="P3108" s="17" t="s">
        <v>305</v>
      </c>
      <c r="Q3108" s="17" t="s">
        <v>306</v>
      </c>
      <c r="R3108">
        <v>0</v>
      </c>
      <c r="S3108">
        <v>0</v>
      </c>
      <c r="T3108">
        <v>0</v>
      </c>
      <c r="U3108">
        <v>0</v>
      </c>
      <c r="V3108">
        <v>0</v>
      </c>
      <c r="W3108">
        <v>0</v>
      </c>
      <c r="X3108">
        <v>0</v>
      </c>
      <c r="Y3108">
        <v>0</v>
      </c>
      <c r="Z3108">
        <v>0</v>
      </c>
      <c r="AA3108">
        <v>0</v>
      </c>
      <c r="AB3108">
        <v>0</v>
      </c>
      <c r="AC3108">
        <v>0</v>
      </c>
      <c r="AD3108">
        <v>0</v>
      </c>
      <c r="AE3108">
        <v>0</v>
      </c>
      <c r="AF3108">
        <v>0</v>
      </c>
      <c r="AG3108" s="19">
        <v>0</v>
      </c>
      <c r="AH3108">
        <v>0</v>
      </c>
      <c r="AI3108">
        <v>0</v>
      </c>
      <c r="AJ3108">
        <v>0</v>
      </c>
      <c r="AK3108">
        <v>0</v>
      </c>
      <c r="AL3108">
        <v>0</v>
      </c>
      <c r="AM3108">
        <v>0</v>
      </c>
      <c r="AN3108">
        <v>0</v>
      </c>
      <c r="AO3108">
        <v>0</v>
      </c>
      <c r="AP3108">
        <v>0</v>
      </c>
      <c r="AQ3108">
        <v>0</v>
      </c>
      <c r="AR3108">
        <v>0</v>
      </c>
      <c r="AS3108">
        <v>0</v>
      </c>
      <c r="AT3108">
        <v>0</v>
      </c>
      <c r="AU3108">
        <v>0</v>
      </c>
      <c r="AV3108">
        <v>0</v>
      </c>
      <c r="AW3108">
        <v>0</v>
      </c>
      <c r="AX3108">
        <v>0</v>
      </c>
      <c r="AY3108">
        <v>0</v>
      </c>
      <c r="AZ3108">
        <v>0</v>
      </c>
      <c r="BA3108">
        <v>0</v>
      </c>
      <c r="BB3108">
        <v>0</v>
      </c>
      <c r="BC3108">
        <v>0</v>
      </c>
      <c r="BD3108">
        <v>0</v>
      </c>
      <c r="BE3108">
        <v>0</v>
      </c>
      <c r="BF3108">
        <v>0</v>
      </c>
      <c r="BG3108">
        <v>0</v>
      </c>
      <c r="BH3108">
        <v>0</v>
      </c>
      <c r="BI3108">
        <v>0</v>
      </c>
      <c r="BJ3108">
        <v>0</v>
      </c>
      <c r="BK3108">
        <v>0</v>
      </c>
      <c r="BL3108">
        <v>0</v>
      </c>
      <c r="BM3108">
        <v>0</v>
      </c>
      <c r="BN3108">
        <v>0</v>
      </c>
      <c r="BO3108">
        <v>2000</v>
      </c>
      <c r="BP3108">
        <v>13000</v>
      </c>
      <c r="BQ3108">
        <v>4000</v>
      </c>
      <c r="BR3108">
        <v>0</v>
      </c>
      <c r="BS3108">
        <v>0</v>
      </c>
      <c r="BT3108">
        <v>0</v>
      </c>
      <c r="BU3108">
        <v>0</v>
      </c>
      <c r="BV3108">
        <v>0</v>
      </c>
      <c r="BW3108">
        <v>0</v>
      </c>
      <c r="BX3108">
        <v>0</v>
      </c>
      <c r="BY3108">
        <v>0</v>
      </c>
      <c r="BZ3108">
        <v>0</v>
      </c>
      <c r="CA3108">
        <v>0</v>
      </c>
      <c r="CB3108">
        <v>0</v>
      </c>
      <c r="CC3108">
        <v>0</v>
      </c>
      <c r="CD3108">
        <v>0</v>
      </c>
      <c r="CE3108">
        <v>0</v>
      </c>
    </row>
    <row r="3109" spans="1:83" x14ac:dyDescent="0.35">
      <c r="A3109" s="9" t="str">
        <f t="shared" si="48"/>
        <v>3800.503.95</v>
      </c>
      <c r="B3109" s="52" t="e">
        <f>+IF(MATCH(A3109,List!H$10:H$145,0),"Targeted")</f>
        <v>#N/A</v>
      </c>
      <c r="C3109" s="65"/>
      <c r="D3109" s="151" t="s">
        <v>7700</v>
      </c>
      <c r="E3109" s="16" t="s">
        <v>4776</v>
      </c>
      <c r="F3109" s="16" t="s">
        <v>4777</v>
      </c>
      <c r="G3109" s="16" t="s">
        <v>298</v>
      </c>
      <c r="H3109" s="16" t="s">
        <v>4777</v>
      </c>
      <c r="I3109" s="16" t="s">
        <v>3038</v>
      </c>
      <c r="J3109" s="16" t="s">
        <v>4778</v>
      </c>
      <c r="K3109" s="17" t="s">
        <v>245</v>
      </c>
      <c r="L3109" s="18" t="s">
        <v>4550</v>
      </c>
      <c r="M3109" s="195" t="s">
        <v>4707</v>
      </c>
      <c r="N3109" s="16" t="s">
        <v>4708</v>
      </c>
      <c r="O3109" s="17" t="s">
        <v>346</v>
      </c>
      <c r="P3109" s="17" t="s">
        <v>305</v>
      </c>
      <c r="Q3109" s="17" t="s">
        <v>306</v>
      </c>
      <c r="R3109">
        <v>0</v>
      </c>
      <c r="S3109">
        <v>0</v>
      </c>
      <c r="T3109">
        <v>0</v>
      </c>
      <c r="U3109">
        <v>0</v>
      </c>
      <c r="V3109">
        <v>0</v>
      </c>
      <c r="W3109">
        <v>0</v>
      </c>
      <c r="X3109">
        <v>0</v>
      </c>
      <c r="Y3109">
        <v>0</v>
      </c>
      <c r="Z3109">
        <v>0</v>
      </c>
      <c r="AA3109">
        <v>0</v>
      </c>
      <c r="AB3109">
        <v>0</v>
      </c>
      <c r="AC3109">
        <v>0</v>
      </c>
      <c r="AD3109">
        <v>0</v>
      </c>
      <c r="AE3109">
        <v>0</v>
      </c>
      <c r="AF3109">
        <v>0</v>
      </c>
      <c r="AG3109" s="19">
        <v>0</v>
      </c>
      <c r="AH3109">
        <v>0</v>
      </c>
      <c r="AI3109">
        <v>0</v>
      </c>
      <c r="AJ3109">
        <v>0</v>
      </c>
      <c r="AK3109">
        <v>0</v>
      </c>
      <c r="AL3109">
        <v>0</v>
      </c>
      <c r="AM3109">
        <v>0</v>
      </c>
      <c r="AN3109">
        <v>0</v>
      </c>
      <c r="AO3109">
        <v>0</v>
      </c>
      <c r="AP3109">
        <v>0</v>
      </c>
      <c r="AQ3109">
        <v>0</v>
      </c>
      <c r="AR3109">
        <v>70</v>
      </c>
      <c r="AS3109">
        <v>44</v>
      </c>
      <c r="AT3109">
        <v>6</v>
      </c>
      <c r="AU3109">
        <v>6</v>
      </c>
      <c r="AV3109">
        <v>4</v>
      </c>
      <c r="AW3109">
        <v>2</v>
      </c>
      <c r="AX3109">
        <v>3</v>
      </c>
      <c r="AY3109">
        <v>4</v>
      </c>
      <c r="AZ3109">
        <v>0</v>
      </c>
      <c r="BA3109">
        <v>0</v>
      </c>
      <c r="BB3109">
        <v>0</v>
      </c>
      <c r="BC3109">
        <v>0</v>
      </c>
      <c r="BD3109">
        <v>0</v>
      </c>
      <c r="BE3109">
        <v>0</v>
      </c>
      <c r="BF3109">
        <v>0</v>
      </c>
      <c r="BG3109">
        <v>0</v>
      </c>
      <c r="BH3109">
        <v>0</v>
      </c>
      <c r="BI3109">
        <v>0</v>
      </c>
      <c r="BJ3109">
        <v>0</v>
      </c>
      <c r="BK3109">
        <v>0</v>
      </c>
      <c r="BL3109">
        <v>0</v>
      </c>
      <c r="BM3109">
        <v>0</v>
      </c>
      <c r="BN3109">
        <v>0</v>
      </c>
      <c r="BO3109">
        <v>0</v>
      </c>
      <c r="BP3109">
        <v>0</v>
      </c>
      <c r="BQ3109">
        <v>0</v>
      </c>
      <c r="BR3109">
        <v>0</v>
      </c>
      <c r="BS3109">
        <v>0</v>
      </c>
      <c r="BT3109">
        <v>0</v>
      </c>
      <c r="BU3109">
        <v>0</v>
      </c>
      <c r="BV3109">
        <v>0</v>
      </c>
      <c r="BW3109">
        <v>0</v>
      </c>
      <c r="BX3109">
        <v>0</v>
      </c>
      <c r="BY3109">
        <v>0</v>
      </c>
      <c r="BZ3109">
        <v>0</v>
      </c>
      <c r="CA3109">
        <v>0</v>
      </c>
      <c r="CB3109">
        <v>0</v>
      </c>
      <c r="CC3109">
        <v>0</v>
      </c>
      <c r="CD3109">
        <v>0</v>
      </c>
      <c r="CE3109">
        <v>0</v>
      </c>
    </row>
    <row r="3110" spans="1:83" x14ac:dyDescent="0.35">
      <c r="A3110" s="9" t="str">
        <f t="shared" si="48"/>
        <v>3800.503.95</v>
      </c>
      <c r="B3110" s="52" t="e">
        <f>+IF(MATCH(A3110,List!H$10:H$145,0),"Targeted")</f>
        <v>#N/A</v>
      </c>
      <c r="C3110" s="65"/>
      <c r="D3110" s="151" t="s">
        <v>7700</v>
      </c>
      <c r="E3110" s="16" t="s">
        <v>3097</v>
      </c>
      <c r="F3110" s="16" t="s">
        <v>3098</v>
      </c>
      <c r="G3110" s="16" t="s">
        <v>298</v>
      </c>
      <c r="H3110" s="16" t="s">
        <v>3098</v>
      </c>
      <c r="I3110" s="16" t="s">
        <v>3038</v>
      </c>
      <c r="J3110" s="16" t="s">
        <v>4779</v>
      </c>
      <c r="K3110" s="17" t="s">
        <v>245</v>
      </c>
      <c r="L3110" s="18" t="s">
        <v>4550</v>
      </c>
      <c r="M3110" s="195" t="s">
        <v>4707</v>
      </c>
      <c r="N3110" s="16" t="s">
        <v>4708</v>
      </c>
      <c r="O3110" s="17" t="s">
        <v>346</v>
      </c>
      <c r="P3110" s="17" t="s">
        <v>305</v>
      </c>
      <c r="Q3110" s="17" t="s">
        <v>306</v>
      </c>
      <c r="R3110">
        <v>0</v>
      </c>
      <c r="S3110">
        <v>0</v>
      </c>
      <c r="T3110">
        <v>0</v>
      </c>
      <c r="U3110">
        <v>0</v>
      </c>
      <c r="V3110">
        <v>0</v>
      </c>
      <c r="W3110">
        <v>0</v>
      </c>
      <c r="X3110">
        <v>0</v>
      </c>
      <c r="Y3110">
        <v>0</v>
      </c>
      <c r="Z3110">
        <v>0</v>
      </c>
      <c r="AA3110">
        <v>0</v>
      </c>
      <c r="AB3110">
        <v>0</v>
      </c>
      <c r="AC3110">
        <v>0</v>
      </c>
      <c r="AD3110">
        <v>0</v>
      </c>
      <c r="AE3110">
        <v>0</v>
      </c>
      <c r="AF3110">
        <v>0</v>
      </c>
      <c r="AG3110" s="19">
        <v>0</v>
      </c>
      <c r="AH3110">
        <v>0</v>
      </c>
      <c r="AI3110">
        <v>0</v>
      </c>
      <c r="AJ3110">
        <v>0</v>
      </c>
      <c r="AK3110">
        <v>0</v>
      </c>
      <c r="AL3110">
        <v>0</v>
      </c>
      <c r="AM3110">
        <v>0</v>
      </c>
      <c r="AN3110">
        <v>0</v>
      </c>
      <c r="AO3110">
        <v>0</v>
      </c>
      <c r="AP3110">
        <v>0</v>
      </c>
      <c r="AQ3110">
        <v>34</v>
      </c>
      <c r="AR3110">
        <v>0</v>
      </c>
      <c r="AS3110">
        <v>0</v>
      </c>
      <c r="AT3110">
        <v>0</v>
      </c>
      <c r="AU3110">
        <v>0</v>
      </c>
      <c r="AV3110">
        <v>0</v>
      </c>
      <c r="AW3110">
        <v>0</v>
      </c>
      <c r="AX3110">
        <v>0</v>
      </c>
      <c r="AY3110">
        <v>0</v>
      </c>
      <c r="AZ3110">
        <v>0</v>
      </c>
      <c r="BA3110">
        <v>0</v>
      </c>
      <c r="BB3110">
        <v>0</v>
      </c>
      <c r="BC3110">
        <v>0</v>
      </c>
      <c r="BD3110">
        <v>0</v>
      </c>
      <c r="BE3110">
        <v>0</v>
      </c>
      <c r="BF3110">
        <v>0</v>
      </c>
      <c r="BG3110">
        <v>0</v>
      </c>
      <c r="BH3110">
        <v>0</v>
      </c>
      <c r="BI3110">
        <v>0</v>
      </c>
      <c r="BJ3110">
        <v>0</v>
      </c>
      <c r="BK3110">
        <v>0</v>
      </c>
      <c r="BL3110">
        <v>0</v>
      </c>
      <c r="BM3110">
        <v>0</v>
      </c>
      <c r="BN3110">
        <v>0</v>
      </c>
      <c r="BO3110">
        <v>0</v>
      </c>
      <c r="BP3110">
        <v>0</v>
      </c>
      <c r="BQ3110">
        <v>0</v>
      </c>
      <c r="BR3110">
        <v>0</v>
      </c>
      <c r="BS3110">
        <v>0</v>
      </c>
      <c r="BT3110">
        <v>0</v>
      </c>
      <c r="BU3110">
        <v>0</v>
      </c>
      <c r="BV3110">
        <v>0</v>
      </c>
      <c r="BW3110">
        <v>0</v>
      </c>
      <c r="BX3110">
        <v>0</v>
      </c>
      <c r="BY3110">
        <v>0</v>
      </c>
      <c r="BZ3110">
        <v>0</v>
      </c>
      <c r="CA3110">
        <v>0</v>
      </c>
      <c r="CB3110">
        <v>0</v>
      </c>
      <c r="CC3110">
        <v>0</v>
      </c>
      <c r="CD3110">
        <v>0</v>
      </c>
      <c r="CE3110">
        <v>0</v>
      </c>
    </row>
    <row r="3111" spans="1:83" x14ac:dyDescent="0.35">
      <c r="A3111" s="9" t="str">
        <f t="shared" si="48"/>
        <v>2700.503.95</v>
      </c>
      <c r="B3111" s="52" t="e">
        <f>+IF(MATCH(A3111,List!H$10:H$145,0),"Targeted")</f>
        <v>#N/A</v>
      </c>
      <c r="C3111" s="65"/>
      <c r="D3111" s="151" t="s">
        <v>7700</v>
      </c>
      <c r="E3111" s="16" t="s">
        <v>3620</v>
      </c>
      <c r="F3111" s="16" t="s">
        <v>4780</v>
      </c>
      <c r="G3111" s="16" t="s">
        <v>298</v>
      </c>
      <c r="H3111" s="16" t="s">
        <v>4780</v>
      </c>
      <c r="I3111" s="16" t="s">
        <v>3845</v>
      </c>
      <c r="J3111" s="16" t="s">
        <v>918</v>
      </c>
      <c r="K3111" s="17" t="s">
        <v>245</v>
      </c>
      <c r="L3111" s="18" t="s">
        <v>4550</v>
      </c>
      <c r="M3111" s="195" t="s">
        <v>4707</v>
      </c>
      <c r="N3111" s="16" t="s">
        <v>4708</v>
      </c>
      <c r="O3111" s="17" t="s">
        <v>346</v>
      </c>
      <c r="P3111" s="17" t="s">
        <v>305</v>
      </c>
      <c r="Q3111" s="17" t="s">
        <v>306</v>
      </c>
      <c r="R3111">
        <v>0</v>
      </c>
      <c r="S3111">
        <v>0</v>
      </c>
      <c r="T3111">
        <v>0</v>
      </c>
      <c r="U3111">
        <v>0</v>
      </c>
      <c r="V3111">
        <v>0</v>
      </c>
      <c r="W3111">
        <v>0</v>
      </c>
      <c r="X3111">
        <v>0</v>
      </c>
      <c r="Y3111">
        <v>0</v>
      </c>
      <c r="Z3111">
        <v>0</v>
      </c>
      <c r="AA3111">
        <v>0</v>
      </c>
      <c r="AB3111">
        <v>92</v>
      </c>
      <c r="AC3111">
        <v>277</v>
      </c>
      <c r="AD3111">
        <v>461</v>
      </c>
      <c r="AE3111">
        <v>449</v>
      </c>
      <c r="AF3111">
        <v>280</v>
      </c>
      <c r="AG3111" s="19">
        <v>0</v>
      </c>
      <c r="AH3111">
        <v>910</v>
      </c>
      <c r="AI3111">
        <v>1260</v>
      </c>
      <c r="AJ3111">
        <v>1598</v>
      </c>
      <c r="AK3111">
        <v>2090</v>
      </c>
      <c r="AL3111">
        <v>741</v>
      </c>
      <c r="AM3111">
        <v>638</v>
      </c>
      <c r="AN3111">
        <v>681</v>
      </c>
      <c r="AO3111">
        <v>733</v>
      </c>
      <c r="AP3111">
        <v>723</v>
      </c>
      <c r="AQ3111">
        <v>781</v>
      </c>
      <c r="AR3111">
        <v>512</v>
      </c>
      <c r="AS3111">
        <v>522</v>
      </c>
      <c r="AT3111">
        <v>796</v>
      </c>
      <c r="AU3111">
        <v>859</v>
      </c>
      <c r="AV3111">
        <v>737</v>
      </c>
      <c r="AW3111">
        <v>917</v>
      </c>
      <c r="AX3111">
        <v>733</v>
      </c>
      <c r="AY3111">
        <v>720</v>
      </c>
      <c r="AZ3111">
        <v>1000</v>
      </c>
      <c r="BA3111">
        <v>1000</v>
      </c>
      <c r="BB3111">
        <v>1000</v>
      </c>
      <c r="BC3111">
        <v>1000</v>
      </c>
      <c r="BD3111">
        <v>1000</v>
      </c>
      <c r="BE3111">
        <v>2000</v>
      </c>
      <c r="BF3111">
        <v>-1000</v>
      </c>
      <c r="BG3111">
        <v>2000</v>
      </c>
      <c r="BH3111">
        <v>2000</v>
      </c>
      <c r="BI3111">
        <v>1000</v>
      </c>
      <c r="BJ3111">
        <v>1000</v>
      </c>
      <c r="BK3111">
        <v>1000</v>
      </c>
      <c r="BL3111">
        <v>1000</v>
      </c>
      <c r="BM3111">
        <v>1000</v>
      </c>
      <c r="BN3111">
        <v>0</v>
      </c>
      <c r="BO3111">
        <v>0</v>
      </c>
      <c r="BP3111">
        <v>0</v>
      </c>
      <c r="BQ3111">
        <v>0</v>
      </c>
      <c r="BR3111">
        <v>0</v>
      </c>
      <c r="BS3111">
        <v>0</v>
      </c>
      <c r="BT3111">
        <v>0</v>
      </c>
      <c r="BU3111">
        <v>0</v>
      </c>
      <c r="BV3111">
        <v>0</v>
      </c>
      <c r="BW3111">
        <v>0</v>
      </c>
      <c r="BX3111">
        <v>0</v>
      </c>
      <c r="BY3111">
        <v>0</v>
      </c>
      <c r="BZ3111">
        <v>0</v>
      </c>
      <c r="CA3111">
        <v>0</v>
      </c>
      <c r="CB3111">
        <v>0</v>
      </c>
      <c r="CC3111">
        <v>0</v>
      </c>
      <c r="CD3111">
        <v>0</v>
      </c>
      <c r="CE3111">
        <v>0</v>
      </c>
    </row>
    <row r="3112" spans="1:83" x14ac:dyDescent="0.35">
      <c r="A3112" s="9" t="str">
        <f t="shared" si="48"/>
        <v>2701.503.95</v>
      </c>
      <c r="B3112" s="52" t="e">
        <f>+IF(MATCH(A3112,List!H$10:H$145,0),"Targeted")</f>
        <v>#N/A</v>
      </c>
      <c r="C3112" s="65"/>
      <c r="D3112" s="151" t="s">
        <v>7700</v>
      </c>
      <c r="E3112" s="16" t="s">
        <v>3620</v>
      </c>
      <c r="F3112" s="16" t="s">
        <v>4780</v>
      </c>
      <c r="G3112" s="16" t="s">
        <v>298</v>
      </c>
      <c r="H3112" s="16" t="s">
        <v>4780</v>
      </c>
      <c r="I3112" s="16" t="s">
        <v>2918</v>
      </c>
      <c r="J3112" s="16" t="s">
        <v>4781</v>
      </c>
      <c r="K3112" s="17" t="s">
        <v>245</v>
      </c>
      <c r="L3112" s="18" t="s">
        <v>4550</v>
      </c>
      <c r="M3112" s="195" t="s">
        <v>4707</v>
      </c>
      <c r="N3112" s="16" t="s">
        <v>4708</v>
      </c>
      <c r="O3112" s="17" t="s">
        <v>346</v>
      </c>
      <c r="P3112" s="17" t="s">
        <v>305</v>
      </c>
      <c r="Q3112" s="17" t="s">
        <v>306</v>
      </c>
      <c r="R3112">
        <v>0</v>
      </c>
      <c r="S3112">
        <v>0</v>
      </c>
      <c r="T3112">
        <v>0</v>
      </c>
      <c r="U3112">
        <v>0</v>
      </c>
      <c r="V3112">
        <v>0</v>
      </c>
      <c r="W3112">
        <v>0</v>
      </c>
      <c r="X3112">
        <v>0</v>
      </c>
      <c r="Y3112">
        <v>0</v>
      </c>
      <c r="Z3112">
        <v>0</v>
      </c>
      <c r="AA3112">
        <v>0</v>
      </c>
      <c r="AB3112">
        <v>0</v>
      </c>
      <c r="AC3112">
        <v>0</v>
      </c>
      <c r="AD3112">
        <v>0</v>
      </c>
      <c r="AE3112">
        <v>0</v>
      </c>
      <c r="AF3112">
        <v>0</v>
      </c>
      <c r="AG3112" s="19">
        <v>0</v>
      </c>
      <c r="AH3112">
        <v>0</v>
      </c>
      <c r="AI3112">
        <v>0</v>
      </c>
      <c r="AJ3112">
        <v>0</v>
      </c>
      <c r="AK3112">
        <v>0</v>
      </c>
      <c r="AL3112">
        <v>0</v>
      </c>
      <c r="AM3112">
        <v>0</v>
      </c>
      <c r="AN3112">
        <v>0</v>
      </c>
      <c r="AO3112">
        <v>0</v>
      </c>
      <c r="AP3112">
        <v>0</v>
      </c>
      <c r="AQ3112">
        <v>0</v>
      </c>
      <c r="AR3112">
        <v>0</v>
      </c>
      <c r="AS3112">
        <v>0</v>
      </c>
      <c r="AT3112">
        <v>43</v>
      </c>
      <c r="AU3112">
        <v>2423</v>
      </c>
      <c r="AV3112">
        <v>2605</v>
      </c>
      <c r="AW3112">
        <v>515</v>
      </c>
      <c r="AX3112">
        <v>104</v>
      </c>
      <c r="AY3112">
        <v>3</v>
      </c>
      <c r="AZ3112">
        <v>0</v>
      </c>
      <c r="BA3112">
        <v>0</v>
      </c>
      <c r="BB3112">
        <v>0</v>
      </c>
      <c r="BC3112">
        <v>0</v>
      </c>
      <c r="BD3112">
        <v>0</v>
      </c>
      <c r="BE3112">
        <v>0</v>
      </c>
      <c r="BF3112">
        <v>0</v>
      </c>
      <c r="BG3112">
        <v>0</v>
      </c>
      <c r="BH3112">
        <v>0</v>
      </c>
      <c r="BI3112">
        <v>0</v>
      </c>
      <c r="BJ3112">
        <v>0</v>
      </c>
      <c r="BK3112">
        <v>0</v>
      </c>
      <c r="BL3112">
        <v>0</v>
      </c>
      <c r="BM3112">
        <v>0</v>
      </c>
      <c r="BN3112">
        <v>0</v>
      </c>
      <c r="BO3112">
        <v>0</v>
      </c>
      <c r="BP3112">
        <v>0</v>
      </c>
      <c r="BQ3112">
        <v>0</v>
      </c>
      <c r="BR3112">
        <v>0</v>
      </c>
      <c r="BS3112">
        <v>0</v>
      </c>
      <c r="BT3112">
        <v>0</v>
      </c>
      <c r="BU3112">
        <v>0</v>
      </c>
      <c r="BV3112">
        <v>0</v>
      </c>
      <c r="BW3112">
        <v>0</v>
      </c>
      <c r="BX3112">
        <v>0</v>
      </c>
      <c r="BY3112">
        <v>0</v>
      </c>
      <c r="BZ3112">
        <v>0</v>
      </c>
      <c r="CA3112">
        <v>0</v>
      </c>
      <c r="CB3112">
        <v>0</v>
      </c>
      <c r="CC3112">
        <v>0</v>
      </c>
      <c r="CD3112">
        <v>0</v>
      </c>
      <c r="CE3112">
        <v>0</v>
      </c>
    </row>
    <row r="3113" spans="1:83" x14ac:dyDescent="0.35">
      <c r="A3113" s="9" t="str">
        <f t="shared" si="48"/>
        <v>8078.503.95</v>
      </c>
      <c r="B3113" s="52" t="e">
        <f>+IF(MATCH(A3113,List!H$10:H$145,0),"Targeted")</f>
        <v>#N/A</v>
      </c>
      <c r="C3113" s="65"/>
      <c r="D3113" s="151"/>
      <c r="E3113" s="16" t="s">
        <v>3620</v>
      </c>
      <c r="F3113" s="16" t="s">
        <v>4780</v>
      </c>
      <c r="G3113" s="16" t="s">
        <v>298</v>
      </c>
      <c r="H3113" s="16" t="s">
        <v>4780</v>
      </c>
      <c r="I3113" s="16" t="s">
        <v>4782</v>
      </c>
      <c r="J3113" s="16" t="s">
        <v>4747</v>
      </c>
      <c r="K3113" s="17" t="s">
        <v>245</v>
      </c>
      <c r="L3113" s="18" t="s">
        <v>4550</v>
      </c>
      <c r="M3113" s="195" t="s">
        <v>4707</v>
      </c>
      <c r="N3113" s="16" t="s">
        <v>4708</v>
      </c>
      <c r="O3113" s="17" t="s">
        <v>304</v>
      </c>
      <c r="P3113" s="17" t="s">
        <v>305</v>
      </c>
      <c r="Q3113" s="17" t="s">
        <v>306</v>
      </c>
      <c r="R3113">
        <v>0</v>
      </c>
      <c r="S3113">
        <v>0</v>
      </c>
      <c r="T3113">
        <v>0</v>
      </c>
      <c r="U3113">
        <v>0</v>
      </c>
      <c r="V3113">
        <v>0</v>
      </c>
      <c r="W3113">
        <v>0</v>
      </c>
      <c r="X3113">
        <v>0</v>
      </c>
      <c r="Y3113">
        <v>0</v>
      </c>
      <c r="Z3113">
        <v>0</v>
      </c>
      <c r="AA3113">
        <v>0</v>
      </c>
      <c r="AB3113">
        <v>0</v>
      </c>
      <c r="AC3113">
        <v>0</v>
      </c>
      <c r="AD3113">
        <v>-1</v>
      </c>
      <c r="AE3113">
        <v>1</v>
      </c>
      <c r="AF3113">
        <v>0</v>
      </c>
      <c r="AG3113" s="19">
        <v>0</v>
      </c>
      <c r="AH3113">
        <v>-1</v>
      </c>
      <c r="AI3113">
        <v>0</v>
      </c>
      <c r="AJ3113">
        <v>0</v>
      </c>
      <c r="AK3113">
        <v>0</v>
      </c>
      <c r="AL3113">
        <v>0</v>
      </c>
      <c r="AM3113">
        <v>-2</v>
      </c>
      <c r="AN3113">
        <v>0</v>
      </c>
      <c r="AO3113">
        <v>1</v>
      </c>
      <c r="AP3113">
        <v>-5</v>
      </c>
      <c r="AQ3113">
        <v>2</v>
      </c>
      <c r="AR3113">
        <v>-1</v>
      </c>
      <c r="AS3113">
        <v>7</v>
      </c>
      <c r="AT3113">
        <v>0</v>
      </c>
      <c r="AU3113">
        <v>0</v>
      </c>
      <c r="AV3113">
        <v>0</v>
      </c>
      <c r="AW3113">
        <v>0</v>
      </c>
      <c r="AX3113">
        <v>0</v>
      </c>
      <c r="AY3113">
        <v>0</v>
      </c>
      <c r="AZ3113">
        <v>0</v>
      </c>
      <c r="BA3113">
        <v>0</v>
      </c>
      <c r="BB3113">
        <v>0</v>
      </c>
      <c r="BC3113">
        <v>0</v>
      </c>
      <c r="BD3113">
        <v>0</v>
      </c>
      <c r="BE3113">
        <v>0</v>
      </c>
      <c r="BF3113">
        <v>0</v>
      </c>
      <c r="BG3113">
        <v>0</v>
      </c>
      <c r="BH3113">
        <v>0</v>
      </c>
      <c r="BI3113">
        <v>0</v>
      </c>
      <c r="BJ3113">
        <v>0</v>
      </c>
      <c r="BK3113">
        <v>0</v>
      </c>
      <c r="BL3113">
        <v>0</v>
      </c>
      <c r="BM3113">
        <v>0</v>
      </c>
      <c r="BN3113">
        <v>0</v>
      </c>
      <c r="BO3113">
        <v>0</v>
      </c>
      <c r="BP3113">
        <v>0</v>
      </c>
      <c r="BQ3113">
        <v>0</v>
      </c>
      <c r="BR3113">
        <v>0</v>
      </c>
      <c r="BS3113">
        <v>0</v>
      </c>
      <c r="BT3113">
        <v>0</v>
      </c>
      <c r="BU3113">
        <v>0</v>
      </c>
      <c r="BV3113">
        <v>0</v>
      </c>
      <c r="BW3113">
        <v>0</v>
      </c>
      <c r="BX3113" s="10">
        <v>0</v>
      </c>
      <c r="BY3113">
        <v>0</v>
      </c>
      <c r="BZ3113">
        <v>0</v>
      </c>
      <c r="CA3113">
        <v>0</v>
      </c>
      <c r="CB3113">
        <v>0</v>
      </c>
      <c r="CC3113">
        <v>0</v>
      </c>
      <c r="CD3113">
        <v>0</v>
      </c>
      <c r="CE3113">
        <v>0</v>
      </c>
    </row>
    <row r="3114" spans="1:83" x14ac:dyDescent="0.35">
      <c r="A3114" s="9" t="str">
        <f t="shared" si="48"/>
        <v>807810.503.95</v>
      </c>
      <c r="B3114" s="52" t="e">
        <f>+IF(MATCH(A3114,List!H$10:H$145,0),"Targeted")</f>
        <v>#N/A</v>
      </c>
      <c r="C3114" s="65"/>
      <c r="D3114" s="151"/>
      <c r="E3114" s="16" t="s">
        <v>3620</v>
      </c>
      <c r="F3114" s="16" t="s">
        <v>4780</v>
      </c>
      <c r="G3114" s="16" t="s">
        <v>298</v>
      </c>
      <c r="H3114" s="16" t="s">
        <v>4780</v>
      </c>
      <c r="I3114" s="16" t="s">
        <v>4783</v>
      </c>
      <c r="J3114" s="16" t="s">
        <v>4784</v>
      </c>
      <c r="K3114" s="17" t="s">
        <v>245</v>
      </c>
      <c r="L3114" s="18" t="s">
        <v>4550</v>
      </c>
      <c r="M3114" s="195" t="s">
        <v>4707</v>
      </c>
      <c r="N3114" s="16" t="s">
        <v>4708</v>
      </c>
      <c r="O3114" s="17" t="s">
        <v>304</v>
      </c>
      <c r="P3114" s="17" t="s">
        <v>305</v>
      </c>
      <c r="Q3114" s="17" t="s">
        <v>306</v>
      </c>
      <c r="R3114">
        <v>0</v>
      </c>
      <c r="S3114">
        <v>0</v>
      </c>
      <c r="T3114">
        <v>0</v>
      </c>
      <c r="U3114">
        <v>0</v>
      </c>
      <c r="V3114">
        <v>0</v>
      </c>
      <c r="W3114">
        <v>0</v>
      </c>
      <c r="X3114">
        <v>0</v>
      </c>
      <c r="Y3114">
        <v>0</v>
      </c>
      <c r="Z3114">
        <v>0</v>
      </c>
      <c r="AA3114">
        <v>0</v>
      </c>
      <c r="AB3114">
        <v>0</v>
      </c>
      <c r="AC3114">
        <v>0</v>
      </c>
      <c r="AD3114">
        <v>0</v>
      </c>
      <c r="AE3114">
        <v>0</v>
      </c>
      <c r="AF3114">
        <v>0</v>
      </c>
      <c r="AG3114" s="19">
        <v>0</v>
      </c>
      <c r="AH3114">
        <v>0</v>
      </c>
      <c r="AI3114">
        <v>0</v>
      </c>
      <c r="AJ3114">
        <v>0</v>
      </c>
      <c r="AK3114">
        <v>0</v>
      </c>
      <c r="AL3114">
        <v>0</v>
      </c>
      <c r="AM3114">
        <v>0</v>
      </c>
      <c r="AN3114">
        <v>0</v>
      </c>
      <c r="AO3114">
        <v>0</v>
      </c>
      <c r="AP3114">
        <v>-1</v>
      </c>
      <c r="AQ3114">
        <v>0</v>
      </c>
      <c r="AR3114">
        <v>1</v>
      </c>
      <c r="AS3114">
        <v>-12</v>
      </c>
      <c r="AT3114">
        <v>-27</v>
      </c>
      <c r="AU3114">
        <v>0</v>
      </c>
      <c r="AV3114">
        <v>-5</v>
      </c>
      <c r="AW3114">
        <v>-2</v>
      </c>
      <c r="AX3114">
        <v>0</v>
      </c>
      <c r="AY3114">
        <v>-1</v>
      </c>
      <c r="AZ3114">
        <v>0</v>
      </c>
      <c r="BA3114">
        <v>0</v>
      </c>
      <c r="BB3114">
        <v>0</v>
      </c>
      <c r="BC3114">
        <v>0</v>
      </c>
      <c r="BD3114">
        <v>0</v>
      </c>
      <c r="BE3114">
        <v>0</v>
      </c>
      <c r="BF3114">
        <v>0</v>
      </c>
      <c r="BG3114">
        <v>0</v>
      </c>
      <c r="BH3114">
        <v>0</v>
      </c>
      <c r="BI3114">
        <v>0</v>
      </c>
      <c r="BJ3114">
        <v>0</v>
      </c>
      <c r="BK3114">
        <v>0</v>
      </c>
      <c r="BL3114">
        <v>0</v>
      </c>
      <c r="BM3114">
        <v>0</v>
      </c>
      <c r="BN3114">
        <v>0</v>
      </c>
      <c r="BO3114">
        <v>0</v>
      </c>
      <c r="BP3114">
        <v>0</v>
      </c>
      <c r="BQ3114">
        <v>0</v>
      </c>
      <c r="BR3114">
        <v>0</v>
      </c>
      <c r="BS3114">
        <v>0</v>
      </c>
      <c r="BT3114">
        <v>0</v>
      </c>
      <c r="BU3114">
        <v>0</v>
      </c>
      <c r="BV3114">
        <v>0</v>
      </c>
      <c r="BW3114">
        <v>0</v>
      </c>
      <c r="BX3114" s="10">
        <v>0</v>
      </c>
      <c r="BY3114">
        <v>0</v>
      </c>
      <c r="BZ3114">
        <v>0</v>
      </c>
      <c r="CA3114">
        <v>0</v>
      </c>
      <c r="CB3114">
        <v>0</v>
      </c>
      <c r="CC3114">
        <v>0</v>
      </c>
      <c r="CD3114">
        <v>0</v>
      </c>
      <c r="CE3114">
        <v>0</v>
      </c>
    </row>
    <row r="3115" spans="1:83" x14ac:dyDescent="0.35">
      <c r="A3115" s="9" t="str">
        <f t="shared" si="48"/>
        <v>827710.503.95</v>
      </c>
      <c r="B3115" s="52" t="e">
        <f>+IF(MATCH(A3115,List!H$10:H$145,0),"Targeted")</f>
        <v>#N/A</v>
      </c>
      <c r="C3115" s="65"/>
      <c r="D3115" s="151"/>
      <c r="E3115" s="16" t="s">
        <v>3620</v>
      </c>
      <c r="F3115" s="16" t="s">
        <v>4780</v>
      </c>
      <c r="G3115" s="16" t="s">
        <v>298</v>
      </c>
      <c r="H3115" s="16" t="s">
        <v>4780</v>
      </c>
      <c r="I3115" s="16" t="s">
        <v>4785</v>
      </c>
      <c r="J3115" s="16" t="s">
        <v>4786</v>
      </c>
      <c r="K3115" s="17" t="s">
        <v>245</v>
      </c>
      <c r="L3115" s="18" t="s">
        <v>4550</v>
      </c>
      <c r="M3115" s="195" t="s">
        <v>4707</v>
      </c>
      <c r="N3115" s="16" t="s">
        <v>4708</v>
      </c>
      <c r="O3115" s="17" t="s">
        <v>304</v>
      </c>
      <c r="P3115" s="17" t="s">
        <v>305</v>
      </c>
      <c r="Q3115" s="17" t="s">
        <v>306</v>
      </c>
      <c r="R3115">
        <v>0</v>
      </c>
      <c r="S3115">
        <v>0</v>
      </c>
      <c r="T3115">
        <v>0</v>
      </c>
      <c r="U3115">
        <v>0</v>
      </c>
      <c r="V3115">
        <v>0</v>
      </c>
      <c r="W3115">
        <v>0</v>
      </c>
      <c r="X3115">
        <v>0</v>
      </c>
      <c r="Y3115">
        <v>0</v>
      </c>
      <c r="Z3115">
        <v>0</v>
      </c>
      <c r="AA3115">
        <v>0</v>
      </c>
      <c r="AB3115">
        <v>0</v>
      </c>
      <c r="AC3115">
        <v>0</v>
      </c>
      <c r="AD3115">
        <v>0</v>
      </c>
      <c r="AE3115">
        <v>0</v>
      </c>
      <c r="AF3115">
        <v>0</v>
      </c>
      <c r="AG3115" s="19">
        <v>0</v>
      </c>
      <c r="AH3115">
        <v>0</v>
      </c>
      <c r="AI3115">
        <v>0</v>
      </c>
      <c r="AJ3115">
        <v>0</v>
      </c>
      <c r="AK3115">
        <v>0</v>
      </c>
      <c r="AL3115">
        <v>0</v>
      </c>
      <c r="AM3115">
        <v>0</v>
      </c>
      <c r="AN3115">
        <v>0</v>
      </c>
      <c r="AO3115">
        <v>0</v>
      </c>
      <c r="AP3115">
        <v>0</v>
      </c>
      <c r="AQ3115">
        <v>0</v>
      </c>
      <c r="AR3115">
        <v>0</v>
      </c>
      <c r="AS3115">
        <v>0</v>
      </c>
      <c r="AT3115">
        <v>0</v>
      </c>
      <c r="AU3115">
        <v>0</v>
      </c>
      <c r="AV3115">
        <v>-118</v>
      </c>
      <c r="AW3115">
        <v>-9</v>
      </c>
      <c r="AX3115">
        <v>0</v>
      </c>
      <c r="AY3115">
        <v>0</v>
      </c>
      <c r="AZ3115">
        <v>0</v>
      </c>
      <c r="BA3115">
        <v>0</v>
      </c>
      <c r="BB3115">
        <v>0</v>
      </c>
      <c r="BC3115">
        <v>0</v>
      </c>
      <c r="BD3115">
        <v>0</v>
      </c>
      <c r="BE3115">
        <v>0</v>
      </c>
      <c r="BF3115">
        <v>0</v>
      </c>
      <c r="BG3115">
        <v>0</v>
      </c>
      <c r="BH3115">
        <v>0</v>
      </c>
      <c r="BI3115">
        <v>0</v>
      </c>
      <c r="BJ3115">
        <v>0</v>
      </c>
      <c r="BK3115">
        <v>0</v>
      </c>
      <c r="BL3115">
        <v>0</v>
      </c>
      <c r="BM3115">
        <v>0</v>
      </c>
      <c r="BN3115">
        <v>0</v>
      </c>
      <c r="BO3115">
        <v>0</v>
      </c>
      <c r="BP3115">
        <v>0</v>
      </c>
      <c r="BQ3115">
        <v>0</v>
      </c>
      <c r="BR3115">
        <v>0</v>
      </c>
      <c r="BS3115">
        <v>0</v>
      </c>
      <c r="BT3115">
        <v>0</v>
      </c>
      <c r="BU3115">
        <v>0</v>
      </c>
      <c r="BV3115">
        <v>0</v>
      </c>
      <c r="BW3115">
        <v>0</v>
      </c>
      <c r="BX3115" s="10">
        <v>0</v>
      </c>
      <c r="BY3115">
        <v>0</v>
      </c>
      <c r="BZ3115">
        <v>0</v>
      </c>
      <c r="CA3115">
        <v>0</v>
      </c>
      <c r="CB3115">
        <v>0</v>
      </c>
      <c r="CC3115">
        <v>0</v>
      </c>
      <c r="CD3115">
        <v>0</v>
      </c>
      <c r="CE3115">
        <v>0</v>
      </c>
    </row>
    <row r="3116" spans="1:83" x14ac:dyDescent="0.35">
      <c r="A3116" s="9" t="str">
        <f t="shared" si="48"/>
        <v>9971.503.95</v>
      </c>
      <c r="B3116" s="52" t="e">
        <f>+IF(MATCH(A3116,List!H$10:H$145,0),"Targeted")</f>
        <v>#N/A</v>
      </c>
      <c r="C3116" s="65"/>
      <c r="D3116" s="151"/>
      <c r="E3116" s="16" t="s">
        <v>3620</v>
      </c>
      <c r="F3116" s="16" t="s">
        <v>4780</v>
      </c>
      <c r="G3116" s="16" t="s">
        <v>298</v>
      </c>
      <c r="H3116" s="16" t="s">
        <v>4780</v>
      </c>
      <c r="I3116" s="16" t="s">
        <v>848</v>
      </c>
      <c r="J3116" s="16" t="s">
        <v>4747</v>
      </c>
      <c r="K3116" s="17" t="s">
        <v>245</v>
      </c>
      <c r="L3116" s="18" t="s">
        <v>4550</v>
      </c>
      <c r="M3116" s="195" t="s">
        <v>4707</v>
      </c>
      <c r="N3116" s="16" t="s">
        <v>4708</v>
      </c>
      <c r="O3116" s="17" t="s">
        <v>304</v>
      </c>
      <c r="P3116" s="17" t="s">
        <v>305</v>
      </c>
      <c r="Q3116" s="17" t="s">
        <v>306</v>
      </c>
      <c r="R3116">
        <v>0</v>
      </c>
      <c r="S3116">
        <v>0</v>
      </c>
      <c r="T3116">
        <v>0</v>
      </c>
      <c r="U3116">
        <v>0</v>
      </c>
      <c r="V3116">
        <v>0</v>
      </c>
      <c r="W3116">
        <v>0</v>
      </c>
      <c r="X3116">
        <v>0</v>
      </c>
      <c r="Y3116">
        <v>0</v>
      </c>
      <c r="Z3116">
        <v>0</v>
      </c>
      <c r="AA3116">
        <v>0</v>
      </c>
      <c r="AB3116">
        <v>0</v>
      </c>
      <c r="AC3116">
        <v>0</v>
      </c>
      <c r="AD3116">
        <v>0</v>
      </c>
      <c r="AE3116">
        <v>0</v>
      </c>
      <c r="AF3116">
        <v>0</v>
      </c>
      <c r="AG3116" s="19">
        <v>0</v>
      </c>
      <c r="AH3116">
        <v>0</v>
      </c>
      <c r="AI3116">
        <v>0</v>
      </c>
      <c r="AJ3116">
        <v>0</v>
      </c>
      <c r="AK3116">
        <v>0</v>
      </c>
      <c r="AL3116">
        <v>0</v>
      </c>
      <c r="AM3116">
        <v>0</v>
      </c>
      <c r="AN3116">
        <v>0</v>
      </c>
      <c r="AO3116">
        <v>0</v>
      </c>
      <c r="AP3116">
        <v>0</v>
      </c>
      <c r="AQ3116">
        <v>0</v>
      </c>
      <c r="AR3116">
        <v>0</v>
      </c>
      <c r="AS3116">
        <v>0</v>
      </c>
      <c r="AT3116">
        <v>33</v>
      </c>
      <c r="AU3116">
        <v>-1</v>
      </c>
      <c r="AV3116">
        <v>105</v>
      </c>
      <c r="AW3116">
        <v>5</v>
      </c>
      <c r="AX3116">
        <v>30</v>
      </c>
      <c r="AY3116">
        <v>1</v>
      </c>
      <c r="AZ3116">
        <v>0</v>
      </c>
      <c r="BA3116">
        <v>0</v>
      </c>
      <c r="BB3116">
        <v>0</v>
      </c>
      <c r="BC3116">
        <v>0</v>
      </c>
      <c r="BD3116">
        <v>0</v>
      </c>
      <c r="BE3116">
        <v>0</v>
      </c>
      <c r="BF3116">
        <v>0</v>
      </c>
      <c r="BG3116">
        <v>0</v>
      </c>
      <c r="BH3116">
        <v>0</v>
      </c>
      <c r="BI3116">
        <v>0</v>
      </c>
      <c r="BJ3116">
        <v>0</v>
      </c>
      <c r="BK3116">
        <v>0</v>
      </c>
      <c r="BL3116">
        <v>0</v>
      </c>
      <c r="BM3116">
        <v>0</v>
      </c>
      <c r="BN3116">
        <v>0</v>
      </c>
      <c r="BO3116">
        <v>0</v>
      </c>
      <c r="BP3116">
        <v>0</v>
      </c>
      <c r="BQ3116">
        <v>0</v>
      </c>
      <c r="BR3116">
        <v>0</v>
      </c>
      <c r="BS3116">
        <v>0</v>
      </c>
      <c r="BT3116">
        <v>0</v>
      </c>
      <c r="BU3116">
        <v>0</v>
      </c>
      <c r="BV3116">
        <v>0</v>
      </c>
      <c r="BW3116">
        <v>0</v>
      </c>
      <c r="BX3116" s="10">
        <v>0</v>
      </c>
      <c r="BY3116">
        <v>0</v>
      </c>
      <c r="BZ3116">
        <v>0</v>
      </c>
      <c r="CA3116">
        <v>0</v>
      </c>
      <c r="CB3116">
        <v>0</v>
      </c>
      <c r="CC3116">
        <v>0</v>
      </c>
      <c r="CD3116">
        <v>0</v>
      </c>
      <c r="CE3116">
        <v>0</v>
      </c>
    </row>
    <row r="3117" spans="1:83" x14ac:dyDescent="0.35">
      <c r="A3117" s="9" t="str">
        <f t="shared" si="48"/>
        <v>0100.503.59</v>
      </c>
      <c r="B3117" s="52" t="e">
        <f>+IF(MATCH(A3117,List!H$10:H$145,0),"Targeted")</f>
        <v>#N/A</v>
      </c>
      <c r="C3117" s="65"/>
      <c r="D3117" s="151" t="s">
        <v>7700</v>
      </c>
      <c r="E3117" s="16" t="s">
        <v>4787</v>
      </c>
      <c r="F3117" s="16" t="s">
        <v>4788</v>
      </c>
      <c r="G3117" s="16" t="s">
        <v>298</v>
      </c>
      <c r="H3117" s="16" t="s">
        <v>4788</v>
      </c>
      <c r="I3117" s="16" t="s">
        <v>522</v>
      </c>
      <c r="J3117" s="16" t="s">
        <v>4789</v>
      </c>
      <c r="K3117" s="17" t="s">
        <v>4790</v>
      </c>
      <c r="L3117" s="18" t="s">
        <v>4550</v>
      </c>
      <c r="M3117" s="195" t="s">
        <v>4707</v>
      </c>
      <c r="N3117" s="16" t="s">
        <v>4708</v>
      </c>
      <c r="O3117" s="17" t="s">
        <v>346</v>
      </c>
      <c r="P3117" s="17" t="s">
        <v>305</v>
      </c>
      <c r="Q3117" s="17" t="s">
        <v>306</v>
      </c>
      <c r="R3117">
        <v>0</v>
      </c>
      <c r="S3117">
        <v>0</v>
      </c>
      <c r="T3117">
        <v>0</v>
      </c>
      <c r="U3117">
        <v>0</v>
      </c>
      <c r="V3117">
        <v>0</v>
      </c>
      <c r="W3117">
        <v>0</v>
      </c>
      <c r="X3117">
        <v>5196</v>
      </c>
      <c r="Y3117">
        <v>1292</v>
      </c>
      <c r="Z3117">
        <v>2625</v>
      </c>
      <c r="AA3117">
        <v>7164</v>
      </c>
      <c r="AB3117">
        <v>12456</v>
      </c>
      <c r="AC3117">
        <v>23523</v>
      </c>
      <c r="AD3117">
        <v>34620</v>
      </c>
      <c r="AE3117">
        <v>45793</v>
      </c>
      <c r="AF3117">
        <v>127069</v>
      </c>
      <c r="AG3117" s="19">
        <v>36589</v>
      </c>
      <c r="AH3117">
        <v>162100</v>
      </c>
      <c r="AI3117">
        <v>102817</v>
      </c>
      <c r="AJ3117">
        <v>114239</v>
      </c>
      <c r="AK3117">
        <v>132616</v>
      </c>
      <c r="AL3117">
        <v>128266</v>
      </c>
      <c r="AM3117">
        <v>115859</v>
      </c>
      <c r="AN3117">
        <v>97987</v>
      </c>
      <c r="AO3117">
        <v>119415</v>
      </c>
      <c r="AP3117">
        <v>119178</v>
      </c>
      <c r="AQ3117">
        <v>124276</v>
      </c>
      <c r="AR3117">
        <v>123109</v>
      </c>
      <c r="AS3117">
        <v>134416</v>
      </c>
      <c r="AT3117">
        <v>129234</v>
      </c>
      <c r="AU3117">
        <v>130982</v>
      </c>
      <c r="AV3117">
        <v>134607</v>
      </c>
      <c r="AW3117">
        <v>132568</v>
      </c>
      <c r="AX3117">
        <v>130499</v>
      </c>
      <c r="AY3117">
        <v>127985</v>
      </c>
      <c r="AZ3117">
        <v>130000</v>
      </c>
      <c r="BA3117">
        <v>99000</v>
      </c>
      <c r="BB3117">
        <v>78000</v>
      </c>
      <c r="BC3117">
        <v>70000</v>
      </c>
      <c r="BD3117">
        <v>73000</v>
      </c>
      <c r="BE3117">
        <v>74000</v>
      </c>
      <c r="BF3117">
        <v>69000</v>
      </c>
      <c r="BG3117">
        <v>69000</v>
      </c>
      <c r="BH3117">
        <v>69000</v>
      </c>
      <c r="BI3117">
        <v>82000</v>
      </c>
      <c r="BJ3117">
        <v>85000</v>
      </c>
      <c r="BK3117">
        <v>82000</v>
      </c>
      <c r="BL3117">
        <v>85000</v>
      </c>
      <c r="BM3117">
        <v>89000</v>
      </c>
      <c r="BN3117">
        <v>101000</v>
      </c>
      <c r="BO3117">
        <v>127000</v>
      </c>
      <c r="BP3117">
        <v>115000</v>
      </c>
      <c r="BQ3117">
        <v>105000</v>
      </c>
      <c r="BR3117">
        <v>104000</v>
      </c>
      <c r="BS3117">
        <v>95000</v>
      </c>
      <c r="BT3117">
        <v>100000</v>
      </c>
      <c r="BU3117">
        <v>104000</v>
      </c>
      <c r="BV3117">
        <v>100000</v>
      </c>
      <c r="BW3117">
        <v>98000</v>
      </c>
      <c r="BX3117">
        <v>108000</v>
      </c>
      <c r="BY3117">
        <v>102000</v>
      </c>
      <c r="BZ3117">
        <v>147000</v>
      </c>
      <c r="CA3117">
        <v>126000</v>
      </c>
      <c r="CB3117">
        <v>128000</v>
      </c>
      <c r="CC3117">
        <v>132000</v>
      </c>
      <c r="CD3117">
        <v>135000</v>
      </c>
      <c r="CE3117">
        <v>138000</v>
      </c>
    </row>
    <row r="3118" spans="1:83" x14ac:dyDescent="0.35">
      <c r="A3118" s="9" t="str">
        <f t="shared" si="48"/>
        <v>0100.503.59</v>
      </c>
      <c r="B3118" s="52" t="e">
        <f>+IF(MATCH(A3118,List!H$10:H$145,0),"Targeted")</f>
        <v>#N/A</v>
      </c>
      <c r="C3118" s="65"/>
      <c r="D3118" s="151" t="s">
        <v>7700</v>
      </c>
      <c r="E3118" s="16" t="s">
        <v>4787</v>
      </c>
      <c r="F3118" s="16" t="s">
        <v>4788</v>
      </c>
      <c r="G3118" s="16" t="s">
        <v>298</v>
      </c>
      <c r="H3118" s="16" t="s">
        <v>4788</v>
      </c>
      <c r="I3118" s="16" t="s">
        <v>522</v>
      </c>
      <c r="J3118" s="16" t="s">
        <v>4789</v>
      </c>
      <c r="K3118" s="17" t="s">
        <v>4790</v>
      </c>
      <c r="L3118" s="18" t="s">
        <v>4550</v>
      </c>
      <c r="M3118" s="195" t="s">
        <v>4707</v>
      </c>
      <c r="N3118" s="16" t="s">
        <v>4708</v>
      </c>
      <c r="O3118" s="17" t="s">
        <v>346</v>
      </c>
      <c r="P3118" s="17" t="s">
        <v>524</v>
      </c>
      <c r="Q3118" s="17" t="s">
        <v>306</v>
      </c>
      <c r="R3118">
        <v>0</v>
      </c>
      <c r="S3118">
        <v>0</v>
      </c>
      <c r="T3118">
        <v>0</v>
      </c>
      <c r="U3118">
        <v>0</v>
      </c>
      <c r="V3118">
        <v>45</v>
      </c>
      <c r="W3118">
        <v>4893</v>
      </c>
      <c r="X3118">
        <v>2764</v>
      </c>
      <c r="Y3118">
        <v>3710</v>
      </c>
      <c r="Z3118">
        <v>4000</v>
      </c>
      <c r="AA3118">
        <v>4920</v>
      </c>
      <c r="AB3118">
        <v>6058</v>
      </c>
      <c r="AC3118">
        <v>6525</v>
      </c>
      <c r="AD3118">
        <v>7710</v>
      </c>
      <c r="AE3118">
        <v>13929</v>
      </c>
      <c r="AF3118">
        <v>17216</v>
      </c>
      <c r="AG3118" s="19">
        <v>5574</v>
      </c>
      <c r="AH3118">
        <v>20110</v>
      </c>
      <c r="AI3118">
        <v>18617</v>
      </c>
      <c r="AJ3118">
        <v>21814</v>
      </c>
      <c r="AK3118">
        <v>19862</v>
      </c>
      <c r="AL3118">
        <v>19847</v>
      </c>
      <c r="AM3118">
        <v>17734</v>
      </c>
      <c r="AN3118">
        <v>27754</v>
      </c>
      <c r="AO3118">
        <v>25974</v>
      </c>
      <c r="AP3118">
        <v>29604</v>
      </c>
      <c r="AQ3118">
        <v>35904</v>
      </c>
      <c r="AR3118">
        <v>31381</v>
      </c>
      <c r="AS3118">
        <v>31938</v>
      </c>
      <c r="AT3118">
        <v>33001</v>
      </c>
      <c r="AU3118">
        <v>30289</v>
      </c>
      <c r="AV3118">
        <v>37758</v>
      </c>
      <c r="AW3118">
        <v>37477</v>
      </c>
      <c r="AX3118">
        <v>42727</v>
      </c>
      <c r="AY3118">
        <v>47321</v>
      </c>
      <c r="AZ3118">
        <v>45000</v>
      </c>
      <c r="BA3118">
        <v>38000</v>
      </c>
      <c r="BB3118">
        <v>28000</v>
      </c>
      <c r="BC3118">
        <v>27000</v>
      </c>
      <c r="BD3118">
        <v>30000</v>
      </c>
      <c r="BE3118">
        <v>31000</v>
      </c>
      <c r="BF3118">
        <v>32000</v>
      </c>
      <c r="BG3118">
        <v>32000</v>
      </c>
      <c r="BH3118">
        <v>42000</v>
      </c>
      <c r="BI3118">
        <v>37000</v>
      </c>
      <c r="BJ3118">
        <v>37000</v>
      </c>
      <c r="BK3118">
        <v>37000</v>
      </c>
      <c r="BL3118">
        <v>38000</v>
      </c>
      <c r="BM3118">
        <v>43000</v>
      </c>
      <c r="BN3118">
        <v>51000</v>
      </c>
      <c r="BO3118">
        <v>55000</v>
      </c>
      <c r="BP3118">
        <v>58000</v>
      </c>
      <c r="BQ3118">
        <v>50000</v>
      </c>
      <c r="BR3118">
        <v>45000</v>
      </c>
      <c r="BS3118">
        <v>42000</v>
      </c>
      <c r="BT3118">
        <v>47000</v>
      </c>
      <c r="BU3118">
        <v>44000</v>
      </c>
      <c r="BV3118">
        <v>45000</v>
      </c>
      <c r="BW3118">
        <v>44000</v>
      </c>
      <c r="BX3118">
        <v>48000</v>
      </c>
      <c r="BY3118">
        <v>77000</v>
      </c>
      <c r="BZ3118">
        <v>76000</v>
      </c>
      <c r="CA3118">
        <v>70000</v>
      </c>
      <c r="CB3118">
        <v>71000</v>
      </c>
      <c r="CC3118">
        <v>73000</v>
      </c>
      <c r="CD3118">
        <v>75000</v>
      </c>
      <c r="CE3118">
        <v>77000</v>
      </c>
    </row>
    <row r="3119" spans="1:83" x14ac:dyDescent="0.35">
      <c r="A3119" s="9" t="str">
        <f t="shared" si="48"/>
        <v>0100.503.59</v>
      </c>
      <c r="B3119" s="52" t="e">
        <f>+IF(MATCH(A3119,List!H$10:H$145,0),"Targeted")</f>
        <v>#N/A</v>
      </c>
      <c r="C3119" s="65"/>
      <c r="D3119" s="151"/>
      <c r="E3119" s="16" t="s">
        <v>4787</v>
      </c>
      <c r="F3119" s="16" t="s">
        <v>4788</v>
      </c>
      <c r="G3119" s="16" t="s">
        <v>298</v>
      </c>
      <c r="H3119" s="16" t="s">
        <v>4788</v>
      </c>
      <c r="I3119" s="16" t="s">
        <v>522</v>
      </c>
      <c r="J3119" s="16" t="s">
        <v>4789</v>
      </c>
      <c r="K3119" s="17" t="s">
        <v>4790</v>
      </c>
      <c r="L3119" s="18" t="s">
        <v>4550</v>
      </c>
      <c r="M3119" s="195" t="s">
        <v>4707</v>
      </c>
      <c r="N3119" s="16" t="s">
        <v>4708</v>
      </c>
      <c r="O3119" s="17" t="s">
        <v>304</v>
      </c>
      <c r="P3119" s="17" t="s">
        <v>305</v>
      </c>
      <c r="Q3119" s="17" t="s">
        <v>306</v>
      </c>
      <c r="R3119">
        <v>0</v>
      </c>
      <c r="S3119">
        <v>0</v>
      </c>
      <c r="T3119">
        <v>0</v>
      </c>
      <c r="U3119">
        <v>0</v>
      </c>
      <c r="V3119">
        <v>0</v>
      </c>
      <c r="W3119">
        <v>0</v>
      </c>
      <c r="X3119">
        <v>0</v>
      </c>
      <c r="Y3119">
        <v>0</v>
      </c>
      <c r="Z3119">
        <v>0</v>
      </c>
      <c r="AA3119">
        <v>0</v>
      </c>
      <c r="AB3119">
        <v>0</v>
      </c>
      <c r="AC3119">
        <v>0</v>
      </c>
      <c r="AD3119">
        <v>0</v>
      </c>
      <c r="AE3119">
        <v>0</v>
      </c>
      <c r="AF3119">
        <v>0</v>
      </c>
      <c r="AG3119" s="19">
        <v>0</v>
      </c>
      <c r="AH3119">
        <v>0</v>
      </c>
      <c r="AI3119">
        <v>0</v>
      </c>
      <c r="AJ3119">
        <v>0</v>
      </c>
      <c r="AK3119">
        <v>0</v>
      </c>
      <c r="AL3119">
        <v>0</v>
      </c>
      <c r="AM3119">
        <v>0</v>
      </c>
      <c r="AN3119">
        <v>0</v>
      </c>
      <c r="AO3119">
        <v>0</v>
      </c>
      <c r="AP3119">
        <v>0</v>
      </c>
      <c r="AQ3119">
        <v>0</v>
      </c>
      <c r="AR3119">
        <v>0</v>
      </c>
      <c r="AS3119">
        <v>0</v>
      </c>
      <c r="AT3119">
        <v>0</v>
      </c>
      <c r="AU3119">
        <v>0</v>
      </c>
      <c r="AV3119">
        <v>0</v>
      </c>
      <c r="AW3119">
        <v>0</v>
      </c>
      <c r="AX3119">
        <v>0</v>
      </c>
      <c r="AY3119">
        <v>0</v>
      </c>
      <c r="AZ3119">
        <v>1000</v>
      </c>
      <c r="BA3119">
        <v>0</v>
      </c>
      <c r="BB3119">
        <v>0</v>
      </c>
      <c r="BC3119">
        <v>0</v>
      </c>
      <c r="BD3119">
        <v>0</v>
      </c>
      <c r="BE3119">
        <v>1000</v>
      </c>
      <c r="BF3119">
        <v>1000</v>
      </c>
      <c r="BG3119">
        <v>1000</v>
      </c>
      <c r="BH3119">
        <v>1000</v>
      </c>
      <c r="BI3119">
        <v>1000</v>
      </c>
      <c r="BJ3119">
        <v>2000</v>
      </c>
      <c r="BK3119">
        <v>0</v>
      </c>
      <c r="BL3119">
        <v>0</v>
      </c>
      <c r="BM3119">
        <v>0</v>
      </c>
      <c r="BN3119">
        <v>0</v>
      </c>
      <c r="BO3119">
        <v>0</v>
      </c>
      <c r="BP3119">
        <v>0</v>
      </c>
      <c r="BQ3119">
        <v>0</v>
      </c>
      <c r="BR3119">
        <v>0</v>
      </c>
      <c r="BS3119">
        <v>0</v>
      </c>
      <c r="BT3119">
        <v>0</v>
      </c>
      <c r="BU3119">
        <v>0</v>
      </c>
      <c r="BV3119">
        <v>0</v>
      </c>
      <c r="BW3119">
        <v>0</v>
      </c>
      <c r="BX3119" s="10">
        <v>0</v>
      </c>
      <c r="BY3119">
        <v>0</v>
      </c>
      <c r="BZ3119">
        <v>0</v>
      </c>
      <c r="CA3119">
        <v>43000</v>
      </c>
      <c r="CB3119">
        <v>21000</v>
      </c>
      <c r="CC3119">
        <v>0</v>
      </c>
      <c r="CD3119">
        <v>0</v>
      </c>
      <c r="CE3119">
        <v>0</v>
      </c>
    </row>
    <row r="3120" spans="1:83" x14ac:dyDescent="0.35">
      <c r="A3120" s="9" t="str">
        <f t="shared" si="48"/>
        <v>0100.503.59</v>
      </c>
      <c r="B3120" s="52" t="e">
        <f>+IF(MATCH(A3120,List!H$10:H$145,0),"Targeted")</f>
        <v>#N/A</v>
      </c>
      <c r="C3120" s="65"/>
      <c r="D3120" s="151"/>
      <c r="E3120" s="16" t="s">
        <v>4787</v>
      </c>
      <c r="F3120" s="16" t="s">
        <v>4788</v>
      </c>
      <c r="G3120" s="16" t="s">
        <v>298</v>
      </c>
      <c r="H3120" s="16" t="s">
        <v>4788</v>
      </c>
      <c r="I3120" s="16" t="s">
        <v>522</v>
      </c>
      <c r="J3120" s="16" t="s">
        <v>4789</v>
      </c>
      <c r="K3120" s="17" t="s">
        <v>4790</v>
      </c>
      <c r="L3120" s="18" t="s">
        <v>4550</v>
      </c>
      <c r="M3120" s="195" t="s">
        <v>4707</v>
      </c>
      <c r="N3120" s="16" t="s">
        <v>4708</v>
      </c>
      <c r="O3120" s="17" t="s">
        <v>304</v>
      </c>
      <c r="P3120" s="17" t="s">
        <v>524</v>
      </c>
      <c r="Q3120" s="17" t="s">
        <v>306</v>
      </c>
      <c r="R3120">
        <v>0</v>
      </c>
      <c r="S3120">
        <v>0</v>
      </c>
      <c r="T3120">
        <v>0</v>
      </c>
      <c r="U3120">
        <v>0</v>
      </c>
      <c r="V3120">
        <v>0</v>
      </c>
      <c r="W3120">
        <v>0</v>
      </c>
      <c r="X3120">
        <v>0</v>
      </c>
      <c r="Y3120">
        <v>0</v>
      </c>
      <c r="Z3120">
        <v>0</v>
      </c>
      <c r="AA3120">
        <v>0</v>
      </c>
      <c r="AB3120">
        <v>0</v>
      </c>
      <c r="AC3120">
        <v>0</v>
      </c>
      <c r="AD3120">
        <v>0</v>
      </c>
      <c r="AE3120">
        <v>0</v>
      </c>
      <c r="AF3120">
        <v>0</v>
      </c>
      <c r="AG3120" s="19">
        <v>0</v>
      </c>
      <c r="AH3120">
        <v>0</v>
      </c>
      <c r="AI3120">
        <v>0</v>
      </c>
      <c r="AJ3120">
        <v>0</v>
      </c>
      <c r="AK3120">
        <v>0</v>
      </c>
      <c r="AL3120">
        <v>0</v>
      </c>
      <c r="AM3120">
        <v>0</v>
      </c>
      <c r="AN3120">
        <v>0</v>
      </c>
      <c r="AO3120">
        <v>0</v>
      </c>
      <c r="AP3120">
        <v>0</v>
      </c>
      <c r="AQ3120">
        <v>0</v>
      </c>
      <c r="AR3120">
        <v>0</v>
      </c>
      <c r="AS3120">
        <v>0</v>
      </c>
      <c r="AT3120">
        <v>0</v>
      </c>
      <c r="AU3120">
        <v>0</v>
      </c>
      <c r="AV3120">
        <v>0</v>
      </c>
      <c r="AW3120">
        <v>0</v>
      </c>
      <c r="AX3120">
        <v>0</v>
      </c>
      <c r="AY3120">
        <v>0</v>
      </c>
      <c r="AZ3120">
        <v>0</v>
      </c>
      <c r="BA3120">
        <v>0</v>
      </c>
      <c r="BB3120">
        <v>0</v>
      </c>
      <c r="BC3120">
        <v>0</v>
      </c>
      <c r="BD3120">
        <v>0</v>
      </c>
      <c r="BE3120">
        <v>0</v>
      </c>
      <c r="BF3120">
        <v>0</v>
      </c>
      <c r="BG3120">
        <v>0</v>
      </c>
      <c r="BH3120">
        <v>0</v>
      </c>
      <c r="BI3120">
        <v>0</v>
      </c>
      <c r="BJ3120">
        <v>0</v>
      </c>
      <c r="BK3120">
        <v>0</v>
      </c>
      <c r="BL3120">
        <v>0</v>
      </c>
      <c r="BM3120">
        <v>0</v>
      </c>
      <c r="BN3120">
        <v>0</v>
      </c>
      <c r="BO3120">
        <v>0</v>
      </c>
      <c r="BP3120">
        <v>0</v>
      </c>
      <c r="BQ3120">
        <v>0</v>
      </c>
      <c r="BR3120">
        <v>0</v>
      </c>
      <c r="BS3120">
        <v>0</v>
      </c>
      <c r="BT3120">
        <v>0</v>
      </c>
      <c r="BU3120">
        <v>0</v>
      </c>
      <c r="BV3120">
        <v>0</v>
      </c>
      <c r="BW3120">
        <v>0</v>
      </c>
      <c r="BX3120" s="10">
        <v>0</v>
      </c>
      <c r="BY3120">
        <v>0</v>
      </c>
      <c r="BZ3120">
        <v>14000</v>
      </c>
      <c r="CA3120">
        <v>38000</v>
      </c>
      <c r="CB3120">
        <v>19000</v>
      </c>
      <c r="CC3120">
        <v>0</v>
      </c>
      <c r="CD3120">
        <v>0</v>
      </c>
      <c r="CE3120">
        <v>0</v>
      </c>
    </row>
    <row r="3121" spans="1:83" x14ac:dyDescent="0.35">
      <c r="A3121" s="9" t="str">
        <f t="shared" si="48"/>
        <v>0101.503.59</v>
      </c>
      <c r="B3121" s="52" t="e">
        <f>+IF(MATCH(A3121,List!H$10:H$145,0),"Targeted")</f>
        <v>#N/A</v>
      </c>
      <c r="C3121" s="65"/>
      <c r="D3121" s="151" t="s">
        <v>7700</v>
      </c>
      <c r="E3121" s="16" t="s">
        <v>4787</v>
      </c>
      <c r="F3121" s="16" t="s">
        <v>4788</v>
      </c>
      <c r="G3121" s="16" t="s">
        <v>298</v>
      </c>
      <c r="H3121" s="16" t="s">
        <v>4788</v>
      </c>
      <c r="I3121" s="16" t="s">
        <v>18</v>
      </c>
      <c r="J3121" s="16" t="s">
        <v>4791</v>
      </c>
      <c r="K3121" s="17" t="s">
        <v>4790</v>
      </c>
      <c r="L3121" s="18" t="s">
        <v>4550</v>
      </c>
      <c r="M3121" s="195" t="s">
        <v>4707</v>
      </c>
      <c r="N3121" s="16" t="s">
        <v>4708</v>
      </c>
      <c r="O3121" s="17" t="s">
        <v>346</v>
      </c>
      <c r="P3121" s="17" t="s">
        <v>305</v>
      </c>
      <c r="Q3121" s="17" t="s">
        <v>306</v>
      </c>
      <c r="R3121">
        <v>0</v>
      </c>
      <c r="S3121">
        <v>0</v>
      </c>
      <c r="T3121">
        <v>0</v>
      </c>
      <c r="U3121">
        <v>0</v>
      </c>
      <c r="V3121">
        <v>0</v>
      </c>
      <c r="W3121">
        <v>0</v>
      </c>
      <c r="X3121">
        <v>0</v>
      </c>
      <c r="Y3121">
        <v>0</v>
      </c>
      <c r="Z3121">
        <v>0</v>
      </c>
      <c r="AA3121">
        <v>0</v>
      </c>
      <c r="AB3121">
        <v>0</v>
      </c>
      <c r="AC3121">
        <v>0</v>
      </c>
      <c r="AD3121">
        <v>0</v>
      </c>
      <c r="AE3121">
        <v>0</v>
      </c>
      <c r="AF3121">
        <v>0</v>
      </c>
      <c r="AG3121" s="19">
        <v>0</v>
      </c>
      <c r="AH3121">
        <v>0</v>
      </c>
      <c r="AI3121">
        <v>0</v>
      </c>
      <c r="AJ3121">
        <v>0</v>
      </c>
      <c r="AK3121">
        <v>0</v>
      </c>
      <c r="AL3121">
        <v>0</v>
      </c>
      <c r="AM3121">
        <v>0</v>
      </c>
      <c r="AN3121">
        <v>0</v>
      </c>
      <c r="AO3121">
        <v>0</v>
      </c>
      <c r="AP3121">
        <v>0</v>
      </c>
      <c r="AQ3121">
        <v>0</v>
      </c>
      <c r="AR3121">
        <v>0</v>
      </c>
      <c r="AS3121">
        <v>0</v>
      </c>
      <c r="AT3121">
        <v>5</v>
      </c>
      <c r="AU3121">
        <v>0</v>
      </c>
      <c r="AV3121">
        <v>0</v>
      </c>
      <c r="AW3121">
        <v>0</v>
      </c>
      <c r="AX3121">
        <v>0</v>
      </c>
      <c r="AY3121">
        <v>0</v>
      </c>
      <c r="AZ3121">
        <v>0</v>
      </c>
      <c r="BA3121">
        <v>0</v>
      </c>
      <c r="BB3121">
        <v>0</v>
      </c>
      <c r="BC3121">
        <v>0</v>
      </c>
      <c r="BD3121">
        <v>0</v>
      </c>
      <c r="BE3121">
        <v>0</v>
      </c>
      <c r="BF3121">
        <v>0</v>
      </c>
      <c r="BG3121">
        <v>0</v>
      </c>
      <c r="BH3121">
        <v>0</v>
      </c>
      <c r="BI3121">
        <v>0</v>
      </c>
      <c r="BJ3121">
        <v>0</v>
      </c>
      <c r="BK3121">
        <v>0</v>
      </c>
      <c r="BL3121">
        <v>0</v>
      </c>
      <c r="BM3121">
        <v>0</v>
      </c>
      <c r="BN3121">
        <v>0</v>
      </c>
      <c r="BO3121">
        <v>0</v>
      </c>
      <c r="BP3121">
        <v>0</v>
      </c>
      <c r="BQ3121">
        <v>0</v>
      </c>
      <c r="BR3121">
        <v>0</v>
      </c>
      <c r="BS3121">
        <v>0</v>
      </c>
      <c r="BT3121">
        <v>0</v>
      </c>
      <c r="BU3121">
        <v>0</v>
      </c>
      <c r="BV3121">
        <v>0</v>
      </c>
      <c r="BW3121">
        <v>0</v>
      </c>
      <c r="BX3121">
        <v>0</v>
      </c>
      <c r="BY3121">
        <v>0</v>
      </c>
      <c r="BZ3121">
        <v>0</v>
      </c>
      <c r="CA3121">
        <v>0</v>
      </c>
      <c r="CB3121">
        <v>0</v>
      </c>
      <c r="CC3121">
        <v>0</v>
      </c>
      <c r="CD3121">
        <v>0</v>
      </c>
      <c r="CE3121">
        <v>0</v>
      </c>
    </row>
    <row r="3122" spans="1:83" x14ac:dyDescent="0.35">
      <c r="A3122" s="9" t="str">
        <f t="shared" si="48"/>
        <v>0400.503.59</v>
      </c>
      <c r="B3122" s="52" t="e">
        <f>+IF(MATCH(A3122,List!H$10:H$145,0),"Targeted")</f>
        <v>#N/A</v>
      </c>
      <c r="C3122" s="65"/>
      <c r="D3122" s="151" t="s">
        <v>7700</v>
      </c>
      <c r="E3122" s="16" t="s">
        <v>4787</v>
      </c>
      <c r="F3122" s="16" t="s">
        <v>4788</v>
      </c>
      <c r="G3122" s="16" t="s">
        <v>298</v>
      </c>
      <c r="H3122" s="16" t="s">
        <v>4788</v>
      </c>
      <c r="I3122" s="16" t="s">
        <v>682</v>
      </c>
      <c r="J3122" s="16" t="s">
        <v>4792</v>
      </c>
      <c r="K3122" s="17" t="s">
        <v>4790</v>
      </c>
      <c r="L3122" s="18" t="s">
        <v>4550</v>
      </c>
      <c r="M3122" s="195" t="s">
        <v>4707</v>
      </c>
      <c r="N3122" s="16" t="s">
        <v>4708</v>
      </c>
      <c r="O3122" s="17" t="s">
        <v>346</v>
      </c>
      <c r="P3122" s="17" t="s">
        <v>305</v>
      </c>
      <c r="Q3122" s="17" t="s">
        <v>306</v>
      </c>
      <c r="R3122">
        <v>0</v>
      </c>
      <c r="S3122">
        <v>0</v>
      </c>
      <c r="T3122">
        <v>0</v>
      </c>
      <c r="U3122">
        <v>0</v>
      </c>
      <c r="V3122">
        <v>0</v>
      </c>
      <c r="W3122">
        <v>0</v>
      </c>
      <c r="X3122">
        <v>0</v>
      </c>
      <c r="Y3122">
        <v>0</v>
      </c>
      <c r="Z3122">
        <v>0</v>
      </c>
      <c r="AA3122">
        <v>0</v>
      </c>
      <c r="AB3122">
        <v>0</v>
      </c>
      <c r="AC3122">
        <v>0</v>
      </c>
      <c r="AD3122">
        <v>0</v>
      </c>
      <c r="AE3122">
        <v>0</v>
      </c>
      <c r="AF3122">
        <v>0</v>
      </c>
      <c r="AG3122" s="19">
        <v>0</v>
      </c>
      <c r="AH3122">
        <v>0</v>
      </c>
      <c r="AI3122">
        <v>0</v>
      </c>
      <c r="AJ3122">
        <v>0</v>
      </c>
      <c r="AK3122">
        <v>0</v>
      </c>
      <c r="AL3122">
        <v>0</v>
      </c>
      <c r="AM3122">
        <v>0</v>
      </c>
      <c r="AN3122">
        <v>0</v>
      </c>
      <c r="AO3122">
        <v>0</v>
      </c>
      <c r="AP3122">
        <v>0</v>
      </c>
      <c r="AQ3122">
        <v>0</v>
      </c>
      <c r="AR3122">
        <v>0</v>
      </c>
      <c r="AS3122">
        <v>0</v>
      </c>
      <c r="AT3122">
        <v>0</v>
      </c>
      <c r="AU3122">
        <v>0</v>
      </c>
      <c r="AV3122">
        <v>0</v>
      </c>
      <c r="AW3122">
        <v>0</v>
      </c>
      <c r="AX3122">
        <v>0</v>
      </c>
      <c r="AY3122">
        <v>0</v>
      </c>
      <c r="AZ3122">
        <v>0</v>
      </c>
      <c r="BA3122">
        <v>0</v>
      </c>
      <c r="BB3122">
        <v>0</v>
      </c>
      <c r="BC3122">
        <v>0</v>
      </c>
      <c r="BD3122">
        <v>0</v>
      </c>
      <c r="BE3122">
        <v>0</v>
      </c>
      <c r="BF3122">
        <v>1000</v>
      </c>
      <c r="BG3122">
        <v>2000</v>
      </c>
      <c r="BH3122">
        <v>0</v>
      </c>
      <c r="BI3122">
        <v>0</v>
      </c>
      <c r="BJ3122">
        <v>0</v>
      </c>
      <c r="BK3122">
        <v>0</v>
      </c>
      <c r="BL3122">
        <v>0</v>
      </c>
      <c r="BM3122">
        <v>0</v>
      </c>
      <c r="BN3122">
        <v>0</v>
      </c>
      <c r="BO3122">
        <v>0</v>
      </c>
      <c r="BP3122">
        <v>0</v>
      </c>
      <c r="BQ3122">
        <v>0</v>
      </c>
      <c r="BR3122">
        <v>0</v>
      </c>
      <c r="BS3122">
        <v>0</v>
      </c>
      <c r="BT3122">
        <v>0</v>
      </c>
      <c r="BU3122">
        <v>0</v>
      </c>
      <c r="BV3122">
        <v>0</v>
      </c>
      <c r="BW3122">
        <v>0</v>
      </c>
      <c r="BX3122">
        <v>0</v>
      </c>
      <c r="BY3122">
        <v>0</v>
      </c>
      <c r="BZ3122">
        <v>0</v>
      </c>
      <c r="CA3122">
        <v>0</v>
      </c>
      <c r="CB3122">
        <v>0</v>
      </c>
      <c r="CC3122">
        <v>0</v>
      </c>
      <c r="CD3122">
        <v>0</v>
      </c>
      <c r="CE3122">
        <v>0</v>
      </c>
    </row>
    <row r="3123" spans="1:83" x14ac:dyDescent="0.35">
      <c r="A3123" s="9" t="str">
        <f t="shared" si="48"/>
        <v>0400.503.59</v>
      </c>
      <c r="B3123" s="52" t="e">
        <f>+IF(MATCH(A3123,List!H$10:H$145,0),"Targeted")</f>
        <v>#N/A</v>
      </c>
      <c r="C3123" s="65"/>
      <c r="D3123" s="151" t="s">
        <v>7700</v>
      </c>
      <c r="E3123" s="16" t="s">
        <v>4787</v>
      </c>
      <c r="F3123" s="16" t="s">
        <v>4788</v>
      </c>
      <c r="G3123" s="16" t="s">
        <v>298</v>
      </c>
      <c r="H3123" s="16" t="s">
        <v>4788</v>
      </c>
      <c r="I3123" s="16" t="s">
        <v>682</v>
      </c>
      <c r="J3123" s="16" t="s">
        <v>4792</v>
      </c>
      <c r="K3123" s="17" t="s">
        <v>4790</v>
      </c>
      <c r="L3123" s="18" t="s">
        <v>4550</v>
      </c>
      <c r="M3123" s="195" t="s">
        <v>4707</v>
      </c>
      <c r="N3123" s="16" t="s">
        <v>4708</v>
      </c>
      <c r="O3123" s="17" t="s">
        <v>346</v>
      </c>
      <c r="P3123" s="17" t="s">
        <v>524</v>
      </c>
      <c r="Q3123" s="17" t="s">
        <v>306</v>
      </c>
      <c r="R3123">
        <v>0</v>
      </c>
      <c r="S3123">
        <v>0</v>
      </c>
      <c r="T3123">
        <v>0</v>
      </c>
      <c r="U3123">
        <v>0</v>
      </c>
      <c r="V3123">
        <v>0</v>
      </c>
      <c r="W3123">
        <v>0</v>
      </c>
      <c r="X3123">
        <v>0</v>
      </c>
      <c r="Y3123">
        <v>0</v>
      </c>
      <c r="Z3123">
        <v>0</v>
      </c>
      <c r="AA3123">
        <v>0</v>
      </c>
      <c r="AB3123">
        <v>0</v>
      </c>
      <c r="AC3123">
        <v>0</v>
      </c>
      <c r="AD3123">
        <v>0</v>
      </c>
      <c r="AE3123">
        <v>0</v>
      </c>
      <c r="AF3123">
        <v>0</v>
      </c>
      <c r="AG3123" s="19">
        <v>0</v>
      </c>
      <c r="AH3123">
        <v>0</v>
      </c>
      <c r="AI3123">
        <v>0</v>
      </c>
      <c r="AJ3123">
        <v>0</v>
      </c>
      <c r="AK3123">
        <v>0</v>
      </c>
      <c r="AL3123">
        <v>0</v>
      </c>
      <c r="AM3123">
        <v>0</v>
      </c>
      <c r="AN3123">
        <v>0</v>
      </c>
      <c r="AO3123">
        <v>0</v>
      </c>
      <c r="AP3123">
        <v>0</v>
      </c>
      <c r="AQ3123">
        <v>0</v>
      </c>
      <c r="AR3123">
        <v>0</v>
      </c>
      <c r="AS3123">
        <v>0</v>
      </c>
      <c r="AT3123">
        <v>0</v>
      </c>
      <c r="AU3123">
        <v>0</v>
      </c>
      <c r="AV3123">
        <v>0</v>
      </c>
      <c r="AW3123">
        <v>0</v>
      </c>
      <c r="AX3123">
        <v>0</v>
      </c>
      <c r="AY3123">
        <v>0</v>
      </c>
      <c r="AZ3123">
        <v>0</v>
      </c>
      <c r="BA3123">
        <v>0</v>
      </c>
      <c r="BB3123">
        <v>0</v>
      </c>
      <c r="BC3123">
        <v>0</v>
      </c>
      <c r="BD3123">
        <v>0</v>
      </c>
      <c r="BE3123">
        <v>0</v>
      </c>
      <c r="BF3123">
        <v>1000</v>
      </c>
      <c r="BG3123">
        <v>4000</v>
      </c>
      <c r="BH3123">
        <v>0</v>
      </c>
      <c r="BI3123">
        <v>0</v>
      </c>
      <c r="BJ3123">
        <v>0</v>
      </c>
      <c r="BK3123">
        <v>0</v>
      </c>
      <c r="BL3123">
        <v>0</v>
      </c>
      <c r="BM3123">
        <v>0</v>
      </c>
      <c r="BN3123">
        <v>0</v>
      </c>
      <c r="BO3123">
        <v>0</v>
      </c>
      <c r="BP3123">
        <v>0</v>
      </c>
      <c r="BQ3123">
        <v>0</v>
      </c>
      <c r="BR3123">
        <v>0</v>
      </c>
      <c r="BS3123">
        <v>0</v>
      </c>
      <c r="BT3123">
        <v>0</v>
      </c>
      <c r="BU3123">
        <v>0</v>
      </c>
      <c r="BV3123">
        <v>0</v>
      </c>
      <c r="BW3123">
        <v>0</v>
      </c>
      <c r="BX3123">
        <v>0</v>
      </c>
      <c r="BY3123">
        <v>0</v>
      </c>
      <c r="BZ3123">
        <v>0</v>
      </c>
      <c r="CA3123">
        <v>0</v>
      </c>
      <c r="CB3123">
        <v>0</v>
      </c>
      <c r="CC3123">
        <v>0</v>
      </c>
      <c r="CD3123">
        <v>0</v>
      </c>
      <c r="CE3123">
        <v>0</v>
      </c>
    </row>
    <row r="3124" spans="1:83" x14ac:dyDescent="0.35">
      <c r="A3124" s="9" t="str">
        <f t="shared" si="48"/>
        <v>8040.503.59</v>
      </c>
      <c r="B3124" s="52" t="e">
        <f>+IF(MATCH(A3124,List!H$10:H$145,0),"Targeted")</f>
        <v>#N/A</v>
      </c>
      <c r="C3124" s="65"/>
      <c r="D3124" s="151"/>
      <c r="E3124" s="16" t="s">
        <v>4787</v>
      </c>
      <c r="F3124" s="16" t="s">
        <v>4788</v>
      </c>
      <c r="G3124" s="16" t="s">
        <v>298</v>
      </c>
      <c r="H3124" s="16" t="s">
        <v>4788</v>
      </c>
      <c r="I3124" s="16" t="s">
        <v>4793</v>
      </c>
      <c r="J3124" s="16" t="s">
        <v>4794</v>
      </c>
      <c r="K3124" s="17" t="s">
        <v>4790</v>
      </c>
      <c r="L3124" s="18" t="s">
        <v>4550</v>
      </c>
      <c r="M3124" s="195" t="s">
        <v>4707</v>
      </c>
      <c r="N3124" s="16" t="s">
        <v>4708</v>
      </c>
      <c r="O3124" s="17" t="s">
        <v>304</v>
      </c>
      <c r="P3124" s="17" t="s">
        <v>305</v>
      </c>
      <c r="Q3124" s="17" t="s">
        <v>306</v>
      </c>
      <c r="R3124">
        <v>0</v>
      </c>
      <c r="S3124">
        <v>0</v>
      </c>
      <c r="T3124">
        <v>0</v>
      </c>
      <c r="U3124">
        <v>0</v>
      </c>
      <c r="V3124">
        <v>0</v>
      </c>
      <c r="W3124">
        <v>0</v>
      </c>
      <c r="X3124">
        <v>0</v>
      </c>
      <c r="Y3124">
        <v>0</v>
      </c>
      <c r="Z3124">
        <v>0</v>
      </c>
      <c r="AA3124">
        <v>0</v>
      </c>
      <c r="AB3124">
        <v>0</v>
      </c>
      <c r="AC3124">
        <v>0</v>
      </c>
      <c r="AD3124">
        <v>0</v>
      </c>
      <c r="AE3124">
        <v>0</v>
      </c>
      <c r="AF3124">
        <v>7578</v>
      </c>
      <c r="AG3124" s="19">
        <v>1733</v>
      </c>
      <c r="AH3124">
        <v>10544</v>
      </c>
      <c r="AI3124">
        <v>32</v>
      </c>
      <c r="AJ3124">
        <v>48</v>
      </c>
      <c r="AK3124">
        <v>-394</v>
      </c>
      <c r="AL3124">
        <v>512</v>
      </c>
      <c r="AM3124">
        <v>18</v>
      </c>
      <c r="AN3124">
        <v>-13</v>
      </c>
      <c r="AO3124">
        <v>20</v>
      </c>
      <c r="AP3124">
        <v>28</v>
      </c>
      <c r="AQ3124">
        <v>64</v>
      </c>
      <c r="AR3124">
        <v>31</v>
      </c>
      <c r="AS3124">
        <v>188</v>
      </c>
      <c r="AT3124">
        <v>72</v>
      </c>
      <c r="AU3124">
        <v>116</v>
      </c>
      <c r="AV3124">
        <v>95</v>
      </c>
      <c r="AW3124">
        <v>313</v>
      </c>
      <c r="AX3124">
        <v>287</v>
      </c>
      <c r="AY3124">
        <v>811</v>
      </c>
      <c r="AZ3124">
        <v>0</v>
      </c>
      <c r="BA3124">
        <v>0</v>
      </c>
      <c r="BB3124">
        <v>0</v>
      </c>
      <c r="BC3124">
        <v>0</v>
      </c>
      <c r="BD3124">
        <v>0</v>
      </c>
      <c r="BE3124">
        <v>0</v>
      </c>
      <c r="BF3124">
        <v>0</v>
      </c>
      <c r="BG3124">
        <v>0</v>
      </c>
      <c r="BH3124">
        <v>0</v>
      </c>
      <c r="BI3124">
        <v>0</v>
      </c>
      <c r="BJ3124">
        <v>0</v>
      </c>
      <c r="BK3124">
        <v>2000</v>
      </c>
      <c r="BL3124">
        <v>2000</v>
      </c>
      <c r="BM3124">
        <v>2000</v>
      </c>
      <c r="BN3124">
        <v>1000</v>
      </c>
      <c r="BO3124">
        <v>1000</v>
      </c>
      <c r="BP3124">
        <v>1000</v>
      </c>
      <c r="BQ3124">
        <v>0</v>
      </c>
      <c r="BR3124">
        <v>1000</v>
      </c>
      <c r="BS3124">
        <v>0</v>
      </c>
      <c r="BT3124">
        <v>0</v>
      </c>
      <c r="BU3124">
        <v>1000</v>
      </c>
      <c r="BV3124">
        <v>0</v>
      </c>
      <c r="BW3124">
        <v>0</v>
      </c>
      <c r="BX3124" s="10">
        <v>0</v>
      </c>
      <c r="BY3124">
        <v>0</v>
      </c>
      <c r="BZ3124">
        <v>1000</v>
      </c>
      <c r="CA3124">
        <v>1000</v>
      </c>
      <c r="CB3124">
        <v>1000</v>
      </c>
      <c r="CC3124">
        <v>1000</v>
      </c>
      <c r="CD3124">
        <v>1000</v>
      </c>
      <c r="CE3124">
        <v>1000</v>
      </c>
    </row>
    <row r="3125" spans="1:83" x14ac:dyDescent="0.35">
      <c r="A3125" s="9" t="str">
        <f t="shared" si="48"/>
        <v>804010.503.59</v>
      </c>
      <c r="B3125" s="52" t="e">
        <f>+IF(MATCH(A3125,List!H$10:H$145,0),"Targeted")</f>
        <v>#N/A</v>
      </c>
      <c r="C3125" s="65"/>
      <c r="D3125" s="151"/>
      <c r="E3125" s="16" t="s">
        <v>4787</v>
      </c>
      <c r="F3125" s="16" t="s">
        <v>4788</v>
      </c>
      <c r="G3125" s="16" t="s">
        <v>298</v>
      </c>
      <c r="H3125" s="16" t="s">
        <v>4788</v>
      </c>
      <c r="I3125" s="16" t="s">
        <v>4795</v>
      </c>
      <c r="J3125" s="16" t="s">
        <v>4794</v>
      </c>
      <c r="K3125" s="17" t="s">
        <v>4790</v>
      </c>
      <c r="L3125" s="18" t="s">
        <v>4550</v>
      </c>
      <c r="M3125" s="195" t="s">
        <v>4707</v>
      </c>
      <c r="N3125" s="16" t="s">
        <v>4708</v>
      </c>
      <c r="O3125" s="17" t="s">
        <v>304</v>
      </c>
      <c r="P3125" s="17" t="s">
        <v>305</v>
      </c>
      <c r="Q3125" s="17" t="s">
        <v>306</v>
      </c>
      <c r="R3125">
        <v>0</v>
      </c>
      <c r="S3125">
        <v>0</v>
      </c>
      <c r="T3125">
        <v>0</v>
      </c>
      <c r="U3125">
        <v>0</v>
      </c>
      <c r="V3125">
        <v>0</v>
      </c>
      <c r="W3125">
        <v>0</v>
      </c>
      <c r="X3125">
        <v>0</v>
      </c>
      <c r="Y3125">
        <v>0</v>
      </c>
      <c r="Z3125">
        <v>0</v>
      </c>
      <c r="AA3125">
        <v>0</v>
      </c>
      <c r="AB3125">
        <v>0</v>
      </c>
      <c r="AC3125">
        <v>0</v>
      </c>
      <c r="AD3125">
        <v>0</v>
      </c>
      <c r="AE3125">
        <v>0</v>
      </c>
      <c r="AF3125">
        <v>0</v>
      </c>
      <c r="AG3125" s="19">
        <v>0</v>
      </c>
      <c r="AH3125">
        <v>0</v>
      </c>
      <c r="AI3125">
        <v>0</v>
      </c>
      <c r="AJ3125">
        <v>0</v>
      </c>
      <c r="AK3125">
        <v>0</v>
      </c>
      <c r="AL3125">
        <v>0</v>
      </c>
      <c r="AM3125">
        <v>0</v>
      </c>
      <c r="AN3125">
        <v>0</v>
      </c>
      <c r="AO3125">
        <v>-13</v>
      </c>
      <c r="AP3125">
        <v>-29</v>
      </c>
      <c r="AQ3125">
        <v>-177</v>
      </c>
      <c r="AR3125">
        <v>-38</v>
      </c>
      <c r="AS3125">
        <v>-69</v>
      </c>
      <c r="AT3125">
        <v>-71</v>
      </c>
      <c r="AU3125">
        <v>-165</v>
      </c>
      <c r="AV3125">
        <v>-159</v>
      </c>
      <c r="AW3125">
        <v>-385</v>
      </c>
      <c r="AX3125">
        <v>-239</v>
      </c>
      <c r="AY3125">
        <v>-953</v>
      </c>
      <c r="AZ3125">
        <v>-1000</v>
      </c>
      <c r="BA3125">
        <v>-1000</v>
      </c>
      <c r="BB3125">
        <v>-1000</v>
      </c>
      <c r="BC3125">
        <v>0</v>
      </c>
      <c r="BD3125">
        <v>-1000</v>
      </c>
      <c r="BE3125">
        <v>-1000</v>
      </c>
      <c r="BF3125">
        <v>-1000</v>
      </c>
      <c r="BG3125">
        <v>-1000</v>
      </c>
      <c r="BH3125">
        <v>-1000</v>
      </c>
      <c r="BI3125">
        <v>-2000</v>
      </c>
      <c r="BJ3125">
        <v>-2000</v>
      </c>
      <c r="BK3125">
        <v>-3000</v>
      </c>
      <c r="BL3125">
        <v>-2000</v>
      </c>
      <c r="BM3125">
        <v>-2000</v>
      </c>
      <c r="BN3125">
        <v>-1000</v>
      </c>
      <c r="BO3125">
        <v>-1000</v>
      </c>
      <c r="BP3125">
        <v>-1000</v>
      </c>
      <c r="BQ3125">
        <v>-1000</v>
      </c>
      <c r="BR3125">
        <v>0</v>
      </c>
      <c r="BS3125">
        <v>0</v>
      </c>
      <c r="BT3125">
        <v>-1000</v>
      </c>
      <c r="BU3125">
        <v>-1000</v>
      </c>
      <c r="BV3125">
        <v>0</v>
      </c>
      <c r="BW3125">
        <v>0</v>
      </c>
      <c r="BX3125" s="10">
        <v>0</v>
      </c>
      <c r="BY3125">
        <v>-1000</v>
      </c>
      <c r="BZ3125">
        <v>-1000</v>
      </c>
      <c r="CA3125">
        <v>-1000</v>
      </c>
      <c r="CB3125">
        <v>-1000</v>
      </c>
      <c r="CC3125">
        <v>-1000</v>
      </c>
      <c r="CD3125">
        <v>-1000</v>
      </c>
      <c r="CE3125">
        <v>-1000</v>
      </c>
    </row>
    <row r="3126" spans="1:83" x14ac:dyDescent="0.35">
      <c r="A3126" s="9" t="str">
        <f t="shared" si="48"/>
        <v>0200.503.43</v>
      </c>
      <c r="B3126" s="52" t="e">
        <f>+IF(MATCH(A3126,List!H$10:H$145,0),"Targeted")</f>
        <v>#N/A</v>
      </c>
      <c r="C3126" s="65"/>
      <c r="D3126" s="151" t="s">
        <v>7700</v>
      </c>
      <c r="E3126" s="16" t="s">
        <v>4796</v>
      </c>
      <c r="F3126" s="16" t="s">
        <v>4797</v>
      </c>
      <c r="G3126" s="16" t="s">
        <v>298</v>
      </c>
      <c r="H3126" s="16" t="s">
        <v>4797</v>
      </c>
      <c r="I3126" s="16" t="s">
        <v>24</v>
      </c>
      <c r="J3126" s="16" t="s">
        <v>4789</v>
      </c>
      <c r="K3126" s="17" t="s">
        <v>4798</v>
      </c>
      <c r="L3126" s="18" t="s">
        <v>4550</v>
      </c>
      <c r="M3126" s="195" t="s">
        <v>4707</v>
      </c>
      <c r="N3126" s="16" t="s">
        <v>4708</v>
      </c>
      <c r="O3126" s="17" t="s">
        <v>346</v>
      </c>
      <c r="P3126" s="17" t="s">
        <v>305</v>
      </c>
      <c r="Q3126" s="17" t="s">
        <v>306</v>
      </c>
      <c r="R3126">
        <v>0</v>
      </c>
      <c r="S3126">
        <v>0</v>
      </c>
      <c r="T3126">
        <v>0</v>
      </c>
      <c r="U3126">
        <v>0</v>
      </c>
      <c r="V3126">
        <v>1183</v>
      </c>
      <c r="W3126">
        <v>4105</v>
      </c>
      <c r="X3126">
        <v>3892</v>
      </c>
      <c r="Y3126">
        <v>5334</v>
      </c>
      <c r="Z3126">
        <v>6000</v>
      </c>
      <c r="AA3126">
        <v>11500</v>
      </c>
      <c r="AB3126">
        <v>18000</v>
      </c>
      <c r="AC3126">
        <v>29900</v>
      </c>
      <c r="AD3126">
        <v>41000</v>
      </c>
      <c r="AE3126">
        <v>59000</v>
      </c>
      <c r="AF3126">
        <v>0</v>
      </c>
      <c r="AG3126" s="19">
        <v>0</v>
      </c>
      <c r="AH3126">
        <v>0</v>
      </c>
      <c r="AI3126">
        <v>122775</v>
      </c>
      <c r="AJ3126">
        <v>139223</v>
      </c>
      <c r="AK3126">
        <v>157217</v>
      </c>
      <c r="AL3126">
        <v>153583</v>
      </c>
      <c r="AM3126">
        <v>129742</v>
      </c>
      <c r="AN3126">
        <v>132007</v>
      </c>
      <c r="AO3126">
        <v>139118</v>
      </c>
      <c r="AP3126">
        <v>148770</v>
      </c>
      <c r="AQ3126">
        <v>133565</v>
      </c>
      <c r="AR3126">
        <v>131088</v>
      </c>
      <c r="AS3126">
        <v>134167</v>
      </c>
      <c r="AT3126">
        <v>146264</v>
      </c>
      <c r="AU3126">
        <v>144717</v>
      </c>
      <c r="AV3126">
        <v>152383</v>
      </c>
      <c r="AW3126">
        <v>161317</v>
      </c>
      <c r="AX3126">
        <v>168479</v>
      </c>
      <c r="AY3126">
        <v>177772</v>
      </c>
      <c r="AZ3126">
        <v>180000</v>
      </c>
      <c r="BA3126">
        <v>147000</v>
      </c>
      <c r="BB3126">
        <v>124000</v>
      </c>
      <c r="BC3126">
        <v>110000</v>
      </c>
      <c r="BD3126">
        <v>113000</v>
      </c>
      <c r="BE3126">
        <v>113000</v>
      </c>
      <c r="BF3126">
        <v>119000</v>
      </c>
      <c r="BG3126">
        <v>119000</v>
      </c>
      <c r="BH3126">
        <v>121000</v>
      </c>
      <c r="BI3126">
        <v>127000</v>
      </c>
      <c r="BJ3126">
        <v>135000</v>
      </c>
      <c r="BK3126">
        <v>137000</v>
      </c>
      <c r="BL3126">
        <v>137000</v>
      </c>
      <c r="BM3126">
        <v>139000</v>
      </c>
      <c r="BN3126">
        <v>151000</v>
      </c>
      <c r="BO3126">
        <v>156000</v>
      </c>
      <c r="BP3126">
        <v>151000</v>
      </c>
      <c r="BQ3126">
        <v>151000</v>
      </c>
      <c r="BR3126">
        <v>147000</v>
      </c>
      <c r="BS3126">
        <v>140000</v>
      </c>
      <c r="BT3126">
        <v>147000</v>
      </c>
      <c r="BU3126">
        <v>145000</v>
      </c>
      <c r="BV3126">
        <v>147000</v>
      </c>
      <c r="BW3126">
        <v>144000</v>
      </c>
      <c r="BX3126">
        <v>140000</v>
      </c>
      <c r="BY3126">
        <v>160000</v>
      </c>
      <c r="BZ3126">
        <v>148000</v>
      </c>
      <c r="CA3126">
        <v>207000</v>
      </c>
      <c r="CB3126">
        <v>191000</v>
      </c>
      <c r="CC3126">
        <v>185000</v>
      </c>
      <c r="CD3126">
        <v>187000</v>
      </c>
      <c r="CE3126">
        <v>191000</v>
      </c>
    </row>
    <row r="3127" spans="1:83" x14ac:dyDescent="0.35">
      <c r="A3127" s="9" t="str">
        <f t="shared" si="48"/>
        <v>0200.503.43</v>
      </c>
      <c r="B3127" s="52" t="e">
        <f>+IF(MATCH(A3127,List!H$10:H$145,0),"Targeted")</f>
        <v>#N/A</v>
      </c>
      <c r="C3127" s="65"/>
      <c r="D3127" s="151" t="s">
        <v>7700</v>
      </c>
      <c r="E3127" s="16" t="s">
        <v>4796</v>
      </c>
      <c r="F3127" s="16" t="s">
        <v>4797</v>
      </c>
      <c r="G3127" s="16" t="s">
        <v>298</v>
      </c>
      <c r="H3127" s="16" t="s">
        <v>4797</v>
      </c>
      <c r="I3127" s="16" t="s">
        <v>24</v>
      </c>
      <c r="J3127" s="16" t="s">
        <v>4789</v>
      </c>
      <c r="K3127" s="17" t="s">
        <v>4798</v>
      </c>
      <c r="L3127" s="18" t="s">
        <v>4550</v>
      </c>
      <c r="M3127" s="195" t="s">
        <v>4707</v>
      </c>
      <c r="N3127" s="16" t="s">
        <v>4708</v>
      </c>
      <c r="O3127" s="17" t="s">
        <v>346</v>
      </c>
      <c r="P3127" s="17" t="s">
        <v>524</v>
      </c>
      <c r="Q3127" s="17" t="s">
        <v>306</v>
      </c>
      <c r="R3127">
        <v>0</v>
      </c>
      <c r="S3127">
        <v>0</v>
      </c>
      <c r="T3127">
        <v>0</v>
      </c>
      <c r="U3127">
        <v>0</v>
      </c>
      <c r="V3127">
        <v>0</v>
      </c>
      <c r="W3127">
        <v>0</v>
      </c>
      <c r="X3127">
        <v>0</v>
      </c>
      <c r="Y3127">
        <v>0</v>
      </c>
      <c r="Z3127">
        <v>0</v>
      </c>
      <c r="AA3127">
        <v>0</v>
      </c>
      <c r="AB3127">
        <v>0</v>
      </c>
      <c r="AC3127">
        <v>0</v>
      </c>
      <c r="AD3127">
        <v>0</v>
      </c>
      <c r="AE3127">
        <v>0</v>
      </c>
      <c r="AF3127">
        <v>0</v>
      </c>
      <c r="AG3127" s="19">
        <v>0</v>
      </c>
      <c r="AH3127">
        <v>0</v>
      </c>
      <c r="AI3127">
        <v>0</v>
      </c>
      <c r="AJ3127">
        <v>0</v>
      </c>
      <c r="AK3127">
        <v>0</v>
      </c>
      <c r="AL3127">
        <v>0</v>
      </c>
      <c r="AM3127">
        <v>0</v>
      </c>
      <c r="AN3127">
        <v>0</v>
      </c>
      <c r="AO3127">
        <v>0</v>
      </c>
      <c r="AP3127">
        <v>0</v>
      </c>
      <c r="AQ3127">
        <v>0</v>
      </c>
      <c r="AR3127">
        <v>0</v>
      </c>
      <c r="AS3127">
        <v>0</v>
      </c>
      <c r="AT3127">
        <v>0</v>
      </c>
      <c r="AU3127">
        <v>0</v>
      </c>
      <c r="AV3127">
        <v>0</v>
      </c>
      <c r="AW3127">
        <v>0</v>
      </c>
      <c r="AX3127">
        <v>0</v>
      </c>
      <c r="AY3127">
        <v>0</v>
      </c>
      <c r="AZ3127">
        <v>0</v>
      </c>
      <c r="BA3127">
        <v>0</v>
      </c>
      <c r="BB3127">
        <v>0</v>
      </c>
      <c r="BC3127">
        <v>0</v>
      </c>
      <c r="BD3127">
        <v>0</v>
      </c>
      <c r="BE3127">
        <v>0</v>
      </c>
      <c r="BF3127">
        <v>0</v>
      </c>
      <c r="BG3127">
        <v>0</v>
      </c>
      <c r="BH3127">
        <v>0</v>
      </c>
      <c r="BI3127">
        <v>0</v>
      </c>
      <c r="BJ3127">
        <v>0</v>
      </c>
      <c r="BK3127">
        <v>0</v>
      </c>
      <c r="BL3127">
        <v>0</v>
      </c>
      <c r="BM3127">
        <v>0</v>
      </c>
      <c r="BN3127">
        <v>0</v>
      </c>
      <c r="BO3127">
        <v>0</v>
      </c>
      <c r="BP3127">
        <v>0</v>
      </c>
      <c r="BQ3127">
        <v>0</v>
      </c>
      <c r="BR3127">
        <v>0</v>
      </c>
      <c r="BS3127">
        <v>0</v>
      </c>
      <c r="BT3127">
        <v>0</v>
      </c>
      <c r="BU3127">
        <v>0</v>
      </c>
      <c r="BV3127">
        <v>0</v>
      </c>
      <c r="BW3127">
        <v>0</v>
      </c>
      <c r="BX3127">
        <v>0</v>
      </c>
      <c r="BY3127">
        <v>0</v>
      </c>
      <c r="BZ3127">
        <v>42000</v>
      </c>
      <c r="CA3127">
        <v>0</v>
      </c>
      <c r="CB3127">
        <v>0</v>
      </c>
      <c r="CC3127">
        <v>0</v>
      </c>
      <c r="CD3127">
        <v>0</v>
      </c>
      <c r="CE3127">
        <v>0</v>
      </c>
    </row>
    <row r="3128" spans="1:83" x14ac:dyDescent="0.35">
      <c r="A3128" s="9" t="str">
        <f t="shared" si="48"/>
        <v>0200.503.43</v>
      </c>
      <c r="B3128" s="52" t="e">
        <f>+IF(MATCH(A3128,List!H$10:H$145,0),"Targeted")</f>
        <v>#N/A</v>
      </c>
      <c r="C3128" s="65"/>
      <c r="D3128" s="151"/>
      <c r="E3128" s="16" t="s">
        <v>4796</v>
      </c>
      <c r="F3128" s="16" t="s">
        <v>4797</v>
      </c>
      <c r="G3128" s="16" t="s">
        <v>298</v>
      </c>
      <c r="H3128" s="16" t="s">
        <v>4797</v>
      </c>
      <c r="I3128" s="16" t="s">
        <v>24</v>
      </c>
      <c r="J3128" s="16" t="s">
        <v>4789</v>
      </c>
      <c r="K3128" s="17" t="s">
        <v>4798</v>
      </c>
      <c r="L3128" s="18" t="s">
        <v>4550</v>
      </c>
      <c r="M3128" s="195" t="s">
        <v>4707</v>
      </c>
      <c r="N3128" s="16" t="s">
        <v>4708</v>
      </c>
      <c r="O3128" s="17" t="s">
        <v>304</v>
      </c>
      <c r="P3128" s="17" t="s">
        <v>305</v>
      </c>
      <c r="Q3128" s="17" t="s">
        <v>306</v>
      </c>
      <c r="R3128">
        <v>0</v>
      </c>
      <c r="S3128">
        <v>0</v>
      </c>
      <c r="T3128">
        <v>0</v>
      </c>
      <c r="U3128">
        <v>0</v>
      </c>
      <c r="V3128">
        <v>0</v>
      </c>
      <c r="W3128">
        <v>0</v>
      </c>
      <c r="X3128">
        <v>0</v>
      </c>
      <c r="Y3128">
        <v>0</v>
      </c>
      <c r="Z3128">
        <v>0</v>
      </c>
      <c r="AA3128">
        <v>0</v>
      </c>
      <c r="AB3128">
        <v>0</v>
      </c>
      <c r="AC3128">
        <v>0</v>
      </c>
      <c r="AD3128">
        <v>0</v>
      </c>
      <c r="AE3128">
        <v>0</v>
      </c>
      <c r="AF3128">
        <v>0</v>
      </c>
      <c r="AG3128" s="19">
        <v>0</v>
      </c>
      <c r="AH3128">
        <v>0</v>
      </c>
      <c r="AI3128">
        <v>0</v>
      </c>
      <c r="AJ3128">
        <v>0</v>
      </c>
      <c r="AK3128">
        <v>0</v>
      </c>
      <c r="AL3128">
        <v>0</v>
      </c>
      <c r="AM3128">
        <v>0</v>
      </c>
      <c r="AN3128">
        <v>0</v>
      </c>
      <c r="AO3128">
        <v>0</v>
      </c>
      <c r="AP3128">
        <v>0</v>
      </c>
      <c r="AQ3128">
        <v>0</v>
      </c>
      <c r="AR3128">
        <v>0</v>
      </c>
      <c r="AS3128">
        <v>0</v>
      </c>
      <c r="AT3128">
        <v>0</v>
      </c>
      <c r="AU3128">
        <v>0</v>
      </c>
      <c r="AV3128">
        <v>0</v>
      </c>
      <c r="AW3128">
        <v>0</v>
      </c>
      <c r="AX3128">
        <v>0</v>
      </c>
      <c r="AY3128">
        <v>0</v>
      </c>
      <c r="AZ3128">
        <v>0</v>
      </c>
      <c r="BA3128">
        <v>0</v>
      </c>
      <c r="BB3128">
        <v>0</v>
      </c>
      <c r="BC3128">
        <v>0</v>
      </c>
      <c r="BD3128">
        <v>0</v>
      </c>
      <c r="BE3128">
        <v>0</v>
      </c>
      <c r="BF3128">
        <v>1000</v>
      </c>
      <c r="BG3128">
        <v>1000</v>
      </c>
      <c r="BH3128">
        <v>0</v>
      </c>
      <c r="BI3128">
        <v>0</v>
      </c>
      <c r="BJ3128">
        <v>0</v>
      </c>
      <c r="BK3128">
        <v>0</v>
      </c>
      <c r="BL3128">
        <v>0</v>
      </c>
      <c r="BM3128">
        <v>0</v>
      </c>
      <c r="BN3128">
        <v>0</v>
      </c>
      <c r="BO3128">
        <v>0</v>
      </c>
      <c r="BP3128">
        <v>0</v>
      </c>
      <c r="BQ3128">
        <v>0</v>
      </c>
      <c r="BR3128">
        <v>0</v>
      </c>
      <c r="BS3128">
        <v>0</v>
      </c>
      <c r="BT3128">
        <v>0</v>
      </c>
      <c r="BU3128">
        <v>0</v>
      </c>
      <c r="BV3128">
        <v>0</v>
      </c>
      <c r="BW3128">
        <v>0</v>
      </c>
      <c r="BX3128" s="10">
        <v>0</v>
      </c>
      <c r="BY3128">
        <v>0</v>
      </c>
      <c r="BZ3128">
        <v>38000</v>
      </c>
      <c r="CA3128">
        <v>34000</v>
      </c>
      <c r="CB3128">
        <v>3000</v>
      </c>
      <c r="CC3128">
        <v>1000</v>
      </c>
      <c r="CD3128">
        <v>1000</v>
      </c>
      <c r="CE3128">
        <v>0</v>
      </c>
    </row>
    <row r="3129" spans="1:83" x14ac:dyDescent="0.35">
      <c r="A3129" s="9" t="str">
        <f t="shared" si="48"/>
        <v>0200.503.43</v>
      </c>
      <c r="B3129" s="52" t="e">
        <f>+IF(MATCH(A3129,List!H$10:H$145,0),"Targeted")</f>
        <v>#N/A</v>
      </c>
      <c r="C3129" s="65"/>
      <c r="D3129" s="151"/>
      <c r="E3129" s="16" t="s">
        <v>4796</v>
      </c>
      <c r="F3129" s="16" t="s">
        <v>4797</v>
      </c>
      <c r="G3129" s="16" t="s">
        <v>298</v>
      </c>
      <c r="H3129" s="16" t="s">
        <v>4797</v>
      </c>
      <c r="I3129" s="16" t="s">
        <v>24</v>
      </c>
      <c r="J3129" s="16" t="s">
        <v>4789</v>
      </c>
      <c r="K3129" s="17" t="s">
        <v>4798</v>
      </c>
      <c r="L3129" s="18" t="s">
        <v>4550</v>
      </c>
      <c r="M3129" s="195" t="s">
        <v>4707</v>
      </c>
      <c r="N3129" s="16" t="s">
        <v>4708</v>
      </c>
      <c r="O3129" s="17" t="s">
        <v>304</v>
      </c>
      <c r="P3129" s="17" t="s">
        <v>524</v>
      </c>
      <c r="Q3129" s="17" t="s">
        <v>306</v>
      </c>
      <c r="R3129">
        <v>0</v>
      </c>
      <c r="S3129">
        <v>0</v>
      </c>
      <c r="T3129">
        <v>0</v>
      </c>
      <c r="U3129">
        <v>0</v>
      </c>
      <c r="V3129">
        <v>0</v>
      </c>
      <c r="W3129">
        <v>0</v>
      </c>
      <c r="X3129">
        <v>0</v>
      </c>
      <c r="Y3129">
        <v>0</v>
      </c>
      <c r="Z3129">
        <v>0</v>
      </c>
      <c r="AA3129">
        <v>0</v>
      </c>
      <c r="AB3129">
        <v>0</v>
      </c>
      <c r="AC3129">
        <v>0</v>
      </c>
      <c r="AD3129">
        <v>0</v>
      </c>
      <c r="AE3129">
        <v>0</v>
      </c>
      <c r="AF3129">
        <v>0</v>
      </c>
      <c r="AG3129" s="19">
        <v>0</v>
      </c>
      <c r="AH3129">
        <v>0</v>
      </c>
      <c r="AI3129">
        <v>0</v>
      </c>
      <c r="AJ3129">
        <v>0</v>
      </c>
      <c r="AK3129">
        <v>0</v>
      </c>
      <c r="AL3129">
        <v>0</v>
      </c>
      <c r="AM3129">
        <v>0</v>
      </c>
      <c r="AN3129">
        <v>0</v>
      </c>
      <c r="AO3129">
        <v>0</v>
      </c>
      <c r="AP3129">
        <v>0</v>
      </c>
      <c r="AQ3129">
        <v>0</v>
      </c>
      <c r="AR3129">
        <v>0</v>
      </c>
      <c r="AS3129">
        <v>0</v>
      </c>
      <c r="AT3129">
        <v>0</v>
      </c>
      <c r="AU3129">
        <v>0</v>
      </c>
      <c r="AV3129">
        <v>0</v>
      </c>
      <c r="AW3129">
        <v>0</v>
      </c>
      <c r="AX3129">
        <v>0</v>
      </c>
      <c r="AY3129">
        <v>0</v>
      </c>
      <c r="AZ3129">
        <v>0</v>
      </c>
      <c r="BA3129">
        <v>0</v>
      </c>
      <c r="BB3129">
        <v>0</v>
      </c>
      <c r="BC3129">
        <v>0</v>
      </c>
      <c r="BD3129">
        <v>0</v>
      </c>
      <c r="BE3129">
        <v>0</v>
      </c>
      <c r="BF3129">
        <v>0</v>
      </c>
      <c r="BG3129">
        <v>0</v>
      </c>
      <c r="BH3129">
        <v>0</v>
      </c>
      <c r="BI3129">
        <v>0</v>
      </c>
      <c r="BJ3129">
        <v>0</v>
      </c>
      <c r="BK3129">
        <v>0</v>
      </c>
      <c r="BL3129">
        <v>0</v>
      </c>
      <c r="BM3129">
        <v>0</v>
      </c>
      <c r="BN3129">
        <v>0</v>
      </c>
      <c r="BO3129">
        <v>0</v>
      </c>
      <c r="BP3129">
        <v>0</v>
      </c>
      <c r="BQ3129">
        <v>0</v>
      </c>
      <c r="BR3129">
        <v>0</v>
      </c>
      <c r="BS3129">
        <v>0</v>
      </c>
      <c r="BT3129">
        <v>0</v>
      </c>
      <c r="BU3129">
        <v>0</v>
      </c>
      <c r="BV3129">
        <v>0</v>
      </c>
      <c r="BW3129">
        <v>0</v>
      </c>
      <c r="BX3129" s="10">
        <v>0</v>
      </c>
      <c r="BY3129">
        <v>0</v>
      </c>
      <c r="BZ3129">
        <v>50000</v>
      </c>
      <c r="CA3129">
        <v>6000</v>
      </c>
      <c r="CB3129">
        <v>1000</v>
      </c>
      <c r="CC3129">
        <v>0</v>
      </c>
      <c r="CD3129">
        <v>0</v>
      </c>
      <c r="CE3129">
        <v>0</v>
      </c>
    </row>
    <row r="3130" spans="1:83" x14ac:dyDescent="0.35">
      <c r="A3130" s="9" t="str">
        <f t="shared" si="48"/>
        <v>8050.503.43</v>
      </c>
      <c r="B3130" s="52" t="e">
        <f>+IF(MATCH(A3130,List!H$10:H$145,0),"Targeted")</f>
        <v>#N/A</v>
      </c>
      <c r="C3130" s="65"/>
      <c r="D3130" s="151"/>
      <c r="E3130" s="16" t="s">
        <v>4796</v>
      </c>
      <c r="F3130" s="16" t="s">
        <v>4797</v>
      </c>
      <c r="G3130" s="16" t="s">
        <v>298</v>
      </c>
      <c r="H3130" s="16" t="s">
        <v>4797</v>
      </c>
      <c r="I3130" s="16" t="s">
        <v>4799</v>
      </c>
      <c r="J3130" s="16" t="s">
        <v>4800</v>
      </c>
      <c r="K3130" s="17" t="s">
        <v>4798</v>
      </c>
      <c r="L3130" s="18" t="s">
        <v>4550</v>
      </c>
      <c r="M3130" s="195" t="s">
        <v>4707</v>
      </c>
      <c r="N3130" s="16" t="s">
        <v>4708</v>
      </c>
      <c r="O3130" s="17" t="s">
        <v>304</v>
      </c>
      <c r="P3130" s="17" t="s">
        <v>305</v>
      </c>
      <c r="Q3130" s="17" t="s">
        <v>306</v>
      </c>
      <c r="R3130">
        <v>0</v>
      </c>
      <c r="S3130">
        <v>0</v>
      </c>
      <c r="T3130">
        <v>0</v>
      </c>
      <c r="U3130">
        <v>0</v>
      </c>
      <c r="V3130">
        <v>34</v>
      </c>
      <c r="W3130">
        <v>789</v>
      </c>
      <c r="X3130">
        <v>756</v>
      </c>
      <c r="Y3130">
        <v>1183</v>
      </c>
      <c r="Z3130">
        <v>2211</v>
      </c>
      <c r="AA3130">
        <v>5287</v>
      </c>
      <c r="AB3130">
        <v>7509</v>
      </c>
      <c r="AC3130">
        <v>6988</v>
      </c>
      <c r="AD3130">
        <v>12999</v>
      </c>
      <c r="AE3130">
        <v>9361</v>
      </c>
      <c r="AF3130">
        <v>0</v>
      </c>
      <c r="AG3130" s="19">
        <v>0</v>
      </c>
      <c r="AH3130">
        <v>0</v>
      </c>
      <c r="AI3130">
        <v>3034</v>
      </c>
      <c r="AJ3130">
        <v>8319</v>
      </c>
      <c r="AK3130">
        <v>11414</v>
      </c>
      <c r="AL3130">
        <v>11972</v>
      </c>
      <c r="AM3130">
        <v>7168</v>
      </c>
      <c r="AN3130">
        <v>2079</v>
      </c>
      <c r="AO3130">
        <v>540</v>
      </c>
      <c r="AP3130">
        <v>703</v>
      </c>
      <c r="AQ3130">
        <v>975</v>
      </c>
      <c r="AR3130">
        <v>141</v>
      </c>
      <c r="AS3130">
        <v>195</v>
      </c>
      <c r="AT3130">
        <v>284</v>
      </c>
      <c r="AU3130">
        <v>822</v>
      </c>
      <c r="AV3130">
        <v>622</v>
      </c>
      <c r="AW3130">
        <v>498</v>
      </c>
      <c r="AX3130">
        <v>472</v>
      </c>
      <c r="AY3130">
        <v>199</v>
      </c>
      <c r="AZ3130">
        <v>0</v>
      </c>
      <c r="BA3130">
        <v>0</v>
      </c>
      <c r="BB3130">
        <v>0</v>
      </c>
      <c r="BC3130">
        <v>0</v>
      </c>
      <c r="BD3130">
        <v>0</v>
      </c>
      <c r="BE3130">
        <v>0</v>
      </c>
      <c r="BF3130">
        <v>0</v>
      </c>
      <c r="BG3130">
        <v>0</v>
      </c>
      <c r="BH3130">
        <v>0</v>
      </c>
      <c r="BI3130">
        <v>0</v>
      </c>
      <c r="BJ3130">
        <v>0</v>
      </c>
      <c r="BK3130">
        <v>1000</v>
      </c>
      <c r="BL3130">
        <v>1000</v>
      </c>
      <c r="BM3130">
        <v>1000</v>
      </c>
      <c r="BN3130">
        <v>1000</v>
      </c>
      <c r="BO3130">
        <v>1000</v>
      </c>
      <c r="BP3130">
        <v>1000</v>
      </c>
      <c r="BQ3130">
        <v>1000</v>
      </c>
      <c r="BR3130">
        <v>2000</v>
      </c>
      <c r="BS3130">
        <v>0</v>
      </c>
      <c r="BT3130">
        <v>0</v>
      </c>
      <c r="BU3130">
        <v>0</v>
      </c>
      <c r="BV3130">
        <v>0</v>
      </c>
      <c r="BW3130">
        <v>1000</v>
      </c>
      <c r="BX3130" s="10">
        <v>0</v>
      </c>
      <c r="BY3130">
        <v>0</v>
      </c>
      <c r="BZ3130">
        <v>1000</v>
      </c>
      <c r="CA3130">
        <v>1000</v>
      </c>
      <c r="CB3130">
        <v>1000</v>
      </c>
      <c r="CC3130">
        <v>1000</v>
      </c>
      <c r="CD3130">
        <v>1000</v>
      </c>
      <c r="CE3130">
        <v>1000</v>
      </c>
    </row>
    <row r="3131" spans="1:83" x14ac:dyDescent="0.35">
      <c r="A3131" s="9" t="str">
        <f t="shared" si="48"/>
        <v>805010.503.43</v>
      </c>
      <c r="B3131" s="52" t="e">
        <f>+IF(MATCH(A3131,List!H$10:H$145,0),"Targeted")</f>
        <v>#N/A</v>
      </c>
      <c r="C3131" s="65"/>
      <c r="D3131" s="151"/>
      <c r="E3131" s="16" t="s">
        <v>4796</v>
      </c>
      <c r="F3131" s="16" t="s">
        <v>4797</v>
      </c>
      <c r="G3131" s="16" t="s">
        <v>298</v>
      </c>
      <c r="H3131" s="16" t="s">
        <v>4797</v>
      </c>
      <c r="I3131" s="16" t="s">
        <v>4801</v>
      </c>
      <c r="J3131" s="16" t="s">
        <v>4800</v>
      </c>
      <c r="K3131" s="17" t="s">
        <v>4798</v>
      </c>
      <c r="L3131" s="18" t="s">
        <v>4550</v>
      </c>
      <c r="M3131" s="195" t="s">
        <v>4707</v>
      </c>
      <c r="N3131" s="16" t="s">
        <v>4708</v>
      </c>
      <c r="O3131" s="17" t="s">
        <v>304</v>
      </c>
      <c r="P3131" s="17" t="s">
        <v>305</v>
      </c>
      <c r="Q3131" s="17" t="s">
        <v>306</v>
      </c>
      <c r="R3131">
        <v>0</v>
      </c>
      <c r="S3131">
        <v>0</v>
      </c>
      <c r="T3131">
        <v>0</v>
      </c>
      <c r="U3131">
        <v>0</v>
      </c>
      <c r="V3131">
        <v>0</v>
      </c>
      <c r="W3131">
        <v>0</v>
      </c>
      <c r="X3131">
        <v>0</v>
      </c>
      <c r="Y3131">
        <v>0</v>
      </c>
      <c r="Z3131">
        <v>0</v>
      </c>
      <c r="AA3131">
        <v>0</v>
      </c>
      <c r="AB3131">
        <v>0</v>
      </c>
      <c r="AC3131">
        <v>0</v>
      </c>
      <c r="AD3131">
        <v>0</v>
      </c>
      <c r="AE3131">
        <v>0</v>
      </c>
      <c r="AF3131">
        <v>0</v>
      </c>
      <c r="AG3131" s="19">
        <v>0</v>
      </c>
      <c r="AH3131">
        <v>0</v>
      </c>
      <c r="AI3131">
        <v>0</v>
      </c>
      <c r="AJ3131">
        <v>0</v>
      </c>
      <c r="AK3131">
        <v>0</v>
      </c>
      <c r="AL3131">
        <v>0</v>
      </c>
      <c r="AM3131">
        <v>0</v>
      </c>
      <c r="AN3131">
        <v>0</v>
      </c>
      <c r="AO3131">
        <v>-757</v>
      </c>
      <c r="AP3131">
        <v>-777</v>
      </c>
      <c r="AQ3131">
        <v>-339</v>
      </c>
      <c r="AR3131">
        <v>-77</v>
      </c>
      <c r="AS3131">
        <v>-688</v>
      </c>
      <c r="AT3131">
        <v>-563</v>
      </c>
      <c r="AU3131">
        <v>-602</v>
      </c>
      <c r="AV3131">
        <v>-82</v>
      </c>
      <c r="AW3131">
        <v>-1033</v>
      </c>
      <c r="AX3131">
        <v>-62</v>
      </c>
      <c r="AY3131">
        <v>-65</v>
      </c>
      <c r="AZ3131">
        <v>0</v>
      </c>
      <c r="BA3131">
        <v>0</v>
      </c>
      <c r="BB3131">
        <v>0</v>
      </c>
      <c r="BC3131">
        <v>0</v>
      </c>
      <c r="BD3131">
        <v>-1000</v>
      </c>
      <c r="BE3131">
        <v>-1000</v>
      </c>
      <c r="BF3131">
        <v>-2000</v>
      </c>
      <c r="BG3131">
        <v>-1000</v>
      </c>
      <c r="BH3131">
        <v>0</v>
      </c>
      <c r="BI3131">
        <v>0</v>
      </c>
      <c r="BJ3131">
        <v>-1000</v>
      </c>
      <c r="BK3131">
        <v>-1000</v>
      </c>
      <c r="BL3131">
        <v>0</v>
      </c>
      <c r="BM3131">
        <v>-1000</v>
      </c>
      <c r="BN3131">
        <v>-1000</v>
      </c>
      <c r="BO3131">
        <v>-1000</v>
      </c>
      <c r="BP3131">
        <v>-2000</v>
      </c>
      <c r="BQ3131">
        <v>-1000</v>
      </c>
      <c r="BR3131">
        <v>-1000</v>
      </c>
      <c r="BS3131">
        <v>0</v>
      </c>
      <c r="BT3131">
        <v>0</v>
      </c>
      <c r="BU3131">
        <v>0</v>
      </c>
      <c r="BV3131">
        <v>-1000</v>
      </c>
      <c r="BW3131">
        <v>0</v>
      </c>
      <c r="BX3131" s="10">
        <v>-1000</v>
      </c>
      <c r="BY3131">
        <v>0</v>
      </c>
      <c r="BZ3131">
        <v>-1000</v>
      </c>
      <c r="CA3131">
        <v>-1000</v>
      </c>
      <c r="CB3131">
        <v>-1000</v>
      </c>
      <c r="CC3131">
        <v>-1000</v>
      </c>
      <c r="CD3131">
        <v>-1000</v>
      </c>
      <c r="CE3131">
        <v>-1000</v>
      </c>
    </row>
    <row r="3132" spans="1:83" x14ac:dyDescent="0.35">
      <c r="A3132" s="9" t="str">
        <f t="shared" si="48"/>
        <v>0000.503.33</v>
      </c>
      <c r="B3132" s="52" t="e">
        <f>+IF(MATCH(A3132,List!H$10:H$145,0),"Targeted")</f>
        <v>#N/A</v>
      </c>
      <c r="C3132" s="65"/>
      <c r="D3132" s="151" t="s">
        <v>7700</v>
      </c>
      <c r="E3132" s="16" t="s">
        <v>172</v>
      </c>
      <c r="F3132" s="16" t="s">
        <v>1651</v>
      </c>
      <c r="G3132" s="16" t="s">
        <v>298</v>
      </c>
      <c r="H3132" s="16" t="s">
        <v>1651</v>
      </c>
      <c r="I3132" s="16" t="s">
        <v>471</v>
      </c>
      <c r="J3132" s="16" t="s">
        <v>1651</v>
      </c>
      <c r="K3132" s="17" t="s">
        <v>1654</v>
      </c>
      <c r="L3132" s="18" t="s">
        <v>4550</v>
      </c>
      <c r="M3132" s="195" t="s">
        <v>4707</v>
      </c>
      <c r="N3132" s="16" t="s">
        <v>4708</v>
      </c>
      <c r="O3132" s="17" t="s">
        <v>346</v>
      </c>
      <c r="P3132" s="17" t="s">
        <v>305</v>
      </c>
      <c r="Q3132" s="17" t="s">
        <v>306</v>
      </c>
      <c r="R3132">
        <v>0</v>
      </c>
      <c r="S3132">
        <v>0</v>
      </c>
      <c r="T3132">
        <v>0</v>
      </c>
      <c r="U3132">
        <v>0</v>
      </c>
      <c r="V3132">
        <v>0</v>
      </c>
      <c r="W3132">
        <v>0</v>
      </c>
      <c r="X3132">
        <v>0</v>
      </c>
      <c r="Y3132">
        <v>0</v>
      </c>
      <c r="Z3132">
        <v>87823</v>
      </c>
      <c r="AA3132">
        <v>0</v>
      </c>
      <c r="AB3132">
        <v>0</v>
      </c>
      <c r="AC3132">
        <v>0</v>
      </c>
      <c r="AD3132">
        <v>0</v>
      </c>
      <c r="AE3132">
        <v>0</v>
      </c>
      <c r="AF3132">
        <v>34</v>
      </c>
      <c r="AG3132" s="19">
        <v>0</v>
      </c>
      <c r="AH3132">
        <v>0</v>
      </c>
      <c r="AI3132">
        <v>0</v>
      </c>
      <c r="AJ3132">
        <v>0</v>
      </c>
      <c r="AK3132">
        <v>0</v>
      </c>
      <c r="AL3132">
        <v>0</v>
      </c>
      <c r="AM3132">
        <v>0</v>
      </c>
      <c r="AN3132">
        <v>0</v>
      </c>
      <c r="AO3132">
        <v>0</v>
      </c>
      <c r="AP3132">
        <v>0</v>
      </c>
      <c r="AQ3132">
        <v>0</v>
      </c>
      <c r="AR3132">
        <v>0</v>
      </c>
      <c r="AS3132">
        <v>0</v>
      </c>
      <c r="AT3132">
        <v>0</v>
      </c>
      <c r="AU3132">
        <v>0</v>
      </c>
      <c r="AV3132">
        <v>0</v>
      </c>
      <c r="AW3132">
        <v>0</v>
      </c>
      <c r="AX3132">
        <v>0</v>
      </c>
      <c r="AY3132">
        <v>0</v>
      </c>
      <c r="AZ3132">
        <v>0</v>
      </c>
      <c r="BA3132">
        <v>0</v>
      </c>
      <c r="BB3132">
        <v>0</v>
      </c>
      <c r="BC3132">
        <v>0</v>
      </c>
      <c r="BD3132">
        <v>0</v>
      </c>
      <c r="BE3132">
        <v>0</v>
      </c>
      <c r="BF3132">
        <v>0</v>
      </c>
      <c r="BG3132">
        <v>0</v>
      </c>
      <c r="BH3132">
        <v>0</v>
      </c>
      <c r="BI3132">
        <v>0</v>
      </c>
      <c r="BJ3132">
        <v>0</v>
      </c>
      <c r="BK3132">
        <v>0</v>
      </c>
      <c r="BL3132">
        <v>0</v>
      </c>
      <c r="BM3132">
        <v>0</v>
      </c>
      <c r="BN3132">
        <v>0</v>
      </c>
      <c r="BO3132">
        <v>0</v>
      </c>
      <c r="BP3132">
        <v>0</v>
      </c>
      <c r="BQ3132">
        <v>0</v>
      </c>
      <c r="BR3132">
        <v>0</v>
      </c>
      <c r="BS3132">
        <v>0</v>
      </c>
      <c r="BT3132">
        <v>0</v>
      </c>
      <c r="BU3132">
        <v>0</v>
      </c>
      <c r="BV3132">
        <v>0</v>
      </c>
      <c r="BW3132">
        <v>0</v>
      </c>
      <c r="BX3132">
        <v>0</v>
      </c>
      <c r="BY3132">
        <v>0</v>
      </c>
      <c r="BZ3132">
        <v>0</v>
      </c>
      <c r="CA3132">
        <v>0</v>
      </c>
      <c r="CB3132">
        <v>0</v>
      </c>
      <c r="CC3132">
        <v>0</v>
      </c>
      <c r="CD3132">
        <v>0</v>
      </c>
      <c r="CE3132">
        <v>0</v>
      </c>
    </row>
    <row r="3133" spans="1:83" x14ac:dyDescent="0.35">
      <c r="A3133" s="9" t="str">
        <f t="shared" si="48"/>
        <v>0100.503.33</v>
      </c>
      <c r="B3133" s="52" t="e">
        <f>+IF(MATCH(A3133,List!H$10:H$145,0),"Targeted")</f>
        <v>#N/A</v>
      </c>
      <c r="C3133" s="65"/>
      <c r="D3133" s="151" t="s">
        <v>7700</v>
      </c>
      <c r="E3133" s="16" t="s">
        <v>172</v>
      </c>
      <c r="F3133" s="16" t="s">
        <v>1651</v>
      </c>
      <c r="G3133" s="16" t="s">
        <v>298</v>
      </c>
      <c r="H3133" s="16" t="s">
        <v>1651</v>
      </c>
      <c r="I3133" s="16" t="s">
        <v>522</v>
      </c>
      <c r="J3133" s="16" t="s">
        <v>918</v>
      </c>
      <c r="K3133" s="17" t="s">
        <v>1654</v>
      </c>
      <c r="L3133" s="18" t="s">
        <v>4550</v>
      </c>
      <c r="M3133" s="195" t="s">
        <v>4707</v>
      </c>
      <c r="N3133" s="16" t="s">
        <v>4708</v>
      </c>
      <c r="O3133" s="17" t="s">
        <v>346</v>
      </c>
      <c r="P3133" s="17" t="s">
        <v>305</v>
      </c>
      <c r="Q3133" s="17" t="s">
        <v>306</v>
      </c>
      <c r="R3133">
        <v>25512</v>
      </c>
      <c r="S3133">
        <v>20204</v>
      </c>
      <c r="T3133">
        <v>21791</v>
      </c>
      <c r="U3133">
        <v>26143</v>
      </c>
      <c r="V3133">
        <v>28731</v>
      </c>
      <c r="W3133">
        <v>28460</v>
      </c>
      <c r="X3133">
        <v>31702</v>
      </c>
      <c r="Y3133">
        <v>35155</v>
      </c>
      <c r="Z3133">
        <v>38338</v>
      </c>
      <c r="AA3133">
        <v>47658</v>
      </c>
      <c r="AB3133">
        <v>55559</v>
      </c>
      <c r="AC3133">
        <v>69028</v>
      </c>
      <c r="AD3133">
        <v>82538</v>
      </c>
      <c r="AE3133">
        <v>101485</v>
      </c>
      <c r="AF3133">
        <v>81910</v>
      </c>
      <c r="AG3133" s="19">
        <v>22217</v>
      </c>
      <c r="AH3133">
        <v>87330</v>
      </c>
      <c r="AI3133">
        <v>93791</v>
      </c>
      <c r="AJ3133">
        <v>99138</v>
      </c>
      <c r="AK3133">
        <v>106188</v>
      </c>
      <c r="AL3133">
        <v>120322</v>
      </c>
      <c r="AM3133">
        <v>124205</v>
      </c>
      <c r="AN3133">
        <v>145211</v>
      </c>
      <c r="AO3133">
        <v>156029</v>
      </c>
      <c r="AP3133">
        <v>161856</v>
      </c>
      <c r="AQ3133">
        <v>163043</v>
      </c>
      <c r="AR3133">
        <v>181213</v>
      </c>
      <c r="AS3133">
        <v>198097</v>
      </c>
      <c r="AT3133">
        <v>214451</v>
      </c>
      <c r="AU3133">
        <v>226944</v>
      </c>
      <c r="AV3133">
        <v>253564</v>
      </c>
      <c r="AW3133">
        <v>269045</v>
      </c>
      <c r="AX3133">
        <v>296643</v>
      </c>
      <c r="AY3133">
        <v>300027</v>
      </c>
      <c r="AZ3133">
        <v>315000</v>
      </c>
      <c r="BA3133">
        <v>304000</v>
      </c>
      <c r="BB3133">
        <v>325000</v>
      </c>
      <c r="BC3133">
        <v>328000</v>
      </c>
      <c r="BD3133">
        <v>329000</v>
      </c>
      <c r="BE3133">
        <v>354000</v>
      </c>
      <c r="BF3133">
        <v>382000</v>
      </c>
      <c r="BG3133">
        <v>401000</v>
      </c>
      <c r="BH3133">
        <v>377000</v>
      </c>
      <c r="BI3133">
        <v>515000</v>
      </c>
      <c r="BJ3133">
        <v>505000</v>
      </c>
      <c r="BK3133">
        <v>521000</v>
      </c>
      <c r="BL3133">
        <v>545000</v>
      </c>
      <c r="BM3133">
        <v>556000</v>
      </c>
      <c r="BN3133">
        <v>586000</v>
      </c>
      <c r="BO3133">
        <v>614000</v>
      </c>
      <c r="BP3133">
        <v>626000</v>
      </c>
      <c r="BQ3133">
        <v>634000</v>
      </c>
      <c r="BR3133">
        <v>642000</v>
      </c>
      <c r="BS3133">
        <v>622000</v>
      </c>
      <c r="BT3133">
        <v>646000</v>
      </c>
      <c r="BU3133">
        <v>694000</v>
      </c>
      <c r="BV3133">
        <v>720000</v>
      </c>
      <c r="BW3133">
        <v>736000</v>
      </c>
      <c r="BX3133">
        <v>734000</v>
      </c>
      <c r="BY3133">
        <v>760000</v>
      </c>
      <c r="BZ3133">
        <v>830000</v>
      </c>
      <c r="CA3133">
        <v>866000</v>
      </c>
      <c r="CB3133">
        <v>888000</v>
      </c>
      <c r="CC3133">
        <v>906000</v>
      </c>
      <c r="CD3133">
        <v>927000</v>
      </c>
      <c r="CE3133">
        <v>947000</v>
      </c>
    </row>
    <row r="3134" spans="1:83" x14ac:dyDescent="0.35">
      <c r="A3134" s="9" t="str">
        <f t="shared" si="48"/>
        <v>0102.503.33</v>
      </c>
      <c r="B3134" s="52" t="e">
        <f>+IF(MATCH(A3134,List!H$10:H$145,0),"Targeted")</f>
        <v>#N/A</v>
      </c>
      <c r="C3134" s="65"/>
      <c r="D3134" s="151" t="s">
        <v>7700</v>
      </c>
      <c r="E3134" s="16" t="s">
        <v>172</v>
      </c>
      <c r="F3134" s="16" t="s">
        <v>1651</v>
      </c>
      <c r="G3134" s="16" t="s">
        <v>298</v>
      </c>
      <c r="H3134" s="16" t="s">
        <v>1651</v>
      </c>
      <c r="I3134" s="16" t="s">
        <v>270</v>
      </c>
      <c r="J3134" s="16" t="s">
        <v>4802</v>
      </c>
      <c r="K3134" s="17" t="s">
        <v>1654</v>
      </c>
      <c r="L3134" s="18" t="s">
        <v>4550</v>
      </c>
      <c r="M3134" s="195" t="s">
        <v>4707</v>
      </c>
      <c r="N3134" s="16" t="s">
        <v>4708</v>
      </c>
      <c r="O3134" s="17" t="s">
        <v>346</v>
      </c>
      <c r="P3134" s="17" t="s">
        <v>305</v>
      </c>
      <c r="Q3134" s="17" t="s">
        <v>306</v>
      </c>
      <c r="R3134">
        <v>0</v>
      </c>
      <c r="S3134">
        <v>0</v>
      </c>
      <c r="T3134">
        <v>0</v>
      </c>
      <c r="U3134">
        <v>0</v>
      </c>
      <c r="V3134">
        <v>0</v>
      </c>
      <c r="W3134">
        <v>0</v>
      </c>
      <c r="X3134">
        <v>0</v>
      </c>
      <c r="Y3134">
        <v>0</v>
      </c>
      <c r="Z3134">
        <v>0</v>
      </c>
      <c r="AA3134">
        <v>0</v>
      </c>
      <c r="AB3134">
        <v>0</v>
      </c>
      <c r="AC3134">
        <v>0</v>
      </c>
      <c r="AD3134">
        <v>0</v>
      </c>
      <c r="AE3134">
        <v>0</v>
      </c>
      <c r="AF3134">
        <v>1765</v>
      </c>
      <c r="AG3134" s="19">
        <v>330</v>
      </c>
      <c r="AH3134">
        <v>3243</v>
      </c>
      <c r="AI3134">
        <v>3642</v>
      </c>
      <c r="AJ3134">
        <v>3619</v>
      </c>
      <c r="AK3134">
        <v>3254</v>
      </c>
      <c r="AL3134">
        <v>2596</v>
      </c>
      <c r="AM3134">
        <v>2788</v>
      </c>
      <c r="AN3134">
        <v>3365</v>
      </c>
      <c r="AO3134">
        <v>2642</v>
      </c>
      <c r="AP3134">
        <v>4665</v>
      </c>
      <c r="AQ3134">
        <v>2341</v>
      </c>
      <c r="AR3134">
        <v>2506</v>
      </c>
      <c r="AS3134">
        <v>1223</v>
      </c>
      <c r="AT3134">
        <v>870</v>
      </c>
      <c r="AU3134">
        <v>690</v>
      </c>
      <c r="AV3134">
        <v>440</v>
      </c>
      <c r="AW3134">
        <v>93</v>
      </c>
      <c r="AX3134">
        <v>1165</v>
      </c>
      <c r="AY3134">
        <v>3060</v>
      </c>
      <c r="AZ3134">
        <v>1000</v>
      </c>
      <c r="BA3134">
        <v>0</v>
      </c>
      <c r="BB3134">
        <v>1000</v>
      </c>
      <c r="BC3134">
        <v>1000</v>
      </c>
      <c r="BD3134">
        <v>1000</v>
      </c>
      <c r="BE3134">
        <v>1000</v>
      </c>
      <c r="BF3134">
        <v>0</v>
      </c>
      <c r="BG3134">
        <v>0</v>
      </c>
      <c r="BH3134">
        <v>0</v>
      </c>
      <c r="BI3134">
        <v>0</v>
      </c>
      <c r="BJ3134">
        <v>0</v>
      </c>
      <c r="BK3134">
        <v>0</v>
      </c>
      <c r="BL3134">
        <v>0</v>
      </c>
      <c r="BM3134">
        <v>0</v>
      </c>
      <c r="BN3134">
        <v>0</v>
      </c>
      <c r="BO3134">
        <v>0</v>
      </c>
      <c r="BP3134">
        <v>0</v>
      </c>
      <c r="BQ3134">
        <v>0</v>
      </c>
      <c r="BR3134">
        <v>0</v>
      </c>
      <c r="BS3134">
        <v>0</v>
      </c>
      <c r="BT3134">
        <v>0</v>
      </c>
      <c r="BU3134">
        <v>0</v>
      </c>
      <c r="BV3134">
        <v>0</v>
      </c>
      <c r="BW3134">
        <v>0</v>
      </c>
      <c r="BX3134">
        <v>0</v>
      </c>
      <c r="BY3134">
        <v>0</v>
      </c>
      <c r="BZ3134">
        <v>0</v>
      </c>
      <c r="CA3134">
        <v>0</v>
      </c>
      <c r="CB3134">
        <v>0</v>
      </c>
      <c r="CC3134">
        <v>0</v>
      </c>
      <c r="CD3134">
        <v>0</v>
      </c>
      <c r="CE3134">
        <v>0</v>
      </c>
    </row>
    <row r="3135" spans="1:83" x14ac:dyDescent="0.35">
      <c r="A3135" s="9" t="str">
        <f t="shared" si="48"/>
        <v>0103.503.33</v>
      </c>
      <c r="B3135" s="52" t="e">
        <f>+IF(MATCH(A3135,List!H$10:H$145,0),"Targeted")</f>
        <v>#N/A</v>
      </c>
      <c r="C3135" s="65"/>
      <c r="D3135" s="151" t="s">
        <v>7700</v>
      </c>
      <c r="E3135" s="16" t="s">
        <v>172</v>
      </c>
      <c r="F3135" s="16" t="s">
        <v>1651</v>
      </c>
      <c r="G3135" s="16" t="s">
        <v>298</v>
      </c>
      <c r="H3135" s="16" t="s">
        <v>1651</v>
      </c>
      <c r="I3135" s="16" t="s">
        <v>1652</v>
      </c>
      <c r="J3135" s="16" t="s">
        <v>1653</v>
      </c>
      <c r="K3135" s="17" t="s">
        <v>1654</v>
      </c>
      <c r="L3135" s="18" t="s">
        <v>4550</v>
      </c>
      <c r="M3135" s="195" t="s">
        <v>4707</v>
      </c>
      <c r="N3135" s="16" t="s">
        <v>4708</v>
      </c>
      <c r="O3135" s="17" t="s">
        <v>346</v>
      </c>
      <c r="P3135" s="17" t="s">
        <v>305</v>
      </c>
      <c r="Q3135" s="17" t="s">
        <v>306</v>
      </c>
      <c r="R3135">
        <v>0</v>
      </c>
      <c r="S3135">
        <v>0</v>
      </c>
      <c r="T3135">
        <v>0</v>
      </c>
      <c r="U3135">
        <v>0</v>
      </c>
      <c r="V3135">
        <v>0</v>
      </c>
      <c r="W3135">
        <v>0</v>
      </c>
      <c r="X3135">
        <v>0</v>
      </c>
      <c r="Y3135">
        <v>0</v>
      </c>
      <c r="Z3135">
        <v>0</v>
      </c>
      <c r="AA3135">
        <v>0</v>
      </c>
      <c r="AB3135">
        <v>0</v>
      </c>
      <c r="AC3135">
        <v>0</v>
      </c>
      <c r="AD3135">
        <v>0</v>
      </c>
      <c r="AE3135">
        <v>0</v>
      </c>
      <c r="AF3135">
        <v>0</v>
      </c>
      <c r="AG3135" s="19">
        <v>0</v>
      </c>
      <c r="AH3135">
        <v>0</v>
      </c>
      <c r="AI3135">
        <v>0</v>
      </c>
      <c r="AJ3135">
        <v>0</v>
      </c>
      <c r="AK3135">
        <v>0</v>
      </c>
      <c r="AL3135">
        <v>0</v>
      </c>
      <c r="AM3135">
        <v>0</v>
      </c>
      <c r="AN3135">
        <v>0</v>
      </c>
      <c r="AO3135">
        <v>0</v>
      </c>
      <c r="AP3135">
        <v>0</v>
      </c>
      <c r="AQ3135">
        <v>0</v>
      </c>
      <c r="AR3135">
        <v>0</v>
      </c>
      <c r="AS3135">
        <v>0</v>
      </c>
      <c r="AT3135">
        <v>0</v>
      </c>
      <c r="AU3135">
        <v>0</v>
      </c>
      <c r="AV3135">
        <v>0</v>
      </c>
      <c r="AW3135">
        <v>0</v>
      </c>
      <c r="AX3135">
        <v>0</v>
      </c>
      <c r="AY3135">
        <v>0</v>
      </c>
      <c r="AZ3135">
        <v>0</v>
      </c>
      <c r="BA3135">
        <v>0</v>
      </c>
      <c r="BB3135">
        <v>0</v>
      </c>
      <c r="BC3135">
        <v>0</v>
      </c>
      <c r="BD3135">
        <v>0</v>
      </c>
      <c r="BE3135">
        <v>0</v>
      </c>
      <c r="BF3135">
        <v>0</v>
      </c>
      <c r="BG3135">
        <v>95000</v>
      </c>
      <c r="BH3135">
        <v>99000</v>
      </c>
      <c r="BI3135">
        <v>109000</v>
      </c>
      <c r="BJ3135">
        <v>105000</v>
      </c>
      <c r="BK3135">
        <v>124000</v>
      </c>
      <c r="BL3135">
        <v>85000</v>
      </c>
      <c r="BM3135">
        <v>85000</v>
      </c>
      <c r="BN3135">
        <v>135000</v>
      </c>
      <c r="BO3135">
        <v>134000</v>
      </c>
      <c r="BP3135">
        <v>121000</v>
      </c>
      <c r="BQ3135">
        <v>140000</v>
      </c>
      <c r="BR3135">
        <v>151000</v>
      </c>
      <c r="BS3135">
        <v>236000</v>
      </c>
      <c r="BT3135">
        <v>142000</v>
      </c>
      <c r="BU3135">
        <v>119000</v>
      </c>
      <c r="BV3135">
        <v>116000</v>
      </c>
      <c r="BW3135">
        <v>133000</v>
      </c>
      <c r="BX3135">
        <v>188000</v>
      </c>
      <c r="BY3135">
        <v>227000</v>
      </c>
      <c r="BZ3135">
        <v>380000</v>
      </c>
      <c r="CA3135">
        <v>226000</v>
      </c>
      <c r="CB3135">
        <v>263000</v>
      </c>
      <c r="CC3135">
        <v>234000</v>
      </c>
      <c r="CD3135">
        <v>239000</v>
      </c>
      <c r="CE3135">
        <v>244000</v>
      </c>
    </row>
    <row r="3136" spans="1:83" x14ac:dyDescent="0.35">
      <c r="A3136" s="9" t="str">
        <f t="shared" si="48"/>
        <v>0104.503.33</v>
      </c>
      <c r="B3136" s="52" t="e">
        <f>+IF(MATCH(A3136,List!H$10:H$145,0),"Targeted")</f>
        <v>#N/A</v>
      </c>
      <c r="C3136" s="65"/>
      <c r="D3136" s="151" t="s">
        <v>7700</v>
      </c>
      <c r="E3136" s="16" t="s">
        <v>172</v>
      </c>
      <c r="F3136" s="16" t="s">
        <v>1651</v>
      </c>
      <c r="G3136" s="16" t="s">
        <v>298</v>
      </c>
      <c r="H3136" s="16" t="s">
        <v>1651</v>
      </c>
      <c r="I3136" s="16" t="s">
        <v>525</v>
      </c>
      <c r="J3136" s="16" t="s">
        <v>4803</v>
      </c>
      <c r="K3136" s="17" t="s">
        <v>1654</v>
      </c>
      <c r="L3136" s="18" t="s">
        <v>4550</v>
      </c>
      <c r="M3136" s="195" t="s">
        <v>4707</v>
      </c>
      <c r="N3136" s="16" t="s">
        <v>4708</v>
      </c>
      <c r="O3136" s="17" t="s">
        <v>346</v>
      </c>
      <c r="P3136" s="17" t="s">
        <v>305</v>
      </c>
      <c r="Q3136" s="17" t="s">
        <v>306</v>
      </c>
      <c r="R3136">
        <v>0</v>
      </c>
      <c r="S3136">
        <v>0</v>
      </c>
      <c r="T3136">
        <v>0</v>
      </c>
      <c r="U3136">
        <v>0</v>
      </c>
      <c r="V3136">
        <v>0</v>
      </c>
      <c r="W3136">
        <v>0</v>
      </c>
      <c r="X3136">
        <v>0</v>
      </c>
      <c r="Y3136">
        <v>0</v>
      </c>
      <c r="Z3136">
        <v>0</v>
      </c>
      <c r="AA3136">
        <v>0</v>
      </c>
      <c r="AB3136">
        <v>0</v>
      </c>
      <c r="AC3136">
        <v>0</v>
      </c>
      <c r="AD3136">
        <v>0</v>
      </c>
      <c r="AE3136">
        <v>0</v>
      </c>
      <c r="AF3136">
        <v>0</v>
      </c>
      <c r="AG3136" s="19">
        <v>0</v>
      </c>
      <c r="AH3136">
        <v>0</v>
      </c>
      <c r="AI3136">
        <v>0</v>
      </c>
      <c r="AJ3136">
        <v>0</v>
      </c>
      <c r="AK3136">
        <v>0</v>
      </c>
      <c r="AL3136">
        <v>0</v>
      </c>
      <c r="AM3136">
        <v>0</v>
      </c>
      <c r="AN3136">
        <v>0</v>
      </c>
      <c r="AO3136">
        <v>0</v>
      </c>
      <c r="AP3136">
        <v>0</v>
      </c>
      <c r="AQ3136">
        <v>0</v>
      </c>
      <c r="AR3136">
        <v>0</v>
      </c>
      <c r="AS3136">
        <v>0</v>
      </c>
      <c r="AT3136">
        <v>0</v>
      </c>
      <c r="AU3136">
        <v>0</v>
      </c>
      <c r="AV3136">
        <v>0</v>
      </c>
      <c r="AW3136">
        <v>0</v>
      </c>
      <c r="AX3136">
        <v>0</v>
      </c>
      <c r="AY3136">
        <v>0</v>
      </c>
      <c r="AZ3136">
        <v>0</v>
      </c>
      <c r="BA3136">
        <v>0</v>
      </c>
      <c r="BB3136">
        <v>0</v>
      </c>
      <c r="BC3136">
        <v>0</v>
      </c>
      <c r="BD3136">
        <v>0</v>
      </c>
      <c r="BE3136">
        <v>0</v>
      </c>
      <c r="BF3136">
        <v>0</v>
      </c>
      <c r="BG3136">
        <v>0</v>
      </c>
      <c r="BH3136">
        <v>0</v>
      </c>
      <c r="BI3136">
        <v>0</v>
      </c>
      <c r="BJ3136">
        <v>0</v>
      </c>
      <c r="BK3136">
        <v>0</v>
      </c>
      <c r="BL3136">
        <v>0</v>
      </c>
      <c r="BM3136">
        <v>0</v>
      </c>
      <c r="BN3136">
        <v>0</v>
      </c>
      <c r="BO3136">
        <v>0</v>
      </c>
      <c r="BP3136">
        <v>5000</v>
      </c>
      <c r="BQ3136">
        <v>17000</v>
      </c>
      <c r="BR3136">
        <v>7000</v>
      </c>
      <c r="BS3136">
        <v>0</v>
      </c>
      <c r="BT3136">
        <v>0</v>
      </c>
      <c r="BU3136">
        <v>0</v>
      </c>
      <c r="BV3136">
        <v>0</v>
      </c>
      <c r="BW3136">
        <v>0</v>
      </c>
      <c r="BX3136">
        <v>0</v>
      </c>
      <c r="BY3136">
        <v>0</v>
      </c>
      <c r="BZ3136">
        <v>0</v>
      </c>
      <c r="CA3136">
        <v>0</v>
      </c>
      <c r="CB3136">
        <v>0</v>
      </c>
      <c r="CC3136">
        <v>0</v>
      </c>
      <c r="CD3136">
        <v>0</v>
      </c>
      <c r="CE3136">
        <v>0</v>
      </c>
    </row>
    <row r="3137" spans="1:83" x14ac:dyDescent="0.35">
      <c r="A3137" s="9" t="str">
        <f t="shared" si="48"/>
        <v>0132.503.33</v>
      </c>
      <c r="B3137" s="52" t="e">
        <f>+IF(MATCH(A3137,List!H$10:H$145,0),"Targeted")</f>
        <v>#N/A</v>
      </c>
      <c r="C3137" s="65"/>
      <c r="D3137" s="151" t="s">
        <v>7700</v>
      </c>
      <c r="E3137" s="16" t="s">
        <v>172</v>
      </c>
      <c r="F3137" s="16" t="s">
        <v>1651</v>
      </c>
      <c r="G3137" s="16" t="s">
        <v>298</v>
      </c>
      <c r="H3137" s="16" t="s">
        <v>1651</v>
      </c>
      <c r="I3137" s="16" t="s">
        <v>541</v>
      </c>
      <c r="J3137" s="16" t="s">
        <v>4804</v>
      </c>
      <c r="K3137" s="17" t="s">
        <v>1654</v>
      </c>
      <c r="L3137" s="18" t="s">
        <v>4550</v>
      </c>
      <c r="M3137" s="195" t="s">
        <v>4707</v>
      </c>
      <c r="N3137" s="16" t="s">
        <v>4708</v>
      </c>
      <c r="O3137" s="17" t="s">
        <v>346</v>
      </c>
      <c r="P3137" s="17" t="s">
        <v>305</v>
      </c>
      <c r="Q3137" s="17" t="s">
        <v>306</v>
      </c>
      <c r="R3137">
        <v>0</v>
      </c>
      <c r="S3137">
        <v>0</v>
      </c>
      <c r="T3137">
        <v>0</v>
      </c>
      <c r="U3137">
        <v>0</v>
      </c>
      <c r="V3137">
        <v>0</v>
      </c>
      <c r="W3137">
        <v>0</v>
      </c>
      <c r="X3137">
        <v>0</v>
      </c>
      <c r="Y3137">
        <v>0</v>
      </c>
      <c r="Z3137">
        <v>0</v>
      </c>
      <c r="AA3137">
        <v>0</v>
      </c>
      <c r="AB3137">
        <v>0</v>
      </c>
      <c r="AC3137">
        <v>0</v>
      </c>
      <c r="AD3137">
        <v>0</v>
      </c>
      <c r="AE3137">
        <v>0</v>
      </c>
      <c r="AF3137">
        <v>11019</v>
      </c>
      <c r="AG3137" s="19">
        <v>3027</v>
      </c>
      <c r="AH3137">
        <v>10227</v>
      </c>
      <c r="AI3137">
        <v>7872</v>
      </c>
      <c r="AJ3137">
        <v>6810</v>
      </c>
      <c r="AK3137">
        <v>7050</v>
      </c>
      <c r="AL3137">
        <v>9983</v>
      </c>
      <c r="AM3137">
        <v>9173</v>
      </c>
      <c r="AN3137">
        <v>10496</v>
      </c>
      <c r="AO3137">
        <v>10333</v>
      </c>
      <c r="AP3137">
        <v>12208</v>
      </c>
      <c r="AQ3137">
        <v>12153</v>
      </c>
      <c r="AR3137">
        <v>12229</v>
      </c>
      <c r="AS3137">
        <v>14318</v>
      </c>
      <c r="AT3137">
        <v>23702</v>
      </c>
      <c r="AU3137">
        <v>24779</v>
      </c>
      <c r="AV3137">
        <v>26721</v>
      </c>
      <c r="AW3137">
        <v>45629</v>
      </c>
      <c r="AX3137">
        <v>28475</v>
      </c>
      <c r="AY3137">
        <v>27008</v>
      </c>
      <c r="AZ3137">
        <v>25000</v>
      </c>
      <c r="BA3137">
        <v>34000</v>
      </c>
      <c r="BB3137">
        <v>33000</v>
      </c>
      <c r="BC3137">
        <v>32000</v>
      </c>
      <c r="BD3137">
        <v>44000</v>
      </c>
      <c r="BE3137">
        <v>55000</v>
      </c>
      <c r="BF3137">
        <v>58000</v>
      </c>
      <c r="BG3137">
        <v>0</v>
      </c>
      <c r="BH3137">
        <v>0</v>
      </c>
      <c r="BI3137">
        <v>0</v>
      </c>
      <c r="BJ3137">
        <v>0</v>
      </c>
      <c r="BK3137">
        <v>0</v>
      </c>
      <c r="BL3137">
        <v>0</v>
      </c>
      <c r="BM3137">
        <v>0</v>
      </c>
      <c r="BN3137">
        <v>0</v>
      </c>
      <c r="BO3137">
        <v>0</v>
      </c>
      <c r="BP3137">
        <v>0</v>
      </c>
      <c r="BQ3137">
        <v>0</v>
      </c>
      <c r="BR3137">
        <v>0</v>
      </c>
      <c r="BS3137">
        <v>0</v>
      </c>
      <c r="BT3137">
        <v>0</v>
      </c>
      <c r="BU3137">
        <v>0</v>
      </c>
      <c r="BV3137">
        <v>0</v>
      </c>
      <c r="BW3137">
        <v>0</v>
      </c>
      <c r="BX3137">
        <v>0</v>
      </c>
      <c r="BY3137">
        <v>0</v>
      </c>
      <c r="BZ3137">
        <v>0</v>
      </c>
      <c r="CA3137">
        <v>0</v>
      </c>
      <c r="CB3137">
        <v>0</v>
      </c>
      <c r="CC3137">
        <v>0</v>
      </c>
      <c r="CD3137">
        <v>0</v>
      </c>
      <c r="CE3137">
        <v>0</v>
      </c>
    </row>
    <row r="3138" spans="1:83" x14ac:dyDescent="0.35">
      <c r="A3138" s="9" t="str">
        <f t="shared" si="48"/>
        <v>0133.503.33</v>
      </c>
      <c r="B3138" s="52" t="e">
        <f>+IF(MATCH(A3138,List!H$10:H$145,0),"Targeted")</f>
        <v>#N/A</v>
      </c>
      <c r="C3138" s="65"/>
      <c r="D3138" s="151" t="s">
        <v>7700</v>
      </c>
      <c r="E3138" s="16" t="s">
        <v>172</v>
      </c>
      <c r="F3138" s="16" t="s">
        <v>1651</v>
      </c>
      <c r="G3138" s="16" t="s">
        <v>298</v>
      </c>
      <c r="H3138" s="16" t="s">
        <v>1651</v>
      </c>
      <c r="I3138" s="16" t="s">
        <v>3027</v>
      </c>
      <c r="J3138" s="16" t="s">
        <v>2040</v>
      </c>
      <c r="K3138" s="17" t="s">
        <v>1654</v>
      </c>
      <c r="L3138" s="18" t="s">
        <v>4550</v>
      </c>
      <c r="M3138" s="195" t="s">
        <v>4707</v>
      </c>
      <c r="N3138" s="16" t="s">
        <v>4708</v>
      </c>
      <c r="O3138" s="17" t="s">
        <v>346</v>
      </c>
      <c r="P3138" s="17" t="s">
        <v>305</v>
      </c>
      <c r="Q3138" s="17" t="s">
        <v>306</v>
      </c>
      <c r="R3138">
        <v>0</v>
      </c>
      <c r="S3138">
        <v>0</v>
      </c>
      <c r="T3138">
        <v>0</v>
      </c>
      <c r="U3138">
        <v>0</v>
      </c>
      <c r="V3138">
        <v>0</v>
      </c>
      <c r="W3138">
        <v>0</v>
      </c>
      <c r="X3138">
        <v>0</v>
      </c>
      <c r="Y3138">
        <v>0</v>
      </c>
      <c r="Z3138">
        <v>0</v>
      </c>
      <c r="AA3138">
        <v>0</v>
      </c>
      <c r="AB3138">
        <v>0</v>
      </c>
      <c r="AC3138">
        <v>0</v>
      </c>
      <c r="AD3138">
        <v>0</v>
      </c>
      <c r="AE3138">
        <v>0</v>
      </c>
      <c r="AF3138">
        <v>6940</v>
      </c>
      <c r="AG3138" s="19">
        <v>1991</v>
      </c>
      <c r="AH3138">
        <v>1025</v>
      </c>
      <c r="AI3138">
        <v>184</v>
      </c>
      <c r="AJ3138">
        <v>482</v>
      </c>
      <c r="AK3138">
        <v>1022</v>
      </c>
      <c r="AL3138">
        <v>8145</v>
      </c>
      <c r="AM3138">
        <v>16923</v>
      </c>
      <c r="AN3138">
        <v>1842</v>
      </c>
      <c r="AO3138">
        <v>3779</v>
      </c>
      <c r="AP3138">
        <v>9238</v>
      </c>
      <c r="AQ3138">
        <v>8711</v>
      </c>
      <c r="AR3138">
        <v>8829</v>
      </c>
      <c r="AS3138">
        <v>3100</v>
      </c>
      <c r="AT3138">
        <v>3585</v>
      </c>
      <c r="AU3138">
        <v>4924</v>
      </c>
      <c r="AV3138">
        <v>7322</v>
      </c>
      <c r="AW3138">
        <v>5219</v>
      </c>
      <c r="AX3138">
        <v>9947</v>
      </c>
      <c r="AY3138">
        <v>8273</v>
      </c>
      <c r="AZ3138">
        <v>15000</v>
      </c>
      <c r="BA3138">
        <v>11000</v>
      </c>
      <c r="BB3138">
        <v>32000</v>
      </c>
      <c r="BC3138">
        <v>30000</v>
      </c>
      <c r="BD3138">
        <v>17000</v>
      </c>
      <c r="BE3138">
        <v>9000</v>
      </c>
      <c r="BF3138">
        <v>10000</v>
      </c>
      <c r="BG3138">
        <v>0</v>
      </c>
      <c r="BH3138">
        <v>0</v>
      </c>
      <c r="BI3138">
        <v>0</v>
      </c>
      <c r="BJ3138">
        <v>0</v>
      </c>
      <c r="BK3138">
        <v>0</v>
      </c>
      <c r="BL3138">
        <v>0</v>
      </c>
      <c r="BM3138">
        <v>0</v>
      </c>
      <c r="BN3138">
        <v>0</v>
      </c>
      <c r="BO3138">
        <v>0</v>
      </c>
      <c r="BP3138">
        <v>0</v>
      </c>
      <c r="BQ3138">
        <v>0</v>
      </c>
      <c r="BR3138">
        <v>0</v>
      </c>
      <c r="BS3138">
        <v>0</v>
      </c>
      <c r="BT3138">
        <v>0</v>
      </c>
      <c r="BU3138">
        <v>0</v>
      </c>
      <c r="BV3138">
        <v>0</v>
      </c>
      <c r="BW3138">
        <v>0</v>
      </c>
      <c r="BX3138">
        <v>0</v>
      </c>
      <c r="BY3138">
        <v>0</v>
      </c>
      <c r="BZ3138">
        <v>0</v>
      </c>
      <c r="CA3138">
        <v>0</v>
      </c>
      <c r="CB3138">
        <v>0</v>
      </c>
      <c r="CC3138">
        <v>0</v>
      </c>
      <c r="CD3138">
        <v>0</v>
      </c>
      <c r="CE3138">
        <v>0</v>
      </c>
    </row>
    <row r="3139" spans="1:83" x14ac:dyDescent="0.35">
      <c r="A3139" s="9" t="str">
        <f t="shared" si="48"/>
        <v>0200.503.33</v>
      </c>
      <c r="B3139" s="52" t="e">
        <f>+IF(MATCH(A3139,List!H$10:H$145,0),"Targeted")</f>
        <v>#N/A</v>
      </c>
      <c r="C3139" s="65"/>
      <c r="D3139" s="151" t="s">
        <v>7700</v>
      </c>
      <c r="E3139" s="16" t="s">
        <v>172</v>
      </c>
      <c r="F3139" s="16" t="s">
        <v>1651</v>
      </c>
      <c r="G3139" s="16" t="s">
        <v>298</v>
      </c>
      <c r="H3139" s="16" t="s">
        <v>1651</v>
      </c>
      <c r="I3139" s="16" t="s">
        <v>24</v>
      </c>
      <c r="J3139" s="16" t="s">
        <v>4805</v>
      </c>
      <c r="K3139" s="17" t="s">
        <v>1654</v>
      </c>
      <c r="L3139" s="18" t="s">
        <v>4550</v>
      </c>
      <c r="M3139" s="195" t="s">
        <v>4707</v>
      </c>
      <c r="N3139" s="16" t="s">
        <v>4708</v>
      </c>
      <c r="O3139" s="17" t="s">
        <v>346</v>
      </c>
      <c r="P3139" s="17" t="s">
        <v>305</v>
      </c>
      <c r="Q3139" s="17" t="s">
        <v>306</v>
      </c>
      <c r="R3139">
        <v>0</v>
      </c>
      <c r="S3139">
        <v>0</v>
      </c>
      <c r="T3139">
        <v>0</v>
      </c>
      <c r="U3139">
        <v>0</v>
      </c>
      <c r="V3139">
        <v>0</v>
      </c>
      <c r="W3139">
        <v>0</v>
      </c>
      <c r="X3139">
        <v>0</v>
      </c>
      <c r="Y3139">
        <v>0</v>
      </c>
      <c r="Z3139">
        <v>0</v>
      </c>
      <c r="AA3139">
        <v>0</v>
      </c>
      <c r="AB3139">
        <v>0</v>
      </c>
      <c r="AC3139">
        <v>0</v>
      </c>
      <c r="AD3139">
        <v>0</v>
      </c>
      <c r="AE3139">
        <v>0</v>
      </c>
      <c r="AF3139">
        <v>7705</v>
      </c>
      <c r="AG3139" s="19">
        <v>2031</v>
      </c>
      <c r="AH3139">
        <v>10318</v>
      </c>
      <c r="AI3139">
        <v>16310</v>
      </c>
      <c r="AJ3139">
        <v>19050</v>
      </c>
      <c r="AK3139">
        <v>19759</v>
      </c>
      <c r="AL3139">
        <v>24034</v>
      </c>
      <c r="AM3139">
        <v>26116</v>
      </c>
      <c r="AN3139">
        <v>30690</v>
      </c>
      <c r="AO3139">
        <v>35727</v>
      </c>
      <c r="AP3139">
        <v>35761</v>
      </c>
      <c r="AQ3139">
        <v>34466</v>
      </c>
      <c r="AR3139">
        <v>32955</v>
      </c>
      <c r="AS3139">
        <v>37374</v>
      </c>
      <c r="AT3139">
        <v>38464</v>
      </c>
      <c r="AU3139">
        <v>38778</v>
      </c>
      <c r="AV3139">
        <v>44994</v>
      </c>
      <c r="AW3139">
        <v>49234</v>
      </c>
      <c r="AX3139">
        <v>50415</v>
      </c>
      <c r="AY3139">
        <v>52658</v>
      </c>
      <c r="AZ3139">
        <v>53000</v>
      </c>
      <c r="BA3139">
        <v>51000</v>
      </c>
      <c r="BB3139">
        <v>54000</v>
      </c>
      <c r="BC3139">
        <v>56000</v>
      </c>
      <c r="BD3139">
        <v>58000</v>
      </c>
      <c r="BE3139">
        <v>60000</v>
      </c>
      <c r="BF3139">
        <v>63000</v>
      </c>
      <c r="BG3139">
        <v>72000</v>
      </c>
      <c r="BH3139">
        <v>77000</v>
      </c>
      <c r="BI3139">
        <v>85000</v>
      </c>
      <c r="BJ3139">
        <v>88000</v>
      </c>
      <c r="BK3139">
        <v>92000</v>
      </c>
      <c r="BL3139">
        <v>98000</v>
      </c>
      <c r="BM3139">
        <v>100000</v>
      </c>
      <c r="BN3139">
        <v>104000</v>
      </c>
      <c r="BO3139">
        <v>107000</v>
      </c>
      <c r="BP3139">
        <v>108000</v>
      </c>
      <c r="BQ3139">
        <v>114000</v>
      </c>
      <c r="BR3139">
        <v>113000</v>
      </c>
      <c r="BS3139">
        <v>107000</v>
      </c>
      <c r="BT3139">
        <v>118000</v>
      </c>
      <c r="BU3139">
        <v>129000</v>
      </c>
      <c r="BV3139">
        <v>125000</v>
      </c>
      <c r="BW3139">
        <v>129000</v>
      </c>
      <c r="BX3139">
        <v>136000</v>
      </c>
      <c r="BY3139">
        <v>150000</v>
      </c>
      <c r="BZ3139">
        <v>163000</v>
      </c>
      <c r="CA3139">
        <v>153000</v>
      </c>
      <c r="CB3139">
        <v>164000</v>
      </c>
      <c r="CC3139">
        <v>169000</v>
      </c>
      <c r="CD3139">
        <v>167000</v>
      </c>
      <c r="CE3139">
        <v>171000</v>
      </c>
    </row>
    <row r="3140" spans="1:83" x14ac:dyDescent="0.35">
      <c r="A3140" s="9" t="str">
        <f t="shared" ref="A3140:A3203" si="49">I3140&amp;"."&amp;M3140&amp;"."&amp;K3140</f>
        <v>0201.503.33</v>
      </c>
      <c r="B3140" s="52" t="e">
        <f>+IF(MATCH(A3140,List!H$10:H$145,0),"Targeted")</f>
        <v>#N/A</v>
      </c>
      <c r="C3140" s="65"/>
      <c r="D3140" s="151" t="s">
        <v>7700</v>
      </c>
      <c r="E3140" s="16" t="s">
        <v>172</v>
      </c>
      <c r="F3140" s="16" t="s">
        <v>1651</v>
      </c>
      <c r="G3140" s="16" t="s">
        <v>298</v>
      </c>
      <c r="H3140" s="16" t="s">
        <v>1651</v>
      </c>
      <c r="I3140" s="16" t="s">
        <v>27</v>
      </c>
      <c r="J3140" s="16" t="s">
        <v>4806</v>
      </c>
      <c r="K3140" s="17" t="s">
        <v>1654</v>
      </c>
      <c r="L3140" s="18" t="s">
        <v>4550</v>
      </c>
      <c r="M3140" s="195" t="s">
        <v>4707</v>
      </c>
      <c r="N3140" s="16" t="s">
        <v>4708</v>
      </c>
      <c r="O3140" s="17" t="s">
        <v>346</v>
      </c>
      <c r="P3140" s="17" t="s">
        <v>305</v>
      </c>
      <c r="Q3140" s="17" t="s">
        <v>306</v>
      </c>
      <c r="R3140">
        <v>0</v>
      </c>
      <c r="S3140">
        <v>0</v>
      </c>
      <c r="T3140">
        <v>0</v>
      </c>
      <c r="U3140">
        <v>0</v>
      </c>
      <c r="V3140">
        <v>0</v>
      </c>
      <c r="W3140">
        <v>0</v>
      </c>
      <c r="X3140">
        <v>0</v>
      </c>
      <c r="Y3140">
        <v>0</v>
      </c>
      <c r="Z3140">
        <v>0</v>
      </c>
      <c r="AA3140">
        <v>0</v>
      </c>
      <c r="AB3140">
        <v>0</v>
      </c>
      <c r="AC3140">
        <v>0</v>
      </c>
      <c r="AD3140">
        <v>0</v>
      </c>
      <c r="AE3140">
        <v>0</v>
      </c>
      <c r="AF3140">
        <v>0</v>
      </c>
      <c r="AG3140" s="19">
        <v>0</v>
      </c>
      <c r="AH3140">
        <v>0</v>
      </c>
      <c r="AI3140">
        <v>0</v>
      </c>
      <c r="AJ3140">
        <v>0</v>
      </c>
      <c r="AK3140">
        <v>0</v>
      </c>
      <c r="AL3140">
        <v>0</v>
      </c>
      <c r="AM3140">
        <v>0</v>
      </c>
      <c r="AN3140">
        <v>0</v>
      </c>
      <c r="AO3140">
        <v>0</v>
      </c>
      <c r="AP3140">
        <v>0</v>
      </c>
      <c r="AQ3140">
        <v>0</v>
      </c>
      <c r="AR3140">
        <v>977</v>
      </c>
      <c r="AS3140">
        <v>1402</v>
      </c>
      <c r="AT3140">
        <v>2277</v>
      </c>
      <c r="AU3140">
        <v>1265</v>
      </c>
      <c r="AV3140">
        <v>2023</v>
      </c>
      <c r="AW3140">
        <v>3097</v>
      </c>
      <c r="AX3140">
        <v>2689</v>
      </c>
      <c r="AY3140">
        <v>2973</v>
      </c>
      <c r="AZ3140">
        <v>1000</v>
      </c>
      <c r="BA3140">
        <v>4000</v>
      </c>
      <c r="BB3140">
        <v>8000</v>
      </c>
      <c r="BC3140">
        <v>9000</v>
      </c>
      <c r="BD3140">
        <v>7000</v>
      </c>
      <c r="BE3140">
        <v>6000</v>
      </c>
      <c r="BF3140">
        <v>7000</v>
      </c>
      <c r="BG3140">
        <v>10000</v>
      </c>
      <c r="BH3140">
        <v>14000</v>
      </c>
      <c r="BI3140">
        <v>18000</v>
      </c>
      <c r="BJ3140">
        <v>11000</v>
      </c>
      <c r="BK3140">
        <v>16000</v>
      </c>
      <c r="BL3140">
        <v>11000</v>
      </c>
      <c r="BM3140">
        <v>17000</v>
      </c>
      <c r="BN3140">
        <v>16000</v>
      </c>
      <c r="BO3140">
        <v>14000</v>
      </c>
      <c r="BP3140">
        <v>30000</v>
      </c>
      <c r="BQ3140">
        <v>47000</v>
      </c>
      <c r="BR3140">
        <v>32000</v>
      </c>
      <c r="BS3140">
        <v>17000</v>
      </c>
      <c r="BT3140">
        <v>22000</v>
      </c>
      <c r="BU3140">
        <v>26000</v>
      </c>
      <c r="BV3140">
        <v>13000</v>
      </c>
      <c r="BW3140">
        <v>9000</v>
      </c>
      <c r="BX3140">
        <v>6000</v>
      </c>
      <c r="BY3140">
        <v>24000</v>
      </c>
      <c r="BZ3140">
        <v>57000</v>
      </c>
      <c r="CA3140">
        <v>25000</v>
      </c>
      <c r="CB3140">
        <v>25000</v>
      </c>
      <c r="CC3140">
        <v>27000</v>
      </c>
      <c r="CD3140">
        <v>27000</v>
      </c>
      <c r="CE3140">
        <v>28000</v>
      </c>
    </row>
    <row r="3141" spans="1:83" x14ac:dyDescent="0.35">
      <c r="A3141" s="9" t="str">
        <f t="shared" si="49"/>
        <v>0302.503.33</v>
      </c>
      <c r="B3141" s="52" t="e">
        <f>+IF(MATCH(A3141,List!H$10:H$145,0),"Targeted")</f>
        <v>#N/A</v>
      </c>
      <c r="C3141" s="65"/>
      <c r="D3141" s="151" t="s">
        <v>7700</v>
      </c>
      <c r="E3141" s="16" t="s">
        <v>172</v>
      </c>
      <c r="F3141" s="16" t="s">
        <v>1651</v>
      </c>
      <c r="G3141" s="16" t="s">
        <v>298</v>
      </c>
      <c r="H3141" s="16" t="s">
        <v>1651</v>
      </c>
      <c r="I3141" s="16" t="s">
        <v>111</v>
      </c>
      <c r="J3141" s="16" t="s">
        <v>4807</v>
      </c>
      <c r="K3141" s="17" t="s">
        <v>1654</v>
      </c>
      <c r="L3141" s="18" t="s">
        <v>4550</v>
      </c>
      <c r="M3141" s="195" t="s">
        <v>4707</v>
      </c>
      <c r="N3141" s="16" t="s">
        <v>4708</v>
      </c>
      <c r="O3141" s="17" t="s">
        <v>346</v>
      </c>
      <c r="P3141" s="17" t="s">
        <v>305</v>
      </c>
      <c r="Q3141" s="17" t="s">
        <v>306</v>
      </c>
      <c r="R3141">
        <v>0</v>
      </c>
      <c r="S3141">
        <v>0</v>
      </c>
      <c r="T3141">
        <v>0</v>
      </c>
      <c r="U3141">
        <v>0</v>
      </c>
      <c r="V3141">
        <v>0</v>
      </c>
      <c r="W3141">
        <v>0</v>
      </c>
      <c r="X3141">
        <v>0</v>
      </c>
      <c r="Y3141">
        <v>0</v>
      </c>
      <c r="Z3141">
        <v>0</v>
      </c>
      <c r="AA3141">
        <v>0</v>
      </c>
      <c r="AB3141">
        <v>0</v>
      </c>
      <c r="AC3141">
        <v>0</v>
      </c>
      <c r="AD3141">
        <v>0</v>
      </c>
      <c r="AE3141">
        <v>0</v>
      </c>
      <c r="AF3141">
        <v>0</v>
      </c>
      <c r="AG3141" s="19">
        <v>0</v>
      </c>
      <c r="AH3141">
        <v>0</v>
      </c>
      <c r="AI3141">
        <v>0</v>
      </c>
      <c r="AJ3141">
        <v>0</v>
      </c>
      <c r="AK3141">
        <v>0</v>
      </c>
      <c r="AL3141">
        <v>0</v>
      </c>
      <c r="AM3141">
        <v>0</v>
      </c>
      <c r="AN3141">
        <v>0</v>
      </c>
      <c r="AO3141">
        <v>0</v>
      </c>
      <c r="AP3141">
        <v>0</v>
      </c>
      <c r="AQ3141">
        <v>0</v>
      </c>
      <c r="AR3141">
        <v>0</v>
      </c>
      <c r="AS3141">
        <v>0</v>
      </c>
      <c r="AT3141">
        <v>0</v>
      </c>
      <c r="AU3141">
        <v>0</v>
      </c>
      <c r="AV3141">
        <v>0</v>
      </c>
      <c r="AW3141">
        <v>0</v>
      </c>
      <c r="AX3141">
        <v>0</v>
      </c>
      <c r="AY3141">
        <v>8301</v>
      </c>
      <c r="AZ3141">
        <v>8000</v>
      </c>
      <c r="BA3141">
        <v>8000</v>
      </c>
      <c r="BB3141">
        <v>10000</v>
      </c>
      <c r="BC3141">
        <v>13000</v>
      </c>
      <c r="BD3141">
        <v>11000</v>
      </c>
      <c r="BE3141">
        <v>13000</v>
      </c>
      <c r="BF3141">
        <v>15000</v>
      </c>
      <c r="BG3141">
        <v>18000</v>
      </c>
      <c r="BH3141">
        <v>16000</v>
      </c>
      <c r="BI3141">
        <v>16000</v>
      </c>
      <c r="BJ3141">
        <v>19000</v>
      </c>
      <c r="BK3141">
        <v>18000</v>
      </c>
      <c r="BL3141">
        <v>18000</v>
      </c>
      <c r="BM3141">
        <v>19000</v>
      </c>
      <c r="BN3141">
        <v>21000</v>
      </c>
      <c r="BO3141">
        <v>23000</v>
      </c>
      <c r="BP3141">
        <v>23000</v>
      </c>
      <c r="BQ3141">
        <v>22000</v>
      </c>
      <c r="BR3141">
        <v>23000</v>
      </c>
      <c r="BS3141">
        <v>22000</v>
      </c>
      <c r="BT3141">
        <v>21000</v>
      </c>
      <c r="BU3141">
        <v>23000</v>
      </c>
      <c r="BV3141">
        <v>22000</v>
      </c>
      <c r="BW3141">
        <v>23000</v>
      </c>
      <c r="BX3141">
        <v>23000</v>
      </c>
      <c r="BY3141">
        <v>43000</v>
      </c>
      <c r="BZ3141">
        <v>34000</v>
      </c>
      <c r="CA3141">
        <v>27000</v>
      </c>
      <c r="CB3141">
        <v>27000</v>
      </c>
      <c r="CC3141">
        <v>28000</v>
      </c>
      <c r="CD3141">
        <v>28000</v>
      </c>
      <c r="CE3141">
        <v>29000</v>
      </c>
    </row>
    <row r="3142" spans="1:83" x14ac:dyDescent="0.35">
      <c r="A3142" s="9" t="str">
        <f t="shared" si="49"/>
        <v>0303.503.33</v>
      </c>
      <c r="B3142" s="52" t="e">
        <f>+IF(MATCH(A3142,List!H$10:H$145,0),"Targeted")</f>
        <v>#N/A</v>
      </c>
      <c r="C3142" s="65"/>
      <c r="D3142" s="151" t="s">
        <v>7700</v>
      </c>
      <c r="E3142" s="16" t="s">
        <v>172</v>
      </c>
      <c r="F3142" s="16" t="s">
        <v>1651</v>
      </c>
      <c r="G3142" s="16" t="s">
        <v>298</v>
      </c>
      <c r="H3142" s="16" t="s">
        <v>1651</v>
      </c>
      <c r="I3142" s="16" t="s">
        <v>113</v>
      </c>
      <c r="J3142" s="16" t="s">
        <v>4808</v>
      </c>
      <c r="K3142" s="17" t="s">
        <v>1654</v>
      </c>
      <c r="L3142" s="18" t="s">
        <v>4550</v>
      </c>
      <c r="M3142" s="195" t="s">
        <v>4707</v>
      </c>
      <c r="N3142" s="16" t="s">
        <v>4708</v>
      </c>
      <c r="O3142" s="17" t="s">
        <v>346</v>
      </c>
      <c r="P3142" s="17" t="s">
        <v>305</v>
      </c>
      <c r="Q3142" s="17" t="s">
        <v>306</v>
      </c>
      <c r="R3142">
        <v>0</v>
      </c>
      <c r="S3142">
        <v>0</v>
      </c>
      <c r="T3142">
        <v>0</v>
      </c>
      <c r="U3142">
        <v>0</v>
      </c>
      <c r="V3142">
        <v>0</v>
      </c>
      <c r="W3142">
        <v>0</v>
      </c>
      <c r="X3142">
        <v>0</v>
      </c>
      <c r="Y3142">
        <v>0</v>
      </c>
      <c r="Z3142">
        <v>0</v>
      </c>
      <c r="AA3142">
        <v>0</v>
      </c>
      <c r="AB3142">
        <v>0</v>
      </c>
      <c r="AC3142">
        <v>0</v>
      </c>
      <c r="AD3142">
        <v>0</v>
      </c>
      <c r="AE3142">
        <v>0</v>
      </c>
      <c r="AF3142">
        <v>0</v>
      </c>
      <c r="AG3142" s="19">
        <v>0</v>
      </c>
      <c r="AH3142">
        <v>0</v>
      </c>
      <c r="AI3142">
        <v>0</v>
      </c>
      <c r="AJ3142">
        <v>0</v>
      </c>
      <c r="AK3142">
        <v>0</v>
      </c>
      <c r="AL3142">
        <v>0</v>
      </c>
      <c r="AM3142">
        <v>0</v>
      </c>
      <c r="AN3142">
        <v>0</v>
      </c>
      <c r="AO3142">
        <v>0</v>
      </c>
      <c r="AP3142">
        <v>0</v>
      </c>
      <c r="AQ3142">
        <v>0</v>
      </c>
      <c r="AR3142">
        <v>0</v>
      </c>
      <c r="AS3142">
        <v>0</v>
      </c>
      <c r="AT3142">
        <v>0</v>
      </c>
      <c r="AU3142">
        <v>0</v>
      </c>
      <c r="AV3142">
        <v>0</v>
      </c>
      <c r="AW3142">
        <v>0</v>
      </c>
      <c r="AX3142">
        <v>0</v>
      </c>
      <c r="AY3142">
        <v>13476</v>
      </c>
      <c r="AZ3142">
        <v>7000</v>
      </c>
      <c r="BA3142">
        <v>11000</v>
      </c>
      <c r="BB3142">
        <v>23000</v>
      </c>
      <c r="BC3142">
        <v>12000</v>
      </c>
      <c r="BD3142">
        <v>12000</v>
      </c>
      <c r="BE3142">
        <v>12000</v>
      </c>
      <c r="BF3142">
        <v>14000</v>
      </c>
      <c r="BG3142">
        <v>15000</v>
      </c>
      <c r="BH3142">
        <v>28000</v>
      </c>
      <c r="BI3142">
        <v>34000</v>
      </c>
      <c r="BJ3142">
        <v>17000</v>
      </c>
      <c r="BK3142">
        <v>15000</v>
      </c>
      <c r="BL3142">
        <v>10000</v>
      </c>
      <c r="BM3142">
        <v>22000</v>
      </c>
      <c r="BN3142">
        <v>10000</v>
      </c>
      <c r="BO3142">
        <v>20000</v>
      </c>
      <c r="BP3142">
        <v>16000</v>
      </c>
      <c r="BQ3142">
        <v>20000</v>
      </c>
      <c r="BR3142">
        <v>16000</v>
      </c>
      <c r="BS3142">
        <v>9000</v>
      </c>
      <c r="BT3142">
        <v>11000</v>
      </c>
      <c r="BU3142">
        <v>4000</v>
      </c>
      <c r="BV3142">
        <v>20000</v>
      </c>
      <c r="BW3142">
        <v>7000</v>
      </c>
      <c r="BX3142">
        <v>13000</v>
      </c>
      <c r="BY3142">
        <v>8000</v>
      </c>
      <c r="BZ3142">
        <v>15000</v>
      </c>
      <c r="CA3142">
        <v>14000</v>
      </c>
      <c r="CB3142">
        <v>13000</v>
      </c>
      <c r="CC3142">
        <v>13000</v>
      </c>
      <c r="CD3142">
        <v>14000</v>
      </c>
      <c r="CE3142">
        <v>14000</v>
      </c>
    </row>
    <row r="3143" spans="1:83" x14ac:dyDescent="0.35">
      <c r="A3143" s="9" t="str">
        <f t="shared" si="49"/>
        <v>0400.503.33</v>
      </c>
      <c r="B3143" s="52" t="e">
        <f>+IF(MATCH(A3143,List!H$10:H$145,0),"Targeted")</f>
        <v>#N/A</v>
      </c>
      <c r="C3143" s="65"/>
      <c r="D3143" s="151" t="s">
        <v>7700</v>
      </c>
      <c r="E3143" s="16" t="s">
        <v>172</v>
      </c>
      <c r="F3143" s="16" t="s">
        <v>1651</v>
      </c>
      <c r="G3143" s="16" t="s">
        <v>298</v>
      </c>
      <c r="H3143" s="16" t="s">
        <v>1651</v>
      </c>
      <c r="I3143" s="16" t="s">
        <v>682</v>
      </c>
      <c r="J3143" s="16" t="s">
        <v>4809</v>
      </c>
      <c r="K3143" s="17" t="s">
        <v>1654</v>
      </c>
      <c r="L3143" s="18" t="s">
        <v>4550</v>
      </c>
      <c r="M3143" s="195" t="s">
        <v>4707</v>
      </c>
      <c r="N3143" s="16" t="s">
        <v>4708</v>
      </c>
      <c r="O3143" s="17" t="s">
        <v>346</v>
      </c>
      <c r="P3143" s="17" t="s">
        <v>305</v>
      </c>
      <c r="Q3143" s="17" t="s">
        <v>306</v>
      </c>
      <c r="R3143">
        <v>0</v>
      </c>
      <c r="S3143">
        <v>0</v>
      </c>
      <c r="T3143">
        <v>0</v>
      </c>
      <c r="U3143">
        <v>0</v>
      </c>
      <c r="V3143">
        <v>0</v>
      </c>
      <c r="W3143">
        <v>0</v>
      </c>
      <c r="X3143">
        <v>0</v>
      </c>
      <c r="Y3143">
        <v>0</v>
      </c>
      <c r="Z3143">
        <v>0</v>
      </c>
      <c r="AA3143">
        <v>0</v>
      </c>
      <c r="AB3143">
        <v>0</v>
      </c>
      <c r="AC3143">
        <v>0</v>
      </c>
      <c r="AD3143">
        <v>0</v>
      </c>
      <c r="AE3143">
        <v>0</v>
      </c>
      <c r="AF3143">
        <v>889</v>
      </c>
      <c r="AG3143" s="19">
        <v>339</v>
      </c>
      <c r="AH3143">
        <v>920</v>
      </c>
      <c r="AI3143">
        <v>1480</v>
      </c>
      <c r="AJ3143">
        <v>1037</v>
      </c>
      <c r="AK3143">
        <v>1473</v>
      </c>
      <c r="AL3143">
        <v>1731</v>
      </c>
      <c r="AM3143">
        <v>1903</v>
      </c>
      <c r="AN3143">
        <v>2091</v>
      </c>
      <c r="AO3143">
        <v>2424</v>
      </c>
      <c r="AP3143">
        <v>2546</v>
      </c>
      <c r="AQ3143">
        <v>3188</v>
      </c>
      <c r="AR3143">
        <v>3119</v>
      </c>
      <c r="AS3143">
        <v>3514</v>
      </c>
      <c r="AT3143">
        <v>4360</v>
      </c>
      <c r="AU3143">
        <v>4615</v>
      </c>
      <c r="AV3143">
        <v>4825</v>
      </c>
      <c r="AW3143">
        <v>5692</v>
      </c>
      <c r="AX3143">
        <v>5900</v>
      </c>
      <c r="AY3143">
        <v>6183</v>
      </c>
      <c r="AZ3143">
        <v>6000</v>
      </c>
      <c r="BA3143">
        <v>8000</v>
      </c>
      <c r="BB3143">
        <v>6000</v>
      </c>
      <c r="BC3143">
        <v>6000</v>
      </c>
      <c r="BD3143">
        <v>6000</v>
      </c>
      <c r="BE3143">
        <v>7000</v>
      </c>
      <c r="BF3143">
        <v>7000</v>
      </c>
      <c r="BG3143">
        <v>8000</v>
      </c>
      <c r="BH3143">
        <v>5000</v>
      </c>
      <c r="BI3143">
        <v>7000</v>
      </c>
      <c r="BJ3143">
        <v>13000</v>
      </c>
      <c r="BK3143">
        <v>9000</v>
      </c>
      <c r="BL3143">
        <v>9000</v>
      </c>
      <c r="BM3143">
        <v>9000</v>
      </c>
      <c r="BN3143">
        <v>10000</v>
      </c>
      <c r="BO3143">
        <v>11000</v>
      </c>
      <c r="BP3143">
        <v>11000</v>
      </c>
      <c r="BQ3143">
        <v>10000</v>
      </c>
      <c r="BR3143">
        <v>11000</v>
      </c>
      <c r="BS3143">
        <v>9000</v>
      </c>
      <c r="BT3143">
        <v>11000</v>
      </c>
      <c r="BU3143">
        <v>10000</v>
      </c>
      <c r="BV3143">
        <v>9000</v>
      </c>
      <c r="BW3143">
        <v>11000</v>
      </c>
      <c r="BX3143">
        <v>11000</v>
      </c>
      <c r="BY3143">
        <v>11000</v>
      </c>
      <c r="BZ3143">
        <v>14000</v>
      </c>
      <c r="CA3143">
        <v>14000</v>
      </c>
      <c r="CB3143">
        <v>14000</v>
      </c>
      <c r="CC3143">
        <v>15000</v>
      </c>
      <c r="CD3143">
        <v>15000</v>
      </c>
      <c r="CE3143">
        <v>15000</v>
      </c>
    </row>
    <row r="3144" spans="1:83" x14ac:dyDescent="0.35">
      <c r="A3144" s="9" t="str">
        <f t="shared" si="49"/>
        <v>0401.503.33</v>
      </c>
      <c r="B3144" s="52" t="e">
        <f>+IF(MATCH(A3144,List!H$10:H$145,0),"Targeted")</f>
        <v>#N/A</v>
      </c>
      <c r="C3144" s="65"/>
      <c r="D3144" s="151" t="s">
        <v>7700</v>
      </c>
      <c r="E3144" s="16" t="s">
        <v>172</v>
      </c>
      <c r="F3144" s="16" t="s">
        <v>1651</v>
      </c>
      <c r="G3144" s="16" t="s">
        <v>298</v>
      </c>
      <c r="H3144" s="16" t="s">
        <v>1651</v>
      </c>
      <c r="I3144" s="16" t="s">
        <v>1064</v>
      </c>
      <c r="J3144" s="16" t="s">
        <v>4810</v>
      </c>
      <c r="K3144" s="17" t="s">
        <v>1654</v>
      </c>
      <c r="L3144" s="18" t="s">
        <v>4550</v>
      </c>
      <c r="M3144" s="195" t="s">
        <v>4707</v>
      </c>
      <c r="N3144" s="16" t="s">
        <v>4708</v>
      </c>
      <c r="O3144" s="17" t="s">
        <v>346</v>
      </c>
      <c r="P3144" s="17" t="s">
        <v>305</v>
      </c>
      <c r="Q3144" s="17" t="s">
        <v>306</v>
      </c>
      <c r="R3144">
        <v>0</v>
      </c>
      <c r="S3144">
        <v>0</v>
      </c>
      <c r="T3144">
        <v>0</v>
      </c>
      <c r="U3144">
        <v>0</v>
      </c>
      <c r="V3144">
        <v>0</v>
      </c>
      <c r="W3144">
        <v>0</v>
      </c>
      <c r="X3144">
        <v>0</v>
      </c>
      <c r="Y3144">
        <v>0</v>
      </c>
      <c r="Z3144">
        <v>0</v>
      </c>
      <c r="AA3144">
        <v>0</v>
      </c>
      <c r="AB3144">
        <v>0</v>
      </c>
      <c r="AC3144">
        <v>0</v>
      </c>
      <c r="AD3144">
        <v>0</v>
      </c>
      <c r="AE3144">
        <v>0</v>
      </c>
      <c r="AF3144">
        <v>0</v>
      </c>
      <c r="AG3144" s="19">
        <v>0</v>
      </c>
      <c r="AH3144">
        <v>0</v>
      </c>
      <c r="AI3144">
        <v>0</v>
      </c>
      <c r="AJ3144">
        <v>0</v>
      </c>
      <c r="AK3144">
        <v>0</v>
      </c>
      <c r="AL3144">
        <v>0</v>
      </c>
      <c r="AM3144">
        <v>0</v>
      </c>
      <c r="AN3144">
        <v>0</v>
      </c>
      <c r="AO3144">
        <v>0</v>
      </c>
      <c r="AP3144">
        <v>0</v>
      </c>
      <c r="AQ3144">
        <v>0</v>
      </c>
      <c r="AR3144">
        <v>189</v>
      </c>
      <c r="AS3144">
        <v>805</v>
      </c>
      <c r="AT3144">
        <v>18</v>
      </c>
      <c r="AU3144">
        <v>140</v>
      </c>
      <c r="AV3144">
        <v>17</v>
      </c>
      <c r="AW3144">
        <v>125</v>
      </c>
      <c r="AX3144">
        <v>0</v>
      </c>
      <c r="AY3144">
        <v>0</v>
      </c>
      <c r="AZ3144">
        <v>0</v>
      </c>
      <c r="BA3144">
        <v>0</v>
      </c>
      <c r="BB3144">
        <v>0</v>
      </c>
      <c r="BC3144">
        <v>0</v>
      </c>
      <c r="BD3144">
        <v>0</v>
      </c>
      <c r="BE3144">
        <v>0</v>
      </c>
      <c r="BF3144">
        <v>5000</v>
      </c>
      <c r="BG3144">
        <v>0</v>
      </c>
      <c r="BH3144">
        <v>0</v>
      </c>
      <c r="BI3144">
        <v>0</v>
      </c>
      <c r="BJ3144">
        <v>0</v>
      </c>
      <c r="BK3144">
        <v>0</v>
      </c>
      <c r="BL3144">
        <v>0</v>
      </c>
      <c r="BM3144">
        <v>0</v>
      </c>
      <c r="BN3144">
        <v>0</v>
      </c>
      <c r="BO3144">
        <v>0</v>
      </c>
      <c r="BP3144">
        <v>0</v>
      </c>
      <c r="BQ3144">
        <v>0</v>
      </c>
      <c r="BR3144">
        <v>0</v>
      </c>
      <c r="BS3144">
        <v>0</v>
      </c>
      <c r="BT3144">
        <v>0</v>
      </c>
      <c r="BU3144">
        <v>0</v>
      </c>
      <c r="BV3144">
        <v>0</v>
      </c>
      <c r="BW3144">
        <v>0</v>
      </c>
      <c r="BX3144">
        <v>0</v>
      </c>
      <c r="BY3144">
        <v>0</v>
      </c>
      <c r="BZ3144">
        <v>0</v>
      </c>
      <c r="CA3144">
        <v>0</v>
      </c>
      <c r="CB3144">
        <v>0</v>
      </c>
      <c r="CC3144">
        <v>0</v>
      </c>
      <c r="CD3144">
        <v>0</v>
      </c>
      <c r="CE3144">
        <v>0</v>
      </c>
    </row>
    <row r="3145" spans="1:83" x14ac:dyDescent="0.35">
      <c r="A3145" s="9" t="str">
        <f t="shared" si="49"/>
        <v>8188.503.33</v>
      </c>
      <c r="B3145" s="52" t="e">
        <f>+IF(MATCH(A3145,List!H$10:H$145,0),"Targeted")</f>
        <v>#N/A</v>
      </c>
      <c r="C3145" s="65"/>
      <c r="D3145" s="151"/>
      <c r="E3145" s="16" t="s">
        <v>172</v>
      </c>
      <c r="F3145" s="16" t="s">
        <v>1651</v>
      </c>
      <c r="G3145" s="16" t="s">
        <v>298</v>
      </c>
      <c r="H3145" s="16" t="s">
        <v>1651</v>
      </c>
      <c r="I3145" s="16" t="s">
        <v>4811</v>
      </c>
      <c r="J3145" s="16" t="s">
        <v>4812</v>
      </c>
      <c r="K3145" s="17" t="s">
        <v>1654</v>
      </c>
      <c r="L3145" s="18" t="s">
        <v>4550</v>
      </c>
      <c r="M3145" s="195" t="s">
        <v>4707</v>
      </c>
      <c r="N3145" s="16" t="s">
        <v>4708</v>
      </c>
      <c r="O3145" s="17" t="s">
        <v>304</v>
      </c>
      <c r="P3145" s="17" t="s">
        <v>305</v>
      </c>
      <c r="Q3145" s="17" t="s">
        <v>306</v>
      </c>
      <c r="R3145">
        <v>0</v>
      </c>
      <c r="S3145">
        <v>0</v>
      </c>
      <c r="T3145">
        <v>0</v>
      </c>
      <c r="U3145">
        <v>0</v>
      </c>
      <c r="V3145">
        <v>0</v>
      </c>
      <c r="W3145">
        <v>0</v>
      </c>
      <c r="X3145">
        <v>0</v>
      </c>
      <c r="Y3145">
        <v>0</v>
      </c>
      <c r="Z3145">
        <v>0</v>
      </c>
      <c r="AA3145">
        <v>0</v>
      </c>
      <c r="AB3145">
        <v>0</v>
      </c>
      <c r="AC3145">
        <v>0</v>
      </c>
      <c r="AD3145">
        <v>0</v>
      </c>
      <c r="AE3145">
        <v>0</v>
      </c>
      <c r="AF3145">
        <v>0</v>
      </c>
      <c r="AG3145" s="19">
        <v>0</v>
      </c>
      <c r="AH3145">
        <v>0</v>
      </c>
      <c r="AI3145">
        <v>0</v>
      </c>
      <c r="AJ3145">
        <v>0</v>
      </c>
      <c r="AK3145">
        <v>0</v>
      </c>
      <c r="AL3145">
        <v>0</v>
      </c>
      <c r="AM3145">
        <v>0</v>
      </c>
      <c r="AN3145">
        <v>0</v>
      </c>
      <c r="AO3145">
        <v>0</v>
      </c>
      <c r="AP3145">
        <v>0</v>
      </c>
      <c r="AQ3145">
        <v>0</v>
      </c>
      <c r="AR3145">
        <v>0</v>
      </c>
      <c r="AS3145">
        <v>0</v>
      </c>
      <c r="AT3145">
        <v>160</v>
      </c>
      <c r="AU3145">
        <v>0</v>
      </c>
      <c r="AV3145">
        <v>0</v>
      </c>
      <c r="AW3145">
        <v>0</v>
      </c>
      <c r="AX3145">
        <v>0</v>
      </c>
      <c r="AY3145">
        <v>0</v>
      </c>
      <c r="AZ3145">
        <v>0</v>
      </c>
      <c r="BA3145">
        <v>0</v>
      </c>
      <c r="BB3145">
        <v>0</v>
      </c>
      <c r="BC3145">
        <v>0</v>
      </c>
      <c r="BD3145">
        <v>0</v>
      </c>
      <c r="BE3145">
        <v>0</v>
      </c>
      <c r="BF3145">
        <v>0</v>
      </c>
      <c r="BG3145">
        <v>0</v>
      </c>
      <c r="BH3145">
        <v>0</v>
      </c>
      <c r="BI3145">
        <v>0</v>
      </c>
      <c r="BJ3145">
        <v>0</v>
      </c>
      <c r="BK3145">
        <v>0</v>
      </c>
      <c r="BL3145">
        <v>0</v>
      </c>
      <c r="BM3145">
        <v>0</v>
      </c>
      <c r="BN3145">
        <v>0</v>
      </c>
      <c r="BO3145">
        <v>0</v>
      </c>
      <c r="BP3145">
        <v>0</v>
      </c>
      <c r="BQ3145">
        <v>0</v>
      </c>
      <c r="BR3145">
        <v>0</v>
      </c>
      <c r="BS3145">
        <v>0</v>
      </c>
      <c r="BT3145">
        <v>0</v>
      </c>
      <c r="BU3145">
        <v>0</v>
      </c>
      <c r="BV3145">
        <v>0</v>
      </c>
      <c r="BW3145">
        <v>0</v>
      </c>
      <c r="BX3145" s="10">
        <v>0</v>
      </c>
      <c r="BY3145">
        <v>0</v>
      </c>
      <c r="BZ3145">
        <v>0</v>
      </c>
      <c r="CA3145">
        <v>0</v>
      </c>
      <c r="CB3145">
        <v>0</v>
      </c>
      <c r="CC3145">
        <v>0</v>
      </c>
      <c r="CD3145">
        <v>0</v>
      </c>
      <c r="CE3145">
        <v>0</v>
      </c>
    </row>
    <row r="3146" spans="1:83" x14ac:dyDescent="0.35">
      <c r="A3146" s="9" t="str">
        <f t="shared" si="49"/>
        <v>8190.503.33</v>
      </c>
      <c r="B3146" s="52" t="e">
        <f>+IF(MATCH(A3146,List!H$10:H$145,0),"Targeted")</f>
        <v>#N/A</v>
      </c>
      <c r="C3146" s="65"/>
      <c r="D3146" s="151"/>
      <c r="E3146" s="16" t="s">
        <v>172</v>
      </c>
      <c r="F3146" s="16" t="s">
        <v>1651</v>
      </c>
      <c r="G3146" s="16" t="s">
        <v>298</v>
      </c>
      <c r="H3146" s="16" t="s">
        <v>1651</v>
      </c>
      <c r="I3146" s="16" t="s">
        <v>4813</v>
      </c>
      <c r="J3146" s="16" t="s">
        <v>4814</v>
      </c>
      <c r="K3146" s="17" t="s">
        <v>1654</v>
      </c>
      <c r="L3146" s="18" t="s">
        <v>4550</v>
      </c>
      <c r="M3146" s="195" t="s">
        <v>4707</v>
      </c>
      <c r="N3146" s="16" t="s">
        <v>4708</v>
      </c>
      <c r="O3146" s="17" t="s">
        <v>304</v>
      </c>
      <c r="P3146" s="17" t="s">
        <v>305</v>
      </c>
      <c r="Q3146" s="17" t="s">
        <v>306</v>
      </c>
      <c r="R3146">
        <v>14</v>
      </c>
      <c r="S3146">
        <v>10</v>
      </c>
      <c r="T3146">
        <v>12</v>
      </c>
      <c r="U3146">
        <v>19</v>
      </c>
      <c r="V3146">
        <v>24</v>
      </c>
      <c r="W3146">
        <v>-70</v>
      </c>
      <c r="X3146">
        <v>26</v>
      </c>
      <c r="Y3146">
        <v>26</v>
      </c>
      <c r="Z3146">
        <v>158</v>
      </c>
      <c r="AA3146">
        <v>77</v>
      </c>
      <c r="AB3146">
        <v>35</v>
      </c>
      <c r="AC3146">
        <v>45</v>
      </c>
      <c r="AD3146">
        <v>57</v>
      </c>
      <c r="AE3146">
        <v>45</v>
      </c>
      <c r="AF3146">
        <v>54</v>
      </c>
      <c r="AG3146" s="19">
        <v>5</v>
      </c>
      <c r="AH3146">
        <v>78</v>
      </c>
      <c r="AI3146">
        <v>68</v>
      </c>
      <c r="AJ3146">
        <v>69</v>
      </c>
      <c r="AK3146">
        <v>86</v>
      </c>
      <c r="AL3146">
        <v>111</v>
      </c>
      <c r="AM3146">
        <v>62</v>
      </c>
      <c r="AN3146">
        <v>106</v>
      </c>
      <c r="AO3146">
        <v>130</v>
      </c>
      <c r="AP3146">
        <v>125</v>
      </c>
      <c r="AQ3146">
        <v>115</v>
      </c>
      <c r="AR3146">
        <v>129</v>
      </c>
      <c r="AS3146">
        <v>16</v>
      </c>
      <c r="AT3146">
        <v>248</v>
      </c>
      <c r="AU3146">
        <v>135</v>
      </c>
      <c r="AV3146">
        <v>142</v>
      </c>
      <c r="AW3146">
        <v>150</v>
      </c>
      <c r="AX3146">
        <v>228</v>
      </c>
      <c r="AY3146">
        <v>170</v>
      </c>
      <c r="AZ3146">
        <v>0</v>
      </c>
      <c r="BA3146">
        <v>0</v>
      </c>
      <c r="BB3146">
        <v>0</v>
      </c>
      <c r="BC3146">
        <v>0</v>
      </c>
      <c r="BD3146">
        <v>0</v>
      </c>
      <c r="BE3146">
        <v>0</v>
      </c>
      <c r="BF3146">
        <v>0</v>
      </c>
      <c r="BG3146">
        <v>0</v>
      </c>
      <c r="BH3146">
        <v>0</v>
      </c>
      <c r="BI3146">
        <v>0</v>
      </c>
      <c r="BJ3146">
        <v>0</v>
      </c>
      <c r="BK3146">
        <v>0</v>
      </c>
      <c r="BL3146">
        <v>0</v>
      </c>
      <c r="BM3146">
        <v>0</v>
      </c>
      <c r="BN3146">
        <v>0</v>
      </c>
      <c r="BO3146">
        <v>0</v>
      </c>
      <c r="BP3146">
        <v>0</v>
      </c>
      <c r="BQ3146">
        <v>0</v>
      </c>
      <c r="BR3146">
        <v>0</v>
      </c>
      <c r="BS3146">
        <v>0</v>
      </c>
      <c r="BT3146">
        <v>0</v>
      </c>
      <c r="BU3146">
        <v>0</v>
      </c>
      <c r="BV3146">
        <v>0</v>
      </c>
      <c r="BW3146">
        <v>0</v>
      </c>
      <c r="BX3146" s="10">
        <v>0</v>
      </c>
      <c r="BY3146">
        <v>0</v>
      </c>
      <c r="BZ3146">
        <v>0</v>
      </c>
      <c r="CA3146">
        <v>0</v>
      </c>
      <c r="CB3146">
        <v>0</v>
      </c>
      <c r="CC3146">
        <v>0</v>
      </c>
      <c r="CD3146">
        <v>0</v>
      </c>
      <c r="CE3146">
        <v>0</v>
      </c>
    </row>
    <row r="3147" spans="1:83" x14ac:dyDescent="0.35">
      <c r="A3147" s="9" t="str">
        <f t="shared" si="49"/>
        <v>819010.503.33</v>
      </c>
      <c r="B3147" s="52" t="e">
        <f>+IF(MATCH(A3147,List!H$10:H$145,0),"Targeted")</f>
        <v>#N/A</v>
      </c>
      <c r="C3147" s="65"/>
      <c r="D3147" s="151"/>
      <c r="E3147" s="16" t="s">
        <v>172</v>
      </c>
      <c r="F3147" s="16" t="s">
        <v>1651</v>
      </c>
      <c r="G3147" s="16" t="s">
        <v>298</v>
      </c>
      <c r="H3147" s="16" t="s">
        <v>1651</v>
      </c>
      <c r="I3147" s="16" t="s">
        <v>4815</v>
      </c>
      <c r="J3147" s="16" t="s">
        <v>4816</v>
      </c>
      <c r="K3147" s="17" t="s">
        <v>1654</v>
      </c>
      <c r="L3147" s="18" t="s">
        <v>4550</v>
      </c>
      <c r="M3147" s="195" t="s">
        <v>4707</v>
      </c>
      <c r="N3147" s="16" t="s">
        <v>4708</v>
      </c>
      <c r="O3147" s="17" t="s">
        <v>304</v>
      </c>
      <c r="P3147" s="17" t="s">
        <v>305</v>
      </c>
      <c r="Q3147" s="17" t="s">
        <v>306</v>
      </c>
      <c r="R3147">
        <v>0</v>
      </c>
      <c r="S3147">
        <v>0</v>
      </c>
      <c r="T3147">
        <v>0</v>
      </c>
      <c r="U3147">
        <v>0</v>
      </c>
      <c r="V3147">
        <v>0</v>
      </c>
      <c r="W3147">
        <v>0</v>
      </c>
      <c r="X3147">
        <v>0</v>
      </c>
      <c r="Y3147">
        <v>0</v>
      </c>
      <c r="Z3147">
        <v>0</v>
      </c>
      <c r="AA3147">
        <v>0</v>
      </c>
      <c r="AB3147">
        <v>0</v>
      </c>
      <c r="AC3147">
        <v>0</v>
      </c>
      <c r="AD3147">
        <v>0</v>
      </c>
      <c r="AE3147">
        <v>0</v>
      </c>
      <c r="AF3147">
        <v>0</v>
      </c>
      <c r="AG3147" s="19">
        <v>0</v>
      </c>
      <c r="AH3147">
        <v>0</v>
      </c>
      <c r="AI3147">
        <v>0</v>
      </c>
      <c r="AJ3147">
        <v>0</v>
      </c>
      <c r="AK3147">
        <v>0</v>
      </c>
      <c r="AL3147">
        <v>0</v>
      </c>
      <c r="AM3147">
        <v>0</v>
      </c>
      <c r="AN3147">
        <v>0</v>
      </c>
      <c r="AO3147">
        <v>-112</v>
      </c>
      <c r="AP3147">
        <v>-127</v>
      </c>
      <c r="AQ3147">
        <v>-150</v>
      </c>
      <c r="AR3147">
        <v>-146</v>
      </c>
      <c r="AS3147">
        <v>-142</v>
      </c>
      <c r="AT3147">
        <v>-89</v>
      </c>
      <c r="AU3147">
        <v>-159</v>
      </c>
      <c r="AV3147">
        <v>-157</v>
      </c>
      <c r="AW3147">
        <v>-137</v>
      </c>
      <c r="AX3147">
        <v>-188</v>
      </c>
      <c r="AY3147">
        <v>-222</v>
      </c>
      <c r="AZ3147">
        <v>0</v>
      </c>
      <c r="BA3147">
        <v>0</v>
      </c>
      <c r="BB3147">
        <v>0</v>
      </c>
      <c r="BC3147">
        <v>0</v>
      </c>
      <c r="BD3147">
        <v>0</v>
      </c>
      <c r="BE3147">
        <v>0</v>
      </c>
      <c r="BF3147">
        <v>0</v>
      </c>
      <c r="BG3147">
        <v>0</v>
      </c>
      <c r="BH3147">
        <v>0</v>
      </c>
      <c r="BI3147">
        <v>0</v>
      </c>
      <c r="BJ3147">
        <v>0</v>
      </c>
      <c r="BK3147">
        <v>0</v>
      </c>
      <c r="BL3147">
        <v>0</v>
      </c>
      <c r="BM3147">
        <v>0</v>
      </c>
      <c r="BN3147">
        <v>0</v>
      </c>
      <c r="BO3147">
        <v>0</v>
      </c>
      <c r="BP3147">
        <v>0</v>
      </c>
      <c r="BQ3147">
        <v>0</v>
      </c>
      <c r="BR3147">
        <v>0</v>
      </c>
      <c r="BS3147">
        <v>0</v>
      </c>
      <c r="BT3147">
        <v>0</v>
      </c>
      <c r="BU3147">
        <v>0</v>
      </c>
      <c r="BV3147">
        <v>0</v>
      </c>
      <c r="BW3147">
        <v>0</v>
      </c>
      <c r="BX3147" s="10">
        <v>0</v>
      </c>
      <c r="BY3147">
        <v>0</v>
      </c>
      <c r="BZ3147">
        <v>0</v>
      </c>
      <c r="CA3147">
        <v>0</v>
      </c>
      <c r="CB3147">
        <v>0</v>
      </c>
      <c r="CC3147">
        <v>0</v>
      </c>
      <c r="CD3147">
        <v>0</v>
      </c>
      <c r="CE3147">
        <v>0</v>
      </c>
    </row>
    <row r="3148" spans="1:83" x14ac:dyDescent="0.35">
      <c r="A3148" s="9" t="str">
        <f t="shared" si="49"/>
        <v>3300.503.95</v>
      </c>
      <c r="B3148" s="52" t="e">
        <f>+IF(MATCH(A3148,List!H$10:H$145,0),"Targeted")</f>
        <v>#N/A</v>
      </c>
      <c r="C3148" s="65"/>
      <c r="D3148" s="151" t="s">
        <v>7700</v>
      </c>
      <c r="E3148" s="16" t="s">
        <v>4817</v>
      </c>
      <c r="F3148" s="16" t="s">
        <v>4818</v>
      </c>
      <c r="G3148" s="16" t="s">
        <v>298</v>
      </c>
      <c r="H3148" s="16" t="s">
        <v>4818</v>
      </c>
      <c r="I3148" s="16" t="s">
        <v>724</v>
      </c>
      <c r="J3148" s="16" t="s">
        <v>4819</v>
      </c>
      <c r="K3148" s="17" t="s">
        <v>245</v>
      </c>
      <c r="L3148" s="18" t="s">
        <v>4550</v>
      </c>
      <c r="M3148" s="195" t="s">
        <v>4707</v>
      </c>
      <c r="N3148" s="16" t="s">
        <v>4708</v>
      </c>
      <c r="O3148" s="17" t="s">
        <v>346</v>
      </c>
      <c r="P3148" s="17" t="s">
        <v>305</v>
      </c>
      <c r="Q3148" s="17" t="s">
        <v>306</v>
      </c>
      <c r="R3148">
        <v>0</v>
      </c>
      <c r="S3148">
        <v>0</v>
      </c>
      <c r="T3148">
        <v>0</v>
      </c>
      <c r="U3148">
        <v>0</v>
      </c>
      <c r="V3148">
        <v>0</v>
      </c>
      <c r="W3148">
        <v>0</v>
      </c>
      <c r="X3148">
        <v>0</v>
      </c>
      <c r="Y3148">
        <v>0</v>
      </c>
      <c r="Z3148">
        <v>0</v>
      </c>
      <c r="AA3148">
        <v>0</v>
      </c>
      <c r="AB3148">
        <v>0</v>
      </c>
      <c r="AC3148">
        <v>0</v>
      </c>
      <c r="AD3148">
        <v>0</v>
      </c>
      <c r="AE3148">
        <v>0</v>
      </c>
      <c r="AF3148">
        <v>0</v>
      </c>
      <c r="AG3148" s="19">
        <v>0</v>
      </c>
      <c r="AH3148">
        <v>0</v>
      </c>
      <c r="AI3148">
        <v>0</v>
      </c>
      <c r="AJ3148">
        <v>0</v>
      </c>
      <c r="AK3148">
        <v>0</v>
      </c>
      <c r="AL3148">
        <v>394</v>
      </c>
      <c r="AM3148">
        <v>730</v>
      </c>
      <c r="AN3148">
        <v>982</v>
      </c>
      <c r="AO3148">
        <v>1427</v>
      </c>
      <c r="AP3148">
        <v>2522</v>
      </c>
      <c r="AQ3148">
        <v>1672</v>
      </c>
      <c r="AR3148">
        <v>1810</v>
      </c>
      <c r="AS3148">
        <v>2231</v>
      </c>
      <c r="AT3148">
        <v>2414</v>
      </c>
      <c r="AU3148">
        <v>2222</v>
      </c>
      <c r="AV3148">
        <v>7421</v>
      </c>
      <c r="AW3148">
        <v>8040</v>
      </c>
      <c r="AX3148">
        <v>20798</v>
      </c>
      <c r="AY3148">
        <v>17423</v>
      </c>
      <c r="AZ3148">
        <v>26000</v>
      </c>
      <c r="BA3148">
        <v>26000</v>
      </c>
      <c r="BB3148">
        <v>30000</v>
      </c>
      <c r="BC3148">
        <v>29000</v>
      </c>
      <c r="BD3148">
        <v>36000</v>
      </c>
      <c r="BE3148">
        <v>35000</v>
      </c>
      <c r="BF3148">
        <v>30000</v>
      </c>
      <c r="BG3148">
        <v>37000</v>
      </c>
      <c r="BH3148">
        <v>35000</v>
      </c>
      <c r="BI3148">
        <v>42000</v>
      </c>
      <c r="BJ3148">
        <v>41000</v>
      </c>
      <c r="BK3148">
        <v>40000</v>
      </c>
      <c r="BL3148">
        <v>43000</v>
      </c>
      <c r="BM3148">
        <v>45000</v>
      </c>
      <c r="BN3148">
        <v>44000</v>
      </c>
      <c r="BO3148">
        <v>47000</v>
      </c>
      <c r="BP3148">
        <v>50000</v>
      </c>
      <c r="BQ3148">
        <v>47000</v>
      </c>
      <c r="BR3148">
        <v>51000</v>
      </c>
      <c r="BS3148">
        <v>49000</v>
      </c>
      <c r="BT3148">
        <v>50000</v>
      </c>
      <c r="BU3148">
        <v>52000</v>
      </c>
      <c r="BV3148">
        <v>53000</v>
      </c>
      <c r="BW3148">
        <v>54000</v>
      </c>
      <c r="BX3148">
        <v>53000</v>
      </c>
      <c r="BY3148">
        <v>55000</v>
      </c>
      <c r="BZ3148">
        <v>62000</v>
      </c>
      <c r="CA3148">
        <v>64000</v>
      </c>
      <c r="CB3148">
        <v>64000</v>
      </c>
      <c r="CC3148">
        <v>66000</v>
      </c>
      <c r="CD3148">
        <v>66000</v>
      </c>
      <c r="CE3148">
        <v>69000</v>
      </c>
    </row>
    <row r="3149" spans="1:83" x14ac:dyDescent="0.35">
      <c r="A3149" s="9" t="str">
        <f t="shared" si="49"/>
        <v>3300.503.95</v>
      </c>
      <c r="B3149" s="52" t="e">
        <f>+IF(MATCH(A3149,List!H$10:H$145,0),"Targeted")</f>
        <v>#N/A</v>
      </c>
      <c r="C3149" s="65"/>
      <c r="D3149" s="151"/>
      <c r="E3149" s="16" t="s">
        <v>4817</v>
      </c>
      <c r="F3149" s="16" t="s">
        <v>4818</v>
      </c>
      <c r="G3149" s="16" t="s">
        <v>298</v>
      </c>
      <c r="H3149" s="16" t="s">
        <v>4818</v>
      </c>
      <c r="I3149" s="16" t="s">
        <v>724</v>
      </c>
      <c r="J3149" s="16" t="s">
        <v>4819</v>
      </c>
      <c r="K3149" s="17" t="s">
        <v>245</v>
      </c>
      <c r="L3149" s="18" t="s">
        <v>4550</v>
      </c>
      <c r="M3149" s="195" t="s">
        <v>4707</v>
      </c>
      <c r="N3149" s="16" t="s">
        <v>4708</v>
      </c>
      <c r="O3149" s="17" t="s">
        <v>304</v>
      </c>
      <c r="P3149" s="17" t="s">
        <v>305</v>
      </c>
      <c r="Q3149" s="17" t="s">
        <v>306</v>
      </c>
      <c r="R3149">
        <v>0</v>
      </c>
      <c r="S3149">
        <v>0</v>
      </c>
      <c r="T3149">
        <v>0</v>
      </c>
      <c r="U3149">
        <v>0</v>
      </c>
      <c r="V3149">
        <v>0</v>
      </c>
      <c r="W3149">
        <v>0</v>
      </c>
      <c r="X3149">
        <v>0</v>
      </c>
      <c r="Y3149">
        <v>0</v>
      </c>
      <c r="Z3149">
        <v>0</v>
      </c>
      <c r="AA3149">
        <v>0</v>
      </c>
      <c r="AB3149">
        <v>0</v>
      </c>
      <c r="AC3149">
        <v>0</v>
      </c>
      <c r="AD3149">
        <v>0</v>
      </c>
      <c r="AE3149">
        <v>0</v>
      </c>
      <c r="AF3149">
        <v>0</v>
      </c>
      <c r="AG3149" s="19">
        <v>0</v>
      </c>
      <c r="AH3149">
        <v>0</v>
      </c>
      <c r="AI3149">
        <v>0</v>
      </c>
      <c r="AJ3149">
        <v>0</v>
      </c>
      <c r="AK3149">
        <v>0</v>
      </c>
      <c r="AL3149">
        <v>0</v>
      </c>
      <c r="AM3149">
        <v>0</v>
      </c>
      <c r="AN3149">
        <v>0</v>
      </c>
      <c r="AO3149">
        <v>0</v>
      </c>
      <c r="AP3149">
        <v>0</v>
      </c>
      <c r="AQ3149">
        <v>0</v>
      </c>
      <c r="AR3149">
        <v>0</v>
      </c>
      <c r="AS3149">
        <v>0</v>
      </c>
      <c r="AT3149">
        <v>0</v>
      </c>
      <c r="AU3149">
        <v>0</v>
      </c>
      <c r="AV3149">
        <v>0</v>
      </c>
      <c r="AW3149">
        <v>0</v>
      </c>
      <c r="AX3149">
        <v>0</v>
      </c>
      <c r="AY3149">
        <v>0</v>
      </c>
      <c r="AZ3149">
        <v>0</v>
      </c>
      <c r="BA3149">
        <v>0</v>
      </c>
      <c r="BB3149">
        <v>0</v>
      </c>
      <c r="BC3149">
        <v>0</v>
      </c>
      <c r="BD3149">
        <v>0</v>
      </c>
      <c r="BE3149">
        <v>0</v>
      </c>
      <c r="BF3149">
        <v>0</v>
      </c>
      <c r="BG3149">
        <v>0</v>
      </c>
      <c r="BH3149">
        <v>0</v>
      </c>
      <c r="BI3149">
        <v>0</v>
      </c>
      <c r="BJ3149">
        <v>0</v>
      </c>
      <c r="BK3149">
        <v>0</v>
      </c>
      <c r="BL3149">
        <v>0</v>
      </c>
      <c r="BM3149">
        <v>0</v>
      </c>
      <c r="BN3149">
        <v>0</v>
      </c>
      <c r="BO3149">
        <v>0</v>
      </c>
      <c r="BP3149">
        <v>0</v>
      </c>
      <c r="BQ3149">
        <v>0</v>
      </c>
      <c r="BR3149">
        <v>0</v>
      </c>
      <c r="BS3149">
        <v>0</v>
      </c>
      <c r="BT3149">
        <v>0</v>
      </c>
      <c r="BU3149">
        <v>44000</v>
      </c>
      <c r="BV3149">
        <v>34000</v>
      </c>
      <c r="BW3149">
        <v>23000</v>
      </c>
      <c r="BX3149" s="10">
        <v>0</v>
      </c>
      <c r="BY3149">
        <v>0</v>
      </c>
      <c r="BZ3149">
        <v>0</v>
      </c>
      <c r="CA3149">
        <v>0</v>
      </c>
      <c r="CB3149">
        <v>0</v>
      </c>
      <c r="CC3149">
        <v>0</v>
      </c>
      <c r="CD3149">
        <v>0</v>
      </c>
      <c r="CE3149">
        <v>0</v>
      </c>
    </row>
    <row r="3150" spans="1:83" x14ac:dyDescent="0.35">
      <c r="A3150" s="9" t="str">
        <f t="shared" si="49"/>
        <v>8279.503.95</v>
      </c>
      <c r="B3150" s="52" t="e">
        <f>+IF(MATCH(A3150,List!H$10:H$145,0),"Targeted")</f>
        <v>#N/A</v>
      </c>
      <c r="C3150" s="65"/>
      <c r="D3150" s="151"/>
      <c r="E3150" s="16" t="s">
        <v>4817</v>
      </c>
      <c r="F3150" s="16" t="s">
        <v>4818</v>
      </c>
      <c r="G3150" s="16" t="s">
        <v>298</v>
      </c>
      <c r="H3150" s="16" t="s">
        <v>4818</v>
      </c>
      <c r="I3150" s="16" t="s">
        <v>4820</v>
      </c>
      <c r="J3150" s="16" t="s">
        <v>1482</v>
      </c>
      <c r="K3150" s="17" t="s">
        <v>245</v>
      </c>
      <c r="L3150" s="18" t="s">
        <v>4550</v>
      </c>
      <c r="M3150" s="195" t="s">
        <v>4707</v>
      </c>
      <c r="N3150" s="16" t="s">
        <v>4708</v>
      </c>
      <c r="O3150" s="17" t="s">
        <v>304</v>
      </c>
      <c r="P3150" s="17" t="s">
        <v>305</v>
      </c>
      <c r="Q3150" s="17" t="s">
        <v>306</v>
      </c>
      <c r="R3150">
        <v>0</v>
      </c>
      <c r="S3150">
        <v>0</v>
      </c>
      <c r="T3150">
        <v>0</v>
      </c>
      <c r="U3150">
        <v>0</v>
      </c>
      <c r="V3150">
        <v>0</v>
      </c>
      <c r="W3150">
        <v>0</v>
      </c>
      <c r="X3150">
        <v>0</v>
      </c>
      <c r="Y3150">
        <v>0</v>
      </c>
      <c r="Z3150">
        <v>0</v>
      </c>
      <c r="AA3150">
        <v>0</v>
      </c>
      <c r="AB3150">
        <v>0</v>
      </c>
      <c r="AC3150">
        <v>0</v>
      </c>
      <c r="AD3150">
        <v>0</v>
      </c>
      <c r="AE3150">
        <v>0</v>
      </c>
      <c r="AF3150">
        <v>0</v>
      </c>
      <c r="AG3150" s="19">
        <v>0</v>
      </c>
      <c r="AH3150">
        <v>0</v>
      </c>
      <c r="AI3150">
        <v>0</v>
      </c>
      <c r="AJ3150">
        <v>0</v>
      </c>
      <c r="AK3150">
        <v>0</v>
      </c>
      <c r="AL3150">
        <v>0</v>
      </c>
      <c r="AM3150">
        <v>0</v>
      </c>
      <c r="AN3150">
        <v>-1</v>
      </c>
      <c r="AO3150">
        <v>1</v>
      </c>
      <c r="AP3150">
        <v>-2</v>
      </c>
      <c r="AQ3150">
        <v>10</v>
      </c>
      <c r="AR3150">
        <v>41</v>
      </c>
      <c r="AS3150">
        <v>24</v>
      </c>
      <c r="AT3150">
        <v>120</v>
      </c>
      <c r="AU3150">
        <v>0</v>
      </c>
      <c r="AV3150">
        <v>0</v>
      </c>
      <c r="AW3150">
        <v>0</v>
      </c>
      <c r="AX3150">
        <v>0</v>
      </c>
      <c r="AY3150">
        <v>0</v>
      </c>
      <c r="AZ3150">
        <v>0</v>
      </c>
      <c r="BA3150">
        <v>0</v>
      </c>
      <c r="BB3150">
        <v>0</v>
      </c>
      <c r="BC3150">
        <v>0</v>
      </c>
      <c r="BD3150">
        <v>0</v>
      </c>
      <c r="BE3150">
        <v>0</v>
      </c>
      <c r="BF3150">
        <v>0</v>
      </c>
      <c r="BG3150">
        <v>0</v>
      </c>
      <c r="BH3150">
        <v>0</v>
      </c>
      <c r="BI3150">
        <v>0</v>
      </c>
      <c r="BJ3150">
        <v>0</v>
      </c>
      <c r="BK3150">
        <v>0</v>
      </c>
      <c r="BL3150">
        <v>0</v>
      </c>
      <c r="BM3150">
        <v>0</v>
      </c>
      <c r="BN3150">
        <v>0</v>
      </c>
      <c r="BO3150">
        <v>0</v>
      </c>
      <c r="BP3150">
        <v>0</v>
      </c>
      <c r="BQ3150">
        <v>0</v>
      </c>
      <c r="BR3150">
        <v>0</v>
      </c>
      <c r="BS3150">
        <v>0</v>
      </c>
      <c r="BT3150">
        <v>0</v>
      </c>
      <c r="BU3150">
        <v>0</v>
      </c>
      <c r="BV3150">
        <v>0</v>
      </c>
      <c r="BW3150">
        <v>0</v>
      </c>
      <c r="BX3150" s="10">
        <v>0</v>
      </c>
      <c r="BY3150">
        <v>0</v>
      </c>
      <c r="BZ3150">
        <v>0</v>
      </c>
      <c r="CA3150">
        <v>0</v>
      </c>
      <c r="CB3150">
        <v>0</v>
      </c>
      <c r="CC3150">
        <v>0</v>
      </c>
      <c r="CD3150">
        <v>0</v>
      </c>
      <c r="CE3150">
        <v>0</v>
      </c>
    </row>
    <row r="3151" spans="1:83" x14ac:dyDescent="0.35">
      <c r="A3151" s="9" t="str">
        <f t="shared" si="49"/>
        <v>827900.503.95</v>
      </c>
      <c r="B3151" s="52" t="e">
        <f>+IF(MATCH(A3151,List!H$10:H$145,0),"Targeted")</f>
        <v>#N/A</v>
      </c>
      <c r="C3151" s="65"/>
      <c r="D3151" s="151"/>
      <c r="E3151" s="16" t="s">
        <v>4817</v>
      </c>
      <c r="F3151" s="16" t="s">
        <v>4818</v>
      </c>
      <c r="G3151" s="16" t="s">
        <v>298</v>
      </c>
      <c r="H3151" s="16" t="s">
        <v>4818</v>
      </c>
      <c r="I3151" s="16" t="s">
        <v>4821</v>
      </c>
      <c r="J3151" s="16" t="s">
        <v>4822</v>
      </c>
      <c r="K3151" s="17" t="s">
        <v>245</v>
      </c>
      <c r="L3151" s="18" t="s">
        <v>4550</v>
      </c>
      <c r="M3151" s="195" t="s">
        <v>4707</v>
      </c>
      <c r="N3151" s="16" t="s">
        <v>4708</v>
      </c>
      <c r="O3151" s="17" t="s">
        <v>304</v>
      </c>
      <c r="P3151" s="17" t="s">
        <v>305</v>
      </c>
      <c r="Q3151" s="17" t="s">
        <v>306</v>
      </c>
      <c r="R3151">
        <v>0</v>
      </c>
      <c r="S3151">
        <v>0</v>
      </c>
      <c r="T3151">
        <v>0</v>
      </c>
      <c r="U3151">
        <v>0</v>
      </c>
      <c r="V3151">
        <v>0</v>
      </c>
      <c r="W3151">
        <v>0</v>
      </c>
      <c r="X3151">
        <v>0</v>
      </c>
      <c r="Y3151">
        <v>0</v>
      </c>
      <c r="Z3151">
        <v>0</v>
      </c>
      <c r="AA3151">
        <v>0</v>
      </c>
      <c r="AB3151">
        <v>0</v>
      </c>
      <c r="AC3151">
        <v>0</v>
      </c>
      <c r="AD3151">
        <v>0</v>
      </c>
      <c r="AE3151">
        <v>0</v>
      </c>
      <c r="AF3151">
        <v>0</v>
      </c>
      <c r="AG3151" s="19">
        <v>0</v>
      </c>
      <c r="AH3151">
        <v>0</v>
      </c>
      <c r="AI3151">
        <v>0</v>
      </c>
      <c r="AJ3151">
        <v>0</v>
      </c>
      <c r="AK3151">
        <v>0</v>
      </c>
      <c r="AL3151">
        <v>0</v>
      </c>
      <c r="AM3151">
        <v>0</v>
      </c>
      <c r="AN3151">
        <v>0</v>
      </c>
      <c r="AO3151">
        <v>0</v>
      </c>
      <c r="AP3151">
        <v>0</v>
      </c>
      <c r="AQ3151">
        <v>-22</v>
      </c>
      <c r="AR3151">
        <v>-30</v>
      </c>
      <c r="AS3151">
        <v>-20</v>
      </c>
      <c r="AT3151">
        <v>-121</v>
      </c>
      <c r="AU3151">
        <v>0</v>
      </c>
      <c r="AV3151">
        <v>0</v>
      </c>
      <c r="AW3151">
        <v>0</v>
      </c>
      <c r="AX3151">
        <v>0</v>
      </c>
      <c r="AY3151">
        <v>0</v>
      </c>
      <c r="AZ3151">
        <v>0</v>
      </c>
      <c r="BA3151">
        <v>0</v>
      </c>
      <c r="BB3151">
        <v>0</v>
      </c>
      <c r="BC3151">
        <v>0</v>
      </c>
      <c r="BD3151">
        <v>0</v>
      </c>
      <c r="BE3151">
        <v>0</v>
      </c>
      <c r="BF3151">
        <v>0</v>
      </c>
      <c r="BG3151">
        <v>0</v>
      </c>
      <c r="BH3151">
        <v>0</v>
      </c>
      <c r="BI3151">
        <v>0</v>
      </c>
      <c r="BJ3151">
        <v>0</v>
      </c>
      <c r="BK3151">
        <v>0</v>
      </c>
      <c r="BL3151">
        <v>0</v>
      </c>
      <c r="BM3151">
        <v>0</v>
      </c>
      <c r="BN3151">
        <v>0</v>
      </c>
      <c r="BO3151">
        <v>0</v>
      </c>
      <c r="BP3151">
        <v>0</v>
      </c>
      <c r="BQ3151">
        <v>0</v>
      </c>
      <c r="BR3151">
        <v>0</v>
      </c>
      <c r="BS3151">
        <v>0</v>
      </c>
      <c r="BT3151">
        <v>0</v>
      </c>
      <c r="BU3151">
        <v>0</v>
      </c>
      <c r="BV3151">
        <v>0</v>
      </c>
      <c r="BW3151">
        <v>0</v>
      </c>
      <c r="BX3151" s="10">
        <v>0</v>
      </c>
      <c r="BY3151">
        <v>0</v>
      </c>
      <c r="BZ3151">
        <v>0</v>
      </c>
      <c r="CA3151">
        <v>0</v>
      </c>
      <c r="CB3151">
        <v>0</v>
      </c>
      <c r="CC3151">
        <v>0</v>
      </c>
      <c r="CD3151">
        <v>0</v>
      </c>
      <c r="CE3151">
        <v>0</v>
      </c>
    </row>
    <row r="3152" spans="1:83" x14ac:dyDescent="0.35">
      <c r="A3152" s="9" t="str">
        <f t="shared" si="49"/>
        <v>827910.503.95</v>
      </c>
      <c r="B3152" s="52" t="e">
        <f>+IF(MATCH(A3152,List!H$10:H$145,0),"Targeted")</f>
        <v>#N/A</v>
      </c>
      <c r="C3152" s="65"/>
      <c r="D3152" s="151"/>
      <c r="E3152" s="16" t="s">
        <v>4817</v>
      </c>
      <c r="F3152" s="16" t="s">
        <v>4818</v>
      </c>
      <c r="G3152" s="16" t="s">
        <v>298</v>
      </c>
      <c r="H3152" s="16" t="s">
        <v>4818</v>
      </c>
      <c r="I3152" s="16" t="s">
        <v>4823</v>
      </c>
      <c r="J3152" s="16" t="s">
        <v>4824</v>
      </c>
      <c r="K3152" s="17" t="s">
        <v>245</v>
      </c>
      <c r="L3152" s="18" t="s">
        <v>4550</v>
      </c>
      <c r="M3152" s="195" t="s">
        <v>4707</v>
      </c>
      <c r="N3152" s="16" t="s">
        <v>4708</v>
      </c>
      <c r="O3152" s="17" t="s">
        <v>304</v>
      </c>
      <c r="P3152" s="17" t="s">
        <v>305</v>
      </c>
      <c r="Q3152" s="17" t="s">
        <v>306</v>
      </c>
      <c r="R3152">
        <v>0</v>
      </c>
      <c r="S3152">
        <v>0</v>
      </c>
      <c r="T3152">
        <v>0</v>
      </c>
      <c r="U3152">
        <v>0</v>
      </c>
      <c r="V3152">
        <v>0</v>
      </c>
      <c r="W3152">
        <v>0</v>
      </c>
      <c r="X3152">
        <v>0</v>
      </c>
      <c r="Y3152">
        <v>0</v>
      </c>
      <c r="Z3152">
        <v>0</v>
      </c>
      <c r="AA3152">
        <v>0</v>
      </c>
      <c r="AB3152">
        <v>0</v>
      </c>
      <c r="AC3152">
        <v>0</v>
      </c>
      <c r="AD3152">
        <v>0</v>
      </c>
      <c r="AE3152">
        <v>0</v>
      </c>
      <c r="AF3152">
        <v>0</v>
      </c>
      <c r="AG3152" s="19">
        <v>0</v>
      </c>
      <c r="AH3152">
        <v>0</v>
      </c>
      <c r="AI3152">
        <v>0</v>
      </c>
      <c r="AJ3152">
        <v>0</v>
      </c>
      <c r="AK3152">
        <v>0</v>
      </c>
      <c r="AL3152">
        <v>0</v>
      </c>
      <c r="AM3152">
        <v>0</v>
      </c>
      <c r="AN3152">
        <v>0</v>
      </c>
      <c r="AO3152">
        <v>0</v>
      </c>
      <c r="AP3152">
        <v>0</v>
      </c>
      <c r="AQ3152">
        <v>0</v>
      </c>
      <c r="AR3152">
        <v>0</v>
      </c>
      <c r="AS3152">
        <v>0</v>
      </c>
      <c r="AT3152">
        <v>0</v>
      </c>
      <c r="AU3152">
        <v>0</v>
      </c>
      <c r="AV3152">
        <v>0</v>
      </c>
      <c r="AW3152">
        <v>0</v>
      </c>
      <c r="AX3152">
        <v>0</v>
      </c>
      <c r="AY3152">
        <v>0</v>
      </c>
      <c r="AZ3152">
        <v>0</v>
      </c>
      <c r="BA3152">
        <v>0</v>
      </c>
      <c r="BB3152">
        <v>0</v>
      </c>
      <c r="BC3152">
        <v>0</v>
      </c>
      <c r="BD3152">
        <v>0</v>
      </c>
      <c r="BE3152">
        <v>0</v>
      </c>
      <c r="BF3152">
        <v>0</v>
      </c>
      <c r="BG3152">
        <v>0</v>
      </c>
      <c r="BH3152">
        <v>0</v>
      </c>
      <c r="BI3152">
        <v>0</v>
      </c>
      <c r="BJ3152">
        <v>0</v>
      </c>
      <c r="BK3152">
        <v>0</v>
      </c>
      <c r="BL3152">
        <v>0</v>
      </c>
      <c r="BM3152">
        <v>0</v>
      </c>
      <c r="BN3152">
        <v>0</v>
      </c>
      <c r="BO3152">
        <v>0</v>
      </c>
      <c r="BP3152">
        <v>0</v>
      </c>
      <c r="BQ3152">
        <v>0</v>
      </c>
      <c r="BR3152">
        <v>0</v>
      </c>
      <c r="BS3152">
        <v>0</v>
      </c>
      <c r="BT3152">
        <v>0</v>
      </c>
      <c r="BU3152">
        <v>-45000</v>
      </c>
      <c r="BV3152">
        <v>-34000</v>
      </c>
      <c r="BW3152">
        <v>-22000</v>
      </c>
      <c r="BX3152" s="10">
        <v>0</v>
      </c>
      <c r="BY3152">
        <v>0</v>
      </c>
      <c r="BZ3152">
        <v>0</v>
      </c>
      <c r="CA3152">
        <v>0</v>
      </c>
      <c r="CB3152">
        <v>0</v>
      </c>
      <c r="CC3152">
        <v>0</v>
      </c>
      <c r="CD3152">
        <v>0</v>
      </c>
      <c r="CE3152">
        <v>0</v>
      </c>
    </row>
    <row r="3153" spans="1:83" x14ac:dyDescent="0.35">
      <c r="A3153" s="9" t="str">
        <f t="shared" si="49"/>
        <v>0300.503.53</v>
      </c>
      <c r="B3153" s="52" t="e">
        <f>+IF(MATCH(A3153,List!H$10:H$145,0),"Targeted")</f>
        <v>#N/A</v>
      </c>
      <c r="C3153" s="65"/>
      <c r="D3153" s="151" t="s">
        <v>7700</v>
      </c>
      <c r="E3153" s="16" t="s">
        <v>4825</v>
      </c>
      <c r="F3153" s="16" t="s">
        <v>4826</v>
      </c>
      <c r="G3153" s="16" t="s">
        <v>298</v>
      </c>
      <c r="H3153" s="16" t="s">
        <v>4826</v>
      </c>
      <c r="I3153" s="16" t="s">
        <v>631</v>
      </c>
      <c r="J3153" s="16" t="s">
        <v>4827</v>
      </c>
      <c r="K3153" s="17" t="s">
        <v>1933</v>
      </c>
      <c r="L3153" s="18" t="s">
        <v>4550</v>
      </c>
      <c r="M3153" s="195" t="s">
        <v>4707</v>
      </c>
      <c r="N3153" s="16" t="s">
        <v>4708</v>
      </c>
      <c r="O3153" s="17" t="s">
        <v>346</v>
      </c>
      <c r="P3153" s="17" t="s">
        <v>305</v>
      </c>
      <c r="Q3153" s="17" t="s">
        <v>306</v>
      </c>
      <c r="R3153">
        <v>0</v>
      </c>
      <c r="S3153">
        <v>0</v>
      </c>
      <c r="T3153">
        <v>0</v>
      </c>
      <c r="U3153">
        <v>0</v>
      </c>
      <c r="V3153">
        <v>0</v>
      </c>
      <c r="W3153">
        <v>0</v>
      </c>
      <c r="X3153">
        <v>38317</v>
      </c>
      <c r="Y3153">
        <v>2485</v>
      </c>
      <c r="Z3153">
        <v>3384</v>
      </c>
      <c r="AA3153">
        <v>30106</v>
      </c>
      <c r="AB3153">
        <v>6984</v>
      </c>
      <c r="AC3153">
        <v>8166</v>
      </c>
      <c r="AD3153">
        <v>13244</v>
      </c>
      <c r="AE3153">
        <v>16002</v>
      </c>
      <c r="AF3153">
        <v>14943</v>
      </c>
      <c r="AG3153" s="19">
        <v>2225</v>
      </c>
      <c r="AH3153">
        <v>9130</v>
      </c>
      <c r="AI3153">
        <v>74</v>
      </c>
      <c r="AJ3153">
        <v>1389</v>
      </c>
      <c r="AK3153">
        <v>939</v>
      </c>
      <c r="AL3153">
        <v>959</v>
      </c>
      <c r="AM3153">
        <v>22757</v>
      </c>
      <c r="AN3153">
        <v>7488</v>
      </c>
      <c r="AO3153">
        <v>20098</v>
      </c>
      <c r="AP3153">
        <v>21412</v>
      </c>
      <c r="AQ3153">
        <v>16106</v>
      </c>
      <c r="AR3153">
        <v>22847</v>
      </c>
      <c r="AS3153">
        <v>23361</v>
      </c>
      <c r="AT3153">
        <v>26522</v>
      </c>
      <c r="AU3153">
        <v>27514</v>
      </c>
      <c r="AV3153">
        <v>29346</v>
      </c>
      <c r="AW3153">
        <v>46274</v>
      </c>
      <c r="AX3153">
        <v>37501</v>
      </c>
      <c r="AY3153">
        <v>30681</v>
      </c>
      <c r="AZ3153">
        <v>34000</v>
      </c>
      <c r="BA3153">
        <v>29000</v>
      </c>
      <c r="BB3153">
        <v>21000</v>
      </c>
      <c r="BC3153">
        <v>28000</v>
      </c>
      <c r="BD3153">
        <v>30000</v>
      </c>
      <c r="BE3153">
        <v>31000</v>
      </c>
      <c r="BF3153">
        <v>8000</v>
      </c>
      <c r="BG3153">
        <v>17000</v>
      </c>
      <c r="BH3153">
        <v>10000</v>
      </c>
      <c r="BI3153">
        <v>11000</v>
      </c>
      <c r="BJ3153">
        <v>11000</v>
      </c>
      <c r="BK3153">
        <v>12000</v>
      </c>
      <c r="BL3153">
        <v>9000</v>
      </c>
      <c r="BM3153">
        <v>15000</v>
      </c>
      <c r="BN3153">
        <v>15000</v>
      </c>
      <c r="BO3153">
        <v>17000</v>
      </c>
      <c r="BP3153">
        <v>15000</v>
      </c>
      <c r="BQ3153">
        <v>16000</v>
      </c>
      <c r="BR3153">
        <v>15000</v>
      </c>
      <c r="BS3153">
        <v>16000</v>
      </c>
      <c r="BT3153">
        <v>17000</v>
      </c>
      <c r="BU3153">
        <v>12000</v>
      </c>
      <c r="BV3153">
        <v>15000</v>
      </c>
      <c r="BW3153">
        <v>15000</v>
      </c>
      <c r="BX3153">
        <v>18000</v>
      </c>
      <c r="BY3153">
        <v>18000</v>
      </c>
      <c r="BZ3153">
        <v>19000</v>
      </c>
      <c r="CA3153">
        <v>20000</v>
      </c>
      <c r="CB3153">
        <v>14000</v>
      </c>
      <c r="CC3153">
        <v>13000</v>
      </c>
      <c r="CD3153">
        <v>13000</v>
      </c>
      <c r="CE3153">
        <v>13000</v>
      </c>
    </row>
    <row r="3154" spans="1:83" x14ac:dyDescent="0.35">
      <c r="A3154" s="9" t="str">
        <f t="shared" si="49"/>
        <v>0300.503.53</v>
      </c>
      <c r="B3154" s="52" t="e">
        <f>+IF(MATCH(A3154,List!H$10:H$145,0),"Targeted")</f>
        <v>#N/A</v>
      </c>
      <c r="C3154" s="65"/>
      <c r="D3154" s="151" t="s">
        <v>7700</v>
      </c>
      <c r="E3154" s="16" t="s">
        <v>4825</v>
      </c>
      <c r="F3154" s="16" t="s">
        <v>4826</v>
      </c>
      <c r="G3154" s="16" t="s">
        <v>298</v>
      </c>
      <c r="H3154" s="16" t="s">
        <v>4826</v>
      </c>
      <c r="I3154" s="16" t="s">
        <v>631</v>
      </c>
      <c r="J3154" s="16" t="s">
        <v>4827</v>
      </c>
      <c r="K3154" s="17" t="s">
        <v>1933</v>
      </c>
      <c r="L3154" s="18" t="s">
        <v>4550</v>
      </c>
      <c r="M3154" s="195" t="s">
        <v>4707</v>
      </c>
      <c r="N3154" s="16" t="s">
        <v>4708</v>
      </c>
      <c r="O3154" s="17" t="s">
        <v>346</v>
      </c>
      <c r="P3154" s="17" t="s">
        <v>524</v>
      </c>
      <c r="Q3154" s="17" t="s">
        <v>306</v>
      </c>
      <c r="R3154">
        <v>8197</v>
      </c>
      <c r="S3154">
        <v>7257</v>
      </c>
      <c r="T3154">
        <v>7443</v>
      </c>
      <c r="U3154">
        <v>26111</v>
      </c>
      <c r="V3154">
        <v>40915</v>
      </c>
      <c r="W3154">
        <v>57407</v>
      </c>
      <c r="X3154">
        <v>93105</v>
      </c>
      <c r="Y3154">
        <v>67825</v>
      </c>
      <c r="Z3154">
        <v>104900</v>
      </c>
      <c r="AA3154">
        <v>71364</v>
      </c>
      <c r="AB3154">
        <v>68194</v>
      </c>
      <c r="AC3154">
        <v>84738</v>
      </c>
      <c r="AD3154">
        <v>136652</v>
      </c>
      <c r="AE3154">
        <v>209808</v>
      </c>
      <c r="AF3154">
        <v>137022</v>
      </c>
      <c r="AG3154" s="19">
        <v>15900</v>
      </c>
      <c r="AH3154">
        <v>160248</v>
      </c>
      <c r="AI3154">
        <v>208989</v>
      </c>
      <c r="AJ3154">
        <v>254888</v>
      </c>
      <c r="AK3154">
        <v>157760</v>
      </c>
      <c r="AL3154">
        <v>80021</v>
      </c>
      <c r="AM3154">
        <v>106527</v>
      </c>
      <c r="AN3154">
        <v>126427</v>
      </c>
      <c r="AO3154">
        <v>84102</v>
      </c>
      <c r="AP3154">
        <v>83545</v>
      </c>
      <c r="AQ3154">
        <v>104416</v>
      </c>
      <c r="AR3154">
        <v>126656</v>
      </c>
      <c r="AS3154">
        <v>99278</v>
      </c>
      <c r="AT3154">
        <v>135885</v>
      </c>
      <c r="AU3154">
        <v>132215</v>
      </c>
      <c r="AV3154">
        <v>137213</v>
      </c>
      <c r="AW3154">
        <v>196728</v>
      </c>
      <c r="AX3154">
        <v>163738</v>
      </c>
      <c r="AY3154">
        <v>129149</v>
      </c>
      <c r="AZ3154">
        <v>117000</v>
      </c>
      <c r="BA3154">
        <v>161000</v>
      </c>
      <c r="BB3154">
        <v>138000</v>
      </c>
      <c r="BC3154">
        <v>126000</v>
      </c>
      <c r="BD3154">
        <v>134000</v>
      </c>
      <c r="BE3154">
        <v>158000</v>
      </c>
      <c r="BF3154">
        <v>189000</v>
      </c>
      <c r="BG3154">
        <v>202000</v>
      </c>
      <c r="BH3154">
        <v>239000</v>
      </c>
      <c r="BI3154">
        <v>196000</v>
      </c>
      <c r="BJ3154">
        <v>239000</v>
      </c>
      <c r="BK3154">
        <v>226000</v>
      </c>
      <c r="BL3154">
        <v>246000</v>
      </c>
      <c r="BM3154">
        <v>238000</v>
      </c>
      <c r="BN3154">
        <v>248000</v>
      </c>
      <c r="BO3154">
        <v>246000</v>
      </c>
      <c r="BP3154">
        <v>257000</v>
      </c>
      <c r="BQ3154">
        <v>235000</v>
      </c>
      <c r="BR3154">
        <v>238000</v>
      </c>
      <c r="BS3154">
        <v>218000</v>
      </c>
      <c r="BT3154">
        <v>212000</v>
      </c>
      <c r="BU3154">
        <v>213000</v>
      </c>
      <c r="BV3154">
        <v>212000</v>
      </c>
      <c r="BW3154">
        <v>208000</v>
      </c>
      <c r="BX3154">
        <v>210000</v>
      </c>
      <c r="BY3154">
        <v>216000</v>
      </c>
      <c r="BZ3154">
        <v>208000</v>
      </c>
      <c r="CA3154">
        <v>407000</v>
      </c>
      <c r="CB3154">
        <v>289000</v>
      </c>
      <c r="CC3154">
        <v>259000</v>
      </c>
      <c r="CD3154">
        <v>265000</v>
      </c>
      <c r="CE3154">
        <v>272000</v>
      </c>
    </row>
    <row r="3155" spans="1:83" x14ac:dyDescent="0.35">
      <c r="A3155" s="9" t="str">
        <f t="shared" si="49"/>
        <v>0300.503.53</v>
      </c>
      <c r="B3155" s="52" t="e">
        <f>+IF(MATCH(A3155,List!H$10:H$145,0),"Targeted")</f>
        <v>#N/A</v>
      </c>
      <c r="C3155" s="65"/>
      <c r="D3155" s="151"/>
      <c r="E3155" s="16" t="s">
        <v>4825</v>
      </c>
      <c r="F3155" s="16" t="s">
        <v>4826</v>
      </c>
      <c r="G3155" s="16" t="s">
        <v>298</v>
      </c>
      <c r="H3155" s="16" t="s">
        <v>4826</v>
      </c>
      <c r="I3155" s="16" t="s">
        <v>631</v>
      </c>
      <c r="J3155" s="16" t="s">
        <v>4827</v>
      </c>
      <c r="K3155" s="17" t="s">
        <v>1933</v>
      </c>
      <c r="L3155" s="18" t="s">
        <v>4550</v>
      </c>
      <c r="M3155" s="195" t="s">
        <v>4707</v>
      </c>
      <c r="N3155" s="16" t="s">
        <v>4708</v>
      </c>
      <c r="O3155" s="17" t="s">
        <v>304</v>
      </c>
      <c r="P3155" s="17" t="s">
        <v>305</v>
      </c>
      <c r="Q3155" s="17" t="s">
        <v>306</v>
      </c>
      <c r="R3155">
        <v>0</v>
      </c>
      <c r="S3155">
        <v>0</v>
      </c>
      <c r="T3155">
        <v>0</v>
      </c>
      <c r="U3155">
        <v>0</v>
      </c>
      <c r="V3155">
        <v>0</v>
      </c>
      <c r="W3155">
        <v>0</v>
      </c>
      <c r="X3155">
        <v>0</v>
      </c>
      <c r="Y3155">
        <v>0</v>
      </c>
      <c r="Z3155">
        <v>0</v>
      </c>
      <c r="AA3155">
        <v>0</v>
      </c>
      <c r="AB3155">
        <v>0</v>
      </c>
      <c r="AC3155">
        <v>0</v>
      </c>
      <c r="AD3155">
        <v>0</v>
      </c>
      <c r="AE3155">
        <v>0</v>
      </c>
      <c r="AF3155">
        <v>0</v>
      </c>
      <c r="AG3155" s="19">
        <v>0</v>
      </c>
      <c r="AH3155">
        <v>0</v>
      </c>
      <c r="AI3155">
        <v>0</v>
      </c>
      <c r="AJ3155">
        <v>0</v>
      </c>
      <c r="AK3155">
        <v>0</v>
      </c>
      <c r="AL3155">
        <v>0</v>
      </c>
      <c r="AM3155">
        <v>0</v>
      </c>
      <c r="AN3155">
        <v>0</v>
      </c>
      <c r="AO3155">
        <v>0</v>
      </c>
      <c r="AP3155">
        <v>0</v>
      </c>
      <c r="AQ3155">
        <v>0</v>
      </c>
      <c r="AR3155">
        <v>0</v>
      </c>
      <c r="AS3155">
        <v>0</v>
      </c>
      <c r="AT3155">
        <v>0</v>
      </c>
      <c r="AU3155">
        <v>0</v>
      </c>
      <c r="AV3155">
        <v>0</v>
      </c>
      <c r="AW3155">
        <v>0</v>
      </c>
      <c r="AX3155">
        <v>0</v>
      </c>
      <c r="AY3155">
        <v>0</v>
      </c>
      <c r="AZ3155">
        <v>0</v>
      </c>
      <c r="BA3155">
        <v>0</v>
      </c>
      <c r="BB3155">
        <v>0</v>
      </c>
      <c r="BC3155">
        <v>0</v>
      </c>
      <c r="BD3155">
        <v>0</v>
      </c>
      <c r="BE3155">
        <v>0</v>
      </c>
      <c r="BF3155">
        <v>0</v>
      </c>
      <c r="BG3155">
        <v>0</v>
      </c>
      <c r="BH3155">
        <v>0</v>
      </c>
      <c r="BI3155">
        <v>0</v>
      </c>
      <c r="BJ3155">
        <v>0</v>
      </c>
      <c r="BK3155">
        <v>0</v>
      </c>
      <c r="BL3155">
        <v>1000</v>
      </c>
      <c r="BM3155">
        <v>0</v>
      </c>
      <c r="BN3155">
        <v>0</v>
      </c>
      <c r="BO3155">
        <v>0</v>
      </c>
      <c r="BP3155">
        <v>0</v>
      </c>
      <c r="BQ3155">
        <v>0</v>
      </c>
      <c r="BR3155">
        <v>0</v>
      </c>
      <c r="BS3155">
        <v>0</v>
      </c>
      <c r="BT3155">
        <v>0</v>
      </c>
      <c r="BU3155">
        <v>0</v>
      </c>
      <c r="BV3155">
        <v>0</v>
      </c>
      <c r="BW3155">
        <v>0</v>
      </c>
      <c r="BX3155" s="10">
        <v>0</v>
      </c>
      <c r="BY3155">
        <v>0</v>
      </c>
      <c r="BZ3155">
        <v>200000</v>
      </c>
      <c r="CA3155">
        <v>0</v>
      </c>
      <c r="CB3155">
        <v>0</v>
      </c>
      <c r="CC3155">
        <v>0</v>
      </c>
      <c r="CD3155">
        <v>0</v>
      </c>
      <c r="CE3155">
        <v>0</v>
      </c>
    </row>
    <row r="3156" spans="1:83" x14ac:dyDescent="0.35">
      <c r="A3156" s="9" t="str">
        <f t="shared" si="49"/>
        <v>8080.503.59</v>
      </c>
      <c r="B3156" s="52" t="e">
        <f>+IF(MATCH(A3156,List!H$10:H$145,0),"Targeted")</f>
        <v>#N/A</v>
      </c>
      <c r="C3156" s="65"/>
      <c r="D3156" s="151"/>
      <c r="E3156" s="16" t="s">
        <v>4825</v>
      </c>
      <c r="F3156" s="16" t="s">
        <v>4826</v>
      </c>
      <c r="G3156" s="16" t="s">
        <v>298</v>
      </c>
      <c r="H3156" s="16" t="s">
        <v>4826</v>
      </c>
      <c r="I3156" s="16" t="s">
        <v>4828</v>
      </c>
      <c r="J3156" s="16" t="s">
        <v>1482</v>
      </c>
      <c r="K3156" s="17" t="s">
        <v>4790</v>
      </c>
      <c r="L3156" s="18" t="s">
        <v>4550</v>
      </c>
      <c r="M3156" s="195" t="s">
        <v>4707</v>
      </c>
      <c r="N3156" s="16" t="s">
        <v>4708</v>
      </c>
      <c r="O3156" s="17" t="s">
        <v>304</v>
      </c>
      <c r="P3156" s="17" t="s">
        <v>305</v>
      </c>
      <c r="Q3156" s="17" t="s">
        <v>306</v>
      </c>
      <c r="R3156">
        <v>0</v>
      </c>
      <c r="S3156">
        <v>0</v>
      </c>
      <c r="T3156">
        <v>0</v>
      </c>
      <c r="U3156">
        <v>0</v>
      </c>
      <c r="V3156">
        <v>0</v>
      </c>
      <c r="W3156">
        <v>0</v>
      </c>
      <c r="X3156">
        <v>0</v>
      </c>
      <c r="Y3156">
        <v>0</v>
      </c>
      <c r="Z3156">
        <v>0</v>
      </c>
      <c r="AA3156">
        <v>0</v>
      </c>
      <c r="AB3156">
        <v>0</v>
      </c>
      <c r="AC3156">
        <v>0</v>
      </c>
      <c r="AD3156">
        <v>0</v>
      </c>
      <c r="AE3156">
        <v>0</v>
      </c>
      <c r="AF3156">
        <v>0</v>
      </c>
      <c r="AG3156" s="19">
        <v>0</v>
      </c>
      <c r="AH3156">
        <v>0</v>
      </c>
      <c r="AI3156">
        <v>0</v>
      </c>
      <c r="AJ3156">
        <v>0</v>
      </c>
      <c r="AK3156">
        <v>0</v>
      </c>
      <c r="AL3156">
        <v>0</v>
      </c>
      <c r="AM3156">
        <v>0</v>
      </c>
      <c r="AN3156">
        <v>0</v>
      </c>
      <c r="AO3156">
        <v>0</v>
      </c>
      <c r="AP3156">
        <v>0</v>
      </c>
      <c r="AQ3156">
        <v>2</v>
      </c>
      <c r="AR3156">
        <v>13</v>
      </c>
      <c r="AS3156">
        <v>57</v>
      </c>
      <c r="AT3156">
        <v>1</v>
      </c>
      <c r="AU3156">
        <v>-2</v>
      </c>
      <c r="AV3156">
        <v>1</v>
      </c>
      <c r="AW3156">
        <v>1</v>
      </c>
      <c r="AX3156">
        <v>2</v>
      </c>
      <c r="AY3156">
        <v>1</v>
      </c>
      <c r="AZ3156">
        <v>0</v>
      </c>
      <c r="BA3156">
        <v>0</v>
      </c>
      <c r="BB3156">
        <v>0</v>
      </c>
      <c r="BC3156">
        <v>0</v>
      </c>
      <c r="BD3156">
        <v>0</v>
      </c>
      <c r="BE3156">
        <v>0</v>
      </c>
      <c r="BF3156">
        <v>0</v>
      </c>
      <c r="BG3156">
        <v>0</v>
      </c>
      <c r="BH3156">
        <v>0</v>
      </c>
      <c r="BI3156">
        <v>0</v>
      </c>
      <c r="BJ3156">
        <v>0</v>
      </c>
      <c r="BK3156">
        <v>0</v>
      </c>
      <c r="BL3156">
        <v>0</v>
      </c>
      <c r="BM3156">
        <v>0</v>
      </c>
      <c r="BN3156">
        <v>0</v>
      </c>
      <c r="BO3156">
        <v>0</v>
      </c>
      <c r="BP3156">
        <v>0</v>
      </c>
      <c r="BQ3156">
        <v>0</v>
      </c>
      <c r="BR3156">
        <v>0</v>
      </c>
      <c r="BS3156">
        <v>0</v>
      </c>
      <c r="BT3156">
        <v>0</v>
      </c>
      <c r="BU3156">
        <v>0</v>
      </c>
      <c r="BV3156">
        <v>0</v>
      </c>
      <c r="BW3156">
        <v>0</v>
      </c>
      <c r="BX3156" s="10">
        <v>0</v>
      </c>
      <c r="BY3156">
        <v>0</v>
      </c>
      <c r="BZ3156">
        <v>0</v>
      </c>
      <c r="CA3156">
        <v>0</v>
      </c>
      <c r="CB3156">
        <v>0</v>
      </c>
      <c r="CC3156">
        <v>0</v>
      </c>
      <c r="CD3156">
        <v>0</v>
      </c>
      <c r="CE3156">
        <v>0</v>
      </c>
    </row>
    <row r="3157" spans="1:83" x14ac:dyDescent="0.35">
      <c r="A3157" s="9" t="str">
        <f t="shared" si="49"/>
        <v>808010.503.53</v>
      </c>
      <c r="B3157" s="52" t="e">
        <f>+IF(MATCH(A3157,List!H$10:H$145,0),"Targeted")</f>
        <v>#N/A</v>
      </c>
      <c r="C3157" s="65"/>
      <c r="D3157" s="151" t="s">
        <v>7700</v>
      </c>
      <c r="E3157" s="16" t="s">
        <v>4825</v>
      </c>
      <c r="F3157" s="16" t="s">
        <v>4826</v>
      </c>
      <c r="G3157" s="16" t="s">
        <v>298</v>
      </c>
      <c r="H3157" s="16" t="s">
        <v>4826</v>
      </c>
      <c r="I3157" s="16" t="s">
        <v>4829</v>
      </c>
      <c r="J3157" s="16" t="s">
        <v>4830</v>
      </c>
      <c r="K3157" s="17" t="s">
        <v>1933</v>
      </c>
      <c r="L3157" s="18" t="s">
        <v>4550</v>
      </c>
      <c r="M3157" s="195" t="s">
        <v>4707</v>
      </c>
      <c r="N3157" s="16" t="s">
        <v>4708</v>
      </c>
      <c r="O3157" s="17" t="s">
        <v>346</v>
      </c>
      <c r="P3157" s="17" t="s">
        <v>305</v>
      </c>
      <c r="Q3157" s="17" t="s">
        <v>306</v>
      </c>
      <c r="R3157">
        <v>0</v>
      </c>
      <c r="S3157">
        <v>0</v>
      </c>
      <c r="T3157">
        <v>0</v>
      </c>
      <c r="U3157">
        <v>0</v>
      </c>
      <c r="V3157">
        <v>0</v>
      </c>
      <c r="W3157">
        <v>0</v>
      </c>
      <c r="X3157">
        <v>0</v>
      </c>
      <c r="Y3157">
        <v>0</v>
      </c>
      <c r="Z3157">
        <v>0</v>
      </c>
      <c r="AA3157">
        <v>0</v>
      </c>
      <c r="AB3157">
        <v>0</v>
      </c>
      <c r="AC3157">
        <v>0</v>
      </c>
      <c r="AD3157">
        <v>0</v>
      </c>
      <c r="AE3157">
        <v>0</v>
      </c>
      <c r="AF3157">
        <v>0</v>
      </c>
      <c r="AG3157" s="19">
        <v>0</v>
      </c>
      <c r="AH3157">
        <v>0</v>
      </c>
      <c r="AI3157">
        <v>0</v>
      </c>
      <c r="AJ3157">
        <v>0</v>
      </c>
      <c r="AK3157">
        <v>0</v>
      </c>
      <c r="AL3157">
        <v>0</v>
      </c>
      <c r="AM3157">
        <v>0</v>
      </c>
      <c r="AN3157">
        <v>0</v>
      </c>
      <c r="AO3157">
        <v>0</v>
      </c>
      <c r="AP3157">
        <v>0</v>
      </c>
      <c r="AQ3157">
        <v>0</v>
      </c>
      <c r="AR3157">
        <v>0</v>
      </c>
      <c r="AS3157">
        <v>0</v>
      </c>
      <c r="AT3157">
        <v>0</v>
      </c>
      <c r="AU3157">
        <v>0</v>
      </c>
      <c r="AV3157">
        <v>0</v>
      </c>
      <c r="AW3157">
        <v>0</v>
      </c>
      <c r="AX3157">
        <v>0</v>
      </c>
      <c r="AY3157">
        <v>0</v>
      </c>
      <c r="AZ3157">
        <v>0</v>
      </c>
      <c r="BA3157">
        <v>0</v>
      </c>
      <c r="BB3157">
        <v>0</v>
      </c>
      <c r="BC3157">
        <v>0</v>
      </c>
      <c r="BD3157">
        <v>0</v>
      </c>
      <c r="BE3157">
        <v>0</v>
      </c>
      <c r="BF3157">
        <v>0</v>
      </c>
      <c r="BG3157">
        <v>0</v>
      </c>
      <c r="BH3157">
        <v>0</v>
      </c>
      <c r="BI3157">
        <v>0</v>
      </c>
      <c r="BJ3157">
        <v>0</v>
      </c>
      <c r="BK3157">
        <v>0</v>
      </c>
      <c r="BL3157">
        <v>0</v>
      </c>
      <c r="BM3157">
        <v>0</v>
      </c>
      <c r="BN3157">
        <v>0</v>
      </c>
      <c r="BO3157">
        <v>0</v>
      </c>
      <c r="BP3157">
        <v>0</v>
      </c>
      <c r="BQ3157">
        <v>0</v>
      </c>
      <c r="BR3157">
        <v>0</v>
      </c>
      <c r="BS3157">
        <v>0</v>
      </c>
      <c r="BT3157">
        <v>0</v>
      </c>
      <c r="BU3157">
        <v>0</v>
      </c>
      <c r="BV3157">
        <v>0</v>
      </c>
      <c r="BW3157">
        <v>0</v>
      </c>
      <c r="BX3157">
        <v>0</v>
      </c>
      <c r="BY3157">
        <v>-2000</v>
      </c>
      <c r="BZ3157">
        <v>0</v>
      </c>
      <c r="CA3157">
        <v>0</v>
      </c>
      <c r="CB3157">
        <v>0</v>
      </c>
      <c r="CC3157">
        <v>0</v>
      </c>
      <c r="CD3157">
        <v>0</v>
      </c>
      <c r="CE3157">
        <v>0</v>
      </c>
    </row>
    <row r="3158" spans="1:83" x14ac:dyDescent="0.35">
      <c r="A3158" s="9" t="str">
        <f t="shared" si="49"/>
        <v>808010.503.53</v>
      </c>
      <c r="B3158" s="52" t="e">
        <f>+IF(MATCH(A3158,List!H$10:H$145,0),"Targeted")</f>
        <v>#N/A</v>
      </c>
      <c r="C3158" s="65"/>
      <c r="D3158" s="151"/>
      <c r="E3158" s="16" t="s">
        <v>4825</v>
      </c>
      <c r="F3158" s="16" t="s">
        <v>4826</v>
      </c>
      <c r="G3158" s="16" t="s">
        <v>298</v>
      </c>
      <c r="H3158" s="16" t="s">
        <v>4826</v>
      </c>
      <c r="I3158" s="16" t="s">
        <v>4829</v>
      </c>
      <c r="J3158" s="16" t="s">
        <v>4830</v>
      </c>
      <c r="K3158" s="17" t="s">
        <v>1933</v>
      </c>
      <c r="L3158" s="18" t="s">
        <v>4550</v>
      </c>
      <c r="M3158" s="195" t="s">
        <v>4707</v>
      </c>
      <c r="N3158" s="16" t="s">
        <v>4708</v>
      </c>
      <c r="O3158" s="17" t="s">
        <v>304</v>
      </c>
      <c r="P3158" s="17" t="s">
        <v>305</v>
      </c>
      <c r="Q3158" s="17" t="s">
        <v>306</v>
      </c>
      <c r="R3158">
        <v>0</v>
      </c>
      <c r="S3158">
        <v>0</v>
      </c>
      <c r="T3158">
        <v>0</v>
      </c>
      <c r="U3158">
        <v>0</v>
      </c>
      <c r="V3158">
        <v>0</v>
      </c>
      <c r="W3158">
        <v>0</v>
      </c>
      <c r="X3158">
        <v>0</v>
      </c>
      <c r="Y3158">
        <v>0</v>
      </c>
      <c r="Z3158">
        <v>0</v>
      </c>
      <c r="AA3158">
        <v>0</v>
      </c>
      <c r="AB3158">
        <v>0</v>
      </c>
      <c r="AC3158">
        <v>0</v>
      </c>
      <c r="AD3158">
        <v>0</v>
      </c>
      <c r="AE3158">
        <v>0</v>
      </c>
      <c r="AF3158">
        <v>0</v>
      </c>
      <c r="AG3158" s="19">
        <v>0</v>
      </c>
      <c r="AH3158">
        <v>0</v>
      </c>
      <c r="AI3158">
        <v>0</v>
      </c>
      <c r="AJ3158">
        <v>0</v>
      </c>
      <c r="AK3158">
        <v>0</v>
      </c>
      <c r="AL3158">
        <v>0</v>
      </c>
      <c r="AM3158">
        <v>0</v>
      </c>
      <c r="AN3158">
        <v>0</v>
      </c>
      <c r="AO3158">
        <v>0</v>
      </c>
      <c r="AP3158">
        <v>0</v>
      </c>
      <c r="AQ3158">
        <v>-11</v>
      </c>
      <c r="AR3158">
        <v>-10</v>
      </c>
      <c r="AS3158">
        <v>-52</v>
      </c>
      <c r="AT3158">
        <v>-1</v>
      </c>
      <c r="AU3158">
        <v>-2</v>
      </c>
      <c r="AV3158">
        <v>-2</v>
      </c>
      <c r="AW3158">
        <v>-1</v>
      </c>
      <c r="AX3158">
        <v>0</v>
      </c>
      <c r="AY3158">
        <v>-12</v>
      </c>
      <c r="AZ3158">
        <v>0</v>
      </c>
      <c r="BA3158">
        <v>0</v>
      </c>
      <c r="BB3158">
        <v>0</v>
      </c>
      <c r="BC3158">
        <v>0</v>
      </c>
      <c r="BD3158">
        <v>0</v>
      </c>
      <c r="BE3158">
        <v>0</v>
      </c>
      <c r="BF3158">
        <v>0</v>
      </c>
      <c r="BG3158">
        <v>0</v>
      </c>
      <c r="BH3158">
        <v>0</v>
      </c>
      <c r="BI3158">
        <v>0</v>
      </c>
      <c r="BJ3158">
        <v>0</v>
      </c>
      <c r="BK3158">
        <v>0</v>
      </c>
      <c r="BL3158">
        <v>-1000</v>
      </c>
      <c r="BM3158">
        <v>0</v>
      </c>
      <c r="BN3158">
        <v>0</v>
      </c>
      <c r="BO3158">
        <v>0</v>
      </c>
      <c r="BP3158">
        <v>0</v>
      </c>
      <c r="BQ3158">
        <v>-1000</v>
      </c>
      <c r="BR3158">
        <v>-1000</v>
      </c>
      <c r="BS3158">
        <v>0</v>
      </c>
      <c r="BT3158">
        <v>0</v>
      </c>
      <c r="BU3158">
        <v>0</v>
      </c>
      <c r="BV3158">
        <v>0</v>
      </c>
      <c r="BW3158">
        <v>0</v>
      </c>
      <c r="BX3158" s="10">
        <v>0</v>
      </c>
      <c r="BY3158">
        <v>0</v>
      </c>
      <c r="BZ3158">
        <v>0</v>
      </c>
      <c r="CA3158">
        <v>0</v>
      </c>
      <c r="CB3158">
        <v>0</v>
      </c>
      <c r="CC3158">
        <v>0</v>
      </c>
      <c r="CD3158">
        <v>0</v>
      </c>
      <c r="CE3158">
        <v>0</v>
      </c>
    </row>
    <row r="3159" spans="1:83" x14ac:dyDescent="0.35">
      <c r="A3159" s="9" t="str">
        <f t="shared" si="49"/>
        <v>2650.503.95</v>
      </c>
      <c r="B3159" s="52" t="e">
        <f>+IF(MATCH(A3159,List!H$10:H$145,0),"Targeted")</f>
        <v>#N/A</v>
      </c>
      <c r="C3159" s="65"/>
      <c r="D3159" s="151" t="s">
        <v>7700</v>
      </c>
      <c r="E3159" s="16" t="s">
        <v>4831</v>
      </c>
      <c r="F3159" s="16" t="s">
        <v>4832</v>
      </c>
      <c r="G3159" s="16" t="s">
        <v>298</v>
      </c>
      <c r="H3159" s="16" t="s">
        <v>4832</v>
      </c>
      <c r="I3159" s="16" t="s">
        <v>4833</v>
      </c>
      <c r="J3159" s="16" t="s">
        <v>4832</v>
      </c>
      <c r="K3159" s="17" t="s">
        <v>245</v>
      </c>
      <c r="L3159" s="18" t="s">
        <v>4550</v>
      </c>
      <c r="M3159" s="195" t="s">
        <v>4707</v>
      </c>
      <c r="N3159" s="16" t="s">
        <v>4708</v>
      </c>
      <c r="O3159" s="17" t="s">
        <v>346</v>
      </c>
      <c r="P3159" s="17" t="s">
        <v>305</v>
      </c>
      <c r="Q3159" s="17" t="s">
        <v>306</v>
      </c>
      <c r="R3159">
        <v>0</v>
      </c>
      <c r="S3159">
        <v>0</v>
      </c>
      <c r="T3159">
        <v>0</v>
      </c>
      <c r="U3159">
        <v>0</v>
      </c>
      <c r="V3159">
        <v>0</v>
      </c>
      <c r="W3159">
        <v>0</v>
      </c>
      <c r="X3159">
        <v>0</v>
      </c>
      <c r="Y3159">
        <v>0</v>
      </c>
      <c r="Z3159">
        <v>0</v>
      </c>
      <c r="AA3159">
        <v>0</v>
      </c>
      <c r="AB3159">
        <v>0</v>
      </c>
      <c r="AC3159">
        <v>0</v>
      </c>
      <c r="AD3159">
        <v>0</v>
      </c>
      <c r="AE3159">
        <v>0</v>
      </c>
      <c r="AF3159">
        <v>0</v>
      </c>
      <c r="AG3159" s="19">
        <v>0</v>
      </c>
      <c r="AH3159">
        <v>0</v>
      </c>
      <c r="AI3159">
        <v>0</v>
      </c>
      <c r="AJ3159">
        <v>0</v>
      </c>
      <c r="AK3159">
        <v>0</v>
      </c>
      <c r="AL3159">
        <v>0</v>
      </c>
      <c r="AM3159">
        <v>0</v>
      </c>
      <c r="AN3159">
        <v>0</v>
      </c>
      <c r="AO3159">
        <v>0</v>
      </c>
      <c r="AP3159">
        <v>0</v>
      </c>
      <c r="AQ3159">
        <v>0</v>
      </c>
      <c r="AR3159">
        <v>0</v>
      </c>
      <c r="AS3159">
        <v>0</v>
      </c>
      <c r="AT3159">
        <v>0</v>
      </c>
      <c r="AU3159">
        <v>0</v>
      </c>
      <c r="AV3159">
        <v>0</v>
      </c>
      <c r="AW3159">
        <v>0</v>
      </c>
      <c r="AX3159">
        <v>0</v>
      </c>
      <c r="AY3159">
        <v>200</v>
      </c>
      <c r="AZ3159">
        <v>1000</v>
      </c>
      <c r="BA3159">
        <v>1000</v>
      </c>
      <c r="BB3159">
        <v>1000</v>
      </c>
      <c r="BC3159">
        <v>1000</v>
      </c>
      <c r="BD3159">
        <v>2000</v>
      </c>
      <c r="BE3159">
        <v>2000</v>
      </c>
      <c r="BF3159">
        <v>2000</v>
      </c>
      <c r="BG3159">
        <v>1000</v>
      </c>
      <c r="BH3159">
        <v>0</v>
      </c>
      <c r="BI3159">
        <v>0</v>
      </c>
      <c r="BJ3159">
        <v>0</v>
      </c>
      <c r="BK3159">
        <v>0</v>
      </c>
      <c r="BL3159">
        <v>0</v>
      </c>
      <c r="BM3159">
        <v>0</v>
      </c>
      <c r="BN3159">
        <v>0</v>
      </c>
      <c r="BO3159">
        <v>0</v>
      </c>
      <c r="BP3159">
        <v>0</v>
      </c>
      <c r="BQ3159">
        <v>0</v>
      </c>
      <c r="BR3159">
        <v>0</v>
      </c>
      <c r="BS3159">
        <v>0</v>
      </c>
      <c r="BT3159">
        <v>0</v>
      </c>
      <c r="BU3159">
        <v>0</v>
      </c>
      <c r="BV3159">
        <v>0</v>
      </c>
      <c r="BW3159">
        <v>0</v>
      </c>
      <c r="BX3159">
        <v>0</v>
      </c>
      <c r="BY3159">
        <v>0</v>
      </c>
      <c r="BZ3159">
        <v>0</v>
      </c>
      <c r="CA3159">
        <v>0</v>
      </c>
      <c r="CB3159">
        <v>0</v>
      </c>
      <c r="CC3159">
        <v>0</v>
      </c>
      <c r="CD3159">
        <v>0</v>
      </c>
      <c r="CE3159">
        <v>0</v>
      </c>
    </row>
    <row r="3160" spans="1:83" x14ac:dyDescent="0.35">
      <c r="A3160" s="9" t="str">
        <f t="shared" si="49"/>
        <v>9911.504.13</v>
      </c>
      <c r="B3160" s="52" t="e">
        <f>+IF(MATCH(A3160,List!H$10:H$145,0),"Targeted")</f>
        <v>#N/A</v>
      </c>
      <c r="C3160" s="65"/>
      <c r="D3160" s="151" t="s">
        <v>7700</v>
      </c>
      <c r="E3160" s="16" t="s">
        <v>926</v>
      </c>
      <c r="F3160" s="16" t="s">
        <v>927</v>
      </c>
      <c r="G3160" s="16" t="s">
        <v>948</v>
      </c>
      <c r="H3160" s="16" t="s">
        <v>3333</v>
      </c>
      <c r="I3160" s="16" t="s">
        <v>1282</v>
      </c>
      <c r="J3160" s="16" t="s">
        <v>3334</v>
      </c>
      <c r="K3160" s="17" t="s">
        <v>930</v>
      </c>
      <c r="L3160" s="18" t="s">
        <v>4550</v>
      </c>
      <c r="M3160" s="195" t="s">
        <v>30</v>
      </c>
      <c r="N3160" s="16" t="s">
        <v>4834</v>
      </c>
      <c r="O3160" s="17" t="s">
        <v>346</v>
      </c>
      <c r="P3160" s="17" t="s">
        <v>524</v>
      </c>
      <c r="Q3160" s="17" t="s">
        <v>306</v>
      </c>
      <c r="R3160">
        <v>0</v>
      </c>
      <c r="S3160">
        <v>0</v>
      </c>
      <c r="T3160">
        <v>0</v>
      </c>
      <c r="U3160">
        <v>0</v>
      </c>
      <c r="V3160">
        <v>0</v>
      </c>
      <c r="W3160">
        <v>0</v>
      </c>
      <c r="X3160">
        <v>0</v>
      </c>
      <c r="Y3160">
        <v>0</v>
      </c>
      <c r="Z3160">
        <v>0</v>
      </c>
      <c r="AA3160">
        <v>0</v>
      </c>
      <c r="AB3160">
        <v>0</v>
      </c>
      <c r="AC3160">
        <v>0</v>
      </c>
      <c r="AD3160">
        <v>0</v>
      </c>
      <c r="AE3160">
        <v>21871</v>
      </c>
      <c r="AF3160">
        <v>269436</v>
      </c>
      <c r="AG3160" s="19">
        <v>78658</v>
      </c>
      <c r="AH3160">
        <v>98018</v>
      </c>
      <c r="AI3160">
        <v>11560</v>
      </c>
      <c r="AJ3160">
        <v>2059</v>
      </c>
      <c r="AK3160">
        <v>4623</v>
      </c>
      <c r="AL3160">
        <v>30</v>
      </c>
      <c r="AM3160">
        <v>1389</v>
      </c>
      <c r="AN3160">
        <v>598</v>
      </c>
      <c r="AO3160">
        <v>1002</v>
      </c>
      <c r="AP3160">
        <v>139</v>
      </c>
      <c r="AQ3160">
        <v>32</v>
      </c>
      <c r="AR3160">
        <v>316</v>
      </c>
      <c r="AS3160">
        <v>5</v>
      </c>
      <c r="AT3160">
        <v>12</v>
      </c>
      <c r="AU3160">
        <v>0</v>
      </c>
      <c r="AV3160">
        <v>0</v>
      </c>
      <c r="AW3160">
        <v>0</v>
      </c>
      <c r="AX3160">
        <v>0</v>
      </c>
      <c r="AY3160">
        <v>0</v>
      </c>
      <c r="AZ3160">
        <v>0</v>
      </c>
      <c r="BA3160">
        <v>0</v>
      </c>
      <c r="BB3160">
        <v>0</v>
      </c>
      <c r="BC3160">
        <v>0</v>
      </c>
      <c r="BD3160">
        <v>0</v>
      </c>
      <c r="BE3160">
        <v>0</v>
      </c>
      <c r="BF3160">
        <v>0</v>
      </c>
      <c r="BG3160">
        <v>0</v>
      </c>
      <c r="BH3160">
        <v>0</v>
      </c>
      <c r="BI3160">
        <v>0</v>
      </c>
      <c r="BJ3160">
        <v>0</v>
      </c>
      <c r="BK3160">
        <v>0</v>
      </c>
      <c r="BL3160">
        <v>0</v>
      </c>
      <c r="BM3160">
        <v>0</v>
      </c>
      <c r="BN3160">
        <v>0</v>
      </c>
      <c r="BO3160">
        <v>0</v>
      </c>
      <c r="BP3160">
        <v>0</v>
      </c>
      <c r="BQ3160">
        <v>0</v>
      </c>
      <c r="BR3160">
        <v>0</v>
      </c>
      <c r="BS3160">
        <v>0</v>
      </c>
      <c r="BT3160">
        <v>0</v>
      </c>
      <c r="BU3160">
        <v>0</v>
      </c>
      <c r="BV3160">
        <v>0</v>
      </c>
      <c r="BW3160">
        <v>0</v>
      </c>
      <c r="BX3160">
        <v>0</v>
      </c>
      <c r="BY3160">
        <v>0</v>
      </c>
      <c r="BZ3160">
        <v>0</v>
      </c>
      <c r="CA3160">
        <v>0</v>
      </c>
      <c r="CB3160">
        <v>0</v>
      </c>
      <c r="CC3160">
        <v>0</v>
      </c>
      <c r="CD3160">
        <v>0</v>
      </c>
      <c r="CE3160">
        <v>0</v>
      </c>
    </row>
    <row r="3161" spans="1:83" x14ac:dyDescent="0.35">
      <c r="A3161" s="9" t="str">
        <f t="shared" si="49"/>
        <v>1509.504.75</v>
      </c>
      <c r="B3161" s="52" t="str">
        <f>+IF(MATCH(A3161,List!H$10:H$145,0),"Targeted")</f>
        <v>Targeted</v>
      </c>
      <c r="C3161" s="65"/>
      <c r="D3161" s="151" t="s">
        <v>7700</v>
      </c>
      <c r="E3161" s="16" t="s">
        <v>863</v>
      </c>
      <c r="F3161" s="16" t="s">
        <v>864</v>
      </c>
      <c r="G3161" s="16" t="s">
        <v>151</v>
      </c>
      <c r="H3161" s="16" t="s">
        <v>4835</v>
      </c>
      <c r="I3161" s="16" t="s">
        <v>39</v>
      </c>
      <c r="J3161" s="16" t="s">
        <v>38</v>
      </c>
      <c r="K3161" s="17" t="s">
        <v>40</v>
      </c>
      <c r="L3161" s="18" t="s">
        <v>4550</v>
      </c>
      <c r="M3161" s="195" t="s">
        <v>30</v>
      </c>
      <c r="N3161" s="16" t="s">
        <v>4834</v>
      </c>
      <c r="O3161" s="17" t="s">
        <v>346</v>
      </c>
      <c r="P3161" s="17" t="s">
        <v>305</v>
      </c>
      <c r="Q3161" s="17" t="s">
        <v>306</v>
      </c>
      <c r="R3161">
        <v>0</v>
      </c>
      <c r="S3161">
        <v>0</v>
      </c>
      <c r="T3161">
        <v>0</v>
      </c>
      <c r="U3161">
        <v>0</v>
      </c>
      <c r="V3161">
        <v>0</v>
      </c>
      <c r="W3161">
        <v>0</v>
      </c>
      <c r="X3161">
        <v>0</v>
      </c>
      <c r="Y3161">
        <v>2001</v>
      </c>
      <c r="Z3161">
        <v>5218</v>
      </c>
      <c r="AA3161">
        <v>6137</v>
      </c>
      <c r="AB3161">
        <v>8067</v>
      </c>
      <c r="AC3161">
        <v>15026</v>
      </c>
      <c r="AD3161">
        <v>16812</v>
      </c>
      <c r="AE3161">
        <v>9938</v>
      </c>
      <c r="AF3161">
        <v>8562</v>
      </c>
      <c r="AG3161" s="19">
        <v>2518</v>
      </c>
      <c r="AH3161">
        <v>12798</v>
      </c>
      <c r="AI3161">
        <v>10708</v>
      </c>
      <c r="AJ3161">
        <v>13248</v>
      </c>
      <c r="AK3161">
        <v>12279</v>
      </c>
      <c r="AL3161">
        <v>12764</v>
      </c>
      <c r="AM3161">
        <v>12261</v>
      </c>
      <c r="AN3161">
        <v>8254</v>
      </c>
      <c r="AO3161">
        <v>5796</v>
      </c>
      <c r="AP3161">
        <v>4726</v>
      </c>
      <c r="AQ3161">
        <v>0</v>
      </c>
      <c r="AR3161">
        <v>0</v>
      </c>
      <c r="AS3161">
        <v>0</v>
      </c>
      <c r="AT3161">
        <v>0</v>
      </c>
      <c r="AU3161">
        <v>0</v>
      </c>
      <c r="AV3161">
        <v>0</v>
      </c>
      <c r="AW3161">
        <v>0</v>
      </c>
      <c r="AX3161">
        <v>0</v>
      </c>
      <c r="AY3161">
        <v>0</v>
      </c>
      <c r="AZ3161">
        <v>0</v>
      </c>
      <c r="BA3161">
        <v>0</v>
      </c>
      <c r="BB3161">
        <v>0</v>
      </c>
      <c r="BC3161">
        <v>0</v>
      </c>
      <c r="BD3161">
        <v>0</v>
      </c>
      <c r="BE3161">
        <v>0</v>
      </c>
      <c r="BF3161">
        <v>0</v>
      </c>
      <c r="BG3161">
        <v>0</v>
      </c>
      <c r="BH3161">
        <v>0</v>
      </c>
      <c r="BI3161">
        <v>0</v>
      </c>
      <c r="BJ3161">
        <v>0</v>
      </c>
      <c r="BK3161">
        <v>0</v>
      </c>
      <c r="BL3161">
        <v>0</v>
      </c>
      <c r="BM3161">
        <v>0</v>
      </c>
      <c r="BN3161">
        <v>0</v>
      </c>
      <c r="BO3161">
        <v>0</v>
      </c>
      <c r="BP3161">
        <v>0</v>
      </c>
      <c r="BQ3161">
        <v>0</v>
      </c>
      <c r="BR3161">
        <v>0</v>
      </c>
      <c r="BS3161">
        <v>0</v>
      </c>
      <c r="BT3161">
        <v>0</v>
      </c>
      <c r="BU3161">
        <v>0</v>
      </c>
      <c r="BV3161">
        <v>0</v>
      </c>
      <c r="BW3161">
        <v>0</v>
      </c>
      <c r="BX3161">
        <v>0</v>
      </c>
      <c r="BY3161">
        <v>0</v>
      </c>
      <c r="BZ3161">
        <v>0</v>
      </c>
      <c r="CA3161">
        <v>0</v>
      </c>
      <c r="CB3161">
        <v>0</v>
      </c>
      <c r="CC3161">
        <v>0</v>
      </c>
      <c r="CD3161">
        <v>0</v>
      </c>
      <c r="CE3161">
        <v>0</v>
      </c>
    </row>
    <row r="3162" spans="1:83" x14ac:dyDescent="0.35">
      <c r="A3162" s="9" t="str">
        <f t="shared" si="49"/>
        <v>1509.504.75</v>
      </c>
      <c r="B3162" s="52" t="str">
        <f>+IF(MATCH(A3162,List!H$10:H$145,0),"Targeted")</f>
        <v>Targeted</v>
      </c>
      <c r="C3162" s="65"/>
      <c r="D3162" s="151" t="s">
        <v>7700</v>
      </c>
      <c r="E3162" s="16" t="s">
        <v>863</v>
      </c>
      <c r="F3162" s="16" t="s">
        <v>864</v>
      </c>
      <c r="G3162" s="16" t="s">
        <v>151</v>
      </c>
      <c r="H3162" s="16" t="s">
        <v>4835</v>
      </c>
      <c r="I3162" s="16" t="s">
        <v>39</v>
      </c>
      <c r="J3162" s="16" t="s">
        <v>38</v>
      </c>
      <c r="K3162" s="17" t="s">
        <v>40</v>
      </c>
      <c r="L3162" s="18" t="s">
        <v>4550</v>
      </c>
      <c r="M3162" s="195" t="s">
        <v>30</v>
      </c>
      <c r="N3162" s="16" t="s">
        <v>4834</v>
      </c>
      <c r="O3162" s="17" t="s">
        <v>346</v>
      </c>
      <c r="P3162" s="17" t="s">
        <v>524</v>
      </c>
      <c r="Q3162" s="17" t="s">
        <v>306</v>
      </c>
      <c r="R3162">
        <v>0</v>
      </c>
      <c r="S3162">
        <v>0</v>
      </c>
      <c r="T3162">
        <v>0</v>
      </c>
      <c r="U3162">
        <v>0</v>
      </c>
      <c r="V3162">
        <v>0</v>
      </c>
      <c r="W3162">
        <v>0</v>
      </c>
      <c r="X3162">
        <v>0</v>
      </c>
      <c r="Y3162">
        <v>30562</v>
      </c>
      <c r="Z3162">
        <v>81400</v>
      </c>
      <c r="AA3162">
        <v>122814</v>
      </c>
      <c r="AB3162">
        <v>163036</v>
      </c>
      <c r="AC3162">
        <v>266029</v>
      </c>
      <c r="AD3162">
        <v>323050</v>
      </c>
      <c r="AE3162">
        <v>303899</v>
      </c>
      <c r="AF3162">
        <v>298751</v>
      </c>
      <c r="AG3162" s="19">
        <v>83943</v>
      </c>
      <c r="AH3162">
        <v>347739</v>
      </c>
      <c r="AI3162">
        <v>353391</v>
      </c>
      <c r="AJ3162">
        <v>371794</v>
      </c>
      <c r="AK3162">
        <v>382983</v>
      </c>
      <c r="AL3162">
        <v>368303</v>
      </c>
      <c r="AM3162">
        <v>222280</v>
      </c>
      <c r="AN3162">
        <v>281074</v>
      </c>
      <c r="AO3162">
        <v>258843</v>
      </c>
      <c r="AP3162">
        <v>274090</v>
      </c>
      <c r="AQ3162">
        <v>227330</v>
      </c>
      <c r="AR3162">
        <v>136864</v>
      </c>
      <c r="AS3162">
        <v>89550</v>
      </c>
      <c r="AT3162">
        <v>85511</v>
      </c>
      <c r="AU3162">
        <v>38580</v>
      </c>
      <c r="AV3162">
        <v>0</v>
      </c>
      <c r="AW3162">
        <v>0</v>
      </c>
      <c r="AX3162">
        <v>0</v>
      </c>
      <c r="AY3162">
        <v>0</v>
      </c>
      <c r="AZ3162">
        <v>0</v>
      </c>
      <c r="BA3162">
        <v>0</v>
      </c>
      <c r="BB3162">
        <v>0</v>
      </c>
      <c r="BC3162">
        <v>0</v>
      </c>
      <c r="BD3162">
        <v>0</v>
      </c>
      <c r="BE3162">
        <v>0</v>
      </c>
      <c r="BF3162">
        <v>0</v>
      </c>
      <c r="BG3162">
        <v>0</v>
      </c>
      <c r="BH3162">
        <v>0</v>
      </c>
      <c r="BI3162">
        <v>0</v>
      </c>
      <c r="BJ3162">
        <v>0</v>
      </c>
      <c r="BK3162">
        <v>0</v>
      </c>
      <c r="BL3162">
        <v>0</v>
      </c>
      <c r="BM3162">
        <v>0</v>
      </c>
      <c r="BN3162">
        <v>0</v>
      </c>
      <c r="BO3162">
        <v>0</v>
      </c>
      <c r="BP3162">
        <v>0</v>
      </c>
      <c r="BQ3162">
        <v>0</v>
      </c>
      <c r="BR3162">
        <v>0</v>
      </c>
      <c r="BS3162">
        <v>0</v>
      </c>
      <c r="BT3162">
        <v>0</v>
      </c>
      <c r="BU3162">
        <v>0</v>
      </c>
      <c r="BV3162">
        <v>0</v>
      </c>
      <c r="BW3162">
        <v>0</v>
      </c>
      <c r="BX3162">
        <v>0</v>
      </c>
      <c r="BY3162">
        <v>0</v>
      </c>
      <c r="BZ3162">
        <v>0</v>
      </c>
      <c r="CA3162">
        <v>0</v>
      </c>
      <c r="CB3162">
        <v>0</v>
      </c>
      <c r="CC3162">
        <v>0</v>
      </c>
      <c r="CD3162">
        <v>0</v>
      </c>
      <c r="CE3162">
        <v>0</v>
      </c>
    </row>
    <row r="3163" spans="1:83" x14ac:dyDescent="0.35">
      <c r="A3163" s="9" t="str">
        <f t="shared" si="49"/>
        <v>1509.504.75</v>
      </c>
      <c r="B3163" s="52" t="str">
        <f>+IF(MATCH(A3163,List!H$10:H$145,0),"Targeted")</f>
        <v>Targeted</v>
      </c>
      <c r="C3163" s="65"/>
      <c r="D3163" s="151"/>
      <c r="E3163" s="16" t="s">
        <v>863</v>
      </c>
      <c r="F3163" s="16" t="s">
        <v>864</v>
      </c>
      <c r="G3163" s="16" t="s">
        <v>151</v>
      </c>
      <c r="H3163" s="16" t="s">
        <v>4835</v>
      </c>
      <c r="I3163" s="16" t="s">
        <v>39</v>
      </c>
      <c r="J3163" s="16" t="s">
        <v>38</v>
      </c>
      <c r="K3163" s="17" t="s">
        <v>40</v>
      </c>
      <c r="L3163" s="18" t="s">
        <v>4550</v>
      </c>
      <c r="M3163" s="195" t="s">
        <v>30</v>
      </c>
      <c r="N3163" s="16" t="s">
        <v>4834</v>
      </c>
      <c r="O3163" s="17" t="s">
        <v>304</v>
      </c>
      <c r="P3163" s="17" t="s">
        <v>524</v>
      </c>
      <c r="Q3163" s="17" t="s">
        <v>306</v>
      </c>
      <c r="R3163">
        <v>0</v>
      </c>
      <c r="S3163">
        <v>0</v>
      </c>
      <c r="T3163">
        <v>0</v>
      </c>
      <c r="U3163">
        <v>0</v>
      </c>
      <c r="V3163">
        <v>0</v>
      </c>
      <c r="W3163">
        <v>0</v>
      </c>
      <c r="X3163">
        <v>0</v>
      </c>
      <c r="Y3163">
        <v>0</v>
      </c>
      <c r="Z3163">
        <v>0</v>
      </c>
      <c r="AA3163">
        <v>0</v>
      </c>
      <c r="AB3163">
        <v>0</v>
      </c>
      <c r="AC3163">
        <v>0</v>
      </c>
      <c r="AD3163">
        <v>0</v>
      </c>
      <c r="AE3163">
        <v>0</v>
      </c>
      <c r="AF3163">
        <v>0</v>
      </c>
      <c r="AG3163" s="19">
        <v>0</v>
      </c>
      <c r="AH3163">
        <v>0</v>
      </c>
      <c r="AI3163">
        <v>0</v>
      </c>
      <c r="AJ3163">
        <v>0</v>
      </c>
      <c r="AK3163">
        <v>0</v>
      </c>
      <c r="AL3163">
        <v>0</v>
      </c>
      <c r="AM3163">
        <v>0</v>
      </c>
      <c r="AN3163">
        <v>0</v>
      </c>
      <c r="AO3163">
        <v>0</v>
      </c>
      <c r="AP3163">
        <v>0</v>
      </c>
      <c r="AQ3163">
        <v>0</v>
      </c>
      <c r="AR3163">
        <v>0</v>
      </c>
      <c r="AS3163">
        <v>0</v>
      </c>
      <c r="AT3163">
        <v>0</v>
      </c>
      <c r="AU3163">
        <v>226139</v>
      </c>
      <c r="AV3163">
        <v>545700</v>
      </c>
      <c r="AW3163">
        <v>594184</v>
      </c>
      <c r="AX3163">
        <v>736474</v>
      </c>
      <c r="AY3163">
        <v>838981</v>
      </c>
      <c r="AZ3163">
        <v>953000</v>
      </c>
      <c r="BA3163">
        <v>931000</v>
      </c>
      <c r="BB3163">
        <v>445000</v>
      </c>
      <c r="BC3163">
        <v>48000</v>
      </c>
      <c r="BD3163">
        <v>9000</v>
      </c>
      <c r="BE3163">
        <v>15000</v>
      </c>
      <c r="BF3163">
        <v>4000</v>
      </c>
      <c r="BG3163">
        <v>23000</v>
      </c>
      <c r="BH3163">
        <v>0</v>
      </c>
      <c r="BI3163">
        <v>0</v>
      </c>
      <c r="BJ3163">
        <v>0</v>
      </c>
      <c r="BK3163">
        <v>0</v>
      </c>
      <c r="BL3163">
        <v>0</v>
      </c>
      <c r="BM3163">
        <v>0</v>
      </c>
      <c r="BN3163">
        <v>0</v>
      </c>
      <c r="BO3163">
        <v>0</v>
      </c>
      <c r="BP3163">
        <v>0</v>
      </c>
      <c r="BQ3163">
        <v>0</v>
      </c>
      <c r="BR3163">
        <v>0</v>
      </c>
      <c r="BS3163">
        <v>0</v>
      </c>
      <c r="BT3163">
        <v>0</v>
      </c>
      <c r="BU3163">
        <v>0</v>
      </c>
      <c r="BV3163">
        <v>0</v>
      </c>
      <c r="BW3163">
        <v>0</v>
      </c>
      <c r="BX3163" s="10">
        <v>0</v>
      </c>
      <c r="BY3163">
        <v>0</v>
      </c>
      <c r="BZ3163">
        <v>0</v>
      </c>
      <c r="CA3163">
        <v>0</v>
      </c>
      <c r="CB3163">
        <v>0</v>
      </c>
      <c r="CC3163">
        <v>0</v>
      </c>
      <c r="CD3163">
        <v>0</v>
      </c>
      <c r="CE3163">
        <v>0</v>
      </c>
    </row>
    <row r="3164" spans="1:83" x14ac:dyDescent="0.35">
      <c r="A3164" s="9" t="str">
        <f t="shared" si="49"/>
        <v>813110.504.16</v>
      </c>
      <c r="B3164" s="52" t="e">
        <f>+IF(MATCH(A3164,List!H$10:H$145,0),"Targeted")</f>
        <v>#N/A</v>
      </c>
      <c r="C3164" s="65"/>
      <c r="D3164" s="151"/>
      <c r="E3164" s="16" t="s">
        <v>870</v>
      </c>
      <c r="F3164" s="16" t="s">
        <v>871</v>
      </c>
      <c r="G3164" s="16" t="s">
        <v>298</v>
      </c>
      <c r="H3164" s="16" t="s">
        <v>871</v>
      </c>
      <c r="I3164" s="16" t="s">
        <v>4836</v>
      </c>
      <c r="J3164" s="16" t="s">
        <v>4837</v>
      </c>
      <c r="K3164" s="17" t="s">
        <v>31</v>
      </c>
      <c r="L3164" s="18" t="s">
        <v>4550</v>
      </c>
      <c r="M3164" s="195" t="s">
        <v>30</v>
      </c>
      <c r="N3164" s="16" t="s">
        <v>4834</v>
      </c>
      <c r="O3164" s="17" t="s">
        <v>304</v>
      </c>
      <c r="P3164" s="17" t="s">
        <v>305</v>
      </c>
      <c r="Q3164" s="17" t="s">
        <v>306</v>
      </c>
      <c r="R3164">
        <v>0</v>
      </c>
      <c r="S3164">
        <v>0</v>
      </c>
      <c r="T3164">
        <v>0</v>
      </c>
      <c r="U3164">
        <v>0</v>
      </c>
      <c r="V3164">
        <v>0</v>
      </c>
      <c r="W3164">
        <v>0</v>
      </c>
      <c r="X3164">
        <v>0</v>
      </c>
      <c r="Y3164">
        <v>0</v>
      </c>
      <c r="Z3164">
        <v>0</v>
      </c>
      <c r="AA3164">
        <v>0</v>
      </c>
      <c r="AB3164">
        <v>0</v>
      </c>
      <c r="AC3164">
        <v>0</v>
      </c>
      <c r="AD3164">
        <v>0</v>
      </c>
      <c r="AE3164">
        <v>0</v>
      </c>
      <c r="AF3164">
        <v>-62</v>
      </c>
      <c r="AG3164" s="19">
        <v>8</v>
      </c>
      <c r="AH3164">
        <v>0</v>
      </c>
      <c r="AI3164">
        <v>0</v>
      </c>
      <c r="AJ3164">
        <v>0</v>
      </c>
      <c r="AK3164">
        <v>0</v>
      </c>
      <c r="AL3164">
        <v>0</v>
      </c>
      <c r="AM3164">
        <v>0</v>
      </c>
      <c r="AN3164">
        <v>0</v>
      </c>
      <c r="AO3164">
        <v>0</v>
      </c>
      <c r="AP3164">
        <v>0</v>
      </c>
      <c r="AQ3164">
        <v>0</v>
      </c>
      <c r="AR3164">
        <v>0</v>
      </c>
      <c r="AS3164">
        <v>0</v>
      </c>
      <c r="AT3164">
        <v>0</v>
      </c>
      <c r="AU3164">
        <v>0</v>
      </c>
      <c r="AV3164">
        <v>0</v>
      </c>
      <c r="AW3164">
        <v>0</v>
      </c>
      <c r="AX3164">
        <v>0</v>
      </c>
      <c r="AY3164">
        <v>0</v>
      </c>
      <c r="AZ3164">
        <v>0</v>
      </c>
      <c r="BA3164">
        <v>0</v>
      </c>
      <c r="BB3164">
        <v>0</v>
      </c>
      <c r="BC3164">
        <v>0</v>
      </c>
      <c r="BD3164">
        <v>0</v>
      </c>
      <c r="BE3164">
        <v>0</v>
      </c>
      <c r="BF3164">
        <v>0</v>
      </c>
      <c r="BG3164">
        <v>0</v>
      </c>
      <c r="BH3164">
        <v>0</v>
      </c>
      <c r="BI3164">
        <v>0</v>
      </c>
      <c r="BJ3164">
        <v>0</v>
      </c>
      <c r="BK3164">
        <v>0</v>
      </c>
      <c r="BL3164">
        <v>0</v>
      </c>
      <c r="BM3164">
        <v>0</v>
      </c>
      <c r="BN3164">
        <v>0</v>
      </c>
      <c r="BO3164">
        <v>0</v>
      </c>
      <c r="BP3164">
        <v>0</v>
      </c>
      <c r="BQ3164">
        <v>0</v>
      </c>
      <c r="BR3164">
        <v>0</v>
      </c>
      <c r="BS3164">
        <v>0</v>
      </c>
      <c r="BT3164">
        <v>0</v>
      </c>
      <c r="BU3164">
        <v>0</v>
      </c>
      <c r="BV3164">
        <v>0</v>
      </c>
      <c r="BW3164">
        <v>0</v>
      </c>
      <c r="BX3164" s="10">
        <v>0</v>
      </c>
      <c r="BY3164">
        <v>0</v>
      </c>
      <c r="BZ3164">
        <v>0</v>
      </c>
      <c r="CA3164">
        <v>0</v>
      </c>
      <c r="CB3164">
        <v>0</v>
      </c>
      <c r="CC3164">
        <v>0</v>
      </c>
      <c r="CD3164">
        <v>0</v>
      </c>
      <c r="CE3164">
        <v>0</v>
      </c>
    </row>
    <row r="3165" spans="1:83" x14ac:dyDescent="0.35">
      <c r="A3165" s="9" t="str">
        <f t="shared" si="49"/>
        <v>813110.504.16</v>
      </c>
      <c r="B3165" s="52" t="e">
        <f>+IF(MATCH(A3165,List!H$10:H$145,0),"Targeted")</f>
        <v>#N/A</v>
      </c>
      <c r="C3165" s="65"/>
      <c r="D3165" s="151"/>
      <c r="E3165" s="16" t="s">
        <v>870</v>
      </c>
      <c r="F3165" s="16" t="s">
        <v>871</v>
      </c>
      <c r="G3165" s="16" t="s">
        <v>298</v>
      </c>
      <c r="H3165" s="16" t="s">
        <v>871</v>
      </c>
      <c r="I3165" s="16" t="s">
        <v>4836</v>
      </c>
      <c r="J3165" s="16" t="s">
        <v>3021</v>
      </c>
      <c r="K3165" s="17" t="s">
        <v>31</v>
      </c>
      <c r="L3165" s="18" t="s">
        <v>4550</v>
      </c>
      <c r="M3165" s="195" t="s">
        <v>30</v>
      </c>
      <c r="N3165" s="16" t="s">
        <v>4834</v>
      </c>
      <c r="O3165" s="17" t="s">
        <v>304</v>
      </c>
      <c r="P3165" s="17" t="s">
        <v>305</v>
      </c>
      <c r="Q3165" s="17" t="s">
        <v>306</v>
      </c>
      <c r="R3165">
        <v>0</v>
      </c>
      <c r="S3165">
        <v>0</v>
      </c>
      <c r="T3165">
        <v>0</v>
      </c>
      <c r="U3165">
        <v>0</v>
      </c>
      <c r="V3165">
        <v>0</v>
      </c>
      <c r="W3165">
        <v>0</v>
      </c>
      <c r="X3165">
        <v>0</v>
      </c>
      <c r="Y3165">
        <v>0</v>
      </c>
      <c r="Z3165">
        <v>0</v>
      </c>
      <c r="AA3165">
        <v>0</v>
      </c>
      <c r="AB3165">
        <v>0</v>
      </c>
      <c r="AC3165">
        <v>0</v>
      </c>
      <c r="AD3165">
        <v>0</v>
      </c>
      <c r="AE3165">
        <v>0</v>
      </c>
      <c r="AF3165">
        <v>0</v>
      </c>
      <c r="AG3165" s="19">
        <v>0</v>
      </c>
      <c r="AH3165">
        <v>0</v>
      </c>
      <c r="AI3165">
        <v>0</v>
      </c>
      <c r="AJ3165">
        <v>0</v>
      </c>
      <c r="AK3165">
        <v>0</v>
      </c>
      <c r="AL3165">
        <v>0</v>
      </c>
      <c r="AM3165">
        <v>0</v>
      </c>
      <c r="AN3165">
        <v>0</v>
      </c>
      <c r="AO3165">
        <v>0</v>
      </c>
      <c r="AP3165">
        <v>0</v>
      </c>
      <c r="AQ3165">
        <v>0</v>
      </c>
      <c r="AR3165">
        <v>-1</v>
      </c>
      <c r="AS3165">
        <v>0</v>
      </c>
      <c r="AT3165">
        <v>0</v>
      </c>
      <c r="AU3165">
        <v>-28</v>
      </c>
      <c r="AV3165">
        <v>-129</v>
      </c>
      <c r="AW3165">
        <v>-161</v>
      </c>
      <c r="AX3165">
        <v>-149</v>
      </c>
      <c r="AY3165">
        <v>-177</v>
      </c>
      <c r="AZ3165">
        <v>0</v>
      </c>
      <c r="BA3165">
        <v>0</v>
      </c>
      <c r="BB3165">
        <v>0</v>
      </c>
      <c r="BC3165">
        <v>0</v>
      </c>
      <c r="BD3165">
        <v>0</v>
      </c>
      <c r="BE3165">
        <v>0</v>
      </c>
      <c r="BF3165">
        <v>0</v>
      </c>
      <c r="BG3165">
        <v>0</v>
      </c>
      <c r="BH3165">
        <v>0</v>
      </c>
      <c r="BI3165">
        <v>0</v>
      </c>
      <c r="BJ3165">
        <v>0</v>
      </c>
      <c r="BK3165">
        <v>0</v>
      </c>
      <c r="BL3165">
        <v>0</v>
      </c>
      <c r="BM3165">
        <v>0</v>
      </c>
      <c r="BN3165">
        <v>0</v>
      </c>
      <c r="BO3165">
        <v>0</v>
      </c>
      <c r="BP3165">
        <v>0</v>
      </c>
      <c r="BQ3165">
        <v>0</v>
      </c>
      <c r="BR3165">
        <v>0</v>
      </c>
      <c r="BS3165">
        <v>0</v>
      </c>
      <c r="BT3165">
        <v>0</v>
      </c>
      <c r="BU3165">
        <v>0</v>
      </c>
      <c r="BV3165">
        <v>0</v>
      </c>
      <c r="BW3165">
        <v>0</v>
      </c>
      <c r="BX3165" s="10">
        <v>0</v>
      </c>
      <c r="BY3165">
        <v>0</v>
      </c>
      <c r="BZ3165">
        <v>0</v>
      </c>
      <c r="CA3165">
        <v>0</v>
      </c>
      <c r="CB3165">
        <v>0</v>
      </c>
      <c r="CC3165">
        <v>0</v>
      </c>
      <c r="CD3165">
        <v>0</v>
      </c>
      <c r="CE3165">
        <v>0</v>
      </c>
    </row>
    <row r="3166" spans="1:83" x14ac:dyDescent="0.35">
      <c r="A3166" s="9" t="str">
        <f t="shared" si="49"/>
        <v>0172.504.16</v>
      </c>
      <c r="B3166" s="52" t="e">
        <f>+IF(MATCH(A3166,List!H$10:H$145,0),"Targeted")</f>
        <v>#N/A</v>
      </c>
      <c r="C3166" s="65"/>
      <c r="D3166" s="151" t="s">
        <v>7700</v>
      </c>
      <c r="E3166" s="16" t="s">
        <v>870</v>
      </c>
      <c r="F3166" s="16" t="s">
        <v>871</v>
      </c>
      <c r="G3166" s="16" t="s">
        <v>469</v>
      </c>
      <c r="H3166" s="16" t="s">
        <v>4838</v>
      </c>
      <c r="I3166" s="16" t="s">
        <v>76</v>
      </c>
      <c r="J3166" s="16" t="s">
        <v>4756</v>
      </c>
      <c r="K3166" s="17" t="s">
        <v>31</v>
      </c>
      <c r="L3166" s="18" t="s">
        <v>4550</v>
      </c>
      <c r="M3166" s="195" t="s">
        <v>30</v>
      </c>
      <c r="N3166" s="16" t="s">
        <v>4834</v>
      </c>
      <c r="O3166" s="17" t="s">
        <v>346</v>
      </c>
      <c r="P3166" s="17" t="s">
        <v>305</v>
      </c>
      <c r="Q3166" s="17" t="s">
        <v>306</v>
      </c>
      <c r="R3166">
        <v>92</v>
      </c>
      <c r="S3166">
        <v>435</v>
      </c>
      <c r="T3166">
        <v>-207</v>
      </c>
      <c r="U3166">
        <v>-614</v>
      </c>
      <c r="V3166">
        <v>13438</v>
      </c>
      <c r="W3166">
        <v>26201</v>
      </c>
      <c r="X3166">
        <v>36649</v>
      </c>
      <c r="Y3166">
        <v>35051</v>
      </c>
      <c r="Z3166">
        <v>31468</v>
      </c>
      <c r="AA3166">
        <v>43809</v>
      </c>
      <c r="AB3166">
        <v>72387</v>
      </c>
      <c r="AC3166">
        <v>61110</v>
      </c>
      <c r="AD3166">
        <v>61038</v>
      </c>
      <c r="AE3166">
        <v>60725</v>
      </c>
      <c r="AF3166">
        <v>70460</v>
      </c>
      <c r="AG3166" s="19">
        <v>10182</v>
      </c>
      <c r="AH3166">
        <v>87443</v>
      </c>
      <c r="AI3166">
        <v>88242</v>
      </c>
      <c r="AJ3166">
        <v>93146</v>
      </c>
      <c r="AK3166">
        <v>90785</v>
      </c>
      <c r="AL3166">
        <v>94351</v>
      </c>
      <c r="AM3166">
        <v>79416</v>
      </c>
      <c r="AN3166">
        <v>86894</v>
      </c>
      <c r="AO3166">
        <v>77318</v>
      </c>
      <c r="AP3166">
        <v>56749</v>
      </c>
      <c r="AQ3166">
        <v>61967</v>
      </c>
      <c r="AR3166">
        <v>63405</v>
      </c>
      <c r="AS3166">
        <v>63853</v>
      </c>
      <c r="AT3166">
        <v>69628</v>
      </c>
      <c r="AU3166">
        <v>66934</v>
      </c>
      <c r="AV3166">
        <v>71794</v>
      </c>
      <c r="AW3166">
        <v>76723</v>
      </c>
      <c r="AX3166">
        <v>76272</v>
      </c>
      <c r="AY3166">
        <v>93467</v>
      </c>
      <c r="AZ3166">
        <v>88000</v>
      </c>
      <c r="BA3166">
        <v>81000</v>
      </c>
      <c r="BB3166">
        <v>80000</v>
      </c>
      <c r="BC3166">
        <v>89000</v>
      </c>
      <c r="BD3166">
        <v>91000</v>
      </c>
      <c r="BE3166">
        <v>101000</v>
      </c>
      <c r="BF3166">
        <v>110000</v>
      </c>
      <c r="BG3166">
        <v>106000</v>
      </c>
      <c r="BH3166">
        <v>111000</v>
      </c>
      <c r="BI3166">
        <v>115000</v>
      </c>
      <c r="BJ3166">
        <v>119000</v>
      </c>
      <c r="BK3166">
        <v>93000</v>
      </c>
      <c r="BL3166">
        <v>91000</v>
      </c>
      <c r="BM3166">
        <v>87000</v>
      </c>
      <c r="BN3166">
        <v>60000</v>
      </c>
      <c r="BO3166">
        <v>111000</v>
      </c>
      <c r="BP3166">
        <v>112000</v>
      </c>
      <c r="BQ3166">
        <v>100000</v>
      </c>
      <c r="BR3166">
        <v>101000</v>
      </c>
      <c r="BS3166">
        <v>93000</v>
      </c>
      <c r="BT3166">
        <v>108000</v>
      </c>
      <c r="BU3166">
        <v>107000</v>
      </c>
      <c r="BV3166">
        <v>105000</v>
      </c>
      <c r="BW3166">
        <v>112000</v>
      </c>
      <c r="BX3166">
        <v>104000</v>
      </c>
      <c r="BY3166">
        <v>119000</v>
      </c>
      <c r="BZ3166">
        <v>117000</v>
      </c>
      <c r="CA3166">
        <v>141000</v>
      </c>
      <c r="CB3166">
        <v>147000</v>
      </c>
      <c r="CC3166">
        <v>150000</v>
      </c>
      <c r="CD3166">
        <v>152000</v>
      </c>
      <c r="CE3166">
        <v>157000</v>
      </c>
    </row>
    <row r="3167" spans="1:83" x14ac:dyDescent="0.35">
      <c r="A3167" s="9" t="str">
        <f t="shared" si="49"/>
        <v>0172.504.16</v>
      </c>
      <c r="B3167" s="52" t="e">
        <f>+IF(MATCH(A3167,List!H$10:H$145,0),"Targeted")</f>
        <v>#N/A</v>
      </c>
      <c r="C3167" s="65"/>
      <c r="D3167" s="151"/>
      <c r="E3167" s="16" t="s">
        <v>870</v>
      </c>
      <c r="F3167" s="16" t="s">
        <v>871</v>
      </c>
      <c r="G3167" s="16" t="s">
        <v>469</v>
      </c>
      <c r="H3167" s="16" t="s">
        <v>4838</v>
      </c>
      <c r="I3167" s="16" t="s">
        <v>76</v>
      </c>
      <c r="J3167" s="16" t="s">
        <v>4756</v>
      </c>
      <c r="K3167" s="17" t="s">
        <v>31</v>
      </c>
      <c r="L3167" s="18" t="s">
        <v>4550</v>
      </c>
      <c r="M3167" s="195" t="s">
        <v>30</v>
      </c>
      <c r="N3167" s="16" t="s">
        <v>4834</v>
      </c>
      <c r="O3167" s="17" t="s">
        <v>304</v>
      </c>
      <c r="P3167" s="17" t="s">
        <v>305</v>
      </c>
      <c r="Q3167" s="17" t="s">
        <v>306</v>
      </c>
      <c r="R3167">
        <v>0</v>
      </c>
      <c r="S3167">
        <v>0</v>
      </c>
      <c r="T3167">
        <v>0</v>
      </c>
      <c r="U3167">
        <v>0</v>
      </c>
      <c r="V3167">
        <v>0</v>
      </c>
      <c r="W3167">
        <v>0</v>
      </c>
      <c r="X3167">
        <v>0</v>
      </c>
      <c r="Y3167">
        <v>0</v>
      </c>
      <c r="Z3167">
        <v>0</v>
      </c>
      <c r="AA3167">
        <v>0</v>
      </c>
      <c r="AB3167">
        <v>0</v>
      </c>
      <c r="AC3167">
        <v>0</v>
      </c>
      <c r="AD3167">
        <v>0</v>
      </c>
      <c r="AE3167">
        <v>0</v>
      </c>
      <c r="AF3167">
        <v>0</v>
      </c>
      <c r="AG3167" s="19">
        <v>0</v>
      </c>
      <c r="AH3167">
        <v>0</v>
      </c>
      <c r="AI3167">
        <v>0</v>
      </c>
      <c r="AJ3167">
        <v>0</v>
      </c>
      <c r="AK3167">
        <v>0</v>
      </c>
      <c r="AL3167">
        <v>0</v>
      </c>
      <c r="AM3167">
        <v>0</v>
      </c>
      <c r="AN3167">
        <v>0</v>
      </c>
      <c r="AO3167">
        <v>0</v>
      </c>
      <c r="AP3167">
        <v>0</v>
      </c>
      <c r="AQ3167">
        <v>0</v>
      </c>
      <c r="AR3167">
        <v>0</v>
      </c>
      <c r="AS3167">
        <v>0</v>
      </c>
      <c r="AT3167">
        <v>0</v>
      </c>
      <c r="AU3167">
        <v>0</v>
      </c>
      <c r="AV3167">
        <v>0</v>
      </c>
      <c r="AW3167">
        <v>0</v>
      </c>
      <c r="AX3167">
        <v>0</v>
      </c>
      <c r="AY3167">
        <v>0</v>
      </c>
      <c r="AZ3167">
        <v>0</v>
      </c>
      <c r="BA3167">
        <v>0</v>
      </c>
      <c r="BB3167">
        <v>0</v>
      </c>
      <c r="BC3167">
        <v>0</v>
      </c>
      <c r="BD3167">
        <v>2000</v>
      </c>
      <c r="BE3167">
        <v>5000</v>
      </c>
      <c r="BF3167">
        <v>6000</v>
      </c>
      <c r="BG3167">
        <v>6000</v>
      </c>
      <c r="BH3167">
        <v>7000</v>
      </c>
      <c r="BI3167">
        <v>6000</v>
      </c>
      <c r="BJ3167">
        <v>8000</v>
      </c>
      <c r="BK3167">
        <v>9000</v>
      </c>
      <c r="BL3167">
        <v>10000</v>
      </c>
      <c r="BM3167">
        <v>11000</v>
      </c>
      <c r="BN3167">
        <v>0</v>
      </c>
      <c r="BO3167">
        <v>0</v>
      </c>
      <c r="BP3167">
        <v>0</v>
      </c>
      <c r="BQ3167">
        <v>0</v>
      </c>
      <c r="BR3167">
        <v>0</v>
      </c>
      <c r="BS3167">
        <v>0</v>
      </c>
      <c r="BT3167">
        <v>0</v>
      </c>
      <c r="BU3167">
        <v>0</v>
      </c>
      <c r="BV3167">
        <v>0</v>
      </c>
      <c r="BW3167">
        <v>0</v>
      </c>
      <c r="BX3167" s="10">
        <v>0</v>
      </c>
      <c r="BY3167">
        <v>0</v>
      </c>
      <c r="BZ3167">
        <v>2000</v>
      </c>
      <c r="CA3167">
        <v>6000</v>
      </c>
      <c r="CB3167">
        <v>0</v>
      </c>
      <c r="CC3167">
        <v>0</v>
      </c>
      <c r="CD3167">
        <v>0</v>
      </c>
      <c r="CE3167">
        <v>0</v>
      </c>
    </row>
    <row r="3168" spans="1:83" x14ac:dyDescent="0.35">
      <c r="A3168" s="9" t="str">
        <f t="shared" si="49"/>
        <v>0173.504.16</v>
      </c>
      <c r="B3168" s="52" t="str">
        <f>+IF(MATCH(A3168,List!H$10:H$145,0),"Targeted")</f>
        <v>Targeted</v>
      </c>
      <c r="C3168" s="65"/>
      <c r="D3168" s="151" t="s">
        <v>7700</v>
      </c>
      <c r="E3168" s="16" t="s">
        <v>870</v>
      </c>
      <c r="F3168" s="16" t="s">
        <v>871</v>
      </c>
      <c r="G3168" s="16" t="s">
        <v>469</v>
      </c>
      <c r="H3168" s="16" t="s">
        <v>4838</v>
      </c>
      <c r="I3168" s="16" t="s">
        <v>29</v>
      </c>
      <c r="J3168" s="16" t="s">
        <v>28</v>
      </c>
      <c r="K3168" s="32" t="s">
        <v>31</v>
      </c>
      <c r="L3168" s="18" t="s">
        <v>4550</v>
      </c>
      <c r="M3168" s="195" t="s">
        <v>30</v>
      </c>
      <c r="N3168" s="16" t="s">
        <v>4834</v>
      </c>
      <c r="O3168" s="17" t="s">
        <v>346</v>
      </c>
      <c r="P3168" s="17" t="s">
        <v>305</v>
      </c>
      <c r="Q3168" s="17" t="s">
        <v>306</v>
      </c>
      <c r="R3168">
        <v>0</v>
      </c>
      <c r="S3168">
        <v>0</v>
      </c>
      <c r="T3168">
        <v>0</v>
      </c>
      <c r="U3168">
        <v>0</v>
      </c>
      <c r="V3168">
        <v>0</v>
      </c>
      <c r="W3168">
        <v>0</v>
      </c>
      <c r="X3168">
        <v>0</v>
      </c>
      <c r="Y3168">
        <v>0</v>
      </c>
      <c r="Z3168">
        <v>0</v>
      </c>
      <c r="AA3168">
        <v>0</v>
      </c>
      <c r="AB3168">
        <v>9072</v>
      </c>
      <c r="AC3168">
        <v>11934</v>
      </c>
      <c r="AD3168">
        <v>7047</v>
      </c>
      <c r="AE3168">
        <v>213</v>
      </c>
      <c r="AF3168">
        <v>0</v>
      </c>
      <c r="AG3168" s="19">
        <v>0</v>
      </c>
      <c r="AH3168">
        <v>0</v>
      </c>
      <c r="AI3168">
        <v>0</v>
      </c>
      <c r="AJ3168">
        <v>0</v>
      </c>
      <c r="AK3168">
        <v>0</v>
      </c>
      <c r="AL3168">
        <v>0</v>
      </c>
      <c r="AM3168">
        <v>0</v>
      </c>
      <c r="AN3168">
        <v>0</v>
      </c>
      <c r="AO3168">
        <v>0</v>
      </c>
      <c r="AP3168">
        <v>0</v>
      </c>
      <c r="AQ3168">
        <v>0</v>
      </c>
      <c r="AR3168">
        <v>0</v>
      </c>
      <c r="AS3168">
        <v>0</v>
      </c>
      <c r="AT3168">
        <v>0</v>
      </c>
      <c r="AU3168">
        <v>0</v>
      </c>
      <c r="AV3168">
        <v>0</v>
      </c>
      <c r="AW3168">
        <v>0</v>
      </c>
      <c r="AX3168">
        <v>0</v>
      </c>
      <c r="AY3168">
        <v>0</v>
      </c>
      <c r="AZ3168">
        <v>0</v>
      </c>
      <c r="BA3168">
        <v>0</v>
      </c>
      <c r="BB3168">
        <v>0</v>
      </c>
      <c r="BC3168">
        <v>0</v>
      </c>
      <c r="BD3168">
        <v>0</v>
      </c>
      <c r="BE3168">
        <v>0</v>
      </c>
      <c r="BF3168">
        <v>0</v>
      </c>
      <c r="BG3168">
        <v>0</v>
      </c>
      <c r="BH3168">
        <v>0</v>
      </c>
      <c r="BI3168">
        <v>0</v>
      </c>
      <c r="BJ3168">
        <v>0</v>
      </c>
      <c r="BK3168">
        <v>0</v>
      </c>
      <c r="BL3168">
        <v>0</v>
      </c>
      <c r="BM3168">
        <v>0</v>
      </c>
      <c r="BN3168">
        <v>0</v>
      </c>
      <c r="BO3168">
        <v>0</v>
      </c>
      <c r="BP3168">
        <v>0</v>
      </c>
      <c r="BQ3168">
        <v>0</v>
      </c>
      <c r="BR3168">
        <v>0</v>
      </c>
      <c r="BS3168">
        <v>0</v>
      </c>
      <c r="BT3168">
        <v>0</v>
      </c>
      <c r="BU3168">
        <v>0</v>
      </c>
      <c r="BV3168">
        <v>0</v>
      </c>
      <c r="BW3168">
        <v>0</v>
      </c>
      <c r="BX3168">
        <v>0</v>
      </c>
      <c r="BY3168">
        <v>0</v>
      </c>
      <c r="BZ3168">
        <v>0</v>
      </c>
      <c r="CA3168">
        <v>0</v>
      </c>
      <c r="CB3168">
        <v>0</v>
      </c>
      <c r="CC3168">
        <v>0</v>
      </c>
      <c r="CD3168">
        <v>0</v>
      </c>
      <c r="CE3168">
        <v>0</v>
      </c>
    </row>
    <row r="3169" spans="1:83" x14ac:dyDescent="0.35">
      <c r="A3169" s="9" t="str">
        <f t="shared" si="49"/>
        <v>0173.504.16</v>
      </c>
      <c r="B3169" s="52" t="str">
        <f>+IF(MATCH(A3169,List!H$10:H$145,0),"Targeted")</f>
        <v>Targeted</v>
      </c>
      <c r="C3169" s="65"/>
      <c r="D3169" s="151" t="s">
        <v>7700</v>
      </c>
      <c r="E3169" s="16" t="s">
        <v>870</v>
      </c>
      <c r="F3169" s="16" t="s">
        <v>871</v>
      </c>
      <c r="G3169" s="16" t="s">
        <v>469</v>
      </c>
      <c r="H3169" s="16" t="s">
        <v>4838</v>
      </c>
      <c r="I3169" s="16" t="s">
        <v>29</v>
      </c>
      <c r="J3169" s="16" t="s">
        <v>28</v>
      </c>
      <c r="K3169" s="32" t="s">
        <v>31</v>
      </c>
      <c r="L3169" s="18" t="s">
        <v>4550</v>
      </c>
      <c r="M3169" s="195" t="s">
        <v>30</v>
      </c>
      <c r="N3169" s="16" t="s">
        <v>4834</v>
      </c>
      <c r="O3169" s="17" t="s">
        <v>346</v>
      </c>
      <c r="P3169" s="17" t="s">
        <v>524</v>
      </c>
      <c r="Q3169" s="17" t="s">
        <v>306</v>
      </c>
      <c r="R3169">
        <v>0</v>
      </c>
      <c r="S3169">
        <v>0</v>
      </c>
      <c r="T3169">
        <v>0</v>
      </c>
      <c r="U3169">
        <v>0</v>
      </c>
      <c r="V3169">
        <v>0</v>
      </c>
      <c r="W3169">
        <v>0</v>
      </c>
      <c r="X3169">
        <v>0</v>
      </c>
      <c r="Y3169">
        <v>0</v>
      </c>
      <c r="Z3169">
        <v>0</v>
      </c>
      <c r="AA3169">
        <v>0</v>
      </c>
      <c r="AB3169">
        <v>557958</v>
      </c>
      <c r="AC3169">
        <v>1002240</v>
      </c>
      <c r="AD3169">
        <v>597931</v>
      </c>
      <c r="AE3169">
        <v>372433</v>
      </c>
      <c r="AF3169">
        <v>1887327</v>
      </c>
      <c r="AG3169" s="19">
        <v>519058</v>
      </c>
      <c r="AH3169">
        <v>2340409</v>
      </c>
      <c r="AI3169">
        <v>4769404</v>
      </c>
      <c r="AJ3169">
        <v>3285210</v>
      </c>
      <c r="AK3169">
        <v>1796466</v>
      </c>
      <c r="AL3169">
        <v>852238</v>
      </c>
      <c r="AM3169">
        <v>37846</v>
      </c>
      <c r="AN3169">
        <v>45470</v>
      </c>
      <c r="AO3169">
        <v>-15229</v>
      </c>
      <c r="AP3169">
        <v>-17597</v>
      </c>
      <c r="AQ3169">
        <v>0</v>
      </c>
      <c r="AR3169">
        <v>0</v>
      </c>
      <c r="AS3169">
        <v>0</v>
      </c>
      <c r="AT3169">
        <v>0</v>
      </c>
      <c r="AU3169">
        <v>0</v>
      </c>
      <c r="AV3169">
        <v>0</v>
      </c>
      <c r="AW3169">
        <v>0</v>
      </c>
      <c r="AX3169">
        <v>0</v>
      </c>
      <c r="AY3169">
        <v>0</v>
      </c>
      <c r="AZ3169">
        <v>0</v>
      </c>
      <c r="BA3169">
        <v>0</v>
      </c>
      <c r="BB3169">
        <v>0</v>
      </c>
      <c r="BC3169">
        <v>0</v>
      </c>
      <c r="BD3169">
        <v>0</v>
      </c>
      <c r="BE3169">
        <v>0</v>
      </c>
      <c r="BF3169">
        <v>0</v>
      </c>
      <c r="BG3169">
        <v>0</v>
      </c>
      <c r="BH3169">
        <v>0</v>
      </c>
      <c r="BI3169">
        <v>0</v>
      </c>
      <c r="BJ3169">
        <v>0</v>
      </c>
      <c r="BK3169">
        <v>0</v>
      </c>
      <c r="BL3169">
        <v>0</v>
      </c>
      <c r="BM3169">
        <v>0</v>
      </c>
      <c r="BN3169">
        <v>0</v>
      </c>
      <c r="BO3169">
        <v>0</v>
      </c>
      <c r="BP3169">
        <v>0</v>
      </c>
      <c r="BQ3169">
        <v>0</v>
      </c>
      <c r="BR3169">
        <v>0</v>
      </c>
      <c r="BS3169">
        <v>0</v>
      </c>
      <c r="BT3169">
        <v>0</v>
      </c>
      <c r="BU3169">
        <v>0</v>
      </c>
      <c r="BV3169">
        <v>0</v>
      </c>
      <c r="BW3169">
        <v>0</v>
      </c>
      <c r="BX3169">
        <v>0</v>
      </c>
      <c r="BY3169">
        <v>0</v>
      </c>
      <c r="BZ3169">
        <v>0</v>
      </c>
      <c r="CA3169">
        <v>0</v>
      </c>
      <c r="CB3169">
        <v>0</v>
      </c>
      <c r="CC3169">
        <v>0</v>
      </c>
      <c r="CD3169">
        <v>0</v>
      </c>
      <c r="CE3169">
        <v>0</v>
      </c>
    </row>
    <row r="3170" spans="1:83" x14ac:dyDescent="0.35">
      <c r="A3170" s="9" t="str">
        <f t="shared" si="49"/>
        <v>0174.504.16</v>
      </c>
      <c r="B3170" s="52" t="str">
        <f>+IF(MATCH(A3170,List!H$10:H$145,0),"Targeted")</f>
        <v>Targeted</v>
      </c>
      <c r="C3170" s="65"/>
      <c r="D3170" s="151" t="s">
        <v>7700</v>
      </c>
      <c r="E3170" s="16" t="s">
        <v>870</v>
      </c>
      <c r="F3170" s="16" t="s">
        <v>871</v>
      </c>
      <c r="G3170" s="16" t="s">
        <v>469</v>
      </c>
      <c r="H3170" s="16" t="s">
        <v>4838</v>
      </c>
      <c r="I3170" s="16" t="s">
        <v>33</v>
      </c>
      <c r="J3170" s="16" t="s">
        <v>4839</v>
      </c>
      <c r="K3170" s="17" t="s">
        <v>31</v>
      </c>
      <c r="L3170" s="18" t="s">
        <v>4550</v>
      </c>
      <c r="M3170" s="195" t="s">
        <v>30</v>
      </c>
      <c r="N3170" s="16" t="s">
        <v>4834</v>
      </c>
      <c r="O3170" s="17" t="s">
        <v>346</v>
      </c>
      <c r="P3170" s="17" t="s">
        <v>305</v>
      </c>
      <c r="Q3170" s="17" t="s">
        <v>306</v>
      </c>
      <c r="R3170">
        <v>11935</v>
      </c>
      <c r="S3170">
        <v>63747</v>
      </c>
      <c r="T3170">
        <v>42417</v>
      </c>
      <c r="U3170">
        <v>255339</v>
      </c>
      <c r="V3170">
        <v>384479</v>
      </c>
      <c r="W3170">
        <v>630580</v>
      </c>
      <c r="X3170">
        <v>673249</v>
      </c>
      <c r="Y3170">
        <v>647205</v>
      </c>
      <c r="Z3170">
        <v>164495</v>
      </c>
      <c r="AA3170">
        <v>297612</v>
      </c>
      <c r="AB3170">
        <v>548218</v>
      </c>
      <c r="AC3170">
        <v>493085</v>
      </c>
      <c r="AD3170">
        <v>316883</v>
      </c>
      <c r="AE3170">
        <v>298783</v>
      </c>
      <c r="AF3170">
        <v>306771</v>
      </c>
      <c r="AG3170" s="19">
        <v>77947</v>
      </c>
      <c r="AH3170">
        <v>351781</v>
      </c>
      <c r="AI3170">
        <v>512782</v>
      </c>
      <c r="AJ3170">
        <v>761205</v>
      </c>
      <c r="AK3170">
        <v>874435</v>
      </c>
      <c r="AL3170">
        <v>921583</v>
      </c>
      <c r="AM3170">
        <v>815840</v>
      </c>
      <c r="AN3170">
        <v>670240</v>
      </c>
      <c r="AO3170">
        <v>641244</v>
      </c>
      <c r="AP3170">
        <v>640516</v>
      </c>
      <c r="AQ3170">
        <v>642574</v>
      </c>
      <c r="AR3170">
        <v>674659</v>
      </c>
      <c r="AS3170">
        <v>742586</v>
      </c>
      <c r="AT3170">
        <v>737686</v>
      </c>
      <c r="AU3170">
        <v>794818</v>
      </c>
      <c r="AV3170">
        <v>822988</v>
      </c>
      <c r="AW3170">
        <v>893008</v>
      </c>
      <c r="AX3170">
        <v>995522</v>
      </c>
      <c r="AY3170">
        <v>1042731</v>
      </c>
      <c r="AZ3170">
        <v>1070000</v>
      </c>
      <c r="BA3170">
        <v>1065000</v>
      </c>
      <c r="BB3170">
        <v>1108000</v>
      </c>
      <c r="BC3170">
        <v>1245000</v>
      </c>
      <c r="BD3170">
        <v>1239000</v>
      </c>
      <c r="BE3170">
        <v>1325000</v>
      </c>
      <c r="BF3170">
        <v>1375000</v>
      </c>
      <c r="BG3170">
        <v>1609000</v>
      </c>
      <c r="BH3170">
        <v>1615000</v>
      </c>
      <c r="BI3170">
        <v>1723000</v>
      </c>
      <c r="BJ3170">
        <v>1892000</v>
      </c>
      <c r="BK3170">
        <v>632000</v>
      </c>
      <c r="BL3170">
        <v>483000</v>
      </c>
      <c r="BM3170">
        <v>1150000</v>
      </c>
      <c r="BN3170">
        <v>562000</v>
      </c>
      <c r="BO3170">
        <v>373000</v>
      </c>
      <c r="BP3170">
        <v>784000</v>
      </c>
      <c r="BQ3170">
        <v>668000</v>
      </c>
      <c r="BR3170">
        <v>511000</v>
      </c>
      <c r="BS3170">
        <v>368000</v>
      </c>
      <c r="BT3170">
        <v>360000</v>
      </c>
      <c r="BU3170">
        <v>333000</v>
      </c>
      <c r="BV3170">
        <v>338000</v>
      </c>
      <c r="BW3170">
        <v>362000</v>
      </c>
      <c r="BX3170">
        <v>525000</v>
      </c>
      <c r="BY3170">
        <v>364000</v>
      </c>
      <c r="BZ3170">
        <v>339000</v>
      </c>
      <c r="CA3170">
        <v>457000</v>
      </c>
      <c r="CB3170">
        <v>466000</v>
      </c>
      <c r="CC3170">
        <v>483000</v>
      </c>
      <c r="CD3170">
        <v>493000</v>
      </c>
      <c r="CE3170">
        <v>501000</v>
      </c>
    </row>
    <row r="3171" spans="1:83" x14ac:dyDescent="0.35">
      <c r="A3171" s="9" t="str">
        <f t="shared" si="49"/>
        <v>0174.504.16</v>
      </c>
      <c r="B3171" s="52" t="str">
        <f>+IF(MATCH(A3171,List!H$10:H$145,0),"Targeted")</f>
        <v>Targeted</v>
      </c>
      <c r="C3171" s="65"/>
      <c r="D3171" s="151" t="s">
        <v>7700</v>
      </c>
      <c r="E3171" s="16" t="s">
        <v>870</v>
      </c>
      <c r="F3171" s="16" t="s">
        <v>871</v>
      </c>
      <c r="G3171" s="16" t="s">
        <v>469</v>
      </c>
      <c r="H3171" s="16" t="s">
        <v>4838</v>
      </c>
      <c r="I3171" s="16" t="s">
        <v>33</v>
      </c>
      <c r="J3171" s="16" t="s">
        <v>4839</v>
      </c>
      <c r="K3171" s="17" t="s">
        <v>31</v>
      </c>
      <c r="L3171" s="18" t="s">
        <v>4550</v>
      </c>
      <c r="M3171" s="195" t="s">
        <v>30</v>
      </c>
      <c r="N3171" s="16" t="s">
        <v>4834</v>
      </c>
      <c r="O3171" s="17" t="s">
        <v>346</v>
      </c>
      <c r="P3171" s="17" t="s">
        <v>524</v>
      </c>
      <c r="Q3171" s="17" t="s">
        <v>306</v>
      </c>
      <c r="R3171">
        <v>0</v>
      </c>
      <c r="S3171">
        <v>0</v>
      </c>
      <c r="T3171">
        <v>79700</v>
      </c>
      <c r="U3171">
        <v>87045</v>
      </c>
      <c r="V3171">
        <v>335698</v>
      </c>
      <c r="W3171">
        <v>280763</v>
      </c>
      <c r="X3171">
        <v>556045</v>
      </c>
      <c r="Y3171">
        <v>512930</v>
      </c>
      <c r="Z3171">
        <v>953800</v>
      </c>
      <c r="AA3171">
        <v>1107094</v>
      </c>
      <c r="AB3171">
        <v>1156092</v>
      </c>
      <c r="AC3171">
        <v>987246</v>
      </c>
      <c r="AD3171">
        <v>1136630</v>
      </c>
      <c r="AE3171">
        <v>2504244</v>
      </c>
      <c r="AF3171">
        <v>2852770</v>
      </c>
      <c r="AG3171" s="19">
        <v>980096</v>
      </c>
      <c r="AH3171">
        <v>2939697</v>
      </c>
      <c r="AI3171">
        <v>4250893</v>
      </c>
      <c r="AJ3171">
        <v>5396829</v>
      </c>
      <c r="AK3171">
        <v>6190783</v>
      </c>
      <c r="AL3171">
        <v>5926112</v>
      </c>
      <c r="AM3171">
        <v>3294582</v>
      </c>
      <c r="AN3171">
        <v>3187293</v>
      </c>
      <c r="AO3171">
        <v>2554653</v>
      </c>
      <c r="AP3171">
        <v>2774683</v>
      </c>
      <c r="AQ3171">
        <v>3018668</v>
      </c>
      <c r="AR3171">
        <v>2929404</v>
      </c>
      <c r="AS3171">
        <v>2957932</v>
      </c>
      <c r="AT3171">
        <v>3019831</v>
      </c>
      <c r="AU3171">
        <v>3041712</v>
      </c>
      <c r="AV3171">
        <v>2984649</v>
      </c>
      <c r="AW3171">
        <v>3387816</v>
      </c>
      <c r="AX3171">
        <v>3245468</v>
      </c>
      <c r="AY3171">
        <v>3310054</v>
      </c>
      <c r="AZ3171">
        <v>3620000</v>
      </c>
      <c r="BA3171">
        <v>3231000</v>
      </c>
      <c r="BB3171">
        <v>3324000</v>
      </c>
      <c r="BC3171">
        <v>3399000</v>
      </c>
      <c r="BD3171">
        <v>3436000</v>
      </c>
      <c r="BE3171">
        <v>2957000</v>
      </c>
      <c r="BF3171">
        <v>3132000</v>
      </c>
      <c r="BG3171">
        <v>4206000</v>
      </c>
      <c r="BH3171">
        <v>4291000</v>
      </c>
      <c r="BI3171">
        <v>3883000</v>
      </c>
      <c r="BJ3171">
        <v>3372000</v>
      </c>
      <c r="BK3171">
        <v>4566000</v>
      </c>
      <c r="BL3171">
        <v>3006000</v>
      </c>
      <c r="BM3171">
        <v>3052000</v>
      </c>
      <c r="BN3171">
        <v>3768000</v>
      </c>
      <c r="BO3171">
        <v>4592000</v>
      </c>
      <c r="BP3171">
        <v>3666000</v>
      </c>
      <c r="BQ3171">
        <v>3040000</v>
      </c>
      <c r="BR3171">
        <v>2891000</v>
      </c>
      <c r="BS3171">
        <v>2641000</v>
      </c>
      <c r="BT3171">
        <v>2639000</v>
      </c>
      <c r="BU3171">
        <v>2673000</v>
      </c>
      <c r="BV3171">
        <v>2783000</v>
      </c>
      <c r="BW3171">
        <v>2724000</v>
      </c>
      <c r="BX3171">
        <v>2684000</v>
      </c>
      <c r="BY3171">
        <v>2782000</v>
      </c>
      <c r="BZ3171">
        <v>3430000</v>
      </c>
      <c r="CA3171">
        <v>3516000</v>
      </c>
      <c r="CB3171">
        <v>3588000</v>
      </c>
      <c r="CC3171">
        <v>3714000</v>
      </c>
      <c r="CD3171">
        <v>3797000</v>
      </c>
      <c r="CE3171">
        <v>3851000</v>
      </c>
    </row>
    <row r="3172" spans="1:83" x14ac:dyDescent="0.35">
      <c r="A3172" s="9" t="str">
        <f t="shared" si="49"/>
        <v>0174.504.16</v>
      </c>
      <c r="B3172" s="52" t="str">
        <f>+IF(MATCH(A3172,List!H$10:H$145,0),"Targeted")</f>
        <v>Targeted</v>
      </c>
      <c r="C3172" s="65"/>
      <c r="D3172" s="151"/>
      <c r="E3172" s="16" t="s">
        <v>870</v>
      </c>
      <c r="F3172" s="16" t="s">
        <v>871</v>
      </c>
      <c r="G3172" s="16" t="s">
        <v>469</v>
      </c>
      <c r="H3172" s="16" t="s">
        <v>4838</v>
      </c>
      <c r="I3172" s="16" t="s">
        <v>33</v>
      </c>
      <c r="J3172" s="16" t="s">
        <v>4839</v>
      </c>
      <c r="K3172" s="17" t="s">
        <v>31</v>
      </c>
      <c r="L3172" s="18" t="s">
        <v>4550</v>
      </c>
      <c r="M3172" s="195" t="s">
        <v>30</v>
      </c>
      <c r="N3172" s="16" t="s">
        <v>4834</v>
      </c>
      <c r="O3172" s="17" t="s">
        <v>304</v>
      </c>
      <c r="P3172" s="17" t="s">
        <v>305</v>
      </c>
      <c r="Q3172" s="17" t="s">
        <v>306</v>
      </c>
      <c r="R3172">
        <v>0</v>
      </c>
      <c r="S3172">
        <v>0</v>
      </c>
      <c r="T3172">
        <v>0</v>
      </c>
      <c r="U3172">
        <v>0</v>
      </c>
      <c r="V3172">
        <v>0</v>
      </c>
      <c r="W3172">
        <v>0</v>
      </c>
      <c r="X3172">
        <v>0</v>
      </c>
      <c r="Y3172">
        <v>0</v>
      </c>
      <c r="Z3172">
        <v>0</v>
      </c>
      <c r="AA3172">
        <v>0</v>
      </c>
      <c r="AB3172">
        <v>0</v>
      </c>
      <c r="AC3172">
        <v>0</v>
      </c>
      <c r="AD3172">
        <v>0</v>
      </c>
      <c r="AE3172">
        <v>0</v>
      </c>
      <c r="AF3172">
        <v>0</v>
      </c>
      <c r="AG3172" s="19">
        <v>0</v>
      </c>
      <c r="AH3172">
        <v>0</v>
      </c>
      <c r="AI3172">
        <v>0</v>
      </c>
      <c r="AJ3172">
        <v>0</v>
      </c>
      <c r="AK3172">
        <v>0</v>
      </c>
      <c r="AL3172">
        <v>0</v>
      </c>
      <c r="AM3172">
        <v>0</v>
      </c>
      <c r="AN3172">
        <v>0</v>
      </c>
      <c r="AO3172">
        <v>0</v>
      </c>
      <c r="AP3172">
        <v>0</v>
      </c>
      <c r="AQ3172">
        <v>0</v>
      </c>
      <c r="AR3172">
        <v>0</v>
      </c>
      <c r="AS3172">
        <v>0</v>
      </c>
      <c r="AT3172">
        <v>0</v>
      </c>
      <c r="AU3172">
        <v>0</v>
      </c>
      <c r="AV3172">
        <v>0</v>
      </c>
      <c r="AW3172">
        <v>0</v>
      </c>
      <c r="AX3172">
        <v>0</v>
      </c>
      <c r="AY3172">
        <v>0</v>
      </c>
      <c r="AZ3172">
        <v>0</v>
      </c>
      <c r="BA3172">
        <v>0</v>
      </c>
      <c r="BB3172">
        <v>0</v>
      </c>
      <c r="BC3172">
        <v>0</v>
      </c>
      <c r="BD3172">
        <v>0</v>
      </c>
      <c r="BE3172">
        <v>0</v>
      </c>
      <c r="BF3172">
        <v>18000</v>
      </c>
      <c r="BG3172">
        <v>44000</v>
      </c>
      <c r="BH3172">
        <v>66000</v>
      </c>
      <c r="BI3172">
        <v>0</v>
      </c>
      <c r="BJ3172">
        <v>60000</v>
      </c>
      <c r="BK3172">
        <v>57000</v>
      </c>
      <c r="BL3172">
        <v>89000</v>
      </c>
      <c r="BM3172">
        <v>105000</v>
      </c>
      <c r="BN3172">
        <v>117000</v>
      </c>
      <c r="BO3172">
        <v>144000</v>
      </c>
      <c r="BP3172">
        <v>32000</v>
      </c>
      <c r="BQ3172">
        <v>31000</v>
      </c>
      <c r="BR3172">
        <v>76000</v>
      </c>
      <c r="BS3172">
        <v>94000</v>
      </c>
      <c r="BT3172">
        <v>115000</v>
      </c>
      <c r="BU3172">
        <v>131000</v>
      </c>
      <c r="BV3172">
        <v>146000</v>
      </c>
      <c r="BW3172">
        <v>184000</v>
      </c>
      <c r="BX3172" s="10">
        <v>156000</v>
      </c>
      <c r="BY3172">
        <v>133000</v>
      </c>
      <c r="BZ3172">
        <v>157000</v>
      </c>
      <c r="CA3172">
        <v>1211000</v>
      </c>
      <c r="CB3172">
        <v>3090000</v>
      </c>
      <c r="CC3172">
        <v>5044000</v>
      </c>
      <c r="CD3172">
        <v>6288000</v>
      </c>
      <c r="CE3172">
        <v>6797000</v>
      </c>
    </row>
    <row r="3173" spans="1:83" x14ac:dyDescent="0.35">
      <c r="A3173" s="9" t="str">
        <f t="shared" si="49"/>
        <v>0175.504.16</v>
      </c>
      <c r="B3173" s="52" t="str">
        <f>+IF(MATCH(A3173,List!H$10:H$145,0),"Targeted")</f>
        <v>Targeted</v>
      </c>
      <c r="C3173" s="65"/>
      <c r="D3173" s="151" t="s">
        <v>7700</v>
      </c>
      <c r="E3173" s="16" t="s">
        <v>870</v>
      </c>
      <c r="F3173" s="16" t="s">
        <v>871</v>
      </c>
      <c r="G3173" s="16" t="s">
        <v>469</v>
      </c>
      <c r="H3173" s="16" t="s">
        <v>4838</v>
      </c>
      <c r="I3173" s="16" t="s">
        <v>35</v>
      </c>
      <c r="J3173" s="16" t="s">
        <v>4840</v>
      </c>
      <c r="K3173" s="17" t="s">
        <v>31</v>
      </c>
      <c r="L3173" s="18" t="s">
        <v>4550</v>
      </c>
      <c r="M3173" s="195" t="s">
        <v>30</v>
      </c>
      <c r="N3173" s="16" t="s">
        <v>4834</v>
      </c>
      <c r="O3173" s="17" t="s">
        <v>346</v>
      </c>
      <c r="P3173" s="17" t="s">
        <v>305</v>
      </c>
      <c r="Q3173" s="17" t="s">
        <v>306</v>
      </c>
      <c r="R3173">
        <v>0</v>
      </c>
      <c r="S3173">
        <v>0</v>
      </c>
      <c r="T3173">
        <v>0</v>
      </c>
      <c r="U3173">
        <v>0</v>
      </c>
      <c r="V3173">
        <v>0</v>
      </c>
      <c r="W3173">
        <v>0</v>
      </c>
      <c r="X3173">
        <v>0</v>
      </c>
      <c r="Y3173">
        <v>0</v>
      </c>
      <c r="Z3173">
        <v>0</v>
      </c>
      <c r="AA3173">
        <v>0</v>
      </c>
      <c r="AB3173">
        <v>0</v>
      </c>
      <c r="AC3173">
        <v>0</v>
      </c>
      <c r="AD3173">
        <v>0</v>
      </c>
      <c r="AE3173">
        <v>8607</v>
      </c>
      <c r="AF3173">
        <v>46469</v>
      </c>
      <c r="AG3173" s="19">
        <v>10756</v>
      </c>
      <c r="AH3173">
        <v>69239</v>
      </c>
      <c r="AI3173">
        <v>110486</v>
      </c>
      <c r="AJ3173">
        <v>173193</v>
      </c>
      <c r="AK3173">
        <v>189551</v>
      </c>
      <c r="AL3173">
        <v>210968</v>
      </c>
      <c r="AM3173">
        <v>213000</v>
      </c>
      <c r="AN3173">
        <v>222775</v>
      </c>
      <c r="AO3173">
        <v>262336</v>
      </c>
      <c r="AP3173">
        <v>249868</v>
      </c>
      <c r="AQ3173">
        <v>250023</v>
      </c>
      <c r="AR3173">
        <v>243882</v>
      </c>
      <c r="AS3173">
        <v>262074</v>
      </c>
      <c r="AT3173">
        <v>254673</v>
      </c>
      <c r="AU3173">
        <v>269741</v>
      </c>
      <c r="AV3173">
        <v>281308</v>
      </c>
      <c r="AW3173">
        <v>310340</v>
      </c>
      <c r="AX3173">
        <v>304841</v>
      </c>
      <c r="AY3173">
        <v>300406</v>
      </c>
      <c r="AZ3173">
        <v>334000</v>
      </c>
      <c r="BA3173">
        <v>281000</v>
      </c>
      <c r="BB3173">
        <v>313000</v>
      </c>
      <c r="BC3173">
        <v>347000</v>
      </c>
      <c r="BD3173">
        <v>344000</v>
      </c>
      <c r="BE3173">
        <v>301000</v>
      </c>
      <c r="BF3173">
        <v>341000</v>
      </c>
      <c r="BG3173">
        <v>355000</v>
      </c>
      <c r="BH3173">
        <v>351000</v>
      </c>
      <c r="BI3173">
        <v>341000</v>
      </c>
      <c r="BJ3173">
        <v>326000</v>
      </c>
      <c r="BK3173">
        <v>340000</v>
      </c>
      <c r="BL3173">
        <v>359000</v>
      </c>
      <c r="BM3173">
        <v>399000</v>
      </c>
      <c r="BN3173">
        <v>392000</v>
      </c>
      <c r="BO3173">
        <v>403000</v>
      </c>
      <c r="BP3173">
        <v>317000</v>
      </c>
      <c r="BQ3173">
        <v>189000</v>
      </c>
      <c r="BR3173">
        <v>435000</v>
      </c>
      <c r="BS3173">
        <v>420000</v>
      </c>
      <c r="BT3173">
        <v>434000</v>
      </c>
      <c r="BU3173">
        <v>428000</v>
      </c>
      <c r="BV3173">
        <v>416000</v>
      </c>
      <c r="BW3173">
        <v>393000</v>
      </c>
      <c r="BX3173">
        <v>392000</v>
      </c>
      <c r="BY3173">
        <v>396000</v>
      </c>
      <c r="BZ3173">
        <v>427000</v>
      </c>
      <c r="CA3173">
        <v>405000</v>
      </c>
      <c r="CB3173">
        <v>406000</v>
      </c>
      <c r="CC3173">
        <v>414000</v>
      </c>
      <c r="CD3173">
        <v>425000</v>
      </c>
      <c r="CE3173">
        <v>434000</v>
      </c>
    </row>
    <row r="3174" spans="1:83" x14ac:dyDescent="0.35">
      <c r="A3174" s="9" t="str">
        <f t="shared" si="49"/>
        <v>0175.504.16</v>
      </c>
      <c r="B3174" s="52" t="str">
        <f>+IF(MATCH(A3174,List!H$10:H$145,0),"Targeted")</f>
        <v>Targeted</v>
      </c>
      <c r="C3174" s="65"/>
      <c r="D3174" s="151" t="s">
        <v>7700</v>
      </c>
      <c r="E3174" s="16" t="s">
        <v>870</v>
      </c>
      <c r="F3174" s="16" t="s">
        <v>871</v>
      </c>
      <c r="G3174" s="16" t="s">
        <v>469</v>
      </c>
      <c r="H3174" s="16" t="s">
        <v>4838</v>
      </c>
      <c r="I3174" s="16" t="s">
        <v>35</v>
      </c>
      <c r="J3174" s="16" t="s">
        <v>4840</v>
      </c>
      <c r="K3174" s="17" t="s">
        <v>31</v>
      </c>
      <c r="L3174" s="18" t="s">
        <v>4550</v>
      </c>
      <c r="M3174" s="195" t="s">
        <v>30</v>
      </c>
      <c r="N3174" s="16" t="s">
        <v>4834</v>
      </c>
      <c r="O3174" s="17" t="s">
        <v>346</v>
      </c>
      <c r="P3174" s="17" t="s">
        <v>524</v>
      </c>
      <c r="Q3174" s="17" t="s">
        <v>306</v>
      </c>
      <c r="R3174">
        <v>0</v>
      </c>
      <c r="S3174">
        <v>0</v>
      </c>
      <c r="T3174">
        <v>0</v>
      </c>
      <c r="U3174">
        <v>0</v>
      </c>
      <c r="V3174">
        <v>0</v>
      </c>
      <c r="W3174">
        <v>0</v>
      </c>
      <c r="X3174">
        <v>0</v>
      </c>
      <c r="Y3174">
        <v>0</v>
      </c>
      <c r="Z3174">
        <v>0</v>
      </c>
      <c r="AA3174">
        <v>0</v>
      </c>
      <c r="AB3174">
        <v>0</v>
      </c>
      <c r="AC3174">
        <v>0</v>
      </c>
      <c r="AD3174">
        <v>0</v>
      </c>
      <c r="AE3174">
        <v>0</v>
      </c>
      <c r="AF3174">
        <v>0</v>
      </c>
      <c r="AG3174" s="19">
        <v>0</v>
      </c>
      <c r="AH3174">
        <v>2863</v>
      </c>
      <c r="AI3174">
        <v>23847</v>
      </c>
      <c r="AJ3174">
        <v>34639</v>
      </c>
      <c r="AK3174">
        <v>45311</v>
      </c>
      <c r="AL3174">
        <v>51782</v>
      </c>
      <c r="AM3174">
        <v>55964</v>
      </c>
      <c r="AN3174">
        <v>51440</v>
      </c>
      <c r="AO3174">
        <v>59012</v>
      </c>
      <c r="AP3174">
        <v>70475</v>
      </c>
      <c r="AQ3174">
        <v>70519</v>
      </c>
      <c r="AR3174">
        <v>67877</v>
      </c>
      <c r="AS3174">
        <v>62179</v>
      </c>
      <c r="AT3174">
        <v>68021</v>
      </c>
      <c r="AU3174">
        <v>75501</v>
      </c>
      <c r="AV3174">
        <v>78577</v>
      </c>
      <c r="AW3174">
        <v>87532</v>
      </c>
      <c r="AX3174">
        <v>84205</v>
      </c>
      <c r="AY3174">
        <v>84730</v>
      </c>
      <c r="AZ3174">
        <v>77000</v>
      </c>
      <c r="BA3174">
        <v>101000</v>
      </c>
      <c r="BB3174">
        <v>88000</v>
      </c>
      <c r="BC3174">
        <v>101000</v>
      </c>
      <c r="BD3174">
        <v>97000</v>
      </c>
      <c r="BE3174">
        <v>99000</v>
      </c>
      <c r="BF3174">
        <v>102000</v>
      </c>
      <c r="BG3174">
        <v>99000</v>
      </c>
      <c r="BH3174">
        <v>98000</v>
      </c>
      <c r="BI3174">
        <v>98000</v>
      </c>
      <c r="BJ3174">
        <v>97000</v>
      </c>
      <c r="BK3174">
        <v>88000</v>
      </c>
      <c r="BL3174">
        <v>78000</v>
      </c>
      <c r="BM3174">
        <v>84000</v>
      </c>
      <c r="BN3174">
        <v>168000</v>
      </c>
      <c r="BO3174">
        <v>315000</v>
      </c>
      <c r="BP3174">
        <v>388000</v>
      </c>
      <c r="BQ3174">
        <v>299000</v>
      </c>
      <c r="BR3174">
        <v>11000</v>
      </c>
      <c r="BS3174">
        <v>0</v>
      </c>
      <c r="BT3174">
        <v>0</v>
      </c>
      <c r="BU3174">
        <v>0</v>
      </c>
      <c r="BV3174">
        <v>0</v>
      </c>
      <c r="BW3174">
        <v>0</v>
      </c>
      <c r="BX3174">
        <v>0</v>
      </c>
      <c r="BY3174">
        <v>0</v>
      </c>
      <c r="BZ3174">
        <v>0</v>
      </c>
      <c r="CA3174">
        <v>0</v>
      </c>
      <c r="CB3174">
        <v>0</v>
      </c>
      <c r="CC3174">
        <v>0</v>
      </c>
      <c r="CD3174">
        <v>0</v>
      </c>
      <c r="CE3174">
        <v>0</v>
      </c>
    </row>
    <row r="3175" spans="1:83" x14ac:dyDescent="0.35">
      <c r="A3175" s="9" t="str">
        <f t="shared" si="49"/>
        <v>0177.504.16</v>
      </c>
      <c r="B3175" s="52" t="str">
        <f>+IF(MATCH(A3175,List!H$10:H$145,0),"Targeted")</f>
        <v>Targeted</v>
      </c>
      <c r="C3175" s="65"/>
      <c r="D3175" s="151"/>
      <c r="E3175" s="16" t="s">
        <v>870</v>
      </c>
      <c r="F3175" s="16" t="s">
        <v>871</v>
      </c>
      <c r="G3175" s="16" t="s">
        <v>469</v>
      </c>
      <c r="H3175" s="16" t="s">
        <v>4838</v>
      </c>
      <c r="I3175" s="16" t="s">
        <v>198</v>
      </c>
      <c r="J3175" s="16" t="s">
        <v>197</v>
      </c>
      <c r="K3175" s="17" t="s">
        <v>31</v>
      </c>
      <c r="L3175" s="18" t="s">
        <v>4550</v>
      </c>
      <c r="M3175" s="195" t="s">
        <v>30</v>
      </c>
      <c r="N3175" s="16" t="s">
        <v>4834</v>
      </c>
      <c r="O3175" s="17" t="s">
        <v>304</v>
      </c>
      <c r="P3175" s="17" t="s">
        <v>524</v>
      </c>
      <c r="Q3175" s="17" t="s">
        <v>306</v>
      </c>
      <c r="R3175">
        <v>0</v>
      </c>
      <c r="S3175">
        <v>0</v>
      </c>
      <c r="T3175">
        <v>0</v>
      </c>
      <c r="U3175">
        <v>0</v>
      </c>
      <c r="V3175">
        <v>0</v>
      </c>
      <c r="W3175">
        <v>0</v>
      </c>
      <c r="X3175">
        <v>0</v>
      </c>
      <c r="Y3175">
        <v>0</v>
      </c>
      <c r="Z3175">
        <v>0</v>
      </c>
      <c r="AA3175">
        <v>0</v>
      </c>
      <c r="AB3175">
        <v>0</v>
      </c>
      <c r="AC3175">
        <v>0</v>
      </c>
      <c r="AD3175">
        <v>0</v>
      </c>
      <c r="AE3175">
        <v>0</v>
      </c>
      <c r="AF3175">
        <v>0</v>
      </c>
      <c r="AG3175" s="19">
        <v>0</v>
      </c>
      <c r="AH3175">
        <v>0</v>
      </c>
      <c r="AI3175">
        <v>0</v>
      </c>
      <c r="AJ3175">
        <v>0</v>
      </c>
      <c r="AK3175">
        <v>0</v>
      </c>
      <c r="AL3175">
        <v>0</v>
      </c>
      <c r="AM3175">
        <v>0</v>
      </c>
      <c r="AN3175">
        <v>0</v>
      </c>
      <c r="AO3175">
        <v>0</v>
      </c>
      <c r="AP3175">
        <v>0</v>
      </c>
      <c r="AQ3175">
        <v>0</v>
      </c>
      <c r="AR3175">
        <v>0</v>
      </c>
      <c r="AS3175">
        <v>0</v>
      </c>
      <c r="AT3175">
        <v>0</v>
      </c>
      <c r="AU3175">
        <v>0</v>
      </c>
      <c r="AV3175">
        <v>0</v>
      </c>
      <c r="AW3175">
        <v>0</v>
      </c>
      <c r="AX3175">
        <v>0</v>
      </c>
      <c r="AY3175">
        <v>0</v>
      </c>
      <c r="AZ3175">
        <v>0</v>
      </c>
      <c r="BA3175">
        <v>0</v>
      </c>
      <c r="BB3175">
        <v>0</v>
      </c>
      <c r="BC3175">
        <v>16000</v>
      </c>
      <c r="BD3175">
        <v>267000</v>
      </c>
      <c r="BE3175">
        <v>527000</v>
      </c>
      <c r="BF3175">
        <v>659000</v>
      </c>
      <c r="BG3175">
        <v>500000</v>
      </c>
      <c r="BH3175">
        <v>312000</v>
      </c>
      <c r="BI3175">
        <v>181000</v>
      </c>
      <c r="BJ3175">
        <v>6000</v>
      </c>
      <c r="BK3175">
        <v>0</v>
      </c>
      <c r="BL3175">
        <v>0</v>
      </c>
      <c r="BM3175">
        <v>0</v>
      </c>
      <c r="BN3175">
        <v>0</v>
      </c>
      <c r="BO3175">
        <v>0</v>
      </c>
      <c r="BP3175">
        <v>0</v>
      </c>
      <c r="BQ3175">
        <v>0</v>
      </c>
      <c r="BR3175">
        <v>0</v>
      </c>
      <c r="BS3175">
        <v>0</v>
      </c>
      <c r="BT3175">
        <v>0</v>
      </c>
      <c r="BU3175">
        <v>0</v>
      </c>
      <c r="BV3175">
        <v>0</v>
      </c>
      <c r="BW3175">
        <v>0</v>
      </c>
      <c r="BX3175" s="10">
        <v>0</v>
      </c>
      <c r="BY3175">
        <v>0</v>
      </c>
      <c r="BZ3175">
        <v>0</v>
      </c>
      <c r="CA3175">
        <v>0</v>
      </c>
      <c r="CB3175">
        <v>0</v>
      </c>
      <c r="CC3175">
        <v>0</v>
      </c>
      <c r="CD3175">
        <v>0</v>
      </c>
      <c r="CE3175">
        <v>0</v>
      </c>
    </row>
    <row r="3176" spans="1:83" x14ac:dyDescent="0.35">
      <c r="A3176" s="9" t="str">
        <f t="shared" si="49"/>
        <v>0179.504.16</v>
      </c>
      <c r="B3176" s="52" t="e">
        <f>+IF(MATCH(A3176,List!H$10:H$145,0),"Targeted")</f>
        <v>#N/A</v>
      </c>
      <c r="C3176" s="65"/>
      <c r="D3176" s="151" t="s">
        <v>7700</v>
      </c>
      <c r="E3176" s="16" t="s">
        <v>870</v>
      </c>
      <c r="F3176" s="16" t="s">
        <v>871</v>
      </c>
      <c r="G3176" s="16" t="s">
        <v>469</v>
      </c>
      <c r="H3176" s="16" t="s">
        <v>4838</v>
      </c>
      <c r="I3176" s="16" t="s">
        <v>1875</v>
      </c>
      <c r="J3176" s="16" t="s">
        <v>4841</v>
      </c>
      <c r="K3176" s="17" t="s">
        <v>31</v>
      </c>
      <c r="L3176" s="18" t="s">
        <v>4550</v>
      </c>
      <c r="M3176" s="195" t="s">
        <v>30</v>
      </c>
      <c r="N3176" s="16" t="s">
        <v>4834</v>
      </c>
      <c r="O3176" s="17" t="s">
        <v>346</v>
      </c>
      <c r="P3176" s="17" t="s">
        <v>305</v>
      </c>
      <c r="Q3176" s="17" t="s">
        <v>306</v>
      </c>
      <c r="R3176">
        <v>0</v>
      </c>
      <c r="S3176">
        <v>0</v>
      </c>
      <c r="T3176">
        <v>0</v>
      </c>
      <c r="U3176">
        <v>0</v>
      </c>
      <c r="V3176">
        <v>0</v>
      </c>
      <c r="W3176">
        <v>0</v>
      </c>
      <c r="X3176">
        <v>0</v>
      </c>
      <c r="Y3176">
        <v>0</v>
      </c>
      <c r="Z3176">
        <v>0</v>
      </c>
      <c r="AA3176">
        <v>0</v>
      </c>
      <c r="AB3176">
        <v>0</v>
      </c>
      <c r="AC3176">
        <v>0</v>
      </c>
      <c r="AD3176">
        <v>0</v>
      </c>
      <c r="AE3176">
        <v>0</v>
      </c>
      <c r="AF3176">
        <v>0</v>
      </c>
      <c r="AG3176" s="19">
        <v>0</v>
      </c>
      <c r="AH3176">
        <v>0</v>
      </c>
      <c r="AI3176">
        <v>0</v>
      </c>
      <c r="AJ3176">
        <v>0</v>
      </c>
      <c r="AK3176">
        <v>0</v>
      </c>
      <c r="AL3176">
        <v>0</v>
      </c>
      <c r="AM3176">
        <v>0</v>
      </c>
      <c r="AN3176">
        <v>0</v>
      </c>
      <c r="AO3176">
        <v>0</v>
      </c>
      <c r="AP3176">
        <v>0</v>
      </c>
      <c r="AQ3176">
        <v>0</v>
      </c>
      <c r="AR3176">
        <v>0</v>
      </c>
      <c r="AS3176">
        <v>0</v>
      </c>
      <c r="AT3176">
        <v>0</v>
      </c>
      <c r="AU3176">
        <v>0</v>
      </c>
      <c r="AV3176">
        <v>0</v>
      </c>
      <c r="AW3176">
        <v>0</v>
      </c>
      <c r="AX3176">
        <v>0</v>
      </c>
      <c r="AY3176">
        <v>0</v>
      </c>
      <c r="AZ3176">
        <v>0</v>
      </c>
      <c r="BA3176">
        <v>0</v>
      </c>
      <c r="BB3176">
        <v>-30000</v>
      </c>
      <c r="BC3176">
        <v>0</v>
      </c>
      <c r="BD3176">
        <v>0</v>
      </c>
      <c r="BE3176">
        <v>0</v>
      </c>
      <c r="BF3176">
        <v>8000</v>
      </c>
      <c r="BG3176">
        <v>-10000</v>
      </c>
      <c r="BH3176">
        <v>0</v>
      </c>
      <c r="BI3176">
        <v>33000</v>
      </c>
      <c r="BJ3176">
        <v>36000</v>
      </c>
      <c r="BK3176">
        <v>-139000</v>
      </c>
      <c r="BL3176">
        <v>-12000</v>
      </c>
      <c r="BM3176">
        <v>24000</v>
      </c>
      <c r="BN3176">
        <v>-392000</v>
      </c>
      <c r="BO3176">
        <v>183000</v>
      </c>
      <c r="BP3176">
        <v>309000</v>
      </c>
      <c r="BQ3176">
        <v>72000</v>
      </c>
      <c r="BR3176">
        <v>47000</v>
      </c>
      <c r="BS3176">
        <v>-50000</v>
      </c>
      <c r="BT3176">
        <v>-12000</v>
      </c>
      <c r="BU3176">
        <v>227000</v>
      </c>
      <c r="BV3176">
        <v>0</v>
      </c>
      <c r="BW3176">
        <v>11000</v>
      </c>
      <c r="BX3176">
        <v>0</v>
      </c>
      <c r="BY3176">
        <v>-62000</v>
      </c>
      <c r="BZ3176">
        <v>13000</v>
      </c>
      <c r="CA3176">
        <v>-82000</v>
      </c>
      <c r="CB3176">
        <v>738000</v>
      </c>
      <c r="CC3176">
        <v>875000</v>
      </c>
      <c r="CD3176">
        <v>861000</v>
      </c>
      <c r="CE3176">
        <v>902000</v>
      </c>
    </row>
    <row r="3177" spans="1:83" x14ac:dyDescent="0.35">
      <c r="A3177" s="9" t="str">
        <f t="shared" si="49"/>
        <v>0179.504.16</v>
      </c>
      <c r="B3177" s="52" t="e">
        <f>+IF(MATCH(A3177,List!H$10:H$145,0),"Targeted")</f>
        <v>#N/A</v>
      </c>
      <c r="C3177" s="65"/>
      <c r="D3177" s="151" t="s">
        <v>7700</v>
      </c>
      <c r="E3177" s="16" t="s">
        <v>870</v>
      </c>
      <c r="F3177" s="16" t="s">
        <v>871</v>
      </c>
      <c r="G3177" s="16" t="s">
        <v>469</v>
      </c>
      <c r="H3177" s="16" t="s">
        <v>4838</v>
      </c>
      <c r="I3177" s="16" t="s">
        <v>1875</v>
      </c>
      <c r="J3177" s="16" t="s">
        <v>4841</v>
      </c>
      <c r="K3177" s="17" t="s">
        <v>31</v>
      </c>
      <c r="L3177" s="18" t="s">
        <v>4550</v>
      </c>
      <c r="M3177" s="195" t="s">
        <v>30</v>
      </c>
      <c r="N3177" s="16" t="s">
        <v>4834</v>
      </c>
      <c r="O3177" s="17" t="s">
        <v>346</v>
      </c>
      <c r="P3177" s="17" t="s">
        <v>524</v>
      </c>
      <c r="Q3177" s="17" t="s">
        <v>306</v>
      </c>
      <c r="R3177">
        <v>0</v>
      </c>
      <c r="S3177">
        <v>0</v>
      </c>
      <c r="T3177">
        <v>0</v>
      </c>
      <c r="U3177">
        <v>0</v>
      </c>
      <c r="V3177">
        <v>0</v>
      </c>
      <c r="W3177">
        <v>0</v>
      </c>
      <c r="X3177">
        <v>0</v>
      </c>
      <c r="Y3177">
        <v>0</v>
      </c>
      <c r="Z3177">
        <v>0</v>
      </c>
      <c r="AA3177">
        <v>0</v>
      </c>
      <c r="AB3177">
        <v>0</v>
      </c>
      <c r="AC3177">
        <v>63600</v>
      </c>
      <c r="AD3177">
        <v>60011</v>
      </c>
      <c r="AE3177">
        <v>-18666</v>
      </c>
      <c r="AF3177">
        <v>181831</v>
      </c>
      <c r="AG3177" s="19">
        <v>-26302</v>
      </c>
      <c r="AH3177">
        <v>53034</v>
      </c>
      <c r="AI3177">
        <v>46356</v>
      </c>
      <c r="AJ3177">
        <v>65133</v>
      </c>
      <c r="AK3177">
        <v>23968</v>
      </c>
      <c r="AL3177">
        <v>50740</v>
      </c>
      <c r="AM3177">
        <v>23823</v>
      </c>
      <c r="AN3177">
        <v>-5450</v>
      </c>
      <c r="AO3177">
        <v>16362</v>
      </c>
      <c r="AP3177">
        <v>-26522</v>
      </c>
      <c r="AQ3177">
        <v>24527</v>
      </c>
      <c r="AR3177">
        <v>37953</v>
      </c>
      <c r="AS3177">
        <v>28684</v>
      </c>
      <c r="AT3177">
        <v>-21648</v>
      </c>
      <c r="AU3177">
        <v>22599</v>
      </c>
      <c r="AV3177">
        <v>-24601</v>
      </c>
      <c r="AW3177">
        <v>-37526</v>
      </c>
      <c r="AX3177">
        <v>23485</v>
      </c>
      <c r="AY3177">
        <v>245816</v>
      </c>
      <c r="AZ3177">
        <v>34000</v>
      </c>
      <c r="BA3177">
        <v>96000</v>
      </c>
      <c r="BB3177">
        <v>105000</v>
      </c>
      <c r="BC3177">
        <v>219000</v>
      </c>
      <c r="BD3177">
        <v>45000</v>
      </c>
      <c r="BE3177">
        <v>225000</v>
      </c>
      <c r="BF3177">
        <v>119000</v>
      </c>
      <c r="BG3177">
        <v>157000</v>
      </c>
      <c r="BH3177">
        <v>167000</v>
      </c>
      <c r="BI3177">
        <v>163000</v>
      </c>
      <c r="BJ3177">
        <v>137000</v>
      </c>
      <c r="BK3177">
        <v>155000</v>
      </c>
      <c r="BL3177">
        <v>118000</v>
      </c>
      <c r="BM3177">
        <v>148000</v>
      </c>
      <c r="BN3177">
        <v>35000</v>
      </c>
      <c r="BO3177">
        <v>95000</v>
      </c>
      <c r="BP3177">
        <v>84000</v>
      </c>
      <c r="BQ3177">
        <v>64000</v>
      </c>
      <c r="BR3177">
        <v>44000</v>
      </c>
      <c r="BS3177">
        <v>125000</v>
      </c>
      <c r="BT3177">
        <v>100000</v>
      </c>
      <c r="BU3177">
        <v>-177000</v>
      </c>
      <c r="BV3177">
        <v>62000</v>
      </c>
      <c r="BW3177">
        <v>37000</v>
      </c>
      <c r="BX3177">
        <v>53000</v>
      </c>
      <c r="BY3177">
        <v>88000</v>
      </c>
      <c r="BZ3177">
        <v>84000</v>
      </c>
      <c r="CA3177">
        <v>76000</v>
      </c>
      <c r="CB3177">
        <v>-684000</v>
      </c>
      <c r="CC3177">
        <v>-811000</v>
      </c>
      <c r="CD3177">
        <v>-798000</v>
      </c>
      <c r="CE3177">
        <v>-836000</v>
      </c>
    </row>
    <row r="3178" spans="1:83" x14ac:dyDescent="0.35">
      <c r="A3178" s="9" t="str">
        <f t="shared" si="49"/>
        <v>0179.504.16</v>
      </c>
      <c r="B3178" s="52" t="e">
        <f>+IF(MATCH(A3178,List!H$10:H$145,0),"Targeted")</f>
        <v>#N/A</v>
      </c>
      <c r="C3178" s="65"/>
      <c r="D3178" s="151"/>
      <c r="E3178" s="16" t="s">
        <v>870</v>
      </c>
      <c r="F3178" s="16" t="s">
        <v>871</v>
      </c>
      <c r="G3178" s="16" t="s">
        <v>469</v>
      </c>
      <c r="H3178" s="16" t="s">
        <v>4838</v>
      </c>
      <c r="I3178" s="16" t="s">
        <v>1875</v>
      </c>
      <c r="J3178" s="16" t="s">
        <v>4841</v>
      </c>
      <c r="K3178" s="17" t="s">
        <v>31</v>
      </c>
      <c r="L3178" s="18" t="s">
        <v>4550</v>
      </c>
      <c r="M3178" s="195" t="s">
        <v>30</v>
      </c>
      <c r="N3178" s="16" t="s">
        <v>4834</v>
      </c>
      <c r="O3178" s="17" t="s">
        <v>304</v>
      </c>
      <c r="P3178" s="17" t="s">
        <v>305</v>
      </c>
      <c r="Q3178" s="17" t="s">
        <v>306</v>
      </c>
      <c r="R3178">
        <v>0</v>
      </c>
      <c r="S3178">
        <v>0</v>
      </c>
      <c r="T3178">
        <v>0</v>
      </c>
      <c r="U3178">
        <v>0</v>
      </c>
      <c r="V3178">
        <v>0</v>
      </c>
      <c r="W3178">
        <v>0</v>
      </c>
      <c r="X3178">
        <v>0</v>
      </c>
      <c r="Y3178">
        <v>0</v>
      </c>
      <c r="Z3178">
        <v>0</v>
      </c>
      <c r="AA3178">
        <v>0</v>
      </c>
      <c r="AB3178">
        <v>0</v>
      </c>
      <c r="AC3178">
        <v>0</v>
      </c>
      <c r="AD3178">
        <v>0</v>
      </c>
      <c r="AE3178">
        <v>0</v>
      </c>
      <c r="AF3178">
        <v>0</v>
      </c>
      <c r="AG3178" s="19">
        <v>0</v>
      </c>
      <c r="AH3178">
        <v>0</v>
      </c>
      <c r="AI3178">
        <v>0</v>
      </c>
      <c r="AJ3178">
        <v>0</v>
      </c>
      <c r="AK3178">
        <v>0</v>
      </c>
      <c r="AL3178">
        <v>0</v>
      </c>
      <c r="AM3178">
        <v>0</v>
      </c>
      <c r="AN3178">
        <v>0</v>
      </c>
      <c r="AO3178">
        <v>0</v>
      </c>
      <c r="AP3178">
        <v>0</v>
      </c>
      <c r="AQ3178">
        <v>0</v>
      </c>
      <c r="AR3178">
        <v>0</v>
      </c>
      <c r="AS3178">
        <v>0</v>
      </c>
      <c r="AT3178">
        <v>0</v>
      </c>
      <c r="AU3178">
        <v>0</v>
      </c>
      <c r="AV3178">
        <v>0</v>
      </c>
      <c r="AW3178">
        <v>0</v>
      </c>
      <c r="AX3178">
        <v>0</v>
      </c>
      <c r="AY3178">
        <v>0</v>
      </c>
      <c r="AZ3178">
        <v>0</v>
      </c>
      <c r="BA3178">
        <v>0</v>
      </c>
      <c r="BB3178">
        <v>0</v>
      </c>
      <c r="BC3178">
        <v>0</v>
      </c>
      <c r="BD3178">
        <v>0</v>
      </c>
      <c r="BE3178">
        <v>0</v>
      </c>
      <c r="BF3178">
        <v>0</v>
      </c>
      <c r="BG3178">
        <v>0</v>
      </c>
      <c r="BH3178">
        <v>0</v>
      </c>
      <c r="BI3178">
        <v>0</v>
      </c>
      <c r="BJ3178">
        <v>0</v>
      </c>
      <c r="BK3178">
        <v>0</v>
      </c>
      <c r="BL3178">
        <v>0</v>
      </c>
      <c r="BM3178">
        <v>0</v>
      </c>
      <c r="BN3178">
        <v>6000</v>
      </c>
      <c r="BO3178">
        <v>7000</v>
      </c>
      <c r="BP3178">
        <v>16000</v>
      </c>
      <c r="BQ3178">
        <v>17000</v>
      </c>
      <c r="BR3178">
        <v>12000</v>
      </c>
      <c r="BS3178">
        <v>11000</v>
      </c>
      <c r="BT3178">
        <v>15000</v>
      </c>
      <c r="BU3178">
        <v>22000</v>
      </c>
      <c r="BV3178">
        <v>25000</v>
      </c>
      <c r="BW3178">
        <v>31000</v>
      </c>
      <c r="BX3178" s="10">
        <v>34000</v>
      </c>
      <c r="BY3178">
        <v>21000</v>
      </c>
      <c r="BZ3178">
        <v>20000</v>
      </c>
      <c r="CA3178">
        <v>100000</v>
      </c>
      <c r="CB3178">
        <v>772000</v>
      </c>
      <c r="CC3178">
        <v>820000</v>
      </c>
      <c r="CD3178">
        <v>820000</v>
      </c>
      <c r="CE3178">
        <v>820000</v>
      </c>
    </row>
    <row r="3179" spans="1:83" x14ac:dyDescent="0.35">
      <c r="A3179" s="9" t="str">
        <f t="shared" si="49"/>
        <v>0181.504.16</v>
      </c>
      <c r="B3179" s="52" t="str">
        <f>+IF(MATCH(A3179,List!H$10:H$145,0),"Targeted")</f>
        <v>Targeted</v>
      </c>
      <c r="C3179" s="65"/>
      <c r="D3179" s="151" t="s">
        <v>7700</v>
      </c>
      <c r="E3179" s="16" t="s">
        <v>870</v>
      </c>
      <c r="F3179" s="16" t="s">
        <v>871</v>
      </c>
      <c r="G3179" s="16" t="s">
        <v>469</v>
      </c>
      <c r="H3179" s="16" t="s">
        <v>4838</v>
      </c>
      <c r="I3179" s="16" t="s">
        <v>37</v>
      </c>
      <c r="J3179" s="16" t="s">
        <v>4842</v>
      </c>
      <c r="K3179" s="17" t="s">
        <v>31</v>
      </c>
      <c r="L3179" s="18" t="s">
        <v>4550</v>
      </c>
      <c r="M3179" s="195" t="s">
        <v>30</v>
      </c>
      <c r="N3179" s="16" t="s">
        <v>4834</v>
      </c>
      <c r="O3179" s="17" t="s">
        <v>346</v>
      </c>
      <c r="P3179" s="17" t="s">
        <v>305</v>
      </c>
      <c r="Q3179" s="17" t="s">
        <v>306</v>
      </c>
      <c r="R3179">
        <v>0</v>
      </c>
      <c r="S3179">
        <v>0</v>
      </c>
      <c r="T3179">
        <v>0</v>
      </c>
      <c r="U3179">
        <v>0</v>
      </c>
      <c r="V3179">
        <v>0</v>
      </c>
      <c r="W3179">
        <v>0</v>
      </c>
      <c r="X3179">
        <v>0</v>
      </c>
      <c r="Y3179">
        <v>0</v>
      </c>
      <c r="Z3179">
        <v>0</v>
      </c>
      <c r="AA3179">
        <v>0</v>
      </c>
      <c r="AB3179">
        <v>0</v>
      </c>
      <c r="AC3179">
        <v>0</v>
      </c>
      <c r="AD3179">
        <v>0</v>
      </c>
      <c r="AE3179">
        <v>0</v>
      </c>
      <c r="AF3179">
        <v>0</v>
      </c>
      <c r="AG3179" s="19">
        <v>0</v>
      </c>
      <c r="AH3179">
        <v>0</v>
      </c>
      <c r="AI3179">
        <v>0</v>
      </c>
      <c r="AJ3179">
        <v>0</v>
      </c>
      <c r="AK3179">
        <v>0</v>
      </c>
      <c r="AL3179">
        <v>0</v>
      </c>
      <c r="AM3179">
        <v>0</v>
      </c>
      <c r="AN3179">
        <v>0</v>
      </c>
      <c r="AO3179">
        <v>0</v>
      </c>
      <c r="AP3179">
        <v>0</v>
      </c>
      <c r="AQ3179">
        <v>0</v>
      </c>
      <c r="AR3179">
        <v>0</v>
      </c>
      <c r="AS3179">
        <v>0</v>
      </c>
      <c r="AT3179">
        <v>0</v>
      </c>
      <c r="AU3179">
        <v>0</v>
      </c>
      <c r="AV3179">
        <v>0</v>
      </c>
      <c r="AW3179">
        <v>0</v>
      </c>
      <c r="AX3179">
        <v>0</v>
      </c>
      <c r="AY3179">
        <v>0</v>
      </c>
      <c r="AZ3179">
        <v>0</v>
      </c>
      <c r="BA3179">
        <v>0</v>
      </c>
      <c r="BB3179">
        <v>0</v>
      </c>
      <c r="BC3179">
        <v>0</v>
      </c>
      <c r="BD3179">
        <v>0</v>
      </c>
      <c r="BE3179">
        <v>0</v>
      </c>
      <c r="BF3179">
        <v>0</v>
      </c>
      <c r="BG3179">
        <v>0</v>
      </c>
      <c r="BH3179">
        <v>0</v>
      </c>
      <c r="BI3179">
        <v>0</v>
      </c>
      <c r="BJ3179">
        <v>0</v>
      </c>
      <c r="BK3179">
        <v>0</v>
      </c>
      <c r="BL3179">
        <v>0</v>
      </c>
      <c r="BM3179">
        <v>0</v>
      </c>
      <c r="BN3179">
        <v>1611000</v>
      </c>
      <c r="BO3179">
        <v>1848000</v>
      </c>
      <c r="BP3179">
        <v>1659000</v>
      </c>
      <c r="BQ3179">
        <v>1774000</v>
      </c>
      <c r="BR3179">
        <v>1577000</v>
      </c>
      <c r="BS3179">
        <v>1596000</v>
      </c>
      <c r="BT3179">
        <v>1623000</v>
      </c>
      <c r="BU3179">
        <v>1640000</v>
      </c>
      <c r="BV3179">
        <v>1595000</v>
      </c>
      <c r="BW3179">
        <v>1529000</v>
      </c>
      <c r="BX3179">
        <v>1523000</v>
      </c>
      <c r="BY3179">
        <v>1579000</v>
      </c>
      <c r="BZ3179">
        <v>1647000</v>
      </c>
      <c r="CA3179">
        <v>1647000</v>
      </c>
      <c r="CB3179">
        <v>1715000</v>
      </c>
      <c r="CC3179">
        <v>1790000</v>
      </c>
      <c r="CD3179">
        <v>1828000</v>
      </c>
      <c r="CE3179">
        <v>1868000</v>
      </c>
    </row>
    <row r="3180" spans="1:83" x14ac:dyDescent="0.35">
      <c r="A3180" s="9" t="str">
        <f t="shared" si="49"/>
        <v>0187.504.16</v>
      </c>
      <c r="B3180" s="52" t="e">
        <f>+IF(MATCH(A3180,List!H$10:H$145,0),"Targeted")</f>
        <v>#N/A</v>
      </c>
      <c r="C3180" s="65"/>
      <c r="D3180" s="151"/>
      <c r="E3180" s="16" t="s">
        <v>870</v>
      </c>
      <c r="F3180" s="16" t="s">
        <v>871</v>
      </c>
      <c r="G3180" s="16" t="s">
        <v>469</v>
      </c>
      <c r="H3180" s="16" t="s">
        <v>4838</v>
      </c>
      <c r="I3180" s="16" t="s">
        <v>4179</v>
      </c>
      <c r="J3180" s="16" t="s">
        <v>4843</v>
      </c>
      <c r="K3180" s="17" t="s">
        <v>31</v>
      </c>
      <c r="L3180" s="18" t="s">
        <v>4550</v>
      </c>
      <c r="M3180" s="195" t="s">
        <v>30</v>
      </c>
      <c r="N3180" s="16" t="s">
        <v>4834</v>
      </c>
      <c r="O3180" s="17" t="s">
        <v>304</v>
      </c>
      <c r="P3180" s="17" t="s">
        <v>524</v>
      </c>
      <c r="Q3180" s="17" t="s">
        <v>306</v>
      </c>
      <c r="R3180">
        <v>0</v>
      </c>
      <c r="S3180">
        <v>0</v>
      </c>
      <c r="T3180">
        <v>0</v>
      </c>
      <c r="U3180">
        <v>0</v>
      </c>
      <c r="V3180">
        <v>0</v>
      </c>
      <c r="W3180">
        <v>0</v>
      </c>
      <c r="X3180">
        <v>0</v>
      </c>
      <c r="Y3180">
        <v>0</v>
      </c>
      <c r="Z3180">
        <v>0</v>
      </c>
      <c r="AA3180">
        <v>0</v>
      </c>
      <c r="AB3180">
        <v>0</v>
      </c>
      <c r="AC3180">
        <v>0</v>
      </c>
      <c r="AD3180">
        <v>0</v>
      </c>
      <c r="AE3180">
        <v>0</v>
      </c>
      <c r="AF3180">
        <v>0</v>
      </c>
      <c r="AG3180" s="19">
        <v>0</v>
      </c>
      <c r="AH3180">
        <v>0</v>
      </c>
      <c r="AI3180">
        <v>0</v>
      </c>
      <c r="AJ3180">
        <v>0</v>
      </c>
      <c r="AK3180">
        <v>0</v>
      </c>
      <c r="AL3180">
        <v>0</v>
      </c>
      <c r="AM3180">
        <v>0</v>
      </c>
      <c r="AN3180">
        <v>0</v>
      </c>
      <c r="AO3180">
        <v>0</v>
      </c>
      <c r="AP3180">
        <v>0</v>
      </c>
      <c r="AQ3180">
        <v>0</v>
      </c>
      <c r="AR3180">
        <v>0</v>
      </c>
      <c r="AS3180">
        <v>0</v>
      </c>
      <c r="AT3180">
        <v>0</v>
      </c>
      <c r="AU3180">
        <v>0</v>
      </c>
      <c r="AV3180">
        <v>0</v>
      </c>
      <c r="AW3180">
        <v>0</v>
      </c>
      <c r="AX3180">
        <v>0</v>
      </c>
      <c r="AY3180">
        <v>0</v>
      </c>
      <c r="AZ3180">
        <v>0</v>
      </c>
      <c r="BA3180">
        <v>0</v>
      </c>
      <c r="BB3180">
        <v>0</v>
      </c>
      <c r="BC3180">
        <v>0</v>
      </c>
      <c r="BD3180">
        <v>0</v>
      </c>
      <c r="BE3180">
        <v>0</v>
      </c>
      <c r="BF3180">
        <v>0</v>
      </c>
      <c r="BG3180">
        <v>0</v>
      </c>
      <c r="BH3180">
        <v>0</v>
      </c>
      <c r="BI3180">
        <v>0</v>
      </c>
      <c r="BJ3180">
        <v>0</v>
      </c>
      <c r="BK3180">
        <v>0</v>
      </c>
      <c r="BL3180">
        <v>0</v>
      </c>
      <c r="BM3180">
        <v>0</v>
      </c>
      <c r="BN3180">
        <v>0</v>
      </c>
      <c r="BO3180">
        <v>0</v>
      </c>
      <c r="BP3180">
        <v>0</v>
      </c>
      <c r="BQ3180">
        <v>40000</v>
      </c>
      <c r="BR3180">
        <v>205000</v>
      </c>
      <c r="BS3180">
        <v>356000</v>
      </c>
      <c r="BT3180">
        <v>433000</v>
      </c>
      <c r="BU3180">
        <v>389000</v>
      </c>
      <c r="BV3180">
        <v>257000</v>
      </c>
      <c r="BW3180">
        <v>124000</v>
      </c>
      <c r="BX3180" s="10">
        <v>18000</v>
      </c>
      <c r="BY3180">
        <v>0</v>
      </c>
      <c r="BZ3180">
        <v>0</v>
      </c>
      <c r="CA3180">
        <v>0</v>
      </c>
      <c r="CB3180">
        <v>0</v>
      </c>
      <c r="CC3180">
        <v>0</v>
      </c>
      <c r="CD3180">
        <v>0</v>
      </c>
      <c r="CE3180">
        <v>0</v>
      </c>
    </row>
    <row r="3181" spans="1:83" x14ac:dyDescent="0.35">
      <c r="A3181" s="9" t="str">
        <f t="shared" si="49"/>
        <v>0326.504.16</v>
      </c>
      <c r="B3181" s="52" t="e">
        <f>+IF(MATCH(A3181,List!H$10:H$145,0),"Targeted")</f>
        <v>#N/A</v>
      </c>
      <c r="C3181" s="65"/>
      <c r="D3181" s="151"/>
      <c r="E3181" s="16" t="s">
        <v>870</v>
      </c>
      <c r="F3181" s="16" t="s">
        <v>871</v>
      </c>
      <c r="G3181" s="16" t="s">
        <v>469</v>
      </c>
      <c r="H3181" s="16" t="s">
        <v>4838</v>
      </c>
      <c r="I3181" s="16" t="s">
        <v>4844</v>
      </c>
      <c r="J3181" s="16" t="s">
        <v>4845</v>
      </c>
      <c r="K3181" s="17" t="s">
        <v>31</v>
      </c>
      <c r="L3181" s="18" t="s">
        <v>4550</v>
      </c>
      <c r="M3181" s="195" t="s">
        <v>30</v>
      </c>
      <c r="N3181" s="16" t="s">
        <v>4834</v>
      </c>
      <c r="O3181" s="17" t="s">
        <v>304</v>
      </c>
      <c r="P3181" s="17" t="s">
        <v>305</v>
      </c>
      <c r="Q3181" s="17" t="s">
        <v>306</v>
      </c>
      <c r="R3181">
        <v>0</v>
      </c>
      <c r="S3181">
        <v>0</v>
      </c>
      <c r="T3181">
        <v>0</v>
      </c>
      <c r="U3181">
        <v>0</v>
      </c>
      <c r="V3181">
        <v>0</v>
      </c>
      <c r="W3181">
        <v>0</v>
      </c>
      <c r="X3181">
        <v>0</v>
      </c>
      <c r="Y3181">
        <v>0</v>
      </c>
      <c r="Z3181">
        <v>0</v>
      </c>
      <c r="AA3181">
        <v>0</v>
      </c>
      <c r="AB3181">
        <v>0</v>
      </c>
      <c r="AC3181">
        <v>0</v>
      </c>
      <c r="AD3181">
        <v>0</v>
      </c>
      <c r="AE3181">
        <v>0</v>
      </c>
      <c r="AF3181">
        <v>0</v>
      </c>
      <c r="AG3181" s="19">
        <v>0</v>
      </c>
      <c r="AH3181">
        <v>0</v>
      </c>
      <c r="AI3181">
        <v>0</v>
      </c>
      <c r="AJ3181">
        <v>0</v>
      </c>
      <c r="AK3181">
        <v>0</v>
      </c>
      <c r="AL3181">
        <v>0</v>
      </c>
      <c r="AM3181">
        <v>0</v>
      </c>
      <c r="AN3181">
        <v>0</v>
      </c>
      <c r="AO3181">
        <v>0</v>
      </c>
      <c r="AP3181">
        <v>0</v>
      </c>
      <c r="AQ3181">
        <v>0</v>
      </c>
      <c r="AR3181">
        <v>0</v>
      </c>
      <c r="AS3181">
        <v>0</v>
      </c>
      <c r="AT3181">
        <v>0</v>
      </c>
      <c r="AU3181">
        <v>0</v>
      </c>
      <c r="AV3181">
        <v>0</v>
      </c>
      <c r="AW3181">
        <v>0</v>
      </c>
      <c r="AX3181">
        <v>0</v>
      </c>
      <c r="AY3181">
        <v>0</v>
      </c>
      <c r="AZ3181">
        <v>0</v>
      </c>
      <c r="BA3181">
        <v>0</v>
      </c>
      <c r="BB3181">
        <v>0</v>
      </c>
      <c r="BC3181">
        <v>0</v>
      </c>
      <c r="BD3181">
        <v>0</v>
      </c>
      <c r="BE3181">
        <v>0</v>
      </c>
      <c r="BF3181">
        <v>0</v>
      </c>
      <c r="BG3181">
        <v>0</v>
      </c>
      <c r="BH3181">
        <v>0</v>
      </c>
      <c r="BI3181">
        <v>0</v>
      </c>
      <c r="BJ3181">
        <v>0</v>
      </c>
      <c r="BK3181">
        <v>1000</v>
      </c>
      <c r="BL3181">
        <v>0</v>
      </c>
      <c r="BM3181">
        <v>0</v>
      </c>
      <c r="BN3181">
        <v>0</v>
      </c>
      <c r="BO3181">
        <v>1000</v>
      </c>
      <c r="BP3181">
        <v>0</v>
      </c>
      <c r="BQ3181">
        <v>0</v>
      </c>
      <c r="BR3181">
        <v>0</v>
      </c>
      <c r="BS3181">
        <v>-2000</v>
      </c>
      <c r="BT3181">
        <v>0</v>
      </c>
      <c r="BU3181">
        <v>0</v>
      </c>
      <c r="BV3181">
        <v>0</v>
      </c>
      <c r="BW3181">
        <v>0</v>
      </c>
      <c r="BX3181" s="10">
        <v>0</v>
      </c>
      <c r="BY3181">
        <v>0</v>
      </c>
      <c r="BZ3181">
        <v>0</v>
      </c>
      <c r="CA3181">
        <v>0</v>
      </c>
      <c r="CB3181">
        <v>0</v>
      </c>
      <c r="CC3181">
        <v>0</v>
      </c>
      <c r="CD3181">
        <v>0</v>
      </c>
      <c r="CE3181">
        <v>0</v>
      </c>
    </row>
    <row r="3182" spans="1:83" x14ac:dyDescent="0.35">
      <c r="A3182" s="9" t="str">
        <f t="shared" si="49"/>
        <v>0326.504.16</v>
      </c>
      <c r="B3182" s="52" t="e">
        <f>+IF(MATCH(A3182,List!H$10:H$145,0),"Targeted")</f>
        <v>#N/A</v>
      </c>
      <c r="C3182" s="65"/>
      <c r="D3182" s="151"/>
      <c r="E3182" s="16" t="s">
        <v>870</v>
      </c>
      <c r="F3182" s="16" t="s">
        <v>871</v>
      </c>
      <c r="G3182" s="16" t="s">
        <v>469</v>
      </c>
      <c r="H3182" s="16" t="s">
        <v>4838</v>
      </c>
      <c r="I3182" s="16" t="s">
        <v>4844</v>
      </c>
      <c r="J3182" s="16" t="s">
        <v>4845</v>
      </c>
      <c r="K3182" s="17" t="s">
        <v>31</v>
      </c>
      <c r="L3182" s="18" t="s">
        <v>4550</v>
      </c>
      <c r="M3182" s="195" t="s">
        <v>30</v>
      </c>
      <c r="N3182" s="16" t="s">
        <v>4834</v>
      </c>
      <c r="O3182" s="17" t="s">
        <v>304</v>
      </c>
      <c r="P3182" s="17" t="s">
        <v>524</v>
      </c>
      <c r="Q3182" s="17" t="s">
        <v>306</v>
      </c>
      <c r="R3182">
        <v>0</v>
      </c>
      <c r="S3182">
        <v>0</v>
      </c>
      <c r="T3182">
        <v>0</v>
      </c>
      <c r="U3182">
        <v>0</v>
      </c>
      <c r="V3182">
        <v>0</v>
      </c>
      <c r="W3182">
        <v>0</v>
      </c>
      <c r="X3182">
        <v>0</v>
      </c>
      <c r="Y3182">
        <v>0</v>
      </c>
      <c r="Z3182">
        <v>0</v>
      </c>
      <c r="AA3182">
        <v>0</v>
      </c>
      <c r="AB3182">
        <v>0</v>
      </c>
      <c r="AC3182">
        <v>0</v>
      </c>
      <c r="AD3182">
        <v>0</v>
      </c>
      <c r="AE3182">
        <v>0</v>
      </c>
      <c r="AF3182">
        <v>0</v>
      </c>
      <c r="AG3182" s="19">
        <v>0</v>
      </c>
      <c r="AH3182">
        <v>0</v>
      </c>
      <c r="AI3182">
        <v>0</v>
      </c>
      <c r="AJ3182">
        <v>0</v>
      </c>
      <c r="AK3182">
        <v>0</v>
      </c>
      <c r="AL3182">
        <v>0</v>
      </c>
      <c r="AM3182">
        <v>0</v>
      </c>
      <c r="AN3182">
        <v>0</v>
      </c>
      <c r="AO3182">
        <v>0</v>
      </c>
      <c r="AP3182">
        <v>0</v>
      </c>
      <c r="AQ3182">
        <v>0</v>
      </c>
      <c r="AR3182">
        <v>0</v>
      </c>
      <c r="AS3182">
        <v>0</v>
      </c>
      <c r="AT3182">
        <v>17304</v>
      </c>
      <c r="AU3182">
        <v>2708</v>
      </c>
      <c r="AV3182">
        <v>51219</v>
      </c>
      <c r="AW3182">
        <v>65346</v>
      </c>
      <c r="AX3182">
        <v>76914</v>
      </c>
      <c r="AY3182">
        <v>74203</v>
      </c>
      <c r="AZ3182">
        <v>103000</v>
      </c>
      <c r="BA3182">
        <v>99000</v>
      </c>
      <c r="BB3182">
        <v>120000</v>
      </c>
      <c r="BC3182">
        <v>95000</v>
      </c>
      <c r="BD3182">
        <v>100000</v>
      </c>
      <c r="BE3182">
        <v>133000</v>
      </c>
      <c r="BF3182">
        <v>141000</v>
      </c>
      <c r="BG3182">
        <v>142000</v>
      </c>
      <c r="BH3182">
        <v>212000</v>
      </c>
      <c r="BI3182">
        <v>179000</v>
      </c>
      <c r="BJ3182">
        <v>244000</v>
      </c>
      <c r="BK3182">
        <v>235000</v>
      </c>
      <c r="BL3182">
        <v>217000</v>
      </c>
      <c r="BM3182">
        <v>241000</v>
      </c>
      <c r="BN3182">
        <v>276000</v>
      </c>
      <c r="BO3182">
        <v>490000</v>
      </c>
      <c r="BP3182">
        <v>393000</v>
      </c>
      <c r="BQ3182">
        <v>369000</v>
      </c>
      <c r="BR3182">
        <v>265000</v>
      </c>
      <c r="BS3182">
        <v>273000</v>
      </c>
      <c r="BT3182">
        <v>237000</v>
      </c>
      <c r="BU3182">
        <v>199000</v>
      </c>
      <c r="BV3182">
        <v>229000</v>
      </c>
      <c r="BW3182">
        <v>202000</v>
      </c>
      <c r="BX3182" s="10">
        <v>182000</v>
      </c>
      <c r="BY3182">
        <v>175000</v>
      </c>
      <c r="BZ3182">
        <v>154000</v>
      </c>
      <c r="CA3182">
        <v>201000</v>
      </c>
      <c r="CB3182">
        <v>177000</v>
      </c>
      <c r="CC3182">
        <v>135000</v>
      </c>
      <c r="CD3182">
        <v>116000</v>
      </c>
      <c r="CE3182">
        <v>119000</v>
      </c>
    </row>
    <row r="3183" spans="1:83" x14ac:dyDescent="0.35">
      <c r="A3183" s="9" t="str">
        <f t="shared" si="49"/>
        <v>8042.504.16</v>
      </c>
      <c r="B3183" s="52" t="e">
        <f>+IF(MATCH(A3183,List!H$10:H$145,0),"Targeted")</f>
        <v>#N/A</v>
      </c>
      <c r="C3183" s="65"/>
      <c r="D3183" s="151" t="s">
        <v>7700</v>
      </c>
      <c r="E3183" s="16" t="s">
        <v>870</v>
      </c>
      <c r="F3183" s="16" t="s">
        <v>871</v>
      </c>
      <c r="G3183" s="16" t="s">
        <v>469</v>
      </c>
      <c r="H3183" s="16" t="s">
        <v>4838</v>
      </c>
      <c r="I3183" s="16" t="s">
        <v>4846</v>
      </c>
      <c r="J3183" s="16" t="s">
        <v>4847</v>
      </c>
      <c r="K3183" s="17" t="s">
        <v>31</v>
      </c>
      <c r="L3183" s="18" t="s">
        <v>4550</v>
      </c>
      <c r="M3183" s="195" t="s">
        <v>30</v>
      </c>
      <c r="N3183" s="16" t="s">
        <v>4834</v>
      </c>
      <c r="O3183" s="17" t="s">
        <v>346</v>
      </c>
      <c r="P3183" s="17" t="s">
        <v>305</v>
      </c>
      <c r="Q3183" s="17" t="s">
        <v>306</v>
      </c>
      <c r="R3183">
        <v>7020</v>
      </c>
      <c r="S3183">
        <v>8086</v>
      </c>
      <c r="T3183">
        <v>8980</v>
      </c>
      <c r="U3183">
        <v>9350</v>
      </c>
      <c r="V3183">
        <v>11845</v>
      </c>
      <c r="W3183">
        <v>12722</v>
      </c>
      <c r="X3183">
        <v>12593</v>
      </c>
      <c r="Y3183">
        <v>15217</v>
      </c>
      <c r="Z3183">
        <v>14000</v>
      </c>
      <c r="AA3183">
        <v>17000</v>
      </c>
      <c r="AB3183">
        <v>18848</v>
      </c>
      <c r="AC3183">
        <v>19766</v>
      </c>
      <c r="AD3183">
        <v>15883</v>
      </c>
      <c r="AE3183">
        <v>19836</v>
      </c>
      <c r="AF3183">
        <v>21120</v>
      </c>
      <c r="AG3183" s="19">
        <v>5334</v>
      </c>
      <c r="AH3183">
        <v>22736</v>
      </c>
      <c r="AI3183">
        <v>23916</v>
      </c>
      <c r="AJ3183">
        <v>25721</v>
      </c>
      <c r="AK3183">
        <v>22248</v>
      </c>
      <c r="AL3183">
        <v>23089</v>
      </c>
      <c r="AM3183">
        <v>22165</v>
      </c>
      <c r="AN3183">
        <v>21962</v>
      </c>
      <c r="AO3183">
        <v>19530</v>
      </c>
      <c r="AP3183">
        <v>26615</v>
      </c>
      <c r="AQ3183">
        <v>28889</v>
      </c>
      <c r="AR3183">
        <v>28984</v>
      </c>
      <c r="AS3183">
        <v>59029</v>
      </c>
      <c r="AT3183">
        <v>65853</v>
      </c>
      <c r="AU3183">
        <v>71381</v>
      </c>
      <c r="AV3183">
        <v>76612</v>
      </c>
      <c r="AW3183">
        <v>78755</v>
      </c>
      <c r="AX3183">
        <v>80013</v>
      </c>
      <c r="AY3183">
        <v>70639</v>
      </c>
      <c r="AZ3183">
        <v>71000</v>
      </c>
      <c r="BA3183">
        <v>63000</v>
      </c>
      <c r="BB3183">
        <v>96000</v>
      </c>
      <c r="BC3183">
        <v>119000</v>
      </c>
      <c r="BD3183">
        <v>127000</v>
      </c>
      <c r="BE3183">
        <v>128000</v>
      </c>
      <c r="BF3183">
        <v>77000</v>
      </c>
      <c r="BG3183">
        <v>77000</v>
      </c>
      <c r="BH3183">
        <v>78000</v>
      </c>
      <c r="BI3183">
        <v>86000</v>
      </c>
      <c r="BJ3183">
        <v>86000</v>
      </c>
      <c r="BK3183">
        <v>359000</v>
      </c>
      <c r="BL3183">
        <v>114000</v>
      </c>
      <c r="BM3183">
        <v>121000</v>
      </c>
      <c r="BN3183">
        <v>96000</v>
      </c>
      <c r="BO3183">
        <v>136000</v>
      </c>
      <c r="BP3183">
        <v>113000</v>
      </c>
      <c r="BQ3183">
        <v>165000</v>
      </c>
      <c r="BR3183">
        <v>156000</v>
      </c>
      <c r="BS3183">
        <v>112000</v>
      </c>
      <c r="BT3183">
        <v>143000</v>
      </c>
      <c r="BU3183">
        <v>-382000</v>
      </c>
      <c r="BV3183">
        <v>142000</v>
      </c>
      <c r="BW3183">
        <v>0</v>
      </c>
      <c r="BX3183">
        <v>0</v>
      </c>
      <c r="BY3183">
        <v>-2276000</v>
      </c>
      <c r="BZ3183">
        <v>-9000</v>
      </c>
      <c r="CA3183">
        <v>0</v>
      </c>
      <c r="CB3183">
        <v>0</v>
      </c>
      <c r="CC3183">
        <v>0</v>
      </c>
      <c r="CD3183">
        <v>0</v>
      </c>
      <c r="CE3183">
        <v>0</v>
      </c>
    </row>
    <row r="3184" spans="1:83" x14ac:dyDescent="0.35">
      <c r="A3184" s="9" t="str">
        <f t="shared" si="49"/>
        <v>8042.504.16</v>
      </c>
      <c r="B3184" s="52" t="e">
        <f>+IF(MATCH(A3184,List!H$10:H$145,0),"Targeted")</f>
        <v>#N/A</v>
      </c>
      <c r="C3184" s="65"/>
      <c r="D3184" s="151" t="s">
        <v>7700</v>
      </c>
      <c r="E3184" s="16" t="s">
        <v>870</v>
      </c>
      <c r="F3184" s="16" t="s">
        <v>871</v>
      </c>
      <c r="G3184" s="16" t="s">
        <v>469</v>
      </c>
      <c r="H3184" s="16" t="s">
        <v>4838</v>
      </c>
      <c r="I3184" s="16" t="s">
        <v>4846</v>
      </c>
      <c r="J3184" s="16" t="s">
        <v>4847</v>
      </c>
      <c r="K3184" s="17" t="s">
        <v>31</v>
      </c>
      <c r="L3184" s="18" t="s">
        <v>4550</v>
      </c>
      <c r="M3184" s="195" t="s">
        <v>30</v>
      </c>
      <c r="N3184" s="16" t="s">
        <v>4834</v>
      </c>
      <c r="O3184" s="17" t="s">
        <v>346</v>
      </c>
      <c r="P3184" s="17" t="s">
        <v>524</v>
      </c>
      <c r="Q3184" s="17" t="s">
        <v>306</v>
      </c>
      <c r="R3184">
        <v>169886</v>
      </c>
      <c r="S3184">
        <v>130930</v>
      </c>
      <c r="T3184">
        <v>159900</v>
      </c>
      <c r="U3184">
        <v>176751</v>
      </c>
      <c r="V3184">
        <v>237232</v>
      </c>
      <c r="W3184">
        <v>283091</v>
      </c>
      <c r="X3184">
        <v>303192</v>
      </c>
      <c r="Y3184">
        <v>316962</v>
      </c>
      <c r="Z3184">
        <v>351475</v>
      </c>
      <c r="AA3184">
        <v>357360</v>
      </c>
      <c r="AB3184">
        <v>360478</v>
      </c>
      <c r="AC3184">
        <v>362633</v>
      </c>
      <c r="AD3184">
        <v>374264</v>
      </c>
      <c r="AE3184">
        <v>481014</v>
      </c>
      <c r="AF3184">
        <v>344232</v>
      </c>
      <c r="AG3184" s="19">
        <v>169757</v>
      </c>
      <c r="AH3184">
        <v>551068</v>
      </c>
      <c r="AI3184">
        <v>582397</v>
      </c>
      <c r="AJ3184">
        <v>610360</v>
      </c>
      <c r="AK3184">
        <v>709705</v>
      </c>
      <c r="AL3184">
        <v>730339</v>
      </c>
      <c r="AM3184">
        <v>685153</v>
      </c>
      <c r="AN3184">
        <v>724258</v>
      </c>
      <c r="AO3184">
        <v>762745</v>
      </c>
      <c r="AP3184">
        <v>917945</v>
      </c>
      <c r="AQ3184">
        <v>932475</v>
      </c>
      <c r="AR3184">
        <v>900678</v>
      </c>
      <c r="AS3184">
        <v>949529</v>
      </c>
      <c r="AT3184">
        <v>994857</v>
      </c>
      <c r="AU3184">
        <v>1008993</v>
      </c>
      <c r="AV3184">
        <v>1045309</v>
      </c>
      <c r="AW3184">
        <v>1022840</v>
      </c>
      <c r="AX3184">
        <v>1076827</v>
      </c>
      <c r="AY3184">
        <v>1036179</v>
      </c>
      <c r="AZ3184">
        <v>1080000</v>
      </c>
      <c r="BA3184">
        <v>1082000</v>
      </c>
      <c r="BB3184">
        <v>1032000</v>
      </c>
      <c r="BC3184">
        <v>958000</v>
      </c>
      <c r="BD3184">
        <v>1026000</v>
      </c>
      <c r="BE3184">
        <v>961000</v>
      </c>
      <c r="BF3184">
        <v>1100000</v>
      </c>
      <c r="BG3184">
        <v>1040000</v>
      </c>
      <c r="BH3184">
        <v>1071000</v>
      </c>
      <c r="BI3184">
        <v>1110000</v>
      </c>
      <c r="BJ3184">
        <v>469000</v>
      </c>
      <c r="BK3184">
        <v>803000</v>
      </c>
      <c r="BL3184">
        <v>922000</v>
      </c>
      <c r="BM3184">
        <v>996000</v>
      </c>
      <c r="BN3184">
        <v>953000</v>
      </c>
      <c r="BO3184">
        <v>1156000</v>
      </c>
      <c r="BP3184">
        <v>1266000</v>
      </c>
      <c r="BQ3184">
        <v>951000</v>
      </c>
      <c r="BR3184">
        <v>940000</v>
      </c>
      <c r="BS3184">
        <v>976000</v>
      </c>
      <c r="BT3184">
        <v>908000</v>
      </c>
      <c r="BU3184">
        <v>1437000</v>
      </c>
      <c r="BV3184">
        <v>920000</v>
      </c>
      <c r="BW3184">
        <v>1050000</v>
      </c>
      <c r="BX3184">
        <v>979000</v>
      </c>
      <c r="BY3184">
        <v>3275000</v>
      </c>
      <c r="BZ3184">
        <v>1128000</v>
      </c>
      <c r="CA3184">
        <v>1161000</v>
      </c>
      <c r="CB3184">
        <v>1197000</v>
      </c>
      <c r="CC3184">
        <v>1227000</v>
      </c>
      <c r="CD3184">
        <v>1252000</v>
      </c>
      <c r="CE3184">
        <v>1282000</v>
      </c>
    </row>
    <row r="3185" spans="1:83" x14ac:dyDescent="0.35">
      <c r="A3185" s="9" t="str">
        <f t="shared" si="49"/>
        <v>8131.504.16</v>
      </c>
      <c r="B3185" s="52" t="e">
        <f>+IF(MATCH(A3185,List!H$10:H$145,0),"Targeted")</f>
        <v>#N/A</v>
      </c>
      <c r="C3185" s="65"/>
      <c r="D3185" s="151"/>
      <c r="E3185" s="16" t="s">
        <v>870</v>
      </c>
      <c r="F3185" s="16" t="s">
        <v>871</v>
      </c>
      <c r="G3185" s="16" t="s">
        <v>469</v>
      </c>
      <c r="H3185" s="16" t="s">
        <v>4838</v>
      </c>
      <c r="I3185" s="16" t="s">
        <v>4848</v>
      </c>
      <c r="J3185" s="16" t="s">
        <v>3671</v>
      </c>
      <c r="K3185" s="17" t="s">
        <v>31</v>
      </c>
      <c r="L3185" s="18" t="s">
        <v>4550</v>
      </c>
      <c r="M3185" s="195" t="s">
        <v>30</v>
      </c>
      <c r="N3185" s="16" t="s">
        <v>4834</v>
      </c>
      <c r="O3185" s="17" t="s">
        <v>304</v>
      </c>
      <c r="P3185" s="17" t="s">
        <v>305</v>
      </c>
      <c r="Q3185" s="17" t="s">
        <v>306</v>
      </c>
      <c r="R3185">
        <v>0</v>
      </c>
      <c r="S3185">
        <v>0</v>
      </c>
      <c r="T3185">
        <v>0</v>
      </c>
      <c r="U3185">
        <v>0</v>
      </c>
      <c r="V3185">
        <v>0</v>
      </c>
      <c r="W3185">
        <v>0</v>
      </c>
      <c r="X3185">
        <v>0</v>
      </c>
      <c r="Y3185">
        <v>0</v>
      </c>
      <c r="Z3185">
        <v>0</v>
      </c>
      <c r="AA3185">
        <v>0</v>
      </c>
      <c r="AB3185">
        <v>0</v>
      </c>
      <c r="AC3185">
        <v>0</v>
      </c>
      <c r="AD3185">
        <v>0</v>
      </c>
      <c r="AE3185">
        <v>-62</v>
      </c>
      <c r="AF3185">
        <v>15</v>
      </c>
      <c r="AG3185" s="19">
        <v>10</v>
      </c>
      <c r="AH3185">
        <v>43</v>
      </c>
      <c r="AI3185">
        <v>77</v>
      </c>
      <c r="AJ3185">
        <v>18</v>
      </c>
      <c r="AK3185">
        <v>1440</v>
      </c>
      <c r="AL3185">
        <v>-1134</v>
      </c>
      <c r="AM3185">
        <v>108</v>
      </c>
      <c r="AN3185">
        <v>44</v>
      </c>
      <c r="AO3185">
        <v>73</v>
      </c>
      <c r="AP3185">
        <v>0</v>
      </c>
      <c r="AQ3185">
        <v>2</v>
      </c>
      <c r="AR3185">
        <v>0</v>
      </c>
      <c r="AS3185">
        <v>-4</v>
      </c>
      <c r="AT3185">
        <v>0</v>
      </c>
      <c r="AU3185">
        <v>7</v>
      </c>
      <c r="AV3185">
        <v>116</v>
      </c>
      <c r="AW3185">
        <v>113</v>
      </c>
      <c r="AX3185">
        <v>49</v>
      </c>
      <c r="AY3185">
        <v>78</v>
      </c>
      <c r="AZ3185">
        <v>0</v>
      </c>
      <c r="BA3185">
        <v>0</v>
      </c>
      <c r="BB3185">
        <v>0</v>
      </c>
      <c r="BC3185">
        <v>0</v>
      </c>
      <c r="BD3185">
        <v>0</v>
      </c>
      <c r="BE3185">
        <v>0</v>
      </c>
      <c r="BF3185">
        <v>0</v>
      </c>
      <c r="BG3185">
        <v>0</v>
      </c>
      <c r="BH3185">
        <v>0</v>
      </c>
      <c r="BI3185">
        <v>0</v>
      </c>
      <c r="BJ3185">
        <v>0</v>
      </c>
      <c r="BK3185">
        <v>0</v>
      </c>
      <c r="BL3185">
        <v>0</v>
      </c>
      <c r="BM3185">
        <v>0</v>
      </c>
      <c r="BN3185">
        <v>0</v>
      </c>
      <c r="BO3185">
        <v>0</v>
      </c>
      <c r="BP3185">
        <v>0</v>
      </c>
      <c r="BQ3185">
        <v>0</v>
      </c>
      <c r="BR3185">
        <v>0</v>
      </c>
      <c r="BS3185">
        <v>0</v>
      </c>
      <c r="BT3185">
        <v>0</v>
      </c>
      <c r="BU3185">
        <v>0</v>
      </c>
      <c r="BV3185">
        <v>0</v>
      </c>
      <c r="BW3185">
        <v>0</v>
      </c>
      <c r="BX3185" s="10">
        <v>0</v>
      </c>
      <c r="BY3185">
        <v>0</v>
      </c>
      <c r="BZ3185">
        <v>0</v>
      </c>
      <c r="CA3185">
        <v>0</v>
      </c>
      <c r="CB3185">
        <v>0</v>
      </c>
      <c r="CC3185">
        <v>0</v>
      </c>
      <c r="CD3185">
        <v>0</v>
      </c>
      <c r="CE3185">
        <v>0</v>
      </c>
    </row>
    <row r="3186" spans="1:83" x14ac:dyDescent="0.35">
      <c r="A3186" s="9" t="str">
        <f t="shared" si="49"/>
        <v>0181.504.16</v>
      </c>
      <c r="B3186" s="52" t="str">
        <f>+IF(MATCH(A3186,List!H$10:H$145,0),"Targeted")</f>
        <v>Targeted</v>
      </c>
      <c r="C3186" s="65"/>
      <c r="D3186" s="151" t="s">
        <v>7700</v>
      </c>
      <c r="E3186" s="16" t="s">
        <v>870</v>
      </c>
      <c r="F3186" s="16" t="s">
        <v>871</v>
      </c>
      <c r="G3186" s="16" t="s">
        <v>702</v>
      </c>
      <c r="H3186" s="16" t="s">
        <v>3035</v>
      </c>
      <c r="I3186" s="16" t="s">
        <v>37</v>
      </c>
      <c r="J3186" s="16" t="s">
        <v>4849</v>
      </c>
      <c r="K3186" s="17" t="s">
        <v>31</v>
      </c>
      <c r="L3186" s="18" t="s">
        <v>4550</v>
      </c>
      <c r="M3186" s="195" t="s">
        <v>30</v>
      </c>
      <c r="N3186" s="16" t="s">
        <v>4834</v>
      </c>
      <c r="O3186" s="17" t="s">
        <v>346</v>
      </c>
      <c r="P3186" s="17" t="s">
        <v>305</v>
      </c>
      <c r="Q3186" s="17" t="s">
        <v>306</v>
      </c>
      <c r="R3186">
        <v>0</v>
      </c>
      <c r="S3186">
        <v>0</v>
      </c>
      <c r="T3186">
        <v>0</v>
      </c>
      <c r="U3186">
        <v>0</v>
      </c>
      <c r="V3186">
        <v>0</v>
      </c>
      <c r="W3186">
        <v>0</v>
      </c>
      <c r="X3186">
        <v>0</v>
      </c>
      <c r="Y3186">
        <v>0</v>
      </c>
      <c r="Z3186">
        <v>0</v>
      </c>
      <c r="AA3186">
        <v>0</v>
      </c>
      <c r="AB3186">
        <v>0</v>
      </c>
      <c r="AC3186">
        <v>0</v>
      </c>
      <c r="AD3186">
        <v>0</v>
      </c>
      <c r="AE3186">
        <v>0</v>
      </c>
      <c r="AF3186">
        <v>0</v>
      </c>
      <c r="AG3186" s="19">
        <v>0</v>
      </c>
      <c r="AH3186">
        <v>0</v>
      </c>
      <c r="AI3186">
        <v>0</v>
      </c>
      <c r="AJ3186">
        <v>0</v>
      </c>
      <c r="AK3186">
        <v>0</v>
      </c>
      <c r="AL3186">
        <v>0</v>
      </c>
      <c r="AM3186">
        <v>0</v>
      </c>
      <c r="AN3186">
        <v>0</v>
      </c>
      <c r="AO3186">
        <v>0</v>
      </c>
      <c r="AP3186">
        <v>0</v>
      </c>
      <c r="AQ3186">
        <v>0</v>
      </c>
      <c r="AR3186">
        <v>0</v>
      </c>
      <c r="AS3186">
        <v>0</v>
      </c>
      <c r="AT3186">
        <v>0</v>
      </c>
      <c r="AU3186">
        <v>0</v>
      </c>
      <c r="AV3186">
        <v>0</v>
      </c>
      <c r="AW3186">
        <v>0</v>
      </c>
      <c r="AX3186">
        <v>0</v>
      </c>
      <c r="AY3186">
        <v>0</v>
      </c>
      <c r="AZ3186">
        <v>0</v>
      </c>
      <c r="BA3186">
        <v>0</v>
      </c>
      <c r="BB3186">
        <v>0</v>
      </c>
      <c r="BC3186">
        <v>0</v>
      </c>
      <c r="BD3186">
        <v>0</v>
      </c>
      <c r="BE3186">
        <v>0</v>
      </c>
      <c r="BF3186">
        <v>0</v>
      </c>
      <c r="BG3186">
        <v>0</v>
      </c>
      <c r="BH3186">
        <v>0</v>
      </c>
      <c r="BI3186">
        <v>0</v>
      </c>
      <c r="BJ3186">
        <v>0</v>
      </c>
      <c r="BK3186">
        <v>0</v>
      </c>
      <c r="BL3186">
        <v>1605000</v>
      </c>
      <c r="BM3186">
        <v>763000</v>
      </c>
      <c r="BN3186">
        <v>0</v>
      </c>
      <c r="BO3186">
        <v>0</v>
      </c>
      <c r="BP3186">
        <v>0</v>
      </c>
      <c r="BQ3186">
        <v>0</v>
      </c>
      <c r="BR3186">
        <v>0</v>
      </c>
      <c r="BS3186">
        <v>0</v>
      </c>
      <c r="BT3186">
        <v>0</v>
      </c>
      <c r="BU3186">
        <v>0</v>
      </c>
      <c r="BV3186">
        <v>0</v>
      </c>
      <c r="BW3186">
        <v>0</v>
      </c>
      <c r="BX3186">
        <v>0</v>
      </c>
      <c r="BY3186">
        <v>0</v>
      </c>
      <c r="BZ3186">
        <v>0</v>
      </c>
      <c r="CA3186">
        <v>0</v>
      </c>
      <c r="CB3186">
        <v>0</v>
      </c>
      <c r="CC3186">
        <v>0</v>
      </c>
      <c r="CD3186">
        <v>0</v>
      </c>
      <c r="CE3186">
        <v>0</v>
      </c>
    </row>
    <row r="3187" spans="1:83" x14ac:dyDescent="0.35">
      <c r="A3187" s="9" t="str">
        <f t="shared" si="49"/>
        <v>867500.505.</v>
      </c>
      <c r="B3187" s="52" t="e">
        <f>+IF(MATCH(A3187,List!H$10:H$145,0),"Targeted")</f>
        <v>#N/A</v>
      </c>
      <c r="C3187" s="65"/>
      <c r="D3187" s="151"/>
      <c r="E3187" s="16" t="s">
        <v>870</v>
      </c>
      <c r="F3187" s="16" t="s">
        <v>871</v>
      </c>
      <c r="G3187" s="16" t="s">
        <v>298</v>
      </c>
      <c r="H3187" s="16" t="s">
        <v>871</v>
      </c>
      <c r="I3187" s="16" t="s">
        <v>4850</v>
      </c>
      <c r="J3187" s="16" t="s">
        <v>4851</v>
      </c>
      <c r="K3187" s="17" t="s">
        <v>299</v>
      </c>
      <c r="L3187" s="18" t="s">
        <v>4550</v>
      </c>
      <c r="M3187" s="195" t="s">
        <v>4852</v>
      </c>
      <c r="N3187" s="16" t="s">
        <v>4853</v>
      </c>
      <c r="O3187" s="17" t="s">
        <v>304</v>
      </c>
      <c r="P3187" s="17" t="s">
        <v>305</v>
      </c>
      <c r="Q3187" s="17" t="s">
        <v>306</v>
      </c>
      <c r="R3187">
        <v>-36</v>
      </c>
      <c r="S3187">
        <v>0</v>
      </c>
      <c r="T3187">
        <v>-55</v>
      </c>
      <c r="U3187">
        <v>-89</v>
      </c>
      <c r="V3187">
        <v>-94</v>
      </c>
      <c r="W3187">
        <v>0</v>
      </c>
      <c r="X3187">
        <v>-37</v>
      </c>
      <c r="Y3187">
        <v>-122</v>
      </c>
      <c r="Z3187">
        <v>-188</v>
      </c>
      <c r="AA3187">
        <v>-218</v>
      </c>
      <c r="AB3187">
        <v>-395</v>
      </c>
      <c r="AC3187">
        <v>-416</v>
      </c>
      <c r="AD3187">
        <v>-292</v>
      </c>
      <c r="AE3187">
        <v>0</v>
      </c>
      <c r="AF3187">
        <v>0</v>
      </c>
      <c r="AG3187" s="19">
        <v>0</v>
      </c>
      <c r="AH3187">
        <v>0</v>
      </c>
      <c r="AI3187">
        <v>0</v>
      </c>
      <c r="AJ3187">
        <v>0</v>
      </c>
      <c r="AK3187">
        <v>0</v>
      </c>
      <c r="AL3187">
        <v>0</v>
      </c>
      <c r="AM3187">
        <v>0</v>
      </c>
      <c r="AN3187">
        <v>0</v>
      </c>
      <c r="AO3187">
        <v>0</v>
      </c>
      <c r="AP3187">
        <v>0</v>
      </c>
      <c r="AQ3187">
        <v>0</v>
      </c>
      <c r="AR3187">
        <v>0</v>
      </c>
      <c r="AS3187">
        <v>0</v>
      </c>
      <c r="AT3187">
        <v>0</v>
      </c>
      <c r="AU3187">
        <v>0</v>
      </c>
      <c r="AV3187">
        <v>0</v>
      </c>
      <c r="AW3187">
        <v>0</v>
      </c>
      <c r="AX3187">
        <v>0</v>
      </c>
      <c r="AY3187">
        <v>0</v>
      </c>
      <c r="AZ3187">
        <v>0</v>
      </c>
      <c r="BA3187">
        <v>0</v>
      </c>
      <c r="BB3187">
        <v>0</v>
      </c>
      <c r="BC3187">
        <v>0</v>
      </c>
      <c r="BD3187">
        <v>0</v>
      </c>
      <c r="BE3187">
        <v>0</v>
      </c>
      <c r="BF3187">
        <v>0</v>
      </c>
      <c r="BG3187">
        <v>0</v>
      </c>
      <c r="BH3187">
        <v>0</v>
      </c>
      <c r="BI3187">
        <v>0</v>
      </c>
      <c r="BJ3187">
        <v>0</v>
      </c>
      <c r="BK3187">
        <v>0</v>
      </c>
      <c r="BL3187">
        <v>0</v>
      </c>
      <c r="BM3187">
        <v>0</v>
      </c>
      <c r="BN3187">
        <v>0</v>
      </c>
      <c r="BO3187">
        <v>0</v>
      </c>
      <c r="BP3187">
        <v>0</v>
      </c>
      <c r="BQ3187">
        <v>0</v>
      </c>
      <c r="BR3187">
        <v>0</v>
      </c>
      <c r="BS3187">
        <v>0</v>
      </c>
      <c r="BT3187">
        <v>0</v>
      </c>
      <c r="BU3187">
        <v>0</v>
      </c>
      <c r="BV3187">
        <v>0</v>
      </c>
      <c r="BW3187">
        <v>0</v>
      </c>
      <c r="BX3187" s="10">
        <v>0</v>
      </c>
      <c r="BY3187">
        <v>0</v>
      </c>
      <c r="BZ3187">
        <v>0</v>
      </c>
      <c r="CA3187">
        <v>0</v>
      </c>
      <c r="CB3187">
        <v>0</v>
      </c>
      <c r="CC3187">
        <v>0</v>
      </c>
      <c r="CD3187">
        <v>0</v>
      </c>
      <c r="CE3187">
        <v>0</v>
      </c>
    </row>
    <row r="3188" spans="1:83" x14ac:dyDescent="0.35">
      <c r="A3188" s="9" t="str">
        <f t="shared" si="49"/>
        <v>0104.505.16</v>
      </c>
      <c r="B3188" s="52" t="e">
        <f>+IF(MATCH(A3188,List!H$10:H$145,0),"Targeted")</f>
        <v>#N/A</v>
      </c>
      <c r="C3188" s="65"/>
      <c r="D3188" s="151" t="s">
        <v>7700</v>
      </c>
      <c r="E3188" s="16" t="s">
        <v>870</v>
      </c>
      <c r="F3188" s="16" t="s">
        <v>871</v>
      </c>
      <c r="G3188" s="16" t="s">
        <v>519</v>
      </c>
      <c r="H3188" s="16" t="s">
        <v>4854</v>
      </c>
      <c r="I3188" s="16" t="s">
        <v>525</v>
      </c>
      <c r="J3188" s="16" t="s">
        <v>1055</v>
      </c>
      <c r="K3188" s="17" t="s">
        <v>31</v>
      </c>
      <c r="L3188" s="18" t="s">
        <v>4550</v>
      </c>
      <c r="M3188" s="195" t="s">
        <v>4852</v>
      </c>
      <c r="N3188" s="16" t="s">
        <v>4853</v>
      </c>
      <c r="O3188" s="17" t="s">
        <v>346</v>
      </c>
      <c r="P3188" s="17" t="s">
        <v>305</v>
      </c>
      <c r="Q3188" s="17" t="s">
        <v>306</v>
      </c>
      <c r="R3188">
        <v>5858</v>
      </c>
      <c r="S3188">
        <v>6617</v>
      </c>
      <c r="T3188">
        <v>7705</v>
      </c>
      <c r="U3188">
        <v>8141</v>
      </c>
      <c r="V3188">
        <v>7847</v>
      </c>
      <c r="W3188">
        <v>8264</v>
      </c>
      <c r="X3188">
        <v>8568</v>
      </c>
      <c r="Y3188">
        <v>8971</v>
      </c>
      <c r="Z3188">
        <v>11506</v>
      </c>
      <c r="AA3188">
        <v>16968</v>
      </c>
      <c r="AB3188">
        <v>21464</v>
      </c>
      <c r="AC3188">
        <v>24183</v>
      </c>
      <c r="AD3188">
        <v>23550</v>
      </c>
      <c r="AE3188">
        <v>27388</v>
      </c>
      <c r="AF3188">
        <v>37065</v>
      </c>
      <c r="AG3188" s="19">
        <v>10297</v>
      </c>
      <c r="AH3188">
        <v>47207</v>
      </c>
      <c r="AI3188">
        <v>48523</v>
      </c>
      <c r="AJ3188">
        <v>53404</v>
      </c>
      <c r="AK3188">
        <v>52473</v>
      </c>
      <c r="AL3188">
        <v>56251</v>
      </c>
      <c r="AM3188">
        <v>54637</v>
      </c>
      <c r="AN3188">
        <v>51236</v>
      </c>
      <c r="AO3188">
        <v>55664</v>
      </c>
      <c r="AP3188">
        <v>59193</v>
      </c>
      <c r="AQ3188">
        <v>53928</v>
      </c>
      <c r="AR3188">
        <v>56662</v>
      </c>
      <c r="AS3188">
        <v>64530</v>
      </c>
      <c r="AT3188">
        <v>71464</v>
      </c>
      <c r="AU3188">
        <v>75854</v>
      </c>
      <c r="AV3188">
        <v>29127</v>
      </c>
      <c r="AW3188">
        <v>30284</v>
      </c>
      <c r="AX3188">
        <v>39634</v>
      </c>
      <c r="AY3188">
        <v>28162</v>
      </c>
      <c r="AZ3188">
        <v>31000</v>
      </c>
      <c r="BA3188">
        <v>4000</v>
      </c>
      <c r="BB3188">
        <v>0</v>
      </c>
      <c r="BC3188">
        <v>0</v>
      </c>
      <c r="BD3188">
        <v>0</v>
      </c>
      <c r="BE3188">
        <v>0</v>
      </c>
      <c r="BF3188">
        <v>0</v>
      </c>
      <c r="BG3188">
        <v>0</v>
      </c>
      <c r="BH3188">
        <v>0</v>
      </c>
      <c r="BI3188">
        <v>0</v>
      </c>
      <c r="BJ3188">
        <v>0</v>
      </c>
      <c r="BK3188">
        <v>0</v>
      </c>
      <c r="BL3188">
        <v>0</v>
      </c>
      <c r="BM3188">
        <v>0</v>
      </c>
      <c r="BN3188">
        <v>0</v>
      </c>
      <c r="BO3188">
        <v>0</v>
      </c>
      <c r="BP3188">
        <v>0</v>
      </c>
      <c r="BQ3188">
        <v>0</v>
      </c>
      <c r="BR3188">
        <v>0</v>
      </c>
      <c r="BS3188">
        <v>0</v>
      </c>
      <c r="BT3188">
        <v>0</v>
      </c>
      <c r="BU3188">
        <v>0</v>
      </c>
      <c r="BV3188">
        <v>0</v>
      </c>
      <c r="BW3188">
        <v>0</v>
      </c>
      <c r="BX3188">
        <v>0</v>
      </c>
      <c r="BY3188">
        <v>0</v>
      </c>
      <c r="BZ3188">
        <v>0</v>
      </c>
      <c r="CA3188">
        <v>0</v>
      </c>
      <c r="CB3188">
        <v>0</v>
      </c>
      <c r="CC3188">
        <v>0</v>
      </c>
      <c r="CD3188">
        <v>0</v>
      </c>
      <c r="CE3188">
        <v>0</v>
      </c>
    </row>
    <row r="3189" spans="1:83" x14ac:dyDescent="0.35">
      <c r="A3189" s="9" t="str">
        <f t="shared" si="49"/>
        <v>0163.505.16</v>
      </c>
      <c r="B3189" s="52" t="e">
        <f>+IF(MATCH(A3189,List!H$10:H$145,0),"Targeted")</f>
        <v>#N/A</v>
      </c>
      <c r="C3189" s="65"/>
      <c r="D3189" s="151" t="s">
        <v>7700</v>
      </c>
      <c r="E3189" s="16" t="s">
        <v>870</v>
      </c>
      <c r="F3189" s="16" t="s">
        <v>871</v>
      </c>
      <c r="G3189" s="16" t="s">
        <v>628</v>
      </c>
      <c r="H3189" s="16" t="s">
        <v>872</v>
      </c>
      <c r="I3189" s="16" t="s">
        <v>72</v>
      </c>
      <c r="J3189" s="16" t="s">
        <v>918</v>
      </c>
      <c r="K3189" s="17" t="s">
        <v>31</v>
      </c>
      <c r="L3189" s="18" t="s">
        <v>4550</v>
      </c>
      <c r="M3189" s="195" t="s">
        <v>4852</v>
      </c>
      <c r="N3189" s="16" t="s">
        <v>4853</v>
      </c>
      <c r="O3189" s="17" t="s">
        <v>346</v>
      </c>
      <c r="P3189" s="17" t="s">
        <v>305</v>
      </c>
      <c r="Q3189" s="17" t="s">
        <v>306</v>
      </c>
      <c r="R3189">
        <v>0</v>
      </c>
      <c r="S3189">
        <v>0</v>
      </c>
      <c r="T3189">
        <v>0</v>
      </c>
      <c r="U3189">
        <v>0</v>
      </c>
      <c r="V3189">
        <v>0</v>
      </c>
      <c r="W3189">
        <v>0</v>
      </c>
      <c r="X3189">
        <v>0</v>
      </c>
      <c r="Y3189">
        <v>0</v>
      </c>
      <c r="Z3189">
        <v>0</v>
      </c>
      <c r="AA3189">
        <v>0</v>
      </c>
      <c r="AB3189">
        <v>0</v>
      </c>
      <c r="AC3189">
        <v>0</v>
      </c>
      <c r="AD3189">
        <v>0</v>
      </c>
      <c r="AE3189">
        <v>0</v>
      </c>
      <c r="AF3189">
        <v>0</v>
      </c>
      <c r="AG3189" s="19">
        <v>0</v>
      </c>
      <c r="AH3189">
        <v>0</v>
      </c>
      <c r="AI3189">
        <v>0</v>
      </c>
      <c r="AJ3189">
        <v>0</v>
      </c>
      <c r="AK3189">
        <v>0</v>
      </c>
      <c r="AL3189">
        <v>0</v>
      </c>
      <c r="AM3189">
        <v>0</v>
      </c>
      <c r="AN3189">
        <v>0</v>
      </c>
      <c r="AO3189">
        <v>0</v>
      </c>
      <c r="AP3189">
        <v>0</v>
      </c>
      <c r="AQ3189">
        <v>0</v>
      </c>
      <c r="AR3189">
        <v>0</v>
      </c>
      <c r="AS3189">
        <v>0</v>
      </c>
      <c r="AT3189">
        <v>0</v>
      </c>
      <c r="AU3189">
        <v>0</v>
      </c>
      <c r="AV3189">
        <v>0</v>
      </c>
      <c r="AW3189">
        <v>0</v>
      </c>
      <c r="AX3189">
        <v>0</v>
      </c>
      <c r="AY3189">
        <v>0</v>
      </c>
      <c r="AZ3189">
        <v>0</v>
      </c>
      <c r="BA3189">
        <v>0</v>
      </c>
      <c r="BB3189">
        <v>0</v>
      </c>
      <c r="BC3189">
        <v>0</v>
      </c>
      <c r="BD3189">
        <v>0</v>
      </c>
      <c r="BE3189">
        <v>0</v>
      </c>
      <c r="BF3189">
        <v>0</v>
      </c>
      <c r="BG3189">
        <v>0</v>
      </c>
      <c r="BH3189">
        <v>0</v>
      </c>
      <c r="BI3189">
        <v>0</v>
      </c>
      <c r="BJ3189">
        <v>0</v>
      </c>
      <c r="BK3189">
        <v>0</v>
      </c>
      <c r="BL3189">
        <v>0</v>
      </c>
      <c r="BM3189">
        <v>0</v>
      </c>
      <c r="BN3189">
        <v>0</v>
      </c>
      <c r="BO3189">
        <v>0</v>
      </c>
      <c r="BP3189">
        <v>0</v>
      </c>
      <c r="BQ3189">
        <v>100000</v>
      </c>
      <c r="BR3189">
        <v>113000</v>
      </c>
      <c r="BS3189">
        <v>106000</v>
      </c>
      <c r="BT3189">
        <v>109000</v>
      </c>
      <c r="BU3189">
        <v>115000</v>
      </c>
      <c r="BV3189">
        <v>117000</v>
      </c>
      <c r="BW3189">
        <v>114000</v>
      </c>
      <c r="BX3189">
        <v>114000</v>
      </c>
      <c r="BY3189">
        <v>116000</v>
      </c>
      <c r="BZ3189">
        <v>110000</v>
      </c>
      <c r="CA3189">
        <v>136000</v>
      </c>
      <c r="CB3189">
        <v>141000</v>
      </c>
      <c r="CC3189">
        <v>144000</v>
      </c>
      <c r="CD3189">
        <v>148000</v>
      </c>
      <c r="CE3189">
        <v>152000</v>
      </c>
    </row>
    <row r="3190" spans="1:83" x14ac:dyDescent="0.35">
      <c r="A3190" s="9" t="str">
        <f t="shared" si="49"/>
        <v>0163.505.16</v>
      </c>
      <c r="B3190" s="52" t="e">
        <f>+IF(MATCH(A3190,List!H$10:H$145,0),"Targeted")</f>
        <v>#N/A</v>
      </c>
      <c r="C3190" s="65"/>
      <c r="D3190" s="151"/>
      <c r="E3190" s="16" t="s">
        <v>870</v>
      </c>
      <c r="F3190" s="16" t="s">
        <v>871</v>
      </c>
      <c r="G3190" s="16" t="s">
        <v>628</v>
      </c>
      <c r="H3190" s="16" t="s">
        <v>872</v>
      </c>
      <c r="I3190" s="16" t="s">
        <v>72</v>
      </c>
      <c r="J3190" s="16" t="s">
        <v>918</v>
      </c>
      <c r="K3190" s="17" t="s">
        <v>31</v>
      </c>
      <c r="L3190" s="18" t="s">
        <v>4550</v>
      </c>
      <c r="M3190" s="195" t="s">
        <v>4852</v>
      </c>
      <c r="N3190" s="16" t="s">
        <v>4853</v>
      </c>
      <c r="O3190" s="17" t="s">
        <v>304</v>
      </c>
      <c r="P3190" s="17" t="s">
        <v>305</v>
      </c>
      <c r="Q3190" s="17" t="s">
        <v>306</v>
      </c>
      <c r="R3190">
        <v>0</v>
      </c>
      <c r="S3190">
        <v>0</v>
      </c>
      <c r="T3190">
        <v>0</v>
      </c>
      <c r="U3190">
        <v>0</v>
      </c>
      <c r="V3190">
        <v>0</v>
      </c>
      <c r="W3190">
        <v>0</v>
      </c>
      <c r="X3190">
        <v>0</v>
      </c>
      <c r="Y3190">
        <v>0</v>
      </c>
      <c r="Z3190">
        <v>0</v>
      </c>
      <c r="AA3190">
        <v>0</v>
      </c>
      <c r="AB3190">
        <v>0</v>
      </c>
      <c r="AC3190">
        <v>0</v>
      </c>
      <c r="AD3190">
        <v>0</v>
      </c>
      <c r="AE3190">
        <v>0</v>
      </c>
      <c r="AF3190">
        <v>0</v>
      </c>
      <c r="AG3190" s="19">
        <v>0</v>
      </c>
      <c r="AH3190">
        <v>0</v>
      </c>
      <c r="AI3190">
        <v>0</v>
      </c>
      <c r="AJ3190">
        <v>0</v>
      </c>
      <c r="AK3190">
        <v>0</v>
      </c>
      <c r="AL3190">
        <v>0</v>
      </c>
      <c r="AM3190">
        <v>0</v>
      </c>
      <c r="AN3190">
        <v>0</v>
      </c>
      <c r="AO3190">
        <v>0</v>
      </c>
      <c r="AP3190">
        <v>0</v>
      </c>
      <c r="AQ3190">
        <v>0</v>
      </c>
      <c r="AR3190">
        <v>0</v>
      </c>
      <c r="AS3190">
        <v>0</v>
      </c>
      <c r="AT3190">
        <v>0</v>
      </c>
      <c r="AU3190">
        <v>0</v>
      </c>
      <c r="AV3190">
        <v>0</v>
      </c>
      <c r="AW3190">
        <v>0</v>
      </c>
      <c r="AX3190">
        <v>0</v>
      </c>
      <c r="AY3190">
        <v>0</v>
      </c>
      <c r="AZ3190">
        <v>0</v>
      </c>
      <c r="BA3190">
        <v>0</v>
      </c>
      <c r="BB3190">
        <v>0</v>
      </c>
      <c r="BC3190">
        <v>0</v>
      </c>
      <c r="BD3190">
        <v>0</v>
      </c>
      <c r="BE3190">
        <v>0</v>
      </c>
      <c r="BF3190">
        <v>0</v>
      </c>
      <c r="BG3190">
        <v>0</v>
      </c>
      <c r="BH3190">
        <v>0</v>
      </c>
      <c r="BI3190">
        <v>0</v>
      </c>
      <c r="BJ3190">
        <v>0</v>
      </c>
      <c r="BK3190">
        <v>0</v>
      </c>
      <c r="BL3190">
        <v>0</v>
      </c>
      <c r="BM3190">
        <v>0</v>
      </c>
      <c r="BN3190">
        <v>0</v>
      </c>
      <c r="BO3190">
        <v>0</v>
      </c>
      <c r="BP3190">
        <v>0</v>
      </c>
      <c r="BQ3190">
        <v>0</v>
      </c>
      <c r="BR3190">
        <v>0</v>
      </c>
      <c r="BS3190">
        <v>0</v>
      </c>
      <c r="BT3190">
        <v>0</v>
      </c>
      <c r="BU3190">
        <v>0</v>
      </c>
      <c r="BV3190">
        <v>0</v>
      </c>
      <c r="BW3190">
        <v>0</v>
      </c>
      <c r="BX3190" s="10">
        <v>0</v>
      </c>
      <c r="BY3190">
        <v>0</v>
      </c>
      <c r="BZ3190">
        <v>8000</v>
      </c>
      <c r="CA3190">
        <v>22000</v>
      </c>
      <c r="CB3190">
        <v>0</v>
      </c>
      <c r="CC3190">
        <v>0</v>
      </c>
      <c r="CD3190">
        <v>0</v>
      </c>
      <c r="CE3190">
        <v>0</v>
      </c>
    </row>
    <row r="3191" spans="1:83" x14ac:dyDescent="0.35">
      <c r="A3191" s="9" t="str">
        <f t="shared" si="49"/>
        <v>0142.505.16</v>
      </c>
      <c r="B3191" s="52" t="e">
        <f>+IF(MATCH(A3191,List!H$10:H$145,0),"Targeted")</f>
        <v>#N/A</v>
      </c>
      <c r="C3191" s="65"/>
      <c r="D3191" s="151"/>
      <c r="E3191" s="16" t="s">
        <v>870</v>
      </c>
      <c r="F3191" s="16" t="s">
        <v>871</v>
      </c>
      <c r="G3191" s="16" t="s">
        <v>31</v>
      </c>
      <c r="H3191" s="16" t="s">
        <v>4855</v>
      </c>
      <c r="I3191" s="16" t="s">
        <v>3436</v>
      </c>
      <c r="J3191" s="16" t="s">
        <v>4856</v>
      </c>
      <c r="K3191" s="17" t="s">
        <v>31</v>
      </c>
      <c r="L3191" s="18" t="s">
        <v>4550</v>
      </c>
      <c r="M3191" s="195" t="s">
        <v>4852</v>
      </c>
      <c r="N3191" s="16" t="s">
        <v>4853</v>
      </c>
      <c r="O3191" s="17" t="s">
        <v>304</v>
      </c>
      <c r="P3191" s="17" t="s">
        <v>305</v>
      </c>
      <c r="Q3191" s="17" t="s">
        <v>306</v>
      </c>
      <c r="R3191">
        <v>0</v>
      </c>
      <c r="S3191">
        <v>0</v>
      </c>
      <c r="T3191">
        <v>0</v>
      </c>
      <c r="U3191">
        <v>0</v>
      </c>
      <c r="V3191">
        <v>0</v>
      </c>
      <c r="W3191">
        <v>0</v>
      </c>
      <c r="X3191">
        <v>0</v>
      </c>
      <c r="Y3191">
        <v>0</v>
      </c>
      <c r="Z3191">
        <v>0</v>
      </c>
      <c r="AA3191">
        <v>0</v>
      </c>
      <c r="AB3191">
        <v>0</v>
      </c>
      <c r="AC3191">
        <v>0</v>
      </c>
      <c r="AD3191">
        <v>0</v>
      </c>
      <c r="AE3191">
        <v>0</v>
      </c>
      <c r="AF3191">
        <v>0</v>
      </c>
      <c r="AG3191" s="19">
        <v>0</v>
      </c>
      <c r="AH3191">
        <v>0</v>
      </c>
      <c r="AI3191">
        <v>0</v>
      </c>
      <c r="AJ3191">
        <v>0</v>
      </c>
      <c r="AK3191">
        <v>0</v>
      </c>
      <c r="AL3191">
        <v>0</v>
      </c>
      <c r="AM3191">
        <v>0</v>
      </c>
      <c r="AN3191">
        <v>0</v>
      </c>
      <c r="AO3191">
        <v>0</v>
      </c>
      <c r="AP3191">
        <v>0</v>
      </c>
      <c r="AQ3191">
        <v>0</v>
      </c>
      <c r="AR3191">
        <v>0</v>
      </c>
      <c r="AS3191">
        <v>0</v>
      </c>
      <c r="AT3191">
        <v>0</v>
      </c>
      <c r="AU3191">
        <v>0</v>
      </c>
      <c r="AV3191">
        <v>0</v>
      </c>
      <c r="AW3191">
        <v>0</v>
      </c>
      <c r="AX3191">
        <v>0</v>
      </c>
      <c r="AY3191">
        <v>0</v>
      </c>
      <c r="AZ3191">
        <v>0</v>
      </c>
      <c r="BA3191">
        <v>0</v>
      </c>
      <c r="BB3191">
        <v>0</v>
      </c>
      <c r="BC3191">
        <v>0</v>
      </c>
      <c r="BD3191">
        <v>0</v>
      </c>
      <c r="BE3191">
        <v>0</v>
      </c>
      <c r="BF3191">
        <v>0</v>
      </c>
      <c r="BG3191">
        <v>0</v>
      </c>
      <c r="BH3191">
        <v>0</v>
      </c>
      <c r="BI3191">
        <v>0</v>
      </c>
      <c r="BJ3191">
        <v>0</v>
      </c>
      <c r="BK3191">
        <v>0</v>
      </c>
      <c r="BL3191">
        <v>0</v>
      </c>
      <c r="BM3191">
        <v>0</v>
      </c>
      <c r="BN3191">
        <v>0</v>
      </c>
      <c r="BO3191">
        <v>1000</v>
      </c>
      <c r="BP3191">
        <v>2000</v>
      </c>
      <c r="BQ3191">
        <v>1000</v>
      </c>
      <c r="BR3191">
        <v>3000</v>
      </c>
      <c r="BS3191">
        <v>0</v>
      </c>
      <c r="BT3191">
        <v>0</v>
      </c>
      <c r="BU3191">
        <v>0</v>
      </c>
      <c r="BV3191">
        <v>0</v>
      </c>
      <c r="BW3191">
        <v>0</v>
      </c>
      <c r="BX3191" s="10">
        <v>0</v>
      </c>
      <c r="BY3191">
        <v>0</v>
      </c>
      <c r="BZ3191">
        <v>0</v>
      </c>
      <c r="CA3191">
        <v>0</v>
      </c>
      <c r="CB3191">
        <v>0</v>
      </c>
      <c r="CC3191">
        <v>0</v>
      </c>
      <c r="CD3191">
        <v>0</v>
      </c>
      <c r="CE3191">
        <v>0</v>
      </c>
    </row>
    <row r="3192" spans="1:83" x14ac:dyDescent="0.35">
      <c r="A3192" s="9" t="str">
        <f t="shared" si="49"/>
        <v>0143.505.16</v>
      </c>
      <c r="B3192" s="52" t="e">
        <f>+IF(MATCH(A3192,List!H$10:H$145,0),"Targeted")</f>
        <v>#N/A</v>
      </c>
      <c r="C3192" s="65"/>
      <c r="D3192" s="151" t="s">
        <v>7700</v>
      </c>
      <c r="E3192" s="16" t="s">
        <v>870</v>
      </c>
      <c r="F3192" s="16" t="s">
        <v>871</v>
      </c>
      <c r="G3192" s="16" t="s">
        <v>31</v>
      </c>
      <c r="H3192" s="16" t="s">
        <v>4855</v>
      </c>
      <c r="I3192" s="16" t="s">
        <v>1879</v>
      </c>
      <c r="J3192" s="16" t="s">
        <v>918</v>
      </c>
      <c r="K3192" s="17" t="s">
        <v>31</v>
      </c>
      <c r="L3192" s="18" t="s">
        <v>4550</v>
      </c>
      <c r="M3192" s="195" t="s">
        <v>4852</v>
      </c>
      <c r="N3192" s="16" t="s">
        <v>4853</v>
      </c>
      <c r="O3192" s="17" t="s">
        <v>346</v>
      </c>
      <c r="P3192" s="17" t="s">
        <v>305</v>
      </c>
      <c r="Q3192" s="17" t="s">
        <v>306</v>
      </c>
      <c r="R3192">
        <v>0</v>
      </c>
      <c r="S3192">
        <v>0</v>
      </c>
      <c r="T3192">
        <v>0</v>
      </c>
      <c r="U3192">
        <v>0</v>
      </c>
      <c r="V3192">
        <v>0</v>
      </c>
      <c r="W3192">
        <v>0</v>
      </c>
      <c r="X3192">
        <v>0</v>
      </c>
      <c r="Y3192">
        <v>0</v>
      </c>
      <c r="Z3192">
        <v>0</v>
      </c>
      <c r="AA3192">
        <v>0</v>
      </c>
      <c r="AB3192">
        <v>0</v>
      </c>
      <c r="AC3192">
        <v>0</v>
      </c>
      <c r="AD3192">
        <v>0</v>
      </c>
      <c r="AE3192">
        <v>0</v>
      </c>
      <c r="AF3192">
        <v>0</v>
      </c>
      <c r="AG3192" s="19">
        <v>0</v>
      </c>
      <c r="AH3192">
        <v>0</v>
      </c>
      <c r="AI3192">
        <v>0</v>
      </c>
      <c r="AJ3192">
        <v>0</v>
      </c>
      <c r="AK3192">
        <v>0</v>
      </c>
      <c r="AL3192">
        <v>0</v>
      </c>
      <c r="AM3192">
        <v>0</v>
      </c>
      <c r="AN3192">
        <v>0</v>
      </c>
      <c r="AO3192">
        <v>0</v>
      </c>
      <c r="AP3192">
        <v>0</v>
      </c>
      <c r="AQ3192">
        <v>0</v>
      </c>
      <c r="AR3192">
        <v>0</v>
      </c>
      <c r="AS3192">
        <v>0</v>
      </c>
      <c r="AT3192">
        <v>0</v>
      </c>
      <c r="AU3192">
        <v>0</v>
      </c>
      <c r="AV3192">
        <v>0</v>
      </c>
      <c r="AW3192">
        <v>0</v>
      </c>
      <c r="AX3192">
        <v>0</v>
      </c>
      <c r="AY3192">
        <v>0</v>
      </c>
      <c r="AZ3192">
        <v>0</v>
      </c>
      <c r="BA3192">
        <v>0</v>
      </c>
      <c r="BB3192">
        <v>0</v>
      </c>
      <c r="BC3192">
        <v>0</v>
      </c>
      <c r="BD3192">
        <v>0</v>
      </c>
      <c r="BE3192">
        <v>0</v>
      </c>
      <c r="BF3192">
        <v>0</v>
      </c>
      <c r="BG3192">
        <v>0</v>
      </c>
      <c r="BH3192">
        <v>0</v>
      </c>
      <c r="BI3192">
        <v>0</v>
      </c>
      <c r="BJ3192">
        <v>0</v>
      </c>
      <c r="BK3192">
        <v>0</v>
      </c>
      <c r="BL3192">
        <v>0</v>
      </c>
      <c r="BM3192">
        <v>0</v>
      </c>
      <c r="BN3192">
        <v>0</v>
      </c>
      <c r="BO3192">
        <v>0</v>
      </c>
      <c r="BP3192">
        <v>0</v>
      </c>
      <c r="BQ3192">
        <v>194000</v>
      </c>
      <c r="BR3192">
        <v>228000</v>
      </c>
      <c r="BS3192">
        <v>216000</v>
      </c>
      <c r="BT3192">
        <v>224000</v>
      </c>
      <c r="BU3192">
        <v>223000</v>
      </c>
      <c r="BV3192">
        <v>231000</v>
      </c>
      <c r="BW3192">
        <v>227000</v>
      </c>
      <c r="BX3192">
        <v>231000</v>
      </c>
      <c r="BY3192">
        <v>239000</v>
      </c>
      <c r="BZ3192">
        <v>243000</v>
      </c>
      <c r="CA3192">
        <v>274000</v>
      </c>
      <c r="CB3192">
        <v>282000</v>
      </c>
      <c r="CC3192">
        <v>289000</v>
      </c>
      <c r="CD3192">
        <v>294000</v>
      </c>
      <c r="CE3192">
        <v>301000</v>
      </c>
    </row>
    <row r="3193" spans="1:83" x14ac:dyDescent="0.35">
      <c r="A3193" s="9" t="str">
        <f t="shared" si="49"/>
        <v>0143.505.16</v>
      </c>
      <c r="B3193" s="52" t="e">
        <f>+IF(MATCH(A3193,List!H$10:H$145,0),"Targeted")</f>
        <v>#N/A</v>
      </c>
      <c r="C3193" s="65"/>
      <c r="D3193" s="151"/>
      <c r="E3193" s="16" t="s">
        <v>870</v>
      </c>
      <c r="F3193" s="16" t="s">
        <v>871</v>
      </c>
      <c r="G3193" s="16" t="s">
        <v>31</v>
      </c>
      <c r="H3193" s="16" t="s">
        <v>4855</v>
      </c>
      <c r="I3193" s="16" t="s">
        <v>1879</v>
      </c>
      <c r="J3193" s="16" t="s">
        <v>918</v>
      </c>
      <c r="K3193" s="17" t="s">
        <v>31</v>
      </c>
      <c r="L3193" s="18" t="s">
        <v>4550</v>
      </c>
      <c r="M3193" s="195" t="s">
        <v>4852</v>
      </c>
      <c r="N3193" s="16" t="s">
        <v>4853</v>
      </c>
      <c r="O3193" s="17" t="s">
        <v>304</v>
      </c>
      <c r="P3193" s="17" t="s">
        <v>305</v>
      </c>
      <c r="Q3193" s="17" t="s">
        <v>306</v>
      </c>
      <c r="R3193">
        <v>0</v>
      </c>
      <c r="S3193">
        <v>0</v>
      </c>
      <c r="T3193">
        <v>0</v>
      </c>
      <c r="U3193">
        <v>0</v>
      </c>
      <c r="V3193">
        <v>0</v>
      </c>
      <c r="W3193">
        <v>0</v>
      </c>
      <c r="X3193">
        <v>0</v>
      </c>
      <c r="Y3193">
        <v>0</v>
      </c>
      <c r="Z3193">
        <v>0</v>
      </c>
      <c r="AA3193">
        <v>0</v>
      </c>
      <c r="AB3193">
        <v>0</v>
      </c>
      <c r="AC3193">
        <v>0</v>
      </c>
      <c r="AD3193">
        <v>0</v>
      </c>
      <c r="AE3193">
        <v>0</v>
      </c>
      <c r="AF3193">
        <v>0</v>
      </c>
      <c r="AG3193" s="19">
        <v>0</v>
      </c>
      <c r="AH3193">
        <v>0</v>
      </c>
      <c r="AI3193">
        <v>0</v>
      </c>
      <c r="AJ3193">
        <v>0</v>
      </c>
      <c r="AK3193">
        <v>0</v>
      </c>
      <c r="AL3193">
        <v>0</v>
      </c>
      <c r="AM3193">
        <v>0</v>
      </c>
      <c r="AN3193">
        <v>0</v>
      </c>
      <c r="AO3193">
        <v>0</v>
      </c>
      <c r="AP3193">
        <v>0</v>
      </c>
      <c r="AQ3193">
        <v>0</v>
      </c>
      <c r="AR3193">
        <v>0</v>
      </c>
      <c r="AS3193">
        <v>0</v>
      </c>
      <c r="AT3193">
        <v>0</v>
      </c>
      <c r="AU3193">
        <v>0</v>
      </c>
      <c r="AV3193">
        <v>0</v>
      </c>
      <c r="AW3193">
        <v>0</v>
      </c>
      <c r="AX3193">
        <v>0</v>
      </c>
      <c r="AY3193">
        <v>0</v>
      </c>
      <c r="AZ3193">
        <v>0</v>
      </c>
      <c r="BA3193">
        <v>0</v>
      </c>
      <c r="BB3193">
        <v>0</v>
      </c>
      <c r="BC3193">
        <v>0</v>
      </c>
      <c r="BD3193">
        <v>0</v>
      </c>
      <c r="BE3193">
        <v>0</v>
      </c>
      <c r="BF3193">
        <v>0</v>
      </c>
      <c r="BG3193">
        <v>0</v>
      </c>
      <c r="BH3193">
        <v>0</v>
      </c>
      <c r="BI3193">
        <v>0</v>
      </c>
      <c r="BJ3193">
        <v>0</v>
      </c>
      <c r="BK3193">
        <v>0</v>
      </c>
      <c r="BL3193">
        <v>0</v>
      </c>
      <c r="BM3193">
        <v>0</v>
      </c>
      <c r="BN3193">
        <v>0</v>
      </c>
      <c r="BO3193">
        <v>0</v>
      </c>
      <c r="BP3193">
        <v>0</v>
      </c>
      <c r="BQ3193">
        <v>0</v>
      </c>
      <c r="BR3193">
        <v>0</v>
      </c>
      <c r="BS3193">
        <v>0</v>
      </c>
      <c r="BT3193">
        <v>0</v>
      </c>
      <c r="BU3193">
        <v>0</v>
      </c>
      <c r="BV3193">
        <v>0</v>
      </c>
      <c r="BW3193">
        <v>0</v>
      </c>
      <c r="BX3193" s="10">
        <v>0</v>
      </c>
      <c r="BY3193">
        <v>0</v>
      </c>
      <c r="BZ3193">
        <v>5000</v>
      </c>
      <c r="CA3193">
        <v>8000</v>
      </c>
      <c r="CB3193">
        <v>8000</v>
      </c>
      <c r="CC3193">
        <v>0</v>
      </c>
      <c r="CD3193">
        <v>0</v>
      </c>
      <c r="CE3193">
        <v>0</v>
      </c>
    </row>
    <row r="3194" spans="1:83" x14ac:dyDescent="0.35">
      <c r="A3194" s="9" t="str">
        <f t="shared" si="49"/>
        <v>5393.505.16</v>
      </c>
      <c r="B3194" s="52" t="e">
        <f>+IF(MATCH(A3194,List!H$10:H$145,0),"Targeted")</f>
        <v>#N/A</v>
      </c>
      <c r="C3194" s="65"/>
      <c r="D3194" s="151"/>
      <c r="E3194" s="16" t="s">
        <v>870</v>
      </c>
      <c r="F3194" s="16" t="s">
        <v>871</v>
      </c>
      <c r="G3194" s="16" t="s">
        <v>31</v>
      </c>
      <c r="H3194" s="16" t="s">
        <v>4855</v>
      </c>
      <c r="I3194" s="16" t="s">
        <v>4857</v>
      </c>
      <c r="J3194" s="16" t="s">
        <v>4858</v>
      </c>
      <c r="K3194" s="17" t="s">
        <v>31</v>
      </c>
      <c r="L3194" s="18" t="s">
        <v>4550</v>
      </c>
      <c r="M3194" s="195" t="s">
        <v>4852</v>
      </c>
      <c r="N3194" s="16" t="s">
        <v>4853</v>
      </c>
      <c r="O3194" s="17" t="s">
        <v>304</v>
      </c>
      <c r="P3194" s="17" t="s">
        <v>305</v>
      </c>
      <c r="Q3194" s="17" t="s">
        <v>306</v>
      </c>
      <c r="R3194">
        <v>0</v>
      </c>
      <c r="S3194">
        <v>0</v>
      </c>
      <c r="T3194">
        <v>0</v>
      </c>
      <c r="U3194">
        <v>0</v>
      </c>
      <c r="V3194">
        <v>0</v>
      </c>
      <c r="W3194">
        <v>0</v>
      </c>
      <c r="X3194">
        <v>0</v>
      </c>
      <c r="Y3194">
        <v>0</v>
      </c>
      <c r="Z3194">
        <v>0</v>
      </c>
      <c r="AA3194">
        <v>0</v>
      </c>
      <c r="AB3194">
        <v>0</v>
      </c>
      <c r="AC3194">
        <v>0</v>
      </c>
      <c r="AD3194">
        <v>0</v>
      </c>
      <c r="AE3194">
        <v>0</v>
      </c>
      <c r="AF3194">
        <v>0</v>
      </c>
      <c r="AG3194" s="19">
        <v>0</v>
      </c>
      <c r="AH3194">
        <v>0</v>
      </c>
      <c r="AI3194">
        <v>0</v>
      </c>
      <c r="AJ3194">
        <v>0</v>
      </c>
      <c r="AK3194">
        <v>0</v>
      </c>
      <c r="AL3194">
        <v>0</v>
      </c>
      <c r="AM3194">
        <v>0</v>
      </c>
      <c r="AN3194">
        <v>0</v>
      </c>
      <c r="AO3194">
        <v>0</v>
      </c>
      <c r="AP3194">
        <v>0</v>
      </c>
      <c r="AQ3194">
        <v>0</v>
      </c>
      <c r="AR3194">
        <v>0</v>
      </c>
      <c r="AS3194">
        <v>0</v>
      </c>
      <c r="AT3194">
        <v>0</v>
      </c>
      <c r="AU3194">
        <v>0</v>
      </c>
      <c r="AV3194">
        <v>0</v>
      </c>
      <c r="AW3194">
        <v>0</v>
      </c>
      <c r="AX3194">
        <v>0</v>
      </c>
      <c r="AY3194">
        <v>0</v>
      </c>
      <c r="AZ3194">
        <v>0</v>
      </c>
      <c r="BA3194">
        <v>0</v>
      </c>
      <c r="BB3194">
        <v>0</v>
      </c>
      <c r="BC3194">
        <v>0</v>
      </c>
      <c r="BD3194">
        <v>0</v>
      </c>
      <c r="BE3194">
        <v>0</v>
      </c>
      <c r="BF3194">
        <v>0</v>
      </c>
      <c r="BG3194">
        <v>0</v>
      </c>
      <c r="BH3194">
        <v>0</v>
      </c>
      <c r="BI3194">
        <v>0</v>
      </c>
      <c r="BJ3194">
        <v>0</v>
      </c>
      <c r="BK3194">
        <v>0</v>
      </c>
      <c r="BL3194">
        <v>0</v>
      </c>
      <c r="BM3194">
        <v>0</v>
      </c>
      <c r="BN3194">
        <v>0</v>
      </c>
      <c r="BO3194">
        <v>0</v>
      </c>
      <c r="BP3194">
        <v>35000</v>
      </c>
      <c r="BQ3194">
        <v>41000</v>
      </c>
      <c r="BR3194">
        <v>49000</v>
      </c>
      <c r="BS3194">
        <v>53000</v>
      </c>
      <c r="BT3194">
        <v>54000</v>
      </c>
      <c r="BU3194">
        <v>56000</v>
      </c>
      <c r="BV3194">
        <v>58000</v>
      </c>
      <c r="BW3194">
        <v>54000</v>
      </c>
      <c r="BX3194" s="10">
        <v>48000</v>
      </c>
      <c r="BY3194">
        <v>44000</v>
      </c>
      <c r="BZ3194">
        <v>45000</v>
      </c>
      <c r="CA3194">
        <v>51000</v>
      </c>
      <c r="CB3194">
        <v>51000</v>
      </c>
      <c r="CC3194">
        <v>51000</v>
      </c>
      <c r="CD3194">
        <v>51000</v>
      </c>
      <c r="CE3194">
        <v>51000</v>
      </c>
    </row>
    <row r="3195" spans="1:83" x14ac:dyDescent="0.35">
      <c r="A3195" s="9" t="str">
        <f t="shared" si="49"/>
        <v>0105.505.16</v>
      </c>
      <c r="B3195" s="52" t="e">
        <f>+IF(MATCH(A3195,List!H$10:H$145,0),"Targeted")</f>
        <v>#N/A</v>
      </c>
      <c r="C3195" s="65"/>
      <c r="D3195" s="151" t="s">
        <v>7700</v>
      </c>
      <c r="E3195" s="16" t="s">
        <v>870</v>
      </c>
      <c r="F3195" s="16" t="s">
        <v>871</v>
      </c>
      <c r="G3195" s="16" t="s">
        <v>317</v>
      </c>
      <c r="H3195" s="16" t="s">
        <v>4859</v>
      </c>
      <c r="I3195" s="16" t="s">
        <v>527</v>
      </c>
      <c r="J3195" s="16" t="s">
        <v>918</v>
      </c>
      <c r="K3195" s="17" t="s">
        <v>31</v>
      </c>
      <c r="L3195" s="18" t="s">
        <v>4550</v>
      </c>
      <c r="M3195" s="195" t="s">
        <v>4852</v>
      </c>
      <c r="N3195" s="16" t="s">
        <v>4853</v>
      </c>
      <c r="O3195" s="17" t="s">
        <v>346</v>
      </c>
      <c r="P3195" s="17" t="s">
        <v>305</v>
      </c>
      <c r="Q3195" s="17" t="s">
        <v>306</v>
      </c>
      <c r="R3195">
        <v>23540</v>
      </c>
      <c r="S3195">
        <v>27601</v>
      </c>
      <c r="T3195">
        <v>10301</v>
      </c>
      <c r="U3195">
        <v>29297</v>
      </c>
      <c r="V3195">
        <v>28369</v>
      </c>
      <c r="W3195">
        <v>28286</v>
      </c>
      <c r="X3195">
        <v>31198</v>
      </c>
      <c r="Y3195">
        <v>35315</v>
      </c>
      <c r="Z3195">
        <v>39377</v>
      </c>
      <c r="AA3195">
        <v>44774</v>
      </c>
      <c r="AB3195">
        <v>49312</v>
      </c>
      <c r="AC3195">
        <v>52791</v>
      </c>
      <c r="AD3195">
        <v>55519</v>
      </c>
      <c r="AE3195">
        <v>71991</v>
      </c>
      <c r="AF3195">
        <v>83843</v>
      </c>
      <c r="AG3195" s="19">
        <v>20673</v>
      </c>
      <c r="AH3195">
        <v>97937</v>
      </c>
      <c r="AI3195">
        <v>107226</v>
      </c>
      <c r="AJ3195">
        <v>151178</v>
      </c>
      <c r="AK3195">
        <v>165462</v>
      </c>
      <c r="AL3195">
        <v>172492</v>
      </c>
      <c r="AM3195">
        <v>154511</v>
      </c>
      <c r="AN3195">
        <v>164879</v>
      </c>
      <c r="AO3195">
        <v>172844</v>
      </c>
      <c r="AP3195">
        <v>178127</v>
      </c>
      <c r="AQ3195">
        <v>178111</v>
      </c>
      <c r="AR3195">
        <v>176084</v>
      </c>
      <c r="AS3195">
        <v>194857</v>
      </c>
      <c r="AT3195">
        <v>210720</v>
      </c>
      <c r="AU3195">
        <v>217650</v>
      </c>
      <c r="AV3195">
        <v>212672</v>
      </c>
      <c r="AW3195">
        <v>230253</v>
      </c>
      <c r="AX3195">
        <v>229433</v>
      </c>
      <c r="AY3195">
        <v>236390</v>
      </c>
      <c r="AZ3195">
        <v>246000</v>
      </c>
      <c r="BA3195">
        <v>257000</v>
      </c>
      <c r="BB3195">
        <v>283000</v>
      </c>
      <c r="BC3195">
        <v>307000</v>
      </c>
      <c r="BD3195">
        <v>305000</v>
      </c>
      <c r="BE3195">
        <v>330000</v>
      </c>
      <c r="BF3195">
        <v>364000</v>
      </c>
      <c r="BG3195">
        <v>367000</v>
      </c>
      <c r="BH3195">
        <v>369000</v>
      </c>
      <c r="BI3195">
        <v>385000</v>
      </c>
      <c r="BJ3195">
        <v>388000</v>
      </c>
      <c r="BK3195">
        <v>402000</v>
      </c>
      <c r="BL3195">
        <v>403000</v>
      </c>
      <c r="BM3195">
        <v>411000</v>
      </c>
      <c r="BN3195">
        <v>431000</v>
      </c>
      <c r="BO3195">
        <v>484000</v>
      </c>
      <c r="BP3195">
        <v>475000</v>
      </c>
      <c r="BQ3195">
        <v>74000</v>
      </c>
      <c r="BR3195">
        <v>3000</v>
      </c>
      <c r="BS3195">
        <v>-3000</v>
      </c>
      <c r="BT3195">
        <v>0</v>
      </c>
      <c r="BU3195">
        <v>0</v>
      </c>
      <c r="BV3195">
        <v>0</v>
      </c>
      <c r="BW3195">
        <v>0</v>
      </c>
      <c r="BX3195">
        <v>0</v>
      </c>
      <c r="BY3195">
        <v>0</v>
      </c>
      <c r="BZ3195">
        <v>0</v>
      </c>
      <c r="CA3195">
        <v>0</v>
      </c>
      <c r="CB3195">
        <v>0</v>
      </c>
      <c r="CC3195">
        <v>0</v>
      </c>
      <c r="CD3195">
        <v>0</v>
      </c>
      <c r="CE3195">
        <v>0</v>
      </c>
    </row>
    <row r="3196" spans="1:83" x14ac:dyDescent="0.35">
      <c r="A3196" s="9" t="str">
        <f t="shared" si="49"/>
        <v>0105.505.16</v>
      </c>
      <c r="B3196" s="52" t="e">
        <f>+IF(MATCH(A3196,List!H$10:H$145,0),"Targeted")</f>
        <v>#N/A</v>
      </c>
      <c r="C3196" s="65"/>
      <c r="D3196" s="151"/>
      <c r="E3196" s="16" t="s">
        <v>870</v>
      </c>
      <c r="F3196" s="16" t="s">
        <v>871</v>
      </c>
      <c r="G3196" s="16" t="s">
        <v>317</v>
      </c>
      <c r="H3196" s="16" t="s">
        <v>4859</v>
      </c>
      <c r="I3196" s="16" t="s">
        <v>527</v>
      </c>
      <c r="J3196" s="16" t="s">
        <v>918</v>
      </c>
      <c r="K3196" s="17" t="s">
        <v>31</v>
      </c>
      <c r="L3196" s="18" t="s">
        <v>4550</v>
      </c>
      <c r="M3196" s="195" t="s">
        <v>4852</v>
      </c>
      <c r="N3196" s="16" t="s">
        <v>4853</v>
      </c>
      <c r="O3196" s="17" t="s">
        <v>304</v>
      </c>
      <c r="P3196" s="17" t="s">
        <v>305</v>
      </c>
      <c r="Q3196" s="17" t="s">
        <v>306</v>
      </c>
      <c r="R3196">
        <v>0</v>
      </c>
      <c r="S3196">
        <v>0</v>
      </c>
      <c r="T3196">
        <v>0</v>
      </c>
      <c r="U3196">
        <v>0</v>
      </c>
      <c r="V3196">
        <v>0</v>
      </c>
      <c r="W3196">
        <v>0</v>
      </c>
      <c r="X3196">
        <v>0</v>
      </c>
      <c r="Y3196">
        <v>0</v>
      </c>
      <c r="Z3196">
        <v>0</v>
      </c>
      <c r="AA3196">
        <v>0</v>
      </c>
      <c r="AB3196">
        <v>0</v>
      </c>
      <c r="AC3196">
        <v>0</v>
      </c>
      <c r="AD3196">
        <v>0</v>
      </c>
      <c r="AE3196">
        <v>0</v>
      </c>
      <c r="AF3196">
        <v>0</v>
      </c>
      <c r="AG3196" s="19">
        <v>0</v>
      </c>
      <c r="AH3196">
        <v>0</v>
      </c>
      <c r="AI3196">
        <v>0</v>
      </c>
      <c r="AJ3196">
        <v>0</v>
      </c>
      <c r="AK3196">
        <v>0</v>
      </c>
      <c r="AL3196">
        <v>0</v>
      </c>
      <c r="AM3196">
        <v>0</v>
      </c>
      <c r="AN3196">
        <v>0</v>
      </c>
      <c r="AO3196">
        <v>0</v>
      </c>
      <c r="AP3196">
        <v>0</v>
      </c>
      <c r="AQ3196">
        <v>0</v>
      </c>
      <c r="AR3196">
        <v>0</v>
      </c>
      <c r="AS3196">
        <v>0</v>
      </c>
      <c r="AT3196">
        <v>0</v>
      </c>
      <c r="AU3196">
        <v>0</v>
      </c>
      <c r="AV3196">
        <v>0</v>
      </c>
      <c r="AW3196">
        <v>0</v>
      </c>
      <c r="AX3196">
        <v>0</v>
      </c>
      <c r="AY3196">
        <v>0</v>
      </c>
      <c r="AZ3196">
        <v>0</v>
      </c>
      <c r="BA3196">
        <v>0</v>
      </c>
      <c r="BB3196">
        <v>0</v>
      </c>
      <c r="BC3196">
        <v>0</v>
      </c>
      <c r="BD3196">
        <v>0</v>
      </c>
      <c r="BE3196">
        <v>0</v>
      </c>
      <c r="BF3196">
        <v>0</v>
      </c>
      <c r="BG3196">
        <v>0</v>
      </c>
      <c r="BH3196">
        <v>0</v>
      </c>
      <c r="BI3196">
        <v>0</v>
      </c>
      <c r="BJ3196">
        <v>1000</v>
      </c>
      <c r="BK3196">
        <v>4000</v>
      </c>
      <c r="BL3196">
        <v>6000</v>
      </c>
      <c r="BM3196">
        <v>8000</v>
      </c>
      <c r="BN3196">
        <v>9000</v>
      </c>
      <c r="BO3196">
        <v>0</v>
      </c>
      <c r="BP3196">
        <v>0</v>
      </c>
      <c r="BQ3196">
        <v>0</v>
      </c>
      <c r="BR3196">
        <v>0</v>
      </c>
      <c r="BS3196">
        <v>0</v>
      </c>
      <c r="BT3196">
        <v>0</v>
      </c>
      <c r="BU3196">
        <v>0</v>
      </c>
      <c r="BV3196">
        <v>0</v>
      </c>
      <c r="BW3196">
        <v>0</v>
      </c>
      <c r="BX3196" s="10">
        <v>0</v>
      </c>
      <c r="BY3196">
        <v>0</v>
      </c>
      <c r="BZ3196">
        <v>0</v>
      </c>
      <c r="CA3196">
        <v>0</v>
      </c>
      <c r="CB3196">
        <v>0</v>
      </c>
      <c r="CC3196">
        <v>0</v>
      </c>
      <c r="CD3196">
        <v>0</v>
      </c>
      <c r="CE3196">
        <v>0</v>
      </c>
    </row>
    <row r="3197" spans="1:83" x14ac:dyDescent="0.35">
      <c r="A3197" s="9" t="str">
        <f t="shared" si="49"/>
        <v>0200.505.16</v>
      </c>
      <c r="B3197" s="52" t="e">
        <f>+IF(MATCH(A3197,List!H$10:H$145,0),"Targeted")</f>
        <v>#N/A</v>
      </c>
      <c r="C3197" s="65"/>
      <c r="D3197" s="151" t="s">
        <v>7700</v>
      </c>
      <c r="E3197" s="16" t="s">
        <v>870</v>
      </c>
      <c r="F3197" s="16" t="s">
        <v>871</v>
      </c>
      <c r="G3197" s="16" t="s">
        <v>63</v>
      </c>
      <c r="H3197" s="16" t="s">
        <v>4860</v>
      </c>
      <c r="I3197" s="16" t="s">
        <v>24</v>
      </c>
      <c r="J3197" s="16" t="s">
        <v>918</v>
      </c>
      <c r="K3197" s="17" t="s">
        <v>31</v>
      </c>
      <c r="L3197" s="18" t="s">
        <v>4550</v>
      </c>
      <c r="M3197" s="195" t="s">
        <v>4852</v>
      </c>
      <c r="N3197" s="16" t="s">
        <v>4853</v>
      </c>
      <c r="O3197" s="17" t="s">
        <v>346</v>
      </c>
      <c r="P3197" s="17" t="s">
        <v>305</v>
      </c>
      <c r="Q3197" s="17" t="s">
        <v>306</v>
      </c>
      <c r="R3197">
        <v>14329</v>
      </c>
      <c r="S3197">
        <v>15825</v>
      </c>
      <c r="T3197">
        <v>17870</v>
      </c>
      <c r="U3197">
        <v>18161</v>
      </c>
      <c r="V3197">
        <v>19006</v>
      </c>
      <c r="W3197">
        <v>20420</v>
      </c>
      <c r="X3197">
        <v>20597</v>
      </c>
      <c r="Y3197">
        <v>21956</v>
      </c>
      <c r="Z3197">
        <v>23061</v>
      </c>
      <c r="AA3197">
        <v>26842</v>
      </c>
      <c r="AB3197">
        <v>32819</v>
      </c>
      <c r="AC3197">
        <v>43971</v>
      </c>
      <c r="AD3197">
        <v>48349</v>
      </c>
      <c r="AE3197">
        <v>52033</v>
      </c>
      <c r="AF3197">
        <v>57337</v>
      </c>
      <c r="AG3197" s="19">
        <v>16752</v>
      </c>
      <c r="AH3197">
        <v>75843</v>
      </c>
      <c r="AI3197">
        <v>79809</v>
      </c>
      <c r="AJ3197">
        <v>87615</v>
      </c>
      <c r="AK3197">
        <v>106366</v>
      </c>
      <c r="AL3197">
        <v>108605</v>
      </c>
      <c r="AM3197">
        <v>110005</v>
      </c>
      <c r="AN3197">
        <v>120847</v>
      </c>
      <c r="AO3197">
        <v>131778</v>
      </c>
      <c r="AP3197">
        <v>141751</v>
      </c>
      <c r="AQ3197">
        <v>147743</v>
      </c>
      <c r="AR3197">
        <v>154024</v>
      </c>
      <c r="AS3197">
        <v>169034</v>
      </c>
      <c r="AT3197">
        <v>183873</v>
      </c>
      <c r="AU3197">
        <v>180812</v>
      </c>
      <c r="AV3197">
        <v>200662</v>
      </c>
      <c r="AW3197">
        <v>237745</v>
      </c>
      <c r="AX3197">
        <v>285869</v>
      </c>
      <c r="AY3197">
        <v>287853</v>
      </c>
      <c r="AZ3197">
        <v>278000</v>
      </c>
      <c r="BA3197">
        <v>281000</v>
      </c>
      <c r="BB3197">
        <v>320000</v>
      </c>
      <c r="BC3197">
        <v>320000</v>
      </c>
      <c r="BD3197">
        <v>326000</v>
      </c>
      <c r="BE3197">
        <v>354000</v>
      </c>
      <c r="BF3197">
        <v>361000</v>
      </c>
      <c r="BG3197">
        <v>428000</v>
      </c>
      <c r="BH3197">
        <v>424000</v>
      </c>
      <c r="BI3197">
        <v>428000</v>
      </c>
      <c r="BJ3197">
        <v>446000</v>
      </c>
      <c r="BK3197">
        <v>451000</v>
      </c>
      <c r="BL3197">
        <v>467000</v>
      </c>
      <c r="BM3197">
        <v>466000</v>
      </c>
      <c r="BN3197">
        <v>490000</v>
      </c>
      <c r="BO3197">
        <v>520000</v>
      </c>
      <c r="BP3197">
        <v>524000</v>
      </c>
      <c r="BQ3197">
        <v>533000</v>
      </c>
      <c r="BR3197">
        <v>535000</v>
      </c>
      <c r="BS3197">
        <v>514000</v>
      </c>
      <c r="BT3197">
        <v>535000</v>
      </c>
      <c r="BU3197">
        <v>532000</v>
      </c>
      <c r="BV3197">
        <v>542000</v>
      </c>
      <c r="BW3197">
        <v>545000</v>
      </c>
      <c r="BX3197">
        <v>538000</v>
      </c>
      <c r="BY3197">
        <v>558000</v>
      </c>
      <c r="BZ3197">
        <v>618000</v>
      </c>
      <c r="CA3197">
        <v>626000</v>
      </c>
      <c r="CB3197">
        <v>644000</v>
      </c>
      <c r="CC3197">
        <v>658000</v>
      </c>
      <c r="CD3197">
        <v>674000</v>
      </c>
      <c r="CE3197">
        <v>688000</v>
      </c>
    </row>
    <row r="3198" spans="1:83" x14ac:dyDescent="0.35">
      <c r="A3198" s="9" t="str">
        <f t="shared" si="49"/>
        <v>8675.505.16</v>
      </c>
      <c r="B3198" s="52" t="e">
        <f>+IF(MATCH(A3198,List!H$10:H$145,0),"Targeted")</f>
        <v>#N/A</v>
      </c>
      <c r="C3198" s="65"/>
      <c r="D3198" s="151"/>
      <c r="E3198" s="16" t="s">
        <v>870</v>
      </c>
      <c r="F3198" s="16" t="s">
        <v>871</v>
      </c>
      <c r="G3198" s="16" t="s">
        <v>63</v>
      </c>
      <c r="H3198" s="16" t="s">
        <v>4860</v>
      </c>
      <c r="I3198" s="16" t="s">
        <v>4861</v>
      </c>
      <c r="J3198" s="16" t="s">
        <v>4862</v>
      </c>
      <c r="K3198" s="17" t="s">
        <v>31</v>
      </c>
      <c r="L3198" s="18" t="s">
        <v>4550</v>
      </c>
      <c r="M3198" s="195" t="s">
        <v>4852</v>
      </c>
      <c r="N3198" s="16" t="s">
        <v>4853</v>
      </c>
      <c r="O3198" s="17" t="s">
        <v>304</v>
      </c>
      <c r="P3198" s="17" t="s">
        <v>305</v>
      </c>
      <c r="Q3198" s="17" t="s">
        <v>306</v>
      </c>
      <c r="R3198">
        <v>36</v>
      </c>
      <c r="S3198">
        <v>6</v>
      </c>
      <c r="T3198">
        <v>35</v>
      </c>
      <c r="U3198">
        <v>98</v>
      </c>
      <c r="V3198">
        <v>59</v>
      </c>
      <c r="W3198">
        <v>49</v>
      </c>
      <c r="X3198">
        <v>61</v>
      </c>
      <c r="Y3198">
        <v>75</v>
      </c>
      <c r="Z3198">
        <v>174</v>
      </c>
      <c r="AA3198">
        <v>231</v>
      </c>
      <c r="AB3198">
        <v>303</v>
      </c>
      <c r="AC3198">
        <v>360</v>
      </c>
      <c r="AD3198">
        <v>333</v>
      </c>
      <c r="AE3198">
        <v>118</v>
      </c>
      <c r="AF3198">
        <v>1</v>
      </c>
      <c r="AG3198" s="19">
        <v>0</v>
      </c>
      <c r="AH3198">
        <v>-1</v>
      </c>
      <c r="AI3198">
        <v>0</v>
      </c>
      <c r="AJ3198">
        <v>0</v>
      </c>
      <c r="AK3198">
        <v>22</v>
      </c>
      <c r="AL3198">
        <v>22</v>
      </c>
      <c r="AM3198">
        <v>0</v>
      </c>
      <c r="AN3198">
        <v>0</v>
      </c>
      <c r="AO3198">
        <v>0</v>
      </c>
      <c r="AP3198">
        <v>0</v>
      </c>
      <c r="AQ3198">
        <v>0</v>
      </c>
      <c r="AR3198">
        <v>0</v>
      </c>
      <c r="AS3198">
        <v>0</v>
      </c>
      <c r="AT3198">
        <v>0</v>
      </c>
      <c r="AU3198">
        <v>0</v>
      </c>
      <c r="AV3198">
        <v>0</v>
      </c>
      <c r="AW3198">
        <v>0</v>
      </c>
      <c r="AX3198">
        <v>0</v>
      </c>
      <c r="AY3198">
        <v>0</v>
      </c>
      <c r="AZ3198">
        <v>0</v>
      </c>
      <c r="BA3198">
        <v>0</v>
      </c>
      <c r="BB3198">
        <v>0</v>
      </c>
      <c r="BC3198">
        <v>0</v>
      </c>
      <c r="BD3198">
        <v>0</v>
      </c>
      <c r="BE3198">
        <v>0</v>
      </c>
      <c r="BF3198">
        <v>0</v>
      </c>
      <c r="BG3198">
        <v>0</v>
      </c>
      <c r="BH3198">
        <v>0</v>
      </c>
      <c r="BI3198">
        <v>0</v>
      </c>
      <c r="BJ3198">
        <v>0</v>
      </c>
      <c r="BK3198">
        <v>0</v>
      </c>
      <c r="BL3198">
        <v>0</v>
      </c>
      <c r="BM3198">
        <v>0</v>
      </c>
      <c r="BN3198">
        <v>0</v>
      </c>
      <c r="BO3198">
        <v>0</v>
      </c>
      <c r="BP3198">
        <v>0</v>
      </c>
      <c r="BQ3198">
        <v>0</v>
      </c>
      <c r="BR3198">
        <v>0</v>
      </c>
      <c r="BS3198">
        <v>0</v>
      </c>
      <c r="BT3198">
        <v>0</v>
      </c>
      <c r="BU3198">
        <v>0</v>
      </c>
      <c r="BV3198">
        <v>0</v>
      </c>
      <c r="BW3198">
        <v>0</v>
      </c>
      <c r="BX3198" s="10">
        <v>0</v>
      </c>
      <c r="BY3198">
        <v>0</v>
      </c>
      <c r="BZ3198">
        <v>0</v>
      </c>
      <c r="CA3198">
        <v>0</v>
      </c>
      <c r="CB3198">
        <v>0</v>
      </c>
      <c r="CC3198">
        <v>0</v>
      </c>
      <c r="CD3198">
        <v>0</v>
      </c>
      <c r="CE3198">
        <v>0</v>
      </c>
    </row>
    <row r="3199" spans="1:83" x14ac:dyDescent="0.35">
      <c r="A3199" s="9" t="str">
        <f t="shared" si="49"/>
        <v>0148.505.16</v>
      </c>
      <c r="B3199" s="52" t="e">
        <f>+IF(MATCH(A3199,List!H$10:H$145,0),"Targeted")</f>
        <v>#N/A</v>
      </c>
      <c r="C3199" s="65"/>
      <c r="D3199" s="151" t="s">
        <v>7700</v>
      </c>
      <c r="E3199" s="16" t="s">
        <v>870</v>
      </c>
      <c r="F3199" s="16" t="s">
        <v>871</v>
      </c>
      <c r="G3199" s="16" t="s">
        <v>1297</v>
      </c>
      <c r="H3199" s="16" t="s">
        <v>4863</v>
      </c>
      <c r="I3199" s="16" t="s">
        <v>4864</v>
      </c>
      <c r="J3199" s="16" t="s">
        <v>918</v>
      </c>
      <c r="K3199" s="17" t="s">
        <v>31</v>
      </c>
      <c r="L3199" s="18" t="s">
        <v>4550</v>
      </c>
      <c r="M3199" s="195" t="s">
        <v>4852</v>
      </c>
      <c r="N3199" s="16" t="s">
        <v>4853</v>
      </c>
      <c r="O3199" s="17" t="s">
        <v>346</v>
      </c>
      <c r="P3199" s="17" t="s">
        <v>305</v>
      </c>
      <c r="Q3199" s="17" t="s">
        <v>306</v>
      </c>
      <c r="R3199">
        <v>0</v>
      </c>
      <c r="S3199">
        <v>0</v>
      </c>
      <c r="T3199">
        <v>0</v>
      </c>
      <c r="U3199">
        <v>0</v>
      </c>
      <c r="V3199">
        <v>0</v>
      </c>
      <c r="W3199">
        <v>0</v>
      </c>
      <c r="X3199">
        <v>0</v>
      </c>
      <c r="Y3199">
        <v>0</v>
      </c>
      <c r="Z3199">
        <v>0</v>
      </c>
      <c r="AA3199">
        <v>0</v>
      </c>
      <c r="AB3199">
        <v>0</v>
      </c>
      <c r="AC3199">
        <v>0</v>
      </c>
      <c r="AD3199">
        <v>0</v>
      </c>
      <c r="AE3199">
        <v>0</v>
      </c>
      <c r="AF3199">
        <v>0</v>
      </c>
      <c r="AG3199" s="19">
        <v>0</v>
      </c>
      <c r="AH3199">
        <v>0</v>
      </c>
      <c r="AI3199">
        <v>0</v>
      </c>
      <c r="AJ3199">
        <v>0</v>
      </c>
      <c r="AK3199">
        <v>0</v>
      </c>
      <c r="AL3199">
        <v>0</v>
      </c>
      <c r="AM3199">
        <v>0</v>
      </c>
      <c r="AN3199">
        <v>0</v>
      </c>
      <c r="AO3199">
        <v>0</v>
      </c>
      <c r="AP3199">
        <v>0</v>
      </c>
      <c r="AQ3199">
        <v>0</v>
      </c>
      <c r="AR3199">
        <v>0</v>
      </c>
      <c r="AS3199">
        <v>0</v>
      </c>
      <c r="AT3199">
        <v>0</v>
      </c>
      <c r="AU3199">
        <v>0</v>
      </c>
      <c r="AV3199">
        <v>0</v>
      </c>
      <c r="AW3199">
        <v>0</v>
      </c>
      <c r="AX3199">
        <v>0</v>
      </c>
      <c r="AY3199">
        <v>0</v>
      </c>
      <c r="AZ3199">
        <v>0</v>
      </c>
      <c r="BA3199">
        <v>0</v>
      </c>
      <c r="BB3199">
        <v>0</v>
      </c>
      <c r="BC3199">
        <v>0</v>
      </c>
      <c r="BD3199">
        <v>0</v>
      </c>
      <c r="BE3199">
        <v>0</v>
      </c>
      <c r="BF3199">
        <v>0</v>
      </c>
      <c r="BG3199">
        <v>0</v>
      </c>
      <c r="BH3199">
        <v>0</v>
      </c>
      <c r="BI3199">
        <v>0</v>
      </c>
      <c r="BJ3199">
        <v>0</v>
      </c>
      <c r="BK3199">
        <v>0</v>
      </c>
      <c r="BL3199">
        <v>0</v>
      </c>
      <c r="BM3199">
        <v>0</v>
      </c>
      <c r="BN3199">
        <v>0</v>
      </c>
      <c r="BO3199">
        <v>0</v>
      </c>
      <c r="BP3199">
        <v>0</v>
      </c>
      <c r="BQ3199">
        <v>93000</v>
      </c>
      <c r="BR3199">
        <v>106000</v>
      </c>
      <c r="BS3199">
        <v>98000</v>
      </c>
      <c r="BT3199">
        <v>106000</v>
      </c>
      <c r="BU3199">
        <v>101000</v>
      </c>
      <c r="BV3199">
        <v>97000</v>
      </c>
      <c r="BW3199">
        <v>101000</v>
      </c>
      <c r="BX3199">
        <v>98000</v>
      </c>
      <c r="BY3199">
        <v>109000</v>
      </c>
      <c r="BZ3199">
        <v>104000</v>
      </c>
      <c r="CA3199">
        <v>141000</v>
      </c>
      <c r="CB3199">
        <v>143000</v>
      </c>
      <c r="CC3199">
        <v>146000</v>
      </c>
      <c r="CD3199">
        <v>150000</v>
      </c>
      <c r="CE3199">
        <v>153000</v>
      </c>
    </row>
    <row r="3200" spans="1:83" x14ac:dyDescent="0.35">
      <c r="A3200" s="9" t="str">
        <f t="shared" si="49"/>
        <v>0150.505.16</v>
      </c>
      <c r="B3200" s="52" t="e">
        <f>+IF(MATCH(A3200,List!H$10:H$145,0),"Targeted")</f>
        <v>#N/A</v>
      </c>
      <c r="C3200" s="65"/>
      <c r="D3200" s="151" t="s">
        <v>7700</v>
      </c>
      <c r="E3200" s="16" t="s">
        <v>870</v>
      </c>
      <c r="F3200" s="16" t="s">
        <v>871</v>
      </c>
      <c r="G3200" s="16" t="s">
        <v>4865</v>
      </c>
      <c r="H3200" s="16" t="s">
        <v>4866</v>
      </c>
      <c r="I3200" s="16" t="s">
        <v>1640</v>
      </c>
      <c r="J3200" s="16" t="s">
        <v>918</v>
      </c>
      <c r="K3200" s="17" t="s">
        <v>31</v>
      </c>
      <c r="L3200" s="18" t="s">
        <v>4550</v>
      </c>
      <c r="M3200" s="195" t="s">
        <v>4852</v>
      </c>
      <c r="N3200" s="16" t="s">
        <v>4853</v>
      </c>
      <c r="O3200" s="17" t="s">
        <v>346</v>
      </c>
      <c r="P3200" s="17" t="s">
        <v>305</v>
      </c>
      <c r="Q3200" s="17" t="s">
        <v>306</v>
      </c>
      <c r="R3200">
        <v>0</v>
      </c>
      <c r="S3200">
        <v>0</v>
      </c>
      <c r="T3200">
        <v>0</v>
      </c>
      <c r="U3200">
        <v>0</v>
      </c>
      <c r="V3200">
        <v>0</v>
      </c>
      <c r="W3200">
        <v>0</v>
      </c>
      <c r="X3200">
        <v>0</v>
      </c>
      <c r="Y3200">
        <v>0</v>
      </c>
      <c r="Z3200">
        <v>0</v>
      </c>
      <c r="AA3200">
        <v>0</v>
      </c>
      <c r="AB3200">
        <v>0</v>
      </c>
      <c r="AC3200">
        <v>0</v>
      </c>
      <c r="AD3200">
        <v>0</v>
      </c>
      <c r="AE3200">
        <v>0</v>
      </c>
      <c r="AF3200">
        <v>0</v>
      </c>
      <c r="AG3200" s="19">
        <v>0</v>
      </c>
      <c r="AH3200">
        <v>0</v>
      </c>
      <c r="AI3200">
        <v>0</v>
      </c>
      <c r="AJ3200">
        <v>0</v>
      </c>
      <c r="AK3200">
        <v>0</v>
      </c>
      <c r="AL3200">
        <v>0</v>
      </c>
      <c r="AM3200">
        <v>0</v>
      </c>
      <c r="AN3200">
        <v>0</v>
      </c>
      <c r="AO3200">
        <v>0</v>
      </c>
      <c r="AP3200">
        <v>0</v>
      </c>
      <c r="AQ3200">
        <v>0</v>
      </c>
      <c r="AR3200">
        <v>0</v>
      </c>
      <c r="AS3200">
        <v>0</v>
      </c>
      <c r="AT3200">
        <v>0</v>
      </c>
      <c r="AU3200">
        <v>0</v>
      </c>
      <c r="AV3200">
        <v>0</v>
      </c>
      <c r="AW3200">
        <v>0</v>
      </c>
      <c r="AX3200">
        <v>0</v>
      </c>
      <c r="AY3200">
        <v>0</v>
      </c>
      <c r="AZ3200">
        <v>0</v>
      </c>
      <c r="BA3200">
        <v>0</v>
      </c>
      <c r="BB3200">
        <v>0</v>
      </c>
      <c r="BC3200">
        <v>0</v>
      </c>
      <c r="BD3200">
        <v>0</v>
      </c>
      <c r="BE3200">
        <v>0</v>
      </c>
      <c r="BF3200">
        <v>0</v>
      </c>
      <c r="BG3200">
        <v>0</v>
      </c>
      <c r="BH3200">
        <v>0</v>
      </c>
      <c r="BI3200">
        <v>0</v>
      </c>
      <c r="BJ3200">
        <v>0</v>
      </c>
      <c r="BK3200">
        <v>0</v>
      </c>
      <c r="BL3200">
        <v>0</v>
      </c>
      <c r="BM3200">
        <v>0</v>
      </c>
      <c r="BN3200">
        <v>0</v>
      </c>
      <c r="BO3200">
        <v>0</v>
      </c>
      <c r="BP3200">
        <v>0</v>
      </c>
      <c r="BQ3200">
        <v>37000</v>
      </c>
      <c r="BR3200">
        <v>41000</v>
      </c>
      <c r="BS3200">
        <v>38000</v>
      </c>
      <c r="BT3200">
        <v>39000</v>
      </c>
      <c r="BU3200">
        <v>40000</v>
      </c>
      <c r="BV3200">
        <v>39000</v>
      </c>
      <c r="BW3200">
        <v>41000</v>
      </c>
      <c r="BX3200">
        <v>42000</v>
      </c>
      <c r="BY3200">
        <v>44000</v>
      </c>
      <c r="BZ3200">
        <v>42000</v>
      </c>
      <c r="CA3200">
        <v>50000</v>
      </c>
      <c r="CB3200">
        <v>53000</v>
      </c>
      <c r="CC3200">
        <v>54000</v>
      </c>
      <c r="CD3200">
        <v>55000</v>
      </c>
      <c r="CE3200">
        <v>57000</v>
      </c>
    </row>
    <row r="3201" spans="1:83" x14ac:dyDescent="0.35">
      <c r="A3201" s="9" t="str">
        <f t="shared" si="49"/>
        <v>0106.505.16</v>
      </c>
      <c r="B3201" s="52" t="e">
        <f>+IF(MATCH(A3201,List!H$10:H$145,0),"Targeted")</f>
        <v>#N/A</v>
      </c>
      <c r="C3201" s="65"/>
      <c r="D3201" s="151" t="s">
        <v>7700</v>
      </c>
      <c r="E3201" s="16" t="s">
        <v>870</v>
      </c>
      <c r="F3201" s="16" t="s">
        <v>871</v>
      </c>
      <c r="G3201" s="16" t="s">
        <v>702</v>
      </c>
      <c r="H3201" s="16" t="s">
        <v>3035</v>
      </c>
      <c r="I3201" s="16" t="s">
        <v>529</v>
      </c>
      <c r="J3201" s="16" t="s">
        <v>1428</v>
      </c>
      <c r="K3201" s="17" t="s">
        <v>31</v>
      </c>
      <c r="L3201" s="18" t="s">
        <v>4550</v>
      </c>
      <c r="M3201" s="195" t="s">
        <v>4852</v>
      </c>
      <c r="N3201" s="16" t="s">
        <v>4853</v>
      </c>
      <c r="O3201" s="17" t="s">
        <v>346</v>
      </c>
      <c r="P3201" s="17" t="s">
        <v>305</v>
      </c>
      <c r="Q3201" s="17" t="s">
        <v>306</v>
      </c>
      <c r="R3201">
        <v>0</v>
      </c>
      <c r="S3201">
        <v>0</v>
      </c>
      <c r="T3201">
        <v>0</v>
      </c>
      <c r="U3201">
        <v>0</v>
      </c>
      <c r="V3201">
        <v>0</v>
      </c>
      <c r="W3201">
        <v>0</v>
      </c>
      <c r="X3201">
        <v>0</v>
      </c>
      <c r="Y3201">
        <v>0</v>
      </c>
      <c r="Z3201">
        <v>0</v>
      </c>
      <c r="AA3201">
        <v>0</v>
      </c>
      <c r="AB3201">
        <v>0</v>
      </c>
      <c r="AC3201">
        <v>0</v>
      </c>
      <c r="AD3201">
        <v>0</v>
      </c>
      <c r="AE3201">
        <v>0</v>
      </c>
      <c r="AF3201">
        <v>0</v>
      </c>
      <c r="AG3201" s="19">
        <v>0</v>
      </c>
      <c r="AH3201">
        <v>0</v>
      </c>
      <c r="AI3201">
        <v>0</v>
      </c>
      <c r="AJ3201">
        <v>0</v>
      </c>
      <c r="AK3201">
        <v>0</v>
      </c>
      <c r="AL3201">
        <v>0</v>
      </c>
      <c r="AM3201">
        <v>0</v>
      </c>
      <c r="AN3201">
        <v>24630</v>
      </c>
      <c r="AO3201">
        <v>36370</v>
      </c>
      <c r="AP3201">
        <v>37116</v>
      </c>
      <c r="AQ3201">
        <v>38696</v>
      </c>
      <c r="AR3201">
        <v>34181</v>
      </c>
      <c r="AS3201">
        <v>36232</v>
      </c>
      <c r="AT3201">
        <v>36570</v>
      </c>
      <c r="AU3201">
        <v>40829</v>
      </c>
      <c r="AV3201">
        <v>43769</v>
      </c>
      <c r="AW3201">
        <v>46927</v>
      </c>
      <c r="AX3201">
        <v>45288</v>
      </c>
      <c r="AY3201">
        <v>45702</v>
      </c>
      <c r="AZ3201">
        <v>46000</v>
      </c>
      <c r="BA3201">
        <v>44000</v>
      </c>
      <c r="BB3201">
        <v>45000</v>
      </c>
      <c r="BC3201">
        <v>44000</v>
      </c>
      <c r="BD3201">
        <v>42000</v>
      </c>
      <c r="BE3201">
        <v>44000</v>
      </c>
      <c r="BF3201">
        <v>44000</v>
      </c>
      <c r="BG3201">
        <v>57000</v>
      </c>
      <c r="BH3201">
        <v>58000</v>
      </c>
      <c r="BI3201">
        <v>59000</v>
      </c>
      <c r="BJ3201">
        <v>63000</v>
      </c>
      <c r="BK3201">
        <v>63000</v>
      </c>
      <c r="BL3201">
        <v>67000</v>
      </c>
      <c r="BM3201">
        <v>71000</v>
      </c>
      <c r="BN3201">
        <v>69000</v>
      </c>
      <c r="BO3201">
        <v>80000</v>
      </c>
      <c r="BP3201">
        <v>80000</v>
      </c>
      <c r="BQ3201">
        <v>80000</v>
      </c>
      <c r="BR3201">
        <v>78000</v>
      </c>
      <c r="BS3201">
        <v>74000</v>
      </c>
      <c r="BT3201">
        <v>76000</v>
      </c>
      <c r="BU3201">
        <v>80000</v>
      </c>
      <c r="BV3201">
        <v>80000</v>
      </c>
      <c r="BW3201">
        <v>82000</v>
      </c>
      <c r="BX3201">
        <v>84000</v>
      </c>
      <c r="BY3201">
        <v>83000</v>
      </c>
      <c r="BZ3201">
        <v>84000</v>
      </c>
      <c r="CA3201">
        <v>90000</v>
      </c>
      <c r="CB3201">
        <v>91000</v>
      </c>
      <c r="CC3201">
        <v>94000</v>
      </c>
      <c r="CD3201">
        <v>96000</v>
      </c>
      <c r="CE3201">
        <v>96000</v>
      </c>
    </row>
    <row r="3202" spans="1:83" x14ac:dyDescent="0.35">
      <c r="A3202" s="9" t="str">
        <f t="shared" si="49"/>
        <v>0106.505.16</v>
      </c>
      <c r="B3202" s="52" t="e">
        <f>+IF(MATCH(A3202,List!H$10:H$145,0),"Targeted")</f>
        <v>#N/A</v>
      </c>
      <c r="C3202" s="65"/>
      <c r="D3202" s="151"/>
      <c r="E3202" s="16" t="s">
        <v>870</v>
      </c>
      <c r="F3202" s="16" t="s">
        <v>871</v>
      </c>
      <c r="G3202" s="16" t="s">
        <v>702</v>
      </c>
      <c r="H3202" s="16" t="s">
        <v>3035</v>
      </c>
      <c r="I3202" s="16" t="s">
        <v>529</v>
      </c>
      <c r="J3202" s="16" t="s">
        <v>1428</v>
      </c>
      <c r="K3202" s="17" t="s">
        <v>31</v>
      </c>
      <c r="L3202" s="18" t="s">
        <v>4550</v>
      </c>
      <c r="M3202" s="195" t="s">
        <v>4852</v>
      </c>
      <c r="N3202" s="16" t="s">
        <v>4853</v>
      </c>
      <c r="O3202" s="17" t="s">
        <v>304</v>
      </c>
      <c r="P3202" s="17" t="s">
        <v>305</v>
      </c>
      <c r="Q3202" s="17" t="s">
        <v>306</v>
      </c>
      <c r="R3202">
        <v>0</v>
      </c>
      <c r="S3202">
        <v>0</v>
      </c>
      <c r="T3202">
        <v>0</v>
      </c>
      <c r="U3202">
        <v>0</v>
      </c>
      <c r="V3202">
        <v>0</v>
      </c>
      <c r="W3202">
        <v>0</v>
      </c>
      <c r="X3202">
        <v>0</v>
      </c>
      <c r="Y3202">
        <v>0</v>
      </c>
      <c r="Z3202">
        <v>0</v>
      </c>
      <c r="AA3202">
        <v>0</v>
      </c>
      <c r="AB3202">
        <v>0</v>
      </c>
      <c r="AC3202">
        <v>0</v>
      </c>
      <c r="AD3202">
        <v>0</v>
      </c>
      <c r="AE3202">
        <v>0</v>
      </c>
      <c r="AF3202">
        <v>0</v>
      </c>
      <c r="AG3202" s="19">
        <v>0</v>
      </c>
      <c r="AH3202">
        <v>0</v>
      </c>
      <c r="AI3202">
        <v>0</v>
      </c>
      <c r="AJ3202">
        <v>0</v>
      </c>
      <c r="AK3202">
        <v>0</v>
      </c>
      <c r="AL3202">
        <v>0</v>
      </c>
      <c r="AM3202">
        <v>0</v>
      </c>
      <c r="AN3202">
        <v>0</v>
      </c>
      <c r="AO3202">
        <v>0</v>
      </c>
      <c r="AP3202">
        <v>0</v>
      </c>
      <c r="AQ3202">
        <v>0</v>
      </c>
      <c r="AR3202">
        <v>0</v>
      </c>
      <c r="AS3202">
        <v>0</v>
      </c>
      <c r="AT3202">
        <v>0</v>
      </c>
      <c r="AU3202">
        <v>0</v>
      </c>
      <c r="AV3202">
        <v>0</v>
      </c>
      <c r="AW3202">
        <v>0</v>
      </c>
      <c r="AX3202">
        <v>0</v>
      </c>
      <c r="AY3202">
        <v>0</v>
      </c>
      <c r="AZ3202">
        <v>0</v>
      </c>
      <c r="BA3202">
        <v>0</v>
      </c>
      <c r="BB3202">
        <v>0</v>
      </c>
      <c r="BC3202">
        <v>0</v>
      </c>
      <c r="BD3202">
        <v>0</v>
      </c>
      <c r="BE3202">
        <v>0</v>
      </c>
      <c r="BF3202">
        <v>0</v>
      </c>
      <c r="BG3202">
        <v>0</v>
      </c>
      <c r="BH3202">
        <v>0</v>
      </c>
      <c r="BI3202">
        <v>0</v>
      </c>
      <c r="BJ3202">
        <v>0</v>
      </c>
      <c r="BK3202">
        <v>0</v>
      </c>
      <c r="BL3202">
        <v>0</v>
      </c>
      <c r="BM3202">
        <v>0</v>
      </c>
      <c r="BN3202">
        <v>0</v>
      </c>
      <c r="BO3202">
        <v>0</v>
      </c>
      <c r="BP3202">
        <v>0</v>
      </c>
      <c r="BQ3202">
        <v>0</v>
      </c>
      <c r="BR3202">
        <v>0</v>
      </c>
      <c r="BS3202">
        <v>0</v>
      </c>
      <c r="BT3202">
        <v>0</v>
      </c>
      <c r="BU3202">
        <v>0</v>
      </c>
      <c r="BV3202">
        <v>0</v>
      </c>
      <c r="BW3202">
        <v>0</v>
      </c>
      <c r="BX3202" s="10">
        <v>0</v>
      </c>
      <c r="BY3202">
        <v>0</v>
      </c>
      <c r="BZ3202">
        <v>1000</v>
      </c>
      <c r="CA3202">
        <v>1000</v>
      </c>
      <c r="CB3202">
        <v>1000</v>
      </c>
      <c r="CC3202">
        <v>2000</v>
      </c>
      <c r="CD3202">
        <v>2000</v>
      </c>
      <c r="CE3202">
        <v>2000</v>
      </c>
    </row>
    <row r="3203" spans="1:83" x14ac:dyDescent="0.35">
      <c r="A3203" s="9" t="str">
        <f t="shared" si="49"/>
        <v>0151.505.16</v>
      </c>
      <c r="B3203" s="52" t="e">
        <f>+IF(MATCH(A3203,List!H$10:H$145,0),"Targeted")</f>
        <v>#N/A</v>
      </c>
      <c r="C3203" s="65"/>
      <c r="D3203" s="151" t="s">
        <v>7700</v>
      </c>
      <c r="E3203" s="16" t="s">
        <v>870</v>
      </c>
      <c r="F3203" s="16" t="s">
        <v>871</v>
      </c>
      <c r="G3203" s="16" t="s">
        <v>702</v>
      </c>
      <c r="H3203" s="16" t="s">
        <v>3035</v>
      </c>
      <c r="I3203" s="16" t="s">
        <v>4775</v>
      </c>
      <c r="J3203" s="16" t="s">
        <v>767</v>
      </c>
      <c r="K3203" s="17" t="s">
        <v>31</v>
      </c>
      <c r="L3203" s="18" t="s">
        <v>4550</v>
      </c>
      <c r="M3203" s="195" t="s">
        <v>4852</v>
      </c>
      <c r="N3203" s="16" t="s">
        <v>4853</v>
      </c>
      <c r="O3203" s="17" t="s">
        <v>346</v>
      </c>
      <c r="P3203" s="17" t="s">
        <v>305</v>
      </c>
      <c r="Q3203" s="17" t="s">
        <v>306</v>
      </c>
      <c r="R3203">
        <v>0</v>
      </c>
      <c r="S3203">
        <v>0</v>
      </c>
      <c r="T3203">
        <v>0</v>
      </c>
      <c r="U3203">
        <v>0</v>
      </c>
      <c r="V3203">
        <v>0</v>
      </c>
      <c r="W3203">
        <v>0</v>
      </c>
      <c r="X3203">
        <v>0</v>
      </c>
      <c r="Y3203">
        <v>0</v>
      </c>
      <c r="Z3203">
        <v>0</v>
      </c>
      <c r="AA3203">
        <v>0</v>
      </c>
      <c r="AB3203">
        <v>0</v>
      </c>
      <c r="AC3203">
        <v>0</v>
      </c>
      <c r="AD3203">
        <v>0</v>
      </c>
      <c r="AE3203">
        <v>0</v>
      </c>
      <c r="AF3203">
        <v>128</v>
      </c>
      <c r="AG3203" s="19">
        <v>15</v>
      </c>
      <c r="AH3203">
        <v>68</v>
      </c>
      <c r="AI3203">
        <v>175</v>
      </c>
      <c r="AJ3203">
        <v>9</v>
      </c>
      <c r="AK3203">
        <v>111</v>
      </c>
      <c r="AL3203">
        <v>107</v>
      </c>
      <c r="AM3203">
        <v>54</v>
      </c>
      <c r="AN3203">
        <v>89</v>
      </c>
      <c r="AO3203">
        <v>72</v>
      </c>
      <c r="AP3203">
        <v>16</v>
      </c>
      <c r="AQ3203">
        <v>51</v>
      </c>
      <c r="AR3203">
        <v>23</v>
      </c>
      <c r="AS3203">
        <v>3</v>
      </c>
      <c r="AT3203">
        <v>0</v>
      </c>
      <c r="AU3203">
        <v>1</v>
      </c>
      <c r="AV3203">
        <v>0</v>
      </c>
      <c r="AW3203">
        <v>-1</v>
      </c>
      <c r="AX3203">
        <v>0</v>
      </c>
      <c r="AY3203">
        <v>0</v>
      </c>
      <c r="AZ3203">
        <v>0</v>
      </c>
      <c r="BA3203">
        <v>0</v>
      </c>
      <c r="BB3203">
        <v>0</v>
      </c>
      <c r="BC3203">
        <v>0</v>
      </c>
      <c r="BD3203">
        <v>0</v>
      </c>
      <c r="BE3203">
        <v>0</v>
      </c>
      <c r="BF3203">
        <v>0</v>
      </c>
      <c r="BG3203">
        <v>0</v>
      </c>
      <c r="BH3203">
        <v>0</v>
      </c>
      <c r="BI3203">
        <v>0</v>
      </c>
      <c r="BJ3203">
        <v>0</v>
      </c>
      <c r="BK3203">
        <v>0</v>
      </c>
      <c r="BL3203">
        <v>0</v>
      </c>
      <c r="BM3203">
        <v>0</v>
      </c>
      <c r="BN3203">
        <v>0</v>
      </c>
      <c r="BO3203">
        <v>0</v>
      </c>
      <c r="BP3203">
        <v>0</v>
      </c>
      <c r="BQ3203">
        <v>0</v>
      </c>
      <c r="BR3203">
        <v>0</v>
      </c>
      <c r="BS3203">
        <v>0</v>
      </c>
      <c r="BT3203">
        <v>0</v>
      </c>
      <c r="BU3203">
        <v>0</v>
      </c>
      <c r="BV3203">
        <v>0</v>
      </c>
      <c r="BW3203">
        <v>0</v>
      </c>
      <c r="BX3203">
        <v>0</v>
      </c>
      <c r="BY3203">
        <v>0</v>
      </c>
      <c r="BZ3203">
        <v>0</v>
      </c>
      <c r="CA3203">
        <v>0</v>
      </c>
      <c r="CB3203">
        <v>0</v>
      </c>
      <c r="CC3203">
        <v>0</v>
      </c>
      <c r="CD3203">
        <v>0</v>
      </c>
      <c r="CE3203">
        <v>0</v>
      </c>
    </row>
    <row r="3204" spans="1:83" x14ac:dyDescent="0.35">
      <c r="A3204" s="9" t="str">
        <f t="shared" ref="A3204:A3267" si="50">I3204&amp;"."&amp;M3204&amp;"."&amp;K3204</f>
        <v>0162.505.16</v>
      </c>
      <c r="B3204" s="52" t="e">
        <f>+IF(MATCH(A3204,List!H$10:H$145,0),"Targeted")</f>
        <v>#N/A</v>
      </c>
      <c r="C3204" s="65"/>
      <c r="D3204" s="151" t="s">
        <v>7700</v>
      </c>
      <c r="E3204" s="16" t="s">
        <v>870</v>
      </c>
      <c r="F3204" s="16" t="s">
        <v>871</v>
      </c>
      <c r="G3204" s="16" t="s">
        <v>702</v>
      </c>
      <c r="H3204" s="16" t="s">
        <v>3035</v>
      </c>
      <c r="I3204" s="16" t="s">
        <v>3663</v>
      </c>
      <c r="J3204" s="16" t="s">
        <v>4867</v>
      </c>
      <c r="K3204" s="17" t="s">
        <v>31</v>
      </c>
      <c r="L3204" s="18" t="s">
        <v>4550</v>
      </c>
      <c r="M3204" s="195" t="s">
        <v>4852</v>
      </c>
      <c r="N3204" s="16" t="s">
        <v>4853</v>
      </c>
      <c r="O3204" s="17" t="s">
        <v>346</v>
      </c>
      <c r="P3204" s="17" t="s">
        <v>305</v>
      </c>
      <c r="Q3204" s="17" t="s">
        <v>306</v>
      </c>
      <c r="R3204">
        <v>0</v>
      </c>
      <c r="S3204">
        <v>0</v>
      </c>
      <c r="T3204">
        <v>0</v>
      </c>
      <c r="U3204">
        <v>0</v>
      </c>
      <c r="V3204">
        <v>0</v>
      </c>
      <c r="W3204">
        <v>0</v>
      </c>
      <c r="X3204">
        <v>0</v>
      </c>
      <c r="Y3204">
        <v>0</v>
      </c>
      <c r="Z3204">
        <v>0</v>
      </c>
      <c r="AA3204">
        <v>0</v>
      </c>
      <c r="AB3204">
        <v>0</v>
      </c>
      <c r="AC3204">
        <v>0</v>
      </c>
      <c r="AD3204">
        <v>0</v>
      </c>
      <c r="AE3204">
        <v>0</v>
      </c>
      <c r="AF3204">
        <v>0</v>
      </c>
      <c r="AG3204" s="19">
        <v>0</v>
      </c>
      <c r="AH3204">
        <v>0</v>
      </c>
      <c r="AI3204">
        <v>0</v>
      </c>
      <c r="AJ3204">
        <v>0</v>
      </c>
      <c r="AK3204">
        <v>0</v>
      </c>
      <c r="AL3204">
        <v>0</v>
      </c>
      <c r="AM3204">
        <v>0</v>
      </c>
      <c r="AN3204">
        <v>0</v>
      </c>
      <c r="AO3204">
        <v>0</v>
      </c>
      <c r="AP3204">
        <v>0</v>
      </c>
      <c r="AQ3204">
        <v>0</v>
      </c>
      <c r="AR3204">
        <v>0</v>
      </c>
      <c r="AS3204">
        <v>0</v>
      </c>
      <c r="AT3204">
        <v>0</v>
      </c>
      <c r="AU3204">
        <v>0</v>
      </c>
      <c r="AV3204">
        <v>0</v>
      </c>
      <c r="AW3204">
        <v>0</v>
      </c>
      <c r="AX3204">
        <v>0</v>
      </c>
      <c r="AY3204">
        <v>0</v>
      </c>
      <c r="AZ3204">
        <v>0</v>
      </c>
      <c r="BA3204">
        <v>0</v>
      </c>
      <c r="BB3204">
        <v>0</v>
      </c>
      <c r="BC3204">
        <v>0</v>
      </c>
      <c r="BD3204">
        <v>0</v>
      </c>
      <c r="BE3204">
        <v>0</v>
      </c>
      <c r="BF3204">
        <v>0</v>
      </c>
      <c r="BG3204">
        <v>0</v>
      </c>
      <c r="BH3204">
        <v>0</v>
      </c>
      <c r="BI3204">
        <v>0</v>
      </c>
      <c r="BJ3204">
        <v>0</v>
      </c>
      <c r="BK3204">
        <v>0</v>
      </c>
      <c r="BL3204">
        <v>0</v>
      </c>
      <c r="BM3204">
        <v>0</v>
      </c>
      <c r="BN3204">
        <v>0</v>
      </c>
      <c r="BO3204">
        <v>0</v>
      </c>
      <c r="BP3204">
        <v>0</v>
      </c>
      <c r="BQ3204">
        <v>1000</v>
      </c>
      <c r="BR3204">
        <v>18000</v>
      </c>
      <c r="BS3204">
        <v>34000</v>
      </c>
      <c r="BT3204">
        <v>10000</v>
      </c>
      <c r="BU3204">
        <v>19000</v>
      </c>
      <c r="BV3204">
        <v>18000</v>
      </c>
      <c r="BW3204">
        <v>15000</v>
      </c>
      <c r="BX3204">
        <v>28000</v>
      </c>
      <c r="BY3204">
        <v>26000</v>
      </c>
      <c r="BZ3204">
        <v>25000</v>
      </c>
      <c r="CA3204">
        <v>31000</v>
      </c>
      <c r="CB3204">
        <v>36000</v>
      </c>
      <c r="CC3204">
        <v>38000</v>
      </c>
      <c r="CD3204">
        <v>39000</v>
      </c>
      <c r="CE3204">
        <v>39000</v>
      </c>
    </row>
    <row r="3205" spans="1:83" x14ac:dyDescent="0.35">
      <c r="A3205" s="9" t="str">
        <f t="shared" si="50"/>
        <v>0165.505.16</v>
      </c>
      <c r="B3205" s="52" t="e">
        <f>+IF(MATCH(A3205,List!H$10:H$145,0),"Targeted")</f>
        <v>#N/A</v>
      </c>
      <c r="C3205" s="65"/>
      <c r="D3205" s="151" t="s">
        <v>7700</v>
      </c>
      <c r="E3205" s="16" t="s">
        <v>870</v>
      </c>
      <c r="F3205" s="16" t="s">
        <v>871</v>
      </c>
      <c r="G3205" s="16" t="s">
        <v>702</v>
      </c>
      <c r="H3205" s="16" t="s">
        <v>3035</v>
      </c>
      <c r="I3205" s="16" t="s">
        <v>4167</v>
      </c>
      <c r="J3205" s="16" t="s">
        <v>918</v>
      </c>
      <c r="K3205" s="17" t="s">
        <v>31</v>
      </c>
      <c r="L3205" s="18" t="s">
        <v>4550</v>
      </c>
      <c r="M3205" s="195" t="s">
        <v>4852</v>
      </c>
      <c r="N3205" s="16" t="s">
        <v>4853</v>
      </c>
      <c r="O3205" s="17" t="s">
        <v>346</v>
      </c>
      <c r="P3205" s="17" t="s">
        <v>305</v>
      </c>
      <c r="Q3205" s="17" t="s">
        <v>306</v>
      </c>
      <c r="R3205">
        <v>5267</v>
      </c>
      <c r="S3205">
        <v>6176</v>
      </c>
      <c r="T3205">
        <v>6605</v>
      </c>
      <c r="U3205">
        <v>7579</v>
      </c>
      <c r="V3205">
        <v>9205</v>
      </c>
      <c r="W3205">
        <v>8749</v>
      </c>
      <c r="X3205">
        <v>10834</v>
      </c>
      <c r="Y3205">
        <v>11009</v>
      </c>
      <c r="Z3205">
        <v>12467</v>
      </c>
      <c r="AA3205">
        <v>15429</v>
      </c>
      <c r="AB3205">
        <v>20887</v>
      </c>
      <c r="AC3205">
        <v>19009</v>
      </c>
      <c r="AD3205">
        <v>21408</v>
      </c>
      <c r="AE3205">
        <v>27161</v>
      </c>
      <c r="AF3205">
        <v>35244</v>
      </c>
      <c r="AG3205" s="19">
        <v>10049</v>
      </c>
      <c r="AH3205">
        <v>48279</v>
      </c>
      <c r="AI3205">
        <v>61033</v>
      </c>
      <c r="AJ3205">
        <v>72405</v>
      </c>
      <c r="AK3205">
        <v>90816</v>
      </c>
      <c r="AL3205">
        <v>112504</v>
      </c>
      <c r="AM3205">
        <v>115027</v>
      </c>
      <c r="AN3205">
        <v>95186</v>
      </c>
      <c r="AO3205">
        <v>84557</v>
      </c>
      <c r="AP3205">
        <v>100169</v>
      </c>
      <c r="AQ3205">
        <v>93109</v>
      </c>
      <c r="AR3205">
        <v>98765</v>
      </c>
      <c r="AS3205">
        <v>110848</v>
      </c>
      <c r="AT3205">
        <v>115206</v>
      </c>
      <c r="AU3205">
        <v>116730</v>
      </c>
      <c r="AV3205">
        <v>125826</v>
      </c>
      <c r="AW3205">
        <v>145715</v>
      </c>
      <c r="AX3205">
        <v>140086</v>
      </c>
      <c r="AY3205">
        <v>146157</v>
      </c>
      <c r="AZ3205">
        <v>151000</v>
      </c>
      <c r="BA3205">
        <v>141000</v>
      </c>
      <c r="BB3205">
        <v>144000</v>
      </c>
      <c r="BC3205">
        <v>148000</v>
      </c>
      <c r="BD3205">
        <v>172000</v>
      </c>
      <c r="BE3205">
        <v>211000</v>
      </c>
      <c r="BF3205">
        <v>220000</v>
      </c>
      <c r="BG3205">
        <v>277000</v>
      </c>
      <c r="BH3205">
        <v>319000</v>
      </c>
      <c r="BI3205">
        <v>331000</v>
      </c>
      <c r="BJ3205">
        <v>354000</v>
      </c>
      <c r="BK3205">
        <v>345000</v>
      </c>
      <c r="BL3205">
        <v>346000</v>
      </c>
      <c r="BM3205">
        <v>337000</v>
      </c>
      <c r="BN3205">
        <v>314000</v>
      </c>
      <c r="BO3205">
        <v>330000</v>
      </c>
      <c r="BP3205">
        <v>352000</v>
      </c>
      <c r="BQ3205">
        <v>348000</v>
      </c>
      <c r="BR3205">
        <v>350000</v>
      </c>
      <c r="BS3205">
        <v>347000</v>
      </c>
      <c r="BT3205">
        <v>317000</v>
      </c>
      <c r="BU3205">
        <v>386000</v>
      </c>
      <c r="BV3205">
        <v>355000</v>
      </c>
      <c r="BW3205">
        <v>357000</v>
      </c>
      <c r="BX3205">
        <v>345000</v>
      </c>
      <c r="BY3205">
        <v>350000</v>
      </c>
      <c r="BZ3205">
        <v>357000</v>
      </c>
      <c r="CA3205">
        <v>443000</v>
      </c>
      <c r="CB3205">
        <v>469000</v>
      </c>
      <c r="CC3205">
        <v>484000</v>
      </c>
      <c r="CD3205">
        <v>498000</v>
      </c>
      <c r="CE3205">
        <v>498000</v>
      </c>
    </row>
    <row r="3206" spans="1:83" x14ac:dyDescent="0.35">
      <c r="A3206" s="9" t="str">
        <f t="shared" si="50"/>
        <v>0165.505.16</v>
      </c>
      <c r="B3206" s="52" t="e">
        <f>+IF(MATCH(A3206,List!H$10:H$145,0),"Targeted")</f>
        <v>#N/A</v>
      </c>
      <c r="C3206" s="65"/>
      <c r="D3206" s="151" t="s">
        <v>7700</v>
      </c>
      <c r="E3206" s="16" t="s">
        <v>870</v>
      </c>
      <c r="F3206" s="16" t="s">
        <v>871</v>
      </c>
      <c r="G3206" s="16" t="s">
        <v>702</v>
      </c>
      <c r="H3206" s="16" t="s">
        <v>3035</v>
      </c>
      <c r="I3206" s="16" t="s">
        <v>4167</v>
      </c>
      <c r="J3206" s="16" t="s">
        <v>918</v>
      </c>
      <c r="K3206" s="17" t="s">
        <v>31</v>
      </c>
      <c r="L3206" s="18" t="s">
        <v>4550</v>
      </c>
      <c r="M3206" s="195" t="s">
        <v>4852</v>
      </c>
      <c r="N3206" s="16" t="s">
        <v>4853</v>
      </c>
      <c r="O3206" s="17" t="s">
        <v>346</v>
      </c>
      <c r="P3206" s="17" t="s">
        <v>524</v>
      </c>
      <c r="Q3206" s="17" t="s">
        <v>306</v>
      </c>
      <c r="R3206">
        <v>0</v>
      </c>
      <c r="S3206">
        <v>0</v>
      </c>
      <c r="T3206">
        <v>0</v>
      </c>
      <c r="U3206">
        <v>0</v>
      </c>
      <c r="V3206">
        <v>0</v>
      </c>
      <c r="W3206">
        <v>1753</v>
      </c>
      <c r="X3206">
        <v>0</v>
      </c>
      <c r="Y3206">
        <v>0</v>
      </c>
      <c r="Z3206">
        <v>0</v>
      </c>
      <c r="AA3206">
        <v>0</v>
      </c>
      <c r="AB3206">
        <v>0</v>
      </c>
      <c r="AC3206">
        <v>0</v>
      </c>
      <c r="AD3206">
        <v>0</v>
      </c>
      <c r="AE3206">
        <v>0</v>
      </c>
      <c r="AF3206">
        <v>0</v>
      </c>
      <c r="AG3206" s="19">
        <v>5000</v>
      </c>
      <c r="AH3206">
        <v>0</v>
      </c>
      <c r="AI3206">
        <v>0</v>
      </c>
      <c r="AJ3206">
        <v>0</v>
      </c>
      <c r="AK3206">
        <v>0</v>
      </c>
      <c r="AL3206">
        <v>0</v>
      </c>
      <c r="AM3206">
        <v>0</v>
      </c>
      <c r="AN3206">
        <v>0</v>
      </c>
      <c r="AO3206">
        <v>0</v>
      </c>
      <c r="AP3206">
        <v>0</v>
      </c>
      <c r="AQ3206">
        <v>0</v>
      </c>
      <c r="AR3206">
        <v>0</v>
      </c>
      <c r="AS3206">
        <v>0</v>
      </c>
      <c r="AT3206">
        <v>0</v>
      </c>
      <c r="AU3206">
        <v>0</v>
      </c>
      <c r="AV3206">
        <v>0</v>
      </c>
      <c r="AW3206">
        <v>0</v>
      </c>
      <c r="AX3206">
        <v>0</v>
      </c>
      <c r="AY3206">
        <v>0</v>
      </c>
      <c r="AZ3206">
        <v>0</v>
      </c>
      <c r="BA3206">
        <v>0</v>
      </c>
      <c r="BB3206">
        <v>0</v>
      </c>
      <c r="BC3206">
        <v>0</v>
      </c>
      <c r="BD3206">
        <v>0</v>
      </c>
      <c r="BE3206">
        <v>0</v>
      </c>
      <c r="BF3206">
        <v>0</v>
      </c>
      <c r="BG3206">
        <v>0</v>
      </c>
      <c r="BH3206">
        <v>0</v>
      </c>
      <c r="BI3206">
        <v>0</v>
      </c>
      <c r="BJ3206">
        <v>0</v>
      </c>
      <c r="BK3206">
        <v>0</v>
      </c>
      <c r="BL3206">
        <v>0</v>
      </c>
      <c r="BM3206">
        <v>0</v>
      </c>
      <c r="BN3206">
        <v>0</v>
      </c>
      <c r="BO3206">
        <v>0</v>
      </c>
      <c r="BP3206">
        <v>0</v>
      </c>
      <c r="BQ3206">
        <v>0</v>
      </c>
      <c r="BR3206">
        <v>0</v>
      </c>
      <c r="BS3206">
        <v>0</v>
      </c>
      <c r="BT3206">
        <v>0</v>
      </c>
      <c r="BU3206">
        <v>0</v>
      </c>
      <c r="BV3206">
        <v>0</v>
      </c>
      <c r="BW3206">
        <v>0</v>
      </c>
      <c r="BX3206">
        <v>0</v>
      </c>
      <c r="BY3206">
        <v>0</v>
      </c>
      <c r="BZ3206">
        <v>0</v>
      </c>
      <c r="CA3206">
        <v>0</v>
      </c>
      <c r="CB3206">
        <v>0</v>
      </c>
      <c r="CC3206">
        <v>0</v>
      </c>
      <c r="CD3206">
        <v>0</v>
      </c>
      <c r="CE3206">
        <v>0</v>
      </c>
    </row>
    <row r="3207" spans="1:83" x14ac:dyDescent="0.35">
      <c r="A3207" s="9" t="str">
        <f t="shared" si="50"/>
        <v>0165.505.16</v>
      </c>
      <c r="B3207" s="52" t="e">
        <f>+IF(MATCH(A3207,List!H$10:H$145,0),"Targeted")</f>
        <v>#N/A</v>
      </c>
      <c r="C3207" s="65"/>
      <c r="D3207" s="151"/>
      <c r="E3207" s="16" t="s">
        <v>870</v>
      </c>
      <c r="F3207" s="16" t="s">
        <v>871</v>
      </c>
      <c r="G3207" s="16" t="s">
        <v>702</v>
      </c>
      <c r="H3207" s="16" t="s">
        <v>3035</v>
      </c>
      <c r="I3207" s="16" t="s">
        <v>4167</v>
      </c>
      <c r="J3207" s="16" t="s">
        <v>918</v>
      </c>
      <c r="K3207" s="17" t="s">
        <v>31</v>
      </c>
      <c r="L3207" s="18" t="s">
        <v>4550</v>
      </c>
      <c r="M3207" s="195" t="s">
        <v>4852</v>
      </c>
      <c r="N3207" s="16" t="s">
        <v>4853</v>
      </c>
      <c r="O3207" s="17" t="s">
        <v>304</v>
      </c>
      <c r="P3207" s="17" t="s">
        <v>305</v>
      </c>
      <c r="Q3207" s="17" t="s">
        <v>306</v>
      </c>
      <c r="R3207">
        <v>0</v>
      </c>
      <c r="S3207">
        <v>0</v>
      </c>
      <c r="T3207">
        <v>0</v>
      </c>
      <c r="U3207">
        <v>0</v>
      </c>
      <c r="V3207">
        <v>0</v>
      </c>
      <c r="W3207">
        <v>0</v>
      </c>
      <c r="X3207">
        <v>0</v>
      </c>
      <c r="Y3207">
        <v>0</v>
      </c>
      <c r="Z3207">
        <v>0</v>
      </c>
      <c r="AA3207">
        <v>0</v>
      </c>
      <c r="AB3207">
        <v>0</v>
      </c>
      <c r="AC3207">
        <v>0</v>
      </c>
      <c r="AD3207">
        <v>0</v>
      </c>
      <c r="AE3207">
        <v>0</v>
      </c>
      <c r="AF3207">
        <v>0</v>
      </c>
      <c r="AG3207" s="19">
        <v>0</v>
      </c>
      <c r="AH3207">
        <v>0</v>
      </c>
      <c r="AI3207">
        <v>0</v>
      </c>
      <c r="AJ3207">
        <v>0</v>
      </c>
      <c r="AK3207">
        <v>0</v>
      </c>
      <c r="AL3207">
        <v>0</v>
      </c>
      <c r="AM3207">
        <v>0</v>
      </c>
      <c r="AN3207">
        <v>0</v>
      </c>
      <c r="AO3207">
        <v>0</v>
      </c>
      <c r="AP3207">
        <v>0</v>
      </c>
      <c r="AQ3207">
        <v>0</v>
      </c>
      <c r="AR3207">
        <v>0</v>
      </c>
      <c r="AS3207">
        <v>0</v>
      </c>
      <c r="AT3207">
        <v>0</v>
      </c>
      <c r="AU3207">
        <v>0</v>
      </c>
      <c r="AV3207">
        <v>0</v>
      </c>
      <c r="AW3207">
        <v>0</v>
      </c>
      <c r="AX3207">
        <v>0</v>
      </c>
      <c r="AY3207">
        <v>0</v>
      </c>
      <c r="AZ3207">
        <v>0</v>
      </c>
      <c r="BA3207">
        <v>0</v>
      </c>
      <c r="BB3207">
        <v>0</v>
      </c>
      <c r="BC3207">
        <v>0</v>
      </c>
      <c r="BD3207">
        <v>0</v>
      </c>
      <c r="BE3207">
        <v>0</v>
      </c>
      <c r="BF3207">
        <v>0</v>
      </c>
      <c r="BG3207">
        <v>0</v>
      </c>
      <c r="BH3207">
        <v>0</v>
      </c>
      <c r="BI3207">
        <v>0</v>
      </c>
      <c r="BJ3207">
        <v>0</v>
      </c>
      <c r="BK3207">
        <v>0</v>
      </c>
      <c r="BL3207">
        <v>0</v>
      </c>
      <c r="BM3207">
        <v>0</v>
      </c>
      <c r="BN3207">
        <v>0</v>
      </c>
      <c r="BO3207">
        <v>0</v>
      </c>
      <c r="BP3207">
        <v>0</v>
      </c>
      <c r="BQ3207">
        <v>0</v>
      </c>
      <c r="BR3207">
        <v>0</v>
      </c>
      <c r="BS3207">
        <v>0</v>
      </c>
      <c r="BT3207">
        <v>0</v>
      </c>
      <c r="BU3207">
        <v>0</v>
      </c>
      <c r="BV3207">
        <v>0</v>
      </c>
      <c r="BW3207">
        <v>0</v>
      </c>
      <c r="BX3207" s="10">
        <v>0</v>
      </c>
      <c r="BY3207">
        <v>0</v>
      </c>
      <c r="BZ3207">
        <v>4000</v>
      </c>
      <c r="CA3207">
        <v>13000</v>
      </c>
      <c r="CB3207">
        <v>202000</v>
      </c>
      <c r="CC3207">
        <v>377000</v>
      </c>
      <c r="CD3207">
        <v>560000</v>
      </c>
      <c r="CE3207">
        <v>740000</v>
      </c>
    </row>
    <row r="3208" spans="1:83" x14ac:dyDescent="0.35">
      <c r="A3208" s="9" t="str">
        <f t="shared" si="50"/>
        <v>0166.505.16</v>
      </c>
      <c r="B3208" s="52" t="e">
        <f>+IF(MATCH(A3208,List!H$10:H$145,0),"Targeted")</f>
        <v>#N/A</v>
      </c>
      <c r="C3208" s="65"/>
      <c r="D3208" s="151" t="s">
        <v>7700</v>
      </c>
      <c r="E3208" s="16" t="s">
        <v>870</v>
      </c>
      <c r="F3208" s="16" t="s">
        <v>871</v>
      </c>
      <c r="G3208" s="16" t="s">
        <v>702</v>
      </c>
      <c r="H3208" s="16" t="s">
        <v>3035</v>
      </c>
      <c r="I3208" s="16" t="s">
        <v>4169</v>
      </c>
      <c r="J3208" s="16" t="s">
        <v>4868</v>
      </c>
      <c r="K3208" s="17" t="s">
        <v>31</v>
      </c>
      <c r="L3208" s="18" t="s">
        <v>4550</v>
      </c>
      <c r="M3208" s="195" t="s">
        <v>4852</v>
      </c>
      <c r="N3208" s="16" t="s">
        <v>4853</v>
      </c>
      <c r="O3208" s="17" t="s">
        <v>346</v>
      </c>
      <c r="P3208" s="17" t="s">
        <v>305</v>
      </c>
      <c r="Q3208" s="17" t="s">
        <v>306</v>
      </c>
      <c r="R3208">
        <v>0</v>
      </c>
      <c r="S3208">
        <v>0</v>
      </c>
      <c r="T3208">
        <v>0</v>
      </c>
      <c r="U3208">
        <v>0</v>
      </c>
      <c r="V3208">
        <v>0</v>
      </c>
      <c r="W3208">
        <v>0</v>
      </c>
      <c r="X3208">
        <v>0</v>
      </c>
      <c r="Y3208">
        <v>0</v>
      </c>
      <c r="Z3208">
        <v>0</v>
      </c>
      <c r="AA3208">
        <v>0</v>
      </c>
      <c r="AB3208">
        <v>0</v>
      </c>
      <c r="AC3208">
        <v>0</v>
      </c>
      <c r="AD3208">
        <v>0</v>
      </c>
      <c r="AE3208">
        <v>0</v>
      </c>
      <c r="AF3208">
        <v>0</v>
      </c>
      <c r="AG3208" s="19">
        <v>0</v>
      </c>
      <c r="AH3208">
        <v>0</v>
      </c>
      <c r="AI3208">
        <v>0</v>
      </c>
      <c r="AJ3208">
        <v>0</v>
      </c>
      <c r="AK3208">
        <v>0</v>
      </c>
      <c r="AL3208">
        <v>0</v>
      </c>
      <c r="AM3208">
        <v>0</v>
      </c>
      <c r="AN3208">
        <v>0</v>
      </c>
      <c r="AO3208">
        <v>0</v>
      </c>
      <c r="AP3208">
        <v>0</v>
      </c>
      <c r="AQ3208">
        <v>0</v>
      </c>
      <c r="AR3208">
        <v>0</v>
      </c>
      <c r="AS3208">
        <v>0</v>
      </c>
      <c r="AT3208">
        <v>0</v>
      </c>
      <c r="AU3208">
        <v>0</v>
      </c>
      <c r="AV3208">
        <v>0</v>
      </c>
      <c r="AW3208">
        <v>0</v>
      </c>
      <c r="AX3208">
        <v>0</v>
      </c>
      <c r="AY3208">
        <v>0</v>
      </c>
      <c r="AZ3208">
        <v>0</v>
      </c>
      <c r="BA3208">
        <v>0</v>
      </c>
      <c r="BB3208">
        <v>0</v>
      </c>
      <c r="BC3208">
        <v>0</v>
      </c>
      <c r="BD3208">
        <v>0</v>
      </c>
      <c r="BE3208">
        <v>4000</v>
      </c>
      <c r="BF3208">
        <v>0</v>
      </c>
      <c r="BG3208">
        <v>9000</v>
      </c>
      <c r="BH3208">
        <v>22000</v>
      </c>
      <c r="BI3208">
        <v>42000</v>
      </c>
      <c r="BJ3208">
        <v>51000</v>
      </c>
      <c r="BK3208">
        <v>48000</v>
      </c>
      <c r="BL3208">
        <v>32000</v>
      </c>
      <c r="BM3208">
        <v>26000</v>
      </c>
      <c r="BN3208">
        <v>30000</v>
      </c>
      <c r="BO3208">
        <v>28000</v>
      </c>
      <c r="BP3208">
        <v>46000</v>
      </c>
      <c r="BQ3208">
        <v>38000</v>
      </c>
      <c r="BR3208">
        <v>30000</v>
      </c>
      <c r="BS3208">
        <v>28000</v>
      </c>
      <c r="BT3208">
        <v>32000</v>
      </c>
      <c r="BU3208">
        <v>36000</v>
      </c>
      <c r="BV3208">
        <v>35000</v>
      </c>
      <c r="BW3208">
        <v>35000</v>
      </c>
      <c r="BX3208">
        <v>39000</v>
      </c>
      <c r="BY3208">
        <v>39000</v>
      </c>
      <c r="BZ3208">
        <v>35000</v>
      </c>
      <c r="CA3208">
        <v>39000</v>
      </c>
      <c r="CB3208">
        <v>42000</v>
      </c>
      <c r="CC3208">
        <v>43000</v>
      </c>
      <c r="CD3208">
        <v>44000</v>
      </c>
      <c r="CE3208">
        <v>46000</v>
      </c>
    </row>
    <row r="3209" spans="1:83" x14ac:dyDescent="0.35">
      <c r="A3209" s="9" t="str">
        <f t="shared" si="50"/>
        <v>4601.505.16</v>
      </c>
      <c r="B3209" s="52" t="e">
        <f>+IF(MATCH(A3209,List!H$10:H$145,0),"Targeted")</f>
        <v>#N/A</v>
      </c>
      <c r="C3209" s="65"/>
      <c r="D3209" s="151" t="s">
        <v>7700</v>
      </c>
      <c r="E3209" s="16" t="s">
        <v>870</v>
      </c>
      <c r="F3209" s="16" t="s">
        <v>871</v>
      </c>
      <c r="G3209" s="16" t="s">
        <v>702</v>
      </c>
      <c r="H3209" s="16" t="s">
        <v>3035</v>
      </c>
      <c r="I3209" s="16" t="s">
        <v>4869</v>
      </c>
      <c r="J3209" s="16" t="s">
        <v>1273</v>
      </c>
      <c r="K3209" s="17" t="s">
        <v>31</v>
      </c>
      <c r="L3209" s="18" t="s">
        <v>4550</v>
      </c>
      <c r="M3209" s="195" t="s">
        <v>4852</v>
      </c>
      <c r="N3209" s="16" t="s">
        <v>4853</v>
      </c>
      <c r="O3209" s="17" t="s">
        <v>346</v>
      </c>
      <c r="P3209" s="17" t="s">
        <v>305</v>
      </c>
      <c r="Q3209" s="17" t="s">
        <v>306</v>
      </c>
      <c r="R3209">
        <v>0</v>
      </c>
      <c r="S3209">
        <v>0</v>
      </c>
      <c r="T3209">
        <v>0</v>
      </c>
      <c r="U3209">
        <v>0</v>
      </c>
      <c r="V3209">
        <v>0</v>
      </c>
      <c r="W3209">
        <v>0</v>
      </c>
      <c r="X3209">
        <v>0</v>
      </c>
      <c r="Y3209">
        <v>0</v>
      </c>
      <c r="Z3209">
        <v>0</v>
      </c>
      <c r="AA3209">
        <v>0</v>
      </c>
      <c r="AB3209">
        <v>0</v>
      </c>
      <c r="AC3209">
        <v>0</v>
      </c>
      <c r="AD3209">
        <v>0</v>
      </c>
      <c r="AE3209">
        <v>0</v>
      </c>
      <c r="AF3209">
        <v>-1138</v>
      </c>
      <c r="AG3209" s="19">
        <v>-831</v>
      </c>
      <c r="AH3209">
        <v>498</v>
      </c>
      <c r="AI3209">
        <v>-3644</v>
      </c>
      <c r="AJ3209">
        <v>-1198</v>
      </c>
      <c r="AK3209">
        <v>-1580</v>
      </c>
      <c r="AL3209">
        <v>-7048</v>
      </c>
      <c r="AM3209">
        <v>5931</v>
      </c>
      <c r="AN3209">
        <v>-8333</v>
      </c>
      <c r="AO3209">
        <v>-678</v>
      </c>
      <c r="AP3209">
        <v>-1476</v>
      </c>
      <c r="AQ3209">
        <v>476</v>
      </c>
      <c r="AR3209">
        <v>-193</v>
      </c>
      <c r="AS3209">
        <v>-377</v>
      </c>
      <c r="AT3209">
        <v>-348</v>
      </c>
      <c r="AU3209">
        <v>4062</v>
      </c>
      <c r="AV3209">
        <v>-955</v>
      </c>
      <c r="AW3209">
        <v>703</v>
      </c>
      <c r="AX3209">
        <v>-1058</v>
      </c>
      <c r="AY3209">
        <v>1605</v>
      </c>
      <c r="AZ3209">
        <v>-1000</v>
      </c>
      <c r="BA3209">
        <v>-8000</v>
      </c>
      <c r="BB3209">
        <v>-1000</v>
      </c>
      <c r="BC3209">
        <v>-2000</v>
      </c>
      <c r="BD3209">
        <v>4000</v>
      </c>
      <c r="BE3209">
        <v>4000</v>
      </c>
      <c r="BF3209">
        <v>7000</v>
      </c>
      <c r="BG3209">
        <v>10000</v>
      </c>
      <c r="BH3209">
        <v>-7000</v>
      </c>
      <c r="BI3209">
        <v>0</v>
      </c>
      <c r="BJ3209">
        <v>7000</v>
      </c>
      <c r="BK3209">
        <v>11000</v>
      </c>
      <c r="BL3209">
        <v>2000</v>
      </c>
      <c r="BM3209">
        <v>-6000</v>
      </c>
      <c r="BN3209">
        <v>-14000</v>
      </c>
      <c r="BO3209">
        <v>-13000</v>
      </c>
      <c r="BP3209">
        <v>-2000</v>
      </c>
      <c r="BQ3209">
        <v>-12000</v>
      </c>
      <c r="BR3209">
        <v>4000</v>
      </c>
      <c r="BS3209">
        <v>4000</v>
      </c>
      <c r="BT3209">
        <v>-36000</v>
      </c>
      <c r="BU3209">
        <v>-45000</v>
      </c>
      <c r="BV3209">
        <v>-11000</v>
      </c>
      <c r="BW3209">
        <v>19000</v>
      </c>
      <c r="BX3209">
        <v>26000</v>
      </c>
      <c r="BY3209">
        <v>6000</v>
      </c>
      <c r="BZ3209">
        <v>-8000</v>
      </c>
      <c r="CA3209">
        <v>-35000</v>
      </c>
      <c r="CB3209">
        <v>26000</v>
      </c>
      <c r="CC3209">
        <v>34000</v>
      </c>
      <c r="CD3209">
        <v>31000</v>
      </c>
      <c r="CE3209">
        <v>33000</v>
      </c>
    </row>
    <row r="3210" spans="1:83" x14ac:dyDescent="0.35">
      <c r="A3210" s="9" t="str">
        <f t="shared" si="50"/>
        <v>2000.505.95</v>
      </c>
      <c r="B3210" s="52" t="e">
        <f>+IF(MATCH(A3210,List!H$10:H$145,0),"Targeted")</f>
        <v>#N/A</v>
      </c>
      <c r="C3210" s="65"/>
      <c r="D3210" s="151" t="s">
        <v>7700</v>
      </c>
      <c r="E3210" s="16" t="s">
        <v>4870</v>
      </c>
      <c r="F3210" s="16" t="s">
        <v>4871</v>
      </c>
      <c r="G3210" s="16" t="s">
        <v>298</v>
      </c>
      <c r="H3210" s="16" t="s">
        <v>4872</v>
      </c>
      <c r="I3210" s="16" t="s">
        <v>4873</v>
      </c>
      <c r="J3210" s="16" t="s">
        <v>918</v>
      </c>
      <c r="K3210" s="17" t="s">
        <v>245</v>
      </c>
      <c r="L3210" s="18" t="s">
        <v>4550</v>
      </c>
      <c r="M3210" s="195" t="s">
        <v>4852</v>
      </c>
      <c r="N3210" s="16" t="s">
        <v>4853</v>
      </c>
      <c r="O3210" s="17" t="s">
        <v>346</v>
      </c>
      <c r="P3210" s="17" t="s">
        <v>305</v>
      </c>
      <c r="Q3210" s="17" t="s">
        <v>306</v>
      </c>
      <c r="R3210">
        <v>0</v>
      </c>
      <c r="S3210">
        <v>0</v>
      </c>
      <c r="T3210">
        <v>0</v>
      </c>
      <c r="U3210">
        <v>0</v>
      </c>
      <c r="V3210">
        <v>0</v>
      </c>
      <c r="W3210">
        <v>0</v>
      </c>
      <c r="X3210">
        <v>0</v>
      </c>
      <c r="Y3210">
        <v>0</v>
      </c>
      <c r="Z3210">
        <v>0</v>
      </c>
      <c r="AA3210">
        <v>0</v>
      </c>
      <c r="AB3210">
        <v>3</v>
      </c>
      <c r="AC3210">
        <v>140</v>
      </c>
      <c r="AD3210">
        <v>190</v>
      </c>
      <c r="AE3210">
        <v>237</v>
      </c>
      <c r="AF3210">
        <v>245</v>
      </c>
      <c r="AG3210" s="19">
        <v>57</v>
      </c>
      <c r="AH3210">
        <v>280</v>
      </c>
      <c r="AI3210">
        <v>328</v>
      </c>
      <c r="AJ3210">
        <v>352</v>
      </c>
      <c r="AK3210">
        <v>459</v>
      </c>
      <c r="AL3210">
        <v>532</v>
      </c>
      <c r="AM3210">
        <v>508</v>
      </c>
      <c r="AN3210">
        <v>624</v>
      </c>
      <c r="AO3210">
        <v>638</v>
      </c>
      <c r="AP3210">
        <v>703</v>
      </c>
      <c r="AQ3210">
        <v>655</v>
      </c>
      <c r="AR3210">
        <v>757</v>
      </c>
      <c r="AS3210">
        <v>709</v>
      </c>
      <c r="AT3210">
        <v>899</v>
      </c>
      <c r="AU3210">
        <v>973</v>
      </c>
      <c r="AV3210">
        <v>1184</v>
      </c>
      <c r="AW3210">
        <v>1375</v>
      </c>
      <c r="AX3210">
        <v>1544</v>
      </c>
      <c r="AY3210">
        <v>1707</v>
      </c>
      <c r="AZ3210">
        <v>2000</v>
      </c>
      <c r="BA3210">
        <v>2000</v>
      </c>
      <c r="BB3210">
        <v>2000</v>
      </c>
      <c r="BC3210">
        <v>2000</v>
      </c>
      <c r="BD3210">
        <v>3000</v>
      </c>
      <c r="BE3210">
        <v>4000</v>
      </c>
      <c r="BF3210">
        <v>4000</v>
      </c>
      <c r="BG3210">
        <v>4000</v>
      </c>
      <c r="BH3210">
        <v>5000</v>
      </c>
      <c r="BI3210">
        <v>5000</v>
      </c>
      <c r="BJ3210">
        <v>5000</v>
      </c>
      <c r="BK3210">
        <v>5000</v>
      </c>
      <c r="BL3210">
        <v>5000</v>
      </c>
      <c r="BM3210">
        <v>5000</v>
      </c>
      <c r="BN3210">
        <v>5000</v>
      </c>
      <c r="BO3210">
        <v>5000</v>
      </c>
      <c r="BP3210">
        <v>6000</v>
      </c>
      <c r="BQ3210">
        <v>5000</v>
      </c>
      <c r="BR3210">
        <v>5000</v>
      </c>
      <c r="BS3210">
        <v>5000</v>
      </c>
      <c r="BT3210">
        <v>6000</v>
      </c>
      <c r="BU3210">
        <v>5000</v>
      </c>
      <c r="BV3210">
        <v>7000</v>
      </c>
      <c r="BW3210">
        <v>9000</v>
      </c>
      <c r="BX3210">
        <v>10000</v>
      </c>
      <c r="BY3210">
        <v>9000</v>
      </c>
      <c r="BZ3210">
        <v>10000</v>
      </c>
      <c r="CA3210">
        <v>12000</v>
      </c>
      <c r="CB3210">
        <v>12000</v>
      </c>
      <c r="CC3210">
        <v>12000</v>
      </c>
      <c r="CD3210">
        <v>13000</v>
      </c>
      <c r="CE3210">
        <v>13000</v>
      </c>
    </row>
    <row r="3211" spans="1:83" x14ac:dyDescent="0.35">
      <c r="A3211" s="9" t="str">
        <f t="shared" si="50"/>
        <v>0100.505.93</v>
      </c>
      <c r="B3211" s="52" t="e">
        <f>+IF(MATCH(A3211,List!H$10:H$145,0),"Targeted")</f>
        <v>#N/A</v>
      </c>
      <c r="C3211" s="65"/>
      <c r="D3211" s="151" t="s">
        <v>7700</v>
      </c>
      <c r="E3211" s="16" t="s">
        <v>4874</v>
      </c>
      <c r="F3211" s="16" t="s">
        <v>4875</v>
      </c>
      <c r="G3211" s="16" t="s">
        <v>298</v>
      </c>
      <c r="H3211" s="16" t="s">
        <v>4875</v>
      </c>
      <c r="I3211" s="16" t="s">
        <v>522</v>
      </c>
      <c r="J3211" s="16" t="s">
        <v>918</v>
      </c>
      <c r="K3211" s="17" t="s">
        <v>4876</v>
      </c>
      <c r="L3211" s="18" t="s">
        <v>4550</v>
      </c>
      <c r="M3211" s="195" t="s">
        <v>4852</v>
      </c>
      <c r="N3211" s="16" t="s">
        <v>4853</v>
      </c>
      <c r="O3211" s="17" t="s">
        <v>346</v>
      </c>
      <c r="P3211" s="17" t="s">
        <v>305</v>
      </c>
      <c r="Q3211" s="17" t="s">
        <v>306</v>
      </c>
      <c r="R3211">
        <v>4479</v>
      </c>
      <c r="S3211">
        <v>5052</v>
      </c>
      <c r="T3211">
        <v>5702</v>
      </c>
      <c r="U3211">
        <v>6284</v>
      </c>
      <c r="V3211">
        <v>6550</v>
      </c>
      <c r="W3211">
        <v>7079</v>
      </c>
      <c r="X3211">
        <v>7336</v>
      </c>
      <c r="Y3211">
        <v>8022</v>
      </c>
      <c r="Z3211">
        <v>8770</v>
      </c>
      <c r="AA3211">
        <v>9610</v>
      </c>
      <c r="AB3211">
        <v>10011</v>
      </c>
      <c r="AC3211">
        <v>10641</v>
      </c>
      <c r="AD3211">
        <v>11783</v>
      </c>
      <c r="AE3211">
        <v>15498</v>
      </c>
      <c r="AF3211">
        <v>17909</v>
      </c>
      <c r="AG3211" s="19">
        <v>4336</v>
      </c>
      <c r="AH3211">
        <v>19571</v>
      </c>
      <c r="AI3211">
        <v>21961</v>
      </c>
      <c r="AJ3211">
        <v>22713</v>
      </c>
      <c r="AK3211">
        <v>24028</v>
      </c>
      <c r="AL3211">
        <v>24328</v>
      </c>
      <c r="AM3211">
        <v>23880</v>
      </c>
      <c r="AN3211">
        <v>22668</v>
      </c>
      <c r="AO3211">
        <v>22347</v>
      </c>
      <c r="AP3211">
        <v>23122</v>
      </c>
      <c r="AQ3211">
        <v>22169</v>
      </c>
      <c r="AR3211">
        <v>22572</v>
      </c>
      <c r="AS3211">
        <v>24562</v>
      </c>
      <c r="AT3211">
        <v>24929</v>
      </c>
      <c r="AU3211">
        <v>26102</v>
      </c>
      <c r="AV3211">
        <v>26818</v>
      </c>
      <c r="AW3211">
        <v>29416</v>
      </c>
      <c r="AX3211">
        <v>29088</v>
      </c>
      <c r="AY3211">
        <v>29895</v>
      </c>
      <c r="AZ3211">
        <v>30000</v>
      </c>
      <c r="BA3211">
        <v>30000</v>
      </c>
      <c r="BB3211">
        <v>33000</v>
      </c>
      <c r="BC3211">
        <v>32000</v>
      </c>
      <c r="BD3211">
        <v>33000</v>
      </c>
      <c r="BE3211">
        <v>36000</v>
      </c>
      <c r="BF3211">
        <v>38000</v>
      </c>
      <c r="BG3211">
        <v>41000</v>
      </c>
      <c r="BH3211">
        <v>41000</v>
      </c>
      <c r="BI3211">
        <v>42000</v>
      </c>
      <c r="BJ3211">
        <v>44000</v>
      </c>
      <c r="BK3211">
        <v>42000</v>
      </c>
      <c r="BL3211">
        <v>43000</v>
      </c>
      <c r="BM3211">
        <v>43000</v>
      </c>
      <c r="BN3211">
        <v>44000</v>
      </c>
      <c r="BO3211">
        <v>45000</v>
      </c>
      <c r="BP3211">
        <v>46000</v>
      </c>
      <c r="BQ3211">
        <v>45000</v>
      </c>
      <c r="BR3211">
        <v>47000</v>
      </c>
      <c r="BS3211">
        <v>43000</v>
      </c>
      <c r="BT3211">
        <v>44000</v>
      </c>
      <c r="BU3211">
        <v>46000</v>
      </c>
      <c r="BV3211">
        <v>48000</v>
      </c>
      <c r="BW3211">
        <v>45000</v>
      </c>
      <c r="BX3211">
        <v>48000</v>
      </c>
      <c r="BY3211">
        <v>47000</v>
      </c>
      <c r="BZ3211">
        <v>49000</v>
      </c>
      <c r="CA3211">
        <v>50000</v>
      </c>
      <c r="CB3211">
        <v>50000</v>
      </c>
      <c r="CC3211">
        <v>52000</v>
      </c>
      <c r="CD3211">
        <v>53000</v>
      </c>
      <c r="CE3211">
        <v>54000</v>
      </c>
    </row>
    <row r="3212" spans="1:83" x14ac:dyDescent="0.35">
      <c r="A3212" s="9" t="str">
        <f t="shared" si="50"/>
        <v>0100.505.63</v>
      </c>
      <c r="B3212" s="52" t="e">
        <f>+IF(MATCH(A3212,List!H$10:H$145,0),"Targeted")</f>
        <v>#N/A</v>
      </c>
      <c r="C3212" s="65"/>
      <c r="D3212" s="151" t="s">
        <v>7700</v>
      </c>
      <c r="E3212" s="16" t="s">
        <v>4877</v>
      </c>
      <c r="F3212" s="16" t="s">
        <v>4878</v>
      </c>
      <c r="G3212" s="16" t="s">
        <v>298</v>
      </c>
      <c r="H3212" s="16" t="s">
        <v>4878</v>
      </c>
      <c r="I3212" s="16" t="s">
        <v>522</v>
      </c>
      <c r="J3212" s="16" t="s">
        <v>918</v>
      </c>
      <c r="K3212" s="17" t="s">
        <v>3105</v>
      </c>
      <c r="L3212" s="18" t="s">
        <v>4550</v>
      </c>
      <c r="M3212" s="195" t="s">
        <v>4852</v>
      </c>
      <c r="N3212" s="16" t="s">
        <v>4853</v>
      </c>
      <c r="O3212" s="17" t="s">
        <v>346</v>
      </c>
      <c r="P3212" s="17" t="s">
        <v>305</v>
      </c>
      <c r="Q3212" s="17" t="s">
        <v>306</v>
      </c>
      <c r="R3212">
        <v>18623</v>
      </c>
      <c r="S3212">
        <v>20945</v>
      </c>
      <c r="T3212">
        <v>22049</v>
      </c>
      <c r="U3212">
        <v>25221</v>
      </c>
      <c r="V3212">
        <v>28372</v>
      </c>
      <c r="W3212">
        <v>30197</v>
      </c>
      <c r="X3212">
        <v>31863</v>
      </c>
      <c r="Y3212">
        <v>34312</v>
      </c>
      <c r="Z3212">
        <v>37703</v>
      </c>
      <c r="AA3212">
        <v>40561</v>
      </c>
      <c r="AB3212">
        <v>47467</v>
      </c>
      <c r="AC3212">
        <v>48414</v>
      </c>
      <c r="AD3212">
        <v>55312</v>
      </c>
      <c r="AE3212">
        <v>61100</v>
      </c>
      <c r="AF3212">
        <v>67658</v>
      </c>
      <c r="AG3212" s="19">
        <v>15753</v>
      </c>
      <c r="AH3212">
        <v>80727</v>
      </c>
      <c r="AI3212">
        <v>90615</v>
      </c>
      <c r="AJ3212">
        <v>97400</v>
      </c>
      <c r="AK3212">
        <v>109014</v>
      </c>
      <c r="AL3212">
        <v>114664</v>
      </c>
      <c r="AM3212">
        <v>119634</v>
      </c>
      <c r="AN3212">
        <v>122639</v>
      </c>
      <c r="AO3212">
        <v>129949</v>
      </c>
      <c r="AP3212">
        <v>133720</v>
      </c>
      <c r="AQ3212">
        <v>131623</v>
      </c>
      <c r="AR3212">
        <v>126592</v>
      </c>
      <c r="AS3212">
        <v>132356</v>
      </c>
      <c r="AT3212">
        <v>136448</v>
      </c>
      <c r="AU3212">
        <v>141471</v>
      </c>
      <c r="AV3212">
        <v>142888</v>
      </c>
      <c r="AW3212">
        <v>154945</v>
      </c>
      <c r="AX3212">
        <v>170601</v>
      </c>
      <c r="AY3212">
        <v>172873</v>
      </c>
      <c r="AZ3212">
        <v>174000</v>
      </c>
      <c r="BA3212">
        <v>166000</v>
      </c>
      <c r="BB3212">
        <v>175000</v>
      </c>
      <c r="BC3212">
        <v>177000</v>
      </c>
      <c r="BD3212">
        <v>182000</v>
      </c>
      <c r="BE3212">
        <v>198000</v>
      </c>
      <c r="BF3212">
        <v>220000</v>
      </c>
      <c r="BG3212">
        <v>230000</v>
      </c>
      <c r="BH3212">
        <v>231000</v>
      </c>
      <c r="BI3212">
        <v>243000</v>
      </c>
      <c r="BJ3212">
        <v>245000</v>
      </c>
      <c r="BK3212">
        <v>249000</v>
      </c>
      <c r="BL3212">
        <v>253000</v>
      </c>
      <c r="BM3212">
        <v>250000</v>
      </c>
      <c r="BN3212">
        <v>256000</v>
      </c>
      <c r="BO3212">
        <v>272000</v>
      </c>
      <c r="BP3212">
        <v>292000</v>
      </c>
      <c r="BQ3212">
        <v>277000</v>
      </c>
      <c r="BR3212">
        <v>266000</v>
      </c>
      <c r="BS3212">
        <v>264000</v>
      </c>
      <c r="BT3212">
        <v>271000</v>
      </c>
      <c r="BU3212">
        <v>271000</v>
      </c>
      <c r="BV3212">
        <v>274000</v>
      </c>
      <c r="BW3212">
        <v>262000</v>
      </c>
      <c r="BX3212">
        <v>264000</v>
      </c>
      <c r="BY3212">
        <v>272000</v>
      </c>
      <c r="BZ3212">
        <v>291000</v>
      </c>
      <c r="CA3212">
        <v>296000</v>
      </c>
      <c r="CB3212">
        <v>308000</v>
      </c>
      <c r="CC3212">
        <v>315000</v>
      </c>
      <c r="CD3212">
        <v>321000</v>
      </c>
      <c r="CE3212">
        <v>329000</v>
      </c>
    </row>
    <row r="3213" spans="1:83" x14ac:dyDescent="0.35">
      <c r="A3213" s="9" t="str">
        <f t="shared" si="50"/>
        <v>0100.505.63</v>
      </c>
      <c r="B3213" s="52" t="e">
        <f>+IF(MATCH(A3213,List!H$10:H$145,0),"Targeted")</f>
        <v>#N/A</v>
      </c>
      <c r="C3213" s="65"/>
      <c r="D3213" s="151"/>
      <c r="E3213" s="16" t="s">
        <v>4877</v>
      </c>
      <c r="F3213" s="16" t="s">
        <v>4878</v>
      </c>
      <c r="G3213" s="16" t="s">
        <v>298</v>
      </c>
      <c r="H3213" s="16" t="s">
        <v>4878</v>
      </c>
      <c r="I3213" s="16" t="s">
        <v>522</v>
      </c>
      <c r="J3213" s="16" t="s">
        <v>918</v>
      </c>
      <c r="K3213" s="17" t="s">
        <v>3105</v>
      </c>
      <c r="L3213" s="18" t="s">
        <v>4550</v>
      </c>
      <c r="M3213" s="195" t="s">
        <v>4852</v>
      </c>
      <c r="N3213" s="16" t="s">
        <v>4853</v>
      </c>
      <c r="O3213" s="17" t="s">
        <v>304</v>
      </c>
      <c r="P3213" s="17" t="s">
        <v>305</v>
      </c>
      <c r="Q3213" s="17" t="s">
        <v>306</v>
      </c>
      <c r="R3213">
        <v>0</v>
      </c>
      <c r="S3213">
        <v>0</v>
      </c>
      <c r="T3213">
        <v>0</v>
      </c>
      <c r="U3213">
        <v>0</v>
      </c>
      <c r="V3213">
        <v>0</v>
      </c>
      <c r="W3213">
        <v>0</v>
      </c>
      <c r="X3213">
        <v>0</v>
      </c>
      <c r="Y3213">
        <v>0</v>
      </c>
      <c r="Z3213">
        <v>0</v>
      </c>
      <c r="AA3213">
        <v>0</v>
      </c>
      <c r="AB3213">
        <v>0</v>
      </c>
      <c r="AC3213">
        <v>0</v>
      </c>
      <c r="AD3213">
        <v>0</v>
      </c>
      <c r="AE3213">
        <v>0</v>
      </c>
      <c r="AF3213">
        <v>0</v>
      </c>
      <c r="AG3213" s="19">
        <v>0</v>
      </c>
      <c r="AH3213">
        <v>0</v>
      </c>
      <c r="AI3213">
        <v>0</v>
      </c>
      <c r="AJ3213">
        <v>0</v>
      </c>
      <c r="AK3213">
        <v>0</v>
      </c>
      <c r="AL3213">
        <v>0</v>
      </c>
      <c r="AM3213">
        <v>0</v>
      </c>
      <c r="AN3213">
        <v>0</v>
      </c>
      <c r="AO3213">
        <v>0</v>
      </c>
      <c r="AP3213">
        <v>0</v>
      </c>
      <c r="AQ3213">
        <v>0</v>
      </c>
      <c r="AR3213">
        <v>0</v>
      </c>
      <c r="AS3213">
        <v>0</v>
      </c>
      <c r="AT3213">
        <v>0</v>
      </c>
      <c r="AU3213">
        <v>0</v>
      </c>
      <c r="AV3213">
        <v>0</v>
      </c>
      <c r="AW3213">
        <v>0</v>
      </c>
      <c r="AX3213">
        <v>0</v>
      </c>
      <c r="AY3213">
        <v>0</v>
      </c>
      <c r="AZ3213">
        <v>0</v>
      </c>
      <c r="BA3213">
        <v>0</v>
      </c>
      <c r="BB3213">
        <v>0</v>
      </c>
      <c r="BC3213">
        <v>0</v>
      </c>
      <c r="BD3213">
        <v>0</v>
      </c>
      <c r="BE3213">
        <v>0</v>
      </c>
      <c r="BF3213">
        <v>0</v>
      </c>
      <c r="BG3213">
        <v>0</v>
      </c>
      <c r="BH3213">
        <v>0</v>
      </c>
      <c r="BI3213">
        <v>0</v>
      </c>
      <c r="BJ3213">
        <v>0</v>
      </c>
      <c r="BK3213">
        <v>0</v>
      </c>
      <c r="BL3213">
        <v>0</v>
      </c>
      <c r="BM3213">
        <v>0</v>
      </c>
      <c r="BN3213">
        <v>0</v>
      </c>
      <c r="BO3213">
        <v>0</v>
      </c>
      <c r="BP3213">
        <v>0</v>
      </c>
      <c r="BQ3213">
        <v>0</v>
      </c>
      <c r="BR3213">
        <v>0</v>
      </c>
      <c r="BS3213">
        <v>0</v>
      </c>
      <c r="BT3213">
        <v>0</v>
      </c>
      <c r="BU3213">
        <v>0</v>
      </c>
      <c r="BV3213">
        <v>0</v>
      </c>
      <c r="BW3213">
        <v>0</v>
      </c>
      <c r="BX3213" s="10">
        <v>0</v>
      </c>
      <c r="BY3213">
        <v>0</v>
      </c>
      <c r="BZ3213">
        <v>0</v>
      </c>
      <c r="CA3213">
        <v>0</v>
      </c>
      <c r="CB3213">
        <v>36000</v>
      </c>
      <c r="CC3213">
        <v>43000</v>
      </c>
      <c r="CD3213">
        <v>60000</v>
      </c>
      <c r="CE3213">
        <v>76000</v>
      </c>
    </row>
    <row r="3214" spans="1:83" x14ac:dyDescent="0.35">
      <c r="A3214" s="9" t="str">
        <f t="shared" si="50"/>
        <v>2400.505.95</v>
      </c>
      <c r="B3214" s="52" t="e">
        <f>+IF(MATCH(A3214,List!H$10:H$145,0),"Targeted")</f>
        <v>#N/A</v>
      </c>
      <c r="C3214" s="65"/>
      <c r="D3214" s="151" t="s">
        <v>7700</v>
      </c>
      <c r="E3214" s="16" t="s">
        <v>4879</v>
      </c>
      <c r="F3214" s="16" t="s">
        <v>4880</v>
      </c>
      <c r="G3214" s="16" t="s">
        <v>298</v>
      </c>
      <c r="H3214" s="16" t="s">
        <v>4880</v>
      </c>
      <c r="I3214" s="16" t="s">
        <v>3072</v>
      </c>
      <c r="J3214" s="16" t="s">
        <v>918</v>
      </c>
      <c r="K3214" s="17" t="s">
        <v>245</v>
      </c>
      <c r="L3214" s="18" t="s">
        <v>4550</v>
      </c>
      <c r="M3214" s="195" t="s">
        <v>4852</v>
      </c>
      <c r="N3214" s="16" t="s">
        <v>4853</v>
      </c>
      <c r="O3214" s="17" t="s">
        <v>346</v>
      </c>
      <c r="P3214" s="17" t="s">
        <v>305</v>
      </c>
      <c r="Q3214" s="17" t="s">
        <v>306</v>
      </c>
      <c r="R3214">
        <v>1813</v>
      </c>
      <c r="S3214">
        <v>1812</v>
      </c>
      <c r="T3214">
        <v>1939</v>
      </c>
      <c r="U3214">
        <v>1892</v>
      </c>
      <c r="V3214">
        <v>1907</v>
      </c>
      <c r="W3214">
        <v>1981</v>
      </c>
      <c r="X3214">
        <v>2014</v>
      </c>
      <c r="Y3214">
        <v>2187</v>
      </c>
      <c r="Z3214">
        <v>2237</v>
      </c>
      <c r="AA3214">
        <v>2358</v>
      </c>
      <c r="AB3214">
        <v>2440</v>
      </c>
      <c r="AC3214">
        <v>2814</v>
      </c>
      <c r="AD3214">
        <v>2835</v>
      </c>
      <c r="AE3214">
        <v>3119</v>
      </c>
      <c r="AF3214">
        <v>3025</v>
      </c>
      <c r="AG3214" s="19">
        <v>829</v>
      </c>
      <c r="AH3214">
        <v>3327</v>
      </c>
      <c r="AI3214">
        <v>3592</v>
      </c>
      <c r="AJ3214">
        <v>3652</v>
      </c>
      <c r="AK3214">
        <v>4157</v>
      </c>
      <c r="AL3214">
        <v>4312</v>
      </c>
      <c r="AM3214">
        <v>4525</v>
      </c>
      <c r="AN3214">
        <v>4682</v>
      </c>
      <c r="AO3214">
        <v>5267</v>
      </c>
      <c r="AP3214">
        <v>5502</v>
      </c>
      <c r="AQ3214">
        <v>5473</v>
      </c>
      <c r="AR3214">
        <v>5480</v>
      </c>
      <c r="AS3214">
        <v>5913</v>
      </c>
      <c r="AT3214">
        <v>5779</v>
      </c>
      <c r="AU3214">
        <v>5781</v>
      </c>
      <c r="AV3214">
        <v>6343</v>
      </c>
      <c r="AW3214">
        <v>6460</v>
      </c>
      <c r="AX3214">
        <v>7508</v>
      </c>
      <c r="AY3214">
        <v>7722</v>
      </c>
      <c r="AZ3214">
        <v>8000</v>
      </c>
      <c r="BA3214">
        <v>8000</v>
      </c>
      <c r="BB3214">
        <v>8000</v>
      </c>
      <c r="BC3214">
        <v>8000</v>
      </c>
      <c r="BD3214">
        <v>9000</v>
      </c>
      <c r="BE3214">
        <v>9000</v>
      </c>
      <c r="BF3214">
        <v>10000</v>
      </c>
      <c r="BG3214">
        <v>10000</v>
      </c>
      <c r="BH3214">
        <v>11000</v>
      </c>
      <c r="BI3214">
        <v>11000</v>
      </c>
      <c r="BJ3214">
        <v>11000</v>
      </c>
      <c r="BK3214">
        <v>11000</v>
      </c>
      <c r="BL3214">
        <v>11000</v>
      </c>
      <c r="BM3214">
        <v>12000</v>
      </c>
      <c r="BN3214">
        <v>12000</v>
      </c>
      <c r="BO3214">
        <v>13000</v>
      </c>
      <c r="BP3214">
        <v>13000</v>
      </c>
      <c r="BQ3214">
        <v>13000</v>
      </c>
      <c r="BR3214">
        <v>12000</v>
      </c>
      <c r="BS3214">
        <v>13000</v>
      </c>
      <c r="BT3214">
        <v>12000</v>
      </c>
      <c r="BU3214">
        <v>13000</v>
      </c>
      <c r="BV3214">
        <v>10000</v>
      </c>
      <c r="BW3214">
        <v>12000</v>
      </c>
      <c r="BX3214">
        <v>13000</v>
      </c>
      <c r="BY3214">
        <v>12000</v>
      </c>
      <c r="BZ3214">
        <v>19000</v>
      </c>
      <c r="CA3214">
        <v>15000</v>
      </c>
      <c r="CB3214">
        <v>15000</v>
      </c>
      <c r="CC3214">
        <v>16000</v>
      </c>
      <c r="CD3214">
        <v>16000</v>
      </c>
      <c r="CE3214">
        <v>16000</v>
      </c>
    </row>
    <row r="3215" spans="1:83" x14ac:dyDescent="0.35">
      <c r="A3215" s="9" t="str">
        <f t="shared" si="50"/>
        <v>0000.505.</v>
      </c>
      <c r="B3215" s="52" t="e">
        <f>+IF(MATCH(A3215,List!H$10:H$145,0),"Targeted")</f>
        <v>#N/A</v>
      </c>
      <c r="C3215" s="65"/>
      <c r="D3215" s="151" t="s">
        <v>7700</v>
      </c>
      <c r="E3215" s="16" t="s">
        <v>4881</v>
      </c>
      <c r="F3215" s="16" t="s">
        <v>4882</v>
      </c>
      <c r="G3215" s="16" t="s">
        <v>298</v>
      </c>
      <c r="H3215" s="16" t="s">
        <v>4882</v>
      </c>
      <c r="I3215" s="16" t="s">
        <v>471</v>
      </c>
      <c r="J3215" s="16" t="s">
        <v>1055</v>
      </c>
      <c r="K3215" s="17" t="s">
        <v>299</v>
      </c>
      <c r="L3215" s="18" t="s">
        <v>4550</v>
      </c>
      <c r="M3215" s="195" t="s">
        <v>4852</v>
      </c>
      <c r="N3215" s="16" t="s">
        <v>4853</v>
      </c>
      <c r="O3215" s="17" t="s">
        <v>346</v>
      </c>
      <c r="P3215" s="17" t="s">
        <v>305</v>
      </c>
      <c r="Q3215" s="17" t="s">
        <v>306</v>
      </c>
      <c r="R3215">
        <v>0</v>
      </c>
      <c r="S3215">
        <v>0</v>
      </c>
      <c r="T3215">
        <v>0</v>
      </c>
      <c r="U3215">
        <v>0</v>
      </c>
      <c r="V3215">
        <v>0</v>
      </c>
      <c r="W3215">
        <v>0</v>
      </c>
      <c r="X3215">
        <v>0</v>
      </c>
      <c r="Y3215">
        <v>159</v>
      </c>
      <c r="Z3215">
        <v>-237</v>
      </c>
      <c r="AA3215">
        <v>515</v>
      </c>
      <c r="AB3215">
        <v>81</v>
      </c>
      <c r="AC3215">
        <v>6</v>
      </c>
      <c r="AD3215">
        <v>0</v>
      </c>
      <c r="AE3215">
        <v>0</v>
      </c>
      <c r="AF3215">
        <v>-10</v>
      </c>
      <c r="AG3215" s="19">
        <v>0</v>
      </c>
      <c r="AH3215">
        <v>0</v>
      </c>
      <c r="AI3215">
        <v>0</v>
      </c>
      <c r="AJ3215">
        <v>0</v>
      </c>
      <c r="AK3215">
        <v>0</v>
      </c>
      <c r="AL3215">
        <v>0</v>
      </c>
      <c r="AM3215">
        <v>0</v>
      </c>
      <c r="AN3215">
        <v>0</v>
      </c>
      <c r="AO3215">
        <v>0</v>
      </c>
      <c r="AP3215">
        <v>0</v>
      </c>
      <c r="AQ3215">
        <v>0</v>
      </c>
      <c r="AR3215">
        <v>0</v>
      </c>
      <c r="AS3215">
        <v>0</v>
      </c>
      <c r="AT3215">
        <v>0</v>
      </c>
      <c r="AU3215">
        <v>0</v>
      </c>
      <c r="AV3215">
        <v>0</v>
      </c>
      <c r="AW3215">
        <v>0</v>
      </c>
      <c r="AX3215">
        <v>0</v>
      </c>
      <c r="AY3215">
        <v>0</v>
      </c>
      <c r="AZ3215">
        <v>0</v>
      </c>
      <c r="BA3215">
        <v>0</v>
      </c>
      <c r="BB3215">
        <v>0</v>
      </c>
      <c r="BC3215">
        <v>0</v>
      </c>
      <c r="BD3215">
        <v>0</v>
      </c>
      <c r="BE3215">
        <v>0</v>
      </c>
      <c r="BF3215">
        <v>0</v>
      </c>
      <c r="BG3215">
        <v>0</v>
      </c>
      <c r="BH3215">
        <v>0</v>
      </c>
      <c r="BI3215">
        <v>0</v>
      </c>
      <c r="BJ3215">
        <v>0</v>
      </c>
      <c r="BK3215">
        <v>0</v>
      </c>
      <c r="BL3215">
        <v>0</v>
      </c>
      <c r="BM3215">
        <v>0</v>
      </c>
      <c r="BN3215">
        <v>0</v>
      </c>
      <c r="BO3215">
        <v>0</v>
      </c>
      <c r="BP3215">
        <v>0</v>
      </c>
      <c r="BQ3215">
        <v>0</v>
      </c>
      <c r="BR3215">
        <v>0</v>
      </c>
      <c r="BS3215">
        <v>0</v>
      </c>
      <c r="BT3215">
        <v>0</v>
      </c>
      <c r="BU3215">
        <v>0</v>
      </c>
      <c r="BV3215">
        <v>0</v>
      </c>
      <c r="BW3215">
        <v>0</v>
      </c>
      <c r="BX3215">
        <v>0</v>
      </c>
      <c r="BY3215">
        <v>0</v>
      </c>
      <c r="BZ3215">
        <v>0</v>
      </c>
      <c r="CA3215">
        <v>0</v>
      </c>
      <c r="CB3215">
        <v>0</v>
      </c>
      <c r="CC3215">
        <v>0</v>
      </c>
      <c r="CD3215">
        <v>0</v>
      </c>
      <c r="CE3215">
        <v>0</v>
      </c>
    </row>
    <row r="3216" spans="1:83" x14ac:dyDescent="0.35">
      <c r="A3216" s="9" t="str">
        <f t="shared" si="50"/>
        <v>1507.506.</v>
      </c>
      <c r="B3216" s="52" t="e">
        <f>+IF(MATCH(A3216,List!H$10:H$145,0),"Targeted")</f>
        <v>#N/A</v>
      </c>
      <c r="C3216" s="65"/>
      <c r="D3216" s="151"/>
      <c r="E3216" s="16" t="s">
        <v>863</v>
      </c>
      <c r="F3216" s="16" t="s">
        <v>864</v>
      </c>
      <c r="G3216" s="16" t="s">
        <v>151</v>
      </c>
      <c r="H3216" s="16" t="s">
        <v>4835</v>
      </c>
      <c r="I3216" s="16" t="s">
        <v>647</v>
      </c>
      <c r="J3216" s="16" t="s">
        <v>4883</v>
      </c>
      <c r="K3216" s="17" t="s">
        <v>299</v>
      </c>
      <c r="L3216" s="18" t="s">
        <v>4550</v>
      </c>
      <c r="M3216" s="195" t="s">
        <v>43</v>
      </c>
      <c r="N3216" s="16" t="s">
        <v>4884</v>
      </c>
      <c r="O3216" s="17" t="s">
        <v>304</v>
      </c>
      <c r="P3216" s="17" t="s">
        <v>305</v>
      </c>
      <c r="Q3216" s="17" t="s">
        <v>306</v>
      </c>
      <c r="R3216">
        <v>0</v>
      </c>
      <c r="S3216">
        <v>0</v>
      </c>
      <c r="T3216">
        <v>0</v>
      </c>
      <c r="U3216">
        <v>0</v>
      </c>
      <c r="V3216">
        <v>0</v>
      </c>
      <c r="W3216">
        <v>0</v>
      </c>
      <c r="X3216">
        <v>0</v>
      </c>
      <c r="Y3216">
        <v>0</v>
      </c>
      <c r="Z3216">
        <v>0</v>
      </c>
      <c r="AA3216">
        <v>0</v>
      </c>
      <c r="AB3216">
        <v>0</v>
      </c>
      <c r="AC3216">
        <v>0</v>
      </c>
      <c r="AD3216">
        <v>0</v>
      </c>
      <c r="AE3216">
        <v>0</v>
      </c>
      <c r="AF3216">
        <v>0</v>
      </c>
      <c r="AG3216" s="19">
        <v>0</v>
      </c>
      <c r="AH3216">
        <v>0</v>
      </c>
      <c r="AI3216">
        <v>0</v>
      </c>
      <c r="AJ3216">
        <v>0</v>
      </c>
      <c r="AK3216">
        <v>0</v>
      </c>
      <c r="AL3216">
        <v>0</v>
      </c>
      <c r="AM3216">
        <v>0</v>
      </c>
      <c r="AN3216">
        <v>0</v>
      </c>
      <c r="AO3216">
        <v>0</v>
      </c>
      <c r="AP3216">
        <v>0</v>
      </c>
      <c r="AQ3216">
        <v>0</v>
      </c>
      <c r="AR3216">
        <v>0</v>
      </c>
      <c r="AS3216">
        <v>0</v>
      </c>
      <c r="AT3216">
        <v>0</v>
      </c>
      <c r="AU3216">
        <v>0</v>
      </c>
      <c r="AV3216">
        <v>0</v>
      </c>
      <c r="AW3216">
        <v>0</v>
      </c>
      <c r="AX3216">
        <v>0</v>
      </c>
      <c r="AY3216">
        <v>0</v>
      </c>
      <c r="AZ3216">
        <v>0</v>
      </c>
      <c r="BA3216">
        <v>0</v>
      </c>
      <c r="BB3216">
        <v>0</v>
      </c>
      <c r="BC3216">
        <v>0</v>
      </c>
      <c r="BD3216">
        <v>0</v>
      </c>
      <c r="BE3216">
        <v>0</v>
      </c>
      <c r="BF3216">
        <v>0</v>
      </c>
      <c r="BG3216">
        <v>0</v>
      </c>
      <c r="BH3216">
        <v>0</v>
      </c>
      <c r="BI3216">
        <v>0</v>
      </c>
      <c r="BJ3216">
        <v>0</v>
      </c>
      <c r="BK3216">
        <v>0</v>
      </c>
      <c r="BL3216">
        <v>0</v>
      </c>
      <c r="BM3216">
        <v>0</v>
      </c>
      <c r="BN3216">
        <v>0</v>
      </c>
      <c r="BO3216">
        <v>0</v>
      </c>
      <c r="BP3216">
        <v>0</v>
      </c>
      <c r="BQ3216">
        <v>0</v>
      </c>
      <c r="BR3216">
        <v>0</v>
      </c>
      <c r="BS3216">
        <v>0</v>
      </c>
      <c r="BT3216">
        <v>0</v>
      </c>
      <c r="BU3216">
        <v>0</v>
      </c>
      <c r="BV3216">
        <v>0</v>
      </c>
      <c r="BW3216">
        <v>0</v>
      </c>
      <c r="BX3216" s="10">
        <v>0</v>
      </c>
      <c r="BY3216">
        <v>0</v>
      </c>
      <c r="BZ3216">
        <v>0</v>
      </c>
      <c r="CA3216">
        <v>1306000</v>
      </c>
      <c r="CB3216">
        <v>4733000</v>
      </c>
      <c r="CC3216">
        <v>8886000</v>
      </c>
      <c r="CD3216">
        <v>12270000</v>
      </c>
      <c r="CE3216">
        <v>13843000</v>
      </c>
    </row>
    <row r="3217" spans="1:83" x14ac:dyDescent="0.35">
      <c r="A3217" s="9" t="str">
        <f t="shared" si="50"/>
        <v>1508.506.75</v>
      </c>
      <c r="B3217" s="52" t="e">
        <f>+IF(MATCH(A3217,List!H$10:H$145,0),"Targeted")</f>
        <v>#N/A</v>
      </c>
      <c r="C3217" s="65"/>
      <c r="D3217" s="151" t="s">
        <v>7700</v>
      </c>
      <c r="E3217" s="16" t="s">
        <v>863</v>
      </c>
      <c r="F3217" s="16" t="s">
        <v>864</v>
      </c>
      <c r="G3217" s="16" t="s">
        <v>151</v>
      </c>
      <c r="H3217" s="16" t="s">
        <v>4835</v>
      </c>
      <c r="I3217" s="16" t="s">
        <v>649</v>
      </c>
      <c r="J3217" s="16" t="s">
        <v>4885</v>
      </c>
      <c r="K3217" s="17" t="s">
        <v>40</v>
      </c>
      <c r="L3217" s="18" t="s">
        <v>4550</v>
      </c>
      <c r="M3217" s="195" t="s">
        <v>43</v>
      </c>
      <c r="N3217" s="16" t="s">
        <v>4884</v>
      </c>
      <c r="O3217" s="17" t="s">
        <v>346</v>
      </c>
      <c r="P3217" s="17" t="s">
        <v>305</v>
      </c>
      <c r="Q3217" s="17" t="s">
        <v>306</v>
      </c>
      <c r="R3217">
        <v>0</v>
      </c>
      <c r="S3217">
        <v>0</v>
      </c>
      <c r="T3217">
        <v>0</v>
      </c>
      <c r="U3217">
        <v>0</v>
      </c>
      <c r="V3217">
        <v>0</v>
      </c>
      <c r="W3217">
        <v>0</v>
      </c>
      <c r="X3217">
        <v>0</v>
      </c>
      <c r="Y3217">
        <v>0</v>
      </c>
      <c r="Z3217">
        <v>0</v>
      </c>
      <c r="AA3217">
        <v>0</v>
      </c>
      <c r="AB3217">
        <v>0</v>
      </c>
      <c r="AC3217">
        <v>0</v>
      </c>
      <c r="AD3217">
        <v>0</v>
      </c>
      <c r="AE3217">
        <v>0</v>
      </c>
      <c r="AF3217">
        <v>0</v>
      </c>
      <c r="AG3217" s="19">
        <v>0</v>
      </c>
      <c r="AH3217">
        <v>0</v>
      </c>
      <c r="AI3217">
        <v>0</v>
      </c>
      <c r="AJ3217">
        <v>0</v>
      </c>
      <c r="AK3217">
        <v>0</v>
      </c>
      <c r="AL3217">
        <v>0</v>
      </c>
      <c r="AM3217">
        <v>0</v>
      </c>
      <c r="AN3217">
        <v>0</v>
      </c>
      <c r="AO3217">
        <v>0</v>
      </c>
      <c r="AP3217">
        <v>0</v>
      </c>
      <c r="AQ3217">
        <v>0</v>
      </c>
      <c r="AR3217">
        <v>0</v>
      </c>
      <c r="AS3217">
        <v>0</v>
      </c>
      <c r="AT3217">
        <v>0</v>
      </c>
      <c r="AU3217">
        <v>0</v>
      </c>
      <c r="AV3217">
        <v>0</v>
      </c>
      <c r="AW3217">
        <v>0</v>
      </c>
      <c r="AX3217">
        <v>0</v>
      </c>
      <c r="AY3217">
        <v>0</v>
      </c>
      <c r="AZ3217">
        <v>0</v>
      </c>
      <c r="BA3217">
        <v>0</v>
      </c>
      <c r="BB3217">
        <v>-5000</v>
      </c>
      <c r="BC3217">
        <v>-4000</v>
      </c>
      <c r="BD3217">
        <v>0</v>
      </c>
      <c r="BE3217">
        <v>0</v>
      </c>
      <c r="BF3217">
        <v>0</v>
      </c>
      <c r="BG3217">
        <v>0</v>
      </c>
      <c r="BH3217">
        <v>0</v>
      </c>
      <c r="BI3217">
        <v>0</v>
      </c>
      <c r="BJ3217">
        <v>0</v>
      </c>
      <c r="BK3217">
        <v>0</v>
      </c>
      <c r="BL3217">
        <v>0</v>
      </c>
      <c r="BM3217">
        <v>0</v>
      </c>
      <c r="BN3217">
        <v>0</v>
      </c>
      <c r="BO3217">
        <v>0</v>
      </c>
      <c r="BP3217">
        <v>0</v>
      </c>
      <c r="BQ3217">
        <v>0</v>
      </c>
      <c r="BR3217">
        <v>0</v>
      </c>
      <c r="BS3217">
        <v>0</v>
      </c>
      <c r="BT3217">
        <v>0</v>
      </c>
      <c r="BU3217">
        <v>0</v>
      </c>
      <c r="BV3217">
        <v>0</v>
      </c>
      <c r="BW3217">
        <v>0</v>
      </c>
      <c r="BX3217">
        <v>0</v>
      </c>
      <c r="BY3217">
        <v>0</v>
      </c>
      <c r="BZ3217">
        <v>0</v>
      </c>
      <c r="CA3217">
        <v>0</v>
      </c>
      <c r="CB3217">
        <v>0</v>
      </c>
      <c r="CC3217">
        <v>0</v>
      </c>
      <c r="CD3217">
        <v>0</v>
      </c>
      <c r="CE3217">
        <v>0</v>
      </c>
    </row>
    <row r="3218" spans="1:83" x14ac:dyDescent="0.35">
      <c r="A3218" s="9" t="str">
        <f t="shared" si="50"/>
        <v>1508.506.75</v>
      </c>
      <c r="B3218" s="52" t="e">
        <f>+IF(MATCH(A3218,List!H$10:H$145,0),"Targeted")</f>
        <v>#N/A</v>
      </c>
      <c r="C3218" s="65"/>
      <c r="D3218" s="151"/>
      <c r="E3218" s="16" t="s">
        <v>863</v>
      </c>
      <c r="F3218" s="16" t="s">
        <v>864</v>
      </c>
      <c r="G3218" s="16" t="s">
        <v>151</v>
      </c>
      <c r="H3218" s="16" t="s">
        <v>4835</v>
      </c>
      <c r="I3218" s="16" t="s">
        <v>649</v>
      </c>
      <c r="J3218" s="16" t="s">
        <v>4885</v>
      </c>
      <c r="K3218" s="17" t="s">
        <v>40</v>
      </c>
      <c r="L3218" s="18" t="s">
        <v>4550</v>
      </c>
      <c r="M3218" s="195" t="s">
        <v>43</v>
      </c>
      <c r="N3218" s="16" t="s">
        <v>4884</v>
      </c>
      <c r="O3218" s="17" t="s">
        <v>304</v>
      </c>
      <c r="P3218" s="17" t="s">
        <v>305</v>
      </c>
      <c r="Q3218" s="17" t="s">
        <v>306</v>
      </c>
      <c r="R3218">
        <v>0</v>
      </c>
      <c r="S3218">
        <v>0</v>
      </c>
      <c r="T3218">
        <v>0</v>
      </c>
      <c r="U3218">
        <v>0</v>
      </c>
      <c r="V3218">
        <v>0</v>
      </c>
      <c r="W3218">
        <v>0</v>
      </c>
      <c r="X3218">
        <v>0</v>
      </c>
      <c r="Y3218">
        <v>0</v>
      </c>
      <c r="Z3218">
        <v>0</v>
      </c>
      <c r="AA3218">
        <v>0</v>
      </c>
      <c r="AB3218">
        <v>0</v>
      </c>
      <c r="AC3218">
        <v>0</v>
      </c>
      <c r="AD3218">
        <v>0</v>
      </c>
      <c r="AE3218">
        <v>0</v>
      </c>
      <c r="AF3218">
        <v>0</v>
      </c>
      <c r="AG3218" s="19">
        <v>0</v>
      </c>
      <c r="AH3218">
        <v>0</v>
      </c>
      <c r="AI3218">
        <v>0</v>
      </c>
      <c r="AJ3218">
        <v>0</v>
      </c>
      <c r="AK3218">
        <v>0</v>
      </c>
      <c r="AL3218">
        <v>0</v>
      </c>
      <c r="AM3218">
        <v>0</v>
      </c>
      <c r="AN3218">
        <v>0</v>
      </c>
      <c r="AO3218">
        <v>0</v>
      </c>
      <c r="AP3218">
        <v>0</v>
      </c>
      <c r="AQ3218">
        <v>0</v>
      </c>
      <c r="AR3218">
        <v>0</v>
      </c>
      <c r="AS3218">
        <v>331</v>
      </c>
      <c r="AT3218">
        <v>2129</v>
      </c>
      <c r="AU3218">
        <v>1404</v>
      </c>
      <c r="AV3218">
        <v>2006</v>
      </c>
      <c r="AW3218">
        <v>421</v>
      </c>
      <c r="AX3218">
        <v>1644</v>
      </c>
      <c r="AY3218">
        <v>1493</v>
      </c>
      <c r="AZ3218">
        <v>0</v>
      </c>
      <c r="BA3218">
        <v>0</v>
      </c>
      <c r="BB3218">
        <v>5000</v>
      </c>
      <c r="BC3218">
        <v>4000</v>
      </c>
      <c r="BD3218">
        <v>0</v>
      </c>
      <c r="BE3218">
        <v>0</v>
      </c>
      <c r="BF3218">
        <v>0</v>
      </c>
      <c r="BG3218">
        <v>0</v>
      </c>
      <c r="BH3218">
        <v>0</v>
      </c>
      <c r="BI3218">
        <v>0</v>
      </c>
      <c r="BJ3218">
        <v>0</v>
      </c>
      <c r="BK3218">
        <v>0</v>
      </c>
      <c r="BL3218">
        <v>0</v>
      </c>
      <c r="BM3218">
        <v>0</v>
      </c>
      <c r="BN3218">
        <v>0</v>
      </c>
      <c r="BO3218">
        <v>0</v>
      </c>
      <c r="BP3218">
        <v>0</v>
      </c>
      <c r="BQ3218">
        <v>0</v>
      </c>
      <c r="BR3218">
        <v>0</v>
      </c>
      <c r="BS3218">
        <v>0</v>
      </c>
      <c r="BT3218">
        <v>0</v>
      </c>
      <c r="BU3218">
        <v>0</v>
      </c>
      <c r="BV3218">
        <v>0</v>
      </c>
      <c r="BW3218">
        <v>0</v>
      </c>
      <c r="BX3218" s="10">
        <v>0</v>
      </c>
      <c r="BY3218">
        <v>0</v>
      </c>
      <c r="BZ3218">
        <v>0</v>
      </c>
      <c r="CA3218">
        <v>0</v>
      </c>
      <c r="CB3218">
        <v>0</v>
      </c>
      <c r="CC3218">
        <v>0</v>
      </c>
      <c r="CD3218">
        <v>0</v>
      </c>
      <c r="CE3218">
        <v>0</v>
      </c>
    </row>
    <row r="3219" spans="1:83" x14ac:dyDescent="0.35">
      <c r="A3219" s="9" t="str">
        <f t="shared" si="50"/>
        <v>1508.506.75</v>
      </c>
      <c r="B3219" s="52" t="e">
        <f>+IF(MATCH(A3219,List!H$10:H$145,0),"Targeted")</f>
        <v>#N/A</v>
      </c>
      <c r="C3219" s="65"/>
      <c r="D3219" s="151"/>
      <c r="E3219" s="16" t="s">
        <v>863</v>
      </c>
      <c r="F3219" s="16" t="s">
        <v>864</v>
      </c>
      <c r="G3219" s="16" t="s">
        <v>151</v>
      </c>
      <c r="H3219" s="16" t="s">
        <v>4835</v>
      </c>
      <c r="I3219" s="16" t="s">
        <v>649</v>
      </c>
      <c r="J3219" s="16" t="s">
        <v>4885</v>
      </c>
      <c r="K3219" s="17" t="s">
        <v>40</v>
      </c>
      <c r="L3219" s="18" t="s">
        <v>4550</v>
      </c>
      <c r="M3219" s="195" t="s">
        <v>43</v>
      </c>
      <c r="N3219" s="16" t="s">
        <v>4884</v>
      </c>
      <c r="O3219" s="17" t="s">
        <v>304</v>
      </c>
      <c r="P3219" s="17" t="s">
        <v>524</v>
      </c>
      <c r="Q3219" s="17" t="s">
        <v>306</v>
      </c>
      <c r="R3219">
        <v>0</v>
      </c>
      <c r="S3219">
        <v>0</v>
      </c>
      <c r="T3219">
        <v>0</v>
      </c>
      <c r="U3219">
        <v>0</v>
      </c>
      <c r="V3219">
        <v>0</v>
      </c>
      <c r="W3219">
        <v>0</v>
      </c>
      <c r="X3219">
        <v>0</v>
      </c>
      <c r="Y3219">
        <v>0</v>
      </c>
      <c r="Z3219">
        <v>0</v>
      </c>
      <c r="AA3219">
        <v>0</v>
      </c>
      <c r="AB3219">
        <v>0</v>
      </c>
      <c r="AC3219">
        <v>0</v>
      </c>
      <c r="AD3219">
        <v>0</v>
      </c>
      <c r="AE3219">
        <v>0</v>
      </c>
      <c r="AF3219">
        <v>0</v>
      </c>
      <c r="AG3219" s="19">
        <v>0</v>
      </c>
      <c r="AH3219">
        <v>0</v>
      </c>
      <c r="AI3219">
        <v>0</v>
      </c>
      <c r="AJ3219">
        <v>0</v>
      </c>
      <c r="AK3219">
        <v>0</v>
      </c>
      <c r="AL3219">
        <v>0</v>
      </c>
      <c r="AM3219">
        <v>0</v>
      </c>
      <c r="AN3219">
        <v>0</v>
      </c>
      <c r="AO3219">
        <v>0</v>
      </c>
      <c r="AP3219">
        <v>0</v>
      </c>
      <c r="AQ3219">
        <v>0</v>
      </c>
      <c r="AR3219">
        <v>0</v>
      </c>
      <c r="AS3219">
        <v>9371</v>
      </c>
      <c r="AT3219">
        <v>320586</v>
      </c>
      <c r="AU3219">
        <v>544361</v>
      </c>
      <c r="AV3219">
        <v>825468</v>
      </c>
      <c r="AW3219">
        <v>500906</v>
      </c>
      <c r="AX3219">
        <v>316613</v>
      </c>
      <c r="AY3219">
        <v>650658</v>
      </c>
      <c r="AZ3219">
        <v>358000</v>
      </c>
      <c r="BA3219">
        <v>-2000</v>
      </c>
      <c r="BB3219">
        <v>-5000</v>
      </c>
      <c r="BC3219">
        <v>-4000</v>
      </c>
      <c r="BD3219">
        <v>-1000</v>
      </c>
      <c r="BE3219">
        <v>0</v>
      </c>
      <c r="BF3219">
        <v>0</v>
      </c>
      <c r="BG3219">
        <v>0</v>
      </c>
      <c r="BH3219">
        <v>0</v>
      </c>
      <c r="BI3219">
        <v>0</v>
      </c>
      <c r="BJ3219">
        <v>0</v>
      </c>
      <c r="BK3219">
        <v>0</v>
      </c>
      <c r="BL3219">
        <v>0</v>
      </c>
      <c r="BM3219">
        <v>0</v>
      </c>
      <c r="BN3219">
        <v>0</v>
      </c>
      <c r="BO3219">
        <v>0</v>
      </c>
      <c r="BP3219">
        <v>0</v>
      </c>
      <c r="BQ3219">
        <v>0</v>
      </c>
      <c r="BR3219">
        <v>0</v>
      </c>
      <c r="BS3219">
        <v>0</v>
      </c>
      <c r="BT3219">
        <v>0</v>
      </c>
      <c r="BU3219">
        <v>0</v>
      </c>
      <c r="BV3219">
        <v>0</v>
      </c>
      <c r="BW3219">
        <v>0</v>
      </c>
      <c r="BX3219" s="10">
        <v>0</v>
      </c>
      <c r="BY3219">
        <v>0</v>
      </c>
      <c r="BZ3219">
        <v>0</v>
      </c>
      <c r="CA3219">
        <v>0</v>
      </c>
      <c r="CB3219">
        <v>0</v>
      </c>
      <c r="CC3219">
        <v>0</v>
      </c>
      <c r="CD3219">
        <v>0</v>
      </c>
      <c r="CE3219">
        <v>0</v>
      </c>
    </row>
    <row r="3220" spans="1:83" x14ac:dyDescent="0.35">
      <c r="A3220" s="9" t="str">
        <f t="shared" si="50"/>
        <v>1512.506.75</v>
      </c>
      <c r="B3220" s="52" t="str">
        <f>+IF(MATCH(A3220,List!H$10:H$145,0),"Targeted")</f>
        <v>Targeted</v>
      </c>
      <c r="C3220" s="65"/>
      <c r="D3220" s="151" t="s">
        <v>7700</v>
      </c>
      <c r="E3220" s="16" t="s">
        <v>863</v>
      </c>
      <c r="F3220" s="16" t="s">
        <v>864</v>
      </c>
      <c r="G3220" s="16" t="s">
        <v>151</v>
      </c>
      <c r="H3220" s="16" t="s">
        <v>4835</v>
      </c>
      <c r="I3220" s="16" t="s">
        <v>42</v>
      </c>
      <c r="J3220" s="16" t="s">
        <v>4886</v>
      </c>
      <c r="K3220" s="17" t="s">
        <v>40</v>
      </c>
      <c r="L3220" s="18" t="s">
        <v>4550</v>
      </c>
      <c r="M3220" s="195" t="s">
        <v>43</v>
      </c>
      <c r="N3220" s="16" t="s">
        <v>4884</v>
      </c>
      <c r="O3220" s="17" t="s">
        <v>346</v>
      </c>
      <c r="P3220" s="17" t="s">
        <v>305</v>
      </c>
      <c r="Q3220" s="17" t="s">
        <v>306</v>
      </c>
      <c r="R3220">
        <v>0</v>
      </c>
      <c r="S3220">
        <v>0</v>
      </c>
      <c r="T3220">
        <v>0</v>
      </c>
      <c r="U3220">
        <v>0</v>
      </c>
      <c r="V3220">
        <v>0</v>
      </c>
      <c r="W3220">
        <v>0</v>
      </c>
      <c r="X3220">
        <v>0</v>
      </c>
      <c r="Y3220">
        <v>0</v>
      </c>
      <c r="Z3220">
        <v>0</v>
      </c>
      <c r="AA3220">
        <v>0</v>
      </c>
      <c r="AB3220">
        <v>0</v>
      </c>
      <c r="AC3220">
        <v>0</v>
      </c>
      <c r="AD3220">
        <v>0</v>
      </c>
      <c r="AE3220">
        <v>0</v>
      </c>
      <c r="AF3220">
        <v>0</v>
      </c>
      <c r="AG3220" s="19">
        <v>0</v>
      </c>
      <c r="AH3220">
        <v>0</v>
      </c>
      <c r="AI3220">
        <v>0</v>
      </c>
      <c r="AJ3220">
        <v>0</v>
      </c>
      <c r="AK3220">
        <v>0</v>
      </c>
      <c r="AL3220">
        <v>0</v>
      </c>
      <c r="AM3220">
        <v>0</v>
      </c>
      <c r="AN3220">
        <v>0</v>
      </c>
      <c r="AO3220">
        <v>0</v>
      </c>
      <c r="AP3220">
        <v>0</v>
      </c>
      <c r="AQ3220">
        <v>0</v>
      </c>
      <c r="AR3220">
        <v>0</v>
      </c>
      <c r="AS3220">
        <v>0</v>
      </c>
      <c r="AT3220">
        <v>0</v>
      </c>
      <c r="AU3220">
        <v>0</v>
      </c>
      <c r="AV3220">
        <v>0</v>
      </c>
      <c r="AW3220">
        <v>0</v>
      </c>
      <c r="AX3220">
        <v>0</v>
      </c>
      <c r="AY3220">
        <v>0</v>
      </c>
      <c r="AZ3220">
        <v>0</v>
      </c>
      <c r="BA3220">
        <v>0</v>
      </c>
      <c r="BB3220">
        <v>0</v>
      </c>
      <c r="BC3220">
        <v>0</v>
      </c>
      <c r="BD3220">
        <v>-4000</v>
      </c>
      <c r="BE3220">
        <v>-3000</v>
      </c>
      <c r="BF3220">
        <v>-3000</v>
      </c>
      <c r="BG3220">
        <v>-286000</v>
      </c>
      <c r="BH3220">
        <v>-278000</v>
      </c>
      <c r="BI3220">
        <v>-333000</v>
      </c>
      <c r="BJ3220">
        <v>-298000</v>
      </c>
      <c r="BK3220">
        <v>14000</v>
      </c>
      <c r="BL3220">
        <v>7000</v>
      </c>
      <c r="BM3220">
        <v>15000</v>
      </c>
      <c r="BN3220">
        <v>10000</v>
      </c>
      <c r="BO3220">
        <v>-7000</v>
      </c>
      <c r="BP3220">
        <v>3000</v>
      </c>
      <c r="BQ3220">
        <v>2000</v>
      </c>
      <c r="BR3220">
        <v>0</v>
      </c>
      <c r="BS3220">
        <v>2000</v>
      </c>
      <c r="BT3220">
        <v>2000</v>
      </c>
      <c r="BU3220">
        <v>1000</v>
      </c>
      <c r="BV3220">
        <v>0</v>
      </c>
      <c r="BW3220">
        <v>0</v>
      </c>
      <c r="BX3220">
        <v>0</v>
      </c>
      <c r="BY3220">
        <v>0</v>
      </c>
      <c r="BZ3220">
        <v>9000</v>
      </c>
      <c r="CA3220">
        <v>0</v>
      </c>
      <c r="CB3220">
        <v>0</v>
      </c>
      <c r="CC3220">
        <v>0</v>
      </c>
      <c r="CD3220">
        <v>0</v>
      </c>
      <c r="CE3220">
        <v>0</v>
      </c>
    </row>
    <row r="3221" spans="1:83" x14ac:dyDescent="0.35">
      <c r="A3221" s="9" t="str">
        <f t="shared" si="50"/>
        <v>1512.506.75</v>
      </c>
      <c r="B3221" s="52" t="str">
        <f>+IF(MATCH(A3221,List!H$10:H$145,0),"Targeted")</f>
        <v>Targeted</v>
      </c>
      <c r="C3221" s="65"/>
      <c r="D3221" s="151" t="s">
        <v>7700</v>
      </c>
      <c r="E3221" s="16" t="s">
        <v>863</v>
      </c>
      <c r="F3221" s="16" t="s">
        <v>864</v>
      </c>
      <c r="G3221" s="16" t="s">
        <v>151</v>
      </c>
      <c r="H3221" s="16" t="s">
        <v>4835</v>
      </c>
      <c r="I3221" s="16" t="s">
        <v>42</v>
      </c>
      <c r="J3221" s="16" t="s">
        <v>4886</v>
      </c>
      <c r="K3221" s="17" t="s">
        <v>40</v>
      </c>
      <c r="L3221" s="18" t="s">
        <v>4550</v>
      </c>
      <c r="M3221" s="195" t="s">
        <v>43</v>
      </c>
      <c r="N3221" s="16" t="s">
        <v>4884</v>
      </c>
      <c r="O3221" s="17" t="s">
        <v>346</v>
      </c>
      <c r="P3221" s="17" t="s">
        <v>524</v>
      </c>
      <c r="Q3221" s="17" t="s">
        <v>306</v>
      </c>
      <c r="R3221">
        <v>0</v>
      </c>
      <c r="S3221">
        <v>0</v>
      </c>
      <c r="T3221">
        <v>0</v>
      </c>
      <c r="U3221">
        <v>0</v>
      </c>
      <c r="V3221">
        <v>0</v>
      </c>
      <c r="W3221">
        <v>0</v>
      </c>
      <c r="X3221">
        <v>0</v>
      </c>
      <c r="Y3221">
        <v>0</v>
      </c>
      <c r="Z3221">
        <v>0</v>
      </c>
      <c r="AA3221">
        <v>0</v>
      </c>
      <c r="AB3221">
        <v>0</v>
      </c>
      <c r="AC3221">
        <v>0</v>
      </c>
      <c r="AD3221">
        <v>0</v>
      </c>
      <c r="AE3221">
        <v>0</v>
      </c>
      <c r="AF3221">
        <v>0</v>
      </c>
      <c r="AG3221" s="19">
        <v>0</v>
      </c>
      <c r="AH3221">
        <v>0</v>
      </c>
      <c r="AI3221">
        <v>0</v>
      </c>
      <c r="AJ3221">
        <v>0</v>
      </c>
      <c r="AK3221">
        <v>0</v>
      </c>
      <c r="AL3221">
        <v>0</v>
      </c>
      <c r="AM3221">
        <v>0</v>
      </c>
      <c r="AN3221">
        <v>0</v>
      </c>
      <c r="AO3221">
        <v>0</v>
      </c>
      <c r="AP3221">
        <v>0</v>
      </c>
      <c r="AQ3221">
        <v>0</v>
      </c>
      <c r="AR3221">
        <v>0</v>
      </c>
      <c r="AS3221">
        <v>0</v>
      </c>
      <c r="AT3221">
        <v>0</v>
      </c>
      <c r="AU3221">
        <v>0</v>
      </c>
      <c r="AV3221">
        <v>0</v>
      </c>
      <c r="AW3221">
        <v>0</v>
      </c>
      <c r="AX3221">
        <v>0</v>
      </c>
      <c r="AY3221">
        <v>0</v>
      </c>
      <c r="AZ3221">
        <v>0</v>
      </c>
      <c r="BA3221">
        <v>0</v>
      </c>
      <c r="BB3221">
        <v>0</v>
      </c>
      <c r="BC3221">
        <v>0</v>
      </c>
      <c r="BD3221">
        <v>4000</v>
      </c>
      <c r="BE3221">
        <v>3000</v>
      </c>
      <c r="BF3221">
        <v>3000</v>
      </c>
      <c r="BG3221">
        <v>298000</v>
      </c>
      <c r="BH3221">
        <v>337000</v>
      </c>
      <c r="BI3221">
        <v>420000</v>
      </c>
      <c r="BJ3221">
        <v>399000</v>
      </c>
      <c r="BK3221">
        <v>82000</v>
      </c>
      <c r="BL3221">
        <v>82000</v>
      </c>
      <c r="BM3221">
        <v>62000</v>
      </c>
      <c r="BN3221">
        <v>63000</v>
      </c>
      <c r="BO3221">
        <v>62000</v>
      </c>
      <c r="BP3221">
        <v>63000</v>
      </c>
      <c r="BQ3221">
        <v>55000</v>
      </c>
      <c r="BR3221">
        <v>68000</v>
      </c>
      <c r="BS3221">
        <v>57000</v>
      </c>
      <c r="BT3221">
        <v>63000</v>
      </c>
      <c r="BU3221">
        <v>57000</v>
      </c>
      <c r="BV3221">
        <v>54000</v>
      </c>
      <c r="BW3221">
        <v>56000</v>
      </c>
      <c r="BX3221">
        <v>61000</v>
      </c>
      <c r="BY3221">
        <v>86000</v>
      </c>
      <c r="BZ3221">
        <v>77000</v>
      </c>
      <c r="CA3221">
        <v>88000</v>
      </c>
      <c r="CB3221">
        <v>107000</v>
      </c>
      <c r="CC3221">
        <v>120000</v>
      </c>
      <c r="CD3221">
        <v>110000</v>
      </c>
      <c r="CE3221">
        <v>110000</v>
      </c>
    </row>
    <row r="3222" spans="1:83" x14ac:dyDescent="0.35">
      <c r="A3222" s="9" t="str">
        <f t="shared" si="50"/>
        <v>1512.506.75</v>
      </c>
      <c r="B3222" s="52" t="str">
        <f>+IF(MATCH(A3222,List!H$10:H$145,0),"Targeted")</f>
        <v>Targeted</v>
      </c>
      <c r="C3222" s="65"/>
      <c r="D3222" s="151"/>
      <c r="E3222" s="16" t="s">
        <v>863</v>
      </c>
      <c r="F3222" s="16" t="s">
        <v>864</v>
      </c>
      <c r="G3222" s="16" t="s">
        <v>151</v>
      </c>
      <c r="H3222" s="16" t="s">
        <v>4835</v>
      </c>
      <c r="I3222" s="16" t="s">
        <v>42</v>
      </c>
      <c r="J3222" s="16" t="s">
        <v>4886</v>
      </c>
      <c r="K3222" s="17" t="s">
        <v>40</v>
      </c>
      <c r="L3222" s="18" t="s">
        <v>4550</v>
      </c>
      <c r="M3222" s="195" t="s">
        <v>43</v>
      </c>
      <c r="N3222" s="16" t="s">
        <v>4884</v>
      </c>
      <c r="O3222" s="17" t="s">
        <v>304</v>
      </c>
      <c r="P3222" s="17" t="s">
        <v>305</v>
      </c>
      <c r="Q3222" s="17" t="s">
        <v>306</v>
      </c>
      <c r="R3222">
        <v>0</v>
      </c>
      <c r="S3222">
        <v>0</v>
      </c>
      <c r="T3222">
        <v>0</v>
      </c>
      <c r="U3222">
        <v>0</v>
      </c>
      <c r="V3222">
        <v>0</v>
      </c>
      <c r="W3222">
        <v>0</v>
      </c>
      <c r="X3222">
        <v>0</v>
      </c>
      <c r="Y3222">
        <v>0</v>
      </c>
      <c r="Z3222">
        <v>0</v>
      </c>
      <c r="AA3222">
        <v>0</v>
      </c>
      <c r="AB3222">
        <v>0</v>
      </c>
      <c r="AC3222">
        <v>0</v>
      </c>
      <c r="AD3222">
        <v>0</v>
      </c>
      <c r="AE3222">
        <v>0</v>
      </c>
      <c r="AF3222">
        <v>0</v>
      </c>
      <c r="AG3222" s="19">
        <v>0</v>
      </c>
      <c r="AH3222">
        <v>0</v>
      </c>
      <c r="AI3222">
        <v>0</v>
      </c>
      <c r="AJ3222">
        <v>0</v>
      </c>
      <c r="AK3222">
        <v>0</v>
      </c>
      <c r="AL3222">
        <v>0</v>
      </c>
      <c r="AM3222">
        <v>0</v>
      </c>
      <c r="AN3222">
        <v>0</v>
      </c>
      <c r="AO3222">
        <v>0</v>
      </c>
      <c r="AP3222">
        <v>0</v>
      </c>
      <c r="AQ3222">
        <v>0</v>
      </c>
      <c r="AR3222">
        <v>0</v>
      </c>
      <c r="AS3222">
        <v>0</v>
      </c>
      <c r="AT3222">
        <v>0</v>
      </c>
      <c r="AU3222">
        <v>0</v>
      </c>
      <c r="AV3222">
        <v>0</v>
      </c>
      <c r="AW3222">
        <v>0</v>
      </c>
      <c r="AX3222">
        <v>0</v>
      </c>
      <c r="AY3222">
        <v>0</v>
      </c>
      <c r="AZ3222">
        <v>0</v>
      </c>
      <c r="BA3222">
        <v>0</v>
      </c>
      <c r="BB3222">
        <v>0</v>
      </c>
      <c r="BC3222">
        <v>0</v>
      </c>
      <c r="BD3222">
        <v>6000</v>
      </c>
      <c r="BE3222">
        <v>6000</v>
      </c>
      <c r="BF3222">
        <v>0</v>
      </c>
      <c r="BG3222">
        <v>289000</v>
      </c>
      <c r="BH3222">
        <v>280000</v>
      </c>
      <c r="BI3222">
        <v>336000</v>
      </c>
      <c r="BJ3222">
        <v>308000</v>
      </c>
      <c r="BK3222">
        <v>-6000</v>
      </c>
      <c r="BL3222">
        <v>1000</v>
      </c>
      <c r="BM3222">
        <v>-6000</v>
      </c>
      <c r="BN3222">
        <v>-1000</v>
      </c>
      <c r="BO3222">
        <v>16000</v>
      </c>
      <c r="BP3222">
        <v>5000</v>
      </c>
      <c r="BQ3222">
        <v>6000</v>
      </c>
      <c r="BR3222">
        <v>8000</v>
      </c>
      <c r="BS3222">
        <v>7000</v>
      </c>
      <c r="BT3222">
        <v>6000</v>
      </c>
      <c r="BU3222">
        <v>6000</v>
      </c>
      <c r="BV3222">
        <v>8000</v>
      </c>
      <c r="BW3222">
        <v>8000</v>
      </c>
      <c r="BX3222" s="10">
        <v>0</v>
      </c>
      <c r="BY3222">
        <v>0</v>
      </c>
      <c r="BZ3222">
        <v>-9000</v>
      </c>
      <c r="CA3222">
        <v>0</v>
      </c>
      <c r="CB3222">
        <v>0</v>
      </c>
      <c r="CC3222">
        <v>0</v>
      </c>
      <c r="CD3222">
        <v>0</v>
      </c>
      <c r="CE3222">
        <v>0</v>
      </c>
    </row>
    <row r="3223" spans="1:83" x14ac:dyDescent="0.35">
      <c r="A3223" s="9" t="str">
        <f t="shared" si="50"/>
        <v>1512.506.75</v>
      </c>
      <c r="B3223" s="52" t="str">
        <f>+IF(MATCH(A3223,List!H$10:H$145,0),"Targeted")</f>
        <v>Targeted</v>
      </c>
      <c r="C3223" s="65"/>
      <c r="D3223" s="151"/>
      <c r="E3223" s="16" t="s">
        <v>863</v>
      </c>
      <c r="F3223" s="16" t="s">
        <v>864</v>
      </c>
      <c r="G3223" s="16" t="s">
        <v>151</v>
      </c>
      <c r="H3223" s="16" t="s">
        <v>4835</v>
      </c>
      <c r="I3223" s="16" t="s">
        <v>42</v>
      </c>
      <c r="J3223" s="16" t="s">
        <v>4886</v>
      </c>
      <c r="K3223" s="17" t="s">
        <v>40</v>
      </c>
      <c r="L3223" s="18" t="s">
        <v>4550</v>
      </c>
      <c r="M3223" s="195" t="s">
        <v>43</v>
      </c>
      <c r="N3223" s="16" t="s">
        <v>4884</v>
      </c>
      <c r="O3223" s="17" t="s">
        <v>304</v>
      </c>
      <c r="P3223" s="17" t="s">
        <v>524</v>
      </c>
      <c r="Q3223" s="17" t="s">
        <v>306</v>
      </c>
      <c r="R3223">
        <v>0</v>
      </c>
      <c r="S3223">
        <v>0</v>
      </c>
      <c r="T3223">
        <v>0</v>
      </c>
      <c r="U3223">
        <v>0</v>
      </c>
      <c r="V3223">
        <v>0</v>
      </c>
      <c r="W3223">
        <v>0</v>
      </c>
      <c r="X3223">
        <v>0</v>
      </c>
      <c r="Y3223">
        <v>0</v>
      </c>
      <c r="Z3223">
        <v>0</v>
      </c>
      <c r="AA3223">
        <v>0</v>
      </c>
      <c r="AB3223">
        <v>0</v>
      </c>
      <c r="AC3223">
        <v>0</v>
      </c>
      <c r="AD3223">
        <v>0</v>
      </c>
      <c r="AE3223">
        <v>0</v>
      </c>
      <c r="AF3223">
        <v>0</v>
      </c>
      <c r="AG3223" s="19">
        <v>0</v>
      </c>
      <c r="AH3223">
        <v>0</v>
      </c>
      <c r="AI3223">
        <v>0</v>
      </c>
      <c r="AJ3223">
        <v>0</v>
      </c>
      <c r="AK3223">
        <v>0</v>
      </c>
      <c r="AL3223">
        <v>0</v>
      </c>
      <c r="AM3223">
        <v>0</v>
      </c>
      <c r="AN3223">
        <v>0</v>
      </c>
      <c r="AO3223">
        <v>0</v>
      </c>
      <c r="AP3223">
        <v>0</v>
      </c>
      <c r="AQ3223">
        <v>0</v>
      </c>
      <c r="AR3223">
        <v>0</v>
      </c>
      <c r="AS3223">
        <v>0</v>
      </c>
      <c r="AT3223">
        <v>0</v>
      </c>
      <c r="AU3223">
        <v>0</v>
      </c>
      <c r="AV3223">
        <v>0</v>
      </c>
      <c r="AW3223">
        <v>0</v>
      </c>
      <c r="AX3223">
        <v>0</v>
      </c>
      <c r="AY3223">
        <v>825</v>
      </c>
      <c r="AZ3223">
        <v>38000</v>
      </c>
      <c r="BA3223">
        <v>126000</v>
      </c>
      <c r="BB3223">
        <v>216000</v>
      </c>
      <c r="BC3223">
        <v>214000</v>
      </c>
      <c r="BD3223">
        <v>242000</v>
      </c>
      <c r="BE3223">
        <v>239000</v>
      </c>
      <c r="BF3223">
        <v>258000</v>
      </c>
      <c r="BG3223">
        <v>0</v>
      </c>
      <c r="BH3223">
        <v>0</v>
      </c>
      <c r="BI3223">
        <v>0</v>
      </c>
      <c r="BJ3223">
        <v>0</v>
      </c>
      <c r="BK3223">
        <v>334000</v>
      </c>
      <c r="BL3223">
        <v>369000</v>
      </c>
      <c r="BM3223">
        <v>349000</v>
      </c>
      <c r="BN3223">
        <v>388000</v>
      </c>
      <c r="BO3223">
        <v>335000</v>
      </c>
      <c r="BP3223">
        <v>408000</v>
      </c>
      <c r="BQ3223">
        <v>413000</v>
      </c>
      <c r="BR3223">
        <v>489000</v>
      </c>
      <c r="BS3223">
        <v>441000</v>
      </c>
      <c r="BT3223">
        <v>455000</v>
      </c>
      <c r="BU3223">
        <v>415000</v>
      </c>
      <c r="BV3223">
        <v>403000</v>
      </c>
      <c r="BW3223">
        <v>417000</v>
      </c>
      <c r="BX3223" s="10">
        <v>421000</v>
      </c>
      <c r="BY3223">
        <v>462000</v>
      </c>
      <c r="BZ3223">
        <v>727000</v>
      </c>
      <c r="CA3223">
        <v>601000</v>
      </c>
      <c r="CB3223">
        <v>545000</v>
      </c>
      <c r="CC3223">
        <v>551000</v>
      </c>
      <c r="CD3223">
        <v>448000</v>
      </c>
      <c r="CE3223">
        <v>347000</v>
      </c>
    </row>
    <row r="3224" spans="1:83" x14ac:dyDescent="0.35">
      <c r="A3224" s="9" t="str">
        <f t="shared" si="50"/>
        <v>1534.506.75</v>
      </c>
      <c r="B3224" s="52" t="str">
        <f>+IF(MATCH(A3224,List!H$10:H$145,0),"Targeted")</f>
        <v>Targeted</v>
      </c>
      <c r="C3224" s="65"/>
      <c r="D3224" s="151"/>
      <c r="E3224" s="16" t="s">
        <v>863</v>
      </c>
      <c r="F3224" s="16" t="s">
        <v>864</v>
      </c>
      <c r="G3224" s="16" t="s">
        <v>151</v>
      </c>
      <c r="H3224" s="16" t="s">
        <v>4835</v>
      </c>
      <c r="I3224" s="16" t="s">
        <v>4887</v>
      </c>
      <c r="J3224" s="16" t="s">
        <v>199</v>
      </c>
      <c r="K3224" s="17" t="s">
        <v>40</v>
      </c>
      <c r="L3224" s="18" t="s">
        <v>4550</v>
      </c>
      <c r="M3224" s="195" t="s">
        <v>43</v>
      </c>
      <c r="N3224" s="16" t="s">
        <v>4884</v>
      </c>
      <c r="O3224" s="17" t="s">
        <v>304</v>
      </c>
      <c r="P3224" s="17" t="s">
        <v>305</v>
      </c>
      <c r="Q3224" s="17" t="s">
        <v>306</v>
      </c>
      <c r="R3224">
        <v>18840</v>
      </c>
      <c r="S3224">
        <v>26601</v>
      </c>
      <c r="T3224">
        <v>30389</v>
      </c>
      <c r="U3224">
        <v>35947</v>
      </c>
      <c r="V3224">
        <v>40336</v>
      </c>
      <c r="W3224">
        <v>5041</v>
      </c>
      <c r="X3224">
        <v>51946</v>
      </c>
      <c r="Y3224">
        <v>576</v>
      </c>
      <c r="Z3224">
        <v>2264</v>
      </c>
      <c r="AA3224">
        <v>9073</v>
      </c>
      <c r="AB3224">
        <v>1130</v>
      </c>
      <c r="AC3224">
        <v>705</v>
      </c>
      <c r="AD3224">
        <v>1112</v>
      </c>
      <c r="AE3224">
        <v>1569</v>
      </c>
      <c r="AF3224">
        <v>7004</v>
      </c>
      <c r="AG3224" s="19">
        <v>2760</v>
      </c>
      <c r="AH3224">
        <v>16798</v>
      </c>
      <c r="AI3224">
        <v>0</v>
      </c>
      <c r="AJ3224">
        <v>0</v>
      </c>
      <c r="AK3224">
        <v>0</v>
      </c>
      <c r="AL3224">
        <v>0</v>
      </c>
      <c r="AM3224">
        <v>0</v>
      </c>
      <c r="AN3224">
        <v>0</v>
      </c>
      <c r="AO3224">
        <v>0</v>
      </c>
      <c r="AP3224">
        <v>0</v>
      </c>
      <c r="AQ3224">
        <v>0</v>
      </c>
      <c r="AR3224">
        <v>0</v>
      </c>
      <c r="AS3224">
        <v>0</v>
      </c>
      <c r="AT3224">
        <v>0</v>
      </c>
      <c r="AU3224">
        <v>0</v>
      </c>
      <c r="AV3224">
        <v>0</v>
      </c>
      <c r="AW3224">
        <v>0</v>
      </c>
      <c r="AX3224">
        <v>0</v>
      </c>
      <c r="AY3224">
        <v>0</v>
      </c>
      <c r="AZ3224">
        <v>0</v>
      </c>
      <c r="BA3224">
        <v>0</v>
      </c>
      <c r="BB3224">
        <v>0</v>
      </c>
      <c r="BC3224">
        <v>0</v>
      </c>
      <c r="BD3224">
        <v>0</v>
      </c>
      <c r="BE3224">
        <v>0</v>
      </c>
      <c r="BF3224">
        <v>-1000</v>
      </c>
      <c r="BG3224">
        <v>0</v>
      </c>
      <c r="BH3224">
        <v>0</v>
      </c>
      <c r="BI3224">
        <v>0</v>
      </c>
      <c r="BJ3224">
        <v>0</v>
      </c>
      <c r="BK3224">
        <v>0</v>
      </c>
      <c r="BL3224">
        <v>0</v>
      </c>
      <c r="BM3224">
        <v>0</v>
      </c>
      <c r="BN3224">
        <v>0</v>
      </c>
      <c r="BO3224">
        <v>0</v>
      </c>
      <c r="BP3224">
        <v>0</v>
      </c>
      <c r="BQ3224">
        <v>0</v>
      </c>
      <c r="BR3224">
        <v>0</v>
      </c>
      <c r="BS3224">
        <v>0</v>
      </c>
      <c r="BT3224">
        <v>0</v>
      </c>
      <c r="BU3224">
        <v>0</v>
      </c>
      <c r="BV3224">
        <v>0</v>
      </c>
      <c r="BW3224">
        <v>0</v>
      </c>
      <c r="BX3224" s="10">
        <v>0</v>
      </c>
      <c r="BY3224">
        <v>0</v>
      </c>
      <c r="BZ3224">
        <v>0</v>
      </c>
      <c r="CA3224">
        <v>0</v>
      </c>
      <c r="CB3224">
        <v>0</v>
      </c>
      <c r="CC3224">
        <v>0</v>
      </c>
      <c r="CD3224">
        <v>0</v>
      </c>
      <c r="CE3224">
        <v>0</v>
      </c>
    </row>
    <row r="3225" spans="1:83" x14ac:dyDescent="0.35">
      <c r="A3225" s="9" t="str">
        <f t="shared" si="50"/>
        <v>1534.506.75</v>
      </c>
      <c r="B3225" s="52" t="str">
        <f>+IF(MATCH(A3225,List!H$10:H$145,0),"Targeted")</f>
        <v>Targeted</v>
      </c>
      <c r="C3225" s="65"/>
      <c r="D3225" s="151"/>
      <c r="E3225" s="16" t="s">
        <v>863</v>
      </c>
      <c r="F3225" s="16" t="s">
        <v>864</v>
      </c>
      <c r="G3225" s="16" t="s">
        <v>151</v>
      </c>
      <c r="H3225" s="16" t="s">
        <v>4835</v>
      </c>
      <c r="I3225" s="16" t="s">
        <v>4887</v>
      </c>
      <c r="J3225" s="16" t="s">
        <v>199</v>
      </c>
      <c r="K3225" s="17" t="s">
        <v>40</v>
      </c>
      <c r="L3225" s="18" t="s">
        <v>4550</v>
      </c>
      <c r="M3225" s="195" t="s">
        <v>43</v>
      </c>
      <c r="N3225" s="16" t="s">
        <v>4884</v>
      </c>
      <c r="O3225" s="17" t="s">
        <v>304</v>
      </c>
      <c r="P3225" s="17" t="s">
        <v>524</v>
      </c>
      <c r="Q3225" s="17" t="s">
        <v>306</v>
      </c>
      <c r="R3225">
        <v>0</v>
      </c>
      <c r="S3225">
        <v>0</v>
      </c>
      <c r="T3225">
        <v>0</v>
      </c>
      <c r="U3225">
        <v>0</v>
      </c>
      <c r="V3225">
        <v>0</v>
      </c>
      <c r="W3225">
        <v>321950</v>
      </c>
      <c r="X3225">
        <v>346654</v>
      </c>
      <c r="Y3225">
        <v>377779</v>
      </c>
      <c r="Z3225">
        <v>573800</v>
      </c>
      <c r="AA3225">
        <v>785016</v>
      </c>
      <c r="AB3225">
        <v>1930747</v>
      </c>
      <c r="AC3225">
        <v>1612852</v>
      </c>
      <c r="AD3225">
        <v>1471089</v>
      </c>
      <c r="AE3225">
        <v>2046856</v>
      </c>
      <c r="AF3225">
        <v>2251493</v>
      </c>
      <c r="AG3225" s="19">
        <v>561410</v>
      </c>
      <c r="AH3225">
        <v>2533886</v>
      </c>
      <c r="AI3225">
        <v>2808723</v>
      </c>
      <c r="AJ3225">
        <v>3090730</v>
      </c>
      <c r="AK3225">
        <v>2763340</v>
      </c>
      <c r="AL3225">
        <v>2646150</v>
      </c>
      <c r="AM3225">
        <v>2567499</v>
      </c>
      <c r="AN3225">
        <v>2507818</v>
      </c>
      <c r="AO3225">
        <v>2788978</v>
      </c>
      <c r="AP3225">
        <v>2742835</v>
      </c>
      <c r="AQ3225">
        <v>2670677</v>
      </c>
      <c r="AR3225">
        <v>2687799</v>
      </c>
      <c r="AS3225">
        <v>2665837</v>
      </c>
      <c r="AT3225">
        <v>2670569</v>
      </c>
      <c r="AU3225">
        <v>2748526</v>
      </c>
      <c r="AV3225">
        <v>2822492</v>
      </c>
      <c r="AW3225">
        <v>2707538</v>
      </c>
      <c r="AX3225">
        <v>2784745</v>
      </c>
      <c r="AY3225">
        <v>2728488</v>
      </c>
      <c r="AZ3225">
        <v>2797000</v>
      </c>
      <c r="BA3225">
        <v>2484000</v>
      </c>
      <c r="BB3225">
        <v>2571000</v>
      </c>
      <c r="BC3225">
        <v>2437000</v>
      </c>
      <c r="BD3225">
        <v>1993000</v>
      </c>
      <c r="BE3225">
        <v>1827000</v>
      </c>
      <c r="BF3225">
        <v>1852000</v>
      </c>
      <c r="BG3225">
        <v>1780000</v>
      </c>
      <c r="BH3225">
        <v>1740000</v>
      </c>
      <c r="BI3225">
        <v>1752000</v>
      </c>
      <c r="BJ3225">
        <v>1822000</v>
      </c>
      <c r="BK3225">
        <v>1848000</v>
      </c>
      <c r="BL3225">
        <v>1956000</v>
      </c>
      <c r="BM3225">
        <v>1843000</v>
      </c>
      <c r="BN3225">
        <v>1854000</v>
      </c>
      <c r="BO3225">
        <v>2035000</v>
      </c>
      <c r="BP3225">
        <v>1787000</v>
      </c>
      <c r="BQ3225">
        <v>1715000</v>
      </c>
      <c r="BR3225">
        <v>1877000</v>
      </c>
      <c r="BS3225">
        <v>1748000</v>
      </c>
      <c r="BT3225">
        <v>1832000</v>
      </c>
      <c r="BU3225">
        <v>1780000</v>
      </c>
      <c r="BV3225">
        <v>1661000</v>
      </c>
      <c r="BW3225">
        <v>1587000</v>
      </c>
      <c r="BX3225" s="10">
        <v>1646000</v>
      </c>
      <c r="BY3225">
        <v>1727000</v>
      </c>
      <c r="BZ3225">
        <v>1583000</v>
      </c>
      <c r="CA3225">
        <v>1640000</v>
      </c>
      <c r="CB3225">
        <v>1631000</v>
      </c>
      <c r="CC3225">
        <v>1610000</v>
      </c>
      <c r="CD3225">
        <v>1607000</v>
      </c>
      <c r="CE3225">
        <v>1607000</v>
      </c>
    </row>
    <row r="3226" spans="1:83" x14ac:dyDescent="0.35">
      <c r="A3226" s="9" t="str">
        <f t="shared" si="50"/>
        <v>1536.506.75</v>
      </c>
      <c r="B3226" s="52" t="str">
        <f>+IF(MATCH(A3226,List!H$10:H$145,0),"Targeted")</f>
        <v>Targeted</v>
      </c>
      <c r="C3226" s="65"/>
      <c r="D3226" s="151" t="s">
        <v>7700</v>
      </c>
      <c r="E3226" s="16" t="s">
        <v>863</v>
      </c>
      <c r="F3226" s="16" t="s">
        <v>864</v>
      </c>
      <c r="G3226" s="16" t="s">
        <v>151</v>
      </c>
      <c r="H3226" s="16" t="s">
        <v>4835</v>
      </c>
      <c r="I3226" s="16" t="s">
        <v>45</v>
      </c>
      <c r="J3226" s="16" t="s">
        <v>4888</v>
      </c>
      <c r="K3226" s="17" t="s">
        <v>40</v>
      </c>
      <c r="L3226" s="18" t="s">
        <v>4550</v>
      </c>
      <c r="M3226" s="195" t="s">
        <v>43</v>
      </c>
      <c r="N3226" s="16" t="s">
        <v>4884</v>
      </c>
      <c r="O3226" s="17" t="s">
        <v>346</v>
      </c>
      <c r="P3226" s="17" t="s">
        <v>305</v>
      </c>
      <c r="Q3226" s="17" t="s">
        <v>306</v>
      </c>
      <c r="R3226">
        <v>8766</v>
      </c>
      <c r="S3226">
        <v>13052</v>
      </c>
      <c r="T3226">
        <v>15444</v>
      </c>
      <c r="U3226">
        <v>75987</v>
      </c>
      <c r="V3226">
        <v>250696</v>
      </c>
      <c r="W3226">
        <v>103376</v>
      </c>
      <c r="X3226">
        <v>39122</v>
      </c>
      <c r="Y3226">
        <v>219610</v>
      </c>
      <c r="Z3226">
        <v>109892</v>
      </c>
      <c r="AA3226">
        <v>158850</v>
      </c>
      <c r="AB3226">
        <v>127972</v>
      </c>
      <c r="AC3226">
        <v>133886</v>
      </c>
      <c r="AD3226">
        <v>134493</v>
      </c>
      <c r="AE3226">
        <v>90532</v>
      </c>
      <c r="AF3226">
        <v>54924</v>
      </c>
      <c r="AG3226" s="19">
        <v>21947</v>
      </c>
      <c r="AH3226">
        <v>101337</v>
      </c>
      <c r="AI3226">
        <v>48855</v>
      </c>
      <c r="AJ3226">
        <v>73222</v>
      </c>
      <c r="AK3226">
        <v>81720</v>
      </c>
      <c r="AL3226">
        <v>96374</v>
      </c>
      <c r="AM3226">
        <v>119222</v>
      </c>
      <c r="AN3226">
        <v>115207</v>
      </c>
      <c r="AO3226">
        <v>106831</v>
      </c>
      <c r="AP3226">
        <v>107067</v>
      </c>
      <c r="AQ3226">
        <v>102886</v>
      </c>
      <c r="AR3226">
        <v>187763</v>
      </c>
      <c r="AS3226">
        <v>218589</v>
      </c>
      <c r="AT3226">
        <v>264636</v>
      </c>
      <c r="AU3226">
        <v>283075</v>
      </c>
      <c r="AV3226">
        <v>313041</v>
      </c>
      <c r="AW3226">
        <v>249075</v>
      </c>
      <c r="AX3226">
        <v>241540</v>
      </c>
      <c r="AY3226">
        <v>308155</v>
      </c>
      <c r="AZ3226">
        <v>263000</v>
      </c>
      <c r="BA3226">
        <v>257000</v>
      </c>
      <c r="BB3226">
        <v>246000</v>
      </c>
      <c r="BC3226">
        <v>277000</v>
      </c>
      <c r="BD3226">
        <v>288000</v>
      </c>
      <c r="BE3226">
        <v>309000</v>
      </c>
      <c r="BF3226">
        <v>317000</v>
      </c>
      <c r="BG3226">
        <v>320000</v>
      </c>
      <c r="BH3226">
        <v>309000</v>
      </c>
      <c r="BI3226">
        <v>341000</v>
      </c>
      <c r="BJ3226">
        <v>338000</v>
      </c>
      <c r="BK3226">
        <v>318000</v>
      </c>
      <c r="BL3226">
        <v>334000</v>
      </c>
      <c r="BM3226">
        <v>361000</v>
      </c>
      <c r="BN3226">
        <v>362000</v>
      </c>
      <c r="BO3226">
        <v>379000</v>
      </c>
      <c r="BP3226">
        <v>377000</v>
      </c>
      <c r="BQ3226">
        <v>365000</v>
      </c>
      <c r="BR3226">
        <v>381000</v>
      </c>
      <c r="BS3226">
        <v>368000</v>
      </c>
      <c r="BT3226">
        <v>367000</v>
      </c>
      <c r="BU3226">
        <v>367000</v>
      </c>
      <c r="BV3226">
        <v>367000</v>
      </c>
      <c r="BW3226">
        <v>368000</v>
      </c>
      <c r="BX3226">
        <v>367000</v>
      </c>
      <c r="BY3226">
        <v>367000</v>
      </c>
      <c r="BZ3226">
        <v>367000</v>
      </c>
      <c r="CA3226">
        <v>-233000</v>
      </c>
      <c r="CB3226">
        <v>-244000</v>
      </c>
      <c r="CC3226">
        <v>-248000</v>
      </c>
      <c r="CD3226">
        <v>-253000</v>
      </c>
      <c r="CE3226">
        <v>-256000</v>
      </c>
    </row>
    <row r="3227" spans="1:83" x14ac:dyDescent="0.35">
      <c r="A3227" s="9" t="str">
        <f t="shared" si="50"/>
        <v>1536.506.75</v>
      </c>
      <c r="B3227" s="52" t="str">
        <f>+IF(MATCH(A3227,List!H$10:H$145,0),"Targeted")</f>
        <v>Targeted</v>
      </c>
      <c r="C3227" s="65"/>
      <c r="D3227" s="151" t="s">
        <v>7700</v>
      </c>
      <c r="E3227" s="16" t="s">
        <v>863</v>
      </c>
      <c r="F3227" s="16" t="s">
        <v>864</v>
      </c>
      <c r="G3227" s="16" t="s">
        <v>151</v>
      </c>
      <c r="H3227" s="16" t="s">
        <v>4835</v>
      </c>
      <c r="I3227" s="16" t="s">
        <v>45</v>
      </c>
      <c r="J3227" s="16" t="s">
        <v>4888</v>
      </c>
      <c r="K3227" s="17" t="s">
        <v>40</v>
      </c>
      <c r="L3227" s="18" t="s">
        <v>4550</v>
      </c>
      <c r="M3227" s="195" t="s">
        <v>43</v>
      </c>
      <c r="N3227" s="16" t="s">
        <v>4884</v>
      </c>
      <c r="O3227" s="17" t="s">
        <v>346</v>
      </c>
      <c r="P3227" s="17" t="s">
        <v>524</v>
      </c>
      <c r="Q3227" s="17" t="s">
        <v>306</v>
      </c>
      <c r="R3227">
        <v>17772</v>
      </c>
      <c r="S3227">
        <v>23949</v>
      </c>
      <c r="T3227">
        <v>34561</v>
      </c>
      <c r="U3227">
        <v>33077</v>
      </c>
      <c r="V3227">
        <v>98106</v>
      </c>
      <c r="W3227">
        <v>420414</v>
      </c>
      <c r="X3227">
        <v>441100</v>
      </c>
      <c r="Y3227">
        <v>329868</v>
      </c>
      <c r="Z3227">
        <v>389800</v>
      </c>
      <c r="AA3227">
        <v>430000</v>
      </c>
      <c r="AB3227">
        <v>508463</v>
      </c>
      <c r="AC3227">
        <v>458719</v>
      </c>
      <c r="AD3227">
        <v>608669</v>
      </c>
      <c r="AE3227">
        <v>803095</v>
      </c>
      <c r="AF3227">
        <v>759457</v>
      </c>
      <c r="AG3227" s="19">
        <v>200329</v>
      </c>
      <c r="AH3227">
        <v>950336</v>
      </c>
      <c r="AI3227">
        <v>1118764</v>
      </c>
      <c r="AJ3227">
        <v>1199005</v>
      </c>
      <c r="AK3227">
        <v>1547876</v>
      </c>
      <c r="AL3227">
        <v>1734547</v>
      </c>
      <c r="AM3227">
        <v>1770488</v>
      </c>
      <c r="AN3227">
        <v>2023633</v>
      </c>
      <c r="AO3227">
        <v>2070051</v>
      </c>
      <c r="AP3227">
        <v>2179052</v>
      </c>
      <c r="AQ3227">
        <v>2180662</v>
      </c>
      <c r="AR3227">
        <v>2131821</v>
      </c>
      <c r="AS3227">
        <v>2405845</v>
      </c>
      <c r="AT3227">
        <v>2954084</v>
      </c>
      <c r="AU3227">
        <v>2617830</v>
      </c>
      <c r="AV3227">
        <v>3339845</v>
      </c>
      <c r="AW3227">
        <v>4063596</v>
      </c>
      <c r="AX3227">
        <v>3613501</v>
      </c>
      <c r="AY3227">
        <v>3997869</v>
      </c>
      <c r="AZ3227">
        <v>4463000</v>
      </c>
      <c r="BA3227">
        <v>4494000</v>
      </c>
      <c r="BB3227">
        <v>4876000</v>
      </c>
      <c r="BC3227">
        <v>5054000</v>
      </c>
      <c r="BD3227">
        <v>5421000</v>
      </c>
      <c r="BE3227">
        <v>5843000</v>
      </c>
      <c r="BF3227">
        <v>6614000</v>
      </c>
      <c r="BG3227">
        <v>7749000</v>
      </c>
      <c r="BH3227">
        <v>8161000</v>
      </c>
      <c r="BI3227">
        <v>8326000</v>
      </c>
      <c r="BJ3227">
        <v>8490000</v>
      </c>
      <c r="BK3227">
        <v>8492000</v>
      </c>
      <c r="BL3227">
        <v>8496000</v>
      </c>
      <c r="BM3227">
        <v>8633000</v>
      </c>
      <c r="BN3227">
        <v>8793000</v>
      </c>
      <c r="BO3227">
        <v>10473000</v>
      </c>
      <c r="BP3227">
        <v>10141000</v>
      </c>
      <c r="BQ3227">
        <v>9492000</v>
      </c>
      <c r="BR3227">
        <v>9342000</v>
      </c>
      <c r="BS3227">
        <v>9004000</v>
      </c>
      <c r="BT3227">
        <v>9608000</v>
      </c>
      <c r="BU3227">
        <v>10026000</v>
      </c>
      <c r="BV3227">
        <v>10232000</v>
      </c>
      <c r="BW3227">
        <v>10651000</v>
      </c>
      <c r="BX3227">
        <v>11240000</v>
      </c>
      <c r="BY3227">
        <v>11892000</v>
      </c>
      <c r="BZ3227">
        <v>13510000</v>
      </c>
      <c r="CA3227">
        <v>14743000</v>
      </c>
      <c r="CB3227">
        <v>15413000</v>
      </c>
      <c r="CC3227">
        <v>15674000</v>
      </c>
      <c r="CD3227">
        <v>16001000</v>
      </c>
      <c r="CE3227">
        <v>16202000</v>
      </c>
    </row>
    <row r="3228" spans="1:83" x14ac:dyDescent="0.35">
      <c r="A3228" s="9" t="str">
        <f t="shared" si="50"/>
        <v>1536.506.75</v>
      </c>
      <c r="B3228" s="52" t="str">
        <f>+IF(MATCH(A3228,List!H$10:H$145,0),"Targeted")</f>
        <v>Targeted</v>
      </c>
      <c r="C3228" s="65"/>
      <c r="D3228" s="151"/>
      <c r="E3228" s="16" t="s">
        <v>863</v>
      </c>
      <c r="F3228" s="16" t="s">
        <v>864</v>
      </c>
      <c r="G3228" s="16" t="s">
        <v>151</v>
      </c>
      <c r="H3228" s="16" t="s">
        <v>4835</v>
      </c>
      <c r="I3228" s="16" t="s">
        <v>45</v>
      </c>
      <c r="J3228" s="16" t="s">
        <v>4888</v>
      </c>
      <c r="K3228" s="17" t="s">
        <v>40</v>
      </c>
      <c r="L3228" s="18" t="s">
        <v>4550</v>
      </c>
      <c r="M3228" s="195" t="s">
        <v>43</v>
      </c>
      <c r="N3228" s="16" t="s">
        <v>4884</v>
      </c>
      <c r="O3228" s="17" t="s">
        <v>304</v>
      </c>
      <c r="P3228" s="17" t="s">
        <v>305</v>
      </c>
      <c r="Q3228" s="17" t="s">
        <v>306</v>
      </c>
      <c r="R3228">
        <v>0</v>
      </c>
      <c r="S3228">
        <v>0</v>
      </c>
      <c r="T3228">
        <v>0</v>
      </c>
      <c r="U3228">
        <v>0</v>
      </c>
      <c r="V3228">
        <v>0</v>
      </c>
      <c r="W3228">
        <v>0</v>
      </c>
      <c r="X3228">
        <v>0</v>
      </c>
      <c r="Y3228">
        <v>0</v>
      </c>
      <c r="Z3228">
        <v>0</v>
      </c>
      <c r="AA3228">
        <v>0</v>
      </c>
      <c r="AB3228">
        <v>0</v>
      </c>
      <c r="AC3228">
        <v>0</v>
      </c>
      <c r="AD3228">
        <v>0</v>
      </c>
      <c r="AE3228">
        <v>0</v>
      </c>
      <c r="AF3228">
        <v>0</v>
      </c>
      <c r="AG3228" s="19">
        <v>0</v>
      </c>
      <c r="AH3228">
        <v>0</v>
      </c>
      <c r="AI3228">
        <v>0</v>
      </c>
      <c r="AJ3228">
        <v>0</v>
      </c>
      <c r="AK3228">
        <v>0</v>
      </c>
      <c r="AL3228">
        <v>0</v>
      </c>
      <c r="AM3228">
        <v>0</v>
      </c>
      <c r="AN3228">
        <v>0</v>
      </c>
      <c r="AO3228">
        <v>0</v>
      </c>
      <c r="AP3228">
        <v>0</v>
      </c>
      <c r="AQ3228">
        <v>0</v>
      </c>
      <c r="AR3228">
        <v>0</v>
      </c>
      <c r="AS3228">
        <v>0</v>
      </c>
      <c r="AT3228">
        <v>0</v>
      </c>
      <c r="AU3228">
        <v>0</v>
      </c>
      <c r="AV3228">
        <v>0</v>
      </c>
      <c r="AW3228">
        <v>0</v>
      </c>
      <c r="AX3228">
        <v>0</v>
      </c>
      <c r="AY3228">
        <v>0</v>
      </c>
      <c r="AZ3228">
        <v>0</v>
      </c>
      <c r="BA3228">
        <v>0</v>
      </c>
      <c r="BB3228">
        <v>0</v>
      </c>
      <c r="BC3228">
        <v>0</v>
      </c>
      <c r="BD3228">
        <v>0</v>
      </c>
      <c r="BE3228">
        <v>0</v>
      </c>
      <c r="BF3228">
        <v>0</v>
      </c>
      <c r="BG3228">
        <v>0</v>
      </c>
      <c r="BH3228">
        <v>0</v>
      </c>
      <c r="BI3228">
        <v>10000</v>
      </c>
      <c r="BJ3228">
        <v>19000</v>
      </c>
      <c r="BK3228">
        <v>50000</v>
      </c>
      <c r="BL3228">
        <v>41000</v>
      </c>
      <c r="BM3228">
        <v>14000</v>
      </c>
      <c r="BN3228">
        <v>20000</v>
      </c>
      <c r="BO3228">
        <v>3000</v>
      </c>
      <c r="BP3228">
        <v>3000</v>
      </c>
      <c r="BQ3228">
        <v>2000</v>
      </c>
      <c r="BR3228">
        <v>-1000</v>
      </c>
      <c r="BS3228">
        <v>0</v>
      </c>
      <c r="BT3228">
        <v>0</v>
      </c>
      <c r="BU3228">
        <v>0</v>
      </c>
      <c r="BV3228">
        <v>0</v>
      </c>
      <c r="BW3228">
        <v>-1000</v>
      </c>
      <c r="BX3228" s="10">
        <v>0</v>
      </c>
      <c r="BY3228">
        <v>0</v>
      </c>
      <c r="BZ3228">
        <v>0</v>
      </c>
      <c r="CA3228">
        <v>580000</v>
      </c>
      <c r="CB3228">
        <v>600000</v>
      </c>
      <c r="CC3228">
        <v>600000</v>
      </c>
      <c r="CD3228">
        <v>368000</v>
      </c>
      <c r="CE3228">
        <v>252000</v>
      </c>
    </row>
    <row r="3229" spans="1:83" x14ac:dyDescent="0.35">
      <c r="A3229" s="9" t="str">
        <f t="shared" si="50"/>
        <v>8905.506.75</v>
      </c>
      <c r="B3229" s="52" t="e">
        <f>+IF(MATCH(A3229,List!H$10:H$145,0),"Targeted")</f>
        <v>#N/A</v>
      </c>
      <c r="C3229" s="65"/>
      <c r="D3229" s="151"/>
      <c r="E3229" s="16" t="s">
        <v>863</v>
      </c>
      <c r="F3229" s="16" t="s">
        <v>864</v>
      </c>
      <c r="G3229" s="16" t="s">
        <v>151</v>
      </c>
      <c r="H3229" s="16" t="s">
        <v>4835</v>
      </c>
      <c r="I3229" s="16" t="s">
        <v>4889</v>
      </c>
      <c r="J3229" s="16" t="s">
        <v>1506</v>
      </c>
      <c r="K3229" s="17" t="s">
        <v>40</v>
      </c>
      <c r="L3229" s="18" t="s">
        <v>4550</v>
      </c>
      <c r="M3229" s="195" t="s">
        <v>43</v>
      </c>
      <c r="N3229" s="16" t="s">
        <v>4884</v>
      </c>
      <c r="O3229" s="17" t="s">
        <v>304</v>
      </c>
      <c r="P3229" s="17" t="s">
        <v>305</v>
      </c>
      <c r="Q3229" s="17" t="s">
        <v>306</v>
      </c>
      <c r="R3229">
        <v>0</v>
      </c>
      <c r="S3229">
        <v>0</v>
      </c>
      <c r="T3229">
        <v>0</v>
      </c>
      <c r="U3229">
        <v>0</v>
      </c>
      <c r="V3229">
        <v>0</v>
      </c>
      <c r="W3229">
        <v>0</v>
      </c>
      <c r="X3229">
        <v>7</v>
      </c>
      <c r="Y3229">
        <v>6</v>
      </c>
      <c r="Z3229">
        <v>46</v>
      </c>
      <c r="AA3229">
        <v>5</v>
      </c>
      <c r="AB3229">
        <v>0</v>
      </c>
      <c r="AC3229">
        <v>0</v>
      </c>
      <c r="AD3229">
        <v>0</v>
      </c>
      <c r="AE3229">
        <v>0</v>
      </c>
      <c r="AF3229">
        <v>-18</v>
      </c>
      <c r="AG3229" s="19">
        <v>0</v>
      </c>
      <c r="AH3229">
        <v>0</v>
      </c>
      <c r="AI3229">
        <v>10</v>
      </c>
      <c r="AJ3229">
        <v>1</v>
      </c>
      <c r="AK3229">
        <v>0</v>
      </c>
      <c r="AL3229">
        <v>0</v>
      </c>
      <c r="AM3229">
        <v>0</v>
      </c>
      <c r="AN3229">
        <v>0</v>
      </c>
      <c r="AO3229">
        <v>0</v>
      </c>
      <c r="AP3229">
        <v>0</v>
      </c>
      <c r="AQ3229">
        <v>0</v>
      </c>
      <c r="AR3229">
        <v>0</v>
      </c>
      <c r="AS3229">
        <v>0</v>
      </c>
      <c r="AT3229">
        <v>0</v>
      </c>
      <c r="AU3229">
        <v>0</v>
      </c>
      <c r="AV3229">
        <v>0</v>
      </c>
      <c r="AW3229">
        <v>0</v>
      </c>
      <c r="AX3229">
        <v>0</v>
      </c>
      <c r="AY3229">
        <v>0</v>
      </c>
      <c r="AZ3229">
        <v>0</v>
      </c>
      <c r="BA3229">
        <v>0</v>
      </c>
      <c r="BB3229">
        <v>0</v>
      </c>
      <c r="BC3229">
        <v>0</v>
      </c>
      <c r="BD3229">
        <v>0</v>
      </c>
      <c r="BE3229">
        <v>0</v>
      </c>
      <c r="BF3229">
        <v>0</v>
      </c>
      <c r="BG3229">
        <v>0</v>
      </c>
      <c r="BH3229">
        <v>0</v>
      </c>
      <c r="BI3229">
        <v>0</v>
      </c>
      <c r="BJ3229">
        <v>0</v>
      </c>
      <c r="BK3229">
        <v>0</v>
      </c>
      <c r="BL3229">
        <v>0</v>
      </c>
      <c r="BM3229">
        <v>0</v>
      </c>
      <c r="BN3229">
        <v>0</v>
      </c>
      <c r="BO3229">
        <v>0</v>
      </c>
      <c r="BP3229">
        <v>0</v>
      </c>
      <c r="BQ3229">
        <v>0</v>
      </c>
      <c r="BR3229">
        <v>0</v>
      </c>
      <c r="BS3229">
        <v>0</v>
      </c>
      <c r="BT3229">
        <v>0</v>
      </c>
      <c r="BU3229">
        <v>0</v>
      </c>
      <c r="BV3229">
        <v>0</v>
      </c>
      <c r="BW3229">
        <v>0</v>
      </c>
      <c r="BX3229" s="10">
        <v>0</v>
      </c>
      <c r="BY3229">
        <v>0</v>
      </c>
      <c r="BZ3229">
        <v>0</v>
      </c>
      <c r="CA3229">
        <v>0</v>
      </c>
      <c r="CB3229">
        <v>0</v>
      </c>
      <c r="CC3229">
        <v>0</v>
      </c>
      <c r="CD3229">
        <v>0</v>
      </c>
      <c r="CE3229">
        <v>0</v>
      </c>
    </row>
    <row r="3230" spans="1:83" x14ac:dyDescent="0.35">
      <c r="A3230" s="9" t="str">
        <f t="shared" si="50"/>
        <v>0142.506.75</v>
      </c>
      <c r="B3230" s="52" t="e">
        <f>+IF(MATCH(A3230,List!H$10:H$145,0),"Targeted")</f>
        <v>#N/A</v>
      </c>
      <c r="C3230" s="65"/>
      <c r="D3230" s="151" t="s">
        <v>7700</v>
      </c>
      <c r="E3230" s="16" t="s">
        <v>863</v>
      </c>
      <c r="F3230" s="16" t="s">
        <v>864</v>
      </c>
      <c r="G3230" s="16" t="s">
        <v>40</v>
      </c>
      <c r="H3230" s="16" t="s">
        <v>4890</v>
      </c>
      <c r="I3230" s="16" t="s">
        <v>3436</v>
      </c>
      <c r="J3230" s="16" t="s">
        <v>4891</v>
      </c>
      <c r="K3230" s="17" t="s">
        <v>40</v>
      </c>
      <c r="L3230" s="18" t="s">
        <v>4550</v>
      </c>
      <c r="M3230" s="195" t="s">
        <v>43</v>
      </c>
      <c r="N3230" s="16" t="s">
        <v>4884</v>
      </c>
      <c r="O3230" s="17" t="s">
        <v>346</v>
      </c>
      <c r="P3230" s="17" t="s">
        <v>305</v>
      </c>
      <c r="Q3230" s="17" t="s">
        <v>306</v>
      </c>
      <c r="R3230">
        <v>0</v>
      </c>
      <c r="S3230">
        <v>0</v>
      </c>
      <c r="T3230">
        <v>0</v>
      </c>
      <c r="U3230">
        <v>0</v>
      </c>
      <c r="V3230">
        <v>0</v>
      </c>
      <c r="W3230">
        <v>0</v>
      </c>
      <c r="X3230">
        <v>0</v>
      </c>
      <c r="Y3230">
        <v>0</v>
      </c>
      <c r="Z3230">
        <v>0</v>
      </c>
      <c r="AA3230">
        <v>0</v>
      </c>
      <c r="AB3230">
        <v>0</v>
      </c>
      <c r="AC3230">
        <v>0</v>
      </c>
      <c r="AD3230">
        <v>0</v>
      </c>
      <c r="AE3230">
        <v>0</v>
      </c>
      <c r="AF3230">
        <v>0</v>
      </c>
      <c r="AG3230" s="19">
        <v>0</v>
      </c>
      <c r="AH3230">
        <v>0</v>
      </c>
      <c r="AI3230">
        <v>0</v>
      </c>
      <c r="AJ3230">
        <v>0</v>
      </c>
      <c r="AK3230">
        <v>0</v>
      </c>
      <c r="AL3230">
        <v>0</v>
      </c>
      <c r="AM3230">
        <v>0</v>
      </c>
      <c r="AN3230">
        <v>0</v>
      </c>
      <c r="AO3230">
        <v>0</v>
      </c>
      <c r="AP3230">
        <v>0</v>
      </c>
      <c r="AQ3230">
        <v>0</v>
      </c>
      <c r="AR3230">
        <v>0</v>
      </c>
      <c r="AS3230">
        <v>0</v>
      </c>
      <c r="AT3230">
        <v>0</v>
      </c>
      <c r="AU3230">
        <v>0</v>
      </c>
      <c r="AV3230">
        <v>0</v>
      </c>
      <c r="AW3230">
        <v>0</v>
      </c>
      <c r="AX3230">
        <v>0</v>
      </c>
      <c r="AY3230">
        <v>0</v>
      </c>
      <c r="AZ3230">
        <v>1000</v>
      </c>
      <c r="BA3230">
        <v>0</v>
      </c>
      <c r="BB3230">
        <v>0</v>
      </c>
      <c r="BC3230">
        <v>0</v>
      </c>
      <c r="BD3230">
        <v>0</v>
      </c>
      <c r="BE3230">
        <v>1000</v>
      </c>
      <c r="BF3230">
        <v>4000</v>
      </c>
      <c r="BG3230">
        <v>0</v>
      </c>
      <c r="BH3230">
        <v>0</v>
      </c>
      <c r="BI3230">
        <v>22000</v>
      </c>
      <c r="BJ3230">
        <v>22000</v>
      </c>
      <c r="BK3230">
        <v>21000</v>
      </c>
      <c r="BL3230">
        <v>20000</v>
      </c>
      <c r="BM3230">
        <v>15000</v>
      </c>
      <c r="BN3230">
        <v>18000</v>
      </c>
      <c r="BO3230">
        <v>39000</v>
      </c>
      <c r="BP3230">
        <v>39000</v>
      </c>
      <c r="BQ3230">
        <v>-26000</v>
      </c>
      <c r="BR3230">
        <v>-3000</v>
      </c>
      <c r="BS3230">
        <v>16000</v>
      </c>
      <c r="BT3230">
        <v>-1000</v>
      </c>
      <c r="BU3230">
        <v>-12000</v>
      </c>
      <c r="BV3230">
        <v>-19000</v>
      </c>
      <c r="BW3230">
        <v>136000</v>
      </c>
      <c r="BX3230">
        <v>76000</v>
      </c>
      <c r="BY3230">
        <v>81000</v>
      </c>
      <c r="BZ3230">
        <v>193000</v>
      </c>
      <c r="CA3230">
        <v>-330000</v>
      </c>
      <c r="CB3230">
        <v>-260000</v>
      </c>
      <c r="CC3230">
        <v>-267000</v>
      </c>
      <c r="CD3230">
        <v>-273000</v>
      </c>
      <c r="CE3230">
        <v>-279000</v>
      </c>
    </row>
    <row r="3231" spans="1:83" x14ac:dyDescent="0.35">
      <c r="A3231" s="9" t="str">
        <f t="shared" si="50"/>
        <v>0142.506.75</v>
      </c>
      <c r="B3231" s="52" t="e">
        <f>+IF(MATCH(A3231,List!H$10:H$145,0),"Targeted")</f>
        <v>#N/A</v>
      </c>
      <c r="C3231" s="65"/>
      <c r="D3231" s="151" t="s">
        <v>7700</v>
      </c>
      <c r="E3231" s="16" t="s">
        <v>863</v>
      </c>
      <c r="F3231" s="16" t="s">
        <v>864</v>
      </c>
      <c r="G3231" s="16" t="s">
        <v>40</v>
      </c>
      <c r="H3231" s="16" t="s">
        <v>4890</v>
      </c>
      <c r="I3231" s="16" t="s">
        <v>3436</v>
      </c>
      <c r="J3231" s="16" t="s">
        <v>4891</v>
      </c>
      <c r="K3231" s="17" t="s">
        <v>40</v>
      </c>
      <c r="L3231" s="18" t="s">
        <v>4550</v>
      </c>
      <c r="M3231" s="195" t="s">
        <v>43</v>
      </c>
      <c r="N3231" s="16" t="s">
        <v>4884</v>
      </c>
      <c r="O3231" s="17" t="s">
        <v>346</v>
      </c>
      <c r="P3231" s="17" t="s">
        <v>524</v>
      </c>
      <c r="Q3231" s="17" t="s">
        <v>306</v>
      </c>
      <c r="R3231">
        <v>0</v>
      </c>
      <c r="S3231">
        <v>0</v>
      </c>
      <c r="T3231">
        <v>0</v>
      </c>
      <c r="U3231">
        <v>0</v>
      </c>
      <c r="V3231">
        <v>0</v>
      </c>
      <c r="W3231">
        <v>0</v>
      </c>
      <c r="X3231">
        <v>0</v>
      </c>
      <c r="Y3231">
        <v>0</v>
      </c>
      <c r="Z3231">
        <v>0</v>
      </c>
      <c r="AA3231">
        <v>0</v>
      </c>
      <c r="AB3231">
        <v>0</v>
      </c>
      <c r="AC3231">
        <v>0</v>
      </c>
      <c r="AD3231">
        <v>0</v>
      </c>
      <c r="AE3231">
        <v>0</v>
      </c>
      <c r="AF3231">
        <v>0</v>
      </c>
      <c r="AG3231" s="19">
        <v>0</v>
      </c>
      <c r="AH3231">
        <v>0</v>
      </c>
      <c r="AI3231">
        <v>0</v>
      </c>
      <c r="AJ3231">
        <v>0</v>
      </c>
      <c r="AK3231">
        <v>0</v>
      </c>
      <c r="AL3231">
        <v>0</v>
      </c>
      <c r="AM3231">
        <v>0</v>
      </c>
      <c r="AN3231">
        <v>0</v>
      </c>
      <c r="AO3231">
        <v>0</v>
      </c>
      <c r="AP3231">
        <v>0</v>
      </c>
      <c r="AQ3231">
        <v>0</v>
      </c>
      <c r="AR3231">
        <v>0</v>
      </c>
      <c r="AS3231">
        <v>0</v>
      </c>
      <c r="AT3231">
        <v>0</v>
      </c>
      <c r="AU3231">
        <v>0</v>
      </c>
      <c r="AV3231">
        <v>0</v>
      </c>
      <c r="AW3231">
        <v>0</v>
      </c>
      <c r="AX3231">
        <v>567069</v>
      </c>
      <c r="AY3231">
        <v>859247</v>
      </c>
      <c r="AZ3231">
        <v>951000</v>
      </c>
      <c r="BA3231">
        <v>818000</v>
      </c>
      <c r="BB3231">
        <v>828000</v>
      </c>
      <c r="BC3231">
        <v>830000</v>
      </c>
      <c r="BD3231">
        <v>879000</v>
      </c>
      <c r="BE3231">
        <v>884000</v>
      </c>
      <c r="BF3231">
        <v>948000</v>
      </c>
      <c r="BG3231">
        <v>1105000</v>
      </c>
      <c r="BH3231">
        <v>1309000</v>
      </c>
      <c r="BI3231">
        <v>1320000</v>
      </c>
      <c r="BJ3231">
        <v>1379000</v>
      </c>
      <c r="BK3231">
        <v>1358000</v>
      </c>
      <c r="BL3231">
        <v>1339000</v>
      </c>
      <c r="BM3231">
        <v>1383000</v>
      </c>
      <c r="BN3231">
        <v>1435000</v>
      </c>
      <c r="BO3231">
        <v>1473000</v>
      </c>
      <c r="BP3231">
        <v>1513000</v>
      </c>
      <c r="BQ3231">
        <v>1484000</v>
      </c>
      <c r="BR3231">
        <v>1418000</v>
      </c>
      <c r="BS3231">
        <v>1427000</v>
      </c>
      <c r="BT3231">
        <v>1651000</v>
      </c>
      <c r="BU3231">
        <v>1944000</v>
      </c>
      <c r="BV3231">
        <v>1869000</v>
      </c>
      <c r="BW3231">
        <v>1812000</v>
      </c>
      <c r="BX3231">
        <v>1917000</v>
      </c>
      <c r="BY3231">
        <v>2291000</v>
      </c>
      <c r="BZ3231">
        <v>2502000</v>
      </c>
      <c r="CA3231">
        <v>4093000</v>
      </c>
      <c r="CB3231">
        <v>3226000</v>
      </c>
      <c r="CC3231">
        <v>3307000</v>
      </c>
      <c r="CD3231">
        <v>3386000</v>
      </c>
      <c r="CE3231">
        <v>3463000</v>
      </c>
    </row>
    <row r="3232" spans="1:83" x14ac:dyDescent="0.35">
      <c r="A3232" s="9" t="str">
        <f t="shared" si="50"/>
        <v>0142.506.75</v>
      </c>
      <c r="B3232" s="52" t="e">
        <f>+IF(MATCH(A3232,List!H$10:H$145,0),"Targeted")</f>
        <v>#N/A</v>
      </c>
      <c r="C3232" s="65"/>
      <c r="D3232" s="151"/>
      <c r="E3232" s="16" t="s">
        <v>863</v>
      </c>
      <c r="F3232" s="16" t="s">
        <v>864</v>
      </c>
      <c r="G3232" s="16" t="s">
        <v>40</v>
      </c>
      <c r="H3232" s="16" t="s">
        <v>4890</v>
      </c>
      <c r="I3232" s="16" t="s">
        <v>3436</v>
      </c>
      <c r="J3232" s="16" t="s">
        <v>4891</v>
      </c>
      <c r="K3232" s="17" t="s">
        <v>40</v>
      </c>
      <c r="L3232" s="18" t="s">
        <v>4550</v>
      </c>
      <c r="M3232" s="195" t="s">
        <v>43</v>
      </c>
      <c r="N3232" s="16" t="s">
        <v>4884</v>
      </c>
      <c r="O3232" s="17" t="s">
        <v>304</v>
      </c>
      <c r="P3232" s="17" t="s">
        <v>305</v>
      </c>
      <c r="Q3232" s="17" t="s">
        <v>306</v>
      </c>
      <c r="R3232">
        <v>0</v>
      </c>
      <c r="S3232">
        <v>0</v>
      </c>
      <c r="T3232">
        <v>0</v>
      </c>
      <c r="U3232">
        <v>0</v>
      </c>
      <c r="V3232">
        <v>0</v>
      </c>
      <c r="W3232">
        <v>0</v>
      </c>
      <c r="X3232">
        <v>0</v>
      </c>
      <c r="Y3232">
        <v>0</v>
      </c>
      <c r="Z3232">
        <v>0</v>
      </c>
      <c r="AA3232">
        <v>0</v>
      </c>
      <c r="AB3232">
        <v>0</v>
      </c>
      <c r="AC3232">
        <v>0</v>
      </c>
      <c r="AD3232">
        <v>0</v>
      </c>
      <c r="AE3232">
        <v>0</v>
      </c>
      <c r="AF3232">
        <v>0</v>
      </c>
      <c r="AG3232" s="19">
        <v>0</v>
      </c>
      <c r="AH3232">
        <v>0</v>
      </c>
      <c r="AI3232">
        <v>0</v>
      </c>
      <c r="AJ3232">
        <v>0</v>
      </c>
      <c r="AK3232">
        <v>0</v>
      </c>
      <c r="AL3232">
        <v>0</v>
      </c>
      <c r="AM3232">
        <v>0</v>
      </c>
      <c r="AN3232">
        <v>0</v>
      </c>
      <c r="AO3232">
        <v>0</v>
      </c>
      <c r="AP3232">
        <v>0</v>
      </c>
      <c r="AQ3232">
        <v>0</v>
      </c>
      <c r="AR3232">
        <v>0</v>
      </c>
      <c r="AS3232">
        <v>0</v>
      </c>
      <c r="AT3232">
        <v>0</v>
      </c>
      <c r="AU3232">
        <v>0</v>
      </c>
      <c r="AV3232">
        <v>0</v>
      </c>
      <c r="AW3232">
        <v>0</v>
      </c>
      <c r="AX3232">
        <v>0</v>
      </c>
      <c r="AY3232">
        <v>0</v>
      </c>
      <c r="AZ3232">
        <v>0</v>
      </c>
      <c r="BA3232">
        <v>0</v>
      </c>
      <c r="BB3232">
        <v>0</v>
      </c>
      <c r="BC3232">
        <v>0</v>
      </c>
      <c r="BD3232">
        <v>0</v>
      </c>
      <c r="BE3232">
        <v>0</v>
      </c>
      <c r="BF3232">
        <v>0</v>
      </c>
      <c r="BG3232">
        <v>0</v>
      </c>
      <c r="BH3232">
        <v>0</v>
      </c>
      <c r="BI3232">
        <v>0</v>
      </c>
      <c r="BJ3232">
        <v>0</v>
      </c>
      <c r="BK3232">
        <v>0</v>
      </c>
      <c r="BL3232">
        <v>0</v>
      </c>
      <c r="BM3232">
        <v>0</v>
      </c>
      <c r="BN3232">
        <v>0</v>
      </c>
      <c r="BO3232">
        <v>1000</v>
      </c>
      <c r="BP3232">
        <v>3000</v>
      </c>
      <c r="BQ3232">
        <v>7000</v>
      </c>
      <c r="BR3232">
        <v>25000</v>
      </c>
      <c r="BS3232">
        <v>19000</v>
      </c>
      <c r="BT3232">
        <v>30000</v>
      </c>
      <c r="BU3232">
        <v>40000</v>
      </c>
      <c r="BV3232">
        <v>46000</v>
      </c>
      <c r="BW3232">
        <v>-6000</v>
      </c>
      <c r="BX3232" s="10">
        <v>30000</v>
      </c>
      <c r="BY3232">
        <v>46000</v>
      </c>
      <c r="BZ3232">
        <v>458000</v>
      </c>
      <c r="CA3232">
        <v>1242000</v>
      </c>
      <c r="CB3232">
        <v>125000</v>
      </c>
      <c r="CC3232">
        <v>13000</v>
      </c>
      <c r="CD3232">
        <v>4000</v>
      </c>
      <c r="CE3232">
        <v>0</v>
      </c>
    </row>
    <row r="3233" spans="1:83" x14ac:dyDescent="0.35">
      <c r="A3233" s="9" t="str">
        <f t="shared" si="50"/>
        <v>0120.506.75</v>
      </c>
      <c r="B3233" s="52" t="e">
        <f>+IF(MATCH(A3233,List!H$10:H$145,0),"Targeted")</f>
        <v>#N/A</v>
      </c>
      <c r="C3233" s="65"/>
      <c r="D3233" s="151" t="s">
        <v>7700</v>
      </c>
      <c r="E3233" s="16" t="s">
        <v>863</v>
      </c>
      <c r="F3233" s="16" t="s">
        <v>864</v>
      </c>
      <c r="G3233" s="16" t="s">
        <v>1009</v>
      </c>
      <c r="H3233" s="16" t="s">
        <v>3035</v>
      </c>
      <c r="I3233" s="16" t="s">
        <v>1416</v>
      </c>
      <c r="J3233" s="16" t="s">
        <v>4132</v>
      </c>
      <c r="K3233" s="17" t="s">
        <v>40</v>
      </c>
      <c r="L3233" s="18" t="s">
        <v>4550</v>
      </c>
      <c r="M3233" s="195" t="s">
        <v>43</v>
      </c>
      <c r="N3233" s="16" t="s">
        <v>4884</v>
      </c>
      <c r="O3233" s="17" t="s">
        <v>346</v>
      </c>
      <c r="P3233" s="17" t="s">
        <v>305</v>
      </c>
      <c r="Q3233" s="17" t="s">
        <v>306</v>
      </c>
      <c r="R3233">
        <v>0</v>
      </c>
      <c r="S3233">
        <v>0</v>
      </c>
      <c r="T3233">
        <v>0</v>
      </c>
      <c r="U3233">
        <v>0</v>
      </c>
      <c r="V3233">
        <v>0</v>
      </c>
      <c r="W3233">
        <v>0</v>
      </c>
      <c r="X3233">
        <v>0</v>
      </c>
      <c r="Y3233">
        <v>0</v>
      </c>
      <c r="Z3233">
        <v>0</v>
      </c>
      <c r="AA3233">
        <v>0</v>
      </c>
      <c r="AB3233">
        <v>0</v>
      </c>
      <c r="AC3233">
        <v>0</v>
      </c>
      <c r="AD3233">
        <v>1048</v>
      </c>
      <c r="AE3233">
        <v>1573</v>
      </c>
      <c r="AF3233">
        <v>1556</v>
      </c>
      <c r="AG3233" s="19">
        <v>359</v>
      </c>
      <c r="AH3233">
        <v>1534</v>
      </c>
      <c r="AI3233">
        <v>1806</v>
      </c>
      <c r="AJ3233">
        <v>1587</v>
      </c>
      <c r="AK3233">
        <v>1928</v>
      </c>
      <c r="AL3233">
        <v>1746</v>
      </c>
      <c r="AM3233">
        <v>1934</v>
      </c>
      <c r="AN3233">
        <v>1777</v>
      </c>
      <c r="AO3233">
        <v>1867</v>
      </c>
      <c r="AP3233">
        <v>2144</v>
      </c>
      <c r="AQ3233">
        <v>1790</v>
      </c>
      <c r="AR3233">
        <v>1627</v>
      </c>
      <c r="AS3233">
        <v>1347</v>
      </c>
      <c r="AT3233">
        <v>1628</v>
      </c>
      <c r="AU3233">
        <v>1935</v>
      </c>
      <c r="AV3233">
        <v>1678</v>
      </c>
      <c r="AW3233">
        <v>1995</v>
      </c>
      <c r="AX3233">
        <v>1769</v>
      </c>
      <c r="AY3233">
        <v>1939</v>
      </c>
      <c r="AZ3233">
        <v>0</v>
      </c>
      <c r="BA3233">
        <v>0</v>
      </c>
      <c r="BB3233">
        <v>0</v>
      </c>
      <c r="BC3233">
        <v>0</v>
      </c>
      <c r="BD3233">
        <v>0</v>
      </c>
      <c r="BE3233">
        <v>0</v>
      </c>
      <c r="BF3233">
        <v>0</v>
      </c>
      <c r="BG3233">
        <v>0</v>
      </c>
      <c r="BH3233">
        <v>0</v>
      </c>
      <c r="BI3233">
        <v>0</v>
      </c>
      <c r="BJ3233">
        <v>0</v>
      </c>
      <c r="BK3233">
        <v>0</v>
      </c>
      <c r="BL3233">
        <v>0</v>
      </c>
      <c r="BM3233">
        <v>0</v>
      </c>
      <c r="BN3233">
        <v>0</v>
      </c>
      <c r="BO3233">
        <v>0</v>
      </c>
      <c r="BP3233">
        <v>0</v>
      </c>
      <c r="BQ3233">
        <v>0</v>
      </c>
      <c r="BR3233">
        <v>0</v>
      </c>
      <c r="BS3233">
        <v>0</v>
      </c>
      <c r="BT3233">
        <v>0</v>
      </c>
      <c r="BU3233">
        <v>0</v>
      </c>
      <c r="BV3233">
        <v>0</v>
      </c>
      <c r="BW3233">
        <v>0</v>
      </c>
      <c r="BX3233">
        <v>0</v>
      </c>
      <c r="BY3233">
        <v>0</v>
      </c>
      <c r="BZ3233">
        <v>0</v>
      </c>
      <c r="CA3233">
        <v>0</v>
      </c>
      <c r="CB3233">
        <v>0</v>
      </c>
      <c r="CC3233">
        <v>0</v>
      </c>
      <c r="CD3233">
        <v>0</v>
      </c>
      <c r="CE3233">
        <v>0</v>
      </c>
    </row>
    <row r="3234" spans="1:83" x14ac:dyDescent="0.35">
      <c r="A3234" s="9" t="str">
        <f t="shared" si="50"/>
        <v>3965.506.75</v>
      </c>
      <c r="B3234" s="52" t="e">
        <f>+IF(MATCH(A3234,List!H$10:H$145,0),"Targeted")</f>
        <v>#N/A</v>
      </c>
      <c r="C3234" s="65"/>
      <c r="D3234" s="151" t="s">
        <v>7700</v>
      </c>
      <c r="E3234" s="16" t="s">
        <v>863</v>
      </c>
      <c r="F3234" s="16" t="s">
        <v>864</v>
      </c>
      <c r="G3234" s="16" t="s">
        <v>1009</v>
      </c>
      <c r="H3234" s="16" t="s">
        <v>3035</v>
      </c>
      <c r="I3234" s="16" t="s">
        <v>4892</v>
      </c>
      <c r="J3234" s="16" t="s">
        <v>4893</v>
      </c>
      <c r="K3234" s="17" t="s">
        <v>40</v>
      </c>
      <c r="L3234" s="18" t="s">
        <v>4550</v>
      </c>
      <c r="M3234" s="195" t="s">
        <v>43</v>
      </c>
      <c r="N3234" s="16" t="s">
        <v>4884</v>
      </c>
      <c r="O3234" s="17" t="s">
        <v>346</v>
      </c>
      <c r="P3234" s="17" t="s">
        <v>305</v>
      </c>
      <c r="Q3234" s="17" t="s">
        <v>306</v>
      </c>
      <c r="R3234">
        <v>0</v>
      </c>
      <c r="S3234">
        <v>0</v>
      </c>
      <c r="T3234">
        <v>0</v>
      </c>
      <c r="U3234">
        <v>0</v>
      </c>
      <c r="V3234">
        <v>0</v>
      </c>
      <c r="W3234">
        <v>0</v>
      </c>
      <c r="X3234">
        <v>0</v>
      </c>
      <c r="Y3234">
        <v>0</v>
      </c>
      <c r="Z3234">
        <v>0</v>
      </c>
      <c r="AA3234">
        <v>0</v>
      </c>
      <c r="AB3234">
        <v>0</v>
      </c>
      <c r="AC3234">
        <v>0</v>
      </c>
      <c r="AD3234">
        <v>0</v>
      </c>
      <c r="AE3234">
        <v>0</v>
      </c>
      <c r="AF3234">
        <v>0</v>
      </c>
      <c r="AG3234" s="19">
        <v>0</v>
      </c>
      <c r="AH3234">
        <v>0</v>
      </c>
      <c r="AI3234">
        <v>0</v>
      </c>
      <c r="AJ3234">
        <v>0</v>
      </c>
      <c r="AK3234">
        <v>0</v>
      </c>
      <c r="AL3234">
        <v>0</v>
      </c>
      <c r="AM3234">
        <v>0</v>
      </c>
      <c r="AN3234">
        <v>0</v>
      </c>
      <c r="AO3234">
        <v>0</v>
      </c>
      <c r="AP3234">
        <v>0</v>
      </c>
      <c r="AQ3234">
        <v>0</v>
      </c>
      <c r="AR3234">
        <v>0</v>
      </c>
      <c r="AS3234">
        <v>0</v>
      </c>
      <c r="AT3234">
        <v>0</v>
      </c>
      <c r="AU3234">
        <v>477</v>
      </c>
      <c r="AV3234">
        <v>0</v>
      </c>
      <c r="AW3234">
        <v>0</v>
      </c>
      <c r="AX3234">
        <v>0</v>
      </c>
      <c r="AY3234">
        <v>0</v>
      </c>
      <c r="AZ3234">
        <v>0</v>
      </c>
      <c r="BA3234">
        <v>0</v>
      </c>
      <c r="BB3234">
        <v>0</v>
      </c>
      <c r="BC3234">
        <v>0</v>
      </c>
      <c r="BD3234">
        <v>0</v>
      </c>
      <c r="BE3234">
        <v>0</v>
      </c>
      <c r="BF3234">
        <v>0</v>
      </c>
      <c r="BG3234">
        <v>0</v>
      </c>
      <c r="BH3234">
        <v>0</v>
      </c>
      <c r="BI3234">
        <v>0</v>
      </c>
      <c r="BJ3234">
        <v>0</v>
      </c>
      <c r="BK3234">
        <v>0</v>
      </c>
      <c r="BL3234">
        <v>0</v>
      </c>
      <c r="BM3234">
        <v>0</v>
      </c>
      <c r="BN3234">
        <v>0</v>
      </c>
      <c r="BO3234">
        <v>0</v>
      </c>
      <c r="BP3234">
        <v>0</v>
      </c>
      <c r="BQ3234">
        <v>0</v>
      </c>
      <c r="BR3234">
        <v>0</v>
      </c>
      <c r="BS3234">
        <v>0</v>
      </c>
      <c r="BT3234">
        <v>0</v>
      </c>
      <c r="BU3234">
        <v>0</v>
      </c>
      <c r="BV3234">
        <v>0</v>
      </c>
      <c r="BW3234">
        <v>0</v>
      </c>
      <c r="BX3234">
        <v>0</v>
      </c>
      <c r="BY3234">
        <v>0</v>
      </c>
      <c r="BZ3234">
        <v>0</v>
      </c>
      <c r="CA3234">
        <v>0</v>
      </c>
      <c r="CB3234">
        <v>0</v>
      </c>
      <c r="CC3234">
        <v>0</v>
      </c>
      <c r="CD3234">
        <v>0</v>
      </c>
      <c r="CE3234">
        <v>0</v>
      </c>
    </row>
    <row r="3235" spans="1:83" x14ac:dyDescent="0.35">
      <c r="A3235" s="9" t="str">
        <f t="shared" si="50"/>
        <v>9941.506.75</v>
      </c>
      <c r="B3235" s="52" t="e">
        <f>+IF(MATCH(A3235,List!H$10:H$145,0),"Targeted")</f>
        <v>#N/A</v>
      </c>
      <c r="C3235" s="65"/>
      <c r="D3235" s="151" t="s">
        <v>7700</v>
      </c>
      <c r="E3235" s="16" t="s">
        <v>863</v>
      </c>
      <c r="F3235" s="16" t="s">
        <v>864</v>
      </c>
      <c r="G3235" s="16" t="s">
        <v>19</v>
      </c>
      <c r="H3235" s="16" t="s">
        <v>4894</v>
      </c>
      <c r="I3235" s="16" t="s">
        <v>4895</v>
      </c>
      <c r="J3235" s="16" t="s">
        <v>4896</v>
      </c>
      <c r="K3235" s="17" t="s">
        <v>40</v>
      </c>
      <c r="L3235" s="18" t="s">
        <v>4550</v>
      </c>
      <c r="M3235" s="195" t="s">
        <v>43</v>
      </c>
      <c r="N3235" s="16" t="s">
        <v>4884</v>
      </c>
      <c r="O3235" s="17" t="s">
        <v>346</v>
      </c>
      <c r="P3235" s="17" t="s">
        <v>305</v>
      </c>
      <c r="Q3235" s="17" t="s">
        <v>306</v>
      </c>
      <c r="R3235">
        <v>-349</v>
      </c>
      <c r="S3235">
        <v>48</v>
      </c>
      <c r="T3235">
        <v>-81</v>
      </c>
      <c r="U3235">
        <v>-336</v>
      </c>
      <c r="V3235">
        <v>747</v>
      </c>
      <c r="W3235">
        <v>-1391</v>
      </c>
      <c r="X3235">
        <v>1315</v>
      </c>
      <c r="Y3235">
        <v>613</v>
      </c>
      <c r="Z3235">
        <v>5373</v>
      </c>
      <c r="AA3235">
        <v>-11092</v>
      </c>
      <c r="AB3235">
        <v>-3836</v>
      </c>
      <c r="AC3235">
        <v>-12472</v>
      </c>
      <c r="AD3235">
        <v>-5089</v>
      </c>
      <c r="AE3235">
        <v>-231</v>
      </c>
      <c r="AF3235">
        <v>1536</v>
      </c>
      <c r="AG3235" s="19">
        <v>2770</v>
      </c>
      <c r="AH3235">
        <v>-5087</v>
      </c>
      <c r="AI3235">
        <v>6111</v>
      </c>
      <c r="AJ3235">
        <v>-1615</v>
      </c>
      <c r="AK3235">
        <v>5096</v>
      </c>
      <c r="AL3235">
        <v>2652</v>
      </c>
      <c r="AM3235">
        <v>-668</v>
      </c>
      <c r="AN3235">
        <v>-3440</v>
      </c>
      <c r="AO3235">
        <v>-1087</v>
      </c>
      <c r="AP3235">
        <v>-1161</v>
      </c>
      <c r="AQ3235">
        <v>-160</v>
      </c>
      <c r="AR3235">
        <v>395</v>
      </c>
      <c r="AS3235">
        <v>-7740</v>
      </c>
      <c r="AT3235">
        <v>7042</v>
      </c>
      <c r="AU3235">
        <v>-6480</v>
      </c>
      <c r="AV3235">
        <v>-2926</v>
      </c>
      <c r="AW3235">
        <v>-6732</v>
      </c>
      <c r="AX3235">
        <v>-7831</v>
      </c>
      <c r="AY3235">
        <v>-9144</v>
      </c>
      <c r="AZ3235">
        <v>0</v>
      </c>
      <c r="BA3235">
        <v>0</v>
      </c>
      <c r="BB3235">
        <v>0</v>
      </c>
      <c r="BC3235">
        <v>0</v>
      </c>
      <c r="BD3235">
        <v>0</v>
      </c>
      <c r="BE3235">
        <v>0</v>
      </c>
      <c r="BF3235">
        <v>0</v>
      </c>
      <c r="BG3235">
        <v>0</v>
      </c>
      <c r="BH3235">
        <v>0</v>
      </c>
      <c r="BI3235">
        <v>0</v>
      </c>
      <c r="BJ3235">
        <v>0</v>
      </c>
      <c r="BK3235">
        <v>0</v>
      </c>
      <c r="BL3235">
        <v>0</v>
      </c>
      <c r="BM3235">
        <v>0</v>
      </c>
      <c r="BN3235">
        <v>0</v>
      </c>
      <c r="BO3235">
        <v>0</v>
      </c>
      <c r="BP3235">
        <v>0</v>
      </c>
      <c r="BQ3235">
        <v>0</v>
      </c>
      <c r="BR3235">
        <v>0</v>
      </c>
      <c r="BS3235">
        <v>0</v>
      </c>
      <c r="BT3235">
        <v>0</v>
      </c>
      <c r="BU3235">
        <v>0</v>
      </c>
      <c r="BV3235">
        <v>0</v>
      </c>
      <c r="BW3235">
        <v>0</v>
      </c>
      <c r="BX3235">
        <v>0</v>
      </c>
      <c r="BY3235">
        <v>0</v>
      </c>
      <c r="BZ3235">
        <v>0</v>
      </c>
      <c r="CA3235">
        <v>0</v>
      </c>
      <c r="CB3235">
        <v>0</v>
      </c>
      <c r="CC3235">
        <v>0</v>
      </c>
      <c r="CD3235">
        <v>0</v>
      </c>
      <c r="CE3235">
        <v>0</v>
      </c>
    </row>
    <row r="3236" spans="1:83" x14ac:dyDescent="0.35">
      <c r="A3236" s="9" t="str">
        <f t="shared" si="50"/>
        <v>0146.506.20</v>
      </c>
      <c r="B3236" s="52" t="e">
        <f>+IF(MATCH(A3236,List!H$10:H$145,0),"Targeted")</f>
        <v>#N/A</v>
      </c>
      <c r="C3236" s="65"/>
      <c r="D3236" s="151"/>
      <c r="E3236" s="16" t="s">
        <v>1119</v>
      </c>
      <c r="F3236" s="16" t="s">
        <v>1120</v>
      </c>
      <c r="G3236" s="16" t="s">
        <v>469</v>
      </c>
      <c r="H3236" s="16" t="s">
        <v>1582</v>
      </c>
      <c r="I3236" s="16" t="s">
        <v>4714</v>
      </c>
      <c r="J3236" s="16" t="s">
        <v>4897</v>
      </c>
      <c r="K3236" s="17" t="s">
        <v>63</v>
      </c>
      <c r="L3236" s="18" t="s">
        <v>4550</v>
      </c>
      <c r="M3236" s="195" t="s">
        <v>43</v>
      </c>
      <c r="N3236" s="16" t="s">
        <v>4884</v>
      </c>
      <c r="O3236" s="17" t="s">
        <v>304</v>
      </c>
      <c r="P3236" s="17" t="s">
        <v>305</v>
      </c>
      <c r="Q3236" s="17" t="s">
        <v>306</v>
      </c>
      <c r="R3236">
        <v>0</v>
      </c>
      <c r="S3236">
        <v>0</v>
      </c>
      <c r="T3236">
        <v>0</v>
      </c>
      <c r="U3236">
        <v>0</v>
      </c>
      <c r="V3236">
        <v>0</v>
      </c>
      <c r="W3236">
        <v>0</v>
      </c>
      <c r="X3236">
        <v>0</v>
      </c>
      <c r="Y3236">
        <v>0</v>
      </c>
      <c r="Z3236">
        <v>0</v>
      </c>
      <c r="AA3236">
        <v>0</v>
      </c>
      <c r="AB3236">
        <v>0</v>
      </c>
      <c r="AC3236">
        <v>0</v>
      </c>
      <c r="AD3236">
        <v>0</v>
      </c>
      <c r="AE3236">
        <v>0</v>
      </c>
      <c r="AF3236">
        <v>0</v>
      </c>
      <c r="AG3236" s="19">
        <v>0</v>
      </c>
      <c r="AH3236">
        <v>0</v>
      </c>
      <c r="AI3236">
        <v>0</v>
      </c>
      <c r="AJ3236">
        <v>0</v>
      </c>
      <c r="AK3236">
        <v>0</v>
      </c>
      <c r="AL3236">
        <v>0</v>
      </c>
      <c r="AM3236">
        <v>0</v>
      </c>
      <c r="AN3236">
        <v>0</v>
      </c>
      <c r="AO3236">
        <v>0</v>
      </c>
      <c r="AP3236">
        <v>0</v>
      </c>
      <c r="AQ3236">
        <v>0</v>
      </c>
      <c r="AR3236">
        <v>0</v>
      </c>
      <c r="AS3236">
        <v>0</v>
      </c>
      <c r="AT3236">
        <v>0</v>
      </c>
      <c r="AU3236">
        <v>0</v>
      </c>
      <c r="AV3236">
        <v>0</v>
      </c>
      <c r="AW3236">
        <v>0</v>
      </c>
      <c r="AX3236">
        <v>0</v>
      </c>
      <c r="AY3236">
        <v>0</v>
      </c>
      <c r="AZ3236">
        <v>0</v>
      </c>
      <c r="BA3236">
        <v>0</v>
      </c>
      <c r="BB3236">
        <v>0</v>
      </c>
      <c r="BC3236">
        <v>0</v>
      </c>
      <c r="BD3236">
        <v>0</v>
      </c>
      <c r="BE3236">
        <v>0</v>
      </c>
      <c r="BF3236">
        <v>0</v>
      </c>
      <c r="BG3236">
        <v>0</v>
      </c>
      <c r="BH3236">
        <v>0</v>
      </c>
      <c r="BI3236">
        <v>0</v>
      </c>
      <c r="BJ3236">
        <v>0</v>
      </c>
      <c r="BK3236">
        <v>0</v>
      </c>
      <c r="BL3236">
        <v>0</v>
      </c>
      <c r="BM3236">
        <v>0</v>
      </c>
      <c r="BN3236">
        <v>0</v>
      </c>
      <c r="BO3236">
        <v>0</v>
      </c>
      <c r="BP3236">
        <v>0</v>
      </c>
      <c r="BQ3236">
        <v>0</v>
      </c>
      <c r="BR3236">
        <v>0</v>
      </c>
      <c r="BS3236">
        <v>0</v>
      </c>
      <c r="BT3236">
        <v>0</v>
      </c>
      <c r="BU3236">
        <v>0</v>
      </c>
      <c r="BV3236">
        <v>0</v>
      </c>
      <c r="BW3236">
        <v>0</v>
      </c>
      <c r="BX3236" s="10">
        <v>1000</v>
      </c>
      <c r="BY3236">
        <v>1000</v>
      </c>
      <c r="BZ3236">
        <v>3000</v>
      </c>
      <c r="CA3236">
        <v>14000</v>
      </c>
      <c r="CB3236">
        <v>9000</v>
      </c>
      <c r="CC3236">
        <v>3000</v>
      </c>
      <c r="CD3236">
        <v>21000</v>
      </c>
      <c r="CE3236">
        <v>5000</v>
      </c>
    </row>
    <row r="3237" spans="1:83" x14ac:dyDescent="0.35">
      <c r="A3237" s="9" t="str">
        <f t="shared" si="50"/>
        <v>1801.506.20</v>
      </c>
      <c r="B3237" s="52" t="e">
        <f>+IF(MATCH(A3237,List!H$10:H$145,0),"Targeted")</f>
        <v>#N/A</v>
      </c>
      <c r="C3237" s="65"/>
      <c r="D3237" s="151" t="s">
        <v>7700</v>
      </c>
      <c r="E3237" s="16" t="s">
        <v>1119</v>
      </c>
      <c r="F3237" s="16" t="s">
        <v>1120</v>
      </c>
      <c r="G3237" s="16" t="s">
        <v>52</v>
      </c>
      <c r="H3237" s="16" t="s">
        <v>1126</v>
      </c>
      <c r="I3237" s="16" t="s">
        <v>2442</v>
      </c>
      <c r="J3237" s="16" t="s">
        <v>918</v>
      </c>
      <c r="K3237" s="17" t="s">
        <v>63</v>
      </c>
      <c r="L3237" s="18" t="s">
        <v>4550</v>
      </c>
      <c r="M3237" s="195" t="s">
        <v>43</v>
      </c>
      <c r="N3237" s="16" t="s">
        <v>4884</v>
      </c>
      <c r="O3237" s="17" t="s">
        <v>346</v>
      </c>
      <c r="P3237" s="17" t="s">
        <v>524</v>
      </c>
      <c r="Q3237" s="17" t="s">
        <v>306</v>
      </c>
      <c r="R3237">
        <v>0</v>
      </c>
      <c r="S3237">
        <v>0</v>
      </c>
      <c r="T3237">
        <v>0</v>
      </c>
      <c r="U3237">
        <v>0</v>
      </c>
      <c r="V3237">
        <v>0</v>
      </c>
      <c r="W3237">
        <v>0</v>
      </c>
      <c r="X3237">
        <v>0</v>
      </c>
      <c r="Y3237">
        <v>0</v>
      </c>
      <c r="Z3237">
        <v>0</v>
      </c>
      <c r="AA3237">
        <v>0</v>
      </c>
      <c r="AB3237">
        <v>0</v>
      </c>
      <c r="AC3237">
        <v>0</v>
      </c>
      <c r="AD3237">
        <v>0</v>
      </c>
      <c r="AE3237">
        <v>0</v>
      </c>
      <c r="AF3237">
        <v>0</v>
      </c>
      <c r="AG3237" s="19">
        <v>0</v>
      </c>
      <c r="AH3237">
        <v>0</v>
      </c>
      <c r="AI3237">
        <v>0</v>
      </c>
      <c r="AJ3237">
        <v>543000</v>
      </c>
      <c r="AK3237">
        <v>0</v>
      </c>
      <c r="AL3237">
        <v>0</v>
      </c>
      <c r="AM3237">
        <v>0</v>
      </c>
      <c r="AN3237">
        <v>0</v>
      </c>
      <c r="AO3237">
        <v>0</v>
      </c>
      <c r="AP3237">
        <v>0</v>
      </c>
      <c r="AQ3237">
        <v>0</v>
      </c>
      <c r="AR3237">
        <v>0</v>
      </c>
      <c r="AS3237">
        <v>0</v>
      </c>
      <c r="AT3237">
        <v>0</v>
      </c>
      <c r="AU3237">
        <v>0</v>
      </c>
      <c r="AV3237">
        <v>0</v>
      </c>
      <c r="AW3237">
        <v>0</v>
      </c>
      <c r="AX3237">
        <v>0</v>
      </c>
      <c r="AY3237">
        <v>0</v>
      </c>
      <c r="AZ3237">
        <v>0</v>
      </c>
      <c r="BA3237">
        <v>0</v>
      </c>
      <c r="BB3237">
        <v>0</v>
      </c>
      <c r="BC3237">
        <v>0</v>
      </c>
      <c r="BD3237">
        <v>0</v>
      </c>
      <c r="BE3237">
        <v>0</v>
      </c>
      <c r="BF3237">
        <v>0</v>
      </c>
      <c r="BG3237">
        <v>0</v>
      </c>
      <c r="BH3237">
        <v>0</v>
      </c>
      <c r="BI3237">
        <v>0</v>
      </c>
      <c r="BJ3237">
        <v>0</v>
      </c>
      <c r="BK3237">
        <v>0</v>
      </c>
      <c r="BL3237">
        <v>0</v>
      </c>
      <c r="BM3237">
        <v>0</v>
      </c>
      <c r="BN3237">
        <v>0</v>
      </c>
      <c r="BO3237">
        <v>0</v>
      </c>
      <c r="BP3237">
        <v>0</v>
      </c>
      <c r="BQ3237">
        <v>0</v>
      </c>
      <c r="BR3237">
        <v>0</v>
      </c>
      <c r="BS3237">
        <v>0</v>
      </c>
      <c r="BT3237">
        <v>0</v>
      </c>
      <c r="BU3237">
        <v>0</v>
      </c>
      <c r="BV3237">
        <v>0</v>
      </c>
      <c r="BW3237">
        <v>0</v>
      </c>
      <c r="BX3237">
        <v>0</v>
      </c>
      <c r="BY3237">
        <v>0</v>
      </c>
      <c r="BZ3237">
        <v>0</v>
      </c>
      <c r="CA3237">
        <v>0</v>
      </c>
      <c r="CB3237">
        <v>0</v>
      </c>
      <c r="CC3237">
        <v>0</v>
      </c>
      <c r="CD3237">
        <v>0</v>
      </c>
      <c r="CE3237">
        <v>0</v>
      </c>
    </row>
    <row r="3238" spans="1:83" x14ac:dyDescent="0.35">
      <c r="A3238" s="9" t="str">
        <f t="shared" si="50"/>
        <v>0301.506.91</v>
      </c>
      <c r="B3238" s="52" t="e">
        <f>+IF(MATCH(A3238,List!H$10:H$145,0),"Targeted")</f>
        <v>#N/A</v>
      </c>
      <c r="C3238" s="65"/>
      <c r="D3238" s="151" t="s">
        <v>7700</v>
      </c>
      <c r="E3238" s="16" t="s">
        <v>4561</v>
      </c>
      <c r="F3238" s="16" t="s">
        <v>4562</v>
      </c>
      <c r="G3238" s="16" t="s">
        <v>63</v>
      </c>
      <c r="H3238" s="16" t="s">
        <v>4584</v>
      </c>
      <c r="I3238" s="16" t="s">
        <v>1210</v>
      </c>
      <c r="J3238" s="16" t="s">
        <v>4898</v>
      </c>
      <c r="K3238" s="17" t="s">
        <v>19</v>
      </c>
      <c r="L3238" s="18" t="s">
        <v>4550</v>
      </c>
      <c r="M3238" s="195" t="s">
        <v>43</v>
      </c>
      <c r="N3238" s="16" t="s">
        <v>4884</v>
      </c>
      <c r="O3238" s="17" t="s">
        <v>346</v>
      </c>
      <c r="P3238" s="17" t="s">
        <v>305</v>
      </c>
      <c r="Q3238" s="17" t="s">
        <v>306</v>
      </c>
      <c r="R3238">
        <v>0</v>
      </c>
      <c r="S3238">
        <v>0</v>
      </c>
      <c r="T3238">
        <v>0</v>
      </c>
      <c r="U3238">
        <v>0</v>
      </c>
      <c r="V3238">
        <v>0</v>
      </c>
      <c r="W3238">
        <v>22509</v>
      </c>
      <c r="X3238">
        <v>0</v>
      </c>
      <c r="Y3238">
        <v>0</v>
      </c>
      <c r="Z3238">
        <v>0</v>
      </c>
      <c r="AA3238">
        <v>22248</v>
      </c>
      <c r="AB3238">
        <v>60500</v>
      </c>
      <c r="AC3238">
        <v>66500</v>
      </c>
      <c r="AD3238">
        <v>72100</v>
      </c>
      <c r="AE3238">
        <v>2500</v>
      </c>
      <c r="AF3238">
        <v>40800</v>
      </c>
      <c r="AG3238" s="19">
        <v>1550</v>
      </c>
      <c r="AH3238">
        <v>10600</v>
      </c>
      <c r="AI3238">
        <v>42200</v>
      </c>
      <c r="AJ3238">
        <v>23192</v>
      </c>
      <c r="AK3238">
        <v>26000</v>
      </c>
      <c r="AL3238">
        <v>51399</v>
      </c>
      <c r="AM3238">
        <v>0</v>
      </c>
      <c r="AN3238">
        <v>97100</v>
      </c>
      <c r="AO3238">
        <v>113844</v>
      </c>
      <c r="AP3238">
        <v>65535</v>
      </c>
      <c r="AQ3238">
        <v>113482</v>
      </c>
      <c r="AR3238">
        <v>124923</v>
      </c>
      <c r="AS3238">
        <v>128061</v>
      </c>
      <c r="AT3238">
        <v>133530</v>
      </c>
      <c r="AU3238">
        <v>156878</v>
      </c>
      <c r="AV3238">
        <v>151019</v>
      </c>
      <c r="AW3238">
        <v>157312</v>
      </c>
      <c r="AX3238">
        <v>179862</v>
      </c>
      <c r="AY3238">
        <v>212961</v>
      </c>
      <c r="AZ3238">
        <v>220000</v>
      </c>
      <c r="BA3238">
        <v>217000</v>
      </c>
      <c r="BB3238">
        <v>219000</v>
      </c>
      <c r="BC3238">
        <v>215000</v>
      </c>
      <c r="BD3238">
        <v>90000</v>
      </c>
      <c r="BE3238">
        <v>189000</v>
      </c>
      <c r="BF3238">
        <v>222000</v>
      </c>
      <c r="BG3238">
        <v>259000</v>
      </c>
      <c r="BH3238">
        <v>279000</v>
      </c>
      <c r="BI3238">
        <v>282000</v>
      </c>
      <c r="BJ3238">
        <v>292000</v>
      </c>
      <c r="BK3238">
        <v>297000</v>
      </c>
      <c r="BL3238">
        <v>280000</v>
      </c>
      <c r="BM3238">
        <v>260000</v>
      </c>
      <c r="BN3238">
        <v>255000</v>
      </c>
      <c r="BO3238">
        <v>280000</v>
      </c>
      <c r="BP3238">
        <v>273000</v>
      </c>
      <c r="BQ3238">
        <v>313000</v>
      </c>
      <c r="BR3238">
        <v>251000</v>
      </c>
      <c r="BS3238">
        <v>212000</v>
      </c>
      <c r="BT3238">
        <v>147000</v>
      </c>
      <c r="BU3238">
        <v>45000</v>
      </c>
      <c r="BV3238">
        <v>50000</v>
      </c>
      <c r="BW3238">
        <v>53000</v>
      </c>
      <c r="BX3238">
        <v>106000</v>
      </c>
      <c r="BY3238">
        <v>67000</v>
      </c>
      <c r="BZ3238">
        <v>75000</v>
      </c>
      <c r="CA3238">
        <v>58000</v>
      </c>
      <c r="CB3238">
        <v>64000</v>
      </c>
      <c r="CC3238">
        <v>66000</v>
      </c>
      <c r="CD3238">
        <v>68000</v>
      </c>
      <c r="CE3238">
        <v>69000</v>
      </c>
    </row>
    <row r="3239" spans="1:83" x14ac:dyDescent="0.35">
      <c r="A3239" s="9" t="str">
        <f t="shared" si="50"/>
        <v>0301.506.91</v>
      </c>
      <c r="B3239" s="52" t="e">
        <f>+IF(MATCH(A3239,List!H$10:H$145,0),"Targeted")</f>
        <v>#N/A</v>
      </c>
      <c r="C3239" s="65"/>
      <c r="D3239" s="151" t="s">
        <v>7700</v>
      </c>
      <c r="E3239" s="16" t="s">
        <v>4561</v>
      </c>
      <c r="F3239" s="16" t="s">
        <v>4562</v>
      </c>
      <c r="G3239" s="16" t="s">
        <v>63</v>
      </c>
      <c r="H3239" s="16" t="s">
        <v>4584</v>
      </c>
      <c r="I3239" s="16" t="s">
        <v>1210</v>
      </c>
      <c r="J3239" s="16" t="s">
        <v>4898</v>
      </c>
      <c r="K3239" s="17" t="s">
        <v>19</v>
      </c>
      <c r="L3239" s="18" t="s">
        <v>4550</v>
      </c>
      <c r="M3239" s="195" t="s">
        <v>43</v>
      </c>
      <c r="N3239" s="16" t="s">
        <v>4884</v>
      </c>
      <c r="O3239" s="17" t="s">
        <v>346</v>
      </c>
      <c r="P3239" s="17" t="s">
        <v>524</v>
      </c>
      <c r="Q3239" s="17" t="s">
        <v>306</v>
      </c>
      <c r="R3239">
        <v>1515</v>
      </c>
      <c r="S3239">
        <v>1907</v>
      </c>
      <c r="T3239">
        <v>3795</v>
      </c>
      <c r="U3239">
        <v>3194</v>
      </c>
      <c r="V3239">
        <v>8115</v>
      </c>
      <c r="W3239">
        <v>3593</v>
      </c>
      <c r="X3239">
        <v>35298</v>
      </c>
      <c r="Y3239">
        <v>48969</v>
      </c>
      <c r="Z3239">
        <v>54385</v>
      </c>
      <c r="AA3239">
        <v>45897</v>
      </c>
      <c r="AB3239">
        <v>36211</v>
      </c>
      <c r="AC3239">
        <v>82390</v>
      </c>
      <c r="AD3239">
        <v>57601</v>
      </c>
      <c r="AE3239">
        <v>125261</v>
      </c>
      <c r="AF3239">
        <v>176280</v>
      </c>
      <c r="AG3239" s="19">
        <v>85336</v>
      </c>
      <c r="AH3239">
        <v>160797</v>
      </c>
      <c r="AI3239">
        <v>136159</v>
      </c>
      <c r="AJ3239">
        <v>195674</v>
      </c>
      <c r="AK3239">
        <v>135010</v>
      </c>
      <c r="AL3239">
        <v>55941</v>
      </c>
      <c r="AM3239">
        <v>72988</v>
      </c>
      <c r="AN3239">
        <v>26930</v>
      </c>
      <c r="AO3239">
        <v>29787</v>
      </c>
      <c r="AP3239">
        <v>21161</v>
      </c>
      <c r="AQ3239">
        <v>51348</v>
      </c>
      <c r="AR3239">
        <v>67939</v>
      </c>
      <c r="AS3239">
        <v>75745</v>
      </c>
      <c r="AT3239">
        <v>83024</v>
      </c>
      <c r="AU3239">
        <v>94857</v>
      </c>
      <c r="AV3239">
        <v>107417</v>
      </c>
      <c r="AW3239">
        <v>119974</v>
      </c>
      <c r="AX3239">
        <v>95552</v>
      </c>
      <c r="AY3239">
        <v>102423</v>
      </c>
      <c r="AZ3239">
        <v>111000</v>
      </c>
      <c r="BA3239">
        <v>118000</v>
      </c>
      <c r="BB3239">
        <v>108000</v>
      </c>
      <c r="BC3239">
        <v>113000</v>
      </c>
      <c r="BD3239">
        <v>87000</v>
      </c>
      <c r="BE3239">
        <v>104000</v>
      </c>
      <c r="BF3239">
        <v>118000</v>
      </c>
      <c r="BG3239">
        <v>140000</v>
      </c>
      <c r="BH3239">
        <v>128000</v>
      </c>
      <c r="BI3239">
        <v>159000</v>
      </c>
      <c r="BJ3239">
        <v>146000</v>
      </c>
      <c r="BK3239">
        <v>140000</v>
      </c>
      <c r="BL3239">
        <v>129000</v>
      </c>
      <c r="BM3239">
        <v>142000</v>
      </c>
      <c r="BN3239">
        <v>165000</v>
      </c>
      <c r="BO3239">
        <v>368000</v>
      </c>
      <c r="BP3239">
        <v>473000</v>
      </c>
      <c r="BQ3239">
        <v>145000</v>
      </c>
      <c r="BR3239">
        <v>148000</v>
      </c>
      <c r="BS3239">
        <v>159000</v>
      </c>
      <c r="BT3239">
        <v>135000</v>
      </c>
      <c r="BU3239">
        <v>88000</v>
      </c>
      <c r="BV3239">
        <v>82000</v>
      </c>
      <c r="BW3239">
        <v>88000</v>
      </c>
      <c r="BX3239">
        <v>87000</v>
      </c>
      <c r="BY3239">
        <v>78000</v>
      </c>
      <c r="BZ3239">
        <v>86000</v>
      </c>
      <c r="CA3239">
        <v>101000</v>
      </c>
      <c r="CB3239">
        <v>112000</v>
      </c>
      <c r="CC3239">
        <v>116000</v>
      </c>
      <c r="CD3239">
        <v>118000</v>
      </c>
      <c r="CE3239">
        <v>121000</v>
      </c>
    </row>
    <row r="3240" spans="1:83" x14ac:dyDescent="0.35">
      <c r="A3240" s="9" t="str">
        <f t="shared" si="50"/>
        <v>0301.506.91</v>
      </c>
      <c r="B3240" s="52" t="e">
        <f>+IF(MATCH(A3240,List!H$10:H$145,0),"Targeted")</f>
        <v>#N/A</v>
      </c>
      <c r="C3240" s="65"/>
      <c r="D3240" s="151"/>
      <c r="E3240" s="16" t="s">
        <v>4561</v>
      </c>
      <c r="F3240" s="16" t="s">
        <v>4562</v>
      </c>
      <c r="G3240" s="16" t="s">
        <v>63</v>
      </c>
      <c r="H3240" s="16" t="s">
        <v>4584</v>
      </c>
      <c r="I3240" s="16" t="s">
        <v>1210</v>
      </c>
      <c r="J3240" s="16" t="s">
        <v>4898</v>
      </c>
      <c r="K3240" s="17" t="s">
        <v>19</v>
      </c>
      <c r="L3240" s="18" t="s">
        <v>4550</v>
      </c>
      <c r="M3240" s="195" t="s">
        <v>43</v>
      </c>
      <c r="N3240" s="16" t="s">
        <v>4884</v>
      </c>
      <c r="O3240" s="17" t="s">
        <v>304</v>
      </c>
      <c r="P3240" s="17" t="s">
        <v>305</v>
      </c>
      <c r="Q3240" s="17" t="s">
        <v>306</v>
      </c>
      <c r="R3240">
        <v>0</v>
      </c>
      <c r="S3240">
        <v>0</v>
      </c>
      <c r="T3240">
        <v>0</v>
      </c>
      <c r="U3240">
        <v>0</v>
      </c>
      <c r="V3240">
        <v>0</v>
      </c>
      <c r="W3240">
        <v>0</v>
      </c>
      <c r="X3240">
        <v>0</v>
      </c>
      <c r="Y3240">
        <v>0</v>
      </c>
      <c r="Z3240">
        <v>0</v>
      </c>
      <c r="AA3240">
        <v>0</v>
      </c>
      <c r="AB3240">
        <v>0</v>
      </c>
      <c r="AC3240">
        <v>0</v>
      </c>
      <c r="AD3240">
        <v>0</v>
      </c>
      <c r="AE3240">
        <v>0</v>
      </c>
      <c r="AF3240">
        <v>0</v>
      </c>
      <c r="AG3240" s="19">
        <v>0</v>
      </c>
      <c r="AH3240">
        <v>0</v>
      </c>
      <c r="AI3240">
        <v>0</v>
      </c>
      <c r="AJ3240">
        <v>0</v>
      </c>
      <c r="AK3240">
        <v>0</v>
      </c>
      <c r="AL3240">
        <v>0</v>
      </c>
      <c r="AM3240">
        <v>0</v>
      </c>
      <c r="AN3240">
        <v>0</v>
      </c>
      <c r="AO3240">
        <v>0</v>
      </c>
      <c r="AP3240">
        <v>0</v>
      </c>
      <c r="AQ3240">
        <v>0</v>
      </c>
      <c r="AR3240">
        <v>0</v>
      </c>
      <c r="AS3240">
        <v>0</v>
      </c>
      <c r="AT3240">
        <v>0</v>
      </c>
      <c r="AU3240">
        <v>0</v>
      </c>
      <c r="AV3240">
        <v>0</v>
      </c>
      <c r="AW3240">
        <v>0</v>
      </c>
      <c r="AX3240">
        <v>0</v>
      </c>
      <c r="AY3240">
        <v>0</v>
      </c>
      <c r="AZ3240">
        <v>0</v>
      </c>
      <c r="BA3240">
        <v>0</v>
      </c>
      <c r="BB3240">
        <v>0</v>
      </c>
      <c r="BC3240">
        <v>-1000</v>
      </c>
      <c r="BD3240">
        <v>0</v>
      </c>
      <c r="BE3240">
        <v>0</v>
      </c>
      <c r="BF3240">
        <v>0</v>
      </c>
      <c r="BG3240">
        <v>0</v>
      </c>
      <c r="BH3240">
        <v>0</v>
      </c>
      <c r="BI3240">
        <v>0</v>
      </c>
      <c r="BJ3240">
        <v>0</v>
      </c>
      <c r="BK3240">
        <v>0</v>
      </c>
      <c r="BL3240">
        <v>0</v>
      </c>
      <c r="BM3240">
        <v>-1000</v>
      </c>
      <c r="BN3240">
        <v>0</v>
      </c>
      <c r="BO3240">
        <v>-1000</v>
      </c>
      <c r="BP3240">
        <v>0</v>
      </c>
      <c r="BQ3240">
        <v>0</v>
      </c>
      <c r="BR3240">
        <v>-14000</v>
      </c>
      <c r="BS3240">
        <v>0</v>
      </c>
      <c r="BT3240">
        <v>0</v>
      </c>
      <c r="BU3240">
        <v>0</v>
      </c>
      <c r="BV3240">
        <v>0</v>
      </c>
      <c r="BW3240">
        <v>-1000</v>
      </c>
      <c r="BX3240" s="10">
        <v>-49000</v>
      </c>
      <c r="BY3240">
        <v>-19000</v>
      </c>
      <c r="BZ3240">
        <v>0</v>
      </c>
      <c r="CA3240">
        <v>30000</v>
      </c>
      <c r="CB3240">
        <v>30000</v>
      </c>
      <c r="CC3240">
        <v>31000</v>
      </c>
      <c r="CD3240">
        <v>31000</v>
      </c>
      <c r="CE3240">
        <v>32000</v>
      </c>
    </row>
    <row r="3241" spans="1:83" x14ac:dyDescent="0.35">
      <c r="A3241" s="9" t="str">
        <f t="shared" si="50"/>
        <v>0301.506.91</v>
      </c>
      <c r="B3241" s="52" t="e">
        <f>+IF(MATCH(A3241,List!H$10:H$145,0),"Targeted")</f>
        <v>#N/A</v>
      </c>
      <c r="C3241" s="65"/>
      <c r="D3241" s="151"/>
      <c r="E3241" s="16" t="s">
        <v>4561</v>
      </c>
      <c r="F3241" s="16" t="s">
        <v>4562</v>
      </c>
      <c r="G3241" s="16" t="s">
        <v>63</v>
      </c>
      <c r="H3241" s="16" t="s">
        <v>4584</v>
      </c>
      <c r="I3241" s="16" t="s">
        <v>1210</v>
      </c>
      <c r="J3241" s="16" t="s">
        <v>4898</v>
      </c>
      <c r="K3241" s="17" t="s">
        <v>19</v>
      </c>
      <c r="L3241" s="18" t="s">
        <v>4550</v>
      </c>
      <c r="M3241" s="195" t="s">
        <v>43</v>
      </c>
      <c r="N3241" s="16" t="s">
        <v>4884</v>
      </c>
      <c r="O3241" s="17" t="s">
        <v>304</v>
      </c>
      <c r="P3241" s="17" t="s">
        <v>524</v>
      </c>
      <c r="Q3241" s="17" t="s">
        <v>306</v>
      </c>
      <c r="R3241">
        <v>63563</v>
      </c>
      <c r="S3241">
        <v>71254</v>
      </c>
      <c r="T3241">
        <v>83778</v>
      </c>
      <c r="U3241">
        <v>98272</v>
      </c>
      <c r="V3241">
        <v>150654</v>
      </c>
      <c r="W3241">
        <v>181898</v>
      </c>
      <c r="X3241">
        <v>246215</v>
      </c>
      <c r="Y3241">
        <v>304393</v>
      </c>
      <c r="Z3241">
        <v>387015</v>
      </c>
      <c r="AA3241">
        <v>439855</v>
      </c>
      <c r="AB3241">
        <v>508289</v>
      </c>
      <c r="AC3241">
        <v>516110</v>
      </c>
      <c r="AD3241">
        <v>591299</v>
      </c>
      <c r="AE3241">
        <v>684239</v>
      </c>
      <c r="AF3241">
        <v>659920</v>
      </c>
      <c r="AG3241" s="19">
        <v>150114</v>
      </c>
      <c r="AH3241">
        <v>709603</v>
      </c>
      <c r="AI3241">
        <v>731641</v>
      </c>
      <c r="AJ3241">
        <v>750134</v>
      </c>
      <c r="AK3241">
        <v>820990</v>
      </c>
      <c r="AL3241">
        <v>921659</v>
      </c>
      <c r="AM3241">
        <v>706711</v>
      </c>
      <c r="AN3241">
        <v>824620</v>
      </c>
      <c r="AO3241">
        <v>1270765</v>
      </c>
      <c r="AP3241">
        <v>711602</v>
      </c>
      <c r="AQ3241">
        <v>1146655</v>
      </c>
      <c r="AR3241">
        <v>1212495</v>
      </c>
      <c r="AS3241">
        <v>1333099</v>
      </c>
      <c r="AT3241">
        <v>1406701</v>
      </c>
      <c r="AU3241">
        <v>1528625</v>
      </c>
      <c r="AV3241">
        <v>1643902</v>
      </c>
      <c r="AW3241">
        <v>1714589</v>
      </c>
      <c r="AX3241">
        <v>1708434</v>
      </c>
      <c r="AY3241">
        <v>1928842</v>
      </c>
      <c r="AZ3241">
        <v>2002000</v>
      </c>
      <c r="BA3241">
        <v>2076000</v>
      </c>
      <c r="BB3241">
        <v>2135000</v>
      </c>
      <c r="BC3241">
        <v>2155000</v>
      </c>
      <c r="BD3241">
        <v>2536000</v>
      </c>
      <c r="BE3241">
        <v>2463000</v>
      </c>
      <c r="BF3241">
        <v>2389000</v>
      </c>
      <c r="BG3241">
        <v>2452000</v>
      </c>
      <c r="BH3241">
        <v>2465000</v>
      </c>
      <c r="BI3241">
        <v>2453000</v>
      </c>
      <c r="BJ3241">
        <v>2535000</v>
      </c>
      <c r="BK3241">
        <v>2679000</v>
      </c>
      <c r="BL3241">
        <v>2766000</v>
      </c>
      <c r="BM3241">
        <v>2841000</v>
      </c>
      <c r="BN3241">
        <v>2766000</v>
      </c>
      <c r="BO3241">
        <v>2687000</v>
      </c>
      <c r="BP3241">
        <v>2795000</v>
      </c>
      <c r="BQ3241">
        <v>2917000</v>
      </c>
      <c r="BR3241">
        <v>3095000</v>
      </c>
      <c r="BS3241">
        <v>2883000</v>
      </c>
      <c r="BT3241">
        <v>3042000</v>
      </c>
      <c r="BU3241">
        <v>3030000</v>
      </c>
      <c r="BV3241">
        <v>3210000</v>
      </c>
      <c r="BW3241">
        <v>3005000</v>
      </c>
      <c r="BX3241" s="10">
        <v>3032000</v>
      </c>
      <c r="BY3241">
        <v>2961000</v>
      </c>
      <c r="BZ3241">
        <v>3920000</v>
      </c>
      <c r="CA3241">
        <v>3483000</v>
      </c>
      <c r="CB3241">
        <v>3508000</v>
      </c>
      <c r="CC3241">
        <v>3575000</v>
      </c>
      <c r="CD3241">
        <v>3654000</v>
      </c>
      <c r="CE3241">
        <v>3735000</v>
      </c>
    </row>
    <row r="3242" spans="1:83" x14ac:dyDescent="0.35">
      <c r="A3242" s="9" t="str">
        <f t="shared" si="50"/>
        <v>0802.506.91</v>
      </c>
      <c r="B3242" s="52" t="e">
        <f>+IF(MATCH(A3242,List!H$10:H$145,0),"Targeted")</f>
        <v>#N/A</v>
      </c>
      <c r="C3242" s="65"/>
      <c r="D3242" s="151" t="s">
        <v>7700</v>
      </c>
      <c r="E3242" s="16" t="s">
        <v>4561</v>
      </c>
      <c r="F3242" s="16" t="s">
        <v>4562</v>
      </c>
      <c r="G3242" s="16" t="s">
        <v>1004</v>
      </c>
      <c r="H3242" s="16" t="s">
        <v>3035</v>
      </c>
      <c r="I3242" s="16" t="s">
        <v>3948</v>
      </c>
      <c r="J3242" s="16" t="s">
        <v>4757</v>
      </c>
      <c r="K3242" s="17" t="s">
        <v>19</v>
      </c>
      <c r="L3242" s="18" t="s">
        <v>4550</v>
      </c>
      <c r="M3242" s="195" t="s">
        <v>43</v>
      </c>
      <c r="N3242" s="16" t="s">
        <v>4884</v>
      </c>
      <c r="O3242" s="17" t="s">
        <v>346</v>
      </c>
      <c r="P3242" s="17" t="s">
        <v>305</v>
      </c>
      <c r="Q3242" s="17" t="s">
        <v>306</v>
      </c>
      <c r="R3242">
        <v>282</v>
      </c>
      <c r="S3242">
        <v>392</v>
      </c>
      <c r="T3242">
        <v>1200</v>
      </c>
      <c r="U3242">
        <v>1519</v>
      </c>
      <c r="V3242">
        <v>2113</v>
      </c>
      <c r="W3242">
        <v>3451</v>
      </c>
      <c r="X3242">
        <v>4024</v>
      </c>
      <c r="Y3242">
        <v>3048</v>
      </c>
      <c r="Z3242">
        <v>4092</v>
      </c>
      <c r="AA3242">
        <v>2621</v>
      </c>
      <c r="AB3242">
        <v>2965</v>
      </c>
      <c r="AC3242">
        <v>2802</v>
      </c>
      <c r="AD3242">
        <v>2777</v>
      </c>
      <c r="AE3242">
        <v>2499</v>
      </c>
      <c r="AF3242">
        <v>2603</v>
      </c>
      <c r="AG3242" s="19">
        <v>542</v>
      </c>
      <c r="AH3242">
        <v>3456</v>
      </c>
      <c r="AI3242">
        <v>1821</v>
      </c>
      <c r="AJ3242">
        <v>1599</v>
      </c>
      <c r="AK3242">
        <v>2674</v>
      </c>
      <c r="AL3242">
        <v>1834</v>
      </c>
      <c r="AM3242">
        <v>379</v>
      </c>
      <c r="AN3242">
        <v>390</v>
      </c>
      <c r="AO3242">
        <v>205</v>
      </c>
      <c r="AP3242">
        <v>577</v>
      </c>
      <c r="AQ3242">
        <v>-2162</v>
      </c>
      <c r="AR3242">
        <v>0</v>
      </c>
      <c r="AS3242">
        <v>0</v>
      </c>
      <c r="AT3242">
        <v>0</v>
      </c>
      <c r="AU3242">
        <v>0</v>
      </c>
      <c r="AV3242">
        <v>0</v>
      </c>
      <c r="AW3242">
        <v>0</v>
      </c>
      <c r="AX3242">
        <v>0</v>
      </c>
      <c r="AY3242">
        <v>0</v>
      </c>
      <c r="AZ3242">
        <v>0</v>
      </c>
      <c r="BA3242">
        <v>0</v>
      </c>
      <c r="BB3242">
        <v>0</v>
      </c>
      <c r="BC3242">
        <v>0</v>
      </c>
      <c r="BD3242">
        <v>0</v>
      </c>
      <c r="BE3242">
        <v>0</v>
      </c>
      <c r="BF3242">
        <v>0</v>
      </c>
      <c r="BG3242">
        <v>0</v>
      </c>
      <c r="BH3242">
        <v>0</v>
      </c>
      <c r="BI3242">
        <v>0</v>
      </c>
      <c r="BJ3242">
        <v>0</v>
      </c>
      <c r="BK3242">
        <v>0</v>
      </c>
      <c r="BL3242">
        <v>0</v>
      </c>
      <c r="BM3242">
        <v>0</v>
      </c>
      <c r="BN3242">
        <v>0</v>
      </c>
      <c r="BO3242">
        <v>0</v>
      </c>
      <c r="BP3242">
        <v>0</v>
      </c>
      <c r="BQ3242">
        <v>0</v>
      </c>
      <c r="BR3242">
        <v>0</v>
      </c>
      <c r="BS3242">
        <v>0</v>
      </c>
      <c r="BT3242">
        <v>0</v>
      </c>
      <c r="BU3242">
        <v>0</v>
      </c>
      <c r="BV3242">
        <v>0</v>
      </c>
      <c r="BW3242">
        <v>0</v>
      </c>
      <c r="BX3242">
        <v>0</v>
      </c>
      <c r="BY3242">
        <v>0</v>
      </c>
      <c r="BZ3242">
        <v>0</v>
      </c>
      <c r="CA3242">
        <v>0</v>
      </c>
      <c r="CB3242">
        <v>0</v>
      </c>
      <c r="CC3242">
        <v>0</v>
      </c>
      <c r="CD3242">
        <v>0</v>
      </c>
      <c r="CE3242">
        <v>0</v>
      </c>
    </row>
    <row r="3243" spans="1:83" x14ac:dyDescent="0.35">
      <c r="A3243" s="9" t="str">
        <f t="shared" si="50"/>
        <v>0115.506.47</v>
      </c>
      <c r="B3243" s="52" t="e">
        <f>+IF(MATCH(A3243,List!H$10:H$145,0),"Targeted")</f>
        <v>#N/A</v>
      </c>
      <c r="C3243" s="65"/>
      <c r="D3243" s="151" t="s">
        <v>7700</v>
      </c>
      <c r="E3243" s="16" t="s">
        <v>979</v>
      </c>
      <c r="F3243" s="16" t="s">
        <v>980</v>
      </c>
      <c r="G3243" s="16" t="s">
        <v>730</v>
      </c>
      <c r="H3243" s="16" t="s">
        <v>981</v>
      </c>
      <c r="I3243" s="16" t="s">
        <v>215</v>
      </c>
      <c r="J3243" s="16" t="s">
        <v>4899</v>
      </c>
      <c r="K3243" s="17" t="s">
        <v>337</v>
      </c>
      <c r="L3243" s="18" t="s">
        <v>4550</v>
      </c>
      <c r="M3243" s="195" t="s">
        <v>43</v>
      </c>
      <c r="N3243" s="16" t="s">
        <v>4884</v>
      </c>
      <c r="O3243" s="17" t="s">
        <v>346</v>
      </c>
      <c r="P3243" s="17" t="s">
        <v>305</v>
      </c>
      <c r="Q3243" s="17" t="s">
        <v>306</v>
      </c>
      <c r="R3243">
        <v>0</v>
      </c>
      <c r="S3243">
        <v>0</v>
      </c>
      <c r="T3243">
        <v>0</v>
      </c>
      <c r="U3243">
        <v>0</v>
      </c>
      <c r="V3243">
        <v>0</v>
      </c>
      <c r="W3243">
        <v>0</v>
      </c>
      <c r="X3243">
        <v>0</v>
      </c>
      <c r="Y3243">
        <v>0</v>
      </c>
      <c r="Z3243">
        <v>0</v>
      </c>
      <c r="AA3243">
        <v>0</v>
      </c>
      <c r="AB3243">
        <v>0</v>
      </c>
      <c r="AC3243">
        <v>0</v>
      </c>
      <c r="AD3243">
        <v>0</v>
      </c>
      <c r="AE3243">
        <v>0</v>
      </c>
      <c r="AF3243">
        <v>0</v>
      </c>
      <c r="AG3243" s="19">
        <v>0</v>
      </c>
      <c r="AH3243">
        <v>0</v>
      </c>
      <c r="AI3243">
        <v>0</v>
      </c>
      <c r="AJ3243">
        <v>0</v>
      </c>
      <c r="AK3243">
        <v>0</v>
      </c>
      <c r="AL3243">
        <v>0</v>
      </c>
      <c r="AM3243">
        <v>430</v>
      </c>
      <c r="AN3243">
        <v>1238</v>
      </c>
      <c r="AO3243">
        <v>97</v>
      </c>
      <c r="AP3243">
        <v>137</v>
      </c>
      <c r="AQ3243">
        <v>16</v>
      </c>
      <c r="AR3243">
        <v>8</v>
      </c>
      <c r="AS3243">
        <v>0</v>
      </c>
      <c r="AT3243">
        <v>0</v>
      </c>
      <c r="AU3243">
        <v>0</v>
      </c>
      <c r="AV3243">
        <v>0</v>
      </c>
      <c r="AW3243">
        <v>0</v>
      </c>
      <c r="AX3243">
        <v>0</v>
      </c>
      <c r="AY3243">
        <v>0</v>
      </c>
      <c r="AZ3243">
        <v>0</v>
      </c>
      <c r="BA3243">
        <v>0</v>
      </c>
      <c r="BB3243">
        <v>0</v>
      </c>
      <c r="BC3243">
        <v>0</v>
      </c>
      <c r="BD3243">
        <v>0</v>
      </c>
      <c r="BE3243">
        <v>0</v>
      </c>
      <c r="BF3243">
        <v>0</v>
      </c>
      <c r="BG3243">
        <v>0</v>
      </c>
      <c r="BH3243">
        <v>0</v>
      </c>
      <c r="BI3243">
        <v>0</v>
      </c>
      <c r="BJ3243">
        <v>0</v>
      </c>
      <c r="BK3243">
        <v>0</v>
      </c>
      <c r="BL3243">
        <v>0</v>
      </c>
      <c r="BM3243">
        <v>0</v>
      </c>
      <c r="BN3243">
        <v>0</v>
      </c>
      <c r="BO3243">
        <v>0</v>
      </c>
      <c r="BP3243">
        <v>0</v>
      </c>
      <c r="BQ3243">
        <v>0</v>
      </c>
      <c r="BR3243">
        <v>0</v>
      </c>
      <c r="BS3243">
        <v>0</v>
      </c>
      <c r="BT3243">
        <v>0</v>
      </c>
      <c r="BU3243">
        <v>0</v>
      </c>
      <c r="BV3243">
        <v>0</v>
      </c>
      <c r="BW3243">
        <v>0</v>
      </c>
      <c r="BX3243">
        <v>0</v>
      </c>
      <c r="BY3243">
        <v>0</v>
      </c>
      <c r="BZ3243">
        <v>0</v>
      </c>
      <c r="CA3243">
        <v>0</v>
      </c>
      <c r="CB3243">
        <v>0</v>
      </c>
      <c r="CC3243">
        <v>0</v>
      </c>
      <c r="CD3243">
        <v>0</v>
      </c>
      <c r="CE3243">
        <v>0</v>
      </c>
    </row>
    <row r="3244" spans="1:83" x14ac:dyDescent="0.35">
      <c r="A3244" s="9" t="str">
        <f t="shared" si="50"/>
        <v>0055.506.11</v>
      </c>
      <c r="B3244" s="52" t="e">
        <f>+IF(MATCH(A3244,List!H$10:H$145,0),"Targeted")</f>
        <v>#N/A</v>
      </c>
      <c r="C3244" s="65"/>
      <c r="D3244" s="151" t="s">
        <v>7700</v>
      </c>
      <c r="E3244" s="16" t="s">
        <v>1150</v>
      </c>
      <c r="F3244" s="16" t="s">
        <v>1151</v>
      </c>
      <c r="G3244" s="16" t="s">
        <v>1004</v>
      </c>
      <c r="H3244" s="16" t="s">
        <v>4900</v>
      </c>
      <c r="I3244" s="16" t="s">
        <v>4901</v>
      </c>
      <c r="J3244" s="16" t="s">
        <v>1055</v>
      </c>
      <c r="K3244" s="17" t="s">
        <v>1021</v>
      </c>
      <c r="L3244" s="18" t="s">
        <v>4550</v>
      </c>
      <c r="M3244" s="195" t="s">
        <v>43</v>
      </c>
      <c r="N3244" s="16" t="s">
        <v>4884</v>
      </c>
      <c r="O3244" s="17" t="s">
        <v>346</v>
      </c>
      <c r="P3244" s="17" t="s">
        <v>305</v>
      </c>
      <c r="Q3244" s="17" t="s">
        <v>306</v>
      </c>
      <c r="R3244">
        <v>0</v>
      </c>
      <c r="S3244">
        <v>0</v>
      </c>
      <c r="T3244">
        <v>0</v>
      </c>
      <c r="U3244">
        <v>0</v>
      </c>
      <c r="V3244">
        <v>0</v>
      </c>
      <c r="W3244">
        <v>0</v>
      </c>
      <c r="X3244">
        <v>0</v>
      </c>
      <c r="Y3244">
        <v>0</v>
      </c>
      <c r="Z3244">
        <v>0</v>
      </c>
      <c r="AA3244">
        <v>0</v>
      </c>
      <c r="AB3244">
        <v>0</v>
      </c>
      <c r="AC3244">
        <v>0</v>
      </c>
      <c r="AD3244">
        <v>0</v>
      </c>
      <c r="AE3244">
        <v>0</v>
      </c>
      <c r="AF3244">
        <v>0</v>
      </c>
      <c r="AG3244" s="19">
        <v>0</v>
      </c>
      <c r="AH3244">
        <v>0</v>
      </c>
      <c r="AI3244">
        <v>0</v>
      </c>
      <c r="AJ3244">
        <v>0</v>
      </c>
      <c r="AK3244">
        <v>0</v>
      </c>
      <c r="AL3244">
        <v>0</v>
      </c>
      <c r="AM3244">
        <v>0</v>
      </c>
      <c r="AN3244">
        <v>0</v>
      </c>
      <c r="AO3244">
        <v>0</v>
      </c>
      <c r="AP3244">
        <v>0</v>
      </c>
      <c r="AQ3244">
        <v>0</v>
      </c>
      <c r="AR3244">
        <v>0</v>
      </c>
      <c r="AS3244">
        <v>0</v>
      </c>
      <c r="AT3244">
        <v>0</v>
      </c>
      <c r="AU3244">
        <v>0</v>
      </c>
      <c r="AV3244">
        <v>5000</v>
      </c>
      <c r="AW3244">
        <v>5000</v>
      </c>
      <c r="AX3244">
        <v>5000</v>
      </c>
      <c r="AY3244">
        <v>0</v>
      </c>
      <c r="AZ3244">
        <v>0</v>
      </c>
      <c r="BA3244">
        <v>0</v>
      </c>
      <c r="BB3244">
        <v>0</v>
      </c>
      <c r="BC3244">
        <v>0</v>
      </c>
      <c r="BD3244">
        <v>0</v>
      </c>
      <c r="BE3244">
        <v>0</v>
      </c>
      <c r="BF3244">
        <v>0</v>
      </c>
      <c r="BG3244">
        <v>0</v>
      </c>
      <c r="BH3244">
        <v>0</v>
      </c>
      <c r="BI3244">
        <v>0</v>
      </c>
      <c r="BJ3244">
        <v>0</v>
      </c>
      <c r="BK3244">
        <v>0</v>
      </c>
      <c r="BL3244">
        <v>0</v>
      </c>
      <c r="BM3244">
        <v>0</v>
      </c>
      <c r="BN3244">
        <v>0</v>
      </c>
      <c r="BO3244">
        <v>0</v>
      </c>
      <c r="BP3244">
        <v>0</v>
      </c>
      <c r="BQ3244">
        <v>0</v>
      </c>
      <c r="BR3244">
        <v>0</v>
      </c>
      <c r="BS3244">
        <v>0</v>
      </c>
      <c r="BT3244">
        <v>0</v>
      </c>
      <c r="BU3244">
        <v>0</v>
      </c>
      <c r="BV3244">
        <v>0</v>
      </c>
      <c r="BW3244">
        <v>0</v>
      </c>
      <c r="BX3244">
        <v>0</v>
      </c>
      <c r="BY3244">
        <v>0</v>
      </c>
      <c r="BZ3244">
        <v>0</v>
      </c>
      <c r="CA3244">
        <v>0</v>
      </c>
      <c r="CB3244">
        <v>0</v>
      </c>
      <c r="CC3244">
        <v>0</v>
      </c>
      <c r="CD3244">
        <v>0</v>
      </c>
      <c r="CE3244">
        <v>0</v>
      </c>
    </row>
    <row r="3245" spans="1:83" x14ac:dyDescent="0.35">
      <c r="A3245" s="9" t="str">
        <f t="shared" si="50"/>
        <v>898100.506.44</v>
      </c>
      <c r="B3245" s="52" t="e">
        <f>+IF(MATCH(A3245,List!H$10:H$145,0),"Targeted")</f>
        <v>#N/A</v>
      </c>
      <c r="C3245" s="65"/>
      <c r="D3245" s="151"/>
      <c r="E3245" s="16" t="s">
        <v>1937</v>
      </c>
      <c r="F3245" s="16" t="s">
        <v>4902</v>
      </c>
      <c r="G3245" s="16" t="s">
        <v>298</v>
      </c>
      <c r="H3245" s="16" t="s">
        <v>4902</v>
      </c>
      <c r="I3245" s="16" t="s">
        <v>4903</v>
      </c>
      <c r="J3245" s="16" t="s">
        <v>4904</v>
      </c>
      <c r="K3245" s="17" t="s">
        <v>3354</v>
      </c>
      <c r="L3245" s="18" t="s">
        <v>4550</v>
      </c>
      <c r="M3245" s="195" t="s">
        <v>43</v>
      </c>
      <c r="N3245" s="16" t="s">
        <v>4884</v>
      </c>
      <c r="O3245" s="17" t="s">
        <v>304</v>
      </c>
      <c r="P3245" s="17" t="s">
        <v>305</v>
      </c>
      <c r="Q3245" s="17" t="s">
        <v>306</v>
      </c>
      <c r="R3245">
        <v>0</v>
      </c>
      <c r="S3245">
        <v>0</v>
      </c>
      <c r="T3245">
        <v>0</v>
      </c>
      <c r="U3245">
        <v>0</v>
      </c>
      <c r="V3245">
        <v>0</v>
      </c>
      <c r="W3245">
        <v>0</v>
      </c>
      <c r="X3245">
        <v>0</v>
      </c>
      <c r="Y3245">
        <v>0</v>
      </c>
      <c r="Z3245">
        <v>0</v>
      </c>
      <c r="AA3245">
        <v>0</v>
      </c>
      <c r="AB3245">
        <v>0</v>
      </c>
      <c r="AC3245">
        <v>0</v>
      </c>
      <c r="AD3245">
        <v>0</v>
      </c>
      <c r="AE3245">
        <v>0</v>
      </c>
      <c r="AF3245">
        <v>0</v>
      </c>
      <c r="AG3245" s="19">
        <v>0</v>
      </c>
      <c r="AH3245">
        <v>0</v>
      </c>
      <c r="AI3245">
        <v>0</v>
      </c>
      <c r="AJ3245">
        <v>0</v>
      </c>
      <c r="AK3245">
        <v>0</v>
      </c>
      <c r="AL3245">
        <v>0</v>
      </c>
      <c r="AM3245">
        <v>0</v>
      </c>
      <c r="AN3245">
        <v>0</v>
      </c>
      <c r="AO3245">
        <v>0</v>
      </c>
      <c r="AP3245">
        <v>0</v>
      </c>
      <c r="AQ3245">
        <v>0</v>
      </c>
      <c r="AR3245">
        <v>-1</v>
      </c>
      <c r="AS3245">
        <v>-40</v>
      </c>
      <c r="AT3245">
        <v>-224</v>
      </c>
      <c r="AU3245">
        <v>-4</v>
      </c>
      <c r="AV3245">
        <v>-2</v>
      </c>
      <c r="AW3245">
        <v>0</v>
      </c>
      <c r="AX3245">
        <v>0</v>
      </c>
      <c r="AY3245">
        <v>0</v>
      </c>
      <c r="AZ3245">
        <v>0</v>
      </c>
      <c r="BA3245">
        <v>0</v>
      </c>
      <c r="BB3245">
        <v>0</v>
      </c>
      <c r="BC3245">
        <v>0</v>
      </c>
      <c r="BD3245">
        <v>0</v>
      </c>
      <c r="BE3245">
        <v>0</v>
      </c>
      <c r="BF3245">
        <v>0</v>
      </c>
      <c r="BG3245">
        <v>0</v>
      </c>
      <c r="BH3245">
        <v>0</v>
      </c>
      <c r="BI3245">
        <v>0</v>
      </c>
      <c r="BJ3245">
        <v>0</v>
      </c>
      <c r="BK3245">
        <v>0</v>
      </c>
      <c r="BL3245">
        <v>0</v>
      </c>
      <c r="BM3245">
        <v>0</v>
      </c>
      <c r="BN3245">
        <v>0</v>
      </c>
      <c r="BO3245">
        <v>0</v>
      </c>
      <c r="BP3245">
        <v>0</v>
      </c>
      <c r="BQ3245">
        <v>0</v>
      </c>
      <c r="BR3245">
        <v>0</v>
      </c>
      <c r="BS3245">
        <v>0</v>
      </c>
      <c r="BT3245">
        <v>0</v>
      </c>
      <c r="BU3245">
        <v>0</v>
      </c>
      <c r="BV3245">
        <v>0</v>
      </c>
      <c r="BW3245">
        <v>0</v>
      </c>
      <c r="BX3245" s="10">
        <v>0</v>
      </c>
      <c r="BY3245">
        <v>0</v>
      </c>
      <c r="BZ3245">
        <v>0</v>
      </c>
      <c r="CA3245">
        <v>0</v>
      </c>
      <c r="CB3245">
        <v>0</v>
      </c>
      <c r="CC3245">
        <v>0</v>
      </c>
      <c r="CD3245">
        <v>0</v>
      </c>
      <c r="CE3245">
        <v>0</v>
      </c>
    </row>
    <row r="3246" spans="1:83" x14ac:dyDescent="0.35">
      <c r="A3246" s="9" t="str">
        <f t="shared" si="50"/>
        <v>3500.506.</v>
      </c>
      <c r="B3246" s="52" t="e">
        <f>+IF(MATCH(A3246,List!H$10:H$145,0),"Targeted")</f>
        <v>#N/A</v>
      </c>
      <c r="C3246" s="65"/>
      <c r="D3246" s="151" t="s">
        <v>7700</v>
      </c>
      <c r="E3246" s="16" t="s">
        <v>4905</v>
      </c>
      <c r="F3246" s="16" t="s">
        <v>4906</v>
      </c>
      <c r="G3246" s="16" t="s">
        <v>298</v>
      </c>
      <c r="H3246" s="16" t="s">
        <v>4907</v>
      </c>
      <c r="I3246" s="16" t="s">
        <v>511</v>
      </c>
      <c r="J3246" s="16" t="s">
        <v>1055</v>
      </c>
      <c r="K3246" s="17" t="s">
        <v>299</v>
      </c>
      <c r="L3246" s="18" t="s">
        <v>4550</v>
      </c>
      <c r="M3246" s="195" t="s">
        <v>43</v>
      </c>
      <c r="N3246" s="16" t="s">
        <v>4884</v>
      </c>
      <c r="O3246" s="17" t="s">
        <v>346</v>
      </c>
      <c r="P3246" s="17" t="s">
        <v>305</v>
      </c>
      <c r="Q3246" s="17" t="s">
        <v>306</v>
      </c>
      <c r="R3246">
        <v>0</v>
      </c>
      <c r="S3246">
        <v>0</v>
      </c>
      <c r="T3246">
        <v>0</v>
      </c>
      <c r="U3246">
        <v>0</v>
      </c>
      <c r="V3246">
        <v>0</v>
      </c>
      <c r="W3246">
        <v>0</v>
      </c>
      <c r="X3246">
        <v>0</v>
      </c>
      <c r="Y3246">
        <v>-67</v>
      </c>
      <c r="Z3246">
        <v>476</v>
      </c>
      <c r="AA3246">
        <v>586</v>
      </c>
      <c r="AB3246">
        <v>862</v>
      </c>
      <c r="AC3246">
        <v>930</v>
      </c>
      <c r="AD3246">
        <v>1044</v>
      </c>
      <c r="AE3246">
        <v>499</v>
      </c>
      <c r="AF3246">
        <v>11</v>
      </c>
      <c r="AG3246" s="19">
        <v>0</v>
      </c>
      <c r="AH3246">
        <v>4</v>
      </c>
      <c r="AI3246">
        <v>0</v>
      </c>
      <c r="AJ3246">
        <v>0</v>
      </c>
      <c r="AK3246">
        <v>0</v>
      </c>
      <c r="AL3246">
        <v>0</v>
      </c>
      <c r="AM3246">
        <v>0</v>
      </c>
      <c r="AN3246">
        <v>0</v>
      </c>
      <c r="AO3246">
        <v>0</v>
      </c>
      <c r="AP3246">
        <v>0</v>
      </c>
      <c r="AQ3246">
        <v>0</v>
      </c>
      <c r="AR3246">
        <v>0</v>
      </c>
      <c r="AS3246">
        <v>0</v>
      </c>
      <c r="AT3246">
        <v>0</v>
      </c>
      <c r="AU3246">
        <v>0</v>
      </c>
      <c r="AV3246">
        <v>0</v>
      </c>
      <c r="AW3246">
        <v>0</v>
      </c>
      <c r="AX3246">
        <v>0</v>
      </c>
      <c r="AY3246">
        <v>0</v>
      </c>
      <c r="AZ3246">
        <v>0</v>
      </c>
      <c r="BA3246">
        <v>0</v>
      </c>
      <c r="BB3246">
        <v>0</v>
      </c>
      <c r="BC3246">
        <v>0</v>
      </c>
      <c r="BD3246">
        <v>0</v>
      </c>
      <c r="BE3246">
        <v>0</v>
      </c>
      <c r="BF3246">
        <v>0</v>
      </c>
      <c r="BG3246">
        <v>0</v>
      </c>
      <c r="BH3246">
        <v>0</v>
      </c>
      <c r="BI3246">
        <v>0</v>
      </c>
      <c r="BJ3246">
        <v>0</v>
      </c>
      <c r="BK3246">
        <v>0</v>
      </c>
      <c r="BL3246">
        <v>0</v>
      </c>
      <c r="BM3246">
        <v>0</v>
      </c>
      <c r="BN3246">
        <v>0</v>
      </c>
      <c r="BO3246">
        <v>0</v>
      </c>
      <c r="BP3246">
        <v>0</v>
      </c>
      <c r="BQ3246">
        <v>0</v>
      </c>
      <c r="BR3246">
        <v>0</v>
      </c>
      <c r="BS3246">
        <v>0</v>
      </c>
      <c r="BT3246">
        <v>0</v>
      </c>
      <c r="BU3246">
        <v>0</v>
      </c>
      <c r="BV3246">
        <v>0</v>
      </c>
      <c r="BW3246">
        <v>0</v>
      </c>
      <c r="BX3246">
        <v>0</v>
      </c>
      <c r="BY3246">
        <v>0</v>
      </c>
      <c r="BZ3246">
        <v>0</v>
      </c>
      <c r="CA3246">
        <v>0</v>
      </c>
      <c r="CB3246">
        <v>0</v>
      </c>
      <c r="CC3246">
        <v>0</v>
      </c>
      <c r="CD3246">
        <v>0</v>
      </c>
      <c r="CE3246">
        <v>0</v>
      </c>
    </row>
    <row r="3247" spans="1:83" x14ac:dyDescent="0.35">
      <c r="A3247" s="9" t="str">
        <f t="shared" si="50"/>
        <v>0500.506.81</v>
      </c>
      <c r="B3247" s="52" t="str">
        <f>+IF(MATCH(A3247,List!H$10:H$145,0),"Targeted")</f>
        <v>Targeted</v>
      </c>
      <c r="C3247" s="65"/>
      <c r="D3247" s="151" t="s">
        <v>7700</v>
      </c>
      <c r="E3247" s="16" t="s">
        <v>4908</v>
      </c>
      <c r="F3247" s="16" t="s">
        <v>4909</v>
      </c>
      <c r="G3247" s="16" t="s">
        <v>298</v>
      </c>
      <c r="H3247" s="16" t="s">
        <v>4910</v>
      </c>
      <c r="I3247" s="16" t="s">
        <v>47</v>
      </c>
      <c r="J3247" s="16" t="s">
        <v>46</v>
      </c>
      <c r="K3247" s="17" t="s">
        <v>48</v>
      </c>
      <c r="L3247" s="18" t="s">
        <v>4550</v>
      </c>
      <c r="M3247" s="195" t="s">
        <v>43</v>
      </c>
      <c r="N3247" s="16" t="s">
        <v>4884</v>
      </c>
      <c r="O3247" s="17" t="s">
        <v>346</v>
      </c>
      <c r="P3247" s="17" t="s">
        <v>305</v>
      </c>
      <c r="Q3247" s="17" t="s">
        <v>306</v>
      </c>
      <c r="R3247">
        <v>0</v>
      </c>
      <c r="S3247">
        <v>0</v>
      </c>
      <c r="T3247">
        <v>0</v>
      </c>
      <c r="U3247">
        <v>2476</v>
      </c>
      <c r="V3247">
        <v>43283</v>
      </c>
      <c r="W3247">
        <v>50829</v>
      </c>
      <c r="X3247">
        <v>98568</v>
      </c>
      <c r="Y3247">
        <v>52036</v>
      </c>
      <c r="Z3247">
        <v>87982</v>
      </c>
      <c r="AA3247">
        <v>79254</v>
      </c>
      <c r="AB3247">
        <v>64213</v>
      </c>
      <c r="AC3247">
        <v>105904</v>
      </c>
      <c r="AD3247">
        <v>38178</v>
      </c>
      <c r="AE3247">
        <v>36984</v>
      </c>
      <c r="AF3247">
        <v>81808</v>
      </c>
      <c r="AG3247" s="19">
        <v>8000</v>
      </c>
      <c r="AH3247">
        <v>29862</v>
      </c>
      <c r="AI3247">
        <v>38000</v>
      </c>
      <c r="AJ3247">
        <v>41000</v>
      </c>
      <c r="AK3247">
        <v>45456</v>
      </c>
      <c r="AL3247">
        <v>42650</v>
      </c>
      <c r="AM3247">
        <v>2000</v>
      </c>
      <c r="AN3247">
        <v>0</v>
      </c>
      <c r="AO3247">
        <v>0</v>
      </c>
      <c r="AP3247">
        <v>0</v>
      </c>
      <c r="AQ3247">
        <v>0</v>
      </c>
      <c r="AR3247">
        <v>0</v>
      </c>
      <c r="AS3247">
        <v>0</v>
      </c>
      <c r="AT3247">
        <v>0</v>
      </c>
      <c r="AU3247">
        <v>0</v>
      </c>
      <c r="AV3247">
        <v>-109</v>
      </c>
      <c r="AW3247">
        <v>0</v>
      </c>
      <c r="AX3247">
        <v>0</v>
      </c>
      <c r="AY3247">
        <v>0</v>
      </c>
      <c r="AZ3247">
        <v>0</v>
      </c>
      <c r="BA3247">
        <v>0</v>
      </c>
      <c r="BB3247">
        <v>0</v>
      </c>
      <c r="BC3247">
        <v>0</v>
      </c>
      <c r="BD3247">
        <v>0</v>
      </c>
      <c r="BE3247">
        <v>0</v>
      </c>
      <c r="BF3247">
        <v>0</v>
      </c>
      <c r="BG3247">
        <v>0</v>
      </c>
      <c r="BH3247">
        <v>0</v>
      </c>
      <c r="BI3247">
        <v>0</v>
      </c>
      <c r="BJ3247">
        <v>0</v>
      </c>
      <c r="BK3247">
        <v>0</v>
      </c>
      <c r="BL3247">
        <v>0</v>
      </c>
      <c r="BM3247">
        <v>0</v>
      </c>
      <c r="BN3247">
        <v>0</v>
      </c>
      <c r="BO3247">
        <v>0</v>
      </c>
      <c r="BP3247">
        <v>0</v>
      </c>
      <c r="BQ3247">
        <v>0</v>
      </c>
      <c r="BR3247">
        <v>0</v>
      </c>
      <c r="BS3247">
        <v>0</v>
      </c>
      <c r="BT3247">
        <v>0</v>
      </c>
      <c r="BU3247">
        <v>0</v>
      </c>
      <c r="BV3247">
        <v>0</v>
      </c>
      <c r="BW3247">
        <v>0</v>
      </c>
      <c r="BX3247">
        <v>0</v>
      </c>
      <c r="BY3247">
        <v>0</v>
      </c>
      <c r="BZ3247">
        <v>0</v>
      </c>
      <c r="CA3247">
        <v>0</v>
      </c>
      <c r="CB3247">
        <v>0</v>
      </c>
      <c r="CC3247">
        <v>0</v>
      </c>
      <c r="CD3247">
        <v>0</v>
      </c>
      <c r="CE3247">
        <v>0</v>
      </c>
    </row>
    <row r="3248" spans="1:83" x14ac:dyDescent="0.35">
      <c r="A3248" s="9" t="str">
        <f t="shared" si="50"/>
        <v>0500.506.81</v>
      </c>
      <c r="B3248" s="52" t="str">
        <f>+IF(MATCH(A3248,List!H$10:H$145,0),"Targeted")</f>
        <v>Targeted</v>
      </c>
      <c r="C3248" s="65"/>
      <c r="D3248" s="151" t="s">
        <v>7700</v>
      </c>
      <c r="E3248" s="16" t="s">
        <v>4908</v>
      </c>
      <c r="F3248" s="16" t="s">
        <v>4909</v>
      </c>
      <c r="G3248" s="16" t="s">
        <v>298</v>
      </c>
      <c r="H3248" s="16" t="s">
        <v>4910</v>
      </c>
      <c r="I3248" s="16" t="s">
        <v>47</v>
      </c>
      <c r="J3248" s="16" t="s">
        <v>46</v>
      </c>
      <c r="K3248" s="17" t="s">
        <v>48</v>
      </c>
      <c r="L3248" s="18" t="s">
        <v>4550</v>
      </c>
      <c r="M3248" s="195" t="s">
        <v>43</v>
      </c>
      <c r="N3248" s="16" t="s">
        <v>4884</v>
      </c>
      <c r="O3248" s="17" t="s">
        <v>346</v>
      </c>
      <c r="P3248" s="17" t="s">
        <v>524</v>
      </c>
      <c r="Q3248" s="17" t="s">
        <v>306</v>
      </c>
      <c r="R3248">
        <v>0</v>
      </c>
      <c r="S3248">
        <v>0</v>
      </c>
      <c r="T3248">
        <v>0</v>
      </c>
      <c r="U3248">
        <v>41100</v>
      </c>
      <c r="V3248">
        <v>228800</v>
      </c>
      <c r="W3248">
        <v>374800</v>
      </c>
      <c r="X3248">
        <v>526400</v>
      </c>
      <c r="Y3248">
        <v>615000</v>
      </c>
      <c r="Z3248">
        <v>647800</v>
      </c>
      <c r="AA3248">
        <v>714732</v>
      </c>
      <c r="AB3248">
        <v>708370</v>
      </c>
      <c r="AC3248">
        <v>676427</v>
      </c>
      <c r="AD3248">
        <v>621729</v>
      </c>
      <c r="AE3248">
        <v>492951</v>
      </c>
      <c r="AF3248">
        <v>380496</v>
      </c>
      <c r="AG3248" s="19">
        <v>115727</v>
      </c>
      <c r="AH3248">
        <v>499081</v>
      </c>
      <c r="AI3248">
        <v>536818</v>
      </c>
      <c r="AJ3248">
        <v>552913</v>
      </c>
      <c r="AK3248">
        <v>546864</v>
      </c>
      <c r="AL3248">
        <v>576018</v>
      </c>
      <c r="AM3248">
        <v>131075</v>
      </c>
      <c r="AN3248">
        <v>-18031</v>
      </c>
      <c r="AO3248">
        <v>-11620</v>
      </c>
      <c r="AP3248">
        <v>-1183</v>
      </c>
      <c r="AQ3248">
        <v>-2177</v>
      </c>
      <c r="AR3248">
        <v>-2520</v>
      </c>
      <c r="AS3248">
        <v>-280</v>
      </c>
      <c r="AT3248">
        <v>-682</v>
      </c>
      <c r="AU3248">
        <v>-1202</v>
      </c>
      <c r="AV3248">
        <v>0</v>
      </c>
      <c r="AW3248">
        <v>0</v>
      </c>
      <c r="AX3248">
        <v>0</v>
      </c>
      <c r="AY3248">
        <v>0</v>
      </c>
      <c r="AZ3248">
        <v>0</v>
      </c>
      <c r="BA3248">
        <v>0</v>
      </c>
      <c r="BB3248">
        <v>0</v>
      </c>
      <c r="BC3248">
        <v>0</v>
      </c>
      <c r="BD3248">
        <v>0</v>
      </c>
      <c r="BE3248">
        <v>0</v>
      </c>
      <c r="BF3248">
        <v>0</v>
      </c>
      <c r="BG3248">
        <v>0</v>
      </c>
      <c r="BH3248">
        <v>0</v>
      </c>
      <c r="BI3248">
        <v>0</v>
      </c>
      <c r="BJ3248">
        <v>0</v>
      </c>
      <c r="BK3248">
        <v>0</v>
      </c>
      <c r="BL3248">
        <v>0</v>
      </c>
      <c r="BM3248">
        <v>0</v>
      </c>
      <c r="BN3248">
        <v>0</v>
      </c>
      <c r="BO3248">
        <v>0</v>
      </c>
      <c r="BP3248">
        <v>0</v>
      </c>
      <c r="BQ3248">
        <v>0</v>
      </c>
      <c r="BR3248">
        <v>0</v>
      </c>
      <c r="BS3248">
        <v>0</v>
      </c>
      <c r="BT3248">
        <v>0</v>
      </c>
      <c r="BU3248">
        <v>0</v>
      </c>
      <c r="BV3248">
        <v>0</v>
      </c>
      <c r="BW3248">
        <v>0</v>
      </c>
      <c r="BX3248">
        <v>0</v>
      </c>
      <c r="BY3248">
        <v>0</v>
      </c>
      <c r="BZ3248">
        <v>0</v>
      </c>
      <c r="CA3248">
        <v>0</v>
      </c>
      <c r="CB3248">
        <v>0</v>
      </c>
      <c r="CC3248">
        <v>0</v>
      </c>
      <c r="CD3248">
        <v>0</v>
      </c>
      <c r="CE3248">
        <v>0</v>
      </c>
    </row>
    <row r="3249" spans="1:83" x14ac:dyDescent="0.35">
      <c r="A3249" s="9" t="str">
        <f t="shared" si="50"/>
        <v>1790.506.20</v>
      </c>
      <c r="B3249" s="52" t="e">
        <f>+IF(MATCH(A3249,List!H$10:H$145,0),"Targeted")</f>
        <v>#N/A</v>
      </c>
      <c r="C3249" s="65"/>
      <c r="D3249" s="151" t="s">
        <v>7700</v>
      </c>
      <c r="E3249" s="16" t="s">
        <v>4594</v>
      </c>
      <c r="F3249" s="16" t="s">
        <v>4595</v>
      </c>
      <c r="G3249" s="16" t="s">
        <v>519</v>
      </c>
      <c r="H3249" s="16" t="s">
        <v>4911</v>
      </c>
      <c r="I3249" s="16" t="s">
        <v>4912</v>
      </c>
      <c r="J3249" s="16" t="s">
        <v>4913</v>
      </c>
      <c r="K3249" s="17" t="s">
        <v>63</v>
      </c>
      <c r="L3249" s="18" t="s">
        <v>4550</v>
      </c>
      <c r="M3249" s="195" t="s">
        <v>43</v>
      </c>
      <c r="N3249" s="16" t="s">
        <v>4884</v>
      </c>
      <c r="O3249" s="17" t="s">
        <v>346</v>
      </c>
      <c r="P3249" s="17" t="s">
        <v>524</v>
      </c>
      <c r="Q3249" s="17" t="s">
        <v>306</v>
      </c>
      <c r="R3249">
        <v>0</v>
      </c>
      <c r="S3249">
        <v>0</v>
      </c>
      <c r="T3249">
        <v>0</v>
      </c>
      <c r="U3249">
        <v>0</v>
      </c>
      <c r="V3249">
        <v>0</v>
      </c>
      <c r="W3249">
        <v>0</v>
      </c>
      <c r="X3249">
        <v>0</v>
      </c>
      <c r="Y3249">
        <v>0</v>
      </c>
      <c r="Z3249">
        <v>0</v>
      </c>
      <c r="AA3249">
        <v>0</v>
      </c>
      <c r="AB3249">
        <v>0</v>
      </c>
      <c r="AC3249">
        <v>0</v>
      </c>
      <c r="AD3249">
        <v>0</v>
      </c>
      <c r="AE3249">
        <v>0</v>
      </c>
      <c r="AF3249">
        <v>0</v>
      </c>
      <c r="AG3249" s="19">
        <v>0</v>
      </c>
      <c r="AH3249">
        <v>0</v>
      </c>
      <c r="AI3249">
        <v>0</v>
      </c>
      <c r="AJ3249">
        <v>0</v>
      </c>
      <c r="AK3249">
        <v>0</v>
      </c>
      <c r="AL3249">
        <v>0</v>
      </c>
      <c r="AM3249">
        <v>0</v>
      </c>
      <c r="AN3249">
        <v>0</v>
      </c>
      <c r="AO3249">
        <v>0</v>
      </c>
      <c r="AP3249">
        <v>0</v>
      </c>
      <c r="AQ3249">
        <v>0</v>
      </c>
      <c r="AR3249">
        <v>0</v>
      </c>
      <c r="AS3249">
        <v>0</v>
      </c>
      <c r="AT3249">
        <v>0</v>
      </c>
      <c r="AU3249">
        <v>0</v>
      </c>
      <c r="AV3249">
        <v>0</v>
      </c>
      <c r="AW3249">
        <v>0</v>
      </c>
      <c r="AX3249">
        <v>0</v>
      </c>
      <c r="AY3249">
        <v>0</v>
      </c>
      <c r="AZ3249">
        <v>0</v>
      </c>
      <c r="BA3249">
        <v>0</v>
      </c>
      <c r="BB3249">
        <v>0</v>
      </c>
      <c r="BC3249">
        <v>0</v>
      </c>
      <c r="BD3249">
        <v>0</v>
      </c>
      <c r="BE3249">
        <v>0</v>
      </c>
      <c r="BF3249">
        <v>0</v>
      </c>
      <c r="BG3249">
        <v>0</v>
      </c>
      <c r="BH3249">
        <v>1000</v>
      </c>
      <c r="BI3249">
        <v>0</v>
      </c>
      <c r="BJ3249">
        <v>0</v>
      </c>
      <c r="BK3249">
        <v>0</v>
      </c>
      <c r="BL3249">
        <v>0</v>
      </c>
      <c r="BM3249">
        <v>0</v>
      </c>
      <c r="BN3249">
        <v>0</v>
      </c>
      <c r="BO3249">
        <v>0</v>
      </c>
      <c r="BP3249">
        <v>0</v>
      </c>
      <c r="BQ3249">
        <v>0</v>
      </c>
      <c r="BR3249">
        <v>0</v>
      </c>
      <c r="BS3249">
        <v>0</v>
      </c>
      <c r="BT3249">
        <v>0</v>
      </c>
      <c r="BU3249">
        <v>0</v>
      </c>
      <c r="BV3249">
        <v>0</v>
      </c>
      <c r="BW3249">
        <v>0</v>
      </c>
      <c r="BX3249">
        <v>0</v>
      </c>
      <c r="BY3249">
        <v>0</v>
      </c>
      <c r="BZ3249">
        <v>0</v>
      </c>
      <c r="CA3249">
        <v>0</v>
      </c>
      <c r="CB3249">
        <v>0</v>
      </c>
      <c r="CC3249">
        <v>0</v>
      </c>
      <c r="CD3249">
        <v>0</v>
      </c>
      <c r="CE3249">
        <v>0</v>
      </c>
    </row>
    <row r="3250" spans="1:83" x14ac:dyDescent="0.35">
      <c r="A3250" s="9" t="str">
        <f t="shared" si="50"/>
        <v>2000.506.</v>
      </c>
      <c r="B3250" s="52" t="e">
        <f>+IF(MATCH(A3250,List!H$10:H$145,0),"Targeted")</f>
        <v>#N/A</v>
      </c>
      <c r="C3250" s="65"/>
      <c r="D3250" s="151" t="s">
        <v>7700</v>
      </c>
      <c r="E3250" s="16" t="s">
        <v>4914</v>
      </c>
      <c r="F3250" s="16" t="s">
        <v>4915</v>
      </c>
      <c r="G3250" s="16" t="s">
        <v>298</v>
      </c>
      <c r="H3250" s="16" t="s">
        <v>4915</v>
      </c>
      <c r="I3250" s="16" t="s">
        <v>4873</v>
      </c>
      <c r="J3250" s="16" t="s">
        <v>1055</v>
      </c>
      <c r="K3250" s="17" t="s">
        <v>299</v>
      </c>
      <c r="L3250" s="18" t="s">
        <v>4550</v>
      </c>
      <c r="M3250" s="195" t="s">
        <v>43</v>
      </c>
      <c r="N3250" s="16" t="s">
        <v>4884</v>
      </c>
      <c r="O3250" s="17" t="s">
        <v>346</v>
      </c>
      <c r="P3250" s="17" t="s">
        <v>305</v>
      </c>
      <c r="Q3250" s="17" t="s">
        <v>306</v>
      </c>
      <c r="R3250">
        <v>0</v>
      </c>
      <c r="S3250">
        <v>0</v>
      </c>
      <c r="T3250">
        <v>0</v>
      </c>
      <c r="U3250">
        <v>0</v>
      </c>
      <c r="V3250">
        <v>0</v>
      </c>
      <c r="W3250">
        <v>0</v>
      </c>
      <c r="X3250">
        <v>0</v>
      </c>
      <c r="Y3250">
        <v>0</v>
      </c>
      <c r="Z3250">
        <v>0</v>
      </c>
      <c r="AA3250">
        <v>0</v>
      </c>
      <c r="AB3250">
        <v>0</v>
      </c>
      <c r="AC3250">
        <v>0</v>
      </c>
      <c r="AD3250">
        <v>0</v>
      </c>
      <c r="AE3250">
        <v>0</v>
      </c>
      <c r="AF3250">
        <v>0</v>
      </c>
      <c r="AG3250" s="19">
        <v>0</v>
      </c>
      <c r="AH3250">
        <v>0</v>
      </c>
      <c r="AI3250">
        <v>0</v>
      </c>
      <c r="AJ3250">
        <v>50</v>
      </c>
      <c r="AK3250">
        <v>624</v>
      </c>
      <c r="AL3250">
        <v>-14</v>
      </c>
      <c r="AM3250">
        <v>8</v>
      </c>
      <c r="AN3250">
        <v>0</v>
      </c>
      <c r="AO3250">
        <v>0</v>
      </c>
      <c r="AP3250">
        <v>0</v>
      </c>
      <c r="AQ3250">
        <v>0</v>
      </c>
      <c r="AR3250">
        <v>0</v>
      </c>
      <c r="AS3250">
        <v>0</v>
      </c>
      <c r="AT3250">
        <v>0</v>
      </c>
      <c r="AU3250">
        <v>0</v>
      </c>
      <c r="AV3250">
        <v>0</v>
      </c>
      <c r="AW3250">
        <v>0</v>
      </c>
      <c r="AX3250">
        <v>0</v>
      </c>
      <c r="AY3250">
        <v>0</v>
      </c>
      <c r="AZ3250">
        <v>0</v>
      </c>
      <c r="BA3250">
        <v>0</v>
      </c>
      <c r="BB3250">
        <v>0</v>
      </c>
      <c r="BC3250">
        <v>0</v>
      </c>
      <c r="BD3250">
        <v>0</v>
      </c>
      <c r="BE3250">
        <v>0</v>
      </c>
      <c r="BF3250">
        <v>0</v>
      </c>
      <c r="BG3250">
        <v>0</v>
      </c>
      <c r="BH3250">
        <v>0</v>
      </c>
      <c r="BI3250">
        <v>0</v>
      </c>
      <c r="BJ3250">
        <v>0</v>
      </c>
      <c r="BK3250">
        <v>0</v>
      </c>
      <c r="BL3250">
        <v>0</v>
      </c>
      <c r="BM3250">
        <v>0</v>
      </c>
      <c r="BN3250">
        <v>0</v>
      </c>
      <c r="BO3250">
        <v>0</v>
      </c>
      <c r="BP3250">
        <v>0</v>
      </c>
      <c r="BQ3250">
        <v>0</v>
      </c>
      <c r="BR3250">
        <v>0</v>
      </c>
      <c r="BS3250">
        <v>0</v>
      </c>
      <c r="BT3250">
        <v>0</v>
      </c>
      <c r="BU3250">
        <v>0</v>
      </c>
      <c r="BV3250">
        <v>0</v>
      </c>
      <c r="BW3250">
        <v>0</v>
      </c>
      <c r="BX3250">
        <v>0</v>
      </c>
      <c r="BY3250">
        <v>0</v>
      </c>
      <c r="BZ3250">
        <v>0</v>
      </c>
      <c r="CA3250">
        <v>0</v>
      </c>
      <c r="CB3250">
        <v>0</v>
      </c>
      <c r="CC3250">
        <v>0</v>
      </c>
      <c r="CD3250">
        <v>0</v>
      </c>
      <c r="CE3250">
        <v>0</v>
      </c>
    </row>
    <row r="3251" spans="1:83" x14ac:dyDescent="0.35">
      <c r="A3251" s="9" t="str">
        <f t="shared" si="50"/>
        <v>8072.506.</v>
      </c>
      <c r="B3251" s="52" t="e">
        <f>+IF(MATCH(A3251,List!H$10:H$145,0),"Targeted")</f>
        <v>#N/A</v>
      </c>
      <c r="C3251" s="65"/>
      <c r="D3251" s="151"/>
      <c r="E3251" s="16" t="s">
        <v>4914</v>
      </c>
      <c r="F3251" s="16" t="s">
        <v>4915</v>
      </c>
      <c r="G3251" s="16" t="s">
        <v>298</v>
      </c>
      <c r="H3251" s="16" t="s">
        <v>4915</v>
      </c>
      <c r="I3251" s="16" t="s">
        <v>3693</v>
      </c>
      <c r="J3251" s="16" t="s">
        <v>4747</v>
      </c>
      <c r="K3251" s="17" t="s">
        <v>299</v>
      </c>
      <c r="L3251" s="18" t="s">
        <v>4550</v>
      </c>
      <c r="M3251" s="195" t="s">
        <v>43</v>
      </c>
      <c r="N3251" s="16" t="s">
        <v>4884</v>
      </c>
      <c r="O3251" s="17" t="s">
        <v>304</v>
      </c>
      <c r="P3251" s="17" t="s">
        <v>305</v>
      </c>
      <c r="Q3251" s="17" t="s">
        <v>306</v>
      </c>
      <c r="R3251">
        <v>0</v>
      </c>
      <c r="S3251">
        <v>0</v>
      </c>
      <c r="T3251">
        <v>0</v>
      </c>
      <c r="U3251">
        <v>0</v>
      </c>
      <c r="V3251">
        <v>0</v>
      </c>
      <c r="W3251">
        <v>0</v>
      </c>
      <c r="X3251">
        <v>0</v>
      </c>
      <c r="Y3251">
        <v>0</v>
      </c>
      <c r="Z3251">
        <v>0</v>
      </c>
      <c r="AA3251">
        <v>0</v>
      </c>
      <c r="AB3251">
        <v>0</v>
      </c>
      <c r="AC3251">
        <v>0</v>
      </c>
      <c r="AD3251">
        <v>0</v>
      </c>
      <c r="AE3251">
        <v>0</v>
      </c>
      <c r="AF3251">
        <v>0</v>
      </c>
      <c r="AG3251" s="19">
        <v>0</v>
      </c>
      <c r="AH3251">
        <v>0</v>
      </c>
      <c r="AI3251">
        <v>0</v>
      </c>
      <c r="AJ3251">
        <v>-57</v>
      </c>
      <c r="AK3251">
        <v>47</v>
      </c>
      <c r="AL3251">
        <v>0</v>
      </c>
      <c r="AM3251">
        <v>0</v>
      </c>
      <c r="AN3251">
        <v>0</v>
      </c>
      <c r="AO3251">
        <v>0</v>
      </c>
      <c r="AP3251">
        <v>0</v>
      </c>
      <c r="AQ3251">
        <v>0</v>
      </c>
      <c r="AR3251">
        <v>0</v>
      </c>
      <c r="AS3251">
        <v>0</v>
      </c>
      <c r="AT3251">
        <v>0</v>
      </c>
      <c r="AU3251">
        <v>0</v>
      </c>
      <c r="AV3251">
        <v>0</v>
      </c>
      <c r="AW3251">
        <v>0</v>
      </c>
      <c r="AX3251">
        <v>0</v>
      </c>
      <c r="AY3251">
        <v>0</v>
      </c>
      <c r="AZ3251">
        <v>0</v>
      </c>
      <c r="BA3251">
        <v>0</v>
      </c>
      <c r="BB3251">
        <v>0</v>
      </c>
      <c r="BC3251">
        <v>0</v>
      </c>
      <c r="BD3251">
        <v>0</v>
      </c>
      <c r="BE3251">
        <v>0</v>
      </c>
      <c r="BF3251">
        <v>0</v>
      </c>
      <c r="BG3251">
        <v>0</v>
      </c>
      <c r="BH3251">
        <v>0</v>
      </c>
      <c r="BI3251">
        <v>0</v>
      </c>
      <c r="BJ3251">
        <v>0</v>
      </c>
      <c r="BK3251">
        <v>0</v>
      </c>
      <c r="BL3251">
        <v>0</v>
      </c>
      <c r="BM3251">
        <v>0</v>
      </c>
      <c r="BN3251">
        <v>0</v>
      </c>
      <c r="BO3251">
        <v>0</v>
      </c>
      <c r="BP3251">
        <v>0</v>
      </c>
      <c r="BQ3251">
        <v>0</v>
      </c>
      <c r="BR3251">
        <v>0</v>
      </c>
      <c r="BS3251">
        <v>0</v>
      </c>
      <c r="BT3251">
        <v>0</v>
      </c>
      <c r="BU3251">
        <v>0</v>
      </c>
      <c r="BV3251">
        <v>0</v>
      </c>
      <c r="BW3251">
        <v>0</v>
      </c>
      <c r="BX3251" s="10">
        <v>0</v>
      </c>
      <c r="BY3251">
        <v>0</v>
      </c>
      <c r="BZ3251">
        <v>0</v>
      </c>
      <c r="CA3251">
        <v>0</v>
      </c>
      <c r="CB3251">
        <v>0</v>
      </c>
      <c r="CC3251">
        <v>0</v>
      </c>
      <c r="CD3251">
        <v>0</v>
      </c>
      <c r="CE3251">
        <v>0</v>
      </c>
    </row>
    <row r="3252" spans="1:83" x14ac:dyDescent="0.35">
      <c r="A3252" s="9" t="str">
        <f t="shared" si="50"/>
        <v>3500.506.95</v>
      </c>
      <c r="B3252" s="52" t="e">
        <f>+IF(MATCH(A3252,List!H$10:H$145,0),"Targeted")</f>
        <v>#N/A</v>
      </c>
      <c r="C3252" s="65"/>
      <c r="D3252" s="151" t="s">
        <v>7700</v>
      </c>
      <c r="E3252" s="16" t="s">
        <v>4916</v>
      </c>
      <c r="F3252" s="16" t="s">
        <v>4917</v>
      </c>
      <c r="G3252" s="16" t="s">
        <v>298</v>
      </c>
      <c r="H3252" s="16" t="s">
        <v>4917</v>
      </c>
      <c r="I3252" s="16" t="s">
        <v>511</v>
      </c>
      <c r="J3252" s="16" t="s">
        <v>918</v>
      </c>
      <c r="K3252" s="17" t="s">
        <v>245</v>
      </c>
      <c r="L3252" s="18" t="s">
        <v>4550</v>
      </c>
      <c r="M3252" s="195" t="s">
        <v>43</v>
      </c>
      <c r="N3252" s="16" t="s">
        <v>4884</v>
      </c>
      <c r="O3252" s="17" t="s">
        <v>346</v>
      </c>
      <c r="P3252" s="17" t="s">
        <v>305</v>
      </c>
      <c r="Q3252" s="17" t="s">
        <v>306</v>
      </c>
      <c r="R3252">
        <v>0</v>
      </c>
      <c r="S3252">
        <v>0</v>
      </c>
      <c r="T3252">
        <v>0</v>
      </c>
      <c r="U3252">
        <v>0</v>
      </c>
      <c r="V3252">
        <v>0</v>
      </c>
      <c r="W3252">
        <v>0</v>
      </c>
      <c r="X3252">
        <v>0</v>
      </c>
      <c r="Y3252">
        <v>0</v>
      </c>
      <c r="Z3252">
        <v>0</v>
      </c>
      <c r="AA3252">
        <v>0</v>
      </c>
      <c r="AB3252">
        <v>0</v>
      </c>
      <c r="AC3252">
        <v>0</v>
      </c>
      <c r="AD3252">
        <v>0</v>
      </c>
      <c r="AE3252">
        <v>0</v>
      </c>
      <c r="AF3252">
        <v>0</v>
      </c>
      <c r="AG3252" s="19">
        <v>0</v>
      </c>
      <c r="AH3252">
        <v>0</v>
      </c>
      <c r="AI3252">
        <v>0</v>
      </c>
      <c r="AJ3252">
        <v>0</v>
      </c>
      <c r="AK3252">
        <v>0</v>
      </c>
      <c r="AL3252">
        <v>0</v>
      </c>
      <c r="AM3252">
        <v>0</v>
      </c>
      <c r="AN3252">
        <v>0</v>
      </c>
      <c r="AO3252">
        <v>268</v>
      </c>
      <c r="AP3252">
        <v>727</v>
      </c>
      <c r="AQ3252">
        <v>683</v>
      </c>
      <c r="AR3252">
        <v>793</v>
      </c>
      <c r="AS3252">
        <v>956</v>
      </c>
      <c r="AT3252">
        <v>1011</v>
      </c>
      <c r="AU3252">
        <v>1396</v>
      </c>
      <c r="AV3252">
        <v>719</v>
      </c>
      <c r="AW3252">
        <v>2173</v>
      </c>
      <c r="AX3252">
        <v>1544</v>
      </c>
      <c r="AY3252">
        <v>1399</v>
      </c>
      <c r="AZ3252">
        <v>2000</v>
      </c>
      <c r="BA3252">
        <v>2000</v>
      </c>
      <c r="BB3252">
        <v>2000</v>
      </c>
      <c r="BC3252">
        <v>3000</v>
      </c>
      <c r="BD3252">
        <v>2000</v>
      </c>
      <c r="BE3252">
        <v>3000</v>
      </c>
      <c r="BF3252">
        <v>3000</v>
      </c>
      <c r="BG3252">
        <v>3000</v>
      </c>
      <c r="BH3252">
        <v>3000</v>
      </c>
      <c r="BI3252">
        <v>3000</v>
      </c>
      <c r="BJ3252">
        <v>3000</v>
      </c>
      <c r="BK3252">
        <v>3000</v>
      </c>
      <c r="BL3252">
        <v>4000</v>
      </c>
      <c r="BM3252">
        <v>3000</v>
      </c>
      <c r="BN3252">
        <v>3000</v>
      </c>
      <c r="BO3252">
        <v>3000</v>
      </c>
      <c r="BP3252">
        <v>4000</v>
      </c>
      <c r="BQ3252">
        <v>3000</v>
      </c>
      <c r="BR3252">
        <v>3000</v>
      </c>
      <c r="BS3252">
        <v>2000</v>
      </c>
      <c r="BT3252">
        <v>4000</v>
      </c>
      <c r="BU3252">
        <v>3000</v>
      </c>
      <c r="BV3252">
        <v>4000</v>
      </c>
      <c r="BW3252">
        <v>3000</v>
      </c>
      <c r="BX3252">
        <v>3000</v>
      </c>
      <c r="BY3252">
        <v>3000</v>
      </c>
      <c r="BZ3252">
        <v>3000</v>
      </c>
      <c r="CA3252">
        <v>4000</v>
      </c>
      <c r="CB3252">
        <v>4000</v>
      </c>
      <c r="CC3252">
        <v>4000</v>
      </c>
      <c r="CD3252">
        <v>4000</v>
      </c>
      <c r="CE3252">
        <v>4000</v>
      </c>
    </row>
    <row r="3253" spans="1:83" x14ac:dyDescent="0.35">
      <c r="A3253" s="9" t="str">
        <f t="shared" si="50"/>
        <v>8077.506.95</v>
      </c>
      <c r="B3253" s="52" t="e">
        <f>+IF(MATCH(A3253,List!H$10:H$145,0),"Targeted")</f>
        <v>#N/A</v>
      </c>
      <c r="C3253" s="65"/>
      <c r="D3253" s="151"/>
      <c r="E3253" s="16" t="s">
        <v>4916</v>
      </c>
      <c r="F3253" s="16" t="s">
        <v>4917</v>
      </c>
      <c r="G3253" s="16" t="s">
        <v>298</v>
      </c>
      <c r="H3253" s="16" t="s">
        <v>4917</v>
      </c>
      <c r="I3253" s="16" t="s">
        <v>4918</v>
      </c>
      <c r="J3253" s="16" t="s">
        <v>1482</v>
      </c>
      <c r="K3253" s="17" t="s">
        <v>245</v>
      </c>
      <c r="L3253" s="18" t="s">
        <v>4550</v>
      </c>
      <c r="M3253" s="195" t="s">
        <v>43</v>
      </c>
      <c r="N3253" s="16" t="s">
        <v>4884</v>
      </c>
      <c r="O3253" s="17" t="s">
        <v>304</v>
      </c>
      <c r="P3253" s="17" t="s">
        <v>305</v>
      </c>
      <c r="Q3253" s="17" t="s">
        <v>306</v>
      </c>
      <c r="R3253">
        <v>0</v>
      </c>
      <c r="S3253">
        <v>0</v>
      </c>
      <c r="T3253">
        <v>0</v>
      </c>
      <c r="U3253">
        <v>0</v>
      </c>
      <c r="V3253">
        <v>0</v>
      </c>
      <c r="W3253">
        <v>0</v>
      </c>
      <c r="X3253">
        <v>0</v>
      </c>
      <c r="Y3253">
        <v>0</v>
      </c>
      <c r="Z3253">
        <v>0</v>
      </c>
      <c r="AA3253">
        <v>0</v>
      </c>
      <c r="AB3253">
        <v>0</v>
      </c>
      <c r="AC3253">
        <v>0</v>
      </c>
      <c r="AD3253">
        <v>0</v>
      </c>
      <c r="AE3253">
        <v>0</v>
      </c>
      <c r="AF3253">
        <v>0</v>
      </c>
      <c r="AG3253" s="19">
        <v>0</v>
      </c>
      <c r="AH3253">
        <v>0</v>
      </c>
      <c r="AI3253">
        <v>0</v>
      </c>
      <c r="AJ3253">
        <v>0</v>
      </c>
      <c r="AK3253">
        <v>0</v>
      </c>
      <c r="AL3253">
        <v>0</v>
      </c>
      <c r="AM3253">
        <v>0</v>
      </c>
      <c r="AN3253">
        <v>0</v>
      </c>
      <c r="AO3253">
        <v>0</v>
      </c>
      <c r="AP3253">
        <v>-2</v>
      </c>
      <c r="AQ3253">
        <v>1</v>
      </c>
      <c r="AR3253">
        <v>2</v>
      </c>
      <c r="AS3253">
        <v>2</v>
      </c>
      <c r="AT3253">
        <v>9</v>
      </c>
      <c r="AU3253">
        <v>6</v>
      </c>
      <c r="AV3253">
        <v>5</v>
      </c>
      <c r="AW3253">
        <v>123</v>
      </c>
      <c r="AX3253">
        <v>11</v>
      </c>
      <c r="AY3253">
        <v>1</v>
      </c>
      <c r="AZ3253">
        <v>0</v>
      </c>
      <c r="BA3253">
        <v>0</v>
      </c>
      <c r="BB3253">
        <v>0</v>
      </c>
      <c r="BC3253">
        <v>0</v>
      </c>
      <c r="BD3253">
        <v>0</v>
      </c>
      <c r="BE3253">
        <v>0</v>
      </c>
      <c r="BF3253">
        <v>0</v>
      </c>
      <c r="BG3253">
        <v>0</v>
      </c>
      <c r="BH3253">
        <v>0</v>
      </c>
      <c r="BI3253">
        <v>0</v>
      </c>
      <c r="BJ3253">
        <v>0</v>
      </c>
      <c r="BK3253">
        <v>0</v>
      </c>
      <c r="BL3253">
        <v>0</v>
      </c>
      <c r="BM3253">
        <v>0</v>
      </c>
      <c r="BN3253">
        <v>0</v>
      </c>
      <c r="BO3253">
        <v>0</v>
      </c>
      <c r="BP3253">
        <v>0</v>
      </c>
      <c r="BQ3253">
        <v>0</v>
      </c>
      <c r="BR3253">
        <v>0</v>
      </c>
      <c r="BS3253">
        <v>0</v>
      </c>
      <c r="BT3253">
        <v>0</v>
      </c>
      <c r="BU3253">
        <v>0</v>
      </c>
      <c r="BV3253">
        <v>0</v>
      </c>
      <c r="BW3253">
        <v>0</v>
      </c>
      <c r="BX3253" s="10">
        <v>0</v>
      </c>
      <c r="BY3253">
        <v>0</v>
      </c>
      <c r="BZ3253">
        <v>0</v>
      </c>
      <c r="CA3253">
        <v>0</v>
      </c>
      <c r="CB3253">
        <v>0</v>
      </c>
      <c r="CC3253">
        <v>0</v>
      </c>
      <c r="CD3253">
        <v>0</v>
      </c>
      <c r="CE3253">
        <v>0</v>
      </c>
    </row>
    <row r="3254" spans="1:83" x14ac:dyDescent="0.35">
      <c r="A3254" s="9" t="str">
        <f t="shared" si="50"/>
        <v>807710.506.95</v>
      </c>
      <c r="B3254" s="52" t="e">
        <f>+IF(MATCH(A3254,List!H$10:H$145,0),"Targeted")</f>
        <v>#N/A</v>
      </c>
      <c r="C3254" s="65"/>
      <c r="D3254" s="151"/>
      <c r="E3254" s="16" t="s">
        <v>4916</v>
      </c>
      <c r="F3254" s="16" t="s">
        <v>4917</v>
      </c>
      <c r="G3254" s="16" t="s">
        <v>298</v>
      </c>
      <c r="H3254" s="16" t="s">
        <v>4917</v>
      </c>
      <c r="I3254" s="16" t="s">
        <v>4919</v>
      </c>
      <c r="J3254" s="16" t="s">
        <v>4920</v>
      </c>
      <c r="K3254" s="17" t="s">
        <v>245</v>
      </c>
      <c r="L3254" s="18" t="s">
        <v>4550</v>
      </c>
      <c r="M3254" s="195" t="s">
        <v>43</v>
      </c>
      <c r="N3254" s="16" t="s">
        <v>4884</v>
      </c>
      <c r="O3254" s="17" t="s">
        <v>304</v>
      </c>
      <c r="P3254" s="17" t="s">
        <v>305</v>
      </c>
      <c r="Q3254" s="17" t="s">
        <v>306</v>
      </c>
      <c r="R3254">
        <v>0</v>
      </c>
      <c r="S3254">
        <v>0</v>
      </c>
      <c r="T3254">
        <v>0</v>
      </c>
      <c r="U3254">
        <v>0</v>
      </c>
      <c r="V3254">
        <v>0</v>
      </c>
      <c r="W3254">
        <v>0</v>
      </c>
      <c r="X3254">
        <v>0</v>
      </c>
      <c r="Y3254">
        <v>0</v>
      </c>
      <c r="Z3254">
        <v>0</v>
      </c>
      <c r="AA3254">
        <v>0</v>
      </c>
      <c r="AB3254">
        <v>0</v>
      </c>
      <c r="AC3254">
        <v>0</v>
      </c>
      <c r="AD3254">
        <v>0</v>
      </c>
      <c r="AE3254">
        <v>0</v>
      </c>
      <c r="AF3254">
        <v>0</v>
      </c>
      <c r="AG3254" s="19">
        <v>0</v>
      </c>
      <c r="AH3254">
        <v>0</v>
      </c>
      <c r="AI3254">
        <v>0</v>
      </c>
      <c r="AJ3254">
        <v>0</v>
      </c>
      <c r="AK3254">
        <v>0</v>
      </c>
      <c r="AL3254">
        <v>0</v>
      </c>
      <c r="AM3254">
        <v>0</v>
      </c>
      <c r="AN3254">
        <v>0</v>
      </c>
      <c r="AO3254">
        <v>0</v>
      </c>
      <c r="AP3254">
        <v>0</v>
      </c>
      <c r="AQ3254">
        <v>0</v>
      </c>
      <c r="AR3254">
        <v>-1</v>
      </c>
      <c r="AS3254">
        <v>-1</v>
      </c>
      <c r="AT3254">
        <v>-12</v>
      </c>
      <c r="AU3254">
        <v>-4</v>
      </c>
      <c r="AV3254">
        <v>-8</v>
      </c>
      <c r="AW3254">
        <v>-129</v>
      </c>
      <c r="AX3254">
        <v>-5</v>
      </c>
      <c r="AY3254">
        <v>0</v>
      </c>
      <c r="AZ3254">
        <v>0</v>
      </c>
      <c r="BA3254">
        <v>0</v>
      </c>
      <c r="BB3254">
        <v>0</v>
      </c>
      <c r="BC3254">
        <v>0</v>
      </c>
      <c r="BD3254">
        <v>0</v>
      </c>
      <c r="BE3254">
        <v>0</v>
      </c>
      <c r="BF3254">
        <v>0</v>
      </c>
      <c r="BG3254">
        <v>0</v>
      </c>
      <c r="BH3254">
        <v>0</v>
      </c>
      <c r="BI3254">
        <v>0</v>
      </c>
      <c r="BJ3254">
        <v>0</v>
      </c>
      <c r="BK3254">
        <v>0</v>
      </c>
      <c r="BL3254">
        <v>0</v>
      </c>
      <c r="BM3254">
        <v>0</v>
      </c>
      <c r="BN3254">
        <v>0</v>
      </c>
      <c r="BO3254">
        <v>0</v>
      </c>
      <c r="BP3254">
        <v>0</v>
      </c>
      <c r="BQ3254">
        <v>0</v>
      </c>
      <c r="BR3254">
        <v>0</v>
      </c>
      <c r="BS3254">
        <v>0</v>
      </c>
      <c r="BT3254">
        <v>0</v>
      </c>
      <c r="BU3254">
        <v>0</v>
      </c>
      <c r="BV3254">
        <v>0</v>
      </c>
      <c r="BW3254">
        <v>0</v>
      </c>
      <c r="BX3254" s="10">
        <v>0</v>
      </c>
      <c r="BY3254">
        <v>0</v>
      </c>
      <c r="BZ3254">
        <v>0</v>
      </c>
      <c r="CA3254">
        <v>0</v>
      </c>
      <c r="CB3254">
        <v>0</v>
      </c>
      <c r="CC3254">
        <v>0</v>
      </c>
      <c r="CD3254">
        <v>0</v>
      </c>
      <c r="CE3254">
        <v>0</v>
      </c>
    </row>
    <row r="3255" spans="1:83" x14ac:dyDescent="0.35">
      <c r="A3255" s="9" t="str">
        <f t="shared" si="50"/>
        <v>0103.506.95</v>
      </c>
      <c r="B3255" s="52" t="e">
        <f>+IF(MATCH(A3255,List!H$10:H$145,0),"Targeted")</f>
        <v>#N/A</v>
      </c>
      <c r="C3255" s="65"/>
      <c r="D3255" s="151" t="s">
        <v>7700</v>
      </c>
      <c r="E3255" s="16" t="s">
        <v>4921</v>
      </c>
      <c r="F3255" s="16" t="s">
        <v>4922</v>
      </c>
      <c r="G3255" s="16" t="s">
        <v>298</v>
      </c>
      <c r="H3255" s="16" t="s">
        <v>4922</v>
      </c>
      <c r="I3255" s="16" t="s">
        <v>1652</v>
      </c>
      <c r="J3255" s="16" t="s">
        <v>4923</v>
      </c>
      <c r="K3255" s="17" t="s">
        <v>245</v>
      </c>
      <c r="L3255" s="18" t="s">
        <v>4550</v>
      </c>
      <c r="M3255" s="195" t="s">
        <v>43</v>
      </c>
      <c r="N3255" s="16" t="s">
        <v>4884</v>
      </c>
      <c r="O3255" s="17" t="s">
        <v>346</v>
      </c>
      <c r="P3255" s="17" t="s">
        <v>305</v>
      </c>
      <c r="Q3255" s="17" t="s">
        <v>306</v>
      </c>
      <c r="R3255">
        <v>0</v>
      </c>
      <c r="S3255">
        <v>0</v>
      </c>
      <c r="T3255">
        <v>0</v>
      </c>
      <c r="U3255">
        <v>0</v>
      </c>
      <c r="V3255">
        <v>0</v>
      </c>
      <c r="W3255">
        <v>0</v>
      </c>
      <c r="X3255">
        <v>0</v>
      </c>
      <c r="Y3255">
        <v>0</v>
      </c>
      <c r="Z3255">
        <v>0</v>
      </c>
      <c r="AA3255">
        <v>0</v>
      </c>
      <c r="AB3255">
        <v>51958</v>
      </c>
      <c r="AC3255">
        <v>78044</v>
      </c>
      <c r="AD3255">
        <v>85838</v>
      </c>
      <c r="AE3255">
        <v>91776</v>
      </c>
      <c r="AF3255">
        <v>107823</v>
      </c>
      <c r="AG3255" s="19">
        <v>24847</v>
      </c>
      <c r="AH3255">
        <v>109215</v>
      </c>
      <c r="AI3255">
        <v>113215</v>
      </c>
      <c r="AJ3255">
        <v>117344</v>
      </c>
      <c r="AK3255">
        <v>133193</v>
      </c>
      <c r="AL3255">
        <v>150310</v>
      </c>
      <c r="AM3255">
        <v>135434</v>
      </c>
      <c r="AN3255">
        <v>126160</v>
      </c>
      <c r="AO3255">
        <v>132947</v>
      </c>
      <c r="AP3255">
        <v>128767</v>
      </c>
      <c r="AQ3255">
        <v>154407</v>
      </c>
      <c r="AR3255">
        <v>158530</v>
      </c>
      <c r="AS3255">
        <v>153345</v>
      </c>
      <c r="AT3255">
        <v>162904</v>
      </c>
      <c r="AU3255">
        <v>169437</v>
      </c>
      <c r="AV3255">
        <v>191877</v>
      </c>
      <c r="AW3255">
        <v>192476</v>
      </c>
      <c r="AX3255">
        <v>165636</v>
      </c>
      <c r="AY3255">
        <v>127723</v>
      </c>
      <c r="AZ3255">
        <v>82000</v>
      </c>
      <c r="BA3255">
        <v>65000</v>
      </c>
      <c r="BB3255">
        <v>84000</v>
      </c>
      <c r="BC3255">
        <v>86000</v>
      </c>
      <c r="BD3255">
        <v>96000</v>
      </c>
      <c r="BE3255">
        <v>221000</v>
      </c>
      <c r="BF3255">
        <v>215000</v>
      </c>
      <c r="BG3255">
        <v>222000</v>
      </c>
      <c r="BH3255">
        <v>244000</v>
      </c>
      <c r="BI3255">
        <v>267000</v>
      </c>
      <c r="BJ3255">
        <v>236000</v>
      </c>
      <c r="BK3255">
        <v>175000</v>
      </c>
      <c r="BL3255">
        <v>169000</v>
      </c>
      <c r="BM3255">
        <v>92000</v>
      </c>
      <c r="BN3255">
        <v>4000</v>
      </c>
      <c r="BO3255">
        <v>0</v>
      </c>
      <c r="BP3255">
        <v>0</v>
      </c>
      <c r="BQ3255">
        <v>0</v>
      </c>
      <c r="BR3255">
        <v>0</v>
      </c>
      <c r="BS3255">
        <v>0</v>
      </c>
      <c r="BT3255">
        <v>0</v>
      </c>
      <c r="BU3255">
        <v>0</v>
      </c>
      <c r="BV3255">
        <v>0</v>
      </c>
      <c r="BW3255">
        <v>0</v>
      </c>
      <c r="BX3255">
        <v>0</v>
      </c>
      <c r="BY3255">
        <v>0</v>
      </c>
      <c r="BZ3255">
        <v>0</v>
      </c>
      <c r="CA3255">
        <v>0</v>
      </c>
      <c r="CB3255">
        <v>0</v>
      </c>
      <c r="CC3255">
        <v>0</v>
      </c>
      <c r="CD3255">
        <v>0</v>
      </c>
      <c r="CE3255">
        <v>0</v>
      </c>
    </row>
    <row r="3256" spans="1:83" x14ac:dyDescent="0.35">
      <c r="A3256" s="9" t="str">
        <f t="shared" si="50"/>
        <v>0103.506.95</v>
      </c>
      <c r="B3256" s="52" t="e">
        <f>+IF(MATCH(A3256,List!H$10:H$145,0),"Targeted")</f>
        <v>#N/A</v>
      </c>
      <c r="C3256" s="65"/>
      <c r="D3256" s="151" t="s">
        <v>7700</v>
      </c>
      <c r="E3256" s="16" t="s">
        <v>4921</v>
      </c>
      <c r="F3256" s="16" t="s">
        <v>4922</v>
      </c>
      <c r="G3256" s="16" t="s">
        <v>298</v>
      </c>
      <c r="H3256" s="16" t="s">
        <v>4922</v>
      </c>
      <c r="I3256" s="16" t="s">
        <v>1652</v>
      </c>
      <c r="J3256" s="16" t="s">
        <v>4923</v>
      </c>
      <c r="K3256" s="17" t="s">
        <v>245</v>
      </c>
      <c r="L3256" s="18" t="s">
        <v>4550</v>
      </c>
      <c r="M3256" s="195" t="s">
        <v>43</v>
      </c>
      <c r="N3256" s="16" t="s">
        <v>4884</v>
      </c>
      <c r="O3256" s="17" t="s">
        <v>346</v>
      </c>
      <c r="P3256" s="17" t="s">
        <v>524</v>
      </c>
      <c r="Q3256" s="17" t="s">
        <v>306</v>
      </c>
      <c r="R3256">
        <v>0</v>
      </c>
      <c r="S3256">
        <v>0</v>
      </c>
      <c r="T3256">
        <v>0</v>
      </c>
      <c r="U3256">
        <v>0</v>
      </c>
      <c r="V3256">
        <v>0</v>
      </c>
      <c r="W3256">
        <v>0</v>
      </c>
      <c r="X3256">
        <v>0</v>
      </c>
      <c r="Y3256">
        <v>0</v>
      </c>
      <c r="Z3256">
        <v>0</v>
      </c>
      <c r="AA3256">
        <v>0</v>
      </c>
      <c r="AB3256">
        <v>0</v>
      </c>
      <c r="AC3256">
        <v>0</v>
      </c>
      <c r="AD3256">
        <v>0</v>
      </c>
      <c r="AE3256">
        <v>0</v>
      </c>
      <c r="AF3256">
        <v>0</v>
      </c>
      <c r="AG3256" s="19">
        <v>0</v>
      </c>
      <c r="AH3256">
        <v>0</v>
      </c>
      <c r="AI3256">
        <v>0</v>
      </c>
      <c r="AJ3256">
        <v>0</v>
      </c>
      <c r="AK3256">
        <v>0</v>
      </c>
      <c r="AL3256">
        <v>0</v>
      </c>
      <c r="AM3256">
        <v>0</v>
      </c>
      <c r="AN3256">
        <v>0</v>
      </c>
      <c r="AO3256">
        <v>0</v>
      </c>
      <c r="AP3256">
        <v>0</v>
      </c>
      <c r="AQ3256">
        <v>0</v>
      </c>
      <c r="AR3256">
        <v>0</v>
      </c>
      <c r="AS3256">
        <v>0</v>
      </c>
      <c r="AT3256">
        <v>0</v>
      </c>
      <c r="AU3256">
        <v>0</v>
      </c>
      <c r="AV3256">
        <v>0</v>
      </c>
      <c r="AW3256">
        <v>0</v>
      </c>
      <c r="AX3256">
        <v>42846</v>
      </c>
      <c r="AY3256">
        <v>53972</v>
      </c>
      <c r="AZ3256">
        <v>140000</v>
      </c>
      <c r="BA3256">
        <v>115000</v>
      </c>
      <c r="BB3256">
        <v>143000</v>
      </c>
      <c r="BC3256">
        <v>134000</v>
      </c>
      <c r="BD3256">
        <v>152000</v>
      </c>
      <c r="BE3256">
        <v>70000</v>
      </c>
      <c r="BF3256">
        <v>70000</v>
      </c>
      <c r="BG3256">
        <v>74000</v>
      </c>
      <c r="BH3256">
        <v>81000</v>
      </c>
      <c r="BI3256">
        <v>82000</v>
      </c>
      <c r="BJ3256">
        <v>109000</v>
      </c>
      <c r="BK3256">
        <v>142000</v>
      </c>
      <c r="BL3256">
        <v>139000</v>
      </c>
      <c r="BM3256">
        <v>85000</v>
      </c>
      <c r="BN3256">
        <v>11000</v>
      </c>
      <c r="BO3256">
        <v>0</v>
      </c>
      <c r="BP3256">
        <v>0</v>
      </c>
      <c r="BQ3256">
        <v>0</v>
      </c>
      <c r="BR3256">
        <v>0</v>
      </c>
      <c r="BS3256">
        <v>0</v>
      </c>
      <c r="BT3256">
        <v>0</v>
      </c>
      <c r="BU3256">
        <v>0</v>
      </c>
      <c r="BV3256">
        <v>0</v>
      </c>
      <c r="BW3256">
        <v>0</v>
      </c>
      <c r="BX3256">
        <v>0</v>
      </c>
      <c r="BY3256">
        <v>0</v>
      </c>
      <c r="BZ3256">
        <v>0</v>
      </c>
      <c r="CA3256">
        <v>0</v>
      </c>
      <c r="CB3256">
        <v>0</v>
      </c>
      <c r="CC3256">
        <v>0</v>
      </c>
      <c r="CD3256">
        <v>0</v>
      </c>
      <c r="CE3256">
        <v>0</v>
      </c>
    </row>
    <row r="3257" spans="1:83" x14ac:dyDescent="0.35">
      <c r="A3257" s="9" t="str">
        <f t="shared" si="50"/>
        <v>2720.506.95</v>
      </c>
      <c r="B3257" s="52" t="e">
        <f>+IF(MATCH(A3257,List!H$10:H$145,0),"Targeted")</f>
        <v>#N/A</v>
      </c>
      <c r="C3257" s="65"/>
      <c r="D3257" s="151" t="s">
        <v>7700</v>
      </c>
      <c r="E3257" s="16" t="s">
        <v>4921</v>
      </c>
      <c r="F3257" s="16" t="s">
        <v>4922</v>
      </c>
      <c r="G3257" s="16" t="s">
        <v>298</v>
      </c>
      <c r="H3257" s="16" t="s">
        <v>4922</v>
      </c>
      <c r="I3257" s="16" t="s">
        <v>4924</v>
      </c>
      <c r="J3257" s="16" t="s">
        <v>4925</v>
      </c>
      <c r="K3257" s="17" t="s">
        <v>245</v>
      </c>
      <c r="L3257" s="18" t="s">
        <v>4550</v>
      </c>
      <c r="M3257" s="195" t="s">
        <v>43</v>
      </c>
      <c r="N3257" s="16" t="s">
        <v>4884</v>
      </c>
      <c r="O3257" s="17" t="s">
        <v>346</v>
      </c>
      <c r="P3257" s="17" t="s">
        <v>305</v>
      </c>
      <c r="Q3257" s="17" t="s">
        <v>306</v>
      </c>
      <c r="R3257">
        <v>0</v>
      </c>
      <c r="S3257">
        <v>0</v>
      </c>
      <c r="T3257">
        <v>0</v>
      </c>
      <c r="U3257">
        <v>0</v>
      </c>
      <c r="V3257">
        <v>0</v>
      </c>
      <c r="W3257">
        <v>0</v>
      </c>
      <c r="X3257">
        <v>0</v>
      </c>
      <c r="Y3257">
        <v>0</v>
      </c>
      <c r="Z3257">
        <v>0</v>
      </c>
      <c r="AA3257">
        <v>0</v>
      </c>
      <c r="AB3257">
        <v>0</v>
      </c>
      <c r="AC3257">
        <v>0</v>
      </c>
      <c r="AD3257">
        <v>0</v>
      </c>
      <c r="AE3257">
        <v>0</v>
      </c>
      <c r="AF3257">
        <v>0</v>
      </c>
      <c r="AG3257" s="19">
        <v>0</v>
      </c>
      <c r="AH3257">
        <v>0</v>
      </c>
      <c r="AI3257">
        <v>0</v>
      </c>
      <c r="AJ3257">
        <v>0</v>
      </c>
      <c r="AK3257">
        <v>0</v>
      </c>
      <c r="AL3257">
        <v>0</v>
      </c>
      <c r="AM3257">
        <v>0</v>
      </c>
      <c r="AN3257">
        <v>0</v>
      </c>
      <c r="AO3257">
        <v>0</v>
      </c>
      <c r="AP3257">
        <v>0</v>
      </c>
      <c r="AQ3257">
        <v>0</v>
      </c>
      <c r="AR3257">
        <v>0</v>
      </c>
      <c r="AS3257">
        <v>0</v>
      </c>
      <c r="AT3257">
        <v>0</v>
      </c>
      <c r="AU3257">
        <v>0</v>
      </c>
      <c r="AV3257">
        <v>0</v>
      </c>
      <c r="AW3257">
        <v>0</v>
      </c>
      <c r="AX3257">
        <v>0</v>
      </c>
      <c r="AY3257">
        <v>115607</v>
      </c>
      <c r="AZ3257">
        <v>238000</v>
      </c>
      <c r="BA3257">
        <v>194000</v>
      </c>
      <c r="BB3257">
        <v>296000</v>
      </c>
      <c r="BC3257">
        <v>389000</v>
      </c>
      <c r="BD3257">
        <v>317000</v>
      </c>
      <c r="BE3257">
        <v>189000</v>
      </c>
      <c r="BF3257">
        <v>213000</v>
      </c>
      <c r="BG3257">
        <v>189000</v>
      </c>
      <c r="BH3257">
        <v>234000</v>
      </c>
      <c r="BI3257">
        <v>285000</v>
      </c>
      <c r="BJ3257">
        <v>236000</v>
      </c>
      <c r="BK3257">
        <v>246000</v>
      </c>
      <c r="BL3257">
        <v>275000</v>
      </c>
      <c r="BM3257">
        <v>193000</v>
      </c>
      <c r="BN3257">
        <v>108000</v>
      </c>
      <c r="BO3257">
        <v>19000</v>
      </c>
      <c r="BP3257">
        <v>3000</v>
      </c>
      <c r="BQ3257">
        <v>2000</v>
      </c>
      <c r="BR3257">
        <v>0</v>
      </c>
      <c r="BS3257">
        <v>0</v>
      </c>
      <c r="BT3257">
        <v>0</v>
      </c>
      <c r="BU3257">
        <v>0</v>
      </c>
      <c r="BV3257">
        <v>0</v>
      </c>
      <c r="BW3257">
        <v>0</v>
      </c>
      <c r="BX3257">
        <v>0</v>
      </c>
      <c r="BY3257">
        <v>0</v>
      </c>
      <c r="BZ3257">
        <v>0</v>
      </c>
      <c r="CA3257">
        <v>0</v>
      </c>
      <c r="CB3257">
        <v>0</v>
      </c>
      <c r="CC3257">
        <v>0</v>
      </c>
      <c r="CD3257">
        <v>0</v>
      </c>
      <c r="CE3257">
        <v>0</v>
      </c>
    </row>
    <row r="3258" spans="1:83" x14ac:dyDescent="0.35">
      <c r="A3258" s="9" t="str">
        <f t="shared" si="50"/>
        <v>2720.506.95</v>
      </c>
      <c r="B3258" s="52" t="e">
        <f>+IF(MATCH(A3258,List!H$10:H$145,0),"Targeted")</f>
        <v>#N/A</v>
      </c>
      <c r="C3258" s="65"/>
      <c r="D3258" s="151" t="s">
        <v>7700</v>
      </c>
      <c r="E3258" s="16" t="s">
        <v>4921</v>
      </c>
      <c r="F3258" s="16" t="s">
        <v>4922</v>
      </c>
      <c r="G3258" s="16" t="s">
        <v>298</v>
      </c>
      <c r="H3258" s="16" t="s">
        <v>4922</v>
      </c>
      <c r="I3258" s="16" t="s">
        <v>4924</v>
      </c>
      <c r="J3258" s="16" t="s">
        <v>4925</v>
      </c>
      <c r="K3258" s="17" t="s">
        <v>245</v>
      </c>
      <c r="L3258" s="18" t="s">
        <v>4550</v>
      </c>
      <c r="M3258" s="195" t="s">
        <v>43</v>
      </c>
      <c r="N3258" s="16" t="s">
        <v>4884</v>
      </c>
      <c r="O3258" s="17" t="s">
        <v>346</v>
      </c>
      <c r="P3258" s="17" t="s">
        <v>524</v>
      </c>
      <c r="Q3258" s="17" t="s">
        <v>306</v>
      </c>
      <c r="R3258">
        <v>0</v>
      </c>
      <c r="S3258">
        <v>0</v>
      </c>
      <c r="T3258">
        <v>0</v>
      </c>
      <c r="U3258">
        <v>0</v>
      </c>
      <c r="V3258">
        <v>0</v>
      </c>
      <c r="W3258">
        <v>0</v>
      </c>
      <c r="X3258">
        <v>0</v>
      </c>
      <c r="Y3258">
        <v>0</v>
      </c>
      <c r="Z3258">
        <v>0</v>
      </c>
      <c r="AA3258">
        <v>0</v>
      </c>
      <c r="AB3258">
        <v>0</v>
      </c>
      <c r="AC3258">
        <v>0</v>
      </c>
      <c r="AD3258">
        <v>0</v>
      </c>
      <c r="AE3258">
        <v>0</v>
      </c>
      <c r="AF3258">
        <v>0</v>
      </c>
      <c r="AG3258" s="19">
        <v>0</v>
      </c>
      <c r="AH3258">
        <v>0</v>
      </c>
      <c r="AI3258">
        <v>0</v>
      </c>
      <c r="AJ3258">
        <v>0</v>
      </c>
      <c r="AK3258">
        <v>0</v>
      </c>
      <c r="AL3258">
        <v>0</v>
      </c>
      <c r="AM3258">
        <v>0</v>
      </c>
      <c r="AN3258">
        <v>0</v>
      </c>
      <c r="AO3258">
        <v>0</v>
      </c>
      <c r="AP3258">
        <v>0</v>
      </c>
      <c r="AQ3258">
        <v>0</v>
      </c>
      <c r="AR3258">
        <v>0</v>
      </c>
      <c r="AS3258">
        <v>0</v>
      </c>
      <c r="AT3258">
        <v>0</v>
      </c>
      <c r="AU3258">
        <v>0</v>
      </c>
      <c r="AV3258">
        <v>0</v>
      </c>
      <c r="AW3258">
        <v>0</v>
      </c>
      <c r="AX3258">
        <v>0</v>
      </c>
      <c r="AY3258">
        <v>11775</v>
      </c>
      <c r="AZ3258">
        <v>52000</v>
      </c>
      <c r="BA3258">
        <v>105000</v>
      </c>
      <c r="BB3258">
        <v>65000</v>
      </c>
      <c r="BC3258">
        <v>55000</v>
      </c>
      <c r="BD3258">
        <v>55000</v>
      </c>
      <c r="BE3258">
        <v>204000</v>
      </c>
      <c r="BF3258">
        <v>239000</v>
      </c>
      <c r="BG3258">
        <v>214000</v>
      </c>
      <c r="BH3258">
        <v>264000</v>
      </c>
      <c r="BI3258">
        <v>207000</v>
      </c>
      <c r="BJ3258">
        <v>235000</v>
      </c>
      <c r="BK3258">
        <v>255000</v>
      </c>
      <c r="BL3258">
        <v>224000</v>
      </c>
      <c r="BM3258">
        <v>140000</v>
      </c>
      <c r="BN3258">
        <v>47000</v>
      </c>
      <c r="BO3258">
        <v>0</v>
      </c>
      <c r="BP3258">
        <v>0</v>
      </c>
      <c r="BQ3258">
        <v>0</v>
      </c>
      <c r="BR3258">
        <v>0</v>
      </c>
      <c r="BS3258">
        <v>0</v>
      </c>
      <c r="BT3258">
        <v>0</v>
      </c>
      <c r="BU3258">
        <v>0</v>
      </c>
      <c r="BV3258">
        <v>0</v>
      </c>
      <c r="BW3258">
        <v>0</v>
      </c>
      <c r="BX3258">
        <v>0</v>
      </c>
      <c r="BY3258">
        <v>0</v>
      </c>
      <c r="BZ3258">
        <v>0</v>
      </c>
      <c r="CA3258">
        <v>0</v>
      </c>
      <c r="CB3258">
        <v>0</v>
      </c>
      <c r="CC3258">
        <v>0</v>
      </c>
      <c r="CD3258">
        <v>0</v>
      </c>
      <c r="CE3258">
        <v>0</v>
      </c>
    </row>
    <row r="3259" spans="1:83" x14ac:dyDescent="0.35">
      <c r="A3259" s="9" t="str">
        <f t="shared" si="50"/>
        <v>2721.506.95</v>
      </c>
      <c r="B3259" s="52" t="e">
        <f>+IF(MATCH(A3259,List!H$10:H$145,0),"Targeted")</f>
        <v>#N/A</v>
      </c>
      <c r="C3259" s="65"/>
      <c r="D3259" s="151" t="s">
        <v>7700</v>
      </c>
      <c r="E3259" s="16" t="s">
        <v>4921</v>
      </c>
      <c r="F3259" s="16" t="s">
        <v>4922</v>
      </c>
      <c r="G3259" s="16" t="s">
        <v>298</v>
      </c>
      <c r="H3259" s="16" t="s">
        <v>4922</v>
      </c>
      <c r="I3259" s="16" t="s">
        <v>4926</v>
      </c>
      <c r="J3259" s="16" t="s">
        <v>1428</v>
      </c>
      <c r="K3259" s="17" t="s">
        <v>245</v>
      </c>
      <c r="L3259" s="18" t="s">
        <v>4550</v>
      </c>
      <c r="M3259" s="195" t="s">
        <v>43</v>
      </c>
      <c r="N3259" s="16" t="s">
        <v>4884</v>
      </c>
      <c r="O3259" s="17" t="s">
        <v>346</v>
      </c>
      <c r="P3259" s="17" t="s">
        <v>305</v>
      </c>
      <c r="Q3259" s="17" t="s">
        <v>306</v>
      </c>
      <c r="R3259">
        <v>0</v>
      </c>
      <c r="S3259">
        <v>0</v>
      </c>
      <c r="T3259">
        <v>0</v>
      </c>
      <c r="U3259">
        <v>0</v>
      </c>
      <c r="V3259">
        <v>0</v>
      </c>
      <c r="W3259">
        <v>0</v>
      </c>
      <c r="X3259">
        <v>0</v>
      </c>
      <c r="Y3259">
        <v>0</v>
      </c>
      <c r="Z3259">
        <v>0</v>
      </c>
      <c r="AA3259">
        <v>0</v>
      </c>
      <c r="AB3259">
        <v>0</v>
      </c>
      <c r="AC3259">
        <v>0</v>
      </c>
      <c r="AD3259">
        <v>0</v>
      </c>
      <c r="AE3259">
        <v>0</v>
      </c>
      <c r="AF3259">
        <v>0</v>
      </c>
      <c r="AG3259" s="19">
        <v>0</v>
      </c>
      <c r="AH3259">
        <v>0</v>
      </c>
      <c r="AI3259">
        <v>0</v>
      </c>
      <c r="AJ3259">
        <v>0</v>
      </c>
      <c r="AK3259">
        <v>0</v>
      </c>
      <c r="AL3259">
        <v>0</v>
      </c>
      <c r="AM3259">
        <v>0</v>
      </c>
      <c r="AN3259">
        <v>0</v>
      </c>
      <c r="AO3259">
        <v>0</v>
      </c>
      <c r="AP3259">
        <v>0</v>
      </c>
      <c r="AQ3259">
        <v>0</v>
      </c>
      <c r="AR3259">
        <v>0</v>
      </c>
      <c r="AS3259">
        <v>0</v>
      </c>
      <c r="AT3259">
        <v>0</v>
      </c>
      <c r="AU3259">
        <v>0</v>
      </c>
      <c r="AV3259">
        <v>0</v>
      </c>
      <c r="AW3259">
        <v>0</v>
      </c>
      <c r="AX3259">
        <v>0</v>
      </c>
      <c r="AY3259">
        <v>0</v>
      </c>
      <c r="AZ3259">
        <v>1000</v>
      </c>
      <c r="BA3259">
        <v>2000</v>
      </c>
      <c r="BB3259">
        <v>2000</v>
      </c>
      <c r="BC3259">
        <v>2000</v>
      </c>
      <c r="BD3259">
        <v>3000</v>
      </c>
      <c r="BE3259">
        <v>3000</v>
      </c>
      <c r="BF3259">
        <v>5000</v>
      </c>
      <c r="BG3259">
        <v>5000</v>
      </c>
      <c r="BH3259">
        <v>5000</v>
      </c>
      <c r="BI3259">
        <v>4000</v>
      </c>
      <c r="BJ3259">
        <v>6000</v>
      </c>
      <c r="BK3259">
        <v>8000</v>
      </c>
      <c r="BL3259">
        <v>6000</v>
      </c>
      <c r="BM3259">
        <v>6000</v>
      </c>
      <c r="BN3259">
        <v>6000</v>
      </c>
      <c r="BO3259">
        <v>7000</v>
      </c>
      <c r="BP3259">
        <v>8000</v>
      </c>
      <c r="BQ3259">
        <v>5000</v>
      </c>
      <c r="BR3259">
        <v>3000</v>
      </c>
      <c r="BS3259">
        <v>4000</v>
      </c>
      <c r="BT3259">
        <v>5000</v>
      </c>
      <c r="BU3259">
        <v>5000</v>
      </c>
      <c r="BV3259">
        <v>5000</v>
      </c>
      <c r="BW3259">
        <v>6000</v>
      </c>
      <c r="BX3259">
        <v>5000</v>
      </c>
      <c r="BY3259">
        <v>6000</v>
      </c>
      <c r="BZ3259">
        <v>4000</v>
      </c>
      <c r="CA3259">
        <v>7000</v>
      </c>
      <c r="CB3259">
        <v>7000</v>
      </c>
      <c r="CC3259">
        <v>7000</v>
      </c>
      <c r="CD3259">
        <v>7000</v>
      </c>
      <c r="CE3259">
        <v>7000</v>
      </c>
    </row>
    <row r="3260" spans="1:83" x14ac:dyDescent="0.35">
      <c r="A3260" s="9" t="str">
        <f t="shared" si="50"/>
        <v>2721.506.95</v>
      </c>
      <c r="B3260" s="52" t="e">
        <f>+IF(MATCH(A3260,List!H$10:H$145,0),"Targeted")</f>
        <v>#N/A</v>
      </c>
      <c r="C3260" s="65"/>
      <c r="D3260" s="151"/>
      <c r="E3260" s="16" t="s">
        <v>4921</v>
      </c>
      <c r="F3260" s="16" t="s">
        <v>4922</v>
      </c>
      <c r="G3260" s="16" t="s">
        <v>298</v>
      </c>
      <c r="H3260" s="16" t="s">
        <v>4922</v>
      </c>
      <c r="I3260" s="16" t="s">
        <v>4926</v>
      </c>
      <c r="J3260" s="16" t="s">
        <v>1428</v>
      </c>
      <c r="K3260" s="17" t="s">
        <v>245</v>
      </c>
      <c r="L3260" s="18" t="s">
        <v>4550</v>
      </c>
      <c r="M3260" s="195" t="s">
        <v>43</v>
      </c>
      <c r="N3260" s="16" t="s">
        <v>4884</v>
      </c>
      <c r="O3260" s="17" t="s">
        <v>304</v>
      </c>
      <c r="P3260" s="17" t="s">
        <v>305</v>
      </c>
      <c r="Q3260" s="17" t="s">
        <v>306</v>
      </c>
      <c r="R3260">
        <v>0</v>
      </c>
      <c r="S3260">
        <v>0</v>
      </c>
      <c r="T3260">
        <v>0</v>
      </c>
      <c r="U3260">
        <v>0</v>
      </c>
      <c r="V3260">
        <v>0</v>
      </c>
      <c r="W3260">
        <v>0</v>
      </c>
      <c r="X3260">
        <v>0</v>
      </c>
      <c r="Y3260">
        <v>0</v>
      </c>
      <c r="Z3260">
        <v>0</v>
      </c>
      <c r="AA3260">
        <v>0</v>
      </c>
      <c r="AB3260">
        <v>0</v>
      </c>
      <c r="AC3260">
        <v>0</v>
      </c>
      <c r="AD3260">
        <v>0</v>
      </c>
      <c r="AE3260">
        <v>0</v>
      </c>
      <c r="AF3260">
        <v>0</v>
      </c>
      <c r="AG3260" s="19">
        <v>0</v>
      </c>
      <c r="AH3260">
        <v>0</v>
      </c>
      <c r="AI3260">
        <v>0</v>
      </c>
      <c r="AJ3260">
        <v>0</v>
      </c>
      <c r="AK3260">
        <v>0</v>
      </c>
      <c r="AL3260">
        <v>0</v>
      </c>
      <c r="AM3260">
        <v>0</v>
      </c>
      <c r="AN3260">
        <v>0</v>
      </c>
      <c r="AO3260">
        <v>0</v>
      </c>
      <c r="AP3260">
        <v>0</v>
      </c>
      <c r="AQ3260">
        <v>0</v>
      </c>
      <c r="AR3260">
        <v>0</v>
      </c>
      <c r="AS3260">
        <v>0</v>
      </c>
      <c r="AT3260">
        <v>0</v>
      </c>
      <c r="AU3260">
        <v>0</v>
      </c>
      <c r="AV3260">
        <v>0</v>
      </c>
      <c r="AW3260">
        <v>0</v>
      </c>
      <c r="AX3260">
        <v>0</v>
      </c>
      <c r="AY3260">
        <v>0</v>
      </c>
      <c r="AZ3260">
        <v>0</v>
      </c>
      <c r="BA3260">
        <v>0</v>
      </c>
      <c r="BB3260">
        <v>0</v>
      </c>
      <c r="BC3260">
        <v>0</v>
      </c>
      <c r="BD3260">
        <v>0</v>
      </c>
      <c r="BE3260">
        <v>0</v>
      </c>
      <c r="BF3260">
        <v>0</v>
      </c>
      <c r="BG3260">
        <v>0</v>
      </c>
      <c r="BH3260">
        <v>0</v>
      </c>
      <c r="BI3260">
        <v>0</v>
      </c>
      <c r="BJ3260">
        <v>0</v>
      </c>
      <c r="BK3260">
        <v>0</v>
      </c>
      <c r="BL3260">
        <v>0</v>
      </c>
      <c r="BM3260">
        <v>0</v>
      </c>
      <c r="BN3260">
        <v>0</v>
      </c>
      <c r="BO3260">
        <v>0</v>
      </c>
      <c r="BP3260">
        <v>0</v>
      </c>
      <c r="BQ3260">
        <v>0</v>
      </c>
      <c r="BR3260">
        <v>0</v>
      </c>
      <c r="BS3260">
        <v>0</v>
      </c>
      <c r="BT3260">
        <v>0</v>
      </c>
      <c r="BU3260">
        <v>0</v>
      </c>
      <c r="BV3260">
        <v>0</v>
      </c>
      <c r="BW3260">
        <v>0</v>
      </c>
      <c r="BX3260" s="10">
        <v>0</v>
      </c>
      <c r="BY3260">
        <v>0</v>
      </c>
      <c r="BZ3260">
        <v>1000</v>
      </c>
      <c r="CA3260">
        <v>2000</v>
      </c>
      <c r="CB3260">
        <v>0</v>
      </c>
      <c r="CC3260">
        <v>0</v>
      </c>
      <c r="CD3260">
        <v>0</v>
      </c>
      <c r="CE3260">
        <v>0</v>
      </c>
    </row>
    <row r="3261" spans="1:83" x14ac:dyDescent="0.35">
      <c r="A3261" s="9" t="str">
        <f t="shared" si="50"/>
        <v>2722.506.95</v>
      </c>
      <c r="B3261" s="52" t="e">
        <f>+IF(MATCH(A3261,List!H$10:H$145,0),"Targeted")</f>
        <v>#N/A</v>
      </c>
      <c r="C3261" s="65"/>
      <c r="D3261" s="151" t="s">
        <v>7700</v>
      </c>
      <c r="E3261" s="16" t="s">
        <v>4921</v>
      </c>
      <c r="F3261" s="16" t="s">
        <v>4922</v>
      </c>
      <c r="G3261" s="16" t="s">
        <v>298</v>
      </c>
      <c r="H3261" s="16" t="s">
        <v>4922</v>
      </c>
      <c r="I3261" s="16" t="s">
        <v>4927</v>
      </c>
      <c r="J3261" s="16" t="s">
        <v>918</v>
      </c>
      <c r="K3261" s="17" t="s">
        <v>245</v>
      </c>
      <c r="L3261" s="18" t="s">
        <v>4550</v>
      </c>
      <c r="M3261" s="195" t="s">
        <v>43</v>
      </c>
      <c r="N3261" s="16" t="s">
        <v>4884</v>
      </c>
      <c r="O3261" s="17" t="s">
        <v>346</v>
      </c>
      <c r="P3261" s="17" t="s">
        <v>305</v>
      </c>
      <c r="Q3261" s="17" t="s">
        <v>306</v>
      </c>
      <c r="R3261">
        <v>0</v>
      </c>
      <c r="S3261">
        <v>0</v>
      </c>
      <c r="T3261">
        <v>0</v>
      </c>
      <c r="U3261">
        <v>0</v>
      </c>
      <c r="V3261">
        <v>0</v>
      </c>
      <c r="W3261">
        <v>0</v>
      </c>
      <c r="X3261">
        <v>0</v>
      </c>
      <c r="Y3261">
        <v>0</v>
      </c>
      <c r="Z3261">
        <v>0</v>
      </c>
      <c r="AA3261">
        <v>0</v>
      </c>
      <c r="AB3261">
        <v>0</v>
      </c>
      <c r="AC3261">
        <v>0</v>
      </c>
      <c r="AD3261">
        <v>0</v>
      </c>
      <c r="AE3261">
        <v>0</v>
      </c>
      <c r="AF3261">
        <v>0</v>
      </c>
      <c r="AG3261" s="19">
        <v>0</v>
      </c>
      <c r="AH3261">
        <v>0</v>
      </c>
      <c r="AI3261">
        <v>0</v>
      </c>
      <c r="AJ3261">
        <v>0</v>
      </c>
      <c r="AK3261">
        <v>0</v>
      </c>
      <c r="AL3261">
        <v>0</v>
      </c>
      <c r="AM3261">
        <v>0</v>
      </c>
      <c r="AN3261">
        <v>0</v>
      </c>
      <c r="AO3261">
        <v>0</v>
      </c>
      <c r="AP3261">
        <v>0</v>
      </c>
      <c r="AQ3261">
        <v>0</v>
      </c>
      <c r="AR3261">
        <v>0</v>
      </c>
      <c r="AS3261">
        <v>0</v>
      </c>
      <c r="AT3261">
        <v>0</v>
      </c>
      <c r="AU3261">
        <v>0</v>
      </c>
      <c r="AV3261">
        <v>0</v>
      </c>
      <c r="AW3261">
        <v>0</v>
      </c>
      <c r="AX3261">
        <v>0</v>
      </c>
      <c r="AY3261">
        <v>0</v>
      </c>
      <c r="AZ3261">
        <v>0</v>
      </c>
      <c r="BA3261">
        <v>0</v>
      </c>
      <c r="BB3261">
        <v>0</v>
      </c>
      <c r="BC3261">
        <v>0</v>
      </c>
      <c r="BD3261">
        <v>0</v>
      </c>
      <c r="BE3261">
        <v>0</v>
      </c>
      <c r="BF3261">
        <v>0</v>
      </c>
      <c r="BG3261">
        <v>0</v>
      </c>
      <c r="BH3261">
        <v>0</v>
      </c>
      <c r="BI3261">
        <v>19000</v>
      </c>
      <c r="BJ3261">
        <v>26000</v>
      </c>
      <c r="BK3261">
        <v>58000</v>
      </c>
      <c r="BL3261">
        <v>70000</v>
      </c>
      <c r="BM3261">
        <v>70000</v>
      </c>
      <c r="BN3261">
        <v>65000</v>
      </c>
      <c r="BO3261">
        <v>81000</v>
      </c>
      <c r="BP3261">
        <v>87000</v>
      </c>
      <c r="BQ3261">
        <v>84000</v>
      </c>
      <c r="BR3261">
        <v>84000</v>
      </c>
      <c r="BS3261">
        <v>74000</v>
      </c>
      <c r="BT3261">
        <v>81000</v>
      </c>
      <c r="BU3261">
        <v>84000</v>
      </c>
      <c r="BV3261">
        <v>80000</v>
      </c>
      <c r="BW3261">
        <v>80000</v>
      </c>
      <c r="BX3261">
        <v>82000</v>
      </c>
      <c r="BY3261">
        <v>74000</v>
      </c>
      <c r="BZ3261">
        <v>79000</v>
      </c>
      <c r="CA3261">
        <v>92000</v>
      </c>
      <c r="CB3261">
        <v>94000</v>
      </c>
      <c r="CC3261">
        <v>93000</v>
      </c>
      <c r="CD3261">
        <v>97000</v>
      </c>
      <c r="CE3261">
        <v>98000</v>
      </c>
    </row>
    <row r="3262" spans="1:83" x14ac:dyDescent="0.35">
      <c r="A3262" s="9" t="str">
        <f t="shared" si="50"/>
        <v>2722.506.95</v>
      </c>
      <c r="B3262" s="52" t="e">
        <f>+IF(MATCH(A3262,List!H$10:H$145,0),"Targeted")</f>
        <v>#N/A</v>
      </c>
      <c r="C3262" s="65"/>
      <c r="D3262" s="151"/>
      <c r="E3262" s="16" t="s">
        <v>4921</v>
      </c>
      <c r="F3262" s="16" t="s">
        <v>4922</v>
      </c>
      <c r="G3262" s="16" t="s">
        <v>298</v>
      </c>
      <c r="H3262" s="16" t="s">
        <v>4922</v>
      </c>
      <c r="I3262" s="16" t="s">
        <v>4927</v>
      </c>
      <c r="J3262" s="16" t="s">
        <v>918</v>
      </c>
      <c r="K3262" s="17" t="s">
        <v>245</v>
      </c>
      <c r="L3262" s="18" t="s">
        <v>4550</v>
      </c>
      <c r="M3262" s="195" t="s">
        <v>43</v>
      </c>
      <c r="N3262" s="16" t="s">
        <v>4884</v>
      </c>
      <c r="O3262" s="17" t="s">
        <v>304</v>
      </c>
      <c r="P3262" s="17" t="s">
        <v>305</v>
      </c>
      <c r="Q3262" s="17" t="s">
        <v>306</v>
      </c>
      <c r="R3262">
        <v>0</v>
      </c>
      <c r="S3262">
        <v>0</v>
      </c>
      <c r="T3262">
        <v>0</v>
      </c>
      <c r="U3262">
        <v>0</v>
      </c>
      <c r="V3262">
        <v>0</v>
      </c>
      <c r="W3262">
        <v>0</v>
      </c>
      <c r="X3262">
        <v>0</v>
      </c>
      <c r="Y3262">
        <v>0</v>
      </c>
      <c r="Z3262">
        <v>0</v>
      </c>
      <c r="AA3262">
        <v>0</v>
      </c>
      <c r="AB3262">
        <v>0</v>
      </c>
      <c r="AC3262">
        <v>0</v>
      </c>
      <c r="AD3262">
        <v>0</v>
      </c>
      <c r="AE3262">
        <v>0</v>
      </c>
      <c r="AF3262">
        <v>0</v>
      </c>
      <c r="AG3262" s="19">
        <v>0</v>
      </c>
      <c r="AH3262">
        <v>0</v>
      </c>
      <c r="AI3262">
        <v>0</v>
      </c>
      <c r="AJ3262">
        <v>0</v>
      </c>
      <c r="AK3262">
        <v>0</v>
      </c>
      <c r="AL3262">
        <v>0</v>
      </c>
      <c r="AM3262">
        <v>0</v>
      </c>
      <c r="AN3262">
        <v>0</v>
      </c>
      <c r="AO3262">
        <v>0</v>
      </c>
      <c r="AP3262">
        <v>0</v>
      </c>
      <c r="AQ3262">
        <v>0</v>
      </c>
      <c r="AR3262">
        <v>0</v>
      </c>
      <c r="AS3262">
        <v>0</v>
      </c>
      <c r="AT3262">
        <v>0</v>
      </c>
      <c r="AU3262">
        <v>0</v>
      </c>
      <c r="AV3262">
        <v>0</v>
      </c>
      <c r="AW3262">
        <v>0</v>
      </c>
      <c r="AX3262">
        <v>0</v>
      </c>
      <c r="AY3262">
        <v>0</v>
      </c>
      <c r="AZ3262">
        <v>0</v>
      </c>
      <c r="BA3262">
        <v>0</v>
      </c>
      <c r="BB3262">
        <v>0</v>
      </c>
      <c r="BC3262">
        <v>0</v>
      </c>
      <c r="BD3262">
        <v>0</v>
      </c>
      <c r="BE3262">
        <v>0</v>
      </c>
      <c r="BF3262">
        <v>0</v>
      </c>
      <c r="BG3262">
        <v>0</v>
      </c>
      <c r="BH3262">
        <v>0</v>
      </c>
      <c r="BI3262">
        <v>0</v>
      </c>
      <c r="BJ3262">
        <v>0</v>
      </c>
      <c r="BK3262">
        <v>0</v>
      </c>
      <c r="BL3262">
        <v>0</v>
      </c>
      <c r="BM3262">
        <v>0</v>
      </c>
      <c r="BN3262">
        <v>0</v>
      </c>
      <c r="BO3262">
        <v>0</v>
      </c>
      <c r="BP3262">
        <v>0</v>
      </c>
      <c r="BQ3262">
        <v>0</v>
      </c>
      <c r="BR3262">
        <v>0</v>
      </c>
      <c r="BS3262">
        <v>0</v>
      </c>
      <c r="BT3262">
        <v>0</v>
      </c>
      <c r="BU3262">
        <v>0</v>
      </c>
      <c r="BV3262">
        <v>0</v>
      </c>
      <c r="BW3262">
        <v>0</v>
      </c>
      <c r="BX3262" s="10">
        <v>0</v>
      </c>
      <c r="BY3262">
        <v>0</v>
      </c>
      <c r="BZ3262">
        <v>7000</v>
      </c>
      <c r="CA3262">
        <v>51000</v>
      </c>
      <c r="CB3262">
        <v>7000</v>
      </c>
      <c r="CC3262">
        <v>6000</v>
      </c>
      <c r="CD3262">
        <v>1000</v>
      </c>
      <c r="CE3262">
        <v>0</v>
      </c>
    </row>
    <row r="3263" spans="1:83" x14ac:dyDescent="0.35">
      <c r="A3263" s="9" t="str">
        <f t="shared" si="50"/>
        <v>2723.506.95</v>
      </c>
      <c r="B3263" s="52" t="e">
        <f>+IF(MATCH(A3263,List!H$10:H$145,0),"Targeted")</f>
        <v>#N/A</v>
      </c>
      <c r="C3263" s="65"/>
      <c r="D3263" s="151" t="s">
        <v>7700</v>
      </c>
      <c r="E3263" s="16" t="s">
        <v>4921</v>
      </c>
      <c r="F3263" s="16" t="s">
        <v>4922</v>
      </c>
      <c r="G3263" s="16" t="s">
        <v>298</v>
      </c>
      <c r="H3263" s="16" t="s">
        <v>4922</v>
      </c>
      <c r="I3263" s="16" t="s">
        <v>4928</v>
      </c>
      <c r="J3263" s="16" t="s">
        <v>4929</v>
      </c>
      <c r="K3263" s="17" t="s">
        <v>245</v>
      </c>
      <c r="L3263" s="18" t="s">
        <v>4550</v>
      </c>
      <c r="M3263" s="195" t="s">
        <v>43</v>
      </c>
      <c r="N3263" s="16" t="s">
        <v>4884</v>
      </c>
      <c r="O3263" s="17" t="s">
        <v>346</v>
      </c>
      <c r="P3263" s="17" t="s">
        <v>305</v>
      </c>
      <c r="Q3263" s="17" t="s">
        <v>306</v>
      </c>
      <c r="R3263">
        <v>0</v>
      </c>
      <c r="S3263">
        <v>0</v>
      </c>
      <c r="T3263">
        <v>0</v>
      </c>
      <c r="U3263">
        <v>0</v>
      </c>
      <c r="V3263">
        <v>0</v>
      </c>
      <c r="W3263">
        <v>0</v>
      </c>
      <c r="X3263">
        <v>0</v>
      </c>
      <c r="Y3263">
        <v>0</v>
      </c>
      <c r="Z3263">
        <v>0</v>
      </c>
      <c r="AA3263">
        <v>0</v>
      </c>
      <c r="AB3263">
        <v>0</v>
      </c>
      <c r="AC3263">
        <v>0</v>
      </c>
      <c r="AD3263">
        <v>0</v>
      </c>
      <c r="AE3263">
        <v>0</v>
      </c>
      <c r="AF3263">
        <v>0</v>
      </c>
      <c r="AG3263" s="19">
        <v>0</v>
      </c>
      <c r="AH3263">
        <v>0</v>
      </c>
      <c r="AI3263">
        <v>0</v>
      </c>
      <c r="AJ3263">
        <v>0</v>
      </c>
      <c r="AK3263">
        <v>0</v>
      </c>
      <c r="AL3263">
        <v>0</v>
      </c>
      <c r="AM3263">
        <v>0</v>
      </c>
      <c r="AN3263">
        <v>0</v>
      </c>
      <c r="AO3263">
        <v>0</v>
      </c>
      <c r="AP3263">
        <v>0</v>
      </c>
      <c r="AQ3263">
        <v>0</v>
      </c>
      <c r="AR3263">
        <v>0</v>
      </c>
      <c r="AS3263">
        <v>0</v>
      </c>
      <c r="AT3263">
        <v>0</v>
      </c>
      <c r="AU3263">
        <v>0</v>
      </c>
      <c r="AV3263">
        <v>0</v>
      </c>
      <c r="AW3263">
        <v>0</v>
      </c>
      <c r="AX3263">
        <v>0</v>
      </c>
      <c r="AY3263">
        <v>0</v>
      </c>
      <c r="AZ3263">
        <v>0</v>
      </c>
      <c r="BA3263">
        <v>0</v>
      </c>
      <c r="BB3263">
        <v>0</v>
      </c>
      <c r="BC3263">
        <v>0</v>
      </c>
      <c r="BD3263">
        <v>0</v>
      </c>
      <c r="BE3263">
        <v>0</v>
      </c>
      <c r="BF3263">
        <v>0</v>
      </c>
      <c r="BG3263">
        <v>0</v>
      </c>
      <c r="BH3263">
        <v>0</v>
      </c>
      <c r="BI3263">
        <v>0</v>
      </c>
      <c r="BJ3263">
        <v>0</v>
      </c>
      <c r="BK3263">
        <v>0</v>
      </c>
      <c r="BL3263">
        <v>0</v>
      </c>
      <c r="BM3263">
        <v>0</v>
      </c>
      <c r="BN3263">
        <v>0</v>
      </c>
      <c r="BO3263">
        <v>1000</v>
      </c>
      <c r="BP3263">
        <v>0</v>
      </c>
      <c r="BQ3263">
        <v>0</v>
      </c>
      <c r="BR3263">
        <v>0</v>
      </c>
      <c r="BS3263">
        <v>0</v>
      </c>
      <c r="BT3263">
        <v>0</v>
      </c>
      <c r="BU3263">
        <v>0</v>
      </c>
      <c r="BV3263">
        <v>0</v>
      </c>
      <c r="BW3263">
        <v>0</v>
      </c>
      <c r="BX3263">
        <v>0</v>
      </c>
      <c r="BY3263">
        <v>0</v>
      </c>
      <c r="BZ3263">
        <v>0</v>
      </c>
      <c r="CA3263">
        <v>0</v>
      </c>
      <c r="CB3263">
        <v>0</v>
      </c>
      <c r="CC3263">
        <v>0</v>
      </c>
      <c r="CD3263">
        <v>0</v>
      </c>
      <c r="CE3263">
        <v>0</v>
      </c>
    </row>
    <row r="3264" spans="1:83" x14ac:dyDescent="0.35">
      <c r="A3264" s="9" t="str">
        <f t="shared" si="50"/>
        <v>2723.506.95</v>
      </c>
      <c r="B3264" s="52" t="e">
        <f>+IF(MATCH(A3264,List!H$10:H$145,0),"Targeted")</f>
        <v>#N/A</v>
      </c>
      <c r="C3264" s="65"/>
      <c r="D3264" s="151" t="s">
        <v>7700</v>
      </c>
      <c r="E3264" s="16" t="s">
        <v>4921</v>
      </c>
      <c r="F3264" s="16" t="s">
        <v>4922</v>
      </c>
      <c r="G3264" s="16" t="s">
        <v>298</v>
      </c>
      <c r="H3264" s="16" t="s">
        <v>4922</v>
      </c>
      <c r="I3264" s="16" t="s">
        <v>4928</v>
      </c>
      <c r="J3264" s="16" t="s">
        <v>4929</v>
      </c>
      <c r="K3264" s="17" t="s">
        <v>245</v>
      </c>
      <c r="L3264" s="18" t="s">
        <v>4550</v>
      </c>
      <c r="M3264" s="195" t="s">
        <v>43</v>
      </c>
      <c r="N3264" s="16" t="s">
        <v>4884</v>
      </c>
      <c r="O3264" s="17" t="s">
        <v>346</v>
      </c>
      <c r="P3264" s="17" t="s">
        <v>524</v>
      </c>
      <c r="Q3264" s="17" t="s">
        <v>306</v>
      </c>
      <c r="R3264">
        <v>0</v>
      </c>
      <c r="S3264">
        <v>0</v>
      </c>
      <c r="T3264">
        <v>0</v>
      </c>
      <c r="U3264">
        <v>0</v>
      </c>
      <c r="V3264">
        <v>0</v>
      </c>
      <c r="W3264">
        <v>0</v>
      </c>
      <c r="X3264">
        <v>0</v>
      </c>
      <c r="Y3264">
        <v>0</v>
      </c>
      <c r="Z3264">
        <v>0</v>
      </c>
      <c r="AA3264">
        <v>0</v>
      </c>
      <c r="AB3264">
        <v>0</v>
      </c>
      <c r="AC3264">
        <v>0</v>
      </c>
      <c r="AD3264">
        <v>0</v>
      </c>
      <c r="AE3264">
        <v>0</v>
      </c>
      <c r="AF3264">
        <v>0</v>
      </c>
      <c r="AG3264" s="19">
        <v>0</v>
      </c>
      <c r="AH3264">
        <v>0</v>
      </c>
      <c r="AI3264">
        <v>0</v>
      </c>
      <c r="AJ3264">
        <v>0</v>
      </c>
      <c r="AK3264">
        <v>0</v>
      </c>
      <c r="AL3264">
        <v>0</v>
      </c>
      <c r="AM3264">
        <v>0</v>
      </c>
      <c r="AN3264">
        <v>0</v>
      </c>
      <c r="AO3264">
        <v>0</v>
      </c>
      <c r="AP3264">
        <v>0</v>
      </c>
      <c r="AQ3264">
        <v>0</v>
      </c>
      <c r="AR3264">
        <v>0</v>
      </c>
      <c r="AS3264">
        <v>0</v>
      </c>
      <c r="AT3264">
        <v>0</v>
      </c>
      <c r="AU3264">
        <v>0</v>
      </c>
      <c r="AV3264">
        <v>0</v>
      </c>
      <c r="AW3264">
        <v>0</v>
      </c>
      <c r="AX3264">
        <v>0</v>
      </c>
      <c r="AY3264">
        <v>0</v>
      </c>
      <c r="AZ3264">
        <v>0</v>
      </c>
      <c r="BA3264">
        <v>0</v>
      </c>
      <c r="BB3264">
        <v>0</v>
      </c>
      <c r="BC3264">
        <v>0</v>
      </c>
      <c r="BD3264">
        <v>0</v>
      </c>
      <c r="BE3264">
        <v>0</v>
      </c>
      <c r="BF3264">
        <v>0</v>
      </c>
      <c r="BG3264">
        <v>0</v>
      </c>
      <c r="BH3264">
        <v>0</v>
      </c>
      <c r="BI3264">
        <v>0</v>
      </c>
      <c r="BJ3264">
        <v>0</v>
      </c>
      <c r="BK3264">
        <v>0</v>
      </c>
      <c r="BL3264">
        <v>1000</v>
      </c>
      <c r="BM3264">
        <v>0</v>
      </c>
      <c r="BN3264">
        <v>0</v>
      </c>
      <c r="BO3264">
        <v>0</v>
      </c>
      <c r="BP3264">
        <v>0</v>
      </c>
      <c r="BQ3264">
        <v>0</v>
      </c>
      <c r="BR3264">
        <v>0</v>
      </c>
      <c r="BS3264">
        <v>0</v>
      </c>
      <c r="BT3264">
        <v>0</v>
      </c>
      <c r="BU3264">
        <v>0</v>
      </c>
      <c r="BV3264">
        <v>0</v>
      </c>
      <c r="BW3264">
        <v>0</v>
      </c>
      <c r="BX3264">
        <v>0</v>
      </c>
      <c r="BY3264">
        <v>0</v>
      </c>
      <c r="BZ3264">
        <v>0</v>
      </c>
      <c r="CA3264">
        <v>0</v>
      </c>
      <c r="CB3264">
        <v>0</v>
      </c>
      <c r="CC3264">
        <v>0</v>
      </c>
      <c r="CD3264">
        <v>0</v>
      </c>
      <c r="CE3264">
        <v>0</v>
      </c>
    </row>
    <row r="3265" spans="1:83" x14ac:dyDescent="0.35">
      <c r="A3265" s="9" t="str">
        <f t="shared" si="50"/>
        <v>2726.506.95</v>
      </c>
      <c r="B3265" s="52" t="e">
        <f>+IF(MATCH(A3265,List!H$10:H$145,0),"Targeted")</f>
        <v>#N/A</v>
      </c>
      <c r="C3265" s="65"/>
      <c r="D3265" s="151" t="s">
        <v>7700</v>
      </c>
      <c r="E3265" s="16" t="s">
        <v>4921</v>
      </c>
      <c r="F3265" s="16" t="s">
        <v>4922</v>
      </c>
      <c r="G3265" s="16" t="s">
        <v>298</v>
      </c>
      <c r="H3265" s="16" t="s">
        <v>4922</v>
      </c>
      <c r="I3265" s="16" t="s">
        <v>4930</v>
      </c>
      <c r="J3265" s="16" t="s">
        <v>4931</v>
      </c>
      <c r="K3265" s="17" t="s">
        <v>245</v>
      </c>
      <c r="L3265" s="18" t="s">
        <v>4550</v>
      </c>
      <c r="M3265" s="195" t="s">
        <v>43</v>
      </c>
      <c r="N3265" s="16" t="s">
        <v>4884</v>
      </c>
      <c r="O3265" s="17" t="s">
        <v>346</v>
      </c>
      <c r="P3265" s="17" t="s">
        <v>305</v>
      </c>
      <c r="Q3265" s="17" t="s">
        <v>306</v>
      </c>
      <c r="R3265">
        <v>0</v>
      </c>
      <c r="S3265">
        <v>0</v>
      </c>
      <c r="T3265">
        <v>0</v>
      </c>
      <c r="U3265">
        <v>0</v>
      </c>
      <c r="V3265">
        <v>0</v>
      </c>
      <c r="W3265">
        <v>0</v>
      </c>
      <c r="X3265">
        <v>0</v>
      </c>
      <c r="Y3265">
        <v>0</v>
      </c>
      <c r="Z3265">
        <v>0</v>
      </c>
      <c r="AA3265">
        <v>0</v>
      </c>
      <c r="AB3265">
        <v>0</v>
      </c>
      <c r="AC3265">
        <v>0</v>
      </c>
      <c r="AD3265">
        <v>0</v>
      </c>
      <c r="AE3265">
        <v>0</v>
      </c>
      <c r="AF3265">
        <v>0</v>
      </c>
      <c r="AG3265" s="19">
        <v>0</v>
      </c>
      <c r="AH3265">
        <v>0</v>
      </c>
      <c r="AI3265">
        <v>0</v>
      </c>
      <c r="AJ3265">
        <v>0</v>
      </c>
      <c r="AK3265">
        <v>0</v>
      </c>
      <c r="AL3265">
        <v>0</v>
      </c>
      <c r="AM3265">
        <v>0</v>
      </c>
      <c r="AN3265">
        <v>0</v>
      </c>
      <c r="AO3265">
        <v>0</v>
      </c>
      <c r="AP3265">
        <v>0</v>
      </c>
      <c r="AQ3265">
        <v>0</v>
      </c>
      <c r="AR3265">
        <v>0</v>
      </c>
      <c r="AS3265">
        <v>0</v>
      </c>
      <c r="AT3265">
        <v>0</v>
      </c>
      <c r="AU3265">
        <v>0</v>
      </c>
      <c r="AV3265">
        <v>0</v>
      </c>
      <c r="AW3265">
        <v>0</v>
      </c>
      <c r="AX3265">
        <v>0</v>
      </c>
      <c r="AY3265">
        <v>0</v>
      </c>
      <c r="AZ3265">
        <v>0</v>
      </c>
      <c r="BA3265">
        <v>0</v>
      </c>
      <c r="BB3265">
        <v>0</v>
      </c>
      <c r="BC3265">
        <v>0</v>
      </c>
      <c r="BD3265">
        <v>0</v>
      </c>
      <c r="BE3265">
        <v>0</v>
      </c>
      <c r="BF3265">
        <v>0</v>
      </c>
      <c r="BG3265">
        <v>0</v>
      </c>
      <c r="BH3265">
        <v>0</v>
      </c>
      <c r="BI3265">
        <v>0</v>
      </c>
      <c r="BJ3265">
        <v>0</v>
      </c>
      <c r="BK3265">
        <v>0</v>
      </c>
      <c r="BL3265">
        <v>0</v>
      </c>
      <c r="BM3265">
        <v>0</v>
      </c>
      <c r="BN3265">
        <v>0</v>
      </c>
      <c r="BO3265">
        <v>0</v>
      </c>
      <c r="BP3265">
        <v>0</v>
      </c>
      <c r="BQ3265">
        <v>0</v>
      </c>
      <c r="BR3265">
        <v>201000</v>
      </c>
      <c r="BS3265">
        <v>207000</v>
      </c>
      <c r="BT3265">
        <v>210000</v>
      </c>
      <c r="BU3265">
        <v>220000</v>
      </c>
      <c r="BV3265">
        <v>207000</v>
      </c>
      <c r="BW3265">
        <v>207000</v>
      </c>
      <c r="BX3265">
        <v>207000</v>
      </c>
      <c r="BY3265">
        <v>208000</v>
      </c>
      <c r="BZ3265">
        <v>185000</v>
      </c>
      <c r="CA3265">
        <v>0</v>
      </c>
      <c r="CB3265">
        <v>0</v>
      </c>
      <c r="CC3265">
        <v>0</v>
      </c>
      <c r="CD3265">
        <v>0</v>
      </c>
      <c r="CE3265">
        <v>0</v>
      </c>
    </row>
    <row r="3266" spans="1:83" x14ac:dyDescent="0.35">
      <c r="A3266" s="9" t="str">
        <f t="shared" si="50"/>
        <v>2726.506.95</v>
      </c>
      <c r="B3266" s="52" t="e">
        <f>+IF(MATCH(A3266,List!H$10:H$145,0),"Targeted")</f>
        <v>#N/A</v>
      </c>
      <c r="C3266" s="65"/>
      <c r="D3266" s="151"/>
      <c r="E3266" s="16" t="s">
        <v>4921</v>
      </c>
      <c r="F3266" s="16" t="s">
        <v>4922</v>
      </c>
      <c r="G3266" s="16" t="s">
        <v>298</v>
      </c>
      <c r="H3266" s="16" t="s">
        <v>4922</v>
      </c>
      <c r="I3266" s="16" t="s">
        <v>4930</v>
      </c>
      <c r="J3266" s="16" t="s">
        <v>4931</v>
      </c>
      <c r="K3266" s="17" t="s">
        <v>245</v>
      </c>
      <c r="L3266" s="18" t="s">
        <v>4550</v>
      </c>
      <c r="M3266" s="195" t="s">
        <v>43</v>
      </c>
      <c r="N3266" s="16" t="s">
        <v>4884</v>
      </c>
      <c r="O3266" s="17" t="s">
        <v>304</v>
      </c>
      <c r="P3266" s="17" t="s">
        <v>305</v>
      </c>
      <c r="Q3266" s="17" t="s">
        <v>306</v>
      </c>
      <c r="R3266">
        <v>0</v>
      </c>
      <c r="S3266">
        <v>0</v>
      </c>
      <c r="T3266">
        <v>0</v>
      </c>
      <c r="U3266">
        <v>0</v>
      </c>
      <c r="V3266">
        <v>0</v>
      </c>
      <c r="W3266">
        <v>0</v>
      </c>
      <c r="X3266">
        <v>0</v>
      </c>
      <c r="Y3266">
        <v>0</v>
      </c>
      <c r="Z3266">
        <v>0</v>
      </c>
      <c r="AA3266">
        <v>0</v>
      </c>
      <c r="AB3266">
        <v>0</v>
      </c>
      <c r="AC3266">
        <v>0</v>
      </c>
      <c r="AD3266">
        <v>0</v>
      </c>
      <c r="AE3266">
        <v>0</v>
      </c>
      <c r="AF3266">
        <v>0</v>
      </c>
      <c r="AG3266" s="19">
        <v>0</v>
      </c>
      <c r="AH3266">
        <v>0</v>
      </c>
      <c r="AI3266">
        <v>0</v>
      </c>
      <c r="AJ3266">
        <v>0</v>
      </c>
      <c r="AK3266">
        <v>0</v>
      </c>
      <c r="AL3266">
        <v>0</v>
      </c>
      <c r="AM3266">
        <v>0</v>
      </c>
      <c r="AN3266">
        <v>0</v>
      </c>
      <c r="AO3266">
        <v>0</v>
      </c>
      <c r="AP3266">
        <v>0</v>
      </c>
      <c r="AQ3266">
        <v>0</v>
      </c>
      <c r="AR3266">
        <v>0</v>
      </c>
      <c r="AS3266">
        <v>0</v>
      </c>
      <c r="AT3266">
        <v>0</v>
      </c>
      <c r="AU3266">
        <v>0</v>
      </c>
      <c r="AV3266">
        <v>0</v>
      </c>
      <c r="AW3266">
        <v>0</v>
      </c>
      <c r="AX3266">
        <v>0</v>
      </c>
      <c r="AY3266">
        <v>0</v>
      </c>
      <c r="AZ3266">
        <v>0</v>
      </c>
      <c r="BA3266">
        <v>0</v>
      </c>
      <c r="BB3266">
        <v>0</v>
      </c>
      <c r="BC3266">
        <v>0</v>
      </c>
      <c r="BD3266">
        <v>0</v>
      </c>
      <c r="BE3266">
        <v>0</v>
      </c>
      <c r="BF3266">
        <v>0</v>
      </c>
      <c r="BG3266">
        <v>0</v>
      </c>
      <c r="BH3266">
        <v>0</v>
      </c>
      <c r="BI3266">
        <v>0</v>
      </c>
      <c r="BJ3266">
        <v>0</v>
      </c>
      <c r="BK3266">
        <v>0</v>
      </c>
      <c r="BL3266">
        <v>0</v>
      </c>
      <c r="BM3266">
        <v>0</v>
      </c>
      <c r="BN3266">
        <v>0</v>
      </c>
      <c r="BO3266">
        <v>0</v>
      </c>
      <c r="BP3266">
        <v>0</v>
      </c>
      <c r="BQ3266">
        <v>0</v>
      </c>
      <c r="BR3266">
        <v>0</v>
      </c>
      <c r="BS3266">
        <v>0</v>
      </c>
      <c r="BT3266">
        <v>0</v>
      </c>
      <c r="BU3266">
        <v>0</v>
      </c>
      <c r="BV3266">
        <v>0</v>
      </c>
      <c r="BW3266">
        <v>0</v>
      </c>
      <c r="BX3266" s="10">
        <v>0</v>
      </c>
      <c r="BY3266">
        <v>0</v>
      </c>
      <c r="BZ3266">
        <v>148000</v>
      </c>
      <c r="CA3266">
        <v>0</v>
      </c>
      <c r="CB3266">
        <v>0</v>
      </c>
      <c r="CC3266">
        <v>0</v>
      </c>
      <c r="CD3266">
        <v>0</v>
      </c>
      <c r="CE3266">
        <v>0</v>
      </c>
    </row>
    <row r="3267" spans="1:83" x14ac:dyDescent="0.35">
      <c r="A3267" s="9" t="str">
        <f t="shared" si="50"/>
        <v>2728.506.95</v>
      </c>
      <c r="B3267" s="52" t="e">
        <f>+IF(MATCH(A3267,List!H$10:H$145,0),"Targeted")</f>
        <v>#N/A</v>
      </c>
      <c r="C3267" s="65"/>
      <c r="D3267" s="151" t="s">
        <v>7700</v>
      </c>
      <c r="E3267" s="16" t="s">
        <v>4921</v>
      </c>
      <c r="F3267" s="16" t="s">
        <v>4922</v>
      </c>
      <c r="G3267" s="16" t="s">
        <v>298</v>
      </c>
      <c r="H3267" s="16" t="s">
        <v>4922</v>
      </c>
      <c r="I3267" s="16" t="s">
        <v>4932</v>
      </c>
      <c r="J3267" s="16" t="s">
        <v>1011</v>
      </c>
      <c r="K3267" s="17" t="s">
        <v>245</v>
      </c>
      <c r="L3267" s="18" t="s">
        <v>4550</v>
      </c>
      <c r="M3267" s="195" t="s">
        <v>43</v>
      </c>
      <c r="N3267" s="16" t="s">
        <v>4884</v>
      </c>
      <c r="O3267" s="17" t="s">
        <v>346</v>
      </c>
      <c r="P3267" s="17" t="s">
        <v>305</v>
      </c>
      <c r="Q3267" s="17" t="s">
        <v>306</v>
      </c>
      <c r="R3267">
        <v>0</v>
      </c>
      <c r="S3267">
        <v>0</v>
      </c>
      <c r="T3267">
        <v>0</v>
      </c>
      <c r="U3267">
        <v>0</v>
      </c>
      <c r="V3267">
        <v>0</v>
      </c>
      <c r="W3267">
        <v>0</v>
      </c>
      <c r="X3267">
        <v>0</v>
      </c>
      <c r="Y3267">
        <v>0</v>
      </c>
      <c r="Z3267">
        <v>0</v>
      </c>
      <c r="AA3267">
        <v>0</v>
      </c>
      <c r="AB3267">
        <v>0</v>
      </c>
      <c r="AC3267">
        <v>0</v>
      </c>
      <c r="AD3267">
        <v>0</v>
      </c>
      <c r="AE3267">
        <v>0</v>
      </c>
      <c r="AF3267">
        <v>0</v>
      </c>
      <c r="AG3267" s="19">
        <v>0</v>
      </c>
      <c r="AH3267">
        <v>0</v>
      </c>
      <c r="AI3267">
        <v>0</v>
      </c>
      <c r="AJ3267">
        <v>0</v>
      </c>
      <c r="AK3267">
        <v>0</v>
      </c>
      <c r="AL3267">
        <v>0</v>
      </c>
      <c r="AM3267">
        <v>0</v>
      </c>
      <c r="AN3267">
        <v>0</v>
      </c>
      <c r="AO3267">
        <v>0</v>
      </c>
      <c r="AP3267">
        <v>0</v>
      </c>
      <c r="AQ3267">
        <v>0</v>
      </c>
      <c r="AR3267">
        <v>0</v>
      </c>
      <c r="AS3267">
        <v>0</v>
      </c>
      <c r="AT3267">
        <v>0</v>
      </c>
      <c r="AU3267">
        <v>0</v>
      </c>
      <c r="AV3267">
        <v>0</v>
      </c>
      <c r="AW3267">
        <v>0</v>
      </c>
      <c r="AX3267">
        <v>0</v>
      </c>
      <c r="AY3267">
        <v>0</v>
      </c>
      <c r="AZ3267">
        <v>0</v>
      </c>
      <c r="BA3267">
        <v>0</v>
      </c>
      <c r="BB3267">
        <v>0</v>
      </c>
      <c r="BC3267">
        <v>0</v>
      </c>
      <c r="BD3267">
        <v>0</v>
      </c>
      <c r="BE3267">
        <v>0</v>
      </c>
      <c r="BF3267">
        <v>0</v>
      </c>
      <c r="BG3267">
        <v>0</v>
      </c>
      <c r="BH3267">
        <v>0</v>
      </c>
      <c r="BI3267">
        <v>0</v>
      </c>
      <c r="BJ3267">
        <v>0</v>
      </c>
      <c r="BK3267">
        <v>0</v>
      </c>
      <c r="BL3267">
        <v>0</v>
      </c>
      <c r="BM3267">
        <v>165000</v>
      </c>
      <c r="BN3267">
        <v>384000</v>
      </c>
      <c r="BO3267">
        <v>563000</v>
      </c>
      <c r="BP3267">
        <v>749000</v>
      </c>
      <c r="BQ3267">
        <v>553000</v>
      </c>
      <c r="BR3267">
        <v>389000</v>
      </c>
      <c r="BS3267">
        <v>429000</v>
      </c>
      <c r="BT3267">
        <v>419000</v>
      </c>
      <c r="BU3267">
        <v>442000</v>
      </c>
      <c r="BV3267">
        <v>481000</v>
      </c>
      <c r="BW3267">
        <v>484000</v>
      </c>
      <c r="BX3267">
        <v>473000</v>
      </c>
      <c r="BY3267">
        <v>459000</v>
      </c>
      <c r="BZ3267">
        <v>677000</v>
      </c>
      <c r="CA3267">
        <v>911000</v>
      </c>
      <c r="CB3267">
        <v>800000</v>
      </c>
      <c r="CC3267">
        <v>857000</v>
      </c>
      <c r="CD3267">
        <v>892000</v>
      </c>
      <c r="CE3267">
        <v>915000</v>
      </c>
    </row>
    <row r="3268" spans="1:83" x14ac:dyDescent="0.35">
      <c r="A3268" s="9" t="str">
        <f t="shared" ref="A3268:A3331" si="51">I3268&amp;"."&amp;M3268&amp;"."&amp;K3268</f>
        <v>2728.506.95</v>
      </c>
      <c r="B3268" s="52" t="e">
        <f>+IF(MATCH(A3268,List!H$10:H$145,0),"Targeted")</f>
        <v>#N/A</v>
      </c>
      <c r="C3268" s="65"/>
      <c r="D3268" s="151" t="s">
        <v>7700</v>
      </c>
      <c r="E3268" s="16" t="s">
        <v>4921</v>
      </c>
      <c r="F3268" s="16" t="s">
        <v>4922</v>
      </c>
      <c r="G3268" s="16" t="s">
        <v>298</v>
      </c>
      <c r="H3268" s="16" t="s">
        <v>4922</v>
      </c>
      <c r="I3268" s="16" t="s">
        <v>4932</v>
      </c>
      <c r="J3268" s="16" t="s">
        <v>1011</v>
      </c>
      <c r="K3268" s="17" t="s">
        <v>245</v>
      </c>
      <c r="L3268" s="18" t="s">
        <v>4550</v>
      </c>
      <c r="M3268" s="195" t="s">
        <v>43</v>
      </c>
      <c r="N3268" s="16" t="s">
        <v>4884</v>
      </c>
      <c r="O3268" s="17" t="s">
        <v>346</v>
      </c>
      <c r="P3268" s="17" t="s">
        <v>524</v>
      </c>
      <c r="Q3268" s="17" t="s">
        <v>306</v>
      </c>
      <c r="R3268">
        <v>0</v>
      </c>
      <c r="S3268">
        <v>0</v>
      </c>
      <c r="T3268">
        <v>0</v>
      </c>
      <c r="U3268">
        <v>0</v>
      </c>
      <c r="V3268">
        <v>0</v>
      </c>
      <c r="W3268">
        <v>0</v>
      </c>
      <c r="X3268">
        <v>0</v>
      </c>
      <c r="Y3268">
        <v>0</v>
      </c>
      <c r="Z3268">
        <v>0</v>
      </c>
      <c r="AA3268">
        <v>0</v>
      </c>
      <c r="AB3268">
        <v>0</v>
      </c>
      <c r="AC3268">
        <v>0</v>
      </c>
      <c r="AD3268">
        <v>0</v>
      </c>
      <c r="AE3268">
        <v>0</v>
      </c>
      <c r="AF3268">
        <v>0</v>
      </c>
      <c r="AG3268" s="19">
        <v>0</v>
      </c>
      <c r="AH3268">
        <v>0</v>
      </c>
      <c r="AI3268">
        <v>0</v>
      </c>
      <c r="AJ3268">
        <v>0</v>
      </c>
      <c r="AK3268">
        <v>0</v>
      </c>
      <c r="AL3268">
        <v>0</v>
      </c>
      <c r="AM3268">
        <v>0</v>
      </c>
      <c r="AN3268">
        <v>0</v>
      </c>
      <c r="AO3268">
        <v>0</v>
      </c>
      <c r="AP3268">
        <v>0</v>
      </c>
      <c r="AQ3268">
        <v>0</v>
      </c>
      <c r="AR3268">
        <v>0</v>
      </c>
      <c r="AS3268">
        <v>0</v>
      </c>
      <c r="AT3268">
        <v>0</v>
      </c>
      <c r="AU3268">
        <v>0</v>
      </c>
      <c r="AV3268">
        <v>0</v>
      </c>
      <c r="AW3268">
        <v>0</v>
      </c>
      <c r="AX3268">
        <v>0</v>
      </c>
      <c r="AY3268">
        <v>0</v>
      </c>
      <c r="AZ3268">
        <v>0</v>
      </c>
      <c r="BA3268">
        <v>0</v>
      </c>
      <c r="BB3268">
        <v>0</v>
      </c>
      <c r="BC3268">
        <v>0</v>
      </c>
      <c r="BD3268">
        <v>0</v>
      </c>
      <c r="BE3268">
        <v>0</v>
      </c>
      <c r="BF3268">
        <v>0</v>
      </c>
      <c r="BG3268">
        <v>0</v>
      </c>
      <c r="BH3268">
        <v>0</v>
      </c>
      <c r="BI3268">
        <v>0</v>
      </c>
      <c r="BJ3268">
        <v>0</v>
      </c>
      <c r="BK3268">
        <v>0</v>
      </c>
      <c r="BL3268">
        <v>0</v>
      </c>
      <c r="BM3268">
        <v>141000</v>
      </c>
      <c r="BN3268">
        <v>315000</v>
      </c>
      <c r="BO3268">
        <v>400000</v>
      </c>
      <c r="BP3268">
        <v>232000</v>
      </c>
      <c r="BQ3268">
        <v>363000</v>
      </c>
      <c r="BR3268">
        <v>345000</v>
      </c>
      <c r="BS3268">
        <v>270000</v>
      </c>
      <c r="BT3268">
        <v>278000</v>
      </c>
      <c r="BU3268">
        <v>280000</v>
      </c>
      <c r="BV3268">
        <v>238000</v>
      </c>
      <c r="BW3268">
        <v>228000</v>
      </c>
      <c r="BX3268">
        <v>262000</v>
      </c>
      <c r="BY3268">
        <v>270000</v>
      </c>
      <c r="BZ3268">
        <v>133000</v>
      </c>
      <c r="CA3268">
        <v>66000</v>
      </c>
      <c r="CB3268">
        <v>58000</v>
      </c>
      <c r="CC3268">
        <v>62000</v>
      </c>
      <c r="CD3268">
        <v>65000</v>
      </c>
      <c r="CE3268">
        <v>66000</v>
      </c>
    </row>
    <row r="3269" spans="1:83" x14ac:dyDescent="0.35">
      <c r="A3269" s="9" t="str">
        <f t="shared" si="51"/>
        <v>2728.506.95</v>
      </c>
      <c r="B3269" s="52" t="e">
        <f>+IF(MATCH(A3269,List!H$10:H$145,0),"Targeted")</f>
        <v>#N/A</v>
      </c>
      <c r="C3269" s="65"/>
      <c r="D3269" s="151"/>
      <c r="E3269" s="16" t="s">
        <v>4921</v>
      </c>
      <c r="F3269" s="16" t="s">
        <v>4922</v>
      </c>
      <c r="G3269" s="16" t="s">
        <v>298</v>
      </c>
      <c r="H3269" s="16" t="s">
        <v>4922</v>
      </c>
      <c r="I3269" s="16" t="s">
        <v>4932</v>
      </c>
      <c r="J3269" s="16" t="s">
        <v>1011</v>
      </c>
      <c r="K3269" s="17" t="s">
        <v>245</v>
      </c>
      <c r="L3269" s="18" t="s">
        <v>4550</v>
      </c>
      <c r="M3269" s="195" t="s">
        <v>43</v>
      </c>
      <c r="N3269" s="16" t="s">
        <v>4884</v>
      </c>
      <c r="O3269" s="17" t="s">
        <v>304</v>
      </c>
      <c r="P3269" s="17" t="s">
        <v>305</v>
      </c>
      <c r="Q3269" s="17" t="s">
        <v>306</v>
      </c>
      <c r="R3269">
        <v>0</v>
      </c>
      <c r="S3269">
        <v>0</v>
      </c>
      <c r="T3269">
        <v>0</v>
      </c>
      <c r="U3269">
        <v>0</v>
      </c>
      <c r="V3269">
        <v>0</v>
      </c>
      <c r="W3269">
        <v>0</v>
      </c>
      <c r="X3269">
        <v>0</v>
      </c>
      <c r="Y3269">
        <v>0</v>
      </c>
      <c r="Z3269">
        <v>0</v>
      </c>
      <c r="AA3269">
        <v>0</v>
      </c>
      <c r="AB3269">
        <v>0</v>
      </c>
      <c r="AC3269">
        <v>0</v>
      </c>
      <c r="AD3269">
        <v>0</v>
      </c>
      <c r="AE3269">
        <v>0</v>
      </c>
      <c r="AF3269">
        <v>0</v>
      </c>
      <c r="AG3269" s="19">
        <v>0</v>
      </c>
      <c r="AH3269">
        <v>0</v>
      </c>
      <c r="AI3269">
        <v>0</v>
      </c>
      <c r="AJ3269">
        <v>0</v>
      </c>
      <c r="AK3269">
        <v>0</v>
      </c>
      <c r="AL3269">
        <v>0</v>
      </c>
      <c r="AM3269">
        <v>0</v>
      </c>
      <c r="AN3269">
        <v>0</v>
      </c>
      <c r="AO3269">
        <v>0</v>
      </c>
      <c r="AP3269">
        <v>0</v>
      </c>
      <c r="AQ3269">
        <v>0</v>
      </c>
      <c r="AR3269">
        <v>0</v>
      </c>
      <c r="AS3269">
        <v>0</v>
      </c>
      <c r="AT3269">
        <v>0</v>
      </c>
      <c r="AU3269">
        <v>0</v>
      </c>
      <c r="AV3269">
        <v>0</v>
      </c>
      <c r="AW3269">
        <v>0</v>
      </c>
      <c r="AX3269">
        <v>0</v>
      </c>
      <c r="AY3269">
        <v>0</v>
      </c>
      <c r="AZ3269">
        <v>0</v>
      </c>
      <c r="BA3269">
        <v>0</v>
      </c>
      <c r="BB3269">
        <v>0</v>
      </c>
      <c r="BC3269">
        <v>0</v>
      </c>
      <c r="BD3269">
        <v>0</v>
      </c>
      <c r="BE3269">
        <v>0</v>
      </c>
      <c r="BF3269">
        <v>0</v>
      </c>
      <c r="BG3269">
        <v>0</v>
      </c>
      <c r="BH3269">
        <v>0</v>
      </c>
      <c r="BI3269">
        <v>0</v>
      </c>
      <c r="BJ3269">
        <v>0</v>
      </c>
      <c r="BK3269">
        <v>0</v>
      </c>
      <c r="BL3269">
        <v>0</v>
      </c>
      <c r="BM3269">
        <v>0</v>
      </c>
      <c r="BN3269">
        <v>0</v>
      </c>
      <c r="BO3269">
        <v>0</v>
      </c>
      <c r="BP3269">
        <v>0</v>
      </c>
      <c r="BQ3269">
        <v>0</v>
      </c>
      <c r="BR3269">
        <v>0</v>
      </c>
      <c r="BS3269">
        <v>0</v>
      </c>
      <c r="BT3269">
        <v>0</v>
      </c>
      <c r="BU3269">
        <v>0</v>
      </c>
      <c r="BV3269">
        <v>0</v>
      </c>
      <c r="BW3269">
        <v>0</v>
      </c>
      <c r="BX3269" s="10">
        <v>0</v>
      </c>
      <c r="BY3269">
        <v>0</v>
      </c>
      <c r="BZ3269">
        <v>239000</v>
      </c>
      <c r="CA3269">
        <v>277000</v>
      </c>
      <c r="CB3269">
        <v>169000</v>
      </c>
      <c r="CC3269">
        <v>69000</v>
      </c>
      <c r="CD3269">
        <v>15000</v>
      </c>
      <c r="CE3269">
        <v>0</v>
      </c>
    </row>
    <row r="3270" spans="1:83" x14ac:dyDescent="0.35">
      <c r="A3270" s="9" t="str">
        <f t="shared" si="51"/>
        <v>826730.506.95</v>
      </c>
      <c r="B3270" s="52" t="e">
        <f>+IF(MATCH(A3270,List!H$10:H$145,0),"Targeted")</f>
        <v>#N/A</v>
      </c>
      <c r="C3270" s="65"/>
      <c r="D3270" s="151" t="s">
        <v>7700</v>
      </c>
      <c r="E3270" s="16" t="s">
        <v>4921</v>
      </c>
      <c r="F3270" s="16" t="s">
        <v>4922</v>
      </c>
      <c r="G3270" s="16" t="s">
        <v>298</v>
      </c>
      <c r="H3270" s="16" t="s">
        <v>4922</v>
      </c>
      <c r="I3270" s="16" t="s">
        <v>4933</v>
      </c>
      <c r="J3270" s="16" t="s">
        <v>4934</v>
      </c>
      <c r="K3270" s="17" t="s">
        <v>245</v>
      </c>
      <c r="L3270" s="18" t="s">
        <v>4550</v>
      </c>
      <c r="M3270" s="195" t="s">
        <v>43</v>
      </c>
      <c r="N3270" s="16" t="s">
        <v>4884</v>
      </c>
      <c r="O3270" s="17" t="s">
        <v>346</v>
      </c>
      <c r="P3270" s="17" t="s">
        <v>305</v>
      </c>
      <c r="Q3270" s="17" t="s">
        <v>306</v>
      </c>
      <c r="R3270">
        <v>0</v>
      </c>
      <c r="S3270">
        <v>0</v>
      </c>
      <c r="T3270">
        <v>0</v>
      </c>
      <c r="U3270">
        <v>0</v>
      </c>
      <c r="V3270">
        <v>0</v>
      </c>
      <c r="W3270">
        <v>0</v>
      </c>
      <c r="X3270">
        <v>0</v>
      </c>
      <c r="Y3270">
        <v>0</v>
      </c>
      <c r="Z3270">
        <v>0</v>
      </c>
      <c r="AA3270">
        <v>0</v>
      </c>
      <c r="AB3270">
        <v>0</v>
      </c>
      <c r="AC3270">
        <v>0</v>
      </c>
      <c r="AD3270">
        <v>0</v>
      </c>
      <c r="AE3270">
        <v>0</v>
      </c>
      <c r="AF3270">
        <v>0</v>
      </c>
      <c r="AG3270" s="19">
        <v>0</v>
      </c>
      <c r="AH3270">
        <v>0</v>
      </c>
      <c r="AI3270">
        <v>0</v>
      </c>
      <c r="AJ3270">
        <v>0</v>
      </c>
      <c r="AK3270">
        <v>0</v>
      </c>
      <c r="AL3270">
        <v>0</v>
      </c>
      <c r="AM3270">
        <v>0</v>
      </c>
      <c r="AN3270">
        <v>0</v>
      </c>
      <c r="AO3270">
        <v>0</v>
      </c>
      <c r="AP3270">
        <v>0</v>
      </c>
      <c r="AQ3270">
        <v>0</v>
      </c>
      <c r="AR3270">
        <v>0</v>
      </c>
      <c r="AS3270">
        <v>0</v>
      </c>
      <c r="AT3270">
        <v>0</v>
      </c>
      <c r="AU3270">
        <v>0</v>
      </c>
      <c r="AV3270">
        <v>0</v>
      </c>
      <c r="AW3270">
        <v>0</v>
      </c>
      <c r="AX3270">
        <v>0</v>
      </c>
      <c r="AY3270">
        <v>0</v>
      </c>
      <c r="AZ3270">
        <v>-93000</v>
      </c>
      <c r="BA3270">
        <v>-23000</v>
      </c>
      <c r="BB3270">
        <v>-61000</v>
      </c>
      <c r="BC3270">
        <v>-123000</v>
      </c>
      <c r="BD3270">
        <v>-70000</v>
      </c>
      <c r="BE3270">
        <v>-70000</v>
      </c>
      <c r="BF3270">
        <v>-70000</v>
      </c>
      <c r="BG3270">
        <v>0</v>
      </c>
      <c r="BH3270">
        <v>-99000</v>
      </c>
      <c r="BI3270">
        <v>-205000</v>
      </c>
      <c r="BJ3270">
        <v>-143000</v>
      </c>
      <c r="BK3270">
        <v>-155000</v>
      </c>
      <c r="BL3270">
        <v>-118000</v>
      </c>
      <c r="BM3270">
        <v>-139000</v>
      </c>
      <c r="BN3270">
        <v>-131000</v>
      </c>
      <c r="BO3270">
        <v>-200000</v>
      </c>
      <c r="BP3270">
        <v>-201000</v>
      </c>
      <c r="BQ3270">
        <v>-212000</v>
      </c>
      <c r="BR3270">
        <v>-224000</v>
      </c>
      <c r="BS3270">
        <v>-212000</v>
      </c>
      <c r="BT3270">
        <v>-218000</v>
      </c>
      <c r="BU3270">
        <v>-241000</v>
      </c>
      <c r="BV3270">
        <v>-216000</v>
      </c>
      <c r="BW3270">
        <v>-212000</v>
      </c>
      <c r="BX3270">
        <v>-207000</v>
      </c>
      <c r="BY3270">
        <v>-208000</v>
      </c>
      <c r="BZ3270">
        <v>-185000</v>
      </c>
      <c r="CA3270">
        <v>0</v>
      </c>
      <c r="CB3270">
        <v>0</v>
      </c>
      <c r="CC3270">
        <v>0</v>
      </c>
      <c r="CD3270">
        <v>0</v>
      </c>
      <c r="CE3270">
        <v>0</v>
      </c>
    </row>
    <row r="3271" spans="1:83" x14ac:dyDescent="0.35">
      <c r="A3271" s="9" t="str">
        <f t="shared" si="51"/>
        <v>826730.506.95</v>
      </c>
      <c r="B3271" s="52" t="e">
        <f>+IF(MATCH(A3271,List!H$10:H$145,0),"Targeted")</f>
        <v>#N/A</v>
      </c>
      <c r="C3271" s="65"/>
      <c r="D3271" s="151"/>
      <c r="E3271" s="16" t="s">
        <v>4921</v>
      </c>
      <c r="F3271" s="16" t="s">
        <v>4922</v>
      </c>
      <c r="G3271" s="16" t="s">
        <v>298</v>
      </c>
      <c r="H3271" s="16" t="s">
        <v>4922</v>
      </c>
      <c r="I3271" s="16" t="s">
        <v>4933</v>
      </c>
      <c r="J3271" s="16" t="s">
        <v>4934</v>
      </c>
      <c r="K3271" s="17" t="s">
        <v>245</v>
      </c>
      <c r="L3271" s="18" t="s">
        <v>4550</v>
      </c>
      <c r="M3271" s="195" t="s">
        <v>43</v>
      </c>
      <c r="N3271" s="16" t="s">
        <v>4884</v>
      </c>
      <c r="O3271" s="17" t="s">
        <v>304</v>
      </c>
      <c r="P3271" s="17" t="s">
        <v>305</v>
      </c>
      <c r="Q3271" s="17" t="s">
        <v>306</v>
      </c>
      <c r="R3271">
        <v>0</v>
      </c>
      <c r="S3271">
        <v>0</v>
      </c>
      <c r="T3271">
        <v>0</v>
      </c>
      <c r="U3271">
        <v>0</v>
      </c>
      <c r="V3271">
        <v>0</v>
      </c>
      <c r="W3271">
        <v>0</v>
      </c>
      <c r="X3271">
        <v>0</v>
      </c>
      <c r="Y3271">
        <v>0</v>
      </c>
      <c r="Z3271">
        <v>0</v>
      </c>
      <c r="AA3271">
        <v>0</v>
      </c>
      <c r="AB3271">
        <v>0</v>
      </c>
      <c r="AC3271">
        <v>0</v>
      </c>
      <c r="AD3271">
        <v>0</v>
      </c>
      <c r="AE3271">
        <v>0</v>
      </c>
      <c r="AF3271">
        <v>0</v>
      </c>
      <c r="AG3271" s="19">
        <v>0</v>
      </c>
      <c r="AH3271">
        <v>0</v>
      </c>
      <c r="AI3271">
        <v>0</v>
      </c>
      <c r="AJ3271">
        <v>0</v>
      </c>
      <c r="AK3271">
        <v>0</v>
      </c>
      <c r="AL3271">
        <v>0</v>
      </c>
      <c r="AM3271">
        <v>0</v>
      </c>
      <c r="AN3271">
        <v>0</v>
      </c>
      <c r="AO3271">
        <v>0</v>
      </c>
      <c r="AP3271">
        <v>0</v>
      </c>
      <c r="AQ3271">
        <v>0</v>
      </c>
      <c r="AR3271">
        <v>0</v>
      </c>
      <c r="AS3271">
        <v>0</v>
      </c>
      <c r="AT3271">
        <v>0</v>
      </c>
      <c r="AU3271">
        <v>0</v>
      </c>
      <c r="AV3271">
        <v>0</v>
      </c>
      <c r="AW3271">
        <v>0</v>
      </c>
      <c r="AX3271">
        <v>0</v>
      </c>
      <c r="AY3271">
        <v>-98751</v>
      </c>
      <c r="AZ3271">
        <v>0</v>
      </c>
      <c r="BA3271">
        <v>0</v>
      </c>
      <c r="BB3271">
        <v>0</v>
      </c>
      <c r="BC3271">
        <v>0</v>
      </c>
      <c r="BD3271">
        <v>0</v>
      </c>
      <c r="BE3271">
        <v>0</v>
      </c>
      <c r="BF3271">
        <v>0</v>
      </c>
      <c r="BG3271">
        <v>0</v>
      </c>
      <c r="BH3271">
        <v>0</v>
      </c>
      <c r="BI3271">
        <v>0</v>
      </c>
      <c r="BJ3271">
        <v>0</v>
      </c>
      <c r="BK3271">
        <v>0</v>
      </c>
      <c r="BL3271">
        <v>0</v>
      </c>
      <c r="BM3271">
        <v>0</v>
      </c>
      <c r="BN3271">
        <v>0</v>
      </c>
      <c r="BO3271">
        <v>0</v>
      </c>
      <c r="BP3271">
        <v>0</v>
      </c>
      <c r="BQ3271">
        <v>0</v>
      </c>
      <c r="BR3271">
        <v>0</v>
      </c>
      <c r="BS3271">
        <v>0</v>
      </c>
      <c r="BT3271">
        <v>0</v>
      </c>
      <c r="BU3271">
        <v>0</v>
      </c>
      <c r="BV3271">
        <v>0</v>
      </c>
      <c r="BW3271">
        <v>0</v>
      </c>
      <c r="BX3271" s="10">
        <v>0</v>
      </c>
      <c r="BY3271">
        <v>0</v>
      </c>
      <c r="BZ3271">
        <v>-148000</v>
      </c>
      <c r="CA3271">
        <v>0</v>
      </c>
      <c r="CB3271">
        <v>0</v>
      </c>
      <c r="CC3271">
        <v>0</v>
      </c>
      <c r="CD3271">
        <v>0</v>
      </c>
      <c r="CE3271">
        <v>0</v>
      </c>
    </row>
    <row r="3272" spans="1:83" x14ac:dyDescent="0.35">
      <c r="A3272" s="9" t="str">
        <f t="shared" si="51"/>
        <v>826740.506.95</v>
      </c>
      <c r="B3272" s="52" t="e">
        <f>+IF(MATCH(A3272,List!H$10:H$145,0),"Targeted")</f>
        <v>#N/A</v>
      </c>
      <c r="C3272" s="65"/>
      <c r="D3272" s="151" t="s">
        <v>7700</v>
      </c>
      <c r="E3272" s="16" t="s">
        <v>4921</v>
      </c>
      <c r="F3272" s="16" t="s">
        <v>4922</v>
      </c>
      <c r="G3272" s="16" t="s">
        <v>298</v>
      </c>
      <c r="H3272" s="16" t="s">
        <v>4922</v>
      </c>
      <c r="I3272" s="16" t="s">
        <v>4935</v>
      </c>
      <c r="J3272" s="16" t="s">
        <v>4936</v>
      </c>
      <c r="K3272" s="17" t="s">
        <v>245</v>
      </c>
      <c r="L3272" s="18" t="s">
        <v>4550</v>
      </c>
      <c r="M3272" s="195" t="s">
        <v>43</v>
      </c>
      <c r="N3272" s="16" t="s">
        <v>4884</v>
      </c>
      <c r="O3272" s="17" t="s">
        <v>346</v>
      </c>
      <c r="P3272" s="17" t="s">
        <v>305</v>
      </c>
      <c r="Q3272" s="17" t="s">
        <v>306</v>
      </c>
      <c r="R3272">
        <v>0</v>
      </c>
      <c r="S3272">
        <v>0</v>
      </c>
      <c r="T3272">
        <v>0</v>
      </c>
      <c r="U3272">
        <v>0</v>
      </c>
      <c r="V3272">
        <v>0</v>
      </c>
      <c r="W3272">
        <v>0</v>
      </c>
      <c r="X3272">
        <v>0</v>
      </c>
      <c r="Y3272">
        <v>0</v>
      </c>
      <c r="Z3272">
        <v>0</v>
      </c>
      <c r="AA3272">
        <v>0</v>
      </c>
      <c r="AB3272">
        <v>0</v>
      </c>
      <c r="AC3272">
        <v>0</v>
      </c>
      <c r="AD3272">
        <v>0</v>
      </c>
      <c r="AE3272">
        <v>0</v>
      </c>
      <c r="AF3272">
        <v>0</v>
      </c>
      <c r="AG3272" s="19">
        <v>0</v>
      </c>
      <c r="AH3272">
        <v>0</v>
      </c>
      <c r="AI3272">
        <v>0</v>
      </c>
      <c r="AJ3272">
        <v>0</v>
      </c>
      <c r="AK3272">
        <v>0</v>
      </c>
      <c r="AL3272">
        <v>0</v>
      </c>
      <c r="AM3272">
        <v>0</v>
      </c>
      <c r="AN3272">
        <v>0</v>
      </c>
      <c r="AO3272">
        <v>0</v>
      </c>
      <c r="AP3272">
        <v>0</v>
      </c>
      <c r="AQ3272">
        <v>0</v>
      </c>
      <c r="AR3272">
        <v>0</v>
      </c>
      <c r="AS3272">
        <v>0</v>
      </c>
      <c r="AT3272">
        <v>0</v>
      </c>
      <c r="AU3272">
        <v>0</v>
      </c>
      <c r="AV3272">
        <v>0</v>
      </c>
      <c r="AW3272">
        <v>0</v>
      </c>
      <c r="AX3272">
        <v>0</v>
      </c>
      <c r="AY3272">
        <v>0</v>
      </c>
      <c r="AZ3272">
        <v>0</v>
      </c>
      <c r="BA3272">
        <v>0</v>
      </c>
      <c r="BB3272">
        <v>0</v>
      </c>
      <c r="BC3272">
        <v>0</v>
      </c>
      <c r="BD3272">
        <v>0</v>
      </c>
      <c r="BE3272">
        <v>0</v>
      </c>
      <c r="BF3272">
        <v>0</v>
      </c>
      <c r="BG3272">
        <v>0</v>
      </c>
      <c r="BH3272">
        <v>0</v>
      </c>
      <c r="BI3272">
        <v>0</v>
      </c>
      <c r="BJ3272">
        <v>0</v>
      </c>
      <c r="BK3272">
        <v>0</v>
      </c>
      <c r="BL3272">
        <v>0</v>
      </c>
      <c r="BM3272">
        <v>0</v>
      </c>
      <c r="BN3272">
        <v>-44000</v>
      </c>
      <c r="BO3272">
        <v>0</v>
      </c>
      <c r="BP3272">
        <v>0</v>
      </c>
      <c r="BQ3272">
        <v>0</v>
      </c>
      <c r="BR3272">
        <v>0</v>
      </c>
      <c r="BS3272">
        <v>0</v>
      </c>
      <c r="BT3272">
        <v>0</v>
      </c>
      <c r="BU3272">
        <v>0</v>
      </c>
      <c r="BV3272">
        <v>0</v>
      </c>
      <c r="BW3272">
        <v>0</v>
      </c>
      <c r="BX3272">
        <v>0</v>
      </c>
      <c r="BY3272">
        <v>0</v>
      </c>
      <c r="BZ3272">
        <v>0</v>
      </c>
      <c r="CA3272">
        <v>0</v>
      </c>
      <c r="CB3272">
        <v>0</v>
      </c>
      <c r="CC3272">
        <v>0</v>
      </c>
      <c r="CD3272">
        <v>0</v>
      </c>
      <c r="CE3272">
        <v>0</v>
      </c>
    </row>
    <row r="3273" spans="1:83" x14ac:dyDescent="0.35">
      <c r="A3273" s="9" t="str">
        <f t="shared" si="51"/>
        <v>826750.506.95</v>
      </c>
      <c r="B3273" s="52" t="e">
        <f>+IF(MATCH(A3273,List!H$10:H$145,0),"Targeted")</f>
        <v>#N/A</v>
      </c>
      <c r="C3273" s="65"/>
      <c r="D3273" s="151" t="s">
        <v>7700</v>
      </c>
      <c r="E3273" s="16" t="s">
        <v>4921</v>
      </c>
      <c r="F3273" s="16" t="s">
        <v>4922</v>
      </c>
      <c r="G3273" s="16" t="s">
        <v>298</v>
      </c>
      <c r="H3273" s="16" t="s">
        <v>4922</v>
      </c>
      <c r="I3273" s="16" t="s">
        <v>4937</v>
      </c>
      <c r="J3273" s="16" t="s">
        <v>4938</v>
      </c>
      <c r="K3273" s="17" t="s">
        <v>245</v>
      </c>
      <c r="L3273" s="18" t="s">
        <v>4550</v>
      </c>
      <c r="M3273" s="195" t="s">
        <v>43</v>
      </c>
      <c r="N3273" s="16" t="s">
        <v>4884</v>
      </c>
      <c r="O3273" s="17" t="s">
        <v>346</v>
      </c>
      <c r="P3273" s="17" t="s">
        <v>305</v>
      </c>
      <c r="Q3273" s="17" t="s">
        <v>306</v>
      </c>
      <c r="R3273">
        <v>0</v>
      </c>
      <c r="S3273">
        <v>0</v>
      </c>
      <c r="T3273">
        <v>0</v>
      </c>
      <c r="U3273">
        <v>0</v>
      </c>
      <c r="V3273">
        <v>0</v>
      </c>
      <c r="W3273">
        <v>0</v>
      </c>
      <c r="X3273">
        <v>0</v>
      </c>
      <c r="Y3273">
        <v>0</v>
      </c>
      <c r="Z3273">
        <v>0</v>
      </c>
      <c r="AA3273">
        <v>0</v>
      </c>
      <c r="AB3273">
        <v>0</v>
      </c>
      <c r="AC3273">
        <v>0</v>
      </c>
      <c r="AD3273">
        <v>0</v>
      </c>
      <c r="AE3273">
        <v>0</v>
      </c>
      <c r="AF3273">
        <v>0</v>
      </c>
      <c r="AG3273" s="19">
        <v>0</v>
      </c>
      <c r="AH3273">
        <v>0</v>
      </c>
      <c r="AI3273">
        <v>0</v>
      </c>
      <c r="AJ3273">
        <v>0</v>
      </c>
      <c r="AK3273">
        <v>0</v>
      </c>
      <c r="AL3273">
        <v>0</v>
      </c>
      <c r="AM3273">
        <v>0</v>
      </c>
      <c r="AN3273">
        <v>0</v>
      </c>
      <c r="AO3273">
        <v>0</v>
      </c>
      <c r="AP3273">
        <v>0</v>
      </c>
      <c r="AQ3273">
        <v>0</v>
      </c>
      <c r="AR3273">
        <v>0</v>
      </c>
      <c r="AS3273">
        <v>0</v>
      </c>
      <c r="AT3273">
        <v>0</v>
      </c>
      <c r="AU3273">
        <v>0</v>
      </c>
      <c r="AV3273">
        <v>0</v>
      </c>
      <c r="AW3273">
        <v>0</v>
      </c>
      <c r="AX3273">
        <v>0</v>
      </c>
      <c r="AY3273">
        <v>0</v>
      </c>
      <c r="AZ3273">
        <v>0</v>
      </c>
      <c r="BA3273">
        <v>0</v>
      </c>
      <c r="BB3273">
        <v>0</v>
      </c>
      <c r="BC3273">
        <v>0</v>
      </c>
      <c r="BD3273">
        <v>0</v>
      </c>
      <c r="BE3273">
        <v>0</v>
      </c>
      <c r="BF3273">
        <v>0</v>
      </c>
      <c r="BG3273">
        <v>0</v>
      </c>
      <c r="BH3273">
        <v>0</v>
      </c>
      <c r="BI3273">
        <v>0</v>
      </c>
      <c r="BJ3273">
        <v>0</v>
      </c>
      <c r="BK3273">
        <v>0</v>
      </c>
      <c r="BL3273">
        <v>0</v>
      </c>
      <c r="BM3273">
        <v>0</v>
      </c>
      <c r="BN3273">
        <v>0</v>
      </c>
      <c r="BO3273">
        <v>0</v>
      </c>
      <c r="BP3273">
        <v>0</v>
      </c>
      <c r="BQ3273">
        <v>0</v>
      </c>
      <c r="BR3273">
        <v>0</v>
      </c>
      <c r="BS3273">
        <v>0</v>
      </c>
      <c r="BT3273">
        <v>0</v>
      </c>
      <c r="BU3273">
        <v>0</v>
      </c>
      <c r="BV3273">
        <v>0</v>
      </c>
      <c r="BW3273">
        <v>0</v>
      </c>
      <c r="BX3273">
        <v>-18000</v>
      </c>
      <c r="BY3273">
        <v>-14000</v>
      </c>
      <c r="BZ3273">
        <v>0</v>
      </c>
      <c r="CA3273">
        <v>0</v>
      </c>
      <c r="CB3273">
        <v>0</v>
      </c>
      <c r="CC3273">
        <v>0</v>
      </c>
      <c r="CD3273">
        <v>0</v>
      </c>
      <c r="CE3273">
        <v>0</v>
      </c>
    </row>
    <row r="3274" spans="1:83" x14ac:dyDescent="0.35">
      <c r="A3274" s="9" t="str">
        <f t="shared" si="51"/>
        <v>898110.506.95</v>
      </c>
      <c r="B3274" s="52" t="e">
        <f>+IF(MATCH(A3274,List!H$10:H$145,0),"Targeted")</f>
        <v>#N/A</v>
      </c>
      <c r="C3274" s="65"/>
      <c r="D3274" s="151"/>
      <c r="E3274" s="16" t="s">
        <v>4921</v>
      </c>
      <c r="F3274" s="16" t="s">
        <v>4922</v>
      </c>
      <c r="G3274" s="16" t="s">
        <v>298</v>
      </c>
      <c r="H3274" s="16" t="s">
        <v>4922</v>
      </c>
      <c r="I3274" s="16" t="s">
        <v>4939</v>
      </c>
      <c r="J3274" s="16" t="s">
        <v>4940</v>
      </c>
      <c r="K3274" s="17" t="s">
        <v>245</v>
      </c>
      <c r="L3274" s="18" t="s">
        <v>4550</v>
      </c>
      <c r="M3274" s="195" t="s">
        <v>43</v>
      </c>
      <c r="N3274" s="16" t="s">
        <v>4884</v>
      </c>
      <c r="O3274" s="17" t="s">
        <v>304</v>
      </c>
      <c r="P3274" s="17" t="s">
        <v>305</v>
      </c>
      <c r="Q3274" s="17" t="s">
        <v>306</v>
      </c>
      <c r="R3274">
        <v>0</v>
      </c>
      <c r="S3274">
        <v>0</v>
      </c>
      <c r="T3274">
        <v>0</v>
      </c>
      <c r="U3274">
        <v>0</v>
      </c>
      <c r="V3274">
        <v>0</v>
      </c>
      <c r="W3274">
        <v>0</v>
      </c>
      <c r="X3274">
        <v>0</v>
      </c>
      <c r="Y3274">
        <v>0</v>
      </c>
      <c r="Z3274">
        <v>0</v>
      </c>
      <c r="AA3274">
        <v>0</v>
      </c>
      <c r="AB3274">
        <v>0</v>
      </c>
      <c r="AC3274">
        <v>0</v>
      </c>
      <c r="AD3274">
        <v>0</v>
      </c>
      <c r="AE3274">
        <v>0</v>
      </c>
      <c r="AF3274">
        <v>0</v>
      </c>
      <c r="AG3274" s="19">
        <v>0</v>
      </c>
      <c r="AH3274">
        <v>0</v>
      </c>
      <c r="AI3274">
        <v>0</v>
      </c>
      <c r="AJ3274">
        <v>0</v>
      </c>
      <c r="AK3274">
        <v>0</v>
      </c>
      <c r="AL3274">
        <v>0</v>
      </c>
      <c r="AM3274">
        <v>0</v>
      </c>
      <c r="AN3274">
        <v>0</v>
      </c>
      <c r="AO3274">
        <v>0</v>
      </c>
      <c r="AP3274">
        <v>0</v>
      </c>
      <c r="AQ3274">
        <v>0</v>
      </c>
      <c r="AR3274">
        <v>0</v>
      </c>
      <c r="AS3274">
        <v>0</v>
      </c>
      <c r="AT3274">
        <v>0</v>
      </c>
      <c r="AU3274">
        <v>0</v>
      </c>
      <c r="AV3274">
        <v>0</v>
      </c>
      <c r="AW3274">
        <v>0</v>
      </c>
      <c r="AX3274">
        <v>-5</v>
      </c>
      <c r="AY3274">
        <v>-1400</v>
      </c>
      <c r="AZ3274">
        <v>-1000</v>
      </c>
      <c r="BA3274">
        <v>-2000</v>
      </c>
      <c r="BB3274">
        <v>0</v>
      </c>
      <c r="BC3274">
        <v>0</v>
      </c>
      <c r="BD3274">
        <v>0</v>
      </c>
      <c r="BE3274">
        <v>0</v>
      </c>
      <c r="BF3274">
        <v>0</v>
      </c>
      <c r="BG3274">
        <v>0</v>
      </c>
      <c r="BH3274">
        <v>0</v>
      </c>
      <c r="BI3274">
        <v>0</v>
      </c>
      <c r="BJ3274">
        <v>0</v>
      </c>
      <c r="BK3274">
        <v>0</v>
      </c>
      <c r="BL3274">
        <v>0</v>
      </c>
      <c r="BM3274">
        <v>0</v>
      </c>
      <c r="BN3274">
        <v>0</v>
      </c>
      <c r="BO3274">
        <v>-1000</v>
      </c>
      <c r="BP3274">
        <v>0</v>
      </c>
      <c r="BQ3274">
        <v>0</v>
      </c>
      <c r="BR3274">
        <v>0</v>
      </c>
      <c r="BS3274">
        <v>0</v>
      </c>
      <c r="BT3274">
        <v>0</v>
      </c>
      <c r="BU3274">
        <v>0</v>
      </c>
      <c r="BV3274">
        <v>0</v>
      </c>
      <c r="BW3274">
        <v>0</v>
      </c>
      <c r="BX3274" s="10">
        <v>0</v>
      </c>
      <c r="BY3274">
        <v>0</v>
      </c>
      <c r="BZ3274">
        <v>0</v>
      </c>
      <c r="CA3274">
        <v>0</v>
      </c>
      <c r="CB3274">
        <v>0</v>
      </c>
      <c r="CC3274">
        <v>0</v>
      </c>
      <c r="CD3274">
        <v>0</v>
      </c>
      <c r="CE3274">
        <v>0</v>
      </c>
    </row>
    <row r="3275" spans="1:83" x14ac:dyDescent="0.35">
      <c r="A3275" s="9" t="str">
        <f t="shared" si="51"/>
        <v>9972.506.95</v>
      </c>
      <c r="B3275" s="52" t="e">
        <f>+IF(MATCH(A3275,List!H$10:H$145,0),"Targeted")</f>
        <v>#N/A</v>
      </c>
      <c r="C3275" s="65"/>
      <c r="D3275" s="151" t="s">
        <v>7700</v>
      </c>
      <c r="E3275" s="16" t="s">
        <v>4921</v>
      </c>
      <c r="F3275" s="16" t="s">
        <v>4922</v>
      </c>
      <c r="G3275" s="16" t="s">
        <v>298</v>
      </c>
      <c r="H3275" s="16" t="s">
        <v>4922</v>
      </c>
      <c r="I3275" s="16" t="s">
        <v>850</v>
      </c>
      <c r="J3275" s="16" t="s">
        <v>4940</v>
      </c>
      <c r="K3275" s="17" t="s">
        <v>245</v>
      </c>
      <c r="L3275" s="18" t="s">
        <v>4550</v>
      </c>
      <c r="M3275" s="195" t="s">
        <v>43</v>
      </c>
      <c r="N3275" s="16" t="s">
        <v>4884</v>
      </c>
      <c r="O3275" s="17" t="s">
        <v>346</v>
      </c>
      <c r="P3275" s="17" t="s">
        <v>305</v>
      </c>
      <c r="Q3275" s="17" t="s">
        <v>306</v>
      </c>
      <c r="R3275">
        <v>0</v>
      </c>
      <c r="S3275">
        <v>0</v>
      </c>
      <c r="T3275">
        <v>0</v>
      </c>
      <c r="U3275">
        <v>0</v>
      </c>
      <c r="V3275">
        <v>0</v>
      </c>
      <c r="W3275">
        <v>0</v>
      </c>
      <c r="X3275">
        <v>0</v>
      </c>
      <c r="Y3275">
        <v>0</v>
      </c>
      <c r="Z3275">
        <v>0</v>
      </c>
      <c r="AA3275">
        <v>0</v>
      </c>
      <c r="AB3275">
        <v>0</v>
      </c>
      <c r="AC3275">
        <v>0</v>
      </c>
      <c r="AD3275">
        <v>0</v>
      </c>
      <c r="AE3275">
        <v>0</v>
      </c>
      <c r="AF3275">
        <v>0</v>
      </c>
      <c r="AG3275" s="19">
        <v>0</v>
      </c>
      <c r="AH3275">
        <v>0</v>
      </c>
      <c r="AI3275">
        <v>0</v>
      </c>
      <c r="AJ3275">
        <v>0</v>
      </c>
      <c r="AK3275">
        <v>0</v>
      </c>
      <c r="AL3275">
        <v>0</v>
      </c>
      <c r="AM3275">
        <v>0</v>
      </c>
      <c r="AN3275">
        <v>0</v>
      </c>
      <c r="AO3275">
        <v>0</v>
      </c>
      <c r="AP3275">
        <v>0</v>
      </c>
      <c r="AQ3275">
        <v>0</v>
      </c>
      <c r="AR3275">
        <v>0</v>
      </c>
      <c r="AS3275">
        <v>0</v>
      </c>
      <c r="AT3275">
        <v>0</v>
      </c>
      <c r="AU3275">
        <v>0</v>
      </c>
      <c r="AV3275">
        <v>0</v>
      </c>
      <c r="AW3275">
        <v>0</v>
      </c>
      <c r="AX3275">
        <v>0</v>
      </c>
      <c r="AY3275">
        <v>0</v>
      </c>
      <c r="AZ3275">
        <v>5000</v>
      </c>
      <c r="BA3275">
        <v>20000</v>
      </c>
      <c r="BB3275">
        <v>36000</v>
      </c>
      <c r="BC3275">
        <v>48000</v>
      </c>
      <c r="BD3275">
        <v>56000</v>
      </c>
      <c r="BE3275">
        <v>72000</v>
      </c>
      <c r="BF3275">
        <v>77000</v>
      </c>
      <c r="BG3275">
        <v>84000</v>
      </c>
      <c r="BH3275">
        <v>110000</v>
      </c>
      <c r="BI3275">
        <v>100000</v>
      </c>
      <c r="BJ3275">
        <v>91000</v>
      </c>
      <c r="BK3275">
        <v>79000</v>
      </c>
      <c r="BL3275">
        <v>134000</v>
      </c>
      <c r="BM3275">
        <v>138000</v>
      </c>
      <c r="BN3275">
        <v>151000</v>
      </c>
      <c r="BO3275">
        <v>163000</v>
      </c>
      <c r="BP3275">
        <v>166000</v>
      </c>
      <c r="BQ3275">
        <v>179000</v>
      </c>
      <c r="BR3275">
        <v>177000</v>
      </c>
      <c r="BS3275">
        <v>185000</v>
      </c>
      <c r="BT3275">
        <v>185000</v>
      </c>
      <c r="BU3275">
        <v>179000</v>
      </c>
      <c r="BV3275">
        <v>173000</v>
      </c>
      <c r="BW3275">
        <v>172000</v>
      </c>
      <c r="BX3275">
        <v>171000</v>
      </c>
      <c r="BY3275">
        <v>136000</v>
      </c>
      <c r="BZ3275">
        <v>493000</v>
      </c>
      <c r="CA3275">
        <v>323000</v>
      </c>
      <c r="CB3275">
        <v>266000</v>
      </c>
      <c r="CC3275">
        <v>246000</v>
      </c>
      <c r="CD3275">
        <v>206000</v>
      </c>
      <c r="CE3275">
        <v>208000</v>
      </c>
    </row>
    <row r="3276" spans="1:83" x14ac:dyDescent="0.35">
      <c r="A3276" s="9" t="str">
        <f t="shared" si="51"/>
        <v>9972.506.95</v>
      </c>
      <c r="B3276" s="52" t="e">
        <f>+IF(MATCH(A3276,List!H$10:H$145,0),"Targeted")</f>
        <v>#N/A</v>
      </c>
      <c r="C3276" s="65"/>
      <c r="D3276" s="151"/>
      <c r="E3276" s="16" t="s">
        <v>4921</v>
      </c>
      <c r="F3276" s="16" t="s">
        <v>4922</v>
      </c>
      <c r="G3276" s="16" t="s">
        <v>298</v>
      </c>
      <c r="H3276" s="16" t="s">
        <v>4922</v>
      </c>
      <c r="I3276" s="16" t="s">
        <v>850</v>
      </c>
      <c r="J3276" s="16" t="s">
        <v>4940</v>
      </c>
      <c r="K3276" s="17" t="s">
        <v>245</v>
      </c>
      <c r="L3276" s="18" t="s">
        <v>4550</v>
      </c>
      <c r="M3276" s="195" t="s">
        <v>43</v>
      </c>
      <c r="N3276" s="16" t="s">
        <v>4884</v>
      </c>
      <c r="O3276" s="17" t="s">
        <v>304</v>
      </c>
      <c r="P3276" s="17" t="s">
        <v>305</v>
      </c>
      <c r="Q3276" s="17" t="s">
        <v>306</v>
      </c>
      <c r="R3276">
        <v>0</v>
      </c>
      <c r="S3276">
        <v>0</v>
      </c>
      <c r="T3276">
        <v>0</v>
      </c>
      <c r="U3276">
        <v>0</v>
      </c>
      <c r="V3276">
        <v>0</v>
      </c>
      <c r="W3276">
        <v>0</v>
      </c>
      <c r="X3276">
        <v>0</v>
      </c>
      <c r="Y3276">
        <v>0</v>
      </c>
      <c r="Z3276">
        <v>0</v>
      </c>
      <c r="AA3276">
        <v>0</v>
      </c>
      <c r="AB3276">
        <v>0</v>
      </c>
      <c r="AC3276">
        <v>0</v>
      </c>
      <c r="AD3276">
        <v>0</v>
      </c>
      <c r="AE3276">
        <v>0</v>
      </c>
      <c r="AF3276">
        <v>0</v>
      </c>
      <c r="AG3276" s="19">
        <v>0</v>
      </c>
      <c r="AH3276">
        <v>0</v>
      </c>
      <c r="AI3276">
        <v>0</v>
      </c>
      <c r="AJ3276">
        <v>0</v>
      </c>
      <c r="AK3276">
        <v>0</v>
      </c>
      <c r="AL3276">
        <v>0</v>
      </c>
      <c r="AM3276">
        <v>0</v>
      </c>
      <c r="AN3276">
        <v>0</v>
      </c>
      <c r="AO3276">
        <v>0</v>
      </c>
      <c r="AP3276">
        <v>0</v>
      </c>
      <c r="AQ3276">
        <v>0</v>
      </c>
      <c r="AR3276">
        <v>0</v>
      </c>
      <c r="AS3276">
        <v>0</v>
      </c>
      <c r="AT3276">
        <v>0</v>
      </c>
      <c r="AU3276">
        <v>0</v>
      </c>
      <c r="AV3276">
        <v>0</v>
      </c>
      <c r="AW3276">
        <v>0</v>
      </c>
      <c r="AX3276">
        <v>0</v>
      </c>
      <c r="AY3276">
        <v>195</v>
      </c>
      <c r="AZ3276">
        <v>1000</v>
      </c>
      <c r="BA3276">
        <v>0</v>
      </c>
      <c r="BB3276">
        <v>0</v>
      </c>
      <c r="BC3276">
        <v>0</v>
      </c>
      <c r="BD3276">
        <v>0</v>
      </c>
      <c r="BE3276">
        <v>0</v>
      </c>
      <c r="BF3276">
        <v>7000</v>
      </c>
      <c r="BG3276">
        <v>4000</v>
      </c>
      <c r="BH3276">
        <v>0</v>
      </c>
      <c r="BI3276">
        <v>5000</v>
      </c>
      <c r="BJ3276">
        <v>0</v>
      </c>
      <c r="BK3276">
        <v>35000</v>
      </c>
      <c r="BL3276">
        <v>0</v>
      </c>
      <c r="BM3276">
        <v>0</v>
      </c>
      <c r="BN3276">
        <v>0</v>
      </c>
      <c r="BO3276">
        <v>0</v>
      </c>
      <c r="BP3276">
        <v>0</v>
      </c>
      <c r="BQ3276">
        <v>0</v>
      </c>
      <c r="BR3276">
        <v>0</v>
      </c>
      <c r="BS3276">
        <v>0</v>
      </c>
      <c r="BT3276">
        <v>0</v>
      </c>
      <c r="BU3276">
        <v>0</v>
      </c>
      <c r="BV3276">
        <v>0</v>
      </c>
      <c r="BW3276">
        <v>0</v>
      </c>
      <c r="BX3276" s="10">
        <v>0</v>
      </c>
      <c r="BY3276">
        <v>0</v>
      </c>
      <c r="BZ3276">
        <v>5000</v>
      </c>
      <c r="CA3276">
        <v>4000</v>
      </c>
      <c r="CB3276">
        <v>1000</v>
      </c>
      <c r="CC3276">
        <v>0</v>
      </c>
      <c r="CD3276">
        <v>0</v>
      </c>
      <c r="CE3276">
        <v>0</v>
      </c>
    </row>
    <row r="3277" spans="1:83" x14ac:dyDescent="0.35">
      <c r="A3277" s="9" t="str">
        <f t="shared" si="51"/>
        <v>2992.506.48</v>
      </c>
      <c r="B3277" s="52" t="e">
        <f>+IF(MATCH(A3277,List!H$10:H$145,0),"Targeted")</f>
        <v>#N/A</v>
      </c>
      <c r="C3277" s="65"/>
      <c r="D3277" s="151"/>
      <c r="E3277" s="16" t="s">
        <v>4852</v>
      </c>
      <c r="F3277" s="16" t="s">
        <v>4941</v>
      </c>
      <c r="G3277" s="16" t="s">
        <v>298</v>
      </c>
      <c r="H3277" s="16" t="s">
        <v>4941</v>
      </c>
      <c r="I3277" s="16" t="s">
        <v>4942</v>
      </c>
      <c r="J3277" s="16" t="s">
        <v>4943</v>
      </c>
      <c r="K3277" s="17" t="s">
        <v>185</v>
      </c>
      <c r="L3277" s="18" t="s">
        <v>4550</v>
      </c>
      <c r="M3277" s="195" t="s">
        <v>43</v>
      </c>
      <c r="N3277" s="16" t="s">
        <v>4884</v>
      </c>
      <c r="O3277" s="17" t="s">
        <v>304</v>
      </c>
      <c r="P3277" s="17" t="s">
        <v>305</v>
      </c>
      <c r="Q3277" s="17" t="s">
        <v>306</v>
      </c>
      <c r="R3277">
        <v>0</v>
      </c>
      <c r="S3277">
        <v>0</v>
      </c>
      <c r="T3277">
        <v>0</v>
      </c>
      <c r="U3277">
        <v>0</v>
      </c>
      <c r="V3277">
        <v>0</v>
      </c>
      <c r="W3277">
        <v>0</v>
      </c>
      <c r="X3277">
        <v>0</v>
      </c>
      <c r="Y3277">
        <v>0</v>
      </c>
      <c r="Z3277">
        <v>0</v>
      </c>
      <c r="AA3277">
        <v>0</v>
      </c>
      <c r="AB3277">
        <v>0</v>
      </c>
      <c r="AC3277">
        <v>0</v>
      </c>
      <c r="AD3277">
        <v>0</v>
      </c>
      <c r="AE3277">
        <v>0</v>
      </c>
      <c r="AF3277">
        <v>0</v>
      </c>
      <c r="AG3277" s="19">
        <v>0</v>
      </c>
      <c r="AH3277">
        <v>0</v>
      </c>
      <c r="AI3277">
        <v>0</v>
      </c>
      <c r="AJ3277">
        <v>0</v>
      </c>
      <c r="AK3277">
        <v>0</v>
      </c>
      <c r="AL3277">
        <v>0</v>
      </c>
      <c r="AM3277">
        <v>0</v>
      </c>
      <c r="AN3277">
        <v>0</v>
      </c>
      <c r="AO3277">
        <v>0</v>
      </c>
      <c r="AP3277">
        <v>0</v>
      </c>
      <c r="AQ3277">
        <v>0</v>
      </c>
      <c r="AR3277">
        <v>0</v>
      </c>
      <c r="AS3277">
        <v>0</v>
      </c>
      <c r="AT3277">
        <v>0</v>
      </c>
      <c r="AU3277">
        <v>0</v>
      </c>
      <c r="AV3277">
        <v>0</v>
      </c>
      <c r="AW3277">
        <v>0</v>
      </c>
      <c r="AX3277">
        <v>0</v>
      </c>
      <c r="AY3277">
        <v>0</v>
      </c>
      <c r="AZ3277">
        <v>0</v>
      </c>
      <c r="BA3277">
        <v>0</v>
      </c>
      <c r="BB3277">
        <v>0</v>
      </c>
      <c r="BC3277">
        <v>0</v>
      </c>
      <c r="BD3277">
        <v>0</v>
      </c>
      <c r="BE3277">
        <v>0</v>
      </c>
      <c r="BF3277">
        <v>0</v>
      </c>
      <c r="BG3277">
        <v>0</v>
      </c>
      <c r="BH3277">
        <v>0</v>
      </c>
      <c r="BI3277">
        <v>0</v>
      </c>
      <c r="BJ3277">
        <v>0</v>
      </c>
      <c r="BK3277">
        <v>0</v>
      </c>
      <c r="BL3277">
        <v>0</v>
      </c>
      <c r="BM3277">
        <v>0</v>
      </c>
      <c r="BN3277">
        <v>0</v>
      </c>
      <c r="BO3277">
        <v>0</v>
      </c>
      <c r="BP3277">
        <v>0</v>
      </c>
      <c r="BQ3277">
        <v>0</v>
      </c>
      <c r="BR3277">
        <v>0</v>
      </c>
      <c r="BS3277">
        <v>-3000</v>
      </c>
      <c r="BT3277">
        <v>2000</v>
      </c>
      <c r="BU3277">
        <v>1000</v>
      </c>
      <c r="BV3277">
        <v>0</v>
      </c>
      <c r="BW3277">
        <v>0</v>
      </c>
      <c r="BX3277" s="10">
        <v>0</v>
      </c>
      <c r="BY3277">
        <v>0</v>
      </c>
      <c r="BZ3277">
        <v>0</v>
      </c>
      <c r="CA3277">
        <v>0</v>
      </c>
      <c r="CB3277">
        <v>0</v>
      </c>
      <c r="CC3277">
        <v>0</v>
      </c>
      <c r="CD3277">
        <v>0</v>
      </c>
      <c r="CE3277">
        <v>0</v>
      </c>
    </row>
    <row r="3278" spans="1:83" x14ac:dyDescent="0.35">
      <c r="A3278" s="9" t="str">
        <f t="shared" si="51"/>
        <v>2987.506.</v>
      </c>
      <c r="B3278" s="52" t="e">
        <f>+IF(MATCH(A3278,List!H$10:H$145,0),"Targeted")</f>
        <v>#N/A</v>
      </c>
      <c r="C3278" s="65"/>
      <c r="D3278" s="151" t="s">
        <v>7700</v>
      </c>
      <c r="E3278" s="16" t="s">
        <v>4944</v>
      </c>
      <c r="F3278" s="16" t="s">
        <v>4945</v>
      </c>
      <c r="G3278" s="16" t="s">
        <v>298</v>
      </c>
      <c r="H3278" s="16" t="s">
        <v>4946</v>
      </c>
      <c r="I3278" s="16" t="s">
        <v>4947</v>
      </c>
      <c r="J3278" s="16" t="s">
        <v>4945</v>
      </c>
      <c r="K3278" s="17" t="s">
        <v>299</v>
      </c>
      <c r="L3278" s="18" t="s">
        <v>4550</v>
      </c>
      <c r="M3278" s="195" t="s">
        <v>43</v>
      </c>
      <c r="N3278" s="16" t="s">
        <v>4884</v>
      </c>
      <c r="O3278" s="17" t="s">
        <v>346</v>
      </c>
      <c r="P3278" s="17" t="s">
        <v>305</v>
      </c>
      <c r="Q3278" s="17" t="s">
        <v>306</v>
      </c>
      <c r="R3278">
        <v>0</v>
      </c>
      <c r="S3278">
        <v>0</v>
      </c>
      <c r="T3278">
        <v>0</v>
      </c>
      <c r="U3278">
        <v>0</v>
      </c>
      <c r="V3278">
        <v>0</v>
      </c>
      <c r="W3278">
        <v>0</v>
      </c>
      <c r="X3278">
        <v>0</v>
      </c>
      <c r="Y3278">
        <v>0</v>
      </c>
      <c r="Z3278">
        <v>0</v>
      </c>
      <c r="AA3278">
        <v>0</v>
      </c>
      <c r="AB3278">
        <v>0</v>
      </c>
      <c r="AC3278">
        <v>0</v>
      </c>
      <c r="AD3278">
        <v>0</v>
      </c>
      <c r="AE3278">
        <v>0</v>
      </c>
      <c r="AF3278">
        <v>0</v>
      </c>
      <c r="AG3278" s="19">
        <v>0</v>
      </c>
      <c r="AH3278">
        <v>0</v>
      </c>
      <c r="AI3278">
        <v>0</v>
      </c>
      <c r="AJ3278">
        <v>0</v>
      </c>
      <c r="AK3278">
        <v>0</v>
      </c>
      <c r="AL3278">
        <v>0</v>
      </c>
      <c r="AM3278">
        <v>0</v>
      </c>
      <c r="AN3278">
        <v>0</v>
      </c>
      <c r="AO3278">
        <v>0</v>
      </c>
      <c r="AP3278">
        <v>0</v>
      </c>
      <c r="AQ3278">
        <v>0</v>
      </c>
      <c r="AR3278">
        <v>0</v>
      </c>
      <c r="AS3278">
        <v>0</v>
      </c>
      <c r="AT3278">
        <v>0</v>
      </c>
      <c r="AU3278">
        <v>0</v>
      </c>
      <c r="AV3278">
        <v>0</v>
      </c>
      <c r="AW3278">
        <v>0</v>
      </c>
      <c r="AX3278">
        <v>0</v>
      </c>
      <c r="AY3278">
        <v>0</v>
      </c>
      <c r="AZ3278">
        <v>0</v>
      </c>
      <c r="BA3278">
        <v>0</v>
      </c>
      <c r="BB3278">
        <v>0</v>
      </c>
      <c r="BC3278">
        <v>0</v>
      </c>
      <c r="BD3278">
        <v>0</v>
      </c>
      <c r="BE3278">
        <v>0</v>
      </c>
      <c r="BF3278">
        <v>0</v>
      </c>
      <c r="BG3278">
        <v>0</v>
      </c>
      <c r="BH3278">
        <v>0</v>
      </c>
      <c r="BI3278">
        <v>0</v>
      </c>
      <c r="BJ3278">
        <v>0</v>
      </c>
      <c r="BK3278">
        <v>0</v>
      </c>
      <c r="BL3278">
        <v>0</v>
      </c>
      <c r="BM3278">
        <v>0</v>
      </c>
      <c r="BN3278">
        <v>0</v>
      </c>
      <c r="BO3278">
        <v>0</v>
      </c>
      <c r="BP3278">
        <v>0</v>
      </c>
      <c r="BQ3278">
        <v>0</v>
      </c>
      <c r="BR3278">
        <v>0</v>
      </c>
      <c r="BS3278">
        <v>0</v>
      </c>
      <c r="BT3278">
        <v>0</v>
      </c>
      <c r="BU3278">
        <v>0</v>
      </c>
      <c r="BV3278">
        <v>0</v>
      </c>
      <c r="BW3278">
        <v>0</v>
      </c>
      <c r="BX3278">
        <v>0</v>
      </c>
      <c r="BY3278">
        <v>0</v>
      </c>
      <c r="BZ3278">
        <v>0</v>
      </c>
      <c r="CA3278">
        <v>1000</v>
      </c>
      <c r="CB3278">
        <v>0</v>
      </c>
      <c r="CC3278">
        <v>0</v>
      </c>
      <c r="CD3278">
        <v>0</v>
      </c>
      <c r="CE3278">
        <v>0</v>
      </c>
    </row>
    <row r="3279" spans="1:83" x14ac:dyDescent="0.35">
      <c r="A3279" s="9" t="str">
        <f t="shared" si="51"/>
        <v>1550.551.48</v>
      </c>
      <c r="B3279" s="52" t="e">
        <f>+IF(MATCH(A3279,List!H$10:H$145,0),"Targeted")</f>
        <v>#N/A</v>
      </c>
      <c r="C3279" s="66" t="s">
        <v>8367</v>
      </c>
      <c r="D3279" s="151" t="s">
        <v>7700</v>
      </c>
      <c r="E3279" s="16" t="s">
        <v>919</v>
      </c>
      <c r="F3279" s="16" t="s">
        <v>920</v>
      </c>
      <c r="G3279" s="16" t="s">
        <v>826</v>
      </c>
      <c r="H3279" s="16" t="s">
        <v>921</v>
      </c>
      <c r="I3279" s="16" t="s">
        <v>262</v>
      </c>
      <c r="J3279" s="16" t="s">
        <v>4948</v>
      </c>
      <c r="K3279" s="17" t="s">
        <v>185</v>
      </c>
      <c r="L3279" s="18" t="s">
        <v>4949</v>
      </c>
      <c r="M3279" s="195" t="s">
        <v>156</v>
      </c>
      <c r="N3279" s="16" t="s">
        <v>4950</v>
      </c>
      <c r="O3279" s="17" t="s">
        <v>346</v>
      </c>
      <c r="P3279" s="17" t="s">
        <v>305</v>
      </c>
      <c r="Q3279" s="17" t="s">
        <v>306</v>
      </c>
      <c r="R3279">
        <v>0</v>
      </c>
      <c r="S3279">
        <v>0</v>
      </c>
      <c r="T3279">
        <v>0</v>
      </c>
      <c r="U3279">
        <v>0</v>
      </c>
      <c r="V3279">
        <v>0</v>
      </c>
      <c r="W3279">
        <v>0</v>
      </c>
      <c r="X3279">
        <v>0</v>
      </c>
      <c r="Y3279">
        <v>0</v>
      </c>
      <c r="Z3279">
        <v>0</v>
      </c>
      <c r="AA3279">
        <v>0</v>
      </c>
      <c r="AB3279">
        <v>0</v>
      </c>
      <c r="AC3279">
        <v>0</v>
      </c>
      <c r="AD3279">
        <v>0</v>
      </c>
      <c r="AE3279">
        <v>0</v>
      </c>
      <c r="AF3279">
        <v>0</v>
      </c>
      <c r="AG3279" s="19">
        <v>0</v>
      </c>
      <c r="AH3279">
        <v>0</v>
      </c>
      <c r="AI3279">
        <v>0</v>
      </c>
      <c r="AJ3279">
        <v>0</v>
      </c>
      <c r="AK3279">
        <v>0</v>
      </c>
      <c r="AL3279">
        <v>0</v>
      </c>
      <c r="AM3279">
        <v>0</v>
      </c>
      <c r="AN3279">
        <v>0</v>
      </c>
      <c r="AO3279">
        <v>0</v>
      </c>
      <c r="AP3279">
        <v>0</v>
      </c>
      <c r="AQ3279">
        <v>0</v>
      </c>
      <c r="AR3279">
        <v>0</v>
      </c>
      <c r="AS3279">
        <v>0</v>
      </c>
      <c r="AT3279">
        <v>0</v>
      </c>
      <c r="AU3279">
        <v>0</v>
      </c>
      <c r="AV3279">
        <v>0</v>
      </c>
      <c r="AW3279">
        <v>0</v>
      </c>
      <c r="AX3279">
        <v>0</v>
      </c>
      <c r="AY3279">
        <v>0</v>
      </c>
      <c r="AZ3279">
        <v>0</v>
      </c>
      <c r="BA3279">
        <v>0</v>
      </c>
      <c r="BB3279">
        <v>0</v>
      </c>
      <c r="BC3279">
        <v>1000</v>
      </c>
      <c r="BD3279">
        <v>0</v>
      </c>
      <c r="BE3279">
        <v>0</v>
      </c>
      <c r="BF3279">
        <v>0</v>
      </c>
      <c r="BG3279">
        <v>0</v>
      </c>
      <c r="BH3279">
        <v>0</v>
      </c>
      <c r="BI3279">
        <v>0</v>
      </c>
      <c r="BJ3279">
        <v>0</v>
      </c>
      <c r="BK3279">
        <v>0</v>
      </c>
      <c r="BL3279">
        <v>0</v>
      </c>
      <c r="BM3279">
        <v>0</v>
      </c>
      <c r="BN3279">
        <v>0</v>
      </c>
      <c r="BO3279">
        <v>0</v>
      </c>
      <c r="BP3279">
        <v>0</v>
      </c>
      <c r="BQ3279">
        <v>0</v>
      </c>
      <c r="BR3279">
        <v>0</v>
      </c>
      <c r="BS3279">
        <v>0</v>
      </c>
      <c r="BT3279">
        <v>0</v>
      </c>
      <c r="BU3279">
        <v>0</v>
      </c>
      <c r="BV3279">
        <v>0</v>
      </c>
      <c r="BW3279">
        <v>0</v>
      </c>
      <c r="BX3279">
        <v>0</v>
      </c>
      <c r="BY3279">
        <v>0</v>
      </c>
      <c r="BZ3279">
        <v>0</v>
      </c>
      <c r="CA3279">
        <v>0</v>
      </c>
      <c r="CB3279">
        <v>0</v>
      </c>
      <c r="CC3279">
        <v>0</v>
      </c>
      <c r="CD3279">
        <v>0</v>
      </c>
      <c r="CE3279">
        <v>0</v>
      </c>
    </row>
    <row r="3280" spans="1:83" x14ac:dyDescent="0.35">
      <c r="A3280" s="9" t="str">
        <f t="shared" si="51"/>
        <v>1801.551.09</v>
      </c>
      <c r="B3280" s="52" t="e">
        <f>+IF(MATCH(A3280,List!H$10:H$145,0),"Targeted")</f>
        <v>#N/A</v>
      </c>
      <c r="C3280" s="66" t="s">
        <v>8367</v>
      </c>
      <c r="D3280" s="151" t="s">
        <v>7700</v>
      </c>
      <c r="E3280" s="16" t="s">
        <v>919</v>
      </c>
      <c r="F3280" s="16" t="s">
        <v>920</v>
      </c>
      <c r="G3280" s="16" t="s">
        <v>826</v>
      </c>
      <c r="H3280" s="16" t="s">
        <v>921</v>
      </c>
      <c r="I3280" s="16" t="s">
        <v>2442</v>
      </c>
      <c r="J3280" s="16" t="s">
        <v>4951</v>
      </c>
      <c r="K3280" s="17" t="s">
        <v>1510</v>
      </c>
      <c r="L3280" s="18" t="s">
        <v>4949</v>
      </c>
      <c r="M3280" s="195" t="s">
        <v>156</v>
      </c>
      <c r="N3280" s="16" t="s">
        <v>4950</v>
      </c>
      <c r="O3280" s="17" t="s">
        <v>346</v>
      </c>
      <c r="P3280" s="17" t="s">
        <v>305</v>
      </c>
      <c r="Q3280" s="17" t="s">
        <v>306</v>
      </c>
      <c r="R3280">
        <v>0</v>
      </c>
      <c r="S3280">
        <v>0</v>
      </c>
      <c r="T3280">
        <v>0</v>
      </c>
      <c r="U3280">
        <v>0</v>
      </c>
      <c r="V3280">
        <v>0</v>
      </c>
      <c r="W3280">
        <v>0</v>
      </c>
      <c r="X3280">
        <v>0</v>
      </c>
      <c r="Y3280">
        <v>0</v>
      </c>
      <c r="Z3280">
        <v>0</v>
      </c>
      <c r="AA3280">
        <v>0</v>
      </c>
      <c r="AB3280">
        <v>0</v>
      </c>
      <c r="AC3280">
        <v>0</v>
      </c>
      <c r="AD3280">
        <v>0</v>
      </c>
      <c r="AE3280">
        <v>0</v>
      </c>
      <c r="AF3280">
        <v>0</v>
      </c>
      <c r="AG3280" s="19">
        <v>0</v>
      </c>
      <c r="AH3280">
        <v>0</v>
      </c>
      <c r="AI3280">
        <v>0</v>
      </c>
      <c r="AJ3280">
        <v>0</v>
      </c>
      <c r="AK3280">
        <v>0</v>
      </c>
      <c r="AL3280">
        <v>0</v>
      </c>
      <c r="AM3280">
        <v>0</v>
      </c>
      <c r="AN3280">
        <v>0</v>
      </c>
      <c r="AO3280">
        <v>0</v>
      </c>
      <c r="AP3280">
        <v>0</v>
      </c>
      <c r="AQ3280">
        <v>0</v>
      </c>
      <c r="AR3280">
        <v>0</v>
      </c>
      <c r="AS3280">
        <v>0</v>
      </c>
      <c r="AT3280">
        <v>0</v>
      </c>
      <c r="AU3280">
        <v>0</v>
      </c>
      <c r="AV3280">
        <v>0</v>
      </c>
      <c r="AW3280">
        <v>0</v>
      </c>
      <c r="AX3280">
        <v>0</v>
      </c>
      <c r="AY3280">
        <v>0</v>
      </c>
      <c r="AZ3280">
        <v>0</v>
      </c>
      <c r="BA3280">
        <v>0</v>
      </c>
      <c r="BB3280">
        <v>0</v>
      </c>
      <c r="BC3280">
        <v>0</v>
      </c>
      <c r="BD3280">
        <v>0</v>
      </c>
      <c r="BE3280">
        <v>0</v>
      </c>
      <c r="BF3280">
        <v>0</v>
      </c>
      <c r="BG3280">
        <v>0</v>
      </c>
      <c r="BH3280">
        <v>0</v>
      </c>
      <c r="BI3280">
        <v>0</v>
      </c>
      <c r="BJ3280">
        <v>0</v>
      </c>
      <c r="BK3280">
        <v>0</v>
      </c>
      <c r="BL3280">
        <v>0</v>
      </c>
      <c r="BM3280">
        <v>0</v>
      </c>
      <c r="BN3280">
        <v>0</v>
      </c>
      <c r="BO3280">
        <v>0</v>
      </c>
      <c r="BP3280">
        <v>0</v>
      </c>
      <c r="BQ3280">
        <v>4000</v>
      </c>
      <c r="BR3280">
        <v>7000</v>
      </c>
      <c r="BS3280">
        <v>7000</v>
      </c>
      <c r="BT3280">
        <v>8000</v>
      </c>
      <c r="BU3280">
        <v>7000</v>
      </c>
      <c r="BV3280">
        <v>8000</v>
      </c>
      <c r="BW3280">
        <v>8000</v>
      </c>
      <c r="BX3280">
        <v>8000</v>
      </c>
      <c r="BY3280">
        <v>9000</v>
      </c>
      <c r="BZ3280">
        <v>9000</v>
      </c>
      <c r="CA3280">
        <v>9000</v>
      </c>
      <c r="CB3280">
        <v>9000</v>
      </c>
      <c r="CC3280">
        <v>9000</v>
      </c>
      <c r="CD3280">
        <v>10000</v>
      </c>
      <c r="CE3280">
        <v>10000</v>
      </c>
    </row>
    <row r="3281" spans="1:83" x14ac:dyDescent="0.35">
      <c r="A3281" s="9" t="str">
        <f t="shared" si="51"/>
        <v>1801.551.09</v>
      </c>
      <c r="B3281" s="52" t="e">
        <f>+IF(MATCH(A3281,List!H$10:H$145,0),"Targeted")</f>
        <v>#N/A</v>
      </c>
      <c r="C3281" s="66" t="s">
        <v>8367</v>
      </c>
      <c r="D3281" s="151"/>
      <c r="E3281" s="16" t="s">
        <v>919</v>
      </c>
      <c r="F3281" s="16" t="s">
        <v>920</v>
      </c>
      <c r="G3281" s="16" t="s">
        <v>826</v>
      </c>
      <c r="H3281" s="16" t="s">
        <v>921</v>
      </c>
      <c r="I3281" s="16" t="s">
        <v>2442</v>
      </c>
      <c r="J3281" s="16" t="s">
        <v>4951</v>
      </c>
      <c r="K3281" s="17" t="s">
        <v>1510</v>
      </c>
      <c r="L3281" s="18" t="s">
        <v>4949</v>
      </c>
      <c r="M3281" s="195" t="s">
        <v>156</v>
      </c>
      <c r="N3281" s="16" t="s">
        <v>4950</v>
      </c>
      <c r="O3281" s="17" t="s">
        <v>304</v>
      </c>
      <c r="P3281" s="17" t="s">
        <v>305</v>
      </c>
      <c r="Q3281" s="17" t="s">
        <v>306</v>
      </c>
      <c r="R3281">
        <v>0</v>
      </c>
      <c r="S3281">
        <v>0</v>
      </c>
      <c r="T3281">
        <v>0</v>
      </c>
      <c r="U3281">
        <v>0</v>
      </c>
      <c r="V3281">
        <v>0</v>
      </c>
      <c r="W3281">
        <v>0</v>
      </c>
      <c r="X3281">
        <v>0</v>
      </c>
      <c r="Y3281">
        <v>0</v>
      </c>
      <c r="Z3281">
        <v>0</v>
      </c>
      <c r="AA3281">
        <v>0</v>
      </c>
      <c r="AB3281">
        <v>0</v>
      </c>
      <c r="AC3281">
        <v>0</v>
      </c>
      <c r="AD3281">
        <v>0</v>
      </c>
      <c r="AE3281">
        <v>0</v>
      </c>
      <c r="AF3281">
        <v>0</v>
      </c>
      <c r="AG3281" s="19">
        <v>0</v>
      </c>
      <c r="AH3281">
        <v>0</v>
      </c>
      <c r="AI3281">
        <v>0</v>
      </c>
      <c r="AJ3281">
        <v>0</v>
      </c>
      <c r="AK3281">
        <v>0</v>
      </c>
      <c r="AL3281">
        <v>0</v>
      </c>
      <c r="AM3281">
        <v>0</v>
      </c>
      <c r="AN3281">
        <v>0</v>
      </c>
      <c r="AO3281">
        <v>0</v>
      </c>
      <c r="AP3281">
        <v>0</v>
      </c>
      <c r="AQ3281">
        <v>0</v>
      </c>
      <c r="AR3281">
        <v>0</v>
      </c>
      <c r="AS3281">
        <v>0</v>
      </c>
      <c r="AT3281">
        <v>0</v>
      </c>
      <c r="AU3281">
        <v>0</v>
      </c>
      <c r="AV3281">
        <v>0</v>
      </c>
      <c r="AW3281">
        <v>0</v>
      </c>
      <c r="AX3281">
        <v>0</v>
      </c>
      <c r="AY3281">
        <v>0</v>
      </c>
      <c r="AZ3281">
        <v>0</v>
      </c>
      <c r="BA3281">
        <v>0</v>
      </c>
      <c r="BB3281">
        <v>0</v>
      </c>
      <c r="BC3281">
        <v>0</v>
      </c>
      <c r="BD3281">
        <v>0</v>
      </c>
      <c r="BE3281">
        <v>0</v>
      </c>
      <c r="BF3281">
        <v>0</v>
      </c>
      <c r="BG3281">
        <v>0</v>
      </c>
      <c r="BH3281">
        <v>0</v>
      </c>
      <c r="BI3281">
        <v>0</v>
      </c>
      <c r="BJ3281">
        <v>0</v>
      </c>
      <c r="BK3281">
        <v>0</v>
      </c>
      <c r="BL3281">
        <v>0</v>
      </c>
      <c r="BM3281">
        <v>0</v>
      </c>
      <c r="BN3281">
        <v>0</v>
      </c>
      <c r="BO3281">
        <v>0</v>
      </c>
      <c r="BP3281">
        <v>5000</v>
      </c>
      <c r="BQ3281">
        <v>1000</v>
      </c>
      <c r="BR3281">
        <v>1000</v>
      </c>
      <c r="BS3281">
        <v>1000</v>
      </c>
      <c r="BT3281">
        <v>1000</v>
      </c>
      <c r="BU3281">
        <v>1000</v>
      </c>
      <c r="BV3281">
        <v>1000</v>
      </c>
      <c r="BW3281">
        <v>0</v>
      </c>
      <c r="BX3281" s="10">
        <v>0</v>
      </c>
      <c r="BY3281">
        <v>0</v>
      </c>
      <c r="BZ3281">
        <v>0</v>
      </c>
      <c r="CA3281">
        <v>0</v>
      </c>
      <c r="CB3281">
        <v>0</v>
      </c>
      <c r="CC3281">
        <v>0</v>
      </c>
      <c r="CD3281">
        <v>0</v>
      </c>
      <c r="CE3281">
        <v>0</v>
      </c>
    </row>
    <row r="3282" spans="1:83" x14ac:dyDescent="0.35">
      <c r="A3282" s="9" t="str">
        <f t="shared" si="51"/>
        <v>3400.551.95</v>
      </c>
      <c r="B3282" s="52" t="e">
        <f>+IF(MATCH(A3282,List!H$10:H$145,0),"Targeted")</f>
        <v>#N/A</v>
      </c>
      <c r="C3282" s="66" t="s">
        <v>8367</v>
      </c>
      <c r="D3282" s="151" t="s">
        <v>7700</v>
      </c>
      <c r="E3282" s="16" t="s">
        <v>919</v>
      </c>
      <c r="F3282" s="16" t="s">
        <v>920</v>
      </c>
      <c r="G3282" s="16" t="s">
        <v>826</v>
      </c>
      <c r="H3282" s="16" t="s">
        <v>921</v>
      </c>
      <c r="I3282" s="16" t="s">
        <v>602</v>
      </c>
      <c r="J3282" s="16" t="s">
        <v>4952</v>
      </c>
      <c r="K3282" s="17" t="s">
        <v>245</v>
      </c>
      <c r="L3282" s="18" t="s">
        <v>4949</v>
      </c>
      <c r="M3282" s="195" t="s">
        <v>156</v>
      </c>
      <c r="N3282" s="16" t="s">
        <v>4950</v>
      </c>
      <c r="O3282" s="17" t="s">
        <v>346</v>
      </c>
      <c r="P3282" s="17" t="s">
        <v>305</v>
      </c>
      <c r="Q3282" s="17" t="s">
        <v>306</v>
      </c>
      <c r="R3282">
        <v>0</v>
      </c>
      <c r="S3282">
        <v>0</v>
      </c>
      <c r="T3282">
        <v>0</v>
      </c>
      <c r="U3282">
        <v>0</v>
      </c>
      <c r="V3282">
        <v>0</v>
      </c>
      <c r="W3282">
        <v>0</v>
      </c>
      <c r="X3282">
        <v>0</v>
      </c>
      <c r="Y3282">
        <v>0</v>
      </c>
      <c r="Z3282">
        <v>0</v>
      </c>
      <c r="AA3282">
        <v>0</v>
      </c>
      <c r="AB3282">
        <v>0</v>
      </c>
      <c r="AC3282">
        <v>0</v>
      </c>
      <c r="AD3282">
        <v>0</v>
      </c>
      <c r="AE3282">
        <v>0</v>
      </c>
      <c r="AF3282">
        <v>0</v>
      </c>
      <c r="AG3282" s="19">
        <v>0</v>
      </c>
      <c r="AH3282">
        <v>0</v>
      </c>
      <c r="AI3282">
        <v>0</v>
      </c>
      <c r="AJ3282">
        <v>0</v>
      </c>
      <c r="AK3282">
        <v>0</v>
      </c>
      <c r="AL3282">
        <v>0</v>
      </c>
      <c r="AM3282">
        <v>0</v>
      </c>
      <c r="AN3282">
        <v>0</v>
      </c>
      <c r="AO3282">
        <v>-2670</v>
      </c>
      <c r="AP3282">
        <v>111</v>
      </c>
      <c r="AQ3282">
        <v>310</v>
      </c>
      <c r="AR3282">
        <v>138</v>
      </c>
      <c r="AS3282">
        <v>161</v>
      </c>
      <c r="AT3282">
        <v>441</v>
      </c>
      <c r="AU3282">
        <v>-597</v>
      </c>
      <c r="AV3282">
        <v>0</v>
      </c>
      <c r="AW3282">
        <v>0</v>
      </c>
      <c r="AX3282">
        <v>0</v>
      </c>
      <c r="AY3282">
        <v>236</v>
      </c>
      <c r="AZ3282">
        <v>-1000</v>
      </c>
      <c r="BA3282">
        <v>1000</v>
      </c>
      <c r="BB3282">
        <v>0</v>
      </c>
      <c r="BC3282">
        <v>0</v>
      </c>
      <c r="BD3282">
        <v>0</v>
      </c>
      <c r="BE3282">
        <v>0</v>
      </c>
      <c r="BF3282">
        <v>0</v>
      </c>
      <c r="BG3282">
        <v>0</v>
      </c>
      <c r="BH3282">
        <v>0</v>
      </c>
      <c r="BI3282">
        <v>0</v>
      </c>
      <c r="BJ3282">
        <v>0</v>
      </c>
      <c r="BK3282">
        <v>0</v>
      </c>
      <c r="BL3282">
        <v>0</v>
      </c>
      <c r="BM3282">
        <v>0</v>
      </c>
      <c r="BN3282">
        <v>0</v>
      </c>
      <c r="BO3282">
        <v>0</v>
      </c>
      <c r="BP3282">
        <v>0</v>
      </c>
      <c r="BQ3282">
        <v>0</v>
      </c>
      <c r="BR3282">
        <v>0</v>
      </c>
      <c r="BS3282">
        <v>0</v>
      </c>
      <c r="BT3282">
        <v>0</v>
      </c>
      <c r="BU3282">
        <v>0</v>
      </c>
      <c r="BV3282">
        <v>0</v>
      </c>
      <c r="BW3282">
        <v>0</v>
      </c>
      <c r="BX3282">
        <v>0</v>
      </c>
      <c r="BY3282">
        <v>0</v>
      </c>
      <c r="BZ3282">
        <v>0</v>
      </c>
      <c r="CA3282">
        <v>0</v>
      </c>
      <c r="CB3282">
        <v>0</v>
      </c>
      <c r="CC3282">
        <v>0</v>
      </c>
      <c r="CD3282">
        <v>0</v>
      </c>
      <c r="CE3282">
        <v>0</v>
      </c>
    </row>
    <row r="3283" spans="1:83" x14ac:dyDescent="0.35">
      <c r="A3283" s="9" t="str">
        <f t="shared" si="51"/>
        <v>3400.551.95</v>
      </c>
      <c r="B3283" s="52" t="e">
        <f>+IF(MATCH(A3283,List!H$10:H$145,0),"Targeted")</f>
        <v>#N/A</v>
      </c>
      <c r="C3283" s="66" t="s">
        <v>8367</v>
      </c>
      <c r="D3283" s="151"/>
      <c r="E3283" s="16" t="s">
        <v>919</v>
      </c>
      <c r="F3283" s="16" t="s">
        <v>920</v>
      </c>
      <c r="G3283" s="16" t="s">
        <v>826</v>
      </c>
      <c r="H3283" s="16" t="s">
        <v>921</v>
      </c>
      <c r="I3283" s="16" t="s">
        <v>602</v>
      </c>
      <c r="J3283" s="16" t="s">
        <v>4952</v>
      </c>
      <c r="K3283" s="17" t="s">
        <v>245</v>
      </c>
      <c r="L3283" s="18" t="s">
        <v>4949</v>
      </c>
      <c r="M3283" s="195" t="s">
        <v>156</v>
      </c>
      <c r="N3283" s="16" t="s">
        <v>4950</v>
      </c>
      <c r="O3283" s="17" t="s">
        <v>304</v>
      </c>
      <c r="P3283" s="17" t="s">
        <v>305</v>
      </c>
      <c r="Q3283" s="17" t="s">
        <v>306</v>
      </c>
      <c r="R3283">
        <v>0</v>
      </c>
      <c r="S3283">
        <v>0</v>
      </c>
      <c r="T3283">
        <v>0</v>
      </c>
      <c r="U3283">
        <v>0</v>
      </c>
      <c r="V3283">
        <v>0</v>
      </c>
      <c r="W3283">
        <v>0</v>
      </c>
      <c r="X3283">
        <v>0</v>
      </c>
      <c r="Y3283">
        <v>0</v>
      </c>
      <c r="Z3283">
        <v>0</v>
      </c>
      <c r="AA3283">
        <v>0</v>
      </c>
      <c r="AB3283">
        <v>0</v>
      </c>
      <c r="AC3283">
        <v>0</v>
      </c>
      <c r="AD3283">
        <v>0</v>
      </c>
      <c r="AE3283">
        <v>0</v>
      </c>
      <c r="AF3283">
        <v>0</v>
      </c>
      <c r="AG3283" s="19">
        <v>0</v>
      </c>
      <c r="AH3283">
        <v>0</v>
      </c>
      <c r="AI3283">
        <v>0</v>
      </c>
      <c r="AJ3283">
        <v>0</v>
      </c>
      <c r="AK3283">
        <v>0</v>
      </c>
      <c r="AL3283">
        <v>0</v>
      </c>
      <c r="AM3283">
        <v>0</v>
      </c>
      <c r="AN3283">
        <v>0</v>
      </c>
      <c r="AO3283">
        <v>0</v>
      </c>
      <c r="AP3283">
        <v>0</v>
      </c>
      <c r="AQ3283">
        <v>0</v>
      </c>
      <c r="AR3283">
        <v>0</v>
      </c>
      <c r="AS3283">
        <v>0</v>
      </c>
      <c r="AT3283">
        <v>0</v>
      </c>
      <c r="AU3283">
        <v>0</v>
      </c>
      <c r="AV3283">
        <v>71</v>
      </c>
      <c r="AW3283">
        <v>-86</v>
      </c>
      <c r="AX3283">
        <v>-323</v>
      </c>
      <c r="AY3283">
        <v>0</v>
      </c>
      <c r="AZ3283">
        <v>0</v>
      </c>
      <c r="BA3283">
        <v>0</v>
      </c>
      <c r="BB3283">
        <v>0</v>
      </c>
      <c r="BC3283">
        <v>0</v>
      </c>
      <c r="BD3283">
        <v>0</v>
      </c>
      <c r="BE3283">
        <v>0</v>
      </c>
      <c r="BF3283">
        <v>0</v>
      </c>
      <c r="BG3283">
        <v>0</v>
      </c>
      <c r="BH3283">
        <v>0</v>
      </c>
      <c r="BI3283">
        <v>0</v>
      </c>
      <c r="BJ3283">
        <v>0</v>
      </c>
      <c r="BK3283">
        <v>0</v>
      </c>
      <c r="BL3283">
        <v>0</v>
      </c>
      <c r="BM3283">
        <v>0</v>
      </c>
      <c r="BN3283">
        <v>0</v>
      </c>
      <c r="BO3283">
        <v>0</v>
      </c>
      <c r="BP3283">
        <v>0</v>
      </c>
      <c r="BQ3283">
        <v>0</v>
      </c>
      <c r="BR3283">
        <v>0</v>
      </c>
      <c r="BS3283">
        <v>0</v>
      </c>
      <c r="BT3283">
        <v>0</v>
      </c>
      <c r="BU3283">
        <v>0</v>
      </c>
      <c r="BV3283">
        <v>0</v>
      </c>
      <c r="BW3283">
        <v>0</v>
      </c>
      <c r="BX3283" s="10">
        <v>0</v>
      </c>
      <c r="BY3283">
        <v>0</v>
      </c>
      <c r="BZ3283">
        <v>0</v>
      </c>
      <c r="CA3283">
        <v>0</v>
      </c>
      <c r="CB3283">
        <v>0</v>
      </c>
      <c r="CC3283">
        <v>0</v>
      </c>
      <c r="CD3283">
        <v>0</v>
      </c>
      <c r="CE3283">
        <v>0</v>
      </c>
    </row>
    <row r="3284" spans="1:83" x14ac:dyDescent="0.35">
      <c r="A3284" s="9" t="str">
        <f t="shared" si="51"/>
        <v>267403.551.75</v>
      </c>
      <c r="B3284" s="52" t="str">
        <f>+IF(MATCH(A3284,List!H$10:H$145,0),"Targeted")</f>
        <v>Targeted</v>
      </c>
      <c r="C3284" s="66" t="s">
        <v>8367</v>
      </c>
      <c r="D3284" s="151"/>
      <c r="E3284" s="16" t="s">
        <v>863</v>
      </c>
      <c r="F3284" s="16" t="s">
        <v>864</v>
      </c>
      <c r="G3284" s="16" t="s">
        <v>298</v>
      </c>
      <c r="H3284" s="16" t="s">
        <v>864</v>
      </c>
      <c r="I3284" s="16" t="s">
        <v>4953</v>
      </c>
      <c r="J3284" s="16" t="s">
        <v>4954</v>
      </c>
      <c r="K3284" s="17" t="s">
        <v>40</v>
      </c>
      <c r="L3284" s="18" t="s">
        <v>4949</v>
      </c>
      <c r="M3284" s="195" t="s">
        <v>156</v>
      </c>
      <c r="N3284" s="16" t="s">
        <v>4950</v>
      </c>
      <c r="O3284" s="17" t="s">
        <v>304</v>
      </c>
      <c r="P3284" s="17" t="s">
        <v>305</v>
      </c>
      <c r="Q3284" s="17" t="s">
        <v>306</v>
      </c>
      <c r="R3284">
        <v>0</v>
      </c>
      <c r="S3284">
        <v>0</v>
      </c>
      <c r="T3284">
        <v>0</v>
      </c>
      <c r="U3284">
        <v>0</v>
      </c>
      <c r="V3284">
        <v>0</v>
      </c>
      <c r="W3284">
        <v>0</v>
      </c>
      <c r="X3284">
        <v>0</v>
      </c>
      <c r="Y3284">
        <v>0</v>
      </c>
      <c r="Z3284">
        <v>0</v>
      </c>
      <c r="AA3284">
        <v>0</v>
      </c>
      <c r="AB3284">
        <v>0</v>
      </c>
      <c r="AC3284">
        <v>0</v>
      </c>
      <c r="AD3284">
        <v>0</v>
      </c>
      <c r="AE3284">
        <v>0</v>
      </c>
      <c r="AF3284">
        <v>0</v>
      </c>
      <c r="AG3284" s="19">
        <v>0</v>
      </c>
      <c r="AH3284">
        <v>0</v>
      </c>
      <c r="AI3284">
        <v>0</v>
      </c>
      <c r="AJ3284">
        <v>0</v>
      </c>
      <c r="AK3284">
        <v>0</v>
      </c>
      <c r="AL3284">
        <v>0</v>
      </c>
      <c r="AM3284">
        <v>0</v>
      </c>
      <c r="AN3284">
        <v>0</v>
      </c>
      <c r="AO3284">
        <v>0</v>
      </c>
      <c r="AP3284">
        <v>0</v>
      </c>
      <c r="AQ3284">
        <v>0</v>
      </c>
      <c r="AR3284">
        <v>0</v>
      </c>
      <c r="AS3284">
        <v>0</v>
      </c>
      <c r="AT3284">
        <v>0</v>
      </c>
      <c r="AU3284">
        <v>0</v>
      </c>
      <c r="AV3284">
        <v>0</v>
      </c>
      <c r="AW3284">
        <v>0</v>
      </c>
      <c r="AX3284">
        <v>0</v>
      </c>
      <c r="AY3284">
        <v>0</v>
      </c>
      <c r="AZ3284">
        <v>0</v>
      </c>
      <c r="BA3284">
        <v>0</v>
      </c>
      <c r="BB3284">
        <v>0</v>
      </c>
      <c r="BC3284">
        <v>0</v>
      </c>
      <c r="BD3284">
        <v>0</v>
      </c>
      <c r="BE3284">
        <v>0</v>
      </c>
      <c r="BF3284">
        <v>0</v>
      </c>
      <c r="BG3284">
        <v>0</v>
      </c>
      <c r="BH3284">
        <v>0</v>
      </c>
      <c r="BI3284">
        <v>0</v>
      </c>
      <c r="BJ3284">
        <v>0</v>
      </c>
      <c r="BK3284">
        <v>0</v>
      </c>
      <c r="BL3284">
        <v>0</v>
      </c>
      <c r="BM3284">
        <v>0</v>
      </c>
      <c r="BN3284">
        <v>0</v>
      </c>
      <c r="BO3284">
        <v>0</v>
      </c>
      <c r="BP3284">
        <v>0</v>
      </c>
      <c r="BQ3284">
        <v>0</v>
      </c>
      <c r="BR3284">
        <v>0</v>
      </c>
      <c r="BS3284">
        <v>-6000</v>
      </c>
      <c r="BT3284">
        <v>-6000</v>
      </c>
      <c r="BU3284">
        <v>-3000</v>
      </c>
      <c r="BV3284">
        <v>-127000</v>
      </c>
      <c r="BW3284">
        <v>-15000</v>
      </c>
      <c r="BX3284" s="10">
        <v>0</v>
      </c>
      <c r="BY3284">
        <v>0</v>
      </c>
      <c r="BZ3284">
        <v>-342000</v>
      </c>
      <c r="CA3284">
        <v>0</v>
      </c>
      <c r="CB3284">
        <v>0</v>
      </c>
      <c r="CC3284">
        <v>0</v>
      </c>
      <c r="CD3284">
        <v>0</v>
      </c>
      <c r="CE3284">
        <v>0</v>
      </c>
    </row>
    <row r="3285" spans="1:83" x14ac:dyDescent="0.35">
      <c r="A3285" s="9" t="str">
        <f t="shared" si="51"/>
        <v>275830.551.75</v>
      </c>
      <c r="B3285" s="52" t="e">
        <f>+IF(MATCH(A3285,List!H$10:H$145,0),"Targeted")</f>
        <v>#N/A</v>
      </c>
      <c r="C3285" s="66" t="s">
        <v>8367</v>
      </c>
      <c r="D3285" s="151"/>
      <c r="E3285" s="16" t="s">
        <v>863</v>
      </c>
      <c r="F3285" s="16" t="s">
        <v>864</v>
      </c>
      <c r="G3285" s="16" t="s">
        <v>298</v>
      </c>
      <c r="H3285" s="16" t="s">
        <v>864</v>
      </c>
      <c r="I3285" s="16" t="s">
        <v>4955</v>
      </c>
      <c r="J3285" s="16" t="s">
        <v>4956</v>
      </c>
      <c r="K3285" s="17" t="s">
        <v>40</v>
      </c>
      <c r="L3285" s="18" t="s">
        <v>4949</v>
      </c>
      <c r="M3285" s="195" t="s">
        <v>156</v>
      </c>
      <c r="N3285" s="16" t="s">
        <v>4950</v>
      </c>
      <c r="O3285" s="17" t="s">
        <v>304</v>
      </c>
      <c r="P3285" s="17" t="s">
        <v>305</v>
      </c>
      <c r="Q3285" s="17" t="s">
        <v>306</v>
      </c>
      <c r="R3285">
        <v>0</v>
      </c>
      <c r="S3285">
        <v>0</v>
      </c>
      <c r="T3285">
        <v>0</v>
      </c>
      <c r="U3285">
        <v>0</v>
      </c>
      <c r="V3285">
        <v>0</v>
      </c>
      <c r="W3285">
        <v>0</v>
      </c>
      <c r="X3285">
        <v>0</v>
      </c>
      <c r="Y3285">
        <v>0</v>
      </c>
      <c r="Z3285">
        <v>0</v>
      </c>
      <c r="AA3285">
        <v>0</v>
      </c>
      <c r="AB3285">
        <v>0</v>
      </c>
      <c r="AC3285">
        <v>0</v>
      </c>
      <c r="AD3285">
        <v>0</v>
      </c>
      <c r="AE3285">
        <v>0</v>
      </c>
      <c r="AF3285">
        <v>0</v>
      </c>
      <c r="AG3285" s="19">
        <v>0</v>
      </c>
      <c r="AH3285">
        <v>0</v>
      </c>
      <c r="AI3285">
        <v>0</v>
      </c>
      <c r="AJ3285">
        <v>0</v>
      </c>
      <c r="AK3285">
        <v>0</v>
      </c>
      <c r="AL3285">
        <v>0</v>
      </c>
      <c r="AM3285">
        <v>0</v>
      </c>
      <c r="AN3285">
        <v>0</v>
      </c>
      <c r="AO3285">
        <v>0</v>
      </c>
      <c r="AP3285">
        <v>0</v>
      </c>
      <c r="AQ3285">
        <v>0</v>
      </c>
      <c r="AR3285">
        <v>0</v>
      </c>
      <c r="AS3285">
        <v>0</v>
      </c>
      <c r="AT3285">
        <v>0</v>
      </c>
      <c r="AU3285">
        <v>0</v>
      </c>
      <c r="AV3285">
        <v>0</v>
      </c>
      <c r="AW3285">
        <v>0</v>
      </c>
      <c r="AX3285">
        <v>0</v>
      </c>
      <c r="AY3285">
        <v>0</v>
      </c>
      <c r="AZ3285">
        <v>0</v>
      </c>
      <c r="BA3285">
        <v>0</v>
      </c>
      <c r="BB3285">
        <v>0</v>
      </c>
      <c r="BC3285">
        <v>0</v>
      </c>
      <c r="BD3285">
        <v>0</v>
      </c>
      <c r="BE3285">
        <v>0</v>
      </c>
      <c r="BF3285">
        <v>0</v>
      </c>
      <c r="BG3285">
        <v>0</v>
      </c>
      <c r="BH3285">
        <v>0</v>
      </c>
      <c r="BI3285">
        <v>0</v>
      </c>
      <c r="BJ3285">
        <v>0</v>
      </c>
      <c r="BK3285">
        <v>-1000</v>
      </c>
      <c r="BL3285">
        <v>0</v>
      </c>
      <c r="BM3285">
        <v>-1000</v>
      </c>
      <c r="BN3285">
        <v>-2000</v>
      </c>
      <c r="BO3285">
        <v>0</v>
      </c>
      <c r="BP3285">
        <v>0</v>
      </c>
      <c r="BQ3285">
        <v>0</v>
      </c>
      <c r="BR3285">
        <v>0</v>
      </c>
      <c r="BS3285">
        <v>0</v>
      </c>
      <c r="BT3285">
        <v>0</v>
      </c>
      <c r="BU3285">
        <v>0</v>
      </c>
      <c r="BV3285">
        <v>-1000</v>
      </c>
      <c r="BW3285">
        <v>0</v>
      </c>
      <c r="BX3285" s="10">
        <v>-1000</v>
      </c>
      <c r="BY3285">
        <v>0</v>
      </c>
      <c r="BZ3285">
        <v>0</v>
      </c>
      <c r="CA3285">
        <v>0</v>
      </c>
      <c r="CB3285">
        <v>0</v>
      </c>
      <c r="CC3285">
        <v>0</v>
      </c>
      <c r="CD3285">
        <v>0</v>
      </c>
      <c r="CE3285">
        <v>0</v>
      </c>
    </row>
    <row r="3286" spans="1:83" x14ac:dyDescent="0.35">
      <c r="A3286" s="9" t="str">
        <f t="shared" si="51"/>
        <v>500520.551.75</v>
      </c>
      <c r="B3286" s="52" t="e">
        <f>+IF(MATCH(A3286,List!H$10:H$145,0),"Targeted")</f>
        <v>#N/A</v>
      </c>
      <c r="C3286" s="66" t="s">
        <v>8367</v>
      </c>
      <c r="D3286" s="151"/>
      <c r="E3286" s="16" t="s">
        <v>863</v>
      </c>
      <c r="F3286" s="16" t="s">
        <v>864</v>
      </c>
      <c r="G3286" s="16" t="s">
        <v>298</v>
      </c>
      <c r="H3286" s="16" t="s">
        <v>864</v>
      </c>
      <c r="I3286" s="16" t="s">
        <v>2305</v>
      </c>
      <c r="J3286" s="16" t="s">
        <v>4957</v>
      </c>
      <c r="K3286" s="17" t="s">
        <v>40</v>
      </c>
      <c r="L3286" s="18" t="s">
        <v>4949</v>
      </c>
      <c r="M3286" s="195" t="s">
        <v>156</v>
      </c>
      <c r="N3286" s="16" t="s">
        <v>4950</v>
      </c>
      <c r="O3286" s="17" t="s">
        <v>304</v>
      </c>
      <c r="P3286" s="17" t="s">
        <v>305</v>
      </c>
      <c r="Q3286" s="17" t="s">
        <v>306</v>
      </c>
      <c r="R3286">
        <v>0</v>
      </c>
      <c r="S3286">
        <v>0</v>
      </c>
      <c r="T3286">
        <v>0</v>
      </c>
      <c r="U3286">
        <v>0</v>
      </c>
      <c r="V3286">
        <v>0</v>
      </c>
      <c r="W3286">
        <v>0</v>
      </c>
      <c r="X3286">
        <v>0</v>
      </c>
      <c r="Y3286">
        <v>0</v>
      </c>
      <c r="Z3286">
        <v>0</v>
      </c>
      <c r="AA3286">
        <v>0</v>
      </c>
      <c r="AB3286">
        <v>0</v>
      </c>
      <c r="AC3286">
        <v>0</v>
      </c>
      <c r="AD3286">
        <v>0</v>
      </c>
      <c r="AE3286">
        <v>0</v>
      </c>
      <c r="AF3286">
        <v>0</v>
      </c>
      <c r="AG3286" s="19">
        <v>0</v>
      </c>
      <c r="AH3286">
        <v>0</v>
      </c>
      <c r="AI3286">
        <v>0</v>
      </c>
      <c r="AJ3286">
        <v>0</v>
      </c>
      <c r="AK3286">
        <v>0</v>
      </c>
      <c r="AL3286">
        <v>0</v>
      </c>
      <c r="AM3286">
        <v>0</v>
      </c>
      <c r="AN3286">
        <v>0</v>
      </c>
      <c r="AO3286">
        <v>0</v>
      </c>
      <c r="AP3286">
        <v>0</v>
      </c>
      <c r="AQ3286">
        <v>0</v>
      </c>
      <c r="AR3286">
        <v>0</v>
      </c>
      <c r="AS3286">
        <v>0</v>
      </c>
      <c r="AT3286">
        <v>0</v>
      </c>
      <c r="AU3286">
        <v>0</v>
      </c>
      <c r="AV3286">
        <v>0</v>
      </c>
      <c r="AW3286">
        <v>0</v>
      </c>
      <c r="AX3286">
        <v>0</v>
      </c>
      <c r="AY3286">
        <v>0</v>
      </c>
      <c r="AZ3286">
        <v>0</v>
      </c>
      <c r="BA3286">
        <v>0</v>
      </c>
      <c r="BB3286">
        <v>0</v>
      </c>
      <c r="BC3286">
        <v>0</v>
      </c>
      <c r="BD3286">
        <v>0</v>
      </c>
      <c r="BE3286">
        <v>0</v>
      </c>
      <c r="BF3286">
        <v>0</v>
      </c>
      <c r="BG3286">
        <v>0</v>
      </c>
      <c r="BH3286">
        <v>0</v>
      </c>
      <c r="BI3286">
        <v>0</v>
      </c>
      <c r="BJ3286">
        <v>0</v>
      </c>
      <c r="BK3286">
        <v>-1000</v>
      </c>
      <c r="BL3286">
        <v>0</v>
      </c>
      <c r="BM3286">
        <v>0</v>
      </c>
      <c r="BN3286">
        <v>0</v>
      </c>
      <c r="BO3286">
        <v>0</v>
      </c>
      <c r="BP3286">
        <v>0</v>
      </c>
      <c r="BQ3286">
        <v>0</v>
      </c>
      <c r="BR3286">
        <v>0</v>
      </c>
      <c r="BS3286">
        <v>0</v>
      </c>
      <c r="BT3286">
        <v>1000</v>
      </c>
      <c r="BU3286">
        <v>0</v>
      </c>
      <c r="BV3286">
        <v>0</v>
      </c>
      <c r="BW3286">
        <v>0</v>
      </c>
      <c r="BX3286" s="10">
        <v>0</v>
      </c>
      <c r="BY3286">
        <v>0</v>
      </c>
      <c r="BZ3286">
        <v>0</v>
      </c>
      <c r="CA3286">
        <v>0</v>
      </c>
      <c r="CB3286">
        <v>0</v>
      </c>
      <c r="CC3286">
        <v>0</v>
      </c>
      <c r="CD3286">
        <v>0</v>
      </c>
      <c r="CE3286">
        <v>0</v>
      </c>
    </row>
    <row r="3287" spans="1:83" x14ac:dyDescent="0.35">
      <c r="A3287" s="9" t="str">
        <f t="shared" si="51"/>
        <v>507110.551.75</v>
      </c>
      <c r="B3287" s="52" t="e">
        <f>+IF(MATCH(A3287,List!H$10:H$145,0),"Targeted")</f>
        <v>#N/A</v>
      </c>
      <c r="C3287" s="66" t="s">
        <v>8367</v>
      </c>
      <c r="D3287" s="151"/>
      <c r="E3287" s="16" t="s">
        <v>863</v>
      </c>
      <c r="F3287" s="16" t="s">
        <v>864</v>
      </c>
      <c r="G3287" s="16" t="s">
        <v>298</v>
      </c>
      <c r="H3287" s="16" t="s">
        <v>864</v>
      </c>
      <c r="I3287" s="16" t="s">
        <v>4958</v>
      </c>
      <c r="J3287" s="16" t="s">
        <v>4959</v>
      </c>
      <c r="K3287" s="17" t="s">
        <v>40</v>
      </c>
      <c r="L3287" s="18" t="s">
        <v>4949</v>
      </c>
      <c r="M3287" s="195" t="s">
        <v>156</v>
      </c>
      <c r="N3287" s="16" t="s">
        <v>4950</v>
      </c>
      <c r="O3287" s="17" t="s">
        <v>304</v>
      </c>
      <c r="P3287" s="17" t="s">
        <v>305</v>
      </c>
      <c r="Q3287" s="17" t="s">
        <v>306</v>
      </c>
      <c r="R3287">
        <v>0</v>
      </c>
      <c r="S3287">
        <v>0</v>
      </c>
      <c r="T3287">
        <v>0</v>
      </c>
      <c r="U3287">
        <v>0</v>
      </c>
      <c r="V3287">
        <v>0</v>
      </c>
      <c r="W3287">
        <v>0</v>
      </c>
      <c r="X3287">
        <v>0</v>
      </c>
      <c r="Y3287">
        <v>0</v>
      </c>
      <c r="Z3287">
        <v>0</v>
      </c>
      <c r="AA3287">
        <v>0</v>
      </c>
      <c r="AB3287">
        <v>0</v>
      </c>
      <c r="AC3287">
        <v>0</v>
      </c>
      <c r="AD3287">
        <v>0</v>
      </c>
      <c r="AE3287">
        <v>0</v>
      </c>
      <c r="AF3287">
        <v>0</v>
      </c>
      <c r="AG3287" s="19">
        <v>0</v>
      </c>
      <c r="AH3287">
        <v>0</v>
      </c>
      <c r="AI3287">
        <v>0</v>
      </c>
      <c r="AJ3287">
        <v>0</v>
      </c>
      <c r="AK3287">
        <v>0</v>
      </c>
      <c r="AL3287">
        <v>0</v>
      </c>
      <c r="AM3287">
        <v>0</v>
      </c>
      <c r="AN3287">
        <v>0</v>
      </c>
      <c r="AO3287">
        <v>0</v>
      </c>
      <c r="AP3287">
        <v>-709</v>
      </c>
      <c r="AQ3287">
        <v>-6</v>
      </c>
      <c r="AR3287">
        <v>0</v>
      </c>
      <c r="AS3287">
        <v>0</v>
      </c>
      <c r="AT3287">
        <v>0</v>
      </c>
      <c r="AU3287">
        <v>0</v>
      </c>
      <c r="AV3287">
        <v>-3741</v>
      </c>
      <c r="AW3287">
        <v>-3932</v>
      </c>
      <c r="AX3287">
        <v>-4444</v>
      </c>
      <c r="AY3287">
        <v>-4116</v>
      </c>
      <c r="AZ3287">
        <v>-4000</v>
      </c>
      <c r="BA3287">
        <v>-4000</v>
      </c>
      <c r="BB3287">
        <v>-5000</v>
      </c>
      <c r="BC3287">
        <v>-5000</v>
      </c>
      <c r="BD3287">
        <v>-5000</v>
      </c>
      <c r="BE3287">
        <v>-5000</v>
      </c>
      <c r="BF3287">
        <v>-11000</v>
      </c>
      <c r="BG3287">
        <v>-6000</v>
      </c>
      <c r="BH3287">
        <v>-3000</v>
      </c>
      <c r="BI3287">
        <v>-6000</v>
      </c>
      <c r="BJ3287">
        <v>-5000</v>
      </c>
      <c r="BK3287">
        <v>1000</v>
      </c>
      <c r="BL3287">
        <v>-8000</v>
      </c>
      <c r="BM3287">
        <v>-6000</v>
      </c>
      <c r="BN3287">
        <v>-1000</v>
      </c>
      <c r="BO3287">
        <v>-8000</v>
      </c>
      <c r="BP3287">
        <v>-8000</v>
      </c>
      <c r="BQ3287">
        <v>-8000</v>
      </c>
      <c r="BR3287">
        <v>-8000</v>
      </c>
      <c r="BS3287">
        <v>-8000</v>
      </c>
      <c r="BT3287">
        <v>-7000</v>
      </c>
      <c r="BU3287">
        <v>-7000</v>
      </c>
      <c r="BV3287">
        <v>-8000</v>
      </c>
      <c r="BW3287">
        <v>-8000</v>
      </c>
      <c r="BX3287" s="10">
        <v>-8000</v>
      </c>
      <c r="BY3287">
        <v>-11000</v>
      </c>
      <c r="BZ3287">
        <v>-9000</v>
      </c>
      <c r="CA3287">
        <v>-9000</v>
      </c>
      <c r="CB3287">
        <v>-9000</v>
      </c>
      <c r="CC3287">
        <v>-9000</v>
      </c>
      <c r="CD3287">
        <v>-9000</v>
      </c>
      <c r="CE3287">
        <v>-9000</v>
      </c>
    </row>
    <row r="3288" spans="1:83" x14ac:dyDescent="0.35">
      <c r="A3288" s="9" t="str">
        <f t="shared" si="51"/>
        <v>562710.551.75</v>
      </c>
      <c r="B3288" s="52" t="e">
        <f>+IF(MATCH(A3288,List!H$10:H$145,0),"Targeted")</f>
        <v>#N/A</v>
      </c>
      <c r="C3288" s="66" t="s">
        <v>8367</v>
      </c>
      <c r="D3288" s="151"/>
      <c r="E3288" s="16" t="s">
        <v>863</v>
      </c>
      <c r="F3288" s="16" t="s">
        <v>864</v>
      </c>
      <c r="G3288" s="16" t="s">
        <v>298</v>
      </c>
      <c r="H3288" s="16" t="s">
        <v>864</v>
      </c>
      <c r="I3288" s="16" t="s">
        <v>4960</v>
      </c>
      <c r="J3288" s="16" t="s">
        <v>4961</v>
      </c>
      <c r="K3288" s="17" t="s">
        <v>40</v>
      </c>
      <c r="L3288" s="18" t="s">
        <v>4949</v>
      </c>
      <c r="M3288" s="195" t="s">
        <v>156</v>
      </c>
      <c r="N3288" s="16" t="s">
        <v>4950</v>
      </c>
      <c r="O3288" s="17" t="s">
        <v>304</v>
      </c>
      <c r="P3288" s="17" t="s">
        <v>305</v>
      </c>
      <c r="Q3288" s="17" t="s">
        <v>306</v>
      </c>
      <c r="R3288">
        <v>0</v>
      </c>
      <c r="S3288">
        <v>0</v>
      </c>
      <c r="T3288">
        <v>0</v>
      </c>
      <c r="U3288">
        <v>0</v>
      </c>
      <c r="V3288">
        <v>0</v>
      </c>
      <c r="W3288">
        <v>0</v>
      </c>
      <c r="X3288">
        <v>0</v>
      </c>
      <c r="Y3288">
        <v>0</v>
      </c>
      <c r="Z3288">
        <v>0</v>
      </c>
      <c r="AA3288">
        <v>0</v>
      </c>
      <c r="AB3288">
        <v>0</v>
      </c>
      <c r="AC3288">
        <v>0</v>
      </c>
      <c r="AD3288">
        <v>0</v>
      </c>
      <c r="AE3288">
        <v>0</v>
      </c>
      <c r="AF3288">
        <v>0</v>
      </c>
      <c r="AG3288" s="19">
        <v>0</v>
      </c>
      <c r="AH3288">
        <v>0</v>
      </c>
      <c r="AI3288">
        <v>0</v>
      </c>
      <c r="AJ3288">
        <v>0</v>
      </c>
      <c r="AK3288">
        <v>0</v>
      </c>
      <c r="AL3288">
        <v>0</v>
      </c>
      <c r="AM3288">
        <v>0</v>
      </c>
      <c r="AN3288">
        <v>0</v>
      </c>
      <c r="AO3288">
        <v>0</v>
      </c>
      <c r="AP3288">
        <v>0</v>
      </c>
      <c r="AQ3288">
        <v>0</v>
      </c>
      <c r="AR3288">
        <v>0</v>
      </c>
      <c r="AS3288">
        <v>0</v>
      </c>
      <c r="AT3288">
        <v>0</v>
      </c>
      <c r="AU3288">
        <v>0</v>
      </c>
      <c r="AV3288">
        <v>0</v>
      </c>
      <c r="AW3288">
        <v>0</v>
      </c>
      <c r="AX3288">
        <v>0</v>
      </c>
      <c r="AY3288">
        <v>0</v>
      </c>
      <c r="AZ3288">
        <v>0</v>
      </c>
      <c r="BA3288">
        <v>0</v>
      </c>
      <c r="BB3288">
        <v>0</v>
      </c>
      <c r="BC3288">
        <v>0</v>
      </c>
      <c r="BD3288">
        <v>0</v>
      </c>
      <c r="BE3288">
        <v>0</v>
      </c>
      <c r="BF3288">
        <v>0</v>
      </c>
      <c r="BG3288">
        <v>0</v>
      </c>
      <c r="BH3288">
        <v>0</v>
      </c>
      <c r="BI3288">
        <v>0</v>
      </c>
      <c r="BJ3288">
        <v>0</v>
      </c>
      <c r="BK3288">
        <v>0</v>
      </c>
      <c r="BL3288">
        <v>0</v>
      </c>
      <c r="BM3288">
        <v>0</v>
      </c>
      <c r="BN3288">
        <v>0</v>
      </c>
      <c r="BO3288">
        <v>0</v>
      </c>
      <c r="BP3288">
        <v>0</v>
      </c>
      <c r="BQ3288">
        <v>0</v>
      </c>
      <c r="BR3288">
        <v>0</v>
      </c>
      <c r="BS3288">
        <v>0</v>
      </c>
      <c r="BT3288">
        <v>0</v>
      </c>
      <c r="BU3288">
        <v>0</v>
      </c>
      <c r="BV3288">
        <v>-500000</v>
      </c>
      <c r="BW3288">
        <v>-500000</v>
      </c>
      <c r="BX3288" s="10">
        <v>0</v>
      </c>
      <c r="BY3288">
        <v>0</v>
      </c>
      <c r="BZ3288">
        <v>0</v>
      </c>
      <c r="CA3288">
        <v>0</v>
      </c>
      <c r="CB3288">
        <v>0</v>
      </c>
      <c r="CC3288">
        <v>0</v>
      </c>
      <c r="CD3288">
        <v>0</v>
      </c>
      <c r="CE3288">
        <v>0</v>
      </c>
    </row>
    <row r="3289" spans="1:83" x14ac:dyDescent="0.35">
      <c r="A3289" s="9" t="str">
        <f t="shared" si="51"/>
        <v>807310.551.75</v>
      </c>
      <c r="B3289" s="52" t="e">
        <f>+IF(MATCH(A3289,List!H$10:H$145,0),"Targeted")</f>
        <v>#N/A</v>
      </c>
      <c r="C3289" s="66" t="s">
        <v>8367</v>
      </c>
      <c r="D3289" s="151"/>
      <c r="E3289" s="16" t="s">
        <v>863</v>
      </c>
      <c r="F3289" s="16" t="s">
        <v>864</v>
      </c>
      <c r="G3289" s="16" t="s">
        <v>298</v>
      </c>
      <c r="H3289" s="16" t="s">
        <v>864</v>
      </c>
      <c r="I3289" s="16" t="s">
        <v>4962</v>
      </c>
      <c r="J3289" s="16" t="s">
        <v>4963</v>
      </c>
      <c r="K3289" s="17" t="s">
        <v>40</v>
      </c>
      <c r="L3289" s="18" t="s">
        <v>4949</v>
      </c>
      <c r="M3289" s="195" t="s">
        <v>156</v>
      </c>
      <c r="N3289" s="16" t="s">
        <v>4950</v>
      </c>
      <c r="O3289" s="17" t="s">
        <v>304</v>
      </c>
      <c r="P3289" s="17" t="s">
        <v>305</v>
      </c>
      <c r="Q3289" s="17" t="s">
        <v>306</v>
      </c>
      <c r="R3289">
        <v>-422</v>
      </c>
      <c r="S3289">
        <v>-414</v>
      </c>
      <c r="T3289">
        <v>-718</v>
      </c>
      <c r="U3289">
        <v>-213</v>
      </c>
      <c r="V3289">
        <v>-125</v>
      </c>
      <c r="W3289">
        <v>-261</v>
      </c>
      <c r="X3289">
        <v>-114</v>
      </c>
      <c r="Y3289">
        <v>-255</v>
      </c>
      <c r="Z3289">
        <v>-253</v>
      </c>
      <c r="AA3289">
        <v>-600</v>
      </c>
      <c r="AB3289">
        <v>-341</v>
      </c>
      <c r="AC3289">
        <v>-1254</v>
      </c>
      <c r="AD3289">
        <v>-1015</v>
      </c>
      <c r="AE3289">
        <v>-1485</v>
      </c>
      <c r="AF3289">
        <v>-2219</v>
      </c>
      <c r="AG3289" s="19">
        <v>-651</v>
      </c>
      <c r="AH3289">
        <v>-3770</v>
      </c>
      <c r="AI3289">
        <v>-5558</v>
      </c>
      <c r="AJ3289">
        <v>-3320</v>
      </c>
      <c r="AK3289">
        <v>-4865</v>
      </c>
      <c r="AL3289">
        <v>-5039</v>
      </c>
      <c r="AM3289">
        <v>-7219</v>
      </c>
      <c r="AN3289">
        <v>-14778</v>
      </c>
      <c r="AO3289">
        <v>-17779</v>
      </c>
      <c r="AP3289">
        <v>-22825</v>
      </c>
      <c r="AQ3289">
        <v>-27871</v>
      </c>
      <c r="AR3289">
        <v>-24817</v>
      </c>
      <c r="AS3289">
        <v>-21163</v>
      </c>
      <c r="AT3289">
        <v>-21826</v>
      </c>
      <c r="AU3289">
        <v>-25509</v>
      </c>
      <c r="AV3289">
        <v>-31459</v>
      </c>
      <c r="AW3289">
        <v>-31779</v>
      </c>
      <c r="AX3289">
        <v>-31163</v>
      </c>
      <c r="AY3289">
        <v>-46435</v>
      </c>
      <c r="AZ3289">
        <v>-32000</v>
      </c>
      <c r="BA3289">
        <v>-31000</v>
      </c>
      <c r="BB3289">
        <v>-32000</v>
      </c>
      <c r="BC3289">
        <v>-35000</v>
      </c>
      <c r="BD3289">
        <v>-25000</v>
      </c>
      <c r="BE3289">
        <v>-42000</v>
      </c>
      <c r="BF3289">
        <v>-32000</v>
      </c>
      <c r="BG3289">
        <v>-60000</v>
      </c>
      <c r="BH3289">
        <v>-34000</v>
      </c>
      <c r="BI3289">
        <v>-38000</v>
      </c>
      <c r="BJ3289">
        <v>-31000</v>
      </c>
      <c r="BK3289">
        <v>-9000</v>
      </c>
      <c r="BL3289">
        <v>-29000</v>
      </c>
      <c r="BM3289">
        <v>-33000</v>
      </c>
      <c r="BN3289">
        <v>-24000</v>
      </c>
      <c r="BO3289">
        <v>-72000</v>
      </c>
      <c r="BP3289">
        <v>-9000</v>
      </c>
      <c r="BQ3289">
        <v>-48000</v>
      </c>
      <c r="BR3289">
        <v>-12000</v>
      </c>
      <c r="BS3289">
        <v>-14000</v>
      </c>
      <c r="BT3289">
        <v>-65000</v>
      </c>
      <c r="BU3289">
        <v>-4000</v>
      </c>
      <c r="BV3289">
        <v>-14000</v>
      </c>
      <c r="BW3289">
        <v>-36000</v>
      </c>
      <c r="BX3289" s="10">
        <v>-3000</v>
      </c>
      <c r="BY3289">
        <v>-7000</v>
      </c>
      <c r="BZ3289">
        <v>-3000</v>
      </c>
      <c r="CA3289">
        <v>-3000</v>
      </c>
      <c r="CB3289">
        <v>-3000</v>
      </c>
      <c r="CC3289">
        <v>-3000</v>
      </c>
      <c r="CD3289">
        <v>-3000</v>
      </c>
      <c r="CE3289">
        <v>-3000</v>
      </c>
    </row>
    <row r="3290" spans="1:83" x14ac:dyDescent="0.35">
      <c r="A3290" s="9" t="str">
        <f t="shared" si="51"/>
        <v>807430.551.75</v>
      </c>
      <c r="B3290" s="52" t="e">
        <f>+IF(MATCH(A3290,List!H$10:H$145,0),"Targeted")</f>
        <v>#N/A</v>
      </c>
      <c r="C3290" s="66" t="s">
        <v>8367</v>
      </c>
      <c r="D3290" s="151" t="s">
        <v>7700</v>
      </c>
      <c r="E3290" s="16" t="s">
        <v>863</v>
      </c>
      <c r="F3290" s="16" t="s">
        <v>864</v>
      </c>
      <c r="G3290" s="16" t="s">
        <v>298</v>
      </c>
      <c r="H3290" s="16" t="s">
        <v>864</v>
      </c>
      <c r="I3290" s="16" t="s">
        <v>4964</v>
      </c>
      <c r="J3290" s="16" t="s">
        <v>4965</v>
      </c>
      <c r="K3290" s="17" t="s">
        <v>40</v>
      </c>
      <c r="L3290" s="18" t="s">
        <v>4949</v>
      </c>
      <c r="M3290" s="195" t="s">
        <v>156</v>
      </c>
      <c r="N3290" s="16" t="s">
        <v>4950</v>
      </c>
      <c r="O3290" s="17" t="s">
        <v>346</v>
      </c>
      <c r="P3290" s="17" t="s">
        <v>305</v>
      </c>
      <c r="Q3290" s="17" t="s">
        <v>306</v>
      </c>
      <c r="R3290">
        <v>0</v>
      </c>
      <c r="S3290">
        <v>0</v>
      </c>
      <c r="T3290">
        <v>0</v>
      </c>
      <c r="U3290">
        <v>0</v>
      </c>
      <c r="V3290">
        <v>0</v>
      </c>
      <c r="W3290">
        <v>0</v>
      </c>
      <c r="X3290">
        <v>0</v>
      </c>
      <c r="Y3290">
        <v>0</v>
      </c>
      <c r="Z3290">
        <v>0</v>
      </c>
      <c r="AA3290">
        <v>0</v>
      </c>
      <c r="AB3290">
        <v>0</v>
      </c>
      <c r="AC3290">
        <v>0</v>
      </c>
      <c r="AD3290">
        <v>0</v>
      </c>
      <c r="AE3290">
        <v>0</v>
      </c>
      <c r="AF3290">
        <v>0</v>
      </c>
      <c r="AG3290" s="19">
        <v>0</v>
      </c>
      <c r="AH3290">
        <v>0</v>
      </c>
      <c r="AI3290">
        <v>0</v>
      </c>
      <c r="AJ3290">
        <v>0</v>
      </c>
      <c r="AK3290">
        <v>0</v>
      </c>
      <c r="AL3290">
        <v>0</v>
      </c>
      <c r="AM3290">
        <v>0</v>
      </c>
      <c r="AN3290">
        <v>0</v>
      </c>
      <c r="AO3290">
        <v>0</v>
      </c>
      <c r="AP3290">
        <v>0</v>
      </c>
      <c r="AQ3290">
        <v>0</v>
      </c>
      <c r="AR3290">
        <v>0</v>
      </c>
      <c r="AS3290">
        <v>0</v>
      </c>
      <c r="AT3290">
        <v>0</v>
      </c>
      <c r="AU3290">
        <v>0</v>
      </c>
      <c r="AV3290">
        <v>0</v>
      </c>
      <c r="AW3290">
        <v>0</v>
      </c>
      <c r="AX3290">
        <v>0</v>
      </c>
      <c r="AY3290">
        <v>0</v>
      </c>
      <c r="AZ3290">
        <v>0</v>
      </c>
      <c r="BA3290">
        <v>0</v>
      </c>
      <c r="BB3290">
        <v>0</v>
      </c>
      <c r="BC3290">
        <v>0</v>
      </c>
      <c r="BD3290">
        <v>0</v>
      </c>
      <c r="BE3290">
        <v>-75000</v>
      </c>
      <c r="BF3290">
        <v>0</v>
      </c>
      <c r="BG3290">
        <v>0</v>
      </c>
      <c r="BH3290">
        <v>0</v>
      </c>
      <c r="BI3290">
        <v>0</v>
      </c>
      <c r="BJ3290">
        <v>0</v>
      </c>
      <c r="BK3290">
        <v>0</v>
      </c>
      <c r="BL3290">
        <v>0</v>
      </c>
      <c r="BM3290">
        <v>0</v>
      </c>
      <c r="BN3290">
        <v>0</v>
      </c>
      <c r="BO3290">
        <v>0</v>
      </c>
      <c r="BP3290">
        <v>0</v>
      </c>
      <c r="BQ3290">
        <v>0</v>
      </c>
      <c r="BR3290">
        <v>0</v>
      </c>
      <c r="BS3290">
        <v>0</v>
      </c>
      <c r="BT3290">
        <v>0</v>
      </c>
      <c r="BU3290">
        <v>0</v>
      </c>
      <c r="BV3290">
        <v>0</v>
      </c>
      <c r="BW3290">
        <v>0</v>
      </c>
      <c r="BX3290">
        <v>0</v>
      </c>
      <c r="BY3290">
        <v>0</v>
      </c>
      <c r="BZ3290">
        <v>0</v>
      </c>
      <c r="CA3290">
        <v>0</v>
      </c>
      <c r="CB3290">
        <v>0</v>
      </c>
      <c r="CC3290">
        <v>0</v>
      </c>
      <c r="CD3290">
        <v>0</v>
      </c>
      <c r="CE3290">
        <v>0</v>
      </c>
    </row>
    <row r="3291" spans="1:83" x14ac:dyDescent="0.35">
      <c r="A3291" s="9" t="str">
        <f t="shared" si="51"/>
        <v>807430.551.75</v>
      </c>
      <c r="B3291" s="52" t="e">
        <f>+IF(MATCH(A3291,List!H$10:H$145,0),"Targeted")</f>
        <v>#N/A</v>
      </c>
      <c r="C3291" s="66" t="s">
        <v>8367</v>
      </c>
      <c r="D3291" s="151"/>
      <c r="E3291" s="16" t="s">
        <v>863</v>
      </c>
      <c r="F3291" s="16" t="s">
        <v>864</v>
      </c>
      <c r="G3291" s="16" t="s">
        <v>298</v>
      </c>
      <c r="H3291" s="16" t="s">
        <v>864</v>
      </c>
      <c r="I3291" s="16" t="s">
        <v>4964</v>
      </c>
      <c r="J3291" s="16" t="s">
        <v>4965</v>
      </c>
      <c r="K3291" s="17" t="s">
        <v>40</v>
      </c>
      <c r="L3291" s="18" t="s">
        <v>4949</v>
      </c>
      <c r="M3291" s="195" t="s">
        <v>156</v>
      </c>
      <c r="N3291" s="16" t="s">
        <v>4950</v>
      </c>
      <c r="O3291" s="17" t="s">
        <v>304</v>
      </c>
      <c r="P3291" s="17" t="s">
        <v>305</v>
      </c>
      <c r="Q3291" s="17" t="s">
        <v>306</v>
      </c>
      <c r="R3291">
        <v>0</v>
      </c>
      <c r="S3291">
        <v>0</v>
      </c>
      <c r="T3291">
        <v>0</v>
      </c>
      <c r="U3291">
        <v>0</v>
      </c>
      <c r="V3291">
        <v>0</v>
      </c>
      <c r="W3291">
        <v>0</v>
      </c>
      <c r="X3291">
        <v>0</v>
      </c>
      <c r="Y3291">
        <v>0</v>
      </c>
      <c r="Z3291">
        <v>0</v>
      </c>
      <c r="AA3291">
        <v>0</v>
      </c>
      <c r="AB3291">
        <v>0</v>
      </c>
      <c r="AC3291">
        <v>0</v>
      </c>
      <c r="AD3291">
        <v>0</v>
      </c>
      <c r="AE3291">
        <v>0</v>
      </c>
      <c r="AF3291">
        <v>0</v>
      </c>
      <c r="AG3291" s="19">
        <v>0</v>
      </c>
      <c r="AH3291">
        <v>0</v>
      </c>
      <c r="AI3291">
        <v>0</v>
      </c>
      <c r="AJ3291">
        <v>0</v>
      </c>
      <c r="AK3291">
        <v>0</v>
      </c>
      <c r="AL3291">
        <v>0</v>
      </c>
      <c r="AM3291">
        <v>0</v>
      </c>
      <c r="AN3291">
        <v>0</v>
      </c>
      <c r="AO3291">
        <v>0</v>
      </c>
      <c r="AP3291">
        <v>0</v>
      </c>
      <c r="AQ3291">
        <v>0</v>
      </c>
      <c r="AR3291">
        <v>0</v>
      </c>
      <c r="AS3291">
        <v>0</v>
      </c>
      <c r="AT3291">
        <v>0</v>
      </c>
      <c r="AU3291">
        <v>0</v>
      </c>
      <c r="AV3291">
        <v>0</v>
      </c>
      <c r="AW3291">
        <v>0</v>
      </c>
      <c r="AX3291">
        <v>0</v>
      </c>
      <c r="AY3291">
        <v>0</v>
      </c>
      <c r="AZ3291">
        <v>0</v>
      </c>
      <c r="BA3291">
        <v>0</v>
      </c>
      <c r="BB3291">
        <v>0</v>
      </c>
      <c r="BC3291">
        <v>0</v>
      </c>
      <c r="BD3291">
        <v>0</v>
      </c>
      <c r="BE3291">
        <v>0</v>
      </c>
      <c r="BF3291">
        <v>-580000</v>
      </c>
      <c r="BG3291">
        <v>0</v>
      </c>
      <c r="BH3291">
        <v>0</v>
      </c>
      <c r="BI3291">
        <v>0</v>
      </c>
      <c r="BJ3291">
        <v>0</v>
      </c>
      <c r="BK3291">
        <v>0</v>
      </c>
      <c r="BL3291">
        <v>0</v>
      </c>
      <c r="BM3291">
        <v>0</v>
      </c>
      <c r="BN3291">
        <v>0</v>
      </c>
      <c r="BO3291">
        <v>0</v>
      </c>
      <c r="BP3291">
        <v>0</v>
      </c>
      <c r="BQ3291">
        <v>0</v>
      </c>
      <c r="BR3291">
        <v>0</v>
      </c>
      <c r="BS3291">
        <v>0</v>
      </c>
      <c r="BT3291">
        <v>0</v>
      </c>
      <c r="BU3291">
        <v>0</v>
      </c>
      <c r="BV3291">
        <v>0</v>
      </c>
      <c r="BW3291">
        <v>0</v>
      </c>
      <c r="BX3291" s="10">
        <v>0</v>
      </c>
      <c r="BY3291">
        <v>0</v>
      </c>
      <c r="BZ3291">
        <v>0</v>
      </c>
      <c r="CA3291">
        <v>0</v>
      </c>
      <c r="CB3291">
        <v>0</v>
      </c>
      <c r="CC3291">
        <v>0</v>
      </c>
      <c r="CD3291">
        <v>0</v>
      </c>
      <c r="CE3291">
        <v>0</v>
      </c>
    </row>
    <row r="3292" spans="1:83" x14ac:dyDescent="0.35">
      <c r="A3292" s="9" t="str">
        <f t="shared" si="51"/>
        <v>824910.551.75</v>
      </c>
      <c r="B3292" s="52" t="e">
        <f>+IF(MATCH(A3292,List!H$10:H$145,0),"Targeted")</f>
        <v>#N/A</v>
      </c>
      <c r="C3292" s="66" t="s">
        <v>8367</v>
      </c>
      <c r="D3292" s="151"/>
      <c r="E3292" s="16" t="s">
        <v>863</v>
      </c>
      <c r="F3292" s="16" t="s">
        <v>864</v>
      </c>
      <c r="G3292" s="16" t="s">
        <v>298</v>
      </c>
      <c r="H3292" s="16" t="s">
        <v>864</v>
      </c>
      <c r="I3292" s="16" t="s">
        <v>4966</v>
      </c>
      <c r="J3292" s="16" t="s">
        <v>4967</v>
      </c>
      <c r="K3292" s="17" t="s">
        <v>40</v>
      </c>
      <c r="L3292" s="18" t="s">
        <v>4949</v>
      </c>
      <c r="M3292" s="195" t="s">
        <v>156</v>
      </c>
      <c r="N3292" s="16" t="s">
        <v>4950</v>
      </c>
      <c r="O3292" s="17" t="s">
        <v>304</v>
      </c>
      <c r="P3292" s="17" t="s">
        <v>305</v>
      </c>
      <c r="Q3292" s="17" t="s">
        <v>306</v>
      </c>
      <c r="R3292">
        <v>0</v>
      </c>
      <c r="S3292">
        <v>0</v>
      </c>
      <c r="T3292">
        <v>0</v>
      </c>
      <c r="U3292">
        <v>0</v>
      </c>
      <c r="V3292">
        <v>0</v>
      </c>
      <c r="W3292">
        <v>0</v>
      </c>
      <c r="X3292">
        <v>0</v>
      </c>
      <c r="Y3292">
        <v>0</v>
      </c>
      <c r="Z3292">
        <v>0</v>
      </c>
      <c r="AA3292">
        <v>0</v>
      </c>
      <c r="AB3292">
        <v>0</v>
      </c>
      <c r="AC3292">
        <v>0</v>
      </c>
      <c r="AD3292">
        <v>0</v>
      </c>
      <c r="AE3292">
        <v>0</v>
      </c>
      <c r="AF3292">
        <v>0</v>
      </c>
      <c r="AG3292" s="19">
        <v>0</v>
      </c>
      <c r="AH3292">
        <v>0</v>
      </c>
      <c r="AI3292">
        <v>0</v>
      </c>
      <c r="AJ3292">
        <v>0</v>
      </c>
      <c r="AK3292">
        <v>0</v>
      </c>
      <c r="AL3292">
        <v>0</v>
      </c>
      <c r="AM3292">
        <v>0</v>
      </c>
      <c r="AN3292">
        <v>0</v>
      </c>
      <c r="AO3292">
        <v>-13</v>
      </c>
      <c r="AP3292">
        <v>-14</v>
      </c>
      <c r="AQ3292">
        <v>-18</v>
      </c>
      <c r="AR3292">
        <v>-27</v>
      </c>
      <c r="AS3292">
        <v>-21</v>
      </c>
      <c r="AT3292">
        <v>-101</v>
      </c>
      <c r="AU3292">
        <v>-211</v>
      </c>
      <c r="AV3292">
        <v>-838</v>
      </c>
      <c r="AW3292">
        <v>-971</v>
      </c>
      <c r="AX3292">
        <v>-865</v>
      </c>
      <c r="AY3292">
        <v>-126</v>
      </c>
      <c r="AZ3292">
        <v>0</v>
      </c>
      <c r="BA3292">
        <v>0</v>
      </c>
      <c r="BB3292">
        <v>0</v>
      </c>
      <c r="BC3292">
        <v>0</v>
      </c>
      <c r="BD3292">
        <v>0</v>
      </c>
      <c r="BE3292">
        <v>0</v>
      </c>
      <c r="BF3292">
        <v>0</v>
      </c>
      <c r="BG3292">
        <v>0</v>
      </c>
      <c r="BH3292">
        <v>0</v>
      </c>
      <c r="BI3292">
        <v>0</v>
      </c>
      <c r="BJ3292">
        <v>0</v>
      </c>
      <c r="BK3292">
        <v>0</v>
      </c>
      <c r="BL3292">
        <v>0</v>
      </c>
      <c r="BM3292">
        <v>0</v>
      </c>
      <c r="BN3292">
        <v>0</v>
      </c>
      <c r="BO3292">
        <v>0</v>
      </c>
      <c r="BP3292">
        <v>0</v>
      </c>
      <c r="BQ3292">
        <v>0</v>
      </c>
      <c r="BR3292">
        <v>0</v>
      </c>
      <c r="BS3292">
        <v>0</v>
      </c>
      <c r="BT3292">
        <v>0</v>
      </c>
      <c r="BU3292">
        <v>0</v>
      </c>
      <c r="BV3292">
        <v>0</v>
      </c>
      <c r="BW3292">
        <v>0</v>
      </c>
      <c r="BX3292" s="10">
        <v>0</v>
      </c>
      <c r="BY3292">
        <v>0</v>
      </c>
      <c r="BZ3292">
        <v>0</v>
      </c>
      <c r="CA3292">
        <v>0</v>
      </c>
      <c r="CB3292">
        <v>0</v>
      </c>
      <c r="CC3292">
        <v>0</v>
      </c>
      <c r="CD3292">
        <v>0</v>
      </c>
      <c r="CE3292">
        <v>0</v>
      </c>
    </row>
    <row r="3293" spans="1:83" x14ac:dyDescent="0.35">
      <c r="A3293" s="9" t="str">
        <f t="shared" si="51"/>
        <v>825410.551.75</v>
      </c>
      <c r="B3293" s="52" t="e">
        <f>+IF(MATCH(A3293,List!H$10:H$145,0),"Targeted")</f>
        <v>#N/A</v>
      </c>
      <c r="C3293" s="66" t="s">
        <v>8367</v>
      </c>
      <c r="D3293" s="151"/>
      <c r="E3293" s="16" t="s">
        <v>863</v>
      </c>
      <c r="F3293" s="16" t="s">
        <v>864</v>
      </c>
      <c r="G3293" s="16" t="s">
        <v>298</v>
      </c>
      <c r="H3293" s="16" t="s">
        <v>864</v>
      </c>
      <c r="I3293" s="16" t="s">
        <v>4968</v>
      </c>
      <c r="J3293" s="16" t="s">
        <v>4969</v>
      </c>
      <c r="K3293" s="17" t="s">
        <v>40</v>
      </c>
      <c r="L3293" s="18" t="s">
        <v>4949</v>
      </c>
      <c r="M3293" s="195" t="s">
        <v>156</v>
      </c>
      <c r="N3293" s="16" t="s">
        <v>4950</v>
      </c>
      <c r="O3293" s="17" t="s">
        <v>304</v>
      </c>
      <c r="P3293" s="17" t="s">
        <v>305</v>
      </c>
      <c r="Q3293" s="17" t="s">
        <v>306</v>
      </c>
      <c r="R3293">
        <v>0</v>
      </c>
      <c r="S3293">
        <v>0</v>
      </c>
      <c r="T3293">
        <v>0</v>
      </c>
      <c r="U3293">
        <v>0</v>
      </c>
      <c r="V3293">
        <v>0</v>
      </c>
      <c r="W3293">
        <v>0</v>
      </c>
      <c r="X3293">
        <v>0</v>
      </c>
      <c r="Y3293">
        <v>0</v>
      </c>
      <c r="Z3293">
        <v>0</v>
      </c>
      <c r="AA3293">
        <v>0</v>
      </c>
      <c r="AB3293">
        <v>0</v>
      </c>
      <c r="AC3293">
        <v>0</v>
      </c>
      <c r="AD3293">
        <v>0</v>
      </c>
      <c r="AE3293">
        <v>0</v>
      </c>
      <c r="AF3293">
        <v>0</v>
      </c>
      <c r="AG3293" s="19">
        <v>0</v>
      </c>
      <c r="AH3293">
        <v>0</v>
      </c>
      <c r="AI3293">
        <v>0</v>
      </c>
      <c r="AJ3293">
        <v>0</v>
      </c>
      <c r="AK3293">
        <v>0</v>
      </c>
      <c r="AL3293">
        <v>0</v>
      </c>
      <c r="AM3293">
        <v>0</v>
      </c>
      <c r="AN3293">
        <v>0</v>
      </c>
      <c r="AO3293">
        <v>-379</v>
      </c>
      <c r="AP3293">
        <v>-121</v>
      </c>
      <c r="AQ3293">
        <v>-1978</v>
      </c>
      <c r="AR3293">
        <v>-512</v>
      </c>
      <c r="AS3293">
        <v>-261</v>
      </c>
      <c r="AT3293">
        <v>-5627</v>
      </c>
      <c r="AU3293">
        <v>-256</v>
      </c>
      <c r="AV3293">
        <v>-196</v>
      </c>
      <c r="AW3293">
        <v>-110</v>
      </c>
      <c r="AX3293">
        <v>-276</v>
      </c>
      <c r="AY3293">
        <v>-129</v>
      </c>
      <c r="AZ3293">
        <v>0</v>
      </c>
      <c r="BA3293">
        <v>0</v>
      </c>
      <c r="BB3293">
        <v>0</v>
      </c>
      <c r="BC3293">
        <v>0</v>
      </c>
      <c r="BD3293">
        <v>0</v>
      </c>
      <c r="BE3293">
        <v>0</v>
      </c>
      <c r="BF3293">
        <v>0</v>
      </c>
      <c r="BG3293">
        <v>0</v>
      </c>
      <c r="BH3293">
        <v>0</v>
      </c>
      <c r="BI3293">
        <v>0</v>
      </c>
      <c r="BJ3293">
        <v>0</v>
      </c>
      <c r="BK3293">
        <v>0</v>
      </c>
      <c r="BL3293">
        <v>0</v>
      </c>
      <c r="BM3293">
        <v>0</v>
      </c>
      <c r="BN3293">
        <v>0</v>
      </c>
      <c r="BO3293">
        <v>0</v>
      </c>
      <c r="BP3293">
        <v>0</v>
      </c>
      <c r="BQ3293">
        <v>0</v>
      </c>
      <c r="BR3293">
        <v>0</v>
      </c>
      <c r="BS3293">
        <v>0</v>
      </c>
      <c r="BT3293">
        <v>0</v>
      </c>
      <c r="BU3293">
        <v>0</v>
      </c>
      <c r="BV3293">
        <v>0</v>
      </c>
      <c r="BW3293">
        <v>0</v>
      </c>
      <c r="BX3293" s="10">
        <v>0</v>
      </c>
      <c r="BY3293">
        <v>0</v>
      </c>
      <c r="BZ3293">
        <v>0</v>
      </c>
      <c r="CA3293">
        <v>0</v>
      </c>
      <c r="CB3293">
        <v>0</v>
      </c>
      <c r="CC3293">
        <v>0</v>
      </c>
      <c r="CD3293">
        <v>0</v>
      </c>
      <c r="CE3293">
        <v>0</v>
      </c>
    </row>
    <row r="3294" spans="1:83" x14ac:dyDescent="0.35">
      <c r="A3294" s="9" t="str">
        <f t="shared" si="51"/>
        <v>851110.551.75</v>
      </c>
      <c r="B3294" s="52" t="e">
        <f>+IF(MATCH(A3294,List!H$10:H$145,0),"Targeted")</f>
        <v>#N/A</v>
      </c>
      <c r="C3294" s="66" t="s">
        <v>8367</v>
      </c>
      <c r="D3294" s="151"/>
      <c r="E3294" s="16" t="s">
        <v>863</v>
      </c>
      <c r="F3294" s="16" t="s">
        <v>864</v>
      </c>
      <c r="G3294" s="16" t="s">
        <v>298</v>
      </c>
      <c r="H3294" s="16" t="s">
        <v>864</v>
      </c>
      <c r="I3294" s="16" t="s">
        <v>4970</v>
      </c>
      <c r="J3294" s="16" t="s">
        <v>4971</v>
      </c>
      <c r="K3294" s="17" t="s">
        <v>40</v>
      </c>
      <c r="L3294" s="18" t="s">
        <v>4949</v>
      </c>
      <c r="M3294" s="195" t="s">
        <v>156</v>
      </c>
      <c r="N3294" s="16" t="s">
        <v>4950</v>
      </c>
      <c r="O3294" s="17" t="s">
        <v>304</v>
      </c>
      <c r="P3294" s="17" t="s">
        <v>305</v>
      </c>
      <c r="Q3294" s="17" t="s">
        <v>306</v>
      </c>
      <c r="R3294">
        <v>0</v>
      </c>
      <c r="S3294">
        <v>0</v>
      </c>
      <c r="T3294">
        <v>0</v>
      </c>
      <c r="U3294">
        <v>0</v>
      </c>
      <c r="V3294">
        <v>0</v>
      </c>
      <c r="W3294">
        <v>0</v>
      </c>
      <c r="X3294">
        <v>0</v>
      </c>
      <c r="Y3294">
        <v>0</v>
      </c>
      <c r="Z3294">
        <v>0</v>
      </c>
      <c r="AA3294">
        <v>0</v>
      </c>
      <c r="AB3294">
        <v>0</v>
      </c>
      <c r="AC3294">
        <v>0</v>
      </c>
      <c r="AD3294">
        <v>0</v>
      </c>
      <c r="AE3294">
        <v>0</v>
      </c>
      <c r="AF3294">
        <v>0</v>
      </c>
      <c r="AG3294" s="19">
        <v>0</v>
      </c>
      <c r="AH3294">
        <v>0</v>
      </c>
      <c r="AI3294">
        <v>0</v>
      </c>
      <c r="AJ3294">
        <v>0</v>
      </c>
      <c r="AK3294">
        <v>0</v>
      </c>
      <c r="AL3294">
        <v>0</v>
      </c>
      <c r="AM3294">
        <v>0</v>
      </c>
      <c r="AN3294">
        <v>0</v>
      </c>
      <c r="AO3294">
        <v>0</v>
      </c>
      <c r="AP3294">
        <v>0</v>
      </c>
      <c r="AQ3294">
        <v>0</v>
      </c>
      <c r="AR3294">
        <v>0</v>
      </c>
      <c r="AS3294">
        <v>0</v>
      </c>
      <c r="AT3294">
        <v>0</v>
      </c>
      <c r="AU3294">
        <v>0</v>
      </c>
      <c r="AV3294">
        <v>0</v>
      </c>
      <c r="AW3294">
        <v>0</v>
      </c>
      <c r="AX3294">
        <v>0</v>
      </c>
      <c r="AY3294">
        <v>0</v>
      </c>
      <c r="AZ3294">
        <v>0</v>
      </c>
      <c r="BA3294">
        <v>0</v>
      </c>
      <c r="BB3294">
        <v>0</v>
      </c>
      <c r="BC3294">
        <v>0</v>
      </c>
      <c r="BD3294">
        <v>0</v>
      </c>
      <c r="BE3294">
        <v>0</v>
      </c>
      <c r="BF3294">
        <v>0</v>
      </c>
      <c r="BG3294">
        <v>0</v>
      </c>
      <c r="BH3294">
        <v>0</v>
      </c>
      <c r="BI3294">
        <v>-1000</v>
      </c>
      <c r="BJ3294">
        <v>-1000</v>
      </c>
      <c r="BK3294">
        <v>0</v>
      </c>
      <c r="BL3294">
        <v>0</v>
      </c>
      <c r="BM3294">
        <v>0</v>
      </c>
      <c r="BN3294">
        <v>0</v>
      </c>
      <c r="BO3294">
        <v>0</v>
      </c>
      <c r="BP3294">
        <v>-1000</v>
      </c>
      <c r="BQ3294">
        <v>-1000</v>
      </c>
      <c r="BR3294">
        <v>-1000</v>
      </c>
      <c r="BS3294">
        <v>-1000</v>
      </c>
      <c r="BT3294">
        <v>0</v>
      </c>
      <c r="BU3294">
        <v>0</v>
      </c>
      <c r="BV3294">
        <v>0</v>
      </c>
      <c r="BW3294">
        <v>0</v>
      </c>
      <c r="BX3294" s="10">
        <v>0</v>
      </c>
      <c r="BY3294">
        <v>0</v>
      </c>
      <c r="BZ3294">
        <v>-1000</v>
      </c>
      <c r="CA3294">
        <v>-1000</v>
      </c>
      <c r="CB3294">
        <v>-1000</v>
      </c>
      <c r="CC3294">
        <v>-1000</v>
      </c>
      <c r="CD3294">
        <v>-1000</v>
      </c>
      <c r="CE3294">
        <v>-1000</v>
      </c>
    </row>
    <row r="3295" spans="1:83" x14ac:dyDescent="0.35">
      <c r="A3295" s="9" t="str">
        <f t="shared" si="51"/>
        <v>855510.551.75</v>
      </c>
      <c r="B3295" s="52" t="e">
        <f>+IF(MATCH(A3295,List!H$10:H$145,0),"Targeted")</f>
        <v>#N/A</v>
      </c>
      <c r="C3295" s="66" t="s">
        <v>8367</v>
      </c>
      <c r="D3295" s="151"/>
      <c r="E3295" s="16" t="s">
        <v>863</v>
      </c>
      <c r="F3295" s="16" t="s">
        <v>864</v>
      </c>
      <c r="G3295" s="16" t="s">
        <v>298</v>
      </c>
      <c r="H3295" s="16" t="s">
        <v>864</v>
      </c>
      <c r="I3295" s="16" t="s">
        <v>4972</v>
      </c>
      <c r="J3295" s="16" t="s">
        <v>4973</v>
      </c>
      <c r="K3295" s="17" t="s">
        <v>40</v>
      </c>
      <c r="L3295" s="18" t="s">
        <v>4949</v>
      </c>
      <c r="M3295" s="195" t="s">
        <v>156</v>
      </c>
      <c r="N3295" s="16" t="s">
        <v>4950</v>
      </c>
      <c r="O3295" s="17" t="s">
        <v>304</v>
      </c>
      <c r="P3295" s="17" t="s">
        <v>305</v>
      </c>
      <c r="Q3295" s="17" t="s">
        <v>306</v>
      </c>
      <c r="R3295">
        <v>0</v>
      </c>
      <c r="S3295">
        <v>0</v>
      </c>
      <c r="T3295">
        <v>0</v>
      </c>
      <c r="U3295">
        <v>0</v>
      </c>
      <c r="V3295">
        <v>0</v>
      </c>
      <c r="W3295">
        <v>0</v>
      </c>
      <c r="X3295">
        <v>0</v>
      </c>
      <c r="Y3295">
        <v>0</v>
      </c>
      <c r="Z3295">
        <v>0</v>
      </c>
      <c r="AA3295">
        <v>0</v>
      </c>
      <c r="AB3295">
        <v>0</v>
      </c>
      <c r="AC3295">
        <v>0</v>
      </c>
      <c r="AD3295">
        <v>0</v>
      </c>
      <c r="AE3295">
        <v>0</v>
      </c>
      <c r="AF3295">
        <v>0</v>
      </c>
      <c r="AG3295" s="19">
        <v>0</v>
      </c>
      <c r="AH3295">
        <v>0</v>
      </c>
      <c r="AI3295">
        <v>0</v>
      </c>
      <c r="AJ3295">
        <v>0</v>
      </c>
      <c r="AK3295">
        <v>0</v>
      </c>
      <c r="AL3295">
        <v>0</v>
      </c>
      <c r="AM3295">
        <v>0</v>
      </c>
      <c r="AN3295">
        <v>0</v>
      </c>
      <c r="AO3295">
        <v>-1</v>
      </c>
      <c r="AP3295">
        <v>0</v>
      </c>
      <c r="AQ3295">
        <v>-3</v>
      </c>
      <c r="AR3295">
        <v>-7</v>
      </c>
      <c r="AS3295">
        <v>0</v>
      </c>
      <c r="AT3295">
        <v>0</v>
      </c>
      <c r="AU3295">
        <v>0</v>
      </c>
      <c r="AV3295">
        <v>0</v>
      </c>
      <c r="AW3295">
        <v>0</v>
      </c>
      <c r="AX3295">
        <v>0</v>
      </c>
      <c r="AY3295">
        <v>0</v>
      </c>
      <c r="AZ3295">
        <v>0</v>
      </c>
      <c r="BA3295">
        <v>0</v>
      </c>
      <c r="BB3295">
        <v>0</v>
      </c>
      <c r="BC3295">
        <v>0</v>
      </c>
      <c r="BD3295">
        <v>0</v>
      </c>
      <c r="BE3295">
        <v>0</v>
      </c>
      <c r="BF3295">
        <v>0</v>
      </c>
      <c r="BG3295">
        <v>0</v>
      </c>
      <c r="BH3295">
        <v>0</v>
      </c>
      <c r="BI3295">
        <v>0</v>
      </c>
      <c r="BJ3295">
        <v>0</v>
      </c>
      <c r="BK3295">
        <v>0</v>
      </c>
      <c r="BL3295">
        <v>0</v>
      </c>
      <c r="BM3295">
        <v>0</v>
      </c>
      <c r="BN3295">
        <v>0</v>
      </c>
      <c r="BO3295">
        <v>0</v>
      </c>
      <c r="BP3295">
        <v>0</v>
      </c>
      <c r="BQ3295">
        <v>0</v>
      </c>
      <c r="BR3295">
        <v>0</v>
      </c>
      <c r="BS3295">
        <v>0</v>
      </c>
      <c r="BT3295">
        <v>0</v>
      </c>
      <c r="BU3295">
        <v>0</v>
      </c>
      <c r="BV3295">
        <v>0</v>
      </c>
      <c r="BW3295">
        <v>0</v>
      </c>
      <c r="BX3295" s="10">
        <v>0</v>
      </c>
      <c r="BY3295">
        <v>0</v>
      </c>
      <c r="BZ3295">
        <v>0</v>
      </c>
      <c r="CA3295">
        <v>0</v>
      </c>
      <c r="CB3295">
        <v>0</v>
      </c>
      <c r="CC3295">
        <v>0</v>
      </c>
      <c r="CD3295">
        <v>0</v>
      </c>
      <c r="CE3295">
        <v>0</v>
      </c>
    </row>
    <row r="3296" spans="1:83" x14ac:dyDescent="0.35">
      <c r="A3296" s="9" t="str">
        <f t="shared" si="51"/>
        <v>855900.551.75</v>
      </c>
      <c r="B3296" s="52" t="e">
        <f>+IF(MATCH(A3296,List!H$10:H$145,0),"Targeted")</f>
        <v>#N/A</v>
      </c>
      <c r="C3296" s="66" t="s">
        <v>8367</v>
      </c>
      <c r="D3296" s="151"/>
      <c r="E3296" s="16" t="s">
        <v>863</v>
      </c>
      <c r="F3296" s="16" t="s">
        <v>864</v>
      </c>
      <c r="G3296" s="16" t="s">
        <v>298</v>
      </c>
      <c r="H3296" s="16" t="s">
        <v>864</v>
      </c>
      <c r="I3296" s="16" t="s">
        <v>4974</v>
      </c>
      <c r="J3296" s="16" t="s">
        <v>4975</v>
      </c>
      <c r="K3296" s="17" t="s">
        <v>40</v>
      </c>
      <c r="L3296" s="18" t="s">
        <v>4949</v>
      </c>
      <c r="M3296" s="195" t="s">
        <v>156</v>
      </c>
      <c r="N3296" s="16" t="s">
        <v>4950</v>
      </c>
      <c r="O3296" s="17" t="s">
        <v>304</v>
      </c>
      <c r="P3296" s="17" t="s">
        <v>305</v>
      </c>
      <c r="Q3296" s="17" t="s">
        <v>306</v>
      </c>
      <c r="R3296">
        <v>0</v>
      </c>
      <c r="S3296">
        <v>0</v>
      </c>
      <c r="T3296">
        <v>0</v>
      </c>
      <c r="U3296">
        <v>0</v>
      </c>
      <c r="V3296">
        <v>0</v>
      </c>
      <c r="W3296">
        <v>0</v>
      </c>
      <c r="X3296">
        <v>0</v>
      </c>
      <c r="Y3296">
        <v>0</v>
      </c>
      <c r="Z3296">
        <v>0</v>
      </c>
      <c r="AA3296">
        <v>0</v>
      </c>
      <c r="AB3296">
        <v>0</v>
      </c>
      <c r="AC3296">
        <v>0</v>
      </c>
      <c r="AD3296">
        <v>0</v>
      </c>
      <c r="AE3296">
        <v>0</v>
      </c>
      <c r="AF3296">
        <v>0</v>
      </c>
      <c r="AG3296" s="19">
        <v>0</v>
      </c>
      <c r="AH3296">
        <v>0</v>
      </c>
      <c r="AI3296">
        <v>0</v>
      </c>
      <c r="AJ3296">
        <v>0</v>
      </c>
      <c r="AK3296">
        <v>0</v>
      </c>
      <c r="AL3296">
        <v>0</v>
      </c>
      <c r="AM3296">
        <v>0</v>
      </c>
      <c r="AN3296">
        <v>0</v>
      </c>
      <c r="AO3296">
        <v>-18</v>
      </c>
      <c r="AP3296">
        <v>-11</v>
      </c>
      <c r="AQ3296">
        <v>-6</v>
      </c>
      <c r="AR3296">
        <v>-4</v>
      </c>
      <c r="AS3296">
        <v>0</v>
      </c>
      <c r="AT3296">
        <v>0</v>
      </c>
      <c r="AU3296">
        <v>0</v>
      </c>
      <c r="AV3296">
        <v>0</v>
      </c>
      <c r="AW3296">
        <v>0</v>
      </c>
      <c r="AX3296">
        <v>0</v>
      </c>
      <c r="AY3296">
        <v>0</v>
      </c>
      <c r="AZ3296">
        <v>0</v>
      </c>
      <c r="BA3296">
        <v>0</v>
      </c>
      <c r="BB3296">
        <v>0</v>
      </c>
      <c r="BC3296">
        <v>0</v>
      </c>
      <c r="BD3296">
        <v>0</v>
      </c>
      <c r="BE3296">
        <v>0</v>
      </c>
      <c r="BF3296">
        <v>0</v>
      </c>
      <c r="BG3296">
        <v>0</v>
      </c>
      <c r="BH3296">
        <v>0</v>
      </c>
      <c r="BI3296">
        <v>0</v>
      </c>
      <c r="BJ3296">
        <v>0</v>
      </c>
      <c r="BK3296">
        <v>0</v>
      </c>
      <c r="BL3296">
        <v>0</v>
      </c>
      <c r="BM3296">
        <v>0</v>
      </c>
      <c r="BN3296">
        <v>0</v>
      </c>
      <c r="BO3296">
        <v>0</v>
      </c>
      <c r="BP3296">
        <v>0</v>
      </c>
      <c r="BQ3296">
        <v>0</v>
      </c>
      <c r="BR3296">
        <v>0</v>
      </c>
      <c r="BS3296">
        <v>0</v>
      </c>
      <c r="BT3296">
        <v>0</v>
      </c>
      <c r="BU3296">
        <v>0</v>
      </c>
      <c r="BV3296">
        <v>0</v>
      </c>
      <c r="BW3296">
        <v>0</v>
      </c>
      <c r="BX3296" s="10">
        <v>0</v>
      </c>
      <c r="BY3296">
        <v>0</v>
      </c>
      <c r="BZ3296">
        <v>0</v>
      </c>
      <c r="CA3296">
        <v>0</v>
      </c>
      <c r="CB3296">
        <v>0</v>
      </c>
      <c r="CC3296">
        <v>0</v>
      </c>
      <c r="CD3296">
        <v>0</v>
      </c>
      <c r="CE3296">
        <v>0</v>
      </c>
    </row>
    <row r="3297" spans="1:83" x14ac:dyDescent="0.35">
      <c r="A3297" s="9" t="str">
        <f t="shared" si="51"/>
        <v>888910.551.75</v>
      </c>
      <c r="B3297" s="52" t="e">
        <f>+IF(MATCH(A3297,List!H$10:H$145,0),"Targeted")</f>
        <v>#N/A</v>
      </c>
      <c r="C3297" s="66" t="s">
        <v>8367</v>
      </c>
      <c r="D3297" s="151"/>
      <c r="E3297" s="16" t="s">
        <v>863</v>
      </c>
      <c r="F3297" s="16" t="s">
        <v>864</v>
      </c>
      <c r="G3297" s="16" t="s">
        <v>298</v>
      </c>
      <c r="H3297" s="16" t="s">
        <v>864</v>
      </c>
      <c r="I3297" s="16" t="s">
        <v>4976</v>
      </c>
      <c r="J3297" s="16" t="s">
        <v>4977</v>
      </c>
      <c r="K3297" s="17" t="s">
        <v>40</v>
      </c>
      <c r="L3297" s="18" t="s">
        <v>4949</v>
      </c>
      <c r="M3297" s="195" t="s">
        <v>156</v>
      </c>
      <c r="N3297" s="16" t="s">
        <v>4950</v>
      </c>
      <c r="O3297" s="17" t="s">
        <v>304</v>
      </c>
      <c r="P3297" s="17" t="s">
        <v>305</v>
      </c>
      <c r="Q3297" s="17" t="s">
        <v>306</v>
      </c>
      <c r="R3297">
        <v>0</v>
      </c>
      <c r="S3297">
        <v>0</v>
      </c>
      <c r="T3297">
        <v>0</v>
      </c>
      <c r="U3297">
        <v>0</v>
      </c>
      <c r="V3297">
        <v>0</v>
      </c>
      <c r="W3297">
        <v>0</v>
      </c>
      <c r="X3297">
        <v>0</v>
      </c>
      <c r="Y3297">
        <v>0</v>
      </c>
      <c r="Z3297">
        <v>0</v>
      </c>
      <c r="AA3297">
        <v>0</v>
      </c>
      <c r="AB3297">
        <v>0</v>
      </c>
      <c r="AC3297">
        <v>0</v>
      </c>
      <c r="AD3297">
        <v>0</v>
      </c>
      <c r="AE3297">
        <v>0</v>
      </c>
      <c r="AF3297">
        <v>0</v>
      </c>
      <c r="AG3297" s="19">
        <v>0</v>
      </c>
      <c r="AH3297">
        <v>0</v>
      </c>
      <c r="AI3297">
        <v>0</v>
      </c>
      <c r="AJ3297">
        <v>0</v>
      </c>
      <c r="AK3297">
        <v>0</v>
      </c>
      <c r="AL3297">
        <v>0</v>
      </c>
      <c r="AM3297">
        <v>0</v>
      </c>
      <c r="AN3297">
        <v>0</v>
      </c>
      <c r="AO3297">
        <v>-33</v>
      </c>
      <c r="AP3297">
        <v>-39</v>
      </c>
      <c r="AQ3297">
        <v>-22</v>
      </c>
      <c r="AR3297">
        <v>-59</v>
      </c>
      <c r="AS3297">
        <v>-42</v>
      </c>
      <c r="AT3297">
        <v>-64</v>
      </c>
      <c r="AU3297">
        <v>-49</v>
      </c>
      <c r="AV3297">
        <v>-34</v>
      </c>
      <c r="AW3297">
        <v>-40</v>
      </c>
      <c r="AX3297">
        <v>-54</v>
      </c>
      <c r="AY3297">
        <v>-59</v>
      </c>
      <c r="AZ3297">
        <v>0</v>
      </c>
      <c r="BA3297">
        <v>0</v>
      </c>
      <c r="BB3297">
        <v>0</v>
      </c>
      <c r="BC3297">
        <v>0</v>
      </c>
      <c r="BD3297">
        <v>0</v>
      </c>
      <c r="BE3297">
        <v>0</v>
      </c>
      <c r="BF3297">
        <v>0</v>
      </c>
      <c r="BG3297">
        <v>0</v>
      </c>
      <c r="BH3297">
        <v>0</v>
      </c>
      <c r="BI3297">
        <v>0</v>
      </c>
      <c r="BJ3297">
        <v>0</v>
      </c>
      <c r="BK3297">
        <v>0</v>
      </c>
      <c r="BL3297">
        <v>0</v>
      </c>
      <c r="BM3297">
        <v>0</v>
      </c>
      <c r="BN3297">
        <v>0</v>
      </c>
      <c r="BO3297">
        <v>0</v>
      </c>
      <c r="BP3297">
        <v>0</v>
      </c>
      <c r="BQ3297">
        <v>0</v>
      </c>
      <c r="BR3297">
        <v>0</v>
      </c>
      <c r="BS3297">
        <v>0</v>
      </c>
      <c r="BT3297">
        <v>0</v>
      </c>
      <c r="BU3297">
        <v>0</v>
      </c>
      <c r="BV3297">
        <v>0</v>
      </c>
      <c r="BW3297">
        <v>0</v>
      </c>
      <c r="BX3297" s="10">
        <v>0</v>
      </c>
      <c r="BY3297">
        <v>0</v>
      </c>
      <c r="BZ3297">
        <v>0</v>
      </c>
      <c r="CA3297">
        <v>0</v>
      </c>
      <c r="CB3297">
        <v>0</v>
      </c>
      <c r="CC3297">
        <v>0</v>
      </c>
      <c r="CD3297">
        <v>0</v>
      </c>
      <c r="CE3297">
        <v>0</v>
      </c>
    </row>
    <row r="3298" spans="1:83" x14ac:dyDescent="0.35">
      <c r="A3298" s="9" t="str">
        <f t="shared" si="51"/>
        <v>977110.551.75</v>
      </c>
      <c r="B3298" s="52" t="e">
        <f>+IF(MATCH(A3298,List!H$10:H$145,0),"Targeted")</f>
        <v>#N/A</v>
      </c>
      <c r="C3298" s="66" t="s">
        <v>8367</v>
      </c>
      <c r="D3298" s="151"/>
      <c r="E3298" s="16" t="s">
        <v>863</v>
      </c>
      <c r="F3298" s="16" t="s">
        <v>864</v>
      </c>
      <c r="G3298" s="16" t="s">
        <v>298</v>
      </c>
      <c r="H3298" s="16" t="s">
        <v>864</v>
      </c>
      <c r="I3298" s="16" t="s">
        <v>1144</v>
      </c>
      <c r="J3298" s="16" t="s">
        <v>4978</v>
      </c>
      <c r="K3298" s="17" t="s">
        <v>40</v>
      </c>
      <c r="L3298" s="18" t="s">
        <v>4949</v>
      </c>
      <c r="M3298" s="195" t="s">
        <v>156</v>
      </c>
      <c r="N3298" s="16" t="s">
        <v>4950</v>
      </c>
      <c r="O3298" s="17" t="s">
        <v>304</v>
      </c>
      <c r="P3298" s="17" t="s">
        <v>305</v>
      </c>
      <c r="Q3298" s="17" t="s">
        <v>306</v>
      </c>
      <c r="R3298">
        <v>0</v>
      </c>
      <c r="S3298">
        <v>0</v>
      </c>
      <c r="T3298">
        <v>0</v>
      </c>
      <c r="U3298">
        <v>0</v>
      </c>
      <c r="V3298">
        <v>0</v>
      </c>
      <c r="W3298">
        <v>0</v>
      </c>
      <c r="X3298">
        <v>0</v>
      </c>
      <c r="Y3298">
        <v>0</v>
      </c>
      <c r="Z3298">
        <v>0</v>
      </c>
      <c r="AA3298">
        <v>0</v>
      </c>
      <c r="AB3298">
        <v>0</v>
      </c>
      <c r="AC3298">
        <v>0</v>
      </c>
      <c r="AD3298">
        <v>0</v>
      </c>
      <c r="AE3298">
        <v>0</v>
      </c>
      <c r="AF3298">
        <v>0</v>
      </c>
      <c r="AG3298" s="19">
        <v>0</v>
      </c>
      <c r="AH3298">
        <v>0</v>
      </c>
      <c r="AI3298">
        <v>0</v>
      </c>
      <c r="AJ3298">
        <v>0</v>
      </c>
      <c r="AK3298">
        <v>0</v>
      </c>
      <c r="AL3298">
        <v>0</v>
      </c>
      <c r="AM3298">
        <v>0</v>
      </c>
      <c r="AN3298">
        <v>0</v>
      </c>
      <c r="AO3298">
        <v>0</v>
      </c>
      <c r="AP3298">
        <v>0</v>
      </c>
      <c r="AQ3298">
        <v>0</v>
      </c>
      <c r="AR3298">
        <v>0</v>
      </c>
      <c r="AS3298">
        <v>0</v>
      </c>
      <c r="AT3298">
        <v>0</v>
      </c>
      <c r="AU3298">
        <v>0</v>
      </c>
      <c r="AV3298">
        <v>0</v>
      </c>
      <c r="AW3298">
        <v>0</v>
      </c>
      <c r="AX3298">
        <v>0</v>
      </c>
      <c r="AY3298">
        <v>0</v>
      </c>
      <c r="AZ3298">
        <v>-19000</v>
      </c>
      <c r="BA3298">
        <v>-13000</v>
      </c>
      <c r="BB3298">
        <v>-11000</v>
      </c>
      <c r="BC3298">
        <v>-17000</v>
      </c>
      <c r="BD3298">
        <v>-26000</v>
      </c>
      <c r="BE3298">
        <v>-29000</v>
      </c>
      <c r="BF3298">
        <v>-37000</v>
      </c>
      <c r="BG3298">
        <v>-47000</v>
      </c>
      <c r="BH3298">
        <v>-35000</v>
      </c>
      <c r="BI3298">
        <v>-11000</v>
      </c>
      <c r="BJ3298">
        <v>-65000</v>
      </c>
      <c r="BK3298">
        <v>-41000</v>
      </c>
      <c r="BL3298">
        <v>-53000</v>
      </c>
      <c r="BM3298">
        <v>-47000</v>
      </c>
      <c r="BN3298">
        <v>0</v>
      </c>
      <c r="BO3298">
        <v>-10000</v>
      </c>
      <c r="BP3298">
        <v>0</v>
      </c>
      <c r="BQ3298">
        <v>0</v>
      </c>
      <c r="BR3298">
        <v>0</v>
      </c>
      <c r="BS3298">
        <v>0</v>
      </c>
      <c r="BT3298">
        <v>0</v>
      </c>
      <c r="BU3298">
        <v>0</v>
      </c>
      <c r="BV3298">
        <v>0</v>
      </c>
      <c r="BW3298">
        <v>0</v>
      </c>
      <c r="BX3298" s="10">
        <v>0</v>
      </c>
      <c r="BY3298">
        <v>0</v>
      </c>
      <c r="BZ3298">
        <v>0</v>
      </c>
      <c r="CA3298">
        <v>0</v>
      </c>
      <c r="CB3298">
        <v>0</v>
      </c>
      <c r="CC3298">
        <v>0</v>
      </c>
      <c r="CD3298">
        <v>0</v>
      </c>
      <c r="CE3298">
        <v>0</v>
      </c>
    </row>
    <row r="3299" spans="1:83" x14ac:dyDescent="0.35">
      <c r="A3299" s="9" t="str">
        <f t="shared" si="51"/>
        <v>0320.551.75</v>
      </c>
      <c r="B3299" s="52" t="e">
        <f>+IF(MATCH(A3299,List!H$10:H$145,0),"Targeted")</f>
        <v>#N/A</v>
      </c>
      <c r="C3299" s="66" t="s">
        <v>8367</v>
      </c>
      <c r="D3299" s="151"/>
      <c r="E3299" s="16" t="s">
        <v>863</v>
      </c>
      <c r="F3299" s="16" t="s">
        <v>864</v>
      </c>
      <c r="G3299" s="16" t="s">
        <v>628</v>
      </c>
      <c r="H3299" s="16" t="s">
        <v>931</v>
      </c>
      <c r="I3299" s="16" t="s">
        <v>131</v>
      </c>
      <c r="J3299" s="16" t="s">
        <v>4979</v>
      </c>
      <c r="K3299" s="17" t="s">
        <v>40</v>
      </c>
      <c r="L3299" s="18" t="s">
        <v>4949</v>
      </c>
      <c r="M3299" s="195" t="s">
        <v>156</v>
      </c>
      <c r="N3299" s="16" t="s">
        <v>4950</v>
      </c>
      <c r="O3299" s="17" t="s">
        <v>304</v>
      </c>
      <c r="P3299" s="17" t="s">
        <v>305</v>
      </c>
      <c r="Q3299" s="17" t="s">
        <v>306</v>
      </c>
      <c r="R3299">
        <v>0</v>
      </c>
      <c r="S3299">
        <v>0</v>
      </c>
      <c r="T3299">
        <v>0</v>
      </c>
      <c r="U3299">
        <v>0</v>
      </c>
      <c r="V3299">
        <v>0</v>
      </c>
      <c r="W3299">
        <v>0</v>
      </c>
      <c r="X3299">
        <v>0</v>
      </c>
      <c r="Y3299">
        <v>0</v>
      </c>
      <c r="Z3299">
        <v>0</v>
      </c>
      <c r="AA3299">
        <v>0</v>
      </c>
      <c r="AB3299">
        <v>0</v>
      </c>
      <c r="AC3299">
        <v>0</v>
      </c>
      <c r="AD3299">
        <v>0</v>
      </c>
      <c r="AE3299">
        <v>0</v>
      </c>
      <c r="AF3299">
        <v>0</v>
      </c>
      <c r="AG3299" s="19">
        <v>0</v>
      </c>
      <c r="AH3299">
        <v>0</v>
      </c>
      <c r="AI3299">
        <v>0</v>
      </c>
      <c r="AJ3299">
        <v>0</v>
      </c>
      <c r="AK3299">
        <v>0</v>
      </c>
      <c r="AL3299">
        <v>0</v>
      </c>
      <c r="AM3299">
        <v>0</v>
      </c>
      <c r="AN3299">
        <v>0</v>
      </c>
      <c r="AO3299">
        <v>0</v>
      </c>
      <c r="AP3299">
        <v>0</v>
      </c>
      <c r="AQ3299">
        <v>0</v>
      </c>
      <c r="AR3299">
        <v>0</v>
      </c>
      <c r="AS3299">
        <v>0</v>
      </c>
      <c r="AT3299">
        <v>0</v>
      </c>
      <c r="AU3299">
        <v>16620</v>
      </c>
      <c r="AV3299">
        <v>36950</v>
      </c>
      <c r="AW3299">
        <v>159736</v>
      </c>
      <c r="AX3299">
        <v>123159</v>
      </c>
      <c r="AY3299">
        <v>86638</v>
      </c>
      <c r="AZ3299">
        <v>68000</v>
      </c>
      <c r="BA3299">
        <v>76000</v>
      </c>
      <c r="BB3299">
        <v>67000</v>
      </c>
      <c r="BC3299">
        <v>85000</v>
      </c>
      <c r="BD3299">
        <v>43000</v>
      </c>
      <c r="BE3299">
        <v>75000</v>
      </c>
      <c r="BF3299">
        <v>33000</v>
      </c>
      <c r="BG3299">
        <v>4000</v>
      </c>
      <c r="BH3299">
        <v>8000</v>
      </c>
      <c r="BI3299">
        <v>0</v>
      </c>
      <c r="BJ3299">
        <v>0</v>
      </c>
      <c r="BK3299">
        <v>-3000</v>
      </c>
      <c r="BL3299">
        <v>-2000</v>
      </c>
      <c r="BM3299">
        <v>-3000</v>
      </c>
      <c r="BN3299">
        <v>-2000</v>
      </c>
      <c r="BO3299">
        <v>0</v>
      </c>
      <c r="BP3299">
        <v>0</v>
      </c>
      <c r="BQ3299">
        <v>-4000</v>
      </c>
      <c r="BR3299">
        <v>-4000</v>
      </c>
      <c r="BS3299">
        <v>-4000</v>
      </c>
      <c r="BT3299">
        <v>-5000</v>
      </c>
      <c r="BU3299">
        <v>-2000</v>
      </c>
      <c r="BV3299">
        <v>-2000</v>
      </c>
      <c r="BW3299">
        <v>-2000</v>
      </c>
      <c r="BX3299" s="10">
        <v>-2000</v>
      </c>
      <c r="BY3299">
        <v>-1000</v>
      </c>
      <c r="BZ3299">
        <v>0</v>
      </c>
      <c r="CA3299">
        <v>0</v>
      </c>
      <c r="CB3299">
        <v>0</v>
      </c>
      <c r="CC3299">
        <v>0</v>
      </c>
      <c r="CD3299">
        <v>0</v>
      </c>
      <c r="CE3299">
        <v>0</v>
      </c>
    </row>
    <row r="3300" spans="1:83" x14ac:dyDescent="0.35">
      <c r="A3300" s="9" t="str">
        <f t="shared" si="51"/>
        <v>0321.551.75</v>
      </c>
      <c r="B3300" s="52" t="e">
        <f>+IF(MATCH(A3300,List!H$10:H$145,0),"Targeted")</f>
        <v>#N/A</v>
      </c>
      <c r="C3300" s="66" t="s">
        <v>8367</v>
      </c>
      <c r="D3300" s="151"/>
      <c r="E3300" s="16" t="s">
        <v>863</v>
      </c>
      <c r="F3300" s="16" t="s">
        <v>864</v>
      </c>
      <c r="G3300" s="16" t="s">
        <v>628</v>
      </c>
      <c r="H3300" s="16" t="s">
        <v>931</v>
      </c>
      <c r="I3300" s="16" t="s">
        <v>1789</v>
      </c>
      <c r="J3300" s="16" t="s">
        <v>4980</v>
      </c>
      <c r="K3300" s="17" t="s">
        <v>40</v>
      </c>
      <c r="L3300" s="18" t="s">
        <v>4949</v>
      </c>
      <c r="M3300" s="195" t="s">
        <v>156</v>
      </c>
      <c r="N3300" s="16" t="s">
        <v>4950</v>
      </c>
      <c r="O3300" s="17" t="s">
        <v>304</v>
      </c>
      <c r="P3300" s="17" t="s">
        <v>524</v>
      </c>
      <c r="Q3300" s="17" t="s">
        <v>306</v>
      </c>
      <c r="R3300">
        <v>0</v>
      </c>
      <c r="S3300">
        <v>0</v>
      </c>
      <c r="T3300">
        <v>0</v>
      </c>
      <c r="U3300">
        <v>0</v>
      </c>
      <c r="V3300">
        <v>0</v>
      </c>
      <c r="W3300">
        <v>0</v>
      </c>
      <c r="X3300">
        <v>0</v>
      </c>
      <c r="Y3300">
        <v>0</v>
      </c>
      <c r="Z3300">
        <v>0</v>
      </c>
      <c r="AA3300">
        <v>0</v>
      </c>
      <c r="AB3300">
        <v>0</v>
      </c>
      <c r="AC3300">
        <v>0</v>
      </c>
      <c r="AD3300">
        <v>0</v>
      </c>
      <c r="AE3300">
        <v>0</v>
      </c>
      <c r="AF3300">
        <v>0</v>
      </c>
      <c r="AG3300" s="19">
        <v>0</v>
      </c>
      <c r="AH3300">
        <v>0</v>
      </c>
      <c r="AI3300">
        <v>0</v>
      </c>
      <c r="AJ3300">
        <v>0</v>
      </c>
      <c r="AK3300">
        <v>0</v>
      </c>
      <c r="AL3300">
        <v>0</v>
      </c>
      <c r="AM3300">
        <v>0</v>
      </c>
      <c r="AN3300">
        <v>0</v>
      </c>
      <c r="AO3300">
        <v>0</v>
      </c>
      <c r="AP3300">
        <v>0</v>
      </c>
      <c r="AQ3300">
        <v>0</v>
      </c>
      <c r="AR3300">
        <v>0</v>
      </c>
      <c r="AS3300">
        <v>0</v>
      </c>
      <c r="AT3300">
        <v>0</v>
      </c>
      <c r="AU3300">
        <v>0</v>
      </c>
      <c r="AV3300">
        <v>0</v>
      </c>
      <c r="AW3300">
        <v>0</v>
      </c>
      <c r="AX3300">
        <v>0</v>
      </c>
      <c r="AY3300">
        <v>0</v>
      </c>
      <c r="AZ3300">
        <v>0</v>
      </c>
      <c r="BA3300">
        <v>0</v>
      </c>
      <c r="BB3300">
        <v>0</v>
      </c>
      <c r="BC3300">
        <v>0</v>
      </c>
      <c r="BD3300">
        <v>0</v>
      </c>
      <c r="BE3300">
        <v>0</v>
      </c>
      <c r="BF3300">
        <v>0</v>
      </c>
      <c r="BG3300">
        <v>0</v>
      </c>
      <c r="BH3300">
        <v>0</v>
      </c>
      <c r="BI3300">
        <v>0</v>
      </c>
      <c r="BJ3300">
        <v>0</v>
      </c>
      <c r="BK3300">
        <v>0</v>
      </c>
      <c r="BL3300">
        <v>0</v>
      </c>
      <c r="BM3300">
        <v>0</v>
      </c>
      <c r="BN3300">
        <v>0</v>
      </c>
      <c r="BO3300">
        <v>1000</v>
      </c>
      <c r="BP3300">
        <v>36000</v>
      </c>
      <c r="BQ3300">
        <v>122000</v>
      </c>
      <c r="BR3300">
        <v>242000</v>
      </c>
      <c r="BS3300">
        <v>320000</v>
      </c>
      <c r="BT3300">
        <v>364000</v>
      </c>
      <c r="BU3300">
        <v>390000</v>
      </c>
      <c r="BV3300">
        <v>416000</v>
      </c>
      <c r="BW3300">
        <v>366000</v>
      </c>
      <c r="BX3300" s="10">
        <v>384000</v>
      </c>
      <c r="BY3300">
        <v>389000</v>
      </c>
      <c r="BZ3300">
        <v>407000</v>
      </c>
      <c r="CA3300">
        <v>430000</v>
      </c>
      <c r="CB3300">
        <v>450000</v>
      </c>
      <c r="CC3300">
        <v>289000</v>
      </c>
      <c r="CD3300">
        <v>64000</v>
      </c>
      <c r="CE3300">
        <v>11000</v>
      </c>
    </row>
    <row r="3301" spans="1:83" x14ac:dyDescent="0.35">
      <c r="A3301" s="9" t="str">
        <f t="shared" si="51"/>
        <v>0343.551.75</v>
      </c>
      <c r="B3301" s="52" t="e">
        <f>+IF(MATCH(A3301,List!H$10:H$145,0),"Targeted")</f>
        <v>#N/A</v>
      </c>
      <c r="C3301" s="66" t="s">
        <v>8367</v>
      </c>
      <c r="D3301" s="151" t="s">
        <v>7700</v>
      </c>
      <c r="E3301" s="16" t="s">
        <v>863</v>
      </c>
      <c r="F3301" s="16" t="s">
        <v>864</v>
      </c>
      <c r="G3301" s="16" t="s">
        <v>628</v>
      </c>
      <c r="H3301" s="16" t="s">
        <v>931</v>
      </c>
      <c r="I3301" s="16" t="s">
        <v>3164</v>
      </c>
      <c r="J3301" s="16" t="s">
        <v>4981</v>
      </c>
      <c r="K3301" s="17" t="s">
        <v>40</v>
      </c>
      <c r="L3301" s="18" t="s">
        <v>4949</v>
      </c>
      <c r="M3301" s="195" t="s">
        <v>156</v>
      </c>
      <c r="N3301" s="16" t="s">
        <v>4950</v>
      </c>
      <c r="O3301" s="17" t="s">
        <v>346</v>
      </c>
      <c r="P3301" s="17" t="s">
        <v>305</v>
      </c>
      <c r="Q3301" s="17" t="s">
        <v>306</v>
      </c>
      <c r="R3301">
        <v>0</v>
      </c>
      <c r="S3301">
        <v>0</v>
      </c>
      <c r="T3301">
        <v>0</v>
      </c>
      <c r="U3301">
        <v>0</v>
      </c>
      <c r="V3301">
        <v>0</v>
      </c>
      <c r="W3301">
        <v>0</v>
      </c>
      <c r="X3301">
        <v>0</v>
      </c>
      <c r="Y3301">
        <v>0</v>
      </c>
      <c r="Z3301">
        <v>0</v>
      </c>
      <c r="AA3301">
        <v>0</v>
      </c>
      <c r="AB3301">
        <v>0</v>
      </c>
      <c r="AC3301">
        <v>0</v>
      </c>
      <c r="AD3301">
        <v>0</v>
      </c>
      <c r="AE3301">
        <v>0</v>
      </c>
      <c r="AF3301">
        <v>0</v>
      </c>
      <c r="AG3301" s="19">
        <v>0</v>
      </c>
      <c r="AH3301">
        <v>0</v>
      </c>
      <c r="AI3301">
        <v>0</v>
      </c>
      <c r="AJ3301">
        <v>0</v>
      </c>
      <c r="AK3301">
        <v>0</v>
      </c>
      <c r="AL3301">
        <v>0</v>
      </c>
      <c r="AM3301">
        <v>0</v>
      </c>
      <c r="AN3301">
        <v>0</v>
      </c>
      <c r="AO3301">
        <v>0</v>
      </c>
      <c r="AP3301">
        <v>0</v>
      </c>
      <c r="AQ3301">
        <v>0</v>
      </c>
      <c r="AR3301">
        <v>0</v>
      </c>
      <c r="AS3301">
        <v>0</v>
      </c>
      <c r="AT3301">
        <v>0</v>
      </c>
      <c r="AU3301">
        <v>0</v>
      </c>
      <c r="AV3301">
        <v>0</v>
      </c>
      <c r="AW3301">
        <v>0</v>
      </c>
      <c r="AX3301">
        <v>0</v>
      </c>
      <c r="AY3301">
        <v>0</v>
      </c>
      <c r="AZ3301">
        <v>0</v>
      </c>
      <c r="BA3301">
        <v>0</v>
      </c>
      <c r="BB3301">
        <v>0</v>
      </c>
      <c r="BC3301">
        <v>0</v>
      </c>
      <c r="BD3301">
        <v>0</v>
      </c>
      <c r="BE3301">
        <v>0</v>
      </c>
      <c r="BF3301">
        <v>0</v>
      </c>
      <c r="BG3301">
        <v>0</v>
      </c>
      <c r="BH3301">
        <v>0</v>
      </c>
      <c r="BI3301">
        <v>0</v>
      </c>
      <c r="BJ3301">
        <v>0</v>
      </c>
      <c r="BK3301">
        <v>0</v>
      </c>
      <c r="BL3301">
        <v>0</v>
      </c>
      <c r="BM3301">
        <v>0</v>
      </c>
      <c r="BN3301">
        <v>0</v>
      </c>
      <c r="BO3301">
        <v>0</v>
      </c>
      <c r="BP3301">
        <v>1000</v>
      </c>
      <c r="BQ3301">
        <v>3000</v>
      </c>
      <c r="BR3301">
        <v>3000</v>
      </c>
      <c r="BS3301">
        <v>5000</v>
      </c>
      <c r="BT3301">
        <v>5000</v>
      </c>
      <c r="BU3301">
        <v>2000</v>
      </c>
      <c r="BV3301">
        <v>2000</v>
      </c>
      <c r="BW3301">
        <v>2000</v>
      </c>
      <c r="BX3301">
        <v>2000</v>
      </c>
      <c r="BY3301">
        <v>2000</v>
      </c>
      <c r="BZ3301">
        <v>3000</v>
      </c>
      <c r="CA3301">
        <v>4000</v>
      </c>
      <c r="CB3301">
        <v>5000</v>
      </c>
      <c r="CC3301">
        <v>5000</v>
      </c>
      <c r="CD3301">
        <v>5000</v>
      </c>
      <c r="CE3301">
        <v>5000</v>
      </c>
    </row>
    <row r="3302" spans="1:83" x14ac:dyDescent="0.35">
      <c r="A3302" s="9" t="str">
        <f t="shared" si="51"/>
        <v>0350.551.75</v>
      </c>
      <c r="B3302" s="52" t="str">
        <f>+IF(MATCH(A3302,List!H$10:H$145,0),"Targeted")</f>
        <v>Targeted</v>
      </c>
      <c r="C3302" s="66" t="s">
        <v>8367</v>
      </c>
      <c r="D3302" s="151" t="s">
        <v>7700</v>
      </c>
      <c r="E3302" s="16" t="s">
        <v>863</v>
      </c>
      <c r="F3302" s="16" t="s">
        <v>864</v>
      </c>
      <c r="G3302" s="16" t="s">
        <v>628</v>
      </c>
      <c r="H3302" s="16" t="s">
        <v>931</v>
      </c>
      <c r="I3302" s="16" t="s">
        <v>160</v>
      </c>
      <c r="J3302" s="16" t="s">
        <v>4982</v>
      </c>
      <c r="K3302" s="17" t="s">
        <v>40</v>
      </c>
      <c r="L3302" s="18" t="s">
        <v>4949</v>
      </c>
      <c r="M3302" s="195" t="s">
        <v>156</v>
      </c>
      <c r="N3302" s="16" t="s">
        <v>4950</v>
      </c>
      <c r="O3302" s="17" t="s">
        <v>346</v>
      </c>
      <c r="P3302" s="17" t="s">
        <v>305</v>
      </c>
      <c r="Q3302" s="17" t="s">
        <v>306</v>
      </c>
      <c r="R3302">
        <v>61914</v>
      </c>
      <c r="S3302">
        <v>62522</v>
      </c>
      <c r="T3302">
        <v>79843</v>
      </c>
      <c r="U3302">
        <v>91847</v>
      </c>
      <c r="V3302">
        <v>123897</v>
      </c>
      <c r="W3302">
        <v>159097</v>
      </c>
      <c r="X3302">
        <v>81403</v>
      </c>
      <c r="Y3302">
        <v>137975</v>
      </c>
      <c r="Z3302">
        <v>197169</v>
      </c>
      <c r="AA3302">
        <v>262841</v>
      </c>
      <c r="AB3302">
        <v>201626</v>
      </c>
      <c r="AC3302">
        <v>180303</v>
      </c>
      <c r="AD3302">
        <v>178291</v>
      </c>
      <c r="AE3302">
        <v>351145</v>
      </c>
      <c r="AF3302">
        <v>247788</v>
      </c>
      <c r="AG3302" s="19">
        <v>57055</v>
      </c>
      <c r="AH3302">
        <v>299119</v>
      </c>
      <c r="AI3302">
        <v>278768</v>
      </c>
      <c r="AJ3302">
        <v>288119</v>
      </c>
      <c r="AK3302">
        <v>577902</v>
      </c>
      <c r="AL3302">
        <v>353296</v>
      </c>
      <c r="AM3302">
        <v>954601</v>
      </c>
      <c r="AN3302">
        <v>745184</v>
      </c>
      <c r="AO3302">
        <v>177957</v>
      </c>
      <c r="AP3302">
        <v>186313</v>
      </c>
      <c r="AQ3302">
        <v>170986</v>
      </c>
      <c r="AR3302">
        <v>106556</v>
      </c>
      <c r="AS3302">
        <v>229273</v>
      </c>
      <c r="AT3302">
        <v>144721</v>
      </c>
      <c r="AU3302">
        <v>229893</v>
      </c>
      <c r="AV3302">
        <v>355257</v>
      </c>
      <c r="AW3302">
        <v>473082</v>
      </c>
      <c r="AX3302">
        <v>555067</v>
      </c>
      <c r="AY3302">
        <v>792841</v>
      </c>
      <c r="AZ3302">
        <v>778000</v>
      </c>
      <c r="BA3302">
        <v>775000</v>
      </c>
      <c r="BB3302">
        <v>1943000</v>
      </c>
      <c r="BC3302">
        <v>1432000</v>
      </c>
      <c r="BD3302">
        <v>2000000</v>
      </c>
      <c r="BE3302">
        <v>1822000</v>
      </c>
      <c r="BF3302">
        <v>2188000</v>
      </c>
      <c r="BG3302">
        <v>2623000</v>
      </c>
      <c r="BH3302">
        <v>2773000</v>
      </c>
      <c r="BI3302">
        <v>2625000</v>
      </c>
      <c r="BJ3302">
        <v>2657000</v>
      </c>
      <c r="BK3302">
        <v>2747000</v>
      </c>
      <c r="BL3302">
        <v>2700000</v>
      </c>
      <c r="BM3302">
        <v>3154000</v>
      </c>
      <c r="BN3302">
        <v>3400000</v>
      </c>
      <c r="BO3302">
        <v>4091000</v>
      </c>
      <c r="BP3302">
        <v>3873000</v>
      </c>
      <c r="BQ3302">
        <v>3353000</v>
      </c>
      <c r="BR3302">
        <v>2838000</v>
      </c>
      <c r="BS3302">
        <v>2639000</v>
      </c>
      <c r="BT3302">
        <v>2377000</v>
      </c>
      <c r="BU3302">
        <v>260000</v>
      </c>
      <c r="BV3302">
        <v>491000</v>
      </c>
      <c r="BW3302">
        <v>2532000</v>
      </c>
      <c r="BX3302">
        <v>2726000</v>
      </c>
      <c r="BY3302">
        <v>2985000</v>
      </c>
      <c r="BZ3302">
        <v>3778000</v>
      </c>
      <c r="CA3302">
        <v>3268000</v>
      </c>
      <c r="CB3302">
        <v>3486000</v>
      </c>
      <c r="CC3302">
        <v>3505000</v>
      </c>
      <c r="CD3302">
        <v>3591000</v>
      </c>
      <c r="CE3302">
        <v>3674000</v>
      </c>
    </row>
    <row r="3303" spans="1:83" x14ac:dyDescent="0.35">
      <c r="A3303" s="9" t="str">
        <f t="shared" si="51"/>
        <v>0350.551.75</v>
      </c>
      <c r="B3303" s="52" t="str">
        <f>+IF(MATCH(A3303,List!H$10:H$145,0),"Targeted")</f>
        <v>Targeted</v>
      </c>
      <c r="C3303" s="66" t="s">
        <v>8367</v>
      </c>
      <c r="D3303" s="151" t="s">
        <v>7700</v>
      </c>
      <c r="E3303" s="16" t="s">
        <v>863</v>
      </c>
      <c r="F3303" s="16" t="s">
        <v>864</v>
      </c>
      <c r="G3303" s="16" t="s">
        <v>628</v>
      </c>
      <c r="H3303" s="16" t="s">
        <v>931</v>
      </c>
      <c r="I3303" s="16" t="s">
        <v>160</v>
      </c>
      <c r="J3303" s="16" t="s">
        <v>4982</v>
      </c>
      <c r="K3303" s="17" t="s">
        <v>40</v>
      </c>
      <c r="L3303" s="18" t="s">
        <v>4949</v>
      </c>
      <c r="M3303" s="195" t="s">
        <v>156</v>
      </c>
      <c r="N3303" s="16" t="s">
        <v>4950</v>
      </c>
      <c r="O3303" s="17" t="s">
        <v>346</v>
      </c>
      <c r="P3303" s="17" t="s">
        <v>524</v>
      </c>
      <c r="Q3303" s="17" t="s">
        <v>306</v>
      </c>
      <c r="R3303">
        <v>238700</v>
      </c>
      <c r="S3303">
        <v>268300</v>
      </c>
      <c r="T3303">
        <v>298700</v>
      </c>
      <c r="U3303">
        <v>333375</v>
      </c>
      <c r="V3303">
        <v>371588</v>
      </c>
      <c r="W3303">
        <v>454385</v>
      </c>
      <c r="X3303">
        <v>566850</v>
      </c>
      <c r="Y3303">
        <v>660318</v>
      </c>
      <c r="Z3303">
        <v>725900</v>
      </c>
      <c r="AA3303">
        <v>671800</v>
      </c>
      <c r="AB3303">
        <v>828000</v>
      </c>
      <c r="AC3303">
        <v>801550</v>
      </c>
      <c r="AD3303">
        <v>808035</v>
      </c>
      <c r="AE3303">
        <v>947245</v>
      </c>
      <c r="AF3303">
        <v>1293474</v>
      </c>
      <c r="AG3303" s="19">
        <v>227372</v>
      </c>
      <c r="AH3303">
        <v>1161135</v>
      </c>
      <c r="AI3303">
        <v>1029276</v>
      </c>
      <c r="AJ3303">
        <v>1128895</v>
      </c>
      <c r="AK3303">
        <v>922490</v>
      </c>
      <c r="AL3303">
        <v>1116810</v>
      </c>
      <c r="AM3303">
        <v>590962</v>
      </c>
      <c r="AN3303">
        <v>429205</v>
      </c>
      <c r="AO3303">
        <v>1025019</v>
      </c>
      <c r="AP3303">
        <v>1037322</v>
      </c>
      <c r="AQ3303">
        <v>1078215</v>
      </c>
      <c r="AR3303">
        <v>1128386</v>
      </c>
      <c r="AS3303">
        <v>1078774</v>
      </c>
      <c r="AT3303">
        <v>1085142</v>
      </c>
      <c r="AU3303">
        <v>1140623</v>
      </c>
      <c r="AV3303">
        <v>1112208</v>
      </c>
      <c r="AW3303">
        <v>1358617</v>
      </c>
      <c r="AX3303">
        <v>1438452</v>
      </c>
      <c r="AY3303">
        <v>1464680</v>
      </c>
      <c r="AZ3303">
        <v>1435000</v>
      </c>
      <c r="BA3303">
        <v>2762000</v>
      </c>
      <c r="BB3303">
        <v>1080000</v>
      </c>
      <c r="BC3303">
        <v>1591000</v>
      </c>
      <c r="BD3303">
        <v>1448000</v>
      </c>
      <c r="BE3303">
        <v>2028000</v>
      </c>
      <c r="BF3303">
        <v>1820000</v>
      </c>
      <c r="BG3303">
        <v>2339000</v>
      </c>
      <c r="BH3303">
        <v>2499000</v>
      </c>
      <c r="BI3303">
        <v>2807000</v>
      </c>
      <c r="BJ3303">
        <v>3227000</v>
      </c>
      <c r="BK3303">
        <v>3340000</v>
      </c>
      <c r="BL3303">
        <v>3183000</v>
      </c>
      <c r="BM3303">
        <v>3110000</v>
      </c>
      <c r="BN3303">
        <v>3060000</v>
      </c>
      <c r="BO3303">
        <v>2987000</v>
      </c>
      <c r="BP3303">
        <v>2840000</v>
      </c>
      <c r="BQ3303">
        <v>2648000</v>
      </c>
      <c r="BR3303">
        <v>2472000</v>
      </c>
      <c r="BS3303">
        <v>2490000</v>
      </c>
      <c r="BT3303">
        <v>2494000</v>
      </c>
      <c r="BU3303">
        <v>4890000</v>
      </c>
      <c r="BV3303">
        <v>4838000</v>
      </c>
      <c r="BW3303">
        <v>2821000</v>
      </c>
      <c r="BX3303">
        <v>3009000</v>
      </c>
      <c r="BY3303">
        <v>2926000</v>
      </c>
      <c r="BZ3303">
        <v>2970000</v>
      </c>
      <c r="CA3303">
        <v>3037000</v>
      </c>
      <c r="CB3303">
        <v>3240000</v>
      </c>
      <c r="CC3303">
        <v>3258000</v>
      </c>
      <c r="CD3303">
        <v>3338000</v>
      </c>
      <c r="CE3303">
        <v>3414000</v>
      </c>
    </row>
    <row r="3304" spans="1:83" x14ac:dyDescent="0.35">
      <c r="A3304" s="9" t="str">
        <f t="shared" si="51"/>
        <v>0350.551.75</v>
      </c>
      <c r="B3304" s="52" t="str">
        <f>+IF(MATCH(A3304,List!H$10:H$145,0),"Targeted")</f>
        <v>Targeted</v>
      </c>
      <c r="C3304" s="66" t="s">
        <v>8367</v>
      </c>
      <c r="D3304" s="151"/>
      <c r="E3304" s="16" t="s">
        <v>863</v>
      </c>
      <c r="F3304" s="16" t="s">
        <v>864</v>
      </c>
      <c r="G3304" s="16" t="s">
        <v>628</v>
      </c>
      <c r="H3304" s="16" t="s">
        <v>931</v>
      </c>
      <c r="I3304" s="16" t="s">
        <v>160</v>
      </c>
      <c r="J3304" s="16" t="s">
        <v>4982</v>
      </c>
      <c r="K3304" s="17" t="s">
        <v>40</v>
      </c>
      <c r="L3304" s="18" t="s">
        <v>4949</v>
      </c>
      <c r="M3304" s="195" t="s">
        <v>156</v>
      </c>
      <c r="N3304" s="16" t="s">
        <v>4950</v>
      </c>
      <c r="O3304" s="17" t="s">
        <v>304</v>
      </c>
      <c r="P3304" s="17" t="s">
        <v>305</v>
      </c>
      <c r="Q3304" s="17" t="s">
        <v>306</v>
      </c>
      <c r="R3304">
        <v>0</v>
      </c>
      <c r="S3304">
        <v>0</v>
      </c>
      <c r="T3304">
        <v>0</v>
      </c>
      <c r="U3304">
        <v>0</v>
      </c>
      <c r="V3304">
        <v>0</v>
      </c>
      <c r="W3304">
        <v>0</v>
      </c>
      <c r="X3304">
        <v>0</v>
      </c>
      <c r="Y3304">
        <v>0</v>
      </c>
      <c r="Z3304">
        <v>0</v>
      </c>
      <c r="AA3304">
        <v>0</v>
      </c>
      <c r="AB3304">
        <v>0</v>
      </c>
      <c r="AC3304">
        <v>0</v>
      </c>
      <c r="AD3304">
        <v>0</v>
      </c>
      <c r="AE3304">
        <v>0</v>
      </c>
      <c r="AF3304">
        <v>0</v>
      </c>
      <c r="AG3304" s="19">
        <v>0</v>
      </c>
      <c r="AH3304">
        <v>0</v>
      </c>
      <c r="AI3304">
        <v>0</v>
      </c>
      <c r="AJ3304">
        <v>0</v>
      </c>
      <c r="AK3304">
        <v>0</v>
      </c>
      <c r="AL3304">
        <v>0</v>
      </c>
      <c r="AM3304">
        <v>0</v>
      </c>
      <c r="AN3304">
        <v>0</v>
      </c>
      <c r="AO3304">
        <v>0</v>
      </c>
      <c r="AP3304">
        <v>0</v>
      </c>
      <c r="AQ3304">
        <v>0</v>
      </c>
      <c r="AR3304">
        <v>0</v>
      </c>
      <c r="AS3304">
        <v>0</v>
      </c>
      <c r="AT3304">
        <v>0</v>
      </c>
      <c r="AU3304">
        <v>0</v>
      </c>
      <c r="AV3304">
        <v>0</v>
      </c>
      <c r="AW3304">
        <v>0</v>
      </c>
      <c r="AX3304">
        <v>0</v>
      </c>
      <c r="AY3304">
        <v>0</v>
      </c>
      <c r="AZ3304">
        <v>0</v>
      </c>
      <c r="BA3304">
        <v>0</v>
      </c>
      <c r="BB3304">
        <v>0</v>
      </c>
      <c r="BC3304">
        <v>19000</v>
      </c>
      <c r="BD3304">
        <v>33000</v>
      </c>
      <c r="BE3304">
        <v>34000</v>
      </c>
      <c r="BF3304">
        <v>57000</v>
      </c>
      <c r="BG3304">
        <v>36000</v>
      </c>
      <c r="BH3304">
        <v>37000</v>
      </c>
      <c r="BI3304">
        <v>42000</v>
      </c>
      <c r="BJ3304">
        <v>0</v>
      </c>
      <c r="BK3304">
        <v>0</v>
      </c>
      <c r="BL3304">
        <v>3000</v>
      </c>
      <c r="BM3304">
        <v>4000</v>
      </c>
      <c r="BN3304">
        <v>5000</v>
      </c>
      <c r="BO3304">
        <v>0</v>
      </c>
      <c r="BP3304">
        <v>831000</v>
      </c>
      <c r="BQ3304">
        <v>1754000</v>
      </c>
      <c r="BR3304">
        <v>1993000</v>
      </c>
      <c r="BS3304">
        <v>2475000</v>
      </c>
      <c r="BT3304">
        <v>2799000</v>
      </c>
      <c r="BU3304">
        <v>3610000</v>
      </c>
      <c r="BV3304">
        <v>3966000</v>
      </c>
      <c r="BW3304">
        <v>4144000</v>
      </c>
      <c r="BX3304" s="10">
        <v>4205000</v>
      </c>
      <c r="BY3304">
        <v>4550000</v>
      </c>
      <c r="BZ3304">
        <v>8712000</v>
      </c>
      <c r="CA3304">
        <v>8926000</v>
      </c>
      <c r="CB3304">
        <v>2862000</v>
      </c>
      <c r="CC3304">
        <v>280000</v>
      </c>
      <c r="CD3304">
        <v>94000</v>
      </c>
      <c r="CE3304">
        <v>8000</v>
      </c>
    </row>
    <row r="3305" spans="1:83" x14ac:dyDescent="0.35">
      <c r="A3305" s="9" t="str">
        <f t="shared" si="51"/>
        <v>0350.551.75</v>
      </c>
      <c r="B3305" s="52" t="str">
        <f>+IF(MATCH(A3305,List!H$10:H$145,0),"Targeted")</f>
        <v>Targeted</v>
      </c>
      <c r="C3305" s="66" t="s">
        <v>8367</v>
      </c>
      <c r="D3305" s="151"/>
      <c r="E3305" s="16" t="s">
        <v>863</v>
      </c>
      <c r="F3305" s="16" t="s">
        <v>864</v>
      </c>
      <c r="G3305" s="16" t="s">
        <v>628</v>
      </c>
      <c r="H3305" s="16" t="s">
        <v>931</v>
      </c>
      <c r="I3305" s="16" t="s">
        <v>160</v>
      </c>
      <c r="J3305" s="16" t="s">
        <v>4982</v>
      </c>
      <c r="K3305" s="17" t="s">
        <v>40</v>
      </c>
      <c r="L3305" s="18" t="s">
        <v>4949</v>
      </c>
      <c r="M3305" s="195" t="s">
        <v>156</v>
      </c>
      <c r="N3305" s="16" t="s">
        <v>4950</v>
      </c>
      <c r="O3305" s="17" t="s">
        <v>304</v>
      </c>
      <c r="P3305" s="17" t="s">
        <v>524</v>
      </c>
      <c r="Q3305" s="17" t="s">
        <v>306</v>
      </c>
      <c r="R3305">
        <v>0</v>
      </c>
      <c r="S3305">
        <v>0</v>
      </c>
      <c r="T3305">
        <v>0</v>
      </c>
      <c r="U3305">
        <v>0</v>
      </c>
      <c r="V3305">
        <v>0</v>
      </c>
      <c r="W3305">
        <v>0</v>
      </c>
      <c r="X3305">
        <v>0</v>
      </c>
      <c r="Y3305">
        <v>0</v>
      </c>
      <c r="Z3305">
        <v>0</v>
      </c>
      <c r="AA3305">
        <v>0</v>
      </c>
      <c r="AB3305">
        <v>0</v>
      </c>
      <c r="AC3305">
        <v>0</v>
      </c>
      <c r="AD3305">
        <v>0</v>
      </c>
      <c r="AE3305">
        <v>0</v>
      </c>
      <c r="AF3305">
        <v>0</v>
      </c>
      <c r="AG3305" s="19">
        <v>0</v>
      </c>
      <c r="AH3305">
        <v>0</v>
      </c>
      <c r="AI3305">
        <v>0</v>
      </c>
      <c r="AJ3305">
        <v>0</v>
      </c>
      <c r="AK3305">
        <v>0</v>
      </c>
      <c r="AL3305">
        <v>0</v>
      </c>
      <c r="AM3305">
        <v>0</v>
      </c>
      <c r="AN3305">
        <v>0</v>
      </c>
      <c r="AO3305">
        <v>0</v>
      </c>
      <c r="AP3305">
        <v>0</v>
      </c>
      <c r="AQ3305">
        <v>0</v>
      </c>
      <c r="AR3305">
        <v>0</v>
      </c>
      <c r="AS3305">
        <v>0</v>
      </c>
      <c r="AT3305">
        <v>0</v>
      </c>
      <c r="AU3305">
        <v>0</v>
      </c>
      <c r="AV3305">
        <v>0</v>
      </c>
      <c r="AW3305">
        <v>0</v>
      </c>
      <c r="AX3305">
        <v>0</v>
      </c>
      <c r="AY3305">
        <v>0</v>
      </c>
      <c r="AZ3305">
        <v>0</v>
      </c>
      <c r="BA3305">
        <v>0</v>
      </c>
      <c r="BB3305">
        <v>0</v>
      </c>
      <c r="BC3305">
        <v>0</v>
      </c>
      <c r="BD3305">
        <v>0</v>
      </c>
      <c r="BE3305">
        <v>0</v>
      </c>
      <c r="BF3305">
        <v>0</v>
      </c>
      <c r="BG3305">
        <v>14000</v>
      </c>
      <c r="BH3305">
        <v>14000</v>
      </c>
      <c r="BI3305">
        <v>8000</v>
      </c>
      <c r="BJ3305">
        <v>0</v>
      </c>
      <c r="BK3305">
        <v>0</v>
      </c>
      <c r="BL3305">
        <v>0</v>
      </c>
      <c r="BM3305">
        <v>0</v>
      </c>
      <c r="BN3305">
        <v>0</v>
      </c>
      <c r="BO3305">
        <v>0</v>
      </c>
      <c r="BP3305">
        <v>0</v>
      </c>
      <c r="BQ3305">
        <v>0</v>
      </c>
      <c r="BR3305">
        <v>0</v>
      </c>
      <c r="BS3305">
        <v>0</v>
      </c>
      <c r="BT3305">
        <v>0</v>
      </c>
      <c r="BU3305">
        <v>0</v>
      </c>
      <c r="BV3305">
        <v>0</v>
      </c>
      <c r="BW3305">
        <v>0</v>
      </c>
      <c r="BX3305" s="10">
        <v>0</v>
      </c>
      <c r="BY3305">
        <v>0</v>
      </c>
      <c r="BZ3305">
        <v>0</v>
      </c>
      <c r="CA3305">
        <v>0</v>
      </c>
      <c r="CB3305">
        <v>0</v>
      </c>
      <c r="CC3305">
        <v>0</v>
      </c>
      <c r="CD3305">
        <v>0</v>
      </c>
      <c r="CE3305">
        <v>0</v>
      </c>
    </row>
    <row r="3306" spans="1:83" x14ac:dyDescent="0.35">
      <c r="A3306" s="9" t="str">
        <f t="shared" si="51"/>
        <v>0355.551.75</v>
      </c>
      <c r="B3306" s="52" t="e">
        <f>+IF(MATCH(A3306,List!H$10:H$145,0),"Targeted")</f>
        <v>#N/A</v>
      </c>
      <c r="C3306" s="66" t="s">
        <v>8367</v>
      </c>
      <c r="D3306" s="151"/>
      <c r="E3306" s="16" t="s">
        <v>863</v>
      </c>
      <c r="F3306" s="16" t="s">
        <v>864</v>
      </c>
      <c r="G3306" s="16" t="s">
        <v>628</v>
      </c>
      <c r="H3306" s="16" t="s">
        <v>931</v>
      </c>
      <c r="I3306" s="16" t="s">
        <v>4983</v>
      </c>
      <c r="J3306" s="16" t="s">
        <v>4984</v>
      </c>
      <c r="K3306" s="17" t="s">
        <v>40</v>
      </c>
      <c r="L3306" s="18" t="s">
        <v>4949</v>
      </c>
      <c r="M3306" s="195" t="s">
        <v>156</v>
      </c>
      <c r="N3306" s="16" t="s">
        <v>4950</v>
      </c>
      <c r="O3306" s="17" t="s">
        <v>304</v>
      </c>
      <c r="P3306" s="17" t="s">
        <v>305</v>
      </c>
      <c r="Q3306" s="17" t="s">
        <v>306</v>
      </c>
      <c r="R3306">
        <v>0</v>
      </c>
      <c r="S3306">
        <v>0</v>
      </c>
      <c r="T3306">
        <v>0</v>
      </c>
      <c r="U3306">
        <v>0</v>
      </c>
      <c r="V3306">
        <v>0</v>
      </c>
      <c r="W3306">
        <v>0</v>
      </c>
      <c r="X3306">
        <v>0</v>
      </c>
      <c r="Y3306">
        <v>0</v>
      </c>
      <c r="Z3306">
        <v>0</v>
      </c>
      <c r="AA3306">
        <v>0</v>
      </c>
      <c r="AB3306">
        <v>0</v>
      </c>
      <c r="AC3306">
        <v>0</v>
      </c>
      <c r="AD3306">
        <v>0</v>
      </c>
      <c r="AE3306">
        <v>0</v>
      </c>
      <c r="AF3306">
        <v>0</v>
      </c>
      <c r="AG3306" s="19">
        <v>0</v>
      </c>
      <c r="AH3306">
        <v>0</v>
      </c>
      <c r="AI3306">
        <v>0</v>
      </c>
      <c r="AJ3306">
        <v>0</v>
      </c>
      <c r="AK3306">
        <v>0</v>
      </c>
      <c r="AL3306">
        <v>0</v>
      </c>
      <c r="AM3306">
        <v>0</v>
      </c>
      <c r="AN3306">
        <v>0</v>
      </c>
      <c r="AO3306">
        <v>0</v>
      </c>
      <c r="AP3306">
        <v>0</v>
      </c>
      <c r="AQ3306">
        <v>0</v>
      </c>
      <c r="AR3306">
        <v>0</v>
      </c>
      <c r="AS3306">
        <v>0</v>
      </c>
      <c r="AT3306">
        <v>0</v>
      </c>
      <c r="AU3306">
        <v>0</v>
      </c>
      <c r="AV3306">
        <v>0</v>
      </c>
      <c r="AW3306">
        <v>0</v>
      </c>
      <c r="AX3306">
        <v>0</v>
      </c>
      <c r="AY3306">
        <v>0</v>
      </c>
      <c r="AZ3306">
        <v>0</v>
      </c>
      <c r="BA3306">
        <v>0</v>
      </c>
      <c r="BB3306">
        <v>0</v>
      </c>
      <c r="BC3306">
        <v>0</v>
      </c>
      <c r="BD3306">
        <v>0</v>
      </c>
      <c r="BE3306">
        <v>0</v>
      </c>
      <c r="BF3306">
        <v>580000</v>
      </c>
      <c r="BG3306">
        <v>0</v>
      </c>
      <c r="BH3306">
        <v>0</v>
      </c>
      <c r="BI3306">
        <v>0</v>
      </c>
      <c r="BJ3306">
        <v>0</v>
      </c>
      <c r="BK3306">
        <v>0</v>
      </c>
      <c r="BL3306">
        <v>0</v>
      </c>
      <c r="BM3306">
        <v>0</v>
      </c>
      <c r="BN3306">
        <v>0</v>
      </c>
      <c r="BO3306">
        <v>0</v>
      </c>
      <c r="BP3306">
        <v>0</v>
      </c>
      <c r="BQ3306">
        <v>0</v>
      </c>
      <c r="BR3306">
        <v>0</v>
      </c>
      <c r="BS3306">
        <v>0</v>
      </c>
      <c r="BT3306">
        <v>0</v>
      </c>
      <c r="BU3306">
        <v>0</v>
      </c>
      <c r="BV3306">
        <v>0</v>
      </c>
      <c r="BW3306">
        <v>0</v>
      </c>
      <c r="BX3306" s="10">
        <v>0</v>
      </c>
      <c r="BY3306">
        <v>0</v>
      </c>
      <c r="BZ3306">
        <v>0</v>
      </c>
      <c r="CA3306">
        <v>0</v>
      </c>
      <c r="CB3306">
        <v>0</v>
      </c>
      <c r="CC3306">
        <v>0</v>
      </c>
      <c r="CD3306">
        <v>0</v>
      </c>
      <c r="CE3306">
        <v>0</v>
      </c>
    </row>
    <row r="3307" spans="1:83" x14ac:dyDescent="0.35">
      <c r="A3307" s="9" t="str">
        <f t="shared" si="51"/>
        <v>8074.551.75</v>
      </c>
      <c r="B3307" s="52" t="e">
        <f>+IF(MATCH(A3307,List!H$10:H$145,0),"Targeted")</f>
        <v>#N/A</v>
      </c>
      <c r="C3307" s="66" t="s">
        <v>8367</v>
      </c>
      <c r="D3307" s="151" t="s">
        <v>7700</v>
      </c>
      <c r="E3307" s="16" t="s">
        <v>863</v>
      </c>
      <c r="F3307" s="16" t="s">
        <v>864</v>
      </c>
      <c r="G3307" s="16" t="s">
        <v>628</v>
      </c>
      <c r="H3307" s="16" t="s">
        <v>931</v>
      </c>
      <c r="I3307" s="16" t="s">
        <v>4985</v>
      </c>
      <c r="J3307" s="16" t="s">
        <v>4986</v>
      </c>
      <c r="K3307" s="17" t="s">
        <v>40</v>
      </c>
      <c r="L3307" s="18" t="s">
        <v>4949</v>
      </c>
      <c r="M3307" s="195" t="s">
        <v>156</v>
      </c>
      <c r="N3307" s="16" t="s">
        <v>4950</v>
      </c>
      <c r="O3307" s="17" t="s">
        <v>346</v>
      </c>
      <c r="P3307" s="17" t="s">
        <v>305</v>
      </c>
      <c r="Q3307" s="17" t="s">
        <v>306</v>
      </c>
      <c r="R3307">
        <v>0</v>
      </c>
      <c r="S3307">
        <v>0</v>
      </c>
      <c r="T3307">
        <v>0</v>
      </c>
      <c r="U3307">
        <v>0</v>
      </c>
      <c r="V3307">
        <v>0</v>
      </c>
      <c r="W3307">
        <v>0</v>
      </c>
      <c r="X3307">
        <v>0</v>
      </c>
      <c r="Y3307">
        <v>0</v>
      </c>
      <c r="Z3307">
        <v>0</v>
      </c>
      <c r="AA3307">
        <v>0</v>
      </c>
      <c r="AB3307">
        <v>0</v>
      </c>
      <c r="AC3307">
        <v>0</v>
      </c>
      <c r="AD3307">
        <v>0</v>
      </c>
      <c r="AE3307">
        <v>0</v>
      </c>
      <c r="AF3307">
        <v>0</v>
      </c>
      <c r="AG3307" s="19">
        <v>0</v>
      </c>
      <c r="AH3307">
        <v>0</v>
      </c>
      <c r="AI3307">
        <v>0</v>
      </c>
      <c r="AJ3307">
        <v>0</v>
      </c>
      <c r="AK3307">
        <v>0</v>
      </c>
      <c r="AL3307">
        <v>0</v>
      </c>
      <c r="AM3307">
        <v>0</v>
      </c>
      <c r="AN3307">
        <v>0</v>
      </c>
      <c r="AO3307">
        <v>0</v>
      </c>
      <c r="AP3307">
        <v>0</v>
      </c>
      <c r="AQ3307">
        <v>0</v>
      </c>
      <c r="AR3307">
        <v>0</v>
      </c>
      <c r="AS3307">
        <v>0</v>
      </c>
      <c r="AT3307">
        <v>0</v>
      </c>
      <c r="AU3307">
        <v>0</v>
      </c>
      <c r="AV3307">
        <v>0</v>
      </c>
      <c r="AW3307">
        <v>0</v>
      </c>
      <c r="AX3307">
        <v>0</v>
      </c>
      <c r="AY3307">
        <v>0</v>
      </c>
      <c r="AZ3307">
        <v>0</v>
      </c>
      <c r="BA3307">
        <v>0</v>
      </c>
      <c r="BB3307">
        <v>0</v>
      </c>
      <c r="BC3307">
        <v>0</v>
      </c>
      <c r="BD3307">
        <v>0</v>
      </c>
      <c r="BE3307">
        <v>33000</v>
      </c>
      <c r="BF3307">
        <v>0</v>
      </c>
      <c r="BG3307">
        <v>0</v>
      </c>
      <c r="BH3307">
        <v>0</v>
      </c>
      <c r="BI3307">
        <v>0</v>
      </c>
      <c r="BJ3307">
        <v>0</v>
      </c>
      <c r="BK3307">
        <v>0</v>
      </c>
      <c r="BL3307">
        <v>0</v>
      </c>
      <c r="BM3307">
        <v>0</v>
      </c>
      <c r="BN3307">
        <v>0</v>
      </c>
      <c r="BO3307">
        <v>0</v>
      </c>
      <c r="BP3307">
        <v>0</v>
      </c>
      <c r="BQ3307">
        <v>0</v>
      </c>
      <c r="BR3307">
        <v>0</v>
      </c>
      <c r="BS3307">
        <v>0</v>
      </c>
      <c r="BT3307">
        <v>0</v>
      </c>
      <c r="BU3307">
        <v>0</v>
      </c>
      <c r="BV3307">
        <v>0</v>
      </c>
      <c r="BW3307">
        <v>0</v>
      </c>
      <c r="BX3307">
        <v>0</v>
      </c>
      <c r="BY3307">
        <v>0</v>
      </c>
      <c r="BZ3307">
        <v>0</v>
      </c>
      <c r="CA3307">
        <v>0</v>
      </c>
      <c r="CB3307">
        <v>0</v>
      </c>
      <c r="CC3307">
        <v>0</v>
      </c>
      <c r="CD3307">
        <v>0</v>
      </c>
      <c r="CE3307">
        <v>0</v>
      </c>
    </row>
    <row r="3308" spans="1:83" x14ac:dyDescent="0.35">
      <c r="A3308" s="9" t="str">
        <f t="shared" si="51"/>
        <v>8074.551.75</v>
      </c>
      <c r="B3308" s="52" t="e">
        <f>+IF(MATCH(A3308,List!H$10:H$145,0),"Targeted")</f>
        <v>#N/A</v>
      </c>
      <c r="C3308" s="66" t="s">
        <v>8367</v>
      </c>
      <c r="D3308" s="151"/>
      <c r="E3308" s="16" t="s">
        <v>863</v>
      </c>
      <c r="F3308" s="16" t="s">
        <v>864</v>
      </c>
      <c r="G3308" s="16" t="s">
        <v>628</v>
      </c>
      <c r="H3308" s="16" t="s">
        <v>931</v>
      </c>
      <c r="I3308" s="16" t="s">
        <v>4985</v>
      </c>
      <c r="J3308" s="16" t="s">
        <v>4986</v>
      </c>
      <c r="K3308" s="17" t="s">
        <v>40</v>
      </c>
      <c r="L3308" s="18" t="s">
        <v>4949</v>
      </c>
      <c r="M3308" s="195" t="s">
        <v>156</v>
      </c>
      <c r="N3308" s="16" t="s">
        <v>4950</v>
      </c>
      <c r="O3308" s="17" t="s">
        <v>304</v>
      </c>
      <c r="P3308" s="17" t="s">
        <v>305</v>
      </c>
      <c r="Q3308" s="17" t="s">
        <v>306</v>
      </c>
      <c r="R3308">
        <v>0</v>
      </c>
      <c r="S3308">
        <v>0</v>
      </c>
      <c r="T3308">
        <v>0</v>
      </c>
      <c r="U3308">
        <v>0</v>
      </c>
      <c r="V3308">
        <v>0</v>
      </c>
      <c r="W3308">
        <v>0</v>
      </c>
      <c r="X3308">
        <v>0</v>
      </c>
      <c r="Y3308">
        <v>0</v>
      </c>
      <c r="Z3308">
        <v>0</v>
      </c>
      <c r="AA3308">
        <v>0</v>
      </c>
      <c r="AB3308">
        <v>0</v>
      </c>
      <c r="AC3308">
        <v>0</v>
      </c>
      <c r="AD3308">
        <v>0</v>
      </c>
      <c r="AE3308">
        <v>0</v>
      </c>
      <c r="AF3308">
        <v>0</v>
      </c>
      <c r="AG3308" s="19">
        <v>0</v>
      </c>
      <c r="AH3308">
        <v>0</v>
      </c>
      <c r="AI3308">
        <v>0</v>
      </c>
      <c r="AJ3308">
        <v>0</v>
      </c>
      <c r="AK3308">
        <v>0</v>
      </c>
      <c r="AL3308">
        <v>0</v>
      </c>
      <c r="AM3308">
        <v>0</v>
      </c>
      <c r="AN3308">
        <v>0</v>
      </c>
      <c r="AO3308">
        <v>0</v>
      </c>
      <c r="AP3308">
        <v>0</v>
      </c>
      <c r="AQ3308">
        <v>0</v>
      </c>
      <c r="AR3308">
        <v>0</v>
      </c>
      <c r="AS3308">
        <v>0</v>
      </c>
      <c r="AT3308">
        <v>0</v>
      </c>
      <c r="AU3308">
        <v>0</v>
      </c>
      <c r="AV3308">
        <v>0</v>
      </c>
      <c r="AW3308">
        <v>0</v>
      </c>
      <c r="AX3308">
        <v>0</v>
      </c>
      <c r="AY3308">
        <v>0</v>
      </c>
      <c r="AZ3308">
        <v>0</v>
      </c>
      <c r="BA3308">
        <v>0</v>
      </c>
      <c r="BB3308">
        <v>0</v>
      </c>
      <c r="BC3308">
        <v>0</v>
      </c>
      <c r="BD3308">
        <v>0</v>
      </c>
      <c r="BE3308">
        <v>0</v>
      </c>
      <c r="BF3308">
        <v>473000</v>
      </c>
      <c r="BG3308">
        <v>53000</v>
      </c>
      <c r="BH3308">
        <v>8000</v>
      </c>
      <c r="BI3308">
        <v>86000</v>
      </c>
      <c r="BJ3308">
        <v>1000</v>
      </c>
      <c r="BK3308">
        <v>5000</v>
      </c>
      <c r="BL3308">
        <v>0</v>
      </c>
      <c r="BM3308">
        <v>0</v>
      </c>
      <c r="BN3308">
        <v>0</v>
      </c>
      <c r="BO3308">
        <v>0</v>
      </c>
      <c r="BP3308">
        <v>0</v>
      </c>
      <c r="BQ3308">
        <v>0</v>
      </c>
      <c r="BR3308">
        <v>0</v>
      </c>
      <c r="BS3308">
        <v>0</v>
      </c>
      <c r="BT3308">
        <v>0</v>
      </c>
      <c r="BU3308">
        <v>0</v>
      </c>
      <c r="BV3308">
        <v>0</v>
      </c>
      <c r="BW3308">
        <v>0</v>
      </c>
      <c r="BX3308" s="10">
        <v>0</v>
      </c>
      <c r="BY3308">
        <v>0</v>
      </c>
      <c r="BZ3308">
        <v>0</v>
      </c>
      <c r="CA3308">
        <v>0</v>
      </c>
      <c r="CB3308">
        <v>0</v>
      </c>
      <c r="CC3308">
        <v>0</v>
      </c>
      <c r="CD3308">
        <v>0</v>
      </c>
      <c r="CE3308">
        <v>0</v>
      </c>
    </row>
    <row r="3309" spans="1:83" x14ac:dyDescent="0.35">
      <c r="A3309" s="9" t="str">
        <f t="shared" si="51"/>
        <v>8175.551.75</v>
      </c>
      <c r="B3309" s="52" t="e">
        <f>+IF(MATCH(A3309,List!H$10:H$145,0),"Targeted")</f>
        <v>#N/A</v>
      </c>
      <c r="C3309" s="66" t="s">
        <v>8367</v>
      </c>
      <c r="D3309" s="151" t="s">
        <v>7700</v>
      </c>
      <c r="E3309" s="16" t="s">
        <v>863</v>
      </c>
      <c r="F3309" s="16" t="s">
        <v>864</v>
      </c>
      <c r="G3309" s="16" t="s">
        <v>628</v>
      </c>
      <c r="H3309" s="16" t="s">
        <v>931</v>
      </c>
      <c r="I3309" s="16" t="s">
        <v>4987</v>
      </c>
      <c r="J3309" s="16" t="s">
        <v>4988</v>
      </c>
      <c r="K3309" s="17" t="s">
        <v>40</v>
      </c>
      <c r="L3309" s="18" t="s">
        <v>4949</v>
      </c>
      <c r="M3309" s="195" t="s">
        <v>156</v>
      </c>
      <c r="N3309" s="16" t="s">
        <v>4950</v>
      </c>
      <c r="O3309" s="17" t="s">
        <v>346</v>
      </c>
      <c r="P3309" s="17" t="s">
        <v>305</v>
      </c>
      <c r="Q3309" s="17" t="s">
        <v>306</v>
      </c>
      <c r="R3309">
        <v>0</v>
      </c>
      <c r="S3309">
        <v>0</v>
      </c>
      <c r="T3309">
        <v>0</v>
      </c>
      <c r="U3309">
        <v>0</v>
      </c>
      <c r="V3309">
        <v>0</v>
      </c>
      <c r="W3309">
        <v>0</v>
      </c>
      <c r="X3309">
        <v>0</v>
      </c>
      <c r="Y3309">
        <v>0</v>
      </c>
      <c r="Z3309">
        <v>0</v>
      </c>
      <c r="AA3309">
        <v>0</v>
      </c>
      <c r="AB3309">
        <v>0</v>
      </c>
      <c r="AC3309">
        <v>0</v>
      </c>
      <c r="AD3309">
        <v>0</v>
      </c>
      <c r="AE3309">
        <v>0</v>
      </c>
      <c r="AF3309">
        <v>0</v>
      </c>
      <c r="AG3309" s="19">
        <v>0</v>
      </c>
      <c r="AH3309">
        <v>0</v>
      </c>
      <c r="AI3309">
        <v>0</v>
      </c>
      <c r="AJ3309">
        <v>0</v>
      </c>
      <c r="AK3309">
        <v>0</v>
      </c>
      <c r="AL3309">
        <v>0</v>
      </c>
      <c r="AM3309">
        <v>0</v>
      </c>
      <c r="AN3309">
        <v>0</v>
      </c>
      <c r="AO3309">
        <v>0</v>
      </c>
      <c r="AP3309">
        <v>0</v>
      </c>
      <c r="AQ3309">
        <v>0</v>
      </c>
      <c r="AR3309">
        <v>0</v>
      </c>
      <c r="AS3309">
        <v>0</v>
      </c>
      <c r="AT3309">
        <v>0</v>
      </c>
      <c r="AU3309">
        <v>1480</v>
      </c>
      <c r="AV3309">
        <v>5111</v>
      </c>
      <c r="AW3309">
        <v>6811</v>
      </c>
      <c r="AX3309">
        <v>7169</v>
      </c>
      <c r="AY3309">
        <v>6045</v>
      </c>
      <c r="AZ3309">
        <v>7000</v>
      </c>
      <c r="BA3309">
        <v>8000</v>
      </c>
      <c r="BB3309">
        <v>6000</v>
      </c>
      <c r="BC3309">
        <v>12000</v>
      </c>
      <c r="BD3309">
        <v>7000</v>
      </c>
      <c r="BE3309">
        <v>10000</v>
      </c>
      <c r="BF3309">
        <v>10000</v>
      </c>
      <c r="BG3309">
        <v>10000</v>
      </c>
      <c r="BH3309">
        <v>9000</v>
      </c>
      <c r="BI3309">
        <v>9000</v>
      </c>
      <c r="BJ3309">
        <v>13000</v>
      </c>
      <c r="BK3309">
        <v>10000</v>
      </c>
      <c r="BL3309">
        <v>14000</v>
      </c>
      <c r="BM3309">
        <v>9000</v>
      </c>
      <c r="BN3309">
        <v>17000</v>
      </c>
      <c r="BO3309">
        <v>17000</v>
      </c>
      <c r="BP3309">
        <v>13000</v>
      </c>
      <c r="BQ3309">
        <v>20000</v>
      </c>
      <c r="BR3309">
        <v>21000</v>
      </c>
      <c r="BS3309">
        <v>22000</v>
      </c>
      <c r="BT3309">
        <v>16000</v>
      </c>
      <c r="BU3309">
        <v>23000</v>
      </c>
      <c r="BV3309">
        <v>25000</v>
      </c>
      <c r="BW3309">
        <v>19000</v>
      </c>
      <c r="BX3309">
        <v>34000</v>
      </c>
      <c r="BY3309">
        <v>26000</v>
      </c>
      <c r="BZ3309">
        <v>47000</v>
      </c>
      <c r="CA3309">
        <v>57000</v>
      </c>
      <c r="CB3309">
        <v>49000</v>
      </c>
      <c r="CC3309">
        <v>50000</v>
      </c>
      <c r="CD3309">
        <v>51000</v>
      </c>
      <c r="CE3309">
        <v>52000</v>
      </c>
    </row>
    <row r="3310" spans="1:83" x14ac:dyDescent="0.35">
      <c r="A3310" s="9" t="str">
        <f t="shared" si="51"/>
        <v>8175.551.75</v>
      </c>
      <c r="B3310" s="52" t="e">
        <f>+IF(MATCH(A3310,List!H$10:H$145,0),"Targeted")</f>
        <v>#N/A</v>
      </c>
      <c r="C3310" s="66" t="s">
        <v>8367</v>
      </c>
      <c r="D3310" s="151"/>
      <c r="E3310" s="16" t="s">
        <v>863</v>
      </c>
      <c r="F3310" s="16" t="s">
        <v>864</v>
      </c>
      <c r="G3310" s="16" t="s">
        <v>628</v>
      </c>
      <c r="H3310" s="16" t="s">
        <v>931</v>
      </c>
      <c r="I3310" s="16" t="s">
        <v>4987</v>
      </c>
      <c r="J3310" s="16" t="s">
        <v>4988</v>
      </c>
      <c r="K3310" s="17" t="s">
        <v>40</v>
      </c>
      <c r="L3310" s="18" t="s">
        <v>4949</v>
      </c>
      <c r="M3310" s="195" t="s">
        <v>156</v>
      </c>
      <c r="N3310" s="16" t="s">
        <v>4950</v>
      </c>
      <c r="O3310" s="17" t="s">
        <v>304</v>
      </c>
      <c r="P3310" s="17" t="s">
        <v>305</v>
      </c>
      <c r="Q3310" s="17" t="s">
        <v>306</v>
      </c>
      <c r="R3310">
        <v>0</v>
      </c>
      <c r="S3310">
        <v>0</v>
      </c>
      <c r="T3310">
        <v>0</v>
      </c>
      <c r="U3310">
        <v>0</v>
      </c>
      <c r="V3310">
        <v>0</v>
      </c>
      <c r="W3310">
        <v>0</v>
      </c>
      <c r="X3310">
        <v>0</v>
      </c>
      <c r="Y3310">
        <v>0</v>
      </c>
      <c r="Z3310">
        <v>0</v>
      </c>
      <c r="AA3310">
        <v>0</v>
      </c>
      <c r="AB3310">
        <v>0</v>
      </c>
      <c r="AC3310">
        <v>0</v>
      </c>
      <c r="AD3310">
        <v>0</v>
      </c>
      <c r="AE3310">
        <v>0</v>
      </c>
      <c r="AF3310">
        <v>0</v>
      </c>
      <c r="AG3310" s="19">
        <v>0</v>
      </c>
      <c r="AH3310">
        <v>0</v>
      </c>
      <c r="AI3310">
        <v>0</v>
      </c>
      <c r="AJ3310">
        <v>0</v>
      </c>
      <c r="AK3310">
        <v>0</v>
      </c>
      <c r="AL3310">
        <v>0</v>
      </c>
      <c r="AM3310">
        <v>0</v>
      </c>
      <c r="AN3310">
        <v>0</v>
      </c>
      <c r="AO3310">
        <v>0</v>
      </c>
      <c r="AP3310">
        <v>0</v>
      </c>
      <c r="AQ3310">
        <v>0</v>
      </c>
      <c r="AR3310">
        <v>0</v>
      </c>
      <c r="AS3310">
        <v>0</v>
      </c>
      <c r="AT3310">
        <v>727</v>
      </c>
      <c r="AU3310">
        <v>780</v>
      </c>
      <c r="AV3310">
        <v>3495</v>
      </c>
      <c r="AW3310">
        <v>13229</v>
      </c>
      <c r="AX3310">
        <v>13663</v>
      </c>
      <c r="AY3310">
        <v>21692</v>
      </c>
      <c r="AZ3310">
        <v>44000</v>
      </c>
      <c r="BA3310">
        <v>29000</v>
      </c>
      <c r="BB3310">
        <v>48000</v>
      </c>
      <c r="BC3310">
        <v>52000</v>
      </c>
      <c r="BD3310">
        <v>53000</v>
      </c>
      <c r="BE3310">
        <v>58000</v>
      </c>
      <c r="BF3310">
        <v>79000</v>
      </c>
      <c r="BG3310">
        <v>57000</v>
      </c>
      <c r="BH3310">
        <v>75000</v>
      </c>
      <c r="BI3310">
        <v>63000</v>
      </c>
      <c r="BJ3310">
        <v>61000</v>
      </c>
      <c r="BK3310">
        <v>54000</v>
      </c>
      <c r="BL3310">
        <v>88000</v>
      </c>
      <c r="BM3310">
        <v>85000</v>
      </c>
      <c r="BN3310">
        <v>92000</v>
      </c>
      <c r="BO3310">
        <v>187000</v>
      </c>
      <c r="BP3310">
        <v>232000</v>
      </c>
      <c r="BQ3310">
        <v>186000</v>
      </c>
      <c r="BR3310">
        <v>275000</v>
      </c>
      <c r="BS3310">
        <v>221000</v>
      </c>
      <c r="BT3310">
        <v>221000</v>
      </c>
      <c r="BU3310">
        <v>250000</v>
      </c>
      <c r="BV3310">
        <v>278000</v>
      </c>
      <c r="BW3310">
        <v>223000</v>
      </c>
      <c r="BX3310" s="10">
        <v>217000</v>
      </c>
      <c r="BY3310">
        <v>214000</v>
      </c>
      <c r="BZ3310">
        <v>311000</v>
      </c>
      <c r="CA3310">
        <v>317000</v>
      </c>
      <c r="CB3310">
        <v>323000</v>
      </c>
      <c r="CC3310">
        <v>330000</v>
      </c>
      <c r="CD3310">
        <v>336000</v>
      </c>
      <c r="CE3310">
        <v>343000</v>
      </c>
    </row>
    <row r="3311" spans="1:83" x14ac:dyDescent="0.35">
      <c r="A3311" s="9" t="str">
        <f t="shared" si="51"/>
        <v>9931.551.75</v>
      </c>
      <c r="B3311" s="52" t="e">
        <f>+IF(MATCH(A3311,List!H$10:H$145,0),"Targeted")</f>
        <v>#N/A</v>
      </c>
      <c r="C3311" s="66" t="s">
        <v>8367</v>
      </c>
      <c r="D3311" s="151"/>
      <c r="E3311" s="16" t="s">
        <v>863</v>
      </c>
      <c r="F3311" s="16" t="s">
        <v>864</v>
      </c>
      <c r="G3311" s="16" t="s">
        <v>628</v>
      </c>
      <c r="H3311" s="16" t="s">
        <v>931</v>
      </c>
      <c r="I3311" s="16" t="s">
        <v>824</v>
      </c>
      <c r="J3311" s="16" t="s">
        <v>4989</v>
      </c>
      <c r="K3311" s="17" t="s">
        <v>40</v>
      </c>
      <c r="L3311" s="18" t="s">
        <v>4949</v>
      </c>
      <c r="M3311" s="195" t="s">
        <v>156</v>
      </c>
      <c r="N3311" s="16" t="s">
        <v>4950</v>
      </c>
      <c r="O3311" s="17" t="s">
        <v>304</v>
      </c>
      <c r="P3311" s="17" t="s">
        <v>305</v>
      </c>
      <c r="Q3311" s="17" t="s">
        <v>306</v>
      </c>
      <c r="R3311">
        <v>0</v>
      </c>
      <c r="S3311">
        <v>0</v>
      </c>
      <c r="T3311">
        <v>0</v>
      </c>
      <c r="U3311">
        <v>0</v>
      </c>
      <c r="V3311">
        <v>0</v>
      </c>
      <c r="W3311">
        <v>0</v>
      </c>
      <c r="X3311">
        <v>0</v>
      </c>
      <c r="Y3311">
        <v>0</v>
      </c>
      <c r="Z3311">
        <v>5535</v>
      </c>
      <c r="AA3311">
        <v>2146</v>
      </c>
      <c r="AB3311">
        <v>-1</v>
      </c>
      <c r="AC3311">
        <v>5064</v>
      </c>
      <c r="AD3311">
        <v>28088</v>
      </c>
      <c r="AE3311">
        <v>71812</v>
      </c>
      <c r="AF3311">
        <v>77841</v>
      </c>
      <c r="AG3311" s="19">
        <v>6504</v>
      </c>
      <c r="AH3311">
        <v>57070</v>
      </c>
      <c r="AI3311">
        <v>44107</v>
      </c>
      <c r="AJ3311">
        <v>36000</v>
      </c>
      <c r="AK3311">
        <v>28002</v>
      </c>
      <c r="AL3311">
        <v>26599</v>
      </c>
      <c r="AM3311">
        <v>30276</v>
      </c>
      <c r="AN3311">
        <v>26634</v>
      </c>
      <c r="AO3311">
        <v>19773</v>
      </c>
      <c r="AP3311">
        <v>15869</v>
      </c>
      <c r="AQ3311">
        <v>13868</v>
      </c>
      <c r="AR3311">
        <v>14153</v>
      </c>
      <c r="AS3311">
        <v>16632</v>
      </c>
      <c r="AT3311">
        <v>27158</v>
      </c>
      <c r="AU3311">
        <v>6406</v>
      </c>
      <c r="AV3311">
        <v>8826</v>
      </c>
      <c r="AW3311">
        <v>2080</v>
      </c>
      <c r="AX3311">
        <v>-5663</v>
      </c>
      <c r="AY3311">
        <v>-5023</v>
      </c>
      <c r="AZ3311">
        <v>-3000</v>
      </c>
      <c r="BA3311">
        <v>-1000</v>
      </c>
      <c r="BB3311">
        <v>-6000</v>
      </c>
      <c r="BC3311">
        <v>-4000</v>
      </c>
      <c r="BD3311">
        <v>-3000</v>
      </c>
      <c r="BE3311">
        <v>-4000</v>
      </c>
      <c r="BF3311">
        <v>-3000</v>
      </c>
      <c r="BG3311">
        <v>-2000</v>
      </c>
      <c r="BH3311">
        <v>0</v>
      </c>
      <c r="BI3311">
        <v>0</v>
      </c>
      <c r="BJ3311">
        <v>0</v>
      </c>
      <c r="BK3311">
        <v>0</v>
      </c>
      <c r="BL3311">
        <v>0</v>
      </c>
      <c r="BM3311">
        <v>0</v>
      </c>
      <c r="BN3311">
        <v>0</v>
      </c>
      <c r="BO3311">
        <v>0</v>
      </c>
      <c r="BP3311">
        <v>0</v>
      </c>
      <c r="BQ3311">
        <v>0</v>
      </c>
      <c r="BR3311">
        <v>0</v>
      </c>
      <c r="BS3311">
        <v>0</v>
      </c>
      <c r="BT3311">
        <v>0</v>
      </c>
      <c r="BU3311">
        <v>0</v>
      </c>
      <c r="BV3311">
        <v>0</v>
      </c>
      <c r="BW3311">
        <v>0</v>
      </c>
      <c r="BX3311" s="10">
        <v>0</v>
      </c>
      <c r="BY3311">
        <v>0</v>
      </c>
      <c r="BZ3311">
        <v>0</v>
      </c>
      <c r="CA3311">
        <v>0</v>
      </c>
      <c r="CB3311">
        <v>0</v>
      </c>
      <c r="CC3311">
        <v>0</v>
      </c>
      <c r="CD3311">
        <v>0</v>
      </c>
      <c r="CE3311">
        <v>0</v>
      </c>
    </row>
    <row r="3312" spans="1:83" x14ac:dyDescent="0.35">
      <c r="A3312" s="9" t="str">
        <f t="shared" si="51"/>
        <v>0200.551.</v>
      </c>
      <c r="B3312" s="52" t="e">
        <f>+IF(MATCH(A3312,List!H$10:H$145,0),"Targeted")</f>
        <v>#N/A</v>
      </c>
      <c r="C3312" s="66" t="s">
        <v>8367</v>
      </c>
      <c r="D3312" s="151" t="s">
        <v>7700</v>
      </c>
      <c r="E3312" s="16" t="s">
        <v>863</v>
      </c>
      <c r="F3312" s="16" t="s">
        <v>864</v>
      </c>
      <c r="G3312" s="16" t="s">
        <v>317</v>
      </c>
      <c r="H3312" s="16" t="s">
        <v>4990</v>
      </c>
      <c r="I3312" s="16" t="s">
        <v>24</v>
      </c>
      <c r="J3312" s="16" t="s">
        <v>4389</v>
      </c>
      <c r="K3312" s="17" t="s">
        <v>299</v>
      </c>
      <c r="L3312" s="18" t="s">
        <v>4949</v>
      </c>
      <c r="M3312" s="195" t="s">
        <v>156</v>
      </c>
      <c r="N3312" s="16" t="s">
        <v>4950</v>
      </c>
      <c r="O3312" s="17" t="s">
        <v>346</v>
      </c>
      <c r="P3312" s="17" t="s">
        <v>305</v>
      </c>
      <c r="Q3312" s="17" t="s">
        <v>306</v>
      </c>
      <c r="R3312">
        <v>0</v>
      </c>
      <c r="S3312">
        <v>0</v>
      </c>
      <c r="T3312">
        <v>0</v>
      </c>
      <c r="U3312">
        <v>0</v>
      </c>
      <c r="V3312">
        <v>0</v>
      </c>
      <c r="W3312">
        <v>0</v>
      </c>
      <c r="X3312">
        <v>0</v>
      </c>
      <c r="Y3312">
        <v>0</v>
      </c>
      <c r="Z3312">
        <v>0</v>
      </c>
      <c r="AA3312">
        <v>0</v>
      </c>
      <c r="AB3312">
        <v>0</v>
      </c>
      <c r="AC3312">
        <v>0</v>
      </c>
      <c r="AD3312">
        <v>0</v>
      </c>
      <c r="AE3312">
        <v>0</v>
      </c>
      <c r="AF3312">
        <v>0</v>
      </c>
      <c r="AG3312" s="19">
        <v>0</v>
      </c>
      <c r="AH3312">
        <v>0</v>
      </c>
      <c r="AI3312">
        <v>0</v>
      </c>
      <c r="AJ3312">
        <v>0</v>
      </c>
      <c r="AK3312">
        <v>0</v>
      </c>
      <c r="AL3312">
        <v>0</v>
      </c>
      <c r="AM3312">
        <v>0</v>
      </c>
      <c r="AN3312">
        <v>0</v>
      </c>
      <c r="AO3312">
        <v>0</v>
      </c>
      <c r="AP3312">
        <v>0</v>
      </c>
      <c r="AQ3312">
        <v>0</v>
      </c>
      <c r="AR3312">
        <v>0</v>
      </c>
      <c r="AS3312">
        <v>0</v>
      </c>
      <c r="AT3312">
        <v>0</v>
      </c>
      <c r="AU3312">
        <v>0</v>
      </c>
      <c r="AV3312">
        <v>0</v>
      </c>
      <c r="AW3312">
        <v>0</v>
      </c>
      <c r="AX3312">
        <v>0</v>
      </c>
      <c r="AY3312">
        <v>0</v>
      </c>
      <c r="AZ3312">
        <v>0</v>
      </c>
      <c r="BA3312">
        <v>0</v>
      </c>
      <c r="BB3312">
        <v>0</v>
      </c>
      <c r="BC3312">
        <v>0</v>
      </c>
      <c r="BD3312">
        <v>0</v>
      </c>
      <c r="BE3312">
        <v>0</v>
      </c>
      <c r="BF3312">
        <v>0</v>
      </c>
      <c r="BG3312">
        <v>0</v>
      </c>
      <c r="BH3312">
        <v>0</v>
      </c>
      <c r="BI3312">
        <v>0</v>
      </c>
      <c r="BJ3312">
        <v>0</v>
      </c>
      <c r="BK3312">
        <v>0</v>
      </c>
      <c r="BL3312">
        <v>0</v>
      </c>
      <c r="BM3312">
        <v>0</v>
      </c>
      <c r="BN3312">
        <v>0</v>
      </c>
      <c r="BO3312">
        <v>0</v>
      </c>
      <c r="BP3312">
        <v>0</v>
      </c>
      <c r="BQ3312">
        <v>0</v>
      </c>
      <c r="BR3312">
        <v>0</v>
      </c>
      <c r="BS3312">
        <v>0</v>
      </c>
      <c r="BT3312">
        <v>0</v>
      </c>
      <c r="BU3312">
        <v>0</v>
      </c>
      <c r="BV3312">
        <v>0</v>
      </c>
      <c r="BW3312">
        <v>0</v>
      </c>
      <c r="BX3312">
        <v>0</v>
      </c>
      <c r="BY3312">
        <v>0</v>
      </c>
      <c r="BZ3312">
        <v>0</v>
      </c>
      <c r="CA3312">
        <v>0</v>
      </c>
      <c r="CB3312">
        <v>-150000</v>
      </c>
      <c r="CC3312">
        <v>-153000</v>
      </c>
      <c r="CD3312">
        <v>-156000</v>
      </c>
      <c r="CE3312">
        <v>-159000</v>
      </c>
    </row>
    <row r="3313" spans="1:83" x14ac:dyDescent="0.35">
      <c r="A3313" s="9" t="str">
        <f t="shared" si="51"/>
        <v>0200.551.</v>
      </c>
      <c r="B3313" s="52" t="e">
        <f>+IF(MATCH(A3313,List!H$10:H$145,0),"Targeted")</f>
        <v>#N/A</v>
      </c>
      <c r="C3313" s="66" t="s">
        <v>8367</v>
      </c>
      <c r="D3313" s="151" t="s">
        <v>7700</v>
      </c>
      <c r="E3313" s="16" t="s">
        <v>863</v>
      </c>
      <c r="F3313" s="16" t="s">
        <v>864</v>
      </c>
      <c r="G3313" s="16" t="s">
        <v>317</v>
      </c>
      <c r="H3313" s="16" t="s">
        <v>4990</v>
      </c>
      <c r="I3313" s="16" t="s">
        <v>24</v>
      </c>
      <c r="J3313" s="16" t="s">
        <v>4389</v>
      </c>
      <c r="K3313" s="17" t="s">
        <v>299</v>
      </c>
      <c r="L3313" s="18" t="s">
        <v>4949</v>
      </c>
      <c r="M3313" s="195" t="s">
        <v>156</v>
      </c>
      <c r="N3313" s="16" t="s">
        <v>4950</v>
      </c>
      <c r="O3313" s="17" t="s">
        <v>346</v>
      </c>
      <c r="P3313" s="17" t="s">
        <v>524</v>
      </c>
      <c r="Q3313" s="17" t="s">
        <v>306</v>
      </c>
      <c r="R3313">
        <v>0</v>
      </c>
      <c r="S3313">
        <v>0</v>
      </c>
      <c r="T3313">
        <v>0</v>
      </c>
      <c r="U3313">
        <v>0</v>
      </c>
      <c r="V3313">
        <v>0</v>
      </c>
      <c r="W3313">
        <v>0</v>
      </c>
      <c r="X3313">
        <v>0</v>
      </c>
      <c r="Y3313">
        <v>0</v>
      </c>
      <c r="Z3313">
        <v>0</v>
      </c>
      <c r="AA3313">
        <v>0</v>
      </c>
      <c r="AB3313">
        <v>0</v>
      </c>
      <c r="AC3313">
        <v>0</v>
      </c>
      <c r="AD3313">
        <v>0</v>
      </c>
      <c r="AE3313">
        <v>0</v>
      </c>
      <c r="AF3313">
        <v>0</v>
      </c>
      <c r="AG3313" s="19">
        <v>0</v>
      </c>
      <c r="AH3313">
        <v>0</v>
      </c>
      <c r="AI3313">
        <v>0</v>
      </c>
      <c r="AJ3313">
        <v>0</v>
      </c>
      <c r="AK3313">
        <v>0</v>
      </c>
      <c r="AL3313">
        <v>0</v>
      </c>
      <c r="AM3313">
        <v>0</v>
      </c>
      <c r="AN3313">
        <v>0</v>
      </c>
      <c r="AO3313">
        <v>0</v>
      </c>
      <c r="AP3313">
        <v>0</v>
      </c>
      <c r="AQ3313">
        <v>0</v>
      </c>
      <c r="AR3313">
        <v>0</v>
      </c>
      <c r="AS3313">
        <v>0</v>
      </c>
      <c r="AT3313">
        <v>0</v>
      </c>
      <c r="AU3313">
        <v>0</v>
      </c>
      <c r="AV3313">
        <v>0</v>
      </c>
      <c r="AW3313">
        <v>0</v>
      </c>
      <c r="AX3313">
        <v>0</v>
      </c>
      <c r="AY3313">
        <v>0</v>
      </c>
      <c r="AZ3313">
        <v>0</v>
      </c>
      <c r="BA3313">
        <v>0</v>
      </c>
      <c r="BB3313">
        <v>0</v>
      </c>
      <c r="BC3313">
        <v>0</v>
      </c>
      <c r="BD3313">
        <v>0</v>
      </c>
      <c r="BE3313">
        <v>0</v>
      </c>
      <c r="BF3313">
        <v>0</v>
      </c>
      <c r="BG3313">
        <v>0</v>
      </c>
      <c r="BH3313">
        <v>0</v>
      </c>
      <c r="BI3313">
        <v>0</v>
      </c>
      <c r="BJ3313">
        <v>0</v>
      </c>
      <c r="BK3313">
        <v>0</v>
      </c>
      <c r="BL3313">
        <v>0</v>
      </c>
      <c r="BM3313">
        <v>0</v>
      </c>
      <c r="BN3313">
        <v>0</v>
      </c>
      <c r="BO3313">
        <v>0</v>
      </c>
      <c r="BP3313">
        <v>0</v>
      </c>
      <c r="BQ3313">
        <v>0</v>
      </c>
      <c r="BR3313">
        <v>0</v>
      </c>
      <c r="BS3313">
        <v>0</v>
      </c>
      <c r="BT3313">
        <v>0</v>
      </c>
      <c r="BU3313">
        <v>0</v>
      </c>
      <c r="BV3313">
        <v>0</v>
      </c>
      <c r="BW3313">
        <v>0</v>
      </c>
      <c r="BX3313">
        <v>0</v>
      </c>
      <c r="BY3313">
        <v>0</v>
      </c>
      <c r="BZ3313">
        <v>101000</v>
      </c>
      <c r="CA3313">
        <v>150000</v>
      </c>
      <c r="CB3313">
        <v>150000</v>
      </c>
      <c r="CC3313">
        <v>153000</v>
      </c>
      <c r="CD3313">
        <v>156000</v>
      </c>
      <c r="CE3313">
        <v>159000</v>
      </c>
    </row>
    <row r="3314" spans="1:83" x14ac:dyDescent="0.35">
      <c r="A3314" s="9" t="str">
        <f t="shared" si="51"/>
        <v>0200.551.</v>
      </c>
      <c r="B3314" s="52" t="e">
        <f>+IF(MATCH(A3314,List!H$10:H$145,0),"Targeted")</f>
        <v>#N/A</v>
      </c>
      <c r="C3314" s="66" t="s">
        <v>8367</v>
      </c>
      <c r="D3314" s="151"/>
      <c r="E3314" s="16" t="s">
        <v>863</v>
      </c>
      <c r="F3314" s="16" t="s">
        <v>864</v>
      </c>
      <c r="G3314" s="16" t="s">
        <v>317</v>
      </c>
      <c r="H3314" s="16" t="s">
        <v>4990</v>
      </c>
      <c r="I3314" s="16" t="s">
        <v>24</v>
      </c>
      <c r="J3314" s="16" t="s">
        <v>4389</v>
      </c>
      <c r="K3314" s="17" t="s">
        <v>299</v>
      </c>
      <c r="L3314" s="18" t="s">
        <v>4949</v>
      </c>
      <c r="M3314" s="195" t="s">
        <v>156</v>
      </c>
      <c r="N3314" s="16" t="s">
        <v>4950</v>
      </c>
      <c r="O3314" s="17" t="s">
        <v>304</v>
      </c>
      <c r="P3314" s="17" t="s">
        <v>305</v>
      </c>
      <c r="Q3314" s="17" t="s">
        <v>306</v>
      </c>
      <c r="R3314">
        <v>0</v>
      </c>
      <c r="S3314">
        <v>0</v>
      </c>
      <c r="T3314">
        <v>0</v>
      </c>
      <c r="U3314">
        <v>0</v>
      </c>
      <c r="V3314">
        <v>0</v>
      </c>
      <c r="W3314">
        <v>0</v>
      </c>
      <c r="X3314">
        <v>0</v>
      </c>
      <c r="Y3314">
        <v>0</v>
      </c>
      <c r="Z3314">
        <v>0</v>
      </c>
      <c r="AA3314">
        <v>0</v>
      </c>
      <c r="AB3314">
        <v>0</v>
      </c>
      <c r="AC3314">
        <v>0</v>
      </c>
      <c r="AD3314">
        <v>0</v>
      </c>
      <c r="AE3314">
        <v>0</v>
      </c>
      <c r="AF3314">
        <v>0</v>
      </c>
      <c r="AG3314" s="19">
        <v>0</v>
      </c>
      <c r="AH3314">
        <v>0</v>
      </c>
      <c r="AI3314">
        <v>0</v>
      </c>
      <c r="AJ3314">
        <v>0</v>
      </c>
      <c r="AK3314">
        <v>0</v>
      </c>
      <c r="AL3314">
        <v>0</v>
      </c>
      <c r="AM3314">
        <v>0</v>
      </c>
      <c r="AN3314">
        <v>0</v>
      </c>
      <c r="AO3314">
        <v>0</v>
      </c>
      <c r="AP3314">
        <v>0</v>
      </c>
      <c r="AQ3314">
        <v>0</v>
      </c>
      <c r="AR3314">
        <v>0</v>
      </c>
      <c r="AS3314">
        <v>0</v>
      </c>
      <c r="AT3314">
        <v>0</v>
      </c>
      <c r="AU3314">
        <v>0</v>
      </c>
      <c r="AV3314">
        <v>0</v>
      </c>
      <c r="AW3314">
        <v>0</v>
      </c>
      <c r="AX3314">
        <v>0</v>
      </c>
      <c r="AY3314">
        <v>0</v>
      </c>
      <c r="AZ3314">
        <v>0</v>
      </c>
      <c r="BA3314">
        <v>0</v>
      </c>
      <c r="BB3314">
        <v>0</v>
      </c>
      <c r="BC3314">
        <v>0</v>
      </c>
      <c r="BD3314">
        <v>0</v>
      </c>
      <c r="BE3314">
        <v>0</v>
      </c>
      <c r="BF3314">
        <v>0</v>
      </c>
      <c r="BG3314">
        <v>0</v>
      </c>
      <c r="BH3314">
        <v>0</v>
      </c>
      <c r="BI3314">
        <v>0</v>
      </c>
      <c r="BJ3314">
        <v>0</v>
      </c>
      <c r="BK3314">
        <v>0</v>
      </c>
      <c r="BL3314">
        <v>0</v>
      </c>
      <c r="BM3314">
        <v>0</v>
      </c>
      <c r="BN3314">
        <v>0</v>
      </c>
      <c r="BO3314">
        <v>0</v>
      </c>
      <c r="BP3314">
        <v>0</v>
      </c>
      <c r="BQ3314">
        <v>0</v>
      </c>
      <c r="BR3314">
        <v>0</v>
      </c>
      <c r="BS3314">
        <v>0</v>
      </c>
      <c r="BT3314">
        <v>0</v>
      </c>
      <c r="BU3314">
        <v>0</v>
      </c>
      <c r="BV3314">
        <v>0</v>
      </c>
      <c r="BW3314">
        <v>0</v>
      </c>
      <c r="BX3314" s="10">
        <v>0</v>
      </c>
      <c r="BY3314">
        <v>0</v>
      </c>
      <c r="BZ3314">
        <v>0</v>
      </c>
      <c r="CA3314">
        <v>0</v>
      </c>
      <c r="CB3314">
        <v>150000</v>
      </c>
      <c r="CC3314">
        <v>153000</v>
      </c>
      <c r="CD3314">
        <v>156000</v>
      </c>
      <c r="CE3314">
        <v>159000</v>
      </c>
    </row>
    <row r="3315" spans="1:83" x14ac:dyDescent="0.35">
      <c r="A3315" s="9" t="str">
        <f t="shared" si="51"/>
        <v>0344.551.75</v>
      </c>
      <c r="B3315" s="52" t="str">
        <f>+IF(MATCH(A3315,List!H$10:H$145,0),"Targeted")</f>
        <v>Targeted</v>
      </c>
      <c r="C3315" s="66" t="s">
        <v>8367</v>
      </c>
      <c r="D3315" s="151" t="s">
        <v>7700</v>
      </c>
      <c r="E3315" s="16" t="s">
        <v>863</v>
      </c>
      <c r="F3315" s="16" t="s">
        <v>864</v>
      </c>
      <c r="G3315" s="16" t="s">
        <v>317</v>
      </c>
      <c r="H3315" s="16" t="s">
        <v>4990</v>
      </c>
      <c r="I3315" s="16" t="s">
        <v>15</v>
      </c>
      <c r="J3315" s="16" t="s">
        <v>4395</v>
      </c>
      <c r="K3315" s="17" t="s">
        <v>40</v>
      </c>
      <c r="L3315" s="18" t="s">
        <v>4949</v>
      </c>
      <c r="M3315" s="195" t="s">
        <v>156</v>
      </c>
      <c r="N3315" s="16" t="s">
        <v>4950</v>
      </c>
      <c r="O3315" s="17" t="s">
        <v>346</v>
      </c>
      <c r="P3315" s="17" t="s">
        <v>305</v>
      </c>
      <c r="Q3315" s="17" t="s">
        <v>306</v>
      </c>
      <c r="R3315">
        <v>0</v>
      </c>
      <c r="S3315">
        <v>0</v>
      </c>
      <c r="T3315">
        <v>0</v>
      </c>
      <c r="U3315">
        <v>0</v>
      </c>
      <c r="V3315">
        <v>0</v>
      </c>
      <c r="W3315">
        <v>0</v>
      </c>
      <c r="X3315">
        <v>0</v>
      </c>
      <c r="Y3315">
        <v>0</v>
      </c>
      <c r="Z3315">
        <v>0</v>
      </c>
      <c r="AA3315">
        <v>0</v>
      </c>
      <c r="AB3315">
        <v>0</v>
      </c>
      <c r="AC3315">
        <v>0</v>
      </c>
      <c r="AD3315">
        <v>0</v>
      </c>
      <c r="AE3315">
        <v>0</v>
      </c>
      <c r="AF3315">
        <v>0</v>
      </c>
      <c r="AG3315" s="19">
        <v>0</v>
      </c>
      <c r="AH3315">
        <v>0</v>
      </c>
      <c r="AI3315">
        <v>0</v>
      </c>
      <c r="AJ3315">
        <v>0</v>
      </c>
      <c r="AK3315">
        <v>0</v>
      </c>
      <c r="AL3315">
        <v>0</v>
      </c>
      <c r="AM3315">
        <v>0</v>
      </c>
      <c r="AN3315">
        <v>0</v>
      </c>
      <c r="AO3315">
        <v>0</v>
      </c>
      <c r="AP3315">
        <v>0</v>
      </c>
      <c r="AQ3315">
        <v>0</v>
      </c>
      <c r="AR3315">
        <v>0</v>
      </c>
      <c r="AS3315">
        <v>0</v>
      </c>
      <c r="AT3315">
        <v>0</v>
      </c>
      <c r="AU3315">
        <v>0</v>
      </c>
      <c r="AV3315">
        <v>0</v>
      </c>
      <c r="AW3315">
        <v>0</v>
      </c>
      <c r="AX3315">
        <v>0</v>
      </c>
      <c r="AY3315">
        <v>0</v>
      </c>
      <c r="AZ3315">
        <v>0</v>
      </c>
      <c r="BA3315">
        <v>0</v>
      </c>
      <c r="BB3315">
        <v>0</v>
      </c>
      <c r="BC3315">
        <v>0</v>
      </c>
      <c r="BD3315">
        <v>0</v>
      </c>
      <c r="BE3315">
        <v>0</v>
      </c>
      <c r="BF3315">
        <v>0</v>
      </c>
      <c r="BG3315">
        <v>0</v>
      </c>
      <c r="BH3315">
        <v>0</v>
      </c>
      <c r="BI3315">
        <v>0</v>
      </c>
      <c r="BJ3315">
        <v>0</v>
      </c>
      <c r="BK3315">
        <v>0</v>
      </c>
      <c r="BL3315">
        <v>0</v>
      </c>
      <c r="BM3315">
        <v>0</v>
      </c>
      <c r="BN3315">
        <v>0</v>
      </c>
      <c r="BO3315">
        <v>0</v>
      </c>
      <c r="BP3315">
        <v>0</v>
      </c>
      <c r="BQ3315">
        <v>0</v>
      </c>
      <c r="BR3315">
        <v>0</v>
      </c>
      <c r="BS3315">
        <v>0</v>
      </c>
      <c r="BT3315">
        <v>0</v>
      </c>
      <c r="BU3315">
        <v>0</v>
      </c>
      <c r="BV3315">
        <v>0</v>
      </c>
      <c r="BW3315">
        <v>0</v>
      </c>
      <c r="BX3315">
        <v>0</v>
      </c>
      <c r="BY3315">
        <v>0</v>
      </c>
      <c r="BZ3315">
        <v>0</v>
      </c>
      <c r="CA3315">
        <v>0</v>
      </c>
      <c r="CB3315">
        <v>-1142000</v>
      </c>
      <c r="CC3315">
        <v>-1165000</v>
      </c>
      <c r="CD3315">
        <v>-1188000</v>
      </c>
      <c r="CE3315">
        <v>-1212000</v>
      </c>
    </row>
    <row r="3316" spans="1:83" x14ac:dyDescent="0.35">
      <c r="A3316" s="9" t="str">
        <f t="shared" si="51"/>
        <v>0344.551.75</v>
      </c>
      <c r="B3316" s="52" t="str">
        <f>+IF(MATCH(A3316,List!H$10:H$145,0),"Targeted")</f>
        <v>Targeted</v>
      </c>
      <c r="C3316" s="66" t="s">
        <v>8367</v>
      </c>
      <c r="D3316" s="151" t="s">
        <v>7700</v>
      </c>
      <c r="E3316" s="16" t="s">
        <v>863</v>
      </c>
      <c r="F3316" s="16" t="s">
        <v>864</v>
      </c>
      <c r="G3316" s="16" t="s">
        <v>317</v>
      </c>
      <c r="H3316" s="16" t="s">
        <v>4990</v>
      </c>
      <c r="I3316" s="16" t="s">
        <v>15</v>
      </c>
      <c r="J3316" s="16" t="s">
        <v>4395</v>
      </c>
      <c r="K3316" s="17" t="s">
        <v>40</v>
      </c>
      <c r="L3316" s="18" t="s">
        <v>4949</v>
      </c>
      <c r="M3316" s="195" t="s">
        <v>156</v>
      </c>
      <c r="N3316" s="16" t="s">
        <v>4950</v>
      </c>
      <c r="O3316" s="17" t="s">
        <v>346</v>
      </c>
      <c r="P3316" s="17" t="s">
        <v>524</v>
      </c>
      <c r="Q3316" s="17" t="s">
        <v>306</v>
      </c>
      <c r="R3316">
        <v>0</v>
      </c>
      <c r="S3316">
        <v>0</v>
      </c>
      <c r="T3316">
        <v>0</v>
      </c>
      <c r="U3316">
        <v>0</v>
      </c>
      <c r="V3316">
        <v>0</v>
      </c>
      <c r="W3316">
        <v>0</v>
      </c>
      <c r="X3316">
        <v>0</v>
      </c>
      <c r="Y3316">
        <v>0</v>
      </c>
      <c r="Z3316">
        <v>0</v>
      </c>
      <c r="AA3316">
        <v>0</v>
      </c>
      <c r="AB3316">
        <v>0</v>
      </c>
      <c r="AC3316">
        <v>0</v>
      </c>
      <c r="AD3316">
        <v>0</v>
      </c>
      <c r="AE3316">
        <v>0</v>
      </c>
      <c r="AF3316">
        <v>0</v>
      </c>
      <c r="AG3316" s="19">
        <v>0</v>
      </c>
      <c r="AH3316">
        <v>0</v>
      </c>
      <c r="AI3316">
        <v>0</v>
      </c>
      <c r="AJ3316">
        <v>0</v>
      </c>
      <c r="AK3316">
        <v>0</v>
      </c>
      <c r="AL3316">
        <v>0</v>
      </c>
      <c r="AM3316">
        <v>0</v>
      </c>
      <c r="AN3316">
        <v>0</v>
      </c>
      <c r="AO3316">
        <v>0</v>
      </c>
      <c r="AP3316">
        <v>0</v>
      </c>
      <c r="AQ3316">
        <v>0</v>
      </c>
      <c r="AR3316">
        <v>0</v>
      </c>
      <c r="AS3316">
        <v>0</v>
      </c>
      <c r="AT3316">
        <v>0</v>
      </c>
      <c r="AU3316">
        <v>0</v>
      </c>
      <c r="AV3316">
        <v>0</v>
      </c>
      <c r="AW3316">
        <v>0</v>
      </c>
      <c r="AX3316">
        <v>0</v>
      </c>
      <c r="AY3316">
        <v>0</v>
      </c>
      <c r="AZ3316">
        <v>0</v>
      </c>
      <c r="BA3316">
        <v>0</v>
      </c>
      <c r="BB3316">
        <v>0</v>
      </c>
      <c r="BC3316">
        <v>0</v>
      </c>
      <c r="BD3316">
        <v>0</v>
      </c>
      <c r="BE3316">
        <v>0</v>
      </c>
      <c r="BF3316">
        <v>0</v>
      </c>
      <c r="BG3316">
        <v>0</v>
      </c>
      <c r="BH3316">
        <v>0</v>
      </c>
      <c r="BI3316">
        <v>0</v>
      </c>
      <c r="BJ3316">
        <v>0</v>
      </c>
      <c r="BK3316">
        <v>0</v>
      </c>
      <c r="BL3316">
        <v>0</v>
      </c>
      <c r="BM3316">
        <v>0</v>
      </c>
      <c r="BN3316">
        <v>0</v>
      </c>
      <c r="BO3316">
        <v>0</v>
      </c>
      <c r="BP3316">
        <v>0</v>
      </c>
      <c r="BQ3316">
        <v>0</v>
      </c>
      <c r="BR3316">
        <v>0</v>
      </c>
      <c r="BS3316">
        <v>0</v>
      </c>
      <c r="BT3316">
        <v>0</v>
      </c>
      <c r="BU3316">
        <v>630000</v>
      </c>
      <c r="BV3316">
        <v>716000</v>
      </c>
      <c r="BW3316">
        <v>754000</v>
      </c>
      <c r="BX3316">
        <v>830000</v>
      </c>
      <c r="BY3316">
        <v>839000</v>
      </c>
      <c r="BZ3316">
        <v>1039000</v>
      </c>
      <c r="CA3316">
        <v>1142000</v>
      </c>
      <c r="CB3316">
        <v>1142000</v>
      </c>
      <c r="CC3316">
        <v>1165000</v>
      </c>
      <c r="CD3316">
        <v>1188000</v>
      </c>
      <c r="CE3316">
        <v>1212000</v>
      </c>
    </row>
    <row r="3317" spans="1:83" x14ac:dyDescent="0.35">
      <c r="A3317" s="9" t="str">
        <f t="shared" si="51"/>
        <v>0344.551.75</v>
      </c>
      <c r="B3317" s="52" t="str">
        <f>+IF(MATCH(A3317,List!H$10:H$145,0),"Targeted")</f>
        <v>Targeted</v>
      </c>
      <c r="C3317" s="66" t="s">
        <v>8367</v>
      </c>
      <c r="D3317" s="151"/>
      <c r="E3317" s="16" t="s">
        <v>863</v>
      </c>
      <c r="F3317" s="16" t="s">
        <v>864</v>
      </c>
      <c r="G3317" s="16" t="s">
        <v>317</v>
      </c>
      <c r="H3317" s="16" t="s">
        <v>4990</v>
      </c>
      <c r="I3317" s="16" t="s">
        <v>15</v>
      </c>
      <c r="J3317" s="16" t="s">
        <v>4395</v>
      </c>
      <c r="K3317" s="17" t="s">
        <v>40</v>
      </c>
      <c r="L3317" s="18" t="s">
        <v>4949</v>
      </c>
      <c r="M3317" s="195" t="s">
        <v>156</v>
      </c>
      <c r="N3317" s="16" t="s">
        <v>4950</v>
      </c>
      <c r="O3317" s="17" t="s">
        <v>304</v>
      </c>
      <c r="P3317" s="17" t="s">
        <v>305</v>
      </c>
      <c r="Q3317" s="17" t="s">
        <v>306</v>
      </c>
      <c r="R3317">
        <v>0</v>
      </c>
      <c r="S3317">
        <v>0</v>
      </c>
      <c r="T3317">
        <v>0</v>
      </c>
      <c r="U3317">
        <v>0</v>
      </c>
      <c r="V3317">
        <v>0</v>
      </c>
      <c r="W3317">
        <v>0</v>
      </c>
      <c r="X3317">
        <v>0</v>
      </c>
      <c r="Y3317">
        <v>0</v>
      </c>
      <c r="Z3317">
        <v>0</v>
      </c>
      <c r="AA3317">
        <v>0</v>
      </c>
      <c r="AB3317">
        <v>0</v>
      </c>
      <c r="AC3317">
        <v>0</v>
      </c>
      <c r="AD3317">
        <v>0</v>
      </c>
      <c r="AE3317">
        <v>0</v>
      </c>
      <c r="AF3317">
        <v>0</v>
      </c>
      <c r="AG3317" s="19">
        <v>0</v>
      </c>
      <c r="AH3317">
        <v>0</v>
      </c>
      <c r="AI3317">
        <v>0</v>
      </c>
      <c r="AJ3317">
        <v>0</v>
      </c>
      <c r="AK3317">
        <v>0</v>
      </c>
      <c r="AL3317">
        <v>0</v>
      </c>
      <c r="AM3317">
        <v>0</v>
      </c>
      <c r="AN3317">
        <v>0</v>
      </c>
      <c r="AO3317">
        <v>0</v>
      </c>
      <c r="AP3317">
        <v>0</v>
      </c>
      <c r="AQ3317">
        <v>0</v>
      </c>
      <c r="AR3317">
        <v>0</v>
      </c>
      <c r="AS3317">
        <v>0</v>
      </c>
      <c r="AT3317">
        <v>0</v>
      </c>
      <c r="AU3317">
        <v>0</v>
      </c>
      <c r="AV3317">
        <v>0</v>
      </c>
      <c r="AW3317">
        <v>0</v>
      </c>
      <c r="AX3317">
        <v>0</v>
      </c>
      <c r="AY3317">
        <v>0</v>
      </c>
      <c r="AZ3317">
        <v>0</v>
      </c>
      <c r="BA3317">
        <v>0</v>
      </c>
      <c r="BB3317">
        <v>0</v>
      </c>
      <c r="BC3317">
        <v>0</v>
      </c>
      <c r="BD3317">
        <v>0</v>
      </c>
      <c r="BE3317">
        <v>0</v>
      </c>
      <c r="BF3317">
        <v>0</v>
      </c>
      <c r="BG3317">
        <v>0</v>
      </c>
      <c r="BH3317">
        <v>0</v>
      </c>
      <c r="BI3317">
        <v>0</v>
      </c>
      <c r="BJ3317">
        <v>0</v>
      </c>
      <c r="BK3317">
        <v>0</v>
      </c>
      <c r="BL3317">
        <v>0</v>
      </c>
      <c r="BM3317">
        <v>0</v>
      </c>
      <c r="BN3317">
        <v>0</v>
      </c>
      <c r="BO3317">
        <v>0</v>
      </c>
      <c r="BP3317">
        <v>0</v>
      </c>
      <c r="BQ3317">
        <v>0</v>
      </c>
      <c r="BR3317">
        <v>0</v>
      </c>
      <c r="BS3317">
        <v>0</v>
      </c>
      <c r="BT3317">
        <v>0</v>
      </c>
      <c r="BU3317">
        <v>0</v>
      </c>
      <c r="BV3317">
        <v>0</v>
      </c>
      <c r="BW3317">
        <v>0</v>
      </c>
      <c r="BX3317" s="10">
        <v>0</v>
      </c>
      <c r="BY3317">
        <v>0</v>
      </c>
      <c r="BZ3317">
        <v>0</v>
      </c>
      <c r="CA3317">
        <v>0</v>
      </c>
      <c r="CB3317">
        <v>1142000</v>
      </c>
      <c r="CC3317">
        <v>1165000</v>
      </c>
      <c r="CD3317">
        <v>1188000</v>
      </c>
      <c r="CE3317">
        <v>1212000</v>
      </c>
    </row>
    <row r="3318" spans="1:83" x14ac:dyDescent="0.35">
      <c r="A3318" s="9" t="str">
        <f t="shared" si="51"/>
        <v>0390.551.75</v>
      </c>
      <c r="B3318" s="52" t="str">
        <f>+IF(MATCH(A3318,List!H$10:H$145,0),"Targeted")</f>
        <v>Targeted</v>
      </c>
      <c r="C3318" s="66" t="s">
        <v>8367</v>
      </c>
      <c r="D3318" s="151" t="s">
        <v>7700</v>
      </c>
      <c r="E3318" s="16" t="s">
        <v>863</v>
      </c>
      <c r="F3318" s="16" t="s">
        <v>864</v>
      </c>
      <c r="G3318" s="16" t="s">
        <v>317</v>
      </c>
      <c r="H3318" s="16" t="s">
        <v>4990</v>
      </c>
      <c r="I3318" s="16" t="s">
        <v>155</v>
      </c>
      <c r="J3318" s="16" t="s">
        <v>4991</v>
      </c>
      <c r="K3318" s="17" t="s">
        <v>40</v>
      </c>
      <c r="L3318" s="18" t="s">
        <v>4949</v>
      </c>
      <c r="M3318" s="195" t="s">
        <v>156</v>
      </c>
      <c r="N3318" s="16" t="s">
        <v>4950</v>
      </c>
      <c r="O3318" s="17" t="s">
        <v>346</v>
      </c>
      <c r="P3318" s="17" t="s">
        <v>305</v>
      </c>
      <c r="Q3318" s="17" t="s">
        <v>306</v>
      </c>
      <c r="R3318">
        <v>53069</v>
      </c>
      <c r="S3318">
        <v>55175</v>
      </c>
      <c r="T3318">
        <v>60239</v>
      </c>
      <c r="U3318">
        <v>62208</v>
      </c>
      <c r="V3318">
        <v>65647</v>
      </c>
      <c r="W3318">
        <v>72963</v>
      </c>
      <c r="X3318">
        <v>82290</v>
      </c>
      <c r="Y3318">
        <v>92804</v>
      </c>
      <c r="Z3318">
        <v>103978</v>
      </c>
      <c r="AA3318">
        <v>123365</v>
      </c>
      <c r="AB3318">
        <v>144828</v>
      </c>
      <c r="AC3318">
        <v>169768</v>
      </c>
      <c r="AD3318">
        <v>182175</v>
      </c>
      <c r="AE3318">
        <v>236495</v>
      </c>
      <c r="AF3318">
        <v>273190</v>
      </c>
      <c r="AG3318" s="19">
        <v>74916</v>
      </c>
      <c r="AH3318">
        <v>325538</v>
      </c>
      <c r="AI3318">
        <v>386231</v>
      </c>
      <c r="AJ3318">
        <v>465345</v>
      </c>
      <c r="AK3318">
        <v>549192</v>
      </c>
      <c r="AL3318">
        <v>589999</v>
      </c>
      <c r="AM3318">
        <v>588743</v>
      </c>
      <c r="AN3318">
        <v>625921</v>
      </c>
      <c r="AO3318">
        <v>720473</v>
      </c>
      <c r="AP3318">
        <v>820824</v>
      </c>
      <c r="AQ3318">
        <v>818747</v>
      </c>
      <c r="AR3318">
        <v>811475</v>
      </c>
      <c r="AS3318">
        <v>899835</v>
      </c>
      <c r="AT3318">
        <v>994933</v>
      </c>
      <c r="AU3318">
        <v>1053935</v>
      </c>
      <c r="AV3318">
        <v>1246396</v>
      </c>
      <c r="AW3318">
        <v>1391273</v>
      </c>
      <c r="AX3318">
        <v>1495454</v>
      </c>
      <c r="AY3318">
        <v>1542314</v>
      </c>
      <c r="AZ3318">
        <v>1710000</v>
      </c>
      <c r="BA3318">
        <v>1745000</v>
      </c>
      <c r="BB3318">
        <v>1920000</v>
      </c>
      <c r="BC3318">
        <v>1844000</v>
      </c>
      <c r="BD3318">
        <v>1902000</v>
      </c>
      <c r="BE3318">
        <v>2032000</v>
      </c>
      <c r="BF3318">
        <v>2138000</v>
      </c>
      <c r="BG3318">
        <v>2345000</v>
      </c>
      <c r="BH3318">
        <v>2487000</v>
      </c>
      <c r="BI3318">
        <v>2701000</v>
      </c>
      <c r="BJ3318">
        <v>2594000</v>
      </c>
      <c r="BK3318">
        <v>2706000</v>
      </c>
      <c r="BL3318">
        <v>2749000</v>
      </c>
      <c r="BM3318">
        <v>2778000</v>
      </c>
      <c r="BN3318">
        <v>3285000</v>
      </c>
      <c r="BO3318">
        <v>3550000</v>
      </c>
      <c r="BP3318">
        <v>3759000</v>
      </c>
      <c r="BQ3318">
        <v>3881000</v>
      </c>
      <c r="BR3318">
        <v>3707000</v>
      </c>
      <c r="BS3318">
        <v>3907000</v>
      </c>
      <c r="BT3318">
        <v>3952000</v>
      </c>
      <c r="BU3318">
        <v>3438000</v>
      </c>
      <c r="BV3318">
        <v>3473000</v>
      </c>
      <c r="BW3318">
        <v>3634000</v>
      </c>
      <c r="BX3318">
        <v>3783000</v>
      </c>
      <c r="BY3318">
        <v>4502000</v>
      </c>
      <c r="BZ3318">
        <v>5934000</v>
      </c>
      <c r="CA3318">
        <v>5430000</v>
      </c>
      <c r="CB3318">
        <v>7148000</v>
      </c>
      <c r="CC3318">
        <v>6401000</v>
      </c>
      <c r="CD3318">
        <v>6427000</v>
      </c>
      <c r="CE3318">
        <v>6570000</v>
      </c>
    </row>
    <row r="3319" spans="1:83" x14ac:dyDescent="0.35">
      <c r="A3319" s="9" t="str">
        <f t="shared" si="51"/>
        <v>0390.551.75</v>
      </c>
      <c r="B3319" s="52" t="str">
        <f>+IF(MATCH(A3319,List!H$10:H$145,0),"Targeted")</f>
        <v>Targeted</v>
      </c>
      <c r="C3319" s="66" t="s">
        <v>8367</v>
      </c>
      <c r="D3319" s="151"/>
      <c r="E3319" s="16" t="s">
        <v>863</v>
      </c>
      <c r="F3319" s="16" t="s">
        <v>864</v>
      </c>
      <c r="G3319" s="16" t="s">
        <v>317</v>
      </c>
      <c r="H3319" s="16" t="s">
        <v>4990</v>
      </c>
      <c r="I3319" s="16" t="s">
        <v>155</v>
      </c>
      <c r="J3319" s="16" t="s">
        <v>4991</v>
      </c>
      <c r="K3319" s="17" t="s">
        <v>40</v>
      </c>
      <c r="L3319" s="18" t="s">
        <v>4949</v>
      </c>
      <c r="M3319" s="195" t="s">
        <v>156</v>
      </c>
      <c r="N3319" s="16" t="s">
        <v>4950</v>
      </c>
      <c r="O3319" s="17" t="s">
        <v>304</v>
      </c>
      <c r="P3319" s="17" t="s">
        <v>305</v>
      </c>
      <c r="Q3319" s="17" t="s">
        <v>306</v>
      </c>
      <c r="R3319">
        <v>0</v>
      </c>
      <c r="S3319">
        <v>0</v>
      </c>
      <c r="T3319">
        <v>0</v>
      </c>
      <c r="U3319">
        <v>0</v>
      </c>
      <c r="V3319">
        <v>0</v>
      </c>
      <c r="W3319">
        <v>0</v>
      </c>
      <c r="X3319">
        <v>0</v>
      </c>
      <c r="Y3319">
        <v>0</v>
      </c>
      <c r="Z3319">
        <v>0</v>
      </c>
      <c r="AA3319">
        <v>0</v>
      </c>
      <c r="AB3319">
        <v>0</v>
      </c>
      <c r="AC3319">
        <v>0</v>
      </c>
      <c r="AD3319">
        <v>0</v>
      </c>
      <c r="AE3319">
        <v>0</v>
      </c>
      <c r="AF3319">
        <v>0</v>
      </c>
      <c r="AG3319" s="19">
        <v>0</v>
      </c>
      <c r="AH3319">
        <v>0</v>
      </c>
      <c r="AI3319">
        <v>0</v>
      </c>
      <c r="AJ3319">
        <v>0</v>
      </c>
      <c r="AK3319">
        <v>0</v>
      </c>
      <c r="AL3319">
        <v>0</v>
      </c>
      <c r="AM3319">
        <v>0</v>
      </c>
      <c r="AN3319">
        <v>0</v>
      </c>
      <c r="AO3319">
        <v>0</v>
      </c>
      <c r="AP3319">
        <v>0</v>
      </c>
      <c r="AQ3319">
        <v>0</v>
      </c>
      <c r="AR3319">
        <v>0</v>
      </c>
      <c r="AS3319">
        <v>0</v>
      </c>
      <c r="AT3319">
        <v>0</v>
      </c>
      <c r="AU3319">
        <v>0</v>
      </c>
      <c r="AV3319">
        <v>3500</v>
      </c>
      <c r="AW3319">
        <v>0</v>
      </c>
      <c r="AX3319">
        <v>0</v>
      </c>
      <c r="AY3319">
        <v>0</v>
      </c>
      <c r="AZ3319">
        <v>0</v>
      </c>
      <c r="BA3319">
        <v>0</v>
      </c>
      <c r="BB3319">
        <v>0</v>
      </c>
      <c r="BC3319">
        <v>18000</v>
      </c>
      <c r="BD3319">
        <v>30000</v>
      </c>
      <c r="BE3319">
        <v>30000</v>
      </c>
      <c r="BF3319">
        <v>100000</v>
      </c>
      <c r="BG3319">
        <v>100000</v>
      </c>
      <c r="BH3319">
        <v>96000</v>
      </c>
      <c r="BI3319">
        <v>0</v>
      </c>
      <c r="BJ3319">
        <v>149000</v>
      </c>
      <c r="BK3319">
        <v>150000</v>
      </c>
      <c r="BL3319">
        <v>150000</v>
      </c>
      <c r="BM3319">
        <v>147000</v>
      </c>
      <c r="BN3319">
        <v>0</v>
      </c>
      <c r="BO3319">
        <v>144000</v>
      </c>
      <c r="BP3319">
        <v>56000</v>
      </c>
      <c r="BQ3319">
        <v>110000</v>
      </c>
      <c r="BR3319">
        <v>125000</v>
      </c>
      <c r="BS3319">
        <v>141000</v>
      </c>
      <c r="BT3319">
        <v>147000</v>
      </c>
      <c r="BU3319">
        <v>166000</v>
      </c>
      <c r="BV3319">
        <v>140000</v>
      </c>
      <c r="BW3319">
        <v>146000</v>
      </c>
      <c r="BX3319" s="10">
        <v>148000</v>
      </c>
      <c r="BY3319">
        <v>139000</v>
      </c>
      <c r="BZ3319">
        <v>2897000</v>
      </c>
      <c r="CA3319">
        <v>2894000</v>
      </c>
      <c r="CB3319">
        <v>147000</v>
      </c>
      <c r="CC3319">
        <v>6000</v>
      </c>
      <c r="CD3319">
        <v>0</v>
      </c>
      <c r="CE3319">
        <v>0</v>
      </c>
    </row>
    <row r="3320" spans="1:83" x14ac:dyDescent="0.35">
      <c r="A3320" s="9" t="str">
        <f t="shared" si="51"/>
        <v>0391.551.75</v>
      </c>
      <c r="B3320" s="52" t="str">
        <f>+IF(MATCH(A3320,List!H$10:H$145,0),"Targeted")</f>
        <v>Targeted</v>
      </c>
      <c r="C3320" s="66" t="s">
        <v>8367</v>
      </c>
      <c r="D3320" s="151" t="s">
        <v>7700</v>
      </c>
      <c r="E3320" s="16" t="s">
        <v>863</v>
      </c>
      <c r="F3320" s="16" t="s">
        <v>864</v>
      </c>
      <c r="G3320" s="16" t="s">
        <v>317</v>
      </c>
      <c r="H3320" s="16" t="s">
        <v>4990</v>
      </c>
      <c r="I3320" s="16" t="s">
        <v>158</v>
      </c>
      <c r="J3320" s="16" t="s">
        <v>4992</v>
      </c>
      <c r="K3320" s="17" t="s">
        <v>40</v>
      </c>
      <c r="L3320" s="18" t="s">
        <v>4949</v>
      </c>
      <c r="M3320" s="195" t="s">
        <v>156</v>
      </c>
      <c r="N3320" s="16" t="s">
        <v>4950</v>
      </c>
      <c r="O3320" s="17" t="s">
        <v>346</v>
      </c>
      <c r="P3320" s="17" t="s">
        <v>305</v>
      </c>
      <c r="Q3320" s="17" t="s">
        <v>306</v>
      </c>
      <c r="R3320">
        <v>8576</v>
      </c>
      <c r="S3320">
        <v>7281</v>
      </c>
      <c r="T3320">
        <v>5486</v>
      </c>
      <c r="U3320">
        <v>9165</v>
      </c>
      <c r="V3320">
        <v>9192</v>
      </c>
      <c r="W3320">
        <v>10300</v>
      </c>
      <c r="X3320">
        <v>12050</v>
      </c>
      <c r="Y3320">
        <v>14604</v>
      </c>
      <c r="Z3320">
        <v>15660</v>
      </c>
      <c r="AA3320">
        <v>19633</v>
      </c>
      <c r="AB3320">
        <v>24771</v>
      </c>
      <c r="AC3320">
        <v>27806</v>
      </c>
      <c r="AD3320">
        <v>33881</v>
      </c>
      <c r="AE3320">
        <v>46301</v>
      </c>
      <c r="AF3320">
        <v>59303</v>
      </c>
      <c r="AG3320" s="19">
        <v>16260</v>
      </c>
      <c r="AH3320">
        <v>69783</v>
      </c>
      <c r="AI3320">
        <v>81001</v>
      </c>
      <c r="AJ3320">
        <v>90110</v>
      </c>
      <c r="AK3320">
        <v>87426</v>
      </c>
      <c r="AL3320">
        <v>89482</v>
      </c>
      <c r="AM3320">
        <v>65185</v>
      </c>
      <c r="AN3320">
        <v>66069</v>
      </c>
      <c r="AO3320">
        <v>69432</v>
      </c>
      <c r="AP3320">
        <v>51070</v>
      </c>
      <c r="AQ3320">
        <v>51216</v>
      </c>
      <c r="AR3320">
        <v>54672</v>
      </c>
      <c r="AS3320">
        <v>50937</v>
      </c>
      <c r="AT3320">
        <v>55392</v>
      </c>
      <c r="AU3320">
        <v>63377</v>
      </c>
      <c r="AV3320">
        <v>60458</v>
      </c>
      <c r="AW3320">
        <v>166421</v>
      </c>
      <c r="AX3320">
        <v>241319</v>
      </c>
      <c r="AY3320">
        <v>276141</v>
      </c>
      <c r="AZ3320">
        <v>302000</v>
      </c>
      <c r="BA3320">
        <v>282000</v>
      </c>
      <c r="BB3320">
        <v>249000</v>
      </c>
      <c r="BC3320">
        <v>284000</v>
      </c>
      <c r="BD3320">
        <v>264000</v>
      </c>
      <c r="BE3320">
        <v>312000</v>
      </c>
      <c r="BF3320">
        <v>316000</v>
      </c>
      <c r="BG3320">
        <v>366000</v>
      </c>
      <c r="BH3320">
        <v>359000</v>
      </c>
      <c r="BI3320">
        <v>356000</v>
      </c>
      <c r="BJ3320">
        <v>369000</v>
      </c>
      <c r="BK3320">
        <v>397000</v>
      </c>
      <c r="BL3320">
        <v>366000</v>
      </c>
      <c r="BM3320">
        <v>323000</v>
      </c>
      <c r="BN3320">
        <v>358000</v>
      </c>
      <c r="BO3320">
        <v>656000</v>
      </c>
      <c r="BP3320">
        <v>356000</v>
      </c>
      <c r="BQ3320">
        <v>528000</v>
      </c>
      <c r="BR3320">
        <v>433000</v>
      </c>
      <c r="BS3320">
        <v>454000</v>
      </c>
      <c r="BT3320">
        <v>443000</v>
      </c>
      <c r="BU3320">
        <v>443000</v>
      </c>
      <c r="BV3320">
        <v>437000</v>
      </c>
      <c r="BW3320">
        <v>462000</v>
      </c>
      <c r="BX3320">
        <v>688000</v>
      </c>
      <c r="BY3320">
        <v>694000</v>
      </c>
      <c r="BZ3320">
        <v>902000</v>
      </c>
      <c r="CA3320">
        <v>1086000</v>
      </c>
      <c r="CB3320">
        <v>2402000</v>
      </c>
      <c r="CC3320">
        <v>1923000</v>
      </c>
      <c r="CD3320">
        <v>1819000</v>
      </c>
      <c r="CE3320">
        <v>1629000</v>
      </c>
    </row>
    <row r="3321" spans="1:83" x14ac:dyDescent="0.35">
      <c r="A3321" s="9" t="str">
        <f t="shared" si="51"/>
        <v>0391.551.75</v>
      </c>
      <c r="B3321" s="52" t="str">
        <f>+IF(MATCH(A3321,List!H$10:H$145,0),"Targeted")</f>
        <v>Targeted</v>
      </c>
      <c r="C3321" s="66" t="s">
        <v>8367</v>
      </c>
      <c r="D3321" s="151"/>
      <c r="E3321" s="16" t="s">
        <v>863</v>
      </c>
      <c r="F3321" s="16" t="s">
        <v>864</v>
      </c>
      <c r="G3321" s="16" t="s">
        <v>317</v>
      </c>
      <c r="H3321" s="16" t="s">
        <v>4990</v>
      </c>
      <c r="I3321" s="16" t="s">
        <v>158</v>
      </c>
      <c r="J3321" s="16" t="s">
        <v>4992</v>
      </c>
      <c r="K3321" s="17" t="s">
        <v>40</v>
      </c>
      <c r="L3321" s="18" t="s">
        <v>4949</v>
      </c>
      <c r="M3321" s="195" t="s">
        <v>156</v>
      </c>
      <c r="N3321" s="16" t="s">
        <v>4950</v>
      </c>
      <c r="O3321" s="17" t="s">
        <v>304</v>
      </c>
      <c r="P3321" s="17" t="s">
        <v>305</v>
      </c>
      <c r="Q3321" s="17" t="s">
        <v>306</v>
      </c>
      <c r="R3321">
        <v>0</v>
      </c>
      <c r="S3321">
        <v>0</v>
      </c>
      <c r="T3321">
        <v>0</v>
      </c>
      <c r="U3321">
        <v>0</v>
      </c>
      <c r="V3321">
        <v>0</v>
      </c>
      <c r="W3321">
        <v>0</v>
      </c>
      <c r="X3321">
        <v>0</v>
      </c>
      <c r="Y3321">
        <v>0</v>
      </c>
      <c r="Z3321">
        <v>0</v>
      </c>
      <c r="AA3321">
        <v>0</v>
      </c>
      <c r="AB3321">
        <v>0</v>
      </c>
      <c r="AC3321">
        <v>0</v>
      </c>
      <c r="AD3321">
        <v>0</v>
      </c>
      <c r="AE3321">
        <v>0</v>
      </c>
      <c r="AF3321">
        <v>0</v>
      </c>
      <c r="AG3321" s="19">
        <v>0</v>
      </c>
      <c r="AH3321">
        <v>0</v>
      </c>
      <c r="AI3321">
        <v>0</v>
      </c>
      <c r="AJ3321">
        <v>0</v>
      </c>
      <c r="AK3321">
        <v>0</v>
      </c>
      <c r="AL3321">
        <v>0</v>
      </c>
      <c r="AM3321">
        <v>0</v>
      </c>
      <c r="AN3321">
        <v>0</v>
      </c>
      <c r="AO3321">
        <v>0</v>
      </c>
      <c r="AP3321">
        <v>0</v>
      </c>
      <c r="AQ3321">
        <v>0</v>
      </c>
      <c r="AR3321">
        <v>0</v>
      </c>
      <c r="AS3321">
        <v>0</v>
      </c>
      <c r="AT3321">
        <v>0</v>
      </c>
      <c r="AU3321">
        <v>0</v>
      </c>
      <c r="AV3321">
        <v>0</v>
      </c>
      <c r="AW3321">
        <v>0</v>
      </c>
      <c r="AX3321">
        <v>4861</v>
      </c>
      <c r="AY3321">
        <v>3682</v>
      </c>
      <c r="AZ3321">
        <v>0</v>
      </c>
      <c r="BA3321">
        <v>4000</v>
      </c>
      <c r="BB3321">
        <v>5000</v>
      </c>
      <c r="BC3321">
        <v>5000</v>
      </c>
      <c r="BD3321">
        <v>5000</v>
      </c>
      <c r="BE3321">
        <v>5000</v>
      </c>
      <c r="BF3321">
        <v>7000</v>
      </c>
      <c r="BG3321">
        <v>6000</v>
      </c>
      <c r="BH3321">
        <v>3000</v>
      </c>
      <c r="BI3321">
        <v>6000</v>
      </c>
      <c r="BJ3321">
        <v>5000</v>
      </c>
      <c r="BK3321">
        <v>0</v>
      </c>
      <c r="BL3321">
        <v>8000</v>
      </c>
      <c r="BM3321">
        <v>2000</v>
      </c>
      <c r="BN3321">
        <v>1000</v>
      </c>
      <c r="BO3321">
        <v>9000</v>
      </c>
      <c r="BP3321">
        <v>5000</v>
      </c>
      <c r="BQ3321">
        <v>5000</v>
      </c>
      <c r="BR3321">
        <v>9000</v>
      </c>
      <c r="BS3321">
        <v>8000</v>
      </c>
      <c r="BT3321">
        <v>9000</v>
      </c>
      <c r="BU3321">
        <v>5000</v>
      </c>
      <c r="BV3321">
        <v>9000</v>
      </c>
      <c r="BW3321">
        <v>7000</v>
      </c>
      <c r="BX3321" s="10">
        <v>6000</v>
      </c>
      <c r="BY3321">
        <v>10000</v>
      </c>
      <c r="BZ3321">
        <v>189000</v>
      </c>
      <c r="CA3321">
        <v>249000</v>
      </c>
      <c r="CB3321">
        <v>99000</v>
      </c>
      <c r="CC3321">
        <v>99000</v>
      </c>
      <c r="CD3321">
        <v>9000</v>
      </c>
      <c r="CE3321">
        <v>9000</v>
      </c>
    </row>
    <row r="3322" spans="1:83" x14ac:dyDescent="0.35">
      <c r="A3322" s="9" t="str">
        <f t="shared" si="51"/>
        <v>0943.551.75</v>
      </c>
      <c r="B3322" s="52" t="e">
        <f>+IF(MATCH(A3322,List!H$10:H$145,0),"Targeted")</f>
        <v>#N/A</v>
      </c>
      <c r="C3322" s="66" t="s">
        <v>8367</v>
      </c>
      <c r="D3322" s="151" t="s">
        <v>7700</v>
      </c>
      <c r="E3322" s="16" t="s">
        <v>863</v>
      </c>
      <c r="F3322" s="16" t="s">
        <v>864</v>
      </c>
      <c r="G3322" s="16" t="s">
        <v>63</v>
      </c>
      <c r="H3322" s="16" t="s">
        <v>865</v>
      </c>
      <c r="I3322" s="16" t="s">
        <v>866</v>
      </c>
      <c r="J3322" s="16" t="s">
        <v>867</v>
      </c>
      <c r="K3322" s="17" t="s">
        <v>40</v>
      </c>
      <c r="L3322" s="18" t="s">
        <v>4949</v>
      </c>
      <c r="M3322" s="195" t="s">
        <v>156</v>
      </c>
      <c r="N3322" s="16" t="s">
        <v>4950</v>
      </c>
      <c r="O3322" s="17" t="s">
        <v>346</v>
      </c>
      <c r="P3322" s="17" t="s">
        <v>305</v>
      </c>
      <c r="Q3322" s="17" t="s">
        <v>306</v>
      </c>
      <c r="R3322">
        <v>27300</v>
      </c>
      <c r="S3322">
        <v>31708</v>
      </c>
      <c r="T3322">
        <v>41469</v>
      </c>
      <c r="U3322">
        <v>54852</v>
      </c>
      <c r="V3322">
        <v>68451</v>
      </c>
      <c r="W3322">
        <v>79864</v>
      </c>
      <c r="X3322">
        <v>69343</v>
      </c>
      <c r="Y3322">
        <v>59929</v>
      </c>
      <c r="Z3322">
        <v>48943</v>
      </c>
      <c r="AA3322">
        <v>69800</v>
      </c>
      <c r="AB3322">
        <v>59921</v>
      </c>
      <c r="AC3322">
        <v>66857</v>
      </c>
      <c r="AD3322">
        <v>60145</v>
      </c>
      <c r="AE3322">
        <v>63094</v>
      </c>
      <c r="AF3322">
        <v>71616</v>
      </c>
      <c r="AG3322" s="19">
        <v>25333</v>
      </c>
      <c r="AH3322">
        <v>137374</v>
      </c>
      <c r="AI3322">
        <v>82140</v>
      </c>
      <c r="AJ3322">
        <v>94442</v>
      </c>
      <c r="AK3322">
        <v>105353</v>
      </c>
      <c r="AL3322">
        <v>118305</v>
      </c>
      <c r="AM3322">
        <v>116440</v>
      </c>
      <c r="AN3322">
        <v>136042</v>
      </c>
      <c r="AO3322">
        <v>148624</v>
      </c>
      <c r="AP3322">
        <v>144110</v>
      </c>
      <c r="AQ3322">
        <v>194865</v>
      </c>
      <c r="AR3322">
        <v>220230</v>
      </c>
      <c r="AS3322">
        <v>338334</v>
      </c>
      <c r="AT3322">
        <v>487986</v>
      </c>
      <c r="AU3322">
        <v>600228</v>
      </c>
      <c r="AV3322">
        <v>734590</v>
      </c>
      <c r="AW3322">
        <v>726121</v>
      </c>
      <c r="AX3322">
        <v>901239</v>
      </c>
      <c r="AY3322">
        <v>899310</v>
      </c>
      <c r="AZ3322">
        <v>1104000</v>
      </c>
      <c r="BA3322">
        <v>1307000</v>
      </c>
      <c r="BB3322">
        <v>1486000</v>
      </c>
      <c r="BC3322">
        <v>1544000</v>
      </c>
      <c r="BD3322">
        <v>648000</v>
      </c>
      <c r="BE3322">
        <v>720000</v>
      </c>
      <c r="BF3322">
        <v>893000</v>
      </c>
      <c r="BG3322">
        <v>1236000</v>
      </c>
      <c r="BH3322">
        <v>1523000</v>
      </c>
      <c r="BI3322">
        <v>1737000</v>
      </c>
      <c r="BJ3322">
        <v>1512000</v>
      </c>
      <c r="BK3322">
        <v>1122000</v>
      </c>
      <c r="BL3322">
        <v>2827000</v>
      </c>
      <c r="BM3322">
        <v>3297000</v>
      </c>
      <c r="BN3322">
        <v>3711000</v>
      </c>
      <c r="BO3322">
        <v>4485000</v>
      </c>
      <c r="BP3322">
        <v>4383000</v>
      </c>
      <c r="BQ3322">
        <v>4159000</v>
      </c>
      <c r="BR3322">
        <v>4673000</v>
      </c>
      <c r="BS3322">
        <v>4617000</v>
      </c>
      <c r="BT3322">
        <v>4761000</v>
      </c>
      <c r="BU3322">
        <v>5103000</v>
      </c>
      <c r="BV3322">
        <v>5167000</v>
      </c>
      <c r="BW3322">
        <v>5285000</v>
      </c>
      <c r="BX3322">
        <v>5046000</v>
      </c>
      <c r="BY3322">
        <v>5352000</v>
      </c>
      <c r="BZ3322">
        <v>5382000</v>
      </c>
      <c r="CA3322">
        <v>4764000</v>
      </c>
      <c r="CB3322">
        <v>5460000</v>
      </c>
      <c r="CC3322">
        <v>5969000</v>
      </c>
      <c r="CD3322">
        <v>6791000</v>
      </c>
      <c r="CE3322">
        <v>6358000</v>
      </c>
    </row>
    <row r="3323" spans="1:83" x14ac:dyDescent="0.35">
      <c r="A3323" s="9" t="str">
        <f t="shared" si="51"/>
        <v>0943.551.75</v>
      </c>
      <c r="B3323" s="52" t="e">
        <f>+IF(MATCH(A3323,List!H$10:H$145,0),"Targeted")</f>
        <v>#N/A</v>
      </c>
      <c r="C3323" s="66" t="s">
        <v>8367</v>
      </c>
      <c r="D3323" s="151" t="s">
        <v>7700</v>
      </c>
      <c r="E3323" s="16" t="s">
        <v>863</v>
      </c>
      <c r="F3323" s="16" t="s">
        <v>864</v>
      </c>
      <c r="G3323" s="16" t="s">
        <v>63</v>
      </c>
      <c r="H3323" s="16" t="s">
        <v>865</v>
      </c>
      <c r="I3323" s="16" t="s">
        <v>866</v>
      </c>
      <c r="J3323" s="16" t="s">
        <v>867</v>
      </c>
      <c r="K3323" s="17" t="s">
        <v>40</v>
      </c>
      <c r="L3323" s="18" t="s">
        <v>4949</v>
      </c>
      <c r="M3323" s="195" t="s">
        <v>156</v>
      </c>
      <c r="N3323" s="16" t="s">
        <v>4950</v>
      </c>
      <c r="O3323" s="17" t="s">
        <v>346</v>
      </c>
      <c r="P3323" s="17" t="s">
        <v>524</v>
      </c>
      <c r="Q3323" s="17" t="s">
        <v>306</v>
      </c>
      <c r="R3323">
        <v>0</v>
      </c>
      <c r="S3323">
        <v>0</v>
      </c>
      <c r="T3323">
        <v>0</v>
      </c>
      <c r="U3323">
        <v>0</v>
      </c>
      <c r="V3323">
        <v>0</v>
      </c>
      <c r="W3323">
        <v>0</v>
      </c>
      <c r="X3323">
        <v>0</v>
      </c>
      <c r="Y3323">
        <v>0</v>
      </c>
      <c r="Z3323">
        <v>0</v>
      </c>
      <c r="AA3323">
        <v>5099</v>
      </c>
      <c r="AB3323">
        <v>1098</v>
      </c>
      <c r="AC3323">
        <v>46213</v>
      </c>
      <c r="AD3323">
        <v>50672</v>
      </c>
      <c r="AE3323">
        <v>58954</v>
      </c>
      <c r="AF3323">
        <v>67251</v>
      </c>
      <c r="AG3323" s="19">
        <v>11408</v>
      </c>
      <c r="AH3323">
        <v>70708</v>
      </c>
      <c r="AI3323">
        <v>53958</v>
      </c>
      <c r="AJ3323">
        <v>88505</v>
      </c>
      <c r="AK3323">
        <v>93009</v>
      </c>
      <c r="AL3323">
        <v>102036</v>
      </c>
      <c r="AM3323">
        <v>119936</v>
      </c>
      <c r="AN3323">
        <v>164797</v>
      </c>
      <c r="AO3323">
        <v>154383</v>
      </c>
      <c r="AP3323">
        <v>162371</v>
      </c>
      <c r="AQ3323">
        <v>163562</v>
      </c>
      <c r="AR3323">
        <v>182326</v>
      </c>
      <c r="AS3323">
        <v>213088</v>
      </c>
      <c r="AT3323">
        <v>229699</v>
      </c>
      <c r="AU3323">
        <v>299355</v>
      </c>
      <c r="AV3323">
        <v>280803</v>
      </c>
      <c r="AW3323">
        <v>342869</v>
      </c>
      <c r="AX3323">
        <v>355313</v>
      </c>
      <c r="AY3323">
        <v>521825</v>
      </c>
      <c r="AZ3323">
        <v>521000</v>
      </c>
      <c r="BA3323">
        <v>701000</v>
      </c>
      <c r="BB3323">
        <v>596000</v>
      </c>
      <c r="BC3323">
        <v>643000</v>
      </c>
      <c r="BD3323">
        <v>1557000</v>
      </c>
      <c r="BE3323">
        <v>1597000</v>
      </c>
      <c r="BF3323">
        <v>2088000</v>
      </c>
      <c r="BG3323">
        <v>1915000</v>
      </c>
      <c r="BH3323">
        <v>2568000</v>
      </c>
      <c r="BI3323">
        <v>2239000</v>
      </c>
      <c r="BJ3323">
        <v>2748000</v>
      </c>
      <c r="BK3323">
        <v>2997000</v>
      </c>
      <c r="BL3323">
        <v>2253000</v>
      </c>
      <c r="BM3323">
        <v>2253000</v>
      </c>
      <c r="BN3323">
        <v>2253000</v>
      </c>
      <c r="BO3323">
        <v>2309000</v>
      </c>
      <c r="BP3323">
        <v>2247000</v>
      </c>
      <c r="BQ3323">
        <v>1798000</v>
      </c>
      <c r="BR3323">
        <v>746000</v>
      </c>
      <c r="BS3323">
        <v>831000</v>
      </c>
      <c r="BT3323">
        <v>910000</v>
      </c>
      <c r="BU3323">
        <v>860000</v>
      </c>
      <c r="BV3323">
        <v>1048000</v>
      </c>
      <c r="BW3323">
        <v>1050000</v>
      </c>
      <c r="BX3323">
        <v>1015000</v>
      </c>
      <c r="BY3323">
        <v>1609000</v>
      </c>
      <c r="BZ3323">
        <v>1609000</v>
      </c>
      <c r="CA3323">
        <v>1609000</v>
      </c>
      <c r="CB3323">
        <v>1844000</v>
      </c>
      <c r="CC3323">
        <v>2016000</v>
      </c>
      <c r="CD3323">
        <v>2294000</v>
      </c>
      <c r="CE3323">
        <v>2147000</v>
      </c>
    </row>
    <row r="3324" spans="1:83" x14ac:dyDescent="0.35">
      <c r="A3324" s="9" t="str">
        <f t="shared" si="51"/>
        <v>0943.551.75</v>
      </c>
      <c r="B3324" s="52" t="e">
        <f>+IF(MATCH(A3324,List!H$10:H$145,0),"Targeted")</f>
        <v>#N/A</v>
      </c>
      <c r="C3324" s="66" t="s">
        <v>8367</v>
      </c>
      <c r="D3324" s="151"/>
      <c r="E3324" s="16" t="s">
        <v>863</v>
      </c>
      <c r="F3324" s="16" t="s">
        <v>864</v>
      </c>
      <c r="G3324" s="16" t="s">
        <v>63</v>
      </c>
      <c r="H3324" s="16" t="s">
        <v>865</v>
      </c>
      <c r="I3324" s="16" t="s">
        <v>866</v>
      </c>
      <c r="J3324" s="16" t="s">
        <v>867</v>
      </c>
      <c r="K3324" s="17" t="s">
        <v>40</v>
      </c>
      <c r="L3324" s="18" t="s">
        <v>4949</v>
      </c>
      <c r="M3324" s="195" t="s">
        <v>156</v>
      </c>
      <c r="N3324" s="16" t="s">
        <v>4950</v>
      </c>
      <c r="O3324" s="17" t="s">
        <v>304</v>
      </c>
      <c r="P3324" s="17" t="s">
        <v>305</v>
      </c>
      <c r="Q3324" s="17" t="s">
        <v>306</v>
      </c>
      <c r="R3324">
        <v>0</v>
      </c>
      <c r="S3324">
        <v>0</v>
      </c>
      <c r="T3324">
        <v>0</v>
      </c>
      <c r="U3324">
        <v>0</v>
      </c>
      <c r="V3324">
        <v>0</v>
      </c>
      <c r="W3324">
        <v>0</v>
      </c>
      <c r="X3324">
        <v>0</v>
      </c>
      <c r="Y3324">
        <v>0</v>
      </c>
      <c r="Z3324">
        <v>0</v>
      </c>
      <c r="AA3324">
        <v>0</v>
      </c>
      <c r="AB3324">
        <v>0</v>
      </c>
      <c r="AC3324">
        <v>0</v>
      </c>
      <c r="AD3324">
        <v>0</v>
      </c>
      <c r="AE3324">
        <v>0</v>
      </c>
      <c r="AF3324">
        <v>0</v>
      </c>
      <c r="AG3324" s="19">
        <v>0</v>
      </c>
      <c r="AH3324">
        <v>0</v>
      </c>
      <c r="AI3324">
        <v>0</v>
      </c>
      <c r="AJ3324">
        <v>0</v>
      </c>
      <c r="AK3324">
        <v>0</v>
      </c>
      <c r="AL3324">
        <v>0</v>
      </c>
      <c r="AM3324">
        <v>0</v>
      </c>
      <c r="AN3324">
        <v>0</v>
      </c>
      <c r="AO3324">
        <v>0</v>
      </c>
      <c r="AP3324">
        <v>0</v>
      </c>
      <c r="AQ3324">
        <v>0</v>
      </c>
      <c r="AR3324">
        <v>0</v>
      </c>
      <c r="AS3324">
        <v>0</v>
      </c>
      <c r="AT3324">
        <v>0</v>
      </c>
      <c r="AU3324">
        <v>0</v>
      </c>
      <c r="AV3324">
        <v>0</v>
      </c>
      <c r="AW3324">
        <v>0</v>
      </c>
      <c r="AX3324">
        <v>0</v>
      </c>
      <c r="AY3324">
        <v>0</v>
      </c>
      <c r="AZ3324">
        <v>0</v>
      </c>
      <c r="BA3324">
        <v>0</v>
      </c>
      <c r="BB3324">
        <v>0</v>
      </c>
      <c r="BC3324">
        <v>0</v>
      </c>
      <c r="BD3324">
        <v>3000</v>
      </c>
      <c r="BE3324">
        <v>4000</v>
      </c>
      <c r="BF3324">
        <v>4000</v>
      </c>
      <c r="BG3324">
        <v>1000</v>
      </c>
      <c r="BH3324">
        <v>3000</v>
      </c>
      <c r="BI3324">
        <v>0</v>
      </c>
      <c r="BJ3324">
        <v>0</v>
      </c>
      <c r="BK3324">
        <v>0</v>
      </c>
      <c r="BL3324">
        <v>0</v>
      </c>
      <c r="BM3324">
        <v>0</v>
      </c>
      <c r="BN3324">
        <v>0</v>
      </c>
      <c r="BO3324">
        <v>0</v>
      </c>
      <c r="BP3324">
        <v>0</v>
      </c>
      <c r="BQ3324">
        <v>0</v>
      </c>
      <c r="BR3324">
        <v>0</v>
      </c>
      <c r="BS3324">
        <v>-4000</v>
      </c>
      <c r="BT3324">
        <v>-1000</v>
      </c>
      <c r="BU3324">
        <v>0</v>
      </c>
      <c r="BV3324">
        <v>0</v>
      </c>
      <c r="BW3324">
        <v>1000</v>
      </c>
      <c r="BX3324" s="10">
        <v>2000</v>
      </c>
      <c r="BY3324">
        <v>5000</v>
      </c>
      <c r="BZ3324">
        <v>2000</v>
      </c>
      <c r="CA3324">
        <v>2000</v>
      </c>
      <c r="CB3324">
        <v>9000</v>
      </c>
      <c r="CC3324">
        <v>51000</v>
      </c>
      <c r="CD3324">
        <v>131000</v>
      </c>
      <c r="CE3324">
        <v>210000</v>
      </c>
    </row>
    <row r="3325" spans="1:83" x14ac:dyDescent="0.35">
      <c r="A3325" s="9" t="str">
        <f t="shared" si="51"/>
        <v>0944.551.75</v>
      </c>
      <c r="B3325" s="52" t="e">
        <f>+IF(MATCH(A3325,List!H$10:H$145,0),"Targeted")</f>
        <v>#N/A</v>
      </c>
      <c r="C3325" s="66" t="s">
        <v>8367</v>
      </c>
      <c r="D3325" s="151" t="s">
        <v>7700</v>
      </c>
      <c r="E3325" s="16" t="s">
        <v>863</v>
      </c>
      <c r="F3325" s="16" t="s">
        <v>864</v>
      </c>
      <c r="G3325" s="16" t="s">
        <v>63</v>
      </c>
      <c r="H3325" s="16" t="s">
        <v>865</v>
      </c>
      <c r="I3325" s="16" t="s">
        <v>4993</v>
      </c>
      <c r="J3325" s="16" t="s">
        <v>4994</v>
      </c>
      <c r="K3325" s="17" t="s">
        <v>40</v>
      </c>
      <c r="L3325" s="18" t="s">
        <v>4949</v>
      </c>
      <c r="M3325" s="195" t="s">
        <v>156</v>
      </c>
      <c r="N3325" s="16" t="s">
        <v>4950</v>
      </c>
      <c r="O3325" s="17" t="s">
        <v>346</v>
      </c>
      <c r="P3325" s="17" t="s">
        <v>305</v>
      </c>
      <c r="Q3325" s="17" t="s">
        <v>306</v>
      </c>
      <c r="R3325">
        <v>0</v>
      </c>
      <c r="S3325">
        <v>0</v>
      </c>
      <c r="T3325">
        <v>0</v>
      </c>
      <c r="U3325">
        <v>0</v>
      </c>
      <c r="V3325">
        <v>0</v>
      </c>
      <c r="W3325">
        <v>0</v>
      </c>
      <c r="X3325">
        <v>0</v>
      </c>
      <c r="Y3325">
        <v>0</v>
      </c>
      <c r="Z3325">
        <v>0</v>
      </c>
      <c r="AA3325">
        <v>0</v>
      </c>
      <c r="AB3325">
        <v>0</v>
      </c>
      <c r="AC3325">
        <v>0</v>
      </c>
      <c r="AD3325">
        <v>0</v>
      </c>
      <c r="AE3325">
        <v>0</v>
      </c>
      <c r="AF3325">
        <v>0</v>
      </c>
      <c r="AG3325" s="19">
        <v>0</v>
      </c>
      <c r="AH3325">
        <v>0</v>
      </c>
      <c r="AI3325">
        <v>0</v>
      </c>
      <c r="AJ3325">
        <v>0</v>
      </c>
      <c r="AK3325">
        <v>0</v>
      </c>
      <c r="AL3325">
        <v>0</v>
      </c>
      <c r="AM3325">
        <v>0</v>
      </c>
      <c r="AN3325">
        <v>0</v>
      </c>
      <c r="AO3325">
        <v>0</v>
      </c>
      <c r="AP3325">
        <v>0</v>
      </c>
      <c r="AQ3325">
        <v>0</v>
      </c>
      <c r="AR3325">
        <v>0</v>
      </c>
      <c r="AS3325">
        <v>0</v>
      </c>
      <c r="AT3325">
        <v>0</v>
      </c>
      <c r="AU3325">
        <v>0</v>
      </c>
      <c r="AV3325">
        <v>0</v>
      </c>
      <c r="AW3325">
        <v>0</v>
      </c>
      <c r="AX3325">
        <v>0</v>
      </c>
      <c r="AY3325">
        <v>0</v>
      </c>
      <c r="AZ3325">
        <v>0</v>
      </c>
      <c r="BA3325">
        <v>0</v>
      </c>
      <c r="BB3325">
        <v>0</v>
      </c>
      <c r="BC3325">
        <v>0</v>
      </c>
      <c r="BD3325">
        <v>0</v>
      </c>
      <c r="BE3325">
        <v>0</v>
      </c>
      <c r="BF3325">
        <v>0</v>
      </c>
      <c r="BG3325">
        <v>0</v>
      </c>
      <c r="BH3325">
        <v>0</v>
      </c>
      <c r="BI3325">
        <v>62000</v>
      </c>
      <c r="BJ3325">
        <v>52000</v>
      </c>
      <c r="BK3325">
        <v>69000</v>
      </c>
      <c r="BL3325">
        <v>73000</v>
      </c>
      <c r="BM3325">
        <v>76000</v>
      </c>
      <c r="BN3325">
        <v>79000</v>
      </c>
      <c r="BO3325">
        <v>77000</v>
      </c>
      <c r="BP3325">
        <v>71000</v>
      </c>
      <c r="BQ3325">
        <v>73000</v>
      </c>
      <c r="BR3325">
        <v>74000</v>
      </c>
      <c r="BS3325">
        <v>68000</v>
      </c>
      <c r="BT3325">
        <v>72000</v>
      </c>
      <c r="BU3325">
        <v>71000</v>
      </c>
      <c r="BV3325">
        <v>75000</v>
      </c>
      <c r="BW3325">
        <v>71000</v>
      </c>
      <c r="BX3325">
        <v>73000</v>
      </c>
      <c r="BY3325">
        <v>84000</v>
      </c>
      <c r="BZ3325">
        <v>115000</v>
      </c>
      <c r="CA3325">
        <v>77000</v>
      </c>
      <c r="CB3325">
        <v>78000</v>
      </c>
      <c r="CC3325">
        <v>80000</v>
      </c>
      <c r="CD3325">
        <v>81000</v>
      </c>
      <c r="CE3325">
        <v>81000</v>
      </c>
    </row>
    <row r="3326" spans="1:83" x14ac:dyDescent="0.35">
      <c r="A3326" s="9" t="str">
        <f t="shared" si="51"/>
        <v>0944.551.75</v>
      </c>
      <c r="B3326" s="52" t="e">
        <f>+IF(MATCH(A3326,List!H$10:H$145,0),"Targeted")</f>
        <v>#N/A</v>
      </c>
      <c r="C3326" s="66" t="s">
        <v>8367</v>
      </c>
      <c r="D3326" s="151"/>
      <c r="E3326" s="16" t="s">
        <v>863</v>
      </c>
      <c r="F3326" s="16" t="s">
        <v>864</v>
      </c>
      <c r="G3326" s="16" t="s">
        <v>63</v>
      </c>
      <c r="H3326" s="16" t="s">
        <v>865</v>
      </c>
      <c r="I3326" s="16" t="s">
        <v>4993</v>
      </c>
      <c r="J3326" s="16" t="s">
        <v>4994</v>
      </c>
      <c r="K3326" s="17" t="s">
        <v>40</v>
      </c>
      <c r="L3326" s="18" t="s">
        <v>4949</v>
      </c>
      <c r="M3326" s="195" t="s">
        <v>156</v>
      </c>
      <c r="N3326" s="16" t="s">
        <v>4950</v>
      </c>
      <c r="O3326" s="17" t="s">
        <v>304</v>
      </c>
      <c r="P3326" s="17" t="s">
        <v>305</v>
      </c>
      <c r="Q3326" s="17" t="s">
        <v>306</v>
      </c>
      <c r="R3326">
        <v>0</v>
      </c>
      <c r="S3326">
        <v>0</v>
      </c>
      <c r="T3326">
        <v>0</v>
      </c>
      <c r="U3326">
        <v>0</v>
      </c>
      <c r="V3326">
        <v>0</v>
      </c>
      <c r="W3326">
        <v>0</v>
      </c>
      <c r="X3326">
        <v>0</v>
      </c>
      <c r="Y3326">
        <v>0</v>
      </c>
      <c r="Z3326">
        <v>0</v>
      </c>
      <c r="AA3326">
        <v>0</v>
      </c>
      <c r="AB3326">
        <v>0</v>
      </c>
      <c r="AC3326">
        <v>0</v>
      </c>
      <c r="AD3326">
        <v>0</v>
      </c>
      <c r="AE3326">
        <v>0</v>
      </c>
      <c r="AF3326">
        <v>0</v>
      </c>
      <c r="AG3326" s="19">
        <v>0</v>
      </c>
      <c r="AH3326">
        <v>0</v>
      </c>
      <c r="AI3326">
        <v>0</v>
      </c>
      <c r="AJ3326">
        <v>0</v>
      </c>
      <c r="AK3326">
        <v>0</v>
      </c>
      <c r="AL3326">
        <v>0</v>
      </c>
      <c r="AM3326">
        <v>0</v>
      </c>
      <c r="AN3326">
        <v>0</v>
      </c>
      <c r="AO3326">
        <v>0</v>
      </c>
      <c r="AP3326">
        <v>0</v>
      </c>
      <c r="AQ3326">
        <v>0</v>
      </c>
      <c r="AR3326">
        <v>0</v>
      </c>
      <c r="AS3326">
        <v>0</v>
      </c>
      <c r="AT3326">
        <v>0</v>
      </c>
      <c r="AU3326">
        <v>0</v>
      </c>
      <c r="AV3326">
        <v>0</v>
      </c>
      <c r="AW3326">
        <v>0</v>
      </c>
      <c r="AX3326">
        <v>0</v>
      </c>
      <c r="AY3326">
        <v>0</v>
      </c>
      <c r="AZ3326">
        <v>0</v>
      </c>
      <c r="BA3326">
        <v>0</v>
      </c>
      <c r="BB3326">
        <v>0</v>
      </c>
      <c r="BC3326">
        <v>0</v>
      </c>
      <c r="BD3326">
        <v>0</v>
      </c>
      <c r="BE3326">
        <v>0</v>
      </c>
      <c r="BF3326">
        <v>0</v>
      </c>
      <c r="BG3326">
        <v>0</v>
      </c>
      <c r="BH3326">
        <v>0</v>
      </c>
      <c r="BI3326">
        <v>0</v>
      </c>
      <c r="BJ3326">
        <v>0</v>
      </c>
      <c r="BK3326">
        <v>0</v>
      </c>
      <c r="BL3326">
        <v>0</v>
      </c>
      <c r="BM3326">
        <v>0</v>
      </c>
      <c r="BN3326">
        <v>0</v>
      </c>
      <c r="BO3326">
        <v>0</v>
      </c>
      <c r="BP3326">
        <v>0</v>
      </c>
      <c r="BQ3326">
        <v>3000</v>
      </c>
      <c r="BR3326">
        <v>4000</v>
      </c>
      <c r="BS3326">
        <v>2000</v>
      </c>
      <c r="BT3326">
        <v>2000</v>
      </c>
      <c r="BU3326">
        <v>3000</v>
      </c>
      <c r="BV3326">
        <v>3000</v>
      </c>
      <c r="BW3326">
        <v>3000</v>
      </c>
      <c r="BX3326" s="10">
        <v>2000</v>
      </c>
      <c r="BY3326">
        <v>3000</v>
      </c>
      <c r="BZ3326">
        <v>0</v>
      </c>
      <c r="CA3326">
        <v>0</v>
      </c>
      <c r="CB3326">
        <v>0</v>
      </c>
      <c r="CC3326">
        <v>0</v>
      </c>
      <c r="CD3326">
        <v>0</v>
      </c>
      <c r="CE3326">
        <v>0</v>
      </c>
    </row>
    <row r="3327" spans="1:83" x14ac:dyDescent="0.35">
      <c r="A3327" s="9" t="str">
        <f t="shared" si="51"/>
        <v>0945.551.75</v>
      </c>
      <c r="B3327" s="52" t="e">
        <f>+IF(MATCH(A3327,List!H$10:H$145,0),"Targeted")</f>
        <v>#N/A</v>
      </c>
      <c r="C3327" s="66" t="s">
        <v>8367</v>
      </c>
      <c r="D3327" s="151" t="s">
        <v>7700</v>
      </c>
      <c r="E3327" s="16" t="s">
        <v>863</v>
      </c>
      <c r="F3327" s="16" t="s">
        <v>864</v>
      </c>
      <c r="G3327" s="16" t="s">
        <v>63</v>
      </c>
      <c r="H3327" s="16" t="s">
        <v>865</v>
      </c>
      <c r="I3327" s="16" t="s">
        <v>4557</v>
      </c>
      <c r="J3327" s="16" t="s">
        <v>4995</v>
      </c>
      <c r="K3327" s="17" t="s">
        <v>40</v>
      </c>
      <c r="L3327" s="18" t="s">
        <v>4949</v>
      </c>
      <c r="M3327" s="195" t="s">
        <v>156</v>
      </c>
      <c r="N3327" s="16" t="s">
        <v>4950</v>
      </c>
      <c r="O3327" s="17" t="s">
        <v>346</v>
      </c>
      <c r="P3327" s="17" t="s">
        <v>305</v>
      </c>
      <c r="Q3327" s="17" t="s">
        <v>306</v>
      </c>
      <c r="R3327">
        <v>0</v>
      </c>
      <c r="S3327">
        <v>0</v>
      </c>
      <c r="T3327">
        <v>0</v>
      </c>
      <c r="U3327">
        <v>0</v>
      </c>
      <c r="V3327">
        <v>0</v>
      </c>
      <c r="W3327">
        <v>0</v>
      </c>
      <c r="X3327">
        <v>0</v>
      </c>
      <c r="Y3327">
        <v>0</v>
      </c>
      <c r="Z3327">
        <v>0</v>
      </c>
      <c r="AA3327">
        <v>0</v>
      </c>
      <c r="AB3327">
        <v>0</v>
      </c>
      <c r="AC3327">
        <v>0</v>
      </c>
      <c r="AD3327">
        <v>0</v>
      </c>
      <c r="AE3327">
        <v>0</v>
      </c>
      <c r="AF3327">
        <v>0</v>
      </c>
      <c r="AG3327" s="19">
        <v>0</v>
      </c>
      <c r="AH3327">
        <v>0</v>
      </c>
      <c r="AI3327">
        <v>0</v>
      </c>
      <c r="AJ3327">
        <v>0</v>
      </c>
      <c r="AK3327">
        <v>0</v>
      </c>
      <c r="AL3327">
        <v>0</v>
      </c>
      <c r="AM3327">
        <v>0</v>
      </c>
      <c r="AN3327">
        <v>0</v>
      </c>
      <c r="AO3327">
        <v>0</v>
      </c>
      <c r="AP3327">
        <v>0</v>
      </c>
      <c r="AQ3327">
        <v>0</v>
      </c>
      <c r="AR3327">
        <v>0</v>
      </c>
      <c r="AS3327">
        <v>0</v>
      </c>
      <c r="AT3327">
        <v>0</v>
      </c>
      <c r="AU3327">
        <v>0</v>
      </c>
      <c r="AV3327">
        <v>0</v>
      </c>
      <c r="AW3327">
        <v>0</v>
      </c>
      <c r="AX3327">
        <v>0</v>
      </c>
      <c r="AY3327">
        <v>0</v>
      </c>
      <c r="AZ3327">
        <v>0</v>
      </c>
      <c r="BA3327">
        <v>0</v>
      </c>
      <c r="BB3327">
        <v>0</v>
      </c>
      <c r="BC3327">
        <v>0</v>
      </c>
      <c r="BD3327">
        <v>0</v>
      </c>
      <c r="BE3327">
        <v>0</v>
      </c>
      <c r="BF3327">
        <v>0</v>
      </c>
      <c r="BG3327">
        <v>0</v>
      </c>
      <c r="BH3327">
        <v>0</v>
      </c>
      <c r="BI3327">
        <v>0</v>
      </c>
      <c r="BJ3327">
        <v>0</v>
      </c>
      <c r="BK3327">
        <v>0</v>
      </c>
      <c r="BL3327">
        <v>0</v>
      </c>
      <c r="BM3327">
        <v>0</v>
      </c>
      <c r="BN3327">
        <v>0</v>
      </c>
      <c r="BO3327">
        <v>0</v>
      </c>
      <c r="BP3327">
        <v>0</v>
      </c>
      <c r="BQ3327">
        <v>0</v>
      </c>
      <c r="BR3327">
        <v>0</v>
      </c>
      <c r="BS3327">
        <v>0</v>
      </c>
      <c r="BT3327">
        <v>0</v>
      </c>
      <c r="BU3327">
        <v>0</v>
      </c>
      <c r="BV3327">
        <v>0</v>
      </c>
      <c r="BW3327">
        <v>0</v>
      </c>
      <c r="BX3327">
        <v>0</v>
      </c>
      <c r="BY3327">
        <v>67000</v>
      </c>
      <c r="BZ3327">
        <v>41000</v>
      </c>
      <c r="CA3327">
        <v>26000</v>
      </c>
      <c r="CB3327">
        <v>36000</v>
      </c>
      <c r="CC3327">
        <v>37000</v>
      </c>
      <c r="CD3327">
        <v>37000</v>
      </c>
      <c r="CE3327">
        <v>37000</v>
      </c>
    </row>
    <row r="3328" spans="1:83" x14ac:dyDescent="0.35">
      <c r="A3328" s="9" t="str">
        <f t="shared" si="51"/>
        <v>0946.551.75</v>
      </c>
      <c r="B3328" s="52" t="e">
        <f>+IF(MATCH(A3328,List!H$10:H$145,0),"Targeted")</f>
        <v>#N/A</v>
      </c>
      <c r="C3328" s="66" t="s">
        <v>8367</v>
      </c>
      <c r="D3328" s="151"/>
      <c r="E3328" s="16" t="s">
        <v>863</v>
      </c>
      <c r="F3328" s="16" t="s">
        <v>864</v>
      </c>
      <c r="G3328" s="16" t="s">
        <v>63</v>
      </c>
      <c r="H3328" s="16" t="s">
        <v>865</v>
      </c>
      <c r="I3328" s="16" t="s">
        <v>4559</v>
      </c>
      <c r="J3328" s="16" t="s">
        <v>4996</v>
      </c>
      <c r="K3328" s="17" t="s">
        <v>40</v>
      </c>
      <c r="L3328" s="18" t="s">
        <v>4949</v>
      </c>
      <c r="M3328" s="195" t="s">
        <v>156</v>
      </c>
      <c r="N3328" s="16" t="s">
        <v>4950</v>
      </c>
      <c r="O3328" s="17" t="s">
        <v>304</v>
      </c>
      <c r="P3328" s="17" t="s">
        <v>305</v>
      </c>
      <c r="Q3328" s="17" t="s">
        <v>306</v>
      </c>
      <c r="R3328">
        <v>0</v>
      </c>
      <c r="S3328">
        <v>0</v>
      </c>
      <c r="T3328">
        <v>0</v>
      </c>
      <c r="U3328">
        <v>0</v>
      </c>
      <c r="V3328">
        <v>0</v>
      </c>
      <c r="W3328">
        <v>0</v>
      </c>
      <c r="X3328">
        <v>0</v>
      </c>
      <c r="Y3328">
        <v>0</v>
      </c>
      <c r="Z3328">
        <v>0</v>
      </c>
      <c r="AA3328">
        <v>0</v>
      </c>
      <c r="AB3328">
        <v>0</v>
      </c>
      <c r="AC3328">
        <v>0</v>
      </c>
      <c r="AD3328">
        <v>0</v>
      </c>
      <c r="AE3328">
        <v>0</v>
      </c>
      <c r="AF3328">
        <v>0</v>
      </c>
      <c r="AG3328" s="19">
        <v>0</v>
      </c>
      <c r="AH3328">
        <v>0</v>
      </c>
      <c r="AI3328">
        <v>0</v>
      </c>
      <c r="AJ3328">
        <v>0</v>
      </c>
      <c r="AK3328">
        <v>0</v>
      </c>
      <c r="AL3328">
        <v>0</v>
      </c>
      <c r="AM3328">
        <v>0</v>
      </c>
      <c r="AN3328">
        <v>0</v>
      </c>
      <c r="AO3328">
        <v>0</v>
      </c>
      <c r="AP3328">
        <v>0</v>
      </c>
      <c r="AQ3328">
        <v>0</v>
      </c>
      <c r="AR3328">
        <v>0</v>
      </c>
      <c r="AS3328">
        <v>0</v>
      </c>
      <c r="AT3328">
        <v>0</v>
      </c>
      <c r="AU3328">
        <v>0</v>
      </c>
      <c r="AV3328">
        <v>0</v>
      </c>
      <c r="AW3328">
        <v>0</v>
      </c>
      <c r="AX3328">
        <v>0</v>
      </c>
      <c r="AY3328">
        <v>0</v>
      </c>
      <c r="AZ3328">
        <v>0</v>
      </c>
      <c r="BA3328">
        <v>0</v>
      </c>
      <c r="BB3328">
        <v>0</v>
      </c>
      <c r="BC3328">
        <v>0</v>
      </c>
      <c r="BD3328">
        <v>0</v>
      </c>
      <c r="BE3328">
        <v>0</v>
      </c>
      <c r="BF3328">
        <v>0</v>
      </c>
      <c r="BG3328">
        <v>0</v>
      </c>
      <c r="BH3328">
        <v>0</v>
      </c>
      <c r="BI3328">
        <v>0</v>
      </c>
      <c r="BJ3328">
        <v>0</v>
      </c>
      <c r="BK3328">
        <v>0</v>
      </c>
      <c r="BL3328">
        <v>0</v>
      </c>
      <c r="BM3328">
        <v>0</v>
      </c>
      <c r="BN3328">
        <v>0</v>
      </c>
      <c r="BO3328">
        <v>0</v>
      </c>
      <c r="BP3328">
        <v>11000</v>
      </c>
      <c r="BQ3328">
        <v>140000</v>
      </c>
      <c r="BR3328">
        <v>170000</v>
      </c>
      <c r="BS3328">
        <v>177000</v>
      </c>
      <c r="BT3328">
        <v>238000</v>
      </c>
      <c r="BU3328">
        <v>245000</v>
      </c>
      <c r="BV3328">
        <v>308000</v>
      </c>
      <c r="BW3328">
        <v>343000</v>
      </c>
      <c r="BX3328" s="10">
        <v>420000</v>
      </c>
      <c r="BY3328">
        <v>430000</v>
      </c>
      <c r="BZ3328">
        <v>517000</v>
      </c>
      <c r="CA3328">
        <v>441000</v>
      </c>
      <c r="CB3328">
        <v>520000</v>
      </c>
      <c r="CC3328">
        <v>588000</v>
      </c>
      <c r="CD3328">
        <v>631000</v>
      </c>
      <c r="CE3328">
        <v>628000</v>
      </c>
    </row>
    <row r="3329" spans="1:83" x14ac:dyDescent="0.35">
      <c r="A3329" s="9" t="str">
        <f t="shared" si="51"/>
        <v>0960.551.75</v>
      </c>
      <c r="B3329" s="52" t="e">
        <f>+IF(MATCH(A3329,List!H$10:H$145,0),"Targeted")</f>
        <v>#N/A</v>
      </c>
      <c r="C3329" s="66" t="s">
        <v>8367</v>
      </c>
      <c r="D3329" s="151" t="s">
        <v>7700</v>
      </c>
      <c r="E3329" s="16" t="s">
        <v>863</v>
      </c>
      <c r="F3329" s="16" t="s">
        <v>864</v>
      </c>
      <c r="G3329" s="16" t="s">
        <v>63</v>
      </c>
      <c r="H3329" s="16" t="s">
        <v>865</v>
      </c>
      <c r="I3329" s="16" t="s">
        <v>3273</v>
      </c>
      <c r="J3329" s="16" t="s">
        <v>2694</v>
      </c>
      <c r="K3329" s="17" t="s">
        <v>40</v>
      </c>
      <c r="L3329" s="18" t="s">
        <v>4949</v>
      </c>
      <c r="M3329" s="195" t="s">
        <v>156</v>
      </c>
      <c r="N3329" s="16" t="s">
        <v>4950</v>
      </c>
      <c r="O3329" s="17" t="s">
        <v>346</v>
      </c>
      <c r="P3329" s="17" t="s">
        <v>305</v>
      </c>
      <c r="Q3329" s="17" t="s">
        <v>306</v>
      </c>
      <c r="R3329">
        <v>0</v>
      </c>
      <c r="S3329">
        <v>0</v>
      </c>
      <c r="T3329">
        <v>0</v>
      </c>
      <c r="U3329">
        <v>0</v>
      </c>
      <c r="V3329">
        <v>0</v>
      </c>
      <c r="W3329">
        <v>0</v>
      </c>
      <c r="X3329">
        <v>0</v>
      </c>
      <c r="Y3329">
        <v>0</v>
      </c>
      <c r="Z3329">
        <v>0</v>
      </c>
      <c r="AA3329">
        <v>0</v>
      </c>
      <c r="AB3329">
        <v>0</v>
      </c>
      <c r="AC3329">
        <v>0</v>
      </c>
      <c r="AD3329">
        <v>0</v>
      </c>
      <c r="AE3329">
        <v>0</v>
      </c>
      <c r="AF3329">
        <v>0</v>
      </c>
      <c r="AG3329" s="19">
        <v>0</v>
      </c>
      <c r="AH3329">
        <v>0</v>
      </c>
      <c r="AI3329">
        <v>0</v>
      </c>
      <c r="AJ3329">
        <v>0</v>
      </c>
      <c r="AK3329">
        <v>0</v>
      </c>
      <c r="AL3329">
        <v>0</v>
      </c>
      <c r="AM3329">
        <v>0</v>
      </c>
      <c r="AN3329">
        <v>0</v>
      </c>
      <c r="AO3329">
        <v>0</v>
      </c>
      <c r="AP3329">
        <v>0</v>
      </c>
      <c r="AQ3329">
        <v>0</v>
      </c>
      <c r="AR3329">
        <v>0</v>
      </c>
      <c r="AS3329">
        <v>0</v>
      </c>
      <c r="AT3329">
        <v>0</v>
      </c>
      <c r="AU3329">
        <v>0</v>
      </c>
      <c r="AV3329">
        <v>0</v>
      </c>
      <c r="AW3329">
        <v>0</v>
      </c>
      <c r="AX3329">
        <v>0</v>
      </c>
      <c r="AY3329">
        <v>0</v>
      </c>
      <c r="AZ3329">
        <v>0</v>
      </c>
      <c r="BA3329">
        <v>0</v>
      </c>
      <c r="BB3329">
        <v>0</v>
      </c>
      <c r="BC3329">
        <v>0</v>
      </c>
      <c r="BD3329">
        <v>0</v>
      </c>
      <c r="BE3329">
        <v>0</v>
      </c>
      <c r="BF3329">
        <v>0</v>
      </c>
      <c r="BG3329">
        <v>0</v>
      </c>
      <c r="BH3329">
        <v>0</v>
      </c>
      <c r="BI3329">
        <v>0</v>
      </c>
      <c r="BJ3329">
        <v>0</v>
      </c>
      <c r="BK3329">
        <v>0</v>
      </c>
      <c r="BL3329">
        <v>0</v>
      </c>
      <c r="BM3329">
        <v>0</v>
      </c>
      <c r="BN3329">
        <v>0</v>
      </c>
      <c r="BO3329">
        <v>0</v>
      </c>
      <c r="BP3329">
        <v>0</v>
      </c>
      <c r="BQ3329">
        <v>0</v>
      </c>
      <c r="BR3329">
        <v>0</v>
      </c>
      <c r="BS3329">
        <v>0</v>
      </c>
      <c r="BT3329">
        <v>2000</v>
      </c>
      <c r="BU3329">
        <v>9000</v>
      </c>
      <c r="BV3329">
        <v>7000</v>
      </c>
      <c r="BW3329">
        <v>8000</v>
      </c>
      <c r="BX3329">
        <v>35000</v>
      </c>
      <c r="BY3329">
        <v>119000</v>
      </c>
      <c r="BZ3329">
        <v>89000</v>
      </c>
      <c r="CA3329">
        <v>39000</v>
      </c>
      <c r="CB3329">
        <v>63000</v>
      </c>
      <c r="CC3329">
        <v>57000</v>
      </c>
      <c r="CD3329">
        <v>58000</v>
      </c>
      <c r="CE3329">
        <v>59000</v>
      </c>
    </row>
    <row r="3330" spans="1:83" x14ac:dyDescent="0.35">
      <c r="A3330" s="9" t="str">
        <f t="shared" si="51"/>
        <v>4553.551.75</v>
      </c>
      <c r="B3330" s="52" t="e">
        <f>+IF(MATCH(A3330,List!H$10:H$145,0),"Targeted")</f>
        <v>#N/A</v>
      </c>
      <c r="C3330" s="66" t="s">
        <v>8367</v>
      </c>
      <c r="D3330" s="151" t="s">
        <v>7700</v>
      </c>
      <c r="E3330" s="16" t="s">
        <v>863</v>
      </c>
      <c r="F3330" s="16" t="s">
        <v>864</v>
      </c>
      <c r="G3330" s="16" t="s">
        <v>63</v>
      </c>
      <c r="H3330" s="16" t="s">
        <v>865</v>
      </c>
      <c r="I3330" s="16" t="s">
        <v>4997</v>
      </c>
      <c r="J3330" s="16" t="s">
        <v>4998</v>
      </c>
      <c r="K3330" s="17" t="s">
        <v>40</v>
      </c>
      <c r="L3330" s="18" t="s">
        <v>4949</v>
      </c>
      <c r="M3330" s="195" t="s">
        <v>156</v>
      </c>
      <c r="N3330" s="16" t="s">
        <v>4950</v>
      </c>
      <c r="O3330" s="17" t="s">
        <v>346</v>
      </c>
      <c r="P3330" s="17" t="s">
        <v>305</v>
      </c>
      <c r="Q3330" s="17" t="s">
        <v>306</v>
      </c>
      <c r="R3330">
        <v>0</v>
      </c>
      <c r="S3330">
        <v>0</v>
      </c>
      <c r="T3330">
        <v>0</v>
      </c>
      <c r="U3330">
        <v>0</v>
      </c>
      <c r="V3330">
        <v>0</v>
      </c>
      <c r="W3330">
        <v>0</v>
      </c>
      <c r="X3330">
        <v>0</v>
      </c>
      <c r="Y3330">
        <v>0</v>
      </c>
      <c r="Z3330">
        <v>0</v>
      </c>
      <c r="AA3330">
        <v>0</v>
      </c>
      <c r="AB3330">
        <v>0</v>
      </c>
      <c r="AC3330">
        <v>0</v>
      </c>
      <c r="AD3330">
        <v>0</v>
      </c>
      <c r="AE3330">
        <v>0</v>
      </c>
      <c r="AF3330">
        <v>0</v>
      </c>
      <c r="AG3330" s="19">
        <v>0</v>
      </c>
      <c r="AH3330">
        <v>0</v>
      </c>
      <c r="AI3330">
        <v>0</v>
      </c>
      <c r="AJ3330">
        <v>0</v>
      </c>
      <c r="AK3330">
        <v>0</v>
      </c>
      <c r="AL3330">
        <v>0</v>
      </c>
      <c r="AM3330">
        <v>0</v>
      </c>
      <c r="AN3330">
        <v>0</v>
      </c>
      <c r="AO3330">
        <v>0</v>
      </c>
      <c r="AP3330">
        <v>0</v>
      </c>
      <c r="AQ3330">
        <v>0</v>
      </c>
      <c r="AR3330">
        <v>0</v>
      </c>
      <c r="AS3330">
        <v>0</v>
      </c>
      <c r="AT3330">
        <v>0</v>
      </c>
      <c r="AU3330">
        <v>0</v>
      </c>
      <c r="AV3330">
        <v>0</v>
      </c>
      <c r="AW3330">
        <v>0</v>
      </c>
      <c r="AX3330">
        <v>0</v>
      </c>
      <c r="AY3330">
        <v>0</v>
      </c>
      <c r="AZ3330">
        <v>0</v>
      </c>
      <c r="BA3330">
        <v>0</v>
      </c>
      <c r="BB3330">
        <v>0</v>
      </c>
      <c r="BC3330">
        <v>0</v>
      </c>
      <c r="BD3330">
        <v>0</v>
      </c>
      <c r="BE3330">
        <v>0</v>
      </c>
      <c r="BF3330">
        <v>0</v>
      </c>
      <c r="BG3330">
        <v>0</v>
      </c>
      <c r="BH3330">
        <v>0</v>
      </c>
      <c r="BI3330">
        <v>0</v>
      </c>
      <c r="BJ3330">
        <v>0</v>
      </c>
      <c r="BK3330">
        <v>0</v>
      </c>
      <c r="BL3330">
        <v>0</v>
      </c>
      <c r="BM3330">
        <v>0</v>
      </c>
      <c r="BN3330">
        <v>0</v>
      </c>
      <c r="BO3330">
        <v>0</v>
      </c>
      <c r="BP3330">
        <v>0</v>
      </c>
      <c r="BQ3330">
        <v>0</v>
      </c>
      <c r="BR3330">
        <v>0</v>
      </c>
      <c r="BS3330">
        <v>-154000</v>
      </c>
      <c r="BT3330">
        <v>-48000</v>
      </c>
      <c r="BU3330">
        <v>-40000</v>
      </c>
      <c r="BV3330">
        <v>19000</v>
      </c>
      <c r="BW3330">
        <v>2000</v>
      </c>
      <c r="BX3330">
        <v>-6000</v>
      </c>
      <c r="BY3330">
        <v>-98000</v>
      </c>
      <c r="BZ3330">
        <v>-23000</v>
      </c>
      <c r="CA3330">
        <v>43000</v>
      </c>
      <c r="CB3330">
        <v>1000</v>
      </c>
      <c r="CC3330">
        <v>-5000</v>
      </c>
      <c r="CD3330">
        <v>-5000</v>
      </c>
      <c r="CE3330">
        <v>-5000</v>
      </c>
    </row>
    <row r="3331" spans="1:83" x14ac:dyDescent="0.35">
      <c r="A3331" s="9" t="str">
        <f t="shared" si="51"/>
        <v>8252.551.75</v>
      </c>
      <c r="B3331" s="52" t="e">
        <f>+IF(MATCH(A3331,List!H$10:H$145,0),"Targeted")</f>
        <v>#N/A</v>
      </c>
      <c r="C3331" s="66" t="s">
        <v>8367</v>
      </c>
      <c r="D3331" s="151" t="s">
        <v>7700</v>
      </c>
      <c r="E3331" s="16" t="s">
        <v>863</v>
      </c>
      <c r="F3331" s="16" t="s">
        <v>864</v>
      </c>
      <c r="G3331" s="16" t="s">
        <v>63</v>
      </c>
      <c r="H3331" s="16" t="s">
        <v>865</v>
      </c>
      <c r="I3331" s="16" t="s">
        <v>4999</v>
      </c>
      <c r="J3331" s="16" t="s">
        <v>5000</v>
      </c>
      <c r="K3331" s="17" t="s">
        <v>40</v>
      </c>
      <c r="L3331" s="18" t="s">
        <v>4949</v>
      </c>
      <c r="M3331" s="195" t="s">
        <v>156</v>
      </c>
      <c r="N3331" s="16" t="s">
        <v>4950</v>
      </c>
      <c r="O3331" s="17" t="s">
        <v>346</v>
      </c>
      <c r="P3331" s="17" t="s">
        <v>305</v>
      </c>
      <c r="Q3331" s="17" t="s">
        <v>306</v>
      </c>
      <c r="R3331">
        <v>0</v>
      </c>
      <c r="S3331">
        <v>0</v>
      </c>
      <c r="T3331">
        <v>0</v>
      </c>
      <c r="U3331">
        <v>0</v>
      </c>
      <c r="V3331">
        <v>0</v>
      </c>
      <c r="W3331">
        <v>0</v>
      </c>
      <c r="X3331">
        <v>0</v>
      </c>
      <c r="Y3331">
        <v>0</v>
      </c>
      <c r="Z3331">
        <v>0</v>
      </c>
      <c r="AA3331">
        <v>0</v>
      </c>
      <c r="AB3331">
        <v>0</v>
      </c>
      <c r="AC3331">
        <v>0</v>
      </c>
      <c r="AD3331">
        <v>0</v>
      </c>
      <c r="AE3331">
        <v>0</v>
      </c>
      <c r="AF3331">
        <v>0</v>
      </c>
      <c r="AG3331" s="19">
        <v>0</v>
      </c>
      <c r="AH3331">
        <v>0</v>
      </c>
      <c r="AI3331">
        <v>0</v>
      </c>
      <c r="AJ3331">
        <v>0</v>
      </c>
      <c r="AK3331">
        <v>0</v>
      </c>
      <c r="AL3331">
        <v>0</v>
      </c>
      <c r="AM3331">
        <v>0</v>
      </c>
      <c r="AN3331">
        <v>0</v>
      </c>
      <c r="AO3331">
        <v>0</v>
      </c>
      <c r="AP3331">
        <v>0</v>
      </c>
      <c r="AQ3331">
        <v>0</v>
      </c>
      <c r="AR3331">
        <v>0</v>
      </c>
      <c r="AS3331">
        <v>0</v>
      </c>
      <c r="AT3331">
        <v>0</v>
      </c>
      <c r="AU3331">
        <v>0</v>
      </c>
      <c r="AV3331">
        <v>0</v>
      </c>
      <c r="AW3331">
        <v>0</v>
      </c>
      <c r="AX3331">
        <v>0</v>
      </c>
      <c r="AY3331">
        <v>0</v>
      </c>
      <c r="AZ3331">
        <v>0</v>
      </c>
      <c r="BA3331">
        <v>0</v>
      </c>
      <c r="BB3331">
        <v>0</v>
      </c>
      <c r="BC3331">
        <v>0</v>
      </c>
      <c r="BD3331">
        <v>0</v>
      </c>
      <c r="BE3331">
        <v>0</v>
      </c>
      <c r="BF3331">
        <v>44000</v>
      </c>
      <c r="BG3331">
        <v>64000</v>
      </c>
      <c r="BH3331">
        <v>71000</v>
      </c>
      <c r="BI3331">
        <v>35000</v>
      </c>
      <c r="BJ3331">
        <v>8000</v>
      </c>
      <c r="BK3331">
        <v>7000</v>
      </c>
      <c r="BL3331">
        <v>0</v>
      </c>
      <c r="BM3331">
        <v>0</v>
      </c>
      <c r="BN3331">
        <v>0</v>
      </c>
      <c r="BO3331">
        <v>0</v>
      </c>
      <c r="BP3331">
        <v>0</v>
      </c>
      <c r="BQ3331">
        <v>0</v>
      </c>
      <c r="BR3331">
        <v>0</v>
      </c>
      <c r="BS3331">
        <v>0</v>
      </c>
      <c r="BT3331">
        <v>0</v>
      </c>
      <c r="BU3331">
        <v>0</v>
      </c>
      <c r="BV3331">
        <v>0</v>
      </c>
      <c r="BW3331">
        <v>0</v>
      </c>
      <c r="BX3331">
        <v>0</v>
      </c>
      <c r="BY3331">
        <v>0</v>
      </c>
      <c r="BZ3331">
        <v>0</v>
      </c>
      <c r="CA3331">
        <v>0</v>
      </c>
      <c r="CB3331">
        <v>0</v>
      </c>
      <c r="CC3331">
        <v>0</v>
      </c>
      <c r="CD3331">
        <v>0</v>
      </c>
      <c r="CE3331">
        <v>0</v>
      </c>
    </row>
    <row r="3332" spans="1:83" x14ac:dyDescent="0.35">
      <c r="A3332" s="9" t="str">
        <f t="shared" ref="A3332:A3395" si="52">I3332&amp;"."&amp;M3332&amp;"."&amp;K3332</f>
        <v>0000.551.75</v>
      </c>
      <c r="B3332" s="52" t="e">
        <f>+IF(MATCH(A3332,List!H$10:H$145,0),"Targeted")</f>
        <v>#N/A</v>
      </c>
      <c r="C3332" s="66" t="s">
        <v>8367</v>
      </c>
      <c r="D3332" s="151" t="s">
        <v>7700</v>
      </c>
      <c r="E3332" s="16" t="s">
        <v>863</v>
      </c>
      <c r="F3332" s="16" t="s">
        <v>864</v>
      </c>
      <c r="G3332" s="16" t="s">
        <v>730</v>
      </c>
      <c r="H3332" s="16" t="s">
        <v>5001</v>
      </c>
      <c r="I3332" s="16" t="s">
        <v>471</v>
      </c>
      <c r="J3332" s="16" t="s">
        <v>5002</v>
      </c>
      <c r="K3332" s="17" t="s">
        <v>40</v>
      </c>
      <c r="L3332" s="18" t="s">
        <v>4949</v>
      </c>
      <c r="M3332" s="195" t="s">
        <v>156</v>
      </c>
      <c r="N3332" s="16" t="s">
        <v>4950</v>
      </c>
      <c r="O3332" s="17" t="s">
        <v>346</v>
      </c>
      <c r="P3332" s="17" t="s">
        <v>305</v>
      </c>
      <c r="Q3332" s="17" t="s">
        <v>306</v>
      </c>
      <c r="R3332">
        <v>-104</v>
      </c>
      <c r="S3332">
        <v>61</v>
      </c>
      <c r="T3332">
        <v>-22</v>
      </c>
      <c r="U3332">
        <v>17</v>
      </c>
      <c r="V3332">
        <v>28</v>
      </c>
      <c r="W3332">
        <v>2</v>
      </c>
      <c r="X3332">
        <v>-60</v>
      </c>
      <c r="Y3332">
        <v>-44</v>
      </c>
      <c r="Z3332">
        <v>-7</v>
      </c>
      <c r="AA3332">
        <v>28</v>
      </c>
      <c r="AB3332">
        <v>91</v>
      </c>
      <c r="AC3332">
        <v>-16</v>
      </c>
      <c r="AD3332">
        <v>-28</v>
      </c>
      <c r="AE3332">
        <v>10</v>
      </c>
      <c r="AF3332">
        <v>86</v>
      </c>
      <c r="AG3332" s="19">
        <v>-9</v>
      </c>
      <c r="AH3332">
        <v>10</v>
      </c>
      <c r="AI3332">
        <v>5</v>
      </c>
      <c r="AJ3332">
        <v>0</v>
      </c>
      <c r="AK3332">
        <v>0</v>
      </c>
      <c r="AL3332">
        <v>0</v>
      </c>
      <c r="AM3332">
        <v>0</v>
      </c>
      <c r="AN3332">
        <v>0</v>
      </c>
      <c r="AO3332">
        <v>0</v>
      </c>
      <c r="AP3332">
        <v>0</v>
      </c>
      <c r="AQ3332">
        <v>0</v>
      </c>
      <c r="AR3332">
        <v>0</v>
      </c>
      <c r="AS3332">
        <v>0</v>
      </c>
      <c r="AT3332">
        <v>0</v>
      </c>
      <c r="AU3332">
        <v>0</v>
      </c>
      <c r="AV3332">
        <v>0</v>
      </c>
      <c r="AW3332">
        <v>0</v>
      </c>
      <c r="AX3332">
        <v>0</v>
      </c>
      <c r="AY3332">
        <v>0</v>
      </c>
      <c r="AZ3332">
        <v>0</v>
      </c>
      <c r="BA3332">
        <v>0</v>
      </c>
      <c r="BB3332">
        <v>0</v>
      </c>
      <c r="BC3332">
        <v>0</v>
      </c>
      <c r="BD3332">
        <v>0</v>
      </c>
      <c r="BE3332">
        <v>0</v>
      </c>
      <c r="BF3332">
        <v>0</v>
      </c>
      <c r="BG3332">
        <v>0</v>
      </c>
      <c r="BH3332">
        <v>0</v>
      </c>
      <c r="BI3332">
        <v>0</v>
      </c>
      <c r="BJ3332">
        <v>0</v>
      </c>
      <c r="BK3332">
        <v>0</v>
      </c>
      <c r="BL3332">
        <v>0</v>
      </c>
      <c r="BM3332">
        <v>0</v>
      </c>
      <c r="BN3332">
        <v>0</v>
      </c>
      <c r="BO3332">
        <v>0</v>
      </c>
      <c r="BP3332">
        <v>0</v>
      </c>
      <c r="BQ3332">
        <v>0</v>
      </c>
      <c r="BR3332">
        <v>0</v>
      </c>
      <c r="BS3332">
        <v>0</v>
      </c>
      <c r="BT3332">
        <v>0</v>
      </c>
      <c r="BU3332">
        <v>0</v>
      </c>
      <c r="BV3332">
        <v>0</v>
      </c>
      <c r="BW3332">
        <v>0</v>
      </c>
      <c r="BX3332">
        <v>0</v>
      </c>
      <c r="BY3332">
        <v>0</v>
      </c>
      <c r="BZ3332">
        <v>0</v>
      </c>
      <c r="CA3332">
        <v>0</v>
      </c>
      <c r="CB3332">
        <v>0</v>
      </c>
      <c r="CC3332">
        <v>0</v>
      </c>
      <c r="CD3332">
        <v>0</v>
      </c>
      <c r="CE3332">
        <v>0</v>
      </c>
    </row>
    <row r="3333" spans="1:83" x14ac:dyDescent="0.35">
      <c r="A3333" s="9" t="str">
        <f t="shared" si="52"/>
        <v>1362.551.75</v>
      </c>
      <c r="B3333" s="52" t="e">
        <f>+IF(MATCH(A3333,List!H$10:H$145,0),"Targeted")</f>
        <v>#N/A</v>
      </c>
      <c r="C3333" s="66" t="s">
        <v>8367</v>
      </c>
      <c r="D3333" s="151" t="s">
        <v>7700</v>
      </c>
      <c r="E3333" s="16" t="s">
        <v>863</v>
      </c>
      <c r="F3333" s="16" t="s">
        <v>864</v>
      </c>
      <c r="G3333" s="16" t="s">
        <v>730</v>
      </c>
      <c r="H3333" s="16" t="s">
        <v>5001</v>
      </c>
      <c r="I3333" s="16" t="s">
        <v>5003</v>
      </c>
      <c r="J3333" s="16" t="s">
        <v>5001</v>
      </c>
      <c r="K3333" s="17" t="s">
        <v>40</v>
      </c>
      <c r="L3333" s="18" t="s">
        <v>4949</v>
      </c>
      <c r="M3333" s="195" t="s">
        <v>156</v>
      </c>
      <c r="N3333" s="16" t="s">
        <v>4950</v>
      </c>
      <c r="O3333" s="17" t="s">
        <v>346</v>
      </c>
      <c r="P3333" s="17" t="s">
        <v>305</v>
      </c>
      <c r="Q3333" s="17" t="s">
        <v>306</v>
      </c>
      <c r="R3333">
        <v>1571</v>
      </c>
      <c r="S3333">
        <v>4141</v>
      </c>
      <c r="T3333">
        <v>3122</v>
      </c>
      <c r="U3333">
        <v>-2051</v>
      </c>
      <c r="V3333">
        <v>2906</v>
      </c>
      <c r="W3333">
        <v>11644</v>
      </c>
      <c r="X3333">
        <v>17608</v>
      </c>
      <c r="Y3333">
        <v>21666</v>
      </c>
      <c r="Z3333">
        <v>30041</v>
      </c>
      <c r="AA3333">
        <v>34955</v>
      </c>
      <c r="AB3333">
        <v>44986</v>
      </c>
      <c r="AC3333">
        <v>75817</v>
      </c>
      <c r="AD3333">
        <v>56128</v>
      </c>
      <c r="AE3333">
        <v>48728</v>
      </c>
      <c r="AF3333">
        <v>69009</v>
      </c>
      <c r="AG3333" s="19">
        <v>16169</v>
      </c>
      <c r="AH3333">
        <v>45317</v>
      </c>
      <c r="AI3333">
        <v>36864</v>
      </c>
      <c r="AJ3333">
        <v>37913</v>
      </c>
      <c r="AK3333">
        <v>51128</v>
      </c>
      <c r="AL3333">
        <v>48401</v>
      </c>
      <c r="AM3333">
        <v>0</v>
      </c>
      <c r="AN3333">
        <v>0</v>
      </c>
      <c r="AO3333">
        <v>0</v>
      </c>
      <c r="AP3333">
        <v>0</v>
      </c>
      <c r="AQ3333">
        <v>0</v>
      </c>
      <c r="AR3333">
        <v>0</v>
      </c>
      <c r="AS3333">
        <v>0</v>
      </c>
      <c r="AT3333">
        <v>0</v>
      </c>
      <c r="AU3333">
        <v>0</v>
      </c>
      <c r="AV3333">
        <v>0</v>
      </c>
      <c r="AW3333">
        <v>0</v>
      </c>
      <c r="AX3333">
        <v>0</v>
      </c>
      <c r="AY3333">
        <v>0</v>
      </c>
      <c r="AZ3333">
        <v>0</v>
      </c>
      <c r="BA3333">
        <v>1000</v>
      </c>
      <c r="BB3333">
        <v>-21000</v>
      </c>
      <c r="BC3333">
        <v>-23000</v>
      </c>
      <c r="BD3333">
        <v>1000</v>
      </c>
      <c r="BE3333">
        <v>568000</v>
      </c>
      <c r="BF3333">
        <v>643000</v>
      </c>
      <c r="BG3333">
        <v>692000</v>
      </c>
      <c r="BH3333">
        <v>867000</v>
      </c>
      <c r="BI3333">
        <v>871000</v>
      </c>
      <c r="BJ3333">
        <v>0</v>
      </c>
      <c r="BK3333">
        <v>0</v>
      </c>
      <c r="BL3333">
        <v>1000</v>
      </c>
      <c r="BM3333">
        <v>282000</v>
      </c>
      <c r="BN3333">
        <v>484000</v>
      </c>
      <c r="BO3333">
        <v>479000</v>
      </c>
      <c r="BP3333">
        <v>440000</v>
      </c>
      <c r="BQ3333">
        <v>265000</v>
      </c>
      <c r="BR3333">
        <v>300000</v>
      </c>
      <c r="BS3333">
        <v>440000</v>
      </c>
      <c r="BT3333">
        <v>430000</v>
      </c>
      <c r="BU3333">
        <v>476000</v>
      </c>
      <c r="BV3333">
        <v>475000</v>
      </c>
      <c r="BW3333">
        <v>558000</v>
      </c>
      <c r="BX3333">
        <v>638000</v>
      </c>
      <c r="BY3333">
        <v>871000</v>
      </c>
      <c r="BZ3333">
        <v>923000</v>
      </c>
      <c r="CA3333">
        <v>923000</v>
      </c>
      <c r="CB3333">
        <v>1159000</v>
      </c>
      <c r="CC3333">
        <v>1155000</v>
      </c>
      <c r="CD3333">
        <v>1143000</v>
      </c>
      <c r="CE3333">
        <v>1060000</v>
      </c>
    </row>
    <row r="3334" spans="1:83" x14ac:dyDescent="0.35">
      <c r="A3334" s="9" t="str">
        <f t="shared" si="52"/>
        <v>1362.551.75</v>
      </c>
      <c r="B3334" s="52" t="e">
        <f>+IF(MATCH(A3334,List!H$10:H$145,0),"Targeted")</f>
        <v>#N/A</v>
      </c>
      <c r="C3334" s="66" t="s">
        <v>8367</v>
      </c>
      <c r="D3334" s="151" t="s">
        <v>7700</v>
      </c>
      <c r="E3334" s="16" t="s">
        <v>863</v>
      </c>
      <c r="F3334" s="16" t="s">
        <v>864</v>
      </c>
      <c r="G3334" s="16" t="s">
        <v>730</v>
      </c>
      <c r="H3334" s="16" t="s">
        <v>5001</v>
      </c>
      <c r="I3334" s="16" t="s">
        <v>5003</v>
      </c>
      <c r="J3334" s="16" t="s">
        <v>5001</v>
      </c>
      <c r="K3334" s="17" t="s">
        <v>40</v>
      </c>
      <c r="L3334" s="18" t="s">
        <v>4949</v>
      </c>
      <c r="M3334" s="195" t="s">
        <v>156</v>
      </c>
      <c r="N3334" s="16" t="s">
        <v>4950</v>
      </c>
      <c r="O3334" s="17" t="s">
        <v>346</v>
      </c>
      <c r="P3334" s="17" t="s">
        <v>524</v>
      </c>
      <c r="Q3334" s="17" t="s">
        <v>306</v>
      </c>
      <c r="R3334">
        <v>9842</v>
      </c>
      <c r="S3334">
        <v>7331</v>
      </c>
      <c r="T3334">
        <v>9761</v>
      </c>
      <c r="U3334">
        <v>11064</v>
      </c>
      <c r="V3334">
        <v>12408</v>
      </c>
      <c r="W3334">
        <v>11000</v>
      </c>
      <c r="X3334">
        <v>21000</v>
      </c>
      <c r="Y3334">
        <v>30000</v>
      </c>
      <c r="Z3334">
        <v>80300</v>
      </c>
      <c r="AA3334">
        <v>115800</v>
      </c>
      <c r="AB3334">
        <v>187400</v>
      </c>
      <c r="AC3334">
        <v>318972</v>
      </c>
      <c r="AD3334">
        <v>301918</v>
      </c>
      <c r="AE3334">
        <v>590272</v>
      </c>
      <c r="AF3334">
        <v>535234</v>
      </c>
      <c r="AG3334" s="19">
        <v>155631</v>
      </c>
      <c r="AH3334">
        <v>470960</v>
      </c>
      <c r="AI3334">
        <v>605225</v>
      </c>
      <c r="AJ3334">
        <v>593976</v>
      </c>
      <c r="AK3334">
        <v>679133</v>
      </c>
      <c r="AL3334">
        <v>663943</v>
      </c>
      <c r="AM3334">
        <v>656017</v>
      </c>
      <c r="AN3334">
        <v>506177</v>
      </c>
      <c r="AO3334">
        <v>500820</v>
      </c>
      <c r="AP3334">
        <v>501295</v>
      </c>
      <c r="AQ3334">
        <v>493823</v>
      </c>
      <c r="AR3334">
        <v>621936</v>
      </c>
      <c r="AS3334">
        <v>719887</v>
      </c>
      <c r="AT3334">
        <v>666053</v>
      </c>
      <c r="AU3334">
        <v>1241202</v>
      </c>
      <c r="AV3334">
        <v>1744303</v>
      </c>
      <c r="AW3334">
        <v>1777931</v>
      </c>
      <c r="AX3334">
        <v>1994283</v>
      </c>
      <c r="AY3334">
        <v>2131619</v>
      </c>
      <c r="AZ3334">
        <v>2444000</v>
      </c>
      <c r="BA3334">
        <v>2083000</v>
      </c>
      <c r="BB3334">
        <v>1622000</v>
      </c>
      <c r="BC3334">
        <v>2236000</v>
      </c>
      <c r="BD3334">
        <v>2214000</v>
      </c>
      <c r="BE3334">
        <v>1931000</v>
      </c>
      <c r="BF3334">
        <v>2094000</v>
      </c>
      <c r="BG3334">
        <v>2193000</v>
      </c>
      <c r="BH3334">
        <v>2171000</v>
      </c>
      <c r="BI3334">
        <v>2241000</v>
      </c>
      <c r="BJ3334">
        <v>3203000</v>
      </c>
      <c r="BK3334">
        <v>3183000</v>
      </c>
      <c r="BL3334">
        <v>3179000</v>
      </c>
      <c r="BM3334">
        <v>2847000</v>
      </c>
      <c r="BN3334">
        <v>2888000</v>
      </c>
      <c r="BO3334">
        <v>2846000</v>
      </c>
      <c r="BP3334">
        <v>2964000</v>
      </c>
      <c r="BQ3334">
        <v>2741000</v>
      </c>
      <c r="BR3334">
        <v>2891000</v>
      </c>
      <c r="BS3334">
        <v>2713000</v>
      </c>
      <c r="BT3334">
        <v>2671000</v>
      </c>
      <c r="BU3334">
        <v>2927000</v>
      </c>
      <c r="BV3334">
        <v>2903000</v>
      </c>
      <c r="BW3334">
        <v>3258000</v>
      </c>
      <c r="BX3334">
        <v>3679000</v>
      </c>
      <c r="BY3334">
        <v>4322000</v>
      </c>
      <c r="BZ3334">
        <v>5698000</v>
      </c>
      <c r="CA3334">
        <v>7998000</v>
      </c>
      <c r="CB3334">
        <v>10047000</v>
      </c>
      <c r="CC3334">
        <v>10005000</v>
      </c>
      <c r="CD3334">
        <v>9909000</v>
      </c>
      <c r="CE3334">
        <v>9187000</v>
      </c>
    </row>
    <row r="3335" spans="1:83" x14ac:dyDescent="0.35">
      <c r="A3335" s="9" t="str">
        <f t="shared" si="52"/>
        <v>1362.551.75</v>
      </c>
      <c r="B3335" s="52" t="e">
        <f>+IF(MATCH(A3335,List!H$10:H$145,0),"Targeted")</f>
        <v>#N/A</v>
      </c>
      <c r="C3335" s="66" t="s">
        <v>8367</v>
      </c>
      <c r="D3335" s="151"/>
      <c r="E3335" s="16" t="s">
        <v>863</v>
      </c>
      <c r="F3335" s="16" t="s">
        <v>864</v>
      </c>
      <c r="G3335" s="16" t="s">
        <v>730</v>
      </c>
      <c r="H3335" s="16" t="s">
        <v>5001</v>
      </c>
      <c r="I3335" s="16" t="s">
        <v>5003</v>
      </c>
      <c r="J3335" s="16" t="s">
        <v>5001</v>
      </c>
      <c r="K3335" s="17" t="s">
        <v>40</v>
      </c>
      <c r="L3335" s="18" t="s">
        <v>4949</v>
      </c>
      <c r="M3335" s="195" t="s">
        <v>156</v>
      </c>
      <c r="N3335" s="16" t="s">
        <v>4950</v>
      </c>
      <c r="O3335" s="17" t="s">
        <v>304</v>
      </c>
      <c r="P3335" s="17" t="s">
        <v>305</v>
      </c>
      <c r="Q3335" s="17" t="s">
        <v>306</v>
      </c>
      <c r="R3335">
        <v>0</v>
      </c>
      <c r="S3335">
        <v>0</v>
      </c>
      <c r="T3335">
        <v>0</v>
      </c>
      <c r="U3335">
        <v>0</v>
      </c>
      <c r="V3335">
        <v>0</v>
      </c>
      <c r="W3335">
        <v>0</v>
      </c>
      <c r="X3335">
        <v>0</v>
      </c>
      <c r="Y3335">
        <v>0</v>
      </c>
      <c r="Z3335">
        <v>0</v>
      </c>
      <c r="AA3335">
        <v>0</v>
      </c>
      <c r="AB3335">
        <v>0</v>
      </c>
      <c r="AC3335">
        <v>0</v>
      </c>
      <c r="AD3335">
        <v>0</v>
      </c>
      <c r="AE3335">
        <v>0</v>
      </c>
      <c r="AF3335">
        <v>0</v>
      </c>
      <c r="AG3335" s="19">
        <v>0</v>
      </c>
      <c r="AH3335">
        <v>0</v>
      </c>
      <c r="AI3335">
        <v>0</v>
      </c>
      <c r="AJ3335">
        <v>0</v>
      </c>
      <c r="AK3335">
        <v>0</v>
      </c>
      <c r="AL3335">
        <v>0</v>
      </c>
      <c r="AM3335">
        <v>0</v>
      </c>
      <c r="AN3335">
        <v>0</v>
      </c>
      <c r="AO3335">
        <v>0</v>
      </c>
      <c r="AP3335">
        <v>0</v>
      </c>
      <c r="AQ3335">
        <v>0</v>
      </c>
      <c r="AR3335">
        <v>0</v>
      </c>
      <c r="AS3335">
        <v>0</v>
      </c>
      <c r="AT3335">
        <v>0</v>
      </c>
      <c r="AU3335">
        <v>0</v>
      </c>
      <c r="AV3335">
        <v>0</v>
      </c>
      <c r="AW3335">
        <v>0</v>
      </c>
      <c r="AX3335">
        <v>0</v>
      </c>
      <c r="AY3335">
        <v>0</v>
      </c>
      <c r="AZ3335">
        <v>0</v>
      </c>
      <c r="BA3335">
        <v>0</v>
      </c>
      <c r="BB3335">
        <v>21000</v>
      </c>
      <c r="BC3335">
        <v>21000</v>
      </c>
      <c r="BD3335">
        <v>0</v>
      </c>
      <c r="BE3335">
        <v>0</v>
      </c>
      <c r="BF3335">
        <v>0</v>
      </c>
      <c r="BG3335">
        <v>0</v>
      </c>
      <c r="BH3335">
        <v>0</v>
      </c>
      <c r="BI3335">
        <v>0</v>
      </c>
      <c r="BJ3335">
        <v>0</v>
      </c>
      <c r="BK3335">
        <v>0</v>
      </c>
      <c r="BL3335">
        <v>0</v>
      </c>
      <c r="BM3335">
        <v>0</v>
      </c>
      <c r="BN3335">
        <v>0</v>
      </c>
      <c r="BO3335">
        <v>0</v>
      </c>
      <c r="BP3335">
        <v>9000</v>
      </c>
      <c r="BQ3335">
        <v>10000</v>
      </c>
      <c r="BR3335">
        <v>35000</v>
      </c>
      <c r="BS3335">
        <v>40000</v>
      </c>
      <c r="BT3335">
        <v>40000</v>
      </c>
      <c r="BU3335">
        <v>40000</v>
      </c>
      <c r="BV3335">
        <v>36000</v>
      </c>
      <c r="BW3335">
        <v>17000</v>
      </c>
      <c r="BX3335" s="10">
        <v>11000</v>
      </c>
      <c r="BY3335">
        <v>13000</v>
      </c>
      <c r="BZ3335">
        <v>95000</v>
      </c>
      <c r="CA3335">
        <v>730000</v>
      </c>
      <c r="CB3335">
        <v>721000</v>
      </c>
      <c r="CC3335">
        <v>714000</v>
      </c>
      <c r="CD3335">
        <v>713000</v>
      </c>
      <c r="CE3335">
        <v>641000</v>
      </c>
    </row>
    <row r="3336" spans="1:83" x14ac:dyDescent="0.35">
      <c r="A3336" s="9" t="str">
        <f t="shared" si="52"/>
        <v>0112.551.75</v>
      </c>
      <c r="B3336" s="52" t="e">
        <f>+IF(MATCH(A3336,List!H$10:H$145,0),"Targeted")</f>
        <v>#N/A</v>
      </c>
      <c r="C3336" s="66" t="s">
        <v>8367</v>
      </c>
      <c r="D3336" s="151"/>
      <c r="E3336" s="16" t="s">
        <v>863</v>
      </c>
      <c r="F3336" s="16" t="s">
        <v>864</v>
      </c>
      <c r="G3336" s="16" t="s">
        <v>934</v>
      </c>
      <c r="H3336" s="16" t="s">
        <v>935</v>
      </c>
      <c r="I3336" s="16" t="s">
        <v>857</v>
      </c>
      <c r="J3336" s="16" t="s">
        <v>5004</v>
      </c>
      <c r="K3336" s="17" t="s">
        <v>40</v>
      </c>
      <c r="L3336" s="18" t="s">
        <v>4949</v>
      </c>
      <c r="M3336" s="195" t="s">
        <v>156</v>
      </c>
      <c r="N3336" s="16" t="s">
        <v>4950</v>
      </c>
      <c r="O3336" s="17" t="s">
        <v>304</v>
      </c>
      <c r="P3336" s="17" t="s">
        <v>524</v>
      </c>
      <c r="Q3336" s="17" t="s">
        <v>306</v>
      </c>
      <c r="R3336">
        <v>0</v>
      </c>
      <c r="S3336">
        <v>0</v>
      </c>
      <c r="T3336">
        <v>0</v>
      </c>
      <c r="U3336">
        <v>0</v>
      </c>
      <c r="V3336">
        <v>0</v>
      </c>
      <c r="W3336">
        <v>0</v>
      </c>
      <c r="X3336">
        <v>0</v>
      </c>
      <c r="Y3336">
        <v>0</v>
      </c>
      <c r="Z3336">
        <v>0</v>
      </c>
      <c r="AA3336">
        <v>0</v>
      </c>
      <c r="AB3336">
        <v>0</v>
      </c>
      <c r="AC3336">
        <v>0</v>
      </c>
      <c r="AD3336">
        <v>0</v>
      </c>
      <c r="AE3336">
        <v>0</v>
      </c>
      <c r="AF3336">
        <v>0</v>
      </c>
      <c r="AG3336" s="19">
        <v>0</v>
      </c>
      <c r="AH3336">
        <v>0</v>
      </c>
      <c r="AI3336">
        <v>0</v>
      </c>
      <c r="AJ3336">
        <v>0</v>
      </c>
      <c r="AK3336">
        <v>0</v>
      </c>
      <c r="AL3336">
        <v>0</v>
      </c>
      <c r="AM3336">
        <v>0</v>
      </c>
      <c r="AN3336">
        <v>0</v>
      </c>
      <c r="AO3336">
        <v>0</v>
      </c>
      <c r="AP3336">
        <v>0</v>
      </c>
      <c r="AQ3336">
        <v>0</v>
      </c>
      <c r="AR3336">
        <v>0</v>
      </c>
      <c r="AS3336">
        <v>0</v>
      </c>
      <c r="AT3336">
        <v>0</v>
      </c>
      <c r="AU3336">
        <v>0</v>
      </c>
      <c r="AV3336">
        <v>0</v>
      </c>
      <c r="AW3336">
        <v>0</v>
      </c>
      <c r="AX3336">
        <v>0</v>
      </c>
      <c r="AY3336">
        <v>0</v>
      </c>
      <c r="AZ3336">
        <v>0</v>
      </c>
      <c r="BA3336">
        <v>0</v>
      </c>
      <c r="BB3336">
        <v>0</v>
      </c>
      <c r="BC3336">
        <v>0</v>
      </c>
      <c r="BD3336">
        <v>0</v>
      </c>
      <c r="BE3336">
        <v>0</v>
      </c>
      <c r="BF3336">
        <v>0</v>
      </c>
      <c r="BG3336">
        <v>0</v>
      </c>
      <c r="BH3336">
        <v>0</v>
      </c>
      <c r="BI3336">
        <v>0</v>
      </c>
      <c r="BJ3336">
        <v>0</v>
      </c>
      <c r="BK3336">
        <v>0</v>
      </c>
      <c r="BL3336">
        <v>0</v>
      </c>
      <c r="BM3336">
        <v>0</v>
      </c>
      <c r="BN3336">
        <v>0</v>
      </c>
      <c r="BO3336">
        <v>0</v>
      </c>
      <c r="BP3336">
        <v>12000</v>
      </c>
      <c r="BQ3336">
        <v>22000</v>
      </c>
      <c r="BR3336">
        <v>26000</v>
      </c>
      <c r="BS3336">
        <v>27000</v>
      </c>
      <c r="BT3336">
        <v>35000</v>
      </c>
      <c r="BU3336">
        <v>29000</v>
      </c>
      <c r="BV3336">
        <v>23000</v>
      </c>
      <c r="BW3336">
        <v>19000</v>
      </c>
      <c r="BX3336" s="10">
        <v>17000</v>
      </c>
      <c r="BY3336">
        <v>7000</v>
      </c>
      <c r="BZ3336">
        <v>5000</v>
      </c>
      <c r="CA3336">
        <v>5000</v>
      </c>
      <c r="CB3336">
        <v>5000</v>
      </c>
      <c r="CC3336">
        <v>2000</v>
      </c>
      <c r="CD3336">
        <v>0</v>
      </c>
      <c r="CE3336">
        <v>0</v>
      </c>
    </row>
    <row r="3337" spans="1:83" x14ac:dyDescent="0.35">
      <c r="A3337" s="9" t="str">
        <f t="shared" si="52"/>
        <v>0113.551.75</v>
      </c>
      <c r="B3337" s="52" t="str">
        <f>+IF(MATCH(A3337,List!H$10:H$145,0),"Targeted")</f>
        <v>Targeted</v>
      </c>
      <c r="C3337" s="66" t="s">
        <v>8367</v>
      </c>
      <c r="D3337" s="151"/>
      <c r="E3337" s="16" t="s">
        <v>863</v>
      </c>
      <c r="F3337" s="16" t="s">
        <v>864</v>
      </c>
      <c r="G3337" s="16" t="s">
        <v>934</v>
      </c>
      <c r="H3337" s="16" t="s">
        <v>935</v>
      </c>
      <c r="I3337" s="16" t="s">
        <v>211</v>
      </c>
      <c r="J3337" s="16" t="s">
        <v>210</v>
      </c>
      <c r="K3337" s="17" t="s">
        <v>40</v>
      </c>
      <c r="L3337" s="18" t="s">
        <v>4949</v>
      </c>
      <c r="M3337" s="195" t="s">
        <v>156</v>
      </c>
      <c r="N3337" s="16" t="s">
        <v>4950</v>
      </c>
      <c r="O3337" s="17" t="s">
        <v>304</v>
      </c>
      <c r="P3337" s="17" t="s">
        <v>305</v>
      </c>
      <c r="Q3337" s="17" t="s">
        <v>306</v>
      </c>
      <c r="R3337">
        <v>0</v>
      </c>
      <c r="S3337">
        <v>0</v>
      </c>
      <c r="T3337">
        <v>0</v>
      </c>
      <c r="U3337">
        <v>0</v>
      </c>
      <c r="V3337">
        <v>0</v>
      </c>
      <c r="W3337">
        <v>0</v>
      </c>
      <c r="X3337">
        <v>0</v>
      </c>
      <c r="Y3337">
        <v>0</v>
      </c>
      <c r="Z3337">
        <v>0</v>
      </c>
      <c r="AA3337">
        <v>0</v>
      </c>
      <c r="AB3337">
        <v>0</v>
      </c>
      <c r="AC3337">
        <v>0</v>
      </c>
      <c r="AD3337">
        <v>0</v>
      </c>
      <c r="AE3337">
        <v>0</v>
      </c>
      <c r="AF3337">
        <v>0</v>
      </c>
      <c r="AG3337" s="19">
        <v>0</v>
      </c>
      <c r="AH3337">
        <v>0</v>
      </c>
      <c r="AI3337">
        <v>0</v>
      </c>
      <c r="AJ3337">
        <v>0</v>
      </c>
      <c r="AK3337">
        <v>0</v>
      </c>
      <c r="AL3337">
        <v>0</v>
      </c>
      <c r="AM3337">
        <v>0</v>
      </c>
      <c r="AN3337">
        <v>0</v>
      </c>
      <c r="AO3337">
        <v>0</v>
      </c>
      <c r="AP3337">
        <v>0</v>
      </c>
      <c r="AQ3337">
        <v>0</v>
      </c>
      <c r="AR3337">
        <v>0</v>
      </c>
      <c r="AS3337">
        <v>0</v>
      </c>
      <c r="AT3337">
        <v>0</v>
      </c>
      <c r="AU3337">
        <v>0</v>
      </c>
      <c r="AV3337">
        <v>0</v>
      </c>
      <c r="AW3337">
        <v>0</v>
      </c>
      <c r="AX3337">
        <v>0</v>
      </c>
      <c r="AY3337">
        <v>0</v>
      </c>
      <c r="AZ3337">
        <v>0</v>
      </c>
      <c r="BA3337">
        <v>0</v>
      </c>
      <c r="BB3337">
        <v>0</v>
      </c>
      <c r="BC3337">
        <v>0</v>
      </c>
      <c r="BD3337">
        <v>0</v>
      </c>
      <c r="BE3337">
        <v>0</v>
      </c>
      <c r="BF3337">
        <v>0</v>
      </c>
      <c r="BG3337">
        <v>0</v>
      </c>
      <c r="BH3337">
        <v>0</v>
      </c>
      <c r="BI3337">
        <v>0</v>
      </c>
      <c r="BJ3337">
        <v>0</v>
      </c>
      <c r="BK3337">
        <v>0</v>
      </c>
      <c r="BL3337">
        <v>0</v>
      </c>
      <c r="BM3337">
        <v>0</v>
      </c>
      <c r="BN3337">
        <v>0</v>
      </c>
      <c r="BO3337">
        <v>4000</v>
      </c>
      <c r="BP3337">
        <v>402000</v>
      </c>
      <c r="BQ3337">
        <v>1501000</v>
      </c>
      <c r="BR3337">
        <v>2141000</v>
      </c>
      <c r="BS3337">
        <v>535000</v>
      </c>
      <c r="BT3337">
        <v>13000</v>
      </c>
      <c r="BU3337">
        <v>0</v>
      </c>
      <c r="BV3337">
        <v>32000</v>
      </c>
      <c r="BW3337">
        <v>55000</v>
      </c>
      <c r="BX3337" s="10">
        <v>52000</v>
      </c>
      <c r="BY3337">
        <v>53000</v>
      </c>
      <c r="BZ3337">
        <v>55000</v>
      </c>
      <c r="CA3337">
        <v>54000</v>
      </c>
      <c r="CB3337">
        <v>53000</v>
      </c>
      <c r="CC3337">
        <v>48000</v>
      </c>
      <c r="CD3337">
        <v>0</v>
      </c>
      <c r="CE3337">
        <v>0</v>
      </c>
    </row>
    <row r="3338" spans="1:83" x14ac:dyDescent="0.35">
      <c r="A3338" s="9" t="str">
        <f t="shared" si="52"/>
        <v>0114.551.75</v>
      </c>
      <c r="B3338" s="52" t="str">
        <f>+IF(MATCH(A3338,List!H$10:H$145,0),"Targeted")</f>
        <v>Targeted</v>
      </c>
      <c r="C3338" s="66" t="s">
        <v>8367</v>
      </c>
      <c r="D3338" s="151"/>
      <c r="E3338" s="16" t="s">
        <v>863</v>
      </c>
      <c r="F3338" s="16" t="s">
        <v>864</v>
      </c>
      <c r="G3338" s="16" t="s">
        <v>934</v>
      </c>
      <c r="H3338" s="16" t="s">
        <v>935</v>
      </c>
      <c r="I3338" s="16" t="s">
        <v>213</v>
      </c>
      <c r="J3338" s="16" t="s">
        <v>212</v>
      </c>
      <c r="K3338" s="17" t="s">
        <v>40</v>
      </c>
      <c r="L3338" s="18" t="s">
        <v>4949</v>
      </c>
      <c r="M3338" s="195" t="s">
        <v>156</v>
      </c>
      <c r="N3338" s="16" t="s">
        <v>4950</v>
      </c>
      <c r="O3338" s="17" t="s">
        <v>304</v>
      </c>
      <c r="P3338" s="17" t="s">
        <v>305</v>
      </c>
      <c r="Q3338" s="17" t="s">
        <v>306</v>
      </c>
      <c r="R3338">
        <v>0</v>
      </c>
      <c r="S3338">
        <v>0</v>
      </c>
      <c r="T3338">
        <v>0</v>
      </c>
      <c r="U3338">
        <v>0</v>
      </c>
      <c r="V3338">
        <v>0</v>
      </c>
      <c r="W3338">
        <v>0</v>
      </c>
      <c r="X3338">
        <v>0</v>
      </c>
      <c r="Y3338">
        <v>0</v>
      </c>
      <c r="Z3338">
        <v>0</v>
      </c>
      <c r="AA3338">
        <v>0</v>
      </c>
      <c r="AB3338">
        <v>0</v>
      </c>
      <c r="AC3338">
        <v>0</v>
      </c>
      <c r="AD3338">
        <v>0</v>
      </c>
      <c r="AE3338">
        <v>0</v>
      </c>
      <c r="AF3338">
        <v>0</v>
      </c>
      <c r="AG3338" s="19">
        <v>0</v>
      </c>
      <c r="AH3338">
        <v>0</v>
      </c>
      <c r="AI3338">
        <v>0</v>
      </c>
      <c r="AJ3338">
        <v>0</v>
      </c>
      <c r="AK3338">
        <v>0</v>
      </c>
      <c r="AL3338">
        <v>0</v>
      </c>
      <c r="AM3338">
        <v>0</v>
      </c>
      <c r="AN3338">
        <v>0</v>
      </c>
      <c r="AO3338">
        <v>0</v>
      </c>
      <c r="AP3338">
        <v>0</v>
      </c>
      <c r="AQ3338">
        <v>0</v>
      </c>
      <c r="AR3338">
        <v>0</v>
      </c>
      <c r="AS3338">
        <v>0</v>
      </c>
      <c r="AT3338">
        <v>0</v>
      </c>
      <c r="AU3338">
        <v>0</v>
      </c>
      <c r="AV3338">
        <v>0</v>
      </c>
      <c r="AW3338">
        <v>0</v>
      </c>
      <c r="AX3338">
        <v>0</v>
      </c>
      <c r="AY3338">
        <v>0</v>
      </c>
      <c r="AZ3338">
        <v>0</v>
      </c>
      <c r="BA3338">
        <v>0</v>
      </c>
      <c r="BB3338">
        <v>0</v>
      </c>
      <c r="BC3338">
        <v>0</v>
      </c>
      <c r="BD3338">
        <v>0</v>
      </c>
      <c r="BE3338">
        <v>0</v>
      </c>
      <c r="BF3338">
        <v>0</v>
      </c>
      <c r="BG3338">
        <v>0</v>
      </c>
      <c r="BH3338">
        <v>0</v>
      </c>
      <c r="BI3338">
        <v>0</v>
      </c>
      <c r="BJ3338">
        <v>0</v>
      </c>
      <c r="BK3338">
        <v>0</v>
      </c>
      <c r="BL3338">
        <v>0</v>
      </c>
      <c r="BM3338">
        <v>0</v>
      </c>
      <c r="BN3338">
        <v>0</v>
      </c>
      <c r="BO3338">
        <v>1000</v>
      </c>
      <c r="BP3338">
        <v>2975000</v>
      </c>
      <c r="BQ3338">
        <v>1926000</v>
      </c>
      <c r="BR3338">
        <v>59000</v>
      </c>
      <c r="BS3338">
        <v>13000</v>
      </c>
      <c r="BT3338">
        <v>-11000</v>
      </c>
      <c r="BU3338">
        <v>0</v>
      </c>
      <c r="BV3338">
        <v>0</v>
      </c>
      <c r="BW3338">
        <v>0</v>
      </c>
      <c r="BX3338" s="10">
        <v>0</v>
      </c>
      <c r="BY3338">
        <v>0</v>
      </c>
      <c r="BZ3338">
        <v>0</v>
      </c>
      <c r="CA3338">
        <v>0</v>
      </c>
      <c r="CB3338">
        <v>0</v>
      </c>
      <c r="CC3338">
        <v>0</v>
      </c>
      <c r="CD3338">
        <v>0</v>
      </c>
      <c r="CE3338">
        <v>0</v>
      </c>
    </row>
    <row r="3339" spans="1:83" x14ac:dyDescent="0.35">
      <c r="A3339" s="9" t="str">
        <f t="shared" si="52"/>
        <v>0115.551.75</v>
      </c>
      <c r="B3339" s="52" t="str">
        <f>+IF(MATCH(A3339,List!H$10:H$145,0),"Targeted")</f>
        <v>Targeted</v>
      </c>
      <c r="C3339" s="66" t="s">
        <v>8367</v>
      </c>
      <c r="D3339" s="151"/>
      <c r="E3339" s="16" t="s">
        <v>863</v>
      </c>
      <c r="F3339" s="16" t="s">
        <v>864</v>
      </c>
      <c r="G3339" s="16" t="s">
        <v>934</v>
      </c>
      <c r="H3339" s="16" t="s">
        <v>935</v>
      </c>
      <c r="I3339" s="16" t="s">
        <v>215</v>
      </c>
      <c r="J3339" s="16" t="s">
        <v>214</v>
      </c>
      <c r="K3339" s="17" t="s">
        <v>40</v>
      </c>
      <c r="L3339" s="18" t="s">
        <v>4949</v>
      </c>
      <c r="M3339" s="195" t="s">
        <v>156</v>
      </c>
      <c r="N3339" s="16" t="s">
        <v>4950</v>
      </c>
      <c r="O3339" s="17" t="s">
        <v>304</v>
      </c>
      <c r="P3339" s="17" t="s">
        <v>524</v>
      </c>
      <c r="Q3339" s="17" t="s">
        <v>306</v>
      </c>
      <c r="R3339">
        <v>0</v>
      </c>
      <c r="S3339">
        <v>0</v>
      </c>
      <c r="T3339">
        <v>0</v>
      </c>
      <c r="U3339">
        <v>0</v>
      </c>
      <c r="V3339">
        <v>0</v>
      </c>
      <c r="W3339">
        <v>0</v>
      </c>
      <c r="X3339">
        <v>0</v>
      </c>
      <c r="Y3339">
        <v>0</v>
      </c>
      <c r="Z3339">
        <v>0</v>
      </c>
      <c r="AA3339">
        <v>0</v>
      </c>
      <c r="AB3339">
        <v>0</v>
      </c>
      <c r="AC3339">
        <v>0</v>
      </c>
      <c r="AD3339">
        <v>0</v>
      </c>
      <c r="AE3339">
        <v>0</v>
      </c>
      <c r="AF3339">
        <v>0</v>
      </c>
      <c r="AG3339" s="19">
        <v>0</v>
      </c>
      <c r="AH3339">
        <v>0</v>
      </c>
      <c r="AI3339">
        <v>0</v>
      </c>
      <c r="AJ3339">
        <v>0</v>
      </c>
      <c r="AK3339">
        <v>0</v>
      </c>
      <c r="AL3339">
        <v>0</v>
      </c>
      <c r="AM3339">
        <v>0</v>
      </c>
      <c r="AN3339">
        <v>0</v>
      </c>
      <c r="AO3339">
        <v>0</v>
      </c>
      <c r="AP3339">
        <v>0</v>
      </c>
      <c r="AQ3339">
        <v>0</v>
      </c>
      <c r="AR3339">
        <v>0</v>
      </c>
      <c r="AS3339">
        <v>0</v>
      </c>
      <c r="AT3339">
        <v>0</v>
      </c>
      <c r="AU3339">
        <v>0</v>
      </c>
      <c r="AV3339">
        <v>0</v>
      </c>
      <c r="AW3339">
        <v>0</v>
      </c>
      <c r="AX3339">
        <v>0</v>
      </c>
      <c r="AY3339">
        <v>0</v>
      </c>
      <c r="AZ3339">
        <v>0</v>
      </c>
      <c r="BA3339">
        <v>0</v>
      </c>
      <c r="BB3339">
        <v>0</v>
      </c>
      <c r="BC3339">
        <v>0</v>
      </c>
      <c r="BD3339">
        <v>0</v>
      </c>
      <c r="BE3339">
        <v>0</v>
      </c>
      <c r="BF3339">
        <v>0</v>
      </c>
      <c r="BG3339">
        <v>0</v>
      </c>
      <c r="BH3339">
        <v>0</v>
      </c>
      <c r="BI3339">
        <v>0</v>
      </c>
      <c r="BJ3339">
        <v>0</v>
      </c>
      <c r="BK3339">
        <v>0</v>
      </c>
      <c r="BL3339">
        <v>0</v>
      </c>
      <c r="BM3339">
        <v>0</v>
      </c>
      <c r="BN3339">
        <v>0</v>
      </c>
      <c r="BO3339">
        <v>1000</v>
      </c>
      <c r="BP3339">
        <v>24000</v>
      </c>
      <c r="BQ3339">
        <v>167000</v>
      </c>
      <c r="BR3339">
        <v>963000</v>
      </c>
      <c r="BS3339">
        <v>1803000</v>
      </c>
      <c r="BT3339">
        <v>1372000</v>
      </c>
      <c r="BU3339">
        <v>444000</v>
      </c>
      <c r="BV3339">
        <v>147000</v>
      </c>
      <c r="BW3339">
        <v>48000</v>
      </c>
      <c r="BX3339" s="10">
        <v>4000</v>
      </c>
      <c r="BY3339">
        <v>0</v>
      </c>
      <c r="BZ3339">
        <v>15000</v>
      </c>
      <c r="CA3339">
        <v>5000</v>
      </c>
      <c r="CB3339">
        <v>0</v>
      </c>
      <c r="CC3339">
        <v>0</v>
      </c>
      <c r="CD3339">
        <v>0</v>
      </c>
      <c r="CE3339">
        <v>0</v>
      </c>
    </row>
    <row r="3340" spans="1:83" x14ac:dyDescent="0.35">
      <c r="A3340" s="9" t="str">
        <f t="shared" si="52"/>
        <v>0118.551.75</v>
      </c>
      <c r="B3340" s="52" t="str">
        <f>+IF(MATCH(A3340,List!H$10:H$145,0),"Targeted")</f>
        <v>Targeted</v>
      </c>
      <c r="C3340" s="66" t="s">
        <v>8367</v>
      </c>
      <c r="D3340" s="151"/>
      <c r="E3340" s="16" t="s">
        <v>863</v>
      </c>
      <c r="F3340" s="16" t="s">
        <v>864</v>
      </c>
      <c r="G3340" s="16" t="s">
        <v>934</v>
      </c>
      <c r="H3340" s="16" t="s">
        <v>935</v>
      </c>
      <c r="I3340" s="16" t="s">
        <v>221</v>
      </c>
      <c r="J3340" s="16" t="s">
        <v>220</v>
      </c>
      <c r="K3340" s="17" t="s">
        <v>40</v>
      </c>
      <c r="L3340" s="18" t="s">
        <v>4949</v>
      </c>
      <c r="M3340" s="195" t="s">
        <v>156</v>
      </c>
      <c r="N3340" s="16" t="s">
        <v>4950</v>
      </c>
      <c r="O3340" s="17" t="s">
        <v>304</v>
      </c>
      <c r="P3340" s="17" t="s">
        <v>305</v>
      </c>
      <c r="Q3340" s="17" t="s">
        <v>306</v>
      </c>
      <c r="R3340">
        <v>0</v>
      </c>
      <c r="S3340">
        <v>0</v>
      </c>
      <c r="T3340">
        <v>0</v>
      </c>
      <c r="U3340">
        <v>0</v>
      </c>
      <c r="V3340">
        <v>0</v>
      </c>
      <c r="W3340">
        <v>0</v>
      </c>
      <c r="X3340">
        <v>0</v>
      </c>
      <c r="Y3340">
        <v>0</v>
      </c>
      <c r="Z3340">
        <v>0</v>
      </c>
      <c r="AA3340">
        <v>0</v>
      </c>
      <c r="AB3340">
        <v>0</v>
      </c>
      <c r="AC3340">
        <v>0</v>
      </c>
      <c r="AD3340">
        <v>0</v>
      </c>
      <c r="AE3340">
        <v>0</v>
      </c>
      <c r="AF3340">
        <v>0</v>
      </c>
      <c r="AG3340" s="19">
        <v>0</v>
      </c>
      <c r="AH3340">
        <v>0</v>
      </c>
      <c r="AI3340">
        <v>0</v>
      </c>
      <c r="AJ3340">
        <v>0</v>
      </c>
      <c r="AK3340">
        <v>0</v>
      </c>
      <c r="AL3340">
        <v>0</v>
      </c>
      <c r="AM3340">
        <v>0</v>
      </c>
      <c r="AN3340">
        <v>0</v>
      </c>
      <c r="AO3340">
        <v>0</v>
      </c>
      <c r="AP3340">
        <v>0</v>
      </c>
      <c r="AQ3340">
        <v>0</v>
      </c>
      <c r="AR3340">
        <v>0</v>
      </c>
      <c r="AS3340">
        <v>0</v>
      </c>
      <c r="AT3340">
        <v>0</v>
      </c>
      <c r="AU3340">
        <v>0</v>
      </c>
      <c r="AV3340">
        <v>0</v>
      </c>
      <c r="AW3340">
        <v>0</v>
      </c>
      <c r="AX3340">
        <v>0</v>
      </c>
      <c r="AY3340">
        <v>0</v>
      </c>
      <c r="AZ3340">
        <v>0</v>
      </c>
      <c r="BA3340">
        <v>0</v>
      </c>
      <c r="BB3340">
        <v>0</v>
      </c>
      <c r="BC3340">
        <v>0</v>
      </c>
      <c r="BD3340">
        <v>0</v>
      </c>
      <c r="BE3340">
        <v>0</v>
      </c>
      <c r="BF3340">
        <v>0</v>
      </c>
      <c r="BG3340">
        <v>0</v>
      </c>
      <c r="BH3340">
        <v>0</v>
      </c>
      <c r="BI3340">
        <v>0</v>
      </c>
      <c r="BJ3340">
        <v>0</v>
      </c>
      <c r="BK3340">
        <v>0</v>
      </c>
      <c r="BL3340">
        <v>0</v>
      </c>
      <c r="BM3340">
        <v>0</v>
      </c>
      <c r="BN3340">
        <v>0</v>
      </c>
      <c r="BO3340">
        <v>0</v>
      </c>
      <c r="BP3340">
        <v>0</v>
      </c>
      <c r="BQ3340">
        <v>38000</v>
      </c>
      <c r="BR3340">
        <v>277000</v>
      </c>
      <c r="BS3340">
        <v>284000</v>
      </c>
      <c r="BT3340">
        <v>212000</v>
      </c>
      <c r="BU3340">
        <v>577000</v>
      </c>
      <c r="BV3340">
        <v>81000</v>
      </c>
      <c r="BW3340">
        <v>260000</v>
      </c>
      <c r="BX3340" s="10">
        <v>259000</v>
      </c>
      <c r="BY3340">
        <v>2000</v>
      </c>
      <c r="BZ3340">
        <v>2000</v>
      </c>
      <c r="CA3340">
        <v>1000</v>
      </c>
      <c r="CB3340">
        <v>0</v>
      </c>
      <c r="CC3340">
        <v>0</v>
      </c>
      <c r="CD3340">
        <v>0</v>
      </c>
      <c r="CE3340">
        <v>0</v>
      </c>
    </row>
    <row r="3341" spans="1:83" x14ac:dyDescent="0.35">
      <c r="A3341" s="9" t="str">
        <f t="shared" si="52"/>
        <v>0126.551.75</v>
      </c>
      <c r="B3341" s="52" t="str">
        <f>+IF(MATCH(A3341,List!H$10:H$145,0),"Targeted")</f>
        <v>Targeted</v>
      </c>
      <c r="C3341" s="66" t="s">
        <v>8367</v>
      </c>
      <c r="D3341" s="151"/>
      <c r="E3341" s="16" t="s">
        <v>863</v>
      </c>
      <c r="F3341" s="16" t="s">
        <v>864</v>
      </c>
      <c r="G3341" s="16" t="s">
        <v>934</v>
      </c>
      <c r="H3341" s="16" t="s">
        <v>935</v>
      </c>
      <c r="I3341" s="16" t="s">
        <v>226</v>
      </c>
      <c r="J3341" s="16" t="s">
        <v>5005</v>
      </c>
      <c r="K3341" s="17" t="s">
        <v>40</v>
      </c>
      <c r="L3341" s="18" t="s">
        <v>4949</v>
      </c>
      <c r="M3341" s="195" t="s">
        <v>156</v>
      </c>
      <c r="N3341" s="16" t="s">
        <v>4950</v>
      </c>
      <c r="O3341" s="17" t="s">
        <v>304</v>
      </c>
      <c r="P3341" s="17" t="s">
        <v>305</v>
      </c>
      <c r="Q3341" s="17" t="s">
        <v>306</v>
      </c>
      <c r="R3341">
        <v>0</v>
      </c>
      <c r="S3341">
        <v>0</v>
      </c>
      <c r="T3341">
        <v>0</v>
      </c>
      <c r="U3341">
        <v>0</v>
      </c>
      <c r="V3341">
        <v>0</v>
      </c>
      <c r="W3341">
        <v>0</v>
      </c>
      <c r="X3341">
        <v>0</v>
      </c>
      <c r="Y3341">
        <v>0</v>
      </c>
      <c r="Z3341">
        <v>0</v>
      </c>
      <c r="AA3341">
        <v>0</v>
      </c>
      <c r="AB3341">
        <v>0</v>
      </c>
      <c r="AC3341">
        <v>0</v>
      </c>
      <c r="AD3341">
        <v>0</v>
      </c>
      <c r="AE3341">
        <v>0</v>
      </c>
      <c r="AF3341">
        <v>0</v>
      </c>
      <c r="AG3341" s="19">
        <v>0</v>
      </c>
      <c r="AH3341">
        <v>0</v>
      </c>
      <c r="AI3341">
        <v>0</v>
      </c>
      <c r="AJ3341">
        <v>0</v>
      </c>
      <c r="AK3341">
        <v>0</v>
      </c>
      <c r="AL3341">
        <v>0</v>
      </c>
      <c r="AM3341">
        <v>0</v>
      </c>
      <c r="AN3341">
        <v>0</v>
      </c>
      <c r="AO3341">
        <v>0</v>
      </c>
      <c r="AP3341">
        <v>0</v>
      </c>
      <c r="AQ3341">
        <v>0</v>
      </c>
      <c r="AR3341">
        <v>0</v>
      </c>
      <c r="AS3341">
        <v>0</v>
      </c>
      <c r="AT3341">
        <v>0</v>
      </c>
      <c r="AU3341">
        <v>0</v>
      </c>
      <c r="AV3341">
        <v>0</v>
      </c>
      <c r="AW3341">
        <v>0</v>
      </c>
      <c r="AX3341">
        <v>0</v>
      </c>
      <c r="AY3341">
        <v>0</v>
      </c>
      <c r="AZ3341">
        <v>0</v>
      </c>
      <c r="BA3341">
        <v>0</v>
      </c>
      <c r="BB3341">
        <v>0</v>
      </c>
      <c r="BC3341">
        <v>0</v>
      </c>
      <c r="BD3341">
        <v>0</v>
      </c>
      <c r="BE3341">
        <v>0</v>
      </c>
      <c r="BF3341">
        <v>0</v>
      </c>
      <c r="BG3341">
        <v>0</v>
      </c>
      <c r="BH3341">
        <v>0</v>
      </c>
      <c r="BI3341">
        <v>0</v>
      </c>
      <c r="BJ3341">
        <v>0</v>
      </c>
      <c r="BK3341">
        <v>0</v>
      </c>
      <c r="BL3341">
        <v>0</v>
      </c>
      <c r="BM3341">
        <v>0</v>
      </c>
      <c r="BN3341">
        <v>0</v>
      </c>
      <c r="BO3341">
        <v>0</v>
      </c>
      <c r="BP3341">
        <v>0</v>
      </c>
      <c r="BQ3341">
        <v>0</v>
      </c>
      <c r="BR3341">
        <v>0</v>
      </c>
      <c r="BS3341">
        <v>0</v>
      </c>
      <c r="BT3341">
        <v>0</v>
      </c>
      <c r="BU3341">
        <v>0</v>
      </c>
      <c r="BV3341">
        <v>0</v>
      </c>
      <c r="BW3341">
        <v>0</v>
      </c>
      <c r="BX3341" s="10">
        <v>0</v>
      </c>
      <c r="BY3341">
        <v>0</v>
      </c>
      <c r="BZ3341">
        <v>7884000</v>
      </c>
      <c r="CA3341">
        <v>6339000</v>
      </c>
      <c r="CB3341">
        <v>5581000</v>
      </c>
      <c r="CC3341">
        <v>5838000</v>
      </c>
      <c r="CD3341">
        <v>6078000</v>
      </c>
      <c r="CE3341">
        <v>6341000</v>
      </c>
    </row>
    <row r="3342" spans="1:83" x14ac:dyDescent="0.35">
      <c r="A3342" s="9" t="str">
        <f t="shared" si="52"/>
        <v>0126.551.75</v>
      </c>
      <c r="B3342" s="52" t="str">
        <f>+IF(MATCH(A3342,List!H$10:H$145,0),"Targeted")</f>
        <v>Targeted</v>
      </c>
      <c r="C3342" s="66" t="s">
        <v>8367</v>
      </c>
      <c r="D3342" s="151"/>
      <c r="E3342" s="16" t="s">
        <v>863</v>
      </c>
      <c r="F3342" s="16" t="s">
        <v>864</v>
      </c>
      <c r="G3342" s="16" t="s">
        <v>934</v>
      </c>
      <c r="H3342" s="16" t="s">
        <v>935</v>
      </c>
      <c r="I3342" s="16" t="s">
        <v>226</v>
      </c>
      <c r="J3342" s="16" t="s">
        <v>5005</v>
      </c>
      <c r="K3342" s="17" t="s">
        <v>40</v>
      </c>
      <c r="L3342" s="18" t="s">
        <v>4949</v>
      </c>
      <c r="M3342" s="195" t="s">
        <v>156</v>
      </c>
      <c r="N3342" s="16" t="s">
        <v>4950</v>
      </c>
      <c r="O3342" s="17" t="s">
        <v>304</v>
      </c>
      <c r="P3342" s="17" t="s">
        <v>524</v>
      </c>
      <c r="Q3342" s="17" t="s">
        <v>306</v>
      </c>
      <c r="R3342">
        <v>0</v>
      </c>
      <c r="S3342">
        <v>0</v>
      </c>
      <c r="T3342">
        <v>0</v>
      </c>
      <c r="U3342">
        <v>0</v>
      </c>
      <c r="V3342">
        <v>0</v>
      </c>
      <c r="W3342">
        <v>0</v>
      </c>
      <c r="X3342">
        <v>0</v>
      </c>
      <c r="Y3342">
        <v>0</v>
      </c>
      <c r="Z3342">
        <v>0</v>
      </c>
      <c r="AA3342">
        <v>0</v>
      </c>
      <c r="AB3342">
        <v>0</v>
      </c>
      <c r="AC3342">
        <v>0</v>
      </c>
      <c r="AD3342">
        <v>0</v>
      </c>
      <c r="AE3342">
        <v>0</v>
      </c>
      <c r="AF3342">
        <v>0</v>
      </c>
      <c r="AG3342" s="19">
        <v>0</v>
      </c>
      <c r="AH3342">
        <v>0</v>
      </c>
      <c r="AI3342">
        <v>0</v>
      </c>
      <c r="AJ3342">
        <v>0</v>
      </c>
      <c r="AK3342">
        <v>0</v>
      </c>
      <c r="AL3342">
        <v>0</v>
      </c>
      <c r="AM3342">
        <v>0</v>
      </c>
      <c r="AN3342">
        <v>0</v>
      </c>
      <c r="AO3342">
        <v>0</v>
      </c>
      <c r="AP3342">
        <v>0</v>
      </c>
      <c r="AQ3342">
        <v>0</v>
      </c>
      <c r="AR3342">
        <v>0</v>
      </c>
      <c r="AS3342">
        <v>0</v>
      </c>
      <c r="AT3342">
        <v>0</v>
      </c>
      <c r="AU3342">
        <v>0</v>
      </c>
      <c r="AV3342">
        <v>0</v>
      </c>
      <c r="AW3342">
        <v>0</v>
      </c>
      <c r="AX3342">
        <v>0</v>
      </c>
      <c r="AY3342">
        <v>0</v>
      </c>
      <c r="AZ3342">
        <v>0</v>
      </c>
      <c r="BA3342">
        <v>0</v>
      </c>
      <c r="BB3342">
        <v>0</v>
      </c>
      <c r="BC3342">
        <v>0</v>
      </c>
      <c r="BD3342">
        <v>0</v>
      </c>
      <c r="BE3342">
        <v>0</v>
      </c>
      <c r="BF3342">
        <v>0</v>
      </c>
      <c r="BG3342">
        <v>0</v>
      </c>
      <c r="BH3342">
        <v>0</v>
      </c>
      <c r="BI3342">
        <v>0</v>
      </c>
      <c r="BJ3342">
        <v>0</v>
      </c>
      <c r="BK3342">
        <v>0</v>
      </c>
      <c r="BL3342">
        <v>0</v>
      </c>
      <c r="BM3342">
        <v>0</v>
      </c>
      <c r="BN3342">
        <v>0</v>
      </c>
      <c r="BO3342">
        <v>0</v>
      </c>
      <c r="BP3342">
        <v>0</v>
      </c>
      <c r="BQ3342">
        <v>0</v>
      </c>
      <c r="BR3342">
        <v>0</v>
      </c>
      <c r="BS3342">
        <v>0</v>
      </c>
      <c r="BT3342">
        <v>0</v>
      </c>
      <c r="BU3342">
        <v>0</v>
      </c>
      <c r="BV3342">
        <v>0</v>
      </c>
      <c r="BW3342">
        <v>0</v>
      </c>
      <c r="BX3342" s="10">
        <v>0</v>
      </c>
      <c r="BY3342">
        <v>0</v>
      </c>
      <c r="BZ3342">
        <v>1307000</v>
      </c>
      <c r="CA3342">
        <v>1326000</v>
      </c>
      <c r="CB3342">
        <v>1167000</v>
      </c>
      <c r="CC3342">
        <v>1221000</v>
      </c>
      <c r="CD3342">
        <v>1271000</v>
      </c>
      <c r="CE3342">
        <v>1327000</v>
      </c>
    </row>
    <row r="3343" spans="1:83" x14ac:dyDescent="0.35">
      <c r="A3343" s="9" t="str">
        <f t="shared" si="52"/>
        <v>0508.551.75</v>
      </c>
      <c r="B3343" s="52" t="e">
        <f>+IF(MATCH(A3343,List!H$10:H$145,0),"Targeted")</f>
        <v>#N/A</v>
      </c>
      <c r="C3343" s="66" t="s">
        <v>8367</v>
      </c>
      <c r="D3343" s="151"/>
      <c r="E3343" s="16" t="s">
        <v>863</v>
      </c>
      <c r="F3343" s="16" t="s">
        <v>864</v>
      </c>
      <c r="G3343" s="16" t="s">
        <v>934</v>
      </c>
      <c r="H3343" s="16" t="s">
        <v>935</v>
      </c>
      <c r="I3343" s="16" t="s">
        <v>3950</v>
      </c>
      <c r="J3343" s="16" t="s">
        <v>5006</v>
      </c>
      <c r="K3343" s="17" t="s">
        <v>40</v>
      </c>
      <c r="L3343" s="18" t="s">
        <v>4949</v>
      </c>
      <c r="M3343" s="195" t="s">
        <v>156</v>
      </c>
      <c r="N3343" s="16" t="s">
        <v>4950</v>
      </c>
      <c r="O3343" s="17" t="s">
        <v>304</v>
      </c>
      <c r="P3343" s="17" t="s">
        <v>305</v>
      </c>
      <c r="Q3343" s="17" t="s">
        <v>306</v>
      </c>
      <c r="R3343">
        <v>0</v>
      </c>
      <c r="S3343">
        <v>0</v>
      </c>
      <c r="T3343">
        <v>0</v>
      </c>
      <c r="U3343">
        <v>0</v>
      </c>
      <c r="V3343">
        <v>0</v>
      </c>
      <c r="W3343">
        <v>0</v>
      </c>
      <c r="X3343">
        <v>0</v>
      </c>
      <c r="Y3343">
        <v>0</v>
      </c>
      <c r="Z3343">
        <v>0</v>
      </c>
      <c r="AA3343">
        <v>0</v>
      </c>
      <c r="AB3343">
        <v>0</v>
      </c>
      <c r="AC3343">
        <v>0</v>
      </c>
      <c r="AD3343">
        <v>0</v>
      </c>
      <c r="AE3343">
        <v>0</v>
      </c>
      <c r="AF3343">
        <v>0</v>
      </c>
      <c r="AG3343" s="19">
        <v>0</v>
      </c>
      <c r="AH3343">
        <v>0</v>
      </c>
      <c r="AI3343">
        <v>0</v>
      </c>
      <c r="AJ3343">
        <v>0</v>
      </c>
      <c r="AK3343">
        <v>0</v>
      </c>
      <c r="AL3343">
        <v>0</v>
      </c>
      <c r="AM3343">
        <v>0</v>
      </c>
      <c r="AN3343">
        <v>0</v>
      </c>
      <c r="AO3343">
        <v>0</v>
      </c>
      <c r="AP3343">
        <v>0</v>
      </c>
      <c r="AQ3343">
        <v>0</v>
      </c>
      <c r="AR3343">
        <v>0</v>
      </c>
      <c r="AS3343">
        <v>0</v>
      </c>
      <c r="AT3343">
        <v>0</v>
      </c>
      <c r="AU3343">
        <v>0</v>
      </c>
      <c r="AV3343">
        <v>0</v>
      </c>
      <c r="AW3343">
        <v>0</v>
      </c>
      <c r="AX3343">
        <v>0</v>
      </c>
      <c r="AY3343">
        <v>0</v>
      </c>
      <c r="AZ3343">
        <v>0</v>
      </c>
      <c r="BA3343">
        <v>0</v>
      </c>
      <c r="BB3343">
        <v>0</v>
      </c>
      <c r="BC3343">
        <v>0</v>
      </c>
      <c r="BD3343">
        <v>0</v>
      </c>
      <c r="BE3343">
        <v>0</v>
      </c>
      <c r="BF3343">
        <v>0</v>
      </c>
      <c r="BG3343">
        <v>0</v>
      </c>
      <c r="BH3343">
        <v>0</v>
      </c>
      <c r="BI3343">
        <v>0</v>
      </c>
      <c r="BJ3343">
        <v>0</v>
      </c>
      <c r="BK3343">
        <v>0</v>
      </c>
      <c r="BL3343">
        <v>0</v>
      </c>
      <c r="BM3343">
        <v>0</v>
      </c>
      <c r="BN3343">
        <v>0</v>
      </c>
      <c r="BO3343">
        <v>0</v>
      </c>
      <c r="BP3343">
        <v>90000</v>
      </c>
      <c r="BQ3343">
        <v>290000</v>
      </c>
      <c r="BR3343">
        <v>-114000</v>
      </c>
      <c r="BS3343">
        <v>-124000</v>
      </c>
      <c r="BT3343">
        <v>-98000</v>
      </c>
      <c r="BU3343">
        <v>-10000</v>
      </c>
      <c r="BV3343">
        <v>-20000</v>
      </c>
      <c r="BW3343">
        <v>-18000</v>
      </c>
      <c r="BX3343" s="10">
        <v>-10000</v>
      </c>
      <c r="BY3343">
        <v>0</v>
      </c>
      <c r="BZ3343">
        <v>13000</v>
      </c>
      <c r="CA3343">
        <v>0</v>
      </c>
      <c r="CB3343">
        <v>0</v>
      </c>
      <c r="CC3343">
        <v>0</v>
      </c>
      <c r="CD3343">
        <v>0</v>
      </c>
      <c r="CE3343">
        <v>0</v>
      </c>
    </row>
    <row r="3344" spans="1:83" x14ac:dyDescent="0.35">
      <c r="A3344" s="9" t="str">
        <f t="shared" si="52"/>
        <v>0511.551.75</v>
      </c>
      <c r="B3344" s="52" t="e">
        <f>+IF(MATCH(A3344,List!H$10:H$145,0),"Targeted")</f>
        <v>#N/A</v>
      </c>
      <c r="C3344" s="66" t="s">
        <v>8367</v>
      </c>
      <c r="D3344" s="151" t="s">
        <v>7700</v>
      </c>
      <c r="E3344" s="16" t="s">
        <v>863</v>
      </c>
      <c r="F3344" s="16" t="s">
        <v>864</v>
      </c>
      <c r="G3344" s="16" t="s">
        <v>934</v>
      </c>
      <c r="H3344" s="16" t="s">
        <v>935</v>
      </c>
      <c r="I3344" s="16" t="s">
        <v>5007</v>
      </c>
      <c r="J3344" s="16" t="s">
        <v>5008</v>
      </c>
      <c r="K3344" s="17" t="s">
        <v>40</v>
      </c>
      <c r="L3344" s="18" t="s">
        <v>4949</v>
      </c>
      <c r="M3344" s="195" t="s">
        <v>156</v>
      </c>
      <c r="N3344" s="16" t="s">
        <v>4950</v>
      </c>
      <c r="O3344" s="17" t="s">
        <v>346</v>
      </c>
      <c r="P3344" s="17" t="s">
        <v>305</v>
      </c>
      <c r="Q3344" s="17" t="s">
        <v>306</v>
      </c>
      <c r="R3344">
        <v>0</v>
      </c>
      <c r="S3344">
        <v>32</v>
      </c>
      <c r="T3344">
        <v>-2</v>
      </c>
      <c r="U3344">
        <v>-4</v>
      </c>
      <c r="V3344">
        <v>-7</v>
      </c>
      <c r="W3344">
        <v>-3</v>
      </c>
      <c r="X3344">
        <v>7</v>
      </c>
      <c r="Y3344">
        <v>1</v>
      </c>
      <c r="Z3344">
        <v>4</v>
      </c>
      <c r="AA3344">
        <v>124</v>
      </c>
      <c r="AB3344">
        <v>-323</v>
      </c>
      <c r="AC3344">
        <v>-129</v>
      </c>
      <c r="AD3344">
        <v>-933</v>
      </c>
      <c r="AE3344">
        <v>757</v>
      </c>
      <c r="AF3344">
        <v>451</v>
      </c>
      <c r="AG3344" s="19">
        <v>995</v>
      </c>
      <c r="AH3344">
        <v>-1386</v>
      </c>
      <c r="AI3344">
        <v>43588</v>
      </c>
      <c r="AJ3344">
        <v>83595</v>
      </c>
      <c r="AK3344">
        <v>70609</v>
      </c>
      <c r="AL3344">
        <v>115118</v>
      </c>
      <c r="AM3344">
        <v>54798</v>
      </c>
      <c r="AN3344">
        <v>72176</v>
      </c>
      <c r="AO3344">
        <v>105609</v>
      </c>
      <c r="AP3344">
        <v>44557</v>
      </c>
      <c r="AQ3344">
        <v>75278</v>
      </c>
      <c r="AR3344">
        <v>96945</v>
      </c>
      <c r="AS3344">
        <v>51259</v>
      </c>
      <c r="AT3344">
        <v>81768</v>
      </c>
      <c r="AU3344">
        <v>70717</v>
      </c>
      <c r="AV3344">
        <v>115893</v>
      </c>
      <c r="AW3344">
        <v>-78893</v>
      </c>
      <c r="AX3344">
        <v>103088</v>
      </c>
      <c r="AY3344">
        <v>-5974</v>
      </c>
      <c r="AZ3344">
        <v>3000</v>
      </c>
      <c r="BA3344">
        <v>-43000</v>
      </c>
      <c r="BB3344">
        <v>4000</v>
      </c>
      <c r="BC3344">
        <v>-42000</v>
      </c>
      <c r="BD3344">
        <v>-31000</v>
      </c>
      <c r="BE3344">
        <v>-95000</v>
      </c>
      <c r="BF3344">
        <v>-39000</v>
      </c>
      <c r="BG3344">
        <v>429000</v>
      </c>
      <c r="BH3344">
        <v>-50000</v>
      </c>
      <c r="BI3344">
        <v>-367000</v>
      </c>
      <c r="BJ3344">
        <v>375000</v>
      </c>
      <c r="BK3344">
        <v>-93000</v>
      </c>
      <c r="BL3344">
        <v>-55000</v>
      </c>
      <c r="BM3344">
        <v>-48000</v>
      </c>
      <c r="BN3344">
        <v>-82000</v>
      </c>
      <c r="BO3344">
        <v>-91000</v>
      </c>
      <c r="BP3344">
        <v>-58000</v>
      </c>
      <c r="BQ3344">
        <v>52000</v>
      </c>
      <c r="BR3344">
        <v>-80000</v>
      </c>
      <c r="BS3344">
        <v>-17000</v>
      </c>
      <c r="BT3344">
        <v>264000</v>
      </c>
      <c r="BU3344">
        <v>-316000</v>
      </c>
      <c r="BV3344">
        <v>-125000</v>
      </c>
      <c r="BW3344">
        <v>-97000</v>
      </c>
      <c r="BX3344">
        <v>-54000</v>
      </c>
      <c r="BY3344">
        <v>-24000</v>
      </c>
      <c r="BZ3344">
        <v>85000</v>
      </c>
      <c r="CA3344">
        <v>75000</v>
      </c>
      <c r="CB3344">
        <v>-27000</v>
      </c>
      <c r="CC3344">
        <v>-56000</v>
      </c>
      <c r="CD3344">
        <v>-69000</v>
      </c>
      <c r="CE3344">
        <v>-71000</v>
      </c>
    </row>
    <row r="3345" spans="1:83" x14ac:dyDescent="0.35">
      <c r="A3345" s="9" t="str">
        <f t="shared" si="52"/>
        <v>0511.551.75</v>
      </c>
      <c r="B3345" s="52" t="e">
        <f>+IF(MATCH(A3345,List!H$10:H$145,0),"Targeted")</f>
        <v>#N/A</v>
      </c>
      <c r="C3345" s="66" t="s">
        <v>8367</v>
      </c>
      <c r="D3345" s="151"/>
      <c r="E3345" s="16" t="s">
        <v>863</v>
      </c>
      <c r="F3345" s="16" t="s">
        <v>864</v>
      </c>
      <c r="G3345" s="16" t="s">
        <v>934</v>
      </c>
      <c r="H3345" s="16" t="s">
        <v>935</v>
      </c>
      <c r="I3345" s="16" t="s">
        <v>5007</v>
      </c>
      <c r="J3345" s="16" t="s">
        <v>5008</v>
      </c>
      <c r="K3345" s="17" t="s">
        <v>40</v>
      </c>
      <c r="L3345" s="18" t="s">
        <v>4949</v>
      </c>
      <c r="M3345" s="195" t="s">
        <v>156</v>
      </c>
      <c r="N3345" s="16" t="s">
        <v>4950</v>
      </c>
      <c r="O3345" s="17" t="s">
        <v>304</v>
      </c>
      <c r="P3345" s="17" t="s">
        <v>305</v>
      </c>
      <c r="Q3345" s="17" t="s">
        <v>306</v>
      </c>
      <c r="R3345">
        <v>0</v>
      </c>
      <c r="S3345">
        <v>0</v>
      </c>
      <c r="T3345">
        <v>0</v>
      </c>
      <c r="U3345">
        <v>0</v>
      </c>
      <c r="V3345">
        <v>0</v>
      </c>
      <c r="W3345">
        <v>0</v>
      </c>
      <c r="X3345">
        <v>0</v>
      </c>
      <c r="Y3345">
        <v>0</v>
      </c>
      <c r="Z3345">
        <v>0</v>
      </c>
      <c r="AA3345">
        <v>0</v>
      </c>
      <c r="AB3345">
        <v>0</v>
      </c>
      <c r="AC3345">
        <v>0</v>
      </c>
      <c r="AD3345">
        <v>0</v>
      </c>
      <c r="AE3345">
        <v>0</v>
      </c>
      <c r="AF3345">
        <v>0</v>
      </c>
      <c r="AG3345" s="19">
        <v>0</v>
      </c>
      <c r="AH3345">
        <v>0</v>
      </c>
      <c r="AI3345">
        <v>0</v>
      </c>
      <c r="AJ3345">
        <v>0</v>
      </c>
      <c r="AK3345">
        <v>0</v>
      </c>
      <c r="AL3345">
        <v>0</v>
      </c>
      <c r="AM3345">
        <v>0</v>
      </c>
      <c r="AN3345">
        <v>0</v>
      </c>
      <c r="AO3345">
        <v>0</v>
      </c>
      <c r="AP3345">
        <v>0</v>
      </c>
      <c r="AQ3345">
        <v>0</v>
      </c>
      <c r="AR3345">
        <v>0</v>
      </c>
      <c r="AS3345">
        <v>0</v>
      </c>
      <c r="AT3345">
        <v>0</v>
      </c>
      <c r="AU3345">
        <v>0</v>
      </c>
      <c r="AV3345">
        <v>0</v>
      </c>
      <c r="AW3345">
        <v>0</v>
      </c>
      <c r="AX3345">
        <v>0</v>
      </c>
      <c r="AY3345">
        <v>0</v>
      </c>
      <c r="AZ3345">
        <v>0</v>
      </c>
      <c r="BA3345">
        <v>0</v>
      </c>
      <c r="BB3345">
        <v>0</v>
      </c>
      <c r="BC3345">
        <v>0</v>
      </c>
      <c r="BD3345">
        <v>0</v>
      </c>
      <c r="BE3345">
        <v>0</v>
      </c>
      <c r="BF3345">
        <v>0</v>
      </c>
      <c r="BG3345">
        <v>0</v>
      </c>
      <c r="BH3345">
        <v>0</v>
      </c>
      <c r="BI3345">
        <v>0</v>
      </c>
      <c r="BJ3345">
        <v>0</v>
      </c>
      <c r="BK3345">
        <v>32000</v>
      </c>
      <c r="BL3345">
        <v>31000</v>
      </c>
      <c r="BM3345">
        <v>5000</v>
      </c>
      <c r="BN3345">
        <v>44000</v>
      </c>
      <c r="BO3345">
        <v>149000</v>
      </c>
      <c r="BP3345">
        <v>280000</v>
      </c>
      <c r="BQ3345">
        <v>229000</v>
      </c>
      <c r="BR3345">
        <v>196000</v>
      </c>
      <c r="BS3345">
        <v>239000</v>
      </c>
      <c r="BT3345">
        <v>-23000</v>
      </c>
      <c r="BU3345">
        <v>-15000</v>
      </c>
      <c r="BV3345">
        <v>-166000</v>
      </c>
      <c r="BW3345">
        <v>-718000</v>
      </c>
      <c r="BX3345" s="10">
        <v>-619000</v>
      </c>
      <c r="BY3345">
        <v>-350000</v>
      </c>
      <c r="BZ3345">
        <v>254000</v>
      </c>
      <c r="CA3345">
        <v>-19000</v>
      </c>
      <c r="CB3345">
        <v>-6000</v>
      </c>
      <c r="CC3345">
        <v>-20000</v>
      </c>
      <c r="CD3345">
        <v>-47000</v>
      </c>
      <c r="CE3345">
        <v>-47000</v>
      </c>
    </row>
    <row r="3346" spans="1:83" x14ac:dyDescent="0.35">
      <c r="A3346" s="9" t="str">
        <f t="shared" si="52"/>
        <v>0512.551.75</v>
      </c>
      <c r="B3346" s="52" t="str">
        <f>+IF(MATCH(A3346,List!H$10:H$145,0),"Targeted")</f>
        <v>Targeted</v>
      </c>
      <c r="C3346" s="66" t="s">
        <v>8367</v>
      </c>
      <c r="D3346" s="151"/>
      <c r="E3346" s="16" t="s">
        <v>863</v>
      </c>
      <c r="F3346" s="16" t="s">
        <v>864</v>
      </c>
      <c r="G3346" s="16" t="s">
        <v>934</v>
      </c>
      <c r="H3346" s="16" t="s">
        <v>935</v>
      </c>
      <c r="I3346" s="16" t="s">
        <v>228</v>
      </c>
      <c r="J3346" s="16" t="s">
        <v>227</v>
      </c>
      <c r="K3346" s="17" t="s">
        <v>40</v>
      </c>
      <c r="L3346" s="18" t="s">
        <v>4949</v>
      </c>
      <c r="M3346" s="195" t="s">
        <v>156</v>
      </c>
      <c r="N3346" s="16" t="s">
        <v>4950</v>
      </c>
      <c r="O3346" s="17" t="s">
        <v>304</v>
      </c>
      <c r="P3346" s="17" t="s">
        <v>305</v>
      </c>
      <c r="Q3346" s="17" t="s">
        <v>306</v>
      </c>
      <c r="R3346">
        <v>0</v>
      </c>
      <c r="S3346">
        <v>0</v>
      </c>
      <c r="T3346">
        <v>0</v>
      </c>
      <c r="U3346">
        <v>0</v>
      </c>
      <c r="V3346">
        <v>0</v>
      </c>
      <c r="W3346">
        <v>0</v>
      </c>
      <c r="X3346">
        <v>281</v>
      </c>
      <c r="Y3346">
        <v>0</v>
      </c>
      <c r="Z3346">
        <v>0</v>
      </c>
      <c r="AA3346">
        <v>0</v>
      </c>
      <c r="AB3346">
        <v>0</v>
      </c>
      <c r="AC3346">
        <v>0</v>
      </c>
      <c r="AD3346">
        <v>0</v>
      </c>
      <c r="AE3346">
        <v>0</v>
      </c>
      <c r="AF3346">
        <v>0</v>
      </c>
      <c r="AG3346" s="19">
        <v>0</v>
      </c>
      <c r="AH3346">
        <v>0</v>
      </c>
      <c r="AI3346">
        <v>0</v>
      </c>
      <c r="AJ3346">
        <v>0</v>
      </c>
      <c r="AK3346">
        <v>0</v>
      </c>
      <c r="AL3346">
        <v>0</v>
      </c>
      <c r="AM3346">
        <v>0</v>
      </c>
      <c r="AN3346">
        <v>0</v>
      </c>
      <c r="AO3346">
        <v>0</v>
      </c>
      <c r="AP3346">
        <v>0</v>
      </c>
      <c r="AQ3346">
        <v>0</v>
      </c>
      <c r="AR3346">
        <v>0</v>
      </c>
      <c r="AS3346">
        <v>0</v>
      </c>
      <c r="AT3346">
        <v>0</v>
      </c>
      <c r="AU3346">
        <v>0</v>
      </c>
      <c r="AV3346">
        <v>0</v>
      </c>
      <c r="AW3346">
        <v>0</v>
      </c>
      <c r="AX3346">
        <v>0</v>
      </c>
      <c r="AY3346">
        <v>0</v>
      </c>
      <c r="AZ3346">
        <v>0</v>
      </c>
      <c r="BA3346">
        <v>0</v>
      </c>
      <c r="BB3346">
        <v>0</v>
      </c>
      <c r="BC3346">
        <v>0</v>
      </c>
      <c r="BD3346">
        <v>0</v>
      </c>
      <c r="BE3346">
        <v>0</v>
      </c>
      <c r="BF3346">
        <v>-60000</v>
      </c>
      <c r="BG3346">
        <v>-138000</v>
      </c>
      <c r="BH3346">
        <v>-112000</v>
      </c>
      <c r="BI3346">
        <v>0</v>
      </c>
      <c r="BJ3346">
        <v>0</v>
      </c>
      <c r="BK3346">
        <v>0</v>
      </c>
      <c r="BL3346">
        <v>0</v>
      </c>
      <c r="BM3346">
        <v>0</v>
      </c>
      <c r="BN3346">
        <v>0</v>
      </c>
      <c r="BO3346">
        <v>0</v>
      </c>
      <c r="BP3346">
        <v>0</v>
      </c>
      <c r="BQ3346">
        <v>0</v>
      </c>
      <c r="BR3346">
        <v>0</v>
      </c>
      <c r="BS3346">
        <v>0</v>
      </c>
      <c r="BT3346">
        <v>0</v>
      </c>
      <c r="BU3346">
        <v>0</v>
      </c>
      <c r="BV3346">
        <v>0</v>
      </c>
      <c r="BW3346">
        <v>0</v>
      </c>
      <c r="BX3346" s="10">
        <v>0</v>
      </c>
      <c r="BY3346">
        <v>0</v>
      </c>
      <c r="BZ3346">
        <v>0</v>
      </c>
      <c r="CA3346">
        <v>0</v>
      </c>
      <c r="CB3346">
        <v>0</v>
      </c>
      <c r="CC3346">
        <v>0</v>
      </c>
      <c r="CD3346">
        <v>0</v>
      </c>
      <c r="CE3346">
        <v>0</v>
      </c>
    </row>
    <row r="3347" spans="1:83" x14ac:dyDescent="0.35">
      <c r="A3347" s="9" t="str">
        <f t="shared" si="52"/>
        <v>0512.551.75</v>
      </c>
      <c r="B3347" s="52" t="str">
        <f>+IF(MATCH(A3347,List!H$10:H$145,0),"Targeted")</f>
        <v>Targeted</v>
      </c>
      <c r="C3347" s="66" t="s">
        <v>8367</v>
      </c>
      <c r="D3347" s="151"/>
      <c r="E3347" s="16" t="s">
        <v>863</v>
      </c>
      <c r="F3347" s="16" t="s">
        <v>864</v>
      </c>
      <c r="G3347" s="16" t="s">
        <v>934</v>
      </c>
      <c r="H3347" s="16" t="s">
        <v>935</v>
      </c>
      <c r="I3347" s="16" t="s">
        <v>228</v>
      </c>
      <c r="J3347" s="16" t="s">
        <v>227</v>
      </c>
      <c r="K3347" s="17" t="s">
        <v>40</v>
      </c>
      <c r="L3347" s="18" t="s">
        <v>4949</v>
      </c>
      <c r="M3347" s="195" t="s">
        <v>156</v>
      </c>
      <c r="N3347" s="16" t="s">
        <v>4950</v>
      </c>
      <c r="O3347" s="17" t="s">
        <v>304</v>
      </c>
      <c r="P3347" s="17" t="s">
        <v>524</v>
      </c>
      <c r="Q3347" s="17" t="s">
        <v>306</v>
      </c>
      <c r="R3347">
        <v>102725</v>
      </c>
      <c r="S3347">
        <v>157102</v>
      </c>
      <c r="T3347">
        <v>209855</v>
      </c>
      <c r="U3347">
        <v>272250</v>
      </c>
      <c r="V3347">
        <v>769534</v>
      </c>
      <c r="W3347">
        <v>1173000</v>
      </c>
      <c r="X3347">
        <v>1805518</v>
      </c>
      <c r="Y3347">
        <v>2284655</v>
      </c>
      <c r="Z3347">
        <v>2726845</v>
      </c>
      <c r="AA3347">
        <v>3362253</v>
      </c>
      <c r="AB3347">
        <v>4601293</v>
      </c>
      <c r="AC3347">
        <v>4599848</v>
      </c>
      <c r="AD3347">
        <v>5818391</v>
      </c>
      <c r="AE3347">
        <v>6840395</v>
      </c>
      <c r="AF3347">
        <v>8568237</v>
      </c>
      <c r="AG3347" s="19">
        <v>2228657</v>
      </c>
      <c r="AH3347">
        <v>9875829</v>
      </c>
      <c r="AI3347">
        <v>10679881</v>
      </c>
      <c r="AJ3347">
        <v>12407317</v>
      </c>
      <c r="AK3347">
        <v>13956700</v>
      </c>
      <c r="AL3347">
        <v>16833344</v>
      </c>
      <c r="AM3347">
        <v>17390734</v>
      </c>
      <c r="AN3347">
        <v>18985244</v>
      </c>
      <c r="AO3347">
        <v>20060943</v>
      </c>
      <c r="AP3347">
        <v>22654604</v>
      </c>
      <c r="AQ3347">
        <v>24995451</v>
      </c>
      <c r="AR3347">
        <v>27435204</v>
      </c>
      <c r="AS3347">
        <v>30461630</v>
      </c>
      <c r="AT3347">
        <v>34603976</v>
      </c>
      <c r="AU3347">
        <v>41103202</v>
      </c>
      <c r="AV3347">
        <v>52532714</v>
      </c>
      <c r="AW3347">
        <v>67827253</v>
      </c>
      <c r="AX3347">
        <v>75774060</v>
      </c>
      <c r="AY3347">
        <v>82033658</v>
      </c>
      <c r="AZ3347">
        <v>89070000</v>
      </c>
      <c r="BA3347">
        <v>91990000</v>
      </c>
      <c r="BB3347">
        <v>95552000</v>
      </c>
      <c r="BC3347">
        <v>101234000</v>
      </c>
      <c r="BD3347">
        <v>108042000</v>
      </c>
      <c r="BE3347">
        <v>117921000</v>
      </c>
      <c r="BF3347">
        <v>129434000</v>
      </c>
      <c r="BG3347">
        <v>147650000</v>
      </c>
      <c r="BH3347">
        <v>160805000</v>
      </c>
      <c r="BI3347">
        <v>176231000</v>
      </c>
      <c r="BJ3347">
        <v>181720000</v>
      </c>
      <c r="BK3347">
        <v>180625000</v>
      </c>
      <c r="BL3347">
        <v>190624000</v>
      </c>
      <c r="BM3347">
        <v>201426000</v>
      </c>
      <c r="BN3347">
        <v>250924000</v>
      </c>
      <c r="BO3347">
        <v>272771000</v>
      </c>
      <c r="BP3347">
        <v>274964000</v>
      </c>
      <c r="BQ3347">
        <v>250534000</v>
      </c>
      <c r="BR3347">
        <v>265392000</v>
      </c>
      <c r="BS3347">
        <v>301472000</v>
      </c>
      <c r="BT3347">
        <v>349762000</v>
      </c>
      <c r="BU3347">
        <v>368280000</v>
      </c>
      <c r="BV3347">
        <v>374682000</v>
      </c>
      <c r="BW3347">
        <v>389157000</v>
      </c>
      <c r="BX3347" s="10">
        <v>409421000</v>
      </c>
      <c r="BY3347">
        <v>458468000</v>
      </c>
      <c r="BZ3347">
        <v>521127000</v>
      </c>
      <c r="CA3347">
        <v>570687000</v>
      </c>
      <c r="CB3347">
        <v>582303000</v>
      </c>
      <c r="CC3347">
        <v>616118000</v>
      </c>
      <c r="CD3347">
        <v>645172000</v>
      </c>
      <c r="CE3347">
        <v>673589000</v>
      </c>
    </row>
    <row r="3348" spans="1:83" x14ac:dyDescent="0.35">
      <c r="A3348" s="9" t="str">
        <f t="shared" si="52"/>
        <v>0515.551.75</v>
      </c>
      <c r="B3348" s="52" t="str">
        <f>+IF(MATCH(A3348,List!H$10:H$145,0),"Targeted")</f>
        <v>Targeted</v>
      </c>
      <c r="C3348" s="66" t="s">
        <v>8367</v>
      </c>
      <c r="D3348" s="151"/>
      <c r="E3348" s="16" t="s">
        <v>863</v>
      </c>
      <c r="F3348" s="16" t="s">
        <v>864</v>
      </c>
      <c r="G3348" s="16" t="s">
        <v>934</v>
      </c>
      <c r="H3348" s="16" t="s">
        <v>935</v>
      </c>
      <c r="I3348" s="16" t="s">
        <v>230</v>
      </c>
      <c r="J3348" s="16" t="s">
        <v>229</v>
      </c>
      <c r="K3348" s="17" t="s">
        <v>40</v>
      </c>
      <c r="L3348" s="18" t="s">
        <v>4949</v>
      </c>
      <c r="M3348" s="195" t="s">
        <v>156</v>
      </c>
      <c r="N3348" s="16" t="s">
        <v>4950</v>
      </c>
      <c r="O3348" s="17" t="s">
        <v>304</v>
      </c>
      <c r="P3348" s="17" t="s">
        <v>524</v>
      </c>
      <c r="Q3348" s="17" t="s">
        <v>306</v>
      </c>
      <c r="R3348">
        <v>0</v>
      </c>
      <c r="S3348">
        <v>0</v>
      </c>
      <c r="T3348">
        <v>0</v>
      </c>
      <c r="U3348">
        <v>0</v>
      </c>
      <c r="V3348">
        <v>0</v>
      </c>
      <c r="W3348">
        <v>0</v>
      </c>
      <c r="X3348">
        <v>0</v>
      </c>
      <c r="Y3348">
        <v>0</v>
      </c>
      <c r="Z3348">
        <v>0</v>
      </c>
      <c r="AA3348">
        <v>0</v>
      </c>
      <c r="AB3348">
        <v>0</v>
      </c>
      <c r="AC3348">
        <v>0</v>
      </c>
      <c r="AD3348">
        <v>0</v>
      </c>
      <c r="AE3348">
        <v>0</v>
      </c>
      <c r="AF3348">
        <v>0</v>
      </c>
      <c r="AG3348" s="19">
        <v>0</v>
      </c>
      <c r="AH3348">
        <v>0</v>
      </c>
      <c r="AI3348">
        <v>0</v>
      </c>
      <c r="AJ3348">
        <v>0</v>
      </c>
      <c r="AK3348">
        <v>0</v>
      </c>
      <c r="AL3348">
        <v>0</v>
      </c>
      <c r="AM3348">
        <v>0</v>
      </c>
      <c r="AN3348">
        <v>0</v>
      </c>
      <c r="AO3348">
        <v>0</v>
      </c>
      <c r="AP3348">
        <v>0</v>
      </c>
      <c r="AQ3348">
        <v>0</v>
      </c>
      <c r="AR3348">
        <v>0</v>
      </c>
      <c r="AS3348">
        <v>0</v>
      </c>
      <c r="AT3348">
        <v>0</v>
      </c>
      <c r="AU3348">
        <v>0</v>
      </c>
      <c r="AV3348">
        <v>0</v>
      </c>
      <c r="AW3348">
        <v>0</v>
      </c>
      <c r="AX3348">
        <v>0</v>
      </c>
      <c r="AY3348">
        <v>0</v>
      </c>
      <c r="AZ3348">
        <v>0</v>
      </c>
      <c r="BA3348">
        <v>0</v>
      </c>
      <c r="BB3348">
        <v>0</v>
      </c>
      <c r="BC3348">
        <v>5000</v>
      </c>
      <c r="BD3348">
        <v>565000</v>
      </c>
      <c r="BE3348">
        <v>1220000</v>
      </c>
      <c r="BF3348">
        <v>3699000</v>
      </c>
      <c r="BG3348">
        <v>3682000</v>
      </c>
      <c r="BH3348">
        <v>4355000</v>
      </c>
      <c r="BI3348">
        <v>4607000</v>
      </c>
      <c r="BJ3348">
        <v>5129000</v>
      </c>
      <c r="BK3348">
        <v>5451000</v>
      </c>
      <c r="BL3348">
        <v>6000000</v>
      </c>
      <c r="BM3348">
        <v>6900000</v>
      </c>
      <c r="BN3348">
        <v>7547000</v>
      </c>
      <c r="BO3348">
        <v>7887000</v>
      </c>
      <c r="BP3348">
        <v>8629000</v>
      </c>
      <c r="BQ3348">
        <v>9065000</v>
      </c>
      <c r="BR3348">
        <v>9469000</v>
      </c>
      <c r="BS3348">
        <v>9314000</v>
      </c>
      <c r="BT3348">
        <v>9233000</v>
      </c>
      <c r="BU3348">
        <v>14305000</v>
      </c>
      <c r="BV3348">
        <v>16224000</v>
      </c>
      <c r="BW3348">
        <v>17282000</v>
      </c>
      <c r="BX3348" s="10">
        <v>17689000</v>
      </c>
      <c r="BY3348">
        <v>16880000</v>
      </c>
      <c r="BZ3348">
        <v>17220000</v>
      </c>
      <c r="CA3348">
        <v>17142000</v>
      </c>
      <c r="CB3348">
        <v>17649000</v>
      </c>
      <c r="CC3348">
        <v>18617000</v>
      </c>
      <c r="CD3348">
        <v>19725000</v>
      </c>
      <c r="CE3348">
        <v>20910000</v>
      </c>
    </row>
    <row r="3349" spans="1:83" x14ac:dyDescent="0.35">
      <c r="A3349" s="9" t="str">
        <f t="shared" si="52"/>
        <v>0516.551.75</v>
      </c>
      <c r="B3349" s="52" t="e">
        <f>+IF(MATCH(A3349,List!H$10:H$145,0),"Targeted")</f>
        <v>#N/A</v>
      </c>
      <c r="C3349" s="66" t="s">
        <v>8367</v>
      </c>
      <c r="D3349" s="151"/>
      <c r="E3349" s="16" t="s">
        <v>863</v>
      </c>
      <c r="F3349" s="16" t="s">
        <v>864</v>
      </c>
      <c r="G3349" s="16" t="s">
        <v>934</v>
      </c>
      <c r="H3349" s="16" t="s">
        <v>935</v>
      </c>
      <c r="I3349" s="16" t="s">
        <v>710</v>
      </c>
      <c r="J3349" s="16" t="s">
        <v>5009</v>
      </c>
      <c r="K3349" s="17" t="s">
        <v>40</v>
      </c>
      <c r="L3349" s="18" t="s">
        <v>4949</v>
      </c>
      <c r="M3349" s="195" t="s">
        <v>156</v>
      </c>
      <c r="N3349" s="16" t="s">
        <v>4950</v>
      </c>
      <c r="O3349" s="17" t="s">
        <v>304</v>
      </c>
      <c r="P3349" s="17" t="s">
        <v>305</v>
      </c>
      <c r="Q3349" s="17" t="s">
        <v>306</v>
      </c>
      <c r="R3349">
        <v>0</v>
      </c>
      <c r="S3349">
        <v>0</v>
      </c>
      <c r="T3349">
        <v>0</v>
      </c>
      <c r="U3349">
        <v>0</v>
      </c>
      <c r="V3349">
        <v>0</v>
      </c>
      <c r="W3349">
        <v>0</v>
      </c>
      <c r="X3349">
        <v>0</v>
      </c>
      <c r="Y3349">
        <v>0</v>
      </c>
      <c r="Z3349">
        <v>0</v>
      </c>
      <c r="AA3349">
        <v>0</v>
      </c>
      <c r="AB3349">
        <v>0</v>
      </c>
      <c r="AC3349">
        <v>0</v>
      </c>
      <c r="AD3349">
        <v>0</v>
      </c>
      <c r="AE3349">
        <v>0</v>
      </c>
      <c r="AF3349">
        <v>0</v>
      </c>
      <c r="AG3349" s="19">
        <v>0</v>
      </c>
      <c r="AH3349">
        <v>0</v>
      </c>
      <c r="AI3349">
        <v>0</v>
      </c>
      <c r="AJ3349">
        <v>0</v>
      </c>
      <c r="AK3349">
        <v>0</v>
      </c>
      <c r="AL3349">
        <v>0</v>
      </c>
      <c r="AM3349">
        <v>0</v>
      </c>
      <c r="AN3349">
        <v>0</v>
      </c>
      <c r="AO3349">
        <v>0</v>
      </c>
      <c r="AP3349">
        <v>0</v>
      </c>
      <c r="AQ3349">
        <v>0</v>
      </c>
      <c r="AR3349">
        <v>0</v>
      </c>
      <c r="AS3349">
        <v>0</v>
      </c>
      <c r="AT3349">
        <v>0</v>
      </c>
      <c r="AU3349">
        <v>0</v>
      </c>
      <c r="AV3349">
        <v>0</v>
      </c>
      <c r="AW3349">
        <v>0</v>
      </c>
      <c r="AX3349">
        <v>0</v>
      </c>
      <c r="AY3349">
        <v>0</v>
      </c>
      <c r="AZ3349">
        <v>0</v>
      </c>
      <c r="BA3349">
        <v>0</v>
      </c>
      <c r="BB3349">
        <v>0</v>
      </c>
      <c r="BC3349">
        <v>0</v>
      </c>
      <c r="BD3349">
        <v>0</v>
      </c>
      <c r="BE3349">
        <v>0</v>
      </c>
      <c r="BF3349">
        <v>0</v>
      </c>
      <c r="BG3349">
        <v>0</v>
      </c>
      <c r="BH3349">
        <v>0</v>
      </c>
      <c r="BI3349">
        <v>0</v>
      </c>
      <c r="BJ3349">
        <v>0</v>
      </c>
      <c r="BK3349">
        <v>0</v>
      </c>
      <c r="BL3349">
        <v>0</v>
      </c>
      <c r="BM3349">
        <v>0</v>
      </c>
      <c r="BN3349">
        <v>0</v>
      </c>
      <c r="BO3349">
        <v>0</v>
      </c>
      <c r="BP3349">
        <v>0</v>
      </c>
      <c r="BQ3349">
        <v>0</v>
      </c>
      <c r="BR3349">
        <v>0</v>
      </c>
      <c r="BS3349">
        <v>0</v>
      </c>
      <c r="BT3349">
        <v>0</v>
      </c>
      <c r="BU3349">
        <v>0</v>
      </c>
      <c r="BV3349">
        <v>0</v>
      </c>
      <c r="BW3349">
        <v>0</v>
      </c>
      <c r="BX3349" s="10">
        <v>0</v>
      </c>
      <c r="BY3349">
        <v>-1000</v>
      </c>
      <c r="BZ3349">
        <v>0</v>
      </c>
      <c r="CA3349">
        <v>0</v>
      </c>
      <c r="CB3349">
        <v>0</v>
      </c>
      <c r="CC3349">
        <v>0</v>
      </c>
      <c r="CD3349">
        <v>0</v>
      </c>
      <c r="CE3349">
        <v>0</v>
      </c>
    </row>
    <row r="3350" spans="1:83" x14ac:dyDescent="0.35">
      <c r="A3350" s="9" t="str">
        <f t="shared" si="52"/>
        <v>0516.551.75</v>
      </c>
      <c r="B3350" s="52" t="e">
        <f>+IF(MATCH(A3350,List!H$10:H$145,0),"Targeted")</f>
        <v>#N/A</v>
      </c>
      <c r="C3350" s="66" t="s">
        <v>8367</v>
      </c>
      <c r="D3350" s="151"/>
      <c r="E3350" s="16" t="s">
        <v>863</v>
      </c>
      <c r="F3350" s="16" t="s">
        <v>864</v>
      </c>
      <c r="G3350" s="16" t="s">
        <v>934</v>
      </c>
      <c r="H3350" s="16" t="s">
        <v>935</v>
      </c>
      <c r="I3350" s="16" t="s">
        <v>710</v>
      </c>
      <c r="J3350" s="16" t="s">
        <v>5009</v>
      </c>
      <c r="K3350" s="17" t="s">
        <v>40</v>
      </c>
      <c r="L3350" s="18" t="s">
        <v>4949</v>
      </c>
      <c r="M3350" s="195" t="s">
        <v>156</v>
      </c>
      <c r="N3350" s="16" t="s">
        <v>4950</v>
      </c>
      <c r="O3350" s="17" t="s">
        <v>304</v>
      </c>
      <c r="P3350" s="17" t="s">
        <v>524</v>
      </c>
      <c r="Q3350" s="17" t="s">
        <v>306</v>
      </c>
      <c r="R3350">
        <v>0</v>
      </c>
      <c r="S3350">
        <v>0</v>
      </c>
      <c r="T3350">
        <v>0</v>
      </c>
      <c r="U3350">
        <v>0</v>
      </c>
      <c r="V3350">
        <v>0</v>
      </c>
      <c r="W3350">
        <v>0</v>
      </c>
      <c r="X3350">
        <v>0</v>
      </c>
      <c r="Y3350">
        <v>0</v>
      </c>
      <c r="Z3350">
        <v>0</v>
      </c>
      <c r="AA3350">
        <v>0</v>
      </c>
      <c r="AB3350">
        <v>0</v>
      </c>
      <c r="AC3350">
        <v>0</v>
      </c>
      <c r="AD3350">
        <v>0</v>
      </c>
      <c r="AE3350">
        <v>0</v>
      </c>
      <c r="AF3350">
        <v>0</v>
      </c>
      <c r="AG3350" s="19">
        <v>0</v>
      </c>
      <c r="AH3350">
        <v>0</v>
      </c>
      <c r="AI3350">
        <v>0</v>
      </c>
      <c r="AJ3350">
        <v>0</v>
      </c>
      <c r="AK3350">
        <v>0</v>
      </c>
      <c r="AL3350">
        <v>0</v>
      </c>
      <c r="AM3350">
        <v>0</v>
      </c>
      <c r="AN3350">
        <v>0</v>
      </c>
      <c r="AO3350">
        <v>0</v>
      </c>
      <c r="AP3350">
        <v>0</v>
      </c>
      <c r="AQ3350">
        <v>0</v>
      </c>
      <c r="AR3350">
        <v>0</v>
      </c>
      <c r="AS3350">
        <v>0</v>
      </c>
      <c r="AT3350">
        <v>0</v>
      </c>
      <c r="AU3350">
        <v>0</v>
      </c>
      <c r="AV3350">
        <v>0</v>
      </c>
      <c r="AW3350">
        <v>0</v>
      </c>
      <c r="AX3350">
        <v>0</v>
      </c>
      <c r="AY3350">
        <v>0</v>
      </c>
      <c r="AZ3350">
        <v>0</v>
      </c>
      <c r="BA3350">
        <v>0</v>
      </c>
      <c r="BB3350">
        <v>0</v>
      </c>
      <c r="BC3350">
        <v>0</v>
      </c>
      <c r="BD3350">
        <v>0</v>
      </c>
      <c r="BE3350">
        <v>0</v>
      </c>
      <c r="BF3350">
        <v>2000</v>
      </c>
      <c r="BG3350">
        <v>10000</v>
      </c>
      <c r="BH3350">
        <v>15000</v>
      </c>
      <c r="BI3350">
        <v>48000</v>
      </c>
      <c r="BJ3350">
        <v>84000</v>
      </c>
      <c r="BK3350">
        <v>1269000</v>
      </c>
      <c r="BL3350">
        <v>1275000</v>
      </c>
      <c r="BM3350">
        <v>427000</v>
      </c>
      <c r="BN3350">
        <v>498000</v>
      </c>
      <c r="BO3350">
        <v>531000</v>
      </c>
      <c r="BP3350">
        <v>562000</v>
      </c>
      <c r="BQ3350">
        <v>477000</v>
      </c>
      <c r="BR3350">
        <v>517000</v>
      </c>
      <c r="BS3350">
        <v>508000</v>
      </c>
      <c r="BT3350">
        <v>568000</v>
      </c>
      <c r="BU3350">
        <v>547000</v>
      </c>
      <c r="BV3350">
        <v>502000</v>
      </c>
      <c r="BW3350">
        <v>472000</v>
      </c>
      <c r="BX3350" s="10">
        <v>378000</v>
      </c>
      <c r="BY3350">
        <v>333000</v>
      </c>
      <c r="BZ3350">
        <v>307000</v>
      </c>
      <c r="CA3350">
        <v>364000</v>
      </c>
      <c r="CB3350">
        <v>574000</v>
      </c>
      <c r="CC3350">
        <v>584000</v>
      </c>
      <c r="CD3350">
        <v>504000</v>
      </c>
      <c r="CE3350">
        <v>302000</v>
      </c>
    </row>
    <row r="3351" spans="1:83" x14ac:dyDescent="0.35">
      <c r="A3351" s="9" t="str">
        <f t="shared" si="52"/>
        <v>0522.551.75</v>
      </c>
      <c r="B3351" s="52" t="e">
        <f>+IF(MATCH(A3351,List!H$10:H$145,0),"Targeted")</f>
        <v>#N/A</v>
      </c>
      <c r="C3351" s="66" t="s">
        <v>8367</v>
      </c>
      <c r="D3351" s="151"/>
      <c r="E3351" s="16" t="s">
        <v>863</v>
      </c>
      <c r="F3351" s="16" t="s">
        <v>864</v>
      </c>
      <c r="G3351" s="16" t="s">
        <v>934</v>
      </c>
      <c r="H3351" s="16" t="s">
        <v>935</v>
      </c>
      <c r="I3351" s="16" t="s">
        <v>1423</v>
      </c>
      <c r="J3351" s="16" t="s">
        <v>5010</v>
      </c>
      <c r="K3351" s="17" t="s">
        <v>40</v>
      </c>
      <c r="L3351" s="18" t="s">
        <v>4949</v>
      </c>
      <c r="M3351" s="195" t="s">
        <v>156</v>
      </c>
      <c r="N3351" s="16" t="s">
        <v>4950</v>
      </c>
      <c r="O3351" s="17" t="s">
        <v>304</v>
      </c>
      <c r="P3351" s="17" t="s">
        <v>305</v>
      </c>
      <c r="Q3351" s="17" t="s">
        <v>306</v>
      </c>
      <c r="R3351">
        <v>0</v>
      </c>
      <c r="S3351">
        <v>0</v>
      </c>
      <c r="T3351">
        <v>0</v>
      </c>
      <c r="U3351">
        <v>0</v>
      </c>
      <c r="V3351">
        <v>0</v>
      </c>
      <c r="W3351">
        <v>0</v>
      </c>
      <c r="X3351">
        <v>0</v>
      </c>
      <c r="Y3351">
        <v>0</v>
      </c>
      <c r="Z3351">
        <v>0</v>
      </c>
      <c r="AA3351">
        <v>0</v>
      </c>
      <c r="AB3351">
        <v>0</v>
      </c>
      <c r="AC3351">
        <v>0</v>
      </c>
      <c r="AD3351">
        <v>0</v>
      </c>
      <c r="AE3351">
        <v>0</v>
      </c>
      <c r="AF3351">
        <v>0</v>
      </c>
      <c r="AG3351" s="19">
        <v>0</v>
      </c>
      <c r="AH3351">
        <v>0</v>
      </c>
      <c r="AI3351">
        <v>0</v>
      </c>
      <c r="AJ3351">
        <v>0</v>
      </c>
      <c r="AK3351">
        <v>0</v>
      </c>
      <c r="AL3351">
        <v>0</v>
      </c>
      <c r="AM3351">
        <v>0</v>
      </c>
      <c r="AN3351">
        <v>0</v>
      </c>
      <c r="AO3351">
        <v>0</v>
      </c>
      <c r="AP3351">
        <v>0</v>
      </c>
      <c r="AQ3351">
        <v>0</v>
      </c>
      <c r="AR3351">
        <v>0</v>
      </c>
      <c r="AS3351">
        <v>0</v>
      </c>
      <c r="AT3351">
        <v>0</v>
      </c>
      <c r="AU3351">
        <v>0</v>
      </c>
      <c r="AV3351">
        <v>0</v>
      </c>
      <c r="AW3351">
        <v>0</v>
      </c>
      <c r="AX3351">
        <v>0</v>
      </c>
      <c r="AY3351">
        <v>0</v>
      </c>
      <c r="AZ3351">
        <v>0</v>
      </c>
      <c r="BA3351">
        <v>0</v>
      </c>
      <c r="BB3351">
        <v>0</v>
      </c>
      <c r="BC3351">
        <v>0</v>
      </c>
      <c r="BD3351">
        <v>0</v>
      </c>
      <c r="BE3351">
        <v>0</v>
      </c>
      <c r="BF3351">
        <v>0</v>
      </c>
      <c r="BG3351">
        <v>0</v>
      </c>
      <c r="BH3351">
        <v>0</v>
      </c>
      <c r="BI3351">
        <v>0</v>
      </c>
      <c r="BJ3351">
        <v>0</v>
      </c>
      <c r="BK3351">
        <v>0</v>
      </c>
      <c r="BL3351">
        <v>0</v>
      </c>
      <c r="BM3351">
        <v>0</v>
      </c>
      <c r="BN3351">
        <v>0</v>
      </c>
      <c r="BO3351">
        <v>0</v>
      </c>
      <c r="BP3351">
        <v>11000</v>
      </c>
      <c r="BQ3351">
        <v>218000</v>
      </c>
      <c r="BR3351">
        <v>656000</v>
      </c>
      <c r="BS3351">
        <v>997000</v>
      </c>
      <c r="BT3351">
        <v>971000</v>
      </c>
      <c r="BU3351">
        <v>1156000</v>
      </c>
      <c r="BV3351">
        <v>1136000</v>
      </c>
      <c r="BW3351">
        <v>1012000</v>
      </c>
      <c r="BX3351" s="10">
        <v>978000</v>
      </c>
      <c r="BY3351">
        <v>792000</v>
      </c>
      <c r="BZ3351">
        <v>1066000</v>
      </c>
      <c r="CA3351">
        <v>1105000</v>
      </c>
      <c r="CB3351">
        <v>1068000</v>
      </c>
      <c r="CC3351">
        <v>1133000</v>
      </c>
      <c r="CD3351">
        <v>1180000</v>
      </c>
      <c r="CE3351">
        <v>1168000</v>
      </c>
    </row>
    <row r="3352" spans="1:83" x14ac:dyDescent="0.35">
      <c r="A3352" s="9" t="str">
        <f t="shared" si="52"/>
        <v>0524.551.75</v>
      </c>
      <c r="B3352" s="52" t="str">
        <f>+IF(MATCH(A3352,List!H$10:H$145,0),"Targeted")</f>
        <v>Targeted</v>
      </c>
      <c r="C3352" s="66" t="s">
        <v>8367</v>
      </c>
      <c r="D3352" s="151"/>
      <c r="E3352" s="16" t="s">
        <v>863</v>
      </c>
      <c r="F3352" s="16" t="s">
        <v>864</v>
      </c>
      <c r="G3352" s="16" t="s">
        <v>934</v>
      </c>
      <c r="H3352" s="16" t="s">
        <v>935</v>
      </c>
      <c r="I3352" s="16" t="s">
        <v>222</v>
      </c>
      <c r="J3352" s="16" t="s">
        <v>5011</v>
      </c>
      <c r="K3352" s="17" t="s">
        <v>40</v>
      </c>
      <c r="L3352" s="18" t="s">
        <v>4949</v>
      </c>
      <c r="M3352" s="195" t="s">
        <v>156</v>
      </c>
      <c r="N3352" s="16" t="s">
        <v>4950</v>
      </c>
      <c r="O3352" s="17" t="s">
        <v>304</v>
      </c>
      <c r="P3352" s="17" t="s">
        <v>305</v>
      </c>
      <c r="Q3352" s="17" t="s">
        <v>306</v>
      </c>
      <c r="R3352">
        <v>0</v>
      </c>
      <c r="S3352">
        <v>0</v>
      </c>
      <c r="T3352">
        <v>0</v>
      </c>
      <c r="U3352">
        <v>0</v>
      </c>
      <c r="V3352">
        <v>0</v>
      </c>
      <c r="W3352">
        <v>0</v>
      </c>
      <c r="X3352">
        <v>0</v>
      </c>
      <c r="Y3352">
        <v>0</v>
      </c>
      <c r="Z3352">
        <v>0</v>
      </c>
      <c r="AA3352">
        <v>0</v>
      </c>
      <c r="AB3352">
        <v>0</v>
      </c>
      <c r="AC3352">
        <v>0</v>
      </c>
      <c r="AD3352">
        <v>0</v>
      </c>
      <c r="AE3352">
        <v>0</v>
      </c>
      <c r="AF3352">
        <v>0</v>
      </c>
      <c r="AG3352" s="19">
        <v>0</v>
      </c>
      <c r="AH3352">
        <v>0</v>
      </c>
      <c r="AI3352">
        <v>0</v>
      </c>
      <c r="AJ3352">
        <v>0</v>
      </c>
      <c r="AK3352">
        <v>0</v>
      </c>
      <c r="AL3352">
        <v>0</v>
      </c>
      <c r="AM3352">
        <v>0</v>
      </c>
      <c r="AN3352">
        <v>0</v>
      </c>
      <c r="AO3352">
        <v>0</v>
      </c>
      <c r="AP3352">
        <v>0</v>
      </c>
      <c r="AQ3352">
        <v>0</v>
      </c>
      <c r="AR3352">
        <v>0</v>
      </c>
      <c r="AS3352">
        <v>0</v>
      </c>
      <c r="AT3352">
        <v>0</v>
      </c>
      <c r="AU3352">
        <v>0</v>
      </c>
      <c r="AV3352">
        <v>0</v>
      </c>
      <c r="AW3352">
        <v>0</v>
      </c>
      <c r="AX3352">
        <v>0</v>
      </c>
      <c r="AY3352">
        <v>0</v>
      </c>
      <c r="AZ3352">
        <v>0</v>
      </c>
      <c r="BA3352">
        <v>0</v>
      </c>
      <c r="BB3352">
        <v>0</v>
      </c>
      <c r="BC3352">
        <v>0</v>
      </c>
      <c r="BD3352">
        <v>0</v>
      </c>
      <c r="BE3352">
        <v>0</v>
      </c>
      <c r="BF3352">
        <v>0</v>
      </c>
      <c r="BG3352">
        <v>0</v>
      </c>
      <c r="BH3352">
        <v>0</v>
      </c>
      <c r="BI3352">
        <v>0</v>
      </c>
      <c r="BJ3352">
        <v>0</v>
      </c>
      <c r="BK3352">
        <v>0</v>
      </c>
      <c r="BL3352">
        <v>0</v>
      </c>
      <c r="BM3352">
        <v>0</v>
      </c>
      <c r="BN3352">
        <v>0</v>
      </c>
      <c r="BO3352">
        <v>0</v>
      </c>
      <c r="BP3352">
        <v>0</v>
      </c>
      <c r="BQ3352">
        <v>0</v>
      </c>
      <c r="BR3352">
        <v>3000</v>
      </c>
      <c r="BS3352">
        <v>27000</v>
      </c>
      <c r="BT3352">
        <v>138000</v>
      </c>
      <c r="BU3352">
        <v>148000</v>
      </c>
      <c r="BV3352">
        <v>30000</v>
      </c>
      <c r="BW3352">
        <v>136000</v>
      </c>
      <c r="BX3352" s="10">
        <v>5000</v>
      </c>
      <c r="BY3352">
        <v>1000</v>
      </c>
      <c r="BZ3352">
        <v>2000</v>
      </c>
      <c r="CA3352">
        <v>0</v>
      </c>
      <c r="CB3352">
        <v>0</v>
      </c>
      <c r="CC3352">
        <v>0</v>
      </c>
      <c r="CD3352">
        <v>0</v>
      </c>
      <c r="CE3352">
        <v>0</v>
      </c>
    </row>
    <row r="3353" spans="1:83" x14ac:dyDescent="0.35">
      <c r="A3353" s="9" t="str">
        <f t="shared" si="52"/>
        <v>4420.551.75</v>
      </c>
      <c r="B3353" s="52" t="e">
        <f>+IF(MATCH(A3353,List!H$10:H$145,0),"Targeted")</f>
        <v>#N/A</v>
      </c>
      <c r="C3353" s="66" t="s">
        <v>8367</v>
      </c>
      <c r="D3353" s="151"/>
      <c r="E3353" s="16" t="s">
        <v>863</v>
      </c>
      <c r="F3353" s="16" t="s">
        <v>864</v>
      </c>
      <c r="G3353" s="16" t="s">
        <v>934</v>
      </c>
      <c r="H3353" s="16" t="s">
        <v>935</v>
      </c>
      <c r="I3353" s="16" t="s">
        <v>5012</v>
      </c>
      <c r="J3353" s="16" t="s">
        <v>5013</v>
      </c>
      <c r="K3353" s="17" t="s">
        <v>40</v>
      </c>
      <c r="L3353" s="18" t="s">
        <v>4949</v>
      </c>
      <c r="M3353" s="195" t="s">
        <v>156</v>
      </c>
      <c r="N3353" s="16" t="s">
        <v>4950</v>
      </c>
      <c r="O3353" s="17" t="s">
        <v>304</v>
      </c>
      <c r="P3353" s="17" t="s">
        <v>305</v>
      </c>
      <c r="Q3353" s="17" t="s">
        <v>306</v>
      </c>
      <c r="R3353">
        <v>0</v>
      </c>
      <c r="S3353">
        <v>0</v>
      </c>
      <c r="T3353">
        <v>0</v>
      </c>
      <c r="U3353">
        <v>0</v>
      </c>
      <c r="V3353">
        <v>0</v>
      </c>
      <c r="W3353">
        <v>0</v>
      </c>
      <c r="X3353">
        <v>0</v>
      </c>
      <c r="Y3353">
        <v>0</v>
      </c>
      <c r="Z3353">
        <v>0</v>
      </c>
      <c r="AA3353">
        <v>0</v>
      </c>
      <c r="AB3353">
        <v>0</v>
      </c>
      <c r="AC3353">
        <v>0</v>
      </c>
      <c r="AD3353">
        <v>0</v>
      </c>
      <c r="AE3353">
        <v>-33000</v>
      </c>
      <c r="AF3353">
        <v>9074</v>
      </c>
      <c r="AG3353" s="19">
        <v>7270</v>
      </c>
      <c r="AH3353">
        <v>21728</v>
      </c>
      <c r="AI3353">
        <v>26675</v>
      </c>
      <c r="AJ3353">
        <v>35123</v>
      </c>
      <c r="AK3353">
        <v>32341</v>
      </c>
      <c r="AL3353">
        <v>16364</v>
      </c>
      <c r="AM3353">
        <v>13880</v>
      </c>
      <c r="AN3353">
        <v>6343</v>
      </c>
      <c r="AO3353">
        <v>-2140</v>
      </c>
      <c r="AP3353">
        <v>-8684</v>
      </c>
      <c r="AQ3353">
        <v>-11253</v>
      </c>
      <c r="AR3353">
        <v>-10498</v>
      </c>
      <c r="AS3353">
        <v>-9537</v>
      </c>
      <c r="AT3353">
        <v>-2961</v>
      </c>
      <c r="AU3353">
        <v>-6908</v>
      </c>
      <c r="AV3353">
        <v>-4694</v>
      </c>
      <c r="AW3353">
        <v>-12441</v>
      </c>
      <c r="AX3353">
        <v>-7760</v>
      </c>
      <c r="AY3353">
        <v>-5910</v>
      </c>
      <c r="AZ3353">
        <v>-4000</v>
      </c>
      <c r="BA3353">
        <v>-3000</v>
      </c>
      <c r="BB3353">
        <v>-1000</v>
      </c>
      <c r="BC3353">
        <v>-2000</v>
      </c>
      <c r="BD3353">
        <v>-2000</v>
      </c>
      <c r="BE3353">
        <v>-1000</v>
      </c>
      <c r="BF3353">
        <v>0</v>
      </c>
      <c r="BG3353">
        <v>0</v>
      </c>
      <c r="BH3353">
        <v>0</v>
      </c>
      <c r="BI3353">
        <v>0</v>
      </c>
      <c r="BJ3353">
        <v>0</v>
      </c>
      <c r="BK3353">
        <v>0</v>
      </c>
      <c r="BL3353">
        <v>0</v>
      </c>
      <c r="BM3353">
        <v>0</v>
      </c>
      <c r="BN3353">
        <v>0</v>
      </c>
      <c r="BO3353">
        <v>0</v>
      </c>
      <c r="BP3353">
        <v>0</v>
      </c>
      <c r="BQ3353">
        <v>0</v>
      </c>
      <c r="BR3353">
        <v>0</v>
      </c>
      <c r="BS3353">
        <v>0</v>
      </c>
      <c r="BT3353">
        <v>0</v>
      </c>
      <c r="BU3353">
        <v>0</v>
      </c>
      <c r="BV3353">
        <v>0</v>
      </c>
      <c r="BW3353">
        <v>0</v>
      </c>
      <c r="BX3353" s="10">
        <v>0</v>
      </c>
      <c r="BY3353">
        <v>0</v>
      </c>
      <c r="BZ3353">
        <v>0</v>
      </c>
      <c r="CA3353">
        <v>0</v>
      </c>
      <c r="CB3353">
        <v>0</v>
      </c>
      <c r="CC3353">
        <v>0</v>
      </c>
      <c r="CD3353">
        <v>0</v>
      </c>
      <c r="CE3353">
        <v>0</v>
      </c>
    </row>
    <row r="3354" spans="1:83" x14ac:dyDescent="0.35">
      <c r="A3354" s="9" t="str">
        <f t="shared" si="52"/>
        <v>5551.551.75</v>
      </c>
      <c r="B3354" s="52" t="str">
        <f>+IF(MATCH(A3354,List!H$10:H$145,0),"Targeted")</f>
        <v>Targeted</v>
      </c>
      <c r="C3354" s="66" t="s">
        <v>8367</v>
      </c>
      <c r="D3354" s="151"/>
      <c r="E3354" s="16" t="s">
        <v>863</v>
      </c>
      <c r="F3354" s="16" t="s">
        <v>864</v>
      </c>
      <c r="G3354" s="16" t="s">
        <v>934</v>
      </c>
      <c r="H3354" s="16" t="s">
        <v>935</v>
      </c>
      <c r="I3354" s="16" t="s">
        <v>232</v>
      </c>
      <c r="J3354" s="16" t="s">
        <v>231</v>
      </c>
      <c r="K3354" s="17" t="s">
        <v>40</v>
      </c>
      <c r="L3354" s="18" t="s">
        <v>4949</v>
      </c>
      <c r="M3354" s="195" t="s">
        <v>156</v>
      </c>
      <c r="N3354" s="16" t="s">
        <v>4950</v>
      </c>
      <c r="O3354" s="17" t="s">
        <v>304</v>
      </c>
      <c r="P3354" s="17" t="s">
        <v>524</v>
      </c>
      <c r="Q3354" s="17" t="s">
        <v>306</v>
      </c>
      <c r="R3354">
        <v>0</v>
      </c>
      <c r="S3354">
        <v>0</v>
      </c>
      <c r="T3354">
        <v>0</v>
      </c>
      <c r="U3354">
        <v>0</v>
      </c>
      <c r="V3354">
        <v>0</v>
      </c>
      <c r="W3354">
        <v>0</v>
      </c>
      <c r="X3354">
        <v>0</v>
      </c>
      <c r="Y3354">
        <v>0</v>
      </c>
      <c r="Z3354">
        <v>0</v>
      </c>
      <c r="AA3354">
        <v>0</v>
      </c>
      <c r="AB3354">
        <v>0</v>
      </c>
      <c r="AC3354">
        <v>0</v>
      </c>
      <c r="AD3354">
        <v>0</v>
      </c>
      <c r="AE3354">
        <v>0</v>
      </c>
      <c r="AF3354">
        <v>0</v>
      </c>
      <c r="AG3354" s="19">
        <v>0</v>
      </c>
      <c r="AH3354">
        <v>0</v>
      </c>
      <c r="AI3354">
        <v>0</v>
      </c>
      <c r="AJ3354">
        <v>0</v>
      </c>
      <c r="AK3354">
        <v>0</v>
      </c>
      <c r="AL3354">
        <v>0</v>
      </c>
      <c r="AM3354">
        <v>0</v>
      </c>
      <c r="AN3354">
        <v>0</v>
      </c>
      <c r="AO3354">
        <v>0</v>
      </c>
      <c r="AP3354">
        <v>0</v>
      </c>
      <c r="AQ3354">
        <v>0</v>
      </c>
      <c r="AR3354">
        <v>0</v>
      </c>
      <c r="AS3354">
        <v>0</v>
      </c>
      <c r="AT3354">
        <v>0</v>
      </c>
      <c r="AU3354">
        <v>0</v>
      </c>
      <c r="AV3354">
        <v>0</v>
      </c>
      <c r="AW3354">
        <v>0</v>
      </c>
      <c r="AX3354">
        <v>0</v>
      </c>
      <c r="AY3354">
        <v>0</v>
      </c>
      <c r="AZ3354">
        <v>0</v>
      </c>
      <c r="BA3354">
        <v>0</v>
      </c>
      <c r="BB3354">
        <v>0</v>
      </c>
      <c r="BC3354">
        <v>0</v>
      </c>
      <c r="BD3354">
        <v>0</v>
      </c>
      <c r="BE3354">
        <v>0</v>
      </c>
      <c r="BF3354">
        <v>0</v>
      </c>
      <c r="BG3354">
        <v>0</v>
      </c>
      <c r="BH3354">
        <v>0</v>
      </c>
      <c r="BI3354">
        <v>0</v>
      </c>
      <c r="BJ3354">
        <v>0</v>
      </c>
      <c r="BK3354">
        <v>0</v>
      </c>
      <c r="BL3354">
        <v>0</v>
      </c>
      <c r="BM3354">
        <v>0</v>
      </c>
      <c r="BN3354">
        <v>0</v>
      </c>
      <c r="BO3354">
        <v>0</v>
      </c>
      <c r="BP3354">
        <v>4000</v>
      </c>
      <c r="BQ3354">
        <v>0</v>
      </c>
      <c r="BR3354">
        <v>14000</v>
      </c>
      <c r="BS3354">
        <v>3000</v>
      </c>
      <c r="BT3354">
        <v>9000</v>
      </c>
      <c r="BU3354">
        <v>53000</v>
      </c>
      <c r="BV3354">
        <v>27000</v>
      </c>
      <c r="BW3354">
        <v>0</v>
      </c>
      <c r="BX3354" s="10">
        <v>3000</v>
      </c>
      <c r="BY3354">
        <v>2000</v>
      </c>
      <c r="BZ3354">
        <v>294000</v>
      </c>
      <c r="CA3354">
        <v>0</v>
      </c>
      <c r="CB3354">
        <v>0</v>
      </c>
      <c r="CC3354">
        <v>0</v>
      </c>
      <c r="CD3354">
        <v>0</v>
      </c>
      <c r="CE3354">
        <v>0</v>
      </c>
    </row>
    <row r="3355" spans="1:83" x14ac:dyDescent="0.35">
      <c r="A3355" s="9" t="str">
        <f t="shared" si="52"/>
        <v>5733.551.75</v>
      </c>
      <c r="B3355" s="52" t="e">
        <f>+IF(MATCH(A3355,List!H$10:H$145,0),"Targeted")</f>
        <v>#N/A</v>
      </c>
      <c r="C3355" s="66" t="s">
        <v>8367</v>
      </c>
      <c r="D3355" s="151"/>
      <c r="E3355" s="16" t="s">
        <v>863</v>
      </c>
      <c r="F3355" s="16" t="s">
        <v>864</v>
      </c>
      <c r="G3355" s="16" t="s">
        <v>934</v>
      </c>
      <c r="H3355" s="16" t="s">
        <v>935</v>
      </c>
      <c r="I3355" s="16" t="s">
        <v>5014</v>
      </c>
      <c r="J3355" s="16" t="s">
        <v>5015</v>
      </c>
      <c r="K3355" s="17" t="s">
        <v>40</v>
      </c>
      <c r="L3355" s="18" t="s">
        <v>4949</v>
      </c>
      <c r="M3355" s="195" t="s">
        <v>156</v>
      </c>
      <c r="N3355" s="16" t="s">
        <v>4950</v>
      </c>
      <c r="O3355" s="17" t="s">
        <v>304</v>
      </c>
      <c r="P3355" s="17" t="s">
        <v>305</v>
      </c>
      <c r="Q3355" s="17" t="s">
        <v>306</v>
      </c>
      <c r="R3355">
        <v>0</v>
      </c>
      <c r="S3355">
        <v>0</v>
      </c>
      <c r="T3355">
        <v>0</v>
      </c>
      <c r="U3355">
        <v>0</v>
      </c>
      <c r="V3355">
        <v>0</v>
      </c>
      <c r="W3355">
        <v>0</v>
      </c>
      <c r="X3355">
        <v>0</v>
      </c>
      <c r="Y3355">
        <v>0</v>
      </c>
      <c r="Z3355">
        <v>0</v>
      </c>
      <c r="AA3355">
        <v>0</v>
      </c>
      <c r="AB3355">
        <v>0</v>
      </c>
      <c r="AC3355">
        <v>0</v>
      </c>
      <c r="AD3355">
        <v>0</v>
      </c>
      <c r="AE3355">
        <v>0</v>
      </c>
      <c r="AF3355">
        <v>0</v>
      </c>
      <c r="AG3355" s="19">
        <v>0</v>
      </c>
      <c r="AH3355">
        <v>0</v>
      </c>
      <c r="AI3355">
        <v>0</v>
      </c>
      <c r="AJ3355">
        <v>0</v>
      </c>
      <c r="AK3355">
        <v>0</v>
      </c>
      <c r="AL3355">
        <v>0</v>
      </c>
      <c r="AM3355">
        <v>0</v>
      </c>
      <c r="AN3355">
        <v>0</v>
      </c>
      <c r="AO3355">
        <v>0</v>
      </c>
      <c r="AP3355">
        <v>0</v>
      </c>
      <c r="AQ3355">
        <v>0</v>
      </c>
      <c r="AR3355">
        <v>0</v>
      </c>
      <c r="AS3355">
        <v>0</v>
      </c>
      <c r="AT3355">
        <v>0</v>
      </c>
      <c r="AU3355">
        <v>0</v>
      </c>
      <c r="AV3355">
        <v>0</v>
      </c>
      <c r="AW3355">
        <v>0</v>
      </c>
      <c r="AX3355">
        <v>0</v>
      </c>
      <c r="AY3355">
        <v>0</v>
      </c>
      <c r="AZ3355">
        <v>0</v>
      </c>
      <c r="BA3355">
        <v>0</v>
      </c>
      <c r="BB3355">
        <v>0</v>
      </c>
      <c r="BC3355">
        <v>0</v>
      </c>
      <c r="BD3355">
        <v>0</v>
      </c>
      <c r="BE3355">
        <v>0</v>
      </c>
      <c r="BF3355">
        <v>0</v>
      </c>
      <c r="BG3355">
        <v>0</v>
      </c>
      <c r="BH3355">
        <v>0</v>
      </c>
      <c r="BI3355">
        <v>0</v>
      </c>
      <c r="BJ3355">
        <v>0</v>
      </c>
      <c r="BK3355">
        <v>0</v>
      </c>
      <c r="BL3355">
        <v>0</v>
      </c>
      <c r="BM3355">
        <v>0</v>
      </c>
      <c r="BN3355">
        <v>0</v>
      </c>
      <c r="BO3355">
        <v>0</v>
      </c>
      <c r="BP3355">
        <v>0</v>
      </c>
      <c r="BQ3355">
        <v>0</v>
      </c>
      <c r="BR3355">
        <v>0</v>
      </c>
      <c r="BS3355">
        <v>0</v>
      </c>
      <c r="BT3355">
        <v>1759000</v>
      </c>
      <c r="BU3355">
        <v>2740000</v>
      </c>
      <c r="BV3355">
        <v>4100000</v>
      </c>
      <c r="BW3355">
        <v>2599000</v>
      </c>
      <c r="BX3355" s="10">
        <v>6911000</v>
      </c>
      <c r="BY3355">
        <v>5874000</v>
      </c>
      <c r="BZ3355">
        <v>6856000</v>
      </c>
      <c r="CA3355">
        <v>8253000</v>
      </c>
      <c r="CB3355">
        <v>6676000</v>
      </c>
      <c r="CC3355">
        <v>6658000</v>
      </c>
      <c r="CD3355">
        <v>6582000</v>
      </c>
      <c r="CE3355">
        <v>6499000</v>
      </c>
    </row>
    <row r="3356" spans="1:83" x14ac:dyDescent="0.35">
      <c r="A3356" s="9" t="str">
        <f t="shared" si="52"/>
        <v>5735.551.75</v>
      </c>
      <c r="B3356" s="52" t="e">
        <f>+IF(MATCH(A3356,List!H$10:H$145,0),"Targeted")</f>
        <v>#N/A</v>
      </c>
      <c r="C3356" s="66" t="s">
        <v>8367</v>
      </c>
      <c r="D3356" s="151"/>
      <c r="E3356" s="16" t="s">
        <v>863</v>
      </c>
      <c r="F3356" s="16" t="s">
        <v>864</v>
      </c>
      <c r="G3356" s="16" t="s">
        <v>934</v>
      </c>
      <c r="H3356" s="16" t="s">
        <v>935</v>
      </c>
      <c r="I3356" s="16" t="s">
        <v>5016</v>
      </c>
      <c r="J3356" s="16" t="s">
        <v>5017</v>
      </c>
      <c r="K3356" s="17" t="s">
        <v>40</v>
      </c>
      <c r="L3356" s="18" t="s">
        <v>4949</v>
      </c>
      <c r="M3356" s="195" t="s">
        <v>156</v>
      </c>
      <c r="N3356" s="16" t="s">
        <v>4950</v>
      </c>
      <c r="O3356" s="17" t="s">
        <v>304</v>
      </c>
      <c r="P3356" s="17" t="s">
        <v>305</v>
      </c>
      <c r="Q3356" s="17" t="s">
        <v>306</v>
      </c>
      <c r="R3356">
        <v>0</v>
      </c>
      <c r="S3356">
        <v>0</v>
      </c>
      <c r="T3356">
        <v>0</v>
      </c>
      <c r="U3356">
        <v>0</v>
      </c>
      <c r="V3356">
        <v>0</v>
      </c>
      <c r="W3356">
        <v>0</v>
      </c>
      <c r="X3356">
        <v>0</v>
      </c>
      <c r="Y3356">
        <v>0</v>
      </c>
      <c r="Z3356">
        <v>0</v>
      </c>
      <c r="AA3356">
        <v>0</v>
      </c>
      <c r="AB3356">
        <v>0</v>
      </c>
      <c r="AC3356">
        <v>0</v>
      </c>
      <c r="AD3356">
        <v>0</v>
      </c>
      <c r="AE3356">
        <v>0</v>
      </c>
      <c r="AF3356">
        <v>0</v>
      </c>
      <c r="AG3356" s="19">
        <v>0</v>
      </c>
      <c r="AH3356">
        <v>0</v>
      </c>
      <c r="AI3356">
        <v>0</v>
      </c>
      <c r="AJ3356">
        <v>0</v>
      </c>
      <c r="AK3356">
        <v>0</v>
      </c>
      <c r="AL3356">
        <v>0</v>
      </c>
      <c r="AM3356">
        <v>0</v>
      </c>
      <c r="AN3356">
        <v>0</v>
      </c>
      <c r="AO3356">
        <v>0</v>
      </c>
      <c r="AP3356">
        <v>0</v>
      </c>
      <c r="AQ3356">
        <v>0</v>
      </c>
      <c r="AR3356">
        <v>0</v>
      </c>
      <c r="AS3356">
        <v>0</v>
      </c>
      <c r="AT3356">
        <v>0</v>
      </c>
      <c r="AU3356">
        <v>0</v>
      </c>
      <c r="AV3356">
        <v>0</v>
      </c>
      <c r="AW3356">
        <v>0</v>
      </c>
      <c r="AX3356">
        <v>0</v>
      </c>
      <c r="AY3356">
        <v>0</v>
      </c>
      <c r="AZ3356">
        <v>0</v>
      </c>
      <c r="BA3356">
        <v>0</v>
      </c>
      <c r="BB3356">
        <v>0</v>
      </c>
      <c r="BC3356">
        <v>0</v>
      </c>
      <c r="BD3356">
        <v>0</v>
      </c>
      <c r="BE3356">
        <v>0</v>
      </c>
      <c r="BF3356">
        <v>0</v>
      </c>
      <c r="BG3356">
        <v>0</v>
      </c>
      <c r="BH3356">
        <v>0</v>
      </c>
      <c r="BI3356">
        <v>0</v>
      </c>
      <c r="BJ3356">
        <v>0</v>
      </c>
      <c r="BK3356">
        <v>0</v>
      </c>
      <c r="BL3356">
        <v>0</v>
      </c>
      <c r="BM3356">
        <v>0</v>
      </c>
      <c r="BN3356">
        <v>0</v>
      </c>
      <c r="BO3356">
        <v>0</v>
      </c>
      <c r="BP3356">
        <v>0</v>
      </c>
      <c r="BQ3356">
        <v>0</v>
      </c>
      <c r="BR3356">
        <v>0</v>
      </c>
      <c r="BS3356">
        <v>0</v>
      </c>
      <c r="BT3356">
        <v>7308000</v>
      </c>
      <c r="BU3356">
        <v>7623000</v>
      </c>
      <c r="BV3356">
        <v>4691000</v>
      </c>
      <c r="BW3356">
        <v>666000</v>
      </c>
      <c r="BX3356" s="10">
        <v>35000</v>
      </c>
      <c r="BY3356">
        <v>0</v>
      </c>
      <c r="BZ3356">
        <v>212000</v>
      </c>
      <c r="CA3356">
        <v>0</v>
      </c>
      <c r="CB3356">
        <v>0</v>
      </c>
      <c r="CC3356">
        <v>0</v>
      </c>
      <c r="CD3356">
        <v>0</v>
      </c>
      <c r="CE3356">
        <v>0</v>
      </c>
    </row>
    <row r="3357" spans="1:83" x14ac:dyDescent="0.35">
      <c r="A3357" s="9" t="str">
        <f t="shared" si="52"/>
        <v>0116.551.75</v>
      </c>
      <c r="B3357" s="52" t="str">
        <f>+IF(MATCH(A3357,List!H$10:H$145,0),"Targeted")</f>
        <v>Targeted</v>
      </c>
      <c r="C3357" s="66" t="s">
        <v>8367</v>
      </c>
      <c r="D3357" s="151"/>
      <c r="E3357" s="16" t="s">
        <v>863</v>
      </c>
      <c r="F3357" s="16" t="s">
        <v>864</v>
      </c>
      <c r="G3357" s="16" t="s">
        <v>1009</v>
      </c>
      <c r="H3357" s="16" t="s">
        <v>3035</v>
      </c>
      <c r="I3357" s="16" t="s">
        <v>217</v>
      </c>
      <c r="J3357" s="16" t="s">
        <v>216</v>
      </c>
      <c r="K3357" s="17" t="s">
        <v>40</v>
      </c>
      <c r="L3357" s="18" t="s">
        <v>4949</v>
      </c>
      <c r="M3357" s="195" t="s">
        <v>156</v>
      </c>
      <c r="N3357" s="16" t="s">
        <v>4950</v>
      </c>
      <c r="O3357" s="17" t="s">
        <v>304</v>
      </c>
      <c r="P3357" s="17" t="s">
        <v>305</v>
      </c>
      <c r="Q3357" s="17" t="s">
        <v>306</v>
      </c>
      <c r="R3357">
        <v>0</v>
      </c>
      <c r="S3357">
        <v>0</v>
      </c>
      <c r="T3357">
        <v>0</v>
      </c>
      <c r="U3357">
        <v>0</v>
      </c>
      <c r="V3357">
        <v>0</v>
      </c>
      <c r="W3357">
        <v>0</v>
      </c>
      <c r="X3357">
        <v>0</v>
      </c>
      <c r="Y3357">
        <v>0</v>
      </c>
      <c r="Z3357">
        <v>0</v>
      </c>
      <c r="AA3357">
        <v>0</v>
      </c>
      <c r="AB3357">
        <v>0</v>
      </c>
      <c r="AC3357">
        <v>0</v>
      </c>
      <c r="AD3357">
        <v>0</v>
      </c>
      <c r="AE3357">
        <v>0</v>
      </c>
      <c r="AF3357">
        <v>0</v>
      </c>
      <c r="AG3357" s="19">
        <v>0</v>
      </c>
      <c r="AH3357">
        <v>0</v>
      </c>
      <c r="AI3357">
        <v>0</v>
      </c>
      <c r="AJ3357">
        <v>0</v>
      </c>
      <c r="AK3357">
        <v>0</v>
      </c>
      <c r="AL3357">
        <v>0</v>
      </c>
      <c r="AM3357">
        <v>0</v>
      </c>
      <c r="AN3357">
        <v>0</v>
      </c>
      <c r="AO3357">
        <v>0</v>
      </c>
      <c r="AP3357">
        <v>0</v>
      </c>
      <c r="AQ3357">
        <v>0</v>
      </c>
      <c r="AR3357">
        <v>0</v>
      </c>
      <c r="AS3357">
        <v>0</v>
      </c>
      <c r="AT3357">
        <v>0</v>
      </c>
      <c r="AU3357">
        <v>0</v>
      </c>
      <c r="AV3357">
        <v>0</v>
      </c>
      <c r="AW3357">
        <v>0</v>
      </c>
      <c r="AX3357">
        <v>0</v>
      </c>
      <c r="AY3357">
        <v>0</v>
      </c>
      <c r="AZ3357">
        <v>0</v>
      </c>
      <c r="BA3357">
        <v>0</v>
      </c>
      <c r="BB3357">
        <v>0</v>
      </c>
      <c r="BC3357">
        <v>0</v>
      </c>
      <c r="BD3357">
        <v>0</v>
      </c>
      <c r="BE3357">
        <v>0</v>
      </c>
      <c r="BF3357">
        <v>0</v>
      </c>
      <c r="BG3357">
        <v>0</v>
      </c>
      <c r="BH3357">
        <v>0</v>
      </c>
      <c r="BI3357">
        <v>0</v>
      </c>
      <c r="BJ3357">
        <v>0</v>
      </c>
      <c r="BK3357">
        <v>0</v>
      </c>
      <c r="BL3357">
        <v>0</v>
      </c>
      <c r="BM3357">
        <v>0</v>
      </c>
      <c r="BN3357">
        <v>0</v>
      </c>
      <c r="BO3357">
        <v>0</v>
      </c>
      <c r="BP3357">
        <v>0</v>
      </c>
      <c r="BQ3357">
        <v>0</v>
      </c>
      <c r="BR3357">
        <v>0</v>
      </c>
      <c r="BS3357">
        <v>0</v>
      </c>
      <c r="BT3357">
        <v>0</v>
      </c>
      <c r="BU3357">
        <v>0</v>
      </c>
      <c r="BV3357">
        <v>0</v>
      </c>
      <c r="BW3357">
        <v>0</v>
      </c>
      <c r="BX3357" s="10">
        <v>0</v>
      </c>
      <c r="BY3357">
        <v>0</v>
      </c>
      <c r="BZ3357">
        <v>0</v>
      </c>
      <c r="CA3357">
        <v>0</v>
      </c>
      <c r="CB3357">
        <v>104000</v>
      </c>
      <c r="CC3357">
        <v>889000</v>
      </c>
      <c r="CD3357">
        <v>1201000</v>
      </c>
      <c r="CE3357">
        <v>1278000</v>
      </c>
    </row>
    <row r="3358" spans="1:83" x14ac:dyDescent="0.35">
      <c r="A3358" s="9" t="str">
        <f t="shared" si="52"/>
        <v>0117.551.75</v>
      </c>
      <c r="B3358" s="52" t="str">
        <f>+IF(MATCH(A3358,List!H$10:H$145,0),"Targeted")</f>
        <v>Targeted</v>
      </c>
      <c r="C3358" s="66" t="s">
        <v>8367</v>
      </c>
      <c r="D3358" s="151"/>
      <c r="E3358" s="16" t="s">
        <v>863</v>
      </c>
      <c r="F3358" s="16" t="s">
        <v>864</v>
      </c>
      <c r="G3358" s="16" t="s">
        <v>1009</v>
      </c>
      <c r="H3358" s="16" t="s">
        <v>3035</v>
      </c>
      <c r="I3358" s="16" t="s">
        <v>219</v>
      </c>
      <c r="J3358" s="16" t="s">
        <v>218</v>
      </c>
      <c r="K3358" s="17" t="s">
        <v>40</v>
      </c>
      <c r="L3358" s="18" t="s">
        <v>4949</v>
      </c>
      <c r="M3358" s="195" t="s">
        <v>156</v>
      </c>
      <c r="N3358" s="16" t="s">
        <v>4950</v>
      </c>
      <c r="O3358" s="17" t="s">
        <v>304</v>
      </c>
      <c r="P3358" s="17" t="s">
        <v>524</v>
      </c>
      <c r="Q3358" s="17" t="s">
        <v>306</v>
      </c>
      <c r="R3358">
        <v>0</v>
      </c>
      <c r="S3358">
        <v>0</v>
      </c>
      <c r="T3358">
        <v>0</v>
      </c>
      <c r="U3358">
        <v>0</v>
      </c>
      <c r="V3358">
        <v>0</v>
      </c>
      <c r="W3358">
        <v>0</v>
      </c>
      <c r="X3358">
        <v>0</v>
      </c>
      <c r="Y3358">
        <v>0</v>
      </c>
      <c r="Z3358">
        <v>0</v>
      </c>
      <c r="AA3358">
        <v>0</v>
      </c>
      <c r="AB3358">
        <v>0</v>
      </c>
      <c r="AC3358">
        <v>0</v>
      </c>
      <c r="AD3358">
        <v>0</v>
      </c>
      <c r="AE3358">
        <v>0</v>
      </c>
      <c r="AF3358">
        <v>0</v>
      </c>
      <c r="AG3358" s="19">
        <v>0</v>
      </c>
      <c r="AH3358">
        <v>0</v>
      </c>
      <c r="AI3358">
        <v>0</v>
      </c>
      <c r="AJ3358">
        <v>0</v>
      </c>
      <c r="AK3358">
        <v>0</v>
      </c>
      <c r="AL3358">
        <v>0</v>
      </c>
      <c r="AM3358">
        <v>0</v>
      </c>
      <c r="AN3358">
        <v>0</v>
      </c>
      <c r="AO3358">
        <v>0</v>
      </c>
      <c r="AP3358">
        <v>0</v>
      </c>
      <c r="AQ3358">
        <v>0</v>
      </c>
      <c r="AR3358">
        <v>0</v>
      </c>
      <c r="AS3358">
        <v>0</v>
      </c>
      <c r="AT3358">
        <v>0</v>
      </c>
      <c r="AU3358">
        <v>0</v>
      </c>
      <c r="AV3358">
        <v>0</v>
      </c>
      <c r="AW3358">
        <v>0</v>
      </c>
      <c r="AX3358">
        <v>0</v>
      </c>
      <c r="AY3358">
        <v>0</v>
      </c>
      <c r="AZ3358">
        <v>0</v>
      </c>
      <c r="BA3358">
        <v>0</v>
      </c>
      <c r="BB3358">
        <v>0</v>
      </c>
      <c r="BC3358">
        <v>0</v>
      </c>
      <c r="BD3358">
        <v>0</v>
      </c>
      <c r="BE3358">
        <v>0</v>
      </c>
      <c r="BF3358">
        <v>0</v>
      </c>
      <c r="BG3358">
        <v>0</v>
      </c>
      <c r="BH3358">
        <v>0</v>
      </c>
      <c r="BI3358">
        <v>0</v>
      </c>
      <c r="BJ3358">
        <v>0</v>
      </c>
      <c r="BK3358">
        <v>0</v>
      </c>
      <c r="BL3358">
        <v>0</v>
      </c>
      <c r="BM3358">
        <v>0</v>
      </c>
      <c r="BN3358">
        <v>0</v>
      </c>
      <c r="BO3358">
        <v>3000</v>
      </c>
      <c r="BP3358">
        <v>7000</v>
      </c>
      <c r="BQ3358">
        <v>26000</v>
      </c>
      <c r="BR3358">
        <v>29000</v>
      </c>
      <c r="BS3358">
        <v>20000</v>
      </c>
      <c r="BT3358">
        <v>24000</v>
      </c>
      <c r="BU3358">
        <v>25000</v>
      </c>
      <c r="BV3358">
        <v>23000</v>
      </c>
      <c r="BW3358">
        <v>21000</v>
      </c>
      <c r="BX3358" s="10">
        <v>21000</v>
      </c>
      <c r="BY3358">
        <v>20000</v>
      </c>
      <c r="BZ3358">
        <v>6000</v>
      </c>
      <c r="CA3358">
        <v>0</v>
      </c>
      <c r="CB3358">
        <v>0</v>
      </c>
      <c r="CC3358">
        <v>0</v>
      </c>
      <c r="CD3358">
        <v>0</v>
      </c>
      <c r="CE3358">
        <v>0</v>
      </c>
    </row>
    <row r="3359" spans="1:83" x14ac:dyDescent="0.35">
      <c r="A3359" s="9" t="str">
        <f t="shared" si="52"/>
        <v>0119.551.75</v>
      </c>
      <c r="B3359" s="52" t="str">
        <f>+IF(MATCH(A3359,List!H$10:H$145,0),"Targeted")</f>
        <v>Targeted</v>
      </c>
      <c r="C3359" s="66" t="s">
        <v>8367</v>
      </c>
      <c r="D3359" s="151"/>
      <c r="E3359" s="16" t="s">
        <v>863</v>
      </c>
      <c r="F3359" s="16" t="s">
        <v>864</v>
      </c>
      <c r="G3359" s="16" t="s">
        <v>1009</v>
      </c>
      <c r="H3359" s="16" t="s">
        <v>3035</v>
      </c>
      <c r="I3359" s="16" t="s">
        <v>224</v>
      </c>
      <c r="J3359" s="16" t="s">
        <v>223</v>
      </c>
      <c r="K3359" s="17" t="s">
        <v>40</v>
      </c>
      <c r="L3359" s="18" t="s">
        <v>4949</v>
      </c>
      <c r="M3359" s="195" t="s">
        <v>156</v>
      </c>
      <c r="N3359" s="16" t="s">
        <v>4950</v>
      </c>
      <c r="O3359" s="17" t="s">
        <v>304</v>
      </c>
      <c r="P3359" s="17" t="s">
        <v>305</v>
      </c>
      <c r="Q3359" s="17" t="s">
        <v>306</v>
      </c>
      <c r="R3359">
        <v>0</v>
      </c>
      <c r="S3359">
        <v>0</v>
      </c>
      <c r="T3359">
        <v>0</v>
      </c>
      <c r="U3359">
        <v>0</v>
      </c>
      <c r="V3359">
        <v>0</v>
      </c>
      <c r="W3359">
        <v>0</v>
      </c>
      <c r="X3359">
        <v>0</v>
      </c>
      <c r="Y3359">
        <v>0</v>
      </c>
      <c r="Z3359">
        <v>0</v>
      </c>
      <c r="AA3359">
        <v>0</v>
      </c>
      <c r="AB3359">
        <v>0</v>
      </c>
      <c r="AC3359">
        <v>0</v>
      </c>
      <c r="AD3359">
        <v>0</v>
      </c>
      <c r="AE3359">
        <v>0</v>
      </c>
      <c r="AF3359">
        <v>0</v>
      </c>
      <c r="AG3359" s="19">
        <v>0</v>
      </c>
      <c r="AH3359">
        <v>0</v>
      </c>
      <c r="AI3359">
        <v>0</v>
      </c>
      <c r="AJ3359">
        <v>0</v>
      </c>
      <c r="AK3359">
        <v>0</v>
      </c>
      <c r="AL3359">
        <v>0</v>
      </c>
      <c r="AM3359">
        <v>0</v>
      </c>
      <c r="AN3359">
        <v>0</v>
      </c>
      <c r="AO3359">
        <v>0</v>
      </c>
      <c r="AP3359">
        <v>0</v>
      </c>
      <c r="AQ3359">
        <v>0</v>
      </c>
      <c r="AR3359">
        <v>0</v>
      </c>
      <c r="AS3359">
        <v>0</v>
      </c>
      <c r="AT3359">
        <v>0</v>
      </c>
      <c r="AU3359">
        <v>0</v>
      </c>
      <c r="AV3359">
        <v>0</v>
      </c>
      <c r="AW3359">
        <v>0</v>
      </c>
      <c r="AX3359">
        <v>0</v>
      </c>
      <c r="AY3359">
        <v>0</v>
      </c>
      <c r="AZ3359">
        <v>0</v>
      </c>
      <c r="BA3359">
        <v>0</v>
      </c>
      <c r="BB3359">
        <v>0</v>
      </c>
      <c r="BC3359">
        <v>0</v>
      </c>
      <c r="BD3359">
        <v>0</v>
      </c>
      <c r="BE3359">
        <v>0</v>
      </c>
      <c r="BF3359">
        <v>0</v>
      </c>
      <c r="BG3359">
        <v>0</v>
      </c>
      <c r="BH3359">
        <v>0</v>
      </c>
      <c r="BI3359">
        <v>0</v>
      </c>
      <c r="BJ3359">
        <v>0</v>
      </c>
      <c r="BK3359">
        <v>0</v>
      </c>
      <c r="BL3359">
        <v>0</v>
      </c>
      <c r="BM3359">
        <v>0</v>
      </c>
      <c r="BN3359">
        <v>0</v>
      </c>
      <c r="BO3359">
        <v>21000</v>
      </c>
      <c r="BP3359">
        <v>208000</v>
      </c>
      <c r="BQ3359">
        <v>264000</v>
      </c>
      <c r="BR3359">
        <v>221000</v>
      </c>
      <c r="BS3359">
        <v>170000</v>
      </c>
      <c r="BT3359">
        <v>76000</v>
      </c>
      <c r="BU3359">
        <v>14000</v>
      </c>
      <c r="BV3359">
        <v>1000</v>
      </c>
      <c r="BW3359">
        <v>0</v>
      </c>
      <c r="BX3359" s="10">
        <v>5000</v>
      </c>
      <c r="BY3359">
        <v>1000</v>
      </c>
      <c r="BZ3359">
        <v>2000</v>
      </c>
      <c r="CA3359">
        <v>2000</v>
      </c>
      <c r="CB3359">
        <v>2000</v>
      </c>
      <c r="CC3359">
        <v>2000</v>
      </c>
      <c r="CD3359">
        <v>2000</v>
      </c>
      <c r="CE3359">
        <v>2000</v>
      </c>
    </row>
    <row r="3360" spans="1:83" x14ac:dyDescent="0.35">
      <c r="A3360" s="9" t="str">
        <f t="shared" si="52"/>
        <v>0120.551.75</v>
      </c>
      <c r="B3360" s="52" t="e">
        <f>+IF(MATCH(A3360,List!H$10:H$145,0),"Targeted")</f>
        <v>#N/A</v>
      </c>
      <c r="C3360" s="66" t="s">
        <v>8367</v>
      </c>
      <c r="D3360" s="151" t="s">
        <v>7700</v>
      </c>
      <c r="E3360" s="16" t="s">
        <v>863</v>
      </c>
      <c r="F3360" s="16" t="s">
        <v>864</v>
      </c>
      <c r="G3360" s="16" t="s">
        <v>1009</v>
      </c>
      <c r="H3360" s="16" t="s">
        <v>3035</v>
      </c>
      <c r="I3360" s="16" t="s">
        <v>1416</v>
      </c>
      <c r="J3360" s="16" t="s">
        <v>4132</v>
      </c>
      <c r="K3360" s="17" t="s">
        <v>40</v>
      </c>
      <c r="L3360" s="18" t="s">
        <v>4949</v>
      </c>
      <c r="M3360" s="195" t="s">
        <v>156</v>
      </c>
      <c r="N3360" s="16" t="s">
        <v>4950</v>
      </c>
      <c r="O3360" s="17" t="s">
        <v>346</v>
      </c>
      <c r="P3360" s="17" t="s">
        <v>305</v>
      </c>
      <c r="Q3360" s="17" t="s">
        <v>306</v>
      </c>
      <c r="R3360">
        <v>9524</v>
      </c>
      <c r="S3360">
        <v>10018</v>
      </c>
      <c r="T3360">
        <v>7289</v>
      </c>
      <c r="U3360">
        <v>14465</v>
      </c>
      <c r="V3360">
        <v>13746</v>
      </c>
      <c r="W3360">
        <v>-4129</v>
      </c>
      <c r="X3360">
        <v>2821</v>
      </c>
      <c r="Y3360">
        <v>11205</v>
      </c>
      <c r="Z3360">
        <v>9905</v>
      </c>
      <c r="AA3360">
        <v>11089</v>
      </c>
      <c r="AB3360">
        <v>12631</v>
      </c>
      <c r="AC3360">
        <v>12992</v>
      </c>
      <c r="AD3360">
        <v>12302</v>
      </c>
      <c r="AE3360">
        <v>22317</v>
      </c>
      <c r="AF3360">
        <v>28685</v>
      </c>
      <c r="AG3360" s="19">
        <v>484</v>
      </c>
      <c r="AH3360">
        <v>17264</v>
      </c>
      <c r="AI3360">
        <v>32554</v>
      </c>
      <c r="AJ3360">
        <v>45684</v>
      </c>
      <c r="AK3360">
        <v>64046</v>
      </c>
      <c r="AL3360">
        <v>117812</v>
      </c>
      <c r="AM3360">
        <v>106680</v>
      </c>
      <c r="AN3360">
        <v>51179</v>
      </c>
      <c r="AO3360">
        <v>38701</v>
      </c>
      <c r="AP3360">
        <v>32874</v>
      </c>
      <c r="AQ3360">
        <v>31891</v>
      </c>
      <c r="AR3360">
        <v>42746</v>
      </c>
      <c r="AS3360">
        <v>42704</v>
      </c>
      <c r="AT3360">
        <v>40174</v>
      </c>
      <c r="AU3360">
        <v>61923</v>
      </c>
      <c r="AV3360">
        <v>42345</v>
      </c>
      <c r="AW3360">
        <v>63314</v>
      </c>
      <c r="AX3360">
        <v>35502</v>
      </c>
      <c r="AY3360">
        <v>64704</v>
      </c>
      <c r="AZ3360">
        <v>0</v>
      </c>
      <c r="BA3360">
        <v>0</v>
      </c>
      <c r="BB3360">
        <v>0</v>
      </c>
      <c r="BC3360">
        <v>0</v>
      </c>
      <c r="BD3360">
        <v>0</v>
      </c>
      <c r="BE3360">
        <v>0</v>
      </c>
      <c r="BF3360">
        <v>0</v>
      </c>
      <c r="BG3360">
        <v>0</v>
      </c>
      <c r="BH3360">
        <v>0</v>
      </c>
      <c r="BI3360">
        <v>0</v>
      </c>
      <c r="BJ3360">
        <v>0</v>
      </c>
      <c r="BK3360">
        <v>0</v>
      </c>
      <c r="BL3360">
        <v>0</v>
      </c>
      <c r="BM3360">
        <v>0</v>
      </c>
      <c r="BN3360">
        <v>0</v>
      </c>
      <c r="BO3360">
        <v>0</v>
      </c>
      <c r="BP3360">
        <v>0</v>
      </c>
      <c r="BQ3360">
        <v>0</v>
      </c>
      <c r="BR3360">
        <v>0</v>
      </c>
      <c r="BS3360">
        <v>0</v>
      </c>
      <c r="BT3360">
        <v>0</v>
      </c>
      <c r="BU3360">
        <v>0</v>
      </c>
      <c r="BV3360">
        <v>0</v>
      </c>
      <c r="BW3360">
        <v>0</v>
      </c>
      <c r="BX3360">
        <v>0</v>
      </c>
      <c r="BY3360">
        <v>0</v>
      </c>
      <c r="BZ3360">
        <v>0</v>
      </c>
      <c r="CA3360">
        <v>0</v>
      </c>
      <c r="CB3360">
        <v>0</v>
      </c>
      <c r="CC3360">
        <v>0</v>
      </c>
      <c r="CD3360">
        <v>0</v>
      </c>
      <c r="CE3360">
        <v>0</v>
      </c>
    </row>
    <row r="3361" spans="1:83" x14ac:dyDescent="0.35">
      <c r="A3361" s="9" t="str">
        <f t="shared" si="52"/>
        <v>0125.551.75</v>
      </c>
      <c r="B3361" s="52" t="e">
        <f>+IF(MATCH(A3361,List!H$10:H$145,0),"Targeted")</f>
        <v>#N/A</v>
      </c>
      <c r="C3361" s="66" t="s">
        <v>8367</v>
      </c>
      <c r="D3361" s="151" t="s">
        <v>7700</v>
      </c>
      <c r="E3361" s="16" t="s">
        <v>863</v>
      </c>
      <c r="F3361" s="16" t="s">
        <v>864</v>
      </c>
      <c r="G3361" s="16" t="s">
        <v>1009</v>
      </c>
      <c r="H3361" s="16" t="s">
        <v>3035</v>
      </c>
      <c r="I3361" s="16" t="s">
        <v>3124</v>
      </c>
      <c r="J3361" s="16" t="s">
        <v>3028</v>
      </c>
      <c r="K3361" s="17" t="s">
        <v>40</v>
      </c>
      <c r="L3361" s="18" t="s">
        <v>4949</v>
      </c>
      <c r="M3361" s="195" t="s">
        <v>156</v>
      </c>
      <c r="N3361" s="16" t="s">
        <v>4950</v>
      </c>
      <c r="O3361" s="17" t="s">
        <v>346</v>
      </c>
      <c r="P3361" s="17" t="s">
        <v>305</v>
      </c>
      <c r="Q3361" s="17" t="s">
        <v>306</v>
      </c>
      <c r="R3361">
        <v>0</v>
      </c>
      <c r="S3361">
        <v>0</v>
      </c>
      <c r="T3361">
        <v>0</v>
      </c>
      <c r="U3361">
        <v>0</v>
      </c>
      <c r="V3361">
        <v>0</v>
      </c>
      <c r="W3361">
        <v>0</v>
      </c>
      <c r="X3361">
        <v>0</v>
      </c>
      <c r="Y3361">
        <v>0</v>
      </c>
      <c r="Z3361">
        <v>0</v>
      </c>
      <c r="AA3361">
        <v>0</v>
      </c>
      <c r="AB3361">
        <v>0</v>
      </c>
      <c r="AC3361">
        <v>0</v>
      </c>
      <c r="AD3361">
        <v>0</v>
      </c>
      <c r="AE3361">
        <v>0</v>
      </c>
      <c r="AF3361">
        <v>0</v>
      </c>
      <c r="AG3361" s="19">
        <v>0</v>
      </c>
      <c r="AH3361">
        <v>0</v>
      </c>
      <c r="AI3361">
        <v>0</v>
      </c>
      <c r="AJ3361">
        <v>0</v>
      </c>
      <c r="AK3361">
        <v>0</v>
      </c>
      <c r="AL3361">
        <v>0</v>
      </c>
      <c r="AM3361">
        <v>0</v>
      </c>
      <c r="AN3361">
        <v>0</v>
      </c>
      <c r="AO3361">
        <v>0</v>
      </c>
      <c r="AP3361">
        <v>0</v>
      </c>
      <c r="AQ3361">
        <v>0</v>
      </c>
      <c r="AR3361">
        <v>0</v>
      </c>
      <c r="AS3361">
        <v>0</v>
      </c>
      <c r="AT3361">
        <v>0</v>
      </c>
      <c r="AU3361">
        <v>0</v>
      </c>
      <c r="AV3361">
        <v>0</v>
      </c>
      <c r="AW3361">
        <v>0</v>
      </c>
      <c r="AX3361">
        <v>0</v>
      </c>
      <c r="AY3361">
        <v>0</v>
      </c>
      <c r="AZ3361">
        <v>0</v>
      </c>
      <c r="BA3361">
        <v>0</v>
      </c>
      <c r="BB3361">
        <v>0</v>
      </c>
      <c r="BC3361">
        <v>0</v>
      </c>
      <c r="BD3361">
        <v>0</v>
      </c>
      <c r="BE3361">
        <v>0</v>
      </c>
      <c r="BF3361">
        <v>0</v>
      </c>
      <c r="BG3361">
        <v>0</v>
      </c>
      <c r="BH3361">
        <v>0</v>
      </c>
      <c r="BI3361">
        <v>0</v>
      </c>
      <c r="BJ3361">
        <v>0</v>
      </c>
      <c r="BK3361">
        <v>0</v>
      </c>
      <c r="BL3361">
        <v>0</v>
      </c>
      <c r="BM3361">
        <v>0</v>
      </c>
      <c r="BN3361">
        <v>0</v>
      </c>
      <c r="BO3361">
        <v>0</v>
      </c>
      <c r="BP3361">
        <v>0</v>
      </c>
      <c r="BQ3361">
        <v>0</v>
      </c>
      <c r="BR3361">
        <v>73000</v>
      </c>
      <c r="BS3361">
        <v>676000</v>
      </c>
      <c r="BT3361">
        <v>417000</v>
      </c>
      <c r="BU3361">
        <v>404000</v>
      </c>
      <c r="BV3361">
        <v>384000</v>
      </c>
      <c r="BW3361">
        <v>242000</v>
      </c>
      <c r="BX3361">
        <v>235000</v>
      </c>
      <c r="BY3361">
        <v>290000</v>
      </c>
      <c r="BZ3361">
        <v>730000</v>
      </c>
      <c r="CA3361">
        <v>469000</v>
      </c>
      <c r="CB3361">
        <v>-273000</v>
      </c>
      <c r="CC3361">
        <v>-8000</v>
      </c>
      <c r="CD3361">
        <v>-8000</v>
      </c>
      <c r="CE3361">
        <v>-25000</v>
      </c>
    </row>
    <row r="3362" spans="1:83" x14ac:dyDescent="0.35">
      <c r="A3362" s="9" t="str">
        <f t="shared" si="52"/>
        <v>0127.551.</v>
      </c>
      <c r="B3362" s="52" t="e">
        <f>+IF(MATCH(A3362,List!H$10:H$145,0),"Targeted")</f>
        <v>#N/A</v>
      </c>
      <c r="C3362" s="66" t="s">
        <v>8367</v>
      </c>
      <c r="D3362" s="151"/>
      <c r="E3362" s="16" t="s">
        <v>863</v>
      </c>
      <c r="F3362" s="16" t="s">
        <v>864</v>
      </c>
      <c r="G3362" s="16" t="s">
        <v>1009</v>
      </c>
      <c r="H3362" s="16" t="s">
        <v>3035</v>
      </c>
      <c r="I3362" s="16" t="s">
        <v>3324</v>
      </c>
      <c r="J3362" s="16" t="s">
        <v>5018</v>
      </c>
      <c r="K3362" s="17" t="s">
        <v>299</v>
      </c>
      <c r="L3362" s="18" t="s">
        <v>4949</v>
      </c>
      <c r="M3362" s="195" t="s">
        <v>156</v>
      </c>
      <c r="N3362" s="16" t="s">
        <v>4950</v>
      </c>
      <c r="O3362" s="17" t="s">
        <v>304</v>
      </c>
      <c r="P3362" s="17" t="s">
        <v>305</v>
      </c>
      <c r="Q3362" s="17" t="s">
        <v>306</v>
      </c>
      <c r="R3362">
        <v>0</v>
      </c>
      <c r="S3362">
        <v>0</v>
      </c>
      <c r="T3362">
        <v>0</v>
      </c>
      <c r="U3362">
        <v>0</v>
      </c>
      <c r="V3362">
        <v>0</v>
      </c>
      <c r="W3362">
        <v>0</v>
      </c>
      <c r="X3362">
        <v>0</v>
      </c>
      <c r="Y3362">
        <v>0</v>
      </c>
      <c r="Z3362">
        <v>0</v>
      </c>
      <c r="AA3362">
        <v>0</v>
      </c>
      <c r="AB3362">
        <v>0</v>
      </c>
      <c r="AC3362">
        <v>0</v>
      </c>
      <c r="AD3362">
        <v>0</v>
      </c>
      <c r="AE3362">
        <v>0</v>
      </c>
      <c r="AF3362">
        <v>0</v>
      </c>
      <c r="AG3362" s="19">
        <v>0</v>
      </c>
      <c r="AH3362">
        <v>0</v>
      </c>
      <c r="AI3362">
        <v>0</v>
      </c>
      <c r="AJ3362">
        <v>0</v>
      </c>
      <c r="AK3362">
        <v>0</v>
      </c>
      <c r="AL3362">
        <v>0</v>
      </c>
      <c r="AM3362">
        <v>0</v>
      </c>
      <c r="AN3362">
        <v>0</v>
      </c>
      <c r="AO3362">
        <v>0</v>
      </c>
      <c r="AP3362">
        <v>0</v>
      </c>
      <c r="AQ3362">
        <v>0</v>
      </c>
      <c r="AR3362">
        <v>0</v>
      </c>
      <c r="AS3362">
        <v>0</v>
      </c>
      <c r="AT3362">
        <v>0</v>
      </c>
      <c r="AU3362">
        <v>0</v>
      </c>
      <c r="AV3362">
        <v>0</v>
      </c>
      <c r="AW3362">
        <v>0</v>
      </c>
      <c r="AX3362">
        <v>0</v>
      </c>
      <c r="AY3362">
        <v>0</v>
      </c>
      <c r="AZ3362">
        <v>0</v>
      </c>
      <c r="BA3362">
        <v>0</v>
      </c>
      <c r="BB3362">
        <v>0</v>
      </c>
      <c r="BC3362">
        <v>0</v>
      </c>
      <c r="BD3362">
        <v>0</v>
      </c>
      <c r="BE3362">
        <v>0</v>
      </c>
      <c r="BF3362">
        <v>0</v>
      </c>
      <c r="BG3362">
        <v>0</v>
      </c>
      <c r="BH3362">
        <v>0</v>
      </c>
      <c r="BI3362">
        <v>0</v>
      </c>
      <c r="BJ3362">
        <v>0</v>
      </c>
      <c r="BK3362">
        <v>0</v>
      </c>
      <c r="BL3362">
        <v>0</v>
      </c>
      <c r="BM3362">
        <v>0</v>
      </c>
      <c r="BN3362">
        <v>0</v>
      </c>
      <c r="BO3362">
        <v>0</v>
      </c>
      <c r="BP3362">
        <v>0</v>
      </c>
      <c r="BQ3362">
        <v>0</v>
      </c>
      <c r="BR3362">
        <v>0</v>
      </c>
      <c r="BS3362">
        <v>0</v>
      </c>
      <c r="BT3362">
        <v>0</v>
      </c>
      <c r="BU3362">
        <v>0</v>
      </c>
      <c r="BV3362">
        <v>0</v>
      </c>
      <c r="BW3362">
        <v>0</v>
      </c>
      <c r="BX3362" s="10">
        <v>0</v>
      </c>
      <c r="BY3362">
        <v>0</v>
      </c>
      <c r="BZ3362">
        <v>250000</v>
      </c>
      <c r="CA3362">
        <v>225000</v>
      </c>
      <c r="CB3362">
        <v>25000</v>
      </c>
      <c r="CC3362">
        <v>0</v>
      </c>
      <c r="CD3362">
        <v>0</v>
      </c>
      <c r="CE3362">
        <v>0</v>
      </c>
    </row>
    <row r="3363" spans="1:83" x14ac:dyDescent="0.35">
      <c r="A3363" s="9" t="str">
        <f t="shared" si="52"/>
        <v>0130.551.75</v>
      </c>
      <c r="B3363" s="52" t="e">
        <f>+IF(MATCH(A3363,List!H$10:H$145,0),"Targeted")</f>
        <v>#N/A</v>
      </c>
      <c r="C3363" s="66" t="s">
        <v>8367</v>
      </c>
      <c r="D3363" s="151" t="s">
        <v>7700</v>
      </c>
      <c r="E3363" s="16" t="s">
        <v>863</v>
      </c>
      <c r="F3363" s="16" t="s">
        <v>864</v>
      </c>
      <c r="G3363" s="16" t="s">
        <v>1009</v>
      </c>
      <c r="H3363" s="16" t="s">
        <v>3035</v>
      </c>
      <c r="I3363" s="16" t="s">
        <v>537</v>
      </c>
      <c r="J3363" s="16" t="s">
        <v>5019</v>
      </c>
      <c r="K3363" s="17" t="s">
        <v>40</v>
      </c>
      <c r="L3363" s="18" t="s">
        <v>4949</v>
      </c>
      <c r="M3363" s="195" t="s">
        <v>156</v>
      </c>
      <c r="N3363" s="16" t="s">
        <v>4950</v>
      </c>
      <c r="O3363" s="17" t="s">
        <v>346</v>
      </c>
      <c r="P3363" s="17" t="s">
        <v>305</v>
      </c>
      <c r="Q3363" s="17" t="s">
        <v>306</v>
      </c>
      <c r="R3363">
        <v>0</v>
      </c>
      <c r="S3363">
        <v>0</v>
      </c>
      <c r="T3363">
        <v>0</v>
      </c>
      <c r="U3363">
        <v>0</v>
      </c>
      <c r="V3363">
        <v>0</v>
      </c>
      <c r="W3363">
        <v>0</v>
      </c>
      <c r="X3363">
        <v>0</v>
      </c>
      <c r="Y3363">
        <v>0</v>
      </c>
      <c r="Z3363">
        <v>0</v>
      </c>
      <c r="AA3363">
        <v>0</v>
      </c>
      <c r="AB3363">
        <v>0</v>
      </c>
      <c r="AC3363">
        <v>0</v>
      </c>
      <c r="AD3363">
        <v>0</v>
      </c>
      <c r="AE3363">
        <v>0</v>
      </c>
      <c r="AF3363">
        <v>0</v>
      </c>
      <c r="AG3363" s="19">
        <v>0</v>
      </c>
      <c r="AH3363">
        <v>0</v>
      </c>
      <c r="AI3363">
        <v>0</v>
      </c>
      <c r="AJ3363">
        <v>0</v>
      </c>
      <c r="AK3363">
        <v>0</v>
      </c>
      <c r="AL3363">
        <v>0</v>
      </c>
      <c r="AM3363">
        <v>0</v>
      </c>
      <c r="AN3363">
        <v>0</v>
      </c>
      <c r="AO3363">
        <v>0</v>
      </c>
      <c r="AP3363">
        <v>0</v>
      </c>
      <c r="AQ3363">
        <v>0</v>
      </c>
      <c r="AR3363">
        <v>0</v>
      </c>
      <c r="AS3363">
        <v>0</v>
      </c>
      <c r="AT3363">
        <v>0</v>
      </c>
      <c r="AU3363">
        <v>0</v>
      </c>
      <c r="AV3363">
        <v>0</v>
      </c>
      <c r="AW3363">
        <v>0</v>
      </c>
      <c r="AX3363">
        <v>0</v>
      </c>
      <c r="AY3363">
        <v>0</v>
      </c>
      <c r="AZ3363">
        <v>0</v>
      </c>
      <c r="BA3363">
        <v>0</v>
      </c>
      <c r="BB3363">
        <v>0</v>
      </c>
      <c r="BC3363">
        <v>0</v>
      </c>
      <c r="BD3363">
        <v>0</v>
      </c>
      <c r="BE3363">
        <v>0</v>
      </c>
      <c r="BF3363">
        <v>0</v>
      </c>
      <c r="BG3363">
        <v>0</v>
      </c>
      <c r="BH3363">
        <v>0</v>
      </c>
      <c r="BI3363">
        <v>0</v>
      </c>
      <c r="BJ3363">
        <v>0</v>
      </c>
      <c r="BK3363">
        <v>15000</v>
      </c>
      <c r="BL3363">
        <v>43000</v>
      </c>
      <c r="BM3363">
        <v>57000</v>
      </c>
      <c r="BN3363">
        <v>21000</v>
      </c>
      <c r="BO3363">
        <v>115000</v>
      </c>
      <c r="BP3363">
        <v>470000</v>
      </c>
      <c r="BQ3363">
        <v>567000</v>
      </c>
      <c r="BR3363">
        <v>549000</v>
      </c>
      <c r="BS3363">
        <v>292000</v>
      </c>
      <c r="BT3363">
        <v>105000</v>
      </c>
      <c r="BU3363">
        <v>85000</v>
      </c>
      <c r="BV3363">
        <v>81000</v>
      </c>
      <c r="BW3363">
        <v>54000</v>
      </c>
      <c r="BX3363">
        <v>55000</v>
      </c>
      <c r="BY3363">
        <v>58000</v>
      </c>
      <c r="BZ3363">
        <v>73000</v>
      </c>
      <c r="CA3363">
        <v>-1000</v>
      </c>
      <c r="CB3363">
        <v>1000</v>
      </c>
      <c r="CC3363">
        <v>1000</v>
      </c>
      <c r="CD3363">
        <v>2000</v>
      </c>
      <c r="CE3363">
        <v>1000</v>
      </c>
    </row>
    <row r="3364" spans="1:83" x14ac:dyDescent="0.35">
      <c r="A3364" s="9" t="str">
        <f t="shared" si="52"/>
        <v>0130.551.75</v>
      </c>
      <c r="B3364" s="52" t="e">
        <f>+IF(MATCH(A3364,List!H$10:H$145,0),"Targeted")</f>
        <v>#N/A</v>
      </c>
      <c r="C3364" s="66" t="s">
        <v>8367</v>
      </c>
      <c r="D3364" s="151"/>
      <c r="E3364" s="16" t="s">
        <v>863</v>
      </c>
      <c r="F3364" s="16" t="s">
        <v>864</v>
      </c>
      <c r="G3364" s="16" t="s">
        <v>1009</v>
      </c>
      <c r="H3364" s="16" t="s">
        <v>3035</v>
      </c>
      <c r="I3364" s="16" t="s">
        <v>537</v>
      </c>
      <c r="J3364" s="16" t="s">
        <v>5019</v>
      </c>
      <c r="K3364" s="17" t="s">
        <v>40</v>
      </c>
      <c r="L3364" s="18" t="s">
        <v>4949</v>
      </c>
      <c r="M3364" s="195" t="s">
        <v>156</v>
      </c>
      <c r="N3364" s="16" t="s">
        <v>4950</v>
      </c>
      <c r="O3364" s="17" t="s">
        <v>304</v>
      </c>
      <c r="P3364" s="17" t="s">
        <v>305</v>
      </c>
      <c r="Q3364" s="17" t="s">
        <v>306</v>
      </c>
      <c r="R3364">
        <v>0</v>
      </c>
      <c r="S3364">
        <v>0</v>
      </c>
      <c r="T3364">
        <v>0</v>
      </c>
      <c r="U3364">
        <v>0</v>
      </c>
      <c r="V3364">
        <v>0</v>
      </c>
      <c r="W3364">
        <v>0</v>
      </c>
      <c r="X3364">
        <v>0</v>
      </c>
      <c r="Y3364">
        <v>0</v>
      </c>
      <c r="Z3364">
        <v>0</v>
      </c>
      <c r="AA3364">
        <v>0</v>
      </c>
      <c r="AB3364">
        <v>0</v>
      </c>
      <c r="AC3364">
        <v>0</v>
      </c>
      <c r="AD3364">
        <v>0</v>
      </c>
      <c r="AE3364">
        <v>0</v>
      </c>
      <c r="AF3364">
        <v>0</v>
      </c>
      <c r="AG3364" s="19">
        <v>0</v>
      </c>
      <c r="AH3364">
        <v>0</v>
      </c>
      <c r="AI3364">
        <v>0</v>
      </c>
      <c r="AJ3364">
        <v>0</v>
      </c>
      <c r="AK3364">
        <v>0</v>
      </c>
      <c r="AL3364">
        <v>0</v>
      </c>
      <c r="AM3364">
        <v>0</v>
      </c>
      <c r="AN3364">
        <v>0</v>
      </c>
      <c r="AO3364">
        <v>0</v>
      </c>
      <c r="AP3364">
        <v>0</v>
      </c>
      <c r="AQ3364">
        <v>0</v>
      </c>
      <c r="AR3364">
        <v>0</v>
      </c>
      <c r="AS3364">
        <v>0</v>
      </c>
      <c r="AT3364">
        <v>0</v>
      </c>
      <c r="AU3364">
        <v>0</v>
      </c>
      <c r="AV3364">
        <v>0</v>
      </c>
      <c r="AW3364">
        <v>0</v>
      </c>
      <c r="AX3364">
        <v>0</v>
      </c>
      <c r="AY3364">
        <v>0</v>
      </c>
      <c r="AZ3364">
        <v>0</v>
      </c>
      <c r="BA3364">
        <v>0</v>
      </c>
      <c r="BB3364">
        <v>0</v>
      </c>
      <c r="BC3364">
        <v>0</v>
      </c>
      <c r="BD3364">
        <v>0</v>
      </c>
      <c r="BE3364">
        <v>0</v>
      </c>
      <c r="BF3364">
        <v>0</v>
      </c>
      <c r="BG3364">
        <v>0</v>
      </c>
      <c r="BH3364">
        <v>0</v>
      </c>
      <c r="BI3364">
        <v>0</v>
      </c>
      <c r="BJ3364">
        <v>0</v>
      </c>
      <c r="BK3364">
        <v>0</v>
      </c>
      <c r="BL3364">
        <v>0</v>
      </c>
      <c r="BM3364">
        <v>0</v>
      </c>
      <c r="BN3364">
        <v>0</v>
      </c>
      <c r="BO3364">
        <v>0</v>
      </c>
      <c r="BP3364">
        <v>-7000</v>
      </c>
      <c r="BQ3364">
        <v>3000</v>
      </c>
      <c r="BR3364">
        <v>2000</v>
      </c>
      <c r="BS3364">
        <v>2000</v>
      </c>
      <c r="BT3364">
        <v>0</v>
      </c>
      <c r="BU3364">
        <v>0</v>
      </c>
      <c r="BV3364">
        <v>0</v>
      </c>
      <c r="BW3364">
        <v>0</v>
      </c>
      <c r="BX3364" s="10">
        <v>0</v>
      </c>
      <c r="BY3364">
        <v>0</v>
      </c>
      <c r="BZ3364">
        <v>0</v>
      </c>
      <c r="CA3364">
        <v>0</v>
      </c>
      <c r="CB3364">
        <v>0</v>
      </c>
      <c r="CC3364">
        <v>0</v>
      </c>
      <c r="CD3364">
        <v>0</v>
      </c>
      <c r="CE3364">
        <v>0</v>
      </c>
    </row>
    <row r="3365" spans="1:83" x14ac:dyDescent="0.35">
      <c r="A3365" s="9" t="str">
        <f t="shared" si="52"/>
        <v>0139.551.75</v>
      </c>
      <c r="B3365" s="52" t="e">
        <f>+IF(MATCH(A3365,List!H$10:H$145,0),"Targeted")</f>
        <v>#N/A</v>
      </c>
      <c r="C3365" s="66" t="s">
        <v>8367</v>
      </c>
      <c r="D3365" s="151" t="s">
        <v>7700</v>
      </c>
      <c r="E3365" s="16" t="s">
        <v>863</v>
      </c>
      <c r="F3365" s="16" t="s">
        <v>864</v>
      </c>
      <c r="G3365" s="16" t="s">
        <v>1009</v>
      </c>
      <c r="H3365" s="16" t="s">
        <v>3035</v>
      </c>
      <c r="I3365" s="16" t="s">
        <v>236</v>
      </c>
      <c r="J3365" s="16" t="s">
        <v>5020</v>
      </c>
      <c r="K3365" s="17" t="s">
        <v>40</v>
      </c>
      <c r="L3365" s="18" t="s">
        <v>4949</v>
      </c>
      <c r="M3365" s="195" t="s">
        <v>156</v>
      </c>
      <c r="N3365" s="16" t="s">
        <v>4950</v>
      </c>
      <c r="O3365" s="17" t="s">
        <v>346</v>
      </c>
      <c r="P3365" s="17" t="s">
        <v>305</v>
      </c>
      <c r="Q3365" s="17" t="s">
        <v>306</v>
      </c>
      <c r="R3365">
        <v>0</v>
      </c>
      <c r="S3365">
        <v>0</v>
      </c>
      <c r="T3365">
        <v>0</v>
      </c>
      <c r="U3365">
        <v>0</v>
      </c>
      <c r="V3365">
        <v>0</v>
      </c>
      <c r="W3365">
        <v>0</v>
      </c>
      <c r="X3365">
        <v>0</v>
      </c>
      <c r="Y3365">
        <v>0</v>
      </c>
      <c r="Z3365">
        <v>0</v>
      </c>
      <c r="AA3365">
        <v>0</v>
      </c>
      <c r="AB3365">
        <v>0</v>
      </c>
      <c r="AC3365">
        <v>0</v>
      </c>
      <c r="AD3365">
        <v>0</v>
      </c>
      <c r="AE3365">
        <v>0</v>
      </c>
      <c r="AF3365">
        <v>0</v>
      </c>
      <c r="AG3365" s="19">
        <v>0</v>
      </c>
      <c r="AH3365">
        <v>0</v>
      </c>
      <c r="AI3365">
        <v>0</v>
      </c>
      <c r="AJ3365">
        <v>0</v>
      </c>
      <c r="AK3365">
        <v>0</v>
      </c>
      <c r="AL3365">
        <v>0</v>
      </c>
      <c r="AM3365">
        <v>0</v>
      </c>
      <c r="AN3365">
        <v>0</v>
      </c>
      <c r="AO3365">
        <v>0</v>
      </c>
      <c r="AP3365">
        <v>0</v>
      </c>
      <c r="AQ3365">
        <v>0</v>
      </c>
      <c r="AR3365">
        <v>0</v>
      </c>
      <c r="AS3365">
        <v>0</v>
      </c>
      <c r="AT3365">
        <v>0</v>
      </c>
      <c r="AU3365">
        <v>0</v>
      </c>
      <c r="AV3365">
        <v>0</v>
      </c>
      <c r="AW3365">
        <v>0</v>
      </c>
      <c r="AX3365">
        <v>0</v>
      </c>
      <c r="AY3365">
        <v>0</v>
      </c>
      <c r="AZ3365">
        <v>0</v>
      </c>
      <c r="BA3365">
        <v>0</v>
      </c>
      <c r="BB3365">
        <v>0</v>
      </c>
      <c r="BC3365">
        <v>0</v>
      </c>
      <c r="BD3365">
        <v>0</v>
      </c>
      <c r="BE3365">
        <v>0</v>
      </c>
      <c r="BF3365">
        <v>0</v>
      </c>
      <c r="BG3365">
        <v>0</v>
      </c>
      <c r="BH3365">
        <v>0</v>
      </c>
      <c r="BI3365">
        <v>0</v>
      </c>
      <c r="BJ3365">
        <v>0</v>
      </c>
      <c r="BK3365">
        <v>-30000</v>
      </c>
      <c r="BL3365">
        <v>-6000</v>
      </c>
      <c r="BM3365">
        <v>17000</v>
      </c>
      <c r="BN3365">
        <v>2000</v>
      </c>
      <c r="BO3365">
        <v>-7000</v>
      </c>
      <c r="BP3365">
        <v>1000</v>
      </c>
      <c r="BQ3365">
        <v>-2000</v>
      </c>
      <c r="BR3365">
        <v>28000</v>
      </c>
      <c r="BS3365">
        <v>-14000</v>
      </c>
      <c r="BT3365">
        <v>4000</v>
      </c>
      <c r="BU3365">
        <v>3000</v>
      </c>
      <c r="BV3365">
        <v>-5000</v>
      </c>
      <c r="BW3365">
        <v>3000</v>
      </c>
      <c r="BX3365">
        <v>28000</v>
      </c>
      <c r="BY3365">
        <v>-42000</v>
      </c>
      <c r="BZ3365">
        <v>0</v>
      </c>
      <c r="CA3365">
        <v>0</v>
      </c>
      <c r="CB3365">
        <v>0</v>
      </c>
      <c r="CC3365">
        <v>0</v>
      </c>
      <c r="CD3365">
        <v>0</v>
      </c>
      <c r="CE3365">
        <v>0</v>
      </c>
    </row>
    <row r="3366" spans="1:83" x14ac:dyDescent="0.35">
      <c r="A3366" s="9" t="str">
        <f t="shared" si="52"/>
        <v>0139.551.75</v>
      </c>
      <c r="B3366" s="52" t="e">
        <f>+IF(MATCH(A3366,List!H$10:H$145,0),"Targeted")</f>
        <v>#N/A</v>
      </c>
      <c r="C3366" s="66" t="s">
        <v>8367</v>
      </c>
      <c r="D3366" s="151"/>
      <c r="E3366" s="16" t="s">
        <v>863</v>
      </c>
      <c r="F3366" s="16" t="s">
        <v>864</v>
      </c>
      <c r="G3366" s="16" t="s">
        <v>1009</v>
      </c>
      <c r="H3366" s="16" t="s">
        <v>3035</v>
      </c>
      <c r="I3366" s="16" t="s">
        <v>236</v>
      </c>
      <c r="J3366" s="16" t="s">
        <v>5020</v>
      </c>
      <c r="K3366" s="17" t="s">
        <v>40</v>
      </c>
      <c r="L3366" s="18" t="s">
        <v>4949</v>
      </c>
      <c r="M3366" s="195" t="s">
        <v>156</v>
      </c>
      <c r="N3366" s="16" t="s">
        <v>4950</v>
      </c>
      <c r="O3366" s="17" t="s">
        <v>304</v>
      </c>
      <c r="P3366" s="17" t="s">
        <v>305</v>
      </c>
      <c r="Q3366" s="17" t="s">
        <v>306</v>
      </c>
      <c r="R3366">
        <v>0</v>
      </c>
      <c r="S3366">
        <v>0</v>
      </c>
      <c r="T3366">
        <v>0</v>
      </c>
      <c r="U3366">
        <v>0</v>
      </c>
      <c r="V3366">
        <v>0</v>
      </c>
      <c r="W3366">
        <v>0</v>
      </c>
      <c r="X3366">
        <v>0</v>
      </c>
      <c r="Y3366">
        <v>0</v>
      </c>
      <c r="Z3366">
        <v>0</v>
      </c>
      <c r="AA3366">
        <v>0</v>
      </c>
      <c r="AB3366">
        <v>0</v>
      </c>
      <c r="AC3366">
        <v>0</v>
      </c>
      <c r="AD3366">
        <v>0</v>
      </c>
      <c r="AE3366">
        <v>0</v>
      </c>
      <c r="AF3366">
        <v>0</v>
      </c>
      <c r="AG3366" s="19">
        <v>0</v>
      </c>
      <c r="AH3366">
        <v>0</v>
      </c>
      <c r="AI3366">
        <v>0</v>
      </c>
      <c r="AJ3366">
        <v>0</v>
      </c>
      <c r="AK3366">
        <v>0</v>
      </c>
      <c r="AL3366">
        <v>0</v>
      </c>
      <c r="AM3366">
        <v>0</v>
      </c>
      <c r="AN3366">
        <v>0</v>
      </c>
      <c r="AO3366">
        <v>0</v>
      </c>
      <c r="AP3366">
        <v>0</v>
      </c>
      <c r="AQ3366">
        <v>0</v>
      </c>
      <c r="AR3366">
        <v>0</v>
      </c>
      <c r="AS3366">
        <v>0</v>
      </c>
      <c r="AT3366">
        <v>0</v>
      </c>
      <c r="AU3366">
        <v>0</v>
      </c>
      <c r="AV3366">
        <v>0</v>
      </c>
      <c r="AW3366">
        <v>0</v>
      </c>
      <c r="AX3366">
        <v>0</v>
      </c>
      <c r="AY3366">
        <v>0</v>
      </c>
      <c r="AZ3366">
        <v>0</v>
      </c>
      <c r="BA3366">
        <v>0</v>
      </c>
      <c r="BB3366">
        <v>0</v>
      </c>
      <c r="BC3366">
        <v>0</v>
      </c>
      <c r="BD3366">
        <v>0</v>
      </c>
      <c r="BE3366">
        <v>0</v>
      </c>
      <c r="BF3366">
        <v>0</v>
      </c>
      <c r="BG3366">
        <v>0</v>
      </c>
      <c r="BH3366">
        <v>0</v>
      </c>
      <c r="BI3366">
        <v>0</v>
      </c>
      <c r="BJ3366">
        <v>0</v>
      </c>
      <c r="BK3366">
        <v>0</v>
      </c>
      <c r="BL3366">
        <v>0</v>
      </c>
      <c r="BM3366">
        <v>0</v>
      </c>
      <c r="BN3366">
        <v>0</v>
      </c>
      <c r="BO3366">
        <v>0</v>
      </c>
      <c r="BP3366">
        <v>0</v>
      </c>
      <c r="BQ3366">
        <v>0</v>
      </c>
      <c r="BR3366">
        <v>0</v>
      </c>
      <c r="BS3366">
        <v>0</v>
      </c>
      <c r="BT3366">
        <v>0</v>
      </c>
      <c r="BU3366">
        <v>0</v>
      </c>
      <c r="BV3366">
        <v>0</v>
      </c>
      <c r="BW3366">
        <v>0</v>
      </c>
      <c r="BX3366" s="10">
        <v>0</v>
      </c>
      <c r="BY3366">
        <v>0</v>
      </c>
      <c r="BZ3366">
        <v>43000</v>
      </c>
      <c r="CA3366">
        <v>0</v>
      </c>
      <c r="CB3366">
        <v>0</v>
      </c>
      <c r="CC3366">
        <v>0</v>
      </c>
      <c r="CD3366">
        <v>0</v>
      </c>
      <c r="CE3366">
        <v>0</v>
      </c>
    </row>
    <row r="3367" spans="1:83" x14ac:dyDescent="0.35">
      <c r="A3367" s="9" t="str">
        <f t="shared" si="52"/>
        <v>0140.551.75</v>
      </c>
      <c r="B3367" s="52" t="e">
        <f>+IF(MATCH(A3367,List!H$10:H$145,0),"Targeted")</f>
        <v>#N/A</v>
      </c>
      <c r="C3367" s="66" t="s">
        <v>8367</v>
      </c>
      <c r="D3367" s="151" t="s">
        <v>7700</v>
      </c>
      <c r="E3367" s="16" t="s">
        <v>863</v>
      </c>
      <c r="F3367" s="16" t="s">
        <v>864</v>
      </c>
      <c r="G3367" s="16" t="s">
        <v>1009</v>
      </c>
      <c r="H3367" s="16" t="s">
        <v>3035</v>
      </c>
      <c r="I3367" s="16" t="s">
        <v>1717</v>
      </c>
      <c r="J3367" s="16" t="s">
        <v>5021</v>
      </c>
      <c r="K3367" s="17" t="s">
        <v>40</v>
      </c>
      <c r="L3367" s="18" t="s">
        <v>4949</v>
      </c>
      <c r="M3367" s="195" t="s">
        <v>156</v>
      </c>
      <c r="N3367" s="16" t="s">
        <v>4950</v>
      </c>
      <c r="O3367" s="17" t="s">
        <v>346</v>
      </c>
      <c r="P3367" s="17" t="s">
        <v>305</v>
      </c>
      <c r="Q3367" s="17" t="s">
        <v>306</v>
      </c>
      <c r="R3367">
        <v>0</v>
      </c>
      <c r="S3367">
        <v>0</v>
      </c>
      <c r="T3367">
        <v>0</v>
      </c>
      <c r="U3367">
        <v>0</v>
      </c>
      <c r="V3367">
        <v>0</v>
      </c>
      <c r="W3367">
        <v>0</v>
      </c>
      <c r="X3367">
        <v>0</v>
      </c>
      <c r="Y3367">
        <v>0</v>
      </c>
      <c r="Z3367">
        <v>0</v>
      </c>
      <c r="AA3367">
        <v>0</v>
      </c>
      <c r="AB3367">
        <v>0</v>
      </c>
      <c r="AC3367">
        <v>0</v>
      </c>
      <c r="AD3367">
        <v>0</v>
      </c>
      <c r="AE3367">
        <v>0</v>
      </c>
      <c r="AF3367">
        <v>0</v>
      </c>
      <c r="AG3367" s="19">
        <v>0</v>
      </c>
      <c r="AH3367">
        <v>0</v>
      </c>
      <c r="AI3367">
        <v>0</v>
      </c>
      <c r="AJ3367">
        <v>0</v>
      </c>
      <c r="AK3367">
        <v>0</v>
      </c>
      <c r="AL3367">
        <v>0</v>
      </c>
      <c r="AM3367">
        <v>0</v>
      </c>
      <c r="AN3367">
        <v>0</v>
      </c>
      <c r="AO3367">
        <v>0</v>
      </c>
      <c r="AP3367">
        <v>0</v>
      </c>
      <c r="AQ3367">
        <v>0</v>
      </c>
      <c r="AR3367">
        <v>0</v>
      </c>
      <c r="AS3367">
        <v>0</v>
      </c>
      <c r="AT3367">
        <v>0</v>
      </c>
      <c r="AU3367">
        <v>0</v>
      </c>
      <c r="AV3367">
        <v>0</v>
      </c>
      <c r="AW3367">
        <v>0</v>
      </c>
      <c r="AX3367">
        <v>0</v>
      </c>
      <c r="AY3367">
        <v>0</v>
      </c>
      <c r="AZ3367">
        <v>0</v>
      </c>
      <c r="BA3367">
        <v>0</v>
      </c>
      <c r="BB3367">
        <v>0</v>
      </c>
      <c r="BC3367">
        <v>0</v>
      </c>
      <c r="BD3367">
        <v>0</v>
      </c>
      <c r="BE3367">
        <v>0</v>
      </c>
      <c r="BF3367">
        <v>0</v>
      </c>
      <c r="BG3367">
        <v>0</v>
      </c>
      <c r="BH3367">
        <v>0</v>
      </c>
      <c r="BI3367">
        <v>0</v>
      </c>
      <c r="BJ3367">
        <v>797000</v>
      </c>
      <c r="BK3367">
        <v>2210000</v>
      </c>
      <c r="BL3367">
        <v>637000</v>
      </c>
      <c r="BM3367">
        <v>1204000</v>
      </c>
      <c r="BN3367">
        <v>1197000</v>
      </c>
      <c r="BO3367">
        <v>4613000</v>
      </c>
      <c r="BP3367">
        <v>1425000</v>
      </c>
      <c r="BQ3367">
        <v>1319000</v>
      </c>
      <c r="BR3367">
        <v>1751000</v>
      </c>
      <c r="BS3367">
        <v>1665000</v>
      </c>
      <c r="BT3367">
        <v>1359000</v>
      </c>
      <c r="BU3367">
        <v>1251000</v>
      </c>
      <c r="BV3367">
        <v>1515000</v>
      </c>
      <c r="BW3367">
        <v>1709000</v>
      </c>
      <c r="BX3367">
        <v>2317000</v>
      </c>
      <c r="BY3367">
        <v>110910000</v>
      </c>
      <c r="BZ3367">
        <v>42848000</v>
      </c>
      <c r="CA3367">
        <v>28859000</v>
      </c>
      <c r="CB3367">
        <v>24116000</v>
      </c>
      <c r="CC3367">
        <v>13245000</v>
      </c>
      <c r="CD3367">
        <v>10107000</v>
      </c>
      <c r="CE3367">
        <v>5570000</v>
      </c>
    </row>
    <row r="3368" spans="1:83" x14ac:dyDescent="0.35">
      <c r="A3368" s="9" t="str">
        <f t="shared" si="52"/>
        <v>0140.551.75</v>
      </c>
      <c r="B3368" s="52" t="e">
        <f>+IF(MATCH(A3368,List!H$10:H$145,0),"Targeted")</f>
        <v>#N/A</v>
      </c>
      <c r="C3368" s="66" t="s">
        <v>8367</v>
      </c>
      <c r="D3368" s="151" t="s">
        <v>7700</v>
      </c>
      <c r="E3368" s="16" t="s">
        <v>863</v>
      </c>
      <c r="F3368" s="16" t="s">
        <v>864</v>
      </c>
      <c r="G3368" s="16" t="s">
        <v>1009</v>
      </c>
      <c r="H3368" s="16" t="s">
        <v>3035</v>
      </c>
      <c r="I3368" s="16" t="s">
        <v>1717</v>
      </c>
      <c r="J3368" s="16" t="s">
        <v>5021</v>
      </c>
      <c r="K3368" s="17" t="s">
        <v>40</v>
      </c>
      <c r="L3368" s="18" t="s">
        <v>4949</v>
      </c>
      <c r="M3368" s="195" t="s">
        <v>156</v>
      </c>
      <c r="N3368" s="16" t="s">
        <v>4950</v>
      </c>
      <c r="O3368" s="17" t="s">
        <v>346</v>
      </c>
      <c r="P3368" s="17" t="s">
        <v>524</v>
      </c>
      <c r="Q3368" s="17" t="s">
        <v>306</v>
      </c>
      <c r="R3368">
        <v>0</v>
      </c>
      <c r="S3368">
        <v>0</v>
      </c>
      <c r="T3368">
        <v>0</v>
      </c>
      <c r="U3368">
        <v>0</v>
      </c>
      <c r="V3368">
        <v>0</v>
      </c>
      <c r="W3368">
        <v>0</v>
      </c>
      <c r="X3368">
        <v>0</v>
      </c>
      <c r="Y3368">
        <v>0</v>
      </c>
      <c r="Z3368">
        <v>0</v>
      </c>
      <c r="AA3368">
        <v>0</v>
      </c>
      <c r="AB3368">
        <v>0</v>
      </c>
      <c r="AC3368">
        <v>0</v>
      </c>
      <c r="AD3368">
        <v>0</v>
      </c>
      <c r="AE3368">
        <v>0</v>
      </c>
      <c r="AF3368">
        <v>0</v>
      </c>
      <c r="AG3368" s="19">
        <v>0</v>
      </c>
      <c r="AH3368">
        <v>0</v>
      </c>
      <c r="AI3368">
        <v>0</v>
      </c>
      <c r="AJ3368">
        <v>0</v>
      </c>
      <c r="AK3368">
        <v>0</v>
      </c>
      <c r="AL3368">
        <v>0</v>
      </c>
      <c r="AM3368">
        <v>0</v>
      </c>
      <c r="AN3368">
        <v>0</v>
      </c>
      <c r="AO3368">
        <v>0</v>
      </c>
      <c r="AP3368">
        <v>0</v>
      </c>
      <c r="AQ3368">
        <v>0</v>
      </c>
      <c r="AR3368">
        <v>0</v>
      </c>
      <c r="AS3368">
        <v>0</v>
      </c>
      <c r="AT3368">
        <v>0</v>
      </c>
      <c r="AU3368">
        <v>0</v>
      </c>
      <c r="AV3368">
        <v>0</v>
      </c>
      <c r="AW3368">
        <v>0</v>
      </c>
      <c r="AX3368">
        <v>0</v>
      </c>
      <c r="AY3368">
        <v>0</v>
      </c>
      <c r="AZ3368">
        <v>0</v>
      </c>
      <c r="BA3368">
        <v>0</v>
      </c>
      <c r="BB3368">
        <v>0</v>
      </c>
      <c r="BC3368">
        <v>0</v>
      </c>
      <c r="BD3368">
        <v>0</v>
      </c>
      <c r="BE3368">
        <v>0</v>
      </c>
      <c r="BF3368">
        <v>0</v>
      </c>
      <c r="BG3368">
        <v>0</v>
      </c>
      <c r="BH3368">
        <v>0</v>
      </c>
      <c r="BI3368">
        <v>0</v>
      </c>
      <c r="BJ3368">
        <v>1451000</v>
      </c>
      <c r="BK3368">
        <v>184000</v>
      </c>
      <c r="BL3368">
        <v>1405000</v>
      </c>
      <c r="BM3368">
        <v>654000</v>
      </c>
      <c r="BN3368">
        <v>671000</v>
      </c>
      <c r="BO3368">
        <v>277000</v>
      </c>
      <c r="BP3368">
        <v>277000</v>
      </c>
      <c r="BQ3368">
        <v>395000</v>
      </c>
      <c r="BR3368">
        <v>18000</v>
      </c>
      <c r="BS3368">
        <v>305000</v>
      </c>
      <c r="BT3368">
        <v>352000</v>
      </c>
      <c r="BU3368">
        <v>265000</v>
      </c>
      <c r="BV3368">
        <v>255000</v>
      </c>
      <c r="BW3368">
        <v>261000</v>
      </c>
      <c r="BX3368">
        <v>254000</v>
      </c>
      <c r="BY3368">
        <v>247000</v>
      </c>
      <c r="BZ3368">
        <v>22540000</v>
      </c>
      <c r="CA3368">
        <v>13961000</v>
      </c>
      <c r="CB3368">
        <v>11667000</v>
      </c>
      <c r="CC3368">
        <v>6407000</v>
      </c>
      <c r="CD3368">
        <v>4890000</v>
      </c>
      <c r="CE3368">
        <v>2695000</v>
      </c>
    </row>
    <row r="3369" spans="1:83" x14ac:dyDescent="0.35">
      <c r="A3369" s="9" t="str">
        <f t="shared" si="52"/>
        <v>0140.551.75</v>
      </c>
      <c r="B3369" s="52" t="e">
        <f>+IF(MATCH(A3369,List!H$10:H$145,0),"Targeted")</f>
        <v>#N/A</v>
      </c>
      <c r="C3369" s="66" t="s">
        <v>8367</v>
      </c>
      <c r="D3369" s="151"/>
      <c r="E3369" s="16" t="s">
        <v>863</v>
      </c>
      <c r="F3369" s="16" t="s">
        <v>864</v>
      </c>
      <c r="G3369" s="16" t="s">
        <v>1009</v>
      </c>
      <c r="H3369" s="16" t="s">
        <v>3035</v>
      </c>
      <c r="I3369" s="16" t="s">
        <v>1717</v>
      </c>
      <c r="J3369" s="16" t="s">
        <v>5021</v>
      </c>
      <c r="K3369" s="17" t="s">
        <v>40</v>
      </c>
      <c r="L3369" s="18" t="s">
        <v>4949</v>
      </c>
      <c r="M3369" s="195" t="s">
        <v>156</v>
      </c>
      <c r="N3369" s="16" t="s">
        <v>4950</v>
      </c>
      <c r="O3369" s="17" t="s">
        <v>304</v>
      </c>
      <c r="P3369" s="17" t="s">
        <v>305</v>
      </c>
      <c r="Q3369" s="17" t="s">
        <v>306</v>
      </c>
      <c r="R3369">
        <v>0</v>
      </c>
      <c r="S3369">
        <v>0</v>
      </c>
      <c r="T3369">
        <v>0</v>
      </c>
      <c r="U3369">
        <v>0</v>
      </c>
      <c r="V3369">
        <v>0</v>
      </c>
      <c r="W3369">
        <v>0</v>
      </c>
      <c r="X3369">
        <v>0</v>
      </c>
      <c r="Y3369">
        <v>0</v>
      </c>
      <c r="Z3369">
        <v>0</v>
      </c>
      <c r="AA3369">
        <v>0</v>
      </c>
      <c r="AB3369">
        <v>0</v>
      </c>
      <c r="AC3369">
        <v>0</v>
      </c>
      <c r="AD3369">
        <v>0</v>
      </c>
      <c r="AE3369">
        <v>0</v>
      </c>
      <c r="AF3369">
        <v>0</v>
      </c>
      <c r="AG3369" s="19">
        <v>0</v>
      </c>
      <c r="AH3369">
        <v>0</v>
      </c>
      <c r="AI3369">
        <v>0</v>
      </c>
      <c r="AJ3369">
        <v>0</v>
      </c>
      <c r="AK3369">
        <v>0</v>
      </c>
      <c r="AL3369">
        <v>0</v>
      </c>
      <c r="AM3369">
        <v>0</v>
      </c>
      <c r="AN3369">
        <v>0</v>
      </c>
      <c r="AO3369">
        <v>0</v>
      </c>
      <c r="AP3369">
        <v>0</v>
      </c>
      <c r="AQ3369">
        <v>0</v>
      </c>
      <c r="AR3369">
        <v>0</v>
      </c>
      <c r="AS3369">
        <v>0</v>
      </c>
      <c r="AT3369">
        <v>0</v>
      </c>
      <c r="AU3369">
        <v>0</v>
      </c>
      <c r="AV3369">
        <v>0</v>
      </c>
      <c r="AW3369">
        <v>0</v>
      </c>
      <c r="AX3369">
        <v>0</v>
      </c>
      <c r="AY3369">
        <v>0</v>
      </c>
      <c r="AZ3369">
        <v>0</v>
      </c>
      <c r="BA3369">
        <v>0</v>
      </c>
      <c r="BB3369">
        <v>0</v>
      </c>
      <c r="BC3369">
        <v>0</v>
      </c>
      <c r="BD3369">
        <v>0</v>
      </c>
      <c r="BE3369">
        <v>0</v>
      </c>
      <c r="BF3369">
        <v>0</v>
      </c>
      <c r="BG3369">
        <v>0</v>
      </c>
      <c r="BH3369">
        <v>0</v>
      </c>
      <c r="BI3369">
        <v>0</v>
      </c>
      <c r="BJ3369">
        <v>0</v>
      </c>
      <c r="BK3369">
        <v>0</v>
      </c>
      <c r="BL3369">
        <v>0</v>
      </c>
      <c r="BM3369">
        <v>0</v>
      </c>
      <c r="BN3369">
        <v>0</v>
      </c>
      <c r="BO3369">
        <v>0</v>
      </c>
      <c r="BP3369">
        <v>0</v>
      </c>
      <c r="BQ3369">
        <v>0</v>
      </c>
      <c r="BR3369">
        <v>0</v>
      </c>
      <c r="BS3369">
        <v>0</v>
      </c>
      <c r="BT3369">
        <v>0</v>
      </c>
      <c r="BU3369">
        <v>0</v>
      </c>
      <c r="BV3369">
        <v>0</v>
      </c>
      <c r="BW3369">
        <v>0</v>
      </c>
      <c r="BX3369" s="10">
        <v>0</v>
      </c>
      <c r="BY3369">
        <v>0</v>
      </c>
      <c r="BZ3369">
        <v>24538000</v>
      </c>
      <c r="CA3369">
        <v>24538000</v>
      </c>
      <c r="CB3369">
        <v>14022000</v>
      </c>
      <c r="CC3369">
        <v>7011000</v>
      </c>
      <c r="CD3369">
        <v>0</v>
      </c>
      <c r="CE3369">
        <v>0</v>
      </c>
    </row>
    <row r="3370" spans="1:83" x14ac:dyDescent="0.35">
      <c r="A3370" s="9" t="str">
        <f t="shared" si="52"/>
        <v>0144.551.75</v>
      </c>
      <c r="B3370" s="52" t="e">
        <f>+IF(MATCH(A3370,List!H$10:H$145,0),"Targeted")</f>
        <v>#N/A</v>
      </c>
      <c r="C3370" s="66" t="s">
        <v>8367</v>
      </c>
      <c r="D3370" s="151" t="s">
        <v>7700</v>
      </c>
      <c r="E3370" s="16" t="s">
        <v>863</v>
      </c>
      <c r="F3370" s="16" t="s">
        <v>864</v>
      </c>
      <c r="G3370" s="16" t="s">
        <v>1009</v>
      </c>
      <c r="H3370" s="16" t="s">
        <v>3035</v>
      </c>
      <c r="I3370" s="16" t="s">
        <v>4712</v>
      </c>
      <c r="J3370" s="16" t="s">
        <v>5022</v>
      </c>
      <c r="K3370" s="17" t="s">
        <v>40</v>
      </c>
      <c r="L3370" s="18" t="s">
        <v>4949</v>
      </c>
      <c r="M3370" s="195" t="s">
        <v>156</v>
      </c>
      <c r="N3370" s="16" t="s">
        <v>4950</v>
      </c>
      <c r="O3370" s="17" t="s">
        <v>346</v>
      </c>
      <c r="P3370" s="17" t="s">
        <v>524</v>
      </c>
      <c r="Q3370" s="17" t="s">
        <v>306</v>
      </c>
      <c r="R3370">
        <v>0</v>
      </c>
      <c r="S3370">
        <v>0</v>
      </c>
      <c r="T3370">
        <v>0</v>
      </c>
      <c r="U3370">
        <v>0</v>
      </c>
      <c r="V3370">
        <v>0</v>
      </c>
      <c r="W3370">
        <v>0</v>
      </c>
      <c r="X3370">
        <v>0</v>
      </c>
      <c r="Y3370">
        <v>0</v>
      </c>
      <c r="Z3370">
        <v>0</v>
      </c>
      <c r="AA3370">
        <v>0</v>
      </c>
      <c r="AB3370">
        <v>0</v>
      </c>
      <c r="AC3370">
        <v>0</v>
      </c>
      <c r="AD3370">
        <v>0</v>
      </c>
      <c r="AE3370">
        <v>0</v>
      </c>
      <c r="AF3370">
        <v>0</v>
      </c>
      <c r="AG3370" s="19">
        <v>0</v>
      </c>
      <c r="AH3370">
        <v>0</v>
      </c>
      <c r="AI3370">
        <v>0</v>
      </c>
      <c r="AJ3370">
        <v>0</v>
      </c>
      <c r="AK3370">
        <v>0</v>
      </c>
      <c r="AL3370">
        <v>0</v>
      </c>
      <c r="AM3370">
        <v>0</v>
      </c>
      <c r="AN3370">
        <v>0</v>
      </c>
      <c r="AO3370">
        <v>0</v>
      </c>
      <c r="AP3370">
        <v>0</v>
      </c>
      <c r="AQ3370">
        <v>0</v>
      </c>
      <c r="AR3370">
        <v>0</v>
      </c>
      <c r="AS3370">
        <v>0</v>
      </c>
      <c r="AT3370">
        <v>0</v>
      </c>
      <c r="AU3370">
        <v>0</v>
      </c>
      <c r="AV3370">
        <v>0</v>
      </c>
      <c r="AW3370">
        <v>0</v>
      </c>
      <c r="AX3370">
        <v>0</v>
      </c>
      <c r="AY3370">
        <v>0</v>
      </c>
      <c r="AZ3370">
        <v>0</v>
      </c>
      <c r="BA3370">
        <v>0</v>
      </c>
      <c r="BB3370">
        <v>0</v>
      </c>
      <c r="BC3370">
        <v>0</v>
      </c>
      <c r="BD3370">
        <v>0</v>
      </c>
      <c r="BE3370">
        <v>0</v>
      </c>
      <c r="BF3370">
        <v>0</v>
      </c>
      <c r="BG3370">
        <v>0</v>
      </c>
      <c r="BH3370">
        <v>0</v>
      </c>
      <c r="BI3370">
        <v>0</v>
      </c>
      <c r="BJ3370">
        <v>0</v>
      </c>
      <c r="BK3370">
        <v>0</v>
      </c>
      <c r="BL3370">
        <v>0</v>
      </c>
      <c r="BM3370">
        <v>0</v>
      </c>
      <c r="BN3370">
        <v>0</v>
      </c>
      <c r="BO3370">
        <v>10000</v>
      </c>
      <c r="BP3370">
        <v>22000</v>
      </c>
      <c r="BQ3370">
        <v>14000</v>
      </c>
      <c r="BR3370">
        <v>0</v>
      </c>
      <c r="BS3370">
        <v>0</v>
      </c>
      <c r="BT3370">
        <v>0</v>
      </c>
      <c r="BU3370">
        <v>0</v>
      </c>
      <c r="BV3370">
        <v>0</v>
      </c>
      <c r="BW3370">
        <v>0</v>
      </c>
      <c r="BX3370">
        <v>0</v>
      </c>
      <c r="BY3370">
        <v>0</v>
      </c>
      <c r="BZ3370">
        <v>0</v>
      </c>
      <c r="CA3370">
        <v>0</v>
      </c>
      <c r="CB3370">
        <v>0</v>
      </c>
      <c r="CC3370">
        <v>0</v>
      </c>
      <c r="CD3370">
        <v>0</v>
      </c>
      <c r="CE3370">
        <v>0</v>
      </c>
    </row>
    <row r="3371" spans="1:83" x14ac:dyDescent="0.35">
      <c r="A3371" s="9" t="str">
        <f t="shared" si="52"/>
        <v>0146.551.75</v>
      </c>
      <c r="B3371" s="52" t="e">
        <f>+IF(MATCH(A3371,List!H$10:H$145,0),"Targeted")</f>
        <v>#N/A</v>
      </c>
      <c r="C3371" s="66" t="s">
        <v>8367</v>
      </c>
      <c r="D3371" s="151"/>
      <c r="E3371" s="16" t="s">
        <v>863</v>
      </c>
      <c r="F3371" s="16" t="s">
        <v>864</v>
      </c>
      <c r="G3371" s="16" t="s">
        <v>1009</v>
      </c>
      <c r="H3371" s="16" t="s">
        <v>3035</v>
      </c>
      <c r="I3371" s="16" t="s">
        <v>4714</v>
      </c>
      <c r="J3371" s="16" t="s">
        <v>5023</v>
      </c>
      <c r="K3371" s="17" t="s">
        <v>40</v>
      </c>
      <c r="L3371" s="18" t="s">
        <v>4949</v>
      </c>
      <c r="M3371" s="195" t="s">
        <v>156</v>
      </c>
      <c r="N3371" s="16" t="s">
        <v>4950</v>
      </c>
      <c r="O3371" s="17" t="s">
        <v>304</v>
      </c>
      <c r="P3371" s="17" t="s">
        <v>524</v>
      </c>
      <c r="Q3371" s="17" t="s">
        <v>306</v>
      </c>
      <c r="R3371">
        <v>0</v>
      </c>
      <c r="S3371">
        <v>0</v>
      </c>
      <c r="T3371">
        <v>0</v>
      </c>
      <c r="U3371">
        <v>0</v>
      </c>
      <c r="V3371">
        <v>0</v>
      </c>
      <c r="W3371">
        <v>0</v>
      </c>
      <c r="X3371">
        <v>0</v>
      </c>
      <c r="Y3371">
        <v>0</v>
      </c>
      <c r="Z3371">
        <v>0</v>
      </c>
      <c r="AA3371">
        <v>0</v>
      </c>
      <c r="AB3371">
        <v>0</v>
      </c>
      <c r="AC3371">
        <v>0</v>
      </c>
      <c r="AD3371">
        <v>0</v>
      </c>
      <c r="AE3371">
        <v>0</v>
      </c>
      <c r="AF3371">
        <v>0</v>
      </c>
      <c r="AG3371" s="19">
        <v>0</v>
      </c>
      <c r="AH3371">
        <v>0</v>
      </c>
      <c r="AI3371">
        <v>0</v>
      </c>
      <c r="AJ3371">
        <v>0</v>
      </c>
      <c r="AK3371">
        <v>0</v>
      </c>
      <c r="AL3371">
        <v>0</v>
      </c>
      <c r="AM3371">
        <v>0</v>
      </c>
      <c r="AN3371">
        <v>0</v>
      </c>
      <c r="AO3371">
        <v>0</v>
      </c>
      <c r="AP3371">
        <v>0</v>
      </c>
      <c r="AQ3371">
        <v>0</v>
      </c>
      <c r="AR3371">
        <v>0</v>
      </c>
      <c r="AS3371">
        <v>0</v>
      </c>
      <c r="AT3371">
        <v>0</v>
      </c>
      <c r="AU3371">
        <v>0</v>
      </c>
      <c r="AV3371">
        <v>0</v>
      </c>
      <c r="AW3371">
        <v>0</v>
      </c>
      <c r="AX3371">
        <v>0</v>
      </c>
      <c r="AY3371">
        <v>0</v>
      </c>
      <c r="AZ3371">
        <v>0</v>
      </c>
      <c r="BA3371">
        <v>0</v>
      </c>
      <c r="BB3371">
        <v>0</v>
      </c>
      <c r="BC3371">
        <v>0</v>
      </c>
      <c r="BD3371">
        <v>0</v>
      </c>
      <c r="BE3371">
        <v>0</v>
      </c>
      <c r="BF3371">
        <v>0</v>
      </c>
      <c r="BG3371">
        <v>0</v>
      </c>
      <c r="BH3371">
        <v>0</v>
      </c>
      <c r="BI3371">
        <v>0</v>
      </c>
      <c r="BJ3371">
        <v>0</v>
      </c>
      <c r="BK3371">
        <v>0</v>
      </c>
      <c r="BL3371">
        <v>0</v>
      </c>
      <c r="BM3371">
        <v>0</v>
      </c>
      <c r="BN3371">
        <v>0</v>
      </c>
      <c r="BO3371">
        <v>0</v>
      </c>
      <c r="BP3371">
        <v>0</v>
      </c>
      <c r="BQ3371">
        <v>0</v>
      </c>
      <c r="BR3371">
        <v>0</v>
      </c>
      <c r="BS3371">
        <v>0</v>
      </c>
      <c r="BT3371">
        <v>0</v>
      </c>
      <c r="BU3371">
        <v>0</v>
      </c>
      <c r="BV3371">
        <v>500000</v>
      </c>
      <c r="BW3371">
        <v>500000</v>
      </c>
      <c r="BX3371" s="10">
        <v>0</v>
      </c>
      <c r="BY3371">
        <v>0</v>
      </c>
      <c r="BZ3371">
        <v>0</v>
      </c>
      <c r="CA3371">
        <v>0</v>
      </c>
      <c r="CB3371">
        <v>0</v>
      </c>
      <c r="CC3371">
        <v>0</v>
      </c>
      <c r="CD3371">
        <v>0</v>
      </c>
      <c r="CE3371">
        <v>0</v>
      </c>
    </row>
    <row r="3372" spans="1:83" x14ac:dyDescent="0.35">
      <c r="A3372" s="9" t="str">
        <f t="shared" si="52"/>
        <v>0150.551.</v>
      </c>
      <c r="B3372" s="52" t="e">
        <f>+IF(MATCH(A3372,List!H$10:H$145,0),"Targeted")</f>
        <v>#N/A</v>
      </c>
      <c r="C3372" s="66" t="s">
        <v>8367</v>
      </c>
      <c r="D3372" s="151"/>
      <c r="E3372" s="16" t="s">
        <v>863</v>
      </c>
      <c r="F3372" s="16" t="s">
        <v>864</v>
      </c>
      <c r="G3372" s="16" t="s">
        <v>1009</v>
      </c>
      <c r="H3372" s="16" t="s">
        <v>3035</v>
      </c>
      <c r="I3372" s="16" t="s">
        <v>1640</v>
      </c>
      <c r="J3372" s="16" t="s">
        <v>5024</v>
      </c>
      <c r="K3372" s="17" t="s">
        <v>299</v>
      </c>
      <c r="L3372" s="18" t="s">
        <v>4949</v>
      </c>
      <c r="M3372" s="195" t="s">
        <v>156</v>
      </c>
      <c r="N3372" s="16" t="s">
        <v>4950</v>
      </c>
      <c r="O3372" s="17" t="s">
        <v>304</v>
      </c>
      <c r="P3372" s="17" t="s">
        <v>305</v>
      </c>
      <c r="Q3372" s="17" t="s">
        <v>306</v>
      </c>
      <c r="R3372">
        <v>0</v>
      </c>
      <c r="S3372">
        <v>0</v>
      </c>
      <c r="T3372">
        <v>0</v>
      </c>
      <c r="U3372">
        <v>0</v>
      </c>
      <c r="V3372">
        <v>0</v>
      </c>
      <c r="W3372">
        <v>0</v>
      </c>
      <c r="X3372">
        <v>0</v>
      </c>
      <c r="Y3372">
        <v>0</v>
      </c>
      <c r="Z3372">
        <v>0</v>
      </c>
      <c r="AA3372">
        <v>0</v>
      </c>
      <c r="AB3372">
        <v>0</v>
      </c>
      <c r="AC3372">
        <v>0</v>
      </c>
      <c r="AD3372">
        <v>0</v>
      </c>
      <c r="AE3372">
        <v>0</v>
      </c>
      <c r="AF3372">
        <v>0</v>
      </c>
      <c r="AG3372" s="19">
        <v>0</v>
      </c>
      <c r="AH3372">
        <v>0</v>
      </c>
      <c r="AI3372">
        <v>0</v>
      </c>
      <c r="AJ3372">
        <v>0</v>
      </c>
      <c r="AK3372">
        <v>0</v>
      </c>
      <c r="AL3372">
        <v>0</v>
      </c>
      <c r="AM3372">
        <v>0</v>
      </c>
      <c r="AN3372">
        <v>0</v>
      </c>
      <c r="AO3372">
        <v>0</v>
      </c>
      <c r="AP3372">
        <v>0</v>
      </c>
      <c r="AQ3372">
        <v>0</v>
      </c>
      <c r="AR3372">
        <v>0</v>
      </c>
      <c r="AS3372">
        <v>0</v>
      </c>
      <c r="AT3372">
        <v>0</v>
      </c>
      <c r="AU3372">
        <v>0</v>
      </c>
      <c r="AV3372">
        <v>0</v>
      </c>
      <c r="AW3372">
        <v>0</v>
      </c>
      <c r="AX3372">
        <v>0</v>
      </c>
      <c r="AY3372">
        <v>0</v>
      </c>
      <c r="AZ3372">
        <v>0</v>
      </c>
      <c r="BA3372">
        <v>0</v>
      </c>
      <c r="BB3372">
        <v>0</v>
      </c>
      <c r="BC3372">
        <v>0</v>
      </c>
      <c r="BD3372">
        <v>0</v>
      </c>
      <c r="BE3372">
        <v>0</v>
      </c>
      <c r="BF3372">
        <v>0</v>
      </c>
      <c r="BG3372">
        <v>0</v>
      </c>
      <c r="BH3372">
        <v>0</v>
      </c>
      <c r="BI3372">
        <v>0</v>
      </c>
      <c r="BJ3372">
        <v>0</v>
      </c>
      <c r="BK3372">
        <v>0</v>
      </c>
      <c r="BL3372">
        <v>0</v>
      </c>
      <c r="BM3372">
        <v>0</v>
      </c>
      <c r="BN3372">
        <v>0</v>
      </c>
      <c r="BO3372">
        <v>0</v>
      </c>
      <c r="BP3372">
        <v>0</v>
      </c>
      <c r="BQ3372">
        <v>0</v>
      </c>
      <c r="BR3372">
        <v>0</v>
      </c>
      <c r="BS3372">
        <v>0</v>
      </c>
      <c r="BT3372">
        <v>0</v>
      </c>
      <c r="BU3372">
        <v>0</v>
      </c>
      <c r="BV3372">
        <v>0</v>
      </c>
      <c r="BW3372">
        <v>0</v>
      </c>
      <c r="BX3372" s="10">
        <v>0</v>
      </c>
      <c r="BY3372">
        <v>0</v>
      </c>
      <c r="BZ3372">
        <v>2700000</v>
      </c>
      <c r="CA3372">
        <v>5800000</v>
      </c>
      <c r="CB3372">
        <v>900000</v>
      </c>
      <c r="CC3372">
        <v>300000</v>
      </c>
      <c r="CD3372">
        <v>300000</v>
      </c>
      <c r="CE3372">
        <v>0</v>
      </c>
    </row>
    <row r="3373" spans="1:83" x14ac:dyDescent="0.35">
      <c r="A3373" s="9" t="str">
        <f t="shared" si="52"/>
        <v>9003.551.</v>
      </c>
      <c r="B3373" s="52" t="e">
        <f>+IF(MATCH(A3373,List!H$10:H$145,0),"Targeted")</f>
        <v>#N/A</v>
      </c>
      <c r="C3373" s="66" t="s">
        <v>8367</v>
      </c>
      <c r="D3373" s="151"/>
      <c r="E3373" s="16" t="s">
        <v>863</v>
      </c>
      <c r="F3373" s="16" t="s">
        <v>864</v>
      </c>
      <c r="G3373" s="16" t="s">
        <v>1009</v>
      </c>
      <c r="H3373" s="16" t="s">
        <v>3035</v>
      </c>
      <c r="I3373" s="16" t="s">
        <v>3352</v>
      </c>
      <c r="J3373" s="16" t="s">
        <v>701</v>
      </c>
      <c r="K3373" s="17" t="s">
        <v>299</v>
      </c>
      <c r="L3373" s="18" t="s">
        <v>4949</v>
      </c>
      <c r="M3373" s="195" t="s">
        <v>156</v>
      </c>
      <c r="N3373" s="16" t="s">
        <v>4950</v>
      </c>
      <c r="O3373" s="17" t="s">
        <v>304</v>
      </c>
      <c r="P3373" s="17" t="s">
        <v>305</v>
      </c>
      <c r="Q3373" s="17" t="s">
        <v>306</v>
      </c>
      <c r="R3373">
        <v>0</v>
      </c>
      <c r="S3373">
        <v>0</v>
      </c>
      <c r="T3373">
        <v>0</v>
      </c>
      <c r="U3373">
        <v>0</v>
      </c>
      <c r="V3373">
        <v>0</v>
      </c>
      <c r="W3373">
        <v>0</v>
      </c>
      <c r="X3373">
        <v>0</v>
      </c>
      <c r="Y3373">
        <v>0</v>
      </c>
      <c r="Z3373">
        <v>0</v>
      </c>
      <c r="AA3373">
        <v>0</v>
      </c>
      <c r="AB3373">
        <v>0</v>
      </c>
      <c r="AC3373">
        <v>0</v>
      </c>
      <c r="AD3373">
        <v>0</v>
      </c>
      <c r="AE3373">
        <v>0</v>
      </c>
      <c r="AF3373">
        <v>0</v>
      </c>
      <c r="AG3373" s="19">
        <v>0</v>
      </c>
      <c r="AH3373">
        <v>0</v>
      </c>
      <c r="AI3373">
        <v>0</v>
      </c>
      <c r="AJ3373">
        <v>0</v>
      </c>
      <c r="AK3373">
        <v>0</v>
      </c>
      <c r="AL3373">
        <v>0</v>
      </c>
      <c r="AM3373">
        <v>0</v>
      </c>
      <c r="AN3373">
        <v>0</v>
      </c>
      <c r="AO3373">
        <v>0</v>
      </c>
      <c r="AP3373">
        <v>0</v>
      </c>
      <c r="AQ3373">
        <v>0</v>
      </c>
      <c r="AR3373">
        <v>0</v>
      </c>
      <c r="AS3373">
        <v>0</v>
      </c>
      <c r="AT3373">
        <v>0</v>
      </c>
      <c r="AU3373">
        <v>0</v>
      </c>
      <c r="AV3373">
        <v>0</v>
      </c>
      <c r="AW3373">
        <v>0</v>
      </c>
      <c r="AX3373">
        <v>0</v>
      </c>
      <c r="AY3373">
        <v>0</v>
      </c>
      <c r="AZ3373">
        <v>0</v>
      </c>
      <c r="BA3373">
        <v>0</v>
      </c>
      <c r="BB3373">
        <v>0</v>
      </c>
      <c r="BC3373">
        <v>0</v>
      </c>
      <c r="BD3373">
        <v>0</v>
      </c>
      <c r="BE3373">
        <v>0</v>
      </c>
      <c r="BF3373">
        <v>0</v>
      </c>
      <c r="BG3373">
        <v>0</v>
      </c>
      <c r="BH3373">
        <v>0</v>
      </c>
      <c r="BI3373">
        <v>0</v>
      </c>
      <c r="BJ3373">
        <v>0</v>
      </c>
      <c r="BK3373">
        <v>0</v>
      </c>
      <c r="BL3373">
        <v>0</v>
      </c>
      <c r="BM3373">
        <v>0</v>
      </c>
      <c r="BN3373">
        <v>0</v>
      </c>
      <c r="BO3373">
        <v>0</v>
      </c>
      <c r="BP3373">
        <v>0</v>
      </c>
      <c r="BQ3373">
        <v>0</v>
      </c>
      <c r="BR3373">
        <v>0</v>
      </c>
      <c r="BS3373">
        <v>0</v>
      </c>
      <c r="BT3373">
        <v>0</v>
      </c>
      <c r="BU3373">
        <v>0</v>
      </c>
      <c r="BV3373">
        <v>0</v>
      </c>
      <c r="BW3373">
        <v>0</v>
      </c>
      <c r="BX3373" s="10">
        <v>0</v>
      </c>
      <c r="BY3373">
        <v>0</v>
      </c>
      <c r="BZ3373">
        <v>0</v>
      </c>
      <c r="CA3373">
        <v>1620000</v>
      </c>
      <c r="CB3373">
        <v>5100000</v>
      </c>
      <c r="CC3373">
        <v>5640000</v>
      </c>
      <c r="CD3373">
        <v>6000000</v>
      </c>
      <c r="CE3373">
        <v>4380000</v>
      </c>
    </row>
    <row r="3374" spans="1:83" x14ac:dyDescent="0.35">
      <c r="A3374" s="9" t="str">
        <f t="shared" si="52"/>
        <v>9005.551.</v>
      </c>
      <c r="B3374" s="52" t="e">
        <f>+IF(MATCH(A3374,List!H$10:H$145,0),"Targeted")</f>
        <v>#N/A</v>
      </c>
      <c r="C3374" s="66" t="s">
        <v>8367</v>
      </c>
      <c r="D3374" s="151"/>
      <c r="E3374" s="16" t="s">
        <v>863</v>
      </c>
      <c r="F3374" s="16" t="s">
        <v>864</v>
      </c>
      <c r="G3374" s="16" t="s">
        <v>1009</v>
      </c>
      <c r="H3374" s="16" t="s">
        <v>3035</v>
      </c>
      <c r="I3374" s="16" t="s">
        <v>5025</v>
      </c>
      <c r="J3374" s="16" t="s">
        <v>5026</v>
      </c>
      <c r="K3374" s="17" t="s">
        <v>299</v>
      </c>
      <c r="L3374" s="18" t="s">
        <v>4949</v>
      </c>
      <c r="M3374" s="195" t="s">
        <v>156</v>
      </c>
      <c r="N3374" s="16" t="s">
        <v>4950</v>
      </c>
      <c r="O3374" s="17" t="s">
        <v>304</v>
      </c>
      <c r="P3374" s="17" t="s">
        <v>305</v>
      </c>
      <c r="Q3374" s="17" t="s">
        <v>306</v>
      </c>
      <c r="R3374">
        <v>0</v>
      </c>
      <c r="S3374">
        <v>0</v>
      </c>
      <c r="T3374">
        <v>0</v>
      </c>
      <c r="U3374">
        <v>0</v>
      </c>
      <c r="V3374">
        <v>0</v>
      </c>
      <c r="W3374">
        <v>0</v>
      </c>
      <c r="X3374">
        <v>0</v>
      </c>
      <c r="Y3374">
        <v>0</v>
      </c>
      <c r="Z3374">
        <v>0</v>
      </c>
      <c r="AA3374">
        <v>0</v>
      </c>
      <c r="AB3374">
        <v>0</v>
      </c>
      <c r="AC3374">
        <v>0</v>
      </c>
      <c r="AD3374">
        <v>0</v>
      </c>
      <c r="AE3374">
        <v>0</v>
      </c>
      <c r="AF3374">
        <v>0</v>
      </c>
      <c r="AG3374" s="19">
        <v>0</v>
      </c>
      <c r="AH3374">
        <v>0</v>
      </c>
      <c r="AI3374">
        <v>0</v>
      </c>
      <c r="AJ3374">
        <v>0</v>
      </c>
      <c r="AK3374">
        <v>0</v>
      </c>
      <c r="AL3374">
        <v>0</v>
      </c>
      <c r="AM3374">
        <v>0</v>
      </c>
      <c r="AN3374">
        <v>0</v>
      </c>
      <c r="AO3374">
        <v>0</v>
      </c>
      <c r="AP3374">
        <v>0</v>
      </c>
      <c r="AQ3374">
        <v>0</v>
      </c>
      <c r="AR3374">
        <v>0</v>
      </c>
      <c r="AS3374">
        <v>0</v>
      </c>
      <c r="AT3374">
        <v>0</v>
      </c>
      <c r="AU3374">
        <v>0</v>
      </c>
      <c r="AV3374">
        <v>0</v>
      </c>
      <c r="AW3374">
        <v>0</v>
      </c>
      <c r="AX3374">
        <v>0</v>
      </c>
      <c r="AY3374">
        <v>0</v>
      </c>
      <c r="AZ3374">
        <v>0</v>
      </c>
      <c r="BA3374">
        <v>0</v>
      </c>
      <c r="BB3374">
        <v>0</v>
      </c>
      <c r="BC3374">
        <v>0</v>
      </c>
      <c r="BD3374">
        <v>0</v>
      </c>
      <c r="BE3374">
        <v>0</v>
      </c>
      <c r="BF3374">
        <v>0</v>
      </c>
      <c r="BG3374">
        <v>0</v>
      </c>
      <c r="BH3374">
        <v>0</v>
      </c>
      <c r="BI3374">
        <v>0</v>
      </c>
      <c r="BJ3374">
        <v>0</v>
      </c>
      <c r="BK3374">
        <v>0</v>
      </c>
      <c r="BL3374">
        <v>0</v>
      </c>
      <c r="BM3374">
        <v>0</v>
      </c>
      <c r="BN3374">
        <v>0</v>
      </c>
      <c r="BO3374">
        <v>0</v>
      </c>
      <c r="BP3374">
        <v>0</v>
      </c>
      <c r="BQ3374">
        <v>0</v>
      </c>
      <c r="BR3374">
        <v>0</v>
      </c>
      <c r="BS3374">
        <v>0</v>
      </c>
      <c r="BT3374">
        <v>0</v>
      </c>
      <c r="BU3374">
        <v>0</v>
      </c>
      <c r="BV3374">
        <v>0</v>
      </c>
      <c r="BW3374">
        <v>0</v>
      </c>
      <c r="BX3374" s="10">
        <v>0</v>
      </c>
      <c r="BY3374">
        <v>0</v>
      </c>
      <c r="BZ3374">
        <v>0</v>
      </c>
      <c r="CA3374">
        <v>24000</v>
      </c>
      <c r="CB3374">
        <v>180000</v>
      </c>
      <c r="CC3374">
        <v>504000</v>
      </c>
      <c r="CD3374">
        <v>582000</v>
      </c>
      <c r="CE3374">
        <v>600000</v>
      </c>
    </row>
    <row r="3375" spans="1:83" x14ac:dyDescent="0.35">
      <c r="A3375" s="9" t="str">
        <f t="shared" si="52"/>
        <v>9912.551.75</v>
      </c>
      <c r="B3375" s="52" t="e">
        <f>+IF(MATCH(A3375,List!H$10:H$145,0),"Targeted")</f>
        <v>#N/A</v>
      </c>
      <c r="C3375" s="66" t="s">
        <v>8367</v>
      </c>
      <c r="D3375" s="151" t="s">
        <v>7700</v>
      </c>
      <c r="E3375" s="16" t="s">
        <v>863</v>
      </c>
      <c r="F3375" s="16" t="s">
        <v>864</v>
      </c>
      <c r="G3375" s="16" t="s">
        <v>1009</v>
      </c>
      <c r="H3375" s="16" t="s">
        <v>3035</v>
      </c>
      <c r="I3375" s="16" t="s">
        <v>2122</v>
      </c>
      <c r="J3375" s="16" t="s">
        <v>5027</v>
      </c>
      <c r="K3375" s="17" t="s">
        <v>40</v>
      </c>
      <c r="L3375" s="18" t="s">
        <v>4949</v>
      </c>
      <c r="M3375" s="195" t="s">
        <v>156</v>
      </c>
      <c r="N3375" s="16" t="s">
        <v>4950</v>
      </c>
      <c r="O3375" s="17" t="s">
        <v>346</v>
      </c>
      <c r="P3375" s="17" t="s">
        <v>305</v>
      </c>
      <c r="Q3375" s="17" t="s">
        <v>306</v>
      </c>
      <c r="R3375">
        <v>0</v>
      </c>
      <c r="S3375">
        <v>0</v>
      </c>
      <c r="T3375">
        <v>0</v>
      </c>
      <c r="U3375">
        <v>0</v>
      </c>
      <c r="V3375">
        <v>0</v>
      </c>
      <c r="W3375">
        <v>0</v>
      </c>
      <c r="X3375">
        <v>0</v>
      </c>
      <c r="Y3375">
        <v>0</v>
      </c>
      <c r="Z3375">
        <v>0</v>
      </c>
      <c r="AA3375">
        <v>0</v>
      </c>
      <c r="AB3375">
        <v>0</v>
      </c>
      <c r="AC3375">
        <v>0</v>
      </c>
      <c r="AD3375">
        <v>0</v>
      </c>
      <c r="AE3375">
        <v>0</v>
      </c>
      <c r="AF3375">
        <v>0</v>
      </c>
      <c r="AG3375" s="19">
        <v>0</v>
      </c>
      <c r="AH3375">
        <v>0</v>
      </c>
      <c r="AI3375">
        <v>0</v>
      </c>
      <c r="AJ3375">
        <v>0</v>
      </c>
      <c r="AK3375">
        <v>0</v>
      </c>
      <c r="AL3375">
        <v>0</v>
      </c>
      <c r="AM3375">
        <v>0</v>
      </c>
      <c r="AN3375">
        <v>0</v>
      </c>
      <c r="AO3375">
        <v>0</v>
      </c>
      <c r="AP3375">
        <v>0</v>
      </c>
      <c r="AQ3375">
        <v>0</v>
      </c>
      <c r="AR3375">
        <v>0</v>
      </c>
      <c r="AS3375">
        <v>0</v>
      </c>
      <c r="AT3375">
        <v>0</v>
      </c>
      <c r="AU3375">
        <v>0</v>
      </c>
      <c r="AV3375">
        <v>0</v>
      </c>
      <c r="AW3375">
        <v>0</v>
      </c>
      <c r="AX3375">
        <v>0</v>
      </c>
      <c r="AY3375">
        <v>0</v>
      </c>
      <c r="AZ3375">
        <v>250000</v>
      </c>
      <c r="BA3375">
        <v>144000</v>
      </c>
      <c r="BB3375">
        <v>167000</v>
      </c>
      <c r="BC3375">
        <v>182000</v>
      </c>
      <c r="BD3375">
        <v>314000</v>
      </c>
      <c r="BE3375">
        <v>657000</v>
      </c>
      <c r="BF3375">
        <v>460000</v>
      </c>
      <c r="BG3375">
        <v>267000</v>
      </c>
      <c r="BH3375">
        <v>572000</v>
      </c>
      <c r="BI3375">
        <v>863000</v>
      </c>
      <c r="BJ3375">
        <v>286000</v>
      </c>
      <c r="BK3375">
        <v>306000</v>
      </c>
      <c r="BL3375">
        <v>241000</v>
      </c>
      <c r="BM3375">
        <v>249000</v>
      </c>
      <c r="BN3375">
        <v>109000</v>
      </c>
      <c r="BO3375">
        <v>196000</v>
      </c>
      <c r="BP3375">
        <v>356000</v>
      </c>
      <c r="BQ3375">
        <v>606000</v>
      </c>
      <c r="BR3375">
        <v>511000</v>
      </c>
      <c r="BS3375">
        <v>410000</v>
      </c>
      <c r="BT3375">
        <v>428000</v>
      </c>
      <c r="BU3375">
        <v>443000</v>
      </c>
      <c r="BV3375">
        <v>547000</v>
      </c>
      <c r="BW3375">
        <v>472000</v>
      </c>
      <c r="BX3375">
        <v>373000</v>
      </c>
      <c r="BY3375">
        <v>422000</v>
      </c>
      <c r="BZ3375">
        <v>490000</v>
      </c>
      <c r="CA3375">
        <v>513000</v>
      </c>
      <c r="CB3375">
        <v>562000</v>
      </c>
      <c r="CC3375">
        <v>585000</v>
      </c>
      <c r="CD3375">
        <v>600000</v>
      </c>
      <c r="CE3375">
        <v>615000</v>
      </c>
    </row>
    <row r="3376" spans="1:83" x14ac:dyDescent="0.35">
      <c r="A3376" s="9" t="str">
        <f t="shared" si="52"/>
        <v>9912.551.75</v>
      </c>
      <c r="B3376" s="52" t="e">
        <f>+IF(MATCH(A3376,List!H$10:H$145,0),"Targeted")</f>
        <v>#N/A</v>
      </c>
      <c r="C3376" s="66" t="s">
        <v>8367</v>
      </c>
      <c r="D3376" s="151" t="s">
        <v>7700</v>
      </c>
      <c r="E3376" s="16" t="s">
        <v>863</v>
      </c>
      <c r="F3376" s="16" t="s">
        <v>864</v>
      </c>
      <c r="G3376" s="16" t="s">
        <v>1009</v>
      </c>
      <c r="H3376" s="16" t="s">
        <v>3035</v>
      </c>
      <c r="I3376" s="16" t="s">
        <v>2122</v>
      </c>
      <c r="J3376" s="16" t="s">
        <v>5027</v>
      </c>
      <c r="K3376" s="17" t="s">
        <v>40</v>
      </c>
      <c r="L3376" s="18" t="s">
        <v>4949</v>
      </c>
      <c r="M3376" s="195" t="s">
        <v>156</v>
      </c>
      <c r="N3376" s="16" t="s">
        <v>4950</v>
      </c>
      <c r="O3376" s="17" t="s">
        <v>346</v>
      </c>
      <c r="P3376" s="17" t="s">
        <v>524</v>
      </c>
      <c r="Q3376" s="17" t="s">
        <v>306</v>
      </c>
      <c r="R3376">
        <v>0</v>
      </c>
      <c r="S3376">
        <v>0</v>
      </c>
      <c r="T3376">
        <v>0</v>
      </c>
      <c r="U3376">
        <v>0</v>
      </c>
      <c r="V3376">
        <v>0</v>
      </c>
      <c r="W3376">
        <v>0</v>
      </c>
      <c r="X3376">
        <v>0</v>
      </c>
      <c r="Y3376">
        <v>0</v>
      </c>
      <c r="Z3376">
        <v>0</v>
      </c>
      <c r="AA3376">
        <v>0</v>
      </c>
      <c r="AB3376">
        <v>0</v>
      </c>
      <c r="AC3376">
        <v>0</v>
      </c>
      <c r="AD3376">
        <v>0</v>
      </c>
      <c r="AE3376">
        <v>0</v>
      </c>
      <c r="AF3376">
        <v>0</v>
      </c>
      <c r="AG3376" s="19">
        <v>0</v>
      </c>
      <c r="AH3376">
        <v>0</v>
      </c>
      <c r="AI3376">
        <v>0</v>
      </c>
      <c r="AJ3376">
        <v>0</v>
      </c>
      <c r="AK3376">
        <v>0</v>
      </c>
      <c r="AL3376">
        <v>0</v>
      </c>
      <c r="AM3376">
        <v>0</v>
      </c>
      <c r="AN3376">
        <v>0</v>
      </c>
      <c r="AO3376">
        <v>0</v>
      </c>
      <c r="AP3376">
        <v>0</v>
      </c>
      <c r="AQ3376">
        <v>0</v>
      </c>
      <c r="AR3376">
        <v>0</v>
      </c>
      <c r="AS3376">
        <v>0</v>
      </c>
      <c r="AT3376">
        <v>0</v>
      </c>
      <c r="AU3376">
        <v>0</v>
      </c>
      <c r="AV3376">
        <v>0</v>
      </c>
      <c r="AW3376">
        <v>0</v>
      </c>
      <c r="AX3376">
        <v>0</v>
      </c>
      <c r="AY3376">
        <v>0</v>
      </c>
      <c r="AZ3376">
        <v>0</v>
      </c>
      <c r="BA3376">
        <v>0</v>
      </c>
      <c r="BB3376">
        <v>0</v>
      </c>
      <c r="BC3376">
        <v>0</v>
      </c>
      <c r="BD3376">
        <v>0</v>
      </c>
      <c r="BE3376">
        <v>0</v>
      </c>
      <c r="BF3376">
        <v>0</v>
      </c>
      <c r="BG3376">
        <v>717000</v>
      </c>
      <c r="BH3376">
        <v>1198000</v>
      </c>
      <c r="BI3376">
        <v>1497000</v>
      </c>
      <c r="BJ3376">
        <v>105000</v>
      </c>
      <c r="BK3376">
        <v>109000</v>
      </c>
      <c r="BL3376">
        <v>134000</v>
      </c>
      <c r="BM3376">
        <v>160000</v>
      </c>
      <c r="BN3376">
        <v>239000</v>
      </c>
      <c r="BO3376">
        <v>286000</v>
      </c>
      <c r="BP3376">
        <v>0</v>
      </c>
      <c r="BQ3376">
        <v>0</v>
      </c>
      <c r="BR3376">
        <v>0</v>
      </c>
      <c r="BS3376">
        <v>0</v>
      </c>
      <c r="BT3376">
        <v>0</v>
      </c>
      <c r="BU3376">
        <v>0</v>
      </c>
      <c r="BV3376">
        <v>0</v>
      </c>
      <c r="BW3376">
        <v>0</v>
      </c>
      <c r="BX3376">
        <v>0</v>
      </c>
      <c r="BY3376">
        <v>0</v>
      </c>
      <c r="BZ3376">
        <v>0</v>
      </c>
      <c r="CA3376">
        <v>0</v>
      </c>
      <c r="CB3376">
        <v>0</v>
      </c>
      <c r="CC3376">
        <v>0</v>
      </c>
      <c r="CD3376">
        <v>0</v>
      </c>
      <c r="CE3376">
        <v>0</v>
      </c>
    </row>
    <row r="3377" spans="1:83" x14ac:dyDescent="0.35">
      <c r="A3377" s="9" t="str">
        <f t="shared" si="52"/>
        <v>9912.551.75</v>
      </c>
      <c r="B3377" s="52" t="e">
        <f>+IF(MATCH(A3377,List!H$10:H$145,0),"Targeted")</f>
        <v>#N/A</v>
      </c>
      <c r="C3377" s="66" t="s">
        <v>8367</v>
      </c>
      <c r="D3377" s="151"/>
      <c r="E3377" s="16" t="s">
        <v>863</v>
      </c>
      <c r="F3377" s="16" t="s">
        <v>864</v>
      </c>
      <c r="G3377" s="16" t="s">
        <v>1009</v>
      </c>
      <c r="H3377" s="16" t="s">
        <v>3035</v>
      </c>
      <c r="I3377" s="16" t="s">
        <v>2122</v>
      </c>
      <c r="J3377" s="16" t="s">
        <v>5027</v>
      </c>
      <c r="K3377" s="17" t="s">
        <v>40</v>
      </c>
      <c r="L3377" s="18" t="s">
        <v>4949</v>
      </c>
      <c r="M3377" s="195" t="s">
        <v>156</v>
      </c>
      <c r="N3377" s="16" t="s">
        <v>4950</v>
      </c>
      <c r="O3377" s="17" t="s">
        <v>304</v>
      </c>
      <c r="P3377" s="17" t="s">
        <v>305</v>
      </c>
      <c r="Q3377" s="17" t="s">
        <v>306</v>
      </c>
      <c r="R3377">
        <v>0</v>
      </c>
      <c r="S3377">
        <v>0</v>
      </c>
      <c r="T3377">
        <v>0</v>
      </c>
      <c r="U3377">
        <v>0</v>
      </c>
      <c r="V3377">
        <v>0</v>
      </c>
      <c r="W3377">
        <v>0</v>
      </c>
      <c r="X3377">
        <v>0</v>
      </c>
      <c r="Y3377">
        <v>0</v>
      </c>
      <c r="Z3377">
        <v>0</v>
      </c>
      <c r="AA3377">
        <v>0</v>
      </c>
      <c r="AB3377">
        <v>0</v>
      </c>
      <c r="AC3377">
        <v>0</v>
      </c>
      <c r="AD3377">
        <v>0</v>
      </c>
      <c r="AE3377">
        <v>0</v>
      </c>
      <c r="AF3377">
        <v>0</v>
      </c>
      <c r="AG3377" s="19">
        <v>0</v>
      </c>
      <c r="AH3377">
        <v>0</v>
      </c>
      <c r="AI3377">
        <v>0</v>
      </c>
      <c r="AJ3377">
        <v>0</v>
      </c>
      <c r="AK3377">
        <v>0</v>
      </c>
      <c r="AL3377">
        <v>0</v>
      </c>
      <c r="AM3377">
        <v>0</v>
      </c>
      <c r="AN3377">
        <v>0</v>
      </c>
      <c r="AO3377">
        <v>0</v>
      </c>
      <c r="AP3377">
        <v>0</v>
      </c>
      <c r="AQ3377">
        <v>0</v>
      </c>
      <c r="AR3377">
        <v>0</v>
      </c>
      <c r="AS3377">
        <v>0</v>
      </c>
      <c r="AT3377">
        <v>0</v>
      </c>
      <c r="AU3377">
        <v>0</v>
      </c>
      <c r="AV3377">
        <v>0</v>
      </c>
      <c r="AW3377">
        <v>0</v>
      </c>
      <c r="AX3377">
        <v>0</v>
      </c>
      <c r="AY3377">
        <v>0</v>
      </c>
      <c r="AZ3377">
        <v>0</v>
      </c>
      <c r="BA3377">
        <v>0</v>
      </c>
      <c r="BB3377">
        <v>0</v>
      </c>
      <c r="BC3377">
        <v>0</v>
      </c>
      <c r="BD3377">
        <v>0</v>
      </c>
      <c r="BE3377">
        <v>0</v>
      </c>
      <c r="BF3377">
        <v>0</v>
      </c>
      <c r="BG3377">
        <v>0</v>
      </c>
      <c r="BH3377">
        <v>0</v>
      </c>
      <c r="BI3377">
        <v>0</v>
      </c>
      <c r="BJ3377">
        <v>0</v>
      </c>
      <c r="BK3377">
        <v>0</v>
      </c>
      <c r="BL3377">
        <v>0</v>
      </c>
      <c r="BM3377">
        <v>0</v>
      </c>
      <c r="BN3377">
        <v>7000</v>
      </c>
      <c r="BO3377">
        <v>3000</v>
      </c>
      <c r="BP3377">
        <v>18000</v>
      </c>
      <c r="BQ3377">
        <v>1000</v>
      </c>
      <c r="BR3377">
        <v>30000</v>
      </c>
      <c r="BS3377">
        <v>18000</v>
      </c>
      <c r="BT3377">
        <v>-17000</v>
      </c>
      <c r="BU3377">
        <v>8000</v>
      </c>
      <c r="BV3377">
        <v>8000</v>
      </c>
      <c r="BW3377">
        <v>-10000</v>
      </c>
      <c r="BX3377" s="10">
        <v>-2000</v>
      </c>
      <c r="BY3377">
        <v>10000</v>
      </c>
      <c r="BZ3377">
        <v>24000</v>
      </c>
      <c r="CA3377">
        <v>0</v>
      </c>
      <c r="CB3377">
        <v>0</v>
      </c>
      <c r="CC3377">
        <v>0</v>
      </c>
      <c r="CD3377">
        <v>0</v>
      </c>
      <c r="CE3377">
        <v>0</v>
      </c>
    </row>
    <row r="3378" spans="1:83" x14ac:dyDescent="0.35">
      <c r="A3378" s="9" t="str">
        <f t="shared" si="52"/>
        <v>9912.551.75</v>
      </c>
      <c r="B3378" s="52" t="e">
        <f>+IF(MATCH(A3378,List!H$10:H$145,0),"Targeted")</f>
        <v>#N/A</v>
      </c>
      <c r="C3378" s="66" t="s">
        <v>8367</v>
      </c>
      <c r="D3378" s="151"/>
      <c r="E3378" s="16" t="s">
        <v>863</v>
      </c>
      <c r="F3378" s="16" t="s">
        <v>864</v>
      </c>
      <c r="G3378" s="16" t="s">
        <v>1009</v>
      </c>
      <c r="H3378" s="16" t="s">
        <v>3035</v>
      </c>
      <c r="I3378" s="16" t="s">
        <v>2122</v>
      </c>
      <c r="J3378" s="16" t="s">
        <v>5027</v>
      </c>
      <c r="K3378" s="17" t="s">
        <v>40</v>
      </c>
      <c r="L3378" s="18" t="s">
        <v>4949</v>
      </c>
      <c r="M3378" s="195" t="s">
        <v>156</v>
      </c>
      <c r="N3378" s="16" t="s">
        <v>4950</v>
      </c>
      <c r="O3378" s="17" t="s">
        <v>304</v>
      </c>
      <c r="P3378" s="17" t="s">
        <v>524</v>
      </c>
      <c r="Q3378" s="17" t="s">
        <v>306</v>
      </c>
      <c r="R3378">
        <v>0</v>
      </c>
      <c r="S3378">
        <v>0</v>
      </c>
      <c r="T3378">
        <v>0</v>
      </c>
      <c r="U3378">
        <v>0</v>
      </c>
      <c r="V3378">
        <v>0</v>
      </c>
      <c r="W3378">
        <v>0</v>
      </c>
      <c r="X3378">
        <v>0</v>
      </c>
      <c r="Y3378">
        <v>0</v>
      </c>
      <c r="Z3378">
        <v>0</v>
      </c>
      <c r="AA3378">
        <v>0</v>
      </c>
      <c r="AB3378">
        <v>0</v>
      </c>
      <c r="AC3378">
        <v>0</v>
      </c>
      <c r="AD3378">
        <v>0</v>
      </c>
      <c r="AE3378">
        <v>0</v>
      </c>
      <c r="AF3378">
        <v>0</v>
      </c>
      <c r="AG3378" s="19">
        <v>0</v>
      </c>
      <c r="AH3378">
        <v>0</v>
      </c>
      <c r="AI3378">
        <v>0</v>
      </c>
      <c r="AJ3378">
        <v>0</v>
      </c>
      <c r="AK3378">
        <v>0</v>
      </c>
      <c r="AL3378">
        <v>0</v>
      </c>
      <c r="AM3378">
        <v>0</v>
      </c>
      <c r="AN3378">
        <v>0</v>
      </c>
      <c r="AO3378">
        <v>0</v>
      </c>
      <c r="AP3378">
        <v>0</v>
      </c>
      <c r="AQ3378">
        <v>0</v>
      </c>
      <c r="AR3378">
        <v>0</v>
      </c>
      <c r="AS3378">
        <v>0</v>
      </c>
      <c r="AT3378">
        <v>0</v>
      </c>
      <c r="AU3378">
        <v>0</v>
      </c>
      <c r="AV3378">
        <v>0</v>
      </c>
      <c r="AW3378">
        <v>0</v>
      </c>
      <c r="AX3378">
        <v>0</v>
      </c>
      <c r="AY3378">
        <v>0</v>
      </c>
      <c r="AZ3378">
        <v>0</v>
      </c>
      <c r="BA3378">
        <v>0</v>
      </c>
      <c r="BB3378">
        <v>0</v>
      </c>
      <c r="BC3378">
        <v>0</v>
      </c>
      <c r="BD3378">
        <v>0</v>
      </c>
      <c r="BE3378">
        <v>0</v>
      </c>
      <c r="BF3378">
        <v>0</v>
      </c>
      <c r="BG3378">
        <v>0</v>
      </c>
      <c r="BH3378">
        <v>0</v>
      </c>
      <c r="BI3378">
        <v>0</v>
      </c>
      <c r="BJ3378">
        <v>0</v>
      </c>
      <c r="BK3378">
        <v>0</v>
      </c>
      <c r="BL3378">
        <v>0</v>
      </c>
      <c r="BM3378">
        <v>0</v>
      </c>
      <c r="BN3378">
        <v>0</v>
      </c>
      <c r="BO3378">
        <v>9000</v>
      </c>
      <c r="BP3378">
        <v>0</v>
      </c>
      <c r="BQ3378">
        <v>0</v>
      </c>
      <c r="BR3378">
        <v>0</v>
      </c>
      <c r="BS3378">
        <v>0</v>
      </c>
      <c r="BT3378">
        <v>0</v>
      </c>
      <c r="BU3378">
        <v>0</v>
      </c>
      <c r="BV3378">
        <v>0</v>
      </c>
      <c r="BW3378">
        <v>0</v>
      </c>
      <c r="BX3378" s="10">
        <v>0</v>
      </c>
      <c r="BY3378">
        <v>0</v>
      </c>
      <c r="BZ3378">
        <v>0</v>
      </c>
      <c r="CA3378">
        <v>0</v>
      </c>
      <c r="CB3378">
        <v>0</v>
      </c>
      <c r="CC3378">
        <v>0</v>
      </c>
      <c r="CD3378">
        <v>0</v>
      </c>
      <c r="CE3378">
        <v>0</v>
      </c>
    </row>
    <row r="3379" spans="1:83" x14ac:dyDescent="0.35">
      <c r="A3379" s="9" t="str">
        <f t="shared" si="52"/>
        <v>0170.551.75</v>
      </c>
      <c r="B3379" s="52" t="e">
        <f>+IF(MATCH(A3379,List!H$10:H$145,0),"Targeted")</f>
        <v>#N/A</v>
      </c>
      <c r="C3379" s="66" t="s">
        <v>8367</v>
      </c>
      <c r="D3379" s="151" t="s">
        <v>7700</v>
      </c>
      <c r="E3379" s="16" t="s">
        <v>863</v>
      </c>
      <c r="F3379" s="16" t="s">
        <v>864</v>
      </c>
      <c r="G3379" s="16" t="s">
        <v>19</v>
      </c>
      <c r="H3379" s="16" t="s">
        <v>4894</v>
      </c>
      <c r="I3379" s="16" t="s">
        <v>2909</v>
      </c>
      <c r="J3379" s="16" t="s">
        <v>5028</v>
      </c>
      <c r="K3379" s="17" t="s">
        <v>40</v>
      </c>
      <c r="L3379" s="18" t="s">
        <v>4949</v>
      </c>
      <c r="M3379" s="195" t="s">
        <v>156</v>
      </c>
      <c r="N3379" s="16" t="s">
        <v>4950</v>
      </c>
      <c r="O3379" s="17" t="s">
        <v>346</v>
      </c>
      <c r="P3379" s="17" t="s">
        <v>305</v>
      </c>
      <c r="Q3379" s="17" t="s">
        <v>306</v>
      </c>
      <c r="R3379">
        <v>0</v>
      </c>
      <c r="S3379">
        <v>0</v>
      </c>
      <c r="T3379">
        <v>0</v>
      </c>
      <c r="U3379">
        <v>0</v>
      </c>
      <c r="V3379">
        <v>0</v>
      </c>
      <c r="W3379">
        <v>0</v>
      </c>
      <c r="X3379">
        <v>0</v>
      </c>
      <c r="Y3379">
        <v>0</v>
      </c>
      <c r="Z3379">
        <v>0</v>
      </c>
      <c r="AA3379">
        <v>0</v>
      </c>
      <c r="AB3379">
        <v>0</v>
      </c>
      <c r="AC3379">
        <v>0</v>
      </c>
      <c r="AD3379">
        <v>0</v>
      </c>
      <c r="AE3379">
        <v>0</v>
      </c>
      <c r="AF3379">
        <v>0</v>
      </c>
      <c r="AG3379" s="19">
        <v>0</v>
      </c>
      <c r="AH3379">
        <v>0</v>
      </c>
      <c r="AI3379">
        <v>0</v>
      </c>
      <c r="AJ3379">
        <v>0</v>
      </c>
      <c r="AK3379">
        <v>0</v>
      </c>
      <c r="AL3379">
        <v>0</v>
      </c>
      <c r="AM3379">
        <v>0</v>
      </c>
      <c r="AN3379">
        <v>0</v>
      </c>
      <c r="AO3379">
        <v>0</v>
      </c>
      <c r="AP3379">
        <v>0</v>
      </c>
      <c r="AQ3379">
        <v>0</v>
      </c>
      <c r="AR3379">
        <v>0</v>
      </c>
      <c r="AS3379">
        <v>0</v>
      </c>
      <c r="AT3379">
        <v>0</v>
      </c>
      <c r="AU3379">
        <v>0</v>
      </c>
      <c r="AV3379">
        <v>0</v>
      </c>
      <c r="AW3379">
        <v>0</v>
      </c>
      <c r="AX3379">
        <v>0</v>
      </c>
      <c r="AY3379">
        <v>0</v>
      </c>
      <c r="AZ3379">
        <v>0</v>
      </c>
      <c r="BA3379">
        <v>0</v>
      </c>
      <c r="BB3379">
        <v>0</v>
      </c>
      <c r="BC3379">
        <v>0</v>
      </c>
      <c r="BD3379">
        <v>0</v>
      </c>
      <c r="BE3379">
        <v>0</v>
      </c>
      <c r="BF3379">
        <v>0</v>
      </c>
      <c r="BG3379">
        <v>0</v>
      </c>
      <c r="BH3379">
        <v>0</v>
      </c>
      <c r="BI3379">
        <v>0</v>
      </c>
      <c r="BJ3379">
        <v>0</v>
      </c>
      <c r="BK3379">
        <v>34000</v>
      </c>
      <c r="BL3379">
        <v>36000</v>
      </c>
      <c r="BM3379">
        <v>37000</v>
      </c>
      <c r="BN3379">
        <v>35000</v>
      </c>
      <c r="BO3379">
        <v>36000</v>
      </c>
      <c r="BP3379">
        <v>38000</v>
      </c>
      <c r="BQ3379">
        <v>36000</v>
      </c>
      <c r="BR3379">
        <v>28000</v>
      </c>
      <c r="BS3379">
        <v>27000</v>
      </c>
      <c r="BT3379">
        <v>28000</v>
      </c>
      <c r="BU3379">
        <v>26000</v>
      </c>
      <c r="BV3379">
        <v>28000</v>
      </c>
      <c r="BW3379">
        <v>32000</v>
      </c>
      <c r="BX3379">
        <v>29000</v>
      </c>
      <c r="BY3379">
        <v>29000</v>
      </c>
      <c r="BZ3379">
        <v>31000</v>
      </c>
      <c r="CA3379">
        <v>35000</v>
      </c>
      <c r="CB3379">
        <v>35000</v>
      </c>
      <c r="CC3379">
        <v>35000</v>
      </c>
      <c r="CD3379">
        <v>35000</v>
      </c>
      <c r="CE3379">
        <v>35000</v>
      </c>
    </row>
    <row r="3380" spans="1:83" x14ac:dyDescent="0.35">
      <c r="A3380" s="9" t="str">
        <f t="shared" si="52"/>
        <v>0379.551.75</v>
      </c>
      <c r="B3380" s="52" t="e">
        <f>+IF(MATCH(A3380,List!H$10:H$145,0),"Targeted")</f>
        <v>#N/A</v>
      </c>
      <c r="C3380" s="66" t="s">
        <v>8367</v>
      </c>
      <c r="D3380" s="151" t="s">
        <v>7700</v>
      </c>
      <c r="E3380" s="16" t="s">
        <v>863</v>
      </c>
      <c r="F3380" s="16" t="s">
        <v>864</v>
      </c>
      <c r="G3380" s="16" t="s">
        <v>19</v>
      </c>
      <c r="H3380" s="16" t="s">
        <v>4894</v>
      </c>
      <c r="I3380" s="16" t="s">
        <v>5029</v>
      </c>
      <c r="J3380" s="16" t="s">
        <v>5030</v>
      </c>
      <c r="K3380" s="17" t="s">
        <v>40</v>
      </c>
      <c r="L3380" s="18" t="s">
        <v>4949</v>
      </c>
      <c r="M3380" s="195" t="s">
        <v>156</v>
      </c>
      <c r="N3380" s="16" t="s">
        <v>4950</v>
      </c>
      <c r="O3380" s="17" t="s">
        <v>346</v>
      </c>
      <c r="P3380" s="17" t="s">
        <v>305</v>
      </c>
      <c r="Q3380" s="17" t="s">
        <v>306</v>
      </c>
      <c r="R3380">
        <v>0</v>
      </c>
      <c r="S3380">
        <v>0</v>
      </c>
      <c r="T3380">
        <v>0</v>
      </c>
      <c r="U3380">
        <v>0</v>
      </c>
      <c r="V3380">
        <v>0</v>
      </c>
      <c r="W3380">
        <v>0</v>
      </c>
      <c r="X3380">
        <v>0</v>
      </c>
      <c r="Y3380">
        <v>0</v>
      </c>
      <c r="Z3380">
        <v>0</v>
      </c>
      <c r="AA3380">
        <v>0</v>
      </c>
      <c r="AB3380">
        <v>0</v>
      </c>
      <c r="AC3380">
        <v>0</v>
      </c>
      <c r="AD3380">
        <v>0</v>
      </c>
      <c r="AE3380">
        <v>0</v>
      </c>
      <c r="AF3380">
        <v>0</v>
      </c>
      <c r="AG3380" s="19">
        <v>0</v>
      </c>
      <c r="AH3380">
        <v>0</v>
      </c>
      <c r="AI3380">
        <v>0</v>
      </c>
      <c r="AJ3380">
        <v>0</v>
      </c>
      <c r="AK3380">
        <v>0</v>
      </c>
      <c r="AL3380">
        <v>0</v>
      </c>
      <c r="AM3380">
        <v>0</v>
      </c>
      <c r="AN3380">
        <v>0</v>
      </c>
      <c r="AO3380">
        <v>0</v>
      </c>
      <c r="AP3380">
        <v>0</v>
      </c>
      <c r="AQ3380">
        <v>0</v>
      </c>
      <c r="AR3380">
        <v>0</v>
      </c>
      <c r="AS3380">
        <v>0</v>
      </c>
      <c r="AT3380">
        <v>0</v>
      </c>
      <c r="AU3380">
        <v>0</v>
      </c>
      <c r="AV3380">
        <v>0</v>
      </c>
      <c r="AW3380">
        <v>0</v>
      </c>
      <c r="AX3380">
        <v>0</v>
      </c>
      <c r="AY3380">
        <v>0</v>
      </c>
      <c r="AZ3380">
        <v>0</v>
      </c>
      <c r="BA3380">
        <v>0</v>
      </c>
      <c r="BB3380">
        <v>0</v>
      </c>
      <c r="BC3380">
        <v>0</v>
      </c>
      <c r="BD3380">
        <v>0</v>
      </c>
      <c r="BE3380">
        <v>0</v>
      </c>
      <c r="BF3380">
        <v>0</v>
      </c>
      <c r="BG3380">
        <v>0</v>
      </c>
      <c r="BH3380">
        <v>0</v>
      </c>
      <c r="BI3380">
        <v>26000</v>
      </c>
      <c r="BJ3380">
        <v>0</v>
      </c>
      <c r="BK3380">
        <v>0</v>
      </c>
      <c r="BL3380">
        <v>0</v>
      </c>
      <c r="BM3380">
        <v>0</v>
      </c>
      <c r="BN3380">
        <v>0</v>
      </c>
      <c r="BO3380">
        <v>0</v>
      </c>
      <c r="BP3380">
        <v>0</v>
      </c>
      <c r="BQ3380">
        <v>0</v>
      </c>
      <c r="BR3380">
        <v>0</v>
      </c>
      <c r="BS3380">
        <v>0</v>
      </c>
      <c r="BT3380">
        <v>0</v>
      </c>
      <c r="BU3380">
        <v>0</v>
      </c>
      <c r="BV3380">
        <v>0</v>
      </c>
      <c r="BW3380">
        <v>0</v>
      </c>
      <c r="BX3380">
        <v>0</v>
      </c>
      <c r="BY3380">
        <v>0</v>
      </c>
      <c r="BZ3380">
        <v>0</v>
      </c>
      <c r="CA3380">
        <v>0</v>
      </c>
      <c r="CB3380">
        <v>0</v>
      </c>
      <c r="CC3380">
        <v>0</v>
      </c>
      <c r="CD3380">
        <v>0</v>
      </c>
      <c r="CE3380">
        <v>0</v>
      </c>
    </row>
    <row r="3381" spans="1:83" x14ac:dyDescent="0.35">
      <c r="A3381" s="9" t="str">
        <f t="shared" si="52"/>
        <v>0379.551.75</v>
      </c>
      <c r="B3381" s="52" t="e">
        <f>+IF(MATCH(A3381,List!H$10:H$145,0),"Targeted")</f>
        <v>#N/A</v>
      </c>
      <c r="C3381" s="66" t="s">
        <v>8367</v>
      </c>
      <c r="D3381" s="151"/>
      <c r="E3381" s="16" t="s">
        <v>863</v>
      </c>
      <c r="F3381" s="16" t="s">
        <v>864</v>
      </c>
      <c r="G3381" s="16" t="s">
        <v>19</v>
      </c>
      <c r="H3381" s="16" t="s">
        <v>4894</v>
      </c>
      <c r="I3381" s="16" t="s">
        <v>5029</v>
      </c>
      <c r="J3381" s="16" t="s">
        <v>5030</v>
      </c>
      <c r="K3381" s="17" t="s">
        <v>40</v>
      </c>
      <c r="L3381" s="18" t="s">
        <v>4949</v>
      </c>
      <c r="M3381" s="195" t="s">
        <v>156</v>
      </c>
      <c r="N3381" s="16" t="s">
        <v>4950</v>
      </c>
      <c r="O3381" s="17" t="s">
        <v>304</v>
      </c>
      <c r="P3381" s="17" t="s">
        <v>305</v>
      </c>
      <c r="Q3381" s="17" t="s">
        <v>306</v>
      </c>
      <c r="R3381">
        <v>2359</v>
      </c>
      <c r="S3381">
        <v>4581</v>
      </c>
      <c r="T3381">
        <v>6150</v>
      </c>
      <c r="U3381">
        <v>6976</v>
      </c>
      <c r="V3381">
        <v>7259</v>
      </c>
      <c r="W3381">
        <v>8416</v>
      </c>
      <c r="X3381">
        <v>10290</v>
      </c>
      <c r="Y3381">
        <v>13058</v>
      </c>
      <c r="Z3381">
        <v>15585</v>
      </c>
      <c r="AA3381">
        <v>19999</v>
      </c>
      <c r="AB3381">
        <v>21165</v>
      </c>
      <c r="AC3381">
        <v>29730</v>
      </c>
      <c r="AD3381">
        <v>31633</v>
      </c>
      <c r="AE3381">
        <v>36024</v>
      </c>
      <c r="AF3381">
        <v>42573</v>
      </c>
      <c r="AG3381" s="19">
        <v>10481</v>
      </c>
      <c r="AH3381">
        <v>45628</v>
      </c>
      <c r="AI3381">
        <v>52141</v>
      </c>
      <c r="AJ3381">
        <v>56609</v>
      </c>
      <c r="AK3381">
        <v>71945</v>
      </c>
      <c r="AL3381">
        <v>80438</v>
      </c>
      <c r="AM3381">
        <v>98600</v>
      </c>
      <c r="AN3381">
        <v>74462</v>
      </c>
      <c r="AO3381">
        <v>72113</v>
      </c>
      <c r="AP3381">
        <v>70345</v>
      </c>
      <c r="AQ3381">
        <v>79927</v>
      </c>
      <c r="AR3381">
        <v>83477</v>
      </c>
      <c r="AS3381">
        <v>89991</v>
      </c>
      <c r="AT3381">
        <v>103582</v>
      </c>
      <c r="AU3381">
        <v>107399</v>
      </c>
      <c r="AV3381">
        <v>119406</v>
      </c>
      <c r="AW3381">
        <v>130352</v>
      </c>
      <c r="AX3381">
        <v>132303</v>
      </c>
      <c r="AY3381">
        <v>145980</v>
      </c>
      <c r="AZ3381">
        <v>152000</v>
      </c>
      <c r="BA3381">
        <v>170000</v>
      </c>
      <c r="BB3381">
        <v>180000</v>
      </c>
      <c r="BC3381">
        <v>186000</v>
      </c>
      <c r="BD3381">
        <v>202000</v>
      </c>
      <c r="BE3381">
        <v>217000</v>
      </c>
      <c r="BF3381">
        <v>241000</v>
      </c>
      <c r="BG3381">
        <v>253000</v>
      </c>
      <c r="BH3381">
        <v>305000</v>
      </c>
      <c r="BI3381">
        <v>294000</v>
      </c>
      <c r="BJ3381">
        <v>340000</v>
      </c>
      <c r="BK3381">
        <v>343000</v>
      </c>
      <c r="BL3381">
        <v>365000</v>
      </c>
      <c r="BM3381">
        <v>394000</v>
      </c>
      <c r="BN3381">
        <v>442000</v>
      </c>
      <c r="BO3381">
        <v>447000</v>
      </c>
      <c r="BP3381">
        <v>497000</v>
      </c>
      <c r="BQ3381">
        <v>453000</v>
      </c>
      <c r="BR3381">
        <v>497000</v>
      </c>
      <c r="BS3381">
        <v>538000</v>
      </c>
      <c r="BT3381">
        <v>559000</v>
      </c>
      <c r="BU3381">
        <v>592000</v>
      </c>
      <c r="BV3381">
        <v>570000</v>
      </c>
      <c r="BW3381">
        <v>556000</v>
      </c>
      <c r="BX3381" s="10">
        <v>617000</v>
      </c>
      <c r="BY3381">
        <v>640000</v>
      </c>
      <c r="BZ3381">
        <v>717000</v>
      </c>
      <c r="CA3381">
        <v>672000</v>
      </c>
      <c r="CB3381">
        <v>695000</v>
      </c>
      <c r="CC3381">
        <v>719000</v>
      </c>
      <c r="CD3381">
        <v>744000</v>
      </c>
      <c r="CE3381">
        <v>769000</v>
      </c>
    </row>
    <row r="3382" spans="1:83" x14ac:dyDescent="0.35">
      <c r="A3382" s="9" t="str">
        <f t="shared" si="52"/>
        <v>5745.551.</v>
      </c>
      <c r="B3382" s="52" t="e">
        <f>+IF(MATCH(A3382,List!H$10:H$145,0),"Targeted")</f>
        <v>#N/A</v>
      </c>
      <c r="C3382" s="66" t="s">
        <v>8367</v>
      </c>
      <c r="D3382" s="151" t="s">
        <v>7700</v>
      </c>
      <c r="E3382" s="16" t="s">
        <v>863</v>
      </c>
      <c r="F3382" s="16" t="s">
        <v>864</v>
      </c>
      <c r="G3382" s="16" t="s">
        <v>19</v>
      </c>
      <c r="H3382" s="16" t="s">
        <v>4894</v>
      </c>
      <c r="I3382" s="16" t="s">
        <v>5031</v>
      </c>
      <c r="J3382" s="16" t="s">
        <v>5032</v>
      </c>
      <c r="K3382" s="17" t="s">
        <v>299</v>
      </c>
      <c r="L3382" s="18" t="s">
        <v>4949</v>
      </c>
      <c r="M3382" s="195" t="s">
        <v>156</v>
      </c>
      <c r="N3382" s="16" t="s">
        <v>4950</v>
      </c>
      <c r="O3382" s="17" t="s">
        <v>346</v>
      </c>
      <c r="P3382" s="17" t="s">
        <v>305</v>
      </c>
      <c r="Q3382" s="17" t="s">
        <v>306</v>
      </c>
      <c r="R3382">
        <v>0</v>
      </c>
      <c r="S3382">
        <v>0</v>
      </c>
      <c r="T3382">
        <v>0</v>
      </c>
      <c r="U3382">
        <v>0</v>
      </c>
      <c r="V3382">
        <v>0</v>
      </c>
      <c r="W3382">
        <v>0</v>
      </c>
      <c r="X3382">
        <v>0</v>
      </c>
      <c r="Y3382">
        <v>0</v>
      </c>
      <c r="Z3382">
        <v>0</v>
      </c>
      <c r="AA3382">
        <v>0</v>
      </c>
      <c r="AB3382">
        <v>0</v>
      </c>
      <c r="AC3382">
        <v>0</v>
      </c>
      <c r="AD3382">
        <v>0</v>
      </c>
      <c r="AE3382">
        <v>0</v>
      </c>
      <c r="AF3382">
        <v>0</v>
      </c>
      <c r="AG3382" s="19">
        <v>0</v>
      </c>
      <c r="AH3382">
        <v>0</v>
      </c>
      <c r="AI3382">
        <v>0</v>
      </c>
      <c r="AJ3382">
        <v>0</v>
      </c>
      <c r="AK3382">
        <v>0</v>
      </c>
      <c r="AL3382">
        <v>0</v>
      </c>
      <c r="AM3382">
        <v>0</v>
      </c>
      <c r="AN3382">
        <v>0</v>
      </c>
      <c r="AO3382">
        <v>0</v>
      </c>
      <c r="AP3382">
        <v>0</v>
      </c>
      <c r="AQ3382">
        <v>0</v>
      </c>
      <c r="AR3382">
        <v>0</v>
      </c>
      <c r="AS3382">
        <v>0</v>
      </c>
      <c r="AT3382">
        <v>0</v>
      </c>
      <c r="AU3382">
        <v>0</v>
      </c>
      <c r="AV3382">
        <v>0</v>
      </c>
      <c r="AW3382">
        <v>0</v>
      </c>
      <c r="AX3382">
        <v>0</v>
      </c>
      <c r="AY3382">
        <v>0</v>
      </c>
      <c r="AZ3382">
        <v>0</v>
      </c>
      <c r="BA3382">
        <v>0</v>
      </c>
      <c r="BB3382">
        <v>0</v>
      </c>
      <c r="BC3382">
        <v>0</v>
      </c>
      <c r="BD3382">
        <v>0</v>
      </c>
      <c r="BE3382">
        <v>0</v>
      </c>
      <c r="BF3382">
        <v>0</v>
      </c>
      <c r="BG3382">
        <v>0</v>
      </c>
      <c r="BH3382">
        <v>0</v>
      </c>
      <c r="BI3382">
        <v>0</v>
      </c>
      <c r="BJ3382">
        <v>0</v>
      </c>
      <c r="BK3382">
        <v>0</v>
      </c>
      <c r="BL3382">
        <v>0</v>
      </c>
      <c r="BM3382">
        <v>0</v>
      </c>
      <c r="BN3382">
        <v>0</v>
      </c>
      <c r="BO3382">
        <v>0</v>
      </c>
      <c r="BP3382">
        <v>0</v>
      </c>
      <c r="BQ3382">
        <v>0</v>
      </c>
      <c r="BR3382">
        <v>0</v>
      </c>
      <c r="BS3382">
        <v>0</v>
      </c>
      <c r="BT3382">
        <v>0</v>
      </c>
      <c r="BU3382">
        <v>0</v>
      </c>
      <c r="BV3382">
        <v>0</v>
      </c>
      <c r="BW3382">
        <v>0</v>
      </c>
      <c r="BX3382">
        <v>0</v>
      </c>
      <c r="BY3382">
        <v>-8000</v>
      </c>
      <c r="BZ3382">
        <v>-7000</v>
      </c>
      <c r="CA3382">
        <v>7000</v>
      </c>
      <c r="CB3382">
        <v>0</v>
      </c>
      <c r="CC3382">
        <v>0</v>
      </c>
      <c r="CD3382">
        <v>0</v>
      </c>
      <c r="CE3382">
        <v>0</v>
      </c>
    </row>
    <row r="3383" spans="1:83" x14ac:dyDescent="0.35">
      <c r="A3383" s="9" t="str">
        <f t="shared" si="52"/>
        <v>9913.551.75</v>
      </c>
      <c r="B3383" s="52" t="e">
        <f>+IF(MATCH(A3383,List!H$10:H$145,0),"Targeted")</f>
        <v>#N/A</v>
      </c>
      <c r="C3383" s="66" t="s">
        <v>8367</v>
      </c>
      <c r="D3383" s="151" t="s">
        <v>7700</v>
      </c>
      <c r="E3383" s="16" t="s">
        <v>863</v>
      </c>
      <c r="F3383" s="16" t="s">
        <v>864</v>
      </c>
      <c r="G3383" s="16" t="s">
        <v>19</v>
      </c>
      <c r="H3383" s="16" t="s">
        <v>4894</v>
      </c>
      <c r="I3383" s="16" t="s">
        <v>3022</v>
      </c>
      <c r="J3383" s="16" t="s">
        <v>5033</v>
      </c>
      <c r="K3383" s="17" t="s">
        <v>40</v>
      </c>
      <c r="L3383" s="18" t="s">
        <v>4949</v>
      </c>
      <c r="M3383" s="195" t="s">
        <v>156</v>
      </c>
      <c r="N3383" s="16" t="s">
        <v>4950</v>
      </c>
      <c r="O3383" s="17" t="s">
        <v>346</v>
      </c>
      <c r="P3383" s="17" t="s">
        <v>305</v>
      </c>
      <c r="Q3383" s="17" t="s">
        <v>306</v>
      </c>
      <c r="R3383">
        <v>7531</v>
      </c>
      <c r="S3383">
        <v>7490</v>
      </c>
      <c r="T3383">
        <v>9348</v>
      </c>
      <c r="U3383">
        <v>9959</v>
      </c>
      <c r="V3383">
        <v>11218</v>
      </c>
      <c r="W3383">
        <v>10405</v>
      </c>
      <c r="X3383">
        <v>10668</v>
      </c>
      <c r="Y3383">
        <v>11564</v>
      </c>
      <c r="Z3383">
        <v>16720</v>
      </c>
      <c r="AA3383">
        <v>25132</v>
      </c>
      <c r="AB3383">
        <v>23905</v>
      </c>
      <c r="AC3383">
        <v>37388</v>
      </c>
      <c r="AD3383">
        <v>40388</v>
      </c>
      <c r="AE3383">
        <v>45163</v>
      </c>
      <c r="AF3383">
        <v>60145</v>
      </c>
      <c r="AG3383" s="19">
        <v>15509</v>
      </c>
      <c r="AH3383">
        <v>66801</v>
      </c>
      <c r="AI3383">
        <v>74152</v>
      </c>
      <c r="AJ3383">
        <v>82651</v>
      </c>
      <c r="AK3383">
        <v>106458</v>
      </c>
      <c r="AL3383">
        <v>124209</v>
      </c>
      <c r="AM3383">
        <v>69360</v>
      </c>
      <c r="AN3383">
        <v>90010</v>
      </c>
      <c r="AO3383">
        <v>106765</v>
      </c>
      <c r="AP3383">
        <v>55096</v>
      </c>
      <c r="AQ3383">
        <v>60553</v>
      </c>
      <c r="AR3383">
        <v>33956</v>
      </c>
      <c r="AS3383">
        <v>42042</v>
      </c>
      <c r="AT3383">
        <v>22076</v>
      </c>
      <c r="AU3383">
        <v>18953</v>
      </c>
      <c r="AV3383">
        <v>12349</v>
      </c>
      <c r="AW3383">
        <v>1011</v>
      </c>
      <c r="AX3383">
        <v>2892</v>
      </c>
      <c r="AY3383">
        <v>1693</v>
      </c>
      <c r="AZ3383">
        <v>0</v>
      </c>
      <c r="BA3383">
        <v>0</v>
      </c>
      <c r="BB3383">
        <v>0</v>
      </c>
      <c r="BC3383">
        <v>0</v>
      </c>
      <c r="BD3383">
        <v>0</v>
      </c>
      <c r="BE3383">
        <v>0</v>
      </c>
      <c r="BF3383">
        <v>0</v>
      </c>
      <c r="BG3383">
        <v>0</v>
      </c>
      <c r="BH3383">
        <v>0</v>
      </c>
      <c r="BI3383">
        <v>0</v>
      </c>
      <c r="BJ3383">
        <v>0</v>
      </c>
      <c r="BK3383">
        <v>0</v>
      </c>
      <c r="BL3383">
        <v>0</v>
      </c>
      <c r="BM3383">
        <v>0</v>
      </c>
      <c r="BN3383">
        <v>0</v>
      </c>
      <c r="BO3383">
        <v>0</v>
      </c>
      <c r="BP3383">
        <v>0</v>
      </c>
      <c r="BQ3383">
        <v>0</v>
      </c>
      <c r="BR3383">
        <v>0</v>
      </c>
      <c r="BS3383">
        <v>0</v>
      </c>
      <c r="BT3383">
        <v>0</v>
      </c>
      <c r="BU3383">
        <v>0</v>
      </c>
      <c r="BV3383">
        <v>0</v>
      </c>
      <c r="BW3383">
        <v>0</v>
      </c>
      <c r="BX3383">
        <v>0</v>
      </c>
      <c r="BY3383">
        <v>0</v>
      </c>
      <c r="BZ3383">
        <v>0</v>
      </c>
      <c r="CA3383">
        <v>0</v>
      </c>
      <c r="CB3383">
        <v>0</v>
      </c>
      <c r="CC3383">
        <v>0</v>
      </c>
      <c r="CD3383">
        <v>0</v>
      </c>
      <c r="CE3383">
        <v>0</v>
      </c>
    </row>
    <row r="3384" spans="1:83" x14ac:dyDescent="0.35">
      <c r="A3384" s="9" t="str">
        <f t="shared" si="52"/>
        <v>9913.551.75</v>
      </c>
      <c r="B3384" s="52" t="e">
        <f>+IF(MATCH(A3384,List!H$10:H$145,0),"Targeted")</f>
        <v>#N/A</v>
      </c>
      <c r="C3384" s="66" t="s">
        <v>8367</v>
      </c>
      <c r="D3384" s="151" t="s">
        <v>7700</v>
      </c>
      <c r="E3384" s="16" t="s">
        <v>863</v>
      </c>
      <c r="F3384" s="16" t="s">
        <v>864</v>
      </c>
      <c r="G3384" s="16" t="s">
        <v>19</v>
      </c>
      <c r="H3384" s="16" t="s">
        <v>4894</v>
      </c>
      <c r="I3384" s="16" t="s">
        <v>3022</v>
      </c>
      <c r="J3384" s="16" t="s">
        <v>5033</v>
      </c>
      <c r="K3384" s="17" t="s">
        <v>40</v>
      </c>
      <c r="L3384" s="18" t="s">
        <v>4949</v>
      </c>
      <c r="M3384" s="195" t="s">
        <v>156</v>
      </c>
      <c r="N3384" s="16" t="s">
        <v>4950</v>
      </c>
      <c r="O3384" s="17" t="s">
        <v>346</v>
      </c>
      <c r="P3384" s="17" t="s">
        <v>524</v>
      </c>
      <c r="Q3384" s="17" t="s">
        <v>306</v>
      </c>
      <c r="R3384">
        <v>0</v>
      </c>
      <c r="S3384">
        <v>0</v>
      </c>
      <c r="T3384">
        <v>0</v>
      </c>
      <c r="U3384">
        <v>0</v>
      </c>
      <c r="V3384">
        <v>0</v>
      </c>
      <c r="W3384">
        <v>0</v>
      </c>
      <c r="X3384">
        <v>0</v>
      </c>
      <c r="Y3384">
        <v>0</v>
      </c>
      <c r="Z3384">
        <v>0</v>
      </c>
      <c r="AA3384">
        <v>0</v>
      </c>
      <c r="AB3384">
        <v>0</v>
      </c>
      <c r="AC3384">
        <v>0</v>
      </c>
      <c r="AD3384">
        <v>0</v>
      </c>
      <c r="AE3384">
        <v>0</v>
      </c>
      <c r="AF3384">
        <v>0</v>
      </c>
      <c r="AG3384" s="19">
        <v>0</v>
      </c>
      <c r="AH3384">
        <v>0</v>
      </c>
      <c r="AI3384">
        <v>0</v>
      </c>
      <c r="AJ3384">
        <v>0</v>
      </c>
      <c r="AK3384">
        <v>0</v>
      </c>
      <c r="AL3384">
        <v>0</v>
      </c>
      <c r="AM3384">
        <v>0</v>
      </c>
      <c r="AN3384">
        <v>0</v>
      </c>
      <c r="AO3384">
        <v>0</v>
      </c>
      <c r="AP3384">
        <v>0</v>
      </c>
      <c r="AQ3384">
        <v>0</v>
      </c>
      <c r="AR3384">
        <v>0</v>
      </c>
      <c r="AS3384">
        <v>26549</v>
      </c>
      <c r="AT3384">
        <v>3000</v>
      </c>
      <c r="AU3384">
        <v>0</v>
      </c>
      <c r="AV3384">
        <v>0</v>
      </c>
      <c r="AW3384">
        <v>0</v>
      </c>
      <c r="AX3384">
        <v>0</v>
      </c>
      <c r="AY3384">
        <v>0</v>
      </c>
      <c r="AZ3384">
        <v>0</v>
      </c>
      <c r="BA3384">
        <v>0</v>
      </c>
      <c r="BB3384">
        <v>0</v>
      </c>
      <c r="BC3384">
        <v>0</v>
      </c>
      <c r="BD3384">
        <v>0</v>
      </c>
      <c r="BE3384">
        <v>0</v>
      </c>
      <c r="BF3384">
        <v>0</v>
      </c>
      <c r="BG3384">
        <v>0</v>
      </c>
      <c r="BH3384">
        <v>0</v>
      </c>
      <c r="BI3384">
        <v>0</v>
      </c>
      <c r="BJ3384">
        <v>0</v>
      </c>
      <c r="BK3384">
        <v>0</v>
      </c>
      <c r="BL3384">
        <v>0</v>
      </c>
      <c r="BM3384">
        <v>0</v>
      </c>
      <c r="BN3384">
        <v>0</v>
      </c>
      <c r="BO3384">
        <v>0</v>
      </c>
      <c r="BP3384">
        <v>0</v>
      </c>
      <c r="BQ3384">
        <v>0</v>
      </c>
      <c r="BR3384">
        <v>0</v>
      </c>
      <c r="BS3384">
        <v>0</v>
      </c>
      <c r="BT3384">
        <v>0</v>
      </c>
      <c r="BU3384">
        <v>0</v>
      </c>
      <c r="BV3384">
        <v>0</v>
      </c>
      <c r="BW3384">
        <v>0</v>
      </c>
      <c r="BX3384">
        <v>0</v>
      </c>
      <c r="BY3384">
        <v>0</v>
      </c>
      <c r="BZ3384">
        <v>0</v>
      </c>
      <c r="CA3384">
        <v>0</v>
      </c>
      <c r="CB3384">
        <v>0</v>
      </c>
      <c r="CC3384">
        <v>0</v>
      </c>
      <c r="CD3384">
        <v>0</v>
      </c>
      <c r="CE3384">
        <v>0</v>
      </c>
    </row>
    <row r="3385" spans="1:83" x14ac:dyDescent="0.35">
      <c r="A3385" s="9" t="str">
        <f t="shared" si="52"/>
        <v>9941.551.75</v>
      </c>
      <c r="B3385" s="52" t="e">
        <f>+IF(MATCH(A3385,List!H$10:H$145,0),"Targeted")</f>
        <v>#N/A</v>
      </c>
      <c r="C3385" s="66" t="s">
        <v>8367</v>
      </c>
      <c r="D3385" s="151" t="s">
        <v>7700</v>
      </c>
      <c r="E3385" s="16" t="s">
        <v>863</v>
      </c>
      <c r="F3385" s="16" t="s">
        <v>864</v>
      </c>
      <c r="G3385" s="16" t="s">
        <v>19</v>
      </c>
      <c r="H3385" s="16" t="s">
        <v>4894</v>
      </c>
      <c r="I3385" s="16" t="s">
        <v>4895</v>
      </c>
      <c r="J3385" s="16" t="s">
        <v>4896</v>
      </c>
      <c r="K3385" s="17" t="s">
        <v>40</v>
      </c>
      <c r="L3385" s="18" t="s">
        <v>4949</v>
      </c>
      <c r="M3385" s="195" t="s">
        <v>156</v>
      </c>
      <c r="N3385" s="16" t="s">
        <v>4950</v>
      </c>
      <c r="O3385" s="17" t="s">
        <v>346</v>
      </c>
      <c r="P3385" s="17" t="s">
        <v>305</v>
      </c>
      <c r="Q3385" s="17" t="s">
        <v>306</v>
      </c>
      <c r="R3385">
        <v>-77</v>
      </c>
      <c r="S3385">
        <v>-264</v>
      </c>
      <c r="T3385">
        <v>-91</v>
      </c>
      <c r="U3385">
        <v>-221</v>
      </c>
      <c r="V3385">
        <v>-462</v>
      </c>
      <c r="W3385">
        <v>-610</v>
      </c>
      <c r="X3385">
        <v>11</v>
      </c>
      <c r="Y3385">
        <v>936</v>
      </c>
      <c r="Z3385">
        <v>-165</v>
      </c>
      <c r="AA3385">
        <v>-353</v>
      </c>
      <c r="AB3385">
        <v>-279</v>
      </c>
      <c r="AC3385">
        <v>-227</v>
      </c>
      <c r="AD3385">
        <v>-84</v>
      </c>
      <c r="AE3385">
        <v>-705</v>
      </c>
      <c r="AF3385">
        <v>1209</v>
      </c>
      <c r="AG3385" s="19">
        <v>425</v>
      </c>
      <c r="AH3385">
        <v>103</v>
      </c>
      <c r="AI3385">
        <v>-7005</v>
      </c>
      <c r="AJ3385">
        <v>6867</v>
      </c>
      <c r="AK3385">
        <v>-1575</v>
      </c>
      <c r="AL3385">
        <v>804</v>
      </c>
      <c r="AM3385">
        <v>-1353</v>
      </c>
      <c r="AN3385">
        <v>13815</v>
      </c>
      <c r="AO3385">
        <v>-15908</v>
      </c>
      <c r="AP3385">
        <v>1488</v>
      </c>
      <c r="AQ3385">
        <v>1792</v>
      </c>
      <c r="AR3385">
        <v>-2631</v>
      </c>
      <c r="AS3385">
        <v>6532</v>
      </c>
      <c r="AT3385">
        <v>-5641</v>
      </c>
      <c r="AU3385">
        <v>-4735</v>
      </c>
      <c r="AV3385">
        <v>6026</v>
      </c>
      <c r="AW3385">
        <v>2679</v>
      </c>
      <c r="AX3385">
        <v>13714</v>
      </c>
      <c r="AY3385">
        <v>-17859</v>
      </c>
      <c r="AZ3385">
        <v>9000</v>
      </c>
      <c r="BA3385">
        <v>17000</v>
      </c>
      <c r="BB3385">
        <v>-5000</v>
      </c>
      <c r="BC3385">
        <v>41000</v>
      </c>
      <c r="BD3385">
        <v>32000</v>
      </c>
      <c r="BE3385">
        <v>-90000</v>
      </c>
      <c r="BF3385">
        <v>-1000</v>
      </c>
      <c r="BG3385">
        <v>12000</v>
      </c>
      <c r="BH3385">
        <v>10000</v>
      </c>
      <c r="BI3385">
        <v>4000</v>
      </c>
      <c r="BJ3385">
        <v>-41000</v>
      </c>
      <c r="BK3385">
        <v>-51000</v>
      </c>
      <c r="BL3385">
        <v>48000</v>
      </c>
      <c r="BM3385">
        <v>43000</v>
      </c>
      <c r="BN3385">
        <v>-72000</v>
      </c>
      <c r="BO3385">
        <v>-22000</v>
      </c>
      <c r="BP3385">
        <v>-25000</v>
      </c>
      <c r="BQ3385">
        <v>-177000</v>
      </c>
      <c r="BR3385">
        <v>-64000</v>
      </c>
      <c r="BS3385">
        <v>12000</v>
      </c>
      <c r="BT3385">
        <v>-99000</v>
      </c>
      <c r="BU3385">
        <v>-152000</v>
      </c>
      <c r="BV3385">
        <v>-46000</v>
      </c>
      <c r="BW3385">
        <v>-121000</v>
      </c>
      <c r="BX3385">
        <v>99000</v>
      </c>
      <c r="BY3385">
        <v>117000</v>
      </c>
      <c r="BZ3385">
        <v>-173000</v>
      </c>
      <c r="CA3385">
        <v>-350000</v>
      </c>
      <c r="CB3385">
        <v>-114000</v>
      </c>
      <c r="CC3385">
        <v>-93000</v>
      </c>
      <c r="CD3385">
        <v>-37000</v>
      </c>
      <c r="CE3385">
        <v>-38000</v>
      </c>
    </row>
    <row r="3386" spans="1:83" x14ac:dyDescent="0.35">
      <c r="A3386" s="9" t="str">
        <f t="shared" si="52"/>
        <v>9971.551.75</v>
      </c>
      <c r="B3386" s="52" t="e">
        <f>+IF(MATCH(A3386,List!H$10:H$145,0),"Targeted")</f>
        <v>#N/A</v>
      </c>
      <c r="C3386" s="66" t="s">
        <v>8367</v>
      </c>
      <c r="D3386" s="151"/>
      <c r="E3386" s="16" t="s">
        <v>863</v>
      </c>
      <c r="F3386" s="16" t="s">
        <v>864</v>
      </c>
      <c r="G3386" s="16" t="s">
        <v>19</v>
      </c>
      <c r="H3386" s="16" t="s">
        <v>4894</v>
      </c>
      <c r="I3386" s="16" t="s">
        <v>848</v>
      </c>
      <c r="J3386" s="16" t="s">
        <v>1149</v>
      </c>
      <c r="K3386" s="17" t="s">
        <v>40</v>
      </c>
      <c r="L3386" s="18" t="s">
        <v>4949</v>
      </c>
      <c r="M3386" s="195" t="s">
        <v>156</v>
      </c>
      <c r="N3386" s="16" t="s">
        <v>4950</v>
      </c>
      <c r="O3386" s="17" t="s">
        <v>304</v>
      </c>
      <c r="P3386" s="17" t="s">
        <v>305</v>
      </c>
      <c r="Q3386" s="17" t="s">
        <v>306</v>
      </c>
      <c r="R3386">
        <v>0</v>
      </c>
      <c r="S3386">
        <v>0</v>
      </c>
      <c r="T3386">
        <v>0</v>
      </c>
      <c r="U3386">
        <v>0</v>
      </c>
      <c r="V3386">
        <v>251</v>
      </c>
      <c r="W3386">
        <v>311</v>
      </c>
      <c r="X3386">
        <v>310</v>
      </c>
      <c r="Y3386">
        <v>218</v>
      </c>
      <c r="Z3386">
        <v>447</v>
      </c>
      <c r="AA3386">
        <v>646</v>
      </c>
      <c r="AB3386">
        <v>619</v>
      </c>
      <c r="AC3386">
        <v>858</v>
      </c>
      <c r="AD3386">
        <v>1163</v>
      </c>
      <c r="AE3386">
        <v>2243</v>
      </c>
      <c r="AF3386">
        <v>2230</v>
      </c>
      <c r="AG3386" s="19">
        <v>1012</v>
      </c>
      <c r="AH3386">
        <v>2386</v>
      </c>
      <c r="AI3386">
        <v>6528</v>
      </c>
      <c r="AJ3386">
        <v>4658</v>
      </c>
      <c r="AK3386">
        <v>4766</v>
      </c>
      <c r="AL3386">
        <v>4299</v>
      </c>
      <c r="AM3386">
        <v>6918</v>
      </c>
      <c r="AN3386">
        <v>9786</v>
      </c>
      <c r="AO3386">
        <v>18141</v>
      </c>
      <c r="AP3386">
        <v>16643</v>
      </c>
      <c r="AQ3386">
        <v>21027</v>
      </c>
      <c r="AR3386">
        <v>22137</v>
      </c>
      <c r="AS3386">
        <v>24172</v>
      </c>
      <c r="AT3386">
        <v>24703</v>
      </c>
      <c r="AU3386">
        <v>23621</v>
      </c>
      <c r="AV3386">
        <v>34339</v>
      </c>
      <c r="AW3386">
        <v>35360</v>
      </c>
      <c r="AX3386">
        <v>27066</v>
      </c>
      <c r="AY3386">
        <v>38356</v>
      </c>
      <c r="AZ3386">
        <v>46000</v>
      </c>
      <c r="BA3386">
        <v>53000</v>
      </c>
      <c r="BB3386">
        <v>49000</v>
      </c>
      <c r="BC3386">
        <v>56000</v>
      </c>
      <c r="BD3386">
        <v>60000</v>
      </c>
      <c r="BE3386">
        <v>54000</v>
      </c>
      <c r="BF3386">
        <v>53000</v>
      </c>
      <c r="BG3386">
        <v>57000</v>
      </c>
      <c r="BH3386">
        <v>68000</v>
      </c>
      <c r="BI3386">
        <v>61000</v>
      </c>
      <c r="BJ3386">
        <v>33000</v>
      </c>
      <c r="BK3386">
        <v>48000</v>
      </c>
      <c r="BL3386">
        <v>67000</v>
      </c>
      <c r="BM3386">
        <v>84000</v>
      </c>
      <c r="BN3386">
        <v>61000</v>
      </c>
      <c r="BO3386">
        <v>114000</v>
      </c>
      <c r="BP3386">
        <v>191000</v>
      </c>
      <c r="BQ3386">
        <v>60000</v>
      </c>
      <c r="BR3386">
        <v>54000</v>
      </c>
      <c r="BS3386">
        <v>64000</v>
      </c>
      <c r="BT3386">
        <v>113000</v>
      </c>
      <c r="BU3386">
        <v>80000</v>
      </c>
      <c r="BV3386">
        <v>76000</v>
      </c>
      <c r="BW3386">
        <v>94000</v>
      </c>
      <c r="BX3386" s="10">
        <v>78000</v>
      </c>
      <c r="BY3386">
        <v>69000</v>
      </c>
      <c r="BZ3386">
        <v>85000</v>
      </c>
      <c r="CA3386">
        <v>88000</v>
      </c>
      <c r="CB3386">
        <v>84000</v>
      </c>
      <c r="CC3386">
        <v>79000</v>
      </c>
      <c r="CD3386">
        <v>74000</v>
      </c>
      <c r="CE3386">
        <v>72000</v>
      </c>
    </row>
    <row r="3387" spans="1:83" x14ac:dyDescent="0.35">
      <c r="A3387" s="9" t="str">
        <f t="shared" si="52"/>
        <v>0128.551.75</v>
      </c>
      <c r="B3387" s="52" t="e">
        <f>+IF(MATCH(A3387,List!H$10:H$145,0),"Targeted")</f>
        <v>#N/A</v>
      </c>
      <c r="C3387" s="66" t="s">
        <v>8367</v>
      </c>
      <c r="D3387" s="151" t="s">
        <v>7700</v>
      </c>
      <c r="E3387" s="16" t="s">
        <v>863</v>
      </c>
      <c r="F3387" s="16" t="s">
        <v>864</v>
      </c>
      <c r="G3387" s="16" t="s">
        <v>5034</v>
      </c>
      <c r="H3387" s="16" t="s">
        <v>532</v>
      </c>
      <c r="I3387" s="16" t="s">
        <v>946</v>
      </c>
      <c r="J3387" s="16" t="s">
        <v>1428</v>
      </c>
      <c r="K3387" s="17" t="s">
        <v>40</v>
      </c>
      <c r="L3387" s="18" t="s">
        <v>4949</v>
      </c>
      <c r="M3387" s="195" t="s">
        <v>156</v>
      </c>
      <c r="N3387" s="16" t="s">
        <v>4950</v>
      </c>
      <c r="O3387" s="17" t="s">
        <v>346</v>
      </c>
      <c r="P3387" s="17" t="s">
        <v>305</v>
      </c>
      <c r="Q3387" s="17" t="s">
        <v>306</v>
      </c>
      <c r="R3387">
        <v>0</v>
      </c>
      <c r="S3387">
        <v>0</v>
      </c>
      <c r="T3387">
        <v>0</v>
      </c>
      <c r="U3387">
        <v>0</v>
      </c>
      <c r="V3387">
        <v>0</v>
      </c>
      <c r="W3387">
        <v>0</v>
      </c>
      <c r="X3387">
        <v>0</v>
      </c>
      <c r="Y3387">
        <v>0</v>
      </c>
      <c r="Z3387">
        <v>0</v>
      </c>
      <c r="AA3387">
        <v>0</v>
      </c>
      <c r="AB3387">
        <v>0</v>
      </c>
      <c r="AC3387">
        <v>0</v>
      </c>
      <c r="AD3387">
        <v>0</v>
      </c>
      <c r="AE3387">
        <v>0</v>
      </c>
      <c r="AF3387">
        <v>0</v>
      </c>
      <c r="AG3387" s="19">
        <v>0</v>
      </c>
      <c r="AH3387">
        <v>0</v>
      </c>
      <c r="AI3387">
        <v>0</v>
      </c>
      <c r="AJ3387">
        <v>0</v>
      </c>
      <c r="AK3387">
        <v>0</v>
      </c>
      <c r="AL3387">
        <v>0</v>
      </c>
      <c r="AM3387">
        <v>0</v>
      </c>
      <c r="AN3387">
        <v>0</v>
      </c>
      <c r="AO3387">
        <v>0</v>
      </c>
      <c r="AP3387">
        <v>0</v>
      </c>
      <c r="AQ3387">
        <v>0</v>
      </c>
      <c r="AR3387">
        <v>0</v>
      </c>
      <c r="AS3387">
        <v>0</v>
      </c>
      <c r="AT3387">
        <v>0</v>
      </c>
      <c r="AU3387">
        <v>0</v>
      </c>
      <c r="AV3387">
        <v>0</v>
      </c>
      <c r="AW3387">
        <v>0</v>
      </c>
      <c r="AX3387">
        <v>0</v>
      </c>
      <c r="AY3387">
        <v>0</v>
      </c>
      <c r="AZ3387">
        <v>0</v>
      </c>
      <c r="BA3387">
        <v>49000</v>
      </c>
      <c r="BB3387">
        <v>28000</v>
      </c>
      <c r="BC3387">
        <v>41000</v>
      </c>
      <c r="BD3387">
        <v>34000</v>
      </c>
      <c r="BE3387">
        <v>36000</v>
      </c>
      <c r="BF3387">
        <v>26000</v>
      </c>
      <c r="BG3387">
        <v>36000</v>
      </c>
      <c r="BH3387">
        <v>16000</v>
      </c>
      <c r="BI3387">
        <v>21000</v>
      </c>
      <c r="BJ3387">
        <v>40000</v>
      </c>
      <c r="BK3387">
        <v>33000</v>
      </c>
      <c r="BL3387">
        <v>91000</v>
      </c>
      <c r="BM3387">
        <v>65000</v>
      </c>
      <c r="BN3387">
        <v>52000</v>
      </c>
      <c r="BO3387">
        <v>55000</v>
      </c>
      <c r="BP3387">
        <v>73000</v>
      </c>
      <c r="BQ3387">
        <v>35000</v>
      </c>
      <c r="BR3387">
        <v>43000</v>
      </c>
      <c r="BS3387">
        <v>76000</v>
      </c>
      <c r="BT3387">
        <v>79000</v>
      </c>
      <c r="BU3387">
        <v>77000</v>
      </c>
      <c r="BV3387">
        <v>66000</v>
      </c>
      <c r="BW3387">
        <v>80000</v>
      </c>
      <c r="BX3387">
        <v>77000</v>
      </c>
      <c r="BY3387">
        <v>88000</v>
      </c>
      <c r="BZ3387">
        <v>81000</v>
      </c>
      <c r="CA3387">
        <v>99000</v>
      </c>
      <c r="CB3387">
        <v>102000</v>
      </c>
      <c r="CC3387">
        <v>104000</v>
      </c>
      <c r="CD3387">
        <v>105000</v>
      </c>
      <c r="CE3387">
        <v>109000</v>
      </c>
    </row>
    <row r="3388" spans="1:83" x14ac:dyDescent="0.35">
      <c r="A3388" s="9" t="str">
        <f t="shared" si="52"/>
        <v>0128.551.75</v>
      </c>
      <c r="B3388" s="52" t="e">
        <f>+IF(MATCH(A3388,List!H$10:H$145,0),"Targeted")</f>
        <v>#N/A</v>
      </c>
      <c r="C3388" s="66" t="s">
        <v>8367</v>
      </c>
      <c r="D3388" s="151"/>
      <c r="E3388" s="16" t="s">
        <v>863</v>
      </c>
      <c r="F3388" s="16" t="s">
        <v>864</v>
      </c>
      <c r="G3388" s="16" t="s">
        <v>5034</v>
      </c>
      <c r="H3388" s="16" t="s">
        <v>532</v>
      </c>
      <c r="I3388" s="16" t="s">
        <v>946</v>
      </c>
      <c r="J3388" s="16" t="s">
        <v>1428</v>
      </c>
      <c r="K3388" s="17" t="s">
        <v>40</v>
      </c>
      <c r="L3388" s="18" t="s">
        <v>4949</v>
      </c>
      <c r="M3388" s="195" t="s">
        <v>156</v>
      </c>
      <c r="N3388" s="16" t="s">
        <v>4950</v>
      </c>
      <c r="O3388" s="17" t="s">
        <v>304</v>
      </c>
      <c r="P3388" s="17" t="s">
        <v>305</v>
      </c>
      <c r="Q3388" s="17" t="s">
        <v>306</v>
      </c>
      <c r="R3388">
        <v>0</v>
      </c>
      <c r="S3388">
        <v>0</v>
      </c>
      <c r="T3388">
        <v>0</v>
      </c>
      <c r="U3388">
        <v>0</v>
      </c>
      <c r="V3388">
        <v>0</v>
      </c>
      <c r="W3388">
        <v>0</v>
      </c>
      <c r="X3388">
        <v>0</v>
      </c>
      <c r="Y3388">
        <v>0</v>
      </c>
      <c r="Z3388">
        <v>0</v>
      </c>
      <c r="AA3388">
        <v>0</v>
      </c>
      <c r="AB3388">
        <v>0</v>
      </c>
      <c r="AC3388">
        <v>0</v>
      </c>
      <c r="AD3388">
        <v>0</v>
      </c>
      <c r="AE3388">
        <v>0</v>
      </c>
      <c r="AF3388">
        <v>0</v>
      </c>
      <c r="AG3388" s="19">
        <v>0</v>
      </c>
      <c r="AH3388">
        <v>0</v>
      </c>
      <c r="AI3388">
        <v>0</v>
      </c>
      <c r="AJ3388">
        <v>0</v>
      </c>
      <c r="AK3388">
        <v>0</v>
      </c>
      <c r="AL3388">
        <v>0</v>
      </c>
      <c r="AM3388">
        <v>0</v>
      </c>
      <c r="AN3388">
        <v>0</v>
      </c>
      <c r="AO3388">
        <v>0</v>
      </c>
      <c r="AP3388">
        <v>0</v>
      </c>
      <c r="AQ3388">
        <v>0</v>
      </c>
      <c r="AR3388">
        <v>0</v>
      </c>
      <c r="AS3388">
        <v>0</v>
      </c>
      <c r="AT3388">
        <v>0</v>
      </c>
      <c r="AU3388">
        <v>0</v>
      </c>
      <c r="AV3388">
        <v>0</v>
      </c>
      <c r="AW3388">
        <v>0</v>
      </c>
      <c r="AX3388">
        <v>0</v>
      </c>
      <c r="AY3388">
        <v>0</v>
      </c>
      <c r="AZ3388">
        <v>0</v>
      </c>
      <c r="BA3388">
        <v>0</v>
      </c>
      <c r="BB3388">
        <v>0</v>
      </c>
      <c r="BC3388">
        <v>0</v>
      </c>
      <c r="BD3388">
        <v>0</v>
      </c>
      <c r="BE3388">
        <v>0</v>
      </c>
      <c r="BF3388">
        <v>0</v>
      </c>
      <c r="BG3388">
        <v>0</v>
      </c>
      <c r="BH3388">
        <v>6000</v>
      </c>
      <c r="BI3388">
        <v>0</v>
      </c>
      <c r="BJ3388">
        <v>0</v>
      </c>
      <c r="BK3388">
        <v>-1000</v>
      </c>
      <c r="BL3388">
        <v>21000</v>
      </c>
      <c r="BM3388">
        <v>-25000</v>
      </c>
      <c r="BN3388">
        <v>4000</v>
      </c>
      <c r="BO3388">
        <v>36000</v>
      </c>
      <c r="BP3388">
        <v>21000</v>
      </c>
      <c r="BQ3388">
        <v>58000</v>
      </c>
      <c r="BR3388">
        <v>-2000</v>
      </c>
      <c r="BS3388">
        <v>20000</v>
      </c>
      <c r="BT3388">
        <v>11000</v>
      </c>
      <c r="BU3388">
        <v>5000</v>
      </c>
      <c r="BV3388">
        <v>-19000</v>
      </c>
      <c r="BW3388">
        <v>4000</v>
      </c>
      <c r="BX3388" s="10">
        <v>15000</v>
      </c>
      <c r="BY3388">
        <v>-36000</v>
      </c>
      <c r="BZ3388">
        <v>34000</v>
      </c>
      <c r="CA3388">
        <v>-10000</v>
      </c>
      <c r="CB3388">
        <v>-12000</v>
      </c>
      <c r="CC3388">
        <v>-12000</v>
      </c>
      <c r="CD3388">
        <v>-11000</v>
      </c>
      <c r="CE3388">
        <v>-12000</v>
      </c>
    </row>
    <row r="3389" spans="1:83" x14ac:dyDescent="0.35">
      <c r="A3389" s="9" t="str">
        <f t="shared" si="52"/>
        <v>1804.551.14</v>
      </c>
      <c r="B3389" s="52" t="e">
        <f>+IF(MATCH(A3389,List!H$10:H$145,0),"Targeted")</f>
        <v>#N/A</v>
      </c>
      <c r="C3389" s="66" t="s">
        <v>8367</v>
      </c>
      <c r="D3389" s="151"/>
      <c r="E3389" s="16" t="s">
        <v>1709</v>
      </c>
      <c r="F3389" s="16" t="s">
        <v>1710</v>
      </c>
      <c r="G3389" s="16" t="s">
        <v>2440</v>
      </c>
      <c r="H3389" s="16" t="s">
        <v>2441</v>
      </c>
      <c r="I3389" s="16" t="s">
        <v>579</v>
      </c>
      <c r="J3389" s="16" t="s">
        <v>5035</v>
      </c>
      <c r="K3389" s="17" t="s">
        <v>12</v>
      </c>
      <c r="L3389" s="18" t="s">
        <v>4949</v>
      </c>
      <c r="M3389" s="195" t="s">
        <v>156</v>
      </c>
      <c r="N3389" s="16" t="s">
        <v>4950</v>
      </c>
      <c r="O3389" s="17" t="s">
        <v>304</v>
      </c>
      <c r="P3389" s="17" t="s">
        <v>305</v>
      </c>
      <c r="Q3389" s="17" t="s">
        <v>306</v>
      </c>
      <c r="R3389">
        <v>0</v>
      </c>
      <c r="S3389">
        <v>0</v>
      </c>
      <c r="T3389">
        <v>0</v>
      </c>
      <c r="U3389">
        <v>0</v>
      </c>
      <c r="V3389">
        <v>0</v>
      </c>
      <c r="W3389">
        <v>0</v>
      </c>
      <c r="X3389">
        <v>0</v>
      </c>
      <c r="Y3389">
        <v>0</v>
      </c>
      <c r="Z3389">
        <v>0</v>
      </c>
      <c r="AA3389">
        <v>0</v>
      </c>
      <c r="AB3389">
        <v>0</v>
      </c>
      <c r="AC3389">
        <v>0</v>
      </c>
      <c r="AD3389">
        <v>0</v>
      </c>
      <c r="AE3389">
        <v>0</v>
      </c>
      <c r="AF3389">
        <v>0</v>
      </c>
      <c r="AG3389" s="19">
        <v>0</v>
      </c>
      <c r="AH3389">
        <v>0</v>
      </c>
      <c r="AI3389">
        <v>0</v>
      </c>
      <c r="AJ3389">
        <v>0</v>
      </c>
      <c r="AK3389">
        <v>0</v>
      </c>
      <c r="AL3389">
        <v>0</v>
      </c>
      <c r="AM3389">
        <v>0</v>
      </c>
      <c r="AN3389">
        <v>0</v>
      </c>
      <c r="AO3389">
        <v>0</v>
      </c>
      <c r="AP3389">
        <v>0</v>
      </c>
      <c r="AQ3389">
        <v>0</v>
      </c>
      <c r="AR3389">
        <v>0</v>
      </c>
      <c r="AS3389">
        <v>0</v>
      </c>
      <c r="AT3389">
        <v>0</v>
      </c>
      <c r="AU3389">
        <v>0</v>
      </c>
      <c r="AV3389">
        <v>0</v>
      </c>
      <c r="AW3389">
        <v>0</v>
      </c>
      <c r="AX3389">
        <v>0</v>
      </c>
      <c r="AY3389">
        <v>0</v>
      </c>
      <c r="AZ3389">
        <v>0</v>
      </c>
      <c r="BA3389">
        <v>0</v>
      </c>
      <c r="BB3389">
        <v>0</v>
      </c>
      <c r="BC3389">
        <v>0</v>
      </c>
      <c r="BD3389">
        <v>0</v>
      </c>
      <c r="BE3389">
        <v>0</v>
      </c>
      <c r="BF3389">
        <v>0</v>
      </c>
      <c r="BG3389">
        <v>0</v>
      </c>
      <c r="BH3389">
        <v>0</v>
      </c>
      <c r="BI3389">
        <v>0</v>
      </c>
      <c r="BJ3389">
        <v>0</v>
      </c>
      <c r="BK3389">
        <v>0</v>
      </c>
      <c r="BL3389">
        <v>0</v>
      </c>
      <c r="BM3389">
        <v>67000</v>
      </c>
      <c r="BN3389">
        <v>63000</v>
      </c>
      <c r="BO3389">
        <v>109000</v>
      </c>
      <c r="BP3389">
        <v>216000</v>
      </c>
      <c r="BQ3389">
        <v>206000</v>
      </c>
      <c r="BR3389">
        <v>141000</v>
      </c>
      <c r="BS3389">
        <v>113000</v>
      </c>
      <c r="BT3389">
        <v>142000</v>
      </c>
      <c r="BU3389">
        <v>150000</v>
      </c>
      <c r="BV3389">
        <v>263000</v>
      </c>
      <c r="BW3389">
        <v>285000</v>
      </c>
      <c r="BX3389" s="10">
        <v>225000</v>
      </c>
      <c r="BY3389">
        <v>340000</v>
      </c>
      <c r="BZ3389">
        <v>388000</v>
      </c>
      <c r="CA3389">
        <v>429000</v>
      </c>
      <c r="CB3389">
        <v>431000</v>
      </c>
      <c r="CC3389">
        <v>418000</v>
      </c>
      <c r="CD3389">
        <v>402000</v>
      </c>
      <c r="CE3389">
        <v>391000</v>
      </c>
    </row>
    <row r="3390" spans="1:83" x14ac:dyDescent="0.35">
      <c r="A3390" s="9" t="str">
        <f t="shared" si="52"/>
        <v>5015.551.14</v>
      </c>
      <c r="B3390" s="52" t="e">
        <f>+IF(MATCH(A3390,List!H$10:H$145,0),"Targeted")</f>
        <v>#N/A</v>
      </c>
      <c r="C3390" s="66" t="s">
        <v>8367</v>
      </c>
      <c r="D3390" s="151" t="s">
        <v>7700</v>
      </c>
      <c r="E3390" s="16" t="s">
        <v>1709</v>
      </c>
      <c r="F3390" s="16" t="s">
        <v>1710</v>
      </c>
      <c r="G3390" s="16" t="s">
        <v>2440</v>
      </c>
      <c r="H3390" s="16" t="s">
        <v>2441</v>
      </c>
      <c r="I3390" s="16" t="s">
        <v>2446</v>
      </c>
      <c r="J3390" s="16" t="s">
        <v>2447</v>
      </c>
      <c r="K3390" s="17" t="s">
        <v>12</v>
      </c>
      <c r="L3390" s="18" t="s">
        <v>4949</v>
      </c>
      <c r="M3390" s="195" t="s">
        <v>156</v>
      </c>
      <c r="N3390" s="16" t="s">
        <v>4950</v>
      </c>
      <c r="O3390" s="17" t="s">
        <v>346</v>
      </c>
      <c r="P3390" s="17" t="s">
        <v>305</v>
      </c>
      <c r="Q3390" s="17" t="s">
        <v>306</v>
      </c>
      <c r="R3390">
        <v>0</v>
      </c>
      <c r="S3390">
        <v>0</v>
      </c>
      <c r="T3390">
        <v>0</v>
      </c>
      <c r="U3390">
        <v>0</v>
      </c>
      <c r="V3390">
        <v>0</v>
      </c>
      <c r="W3390">
        <v>0</v>
      </c>
      <c r="X3390">
        <v>0</v>
      </c>
      <c r="Y3390">
        <v>0</v>
      </c>
      <c r="Z3390">
        <v>0</v>
      </c>
      <c r="AA3390">
        <v>0</v>
      </c>
      <c r="AB3390">
        <v>0</v>
      </c>
      <c r="AC3390">
        <v>0</v>
      </c>
      <c r="AD3390">
        <v>0</v>
      </c>
      <c r="AE3390">
        <v>0</v>
      </c>
      <c r="AF3390">
        <v>0</v>
      </c>
      <c r="AG3390" s="19">
        <v>0</v>
      </c>
      <c r="AH3390">
        <v>0</v>
      </c>
      <c r="AI3390">
        <v>0</v>
      </c>
      <c r="AJ3390">
        <v>0</v>
      </c>
      <c r="AK3390">
        <v>0</v>
      </c>
      <c r="AL3390">
        <v>0</v>
      </c>
      <c r="AM3390">
        <v>0</v>
      </c>
      <c r="AN3390">
        <v>0</v>
      </c>
      <c r="AO3390">
        <v>0</v>
      </c>
      <c r="AP3390">
        <v>0</v>
      </c>
      <c r="AQ3390">
        <v>0</v>
      </c>
      <c r="AR3390">
        <v>0</v>
      </c>
      <c r="AS3390">
        <v>0</v>
      </c>
      <c r="AT3390">
        <v>0</v>
      </c>
      <c r="AU3390">
        <v>0</v>
      </c>
      <c r="AV3390">
        <v>0</v>
      </c>
      <c r="AW3390">
        <v>0</v>
      </c>
      <c r="AX3390">
        <v>0</v>
      </c>
      <c r="AY3390">
        <v>0</v>
      </c>
      <c r="AZ3390">
        <v>0</v>
      </c>
      <c r="BA3390">
        <v>0</v>
      </c>
      <c r="BB3390">
        <v>0</v>
      </c>
      <c r="BC3390">
        <v>0</v>
      </c>
      <c r="BD3390">
        <v>0</v>
      </c>
      <c r="BE3390">
        <v>68000</v>
      </c>
      <c r="BF3390">
        <v>0</v>
      </c>
      <c r="BG3390">
        <v>0</v>
      </c>
      <c r="BH3390">
        <v>0</v>
      </c>
      <c r="BI3390">
        <v>0</v>
      </c>
      <c r="BJ3390">
        <v>0</v>
      </c>
      <c r="BK3390">
        <v>0</v>
      </c>
      <c r="BL3390">
        <v>0</v>
      </c>
      <c r="BM3390">
        <v>0</v>
      </c>
      <c r="BN3390">
        <v>0</v>
      </c>
      <c r="BO3390">
        <v>0</v>
      </c>
      <c r="BP3390">
        <v>0</v>
      </c>
      <c r="BQ3390">
        <v>0</v>
      </c>
      <c r="BR3390">
        <v>0</v>
      </c>
      <c r="BS3390">
        <v>0</v>
      </c>
      <c r="BT3390">
        <v>0</v>
      </c>
      <c r="BU3390">
        <v>0</v>
      </c>
      <c r="BV3390">
        <v>0</v>
      </c>
      <c r="BW3390">
        <v>0</v>
      </c>
      <c r="BX3390">
        <v>0</v>
      </c>
      <c r="BY3390">
        <v>0</v>
      </c>
      <c r="BZ3390">
        <v>0</v>
      </c>
      <c r="CA3390">
        <v>0</v>
      </c>
      <c r="CB3390">
        <v>0</v>
      </c>
      <c r="CC3390">
        <v>0</v>
      </c>
      <c r="CD3390">
        <v>0</v>
      </c>
      <c r="CE3390">
        <v>0</v>
      </c>
    </row>
    <row r="3391" spans="1:83" x14ac:dyDescent="0.35">
      <c r="A3391" s="9" t="str">
        <f t="shared" si="52"/>
        <v>5015.551.14</v>
      </c>
      <c r="B3391" s="52" t="e">
        <f>+IF(MATCH(A3391,List!H$10:H$145,0),"Targeted")</f>
        <v>#N/A</v>
      </c>
      <c r="C3391" s="66" t="s">
        <v>8367</v>
      </c>
      <c r="D3391" s="151"/>
      <c r="E3391" s="16" t="s">
        <v>1709</v>
      </c>
      <c r="F3391" s="16" t="s">
        <v>1710</v>
      </c>
      <c r="G3391" s="16" t="s">
        <v>2440</v>
      </c>
      <c r="H3391" s="16" t="s">
        <v>2441</v>
      </c>
      <c r="I3391" s="16" t="s">
        <v>2446</v>
      </c>
      <c r="J3391" s="16" t="s">
        <v>2447</v>
      </c>
      <c r="K3391" s="17" t="s">
        <v>12</v>
      </c>
      <c r="L3391" s="18" t="s">
        <v>4949</v>
      </c>
      <c r="M3391" s="195" t="s">
        <v>156</v>
      </c>
      <c r="N3391" s="16" t="s">
        <v>4950</v>
      </c>
      <c r="O3391" s="17" t="s">
        <v>304</v>
      </c>
      <c r="P3391" s="17" t="s">
        <v>305</v>
      </c>
      <c r="Q3391" s="17" t="s">
        <v>306</v>
      </c>
      <c r="R3391">
        <v>0</v>
      </c>
      <c r="S3391">
        <v>0</v>
      </c>
      <c r="T3391">
        <v>0</v>
      </c>
      <c r="U3391">
        <v>0</v>
      </c>
      <c r="V3391">
        <v>0</v>
      </c>
      <c r="W3391">
        <v>0</v>
      </c>
      <c r="X3391">
        <v>0</v>
      </c>
      <c r="Y3391">
        <v>0</v>
      </c>
      <c r="Z3391">
        <v>0</v>
      </c>
      <c r="AA3391">
        <v>0</v>
      </c>
      <c r="AB3391">
        <v>0</v>
      </c>
      <c r="AC3391">
        <v>0</v>
      </c>
      <c r="AD3391">
        <v>0</v>
      </c>
      <c r="AE3391">
        <v>0</v>
      </c>
      <c r="AF3391">
        <v>0</v>
      </c>
      <c r="AG3391" s="19">
        <v>0</v>
      </c>
      <c r="AH3391">
        <v>0</v>
      </c>
      <c r="AI3391">
        <v>0</v>
      </c>
      <c r="AJ3391">
        <v>0</v>
      </c>
      <c r="AK3391">
        <v>0</v>
      </c>
      <c r="AL3391">
        <v>0</v>
      </c>
      <c r="AM3391">
        <v>0</v>
      </c>
      <c r="AN3391">
        <v>0</v>
      </c>
      <c r="AO3391">
        <v>0</v>
      </c>
      <c r="AP3391">
        <v>0</v>
      </c>
      <c r="AQ3391">
        <v>0</v>
      </c>
      <c r="AR3391">
        <v>0</v>
      </c>
      <c r="AS3391">
        <v>0</v>
      </c>
      <c r="AT3391">
        <v>0</v>
      </c>
      <c r="AU3391">
        <v>0</v>
      </c>
      <c r="AV3391">
        <v>0</v>
      </c>
      <c r="AW3391">
        <v>0</v>
      </c>
      <c r="AX3391">
        <v>0</v>
      </c>
      <c r="AY3391">
        <v>0</v>
      </c>
      <c r="AZ3391">
        <v>0</v>
      </c>
      <c r="BA3391">
        <v>47000</v>
      </c>
      <c r="BB3391">
        <v>31000</v>
      </c>
      <c r="BC3391">
        <v>33000</v>
      </c>
      <c r="BD3391">
        <v>81000</v>
      </c>
      <c r="BE3391">
        <v>41000</v>
      </c>
      <c r="BF3391">
        <v>182000</v>
      </c>
      <c r="BG3391">
        <v>114000</v>
      </c>
      <c r="BH3391">
        <v>56000</v>
      </c>
      <c r="BI3391">
        <v>15000</v>
      </c>
      <c r="BJ3391">
        <v>67000</v>
      </c>
      <c r="BK3391">
        <v>59000</v>
      </c>
      <c r="BL3391">
        <v>114000</v>
      </c>
      <c r="BM3391">
        <v>100000</v>
      </c>
      <c r="BN3391">
        <v>61000</v>
      </c>
      <c r="BO3391">
        <v>64000</v>
      </c>
      <c r="BP3391">
        <v>0</v>
      </c>
      <c r="BQ3391">
        <v>48000</v>
      </c>
      <c r="BR3391">
        <v>55000</v>
      </c>
      <c r="BS3391">
        <v>0</v>
      </c>
      <c r="BT3391">
        <v>32000</v>
      </c>
      <c r="BU3391">
        <v>29000</v>
      </c>
      <c r="BV3391">
        <v>32000</v>
      </c>
      <c r="BW3391">
        <v>46000</v>
      </c>
      <c r="BX3391" s="10">
        <v>54000</v>
      </c>
      <c r="BY3391">
        <v>37000</v>
      </c>
      <c r="BZ3391">
        <v>29000</v>
      </c>
      <c r="CA3391">
        <v>10000</v>
      </c>
      <c r="CB3391">
        <v>7000</v>
      </c>
      <c r="CC3391">
        <v>12000</v>
      </c>
      <c r="CD3391">
        <v>22000</v>
      </c>
      <c r="CE3391">
        <v>25000</v>
      </c>
    </row>
    <row r="3392" spans="1:83" x14ac:dyDescent="0.35">
      <c r="A3392" s="9" t="str">
        <f t="shared" si="52"/>
        <v>0920.551.20</v>
      </c>
      <c r="B3392" s="52" t="str">
        <f>+IF(MATCH(A3392,List!H$10:H$145,0),"Targeted")</f>
        <v>Targeted</v>
      </c>
      <c r="C3392" s="66" t="s">
        <v>8367</v>
      </c>
      <c r="D3392" s="151"/>
      <c r="E3392" s="16" t="s">
        <v>1119</v>
      </c>
      <c r="F3392" s="16" t="s">
        <v>1120</v>
      </c>
      <c r="G3392" s="16" t="s">
        <v>826</v>
      </c>
      <c r="H3392" s="16" t="s">
        <v>1721</v>
      </c>
      <c r="I3392" s="16" t="s">
        <v>201</v>
      </c>
      <c r="J3392" s="16" t="s">
        <v>200</v>
      </c>
      <c r="K3392" s="17" t="s">
        <v>63</v>
      </c>
      <c r="L3392" s="18" t="s">
        <v>4949</v>
      </c>
      <c r="M3392" s="195" t="s">
        <v>156</v>
      </c>
      <c r="N3392" s="16" t="s">
        <v>4950</v>
      </c>
      <c r="O3392" s="17" t="s">
        <v>304</v>
      </c>
      <c r="P3392" s="17" t="s">
        <v>305</v>
      </c>
      <c r="Q3392" s="17" t="s">
        <v>306</v>
      </c>
      <c r="R3392">
        <v>0</v>
      </c>
      <c r="S3392">
        <v>0</v>
      </c>
      <c r="T3392">
        <v>0</v>
      </c>
      <c r="U3392">
        <v>0</v>
      </c>
      <c r="V3392">
        <v>0</v>
      </c>
      <c r="W3392">
        <v>0</v>
      </c>
      <c r="X3392">
        <v>0</v>
      </c>
      <c r="Y3392">
        <v>0</v>
      </c>
      <c r="Z3392">
        <v>0</v>
      </c>
      <c r="AA3392">
        <v>0</v>
      </c>
      <c r="AB3392">
        <v>0</v>
      </c>
      <c r="AC3392">
        <v>0</v>
      </c>
      <c r="AD3392">
        <v>0</v>
      </c>
      <c r="AE3392">
        <v>0</v>
      </c>
      <c r="AF3392">
        <v>0</v>
      </c>
      <c r="AG3392" s="19">
        <v>0</v>
      </c>
      <c r="AH3392">
        <v>0</v>
      </c>
      <c r="AI3392">
        <v>0</v>
      </c>
      <c r="AJ3392">
        <v>0</v>
      </c>
      <c r="AK3392">
        <v>0</v>
      </c>
      <c r="AL3392">
        <v>0</v>
      </c>
      <c r="AM3392">
        <v>0</v>
      </c>
      <c r="AN3392">
        <v>0</v>
      </c>
      <c r="AO3392">
        <v>0</v>
      </c>
      <c r="AP3392">
        <v>0</v>
      </c>
      <c r="AQ3392">
        <v>0</v>
      </c>
      <c r="AR3392">
        <v>0</v>
      </c>
      <c r="AS3392">
        <v>0</v>
      </c>
      <c r="AT3392">
        <v>0</v>
      </c>
      <c r="AU3392">
        <v>0</v>
      </c>
      <c r="AV3392">
        <v>0</v>
      </c>
      <c r="AW3392">
        <v>418000</v>
      </c>
      <c r="AX3392">
        <v>649820</v>
      </c>
      <c r="AY3392">
        <v>773000</v>
      </c>
      <c r="AZ3392">
        <v>0</v>
      </c>
      <c r="BA3392">
        <v>0</v>
      </c>
      <c r="BB3392">
        <v>0</v>
      </c>
      <c r="BC3392">
        <v>0</v>
      </c>
      <c r="BD3392">
        <v>0</v>
      </c>
      <c r="BE3392">
        <v>0</v>
      </c>
      <c r="BF3392">
        <v>0</v>
      </c>
      <c r="BG3392">
        <v>0</v>
      </c>
      <c r="BH3392">
        <v>0</v>
      </c>
      <c r="BI3392">
        <v>0</v>
      </c>
      <c r="BJ3392">
        <v>0</v>
      </c>
      <c r="BK3392">
        <v>0</v>
      </c>
      <c r="BL3392">
        <v>0</v>
      </c>
      <c r="BM3392">
        <v>0</v>
      </c>
      <c r="BN3392">
        <v>0</v>
      </c>
      <c r="BO3392">
        <v>0</v>
      </c>
      <c r="BP3392">
        <v>0</v>
      </c>
      <c r="BQ3392">
        <v>0</v>
      </c>
      <c r="BR3392">
        <v>0</v>
      </c>
      <c r="BS3392">
        <v>0</v>
      </c>
      <c r="BT3392">
        <v>0</v>
      </c>
      <c r="BU3392">
        <v>0</v>
      </c>
      <c r="BV3392">
        <v>0</v>
      </c>
      <c r="BW3392">
        <v>0</v>
      </c>
      <c r="BX3392" s="10">
        <v>0</v>
      </c>
      <c r="BY3392">
        <v>0</v>
      </c>
      <c r="BZ3392">
        <v>0</v>
      </c>
      <c r="CA3392">
        <v>0</v>
      </c>
      <c r="CB3392">
        <v>0</v>
      </c>
      <c r="CC3392">
        <v>0</v>
      </c>
      <c r="CD3392">
        <v>0</v>
      </c>
      <c r="CE3392">
        <v>0</v>
      </c>
    </row>
    <row r="3393" spans="1:83" x14ac:dyDescent="0.35">
      <c r="A3393" s="9" t="str">
        <f t="shared" si="52"/>
        <v>0923.551.20</v>
      </c>
      <c r="B3393" s="52" t="str">
        <f>+IF(MATCH(A3393,List!H$10:H$145,0),"Targeted")</f>
        <v>Targeted</v>
      </c>
      <c r="C3393" s="66" t="s">
        <v>8367</v>
      </c>
      <c r="D3393" s="151"/>
      <c r="E3393" s="16" t="s">
        <v>1119</v>
      </c>
      <c r="F3393" s="16" t="s">
        <v>1120</v>
      </c>
      <c r="G3393" s="16" t="s">
        <v>826</v>
      </c>
      <c r="H3393" s="16" t="s">
        <v>1721</v>
      </c>
      <c r="I3393" s="16" t="s">
        <v>203</v>
      </c>
      <c r="J3393" s="16" t="s">
        <v>202</v>
      </c>
      <c r="K3393" s="17" t="s">
        <v>63</v>
      </c>
      <c r="L3393" s="18" t="s">
        <v>4949</v>
      </c>
      <c r="M3393" s="195" t="s">
        <v>156</v>
      </c>
      <c r="N3393" s="16" t="s">
        <v>4950</v>
      </c>
      <c r="O3393" s="17" t="s">
        <v>304</v>
      </c>
      <c r="P3393" s="17" t="s">
        <v>305</v>
      </c>
      <c r="Q3393" s="17" t="s">
        <v>306</v>
      </c>
      <c r="R3393">
        <v>0</v>
      </c>
      <c r="S3393">
        <v>0</v>
      </c>
      <c r="T3393">
        <v>0</v>
      </c>
      <c r="U3393">
        <v>0</v>
      </c>
      <c r="V3393">
        <v>0</v>
      </c>
      <c r="W3393">
        <v>0</v>
      </c>
      <c r="X3393">
        <v>0</v>
      </c>
      <c r="Y3393">
        <v>0</v>
      </c>
      <c r="Z3393">
        <v>0</v>
      </c>
      <c r="AA3393">
        <v>0</v>
      </c>
      <c r="AB3393">
        <v>0</v>
      </c>
      <c r="AC3393">
        <v>0</v>
      </c>
      <c r="AD3393">
        <v>0</v>
      </c>
      <c r="AE3393">
        <v>0</v>
      </c>
      <c r="AF3393">
        <v>0</v>
      </c>
      <c r="AG3393" s="19">
        <v>0</v>
      </c>
      <c r="AH3393">
        <v>0</v>
      </c>
      <c r="AI3393">
        <v>0</v>
      </c>
      <c r="AJ3393">
        <v>0</v>
      </c>
      <c r="AK3393">
        <v>0</v>
      </c>
      <c r="AL3393">
        <v>0</v>
      </c>
      <c r="AM3393">
        <v>0</v>
      </c>
      <c r="AN3393">
        <v>0</v>
      </c>
      <c r="AO3393">
        <v>0</v>
      </c>
      <c r="AP3393">
        <v>0</v>
      </c>
      <c r="AQ3393">
        <v>0</v>
      </c>
      <c r="AR3393">
        <v>0</v>
      </c>
      <c r="AS3393">
        <v>0</v>
      </c>
      <c r="AT3393">
        <v>0</v>
      </c>
      <c r="AU3393">
        <v>0</v>
      </c>
      <c r="AV3393">
        <v>0</v>
      </c>
      <c r="AW3393">
        <v>0</v>
      </c>
      <c r="AX3393">
        <v>0</v>
      </c>
      <c r="AY3393">
        <v>0</v>
      </c>
      <c r="AZ3393">
        <v>0</v>
      </c>
      <c r="BA3393">
        <v>0</v>
      </c>
      <c r="BB3393">
        <v>0</v>
      </c>
      <c r="BC3393">
        <v>0</v>
      </c>
      <c r="BD3393">
        <v>0</v>
      </c>
      <c r="BE3393">
        <v>0</v>
      </c>
      <c r="BF3393">
        <v>0</v>
      </c>
      <c r="BG3393">
        <v>0</v>
      </c>
      <c r="BH3393">
        <v>3000</v>
      </c>
      <c r="BI3393">
        <v>82000</v>
      </c>
      <c r="BJ3393">
        <v>90000</v>
      </c>
      <c r="BK3393">
        <v>94000</v>
      </c>
      <c r="BL3393">
        <v>102000</v>
      </c>
      <c r="BM3393">
        <v>97000</v>
      </c>
      <c r="BN3393">
        <v>113000</v>
      </c>
      <c r="BO3393">
        <v>205000</v>
      </c>
      <c r="BP3393">
        <v>185000</v>
      </c>
      <c r="BQ3393">
        <v>131000</v>
      </c>
      <c r="BR3393">
        <v>121000</v>
      </c>
      <c r="BS3393">
        <v>23000</v>
      </c>
      <c r="BT3393">
        <v>0</v>
      </c>
      <c r="BU3393">
        <v>12000</v>
      </c>
      <c r="BV3393">
        <v>25000</v>
      </c>
      <c r="BW3393">
        <v>27000</v>
      </c>
      <c r="BX3393" s="10">
        <v>24000</v>
      </c>
      <c r="BY3393">
        <v>13000</v>
      </c>
      <c r="BZ3393">
        <v>31000</v>
      </c>
      <c r="CA3393">
        <v>10000</v>
      </c>
      <c r="CB3393">
        <v>0</v>
      </c>
      <c r="CC3393">
        <v>0</v>
      </c>
      <c r="CD3393">
        <v>0</v>
      </c>
      <c r="CE3393">
        <v>0</v>
      </c>
    </row>
    <row r="3394" spans="1:83" x14ac:dyDescent="0.35">
      <c r="A3394" s="9" t="str">
        <f t="shared" si="52"/>
        <v>0949.551.20</v>
      </c>
      <c r="B3394" s="52" t="str">
        <f>+IF(MATCH(A3394,List!H$10:H$145,0),"Targeted")</f>
        <v>Targeted</v>
      </c>
      <c r="C3394" s="66" t="s">
        <v>8367</v>
      </c>
      <c r="D3394" s="151"/>
      <c r="E3394" s="16" t="s">
        <v>1119</v>
      </c>
      <c r="F3394" s="16" t="s">
        <v>1120</v>
      </c>
      <c r="G3394" s="16" t="s">
        <v>826</v>
      </c>
      <c r="H3394" s="16" t="s">
        <v>1721</v>
      </c>
      <c r="I3394" s="16" t="s">
        <v>207</v>
      </c>
      <c r="J3394" s="16" t="s">
        <v>5036</v>
      </c>
      <c r="K3394" s="17" t="s">
        <v>63</v>
      </c>
      <c r="L3394" s="18" t="s">
        <v>4949</v>
      </c>
      <c r="M3394" s="195" t="s">
        <v>156</v>
      </c>
      <c r="N3394" s="16" t="s">
        <v>4950</v>
      </c>
      <c r="O3394" s="17" t="s">
        <v>304</v>
      </c>
      <c r="P3394" s="17" t="s">
        <v>305</v>
      </c>
      <c r="Q3394" s="17" t="s">
        <v>306</v>
      </c>
      <c r="R3394">
        <v>0</v>
      </c>
      <c r="S3394">
        <v>0</v>
      </c>
      <c r="T3394">
        <v>0</v>
      </c>
      <c r="U3394">
        <v>0</v>
      </c>
      <c r="V3394">
        <v>0</v>
      </c>
      <c r="W3394">
        <v>0</v>
      </c>
      <c r="X3394">
        <v>0</v>
      </c>
      <c r="Y3394">
        <v>0</v>
      </c>
      <c r="Z3394">
        <v>0</v>
      </c>
      <c r="AA3394">
        <v>0</v>
      </c>
      <c r="AB3394">
        <v>0</v>
      </c>
      <c r="AC3394">
        <v>0</v>
      </c>
      <c r="AD3394">
        <v>0</v>
      </c>
      <c r="AE3394">
        <v>0</v>
      </c>
      <c r="AF3394">
        <v>0</v>
      </c>
      <c r="AG3394" s="19">
        <v>0</v>
      </c>
      <c r="AH3394">
        <v>0</v>
      </c>
      <c r="AI3394">
        <v>0</v>
      </c>
      <c r="AJ3394">
        <v>0</v>
      </c>
      <c r="AK3394">
        <v>0</v>
      </c>
      <c r="AL3394">
        <v>0</v>
      </c>
      <c r="AM3394">
        <v>0</v>
      </c>
      <c r="AN3394">
        <v>0</v>
      </c>
      <c r="AO3394">
        <v>0</v>
      </c>
      <c r="AP3394">
        <v>0</v>
      </c>
      <c r="AQ3394">
        <v>0</v>
      </c>
      <c r="AR3394">
        <v>0</v>
      </c>
      <c r="AS3394">
        <v>0</v>
      </c>
      <c r="AT3394">
        <v>0</v>
      </c>
      <c r="AU3394">
        <v>0</v>
      </c>
      <c r="AV3394">
        <v>0</v>
      </c>
      <c r="AW3394">
        <v>0</v>
      </c>
      <c r="AX3394">
        <v>0</v>
      </c>
      <c r="AY3394">
        <v>0</v>
      </c>
      <c r="AZ3394">
        <v>0</v>
      </c>
      <c r="BA3394">
        <v>0</v>
      </c>
      <c r="BB3394">
        <v>0</v>
      </c>
      <c r="BC3394">
        <v>0</v>
      </c>
      <c r="BD3394">
        <v>0</v>
      </c>
      <c r="BE3394">
        <v>0</v>
      </c>
      <c r="BF3394">
        <v>0</v>
      </c>
      <c r="BG3394">
        <v>0</v>
      </c>
      <c r="BH3394">
        <v>0</v>
      </c>
      <c r="BI3394">
        <v>0</v>
      </c>
      <c r="BJ3394">
        <v>0</v>
      </c>
      <c r="BK3394">
        <v>0</v>
      </c>
      <c r="BL3394">
        <v>0</v>
      </c>
      <c r="BM3394">
        <v>0</v>
      </c>
      <c r="BN3394">
        <v>0</v>
      </c>
      <c r="BO3394">
        <v>0</v>
      </c>
      <c r="BP3394">
        <v>0</v>
      </c>
      <c r="BQ3394">
        <v>0</v>
      </c>
      <c r="BR3394">
        <v>0</v>
      </c>
      <c r="BS3394">
        <v>13068000</v>
      </c>
      <c r="BT3394">
        <v>27213000</v>
      </c>
      <c r="BU3394">
        <v>28003000</v>
      </c>
      <c r="BV3394">
        <v>34814000</v>
      </c>
      <c r="BW3394">
        <v>41171000</v>
      </c>
      <c r="BX3394" s="10">
        <v>43285000</v>
      </c>
      <c r="BY3394">
        <v>44387000</v>
      </c>
      <c r="BZ3394">
        <v>51380000</v>
      </c>
      <c r="CA3394">
        <v>38255000</v>
      </c>
      <c r="CB3394">
        <v>39271000</v>
      </c>
      <c r="CC3394">
        <v>42151000</v>
      </c>
      <c r="CD3394">
        <v>43519000</v>
      </c>
      <c r="CE3394">
        <v>44170000</v>
      </c>
    </row>
    <row r="3395" spans="1:83" x14ac:dyDescent="0.35">
      <c r="A3395" s="9" t="str">
        <f t="shared" si="52"/>
        <v>0949.551.20</v>
      </c>
      <c r="B3395" s="52" t="str">
        <f>+IF(MATCH(A3395,List!H$10:H$145,0),"Targeted")</f>
        <v>Targeted</v>
      </c>
      <c r="C3395" s="66" t="s">
        <v>8367</v>
      </c>
      <c r="D3395" s="151"/>
      <c r="E3395" s="16" t="s">
        <v>1119</v>
      </c>
      <c r="F3395" s="16" t="s">
        <v>1120</v>
      </c>
      <c r="G3395" s="16" t="s">
        <v>826</v>
      </c>
      <c r="H3395" s="16" t="s">
        <v>1721</v>
      </c>
      <c r="I3395" s="16" t="s">
        <v>207</v>
      </c>
      <c r="J3395" s="16" t="s">
        <v>5036</v>
      </c>
      <c r="K3395" s="17" t="s">
        <v>63</v>
      </c>
      <c r="L3395" s="18" t="s">
        <v>4949</v>
      </c>
      <c r="M3395" s="195" t="s">
        <v>156</v>
      </c>
      <c r="N3395" s="16" t="s">
        <v>4950</v>
      </c>
      <c r="O3395" s="17" t="s">
        <v>304</v>
      </c>
      <c r="P3395" s="17" t="s">
        <v>524</v>
      </c>
      <c r="Q3395" s="17" t="s">
        <v>306</v>
      </c>
      <c r="R3395">
        <v>0</v>
      </c>
      <c r="S3395">
        <v>0</v>
      </c>
      <c r="T3395">
        <v>0</v>
      </c>
      <c r="U3395">
        <v>0</v>
      </c>
      <c r="V3395">
        <v>0</v>
      </c>
      <c r="W3395">
        <v>0</v>
      </c>
      <c r="X3395">
        <v>0</v>
      </c>
      <c r="Y3395">
        <v>0</v>
      </c>
      <c r="Z3395">
        <v>0</v>
      </c>
      <c r="AA3395">
        <v>0</v>
      </c>
      <c r="AB3395">
        <v>0</v>
      </c>
      <c r="AC3395">
        <v>0</v>
      </c>
      <c r="AD3395">
        <v>0</v>
      </c>
      <c r="AE3395">
        <v>0</v>
      </c>
      <c r="AF3395">
        <v>0</v>
      </c>
      <c r="AG3395" s="19">
        <v>0</v>
      </c>
      <c r="AH3395">
        <v>0</v>
      </c>
      <c r="AI3395">
        <v>0</v>
      </c>
      <c r="AJ3395">
        <v>0</v>
      </c>
      <c r="AK3395">
        <v>0</v>
      </c>
      <c r="AL3395">
        <v>0</v>
      </c>
      <c r="AM3395">
        <v>0</v>
      </c>
      <c r="AN3395">
        <v>0</v>
      </c>
      <c r="AO3395">
        <v>0</v>
      </c>
      <c r="AP3395">
        <v>0</v>
      </c>
      <c r="AQ3395">
        <v>0</v>
      </c>
      <c r="AR3395">
        <v>0</v>
      </c>
      <c r="AS3395">
        <v>0</v>
      </c>
      <c r="AT3395">
        <v>0</v>
      </c>
      <c r="AU3395">
        <v>0</v>
      </c>
      <c r="AV3395">
        <v>0</v>
      </c>
      <c r="AW3395">
        <v>0</v>
      </c>
      <c r="AX3395">
        <v>0</v>
      </c>
      <c r="AY3395">
        <v>0</v>
      </c>
      <c r="AZ3395">
        <v>0</v>
      </c>
      <c r="BA3395">
        <v>0</v>
      </c>
      <c r="BB3395">
        <v>0</v>
      </c>
      <c r="BC3395">
        <v>0</v>
      </c>
      <c r="BD3395">
        <v>0</v>
      </c>
      <c r="BE3395">
        <v>0</v>
      </c>
      <c r="BF3395">
        <v>0</v>
      </c>
      <c r="BG3395">
        <v>0</v>
      </c>
      <c r="BH3395">
        <v>0</v>
      </c>
      <c r="BI3395">
        <v>0</v>
      </c>
      <c r="BJ3395">
        <v>0</v>
      </c>
      <c r="BK3395">
        <v>0</v>
      </c>
      <c r="BL3395">
        <v>0</v>
      </c>
      <c r="BM3395">
        <v>0</v>
      </c>
      <c r="BN3395">
        <v>0</v>
      </c>
      <c r="BO3395">
        <v>0</v>
      </c>
      <c r="BP3395">
        <v>0</v>
      </c>
      <c r="BQ3395">
        <v>0</v>
      </c>
      <c r="BR3395">
        <v>0</v>
      </c>
      <c r="BS3395">
        <v>0</v>
      </c>
      <c r="BT3395">
        <v>0</v>
      </c>
      <c r="BU3395">
        <v>2824000</v>
      </c>
      <c r="BV3395">
        <v>4330000</v>
      </c>
      <c r="BW3395">
        <v>4793000</v>
      </c>
      <c r="BX3395" s="10">
        <v>5298000</v>
      </c>
      <c r="BY3395">
        <v>7072000</v>
      </c>
      <c r="BZ3395">
        <v>7875000</v>
      </c>
      <c r="CA3395">
        <v>7485000</v>
      </c>
      <c r="CB3395">
        <v>5997000</v>
      </c>
      <c r="CC3395">
        <v>5965000</v>
      </c>
      <c r="CD3395">
        <v>6119000</v>
      </c>
      <c r="CE3395">
        <v>6231000</v>
      </c>
    </row>
    <row r="3396" spans="1:83" x14ac:dyDescent="0.35">
      <c r="A3396" s="9" t="str">
        <f t="shared" ref="A3396:A3459" si="53">I3396&amp;"."&amp;M3396&amp;"."&amp;K3396</f>
        <v>0951.551.20</v>
      </c>
      <c r="B3396" s="52" t="str">
        <f>+IF(MATCH(A3396,List!H$10:H$145,0),"Targeted")</f>
        <v>Targeted</v>
      </c>
      <c r="C3396" s="66" t="s">
        <v>8367</v>
      </c>
      <c r="D3396" s="151"/>
      <c r="E3396" s="16" t="s">
        <v>1119</v>
      </c>
      <c r="F3396" s="16" t="s">
        <v>1120</v>
      </c>
      <c r="G3396" s="16" t="s">
        <v>826</v>
      </c>
      <c r="H3396" s="16" t="s">
        <v>1721</v>
      </c>
      <c r="I3396" s="16" t="s">
        <v>209</v>
      </c>
      <c r="J3396" s="16" t="s">
        <v>208</v>
      </c>
      <c r="K3396" s="17" t="s">
        <v>63</v>
      </c>
      <c r="L3396" s="18" t="s">
        <v>4949</v>
      </c>
      <c r="M3396" s="195" t="s">
        <v>156</v>
      </c>
      <c r="N3396" s="16" t="s">
        <v>4950</v>
      </c>
      <c r="O3396" s="17" t="s">
        <v>304</v>
      </c>
      <c r="P3396" s="17" t="s">
        <v>305</v>
      </c>
      <c r="Q3396" s="17" t="s">
        <v>306</v>
      </c>
      <c r="R3396">
        <v>0</v>
      </c>
      <c r="S3396">
        <v>0</v>
      </c>
      <c r="T3396">
        <v>0</v>
      </c>
      <c r="U3396">
        <v>0</v>
      </c>
      <c r="V3396">
        <v>0</v>
      </c>
      <c r="W3396">
        <v>0</v>
      </c>
      <c r="X3396">
        <v>0</v>
      </c>
      <c r="Y3396">
        <v>0</v>
      </c>
      <c r="Z3396">
        <v>0</v>
      </c>
      <c r="AA3396">
        <v>0</v>
      </c>
      <c r="AB3396">
        <v>0</v>
      </c>
      <c r="AC3396">
        <v>0</v>
      </c>
      <c r="AD3396">
        <v>0</v>
      </c>
      <c r="AE3396">
        <v>0</v>
      </c>
      <c r="AF3396">
        <v>0</v>
      </c>
      <c r="AG3396" s="19">
        <v>0</v>
      </c>
      <c r="AH3396">
        <v>0</v>
      </c>
      <c r="AI3396">
        <v>0</v>
      </c>
      <c r="AJ3396">
        <v>0</v>
      </c>
      <c r="AK3396">
        <v>0</v>
      </c>
      <c r="AL3396">
        <v>0</v>
      </c>
      <c r="AM3396">
        <v>0</v>
      </c>
      <c r="AN3396">
        <v>0</v>
      </c>
      <c r="AO3396">
        <v>0</v>
      </c>
      <c r="AP3396">
        <v>0</v>
      </c>
      <c r="AQ3396">
        <v>0</v>
      </c>
      <c r="AR3396">
        <v>0</v>
      </c>
      <c r="AS3396">
        <v>0</v>
      </c>
      <c r="AT3396">
        <v>0</v>
      </c>
      <c r="AU3396">
        <v>0</v>
      </c>
      <c r="AV3396">
        <v>0</v>
      </c>
      <c r="AW3396">
        <v>0</v>
      </c>
      <c r="AX3396">
        <v>0</v>
      </c>
      <c r="AY3396">
        <v>0</v>
      </c>
      <c r="AZ3396">
        <v>0</v>
      </c>
      <c r="BA3396">
        <v>0</v>
      </c>
      <c r="BB3396">
        <v>0</v>
      </c>
      <c r="BC3396">
        <v>0</v>
      </c>
      <c r="BD3396">
        <v>0</v>
      </c>
      <c r="BE3396">
        <v>0</v>
      </c>
      <c r="BF3396">
        <v>0</v>
      </c>
      <c r="BG3396">
        <v>0</v>
      </c>
      <c r="BH3396">
        <v>0</v>
      </c>
      <c r="BI3396">
        <v>0</v>
      </c>
      <c r="BJ3396">
        <v>0</v>
      </c>
      <c r="BK3396">
        <v>0</v>
      </c>
      <c r="BL3396">
        <v>0</v>
      </c>
      <c r="BM3396">
        <v>0</v>
      </c>
      <c r="BN3396">
        <v>0</v>
      </c>
      <c r="BO3396">
        <v>0</v>
      </c>
      <c r="BP3396">
        <v>30000</v>
      </c>
      <c r="BQ3396">
        <v>67000</v>
      </c>
      <c r="BR3396">
        <v>75000</v>
      </c>
      <c r="BS3396">
        <v>74000</v>
      </c>
      <c r="BT3396">
        <v>38000</v>
      </c>
      <c r="BU3396">
        <v>15000</v>
      </c>
      <c r="BV3396">
        <v>6000</v>
      </c>
      <c r="BW3396">
        <v>1000</v>
      </c>
      <c r="BX3396" s="10">
        <v>0</v>
      </c>
      <c r="BY3396">
        <v>0</v>
      </c>
      <c r="BZ3396">
        <v>0</v>
      </c>
      <c r="CA3396">
        <v>0</v>
      </c>
      <c r="CB3396">
        <v>0</v>
      </c>
      <c r="CC3396">
        <v>0</v>
      </c>
      <c r="CD3396">
        <v>0</v>
      </c>
      <c r="CE3396">
        <v>0</v>
      </c>
    </row>
    <row r="3397" spans="1:83" x14ac:dyDescent="0.35">
      <c r="A3397" s="9" t="str">
        <f t="shared" si="53"/>
        <v>9913.551.20</v>
      </c>
      <c r="B3397" s="52" t="str">
        <f>+IF(MATCH(A3397,List!H$10:H$145,0),"Targeted")</f>
        <v>Targeted</v>
      </c>
      <c r="C3397" s="66" t="s">
        <v>8367</v>
      </c>
      <c r="D3397" s="151"/>
      <c r="E3397" s="16" t="s">
        <v>1119</v>
      </c>
      <c r="F3397" s="16" t="s">
        <v>1120</v>
      </c>
      <c r="G3397" s="16" t="s">
        <v>826</v>
      </c>
      <c r="H3397" s="16" t="s">
        <v>1721</v>
      </c>
      <c r="I3397" s="16" t="s">
        <v>3022</v>
      </c>
      <c r="J3397" s="16" t="s">
        <v>5037</v>
      </c>
      <c r="K3397" s="17" t="s">
        <v>63</v>
      </c>
      <c r="L3397" s="18" t="s">
        <v>4949</v>
      </c>
      <c r="M3397" s="195" t="s">
        <v>156</v>
      </c>
      <c r="N3397" s="16" t="s">
        <v>4950</v>
      </c>
      <c r="O3397" s="17" t="s">
        <v>304</v>
      </c>
      <c r="P3397" s="17" t="s">
        <v>305</v>
      </c>
      <c r="Q3397" s="17" t="s">
        <v>306</v>
      </c>
      <c r="R3397">
        <v>0</v>
      </c>
      <c r="S3397">
        <v>0</v>
      </c>
      <c r="T3397">
        <v>0</v>
      </c>
      <c r="U3397">
        <v>0</v>
      </c>
      <c r="V3397">
        <v>0</v>
      </c>
      <c r="W3397">
        <v>0</v>
      </c>
      <c r="X3397">
        <v>0</v>
      </c>
      <c r="Y3397">
        <v>0</v>
      </c>
      <c r="Z3397">
        <v>0</v>
      </c>
      <c r="AA3397">
        <v>0</v>
      </c>
      <c r="AB3397">
        <v>0</v>
      </c>
      <c r="AC3397">
        <v>0</v>
      </c>
      <c r="AD3397">
        <v>0</v>
      </c>
      <c r="AE3397">
        <v>0</v>
      </c>
      <c r="AF3397">
        <v>0</v>
      </c>
      <c r="AG3397" s="19">
        <v>0</v>
      </c>
      <c r="AH3397">
        <v>0</v>
      </c>
      <c r="AI3397">
        <v>0</v>
      </c>
      <c r="AJ3397">
        <v>0</v>
      </c>
      <c r="AK3397">
        <v>0</v>
      </c>
      <c r="AL3397">
        <v>0</v>
      </c>
      <c r="AM3397">
        <v>0</v>
      </c>
      <c r="AN3397">
        <v>0</v>
      </c>
      <c r="AO3397">
        <v>0</v>
      </c>
      <c r="AP3397">
        <v>0</v>
      </c>
      <c r="AQ3397">
        <v>0</v>
      </c>
      <c r="AR3397">
        <v>0</v>
      </c>
      <c r="AS3397">
        <v>0</v>
      </c>
      <c r="AT3397">
        <v>0</v>
      </c>
      <c r="AU3397">
        <v>0</v>
      </c>
      <c r="AV3397">
        <v>0</v>
      </c>
      <c r="AW3397">
        <v>0</v>
      </c>
      <c r="AX3397">
        <v>0</v>
      </c>
      <c r="AY3397">
        <v>0</v>
      </c>
      <c r="AZ3397">
        <v>0</v>
      </c>
      <c r="BA3397">
        <v>0</v>
      </c>
      <c r="BB3397">
        <v>0</v>
      </c>
      <c r="BC3397">
        <v>0</v>
      </c>
      <c r="BD3397">
        <v>0</v>
      </c>
      <c r="BE3397">
        <v>0</v>
      </c>
      <c r="BF3397">
        <v>0</v>
      </c>
      <c r="BG3397">
        <v>0</v>
      </c>
      <c r="BH3397">
        <v>0</v>
      </c>
      <c r="BI3397">
        <v>0</v>
      </c>
      <c r="BJ3397">
        <v>0</v>
      </c>
      <c r="BK3397">
        <v>0</v>
      </c>
      <c r="BL3397">
        <v>0</v>
      </c>
      <c r="BM3397">
        <v>0</v>
      </c>
      <c r="BN3397">
        <v>313000</v>
      </c>
      <c r="BO3397">
        <v>3857000</v>
      </c>
      <c r="BP3397">
        <v>2191000</v>
      </c>
      <c r="BQ3397">
        <v>192000</v>
      </c>
      <c r="BR3397">
        <v>30000</v>
      </c>
      <c r="BS3397">
        <v>0</v>
      </c>
      <c r="BT3397">
        <v>0</v>
      </c>
      <c r="BU3397">
        <v>0</v>
      </c>
      <c r="BV3397">
        <v>0</v>
      </c>
      <c r="BW3397">
        <v>0</v>
      </c>
      <c r="BX3397" s="10">
        <v>0</v>
      </c>
      <c r="BY3397">
        <v>0</v>
      </c>
      <c r="BZ3397">
        <v>0</v>
      </c>
      <c r="CA3397">
        <v>0</v>
      </c>
      <c r="CB3397">
        <v>0</v>
      </c>
      <c r="CC3397">
        <v>0</v>
      </c>
      <c r="CD3397">
        <v>0</v>
      </c>
      <c r="CE3397">
        <v>0</v>
      </c>
    </row>
    <row r="3398" spans="1:83" x14ac:dyDescent="0.35">
      <c r="A3398" s="9" t="str">
        <f t="shared" si="53"/>
        <v>0416.551.28</v>
      </c>
      <c r="B3398" s="52" t="e">
        <f>+IF(MATCH(A3398,List!H$10:H$145,0),"Targeted")</f>
        <v>#N/A</v>
      </c>
      <c r="C3398" s="66" t="s">
        <v>8367</v>
      </c>
      <c r="D3398" s="151"/>
      <c r="E3398" s="16" t="s">
        <v>958</v>
      </c>
      <c r="F3398" s="16" t="s">
        <v>959</v>
      </c>
      <c r="G3398" s="16" t="s">
        <v>298</v>
      </c>
      <c r="H3398" s="16" t="s">
        <v>959</v>
      </c>
      <c r="I3398" s="16" t="s">
        <v>5038</v>
      </c>
      <c r="J3398" s="16" t="s">
        <v>5039</v>
      </c>
      <c r="K3398" s="17" t="s">
        <v>280</v>
      </c>
      <c r="L3398" s="18" t="s">
        <v>4949</v>
      </c>
      <c r="M3398" s="195" t="s">
        <v>156</v>
      </c>
      <c r="N3398" s="16" t="s">
        <v>4950</v>
      </c>
      <c r="O3398" s="17" t="s">
        <v>304</v>
      </c>
      <c r="P3398" s="17" t="s">
        <v>305</v>
      </c>
      <c r="Q3398" s="17" t="s">
        <v>306</v>
      </c>
      <c r="R3398">
        <v>0</v>
      </c>
      <c r="S3398">
        <v>0</v>
      </c>
      <c r="T3398">
        <v>0</v>
      </c>
      <c r="U3398">
        <v>0</v>
      </c>
      <c r="V3398">
        <v>0</v>
      </c>
      <c r="W3398">
        <v>0</v>
      </c>
      <c r="X3398">
        <v>0</v>
      </c>
      <c r="Y3398">
        <v>0</v>
      </c>
      <c r="Z3398">
        <v>0</v>
      </c>
      <c r="AA3398">
        <v>0</v>
      </c>
      <c r="AB3398">
        <v>0</v>
      </c>
      <c r="AC3398">
        <v>0</v>
      </c>
      <c r="AD3398">
        <v>0</v>
      </c>
      <c r="AE3398">
        <v>0</v>
      </c>
      <c r="AF3398">
        <v>0</v>
      </c>
      <c r="AG3398" s="19">
        <v>0</v>
      </c>
      <c r="AH3398">
        <v>0</v>
      </c>
      <c r="AI3398">
        <v>0</v>
      </c>
      <c r="AJ3398">
        <v>0</v>
      </c>
      <c r="AK3398">
        <v>0</v>
      </c>
      <c r="AL3398">
        <v>0</v>
      </c>
      <c r="AM3398">
        <v>0</v>
      </c>
      <c r="AN3398">
        <v>0</v>
      </c>
      <c r="AO3398">
        <v>0</v>
      </c>
      <c r="AP3398">
        <v>0</v>
      </c>
      <c r="AQ3398">
        <v>0</v>
      </c>
      <c r="AR3398">
        <v>0</v>
      </c>
      <c r="AS3398">
        <v>0</v>
      </c>
      <c r="AT3398">
        <v>0</v>
      </c>
      <c r="AU3398">
        <v>0</v>
      </c>
      <c r="AV3398">
        <v>0</v>
      </c>
      <c r="AW3398">
        <v>0</v>
      </c>
      <c r="AX3398">
        <v>0</v>
      </c>
      <c r="AY3398">
        <v>0</v>
      </c>
      <c r="AZ3398">
        <v>0</v>
      </c>
      <c r="BA3398">
        <v>0</v>
      </c>
      <c r="BB3398">
        <v>0</v>
      </c>
      <c r="BC3398">
        <v>0</v>
      </c>
      <c r="BD3398">
        <v>0</v>
      </c>
      <c r="BE3398">
        <v>0</v>
      </c>
      <c r="BF3398">
        <v>0</v>
      </c>
      <c r="BG3398">
        <v>0</v>
      </c>
      <c r="BH3398">
        <v>0</v>
      </c>
      <c r="BI3398">
        <v>0</v>
      </c>
      <c r="BJ3398">
        <v>0</v>
      </c>
      <c r="BK3398">
        <v>0</v>
      </c>
      <c r="BL3398">
        <v>0</v>
      </c>
      <c r="BM3398">
        <v>0</v>
      </c>
      <c r="BN3398">
        <v>1000</v>
      </c>
      <c r="BO3398">
        <v>0</v>
      </c>
      <c r="BP3398">
        <v>1000</v>
      </c>
      <c r="BQ3398">
        <v>1000</v>
      </c>
      <c r="BR3398">
        <v>0</v>
      </c>
      <c r="BS3398">
        <v>0</v>
      </c>
      <c r="BT3398">
        <v>0</v>
      </c>
      <c r="BU3398">
        <v>0</v>
      </c>
      <c r="BV3398">
        <v>0</v>
      </c>
      <c r="BW3398">
        <v>0</v>
      </c>
      <c r="BX3398" s="10">
        <v>0</v>
      </c>
      <c r="BY3398">
        <v>0</v>
      </c>
      <c r="BZ3398">
        <v>1000</v>
      </c>
      <c r="CA3398">
        <v>1000</v>
      </c>
      <c r="CB3398">
        <v>0</v>
      </c>
      <c r="CC3398">
        <v>0</v>
      </c>
      <c r="CD3398">
        <v>0</v>
      </c>
      <c r="CE3398">
        <v>0</v>
      </c>
    </row>
    <row r="3399" spans="1:83" x14ac:dyDescent="0.35">
      <c r="A3399" s="9" t="str">
        <f t="shared" si="53"/>
        <v>0714.551.70</v>
      </c>
      <c r="B3399" s="52" t="e">
        <f>+IF(MATCH(A3399,List!H$10:H$145,0),"Targeted")</f>
        <v>#N/A</v>
      </c>
      <c r="C3399" s="66" t="s">
        <v>8367</v>
      </c>
      <c r="D3399" s="151" t="s">
        <v>7700</v>
      </c>
      <c r="E3399" s="16" t="s">
        <v>854</v>
      </c>
      <c r="F3399" s="16" t="s">
        <v>855</v>
      </c>
      <c r="G3399" s="16" t="s">
        <v>989</v>
      </c>
      <c r="H3399" s="16" t="s">
        <v>990</v>
      </c>
      <c r="I3399" s="16" t="s">
        <v>3749</v>
      </c>
      <c r="J3399" s="16" t="s">
        <v>5040</v>
      </c>
      <c r="K3399" s="17" t="s">
        <v>151</v>
      </c>
      <c r="L3399" s="18" t="s">
        <v>4949</v>
      </c>
      <c r="M3399" s="195" t="s">
        <v>156</v>
      </c>
      <c r="N3399" s="16" t="s">
        <v>4950</v>
      </c>
      <c r="O3399" s="17" t="s">
        <v>346</v>
      </c>
      <c r="P3399" s="17" t="s">
        <v>305</v>
      </c>
      <c r="Q3399" s="17" t="s">
        <v>306</v>
      </c>
      <c r="R3399">
        <v>0</v>
      </c>
      <c r="S3399">
        <v>0</v>
      </c>
      <c r="T3399">
        <v>0</v>
      </c>
      <c r="U3399">
        <v>0</v>
      </c>
      <c r="V3399">
        <v>0</v>
      </c>
      <c r="W3399">
        <v>0</v>
      </c>
      <c r="X3399">
        <v>0</v>
      </c>
      <c r="Y3399">
        <v>0</v>
      </c>
      <c r="Z3399">
        <v>0</v>
      </c>
      <c r="AA3399">
        <v>0</v>
      </c>
      <c r="AB3399">
        <v>0</v>
      </c>
      <c r="AC3399">
        <v>0</v>
      </c>
      <c r="AD3399">
        <v>0</v>
      </c>
      <c r="AE3399">
        <v>0</v>
      </c>
      <c r="AF3399">
        <v>0</v>
      </c>
      <c r="AG3399" s="19">
        <v>0</v>
      </c>
      <c r="AH3399">
        <v>0</v>
      </c>
      <c r="AI3399">
        <v>0</v>
      </c>
      <c r="AJ3399">
        <v>0</v>
      </c>
      <c r="AK3399">
        <v>0</v>
      </c>
      <c r="AL3399">
        <v>0</v>
      </c>
      <c r="AM3399">
        <v>0</v>
      </c>
      <c r="AN3399">
        <v>0</v>
      </c>
      <c r="AO3399">
        <v>0</v>
      </c>
      <c r="AP3399">
        <v>0</v>
      </c>
      <c r="AQ3399">
        <v>0</v>
      </c>
      <c r="AR3399">
        <v>0</v>
      </c>
      <c r="AS3399">
        <v>0</v>
      </c>
      <c r="AT3399">
        <v>0</v>
      </c>
      <c r="AU3399">
        <v>0</v>
      </c>
      <c r="AV3399">
        <v>0</v>
      </c>
      <c r="AW3399">
        <v>0</v>
      </c>
      <c r="AX3399">
        <v>0</v>
      </c>
      <c r="AY3399">
        <v>0</v>
      </c>
      <c r="AZ3399">
        <v>0</v>
      </c>
      <c r="BA3399">
        <v>0</v>
      </c>
      <c r="BB3399">
        <v>0</v>
      </c>
      <c r="BC3399">
        <v>0</v>
      </c>
      <c r="BD3399">
        <v>0</v>
      </c>
      <c r="BE3399">
        <v>0</v>
      </c>
      <c r="BF3399">
        <v>0</v>
      </c>
      <c r="BG3399">
        <v>0</v>
      </c>
      <c r="BH3399">
        <v>0</v>
      </c>
      <c r="BI3399">
        <v>0</v>
      </c>
      <c r="BJ3399">
        <v>70000</v>
      </c>
      <c r="BK3399">
        <v>53000</v>
      </c>
      <c r="BL3399">
        <v>0</v>
      </c>
      <c r="BM3399">
        <v>592000</v>
      </c>
      <c r="BN3399">
        <v>510000</v>
      </c>
      <c r="BO3399">
        <v>171000</v>
      </c>
      <c r="BP3399">
        <v>162000</v>
      </c>
      <c r="BQ3399">
        <v>219000</v>
      </c>
      <c r="BR3399">
        <v>179000</v>
      </c>
      <c r="BS3399">
        <v>85000</v>
      </c>
      <c r="BT3399">
        <v>15000</v>
      </c>
      <c r="BU3399">
        <v>23000</v>
      </c>
      <c r="BV3399">
        <v>31000</v>
      </c>
      <c r="BW3399">
        <v>0</v>
      </c>
      <c r="BX3399">
        <v>0</v>
      </c>
      <c r="BY3399">
        <v>0</v>
      </c>
      <c r="BZ3399">
        <v>0</v>
      </c>
      <c r="CA3399">
        <v>0</v>
      </c>
      <c r="CB3399">
        <v>0</v>
      </c>
      <c r="CC3399">
        <v>0</v>
      </c>
      <c r="CD3399">
        <v>0</v>
      </c>
      <c r="CE3399">
        <v>0</v>
      </c>
    </row>
    <row r="3400" spans="1:83" x14ac:dyDescent="0.35">
      <c r="A3400" s="9" t="str">
        <f t="shared" si="53"/>
        <v>0700.551.70</v>
      </c>
      <c r="B3400" s="52" t="e">
        <f>+IF(MATCH(A3400,List!H$10:H$145,0),"Targeted")</f>
        <v>#N/A</v>
      </c>
      <c r="C3400" s="66" t="s">
        <v>8367</v>
      </c>
      <c r="D3400" s="151" t="s">
        <v>7700</v>
      </c>
      <c r="E3400" s="16" t="s">
        <v>854</v>
      </c>
      <c r="F3400" s="16" t="s">
        <v>855</v>
      </c>
      <c r="G3400" s="16" t="s">
        <v>151</v>
      </c>
      <c r="H3400" s="16" t="s">
        <v>999</v>
      </c>
      <c r="I3400" s="16" t="s">
        <v>1001</v>
      </c>
      <c r="J3400" s="16" t="s">
        <v>858</v>
      </c>
      <c r="K3400" s="17" t="s">
        <v>151</v>
      </c>
      <c r="L3400" s="18" t="s">
        <v>4949</v>
      </c>
      <c r="M3400" s="195" t="s">
        <v>156</v>
      </c>
      <c r="N3400" s="16" t="s">
        <v>4950</v>
      </c>
      <c r="O3400" s="17" t="s">
        <v>346</v>
      </c>
      <c r="P3400" s="17" t="s">
        <v>305</v>
      </c>
      <c r="Q3400" s="17" t="s">
        <v>306</v>
      </c>
      <c r="R3400">
        <v>0</v>
      </c>
      <c r="S3400">
        <v>0</v>
      </c>
      <c r="T3400">
        <v>0</v>
      </c>
      <c r="U3400">
        <v>0</v>
      </c>
      <c r="V3400">
        <v>0</v>
      </c>
      <c r="W3400">
        <v>0</v>
      </c>
      <c r="X3400">
        <v>0</v>
      </c>
      <c r="Y3400">
        <v>0</v>
      </c>
      <c r="Z3400">
        <v>0</v>
      </c>
      <c r="AA3400">
        <v>0</v>
      </c>
      <c r="AB3400">
        <v>0</v>
      </c>
      <c r="AC3400">
        <v>0</v>
      </c>
      <c r="AD3400">
        <v>0</v>
      </c>
      <c r="AE3400">
        <v>0</v>
      </c>
      <c r="AF3400">
        <v>0</v>
      </c>
      <c r="AG3400" s="19">
        <v>0</v>
      </c>
      <c r="AH3400">
        <v>0</v>
      </c>
      <c r="AI3400">
        <v>0</v>
      </c>
      <c r="AJ3400">
        <v>0</v>
      </c>
      <c r="AK3400">
        <v>0</v>
      </c>
      <c r="AL3400">
        <v>0</v>
      </c>
      <c r="AM3400">
        <v>0</v>
      </c>
      <c r="AN3400">
        <v>0</v>
      </c>
      <c r="AO3400">
        <v>0</v>
      </c>
      <c r="AP3400">
        <v>0</v>
      </c>
      <c r="AQ3400">
        <v>0</v>
      </c>
      <c r="AR3400">
        <v>0</v>
      </c>
      <c r="AS3400">
        <v>0</v>
      </c>
      <c r="AT3400">
        <v>0</v>
      </c>
      <c r="AU3400">
        <v>0</v>
      </c>
      <c r="AV3400">
        <v>0</v>
      </c>
      <c r="AW3400">
        <v>0</v>
      </c>
      <c r="AX3400">
        <v>0</v>
      </c>
      <c r="AY3400">
        <v>0</v>
      </c>
      <c r="AZ3400">
        <v>2000</v>
      </c>
      <c r="BA3400">
        <v>2000</v>
      </c>
      <c r="BB3400">
        <v>10000</v>
      </c>
      <c r="BC3400">
        <v>10000</v>
      </c>
      <c r="BD3400">
        <v>29000</v>
      </c>
      <c r="BE3400">
        <v>74000</v>
      </c>
      <c r="BF3400">
        <v>81000</v>
      </c>
      <c r="BG3400">
        <v>286000</v>
      </c>
      <c r="BH3400">
        <v>200000</v>
      </c>
      <c r="BI3400">
        <v>0</v>
      </c>
      <c r="BJ3400">
        <v>0</v>
      </c>
      <c r="BK3400">
        <v>0</v>
      </c>
      <c r="BL3400">
        <v>0</v>
      </c>
      <c r="BM3400">
        <v>0</v>
      </c>
      <c r="BN3400">
        <v>0</v>
      </c>
      <c r="BO3400">
        <v>0</v>
      </c>
      <c r="BP3400">
        <v>0</v>
      </c>
      <c r="BQ3400">
        <v>0</v>
      </c>
      <c r="BR3400">
        <v>0</v>
      </c>
      <c r="BS3400">
        <v>0</v>
      </c>
      <c r="BT3400">
        <v>0</v>
      </c>
      <c r="BU3400">
        <v>0</v>
      </c>
      <c r="BV3400">
        <v>0</v>
      </c>
      <c r="BW3400">
        <v>0</v>
      </c>
      <c r="BX3400">
        <v>0</v>
      </c>
      <c r="BY3400">
        <v>0</v>
      </c>
      <c r="BZ3400">
        <v>0</v>
      </c>
      <c r="CA3400">
        <v>0</v>
      </c>
      <c r="CB3400">
        <v>0</v>
      </c>
      <c r="CC3400">
        <v>0</v>
      </c>
      <c r="CD3400">
        <v>0</v>
      </c>
      <c r="CE3400">
        <v>0</v>
      </c>
    </row>
    <row r="3401" spans="1:83" x14ac:dyDescent="0.35">
      <c r="A3401" s="9" t="str">
        <f t="shared" si="53"/>
        <v>0713.551.70</v>
      </c>
      <c r="B3401" s="52" t="e">
        <f>+IF(MATCH(A3401,List!H$10:H$145,0),"Targeted")</f>
        <v>#N/A</v>
      </c>
      <c r="C3401" s="66" t="s">
        <v>8367</v>
      </c>
      <c r="D3401" s="151" t="s">
        <v>7700</v>
      </c>
      <c r="E3401" s="16" t="s">
        <v>854</v>
      </c>
      <c r="F3401" s="16" t="s">
        <v>855</v>
      </c>
      <c r="G3401" s="16" t="s">
        <v>151</v>
      </c>
      <c r="H3401" s="16" t="s">
        <v>999</v>
      </c>
      <c r="I3401" s="16" t="s">
        <v>3747</v>
      </c>
      <c r="J3401" s="16" t="s">
        <v>5041</v>
      </c>
      <c r="K3401" s="17" t="s">
        <v>151</v>
      </c>
      <c r="L3401" s="18" t="s">
        <v>4949</v>
      </c>
      <c r="M3401" s="195" t="s">
        <v>156</v>
      </c>
      <c r="N3401" s="16" t="s">
        <v>4950</v>
      </c>
      <c r="O3401" s="17" t="s">
        <v>346</v>
      </c>
      <c r="P3401" s="17" t="s">
        <v>305</v>
      </c>
      <c r="Q3401" s="17" t="s">
        <v>306</v>
      </c>
      <c r="R3401">
        <v>0</v>
      </c>
      <c r="S3401">
        <v>0</v>
      </c>
      <c r="T3401">
        <v>0</v>
      </c>
      <c r="U3401">
        <v>0</v>
      </c>
      <c r="V3401">
        <v>0</v>
      </c>
      <c r="W3401">
        <v>0</v>
      </c>
      <c r="X3401">
        <v>0</v>
      </c>
      <c r="Y3401">
        <v>0</v>
      </c>
      <c r="Z3401">
        <v>0</v>
      </c>
      <c r="AA3401">
        <v>0</v>
      </c>
      <c r="AB3401">
        <v>0</v>
      </c>
      <c r="AC3401">
        <v>0</v>
      </c>
      <c r="AD3401">
        <v>0</v>
      </c>
      <c r="AE3401">
        <v>0</v>
      </c>
      <c r="AF3401">
        <v>0</v>
      </c>
      <c r="AG3401" s="19">
        <v>0</v>
      </c>
      <c r="AH3401">
        <v>0</v>
      </c>
      <c r="AI3401">
        <v>0</v>
      </c>
      <c r="AJ3401">
        <v>0</v>
      </c>
      <c r="AK3401">
        <v>0</v>
      </c>
      <c r="AL3401">
        <v>0</v>
      </c>
      <c r="AM3401">
        <v>0</v>
      </c>
      <c r="AN3401">
        <v>0</v>
      </c>
      <c r="AO3401">
        <v>0</v>
      </c>
      <c r="AP3401">
        <v>0</v>
      </c>
      <c r="AQ3401">
        <v>0</v>
      </c>
      <c r="AR3401">
        <v>0</v>
      </c>
      <c r="AS3401">
        <v>0</v>
      </c>
      <c r="AT3401">
        <v>0</v>
      </c>
      <c r="AU3401">
        <v>0</v>
      </c>
      <c r="AV3401">
        <v>0</v>
      </c>
      <c r="AW3401">
        <v>0</v>
      </c>
      <c r="AX3401">
        <v>0</v>
      </c>
      <c r="AY3401">
        <v>0</v>
      </c>
      <c r="AZ3401">
        <v>0</v>
      </c>
      <c r="BA3401">
        <v>0</v>
      </c>
      <c r="BB3401">
        <v>0</v>
      </c>
      <c r="BC3401">
        <v>0</v>
      </c>
      <c r="BD3401">
        <v>0</v>
      </c>
      <c r="BE3401">
        <v>0</v>
      </c>
      <c r="BF3401">
        <v>0</v>
      </c>
      <c r="BG3401">
        <v>0</v>
      </c>
      <c r="BH3401">
        <v>0</v>
      </c>
      <c r="BI3401">
        <v>16000</v>
      </c>
      <c r="BJ3401">
        <v>46000</v>
      </c>
      <c r="BK3401">
        <v>122000</v>
      </c>
      <c r="BL3401">
        <v>23000</v>
      </c>
      <c r="BM3401">
        <v>3000</v>
      </c>
      <c r="BN3401">
        <v>-1000</v>
      </c>
      <c r="BO3401">
        <v>0</v>
      </c>
      <c r="BP3401">
        <v>0</v>
      </c>
      <c r="BQ3401">
        <v>0</v>
      </c>
      <c r="BR3401">
        <v>0</v>
      </c>
      <c r="BS3401">
        <v>0</v>
      </c>
      <c r="BT3401">
        <v>0</v>
      </c>
      <c r="BU3401">
        <v>0</v>
      </c>
      <c r="BV3401">
        <v>0</v>
      </c>
      <c r="BW3401">
        <v>0</v>
      </c>
      <c r="BX3401">
        <v>0</v>
      </c>
      <c r="BY3401">
        <v>0</v>
      </c>
      <c r="BZ3401">
        <v>0</v>
      </c>
      <c r="CA3401">
        <v>0</v>
      </c>
      <c r="CB3401">
        <v>0</v>
      </c>
      <c r="CC3401">
        <v>0</v>
      </c>
      <c r="CD3401">
        <v>0</v>
      </c>
      <c r="CE3401">
        <v>0</v>
      </c>
    </row>
    <row r="3402" spans="1:83" x14ac:dyDescent="0.35">
      <c r="A3402" s="9" t="str">
        <f t="shared" si="53"/>
        <v>0206.551.24</v>
      </c>
      <c r="B3402" s="52" t="e">
        <f>+IF(MATCH(A3402,List!H$10:H$145,0),"Targeted")</f>
        <v>#N/A</v>
      </c>
      <c r="C3402" s="66" t="s">
        <v>8367</v>
      </c>
      <c r="D3402" s="151"/>
      <c r="E3402" s="16" t="s">
        <v>3201</v>
      </c>
      <c r="F3402" s="16" t="s">
        <v>3202</v>
      </c>
      <c r="G3402" s="16" t="s">
        <v>298</v>
      </c>
      <c r="H3402" s="16" t="s">
        <v>3202</v>
      </c>
      <c r="I3402" s="16" t="s">
        <v>97</v>
      </c>
      <c r="J3402" s="16" t="s">
        <v>5042</v>
      </c>
      <c r="K3402" s="17" t="s">
        <v>2600</v>
      </c>
      <c r="L3402" s="18" t="s">
        <v>4949</v>
      </c>
      <c r="M3402" s="195" t="s">
        <v>156</v>
      </c>
      <c r="N3402" s="16" t="s">
        <v>4950</v>
      </c>
      <c r="O3402" s="17" t="s">
        <v>304</v>
      </c>
      <c r="P3402" s="17" t="s">
        <v>305</v>
      </c>
      <c r="Q3402" s="17" t="s">
        <v>306</v>
      </c>
      <c r="R3402">
        <v>16677</v>
      </c>
      <c r="S3402">
        <v>19989</v>
      </c>
      <c r="T3402">
        <v>24300</v>
      </c>
      <c r="U3402">
        <v>27010</v>
      </c>
      <c r="V3402">
        <v>29220</v>
      </c>
      <c r="W3402">
        <v>36644</v>
      </c>
      <c r="X3402">
        <v>40748</v>
      </c>
      <c r="Y3402">
        <v>40478</v>
      </c>
      <c r="Z3402">
        <v>41185</v>
      </c>
      <c r="AA3402">
        <v>70405</v>
      </c>
      <c r="AB3402">
        <v>109568</v>
      </c>
      <c r="AC3402">
        <v>137608</v>
      </c>
      <c r="AD3402">
        <v>163114</v>
      </c>
      <c r="AE3402">
        <v>251000</v>
      </c>
      <c r="AF3402">
        <v>345873</v>
      </c>
      <c r="AG3402" s="19">
        <v>98844</v>
      </c>
      <c r="AH3402">
        <v>437034</v>
      </c>
      <c r="AI3402">
        <v>506617</v>
      </c>
      <c r="AJ3402">
        <v>554049</v>
      </c>
      <c r="AK3402">
        <v>630808</v>
      </c>
      <c r="AL3402">
        <v>789444</v>
      </c>
      <c r="AM3402">
        <v>969164</v>
      </c>
      <c r="AN3402">
        <v>1215004</v>
      </c>
      <c r="AO3402">
        <v>1391547</v>
      </c>
      <c r="AP3402">
        <v>1485119</v>
      </c>
      <c r="AQ3402">
        <v>876448</v>
      </c>
      <c r="AR3402">
        <v>1591707</v>
      </c>
      <c r="AS3402">
        <v>2112758</v>
      </c>
      <c r="AT3402">
        <v>2499985</v>
      </c>
      <c r="AU3402">
        <v>2823526</v>
      </c>
      <c r="AV3402">
        <v>3250117</v>
      </c>
      <c r="AW3402">
        <v>3338472</v>
      </c>
      <c r="AX3402">
        <v>3765223</v>
      </c>
      <c r="AY3402">
        <v>3904477</v>
      </c>
      <c r="AZ3402">
        <v>4018000</v>
      </c>
      <c r="BA3402">
        <v>3712000</v>
      </c>
      <c r="BB3402">
        <v>3972000</v>
      </c>
      <c r="BC3402">
        <v>4069000</v>
      </c>
      <c r="BD3402">
        <v>4447000</v>
      </c>
      <c r="BE3402">
        <v>5003000</v>
      </c>
      <c r="BF3402">
        <v>5417000</v>
      </c>
      <c r="BG3402">
        <v>6015000</v>
      </c>
      <c r="BH3402">
        <v>6604000</v>
      </c>
      <c r="BI3402">
        <v>7242000</v>
      </c>
      <c r="BJ3402">
        <v>7823000</v>
      </c>
      <c r="BK3402">
        <v>8339000</v>
      </c>
      <c r="BL3402">
        <v>8558000</v>
      </c>
      <c r="BM3402">
        <v>8711000</v>
      </c>
      <c r="BN3402">
        <v>9062000</v>
      </c>
      <c r="BO3402">
        <v>9515000</v>
      </c>
      <c r="BP3402">
        <v>10156000</v>
      </c>
      <c r="BQ3402">
        <v>10759000</v>
      </c>
      <c r="BR3402">
        <v>10931000</v>
      </c>
      <c r="BS3402">
        <v>11282000</v>
      </c>
      <c r="BT3402">
        <v>11632000</v>
      </c>
      <c r="BU3402">
        <v>12117000</v>
      </c>
      <c r="BV3402">
        <v>12616000</v>
      </c>
      <c r="BW3402">
        <v>12849000</v>
      </c>
      <c r="BX3402" s="10">
        <v>13110000</v>
      </c>
      <c r="BY3402">
        <v>13140000</v>
      </c>
      <c r="BZ3402">
        <v>13312000</v>
      </c>
      <c r="CA3402">
        <v>13969000</v>
      </c>
      <c r="CB3402">
        <v>14923000</v>
      </c>
      <c r="CC3402">
        <v>15753000</v>
      </c>
      <c r="CD3402">
        <v>16712000</v>
      </c>
      <c r="CE3402">
        <v>17696000</v>
      </c>
    </row>
    <row r="3403" spans="1:83" x14ac:dyDescent="0.35">
      <c r="A3403" s="9" t="str">
        <f t="shared" si="53"/>
        <v>5391.551.24</v>
      </c>
      <c r="B3403" s="52" t="e">
        <f>+IF(MATCH(A3403,List!H$10:H$145,0),"Targeted")</f>
        <v>#N/A</v>
      </c>
      <c r="C3403" s="66" t="s">
        <v>8367</v>
      </c>
      <c r="D3403" s="151"/>
      <c r="E3403" s="16" t="s">
        <v>3201</v>
      </c>
      <c r="F3403" s="16" t="s">
        <v>3202</v>
      </c>
      <c r="G3403" s="16" t="s">
        <v>298</v>
      </c>
      <c r="H3403" s="16" t="s">
        <v>3202</v>
      </c>
      <c r="I3403" s="16" t="s">
        <v>5043</v>
      </c>
      <c r="J3403" s="16" t="s">
        <v>5044</v>
      </c>
      <c r="K3403" s="17" t="s">
        <v>2600</v>
      </c>
      <c r="L3403" s="18" t="s">
        <v>4949</v>
      </c>
      <c r="M3403" s="195" t="s">
        <v>156</v>
      </c>
      <c r="N3403" s="16" t="s">
        <v>4950</v>
      </c>
      <c r="O3403" s="17" t="s">
        <v>304</v>
      </c>
      <c r="P3403" s="17" t="s">
        <v>305</v>
      </c>
      <c r="Q3403" s="17" t="s">
        <v>306</v>
      </c>
      <c r="R3403">
        <v>0</v>
      </c>
      <c r="S3403">
        <v>0</v>
      </c>
      <c r="T3403">
        <v>0</v>
      </c>
      <c r="U3403">
        <v>0</v>
      </c>
      <c r="V3403">
        <v>0</v>
      </c>
      <c r="W3403">
        <v>0</v>
      </c>
      <c r="X3403">
        <v>0</v>
      </c>
      <c r="Y3403">
        <v>0</v>
      </c>
      <c r="Z3403">
        <v>0</v>
      </c>
      <c r="AA3403">
        <v>0</v>
      </c>
      <c r="AB3403">
        <v>0</v>
      </c>
      <c r="AC3403">
        <v>0</v>
      </c>
      <c r="AD3403">
        <v>0</v>
      </c>
      <c r="AE3403">
        <v>0</v>
      </c>
      <c r="AF3403">
        <v>0</v>
      </c>
      <c r="AG3403" s="19">
        <v>0</v>
      </c>
      <c r="AH3403">
        <v>0</v>
      </c>
      <c r="AI3403">
        <v>0</v>
      </c>
      <c r="AJ3403">
        <v>0</v>
      </c>
      <c r="AK3403">
        <v>0</v>
      </c>
      <c r="AL3403">
        <v>0</v>
      </c>
      <c r="AM3403">
        <v>0</v>
      </c>
      <c r="AN3403">
        <v>0</v>
      </c>
      <c r="AO3403">
        <v>0</v>
      </c>
      <c r="AP3403">
        <v>0</v>
      </c>
      <c r="AQ3403">
        <v>0</v>
      </c>
      <c r="AR3403">
        <v>0</v>
      </c>
      <c r="AS3403">
        <v>0</v>
      </c>
      <c r="AT3403">
        <v>0</v>
      </c>
      <c r="AU3403">
        <v>0</v>
      </c>
      <c r="AV3403">
        <v>0</v>
      </c>
      <c r="AW3403">
        <v>0</v>
      </c>
      <c r="AX3403">
        <v>0</v>
      </c>
      <c r="AY3403">
        <v>0</v>
      </c>
      <c r="AZ3403">
        <v>0</v>
      </c>
      <c r="BA3403">
        <v>0</v>
      </c>
      <c r="BB3403">
        <v>0</v>
      </c>
      <c r="BC3403">
        <v>0</v>
      </c>
      <c r="BD3403">
        <v>0</v>
      </c>
      <c r="BE3403">
        <v>0</v>
      </c>
      <c r="BF3403">
        <v>0</v>
      </c>
      <c r="BG3403">
        <v>0</v>
      </c>
      <c r="BH3403">
        <v>0</v>
      </c>
      <c r="BI3403">
        <v>0</v>
      </c>
      <c r="BJ3403">
        <v>0</v>
      </c>
      <c r="BK3403">
        <v>0</v>
      </c>
      <c r="BL3403">
        <v>0</v>
      </c>
      <c r="BM3403">
        <v>0</v>
      </c>
      <c r="BN3403">
        <v>0</v>
      </c>
      <c r="BO3403">
        <v>0</v>
      </c>
      <c r="BP3403">
        <v>0</v>
      </c>
      <c r="BQ3403">
        <v>0</v>
      </c>
      <c r="BR3403">
        <v>0</v>
      </c>
      <c r="BS3403">
        <v>0</v>
      </c>
      <c r="BT3403">
        <v>0</v>
      </c>
      <c r="BU3403">
        <v>0</v>
      </c>
      <c r="BV3403">
        <v>3450000</v>
      </c>
      <c r="BW3403">
        <v>3689000</v>
      </c>
      <c r="BX3403" s="10">
        <v>3764000</v>
      </c>
      <c r="BY3403">
        <v>3894000</v>
      </c>
      <c r="BZ3403">
        <v>4041000</v>
      </c>
      <c r="CA3403">
        <v>4243000</v>
      </c>
      <c r="CB3403">
        <v>4451000</v>
      </c>
      <c r="CC3403">
        <v>4669000</v>
      </c>
      <c r="CD3403">
        <v>4898000</v>
      </c>
      <c r="CE3403">
        <v>5138000</v>
      </c>
    </row>
    <row r="3404" spans="1:83" x14ac:dyDescent="0.35">
      <c r="A3404" s="9" t="str">
        <f t="shared" si="53"/>
        <v>9981.551.24</v>
      </c>
      <c r="B3404" s="52" t="e">
        <f>+IF(MATCH(A3404,List!H$10:H$145,0),"Targeted")</f>
        <v>#N/A</v>
      </c>
      <c r="C3404" s="66" t="s">
        <v>8367</v>
      </c>
      <c r="D3404" s="151" t="s">
        <v>7700</v>
      </c>
      <c r="E3404" s="16" t="s">
        <v>3201</v>
      </c>
      <c r="F3404" s="16" t="s">
        <v>3202</v>
      </c>
      <c r="G3404" s="16" t="s">
        <v>298</v>
      </c>
      <c r="H3404" s="16" t="s">
        <v>3202</v>
      </c>
      <c r="I3404" s="16" t="s">
        <v>852</v>
      </c>
      <c r="J3404" s="16" t="s">
        <v>5045</v>
      </c>
      <c r="K3404" s="17" t="s">
        <v>2600</v>
      </c>
      <c r="L3404" s="18" t="s">
        <v>4949</v>
      </c>
      <c r="M3404" s="195" t="s">
        <v>156</v>
      </c>
      <c r="N3404" s="16" t="s">
        <v>4950</v>
      </c>
      <c r="O3404" s="17" t="s">
        <v>346</v>
      </c>
      <c r="P3404" s="17" t="s">
        <v>305</v>
      </c>
      <c r="Q3404" s="17" t="s">
        <v>306</v>
      </c>
      <c r="R3404">
        <v>0</v>
      </c>
      <c r="S3404">
        <v>0</v>
      </c>
      <c r="T3404">
        <v>0</v>
      </c>
      <c r="U3404">
        <v>0</v>
      </c>
      <c r="V3404">
        <v>0</v>
      </c>
      <c r="W3404">
        <v>0</v>
      </c>
      <c r="X3404">
        <v>0</v>
      </c>
      <c r="Y3404">
        <v>0</v>
      </c>
      <c r="Z3404">
        <v>0</v>
      </c>
      <c r="AA3404">
        <v>0</v>
      </c>
      <c r="AB3404">
        <v>0</v>
      </c>
      <c r="AC3404">
        <v>0</v>
      </c>
      <c r="AD3404">
        <v>0</v>
      </c>
      <c r="AE3404">
        <v>0</v>
      </c>
      <c r="AF3404">
        <v>0</v>
      </c>
      <c r="AG3404" s="19">
        <v>0</v>
      </c>
      <c r="AH3404">
        <v>0</v>
      </c>
      <c r="AI3404">
        <v>0</v>
      </c>
      <c r="AJ3404">
        <v>0</v>
      </c>
      <c r="AK3404">
        <v>0</v>
      </c>
      <c r="AL3404">
        <v>0</v>
      </c>
      <c r="AM3404">
        <v>0</v>
      </c>
      <c r="AN3404">
        <v>0</v>
      </c>
      <c r="AO3404">
        <v>0</v>
      </c>
      <c r="AP3404">
        <v>0</v>
      </c>
      <c r="AQ3404">
        <v>0</v>
      </c>
      <c r="AR3404">
        <v>0</v>
      </c>
      <c r="AS3404">
        <v>0</v>
      </c>
      <c r="AT3404">
        <v>13086</v>
      </c>
      <c r="AU3404">
        <v>14592</v>
      </c>
      <c r="AV3404">
        <v>16327</v>
      </c>
      <c r="AW3404">
        <v>19190</v>
      </c>
      <c r="AX3404">
        <v>22418</v>
      </c>
      <c r="AY3404">
        <v>23037</v>
      </c>
      <c r="AZ3404">
        <v>15000</v>
      </c>
      <c r="BA3404">
        <v>19000</v>
      </c>
      <c r="BB3404">
        <v>20000</v>
      </c>
      <c r="BC3404">
        <v>20000</v>
      </c>
      <c r="BD3404">
        <v>20000</v>
      </c>
      <c r="BE3404">
        <v>22000</v>
      </c>
      <c r="BF3404">
        <v>23000</v>
      </c>
      <c r="BG3404">
        <v>24000</v>
      </c>
      <c r="BH3404">
        <v>14000</v>
      </c>
      <c r="BI3404">
        <v>27000</v>
      </c>
      <c r="BJ3404">
        <v>25000</v>
      </c>
      <c r="BK3404">
        <v>25000</v>
      </c>
      <c r="BL3404">
        <v>27000</v>
      </c>
      <c r="BM3404">
        <v>25000</v>
      </c>
      <c r="BN3404">
        <v>27000</v>
      </c>
      <c r="BO3404">
        <v>29000</v>
      </c>
      <c r="BP3404">
        <v>-1000</v>
      </c>
      <c r="BQ3404">
        <v>33000</v>
      </c>
      <c r="BR3404">
        <v>36000</v>
      </c>
      <c r="BS3404">
        <v>40000</v>
      </c>
      <c r="BT3404">
        <v>39000</v>
      </c>
      <c r="BU3404">
        <v>46000</v>
      </c>
      <c r="BV3404">
        <v>50000</v>
      </c>
      <c r="BW3404">
        <v>55000</v>
      </c>
      <c r="BX3404">
        <v>55000</v>
      </c>
      <c r="BY3404">
        <v>61000</v>
      </c>
      <c r="BZ3404">
        <v>69000</v>
      </c>
      <c r="CA3404">
        <v>72000</v>
      </c>
      <c r="CB3404">
        <v>74000</v>
      </c>
      <c r="CC3404">
        <v>75000</v>
      </c>
      <c r="CD3404">
        <v>77000</v>
      </c>
      <c r="CE3404">
        <v>78000</v>
      </c>
    </row>
    <row r="3405" spans="1:83" x14ac:dyDescent="0.35">
      <c r="A3405" s="9" t="str">
        <f t="shared" si="53"/>
        <v>9981.551.24</v>
      </c>
      <c r="B3405" s="52" t="e">
        <f>+IF(MATCH(A3405,List!H$10:H$145,0),"Targeted")</f>
        <v>#N/A</v>
      </c>
      <c r="C3405" s="66" t="s">
        <v>8367</v>
      </c>
      <c r="D3405" s="151"/>
      <c r="E3405" s="16" t="s">
        <v>3201</v>
      </c>
      <c r="F3405" s="16" t="s">
        <v>3202</v>
      </c>
      <c r="G3405" s="16" t="s">
        <v>298</v>
      </c>
      <c r="H3405" s="16" t="s">
        <v>3202</v>
      </c>
      <c r="I3405" s="16" t="s">
        <v>852</v>
      </c>
      <c r="J3405" s="16" t="s">
        <v>5045</v>
      </c>
      <c r="K3405" s="17" t="s">
        <v>2600</v>
      </c>
      <c r="L3405" s="18" t="s">
        <v>4949</v>
      </c>
      <c r="M3405" s="195" t="s">
        <v>156</v>
      </c>
      <c r="N3405" s="16" t="s">
        <v>4950</v>
      </c>
      <c r="O3405" s="17" t="s">
        <v>304</v>
      </c>
      <c r="P3405" s="17" t="s">
        <v>305</v>
      </c>
      <c r="Q3405" s="17" t="s">
        <v>306</v>
      </c>
      <c r="R3405">
        <v>-10906</v>
      </c>
      <c r="S3405">
        <v>-12469</v>
      </c>
      <c r="T3405">
        <v>-14677</v>
      </c>
      <c r="U3405">
        <v>-10060</v>
      </c>
      <c r="V3405">
        <v>1581</v>
      </c>
      <c r="W3405">
        <v>-19056</v>
      </c>
      <c r="X3405">
        <v>-27188</v>
      </c>
      <c r="Y3405">
        <v>-18969</v>
      </c>
      <c r="Z3405">
        <v>-24533</v>
      </c>
      <c r="AA3405">
        <v>-28551</v>
      </c>
      <c r="AB3405">
        <v>-55752</v>
      </c>
      <c r="AC3405">
        <v>17495</v>
      </c>
      <c r="AD3405">
        <v>-56850</v>
      </c>
      <c r="AE3405">
        <v>-57286</v>
      </c>
      <c r="AF3405">
        <v>-25563</v>
      </c>
      <c r="AG3405" s="19">
        <v>-8181</v>
      </c>
      <c r="AH3405">
        <v>-67433</v>
      </c>
      <c r="AI3405">
        <v>-79379</v>
      </c>
      <c r="AJ3405">
        <v>-108689</v>
      </c>
      <c r="AK3405">
        <v>-22358</v>
      </c>
      <c r="AL3405">
        <v>18254</v>
      </c>
      <c r="AM3405">
        <v>-39135</v>
      </c>
      <c r="AN3405">
        <v>-195833</v>
      </c>
      <c r="AO3405">
        <v>-49810</v>
      </c>
      <c r="AP3405">
        <v>-264081</v>
      </c>
      <c r="AQ3405">
        <v>-238760</v>
      </c>
      <c r="AR3405">
        <v>206835</v>
      </c>
      <c r="AS3405">
        <v>-357805</v>
      </c>
      <c r="AT3405">
        <v>-1889888</v>
      </c>
      <c r="AU3405">
        <v>-1198238</v>
      </c>
      <c r="AV3405">
        <v>-958268</v>
      </c>
      <c r="AW3405">
        <v>-408142</v>
      </c>
      <c r="AX3405">
        <v>-908247</v>
      </c>
      <c r="AY3405">
        <v>-673688</v>
      </c>
      <c r="AZ3405">
        <v>-339000</v>
      </c>
      <c r="BA3405">
        <v>423000</v>
      </c>
      <c r="BB3405">
        <v>648000</v>
      </c>
      <c r="BC3405">
        <v>445000</v>
      </c>
      <c r="BD3405">
        <v>404000</v>
      </c>
      <c r="BE3405">
        <v>-185000</v>
      </c>
      <c r="BF3405">
        <v>-698000</v>
      </c>
      <c r="BG3405">
        <v>-927000</v>
      </c>
      <c r="BH3405">
        <v>-1496000</v>
      </c>
      <c r="BI3405">
        <v>-1748000</v>
      </c>
      <c r="BJ3405">
        <v>-1776000</v>
      </c>
      <c r="BK3405">
        <v>-2290000</v>
      </c>
      <c r="BL3405">
        <v>-1058000</v>
      </c>
      <c r="BM3405">
        <v>311000</v>
      </c>
      <c r="BN3405">
        <v>148000</v>
      </c>
      <c r="BO3405">
        <v>-904000</v>
      </c>
      <c r="BP3405">
        <v>-2949000</v>
      </c>
      <c r="BQ3405">
        <v>-2119000</v>
      </c>
      <c r="BR3405">
        <v>-2218000</v>
      </c>
      <c r="BS3405">
        <v>-203000</v>
      </c>
      <c r="BT3405">
        <v>487000</v>
      </c>
      <c r="BU3405">
        <v>-710000</v>
      </c>
      <c r="BV3405">
        <v>-2341000</v>
      </c>
      <c r="BW3405">
        <v>-1350000</v>
      </c>
      <c r="BX3405" s="10">
        <v>-304000</v>
      </c>
      <c r="BY3405">
        <v>-632000</v>
      </c>
      <c r="BZ3405">
        <v>-1554000</v>
      </c>
      <c r="CA3405">
        <v>-1372000</v>
      </c>
      <c r="CB3405">
        <v>-1252000</v>
      </c>
      <c r="CC3405">
        <v>-1063000</v>
      </c>
      <c r="CD3405">
        <v>-1360000</v>
      </c>
      <c r="CE3405">
        <v>-1246000</v>
      </c>
    </row>
    <row r="3406" spans="1:83" x14ac:dyDescent="0.35">
      <c r="A3406" s="9" t="str">
        <f t="shared" si="53"/>
        <v>1130.551.</v>
      </c>
      <c r="B3406" s="52" t="e">
        <f>+IF(MATCH(A3406,List!H$10:H$145,0),"Targeted")</f>
        <v>#N/A</v>
      </c>
      <c r="C3406" s="66" t="s">
        <v>8367</v>
      </c>
      <c r="D3406" s="151" t="s">
        <v>7700</v>
      </c>
      <c r="E3406" s="16" t="s">
        <v>5046</v>
      </c>
      <c r="F3406" s="16" t="s">
        <v>5047</v>
      </c>
      <c r="G3406" s="16" t="s">
        <v>768</v>
      </c>
      <c r="H3406" s="16" t="s">
        <v>1838</v>
      </c>
      <c r="I3406" s="16" t="s">
        <v>1458</v>
      </c>
      <c r="J3406" s="16" t="s">
        <v>5048</v>
      </c>
      <c r="K3406" s="17" t="s">
        <v>299</v>
      </c>
      <c r="L3406" s="18" t="s">
        <v>4949</v>
      </c>
      <c r="M3406" s="195" t="s">
        <v>156</v>
      </c>
      <c r="N3406" s="16" t="s">
        <v>4950</v>
      </c>
      <c r="O3406" s="17" t="s">
        <v>346</v>
      </c>
      <c r="P3406" s="17" t="s">
        <v>305</v>
      </c>
      <c r="Q3406" s="17" t="s">
        <v>306</v>
      </c>
      <c r="R3406">
        <v>0</v>
      </c>
      <c r="S3406">
        <v>0</v>
      </c>
      <c r="T3406">
        <v>0</v>
      </c>
      <c r="U3406">
        <v>0</v>
      </c>
      <c r="V3406">
        <v>0</v>
      </c>
      <c r="W3406">
        <v>0</v>
      </c>
      <c r="X3406">
        <v>0</v>
      </c>
      <c r="Y3406">
        <v>0</v>
      </c>
      <c r="Z3406">
        <v>0</v>
      </c>
      <c r="AA3406">
        <v>0</v>
      </c>
      <c r="AB3406">
        <v>0</v>
      </c>
      <c r="AC3406">
        <v>0</v>
      </c>
      <c r="AD3406">
        <v>0</v>
      </c>
      <c r="AE3406">
        <v>0</v>
      </c>
      <c r="AF3406">
        <v>0</v>
      </c>
      <c r="AG3406" s="19">
        <v>0</v>
      </c>
      <c r="AH3406">
        <v>0</v>
      </c>
      <c r="AI3406">
        <v>0</v>
      </c>
      <c r="AJ3406">
        <v>0</v>
      </c>
      <c r="AK3406">
        <v>0</v>
      </c>
      <c r="AL3406">
        <v>0</v>
      </c>
      <c r="AM3406">
        <v>0</v>
      </c>
      <c r="AN3406">
        <v>0</v>
      </c>
      <c r="AO3406">
        <v>0</v>
      </c>
      <c r="AP3406">
        <v>0</v>
      </c>
      <c r="AQ3406">
        <v>0</v>
      </c>
      <c r="AR3406">
        <v>0</v>
      </c>
      <c r="AS3406">
        <v>0</v>
      </c>
      <c r="AT3406">
        <v>0</v>
      </c>
      <c r="AU3406">
        <v>0</v>
      </c>
      <c r="AV3406">
        <v>0</v>
      </c>
      <c r="AW3406">
        <v>0</v>
      </c>
      <c r="AX3406">
        <v>0</v>
      </c>
      <c r="AY3406">
        <v>0</v>
      </c>
      <c r="AZ3406">
        <v>0</v>
      </c>
      <c r="BA3406">
        <v>0</v>
      </c>
      <c r="BB3406">
        <v>0</v>
      </c>
      <c r="BC3406">
        <v>0</v>
      </c>
      <c r="BD3406">
        <v>0</v>
      </c>
      <c r="BE3406">
        <v>0</v>
      </c>
      <c r="BF3406">
        <v>0</v>
      </c>
      <c r="BG3406">
        <v>0</v>
      </c>
      <c r="BH3406">
        <v>0</v>
      </c>
      <c r="BI3406">
        <v>0</v>
      </c>
      <c r="BJ3406">
        <v>0</v>
      </c>
      <c r="BK3406">
        <v>0</v>
      </c>
      <c r="BL3406">
        <v>0</v>
      </c>
      <c r="BM3406">
        <v>0</v>
      </c>
      <c r="BN3406">
        <v>0</v>
      </c>
      <c r="BO3406">
        <v>0</v>
      </c>
      <c r="BP3406">
        <v>0</v>
      </c>
      <c r="BQ3406">
        <v>0</v>
      </c>
      <c r="BR3406">
        <v>0</v>
      </c>
      <c r="BS3406">
        <v>0</v>
      </c>
      <c r="BT3406">
        <v>0</v>
      </c>
      <c r="BU3406">
        <v>0</v>
      </c>
      <c r="BV3406">
        <v>0</v>
      </c>
      <c r="BW3406">
        <v>0</v>
      </c>
      <c r="BX3406">
        <v>0</v>
      </c>
      <c r="BY3406">
        <v>0</v>
      </c>
      <c r="BZ3406">
        <v>0</v>
      </c>
      <c r="CA3406">
        <v>4000</v>
      </c>
      <c r="CB3406">
        <v>5000</v>
      </c>
      <c r="CC3406">
        <v>5000</v>
      </c>
      <c r="CD3406">
        <v>5000</v>
      </c>
      <c r="CE3406">
        <v>5000</v>
      </c>
    </row>
    <row r="3407" spans="1:83" x14ac:dyDescent="0.35">
      <c r="A3407" s="9" t="str">
        <f t="shared" si="53"/>
        <v>5472.551.97</v>
      </c>
      <c r="B3407" s="52" t="e">
        <f>+IF(MATCH(A3407,List!H$10:H$145,0),"Targeted")</f>
        <v>#N/A</v>
      </c>
      <c r="C3407" s="66" t="s">
        <v>8367</v>
      </c>
      <c r="D3407" s="151"/>
      <c r="E3407" s="16" t="s">
        <v>1022</v>
      </c>
      <c r="F3407" s="16" t="s">
        <v>1023</v>
      </c>
      <c r="G3407" s="16" t="s">
        <v>1029</v>
      </c>
      <c r="H3407" s="16" t="s">
        <v>1030</v>
      </c>
      <c r="I3407" s="16" t="s">
        <v>5049</v>
      </c>
      <c r="J3407" s="16" t="s">
        <v>5050</v>
      </c>
      <c r="K3407" s="17" t="s">
        <v>314</v>
      </c>
      <c r="L3407" s="18" t="s">
        <v>4949</v>
      </c>
      <c r="M3407" s="195" t="s">
        <v>156</v>
      </c>
      <c r="N3407" s="16" t="s">
        <v>4950</v>
      </c>
      <c r="O3407" s="17" t="s">
        <v>304</v>
      </c>
      <c r="P3407" s="17" t="s">
        <v>305</v>
      </c>
      <c r="Q3407" s="17" t="s">
        <v>306</v>
      </c>
      <c r="R3407">
        <v>0</v>
      </c>
      <c r="S3407">
        <v>0</v>
      </c>
      <c r="T3407">
        <v>0</v>
      </c>
      <c r="U3407">
        <v>0</v>
      </c>
      <c r="V3407">
        <v>0</v>
      </c>
      <c r="W3407">
        <v>0</v>
      </c>
      <c r="X3407">
        <v>0</v>
      </c>
      <c r="Y3407">
        <v>0</v>
      </c>
      <c r="Z3407">
        <v>0</v>
      </c>
      <c r="AA3407">
        <v>0</v>
      </c>
      <c r="AB3407">
        <v>0</v>
      </c>
      <c r="AC3407">
        <v>0</v>
      </c>
      <c r="AD3407">
        <v>0</v>
      </c>
      <c r="AE3407">
        <v>0</v>
      </c>
      <c r="AF3407">
        <v>0</v>
      </c>
      <c r="AG3407" s="19">
        <v>0</v>
      </c>
      <c r="AH3407">
        <v>0</v>
      </c>
      <c r="AI3407">
        <v>0</v>
      </c>
      <c r="AJ3407">
        <v>0</v>
      </c>
      <c r="AK3407">
        <v>0</v>
      </c>
      <c r="AL3407">
        <v>0</v>
      </c>
      <c r="AM3407">
        <v>0</v>
      </c>
      <c r="AN3407">
        <v>0</v>
      </c>
      <c r="AO3407">
        <v>0</v>
      </c>
      <c r="AP3407">
        <v>0</v>
      </c>
      <c r="AQ3407">
        <v>0</v>
      </c>
      <c r="AR3407">
        <v>0</v>
      </c>
      <c r="AS3407">
        <v>0</v>
      </c>
      <c r="AT3407">
        <v>0</v>
      </c>
      <c r="AU3407">
        <v>0</v>
      </c>
      <c r="AV3407">
        <v>0</v>
      </c>
      <c r="AW3407">
        <v>0</v>
      </c>
      <c r="AX3407">
        <v>0</v>
      </c>
      <c r="AY3407">
        <v>0</v>
      </c>
      <c r="AZ3407">
        <v>0</v>
      </c>
      <c r="BA3407">
        <v>0</v>
      </c>
      <c r="BB3407">
        <v>0</v>
      </c>
      <c r="BC3407">
        <v>0</v>
      </c>
      <c r="BD3407">
        <v>0</v>
      </c>
      <c r="BE3407">
        <v>0</v>
      </c>
      <c r="BF3407">
        <v>0</v>
      </c>
      <c r="BG3407">
        <v>0</v>
      </c>
      <c r="BH3407">
        <v>4315000</v>
      </c>
      <c r="BI3407">
        <v>5202000</v>
      </c>
      <c r="BJ3407">
        <v>6273000</v>
      </c>
      <c r="BK3407">
        <v>7067000</v>
      </c>
      <c r="BL3407">
        <v>7604000</v>
      </c>
      <c r="BM3407">
        <v>7915000</v>
      </c>
      <c r="BN3407">
        <v>8358000</v>
      </c>
      <c r="BO3407">
        <v>8429000</v>
      </c>
      <c r="BP3407">
        <v>8600000</v>
      </c>
      <c r="BQ3407">
        <v>8668000</v>
      </c>
      <c r="BR3407">
        <v>8215000</v>
      </c>
      <c r="BS3407">
        <v>9255000</v>
      </c>
      <c r="BT3407">
        <v>9963000</v>
      </c>
      <c r="BU3407">
        <v>9765000</v>
      </c>
      <c r="BV3407">
        <v>9941000</v>
      </c>
      <c r="BW3407">
        <v>10066000</v>
      </c>
      <c r="BX3407" s="10">
        <v>10457000</v>
      </c>
      <c r="BY3407">
        <v>10571000</v>
      </c>
      <c r="BZ3407">
        <v>11415000</v>
      </c>
      <c r="CA3407">
        <v>11935000</v>
      </c>
      <c r="CB3407">
        <v>12579000</v>
      </c>
      <c r="CC3407">
        <v>13180000</v>
      </c>
      <c r="CD3407">
        <v>13901000</v>
      </c>
      <c r="CE3407">
        <v>14591000</v>
      </c>
    </row>
    <row r="3408" spans="1:83" x14ac:dyDescent="0.35">
      <c r="A3408" s="9" t="str">
        <f t="shared" si="53"/>
        <v>3800.551.</v>
      </c>
      <c r="B3408" s="52" t="e">
        <f>+IF(MATCH(A3408,List!H$10:H$145,0),"Targeted")</f>
        <v>#N/A</v>
      </c>
      <c r="C3408" s="66" t="s">
        <v>8367</v>
      </c>
      <c r="D3408" s="151" t="s">
        <v>7700</v>
      </c>
      <c r="E3408" s="16" t="s">
        <v>5051</v>
      </c>
      <c r="F3408" s="16" t="s">
        <v>5052</v>
      </c>
      <c r="G3408" s="16" t="s">
        <v>298</v>
      </c>
      <c r="H3408" s="16" t="s">
        <v>5053</v>
      </c>
      <c r="I3408" s="16" t="s">
        <v>3038</v>
      </c>
      <c r="J3408" s="16" t="s">
        <v>5054</v>
      </c>
      <c r="K3408" s="17" t="s">
        <v>299</v>
      </c>
      <c r="L3408" s="18" t="s">
        <v>4949</v>
      </c>
      <c r="M3408" s="195" t="s">
        <v>156</v>
      </c>
      <c r="N3408" s="16" t="s">
        <v>4950</v>
      </c>
      <c r="O3408" s="17" t="s">
        <v>346</v>
      </c>
      <c r="P3408" s="17" t="s">
        <v>305</v>
      </c>
      <c r="Q3408" s="17" t="s">
        <v>306</v>
      </c>
      <c r="R3408">
        <v>0</v>
      </c>
      <c r="S3408">
        <v>0</v>
      </c>
      <c r="T3408">
        <v>0</v>
      </c>
      <c r="U3408">
        <v>0</v>
      </c>
      <c r="V3408">
        <v>0</v>
      </c>
      <c r="W3408">
        <v>0</v>
      </c>
      <c r="X3408">
        <v>0</v>
      </c>
      <c r="Y3408">
        <v>0</v>
      </c>
      <c r="Z3408">
        <v>0</v>
      </c>
      <c r="AA3408">
        <v>0</v>
      </c>
      <c r="AB3408">
        <v>0</v>
      </c>
      <c r="AC3408">
        <v>0</v>
      </c>
      <c r="AD3408">
        <v>0</v>
      </c>
      <c r="AE3408">
        <v>0</v>
      </c>
      <c r="AF3408">
        <v>0</v>
      </c>
      <c r="AG3408" s="19">
        <v>0</v>
      </c>
      <c r="AH3408">
        <v>0</v>
      </c>
      <c r="AI3408">
        <v>0</v>
      </c>
      <c r="AJ3408">
        <v>0</v>
      </c>
      <c r="AK3408">
        <v>0</v>
      </c>
      <c r="AL3408">
        <v>782</v>
      </c>
      <c r="AM3408">
        <v>1205</v>
      </c>
      <c r="AN3408">
        <v>947</v>
      </c>
      <c r="AO3408">
        <v>4</v>
      </c>
      <c r="AP3408">
        <v>0</v>
      </c>
      <c r="AQ3408">
        <v>0</v>
      </c>
      <c r="AR3408">
        <v>0</v>
      </c>
      <c r="AS3408">
        <v>0</v>
      </c>
      <c r="AT3408">
        <v>0</v>
      </c>
      <c r="AU3408">
        <v>0</v>
      </c>
      <c r="AV3408">
        <v>0</v>
      </c>
      <c r="AW3408">
        <v>0</v>
      </c>
      <c r="AX3408">
        <v>0</v>
      </c>
      <c r="AY3408">
        <v>0</v>
      </c>
      <c r="AZ3408">
        <v>0</v>
      </c>
      <c r="BA3408">
        <v>0</v>
      </c>
      <c r="BB3408">
        <v>0</v>
      </c>
      <c r="BC3408">
        <v>0</v>
      </c>
      <c r="BD3408">
        <v>0</v>
      </c>
      <c r="BE3408">
        <v>0</v>
      </c>
      <c r="BF3408">
        <v>0</v>
      </c>
      <c r="BG3408">
        <v>0</v>
      </c>
      <c r="BH3408">
        <v>0</v>
      </c>
      <c r="BI3408">
        <v>0</v>
      </c>
      <c r="BJ3408">
        <v>0</v>
      </c>
      <c r="BK3408">
        <v>0</v>
      </c>
      <c r="BL3408">
        <v>0</v>
      </c>
      <c r="BM3408">
        <v>0</v>
      </c>
      <c r="BN3408">
        <v>0</v>
      </c>
      <c r="BO3408">
        <v>0</v>
      </c>
      <c r="BP3408">
        <v>0</v>
      </c>
      <c r="BQ3408">
        <v>0</v>
      </c>
      <c r="BR3408">
        <v>0</v>
      </c>
      <c r="BS3408">
        <v>0</v>
      </c>
      <c r="BT3408">
        <v>0</v>
      </c>
      <c r="BU3408">
        <v>0</v>
      </c>
      <c r="BV3408">
        <v>0</v>
      </c>
      <c r="BW3408">
        <v>0</v>
      </c>
      <c r="BX3408">
        <v>0</v>
      </c>
      <c r="BY3408">
        <v>0</v>
      </c>
      <c r="BZ3408">
        <v>0</v>
      </c>
      <c r="CA3408">
        <v>0</v>
      </c>
      <c r="CB3408">
        <v>0</v>
      </c>
      <c r="CC3408">
        <v>0</v>
      </c>
      <c r="CD3408">
        <v>0</v>
      </c>
      <c r="CE3408">
        <v>0</v>
      </c>
    </row>
    <row r="3409" spans="1:83" x14ac:dyDescent="0.35">
      <c r="A3409" s="9" t="str">
        <f t="shared" si="53"/>
        <v>8260.551.95</v>
      </c>
      <c r="B3409" s="52" t="e">
        <f>+IF(MATCH(A3409,List!H$10:H$145,0),"Targeted")</f>
        <v>#N/A</v>
      </c>
      <c r="C3409" s="66" t="s">
        <v>8367</v>
      </c>
      <c r="D3409" s="151"/>
      <c r="E3409" s="16" t="s">
        <v>5055</v>
      </c>
      <c r="F3409" s="16" t="s">
        <v>5056</v>
      </c>
      <c r="G3409" s="16" t="s">
        <v>298</v>
      </c>
      <c r="H3409" s="16" t="s">
        <v>5056</v>
      </c>
      <c r="I3409" s="16" t="s">
        <v>5057</v>
      </c>
      <c r="J3409" s="16" t="s">
        <v>5058</v>
      </c>
      <c r="K3409" s="17" t="s">
        <v>245</v>
      </c>
      <c r="L3409" s="18" t="s">
        <v>4949</v>
      </c>
      <c r="M3409" s="195" t="s">
        <v>156</v>
      </c>
      <c r="N3409" s="16" t="s">
        <v>4950</v>
      </c>
      <c r="O3409" s="17" t="s">
        <v>304</v>
      </c>
      <c r="P3409" s="17" t="s">
        <v>305</v>
      </c>
      <c r="Q3409" s="17" t="s">
        <v>306</v>
      </c>
      <c r="R3409">
        <v>0</v>
      </c>
      <c r="S3409">
        <v>0</v>
      </c>
      <c r="T3409">
        <v>0</v>
      </c>
      <c r="U3409">
        <v>0</v>
      </c>
      <c r="V3409">
        <v>0</v>
      </c>
      <c r="W3409">
        <v>0</v>
      </c>
      <c r="X3409">
        <v>0</v>
      </c>
      <c r="Y3409">
        <v>0</v>
      </c>
      <c r="Z3409">
        <v>0</v>
      </c>
      <c r="AA3409">
        <v>0</v>
      </c>
      <c r="AB3409">
        <v>0</v>
      </c>
      <c r="AC3409">
        <v>0</v>
      </c>
      <c r="AD3409">
        <v>0</v>
      </c>
      <c r="AE3409">
        <v>0</v>
      </c>
      <c r="AF3409">
        <v>0</v>
      </c>
      <c r="AG3409" s="19">
        <v>0</v>
      </c>
      <c r="AH3409">
        <v>0</v>
      </c>
      <c r="AI3409">
        <v>0</v>
      </c>
      <c r="AJ3409">
        <v>0</v>
      </c>
      <c r="AK3409">
        <v>0</v>
      </c>
      <c r="AL3409">
        <v>0</v>
      </c>
      <c r="AM3409">
        <v>0</v>
      </c>
      <c r="AN3409">
        <v>0</v>
      </c>
      <c r="AO3409">
        <v>0</v>
      </c>
      <c r="AP3409">
        <v>0</v>
      </c>
      <c r="AQ3409">
        <v>0</v>
      </c>
      <c r="AR3409">
        <v>0</v>
      </c>
      <c r="AS3409">
        <v>0</v>
      </c>
      <c r="AT3409">
        <v>0</v>
      </c>
      <c r="AU3409">
        <v>0</v>
      </c>
      <c r="AV3409">
        <v>0</v>
      </c>
      <c r="AW3409">
        <v>0</v>
      </c>
      <c r="AX3409">
        <v>5719</v>
      </c>
      <c r="AY3409">
        <v>10510</v>
      </c>
      <c r="AZ3409">
        <v>10000</v>
      </c>
      <c r="BA3409">
        <v>17000</v>
      </c>
      <c r="BB3409">
        <v>30000</v>
      </c>
      <c r="BC3409">
        <v>28000</v>
      </c>
      <c r="BD3409">
        <v>28000</v>
      </c>
      <c r="BE3409">
        <v>29000</v>
      </c>
      <c r="BF3409">
        <v>31000</v>
      </c>
      <c r="BG3409">
        <v>14000</v>
      </c>
      <c r="BH3409">
        <v>44000</v>
      </c>
      <c r="BI3409">
        <v>43000</v>
      </c>
      <c r="BJ3409">
        <v>47000</v>
      </c>
      <c r="BK3409">
        <v>60000</v>
      </c>
      <c r="BL3409">
        <v>44000</v>
      </c>
      <c r="BM3409">
        <v>38000</v>
      </c>
      <c r="BN3409">
        <v>52000</v>
      </c>
      <c r="BO3409">
        <v>52000</v>
      </c>
      <c r="BP3409">
        <v>70000</v>
      </c>
      <c r="BQ3409">
        <v>72000</v>
      </c>
      <c r="BR3409">
        <v>54000</v>
      </c>
      <c r="BS3409">
        <v>59000</v>
      </c>
      <c r="BT3409">
        <v>55000</v>
      </c>
      <c r="BU3409">
        <v>54000</v>
      </c>
      <c r="BV3409">
        <v>70000</v>
      </c>
      <c r="BW3409">
        <v>64000</v>
      </c>
      <c r="BX3409" s="10">
        <v>45000</v>
      </c>
      <c r="BY3409">
        <v>71000</v>
      </c>
      <c r="BZ3409">
        <v>72000</v>
      </c>
      <c r="CA3409">
        <v>78000</v>
      </c>
      <c r="CB3409">
        <v>76000</v>
      </c>
      <c r="CC3409">
        <v>73000</v>
      </c>
      <c r="CD3409">
        <v>70000</v>
      </c>
      <c r="CE3409">
        <v>68000</v>
      </c>
    </row>
    <row r="3410" spans="1:83" x14ac:dyDescent="0.35">
      <c r="A3410" s="9" t="str">
        <f t="shared" si="53"/>
        <v>8295.551.95</v>
      </c>
      <c r="B3410" s="52" t="e">
        <f>+IF(MATCH(A3410,List!H$10:H$145,0),"Targeted")</f>
        <v>#N/A</v>
      </c>
      <c r="C3410" s="66" t="s">
        <v>8367</v>
      </c>
      <c r="D3410" s="151"/>
      <c r="E3410" s="16" t="s">
        <v>5055</v>
      </c>
      <c r="F3410" s="16" t="s">
        <v>5056</v>
      </c>
      <c r="G3410" s="16" t="s">
        <v>298</v>
      </c>
      <c r="H3410" s="16" t="s">
        <v>5056</v>
      </c>
      <c r="I3410" s="16" t="s">
        <v>5059</v>
      </c>
      <c r="J3410" s="16" t="s">
        <v>5060</v>
      </c>
      <c r="K3410" s="17" t="s">
        <v>245</v>
      </c>
      <c r="L3410" s="18" t="s">
        <v>4949</v>
      </c>
      <c r="M3410" s="195" t="s">
        <v>156</v>
      </c>
      <c r="N3410" s="16" t="s">
        <v>4950</v>
      </c>
      <c r="O3410" s="17" t="s">
        <v>304</v>
      </c>
      <c r="P3410" s="17" t="s">
        <v>305</v>
      </c>
      <c r="Q3410" s="17" t="s">
        <v>306</v>
      </c>
      <c r="R3410">
        <v>0</v>
      </c>
      <c r="S3410">
        <v>0</v>
      </c>
      <c r="T3410">
        <v>0</v>
      </c>
      <c r="U3410">
        <v>0</v>
      </c>
      <c r="V3410">
        <v>0</v>
      </c>
      <c r="W3410">
        <v>0</v>
      </c>
      <c r="X3410">
        <v>0</v>
      </c>
      <c r="Y3410">
        <v>0</v>
      </c>
      <c r="Z3410">
        <v>0</v>
      </c>
      <c r="AA3410">
        <v>0</v>
      </c>
      <c r="AB3410">
        <v>0</v>
      </c>
      <c r="AC3410">
        <v>0</v>
      </c>
      <c r="AD3410">
        <v>0</v>
      </c>
      <c r="AE3410">
        <v>0</v>
      </c>
      <c r="AF3410">
        <v>0</v>
      </c>
      <c r="AG3410" s="19">
        <v>0</v>
      </c>
      <c r="AH3410">
        <v>0</v>
      </c>
      <c r="AI3410">
        <v>0</v>
      </c>
      <c r="AJ3410">
        <v>0</v>
      </c>
      <c r="AK3410">
        <v>0</v>
      </c>
      <c r="AL3410">
        <v>0</v>
      </c>
      <c r="AM3410">
        <v>0</v>
      </c>
      <c r="AN3410">
        <v>0</v>
      </c>
      <c r="AO3410">
        <v>0</v>
      </c>
      <c r="AP3410">
        <v>0</v>
      </c>
      <c r="AQ3410">
        <v>0</v>
      </c>
      <c r="AR3410">
        <v>0</v>
      </c>
      <c r="AS3410">
        <v>0</v>
      </c>
      <c r="AT3410">
        <v>0</v>
      </c>
      <c r="AU3410">
        <v>0</v>
      </c>
      <c r="AV3410">
        <v>0</v>
      </c>
      <c r="AW3410">
        <v>0</v>
      </c>
      <c r="AX3410">
        <v>155372</v>
      </c>
      <c r="AY3410">
        <v>275450</v>
      </c>
      <c r="AZ3410">
        <v>326000</v>
      </c>
      <c r="BA3410">
        <v>334000</v>
      </c>
      <c r="BB3410">
        <v>340000</v>
      </c>
      <c r="BC3410">
        <v>345000</v>
      </c>
      <c r="BD3410">
        <v>202000</v>
      </c>
      <c r="BE3410">
        <v>235000</v>
      </c>
      <c r="BF3410">
        <v>301000</v>
      </c>
      <c r="BG3410">
        <v>200000</v>
      </c>
      <c r="BH3410">
        <v>202000</v>
      </c>
      <c r="BI3410">
        <v>99000</v>
      </c>
      <c r="BJ3410">
        <v>145000</v>
      </c>
      <c r="BK3410">
        <v>111000</v>
      </c>
      <c r="BL3410">
        <v>119000</v>
      </c>
      <c r="BM3410">
        <v>110000</v>
      </c>
      <c r="BN3410">
        <v>107000</v>
      </c>
      <c r="BO3410">
        <v>126000</v>
      </c>
      <c r="BP3410">
        <v>185000</v>
      </c>
      <c r="BQ3410">
        <v>157000</v>
      </c>
      <c r="BR3410">
        <v>98000</v>
      </c>
      <c r="BS3410">
        <v>102000</v>
      </c>
      <c r="BT3410">
        <v>106000</v>
      </c>
      <c r="BU3410">
        <v>91000</v>
      </c>
      <c r="BV3410">
        <v>81000</v>
      </c>
      <c r="BW3410">
        <v>75000</v>
      </c>
      <c r="BX3410" s="10">
        <v>59000</v>
      </c>
      <c r="BY3410">
        <v>61000</v>
      </c>
      <c r="BZ3410">
        <v>49000</v>
      </c>
      <c r="CA3410">
        <v>50000</v>
      </c>
      <c r="CB3410">
        <v>47000</v>
      </c>
      <c r="CC3410">
        <v>43000</v>
      </c>
      <c r="CD3410">
        <v>40000</v>
      </c>
      <c r="CE3410">
        <v>41000</v>
      </c>
    </row>
    <row r="3411" spans="1:83" x14ac:dyDescent="0.35">
      <c r="A3411" s="9" t="str">
        <f t="shared" si="53"/>
        <v>829530.551.95</v>
      </c>
      <c r="B3411" s="52" t="e">
        <f>+IF(MATCH(A3411,List!H$10:H$145,0),"Targeted")</f>
        <v>#N/A</v>
      </c>
      <c r="C3411" s="66" t="s">
        <v>8367</v>
      </c>
      <c r="D3411" s="151"/>
      <c r="E3411" s="16" t="s">
        <v>5055</v>
      </c>
      <c r="F3411" s="16" t="s">
        <v>5056</v>
      </c>
      <c r="G3411" s="16" t="s">
        <v>298</v>
      </c>
      <c r="H3411" s="16" t="s">
        <v>5056</v>
      </c>
      <c r="I3411" s="16" t="s">
        <v>5061</v>
      </c>
      <c r="J3411" s="16" t="s">
        <v>5062</v>
      </c>
      <c r="K3411" s="17" t="s">
        <v>245</v>
      </c>
      <c r="L3411" s="18" t="s">
        <v>4949</v>
      </c>
      <c r="M3411" s="195" t="s">
        <v>156</v>
      </c>
      <c r="N3411" s="16" t="s">
        <v>4950</v>
      </c>
      <c r="O3411" s="17" t="s">
        <v>304</v>
      </c>
      <c r="P3411" s="17" t="s">
        <v>305</v>
      </c>
      <c r="Q3411" s="17" t="s">
        <v>306</v>
      </c>
      <c r="R3411">
        <v>0</v>
      </c>
      <c r="S3411">
        <v>0</v>
      </c>
      <c r="T3411">
        <v>0</v>
      </c>
      <c r="U3411">
        <v>0</v>
      </c>
      <c r="V3411">
        <v>0</v>
      </c>
      <c r="W3411">
        <v>0</v>
      </c>
      <c r="X3411">
        <v>0</v>
      </c>
      <c r="Y3411">
        <v>0</v>
      </c>
      <c r="Z3411">
        <v>0</v>
      </c>
      <c r="AA3411">
        <v>0</v>
      </c>
      <c r="AB3411">
        <v>0</v>
      </c>
      <c r="AC3411">
        <v>0</v>
      </c>
      <c r="AD3411">
        <v>0</v>
      </c>
      <c r="AE3411">
        <v>0</v>
      </c>
      <c r="AF3411">
        <v>0</v>
      </c>
      <c r="AG3411" s="19">
        <v>0</v>
      </c>
      <c r="AH3411">
        <v>0</v>
      </c>
      <c r="AI3411">
        <v>0</v>
      </c>
      <c r="AJ3411">
        <v>0</v>
      </c>
      <c r="AK3411">
        <v>0</v>
      </c>
      <c r="AL3411">
        <v>0</v>
      </c>
      <c r="AM3411">
        <v>0</v>
      </c>
      <c r="AN3411">
        <v>0</v>
      </c>
      <c r="AO3411">
        <v>0</v>
      </c>
      <c r="AP3411">
        <v>0</v>
      </c>
      <c r="AQ3411">
        <v>0</v>
      </c>
      <c r="AR3411">
        <v>0</v>
      </c>
      <c r="AS3411">
        <v>0</v>
      </c>
      <c r="AT3411">
        <v>0</v>
      </c>
      <c r="AU3411">
        <v>0</v>
      </c>
      <c r="AV3411">
        <v>0</v>
      </c>
      <c r="AW3411">
        <v>0</v>
      </c>
      <c r="AX3411">
        <v>0</v>
      </c>
      <c r="AY3411">
        <v>0</v>
      </c>
      <c r="AZ3411">
        <v>0</v>
      </c>
      <c r="BA3411">
        <v>-47000</v>
      </c>
      <c r="BB3411">
        <v>-31000</v>
      </c>
      <c r="BC3411">
        <v>-33000</v>
      </c>
      <c r="BD3411">
        <v>-82000</v>
      </c>
      <c r="BE3411">
        <v>-109000</v>
      </c>
      <c r="BF3411">
        <v>-182000</v>
      </c>
      <c r="BG3411">
        <v>-90000</v>
      </c>
      <c r="BH3411">
        <v>-56000</v>
      </c>
      <c r="BI3411">
        <v>-15000</v>
      </c>
      <c r="BJ3411">
        <v>-67000</v>
      </c>
      <c r="BK3411">
        <v>-57000</v>
      </c>
      <c r="BL3411">
        <v>-114000</v>
      </c>
      <c r="BM3411">
        <v>-101000</v>
      </c>
      <c r="BN3411">
        <v>-61000</v>
      </c>
      <c r="BO3411">
        <v>-64000</v>
      </c>
      <c r="BP3411">
        <v>-57000</v>
      </c>
      <c r="BQ3411">
        <v>-48000</v>
      </c>
      <c r="BR3411">
        <v>-55000</v>
      </c>
      <c r="BS3411">
        <v>-12000</v>
      </c>
      <c r="BT3411">
        <v>-32000</v>
      </c>
      <c r="BU3411">
        <v>-29000</v>
      </c>
      <c r="BV3411">
        <v>-70000</v>
      </c>
      <c r="BW3411">
        <v>-46000</v>
      </c>
      <c r="BX3411" s="10">
        <v>-54000</v>
      </c>
      <c r="BY3411">
        <v>-37000</v>
      </c>
      <c r="BZ3411">
        <v>-29000</v>
      </c>
      <c r="CA3411">
        <v>-10000</v>
      </c>
      <c r="CB3411">
        <v>-7000</v>
      </c>
      <c r="CC3411">
        <v>-12000</v>
      </c>
      <c r="CD3411">
        <v>-22000</v>
      </c>
      <c r="CE3411">
        <v>-25000</v>
      </c>
    </row>
    <row r="3412" spans="1:83" x14ac:dyDescent="0.35">
      <c r="A3412" s="9" t="str">
        <f t="shared" si="53"/>
        <v>829540.551.95</v>
      </c>
      <c r="B3412" s="52" t="e">
        <f>+IF(MATCH(A3412,List!H$10:H$145,0),"Targeted")</f>
        <v>#N/A</v>
      </c>
      <c r="C3412" s="66" t="s">
        <v>8367</v>
      </c>
      <c r="D3412" s="151"/>
      <c r="E3412" s="16" t="s">
        <v>5055</v>
      </c>
      <c r="F3412" s="16" t="s">
        <v>5056</v>
      </c>
      <c r="G3412" s="16" t="s">
        <v>298</v>
      </c>
      <c r="H3412" s="16" t="s">
        <v>5056</v>
      </c>
      <c r="I3412" s="16" t="s">
        <v>5063</v>
      </c>
      <c r="J3412" s="16" t="s">
        <v>5064</v>
      </c>
      <c r="K3412" s="17" t="s">
        <v>245</v>
      </c>
      <c r="L3412" s="18" t="s">
        <v>4949</v>
      </c>
      <c r="M3412" s="195" t="s">
        <v>156</v>
      </c>
      <c r="N3412" s="16" t="s">
        <v>4950</v>
      </c>
      <c r="O3412" s="17" t="s">
        <v>304</v>
      </c>
      <c r="P3412" s="17" t="s">
        <v>305</v>
      </c>
      <c r="Q3412" s="17" t="s">
        <v>306</v>
      </c>
      <c r="R3412">
        <v>0</v>
      </c>
      <c r="S3412">
        <v>0</v>
      </c>
      <c r="T3412">
        <v>0</v>
      </c>
      <c r="U3412">
        <v>0</v>
      </c>
      <c r="V3412">
        <v>0</v>
      </c>
      <c r="W3412">
        <v>0</v>
      </c>
      <c r="X3412">
        <v>0</v>
      </c>
      <c r="Y3412">
        <v>0</v>
      </c>
      <c r="Z3412">
        <v>0</v>
      </c>
      <c r="AA3412">
        <v>0</v>
      </c>
      <c r="AB3412">
        <v>0</v>
      </c>
      <c r="AC3412">
        <v>0</v>
      </c>
      <c r="AD3412">
        <v>0</v>
      </c>
      <c r="AE3412">
        <v>0</v>
      </c>
      <c r="AF3412">
        <v>0</v>
      </c>
      <c r="AG3412" s="19">
        <v>0</v>
      </c>
      <c r="AH3412">
        <v>0</v>
      </c>
      <c r="AI3412">
        <v>0</v>
      </c>
      <c r="AJ3412">
        <v>0</v>
      </c>
      <c r="AK3412">
        <v>0</v>
      </c>
      <c r="AL3412">
        <v>0</v>
      </c>
      <c r="AM3412">
        <v>0</v>
      </c>
      <c r="AN3412">
        <v>0</v>
      </c>
      <c r="AO3412">
        <v>0</v>
      </c>
      <c r="AP3412">
        <v>0</v>
      </c>
      <c r="AQ3412">
        <v>0</v>
      </c>
      <c r="AR3412">
        <v>0</v>
      </c>
      <c r="AS3412">
        <v>0</v>
      </c>
      <c r="AT3412">
        <v>0</v>
      </c>
      <c r="AU3412">
        <v>0</v>
      </c>
      <c r="AV3412">
        <v>0</v>
      </c>
      <c r="AW3412">
        <v>0</v>
      </c>
      <c r="AX3412">
        <v>0</v>
      </c>
      <c r="AY3412">
        <v>0</v>
      </c>
      <c r="AZ3412">
        <v>0</v>
      </c>
      <c r="BA3412">
        <v>0</v>
      </c>
      <c r="BB3412">
        <v>0</v>
      </c>
      <c r="BC3412">
        <v>0</v>
      </c>
      <c r="BD3412">
        <v>0</v>
      </c>
      <c r="BE3412">
        <v>0</v>
      </c>
      <c r="BF3412">
        <v>0</v>
      </c>
      <c r="BG3412">
        <v>0</v>
      </c>
      <c r="BH3412">
        <v>0</v>
      </c>
      <c r="BI3412">
        <v>0</v>
      </c>
      <c r="BJ3412">
        <v>0</v>
      </c>
      <c r="BK3412">
        <v>0</v>
      </c>
      <c r="BL3412">
        <v>0</v>
      </c>
      <c r="BM3412">
        <v>-67000</v>
      </c>
      <c r="BN3412">
        <v>-63000</v>
      </c>
      <c r="BO3412">
        <v>-109000</v>
      </c>
      <c r="BP3412">
        <v>-216000</v>
      </c>
      <c r="BQ3412">
        <v>-206000</v>
      </c>
      <c r="BR3412">
        <v>-141000</v>
      </c>
      <c r="BS3412">
        <v>-113000</v>
      </c>
      <c r="BT3412">
        <v>-164000</v>
      </c>
      <c r="BU3412">
        <v>-150000</v>
      </c>
      <c r="BV3412">
        <v>-163000</v>
      </c>
      <c r="BW3412">
        <v>-285000</v>
      </c>
      <c r="BX3412" s="10">
        <v>-225000</v>
      </c>
      <c r="BY3412">
        <v>-340000</v>
      </c>
      <c r="BZ3412">
        <v>-388000</v>
      </c>
      <c r="CA3412">
        <v>-429000</v>
      </c>
      <c r="CB3412">
        <v>-431000</v>
      </c>
      <c r="CC3412">
        <v>-418000</v>
      </c>
      <c r="CD3412">
        <v>-402000</v>
      </c>
      <c r="CE3412">
        <v>-391000</v>
      </c>
    </row>
    <row r="3413" spans="1:83" x14ac:dyDescent="0.35">
      <c r="A3413" s="9" t="str">
        <f t="shared" si="53"/>
        <v>8535.551.95</v>
      </c>
      <c r="B3413" s="52" t="e">
        <f>+IF(MATCH(A3413,List!H$10:H$145,0),"Targeted")</f>
        <v>#N/A</v>
      </c>
      <c r="C3413" s="66" t="s">
        <v>8367</v>
      </c>
      <c r="D3413" s="151"/>
      <c r="E3413" s="16" t="s">
        <v>5055</v>
      </c>
      <c r="F3413" s="16" t="s">
        <v>5056</v>
      </c>
      <c r="G3413" s="16" t="s">
        <v>298</v>
      </c>
      <c r="H3413" s="16" t="s">
        <v>5056</v>
      </c>
      <c r="I3413" s="16" t="s">
        <v>5065</v>
      </c>
      <c r="J3413" s="16" t="s">
        <v>5066</v>
      </c>
      <c r="K3413" s="17" t="s">
        <v>245</v>
      </c>
      <c r="L3413" s="18" t="s">
        <v>4949</v>
      </c>
      <c r="M3413" s="195" t="s">
        <v>156</v>
      </c>
      <c r="N3413" s="16" t="s">
        <v>4950</v>
      </c>
      <c r="O3413" s="17" t="s">
        <v>304</v>
      </c>
      <c r="P3413" s="17" t="s">
        <v>305</v>
      </c>
      <c r="Q3413" s="17" t="s">
        <v>306</v>
      </c>
      <c r="R3413">
        <v>0</v>
      </c>
      <c r="S3413">
        <v>0</v>
      </c>
      <c r="T3413">
        <v>0</v>
      </c>
      <c r="U3413">
        <v>0</v>
      </c>
      <c r="V3413">
        <v>0</v>
      </c>
      <c r="W3413">
        <v>0</v>
      </c>
      <c r="X3413">
        <v>0</v>
      </c>
      <c r="Y3413">
        <v>0</v>
      </c>
      <c r="Z3413">
        <v>0</v>
      </c>
      <c r="AA3413">
        <v>0</v>
      </c>
      <c r="AB3413">
        <v>0</v>
      </c>
      <c r="AC3413">
        <v>0</v>
      </c>
      <c r="AD3413">
        <v>0</v>
      </c>
      <c r="AE3413">
        <v>0</v>
      </c>
      <c r="AF3413">
        <v>0</v>
      </c>
      <c r="AG3413" s="19">
        <v>0</v>
      </c>
      <c r="AH3413">
        <v>0</v>
      </c>
      <c r="AI3413">
        <v>0</v>
      </c>
      <c r="AJ3413">
        <v>0</v>
      </c>
      <c r="AK3413">
        <v>0</v>
      </c>
      <c r="AL3413">
        <v>0</v>
      </c>
      <c r="AM3413">
        <v>0</v>
      </c>
      <c r="AN3413">
        <v>0</v>
      </c>
      <c r="AO3413">
        <v>0</v>
      </c>
      <c r="AP3413">
        <v>0</v>
      </c>
      <c r="AQ3413">
        <v>0</v>
      </c>
      <c r="AR3413">
        <v>0</v>
      </c>
      <c r="AS3413">
        <v>0</v>
      </c>
      <c r="AT3413">
        <v>0</v>
      </c>
      <c r="AU3413">
        <v>0</v>
      </c>
      <c r="AV3413">
        <v>0</v>
      </c>
      <c r="AW3413">
        <v>0</v>
      </c>
      <c r="AX3413">
        <v>0</v>
      </c>
      <c r="AY3413">
        <v>0</v>
      </c>
      <c r="AZ3413">
        <v>0</v>
      </c>
      <c r="BA3413">
        <v>0</v>
      </c>
      <c r="BB3413">
        <v>0</v>
      </c>
      <c r="BC3413">
        <v>0</v>
      </c>
      <c r="BD3413">
        <v>0</v>
      </c>
      <c r="BE3413">
        <v>0</v>
      </c>
      <c r="BF3413">
        <v>0</v>
      </c>
      <c r="BG3413">
        <v>0</v>
      </c>
      <c r="BH3413">
        <v>0</v>
      </c>
      <c r="BI3413">
        <v>0</v>
      </c>
      <c r="BJ3413">
        <v>0</v>
      </c>
      <c r="BK3413">
        <v>0</v>
      </c>
      <c r="BL3413">
        <v>0</v>
      </c>
      <c r="BM3413">
        <v>12000</v>
      </c>
      <c r="BN3413">
        <v>20000</v>
      </c>
      <c r="BO3413">
        <v>37000</v>
      </c>
      <c r="BP3413">
        <v>56000</v>
      </c>
      <c r="BQ3413">
        <v>60000</v>
      </c>
      <c r="BR3413">
        <v>48000</v>
      </c>
      <c r="BS3413">
        <v>59000</v>
      </c>
      <c r="BT3413">
        <v>60000</v>
      </c>
      <c r="BU3413">
        <v>59000</v>
      </c>
      <c r="BV3413">
        <v>163000</v>
      </c>
      <c r="BW3413">
        <v>211000</v>
      </c>
      <c r="BX3413" s="10">
        <v>193000</v>
      </c>
      <c r="BY3413">
        <v>258000</v>
      </c>
      <c r="BZ3413">
        <v>305000</v>
      </c>
      <c r="CA3413">
        <v>319000</v>
      </c>
      <c r="CB3413">
        <v>322000</v>
      </c>
      <c r="CC3413">
        <v>320000</v>
      </c>
      <c r="CD3413">
        <v>318000</v>
      </c>
      <c r="CE3413">
        <v>316000</v>
      </c>
    </row>
    <row r="3414" spans="1:83" x14ac:dyDescent="0.35">
      <c r="A3414" s="9" t="str">
        <f t="shared" si="53"/>
        <v>2040.552.21</v>
      </c>
      <c r="B3414" s="52" t="e">
        <f>+IF(MATCH(A3414,List!H$10:H$145,0),"Targeted")</f>
        <v>#N/A</v>
      </c>
      <c r="C3414" s="66" t="s">
        <v>8367</v>
      </c>
      <c r="D3414" s="151" t="s">
        <v>7700</v>
      </c>
      <c r="E3414" s="16" t="s">
        <v>296</v>
      </c>
      <c r="F3414" s="16" t="s">
        <v>297</v>
      </c>
      <c r="G3414" s="16" t="s">
        <v>63</v>
      </c>
      <c r="H3414" s="16" t="s">
        <v>680</v>
      </c>
      <c r="I3414" s="16" t="s">
        <v>692</v>
      </c>
      <c r="J3414" s="16" t="s">
        <v>693</v>
      </c>
      <c r="K3414" s="17" t="s">
        <v>309</v>
      </c>
      <c r="L3414" s="18" t="s">
        <v>4949</v>
      </c>
      <c r="M3414" s="195" t="s">
        <v>162</v>
      </c>
      <c r="N3414" s="16" t="s">
        <v>5067</v>
      </c>
      <c r="O3414" s="17" t="s">
        <v>346</v>
      </c>
      <c r="P3414" s="17" t="s">
        <v>305</v>
      </c>
      <c r="Q3414" s="17" t="s">
        <v>306</v>
      </c>
      <c r="R3414">
        <v>0</v>
      </c>
      <c r="S3414">
        <v>0</v>
      </c>
      <c r="T3414">
        <v>0</v>
      </c>
      <c r="U3414">
        <v>0</v>
      </c>
      <c r="V3414">
        <v>0</v>
      </c>
      <c r="W3414">
        <v>0</v>
      </c>
      <c r="X3414">
        <v>0</v>
      </c>
      <c r="Y3414">
        <v>0</v>
      </c>
      <c r="Z3414">
        <v>0</v>
      </c>
      <c r="AA3414">
        <v>0</v>
      </c>
      <c r="AB3414">
        <v>0</v>
      </c>
      <c r="AC3414">
        <v>0</v>
      </c>
      <c r="AD3414">
        <v>0</v>
      </c>
      <c r="AE3414">
        <v>0</v>
      </c>
      <c r="AF3414">
        <v>0</v>
      </c>
      <c r="AG3414" s="19">
        <v>0</v>
      </c>
      <c r="AH3414">
        <v>0</v>
      </c>
      <c r="AI3414">
        <v>0</v>
      </c>
      <c r="AJ3414">
        <v>0</v>
      </c>
      <c r="AK3414">
        <v>0</v>
      </c>
      <c r="AL3414">
        <v>0</v>
      </c>
      <c r="AM3414">
        <v>0</v>
      </c>
      <c r="AN3414">
        <v>0</v>
      </c>
      <c r="AO3414">
        <v>0</v>
      </c>
      <c r="AP3414">
        <v>0</v>
      </c>
      <c r="AQ3414">
        <v>0</v>
      </c>
      <c r="AR3414">
        <v>0</v>
      </c>
      <c r="AS3414">
        <v>0</v>
      </c>
      <c r="AT3414">
        <v>0</v>
      </c>
      <c r="AU3414">
        <v>0</v>
      </c>
      <c r="AV3414">
        <v>0</v>
      </c>
      <c r="AW3414">
        <v>0</v>
      </c>
      <c r="AX3414">
        <v>0</v>
      </c>
      <c r="AY3414">
        <v>24036</v>
      </c>
      <c r="AZ3414">
        <v>114000</v>
      </c>
      <c r="BA3414">
        <v>66000</v>
      </c>
      <c r="BB3414">
        <v>12000</v>
      </c>
      <c r="BC3414">
        <v>0</v>
      </c>
      <c r="BD3414">
        <v>0</v>
      </c>
      <c r="BE3414">
        <v>0</v>
      </c>
      <c r="BF3414">
        <v>0</v>
      </c>
      <c r="BG3414">
        <v>0</v>
      </c>
      <c r="BH3414">
        <v>0</v>
      </c>
      <c r="BI3414">
        <v>0</v>
      </c>
      <c r="BJ3414">
        <v>0</v>
      </c>
      <c r="BK3414">
        <v>0</v>
      </c>
      <c r="BL3414">
        <v>0</v>
      </c>
      <c r="BM3414">
        <v>0</v>
      </c>
      <c r="BN3414">
        <v>0</v>
      </c>
      <c r="BO3414">
        <v>0</v>
      </c>
      <c r="BP3414">
        <v>0</v>
      </c>
      <c r="BQ3414">
        <v>0</v>
      </c>
      <c r="BR3414">
        <v>0</v>
      </c>
      <c r="BS3414">
        <v>0</v>
      </c>
      <c r="BT3414">
        <v>0</v>
      </c>
      <c r="BU3414">
        <v>0</v>
      </c>
      <c r="BV3414">
        <v>0</v>
      </c>
      <c r="BW3414">
        <v>0</v>
      </c>
      <c r="BX3414">
        <v>0</v>
      </c>
      <c r="BY3414">
        <v>0</v>
      </c>
      <c r="BZ3414">
        <v>0</v>
      </c>
      <c r="CA3414">
        <v>0</v>
      </c>
      <c r="CB3414">
        <v>0</v>
      </c>
      <c r="CC3414">
        <v>0</v>
      </c>
      <c r="CD3414">
        <v>0</v>
      </c>
      <c r="CE3414">
        <v>0</v>
      </c>
    </row>
    <row r="3415" spans="1:83" x14ac:dyDescent="0.35">
      <c r="A3415" s="9" t="str">
        <f t="shared" si="53"/>
        <v>514510.552.75</v>
      </c>
      <c r="B3415" s="52" t="e">
        <f>+IF(MATCH(A3415,List!H$10:H$145,0),"Targeted")</f>
        <v>#N/A</v>
      </c>
      <c r="C3415" s="66" t="s">
        <v>8367</v>
      </c>
      <c r="D3415" s="151"/>
      <c r="E3415" s="16" t="s">
        <v>863</v>
      </c>
      <c r="F3415" s="16" t="s">
        <v>864</v>
      </c>
      <c r="G3415" s="16" t="s">
        <v>298</v>
      </c>
      <c r="H3415" s="16" t="s">
        <v>864</v>
      </c>
      <c r="I3415" s="16" t="s">
        <v>5068</v>
      </c>
      <c r="J3415" s="16" t="s">
        <v>5069</v>
      </c>
      <c r="K3415" s="17" t="s">
        <v>40</v>
      </c>
      <c r="L3415" s="18" t="s">
        <v>4949</v>
      </c>
      <c r="M3415" s="195" t="s">
        <v>162</v>
      </c>
      <c r="N3415" s="16" t="s">
        <v>5067</v>
      </c>
      <c r="O3415" s="17" t="s">
        <v>304</v>
      </c>
      <c r="P3415" s="17" t="s">
        <v>305</v>
      </c>
      <c r="Q3415" s="17" t="s">
        <v>306</v>
      </c>
      <c r="R3415">
        <v>0</v>
      </c>
      <c r="S3415">
        <v>0</v>
      </c>
      <c r="T3415">
        <v>0</v>
      </c>
      <c r="U3415">
        <v>0</v>
      </c>
      <c r="V3415">
        <v>0</v>
      </c>
      <c r="W3415">
        <v>0</v>
      </c>
      <c r="X3415">
        <v>0</v>
      </c>
      <c r="Y3415">
        <v>0</v>
      </c>
      <c r="Z3415">
        <v>0</v>
      </c>
      <c r="AA3415">
        <v>0</v>
      </c>
      <c r="AB3415">
        <v>0</v>
      </c>
      <c r="AC3415">
        <v>0</v>
      </c>
      <c r="AD3415">
        <v>0</v>
      </c>
      <c r="AE3415">
        <v>0</v>
      </c>
      <c r="AF3415">
        <v>0</v>
      </c>
      <c r="AG3415" s="19">
        <v>0</v>
      </c>
      <c r="AH3415">
        <v>0</v>
      </c>
      <c r="AI3415">
        <v>0</v>
      </c>
      <c r="AJ3415">
        <v>0</v>
      </c>
      <c r="AK3415">
        <v>0</v>
      </c>
      <c r="AL3415">
        <v>0</v>
      </c>
      <c r="AM3415">
        <v>0</v>
      </c>
      <c r="AN3415">
        <v>0</v>
      </c>
      <c r="AO3415">
        <v>0</v>
      </c>
      <c r="AP3415">
        <v>0</v>
      </c>
      <c r="AQ3415">
        <v>0</v>
      </c>
      <c r="AR3415">
        <v>0</v>
      </c>
      <c r="AS3415">
        <v>0</v>
      </c>
      <c r="AT3415">
        <v>0</v>
      </c>
      <c r="AU3415">
        <v>0</v>
      </c>
      <c r="AV3415">
        <v>-513</v>
      </c>
      <c r="AW3415">
        <v>-5746</v>
      </c>
      <c r="AX3415">
        <v>-9277</v>
      </c>
      <c r="AY3415">
        <v>-7339</v>
      </c>
      <c r="AZ3415">
        <v>-8000</v>
      </c>
      <c r="BA3415">
        <v>-7000</v>
      </c>
      <c r="BB3415">
        <v>-28000</v>
      </c>
      <c r="BC3415">
        <v>-15000</v>
      </c>
      <c r="BD3415">
        <v>-13000</v>
      </c>
      <c r="BE3415">
        <v>-10000</v>
      </c>
      <c r="BF3415">
        <v>-14000</v>
      </c>
      <c r="BG3415">
        <v>-15000</v>
      </c>
      <c r="BH3415">
        <v>-16000</v>
      </c>
      <c r="BI3415">
        <v>-12000</v>
      </c>
      <c r="BJ3415">
        <v>-16000</v>
      </c>
      <c r="BK3415">
        <v>-15000</v>
      </c>
      <c r="BL3415">
        <v>-22000</v>
      </c>
      <c r="BM3415">
        <v>-16000</v>
      </c>
      <c r="BN3415">
        <v>-13000</v>
      </c>
      <c r="BO3415">
        <v>-16000</v>
      </c>
      <c r="BP3415">
        <v>-17000</v>
      </c>
      <c r="BQ3415">
        <v>-16000</v>
      </c>
      <c r="BR3415">
        <v>-18000</v>
      </c>
      <c r="BS3415">
        <v>-16000</v>
      </c>
      <c r="BT3415">
        <v>-28000</v>
      </c>
      <c r="BU3415">
        <v>-34000</v>
      </c>
      <c r="BV3415">
        <v>-42000</v>
      </c>
      <c r="BW3415">
        <v>-45000</v>
      </c>
      <c r="BX3415" s="10">
        <v>-51000</v>
      </c>
      <c r="BY3415">
        <v>-56000</v>
      </c>
      <c r="BZ3415">
        <v>-72000</v>
      </c>
      <c r="CA3415">
        <v>-72000</v>
      </c>
      <c r="CB3415">
        <v>-72000</v>
      </c>
      <c r="CC3415">
        <v>-72000</v>
      </c>
      <c r="CD3415">
        <v>-72000</v>
      </c>
      <c r="CE3415">
        <v>-72000</v>
      </c>
    </row>
    <row r="3416" spans="1:83" x14ac:dyDescent="0.35">
      <c r="A3416" s="9" t="str">
        <f t="shared" si="53"/>
        <v>514610.552.75</v>
      </c>
      <c r="B3416" s="52" t="e">
        <f>+IF(MATCH(A3416,List!H$10:H$145,0),"Targeted")</f>
        <v>#N/A</v>
      </c>
      <c r="C3416" s="66" t="s">
        <v>8367</v>
      </c>
      <c r="D3416" s="151"/>
      <c r="E3416" s="16" t="s">
        <v>863</v>
      </c>
      <c r="F3416" s="16" t="s">
        <v>864</v>
      </c>
      <c r="G3416" s="16" t="s">
        <v>298</v>
      </c>
      <c r="H3416" s="16" t="s">
        <v>864</v>
      </c>
      <c r="I3416" s="16" t="s">
        <v>5070</v>
      </c>
      <c r="J3416" s="16" t="s">
        <v>5071</v>
      </c>
      <c r="K3416" s="17" t="s">
        <v>40</v>
      </c>
      <c r="L3416" s="18" t="s">
        <v>4949</v>
      </c>
      <c r="M3416" s="195" t="s">
        <v>162</v>
      </c>
      <c r="N3416" s="16" t="s">
        <v>5067</v>
      </c>
      <c r="O3416" s="17" t="s">
        <v>304</v>
      </c>
      <c r="P3416" s="17" t="s">
        <v>305</v>
      </c>
      <c r="Q3416" s="17" t="s">
        <v>306</v>
      </c>
      <c r="R3416">
        <v>0</v>
      </c>
      <c r="S3416">
        <v>0</v>
      </c>
      <c r="T3416">
        <v>0</v>
      </c>
      <c r="U3416">
        <v>0</v>
      </c>
      <c r="V3416">
        <v>0</v>
      </c>
      <c r="W3416">
        <v>0</v>
      </c>
      <c r="X3416">
        <v>0</v>
      </c>
      <c r="Y3416">
        <v>0</v>
      </c>
      <c r="Z3416">
        <v>0</v>
      </c>
      <c r="AA3416">
        <v>0</v>
      </c>
      <c r="AB3416">
        <v>0</v>
      </c>
      <c r="AC3416">
        <v>0</v>
      </c>
      <c r="AD3416">
        <v>0</v>
      </c>
      <c r="AE3416">
        <v>0</v>
      </c>
      <c r="AF3416">
        <v>0</v>
      </c>
      <c r="AG3416" s="19">
        <v>0</v>
      </c>
      <c r="AH3416">
        <v>0</v>
      </c>
      <c r="AI3416">
        <v>0</v>
      </c>
      <c r="AJ3416">
        <v>0</v>
      </c>
      <c r="AK3416">
        <v>0</v>
      </c>
      <c r="AL3416">
        <v>0</v>
      </c>
      <c r="AM3416">
        <v>0</v>
      </c>
      <c r="AN3416">
        <v>0</v>
      </c>
      <c r="AO3416">
        <v>0</v>
      </c>
      <c r="AP3416">
        <v>0</v>
      </c>
      <c r="AQ3416">
        <v>0</v>
      </c>
      <c r="AR3416">
        <v>0</v>
      </c>
      <c r="AS3416">
        <v>0</v>
      </c>
      <c r="AT3416">
        <v>0</v>
      </c>
      <c r="AU3416">
        <v>-458</v>
      </c>
      <c r="AV3416">
        <v>-1358</v>
      </c>
      <c r="AW3416">
        <v>-616</v>
      </c>
      <c r="AX3416">
        <v>-1589</v>
      </c>
      <c r="AY3416">
        <v>-1099</v>
      </c>
      <c r="AZ3416">
        <v>-1000</v>
      </c>
      <c r="BA3416">
        <v>-1000</v>
      </c>
      <c r="BB3416">
        <v>-1000</v>
      </c>
      <c r="BC3416">
        <v>-1000</v>
      </c>
      <c r="BD3416">
        <v>-2000</v>
      </c>
      <c r="BE3416">
        <v>-1000</v>
      </c>
      <c r="BF3416">
        <v>-1000</v>
      </c>
      <c r="BG3416">
        <v>-1000</v>
      </c>
      <c r="BH3416">
        <v>-1000</v>
      </c>
      <c r="BI3416">
        <v>-1000</v>
      </c>
      <c r="BJ3416">
        <v>-1000</v>
      </c>
      <c r="BK3416">
        <v>-1000</v>
      </c>
      <c r="BL3416">
        <v>-3000</v>
      </c>
      <c r="BM3416">
        <v>-2000</v>
      </c>
      <c r="BN3416">
        <v>-2000</v>
      </c>
      <c r="BO3416">
        <v>-2000</v>
      </c>
      <c r="BP3416">
        <v>-2000</v>
      </c>
      <c r="BQ3416">
        <v>-3000</v>
      </c>
      <c r="BR3416">
        <v>-1000</v>
      </c>
      <c r="BS3416">
        <v>-2000</v>
      </c>
      <c r="BT3416">
        <v>-2000</v>
      </c>
      <c r="BU3416">
        <v>-1000</v>
      </c>
      <c r="BV3416">
        <v>-1000</v>
      </c>
      <c r="BW3416">
        <v>-1000</v>
      </c>
      <c r="BX3416" s="10">
        <v>-1000</v>
      </c>
      <c r="BY3416">
        <v>-3000</v>
      </c>
      <c r="BZ3416">
        <v>-2000</v>
      </c>
      <c r="CA3416">
        <v>-2000</v>
      </c>
      <c r="CB3416">
        <v>-2000</v>
      </c>
      <c r="CC3416">
        <v>-2000</v>
      </c>
      <c r="CD3416">
        <v>-2000</v>
      </c>
      <c r="CE3416">
        <v>-2000</v>
      </c>
    </row>
    <row r="3417" spans="1:83" x14ac:dyDescent="0.35">
      <c r="A3417" s="9" t="str">
        <f t="shared" si="53"/>
        <v>514710.552.75</v>
      </c>
      <c r="B3417" s="52" t="e">
        <f>+IF(MATCH(A3417,List!H$10:H$145,0),"Targeted")</f>
        <v>#N/A</v>
      </c>
      <c r="C3417" s="66" t="s">
        <v>8367</v>
      </c>
      <c r="D3417" s="151"/>
      <c r="E3417" s="16" t="s">
        <v>863</v>
      </c>
      <c r="F3417" s="16" t="s">
        <v>864</v>
      </c>
      <c r="G3417" s="16" t="s">
        <v>298</v>
      </c>
      <c r="H3417" s="16" t="s">
        <v>864</v>
      </c>
      <c r="I3417" s="16" t="s">
        <v>5072</v>
      </c>
      <c r="J3417" s="16" t="s">
        <v>5073</v>
      </c>
      <c r="K3417" s="17" t="s">
        <v>40</v>
      </c>
      <c r="L3417" s="18" t="s">
        <v>4949</v>
      </c>
      <c r="M3417" s="195" t="s">
        <v>162</v>
      </c>
      <c r="N3417" s="16" t="s">
        <v>5067</v>
      </c>
      <c r="O3417" s="17" t="s">
        <v>304</v>
      </c>
      <c r="P3417" s="17" t="s">
        <v>305</v>
      </c>
      <c r="Q3417" s="17" t="s">
        <v>306</v>
      </c>
      <c r="R3417">
        <v>0</v>
      </c>
      <c r="S3417">
        <v>0</v>
      </c>
      <c r="T3417">
        <v>0</v>
      </c>
      <c r="U3417">
        <v>0</v>
      </c>
      <c r="V3417">
        <v>0</v>
      </c>
      <c r="W3417">
        <v>0</v>
      </c>
      <c r="X3417">
        <v>0</v>
      </c>
      <c r="Y3417">
        <v>0</v>
      </c>
      <c r="Z3417">
        <v>0</v>
      </c>
      <c r="AA3417">
        <v>0</v>
      </c>
      <c r="AB3417">
        <v>0</v>
      </c>
      <c r="AC3417">
        <v>0</v>
      </c>
      <c r="AD3417">
        <v>0</v>
      </c>
      <c r="AE3417">
        <v>0</v>
      </c>
      <c r="AF3417">
        <v>0</v>
      </c>
      <c r="AG3417" s="19">
        <v>0</v>
      </c>
      <c r="AH3417">
        <v>0</v>
      </c>
      <c r="AI3417">
        <v>0</v>
      </c>
      <c r="AJ3417">
        <v>0</v>
      </c>
      <c r="AK3417">
        <v>0</v>
      </c>
      <c r="AL3417">
        <v>0</v>
      </c>
      <c r="AM3417">
        <v>0</v>
      </c>
      <c r="AN3417">
        <v>0</v>
      </c>
      <c r="AO3417">
        <v>0</v>
      </c>
      <c r="AP3417">
        <v>0</v>
      </c>
      <c r="AQ3417">
        <v>0</v>
      </c>
      <c r="AR3417">
        <v>0</v>
      </c>
      <c r="AS3417">
        <v>0</v>
      </c>
      <c r="AT3417">
        <v>0</v>
      </c>
      <c r="AU3417">
        <v>0</v>
      </c>
      <c r="AV3417">
        <v>0</v>
      </c>
      <c r="AW3417">
        <v>-39</v>
      </c>
      <c r="AX3417">
        <v>0</v>
      </c>
      <c r="AY3417">
        <v>0</v>
      </c>
      <c r="AZ3417">
        <v>0</v>
      </c>
      <c r="BA3417">
        <v>0</v>
      </c>
      <c r="BB3417">
        <v>0</v>
      </c>
      <c r="BC3417">
        <v>0</v>
      </c>
      <c r="BD3417">
        <v>0</v>
      </c>
      <c r="BE3417">
        <v>0</v>
      </c>
      <c r="BF3417">
        <v>0</v>
      </c>
      <c r="BG3417">
        <v>0</v>
      </c>
      <c r="BH3417">
        <v>0</v>
      </c>
      <c r="BI3417">
        <v>0</v>
      </c>
      <c r="BJ3417">
        <v>0</v>
      </c>
      <c r="BK3417">
        <v>0</v>
      </c>
      <c r="BL3417">
        <v>0</v>
      </c>
      <c r="BM3417">
        <v>0</v>
      </c>
      <c r="BN3417">
        <v>0</v>
      </c>
      <c r="BO3417">
        <v>0</v>
      </c>
      <c r="BP3417">
        <v>0</v>
      </c>
      <c r="BQ3417">
        <v>0</v>
      </c>
      <c r="BR3417">
        <v>0</v>
      </c>
      <c r="BS3417">
        <v>0</v>
      </c>
      <c r="BT3417">
        <v>0</v>
      </c>
      <c r="BU3417">
        <v>0</v>
      </c>
      <c r="BV3417">
        <v>0</v>
      </c>
      <c r="BW3417">
        <v>0</v>
      </c>
      <c r="BX3417" s="10">
        <v>0</v>
      </c>
      <c r="BY3417">
        <v>0</v>
      </c>
      <c r="BZ3417">
        <v>0</v>
      </c>
      <c r="CA3417">
        <v>0</v>
      </c>
      <c r="CB3417">
        <v>0</v>
      </c>
      <c r="CC3417">
        <v>0</v>
      </c>
      <c r="CD3417">
        <v>0</v>
      </c>
      <c r="CE3417">
        <v>0</v>
      </c>
    </row>
    <row r="3418" spans="1:83" x14ac:dyDescent="0.35">
      <c r="A3418" s="9" t="str">
        <f t="shared" si="53"/>
        <v>562810.552.75</v>
      </c>
      <c r="B3418" s="52" t="e">
        <f>+IF(MATCH(A3418,List!H$10:H$145,0),"Targeted")</f>
        <v>#N/A</v>
      </c>
      <c r="C3418" s="66" t="s">
        <v>8367</v>
      </c>
      <c r="D3418" s="151"/>
      <c r="E3418" s="16" t="s">
        <v>863</v>
      </c>
      <c r="F3418" s="16" t="s">
        <v>864</v>
      </c>
      <c r="G3418" s="16" t="s">
        <v>298</v>
      </c>
      <c r="H3418" s="16" t="s">
        <v>864</v>
      </c>
      <c r="I3418" s="16" t="s">
        <v>5074</v>
      </c>
      <c r="J3418" s="16" t="s">
        <v>5075</v>
      </c>
      <c r="K3418" s="17" t="s">
        <v>40</v>
      </c>
      <c r="L3418" s="18" t="s">
        <v>4949</v>
      </c>
      <c r="M3418" s="195" t="s">
        <v>162</v>
      </c>
      <c r="N3418" s="16" t="s">
        <v>5067</v>
      </c>
      <c r="O3418" s="17" t="s">
        <v>304</v>
      </c>
      <c r="P3418" s="17" t="s">
        <v>305</v>
      </c>
      <c r="Q3418" s="17" t="s">
        <v>306</v>
      </c>
      <c r="R3418">
        <v>0</v>
      </c>
      <c r="S3418">
        <v>0</v>
      </c>
      <c r="T3418">
        <v>0</v>
      </c>
      <c r="U3418">
        <v>0</v>
      </c>
      <c r="V3418">
        <v>0</v>
      </c>
      <c r="W3418">
        <v>0</v>
      </c>
      <c r="X3418">
        <v>0</v>
      </c>
      <c r="Y3418">
        <v>0</v>
      </c>
      <c r="Z3418">
        <v>0</v>
      </c>
      <c r="AA3418">
        <v>0</v>
      </c>
      <c r="AB3418">
        <v>0</v>
      </c>
      <c r="AC3418">
        <v>0</v>
      </c>
      <c r="AD3418">
        <v>0</v>
      </c>
      <c r="AE3418">
        <v>0</v>
      </c>
      <c r="AF3418">
        <v>0</v>
      </c>
      <c r="AG3418" s="19">
        <v>0</v>
      </c>
      <c r="AH3418">
        <v>0</v>
      </c>
      <c r="AI3418">
        <v>0</v>
      </c>
      <c r="AJ3418">
        <v>0</v>
      </c>
      <c r="AK3418">
        <v>0</v>
      </c>
      <c r="AL3418">
        <v>0</v>
      </c>
      <c r="AM3418">
        <v>0</v>
      </c>
      <c r="AN3418">
        <v>0</v>
      </c>
      <c r="AO3418">
        <v>0</v>
      </c>
      <c r="AP3418">
        <v>0</v>
      </c>
      <c r="AQ3418">
        <v>0</v>
      </c>
      <c r="AR3418">
        <v>0</v>
      </c>
      <c r="AS3418">
        <v>0</v>
      </c>
      <c r="AT3418">
        <v>0</v>
      </c>
      <c r="AU3418">
        <v>0</v>
      </c>
      <c r="AV3418">
        <v>0</v>
      </c>
      <c r="AW3418">
        <v>0</v>
      </c>
      <c r="AX3418">
        <v>0</v>
      </c>
      <c r="AY3418">
        <v>0</v>
      </c>
      <c r="AZ3418">
        <v>0</v>
      </c>
      <c r="BA3418">
        <v>0</v>
      </c>
      <c r="BB3418">
        <v>0</v>
      </c>
      <c r="BC3418">
        <v>0</v>
      </c>
      <c r="BD3418">
        <v>0</v>
      </c>
      <c r="BE3418">
        <v>0</v>
      </c>
      <c r="BF3418">
        <v>0</v>
      </c>
      <c r="BG3418">
        <v>0</v>
      </c>
      <c r="BH3418">
        <v>0</v>
      </c>
      <c r="BI3418">
        <v>0</v>
      </c>
      <c r="BJ3418">
        <v>0</v>
      </c>
      <c r="BK3418">
        <v>0</v>
      </c>
      <c r="BL3418">
        <v>0</v>
      </c>
      <c r="BM3418">
        <v>0</v>
      </c>
      <c r="BN3418">
        <v>0</v>
      </c>
      <c r="BO3418">
        <v>0</v>
      </c>
      <c r="BP3418">
        <v>0</v>
      </c>
      <c r="BQ3418">
        <v>0</v>
      </c>
      <c r="BR3418">
        <v>0</v>
      </c>
      <c r="BS3418">
        <v>0</v>
      </c>
      <c r="BT3418">
        <v>0</v>
      </c>
      <c r="BU3418">
        <v>0</v>
      </c>
      <c r="BV3418">
        <v>-352000</v>
      </c>
      <c r="BW3418">
        <v>-496000</v>
      </c>
      <c r="BX3418" s="10">
        <v>-711000</v>
      </c>
      <c r="BY3418">
        <v>-492000</v>
      </c>
      <c r="BZ3418">
        <v>-404000</v>
      </c>
      <c r="CA3418">
        <v>-496000</v>
      </c>
      <c r="CB3418">
        <v>-1085000</v>
      </c>
      <c r="CC3418">
        <v>-407000</v>
      </c>
      <c r="CD3418">
        <v>-127000</v>
      </c>
      <c r="CE3418">
        <v>-226000</v>
      </c>
    </row>
    <row r="3419" spans="1:83" x14ac:dyDescent="0.35">
      <c r="A3419" s="9" t="str">
        <f t="shared" si="53"/>
        <v>573610.552.75</v>
      </c>
      <c r="B3419" s="52" t="e">
        <f>+IF(MATCH(A3419,List!H$10:H$145,0),"Targeted")</f>
        <v>#N/A</v>
      </c>
      <c r="C3419" s="66" t="s">
        <v>8367</v>
      </c>
      <c r="D3419" s="151"/>
      <c r="E3419" s="16" t="s">
        <v>863</v>
      </c>
      <c r="F3419" s="16" t="s">
        <v>864</v>
      </c>
      <c r="G3419" s="16" t="s">
        <v>298</v>
      </c>
      <c r="H3419" s="16" t="s">
        <v>864</v>
      </c>
      <c r="I3419" s="16" t="s">
        <v>5076</v>
      </c>
      <c r="J3419" s="16" t="s">
        <v>5077</v>
      </c>
      <c r="K3419" s="17" t="s">
        <v>40</v>
      </c>
      <c r="L3419" s="18" t="s">
        <v>4949</v>
      </c>
      <c r="M3419" s="195" t="s">
        <v>162</v>
      </c>
      <c r="N3419" s="16" t="s">
        <v>5067</v>
      </c>
      <c r="O3419" s="17" t="s">
        <v>304</v>
      </c>
      <c r="P3419" s="17" t="s">
        <v>305</v>
      </c>
      <c r="Q3419" s="17" t="s">
        <v>306</v>
      </c>
      <c r="R3419">
        <v>0</v>
      </c>
      <c r="S3419">
        <v>0</v>
      </c>
      <c r="T3419">
        <v>0</v>
      </c>
      <c r="U3419">
        <v>0</v>
      </c>
      <c r="V3419">
        <v>0</v>
      </c>
      <c r="W3419">
        <v>0</v>
      </c>
      <c r="X3419">
        <v>0</v>
      </c>
      <c r="Y3419">
        <v>0</v>
      </c>
      <c r="Z3419">
        <v>0</v>
      </c>
      <c r="AA3419">
        <v>0</v>
      </c>
      <c r="AB3419">
        <v>0</v>
      </c>
      <c r="AC3419">
        <v>0</v>
      </c>
      <c r="AD3419">
        <v>0</v>
      </c>
      <c r="AE3419">
        <v>0</v>
      </c>
      <c r="AF3419">
        <v>0</v>
      </c>
      <c r="AG3419" s="19">
        <v>0</v>
      </c>
      <c r="AH3419">
        <v>0</v>
      </c>
      <c r="AI3419">
        <v>0</v>
      </c>
      <c r="AJ3419">
        <v>0</v>
      </c>
      <c r="AK3419">
        <v>0</v>
      </c>
      <c r="AL3419">
        <v>0</v>
      </c>
      <c r="AM3419">
        <v>0</v>
      </c>
      <c r="AN3419">
        <v>0</v>
      </c>
      <c r="AO3419">
        <v>0</v>
      </c>
      <c r="AP3419">
        <v>0</v>
      </c>
      <c r="AQ3419">
        <v>0</v>
      </c>
      <c r="AR3419">
        <v>0</v>
      </c>
      <c r="AS3419">
        <v>0</v>
      </c>
      <c r="AT3419">
        <v>0</v>
      </c>
      <c r="AU3419">
        <v>0</v>
      </c>
      <c r="AV3419">
        <v>0</v>
      </c>
      <c r="AW3419">
        <v>0</v>
      </c>
      <c r="AX3419">
        <v>0</v>
      </c>
      <c r="AY3419">
        <v>0</v>
      </c>
      <c r="AZ3419">
        <v>0</v>
      </c>
      <c r="BA3419">
        <v>0</v>
      </c>
      <c r="BB3419">
        <v>0</v>
      </c>
      <c r="BC3419">
        <v>0</v>
      </c>
      <c r="BD3419">
        <v>0</v>
      </c>
      <c r="BE3419">
        <v>0</v>
      </c>
      <c r="BF3419">
        <v>0</v>
      </c>
      <c r="BG3419">
        <v>0</v>
      </c>
      <c r="BH3419">
        <v>0</v>
      </c>
      <c r="BI3419">
        <v>0</v>
      </c>
      <c r="BJ3419">
        <v>0</v>
      </c>
      <c r="BK3419">
        <v>0</v>
      </c>
      <c r="BL3419">
        <v>0</v>
      </c>
      <c r="BM3419">
        <v>0</v>
      </c>
      <c r="BN3419">
        <v>0</v>
      </c>
      <c r="BO3419">
        <v>0</v>
      </c>
      <c r="BP3419">
        <v>0</v>
      </c>
      <c r="BQ3419">
        <v>0</v>
      </c>
      <c r="BR3419">
        <v>0</v>
      </c>
      <c r="BS3419">
        <v>-38000</v>
      </c>
      <c r="BT3419">
        <v>-1000</v>
      </c>
      <c r="BU3419">
        <v>0</v>
      </c>
      <c r="BV3419">
        <v>0</v>
      </c>
      <c r="BW3419">
        <v>0</v>
      </c>
      <c r="BX3419" s="10">
        <v>-41000</v>
      </c>
      <c r="BY3419">
        <v>-1000</v>
      </c>
      <c r="BZ3419">
        <v>0</v>
      </c>
      <c r="CA3419">
        <v>0</v>
      </c>
      <c r="CB3419">
        <v>-21000</v>
      </c>
      <c r="CC3419">
        <v>0</v>
      </c>
      <c r="CD3419">
        <v>0</v>
      </c>
      <c r="CE3419">
        <v>0</v>
      </c>
    </row>
    <row r="3420" spans="1:83" x14ac:dyDescent="0.35">
      <c r="A3420" s="9" t="str">
        <f t="shared" si="53"/>
        <v>824810.552.75</v>
      </c>
      <c r="B3420" s="52" t="e">
        <f>+IF(MATCH(A3420,List!H$10:H$145,0),"Targeted")</f>
        <v>#N/A</v>
      </c>
      <c r="C3420" s="66" t="s">
        <v>8367</v>
      </c>
      <c r="D3420" s="151"/>
      <c r="E3420" s="16" t="s">
        <v>863</v>
      </c>
      <c r="F3420" s="16" t="s">
        <v>864</v>
      </c>
      <c r="G3420" s="16" t="s">
        <v>298</v>
      </c>
      <c r="H3420" s="16" t="s">
        <v>864</v>
      </c>
      <c r="I3420" s="16" t="s">
        <v>5078</v>
      </c>
      <c r="J3420" s="16" t="s">
        <v>5079</v>
      </c>
      <c r="K3420" s="17" t="s">
        <v>40</v>
      </c>
      <c r="L3420" s="18" t="s">
        <v>4949</v>
      </c>
      <c r="M3420" s="195" t="s">
        <v>162</v>
      </c>
      <c r="N3420" s="16" t="s">
        <v>5067</v>
      </c>
      <c r="O3420" s="17" t="s">
        <v>304</v>
      </c>
      <c r="P3420" s="17" t="s">
        <v>305</v>
      </c>
      <c r="Q3420" s="17" t="s">
        <v>306</v>
      </c>
      <c r="R3420">
        <v>0</v>
      </c>
      <c r="S3420">
        <v>0</v>
      </c>
      <c r="T3420">
        <v>0</v>
      </c>
      <c r="U3420">
        <v>0</v>
      </c>
      <c r="V3420">
        <v>0</v>
      </c>
      <c r="W3420">
        <v>0</v>
      </c>
      <c r="X3420">
        <v>0</v>
      </c>
      <c r="Y3420">
        <v>0</v>
      </c>
      <c r="Z3420">
        <v>0</v>
      </c>
      <c r="AA3420">
        <v>0</v>
      </c>
      <c r="AB3420">
        <v>0</v>
      </c>
      <c r="AC3420">
        <v>0</v>
      </c>
      <c r="AD3420">
        <v>0</v>
      </c>
      <c r="AE3420">
        <v>0</v>
      </c>
      <c r="AF3420">
        <v>0</v>
      </c>
      <c r="AG3420" s="19">
        <v>0</v>
      </c>
      <c r="AH3420">
        <v>0</v>
      </c>
      <c r="AI3420">
        <v>0</v>
      </c>
      <c r="AJ3420">
        <v>0</v>
      </c>
      <c r="AK3420">
        <v>0</v>
      </c>
      <c r="AL3420">
        <v>0</v>
      </c>
      <c r="AM3420">
        <v>0</v>
      </c>
      <c r="AN3420">
        <v>0</v>
      </c>
      <c r="AO3420">
        <v>-173</v>
      </c>
      <c r="AP3420">
        <v>-817</v>
      </c>
      <c r="AQ3420">
        <v>-1469</v>
      </c>
      <c r="AR3420">
        <v>-2474</v>
      </c>
      <c r="AS3420">
        <v>-3569</v>
      </c>
      <c r="AT3420">
        <v>-4418</v>
      </c>
      <c r="AU3420">
        <v>-15184</v>
      </c>
      <c r="AV3420">
        <v>-13495</v>
      </c>
      <c r="AW3420">
        <v>-7989</v>
      </c>
      <c r="AX3420">
        <v>-6674</v>
      </c>
      <c r="AY3420">
        <v>-6137</v>
      </c>
      <c r="AZ3420">
        <v>0</v>
      </c>
      <c r="BA3420">
        <v>0</v>
      </c>
      <c r="BB3420">
        <v>0</v>
      </c>
      <c r="BC3420">
        <v>0</v>
      </c>
      <c r="BD3420">
        <v>0</v>
      </c>
      <c r="BE3420">
        <v>0</v>
      </c>
      <c r="BF3420">
        <v>0</v>
      </c>
      <c r="BG3420">
        <v>0</v>
      </c>
      <c r="BH3420">
        <v>0</v>
      </c>
      <c r="BI3420">
        <v>0</v>
      </c>
      <c r="BJ3420">
        <v>0</v>
      </c>
      <c r="BK3420">
        <v>0</v>
      </c>
      <c r="BL3420">
        <v>0</v>
      </c>
      <c r="BM3420">
        <v>0</v>
      </c>
      <c r="BN3420">
        <v>-4000</v>
      </c>
      <c r="BO3420">
        <v>-1000</v>
      </c>
      <c r="BP3420">
        <v>-5000</v>
      </c>
      <c r="BQ3420">
        <v>-3000</v>
      </c>
      <c r="BR3420">
        <v>-3000</v>
      </c>
      <c r="BS3420">
        <v>-4000</v>
      </c>
      <c r="BT3420">
        <v>-4000</v>
      </c>
      <c r="BU3420">
        <v>-3000</v>
      </c>
      <c r="BV3420">
        <v>-6000</v>
      </c>
      <c r="BW3420">
        <v>-5000</v>
      </c>
      <c r="BX3420" s="10">
        <v>-2000</v>
      </c>
      <c r="BY3420">
        <v>-2000</v>
      </c>
      <c r="BZ3420">
        <v>-3000</v>
      </c>
      <c r="CA3420">
        <v>-3000</v>
      </c>
      <c r="CB3420">
        <v>-3000</v>
      </c>
      <c r="CC3420">
        <v>-3000</v>
      </c>
      <c r="CD3420">
        <v>-3000</v>
      </c>
      <c r="CE3420">
        <v>-3000</v>
      </c>
    </row>
    <row r="3421" spans="1:83" x14ac:dyDescent="0.35">
      <c r="A3421" s="9" t="str">
        <f t="shared" si="53"/>
        <v>825010.552.75</v>
      </c>
      <c r="B3421" s="52" t="e">
        <f>+IF(MATCH(A3421,List!H$10:H$145,0),"Targeted")</f>
        <v>#N/A</v>
      </c>
      <c r="C3421" s="66" t="s">
        <v>8367</v>
      </c>
      <c r="D3421" s="151"/>
      <c r="E3421" s="16" t="s">
        <v>863</v>
      </c>
      <c r="F3421" s="16" t="s">
        <v>864</v>
      </c>
      <c r="G3421" s="16" t="s">
        <v>298</v>
      </c>
      <c r="H3421" s="16" t="s">
        <v>864</v>
      </c>
      <c r="I3421" s="16" t="s">
        <v>5080</v>
      </c>
      <c r="J3421" s="16" t="s">
        <v>5081</v>
      </c>
      <c r="K3421" s="17" t="s">
        <v>40</v>
      </c>
      <c r="L3421" s="18" t="s">
        <v>4949</v>
      </c>
      <c r="M3421" s="195" t="s">
        <v>162</v>
      </c>
      <c r="N3421" s="16" t="s">
        <v>5067</v>
      </c>
      <c r="O3421" s="17" t="s">
        <v>304</v>
      </c>
      <c r="P3421" s="17" t="s">
        <v>305</v>
      </c>
      <c r="Q3421" s="17" t="s">
        <v>306</v>
      </c>
      <c r="R3421">
        <v>0</v>
      </c>
      <c r="S3421">
        <v>0</v>
      </c>
      <c r="T3421">
        <v>0</v>
      </c>
      <c r="U3421">
        <v>0</v>
      </c>
      <c r="V3421">
        <v>0</v>
      </c>
      <c r="W3421">
        <v>0</v>
      </c>
      <c r="X3421">
        <v>0</v>
      </c>
      <c r="Y3421">
        <v>0</v>
      </c>
      <c r="Z3421">
        <v>0</v>
      </c>
      <c r="AA3421">
        <v>0</v>
      </c>
      <c r="AB3421">
        <v>0</v>
      </c>
      <c r="AC3421">
        <v>0</v>
      </c>
      <c r="AD3421">
        <v>0</v>
      </c>
      <c r="AE3421">
        <v>0</v>
      </c>
      <c r="AF3421">
        <v>0</v>
      </c>
      <c r="AG3421" s="19">
        <v>0</v>
      </c>
      <c r="AH3421">
        <v>0</v>
      </c>
      <c r="AI3421">
        <v>0</v>
      </c>
      <c r="AJ3421">
        <v>0</v>
      </c>
      <c r="AK3421">
        <v>0</v>
      </c>
      <c r="AL3421">
        <v>0</v>
      </c>
      <c r="AM3421">
        <v>0</v>
      </c>
      <c r="AN3421">
        <v>0</v>
      </c>
      <c r="AO3421">
        <v>0</v>
      </c>
      <c r="AP3421">
        <v>0</v>
      </c>
      <c r="AQ3421">
        <v>0</v>
      </c>
      <c r="AR3421">
        <v>0</v>
      </c>
      <c r="AS3421">
        <v>0</v>
      </c>
      <c r="AT3421">
        <v>0</v>
      </c>
      <c r="AU3421">
        <v>-8</v>
      </c>
      <c r="AV3421">
        <v>-167</v>
      </c>
      <c r="AW3421">
        <v>-6</v>
      </c>
      <c r="AX3421">
        <v>-1847</v>
      </c>
      <c r="AY3421">
        <v>-164</v>
      </c>
      <c r="AZ3421">
        <v>0</v>
      </c>
      <c r="BA3421">
        <v>0</v>
      </c>
      <c r="BB3421">
        <v>0</v>
      </c>
      <c r="BC3421">
        <v>0</v>
      </c>
      <c r="BD3421">
        <v>0</v>
      </c>
      <c r="BE3421">
        <v>0</v>
      </c>
      <c r="BF3421">
        <v>0</v>
      </c>
      <c r="BG3421">
        <v>0</v>
      </c>
      <c r="BH3421">
        <v>0</v>
      </c>
      <c r="BI3421">
        <v>0</v>
      </c>
      <c r="BJ3421">
        <v>0</v>
      </c>
      <c r="BK3421">
        <v>0</v>
      </c>
      <c r="BL3421">
        <v>0</v>
      </c>
      <c r="BM3421">
        <v>0</v>
      </c>
      <c r="BN3421">
        <v>-9000</v>
      </c>
      <c r="BO3421">
        <v>-13000</v>
      </c>
      <c r="BP3421">
        <v>-9000</v>
      </c>
      <c r="BQ3421">
        <v>-15000</v>
      </c>
      <c r="BR3421">
        <v>-15000</v>
      </c>
      <c r="BS3421">
        <v>-10000</v>
      </c>
      <c r="BT3421">
        <v>-22000</v>
      </c>
      <c r="BU3421">
        <v>-23000</v>
      </c>
      <c r="BV3421">
        <v>-20000</v>
      </c>
      <c r="BW3421">
        <v>-27000</v>
      </c>
      <c r="BX3421" s="10">
        <v>-26000</v>
      </c>
      <c r="BY3421">
        <v>-23000</v>
      </c>
      <c r="BZ3421">
        <v>-26000</v>
      </c>
      <c r="CA3421">
        <v>-26000</v>
      </c>
      <c r="CB3421">
        <v>-26000</v>
      </c>
      <c r="CC3421">
        <v>-26000</v>
      </c>
      <c r="CD3421">
        <v>-26000</v>
      </c>
      <c r="CE3421">
        <v>-26000</v>
      </c>
    </row>
    <row r="3422" spans="1:83" x14ac:dyDescent="0.35">
      <c r="A3422" s="9" t="str">
        <f t="shared" si="53"/>
        <v>825310.552.75</v>
      </c>
      <c r="B3422" s="52" t="e">
        <f>+IF(MATCH(A3422,List!H$10:H$145,0),"Targeted")</f>
        <v>#N/A</v>
      </c>
      <c r="C3422" s="66" t="s">
        <v>8367</v>
      </c>
      <c r="D3422" s="151"/>
      <c r="E3422" s="16" t="s">
        <v>863</v>
      </c>
      <c r="F3422" s="16" t="s">
        <v>864</v>
      </c>
      <c r="G3422" s="16" t="s">
        <v>298</v>
      </c>
      <c r="H3422" s="16" t="s">
        <v>864</v>
      </c>
      <c r="I3422" s="16" t="s">
        <v>5082</v>
      </c>
      <c r="J3422" s="16" t="s">
        <v>5083</v>
      </c>
      <c r="K3422" s="17" t="s">
        <v>40</v>
      </c>
      <c r="L3422" s="18" t="s">
        <v>4949</v>
      </c>
      <c r="M3422" s="195" t="s">
        <v>162</v>
      </c>
      <c r="N3422" s="16" t="s">
        <v>5067</v>
      </c>
      <c r="O3422" s="17" t="s">
        <v>304</v>
      </c>
      <c r="P3422" s="17" t="s">
        <v>305</v>
      </c>
      <c r="Q3422" s="17" t="s">
        <v>306</v>
      </c>
      <c r="R3422">
        <v>0</v>
      </c>
      <c r="S3422">
        <v>0</v>
      </c>
      <c r="T3422">
        <v>0</v>
      </c>
      <c r="U3422">
        <v>0</v>
      </c>
      <c r="V3422">
        <v>0</v>
      </c>
      <c r="W3422">
        <v>0</v>
      </c>
      <c r="X3422">
        <v>0</v>
      </c>
      <c r="Y3422">
        <v>0</v>
      </c>
      <c r="Z3422">
        <v>0</v>
      </c>
      <c r="AA3422">
        <v>0</v>
      </c>
      <c r="AB3422">
        <v>0</v>
      </c>
      <c r="AC3422">
        <v>0</v>
      </c>
      <c r="AD3422">
        <v>0</v>
      </c>
      <c r="AE3422">
        <v>0</v>
      </c>
      <c r="AF3422">
        <v>0</v>
      </c>
      <c r="AG3422" s="19">
        <v>0</v>
      </c>
      <c r="AH3422">
        <v>0</v>
      </c>
      <c r="AI3422">
        <v>0</v>
      </c>
      <c r="AJ3422">
        <v>0</v>
      </c>
      <c r="AK3422">
        <v>0</v>
      </c>
      <c r="AL3422">
        <v>0</v>
      </c>
      <c r="AM3422">
        <v>0</v>
      </c>
      <c r="AN3422">
        <v>0</v>
      </c>
      <c r="AO3422">
        <v>-39</v>
      </c>
      <c r="AP3422">
        <v>-53</v>
      </c>
      <c r="AQ3422">
        <v>-24</v>
      </c>
      <c r="AR3422">
        <v>-123</v>
      </c>
      <c r="AS3422">
        <v>-206</v>
      </c>
      <c r="AT3422">
        <v>-233</v>
      </c>
      <c r="AU3422">
        <v>-379</v>
      </c>
      <c r="AV3422">
        <v>-113</v>
      </c>
      <c r="AW3422">
        <v>-1503</v>
      </c>
      <c r="AX3422">
        <v>-4362</v>
      </c>
      <c r="AY3422">
        <v>-7626</v>
      </c>
      <c r="AZ3422">
        <v>0</v>
      </c>
      <c r="BA3422">
        <v>0</v>
      </c>
      <c r="BB3422">
        <v>0</v>
      </c>
      <c r="BC3422">
        <v>0</v>
      </c>
      <c r="BD3422">
        <v>0</v>
      </c>
      <c r="BE3422">
        <v>0</v>
      </c>
      <c r="BF3422">
        <v>0</v>
      </c>
      <c r="BG3422">
        <v>0</v>
      </c>
      <c r="BH3422">
        <v>0</v>
      </c>
      <c r="BI3422">
        <v>0</v>
      </c>
      <c r="BJ3422">
        <v>0</v>
      </c>
      <c r="BK3422">
        <v>0</v>
      </c>
      <c r="BL3422">
        <v>0</v>
      </c>
      <c r="BM3422">
        <v>0</v>
      </c>
      <c r="BN3422">
        <v>-43000</v>
      </c>
      <c r="BO3422">
        <v>-51000</v>
      </c>
      <c r="BP3422">
        <v>-27000</v>
      </c>
      <c r="BQ3422">
        <v>-27000</v>
      </c>
      <c r="BR3422">
        <v>-31000</v>
      </c>
      <c r="BS3422">
        <v>-49000</v>
      </c>
      <c r="BT3422">
        <v>-47000</v>
      </c>
      <c r="BU3422">
        <v>-51000</v>
      </c>
      <c r="BV3422">
        <v>-47000</v>
      </c>
      <c r="BW3422">
        <v>-43000</v>
      </c>
      <c r="BX3422" s="10">
        <v>-40000</v>
      </c>
      <c r="BY3422">
        <v>-36000</v>
      </c>
      <c r="BZ3422">
        <v>-40000</v>
      </c>
      <c r="CA3422">
        <v>-40000</v>
      </c>
      <c r="CB3422">
        <v>-40000</v>
      </c>
      <c r="CC3422">
        <v>-40000</v>
      </c>
      <c r="CD3422">
        <v>-40000</v>
      </c>
      <c r="CE3422">
        <v>-40000</v>
      </c>
    </row>
    <row r="3423" spans="1:83" x14ac:dyDescent="0.35">
      <c r="A3423" s="9" t="str">
        <f t="shared" si="53"/>
        <v>888810.552.75</v>
      </c>
      <c r="B3423" s="52" t="e">
        <f>+IF(MATCH(A3423,List!H$10:H$145,0),"Targeted")</f>
        <v>#N/A</v>
      </c>
      <c r="C3423" s="66" t="s">
        <v>8367</v>
      </c>
      <c r="D3423" s="151"/>
      <c r="E3423" s="16" t="s">
        <v>863</v>
      </c>
      <c r="F3423" s="16" t="s">
        <v>864</v>
      </c>
      <c r="G3423" s="16" t="s">
        <v>298</v>
      </c>
      <c r="H3423" s="16" t="s">
        <v>864</v>
      </c>
      <c r="I3423" s="16" t="s">
        <v>5084</v>
      </c>
      <c r="J3423" s="16" t="s">
        <v>5085</v>
      </c>
      <c r="K3423" s="17" t="s">
        <v>40</v>
      </c>
      <c r="L3423" s="18" t="s">
        <v>4949</v>
      </c>
      <c r="M3423" s="195" t="s">
        <v>162</v>
      </c>
      <c r="N3423" s="16" t="s">
        <v>5067</v>
      </c>
      <c r="O3423" s="17" t="s">
        <v>304</v>
      </c>
      <c r="P3423" s="17" t="s">
        <v>305</v>
      </c>
      <c r="Q3423" s="17" t="s">
        <v>306</v>
      </c>
      <c r="R3423">
        <v>0</v>
      </c>
      <c r="S3423">
        <v>0</v>
      </c>
      <c r="T3423">
        <v>0</v>
      </c>
      <c r="U3423">
        <v>0</v>
      </c>
      <c r="V3423">
        <v>0</v>
      </c>
      <c r="W3423">
        <v>0</v>
      </c>
      <c r="X3423">
        <v>0</v>
      </c>
      <c r="Y3423">
        <v>0</v>
      </c>
      <c r="Z3423">
        <v>0</v>
      </c>
      <c r="AA3423">
        <v>0</v>
      </c>
      <c r="AB3423">
        <v>0</v>
      </c>
      <c r="AC3423">
        <v>0</v>
      </c>
      <c r="AD3423">
        <v>0</v>
      </c>
      <c r="AE3423">
        <v>0</v>
      </c>
      <c r="AF3423">
        <v>0</v>
      </c>
      <c r="AG3423" s="19">
        <v>0</v>
      </c>
      <c r="AH3423">
        <v>0</v>
      </c>
      <c r="AI3423">
        <v>0</v>
      </c>
      <c r="AJ3423">
        <v>0</v>
      </c>
      <c r="AK3423">
        <v>0</v>
      </c>
      <c r="AL3423">
        <v>0</v>
      </c>
      <c r="AM3423">
        <v>0</v>
      </c>
      <c r="AN3423">
        <v>0</v>
      </c>
      <c r="AO3423">
        <v>-142</v>
      </c>
      <c r="AP3423">
        <v>-43</v>
      </c>
      <c r="AQ3423">
        <v>-64</v>
      </c>
      <c r="AR3423">
        <v>-75</v>
      </c>
      <c r="AS3423">
        <v>-107</v>
      </c>
      <c r="AT3423">
        <v>-106</v>
      </c>
      <c r="AU3423">
        <v>-83</v>
      </c>
      <c r="AV3423">
        <v>-115</v>
      </c>
      <c r="AW3423">
        <v>-195</v>
      </c>
      <c r="AX3423">
        <v>-102</v>
      </c>
      <c r="AY3423">
        <v>-149</v>
      </c>
      <c r="AZ3423">
        <v>0</v>
      </c>
      <c r="BA3423">
        <v>0</v>
      </c>
      <c r="BB3423">
        <v>0</v>
      </c>
      <c r="BC3423">
        <v>0</v>
      </c>
      <c r="BD3423">
        <v>0</v>
      </c>
      <c r="BE3423">
        <v>0</v>
      </c>
      <c r="BF3423">
        <v>0</v>
      </c>
      <c r="BG3423">
        <v>0</v>
      </c>
      <c r="BH3423">
        <v>0</v>
      </c>
      <c r="BI3423">
        <v>0</v>
      </c>
      <c r="BJ3423">
        <v>0</v>
      </c>
      <c r="BK3423">
        <v>0</v>
      </c>
      <c r="BL3423">
        <v>0</v>
      </c>
      <c r="BM3423">
        <v>0</v>
      </c>
      <c r="BN3423">
        <v>0</v>
      </c>
      <c r="BO3423">
        <v>0</v>
      </c>
      <c r="BP3423">
        <v>0</v>
      </c>
      <c r="BQ3423">
        <v>0</v>
      </c>
      <c r="BR3423">
        <v>0</v>
      </c>
      <c r="BS3423">
        <v>0</v>
      </c>
      <c r="BT3423">
        <v>0</v>
      </c>
      <c r="BU3423">
        <v>0</v>
      </c>
      <c r="BV3423">
        <v>0</v>
      </c>
      <c r="BW3423">
        <v>0</v>
      </c>
      <c r="BX3423" s="10">
        <v>0</v>
      </c>
      <c r="BY3423">
        <v>0</v>
      </c>
      <c r="BZ3423">
        <v>0</v>
      </c>
      <c r="CA3423">
        <v>0</v>
      </c>
      <c r="CB3423">
        <v>0</v>
      </c>
      <c r="CC3423">
        <v>0</v>
      </c>
      <c r="CD3423">
        <v>0</v>
      </c>
      <c r="CE3423">
        <v>0</v>
      </c>
    </row>
    <row r="3424" spans="1:83" x14ac:dyDescent="0.35">
      <c r="A3424" s="9" t="str">
        <f t="shared" si="53"/>
        <v>0350.552.75</v>
      </c>
      <c r="B3424" s="52" t="str">
        <f>+IF(MATCH(A3424,List!H$10:H$145,0),"Targeted")</f>
        <v>Targeted</v>
      </c>
      <c r="C3424" s="66" t="s">
        <v>8367</v>
      </c>
      <c r="D3424" s="151" t="s">
        <v>7700</v>
      </c>
      <c r="E3424" s="16" t="s">
        <v>863</v>
      </c>
      <c r="F3424" s="16" t="s">
        <v>864</v>
      </c>
      <c r="G3424" s="16" t="s">
        <v>628</v>
      </c>
      <c r="H3424" s="16" t="s">
        <v>931</v>
      </c>
      <c r="I3424" s="16" t="s">
        <v>160</v>
      </c>
      <c r="J3424" s="16" t="s">
        <v>4982</v>
      </c>
      <c r="K3424" s="17" t="s">
        <v>40</v>
      </c>
      <c r="L3424" s="18" t="s">
        <v>4949</v>
      </c>
      <c r="M3424" s="195" t="s">
        <v>162</v>
      </c>
      <c r="N3424" s="16" t="s">
        <v>5067</v>
      </c>
      <c r="O3424" s="17" t="s">
        <v>346</v>
      </c>
      <c r="P3424" s="17" t="s">
        <v>305</v>
      </c>
      <c r="Q3424" s="17" t="s">
        <v>306</v>
      </c>
      <c r="R3424">
        <v>36867</v>
      </c>
      <c r="S3424">
        <v>45347</v>
      </c>
      <c r="T3424">
        <v>48693</v>
      </c>
      <c r="U3424">
        <v>46970</v>
      </c>
      <c r="V3424">
        <v>38442</v>
      </c>
      <c r="W3424">
        <v>54889</v>
      </c>
      <c r="X3424">
        <v>101523</v>
      </c>
      <c r="Y3424">
        <v>137524</v>
      </c>
      <c r="Z3424">
        <v>132877</v>
      </c>
      <c r="AA3424">
        <v>183723</v>
      </c>
      <c r="AB3424">
        <v>278233</v>
      </c>
      <c r="AC3424">
        <v>498841</v>
      </c>
      <c r="AD3424">
        <v>346941</v>
      </c>
      <c r="AE3424">
        <v>293571</v>
      </c>
      <c r="AF3424">
        <v>332259</v>
      </c>
      <c r="AG3424" s="19">
        <v>123188</v>
      </c>
      <c r="AH3424">
        <v>345171</v>
      </c>
      <c r="AI3424">
        <v>406850</v>
      </c>
      <c r="AJ3424">
        <v>243959</v>
      </c>
      <c r="AK3424">
        <v>394473</v>
      </c>
      <c r="AL3424">
        <v>365474</v>
      </c>
      <c r="AM3424">
        <v>374132</v>
      </c>
      <c r="AN3424">
        <v>275273</v>
      </c>
      <c r="AO3424">
        <v>171545</v>
      </c>
      <c r="AP3424">
        <v>195573</v>
      </c>
      <c r="AQ3424">
        <v>234533</v>
      </c>
      <c r="AR3424">
        <v>254067</v>
      </c>
      <c r="AS3424">
        <v>226809</v>
      </c>
      <c r="AT3424">
        <v>223020</v>
      </c>
      <c r="AU3424">
        <v>198856</v>
      </c>
      <c r="AV3424">
        <v>211557</v>
      </c>
      <c r="AW3424">
        <v>248467</v>
      </c>
      <c r="AX3424">
        <v>254149</v>
      </c>
      <c r="AY3424">
        <v>271948</v>
      </c>
      <c r="AZ3424">
        <v>239000</v>
      </c>
      <c r="BA3424">
        <v>288000</v>
      </c>
      <c r="BB3424">
        <v>345000</v>
      </c>
      <c r="BC3424">
        <v>265000</v>
      </c>
      <c r="BD3424">
        <v>280000</v>
      </c>
      <c r="BE3424">
        <v>328000</v>
      </c>
      <c r="BF3424">
        <v>472000</v>
      </c>
      <c r="BG3424">
        <v>598000</v>
      </c>
      <c r="BH3424">
        <v>661000</v>
      </c>
      <c r="BI3424">
        <v>1097000</v>
      </c>
      <c r="BJ3424">
        <v>731000</v>
      </c>
      <c r="BK3424">
        <v>600000</v>
      </c>
      <c r="BL3424">
        <v>644000</v>
      </c>
      <c r="BM3424">
        <v>680000</v>
      </c>
      <c r="BN3424">
        <v>713000</v>
      </c>
      <c r="BO3424">
        <v>1096000</v>
      </c>
      <c r="BP3424">
        <v>916000</v>
      </c>
      <c r="BQ3424">
        <v>746000</v>
      </c>
      <c r="BR3424">
        <v>647000</v>
      </c>
      <c r="BS3424">
        <v>701000</v>
      </c>
      <c r="BT3424">
        <v>696000</v>
      </c>
      <c r="BU3424">
        <v>725000</v>
      </c>
      <c r="BV3424">
        <v>766000</v>
      </c>
      <c r="BW3424">
        <v>819000</v>
      </c>
      <c r="BX3424">
        <v>865000</v>
      </c>
      <c r="BY3424">
        <v>927000</v>
      </c>
      <c r="BZ3424">
        <v>890000</v>
      </c>
      <c r="CA3424">
        <v>1245000</v>
      </c>
      <c r="CB3424">
        <v>1328000</v>
      </c>
      <c r="CC3424">
        <v>1298000</v>
      </c>
      <c r="CD3424">
        <v>1252000</v>
      </c>
      <c r="CE3424">
        <v>1280000</v>
      </c>
    </row>
    <row r="3425" spans="1:83" x14ac:dyDescent="0.35">
      <c r="A3425" s="9" t="str">
        <f t="shared" si="53"/>
        <v>0350.552.75</v>
      </c>
      <c r="B3425" s="52" t="str">
        <f>+IF(MATCH(A3425,List!H$10:H$145,0),"Targeted")</f>
        <v>Targeted</v>
      </c>
      <c r="C3425" s="66" t="s">
        <v>8367</v>
      </c>
      <c r="D3425" s="151" t="s">
        <v>7700</v>
      </c>
      <c r="E3425" s="16" t="s">
        <v>863</v>
      </c>
      <c r="F3425" s="16" t="s">
        <v>864</v>
      </c>
      <c r="G3425" s="16" t="s">
        <v>628</v>
      </c>
      <c r="H3425" s="16" t="s">
        <v>931</v>
      </c>
      <c r="I3425" s="16" t="s">
        <v>160</v>
      </c>
      <c r="J3425" s="16" t="s">
        <v>4982</v>
      </c>
      <c r="K3425" s="17" t="s">
        <v>40</v>
      </c>
      <c r="L3425" s="18" t="s">
        <v>4949</v>
      </c>
      <c r="M3425" s="195" t="s">
        <v>162</v>
      </c>
      <c r="N3425" s="16" t="s">
        <v>5067</v>
      </c>
      <c r="O3425" s="17" t="s">
        <v>346</v>
      </c>
      <c r="P3425" s="17" t="s">
        <v>524</v>
      </c>
      <c r="Q3425" s="17" t="s">
        <v>306</v>
      </c>
      <c r="R3425">
        <v>0</v>
      </c>
      <c r="S3425">
        <v>0</v>
      </c>
      <c r="T3425">
        <v>0</v>
      </c>
      <c r="U3425">
        <v>0</v>
      </c>
      <c r="V3425">
        <v>6678</v>
      </c>
      <c r="W3425">
        <v>31564</v>
      </c>
      <c r="X3425">
        <v>140410</v>
      </c>
      <c r="Y3425">
        <v>168863</v>
      </c>
      <c r="Z3425">
        <v>231200</v>
      </c>
      <c r="AA3425">
        <v>262500</v>
      </c>
      <c r="AB3425">
        <v>253500</v>
      </c>
      <c r="AC3425">
        <v>202347</v>
      </c>
      <c r="AD3425">
        <v>280395</v>
      </c>
      <c r="AE3425">
        <v>292333</v>
      </c>
      <c r="AF3425">
        <v>379550</v>
      </c>
      <c r="AG3425" s="19">
        <v>82696</v>
      </c>
      <c r="AH3425">
        <v>462401</v>
      </c>
      <c r="AI3425">
        <v>282267</v>
      </c>
      <c r="AJ3425">
        <v>77689</v>
      </c>
      <c r="AK3425">
        <v>18268</v>
      </c>
      <c r="AL3425">
        <v>92045</v>
      </c>
      <c r="AM3425">
        <v>4183</v>
      </c>
      <c r="AN3425">
        <v>55335</v>
      </c>
      <c r="AO3425">
        <v>0</v>
      </c>
      <c r="AP3425">
        <v>0</v>
      </c>
      <c r="AQ3425">
        <v>0</v>
      </c>
      <c r="AR3425">
        <v>0</v>
      </c>
      <c r="AS3425">
        <v>0</v>
      </c>
      <c r="AT3425">
        <v>0</v>
      </c>
      <c r="AU3425">
        <v>0</v>
      </c>
      <c r="AV3425">
        <v>0</v>
      </c>
      <c r="AW3425">
        <v>0</v>
      </c>
      <c r="AX3425">
        <v>0</v>
      </c>
      <c r="AY3425">
        <v>0</v>
      </c>
      <c r="AZ3425">
        <v>0</v>
      </c>
      <c r="BA3425">
        <v>0</v>
      </c>
      <c r="BB3425">
        <v>0</v>
      </c>
      <c r="BC3425">
        <v>0</v>
      </c>
      <c r="BD3425">
        <v>0</v>
      </c>
      <c r="BE3425">
        <v>0</v>
      </c>
      <c r="BF3425">
        <v>0</v>
      </c>
      <c r="BG3425">
        <v>0</v>
      </c>
      <c r="BH3425">
        <v>0</v>
      </c>
      <c r="BI3425">
        <v>0</v>
      </c>
      <c r="BJ3425">
        <v>0</v>
      </c>
      <c r="BK3425">
        <v>0</v>
      </c>
      <c r="BL3425">
        <v>0</v>
      </c>
      <c r="BM3425">
        <v>0</v>
      </c>
      <c r="BN3425">
        <v>0</v>
      </c>
      <c r="BO3425">
        <v>0</v>
      </c>
      <c r="BP3425">
        <v>0</v>
      </c>
      <c r="BQ3425">
        <v>0</v>
      </c>
      <c r="BR3425">
        <v>0</v>
      </c>
      <c r="BS3425">
        <v>0</v>
      </c>
      <c r="BT3425">
        <v>0</v>
      </c>
      <c r="BU3425">
        <v>0</v>
      </c>
      <c r="BV3425">
        <v>0</v>
      </c>
      <c r="BW3425">
        <v>0</v>
      </c>
      <c r="BX3425">
        <v>0</v>
      </c>
      <c r="BY3425">
        <v>0</v>
      </c>
      <c r="BZ3425">
        <v>0</v>
      </c>
      <c r="CA3425">
        <v>0</v>
      </c>
      <c r="CB3425">
        <v>0</v>
      </c>
      <c r="CC3425">
        <v>0</v>
      </c>
      <c r="CD3425">
        <v>0</v>
      </c>
      <c r="CE3425">
        <v>0</v>
      </c>
    </row>
    <row r="3426" spans="1:83" x14ac:dyDescent="0.35">
      <c r="A3426" s="9" t="str">
        <f t="shared" si="53"/>
        <v>0350.552.75</v>
      </c>
      <c r="B3426" s="52" t="str">
        <f>+IF(MATCH(A3426,List!H$10:H$145,0),"Targeted")</f>
        <v>Targeted</v>
      </c>
      <c r="C3426" s="66" t="s">
        <v>8367</v>
      </c>
      <c r="D3426" s="151"/>
      <c r="E3426" s="16" t="s">
        <v>863</v>
      </c>
      <c r="F3426" s="16" t="s">
        <v>864</v>
      </c>
      <c r="G3426" s="16" t="s">
        <v>628</v>
      </c>
      <c r="H3426" s="16" t="s">
        <v>931</v>
      </c>
      <c r="I3426" s="16" t="s">
        <v>160</v>
      </c>
      <c r="J3426" s="16" t="s">
        <v>4982</v>
      </c>
      <c r="K3426" s="17" t="s">
        <v>40</v>
      </c>
      <c r="L3426" s="18" t="s">
        <v>4949</v>
      </c>
      <c r="M3426" s="195" t="s">
        <v>162</v>
      </c>
      <c r="N3426" s="16" t="s">
        <v>5067</v>
      </c>
      <c r="O3426" s="17" t="s">
        <v>304</v>
      </c>
      <c r="P3426" s="17" t="s">
        <v>305</v>
      </c>
      <c r="Q3426" s="17" t="s">
        <v>306</v>
      </c>
      <c r="R3426">
        <v>0</v>
      </c>
      <c r="S3426">
        <v>0</v>
      </c>
      <c r="T3426">
        <v>0</v>
      </c>
      <c r="U3426">
        <v>0</v>
      </c>
      <c r="V3426">
        <v>0</v>
      </c>
      <c r="W3426">
        <v>0</v>
      </c>
      <c r="X3426">
        <v>0</v>
      </c>
      <c r="Y3426">
        <v>0</v>
      </c>
      <c r="Z3426">
        <v>0</v>
      </c>
      <c r="AA3426">
        <v>0</v>
      </c>
      <c r="AB3426">
        <v>0</v>
      </c>
      <c r="AC3426">
        <v>0</v>
      </c>
      <c r="AD3426">
        <v>0</v>
      </c>
      <c r="AE3426">
        <v>0</v>
      </c>
      <c r="AF3426">
        <v>0</v>
      </c>
      <c r="AG3426" s="19">
        <v>0</v>
      </c>
      <c r="AH3426">
        <v>0</v>
      </c>
      <c r="AI3426">
        <v>0</v>
      </c>
      <c r="AJ3426">
        <v>0</v>
      </c>
      <c r="AK3426">
        <v>0</v>
      </c>
      <c r="AL3426">
        <v>0</v>
      </c>
      <c r="AM3426">
        <v>0</v>
      </c>
      <c r="AN3426">
        <v>0</v>
      </c>
      <c r="AO3426">
        <v>0</v>
      </c>
      <c r="AP3426">
        <v>0</v>
      </c>
      <c r="AQ3426">
        <v>0</v>
      </c>
      <c r="AR3426">
        <v>0</v>
      </c>
      <c r="AS3426">
        <v>0</v>
      </c>
      <c r="AT3426">
        <v>0</v>
      </c>
      <c r="AU3426">
        <v>0</v>
      </c>
      <c r="AV3426">
        <v>0</v>
      </c>
      <c r="AW3426">
        <v>0</v>
      </c>
      <c r="AX3426">
        <v>0</v>
      </c>
      <c r="AY3426">
        <v>0</v>
      </c>
      <c r="AZ3426">
        <v>0</v>
      </c>
      <c r="BA3426">
        <v>0</v>
      </c>
      <c r="BB3426">
        <v>0</v>
      </c>
      <c r="BC3426">
        <v>0</v>
      </c>
      <c r="BD3426">
        <v>0</v>
      </c>
      <c r="BE3426">
        <v>0</v>
      </c>
      <c r="BF3426">
        <v>0</v>
      </c>
      <c r="BG3426">
        <v>-2000</v>
      </c>
      <c r="BH3426">
        <v>0</v>
      </c>
      <c r="BI3426">
        <v>0</v>
      </c>
      <c r="BJ3426">
        <v>-19000</v>
      </c>
      <c r="BK3426">
        <v>-18000</v>
      </c>
      <c r="BL3426">
        <v>0</v>
      </c>
      <c r="BM3426">
        <v>-8000</v>
      </c>
      <c r="BN3426">
        <v>0</v>
      </c>
      <c r="BO3426">
        <v>20000</v>
      </c>
      <c r="BP3426">
        <v>26000</v>
      </c>
      <c r="BQ3426">
        <v>78000</v>
      </c>
      <c r="BR3426">
        <v>106000</v>
      </c>
      <c r="BS3426">
        <v>137000</v>
      </c>
      <c r="BT3426">
        <v>155000</v>
      </c>
      <c r="BU3426">
        <v>115000</v>
      </c>
      <c r="BV3426">
        <v>114000</v>
      </c>
      <c r="BW3426">
        <v>134000</v>
      </c>
      <c r="BX3426" s="10">
        <v>135000</v>
      </c>
      <c r="BY3426">
        <v>95000</v>
      </c>
      <c r="BZ3426">
        <v>401000</v>
      </c>
      <c r="CA3426">
        <v>344000</v>
      </c>
      <c r="CB3426">
        <v>186000</v>
      </c>
      <c r="CC3426">
        <v>112000</v>
      </c>
      <c r="CD3426">
        <v>17000</v>
      </c>
      <c r="CE3426">
        <v>0</v>
      </c>
    </row>
    <row r="3427" spans="1:83" x14ac:dyDescent="0.35">
      <c r="A3427" s="9" t="str">
        <f t="shared" si="53"/>
        <v>9931.552.75</v>
      </c>
      <c r="B3427" s="52" t="e">
        <f>+IF(MATCH(A3427,List!H$10:H$145,0),"Targeted")</f>
        <v>#N/A</v>
      </c>
      <c r="C3427" s="66" t="s">
        <v>8367</v>
      </c>
      <c r="D3427" s="151" t="s">
        <v>7700</v>
      </c>
      <c r="E3427" s="16" t="s">
        <v>863</v>
      </c>
      <c r="F3427" s="16" t="s">
        <v>864</v>
      </c>
      <c r="G3427" s="16" t="s">
        <v>628</v>
      </c>
      <c r="H3427" s="16" t="s">
        <v>931</v>
      </c>
      <c r="I3427" s="16" t="s">
        <v>824</v>
      </c>
      <c r="J3427" s="16" t="s">
        <v>4989</v>
      </c>
      <c r="K3427" s="17" t="s">
        <v>40</v>
      </c>
      <c r="L3427" s="18" t="s">
        <v>4949</v>
      </c>
      <c r="M3427" s="195" t="s">
        <v>162</v>
      </c>
      <c r="N3427" s="16" t="s">
        <v>5067</v>
      </c>
      <c r="O3427" s="17" t="s">
        <v>346</v>
      </c>
      <c r="P3427" s="17" t="s">
        <v>305</v>
      </c>
      <c r="Q3427" s="17" t="s">
        <v>306</v>
      </c>
      <c r="R3427">
        <v>6583</v>
      </c>
      <c r="S3427">
        <v>8374</v>
      </c>
      <c r="T3427">
        <v>9889</v>
      </c>
      <c r="U3427">
        <v>24419</v>
      </c>
      <c r="V3427">
        <v>13180</v>
      </c>
      <c r="W3427">
        <v>13899</v>
      </c>
      <c r="X3427">
        <v>17757</v>
      </c>
      <c r="Y3427">
        <v>21446</v>
      </c>
      <c r="Z3427">
        <v>12256</v>
      </c>
      <c r="AA3427">
        <v>2829</v>
      </c>
      <c r="AB3427">
        <v>1220</v>
      </c>
      <c r="AC3427">
        <v>870</v>
      </c>
      <c r="AD3427">
        <v>355</v>
      </c>
      <c r="AE3427">
        <v>-575</v>
      </c>
      <c r="AF3427">
        <v>-2563</v>
      </c>
      <c r="AG3427" s="19">
        <v>792</v>
      </c>
      <c r="AH3427">
        <v>-2008</v>
      </c>
      <c r="AI3427">
        <v>-1365</v>
      </c>
      <c r="AJ3427">
        <v>-3697</v>
      </c>
      <c r="AK3427">
        <v>-3788</v>
      </c>
      <c r="AL3427">
        <v>-3660</v>
      </c>
      <c r="AM3427">
        <v>-3556</v>
      </c>
      <c r="AN3427">
        <v>-3689</v>
      </c>
      <c r="AO3427">
        <v>-2754</v>
      </c>
      <c r="AP3427">
        <v>-1377</v>
      </c>
      <c r="AQ3427">
        <v>-852</v>
      </c>
      <c r="AR3427">
        <v>-723</v>
      </c>
      <c r="AS3427">
        <v>-9365</v>
      </c>
      <c r="AT3427">
        <v>-181</v>
      </c>
      <c r="AU3427">
        <v>-157</v>
      </c>
      <c r="AV3427">
        <v>-71</v>
      </c>
      <c r="AW3427">
        <v>0</v>
      </c>
      <c r="AX3427">
        <v>0</v>
      </c>
      <c r="AY3427">
        <v>0</v>
      </c>
      <c r="AZ3427">
        <v>0</v>
      </c>
      <c r="BA3427">
        <v>0</v>
      </c>
      <c r="BB3427">
        <v>0</v>
      </c>
      <c r="BC3427">
        <v>0</v>
      </c>
      <c r="BD3427">
        <v>0</v>
      </c>
      <c r="BE3427">
        <v>0</v>
      </c>
      <c r="BF3427">
        <v>0</v>
      </c>
      <c r="BG3427">
        <v>0</v>
      </c>
      <c r="BH3427">
        <v>0</v>
      </c>
      <c r="BI3427">
        <v>0</v>
      </c>
      <c r="BJ3427">
        <v>0</v>
      </c>
      <c r="BK3427">
        <v>0</v>
      </c>
      <c r="BL3427">
        <v>0</v>
      </c>
      <c r="BM3427">
        <v>0</v>
      </c>
      <c r="BN3427">
        <v>0</v>
      </c>
      <c r="BO3427">
        <v>0</v>
      </c>
      <c r="BP3427">
        <v>0</v>
      </c>
      <c r="BQ3427">
        <v>0</v>
      </c>
      <c r="BR3427">
        <v>0</v>
      </c>
      <c r="BS3427">
        <v>0</v>
      </c>
      <c r="BT3427">
        <v>0</v>
      </c>
      <c r="BU3427">
        <v>0</v>
      </c>
      <c r="BV3427">
        <v>0</v>
      </c>
      <c r="BW3427">
        <v>0</v>
      </c>
      <c r="BX3427">
        <v>0</v>
      </c>
      <c r="BY3427">
        <v>0</v>
      </c>
      <c r="BZ3427">
        <v>0</v>
      </c>
      <c r="CA3427">
        <v>0</v>
      </c>
      <c r="CB3427">
        <v>0</v>
      </c>
      <c r="CC3427">
        <v>0</v>
      </c>
      <c r="CD3427">
        <v>0</v>
      </c>
      <c r="CE3427">
        <v>0</v>
      </c>
    </row>
    <row r="3428" spans="1:83" x14ac:dyDescent="0.35">
      <c r="A3428" s="9" t="str">
        <f t="shared" si="53"/>
        <v>9931.552.75</v>
      </c>
      <c r="B3428" s="52" t="e">
        <f>+IF(MATCH(A3428,List!H$10:H$145,0),"Targeted")</f>
        <v>#N/A</v>
      </c>
      <c r="C3428" s="66" t="s">
        <v>8367</v>
      </c>
      <c r="D3428" s="151"/>
      <c r="E3428" s="16" t="s">
        <v>863</v>
      </c>
      <c r="F3428" s="16" t="s">
        <v>864</v>
      </c>
      <c r="G3428" s="16" t="s">
        <v>628</v>
      </c>
      <c r="H3428" s="16" t="s">
        <v>931</v>
      </c>
      <c r="I3428" s="16" t="s">
        <v>824</v>
      </c>
      <c r="J3428" s="16" t="s">
        <v>4989</v>
      </c>
      <c r="K3428" s="17" t="s">
        <v>40</v>
      </c>
      <c r="L3428" s="18" t="s">
        <v>4949</v>
      </c>
      <c r="M3428" s="195" t="s">
        <v>162</v>
      </c>
      <c r="N3428" s="16" t="s">
        <v>5067</v>
      </c>
      <c r="O3428" s="17" t="s">
        <v>304</v>
      </c>
      <c r="P3428" s="17" t="s">
        <v>305</v>
      </c>
      <c r="Q3428" s="17" t="s">
        <v>306</v>
      </c>
      <c r="R3428">
        <v>0</v>
      </c>
      <c r="S3428">
        <v>0</v>
      </c>
      <c r="T3428">
        <v>0</v>
      </c>
      <c r="U3428">
        <v>0</v>
      </c>
      <c r="V3428">
        <v>0</v>
      </c>
      <c r="W3428">
        <v>0</v>
      </c>
      <c r="X3428">
        <v>0</v>
      </c>
      <c r="Y3428">
        <v>0</v>
      </c>
      <c r="Z3428">
        <v>0</v>
      </c>
      <c r="AA3428">
        <v>0</v>
      </c>
      <c r="AB3428">
        <v>0</v>
      </c>
      <c r="AC3428">
        <v>0</v>
      </c>
      <c r="AD3428">
        <v>0</v>
      </c>
      <c r="AE3428">
        <v>0</v>
      </c>
      <c r="AF3428">
        <v>0</v>
      </c>
      <c r="AG3428" s="19">
        <v>0</v>
      </c>
      <c r="AH3428">
        <v>0</v>
      </c>
      <c r="AI3428">
        <v>0</v>
      </c>
      <c r="AJ3428">
        <v>0</v>
      </c>
      <c r="AK3428">
        <v>0</v>
      </c>
      <c r="AL3428">
        <v>0</v>
      </c>
      <c r="AM3428">
        <v>0</v>
      </c>
      <c r="AN3428">
        <v>0</v>
      </c>
      <c r="AO3428">
        <v>0</v>
      </c>
      <c r="AP3428">
        <v>0</v>
      </c>
      <c r="AQ3428">
        <v>0</v>
      </c>
      <c r="AR3428">
        <v>0</v>
      </c>
      <c r="AS3428">
        <v>0</v>
      </c>
      <c r="AT3428">
        <v>0</v>
      </c>
      <c r="AU3428">
        <v>0</v>
      </c>
      <c r="AV3428">
        <v>0</v>
      </c>
      <c r="AW3428">
        <v>-440</v>
      </c>
      <c r="AX3428">
        <v>0</v>
      </c>
      <c r="AY3428">
        <v>0</v>
      </c>
      <c r="AZ3428">
        <v>0</v>
      </c>
      <c r="BA3428">
        <v>0</v>
      </c>
      <c r="BB3428">
        <v>0</v>
      </c>
      <c r="BC3428">
        <v>0</v>
      </c>
      <c r="BD3428">
        <v>0</v>
      </c>
      <c r="BE3428">
        <v>0</v>
      </c>
      <c r="BF3428">
        <v>0</v>
      </c>
      <c r="BG3428">
        <v>0</v>
      </c>
      <c r="BH3428">
        <v>0</v>
      </c>
      <c r="BI3428">
        <v>0</v>
      </c>
      <c r="BJ3428">
        <v>0</v>
      </c>
      <c r="BK3428">
        <v>0</v>
      </c>
      <c r="BL3428">
        <v>0</v>
      </c>
      <c r="BM3428">
        <v>0</v>
      </c>
      <c r="BN3428">
        <v>0</v>
      </c>
      <c r="BO3428">
        <v>0</v>
      </c>
      <c r="BP3428">
        <v>0</v>
      </c>
      <c r="BQ3428">
        <v>0</v>
      </c>
      <c r="BR3428">
        <v>0</v>
      </c>
      <c r="BS3428">
        <v>0</v>
      </c>
      <c r="BT3428">
        <v>0</v>
      </c>
      <c r="BU3428">
        <v>0</v>
      </c>
      <c r="BV3428">
        <v>0</v>
      </c>
      <c r="BW3428">
        <v>0</v>
      </c>
      <c r="BX3428" s="10">
        <v>0</v>
      </c>
      <c r="BY3428">
        <v>0</v>
      </c>
      <c r="BZ3428">
        <v>0</v>
      </c>
      <c r="CA3428">
        <v>0</v>
      </c>
      <c r="CB3428">
        <v>0</v>
      </c>
      <c r="CC3428">
        <v>0</v>
      </c>
      <c r="CD3428">
        <v>0</v>
      </c>
      <c r="CE3428">
        <v>0</v>
      </c>
    </row>
    <row r="3429" spans="1:83" x14ac:dyDescent="0.35">
      <c r="A3429" s="9" t="str">
        <f t="shared" si="53"/>
        <v>0943.552.75</v>
      </c>
      <c r="B3429" s="52" t="e">
        <f>+IF(MATCH(A3429,List!H$10:H$145,0),"Targeted")</f>
        <v>#N/A</v>
      </c>
      <c r="C3429" s="66" t="s">
        <v>8367</v>
      </c>
      <c r="D3429" s="151" t="s">
        <v>7700</v>
      </c>
      <c r="E3429" s="16" t="s">
        <v>863</v>
      </c>
      <c r="F3429" s="16" t="s">
        <v>864</v>
      </c>
      <c r="G3429" s="16" t="s">
        <v>63</v>
      </c>
      <c r="H3429" s="16" t="s">
        <v>865</v>
      </c>
      <c r="I3429" s="16" t="s">
        <v>866</v>
      </c>
      <c r="J3429" s="16" t="s">
        <v>867</v>
      </c>
      <c r="K3429" s="17" t="s">
        <v>40</v>
      </c>
      <c r="L3429" s="18" t="s">
        <v>4949</v>
      </c>
      <c r="M3429" s="195" t="s">
        <v>162</v>
      </c>
      <c r="N3429" s="16" t="s">
        <v>5067</v>
      </c>
      <c r="O3429" s="17" t="s">
        <v>346</v>
      </c>
      <c r="P3429" s="17" t="s">
        <v>305</v>
      </c>
      <c r="Q3429" s="17" t="s">
        <v>306</v>
      </c>
      <c r="R3429">
        <v>0</v>
      </c>
      <c r="S3429">
        <v>0</v>
      </c>
      <c r="T3429">
        <v>0</v>
      </c>
      <c r="U3429">
        <v>0</v>
      </c>
      <c r="V3429">
        <v>0</v>
      </c>
      <c r="W3429">
        <v>0</v>
      </c>
      <c r="X3429">
        <v>0</v>
      </c>
      <c r="Y3429">
        <v>0</v>
      </c>
      <c r="Z3429">
        <v>6307</v>
      </c>
      <c r="AA3429">
        <v>18792</v>
      </c>
      <c r="AB3429">
        <v>17210</v>
      </c>
      <c r="AC3429">
        <v>23159</v>
      </c>
      <c r="AD3429">
        <v>22698</v>
      </c>
      <c r="AE3429">
        <v>32443</v>
      </c>
      <c r="AF3429">
        <v>34766</v>
      </c>
      <c r="AG3429" s="19">
        <v>9146</v>
      </c>
      <c r="AH3429">
        <v>33259</v>
      </c>
      <c r="AI3429">
        <v>47974</v>
      </c>
      <c r="AJ3429">
        <v>50452</v>
      </c>
      <c r="AK3429">
        <v>53276</v>
      </c>
      <c r="AL3429">
        <v>68218</v>
      </c>
      <c r="AM3429">
        <v>86761</v>
      </c>
      <c r="AN3429">
        <v>60751</v>
      </c>
      <c r="AO3429">
        <v>57121</v>
      </c>
      <c r="AP3429">
        <v>62008</v>
      </c>
      <c r="AQ3429">
        <v>70951</v>
      </c>
      <c r="AR3429">
        <v>63471</v>
      </c>
      <c r="AS3429">
        <v>62342</v>
      </c>
      <c r="AT3429">
        <v>105888</v>
      </c>
      <c r="AU3429">
        <v>135169</v>
      </c>
      <c r="AV3429">
        <v>112709</v>
      </c>
      <c r="AW3429">
        <v>127933</v>
      </c>
      <c r="AX3429">
        <v>155096</v>
      </c>
      <c r="AY3429">
        <v>149204</v>
      </c>
      <c r="AZ3429">
        <v>161000</v>
      </c>
      <c r="BA3429">
        <v>158000</v>
      </c>
      <c r="BB3429">
        <v>166000</v>
      </c>
      <c r="BC3429">
        <v>222000</v>
      </c>
      <c r="BD3429">
        <v>204000</v>
      </c>
      <c r="BE3429">
        <v>195000</v>
      </c>
      <c r="BF3429">
        <v>254000</v>
      </c>
      <c r="BG3429">
        <v>391000</v>
      </c>
      <c r="BH3429">
        <v>393000</v>
      </c>
      <c r="BI3429">
        <v>283000</v>
      </c>
      <c r="BJ3429">
        <v>233000</v>
      </c>
      <c r="BK3429">
        <v>453000</v>
      </c>
      <c r="BL3429">
        <v>292000</v>
      </c>
      <c r="BM3429">
        <v>106000</v>
      </c>
      <c r="BN3429">
        <v>86000</v>
      </c>
      <c r="BO3429">
        <v>-62000</v>
      </c>
      <c r="BP3429">
        <v>-264000</v>
      </c>
      <c r="BQ3429">
        <v>-10000</v>
      </c>
      <c r="BR3429">
        <v>145000</v>
      </c>
      <c r="BS3429">
        <v>57000</v>
      </c>
      <c r="BT3429">
        <v>255000</v>
      </c>
      <c r="BU3429">
        <v>302000</v>
      </c>
      <c r="BV3429">
        <v>202000</v>
      </c>
      <c r="BW3429">
        <v>185000</v>
      </c>
      <c r="BX3429">
        <v>188000</v>
      </c>
      <c r="BY3429">
        <v>256000</v>
      </c>
      <c r="BZ3429">
        <v>2282000</v>
      </c>
      <c r="CA3429">
        <v>3250000</v>
      </c>
      <c r="CB3429">
        <v>2507000</v>
      </c>
      <c r="CC3429">
        <v>1180000</v>
      </c>
      <c r="CD3429">
        <v>772000</v>
      </c>
      <c r="CE3429">
        <v>362000</v>
      </c>
    </row>
    <row r="3430" spans="1:83" x14ac:dyDescent="0.35">
      <c r="A3430" s="9" t="str">
        <f t="shared" si="53"/>
        <v>0943.552.75</v>
      </c>
      <c r="B3430" s="52" t="e">
        <f>+IF(MATCH(A3430,List!H$10:H$145,0),"Targeted")</f>
        <v>#N/A</v>
      </c>
      <c r="C3430" s="66" t="s">
        <v>8367</v>
      </c>
      <c r="D3430" s="151" t="s">
        <v>7700</v>
      </c>
      <c r="E3430" s="16" t="s">
        <v>863</v>
      </c>
      <c r="F3430" s="16" t="s">
        <v>864</v>
      </c>
      <c r="G3430" s="16" t="s">
        <v>63</v>
      </c>
      <c r="H3430" s="16" t="s">
        <v>865</v>
      </c>
      <c r="I3430" s="16" t="s">
        <v>866</v>
      </c>
      <c r="J3430" s="16" t="s">
        <v>867</v>
      </c>
      <c r="K3430" s="17" t="s">
        <v>40</v>
      </c>
      <c r="L3430" s="18" t="s">
        <v>4949</v>
      </c>
      <c r="M3430" s="195" t="s">
        <v>162</v>
      </c>
      <c r="N3430" s="16" t="s">
        <v>5067</v>
      </c>
      <c r="O3430" s="17" t="s">
        <v>346</v>
      </c>
      <c r="P3430" s="17" t="s">
        <v>524</v>
      </c>
      <c r="Q3430" s="17" t="s">
        <v>306</v>
      </c>
      <c r="R3430">
        <v>0</v>
      </c>
      <c r="S3430">
        <v>0</v>
      </c>
      <c r="T3430">
        <v>0</v>
      </c>
      <c r="U3430">
        <v>0</v>
      </c>
      <c r="V3430">
        <v>0</v>
      </c>
      <c r="W3430">
        <v>0</v>
      </c>
      <c r="X3430">
        <v>0</v>
      </c>
      <c r="Y3430">
        <v>0</v>
      </c>
      <c r="Z3430">
        <v>1900</v>
      </c>
      <c r="AA3430">
        <v>0</v>
      </c>
      <c r="AB3430">
        <v>0</v>
      </c>
      <c r="AC3430">
        <v>0</v>
      </c>
      <c r="AD3430">
        <v>0</v>
      </c>
      <c r="AE3430">
        <v>0</v>
      </c>
      <c r="AF3430">
        <v>0</v>
      </c>
      <c r="AG3430" s="19">
        <v>0</v>
      </c>
      <c r="AH3430">
        <v>3306</v>
      </c>
      <c r="AI3430">
        <v>3910</v>
      </c>
      <c r="AJ3430">
        <v>4936</v>
      </c>
      <c r="AK3430">
        <v>9864</v>
      </c>
      <c r="AL3430">
        <v>11469</v>
      </c>
      <c r="AM3430">
        <v>0</v>
      </c>
      <c r="AN3430">
        <v>0</v>
      </c>
      <c r="AO3430">
        <v>0</v>
      </c>
      <c r="AP3430">
        <v>0</v>
      </c>
      <c r="AQ3430">
        <v>0</v>
      </c>
      <c r="AR3430">
        <v>0</v>
      </c>
      <c r="AS3430">
        <v>0</v>
      </c>
      <c r="AT3430">
        <v>0</v>
      </c>
      <c r="AU3430">
        <v>0</v>
      </c>
      <c r="AV3430">
        <v>0</v>
      </c>
      <c r="AW3430">
        <v>0</v>
      </c>
      <c r="AX3430">
        <v>0</v>
      </c>
      <c r="AY3430">
        <v>0</v>
      </c>
      <c r="AZ3430">
        <v>0</v>
      </c>
      <c r="BA3430">
        <v>0</v>
      </c>
      <c r="BB3430">
        <v>0</v>
      </c>
      <c r="BC3430">
        <v>0</v>
      </c>
      <c r="BD3430">
        <v>14000</v>
      </c>
      <c r="BE3430">
        <v>14000</v>
      </c>
      <c r="BF3430">
        <v>18000</v>
      </c>
      <c r="BG3430">
        <v>20000</v>
      </c>
      <c r="BH3430">
        <v>35000</v>
      </c>
      <c r="BI3430">
        <v>52000</v>
      </c>
      <c r="BJ3430">
        <v>34000</v>
      </c>
      <c r="BK3430">
        <v>42000</v>
      </c>
      <c r="BL3430">
        <v>105000</v>
      </c>
      <c r="BM3430">
        <v>91000</v>
      </c>
      <c r="BN3430">
        <v>78000</v>
      </c>
      <c r="BO3430">
        <v>88000</v>
      </c>
      <c r="BP3430">
        <v>88000</v>
      </c>
      <c r="BQ3430">
        <v>97000</v>
      </c>
      <c r="BR3430">
        <v>97000</v>
      </c>
      <c r="BS3430">
        <v>39000</v>
      </c>
      <c r="BT3430">
        <v>60000</v>
      </c>
      <c r="BU3430">
        <v>34000</v>
      </c>
      <c r="BV3430">
        <v>141000</v>
      </c>
      <c r="BW3430">
        <v>143000</v>
      </c>
      <c r="BX3430">
        <v>147000</v>
      </c>
      <c r="BY3430">
        <v>40000</v>
      </c>
      <c r="BZ3430">
        <v>118000</v>
      </c>
      <c r="CA3430">
        <v>80000</v>
      </c>
      <c r="CB3430">
        <v>62000</v>
      </c>
      <c r="CC3430">
        <v>29000</v>
      </c>
      <c r="CD3430">
        <v>19000</v>
      </c>
      <c r="CE3430">
        <v>9000</v>
      </c>
    </row>
    <row r="3431" spans="1:83" x14ac:dyDescent="0.35">
      <c r="A3431" s="9" t="str">
        <f t="shared" si="53"/>
        <v>0943.552.75</v>
      </c>
      <c r="B3431" s="52" t="e">
        <f>+IF(MATCH(A3431,List!H$10:H$145,0),"Targeted")</f>
        <v>#N/A</v>
      </c>
      <c r="C3431" s="66" t="s">
        <v>8367</v>
      </c>
      <c r="D3431" s="151"/>
      <c r="E3431" s="16" t="s">
        <v>863</v>
      </c>
      <c r="F3431" s="16" t="s">
        <v>864</v>
      </c>
      <c r="G3431" s="16" t="s">
        <v>63</v>
      </c>
      <c r="H3431" s="16" t="s">
        <v>865</v>
      </c>
      <c r="I3431" s="16" t="s">
        <v>866</v>
      </c>
      <c r="J3431" s="16" t="s">
        <v>867</v>
      </c>
      <c r="K3431" s="17" t="s">
        <v>40</v>
      </c>
      <c r="L3431" s="18" t="s">
        <v>4949</v>
      </c>
      <c r="M3431" s="195" t="s">
        <v>162</v>
      </c>
      <c r="N3431" s="16" t="s">
        <v>5067</v>
      </c>
      <c r="O3431" s="17" t="s">
        <v>304</v>
      </c>
      <c r="P3431" s="17" t="s">
        <v>305</v>
      </c>
      <c r="Q3431" s="17" t="s">
        <v>306</v>
      </c>
      <c r="R3431">
        <v>0</v>
      </c>
      <c r="S3431">
        <v>0</v>
      </c>
      <c r="T3431">
        <v>0</v>
      </c>
      <c r="U3431">
        <v>0</v>
      </c>
      <c r="V3431">
        <v>0</v>
      </c>
      <c r="W3431">
        <v>0</v>
      </c>
      <c r="X3431">
        <v>0</v>
      </c>
      <c r="Y3431">
        <v>0</v>
      </c>
      <c r="Z3431">
        <v>0</v>
      </c>
      <c r="AA3431">
        <v>0</v>
      </c>
      <c r="AB3431">
        <v>0</v>
      </c>
      <c r="AC3431">
        <v>0</v>
      </c>
      <c r="AD3431">
        <v>0</v>
      </c>
      <c r="AE3431">
        <v>0</v>
      </c>
      <c r="AF3431">
        <v>0</v>
      </c>
      <c r="AG3431" s="19">
        <v>0</v>
      </c>
      <c r="AH3431">
        <v>0</v>
      </c>
      <c r="AI3431">
        <v>0</v>
      </c>
      <c r="AJ3431">
        <v>0</v>
      </c>
      <c r="AK3431">
        <v>0</v>
      </c>
      <c r="AL3431">
        <v>0</v>
      </c>
      <c r="AM3431">
        <v>0</v>
      </c>
      <c r="AN3431">
        <v>0</v>
      </c>
      <c r="AO3431">
        <v>0</v>
      </c>
      <c r="AP3431">
        <v>0</v>
      </c>
      <c r="AQ3431">
        <v>0</v>
      </c>
      <c r="AR3431">
        <v>0</v>
      </c>
      <c r="AS3431">
        <v>0</v>
      </c>
      <c r="AT3431">
        <v>0</v>
      </c>
      <c r="AU3431">
        <v>0</v>
      </c>
      <c r="AV3431">
        <v>0</v>
      </c>
      <c r="AW3431">
        <v>1200</v>
      </c>
      <c r="AX3431">
        <v>1277</v>
      </c>
      <c r="AY3431">
        <v>600</v>
      </c>
      <c r="AZ3431">
        <v>0</v>
      </c>
      <c r="BA3431">
        <v>1000</v>
      </c>
      <c r="BB3431">
        <v>1000</v>
      </c>
      <c r="BC3431">
        <v>1000</v>
      </c>
      <c r="BD3431">
        <v>4000</v>
      </c>
      <c r="BE3431">
        <v>2000</v>
      </c>
      <c r="BF3431">
        <v>0</v>
      </c>
      <c r="BG3431">
        <v>0</v>
      </c>
      <c r="BH3431">
        <v>1000</v>
      </c>
      <c r="BI3431">
        <v>0</v>
      </c>
      <c r="BJ3431">
        <v>1000</v>
      </c>
      <c r="BK3431">
        <v>1000</v>
      </c>
      <c r="BL3431">
        <v>3000</v>
      </c>
      <c r="BM3431">
        <v>2000</v>
      </c>
      <c r="BN3431">
        <v>2000</v>
      </c>
      <c r="BO3431">
        <v>2000</v>
      </c>
      <c r="BP3431">
        <v>0</v>
      </c>
      <c r="BQ3431">
        <v>523000</v>
      </c>
      <c r="BR3431">
        <v>655000</v>
      </c>
      <c r="BS3431">
        <v>633000</v>
      </c>
      <c r="BT3431">
        <v>721000</v>
      </c>
      <c r="BU3431">
        <v>868000</v>
      </c>
      <c r="BV3431">
        <v>975000</v>
      </c>
      <c r="BW3431">
        <v>834000</v>
      </c>
      <c r="BX3431" s="10">
        <v>767000</v>
      </c>
      <c r="BY3431">
        <v>805000</v>
      </c>
      <c r="BZ3431">
        <v>3617000</v>
      </c>
      <c r="CA3431">
        <v>5726000</v>
      </c>
      <c r="CB3431">
        <v>2412000</v>
      </c>
      <c r="CC3431">
        <v>1454000</v>
      </c>
      <c r="CD3431">
        <v>720000</v>
      </c>
      <c r="CE3431">
        <v>37000</v>
      </c>
    </row>
    <row r="3432" spans="1:83" x14ac:dyDescent="0.35">
      <c r="A3432" s="9" t="str">
        <f t="shared" si="53"/>
        <v>0147.552.75</v>
      </c>
      <c r="B3432" s="52" t="e">
        <f>+IF(MATCH(A3432,List!H$10:H$145,0),"Targeted")</f>
        <v>#N/A</v>
      </c>
      <c r="C3432" s="66" t="s">
        <v>8367</v>
      </c>
      <c r="D3432" s="151"/>
      <c r="E3432" s="16" t="s">
        <v>863</v>
      </c>
      <c r="F3432" s="16" t="s">
        <v>864</v>
      </c>
      <c r="G3432" s="16" t="s">
        <v>702</v>
      </c>
      <c r="H3432" s="16" t="s">
        <v>5086</v>
      </c>
      <c r="I3432" s="16" t="s">
        <v>4084</v>
      </c>
      <c r="J3432" s="16" t="s">
        <v>5087</v>
      </c>
      <c r="K3432" s="17" t="s">
        <v>40</v>
      </c>
      <c r="L3432" s="18" t="s">
        <v>4949</v>
      </c>
      <c r="M3432" s="195" t="s">
        <v>162</v>
      </c>
      <c r="N3432" s="16" t="s">
        <v>5067</v>
      </c>
      <c r="O3432" s="17" t="s">
        <v>304</v>
      </c>
      <c r="P3432" s="17" t="s">
        <v>305</v>
      </c>
      <c r="Q3432" s="17" t="s">
        <v>306</v>
      </c>
      <c r="R3432">
        <v>0</v>
      </c>
      <c r="S3432">
        <v>0</v>
      </c>
      <c r="T3432">
        <v>0</v>
      </c>
      <c r="U3432">
        <v>0</v>
      </c>
      <c r="V3432">
        <v>0</v>
      </c>
      <c r="W3432">
        <v>0</v>
      </c>
      <c r="X3432">
        <v>0</v>
      </c>
      <c r="Y3432">
        <v>0</v>
      </c>
      <c r="Z3432">
        <v>0</v>
      </c>
      <c r="AA3432">
        <v>0</v>
      </c>
      <c r="AB3432">
        <v>0</v>
      </c>
      <c r="AC3432">
        <v>0</v>
      </c>
      <c r="AD3432">
        <v>0</v>
      </c>
      <c r="AE3432">
        <v>0</v>
      </c>
      <c r="AF3432">
        <v>0</v>
      </c>
      <c r="AG3432" s="19">
        <v>0</v>
      </c>
      <c r="AH3432">
        <v>0</v>
      </c>
      <c r="AI3432">
        <v>0</v>
      </c>
      <c r="AJ3432">
        <v>0</v>
      </c>
      <c r="AK3432">
        <v>0</v>
      </c>
      <c r="AL3432">
        <v>0</v>
      </c>
      <c r="AM3432">
        <v>0</v>
      </c>
      <c r="AN3432">
        <v>0</v>
      </c>
      <c r="AO3432">
        <v>0</v>
      </c>
      <c r="AP3432">
        <v>0</v>
      </c>
      <c r="AQ3432">
        <v>0</v>
      </c>
      <c r="AR3432">
        <v>0</v>
      </c>
      <c r="AS3432">
        <v>0</v>
      </c>
      <c r="AT3432">
        <v>0</v>
      </c>
      <c r="AU3432">
        <v>0</v>
      </c>
      <c r="AV3432">
        <v>0</v>
      </c>
      <c r="AW3432">
        <v>0</v>
      </c>
      <c r="AX3432">
        <v>0</v>
      </c>
      <c r="AY3432">
        <v>0</v>
      </c>
      <c r="AZ3432">
        <v>0</v>
      </c>
      <c r="BA3432">
        <v>0</v>
      </c>
      <c r="BB3432">
        <v>0</v>
      </c>
      <c r="BC3432">
        <v>0</v>
      </c>
      <c r="BD3432">
        <v>0</v>
      </c>
      <c r="BE3432">
        <v>0</v>
      </c>
      <c r="BF3432">
        <v>0</v>
      </c>
      <c r="BG3432">
        <v>0</v>
      </c>
      <c r="BH3432">
        <v>0</v>
      </c>
      <c r="BI3432">
        <v>0</v>
      </c>
      <c r="BJ3432">
        <v>0</v>
      </c>
      <c r="BK3432">
        <v>0</v>
      </c>
      <c r="BL3432">
        <v>0</v>
      </c>
      <c r="BM3432">
        <v>0</v>
      </c>
      <c r="BN3432">
        <v>0</v>
      </c>
      <c r="BO3432">
        <v>0</v>
      </c>
      <c r="BP3432">
        <v>0</v>
      </c>
      <c r="BQ3432">
        <v>0</v>
      </c>
      <c r="BR3432">
        <v>0</v>
      </c>
      <c r="BS3432">
        <v>0</v>
      </c>
      <c r="BT3432">
        <v>0</v>
      </c>
      <c r="BU3432">
        <v>0</v>
      </c>
      <c r="BV3432">
        <v>352000</v>
      </c>
      <c r="BW3432">
        <v>496000</v>
      </c>
      <c r="BX3432" s="10">
        <v>711000</v>
      </c>
      <c r="BY3432">
        <v>492000</v>
      </c>
      <c r="BZ3432">
        <v>404000</v>
      </c>
      <c r="CA3432">
        <v>496000</v>
      </c>
      <c r="CB3432">
        <v>1085000</v>
      </c>
      <c r="CC3432">
        <v>407000</v>
      </c>
      <c r="CD3432">
        <v>127000</v>
      </c>
      <c r="CE3432">
        <v>226000</v>
      </c>
    </row>
    <row r="3433" spans="1:83" x14ac:dyDescent="0.35">
      <c r="A3433" s="9" t="str">
        <f t="shared" si="53"/>
        <v>5628.552.75</v>
      </c>
      <c r="B3433" s="52" t="e">
        <f>+IF(MATCH(A3433,List!H$10:H$145,0),"Targeted")</f>
        <v>#N/A</v>
      </c>
      <c r="C3433" s="66" t="s">
        <v>8367</v>
      </c>
      <c r="D3433" s="151" t="s">
        <v>7700</v>
      </c>
      <c r="E3433" s="16" t="s">
        <v>863</v>
      </c>
      <c r="F3433" s="16" t="s">
        <v>864</v>
      </c>
      <c r="G3433" s="16" t="s">
        <v>702</v>
      </c>
      <c r="H3433" s="16" t="s">
        <v>5086</v>
      </c>
      <c r="I3433" s="16" t="s">
        <v>5088</v>
      </c>
      <c r="J3433" s="16" t="s">
        <v>5089</v>
      </c>
      <c r="K3433" s="17" t="s">
        <v>40</v>
      </c>
      <c r="L3433" s="18" t="s">
        <v>4949</v>
      </c>
      <c r="M3433" s="195" t="s">
        <v>162</v>
      </c>
      <c r="N3433" s="16" t="s">
        <v>5067</v>
      </c>
      <c r="O3433" s="17" t="s">
        <v>346</v>
      </c>
      <c r="P3433" s="17" t="s">
        <v>305</v>
      </c>
      <c r="Q3433" s="17" t="s">
        <v>306</v>
      </c>
      <c r="R3433">
        <v>0</v>
      </c>
      <c r="S3433">
        <v>0</v>
      </c>
      <c r="T3433">
        <v>0</v>
      </c>
      <c r="U3433">
        <v>0</v>
      </c>
      <c r="V3433">
        <v>0</v>
      </c>
      <c r="W3433">
        <v>0</v>
      </c>
      <c r="X3433">
        <v>0</v>
      </c>
      <c r="Y3433">
        <v>0</v>
      </c>
      <c r="Z3433">
        <v>0</v>
      </c>
      <c r="AA3433">
        <v>0</v>
      </c>
      <c r="AB3433">
        <v>0</v>
      </c>
      <c r="AC3433">
        <v>0</v>
      </c>
      <c r="AD3433">
        <v>0</v>
      </c>
      <c r="AE3433">
        <v>0</v>
      </c>
      <c r="AF3433">
        <v>0</v>
      </c>
      <c r="AG3433" s="19">
        <v>0</v>
      </c>
      <c r="AH3433">
        <v>0</v>
      </c>
      <c r="AI3433">
        <v>0</v>
      </c>
      <c r="AJ3433">
        <v>0</v>
      </c>
      <c r="AK3433">
        <v>0</v>
      </c>
      <c r="AL3433">
        <v>0</v>
      </c>
      <c r="AM3433">
        <v>0</v>
      </c>
      <c r="AN3433">
        <v>0</v>
      </c>
      <c r="AO3433">
        <v>0</v>
      </c>
      <c r="AP3433">
        <v>0</v>
      </c>
      <c r="AQ3433">
        <v>0</v>
      </c>
      <c r="AR3433">
        <v>0</v>
      </c>
      <c r="AS3433">
        <v>0</v>
      </c>
      <c r="AT3433">
        <v>0</v>
      </c>
      <c r="AU3433">
        <v>0</v>
      </c>
      <c r="AV3433">
        <v>0</v>
      </c>
      <c r="AW3433">
        <v>0</v>
      </c>
      <c r="AX3433">
        <v>0</v>
      </c>
      <c r="AY3433">
        <v>0</v>
      </c>
      <c r="AZ3433">
        <v>0</v>
      </c>
      <c r="BA3433">
        <v>0</v>
      </c>
      <c r="BB3433">
        <v>0</v>
      </c>
      <c r="BC3433">
        <v>0</v>
      </c>
      <c r="BD3433">
        <v>0</v>
      </c>
      <c r="BE3433">
        <v>0</v>
      </c>
      <c r="BF3433">
        <v>0</v>
      </c>
      <c r="BG3433">
        <v>0</v>
      </c>
      <c r="BH3433">
        <v>0</v>
      </c>
      <c r="BI3433">
        <v>0</v>
      </c>
      <c r="BJ3433">
        <v>0</v>
      </c>
      <c r="BK3433">
        <v>0</v>
      </c>
      <c r="BL3433">
        <v>0</v>
      </c>
      <c r="BM3433">
        <v>0</v>
      </c>
      <c r="BN3433">
        <v>0</v>
      </c>
      <c r="BO3433">
        <v>0</v>
      </c>
      <c r="BP3433">
        <v>0</v>
      </c>
      <c r="BQ3433">
        <v>0</v>
      </c>
      <c r="BR3433">
        <v>0</v>
      </c>
      <c r="BS3433">
        <v>0</v>
      </c>
      <c r="BT3433">
        <v>0</v>
      </c>
      <c r="BU3433">
        <v>0</v>
      </c>
      <c r="BV3433">
        <v>0</v>
      </c>
      <c r="BW3433">
        <v>20000</v>
      </c>
      <c r="BX3433">
        <v>52000</v>
      </c>
      <c r="BY3433">
        <v>134000</v>
      </c>
      <c r="BZ3433">
        <v>171000</v>
      </c>
      <c r="CA3433">
        <v>172000</v>
      </c>
      <c r="CB3433">
        <v>333000</v>
      </c>
      <c r="CC3433">
        <v>686000</v>
      </c>
      <c r="CD3433">
        <v>464000</v>
      </c>
      <c r="CE3433">
        <v>247000</v>
      </c>
    </row>
    <row r="3434" spans="1:83" x14ac:dyDescent="0.35">
      <c r="A3434" s="9" t="str">
        <f t="shared" si="53"/>
        <v>9915.552.75</v>
      </c>
      <c r="B3434" s="52" t="e">
        <f>+IF(MATCH(A3434,List!H$10:H$145,0),"Targeted")</f>
        <v>#N/A</v>
      </c>
      <c r="C3434" s="66" t="s">
        <v>8367</v>
      </c>
      <c r="D3434" s="151" t="s">
        <v>7700</v>
      </c>
      <c r="E3434" s="16" t="s">
        <v>863</v>
      </c>
      <c r="F3434" s="16" t="s">
        <v>864</v>
      </c>
      <c r="G3434" s="16" t="s">
        <v>702</v>
      </c>
      <c r="H3434" s="16" t="s">
        <v>5086</v>
      </c>
      <c r="I3434" s="16" t="s">
        <v>3036</v>
      </c>
      <c r="J3434" s="16" t="s">
        <v>5086</v>
      </c>
      <c r="K3434" s="17" t="s">
        <v>40</v>
      </c>
      <c r="L3434" s="18" t="s">
        <v>4949</v>
      </c>
      <c r="M3434" s="195" t="s">
        <v>162</v>
      </c>
      <c r="N3434" s="16" t="s">
        <v>5067</v>
      </c>
      <c r="O3434" s="17" t="s">
        <v>346</v>
      </c>
      <c r="P3434" s="17" t="s">
        <v>305</v>
      </c>
      <c r="Q3434" s="17" t="s">
        <v>306</v>
      </c>
      <c r="R3434">
        <v>443770</v>
      </c>
      <c r="S3434">
        <v>555088</v>
      </c>
      <c r="T3434">
        <v>705457</v>
      </c>
      <c r="U3434">
        <v>563009</v>
      </c>
      <c r="V3434">
        <v>704045</v>
      </c>
      <c r="W3434">
        <v>888891</v>
      </c>
      <c r="X3434">
        <v>1050316</v>
      </c>
      <c r="Y3434">
        <v>1030599</v>
      </c>
      <c r="Z3434">
        <v>1075673</v>
      </c>
      <c r="AA3434">
        <v>1114867</v>
      </c>
      <c r="AB3434">
        <v>1267788</v>
      </c>
      <c r="AC3434">
        <v>1508230</v>
      </c>
      <c r="AD3434">
        <v>1595867</v>
      </c>
      <c r="AE3434">
        <v>1889575</v>
      </c>
      <c r="AF3434">
        <v>2346337</v>
      </c>
      <c r="AG3434" s="19">
        <v>627858</v>
      </c>
      <c r="AH3434">
        <v>2253042</v>
      </c>
      <c r="AI3434">
        <v>2675703</v>
      </c>
      <c r="AJ3434">
        <v>2869567</v>
      </c>
      <c r="AK3434">
        <v>3222305</v>
      </c>
      <c r="AL3434">
        <v>3603805</v>
      </c>
      <c r="AM3434">
        <v>3664695</v>
      </c>
      <c r="AN3434">
        <v>3749649</v>
      </c>
      <c r="AO3434">
        <v>4157294</v>
      </c>
      <c r="AP3434">
        <v>4670264</v>
      </c>
      <c r="AQ3434">
        <v>5114537</v>
      </c>
      <c r="AR3434">
        <v>5222194</v>
      </c>
      <c r="AS3434">
        <v>6333941</v>
      </c>
      <c r="AT3434">
        <v>6991990</v>
      </c>
      <c r="AU3434">
        <v>7491894</v>
      </c>
      <c r="AV3434">
        <v>7667156</v>
      </c>
      <c r="AW3434">
        <v>8380358</v>
      </c>
      <c r="AX3434">
        <v>9537373</v>
      </c>
      <c r="AY3434">
        <v>10149781</v>
      </c>
      <c r="AZ3434">
        <v>10875000</v>
      </c>
      <c r="BA3434">
        <v>10212000</v>
      </c>
      <c r="BB3434">
        <v>11193000</v>
      </c>
      <c r="BC3434">
        <v>12475000</v>
      </c>
      <c r="BD3434">
        <v>13790000</v>
      </c>
      <c r="BE3434">
        <v>15373000</v>
      </c>
      <c r="BF3434">
        <v>17241000</v>
      </c>
      <c r="BG3434">
        <v>20366000</v>
      </c>
      <c r="BH3434">
        <v>22738000</v>
      </c>
      <c r="BI3434">
        <v>25506000</v>
      </c>
      <c r="BJ3434">
        <v>26980000</v>
      </c>
      <c r="BK3434">
        <v>27609000</v>
      </c>
      <c r="BL3434">
        <v>27975000</v>
      </c>
      <c r="BM3434">
        <v>29074000</v>
      </c>
      <c r="BN3434">
        <v>29782000</v>
      </c>
      <c r="BO3434">
        <v>32877000</v>
      </c>
      <c r="BP3434">
        <v>34101000</v>
      </c>
      <c r="BQ3434">
        <v>32635000</v>
      </c>
      <c r="BR3434">
        <v>30820000</v>
      </c>
      <c r="BS3434">
        <v>29300000</v>
      </c>
      <c r="BT3434">
        <v>29179000</v>
      </c>
      <c r="BU3434">
        <v>29089000</v>
      </c>
      <c r="BV3434">
        <v>30899000</v>
      </c>
      <c r="BW3434">
        <v>32514000</v>
      </c>
      <c r="BX3434">
        <v>34661000</v>
      </c>
      <c r="BY3434">
        <v>35589000</v>
      </c>
      <c r="BZ3434">
        <v>40552000</v>
      </c>
      <c r="CA3434">
        <v>44345000</v>
      </c>
      <c r="CB3434">
        <v>46110000</v>
      </c>
      <c r="CC3434">
        <v>50981000</v>
      </c>
      <c r="CD3434">
        <v>52181000</v>
      </c>
      <c r="CE3434">
        <v>53089000</v>
      </c>
    </row>
    <row r="3435" spans="1:83" x14ac:dyDescent="0.35">
      <c r="A3435" s="9" t="str">
        <f t="shared" si="53"/>
        <v>9915.552.75</v>
      </c>
      <c r="B3435" s="52" t="e">
        <f>+IF(MATCH(A3435,List!H$10:H$145,0),"Targeted")</f>
        <v>#N/A</v>
      </c>
      <c r="C3435" s="66" t="s">
        <v>8367</v>
      </c>
      <c r="D3435" s="151" t="s">
        <v>7700</v>
      </c>
      <c r="E3435" s="16" t="s">
        <v>863</v>
      </c>
      <c r="F3435" s="16" t="s">
        <v>864</v>
      </c>
      <c r="G3435" s="16" t="s">
        <v>702</v>
      </c>
      <c r="H3435" s="16" t="s">
        <v>5086</v>
      </c>
      <c r="I3435" s="16" t="s">
        <v>3036</v>
      </c>
      <c r="J3435" s="16" t="s">
        <v>5086</v>
      </c>
      <c r="K3435" s="17" t="s">
        <v>40</v>
      </c>
      <c r="L3435" s="18" t="s">
        <v>4949</v>
      </c>
      <c r="M3435" s="195" t="s">
        <v>162</v>
      </c>
      <c r="N3435" s="16" t="s">
        <v>5067</v>
      </c>
      <c r="O3435" s="17" t="s">
        <v>346</v>
      </c>
      <c r="P3435" s="17" t="s">
        <v>524</v>
      </c>
      <c r="Q3435" s="17" t="s">
        <v>306</v>
      </c>
      <c r="R3435">
        <v>9151</v>
      </c>
      <c r="S3435">
        <v>11680</v>
      </c>
      <c r="T3435">
        <v>10894</v>
      </c>
      <c r="U3435">
        <v>1930</v>
      </c>
      <c r="V3435">
        <v>133</v>
      </c>
      <c r="W3435">
        <v>1600</v>
      </c>
      <c r="X3435">
        <v>0</v>
      </c>
      <c r="Y3435">
        <v>2200</v>
      </c>
      <c r="Z3435">
        <v>0</v>
      </c>
      <c r="AA3435">
        <v>0</v>
      </c>
      <c r="AB3435">
        <v>0</v>
      </c>
      <c r="AC3435">
        <v>0</v>
      </c>
      <c r="AD3435">
        <v>0</v>
      </c>
      <c r="AE3435">
        <v>0</v>
      </c>
      <c r="AF3435">
        <v>0</v>
      </c>
      <c r="AG3435" s="19">
        <v>0</v>
      </c>
      <c r="AH3435">
        <v>0</v>
      </c>
      <c r="AI3435">
        <v>0</v>
      </c>
      <c r="AJ3435">
        <v>0</v>
      </c>
      <c r="AK3435">
        <v>0</v>
      </c>
      <c r="AL3435">
        <v>0</v>
      </c>
      <c r="AM3435">
        <v>0</v>
      </c>
      <c r="AN3435">
        <v>0</v>
      </c>
      <c r="AO3435">
        <v>0</v>
      </c>
      <c r="AP3435">
        <v>0</v>
      </c>
      <c r="AQ3435">
        <v>0</v>
      </c>
      <c r="AR3435">
        <v>0</v>
      </c>
      <c r="AS3435">
        <v>0</v>
      </c>
      <c r="AT3435">
        <v>0</v>
      </c>
      <c r="AU3435">
        <v>0</v>
      </c>
      <c r="AV3435">
        <v>0</v>
      </c>
      <c r="AW3435">
        <v>0</v>
      </c>
      <c r="AX3435">
        <v>0</v>
      </c>
      <c r="AY3435">
        <v>0</v>
      </c>
      <c r="AZ3435">
        <v>0</v>
      </c>
      <c r="BA3435">
        <v>0</v>
      </c>
      <c r="BB3435">
        <v>0</v>
      </c>
      <c r="BC3435">
        <v>0</v>
      </c>
      <c r="BD3435">
        <v>0</v>
      </c>
      <c r="BE3435">
        <v>0</v>
      </c>
      <c r="BF3435">
        <v>0</v>
      </c>
      <c r="BG3435">
        <v>0</v>
      </c>
      <c r="BH3435">
        <v>0</v>
      </c>
      <c r="BI3435">
        <v>0</v>
      </c>
      <c r="BJ3435">
        <v>0</v>
      </c>
      <c r="BK3435">
        <v>0</v>
      </c>
      <c r="BL3435">
        <v>0</v>
      </c>
      <c r="BM3435">
        <v>0</v>
      </c>
      <c r="BN3435">
        <v>0</v>
      </c>
      <c r="BO3435">
        <v>0</v>
      </c>
      <c r="BP3435">
        <v>0</v>
      </c>
      <c r="BQ3435">
        <v>0</v>
      </c>
      <c r="BR3435">
        <v>0</v>
      </c>
      <c r="BS3435">
        <v>0</v>
      </c>
      <c r="BT3435">
        <v>0</v>
      </c>
      <c r="BU3435">
        <v>0</v>
      </c>
      <c r="BV3435">
        <v>0</v>
      </c>
      <c r="BW3435">
        <v>0</v>
      </c>
      <c r="BX3435">
        <v>0</v>
      </c>
      <c r="BY3435">
        <v>0</v>
      </c>
      <c r="BZ3435">
        <v>0</v>
      </c>
      <c r="CA3435">
        <v>0</v>
      </c>
      <c r="CB3435">
        <v>0</v>
      </c>
      <c r="CC3435">
        <v>0</v>
      </c>
      <c r="CD3435">
        <v>0</v>
      </c>
      <c r="CE3435">
        <v>0</v>
      </c>
    </row>
    <row r="3436" spans="1:83" x14ac:dyDescent="0.35">
      <c r="A3436" s="9" t="str">
        <f t="shared" si="53"/>
        <v>9915.552.75</v>
      </c>
      <c r="B3436" s="52" t="e">
        <f>+IF(MATCH(A3436,List!H$10:H$145,0),"Targeted")</f>
        <v>#N/A</v>
      </c>
      <c r="C3436" s="66" t="s">
        <v>8367</v>
      </c>
      <c r="D3436" s="151"/>
      <c r="E3436" s="16" t="s">
        <v>863</v>
      </c>
      <c r="F3436" s="16" t="s">
        <v>864</v>
      </c>
      <c r="G3436" s="16" t="s">
        <v>702</v>
      </c>
      <c r="H3436" s="16" t="s">
        <v>5086</v>
      </c>
      <c r="I3436" s="16" t="s">
        <v>3036</v>
      </c>
      <c r="J3436" s="16" t="s">
        <v>5086</v>
      </c>
      <c r="K3436" s="17" t="s">
        <v>40</v>
      </c>
      <c r="L3436" s="18" t="s">
        <v>4949</v>
      </c>
      <c r="M3436" s="195" t="s">
        <v>162</v>
      </c>
      <c r="N3436" s="16" t="s">
        <v>5067</v>
      </c>
      <c r="O3436" s="17" t="s">
        <v>304</v>
      </c>
      <c r="P3436" s="17" t="s">
        <v>305</v>
      </c>
      <c r="Q3436" s="17" t="s">
        <v>306</v>
      </c>
      <c r="R3436">
        <v>0</v>
      </c>
      <c r="S3436">
        <v>0</v>
      </c>
      <c r="T3436">
        <v>0</v>
      </c>
      <c r="U3436">
        <v>0</v>
      </c>
      <c r="V3436">
        <v>0</v>
      </c>
      <c r="W3436">
        <v>0</v>
      </c>
      <c r="X3436">
        <v>0</v>
      </c>
      <c r="Y3436">
        <v>0</v>
      </c>
      <c r="Z3436">
        <v>0</v>
      </c>
      <c r="AA3436">
        <v>0</v>
      </c>
      <c r="AB3436">
        <v>0</v>
      </c>
      <c r="AC3436">
        <v>0</v>
      </c>
      <c r="AD3436">
        <v>0</v>
      </c>
      <c r="AE3436">
        <v>0</v>
      </c>
      <c r="AF3436">
        <v>0</v>
      </c>
      <c r="AG3436" s="19">
        <v>0</v>
      </c>
      <c r="AH3436">
        <v>0</v>
      </c>
      <c r="AI3436">
        <v>0</v>
      </c>
      <c r="AJ3436">
        <v>0</v>
      </c>
      <c r="AK3436">
        <v>0</v>
      </c>
      <c r="AL3436">
        <v>0</v>
      </c>
      <c r="AM3436">
        <v>0</v>
      </c>
      <c r="AN3436">
        <v>0</v>
      </c>
      <c r="AO3436">
        <v>0</v>
      </c>
      <c r="AP3436">
        <v>0</v>
      </c>
      <c r="AQ3436">
        <v>0</v>
      </c>
      <c r="AR3436">
        <v>0</v>
      </c>
      <c r="AS3436">
        <v>0</v>
      </c>
      <c r="AT3436">
        <v>0</v>
      </c>
      <c r="AU3436">
        <v>0</v>
      </c>
      <c r="AV3436">
        <v>0</v>
      </c>
      <c r="AW3436">
        <v>385</v>
      </c>
      <c r="AX3436">
        <v>2946</v>
      </c>
      <c r="AY3436">
        <v>5497</v>
      </c>
      <c r="AZ3436">
        <v>8000</v>
      </c>
      <c r="BA3436">
        <v>5000</v>
      </c>
      <c r="BB3436">
        <v>6000</v>
      </c>
      <c r="BC3436">
        <v>25000</v>
      </c>
      <c r="BD3436">
        <v>25000</v>
      </c>
      <c r="BE3436">
        <v>42000</v>
      </c>
      <c r="BF3436">
        <v>12000</v>
      </c>
      <c r="BG3436">
        <v>84000</v>
      </c>
      <c r="BH3436">
        <v>96000</v>
      </c>
      <c r="BI3436">
        <v>120000</v>
      </c>
      <c r="BJ3436">
        <v>143000</v>
      </c>
      <c r="BK3436">
        <v>162000</v>
      </c>
      <c r="BL3436">
        <v>163000</v>
      </c>
      <c r="BM3436">
        <v>49000</v>
      </c>
      <c r="BN3436">
        <v>65000</v>
      </c>
      <c r="BO3436">
        <v>191000</v>
      </c>
      <c r="BP3436">
        <v>269000</v>
      </c>
      <c r="BQ3436">
        <v>146000</v>
      </c>
      <c r="BR3436">
        <v>156000</v>
      </c>
      <c r="BS3436">
        <v>48000</v>
      </c>
      <c r="BT3436">
        <v>115000</v>
      </c>
      <c r="BU3436">
        <v>171000</v>
      </c>
      <c r="BV3436">
        <v>163000</v>
      </c>
      <c r="BW3436">
        <v>182000</v>
      </c>
      <c r="BX3436" s="10">
        <v>201000</v>
      </c>
      <c r="BY3436">
        <v>172000</v>
      </c>
      <c r="BZ3436">
        <v>161000</v>
      </c>
      <c r="CA3436">
        <v>200000</v>
      </c>
      <c r="CB3436">
        <v>218000</v>
      </c>
      <c r="CC3436">
        <v>224000</v>
      </c>
      <c r="CD3436">
        <v>190000</v>
      </c>
      <c r="CE3436">
        <v>149000</v>
      </c>
    </row>
    <row r="3437" spans="1:83" x14ac:dyDescent="0.35">
      <c r="A3437" s="9" t="str">
        <f t="shared" si="53"/>
        <v>1362.552.75</v>
      </c>
      <c r="B3437" s="52" t="e">
        <f>+IF(MATCH(A3437,List!H$10:H$145,0),"Targeted")</f>
        <v>#N/A</v>
      </c>
      <c r="C3437" s="66" t="s">
        <v>8367</v>
      </c>
      <c r="D3437" s="151" t="s">
        <v>7700</v>
      </c>
      <c r="E3437" s="16" t="s">
        <v>863</v>
      </c>
      <c r="F3437" s="16" t="s">
        <v>864</v>
      </c>
      <c r="G3437" s="16" t="s">
        <v>730</v>
      </c>
      <c r="H3437" s="16" t="s">
        <v>5001</v>
      </c>
      <c r="I3437" s="16" t="s">
        <v>5003</v>
      </c>
      <c r="J3437" s="16" t="s">
        <v>5001</v>
      </c>
      <c r="K3437" s="17" t="s">
        <v>40</v>
      </c>
      <c r="L3437" s="18" t="s">
        <v>4949</v>
      </c>
      <c r="M3437" s="195" t="s">
        <v>162</v>
      </c>
      <c r="N3437" s="16" t="s">
        <v>5067</v>
      </c>
      <c r="O3437" s="17" t="s">
        <v>346</v>
      </c>
      <c r="P3437" s="17" t="s">
        <v>305</v>
      </c>
      <c r="Q3437" s="17" t="s">
        <v>306</v>
      </c>
      <c r="R3437">
        <v>83119</v>
      </c>
      <c r="S3437">
        <v>100456</v>
      </c>
      <c r="T3437">
        <v>147397</v>
      </c>
      <c r="U3437">
        <v>140326</v>
      </c>
      <c r="V3437">
        <v>151560</v>
      </c>
      <c r="W3437">
        <v>189709</v>
      </c>
      <c r="X3437">
        <v>26897</v>
      </c>
      <c r="Y3437">
        <v>188152</v>
      </c>
      <c r="Z3437">
        <v>166306</v>
      </c>
      <c r="AA3437">
        <v>160158</v>
      </c>
      <c r="AB3437">
        <v>146204</v>
      </c>
      <c r="AC3437">
        <v>172195</v>
      </c>
      <c r="AD3437">
        <v>233058</v>
      </c>
      <c r="AE3437">
        <v>266100</v>
      </c>
      <c r="AF3437">
        <v>275037</v>
      </c>
      <c r="AG3437" s="19">
        <v>81708</v>
      </c>
      <c r="AH3437">
        <v>270969</v>
      </c>
      <c r="AI3437">
        <v>289821</v>
      </c>
      <c r="AJ3437">
        <v>294363</v>
      </c>
      <c r="AK3437">
        <v>376391</v>
      </c>
      <c r="AL3437">
        <v>365420</v>
      </c>
      <c r="AM3437">
        <v>392618</v>
      </c>
      <c r="AN3437">
        <v>349200</v>
      </c>
      <c r="AO3437">
        <v>303688</v>
      </c>
      <c r="AP3437">
        <v>381412</v>
      </c>
      <c r="AQ3437">
        <v>425231</v>
      </c>
      <c r="AR3437">
        <v>544085</v>
      </c>
      <c r="AS3437">
        <v>475342</v>
      </c>
      <c r="AT3437">
        <v>507103</v>
      </c>
      <c r="AU3437">
        <v>741896</v>
      </c>
      <c r="AV3437">
        <v>844141</v>
      </c>
      <c r="AW3437">
        <v>1085807</v>
      </c>
      <c r="AX3437">
        <v>672480</v>
      </c>
      <c r="AY3437">
        <v>239027</v>
      </c>
      <c r="AZ3437">
        <v>0</v>
      </c>
      <c r="BA3437">
        <v>0</v>
      </c>
      <c r="BB3437">
        <v>0</v>
      </c>
      <c r="BC3437">
        <v>0</v>
      </c>
      <c r="BD3437">
        <v>0</v>
      </c>
      <c r="BE3437">
        <v>0</v>
      </c>
      <c r="BF3437">
        <v>0</v>
      </c>
      <c r="BG3437">
        <v>0</v>
      </c>
      <c r="BH3437">
        <v>0</v>
      </c>
      <c r="BI3437">
        <v>0</v>
      </c>
      <c r="BJ3437">
        <v>0</v>
      </c>
      <c r="BK3437">
        <v>0</v>
      </c>
      <c r="BL3437">
        <v>0</v>
      </c>
      <c r="BM3437">
        <v>0</v>
      </c>
      <c r="BN3437">
        <v>0</v>
      </c>
      <c r="BO3437">
        <v>0</v>
      </c>
      <c r="BP3437">
        <v>0</v>
      </c>
      <c r="BQ3437">
        <v>0</v>
      </c>
      <c r="BR3437">
        <v>0</v>
      </c>
      <c r="BS3437">
        <v>0</v>
      </c>
      <c r="BT3437">
        <v>0</v>
      </c>
      <c r="BU3437">
        <v>0</v>
      </c>
      <c r="BV3437">
        <v>0</v>
      </c>
      <c r="BW3437">
        <v>0</v>
      </c>
      <c r="BX3437">
        <v>0</v>
      </c>
      <c r="BY3437">
        <v>0</v>
      </c>
      <c r="BZ3437">
        <v>0</v>
      </c>
      <c r="CA3437">
        <v>0</v>
      </c>
      <c r="CB3437">
        <v>0</v>
      </c>
      <c r="CC3437">
        <v>0</v>
      </c>
      <c r="CD3437">
        <v>0</v>
      </c>
      <c r="CE3437">
        <v>0</v>
      </c>
    </row>
    <row r="3438" spans="1:83" x14ac:dyDescent="0.35">
      <c r="A3438" s="9" t="str">
        <f t="shared" si="53"/>
        <v>1362.552.75</v>
      </c>
      <c r="B3438" s="52" t="e">
        <f>+IF(MATCH(A3438,List!H$10:H$145,0),"Targeted")</f>
        <v>#N/A</v>
      </c>
      <c r="C3438" s="66" t="s">
        <v>8367</v>
      </c>
      <c r="D3438" s="151" t="s">
        <v>7700</v>
      </c>
      <c r="E3438" s="16" t="s">
        <v>863</v>
      </c>
      <c r="F3438" s="16" t="s">
        <v>864</v>
      </c>
      <c r="G3438" s="16" t="s">
        <v>730</v>
      </c>
      <c r="H3438" s="16" t="s">
        <v>5001</v>
      </c>
      <c r="I3438" s="16" t="s">
        <v>5003</v>
      </c>
      <c r="J3438" s="16" t="s">
        <v>5001</v>
      </c>
      <c r="K3438" s="17" t="s">
        <v>40</v>
      </c>
      <c r="L3438" s="18" t="s">
        <v>4949</v>
      </c>
      <c r="M3438" s="195" t="s">
        <v>162</v>
      </c>
      <c r="N3438" s="16" t="s">
        <v>5067</v>
      </c>
      <c r="O3438" s="17" t="s">
        <v>346</v>
      </c>
      <c r="P3438" s="17" t="s">
        <v>524</v>
      </c>
      <c r="Q3438" s="17" t="s">
        <v>306</v>
      </c>
      <c r="R3438">
        <v>0</v>
      </c>
      <c r="S3438">
        <v>0</v>
      </c>
      <c r="T3438">
        <v>0</v>
      </c>
      <c r="U3438">
        <v>0</v>
      </c>
      <c r="V3438">
        <v>0</v>
      </c>
      <c r="W3438">
        <v>0</v>
      </c>
      <c r="X3438">
        <v>170767</v>
      </c>
      <c r="Y3438">
        <v>46666</v>
      </c>
      <c r="Z3438">
        <v>65600</v>
      </c>
      <c r="AA3438">
        <v>49500</v>
      </c>
      <c r="AB3438">
        <v>102646</v>
      </c>
      <c r="AC3438">
        <v>0</v>
      </c>
      <c r="AD3438">
        <v>0</v>
      </c>
      <c r="AE3438">
        <v>0</v>
      </c>
      <c r="AF3438">
        <v>0</v>
      </c>
      <c r="AG3438" s="19">
        <v>0</v>
      </c>
      <c r="AH3438">
        <v>0</v>
      </c>
      <c r="AI3438">
        <v>0</v>
      </c>
      <c r="AJ3438">
        <v>0</v>
      </c>
      <c r="AK3438">
        <v>0</v>
      </c>
      <c r="AL3438">
        <v>0</v>
      </c>
      <c r="AM3438">
        <v>0</v>
      </c>
      <c r="AN3438">
        <v>0</v>
      </c>
      <c r="AO3438">
        <v>0</v>
      </c>
      <c r="AP3438">
        <v>0</v>
      </c>
      <c r="AQ3438">
        <v>0</v>
      </c>
      <c r="AR3438">
        <v>0</v>
      </c>
      <c r="AS3438">
        <v>0</v>
      </c>
      <c r="AT3438">
        <v>0</v>
      </c>
      <c r="AU3438">
        <v>0</v>
      </c>
      <c r="AV3438">
        <v>0</v>
      </c>
      <c r="AW3438">
        <v>0</v>
      </c>
      <c r="AX3438">
        <v>0</v>
      </c>
      <c r="AY3438">
        <v>0</v>
      </c>
      <c r="AZ3438">
        <v>0</v>
      </c>
      <c r="BA3438">
        <v>0</v>
      </c>
      <c r="BB3438">
        <v>0</v>
      </c>
      <c r="BC3438">
        <v>0</v>
      </c>
      <c r="BD3438">
        <v>0</v>
      </c>
      <c r="BE3438">
        <v>0</v>
      </c>
      <c r="BF3438">
        <v>0</v>
      </c>
      <c r="BG3438">
        <v>0</v>
      </c>
      <c r="BH3438">
        <v>0</v>
      </c>
      <c r="BI3438">
        <v>0</v>
      </c>
      <c r="BJ3438">
        <v>0</v>
      </c>
      <c r="BK3438">
        <v>0</v>
      </c>
      <c r="BL3438">
        <v>0</v>
      </c>
      <c r="BM3438">
        <v>0</v>
      </c>
      <c r="BN3438">
        <v>0</v>
      </c>
      <c r="BO3438">
        <v>0</v>
      </c>
      <c r="BP3438">
        <v>0</v>
      </c>
      <c r="BQ3438">
        <v>0</v>
      </c>
      <c r="BR3438">
        <v>0</v>
      </c>
      <c r="BS3438">
        <v>0</v>
      </c>
      <c r="BT3438">
        <v>0</v>
      </c>
      <c r="BU3438">
        <v>0</v>
      </c>
      <c r="BV3438">
        <v>0</v>
      </c>
      <c r="BW3438">
        <v>0</v>
      </c>
      <c r="BX3438">
        <v>0</v>
      </c>
      <c r="BY3438">
        <v>0</v>
      </c>
      <c r="BZ3438">
        <v>0</v>
      </c>
      <c r="CA3438">
        <v>0</v>
      </c>
      <c r="CB3438">
        <v>0</v>
      </c>
      <c r="CC3438">
        <v>0</v>
      </c>
      <c r="CD3438">
        <v>0</v>
      </c>
      <c r="CE3438">
        <v>0</v>
      </c>
    </row>
    <row r="3439" spans="1:83" x14ac:dyDescent="0.35">
      <c r="A3439" s="9" t="str">
        <f t="shared" si="53"/>
        <v>1362.552.75</v>
      </c>
      <c r="B3439" s="52" t="e">
        <f>+IF(MATCH(A3439,List!H$10:H$145,0),"Targeted")</f>
        <v>#N/A</v>
      </c>
      <c r="C3439" s="66" t="s">
        <v>8367</v>
      </c>
      <c r="D3439" s="151"/>
      <c r="E3439" s="16" t="s">
        <v>863</v>
      </c>
      <c r="F3439" s="16" t="s">
        <v>864</v>
      </c>
      <c r="G3439" s="16" t="s">
        <v>730</v>
      </c>
      <c r="H3439" s="16" t="s">
        <v>5001</v>
      </c>
      <c r="I3439" s="16" t="s">
        <v>5003</v>
      </c>
      <c r="J3439" s="16" t="s">
        <v>5001</v>
      </c>
      <c r="K3439" s="17" t="s">
        <v>40</v>
      </c>
      <c r="L3439" s="18" t="s">
        <v>4949</v>
      </c>
      <c r="M3439" s="195" t="s">
        <v>162</v>
      </c>
      <c r="N3439" s="16" t="s">
        <v>5067</v>
      </c>
      <c r="O3439" s="17" t="s">
        <v>304</v>
      </c>
      <c r="P3439" s="17" t="s">
        <v>305</v>
      </c>
      <c r="Q3439" s="17" t="s">
        <v>306</v>
      </c>
      <c r="R3439">
        <v>0</v>
      </c>
      <c r="S3439">
        <v>0</v>
      </c>
      <c r="T3439">
        <v>0</v>
      </c>
      <c r="U3439">
        <v>0</v>
      </c>
      <c r="V3439">
        <v>0</v>
      </c>
      <c r="W3439">
        <v>0</v>
      </c>
      <c r="X3439">
        <v>0</v>
      </c>
      <c r="Y3439">
        <v>0</v>
      </c>
      <c r="Z3439">
        <v>0</v>
      </c>
      <c r="AA3439">
        <v>0</v>
      </c>
      <c r="AB3439">
        <v>0</v>
      </c>
      <c r="AC3439">
        <v>0</v>
      </c>
      <c r="AD3439">
        <v>0</v>
      </c>
      <c r="AE3439">
        <v>0</v>
      </c>
      <c r="AF3439">
        <v>0</v>
      </c>
      <c r="AG3439" s="19">
        <v>0</v>
      </c>
      <c r="AH3439">
        <v>0</v>
      </c>
      <c r="AI3439">
        <v>0</v>
      </c>
      <c r="AJ3439">
        <v>0</v>
      </c>
      <c r="AK3439">
        <v>0</v>
      </c>
      <c r="AL3439">
        <v>0</v>
      </c>
      <c r="AM3439">
        <v>0</v>
      </c>
      <c r="AN3439">
        <v>0</v>
      </c>
      <c r="AO3439">
        <v>0</v>
      </c>
      <c r="AP3439">
        <v>0</v>
      </c>
      <c r="AQ3439">
        <v>0</v>
      </c>
      <c r="AR3439">
        <v>0</v>
      </c>
      <c r="AS3439">
        <v>0</v>
      </c>
      <c r="AT3439">
        <v>0</v>
      </c>
      <c r="AU3439">
        <v>0</v>
      </c>
      <c r="AV3439">
        <v>0</v>
      </c>
      <c r="AW3439">
        <v>2</v>
      </c>
      <c r="AX3439">
        <v>0</v>
      </c>
      <c r="AY3439">
        <v>0</v>
      </c>
      <c r="AZ3439">
        <v>0</v>
      </c>
      <c r="BA3439">
        <v>0</v>
      </c>
      <c r="BB3439">
        <v>0</v>
      </c>
      <c r="BC3439">
        <v>0</v>
      </c>
      <c r="BD3439">
        <v>0</v>
      </c>
      <c r="BE3439">
        <v>0</v>
      </c>
      <c r="BF3439">
        <v>0</v>
      </c>
      <c r="BG3439">
        <v>0</v>
      </c>
      <c r="BH3439">
        <v>0</v>
      </c>
      <c r="BI3439">
        <v>0</v>
      </c>
      <c r="BJ3439">
        <v>0</v>
      </c>
      <c r="BK3439">
        <v>0</v>
      </c>
      <c r="BL3439">
        <v>0</v>
      </c>
      <c r="BM3439">
        <v>0</v>
      </c>
      <c r="BN3439">
        <v>0</v>
      </c>
      <c r="BO3439">
        <v>0</v>
      </c>
      <c r="BP3439">
        <v>0</v>
      </c>
      <c r="BQ3439">
        <v>0</v>
      </c>
      <c r="BR3439">
        <v>0</v>
      </c>
      <c r="BS3439">
        <v>0</v>
      </c>
      <c r="BT3439">
        <v>0</v>
      </c>
      <c r="BU3439">
        <v>0</v>
      </c>
      <c r="BV3439">
        <v>0</v>
      </c>
      <c r="BW3439">
        <v>0</v>
      </c>
      <c r="BX3439" s="10">
        <v>0</v>
      </c>
      <c r="BY3439">
        <v>0</v>
      </c>
      <c r="BZ3439">
        <v>0</v>
      </c>
      <c r="CA3439">
        <v>0</v>
      </c>
      <c r="CB3439">
        <v>0</v>
      </c>
      <c r="CC3439">
        <v>0</v>
      </c>
      <c r="CD3439">
        <v>0</v>
      </c>
      <c r="CE3439">
        <v>0</v>
      </c>
    </row>
    <row r="3440" spans="1:83" x14ac:dyDescent="0.35">
      <c r="A3440" s="9" t="str">
        <f t="shared" si="53"/>
        <v>1700.552.75</v>
      </c>
      <c r="B3440" s="52" t="e">
        <f>+IF(MATCH(A3440,List!H$10:H$145,0),"Targeted")</f>
        <v>#N/A</v>
      </c>
      <c r="C3440" s="66" t="s">
        <v>8367</v>
      </c>
      <c r="D3440" s="151" t="s">
        <v>7700</v>
      </c>
      <c r="E3440" s="16" t="s">
        <v>863</v>
      </c>
      <c r="F3440" s="16" t="s">
        <v>864</v>
      </c>
      <c r="G3440" s="16" t="s">
        <v>1654</v>
      </c>
      <c r="H3440" s="16" t="s">
        <v>5090</v>
      </c>
      <c r="I3440" s="16" t="s">
        <v>1845</v>
      </c>
      <c r="J3440" s="16" t="s">
        <v>5091</v>
      </c>
      <c r="K3440" s="17" t="s">
        <v>40</v>
      </c>
      <c r="L3440" s="18" t="s">
        <v>4949</v>
      </c>
      <c r="M3440" s="195" t="s">
        <v>162</v>
      </c>
      <c r="N3440" s="16" t="s">
        <v>5067</v>
      </c>
      <c r="O3440" s="17" t="s">
        <v>346</v>
      </c>
      <c r="P3440" s="17" t="s">
        <v>305</v>
      </c>
      <c r="Q3440" s="17" t="s">
        <v>306</v>
      </c>
      <c r="R3440">
        <v>0</v>
      </c>
      <c r="S3440">
        <v>0</v>
      </c>
      <c r="T3440">
        <v>0</v>
      </c>
      <c r="U3440">
        <v>0</v>
      </c>
      <c r="V3440">
        <v>0</v>
      </c>
      <c r="W3440">
        <v>0</v>
      </c>
      <c r="X3440">
        <v>0</v>
      </c>
      <c r="Y3440">
        <v>0</v>
      </c>
      <c r="Z3440">
        <v>0</v>
      </c>
      <c r="AA3440">
        <v>0</v>
      </c>
      <c r="AB3440">
        <v>0</v>
      </c>
      <c r="AC3440">
        <v>0</v>
      </c>
      <c r="AD3440">
        <v>0</v>
      </c>
      <c r="AE3440">
        <v>0</v>
      </c>
      <c r="AF3440">
        <v>0</v>
      </c>
      <c r="AG3440" s="19">
        <v>0</v>
      </c>
      <c r="AH3440">
        <v>0</v>
      </c>
      <c r="AI3440">
        <v>0</v>
      </c>
      <c r="AJ3440">
        <v>0</v>
      </c>
      <c r="AK3440">
        <v>0</v>
      </c>
      <c r="AL3440">
        <v>0</v>
      </c>
      <c r="AM3440">
        <v>0</v>
      </c>
      <c r="AN3440">
        <v>0</v>
      </c>
      <c r="AO3440">
        <v>0</v>
      </c>
      <c r="AP3440">
        <v>0</v>
      </c>
      <c r="AQ3440">
        <v>0</v>
      </c>
      <c r="AR3440">
        <v>0</v>
      </c>
      <c r="AS3440">
        <v>0</v>
      </c>
      <c r="AT3440">
        <v>0</v>
      </c>
      <c r="AU3440">
        <v>5254</v>
      </c>
      <c r="AV3440">
        <v>11859</v>
      </c>
      <c r="AW3440">
        <v>113476</v>
      </c>
      <c r="AX3440">
        <v>87571</v>
      </c>
      <c r="AY3440">
        <v>110980</v>
      </c>
      <c r="AZ3440">
        <v>133000</v>
      </c>
      <c r="BA3440">
        <v>81000</v>
      </c>
      <c r="BB3440">
        <v>110000</v>
      </c>
      <c r="BC3440">
        <v>77000</v>
      </c>
      <c r="BD3440">
        <v>80000</v>
      </c>
      <c r="BE3440">
        <v>51000</v>
      </c>
      <c r="BF3440">
        <v>34000</v>
      </c>
      <c r="BG3440">
        <v>-66000</v>
      </c>
      <c r="BH3440">
        <v>203000</v>
      </c>
      <c r="BI3440">
        <v>69000</v>
      </c>
      <c r="BJ3440">
        <v>12000</v>
      </c>
      <c r="BK3440">
        <v>-2000</v>
      </c>
      <c r="BL3440">
        <v>136000</v>
      </c>
      <c r="BM3440">
        <v>-101000</v>
      </c>
      <c r="BN3440">
        <v>-80000</v>
      </c>
      <c r="BO3440">
        <v>80000</v>
      </c>
      <c r="BP3440">
        <v>110000</v>
      </c>
      <c r="BQ3440">
        <v>178000</v>
      </c>
      <c r="BR3440">
        <v>330000</v>
      </c>
      <c r="BS3440">
        <v>34000</v>
      </c>
      <c r="BT3440">
        <v>169000</v>
      </c>
      <c r="BU3440">
        <v>261000</v>
      </c>
      <c r="BV3440">
        <v>318000</v>
      </c>
      <c r="BW3440">
        <v>324000</v>
      </c>
      <c r="BX3440">
        <v>324000</v>
      </c>
      <c r="BY3440">
        <v>330000</v>
      </c>
      <c r="BZ3440">
        <v>306000</v>
      </c>
      <c r="CA3440">
        <v>344000</v>
      </c>
      <c r="CB3440">
        <v>359000</v>
      </c>
      <c r="CC3440">
        <v>374000</v>
      </c>
      <c r="CD3440">
        <v>368000</v>
      </c>
      <c r="CE3440">
        <v>377000</v>
      </c>
    </row>
    <row r="3441" spans="1:83" x14ac:dyDescent="0.35">
      <c r="A3441" s="9" t="str">
        <f t="shared" si="53"/>
        <v>1700.552.75</v>
      </c>
      <c r="B3441" s="52" t="e">
        <f>+IF(MATCH(A3441,List!H$10:H$145,0),"Targeted")</f>
        <v>#N/A</v>
      </c>
      <c r="C3441" s="66" t="s">
        <v>8367</v>
      </c>
      <c r="D3441" s="151"/>
      <c r="E3441" s="16" t="s">
        <v>863</v>
      </c>
      <c r="F3441" s="16" t="s">
        <v>864</v>
      </c>
      <c r="G3441" s="16" t="s">
        <v>1654</v>
      </c>
      <c r="H3441" s="16" t="s">
        <v>5090</v>
      </c>
      <c r="I3441" s="16" t="s">
        <v>1845</v>
      </c>
      <c r="J3441" s="16" t="s">
        <v>5091</v>
      </c>
      <c r="K3441" s="17" t="s">
        <v>40</v>
      </c>
      <c r="L3441" s="18" t="s">
        <v>4949</v>
      </c>
      <c r="M3441" s="195" t="s">
        <v>162</v>
      </c>
      <c r="N3441" s="16" t="s">
        <v>5067</v>
      </c>
      <c r="O3441" s="17" t="s">
        <v>304</v>
      </c>
      <c r="P3441" s="17" t="s">
        <v>305</v>
      </c>
      <c r="Q3441" s="17" t="s">
        <v>306</v>
      </c>
      <c r="R3441">
        <v>0</v>
      </c>
      <c r="S3441">
        <v>0</v>
      </c>
      <c r="T3441">
        <v>0</v>
      </c>
      <c r="U3441">
        <v>0</v>
      </c>
      <c r="V3441">
        <v>0</v>
      </c>
      <c r="W3441">
        <v>0</v>
      </c>
      <c r="X3441">
        <v>0</v>
      </c>
      <c r="Y3441">
        <v>0</v>
      </c>
      <c r="Z3441">
        <v>0</v>
      </c>
      <c r="AA3441">
        <v>0</v>
      </c>
      <c r="AB3441">
        <v>0</v>
      </c>
      <c r="AC3441">
        <v>0</v>
      </c>
      <c r="AD3441">
        <v>0</v>
      </c>
      <c r="AE3441">
        <v>0</v>
      </c>
      <c r="AF3441">
        <v>0</v>
      </c>
      <c r="AG3441" s="19">
        <v>0</v>
      </c>
      <c r="AH3441">
        <v>0</v>
      </c>
      <c r="AI3441">
        <v>0</v>
      </c>
      <c r="AJ3441">
        <v>0</v>
      </c>
      <c r="AK3441">
        <v>0</v>
      </c>
      <c r="AL3441">
        <v>0</v>
      </c>
      <c r="AM3441">
        <v>0</v>
      </c>
      <c r="AN3441">
        <v>0</v>
      </c>
      <c r="AO3441">
        <v>0</v>
      </c>
      <c r="AP3441">
        <v>0</v>
      </c>
      <c r="AQ3441">
        <v>0</v>
      </c>
      <c r="AR3441">
        <v>0</v>
      </c>
      <c r="AS3441">
        <v>0</v>
      </c>
      <c r="AT3441">
        <v>0</v>
      </c>
      <c r="AU3441">
        <v>0</v>
      </c>
      <c r="AV3441">
        <v>0</v>
      </c>
      <c r="AW3441">
        <v>0</v>
      </c>
      <c r="AX3441">
        <v>0</v>
      </c>
      <c r="AY3441">
        <v>0</v>
      </c>
      <c r="AZ3441">
        <v>0</v>
      </c>
      <c r="BA3441">
        <v>0</v>
      </c>
      <c r="BB3441">
        <v>0</v>
      </c>
      <c r="BC3441">
        <v>0</v>
      </c>
      <c r="BD3441">
        <v>0</v>
      </c>
      <c r="BE3441">
        <v>0</v>
      </c>
      <c r="BF3441">
        <v>0</v>
      </c>
      <c r="BG3441">
        <v>0</v>
      </c>
      <c r="BH3441">
        <v>0</v>
      </c>
      <c r="BI3441">
        <v>0</v>
      </c>
      <c r="BJ3441">
        <v>0</v>
      </c>
      <c r="BK3441">
        <v>1000</v>
      </c>
      <c r="BL3441">
        <v>0</v>
      </c>
      <c r="BM3441">
        <v>0</v>
      </c>
      <c r="BN3441">
        <v>0</v>
      </c>
      <c r="BO3441">
        <v>0</v>
      </c>
      <c r="BP3441">
        <v>5000</v>
      </c>
      <c r="BQ3441">
        <v>6000</v>
      </c>
      <c r="BR3441">
        <v>-11000</v>
      </c>
      <c r="BS3441">
        <v>8000</v>
      </c>
      <c r="BT3441">
        <v>6000</v>
      </c>
      <c r="BU3441">
        <v>8000</v>
      </c>
      <c r="BV3441">
        <v>0</v>
      </c>
      <c r="BW3441">
        <v>0</v>
      </c>
      <c r="BX3441" s="10">
        <v>-2000</v>
      </c>
      <c r="BY3441">
        <v>3000</v>
      </c>
      <c r="BZ3441">
        <v>0</v>
      </c>
      <c r="CA3441">
        <v>0</v>
      </c>
      <c r="CB3441">
        <v>0</v>
      </c>
      <c r="CC3441">
        <v>0</v>
      </c>
      <c r="CD3441">
        <v>0</v>
      </c>
      <c r="CE3441">
        <v>0</v>
      </c>
    </row>
    <row r="3442" spans="1:83" x14ac:dyDescent="0.35">
      <c r="A3442" s="9" t="str">
        <f t="shared" si="53"/>
        <v>0511.552.75</v>
      </c>
      <c r="B3442" s="52" t="e">
        <f>+IF(MATCH(A3442,List!H$10:H$145,0),"Targeted")</f>
        <v>#N/A</v>
      </c>
      <c r="C3442" s="66" t="s">
        <v>8367</v>
      </c>
      <c r="D3442" s="151" t="s">
        <v>7700</v>
      </c>
      <c r="E3442" s="16" t="s">
        <v>863</v>
      </c>
      <c r="F3442" s="16" t="s">
        <v>864</v>
      </c>
      <c r="G3442" s="16" t="s">
        <v>934</v>
      </c>
      <c r="H3442" s="16" t="s">
        <v>935</v>
      </c>
      <c r="I3442" s="16" t="s">
        <v>5007</v>
      </c>
      <c r="J3442" s="16" t="s">
        <v>5008</v>
      </c>
      <c r="K3442" s="17" t="s">
        <v>40</v>
      </c>
      <c r="L3442" s="18" t="s">
        <v>4949</v>
      </c>
      <c r="M3442" s="195" t="s">
        <v>162</v>
      </c>
      <c r="N3442" s="16" t="s">
        <v>5067</v>
      </c>
      <c r="O3442" s="17" t="s">
        <v>346</v>
      </c>
      <c r="P3442" s="17" t="s">
        <v>305</v>
      </c>
      <c r="Q3442" s="17" t="s">
        <v>306</v>
      </c>
      <c r="R3442">
        <v>0</v>
      </c>
      <c r="S3442">
        <v>0</v>
      </c>
      <c r="T3442">
        <v>0</v>
      </c>
      <c r="U3442">
        <v>0</v>
      </c>
      <c r="V3442">
        <v>0</v>
      </c>
      <c r="W3442">
        <v>0</v>
      </c>
      <c r="X3442">
        <v>0</v>
      </c>
      <c r="Y3442">
        <v>0</v>
      </c>
      <c r="Z3442">
        <v>0</v>
      </c>
      <c r="AA3442">
        <v>0</v>
      </c>
      <c r="AB3442">
        <v>0</v>
      </c>
      <c r="AC3442">
        <v>0</v>
      </c>
      <c r="AD3442">
        <v>0</v>
      </c>
      <c r="AE3442">
        <v>0</v>
      </c>
      <c r="AF3442">
        <v>0</v>
      </c>
      <c r="AG3442" s="19">
        <v>0</v>
      </c>
      <c r="AH3442">
        <v>0</v>
      </c>
      <c r="AI3442">
        <v>15221</v>
      </c>
      <c r="AJ3442">
        <v>16499</v>
      </c>
      <c r="AK3442">
        <v>17733</v>
      </c>
      <c r="AL3442">
        <v>20600</v>
      </c>
      <c r="AM3442">
        <v>30305</v>
      </c>
      <c r="AN3442">
        <v>20000</v>
      </c>
      <c r="AO3442">
        <v>21758</v>
      </c>
      <c r="AP3442">
        <v>15904</v>
      </c>
      <c r="AQ3442">
        <v>15158</v>
      </c>
      <c r="AR3442">
        <v>12255</v>
      </c>
      <c r="AS3442">
        <v>11014</v>
      </c>
      <c r="AT3442">
        <v>9525</v>
      </c>
      <c r="AU3442">
        <v>8408</v>
      </c>
      <c r="AV3442">
        <v>7425</v>
      </c>
      <c r="AW3442">
        <v>-17045</v>
      </c>
      <c r="AX3442">
        <v>1186</v>
      </c>
      <c r="AY3442">
        <v>0</v>
      </c>
      <c r="AZ3442">
        <v>0</v>
      </c>
      <c r="BA3442">
        <v>0</v>
      </c>
      <c r="BB3442">
        <v>0</v>
      </c>
      <c r="BC3442">
        <v>1000</v>
      </c>
      <c r="BD3442">
        <v>-2000</v>
      </c>
      <c r="BE3442">
        <v>-17000</v>
      </c>
      <c r="BF3442">
        <v>-85000</v>
      </c>
      <c r="BG3442">
        <v>-45000</v>
      </c>
      <c r="BH3442">
        <v>-2000</v>
      </c>
      <c r="BI3442">
        <v>11000</v>
      </c>
      <c r="BJ3442">
        <v>9000</v>
      </c>
      <c r="BK3442">
        <v>36000</v>
      </c>
      <c r="BL3442">
        <v>29000</v>
      </c>
      <c r="BM3442">
        <v>31000</v>
      </c>
      <c r="BN3442">
        <v>27000</v>
      </c>
      <c r="BO3442">
        <v>17000</v>
      </c>
      <c r="BP3442">
        <v>9000</v>
      </c>
      <c r="BQ3442">
        <v>13000</v>
      </c>
      <c r="BR3442">
        <v>9000</v>
      </c>
      <c r="BS3442">
        <v>5000</v>
      </c>
      <c r="BT3442">
        <v>-8000</v>
      </c>
      <c r="BU3442">
        <v>11000</v>
      </c>
      <c r="BV3442">
        <v>132000</v>
      </c>
      <c r="BW3442">
        <v>0</v>
      </c>
      <c r="BX3442">
        <v>0</v>
      </c>
      <c r="BY3442">
        <v>0</v>
      </c>
      <c r="BZ3442">
        <v>0</v>
      </c>
      <c r="CA3442">
        <v>0</v>
      </c>
      <c r="CB3442">
        <v>0</v>
      </c>
      <c r="CC3442">
        <v>0</v>
      </c>
      <c r="CD3442">
        <v>0</v>
      </c>
      <c r="CE3442">
        <v>0</v>
      </c>
    </row>
    <row r="3443" spans="1:83" x14ac:dyDescent="0.35">
      <c r="A3443" s="9" t="str">
        <f t="shared" si="53"/>
        <v>0511.552.75</v>
      </c>
      <c r="B3443" s="52" t="e">
        <f>+IF(MATCH(A3443,List!H$10:H$145,0),"Targeted")</f>
        <v>#N/A</v>
      </c>
      <c r="C3443" s="66" t="s">
        <v>8367</v>
      </c>
      <c r="D3443" s="151"/>
      <c r="E3443" s="16" t="s">
        <v>863</v>
      </c>
      <c r="F3443" s="16" t="s">
        <v>864</v>
      </c>
      <c r="G3443" s="16" t="s">
        <v>934</v>
      </c>
      <c r="H3443" s="16" t="s">
        <v>935</v>
      </c>
      <c r="I3443" s="16" t="s">
        <v>5007</v>
      </c>
      <c r="J3443" s="16" t="s">
        <v>5008</v>
      </c>
      <c r="K3443" s="17" t="s">
        <v>40</v>
      </c>
      <c r="L3443" s="18" t="s">
        <v>4949</v>
      </c>
      <c r="M3443" s="195" t="s">
        <v>162</v>
      </c>
      <c r="N3443" s="16" t="s">
        <v>5067</v>
      </c>
      <c r="O3443" s="17" t="s">
        <v>304</v>
      </c>
      <c r="P3443" s="17" t="s">
        <v>305</v>
      </c>
      <c r="Q3443" s="17" t="s">
        <v>306</v>
      </c>
      <c r="R3443">
        <v>0</v>
      </c>
      <c r="S3443">
        <v>0</v>
      </c>
      <c r="T3443">
        <v>0</v>
      </c>
      <c r="U3443">
        <v>0</v>
      </c>
      <c r="V3443">
        <v>0</v>
      </c>
      <c r="W3443">
        <v>0</v>
      </c>
      <c r="X3443">
        <v>0</v>
      </c>
      <c r="Y3443">
        <v>0</v>
      </c>
      <c r="Z3443">
        <v>0</v>
      </c>
      <c r="AA3443">
        <v>0</v>
      </c>
      <c r="AB3443">
        <v>0</v>
      </c>
      <c r="AC3443">
        <v>0</v>
      </c>
      <c r="AD3443">
        <v>0</v>
      </c>
      <c r="AE3443">
        <v>0</v>
      </c>
      <c r="AF3443">
        <v>0</v>
      </c>
      <c r="AG3443" s="19">
        <v>0</v>
      </c>
      <c r="AH3443">
        <v>0</v>
      </c>
      <c r="AI3443">
        <v>0</v>
      </c>
      <c r="AJ3443">
        <v>0</v>
      </c>
      <c r="AK3443">
        <v>0</v>
      </c>
      <c r="AL3443">
        <v>0</v>
      </c>
      <c r="AM3443">
        <v>0</v>
      </c>
      <c r="AN3443">
        <v>0</v>
      </c>
      <c r="AO3443">
        <v>0</v>
      </c>
      <c r="AP3443">
        <v>0</v>
      </c>
      <c r="AQ3443">
        <v>0</v>
      </c>
      <c r="AR3443">
        <v>0</v>
      </c>
      <c r="AS3443">
        <v>0</v>
      </c>
      <c r="AT3443">
        <v>0</v>
      </c>
      <c r="AU3443">
        <v>0</v>
      </c>
      <c r="AV3443">
        <v>0</v>
      </c>
      <c r="AW3443">
        <v>0</v>
      </c>
      <c r="AX3443">
        <v>0</v>
      </c>
      <c r="AY3443">
        <v>0</v>
      </c>
      <c r="AZ3443">
        <v>0</v>
      </c>
      <c r="BA3443">
        <v>0</v>
      </c>
      <c r="BB3443">
        <v>0</v>
      </c>
      <c r="BC3443">
        <v>0</v>
      </c>
      <c r="BD3443">
        <v>0</v>
      </c>
      <c r="BE3443">
        <v>0</v>
      </c>
      <c r="BF3443">
        <v>0</v>
      </c>
      <c r="BG3443">
        <v>0</v>
      </c>
      <c r="BH3443">
        <v>0</v>
      </c>
      <c r="BI3443">
        <v>0</v>
      </c>
      <c r="BJ3443">
        <v>0</v>
      </c>
      <c r="BK3443">
        <v>0</v>
      </c>
      <c r="BL3443">
        <v>0</v>
      </c>
      <c r="BM3443">
        <v>4000</v>
      </c>
      <c r="BN3443">
        <v>1000</v>
      </c>
      <c r="BO3443">
        <v>0</v>
      </c>
      <c r="BP3443">
        <v>0</v>
      </c>
      <c r="BQ3443">
        <v>-4000</v>
      </c>
      <c r="BR3443">
        <v>29000</v>
      </c>
      <c r="BS3443">
        <v>48000</v>
      </c>
      <c r="BT3443">
        <v>28000</v>
      </c>
      <c r="BU3443">
        <v>44000</v>
      </c>
      <c r="BV3443">
        <v>-1000</v>
      </c>
      <c r="BW3443">
        <v>-1000</v>
      </c>
      <c r="BX3443" s="10">
        <v>0</v>
      </c>
      <c r="BY3443">
        <v>0</v>
      </c>
      <c r="BZ3443">
        <v>0</v>
      </c>
      <c r="CA3443">
        <v>0</v>
      </c>
      <c r="CB3443">
        <v>0</v>
      </c>
      <c r="CC3443">
        <v>0</v>
      </c>
      <c r="CD3443">
        <v>0</v>
      </c>
      <c r="CE3443">
        <v>0</v>
      </c>
    </row>
    <row r="3444" spans="1:83" x14ac:dyDescent="0.35">
      <c r="A3444" s="9" t="str">
        <f t="shared" si="53"/>
        <v>0120.552.75</v>
      </c>
      <c r="B3444" s="52" t="e">
        <f>+IF(MATCH(A3444,List!H$10:H$145,0),"Targeted")</f>
        <v>#N/A</v>
      </c>
      <c r="C3444" s="66" t="s">
        <v>8367</v>
      </c>
      <c r="D3444" s="151" t="s">
        <v>7700</v>
      </c>
      <c r="E3444" s="16" t="s">
        <v>863</v>
      </c>
      <c r="F3444" s="16" t="s">
        <v>864</v>
      </c>
      <c r="G3444" s="16" t="s">
        <v>1009</v>
      </c>
      <c r="H3444" s="16" t="s">
        <v>3035</v>
      </c>
      <c r="I3444" s="16" t="s">
        <v>1416</v>
      </c>
      <c r="J3444" s="16" t="s">
        <v>4132</v>
      </c>
      <c r="K3444" s="17" t="s">
        <v>40</v>
      </c>
      <c r="L3444" s="18" t="s">
        <v>4949</v>
      </c>
      <c r="M3444" s="195" t="s">
        <v>162</v>
      </c>
      <c r="N3444" s="16" t="s">
        <v>5067</v>
      </c>
      <c r="O3444" s="17" t="s">
        <v>346</v>
      </c>
      <c r="P3444" s="17" t="s">
        <v>305</v>
      </c>
      <c r="Q3444" s="17" t="s">
        <v>306</v>
      </c>
      <c r="R3444">
        <v>-347</v>
      </c>
      <c r="S3444">
        <v>-241</v>
      </c>
      <c r="T3444">
        <v>-817</v>
      </c>
      <c r="U3444">
        <v>-544</v>
      </c>
      <c r="V3444">
        <v>-356</v>
      </c>
      <c r="W3444">
        <v>-3453</v>
      </c>
      <c r="X3444">
        <v>1811</v>
      </c>
      <c r="Y3444">
        <v>1879</v>
      </c>
      <c r="Z3444">
        <v>-512</v>
      </c>
      <c r="AA3444">
        <v>8415</v>
      </c>
      <c r="AB3444">
        <v>-1080</v>
      </c>
      <c r="AC3444">
        <v>-2867</v>
      </c>
      <c r="AD3444">
        <v>-1097</v>
      </c>
      <c r="AE3444">
        <v>-239</v>
      </c>
      <c r="AF3444">
        <v>-53722</v>
      </c>
      <c r="AG3444" s="19">
        <v>39381</v>
      </c>
      <c r="AH3444">
        <v>-2388</v>
      </c>
      <c r="AI3444">
        <v>26585</v>
      </c>
      <c r="AJ3444">
        <v>47319</v>
      </c>
      <c r="AK3444">
        <v>66536</v>
      </c>
      <c r="AL3444">
        <v>89063</v>
      </c>
      <c r="AM3444">
        <v>65566</v>
      </c>
      <c r="AN3444">
        <v>45661</v>
      </c>
      <c r="AO3444">
        <v>60920</v>
      </c>
      <c r="AP3444">
        <v>57112</v>
      </c>
      <c r="AQ3444">
        <v>63326</v>
      </c>
      <c r="AR3444">
        <v>63271</v>
      </c>
      <c r="AS3444">
        <v>64747</v>
      </c>
      <c r="AT3444">
        <v>41416</v>
      </c>
      <c r="AU3444">
        <v>16362</v>
      </c>
      <c r="AV3444">
        <v>16554</v>
      </c>
      <c r="AW3444">
        <v>15281</v>
      </c>
      <c r="AX3444">
        <v>14508</v>
      </c>
      <c r="AY3444">
        <v>0</v>
      </c>
      <c r="AZ3444">
        <v>0</v>
      </c>
      <c r="BA3444">
        <v>0</v>
      </c>
      <c r="BB3444">
        <v>0</v>
      </c>
      <c r="BC3444">
        <v>0</v>
      </c>
      <c r="BD3444">
        <v>0</v>
      </c>
      <c r="BE3444">
        <v>0</v>
      </c>
      <c r="BF3444">
        <v>0</v>
      </c>
      <c r="BG3444">
        <v>0</v>
      </c>
      <c r="BH3444">
        <v>0</v>
      </c>
      <c r="BI3444">
        <v>0</v>
      </c>
      <c r="BJ3444">
        <v>0</v>
      </c>
      <c r="BK3444">
        <v>0</v>
      </c>
      <c r="BL3444">
        <v>0</v>
      </c>
      <c r="BM3444">
        <v>0</v>
      </c>
      <c r="BN3444">
        <v>0</v>
      </c>
      <c r="BO3444">
        <v>0</v>
      </c>
      <c r="BP3444">
        <v>0</v>
      </c>
      <c r="BQ3444">
        <v>0</v>
      </c>
      <c r="BR3444">
        <v>0</v>
      </c>
      <c r="BS3444">
        <v>0</v>
      </c>
      <c r="BT3444">
        <v>0</v>
      </c>
      <c r="BU3444">
        <v>0</v>
      </c>
      <c r="BV3444">
        <v>0</v>
      </c>
      <c r="BW3444">
        <v>0</v>
      </c>
      <c r="BX3444">
        <v>0</v>
      </c>
      <c r="BY3444">
        <v>0</v>
      </c>
      <c r="BZ3444">
        <v>0</v>
      </c>
      <c r="CA3444">
        <v>0</v>
      </c>
      <c r="CB3444">
        <v>0</v>
      </c>
      <c r="CC3444">
        <v>0</v>
      </c>
      <c r="CD3444">
        <v>0</v>
      </c>
      <c r="CE3444">
        <v>0</v>
      </c>
    </row>
    <row r="3445" spans="1:83" x14ac:dyDescent="0.35">
      <c r="A3445" s="9" t="str">
        <f t="shared" si="53"/>
        <v>0145.552.75</v>
      </c>
      <c r="B3445" s="52" t="e">
        <f>+IF(MATCH(A3445,List!H$10:H$145,0),"Targeted")</f>
        <v>#N/A</v>
      </c>
      <c r="C3445" s="66" t="s">
        <v>8367</v>
      </c>
      <c r="D3445" s="151"/>
      <c r="E3445" s="16" t="s">
        <v>863</v>
      </c>
      <c r="F3445" s="16" t="s">
        <v>864</v>
      </c>
      <c r="G3445" s="16" t="s">
        <v>1009</v>
      </c>
      <c r="H3445" s="16" t="s">
        <v>3035</v>
      </c>
      <c r="I3445" s="16" t="s">
        <v>1508</v>
      </c>
      <c r="J3445" s="16" t="s">
        <v>5092</v>
      </c>
      <c r="K3445" s="17" t="s">
        <v>40</v>
      </c>
      <c r="L3445" s="18" t="s">
        <v>4949</v>
      </c>
      <c r="M3445" s="195" t="s">
        <v>162</v>
      </c>
      <c r="N3445" s="16" t="s">
        <v>5067</v>
      </c>
      <c r="O3445" s="17" t="s">
        <v>304</v>
      </c>
      <c r="P3445" s="17" t="s">
        <v>305</v>
      </c>
      <c r="Q3445" s="17" t="s">
        <v>306</v>
      </c>
      <c r="R3445">
        <v>0</v>
      </c>
      <c r="S3445">
        <v>0</v>
      </c>
      <c r="T3445">
        <v>0</v>
      </c>
      <c r="U3445">
        <v>0</v>
      </c>
      <c r="V3445">
        <v>0</v>
      </c>
      <c r="W3445">
        <v>0</v>
      </c>
      <c r="X3445">
        <v>0</v>
      </c>
      <c r="Y3445">
        <v>0</v>
      </c>
      <c r="Z3445">
        <v>0</v>
      </c>
      <c r="AA3445">
        <v>0</v>
      </c>
      <c r="AB3445">
        <v>0</v>
      </c>
      <c r="AC3445">
        <v>0</v>
      </c>
      <c r="AD3445">
        <v>0</v>
      </c>
      <c r="AE3445">
        <v>0</v>
      </c>
      <c r="AF3445">
        <v>0</v>
      </c>
      <c r="AG3445" s="19">
        <v>0</v>
      </c>
      <c r="AH3445">
        <v>0</v>
      </c>
      <c r="AI3445">
        <v>0</v>
      </c>
      <c r="AJ3445">
        <v>0</v>
      </c>
      <c r="AK3445">
        <v>0</v>
      </c>
      <c r="AL3445">
        <v>0</v>
      </c>
      <c r="AM3445">
        <v>0</v>
      </c>
      <c r="AN3445">
        <v>0</v>
      </c>
      <c r="AO3445">
        <v>0</v>
      </c>
      <c r="AP3445">
        <v>0</v>
      </c>
      <c r="AQ3445">
        <v>0</v>
      </c>
      <c r="AR3445">
        <v>0</v>
      </c>
      <c r="AS3445">
        <v>0</v>
      </c>
      <c r="AT3445">
        <v>0</v>
      </c>
      <c r="AU3445">
        <v>0</v>
      </c>
      <c r="AV3445">
        <v>0</v>
      </c>
      <c r="AW3445">
        <v>0</v>
      </c>
      <c r="AX3445">
        <v>0</v>
      </c>
      <c r="AY3445">
        <v>0</v>
      </c>
      <c r="AZ3445">
        <v>0</v>
      </c>
      <c r="BA3445">
        <v>0</v>
      </c>
      <c r="BB3445">
        <v>0</v>
      </c>
      <c r="BC3445">
        <v>0</v>
      </c>
      <c r="BD3445">
        <v>0</v>
      </c>
      <c r="BE3445">
        <v>0</v>
      </c>
      <c r="BF3445">
        <v>0</v>
      </c>
      <c r="BG3445">
        <v>0</v>
      </c>
      <c r="BH3445">
        <v>0</v>
      </c>
      <c r="BI3445">
        <v>0</v>
      </c>
      <c r="BJ3445">
        <v>0</v>
      </c>
      <c r="BK3445">
        <v>0</v>
      </c>
      <c r="BL3445">
        <v>0</v>
      </c>
      <c r="BM3445">
        <v>0</v>
      </c>
      <c r="BN3445">
        <v>0</v>
      </c>
      <c r="BO3445">
        <v>0</v>
      </c>
      <c r="BP3445">
        <v>-10000</v>
      </c>
      <c r="BQ3445">
        <v>-27000</v>
      </c>
      <c r="BR3445">
        <v>-61000</v>
      </c>
      <c r="BS3445">
        <v>-36000</v>
      </c>
      <c r="BT3445">
        <v>-52000</v>
      </c>
      <c r="BU3445">
        <v>-21000</v>
      </c>
      <c r="BV3445">
        <v>-3000</v>
      </c>
      <c r="BW3445">
        <v>-35000</v>
      </c>
      <c r="BX3445" s="10">
        <v>-66000</v>
      </c>
      <c r="BY3445">
        <v>-52000</v>
      </c>
      <c r="BZ3445">
        <v>29000</v>
      </c>
      <c r="CA3445">
        <v>12000</v>
      </c>
      <c r="CB3445">
        <v>-11000</v>
      </c>
      <c r="CC3445">
        <v>-15000</v>
      </c>
      <c r="CD3445">
        <v>-17000</v>
      </c>
      <c r="CE3445">
        <v>-17000</v>
      </c>
    </row>
    <row r="3446" spans="1:83" x14ac:dyDescent="0.35">
      <c r="A3446" s="9" t="str">
        <f t="shared" si="53"/>
        <v>3902.552.75</v>
      </c>
      <c r="B3446" s="52" t="e">
        <f>+IF(MATCH(A3446,List!H$10:H$145,0),"Targeted")</f>
        <v>#N/A</v>
      </c>
      <c r="C3446" s="66" t="s">
        <v>8367</v>
      </c>
      <c r="D3446" s="151" t="s">
        <v>7700</v>
      </c>
      <c r="E3446" s="16" t="s">
        <v>863</v>
      </c>
      <c r="F3446" s="16" t="s">
        <v>864</v>
      </c>
      <c r="G3446" s="16" t="s">
        <v>1009</v>
      </c>
      <c r="H3446" s="16" t="s">
        <v>3035</v>
      </c>
      <c r="I3446" s="16" t="s">
        <v>5093</v>
      </c>
      <c r="J3446" s="16" t="s">
        <v>5094</v>
      </c>
      <c r="K3446" s="17" t="s">
        <v>40</v>
      </c>
      <c r="L3446" s="18" t="s">
        <v>4949</v>
      </c>
      <c r="M3446" s="195" t="s">
        <v>162</v>
      </c>
      <c r="N3446" s="16" t="s">
        <v>5067</v>
      </c>
      <c r="O3446" s="17" t="s">
        <v>346</v>
      </c>
      <c r="P3446" s="17" t="s">
        <v>305</v>
      </c>
      <c r="Q3446" s="17" t="s">
        <v>306</v>
      </c>
      <c r="R3446">
        <v>0</v>
      </c>
      <c r="S3446">
        <v>0</v>
      </c>
      <c r="T3446">
        <v>0</v>
      </c>
      <c r="U3446">
        <v>0</v>
      </c>
      <c r="V3446">
        <v>0</v>
      </c>
      <c r="W3446">
        <v>0</v>
      </c>
      <c r="X3446">
        <v>0</v>
      </c>
      <c r="Y3446">
        <v>0</v>
      </c>
      <c r="Z3446">
        <v>0</v>
      </c>
      <c r="AA3446">
        <v>0</v>
      </c>
      <c r="AB3446">
        <v>0</v>
      </c>
      <c r="AC3446">
        <v>0</v>
      </c>
      <c r="AD3446">
        <v>0</v>
      </c>
      <c r="AE3446">
        <v>0</v>
      </c>
      <c r="AF3446">
        <v>0</v>
      </c>
      <c r="AG3446" s="19">
        <v>0</v>
      </c>
      <c r="AH3446">
        <v>0</v>
      </c>
      <c r="AI3446">
        <v>0</v>
      </c>
      <c r="AJ3446">
        <v>0</v>
      </c>
      <c r="AK3446">
        <v>0</v>
      </c>
      <c r="AL3446">
        <v>0</v>
      </c>
      <c r="AM3446">
        <v>0</v>
      </c>
      <c r="AN3446">
        <v>0</v>
      </c>
      <c r="AO3446">
        <v>0</v>
      </c>
      <c r="AP3446">
        <v>0</v>
      </c>
      <c r="AQ3446">
        <v>0</v>
      </c>
      <c r="AR3446">
        <v>0</v>
      </c>
      <c r="AS3446">
        <v>0</v>
      </c>
      <c r="AT3446">
        <v>0</v>
      </c>
      <c r="AU3446">
        <v>0</v>
      </c>
      <c r="AV3446">
        <v>0</v>
      </c>
      <c r="AW3446">
        <v>0</v>
      </c>
      <c r="AX3446">
        <v>0</v>
      </c>
      <c r="AY3446">
        <v>0</v>
      </c>
      <c r="AZ3446">
        <v>0</v>
      </c>
      <c r="BA3446">
        <v>0</v>
      </c>
      <c r="BB3446">
        <v>0</v>
      </c>
      <c r="BC3446">
        <v>0</v>
      </c>
      <c r="BD3446">
        <v>0</v>
      </c>
      <c r="BE3446">
        <v>0</v>
      </c>
      <c r="BF3446">
        <v>0</v>
      </c>
      <c r="BG3446">
        <v>0</v>
      </c>
      <c r="BH3446">
        <v>0</v>
      </c>
      <c r="BI3446">
        <v>0</v>
      </c>
      <c r="BJ3446">
        <v>0</v>
      </c>
      <c r="BK3446">
        <v>0</v>
      </c>
      <c r="BL3446">
        <v>0</v>
      </c>
      <c r="BM3446">
        <v>0</v>
      </c>
      <c r="BN3446">
        <v>0</v>
      </c>
      <c r="BO3446">
        <v>0</v>
      </c>
      <c r="BP3446">
        <v>0</v>
      </c>
      <c r="BQ3446">
        <v>0</v>
      </c>
      <c r="BR3446">
        <v>0</v>
      </c>
      <c r="BS3446">
        <v>34000</v>
      </c>
      <c r="BT3446">
        <v>-32000</v>
      </c>
      <c r="BU3446">
        <v>16000</v>
      </c>
      <c r="BV3446">
        <v>-21000</v>
      </c>
      <c r="BW3446">
        <v>-1000</v>
      </c>
      <c r="BX3446">
        <v>1000</v>
      </c>
      <c r="BY3446">
        <v>1000</v>
      </c>
      <c r="BZ3446">
        <v>759000</v>
      </c>
      <c r="CA3446">
        <v>52000</v>
      </c>
      <c r="CB3446">
        <v>52000</v>
      </c>
      <c r="CC3446">
        <v>26000</v>
      </c>
      <c r="CD3446">
        <v>0</v>
      </c>
      <c r="CE3446">
        <v>0</v>
      </c>
    </row>
    <row r="3447" spans="1:83" x14ac:dyDescent="0.35">
      <c r="A3447" s="9" t="str">
        <f t="shared" si="53"/>
        <v>3965.552.75</v>
      </c>
      <c r="B3447" s="52" t="e">
        <f>+IF(MATCH(A3447,List!H$10:H$145,0),"Targeted")</f>
        <v>#N/A</v>
      </c>
      <c r="C3447" s="66" t="s">
        <v>8367</v>
      </c>
      <c r="D3447" s="151" t="s">
        <v>7700</v>
      </c>
      <c r="E3447" s="16" t="s">
        <v>863</v>
      </c>
      <c r="F3447" s="16" t="s">
        <v>864</v>
      </c>
      <c r="G3447" s="16" t="s">
        <v>1009</v>
      </c>
      <c r="H3447" s="16" t="s">
        <v>3035</v>
      </c>
      <c r="I3447" s="16" t="s">
        <v>4892</v>
      </c>
      <c r="J3447" s="16" t="s">
        <v>4893</v>
      </c>
      <c r="K3447" s="17" t="s">
        <v>40</v>
      </c>
      <c r="L3447" s="18" t="s">
        <v>4949</v>
      </c>
      <c r="M3447" s="195" t="s">
        <v>162</v>
      </c>
      <c r="N3447" s="16" t="s">
        <v>5067</v>
      </c>
      <c r="O3447" s="17" t="s">
        <v>346</v>
      </c>
      <c r="P3447" s="17" t="s">
        <v>305</v>
      </c>
      <c r="Q3447" s="17" t="s">
        <v>306</v>
      </c>
      <c r="R3447">
        <v>0</v>
      </c>
      <c r="S3447">
        <v>0</v>
      </c>
      <c r="T3447">
        <v>0</v>
      </c>
      <c r="U3447">
        <v>0</v>
      </c>
      <c r="V3447">
        <v>0</v>
      </c>
      <c r="W3447">
        <v>0</v>
      </c>
      <c r="X3447">
        <v>0</v>
      </c>
      <c r="Y3447">
        <v>-7180</v>
      </c>
      <c r="Z3447">
        <v>-11412</v>
      </c>
      <c r="AA3447">
        <v>-10372</v>
      </c>
      <c r="AB3447">
        <v>5976</v>
      </c>
      <c r="AC3447">
        <v>7761</v>
      </c>
      <c r="AD3447">
        <v>6862</v>
      </c>
      <c r="AE3447">
        <v>-231</v>
      </c>
      <c r="AF3447">
        <v>3344</v>
      </c>
      <c r="AG3447" s="19">
        <v>-156545</v>
      </c>
      <c r="AH3447">
        <v>153329</v>
      </c>
      <c r="AI3447">
        <v>-65</v>
      </c>
      <c r="AJ3447">
        <v>0</v>
      </c>
      <c r="AK3447">
        <v>192</v>
      </c>
      <c r="AL3447">
        <v>-192</v>
      </c>
      <c r="AM3447">
        <v>0</v>
      </c>
      <c r="AN3447">
        <v>0</v>
      </c>
      <c r="AO3447">
        <v>0</v>
      </c>
      <c r="AP3447">
        <v>0</v>
      </c>
      <c r="AQ3447">
        <v>0</v>
      </c>
      <c r="AR3447">
        <v>0</v>
      </c>
      <c r="AS3447">
        <v>0</v>
      </c>
      <c r="AT3447">
        <v>0</v>
      </c>
      <c r="AU3447">
        <v>0</v>
      </c>
      <c r="AV3447">
        <v>0</v>
      </c>
      <c r="AW3447">
        <v>0</v>
      </c>
      <c r="AX3447">
        <v>0</v>
      </c>
      <c r="AY3447">
        <v>0</v>
      </c>
      <c r="AZ3447">
        <v>0</v>
      </c>
      <c r="BA3447">
        <v>0</v>
      </c>
      <c r="BB3447">
        <v>0</v>
      </c>
      <c r="BC3447">
        <v>0</v>
      </c>
      <c r="BD3447">
        <v>0</v>
      </c>
      <c r="BE3447">
        <v>0</v>
      </c>
      <c r="BF3447">
        <v>0</v>
      </c>
      <c r="BG3447">
        <v>0</v>
      </c>
      <c r="BH3447">
        <v>0</v>
      </c>
      <c r="BI3447">
        <v>0</v>
      </c>
      <c r="BJ3447">
        <v>0</v>
      </c>
      <c r="BK3447">
        <v>0</v>
      </c>
      <c r="BL3447">
        <v>0</v>
      </c>
      <c r="BM3447">
        <v>0</v>
      </c>
      <c r="BN3447">
        <v>0</v>
      </c>
      <c r="BO3447">
        <v>0</v>
      </c>
      <c r="BP3447">
        <v>0</v>
      </c>
      <c r="BQ3447">
        <v>0</v>
      </c>
      <c r="BR3447">
        <v>0</v>
      </c>
      <c r="BS3447">
        <v>0</v>
      </c>
      <c r="BT3447">
        <v>0</v>
      </c>
      <c r="BU3447">
        <v>0</v>
      </c>
      <c r="BV3447">
        <v>0</v>
      </c>
      <c r="BW3447">
        <v>0</v>
      </c>
      <c r="BX3447">
        <v>0</v>
      </c>
      <c r="BY3447">
        <v>0</v>
      </c>
      <c r="BZ3447">
        <v>0</v>
      </c>
      <c r="CA3447">
        <v>0</v>
      </c>
      <c r="CB3447">
        <v>0</v>
      </c>
      <c r="CC3447">
        <v>0</v>
      </c>
      <c r="CD3447">
        <v>0</v>
      </c>
      <c r="CE3447">
        <v>0</v>
      </c>
    </row>
    <row r="3448" spans="1:83" x14ac:dyDescent="0.35">
      <c r="A3448" s="9" t="str">
        <f t="shared" si="53"/>
        <v>9913.552.75</v>
      </c>
      <c r="B3448" s="52" t="e">
        <f>+IF(MATCH(A3448,List!H$10:H$145,0),"Targeted")</f>
        <v>#N/A</v>
      </c>
      <c r="C3448" s="66" t="s">
        <v>8367</v>
      </c>
      <c r="D3448" s="151" t="s">
        <v>7700</v>
      </c>
      <c r="E3448" s="16" t="s">
        <v>863</v>
      </c>
      <c r="F3448" s="16" t="s">
        <v>864</v>
      </c>
      <c r="G3448" s="16" t="s">
        <v>19</v>
      </c>
      <c r="H3448" s="16" t="s">
        <v>4894</v>
      </c>
      <c r="I3448" s="16" t="s">
        <v>3022</v>
      </c>
      <c r="J3448" s="16" t="s">
        <v>5033</v>
      </c>
      <c r="K3448" s="17" t="s">
        <v>40</v>
      </c>
      <c r="L3448" s="18" t="s">
        <v>4949</v>
      </c>
      <c r="M3448" s="195" t="s">
        <v>162</v>
      </c>
      <c r="N3448" s="16" t="s">
        <v>5067</v>
      </c>
      <c r="O3448" s="17" t="s">
        <v>346</v>
      </c>
      <c r="P3448" s="17" t="s">
        <v>305</v>
      </c>
      <c r="Q3448" s="17" t="s">
        <v>306</v>
      </c>
      <c r="R3448">
        <v>1122</v>
      </c>
      <c r="S3448">
        <v>1588</v>
      </c>
      <c r="T3448">
        <v>3124</v>
      </c>
      <c r="U3448">
        <v>3939</v>
      </c>
      <c r="V3448">
        <v>4707</v>
      </c>
      <c r="W3448">
        <v>6833</v>
      </c>
      <c r="X3448">
        <v>7890</v>
      </c>
      <c r="Y3448">
        <v>8578</v>
      </c>
      <c r="Z3448">
        <v>7753</v>
      </c>
      <c r="AA3448">
        <v>10206</v>
      </c>
      <c r="AB3448">
        <v>12282</v>
      </c>
      <c r="AC3448">
        <v>11216</v>
      </c>
      <c r="AD3448">
        <v>11499</v>
      </c>
      <c r="AE3448">
        <v>5865</v>
      </c>
      <c r="AF3448">
        <v>8091</v>
      </c>
      <c r="AG3448" s="19">
        <v>2453</v>
      </c>
      <c r="AH3448">
        <v>7532</v>
      </c>
      <c r="AI3448">
        <v>5853</v>
      </c>
      <c r="AJ3448">
        <v>5942</v>
      </c>
      <c r="AK3448">
        <v>6181</v>
      </c>
      <c r="AL3448">
        <v>2971</v>
      </c>
      <c r="AM3448">
        <v>3823</v>
      </c>
      <c r="AN3448">
        <v>2431</v>
      </c>
      <c r="AO3448">
        <v>1174</v>
      </c>
      <c r="AP3448">
        <v>1947</v>
      </c>
      <c r="AQ3448">
        <v>1577</v>
      </c>
      <c r="AR3448">
        <v>1629</v>
      </c>
      <c r="AS3448">
        <v>1560</v>
      </c>
      <c r="AT3448">
        <v>1311</v>
      </c>
      <c r="AU3448">
        <v>4563</v>
      </c>
      <c r="AV3448">
        <v>768</v>
      </c>
      <c r="AW3448">
        <v>857</v>
      </c>
      <c r="AX3448">
        <v>-2684</v>
      </c>
      <c r="AY3448">
        <v>438</v>
      </c>
      <c r="AZ3448">
        <v>1000</v>
      </c>
      <c r="BA3448">
        <v>1000</v>
      </c>
      <c r="BB3448">
        <v>1000</v>
      </c>
      <c r="BC3448">
        <v>1000</v>
      </c>
      <c r="BD3448">
        <v>0</v>
      </c>
      <c r="BE3448">
        <v>0</v>
      </c>
      <c r="BF3448">
        <v>0</v>
      </c>
      <c r="BG3448">
        <v>0</v>
      </c>
      <c r="BH3448">
        <v>0</v>
      </c>
      <c r="BI3448">
        <v>0</v>
      </c>
      <c r="BJ3448">
        <v>0</v>
      </c>
      <c r="BK3448">
        <v>0</v>
      </c>
      <c r="BL3448">
        <v>0</v>
      </c>
      <c r="BM3448">
        <v>0</v>
      </c>
      <c r="BN3448">
        <v>0</v>
      </c>
      <c r="BO3448">
        <v>0</v>
      </c>
      <c r="BP3448">
        <v>0</v>
      </c>
      <c r="BQ3448">
        <v>0</v>
      </c>
      <c r="BR3448">
        <v>0</v>
      </c>
      <c r="BS3448">
        <v>0</v>
      </c>
      <c r="BT3448">
        <v>0</v>
      </c>
      <c r="BU3448">
        <v>0</v>
      </c>
      <c r="BV3448">
        <v>0</v>
      </c>
      <c r="BW3448">
        <v>0</v>
      </c>
      <c r="BX3448">
        <v>0</v>
      </c>
      <c r="BY3448">
        <v>0</v>
      </c>
      <c r="BZ3448">
        <v>0</v>
      </c>
      <c r="CA3448">
        <v>0</v>
      </c>
      <c r="CB3448">
        <v>0</v>
      </c>
      <c r="CC3448">
        <v>0</v>
      </c>
      <c r="CD3448">
        <v>0</v>
      </c>
      <c r="CE3448">
        <v>0</v>
      </c>
    </row>
    <row r="3449" spans="1:83" x14ac:dyDescent="0.35">
      <c r="A3449" s="9" t="str">
        <f t="shared" si="53"/>
        <v>0952.552.20</v>
      </c>
      <c r="B3449" s="52" t="e">
        <f>+IF(MATCH(A3449,List!H$10:H$145,0),"Targeted")</f>
        <v>#N/A</v>
      </c>
      <c r="C3449" s="66" t="s">
        <v>8367</v>
      </c>
      <c r="D3449" s="151"/>
      <c r="E3449" s="16" t="s">
        <v>1119</v>
      </c>
      <c r="F3449" s="16" t="s">
        <v>1120</v>
      </c>
      <c r="G3449" s="16" t="s">
        <v>826</v>
      </c>
      <c r="H3449" s="16" t="s">
        <v>1721</v>
      </c>
      <c r="I3449" s="16" t="s">
        <v>5095</v>
      </c>
      <c r="J3449" s="16" t="s">
        <v>5096</v>
      </c>
      <c r="K3449" s="17" t="s">
        <v>63</v>
      </c>
      <c r="L3449" s="18" t="s">
        <v>4949</v>
      </c>
      <c r="M3449" s="195" t="s">
        <v>162</v>
      </c>
      <c r="N3449" s="16" t="s">
        <v>5067</v>
      </c>
      <c r="O3449" s="17" t="s">
        <v>304</v>
      </c>
      <c r="P3449" s="17" t="s">
        <v>305</v>
      </c>
      <c r="Q3449" s="17" t="s">
        <v>306</v>
      </c>
      <c r="R3449">
        <v>0</v>
      </c>
      <c r="S3449">
        <v>0</v>
      </c>
      <c r="T3449">
        <v>0</v>
      </c>
      <c r="U3449">
        <v>0</v>
      </c>
      <c r="V3449">
        <v>0</v>
      </c>
      <c r="W3449">
        <v>0</v>
      </c>
      <c r="X3449">
        <v>0</v>
      </c>
      <c r="Y3449">
        <v>0</v>
      </c>
      <c r="Z3449">
        <v>0</v>
      </c>
      <c r="AA3449">
        <v>0</v>
      </c>
      <c r="AB3449">
        <v>0</v>
      </c>
      <c r="AC3449">
        <v>0</v>
      </c>
      <c r="AD3449">
        <v>0</v>
      </c>
      <c r="AE3449">
        <v>0</v>
      </c>
      <c r="AF3449">
        <v>0</v>
      </c>
      <c r="AG3449" s="19">
        <v>0</v>
      </c>
      <c r="AH3449">
        <v>0</v>
      </c>
      <c r="AI3449">
        <v>0</v>
      </c>
      <c r="AJ3449">
        <v>0</v>
      </c>
      <c r="AK3449">
        <v>0</v>
      </c>
      <c r="AL3449">
        <v>0</v>
      </c>
      <c r="AM3449">
        <v>0</v>
      </c>
      <c r="AN3449">
        <v>0</v>
      </c>
      <c r="AO3449">
        <v>0</v>
      </c>
      <c r="AP3449">
        <v>0</v>
      </c>
      <c r="AQ3449">
        <v>0</v>
      </c>
      <c r="AR3449">
        <v>0</v>
      </c>
      <c r="AS3449">
        <v>0</v>
      </c>
      <c r="AT3449">
        <v>0</v>
      </c>
      <c r="AU3449">
        <v>0</v>
      </c>
      <c r="AV3449">
        <v>0</v>
      </c>
      <c r="AW3449">
        <v>0</v>
      </c>
      <c r="AX3449">
        <v>0</v>
      </c>
      <c r="AY3449">
        <v>0</v>
      </c>
      <c r="AZ3449">
        <v>0</v>
      </c>
      <c r="BA3449">
        <v>0</v>
      </c>
      <c r="BB3449">
        <v>0</v>
      </c>
      <c r="BC3449">
        <v>0</v>
      </c>
      <c r="BD3449">
        <v>0</v>
      </c>
      <c r="BE3449">
        <v>0</v>
      </c>
      <c r="BF3449">
        <v>0</v>
      </c>
      <c r="BG3449">
        <v>0</v>
      </c>
      <c r="BH3449">
        <v>0</v>
      </c>
      <c r="BI3449">
        <v>0</v>
      </c>
      <c r="BJ3449">
        <v>0</v>
      </c>
      <c r="BK3449">
        <v>0</v>
      </c>
      <c r="BL3449">
        <v>0</v>
      </c>
      <c r="BM3449">
        <v>0</v>
      </c>
      <c r="BN3449">
        <v>0</v>
      </c>
      <c r="BO3449">
        <v>1000</v>
      </c>
      <c r="BP3449">
        <v>966000</v>
      </c>
      <c r="BQ3449">
        <v>7000</v>
      </c>
      <c r="BR3449">
        <v>1000</v>
      </c>
      <c r="BS3449">
        <v>1000</v>
      </c>
      <c r="BT3449">
        <v>0</v>
      </c>
      <c r="BU3449">
        <v>0</v>
      </c>
      <c r="BV3449">
        <v>0</v>
      </c>
      <c r="BW3449">
        <v>0</v>
      </c>
      <c r="BX3449" s="10">
        <v>0</v>
      </c>
      <c r="BY3449">
        <v>0</v>
      </c>
      <c r="BZ3449">
        <v>0</v>
      </c>
      <c r="CA3449">
        <v>0</v>
      </c>
      <c r="CB3449">
        <v>0</v>
      </c>
      <c r="CC3449">
        <v>0</v>
      </c>
      <c r="CD3449">
        <v>0</v>
      </c>
      <c r="CE3449">
        <v>0</v>
      </c>
    </row>
    <row r="3450" spans="1:83" x14ac:dyDescent="0.35">
      <c r="A3450" s="9" t="str">
        <f t="shared" si="53"/>
        <v>4206.552.86</v>
      </c>
      <c r="B3450" s="52" t="e">
        <f>+IF(MATCH(A3450,List!H$10:H$145,0),"Targeted")</f>
        <v>#N/A</v>
      </c>
      <c r="C3450" s="66" t="s">
        <v>8367</v>
      </c>
      <c r="D3450" s="151"/>
      <c r="E3450" s="16" t="s">
        <v>1872</v>
      </c>
      <c r="F3450" s="16" t="s">
        <v>1873</v>
      </c>
      <c r="G3450" s="16" t="s">
        <v>52</v>
      </c>
      <c r="H3450" s="16" t="s">
        <v>3174</v>
      </c>
      <c r="I3450" s="16" t="s">
        <v>3183</v>
      </c>
      <c r="J3450" s="16" t="s">
        <v>3184</v>
      </c>
      <c r="K3450" s="17" t="s">
        <v>70</v>
      </c>
      <c r="L3450" s="18" t="s">
        <v>4949</v>
      </c>
      <c r="M3450" s="195" t="s">
        <v>162</v>
      </c>
      <c r="N3450" s="16" t="s">
        <v>5067</v>
      </c>
      <c r="O3450" s="17" t="s">
        <v>304</v>
      </c>
      <c r="P3450" s="17" t="s">
        <v>305</v>
      </c>
      <c r="Q3450" s="17" t="s">
        <v>306</v>
      </c>
      <c r="R3450">
        <v>0</v>
      </c>
      <c r="S3450">
        <v>0</v>
      </c>
      <c r="T3450">
        <v>0</v>
      </c>
      <c r="U3450">
        <v>0</v>
      </c>
      <c r="V3450">
        <v>0</v>
      </c>
      <c r="W3450">
        <v>0</v>
      </c>
      <c r="X3450">
        <v>2</v>
      </c>
      <c r="Y3450">
        <v>-3</v>
      </c>
      <c r="Z3450">
        <v>1</v>
      </c>
      <c r="AA3450">
        <v>-17</v>
      </c>
      <c r="AB3450">
        <v>-2</v>
      </c>
      <c r="AC3450">
        <v>21</v>
      </c>
      <c r="AD3450">
        <v>-66</v>
      </c>
      <c r="AE3450">
        <v>-131</v>
      </c>
      <c r="AF3450">
        <v>-169</v>
      </c>
      <c r="AG3450" s="19">
        <v>-98</v>
      </c>
      <c r="AH3450">
        <v>-420</v>
      </c>
      <c r="AI3450">
        <v>-477</v>
      </c>
      <c r="AJ3450">
        <v>-349</v>
      </c>
      <c r="AK3450">
        <v>-409</v>
      </c>
      <c r="AL3450">
        <v>-561</v>
      </c>
      <c r="AM3450">
        <v>-763</v>
      </c>
      <c r="AN3450">
        <v>-703</v>
      </c>
      <c r="AO3450">
        <v>-889</v>
      </c>
      <c r="AP3450">
        <v>-1136</v>
      </c>
      <c r="AQ3450">
        <v>-1053</v>
      </c>
      <c r="AR3450">
        <v>-1058</v>
      </c>
      <c r="AS3450">
        <v>8252</v>
      </c>
      <c r="AT3450">
        <v>1</v>
      </c>
      <c r="AU3450">
        <v>0</v>
      </c>
      <c r="AV3450">
        <v>0</v>
      </c>
      <c r="AW3450">
        <v>0</v>
      </c>
      <c r="AX3450">
        <v>0</v>
      </c>
      <c r="AY3450">
        <v>0</v>
      </c>
      <c r="AZ3450">
        <v>0</v>
      </c>
      <c r="BA3450">
        <v>0</v>
      </c>
      <c r="BB3450">
        <v>0</v>
      </c>
      <c r="BC3450">
        <v>0</v>
      </c>
      <c r="BD3450">
        <v>0</v>
      </c>
      <c r="BE3450">
        <v>0</v>
      </c>
      <c r="BF3450">
        <v>0</v>
      </c>
      <c r="BG3450">
        <v>0</v>
      </c>
      <c r="BH3450">
        <v>0</v>
      </c>
      <c r="BI3450">
        <v>0</v>
      </c>
      <c r="BJ3450">
        <v>0</v>
      </c>
      <c r="BK3450">
        <v>0</v>
      </c>
      <c r="BL3450">
        <v>0</v>
      </c>
      <c r="BM3450">
        <v>0</v>
      </c>
      <c r="BN3450">
        <v>0</v>
      </c>
      <c r="BO3450">
        <v>0</v>
      </c>
      <c r="BP3450">
        <v>0</v>
      </c>
      <c r="BQ3450">
        <v>0</v>
      </c>
      <c r="BR3450">
        <v>0</v>
      </c>
      <c r="BS3450">
        <v>0</v>
      </c>
      <c r="BT3450">
        <v>0</v>
      </c>
      <c r="BU3450">
        <v>0</v>
      </c>
      <c r="BV3450">
        <v>0</v>
      </c>
      <c r="BW3450">
        <v>0</v>
      </c>
      <c r="BX3450" s="10">
        <v>0</v>
      </c>
      <c r="BY3450">
        <v>0</v>
      </c>
      <c r="BZ3450">
        <v>0</v>
      </c>
      <c r="CA3450">
        <v>0</v>
      </c>
      <c r="CB3450">
        <v>0</v>
      </c>
      <c r="CC3450">
        <v>0</v>
      </c>
      <c r="CD3450">
        <v>0</v>
      </c>
      <c r="CE3450">
        <v>0</v>
      </c>
    </row>
    <row r="3451" spans="1:83" x14ac:dyDescent="0.35">
      <c r="A3451" s="9" t="str">
        <f t="shared" si="53"/>
        <v>0826.552.97</v>
      </c>
      <c r="B3451" s="52" t="e">
        <f>+IF(MATCH(A3451,List!H$10:H$145,0),"Targeted")</f>
        <v>#N/A</v>
      </c>
      <c r="C3451" s="66" t="s">
        <v>8367</v>
      </c>
      <c r="D3451" s="151" t="s">
        <v>7700</v>
      </c>
      <c r="E3451" s="16" t="s">
        <v>1022</v>
      </c>
      <c r="F3451" s="16" t="s">
        <v>1023</v>
      </c>
      <c r="G3451" s="16" t="s">
        <v>1311</v>
      </c>
      <c r="H3451" s="16" t="s">
        <v>5097</v>
      </c>
      <c r="I3451" s="16" t="s">
        <v>5098</v>
      </c>
      <c r="J3451" s="16" t="s">
        <v>5099</v>
      </c>
      <c r="K3451" s="17" t="s">
        <v>314</v>
      </c>
      <c r="L3451" s="18" t="s">
        <v>4949</v>
      </c>
      <c r="M3451" s="195" t="s">
        <v>162</v>
      </c>
      <c r="N3451" s="16" t="s">
        <v>5067</v>
      </c>
      <c r="O3451" s="17" t="s">
        <v>346</v>
      </c>
      <c r="P3451" s="17" t="s">
        <v>305</v>
      </c>
      <c r="Q3451" s="17" t="s">
        <v>306</v>
      </c>
      <c r="R3451">
        <v>0</v>
      </c>
      <c r="S3451">
        <v>0</v>
      </c>
      <c r="T3451">
        <v>0</v>
      </c>
      <c r="U3451">
        <v>0</v>
      </c>
      <c r="V3451">
        <v>0</v>
      </c>
      <c r="W3451">
        <v>0</v>
      </c>
      <c r="X3451">
        <v>0</v>
      </c>
      <c r="Y3451">
        <v>0</v>
      </c>
      <c r="Z3451">
        <v>0</v>
      </c>
      <c r="AA3451">
        <v>0</v>
      </c>
      <c r="AB3451">
        <v>0</v>
      </c>
      <c r="AC3451">
        <v>0</v>
      </c>
      <c r="AD3451">
        <v>0</v>
      </c>
      <c r="AE3451">
        <v>0</v>
      </c>
      <c r="AF3451">
        <v>0</v>
      </c>
      <c r="AG3451" s="19">
        <v>0</v>
      </c>
      <c r="AH3451">
        <v>0</v>
      </c>
      <c r="AI3451">
        <v>0</v>
      </c>
      <c r="AJ3451">
        <v>0</v>
      </c>
      <c r="AK3451">
        <v>0</v>
      </c>
      <c r="AL3451">
        <v>0</v>
      </c>
      <c r="AM3451">
        <v>0</v>
      </c>
      <c r="AN3451">
        <v>0</v>
      </c>
      <c r="AO3451">
        <v>0</v>
      </c>
      <c r="AP3451">
        <v>0</v>
      </c>
      <c r="AQ3451">
        <v>0</v>
      </c>
      <c r="AR3451">
        <v>0</v>
      </c>
      <c r="AS3451">
        <v>0</v>
      </c>
      <c r="AT3451">
        <v>0</v>
      </c>
      <c r="AU3451">
        <v>10000</v>
      </c>
      <c r="AV3451">
        <v>0</v>
      </c>
      <c r="AW3451">
        <v>0</v>
      </c>
      <c r="AX3451">
        <v>0</v>
      </c>
      <c r="AY3451">
        <v>0</v>
      </c>
      <c r="AZ3451">
        <v>0</v>
      </c>
      <c r="BA3451">
        <v>0</v>
      </c>
      <c r="BB3451">
        <v>0</v>
      </c>
      <c r="BC3451">
        <v>0</v>
      </c>
      <c r="BD3451">
        <v>0</v>
      </c>
      <c r="BE3451">
        <v>0</v>
      </c>
      <c r="BF3451">
        <v>0</v>
      </c>
      <c r="BG3451">
        <v>0</v>
      </c>
      <c r="BH3451">
        <v>0</v>
      </c>
      <c r="BI3451">
        <v>0</v>
      </c>
      <c r="BJ3451">
        <v>0</v>
      </c>
      <c r="BK3451">
        <v>0</v>
      </c>
      <c r="BL3451">
        <v>0</v>
      </c>
      <c r="BM3451">
        <v>0</v>
      </c>
      <c r="BN3451">
        <v>0</v>
      </c>
      <c r="BO3451">
        <v>0</v>
      </c>
      <c r="BP3451">
        <v>0</v>
      </c>
      <c r="BQ3451">
        <v>0</v>
      </c>
      <c r="BR3451">
        <v>0</v>
      </c>
      <c r="BS3451">
        <v>0</v>
      </c>
      <c r="BT3451">
        <v>0</v>
      </c>
      <c r="BU3451">
        <v>0</v>
      </c>
      <c r="BV3451">
        <v>0</v>
      </c>
      <c r="BW3451">
        <v>0</v>
      </c>
      <c r="BX3451">
        <v>0</v>
      </c>
      <c r="BY3451">
        <v>0</v>
      </c>
      <c r="BZ3451">
        <v>0</v>
      </c>
      <c r="CA3451">
        <v>0</v>
      </c>
      <c r="CB3451">
        <v>0</v>
      </c>
      <c r="CC3451">
        <v>0</v>
      </c>
      <c r="CD3451">
        <v>0</v>
      </c>
      <c r="CE3451">
        <v>0</v>
      </c>
    </row>
    <row r="3452" spans="1:83" x14ac:dyDescent="0.35">
      <c r="A3452" s="9" t="str">
        <f t="shared" si="53"/>
        <v>0000.552.</v>
      </c>
      <c r="B3452" s="52" t="e">
        <f>+IF(MATCH(A3452,List!H$10:H$145,0),"Targeted")</f>
        <v>#N/A</v>
      </c>
      <c r="C3452" s="66" t="s">
        <v>8367</v>
      </c>
      <c r="D3452" s="151" t="s">
        <v>7700</v>
      </c>
      <c r="E3452" s="16" t="s">
        <v>5100</v>
      </c>
      <c r="F3452" s="16" t="s">
        <v>5101</v>
      </c>
      <c r="G3452" s="16" t="s">
        <v>298</v>
      </c>
      <c r="H3452" s="16" t="s">
        <v>5101</v>
      </c>
      <c r="I3452" s="16" t="s">
        <v>471</v>
      </c>
      <c r="J3452" s="16" t="s">
        <v>1055</v>
      </c>
      <c r="K3452" s="17" t="s">
        <v>299</v>
      </c>
      <c r="L3452" s="18" t="s">
        <v>4949</v>
      </c>
      <c r="M3452" s="195" t="s">
        <v>162</v>
      </c>
      <c r="N3452" s="16" t="s">
        <v>5067</v>
      </c>
      <c r="O3452" s="17" t="s">
        <v>346</v>
      </c>
      <c r="P3452" s="17" t="s">
        <v>305</v>
      </c>
      <c r="Q3452" s="17" t="s">
        <v>306</v>
      </c>
      <c r="R3452">
        <v>0</v>
      </c>
      <c r="S3452">
        <v>0</v>
      </c>
      <c r="T3452">
        <v>0</v>
      </c>
      <c r="U3452">
        <v>0</v>
      </c>
      <c r="V3452">
        <v>0</v>
      </c>
      <c r="W3452">
        <v>0</v>
      </c>
      <c r="X3452">
        <v>0</v>
      </c>
      <c r="Y3452">
        <v>0</v>
      </c>
      <c r="Z3452">
        <v>0</v>
      </c>
      <c r="AA3452">
        <v>0</v>
      </c>
      <c r="AB3452">
        <v>1266</v>
      </c>
      <c r="AC3452">
        <v>1497</v>
      </c>
      <c r="AD3452">
        <v>112</v>
      </c>
      <c r="AE3452">
        <v>10</v>
      </c>
      <c r="AF3452">
        <v>0</v>
      </c>
      <c r="AG3452" s="19">
        <v>0</v>
      </c>
      <c r="AH3452">
        <v>0</v>
      </c>
      <c r="AI3452">
        <v>0</v>
      </c>
      <c r="AJ3452">
        <v>0</v>
      </c>
      <c r="AK3452">
        <v>0</v>
      </c>
      <c r="AL3452">
        <v>0</v>
      </c>
      <c r="AM3452">
        <v>0</v>
      </c>
      <c r="AN3452">
        <v>0</v>
      </c>
      <c r="AO3452">
        <v>0</v>
      </c>
      <c r="AP3452">
        <v>0</v>
      </c>
      <c r="AQ3452">
        <v>0</v>
      </c>
      <c r="AR3452">
        <v>0</v>
      </c>
      <c r="AS3452">
        <v>0</v>
      </c>
      <c r="AT3452">
        <v>0</v>
      </c>
      <c r="AU3452">
        <v>0</v>
      </c>
      <c r="AV3452">
        <v>0</v>
      </c>
      <c r="AW3452">
        <v>0</v>
      </c>
      <c r="AX3452">
        <v>0</v>
      </c>
      <c r="AY3452">
        <v>0</v>
      </c>
      <c r="AZ3452">
        <v>0</v>
      </c>
      <c r="BA3452">
        <v>0</v>
      </c>
      <c r="BB3452">
        <v>0</v>
      </c>
      <c r="BC3452">
        <v>0</v>
      </c>
      <c r="BD3452">
        <v>0</v>
      </c>
      <c r="BE3452">
        <v>0</v>
      </c>
      <c r="BF3452">
        <v>0</v>
      </c>
      <c r="BG3452">
        <v>0</v>
      </c>
      <c r="BH3452">
        <v>0</v>
      </c>
      <c r="BI3452">
        <v>0</v>
      </c>
      <c r="BJ3452">
        <v>0</v>
      </c>
      <c r="BK3452">
        <v>0</v>
      </c>
      <c r="BL3452">
        <v>0</v>
      </c>
      <c r="BM3452">
        <v>0</v>
      </c>
      <c r="BN3452">
        <v>0</v>
      </c>
      <c r="BO3452">
        <v>0</v>
      </c>
      <c r="BP3452">
        <v>0</v>
      </c>
      <c r="BQ3452">
        <v>0</v>
      </c>
      <c r="BR3452">
        <v>0</v>
      </c>
      <c r="BS3452">
        <v>0</v>
      </c>
      <c r="BT3452">
        <v>0</v>
      </c>
      <c r="BU3452">
        <v>0</v>
      </c>
      <c r="BV3452">
        <v>0</v>
      </c>
      <c r="BW3452">
        <v>0</v>
      </c>
      <c r="BX3452">
        <v>0</v>
      </c>
      <c r="BY3452">
        <v>0</v>
      </c>
      <c r="BZ3452">
        <v>0</v>
      </c>
      <c r="CA3452">
        <v>0</v>
      </c>
      <c r="CB3452">
        <v>0</v>
      </c>
      <c r="CC3452">
        <v>0</v>
      </c>
      <c r="CD3452">
        <v>0</v>
      </c>
      <c r="CE3452">
        <v>0</v>
      </c>
    </row>
    <row r="3453" spans="1:83" x14ac:dyDescent="0.35">
      <c r="A3453" s="9" t="str">
        <f t="shared" si="53"/>
        <v>1299.552.95</v>
      </c>
      <c r="B3453" s="52" t="e">
        <f>+IF(MATCH(A3453,List!H$10:H$145,0),"Targeted")</f>
        <v>#N/A</v>
      </c>
      <c r="C3453" s="66" t="s">
        <v>8367</v>
      </c>
      <c r="D3453" s="151"/>
      <c r="E3453" s="16" t="s">
        <v>5102</v>
      </c>
      <c r="F3453" s="16" t="s">
        <v>5103</v>
      </c>
      <c r="G3453" s="16" t="s">
        <v>298</v>
      </c>
      <c r="H3453" s="16" t="s">
        <v>5103</v>
      </c>
      <c r="I3453" s="16" t="s">
        <v>5104</v>
      </c>
      <c r="J3453" s="16" t="s">
        <v>5105</v>
      </c>
      <c r="K3453" s="17" t="s">
        <v>245</v>
      </c>
      <c r="L3453" s="18" t="s">
        <v>4949</v>
      </c>
      <c r="M3453" s="195" t="s">
        <v>162</v>
      </c>
      <c r="N3453" s="16" t="s">
        <v>5067</v>
      </c>
      <c r="O3453" s="17" t="s">
        <v>304</v>
      </c>
      <c r="P3453" s="17" t="s">
        <v>305</v>
      </c>
      <c r="Q3453" s="17" t="s">
        <v>306</v>
      </c>
      <c r="R3453">
        <v>0</v>
      </c>
      <c r="S3453">
        <v>0</v>
      </c>
      <c r="T3453">
        <v>0</v>
      </c>
      <c r="U3453">
        <v>0</v>
      </c>
      <c r="V3453">
        <v>0</v>
      </c>
      <c r="W3453">
        <v>0</v>
      </c>
      <c r="X3453">
        <v>0</v>
      </c>
      <c r="Y3453">
        <v>0</v>
      </c>
      <c r="Z3453">
        <v>0</v>
      </c>
      <c r="AA3453">
        <v>0</v>
      </c>
      <c r="AB3453">
        <v>0</v>
      </c>
      <c r="AC3453">
        <v>0</v>
      </c>
      <c r="AD3453">
        <v>0</v>
      </c>
      <c r="AE3453">
        <v>0</v>
      </c>
      <c r="AF3453">
        <v>0</v>
      </c>
      <c r="AG3453" s="19">
        <v>0</v>
      </c>
      <c r="AH3453">
        <v>0</v>
      </c>
      <c r="AI3453">
        <v>0</v>
      </c>
      <c r="AJ3453">
        <v>0</v>
      </c>
      <c r="AK3453">
        <v>0</v>
      </c>
      <c r="AL3453">
        <v>0</v>
      </c>
      <c r="AM3453">
        <v>0</v>
      </c>
      <c r="AN3453">
        <v>0</v>
      </c>
      <c r="AO3453">
        <v>0</v>
      </c>
      <c r="AP3453">
        <v>0</v>
      </c>
      <c r="AQ3453">
        <v>0</v>
      </c>
      <c r="AR3453">
        <v>0</v>
      </c>
      <c r="AS3453">
        <v>0</v>
      </c>
      <c r="AT3453">
        <v>0</v>
      </c>
      <c r="AU3453">
        <v>0</v>
      </c>
      <c r="AV3453">
        <v>0</v>
      </c>
      <c r="AW3453">
        <v>0</v>
      </c>
      <c r="AX3453">
        <v>0</v>
      </c>
      <c r="AY3453">
        <v>0</v>
      </c>
      <c r="AZ3453">
        <v>0</v>
      </c>
      <c r="BA3453">
        <v>0</v>
      </c>
      <c r="BB3453">
        <v>0</v>
      </c>
      <c r="BC3453">
        <v>0</v>
      </c>
      <c r="BD3453">
        <v>0</v>
      </c>
      <c r="BE3453">
        <v>0</v>
      </c>
      <c r="BF3453">
        <v>0</v>
      </c>
      <c r="BG3453">
        <v>0</v>
      </c>
      <c r="BH3453">
        <v>0</v>
      </c>
      <c r="BI3453">
        <v>0</v>
      </c>
      <c r="BJ3453">
        <v>0</v>
      </c>
      <c r="BK3453">
        <v>0</v>
      </c>
      <c r="BL3453">
        <v>0</v>
      </c>
      <c r="BM3453">
        <v>0</v>
      </c>
      <c r="BN3453">
        <v>0</v>
      </c>
      <c r="BO3453">
        <v>10000</v>
      </c>
      <c r="BP3453">
        <v>50000</v>
      </c>
      <c r="BQ3453">
        <v>150000</v>
      </c>
      <c r="BR3453">
        <v>150000</v>
      </c>
      <c r="BS3453">
        <v>150000</v>
      </c>
      <c r="BT3453">
        <v>150000</v>
      </c>
      <c r="BU3453">
        <v>150000</v>
      </c>
      <c r="BV3453">
        <v>150000</v>
      </c>
      <c r="BW3453">
        <v>150000</v>
      </c>
      <c r="BX3453" s="10">
        <v>150000</v>
      </c>
      <c r="BY3453">
        <v>276000</v>
      </c>
      <c r="BZ3453">
        <v>285000</v>
      </c>
      <c r="CA3453">
        <v>294000</v>
      </c>
      <c r="CB3453">
        <v>312000</v>
      </c>
      <c r="CC3453">
        <v>320000</v>
      </c>
      <c r="CD3453">
        <v>338000</v>
      </c>
      <c r="CE3453">
        <v>356000</v>
      </c>
    </row>
    <row r="3454" spans="1:83" x14ac:dyDescent="0.35">
      <c r="A3454" s="9" t="str">
        <f t="shared" si="53"/>
        <v>8299.552.95</v>
      </c>
      <c r="B3454" s="52" t="e">
        <f>+IF(MATCH(A3454,List!H$10:H$145,0),"Targeted")</f>
        <v>#N/A</v>
      </c>
      <c r="C3454" s="66" t="s">
        <v>8367</v>
      </c>
      <c r="D3454" s="151"/>
      <c r="E3454" s="16" t="s">
        <v>5102</v>
      </c>
      <c r="F3454" s="16" t="s">
        <v>5103</v>
      </c>
      <c r="G3454" s="16" t="s">
        <v>298</v>
      </c>
      <c r="H3454" s="16" t="s">
        <v>5103</v>
      </c>
      <c r="I3454" s="16" t="s">
        <v>5106</v>
      </c>
      <c r="J3454" s="16" t="s">
        <v>5103</v>
      </c>
      <c r="K3454" s="17" t="s">
        <v>245</v>
      </c>
      <c r="L3454" s="18" t="s">
        <v>4949</v>
      </c>
      <c r="M3454" s="195" t="s">
        <v>162</v>
      </c>
      <c r="N3454" s="16" t="s">
        <v>5067</v>
      </c>
      <c r="O3454" s="17" t="s">
        <v>304</v>
      </c>
      <c r="P3454" s="17" t="s">
        <v>305</v>
      </c>
      <c r="Q3454" s="17" t="s">
        <v>306</v>
      </c>
      <c r="R3454">
        <v>0</v>
      </c>
      <c r="S3454">
        <v>0</v>
      </c>
      <c r="T3454">
        <v>0</v>
      </c>
      <c r="U3454">
        <v>0</v>
      </c>
      <c r="V3454">
        <v>0</v>
      </c>
      <c r="W3454">
        <v>0</v>
      </c>
      <c r="X3454">
        <v>0</v>
      </c>
      <c r="Y3454">
        <v>0</v>
      </c>
      <c r="Z3454">
        <v>0</v>
      </c>
      <c r="AA3454">
        <v>0</v>
      </c>
      <c r="AB3454">
        <v>0</v>
      </c>
      <c r="AC3454">
        <v>0</v>
      </c>
      <c r="AD3454">
        <v>0</v>
      </c>
      <c r="AE3454">
        <v>0</v>
      </c>
      <c r="AF3454">
        <v>0</v>
      </c>
      <c r="AG3454" s="19">
        <v>0</v>
      </c>
      <c r="AH3454">
        <v>0</v>
      </c>
      <c r="AI3454">
        <v>0</v>
      </c>
      <c r="AJ3454">
        <v>0</v>
      </c>
      <c r="AK3454">
        <v>0</v>
      </c>
      <c r="AL3454">
        <v>0</v>
      </c>
      <c r="AM3454">
        <v>0</v>
      </c>
      <c r="AN3454">
        <v>0</v>
      </c>
      <c r="AO3454">
        <v>0</v>
      </c>
      <c r="AP3454">
        <v>0</v>
      </c>
      <c r="AQ3454">
        <v>0</v>
      </c>
      <c r="AR3454">
        <v>0</v>
      </c>
      <c r="AS3454">
        <v>0</v>
      </c>
      <c r="AT3454">
        <v>0</v>
      </c>
      <c r="AU3454">
        <v>0</v>
      </c>
      <c r="AV3454">
        <v>0</v>
      </c>
      <c r="AW3454">
        <v>0</v>
      </c>
      <c r="AX3454">
        <v>0</v>
      </c>
      <c r="AY3454">
        <v>0</v>
      </c>
      <c r="AZ3454">
        <v>0</v>
      </c>
      <c r="BA3454">
        <v>0</v>
      </c>
      <c r="BB3454">
        <v>0</v>
      </c>
      <c r="BC3454">
        <v>0</v>
      </c>
      <c r="BD3454">
        <v>0</v>
      </c>
      <c r="BE3454">
        <v>0</v>
      </c>
      <c r="BF3454">
        <v>0</v>
      </c>
      <c r="BG3454">
        <v>0</v>
      </c>
      <c r="BH3454">
        <v>0</v>
      </c>
      <c r="BI3454">
        <v>0</v>
      </c>
      <c r="BJ3454">
        <v>0</v>
      </c>
      <c r="BK3454">
        <v>0</v>
      </c>
      <c r="BL3454">
        <v>0</v>
      </c>
      <c r="BM3454">
        <v>0</v>
      </c>
      <c r="BN3454">
        <v>0</v>
      </c>
      <c r="BO3454">
        <v>0</v>
      </c>
      <c r="BP3454">
        <v>19000</v>
      </c>
      <c r="BQ3454">
        <v>191000</v>
      </c>
      <c r="BR3454">
        <v>26000</v>
      </c>
      <c r="BS3454">
        <v>176000</v>
      </c>
      <c r="BT3454">
        <v>355000</v>
      </c>
      <c r="BU3454">
        <v>471000</v>
      </c>
      <c r="BV3454">
        <v>1460000</v>
      </c>
      <c r="BW3454">
        <v>615000</v>
      </c>
      <c r="BX3454" s="10">
        <v>723000</v>
      </c>
      <c r="BY3454">
        <v>587000</v>
      </c>
      <c r="BZ3454">
        <v>0</v>
      </c>
      <c r="CA3454">
        <v>0</v>
      </c>
      <c r="CB3454">
        <v>0</v>
      </c>
      <c r="CC3454">
        <v>0</v>
      </c>
      <c r="CD3454">
        <v>0</v>
      </c>
      <c r="CE3454">
        <v>0</v>
      </c>
    </row>
    <row r="3455" spans="1:83" x14ac:dyDescent="0.35">
      <c r="A3455" s="9" t="str">
        <f t="shared" si="53"/>
        <v>829930.552.95</v>
      </c>
      <c r="B3455" s="52" t="e">
        <f>+IF(MATCH(A3455,List!H$10:H$145,0),"Targeted")</f>
        <v>#N/A</v>
      </c>
      <c r="C3455" s="66" t="s">
        <v>8367</v>
      </c>
      <c r="D3455" s="151"/>
      <c r="E3455" s="16" t="s">
        <v>5102</v>
      </c>
      <c r="F3455" s="16" t="s">
        <v>5103</v>
      </c>
      <c r="G3455" s="16" t="s">
        <v>298</v>
      </c>
      <c r="H3455" s="16" t="s">
        <v>5103</v>
      </c>
      <c r="I3455" s="16" t="s">
        <v>5107</v>
      </c>
      <c r="J3455" s="16" t="s">
        <v>5108</v>
      </c>
      <c r="K3455" s="17" t="s">
        <v>245</v>
      </c>
      <c r="L3455" s="18" t="s">
        <v>4949</v>
      </c>
      <c r="M3455" s="195" t="s">
        <v>162</v>
      </c>
      <c r="N3455" s="16" t="s">
        <v>5067</v>
      </c>
      <c r="O3455" s="17" t="s">
        <v>304</v>
      </c>
      <c r="P3455" s="17" t="s">
        <v>305</v>
      </c>
      <c r="Q3455" s="17" t="s">
        <v>306</v>
      </c>
      <c r="R3455">
        <v>0</v>
      </c>
      <c r="S3455">
        <v>0</v>
      </c>
      <c r="T3455">
        <v>0</v>
      </c>
      <c r="U3455">
        <v>0</v>
      </c>
      <c r="V3455">
        <v>0</v>
      </c>
      <c r="W3455">
        <v>0</v>
      </c>
      <c r="X3455">
        <v>0</v>
      </c>
      <c r="Y3455">
        <v>0</v>
      </c>
      <c r="Z3455">
        <v>0</v>
      </c>
      <c r="AA3455">
        <v>0</v>
      </c>
      <c r="AB3455">
        <v>0</v>
      </c>
      <c r="AC3455">
        <v>0</v>
      </c>
      <c r="AD3455">
        <v>0</v>
      </c>
      <c r="AE3455">
        <v>0</v>
      </c>
      <c r="AF3455">
        <v>0</v>
      </c>
      <c r="AG3455" s="19">
        <v>0</v>
      </c>
      <c r="AH3455">
        <v>0</v>
      </c>
      <c r="AI3455">
        <v>0</v>
      </c>
      <c r="AJ3455">
        <v>0</v>
      </c>
      <c r="AK3455">
        <v>0</v>
      </c>
      <c r="AL3455">
        <v>0</v>
      </c>
      <c r="AM3455">
        <v>0</v>
      </c>
      <c r="AN3455">
        <v>0</v>
      </c>
      <c r="AO3455">
        <v>0</v>
      </c>
      <c r="AP3455">
        <v>0</v>
      </c>
      <c r="AQ3455">
        <v>0</v>
      </c>
      <c r="AR3455">
        <v>0</v>
      </c>
      <c r="AS3455">
        <v>0</v>
      </c>
      <c r="AT3455">
        <v>0</v>
      </c>
      <c r="AU3455">
        <v>0</v>
      </c>
      <c r="AV3455">
        <v>0</v>
      </c>
      <c r="AW3455">
        <v>0</v>
      </c>
      <c r="AX3455">
        <v>0</v>
      </c>
      <c r="AY3455">
        <v>0</v>
      </c>
      <c r="AZ3455">
        <v>0</v>
      </c>
      <c r="BA3455">
        <v>0</v>
      </c>
      <c r="BB3455">
        <v>0</v>
      </c>
      <c r="BC3455">
        <v>0</v>
      </c>
      <c r="BD3455">
        <v>0</v>
      </c>
      <c r="BE3455">
        <v>0</v>
      </c>
      <c r="BF3455">
        <v>0</v>
      </c>
      <c r="BG3455">
        <v>0</v>
      </c>
      <c r="BH3455">
        <v>0</v>
      </c>
      <c r="BI3455">
        <v>0</v>
      </c>
      <c r="BJ3455">
        <v>0</v>
      </c>
      <c r="BK3455">
        <v>0</v>
      </c>
      <c r="BL3455">
        <v>0</v>
      </c>
      <c r="BM3455">
        <v>0</v>
      </c>
      <c r="BN3455">
        <v>0</v>
      </c>
      <c r="BO3455">
        <v>-10000</v>
      </c>
      <c r="BP3455">
        <v>-50000</v>
      </c>
      <c r="BQ3455">
        <v>-150000</v>
      </c>
      <c r="BR3455">
        <v>-150000</v>
      </c>
      <c r="BS3455">
        <v>-150000</v>
      </c>
      <c r="BT3455">
        <v>-150000</v>
      </c>
      <c r="BU3455">
        <v>-150000</v>
      </c>
      <c r="BV3455">
        <v>-150000</v>
      </c>
      <c r="BW3455">
        <v>-150000</v>
      </c>
      <c r="BX3455" s="10">
        <v>-150000</v>
      </c>
      <c r="BY3455">
        <v>-276000</v>
      </c>
      <c r="BZ3455">
        <v>-285000</v>
      </c>
      <c r="CA3455">
        <v>-294000</v>
      </c>
      <c r="CB3455">
        <v>-312000</v>
      </c>
      <c r="CC3455">
        <v>-320000</v>
      </c>
      <c r="CD3455">
        <v>-338000</v>
      </c>
      <c r="CE3455">
        <v>-356000</v>
      </c>
    </row>
    <row r="3456" spans="1:83" x14ac:dyDescent="0.35">
      <c r="A3456" s="9" t="str">
        <f t="shared" si="53"/>
        <v>829940.552.95</v>
      </c>
      <c r="B3456" s="52" t="e">
        <f>+IF(MATCH(A3456,List!H$10:H$145,0),"Targeted")</f>
        <v>#N/A</v>
      </c>
      <c r="C3456" s="66" t="s">
        <v>8367</v>
      </c>
      <c r="D3456" s="151"/>
      <c r="E3456" s="16" t="s">
        <v>5102</v>
      </c>
      <c r="F3456" s="16" t="s">
        <v>5103</v>
      </c>
      <c r="G3456" s="16" t="s">
        <v>298</v>
      </c>
      <c r="H3456" s="16" t="s">
        <v>5103</v>
      </c>
      <c r="I3456" s="16" t="s">
        <v>5109</v>
      </c>
      <c r="J3456" s="16" t="s">
        <v>5110</v>
      </c>
      <c r="K3456" s="17" t="s">
        <v>245</v>
      </c>
      <c r="L3456" s="18" t="s">
        <v>4949</v>
      </c>
      <c r="M3456" s="195" t="s">
        <v>162</v>
      </c>
      <c r="N3456" s="16" t="s">
        <v>5067</v>
      </c>
      <c r="O3456" s="17" t="s">
        <v>304</v>
      </c>
      <c r="P3456" s="17" t="s">
        <v>305</v>
      </c>
      <c r="Q3456" s="17" t="s">
        <v>306</v>
      </c>
      <c r="R3456">
        <v>0</v>
      </c>
      <c r="S3456">
        <v>0</v>
      </c>
      <c r="T3456">
        <v>0</v>
      </c>
      <c r="U3456">
        <v>0</v>
      </c>
      <c r="V3456">
        <v>0</v>
      </c>
      <c r="W3456">
        <v>0</v>
      </c>
      <c r="X3456">
        <v>0</v>
      </c>
      <c r="Y3456">
        <v>0</v>
      </c>
      <c r="Z3456">
        <v>0</v>
      </c>
      <c r="AA3456">
        <v>0</v>
      </c>
      <c r="AB3456">
        <v>0</v>
      </c>
      <c r="AC3456">
        <v>0</v>
      </c>
      <c r="AD3456">
        <v>0</v>
      </c>
      <c r="AE3456">
        <v>0</v>
      </c>
      <c r="AF3456">
        <v>0</v>
      </c>
      <c r="AG3456" s="19">
        <v>0</v>
      </c>
      <c r="AH3456">
        <v>0</v>
      </c>
      <c r="AI3456">
        <v>0</v>
      </c>
      <c r="AJ3456">
        <v>0</v>
      </c>
      <c r="AK3456">
        <v>0</v>
      </c>
      <c r="AL3456">
        <v>0</v>
      </c>
      <c r="AM3456">
        <v>0</v>
      </c>
      <c r="AN3456">
        <v>0</v>
      </c>
      <c r="AO3456">
        <v>0</v>
      </c>
      <c r="AP3456">
        <v>0</v>
      </c>
      <c r="AQ3456">
        <v>0</v>
      </c>
      <c r="AR3456">
        <v>0</v>
      </c>
      <c r="AS3456">
        <v>0</v>
      </c>
      <c r="AT3456">
        <v>0</v>
      </c>
      <c r="AU3456">
        <v>0</v>
      </c>
      <c r="AV3456">
        <v>0</v>
      </c>
      <c r="AW3456">
        <v>0</v>
      </c>
      <c r="AX3456">
        <v>0</v>
      </c>
      <c r="AY3456">
        <v>0</v>
      </c>
      <c r="AZ3456">
        <v>0</v>
      </c>
      <c r="BA3456">
        <v>0</v>
      </c>
      <c r="BB3456">
        <v>0</v>
      </c>
      <c r="BC3456">
        <v>0</v>
      </c>
      <c r="BD3456">
        <v>0</v>
      </c>
      <c r="BE3456">
        <v>0</v>
      </c>
      <c r="BF3456">
        <v>0</v>
      </c>
      <c r="BG3456">
        <v>0</v>
      </c>
      <c r="BH3456">
        <v>0</v>
      </c>
      <c r="BI3456">
        <v>0</v>
      </c>
      <c r="BJ3456">
        <v>0</v>
      </c>
      <c r="BK3456">
        <v>0</v>
      </c>
      <c r="BL3456">
        <v>0</v>
      </c>
      <c r="BM3456">
        <v>0</v>
      </c>
      <c r="BN3456">
        <v>0</v>
      </c>
      <c r="BO3456">
        <v>0</v>
      </c>
      <c r="BP3456">
        <v>0</v>
      </c>
      <c r="BQ3456">
        <v>0</v>
      </c>
      <c r="BR3456">
        <v>-25000</v>
      </c>
      <c r="BS3456">
        <v>-49000</v>
      </c>
      <c r="BT3456">
        <v>-55000</v>
      </c>
      <c r="BU3456">
        <v>-50000</v>
      </c>
      <c r="BV3456">
        <v>-54000</v>
      </c>
      <c r="BW3456">
        <v>-61000</v>
      </c>
      <c r="BX3456" s="10">
        <v>-61000</v>
      </c>
      <c r="BY3456">
        <v>0</v>
      </c>
      <c r="BZ3456">
        <v>0</v>
      </c>
      <c r="CA3456">
        <v>0</v>
      </c>
      <c r="CB3456">
        <v>0</v>
      </c>
      <c r="CC3456">
        <v>0</v>
      </c>
      <c r="CD3456">
        <v>0</v>
      </c>
      <c r="CE3456">
        <v>0</v>
      </c>
    </row>
    <row r="3457" spans="1:83" x14ac:dyDescent="0.35">
      <c r="A3457" s="9" t="str">
        <f t="shared" si="53"/>
        <v>829950.552.95</v>
      </c>
      <c r="B3457" s="52" t="e">
        <f>+IF(MATCH(A3457,List!H$10:H$145,0),"Targeted")</f>
        <v>#N/A</v>
      </c>
      <c r="C3457" s="66" t="s">
        <v>8367</v>
      </c>
      <c r="D3457" s="151"/>
      <c r="E3457" s="16" t="s">
        <v>5102</v>
      </c>
      <c r="F3457" s="16" t="s">
        <v>5103</v>
      </c>
      <c r="G3457" s="16" t="s">
        <v>298</v>
      </c>
      <c r="H3457" s="16" t="s">
        <v>5103</v>
      </c>
      <c r="I3457" s="16" t="s">
        <v>5111</v>
      </c>
      <c r="J3457" s="16" t="s">
        <v>5112</v>
      </c>
      <c r="K3457" s="17" t="s">
        <v>245</v>
      </c>
      <c r="L3457" s="18" t="s">
        <v>4949</v>
      </c>
      <c r="M3457" s="195" t="s">
        <v>162</v>
      </c>
      <c r="N3457" s="16" t="s">
        <v>5067</v>
      </c>
      <c r="O3457" s="17" t="s">
        <v>304</v>
      </c>
      <c r="P3457" s="17" t="s">
        <v>305</v>
      </c>
      <c r="Q3457" s="17" t="s">
        <v>306</v>
      </c>
      <c r="R3457">
        <v>0</v>
      </c>
      <c r="S3457">
        <v>0</v>
      </c>
      <c r="T3457">
        <v>0</v>
      </c>
      <c r="U3457">
        <v>0</v>
      </c>
      <c r="V3457">
        <v>0</v>
      </c>
      <c r="W3457">
        <v>0</v>
      </c>
      <c r="X3457">
        <v>0</v>
      </c>
      <c r="Y3457">
        <v>0</v>
      </c>
      <c r="Z3457">
        <v>0</v>
      </c>
      <c r="AA3457">
        <v>0</v>
      </c>
      <c r="AB3457">
        <v>0</v>
      </c>
      <c r="AC3457">
        <v>0</v>
      </c>
      <c r="AD3457">
        <v>0</v>
      </c>
      <c r="AE3457">
        <v>0</v>
      </c>
      <c r="AF3457">
        <v>0</v>
      </c>
      <c r="AG3457" s="19">
        <v>0</v>
      </c>
      <c r="AH3457">
        <v>0</v>
      </c>
      <c r="AI3457">
        <v>0</v>
      </c>
      <c r="AJ3457">
        <v>0</v>
      </c>
      <c r="AK3457">
        <v>0</v>
      </c>
      <c r="AL3457">
        <v>0</v>
      </c>
      <c r="AM3457">
        <v>0</v>
      </c>
      <c r="AN3457">
        <v>0</v>
      </c>
      <c r="AO3457">
        <v>0</v>
      </c>
      <c r="AP3457">
        <v>0</v>
      </c>
      <c r="AQ3457">
        <v>0</v>
      </c>
      <c r="AR3457">
        <v>0</v>
      </c>
      <c r="AS3457">
        <v>0</v>
      </c>
      <c r="AT3457">
        <v>0</v>
      </c>
      <c r="AU3457">
        <v>0</v>
      </c>
      <c r="AV3457">
        <v>0</v>
      </c>
      <c r="AW3457">
        <v>0</v>
      </c>
      <c r="AX3457">
        <v>0</v>
      </c>
      <c r="AY3457">
        <v>0</v>
      </c>
      <c r="AZ3457">
        <v>0</v>
      </c>
      <c r="BA3457">
        <v>0</v>
      </c>
      <c r="BB3457">
        <v>0</v>
      </c>
      <c r="BC3457">
        <v>0</v>
      </c>
      <c r="BD3457">
        <v>0</v>
      </c>
      <c r="BE3457">
        <v>0</v>
      </c>
      <c r="BF3457">
        <v>0</v>
      </c>
      <c r="BG3457">
        <v>0</v>
      </c>
      <c r="BH3457">
        <v>0</v>
      </c>
      <c r="BI3457">
        <v>0</v>
      </c>
      <c r="BJ3457">
        <v>0</v>
      </c>
      <c r="BK3457">
        <v>0</v>
      </c>
      <c r="BL3457">
        <v>0</v>
      </c>
      <c r="BM3457">
        <v>0</v>
      </c>
      <c r="BN3457">
        <v>0</v>
      </c>
      <c r="BO3457">
        <v>0</v>
      </c>
      <c r="BP3457">
        <v>0</v>
      </c>
      <c r="BQ3457">
        <v>0</v>
      </c>
      <c r="BR3457">
        <v>-27000</v>
      </c>
      <c r="BS3457">
        <v>-58000</v>
      </c>
      <c r="BT3457">
        <v>-62000</v>
      </c>
      <c r="BU3457">
        <v>-73000</v>
      </c>
      <c r="BV3457">
        <v>-77000</v>
      </c>
      <c r="BW3457">
        <v>-83000</v>
      </c>
      <c r="BX3457" s="10">
        <v>-84000</v>
      </c>
      <c r="BY3457">
        <v>0</v>
      </c>
      <c r="BZ3457">
        <v>0</v>
      </c>
      <c r="CA3457">
        <v>0</v>
      </c>
      <c r="CB3457">
        <v>0</v>
      </c>
      <c r="CC3457">
        <v>0</v>
      </c>
      <c r="CD3457">
        <v>0</v>
      </c>
      <c r="CE3457">
        <v>0</v>
      </c>
    </row>
    <row r="3458" spans="1:83" x14ac:dyDescent="0.35">
      <c r="A3458" s="9" t="str">
        <f t="shared" si="53"/>
        <v>3700.554.12</v>
      </c>
      <c r="B3458" s="52" t="e">
        <f>+IF(MATCH(A3458,List!H$10:H$145,0),"Targeted")</f>
        <v>#N/A</v>
      </c>
      <c r="C3458" s="66" t="s">
        <v>8367</v>
      </c>
      <c r="D3458" s="151" t="s">
        <v>7700</v>
      </c>
      <c r="E3458" s="16" t="s">
        <v>1071</v>
      </c>
      <c r="F3458" s="16" t="s">
        <v>1072</v>
      </c>
      <c r="G3458" s="16" t="s">
        <v>1311</v>
      </c>
      <c r="H3458" s="16" t="s">
        <v>3068</v>
      </c>
      <c r="I3458" s="16" t="s">
        <v>513</v>
      </c>
      <c r="J3458" s="16" t="s">
        <v>918</v>
      </c>
      <c r="K3458" s="17" t="s">
        <v>52</v>
      </c>
      <c r="L3458" s="18" t="s">
        <v>4949</v>
      </c>
      <c r="M3458" s="195" t="s">
        <v>5113</v>
      </c>
      <c r="N3458" s="16" t="s">
        <v>5114</v>
      </c>
      <c r="O3458" s="17" t="s">
        <v>346</v>
      </c>
      <c r="P3458" s="17" t="s">
        <v>305</v>
      </c>
      <c r="Q3458" s="17" t="s">
        <v>306</v>
      </c>
      <c r="R3458">
        <v>40000</v>
      </c>
      <c r="S3458">
        <v>40308</v>
      </c>
      <c r="T3458">
        <v>42684</v>
      </c>
      <c r="U3458">
        <v>49037</v>
      </c>
      <c r="V3458">
        <v>52852</v>
      </c>
      <c r="W3458">
        <v>61299</v>
      </c>
      <c r="X3458">
        <v>68997</v>
      </c>
      <c r="Y3458">
        <v>79811</v>
      </c>
      <c r="Z3458">
        <v>96444</v>
      </c>
      <c r="AA3458">
        <v>106440</v>
      </c>
      <c r="AB3458">
        <v>128776</v>
      </c>
      <c r="AC3458">
        <v>134170</v>
      </c>
      <c r="AD3458">
        <v>160687</v>
      </c>
      <c r="AE3458">
        <v>167027</v>
      </c>
      <c r="AF3458">
        <v>187023</v>
      </c>
      <c r="AG3458" s="19">
        <v>44266</v>
      </c>
      <c r="AH3458">
        <v>202244</v>
      </c>
      <c r="AI3458">
        <v>235068</v>
      </c>
      <c r="AJ3458">
        <v>233114</v>
      </c>
      <c r="AK3458">
        <v>273810</v>
      </c>
      <c r="AL3458">
        <v>280890</v>
      </c>
      <c r="AM3458">
        <v>292070</v>
      </c>
      <c r="AN3458">
        <v>293997</v>
      </c>
      <c r="AO3458">
        <v>306932</v>
      </c>
      <c r="AP3458">
        <v>325872</v>
      </c>
      <c r="AQ3458">
        <v>314927</v>
      </c>
      <c r="AR3458">
        <v>338451</v>
      </c>
      <c r="AS3458">
        <v>355139</v>
      </c>
      <c r="AT3458">
        <v>365333</v>
      </c>
      <c r="AU3458">
        <v>384813</v>
      </c>
      <c r="AV3458">
        <v>401924</v>
      </c>
      <c r="AW3458">
        <v>427067</v>
      </c>
      <c r="AX3458">
        <v>470114</v>
      </c>
      <c r="AY3458">
        <v>472192</v>
      </c>
      <c r="AZ3458">
        <v>481000</v>
      </c>
      <c r="BA3458">
        <v>492000</v>
      </c>
      <c r="BB3458">
        <v>528000</v>
      </c>
      <c r="BC3458">
        <v>551000</v>
      </c>
      <c r="BD3458">
        <v>556000</v>
      </c>
      <c r="BE3458">
        <v>604000</v>
      </c>
      <c r="BF3458">
        <v>605000</v>
      </c>
      <c r="BG3458">
        <v>673000</v>
      </c>
      <c r="BH3458">
        <v>689000</v>
      </c>
      <c r="BI3458">
        <v>716000</v>
      </c>
      <c r="BJ3458">
        <v>770000</v>
      </c>
      <c r="BK3458">
        <v>794000</v>
      </c>
      <c r="BL3458">
        <v>774000</v>
      </c>
      <c r="BM3458">
        <v>859000</v>
      </c>
      <c r="BN3458">
        <v>907000</v>
      </c>
      <c r="BO3458">
        <v>970000</v>
      </c>
      <c r="BP3458">
        <v>984000</v>
      </c>
      <c r="BQ3458">
        <v>939000</v>
      </c>
      <c r="BR3458">
        <v>950000</v>
      </c>
      <c r="BS3458">
        <v>912000</v>
      </c>
      <c r="BT3458">
        <v>929000</v>
      </c>
      <c r="BU3458">
        <v>992000</v>
      </c>
      <c r="BV3458">
        <v>977000</v>
      </c>
      <c r="BW3458">
        <v>1003000</v>
      </c>
      <c r="BX3458">
        <v>986000</v>
      </c>
      <c r="BY3458">
        <v>990000</v>
      </c>
      <c r="BZ3458">
        <v>1036000</v>
      </c>
      <c r="CA3458">
        <v>1108000</v>
      </c>
      <c r="CB3458">
        <v>1127000</v>
      </c>
      <c r="CC3458">
        <v>1152000</v>
      </c>
      <c r="CD3458">
        <v>1176000</v>
      </c>
      <c r="CE3458">
        <v>1201000</v>
      </c>
    </row>
    <row r="3459" spans="1:83" x14ac:dyDescent="0.35">
      <c r="A3459" s="9" t="str">
        <f t="shared" si="53"/>
        <v>3700.554.12</v>
      </c>
      <c r="B3459" s="52" t="e">
        <f>+IF(MATCH(A3459,List!H$10:H$145,0),"Targeted")</f>
        <v>#N/A</v>
      </c>
      <c r="C3459" s="66" t="s">
        <v>8367</v>
      </c>
      <c r="D3459" s="151" t="s">
        <v>7700</v>
      </c>
      <c r="E3459" s="16" t="s">
        <v>1071</v>
      </c>
      <c r="F3459" s="16" t="s">
        <v>1072</v>
      </c>
      <c r="G3459" s="16" t="s">
        <v>1311</v>
      </c>
      <c r="H3459" s="16" t="s">
        <v>3068</v>
      </c>
      <c r="I3459" s="16" t="s">
        <v>513</v>
      </c>
      <c r="J3459" s="16" t="s">
        <v>918</v>
      </c>
      <c r="K3459" s="17" t="s">
        <v>52</v>
      </c>
      <c r="L3459" s="18" t="s">
        <v>4949</v>
      </c>
      <c r="M3459" s="195" t="s">
        <v>5113</v>
      </c>
      <c r="N3459" s="16" t="s">
        <v>5114</v>
      </c>
      <c r="O3459" s="17" t="s">
        <v>346</v>
      </c>
      <c r="P3459" s="17" t="s">
        <v>524</v>
      </c>
      <c r="Q3459" s="17" t="s">
        <v>306</v>
      </c>
      <c r="R3459">
        <v>0</v>
      </c>
      <c r="S3459">
        <v>0</v>
      </c>
      <c r="T3459">
        <v>0</v>
      </c>
      <c r="U3459">
        <v>0</v>
      </c>
      <c r="V3459">
        <v>0</v>
      </c>
      <c r="W3459">
        <v>0</v>
      </c>
      <c r="X3459">
        <v>1096</v>
      </c>
      <c r="Y3459">
        <v>10203</v>
      </c>
      <c r="Z3459">
        <v>17600</v>
      </c>
      <c r="AA3459">
        <v>27276</v>
      </c>
      <c r="AB3459">
        <v>29210</v>
      </c>
      <c r="AC3459">
        <v>29269</v>
      </c>
      <c r="AD3459">
        <v>30380</v>
      </c>
      <c r="AE3459">
        <v>32656</v>
      </c>
      <c r="AF3459">
        <v>29592</v>
      </c>
      <c r="AG3459" s="19">
        <v>6231</v>
      </c>
      <c r="AH3459">
        <v>27084</v>
      </c>
      <c r="AI3459">
        <v>26929</v>
      </c>
      <c r="AJ3459">
        <v>29814</v>
      </c>
      <c r="AK3459">
        <v>29878</v>
      </c>
      <c r="AL3459">
        <v>29918</v>
      </c>
      <c r="AM3459">
        <v>29237</v>
      </c>
      <c r="AN3459">
        <v>29237</v>
      </c>
      <c r="AO3459">
        <v>31505</v>
      </c>
      <c r="AP3459">
        <v>33168</v>
      </c>
      <c r="AQ3459">
        <v>32607</v>
      </c>
      <c r="AR3459">
        <v>33674</v>
      </c>
      <c r="AS3459">
        <v>34618</v>
      </c>
      <c r="AT3459">
        <v>36025</v>
      </c>
      <c r="AU3459">
        <v>36206</v>
      </c>
      <c r="AV3459">
        <v>38005</v>
      </c>
      <c r="AW3459">
        <v>39321</v>
      </c>
      <c r="AX3459">
        <v>36258</v>
      </c>
      <c r="AY3459">
        <v>38875</v>
      </c>
      <c r="AZ3459">
        <v>41000</v>
      </c>
      <c r="BA3459">
        <v>41000</v>
      </c>
      <c r="BB3459">
        <v>42000</v>
      </c>
      <c r="BC3459">
        <v>41000</v>
      </c>
      <c r="BD3459">
        <v>44000</v>
      </c>
      <c r="BE3459">
        <v>43000</v>
      </c>
      <c r="BF3459">
        <v>43000</v>
      </c>
      <c r="BG3459">
        <v>39000</v>
      </c>
      <c r="BH3459">
        <v>43000</v>
      </c>
      <c r="BI3459">
        <v>43000</v>
      </c>
      <c r="BJ3459">
        <v>38000</v>
      </c>
      <c r="BK3459">
        <v>38000</v>
      </c>
      <c r="BL3459">
        <v>44000</v>
      </c>
      <c r="BM3459">
        <v>49000</v>
      </c>
      <c r="BN3459">
        <v>49000</v>
      </c>
      <c r="BO3459">
        <v>49000</v>
      </c>
      <c r="BP3459">
        <v>47000</v>
      </c>
      <c r="BQ3459">
        <v>47000</v>
      </c>
      <c r="BR3459">
        <v>46000</v>
      </c>
      <c r="BS3459">
        <v>57000</v>
      </c>
      <c r="BT3459">
        <v>52000</v>
      </c>
      <c r="BU3459">
        <v>43000</v>
      </c>
      <c r="BV3459">
        <v>51000</v>
      </c>
      <c r="BW3459">
        <v>52000</v>
      </c>
      <c r="BX3459">
        <v>52000</v>
      </c>
      <c r="BY3459">
        <v>55000</v>
      </c>
      <c r="BZ3459">
        <v>57000</v>
      </c>
      <c r="CA3459">
        <v>58000</v>
      </c>
      <c r="CB3459">
        <v>59000</v>
      </c>
      <c r="CC3459">
        <v>60000</v>
      </c>
      <c r="CD3459">
        <v>62000</v>
      </c>
      <c r="CE3459">
        <v>63000</v>
      </c>
    </row>
    <row r="3460" spans="1:83" x14ac:dyDescent="0.35">
      <c r="A3460" s="9" t="str">
        <f t="shared" ref="A3460:A3523" si="54">I3460&amp;"."&amp;M3460&amp;"."&amp;K3460</f>
        <v>3700.554.12</v>
      </c>
      <c r="B3460" s="52" t="e">
        <f>+IF(MATCH(A3460,List!H$10:H$145,0),"Targeted")</f>
        <v>#N/A</v>
      </c>
      <c r="C3460" s="66" t="s">
        <v>8367</v>
      </c>
      <c r="D3460" s="151"/>
      <c r="E3460" s="16" t="s">
        <v>1071</v>
      </c>
      <c r="F3460" s="16" t="s">
        <v>1072</v>
      </c>
      <c r="G3460" s="16" t="s">
        <v>1311</v>
      </c>
      <c r="H3460" s="16" t="s">
        <v>3068</v>
      </c>
      <c r="I3460" s="16" t="s">
        <v>513</v>
      </c>
      <c r="J3460" s="16" t="s">
        <v>918</v>
      </c>
      <c r="K3460" s="17" t="s">
        <v>52</v>
      </c>
      <c r="L3460" s="18" t="s">
        <v>4949</v>
      </c>
      <c r="M3460" s="195" t="s">
        <v>5113</v>
      </c>
      <c r="N3460" s="16" t="s">
        <v>5114</v>
      </c>
      <c r="O3460" s="17" t="s">
        <v>304</v>
      </c>
      <c r="P3460" s="17" t="s">
        <v>305</v>
      </c>
      <c r="Q3460" s="17" t="s">
        <v>306</v>
      </c>
      <c r="R3460">
        <v>0</v>
      </c>
      <c r="S3460">
        <v>0</v>
      </c>
      <c r="T3460">
        <v>0</v>
      </c>
      <c r="U3460">
        <v>0</v>
      </c>
      <c r="V3460">
        <v>0</v>
      </c>
      <c r="W3460">
        <v>0</v>
      </c>
      <c r="X3460">
        <v>0</v>
      </c>
      <c r="Y3460">
        <v>0</v>
      </c>
      <c r="Z3460">
        <v>0</v>
      </c>
      <c r="AA3460">
        <v>0</v>
      </c>
      <c r="AB3460">
        <v>0</v>
      </c>
      <c r="AC3460">
        <v>0</v>
      </c>
      <c r="AD3460">
        <v>0</v>
      </c>
      <c r="AE3460">
        <v>0</v>
      </c>
      <c r="AF3460">
        <v>0</v>
      </c>
      <c r="AG3460" s="19">
        <v>0</v>
      </c>
      <c r="AH3460">
        <v>0</v>
      </c>
      <c r="AI3460">
        <v>0</v>
      </c>
      <c r="AJ3460">
        <v>0</v>
      </c>
      <c r="AK3460">
        <v>0</v>
      </c>
      <c r="AL3460">
        <v>0</v>
      </c>
      <c r="AM3460">
        <v>0</v>
      </c>
      <c r="AN3460">
        <v>0</v>
      </c>
      <c r="AO3460">
        <v>0</v>
      </c>
      <c r="AP3460">
        <v>0</v>
      </c>
      <c r="AQ3460">
        <v>0</v>
      </c>
      <c r="AR3460">
        <v>0</v>
      </c>
      <c r="AS3460">
        <v>0</v>
      </c>
      <c r="AT3460">
        <v>0</v>
      </c>
      <c r="AU3460">
        <v>0</v>
      </c>
      <c r="AV3460">
        <v>0</v>
      </c>
      <c r="AW3460">
        <v>0</v>
      </c>
      <c r="AX3460">
        <v>0</v>
      </c>
      <c r="AY3460">
        <v>0</v>
      </c>
      <c r="AZ3460">
        <v>0</v>
      </c>
      <c r="BA3460">
        <v>0</v>
      </c>
      <c r="BB3460">
        <v>0</v>
      </c>
      <c r="BC3460">
        <v>0</v>
      </c>
      <c r="BD3460">
        <v>0</v>
      </c>
      <c r="BE3460">
        <v>0</v>
      </c>
      <c r="BF3460">
        <v>0</v>
      </c>
      <c r="BG3460">
        <v>0</v>
      </c>
      <c r="BH3460">
        <v>0</v>
      </c>
      <c r="BI3460">
        <v>0</v>
      </c>
      <c r="BJ3460">
        <v>0</v>
      </c>
      <c r="BK3460">
        <v>0</v>
      </c>
      <c r="BL3460">
        <v>0</v>
      </c>
      <c r="BM3460">
        <v>0</v>
      </c>
      <c r="BN3460">
        <v>0</v>
      </c>
      <c r="BO3460">
        <v>0</v>
      </c>
      <c r="BP3460">
        <v>0</v>
      </c>
      <c r="BQ3460">
        <v>0</v>
      </c>
      <c r="BR3460">
        <v>0</v>
      </c>
      <c r="BS3460">
        <v>0</v>
      </c>
      <c r="BT3460">
        <v>0</v>
      </c>
      <c r="BU3460">
        <v>0</v>
      </c>
      <c r="BV3460">
        <v>0</v>
      </c>
      <c r="BW3460">
        <v>0</v>
      </c>
      <c r="BX3460" s="10">
        <v>0</v>
      </c>
      <c r="BY3460">
        <v>0</v>
      </c>
      <c r="BZ3460">
        <v>20000</v>
      </c>
      <c r="CA3460">
        <v>40000</v>
      </c>
      <c r="CB3460">
        <v>40000</v>
      </c>
      <c r="CC3460">
        <v>0</v>
      </c>
      <c r="CD3460">
        <v>0</v>
      </c>
      <c r="CE3460">
        <v>0</v>
      </c>
    </row>
    <row r="3461" spans="1:83" x14ac:dyDescent="0.35">
      <c r="A3461" s="9" t="str">
        <f t="shared" si="54"/>
        <v>514810.554.75</v>
      </c>
      <c r="B3461" s="52" t="e">
        <f>+IF(MATCH(A3461,List!H$10:H$145,0),"Targeted")</f>
        <v>#N/A</v>
      </c>
      <c r="C3461" s="66" t="s">
        <v>8367</v>
      </c>
      <c r="D3461" s="151"/>
      <c r="E3461" s="16" t="s">
        <v>863</v>
      </c>
      <c r="F3461" s="16" t="s">
        <v>864</v>
      </c>
      <c r="G3461" s="16" t="s">
        <v>298</v>
      </c>
      <c r="H3461" s="16" t="s">
        <v>864</v>
      </c>
      <c r="I3461" s="16" t="s">
        <v>5115</v>
      </c>
      <c r="J3461" s="16" t="s">
        <v>5116</v>
      </c>
      <c r="K3461" s="17" t="s">
        <v>40</v>
      </c>
      <c r="L3461" s="18" t="s">
        <v>4949</v>
      </c>
      <c r="M3461" s="195" t="s">
        <v>5113</v>
      </c>
      <c r="N3461" s="16" t="s">
        <v>5114</v>
      </c>
      <c r="O3461" s="17" t="s">
        <v>304</v>
      </c>
      <c r="P3461" s="17" t="s">
        <v>305</v>
      </c>
      <c r="Q3461" s="17" t="s">
        <v>306</v>
      </c>
      <c r="R3461">
        <v>0</v>
      </c>
      <c r="S3461">
        <v>0</v>
      </c>
      <c r="T3461">
        <v>0</v>
      </c>
      <c r="U3461">
        <v>0</v>
      </c>
      <c r="V3461">
        <v>0</v>
      </c>
      <c r="W3461">
        <v>0</v>
      </c>
      <c r="X3461">
        <v>0</v>
      </c>
      <c r="Y3461">
        <v>0</v>
      </c>
      <c r="Z3461">
        <v>0</v>
      </c>
      <c r="AA3461">
        <v>0</v>
      </c>
      <c r="AB3461">
        <v>0</v>
      </c>
      <c r="AC3461">
        <v>0</v>
      </c>
      <c r="AD3461">
        <v>0</v>
      </c>
      <c r="AE3461">
        <v>0</v>
      </c>
      <c r="AF3461">
        <v>0</v>
      </c>
      <c r="AG3461" s="19">
        <v>0</v>
      </c>
      <c r="AH3461">
        <v>0</v>
      </c>
      <c r="AI3461">
        <v>0</v>
      </c>
      <c r="AJ3461">
        <v>0</v>
      </c>
      <c r="AK3461">
        <v>0</v>
      </c>
      <c r="AL3461">
        <v>0</v>
      </c>
      <c r="AM3461">
        <v>0</v>
      </c>
      <c r="AN3461">
        <v>0</v>
      </c>
      <c r="AO3461">
        <v>0</v>
      </c>
      <c r="AP3461">
        <v>0</v>
      </c>
      <c r="AQ3461">
        <v>0</v>
      </c>
      <c r="AR3461">
        <v>0</v>
      </c>
      <c r="AS3461">
        <v>0</v>
      </c>
      <c r="AT3461">
        <v>0</v>
      </c>
      <c r="AU3461">
        <v>0</v>
      </c>
      <c r="AV3461">
        <v>0</v>
      </c>
      <c r="AW3461">
        <v>-386</v>
      </c>
      <c r="AX3461">
        <v>-176</v>
      </c>
      <c r="AY3461">
        <v>-322</v>
      </c>
      <c r="AZ3461">
        <v>0</v>
      </c>
      <c r="BA3461">
        <v>0</v>
      </c>
      <c r="BB3461">
        <v>0</v>
      </c>
      <c r="BC3461">
        <v>-1000</v>
      </c>
      <c r="BD3461">
        <v>-1000</v>
      </c>
      <c r="BE3461">
        <v>-1000</v>
      </c>
      <c r="BF3461">
        <v>-2000</v>
      </c>
      <c r="BG3461">
        <v>-2000</v>
      </c>
      <c r="BH3461">
        <v>-2000</v>
      </c>
      <c r="BI3461">
        <v>-2000</v>
      </c>
      <c r="BJ3461">
        <v>-1000</v>
      </c>
      <c r="BK3461">
        <v>-1000</v>
      </c>
      <c r="BL3461">
        <v>-4000</v>
      </c>
      <c r="BM3461">
        <v>-3000</v>
      </c>
      <c r="BN3461">
        <v>-1000</v>
      </c>
      <c r="BO3461">
        <v>-2000</v>
      </c>
      <c r="BP3461">
        <v>-1000</v>
      </c>
      <c r="BQ3461">
        <v>-2000</v>
      </c>
      <c r="BR3461">
        <v>-3000</v>
      </c>
      <c r="BS3461">
        <v>-2000</v>
      </c>
      <c r="BT3461">
        <v>-2000</v>
      </c>
      <c r="BU3461">
        <v>-2000</v>
      </c>
      <c r="BV3461">
        <v>-2000</v>
      </c>
      <c r="BW3461">
        <v>-1000</v>
      </c>
      <c r="BX3461" s="10">
        <v>-1000</v>
      </c>
      <c r="BY3461">
        <v>-3000</v>
      </c>
      <c r="BZ3461">
        <v>-3000</v>
      </c>
      <c r="CA3461">
        <v>-3000</v>
      </c>
      <c r="CB3461">
        <v>-3000</v>
      </c>
      <c r="CC3461">
        <v>-3000</v>
      </c>
      <c r="CD3461">
        <v>-3000</v>
      </c>
      <c r="CE3461">
        <v>-3000</v>
      </c>
    </row>
    <row r="3462" spans="1:83" x14ac:dyDescent="0.35">
      <c r="A3462" s="9" t="str">
        <f t="shared" si="54"/>
        <v>562910.554.75</v>
      </c>
      <c r="B3462" s="52" t="e">
        <f>+IF(MATCH(A3462,List!H$10:H$145,0),"Targeted")</f>
        <v>#N/A</v>
      </c>
      <c r="C3462" s="66" t="s">
        <v>8367</v>
      </c>
      <c r="D3462" s="151"/>
      <c r="E3462" s="16" t="s">
        <v>863</v>
      </c>
      <c r="F3462" s="16" t="s">
        <v>864</v>
      </c>
      <c r="G3462" s="16" t="s">
        <v>298</v>
      </c>
      <c r="H3462" s="16" t="s">
        <v>864</v>
      </c>
      <c r="I3462" s="16" t="s">
        <v>5117</v>
      </c>
      <c r="J3462" s="16" t="s">
        <v>5118</v>
      </c>
      <c r="K3462" s="17" t="s">
        <v>40</v>
      </c>
      <c r="L3462" s="18" t="s">
        <v>4949</v>
      </c>
      <c r="M3462" s="195" t="s">
        <v>5113</v>
      </c>
      <c r="N3462" s="16" t="s">
        <v>5114</v>
      </c>
      <c r="O3462" s="17" t="s">
        <v>304</v>
      </c>
      <c r="P3462" s="17" t="s">
        <v>305</v>
      </c>
      <c r="Q3462" s="17" t="s">
        <v>306</v>
      </c>
      <c r="R3462">
        <v>0</v>
      </c>
      <c r="S3462">
        <v>0</v>
      </c>
      <c r="T3462">
        <v>0</v>
      </c>
      <c r="U3462">
        <v>0</v>
      </c>
      <c r="V3462">
        <v>0</v>
      </c>
      <c r="W3462">
        <v>0</v>
      </c>
      <c r="X3462">
        <v>0</v>
      </c>
      <c r="Y3462">
        <v>0</v>
      </c>
      <c r="Z3462">
        <v>0</v>
      </c>
      <c r="AA3462">
        <v>0</v>
      </c>
      <c r="AB3462">
        <v>0</v>
      </c>
      <c r="AC3462">
        <v>0</v>
      </c>
      <c r="AD3462">
        <v>0</v>
      </c>
      <c r="AE3462">
        <v>0</v>
      </c>
      <c r="AF3462">
        <v>0</v>
      </c>
      <c r="AG3462" s="19">
        <v>0</v>
      </c>
      <c r="AH3462">
        <v>0</v>
      </c>
      <c r="AI3462">
        <v>0</v>
      </c>
      <c r="AJ3462">
        <v>0</v>
      </c>
      <c r="AK3462">
        <v>0</v>
      </c>
      <c r="AL3462">
        <v>0</v>
      </c>
      <c r="AM3462">
        <v>0</v>
      </c>
      <c r="AN3462">
        <v>0</v>
      </c>
      <c r="AO3462">
        <v>0</v>
      </c>
      <c r="AP3462">
        <v>0</v>
      </c>
      <c r="AQ3462">
        <v>0</v>
      </c>
      <c r="AR3462">
        <v>0</v>
      </c>
      <c r="AS3462">
        <v>0</v>
      </c>
      <c r="AT3462">
        <v>0</v>
      </c>
      <c r="AU3462">
        <v>0</v>
      </c>
      <c r="AV3462">
        <v>0</v>
      </c>
      <c r="AW3462">
        <v>0</v>
      </c>
      <c r="AX3462">
        <v>0</v>
      </c>
      <c r="AY3462">
        <v>0</v>
      </c>
      <c r="AZ3462">
        <v>0</v>
      </c>
      <c r="BA3462">
        <v>0</v>
      </c>
      <c r="BB3462">
        <v>0</v>
      </c>
      <c r="BC3462">
        <v>0</v>
      </c>
      <c r="BD3462">
        <v>0</v>
      </c>
      <c r="BE3462">
        <v>0</v>
      </c>
      <c r="BF3462">
        <v>0</v>
      </c>
      <c r="BG3462">
        <v>0</v>
      </c>
      <c r="BH3462">
        <v>0</v>
      </c>
      <c r="BI3462">
        <v>0</v>
      </c>
      <c r="BJ3462">
        <v>0</v>
      </c>
      <c r="BK3462">
        <v>0</v>
      </c>
      <c r="BL3462">
        <v>0</v>
      </c>
      <c r="BM3462">
        <v>0</v>
      </c>
      <c r="BN3462">
        <v>0</v>
      </c>
      <c r="BO3462">
        <v>0</v>
      </c>
      <c r="BP3462">
        <v>0</v>
      </c>
      <c r="BQ3462">
        <v>0</v>
      </c>
      <c r="BR3462">
        <v>0</v>
      </c>
      <c r="BS3462">
        <v>0</v>
      </c>
      <c r="BT3462">
        <v>0</v>
      </c>
      <c r="BU3462">
        <v>0</v>
      </c>
      <c r="BV3462">
        <v>-20000</v>
      </c>
      <c r="BW3462">
        <v>-60000</v>
      </c>
      <c r="BX3462" s="10">
        <v>-70000</v>
      </c>
      <c r="BY3462">
        <v>-75000</v>
      </c>
      <c r="BZ3462">
        <v>-70000</v>
      </c>
      <c r="CA3462">
        <v>-50000</v>
      </c>
      <c r="CB3462">
        <v>-50000</v>
      </c>
      <c r="CC3462">
        <v>-50000</v>
      </c>
      <c r="CD3462">
        <v>-55000</v>
      </c>
      <c r="CE3462">
        <v>0</v>
      </c>
    </row>
    <row r="3463" spans="1:83" x14ac:dyDescent="0.35">
      <c r="A3463" s="9" t="str">
        <f t="shared" si="54"/>
        <v>825100.554.75</v>
      </c>
      <c r="B3463" s="52" t="e">
        <f>+IF(MATCH(A3463,List!H$10:H$145,0),"Targeted")</f>
        <v>#N/A</v>
      </c>
      <c r="C3463" s="66" t="s">
        <v>8367</v>
      </c>
      <c r="D3463" s="151"/>
      <c r="E3463" s="16" t="s">
        <v>863</v>
      </c>
      <c r="F3463" s="16" t="s">
        <v>864</v>
      </c>
      <c r="G3463" s="16" t="s">
        <v>298</v>
      </c>
      <c r="H3463" s="16" t="s">
        <v>864</v>
      </c>
      <c r="I3463" s="16" t="s">
        <v>5119</v>
      </c>
      <c r="J3463" s="16" t="s">
        <v>5120</v>
      </c>
      <c r="K3463" s="17" t="s">
        <v>40</v>
      </c>
      <c r="L3463" s="18" t="s">
        <v>4949</v>
      </c>
      <c r="M3463" s="195" t="s">
        <v>5113</v>
      </c>
      <c r="N3463" s="16" t="s">
        <v>5114</v>
      </c>
      <c r="O3463" s="17" t="s">
        <v>304</v>
      </c>
      <c r="P3463" s="17" t="s">
        <v>305</v>
      </c>
      <c r="Q3463" s="17" t="s">
        <v>306</v>
      </c>
      <c r="R3463">
        <v>0</v>
      </c>
      <c r="S3463">
        <v>0</v>
      </c>
      <c r="T3463">
        <v>0</v>
      </c>
      <c r="U3463">
        <v>0</v>
      </c>
      <c r="V3463">
        <v>0</v>
      </c>
      <c r="W3463">
        <v>0</v>
      </c>
      <c r="X3463">
        <v>0</v>
      </c>
      <c r="Y3463">
        <v>0</v>
      </c>
      <c r="Z3463">
        <v>0</v>
      </c>
      <c r="AA3463">
        <v>0</v>
      </c>
      <c r="AB3463">
        <v>0</v>
      </c>
      <c r="AC3463">
        <v>0</v>
      </c>
      <c r="AD3463">
        <v>0</v>
      </c>
      <c r="AE3463">
        <v>0</v>
      </c>
      <c r="AF3463">
        <v>0</v>
      </c>
      <c r="AG3463" s="19">
        <v>0</v>
      </c>
      <c r="AH3463">
        <v>0</v>
      </c>
      <c r="AI3463">
        <v>-47</v>
      </c>
      <c r="AJ3463">
        <v>-64</v>
      </c>
      <c r="AK3463">
        <v>-32</v>
      </c>
      <c r="AL3463">
        <v>-24</v>
      </c>
      <c r="AM3463">
        <v>0</v>
      </c>
      <c r="AN3463">
        <v>0</v>
      </c>
      <c r="AO3463">
        <v>0</v>
      </c>
      <c r="AP3463">
        <v>0</v>
      </c>
      <c r="AQ3463">
        <v>0</v>
      </c>
      <c r="AR3463">
        <v>0</v>
      </c>
      <c r="AS3463">
        <v>0</v>
      </c>
      <c r="AT3463">
        <v>0</v>
      </c>
      <c r="AU3463">
        <v>0</v>
      </c>
      <c r="AV3463">
        <v>0</v>
      </c>
      <c r="AW3463">
        <v>0</v>
      </c>
      <c r="AX3463">
        <v>0</v>
      </c>
      <c r="AY3463">
        <v>0</v>
      </c>
      <c r="AZ3463">
        <v>0</v>
      </c>
      <c r="BA3463">
        <v>0</v>
      </c>
      <c r="BB3463">
        <v>0</v>
      </c>
      <c r="BC3463">
        <v>0</v>
      </c>
      <c r="BD3463">
        <v>0</v>
      </c>
      <c r="BE3463">
        <v>0</v>
      </c>
      <c r="BF3463">
        <v>0</v>
      </c>
      <c r="BG3463">
        <v>0</v>
      </c>
      <c r="BH3463">
        <v>0</v>
      </c>
      <c r="BI3463">
        <v>0</v>
      </c>
      <c r="BJ3463">
        <v>0</v>
      </c>
      <c r="BK3463">
        <v>0</v>
      </c>
      <c r="BL3463">
        <v>0</v>
      </c>
      <c r="BM3463">
        <v>0</v>
      </c>
      <c r="BN3463">
        <v>0</v>
      </c>
      <c r="BO3463">
        <v>0</v>
      </c>
      <c r="BP3463">
        <v>0</v>
      </c>
      <c r="BQ3463">
        <v>0</v>
      </c>
      <c r="BR3463">
        <v>0</v>
      </c>
      <c r="BS3463">
        <v>0</v>
      </c>
      <c r="BT3463">
        <v>0</v>
      </c>
      <c r="BU3463">
        <v>0</v>
      </c>
      <c r="BV3463">
        <v>0</v>
      </c>
      <c r="BW3463">
        <v>0</v>
      </c>
      <c r="BX3463" s="10">
        <v>0</v>
      </c>
      <c r="BY3463">
        <v>0</v>
      </c>
      <c r="BZ3463">
        <v>0</v>
      </c>
      <c r="CA3463">
        <v>0</v>
      </c>
      <c r="CB3463">
        <v>0</v>
      </c>
      <c r="CC3463">
        <v>0</v>
      </c>
      <c r="CD3463">
        <v>0</v>
      </c>
      <c r="CE3463">
        <v>0</v>
      </c>
    </row>
    <row r="3464" spans="1:83" x14ac:dyDescent="0.35">
      <c r="A3464" s="9" t="str">
        <f t="shared" si="54"/>
        <v>0148.554.75</v>
      </c>
      <c r="B3464" s="52" t="e">
        <f>+IF(MATCH(A3464,List!H$10:H$145,0),"Targeted")</f>
        <v>#N/A</v>
      </c>
      <c r="C3464" s="66" t="s">
        <v>8367</v>
      </c>
      <c r="D3464" s="151"/>
      <c r="E3464" s="16" t="s">
        <v>863</v>
      </c>
      <c r="F3464" s="16" t="s">
        <v>864</v>
      </c>
      <c r="G3464" s="16" t="s">
        <v>519</v>
      </c>
      <c r="H3464" s="16" t="s">
        <v>5121</v>
      </c>
      <c r="I3464" s="16" t="s">
        <v>4864</v>
      </c>
      <c r="J3464" s="16" t="s">
        <v>5122</v>
      </c>
      <c r="K3464" s="17" t="s">
        <v>40</v>
      </c>
      <c r="L3464" s="18" t="s">
        <v>4949</v>
      </c>
      <c r="M3464" s="195" t="s">
        <v>5113</v>
      </c>
      <c r="N3464" s="16" t="s">
        <v>5114</v>
      </c>
      <c r="O3464" s="17" t="s">
        <v>304</v>
      </c>
      <c r="P3464" s="17" t="s">
        <v>305</v>
      </c>
      <c r="Q3464" s="17" t="s">
        <v>306</v>
      </c>
      <c r="R3464">
        <v>0</v>
      </c>
      <c r="S3464">
        <v>0</v>
      </c>
      <c r="T3464">
        <v>0</v>
      </c>
      <c r="U3464">
        <v>0</v>
      </c>
      <c r="V3464">
        <v>0</v>
      </c>
      <c r="W3464">
        <v>0</v>
      </c>
      <c r="X3464">
        <v>0</v>
      </c>
      <c r="Y3464">
        <v>0</v>
      </c>
      <c r="Z3464">
        <v>0</v>
      </c>
      <c r="AA3464">
        <v>0</v>
      </c>
      <c r="AB3464">
        <v>0</v>
      </c>
      <c r="AC3464">
        <v>0</v>
      </c>
      <c r="AD3464">
        <v>0</v>
      </c>
      <c r="AE3464">
        <v>0</v>
      </c>
      <c r="AF3464">
        <v>0</v>
      </c>
      <c r="AG3464" s="19">
        <v>0</v>
      </c>
      <c r="AH3464">
        <v>0</v>
      </c>
      <c r="AI3464">
        <v>0</v>
      </c>
      <c r="AJ3464">
        <v>0</v>
      </c>
      <c r="AK3464">
        <v>0</v>
      </c>
      <c r="AL3464">
        <v>0</v>
      </c>
      <c r="AM3464">
        <v>0</v>
      </c>
      <c r="AN3464">
        <v>0</v>
      </c>
      <c r="AO3464">
        <v>0</v>
      </c>
      <c r="AP3464">
        <v>0</v>
      </c>
      <c r="AQ3464">
        <v>0</v>
      </c>
      <c r="AR3464">
        <v>0</v>
      </c>
      <c r="AS3464">
        <v>0</v>
      </c>
      <c r="AT3464">
        <v>0</v>
      </c>
      <c r="AU3464">
        <v>0</v>
      </c>
      <c r="AV3464">
        <v>0</v>
      </c>
      <c r="AW3464">
        <v>0</v>
      </c>
      <c r="AX3464">
        <v>0</v>
      </c>
      <c r="AY3464">
        <v>0</v>
      </c>
      <c r="AZ3464">
        <v>0</v>
      </c>
      <c r="BA3464">
        <v>0</v>
      </c>
      <c r="BB3464">
        <v>0</v>
      </c>
      <c r="BC3464">
        <v>0</v>
      </c>
      <c r="BD3464">
        <v>0</v>
      </c>
      <c r="BE3464">
        <v>0</v>
      </c>
      <c r="BF3464">
        <v>0</v>
      </c>
      <c r="BG3464">
        <v>0</v>
      </c>
      <c r="BH3464">
        <v>0</v>
      </c>
      <c r="BI3464">
        <v>0</v>
      </c>
      <c r="BJ3464">
        <v>0</v>
      </c>
      <c r="BK3464">
        <v>0</v>
      </c>
      <c r="BL3464">
        <v>0</v>
      </c>
      <c r="BM3464">
        <v>0</v>
      </c>
      <c r="BN3464">
        <v>0</v>
      </c>
      <c r="BO3464">
        <v>0</v>
      </c>
      <c r="BP3464">
        <v>0</v>
      </c>
      <c r="BQ3464">
        <v>0</v>
      </c>
      <c r="BR3464">
        <v>0</v>
      </c>
      <c r="BS3464">
        <v>0</v>
      </c>
      <c r="BT3464">
        <v>0</v>
      </c>
      <c r="BU3464">
        <v>0</v>
      </c>
      <c r="BV3464">
        <v>20000</v>
      </c>
      <c r="BW3464">
        <v>60000</v>
      </c>
      <c r="BX3464" s="10">
        <v>70000</v>
      </c>
      <c r="BY3464">
        <v>75000</v>
      </c>
      <c r="BZ3464">
        <v>70000</v>
      </c>
      <c r="CA3464">
        <v>50000</v>
      </c>
      <c r="CB3464">
        <v>50000</v>
      </c>
      <c r="CC3464">
        <v>50000</v>
      </c>
      <c r="CD3464">
        <v>55000</v>
      </c>
      <c r="CE3464">
        <v>0</v>
      </c>
    </row>
    <row r="3465" spans="1:83" x14ac:dyDescent="0.35">
      <c r="A3465" s="9" t="str">
        <f t="shared" si="54"/>
        <v>4309.554.75</v>
      </c>
      <c r="B3465" s="52" t="e">
        <f>+IF(MATCH(A3465,List!H$10:H$145,0),"Targeted")</f>
        <v>#N/A</v>
      </c>
      <c r="C3465" s="66" t="s">
        <v>8367</v>
      </c>
      <c r="D3465" s="151"/>
      <c r="E3465" s="16" t="s">
        <v>863</v>
      </c>
      <c r="F3465" s="16" t="s">
        <v>864</v>
      </c>
      <c r="G3465" s="16" t="s">
        <v>519</v>
      </c>
      <c r="H3465" s="16" t="s">
        <v>5121</v>
      </c>
      <c r="I3465" s="16" t="s">
        <v>5123</v>
      </c>
      <c r="J3465" s="16" t="s">
        <v>5124</v>
      </c>
      <c r="K3465" s="17" t="s">
        <v>40</v>
      </c>
      <c r="L3465" s="18" t="s">
        <v>4949</v>
      </c>
      <c r="M3465" s="195" t="s">
        <v>5113</v>
      </c>
      <c r="N3465" s="16" t="s">
        <v>5114</v>
      </c>
      <c r="O3465" s="17" t="s">
        <v>304</v>
      </c>
      <c r="P3465" s="17" t="s">
        <v>305</v>
      </c>
      <c r="Q3465" s="17" t="s">
        <v>306</v>
      </c>
      <c r="R3465">
        <v>0</v>
      </c>
      <c r="S3465">
        <v>0</v>
      </c>
      <c r="T3465">
        <v>0</v>
      </c>
      <c r="U3465">
        <v>0</v>
      </c>
      <c r="V3465">
        <v>0</v>
      </c>
      <c r="W3465">
        <v>0</v>
      </c>
      <c r="X3465">
        <v>0</v>
      </c>
      <c r="Y3465">
        <v>0</v>
      </c>
      <c r="Z3465">
        <v>0</v>
      </c>
      <c r="AA3465">
        <v>0</v>
      </c>
      <c r="AB3465">
        <v>0</v>
      </c>
      <c r="AC3465">
        <v>-499</v>
      </c>
      <c r="AD3465">
        <v>-203</v>
      </c>
      <c r="AE3465">
        <v>-226</v>
      </c>
      <c r="AF3465">
        <v>762</v>
      </c>
      <c r="AG3465" s="19">
        <v>-352</v>
      </c>
      <c r="AH3465">
        <v>-789</v>
      </c>
      <c r="AI3465">
        <v>-665</v>
      </c>
      <c r="AJ3465">
        <v>-73</v>
      </c>
      <c r="AK3465">
        <v>1073</v>
      </c>
      <c r="AL3465">
        <v>962</v>
      </c>
      <c r="AM3465">
        <v>-290</v>
      </c>
      <c r="AN3465">
        <v>131</v>
      </c>
      <c r="AO3465">
        <v>-1130</v>
      </c>
      <c r="AP3465">
        <v>25</v>
      </c>
      <c r="AQ3465">
        <v>-466</v>
      </c>
      <c r="AR3465">
        <v>197</v>
      </c>
      <c r="AS3465">
        <v>-348</v>
      </c>
      <c r="AT3465">
        <v>62</v>
      </c>
      <c r="AU3465">
        <v>1962</v>
      </c>
      <c r="AV3465">
        <v>203</v>
      </c>
      <c r="AW3465">
        <v>-936</v>
      </c>
      <c r="AX3465">
        <v>-867</v>
      </c>
      <c r="AY3465">
        <v>-409</v>
      </c>
      <c r="AZ3465">
        <v>-2000</v>
      </c>
      <c r="BA3465">
        <v>-1000</v>
      </c>
      <c r="BB3465">
        <v>-1000</v>
      </c>
      <c r="BC3465">
        <v>-1000</v>
      </c>
      <c r="BD3465">
        <v>3000</v>
      </c>
      <c r="BE3465">
        <v>0</v>
      </c>
      <c r="BF3465">
        <v>-1000</v>
      </c>
      <c r="BG3465">
        <v>0</v>
      </c>
      <c r="BH3465">
        <v>1000</v>
      </c>
      <c r="BI3465">
        <v>1000</v>
      </c>
      <c r="BJ3465">
        <v>-1000</v>
      </c>
      <c r="BK3465">
        <v>-2000</v>
      </c>
      <c r="BL3465">
        <v>-1000</v>
      </c>
      <c r="BM3465">
        <v>0</v>
      </c>
      <c r="BN3465">
        <v>1000</v>
      </c>
      <c r="BO3465">
        <v>-1000</v>
      </c>
      <c r="BP3465">
        <v>0</v>
      </c>
      <c r="BQ3465">
        <v>-1000</v>
      </c>
      <c r="BR3465">
        <v>-1000</v>
      </c>
      <c r="BS3465">
        <v>0</v>
      </c>
      <c r="BT3465">
        <v>1000</v>
      </c>
      <c r="BU3465">
        <v>0</v>
      </c>
      <c r="BV3465">
        <v>0</v>
      </c>
      <c r="BW3465">
        <v>0</v>
      </c>
      <c r="BX3465" s="10">
        <v>-1000</v>
      </c>
      <c r="BY3465">
        <v>0</v>
      </c>
      <c r="BZ3465">
        <v>5000</v>
      </c>
      <c r="CA3465">
        <v>0</v>
      </c>
      <c r="CB3465">
        <v>-1000</v>
      </c>
      <c r="CC3465">
        <v>-1000</v>
      </c>
      <c r="CD3465">
        <v>-1000</v>
      </c>
      <c r="CE3465">
        <v>-1000</v>
      </c>
    </row>
    <row r="3466" spans="1:83" x14ac:dyDescent="0.35">
      <c r="A3466" s="9" t="str">
        <f t="shared" si="54"/>
        <v>4613.554.75</v>
      </c>
      <c r="B3466" s="52" t="e">
        <f>+IF(MATCH(A3466,List!H$10:H$145,0),"Targeted")</f>
        <v>#N/A</v>
      </c>
      <c r="C3466" s="66" t="s">
        <v>8367</v>
      </c>
      <c r="D3466" s="151" t="s">
        <v>7700</v>
      </c>
      <c r="E3466" s="16" t="s">
        <v>863</v>
      </c>
      <c r="F3466" s="16" t="s">
        <v>864</v>
      </c>
      <c r="G3466" s="16" t="s">
        <v>519</v>
      </c>
      <c r="H3466" s="16" t="s">
        <v>5121</v>
      </c>
      <c r="I3466" s="16" t="s">
        <v>5125</v>
      </c>
      <c r="J3466" s="16" t="s">
        <v>5126</v>
      </c>
      <c r="K3466" s="17" t="s">
        <v>40</v>
      </c>
      <c r="L3466" s="18" t="s">
        <v>4949</v>
      </c>
      <c r="M3466" s="195" t="s">
        <v>5113</v>
      </c>
      <c r="N3466" s="16" t="s">
        <v>5114</v>
      </c>
      <c r="O3466" s="17" t="s">
        <v>346</v>
      </c>
      <c r="P3466" s="17" t="s">
        <v>305</v>
      </c>
      <c r="Q3466" s="17" t="s">
        <v>306</v>
      </c>
      <c r="R3466">
        <v>0</v>
      </c>
      <c r="S3466">
        <v>0</v>
      </c>
      <c r="T3466">
        <v>0</v>
      </c>
      <c r="U3466">
        <v>0</v>
      </c>
      <c r="V3466">
        <v>0</v>
      </c>
      <c r="W3466">
        <v>0</v>
      </c>
      <c r="X3466">
        <v>0</v>
      </c>
      <c r="Y3466">
        <v>0</v>
      </c>
      <c r="Z3466">
        <v>0</v>
      </c>
      <c r="AA3466">
        <v>0</v>
      </c>
      <c r="AB3466">
        <v>0</v>
      </c>
      <c r="AC3466">
        <v>0</v>
      </c>
      <c r="AD3466">
        <v>0</v>
      </c>
      <c r="AE3466">
        <v>0</v>
      </c>
      <c r="AF3466">
        <v>0</v>
      </c>
      <c r="AG3466" s="19">
        <v>0</v>
      </c>
      <c r="AH3466">
        <v>0</v>
      </c>
      <c r="AI3466">
        <v>0</v>
      </c>
      <c r="AJ3466">
        <v>0</v>
      </c>
      <c r="AK3466">
        <v>0</v>
      </c>
      <c r="AL3466">
        <v>0</v>
      </c>
      <c r="AM3466">
        <v>0</v>
      </c>
      <c r="AN3466">
        <v>0</v>
      </c>
      <c r="AO3466">
        <v>0</v>
      </c>
      <c r="AP3466">
        <v>0</v>
      </c>
      <c r="AQ3466">
        <v>0</v>
      </c>
      <c r="AR3466">
        <v>0</v>
      </c>
      <c r="AS3466">
        <v>0</v>
      </c>
      <c r="AT3466">
        <v>0</v>
      </c>
      <c r="AU3466">
        <v>0</v>
      </c>
      <c r="AV3466">
        <v>0</v>
      </c>
      <c r="AW3466">
        <v>0</v>
      </c>
      <c r="AX3466">
        <v>0</v>
      </c>
      <c r="AY3466">
        <v>0</v>
      </c>
      <c r="AZ3466">
        <v>0</v>
      </c>
      <c r="BA3466">
        <v>0</v>
      </c>
      <c r="BB3466">
        <v>0</v>
      </c>
      <c r="BC3466">
        <v>0</v>
      </c>
      <c r="BD3466">
        <v>0</v>
      </c>
      <c r="BE3466">
        <v>0</v>
      </c>
      <c r="BF3466">
        <v>0</v>
      </c>
      <c r="BG3466">
        <v>0</v>
      </c>
      <c r="BH3466">
        <v>0</v>
      </c>
      <c r="BI3466">
        <v>0</v>
      </c>
      <c r="BJ3466">
        <v>0</v>
      </c>
      <c r="BK3466">
        <v>0</v>
      </c>
      <c r="BL3466">
        <v>0</v>
      </c>
      <c r="BM3466">
        <v>0</v>
      </c>
      <c r="BN3466">
        <v>0</v>
      </c>
      <c r="BO3466">
        <v>0</v>
      </c>
      <c r="BP3466">
        <v>0</v>
      </c>
      <c r="BQ3466">
        <v>0</v>
      </c>
      <c r="BR3466">
        <v>0</v>
      </c>
      <c r="BS3466">
        <v>0</v>
      </c>
      <c r="BT3466">
        <v>0</v>
      </c>
      <c r="BU3466">
        <v>0</v>
      </c>
      <c r="BV3466">
        <v>0</v>
      </c>
      <c r="BW3466">
        <v>0</v>
      </c>
      <c r="BX3466">
        <v>-233000</v>
      </c>
      <c r="BY3466">
        <v>-32000</v>
      </c>
      <c r="BZ3466">
        <v>225000</v>
      </c>
      <c r="CA3466">
        <v>0</v>
      </c>
      <c r="CB3466">
        <v>0</v>
      </c>
      <c r="CC3466">
        <v>0</v>
      </c>
      <c r="CD3466">
        <v>0</v>
      </c>
      <c r="CE3466">
        <v>0</v>
      </c>
    </row>
    <row r="3467" spans="1:83" x14ac:dyDescent="0.35">
      <c r="A3467" s="9" t="str">
        <f t="shared" si="54"/>
        <v>5629.554.75</v>
      </c>
      <c r="B3467" s="52" t="e">
        <f>+IF(MATCH(A3467,List!H$10:H$145,0),"Targeted")</f>
        <v>#N/A</v>
      </c>
      <c r="C3467" s="66" t="s">
        <v>8367</v>
      </c>
      <c r="D3467" s="151" t="s">
        <v>7700</v>
      </c>
      <c r="E3467" s="16" t="s">
        <v>863</v>
      </c>
      <c r="F3467" s="16" t="s">
        <v>864</v>
      </c>
      <c r="G3467" s="16" t="s">
        <v>519</v>
      </c>
      <c r="H3467" s="16" t="s">
        <v>5121</v>
      </c>
      <c r="I3467" s="16" t="s">
        <v>5127</v>
      </c>
      <c r="J3467" s="16" t="s">
        <v>5128</v>
      </c>
      <c r="K3467" s="17" t="s">
        <v>40</v>
      </c>
      <c r="L3467" s="18" t="s">
        <v>4949</v>
      </c>
      <c r="M3467" s="195" t="s">
        <v>5113</v>
      </c>
      <c r="N3467" s="16" t="s">
        <v>5114</v>
      </c>
      <c r="O3467" s="17" t="s">
        <v>346</v>
      </c>
      <c r="P3467" s="17" t="s">
        <v>305</v>
      </c>
      <c r="Q3467" s="17" t="s">
        <v>306</v>
      </c>
      <c r="R3467">
        <v>0</v>
      </c>
      <c r="S3467">
        <v>0</v>
      </c>
      <c r="T3467">
        <v>0</v>
      </c>
      <c r="U3467">
        <v>0</v>
      </c>
      <c r="V3467">
        <v>0</v>
      </c>
      <c r="W3467">
        <v>0</v>
      </c>
      <c r="X3467">
        <v>0</v>
      </c>
      <c r="Y3467">
        <v>0</v>
      </c>
      <c r="Z3467">
        <v>0</v>
      </c>
      <c r="AA3467">
        <v>0</v>
      </c>
      <c r="AB3467">
        <v>0</v>
      </c>
      <c r="AC3467">
        <v>0</v>
      </c>
      <c r="AD3467">
        <v>0</v>
      </c>
      <c r="AE3467">
        <v>0</v>
      </c>
      <c r="AF3467">
        <v>0</v>
      </c>
      <c r="AG3467" s="19">
        <v>0</v>
      </c>
      <c r="AH3467">
        <v>0</v>
      </c>
      <c r="AI3467">
        <v>0</v>
      </c>
      <c r="AJ3467">
        <v>0</v>
      </c>
      <c r="AK3467">
        <v>0</v>
      </c>
      <c r="AL3467">
        <v>0</v>
      </c>
      <c r="AM3467">
        <v>0</v>
      </c>
      <c r="AN3467">
        <v>0</v>
      </c>
      <c r="AO3467">
        <v>0</v>
      </c>
      <c r="AP3467">
        <v>0</v>
      </c>
      <c r="AQ3467">
        <v>0</v>
      </c>
      <c r="AR3467">
        <v>0</v>
      </c>
      <c r="AS3467">
        <v>0</v>
      </c>
      <c r="AT3467">
        <v>0</v>
      </c>
      <c r="AU3467">
        <v>0</v>
      </c>
      <c r="AV3467">
        <v>0</v>
      </c>
      <c r="AW3467">
        <v>0</v>
      </c>
      <c r="AX3467">
        <v>0</v>
      </c>
      <c r="AY3467">
        <v>0</v>
      </c>
      <c r="AZ3467">
        <v>0</v>
      </c>
      <c r="BA3467">
        <v>0</v>
      </c>
      <c r="BB3467">
        <v>0</v>
      </c>
      <c r="BC3467">
        <v>0</v>
      </c>
      <c r="BD3467">
        <v>0</v>
      </c>
      <c r="BE3467">
        <v>0</v>
      </c>
      <c r="BF3467">
        <v>0</v>
      </c>
      <c r="BG3467">
        <v>0</v>
      </c>
      <c r="BH3467">
        <v>0</v>
      </c>
      <c r="BI3467">
        <v>0</v>
      </c>
      <c r="BJ3467">
        <v>0</v>
      </c>
      <c r="BK3467">
        <v>0</v>
      </c>
      <c r="BL3467">
        <v>0</v>
      </c>
      <c r="BM3467">
        <v>0</v>
      </c>
      <c r="BN3467">
        <v>0</v>
      </c>
      <c r="BO3467">
        <v>0</v>
      </c>
      <c r="BP3467">
        <v>0</v>
      </c>
      <c r="BQ3467">
        <v>0</v>
      </c>
      <c r="BR3467">
        <v>0</v>
      </c>
      <c r="BS3467">
        <v>0</v>
      </c>
      <c r="BT3467">
        <v>0</v>
      </c>
      <c r="BU3467">
        <v>0</v>
      </c>
      <c r="BV3467">
        <v>4000</v>
      </c>
      <c r="BW3467">
        <v>23000</v>
      </c>
      <c r="BX3467">
        <v>43000</v>
      </c>
      <c r="BY3467">
        <v>59000</v>
      </c>
      <c r="BZ3467">
        <v>47000</v>
      </c>
      <c r="CA3467">
        <v>0</v>
      </c>
      <c r="CB3467">
        <v>0</v>
      </c>
      <c r="CC3467">
        <v>0</v>
      </c>
      <c r="CD3467">
        <v>0</v>
      </c>
      <c r="CE3467">
        <v>0</v>
      </c>
    </row>
    <row r="3468" spans="1:83" x14ac:dyDescent="0.35">
      <c r="A3468" s="9" t="str">
        <f t="shared" si="54"/>
        <v>9911.554.75</v>
      </c>
      <c r="B3468" s="52" t="e">
        <f>+IF(MATCH(A3468,List!H$10:H$145,0),"Targeted")</f>
        <v>#N/A</v>
      </c>
      <c r="C3468" s="66" t="s">
        <v>8367</v>
      </c>
      <c r="D3468" s="151" t="s">
        <v>7700</v>
      </c>
      <c r="E3468" s="16" t="s">
        <v>863</v>
      </c>
      <c r="F3468" s="16" t="s">
        <v>864</v>
      </c>
      <c r="G3468" s="16" t="s">
        <v>519</v>
      </c>
      <c r="H3468" s="16" t="s">
        <v>5121</v>
      </c>
      <c r="I3468" s="16" t="s">
        <v>1282</v>
      </c>
      <c r="J3468" s="16" t="s">
        <v>918</v>
      </c>
      <c r="K3468" s="17" t="s">
        <v>40</v>
      </c>
      <c r="L3468" s="18" t="s">
        <v>4949</v>
      </c>
      <c r="M3468" s="195" t="s">
        <v>5113</v>
      </c>
      <c r="N3468" s="16" t="s">
        <v>5114</v>
      </c>
      <c r="O3468" s="17" t="s">
        <v>346</v>
      </c>
      <c r="P3468" s="17" t="s">
        <v>305</v>
      </c>
      <c r="Q3468" s="17" t="s">
        <v>306</v>
      </c>
      <c r="R3468">
        <v>36044</v>
      </c>
      <c r="S3468">
        <v>50332</v>
      </c>
      <c r="T3468">
        <v>59945</v>
      </c>
      <c r="U3468">
        <v>65485</v>
      </c>
      <c r="V3468">
        <v>68777</v>
      </c>
      <c r="W3468">
        <v>88873</v>
      </c>
      <c r="X3468">
        <v>94677</v>
      </c>
      <c r="Y3468">
        <v>97347</v>
      </c>
      <c r="Z3468">
        <v>90404</v>
      </c>
      <c r="AA3468">
        <v>94642</v>
      </c>
      <c r="AB3468">
        <v>114429</v>
      </c>
      <c r="AC3468">
        <v>143307</v>
      </c>
      <c r="AD3468">
        <v>165077</v>
      </c>
      <c r="AE3468">
        <v>200923</v>
      </c>
      <c r="AF3468">
        <v>217699</v>
      </c>
      <c r="AG3468" s="19">
        <v>55149</v>
      </c>
      <c r="AH3468">
        <v>245804</v>
      </c>
      <c r="AI3468">
        <v>276636</v>
      </c>
      <c r="AJ3468">
        <v>299907</v>
      </c>
      <c r="AK3468">
        <v>324663</v>
      </c>
      <c r="AL3468">
        <v>336205</v>
      </c>
      <c r="AM3468">
        <v>343744</v>
      </c>
      <c r="AN3468">
        <v>363492</v>
      </c>
      <c r="AO3468">
        <v>390714</v>
      </c>
      <c r="AP3468">
        <v>417722</v>
      </c>
      <c r="AQ3468">
        <v>417183</v>
      </c>
      <c r="AR3468">
        <v>421756</v>
      </c>
      <c r="AS3468">
        <v>463077</v>
      </c>
      <c r="AT3468">
        <v>509624</v>
      </c>
      <c r="AU3468">
        <v>550965</v>
      </c>
      <c r="AV3468">
        <v>647409</v>
      </c>
      <c r="AW3468">
        <v>752616</v>
      </c>
      <c r="AX3468">
        <v>734081</v>
      </c>
      <c r="AY3468">
        <v>801028</v>
      </c>
      <c r="AZ3468">
        <v>860000</v>
      </c>
      <c r="BA3468">
        <v>866000</v>
      </c>
      <c r="BB3468">
        <v>875000</v>
      </c>
      <c r="BC3468">
        <v>839000</v>
      </c>
      <c r="BD3468">
        <v>948000</v>
      </c>
      <c r="BE3468">
        <v>1021000</v>
      </c>
      <c r="BF3468">
        <v>1074000</v>
      </c>
      <c r="BG3468">
        <v>1126000</v>
      </c>
      <c r="BH3468">
        <v>1393000</v>
      </c>
      <c r="BI3468">
        <v>1378000</v>
      </c>
      <c r="BJ3468">
        <v>1321000</v>
      </c>
      <c r="BK3468">
        <v>1446000</v>
      </c>
      <c r="BL3468">
        <v>1564000</v>
      </c>
      <c r="BM3468">
        <v>1148000</v>
      </c>
      <c r="BN3468">
        <v>1840000</v>
      </c>
      <c r="BO3468">
        <v>2093000</v>
      </c>
      <c r="BP3468">
        <v>1984000</v>
      </c>
      <c r="BQ3468">
        <v>2027000</v>
      </c>
      <c r="BR3468">
        <v>1732000</v>
      </c>
      <c r="BS3468">
        <v>1966000</v>
      </c>
      <c r="BT3468">
        <v>2386000</v>
      </c>
      <c r="BU3468">
        <v>2560000</v>
      </c>
      <c r="BV3468">
        <v>3311000</v>
      </c>
      <c r="BW3468">
        <v>2033000</v>
      </c>
      <c r="BX3468">
        <v>3015000</v>
      </c>
      <c r="BY3468">
        <v>2867000</v>
      </c>
      <c r="BZ3468">
        <v>4083000</v>
      </c>
      <c r="CA3468">
        <v>3685000</v>
      </c>
      <c r="CB3468">
        <v>3647000</v>
      </c>
      <c r="CC3468">
        <v>3729000</v>
      </c>
      <c r="CD3468">
        <v>3802000</v>
      </c>
      <c r="CE3468">
        <v>3833000</v>
      </c>
    </row>
    <row r="3469" spans="1:83" x14ac:dyDescent="0.35">
      <c r="A3469" s="9" t="str">
        <f t="shared" si="54"/>
        <v>9911.554.75</v>
      </c>
      <c r="B3469" s="52" t="e">
        <f>+IF(MATCH(A3469,List!H$10:H$145,0),"Targeted")</f>
        <v>#N/A</v>
      </c>
      <c r="C3469" s="66" t="s">
        <v>8367</v>
      </c>
      <c r="D3469" s="151" t="s">
        <v>7700</v>
      </c>
      <c r="E3469" s="16" t="s">
        <v>863</v>
      </c>
      <c r="F3469" s="16" t="s">
        <v>864</v>
      </c>
      <c r="G3469" s="16" t="s">
        <v>519</v>
      </c>
      <c r="H3469" s="16" t="s">
        <v>5121</v>
      </c>
      <c r="I3469" s="16" t="s">
        <v>1282</v>
      </c>
      <c r="J3469" s="16" t="s">
        <v>918</v>
      </c>
      <c r="K3469" s="17" t="s">
        <v>40</v>
      </c>
      <c r="L3469" s="18" t="s">
        <v>4949</v>
      </c>
      <c r="M3469" s="195" t="s">
        <v>5113</v>
      </c>
      <c r="N3469" s="16" t="s">
        <v>5114</v>
      </c>
      <c r="O3469" s="17" t="s">
        <v>346</v>
      </c>
      <c r="P3469" s="17" t="s">
        <v>524</v>
      </c>
      <c r="Q3469" s="17" t="s">
        <v>306</v>
      </c>
      <c r="R3469">
        <v>4356</v>
      </c>
      <c r="S3469">
        <v>5820</v>
      </c>
      <c r="T3469">
        <v>9916</v>
      </c>
      <c r="U3469">
        <v>4919</v>
      </c>
      <c r="V3469">
        <v>4386</v>
      </c>
      <c r="W3469">
        <v>0</v>
      </c>
      <c r="X3469">
        <v>0</v>
      </c>
      <c r="Y3469">
        <v>0</v>
      </c>
      <c r="Z3469">
        <v>0</v>
      </c>
      <c r="AA3469">
        <v>0</v>
      </c>
      <c r="AB3469">
        <v>0</v>
      </c>
      <c r="AC3469">
        <v>0</v>
      </c>
      <c r="AD3469">
        <v>0</v>
      </c>
      <c r="AE3469">
        <v>0</v>
      </c>
      <c r="AF3469">
        <v>0</v>
      </c>
      <c r="AG3469" s="19">
        <v>0</v>
      </c>
      <c r="AH3469">
        <v>0</v>
      </c>
      <c r="AI3469">
        <v>0</v>
      </c>
      <c r="AJ3469">
        <v>0</v>
      </c>
      <c r="AK3469">
        <v>0</v>
      </c>
      <c r="AL3469">
        <v>0</v>
      </c>
      <c r="AM3469">
        <v>0</v>
      </c>
      <c r="AN3469">
        <v>0</v>
      </c>
      <c r="AO3469">
        <v>0</v>
      </c>
      <c r="AP3469">
        <v>0</v>
      </c>
      <c r="AQ3469">
        <v>0</v>
      </c>
      <c r="AR3469">
        <v>0</v>
      </c>
      <c r="AS3469">
        <v>0</v>
      </c>
      <c r="AT3469">
        <v>0</v>
      </c>
      <c r="AU3469">
        <v>0</v>
      </c>
      <c r="AV3469">
        <v>0</v>
      </c>
      <c r="AW3469">
        <v>0</v>
      </c>
      <c r="AX3469">
        <v>0</v>
      </c>
      <c r="AY3469">
        <v>0</v>
      </c>
      <c r="AZ3469">
        <v>0</v>
      </c>
      <c r="BA3469">
        <v>0</v>
      </c>
      <c r="BB3469">
        <v>0</v>
      </c>
      <c r="BC3469">
        <v>0</v>
      </c>
      <c r="BD3469">
        <v>0</v>
      </c>
      <c r="BE3469">
        <v>1000</v>
      </c>
      <c r="BF3469">
        <v>1000</v>
      </c>
      <c r="BG3469">
        <v>0</v>
      </c>
      <c r="BH3469">
        <v>1000</v>
      </c>
      <c r="BI3469">
        <v>0</v>
      </c>
      <c r="BJ3469">
        <v>0</v>
      </c>
      <c r="BK3469">
        <v>0</v>
      </c>
      <c r="BL3469">
        <v>0</v>
      </c>
      <c r="BM3469">
        <v>0</v>
      </c>
      <c r="BN3469">
        <v>0</v>
      </c>
      <c r="BO3469">
        <v>0</v>
      </c>
      <c r="BP3469">
        <v>0</v>
      </c>
      <c r="BQ3469">
        <v>0</v>
      </c>
      <c r="BR3469">
        <v>0</v>
      </c>
      <c r="BS3469">
        <v>0</v>
      </c>
      <c r="BT3469">
        <v>0</v>
      </c>
      <c r="BU3469">
        <v>0</v>
      </c>
      <c r="BV3469">
        <v>0</v>
      </c>
      <c r="BW3469">
        <v>0</v>
      </c>
      <c r="BX3469">
        <v>0</v>
      </c>
      <c r="BY3469">
        <v>0</v>
      </c>
      <c r="BZ3469">
        <v>0</v>
      </c>
      <c r="CA3469">
        <v>0</v>
      </c>
      <c r="CB3469">
        <v>0</v>
      </c>
      <c r="CC3469">
        <v>0</v>
      </c>
      <c r="CD3469">
        <v>0</v>
      </c>
      <c r="CE3469">
        <v>0</v>
      </c>
    </row>
    <row r="3470" spans="1:83" x14ac:dyDescent="0.35">
      <c r="A3470" s="9" t="str">
        <f t="shared" si="54"/>
        <v>9911.554.75</v>
      </c>
      <c r="B3470" s="52" t="e">
        <f>+IF(MATCH(A3470,List!H$10:H$145,0),"Targeted")</f>
        <v>#N/A</v>
      </c>
      <c r="C3470" s="66" t="s">
        <v>8367</v>
      </c>
      <c r="D3470" s="151"/>
      <c r="E3470" s="16" t="s">
        <v>863</v>
      </c>
      <c r="F3470" s="16" t="s">
        <v>864</v>
      </c>
      <c r="G3470" s="16" t="s">
        <v>519</v>
      </c>
      <c r="H3470" s="16" t="s">
        <v>5121</v>
      </c>
      <c r="I3470" s="16" t="s">
        <v>1282</v>
      </c>
      <c r="J3470" s="16" t="s">
        <v>918</v>
      </c>
      <c r="K3470" s="17" t="s">
        <v>40</v>
      </c>
      <c r="L3470" s="18" t="s">
        <v>4949</v>
      </c>
      <c r="M3470" s="195" t="s">
        <v>5113</v>
      </c>
      <c r="N3470" s="16" t="s">
        <v>5114</v>
      </c>
      <c r="O3470" s="17" t="s">
        <v>304</v>
      </c>
      <c r="P3470" s="17" t="s">
        <v>305</v>
      </c>
      <c r="Q3470" s="17" t="s">
        <v>306</v>
      </c>
      <c r="R3470">
        <v>0</v>
      </c>
      <c r="S3470">
        <v>0</v>
      </c>
      <c r="T3470">
        <v>0</v>
      </c>
      <c r="U3470">
        <v>0</v>
      </c>
      <c r="V3470">
        <v>0</v>
      </c>
      <c r="W3470">
        <v>0</v>
      </c>
      <c r="X3470">
        <v>0</v>
      </c>
      <c r="Y3470">
        <v>0</v>
      </c>
      <c r="Z3470">
        <v>0</v>
      </c>
      <c r="AA3470">
        <v>0</v>
      </c>
      <c r="AB3470">
        <v>0</v>
      </c>
      <c r="AC3470">
        <v>0</v>
      </c>
      <c r="AD3470">
        <v>0</v>
      </c>
      <c r="AE3470">
        <v>0</v>
      </c>
      <c r="AF3470">
        <v>0</v>
      </c>
      <c r="AG3470" s="19">
        <v>0</v>
      </c>
      <c r="AH3470">
        <v>0</v>
      </c>
      <c r="AI3470">
        <v>0</v>
      </c>
      <c r="AJ3470">
        <v>0</v>
      </c>
      <c r="AK3470">
        <v>0</v>
      </c>
      <c r="AL3470">
        <v>0</v>
      </c>
      <c r="AM3470">
        <v>0</v>
      </c>
      <c r="AN3470">
        <v>0</v>
      </c>
      <c r="AO3470">
        <v>0</v>
      </c>
      <c r="AP3470">
        <v>0</v>
      </c>
      <c r="AQ3470">
        <v>0</v>
      </c>
      <c r="AR3470">
        <v>0</v>
      </c>
      <c r="AS3470">
        <v>0</v>
      </c>
      <c r="AT3470">
        <v>0</v>
      </c>
      <c r="AU3470">
        <v>0</v>
      </c>
      <c r="AV3470">
        <v>0</v>
      </c>
      <c r="AW3470">
        <v>139</v>
      </c>
      <c r="AX3470">
        <v>55</v>
      </c>
      <c r="AY3470">
        <v>294</v>
      </c>
      <c r="AZ3470">
        <v>0</v>
      </c>
      <c r="BA3470">
        <v>0</v>
      </c>
      <c r="BB3470">
        <v>0</v>
      </c>
      <c r="BC3470">
        <v>0</v>
      </c>
      <c r="BD3470">
        <v>0</v>
      </c>
      <c r="BE3470">
        <v>1000</v>
      </c>
      <c r="BF3470">
        <v>1000</v>
      </c>
      <c r="BG3470">
        <v>1000</v>
      </c>
      <c r="BH3470">
        <v>1000</v>
      </c>
      <c r="BI3470">
        <v>1000</v>
      </c>
      <c r="BJ3470">
        <v>-1000</v>
      </c>
      <c r="BK3470">
        <v>3000</v>
      </c>
      <c r="BL3470">
        <v>2000</v>
      </c>
      <c r="BM3470">
        <v>2000</v>
      </c>
      <c r="BN3470">
        <v>2000</v>
      </c>
      <c r="BO3470">
        <v>25000</v>
      </c>
      <c r="BP3470">
        <v>1000</v>
      </c>
      <c r="BQ3470">
        <v>2000</v>
      </c>
      <c r="BR3470">
        <v>-194000</v>
      </c>
      <c r="BS3470">
        <v>1000</v>
      </c>
      <c r="BT3470">
        <v>6000</v>
      </c>
      <c r="BU3470">
        <v>6000</v>
      </c>
      <c r="BV3470">
        <v>-3000</v>
      </c>
      <c r="BW3470">
        <v>1000</v>
      </c>
      <c r="BX3470" s="10">
        <v>7000</v>
      </c>
      <c r="BY3470">
        <v>-6000</v>
      </c>
      <c r="BZ3470">
        <v>316000</v>
      </c>
      <c r="CA3470">
        <v>122000</v>
      </c>
      <c r="CB3470">
        <v>44000</v>
      </c>
      <c r="CC3470">
        <v>17000</v>
      </c>
      <c r="CD3470">
        <v>12000</v>
      </c>
      <c r="CE3470">
        <v>2000</v>
      </c>
    </row>
    <row r="3471" spans="1:83" x14ac:dyDescent="0.35">
      <c r="A3471" s="9" t="str">
        <f t="shared" si="54"/>
        <v>0400.554.16</v>
      </c>
      <c r="B3471" s="52" t="e">
        <f>+IF(MATCH(A3471,List!H$10:H$145,0),"Targeted")</f>
        <v>#N/A</v>
      </c>
      <c r="C3471" s="66" t="s">
        <v>8367</v>
      </c>
      <c r="D3471" s="151" t="s">
        <v>7700</v>
      </c>
      <c r="E3471" s="16" t="s">
        <v>870</v>
      </c>
      <c r="F3471" s="16" t="s">
        <v>871</v>
      </c>
      <c r="G3471" s="16" t="s">
        <v>2448</v>
      </c>
      <c r="H3471" s="16" t="s">
        <v>5129</v>
      </c>
      <c r="I3471" s="16" t="s">
        <v>682</v>
      </c>
      <c r="J3471" s="16" t="s">
        <v>918</v>
      </c>
      <c r="K3471" s="17" t="s">
        <v>31</v>
      </c>
      <c r="L3471" s="18" t="s">
        <v>4949</v>
      </c>
      <c r="M3471" s="195" t="s">
        <v>5113</v>
      </c>
      <c r="N3471" s="16" t="s">
        <v>5114</v>
      </c>
      <c r="O3471" s="17" t="s">
        <v>346</v>
      </c>
      <c r="P3471" s="17" t="s">
        <v>305</v>
      </c>
      <c r="Q3471" s="17" t="s">
        <v>306</v>
      </c>
      <c r="R3471">
        <v>1482</v>
      </c>
      <c r="S3471">
        <v>1740</v>
      </c>
      <c r="T3471">
        <v>1843</v>
      </c>
      <c r="U3471">
        <v>1893</v>
      </c>
      <c r="V3471">
        <v>2238</v>
      </c>
      <c r="W3471">
        <v>3154</v>
      </c>
      <c r="X3471">
        <v>3502</v>
      </c>
      <c r="Y3471">
        <v>4306</v>
      </c>
      <c r="Z3471">
        <v>4567</v>
      </c>
      <c r="AA3471">
        <v>7630</v>
      </c>
      <c r="AB3471">
        <v>27352</v>
      </c>
      <c r="AC3471">
        <v>26580</v>
      </c>
      <c r="AD3471">
        <v>43680</v>
      </c>
      <c r="AE3471">
        <v>53399</v>
      </c>
      <c r="AF3471">
        <v>76494</v>
      </c>
      <c r="AG3471" s="19">
        <v>22329</v>
      </c>
      <c r="AH3471">
        <v>97441</v>
      </c>
      <c r="AI3471">
        <v>108772</v>
      </c>
      <c r="AJ3471">
        <v>115615</v>
      </c>
      <c r="AK3471">
        <v>136091</v>
      </c>
      <c r="AL3471">
        <v>154915</v>
      </c>
      <c r="AM3471">
        <v>151730</v>
      </c>
      <c r="AN3471">
        <v>149941</v>
      </c>
      <c r="AO3471">
        <v>148884</v>
      </c>
      <c r="AP3471">
        <v>153114</v>
      </c>
      <c r="AQ3471">
        <v>156834</v>
      </c>
      <c r="AR3471">
        <v>155125</v>
      </c>
      <c r="AS3471">
        <v>179527</v>
      </c>
      <c r="AT3471">
        <v>188801</v>
      </c>
      <c r="AU3471">
        <v>209283</v>
      </c>
      <c r="AV3471">
        <v>192731</v>
      </c>
      <c r="AW3471">
        <v>237707</v>
      </c>
      <c r="AX3471">
        <v>219030</v>
      </c>
      <c r="AY3471">
        <v>226712</v>
      </c>
      <c r="AZ3471">
        <v>223000</v>
      </c>
      <c r="BA3471">
        <v>220000</v>
      </c>
      <c r="BB3471">
        <v>244000</v>
      </c>
      <c r="BC3471">
        <v>263000</v>
      </c>
      <c r="BD3471">
        <v>269000</v>
      </c>
      <c r="BE3471">
        <v>285000</v>
      </c>
      <c r="BF3471">
        <v>310000</v>
      </c>
      <c r="BG3471">
        <v>345000</v>
      </c>
      <c r="BH3471">
        <v>357000</v>
      </c>
      <c r="BI3471">
        <v>360000</v>
      </c>
      <c r="BJ3471">
        <v>352000</v>
      </c>
      <c r="BK3471">
        <v>366000</v>
      </c>
      <c r="BL3471">
        <v>371000</v>
      </c>
      <c r="BM3471">
        <v>392000</v>
      </c>
      <c r="BN3471">
        <v>401000</v>
      </c>
      <c r="BO3471">
        <v>428000</v>
      </c>
      <c r="BP3471">
        <v>449000</v>
      </c>
      <c r="BQ3471">
        <v>441000</v>
      </c>
      <c r="BR3471">
        <v>445000</v>
      </c>
      <c r="BS3471">
        <v>420000</v>
      </c>
      <c r="BT3471">
        <v>446000</v>
      </c>
      <c r="BU3471">
        <v>448000</v>
      </c>
      <c r="BV3471">
        <v>444000</v>
      </c>
      <c r="BW3471">
        <v>429000</v>
      </c>
      <c r="BX3471">
        <v>439000</v>
      </c>
      <c r="BY3471">
        <v>390000</v>
      </c>
      <c r="BZ3471">
        <v>404000</v>
      </c>
      <c r="CA3471">
        <v>480000</v>
      </c>
      <c r="CB3471">
        <v>498000</v>
      </c>
      <c r="CC3471">
        <v>510000</v>
      </c>
      <c r="CD3471">
        <v>521000</v>
      </c>
      <c r="CE3471">
        <v>533000</v>
      </c>
    </row>
    <row r="3472" spans="1:83" x14ac:dyDescent="0.35">
      <c r="A3472" s="9" t="str">
        <f t="shared" si="54"/>
        <v>0400.554.16</v>
      </c>
      <c r="B3472" s="52" t="e">
        <f>+IF(MATCH(A3472,List!H$10:H$145,0),"Targeted")</f>
        <v>#N/A</v>
      </c>
      <c r="C3472" s="66" t="s">
        <v>8367</v>
      </c>
      <c r="D3472" s="151" t="s">
        <v>7700</v>
      </c>
      <c r="E3472" s="16" t="s">
        <v>870</v>
      </c>
      <c r="F3472" s="16" t="s">
        <v>871</v>
      </c>
      <c r="G3472" s="16" t="s">
        <v>2448</v>
      </c>
      <c r="H3472" s="16" t="s">
        <v>5129</v>
      </c>
      <c r="I3472" s="16" t="s">
        <v>682</v>
      </c>
      <c r="J3472" s="16" t="s">
        <v>918</v>
      </c>
      <c r="K3472" s="17" t="s">
        <v>31</v>
      </c>
      <c r="L3472" s="18" t="s">
        <v>4949</v>
      </c>
      <c r="M3472" s="195" t="s">
        <v>5113</v>
      </c>
      <c r="N3472" s="16" t="s">
        <v>5114</v>
      </c>
      <c r="O3472" s="17" t="s">
        <v>346</v>
      </c>
      <c r="P3472" s="17" t="s">
        <v>524</v>
      </c>
      <c r="Q3472" s="17" t="s">
        <v>306</v>
      </c>
      <c r="R3472">
        <v>0</v>
      </c>
      <c r="S3472">
        <v>0</v>
      </c>
      <c r="T3472">
        <v>0</v>
      </c>
      <c r="U3472">
        <v>0</v>
      </c>
      <c r="V3472">
        <v>0</v>
      </c>
      <c r="W3472">
        <v>0</v>
      </c>
      <c r="X3472">
        <v>0</v>
      </c>
      <c r="Y3472">
        <v>0</v>
      </c>
      <c r="Z3472">
        <v>0</v>
      </c>
      <c r="AA3472">
        <v>0</v>
      </c>
      <c r="AB3472">
        <v>6471</v>
      </c>
      <c r="AC3472">
        <v>10848</v>
      </c>
      <c r="AD3472">
        <v>25633</v>
      </c>
      <c r="AE3472">
        <v>36716</v>
      </c>
      <c r="AF3472">
        <v>32834</v>
      </c>
      <c r="AG3472" s="19">
        <v>8401</v>
      </c>
      <c r="AH3472">
        <v>29959</v>
      </c>
      <c r="AI3472">
        <v>38608</v>
      </c>
      <c r="AJ3472">
        <v>39300</v>
      </c>
      <c r="AK3472">
        <v>42138</v>
      </c>
      <c r="AL3472">
        <v>40380</v>
      </c>
      <c r="AM3472">
        <v>42299</v>
      </c>
      <c r="AN3472">
        <v>50248</v>
      </c>
      <c r="AO3472">
        <v>58341</v>
      </c>
      <c r="AP3472">
        <v>56825</v>
      </c>
      <c r="AQ3472">
        <v>54003</v>
      </c>
      <c r="AR3472">
        <v>59383</v>
      </c>
      <c r="AS3472">
        <v>46241</v>
      </c>
      <c r="AT3472">
        <v>50476</v>
      </c>
      <c r="AU3472">
        <v>63743</v>
      </c>
      <c r="AV3472">
        <v>69531</v>
      </c>
      <c r="AW3472">
        <v>64877</v>
      </c>
      <c r="AX3472">
        <v>60952</v>
      </c>
      <c r="AY3472">
        <v>68073</v>
      </c>
      <c r="AZ3472">
        <v>70000</v>
      </c>
      <c r="BA3472">
        <v>67000</v>
      </c>
      <c r="BB3472">
        <v>76000</v>
      </c>
      <c r="BC3472">
        <v>77000</v>
      </c>
      <c r="BD3472">
        <v>79000</v>
      </c>
      <c r="BE3472">
        <v>82000</v>
      </c>
      <c r="BF3472">
        <v>88000</v>
      </c>
      <c r="BG3472">
        <v>90000</v>
      </c>
      <c r="BH3472">
        <v>102000</v>
      </c>
      <c r="BI3472">
        <v>102000</v>
      </c>
      <c r="BJ3472">
        <v>101000</v>
      </c>
      <c r="BK3472">
        <v>101000</v>
      </c>
      <c r="BL3472">
        <v>101000</v>
      </c>
      <c r="BM3472">
        <v>99000</v>
      </c>
      <c r="BN3472">
        <v>104000</v>
      </c>
      <c r="BO3472">
        <v>104000</v>
      </c>
      <c r="BP3472">
        <v>115000</v>
      </c>
      <c r="BQ3472">
        <v>115000</v>
      </c>
      <c r="BR3472">
        <v>110000</v>
      </c>
      <c r="BS3472">
        <v>111000</v>
      </c>
      <c r="BT3472">
        <v>111000</v>
      </c>
      <c r="BU3472">
        <v>111000</v>
      </c>
      <c r="BV3472">
        <v>111000</v>
      </c>
      <c r="BW3472">
        <v>111000</v>
      </c>
      <c r="BX3472">
        <v>112000</v>
      </c>
      <c r="BY3472">
        <v>180000</v>
      </c>
      <c r="BZ3472">
        <v>183000</v>
      </c>
      <c r="CA3472">
        <v>171000</v>
      </c>
      <c r="CB3472">
        <v>178000</v>
      </c>
      <c r="CC3472">
        <v>182000</v>
      </c>
      <c r="CD3472">
        <v>186000</v>
      </c>
      <c r="CE3472">
        <v>190000</v>
      </c>
    </row>
    <row r="3473" spans="1:83" x14ac:dyDescent="0.35">
      <c r="A3473" s="9" t="str">
        <f t="shared" si="54"/>
        <v>0400.554.16</v>
      </c>
      <c r="B3473" s="52" t="e">
        <f>+IF(MATCH(A3473,List!H$10:H$145,0),"Targeted")</f>
        <v>#N/A</v>
      </c>
      <c r="C3473" s="66" t="s">
        <v>8367</v>
      </c>
      <c r="D3473" s="151"/>
      <c r="E3473" s="16" t="s">
        <v>870</v>
      </c>
      <c r="F3473" s="16" t="s">
        <v>871</v>
      </c>
      <c r="G3473" s="16" t="s">
        <v>2448</v>
      </c>
      <c r="H3473" s="16" t="s">
        <v>5129</v>
      </c>
      <c r="I3473" s="16" t="s">
        <v>682</v>
      </c>
      <c r="J3473" s="16" t="s">
        <v>918</v>
      </c>
      <c r="K3473" s="17" t="s">
        <v>31</v>
      </c>
      <c r="L3473" s="18" t="s">
        <v>4949</v>
      </c>
      <c r="M3473" s="195" t="s">
        <v>5113</v>
      </c>
      <c r="N3473" s="16" t="s">
        <v>5114</v>
      </c>
      <c r="O3473" s="17" t="s">
        <v>304</v>
      </c>
      <c r="P3473" s="17" t="s">
        <v>305</v>
      </c>
      <c r="Q3473" s="17" t="s">
        <v>306</v>
      </c>
      <c r="R3473">
        <v>0</v>
      </c>
      <c r="S3473">
        <v>0</v>
      </c>
      <c r="T3473">
        <v>0</v>
      </c>
      <c r="U3473">
        <v>0</v>
      </c>
      <c r="V3473">
        <v>0</v>
      </c>
      <c r="W3473">
        <v>0</v>
      </c>
      <c r="X3473">
        <v>0</v>
      </c>
      <c r="Y3473">
        <v>0</v>
      </c>
      <c r="Z3473">
        <v>0</v>
      </c>
      <c r="AA3473">
        <v>0</v>
      </c>
      <c r="AB3473">
        <v>0</v>
      </c>
      <c r="AC3473">
        <v>0</v>
      </c>
      <c r="AD3473">
        <v>0</v>
      </c>
      <c r="AE3473">
        <v>0</v>
      </c>
      <c r="AF3473">
        <v>0</v>
      </c>
      <c r="AG3473" s="19">
        <v>0</v>
      </c>
      <c r="AH3473">
        <v>0</v>
      </c>
      <c r="AI3473">
        <v>0</v>
      </c>
      <c r="AJ3473">
        <v>0</v>
      </c>
      <c r="AK3473">
        <v>0</v>
      </c>
      <c r="AL3473">
        <v>0</v>
      </c>
      <c r="AM3473">
        <v>0</v>
      </c>
      <c r="AN3473">
        <v>0</v>
      </c>
      <c r="AO3473">
        <v>0</v>
      </c>
      <c r="AP3473">
        <v>0</v>
      </c>
      <c r="AQ3473">
        <v>0</v>
      </c>
      <c r="AR3473">
        <v>0</v>
      </c>
      <c r="AS3473">
        <v>0</v>
      </c>
      <c r="AT3473">
        <v>0</v>
      </c>
      <c r="AU3473">
        <v>0</v>
      </c>
      <c r="AV3473">
        <v>0</v>
      </c>
      <c r="AW3473">
        <v>0</v>
      </c>
      <c r="AX3473">
        <v>0</v>
      </c>
      <c r="AY3473">
        <v>0</v>
      </c>
      <c r="AZ3473">
        <v>0</v>
      </c>
      <c r="BA3473">
        <v>0</v>
      </c>
      <c r="BB3473">
        <v>0</v>
      </c>
      <c r="BC3473">
        <v>0</v>
      </c>
      <c r="BD3473">
        <v>0</v>
      </c>
      <c r="BE3473">
        <v>0</v>
      </c>
      <c r="BF3473">
        <v>0</v>
      </c>
      <c r="BG3473">
        <v>0</v>
      </c>
      <c r="BH3473">
        <v>0</v>
      </c>
      <c r="BI3473">
        <v>0</v>
      </c>
      <c r="BJ3473">
        <v>0</v>
      </c>
      <c r="BK3473">
        <v>0</v>
      </c>
      <c r="BL3473">
        <v>0</v>
      </c>
      <c r="BM3473">
        <v>0</v>
      </c>
      <c r="BN3473">
        <v>0</v>
      </c>
      <c r="BO3473">
        <v>0</v>
      </c>
      <c r="BP3473">
        <v>0</v>
      </c>
      <c r="BQ3473">
        <v>0</v>
      </c>
      <c r="BR3473">
        <v>0</v>
      </c>
      <c r="BS3473">
        <v>0</v>
      </c>
      <c r="BT3473">
        <v>0</v>
      </c>
      <c r="BU3473">
        <v>0</v>
      </c>
      <c r="BV3473">
        <v>0</v>
      </c>
      <c r="BW3473">
        <v>0</v>
      </c>
      <c r="BX3473" s="10">
        <v>0</v>
      </c>
      <c r="BY3473">
        <v>0</v>
      </c>
      <c r="BZ3473">
        <v>52000</v>
      </c>
      <c r="CA3473">
        <v>24000</v>
      </c>
      <c r="CB3473">
        <v>24000</v>
      </c>
      <c r="CC3473">
        <v>0</v>
      </c>
      <c r="CD3473">
        <v>0</v>
      </c>
      <c r="CE3473">
        <v>0</v>
      </c>
    </row>
    <row r="3474" spans="1:83" x14ac:dyDescent="0.35">
      <c r="A3474" s="9" t="str">
        <f t="shared" si="54"/>
        <v>1200.554.16</v>
      </c>
      <c r="B3474" s="52" t="e">
        <f>+IF(MATCH(A3474,List!H$10:H$145,0),"Targeted")</f>
        <v>#N/A</v>
      </c>
      <c r="C3474" s="66" t="s">
        <v>8367</v>
      </c>
      <c r="D3474" s="151" t="s">
        <v>7700</v>
      </c>
      <c r="E3474" s="16" t="s">
        <v>870</v>
      </c>
      <c r="F3474" s="16" t="s">
        <v>871</v>
      </c>
      <c r="G3474" s="16" t="s">
        <v>1101</v>
      </c>
      <c r="H3474" s="16" t="s">
        <v>5130</v>
      </c>
      <c r="I3474" s="16" t="s">
        <v>4484</v>
      </c>
      <c r="J3474" s="16" t="s">
        <v>918</v>
      </c>
      <c r="K3474" s="17" t="s">
        <v>31</v>
      </c>
      <c r="L3474" s="18" t="s">
        <v>4949</v>
      </c>
      <c r="M3474" s="195" t="s">
        <v>5113</v>
      </c>
      <c r="N3474" s="16" t="s">
        <v>5114</v>
      </c>
      <c r="O3474" s="17" t="s">
        <v>346</v>
      </c>
      <c r="P3474" s="17" t="s">
        <v>305</v>
      </c>
      <c r="Q3474" s="17" t="s">
        <v>306</v>
      </c>
      <c r="R3474">
        <v>7154</v>
      </c>
      <c r="S3474">
        <v>8201</v>
      </c>
      <c r="T3474">
        <v>8558</v>
      </c>
      <c r="U3474">
        <v>9088</v>
      </c>
      <c r="V3474">
        <v>9742</v>
      </c>
      <c r="W3474">
        <v>9626</v>
      </c>
      <c r="X3474">
        <v>10385</v>
      </c>
      <c r="Y3474">
        <v>11299</v>
      </c>
      <c r="Z3474">
        <v>17069</v>
      </c>
      <c r="AA3474">
        <v>41106</v>
      </c>
      <c r="AB3474">
        <v>75059</v>
      </c>
      <c r="AC3474">
        <v>53235</v>
      </c>
      <c r="AD3474">
        <v>58097</v>
      </c>
      <c r="AE3474">
        <v>67475</v>
      </c>
      <c r="AF3474">
        <v>83063</v>
      </c>
      <c r="AG3474" s="19">
        <v>20398</v>
      </c>
      <c r="AH3474">
        <v>96009</v>
      </c>
      <c r="AI3474">
        <v>105306</v>
      </c>
      <c r="AJ3474">
        <v>125455</v>
      </c>
      <c r="AK3474">
        <v>136349</v>
      </c>
      <c r="AL3474">
        <v>146548</v>
      </c>
      <c r="AM3474">
        <v>133692</v>
      </c>
      <c r="AN3474">
        <v>147408</v>
      </c>
      <c r="AO3474">
        <v>144470</v>
      </c>
      <c r="AP3474">
        <v>146138</v>
      </c>
      <c r="AQ3474">
        <v>141624</v>
      </c>
      <c r="AR3474">
        <v>141582</v>
      </c>
      <c r="AS3474">
        <v>158704</v>
      </c>
      <c r="AT3474">
        <v>157736</v>
      </c>
      <c r="AU3474">
        <v>165251</v>
      </c>
      <c r="AV3474">
        <v>157504</v>
      </c>
      <c r="AW3474">
        <v>179929</v>
      </c>
      <c r="AX3474">
        <v>182279</v>
      </c>
      <c r="AY3474">
        <v>192287</v>
      </c>
      <c r="AZ3474">
        <v>185000</v>
      </c>
      <c r="BA3474">
        <v>183000</v>
      </c>
      <c r="BB3474">
        <v>197000</v>
      </c>
      <c r="BC3474">
        <v>197000</v>
      </c>
      <c r="BD3474">
        <v>207000</v>
      </c>
      <c r="BE3474">
        <v>219000</v>
      </c>
      <c r="BF3474">
        <v>239000</v>
      </c>
      <c r="BG3474">
        <v>243000</v>
      </c>
      <c r="BH3474">
        <v>257000</v>
      </c>
      <c r="BI3474">
        <v>258000</v>
      </c>
      <c r="BJ3474">
        <v>273000</v>
      </c>
      <c r="BK3474">
        <v>280000</v>
      </c>
      <c r="BL3474">
        <v>290000</v>
      </c>
      <c r="BM3474">
        <v>336000</v>
      </c>
      <c r="BN3474">
        <v>339000</v>
      </c>
      <c r="BO3474">
        <v>345000</v>
      </c>
      <c r="BP3474">
        <v>346000</v>
      </c>
      <c r="BQ3474">
        <v>361000</v>
      </c>
      <c r="BR3474">
        <v>358000</v>
      </c>
      <c r="BS3474">
        <v>347000</v>
      </c>
      <c r="BT3474">
        <v>376000</v>
      </c>
      <c r="BU3474">
        <v>372000</v>
      </c>
      <c r="BV3474">
        <v>363000</v>
      </c>
      <c r="BW3474">
        <v>361000</v>
      </c>
      <c r="BX3474">
        <v>351000</v>
      </c>
      <c r="BY3474">
        <v>357000</v>
      </c>
      <c r="BZ3474">
        <v>377000</v>
      </c>
      <c r="CA3474">
        <v>436000</v>
      </c>
      <c r="CB3474">
        <v>444000</v>
      </c>
      <c r="CC3474">
        <v>454000</v>
      </c>
      <c r="CD3474">
        <v>464000</v>
      </c>
      <c r="CE3474">
        <v>474000</v>
      </c>
    </row>
    <row r="3475" spans="1:83" x14ac:dyDescent="0.35">
      <c r="A3475" s="9" t="str">
        <f t="shared" si="54"/>
        <v>1200.554.16</v>
      </c>
      <c r="B3475" s="52" t="e">
        <f>+IF(MATCH(A3475,List!H$10:H$145,0),"Targeted")</f>
        <v>#N/A</v>
      </c>
      <c r="C3475" s="66" t="s">
        <v>8367</v>
      </c>
      <c r="D3475" s="151" t="s">
        <v>7700</v>
      </c>
      <c r="E3475" s="16" t="s">
        <v>870</v>
      </c>
      <c r="F3475" s="16" t="s">
        <v>871</v>
      </c>
      <c r="G3475" s="16" t="s">
        <v>1101</v>
      </c>
      <c r="H3475" s="16" t="s">
        <v>5130</v>
      </c>
      <c r="I3475" s="16" t="s">
        <v>4484</v>
      </c>
      <c r="J3475" s="16" t="s">
        <v>918</v>
      </c>
      <c r="K3475" s="17" t="s">
        <v>31</v>
      </c>
      <c r="L3475" s="18" t="s">
        <v>4949</v>
      </c>
      <c r="M3475" s="195" t="s">
        <v>5113</v>
      </c>
      <c r="N3475" s="16" t="s">
        <v>5114</v>
      </c>
      <c r="O3475" s="17" t="s">
        <v>346</v>
      </c>
      <c r="P3475" s="17" t="s">
        <v>524</v>
      </c>
      <c r="Q3475" s="17" t="s">
        <v>306</v>
      </c>
      <c r="R3475">
        <v>0</v>
      </c>
      <c r="S3475">
        <v>0</v>
      </c>
      <c r="T3475">
        <v>0</v>
      </c>
      <c r="U3475">
        <v>0</v>
      </c>
      <c r="V3475">
        <v>0</v>
      </c>
      <c r="W3475">
        <v>0</v>
      </c>
      <c r="X3475">
        <v>0</v>
      </c>
      <c r="Y3475">
        <v>0</v>
      </c>
      <c r="Z3475">
        <v>0</v>
      </c>
      <c r="AA3475">
        <v>41</v>
      </c>
      <c r="AB3475">
        <v>237</v>
      </c>
      <c r="AC3475">
        <v>0</v>
      </c>
      <c r="AD3475">
        <v>880</v>
      </c>
      <c r="AE3475">
        <v>920</v>
      </c>
      <c r="AF3475">
        <v>1000</v>
      </c>
      <c r="AG3475" s="19">
        <v>250</v>
      </c>
      <c r="AH3475">
        <v>2079</v>
      </c>
      <c r="AI3475">
        <v>3870</v>
      </c>
      <c r="AJ3475">
        <v>5960</v>
      </c>
      <c r="AK3475">
        <v>5921</v>
      </c>
      <c r="AL3475">
        <v>5073</v>
      </c>
      <c r="AM3475">
        <v>5139</v>
      </c>
      <c r="AN3475">
        <v>3820</v>
      </c>
      <c r="AO3475">
        <v>5753</v>
      </c>
      <c r="AP3475">
        <v>5222</v>
      </c>
      <c r="AQ3475">
        <v>4899</v>
      </c>
      <c r="AR3475">
        <v>5134</v>
      </c>
      <c r="AS3475">
        <v>4901</v>
      </c>
      <c r="AT3475">
        <v>4939</v>
      </c>
      <c r="AU3475">
        <v>5887</v>
      </c>
      <c r="AV3475">
        <v>5680</v>
      </c>
      <c r="AW3475">
        <v>5559</v>
      </c>
      <c r="AX3475">
        <v>5514</v>
      </c>
      <c r="AY3475">
        <v>6316</v>
      </c>
      <c r="AZ3475">
        <v>6000</v>
      </c>
      <c r="BA3475">
        <v>6000</v>
      </c>
      <c r="BB3475">
        <v>6000</v>
      </c>
      <c r="BC3475">
        <v>6000</v>
      </c>
      <c r="BD3475">
        <v>6000</v>
      </c>
      <c r="BE3475">
        <v>6000</v>
      </c>
      <c r="BF3475">
        <v>8000</v>
      </c>
      <c r="BG3475">
        <v>8000</v>
      </c>
      <c r="BH3475">
        <v>8000</v>
      </c>
      <c r="BI3475">
        <v>8000</v>
      </c>
      <c r="BJ3475">
        <v>8000</v>
      </c>
      <c r="BK3475">
        <v>8000</v>
      </c>
      <c r="BL3475">
        <v>8000</v>
      </c>
      <c r="BM3475">
        <v>9000</v>
      </c>
      <c r="BN3475">
        <v>9000</v>
      </c>
      <c r="BO3475">
        <v>9000</v>
      </c>
      <c r="BP3475">
        <v>9000</v>
      </c>
      <c r="BQ3475">
        <v>9000</v>
      </c>
      <c r="BR3475">
        <v>4000</v>
      </c>
      <c r="BS3475">
        <v>9000</v>
      </c>
      <c r="BT3475">
        <v>9000</v>
      </c>
      <c r="BU3475">
        <v>9000</v>
      </c>
      <c r="BV3475">
        <v>9000</v>
      </c>
      <c r="BW3475">
        <v>9000</v>
      </c>
      <c r="BX3475">
        <v>11000</v>
      </c>
      <c r="BY3475">
        <v>11000</v>
      </c>
      <c r="BZ3475">
        <v>11000</v>
      </c>
      <c r="CA3475">
        <v>11000</v>
      </c>
      <c r="CB3475">
        <v>11000</v>
      </c>
      <c r="CC3475">
        <v>11000</v>
      </c>
      <c r="CD3475">
        <v>12000</v>
      </c>
      <c r="CE3475">
        <v>12000</v>
      </c>
    </row>
    <row r="3476" spans="1:83" x14ac:dyDescent="0.35">
      <c r="A3476" s="9" t="str">
        <f t="shared" si="54"/>
        <v>1200.554.16</v>
      </c>
      <c r="B3476" s="52" t="e">
        <f>+IF(MATCH(A3476,List!H$10:H$145,0),"Targeted")</f>
        <v>#N/A</v>
      </c>
      <c r="C3476" s="66" t="s">
        <v>8367</v>
      </c>
      <c r="D3476" s="151"/>
      <c r="E3476" s="16" t="s">
        <v>870</v>
      </c>
      <c r="F3476" s="16" t="s">
        <v>871</v>
      </c>
      <c r="G3476" s="16" t="s">
        <v>1101</v>
      </c>
      <c r="H3476" s="16" t="s">
        <v>5130</v>
      </c>
      <c r="I3476" s="16" t="s">
        <v>4484</v>
      </c>
      <c r="J3476" s="16" t="s">
        <v>918</v>
      </c>
      <c r="K3476" s="17" t="s">
        <v>31</v>
      </c>
      <c r="L3476" s="18" t="s">
        <v>4949</v>
      </c>
      <c r="M3476" s="195" t="s">
        <v>5113</v>
      </c>
      <c r="N3476" s="16" t="s">
        <v>5114</v>
      </c>
      <c r="O3476" s="17" t="s">
        <v>304</v>
      </c>
      <c r="P3476" s="17" t="s">
        <v>305</v>
      </c>
      <c r="Q3476" s="17" t="s">
        <v>306</v>
      </c>
      <c r="R3476">
        <v>0</v>
      </c>
      <c r="S3476">
        <v>0</v>
      </c>
      <c r="T3476">
        <v>0</v>
      </c>
      <c r="U3476">
        <v>0</v>
      </c>
      <c r="V3476">
        <v>0</v>
      </c>
      <c r="W3476">
        <v>0</v>
      </c>
      <c r="X3476">
        <v>0</v>
      </c>
      <c r="Y3476">
        <v>0</v>
      </c>
      <c r="Z3476">
        <v>0</v>
      </c>
      <c r="AA3476">
        <v>0</v>
      </c>
      <c r="AB3476">
        <v>0</v>
      </c>
      <c r="AC3476">
        <v>0</v>
      </c>
      <c r="AD3476">
        <v>0</v>
      </c>
      <c r="AE3476">
        <v>0</v>
      </c>
      <c r="AF3476">
        <v>0</v>
      </c>
      <c r="AG3476" s="19">
        <v>0</v>
      </c>
      <c r="AH3476">
        <v>0</v>
      </c>
      <c r="AI3476">
        <v>0</v>
      </c>
      <c r="AJ3476">
        <v>0</v>
      </c>
      <c r="AK3476">
        <v>0</v>
      </c>
      <c r="AL3476">
        <v>0</v>
      </c>
      <c r="AM3476">
        <v>0</v>
      </c>
      <c r="AN3476">
        <v>0</v>
      </c>
      <c r="AO3476">
        <v>0</v>
      </c>
      <c r="AP3476">
        <v>0</v>
      </c>
      <c r="AQ3476">
        <v>0</v>
      </c>
      <c r="AR3476">
        <v>0</v>
      </c>
      <c r="AS3476">
        <v>0</v>
      </c>
      <c r="AT3476">
        <v>0</v>
      </c>
      <c r="AU3476">
        <v>0</v>
      </c>
      <c r="AV3476">
        <v>0</v>
      </c>
      <c r="AW3476">
        <v>0</v>
      </c>
      <c r="AX3476">
        <v>0</v>
      </c>
      <c r="AY3476">
        <v>0</v>
      </c>
      <c r="AZ3476">
        <v>0</v>
      </c>
      <c r="BA3476">
        <v>0</v>
      </c>
      <c r="BB3476">
        <v>0</v>
      </c>
      <c r="BC3476">
        <v>0</v>
      </c>
      <c r="BD3476">
        <v>0</v>
      </c>
      <c r="BE3476">
        <v>0</v>
      </c>
      <c r="BF3476">
        <v>0</v>
      </c>
      <c r="BG3476">
        <v>0</v>
      </c>
      <c r="BH3476">
        <v>0</v>
      </c>
      <c r="BI3476">
        <v>0</v>
      </c>
      <c r="BJ3476">
        <v>0</v>
      </c>
      <c r="BK3476">
        <v>0</v>
      </c>
      <c r="BL3476">
        <v>0</v>
      </c>
      <c r="BM3476">
        <v>0</v>
      </c>
      <c r="BN3476">
        <v>0</v>
      </c>
      <c r="BO3476">
        <v>0</v>
      </c>
      <c r="BP3476">
        <v>0</v>
      </c>
      <c r="BQ3476">
        <v>0</v>
      </c>
      <c r="BR3476">
        <v>0</v>
      </c>
      <c r="BS3476">
        <v>0</v>
      </c>
      <c r="BT3476">
        <v>0</v>
      </c>
      <c r="BU3476">
        <v>0</v>
      </c>
      <c r="BV3476">
        <v>0</v>
      </c>
      <c r="BW3476">
        <v>0</v>
      </c>
      <c r="BX3476" s="10">
        <v>0</v>
      </c>
      <c r="BY3476">
        <v>0</v>
      </c>
      <c r="BZ3476">
        <v>5000</v>
      </c>
      <c r="CA3476">
        <v>6000</v>
      </c>
      <c r="CB3476">
        <v>2000</v>
      </c>
      <c r="CC3476">
        <v>0</v>
      </c>
      <c r="CD3476">
        <v>0</v>
      </c>
      <c r="CE3476">
        <v>0</v>
      </c>
    </row>
    <row r="3477" spans="1:83" x14ac:dyDescent="0.35">
      <c r="A3477" s="9" t="str">
        <f t="shared" si="54"/>
        <v>8288.554.16</v>
      </c>
      <c r="B3477" s="52" t="e">
        <f>+IF(MATCH(A3477,List!H$10:H$145,0),"Targeted")</f>
        <v>#N/A</v>
      </c>
      <c r="C3477" s="66" t="s">
        <v>8367</v>
      </c>
      <c r="D3477" s="151"/>
      <c r="E3477" s="16" t="s">
        <v>870</v>
      </c>
      <c r="F3477" s="16" t="s">
        <v>871</v>
      </c>
      <c r="G3477" s="16" t="s">
        <v>1101</v>
      </c>
      <c r="H3477" s="16" t="s">
        <v>5130</v>
      </c>
      <c r="I3477" s="16" t="s">
        <v>5131</v>
      </c>
      <c r="J3477" s="16" t="s">
        <v>2839</v>
      </c>
      <c r="K3477" s="17" t="s">
        <v>31</v>
      </c>
      <c r="L3477" s="18" t="s">
        <v>4949</v>
      </c>
      <c r="M3477" s="195" t="s">
        <v>5113</v>
      </c>
      <c r="N3477" s="16" t="s">
        <v>5114</v>
      </c>
      <c r="O3477" s="17" t="s">
        <v>304</v>
      </c>
      <c r="P3477" s="17" t="s">
        <v>305</v>
      </c>
      <c r="Q3477" s="17" t="s">
        <v>306</v>
      </c>
      <c r="R3477">
        <v>0</v>
      </c>
      <c r="S3477">
        <v>0</v>
      </c>
      <c r="T3477">
        <v>0</v>
      </c>
      <c r="U3477">
        <v>0</v>
      </c>
      <c r="V3477">
        <v>0</v>
      </c>
      <c r="W3477">
        <v>0</v>
      </c>
      <c r="X3477">
        <v>0</v>
      </c>
      <c r="Y3477">
        <v>0</v>
      </c>
      <c r="Z3477">
        <v>0</v>
      </c>
      <c r="AA3477">
        <v>0</v>
      </c>
      <c r="AB3477">
        <v>0</v>
      </c>
      <c r="AC3477">
        <v>0</v>
      </c>
      <c r="AD3477">
        <v>0</v>
      </c>
      <c r="AE3477">
        <v>0</v>
      </c>
      <c r="AF3477">
        <v>0</v>
      </c>
      <c r="AG3477" s="19">
        <v>0</v>
      </c>
      <c r="AH3477">
        <v>0</v>
      </c>
      <c r="AI3477">
        <v>0</v>
      </c>
      <c r="AJ3477">
        <v>0</v>
      </c>
      <c r="AK3477">
        <v>0</v>
      </c>
      <c r="AL3477">
        <v>19</v>
      </c>
      <c r="AM3477">
        <v>0</v>
      </c>
      <c r="AN3477">
        <v>0</v>
      </c>
      <c r="AO3477">
        <v>0</v>
      </c>
      <c r="AP3477">
        <v>0</v>
      </c>
      <c r="AQ3477">
        <v>0</v>
      </c>
      <c r="AR3477">
        <v>0</v>
      </c>
      <c r="AS3477">
        <v>0</v>
      </c>
      <c r="AT3477">
        <v>0</v>
      </c>
      <c r="AU3477">
        <v>0</v>
      </c>
      <c r="AV3477">
        <v>0</v>
      </c>
      <c r="AW3477">
        <v>0</v>
      </c>
      <c r="AX3477">
        <v>0</v>
      </c>
      <c r="AY3477">
        <v>0</v>
      </c>
      <c r="AZ3477">
        <v>0</v>
      </c>
      <c r="BA3477">
        <v>0</v>
      </c>
      <c r="BB3477">
        <v>0</v>
      </c>
      <c r="BC3477">
        <v>0</v>
      </c>
      <c r="BD3477">
        <v>0</v>
      </c>
      <c r="BE3477">
        <v>0</v>
      </c>
      <c r="BF3477">
        <v>0</v>
      </c>
      <c r="BG3477">
        <v>0</v>
      </c>
      <c r="BH3477">
        <v>0</v>
      </c>
      <c r="BI3477">
        <v>0</v>
      </c>
      <c r="BJ3477">
        <v>0</v>
      </c>
      <c r="BK3477">
        <v>0</v>
      </c>
      <c r="BL3477">
        <v>0</v>
      </c>
      <c r="BM3477">
        <v>0</v>
      </c>
      <c r="BN3477">
        <v>0</v>
      </c>
      <c r="BO3477">
        <v>0</v>
      </c>
      <c r="BP3477">
        <v>0</v>
      </c>
      <c r="BQ3477">
        <v>0</v>
      </c>
      <c r="BR3477">
        <v>0</v>
      </c>
      <c r="BS3477">
        <v>0</v>
      </c>
      <c r="BT3477">
        <v>0</v>
      </c>
      <c r="BU3477">
        <v>0</v>
      </c>
      <c r="BV3477">
        <v>0</v>
      </c>
      <c r="BW3477">
        <v>0</v>
      </c>
      <c r="BX3477" s="10">
        <v>0</v>
      </c>
      <c r="BY3477">
        <v>0</v>
      </c>
      <c r="BZ3477">
        <v>0</v>
      </c>
      <c r="CA3477">
        <v>0</v>
      </c>
      <c r="CB3477">
        <v>0</v>
      </c>
      <c r="CC3477">
        <v>0</v>
      </c>
      <c r="CD3477">
        <v>0</v>
      </c>
      <c r="CE3477">
        <v>0</v>
      </c>
    </row>
    <row r="3478" spans="1:83" x14ac:dyDescent="0.35">
      <c r="A3478" s="9" t="str">
        <f t="shared" si="54"/>
        <v>9912.554.</v>
      </c>
      <c r="B3478" s="52" t="e">
        <f>+IF(MATCH(A3478,List!H$10:H$145,0),"Targeted")</f>
        <v>#N/A</v>
      </c>
      <c r="C3478" s="66" t="s">
        <v>8367</v>
      </c>
      <c r="D3478" s="151" t="s">
        <v>7700</v>
      </c>
      <c r="E3478" s="16" t="s">
        <v>1150</v>
      </c>
      <c r="F3478" s="16" t="s">
        <v>1151</v>
      </c>
      <c r="G3478" s="16" t="s">
        <v>1009</v>
      </c>
      <c r="H3478" s="16" t="s">
        <v>5132</v>
      </c>
      <c r="I3478" s="16" t="s">
        <v>2122</v>
      </c>
      <c r="J3478" s="16" t="s">
        <v>5132</v>
      </c>
      <c r="K3478" s="17" t="s">
        <v>299</v>
      </c>
      <c r="L3478" s="18" t="s">
        <v>4949</v>
      </c>
      <c r="M3478" s="195" t="s">
        <v>5113</v>
      </c>
      <c r="N3478" s="16" t="s">
        <v>5114</v>
      </c>
      <c r="O3478" s="17" t="s">
        <v>346</v>
      </c>
      <c r="P3478" s="17" t="s">
        <v>305</v>
      </c>
      <c r="Q3478" s="17" t="s">
        <v>306</v>
      </c>
      <c r="R3478">
        <v>0</v>
      </c>
      <c r="S3478">
        <v>0</v>
      </c>
      <c r="T3478">
        <v>0</v>
      </c>
      <c r="U3478">
        <v>0</v>
      </c>
      <c r="V3478">
        <v>0</v>
      </c>
      <c r="W3478">
        <v>0</v>
      </c>
      <c r="X3478">
        <v>0</v>
      </c>
      <c r="Y3478">
        <v>0</v>
      </c>
      <c r="Z3478">
        <v>0</v>
      </c>
      <c r="AA3478">
        <v>0</v>
      </c>
      <c r="AB3478">
        <v>1079</v>
      </c>
      <c r="AC3478">
        <v>4923</v>
      </c>
      <c r="AD3478">
        <v>15410</v>
      </c>
      <c r="AE3478">
        <v>23499</v>
      </c>
      <c r="AF3478">
        <v>6055</v>
      </c>
      <c r="AG3478" s="19">
        <v>751</v>
      </c>
      <c r="AH3478">
        <v>32</v>
      </c>
      <c r="AI3478">
        <v>1047</v>
      </c>
      <c r="AJ3478">
        <v>196</v>
      </c>
      <c r="AK3478">
        <v>-18</v>
      </c>
      <c r="AL3478">
        <v>-2</v>
      </c>
      <c r="AM3478">
        <v>0</v>
      </c>
      <c r="AN3478">
        <v>-2</v>
      </c>
      <c r="AO3478">
        <v>-15</v>
      </c>
      <c r="AP3478">
        <v>0</v>
      </c>
      <c r="AQ3478">
        <v>-2</v>
      </c>
      <c r="AR3478">
        <v>-12</v>
      </c>
      <c r="AS3478">
        <v>0</v>
      </c>
      <c r="AT3478">
        <v>0</v>
      </c>
      <c r="AU3478">
        <v>0</v>
      </c>
      <c r="AV3478">
        <v>0</v>
      </c>
      <c r="AW3478">
        <v>0</v>
      </c>
      <c r="AX3478">
        <v>0</v>
      </c>
      <c r="AY3478">
        <v>0</v>
      </c>
      <c r="AZ3478">
        <v>0</v>
      </c>
      <c r="BA3478">
        <v>0</v>
      </c>
      <c r="BB3478">
        <v>0</v>
      </c>
      <c r="BC3478">
        <v>0</v>
      </c>
      <c r="BD3478">
        <v>0</v>
      </c>
      <c r="BE3478">
        <v>0</v>
      </c>
      <c r="BF3478">
        <v>0</v>
      </c>
      <c r="BG3478">
        <v>0</v>
      </c>
      <c r="BH3478">
        <v>0</v>
      </c>
      <c r="BI3478">
        <v>0</v>
      </c>
      <c r="BJ3478">
        <v>0</v>
      </c>
      <c r="BK3478">
        <v>0</v>
      </c>
      <c r="BL3478">
        <v>0</v>
      </c>
      <c r="BM3478">
        <v>0</v>
      </c>
      <c r="BN3478">
        <v>0</v>
      </c>
      <c r="BO3478">
        <v>0</v>
      </c>
      <c r="BP3478">
        <v>0</v>
      </c>
      <c r="BQ3478">
        <v>0</v>
      </c>
      <c r="BR3478">
        <v>0</v>
      </c>
      <c r="BS3478">
        <v>0</v>
      </c>
      <c r="BT3478">
        <v>0</v>
      </c>
      <c r="BU3478">
        <v>0</v>
      </c>
      <c r="BV3478">
        <v>0</v>
      </c>
      <c r="BW3478">
        <v>0</v>
      </c>
      <c r="BX3478">
        <v>0</v>
      </c>
      <c r="BY3478">
        <v>0</v>
      </c>
      <c r="BZ3478">
        <v>0</v>
      </c>
      <c r="CA3478">
        <v>0</v>
      </c>
      <c r="CB3478">
        <v>0</v>
      </c>
      <c r="CC3478">
        <v>0</v>
      </c>
      <c r="CD3478">
        <v>0</v>
      </c>
      <c r="CE3478">
        <v>0</v>
      </c>
    </row>
    <row r="3479" spans="1:83" x14ac:dyDescent="0.35">
      <c r="A3479" s="9" t="str">
        <f t="shared" si="54"/>
        <v>9912.554.</v>
      </c>
      <c r="B3479" s="52" t="e">
        <f>+IF(MATCH(A3479,List!H$10:H$145,0),"Targeted")</f>
        <v>#N/A</v>
      </c>
      <c r="C3479" s="66" t="s">
        <v>8367</v>
      </c>
      <c r="D3479" s="151" t="s">
        <v>7700</v>
      </c>
      <c r="E3479" s="16" t="s">
        <v>1150</v>
      </c>
      <c r="F3479" s="16" t="s">
        <v>1151</v>
      </c>
      <c r="G3479" s="16" t="s">
        <v>1009</v>
      </c>
      <c r="H3479" s="16" t="s">
        <v>5132</v>
      </c>
      <c r="I3479" s="16" t="s">
        <v>2122</v>
      </c>
      <c r="J3479" s="16" t="s">
        <v>5132</v>
      </c>
      <c r="K3479" s="17" t="s">
        <v>299</v>
      </c>
      <c r="L3479" s="18" t="s">
        <v>4949</v>
      </c>
      <c r="M3479" s="195" t="s">
        <v>5113</v>
      </c>
      <c r="N3479" s="16" t="s">
        <v>5114</v>
      </c>
      <c r="O3479" s="17" t="s">
        <v>346</v>
      </c>
      <c r="P3479" s="17" t="s">
        <v>524</v>
      </c>
      <c r="Q3479" s="17" t="s">
        <v>306</v>
      </c>
      <c r="R3479">
        <v>0</v>
      </c>
      <c r="S3479">
        <v>0</v>
      </c>
      <c r="T3479">
        <v>0</v>
      </c>
      <c r="U3479">
        <v>0</v>
      </c>
      <c r="V3479">
        <v>0</v>
      </c>
      <c r="W3479">
        <v>0</v>
      </c>
      <c r="X3479">
        <v>0</v>
      </c>
      <c r="Y3479">
        <v>0</v>
      </c>
      <c r="Z3479">
        <v>0</v>
      </c>
      <c r="AA3479">
        <v>0</v>
      </c>
      <c r="AB3479">
        <v>0</v>
      </c>
      <c r="AC3479">
        <v>0</v>
      </c>
      <c r="AD3479">
        <v>6054</v>
      </c>
      <c r="AE3479">
        <v>10295</v>
      </c>
      <c r="AF3479">
        <v>6770</v>
      </c>
      <c r="AG3479" s="19">
        <v>37</v>
      </c>
      <c r="AH3479">
        <v>128</v>
      </c>
      <c r="AI3479">
        <v>976</v>
      </c>
      <c r="AJ3479">
        <v>1044</v>
      </c>
      <c r="AK3479">
        <v>229</v>
      </c>
      <c r="AL3479">
        <v>-360</v>
      </c>
      <c r="AM3479">
        <v>1</v>
      </c>
      <c r="AN3479">
        <v>0</v>
      </c>
      <c r="AO3479">
        <v>0</v>
      </c>
      <c r="AP3479">
        <v>0</v>
      </c>
      <c r="AQ3479">
        <v>0</v>
      </c>
      <c r="AR3479">
        <v>0</v>
      </c>
      <c r="AS3479">
        <v>0</v>
      </c>
      <c r="AT3479">
        <v>0</v>
      </c>
      <c r="AU3479">
        <v>0</v>
      </c>
      <c r="AV3479">
        <v>0</v>
      </c>
      <c r="AW3479">
        <v>0</v>
      </c>
      <c r="AX3479">
        <v>0</v>
      </c>
      <c r="AY3479">
        <v>0</v>
      </c>
      <c r="AZ3479">
        <v>0</v>
      </c>
      <c r="BA3479">
        <v>0</v>
      </c>
      <c r="BB3479">
        <v>0</v>
      </c>
      <c r="BC3479">
        <v>0</v>
      </c>
      <c r="BD3479">
        <v>0</v>
      </c>
      <c r="BE3479">
        <v>0</v>
      </c>
      <c r="BF3479">
        <v>0</v>
      </c>
      <c r="BG3479">
        <v>0</v>
      </c>
      <c r="BH3479">
        <v>0</v>
      </c>
      <c r="BI3479">
        <v>0</v>
      </c>
      <c r="BJ3479">
        <v>0</v>
      </c>
      <c r="BK3479">
        <v>0</v>
      </c>
      <c r="BL3479">
        <v>0</v>
      </c>
      <c r="BM3479">
        <v>0</v>
      </c>
      <c r="BN3479">
        <v>0</v>
      </c>
      <c r="BO3479">
        <v>0</v>
      </c>
      <c r="BP3479">
        <v>0</v>
      </c>
      <c r="BQ3479">
        <v>0</v>
      </c>
      <c r="BR3479">
        <v>0</v>
      </c>
      <c r="BS3479">
        <v>0</v>
      </c>
      <c r="BT3479">
        <v>0</v>
      </c>
      <c r="BU3479">
        <v>0</v>
      </c>
      <c r="BV3479">
        <v>0</v>
      </c>
      <c r="BW3479">
        <v>0</v>
      </c>
      <c r="BX3479">
        <v>0</v>
      </c>
      <c r="BY3479">
        <v>0</v>
      </c>
      <c r="BZ3479">
        <v>0</v>
      </c>
      <c r="CA3479">
        <v>0</v>
      </c>
      <c r="CB3479">
        <v>0</v>
      </c>
      <c r="CC3479">
        <v>0</v>
      </c>
      <c r="CD3479">
        <v>0</v>
      </c>
      <c r="CE3479">
        <v>0</v>
      </c>
    </row>
    <row r="3480" spans="1:83" x14ac:dyDescent="0.35">
      <c r="A3480" s="9" t="str">
        <f t="shared" si="54"/>
        <v>0100.554.61</v>
      </c>
      <c r="B3480" s="52" t="e">
        <f>+IF(MATCH(A3480,List!H$10:H$145,0),"Targeted")</f>
        <v>#N/A</v>
      </c>
      <c r="C3480" s="66" t="s">
        <v>8367</v>
      </c>
      <c r="D3480" s="151" t="s">
        <v>7700</v>
      </c>
      <c r="E3480" s="16" t="s">
        <v>5133</v>
      </c>
      <c r="F3480" s="16" t="s">
        <v>5134</v>
      </c>
      <c r="G3480" s="16" t="s">
        <v>298</v>
      </c>
      <c r="H3480" s="16" t="s">
        <v>5134</v>
      </c>
      <c r="I3480" s="16" t="s">
        <v>522</v>
      </c>
      <c r="J3480" s="16" t="s">
        <v>918</v>
      </c>
      <c r="K3480" s="17" t="s">
        <v>3827</v>
      </c>
      <c r="L3480" s="18" t="s">
        <v>4949</v>
      </c>
      <c r="M3480" s="195" t="s">
        <v>5113</v>
      </c>
      <c r="N3480" s="16" t="s">
        <v>5114</v>
      </c>
      <c r="O3480" s="17" t="s">
        <v>346</v>
      </c>
      <c r="P3480" s="17" t="s">
        <v>305</v>
      </c>
      <c r="Q3480" s="17" t="s">
        <v>306</v>
      </c>
      <c r="R3480">
        <v>0</v>
      </c>
      <c r="S3480">
        <v>0</v>
      </c>
      <c r="T3480">
        <v>0</v>
      </c>
      <c r="U3480">
        <v>0</v>
      </c>
      <c r="V3480">
        <v>0</v>
      </c>
      <c r="W3480">
        <v>0</v>
      </c>
      <c r="X3480">
        <v>0</v>
      </c>
      <c r="Y3480">
        <v>0</v>
      </c>
      <c r="Z3480">
        <v>0</v>
      </c>
      <c r="AA3480">
        <v>0</v>
      </c>
      <c r="AB3480">
        <v>0</v>
      </c>
      <c r="AC3480">
        <v>20</v>
      </c>
      <c r="AD3480">
        <v>18710</v>
      </c>
      <c r="AE3480">
        <v>34213</v>
      </c>
      <c r="AF3480">
        <v>38361</v>
      </c>
      <c r="AG3480" s="19">
        <v>10191</v>
      </c>
      <c r="AH3480">
        <v>39872</v>
      </c>
      <c r="AI3480">
        <v>40063</v>
      </c>
      <c r="AJ3480">
        <v>39284</v>
      </c>
      <c r="AK3480">
        <v>44176</v>
      </c>
      <c r="AL3480">
        <v>40885</v>
      </c>
      <c r="AM3480">
        <v>33587</v>
      </c>
      <c r="AN3480">
        <v>32840</v>
      </c>
      <c r="AO3480">
        <v>33630</v>
      </c>
      <c r="AP3480">
        <v>35040</v>
      </c>
      <c r="AQ3480">
        <v>34754</v>
      </c>
      <c r="AR3480">
        <v>32585</v>
      </c>
      <c r="AS3480">
        <v>33889</v>
      </c>
      <c r="AT3480">
        <v>33711</v>
      </c>
      <c r="AU3480">
        <v>34445</v>
      </c>
      <c r="AV3480">
        <v>36860</v>
      </c>
      <c r="AW3480">
        <v>40155</v>
      </c>
      <c r="AX3480">
        <v>42313</v>
      </c>
      <c r="AY3480">
        <v>44923</v>
      </c>
      <c r="AZ3480">
        <v>42000</v>
      </c>
      <c r="BA3480">
        <v>42000</v>
      </c>
      <c r="BB3480">
        <v>42000</v>
      </c>
      <c r="BC3480">
        <v>45000</v>
      </c>
      <c r="BD3480">
        <v>46000</v>
      </c>
      <c r="BE3480">
        <v>48000</v>
      </c>
      <c r="BF3480">
        <v>52000</v>
      </c>
      <c r="BG3480">
        <v>52000</v>
      </c>
      <c r="BH3480">
        <v>59000</v>
      </c>
      <c r="BI3480">
        <v>60000</v>
      </c>
      <c r="BJ3480">
        <v>62000</v>
      </c>
      <c r="BK3480">
        <v>61000</v>
      </c>
      <c r="BL3480">
        <v>59000</v>
      </c>
      <c r="BM3480">
        <v>67000</v>
      </c>
      <c r="BN3480">
        <v>82000</v>
      </c>
      <c r="BO3480">
        <v>102000</v>
      </c>
      <c r="BP3480">
        <v>138000</v>
      </c>
      <c r="BQ3480">
        <v>117000</v>
      </c>
      <c r="BR3480">
        <v>110000</v>
      </c>
      <c r="BS3480">
        <v>109000</v>
      </c>
      <c r="BT3480">
        <v>120000</v>
      </c>
      <c r="BU3480">
        <v>121000</v>
      </c>
      <c r="BV3480">
        <v>126000</v>
      </c>
      <c r="BW3480">
        <v>128000</v>
      </c>
      <c r="BX3480">
        <v>121000</v>
      </c>
      <c r="BY3480">
        <v>128000</v>
      </c>
      <c r="BZ3480">
        <v>142000</v>
      </c>
      <c r="CA3480">
        <v>162000</v>
      </c>
      <c r="CB3480">
        <v>171000</v>
      </c>
      <c r="CC3480">
        <v>176000</v>
      </c>
      <c r="CD3480">
        <v>180000</v>
      </c>
      <c r="CE3480">
        <v>184000</v>
      </c>
    </row>
    <row r="3481" spans="1:83" x14ac:dyDescent="0.35">
      <c r="A3481" s="9" t="str">
        <f t="shared" si="54"/>
        <v>0100.554.61</v>
      </c>
      <c r="B3481" s="52" t="e">
        <f>+IF(MATCH(A3481,List!H$10:H$145,0),"Targeted")</f>
        <v>#N/A</v>
      </c>
      <c r="C3481" s="66" t="s">
        <v>8367</v>
      </c>
      <c r="D3481" s="151"/>
      <c r="E3481" s="16" t="s">
        <v>5133</v>
      </c>
      <c r="F3481" s="16" t="s">
        <v>5134</v>
      </c>
      <c r="G3481" s="16" t="s">
        <v>298</v>
      </c>
      <c r="H3481" s="16" t="s">
        <v>5134</v>
      </c>
      <c r="I3481" s="16" t="s">
        <v>522</v>
      </c>
      <c r="J3481" s="16" t="s">
        <v>918</v>
      </c>
      <c r="K3481" s="17" t="s">
        <v>3827</v>
      </c>
      <c r="L3481" s="18" t="s">
        <v>4949</v>
      </c>
      <c r="M3481" s="195" t="s">
        <v>5113</v>
      </c>
      <c r="N3481" s="16" t="s">
        <v>5114</v>
      </c>
      <c r="O3481" s="17" t="s">
        <v>304</v>
      </c>
      <c r="P3481" s="17" t="s">
        <v>305</v>
      </c>
      <c r="Q3481" s="17" t="s">
        <v>306</v>
      </c>
      <c r="R3481">
        <v>0</v>
      </c>
      <c r="S3481">
        <v>0</v>
      </c>
      <c r="T3481">
        <v>0</v>
      </c>
      <c r="U3481">
        <v>0</v>
      </c>
      <c r="V3481">
        <v>0</v>
      </c>
      <c r="W3481">
        <v>0</v>
      </c>
      <c r="X3481">
        <v>0</v>
      </c>
      <c r="Y3481">
        <v>0</v>
      </c>
      <c r="Z3481">
        <v>0</v>
      </c>
      <c r="AA3481">
        <v>0</v>
      </c>
      <c r="AB3481">
        <v>0</v>
      </c>
      <c r="AC3481">
        <v>0</v>
      </c>
      <c r="AD3481">
        <v>0</v>
      </c>
      <c r="AE3481">
        <v>0</v>
      </c>
      <c r="AF3481">
        <v>0</v>
      </c>
      <c r="AG3481" s="19">
        <v>0</v>
      </c>
      <c r="AH3481">
        <v>0</v>
      </c>
      <c r="AI3481">
        <v>0</v>
      </c>
      <c r="AJ3481">
        <v>0</v>
      </c>
      <c r="AK3481">
        <v>0</v>
      </c>
      <c r="AL3481">
        <v>0</v>
      </c>
      <c r="AM3481">
        <v>0</v>
      </c>
      <c r="AN3481">
        <v>0</v>
      </c>
      <c r="AO3481">
        <v>0</v>
      </c>
      <c r="AP3481">
        <v>0</v>
      </c>
      <c r="AQ3481">
        <v>0</v>
      </c>
      <c r="AR3481">
        <v>0</v>
      </c>
      <c r="AS3481">
        <v>0</v>
      </c>
      <c r="AT3481">
        <v>0</v>
      </c>
      <c r="AU3481">
        <v>0</v>
      </c>
      <c r="AV3481">
        <v>0</v>
      </c>
      <c r="AW3481">
        <v>0</v>
      </c>
      <c r="AX3481">
        <v>0</v>
      </c>
      <c r="AY3481">
        <v>0</v>
      </c>
      <c r="AZ3481">
        <v>0</v>
      </c>
      <c r="BA3481">
        <v>0</v>
      </c>
      <c r="BB3481">
        <v>0</v>
      </c>
      <c r="BC3481">
        <v>0</v>
      </c>
      <c r="BD3481">
        <v>0</v>
      </c>
      <c r="BE3481">
        <v>0</v>
      </c>
      <c r="BF3481">
        <v>0</v>
      </c>
      <c r="BG3481">
        <v>0</v>
      </c>
      <c r="BH3481">
        <v>0</v>
      </c>
      <c r="BI3481">
        <v>0</v>
      </c>
      <c r="BJ3481">
        <v>0</v>
      </c>
      <c r="BK3481">
        <v>0</v>
      </c>
      <c r="BL3481">
        <v>0</v>
      </c>
      <c r="BM3481">
        <v>0</v>
      </c>
      <c r="BN3481">
        <v>0</v>
      </c>
      <c r="BO3481">
        <v>0</v>
      </c>
      <c r="BP3481">
        <v>0</v>
      </c>
      <c r="BQ3481">
        <v>0</v>
      </c>
      <c r="BR3481">
        <v>0</v>
      </c>
      <c r="BS3481">
        <v>0</v>
      </c>
      <c r="BT3481">
        <v>0</v>
      </c>
      <c r="BU3481">
        <v>0</v>
      </c>
      <c r="BV3481">
        <v>0</v>
      </c>
      <c r="BW3481">
        <v>0</v>
      </c>
      <c r="BX3481" s="10">
        <v>0</v>
      </c>
      <c r="BY3481">
        <v>0</v>
      </c>
      <c r="BZ3481">
        <v>4000</v>
      </c>
      <c r="CA3481">
        <v>12000</v>
      </c>
      <c r="CB3481">
        <v>12000</v>
      </c>
      <c r="CC3481">
        <v>11000</v>
      </c>
      <c r="CD3481">
        <v>11000</v>
      </c>
      <c r="CE3481">
        <v>0</v>
      </c>
    </row>
    <row r="3482" spans="1:83" x14ac:dyDescent="0.35">
      <c r="A3482" s="9" t="str">
        <f t="shared" si="54"/>
        <v>8079.554.61</v>
      </c>
      <c r="B3482" s="52" t="e">
        <f>+IF(MATCH(A3482,List!H$10:H$145,0),"Targeted")</f>
        <v>#N/A</v>
      </c>
      <c r="C3482" s="66" t="s">
        <v>8367</v>
      </c>
      <c r="D3482" s="151"/>
      <c r="E3482" s="16" t="s">
        <v>5133</v>
      </c>
      <c r="F3482" s="16" t="s">
        <v>5134</v>
      </c>
      <c r="G3482" s="16" t="s">
        <v>298</v>
      </c>
      <c r="H3482" s="16" t="s">
        <v>5134</v>
      </c>
      <c r="I3482" s="16" t="s">
        <v>5135</v>
      </c>
      <c r="J3482" s="16" t="s">
        <v>1506</v>
      </c>
      <c r="K3482" s="17" t="s">
        <v>3827</v>
      </c>
      <c r="L3482" s="18" t="s">
        <v>4949</v>
      </c>
      <c r="M3482" s="195" t="s">
        <v>5113</v>
      </c>
      <c r="N3482" s="16" t="s">
        <v>5114</v>
      </c>
      <c r="O3482" s="17" t="s">
        <v>304</v>
      </c>
      <c r="P3482" s="17" t="s">
        <v>305</v>
      </c>
      <c r="Q3482" s="17" t="s">
        <v>306</v>
      </c>
      <c r="R3482">
        <v>0</v>
      </c>
      <c r="S3482">
        <v>0</v>
      </c>
      <c r="T3482">
        <v>0</v>
      </c>
      <c r="U3482">
        <v>0</v>
      </c>
      <c r="V3482">
        <v>0</v>
      </c>
      <c r="W3482">
        <v>0</v>
      </c>
      <c r="X3482">
        <v>0</v>
      </c>
      <c r="Y3482">
        <v>0</v>
      </c>
      <c r="Z3482">
        <v>0</v>
      </c>
      <c r="AA3482">
        <v>0</v>
      </c>
      <c r="AB3482">
        <v>0</v>
      </c>
      <c r="AC3482">
        <v>0</v>
      </c>
      <c r="AD3482">
        <v>0</v>
      </c>
      <c r="AE3482">
        <v>0</v>
      </c>
      <c r="AF3482">
        <v>0</v>
      </c>
      <c r="AG3482" s="19">
        <v>0</v>
      </c>
      <c r="AH3482">
        <v>0</v>
      </c>
      <c r="AI3482">
        <v>0</v>
      </c>
      <c r="AJ3482">
        <v>0</v>
      </c>
      <c r="AK3482">
        <v>0</v>
      </c>
      <c r="AL3482">
        <v>-15</v>
      </c>
      <c r="AM3482">
        <v>8</v>
      </c>
      <c r="AN3482">
        <v>0</v>
      </c>
      <c r="AO3482">
        <v>0</v>
      </c>
      <c r="AP3482">
        <v>0</v>
      </c>
      <c r="AQ3482">
        <v>0</v>
      </c>
      <c r="AR3482">
        <v>0</v>
      </c>
      <c r="AS3482">
        <v>0</v>
      </c>
      <c r="AT3482">
        <v>0</v>
      </c>
      <c r="AU3482">
        <v>0</v>
      </c>
      <c r="AV3482">
        <v>0</v>
      </c>
      <c r="AW3482">
        <v>0</v>
      </c>
      <c r="AX3482">
        <v>0</v>
      </c>
      <c r="AY3482">
        <v>0</v>
      </c>
      <c r="AZ3482">
        <v>0</v>
      </c>
      <c r="BA3482">
        <v>0</v>
      </c>
      <c r="BB3482">
        <v>0</v>
      </c>
      <c r="BC3482">
        <v>0</v>
      </c>
      <c r="BD3482">
        <v>0</v>
      </c>
      <c r="BE3482">
        <v>0</v>
      </c>
      <c r="BF3482">
        <v>0</v>
      </c>
      <c r="BG3482">
        <v>0</v>
      </c>
      <c r="BH3482">
        <v>0</v>
      </c>
      <c r="BI3482">
        <v>0</v>
      </c>
      <c r="BJ3482">
        <v>0</v>
      </c>
      <c r="BK3482">
        <v>0</v>
      </c>
      <c r="BL3482">
        <v>0</v>
      </c>
      <c r="BM3482">
        <v>0</v>
      </c>
      <c r="BN3482">
        <v>0</v>
      </c>
      <c r="BO3482">
        <v>0</v>
      </c>
      <c r="BP3482">
        <v>0</v>
      </c>
      <c r="BQ3482">
        <v>0</v>
      </c>
      <c r="BR3482">
        <v>0</v>
      </c>
      <c r="BS3482">
        <v>0</v>
      </c>
      <c r="BT3482">
        <v>0</v>
      </c>
      <c r="BU3482">
        <v>0</v>
      </c>
      <c r="BV3482">
        <v>0</v>
      </c>
      <c r="BW3482">
        <v>0</v>
      </c>
      <c r="BX3482" s="10">
        <v>0</v>
      </c>
      <c r="BY3482">
        <v>0</v>
      </c>
      <c r="BZ3482">
        <v>0</v>
      </c>
      <c r="CA3482">
        <v>0</v>
      </c>
      <c r="CB3482">
        <v>0</v>
      </c>
      <c r="CC3482">
        <v>0</v>
      </c>
      <c r="CD3482">
        <v>0</v>
      </c>
      <c r="CE3482">
        <v>0</v>
      </c>
    </row>
    <row r="3483" spans="1:83" x14ac:dyDescent="0.35">
      <c r="A3483" s="9" t="str">
        <f t="shared" si="54"/>
        <v>2800.554.95</v>
      </c>
      <c r="B3483" s="52" t="e">
        <f>+IF(MATCH(A3483,List!H$10:H$145,0),"Targeted")</f>
        <v>#N/A</v>
      </c>
      <c r="C3483" s="66" t="s">
        <v>8367</v>
      </c>
      <c r="D3483" s="151" t="s">
        <v>7700</v>
      </c>
      <c r="E3483" s="16" t="s">
        <v>5136</v>
      </c>
      <c r="F3483" s="16" t="s">
        <v>5137</v>
      </c>
      <c r="G3483" s="16" t="s">
        <v>298</v>
      </c>
      <c r="H3483" s="16" t="s">
        <v>5137</v>
      </c>
      <c r="I3483" s="16" t="s">
        <v>5138</v>
      </c>
      <c r="J3483" s="16" t="s">
        <v>918</v>
      </c>
      <c r="K3483" s="17" t="s">
        <v>245</v>
      </c>
      <c r="L3483" s="18" t="s">
        <v>4949</v>
      </c>
      <c r="M3483" s="195" t="s">
        <v>5113</v>
      </c>
      <c r="N3483" s="16" t="s">
        <v>5114</v>
      </c>
      <c r="O3483" s="17" t="s">
        <v>346</v>
      </c>
      <c r="P3483" s="17" t="s">
        <v>305</v>
      </c>
      <c r="Q3483" s="17" t="s">
        <v>306</v>
      </c>
      <c r="R3483">
        <v>58</v>
      </c>
      <c r="S3483">
        <v>59</v>
      </c>
      <c r="T3483">
        <v>64</v>
      </c>
      <c r="U3483">
        <v>66</v>
      </c>
      <c r="V3483">
        <v>74</v>
      </c>
      <c r="W3483">
        <v>76</v>
      </c>
      <c r="X3483">
        <v>97</v>
      </c>
      <c r="Y3483">
        <v>105</v>
      </c>
      <c r="Z3483">
        <v>78</v>
      </c>
      <c r="AA3483">
        <v>14</v>
      </c>
      <c r="AB3483">
        <v>47</v>
      </c>
      <c r="AC3483">
        <v>37</v>
      </c>
      <c r="AD3483">
        <v>39</v>
      </c>
      <c r="AE3483">
        <v>46</v>
      </c>
      <c r="AF3483">
        <v>5</v>
      </c>
      <c r="AG3483" s="19">
        <v>0</v>
      </c>
      <c r="AH3483">
        <v>0</v>
      </c>
      <c r="AI3483">
        <v>787</v>
      </c>
      <c r="AJ3483">
        <v>2599</v>
      </c>
      <c r="AK3483">
        <v>3784</v>
      </c>
      <c r="AL3483">
        <v>3706</v>
      </c>
      <c r="AM3483">
        <v>3350</v>
      </c>
      <c r="AN3483">
        <v>3351</v>
      </c>
      <c r="AO3483">
        <v>3647</v>
      </c>
      <c r="AP3483">
        <v>3236</v>
      </c>
      <c r="AQ3483">
        <v>3211</v>
      </c>
      <c r="AR3483">
        <v>3570</v>
      </c>
      <c r="AS3483">
        <v>3677</v>
      </c>
      <c r="AT3483">
        <v>3800</v>
      </c>
      <c r="AU3483">
        <v>3833</v>
      </c>
      <c r="AV3483">
        <v>4018</v>
      </c>
      <c r="AW3483">
        <v>4620</v>
      </c>
      <c r="AX3483">
        <v>5506</v>
      </c>
      <c r="AY3483">
        <v>5549</v>
      </c>
      <c r="AZ3483">
        <v>5000</v>
      </c>
      <c r="BA3483">
        <v>6000</v>
      </c>
      <c r="BB3483">
        <v>6000</v>
      </c>
      <c r="BC3483">
        <v>6000</v>
      </c>
      <c r="BD3483">
        <v>6000</v>
      </c>
      <c r="BE3483">
        <v>7000</v>
      </c>
      <c r="BF3483">
        <v>6000</v>
      </c>
      <c r="BG3483">
        <v>7000</v>
      </c>
      <c r="BH3483">
        <v>6000</v>
      </c>
      <c r="BI3483">
        <v>8000</v>
      </c>
      <c r="BJ3483">
        <v>7000</v>
      </c>
      <c r="BK3483">
        <v>7000</v>
      </c>
      <c r="BL3483">
        <v>7000</v>
      </c>
      <c r="BM3483">
        <v>8000</v>
      </c>
      <c r="BN3483">
        <v>9000</v>
      </c>
      <c r="BO3483">
        <v>10000</v>
      </c>
      <c r="BP3483">
        <v>13000</v>
      </c>
      <c r="BQ3483">
        <v>14000</v>
      </c>
      <c r="BR3483">
        <v>17000</v>
      </c>
      <c r="BS3483">
        <v>16000</v>
      </c>
      <c r="BT3483">
        <v>17000</v>
      </c>
      <c r="BU3483">
        <v>16000</v>
      </c>
      <c r="BV3483">
        <v>16000</v>
      </c>
      <c r="BW3483">
        <v>15000</v>
      </c>
      <c r="BX3483">
        <v>15000</v>
      </c>
      <c r="BY3483">
        <v>16000</v>
      </c>
      <c r="BZ3483">
        <v>18000</v>
      </c>
      <c r="CA3483">
        <v>17000</v>
      </c>
      <c r="CB3483">
        <v>17000</v>
      </c>
      <c r="CC3483">
        <v>19000</v>
      </c>
      <c r="CD3483">
        <v>19000</v>
      </c>
      <c r="CE3483">
        <v>20000</v>
      </c>
    </row>
    <row r="3484" spans="1:83" x14ac:dyDescent="0.35">
      <c r="A3484" s="9" t="str">
        <f t="shared" si="54"/>
        <v>2100.554.95</v>
      </c>
      <c r="B3484" s="52" t="e">
        <f>+IF(MATCH(A3484,List!H$10:H$145,0),"Targeted")</f>
        <v>#N/A</v>
      </c>
      <c r="C3484" s="66" t="s">
        <v>8367</v>
      </c>
      <c r="D3484" s="151" t="s">
        <v>7700</v>
      </c>
      <c r="E3484" s="16" t="s">
        <v>5139</v>
      </c>
      <c r="F3484" s="16" t="s">
        <v>5140</v>
      </c>
      <c r="G3484" s="16" t="s">
        <v>298</v>
      </c>
      <c r="H3484" s="16" t="s">
        <v>5140</v>
      </c>
      <c r="I3484" s="16" t="s">
        <v>10</v>
      </c>
      <c r="J3484" s="16" t="s">
        <v>918</v>
      </c>
      <c r="K3484" s="17" t="s">
        <v>245</v>
      </c>
      <c r="L3484" s="18" t="s">
        <v>4949</v>
      </c>
      <c r="M3484" s="195" t="s">
        <v>5113</v>
      </c>
      <c r="N3484" s="16" t="s">
        <v>5114</v>
      </c>
      <c r="O3484" s="17" t="s">
        <v>346</v>
      </c>
      <c r="P3484" s="17" t="s">
        <v>305</v>
      </c>
      <c r="Q3484" s="17" t="s">
        <v>306</v>
      </c>
      <c r="R3484">
        <v>0</v>
      </c>
      <c r="S3484">
        <v>0</v>
      </c>
      <c r="T3484">
        <v>0</v>
      </c>
      <c r="U3484">
        <v>0</v>
      </c>
      <c r="V3484">
        <v>0</v>
      </c>
      <c r="W3484">
        <v>0</v>
      </c>
      <c r="X3484">
        <v>0</v>
      </c>
      <c r="Y3484">
        <v>0</v>
      </c>
      <c r="Z3484">
        <v>0</v>
      </c>
      <c r="AA3484">
        <v>22</v>
      </c>
      <c r="AB3484">
        <v>837</v>
      </c>
      <c r="AC3484">
        <v>3934</v>
      </c>
      <c r="AD3484">
        <v>4596</v>
      </c>
      <c r="AE3484">
        <v>5292</v>
      </c>
      <c r="AF3484">
        <v>5853</v>
      </c>
      <c r="AG3484" s="19">
        <v>781</v>
      </c>
      <c r="AH3484">
        <v>6899</v>
      </c>
      <c r="AI3484">
        <v>6562</v>
      </c>
      <c r="AJ3484">
        <v>7118</v>
      </c>
      <c r="AK3484">
        <v>7773</v>
      </c>
      <c r="AL3484">
        <v>7654</v>
      </c>
      <c r="AM3484">
        <v>6733</v>
      </c>
      <c r="AN3484">
        <v>6102</v>
      </c>
      <c r="AO3484">
        <v>5893</v>
      </c>
      <c r="AP3484">
        <v>5728</v>
      </c>
      <c r="AQ3484">
        <v>5282</v>
      </c>
      <c r="AR3484">
        <v>5126</v>
      </c>
      <c r="AS3484">
        <v>5356</v>
      </c>
      <c r="AT3484">
        <v>5742</v>
      </c>
      <c r="AU3484">
        <v>5880</v>
      </c>
      <c r="AV3484">
        <v>6343</v>
      </c>
      <c r="AW3484">
        <v>6591</v>
      </c>
      <c r="AX3484">
        <v>7054</v>
      </c>
      <c r="AY3484">
        <v>7544</v>
      </c>
      <c r="AZ3484">
        <v>7000</v>
      </c>
      <c r="BA3484">
        <v>7000</v>
      </c>
      <c r="BB3484">
        <v>8000</v>
      </c>
      <c r="BC3484">
        <v>8000</v>
      </c>
      <c r="BD3484">
        <v>8000</v>
      </c>
      <c r="BE3484">
        <v>8000</v>
      </c>
      <c r="BF3484">
        <v>9000</v>
      </c>
      <c r="BG3484">
        <v>9000</v>
      </c>
      <c r="BH3484">
        <v>9000</v>
      </c>
      <c r="BI3484">
        <v>10000</v>
      </c>
      <c r="BJ3484">
        <v>10000</v>
      </c>
      <c r="BK3484">
        <v>10000</v>
      </c>
      <c r="BL3484">
        <v>10000</v>
      </c>
      <c r="BM3484">
        <v>11000</v>
      </c>
      <c r="BN3484">
        <v>10000</v>
      </c>
      <c r="BO3484">
        <v>12000</v>
      </c>
      <c r="BP3484">
        <v>11000</v>
      </c>
      <c r="BQ3484">
        <v>11000</v>
      </c>
      <c r="BR3484">
        <v>11000</v>
      </c>
      <c r="BS3484">
        <v>11000</v>
      </c>
      <c r="BT3484">
        <v>12000</v>
      </c>
      <c r="BU3484">
        <v>11000</v>
      </c>
      <c r="BV3484">
        <v>12000</v>
      </c>
      <c r="BW3484">
        <v>13000</v>
      </c>
      <c r="BX3484">
        <v>12000</v>
      </c>
      <c r="BY3484">
        <v>13000</v>
      </c>
      <c r="BZ3484">
        <v>12000</v>
      </c>
      <c r="CA3484">
        <v>14000</v>
      </c>
      <c r="CB3484">
        <v>15000</v>
      </c>
      <c r="CC3484">
        <v>16000</v>
      </c>
      <c r="CD3484">
        <v>16000</v>
      </c>
      <c r="CE3484">
        <v>16000</v>
      </c>
    </row>
    <row r="3485" spans="1:83" x14ac:dyDescent="0.35">
      <c r="A3485" s="9" t="str">
        <f t="shared" si="54"/>
        <v>1550.571.48</v>
      </c>
      <c r="B3485" s="52" t="e">
        <f>+IF(MATCH(A3485,List!H$10:H$145,0),"Targeted")</f>
        <v>#N/A</v>
      </c>
      <c r="C3485" s="66" t="s">
        <v>8367</v>
      </c>
      <c r="D3485" s="151" t="s">
        <v>7700</v>
      </c>
      <c r="E3485" s="16" t="s">
        <v>919</v>
      </c>
      <c r="F3485" s="16" t="s">
        <v>920</v>
      </c>
      <c r="G3485" s="16" t="s">
        <v>826</v>
      </c>
      <c r="H3485" s="16" t="s">
        <v>921</v>
      </c>
      <c r="I3485" s="16" t="s">
        <v>262</v>
      </c>
      <c r="J3485" s="16" t="s">
        <v>4948</v>
      </c>
      <c r="K3485" s="17" t="s">
        <v>185</v>
      </c>
      <c r="L3485" s="18" t="s">
        <v>5141</v>
      </c>
      <c r="M3485" s="195" t="s">
        <v>5142</v>
      </c>
      <c r="N3485" s="16" t="s">
        <v>5143</v>
      </c>
      <c r="O3485" s="17" t="s">
        <v>346</v>
      </c>
      <c r="P3485" s="17" t="s">
        <v>305</v>
      </c>
      <c r="Q3485" s="17" t="s">
        <v>306</v>
      </c>
      <c r="R3485">
        <v>0</v>
      </c>
      <c r="S3485">
        <v>0</v>
      </c>
      <c r="T3485">
        <v>0</v>
      </c>
      <c r="U3485">
        <v>0</v>
      </c>
      <c r="V3485">
        <v>0</v>
      </c>
      <c r="W3485">
        <v>0</v>
      </c>
      <c r="X3485">
        <v>0</v>
      </c>
      <c r="Y3485">
        <v>0</v>
      </c>
      <c r="Z3485">
        <v>0</v>
      </c>
      <c r="AA3485">
        <v>0</v>
      </c>
      <c r="AB3485">
        <v>0</v>
      </c>
      <c r="AC3485">
        <v>0</v>
      </c>
      <c r="AD3485">
        <v>0</v>
      </c>
      <c r="AE3485">
        <v>0</v>
      </c>
      <c r="AF3485">
        <v>0</v>
      </c>
      <c r="AG3485" s="19">
        <v>0</v>
      </c>
      <c r="AH3485">
        <v>0</v>
      </c>
      <c r="AI3485">
        <v>0</v>
      </c>
      <c r="AJ3485">
        <v>0</v>
      </c>
      <c r="AK3485">
        <v>0</v>
      </c>
      <c r="AL3485">
        <v>0</v>
      </c>
      <c r="AM3485">
        <v>0</v>
      </c>
      <c r="AN3485">
        <v>0</v>
      </c>
      <c r="AO3485">
        <v>0</v>
      </c>
      <c r="AP3485">
        <v>0</v>
      </c>
      <c r="AQ3485">
        <v>0</v>
      </c>
      <c r="AR3485">
        <v>0</v>
      </c>
      <c r="AS3485">
        <v>0</v>
      </c>
      <c r="AT3485">
        <v>0</v>
      </c>
      <c r="AU3485">
        <v>0</v>
      </c>
      <c r="AV3485">
        <v>0</v>
      </c>
      <c r="AW3485">
        <v>0</v>
      </c>
      <c r="AX3485">
        <v>0</v>
      </c>
      <c r="AY3485">
        <v>0</v>
      </c>
      <c r="AZ3485">
        <v>0</v>
      </c>
      <c r="BA3485">
        <v>0</v>
      </c>
      <c r="BB3485">
        <v>0</v>
      </c>
      <c r="BC3485">
        <v>-2000</v>
      </c>
      <c r="BD3485">
        <v>-1000</v>
      </c>
      <c r="BE3485">
        <v>0</v>
      </c>
      <c r="BF3485">
        <v>0</v>
      </c>
      <c r="BG3485">
        <v>0</v>
      </c>
      <c r="BH3485">
        <v>0</v>
      </c>
      <c r="BI3485">
        <v>0</v>
      </c>
      <c r="BJ3485">
        <v>0</v>
      </c>
      <c r="BK3485">
        <v>0</v>
      </c>
      <c r="BL3485">
        <v>0</v>
      </c>
      <c r="BM3485">
        <v>-1000</v>
      </c>
      <c r="BN3485">
        <v>-1000</v>
      </c>
      <c r="BO3485">
        <v>0</v>
      </c>
      <c r="BP3485">
        <v>-1000</v>
      </c>
      <c r="BQ3485">
        <v>0</v>
      </c>
      <c r="BR3485">
        <v>0</v>
      </c>
      <c r="BS3485">
        <v>-1000</v>
      </c>
      <c r="BT3485">
        <v>0</v>
      </c>
      <c r="BU3485">
        <v>1000</v>
      </c>
      <c r="BV3485">
        <v>0</v>
      </c>
      <c r="BW3485">
        <v>-1000</v>
      </c>
      <c r="BX3485">
        <v>-1000</v>
      </c>
      <c r="BY3485">
        <v>-1000</v>
      </c>
      <c r="BZ3485">
        <v>0</v>
      </c>
      <c r="CA3485">
        <v>0</v>
      </c>
      <c r="CB3485">
        <v>0</v>
      </c>
      <c r="CC3485">
        <v>-1000</v>
      </c>
      <c r="CD3485">
        <v>0</v>
      </c>
      <c r="CE3485">
        <v>0</v>
      </c>
    </row>
    <row r="3486" spans="1:83" x14ac:dyDescent="0.35">
      <c r="A3486" s="9" t="str">
        <f t="shared" si="54"/>
        <v>310530.571.75</v>
      </c>
      <c r="B3486" s="52" t="e">
        <f>+IF(MATCH(A3486,List!H$10:H$145,0),"Targeted")</f>
        <v>#N/A</v>
      </c>
      <c r="C3486" s="66" t="s">
        <v>8367</v>
      </c>
      <c r="D3486" s="151"/>
      <c r="E3486" s="16" t="s">
        <v>863</v>
      </c>
      <c r="F3486" s="16" t="s">
        <v>864</v>
      </c>
      <c r="G3486" s="16" t="s">
        <v>298</v>
      </c>
      <c r="H3486" s="16" t="s">
        <v>864</v>
      </c>
      <c r="I3486" s="16" t="s">
        <v>5144</v>
      </c>
      <c r="J3486" s="16" t="s">
        <v>5145</v>
      </c>
      <c r="K3486" s="17" t="s">
        <v>40</v>
      </c>
      <c r="L3486" s="18" t="s">
        <v>5141</v>
      </c>
      <c r="M3486" s="195" t="s">
        <v>5142</v>
      </c>
      <c r="N3486" s="16" t="s">
        <v>5143</v>
      </c>
      <c r="O3486" s="17" t="s">
        <v>304</v>
      </c>
      <c r="P3486" s="17" t="s">
        <v>305</v>
      </c>
      <c r="Q3486" s="17" t="s">
        <v>306</v>
      </c>
      <c r="R3486">
        <v>0</v>
      </c>
      <c r="S3486">
        <v>0</v>
      </c>
      <c r="T3486">
        <v>0</v>
      </c>
      <c r="U3486">
        <v>0</v>
      </c>
      <c r="V3486">
        <v>0</v>
      </c>
      <c r="W3486">
        <v>0</v>
      </c>
      <c r="X3486">
        <v>0</v>
      </c>
      <c r="Y3486">
        <v>0</v>
      </c>
      <c r="Z3486">
        <v>0</v>
      </c>
      <c r="AA3486">
        <v>0</v>
      </c>
      <c r="AB3486">
        <v>0</v>
      </c>
      <c r="AC3486">
        <v>0</v>
      </c>
      <c r="AD3486">
        <v>0</v>
      </c>
      <c r="AE3486">
        <v>0</v>
      </c>
      <c r="AF3486">
        <v>0</v>
      </c>
      <c r="AG3486" s="19">
        <v>0</v>
      </c>
      <c r="AH3486">
        <v>0</v>
      </c>
      <c r="AI3486">
        <v>0</v>
      </c>
      <c r="AJ3486">
        <v>0</v>
      </c>
      <c r="AK3486">
        <v>0</v>
      </c>
      <c r="AL3486">
        <v>0</v>
      </c>
      <c r="AM3486">
        <v>0</v>
      </c>
      <c r="AN3486">
        <v>0</v>
      </c>
      <c r="AO3486">
        <v>0</v>
      </c>
      <c r="AP3486">
        <v>0</v>
      </c>
      <c r="AQ3486">
        <v>0</v>
      </c>
      <c r="AR3486">
        <v>0</v>
      </c>
      <c r="AS3486">
        <v>0</v>
      </c>
      <c r="AT3486">
        <v>0</v>
      </c>
      <c r="AU3486">
        <v>0</v>
      </c>
      <c r="AV3486">
        <v>-1100000</v>
      </c>
      <c r="AW3486">
        <v>0</v>
      </c>
      <c r="AX3486">
        <v>0</v>
      </c>
      <c r="AY3486">
        <v>0</v>
      </c>
      <c r="AZ3486">
        <v>0</v>
      </c>
      <c r="BA3486">
        <v>-2366000</v>
      </c>
      <c r="BB3486">
        <v>0</v>
      </c>
      <c r="BC3486">
        <v>0</v>
      </c>
      <c r="BD3486">
        <v>0</v>
      </c>
      <c r="BE3486">
        <v>0</v>
      </c>
      <c r="BF3486">
        <v>-1177000</v>
      </c>
      <c r="BG3486">
        <v>0</v>
      </c>
      <c r="BH3486">
        <v>0</v>
      </c>
      <c r="BI3486">
        <v>0</v>
      </c>
      <c r="BJ3486">
        <v>0</v>
      </c>
      <c r="BK3486">
        <v>0</v>
      </c>
      <c r="BL3486">
        <v>0</v>
      </c>
      <c r="BM3486">
        <v>0</v>
      </c>
      <c r="BN3486">
        <v>0</v>
      </c>
      <c r="BO3486">
        <v>0</v>
      </c>
      <c r="BP3486">
        <v>0</v>
      </c>
      <c r="BQ3486">
        <v>0</v>
      </c>
      <c r="BR3486">
        <v>0</v>
      </c>
      <c r="BS3486">
        <v>0</v>
      </c>
      <c r="BT3486">
        <v>0</v>
      </c>
      <c r="BU3486">
        <v>0</v>
      </c>
      <c r="BV3486">
        <v>0</v>
      </c>
      <c r="BW3486">
        <v>0</v>
      </c>
      <c r="BX3486" s="10">
        <v>0</v>
      </c>
      <c r="BY3486">
        <v>0</v>
      </c>
      <c r="BZ3486">
        <v>0</v>
      </c>
      <c r="CA3486">
        <v>0</v>
      </c>
      <c r="CB3486">
        <v>0</v>
      </c>
      <c r="CC3486">
        <v>0</v>
      </c>
      <c r="CD3486">
        <v>0</v>
      </c>
      <c r="CE3486">
        <v>0</v>
      </c>
    </row>
    <row r="3487" spans="1:83" x14ac:dyDescent="0.35">
      <c r="A3487" s="9" t="str">
        <f t="shared" si="54"/>
        <v>800432.571.20</v>
      </c>
      <c r="B3487" s="52" t="e">
        <f>+IF(MATCH(A3487,List!H$10:H$145,0),"Targeted")</f>
        <v>#N/A</v>
      </c>
      <c r="C3487" s="66" t="s">
        <v>8367</v>
      </c>
      <c r="D3487" s="151"/>
      <c r="E3487" s="16" t="s">
        <v>863</v>
      </c>
      <c r="F3487" s="16" t="s">
        <v>864</v>
      </c>
      <c r="G3487" s="16" t="s">
        <v>298</v>
      </c>
      <c r="H3487" s="16" t="s">
        <v>864</v>
      </c>
      <c r="I3487" s="16" t="s">
        <v>5146</v>
      </c>
      <c r="J3487" s="16" t="s">
        <v>5147</v>
      </c>
      <c r="K3487" s="17" t="s">
        <v>63</v>
      </c>
      <c r="L3487" s="18" t="s">
        <v>5141</v>
      </c>
      <c r="M3487" s="195" t="s">
        <v>5142</v>
      </c>
      <c r="N3487" s="16" t="s">
        <v>5143</v>
      </c>
      <c r="O3487" s="17" t="s">
        <v>304</v>
      </c>
      <c r="P3487" s="17" t="s">
        <v>305</v>
      </c>
      <c r="Q3487" s="17" t="s">
        <v>306</v>
      </c>
      <c r="R3487">
        <v>0</v>
      </c>
      <c r="S3487">
        <v>0</v>
      </c>
      <c r="T3487">
        <v>0</v>
      </c>
      <c r="U3487">
        <v>0</v>
      </c>
      <c r="V3487">
        <v>0</v>
      </c>
      <c r="W3487">
        <v>0</v>
      </c>
      <c r="X3487">
        <v>0</v>
      </c>
      <c r="Y3487">
        <v>0</v>
      </c>
      <c r="Z3487">
        <v>0</v>
      </c>
      <c r="AA3487">
        <v>0</v>
      </c>
      <c r="AB3487">
        <v>0</v>
      </c>
      <c r="AC3487">
        <v>0</v>
      </c>
      <c r="AD3487">
        <v>0</v>
      </c>
      <c r="AE3487">
        <v>0</v>
      </c>
      <c r="AF3487">
        <v>0</v>
      </c>
      <c r="AG3487" s="19">
        <v>0</v>
      </c>
      <c r="AH3487">
        <v>0</v>
      </c>
      <c r="AI3487">
        <v>0</v>
      </c>
      <c r="AJ3487">
        <v>0</v>
      </c>
      <c r="AK3487">
        <v>0</v>
      </c>
      <c r="AL3487">
        <v>0</v>
      </c>
      <c r="AM3487">
        <v>0</v>
      </c>
      <c r="AN3487">
        <v>0</v>
      </c>
      <c r="AO3487">
        <v>0</v>
      </c>
      <c r="AP3487">
        <v>0</v>
      </c>
      <c r="AQ3487">
        <v>0</v>
      </c>
      <c r="AR3487">
        <v>0</v>
      </c>
      <c r="AS3487">
        <v>0</v>
      </c>
      <c r="AT3487">
        <v>0</v>
      </c>
      <c r="AU3487">
        <v>0</v>
      </c>
      <c r="AV3487">
        <v>0</v>
      </c>
      <c r="AW3487">
        <v>0</v>
      </c>
      <c r="AX3487">
        <v>0</v>
      </c>
      <c r="AY3487">
        <v>0</v>
      </c>
      <c r="AZ3487">
        <v>0</v>
      </c>
      <c r="BA3487">
        <v>0</v>
      </c>
      <c r="BB3487">
        <v>0</v>
      </c>
      <c r="BC3487">
        <v>0</v>
      </c>
      <c r="BD3487">
        <v>0</v>
      </c>
      <c r="BE3487">
        <v>0</v>
      </c>
      <c r="BF3487">
        <v>0</v>
      </c>
      <c r="BG3487">
        <v>0</v>
      </c>
      <c r="BH3487">
        <v>0</v>
      </c>
      <c r="BI3487">
        <v>0</v>
      </c>
      <c r="BJ3487">
        <v>0</v>
      </c>
      <c r="BK3487">
        <v>0</v>
      </c>
      <c r="BL3487">
        <v>0</v>
      </c>
      <c r="BM3487">
        <v>0</v>
      </c>
      <c r="BN3487">
        <v>0</v>
      </c>
      <c r="BO3487">
        <v>0</v>
      </c>
      <c r="BP3487">
        <v>0</v>
      </c>
      <c r="BQ3487">
        <v>0</v>
      </c>
      <c r="BR3487">
        <v>0</v>
      </c>
      <c r="BS3487">
        <v>0</v>
      </c>
      <c r="BT3487">
        <v>0</v>
      </c>
      <c r="BU3487">
        <v>0</v>
      </c>
      <c r="BV3487">
        <v>0</v>
      </c>
      <c r="BW3487">
        <v>0</v>
      </c>
      <c r="BX3487" s="10">
        <v>0</v>
      </c>
      <c r="BY3487">
        <v>0</v>
      </c>
      <c r="BZ3487">
        <v>-544000</v>
      </c>
      <c r="CA3487">
        <v>-531000</v>
      </c>
      <c r="CB3487">
        <v>-577000</v>
      </c>
      <c r="CC3487">
        <v>-625000</v>
      </c>
      <c r="CD3487">
        <v>-668000</v>
      </c>
      <c r="CE3487">
        <v>-716000</v>
      </c>
    </row>
    <row r="3488" spans="1:83" x14ac:dyDescent="0.35">
      <c r="A3488" s="9" t="str">
        <f t="shared" si="54"/>
        <v>800435.571.75</v>
      </c>
      <c r="B3488" s="52" t="e">
        <f>+IF(MATCH(A3488,List!H$10:H$145,0),"Targeted")</f>
        <v>#N/A</v>
      </c>
      <c r="C3488" s="66" t="s">
        <v>8367</v>
      </c>
      <c r="D3488" s="151"/>
      <c r="E3488" s="16" t="s">
        <v>863</v>
      </c>
      <c r="F3488" s="16" t="s">
        <v>864</v>
      </c>
      <c r="G3488" s="16" t="s">
        <v>298</v>
      </c>
      <c r="H3488" s="16" t="s">
        <v>864</v>
      </c>
      <c r="I3488" s="16" t="s">
        <v>5148</v>
      </c>
      <c r="J3488" s="16" t="s">
        <v>5149</v>
      </c>
      <c r="K3488" s="17" t="s">
        <v>40</v>
      </c>
      <c r="L3488" s="18" t="s">
        <v>5141</v>
      </c>
      <c r="M3488" s="195" t="s">
        <v>5142</v>
      </c>
      <c r="N3488" s="16" t="s">
        <v>5143</v>
      </c>
      <c r="O3488" s="17" t="s">
        <v>304</v>
      </c>
      <c r="P3488" s="17" t="s">
        <v>305</v>
      </c>
      <c r="Q3488" s="17" t="s">
        <v>306</v>
      </c>
      <c r="R3488">
        <v>0</v>
      </c>
      <c r="S3488">
        <v>0</v>
      </c>
      <c r="T3488">
        <v>0</v>
      </c>
      <c r="U3488">
        <v>0</v>
      </c>
      <c r="V3488">
        <v>0</v>
      </c>
      <c r="W3488">
        <v>0</v>
      </c>
      <c r="X3488">
        <v>0</v>
      </c>
      <c r="Y3488">
        <v>0</v>
      </c>
      <c r="Z3488">
        <v>0</v>
      </c>
      <c r="AA3488">
        <v>0</v>
      </c>
      <c r="AB3488">
        <v>0</v>
      </c>
      <c r="AC3488">
        <v>0</v>
      </c>
      <c r="AD3488">
        <v>0</v>
      </c>
      <c r="AE3488">
        <v>0</v>
      </c>
      <c r="AF3488">
        <v>0</v>
      </c>
      <c r="AG3488" s="19">
        <v>0</v>
      </c>
      <c r="AH3488">
        <v>0</v>
      </c>
      <c r="AI3488">
        <v>0</v>
      </c>
      <c r="AJ3488">
        <v>0</v>
      </c>
      <c r="AK3488">
        <v>0</v>
      </c>
      <c r="AL3488">
        <v>0</v>
      </c>
      <c r="AM3488">
        <v>0</v>
      </c>
      <c r="AN3488">
        <v>0</v>
      </c>
      <c r="AO3488">
        <v>0</v>
      </c>
      <c r="AP3488">
        <v>0</v>
      </c>
      <c r="AQ3488">
        <v>0</v>
      </c>
      <c r="AR3488">
        <v>0</v>
      </c>
      <c r="AS3488">
        <v>0</v>
      </c>
      <c r="AT3488">
        <v>0</v>
      </c>
      <c r="AU3488">
        <v>0</v>
      </c>
      <c r="AV3488">
        <v>0</v>
      </c>
      <c r="AW3488">
        <v>0</v>
      </c>
      <c r="AX3488">
        <v>0</v>
      </c>
      <c r="AY3488">
        <v>0</v>
      </c>
      <c r="AZ3488">
        <v>0</v>
      </c>
      <c r="BA3488">
        <v>0</v>
      </c>
      <c r="BB3488">
        <v>0</v>
      </c>
      <c r="BC3488">
        <v>0</v>
      </c>
      <c r="BD3488">
        <v>0</v>
      </c>
      <c r="BE3488">
        <v>0</v>
      </c>
      <c r="BF3488">
        <v>0</v>
      </c>
      <c r="BG3488">
        <v>0</v>
      </c>
      <c r="BH3488">
        <v>0</v>
      </c>
      <c r="BI3488">
        <v>0</v>
      </c>
      <c r="BJ3488">
        <v>0</v>
      </c>
      <c r="BK3488">
        <v>-809000</v>
      </c>
      <c r="BL3488">
        <v>-1628000</v>
      </c>
      <c r="BM3488">
        <v>-1822000</v>
      </c>
      <c r="BN3488">
        <v>-2150000</v>
      </c>
      <c r="BO3488">
        <v>-2363000</v>
      </c>
      <c r="BP3488">
        <v>-2631000</v>
      </c>
      <c r="BQ3488">
        <v>-2955000</v>
      </c>
      <c r="BR3488">
        <v>-3224000</v>
      </c>
      <c r="BS3488">
        <v>-3564000</v>
      </c>
      <c r="BT3488">
        <v>-3815000</v>
      </c>
      <c r="BU3488">
        <v>-4514000</v>
      </c>
      <c r="BV3488">
        <v>-4936000</v>
      </c>
      <c r="BW3488">
        <v>-5254000</v>
      </c>
      <c r="BX3488" s="10">
        <v>-5542000</v>
      </c>
      <c r="BY3488">
        <v>-5757000</v>
      </c>
      <c r="BZ3488">
        <v>-5660000</v>
      </c>
      <c r="CA3488">
        <v>-6043000</v>
      </c>
      <c r="CB3488">
        <v>-6603000</v>
      </c>
      <c r="CC3488">
        <v>-7250000</v>
      </c>
      <c r="CD3488">
        <v>-7896000</v>
      </c>
      <c r="CE3488">
        <v>-8594000</v>
      </c>
    </row>
    <row r="3489" spans="1:83" x14ac:dyDescent="0.35">
      <c r="A3489" s="9" t="str">
        <f t="shared" si="54"/>
        <v>800436.571.75</v>
      </c>
      <c r="B3489" s="52" t="e">
        <f>+IF(MATCH(A3489,List!H$10:H$145,0),"Targeted")</f>
        <v>#N/A</v>
      </c>
      <c r="C3489" s="66" t="s">
        <v>8367</v>
      </c>
      <c r="D3489" s="151"/>
      <c r="E3489" s="16" t="s">
        <v>863</v>
      </c>
      <c r="F3489" s="16" t="s">
        <v>864</v>
      </c>
      <c r="G3489" s="16" t="s">
        <v>298</v>
      </c>
      <c r="H3489" s="16" t="s">
        <v>864</v>
      </c>
      <c r="I3489" s="16" t="s">
        <v>5150</v>
      </c>
      <c r="J3489" s="16" t="s">
        <v>5151</v>
      </c>
      <c r="K3489" s="17" t="s">
        <v>40</v>
      </c>
      <c r="L3489" s="18" t="s">
        <v>5141</v>
      </c>
      <c r="M3489" s="195" t="s">
        <v>5142</v>
      </c>
      <c r="N3489" s="16" t="s">
        <v>5143</v>
      </c>
      <c r="O3489" s="17" t="s">
        <v>304</v>
      </c>
      <c r="P3489" s="17" t="s">
        <v>305</v>
      </c>
      <c r="Q3489" s="17" t="s">
        <v>306</v>
      </c>
      <c r="R3489">
        <v>0</v>
      </c>
      <c r="S3489">
        <v>0</v>
      </c>
      <c r="T3489">
        <v>0</v>
      </c>
      <c r="U3489">
        <v>0</v>
      </c>
      <c r="V3489">
        <v>0</v>
      </c>
      <c r="W3489">
        <v>0</v>
      </c>
      <c r="X3489">
        <v>0</v>
      </c>
      <c r="Y3489">
        <v>0</v>
      </c>
      <c r="Z3489">
        <v>0</v>
      </c>
      <c r="AA3489">
        <v>0</v>
      </c>
      <c r="AB3489">
        <v>0</v>
      </c>
      <c r="AC3489">
        <v>0</v>
      </c>
      <c r="AD3489">
        <v>0</v>
      </c>
      <c r="AE3489">
        <v>0</v>
      </c>
      <c r="AF3489">
        <v>0</v>
      </c>
      <c r="AG3489" s="19">
        <v>0</v>
      </c>
      <c r="AH3489">
        <v>0</v>
      </c>
      <c r="AI3489">
        <v>0</v>
      </c>
      <c r="AJ3489">
        <v>0</v>
      </c>
      <c r="AK3489">
        <v>0</v>
      </c>
      <c r="AL3489">
        <v>0</v>
      </c>
      <c r="AM3489">
        <v>0</v>
      </c>
      <c r="AN3489">
        <v>0</v>
      </c>
      <c r="AO3489">
        <v>0</v>
      </c>
      <c r="AP3489">
        <v>0</v>
      </c>
      <c r="AQ3489">
        <v>0</v>
      </c>
      <c r="AR3489">
        <v>0</v>
      </c>
      <c r="AS3489">
        <v>0</v>
      </c>
      <c r="AT3489">
        <v>0</v>
      </c>
      <c r="AU3489">
        <v>0</v>
      </c>
      <c r="AV3489">
        <v>0</v>
      </c>
      <c r="AW3489">
        <v>0</v>
      </c>
      <c r="AX3489">
        <v>0</v>
      </c>
      <c r="AY3489">
        <v>0</v>
      </c>
      <c r="AZ3489">
        <v>0</v>
      </c>
      <c r="BA3489">
        <v>0</v>
      </c>
      <c r="BB3489">
        <v>0</v>
      </c>
      <c r="BC3489">
        <v>0</v>
      </c>
      <c r="BD3489">
        <v>0</v>
      </c>
      <c r="BE3489">
        <v>0</v>
      </c>
      <c r="BF3489">
        <v>0</v>
      </c>
      <c r="BG3489">
        <v>0</v>
      </c>
      <c r="BH3489">
        <v>0</v>
      </c>
      <c r="BI3489">
        <v>0</v>
      </c>
      <c r="BJ3489">
        <v>0</v>
      </c>
      <c r="BK3489">
        <v>-3630000</v>
      </c>
      <c r="BL3489">
        <v>-6977000</v>
      </c>
      <c r="BM3489">
        <v>-7042000</v>
      </c>
      <c r="BN3489">
        <v>-7504000</v>
      </c>
      <c r="BO3489">
        <v>-4493000</v>
      </c>
      <c r="BP3489">
        <v>-6536000</v>
      </c>
      <c r="BQ3489">
        <v>-8324000</v>
      </c>
      <c r="BR3489">
        <v>-8666000</v>
      </c>
      <c r="BS3489">
        <v>-8727000</v>
      </c>
      <c r="BT3489">
        <v>-8797000</v>
      </c>
      <c r="BU3489">
        <v>-9755000</v>
      </c>
      <c r="BV3489">
        <v>-11072000</v>
      </c>
      <c r="BW3489">
        <v>-11670000</v>
      </c>
      <c r="BX3489" s="10">
        <v>-12154000</v>
      </c>
      <c r="BY3489">
        <v>-11720000</v>
      </c>
      <c r="BZ3489">
        <v>-11417000</v>
      </c>
      <c r="CA3489">
        <v>-13562000</v>
      </c>
      <c r="CB3489">
        <v>-15657000</v>
      </c>
      <c r="CC3489">
        <v>-16904000</v>
      </c>
      <c r="CD3489">
        <v>-18237000</v>
      </c>
      <c r="CE3489">
        <v>-19545000</v>
      </c>
    </row>
    <row r="3490" spans="1:83" x14ac:dyDescent="0.35">
      <c r="A3490" s="9" t="str">
        <f t="shared" si="54"/>
        <v>800439.571.75</v>
      </c>
      <c r="B3490" s="52" t="e">
        <f>+IF(MATCH(A3490,List!H$10:H$145,0),"Targeted")</f>
        <v>#N/A</v>
      </c>
      <c r="C3490" s="66" t="s">
        <v>8367</v>
      </c>
      <c r="D3490" s="151"/>
      <c r="E3490" s="16" t="s">
        <v>863</v>
      </c>
      <c r="F3490" s="16" t="s">
        <v>864</v>
      </c>
      <c r="G3490" s="16" t="s">
        <v>298</v>
      </c>
      <c r="H3490" s="16" t="s">
        <v>864</v>
      </c>
      <c r="I3490" s="16" t="s">
        <v>5152</v>
      </c>
      <c r="J3490" s="16" t="s">
        <v>5153</v>
      </c>
      <c r="K3490" s="17" t="s">
        <v>40</v>
      </c>
      <c r="L3490" s="18" t="s">
        <v>5141</v>
      </c>
      <c r="M3490" s="195" t="s">
        <v>5142</v>
      </c>
      <c r="N3490" s="16" t="s">
        <v>5143</v>
      </c>
      <c r="O3490" s="17" t="s">
        <v>304</v>
      </c>
      <c r="P3490" s="17" t="s">
        <v>305</v>
      </c>
      <c r="Q3490" s="17" t="s">
        <v>306</v>
      </c>
      <c r="R3490">
        <v>0</v>
      </c>
      <c r="S3490">
        <v>0</v>
      </c>
      <c r="T3490">
        <v>0</v>
      </c>
      <c r="U3490">
        <v>0</v>
      </c>
      <c r="V3490">
        <v>0</v>
      </c>
      <c r="W3490">
        <v>0</v>
      </c>
      <c r="X3490">
        <v>0</v>
      </c>
      <c r="Y3490">
        <v>0</v>
      </c>
      <c r="Z3490">
        <v>0</v>
      </c>
      <c r="AA3490">
        <v>0</v>
      </c>
      <c r="AB3490">
        <v>0</v>
      </c>
      <c r="AC3490">
        <v>0</v>
      </c>
      <c r="AD3490">
        <v>0</v>
      </c>
      <c r="AE3490">
        <v>0</v>
      </c>
      <c r="AF3490">
        <v>0</v>
      </c>
      <c r="AG3490" s="19">
        <v>0</v>
      </c>
      <c r="AH3490">
        <v>0</v>
      </c>
      <c r="AI3490">
        <v>0</v>
      </c>
      <c r="AJ3490">
        <v>0</v>
      </c>
      <c r="AK3490">
        <v>0</v>
      </c>
      <c r="AL3490">
        <v>0</v>
      </c>
      <c r="AM3490">
        <v>0</v>
      </c>
      <c r="AN3490">
        <v>0</v>
      </c>
      <c r="AO3490">
        <v>0</v>
      </c>
      <c r="AP3490">
        <v>0</v>
      </c>
      <c r="AQ3490">
        <v>0</v>
      </c>
      <c r="AR3490">
        <v>0</v>
      </c>
      <c r="AS3490">
        <v>0</v>
      </c>
      <c r="AT3490">
        <v>0</v>
      </c>
      <c r="AU3490">
        <v>0</v>
      </c>
      <c r="AV3490">
        <v>0</v>
      </c>
      <c r="AW3490">
        <v>0</v>
      </c>
      <c r="AX3490">
        <v>0</v>
      </c>
      <c r="AY3490">
        <v>0</v>
      </c>
      <c r="AZ3490">
        <v>0</v>
      </c>
      <c r="BA3490">
        <v>0</v>
      </c>
      <c r="BB3490">
        <v>0</v>
      </c>
      <c r="BC3490">
        <v>0</v>
      </c>
      <c r="BD3490">
        <v>0</v>
      </c>
      <c r="BE3490">
        <v>0</v>
      </c>
      <c r="BF3490">
        <v>0</v>
      </c>
      <c r="BG3490">
        <v>0</v>
      </c>
      <c r="BH3490">
        <v>0</v>
      </c>
      <c r="BI3490">
        <v>-216000</v>
      </c>
      <c r="BJ3490">
        <v>-1125000</v>
      </c>
      <c r="BK3490">
        <v>-229000</v>
      </c>
      <c r="BL3490">
        <v>-10000</v>
      </c>
      <c r="BM3490">
        <v>0</v>
      </c>
      <c r="BN3490">
        <v>0</v>
      </c>
      <c r="BO3490">
        <v>0</v>
      </c>
      <c r="BP3490">
        <v>0</v>
      </c>
      <c r="BQ3490">
        <v>0</v>
      </c>
      <c r="BR3490">
        <v>0</v>
      </c>
      <c r="BS3490">
        <v>0</v>
      </c>
      <c r="BT3490">
        <v>0</v>
      </c>
      <c r="BU3490">
        <v>0</v>
      </c>
      <c r="BV3490">
        <v>0</v>
      </c>
      <c r="BW3490">
        <v>0</v>
      </c>
      <c r="BX3490" s="10">
        <v>0</v>
      </c>
      <c r="BY3490">
        <v>0</v>
      </c>
      <c r="BZ3490">
        <v>0</v>
      </c>
      <c r="CA3490">
        <v>0</v>
      </c>
      <c r="CB3490">
        <v>0</v>
      </c>
      <c r="CC3490">
        <v>0</v>
      </c>
      <c r="CD3490">
        <v>0</v>
      </c>
      <c r="CE3490">
        <v>0</v>
      </c>
    </row>
    <row r="3491" spans="1:83" x14ac:dyDescent="0.35">
      <c r="A3491" s="9" t="str">
        <f t="shared" si="54"/>
        <v>800440.571.75</v>
      </c>
      <c r="B3491" s="52" t="e">
        <f>+IF(MATCH(A3491,List!H$10:H$145,0),"Targeted")</f>
        <v>#N/A</v>
      </c>
      <c r="C3491" s="66" t="s">
        <v>8367</v>
      </c>
      <c r="D3491" s="151"/>
      <c r="E3491" s="16" t="s">
        <v>863</v>
      </c>
      <c r="F3491" s="16" t="s">
        <v>864</v>
      </c>
      <c r="G3491" s="16" t="s">
        <v>298</v>
      </c>
      <c r="H3491" s="16" t="s">
        <v>864</v>
      </c>
      <c r="I3491" s="16" t="s">
        <v>5154</v>
      </c>
      <c r="J3491" s="16" t="s">
        <v>5155</v>
      </c>
      <c r="K3491" s="17" t="s">
        <v>40</v>
      </c>
      <c r="L3491" s="18" t="s">
        <v>5141</v>
      </c>
      <c r="M3491" s="195" t="s">
        <v>5142</v>
      </c>
      <c r="N3491" s="16" t="s">
        <v>5143</v>
      </c>
      <c r="O3491" s="17" t="s">
        <v>304</v>
      </c>
      <c r="P3491" s="17" t="s">
        <v>305</v>
      </c>
      <c r="Q3491" s="17" t="s">
        <v>306</v>
      </c>
      <c r="R3491">
        <v>0</v>
      </c>
      <c r="S3491">
        <v>0</v>
      </c>
      <c r="T3491">
        <v>0</v>
      </c>
      <c r="U3491">
        <v>0</v>
      </c>
      <c r="V3491">
        <v>0</v>
      </c>
      <c r="W3491">
        <v>0</v>
      </c>
      <c r="X3491">
        <v>0</v>
      </c>
      <c r="Y3491">
        <v>0</v>
      </c>
      <c r="Z3491">
        <v>0</v>
      </c>
      <c r="AA3491">
        <v>0</v>
      </c>
      <c r="AB3491">
        <v>0</v>
      </c>
      <c r="AC3491">
        <v>0</v>
      </c>
      <c r="AD3491">
        <v>0</v>
      </c>
      <c r="AE3491">
        <v>0</v>
      </c>
      <c r="AF3491">
        <v>0</v>
      </c>
      <c r="AG3491" s="19">
        <v>0</v>
      </c>
      <c r="AH3491">
        <v>0</v>
      </c>
      <c r="AI3491">
        <v>0</v>
      </c>
      <c r="AJ3491">
        <v>0</v>
      </c>
      <c r="AK3491">
        <v>0</v>
      </c>
      <c r="AL3491">
        <v>0</v>
      </c>
      <c r="AM3491">
        <v>0</v>
      </c>
      <c r="AN3491">
        <v>0</v>
      </c>
      <c r="AO3491">
        <v>0</v>
      </c>
      <c r="AP3491">
        <v>0</v>
      </c>
      <c r="AQ3491">
        <v>0</v>
      </c>
      <c r="AR3491">
        <v>0</v>
      </c>
      <c r="AS3491">
        <v>0</v>
      </c>
      <c r="AT3491">
        <v>0</v>
      </c>
      <c r="AU3491">
        <v>0</v>
      </c>
      <c r="AV3491">
        <v>0</v>
      </c>
      <c r="AW3491">
        <v>0</v>
      </c>
      <c r="AX3491">
        <v>0</v>
      </c>
      <c r="AY3491">
        <v>0</v>
      </c>
      <c r="AZ3491">
        <v>0</v>
      </c>
      <c r="BA3491">
        <v>0</v>
      </c>
      <c r="BB3491">
        <v>0</v>
      </c>
      <c r="BC3491">
        <v>0</v>
      </c>
      <c r="BD3491">
        <v>0</v>
      </c>
      <c r="BE3491">
        <v>0</v>
      </c>
      <c r="BF3491">
        <v>0</v>
      </c>
      <c r="BG3491">
        <v>0</v>
      </c>
      <c r="BH3491">
        <v>0</v>
      </c>
      <c r="BI3491">
        <v>0</v>
      </c>
      <c r="BJ3491">
        <v>0</v>
      </c>
      <c r="BK3491">
        <v>-18000</v>
      </c>
      <c r="BL3491">
        <v>-67000</v>
      </c>
      <c r="BM3491">
        <v>-77000</v>
      </c>
      <c r="BN3491">
        <v>-98000</v>
      </c>
      <c r="BO3491">
        <v>-168000</v>
      </c>
      <c r="BP3491">
        <v>-197000</v>
      </c>
      <c r="BQ3491">
        <v>-208000</v>
      </c>
      <c r="BR3491">
        <v>-246000</v>
      </c>
      <c r="BS3491">
        <v>-301000</v>
      </c>
      <c r="BT3491">
        <v>-358000</v>
      </c>
      <c r="BU3491">
        <v>-422000</v>
      </c>
      <c r="BV3491">
        <v>-457000</v>
      </c>
      <c r="BW3491">
        <v>-476000</v>
      </c>
      <c r="BX3491" s="10">
        <v>-486000</v>
      </c>
      <c r="BY3491">
        <v>-453000</v>
      </c>
      <c r="BZ3491">
        <v>-502000</v>
      </c>
      <c r="CA3491">
        <v>-556000</v>
      </c>
      <c r="CB3491">
        <v>-611000</v>
      </c>
      <c r="CC3491">
        <v>-674000</v>
      </c>
      <c r="CD3491">
        <v>-742000</v>
      </c>
      <c r="CE3491">
        <v>-816000</v>
      </c>
    </row>
    <row r="3492" spans="1:83" x14ac:dyDescent="0.35">
      <c r="A3492" s="9" t="str">
        <f t="shared" si="54"/>
        <v>800441.571.</v>
      </c>
      <c r="B3492" s="52" t="e">
        <f>+IF(MATCH(A3492,List!H$10:H$145,0),"Targeted")</f>
        <v>#N/A</v>
      </c>
      <c r="C3492" s="66" t="s">
        <v>8367</v>
      </c>
      <c r="D3492" s="151"/>
      <c r="E3492" s="16" t="s">
        <v>863</v>
      </c>
      <c r="F3492" s="16" t="s">
        <v>864</v>
      </c>
      <c r="G3492" s="16" t="s">
        <v>298</v>
      </c>
      <c r="H3492" s="16" t="s">
        <v>864</v>
      </c>
      <c r="I3492" s="16" t="s">
        <v>5156</v>
      </c>
      <c r="J3492" s="16" t="s">
        <v>5157</v>
      </c>
      <c r="K3492" s="17" t="s">
        <v>299</v>
      </c>
      <c r="L3492" s="18" t="s">
        <v>5141</v>
      </c>
      <c r="M3492" s="195" t="s">
        <v>5142</v>
      </c>
      <c r="N3492" s="16" t="s">
        <v>5143</v>
      </c>
      <c r="O3492" s="17" t="s">
        <v>304</v>
      </c>
      <c r="P3492" s="17" t="s">
        <v>305</v>
      </c>
      <c r="Q3492" s="17" t="s">
        <v>306</v>
      </c>
      <c r="R3492">
        <v>0</v>
      </c>
      <c r="S3492">
        <v>0</v>
      </c>
      <c r="T3492">
        <v>0</v>
      </c>
      <c r="U3492">
        <v>0</v>
      </c>
      <c r="V3492">
        <v>0</v>
      </c>
      <c r="W3492">
        <v>-11</v>
      </c>
      <c r="X3492">
        <v>-37</v>
      </c>
      <c r="Y3492">
        <v>-27</v>
      </c>
      <c r="Z3492">
        <v>-16</v>
      </c>
      <c r="AA3492">
        <v>-25</v>
      </c>
      <c r="AB3492">
        <v>-8</v>
      </c>
      <c r="AC3492">
        <v>-6</v>
      </c>
      <c r="AD3492">
        <v>-33</v>
      </c>
      <c r="AE3492">
        <v>0</v>
      </c>
      <c r="AF3492">
        <v>-32</v>
      </c>
      <c r="AG3492" s="19">
        <v>0</v>
      </c>
      <c r="AH3492">
        <v>-27</v>
      </c>
      <c r="AI3492">
        <v>-6</v>
      </c>
      <c r="AJ3492">
        <v>-5</v>
      </c>
      <c r="AK3492">
        <v>0</v>
      </c>
      <c r="AL3492">
        <v>0</v>
      </c>
      <c r="AM3492">
        <v>0</v>
      </c>
      <c r="AN3492">
        <v>0</v>
      </c>
      <c r="AO3492">
        <v>0</v>
      </c>
      <c r="AP3492">
        <v>0</v>
      </c>
      <c r="AQ3492">
        <v>0</v>
      </c>
      <c r="AR3492">
        <v>0</v>
      </c>
      <c r="AS3492">
        <v>0</v>
      </c>
      <c r="AT3492">
        <v>0</v>
      </c>
      <c r="AU3492">
        <v>0</v>
      </c>
      <c r="AV3492">
        <v>0</v>
      </c>
      <c r="AW3492">
        <v>0</v>
      </c>
      <c r="AX3492">
        <v>0</v>
      </c>
      <c r="AY3492">
        <v>0</v>
      </c>
      <c r="AZ3492">
        <v>0</v>
      </c>
      <c r="BA3492">
        <v>0</v>
      </c>
      <c r="BB3492">
        <v>0</v>
      </c>
      <c r="BC3492">
        <v>0</v>
      </c>
      <c r="BD3492">
        <v>0</v>
      </c>
      <c r="BE3492">
        <v>0</v>
      </c>
      <c r="BF3492">
        <v>0</v>
      </c>
      <c r="BG3492">
        <v>0</v>
      </c>
      <c r="BH3492">
        <v>0</v>
      </c>
      <c r="BI3492">
        <v>0</v>
      </c>
      <c r="BJ3492">
        <v>0</v>
      </c>
      <c r="BK3492">
        <v>0</v>
      </c>
      <c r="BL3492">
        <v>0</v>
      </c>
      <c r="BM3492">
        <v>0</v>
      </c>
      <c r="BN3492">
        <v>0</v>
      </c>
      <c r="BO3492">
        <v>0</v>
      </c>
      <c r="BP3492">
        <v>0</v>
      </c>
      <c r="BQ3492">
        <v>0</v>
      </c>
      <c r="BR3492">
        <v>0</v>
      </c>
      <c r="BS3492">
        <v>0</v>
      </c>
      <c r="BT3492">
        <v>0</v>
      </c>
      <c r="BU3492">
        <v>0</v>
      </c>
      <c r="BV3492">
        <v>0</v>
      </c>
      <c r="BW3492">
        <v>0</v>
      </c>
      <c r="BX3492" s="10">
        <v>0</v>
      </c>
      <c r="BY3492">
        <v>0</v>
      </c>
      <c r="BZ3492">
        <v>0</v>
      </c>
      <c r="CA3492">
        <v>0</v>
      </c>
      <c r="CB3492">
        <v>0</v>
      </c>
      <c r="CC3492">
        <v>0</v>
      </c>
      <c r="CD3492">
        <v>0</v>
      </c>
      <c r="CE3492">
        <v>0</v>
      </c>
    </row>
    <row r="3493" spans="1:83" x14ac:dyDescent="0.35">
      <c r="A3493" s="9" t="str">
        <f t="shared" si="54"/>
        <v>800442.571.75</v>
      </c>
      <c r="B3493" s="52" t="e">
        <f>+IF(MATCH(A3493,List!H$10:H$145,0),"Targeted")</f>
        <v>#N/A</v>
      </c>
      <c r="C3493" s="66" t="s">
        <v>8367</v>
      </c>
      <c r="D3493" s="151"/>
      <c r="E3493" s="16" t="s">
        <v>863</v>
      </c>
      <c r="F3493" s="16" t="s">
        <v>864</v>
      </c>
      <c r="G3493" s="16" t="s">
        <v>298</v>
      </c>
      <c r="H3493" s="16" t="s">
        <v>864</v>
      </c>
      <c r="I3493" s="16" t="s">
        <v>5158</v>
      </c>
      <c r="J3493" s="16" t="s">
        <v>5159</v>
      </c>
      <c r="K3493" s="17" t="s">
        <v>40</v>
      </c>
      <c r="L3493" s="18" t="s">
        <v>5141</v>
      </c>
      <c r="M3493" s="195" t="s">
        <v>5142</v>
      </c>
      <c r="N3493" s="16" t="s">
        <v>5143</v>
      </c>
      <c r="O3493" s="17" t="s">
        <v>304</v>
      </c>
      <c r="P3493" s="17" t="s">
        <v>305</v>
      </c>
      <c r="Q3493" s="17" t="s">
        <v>306</v>
      </c>
      <c r="R3493">
        <v>0</v>
      </c>
      <c r="S3493">
        <v>0</v>
      </c>
      <c r="T3493">
        <v>0</v>
      </c>
      <c r="U3493">
        <v>0</v>
      </c>
      <c r="V3493">
        <v>0</v>
      </c>
      <c r="W3493">
        <v>0</v>
      </c>
      <c r="X3493">
        <v>0</v>
      </c>
      <c r="Y3493">
        <v>0</v>
      </c>
      <c r="Z3493">
        <v>0</v>
      </c>
      <c r="AA3493">
        <v>0</v>
      </c>
      <c r="AB3493">
        <v>0</v>
      </c>
      <c r="AC3493">
        <v>0</v>
      </c>
      <c r="AD3493">
        <v>0</v>
      </c>
      <c r="AE3493">
        <v>0</v>
      </c>
      <c r="AF3493">
        <v>0</v>
      </c>
      <c r="AG3493" s="19">
        <v>0</v>
      </c>
      <c r="AH3493">
        <v>0</v>
      </c>
      <c r="AI3493">
        <v>0</v>
      </c>
      <c r="AJ3493">
        <v>0</v>
      </c>
      <c r="AK3493">
        <v>0</v>
      </c>
      <c r="AL3493">
        <v>0</v>
      </c>
      <c r="AM3493">
        <v>0</v>
      </c>
      <c r="AN3493">
        <v>0</v>
      </c>
      <c r="AO3493">
        <v>0</v>
      </c>
      <c r="AP3493">
        <v>-1</v>
      </c>
      <c r="AQ3493">
        <v>-4</v>
      </c>
      <c r="AR3493">
        <v>0</v>
      </c>
      <c r="AS3493">
        <v>-1</v>
      </c>
      <c r="AT3493">
        <v>0</v>
      </c>
      <c r="AU3493">
        <v>-10</v>
      </c>
      <c r="AV3493">
        <v>-76</v>
      </c>
      <c r="AW3493">
        <v>-22</v>
      </c>
      <c r="AX3493">
        <v>-25</v>
      </c>
      <c r="AY3493">
        <v>0</v>
      </c>
      <c r="AZ3493">
        <v>0</v>
      </c>
      <c r="BA3493">
        <v>0</v>
      </c>
      <c r="BB3493">
        <v>0</v>
      </c>
      <c r="BC3493">
        <v>0</v>
      </c>
      <c r="BD3493">
        <v>0</v>
      </c>
      <c r="BE3493">
        <v>0</v>
      </c>
      <c r="BF3493">
        <v>0</v>
      </c>
      <c r="BG3493">
        <v>0</v>
      </c>
      <c r="BH3493">
        <v>0</v>
      </c>
      <c r="BI3493">
        <v>0</v>
      </c>
      <c r="BJ3493">
        <v>0</v>
      </c>
      <c r="BK3493">
        <v>0</v>
      </c>
      <c r="BL3493">
        <v>0</v>
      </c>
      <c r="BM3493">
        <v>0</v>
      </c>
      <c r="BN3493">
        <v>0</v>
      </c>
      <c r="BO3493">
        <v>0</v>
      </c>
      <c r="BP3493">
        <v>0</v>
      </c>
      <c r="BQ3493">
        <v>0</v>
      </c>
      <c r="BR3493">
        <v>0</v>
      </c>
      <c r="BS3493">
        <v>0</v>
      </c>
      <c r="BT3493">
        <v>0</v>
      </c>
      <c r="BU3493">
        <v>0</v>
      </c>
      <c r="BV3493">
        <v>0</v>
      </c>
      <c r="BW3493">
        <v>0</v>
      </c>
      <c r="BX3493" s="10">
        <v>0</v>
      </c>
      <c r="BY3493">
        <v>0</v>
      </c>
      <c r="BZ3493">
        <v>-1000</v>
      </c>
      <c r="CA3493">
        <v>-1000</v>
      </c>
      <c r="CB3493">
        <v>-1000</v>
      </c>
      <c r="CC3493">
        <v>-1000</v>
      </c>
      <c r="CD3493">
        <v>-1000</v>
      </c>
      <c r="CE3493">
        <v>-1000</v>
      </c>
    </row>
    <row r="3494" spans="1:83" x14ac:dyDescent="0.35">
      <c r="A3494" s="9" t="str">
        <f t="shared" si="54"/>
        <v>800445.571.75</v>
      </c>
      <c r="B3494" s="52" t="e">
        <f>+IF(MATCH(A3494,List!H$10:H$145,0),"Targeted")</f>
        <v>#N/A</v>
      </c>
      <c r="C3494" s="66" t="s">
        <v>8367</v>
      </c>
      <c r="D3494" s="151"/>
      <c r="E3494" s="16" t="s">
        <v>863</v>
      </c>
      <c r="F3494" s="16" t="s">
        <v>864</v>
      </c>
      <c r="G3494" s="16" t="s">
        <v>298</v>
      </c>
      <c r="H3494" s="16" t="s">
        <v>864</v>
      </c>
      <c r="I3494" s="16" t="s">
        <v>5160</v>
      </c>
      <c r="J3494" s="16" t="s">
        <v>5161</v>
      </c>
      <c r="K3494" s="17" t="s">
        <v>40</v>
      </c>
      <c r="L3494" s="18" t="s">
        <v>5141</v>
      </c>
      <c r="M3494" s="195" t="s">
        <v>5142</v>
      </c>
      <c r="N3494" s="16" t="s">
        <v>5143</v>
      </c>
      <c r="O3494" s="17" t="s">
        <v>304</v>
      </c>
      <c r="P3494" s="17" t="s">
        <v>305</v>
      </c>
      <c r="Q3494" s="17" t="s">
        <v>306</v>
      </c>
      <c r="R3494">
        <v>0</v>
      </c>
      <c r="S3494">
        <v>0</v>
      </c>
      <c r="T3494">
        <v>0</v>
      </c>
      <c r="U3494">
        <v>0</v>
      </c>
      <c r="V3494">
        <v>0</v>
      </c>
      <c r="W3494">
        <v>0</v>
      </c>
      <c r="X3494">
        <v>0</v>
      </c>
      <c r="Y3494">
        <v>0</v>
      </c>
      <c r="Z3494">
        <v>0</v>
      </c>
      <c r="AA3494">
        <v>0</v>
      </c>
      <c r="AB3494">
        <v>0</v>
      </c>
      <c r="AC3494">
        <v>0</v>
      </c>
      <c r="AD3494">
        <v>0</v>
      </c>
      <c r="AE3494">
        <v>0</v>
      </c>
      <c r="AF3494">
        <v>0</v>
      </c>
      <c r="AG3494" s="19">
        <v>0</v>
      </c>
      <c r="AH3494">
        <v>0</v>
      </c>
      <c r="AI3494">
        <v>0</v>
      </c>
      <c r="AJ3494">
        <v>0</v>
      </c>
      <c r="AK3494">
        <v>0</v>
      </c>
      <c r="AL3494">
        <v>0</v>
      </c>
      <c r="AM3494">
        <v>0</v>
      </c>
      <c r="AN3494">
        <v>0</v>
      </c>
      <c r="AO3494">
        <v>0</v>
      </c>
      <c r="AP3494">
        <v>0</v>
      </c>
      <c r="AQ3494">
        <v>0</v>
      </c>
      <c r="AR3494">
        <v>0</v>
      </c>
      <c r="AS3494">
        <v>0</v>
      </c>
      <c r="AT3494">
        <v>0</v>
      </c>
      <c r="AU3494">
        <v>0</v>
      </c>
      <c r="AV3494">
        <v>0</v>
      </c>
      <c r="AW3494">
        <v>0</v>
      </c>
      <c r="AX3494">
        <v>0</v>
      </c>
      <c r="AY3494">
        <v>0</v>
      </c>
      <c r="AZ3494">
        <v>0</v>
      </c>
      <c r="BA3494">
        <v>0</v>
      </c>
      <c r="BB3494">
        <v>0</v>
      </c>
      <c r="BC3494">
        <v>0</v>
      </c>
      <c r="BD3494">
        <v>0</v>
      </c>
      <c r="BE3494">
        <v>0</v>
      </c>
      <c r="BF3494">
        <v>0</v>
      </c>
      <c r="BG3494">
        <v>0</v>
      </c>
      <c r="BH3494">
        <v>0</v>
      </c>
      <c r="BI3494">
        <v>0</v>
      </c>
      <c r="BJ3494">
        <v>-993000</v>
      </c>
      <c r="BK3494">
        <v>-1114000</v>
      </c>
      <c r="BL3494">
        <v>-3416000</v>
      </c>
      <c r="BM3494">
        <v>-3758000</v>
      </c>
      <c r="BN3494">
        <v>-3952000</v>
      </c>
      <c r="BO3494">
        <v>-4063000</v>
      </c>
      <c r="BP3494">
        <v>-4637000</v>
      </c>
      <c r="BQ3494">
        <v>-4989000</v>
      </c>
      <c r="BR3494">
        <v>-5248000</v>
      </c>
      <c r="BS3494">
        <v>-5030000</v>
      </c>
      <c r="BT3494">
        <v>-5666000</v>
      </c>
      <c r="BU3494">
        <v>-5084000</v>
      </c>
      <c r="BV3494">
        <v>-5011000</v>
      </c>
      <c r="BW3494">
        <v>-4827000</v>
      </c>
      <c r="BX3494" s="10">
        <v>-4961000</v>
      </c>
      <c r="BY3494">
        <v>-5369000</v>
      </c>
      <c r="BZ3494">
        <v>-5419000</v>
      </c>
      <c r="CA3494">
        <v>-5469000</v>
      </c>
      <c r="CB3494">
        <v>-5519000</v>
      </c>
      <c r="CC3494">
        <v>-5569000</v>
      </c>
      <c r="CD3494">
        <v>-5619000</v>
      </c>
      <c r="CE3494">
        <v>-5669000</v>
      </c>
    </row>
    <row r="3495" spans="1:83" x14ac:dyDescent="0.35">
      <c r="A3495" s="9" t="str">
        <f t="shared" si="54"/>
        <v>800448.571.75</v>
      </c>
      <c r="B3495" s="52" t="e">
        <f>+IF(MATCH(A3495,List!H$10:H$145,0),"Targeted")</f>
        <v>#N/A</v>
      </c>
      <c r="C3495" s="66" t="s">
        <v>8367</v>
      </c>
      <c r="D3495" s="151"/>
      <c r="E3495" s="16" t="s">
        <v>863</v>
      </c>
      <c r="F3495" s="16" t="s">
        <v>864</v>
      </c>
      <c r="G3495" s="16" t="s">
        <v>298</v>
      </c>
      <c r="H3495" s="16" t="s">
        <v>864</v>
      </c>
      <c r="I3495" s="16" t="s">
        <v>5162</v>
      </c>
      <c r="J3495" s="16" t="s">
        <v>5163</v>
      </c>
      <c r="K3495" s="17" t="s">
        <v>40</v>
      </c>
      <c r="L3495" s="18" t="s">
        <v>5141</v>
      </c>
      <c r="M3495" s="195" t="s">
        <v>5142</v>
      </c>
      <c r="N3495" s="16" t="s">
        <v>5143</v>
      </c>
      <c r="O3495" s="17" t="s">
        <v>304</v>
      </c>
      <c r="P3495" s="17" t="s">
        <v>305</v>
      </c>
      <c r="Q3495" s="17" t="s">
        <v>306</v>
      </c>
      <c r="R3495">
        <v>0</v>
      </c>
      <c r="S3495">
        <v>0</v>
      </c>
      <c r="T3495">
        <v>0</v>
      </c>
      <c r="U3495">
        <v>0</v>
      </c>
      <c r="V3495">
        <v>0</v>
      </c>
      <c r="W3495">
        <v>0</v>
      </c>
      <c r="X3495">
        <v>0</v>
      </c>
      <c r="Y3495">
        <v>0</v>
      </c>
      <c r="Z3495">
        <v>0</v>
      </c>
      <c r="AA3495">
        <v>0</v>
      </c>
      <c r="AB3495">
        <v>0</v>
      </c>
      <c r="AC3495">
        <v>0</v>
      </c>
      <c r="AD3495">
        <v>0</v>
      </c>
      <c r="AE3495">
        <v>0</v>
      </c>
      <c r="AF3495">
        <v>0</v>
      </c>
      <c r="AG3495" s="19">
        <v>0</v>
      </c>
      <c r="AH3495">
        <v>0</v>
      </c>
      <c r="AI3495">
        <v>0</v>
      </c>
      <c r="AJ3495">
        <v>0</v>
      </c>
      <c r="AK3495">
        <v>0</v>
      </c>
      <c r="AL3495">
        <v>0</v>
      </c>
      <c r="AM3495">
        <v>0</v>
      </c>
      <c r="AN3495">
        <v>0</v>
      </c>
      <c r="AO3495">
        <v>0</v>
      </c>
      <c r="AP3495">
        <v>0</v>
      </c>
      <c r="AQ3495">
        <v>0</v>
      </c>
      <c r="AR3495">
        <v>0</v>
      </c>
      <c r="AS3495">
        <v>0</v>
      </c>
      <c r="AT3495">
        <v>0</v>
      </c>
      <c r="AU3495">
        <v>0</v>
      </c>
      <c r="AV3495">
        <v>0</v>
      </c>
      <c r="AW3495">
        <v>0</v>
      </c>
      <c r="AX3495">
        <v>0</v>
      </c>
      <c r="AY3495">
        <v>0</v>
      </c>
      <c r="AZ3495">
        <v>0</v>
      </c>
      <c r="BA3495">
        <v>0</v>
      </c>
      <c r="BB3495">
        <v>0</v>
      </c>
      <c r="BC3495">
        <v>0</v>
      </c>
      <c r="BD3495">
        <v>0</v>
      </c>
      <c r="BE3495">
        <v>0</v>
      </c>
      <c r="BF3495">
        <v>0</v>
      </c>
      <c r="BG3495">
        <v>0</v>
      </c>
      <c r="BH3495">
        <v>0</v>
      </c>
      <c r="BI3495">
        <v>0</v>
      </c>
      <c r="BJ3495">
        <v>0</v>
      </c>
      <c r="BK3495">
        <v>0</v>
      </c>
      <c r="BL3495">
        <v>0</v>
      </c>
      <c r="BM3495">
        <v>0</v>
      </c>
      <c r="BN3495">
        <v>0</v>
      </c>
      <c r="BO3495">
        <v>0</v>
      </c>
      <c r="BP3495">
        <v>0</v>
      </c>
      <c r="BQ3495">
        <v>0</v>
      </c>
      <c r="BR3495">
        <v>0</v>
      </c>
      <c r="BS3495">
        <v>-1000</v>
      </c>
      <c r="BT3495">
        <v>-6000</v>
      </c>
      <c r="BU3495">
        <v>-8000</v>
      </c>
      <c r="BV3495">
        <v>-1000</v>
      </c>
      <c r="BW3495">
        <v>-18000</v>
      </c>
      <c r="BX3495" s="10">
        <v>-72000</v>
      </c>
      <c r="BY3495">
        <v>-98000</v>
      </c>
      <c r="BZ3495">
        <v>-45000</v>
      </c>
      <c r="CA3495">
        <v>-45000</v>
      </c>
      <c r="CB3495">
        <v>-45000</v>
      </c>
      <c r="CC3495">
        <v>-45000</v>
      </c>
      <c r="CD3495">
        <v>-45000</v>
      </c>
      <c r="CE3495">
        <v>-45000</v>
      </c>
    </row>
    <row r="3496" spans="1:83" x14ac:dyDescent="0.35">
      <c r="A3496" s="9" t="str">
        <f t="shared" si="54"/>
        <v>800450.571.75</v>
      </c>
      <c r="B3496" s="52" t="e">
        <f>+IF(MATCH(A3496,List!H$10:H$145,0),"Targeted")</f>
        <v>#N/A</v>
      </c>
      <c r="C3496" s="66" t="s">
        <v>8367</v>
      </c>
      <c r="D3496" s="151"/>
      <c r="E3496" s="16" t="s">
        <v>863</v>
      </c>
      <c r="F3496" s="16" t="s">
        <v>864</v>
      </c>
      <c r="G3496" s="16" t="s">
        <v>298</v>
      </c>
      <c r="H3496" s="16" t="s">
        <v>864</v>
      </c>
      <c r="I3496" s="16" t="s">
        <v>5164</v>
      </c>
      <c r="J3496" s="16" t="s">
        <v>5165</v>
      </c>
      <c r="K3496" s="17" t="s">
        <v>40</v>
      </c>
      <c r="L3496" s="18" t="s">
        <v>5141</v>
      </c>
      <c r="M3496" s="195" t="s">
        <v>5142</v>
      </c>
      <c r="N3496" s="16" t="s">
        <v>5143</v>
      </c>
      <c r="O3496" s="17" t="s">
        <v>304</v>
      </c>
      <c r="P3496" s="17" t="s">
        <v>305</v>
      </c>
      <c r="Q3496" s="17" t="s">
        <v>306</v>
      </c>
      <c r="R3496">
        <v>0</v>
      </c>
      <c r="S3496">
        <v>0</v>
      </c>
      <c r="T3496">
        <v>0</v>
      </c>
      <c r="U3496">
        <v>0</v>
      </c>
      <c r="V3496">
        <v>0</v>
      </c>
      <c r="W3496">
        <v>-646682</v>
      </c>
      <c r="X3496">
        <v>-698465</v>
      </c>
      <c r="Y3496">
        <v>-902821</v>
      </c>
      <c r="Z3496">
        <v>-936000</v>
      </c>
      <c r="AA3496">
        <v>-1252936</v>
      </c>
      <c r="AB3496">
        <v>-1340052</v>
      </c>
      <c r="AC3496">
        <v>-1426607</v>
      </c>
      <c r="AD3496">
        <v>-1578919</v>
      </c>
      <c r="AE3496">
        <v>-1750060</v>
      </c>
      <c r="AF3496">
        <v>-1768967</v>
      </c>
      <c r="AG3496" s="19">
        <v>-492298</v>
      </c>
      <c r="AH3496">
        <v>-1986937</v>
      </c>
      <c r="AI3496">
        <v>-2186489</v>
      </c>
      <c r="AJ3496">
        <v>-2373192</v>
      </c>
      <c r="AK3496">
        <v>-2636849</v>
      </c>
      <c r="AL3496">
        <v>-2987222</v>
      </c>
      <c r="AM3496">
        <v>-3459924</v>
      </c>
      <c r="AN3496">
        <v>-3834170</v>
      </c>
      <c r="AO3496">
        <v>-4463264</v>
      </c>
      <c r="AP3496">
        <v>-5042337</v>
      </c>
      <c r="AQ3496">
        <v>-5199503</v>
      </c>
      <c r="AR3496">
        <v>-5897171</v>
      </c>
      <c r="AS3496">
        <v>-7963135</v>
      </c>
      <c r="AT3496">
        <v>-9486520</v>
      </c>
      <c r="AU3496">
        <v>-10137984</v>
      </c>
      <c r="AV3496">
        <v>-10740743</v>
      </c>
      <c r="AW3496">
        <v>-11564155</v>
      </c>
      <c r="AX3496">
        <v>-13255439</v>
      </c>
      <c r="AY3496">
        <v>-15211744</v>
      </c>
      <c r="AZ3496">
        <v>-17126000</v>
      </c>
      <c r="BA3496">
        <v>-16858000</v>
      </c>
      <c r="BB3496">
        <v>-16984000</v>
      </c>
      <c r="BC3496">
        <v>-17153000</v>
      </c>
      <c r="BD3496">
        <v>-17722000</v>
      </c>
      <c r="BE3496">
        <v>-17961000</v>
      </c>
      <c r="BF3496">
        <v>-19447000</v>
      </c>
      <c r="BG3496">
        <v>-21173000</v>
      </c>
      <c r="BH3496">
        <v>-23115000</v>
      </c>
      <c r="BI3496">
        <v>-25873000</v>
      </c>
      <c r="BJ3496">
        <v>-30394000</v>
      </c>
      <c r="BK3496">
        <v>-35606000</v>
      </c>
      <c r="BL3496">
        <v>-38552000</v>
      </c>
      <c r="BM3496">
        <v>-42496000</v>
      </c>
      <c r="BN3496">
        <v>-42834000</v>
      </c>
      <c r="BO3496">
        <v>-45832000</v>
      </c>
      <c r="BP3496">
        <v>-47277000</v>
      </c>
      <c r="BQ3496">
        <v>-48297000</v>
      </c>
      <c r="BR3496">
        <v>-51679000</v>
      </c>
      <c r="BS3496">
        <v>-54415000</v>
      </c>
      <c r="BT3496">
        <v>-56997000</v>
      </c>
      <c r="BU3496">
        <v>-60630000</v>
      </c>
      <c r="BV3496">
        <v>-67357000</v>
      </c>
      <c r="BW3496">
        <v>-77305000</v>
      </c>
      <c r="BX3496" s="10">
        <v>-84468000</v>
      </c>
      <c r="BY3496">
        <v>-92498000</v>
      </c>
      <c r="BZ3496">
        <v>-100304000</v>
      </c>
      <c r="CA3496">
        <v>-112698000</v>
      </c>
      <c r="CB3496">
        <v>-125079000</v>
      </c>
      <c r="CC3496">
        <v>-137768000</v>
      </c>
      <c r="CD3496">
        <v>-149476000</v>
      </c>
      <c r="CE3496">
        <v>-162443000</v>
      </c>
    </row>
    <row r="3497" spans="1:83" x14ac:dyDescent="0.35">
      <c r="A3497" s="9" t="str">
        <f t="shared" si="54"/>
        <v>800470.571.75</v>
      </c>
      <c r="B3497" s="52" t="e">
        <f>+IF(MATCH(A3497,List!H$10:H$145,0),"Targeted")</f>
        <v>#N/A</v>
      </c>
      <c r="C3497" s="66" t="s">
        <v>8367</v>
      </c>
      <c r="D3497" s="151"/>
      <c r="E3497" s="16" t="s">
        <v>863</v>
      </c>
      <c r="F3497" s="16" t="s">
        <v>864</v>
      </c>
      <c r="G3497" s="16" t="s">
        <v>298</v>
      </c>
      <c r="H3497" s="16" t="s">
        <v>864</v>
      </c>
      <c r="I3497" s="16" t="s">
        <v>5166</v>
      </c>
      <c r="J3497" s="16" t="s">
        <v>5167</v>
      </c>
      <c r="K3497" s="17" t="s">
        <v>40</v>
      </c>
      <c r="L3497" s="18" t="s">
        <v>5141</v>
      </c>
      <c r="M3497" s="195" t="s">
        <v>5142</v>
      </c>
      <c r="N3497" s="16" t="s">
        <v>5143</v>
      </c>
      <c r="O3497" s="17" t="s">
        <v>304</v>
      </c>
      <c r="P3497" s="17" t="s">
        <v>305</v>
      </c>
      <c r="Q3497" s="17" t="s">
        <v>306</v>
      </c>
      <c r="R3497">
        <v>0</v>
      </c>
      <c r="S3497">
        <v>0</v>
      </c>
      <c r="T3497">
        <v>0</v>
      </c>
      <c r="U3497">
        <v>0</v>
      </c>
      <c r="V3497">
        <v>0</v>
      </c>
      <c r="W3497">
        <v>0</v>
      </c>
      <c r="X3497">
        <v>0</v>
      </c>
      <c r="Y3497">
        <v>0</v>
      </c>
      <c r="Z3497">
        <v>0</v>
      </c>
      <c r="AA3497">
        <v>0</v>
      </c>
      <c r="AB3497">
        <v>0</v>
      </c>
      <c r="AC3497">
        <v>0</v>
      </c>
      <c r="AD3497">
        <v>-125452</v>
      </c>
      <c r="AE3497">
        <v>-150827</v>
      </c>
      <c r="AF3497">
        <v>-168329</v>
      </c>
      <c r="AG3497" s="19">
        <v>-46350</v>
      </c>
      <c r="AH3497">
        <v>-205966</v>
      </c>
      <c r="AI3497">
        <v>-244644</v>
      </c>
      <c r="AJ3497">
        <v>-262813</v>
      </c>
      <c r="AK3497">
        <v>-290862</v>
      </c>
      <c r="AL3497">
        <v>-331872</v>
      </c>
      <c r="AM3497">
        <v>-370642</v>
      </c>
      <c r="AN3497">
        <v>-393209</v>
      </c>
      <c r="AO3497">
        <v>-444022</v>
      </c>
      <c r="AP3497">
        <v>-482013</v>
      </c>
      <c r="AQ3497">
        <v>-499901</v>
      </c>
      <c r="AR3497">
        <v>-582340</v>
      </c>
      <c r="AS3497">
        <v>-792613</v>
      </c>
      <c r="AT3497">
        <v>-944702</v>
      </c>
      <c r="AU3497">
        <v>-994523</v>
      </c>
      <c r="AV3497">
        <v>-1066445</v>
      </c>
      <c r="AW3497">
        <v>-1183780</v>
      </c>
      <c r="AX3497">
        <v>-1427583</v>
      </c>
      <c r="AY3497">
        <v>-1682932</v>
      </c>
      <c r="AZ3497">
        <v>-2117000</v>
      </c>
      <c r="BA3497">
        <v>-2073000</v>
      </c>
      <c r="BB3497">
        <v>-2158000</v>
      </c>
      <c r="BC3497">
        <v>-2274000</v>
      </c>
      <c r="BD3497">
        <v>-2438000</v>
      </c>
      <c r="BE3497">
        <v>-2554000</v>
      </c>
      <c r="BF3497">
        <v>-2861000</v>
      </c>
      <c r="BG3497">
        <v>-3254000</v>
      </c>
      <c r="BH3497">
        <v>-3720000</v>
      </c>
      <c r="BI3497">
        <v>-4468000</v>
      </c>
      <c r="BJ3497">
        <v>-5546000</v>
      </c>
      <c r="BK3497">
        <v>-6023000</v>
      </c>
      <c r="BL3497">
        <v>-7190000</v>
      </c>
      <c r="BM3497">
        <v>-6871000</v>
      </c>
      <c r="BN3497">
        <v>-9026000</v>
      </c>
      <c r="BO3497">
        <v>-8948000</v>
      </c>
      <c r="BP3497">
        <v>-9750000</v>
      </c>
      <c r="BQ3497">
        <v>-9592000</v>
      </c>
      <c r="BR3497">
        <v>-10091000</v>
      </c>
      <c r="BS3497">
        <v>-10458000</v>
      </c>
      <c r="BT3497">
        <v>-10122000</v>
      </c>
      <c r="BU3497">
        <v>-11835000</v>
      </c>
      <c r="BV3497">
        <v>-12326000</v>
      </c>
      <c r="BW3497">
        <v>-13107000</v>
      </c>
      <c r="BX3497" s="10">
        <v>-13290000</v>
      </c>
      <c r="BY3497">
        <v>-13758000</v>
      </c>
      <c r="BZ3497">
        <v>-13422000</v>
      </c>
      <c r="CA3497">
        <v>-14246000</v>
      </c>
      <c r="CB3497">
        <v>-15188000</v>
      </c>
      <c r="CC3497">
        <v>-15981000</v>
      </c>
      <c r="CD3497">
        <v>-16579000</v>
      </c>
      <c r="CE3497">
        <v>-17296000</v>
      </c>
    </row>
    <row r="3498" spans="1:83" x14ac:dyDescent="0.35">
      <c r="A3498" s="9" t="str">
        <f t="shared" si="54"/>
        <v>800483.571.20</v>
      </c>
      <c r="B3498" s="52" t="e">
        <f>+IF(MATCH(A3498,List!H$10:H$145,0),"Targeted")</f>
        <v>#N/A</v>
      </c>
      <c r="C3498" s="66" t="s">
        <v>8367</v>
      </c>
      <c r="D3498" s="151"/>
      <c r="E3498" s="16" t="s">
        <v>863</v>
      </c>
      <c r="F3498" s="16" t="s">
        <v>864</v>
      </c>
      <c r="G3498" s="16" t="s">
        <v>298</v>
      </c>
      <c r="H3498" s="16" t="s">
        <v>864</v>
      </c>
      <c r="I3498" s="16" t="s">
        <v>5168</v>
      </c>
      <c r="J3498" s="16" t="s">
        <v>5169</v>
      </c>
      <c r="K3498" s="17" t="s">
        <v>63</v>
      </c>
      <c r="L3498" s="18" t="s">
        <v>5141</v>
      </c>
      <c r="M3498" s="195" t="s">
        <v>5142</v>
      </c>
      <c r="N3498" s="16" t="s">
        <v>5143</v>
      </c>
      <c r="O3498" s="17" t="s">
        <v>304</v>
      </c>
      <c r="P3498" s="17" t="s">
        <v>305</v>
      </c>
      <c r="Q3498" s="17" t="s">
        <v>306</v>
      </c>
      <c r="R3498">
        <v>0</v>
      </c>
      <c r="S3498">
        <v>0</v>
      </c>
      <c r="T3498">
        <v>0</v>
      </c>
      <c r="U3498">
        <v>0</v>
      </c>
      <c r="V3498">
        <v>0</v>
      </c>
      <c r="W3498">
        <v>0</v>
      </c>
      <c r="X3498">
        <v>0</v>
      </c>
      <c r="Y3498">
        <v>0</v>
      </c>
      <c r="Z3498">
        <v>0</v>
      </c>
      <c r="AA3498">
        <v>0</v>
      </c>
      <c r="AB3498">
        <v>0</v>
      </c>
      <c r="AC3498">
        <v>0</v>
      </c>
      <c r="AD3498">
        <v>0</v>
      </c>
      <c r="AE3498">
        <v>0</v>
      </c>
      <c r="AF3498">
        <v>0</v>
      </c>
      <c r="AG3498" s="19">
        <v>0</v>
      </c>
      <c r="AH3498">
        <v>0</v>
      </c>
      <c r="AI3498">
        <v>0</v>
      </c>
      <c r="AJ3498">
        <v>0</v>
      </c>
      <c r="AK3498">
        <v>0</v>
      </c>
      <c r="AL3498">
        <v>0</v>
      </c>
      <c r="AM3498">
        <v>0</v>
      </c>
      <c r="AN3498">
        <v>0</v>
      </c>
      <c r="AO3498">
        <v>0</v>
      </c>
      <c r="AP3498">
        <v>0</v>
      </c>
      <c r="AQ3498">
        <v>0</v>
      </c>
      <c r="AR3498">
        <v>0</v>
      </c>
      <c r="AS3498">
        <v>0</v>
      </c>
      <c r="AT3498">
        <v>0</v>
      </c>
      <c r="AU3498">
        <v>0</v>
      </c>
      <c r="AV3498">
        <v>0</v>
      </c>
      <c r="AW3498">
        <v>0</v>
      </c>
      <c r="AX3498">
        <v>0</v>
      </c>
      <c r="AY3498">
        <v>0</v>
      </c>
      <c r="AZ3498">
        <v>0</v>
      </c>
      <c r="BA3498">
        <v>0</v>
      </c>
      <c r="BB3498">
        <v>0</v>
      </c>
      <c r="BC3498">
        <v>0</v>
      </c>
      <c r="BD3498">
        <v>0</v>
      </c>
      <c r="BE3498">
        <v>0</v>
      </c>
      <c r="BF3498">
        <v>-25000</v>
      </c>
      <c r="BG3498">
        <v>-15000</v>
      </c>
      <c r="BH3498">
        <v>-4000</v>
      </c>
      <c r="BI3498">
        <v>0</v>
      </c>
      <c r="BJ3498">
        <v>0</v>
      </c>
      <c r="BK3498">
        <v>0</v>
      </c>
      <c r="BL3498">
        <v>0</v>
      </c>
      <c r="BM3498">
        <v>0</v>
      </c>
      <c r="BN3498">
        <v>0</v>
      </c>
      <c r="BO3498">
        <v>0</v>
      </c>
      <c r="BP3498">
        <v>0</v>
      </c>
      <c r="BQ3498">
        <v>0</v>
      </c>
      <c r="BR3498">
        <v>0</v>
      </c>
      <c r="BS3498">
        <v>0</v>
      </c>
      <c r="BT3498">
        <v>0</v>
      </c>
      <c r="BU3498">
        <v>0</v>
      </c>
      <c r="BV3498">
        <v>0</v>
      </c>
      <c r="BW3498">
        <v>0</v>
      </c>
      <c r="BX3498" s="10">
        <v>0</v>
      </c>
      <c r="BY3498">
        <v>0</v>
      </c>
      <c r="BZ3498">
        <v>0</v>
      </c>
      <c r="CA3498">
        <v>0</v>
      </c>
      <c r="CB3498">
        <v>0</v>
      </c>
      <c r="CC3498">
        <v>0</v>
      </c>
      <c r="CD3498">
        <v>0</v>
      </c>
      <c r="CE3498">
        <v>0</v>
      </c>
    </row>
    <row r="3499" spans="1:83" x14ac:dyDescent="0.35">
      <c r="A3499" s="9" t="str">
        <f t="shared" si="54"/>
        <v>800540.571.75</v>
      </c>
      <c r="B3499" s="52" t="e">
        <f>+IF(MATCH(A3499,List!H$10:H$145,0),"Targeted")</f>
        <v>#N/A</v>
      </c>
      <c r="C3499" s="66" t="s">
        <v>8367</v>
      </c>
      <c r="D3499" s="151"/>
      <c r="E3499" s="16" t="s">
        <v>863</v>
      </c>
      <c r="F3499" s="16" t="s">
        <v>864</v>
      </c>
      <c r="G3499" s="16" t="s">
        <v>298</v>
      </c>
      <c r="H3499" s="16" t="s">
        <v>864</v>
      </c>
      <c r="I3499" s="16" t="s">
        <v>5170</v>
      </c>
      <c r="J3499" s="16" t="s">
        <v>5171</v>
      </c>
      <c r="K3499" s="17" t="s">
        <v>40</v>
      </c>
      <c r="L3499" s="18" t="s">
        <v>5141</v>
      </c>
      <c r="M3499" s="195" t="s">
        <v>5142</v>
      </c>
      <c r="N3499" s="16" t="s">
        <v>5143</v>
      </c>
      <c r="O3499" s="17" t="s">
        <v>304</v>
      </c>
      <c r="P3499" s="17" t="s">
        <v>305</v>
      </c>
      <c r="Q3499" s="17" t="s">
        <v>306</v>
      </c>
      <c r="R3499">
        <v>0</v>
      </c>
      <c r="S3499">
        <v>0</v>
      </c>
      <c r="T3499">
        <v>0</v>
      </c>
      <c r="U3499">
        <v>0</v>
      </c>
      <c r="V3499">
        <v>0</v>
      </c>
      <c r="W3499">
        <v>0</v>
      </c>
      <c r="X3499">
        <v>0</v>
      </c>
      <c r="Y3499">
        <v>0</v>
      </c>
      <c r="Z3499">
        <v>0</v>
      </c>
      <c r="AA3499">
        <v>0</v>
      </c>
      <c r="AB3499">
        <v>0</v>
      </c>
      <c r="AC3499">
        <v>0</v>
      </c>
      <c r="AD3499">
        <v>0</v>
      </c>
      <c r="AE3499">
        <v>0</v>
      </c>
      <c r="AF3499">
        <v>0</v>
      </c>
      <c r="AG3499" s="19">
        <v>0</v>
      </c>
      <c r="AH3499">
        <v>0</v>
      </c>
      <c r="AI3499">
        <v>0</v>
      </c>
      <c r="AJ3499">
        <v>0</v>
      </c>
      <c r="AK3499">
        <v>0</v>
      </c>
      <c r="AL3499">
        <v>0</v>
      </c>
      <c r="AM3499">
        <v>0</v>
      </c>
      <c r="AN3499">
        <v>0</v>
      </c>
      <c r="AO3499">
        <v>0</v>
      </c>
      <c r="AP3499">
        <v>0</v>
      </c>
      <c r="AQ3499">
        <v>0</v>
      </c>
      <c r="AR3499">
        <v>0</v>
      </c>
      <c r="AS3499">
        <v>0</v>
      </c>
      <c r="AT3499">
        <v>0</v>
      </c>
      <c r="AU3499">
        <v>0</v>
      </c>
      <c r="AV3499">
        <v>0</v>
      </c>
      <c r="AW3499">
        <v>0</v>
      </c>
      <c r="AX3499">
        <v>0</v>
      </c>
      <c r="AY3499">
        <v>0</v>
      </c>
      <c r="AZ3499">
        <v>0</v>
      </c>
      <c r="BA3499">
        <v>0</v>
      </c>
      <c r="BB3499">
        <v>0</v>
      </c>
      <c r="BC3499">
        <v>0</v>
      </c>
      <c r="BD3499">
        <v>0</v>
      </c>
      <c r="BE3499">
        <v>0</v>
      </c>
      <c r="BF3499">
        <v>0</v>
      </c>
      <c r="BG3499">
        <v>0</v>
      </c>
      <c r="BH3499">
        <v>0</v>
      </c>
      <c r="BI3499">
        <v>0</v>
      </c>
      <c r="BJ3499">
        <v>0</v>
      </c>
      <c r="BK3499">
        <v>-20000</v>
      </c>
      <c r="BL3499">
        <v>-75000</v>
      </c>
      <c r="BM3499">
        <v>-87000</v>
      </c>
      <c r="BN3499">
        <v>-111000</v>
      </c>
      <c r="BO3499">
        <v>-189000</v>
      </c>
      <c r="BP3499">
        <v>-222000</v>
      </c>
      <c r="BQ3499">
        <v>-234000</v>
      </c>
      <c r="BR3499">
        <v>-260000</v>
      </c>
      <c r="BS3499">
        <v>-278000</v>
      </c>
      <c r="BT3499">
        <v>-321000</v>
      </c>
      <c r="BU3499">
        <v>-364000</v>
      </c>
      <c r="BV3499">
        <v>-389000</v>
      </c>
      <c r="BW3499">
        <v>-393000</v>
      </c>
      <c r="BX3499" s="10">
        <v>-387000</v>
      </c>
      <c r="BY3499">
        <v>-345000</v>
      </c>
      <c r="BZ3499">
        <v>-378000</v>
      </c>
      <c r="CA3499">
        <v>-419000</v>
      </c>
      <c r="CB3499">
        <v>-461000</v>
      </c>
      <c r="CC3499">
        <v>-509000</v>
      </c>
      <c r="CD3499">
        <v>-560000</v>
      </c>
      <c r="CE3499">
        <v>-616000</v>
      </c>
    </row>
    <row r="3500" spans="1:83" x14ac:dyDescent="0.35">
      <c r="A3500" s="9" t="str">
        <f t="shared" si="54"/>
        <v>800541.571.</v>
      </c>
      <c r="B3500" s="52" t="e">
        <f>+IF(MATCH(A3500,List!H$10:H$145,0),"Targeted")</f>
        <v>#N/A</v>
      </c>
      <c r="C3500" s="66" t="s">
        <v>8367</v>
      </c>
      <c r="D3500" s="151"/>
      <c r="E3500" s="16" t="s">
        <v>863</v>
      </c>
      <c r="F3500" s="16" t="s">
        <v>864</v>
      </c>
      <c r="G3500" s="16" t="s">
        <v>298</v>
      </c>
      <c r="H3500" s="16" t="s">
        <v>864</v>
      </c>
      <c r="I3500" s="16" t="s">
        <v>5172</v>
      </c>
      <c r="J3500" s="16" t="s">
        <v>5173</v>
      </c>
      <c r="K3500" s="17" t="s">
        <v>299</v>
      </c>
      <c r="L3500" s="18" t="s">
        <v>5141</v>
      </c>
      <c r="M3500" s="195" t="s">
        <v>5142</v>
      </c>
      <c r="N3500" s="16" t="s">
        <v>5143</v>
      </c>
      <c r="O3500" s="17" t="s">
        <v>304</v>
      </c>
      <c r="P3500" s="17" t="s">
        <v>305</v>
      </c>
      <c r="Q3500" s="17" t="s">
        <v>306</v>
      </c>
      <c r="R3500">
        <v>0</v>
      </c>
      <c r="S3500">
        <v>0</v>
      </c>
      <c r="T3500">
        <v>0</v>
      </c>
      <c r="U3500">
        <v>0</v>
      </c>
      <c r="V3500">
        <v>0</v>
      </c>
      <c r="W3500">
        <v>-8</v>
      </c>
      <c r="X3500">
        <v>-25</v>
      </c>
      <c r="Y3500">
        <v>-14</v>
      </c>
      <c r="Z3500">
        <v>-9</v>
      </c>
      <c r="AA3500">
        <v>-51</v>
      </c>
      <c r="AB3500">
        <v>-5</v>
      </c>
      <c r="AC3500">
        <v>-3</v>
      </c>
      <c r="AD3500">
        <v>-18</v>
      </c>
      <c r="AE3500">
        <v>0</v>
      </c>
      <c r="AF3500">
        <v>-18</v>
      </c>
      <c r="AG3500" s="19">
        <v>0</v>
      </c>
      <c r="AH3500">
        <v>-15</v>
      </c>
      <c r="AI3500">
        <v>-8</v>
      </c>
      <c r="AJ3500">
        <v>-674</v>
      </c>
      <c r="AK3500">
        <v>0</v>
      </c>
      <c r="AL3500">
        <v>0</v>
      </c>
      <c r="AM3500">
        <v>0</v>
      </c>
      <c r="AN3500">
        <v>0</v>
      </c>
      <c r="AO3500">
        <v>0</v>
      </c>
      <c r="AP3500">
        <v>0</v>
      </c>
      <c r="AQ3500">
        <v>0</v>
      </c>
      <c r="AR3500">
        <v>0</v>
      </c>
      <c r="AS3500">
        <v>0</v>
      </c>
      <c r="AT3500">
        <v>0</v>
      </c>
      <c r="AU3500">
        <v>0</v>
      </c>
      <c r="AV3500">
        <v>0</v>
      </c>
      <c r="AW3500">
        <v>0</v>
      </c>
      <c r="AX3500">
        <v>0</v>
      </c>
      <c r="AY3500">
        <v>0</v>
      </c>
      <c r="AZ3500">
        <v>0</v>
      </c>
      <c r="BA3500">
        <v>0</v>
      </c>
      <c r="BB3500">
        <v>0</v>
      </c>
      <c r="BC3500">
        <v>0</v>
      </c>
      <c r="BD3500">
        <v>0</v>
      </c>
      <c r="BE3500">
        <v>0</v>
      </c>
      <c r="BF3500">
        <v>0</v>
      </c>
      <c r="BG3500">
        <v>0</v>
      </c>
      <c r="BH3500">
        <v>0</v>
      </c>
      <c r="BI3500">
        <v>0</v>
      </c>
      <c r="BJ3500">
        <v>0</v>
      </c>
      <c r="BK3500">
        <v>0</v>
      </c>
      <c r="BL3500">
        <v>0</v>
      </c>
      <c r="BM3500">
        <v>0</v>
      </c>
      <c r="BN3500">
        <v>0</v>
      </c>
      <c r="BO3500">
        <v>0</v>
      </c>
      <c r="BP3500">
        <v>0</v>
      </c>
      <c r="BQ3500">
        <v>0</v>
      </c>
      <c r="BR3500">
        <v>0</v>
      </c>
      <c r="BS3500">
        <v>0</v>
      </c>
      <c r="BT3500">
        <v>0</v>
      </c>
      <c r="BU3500">
        <v>0</v>
      </c>
      <c r="BV3500">
        <v>0</v>
      </c>
      <c r="BW3500">
        <v>0</v>
      </c>
      <c r="BX3500" s="10">
        <v>0</v>
      </c>
      <c r="BY3500">
        <v>0</v>
      </c>
      <c r="BZ3500">
        <v>0</v>
      </c>
      <c r="CA3500">
        <v>0</v>
      </c>
      <c r="CB3500">
        <v>0</v>
      </c>
      <c r="CC3500">
        <v>0</v>
      </c>
      <c r="CD3500">
        <v>0</v>
      </c>
      <c r="CE3500">
        <v>0</v>
      </c>
    </row>
    <row r="3501" spans="1:83" x14ac:dyDescent="0.35">
      <c r="A3501" s="9" t="str">
        <f t="shared" si="54"/>
        <v>800542.571.75</v>
      </c>
      <c r="B3501" s="52" t="e">
        <f>+IF(MATCH(A3501,List!H$10:H$145,0),"Targeted")</f>
        <v>#N/A</v>
      </c>
      <c r="C3501" s="66" t="s">
        <v>8367</v>
      </c>
      <c r="D3501" s="151"/>
      <c r="E3501" s="16" t="s">
        <v>863</v>
      </c>
      <c r="F3501" s="16" t="s">
        <v>864</v>
      </c>
      <c r="G3501" s="16" t="s">
        <v>298</v>
      </c>
      <c r="H3501" s="16" t="s">
        <v>864</v>
      </c>
      <c r="I3501" s="16" t="s">
        <v>5174</v>
      </c>
      <c r="J3501" s="16" t="s">
        <v>5175</v>
      </c>
      <c r="K3501" s="17" t="s">
        <v>40</v>
      </c>
      <c r="L3501" s="18" t="s">
        <v>5141</v>
      </c>
      <c r="M3501" s="195" t="s">
        <v>5142</v>
      </c>
      <c r="N3501" s="16" t="s">
        <v>5143</v>
      </c>
      <c r="O3501" s="17" t="s">
        <v>304</v>
      </c>
      <c r="P3501" s="17" t="s">
        <v>305</v>
      </c>
      <c r="Q3501" s="17" t="s">
        <v>306</v>
      </c>
      <c r="R3501">
        <v>0</v>
      </c>
      <c r="S3501">
        <v>0</v>
      </c>
      <c r="T3501">
        <v>0</v>
      </c>
      <c r="U3501">
        <v>0</v>
      </c>
      <c r="V3501">
        <v>0</v>
      </c>
      <c r="W3501">
        <v>0</v>
      </c>
      <c r="X3501">
        <v>0</v>
      </c>
      <c r="Y3501">
        <v>0</v>
      </c>
      <c r="Z3501">
        <v>0</v>
      </c>
      <c r="AA3501">
        <v>0</v>
      </c>
      <c r="AB3501">
        <v>0</v>
      </c>
      <c r="AC3501">
        <v>0</v>
      </c>
      <c r="AD3501">
        <v>0</v>
      </c>
      <c r="AE3501">
        <v>0</v>
      </c>
      <c r="AF3501">
        <v>0</v>
      </c>
      <c r="AG3501" s="19">
        <v>0</v>
      </c>
      <c r="AH3501">
        <v>0</v>
      </c>
      <c r="AI3501">
        <v>0</v>
      </c>
      <c r="AJ3501">
        <v>0</v>
      </c>
      <c r="AK3501">
        <v>0</v>
      </c>
      <c r="AL3501">
        <v>0</v>
      </c>
      <c r="AM3501">
        <v>0</v>
      </c>
      <c r="AN3501">
        <v>0</v>
      </c>
      <c r="AO3501">
        <v>0</v>
      </c>
      <c r="AP3501">
        <v>-1</v>
      </c>
      <c r="AQ3501">
        <v>-4</v>
      </c>
      <c r="AR3501">
        <v>-26</v>
      </c>
      <c r="AS3501">
        <v>-2</v>
      </c>
      <c r="AT3501">
        <v>0</v>
      </c>
      <c r="AU3501">
        <v>-8</v>
      </c>
      <c r="AV3501">
        <v>-76</v>
      </c>
      <c r="AW3501">
        <v>-22</v>
      </c>
      <c r="AX3501">
        <v>-25</v>
      </c>
      <c r="AY3501">
        <v>0</v>
      </c>
      <c r="AZ3501">
        <v>0</v>
      </c>
      <c r="BA3501">
        <v>0</v>
      </c>
      <c r="BB3501">
        <v>0</v>
      </c>
      <c r="BC3501">
        <v>0</v>
      </c>
      <c r="BD3501">
        <v>0</v>
      </c>
      <c r="BE3501">
        <v>0</v>
      </c>
      <c r="BF3501">
        <v>0</v>
      </c>
      <c r="BG3501">
        <v>0</v>
      </c>
      <c r="BH3501">
        <v>0</v>
      </c>
      <c r="BI3501">
        <v>0</v>
      </c>
      <c r="BJ3501">
        <v>0</v>
      </c>
      <c r="BK3501">
        <v>0</v>
      </c>
      <c r="BL3501">
        <v>0</v>
      </c>
      <c r="BM3501">
        <v>0</v>
      </c>
      <c r="BN3501">
        <v>0</v>
      </c>
      <c r="BO3501">
        <v>0</v>
      </c>
      <c r="BP3501">
        <v>0</v>
      </c>
      <c r="BQ3501">
        <v>0</v>
      </c>
      <c r="BR3501">
        <v>0</v>
      </c>
      <c r="BS3501">
        <v>0</v>
      </c>
      <c r="BT3501">
        <v>0</v>
      </c>
      <c r="BU3501">
        <v>0</v>
      </c>
      <c r="BV3501">
        <v>0</v>
      </c>
      <c r="BW3501">
        <v>0</v>
      </c>
      <c r="BX3501" s="10">
        <v>0</v>
      </c>
      <c r="BY3501">
        <v>0</v>
      </c>
      <c r="BZ3501">
        <v>0</v>
      </c>
      <c r="CA3501">
        <v>0</v>
      </c>
      <c r="CB3501">
        <v>0</v>
      </c>
      <c r="CC3501">
        <v>0</v>
      </c>
      <c r="CD3501">
        <v>0</v>
      </c>
      <c r="CE3501">
        <v>0</v>
      </c>
    </row>
    <row r="3502" spans="1:83" x14ac:dyDescent="0.35">
      <c r="A3502" s="9" t="str">
        <f t="shared" si="54"/>
        <v>800553.571.75</v>
      </c>
      <c r="B3502" s="52" t="e">
        <f>+IF(MATCH(A3502,List!H$10:H$145,0),"Targeted")</f>
        <v>#N/A</v>
      </c>
      <c r="C3502" s="66" t="s">
        <v>8367</v>
      </c>
      <c r="D3502" s="151"/>
      <c r="E3502" s="16" t="s">
        <v>863</v>
      </c>
      <c r="F3502" s="16" t="s">
        <v>864</v>
      </c>
      <c r="G3502" s="16" t="s">
        <v>298</v>
      </c>
      <c r="H3502" s="16" t="s">
        <v>864</v>
      </c>
      <c r="I3502" s="16" t="s">
        <v>5176</v>
      </c>
      <c r="J3502" s="16" t="s">
        <v>5177</v>
      </c>
      <c r="K3502" s="17" t="s">
        <v>40</v>
      </c>
      <c r="L3502" s="18" t="s">
        <v>5141</v>
      </c>
      <c r="M3502" s="195" t="s">
        <v>5142</v>
      </c>
      <c r="N3502" s="16" t="s">
        <v>5143</v>
      </c>
      <c r="O3502" s="17" t="s">
        <v>304</v>
      </c>
      <c r="P3502" s="17" t="s">
        <v>305</v>
      </c>
      <c r="Q3502" s="17" t="s">
        <v>306</v>
      </c>
      <c r="R3502">
        <v>0</v>
      </c>
      <c r="S3502">
        <v>0</v>
      </c>
      <c r="T3502">
        <v>0</v>
      </c>
      <c r="U3502">
        <v>0</v>
      </c>
      <c r="V3502">
        <v>0</v>
      </c>
      <c r="W3502">
        <v>0</v>
      </c>
      <c r="X3502">
        <v>0</v>
      </c>
      <c r="Y3502">
        <v>0</v>
      </c>
      <c r="Z3502">
        <v>0</v>
      </c>
      <c r="AA3502">
        <v>0</v>
      </c>
      <c r="AB3502">
        <v>0</v>
      </c>
      <c r="AC3502">
        <v>0</v>
      </c>
      <c r="AD3502">
        <v>0</v>
      </c>
      <c r="AE3502">
        <v>0</v>
      </c>
      <c r="AF3502">
        <v>0</v>
      </c>
      <c r="AG3502" s="19">
        <v>0</v>
      </c>
      <c r="AH3502">
        <v>0</v>
      </c>
      <c r="AI3502">
        <v>0</v>
      </c>
      <c r="AJ3502">
        <v>0</v>
      </c>
      <c r="AK3502">
        <v>0</v>
      </c>
      <c r="AL3502">
        <v>0</v>
      </c>
      <c r="AM3502">
        <v>0</v>
      </c>
      <c r="AN3502">
        <v>0</v>
      </c>
      <c r="AO3502">
        <v>0</v>
      </c>
      <c r="AP3502">
        <v>0</v>
      </c>
      <c r="AQ3502">
        <v>0</v>
      </c>
      <c r="AR3502">
        <v>0</v>
      </c>
      <c r="AS3502">
        <v>0</v>
      </c>
      <c r="AT3502">
        <v>0</v>
      </c>
      <c r="AU3502">
        <v>0</v>
      </c>
      <c r="AV3502">
        <v>0</v>
      </c>
      <c r="AW3502">
        <v>0</v>
      </c>
      <c r="AX3502">
        <v>0</v>
      </c>
      <c r="AY3502">
        <v>0</v>
      </c>
      <c r="AZ3502">
        <v>0</v>
      </c>
      <c r="BA3502">
        <v>0</v>
      </c>
      <c r="BB3502">
        <v>0</v>
      </c>
      <c r="BC3502">
        <v>0</v>
      </c>
      <c r="BD3502">
        <v>0</v>
      </c>
      <c r="BE3502">
        <v>0</v>
      </c>
      <c r="BF3502">
        <v>0</v>
      </c>
      <c r="BG3502">
        <v>0</v>
      </c>
      <c r="BH3502">
        <v>0</v>
      </c>
      <c r="BI3502">
        <v>0</v>
      </c>
      <c r="BJ3502">
        <v>-1551000</v>
      </c>
      <c r="BK3502">
        <v>-2088000</v>
      </c>
      <c r="BL3502">
        <v>-4674000</v>
      </c>
      <c r="BM3502">
        <v>-5106000</v>
      </c>
      <c r="BN3502">
        <v>-5368000</v>
      </c>
      <c r="BO3502">
        <v>-4638000</v>
      </c>
      <c r="BP3502">
        <v>-5176000</v>
      </c>
      <c r="BQ3502">
        <v>-7115000</v>
      </c>
      <c r="BR3502">
        <v>-10603000</v>
      </c>
      <c r="BS3502">
        <v>-8445000</v>
      </c>
      <c r="BT3502">
        <v>-4852000</v>
      </c>
      <c r="BU3502">
        <v>-8273000</v>
      </c>
      <c r="BV3502">
        <v>-5841000</v>
      </c>
      <c r="BW3502">
        <v>-6051000</v>
      </c>
      <c r="BX3502" s="10">
        <v>-6231000</v>
      </c>
      <c r="BY3502">
        <v>-9140000</v>
      </c>
      <c r="BZ3502">
        <v>-7394000</v>
      </c>
      <c r="CA3502">
        <v>-7444000</v>
      </c>
      <c r="CB3502">
        <v>-7494000</v>
      </c>
      <c r="CC3502">
        <v>-7544000</v>
      </c>
      <c r="CD3502">
        <v>-7594000</v>
      </c>
      <c r="CE3502">
        <v>-7644000</v>
      </c>
    </row>
    <row r="3503" spans="1:83" x14ac:dyDescent="0.35">
      <c r="A3503" s="9" t="str">
        <f t="shared" si="54"/>
        <v>800575.571.20</v>
      </c>
      <c r="B3503" s="52" t="e">
        <f>+IF(MATCH(A3503,List!H$10:H$145,0),"Targeted")</f>
        <v>#N/A</v>
      </c>
      <c r="C3503" s="66" t="s">
        <v>8367</v>
      </c>
      <c r="D3503" s="151"/>
      <c r="E3503" s="16" t="s">
        <v>863</v>
      </c>
      <c r="F3503" s="16" t="s">
        <v>864</v>
      </c>
      <c r="G3503" s="16" t="s">
        <v>298</v>
      </c>
      <c r="H3503" s="16" t="s">
        <v>864</v>
      </c>
      <c r="I3503" s="16" t="s">
        <v>5178</v>
      </c>
      <c r="J3503" s="16" t="s">
        <v>5179</v>
      </c>
      <c r="K3503" s="17" t="s">
        <v>63</v>
      </c>
      <c r="L3503" s="18" t="s">
        <v>5141</v>
      </c>
      <c r="M3503" s="195" t="s">
        <v>5142</v>
      </c>
      <c r="N3503" s="16" t="s">
        <v>5143</v>
      </c>
      <c r="O3503" s="17" t="s">
        <v>304</v>
      </c>
      <c r="P3503" s="17" t="s">
        <v>305</v>
      </c>
      <c r="Q3503" s="17" t="s">
        <v>306</v>
      </c>
      <c r="R3503">
        <v>0</v>
      </c>
      <c r="S3503">
        <v>0</v>
      </c>
      <c r="T3503">
        <v>0</v>
      </c>
      <c r="U3503">
        <v>0</v>
      </c>
      <c r="V3503">
        <v>0</v>
      </c>
      <c r="W3503">
        <v>0</v>
      </c>
      <c r="X3503">
        <v>0</v>
      </c>
      <c r="Y3503">
        <v>0</v>
      </c>
      <c r="Z3503">
        <v>0</v>
      </c>
      <c r="AA3503">
        <v>0</v>
      </c>
      <c r="AB3503">
        <v>0</v>
      </c>
      <c r="AC3503">
        <v>0</v>
      </c>
      <c r="AD3503">
        <v>0</v>
      </c>
      <c r="AE3503">
        <v>0</v>
      </c>
      <c r="AF3503">
        <v>0</v>
      </c>
      <c r="AG3503" s="19">
        <v>0</v>
      </c>
      <c r="AH3503">
        <v>0</v>
      </c>
      <c r="AI3503">
        <v>-29000</v>
      </c>
      <c r="AJ3503">
        <v>-32334</v>
      </c>
      <c r="AK3503">
        <v>-33250</v>
      </c>
      <c r="AL3503">
        <v>-33600</v>
      </c>
      <c r="AM3503">
        <v>0</v>
      </c>
      <c r="AN3503">
        <v>0</v>
      </c>
      <c r="AO3503">
        <v>0</v>
      </c>
      <c r="AP3503">
        <v>0</v>
      </c>
      <c r="AQ3503">
        <v>0</v>
      </c>
      <c r="AR3503">
        <v>0</v>
      </c>
      <c r="AS3503">
        <v>0</v>
      </c>
      <c r="AT3503">
        <v>0</v>
      </c>
      <c r="AU3503">
        <v>0</v>
      </c>
      <c r="AV3503">
        <v>0</v>
      </c>
      <c r="AW3503">
        <v>0</v>
      </c>
      <c r="AX3503">
        <v>0</v>
      </c>
      <c r="AY3503">
        <v>0</v>
      </c>
      <c r="AZ3503">
        <v>0</v>
      </c>
      <c r="BA3503">
        <v>0</v>
      </c>
      <c r="BB3503">
        <v>0</v>
      </c>
      <c r="BC3503">
        <v>0</v>
      </c>
      <c r="BD3503">
        <v>0</v>
      </c>
      <c r="BE3503">
        <v>0</v>
      </c>
      <c r="BF3503">
        <v>0</v>
      </c>
      <c r="BG3503">
        <v>0</v>
      </c>
      <c r="BH3503">
        <v>0</v>
      </c>
      <c r="BI3503">
        <v>0</v>
      </c>
      <c r="BJ3503">
        <v>0</v>
      </c>
      <c r="BK3503">
        <v>0</v>
      </c>
      <c r="BL3503">
        <v>0</v>
      </c>
      <c r="BM3503">
        <v>0</v>
      </c>
      <c r="BN3503">
        <v>0</v>
      </c>
      <c r="BO3503">
        <v>0</v>
      </c>
      <c r="BP3503">
        <v>0</v>
      </c>
      <c r="BQ3503">
        <v>0</v>
      </c>
      <c r="BR3503">
        <v>0</v>
      </c>
      <c r="BS3503">
        <v>0</v>
      </c>
      <c r="BT3503">
        <v>0</v>
      </c>
      <c r="BU3503">
        <v>0</v>
      </c>
      <c r="BV3503">
        <v>0</v>
      </c>
      <c r="BW3503">
        <v>0</v>
      </c>
      <c r="BX3503" s="10">
        <v>0</v>
      </c>
      <c r="BY3503">
        <v>0</v>
      </c>
      <c r="BZ3503">
        <v>0</v>
      </c>
      <c r="CA3503">
        <v>0</v>
      </c>
      <c r="CB3503">
        <v>0</v>
      </c>
      <c r="CC3503">
        <v>0</v>
      </c>
      <c r="CD3503">
        <v>0</v>
      </c>
      <c r="CE3503">
        <v>0</v>
      </c>
    </row>
    <row r="3504" spans="1:83" x14ac:dyDescent="0.35">
      <c r="A3504" s="9" t="str">
        <f t="shared" si="54"/>
        <v>800579.571.20</v>
      </c>
      <c r="B3504" s="52" t="e">
        <f>+IF(MATCH(A3504,List!H$10:H$145,0),"Targeted")</f>
        <v>#N/A</v>
      </c>
      <c r="C3504" s="66" t="s">
        <v>8367</v>
      </c>
      <c r="D3504" s="151"/>
      <c r="E3504" s="16" t="s">
        <v>863</v>
      </c>
      <c r="F3504" s="16" t="s">
        <v>864</v>
      </c>
      <c r="G3504" s="16" t="s">
        <v>298</v>
      </c>
      <c r="H3504" s="16" t="s">
        <v>864</v>
      </c>
      <c r="I3504" s="16" t="s">
        <v>5180</v>
      </c>
      <c r="J3504" s="16" t="s">
        <v>5181</v>
      </c>
      <c r="K3504" s="17" t="s">
        <v>63</v>
      </c>
      <c r="L3504" s="18" t="s">
        <v>5141</v>
      </c>
      <c r="M3504" s="195" t="s">
        <v>5142</v>
      </c>
      <c r="N3504" s="16" t="s">
        <v>5143</v>
      </c>
      <c r="O3504" s="17" t="s">
        <v>304</v>
      </c>
      <c r="P3504" s="17" t="s">
        <v>305</v>
      </c>
      <c r="Q3504" s="17" t="s">
        <v>306</v>
      </c>
      <c r="R3504">
        <v>0</v>
      </c>
      <c r="S3504">
        <v>0</v>
      </c>
      <c r="T3504">
        <v>0</v>
      </c>
      <c r="U3504">
        <v>0</v>
      </c>
      <c r="V3504">
        <v>0</v>
      </c>
      <c r="W3504">
        <v>0</v>
      </c>
      <c r="X3504">
        <v>0</v>
      </c>
      <c r="Y3504">
        <v>0</v>
      </c>
      <c r="Z3504">
        <v>0</v>
      </c>
      <c r="AA3504">
        <v>0</v>
      </c>
      <c r="AB3504">
        <v>0</v>
      </c>
      <c r="AC3504">
        <v>0</v>
      </c>
      <c r="AD3504">
        <v>0</v>
      </c>
      <c r="AE3504">
        <v>0</v>
      </c>
      <c r="AF3504">
        <v>0</v>
      </c>
      <c r="AG3504" s="19">
        <v>0</v>
      </c>
      <c r="AH3504">
        <v>0</v>
      </c>
      <c r="AI3504">
        <v>0</v>
      </c>
      <c r="AJ3504">
        <v>0</v>
      </c>
      <c r="AK3504">
        <v>0</v>
      </c>
      <c r="AL3504">
        <v>0</v>
      </c>
      <c r="AM3504">
        <v>0</v>
      </c>
      <c r="AN3504">
        <v>0</v>
      </c>
      <c r="AO3504">
        <v>0</v>
      </c>
      <c r="AP3504">
        <v>0</v>
      </c>
      <c r="AQ3504">
        <v>0</v>
      </c>
      <c r="AR3504">
        <v>0</v>
      </c>
      <c r="AS3504">
        <v>0</v>
      </c>
      <c r="AT3504">
        <v>0</v>
      </c>
      <c r="AU3504">
        <v>0</v>
      </c>
      <c r="AV3504">
        <v>0</v>
      </c>
      <c r="AW3504">
        <v>0</v>
      </c>
      <c r="AX3504">
        <v>0</v>
      </c>
      <c r="AY3504">
        <v>0</v>
      </c>
      <c r="AZ3504">
        <v>0</v>
      </c>
      <c r="BA3504">
        <v>0</v>
      </c>
      <c r="BB3504">
        <v>0</v>
      </c>
      <c r="BC3504">
        <v>0</v>
      </c>
      <c r="BD3504">
        <v>0</v>
      </c>
      <c r="BE3504">
        <v>0</v>
      </c>
      <c r="BF3504">
        <v>0</v>
      </c>
      <c r="BG3504">
        <v>0</v>
      </c>
      <c r="BH3504">
        <v>0</v>
      </c>
      <c r="BI3504">
        <v>0</v>
      </c>
      <c r="BJ3504">
        <v>0</v>
      </c>
      <c r="BK3504">
        <v>0</v>
      </c>
      <c r="BL3504">
        <v>0</v>
      </c>
      <c r="BM3504">
        <v>0</v>
      </c>
      <c r="BN3504">
        <v>-968000</v>
      </c>
      <c r="BO3504">
        <v>0</v>
      </c>
      <c r="BP3504">
        <v>0</v>
      </c>
      <c r="BQ3504">
        <v>0</v>
      </c>
      <c r="BR3504">
        <v>0</v>
      </c>
      <c r="BS3504">
        <v>0</v>
      </c>
      <c r="BT3504">
        <v>0</v>
      </c>
      <c r="BU3504">
        <v>0</v>
      </c>
      <c r="BV3504">
        <v>0</v>
      </c>
      <c r="BW3504">
        <v>0</v>
      </c>
      <c r="BX3504" s="10">
        <v>0</v>
      </c>
      <c r="BY3504">
        <v>0</v>
      </c>
      <c r="BZ3504">
        <v>0</v>
      </c>
      <c r="CA3504">
        <v>0</v>
      </c>
      <c r="CB3504">
        <v>0</v>
      </c>
      <c r="CC3504">
        <v>0</v>
      </c>
      <c r="CD3504">
        <v>0</v>
      </c>
      <c r="CE3504">
        <v>0</v>
      </c>
    </row>
    <row r="3505" spans="1:83" x14ac:dyDescent="0.35">
      <c r="A3505" s="9" t="str">
        <f t="shared" si="54"/>
        <v>800580.571.75</v>
      </c>
      <c r="B3505" s="52" t="e">
        <f>+IF(MATCH(A3505,List!H$10:H$145,0),"Targeted")</f>
        <v>#N/A</v>
      </c>
      <c r="C3505" s="66" t="s">
        <v>8367</v>
      </c>
      <c r="D3505" s="151"/>
      <c r="E3505" s="16" t="s">
        <v>863</v>
      </c>
      <c r="F3505" s="16" t="s">
        <v>864</v>
      </c>
      <c r="G3505" s="16" t="s">
        <v>298</v>
      </c>
      <c r="H3505" s="16" t="s">
        <v>864</v>
      </c>
      <c r="I3505" s="16" t="s">
        <v>5182</v>
      </c>
      <c r="J3505" s="16" t="s">
        <v>5183</v>
      </c>
      <c r="K3505" s="17" t="s">
        <v>40</v>
      </c>
      <c r="L3505" s="18" t="s">
        <v>5141</v>
      </c>
      <c r="M3505" s="195" t="s">
        <v>5142</v>
      </c>
      <c r="N3505" s="16" t="s">
        <v>5143</v>
      </c>
      <c r="O3505" s="17" t="s">
        <v>304</v>
      </c>
      <c r="P3505" s="17" t="s">
        <v>305</v>
      </c>
      <c r="Q3505" s="17" t="s">
        <v>306</v>
      </c>
      <c r="R3505">
        <v>0</v>
      </c>
      <c r="S3505">
        <v>0</v>
      </c>
      <c r="T3505">
        <v>0</v>
      </c>
      <c r="U3505">
        <v>0</v>
      </c>
      <c r="V3505">
        <v>0</v>
      </c>
      <c r="W3505">
        <v>0</v>
      </c>
      <c r="X3505">
        <v>0</v>
      </c>
      <c r="Y3505">
        <v>0</v>
      </c>
      <c r="Z3505">
        <v>0</v>
      </c>
      <c r="AA3505">
        <v>0</v>
      </c>
      <c r="AB3505">
        <v>0</v>
      </c>
      <c r="AC3505">
        <v>0</v>
      </c>
      <c r="AD3505">
        <v>0</v>
      </c>
      <c r="AE3505">
        <v>0</v>
      </c>
      <c r="AF3505">
        <v>0</v>
      </c>
      <c r="AG3505" s="19">
        <v>0</v>
      </c>
      <c r="AH3505">
        <v>0</v>
      </c>
      <c r="AI3505">
        <v>0</v>
      </c>
      <c r="AJ3505">
        <v>0</v>
      </c>
      <c r="AK3505">
        <v>0</v>
      </c>
      <c r="AL3505">
        <v>0</v>
      </c>
      <c r="AM3505">
        <v>0</v>
      </c>
      <c r="AN3505">
        <v>0</v>
      </c>
      <c r="AO3505">
        <v>0</v>
      </c>
      <c r="AP3505">
        <v>0</v>
      </c>
      <c r="AQ3505">
        <v>0</v>
      </c>
      <c r="AR3505">
        <v>0</v>
      </c>
      <c r="AS3505">
        <v>0</v>
      </c>
      <c r="AT3505">
        <v>0</v>
      </c>
      <c r="AU3505">
        <v>0</v>
      </c>
      <c r="AV3505">
        <v>0</v>
      </c>
      <c r="AW3505">
        <v>0</v>
      </c>
      <c r="AX3505">
        <v>0</v>
      </c>
      <c r="AY3505">
        <v>0</v>
      </c>
      <c r="AZ3505">
        <v>0</v>
      </c>
      <c r="BA3505">
        <v>0</v>
      </c>
      <c r="BB3505">
        <v>0</v>
      </c>
      <c r="BC3505">
        <v>0</v>
      </c>
      <c r="BD3505">
        <v>0</v>
      </c>
      <c r="BE3505">
        <v>0</v>
      </c>
      <c r="BF3505">
        <v>0</v>
      </c>
      <c r="BG3505">
        <v>0</v>
      </c>
      <c r="BH3505">
        <v>0</v>
      </c>
      <c r="BI3505">
        <v>0</v>
      </c>
      <c r="BJ3505">
        <v>0</v>
      </c>
      <c r="BK3505">
        <v>0</v>
      </c>
      <c r="BL3505">
        <v>0</v>
      </c>
      <c r="BM3505">
        <v>0</v>
      </c>
      <c r="BN3505">
        <v>0</v>
      </c>
      <c r="BO3505">
        <v>0</v>
      </c>
      <c r="BP3505">
        <v>0</v>
      </c>
      <c r="BQ3505">
        <v>0</v>
      </c>
      <c r="BR3505">
        <v>0</v>
      </c>
      <c r="BS3505">
        <v>-2000</v>
      </c>
      <c r="BT3505">
        <v>-7000</v>
      </c>
      <c r="BU3505">
        <v>-11000</v>
      </c>
      <c r="BV3505">
        <v>-1000</v>
      </c>
      <c r="BW3505">
        <v>-17000</v>
      </c>
      <c r="BX3505" s="10">
        <v>-79000</v>
      </c>
      <c r="BY3505">
        <v>-78000</v>
      </c>
      <c r="BZ3505">
        <v>-48000</v>
      </c>
      <c r="CA3505">
        <v>-48000</v>
      </c>
      <c r="CB3505">
        <v>-48000</v>
      </c>
      <c r="CC3505">
        <v>-48000</v>
      </c>
      <c r="CD3505">
        <v>-48000</v>
      </c>
      <c r="CE3505">
        <v>-48000</v>
      </c>
    </row>
    <row r="3506" spans="1:83" x14ac:dyDescent="0.35">
      <c r="A3506" s="9" t="str">
        <f t="shared" si="54"/>
        <v>800584.571.20</v>
      </c>
      <c r="B3506" s="52" t="e">
        <f>+IF(MATCH(A3506,List!H$10:H$145,0),"Targeted")</f>
        <v>#N/A</v>
      </c>
      <c r="C3506" s="66" t="s">
        <v>8367</v>
      </c>
      <c r="D3506" s="151"/>
      <c r="E3506" s="16" t="s">
        <v>863</v>
      </c>
      <c r="F3506" s="16" t="s">
        <v>864</v>
      </c>
      <c r="G3506" s="16" t="s">
        <v>298</v>
      </c>
      <c r="H3506" s="16" t="s">
        <v>864</v>
      </c>
      <c r="I3506" s="16" t="s">
        <v>5184</v>
      </c>
      <c r="J3506" s="16" t="s">
        <v>5185</v>
      </c>
      <c r="K3506" s="17" t="s">
        <v>63</v>
      </c>
      <c r="L3506" s="18" t="s">
        <v>5141</v>
      </c>
      <c r="M3506" s="195" t="s">
        <v>5142</v>
      </c>
      <c r="N3506" s="16" t="s">
        <v>5143</v>
      </c>
      <c r="O3506" s="17" t="s">
        <v>304</v>
      </c>
      <c r="P3506" s="17" t="s">
        <v>305</v>
      </c>
      <c r="Q3506" s="17" t="s">
        <v>306</v>
      </c>
      <c r="R3506">
        <v>0</v>
      </c>
      <c r="S3506">
        <v>0</v>
      </c>
      <c r="T3506">
        <v>0</v>
      </c>
      <c r="U3506">
        <v>0</v>
      </c>
      <c r="V3506">
        <v>0</v>
      </c>
      <c r="W3506">
        <v>0</v>
      </c>
      <c r="X3506">
        <v>0</v>
      </c>
      <c r="Y3506">
        <v>0</v>
      </c>
      <c r="Z3506">
        <v>0</v>
      </c>
      <c r="AA3506">
        <v>0</v>
      </c>
      <c r="AB3506">
        <v>0</v>
      </c>
      <c r="AC3506">
        <v>0</v>
      </c>
      <c r="AD3506">
        <v>0</v>
      </c>
      <c r="AE3506">
        <v>0</v>
      </c>
      <c r="AF3506">
        <v>0</v>
      </c>
      <c r="AG3506" s="19">
        <v>0</v>
      </c>
      <c r="AH3506">
        <v>0</v>
      </c>
      <c r="AI3506">
        <v>0</v>
      </c>
      <c r="AJ3506">
        <v>0</v>
      </c>
      <c r="AK3506">
        <v>0</v>
      </c>
      <c r="AL3506">
        <v>0</v>
      </c>
      <c r="AM3506">
        <v>0</v>
      </c>
      <c r="AN3506">
        <v>0</v>
      </c>
      <c r="AO3506">
        <v>0</v>
      </c>
      <c r="AP3506">
        <v>0</v>
      </c>
      <c r="AQ3506">
        <v>0</v>
      </c>
      <c r="AR3506">
        <v>0</v>
      </c>
      <c r="AS3506">
        <v>0</v>
      </c>
      <c r="AT3506">
        <v>0</v>
      </c>
      <c r="AU3506">
        <v>0</v>
      </c>
      <c r="AV3506">
        <v>0</v>
      </c>
      <c r="AW3506">
        <v>0</v>
      </c>
      <c r="AX3506">
        <v>0</v>
      </c>
      <c r="AY3506">
        <v>0</v>
      </c>
      <c r="AZ3506">
        <v>0</v>
      </c>
      <c r="BA3506">
        <v>0</v>
      </c>
      <c r="BB3506">
        <v>0</v>
      </c>
      <c r="BC3506">
        <v>0</v>
      </c>
      <c r="BD3506">
        <v>0</v>
      </c>
      <c r="BE3506">
        <v>0</v>
      </c>
      <c r="BF3506">
        <v>-25000</v>
      </c>
      <c r="BG3506">
        <v>-16000</v>
      </c>
      <c r="BH3506">
        <v>-4000</v>
      </c>
      <c r="BI3506">
        <v>0</v>
      </c>
      <c r="BJ3506">
        <v>0</v>
      </c>
      <c r="BK3506">
        <v>0</v>
      </c>
      <c r="BL3506">
        <v>0</v>
      </c>
      <c r="BM3506">
        <v>0</v>
      </c>
      <c r="BN3506">
        <v>0</v>
      </c>
      <c r="BO3506">
        <v>0</v>
      </c>
      <c r="BP3506">
        <v>0</v>
      </c>
      <c r="BQ3506">
        <v>0</v>
      </c>
      <c r="BR3506">
        <v>0</v>
      </c>
      <c r="BS3506">
        <v>0</v>
      </c>
      <c r="BT3506">
        <v>0</v>
      </c>
      <c r="BU3506">
        <v>0</v>
      </c>
      <c r="BV3506">
        <v>0</v>
      </c>
      <c r="BW3506">
        <v>0</v>
      </c>
      <c r="BX3506" s="10">
        <v>0</v>
      </c>
      <c r="BY3506">
        <v>0</v>
      </c>
      <c r="BZ3506">
        <v>0</v>
      </c>
      <c r="CA3506">
        <v>0</v>
      </c>
      <c r="CB3506">
        <v>0</v>
      </c>
      <c r="CC3506">
        <v>0</v>
      </c>
      <c r="CD3506">
        <v>0</v>
      </c>
      <c r="CE3506">
        <v>0</v>
      </c>
    </row>
    <row r="3507" spans="1:83" x14ac:dyDescent="0.35">
      <c r="A3507" s="9" t="str">
        <f t="shared" si="54"/>
        <v>800590.571.75</v>
      </c>
      <c r="B3507" s="52" t="e">
        <f>+IF(MATCH(A3507,List!H$10:H$145,0),"Targeted")</f>
        <v>#N/A</v>
      </c>
      <c r="C3507" s="66" t="s">
        <v>8367</v>
      </c>
      <c r="D3507" s="151"/>
      <c r="E3507" s="16" t="s">
        <v>863</v>
      </c>
      <c r="F3507" s="16" t="s">
        <v>864</v>
      </c>
      <c r="G3507" s="16" t="s">
        <v>298</v>
      </c>
      <c r="H3507" s="16" t="s">
        <v>864</v>
      </c>
      <c r="I3507" s="16" t="s">
        <v>5186</v>
      </c>
      <c r="J3507" s="16" t="s">
        <v>5187</v>
      </c>
      <c r="K3507" s="17" t="s">
        <v>40</v>
      </c>
      <c r="L3507" s="18" t="s">
        <v>5141</v>
      </c>
      <c r="M3507" s="195" t="s">
        <v>5142</v>
      </c>
      <c r="N3507" s="16" t="s">
        <v>5143</v>
      </c>
      <c r="O3507" s="17" t="s">
        <v>304</v>
      </c>
      <c r="P3507" s="17" t="s">
        <v>305</v>
      </c>
      <c r="Q3507" s="17" t="s">
        <v>306</v>
      </c>
      <c r="R3507">
        <v>0</v>
      </c>
      <c r="S3507">
        <v>0</v>
      </c>
      <c r="T3507">
        <v>0</v>
      </c>
      <c r="U3507">
        <v>0</v>
      </c>
      <c r="V3507">
        <v>0</v>
      </c>
      <c r="W3507">
        <v>0</v>
      </c>
      <c r="X3507">
        <v>0</v>
      </c>
      <c r="Y3507">
        <v>0</v>
      </c>
      <c r="Z3507">
        <v>0</v>
      </c>
      <c r="AA3507">
        <v>0</v>
      </c>
      <c r="AB3507">
        <v>0</v>
      </c>
      <c r="AC3507">
        <v>0</v>
      </c>
      <c r="AD3507">
        <v>-4281</v>
      </c>
      <c r="AE3507">
        <v>-5685</v>
      </c>
      <c r="AF3507">
        <v>-7696</v>
      </c>
      <c r="AG3507" s="19">
        <v>-2248</v>
      </c>
      <c r="AH3507">
        <v>-10506</v>
      </c>
      <c r="AI3507">
        <v>-12094</v>
      </c>
      <c r="AJ3507">
        <v>-16507</v>
      </c>
      <c r="AK3507">
        <v>-16566</v>
      </c>
      <c r="AL3507">
        <v>-20759</v>
      </c>
      <c r="AM3507">
        <v>-24814</v>
      </c>
      <c r="AN3507">
        <v>-25835</v>
      </c>
      <c r="AO3507">
        <v>-35082</v>
      </c>
      <c r="AP3507">
        <v>-37745</v>
      </c>
      <c r="AQ3507">
        <v>-39567</v>
      </c>
      <c r="AR3507">
        <v>-40334</v>
      </c>
      <c r="AS3507">
        <v>-42202</v>
      </c>
      <c r="AT3507">
        <v>-42119</v>
      </c>
      <c r="AU3507">
        <v>-112760</v>
      </c>
      <c r="AV3507">
        <v>-366615</v>
      </c>
      <c r="AW3507">
        <v>-484491</v>
      </c>
      <c r="AX3507">
        <v>-622498</v>
      </c>
      <c r="AY3507">
        <v>-852249</v>
      </c>
      <c r="AZ3507">
        <v>-998000</v>
      </c>
      <c r="BA3507">
        <v>-1107000</v>
      </c>
      <c r="BB3507">
        <v>-1279000</v>
      </c>
      <c r="BC3507">
        <v>-1320000</v>
      </c>
      <c r="BD3507">
        <v>-1401000</v>
      </c>
      <c r="BE3507">
        <v>-1392000</v>
      </c>
      <c r="BF3507">
        <v>-1440000</v>
      </c>
      <c r="BG3507">
        <v>-1525000</v>
      </c>
      <c r="BH3507">
        <v>-1598000</v>
      </c>
      <c r="BI3507">
        <v>-1799000</v>
      </c>
      <c r="BJ3507">
        <v>-2303000</v>
      </c>
      <c r="BK3507">
        <v>-2632000</v>
      </c>
      <c r="BL3507">
        <v>-2761000</v>
      </c>
      <c r="BM3507">
        <v>-2913000</v>
      </c>
      <c r="BN3507">
        <v>-2817000</v>
      </c>
      <c r="BO3507">
        <v>-3314000</v>
      </c>
      <c r="BP3507">
        <v>-3273000</v>
      </c>
      <c r="BQ3507">
        <v>-3400000</v>
      </c>
      <c r="BR3507">
        <v>-3397000</v>
      </c>
      <c r="BS3507">
        <v>-3259000</v>
      </c>
      <c r="BT3507">
        <v>-3277000</v>
      </c>
      <c r="BU3507">
        <v>-3232000</v>
      </c>
      <c r="BV3507">
        <v>-3492000</v>
      </c>
      <c r="BW3507">
        <v>-3533000</v>
      </c>
      <c r="BX3507" s="10">
        <v>-3823000</v>
      </c>
      <c r="BY3507">
        <v>-3975000</v>
      </c>
      <c r="BZ3507">
        <v>-4369000</v>
      </c>
      <c r="CA3507">
        <v>-4739000</v>
      </c>
      <c r="CB3507">
        <v>-4914000</v>
      </c>
      <c r="CC3507">
        <v>-5131000</v>
      </c>
      <c r="CD3507">
        <v>-5411000</v>
      </c>
      <c r="CE3507">
        <v>-5713000</v>
      </c>
    </row>
    <row r="3508" spans="1:83" x14ac:dyDescent="0.35">
      <c r="A3508" s="9" t="str">
        <f t="shared" si="54"/>
        <v>818440.571.20</v>
      </c>
      <c r="B3508" s="52" t="e">
        <f>+IF(MATCH(A3508,List!H$10:H$145,0),"Targeted")</f>
        <v>#N/A</v>
      </c>
      <c r="C3508" s="66" t="s">
        <v>8367</v>
      </c>
      <c r="D3508" s="151"/>
      <c r="E3508" s="16" t="s">
        <v>863</v>
      </c>
      <c r="F3508" s="16" t="s">
        <v>864</v>
      </c>
      <c r="G3508" s="16" t="s">
        <v>298</v>
      </c>
      <c r="H3508" s="16" t="s">
        <v>864</v>
      </c>
      <c r="I3508" s="16" t="s">
        <v>5188</v>
      </c>
      <c r="J3508" s="16" t="s">
        <v>5189</v>
      </c>
      <c r="K3508" s="17" t="s">
        <v>63</v>
      </c>
      <c r="L3508" s="18" t="s">
        <v>5141</v>
      </c>
      <c r="M3508" s="195" t="s">
        <v>5142</v>
      </c>
      <c r="N3508" s="16" t="s">
        <v>5143</v>
      </c>
      <c r="O3508" s="17" t="s">
        <v>304</v>
      </c>
      <c r="P3508" s="17" t="s">
        <v>305</v>
      </c>
      <c r="Q3508" s="17" t="s">
        <v>306</v>
      </c>
      <c r="R3508">
        <v>0</v>
      </c>
      <c r="S3508">
        <v>0</v>
      </c>
      <c r="T3508">
        <v>0</v>
      </c>
      <c r="U3508">
        <v>0</v>
      </c>
      <c r="V3508">
        <v>0</v>
      </c>
      <c r="W3508">
        <v>0</v>
      </c>
      <c r="X3508">
        <v>0</v>
      </c>
      <c r="Y3508">
        <v>0</v>
      </c>
      <c r="Z3508">
        <v>0</v>
      </c>
      <c r="AA3508">
        <v>0</v>
      </c>
      <c r="AB3508">
        <v>0</v>
      </c>
      <c r="AC3508">
        <v>0</v>
      </c>
      <c r="AD3508">
        <v>0</v>
      </c>
      <c r="AE3508">
        <v>0</v>
      </c>
      <c r="AF3508">
        <v>0</v>
      </c>
      <c r="AG3508" s="19">
        <v>0</v>
      </c>
      <c r="AH3508">
        <v>0</v>
      </c>
      <c r="AI3508">
        <v>0</v>
      </c>
      <c r="AJ3508">
        <v>0</v>
      </c>
      <c r="AK3508">
        <v>0</v>
      </c>
      <c r="AL3508">
        <v>0</v>
      </c>
      <c r="AM3508">
        <v>0</v>
      </c>
      <c r="AN3508">
        <v>0</v>
      </c>
      <c r="AO3508">
        <v>0</v>
      </c>
      <c r="AP3508">
        <v>0</v>
      </c>
      <c r="AQ3508">
        <v>0</v>
      </c>
      <c r="AR3508">
        <v>0</v>
      </c>
      <c r="AS3508">
        <v>0</v>
      </c>
      <c r="AT3508">
        <v>-1116575</v>
      </c>
      <c r="AU3508">
        <v>-361461</v>
      </c>
      <c r="AV3508">
        <v>0</v>
      </c>
      <c r="AW3508">
        <v>0</v>
      </c>
      <c r="AX3508">
        <v>0</v>
      </c>
      <c r="AY3508">
        <v>0</v>
      </c>
      <c r="AZ3508">
        <v>0</v>
      </c>
      <c r="BA3508">
        <v>0</v>
      </c>
      <c r="BB3508">
        <v>0</v>
      </c>
      <c r="BC3508">
        <v>0</v>
      </c>
      <c r="BD3508">
        <v>0</v>
      </c>
      <c r="BE3508">
        <v>0</v>
      </c>
      <c r="BF3508">
        <v>0</v>
      </c>
      <c r="BG3508">
        <v>0</v>
      </c>
      <c r="BH3508">
        <v>0</v>
      </c>
      <c r="BI3508">
        <v>0</v>
      </c>
      <c r="BJ3508">
        <v>0</v>
      </c>
      <c r="BK3508">
        <v>0</v>
      </c>
      <c r="BL3508">
        <v>0</v>
      </c>
      <c r="BM3508">
        <v>0</v>
      </c>
      <c r="BN3508">
        <v>0</v>
      </c>
      <c r="BO3508">
        <v>0</v>
      </c>
      <c r="BP3508">
        <v>0</v>
      </c>
      <c r="BQ3508">
        <v>0</v>
      </c>
      <c r="BR3508">
        <v>0</v>
      </c>
      <c r="BS3508">
        <v>0</v>
      </c>
      <c r="BT3508">
        <v>0</v>
      </c>
      <c r="BU3508">
        <v>0</v>
      </c>
      <c r="BV3508">
        <v>0</v>
      </c>
      <c r="BW3508">
        <v>0</v>
      </c>
      <c r="BX3508" s="10">
        <v>0</v>
      </c>
      <c r="BY3508">
        <v>0</v>
      </c>
      <c r="BZ3508">
        <v>0</v>
      </c>
      <c r="CA3508">
        <v>0</v>
      </c>
      <c r="CB3508">
        <v>0</v>
      </c>
      <c r="CC3508">
        <v>0</v>
      </c>
      <c r="CD3508">
        <v>0</v>
      </c>
      <c r="CE3508">
        <v>0</v>
      </c>
    </row>
    <row r="3509" spans="1:83" x14ac:dyDescent="0.35">
      <c r="A3509" s="9" t="str">
        <f t="shared" si="54"/>
        <v>0519.571.75</v>
      </c>
      <c r="B3509" s="52" t="e">
        <f>+IF(MATCH(A3509,List!H$10:H$145,0),"Targeted")</f>
        <v>#N/A</v>
      </c>
      <c r="C3509" s="66" t="s">
        <v>8367</v>
      </c>
      <c r="D3509" s="151"/>
      <c r="E3509" s="16" t="s">
        <v>863</v>
      </c>
      <c r="F3509" s="16" t="s">
        <v>864</v>
      </c>
      <c r="G3509" s="16" t="s">
        <v>934</v>
      </c>
      <c r="H3509" s="16" t="s">
        <v>935</v>
      </c>
      <c r="I3509" s="16" t="s">
        <v>5190</v>
      </c>
      <c r="J3509" s="16" t="s">
        <v>5191</v>
      </c>
      <c r="K3509" s="17" t="s">
        <v>40</v>
      </c>
      <c r="L3509" s="18" t="s">
        <v>5141</v>
      </c>
      <c r="M3509" s="195" t="s">
        <v>5142</v>
      </c>
      <c r="N3509" s="16" t="s">
        <v>5143</v>
      </c>
      <c r="O3509" s="17" t="s">
        <v>304</v>
      </c>
      <c r="P3509" s="17" t="s">
        <v>305</v>
      </c>
      <c r="Q3509" s="17" t="s">
        <v>306</v>
      </c>
      <c r="R3509">
        <v>0</v>
      </c>
      <c r="S3509">
        <v>0</v>
      </c>
      <c r="T3509">
        <v>0</v>
      </c>
      <c r="U3509">
        <v>0</v>
      </c>
      <c r="V3509">
        <v>0</v>
      </c>
      <c r="W3509">
        <v>0</v>
      </c>
      <c r="X3509">
        <v>0</v>
      </c>
      <c r="Y3509">
        <v>0</v>
      </c>
      <c r="Z3509">
        <v>0</v>
      </c>
      <c r="AA3509">
        <v>0</v>
      </c>
      <c r="AB3509">
        <v>0</v>
      </c>
      <c r="AC3509">
        <v>0</v>
      </c>
      <c r="AD3509">
        <v>0</v>
      </c>
      <c r="AE3509">
        <v>0</v>
      </c>
      <c r="AF3509">
        <v>0</v>
      </c>
      <c r="AG3509" s="19">
        <v>0</v>
      </c>
      <c r="AH3509">
        <v>0</v>
      </c>
      <c r="AI3509">
        <v>0</v>
      </c>
      <c r="AJ3509">
        <v>0</v>
      </c>
      <c r="AK3509">
        <v>0</v>
      </c>
      <c r="AL3509">
        <v>0</v>
      </c>
      <c r="AM3509">
        <v>0</v>
      </c>
      <c r="AN3509">
        <v>0</v>
      </c>
      <c r="AO3509">
        <v>0</v>
      </c>
      <c r="AP3509">
        <v>0</v>
      </c>
      <c r="AQ3509">
        <v>0</v>
      </c>
      <c r="AR3509">
        <v>0</v>
      </c>
      <c r="AS3509">
        <v>0</v>
      </c>
      <c r="AT3509">
        <v>0</v>
      </c>
      <c r="AU3509">
        <v>0</v>
      </c>
      <c r="AV3509">
        <v>0</v>
      </c>
      <c r="AW3509">
        <v>0</v>
      </c>
      <c r="AX3509">
        <v>0</v>
      </c>
      <c r="AY3509">
        <v>0</v>
      </c>
      <c r="AZ3509">
        <v>0</v>
      </c>
      <c r="BA3509">
        <v>0</v>
      </c>
      <c r="BB3509">
        <v>0</v>
      </c>
      <c r="BC3509">
        <v>0</v>
      </c>
      <c r="BD3509">
        <v>0</v>
      </c>
      <c r="BE3509">
        <v>0</v>
      </c>
      <c r="BF3509">
        <v>0</v>
      </c>
      <c r="BG3509">
        <v>0</v>
      </c>
      <c r="BH3509">
        <v>0</v>
      </c>
      <c r="BI3509">
        <v>0</v>
      </c>
      <c r="BJ3509">
        <v>0</v>
      </c>
      <c r="BK3509">
        <v>0</v>
      </c>
      <c r="BL3509">
        <v>0</v>
      </c>
      <c r="BM3509">
        <v>0</v>
      </c>
      <c r="BN3509">
        <v>0</v>
      </c>
      <c r="BO3509">
        <v>0</v>
      </c>
      <c r="BP3509">
        <v>12000</v>
      </c>
      <c r="BQ3509">
        <v>18000</v>
      </c>
      <c r="BR3509">
        <v>13000</v>
      </c>
      <c r="BS3509">
        <v>9000</v>
      </c>
      <c r="BT3509">
        <v>0</v>
      </c>
      <c r="BU3509">
        <v>94000</v>
      </c>
      <c r="BV3509">
        <v>-74000</v>
      </c>
      <c r="BW3509">
        <v>-106000</v>
      </c>
      <c r="BX3509" s="10">
        <v>-22000</v>
      </c>
      <c r="BY3509">
        <v>-11000</v>
      </c>
      <c r="BZ3509">
        <v>200000</v>
      </c>
      <c r="CA3509">
        <v>0</v>
      </c>
      <c r="CB3509">
        <v>0</v>
      </c>
      <c r="CC3509">
        <v>0</v>
      </c>
      <c r="CD3509">
        <v>0</v>
      </c>
      <c r="CE3509">
        <v>0</v>
      </c>
    </row>
    <row r="3510" spans="1:83" x14ac:dyDescent="0.35">
      <c r="A3510" s="9" t="str">
        <f t="shared" si="54"/>
        <v>0580.571.75</v>
      </c>
      <c r="B3510" s="52" t="e">
        <f>+IF(MATCH(A3510,List!H$10:H$145,0),"Targeted")</f>
        <v>#N/A</v>
      </c>
      <c r="C3510" s="66" t="s">
        <v>8367</v>
      </c>
      <c r="D3510" s="151"/>
      <c r="E3510" s="16" t="s">
        <v>863</v>
      </c>
      <c r="F3510" s="16" t="s">
        <v>864</v>
      </c>
      <c r="G3510" s="16" t="s">
        <v>934</v>
      </c>
      <c r="H3510" s="16" t="s">
        <v>935</v>
      </c>
      <c r="I3510" s="16" t="s">
        <v>5192</v>
      </c>
      <c r="J3510" s="16" t="s">
        <v>5193</v>
      </c>
      <c r="K3510" s="17" t="s">
        <v>40</v>
      </c>
      <c r="L3510" s="18" t="s">
        <v>5141</v>
      </c>
      <c r="M3510" s="195" t="s">
        <v>5142</v>
      </c>
      <c r="N3510" s="16" t="s">
        <v>5143</v>
      </c>
      <c r="O3510" s="17" t="s">
        <v>304</v>
      </c>
      <c r="P3510" s="17" t="s">
        <v>305</v>
      </c>
      <c r="Q3510" s="17" t="s">
        <v>306</v>
      </c>
      <c r="R3510">
        <v>0</v>
      </c>
      <c r="S3510">
        <v>0</v>
      </c>
      <c r="T3510">
        <v>0</v>
      </c>
      <c r="U3510">
        <v>0</v>
      </c>
      <c r="V3510">
        <v>0</v>
      </c>
      <c r="W3510">
        <v>960850</v>
      </c>
      <c r="X3510">
        <v>917631</v>
      </c>
      <c r="Y3510">
        <v>1755255</v>
      </c>
      <c r="Z3510">
        <v>1556413</v>
      </c>
      <c r="AA3510">
        <v>2119131</v>
      </c>
      <c r="AB3510">
        <v>1916646</v>
      </c>
      <c r="AC3510">
        <v>1859866</v>
      </c>
      <c r="AD3510">
        <v>2527706</v>
      </c>
      <c r="AE3510">
        <v>2858943</v>
      </c>
      <c r="AF3510">
        <v>3597768</v>
      </c>
      <c r="AG3510" s="19">
        <v>878000</v>
      </c>
      <c r="AH3510">
        <v>5996944</v>
      </c>
      <c r="AI3510">
        <v>7245441</v>
      </c>
      <c r="AJ3510">
        <v>7747968</v>
      </c>
      <c r="AK3510">
        <v>7802869</v>
      </c>
      <c r="AL3510">
        <v>9581030</v>
      </c>
      <c r="AM3510">
        <v>14338022</v>
      </c>
      <c r="AN3510">
        <v>18778991</v>
      </c>
      <c r="AO3510">
        <v>17917010</v>
      </c>
      <c r="AP3510">
        <v>19246000</v>
      </c>
      <c r="AQ3510">
        <v>18329736</v>
      </c>
      <c r="AR3510">
        <v>21298226</v>
      </c>
      <c r="AS3510">
        <v>26462980</v>
      </c>
      <c r="AT3510">
        <v>31781580</v>
      </c>
      <c r="AU3510">
        <v>34008259</v>
      </c>
      <c r="AV3510">
        <v>35361254</v>
      </c>
      <c r="AW3510">
        <v>39390366</v>
      </c>
      <c r="AX3510">
        <v>44721499</v>
      </c>
      <c r="AY3510">
        <v>40601162</v>
      </c>
      <c r="AZ3510">
        <v>41492000</v>
      </c>
      <c r="BA3510">
        <v>66325000</v>
      </c>
      <c r="BB3510">
        <v>63720000</v>
      </c>
      <c r="BC3510">
        <v>65184000</v>
      </c>
      <c r="BD3510">
        <v>69589000</v>
      </c>
      <c r="BE3510">
        <v>75071000</v>
      </c>
      <c r="BF3510">
        <v>75447000</v>
      </c>
      <c r="BG3510">
        <v>90450000</v>
      </c>
      <c r="BH3510">
        <v>89860000</v>
      </c>
      <c r="BI3510">
        <v>104306000</v>
      </c>
      <c r="BJ3510">
        <v>124938000</v>
      </c>
      <c r="BK3510">
        <v>173728000</v>
      </c>
      <c r="BL3510">
        <v>190743000</v>
      </c>
      <c r="BM3510">
        <v>193008000</v>
      </c>
      <c r="BN3510">
        <v>209270000</v>
      </c>
      <c r="BO3510">
        <v>228878000</v>
      </c>
      <c r="BP3510">
        <v>242274000</v>
      </c>
      <c r="BQ3510">
        <v>231367000</v>
      </c>
      <c r="BR3510">
        <v>242406000</v>
      </c>
      <c r="BS3510">
        <v>265637000</v>
      </c>
      <c r="BT3510">
        <v>284814000</v>
      </c>
      <c r="BU3510">
        <v>319732000</v>
      </c>
      <c r="BV3510">
        <v>332900000</v>
      </c>
      <c r="BW3510">
        <v>343981000</v>
      </c>
      <c r="BX3510" s="10">
        <v>358880000</v>
      </c>
      <c r="BY3510">
        <v>388523000</v>
      </c>
      <c r="BZ3510">
        <v>486092000</v>
      </c>
      <c r="CA3510">
        <v>454720000</v>
      </c>
      <c r="CB3510">
        <v>493867000</v>
      </c>
      <c r="CC3510">
        <v>532391000</v>
      </c>
      <c r="CD3510">
        <v>572613000</v>
      </c>
      <c r="CE3510">
        <v>619191000</v>
      </c>
    </row>
    <row r="3511" spans="1:83" x14ac:dyDescent="0.35">
      <c r="A3511" s="9" t="str">
        <f t="shared" si="54"/>
        <v>8004.571.75</v>
      </c>
      <c r="B3511" s="52" t="e">
        <f>+IF(MATCH(A3511,List!H$10:H$145,0),"Targeted")</f>
        <v>#N/A</v>
      </c>
      <c r="C3511" s="66" t="s">
        <v>8367</v>
      </c>
      <c r="D3511" s="151" t="s">
        <v>7700</v>
      </c>
      <c r="E3511" s="16" t="s">
        <v>863</v>
      </c>
      <c r="F3511" s="16" t="s">
        <v>864</v>
      </c>
      <c r="G3511" s="16" t="s">
        <v>934</v>
      </c>
      <c r="H3511" s="16" t="s">
        <v>935</v>
      </c>
      <c r="I3511" s="16" t="s">
        <v>5194</v>
      </c>
      <c r="J3511" s="16" t="s">
        <v>5195</v>
      </c>
      <c r="K3511" s="17" t="s">
        <v>40</v>
      </c>
      <c r="L3511" s="18" t="s">
        <v>5141</v>
      </c>
      <c r="M3511" s="195" t="s">
        <v>5142</v>
      </c>
      <c r="N3511" s="16" t="s">
        <v>5143</v>
      </c>
      <c r="O3511" s="17" t="s">
        <v>346</v>
      </c>
      <c r="P3511" s="17" t="s">
        <v>305</v>
      </c>
      <c r="Q3511" s="17" t="s">
        <v>306</v>
      </c>
      <c r="R3511">
        <v>0</v>
      </c>
      <c r="S3511">
        <v>0</v>
      </c>
      <c r="T3511">
        <v>0</v>
      </c>
      <c r="U3511">
        <v>0</v>
      </c>
      <c r="V3511">
        <v>0</v>
      </c>
      <c r="W3511">
        <v>133693</v>
      </c>
      <c r="X3511">
        <v>142645</v>
      </c>
      <c r="Y3511">
        <v>194688</v>
      </c>
      <c r="Z3511">
        <v>217009</v>
      </c>
      <c r="AA3511">
        <v>247637</v>
      </c>
      <c r="AB3511">
        <v>288626</v>
      </c>
      <c r="AC3511">
        <v>245867</v>
      </c>
      <c r="AD3511">
        <v>409149</v>
      </c>
      <c r="AE3511">
        <v>404458</v>
      </c>
      <c r="AF3511">
        <v>528245</v>
      </c>
      <c r="AG3511" s="19">
        <v>132077</v>
      </c>
      <c r="AH3511">
        <v>474744</v>
      </c>
      <c r="AI3511">
        <v>493770</v>
      </c>
      <c r="AJ3511">
        <v>544472</v>
      </c>
      <c r="AK3511">
        <v>593976</v>
      </c>
      <c r="AL3511">
        <v>888993</v>
      </c>
      <c r="AM3511">
        <v>745767</v>
      </c>
      <c r="AN3511">
        <v>823458</v>
      </c>
      <c r="AO3511">
        <v>899377</v>
      </c>
      <c r="AP3511">
        <v>922552</v>
      </c>
      <c r="AQ3511">
        <v>1051298</v>
      </c>
      <c r="AR3511">
        <v>899672</v>
      </c>
      <c r="AS3511">
        <v>1264968</v>
      </c>
      <c r="AT3511">
        <v>1348134</v>
      </c>
      <c r="AU3511">
        <v>1473042</v>
      </c>
      <c r="AV3511">
        <v>1507028</v>
      </c>
      <c r="AW3511">
        <v>1658370</v>
      </c>
      <c r="AX3511">
        <v>1838049</v>
      </c>
      <c r="AY3511">
        <v>1711252</v>
      </c>
      <c r="AZ3511">
        <v>1716000</v>
      </c>
      <c r="BA3511">
        <v>1765000</v>
      </c>
      <c r="BB3511">
        <v>1414000</v>
      </c>
      <c r="BC3511">
        <v>1431000</v>
      </c>
      <c r="BD3511">
        <v>1506000</v>
      </c>
      <c r="BE3511">
        <v>1776000</v>
      </c>
      <c r="BF3511">
        <v>1921000</v>
      </c>
      <c r="BG3511">
        <v>1712000</v>
      </c>
      <c r="BH3511">
        <v>2239000</v>
      </c>
      <c r="BI3511">
        <v>2489000</v>
      </c>
      <c r="BJ3511">
        <v>2099000</v>
      </c>
      <c r="BK3511">
        <v>2637000</v>
      </c>
      <c r="BL3511">
        <v>2028000</v>
      </c>
      <c r="BM3511">
        <v>2623000</v>
      </c>
      <c r="BN3511">
        <v>2626000</v>
      </c>
      <c r="BO3511">
        <v>2727000</v>
      </c>
      <c r="BP3511">
        <v>2711000</v>
      </c>
      <c r="BQ3511">
        <v>3124000</v>
      </c>
      <c r="BR3511">
        <v>2843000</v>
      </c>
      <c r="BS3511">
        <v>3069000</v>
      </c>
      <c r="BT3511">
        <v>2037000</v>
      </c>
      <c r="BU3511">
        <v>2515000</v>
      </c>
      <c r="BV3511">
        <v>4177000</v>
      </c>
      <c r="BW3511">
        <v>2778000</v>
      </c>
      <c r="BX3511">
        <v>3008000</v>
      </c>
      <c r="BY3511">
        <v>3535000</v>
      </c>
      <c r="BZ3511">
        <v>4016000</v>
      </c>
      <c r="CA3511">
        <v>3631000</v>
      </c>
      <c r="CB3511">
        <v>3296000</v>
      </c>
      <c r="CC3511">
        <v>3452000</v>
      </c>
      <c r="CD3511">
        <v>3674000</v>
      </c>
      <c r="CE3511">
        <v>3818000</v>
      </c>
    </row>
    <row r="3512" spans="1:83" x14ac:dyDescent="0.35">
      <c r="A3512" s="9" t="str">
        <f t="shared" si="54"/>
        <v>8004.571.75</v>
      </c>
      <c r="B3512" s="52" t="e">
        <f>+IF(MATCH(A3512,List!H$10:H$145,0),"Targeted")</f>
        <v>#N/A</v>
      </c>
      <c r="C3512" s="66" t="s">
        <v>8367</v>
      </c>
      <c r="D3512" s="151"/>
      <c r="E3512" s="16" t="s">
        <v>863</v>
      </c>
      <c r="F3512" s="16" t="s">
        <v>864</v>
      </c>
      <c r="G3512" s="16" t="s">
        <v>934</v>
      </c>
      <c r="H3512" s="16" t="s">
        <v>935</v>
      </c>
      <c r="I3512" s="16" t="s">
        <v>5194</v>
      </c>
      <c r="J3512" s="16" t="s">
        <v>5195</v>
      </c>
      <c r="K3512" s="17" t="s">
        <v>40</v>
      </c>
      <c r="L3512" s="18" t="s">
        <v>5141</v>
      </c>
      <c r="M3512" s="195" t="s">
        <v>5142</v>
      </c>
      <c r="N3512" s="16" t="s">
        <v>5143</v>
      </c>
      <c r="O3512" s="17" t="s">
        <v>304</v>
      </c>
      <c r="P3512" s="17" t="s">
        <v>305</v>
      </c>
      <c r="Q3512" s="17" t="s">
        <v>306</v>
      </c>
      <c r="R3512">
        <v>0</v>
      </c>
      <c r="S3512">
        <v>0</v>
      </c>
      <c r="T3512">
        <v>0</v>
      </c>
      <c r="U3512">
        <v>0</v>
      </c>
      <c r="V3512">
        <v>0</v>
      </c>
      <c r="W3512">
        <v>664261</v>
      </c>
      <c r="X3512">
        <v>1389622</v>
      </c>
      <c r="Y3512">
        <v>1644842</v>
      </c>
      <c r="Z3512">
        <v>1979287</v>
      </c>
      <c r="AA3512">
        <v>2034998</v>
      </c>
      <c r="AB3512">
        <v>2255070</v>
      </c>
      <c r="AC3512">
        <v>2391232</v>
      </c>
      <c r="AD3512">
        <v>2873650</v>
      </c>
      <c r="AE3512">
        <v>3765397</v>
      </c>
      <c r="AF3512">
        <v>4671848</v>
      </c>
      <c r="AG3512" s="19">
        <v>1269038</v>
      </c>
      <c r="AH3512">
        <v>5866922</v>
      </c>
      <c r="AI3512">
        <v>6855824</v>
      </c>
      <c r="AJ3512">
        <v>8260227</v>
      </c>
      <c r="AK3512">
        <v>10152342</v>
      </c>
      <c r="AL3512">
        <v>12351440</v>
      </c>
      <c r="AM3512">
        <v>14813054</v>
      </c>
      <c r="AN3512">
        <v>17493292</v>
      </c>
      <c r="AO3512">
        <v>19474985</v>
      </c>
      <c r="AP3512">
        <v>21807881</v>
      </c>
      <c r="AQ3512">
        <v>25166156</v>
      </c>
      <c r="AR3512">
        <v>29937137</v>
      </c>
      <c r="AS3512">
        <v>33681772</v>
      </c>
      <c r="AT3512">
        <v>36866508</v>
      </c>
      <c r="AU3512">
        <v>41497779</v>
      </c>
      <c r="AV3512">
        <v>45514191</v>
      </c>
      <c r="AW3512">
        <v>48627077</v>
      </c>
      <c r="AX3512">
        <v>52415887</v>
      </c>
      <c r="AY3512">
        <v>58012962</v>
      </c>
      <c r="AZ3512">
        <v>63497000</v>
      </c>
      <c r="BA3512">
        <v>67181000</v>
      </c>
      <c r="BB3512">
        <v>71139000</v>
      </c>
      <c r="BC3512">
        <v>74841000</v>
      </c>
      <c r="BD3512">
        <v>79012000</v>
      </c>
      <c r="BE3512">
        <v>87216000</v>
      </c>
      <c r="BF3512">
        <v>97531000</v>
      </c>
      <c r="BG3512">
        <v>107113000</v>
      </c>
      <c r="BH3512">
        <v>121816000</v>
      </c>
      <c r="BI3512">
        <v>131632000</v>
      </c>
      <c r="BJ3512">
        <v>149864000</v>
      </c>
      <c r="BK3512">
        <v>159758000</v>
      </c>
      <c r="BL3512">
        <v>181011000</v>
      </c>
      <c r="BM3512">
        <v>187324000</v>
      </c>
      <c r="BN3512">
        <v>204745000</v>
      </c>
      <c r="BO3512">
        <v>209716000</v>
      </c>
      <c r="BP3512">
        <v>231563000</v>
      </c>
      <c r="BQ3512">
        <v>232814000</v>
      </c>
      <c r="BR3512">
        <v>249195000</v>
      </c>
      <c r="BS3512">
        <v>262845000</v>
      </c>
      <c r="BT3512">
        <v>278928000</v>
      </c>
      <c r="BU3512">
        <v>301502000</v>
      </c>
      <c r="BV3512">
        <v>309885000</v>
      </c>
      <c r="BW3512">
        <v>323054000</v>
      </c>
      <c r="BX3512" s="10">
        <v>364579000</v>
      </c>
      <c r="BY3512">
        <v>416464000</v>
      </c>
      <c r="BZ3512">
        <v>410201000</v>
      </c>
      <c r="CA3512">
        <v>455899000</v>
      </c>
      <c r="CB3512">
        <v>497495000</v>
      </c>
      <c r="CC3512">
        <v>512995000</v>
      </c>
      <c r="CD3512">
        <v>578386000</v>
      </c>
      <c r="CE3512">
        <v>626182000</v>
      </c>
    </row>
    <row r="3513" spans="1:83" x14ac:dyDescent="0.35">
      <c r="A3513" s="9" t="str">
        <f t="shared" si="54"/>
        <v>800410.571.75</v>
      </c>
      <c r="B3513" s="52" t="e">
        <f>+IF(MATCH(A3513,List!H$10:H$145,0),"Targeted")</f>
        <v>#N/A</v>
      </c>
      <c r="C3513" s="66" t="s">
        <v>8367</v>
      </c>
      <c r="D3513" s="151"/>
      <c r="E3513" s="16" t="s">
        <v>863</v>
      </c>
      <c r="F3513" s="16" t="s">
        <v>864</v>
      </c>
      <c r="G3513" s="16" t="s">
        <v>934</v>
      </c>
      <c r="H3513" s="16" t="s">
        <v>935</v>
      </c>
      <c r="I3513" s="16" t="s">
        <v>5196</v>
      </c>
      <c r="J3513" s="16" t="s">
        <v>5197</v>
      </c>
      <c r="K3513" s="17" t="s">
        <v>40</v>
      </c>
      <c r="L3513" s="18" t="s">
        <v>5141</v>
      </c>
      <c r="M3513" s="195" t="s">
        <v>5142</v>
      </c>
      <c r="N3513" s="16" t="s">
        <v>5143</v>
      </c>
      <c r="O3513" s="17" t="s">
        <v>304</v>
      </c>
      <c r="P3513" s="17" t="s">
        <v>305</v>
      </c>
      <c r="Q3513" s="17" t="s">
        <v>306</v>
      </c>
      <c r="R3513">
        <v>0</v>
      </c>
      <c r="S3513">
        <v>0</v>
      </c>
      <c r="T3513">
        <v>0</v>
      </c>
      <c r="U3513">
        <v>0</v>
      </c>
      <c r="V3513">
        <v>0</v>
      </c>
      <c r="W3513">
        <v>-623000</v>
      </c>
      <c r="X3513">
        <v>-634000</v>
      </c>
      <c r="Y3513">
        <v>-984287</v>
      </c>
      <c r="Z3513">
        <v>-928151</v>
      </c>
      <c r="AA3513">
        <v>-1245282</v>
      </c>
      <c r="AB3513">
        <v>-1365295</v>
      </c>
      <c r="AC3513">
        <v>-1430451</v>
      </c>
      <c r="AD3513">
        <v>-2028926</v>
      </c>
      <c r="AE3513">
        <v>-2329590</v>
      </c>
      <c r="AF3513">
        <v>-2939338</v>
      </c>
      <c r="AG3513" s="19">
        <v>-878000</v>
      </c>
      <c r="AH3513">
        <v>-5052944</v>
      </c>
      <c r="AI3513">
        <v>-6385503</v>
      </c>
      <c r="AJ3513">
        <v>-6840785</v>
      </c>
      <c r="AK3513">
        <v>-6931713</v>
      </c>
      <c r="AL3513">
        <v>-8747430</v>
      </c>
      <c r="AM3513">
        <v>-13323022</v>
      </c>
      <c r="AN3513">
        <v>-14237991</v>
      </c>
      <c r="AO3513">
        <v>-16811010</v>
      </c>
      <c r="AP3513">
        <v>-17898000</v>
      </c>
      <c r="AQ3513">
        <v>-18076184</v>
      </c>
      <c r="AR3513">
        <v>-20299288</v>
      </c>
      <c r="AS3513">
        <v>-25418000</v>
      </c>
      <c r="AT3513">
        <v>-30712000</v>
      </c>
      <c r="AU3513">
        <v>-33210011</v>
      </c>
      <c r="AV3513">
        <v>-34730170</v>
      </c>
      <c r="AW3513">
        <v>-38684000</v>
      </c>
      <c r="AX3513">
        <v>-44226521</v>
      </c>
      <c r="AY3513">
        <v>-38354530</v>
      </c>
      <c r="AZ3513">
        <v>-36988000</v>
      </c>
      <c r="BA3513">
        <v>-61702000</v>
      </c>
      <c r="BB3513">
        <v>-59471000</v>
      </c>
      <c r="BC3513">
        <v>-59919000</v>
      </c>
      <c r="BD3513">
        <v>-62185000</v>
      </c>
      <c r="BE3513">
        <v>-65561000</v>
      </c>
      <c r="BF3513">
        <v>-69838000</v>
      </c>
      <c r="BG3513">
        <v>-78318000</v>
      </c>
      <c r="BH3513">
        <v>-80905000</v>
      </c>
      <c r="BI3513">
        <v>-94518000</v>
      </c>
      <c r="BJ3513">
        <v>-114002000</v>
      </c>
      <c r="BK3513">
        <v>-134255000</v>
      </c>
      <c r="BL3513">
        <v>-137822000</v>
      </c>
      <c r="BM3513">
        <v>-144888000</v>
      </c>
      <c r="BN3513">
        <v>-150748000</v>
      </c>
      <c r="BO3513">
        <v>-161110000</v>
      </c>
      <c r="BP3513">
        <v>-168849000</v>
      </c>
      <c r="BQ3513">
        <v>-165254000</v>
      </c>
      <c r="BR3513">
        <v>-176940000</v>
      </c>
      <c r="BS3513">
        <v>-191431000</v>
      </c>
      <c r="BT3513">
        <v>-195835000</v>
      </c>
      <c r="BU3513">
        <v>-219761000</v>
      </c>
      <c r="BV3513">
        <v>-227879000</v>
      </c>
      <c r="BW3513">
        <v>-245714000</v>
      </c>
      <c r="BX3513" s="10">
        <v>-265819000</v>
      </c>
      <c r="BY3513">
        <v>-287182000</v>
      </c>
      <c r="BZ3513">
        <v>-375181000</v>
      </c>
      <c r="CA3513">
        <v>-334474000</v>
      </c>
      <c r="CB3513">
        <v>-367198000</v>
      </c>
      <c r="CC3513">
        <v>-398834000</v>
      </c>
      <c r="CD3513">
        <v>-432087000</v>
      </c>
      <c r="CE3513">
        <v>-465357000</v>
      </c>
    </row>
    <row r="3514" spans="1:83" x14ac:dyDescent="0.35">
      <c r="A3514" s="9" t="str">
        <f t="shared" si="54"/>
        <v>800434.571.75</v>
      </c>
      <c r="B3514" s="52" t="e">
        <f>+IF(MATCH(A3514,List!H$10:H$145,0),"Targeted")</f>
        <v>#N/A</v>
      </c>
      <c r="C3514" s="66" t="s">
        <v>8367</v>
      </c>
      <c r="D3514" s="151"/>
      <c r="E3514" s="16" t="s">
        <v>863</v>
      </c>
      <c r="F3514" s="16" t="s">
        <v>864</v>
      </c>
      <c r="G3514" s="16" t="s">
        <v>934</v>
      </c>
      <c r="H3514" s="16" t="s">
        <v>935</v>
      </c>
      <c r="I3514" s="16" t="s">
        <v>5198</v>
      </c>
      <c r="J3514" s="16" t="s">
        <v>5199</v>
      </c>
      <c r="K3514" s="17" t="s">
        <v>40</v>
      </c>
      <c r="L3514" s="18" t="s">
        <v>5141</v>
      </c>
      <c r="M3514" s="195" t="s">
        <v>5142</v>
      </c>
      <c r="N3514" s="16" t="s">
        <v>5143</v>
      </c>
      <c r="O3514" s="17" t="s">
        <v>304</v>
      </c>
      <c r="P3514" s="17" t="s">
        <v>305</v>
      </c>
      <c r="Q3514" s="17" t="s">
        <v>306</v>
      </c>
      <c r="R3514">
        <v>0</v>
      </c>
      <c r="S3514">
        <v>0</v>
      </c>
      <c r="T3514">
        <v>0</v>
      </c>
      <c r="U3514">
        <v>0</v>
      </c>
      <c r="V3514">
        <v>0</v>
      </c>
      <c r="W3514">
        <v>0</v>
      </c>
      <c r="X3514">
        <v>0</v>
      </c>
      <c r="Y3514">
        <v>0</v>
      </c>
      <c r="Z3514">
        <v>0</v>
      </c>
      <c r="AA3514">
        <v>0</v>
      </c>
      <c r="AB3514">
        <v>0</v>
      </c>
      <c r="AC3514">
        <v>0</v>
      </c>
      <c r="AD3514">
        <v>0</v>
      </c>
      <c r="AE3514">
        <v>0</v>
      </c>
      <c r="AF3514">
        <v>0</v>
      </c>
      <c r="AG3514" s="19">
        <v>0</v>
      </c>
      <c r="AH3514">
        <v>0</v>
      </c>
      <c r="AI3514">
        <v>0</v>
      </c>
      <c r="AJ3514">
        <v>0</v>
      </c>
      <c r="AK3514">
        <v>0</v>
      </c>
      <c r="AL3514">
        <v>0</v>
      </c>
      <c r="AM3514">
        <v>0</v>
      </c>
      <c r="AN3514">
        <v>0</v>
      </c>
      <c r="AO3514">
        <v>0</v>
      </c>
      <c r="AP3514">
        <v>0</v>
      </c>
      <c r="AQ3514">
        <v>0</v>
      </c>
      <c r="AR3514">
        <v>0</v>
      </c>
      <c r="AS3514">
        <v>0</v>
      </c>
      <c r="AT3514">
        <v>0</v>
      </c>
      <c r="AU3514">
        <v>0</v>
      </c>
      <c r="AV3514">
        <v>0</v>
      </c>
      <c r="AW3514">
        <v>0</v>
      </c>
      <c r="AX3514">
        <v>0</v>
      </c>
      <c r="AY3514">
        <v>0</v>
      </c>
      <c r="AZ3514">
        <v>0</v>
      </c>
      <c r="BA3514">
        <v>0</v>
      </c>
      <c r="BB3514">
        <v>0</v>
      </c>
      <c r="BC3514">
        <v>0</v>
      </c>
      <c r="BD3514">
        <v>0</v>
      </c>
      <c r="BE3514">
        <v>0</v>
      </c>
      <c r="BF3514">
        <v>0</v>
      </c>
      <c r="BG3514">
        <v>0</v>
      </c>
      <c r="BH3514">
        <v>0</v>
      </c>
      <c r="BI3514">
        <v>0</v>
      </c>
      <c r="BJ3514">
        <v>-73000</v>
      </c>
      <c r="BK3514">
        <v>0</v>
      </c>
      <c r="BL3514">
        <v>0</v>
      </c>
      <c r="BM3514">
        <v>0</v>
      </c>
      <c r="BN3514">
        <v>0</v>
      </c>
      <c r="BO3514">
        <v>0</v>
      </c>
      <c r="BP3514">
        <v>0</v>
      </c>
      <c r="BQ3514">
        <v>0</v>
      </c>
      <c r="BR3514">
        <v>0</v>
      </c>
      <c r="BS3514">
        <v>0</v>
      </c>
      <c r="BT3514">
        <v>0</v>
      </c>
      <c r="BU3514">
        <v>0</v>
      </c>
      <c r="BV3514">
        <v>0</v>
      </c>
      <c r="BW3514">
        <v>0</v>
      </c>
      <c r="BX3514" s="10">
        <v>0</v>
      </c>
      <c r="BY3514">
        <v>0</v>
      </c>
      <c r="BZ3514">
        <v>-5000</v>
      </c>
      <c r="CA3514">
        <v>-5000</v>
      </c>
      <c r="CB3514">
        <v>-5000</v>
      </c>
      <c r="CC3514">
        <v>-5000</v>
      </c>
      <c r="CD3514">
        <v>-5000</v>
      </c>
      <c r="CE3514">
        <v>-5000</v>
      </c>
    </row>
    <row r="3515" spans="1:83" x14ac:dyDescent="0.35">
      <c r="A3515" s="9" t="str">
        <f t="shared" si="54"/>
        <v>800446.571.75</v>
      </c>
      <c r="B3515" s="52" t="e">
        <f>+IF(MATCH(A3515,List!H$10:H$145,0),"Targeted")</f>
        <v>#N/A</v>
      </c>
      <c r="C3515" s="66" t="s">
        <v>8367</v>
      </c>
      <c r="D3515" s="151"/>
      <c r="E3515" s="16" t="s">
        <v>863</v>
      </c>
      <c r="F3515" s="16" t="s">
        <v>864</v>
      </c>
      <c r="G3515" s="16" t="s">
        <v>934</v>
      </c>
      <c r="H3515" s="16" t="s">
        <v>935</v>
      </c>
      <c r="I3515" s="16" t="s">
        <v>5200</v>
      </c>
      <c r="J3515" s="16" t="s">
        <v>5201</v>
      </c>
      <c r="K3515" s="17" t="s">
        <v>40</v>
      </c>
      <c r="L3515" s="18" t="s">
        <v>5141</v>
      </c>
      <c r="M3515" s="195" t="s">
        <v>5142</v>
      </c>
      <c r="N3515" s="16" t="s">
        <v>5143</v>
      </c>
      <c r="O3515" s="17" t="s">
        <v>304</v>
      </c>
      <c r="P3515" s="17" t="s">
        <v>305</v>
      </c>
      <c r="Q3515" s="17" t="s">
        <v>306</v>
      </c>
      <c r="R3515">
        <v>0</v>
      </c>
      <c r="S3515">
        <v>0</v>
      </c>
      <c r="T3515">
        <v>0</v>
      </c>
      <c r="U3515">
        <v>0</v>
      </c>
      <c r="V3515">
        <v>0</v>
      </c>
      <c r="W3515">
        <v>0</v>
      </c>
      <c r="X3515">
        <v>0</v>
      </c>
      <c r="Y3515">
        <v>0</v>
      </c>
      <c r="Z3515">
        <v>0</v>
      </c>
      <c r="AA3515">
        <v>0</v>
      </c>
      <c r="AB3515">
        <v>0</v>
      </c>
      <c r="AC3515">
        <v>0</v>
      </c>
      <c r="AD3515">
        <v>0</v>
      </c>
      <c r="AE3515">
        <v>0</v>
      </c>
      <c r="AF3515">
        <v>0</v>
      </c>
      <c r="AG3515" s="19">
        <v>0</v>
      </c>
      <c r="AH3515">
        <v>0</v>
      </c>
      <c r="AI3515">
        <v>0</v>
      </c>
      <c r="AJ3515">
        <v>0</v>
      </c>
      <c r="AK3515">
        <v>0</v>
      </c>
      <c r="AL3515">
        <v>0</v>
      </c>
      <c r="AM3515">
        <v>0</v>
      </c>
      <c r="AN3515">
        <v>0</v>
      </c>
      <c r="AO3515">
        <v>0</v>
      </c>
      <c r="AP3515">
        <v>0</v>
      </c>
      <c r="AQ3515">
        <v>0</v>
      </c>
      <c r="AR3515">
        <v>0</v>
      </c>
      <c r="AS3515">
        <v>0</v>
      </c>
      <c r="AT3515">
        <v>0</v>
      </c>
      <c r="AU3515">
        <v>0</v>
      </c>
      <c r="AV3515">
        <v>0</v>
      </c>
      <c r="AW3515">
        <v>0</v>
      </c>
      <c r="AX3515">
        <v>0</v>
      </c>
      <c r="AY3515">
        <v>0</v>
      </c>
      <c r="AZ3515">
        <v>0</v>
      </c>
      <c r="BA3515">
        <v>0</v>
      </c>
      <c r="BB3515">
        <v>0</v>
      </c>
      <c r="BC3515">
        <v>0</v>
      </c>
      <c r="BD3515">
        <v>0</v>
      </c>
      <c r="BE3515">
        <v>0</v>
      </c>
      <c r="BF3515">
        <v>0</v>
      </c>
      <c r="BG3515">
        <v>0</v>
      </c>
      <c r="BH3515">
        <v>0</v>
      </c>
      <c r="BI3515">
        <v>0</v>
      </c>
      <c r="BJ3515">
        <v>0</v>
      </c>
      <c r="BK3515">
        <v>-174000</v>
      </c>
      <c r="BL3515">
        <v>-1017000</v>
      </c>
      <c r="BM3515">
        <v>-389000</v>
      </c>
      <c r="BN3515">
        <v>-232000</v>
      </c>
      <c r="BO3515">
        <v>-258000</v>
      </c>
      <c r="BP3515">
        <v>-400000</v>
      </c>
      <c r="BQ3515">
        <v>-380000</v>
      </c>
      <c r="BR3515">
        <v>-367000</v>
      </c>
      <c r="BS3515">
        <v>-400000</v>
      </c>
      <c r="BT3515">
        <v>-439000</v>
      </c>
      <c r="BU3515">
        <v>-434000</v>
      </c>
      <c r="BV3515">
        <v>131000</v>
      </c>
      <c r="BW3515">
        <v>-655000</v>
      </c>
      <c r="BX3515" s="10">
        <v>-1196000</v>
      </c>
      <c r="BY3515">
        <v>-861000</v>
      </c>
      <c r="BZ3515">
        <v>-882000</v>
      </c>
      <c r="CA3515">
        <v>-882000</v>
      </c>
      <c r="CB3515">
        <v>-882000</v>
      </c>
      <c r="CC3515">
        <v>-882000</v>
      </c>
      <c r="CD3515">
        <v>-882000</v>
      </c>
      <c r="CE3515">
        <v>-882000</v>
      </c>
    </row>
    <row r="3516" spans="1:83" x14ac:dyDescent="0.35">
      <c r="A3516" s="9" t="str">
        <f t="shared" si="54"/>
        <v>800447.571.75</v>
      </c>
      <c r="B3516" s="52" t="e">
        <f>+IF(MATCH(A3516,List!H$10:H$145,0),"Targeted")</f>
        <v>#N/A</v>
      </c>
      <c r="C3516" s="66" t="s">
        <v>8367</v>
      </c>
      <c r="D3516" s="151"/>
      <c r="E3516" s="16" t="s">
        <v>863</v>
      </c>
      <c r="F3516" s="16" t="s">
        <v>864</v>
      </c>
      <c r="G3516" s="16" t="s">
        <v>934</v>
      </c>
      <c r="H3516" s="16" t="s">
        <v>935</v>
      </c>
      <c r="I3516" s="16" t="s">
        <v>5202</v>
      </c>
      <c r="J3516" s="16" t="s">
        <v>5203</v>
      </c>
      <c r="K3516" s="17" t="s">
        <v>40</v>
      </c>
      <c r="L3516" s="18" t="s">
        <v>5141</v>
      </c>
      <c r="M3516" s="195" t="s">
        <v>5142</v>
      </c>
      <c r="N3516" s="16" t="s">
        <v>5143</v>
      </c>
      <c r="O3516" s="17" t="s">
        <v>304</v>
      </c>
      <c r="P3516" s="17" t="s">
        <v>305</v>
      </c>
      <c r="Q3516" s="17" t="s">
        <v>306</v>
      </c>
      <c r="R3516">
        <v>0</v>
      </c>
      <c r="S3516">
        <v>0</v>
      </c>
      <c r="T3516">
        <v>0</v>
      </c>
      <c r="U3516">
        <v>0</v>
      </c>
      <c r="V3516">
        <v>0</v>
      </c>
      <c r="W3516">
        <v>0</v>
      </c>
      <c r="X3516">
        <v>0</v>
      </c>
      <c r="Y3516">
        <v>0</v>
      </c>
      <c r="Z3516">
        <v>0</v>
      </c>
      <c r="AA3516">
        <v>0</v>
      </c>
      <c r="AB3516">
        <v>0</v>
      </c>
      <c r="AC3516">
        <v>0</v>
      </c>
      <c r="AD3516">
        <v>0</v>
      </c>
      <c r="AE3516">
        <v>0</v>
      </c>
      <c r="AF3516">
        <v>0</v>
      </c>
      <c r="AG3516" s="19">
        <v>0</v>
      </c>
      <c r="AH3516">
        <v>0</v>
      </c>
      <c r="AI3516">
        <v>0</v>
      </c>
      <c r="AJ3516">
        <v>0</v>
      </c>
      <c r="AK3516">
        <v>0</v>
      </c>
      <c r="AL3516">
        <v>0</v>
      </c>
      <c r="AM3516">
        <v>0</v>
      </c>
      <c r="AN3516">
        <v>0</v>
      </c>
      <c r="AO3516">
        <v>0</v>
      </c>
      <c r="AP3516">
        <v>0</v>
      </c>
      <c r="AQ3516">
        <v>0</v>
      </c>
      <c r="AR3516">
        <v>0</v>
      </c>
      <c r="AS3516">
        <v>0</v>
      </c>
      <c r="AT3516">
        <v>0</v>
      </c>
      <c r="AU3516">
        <v>0</v>
      </c>
      <c r="AV3516">
        <v>0</v>
      </c>
      <c r="AW3516">
        <v>0</v>
      </c>
      <c r="AX3516">
        <v>0</v>
      </c>
      <c r="AY3516">
        <v>0</v>
      </c>
      <c r="AZ3516">
        <v>0</v>
      </c>
      <c r="BA3516">
        <v>0</v>
      </c>
      <c r="BB3516">
        <v>0</v>
      </c>
      <c r="BC3516">
        <v>0</v>
      </c>
      <c r="BD3516">
        <v>0</v>
      </c>
      <c r="BE3516">
        <v>0</v>
      </c>
      <c r="BF3516">
        <v>0</v>
      </c>
      <c r="BG3516">
        <v>0</v>
      </c>
      <c r="BH3516">
        <v>0</v>
      </c>
      <c r="BI3516">
        <v>0</v>
      </c>
      <c r="BJ3516">
        <v>0</v>
      </c>
      <c r="BK3516">
        <v>-27943000</v>
      </c>
      <c r="BL3516">
        <v>-40333000</v>
      </c>
      <c r="BM3516">
        <v>-35157000</v>
      </c>
      <c r="BN3516">
        <v>-43287000</v>
      </c>
      <c r="BO3516">
        <v>-52341000</v>
      </c>
      <c r="BP3516">
        <v>-55929000</v>
      </c>
      <c r="BQ3516">
        <v>-44874000</v>
      </c>
      <c r="BR3516">
        <v>-49900000</v>
      </c>
      <c r="BS3516">
        <v>-52520000</v>
      </c>
      <c r="BT3516">
        <v>-67210000</v>
      </c>
      <c r="BU3516">
        <v>-76007000</v>
      </c>
      <c r="BV3516">
        <v>-78791000</v>
      </c>
      <c r="BW3516">
        <v>-71750000</v>
      </c>
      <c r="BX3516" s="10">
        <v>-66687000</v>
      </c>
      <c r="BY3516">
        <v>-71422000</v>
      </c>
      <c r="BZ3516">
        <v>-81408000</v>
      </c>
      <c r="CA3516">
        <v>-87798000</v>
      </c>
      <c r="CB3516">
        <v>-91706000</v>
      </c>
      <c r="CC3516">
        <v>-95817000</v>
      </c>
      <c r="CD3516">
        <v>-99602000</v>
      </c>
      <c r="CE3516">
        <v>-106002000</v>
      </c>
    </row>
    <row r="3517" spans="1:83" x14ac:dyDescent="0.35">
      <c r="A3517" s="9" t="str">
        <f t="shared" si="54"/>
        <v>800460.571.75</v>
      </c>
      <c r="B3517" s="52" t="e">
        <f>+IF(MATCH(A3517,List!H$10:H$145,0),"Targeted")</f>
        <v>#N/A</v>
      </c>
      <c r="C3517" s="66" t="s">
        <v>8367</v>
      </c>
      <c r="D3517" s="151"/>
      <c r="E3517" s="16" t="s">
        <v>863</v>
      </c>
      <c r="F3517" s="16" t="s">
        <v>864</v>
      </c>
      <c r="G3517" s="16" t="s">
        <v>934</v>
      </c>
      <c r="H3517" s="16" t="s">
        <v>935</v>
      </c>
      <c r="I3517" s="16" t="s">
        <v>5204</v>
      </c>
      <c r="J3517" s="16" t="s">
        <v>5205</v>
      </c>
      <c r="K3517" s="17" t="s">
        <v>40</v>
      </c>
      <c r="L3517" s="18" t="s">
        <v>5141</v>
      </c>
      <c r="M3517" s="195" t="s">
        <v>5142</v>
      </c>
      <c r="N3517" s="16" t="s">
        <v>5143</v>
      </c>
      <c r="O3517" s="17" t="s">
        <v>304</v>
      </c>
      <c r="P3517" s="17" t="s">
        <v>305</v>
      </c>
      <c r="Q3517" s="17" t="s">
        <v>306</v>
      </c>
      <c r="R3517">
        <v>0</v>
      </c>
      <c r="S3517">
        <v>0</v>
      </c>
      <c r="T3517">
        <v>0</v>
      </c>
      <c r="U3517">
        <v>0</v>
      </c>
      <c r="V3517">
        <v>0</v>
      </c>
      <c r="W3517">
        <v>0</v>
      </c>
      <c r="X3517">
        <v>0</v>
      </c>
      <c r="Y3517">
        <v>0</v>
      </c>
      <c r="Z3517">
        <v>0</v>
      </c>
      <c r="AA3517">
        <v>0</v>
      </c>
      <c r="AB3517">
        <v>0</v>
      </c>
      <c r="AC3517">
        <v>0</v>
      </c>
      <c r="AD3517">
        <v>0</v>
      </c>
      <c r="AE3517">
        <v>0</v>
      </c>
      <c r="AF3517">
        <v>0</v>
      </c>
      <c r="AG3517" s="19">
        <v>0</v>
      </c>
      <c r="AH3517">
        <v>0</v>
      </c>
      <c r="AI3517">
        <v>0</v>
      </c>
      <c r="AJ3517">
        <v>0</v>
      </c>
      <c r="AK3517">
        <v>0</v>
      </c>
      <c r="AL3517">
        <v>0</v>
      </c>
      <c r="AM3517">
        <v>0</v>
      </c>
      <c r="AN3517">
        <v>0</v>
      </c>
      <c r="AO3517">
        <v>0</v>
      </c>
      <c r="AP3517">
        <v>0</v>
      </c>
      <c r="AQ3517">
        <v>0</v>
      </c>
      <c r="AR3517">
        <v>0</v>
      </c>
      <c r="AS3517">
        <v>0</v>
      </c>
      <c r="AT3517">
        <v>0</v>
      </c>
      <c r="AU3517">
        <v>0</v>
      </c>
      <c r="AV3517">
        <v>0</v>
      </c>
      <c r="AW3517">
        <v>0</v>
      </c>
      <c r="AX3517">
        <v>0</v>
      </c>
      <c r="AY3517">
        <v>0</v>
      </c>
      <c r="AZ3517">
        <v>0</v>
      </c>
      <c r="BA3517">
        <v>0</v>
      </c>
      <c r="BB3517">
        <v>0</v>
      </c>
      <c r="BC3517">
        <v>0</v>
      </c>
      <c r="BD3517">
        <v>0</v>
      </c>
      <c r="BE3517">
        <v>0</v>
      </c>
      <c r="BF3517">
        <v>0</v>
      </c>
      <c r="BG3517">
        <v>-1000</v>
      </c>
      <c r="BH3517">
        <v>-1000</v>
      </c>
      <c r="BI3517">
        <v>-2000</v>
      </c>
      <c r="BJ3517">
        <v>-1000</v>
      </c>
      <c r="BK3517">
        <v>-1000</v>
      </c>
      <c r="BL3517">
        <v>-1000</v>
      </c>
      <c r="BM3517">
        <v>-1000</v>
      </c>
      <c r="BN3517">
        <v>-1000</v>
      </c>
      <c r="BO3517">
        <v>-1000</v>
      </c>
      <c r="BP3517">
        <v>-1000</v>
      </c>
      <c r="BQ3517">
        <v>-1000</v>
      </c>
      <c r="BR3517">
        <v>-1000</v>
      </c>
      <c r="BS3517">
        <v>-1000</v>
      </c>
      <c r="BT3517">
        <v>-1000</v>
      </c>
      <c r="BU3517">
        <v>-2000</v>
      </c>
      <c r="BV3517">
        <v>-2000</v>
      </c>
      <c r="BW3517">
        <v>-2000</v>
      </c>
      <c r="BX3517" s="10">
        <v>-1000</v>
      </c>
      <c r="BY3517">
        <v>-1000</v>
      </c>
      <c r="BZ3517">
        <v>-1000</v>
      </c>
      <c r="CA3517">
        <v>-1000</v>
      </c>
      <c r="CB3517">
        <v>-1000</v>
      </c>
      <c r="CC3517">
        <v>-1000</v>
      </c>
      <c r="CD3517">
        <v>-1000</v>
      </c>
      <c r="CE3517">
        <v>-1000</v>
      </c>
    </row>
    <row r="3518" spans="1:83" x14ac:dyDescent="0.35">
      <c r="A3518" s="9" t="str">
        <f t="shared" si="54"/>
        <v>8005.571.75</v>
      </c>
      <c r="B3518" s="52" t="e">
        <f>+IF(MATCH(A3518,List!H$10:H$145,0),"Targeted")</f>
        <v>#N/A</v>
      </c>
      <c r="C3518" s="66" t="s">
        <v>8367</v>
      </c>
      <c r="D3518" s="151" t="s">
        <v>7700</v>
      </c>
      <c r="E3518" s="16" t="s">
        <v>863</v>
      </c>
      <c r="F3518" s="16" t="s">
        <v>864</v>
      </c>
      <c r="G3518" s="16" t="s">
        <v>934</v>
      </c>
      <c r="H3518" s="16" t="s">
        <v>935</v>
      </c>
      <c r="I3518" s="16" t="s">
        <v>5206</v>
      </c>
      <c r="J3518" s="16" t="s">
        <v>5207</v>
      </c>
      <c r="K3518" s="17" t="s">
        <v>40</v>
      </c>
      <c r="L3518" s="18" t="s">
        <v>5141</v>
      </c>
      <c r="M3518" s="195" t="s">
        <v>5142</v>
      </c>
      <c r="N3518" s="16" t="s">
        <v>5143</v>
      </c>
      <c r="O3518" s="17" t="s">
        <v>346</v>
      </c>
      <c r="P3518" s="17" t="s">
        <v>305</v>
      </c>
      <c r="Q3518" s="17" t="s">
        <v>306</v>
      </c>
      <c r="R3518">
        <v>0</v>
      </c>
      <c r="S3518">
        <v>0</v>
      </c>
      <c r="T3518">
        <v>0</v>
      </c>
      <c r="U3518">
        <v>0</v>
      </c>
      <c r="V3518">
        <v>63563</v>
      </c>
      <c r="W3518">
        <v>88877</v>
      </c>
      <c r="X3518">
        <v>78672</v>
      </c>
      <c r="Y3518">
        <v>104196</v>
      </c>
      <c r="Z3518">
        <v>148669</v>
      </c>
      <c r="AA3518">
        <v>149486</v>
      </c>
      <c r="AB3518">
        <v>166375</v>
      </c>
      <c r="AC3518">
        <v>192842</v>
      </c>
      <c r="AD3518">
        <v>258066</v>
      </c>
      <c r="AE3518">
        <v>256143</v>
      </c>
      <c r="AF3518">
        <v>308246</v>
      </c>
      <c r="AG3518" s="19">
        <v>88408</v>
      </c>
      <c r="AH3518">
        <v>294779</v>
      </c>
      <c r="AI3518">
        <v>442425</v>
      </c>
      <c r="AJ3518">
        <v>443422</v>
      </c>
      <c r="AK3518">
        <v>485708</v>
      </c>
      <c r="AL3518">
        <v>332542</v>
      </c>
      <c r="AM3518">
        <v>510120</v>
      </c>
      <c r="AN3518">
        <v>518913</v>
      </c>
      <c r="AO3518">
        <v>631948</v>
      </c>
      <c r="AP3518">
        <v>812644</v>
      </c>
      <c r="AQ3518">
        <v>667179</v>
      </c>
      <c r="AR3518">
        <v>827495</v>
      </c>
      <c r="AS3518">
        <v>707463</v>
      </c>
      <c r="AT3518">
        <v>804560</v>
      </c>
      <c r="AU3518">
        <v>774289</v>
      </c>
      <c r="AV3518">
        <v>937152</v>
      </c>
      <c r="AW3518">
        <v>1187151</v>
      </c>
      <c r="AX3518">
        <v>811645</v>
      </c>
      <c r="AY3518">
        <v>1202551</v>
      </c>
      <c r="AZ3518">
        <v>1255000</v>
      </c>
      <c r="BA3518">
        <v>1188000</v>
      </c>
      <c r="BB3518">
        <v>1161000</v>
      </c>
      <c r="BC3518">
        <v>1160000</v>
      </c>
      <c r="BD3518">
        <v>1248000</v>
      </c>
      <c r="BE3518">
        <v>1222000</v>
      </c>
      <c r="BF3518">
        <v>1402000</v>
      </c>
      <c r="BG3518">
        <v>1444000</v>
      </c>
      <c r="BH3518">
        <v>1485000</v>
      </c>
      <c r="BI3518">
        <v>1828000</v>
      </c>
      <c r="BJ3518">
        <v>1639000</v>
      </c>
      <c r="BK3518">
        <v>1812000</v>
      </c>
      <c r="BL3518">
        <v>1573000</v>
      </c>
      <c r="BM3518">
        <v>1927000</v>
      </c>
      <c r="BN3518">
        <v>2083000</v>
      </c>
      <c r="BO3518">
        <v>1997000</v>
      </c>
      <c r="BP3518">
        <v>2400000</v>
      </c>
      <c r="BQ3518">
        <v>1984000</v>
      </c>
      <c r="BR3518">
        <v>2456000</v>
      </c>
      <c r="BS3518">
        <v>2630000</v>
      </c>
      <c r="BT3518">
        <v>3467000</v>
      </c>
      <c r="BU3518">
        <v>2728000</v>
      </c>
      <c r="BV3518">
        <v>1254000</v>
      </c>
      <c r="BW3518">
        <v>2995000</v>
      </c>
      <c r="BX3518">
        <v>2945000</v>
      </c>
      <c r="BY3518">
        <v>2636000</v>
      </c>
      <c r="BZ3518">
        <v>2696000</v>
      </c>
      <c r="CA3518">
        <v>3067000</v>
      </c>
      <c r="CB3518">
        <v>2905000</v>
      </c>
      <c r="CC3518">
        <v>3148000</v>
      </c>
      <c r="CD3518">
        <v>3231000</v>
      </c>
      <c r="CE3518">
        <v>3307000</v>
      </c>
    </row>
    <row r="3519" spans="1:83" x14ac:dyDescent="0.35">
      <c r="A3519" s="9" t="str">
        <f t="shared" si="54"/>
        <v>8005.571.75</v>
      </c>
      <c r="B3519" s="52" t="e">
        <f>+IF(MATCH(A3519,List!H$10:H$145,0),"Targeted")</f>
        <v>#N/A</v>
      </c>
      <c r="C3519" s="66" t="s">
        <v>8367</v>
      </c>
      <c r="D3519" s="151"/>
      <c r="E3519" s="16" t="s">
        <v>863</v>
      </c>
      <c r="F3519" s="16" t="s">
        <v>864</v>
      </c>
      <c r="G3519" s="16" t="s">
        <v>934</v>
      </c>
      <c r="H3519" s="16" t="s">
        <v>935</v>
      </c>
      <c r="I3519" s="16" t="s">
        <v>5206</v>
      </c>
      <c r="J3519" s="16" t="s">
        <v>5207</v>
      </c>
      <c r="K3519" s="17" t="s">
        <v>40</v>
      </c>
      <c r="L3519" s="18" t="s">
        <v>5141</v>
      </c>
      <c r="M3519" s="195" t="s">
        <v>5142</v>
      </c>
      <c r="N3519" s="16" t="s">
        <v>5143</v>
      </c>
      <c r="O3519" s="17" t="s">
        <v>304</v>
      </c>
      <c r="P3519" s="17" t="s">
        <v>305</v>
      </c>
      <c r="Q3519" s="17" t="s">
        <v>306</v>
      </c>
      <c r="R3519">
        <v>0</v>
      </c>
      <c r="S3519">
        <v>0</v>
      </c>
      <c r="T3519">
        <v>0</v>
      </c>
      <c r="U3519">
        <v>0</v>
      </c>
      <c r="V3519">
        <v>0</v>
      </c>
      <c r="W3519">
        <v>2507773</v>
      </c>
      <c r="X3519">
        <v>3736322</v>
      </c>
      <c r="Y3519">
        <v>4653976</v>
      </c>
      <c r="Z3519">
        <v>4804242</v>
      </c>
      <c r="AA3519">
        <v>5442970</v>
      </c>
      <c r="AB3519">
        <v>6109139</v>
      </c>
      <c r="AC3519">
        <v>6648819</v>
      </c>
      <c r="AD3519">
        <v>7806687</v>
      </c>
      <c r="AE3519">
        <v>10355389</v>
      </c>
      <c r="AF3519">
        <v>12270381</v>
      </c>
      <c r="AG3519" s="19">
        <v>3315251</v>
      </c>
      <c r="AH3519">
        <v>14912370</v>
      </c>
      <c r="AI3519">
        <v>17419251</v>
      </c>
      <c r="AJ3519">
        <v>19899609</v>
      </c>
      <c r="AK3519">
        <v>23801831</v>
      </c>
      <c r="AL3519">
        <v>28915607</v>
      </c>
      <c r="AM3519">
        <v>34353911</v>
      </c>
      <c r="AN3519">
        <v>38032403</v>
      </c>
      <c r="AO3519">
        <v>41662995</v>
      </c>
      <c r="AP3519">
        <v>47854634</v>
      </c>
      <c r="AQ3519">
        <v>49017992</v>
      </c>
      <c r="AR3519">
        <v>49975534</v>
      </c>
      <c r="AS3519">
        <v>52022064</v>
      </c>
      <c r="AT3519">
        <v>57432968</v>
      </c>
      <c r="AU3519">
        <v>65912338</v>
      </c>
      <c r="AV3519">
        <v>69804805</v>
      </c>
      <c r="AW3519">
        <v>80783530</v>
      </c>
      <c r="AX3519">
        <v>90792258</v>
      </c>
      <c r="AY3519">
        <v>101567647</v>
      </c>
      <c r="AZ3519">
        <v>113628000</v>
      </c>
      <c r="BA3519">
        <v>126495000</v>
      </c>
      <c r="BB3519">
        <v>136217000</v>
      </c>
      <c r="BC3519">
        <v>135530000</v>
      </c>
      <c r="BD3519">
        <v>129510000</v>
      </c>
      <c r="BE3519">
        <v>127973000</v>
      </c>
      <c r="BF3519">
        <v>140573000</v>
      </c>
      <c r="BG3519">
        <v>145606000</v>
      </c>
      <c r="BH3519">
        <v>151308000</v>
      </c>
      <c r="BI3519">
        <v>164136000</v>
      </c>
      <c r="BJ3519">
        <v>182972000</v>
      </c>
      <c r="BK3519">
        <v>184061000</v>
      </c>
      <c r="BL3519">
        <v>205001000</v>
      </c>
      <c r="BM3519">
        <v>223797000</v>
      </c>
      <c r="BN3519">
        <v>240211000</v>
      </c>
      <c r="BO3519">
        <v>250444000</v>
      </c>
      <c r="BP3519">
        <v>261069000</v>
      </c>
      <c r="BQ3519">
        <v>261733000</v>
      </c>
      <c r="BR3519">
        <v>273179000</v>
      </c>
      <c r="BS3519">
        <v>271161000</v>
      </c>
      <c r="BT3519">
        <v>278467000</v>
      </c>
      <c r="BU3519">
        <v>294474000</v>
      </c>
      <c r="BV3519">
        <v>296306000</v>
      </c>
      <c r="BW3519">
        <v>298417000</v>
      </c>
      <c r="BX3519" s="10">
        <v>324910000</v>
      </c>
      <c r="BY3519">
        <v>405102000</v>
      </c>
      <c r="BZ3519">
        <v>351854000</v>
      </c>
      <c r="CA3519">
        <v>359680000</v>
      </c>
      <c r="CB3519">
        <v>411460000</v>
      </c>
      <c r="CC3519">
        <v>416127000</v>
      </c>
      <c r="CD3519">
        <v>456366000</v>
      </c>
      <c r="CE3519">
        <v>484033000</v>
      </c>
    </row>
    <row r="3520" spans="1:83" x14ac:dyDescent="0.35">
      <c r="A3520" s="9" t="str">
        <f t="shared" si="54"/>
        <v>800535.571.75</v>
      </c>
      <c r="B3520" s="52" t="e">
        <f>+IF(MATCH(A3520,List!H$10:H$145,0),"Targeted")</f>
        <v>#N/A</v>
      </c>
      <c r="C3520" s="66" t="s">
        <v>8367</v>
      </c>
      <c r="D3520" s="151"/>
      <c r="E3520" s="16" t="s">
        <v>863</v>
      </c>
      <c r="F3520" s="16" t="s">
        <v>864</v>
      </c>
      <c r="G3520" s="16" t="s">
        <v>934</v>
      </c>
      <c r="H3520" s="16" t="s">
        <v>935</v>
      </c>
      <c r="I3520" s="16" t="s">
        <v>5208</v>
      </c>
      <c r="J3520" s="16" t="s">
        <v>5209</v>
      </c>
      <c r="K3520" s="17" t="s">
        <v>40</v>
      </c>
      <c r="L3520" s="18" t="s">
        <v>5141</v>
      </c>
      <c r="M3520" s="195" t="s">
        <v>5142</v>
      </c>
      <c r="N3520" s="16" t="s">
        <v>5143</v>
      </c>
      <c r="O3520" s="17" t="s">
        <v>304</v>
      </c>
      <c r="P3520" s="17" t="s">
        <v>305</v>
      </c>
      <c r="Q3520" s="17" t="s">
        <v>306</v>
      </c>
      <c r="R3520">
        <v>0</v>
      </c>
      <c r="S3520">
        <v>0</v>
      </c>
      <c r="T3520">
        <v>0</v>
      </c>
      <c r="U3520">
        <v>0</v>
      </c>
      <c r="V3520">
        <v>0</v>
      </c>
      <c r="W3520">
        <v>0</v>
      </c>
      <c r="X3520">
        <v>0</v>
      </c>
      <c r="Y3520">
        <v>0</v>
      </c>
      <c r="Z3520">
        <v>0</v>
      </c>
      <c r="AA3520">
        <v>0</v>
      </c>
      <c r="AB3520">
        <v>0</v>
      </c>
      <c r="AC3520">
        <v>0</v>
      </c>
      <c r="AD3520">
        <v>0</v>
      </c>
      <c r="AE3520">
        <v>0</v>
      </c>
      <c r="AF3520">
        <v>0</v>
      </c>
      <c r="AG3520" s="19">
        <v>0</v>
      </c>
      <c r="AH3520">
        <v>0</v>
      </c>
      <c r="AI3520">
        <v>0</v>
      </c>
      <c r="AJ3520">
        <v>0</v>
      </c>
      <c r="AK3520">
        <v>0</v>
      </c>
      <c r="AL3520">
        <v>0</v>
      </c>
      <c r="AM3520">
        <v>0</v>
      </c>
      <c r="AN3520">
        <v>0</v>
      </c>
      <c r="AO3520">
        <v>0</v>
      </c>
      <c r="AP3520">
        <v>0</v>
      </c>
      <c r="AQ3520">
        <v>0</v>
      </c>
      <c r="AR3520">
        <v>0</v>
      </c>
      <c r="AS3520">
        <v>0</v>
      </c>
      <c r="AT3520">
        <v>0</v>
      </c>
      <c r="AU3520">
        <v>0</v>
      </c>
      <c r="AV3520">
        <v>0</v>
      </c>
      <c r="AW3520">
        <v>0</v>
      </c>
      <c r="AX3520">
        <v>0</v>
      </c>
      <c r="AY3520">
        <v>-1639000</v>
      </c>
      <c r="AZ3520">
        <v>-3913000</v>
      </c>
      <c r="BA3520">
        <v>-4069000</v>
      </c>
      <c r="BB3520">
        <v>-3558000</v>
      </c>
      <c r="BC3520">
        <v>-5067000</v>
      </c>
      <c r="BD3520">
        <v>-6552000</v>
      </c>
      <c r="BE3520">
        <v>-8787000</v>
      </c>
      <c r="BF3520">
        <v>-4903000</v>
      </c>
      <c r="BG3520">
        <v>-10946000</v>
      </c>
      <c r="BH3520">
        <v>-8318000</v>
      </c>
      <c r="BI3520">
        <v>-8577000</v>
      </c>
      <c r="BJ3520">
        <v>-8765000</v>
      </c>
      <c r="BK3520">
        <v>-10319000</v>
      </c>
      <c r="BL3520">
        <v>-10593000</v>
      </c>
      <c r="BM3520">
        <v>-11733000</v>
      </c>
      <c r="BN3520">
        <v>-12376000</v>
      </c>
      <c r="BO3520">
        <v>-13760000</v>
      </c>
      <c r="BP3520">
        <v>-15143000</v>
      </c>
      <c r="BQ3520">
        <v>-18643000</v>
      </c>
      <c r="BR3520">
        <v>-14310000</v>
      </c>
      <c r="BS3520">
        <v>-18066000</v>
      </c>
      <c r="BT3520">
        <v>-20208000</v>
      </c>
      <c r="BU3520">
        <v>-23022000</v>
      </c>
      <c r="BV3520">
        <v>-24206000</v>
      </c>
      <c r="BW3520">
        <v>-24192000</v>
      </c>
      <c r="BX3520" s="10">
        <v>-23781000</v>
      </c>
      <c r="BY3520">
        <v>-26941000</v>
      </c>
      <c r="BZ3520">
        <v>-27054000</v>
      </c>
      <c r="CA3520">
        <v>-29946000</v>
      </c>
      <c r="CB3520">
        <v>-32472000</v>
      </c>
      <c r="CC3520">
        <v>-35225000</v>
      </c>
      <c r="CD3520">
        <v>-38388000</v>
      </c>
      <c r="CE3520">
        <v>-45270000</v>
      </c>
    </row>
    <row r="3521" spans="1:83" x14ac:dyDescent="0.35">
      <c r="A3521" s="9" t="str">
        <f t="shared" si="54"/>
        <v>800544.571.75</v>
      </c>
      <c r="B3521" s="52" t="e">
        <f>+IF(MATCH(A3521,List!H$10:H$145,0),"Targeted")</f>
        <v>#N/A</v>
      </c>
      <c r="C3521" s="66" t="s">
        <v>8367</v>
      </c>
      <c r="D3521" s="151"/>
      <c r="E3521" s="16" t="s">
        <v>863</v>
      </c>
      <c r="F3521" s="16" t="s">
        <v>864</v>
      </c>
      <c r="G3521" s="16" t="s">
        <v>934</v>
      </c>
      <c r="H3521" s="16" t="s">
        <v>935</v>
      </c>
      <c r="I3521" s="16" t="s">
        <v>5210</v>
      </c>
      <c r="J3521" s="16" t="s">
        <v>5211</v>
      </c>
      <c r="K3521" s="17" t="s">
        <v>40</v>
      </c>
      <c r="L3521" s="18" t="s">
        <v>5141</v>
      </c>
      <c r="M3521" s="195" t="s">
        <v>5142</v>
      </c>
      <c r="N3521" s="16" t="s">
        <v>5143</v>
      </c>
      <c r="O3521" s="17" t="s">
        <v>304</v>
      </c>
      <c r="P3521" s="17" t="s">
        <v>305</v>
      </c>
      <c r="Q3521" s="17" t="s">
        <v>306</v>
      </c>
      <c r="R3521">
        <v>0</v>
      </c>
      <c r="S3521">
        <v>0</v>
      </c>
      <c r="T3521">
        <v>0</v>
      </c>
      <c r="U3521">
        <v>0</v>
      </c>
      <c r="V3521">
        <v>0</v>
      </c>
      <c r="W3521">
        <v>0</v>
      </c>
      <c r="X3521">
        <v>0</v>
      </c>
      <c r="Y3521">
        <v>0</v>
      </c>
      <c r="Z3521">
        <v>0</v>
      </c>
      <c r="AA3521">
        <v>0</v>
      </c>
      <c r="AB3521">
        <v>0</v>
      </c>
      <c r="AC3521">
        <v>0</v>
      </c>
      <c r="AD3521">
        <v>0</v>
      </c>
      <c r="AE3521">
        <v>0</v>
      </c>
      <c r="AF3521">
        <v>0</v>
      </c>
      <c r="AG3521" s="19">
        <v>0</v>
      </c>
      <c r="AH3521">
        <v>0</v>
      </c>
      <c r="AI3521">
        <v>0</v>
      </c>
      <c r="AJ3521">
        <v>0</v>
      </c>
      <c r="AK3521">
        <v>0</v>
      </c>
      <c r="AL3521">
        <v>0</v>
      </c>
      <c r="AM3521">
        <v>0</v>
      </c>
      <c r="AN3521">
        <v>0</v>
      </c>
      <c r="AO3521">
        <v>0</v>
      </c>
      <c r="AP3521">
        <v>0</v>
      </c>
      <c r="AQ3521">
        <v>0</v>
      </c>
      <c r="AR3521">
        <v>0</v>
      </c>
      <c r="AS3521">
        <v>0</v>
      </c>
      <c r="AT3521">
        <v>0</v>
      </c>
      <c r="AU3521">
        <v>0</v>
      </c>
      <c r="AV3521">
        <v>0</v>
      </c>
      <c r="AW3521">
        <v>0</v>
      </c>
      <c r="AX3521">
        <v>0</v>
      </c>
      <c r="AY3521">
        <v>0</v>
      </c>
      <c r="AZ3521">
        <v>0</v>
      </c>
      <c r="BA3521">
        <v>0</v>
      </c>
      <c r="BB3521">
        <v>-47000</v>
      </c>
      <c r="BC3521">
        <v>-56000</v>
      </c>
      <c r="BD3521">
        <v>-66000</v>
      </c>
      <c r="BE3521">
        <v>-76000</v>
      </c>
      <c r="BF3521">
        <v>-88000</v>
      </c>
      <c r="BG3521">
        <v>-101000</v>
      </c>
      <c r="BH3521">
        <v>-114000</v>
      </c>
      <c r="BI3521">
        <v>-114000</v>
      </c>
      <c r="BJ3521">
        <v>-114000</v>
      </c>
      <c r="BK3521">
        <v>-114000</v>
      </c>
      <c r="BL3521">
        <v>-118000</v>
      </c>
      <c r="BM3521">
        <v>-121000</v>
      </c>
      <c r="BN3521">
        <v>-126000</v>
      </c>
      <c r="BO3521">
        <v>-126000</v>
      </c>
      <c r="BP3521">
        <v>-228000</v>
      </c>
      <c r="BQ3521">
        <v>-132000</v>
      </c>
      <c r="BR3521">
        <v>0</v>
      </c>
      <c r="BS3521">
        <v>-255000</v>
      </c>
      <c r="BT3521">
        <v>-129000</v>
      </c>
      <c r="BU3521">
        <v>-130000</v>
      </c>
      <c r="BV3521">
        <v>-131000</v>
      </c>
      <c r="BW3521">
        <v>-135000</v>
      </c>
      <c r="BX3521" s="10">
        <v>-138000</v>
      </c>
      <c r="BY3521">
        <v>-141000</v>
      </c>
      <c r="BZ3521">
        <v>-154000</v>
      </c>
      <c r="CA3521">
        <v>-158000</v>
      </c>
      <c r="CB3521">
        <v>-161000</v>
      </c>
      <c r="CC3521">
        <v>-165000</v>
      </c>
      <c r="CD3521">
        <v>-169000</v>
      </c>
      <c r="CE3521">
        <v>-173000</v>
      </c>
    </row>
    <row r="3522" spans="1:83" x14ac:dyDescent="0.35">
      <c r="A3522" s="9" t="str">
        <f t="shared" si="54"/>
        <v>800546.571.75</v>
      </c>
      <c r="B3522" s="52" t="e">
        <f>+IF(MATCH(A3522,List!H$10:H$145,0),"Targeted")</f>
        <v>#N/A</v>
      </c>
      <c r="C3522" s="66" t="s">
        <v>8367</v>
      </c>
      <c r="D3522" s="151"/>
      <c r="E3522" s="16" t="s">
        <v>863</v>
      </c>
      <c r="F3522" s="16" t="s">
        <v>864</v>
      </c>
      <c r="G3522" s="16" t="s">
        <v>934</v>
      </c>
      <c r="H3522" s="16" t="s">
        <v>935</v>
      </c>
      <c r="I3522" s="16" t="s">
        <v>5212</v>
      </c>
      <c r="J3522" s="16" t="s">
        <v>5213</v>
      </c>
      <c r="K3522" s="17" t="s">
        <v>40</v>
      </c>
      <c r="L3522" s="18" t="s">
        <v>5141</v>
      </c>
      <c r="M3522" s="195" t="s">
        <v>5142</v>
      </c>
      <c r="N3522" s="16" t="s">
        <v>5143</v>
      </c>
      <c r="O3522" s="17" t="s">
        <v>304</v>
      </c>
      <c r="P3522" s="17" t="s">
        <v>305</v>
      </c>
      <c r="Q3522" s="17" t="s">
        <v>306</v>
      </c>
      <c r="R3522">
        <v>0</v>
      </c>
      <c r="S3522">
        <v>0</v>
      </c>
      <c r="T3522">
        <v>0</v>
      </c>
      <c r="U3522">
        <v>0</v>
      </c>
      <c r="V3522">
        <v>0</v>
      </c>
      <c r="W3522">
        <v>0</v>
      </c>
      <c r="X3522">
        <v>0</v>
      </c>
      <c r="Y3522">
        <v>0</v>
      </c>
      <c r="Z3522">
        <v>0</v>
      </c>
      <c r="AA3522">
        <v>0</v>
      </c>
      <c r="AB3522">
        <v>0</v>
      </c>
      <c r="AC3522">
        <v>0</v>
      </c>
      <c r="AD3522">
        <v>0</v>
      </c>
      <c r="AE3522">
        <v>0</v>
      </c>
      <c r="AF3522">
        <v>0</v>
      </c>
      <c r="AG3522" s="19">
        <v>0</v>
      </c>
      <c r="AH3522">
        <v>0</v>
      </c>
      <c r="AI3522">
        <v>0</v>
      </c>
      <c r="AJ3522">
        <v>0</v>
      </c>
      <c r="AK3522">
        <v>0</v>
      </c>
      <c r="AL3522">
        <v>0</v>
      </c>
      <c r="AM3522">
        <v>0</v>
      </c>
      <c r="AN3522">
        <v>0</v>
      </c>
      <c r="AO3522">
        <v>0</v>
      </c>
      <c r="AP3522">
        <v>0</v>
      </c>
      <c r="AQ3522">
        <v>0</v>
      </c>
      <c r="AR3522">
        <v>0</v>
      </c>
      <c r="AS3522">
        <v>0</v>
      </c>
      <c r="AT3522">
        <v>0</v>
      </c>
      <c r="AU3522">
        <v>0</v>
      </c>
      <c r="AV3522">
        <v>0</v>
      </c>
      <c r="AW3522">
        <v>0</v>
      </c>
      <c r="AX3522">
        <v>0</v>
      </c>
      <c r="AY3522">
        <v>0</v>
      </c>
      <c r="AZ3522">
        <v>0</v>
      </c>
      <c r="BA3522">
        <v>0</v>
      </c>
      <c r="BB3522">
        <v>-46000</v>
      </c>
      <c r="BC3522">
        <v>-3000</v>
      </c>
      <c r="BD3522">
        <v>-41000</v>
      </c>
      <c r="BE3522">
        <v>-57000</v>
      </c>
      <c r="BF3522">
        <v>-3000</v>
      </c>
      <c r="BG3522">
        <v>-431000</v>
      </c>
      <c r="BH3522">
        <v>-2000</v>
      </c>
      <c r="BI3522">
        <v>-305000</v>
      </c>
      <c r="BJ3522">
        <v>-348000</v>
      </c>
      <c r="BK3522">
        <v>-144000</v>
      </c>
      <c r="BL3522">
        <v>-201000</v>
      </c>
      <c r="BM3522">
        <v>-5000</v>
      </c>
      <c r="BN3522">
        <v>-621000</v>
      </c>
      <c r="BO3522">
        <v>-1206000</v>
      </c>
      <c r="BP3522">
        <v>-1196000</v>
      </c>
      <c r="BQ3522">
        <v>-1389000</v>
      </c>
      <c r="BR3522">
        <v>-708000</v>
      </c>
      <c r="BS3522">
        <v>-344000</v>
      </c>
      <c r="BT3522">
        <v>-57000</v>
      </c>
      <c r="BU3522">
        <v>-24000</v>
      </c>
      <c r="BV3522">
        <v>-12000</v>
      </c>
      <c r="BW3522">
        <v>-2000</v>
      </c>
      <c r="BX3522" s="10">
        <v>-15000</v>
      </c>
      <c r="BY3522">
        <v>-2000</v>
      </c>
      <c r="BZ3522">
        <v>-11000</v>
      </c>
      <c r="CA3522">
        <v>-8000</v>
      </c>
      <c r="CB3522">
        <v>-8000</v>
      </c>
      <c r="CC3522">
        <v>-9000</v>
      </c>
      <c r="CD3522">
        <v>-7000</v>
      </c>
      <c r="CE3522">
        <v>-9000</v>
      </c>
    </row>
    <row r="3523" spans="1:83" x14ac:dyDescent="0.35">
      <c r="A3523" s="9" t="str">
        <f t="shared" si="54"/>
        <v>800547.571.75</v>
      </c>
      <c r="B3523" s="52" t="e">
        <f>+IF(MATCH(A3523,List!H$10:H$145,0),"Targeted")</f>
        <v>#N/A</v>
      </c>
      <c r="C3523" s="66" t="s">
        <v>8367</v>
      </c>
      <c r="D3523" s="151"/>
      <c r="E3523" s="16" t="s">
        <v>863</v>
      </c>
      <c r="F3523" s="16" t="s">
        <v>864</v>
      </c>
      <c r="G3523" s="16" t="s">
        <v>934</v>
      </c>
      <c r="H3523" s="16" t="s">
        <v>935</v>
      </c>
      <c r="I3523" s="16" t="s">
        <v>5214</v>
      </c>
      <c r="J3523" s="16" t="s">
        <v>5215</v>
      </c>
      <c r="K3523" s="17" t="s">
        <v>40</v>
      </c>
      <c r="L3523" s="18" t="s">
        <v>5141</v>
      </c>
      <c r="M3523" s="195" t="s">
        <v>5142</v>
      </c>
      <c r="N3523" s="16" t="s">
        <v>5143</v>
      </c>
      <c r="O3523" s="17" t="s">
        <v>304</v>
      </c>
      <c r="P3523" s="17" t="s">
        <v>305</v>
      </c>
      <c r="Q3523" s="17" t="s">
        <v>306</v>
      </c>
      <c r="R3523">
        <v>0</v>
      </c>
      <c r="S3523">
        <v>0</v>
      </c>
      <c r="T3523">
        <v>0</v>
      </c>
      <c r="U3523">
        <v>0</v>
      </c>
      <c r="V3523">
        <v>0</v>
      </c>
      <c r="W3523">
        <v>0</v>
      </c>
      <c r="X3523">
        <v>0</v>
      </c>
      <c r="Y3523">
        <v>0</v>
      </c>
      <c r="Z3523">
        <v>0</v>
      </c>
      <c r="AA3523">
        <v>0</v>
      </c>
      <c r="AB3523">
        <v>0</v>
      </c>
      <c r="AC3523">
        <v>0</v>
      </c>
      <c r="AD3523">
        <v>0</v>
      </c>
      <c r="AE3523">
        <v>0</v>
      </c>
      <c r="AF3523">
        <v>0</v>
      </c>
      <c r="AG3523" s="19">
        <v>0</v>
      </c>
      <c r="AH3523">
        <v>0</v>
      </c>
      <c r="AI3523">
        <v>0</v>
      </c>
      <c r="AJ3523">
        <v>0</v>
      </c>
      <c r="AK3523">
        <v>0</v>
      </c>
      <c r="AL3523">
        <v>0</v>
      </c>
      <c r="AM3523">
        <v>0</v>
      </c>
      <c r="AN3523">
        <v>0</v>
      </c>
      <c r="AO3523">
        <v>0</v>
      </c>
      <c r="AP3523">
        <v>0</v>
      </c>
      <c r="AQ3523">
        <v>0</v>
      </c>
      <c r="AR3523">
        <v>0</v>
      </c>
      <c r="AS3523">
        <v>0</v>
      </c>
      <c r="AT3523">
        <v>0</v>
      </c>
      <c r="AU3523">
        <v>0</v>
      </c>
      <c r="AV3523">
        <v>0</v>
      </c>
      <c r="AW3523">
        <v>0</v>
      </c>
      <c r="AX3523">
        <v>0</v>
      </c>
      <c r="AY3523">
        <v>0</v>
      </c>
      <c r="AZ3523">
        <v>0</v>
      </c>
      <c r="BA3523">
        <v>0</v>
      </c>
      <c r="BB3523">
        <v>-1000</v>
      </c>
      <c r="BC3523">
        <v>-2000</v>
      </c>
      <c r="BD3523">
        <v>-5000</v>
      </c>
      <c r="BE3523">
        <v>-5000</v>
      </c>
      <c r="BF3523">
        <v>-6000</v>
      </c>
      <c r="BG3523">
        <v>-7000</v>
      </c>
      <c r="BH3523">
        <v>-7000</v>
      </c>
      <c r="BI3523">
        <v>-11000</v>
      </c>
      <c r="BJ3523">
        <v>-13000</v>
      </c>
      <c r="BK3523">
        <v>-19000</v>
      </c>
      <c r="BL3523">
        <v>-13000</v>
      </c>
      <c r="BM3523">
        <v>-11000</v>
      </c>
      <c r="BN3523">
        <v>-17000</v>
      </c>
      <c r="BO3523">
        <v>-22000</v>
      </c>
      <c r="BP3523">
        <v>-16000</v>
      </c>
      <c r="BQ3523">
        <v>-16000</v>
      </c>
      <c r="BR3523">
        <v>-14000</v>
      </c>
      <c r="BS3523">
        <v>-24000</v>
      </c>
      <c r="BT3523">
        <v>-46000</v>
      </c>
      <c r="BU3523">
        <v>-60000</v>
      </c>
      <c r="BV3523">
        <v>-46000</v>
      </c>
      <c r="BW3523">
        <v>-49000</v>
      </c>
      <c r="BX3523" s="10">
        <v>-64000</v>
      </c>
      <c r="BY3523">
        <v>-28000</v>
      </c>
      <c r="BZ3523">
        <v>-52000</v>
      </c>
      <c r="CA3523">
        <v>-53000</v>
      </c>
      <c r="CB3523">
        <v>-53000</v>
      </c>
      <c r="CC3523">
        <v>-54000</v>
      </c>
      <c r="CD3523">
        <v>-54000</v>
      </c>
      <c r="CE3523">
        <v>-55000</v>
      </c>
    </row>
    <row r="3524" spans="1:83" x14ac:dyDescent="0.35">
      <c r="A3524" s="9" t="str">
        <f t="shared" ref="A3524:A3587" si="55">I3524&amp;"."&amp;M3524&amp;"."&amp;K3524</f>
        <v>800548.571.75</v>
      </c>
      <c r="B3524" s="52" t="e">
        <f>+IF(MATCH(A3524,List!H$10:H$145,0),"Targeted")</f>
        <v>#N/A</v>
      </c>
      <c r="C3524" s="66" t="s">
        <v>8367</v>
      </c>
      <c r="D3524" s="151"/>
      <c r="E3524" s="16" t="s">
        <v>863</v>
      </c>
      <c r="F3524" s="16" t="s">
        <v>864</v>
      </c>
      <c r="G3524" s="16" t="s">
        <v>934</v>
      </c>
      <c r="H3524" s="16" t="s">
        <v>935</v>
      </c>
      <c r="I3524" s="16" t="s">
        <v>5216</v>
      </c>
      <c r="J3524" s="16" t="s">
        <v>5217</v>
      </c>
      <c r="K3524" s="17" t="s">
        <v>40</v>
      </c>
      <c r="L3524" s="18" t="s">
        <v>5141</v>
      </c>
      <c r="M3524" s="195" t="s">
        <v>5142</v>
      </c>
      <c r="N3524" s="16" t="s">
        <v>5143</v>
      </c>
      <c r="O3524" s="17" t="s">
        <v>304</v>
      </c>
      <c r="P3524" s="17" t="s">
        <v>305</v>
      </c>
      <c r="Q3524" s="17" t="s">
        <v>306</v>
      </c>
      <c r="R3524">
        <v>0</v>
      </c>
      <c r="S3524">
        <v>0</v>
      </c>
      <c r="T3524">
        <v>0</v>
      </c>
      <c r="U3524">
        <v>0</v>
      </c>
      <c r="V3524">
        <v>0</v>
      </c>
      <c r="W3524">
        <v>0</v>
      </c>
      <c r="X3524">
        <v>0</v>
      </c>
      <c r="Y3524">
        <v>0</v>
      </c>
      <c r="Z3524">
        <v>0</v>
      </c>
      <c r="AA3524">
        <v>0</v>
      </c>
      <c r="AB3524">
        <v>0</v>
      </c>
      <c r="AC3524">
        <v>0</v>
      </c>
      <c r="AD3524">
        <v>0</v>
      </c>
      <c r="AE3524">
        <v>0</v>
      </c>
      <c r="AF3524">
        <v>0</v>
      </c>
      <c r="AG3524" s="19">
        <v>0</v>
      </c>
      <c r="AH3524">
        <v>0</v>
      </c>
      <c r="AI3524">
        <v>0</v>
      </c>
      <c r="AJ3524">
        <v>0</v>
      </c>
      <c r="AK3524">
        <v>0</v>
      </c>
      <c r="AL3524">
        <v>0</v>
      </c>
      <c r="AM3524">
        <v>0</v>
      </c>
      <c r="AN3524">
        <v>0</v>
      </c>
      <c r="AO3524">
        <v>0</v>
      </c>
      <c r="AP3524">
        <v>0</v>
      </c>
      <c r="AQ3524">
        <v>0</v>
      </c>
      <c r="AR3524">
        <v>0</v>
      </c>
      <c r="AS3524">
        <v>0</v>
      </c>
      <c r="AT3524">
        <v>0</v>
      </c>
      <c r="AU3524">
        <v>0</v>
      </c>
      <c r="AV3524">
        <v>0</v>
      </c>
      <c r="AW3524">
        <v>0</v>
      </c>
      <c r="AX3524">
        <v>0</v>
      </c>
      <c r="AY3524">
        <v>0</v>
      </c>
      <c r="AZ3524">
        <v>0</v>
      </c>
      <c r="BA3524">
        <v>0</v>
      </c>
      <c r="BB3524">
        <v>0</v>
      </c>
      <c r="BC3524">
        <v>0</v>
      </c>
      <c r="BD3524">
        <v>0</v>
      </c>
      <c r="BE3524">
        <v>0</v>
      </c>
      <c r="BF3524">
        <v>0</v>
      </c>
      <c r="BG3524">
        <v>0</v>
      </c>
      <c r="BH3524">
        <v>0</v>
      </c>
      <c r="BI3524">
        <v>0</v>
      </c>
      <c r="BJ3524">
        <v>0</v>
      </c>
      <c r="BK3524">
        <v>0</v>
      </c>
      <c r="BL3524">
        <v>0</v>
      </c>
      <c r="BM3524">
        <v>0</v>
      </c>
      <c r="BN3524">
        <v>0</v>
      </c>
      <c r="BO3524">
        <v>0</v>
      </c>
      <c r="BP3524">
        <v>-22000</v>
      </c>
      <c r="BQ3524">
        <v>-20000</v>
      </c>
      <c r="BR3524">
        <v>-30000</v>
      </c>
      <c r="BS3524">
        <v>-25000</v>
      </c>
      <c r="BT3524">
        <v>-15000</v>
      </c>
      <c r="BU3524">
        <v>-54000</v>
      </c>
      <c r="BV3524">
        <v>-25000</v>
      </c>
      <c r="BW3524">
        <v>-22000</v>
      </c>
      <c r="BX3524" s="10">
        <v>-37000</v>
      </c>
      <c r="BY3524">
        <v>-701000</v>
      </c>
      <c r="BZ3524">
        <v>-32000</v>
      </c>
      <c r="CA3524">
        <v>-33000</v>
      </c>
      <c r="CB3524">
        <v>-34000</v>
      </c>
      <c r="CC3524">
        <v>-35000</v>
      </c>
      <c r="CD3524">
        <v>-36000</v>
      </c>
      <c r="CE3524">
        <v>-37000</v>
      </c>
    </row>
    <row r="3525" spans="1:83" x14ac:dyDescent="0.35">
      <c r="A3525" s="9" t="str">
        <f t="shared" si="55"/>
        <v>800560.571.75</v>
      </c>
      <c r="B3525" s="52" t="e">
        <f>+IF(MATCH(A3525,List!H$10:H$145,0),"Targeted")</f>
        <v>#N/A</v>
      </c>
      <c r="C3525" s="66" t="s">
        <v>8367</v>
      </c>
      <c r="D3525" s="151"/>
      <c r="E3525" s="16" t="s">
        <v>863</v>
      </c>
      <c r="F3525" s="16" t="s">
        <v>864</v>
      </c>
      <c r="G3525" s="16" t="s">
        <v>934</v>
      </c>
      <c r="H3525" s="16" t="s">
        <v>935</v>
      </c>
      <c r="I3525" s="16" t="s">
        <v>5218</v>
      </c>
      <c r="J3525" s="16" t="s">
        <v>5219</v>
      </c>
      <c r="K3525" s="17" t="s">
        <v>40</v>
      </c>
      <c r="L3525" s="18" t="s">
        <v>5141</v>
      </c>
      <c r="M3525" s="195" t="s">
        <v>5142</v>
      </c>
      <c r="N3525" s="16" t="s">
        <v>5143</v>
      </c>
      <c r="O3525" s="17" t="s">
        <v>304</v>
      </c>
      <c r="P3525" s="17" t="s">
        <v>305</v>
      </c>
      <c r="Q3525" s="17" t="s">
        <v>306</v>
      </c>
      <c r="R3525">
        <v>0</v>
      </c>
      <c r="S3525">
        <v>0</v>
      </c>
      <c r="T3525">
        <v>0</v>
      </c>
      <c r="U3525">
        <v>0</v>
      </c>
      <c r="V3525">
        <v>0</v>
      </c>
      <c r="W3525">
        <v>-337850</v>
      </c>
      <c r="X3525">
        <v>-283631</v>
      </c>
      <c r="Y3525">
        <v>-770968</v>
      </c>
      <c r="Z3525">
        <v>-628262</v>
      </c>
      <c r="AA3525">
        <v>-873849</v>
      </c>
      <c r="AB3525">
        <v>-551351</v>
      </c>
      <c r="AC3525">
        <v>-429415</v>
      </c>
      <c r="AD3525">
        <v>-498780</v>
      </c>
      <c r="AE3525">
        <v>-529353</v>
      </c>
      <c r="AF3525">
        <v>-658430</v>
      </c>
      <c r="AG3525" s="19">
        <v>0</v>
      </c>
      <c r="AH3525">
        <v>-944000</v>
      </c>
      <c r="AI3525">
        <v>-830938</v>
      </c>
      <c r="AJ3525">
        <v>-874849</v>
      </c>
      <c r="AK3525">
        <v>-837906</v>
      </c>
      <c r="AL3525">
        <v>-800000</v>
      </c>
      <c r="AM3525">
        <v>-1015000</v>
      </c>
      <c r="AN3525">
        <v>-4541000</v>
      </c>
      <c r="AO3525">
        <v>-1106000</v>
      </c>
      <c r="AP3525">
        <v>-1348000</v>
      </c>
      <c r="AQ3525">
        <v>-253552</v>
      </c>
      <c r="AR3525">
        <v>-998938</v>
      </c>
      <c r="AS3525">
        <v>-1044980</v>
      </c>
      <c r="AT3525">
        <v>-1069580</v>
      </c>
      <c r="AU3525">
        <v>-798247</v>
      </c>
      <c r="AV3525">
        <v>-631084</v>
      </c>
      <c r="AW3525">
        <v>-706366</v>
      </c>
      <c r="AX3525">
        <v>-494978</v>
      </c>
      <c r="AY3525">
        <v>-607633</v>
      </c>
      <c r="AZ3525">
        <v>-591000</v>
      </c>
      <c r="BA3525">
        <v>-554000</v>
      </c>
      <c r="BB3525">
        <v>-597000</v>
      </c>
      <c r="BC3525">
        <v>-136000</v>
      </c>
      <c r="BD3525">
        <v>-749000</v>
      </c>
      <c r="BE3525">
        <v>-587000</v>
      </c>
      <c r="BF3525">
        <v>-603000</v>
      </c>
      <c r="BG3525">
        <v>-646000</v>
      </c>
      <c r="BH3525">
        <v>-514000</v>
      </c>
      <c r="BI3525">
        <v>-568000</v>
      </c>
      <c r="BJ3525">
        <v>-502000</v>
      </c>
      <c r="BK3525">
        <v>-540000</v>
      </c>
      <c r="BL3525">
        <v>-644000</v>
      </c>
      <c r="BM3525">
        <v>-699000</v>
      </c>
      <c r="BN3525">
        <v>-896000</v>
      </c>
      <c r="BO3525">
        <v>-60000</v>
      </c>
      <c r="BP3525">
        <v>-490000</v>
      </c>
      <c r="BQ3525">
        <v>-657000</v>
      </c>
      <c r="BR3525">
        <v>-110000</v>
      </c>
      <c r="BS3525">
        <v>-2572000</v>
      </c>
      <c r="BT3525">
        <v>-900000</v>
      </c>
      <c r="BU3525">
        <v>-279000</v>
      </c>
      <c r="BV3525">
        <v>-1973000</v>
      </c>
      <c r="BW3525">
        <v>-1498000</v>
      </c>
      <c r="BX3525" s="10">
        <v>-1177000</v>
      </c>
      <c r="BY3525">
        <v>-1250000</v>
      </c>
      <c r="BZ3525">
        <v>-1312000</v>
      </c>
      <c r="CA3525">
        <v>-1362000</v>
      </c>
      <c r="CB3525">
        <v>-1347000</v>
      </c>
      <c r="CC3525">
        <v>-1364000</v>
      </c>
      <c r="CD3525">
        <v>-1382000</v>
      </c>
      <c r="CE3525">
        <v>-1400000</v>
      </c>
    </row>
    <row r="3526" spans="1:83" x14ac:dyDescent="0.35">
      <c r="A3526" s="9" t="str">
        <f t="shared" si="55"/>
        <v>8184.571.20</v>
      </c>
      <c r="B3526" s="52" t="e">
        <f>+IF(MATCH(A3526,List!H$10:H$145,0),"Targeted")</f>
        <v>#N/A</v>
      </c>
      <c r="C3526" s="66" t="s">
        <v>8367</v>
      </c>
      <c r="D3526" s="151" t="s">
        <v>7700</v>
      </c>
      <c r="E3526" s="16" t="s">
        <v>863</v>
      </c>
      <c r="F3526" s="16" t="s">
        <v>864</v>
      </c>
      <c r="G3526" s="16" t="s">
        <v>934</v>
      </c>
      <c r="H3526" s="16" t="s">
        <v>935</v>
      </c>
      <c r="I3526" s="16" t="s">
        <v>5220</v>
      </c>
      <c r="J3526" s="16" t="s">
        <v>5221</v>
      </c>
      <c r="K3526" s="17" t="s">
        <v>63</v>
      </c>
      <c r="L3526" s="18" t="s">
        <v>5141</v>
      </c>
      <c r="M3526" s="195" t="s">
        <v>5142</v>
      </c>
      <c r="N3526" s="16" t="s">
        <v>5143</v>
      </c>
      <c r="O3526" s="17" t="s">
        <v>346</v>
      </c>
      <c r="P3526" s="17" t="s">
        <v>305</v>
      </c>
      <c r="Q3526" s="17" t="s">
        <v>306</v>
      </c>
      <c r="R3526">
        <v>0</v>
      </c>
      <c r="S3526">
        <v>0</v>
      </c>
      <c r="T3526">
        <v>0</v>
      </c>
      <c r="U3526">
        <v>0</v>
      </c>
      <c r="V3526">
        <v>0</v>
      </c>
      <c r="W3526">
        <v>0</v>
      </c>
      <c r="X3526">
        <v>0</v>
      </c>
      <c r="Y3526">
        <v>0</v>
      </c>
      <c r="Z3526">
        <v>0</v>
      </c>
      <c r="AA3526">
        <v>0</v>
      </c>
      <c r="AB3526">
        <v>0</v>
      </c>
      <c r="AC3526">
        <v>0</v>
      </c>
      <c r="AD3526">
        <v>0</v>
      </c>
      <c r="AE3526">
        <v>0</v>
      </c>
      <c r="AF3526">
        <v>0</v>
      </c>
      <c r="AG3526" s="19">
        <v>0</v>
      </c>
      <c r="AH3526">
        <v>0</v>
      </c>
      <c r="AI3526">
        <v>0</v>
      </c>
      <c r="AJ3526">
        <v>0</v>
      </c>
      <c r="AK3526">
        <v>0</v>
      </c>
      <c r="AL3526">
        <v>0</v>
      </c>
      <c r="AM3526">
        <v>0</v>
      </c>
      <c r="AN3526">
        <v>0</v>
      </c>
      <c r="AO3526">
        <v>0</v>
      </c>
      <c r="AP3526">
        <v>0</v>
      </c>
      <c r="AQ3526">
        <v>0</v>
      </c>
      <c r="AR3526">
        <v>0</v>
      </c>
      <c r="AS3526">
        <v>0</v>
      </c>
      <c r="AT3526">
        <v>101699</v>
      </c>
      <c r="AU3526">
        <v>51431</v>
      </c>
      <c r="AV3526">
        <v>0</v>
      </c>
      <c r="AW3526">
        <v>0</v>
      </c>
      <c r="AX3526">
        <v>0</v>
      </c>
      <c r="AY3526">
        <v>0</v>
      </c>
      <c r="AZ3526">
        <v>0</v>
      </c>
      <c r="BA3526">
        <v>0</v>
      </c>
      <c r="BB3526">
        <v>0</v>
      </c>
      <c r="BC3526">
        <v>0</v>
      </c>
      <c r="BD3526">
        <v>0</v>
      </c>
      <c r="BE3526">
        <v>0</v>
      </c>
      <c r="BF3526">
        <v>0</v>
      </c>
      <c r="BG3526">
        <v>0</v>
      </c>
      <c r="BH3526">
        <v>0</v>
      </c>
      <c r="BI3526">
        <v>0</v>
      </c>
      <c r="BJ3526">
        <v>0</v>
      </c>
      <c r="BK3526">
        <v>0</v>
      </c>
      <c r="BL3526">
        <v>0</v>
      </c>
      <c r="BM3526">
        <v>0</v>
      </c>
      <c r="BN3526">
        <v>0</v>
      </c>
      <c r="BO3526">
        <v>0</v>
      </c>
      <c r="BP3526">
        <v>0</v>
      </c>
      <c r="BQ3526">
        <v>0</v>
      </c>
      <c r="BR3526">
        <v>0</v>
      </c>
      <c r="BS3526">
        <v>0</v>
      </c>
      <c r="BT3526">
        <v>0</v>
      </c>
      <c r="BU3526">
        <v>0</v>
      </c>
      <c r="BV3526">
        <v>0</v>
      </c>
      <c r="BW3526">
        <v>0</v>
      </c>
      <c r="BX3526">
        <v>0</v>
      </c>
      <c r="BY3526">
        <v>0</v>
      </c>
      <c r="BZ3526">
        <v>0</v>
      </c>
      <c r="CA3526">
        <v>0</v>
      </c>
      <c r="CB3526">
        <v>0</v>
      </c>
      <c r="CC3526">
        <v>0</v>
      </c>
      <c r="CD3526">
        <v>0</v>
      </c>
      <c r="CE3526">
        <v>0</v>
      </c>
    </row>
    <row r="3527" spans="1:83" x14ac:dyDescent="0.35">
      <c r="A3527" s="9" t="str">
        <f t="shared" si="55"/>
        <v>8307.571.75</v>
      </c>
      <c r="B3527" s="52" t="e">
        <f>+IF(MATCH(A3527,List!H$10:H$145,0),"Targeted")</f>
        <v>#N/A</v>
      </c>
      <c r="C3527" s="66" t="s">
        <v>8367</v>
      </c>
      <c r="D3527" s="151" t="s">
        <v>7700</v>
      </c>
      <c r="E3527" s="16" t="s">
        <v>863</v>
      </c>
      <c r="F3527" s="16" t="s">
        <v>864</v>
      </c>
      <c r="G3527" s="16" t="s">
        <v>934</v>
      </c>
      <c r="H3527" s="16" t="s">
        <v>935</v>
      </c>
      <c r="I3527" s="16" t="s">
        <v>5222</v>
      </c>
      <c r="J3527" s="16" t="s">
        <v>5223</v>
      </c>
      <c r="K3527" s="17" t="s">
        <v>40</v>
      </c>
      <c r="L3527" s="18" t="s">
        <v>5141</v>
      </c>
      <c r="M3527" s="195" t="s">
        <v>5142</v>
      </c>
      <c r="N3527" s="16" t="s">
        <v>5143</v>
      </c>
      <c r="O3527" s="17" t="s">
        <v>346</v>
      </c>
      <c r="P3527" s="17" t="s">
        <v>305</v>
      </c>
      <c r="Q3527" s="17" t="s">
        <v>306</v>
      </c>
      <c r="R3527">
        <v>0</v>
      </c>
      <c r="S3527">
        <v>0</v>
      </c>
      <c r="T3527">
        <v>0</v>
      </c>
      <c r="U3527">
        <v>0</v>
      </c>
      <c r="V3527">
        <v>0</v>
      </c>
      <c r="W3527">
        <v>0</v>
      </c>
      <c r="X3527">
        <v>0</v>
      </c>
      <c r="Y3527">
        <v>0</v>
      </c>
      <c r="Z3527">
        <v>0</v>
      </c>
      <c r="AA3527">
        <v>0</v>
      </c>
      <c r="AB3527">
        <v>0</v>
      </c>
      <c r="AC3527">
        <v>0</v>
      </c>
      <c r="AD3527">
        <v>0</v>
      </c>
      <c r="AE3527">
        <v>0</v>
      </c>
      <c r="AF3527">
        <v>0</v>
      </c>
      <c r="AG3527" s="19">
        <v>0</v>
      </c>
      <c r="AH3527">
        <v>0</v>
      </c>
      <c r="AI3527">
        <v>0</v>
      </c>
      <c r="AJ3527">
        <v>0</v>
      </c>
      <c r="AK3527">
        <v>0</v>
      </c>
      <c r="AL3527">
        <v>0</v>
      </c>
      <c r="AM3527">
        <v>0</v>
      </c>
      <c r="AN3527">
        <v>0</v>
      </c>
      <c r="AO3527">
        <v>0</v>
      </c>
      <c r="AP3527">
        <v>0</v>
      </c>
      <c r="AQ3527">
        <v>0</v>
      </c>
      <c r="AR3527">
        <v>0</v>
      </c>
      <c r="AS3527">
        <v>0</v>
      </c>
      <c r="AT3527">
        <v>0</v>
      </c>
      <c r="AU3527">
        <v>0</v>
      </c>
      <c r="AV3527">
        <v>0</v>
      </c>
      <c r="AW3527">
        <v>0</v>
      </c>
      <c r="AX3527">
        <v>0</v>
      </c>
      <c r="AY3527">
        <v>0</v>
      </c>
      <c r="AZ3527">
        <v>0</v>
      </c>
      <c r="BA3527">
        <v>0</v>
      </c>
      <c r="BB3527">
        <v>0</v>
      </c>
      <c r="BC3527">
        <v>0</v>
      </c>
      <c r="BD3527">
        <v>0</v>
      </c>
      <c r="BE3527">
        <v>0</v>
      </c>
      <c r="BF3527">
        <v>0</v>
      </c>
      <c r="BG3527">
        <v>0</v>
      </c>
      <c r="BH3527">
        <v>0</v>
      </c>
      <c r="BI3527">
        <v>50000</v>
      </c>
      <c r="BJ3527">
        <v>107000</v>
      </c>
      <c r="BK3527">
        <v>29000</v>
      </c>
      <c r="BL3527">
        <v>10000</v>
      </c>
      <c r="BM3527">
        <v>1000</v>
      </c>
      <c r="BN3527">
        <v>0</v>
      </c>
      <c r="BO3527">
        <v>0</v>
      </c>
      <c r="BP3527">
        <v>0</v>
      </c>
      <c r="BQ3527">
        <v>0</v>
      </c>
      <c r="BR3527">
        <v>0</v>
      </c>
      <c r="BS3527">
        <v>0</v>
      </c>
      <c r="BT3527">
        <v>0</v>
      </c>
      <c r="BU3527">
        <v>0</v>
      </c>
      <c r="BV3527">
        <v>0</v>
      </c>
      <c r="BW3527">
        <v>0</v>
      </c>
      <c r="BX3527">
        <v>0</v>
      </c>
      <c r="BY3527">
        <v>0</v>
      </c>
      <c r="BZ3527">
        <v>0</v>
      </c>
      <c r="CA3527">
        <v>0</v>
      </c>
      <c r="CB3527">
        <v>0</v>
      </c>
      <c r="CC3527">
        <v>0</v>
      </c>
      <c r="CD3527">
        <v>0</v>
      </c>
      <c r="CE3527">
        <v>0</v>
      </c>
    </row>
    <row r="3528" spans="1:83" x14ac:dyDescent="0.35">
      <c r="A3528" s="9" t="str">
        <f t="shared" si="55"/>
        <v>8307.571.75</v>
      </c>
      <c r="B3528" s="52" t="e">
        <f>+IF(MATCH(A3528,List!H$10:H$145,0),"Targeted")</f>
        <v>#N/A</v>
      </c>
      <c r="C3528" s="66" t="s">
        <v>8367</v>
      </c>
      <c r="D3528" s="151"/>
      <c r="E3528" s="16" t="s">
        <v>863</v>
      </c>
      <c r="F3528" s="16" t="s">
        <v>864</v>
      </c>
      <c r="G3528" s="16" t="s">
        <v>934</v>
      </c>
      <c r="H3528" s="16" t="s">
        <v>935</v>
      </c>
      <c r="I3528" s="16" t="s">
        <v>5222</v>
      </c>
      <c r="J3528" s="16" t="s">
        <v>5223</v>
      </c>
      <c r="K3528" s="17" t="s">
        <v>40</v>
      </c>
      <c r="L3528" s="18" t="s">
        <v>5141</v>
      </c>
      <c r="M3528" s="195" t="s">
        <v>5142</v>
      </c>
      <c r="N3528" s="16" t="s">
        <v>5143</v>
      </c>
      <c r="O3528" s="17" t="s">
        <v>304</v>
      </c>
      <c r="P3528" s="17" t="s">
        <v>305</v>
      </c>
      <c r="Q3528" s="17" t="s">
        <v>306</v>
      </c>
      <c r="R3528">
        <v>0</v>
      </c>
      <c r="S3528">
        <v>0</v>
      </c>
      <c r="T3528">
        <v>0</v>
      </c>
      <c r="U3528">
        <v>0</v>
      </c>
      <c r="V3528">
        <v>0</v>
      </c>
      <c r="W3528">
        <v>0</v>
      </c>
      <c r="X3528">
        <v>0</v>
      </c>
      <c r="Y3528">
        <v>0</v>
      </c>
      <c r="Z3528">
        <v>0</v>
      </c>
      <c r="AA3528">
        <v>0</v>
      </c>
      <c r="AB3528">
        <v>0</v>
      </c>
      <c r="AC3528">
        <v>0</v>
      </c>
      <c r="AD3528">
        <v>0</v>
      </c>
      <c r="AE3528">
        <v>0</v>
      </c>
      <c r="AF3528">
        <v>0</v>
      </c>
      <c r="AG3528" s="19">
        <v>0</v>
      </c>
      <c r="AH3528">
        <v>0</v>
      </c>
      <c r="AI3528">
        <v>0</v>
      </c>
      <c r="AJ3528">
        <v>0</v>
      </c>
      <c r="AK3528">
        <v>0</v>
      </c>
      <c r="AL3528">
        <v>0</v>
      </c>
      <c r="AM3528">
        <v>0</v>
      </c>
      <c r="AN3528">
        <v>0</v>
      </c>
      <c r="AO3528">
        <v>0</v>
      </c>
      <c r="AP3528">
        <v>0</v>
      </c>
      <c r="AQ3528">
        <v>0</v>
      </c>
      <c r="AR3528">
        <v>0</v>
      </c>
      <c r="AS3528">
        <v>0</v>
      </c>
      <c r="AT3528">
        <v>0</v>
      </c>
      <c r="AU3528">
        <v>0</v>
      </c>
      <c r="AV3528">
        <v>0</v>
      </c>
      <c r="AW3528">
        <v>0</v>
      </c>
      <c r="AX3528">
        <v>0</v>
      </c>
      <c r="AY3528">
        <v>0</v>
      </c>
      <c r="AZ3528">
        <v>0</v>
      </c>
      <c r="BA3528">
        <v>0</v>
      </c>
      <c r="BB3528">
        <v>0</v>
      </c>
      <c r="BC3528">
        <v>0</v>
      </c>
      <c r="BD3528">
        <v>0</v>
      </c>
      <c r="BE3528">
        <v>0</v>
      </c>
      <c r="BF3528">
        <v>0</v>
      </c>
      <c r="BG3528">
        <v>0</v>
      </c>
      <c r="BH3528">
        <v>0</v>
      </c>
      <c r="BI3528">
        <v>216000</v>
      </c>
      <c r="BJ3528">
        <v>1125000</v>
      </c>
      <c r="BK3528">
        <v>229000</v>
      </c>
      <c r="BL3528">
        <v>10000</v>
      </c>
      <c r="BM3528">
        <v>0</v>
      </c>
      <c r="BN3528">
        <v>0</v>
      </c>
      <c r="BO3528">
        <v>0</v>
      </c>
      <c r="BP3528">
        <v>0</v>
      </c>
      <c r="BQ3528">
        <v>0</v>
      </c>
      <c r="BR3528">
        <v>0</v>
      </c>
      <c r="BS3528">
        <v>0</v>
      </c>
      <c r="BT3528">
        <v>0</v>
      </c>
      <c r="BU3528">
        <v>0</v>
      </c>
      <c r="BV3528">
        <v>0</v>
      </c>
      <c r="BW3528">
        <v>0</v>
      </c>
      <c r="BX3528" s="10">
        <v>0</v>
      </c>
      <c r="BY3528">
        <v>0</v>
      </c>
      <c r="BZ3528">
        <v>0</v>
      </c>
      <c r="CA3528">
        <v>0</v>
      </c>
      <c r="CB3528">
        <v>0</v>
      </c>
      <c r="CC3528">
        <v>0</v>
      </c>
      <c r="CD3528">
        <v>0</v>
      </c>
      <c r="CE3528">
        <v>0</v>
      </c>
    </row>
    <row r="3529" spans="1:83" x14ac:dyDescent="0.35">
      <c r="A3529" s="9" t="str">
        <f t="shared" si="55"/>
        <v>8308.571.75</v>
      </c>
      <c r="B3529" s="52" t="e">
        <f>+IF(MATCH(A3529,List!H$10:H$145,0),"Targeted")</f>
        <v>#N/A</v>
      </c>
      <c r="C3529" s="66" t="s">
        <v>8367</v>
      </c>
      <c r="D3529" s="151" t="s">
        <v>7700</v>
      </c>
      <c r="E3529" s="16" t="s">
        <v>863</v>
      </c>
      <c r="F3529" s="16" t="s">
        <v>864</v>
      </c>
      <c r="G3529" s="16" t="s">
        <v>934</v>
      </c>
      <c r="H3529" s="16" t="s">
        <v>935</v>
      </c>
      <c r="I3529" s="16" t="s">
        <v>5224</v>
      </c>
      <c r="J3529" s="16" t="s">
        <v>5225</v>
      </c>
      <c r="K3529" s="17" t="s">
        <v>40</v>
      </c>
      <c r="L3529" s="18" t="s">
        <v>5141</v>
      </c>
      <c r="M3529" s="195" t="s">
        <v>5142</v>
      </c>
      <c r="N3529" s="16" t="s">
        <v>5143</v>
      </c>
      <c r="O3529" s="17" t="s">
        <v>346</v>
      </c>
      <c r="P3529" s="17" t="s">
        <v>305</v>
      </c>
      <c r="Q3529" s="17" t="s">
        <v>306</v>
      </c>
      <c r="R3529">
        <v>0</v>
      </c>
      <c r="S3529">
        <v>0</v>
      </c>
      <c r="T3529">
        <v>0</v>
      </c>
      <c r="U3529">
        <v>0</v>
      </c>
      <c r="V3529">
        <v>0</v>
      </c>
      <c r="W3529">
        <v>0</v>
      </c>
      <c r="X3529">
        <v>0</v>
      </c>
      <c r="Y3529">
        <v>0</v>
      </c>
      <c r="Z3529">
        <v>0</v>
      </c>
      <c r="AA3529">
        <v>0</v>
      </c>
      <c r="AB3529">
        <v>0</v>
      </c>
      <c r="AC3529">
        <v>0</v>
      </c>
      <c r="AD3529">
        <v>0</v>
      </c>
      <c r="AE3529">
        <v>0</v>
      </c>
      <c r="AF3529">
        <v>0</v>
      </c>
      <c r="AG3529" s="19">
        <v>0</v>
      </c>
      <c r="AH3529">
        <v>0</v>
      </c>
      <c r="AI3529">
        <v>0</v>
      </c>
      <c r="AJ3529">
        <v>0</v>
      </c>
      <c r="AK3529">
        <v>0</v>
      </c>
      <c r="AL3529">
        <v>0</v>
      </c>
      <c r="AM3529">
        <v>0</v>
      </c>
      <c r="AN3529">
        <v>0</v>
      </c>
      <c r="AO3529">
        <v>0</v>
      </c>
      <c r="AP3529">
        <v>0</v>
      </c>
      <c r="AQ3529">
        <v>0</v>
      </c>
      <c r="AR3529">
        <v>0</v>
      </c>
      <c r="AS3529">
        <v>0</v>
      </c>
      <c r="AT3529">
        <v>0</v>
      </c>
      <c r="AU3529">
        <v>0</v>
      </c>
      <c r="AV3529">
        <v>0</v>
      </c>
      <c r="AW3529">
        <v>0</v>
      </c>
      <c r="AX3529">
        <v>0</v>
      </c>
      <c r="AY3529">
        <v>0</v>
      </c>
      <c r="AZ3529">
        <v>0</v>
      </c>
      <c r="BA3529">
        <v>0</v>
      </c>
      <c r="BB3529">
        <v>0</v>
      </c>
      <c r="BC3529">
        <v>0</v>
      </c>
      <c r="BD3529">
        <v>0</v>
      </c>
      <c r="BE3529">
        <v>0</v>
      </c>
      <c r="BF3529">
        <v>0</v>
      </c>
      <c r="BG3529">
        <v>0</v>
      </c>
      <c r="BH3529">
        <v>0</v>
      </c>
      <c r="BI3529">
        <v>103000</v>
      </c>
      <c r="BJ3529">
        <v>459000</v>
      </c>
      <c r="BK3529">
        <v>511000</v>
      </c>
      <c r="BL3529">
        <v>1021000</v>
      </c>
      <c r="BM3529">
        <v>391000</v>
      </c>
      <c r="BN3529">
        <v>288000</v>
      </c>
      <c r="BO3529">
        <v>256000</v>
      </c>
      <c r="BP3529">
        <v>398000</v>
      </c>
      <c r="BQ3529">
        <v>376000</v>
      </c>
      <c r="BR3529">
        <v>365000</v>
      </c>
      <c r="BS3529">
        <v>398000</v>
      </c>
      <c r="BT3529">
        <v>506000</v>
      </c>
      <c r="BU3529">
        <v>431000</v>
      </c>
      <c r="BV3529">
        <v>-132000</v>
      </c>
      <c r="BW3529">
        <v>435000</v>
      </c>
      <c r="BX3529">
        <v>460000</v>
      </c>
      <c r="BY3529">
        <v>419000</v>
      </c>
      <c r="BZ3529">
        <v>364000</v>
      </c>
      <c r="CA3529">
        <v>881000</v>
      </c>
      <c r="CB3529">
        <v>919000</v>
      </c>
      <c r="CC3529">
        <v>968000</v>
      </c>
      <c r="CD3529">
        <v>1013000</v>
      </c>
      <c r="CE3529">
        <v>1055000</v>
      </c>
    </row>
    <row r="3530" spans="1:83" x14ac:dyDescent="0.35">
      <c r="A3530" s="9" t="str">
        <f t="shared" si="55"/>
        <v>8308.571.75</v>
      </c>
      <c r="B3530" s="52" t="e">
        <f>+IF(MATCH(A3530,List!H$10:H$145,0),"Targeted")</f>
        <v>#N/A</v>
      </c>
      <c r="C3530" s="66" t="s">
        <v>8367</v>
      </c>
      <c r="D3530" s="151"/>
      <c r="E3530" s="16" t="s">
        <v>863</v>
      </c>
      <c r="F3530" s="16" t="s">
        <v>864</v>
      </c>
      <c r="G3530" s="16" t="s">
        <v>934</v>
      </c>
      <c r="H3530" s="16" t="s">
        <v>935</v>
      </c>
      <c r="I3530" s="16" t="s">
        <v>5224</v>
      </c>
      <c r="J3530" s="16" t="s">
        <v>5225</v>
      </c>
      <c r="K3530" s="17" t="s">
        <v>40</v>
      </c>
      <c r="L3530" s="18" t="s">
        <v>5141</v>
      </c>
      <c r="M3530" s="195" t="s">
        <v>5142</v>
      </c>
      <c r="N3530" s="16" t="s">
        <v>5143</v>
      </c>
      <c r="O3530" s="17" t="s">
        <v>304</v>
      </c>
      <c r="P3530" s="17" t="s">
        <v>305</v>
      </c>
      <c r="Q3530" s="17" t="s">
        <v>306</v>
      </c>
      <c r="R3530">
        <v>0</v>
      </c>
      <c r="S3530">
        <v>0</v>
      </c>
      <c r="T3530">
        <v>0</v>
      </c>
      <c r="U3530">
        <v>0</v>
      </c>
      <c r="V3530">
        <v>0</v>
      </c>
      <c r="W3530">
        <v>0</v>
      </c>
      <c r="X3530">
        <v>0</v>
      </c>
      <c r="Y3530">
        <v>0</v>
      </c>
      <c r="Z3530">
        <v>0</v>
      </c>
      <c r="AA3530">
        <v>0</v>
      </c>
      <c r="AB3530">
        <v>0</v>
      </c>
      <c r="AC3530">
        <v>0</v>
      </c>
      <c r="AD3530">
        <v>0</v>
      </c>
      <c r="AE3530">
        <v>0</v>
      </c>
      <c r="AF3530">
        <v>0</v>
      </c>
      <c r="AG3530" s="19">
        <v>0</v>
      </c>
      <c r="AH3530">
        <v>0</v>
      </c>
      <c r="AI3530">
        <v>0</v>
      </c>
      <c r="AJ3530">
        <v>0</v>
      </c>
      <c r="AK3530">
        <v>0</v>
      </c>
      <c r="AL3530">
        <v>0</v>
      </c>
      <c r="AM3530">
        <v>0</v>
      </c>
      <c r="AN3530">
        <v>0</v>
      </c>
      <c r="AO3530">
        <v>0</v>
      </c>
      <c r="AP3530">
        <v>0</v>
      </c>
      <c r="AQ3530">
        <v>0</v>
      </c>
      <c r="AR3530">
        <v>0</v>
      </c>
      <c r="AS3530">
        <v>0</v>
      </c>
      <c r="AT3530">
        <v>0</v>
      </c>
      <c r="AU3530">
        <v>0</v>
      </c>
      <c r="AV3530">
        <v>0</v>
      </c>
      <c r="AW3530">
        <v>0</v>
      </c>
      <c r="AX3530">
        <v>0</v>
      </c>
      <c r="AY3530">
        <v>0</v>
      </c>
      <c r="AZ3530">
        <v>0</v>
      </c>
      <c r="BA3530">
        <v>0</v>
      </c>
      <c r="BB3530">
        <v>0</v>
      </c>
      <c r="BC3530">
        <v>0</v>
      </c>
      <c r="BD3530">
        <v>0</v>
      </c>
      <c r="BE3530">
        <v>0</v>
      </c>
      <c r="BF3530">
        <v>0</v>
      </c>
      <c r="BG3530">
        <v>0</v>
      </c>
      <c r="BH3530">
        <v>0</v>
      </c>
      <c r="BI3530">
        <v>0</v>
      </c>
      <c r="BJ3530">
        <v>73000</v>
      </c>
      <c r="BK3530">
        <v>31718000</v>
      </c>
      <c r="BL3530">
        <v>49105000</v>
      </c>
      <c r="BM3530">
        <v>43746000</v>
      </c>
      <c r="BN3530">
        <v>52909000</v>
      </c>
      <c r="BO3530">
        <v>59307000</v>
      </c>
      <c r="BP3530">
        <v>65840000</v>
      </c>
      <c r="BQ3530">
        <v>55368000</v>
      </c>
      <c r="BR3530">
        <v>61608000</v>
      </c>
      <c r="BS3530">
        <v>64700000</v>
      </c>
      <c r="BT3530">
        <v>75466000</v>
      </c>
      <c r="BU3530">
        <v>95235000</v>
      </c>
      <c r="BV3530">
        <v>95006000</v>
      </c>
      <c r="BW3530">
        <v>82052000</v>
      </c>
      <c r="BX3530" s="10">
        <v>84680000</v>
      </c>
      <c r="BY3530">
        <v>89227000</v>
      </c>
      <c r="BZ3530">
        <v>94874000</v>
      </c>
      <c r="CA3530">
        <v>115694000</v>
      </c>
      <c r="CB3530">
        <v>113844000</v>
      </c>
      <c r="CC3530">
        <v>109119000</v>
      </c>
      <c r="CD3530">
        <v>125011000</v>
      </c>
      <c r="CE3530">
        <v>133253000</v>
      </c>
    </row>
    <row r="3531" spans="1:83" x14ac:dyDescent="0.35">
      <c r="A3531" s="9" t="str">
        <f t="shared" si="55"/>
        <v>8393.571.75</v>
      </c>
      <c r="B3531" s="52" t="e">
        <f>+IF(MATCH(A3531,List!H$10:H$145,0),"Targeted")</f>
        <v>#N/A</v>
      </c>
      <c r="C3531" s="66" t="s">
        <v>8367</v>
      </c>
      <c r="D3531" s="151" t="s">
        <v>7700</v>
      </c>
      <c r="E3531" s="16" t="s">
        <v>863</v>
      </c>
      <c r="F3531" s="16" t="s">
        <v>864</v>
      </c>
      <c r="G3531" s="16" t="s">
        <v>934</v>
      </c>
      <c r="H3531" s="16" t="s">
        <v>935</v>
      </c>
      <c r="I3531" s="16" t="s">
        <v>5226</v>
      </c>
      <c r="J3531" s="16" t="s">
        <v>5227</v>
      </c>
      <c r="K3531" s="17" t="s">
        <v>40</v>
      </c>
      <c r="L3531" s="18" t="s">
        <v>5141</v>
      </c>
      <c r="M3531" s="195" t="s">
        <v>5142</v>
      </c>
      <c r="N3531" s="16" t="s">
        <v>5143</v>
      </c>
      <c r="O3531" s="17" t="s">
        <v>346</v>
      </c>
      <c r="P3531" s="17" t="s">
        <v>305</v>
      </c>
      <c r="Q3531" s="17" t="s">
        <v>306</v>
      </c>
      <c r="R3531">
        <v>0</v>
      </c>
      <c r="S3531">
        <v>0</v>
      </c>
      <c r="T3531">
        <v>0</v>
      </c>
      <c r="U3531">
        <v>0</v>
      </c>
      <c r="V3531">
        <v>0</v>
      </c>
      <c r="W3531">
        <v>0</v>
      </c>
      <c r="X3531">
        <v>0</v>
      </c>
      <c r="Y3531">
        <v>0</v>
      </c>
      <c r="Z3531">
        <v>0</v>
      </c>
      <c r="AA3531">
        <v>0</v>
      </c>
      <c r="AB3531">
        <v>0</v>
      </c>
      <c r="AC3531">
        <v>0</v>
      </c>
      <c r="AD3531">
        <v>0</v>
      </c>
      <c r="AE3531">
        <v>0</v>
      </c>
      <c r="AF3531">
        <v>0</v>
      </c>
      <c r="AG3531" s="19">
        <v>0</v>
      </c>
      <c r="AH3531">
        <v>0</v>
      </c>
      <c r="AI3531">
        <v>0</v>
      </c>
      <c r="AJ3531">
        <v>0</v>
      </c>
      <c r="AK3531">
        <v>0</v>
      </c>
      <c r="AL3531">
        <v>0</v>
      </c>
      <c r="AM3531">
        <v>0</v>
      </c>
      <c r="AN3531">
        <v>0</v>
      </c>
      <c r="AO3531">
        <v>0</v>
      </c>
      <c r="AP3531">
        <v>0</v>
      </c>
      <c r="AQ3531">
        <v>0</v>
      </c>
      <c r="AR3531">
        <v>0</v>
      </c>
      <c r="AS3531">
        <v>0</v>
      </c>
      <c r="AT3531">
        <v>0</v>
      </c>
      <c r="AU3531">
        <v>0</v>
      </c>
      <c r="AV3531">
        <v>0</v>
      </c>
      <c r="AW3531">
        <v>0</v>
      </c>
      <c r="AX3531">
        <v>0</v>
      </c>
      <c r="AY3531">
        <v>0</v>
      </c>
      <c r="AZ3531">
        <v>0</v>
      </c>
      <c r="BA3531">
        <v>0</v>
      </c>
      <c r="BB3531">
        <v>0</v>
      </c>
      <c r="BC3531">
        <v>0</v>
      </c>
      <c r="BD3531">
        <v>0</v>
      </c>
      <c r="BE3531">
        <v>0</v>
      </c>
      <c r="BF3531">
        <v>0</v>
      </c>
      <c r="BG3531">
        <v>0</v>
      </c>
      <c r="BH3531">
        <v>0</v>
      </c>
      <c r="BI3531">
        <v>0</v>
      </c>
      <c r="BJ3531">
        <v>0</v>
      </c>
      <c r="BK3531">
        <v>0</v>
      </c>
      <c r="BL3531">
        <v>0</v>
      </c>
      <c r="BM3531">
        <v>0</v>
      </c>
      <c r="BN3531">
        <v>2000</v>
      </c>
      <c r="BO3531">
        <v>179000</v>
      </c>
      <c r="BP3531">
        <v>222000</v>
      </c>
      <c r="BQ3531">
        <v>291000</v>
      </c>
      <c r="BR3531">
        <v>353000</v>
      </c>
      <c r="BS3531">
        <v>289000</v>
      </c>
      <c r="BT3531">
        <v>319000</v>
      </c>
      <c r="BU3531">
        <v>500000</v>
      </c>
      <c r="BV3531">
        <v>607000</v>
      </c>
      <c r="BW3531">
        <v>651000</v>
      </c>
      <c r="BX3531">
        <v>708000</v>
      </c>
      <c r="BY3531">
        <v>712000</v>
      </c>
      <c r="BZ3531">
        <v>807000</v>
      </c>
      <c r="CA3531">
        <v>873000</v>
      </c>
      <c r="CB3531">
        <v>894000</v>
      </c>
      <c r="CC3531">
        <v>917000</v>
      </c>
      <c r="CD3531">
        <v>940000</v>
      </c>
      <c r="CE3531">
        <v>964000</v>
      </c>
    </row>
    <row r="3532" spans="1:83" x14ac:dyDescent="0.35">
      <c r="A3532" s="9" t="str">
        <f t="shared" si="55"/>
        <v>8393.571.75</v>
      </c>
      <c r="B3532" s="52" t="e">
        <f>+IF(MATCH(A3532,List!H$10:H$145,0),"Targeted")</f>
        <v>#N/A</v>
      </c>
      <c r="C3532" s="66" t="s">
        <v>8367</v>
      </c>
      <c r="D3532" s="151"/>
      <c r="E3532" s="16" t="s">
        <v>863</v>
      </c>
      <c r="F3532" s="16" t="s">
        <v>864</v>
      </c>
      <c r="G3532" s="16" t="s">
        <v>934</v>
      </c>
      <c r="H3532" s="16" t="s">
        <v>935</v>
      </c>
      <c r="I3532" s="16" t="s">
        <v>5226</v>
      </c>
      <c r="J3532" s="16" t="s">
        <v>5227</v>
      </c>
      <c r="K3532" s="17" t="s">
        <v>40</v>
      </c>
      <c r="L3532" s="18" t="s">
        <v>5141</v>
      </c>
      <c r="M3532" s="195" t="s">
        <v>5142</v>
      </c>
      <c r="N3532" s="16" t="s">
        <v>5143</v>
      </c>
      <c r="O3532" s="17" t="s">
        <v>304</v>
      </c>
      <c r="P3532" s="17" t="s">
        <v>305</v>
      </c>
      <c r="Q3532" s="17" t="s">
        <v>306</v>
      </c>
      <c r="R3532">
        <v>0</v>
      </c>
      <c r="S3532">
        <v>0</v>
      </c>
      <c r="T3532">
        <v>0</v>
      </c>
      <c r="U3532">
        <v>0</v>
      </c>
      <c r="V3532">
        <v>0</v>
      </c>
      <c r="W3532">
        <v>0</v>
      </c>
      <c r="X3532">
        <v>0</v>
      </c>
      <c r="Y3532">
        <v>0</v>
      </c>
      <c r="Z3532">
        <v>0</v>
      </c>
      <c r="AA3532">
        <v>0</v>
      </c>
      <c r="AB3532">
        <v>0</v>
      </c>
      <c r="AC3532">
        <v>0</v>
      </c>
      <c r="AD3532">
        <v>0</v>
      </c>
      <c r="AE3532">
        <v>0</v>
      </c>
      <c r="AF3532">
        <v>0</v>
      </c>
      <c r="AG3532" s="19">
        <v>0</v>
      </c>
      <c r="AH3532">
        <v>0</v>
      </c>
      <c r="AI3532">
        <v>0</v>
      </c>
      <c r="AJ3532">
        <v>0</v>
      </c>
      <c r="AK3532">
        <v>0</v>
      </c>
      <c r="AL3532">
        <v>0</v>
      </c>
      <c r="AM3532">
        <v>0</v>
      </c>
      <c r="AN3532">
        <v>0</v>
      </c>
      <c r="AO3532">
        <v>0</v>
      </c>
      <c r="AP3532">
        <v>0</v>
      </c>
      <c r="AQ3532">
        <v>0</v>
      </c>
      <c r="AR3532">
        <v>0</v>
      </c>
      <c r="AS3532">
        <v>0</v>
      </c>
      <c r="AT3532">
        <v>0</v>
      </c>
      <c r="AU3532">
        <v>0</v>
      </c>
      <c r="AV3532">
        <v>0</v>
      </c>
      <c r="AW3532">
        <v>0</v>
      </c>
      <c r="AX3532">
        <v>0</v>
      </c>
      <c r="AY3532">
        <v>0</v>
      </c>
      <c r="AZ3532">
        <v>0</v>
      </c>
      <c r="BA3532">
        <v>0</v>
      </c>
      <c r="BB3532">
        <v>506000</v>
      </c>
      <c r="BC3532">
        <v>608000</v>
      </c>
      <c r="BD3532">
        <v>742000</v>
      </c>
      <c r="BE3532">
        <v>835000</v>
      </c>
      <c r="BF3532">
        <v>926000</v>
      </c>
      <c r="BG3532">
        <v>963000</v>
      </c>
      <c r="BH3532">
        <v>1027000</v>
      </c>
      <c r="BI3532">
        <v>1051000</v>
      </c>
      <c r="BJ3532">
        <v>1092000</v>
      </c>
      <c r="BK3532">
        <v>1063000</v>
      </c>
      <c r="BL3532">
        <v>997000</v>
      </c>
      <c r="BM3532">
        <v>1118000</v>
      </c>
      <c r="BN3532">
        <v>1081000</v>
      </c>
      <c r="BO3532">
        <v>1014000</v>
      </c>
      <c r="BP3532">
        <v>1137000</v>
      </c>
      <c r="BQ3532">
        <v>1197000</v>
      </c>
      <c r="BR3532">
        <v>1202000</v>
      </c>
      <c r="BS3532">
        <v>1069000</v>
      </c>
      <c r="BT3532">
        <v>1256000</v>
      </c>
      <c r="BU3532">
        <v>1225000</v>
      </c>
      <c r="BV3532">
        <v>1195000</v>
      </c>
      <c r="BW3532">
        <v>1120000</v>
      </c>
      <c r="BX3532" s="10">
        <v>1257000</v>
      </c>
      <c r="BY3532">
        <v>1339000</v>
      </c>
      <c r="BZ3532">
        <v>1393000</v>
      </c>
      <c r="CA3532">
        <v>186000</v>
      </c>
      <c r="CB3532">
        <v>-42000</v>
      </c>
      <c r="CC3532">
        <v>-140000</v>
      </c>
      <c r="CD3532">
        <v>-316000</v>
      </c>
      <c r="CE3532">
        <v>-487000</v>
      </c>
    </row>
    <row r="3533" spans="1:83" x14ac:dyDescent="0.35">
      <c r="A3533" s="9" t="str">
        <f t="shared" si="55"/>
        <v>149830.571.20</v>
      </c>
      <c r="B3533" s="52" t="e">
        <f>+IF(MATCH(A3533,List!H$10:H$145,0),"Targeted")</f>
        <v>#N/A</v>
      </c>
      <c r="C3533" s="66" t="s">
        <v>8367</v>
      </c>
      <c r="D3533" s="151"/>
      <c r="E3533" s="16" t="s">
        <v>1119</v>
      </c>
      <c r="F3533" s="16" t="s">
        <v>1120</v>
      </c>
      <c r="G3533" s="16" t="s">
        <v>298</v>
      </c>
      <c r="H3533" s="16" t="s">
        <v>1120</v>
      </c>
      <c r="I3533" s="16" t="s">
        <v>5228</v>
      </c>
      <c r="J3533" s="16" t="s">
        <v>5229</v>
      </c>
      <c r="K3533" s="17" t="s">
        <v>63</v>
      </c>
      <c r="L3533" s="18" t="s">
        <v>5141</v>
      </c>
      <c r="M3533" s="195" t="s">
        <v>5142</v>
      </c>
      <c r="N3533" s="16" t="s">
        <v>5143</v>
      </c>
      <c r="O3533" s="17" t="s">
        <v>304</v>
      </c>
      <c r="P3533" s="17" t="s">
        <v>305</v>
      </c>
      <c r="Q3533" s="17" t="s">
        <v>306</v>
      </c>
      <c r="R3533">
        <v>0</v>
      </c>
      <c r="S3533">
        <v>0</v>
      </c>
      <c r="T3533">
        <v>0</v>
      </c>
      <c r="U3533">
        <v>0</v>
      </c>
      <c r="V3533">
        <v>0</v>
      </c>
      <c r="W3533">
        <v>0</v>
      </c>
      <c r="X3533">
        <v>0</v>
      </c>
      <c r="Y3533">
        <v>0</v>
      </c>
      <c r="Z3533">
        <v>0</v>
      </c>
      <c r="AA3533">
        <v>0</v>
      </c>
      <c r="AB3533">
        <v>0</v>
      </c>
      <c r="AC3533">
        <v>0</v>
      </c>
      <c r="AD3533">
        <v>0</v>
      </c>
      <c r="AE3533">
        <v>0</v>
      </c>
      <c r="AF3533">
        <v>0</v>
      </c>
      <c r="AG3533" s="19">
        <v>0</v>
      </c>
      <c r="AH3533">
        <v>0</v>
      </c>
      <c r="AI3533">
        <v>0</v>
      </c>
      <c r="AJ3533">
        <v>0</v>
      </c>
      <c r="AK3533">
        <v>0</v>
      </c>
      <c r="AL3533">
        <v>0</v>
      </c>
      <c r="AM3533">
        <v>0</v>
      </c>
      <c r="AN3533">
        <v>-27112</v>
      </c>
      <c r="AO3533">
        <v>-186595</v>
      </c>
      <c r="AP3533">
        <v>-13358</v>
      </c>
      <c r="AQ3533">
        <v>0</v>
      </c>
      <c r="AR3533">
        <v>0</v>
      </c>
      <c r="AS3533">
        <v>0</v>
      </c>
      <c r="AT3533">
        <v>0</v>
      </c>
      <c r="AU3533">
        <v>0</v>
      </c>
      <c r="AV3533">
        <v>0</v>
      </c>
      <c r="AW3533">
        <v>0</v>
      </c>
      <c r="AX3533">
        <v>0</v>
      </c>
      <c r="AY3533">
        <v>0</v>
      </c>
      <c r="AZ3533">
        <v>0</v>
      </c>
      <c r="BA3533">
        <v>0</v>
      </c>
      <c r="BB3533">
        <v>0</v>
      </c>
      <c r="BC3533">
        <v>0</v>
      </c>
      <c r="BD3533">
        <v>0</v>
      </c>
      <c r="BE3533">
        <v>0</v>
      </c>
      <c r="BF3533">
        <v>0</v>
      </c>
      <c r="BG3533">
        <v>0</v>
      </c>
      <c r="BH3533">
        <v>0</v>
      </c>
      <c r="BI3533">
        <v>0</v>
      </c>
      <c r="BJ3533">
        <v>0</v>
      </c>
      <c r="BK3533">
        <v>0</v>
      </c>
      <c r="BL3533">
        <v>0</v>
      </c>
      <c r="BM3533">
        <v>0</v>
      </c>
      <c r="BN3533">
        <v>0</v>
      </c>
      <c r="BO3533">
        <v>0</v>
      </c>
      <c r="BP3533">
        <v>0</v>
      </c>
      <c r="BQ3533">
        <v>0</v>
      </c>
      <c r="BR3533">
        <v>0</v>
      </c>
      <c r="BS3533">
        <v>0</v>
      </c>
      <c r="BT3533">
        <v>0</v>
      </c>
      <c r="BU3533">
        <v>0</v>
      </c>
      <c r="BV3533">
        <v>0</v>
      </c>
      <c r="BW3533">
        <v>0</v>
      </c>
      <c r="BX3533" s="10">
        <v>0</v>
      </c>
      <c r="BY3533">
        <v>0</v>
      </c>
      <c r="BZ3533">
        <v>0</v>
      </c>
      <c r="CA3533">
        <v>0</v>
      </c>
      <c r="CB3533">
        <v>0</v>
      </c>
      <c r="CC3533">
        <v>0</v>
      </c>
      <c r="CD3533">
        <v>0</v>
      </c>
      <c r="CE3533">
        <v>0</v>
      </c>
    </row>
    <row r="3534" spans="1:83" x14ac:dyDescent="0.35">
      <c r="A3534" s="9" t="str">
        <f t="shared" si="55"/>
        <v>0415.571.28</v>
      </c>
      <c r="B3534" s="52" t="e">
        <f>+IF(MATCH(A3534,List!H$10:H$145,0),"Targeted")</f>
        <v>#N/A</v>
      </c>
      <c r="C3534" s="66" t="s">
        <v>8367</v>
      </c>
      <c r="D3534" s="151"/>
      <c r="E3534" s="16" t="s">
        <v>958</v>
      </c>
      <c r="F3534" s="16" t="s">
        <v>959</v>
      </c>
      <c r="G3534" s="16" t="s">
        <v>298</v>
      </c>
      <c r="H3534" s="16" t="s">
        <v>959</v>
      </c>
      <c r="I3534" s="16" t="s">
        <v>5230</v>
      </c>
      <c r="J3534" s="16" t="s">
        <v>5231</v>
      </c>
      <c r="K3534" s="17" t="s">
        <v>280</v>
      </c>
      <c r="L3534" s="18" t="s">
        <v>5141</v>
      </c>
      <c r="M3534" s="195" t="s">
        <v>5142</v>
      </c>
      <c r="N3534" s="16" t="s">
        <v>5143</v>
      </c>
      <c r="O3534" s="17" t="s">
        <v>304</v>
      </c>
      <c r="P3534" s="17" t="s">
        <v>305</v>
      </c>
      <c r="Q3534" s="17" t="s">
        <v>306</v>
      </c>
      <c r="R3534">
        <v>0</v>
      </c>
      <c r="S3534">
        <v>0</v>
      </c>
      <c r="T3534">
        <v>0</v>
      </c>
      <c r="U3534">
        <v>0</v>
      </c>
      <c r="V3534">
        <v>0</v>
      </c>
      <c r="W3534">
        <v>0</v>
      </c>
      <c r="X3534">
        <v>0</v>
      </c>
      <c r="Y3534">
        <v>0</v>
      </c>
      <c r="Z3534">
        <v>0</v>
      </c>
      <c r="AA3534">
        <v>0</v>
      </c>
      <c r="AB3534">
        <v>0</v>
      </c>
      <c r="AC3534">
        <v>0</v>
      </c>
      <c r="AD3534">
        <v>0</v>
      </c>
      <c r="AE3534">
        <v>0</v>
      </c>
      <c r="AF3534">
        <v>0</v>
      </c>
      <c r="AG3534" s="19">
        <v>0</v>
      </c>
      <c r="AH3534">
        <v>0</v>
      </c>
      <c r="AI3534">
        <v>0</v>
      </c>
      <c r="AJ3534">
        <v>0</v>
      </c>
      <c r="AK3534">
        <v>0</v>
      </c>
      <c r="AL3534">
        <v>0</v>
      </c>
      <c r="AM3534">
        <v>0</v>
      </c>
      <c r="AN3534">
        <v>0</v>
      </c>
      <c r="AO3534">
        <v>0</v>
      </c>
      <c r="AP3534">
        <v>0</v>
      </c>
      <c r="AQ3534">
        <v>0</v>
      </c>
      <c r="AR3534">
        <v>0</v>
      </c>
      <c r="AS3534">
        <v>0</v>
      </c>
      <c r="AT3534">
        <v>0</v>
      </c>
      <c r="AU3534">
        <v>0</v>
      </c>
      <c r="AV3534">
        <v>0</v>
      </c>
      <c r="AW3534">
        <v>0</v>
      </c>
      <c r="AX3534">
        <v>0</v>
      </c>
      <c r="AY3534">
        <v>0</v>
      </c>
      <c r="AZ3534">
        <v>0</v>
      </c>
      <c r="BA3534">
        <v>0</v>
      </c>
      <c r="BB3534">
        <v>0</v>
      </c>
      <c r="BC3534">
        <v>0</v>
      </c>
      <c r="BD3534">
        <v>0</v>
      </c>
      <c r="BE3534">
        <v>0</v>
      </c>
      <c r="BF3534">
        <v>0</v>
      </c>
      <c r="BG3534">
        <v>0</v>
      </c>
      <c r="BH3534">
        <v>0</v>
      </c>
      <c r="BI3534">
        <v>0</v>
      </c>
      <c r="BJ3534">
        <v>0</v>
      </c>
      <c r="BK3534">
        <v>0</v>
      </c>
      <c r="BL3534">
        <v>0</v>
      </c>
      <c r="BM3534">
        <v>0</v>
      </c>
      <c r="BN3534">
        <v>11000</v>
      </c>
      <c r="BO3534">
        <v>10000</v>
      </c>
      <c r="BP3534">
        <v>1000</v>
      </c>
      <c r="BQ3534">
        <v>1000</v>
      </c>
      <c r="BR3534">
        <v>0</v>
      </c>
      <c r="BS3534">
        <v>0</v>
      </c>
      <c r="BT3534">
        <v>0</v>
      </c>
      <c r="BU3534">
        <v>0</v>
      </c>
      <c r="BV3534">
        <v>0</v>
      </c>
      <c r="BW3534">
        <v>0</v>
      </c>
      <c r="BX3534" s="10">
        <v>0</v>
      </c>
      <c r="BY3534">
        <v>0</v>
      </c>
      <c r="BZ3534">
        <v>6000</v>
      </c>
      <c r="CA3534">
        <v>6000</v>
      </c>
      <c r="CB3534">
        <v>0</v>
      </c>
      <c r="CC3534">
        <v>0</v>
      </c>
      <c r="CD3534">
        <v>0</v>
      </c>
      <c r="CE3534">
        <v>0</v>
      </c>
    </row>
    <row r="3535" spans="1:83" x14ac:dyDescent="0.35">
      <c r="A3535" s="9" t="str">
        <f t="shared" si="55"/>
        <v>1804.601.14</v>
      </c>
      <c r="B3535" s="52" t="e">
        <f>+IF(MATCH(A3535,List!H$10:H$145,0),"Targeted")</f>
        <v>#N/A</v>
      </c>
      <c r="C3535" s="65"/>
      <c r="D3535" s="151"/>
      <c r="E3535" s="16" t="s">
        <v>1709</v>
      </c>
      <c r="F3535" s="16" t="s">
        <v>1710</v>
      </c>
      <c r="G3535" s="16" t="s">
        <v>2440</v>
      </c>
      <c r="H3535" s="16" t="s">
        <v>2441</v>
      </c>
      <c r="I3535" s="16" t="s">
        <v>579</v>
      </c>
      <c r="J3535" s="16" t="s">
        <v>5035</v>
      </c>
      <c r="K3535" s="17" t="s">
        <v>12</v>
      </c>
      <c r="L3535" s="18" t="s">
        <v>5232</v>
      </c>
      <c r="M3535" s="195" t="s">
        <v>5233</v>
      </c>
      <c r="N3535" s="16" t="s">
        <v>5234</v>
      </c>
      <c r="O3535" s="17" t="s">
        <v>304</v>
      </c>
      <c r="P3535" s="17" t="s">
        <v>305</v>
      </c>
      <c r="Q3535" s="17" t="s">
        <v>306</v>
      </c>
      <c r="R3535">
        <v>0</v>
      </c>
      <c r="S3535">
        <v>0</v>
      </c>
      <c r="T3535">
        <v>0</v>
      </c>
      <c r="U3535">
        <v>0</v>
      </c>
      <c r="V3535">
        <v>0</v>
      </c>
      <c r="W3535">
        <v>0</v>
      </c>
      <c r="X3535">
        <v>0</v>
      </c>
      <c r="Y3535">
        <v>0</v>
      </c>
      <c r="Z3535">
        <v>0</v>
      </c>
      <c r="AA3535">
        <v>0</v>
      </c>
      <c r="AB3535">
        <v>0</v>
      </c>
      <c r="AC3535">
        <v>0</v>
      </c>
      <c r="AD3535">
        <v>0</v>
      </c>
      <c r="AE3535">
        <v>0</v>
      </c>
      <c r="AF3535">
        <v>0</v>
      </c>
      <c r="AG3535" s="19">
        <v>0</v>
      </c>
      <c r="AH3535">
        <v>0</v>
      </c>
      <c r="AI3535">
        <v>0</v>
      </c>
      <c r="AJ3535">
        <v>0</v>
      </c>
      <c r="AK3535">
        <v>0</v>
      </c>
      <c r="AL3535">
        <v>0</v>
      </c>
      <c r="AM3535">
        <v>0</v>
      </c>
      <c r="AN3535">
        <v>0</v>
      </c>
      <c r="AO3535">
        <v>0</v>
      </c>
      <c r="AP3535">
        <v>0</v>
      </c>
      <c r="AQ3535">
        <v>0</v>
      </c>
      <c r="AR3535">
        <v>0</v>
      </c>
      <c r="AS3535">
        <v>0</v>
      </c>
      <c r="AT3535">
        <v>0</v>
      </c>
      <c r="AU3535">
        <v>0</v>
      </c>
      <c r="AV3535">
        <v>0</v>
      </c>
      <c r="AW3535">
        <v>0</v>
      </c>
      <c r="AX3535">
        <v>0</v>
      </c>
      <c r="AY3535">
        <v>0</v>
      </c>
      <c r="AZ3535">
        <v>0</v>
      </c>
      <c r="BA3535">
        <v>0</v>
      </c>
      <c r="BB3535">
        <v>0</v>
      </c>
      <c r="BC3535">
        <v>0</v>
      </c>
      <c r="BD3535">
        <v>0</v>
      </c>
      <c r="BE3535">
        <v>0</v>
      </c>
      <c r="BF3535">
        <v>0</v>
      </c>
      <c r="BG3535">
        <v>0</v>
      </c>
      <c r="BH3535">
        <v>0</v>
      </c>
      <c r="BI3535">
        <v>0</v>
      </c>
      <c r="BJ3535">
        <v>0</v>
      </c>
      <c r="BK3535">
        <v>0</v>
      </c>
      <c r="BL3535">
        <v>0</v>
      </c>
      <c r="BM3535">
        <v>0</v>
      </c>
      <c r="BN3535">
        <v>0</v>
      </c>
      <c r="BO3535">
        <v>0</v>
      </c>
      <c r="BP3535">
        <v>0</v>
      </c>
      <c r="BQ3535">
        <v>0</v>
      </c>
      <c r="BR3535">
        <v>0</v>
      </c>
      <c r="BS3535">
        <v>0</v>
      </c>
      <c r="BT3535">
        <v>0</v>
      </c>
      <c r="BU3535">
        <v>0</v>
      </c>
      <c r="BV3535">
        <v>0</v>
      </c>
      <c r="BW3535">
        <v>0</v>
      </c>
      <c r="BX3535" s="10">
        <v>0</v>
      </c>
      <c r="BY3535">
        <v>1568000</v>
      </c>
      <c r="BZ3535">
        <v>322000</v>
      </c>
      <c r="CA3535">
        <v>284000</v>
      </c>
      <c r="CB3535">
        <v>319000</v>
      </c>
      <c r="CC3535">
        <v>332000</v>
      </c>
      <c r="CD3535">
        <v>348000</v>
      </c>
      <c r="CE3535">
        <v>359000</v>
      </c>
    </row>
    <row r="3536" spans="1:83" x14ac:dyDescent="0.35">
      <c r="A3536" s="9" t="str">
        <f t="shared" si="55"/>
        <v>287200.601.</v>
      </c>
      <c r="B3536" s="52" t="e">
        <f>+IF(MATCH(A3536,List!H$10:H$145,0),"Targeted")</f>
        <v>#N/A</v>
      </c>
      <c r="C3536" s="65"/>
      <c r="D3536" s="151"/>
      <c r="E3536" s="16" t="s">
        <v>870</v>
      </c>
      <c r="F3536" s="16" t="s">
        <v>871</v>
      </c>
      <c r="G3536" s="16" t="s">
        <v>298</v>
      </c>
      <c r="H3536" s="16" t="s">
        <v>871</v>
      </c>
      <c r="I3536" s="16" t="s">
        <v>5235</v>
      </c>
      <c r="J3536" s="16" t="s">
        <v>5236</v>
      </c>
      <c r="K3536" s="17" t="s">
        <v>299</v>
      </c>
      <c r="L3536" s="18" t="s">
        <v>5232</v>
      </c>
      <c r="M3536" s="195" t="s">
        <v>5233</v>
      </c>
      <c r="N3536" s="16" t="s">
        <v>5234</v>
      </c>
      <c r="O3536" s="17" t="s">
        <v>304</v>
      </c>
      <c r="P3536" s="17" t="s">
        <v>305</v>
      </c>
      <c r="Q3536" s="17" t="s">
        <v>306</v>
      </c>
      <c r="R3536">
        <v>0</v>
      </c>
      <c r="S3536">
        <v>0</v>
      </c>
      <c r="T3536">
        <v>0</v>
      </c>
      <c r="U3536">
        <v>0</v>
      </c>
      <c r="V3536">
        <v>0</v>
      </c>
      <c r="W3536">
        <v>0</v>
      </c>
      <c r="X3536">
        <v>0</v>
      </c>
      <c r="Y3536">
        <v>0</v>
      </c>
      <c r="Z3536">
        <v>0</v>
      </c>
      <c r="AA3536">
        <v>0</v>
      </c>
      <c r="AB3536">
        <v>0</v>
      </c>
      <c r="AC3536">
        <v>0</v>
      </c>
      <c r="AD3536">
        <v>-400</v>
      </c>
      <c r="AE3536">
        <v>-559</v>
      </c>
      <c r="AF3536">
        <v>0</v>
      </c>
      <c r="AG3536" s="19">
        <v>0</v>
      </c>
      <c r="AH3536">
        <v>0</v>
      </c>
      <c r="AI3536">
        <v>0</v>
      </c>
      <c r="AJ3536">
        <v>0</v>
      </c>
      <c r="AK3536">
        <v>0</v>
      </c>
      <c r="AL3536">
        <v>0</v>
      </c>
      <c r="AM3536">
        <v>0</v>
      </c>
      <c r="AN3536">
        <v>0</v>
      </c>
      <c r="AO3536">
        <v>0</v>
      </c>
      <c r="AP3536">
        <v>0</v>
      </c>
      <c r="AQ3536">
        <v>0</v>
      </c>
      <c r="AR3536">
        <v>0</v>
      </c>
      <c r="AS3536">
        <v>0</v>
      </c>
      <c r="AT3536">
        <v>0</v>
      </c>
      <c r="AU3536">
        <v>0</v>
      </c>
      <c r="AV3536">
        <v>0</v>
      </c>
      <c r="AW3536">
        <v>0</v>
      </c>
      <c r="AX3536">
        <v>0</v>
      </c>
      <c r="AY3536">
        <v>0</v>
      </c>
      <c r="AZ3536">
        <v>0</v>
      </c>
      <c r="BA3536">
        <v>0</v>
      </c>
      <c r="BB3536">
        <v>0</v>
      </c>
      <c r="BC3536">
        <v>0</v>
      </c>
      <c r="BD3536">
        <v>0</v>
      </c>
      <c r="BE3536">
        <v>0</v>
      </c>
      <c r="BF3536">
        <v>0</v>
      </c>
      <c r="BG3536">
        <v>0</v>
      </c>
      <c r="BH3536">
        <v>0</v>
      </c>
      <c r="BI3536">
        <v>0</v>
      </c>
      <c r="BJ3536">
        <v>0</v>
      </c>
      <c r="BK3536">
        <v>0</v>
      </c>
      <c r="BL3536">
        <v>0</v>
      </c>
      <c r="BM3536">
        <v>0</v>
      </c>
      <c r="BN3536">
        <v>0</v>
      </c>
      <c r="BO3536">
        <v>0</v>
      </c>
      <c r="BP3536">
        <v>0</v>
      </c>
      <c r="BQ3536">
        <v>0</v>
      </c>
      <c r="BR3536">
        <v>0</v>
      </c>
      <c r="BS3536">
        <v>0</v>
      </c>
      <c r="BT3536">
        <v>0</v>
      </c>
      <c r="BU3536">
        <v>0</v>
      </c>
      <c r="BV3536">
        <v>0</v>
      </c>
      <c r="BW3536">
        <v>0</v>
      </c>
      <c r="BX3536" s="10">
        <v>0</v>
      </c>
      <c r="BY3536">
        <v>0</v>
      </c>
      <c r="BZ3536">
        <v>0</v>
      </c>
      <c r="CA3536">
        <v>0</v>
      </c>
      <c r="CB3536">
        <v>0</v>
      </c>
      <c r="CC3536">
        <v>0</v>
      </c>
      <c r="CD3536">
        <v>0</v>
      </c>
      <c r="CE3536">
        <v>0</v>
      </c>
    </row>
    <row r="3537" spans="1:83" x14ac:dyDescent="0.35">
      <c r="A3537" s="9" t="str">
        <f t="shared" si="55"/>
        <v>287300.601.</v>
      </c>
      <c r="B3537" s="52" t="e">
        <f>+IF(MATCH(A3537,List!H$10:H$145,0),"Targeted")</f>
        <v>#N/A</v>
      </c>
      <c r="C3537" s="65"/>
      <c r="D3537" s="151"/>
      <c r="E3537" s="16" t="s">
        <v>870</v>
      </c>
      <c r="F3537" s="16" t="s">
        <v>871</v>
      </c>
      <c r="G3537" s="16" t="s">
        <v>298</v>
      </c>
      <c r="H3537" s="16" t="s">
        <v>871</v>
      </c>
      <c r="I3537" s="16" t="s">
        <v>5237</v>
      </c>
      <c r="J3537" s="16" t="s">
        <v>5238</v>
      </c>
      <c r="K3537" s="17" t="s">
        <v>299</v>
      </c>
      <c r="L3537" s="18" t="s">
        <v>5232</v>
      </c>
      <c r="M3537" s="195" t="s">
        <v>5233</v>
      </c>
      <c r="N3537" s="16" t="s">
        <v>5234</v>
      </c>
      <c r="O3537" s="17" t="s">
        <v>304</v>
      </c>
      <c r="P3537" s="17" t="s">
        <v>305</v>
      </c>
      <c r="Q3537" s="17" t="s">
        <v>306</v>
      </c>
      <c r="R3537">
        <v>0</v>
      </c>
      <c r="S3537">
        <v>0</v>
      </c>
      <c r="T3537">
        <v>0</v>
      </c>
      <c r="U3537">
        <v>0</v>
      </c>
      <c r="V3537">
        <v>0</v>
      </c>
      <c r="W3537">
        <v>0</v>
      </c>
      <c r="X3537">
        <v>0</v>
      </c>
      <c r="Y3537">
        <v>0</v>
      </c>
      <c r="Z3537">
        <v>0</v>
      </c>
      <c r="AA3537">
        <v>0</v>
      </c>
      <c r="AB3537">
        <v>0</v>
      </c>
      <c r="AC3537">
        <v>0</v>
      </c>
      <c r="AD3537">
        <v>-100</v>
      </c>
      <c r="AE3537">
        <v>-289</v>
      </c>
      <c r="AF3537">
        <v>0</v>
      </c>
      <c r="AG3537" s="19">
        <v>0</v>
      </c>
      <c r="AH3537">
        <v>0</v>
      </c>
      <c r="AI3537">
        <v>0</v>
      </c>
      <c r="AJ3537">
        <v>0</v>
      </c>
      <c r="AK3537">
        <v>0</v>
      </c>
      <c r="AL3537">
        <v>0</v>
      </c>
      <c r="AM3537">
        <v>0</v>
      </c>
      <c r="AN3537">
        <v>0</v>
      </c>
      <c r="AO3537">
        <v>0</v>
      </c>
      <c r="AP3537">
        <v>0</v>
      </c>
      <c r="AQ3537">
        <v>0</v>
      </c>
      <c r="AR3537">
        <v>0</v>
      </c>
      <c r="AS3537">
        <v>0</v>
      </c>
      <c r="AT3537">
        <v>0</v>
      </c>
      <c r="AU3537">
        <v>0</v>
      </c>
      <c r="AV3537">
        <v>0</v>
      </c>
      <c r="AW3537">
        <v>0</v>
      </c>
      <c r="AX3537">
        <v>0</v>
      </c>
      <c r="AY3537">
        <v>0</v>
      </c>
      <c r="AZ3537">
        <v>0</v>
      </c>
      <c r="BA3537">
        <v>0</v>
      </c>
      <c r="BB3537">
        <v>0</v>
      </c>
      <c r="BC3537">
        <v>0</v>
      </c>
      <c r="BD3537">
        <v>0</v>
      </c>
      <c r="BE3537">
        <v>0</v>
      </c>
      <c r="BF3537">
        <v>0</v>
      </c>
      <c r="BG3537">
        <v>0</v>
      </c>
      <c r="BH3537">
        <v>0</v>
      </c>
      <c r="BI3537">
        <v>0</v>
      </c>
      <c r="BJ3537">
        <v>0</v>
      </c>
      <c r="BK3537">
        <v>0</v>
      </c>
      <c r="BL3537">
        <v>0</v>
      </c>
      <c r="BM3537">
        <v>0</v>
      </c>
      <c r="BN3537">
        <v>0</v>
      </c>
      <c r="BO3537">
        <v>0</v>
      </c>
      <c r="BP3537">
        <v>0</v>
      </c>
      <c r="BQ3537">
        <v>0</v>
      </c>
      <c r="BR3537">
        <v>0</v>
      </c>
      <c r="BS3537">
        <v>0</v>
      </c>
      <c r="BT3537">
        <v>0</v>
      </c>
      <c r="BU3537">
        <v>0</v>
      </c>
      <c r="BV3537">
        <v>0</v>
      </c>
      <c r="BW3537">
        <v>0</v>
      </c>
      <c r="BX3537" s="10">
        <v>0</v>
      </c>
      <c r="BY3537">
        <v>0</v>
      </c>
      <c r="BZ3537">
        <v>0</v>
      </c>
      <c r="CA3537">
        <v>0</v>
      </c>
      <c r="CB3537">
        <v>0</v>
      </c>
      <c r="CC3537">
        <v>0</v>
      </c>
      <c r="CD3537">
        <v>0</v>
      </c>
      <c r="CE3537">
        <v>0</v>
      </c>
    </row>
    <row r="3538" spans="1:83" x14ac:dyDescent="0.35">
      <c r="A3538" s="9" t="str">
        <f t="shared" si="55"/>
        <v>309720.601.20</v>
      </c>
      <c r="B3538" s="52" t="e">
        <f>+IF(MATCH(A3538,List!H$10:H$145,0),"Targeted")</f>
        <v>#N/A</v>
      </c>
      <c r="C3538" s="65"/>
      <c r="D3538" s="151"/>
      <c r="E3538" s="16" t="s">
        <v>870</v>
      </c>
      <c r="F3538" s="16" t="s">
        <v>871</v>
      </c>
      <c r="G3538" s="16" t="s">
        <v>298</v>
      </c>
      <c r="H3538" s="16" t="s">
        <v>871</v>
      </c>
      <c r="I3538" s="16" t="s">
        <v>5239</v>
      </c>
      <c r="J3538" s="16" t="s">
        <v>5240</v>
      </c>
      <c r="K3538" s="17" t="s">
        <v>63</v>
      </c>
      <c r="L3538" s="18" t="s">
        <v>5232</v>
      </c>
      <c r="M3538" s="195" t="s">
        <v>5233</v>
      </c>
      <c r="N3538" s="16" t="s">
        <v>5234</v>
      </c>
      <c r="O3538" s="17" t="s">
        <v>304</v>
      </c>
      <c r="P3538" s="17" t="s">
        <v>305</v>
      </c>
      <c r="Q3538" s="17" t="s">
        <v>306</v>
      </c>
      <c r="R3538">
        <v>0</v>
      </c>
      <c r="S3538">
        <v>0</v>
      </c>
      <c r="T3538">
        <v>0</v>
      </c>
      <c r="U3538">
        <v>0</v>
      </c>
      <c r="V3538">
        <v>0</v>
      </c>
      <c r="W3538">
        <v>0</v>
      </c>
      <c r="X3538">
        <v>0</v>
      </c>
      <c r="Y3538">
        <v>0</v>
      </c>
      <c r="Z3538">
        <v>0</v>
      </c>
      <c r="AA3538">
        <v>0</v>
      </c>
      <c r="AB3538">
        <v>0</v>
      </c>
      <c r="AC3538">
        <v>0</v>
      </c>
      <c r="AD3538">
        <v>0</v>
      </c>
      <c r="AE3538">
        <v>0</v>
      </c>
      <c r="AF3538">
        <v>0</v>
      </c>
      <c r="AG3538" s="19">
        <v>0</v>
      </c>
      <c r="AH3538">
        <v>0</v>
      </c>
      <c r="AI3538">
        <v>-89333</v>
      </c>
      <c r="AJ3538">
        <v>0</v>
      </c>
      <c r="AK3538">
        <v>0</v>
      </c>
      <c r="AL3538">
        <v>0</v>
      </c>
      <c r="AM3538">
        <v>0</v>
      </c>
      <c r="AN3538">
        <v>0</v>
      </c>
      <c r="AO3538">
        <v>0</v>
      </c>
      <c r="AP3538">
        <v>0</v>
      </c>
      <c r="AQ3538">
        <v>0</v>
      </c>
      <c r="AR3538">
        <v>0</v>
      </c>
      <c r="AS3538">
        <v>0</v>
      </c>
      <c r="AT3538">
        <v>0</v>
      </c>
      <c r="AU3538">
        <v>0</v>
      </c>
      <c r="AV3538">
        <v>0</v>
      </c>
      <c r="AW3538">
        <v>0</v>
      </c>
      <c r="AX3538">
        <v>0</v>
      </c>
      <c r="AY3538">
        <v>0</v>
      </c>
      <c r="AZ3538">
        <v>0</v>
      </c>
      <c r="BA3538">
        <v>0</v>
      </c>
      <c r="BB3538">
        <v>0</v>
      </c>
      <c r="BC3538">
        <v>0</v>
      </c>
      <c r="BD3538">
        <v>0</v>
      </c>
      <c r="BE3538">
        <v>0</v>
      </c>
      <c r="BF3538">
        <v>0</v>
      </c>
      <c r="BG3538">
        <v>0</v>
      </c>
      <c r="BH3538">
        <v>0</v>
      </c>
      <c r="BI3538">
        <v>0</v>
      </c>
      <c r="BJ3538">
        <v>0</v>
      </c>
      <c r="BK3538">
        <v>0</v>
      </c>
      <c r="BL3538">
        <v>0</v>
      </c>
      <c r="BM3538">
        <v>0</v>
      </c>
      <c r="BN3538">
        <v>0</v>
      </c>
      <c r="BO3538">
        <v>0</v>
      </c>
      <c r="BP3538">
        <v>0</v>
      </c>
      <c r="BQ3538">
        <v>0</v>
      </c>
      <c r="BR3538">
        <v>0</v>
      </c>
      <c r="BS3538">
        <v>0</v>
      </c>
      <c r="BT3538">
        <v>0</v>
      </c>
      <c r="BU3538">
        <v>0</v>
      </c>
      <c r="BV3538">
        <v>0</v>
      </c>
      <c r="BW3538">
        <v>0</v>
      </c>
      <c r="BX3538" s="10">
        <v>0</v>
      </c>
      <c r="BY3538">
        <v>0</v>
      </c>
      <c r="BZ3538">
        <v>0</v>
      </c>
      <c r="CA3538">
        <v>0</v>
      </c>
      <c r="CB3538">
        <v>0</v>
      </c>
      <c r="CC3538">
        <v>0</v>
      </c>
      <c r="CD3538">
        <v>0</v>
      </c>
      <c r="CE3538">
        <v>0</v>
      </c>
    </row>
    <row r="3539" spans="1:83" x14ac:dyDescent="0.35">
      <c r="A3539" s="9" t="str">
        <f t="shared" si="55"/>
        <v>813030.601.</v>
      </c>
      <c r="B3539" s="52" t="e">
        <f>+IF(MATCH(A3539,List!H$10:H$145,0),"Targeted")</f>
        <v>#N/A</v>
      </c>
      <c r="C3539" s="65"/>
      <c r="D3539" s="151"/>
      <c r="E3539" s="16" t="s">
        <v>870</v>
      </c>
      <c r="F3539" s="16" t="s">
        <v>871</v>
      </c>
      <c r="G3539" s="16" t="s">
        <v>298</v>
      </c>
      <c r="H3539" s="16" t="s">
        <v>871</v>
      </c>
      <c r="I3539" s="16" t="s">
        <v>5241</v>
      </c>
      <c r="J3539" s="16" t="s">
        <v>5242</v>
      </c>
      <c r="K3539" s="17" t="s">
        <v>299</v>
      </c>
      <c r="L3539" s="18" t="s">
        <v>5232</v>
      </c>
      <c r="M3539" s="195" t="s">
        <v>5233</v>
      </c>
      <c r="N3539" s="16" t="s">
        <v>5234</v>
      </c>
      <c r="O3539" s="17" t="s">
        <v>304</v>
      </c>
      <c r="P3539" s="17" t="s">
        <v>305</v>
      </c>
      <c r="Q3539" s="17" t="s">
        <v>306</v>
      </c>
      <c r="R3539">
        <v>0</v>
      </c>
      <c r="S3539">
        <v>0</v>
      </c>
      <c r="T3539">
        <v>0</v>
      </c>
      <c r="U3539">
        <v>0</v>
      </c>
      <c r="V3539">
        <v>0</v>
      </c>
      <c r="W3539">
        <v>0</v>
      </c>
      <c r="X3539">
        <v>0</v>
      </c>
      <c r="Y3539">
        <v>0</v>
      </c>
      <c r="Z3539">
        <v>0</v>
      </c>
      <c r="AA3539">
        <v>0</v>
      </c>
      <c r="AB3539">
        <v>0</v>
      </c>
      <c r="AC3539">
        <v>-879</v>
      </c>
      <c r="AD3539">
        <v>400</v>
      </c>
      <c r="AE3539">
        <v>479</v>
      </c>
      <c r="AF3539">
        <v>0</v>
      </c>
      <c r="AG3539" s="19">
        <v>0</v>
      </c>
      <c r="AH3539">
        <v>0</v>
      </c>
      <c r="AI3539">
        <v>0</v>
      </c>
      <c r="AJ3539">
        <v>0</v>
      </c>
      <c r="AK3539">
        <v>0</v>
      </c>
      <c r="AL3539">
        <v>0</v>
      </c>
      <c r="AM3539">
        <v>0</v>
      </c>
      <c r="AN3539">
        <v>0</v>
      </c>
      <c r="AO3539">
        <v>0</v>
      </c>
      <c r="AP3539">
        <v>0</v>
      </c>
      <c r="AQ3539">
        <v>0</v>
      </c>
      <c r="AR3539">
        <v>0</v>
      </c>
      <c r="AS3539">
        <v>0</v>
      </c>
      <c r="AT3539">
        <v>0</v>
      </c>
      <c r="AU3539">
        <v>0</v>
      </c>
      <c r="AV3539">
        <v>0</v>
      </c>
      <c r="AW3539">
        <v>0</v>
      </c>
      <c r="AX3539">
        <v>0</v>
      </c>
      <c r="AY3539">
        <v>0</v>
      </c>
      <c r="AZ3539">
        <v>0</v>
      </c>
      <c r="BA3539">
        <v>0</v>
      </c>
      <c r="BB3539">
        <v>0</v>
      </c>
      <c r="BC3539">
        <v>0</v>
      </c>
      <c r="BD3539">
        <v>0</v>
      </c>
      <c r="BE3539">
        <v>0</v>
      </c>
      <c r="BF3539">
        <v>0</v>
      </c>
      <c r="BG3539">
        <v>0</v>
      </c>
      <c r="BH3539">
        <v>0</v>
      </c>
      <c r="BI3539">
        <v>0</v>
      </c>
      <c r="BJ3539">
        <v>0</v>
      </c>
      <c r="BK3539">
        <v>0</v>
      </c>
      <c r="BL3539">
        <v>0</v>
      </c>
      <c r="BM3539">
        <v>0</v>
      </c>
      <c r="BN3539">
        <v>0</v>
      </c>
      <c r="BO3539">
        <v>0</v>
      </c>
      <c r="BP3539">
        <v>0</v>
      </c>
      <c r="BQ3539">
        <v>0</v>
      </c>
      <c r="BR3539">
        <v>0</v>
      </c>
      <c r="BS3539">
        <v>0</v>
      </c>
      <c r="BT3539">
        <v>0</v>
      </c>
      <c r="BU3539">
        <v>0</v>
      </c>
      <c r="BV3539">
        <v>0</v>
      </c>
      <c r="BW3539">
        <v>0</v>
      </c>
      <c r="BX3539" s="10">
        <v>0</v>
      </c>
      <c r="BY3539">
        <v>0</v>
      </c>
      <c r="BZ3539">
        <v>0</v>
      </c>
      <c r="CA3539">
        <v>0</v>
      </c>
      <c r="CB3539">
        <v>0</v>
      </c>
      <c r="CC3539">
        <v>0</v>
      </c>
      <c r="CD3539">
        <v>0</v>
      </c>
      <c r="CE3539">
        <v>0</v>
      </c>
    </row>
    <row r="3540" spans="1:83" x14ac:dyDescent="0.35">
      <c r="A3540" s="9" t="str">
        <f t="shared" si="55"/>
        <v>813430.601.</v>
      </c>
      <c r="B3540" s="52" t="e">
        <f>+IF(MATCH(A3540,List!H$10:H$145,0),"Targeted")</f>
        <v>#N/A</v>
      </c>
      <c r="C3540" s="65"/>
      <c r="D3540" s="151"/>
      <c r="E3540" s="16" t="s">
        <v>870</v>
      </c>
      <c r="F3540" s="16" t="s">
        <v>871</v>
      </c>
      <c r="G3540" s="16" t="s">
        <v>298</v>
      </c>
      <c r="H3540" s="16" t="s">
        <v>871</v>
      </c>
      <c r="I3540" s="16" t="s">
        <v>5243</v>
      </c>
      <c r="J3540" s="16" t="s">
        <v>5244</v>
      </c>
      <c r="K3540" s="17" t="s">
        <v>299</v>
      </c>
      <c r="L3540" s="18" t="s">
        <v>5232</v>
      </c>
      <c r="M3540" s="195" t="s">
        <v>5233</v>
      </c>
      <c r="N3540" s="16" t="s">
        <v>5234</v>
      </c>
      <c r="O3540" s="17" t="s">
        <v>304</v>
      </c>
      <c r="P3540" s="17" t="s">
        <v>305</v>
      </c>
      <c r="Q3540" s="17" t="s">
        <v>306</v>
      </c>
      <c r="R3540">
        <v>0</v>
      </c>
      <c r="S3540">
        <v>0</v>
      </c>
      <c r="T3540">
        <v>0</v>
      </c>
      <c r="U3540">
        <v>0</v>
      </c>
      <c r="V3540">
        <v>0</v>
      </c>
      <c r="W3540">
        <v>0</v>
      </c>
      <c r="X3540">
        <v>0</v>
      </c>
      <c r="Y3540">
        <v>0</v>
      </c>
      <c r="Z3540">
        <v>0</v>
      </c>
      <c r="AA3540">
        <v>0</v>
      </c>
      <c r="AB3540">
        <v>0</v>
      </c>
      <c r="AC3540">
        <v>-321</v>
      </c>
      <c r="AD3540">
        <v>100</v>
      </c>
      <c r="AE3540">
        <v>221</v>
      </c>
      <c r="AF3540">
        <v>0</v>
      </c>
      <c r="AG3540" s="19">
        <v>0</v>
      </c>
      <c r="AH3540">
        <v>0</v>
      </c>
      <c r="AI3540">
        <v>0</v>
      </c>
      <c r="AJ3540">
        <v>0</v>
      </c>
      <c r="AK3540">
        <v>0</v>
      </c>
      <c r="AL3540">
        <v>0</v>
      </c>
      <c r="AM3540">
        <v>0</v>
      </c>
      <c r="AN3540">
        <v>0</v>
      </c>
      <c r="AO3540">
        <v>0</v>
      </c>
      <c r="AP3540">
        <v>0</v>
      </c>
      <c r="AQ3540">
        <v>0</v>
      </c>
      <c r="AR3540">
        <v>0</v>
      </c>
      <c r="AS3540">
        <v>0</v>
      </c>
      <c r="AT3540">
        <v>0</v>
      </c>
      <c r="AU3540">
        <v>0</v>
      </c>
      <c r="AV3540">
        <v>0</v>
      </c>
      <c r="AW3540">
        <v>0</v>
      </c>
      <c r="AX3540">
        <v>0</v>
      </c>
      <c r="AY3540">
        <v>0</v>
      </c>
      <c r="AZ3540">
        <v>0</v>
      </c>
      <c r="BA3540">
        <v>0</v>
      </c>
      <c r="BB3540">
        <v>0</v>
      </c>
      <c r="BC3540">
        <v>0</v>
      </c>
      <c r="BD3540">
        <v>0</v>
      </c>
      <c r="BE3540">
        <v>0</v>
      </c>
      <c r="BF3540">
        <v>0</v>
      </c>
      <c r="BG3540">
        <v>0</v>
      </c>
      <c r="BH3540">
        <v>0</v>
      </c>
      <c r="BI3540">
        <v>0</v>
      </c>
      <c r="BJ3540">
        <v>0</v>
      </c>
      <c r="BK3540">
        <v>0</v>
      </c>
      <c r="BL3540">
        <v>0</v>
      </c>
      <c r="BM3540">
        <v>0</v>
      </c>
      <c r="BN3540">
        <v>0</v>
      </c>
      <c r="BO3540">
        <v>0</v>
      </c>
      <c r="BP3540">
        <v>0</v>
      </c>
      <c r="BQ3540">
        <v>0</v>
      </c>
      <c r="BR3540">
        <v>0</v>
      </c>
      <c r="BS3540">
        <v>0</v>
      </c>
      <c r="BT3540">
        <v>0</v>
      </c>
      <c r="BU3540">
        <v>0</v>
      </c>
      <c r="BV3540">
        <v>0</v>
      </c>
      <c r="BW3540">
        <v>0</v>
      </c>
      <c r="BX3540" s="10">
        <v>0</v>
      </c>
      <c r="BY3540">
        <v>0</v>
      </c>
      <c r="BZ3540">
        <v>0</v>
      </c>
      <c r="CA3540">
        <v>0</v>
      </c>
      <c r="CB3540">
        <v>0</v>
      </c>
      <c r="CC3540">
        <v>0</v>
      </c>
      <c r="CD3540">
        <v>0</v>
      </c>
      <c r="CE3540">
        <v>0</v>
      </c>
    </row>
    <row r="3541" spans="1:83" x14ac:dyDescent="0.35">
      <c r="A3541" s="9" t="str">
        <f t="shared" si="55"/>
        <v>814450.601.20</v>
      </c>
      <c r="B3541" s="52" t="e">
        <f>+IF(MATCH(A3541,List!H$10:H$145,0),"Targeted")</f>
        <v>#N/A</v>
      </c>
      <c r="C3541" s="65"/>
      <c r="D3541" s="151"/>
      <c r="E3541" s="16" t="s">
        <v>870</v>
      </c>
      <c r="F3541" s="16" t="s">
        <v>871</v>
      </c>
      <c r="G3541" s="16" t="s">
        <v>298</v>
      </c>
      <c r="H3541" s="16" t="s">
        <v>871</v>
      </c>
      <c r="I3541" s="16" t="s">
        <v>5245</v>
      </c>
      <c r="J3541" s="16" t="s">
        <v>5246</v>
      </c>
      <c r="K3541" s="17" t="s">
        <v>63</v>
      </c>
      <c r="L3541" s="18" t="s">
        <v>5232</v>
      </c>
      <c r="M3541" s="195" t="s">
        <v>5233</v>
      </c>
      <c r="N3541" s="16" t="s">
        <v>5234</v>
      </c>
      <c r="O3541" s="17" t="s">
        <v>304</v>
      </c>
      <c r="P3541" s="17" t="s">
        <v>305</v>
      </c>
      <c r="Q3541" s="17" t="s">
        <v>306</v>
      </c>
      <c r="R3541">
        <v>0</v>
      </c>
      <c r="S3541">
        <v>0</v>
      </c>
      <c r="T3541">
        <v>0</v>
      </c>
      <c r="U3541">
        <v>0</v>
      </c>
      <c r="V3541">
        <v>0</v>
      </c>
      <c r="W3541">
        <v>0</v>
      </c>
      <c r="X3541">
        <v>0</v>
      </c>
      <c r="Y3541">
        <v>0</v>
      </c>
      <c r="Z3541">
        <v>0</v>
      </c>
      <c r="AA3541">
        <v>0</v>
      </c>
      <c r="AB3541">
        <v>0</v>
      </c>
      <c r="AC3541">
        <v>0</v>
      </c>
      <c r="AD3541">
        <v>0</v>
      </c>
      <c r="AE3541">
        <v>0</v>
      </c>
      <c r="AF3541">
        <v>0</v>
      </c>
      <c r="AG3541" s="19">
        <v>0</v>
      </c>
      <c r="AH3541">
        <v>0</v>
      </c>
      <c r="AI3541">
        <v>-18925</v>
      </c>
      <c r="AJ3541">
        <v>-400809</v>
      </c>
      <c r="AK3541">
        <v>-535837</v>
      </c>
      <c r="AL3541">
        <v>-554778</v>
      </c>
      <c r="AM3541">
        <v>-283002</v>
      </c>
      <c r="AN3541">
        <v>-357773</v>
      </c>
      <c r="AO3541">
        <v>-346063</v>
      </c>
      <c r="AP3541">
        <v>-335545</v>
      </c>
      <c r="AQ3541">
        <v>-51271</v>
      </c>
      <c r="AR3541">
        <v>-67776</v>
      </c>
      <c r="AS3541">
        <v>-41274</v>
      </c>
      <c r="AT3541">
        <v>-55852</v>
      </c>
      <c r="AU3541">
        <v>-155</v>
      </c>
      <c r="AV3541">
        <v>-216642</v>
      </c>
      <c r="AW3541">
        <v>-340329</v>
      </c>
      <c r="AX3541">
        <v>-343000</v>
      </c>
      <c r="AY3541">
        <v>-413925</v>
      </c>
      <c r="AZ3541">
        <v>-375000</v>
      </c>
      <c r="BA3541">
        <v>0</v>
      </c>
      <c r="BB3541">
        <v>0</v>
      </c>
      <c r="BC3541">
        <v>0</v>
      </c>
      <c r="BD3541">
        <v>0</v>
      </c>
      <c r="BE3541">
        <v>0</v>
      </c>
      <c r="BF3541">
        <v>0</v>
      </c>
      <c r="BG3541">
        <v>0</v>
      </c>
      <c r="BH3541">
        <v>0</v>
      </c>
      <c r="BI3541">
        <v>0</v>
      </c>
      <c r="BJ3541">
        <v>0</v>
      </c>
      <c r="BK3541">
        <v>0</v>
      </c>
      <c r="BL3541">
        <v>0</v>
      </c>
      <c r="BM3541">
        <v>0</v>
      </c>
      <c r="BN3541">
        <v>0</v>
      </c>
      <c r="BO3541">
        <v>0</v>
      </c>
      <c r="BP3541">
        <v>0</v>
      </c>
      <c r="BQ3541">
        <v>0</v>
      </c>
      <c r="BR3541">
        <v>0</v>
      </c>
      <c r="BS3541">
        <v>0</v>
      </c>
      <c r="BT3541">
        <v>0</v>
      </c>
      <c r="BU3541">
        <v>0</v>
      </c>
      <c r="BV3541">
        <v>0</v>
      </c>
      <c r="BW3541">
        <v>0</v>
      </c>
      <c r="BX3541" s="10">
        <v>0</v>
      </c>
      <c r="BY3541">
        <v>0</v>
      </c>
      <c r="BZ3541">
        <v>0</v>
      </c>
      <c r="CA3541">
        <v>0</v>
      </c>
      <c r="CB3541">
        <v>0</v>
      </c>
      <c r="CC3541">
        <v>0</v>
      </c>
      <c r="CD3541">
        <v>0</v>
      </c>
      <c r="CE3541">
        <v>0</v>
      </c>
    </row>
    <row r="3542" spans="1:83" x14ac:dyDescent="0.35">
      <c r="A3542" s="9" t="str">
        <f t="shared" si="55"/>
        <v>814470.601.16</v>
      </c>
      <c r="B3542" s="52" t="e">
        <f>+IF(MATCH(A3542,List!H$10:H$145,0),"Targeted")</f>
        <v>#N/A</v>
      </c>
      <c r="C3542" s="65"/>
      <c r="D3542" s="151"/>
      <c r="E3542" s="16" t="s">
        <v>870</v>
      </c>
      <c r="F3542" s="16" t="s">
        <v>871</v>
      </c>
      <c r="G3542" s="16" t="s">
        <v>298</v>
      </c>
      <c r="H3542" s="16" t="s">
        <v>871</v>
      </c>
      <c r="I3542" s="16" t="s">
        <v>5247</v>
      </c>
      <c r="J3542" s="16" t="s">
        <v>5248</v>
      </c>
      <c r="K3542" s="17" t="s">
        <v>31</v>
      </c>
      <c r="L3542" s="18" t="s">
        <v>5232</v>
      </c>
      <c r="M3542" s="195" t="s">
        <v>5233</v>
      </c>
      <c r="N3542" s="16" t="s">
        <v>5234</v>
      </c>
      <c r="O3542" s="17" t="s">
        <v>304</v>
      </c>
      <c r="P3542" s="17" t="s">
        <v>305</v>
      </c>
      <c r="Q3542" s="17" t="s">
        <v>306</v>
      </c>
      <c r="R3542">
        <v>0</v>
      </c>
      <c r="S3542">
        <v>0</v>
      </c>
      <c r="T3542">
        <v>0</v>
      </c>
      <c r="U3542">
        <v>0</v>
      </c>
      <c r="V3542">
        <v>0</v>
      </c>
      <c r="W3542">
        <v>0</v>
      </c>
      <c r="X3542">
        <v>0</v>
      </c>
      <c r="Y3542">
        <v>0</v>
      </c>
      <c r="Z3542">
        <v>0</v>
      </c>
      <c r="AA3542">
        <v>0</v>
      </c>
      <c r="AB3542">
        <v>0</v>
      </c>
      <c r="AC3542">
        <v>0</v>
      </c>
      <c r="AD3542">
        <v>0</v>
      </c>
      <c r="AE3542">
        <v>0</v>
      </c>
      <c r="AF3542">
        <v>0</v>
      </c>
      <c r="AG3542" s="19">
        <v>0</v>
      </c>
      <c r="AH3542">
        <v>0</v>
      </c>
      <c r="AI3542">
        <v>0</v>
      </c>
      <c r="AJ3542">
        <v>0</v>
      </c>
      <c r="AK3542">
        <v>0</v>
      </c>
      <c r="AL3542">
        <v>0</v>
      </c>
      <c r="AM3542">
        <v>0</v>
      </c>
      <c r="AN3542">
        <v>0</v>
      </c>
      <c r="AO3542">
        <v>0</v>
      </c>
      <c r="AP3542">
        <v>0</v>
      </c>
      <c r="AQ3542">
        <v>0</v>
      </c>
      <c r="AR3542">
        <v>0</v>
      </c>
      <c r="AS3542">
        <v>0</v>
      </c>
      <c r="AT3542">
        <v>0</v>
      </c>
      <c r="AU3542">
        <v>0</v>
      </c>
      <c r="AV3542">
        <v>0</v>
      </c>
      <c r="AW3542">
        <v>0</v>
      </c>
      <c r="AX3542">
        <v>0</v>
      </c>
      <c r="AY3542">
        <v>0</v>
      </c>
      <c r="AZ3542">
        <v>0</v>
      </c>
      <c r="BA3542">
        <v>0</v>
      </c>
      <c r="BB3542">
        <v>0</v>
      </c>
      <c r="BC3542">
        <v>0</v>
      </c>
      <c r="BD3542">
        <v>0</v>
      </c>
      <c r="BE3542">
        <v>0</v>
      </c>
      <c r="BF3542">
        <v>0</v>
      </c>
      <c r="BG3542">
        <v>0</v>
      </c>
      <c r="BH3542">
        <v>0</v>
      </c>
      <c r="BI3542">
        <v>0</v>
      </c>
      <c r="BJ3542">
        <v>0</v>
      </c>
      <c r="BK3542">
        <v>0</v>
      </c>
      <c r="BL3542">
        <v>0</v>
      </c>
      <c r="BM3542">
        <v>0</v>
      </c>
      <c r="BN3542">
        <v>-6498000</v>
      </c>
      <c r="BO3542">
        <v>0</v>
      </c>
      <c r="BP3542">
        <v>0</v>
      </c>
      <c r="BQ3542">
        <v>0</v>
      </c>
      <c r="BR3542">
        <v>0</v>
      </c>
      <c r="BS3542">
        <v>0</v>
      </c>
      <c r="BT3542">
        <v>0</v>
      </c>
      <c r="BU3542">
        <v>0</v>
      </c>
      <c r="BV3542">
        <v>0</v>
      </c>
      <c r="BW3542">
        <v>0</v>
      </c>
      <c r="BX3542" s="10">
        <v>0</v>
      </c>
      <c r="BY3542">
        <v>0</v>
      </c>
      <c r="BZ3542">
        <v>0</v>
      </c>
      <c r="CA3542">
        <v>0</v>
      </c>
      <c r="CB3542">
        <v>0</v>
      </c>
      <c r="CC3542">
        <v>0</v>
      </c>
      <c r="CD3542">
        <v>0</v>
      </c>
      <c r="CE3542">
        <v>0</v>
      </c>
    </row>
    <row r="3543" spans="1:83" x14ac:dyDescent="0.35">
      <c r="A3543" s="9" t="str">
        <f t="shared" si="55"/>
        <v>814481.601.20</v>
      </c>
      <c r="B3543" s="52" t="e">
        <f>+IF(MATCH(A3543,List!H$10:H$145,0),"Targeted")</f>
        <v>#N/A</v>
      </c>
      <c r="C3543" s="65"/>
      <c r="D3543" s="151"/>
      <c r="E3543" s="16" t="s">
        <v>870</v>
      </c>
      <c r="F3543" s="16" t="s">
        <v>871</v>
      </c>
      <c r="G3543" s="16" t="s">
        <v>298</v>
      </c>
      <c r="H3543" s="16" t="s">
        <v>871</v>
      </c>
      <c r="I3543" s="16" t="s">
        <v>5249</v>
      </c>
      <c r="J3543" s="16" t="s">
        <v>5250</v>
      </c>
      <c r="K3543" s="17" t="s">
        <v>63</v>
      </c>
      <c r="L3543" s="18" t="s">
        <v>5232</v>
      </c>
      <c r="M3543" s="195" t="s">
        <v>5233</v>
      </c>
      <c r="N3543" s="16" t="s">
        <v>5234</v>
      </c>
      <c r="O3543" s="17" t="s">
        <v>304</v>
      </c>
      <c r="P3543" s="17" t="s">
        <v>305</v>
      </c>
      <c r="Q3543" s="17" t="s">
        <v>306</v>
      </c>
      <c r="R3543">
        <v>0</v>
      </c>
      <c r="S3543">
        <v>0</v>
      </c>
      <c r="T3543">
        <v>0</v>
      </c>
      <c r="U3543">
        <v>0</v>
      </c>
      <c r="V3543">
        <v>0</v>
      </c>
      <c r="W3543">
        <v>0</v>
      </c>
      <c r="X3543">
        <v>0</v>
      </c>
      <c r="Y3543">
        <v>0</v>
      </c>
      <c r="Z3543">
        <v>0</v>
      </c>
      <c r="AA3543">
        <v>0</v>
      </c>
      <c r="AB3543">
        <v>0</v>
      </c>
      <c r="AC3543">
        <v>0</v>
      </c>
      <c r="AD3543">
        <v>0</v>
      </c>
      <c r="AE3543">
        <v>0</v>
      </c>
      <c r="AF3543">
        <v>0</v>
      </c>
      <c r="AG3543" s="19">
        <v>0</v>
      </c>
      <c r="AH3543">
        <v>0</v>
      </c>
      <c r="AI3543">
        <v>0</v>
      </c>
      <c r="AJ3543">
        <v>0</v>
      </c>
      <c r="AK3543">
        <v>0</v>
      </c>
      <c r="AL3543">
        <v>0</v>
      </c>
      <c r="AM3543">
        <v>-270085</v>
      </c>
      <c r="AN3543">
        <v>0</v>
      </c>
      <c r="AO3543">
        <v>0</v>
      </c>
      <c r="AP3543">
        <v>0</v>
      </c>
      <c r="AQ3543">
        <v>0</v>
      </c>
      <c r="AR3543">
        <v>0</v>
      </c>
      <c r="AS3543">
        <v>0</v>
      </c>
      <c r="AT3543">
        <v>0</v>
      </c>
      <c r="AU3543">
        <v>0</v>
      </c>
      <c r="AV3543">
        <v>0</v>
      </c>
      <c r="AW3543">
        <v>0</v>
      </c>
      <c r="AX3543">
        <v>0</v>
      </c>
      <c r="AY3543">
        <v>0</v>
      </c>
      <c r="AZ3543">
        <v>0</v>
      </c>
      <c r="BA3543">
        <v>0</v>
      </c>
      <c r="BB3543">
        <v>0</v>
      </c>
      <c r="BC3543">
        <v>0</v>
      </c>
      <c r="BD3543">
        <v>0</v>
      </c>
      <c r="BE3543">
        <v>0</v>
      </c>
      <c r="BF3543">
        <v>0</v>
      </c>
      <c r="BG3543">
        <v>0</v>
      </c>
      <c r="BH3543">
        <v>0</v>
      </c>
      <c r="BI3543">
        <v>0</v>
      </c>
      <c r="BJ3543">
        <v>0</v>
      </c>
      <c r="BK3543">
        <v>0</v>
      </c>
      <c r="BL3543">
        <v>0</v>
      </c>
      <c r="BM3543">
        <v>0</v>
      </c>
      <c r="BN3543">
        <v>0</v>
      </c>
      <c r="BO3543">
        <v>0</v>
      </c>
      <c r="BP3543">
        <v>0</v>
      </c>
      <c r="BQ3543">
        <v>0</v>
      </c>
      <c r="BR3543">
        <v>0</v>
      </c>
      <c r="BS3543">
        <v>0</v>
      </c>
      <c r="BT3543">
        <v>0</v>
      </c>
      <c r="BU3543">
        <v>0</v>
      </c>
      <c r="BV3543">
        <v>0</v>
      </c>
      <c r="BW3543">
        <v>0</v>
      </c>
      <c r="BX3543" s="10">
        <v>0</v>
      </c>
      <c r="BY3543">
        <v>0</v>
      </c>
      <c r="BZ3543">
        <v>0</v>
      </c>
      <c r="CA3543">
        <v>0</v>
      </c>
      <c r="CB3543">
        <v>0</v>
      </c>
      <c r="CC3543">
        <v>0</v>
      </c>
      <c r="CD3543">
        <v>0</v>
      </c>
      <c r="CE3543">
        <v>0</v>
      </c>
    </row>
    <row r="3544" spans="1:83" x14ac:dyDescent="0.35">
      <c r="A3544" s="9" t="str">
        <f t="shared" si="55"/>
        <v>814482.601.20</v>
      </c>
      <c r="B3544" s="52" t="e">
        <f>+IF(MATCH(A3544,List!H$10:H$145,0),"Targeted")</f>
        <v>#N/A</v>
      </c>
      <c r="C3544" s="65"/>
      <c r="D3544" s="151"/>
      <c r="E3544" s="16" t="s">
        <v>870</v>
      </c>
      <c r="F3544" s="16" t="s">
        <v>871</v>
      </c>
      <c r="G3544" s="16" t="s">
        <v>298</v>
      </c>
      <c r="H3544" s="16" t="s">
        <v>871</v>
      </c>
      <c r="I3544" s="16" t="s">
        <v>5251</v>
      </c>
      <c r="J3544" s="16" t="s">
        <v>5252</v>
      </c>
      <c r="K3544" s="17" t="s">
        <v>63</v>
      </c>
      <c r="L3544" s="18" t="s">
        <v>5232</v>
      </c>
      <c r="M3544" s="195" t="s">
        <v>5233</v>
      </c>
      <c r="N3544" s="16" t="s">
        <v>5234</v>
      </c>
      <c r="O3544" s="17" t="s">
        <v>304</v>
      </c>
      <c r="P3544" s="17" t="s">
        <v>305</v>
      </c>
      <c r="Q3544" s="17" t="s">
        <v>306</v>
      </c>
      <c r="R3544">
        <v>0</v>
      </c>
      <c r="S3544">
        <v>0</v>
      </c>
      <c r="T3544">
        <v>0</v>
      </c>
      <c r="U3544">
        <v>0</v>
      </c>
      <c r="V3544">
        <v>0</v>
      </c>
      <c r="W3544">
        <v>0</v>
      </c>
      <c r="X3544">
        <v>0</v>
      </c>
      <c r="Y3544">
        <v>0</v>
      </c>
      <c r="Z3544">
        <v>0</v>
      </c>
      <c r="AA3544">
        <v>0</v>
      </c>
      <c r="AB3544">
        <v>0</v>
      </c>
      <c r="AC3544">
        <v>0</v>
      </c>
      <c r="AD3544">
        <v>0</v>
      </c>
      <c r="AE3544">
        <v>0</v>
      </c>
      <c r="AF3544">
        <v>0</v>
      </c>
      <c r="AG3544" s="19">
        <v>0</v>
      </c>
      <c r="AH3544">
        <v>0</v>
      </c>
      <c r="AI3544">
        <v>0</v>
      </c>
      <c r="AJ3544">
        <v>0</v>
      </c>
      <c r="AK3544">
        <v>0</v>
      </c>
      <c r="AL3544">
        <v>0</v>
      </c>
      <c r="AM3544">
        <v>270085</v>
      </c>
      <c r="AN3544">
        <v>0</v>
      </c>
      <c r="AO3544">
        <v>0</v>
      </c>
      <c r="AP3544">
        <v>0</v>
      </c>
      <c r="AQ3544">
        <v>0</v>
      </c>
      <c r="AR3544">
        <v>0</v>
      </c>
      <c r="AS3544">
        <v>0</v>
      </c>
      <c r="AT3544">
        <v>0</v>
      </c>
      <c r="AU3544">
        <v>0</v>
      </c>
      <c r="AV3544">
        <v>0</v>
      </c>
      <c r="AW3544">
        <v>0</v>
      </c>
      <c r="AX3544">
        <v>0</v>
      </c>
      <c r="AY3544">
        <v>0</v>
      </c>
      <c r="AZ3544">
        <v>0</v>
      </c>
      <c r="BA3544">
        <v>0</v>
      </c>
      <c r="BB3544">
        <v>0</v>
      </c>
      <c r="BC3544">
        <v>0</v>
      </c>
      <c r="BD3544">
        <v>0</v>
      </c>
      <c r="BE3544">
        <v>0</v>
      </c>
      <c r="BF3544">
        <v>0</v>
      </c>
      <c r="BG3544">
        <v>0</v>
      </c>
      <c r="BH3544">
        <v>0</v>
      </c>
      <c r="BI3544">
        <v>0</v>
      </c>
      <c r="BJ3544">
        <v>0</v>
      </c>
      <c r="BK3544">
        <v>0</v>
      </c>
      <c r="BL3544">
        <v>0</v>
      </c>
      <c r="BM3544">
        <v>0</v>
      </c>
      <c r="BN3544">
        <v>0</v>
      </c>
      <c r="BO3544">
        <v>0</v>
      </c>
      <c r="BP3544">
        <v>0</v>
      </c>
      <c r="BQ3544">
        <v>0</v>
      </c>
      <c r="BR3544">
        <v>0</v>
      </c>
      <c r="BS3544">
        <v>0</v>
      </c>
      <c r="BT3544">
        <v>0</v>
      </c>
      <c r="BU3544">
        <v>0</v>
      </c>
      <c r="BV3544">
        <v>0</v>
      </c>
      <c r="BW3544">
        <v>0</v>
      </c>
      <c r="BX3544" s="10">
        <v>0</v>
      </c>
      <c r="BY3544">
        <v>0</v>
      </c>
      <c r="BZ3544">
        <v>0</v>
      </c>
      <c r="CA3544">
        <v>0</v>
      </c>
      <c r="CB3544">
        <v>0</v>
      </c>
      <c r="CC3544">
        <v>0</v>
      </c>
      <c r="CD3544">
        <v>0</v>
      </c>
      <c r="CE3544">
        <v>0</v>
      </c>
    </row>
    <row r="3545" spans="1:83" x14ac:dyDescent="0.35">
      <c r="A3545" s="9" t="str">
        <f t="shared" si="55"/>
        <v>831500.601.20</v>
      </c>
      <c r="B3545" s="52" t="e">
        <f>+IF(MATCH(A3545,List!H$10:H$145,0),"Targeted")</f>
        <v>#N/A</v>
      </c>
      <c r="C3545" s="65"/>
      <c r="D3545" s="151"/>
      <c r="E3545" s="16" t="s">
        <v>870</v>
      </c>
      <c r="F3545" s="16" t="s">
        <v>871</v>
      </c>
      <c r="G3545" s="16" t="s">
        <v>298</v>
      </c>
      <c r="H3545" s="16" t="s">
        <v>871</v>
      </c>
      <c r="I3545" s="16" t="s">
        <v>5253</v>
      </c>
      <c r="J3545" s="16" t="s">
        <v>5254</v>
      </c>
      <c r="K3545" s="17" t="s">
        <v>63</v>
      </c>
      <c r="L3545" s="18" t="s">
        <v>5232</v>
      </c>
      <c r="M3545" s="195" t="s">
        <v>5233</v>
      </c>
      <c r="N3545" s="16" t="s">
        <v>5234</v>
      </c>
      <c r="O3545" s="17" t="s">
        <v>304</v>
      </c>
      <c r="P3545" s="17" t="s">
        <v>305</v>
      </c>
      <c r="Q3545" s="17" t="s">
        <v>306</v>
      </c>
      <c r="R3545">
        <v>0</v>
      </c>
      <c r="S3545">
        <v>0</v>
      </c>
      <c r="T3545">
        <v>0</v>
      </c>
      <c r="U3545">
        <v>0</v>
      </c>
      <c r="V3545">
        <v>0</v>
      </c>
      <c r="W3545">
        <v>0</v>
      </c>
      <c r="X3545">
        <v>-350</v>
      </c>
      <c r="Y3545">
        <v>-364</v>
      </c>
      <c r="Z3545">
        <v>-377</v>
      </c>
      <c r="AA3545">
        <v>-327</v>
      </c>
      <c r="AB3545">
        <v>-477</v>
      </c>
      <c r="AC3545">
        <v>-398</v>
      </c>
      <c r="AD3545">
        <v>-129</v>
      </c>
      <c r="AE3545">
        <v>0</v>
      </c>
      <c r="AF3545">
        <v>0</v>
      </c>
      <c r="AG3545" s="19">
        <v>0</v>
      </c>
      <c r="AH3545">
        <v>0</v>
      </c>
      <c r="AI3545">
        <v>0</v>
      </c>
      <c r="AJ3545">
        <v>0</v>
      </c>
      <c r="AK3545">
        <v>0</v>
      </c>
      <c r="AL3545">
        <v>0</v>
      </c>
      <c r="AM3545">
        <v>0</v>
      </c>
      <c r="AN3545">
        <v>0</v>
      </c>
      <c r="AO3545">
        <v>0</v>
      </c>
      <c r="AP3545">
        <v>0</v>
      </c>
      <c r="AQ3545">
        <v>0</v>
      </c>
      <c r="AR3545">
        <v>0</v>
      </c>
      <c r="AS3545">
        <v>0</v>
      </c>
      <c r="AT3545">
        <v>0</v>
      </c>
      <c r="AU3545">
        <v>0</v>
      </c>
      <c r="AV3545">
        <v>0</v>
      </c>
      <c r="AW3545">
        <v>0</v>
      </c>
      <c r="AX3545">
        <v>0</v>
      </c>
      <c r="AY3545">
        <v>0</v>
      </c>
      <c r="AZ3545">
        <v>0</v>
      </c>
      <c r="BA3545">
        <v>0</v>
      </c>
      <c r="BB3545">
        <v>0</v>
      </c>
      <c r="BC3545">
        <v>0</v>
      </c>
      <c r="BD3545">
        <v>0</v>
      </c>
      <c r="BE3545">
        <v>0</v>
      </c>
      <c r="BF3545">
        <v>0</v>
      </c>
      <c r="BG3545">
        <v>0</v>
      </c>
      <c r="BH3545">
        <v>0</v>
      </c>
      <c r="BI3545">
        <v>0</v>
      </c>
      <c r="BJ3545">
        <v>0</v>
      </c>
      <c r="BK3545">
        <v>0</v>
      </c>
      <c r="BL3545">
        <v>0</v>
      </c>
      <c r="BM3545">
        <v>0</v>
      </c>
      <c r="BN3545">
        <v>0</v>
      </c>
      <c r="BO3545">
        <v>0</v>
      </c>
      <c r="BP3545">
        <v>0</v>
      </c>
      <c r="BQ3545">
        <v>0</v>
      </c>
      <c r="BR3545">
        <v>0</v>
      </c>
      <c r="BS3545">
        <v>0</v>
      </c>
      <c r="BT3545">
        <v>0</v>
      </c>
      <c r="BU3545">
        <v>0</v>
      </c>
      <c r="BV3545">
        <v>0</v>
      </c>
      <c r="BW3545">
        <v>0</v>
      </c>
      <c r="BX3545" s="10">
        <v>0</v>
      </c>
      <c r="BY3545">
        <v>0</v>
      </c>
      <c r="BZ3545">
        <v>0</v>
      </c>
      <c r="CA3545">
        <v>0</v>
      </c>
      <c r="CB3545">
        <v>0</v>
      </c>
      <c r="CC3545">
        <v>0</v>
      </c>
      <c r="CD3545">
        <v>0</v>
      </c>
      <c r="CE3545">
        <v>0</v>
      </c>
    </row>
    <row r="3546" spans="1:83" x14ac:dyDescent="0.35">
      <c r="A3546" s="9" t="str">
        <f t="shared" si="55"/>
        <v>0327.601.16</v>
      </c>
      <c r="B3546" s="52" t="e">
        <f>+IF(MATCH(A3546,List!H$10:H$145,0),"Targeted")</f>
        <v>#N/A</v>
      </c>
      <c r="C3546" s="65"/>
      <c r="D3546" s="151"/>
      <c r="E3546" s="16" t="s">
        <v>870</v>
      </c>
      <c r="F3546" s="16" t="s">
        <v>871</v>
      </c>
      <c r="G3546" s="16" t="s">
        <v>469</v>
      </c>
      <c r="H3546" s="16" t="s">
        <v>4838</v>
      </c>
      <c r="I3546" s="16" t="s">
        <v>5255</v>
      </c>
      <c r="J3546" s="16" t="s">
        <v>5256</v>
      </c>
      <c r="K3546" s="17" t="s">
        <v>31</v>
      </c>
      <c r="L3546" s="18" t="s">
        <v>5232</v>
      </c>
      <c r="M3546" s="195" t="s">
        <v>5233</v>
      </c>
      <c r="N3546" s="16" t="s">
        <v>5234</v>
      </c>
      <c r="O3546" s="17" t="s">
        <v>304</v>
      </c>
      <c r="P3546" s="17" t="s">
        <v>305</v>
      </c>
      <c r="Q3546" s="17" t="s">
        <v>306</v>
      </c>
      <c r="R3546">
        <v>0</v>
      </c>
      <c r="S3546">
        <v>0</v>
      </c>
      <c r="T3546">
        <v>0</v>
      </c>
      <c r="U3546">
        <v>0</v>
      </c>
      <c r="V3546">
        <v>0</v>
      </c>
      <c r="W3546">
        <v>0</v>
      </c>
      <c r="X3546">
        <v>0</v>
      </c>
      <c r="Y3546">
        <v>0</v>
      </c>
      <c r="Z3546">
        <v>0</v>
      </c>
      <c r="AA3546">
        <v>0</v>
      </c>
      <c r="AB3546">
        <v>0</v>
      </c>
      <c r="AC3546">
        <v>0</v>
      </c>
      <c r="AD3546">
        <v>0</v>
      </c>
      <c r="AE3546">
        <v>0</v>
      </c>
      <c r="AF3546">
        <v>0</v>
      </c>
      <c r="AG3546" s="19">
        <v>0</v>
      </c>
      <c r="AH3546">
        <v>0</v>
      </c>
      <c r="AI3546">
        <v>23650</v>
      </c>
      <c r="AJ3546">
        <v>396084</v>
      </c>
      <c r="AK3546">
        <v>535837</v>
      </c>
      <c r="AL3546">
        <v>554778</v>
      </c>
      <c r="AM3546">
        <v>283002</v>
      </c>
      <c r="AN3546">
        <v>357773</v>
      </c>
      <c r="AO3546">
        <v>346063</v>
      </c>
      <c r="AP3546">
        <v>335545</v>
      </c>
      <c r="AQ3546">
        <v>51271</v>
      </c>
      <c r="AR3546">
        <v>67776</v>
      </c>
      <c r="AS3546">
        <v>41274</v>
      </c>
      <c r="AT3546">
        <v>55852</v>
      </c>
      <c r="AU3546">
        <v>155</v>
      </c>
      <c r="AV3546">
        <v>216642</v>
      </c>
      <c r="AW3546">
        <v>340329</v>
      </c>
      <c r="AX3546">
        <v>343000</v>
      </c>
      <c r="AY3546">
        <v>413925</v>
      </c>
      <c r="AZ3546">
        <v>375000</v>
      </c>
      <c r="BA3546">
        <v>0</v>
      </c>
      <c r="BB3546">
        <v>0</v>
      </c>
      <c r="BC3546">
        <v>0</v>
      </c>
      <c r="BD3546">
        <v>0</v>
      </c>
      <c r="BE3546">
        <v>0</v>
      </c>
      <c r="BF3546">
        <v>0</v>
      </c>
      <c r="BG3546">
        <v>0</v>
      </c>
      <c r="BH3546">
        <v>0</v>
      </c>
      <c r="BI3546">
        <v>0</v>
      </c>
      <c r="BJ3546">
        <v>0</v>
      </c>
      <c r="BK3546">
        <v>0</v>
      </c>
      <c r="BL3546">
        <v>0</v>
      </c>
      <c r="BM3546">
        <v>0</v>
      </c>
      <c r="BN3546">
        <v>0</v>
      </c>
      <c r="BO3546">
        <v>0</v>
      </c>
      <c r="BP3546">
        <v>0</v>
      </c>
      <c r="BQ3546">
        <v>0</v>
      </c>
      <c r="BR3546">
        <v>0</v>
      </c>
      <c r="BS3546">
        <v>0</v>
      </c>
      <c r="BT3546">
        <v>0</v>
      </c>
      <c r="BU3546">
        <v>0</v>
      </c>
      <c r="BV3546">
        <v>0</v>
      </c>
      <c r="BW3546">
        <v>0</v>
      </c>
      <c r="BX3546" s="10">
        <v>0</v>
      </c>
      <c r="BY3546">
        <v>0</v>
      </c>
      <c r="BZ3546">
        <v>0</v>
      </c>
      <c r="CA3546">
        <v>0</v>
      </c>
      <c r="CB3546">
        <v>0</v>
      </c>
      <c r="CC3546">
        <v>0</v>
      </c>
      <c r="CD3546">
        <v>0</v>
      </c>
      <c r="CE3546">
        <v>0</v>
      </c>
    </row>
    <row r="3547" spans="1:83" x14ac:dyDescent="0.35">
      <c r="A3547" s="9" t="str">
        <f t="shared" si="55"/>
        <v>1700.601.16</v>
      </c>
      <c r="B3547" s="52" t="e">
        <f>+IF(MATCH(A3547,List!H$10:H$145,0),"Targeted")</f>
        <v>#N/A</v>
      </c>
      <c r="C3547" s="65"/>
      <c r="D3547" s="151" t="s">
        <v>7700</v>
      </c>
      <c r="E3547" s="16" t="s">
        <v>870</v>
      </c>
      <c r="F3547" s="16" t="s">
        <v>871</v>
      </c>
      <c r="G3547" s="16" t="s">
        <v>1021</v>
      </c>
      <c r="H3547" s="16" t="s">
        <v>5257</v>
      </c>
      <c r="I3547" s="16" t="s">
        <v>1845</v>
      </c>
      <c r="J3547" s="16" t="s">
        <v>918</v>
      </c>
      <c r="K3547" s="17" t="s">
        <v>31</v>
      </c>
      <c r="L3547" s="18" t="s">
        <v>5232</v>
      </c>
      <c r="M3547" s="195" t="s">
        <v>5233</v>
      </c>
      <c r="N3547" s="16" t="s">
        <v>5234</v>
      </c>
      <c r="O3547" s="17" t="s">
        <v>346</v>
      </c>
      <c r="P3547" s="17" t="s">
        <v>305</v>
      </c>
      <c r="Q3547" s="17" t="s">
        <v>306</v>
      </c>
      <c r="R3547">
        <v>0</v>
      </c>
      <c r="S3547">
        <v>0</v>
      </c>
      <c r="T3547">
        <v>0</v>
      </c>
      <c r="U3547">
        <v>0</v>
      </c>
      <c r="V3547">
        <v>0</v>
      </c>
      <c r="W3547">
        <v>0</v>
      </c>
      <c r="X3547">
        <v>0</v>
      </c>
      <c r="Y3547">
        <v>0</v>
      </c>
      <c r="Z3547">
        <v>0</v>
      </c>
      <c r="AA3547">
        <v>0</v>
      </c>
      <c r="AB3547">
        <v>0</v>
      </c>
      <c r="AC3547">
        <v>0</v>
      </c>
      <c r="AD3547">
        <v>0</v>
      </c>
      <c r="AE3547">
        <v>0</v>
      </c>
      <c r="AF3547">
        <v>0</v>
      </c>
      <c r="AG3547" s="19">
        <v>0</v>
      </c>
      <c r="AH3547">
        <v>0</v>
      </c>
      <c r="AI3547">
        <v>0</v>
      </c>
      <c r="AJ3547">
        <v>0</v>
      </c>
      <c r="AK3547">
        <v>0</v>
      </c>
      <c r="AL3547">
        <v>0</v>
      </c>
      <c r="AM3547">
        <v>0</v>
      </c>
      <c r="AN3547">
        <v>0</v>
      </c>
      <c r="AO3547">
        <v>0</v>
      </c>
      <c r="AP3547">
        <v>0</v>
      </c>
      <c r="AQ3547">
        <v>0</v>
      </c>
      <c r="AR3547">
        <v>0</v>
      </c>
      <c r="AS3547">
        <v>0</v>
      </c>
      <c r="AT3547">
        <v>0</v>
      </c>
      <c r="AU3547">
        <v>0</v>
      </c>
      <c r="AV3547">
        <v>57484</v>
      </c>
      <c r="AW3547">
        <v>63384</v>
      </c>
      <c r="AX3547">
        <v>50861</v>
      </c>
      <c r="AY3547">
        <v>64367</v>
      </c>
      <c r="AZ3547">
        <v>65000</v>
      </c>
      <c r="BA3547">
        <v>63000</v>
      </c>
      <c r="BB3547">
        <v>73000</v>
      </c>
      <c r="BC3547">
        <v>80000</v>
      </c>
      <c r="BD3547">
        <v>92000</v>
      </c>
      <c r="BE3547">
        <v>92000</v>
      </c>
      <c r="BF3547">
        <v>95000</v>
      </c>
      <c r="BG3547">
        <v>108000</v>
      </c>
      <c r="BH3547">
        <v>121000</v>
      </c>
      <c r="BI3547">
        <v>122000</v>
      </c>
      <c r="BJ3547">
        <v>121000</v>
      </c>
      <c r="BK3547">
        <v>137000</v>
      </c>
      <c r="BL3547">
        <v>136000</v>
      </c>
      <c r="BM3547">
        <v>142000</v>
      </c>
      <c r="BN3547">
        <v>149000</v>
      </c>
      <c r="BO3547">
        <v>162000</v>
      </c>
      <c r="BP3547">
        <v>162000</v>
      </c>
      <c r="BQ3547">
        <v>164000</v>
      </c>
      <c r="BR3547">
        <v>178000</v>
      </c>
      <c r="BS3547">
        <v>177000</v>
      </c>
      <c r="BT3547">
        <v>188000</v>
      </c>
      <c r="BU3547">
        <v>184000</v>
      </c>
      <c r="BV3547">
        <v>186000</v>
      </c>
      <c r="BW3547">
        <v>177000</v>
      </c>
      <c r="BX3547">
        <v>179000</v>
      </c>
      <c r="BY3547">
        <v>184000</v>
      </c>
      <c r="BZ3547">
        <v>164000</v>
      </c>
      <c r="CA3547">
        <v>208000</v>
      </c>
      <c r="CB3547">
        <v>222000</v>
      </c>
      <c r="CC3547">
        <v>226000</v>
      </c>
      <c r="CD3547">
        <v>231000</v>
      </c>
      <c r="CE3547">
        <v>236000</v>
      </c>
    </row>
    <row r="3548" spans="1:83" x14ac:dyDescent="0.35">
      <c r="A3548" s="9" t="str">
        <f t="shared" si="55"/>
        <v>1700.601.16</v>
      </c>
      <c r="B3548" s="52" t="e">
        <f>+IF(MATCH(A3548,List!H$10:H$145,0),"Targeted")</f>
        <v>#N/A</v>
      </c>
      <c r="C3548" s="65"/>
      <c r="D3548" s="151"/>
      <c r="E3548" s="16" t="s">
        <v>870</v>
      </c>
      <c r="F3548" s="16" t="s">
        <v>871</v>
      </c>
      <c r="G3548" s="16" t="s">
        <v>1021</v>
      </c>
      <c r="H3548" s="16" t="s">
        <v>5257</v>
      </c>
      <c r="I3548" s="16" t="s">
        <v>1845</v>
      </c>
      <c r="J3548" s="16" t="s">
        <v>918</v>
      </c>
      <c r="K3548" s="17" t="s">
        <v>31</v>
      </c>
      <c r="L3548" s="18" t="s">
        <v>5232</v>
      </c>
      <c r="M3548" s="195" t="s">
        <v>5233</v>
      </c>
      <c r="N3548" s="16" t="s">
        <v>5234</v>
      </c>
      <c r="O3548" s="17" t="s">
        <v>304</v>
      </c>
      <c r="P3548" s="17" t="s">
        <v>305</v>
      </c>
      <c r="Q3548" s="17" t="s">
        <v>306</v>
      </c>
      <c r="R3548">
        <v>0</v>
      </c>
      <c r="S3548">
        <v>0</v>
      </c>
      <c r="T3548">
        <v>0</v>
      </c>
      <c r="U3548">
        <v>0</v>
      </c>
      <c r="V3548">
        <v>0</v>
      </c>
      <c r="W3548">
        <v>0</v>
      </c>
      <c r="X3548">
        <v>0</v>
      </c>
      <c r="Y3548">
        <v>0</v>
      </c>
      <c r="Z3548">
        <v>0</v>
      </c>
      <c r="AA3548">
        <v>0</v>
      </c>
      <c r="AB3548">
        <v>0</v>
      </c>
      <c r="AC3548">
        <v>0</v>
      </c>
      <c r="AD3548">
        <v>0</v>
      </c>
      <c r="AE3548">
        <v>0</v>
      </c>
      <c r="AF3548">
        <v>0</v>
      </c>
      <c r="AG3548" s="19">
        <v>0</v>
      </c>
      <c r="AH3548">
        <v>0</v>
      </c>
      <c r="AI3548">
        <v>0</v>
      </c>
      <c r="AJ3548">
        <v>0</v>
      </c>
      <c r="AK3548">
        <v>0</v>
      </c>
      <c r="AL3548">
        <v>0</v>
      </c>
      <c r="AM3548">
        <v>0</v>
      </c>
      <c r="AN3548">
        <v>0</v>
      </c>
      <c r="AO3548">
        <v>0</v>
      </c>
      <c r="AP3548">
        <v>0</v>
      </c>
      <c r="AQ3548">
        <v>0</v>
      </c>
      <c r="AR3548">
        <v>0</v>
      </c>
      <c r="AS3548">
        <v>0</v>
      </c>
      <c r="AT3548">
        <v>0</v>
      </c>
      <c r="AU3548">
        <v>0</v>
      </c>
      <c r="AV3548">
        <v>0</v>
      </c>
      <c r="AW3548">
        <v>0</v>
      </c>
      <c r="AX3548">
        <v>0</v>
      </c>
      <c r="AY3548">
        <v>0</v>
      </c>
      <c r="AZ3548">
        <v>0</v>
      </c>
      <c r="BA3548">
        <v>0</v>
      </c>
      <c r="BB3548">
        <v>0</v>
      </c>
      <c r="BC3548">
        <v>0</v>
      </c>
      <c r="BD3548">
        <v>0</v>
      </c>
      <c r="BE3548">
        <v>0</v>
      </c>
      <c r="BF3548">
        <v>0</v>
      </c>
      <c r="BG3548">
        <v>0</v>
      </c>
      <c r="BH3548">
        <v>0</v>
      </c>
      <c r="BI3548">
        <v>0</v>
      </c>
      <c r="BJ3548">
        <v>0</v>
      </c>
      <c r="BK3548">
        <v>0</v>
      </c>
      <c r="BL3548">
        <v>0</v>
      </c>
      <c r="BM3548">
        <v>0</v>
      </c>
      <c r="BN3548">
        <v>0</v>
      </c>
      <c r="BO3548">
        <v>0</v>
      </c>
      <c r="BP3548">
        <v>0</v>
      </c>
      <c r="BQ3548">
        <v>0</v>
      </c>
      <c r="BR3548">
        <v>0</v>
      </c>
      <c r="BS3548">
        <v>0</v>
      </c>
      <c r="BT3548">
        <v>0</v>
      </c>
      <c r="BU3548">
        <v>0</v>
      </c>
      <c r="BV3548">
        <v>0</v>
      </c>
      <c r="BW3548">
        <v>0</v>
      </c>
      <c r="BX3548" s="10">
        <v>0</v>
      </c>
      <c r="BY3548">
        <v>0</v>
      </c>
      <c r="BZ3548">
        <v>10000</v>
      </c>
      <c r="CA3548">
        <v>0</v>
      </c>
      <c r="CB3548">
        <v>0</v>
      </c>
      <c r="CC3548">
        <v>0</v>
      </c>
      <c r="CD3548">
        <v>0</v>
      </c>
      <c r="CE3548">
        <v>0</v>
      </c>
    </row>
    <row r="3549" spans="1:83" x14ac:dyDescent="0.35">
      <c r="A3549" s="9" t="str">
        <f t="shared" si="55"/>
        <v>4204.601.16</v>
      </c>
      <c r="B3549" s="52" t="e">
        <f>+IF(MATCH(A3549,List!H$10:H$145,0),"Targeted")</f>
        <v>#N/A</v>
      </c>
      <c r="C3549" s="65"/>
      <c r="D3549" s="151" t="s">
        <v>7700</v>
      </c>
      <c r="E3549" s="16" t="s">
        <v>870</v>
      </c>
      <c r="F3549" s="16" t="s">
        <v>871</v>
      </c>
      <c r="G3549" s="16" t="s">
        <v>52</v>
      </c>
      <c r="H3549" s="16" t="s">
        <v>5258</v>
      </c>
      <c r="I3549" s="16" t="s">
        <v>5259</v>
      </c>
      <c r="J3549" s="16" t="s">
        <v>5260</v>
      </c>
      <c r="K3549" s="17" t="s">
        <v>31</v>
      </c>
      <c r="L3549" s="18" t="s">
        <v>5232</v>
      </c>
      <c r="M3549" s="195" t="s">
        <v>5233</v>
      </c>
      <c r="N3549" s="16" t="s">
        <v>5234</v>
      </c>
      <c r="O3549" s="17" t="s">
        <v>346</v>
      </c>
      <c r="P3549" s="17" t="s">
        <v>305</v>
      </c>
      <c r="Q3549" s="17" t="s">
        <v>306</v>
      </c>
      <c r="R3549">
        <v>0</v>
      </c>
      <c r="S3549">
        <v>0</v>
      </c>
      <c r="T3549">
        <v>0</v>
      </c>
      <c r="U3549">
        <v>0</v>
      </c>
      <c r="V3549">
        <v>0</v>
      </c>
      <c r="W3549">
        <v>0</v>
      </c>
      <c r="X3549">
        <v>0</v>
      </c>
      <c r="Y3549">
        <v>0</v>
      </c>
      <c r="Z3549">
        <v>0</v>
      </c>
      <c r="AA3549">
        <v>0</v>
      </c>
      <c r="AB3549">
        <v>0</v>
      </c>
      <c r="AC3549">
        <v>0</v>
      </c>
      <c r="AD3549">
        <v>0</v>
      </c>
      <c r="AE3549">
        <v>0</v>
      </c>
      <c r="AF3549">
        <v>0</v>
      </c>
      <c r="AG3549" s="19">
        <v>0</v>
      </c>
      <c r="AH3549">
        <v>0</v>
      </c>
      <c r="AI3549">
        <v>0</v>
      </c>
      <c r="AJ3549">
        <v>0</v>
      </c>
      <c r="AK3549">
        <v>0</v>
      </c>
      <c r="AL3549">
        <v>0</v>
      </c>
      <c r="AM3549">
        <v>0</v>
      </c>
      <c r="AN3549">
        <v>0</v>
      </c>
      <c r="AO3549">
        <v>0</v>
      </c>
      <c r="AP3549">
        <v>0</v>
      </c>
      <c r="AQ3549">
        <v>0</v>
      </c>
      <c r="AR3549">
        <v>0</v>
      </c>
      <c r="AS3549">
        <v>0</v>
      </c>
      <c r="AT3549">
        <v>61929</v>
      </c>
      <c r="AU3549">
        <v>67726</v>
      </c>
      <c r="AV3549">
        <v>41172</v>
      </c>
      <c r="AW3549">
        <v>46334</v>
      </c>
      <c r="AX3549">
        <v>33454</v>
      </c>
      <c r="AY3549">
        <v>33853</v>
      </c>
      <c r="AZ3549">
        <v>11000</v>
      </c>
      <c r="BA3549">
        <v>11000</v>
      </c>
      <c r="BB3549">
        <v>10000</v>
      </c>
      <c r="BC3549">
        <v>10000</v>
      </c>
      <c r="BD3549">
        <v>11000</v>
      </c>
      <c r="BE3549">
        <v>11000</v>
      </c>
      <c r="BF3549">
        <v>12000</v>
      </c>
      <c r="BG3549">
        <v>12000</v>
      </c>
      <c r="BH3549">
        <v>13000</v>
      </c>
      <c r="BI3549">
        <v>0</v>
      </c>
      <c r="BJ3549">
        <v>0</v>
      </c>
      <c r="BK3549">
        <v>0</v>
      </c>
      <c r="BL3549">
        <v>0</v>
      </c>
      <c r="BM3549">
        <v>0</v>
      </c>
      <c r="BN3549">
        <v>0</v>
      </c>
      <c r="BO3549">
        <v>0</v>
      </c>
      <c r="BP3549">
        <v>0</v>
      </c>
      <c r="BQ3549">
        <v>0</v>
      </c>
      <c r="BR3549">
        <v>0</v>
      </c>
      <c r="BS3549">
        <v>0</v>
      </c>
      <c r="BT3549">
        <v>0</v>
      </c>
      <c r="BU3549">
        <v>0</v>
      </c>
      <c r="BV3549">
        <v>0</v>
      </c>
      <c r="BW3549">
        <v>-1000</v>
      </c>
      <c r="BX3549">
        <v>0</v>
      </c>
      <c r="BY3549">
        <v>0</v>
      </c>
      <c r="BZ3549">
        <v>0</v>
      </c>
      <c r="CA3549">
        <v>0</v>
      </c>
      <c r="CB3549">
        <v>0</v>
      </c>
      <c r="CC3549">
        <v>0</v>
      </c>
      <c r="CD3549">
        <v>0</v>
      </c>
      <c r="CE3549">
        <v>0</v>
      </c>
    </row>
    <row r="3550" spans="1:83" x14ac:dyDescent="0.35">
      <c r="A3550" s="9" t="str">
        <f t="shared" si="55"/>
        <v>4204.601.16</v>
      </c>
      <c r="B3550" s="52" t="e">
        <f>+IF(MATCH(A3550,List!H$10:H$145,0),"Targeted")</f>
        <v>#N/A</v>
      </c>
      <c r="C3550" s="65"/>
      <c r="D3550" s="151"/>
      <c r="E3550" s="16" t="s">
        <v>870</v>
      </c>
      <c r="F3550" s="16" t="s">
        <v>871</v>
      </c>
      <c r="G3550" s="16" t="s">
        <v>52</v>
      </c>
      <c r="H3550" s="16" t="s">
        <v>5258</v>
      </c>
      <c r="I3550" s="16" t="s">
        <v>5259</v>
      </c>
      <c r="J3550" s="16" t="s">
        <v>5260</v>
      </c>
      <c r="K3550" s="17" t="s">
        <v>31</v>
      </c>
      <c r="L3550" s="18" t="s">
        <v>5232</v>
      </c>
      <c r="M3550" s="195" t="s">
        <v>5233</v>
      </c>
      <c r="N3550" s="16" t="s">
        <v>5234</v>
      </c>
      <c r="O3550" s="17" t="s">
        <v>304</v>
      </c>
      <c r="P3550" s="17" t="s">
        <v>305</v>
      </c>
      <c r="Q3550" s="17" t="s">
        <v>306</v>
      </c>
      <c r="R3550">
        <v>0</v>
      </c>
      <c r="S3550">
        <v>0</v>
      </c>
      <c r="T3550">
        <v>0</v>
      </c>
      <c r="U3550">
        <v>0</v>
      </c>
      <c r="V3550">
        <v>0</v>
      </c>
      <c r="W3550">
        <v>0</v>
      </c>
      <c r="X3550">
        <v>0</v>
      </c>
      <c r="Y3550">
        <v>0</v>
      </c>
      <c r="Z3550">
        <v>0</v>
      </c>
      <c r="AA3550">
        <v>0</v>
      </c>
      <c r="AB3550">
        <v>0</v>
      </c>
      <c r="AC3550">
        <v>0</v>
      </c>
      <c r="AD3550">
        <v>0</v>
      </c>
      <c r="AE3550">
        <v>-34047</v>
      </c>
      <c r="AF3550">
        <v>-21824</v>
      </c>
      <c r="AG3550" s="19">
        <v>-293</v>
      </c>
      <c r="AH3550">
        <v>-15593</v>
      </c>
      <c r="AI3550">
        <v>-31760</v>
      </c>
      <c r="AJ3550">
        <v>-38848</v>
      </c>
      <c r="AK3550">
        <v>-26868</v>
      </c>
      <c r="AL3550">
        <v>-29013</v>
      </c>
      <c r="AM3550">
        <v>-66910</v>
      </c>
      <c r="AN3550">
        <v>-9515</v>
      </c>
      <c r="AO3550">
        <v>-9921</v>
      </c>
      <c r="AP3550">
        <v>-19114</v>
      </c>
      <c r="AQ3550">
        <v>-105890</v>
      </c>
      <c r="AR3550">
        <v>-71987</v>
      </c>
      <c r="AS3550">
        <v>-277731</v>
      </c>
      <c r="AT3550">
        <v>-210991</v>
      </c>
      <c r="AU3550">
        <v>-747585</v>
      </c>
      <c r="AV3550">
        <v>-828478</v>
      </c>
      <c r="AW3550">
        <v>-700819</v>
      </c>
      <c r="AX3550">
        <v>-1541680</v>
      </c>
      <c r="AY3550">
        <v>-418873</v>
      </c>
      <c r="AZ3550">
        <v>-441000</v>
      </c>
      <c r="BA3550">
        <v>-862000</v>
      </c>
      <c r="BB3550">
        <v>-1207000</v>
      </c>
      <c r="BC3550">
        <v>-1227000</v>
      </c>
      <c r="BD3550">
        <v>-676000</v>
      </c>
      <c r="BE3550">
        <v>-1156000</v>
      </c>
      <c r="BF3550">
        <v>-1080000</v>
      </c>
      <c r="BG3550">
        <v>-977000</v>
      </c>
      <c r="BH3550">
        <v>216000</v>
      </c>
      <c r="BI3550">
        <v>-247000</v>
      </c>
      <c r="BJ3550">
        <v>94000</v>
      </c>
      <c r="BK3550">
        <v>-2618000</v>
      </c>
      <c r="BL3550">
        <v>457000</v>
      </c>
      <c r="BM3550">
        <v>1377000</v>
      </c>
      <c r="BN3550">
        <v>194000</v>
      </c>
      <c r="BO3550">
        <v>-1333000</v>
      </c>
      <c r="BP3550">
        <v>-1166000</v>
      </c>
      <c r="BQ3550">
        <v>-368000</v>
      </c>
      <c r="BR3550">
        <v>-1576000</v>
      </c>
      <c r="BS3550">
        <v>230000</v>
      </c>
      <c r="BT3550">
        <v>-1064000</v>
      </c>
      <c r="BU3550">
        <v>-5225000</v>
      </c>
      <c r="BV3550">
        <v>-4766000</v>
      </c>
      <c r="BW3550">
        <v>-2781000</v>
      </c>
      <c r="BX3550" s="10">
        <v>-5628000</v>
      </c>
      <c r="BY3550">
        <v>-8944000</v>
      </c>
      <c r="BZ3550">
        <v>-3467000</v>
      </c>
      <c r="CA3550">
        <v>41844000</v>
      </c>
      <c r="CB3550">
        <v>24883000</v>
      </c>
      <c r="CC3550">
        <v>10881000</v>
      </c>
      <c r="CD3550">
        <v>967000</v>
      </c>
      <c r="CE3550">
        <v>5322000</v>
      </c>
    </row>
    <row r="3551" spans="1:83" x14ac:dyDescent="0.35">
      <c r="A3551" s="9" t="str">
        <f t="shared" si="55"/>
        <v>0169.601.16</v>
      </c>
      <c r="B3551" s="52" t="e">
        <f>+IF(MATCH(A3551,List!H$10:H$145,0),"Targeted")</f>
        <v>#N/A</v>
      </c>
      <c r="C3551" s="65"/>
      <c r="D3551" s="151"/>
      <c r="E3551" s="16" t="s">
        <v>870</v>
      </c>
      <c r="F3551" s="16" t="s">
        <v>871</v>
      </c>
      <c r="G3551" s="16" t="s">
        <v>628</v>
      </c>
      <c r="H3551" s="16" t="s">
        <v>872</v>
      </c>
      <c r="I3551" s="16" t="s">
        <v>4171</v>
      </c>
      <c r="J3551" s="16" t="s">
        <v>5261</v>
      </c>
      <c r="K3551" s="17" t="s">
        <v>31</v>
      </c>
      <c r="L3551" s="18" t="s">
        <v>5232</v>
      </c>
      <c r="M3551" s="195" t="s">
        <v>5233</v>
      </c>
      <c r="N3551" s="16" t="s">
        <v>5234</v>
      </c>
      <c r="O3551" s="17" t="s">
        <v>304</v>
      </c>
      <c r="P3551" s="17" t="s">
        <v>305</v>
      </c>
      <c r="Q3551" s="17" t="s">
        <v>306</v>
      </c>
      <c r="R3551">
        <v>0</v>
      </c>
      <c r="S3551">
        <v>0</v>
      </c>
      <c r="T3551">
        <v>0</v>
      </c>
      <c r="U3551">
        <v>0</v>
      </c>
      <c r="V3551">
        <v>0</v>
      </c>
      <c r="W3551">
        <v>0</v>
      </c>
      <c r="X3551">
        <v>0</v>
      </c>
      <c r="Y3551">
        <v>0</v>
      </c>
      <c r="Z3551">
        <v>10381</v>
      </c>
      <c r="AA3551">
        <v>318319</v>
      </c>
      <c r="AB3551">
        <v>417826</v>
      </c>
      <c r="AC3551">
        <v>951693</v>
      </c>
      <c r="AD3551">
        <v>999983</v>
      </c>
      <c r="AE3551">
        <v>967782</v>
      </c>
      <c r="AF3551">
        <v>997724</v>
      </c>
      <c r="AG3551" s="19">
        <v>240454</v>
      </c>
      <c r="AH3551">
        <v>956025</v>
      </c>
      <c r="AI3551">
        <v>982230</v>
      </c>
      <c r="AJ3551">
        <v>989387</v>
      </c>
      <c r="AK3551">
        <v>1031670</v>
      </c>
      <c r="AL3551">
        <v>1090493</v>
      </c>
      <c r="AM3551">
        <v>1091774</v>
      </c>
      <c r="AN3551">
        <v>1078759</v>
      </c>
      <c r="AO3551">
        <v>1056697</v>
      </c>
      <c r="AP3551">
        <v>1039607</v>
      </c>
      <c r="AQ3551">
        <v>993568</v>
      </c>
      <c r="AR3551">
        <v>955230</v>
      </c>
      <c r="AS3551">
        <v>918950</v>
      </c>
      <c r="AT3551">
        <v>892712</v>
      </c>
      <c r="AU3551">
        <v>871179</v>
      </c>
      <c r="AV3551">
        <v>850997</v>
      </c>
      <c r="AW3551">
        <v>828725</v>
      </c>
      <c r="AX3551">
        <v>801041</v>
      </c>
      <c r="AY3551">
        <v>771724</v>
      </c>
      <c r="AZ3551">
        <v>716000</v>
      </c>
      <c r="BA3551">
        <v>671000</v>
      </c>
      <c r="BB3551">
        <v>630000</v>
      </c>
      <c r="BC3551">
        <v>592000</v>
      </c>
      <c r="BD3551">
        <v>554000</v>
      </c>
      <c r="BE3551">
        <v>521000</v>
      </c>
      <c r="BF3551">
        <v>486000</v>
      </c>
      <c r="BG3551">
        <v>452000</v>
      </c>
      <c r="BH3551">
        <v>421000</v>
      </c>
      <c r="BI3551">
        <v>383000</v>
      </c>
      <c r="BJ3551">
        <v>353000</v>
      </c>
      <c r="BK3551">
        <v>321000</v>
      </c>
      <c r="BL3551">
        <v>291000</v>
      </c>
      <c r="BM3551">
        <v>264000</v>
      </c>
      <c r="BN3551">
        <v>241000</v>
      </c>
      <c r="BO3551">
        <v>218000</v>
      </c>
      <c r="BP3551">
        <v>193000</v>
      </c>
      <c r="BQ3551">
        <v>168000</v>
      </c>
      <c r="BR3551">
        <v>148000</v>
      </c>
      <c r="BS3551">
        <v>130000</v>
      </c>
      <c r="BT3551">
        <v>116000</v>
      </c>
      <c r="BU3551">
        <v>102000</v>
      </c>
      <c r="BV3551">
        <v>91000</v>
      </c>
      <c r="BW3551">
        <v>80000</v>
      </c>
      <c r="BX3551" s="10">
        <v>70000</v>
      </c>
      <c r="BY3551">
        <v>63000</v>
      </c>
      <c r="BZ3551">
        <v>56000</v>
      </c>
      <c r="CA3551">
        <v>48000</v>
      </c>
      <c r="CB3551">
        <v>48000</v>
      </c>
      <c r="CC3551">
        <v>47000</v>
      </c>
      <c r="CD3551">
        <v>44000</v>
      </c>
      <c r="CE3551">
        <v>41000</v>
      </c>
    </row>
    <row r="3552" spans="1:83" x14ac:dyDescent="0.35">
      <c r="A3552" s="9" t="str">
        <f t="shared" si="55"/>
        <v>0169.601.16</v>
      </c>
      <c r="B3552" s="52" t="e">
        <f>+IF(MATCH(A3552,List!H$10:H$145,0),"Targeted")</f>
        <v>#N/A</v>
      </c>
      <c r="C3552" s="65"/>
      <c r="D3552" s="151"/>
      <c r="E3552" s="16" t="s">
        <v>870</v>
      </c>
      <c r="F3552" s="16" t="s">
        <v>871</v>
      </c>
      <c r="G3552" s="16" t="s">
        <v>628</v>
      </c>
      <c r="H3552" s="16" t="s">
        <v>872</v>
      </c>
      <c r="I3552" s="16" t="s">
        <v>4171</v>
      </c>
      <c r="J3552" s="16" t="s">
        <v>5261</v>
      </c>
      <c r="K3552" s="17" t="s">
        <v>31</v>
      </c>
      <c r="L3552" s="18" t="s">
        <v>5232</v>
      </c>
      <c r="M3552" s="195" t="s">
        <v>5233</v>
      </c>
      <c r="N3552" s="16" t="s">
        <v>5234</v>
      </c>
      <c r="O3552" s="17" t="s">
        <v>304</v>
      </c>
      <c r="P3552" s="17" t="s">
        <v>524</v>
      </c>
      <c r="Q3552" s="17" t="s">
        <v>306</v>
      </c>
      <c r="R3552">
        <v>0</v>
      </c>
      <c r="S3552">
        <v>0</v>
      </c>
      <c r="T3552">
        <v>0</v>
      </c>
      <c r="U3552">
        <v>0</v>
      </c>
      <c r="V3552">
        <v>0</v>
      </c>
      <c r="W3552">
        <v>0</v>
      </c>
      <c r="X3552">
        <v>0</v>
      </c>
      <c r="Y3552">
        <v>0</v>
      </c>
      <c r="Z3552">
        <v>0</v>
      </c>
      <c r="AA3552">
        <v>991</v>
      </c>
      <c r="AB3552">
        <v>125</v>
      </c>
      <c r="AC3552">
        <v>0</v>
      </c>
      <c r="AD3552">
        <v>72</v>
      </c>
      <c r="AE3552">
        <v>0</v>
      </c>
      <c r="AF3552">
        <v>0</v>
      </c>
      <c r="AG3552" s="19">
        <v>0</v>
      </c>
      <c r="AH3552">
        <v>0</v>
      </c>
      <c r="AI3552">
        <v>0</v>
      </c>
      <c r="AJ3552">
        <v>0</v>
      </c>
      <c r="AK3552">
        <v>0</v>
      </c>
      <c r="AL3552">
        <v>0</v>
      </c>
      <c r="AM3552">
        <v>0</v>
      </c>
      <c r="AN3552">
        <v>0</v>
      </c>
      <c r="AO3552">
        <v>0</v>
      </c>
      <c r="AP3552">
        <v>0</v>
      </c>
      <c r="AQ3552">
        <v>0</v>
      </c>
      <c r="AR3552">
        <v>0</v>
      </c>
      <c r="AS3552">
        <v>0</v>
      </c>
      <c r="AT3552">
        <v>0</v>
      </c>
      <c r="AU3552">
        <v>0</v>
      </c>
      <c r="AV3552">
        <v>0</v>
      </c>
      <c r="AW3552">
        <v>0</v>
      </c>
      <c r="AX3552">
        <v>0</v>
      </c>
      <c r="AY3552">
        <v>0</v>
      </c>
      <c r="AZ3552">
        <v>0</v>
      </c>
      <c r="BA3552">
        <v>0</v>
      </c>
      <c r="BB3552">
        <v>0</v>
      </c>
      <c r="BC3552">
        <v>0</v>
      </c>
      <c r="BD3552">
        <v>0</v>
      </c>
      <c r="BE3552">
        <v>0</v>
      </c>
      <c r="BF3552">
        <v>0</v>
      </c>
      <c r="BG3552">
        <v>0</v>
      </c>
      <c r="BH3552">
        <v>0</v>
      </c>
      <c r="BI3552">
        <v>0</v>
      </c>
      <c r="BJ3552">
        <v>0</v>
      </c>
      <c r="BK3552">
        <v>0</v>
      </c>
      <c r="BL3552">
        <v>0</v>
      </c>
      <c r="BM3552">
        <v>0</v>
      </c>
      <c r="BN3552">
        <v>0</v>
      </c>
      <c r="BO3552">
        <v>0</v>
      </c>
      <c r="BP3552">
        <v>0</v>
      </c>
      <c r="BQ3552">
        <v>0</v>
      </c>
      <c r="BR3552">
        <v>0</v>
      </c>
      <c r="BS3552">
        <v>0</v>
      </c>
      <c r="BT3552">
        <v>0</v>
      </c>
      <c r="BU3552">
        <v>0</v>
      </c>
      <c r="BV3552">
        <v>0</v>
      </c>
      <c r="BW3552">
        <v>0</v>
      </c>
      <c r="BX3552" s="10">
        <v>0</v>
      </c>
      <c r="BY3552">
        <v>0</v>
      </c>
      <c r="BZ3552">
        <v>0</v>
      </c>
      <c r="CA3552">
        <v>0</v>
      </c>
      <c r="CB3552">
        <v>0</v>
      </c>
      <c r="CC3552">
        <v>0</v>
      </c>
      <c r="CD3552">
        <v>0</v>
      </c>
      <c r="CE3552">
        <v>0</v>
      </c>
    </row>
    <row r="3553" spans="1:83" x14ac:dyDescent="0.35">
      <c r="A3553" s="9" t="str">
        <f t="shared" si="55"/>
        <v>0329.601.16</v>
      </c>
      <c r="B3553" s="52" t="e">
        <f>+IF(MATCH(A3553,List!H$10:H$145,0),"Targeted")</f>
        <v>#N/A</v>
      </c>
      <c r="C3553" s="65"/>
      <c r="D3553" s="151"/>
      <c r="E3553" s="16" t="s">
        <v>870</v>
      </c>
      <c r="F3553" s="16" t="s">
        <v>871</v>
      </c>
      <c r="G3553" s="16" t="s">
        <v>628</v>
      </c>
      <c r="H3553" s="16" t="s">
        <v>872</v>
      </c>
      <c r="I3553" s="16" t="s">
        <v>5262</v>
      </c>
      <c r="J3553" s="16" t="s">
        <v>5263</v>
      </c>
      <c r="K3553" s="17" t="s">
        <v>31</v>
      </c>
      <c r="L3553" s="18" t="s">
        <v>5232</v>
      </c>
      <c r="M3553" s="195" t="s">
        <v>5233</v>
      </c>
      <c r="N3553" s="16" t="s">
        <v>5234</v>
      </c>
      <c r="O3553" s="17" t="s">
        <v>304</v>
      </c>
      <c r="P3553" s="17" t="s">
        <v>305</v>
      </c>
      <c r="Q3553" s="17" t="s">
        <v>306</v>
      </c>
      <c r="R3553">
        <v>0</v>
      </c>
      <c r="S3553">
        <v>0</v>
      </c>
      <c r="T3553">
        <v>0</v>
      </c>
      <c r="U3553">
        <v>0</v>
      </c>
      <c r="V3553">
        <v>0</v>
      </c>
      <c r="W3553">
        <v>0</v>
      </c>
      <c r="X3553">
        <v>0</v>
      </c>
      <c r="Y3553">
        <v>0</v>
      </c>
      <c r="Z3553">
        <v>0</v>
      </c>
      <c r="AA3553">
        <v>0</v>
      </c>
      <c r="AB3553">
        <v>0</v>
      </c>
      <c r="AC3553">
        <v>0</v>
      </c>
      <c r="AD3553">
        <v>0</v>
      </c>
      <c r="AE3553">
        <v>0</v>
      </c>
      <c r="AF3553">
        <v>0</v>
      </c>
      <c r="AG3553" s="19">
        <v>0</v>
      </c>
      <c r="AH3553">
        <v>0</v>
      </c>
      <c r="AI3553">
        <v>0</v>
      </c>
      <c r="AJ3553">
        <v>0</v>
      </c>
      <c r="AK3553">
        <v>0</v>
      </c>
      <c r="AL3553">
        <v>0</v>
      </c>
      <c r="AM3553">
        <v>0</v>
      </c>
      <c r="AN3553">
        <v>0</v>
      </c>
      <c r="AO3553">
        <v>0</v>
      </c>
      <c r="AP3553">
        <v>0</v>
      </c>
      <c r="AQ3553">
        <v>0</v>
      </c>
      <c r="AR3553">
        <v>0</v>
      </c>
      <c r="AS3553">
        <v>0</v>
      </c>
      <c r="AT3553">
        <v>0</v>
      </c>
      <c r="AU3553">
        <v>0</v>
      </c>
      <c r="AV3553">
        <v>0</v>
      </c>
      <c r="AW3553">
        <v>0</v>
      </c>
      <c r="AX3553">
        <v>0</v>
      </c>
      <c r="AY3553">
        <v>0</v>
      </c>
      <c r="AZ3553">
        <v>0</v>
      </c>
      <c r="BA3553">
        <v>0</v>
      </c>
      <c r="BB3553">
        <v>0</v>
      </c>
      <c r="BC3553">
        <v>0</v>
      </c>
      <c r="BD3553">
        <v>0</v>
      </c>
      <c r="BE3553">
        <v>0</v>
      </c>
      <c r="BF3553">
        <v>0</v>
      </c>
      <c r="BG3553">
        <v>0</v>
      </c>
      <c r="BH3553">
        <v>0</v>
      </c>
      <c r="BI3553">
        <v>0</v>
      </c>
      <c r="BJ3553">
        <v>0</v>
      </c>
      <c r="BK3553">
        <v>0</v>
      </c>
      <c r="BL3553">
        <v>0</v>
      </c>
      <c r="BM3553">
        <v>0</v>
      </c>
      <c r="BN3553">
        <v>6498000</v>
      </c>
      <c r="BO3553">
        <v>0</v>
      </c>
      <c r="BP3553">
        <v>0</v>
      </c>
      <c r="BQ3553">
        <v>0</v>
      </c>
      <c r="BR3553">
        <v>0</v>
      </c>
      <c r="BS3553">
        <v>0</v>
      </c>
      <c r="BT3553">
        <v>0</v>
      </c>
      <c r="BU3553">
        <v>0</v>
      </c>
      <c r="BV3553">
        <v>0</v>
      </c>
      <c r="BW3553">
        <v>0</v>
      </c>
      <c r="BX3553" s="10">
        <v>0</v>
      </c>
      <c r="BY3553">
        <v>0</v>
      </c>
      <c r="BZ3553">
        <v>0</v>
      </c>
      <c r="CA3553">
        <v>0</v>
      </c>
      <c r="CB3553">
        <v>0</v>
      </c>
      <c r="CC3553">
        <v>0</v>
      </c>
      <c r="CD3553">
        <v>0</v>
      </c>
      <c r="CE3553">
        <v>0</v>
      </c>
    </row>
    <row r="3554" spans="1:83" x14ac:dyDescent="0.35">
      <c r="A3554" s="9" t="str">
        <f t="shared" si="55"/>
        <v>1521.601.16</v>
      </c>
      <c r="B3554" s="52" t="e">
        <f>+IF(MATCH(A3554,List!H$10:H$145,0),"Targeted")</f>
        <v>#N/A</v>
      </c>
      <c r="C3554" s="65"/>
      <c r="D3554" s="151"/>
      <c r="E3554" s="16" t="s">
        <v>870</v>
      </c>
      <c r="F3554" s="16" t="s">
        <v>871</v>
      </c>
      <c r="G3554" s="16" t="s">
        <v>628</v>
      </c>
      <c r="H3554" s="16" t="s">
        <v>872</v>
      </c>
      <c r="I3554" s="16" t="s">
        <v>5264</v>
      </c>
      <c r="J3554" s="16" t="s">
        <v>5265</v>
      </c>
      <c r="K3554" s="17" t="s">
        <v>31</v>
      </c>
      <c r="L3554" s="18" t="s">
        <v>5232</v>
      </c>
      <c r="M3554" s="195" t="s">
        <v>5233</v>
      </c>
      <c r="N3554" s="16" t="s">
        <v>5234</v>
      </c>
      <c r="O3554" s="17" t="s">
        <v>304</v>
      </c>
      <c r="P3554" s="17" t="s">
        <v>305</v>
      </c>
      <c r="Q3554" s="17" t="s">
        <v>306</v>
      </c>
      <c r="R3554">
        <v>0</v>
      </c>
      <c r="S3554">
        <v>0</v>
      </c>
      <c r="T3554">
        <v>0</v>
      </c>
      <c r="U3554">
        <v>0</v>
      </c>
      <c r="V3554">
        <v>0</v>
      </c>
      <c r="W3554">
        <v>0</v>
      </c>
      <c r="X3554">
        <v>0</v>
      </c>
      <c r="Y3554">
        <v>0</v>
      </c>
      <c r="Z3554">
        <v>3125</v>
      </c>
      <c r="AA3554">
        <v>2782</v>
      </c>
      <c r="AB3554">
        <v>3126</v>
      </c>
      <c r="AC3554">
        <v>2300</v>
      </c>
      <c r="AD3554">
        <v>3406</v>
      </c>
      <c r="AE3554">
        <v>8111</v>
      </c>
      <c r="AF3554">
        <v>14595</v>
      </c>
      <c r="AG3554" s="19">
        <v>4841</v>
      </c>
      <c r="AH3554">
        <v>22325</v>
      </c>
      <c r="AI3554">
        <v>17532</v>
      </c>
      <c r="AJ3554">
        <v>3227</v>
      </c>
      <c r="AK3554">
        <v>2467</v>
      </c>
      <c r="AL3554">
        <v>2216</v>
      </c>
      <c r="AM3554">
        <v>3880</v>
      </c>
      <c r="AN3554">
        <v>6455</v>
      </c>
      <c r="AO3554">
        <v>4100</v>
      </c>
      <c r="AP3554">
        <v>4714</v>
      </c>
      <c r="AQ3554">
        <v>4284</v>
      </c>
      <c r="AR3554">
        <v>4110</v>
      </c>
      <c r="AS3554">
        <v>4000</v>
      </c>
      <c r="AT3554">
        <v>4162</v>
      </c>
      <c r="AU3554">
        <v>4000</v>
      </c>
      <c r="AV3554">
        <v>4000</v>
      </c>
      <c r="AW3554">
        <v>3807</v>
      </c>
      <c r="AX3554">
        <v>3790</v>
      </c>
      <c r="AY3554">
        <v>3700</v>
      </c>
      <c r="AZ3554">
        <v>4000</v>
      </c>
      <c r="BA3554">
        <v>4000</v>
      </c>
      <c r="BB3554">
        <v>4000</v>
      </c>
      <c r="BC3554">
        <v>4000</v>
      </c>
      <c r="BD3554">
        <v>4000</v>
      </c>
      <c r="BE3554">
        <v>4000</v>
      </c>
      <c r="BF3554">
        <v>3000</v>
      </c>
      <c r="BG3554">
        <v>3000</v>
      </c>
      <c r="BH3554">
        <v>3000</v>
      </c>
      <c r="BI3554">
        <v>3000</v>
      </c>
      <c r="BJ3554">
        <v>3000</v>
      </c>
      <c r="BK3554">
        <v>3000</v>
      </c>
      <c r="BL3554">
        <v>3000</v>
      </c>
      <c r="BM3554">
        <v>3000</v>
      </c>
      <c r="BN3554">
        <v>3000</v>
      </c>
      <c r="BO3554">
        <v>3000</v>
      </c>
      <c r="BP3554">
        <v>3000</v>
      </c>
      <c r="BQ3554">
        <v>3000</v>
      </c>
      <c r="BR3554">
        <v>3000</v>
      </c>
      <c r="BS3554">
        <v>3000</v>
      </c>
      <c r="BT3554">
        <v>3000</v>
      </c>
      <c r="BU3554">
        <v>3000</v>
      </c>
      <c r="BV3554">
        <v>3000</v>
      </c>
      <c r="BW3554">
        <v>3000</v>
      </c>
      <c r="BX3554" s="10">
        <v>3000</v>
      </c>
      <c r="BY3554">
        <v>2000</v>
      </c>
      <c r="BZ3554">
        <v>2000</v>
      </c>
      <c r="CA3554">
        <v>2000</v>
      </c>
      <c r="CB3554">
        <v>2000</v>
      </c>
      <c r="CC3554">
        <v>2000</v>
      </c>
      <c r="CD3554">
        <v>2000</v>
      </c>
      <c r="CE3554">
        <v>2000</v>
      </c>
    </row>
    <row r="3555" spans="1:83" x14ac:dyDescent="0.35">
      <c r="A3555" s="9" t="str">
        <f t="shared" si="55"/>
        <v>8144.601.16</v>
      </c>
      <c r="B3555" s="52" t="e">
        <f>+IF(MATCH(A3555,List!H$10:H$145,0),"Targeted")</f>
        <v>#N/A</v>
      </c>
      <c r="C3555" s="65"/>
      <c r="D3555" s="151"/>
      <c r="E3555" s="16" t="s">
        <v>870</v>
      </c>
      <c r="F3555" s="16" t="s">
        <v>871</v>
      </c>
      <c r="G3555" s="16" t="s">
        <v>628</v>
      </c>
      <c r="H3555" s="16" t="s">
        <v>872</v>
      </c>
      <c r="I3555" s="16" t="s">
        <v>5266</v>
      </c>
      <c r="J3555" s="16" t="s">
        <v>5267</v>
      </c>
      <c r="K3555" s="17" t="s">
        <v>31</v>
      </c>
      <c r="L3555" s="18" t="s">
        <v>5232</v>
      </c>
      <c r="M3555" s="195" t="s">
        <v>5233</v>
      </c>
      <c r="N3555" s="16" t="s">
        <v>5234</v>
      </c>
      <c r="O3555" s="17" t="s">
        <v>304</v>
      </c>
      <c r="P3555" s="17" t="s">
        <v>305</v>
      </c>
      <c r="Q3555" s="17" t="s">
        <v>306</v>
      </c>
      <c r="R3555">
        <v>0</v>
      </c>
      <c r="S3555">
        <v>0</v>
      </c>
      <c r="T3555">
        <v>0</v>
      </c>
      <c r="U3555">
        <v>0</v>
      </c>
      <c r="V3555">
        <v>0</v>
      </c>
      <c r="W3555">
        <v>0</v>
      </c>
      <c r="X3555">
        <v>0</v>
      </c>
      <c r="Y3555">
        <v>0</v>
      </c>
      <c r="Z3555">
        <v>0</v>
      </c>
      <c r="AA3555">
        <v>0</v>
      </c>
      <c r="AB3555">
        <v>0</v>
      </c>
      <c r="AC3555">
        <v>0</v>
      </c>
      <c r="AD3555">
        <v>0</v>
      </c>
      <c r="AE3555">
        <v>0</v>
      </c>
      <c r="AF3555">
        <v>0</v>
      </c>
      <c r="AG3555" s="19">
        <v>0</v>
      </c>
      <c r="AH3555">
        <v>0</v>
      </c>
      <c r="AI3555">
        <v>112143</v>
      </c>
      <c r="AJ3555">
        <v>621926</v>
      </c>
      <c r="AK3555">
        <v>808481</v>
      </c>
      <c r="AL3555">
        <v>679873</v>
      </c>
      <c r="AM3555">
        <v>884119</v>
      </c>
      <c r="AN3555">
        <v>851338</v>
      </c>
      <c r="AO3555">
        <v>865267</v>
      </c>
      <c r="AP3555">
        <v>898401</v>
      </c>
      <c r="AQ3555">
        <v>618378</v>
      </c>
      <c r="AR3555">
        <v>642774</v>
      </c>
      <c r="AS3555">
        <v>639359</v>
      </c>
      <c r="AT3555">
        <v>627067</v>
      </c>
      <c r="AU3555">
        <v>611069</v>
      </c>
      <c r="AV3555">
        <v>934632</v>
      </c>
      <c r="AW3555">
        <v>966832</v>
      </c>
      <c r="AX3555">
        <v>977764</v>
      </c>
      <c r="AY3555">
        <v>987316</v>
      </c>
      <c r="AZ3555">
        <v>987000</v>
      </c>
      <c r="BA3555">
        <v>986000</v>
      </c>
      <c r="BB3555">
        <v>995000</v>
      </c>
      <c r="BC3555">
        <v>993000</v>
      </c>
      <c r="BD3555">
        <v>1000000</v>
      </c>
      <c r="BE3555">
        <v>1008000</v>
      </c>
      <c r="BF3555">
        <v>1013000</v>
      </c>
      <c r="BG3555">
        <v>1032000</v>
      </c>
      <c r="BH3555">
        <v>1041000</v>
      </c>
      <c r="BI3555">
        <v>1050000</v>
      </c>
      <c r="BJ3555">
        <v>1059000</v>
      </c>
      <c r="BK3555">
        <v>1056000</v>
      </c>
      <c r="BL3555">
        <v>1064000</v>
      </c>
      <c r="BM3555">
        <v>1066000</v>
      </c>
      <c r="BN3555">
        <v>2819000</v>
      </c>
      <c r="BO3555">
        <v>299000</v>
      </c>
      <c r="BP3555">
        <v>297000</v>
      </c>
      <c r="BQ3555">
        <v>296000</v>
      </c>
      <c r="BR3555">
        <v>289000</v>
      </c>
      <c r="BS3555">
        <v>296000</v>
      </c>
      <c r="BT3555">
        <v>321000</v>
      </c>
      <c r="BU3555">
        <v>314000</v>
      </c>
      <c r="BV3555">
        <v>383000</v>
      </c>
      <c r="BW3555">
        <v>401000</v>
      </c>
      <c r="BX3555" s="10">
        <v>325000</v>
      </c>
      <c r="BY3555">
        <v>318000</v>
      </c>
      <c r="BZ3555">
        <v>360000</v>
      </c>
      <c r="CA3555">
        <v>328000</v>
      </c>
      <c r="CB3555">
        <v>394000</v>
      </c>
      <c r="CC3555">
        <v>437000</v>
      </c>
      <c r="CD3555">
        <v>485000</v>
      </c>
      <c r="CE3555">
        <v>522000</v>
      </c>
    </row>
    <row r="3556" spans="1:83" x14ac:dyDescent="0.35">
      <c r="A3556" s="9" t="str">
        <f t="shared" si="55"/>
        <v>9971.601.16</v>
      </c>
      <c r="B3556" s="52" t="e">
        <f>+IF(MATCH(A3556,List!H$10:H$145,0),"Targeted")</f>
        <v>#N/A</v>
      </c>
      <c r="C3556" s="65"/>
      <c r="D3556" s="151" t="s">
        <v>7700</v>
      </c>
      <c r="E3556" s="16" t="s">
        <v>870</v>
      </c>
      <c r="F3556" s="16" t="s">
        <v>871</v>
      </c>
      <c r="G3556" s="16" t="s">
        <v>628</v>
      </c>
      <c r="H3556" s="16" t="s">
        <v>872</v>
      </c>
      <c r="I3556" s="16" t="s">
        <v>848</v>
      </c>
      <c r="J3556" s="16" t="s">
        <v>5268</v>
      </c>
      <c r="K3556" s="17" t="s">
        <v>31</v>
      </c>
      <c r="L3556" s="18" t="s">
        <v>5232</v>
      </c>
      <c r="M3556" s="195" t="s">
        <v>5233</v>
      </c>
      <c r="N3556" s="16" t="s">
        <v>5234</v>
      </c>
      <c r="O3556" s="17" t="s">
        <v>346</v>
      </c>
      <c r="P3556" s="17" t="s">
        <v>305</v>
      </c>
      <c r="Q3556" s="17" t="s">
        <v>306</v>
      </c>
      <c r="R3556">
        <v>0</v>
      </c>
      <c r="S3556">
        <v>0</v>
      </c>
      <c r="T3556">
        <v>0</v>
      </c>
      <c r="U3556">
        <v>0</v>
      </c>
      <c r="V3556">
        <v>0</v>
      </c>
      <c r="W3556">
        <v>0</v>
      </c>
      <c r="X3556">
        <v>0</v>
      </c>
      <c r="Y3556">
        <v>0</v>
      </c>
      <c r="Z3556">
        <v>0</v>
      </c>
      <c r="AA3556">
        <v>0</v>
      </c>
      <c r="AB3556">
        <v>0</v>
      </c>
      <c r="AC3556">
        <v>0</v>
      </c>
      <c r="AD3556">
        <v>0</v>
      </c>
      <c r="AE3556">
        <v>0</v>
      </c>
      <c r="AF3556">
        <v>0</v>
      </c>
      <c r="AG3556" s="19">
        <v>0</v>
      </c>
      <c r="AH3556">
        <v>0</v>
      </c>
      <c r="AI3556">
        <v>0</v>
      </c>
      <c r="AJ3556">
        <v>0</v>
      </c>
      <c r="AK3556">
        <v>0</v>
      </c>
      <c r="AL3556">
        <v>0</v>
      </c>
      <c r="AM3556">
        <v>0</v>
      </c>
      <c r="AN3556">
        <v>0</v>
      </c>
      <c r="AO3556">
        <v>0</v>
      </c>
      <c r="AP3556">
        <v>0</v>
      </c>
      <c r="AQ3556">
        <v>0</v>
      </c>
      <c r="AR3556">
        <v>0</v>
      </c>
      <c r="AS3556">
        <v>0</v>
      </c>
      <c r="AT3556">
        <v>439</v>
      </c>
      <c r="AU3556">
        <v>1011</v>
      </c>
      <c r="AV3556">
        <v>920</v>
      </c>
      <c r="AW3556">
        <v>967</v>
      </c>
      <c r="AX3556">
        <v>941</v>
      </c>
      <c r="AY3556">
        <v>916</v>
      </c>
      <c r="AZ3556">
        <v>1000</v>
      </c>
      <c r="BA3556">
        <v>1000</v>
      </c>
      <c r="BB3556">
        <v>1000</v>
      </c>
      <c r="BC3556">
        <v>1000</v>
      </c>
      <c r="BD3556">
        <v>2000</v>
      </c>
      <c r="BE3556">
        <v>2000</v>
      </c>
      <c r="BF3556">
        <v>2000</v>
      </c>
      <c r="BG3556">
        <v>2000</v>
      </c>
      <c r="BH3556">
        <v>2000</v>
      </c>
      <c r="BI3556">
        <v>2000</v>
      </c>
      <c r="BJ3556">
        <v>2000</v>
      </c>
      <c r="BK3556">
        <v>2000</v>
      </c>
      <c r="BL3556">
        <v>2000</v>
      </c>
      <c r="BM3556">
        <v>2000</v>
      </c>
      <c r="BN3556">
        <v>2000</v>
      </c>
      <c r="BO3556">
        <v>0</v>
      </c>
      <c r="BP3556">
        <v>0</v>
      </c>
      <c r="BQ3556">
        <v>2000</v>
      </c>
      <c r="BR3556">
        <v>2000</v>
      </c>
      <c r="BS3556">
        <v>0</v>
      </c>
      <c r="BT3556">
        <v>0</v>
      </c>
      <c r="BU3556">
        <v>0</v>
      </c>
      <c r="BV3556">
        <v>2000</v>
      </c>
      <c r="BW3556">
        <v>2000</v>
      </c>
      <c r="BX3556">
        <v>2000</v>
      </c>
      <c r="BY3556">
        <v>2000</v>
      </c>
      <c r="BZ3556">
        <v>2000</v>
      </c>
      <c r="CA3556">
        <v>2000</v>
      </c>
      <c r="CB3556">
        <v>2000</v>
      </c>
      <c r="CC3556">
        <v>2000</v>
      </c>
      <c r="CD3556">
        <v>2000</v>
      </c>
      <c r="CE3556">
        <v>2000</v>
      </c>
    </row>
    <row r="3557" spans="1:83" x14ac:dyDescent="0.35">
      <c r="A3557" s="9" t="str">
        <f t="shared" si="55"/>
        <v>9971.601.16</v>
      </c>
      <c r="B3557" s="52" t="e">
        <f>+IF(MATCH(A3557,List!H$10:H$145,0),"Targeted")</f>
        <v>#N/A</v>
      </c>
      <c r="C3557" s="65"/>
      <c r="D3557" s="151"/>
      <c r="E3557" s="16" t="s">
        <v>870</v>
      </c>
      <c r="F3557" s="16" t="s">
        <v>871</v>
      </c>
      <c r="G3557" s="16" t="s">
        <v>628</v>
      </c>
      <c r="H3557" s="16" t="s">
        <v>872</v>
      </c>
      <c r="I3557" s="16" t="s">
        <v>848</v>
      </c>
      <c r="J3557" s="16" t="s">
        <v>5268</v>
      </c>
      <c r="K3557" s="17" t="s">
        <v>31</v>
      </c>
      <c r="L3557" s="18" t="s">
        <v>5232</v>
      </c>
      <c r="M3557" s="195" t="s">
        <v>5233</v>
      </c>
      <c r="N3557" s="16" t="s">
        <v>5234</v>
      </c>
      <c r="O3557" s="17" t="s">
        <v>304</v>
      </c>
      <c r="P3557" s="17" t="s">
        <v>305</v>
      </c>
      <c r="Q3557" s="17" t="s">
        <v>306</v>
      </c>
      <c r="R3557">
        <v>21</v>
      </c>
      <c r="S3557">
        <v>160</v>
      </c>
      <c r="T3557">
        <v>102</v>
      </c>
      <c r="U3557">
        <v>136</v>
      </c>
      <c r="V3557">
        <v>129</v>
      </c>
      <c r="W3557">
        <v>126</v>
      </c>
      <c r="X3557">
        <v>478</v>
      </c>
      <c r="Y3557">
        <v>405</v>
      </c>
      <c r="Z3557">
        <v>448</v>
      </c>
      <c r="AA3557">
        <v>397</v>
      </c>
      <c r="AB3557">
        <v>536</v>
      </c>
      <c r="AC3557">
        <v>633</v>
      </c>
      <c r="AD3557">
        <v>2516</v>
      </c>
      <c r="AE3557">
        <v>2723</v>
      </c>
      <c r="AF3557">
        <v>4082</v>
      </c>
      <c r="AG3557" s="19">
        <v>1101</v>
      </c>
      <c r="AH3557">
        <v>3581</v>
      </c>
      <c r="AI3557">
        <v>4998</v>
      </c>
      <c r="AJ3557">
        <v>7791</v>
      </c>
      <c r="AK3557">
        <v>12435</v>
      </c>
      <c r="AL3557">
        <v>16998</v>
      </c>
      <c r="AM3557">
        <v>28009</v>
      </c>
      <c r="AN3557">
        <v>36089</v>
      </c>
      <c r="AO3557">
        <v>44161</v>
      </c>
      <c r="AP3557">
        <v>56604</v>
      </c>
      <c r="AQ3557">
        <v>64445</v>
      </c>
      <c r="AR3557">
        <v>71984</v>
      </c>
      <c r="AS3557">
        <v>75162</v>
      </c>
      <c r="AT3557">
        <v>82212</v>
      </c>
      <c r="AU3557">
        <v>92243</v>
      </c>
      <c r="AV3557">
        <v>100415</v>
      </c>
      <c r="AW3557">
        <v>110690</v>
      </c>
      <c r="AX3557">
        <v>113155</v>
      </c>
      <c r="AY3557">
        <v>117536</v>
      </c>
      <c r="AZ3557">
        <v>127000</v>
      </c>
      <c r="BA3557">
        <v>128000</v>
      </c>
      <c r="BB3557">
        <v>135000</v>
      </c>
      <c r="BC3557">
        <v>141000</v>
      </c>
      <c r="BD3557">
        <v>141000</v>
      </c>
      <c r="BE3557">
        <v>141000</v>
      </c>
      <c r="BF3557">
        <v>142000</v>
      </c>
      <c r="BG3557">
        <v>142000</v>
      </c>
      <c r="BH3557">
        <v>142000</v>
      </c>
      <c r="BI3557">
        <v>144000</v>
      </c>
      <c r="BJ3557">
        <v>143000</v>
      </c>
      <c r="BK3557">
        <v>143000</v>
      </c>
      <c r="BL3557">
        <v>142000</v>
      </c>
      <c r="BM3557">
        <v>138000</v>
      </c>
      <c r="BN3557">
        <v>144000</v>
      </c>
      <c r="BO3557">
        <v>139000</v>
      </c>
      <c r="BP3557">
        <v>139000</v>
      </c>
      <c r="BQ3557">
        <v>133000</v>
      </c>
      <c r="BR3557">
        <v>129000</v>
      </c>
      <c r="BS3557">
        <v>129000</v>
      </c>
      <c r="BT3557">
        <v>125000</v>
      </c>
      <c r="BU3557">
        <v>119000</v>
      </c>
      <c r="BV3557">
        <v>112000</v>
      </c>
      <c r="BW3557">
        <v>109000</v>
      </c>
      <c r="BX3557" s="10">
        <v>104000</v>
      </c>
      <c r="BY3557">
        <v>105000</v>
      </c>
      <c r="BZ3557">
        <v>103000</v>
      </c>
      <c r="CA3557">
        <v>101000</v>
      </c>
      <c r="CB3557">
        <v>104000</v>
      </c>
      <c r="CC3557">
        <v>103000</v>
      </c>
      <c r="CD3557">
        <v>103000</v>
      </c>
      <c r="CE3557">
        <v>103000</v>
      </c>
    </row>
    <row r="3558" spans="1:83" x14ac:dyDescent="0.35">
      <c r="A3558" s="9" t="str">
        <f t="shared" si="55"/>
        <v>149500.601.20</v>
      </c>
      <c r="B3558" s="52" t="e">
        <f>+IF(MATCH(A3558,List!H$10:H$145,0),"Targeted")</f>
        <v>#N/A</v>
      </c>
      <c r="C3558" s="65"/>
      <c r="D3558" s="151"/>
      <c r="E3558" s="16" t="s">
        <v>1119</v>
      </c>
      <c r="F3558" s="16" t="s">
        <v>1120</v>
      </c>
      <c r="G3558" s="16" t="s">
        <v>298</v>
      </c>
      <c r="H3558" s="16" t="s">
        <v>1120</v>
      </c>
      <c r="I3558" s="16" t="s">
        <v>5269</v>
      </c>
      <c r="J3558" s="16" t="s">
        <v>5270</v>
      </c>
      <c r="K3558" s="17" t="s">
        <v>63</v>
      </c>
      <c r="L3558" s="18" t="s">
        <v>5232</v>
      </c>
      <c r="M3558" s="195" t="s">
        <v>5233</v>
      </c>
      <c r="N3558" s="16" t="s">
        <v>5234</v>
      </c>
      <c r="O3558" s="17" t="s">
        <v>304</v>
      </c>
      <c r="P3558" s="17" t="s">
        <v>305</v>
      </c>
      <c r="Q3558" s="17" t="s">
        <v>306</v>
      </c>
      <c r="R3558">
        <v>0</v>
      </c>
      <c r="S3558">
        <v>0</v>
      </c>
      <c r="T3558">
        <v>0</v>
      </c>
      <c r="U3558">
        <v>0</v>
      </c>
      <c r="V3558">
        <v>0</v>
      </c>
      <c r="W3558">
        <v>0</v>
      </c>
      <c r="X3558">
        <v>0</v>
      </c>
      <c r="Y3558">
        <v>0</v>
      </c>
      <c r="Z3558">
        <v>0</v>
      </c>
      <c r="AA3558">
        <v>0</v>
      </c>
      <c r="AB3558">
        <v>0</v>
      </c>
      <c r="AC3558">
        <v>0</v>
      </c>
      <c r="AD3558">
        <v>0</v>
      </c>
      <c r="AE3558">
        <v>0</v>
      </c>
      <c r="AF3558">
        <v>0</v>
      </c>
      <c r="AG3558" s="19">
        <v>0</v>
      </c>
      <c r="AH3558">
        <v>0</v>
      </c>
      <c r="AI3558">
        <v>0</v>
      </c>
      <c r="AJ3558">
        <v>-7740</v>
      </c>
      <c r="AK3558">
        <v>-52497</v>
      </c>
      <c r="AL3558">
        <v>0</v>
      </c>
      <c r="AM3558">
        <v>-270085</v>
      </c>
      <c r="AN3558">
        <v>-193273</v>
      </c>
      <c r="AO3558">
        <v>-234503</v>
      </c>
      <c r="AP3558">
        <v>-274751</v>
      </c>
      <c r="AQ3558">
        <v>0</v>
      </c>
      <c r="AR3558">
        <v>0</v>
      </c>
      <c r="AS3558">
        <v>0</v>
      </c>
      <c r="AT3558">
        <v>0</v>
      </c>
      <c r="AU3558">
        <v>0</v>
      </c>
      <c r="AV3558">
        <v>-323642</v>
      </c>
      <c r="AW3558">
        <v>-342472</v>
      </c>
      <c r="AX3558">
        <v>-366616</v>
      </c>
      <c r="AY3558">
        <v>-387756</v>
      </c>
      <c r="AZ3558">
        <v>-419000</v>
      </c>
      <c r="BA3558">
        <v>-445000</v>
      </c>
      <c r="BB3558">
        <v>-471000</v>
      </c>
      <c r="BC3558">
        <v>-495000</v>
      </c>
      <c r="BD3558">
        <v>-515000</v>
      </c>
      <c r="BE3558">
        <v>-541000</v>
      </c>
      <c r="BF3558">
        <v>-568000</v>
      </c>
      <c r="BG3558">
        <v>-596000</v>
      </c>
      <c r="BH3558">
        <v>-621000</v>
      </c>
      <c r="BI3558">
        <v>-651000</v>
      </c>
      <c r="BJ3558">
        <v>-675000</v>
      </c>
      <c r="BK3558">
        <v>-695000</v>
      </c>
      <c r="BL3558">
        <v>-717000</v>
      </c>
      <c r="BM3558">
        <v>-739000</v>
      </c>
      <c r="BN3558">
        <v>-19000</v>
      </c>
      <c r="BO3558">
        <v>-11000</v>
      </c>
      <c r="BP3558">
        <v>-22000</v>
      </c>
      <c r="BQ3558">
        <v>-37000</v>
      </c>
      <c r="BR3558">
        <v>-56000</v>
      </c>
      <c r="BS3558">
        <v>-76000</v>
      </c>
      <c r="BT3558">
        <v>-97000</v>
      </c>
      <c r="BU3558">
        <v>-123000</v>
      </c>
      <c r="BV3558">
        <v>-153000</v>
      </c>
      <c r="BW3558">
        <v>-192000</v>
      </c>
      <c r="BX3558" s="10">
        <v>-113000</v>
      </c>
      <c r="BY3558">
        <v>-109000</v>
      </c>
      <c r="BZ3558">
        <v>-133000</v>
      </c>
      <c r="CA3558">
        <v>-107000</v>
      </c>
      <c r="CB3558">
        <v>-122000</v>
      </c>
      <c r="CC3558">
        <v>-142000</v>
      </c>
      <c r="CD3558">
        <v>-172000</v>
      </c>
      <c r="CE3558">
        <v>-205000</v>
      </c>
    </row>
    <row r="3559" spans="1:83" x14ac:dyDescent="0.35">
      <c r="A3559" s="9" t="str">
        <f t="shared" si="55"/>
        <v>149700.601.20</v>
      </c>
      <c r="B3559" s="52" t="e">
        <f>+IF(MATCH(A3559,List!H$10:H$145,0),"Targeted")</f>
        <v>#N/A</v>
      </c>
      <c r="C3559" s="65"/>
      <c r="D3559" s="151"/>
      <c r="E3559" s="16" t="s">
        <v>1119</v>
      </c>
      <c r="F3559" s="16" t="s">
        <v>1120</v>
      </c>
      <c r="G3559" s="16" t="s">
        <v>298</v>
      </c>
      <c r="H3559" s="16" t="s">
        <v>1120</v>
      </c>
      <c r="I3559" s="16" t="s">
        <v>5271</v>
      </c>
      <c r="J3559" s="16" t="s">
        <v>5272</v>
      </c>
      <c r="K3559" s="17" t="s">
        <v>63</v>
      </c>
      <c r="L3559" s="18" t="s">
        <v>5232</v>
      </c>
      <c r="M3559" s="195" t="s">
        <v>5233</v>
      </c>
      <c r="N3559" s="16" t="s">
        <v>5234</v>
      </c>
      <c r="O3559" s="17" t="s">
        <v>304</v>
      </c>
      <c r="P3559" s="17" t="s">
        <v>305</v>
      </c>
      <c r="Q3559" s="17" t="s">
        <v>306</v>
      </c>
      <c r="R3559">
        <v>0</v>
      </c>
      <c r="S3559">
        <v>0</v>
      </c>
      <c r="T3559">
        <v>0</v>
      </c>
      <c r="U3559">
        <v>0</v>
      </c>
      <c r="V3559">
        <v>0</v>
      </c>
      <c r="W3559">
        <v>0</v>
      </c>
      <c r="X3559">
        <v>0</v>
      </c>
      <c r="Y3559">
        <v>0</v>
      </c>
      <c r="Z3559">
        <v>0</v>
      </c>
      <c r="AA3559">
        <v>0</v>
      </c>
      <c r="AB3559">
        <v>0</v>
      </c>
      <c r="AC3559">
        <v>0</v>
      </c>
      <c r="AD3559">
        <v>0</v>
      </c>
      <c r="AE3559">
        <v>0</v>
      </c>
      <c r="AF3559">
        <v>0</v>
      </c>
      <c r="AG3559" s="19">
        <v>0</v>
      </c>
      <c r="AH3559">
        <v>0</v>
      </c>
      <c r="AI3559">
        <v>0</v>
      </c>
      <c r="AJ3559">
        <v>0</v>
      </c>
      <c r="AK3559">
        <v>0</v>
      </c>
      <c r="AL3559">
        <v>0</v>
      </c>
      <c r="AM3559">
        <v>-157</v>
      </c>
      <c r="AN3559">
        <v>-20194</v>
      </c>
      <c r="AO3559">
        <v>-33811</v>
      </c>
      <c r="AP3559">
        <v>-221976</v>
      </c>
      <c r="AQ3559">
        <v>-222661</v>
      </c>
      <c r="AR3559">
        <v>-239154</v>
      </c>
      <c r="AS3559">
        <v>-227621</v>
      </c>
      <c r="AT3559">
        <v>-235840</v>
      </c>
      <c r="AU3559">
        <v>-256507</v>
      </c>
      <c r="AV3559">
        <v>-260627</v>
      </c>
      <c r="AW3559">
        <v>-261775</v>
      </c>
      <c r="AX3559">
        <v>-250764</v>
      </c>
      <c r="AY3559">
        <v>-232457</v>
      </c>
      <c r="AZ3559">
        <v>-227000</v>
      </c>
      <c r="BA3559">
        <v>-248000</v>
      </c>
      <c r="BB3559">
        <v>-244000</v>
      </c>
      <c r="BC3559">
        <v>-246000</v>
      </c>
      <c r="BD3559">
        <v>-239000</v>
      </c>
      <c r="BE3559">
        <v>-218000</v>
      </c>
      <c r="BF3559">
        <v>-221000</v>
      </c>
      <c r="BG3559">
        <v>-222000</v>
      </c>
      <c r="BH3559">
        <v>-194000</v>
      </c>
      <c r="BI3559">
        <v>-178000</v>
      </c>
      <c r="BJ3559">
        <v>-159000</v>
      </c>
      <c r="BK3559">
        <v>-170000</v>
      </c>
      <c r="BL3559">
        <v>-179000</v>
      </c>
      <c r="BM3559">
        <v>-181000</v>
      </c>
      <c r="BN3559">
        <v>-171000</v>
      </c>
      <c r="BO3559">
        <v>-144000</v>
      </c>
      <c r="BP3559">
        <v>-134000</v>
      </c>
      <c r="BQ3559">
        <v>-130000</v>
      </c>
      <c r="BR3559">
        <v>-110000</v>
      </c>
      <c r="BS3559">
        <v>-105000</v>
      </c>
      <c r="BT3559">
        <v>-103000</v>
      </c>
      <c r="BU3559">
        <v>-97000</v>
      </c>
      <c r="BV3559">
        <v>-99000</v>
      </c>
      <c r="BW3559">
        <v>-104000</v>
      </c>
      <c r="BX3559" s="10">
        <v>-110000</v>
      </c>
      <c r="BY3559">
        <v>-121000</v>
      </c>
      <c r="BZ3559">
        <v>-100000</v>
      </c>
      <c r="CA3559">
        <v>-151000</v>
      </c>
      <c r="CB3559">
        <v>-143000</v>
      </c>
      <c r="CC3559">
        <v>-166000</v>
      </c>
      <c r="CD3559">
        <v>-196000</v>
      </c>
      <c r="CE3559">
        <v>-219000</v>
      </c>
    </row>
    <row r="3560" spans="1:83" x14ac:dyDescent="0.35">
      <c r="A3560" s="9" t="str">
        <f t="shared" si="55"/>
        <v>287700.601.20</v>
      </c>
      <c r="B3560" s="52" t="e">
        <f>+IF(MATCH(A3560,List!H$10:H$145,0),"Targeted")</f>
        <v>#N/A</v>
      </c>
      <c r="C3560" s="65"/>
      <c r="D3560" s="151"/>
      <c r="E3560" s="16" t="s">
        <v>1119</v>
      </c>
      <c r="F3560" s="16" t="s">
        <v>1120</v>
      </c>
      <c r="G3560" s="16" t="s">
        <v>298</v>
      </c>
      <c r="H3560" s="16" t="s">
        <v>1120</v>
      </c>
      <c r="I3560" s="16" t="s">
        <v>5273</v>
      </c>
      <c r="J3560" s="16" t="s">
        <v>5274</v>
      </c>
      <c r="K3560" s="17" t="s">
        <v>63</v>
      </c>
      <c r="L3560" s="18" t="s">
        <v>5232</v>
      </c>
      <c r="M3560" s="195" t="s">
        <v>5233</v>
      </c>
      <c r="N3560" s="16" t="s">
        <v>5234</v>
      </c>
      <c r="O3560" s="17" t="s">
        <v>304</v>
      </c>
      <c r="P3560" s="17" t="s">
        <v>305</v>
      </c>
      <c r="Q3560" s="17" t="s">
        <v>306</v>
      </c>
      <c r="R3560">
        <v>0</v>
      </c>
      <c r="S3560">
        <v>0</v>
      </c>
      <c r="T3560">
        <v>0</v>
      </c>
      <c r="U3560">
        <v>0</v>
      </c>
      <c r="V3560">
        <v>0</v>
      </c>
      <c r="W3560">
        <v>0</v>
      </c>
      <c r="X3560">
        <v>0</v>
      </c>
      <c r="Y3560">
        <v>0</v>
      </c>
      <c r="Z3560">
        <v>0</v>
      </c>
      <c r="AA3560">
        <v>0</v>
      </c>
      <c r="AB3560">
        <v>0</v>
      </c>
      <c r="AC3560">
        <v>0</v>
      </c>
      <c r="AD3560">
        <v>0</v>
      </c>
      <c r="AE3560">
        <v>0</v>
      </c>
      <c r="AF3560">
        <v>0</v>
      </c>
      <c r="AG3560" s="19">
        <v>0</v>
      </c>
      <c r="AH3560">
        <v>0</v>
      </c>
      <c r="AI3560">
        <v>0</v>
      </c>
      <c r="AJ3560">
        <v>0</v>
      </c>
      <c r="AK3560">
        <v>0</v>
      </c>
      <c r="AL3560">
        <v>0</v>
      </c>
      <c r="AM3560">
        <v>-50000</v>
      </c>
      <c r="AN3560">
        <v>-1133000</v>
      </c>
      <c r="AO3560">
        <v>-525000</v>
      </c>
      <c r="AP3560">
        <v>0</v>
      </c>
      <c r="AQ3560">
        <v>0</v>
      </c>
      <c r="AR3560">
        <v>0</v>
      </c>
      <c r="AS3560">
        <v>0</v>
      </c>
      <c r="AT3560">
        <v>0</v>
      </c>
      <c r="AU3560">
        <v>0</v>
      </c>
      <c r="AV3560">
        <v>0</v>
      </c>
      <c r="AW3560">
        <v>0</v>
      </c>
      <c r="AX3560">
        <v>0</v>
      </c>
      <c r="AY3560">
        <v>0</v>
      </c>
      <c r="AZ3560">
        <v>0</v>
      </c>
      <c r="BA3560">
        <v>0</v>
      </c>
      <c r="BB3560">
        <v>0</v>
      </c>
      <c r="BC3560">
        <v>0</v>
      </c>
      <c r="BD3560">
        <v>0</v>
      </c>
      <c r="BE3560">
        <v>0</v>
      </c>
      <c r="BF3560">
        <v>0</v>
      </c>
      <c r="BG3560">
        <v>0</v>
      </c>
      <c r="BH3560">
        <v>0</v>
      </c>
      <c r="BI3560">
        <v>0</v>
      </c>
      <c r="BJ3560">
        <v>0</v>
      </c>
      <c r="BK3560">
        <v>0</v>
      </c>
      <c r="BL3560">
        <v>0</v>
      </c>
      <c r="BM3560">
        <v>0</v>
      </c>
      <c r="BN3560">
        <v>0</v>
      </c>
      <c r="BO3560">
        <v>0</v>
      </c>
      <c r="BP3560">
        <v>0</v>
      </c>
      <c r="BQ3560">
        <v>0</v>
      </c>
      <c r="BR3560">
        <v>0</v>
      </c>
      <c r="BS3560">
        <v>0</v>
      </c>
      <c r="BT3560">
        <v>0</v>
      </c>
      <c r="BU3560">
        <v>0</v>
      </c>
      <c r="BV3560">
        <v>0</v>
      </c>
      <c r="BW3560">
        <v>0</v>
      </c>
      <c r="BX3560" s="10">
        <v>0</v>
      </c>
      <c r="BY3560">
        <v>0</v>
      </c>
      <c r="BZ3560">
        <v>0</v>
      </c>
      <c r="CA3560">
        <v>0</v>
      </c>
      <c r="CB3560">
        <v>0</v>
      </c>
      <c r="CC3560">
        <v>0</v>
      </c>
      <c r="CD3560">
        <v>0</v>
      </c>
      <c r="CE3560">
        <v>0</v>
      </c>
    </row>
    <row r="3561" spans="1:83" x14ac:dyDescent="0.35">
      <c r="A3561" s="9" t="str">
        <f t="shared" si="55"/>
        <v>289600.601.20</v>
      </c>
      <c r="B3561" s="52" t="e">
        <f>+IF(MATCH(A3561,List!H$10:H$145,0),"Targeted")</f>
        <v>#N/A</v>
      </c>
      <c r="C3561" s="65"/>
      <c r="D3561" s="151"/>
      <c r="E3561" s="16" t="s">
        <v>1119</v>
      </c>
      <c r="F3561" s="16" t="s">
        <v>1120</v>
      </c>
      <c r="G3561" s="16" t="s">
        <v>298</v>
      </c>
      <c r="H3561" s="16" t="s">
        <v>1120</v>
      </c>
      <c r="I3561" s="16" t="s">
        <v>5275</v>
      </c>
      <c r="J3561" s="16" t="s">
        <v>5276</v>
      </c>
      <c r="K3561" s="17" t="s">
        <v>63</v>
      </c>
      <c r="L3561" s="18" t="s">
        <v>5232</v>
      </c>
      <c r="M3561" s="195" t="s">
        <v>5233</v>
      </c>
      <c r="N3561" s="16" t="s">
        <v>5234</v>
      </c>
      <c r="O3561" s="17" t="s">
        <v>304</v>
      </c>
      <c r="P3561" s="17" t="s">
        <v>305</v>
      </c>
      <c r="Q3561" s="17" t="s">
        <v>306</v>
      </c>
      <c r="R3561">
        <v>0</v>
      </c>
      <c r="S3561">
        <v>0</v>
      </c>
      <c r="T3561">
        <v>0</v>
      </c>
      <c r="U3561">
        <v>0</v>
      </c>
      <c r="V3561">
        <v>0</v>
      </c>
      <c r="W3561">
        <v>0</v>
      </c>
      <c r="X3561">
        <v>0</v>
      </c>
      <c r="Y3561">
        <v>0</v>
      </c>
      <c r="Z3561">
        <v>0</v>
      </c>
      <c r="AA3561">
        <v>0</v>
      </c>
      <c r="AB3561">
        <v>0</v>
      </c>
      <c r="AC3561">
        <v>0</v>
      </c>
      <c r="AD3561">
        <v>0</v>
      </c>
      <c r="AE3561">
        <v>0</v>
      </c>
      <c r="AF3561">
        <v>0</v>
      </c>
      <c r="AG3561" s="19">
        <v>0</v>
      </c>
      <c r="AH3561">
        <v>0</v>
      </c>
      <c r="AI3561">
        <v>0</v>
      </c>
      <c r="AJ3561">
        <v>0</v>
      </c>
      <c r="AK3561">
        <v>0</v>
      </c>
      <c r="AL3561">
        <v>0</v>
      </c>
      <c r="AM3561">
        <v>0</v>
      </c>
      <c r="AN3561">
        <v>0</v>
      </c>
      <c r="AO3561">
        <v>0</v>
      </c>
      <c r="AP3561">
        <v>0</v>
      </c>
      <c r="AQ3561">
        <v>0</v>
      </c>
      <c r="AR3561">
        <v>0</v>
      </c>
      <c r="AS3561">
        <v>0</v>
      </c>
      <c r="AT3561">
        <v>0</v>
      </c>
      <c r="AU3561">
        <v>0</v>
      </c>
      <c r="AV3561">
        <v>0</v>
      </c>
      <c r="AW3561">
        <v>0</v>
      </c>
      <c r="AX3561">
        <v>0</v>
      </c>
      <c r="AY3561">
        <v>0</v>
      </c>
      <c r="AZ3561">
        <v>0</v>
      </c>
      <c r="BA3561">
        <v>0</v>
      </c>
      <c r="BB3561">
        <v>0</v>
      </c>
      <c r="BC3561">
        <v>0</v>
      </c>
      <c r="BD3561">
        <v>0</v>
      </c>
      <c r="BE3561">
        <v>0</v>
      </c>
      <c r="BF3561">
        <v>0</v>
      </c>
      <c r="BG3561">
        <v>0</v>
      </c>
      <c r="BH3561">
        <v>0</v>
      </c>
      <c r="BI3561">
        <v>0</v>
      </c>
      <c r="BJ3561">
        <v>0</v>
      </c>
      <c r="BK3561">
        <v>0</v>
      </c>
      <c r="BL3561">
        <v>0</v>
      </c>
      <c r="BM3561">
        <v>0</v>
      </c>
      <c r="BN3561">
        <v>-2496000</v>
      </c>
      <c r="BO3561">
        <v>0</v>
      </c>
      <c r="BP3561">
        <v>0</v>
      </c>
      <c r="BQ3561">
        <v>0</v>
      </c>
      <c r="BR3561">
        <v>0</v>
      </c>
      <c r="BS3561">
        <v>0</v>
      </c>
      <c r="BT3561">
        <v>0</v>
      </c>
      <c r="BU3561">
        <v>0</v>
      </c>
      <c r="BV3561">
        <v>0</v>
      </c>
      <c r="BW3561">
        <v>0</v>
      </c>
      <c r="BX3561" s="10">
        <v>0</v>
      </c>
      <c r="BY3561">
        <v>0</v>
      </c>
      <c r="BZ3561">
        <v>0</v>
      </c>
      <c r="CA3561">
        <v>0</v>
      </c>
      <c r="CB3561">
        <v>0</v>
      </c>
      <c r="CC3561">
        <v>0</v>
      </c>
      <c r="CD3561">
        <v>0</v>
      </c>
      <c r="CE3561">
        <v>0</v>
      </c>
    </row>
    <row r="3562" spans="1:83" x14ac:dyDescent="0.35">
      <c r="A3562" s="9" t="str">
        <f t="shared" si="55"/>
        <v>1823.601.20</v>
      </c>
      <c r="B3562" s="52" t="e">
        <f>+IF(MATCH(A3562,List!H$10:H$145,0),"Targeted")</f>
        <v>#N/A</v>
      </c>
      <c r="C3562" s="65"/>
      <c r="D3562" s="151"/>
      <c r="E3562" s="16" t="s">
        <v>1119</v>
      </c>
      <c r="F3562" s="16" t="s">
        <v>1120</v>
      </c>
      <c r="G3562" s="16" t="s">
        <v>52</v>
      </c>
      <c r="H3562" s="16" t="s">
        <v>1126</v>
      </c>
      <c r="I3562" s="16" t="s">
        <v>5277</v>
      </c>
      <c r="J3562" s="16" t="s">
        <v>5278</v>
      </c>
      <c r="K3562" s="17" t="s">
        <v>63</v>
      </c>
      <c r="L3562" s="18" t="s">
        <v>5232</v>
      </c>
      <c r="M3562" s="195" t="s">
        <v>5233</v>
      </c>
      <c r="N3562" s="16" t="s">
        <v>5234</v>
      </c>
      <c r="O3562" s="17" t="s">
        <v>304</v>
      </c>
      <c r="P3562" s="17" t="s">
        <v>305</v>
      </c>
      <c r="Q3562" s="17" t="s">
        <v>306</v>
      </c>
      <c r="R3562">
        <v>0</v>
      </c>
      <c r="S3562">
        <v>0</v>
      </c>
      <c r="T3562">
        <v>0</v>
      </c>
      <c r="U3562">
        <v>0</v>
      </c>
      <c r="V3562">
        <v>0</v>
      </c>
      <c r="W3562">
        <v>0</v>
      </c>
      <c r="X3562">
        <v>0</v>
      </c>
      <c r="Y3562">
        <v>0</v>
      </c>
      <c r="Z3562">
        <v>0</v>
      </c>
      <c r="AA3562">
        <v>0</v>
      </c>
      <c r="AB3562">
        <v>0</v>
      </c>
      <c r="AC3562">
        <v>0</v>
      </c>
      <c r="AD3562">
        <v>0</v>
      </c>
      <c r="AE3562">
        <v>1678074</v>
      </c>
      <c r="AF3562">
        <v>17224</v>
      </c>
      <c r="AG3562" s="19">
        <v>-937</v>
      </c>
      <c r="AH3562">
        <v>-451</v>
      </c>
      <c r="AI3562">
        <v>-19</v>
      </c>
      <c r="AJ3562">
        <v>-17</v>
      </c>
      <c r="AK3562">
        <v>-10</v>
      </c>
      <c r="AL3562">
        <v>-4</v>
      </c>
      <c r="AM3562">
        <v>-6</v>
      </c>
      <c r="AN3562">
        <v>0</v>
      </c>
      <c r="AO3562">
        <v>0</v>
      </c>
      <c r="AP3562">
        <v>0</v>
      </c>
      <c r="AQ3562">
        <v>0</v>
      </c>
      <c r="AR3562">
        <v>0</v>
      </c>
      <c r="AS3562">
        <v>0</v>
      </c>
      <c r="AT3562">
        <v>0</v>
      </c>
      <c r="AU3562">
        <v>0</v>
      </c>
      <c r="AV3562">
        <v>0</v>
      </c>
      <c r="AW3562">
        <v>0</v>
      </c>
      <c r="AX3562">
        <v>0</v>
      </c>
      <c r="AY3562">
        <v>0</v>
      </c>
      <c r="AZ3562">
        <v>0</v>
      </c>
      <c r="BA3562">
        <v>0</v>
      </c>
      <c r="BB3562">
        <v>0</v>
      </c>
      <c r="BC3562">
        <v>0</v>
      </c>
      <c r="BD3562">
        <v>0</v>
      </c>
      <c r="BE3562">
        <v>0</v>
      </c>
      <c r="BF3562">
        <v>0</v>
      </c>
      <c r="BG3562">
        <v>0</v>
      </c>
      <c r="BH3562">
        <v>0</v>
      </c>
      <c r="BI3562">
        <v>0</v>
      </c>
      <c r="BJ3562">
        <v>0</v>
      </c>
      <c r="BK3562">
        <v>0</v>
      </c>
      <c r="BL3562">
        <v>0</v>
      </c>
      <c r="BM3562">
        <v>0</v>
      </c>
      <c r="BN3562">
        <v>0</v>
      </c>
      <c r="BO3562">
        <v>0</v>
      </c>
      <c r="BP3562">
        <v>0</v>
      </c>
      <c r="BQ3562">
        <v>0</v>
      </c>
      <c r="BR3562">
        <v>0</v>
      </c>
      <c r="BS3562">
        <v>0</v>
      </c>
      <c r="BT3562">
        <v>0</v>
      </c>
      <c r="BU3562">
        <v>0</v>
      </c>
      <c r="BV3562">
        <v>0</v>
      </c>
      <c r="BW3562">
        <v>0</v>
      </c>
      <c r="BX3562" s="10">
        <v>0</v>
      </c>
      <c r="BY3562">
        <v>0</v>
      </c>
      <c r="BZ3562">
        <v>0</v>
      </c>
      <c r="CA3562">
        <v>0</v>
      </c>
      <c r="CB3562">
        <v>0</v>
      </c>
      <c r="CC3562">
        <v>0</v>
      </c>
      <c r="CD3562">
        <v>0</v>
      </c>
      <c r="CE3562">
        <v>0</v>
      </c>
    </row>
    <row r="3563" spans="1:83" x14ac:dyDescent="0.35">
      <c r="A3563" s="9" t="str">
        <f t="shared" si="55"/>
        <v>1868.601.20</v>
      </c>
      <c r="B3563" s="52" t="e">
        <f>+IF(MATCH(A3563,List!H$10:H$145,0),"Targeted")</f>
        <v>#N/A</v>
      </c>
      <c r="C3563" s="65"/>
      <c r="D3563" s="151"/>
      <c r="E3563" s="16" t="s">
        <v>1119</v>
      </c>
      <c r="F3563" s="16" t="s">
        <v>1120</v>
      </c>
      <c r="G3563" s="16" t="s">
        <v>52</v>
      </c>
      <c r="H3563" s="16" t="s">
        <v>1126</v>
      </c>
      <c r="I3563" s="16" t="s">
        <v>5279</v>
      </c>
      <c r="J3563" s="16" t="s">
        <v>5280</v>
      </c>
      <c r="K3563" s="17" t="s">
        <v>63</v>
      </c>
      <c r="L3563" s="18" t="s">
        <v>5232</v>
      </c>
      <c r="M3563" s="195" t="s">
        <v>5233</v>
      </c>
      <c r="N3563" s="16" t="s">
        <v>5234</v>
      </c>
      <c r="O3563" s="17" t="s">
        <v>304</v>
      </c>
      <c r="P3563" s="17" t="s">
        <v>305</v>
      </c>
      <c r="Q3563" s="17" t="s">
        <v>306</v>
      </c>
      <c r="R3563">
        <v>0</v>
      </c>
      <c r="S3563">
        <v>0</v>
      </c>
      <c r="T3563">
        <v>0</v>
      </c>
      <c r="U3563">
        <v>0</v>
      </c>
      <c r="V3563">
        <v>0</v>
      </c>
      <c r="W3563">
        <v>0</v>
      </c>
      <c r="X3563">
        <v>0</v>
      </c>
      <c r="Y3563">
        <v>0</v>
      </c>
      <c r="Z3563">
        <v>0</v>
      </c>
      <c r="AA3563">
        <v>0</v>
      </c>
      <c r="AB3563">
        <v>0</v>
      </c>
      <c r="AC3563">
        <v>0</v>
      </c>
      <c r="AD3563">
        <v>0</v>
      </c>
      <c r="AE3563">
        <v>0</v>
      </c>
      <c r="AF3563">
        <v>0</v>
      </c>
      <c r="AG3563" s="19">
        <v>0</v>
      </c>
      <c r="AH3563">
        <v>0</v>
      </c>
      <c r="AI3563">
        <v>0</v>
      </c>
      <c r="AJ3563">
        <v>0</v>
      </c>
      <c r="AK3563">
        <v>0</v>
      </c>
      <c r="AL3563">
        <v>0</v>
      </c>
      <c r="AM3563">
        <v>50000</v>
      </c>
      <c r="AN3563">
        <v>1133000</v>
      </c>
      <c r="AO3563">
        <v>525000</v>
      </c>
      <c r="AP3563">
        <v>0</v>
      </c>
      <c r="AQ3563">
        <v>0</v>
      </c>
      <c r="AR3563">
        <v>0</v>
      </c>
      <c r="AS3563">
        <v>0</v>
      </c>
      <c r="AT3563">
        <v>0</v>
      </c>
      <c r="AU3563">
        <v>0</v>
      </c>
      <c r="AV3563">
        <v>0</v>
      </c>
      <c r="AW3563">
        <v>0</v>
      </c>
      <c r="AX3563">
        <v>0</v>
      </c>
      <c r="AY3563">
        <v>0</v>
      </c>
      <c r="AZ3563">
        <v>0</v>
      </c>
      <c r="BA3563">
        <v>0</v>
      </c>
      <c r="BB3563">
        <v>0</v>
      </c>
      <c r="BC3563">
        <v>0</v>
      </c>
      <c r="BD3563">
        <v>0</v>
      </c>
      <c r="BE3563">
        <v>0</v>
      </c>
      <c r="BF3563">
        <v>0</v>
      </c>
      <c r="BG3563">
        <v>0</v>
      </c>
      <c r="BH3563">
        <v>0</v>
      </c>
      <c r="BI3563">
        <v>0</v>
      </c>
      <c r="BJ3563">
        <v>0</v>
      </c>
      <c r="BK3563">
        <v>0</v>
      </c>
      <c r="BL3563">
        <v>0</v>
      </c>
      <c r="BM3563">
        <v>0</v>
      </c>
      <c r="BN3563">
        <v>0</v>
      </c>
      <c r="BO3563">
        <v>0</v>
      </c>
      <c r="BP3563">
        <v>0</v>
      </c>
      <c r="BQ3563">
        <v>0</v>
      </c>
      <c r="BR3563">
        <v>0</v>
      </c>
      <c r="BS3563">
        <v>0</v>
      </c>
      <c r="BT3563">
        <v>0</v>
      </c>
      <c r="BU3563">
        <v>0</v>
      </c>
      <c r="BV3563">
        <v>0</v>
      </c>
      <c r="BW3563">
        <v>0</v>
      </c>
      <c r="BX3563" s="10">
        <v>0</v>
      </c>
      <c r="BY3563">
        <v>0</v>
      </c>
      <c r="BZ3563">
        <v>0</v>
      </c>
      <c r="CA3563">
        <v>0</v>
      </c>
      <c r="CB3563">
        <v>0</v>
      </c>
      <c r="CC3563">
        <v>0</v>
      </c>
      <c r="CD3563">
        <v>0</v>
      </c>
      <c r="CE3563">
        <v>0</v>
      </c>
    </row>
    <row r="3564" spans="1:83" x14ac:dyDescent="0.35">
      <c r="A3564" s="9" t="str">
        <f t="shared" si="55"/>
        <v>1714.601.20</v>
      </c>
      <c r="B3564" s="52" t="e">
        <f>+IF(MATCH(A3564,List!H$10:H$145,0),"Targeted")</f>
        <v>#N/A</v>
      </c>
      <c r="C3564" s="65"/>
      <c r="D3564" s="151"/>
      <c r="E3564" s="16" t="s">
        <v>4594</v>
      </c>
      <c r="F3564" s="16" t="s">
        <v>4595</v>
      </c>
      <c r="G3564" s="16" t="s">
        <v>730</v>
      </c>
      <c r="H3564" s="16" t="s">
        <v>4596</v>
      </c>
      <c r="I3564" s="16" t="s">
        <v>5281</v>
      </c>
      <c r="J3564" s="16" t="s">
        <v>5282</v>
      </c>
      <c r="K3564" s="17" t="s">
        <v>63</v>
      </c>
      <c r="L3564" s="18" t="s">
        <v>5232</v>
      </c>
      <c r="M3564" s="195" t="s">
        <v>5233</v>
      </c>
      <c r="N3564" s="16" t="s">
        <v>5234</v>
      </c>
      <c r="O3564" s="17" t="s">
        <v>304</v>
      </c>
      <c r="P3564" s="17" t="s">
        <v>305</v>
      </c>
      <c r="Q3564" s="17" t="s">
        <v>306</v>
      </c>
      <c r="R3564">
        <v>0</v>
      </c>
      <c r="S3564">
        <v>0</v>
      </c>
      <c r="T3564">
        <v>0</v>
      </c>
      <c r="U3564">
        <v>0</v>
      </c>
      <c r="V3564">
        <v>0</v>
      </c>
      <c r="W3564">
        <v>0</v>
      </c>
      <c r="X3564">
        <v>0</v>
      </c>
      <c r="Y3564">
        <v>0</v>
      </c>
      <c r="Z3564">
        <v>0</v>
      </c>
      <c r="AA3564">
        <v>0</v>
      </c>
      <c r="AB3564">
        <v>0</v>
      </c>
      <c r="AC3564">
        <v>0</v>
      </c>
      <c r="AD3564">
        <v>0</v>
      </c>
      <c r="AE3564">
        <v>0</v>
      </c>
      <c r="AF3564">
        <v>0</v>
      </c>
      <c r="AG3564" s="19">
        <v>0</v>
      </c>
      <c r="AH3564">
        <v>0</v>
      </c>
      <c r="AI3564">
        <v>0</v>
      </c>
      <c r="AJ3564">
        <v>0</v>
      </c>
      <c r="AK3564">
        <v>0</v>
      </c>
      <c r="AL3564">
        <v>0</v>
      </c>
      <c r="AM3564">
        <v>0</v>
      </c>
      <c r="AN3564">
        <v>0</v>
      </c>
      <c r="AO3564">
        <v>0</v>
      </c>
      <c r="AP3564">
        <v>0</v>
      </c>
      <c r="AQ3564">
        <v>0</v>
      </c>
      <c r="AR3564">
        <v>0</v>
      </c>
      <c r="AS3564">
        <v>0</v>
      </c>
      <c r="AT3564">
        <v>0</v>
      </c>
      <c r="AU3564">
        <v>0</v>
      </c>
      <c r="AV3564">
        <v>0</v>
      </c>
      <c r="AW3564">
        <v>0</v>
      </c>
      <c r="AX3564">
        <v>0</v>
      </c>
      <c r="AY3564">
        <v>0</v>
      </c>
      <c r="AZ3564">
        <v>0</v>
      </c>
      <c r="BA3564">
        <v>0</v>
      </c>
      <c r="BB3564">
        <v>0</v>
      </c>
      <c r="BC3564">
        <v>356000</v>
      </c>
      <c r="BD3564">
        <v>278000</v>
      </c>
      <c r="BE3564">
        <v>182000</v>
      </c>
      <c r="BF3564">
        <v>197000</v>
      </c>
      <c r="BG3564">
        <v>252000</v>
      </c>
      <c r="BH3564">
        <v>269000</v>
      </c>
      <c r="BI3564">
        <v>270000</v>
      </c>
      <c r="BJ3564">
        <v>277000</v>
      </c>
      <c r="BK3564">
        <v>285000</v>
      </c>
      <c r="BL3564">
        <v>345000</v>
      </c>
      <c r="BM3564">
        <v>340000</v>
      </c>
      <c r="BN3564">
        <v>400000</v>
      </c>
      <c r="BO3564">
        <v>519000</v>
      </c>
      <c r="BP3564">
        <v>492000</v>
      </c>
      <c r="BQ3564">
        <v>482000</v>
      </c>
      <c r="BR3564">
        <v>496000</v>
      </c>
      <c r="BS3564">
        <v>467000</v>
      </c>
      <c r="BT3564">
        <v>487000</v>
      </c>
      <c r="BU3564">
        <v>461000</v>
      </c>
      <c r="BV3564">
        <v>452000</v>
      </c>
      <c r="BW3564">
        <v>467000</v>
      </c>
      <c r="BX3564" s="10">
        <v>498000</v>
      </c>
      <c r="BY3564">
        <v>540000</v>
      </c>
      <c r="BZ3564">
        <v>587000</v>
      </c>
      <c r="CA3564">
        <v>548000</v>
      </c>
      <c r="CB3564">
        <v>546000</v>
      </c>
      <c r="CC3564">
        <v>556000</v>
      </c>
      <c r="CD3564">
        <v>550000</v>
      </c>
      <c r="CE3564">
        <v>564000</v>
      </c>
    </row>
    <row r="3565" spans="1:83" x14ac:dyDescent="0.35">
      <c r="A3565" s="9" t="str">
        <f t="shared" si="55"/>
        <v>550010.601.20</v>
      </c>
      <c r="B3565" s="52" t="e">
        <f>+IF(MATCH(A3565,List!H$10:H$145,0),"Targeted")</f>
        <v>#N/A</v>
      </c>
      <c r="C3565" s="65"/>
      <c r="D3565" s="151"/>
      <c r="E3565" s="16" t="s">
        <v>4594</v>
      </c>
      <c r="F3565" s="16" t="s">
        <v>4595</v>
      </c>
      <c r="G3565" s="16" t="s">
        <v>730</v>
      </c>
      <c r="H3565" s="16" t="s">
        <v>4596</v>
      </c>
      <c r="I3565" s="16" t="s">
        <v>5283</v>
      </c>
      <c r="J3565" s="16" t="s">
        <v>5284</v>
      </c>
      <c r="K3565" s="17" t="s">
        <v>63</v>
      </c>
      <c r="L3565" s="18" t="s">
        <v>5232</v>
      </c>
      <c r="M3565" s="195" t="s">
        <v>5233</v>
      </c>
      <c r="N3565" s="16" t="s">
        <v>5234</v>
      </c>
      <c r="O3565" s="17" t="s">
        <v>304</v>
      </c>
      <c r="P3565" s="17" t="s">
        <v>305</v>
      </c>
      <c r="Q3565" s="17" t="s">
        <v>306</v>
      </c>
      <c r="R3565">
        <v>0</v>
      </c>
      <c r="S3565">
        <v>0</v>
      </c>
      <c r="T3565">
        <v>0</v>
      </c>
      <c r="U3565">
        <v>0</v>
      </c>
      <c r="V3565">
        <v>0</v>
      </c>
      <c r="W3565">
        <v>0</v>
      </c>
      <c r="X3565">
        <v>0</v>
      </c>
      <c r="Y3565">
        <v>0</v>
      </c>
      <c r="Z3565">
        <v>0</v>
      </c>
      <c r="AA3565">
        <v>0</v>
      </c>
      <c r="AB3565">
        <v>0</v>
      </c>
      <c r="AC3565">
        <v>0</v>
      </c>
      <c r="AD3565">
        <v>0</v>
      </c>
      <c r="AE3565">
        <v>0</v>
      </c>
      <c r="AF3565">
        <v>0</v>
      </c>
      <c r="AG3565" s="19">
        <v>0</v>
      </c>
      <c r="AH3565">
        <v>0</v>
      </c>
      <c r="AI3565">
        <v>0</v>
      </c>
      <c r="AJ3565">
        <v>0</v>
      </c>
      <c r="AK3565">
        <v>0</v>
      </c>
      <c r="AL3565">
        <v>0</v>
      </c>
      <c r="AM3565">
        <v>0</v>
      </c>
      <c r="AN3565">
        <v>0</v>
      </c>
      <c r="AO3565">
        <v>0</v>
      </c>
      <c r="AP3565">
        <v>0</v>
      </c>
      <c r="AQ3565">
        <v>0</v>
      </c>
      <c r="AR3565">
        <v>0</v>
      </c>
      <c r="AS3565">
        <v>0</v>
      </c>
      <c r="AT3565">
        <v>0</v>
      </c>
      <c r="AU3565">
        <v>0</v>
      </c>
      <c r="AV3565">
        <v>0</v>
      </c>
      <c r="AW3565">
        <v>0</v>
      </c>
      <c r="AX3565">
        <v>0</v>
      </c>
      <c r="AY3565">
        <v>0</v>
      </c>
      <c r="AZ3565">
        <v>0</v>
      </c>
      <c r="BA3565">
        <v>0</v>
      </c>
      <c r="BB3565">
        <v>0</v>
      </c>
      <c r="BC3565">
        <v>-356000</v>
      </c>
      <c r="BD3565">
        <v>-278000</v>
      </c>
      <c r="BE3565">
        <v>-182000</v>
      </c>
      <c r="BF3565">
        <v>-197000</v>
      </c>
      <c r="BG3565">
        <v>-252000</v>
      </c>
      <c r="BH3565">
        <v>-269000</v>
      </c>
      <c r="BI3565">
        <v>-270000</v>
      </c>
      <c r="BJ3565">
        <v>0</v>
      </c>
      <c r="BK3565">
        <v>0</v>
      </c>
      <c r="BL3565">
        <v>0</v>
      </c>
      <c r="BM3565">
        <v>0</v>
      </c>
      <c r="BN3565">
        <v>0</v>
      </c>
      <c r="BO3565">
        <v>0</v>
      </c>
      <c r="BP3565">
        <v>0</v>
      </c>
      <c r="BQ3565">
        <v>0</v>
      </c>
      <c r="BR3565">
        <v>0</v>
      </c>
      <c r="BS3565">
        <v>0</v>
      </c>
      <c r="BT3565">
        <v>0</v>
      </c>
      <c r="BU3565">
        <v>0</v>
      </c>
      <c r="BV3565">
        <v>0</v>
      </c>
      <c r="BW3565">
        <v>0</v>
      </c>
      <c r="BX3565" s="10">
        <v>0</v>
      </c>
      <c r="BY3565">
        <v>0</v>
      </c>
      <c r="BZ3565">
        <v>0</v>
      </c>
      <c r="CA3565">
        <v>0</v>
      </c>
      <c r="CB3565">
        <v>0</v>
      </c>
      <c r="CC3565">
        <v>0</v>
      </c>
      <c r="CD3565">
        <v>0</v>
      </c>
      <c r="CE3565">
        <v>0</v>
      </c>
    </row>
    <row r="3566" spans="1:83" x14ac:dyDescent="0.35">
      <c r="A3566" s="9" t="str">
        <f t="shared" si="55"/>
        <v>5511.601.20</v>
      </c>
      <c r="B3566" s="52" t="e">
        <f>+IF(MATCH(A3566,List!H$10:H$145,0),"Targeted")</f>
        <v>#N/A</v>
      </c>
      <c r="C3566" s="65"/>
      <c r="D3566" s="151"/>
      <c r="E3566" s="16" t="s">
        <v>4594</v>
      </c>
      <c r="F3566" s="16" t="s">
        <v>4595</v>
      </c>
      <c r="G3566" s="16" t="s">
        <v>730</v>
      </c>
      <c r="H3566" s="16" t="s">
        <v>4596</v>
      </c>
      <c r="I3566" s="16" t="s">
        <v>5285</v>
      </c>
      <c r="J3566" s="16" t="s">
        <v>5286</v>
      </c>
      <c r="K3566" s="17" t="s">
        <v>63</v>
      </c>
      <c r="L3566" s="18" t="s">
        <v>5232</v>
      </c>
      <c r="M3566" s="195" t="s">
        <v>5233</v>
      </c>
      <c r="N3566" s="16" t="s">
        <v>5234</v>
      </c>
      <c r="O3566" s="17" t="s">
        <v>304</v>
      </c>
      <c r="P3566" s="17" t="s">
        <v>305</v>
      </c>
      <c r="Q3566" s="17" t="s">
        <v>306</v>
      </c>
      <c r="R3566">
        <v>0</v>
      </c>
      <c r="S3566">
        <v>0</v>
      </c>
      <c r="T3566">
        <v>0</v>
      </c>
      <c r="U3566">
        <v>0</v>
      </c>
      <c r="V3566">
        <v>0</v>
      </c>
      <c r="W3566">
        <v>0</v>
      </c>
      <c r="X3566">
        <v>0</v>
      </c>
      <c r="Y3566">
        <v>0</v>
      </c>
      <c r="Z3566">
        <v>0</v>
      </c>
      <c r="AA3566">
        <v>0</v>
      </c>
      <c r="AB3566">
        <v>0</v>
      </c>
      <c r="AC3566">
        <v>0</v>
      </c>
      <c r="AD3566">
        <v>0</v>
      </c>
      <c r="AE3566">
        <v>0</v>
      </c>
      <c r="AF3566">
        <v>0</v>
      </c>
      <c r="AG3566" s="19">
        <v>0</v>
      </c>
      <c r="AH3566">
        <v>0</v>
      </c>
      <c r="AI3566">
        <v>0</v>
      </c>
      <c r="AJ3566">
        <v>0</v>
      </c>
      <c r="AK3566">
        <v>0</v>
      </c>
      <c r="AL3566">
        <v>0</v>
      </c>
      <c r="AM3566">
        <v>0</v>
      </c>
      <c r="AN3566">
        <v>0</v>
      </c>
      <c r="AO3566">
        <v>0</v>
      </c>
      <c r="AP3566">
        <v>0</v>
      </c>
      <c r="AQ3566">
        <v>0</v>
      </c>
      <c r="AR3566">
        <v>0</v>
      </c>
      <c r="AS3566">
        <v>0</v>
      </c>
      <c r="AT3566">
        <v>0</v>
      </c>
      <c r="AU3566">
        <v>0</v>
      </c>
      <c r="AV3566">
        <v>0</v>
      </c>
      <c r="AW3566">
        <v>0</v>
      </c>
      <c r="AX3566">
        <v>0</v>
      </c>
      <c r="AY3566">
        <v>0</v>
      </c>
      <c r="AZ3566">
        <v>0</v>
      </c>
      <c r="BA3566">
        <v>0</v>
      </c>
      <c r="BB3566">
        <v>0</v>
      </c>
      <c r="BC3566">
        <v>0</v>
      </c>
      <c r="BD3566">
        <v>0</v>
      </c>
      <c r="BE3566">
        <v>0</v>
      </c>
      <c r="BF3566">
        <v>0</v>
      </c>
      <c r="BG3566">
        <v>0</v>
      </c>
      <c r="BH3566">
        <v>0</v>
      </c>
      <c r="BI3566">
        <v>0</v>
      </c>
      <c r="BJ3566">
        <v>490000</v>
      </c>
      <c r="BK3566">
        <v>503000</v>
      </c>
      <c r="BL3566">
        <v>511000</v>
      </c>
      <c r="BM3566">
        <v>487000</v>
      </c>
      <c r="BN3566">
        <v>526000</v>
      </c>
      <c r="BO3566">
        <v>525000</v>
      </c>
      <c r="BP3566">
        <v>540000</v>
      </c>
      <c r="BQ3566">
        <v>552000</v>
      </c>
      <c r="BR3566">
        <v>542000</v>
      </c>
      <c r="BS3566">
        <v>524000</v>
      </c>
      <c r="BT3566">
        <v>557000</v>
      </c>
      <c r="BU3566">
        <v>555000</v>
      </c>
      <c r="BV3566">
        <v>555000</v>
      </c>
      <c r="BW3566">
        <v>554000</v>
      </c>
      <c r="BX3566" s="10">
        <v>560000</v>
      </c>
      <c r="BY3566">
        <v>554000</v>
      </c>
      <c r="BZ3566">
        <v>582000</v>
      </c>
      <c r="CA3566">
        <v>554000</v>
      </c>
      <c r="CB3566">
        <v>547000</v>
      </c>
      <c r="CC3566">
        <v>538000</v>
      </c>
      <c r="CD3566">
        <v>530000</v>
      </c>
      <c r="CE3566">
        <v>518000</v>
      </c>
    </row>
    <row r="3567" spans="1:83" x14ac:dyDescent="0.35">
      <c r="A3567" s="9" t="str">
        <f t="shared" si="55"/>
        <v>551110.601.20</v>
      </c>
      <c r="B3567" s="52" t="e">
        <f>+IF(MATCH(A3567,List!H$10:H$145,0),"Targeted")</f>
        <v>#N/A</v>
      </c>
      <c r="C3567" s="65"/>
      <c r="D3567" s="151"/>
      <c r="E3567" s="16" t="s">
        <v>4594</v>
      </c>
      <c r="F3567" s="16" t="s">
        <v>4595</v>
      </c>
      <c r="G3567" s="16" t="s">
        <v>730</v>
      </c>
      <c r="H3567" s="16" t="s">
        <v>4596</v>
      </c>
      <c r="I3567" s="16" t="s">
        <v>5287</v>
      </c>
      <c r="J3567" s="16" t="s">
        <v>5288</v>
      </c>
      <c r="K3567" s="17" t="s">
        <v>63</v>
      </c>
      <c r="L3567" s="18" t="s">
        <v>5232</v>
      </c>
      <c r="M3567" s="195" t="s">
        <v>5233</v>
      </c>
      <c r="N3567" s="16" t="s">
        <v>5234</v>
      </c>
      <c r="O3567" s="17" t="s">
        <v>304</v>
      </c>
      <c r="P3567" s="17" t="s">
        <v>305</v>
      </c>
      <c r="Q3567" s="17" t="s">
        <v>306</v>
      </c>
      <c r="R3567">
        <v>0</v>
      </c>
      <c r="S3567">
        <v>0</v>
      </c>
      <c r="T3567">
        <v>0</v>
      </c>
      <c r="U3567">
        <v>0</v>
      </c>
      <c r="V3567">
        <v>0</v>
      </c>
      <c r="W3567">
        <v>0</v>
      </c>
      <c r="X3567">
        <v>0</v>
      </c>
      <c r="Y3567">
        <v>0</v>
      </c>
      <c r="Z3567">
        <v>0</v>
      </c>
      <c r="AA3567">
        <v>0</v>
      </c>
      <c r="AB3567">
        <v>0</v>
      </c>
      <c r="AC3567">
        <v>0</v>
      </c>
      <c r="AD3567">
        <v>0</v>
      </c>
      <c r="AE3567">
        <v>0</v>
      </c>
      <c r="AF3567">
        <v>0</v>
      </c>
      <c r="AG3567" s="19">
        <v>0</v>
      </c>
      <c r="AH3567">
        <v>0</v>
      </c>
      <c r="AI3567">
        <v>0</v>
      </c>
      <c r="AJ3567">
        <v>0</v>
      </c>
      <c r="AK3567">
        <v>0</v>
      </c>
      <c r="AL3567">
        <v>0</v>
      </c>
      <c r="AM3567">
        <v>0</v>
      </c>
      <c r="AN3567">
        <v>0</v>
      </c>
      <c r="AO3567">
        <v>0</v>
      </c>
      <c r="AP3567">
        <v>0</v>
      </c>
      <c r="AQ3567">
        <v>0</v>
      </c>
      <c r="AR3567">
        <v>0</v>
      </c>
      <c r="AS3567">
        <v>0</v>
      </c>
      <c r="AT3567">
        <v>0</v>
      </c>
      <c r="AU3567">
        <v>0</v>
      </c>
      <c r="AV3567">
        <v>0</v>
      </c>
      <c r="AW3567">
        <v>0</v>
      </c>
      <c r="AX3567">
        <v>0</v>
      </c>
      <c r="AY3567">
        <v>0</v>
      </c>
      <c r="AZ3567">
        <v>0</v>
      </c>
      <c r="BA3567">
        <v>0</v>
      </c>
      <c r="BB3567">
        <v>0</v>
      </c>
      <c r="BC3567">
        <v>0</v>
      </c>
      <c r="BD3567">
        <v>0</v>
      </c>
      <c r="BE3567">
        <v>0</v>
      </c>
      <c r="BF3567">
        <v>0</v>
      </c>
      <c r="BG3567">
        <v>0</v>
      </c>
      <c r="BH3567">
        <v>0</v>
      </c>
      <c r="BI3567">
        <v>0</v>
      </c>
      <c r="BJ3567">
        <v>-277000</v>
      </c>
      <c r="BK3567">
        <v>-285000</v>
      </c>
      <c r="BL3567">
        <v>-345000</v>
      </c>
      <c r="BM3567">
        <v>-340000</v>
      </c>
      <c r="BN3567">
        <v>-400000</v>
      </c>
      <c r="BO3567">
        <v>-519000</v>
      </c>
      <c r="BP3567">
        <v>-492000</v>
      </c>
      <c r="BQ3567">
        <v>-482000</v>
      </c>
      <c r="BR3567">
        <v>-496000</v>
      </c>
      <c r="BS3567">
        <v>-467000</v>
      </c>
      <c r="BT3567">
        <v>-488000</v>
      </c>
      <c r="BU3567">
        <v>-461000</v>
      </c>
      <c r="BV3567">
        <v>-452000</v>
      </c>
      <c r="BW3567">
        <v>-467000</v>
      </c>
      <c r="BX3567" s="10">
        <v>-498000</v>
      </c>
      <c r="BY3567">
        <v>-540000</v>
      </c>
      <c r="BZ3567">
        <v>-587000</v>
      </c>
      <c r="CA3567">
        <v>-548000</v>
      </c>
      <c r="CB3567">
        <v>-546000</v>
      </c>
      <c r="CC3567">
        <v>-556000</v>
      </c>
      <c r="CD3567">
        <v>-550000</v>
      </c>
      <c r="CE3567">
        <v>-564000</v>
      </c>
    </row>
    <row r="3568" spans="1:83" x14ac:dyDescent="0.35">
      <c r="A3568" s="9" t="str">
        <f t="shared" si="55"/>
        <v>551130.601.20</v>
      </c>
      <c r="B3568" s="52" t="e">
        <f>+IF(MATCH(A3568,List!H$10:H$145,0),"Targeted")</f>
        <v>#N/A</v>
      </c>
      <c r="C3568" s="65"/>
      <c r="D3568" s="151"/>
      <c r="E3568" s="16" t="s">
        <v>4594</v>
      </c>
      <c r="F3568" s="16" t="s">
        <v>4595</v>
      </c>
      <c r="G3568" s="16" t="s">
        <v>730</v>
      </c>
      <c r="H3568" s="16" t="s">
        <v>4596</v>
      </c>
      <c r="I3568" s="16" t="s">
        <v>5289</v>
      </c>
      <c r="J3568" s="16" t="s">
        <v>5290</v>
      </c>
      <c r="K3568" s="17" t="s">
        <v>63</v>
      </c>
      <c r="L3568" s="18" t="s">
        <v>5232</v>
      </c>
      <c r="M3568" s="195" t="s">
        <v>5233</v>
      </c>
      <c r="N3568" s="16" t="s">
        <v>5234</v>
      </c>
      <c r="O3568" s="17" t="s">
        <v>304</v>
      </c>
      <c r="P3568" s="17" t="s">
        <v>305</v>
      </c>
      <c r="Q3568" s="17" t="s">
        <v>306</v>
      </c>
      <c r="R3568">
        <v>0</v>
      </c>
      <c r="S3568">
        <v>0</v>
      </c>
      <c r="T3568">
        <v>0</v>
      </c>
      <c r="U3568">
        <v>0</v>
      </c>
      <c r="V3568">
        <v>0</v>
      </c>
      <c r="W3568">
        <v>0</v>
      </c>
      <c r="X3568">
        <v>0</v>
      </c>
      <c r="Y3568">
        <v>0</v>
      </c>
      <c r="Z3568">
        <v>0</v>
      </c>
      <c r="AA3568">
        <v>0</v>
      </c>
      <c r="AB3568">
        <v>0</v>
      </c>
      <c r="AC3568">
        <v>0</v>
      </c>
      <c r="AD3568">
        <v>0</v>
      </c>
      <c r="AE3568">
        <v>0</v>
      </c>
      <c r="AF3568">
        <v>0</v>
      </c>
      <c r="AG3568" s="19">
        <v>0</v>
      </c>
      <c r="AH3568">
        <v>0</v>
      </c>
      <c r="AI3568">
        <v>0</v>
      </c>
      <c r="AJ3568">
        <v>0</v>
      </c>
      <c r="AK3568">
        <v>0</v>
      </c>
      <c r="AL3568">
        <v>0</v>
      </c>
      <c r="AM3568">
        <v>0</v>
      </c>
      <c r="AN3568">
        <v>0</v>
      </c>
      <c r="AO3568">
        <v>0</v>
      </c>
      <c r="AP3568">
        <v>0</v>
      </c>
      <c r="AQ3568">
        <v>0</v>
      </c>
      <c r="AR3568">
        <v>0</v>
      </c>
      <c r="AS3568">
        <v>0</v>
      </c>
      <c r="AT3568">
        <v>0</v>
      </c>
      <c r="AU3568">
        <v>0</v>
      </c>
      <c r="AV3568">
        <v>0</v>
      </c>
      <c r="AW3568">
        <v>0</v>
      </c>
      <c r="AX3568">
        <v>0</v>
      </c>
      <c r="AY3568">
        <v>0</v>
      </c>
      <c r="AZ3568">
        <v>0</v>
      </c>
      <c r="BA3568">
        <v>0</v>
      </c>
      <c r="BB3568">
        <v>0</v>
      </c>
      <c r="BC3568">
        <v>0</v>
      </c>
      <c r="BD3568">
        <v>0</v>
      </c>
      <c r="BE3568">
        <v>0</v>
      </c>
      <c r="BF3568">
        <v>0</v>
      </c>
      <c r="BG3568">
        <v>0</v>
      </c>
      <c r="BH3568">
        <v>0</v>
      </c>
      <c r="BI3568">
        <v>0</v>
      </c>
      <c r="BJ3568">
        <v>-1688000</v>
      </c>
      <c r="BK3568">
        <v>0</v>
      </c>
      <c r="BL3568">
        <v>0</v>
      </c>
      <c r="BM3568">
        <v>0</v>
      </c>
      <c r="BN3568">
        <v>0</v>
      </c>
      <c r="BO3568">
        <v>0</v>
      </c>
      <c r="BP3568">
        <v>0</v>
      </c>
      <c r="BQ3568">
        <v>0</v>
      </c>
      <c r="BR3568">
        <v>0</v>
      </c>
      <c r="BS3568">
        <v>0</v>
      </c>
      <c r="BT3568">
        <v>0</v>
      </c>
      <c r="BU3568">
        <v>0</v>
      </c>
      <c r="BV3568">
        <v>0</v>
      </c>
      <c r="BW3568">
        <v>0</v>
      </c>
      <c r="BX3568" s="10">
        <v>0</v>
      </c>
      <c r="BY3568">
        <v>0</v>
      </c>
      <c r="BZ3568">
        <v>0</v>
      </c>
      <c r="CA3568">
        <v>0</v>
      </c>
      <c r="CB3568">
        <v>0</v>
      </c>
      <c r="CC3568">
        <v>0</v>
      </c>
      <c r="CD3568">
        <v>0</v>
      </c>
      <c r="CE3568">
        <v>0</v>
      </c>
    </row>
    <row r="3569" spans="1:83" x14ac:dyDescent="0.35">
      <c r="A3569" s="9" t="str">
        <f t="shared" si="55"/>
        <v>8230.601.20</v>
      </c>
      <c r="B3569" s="52" t="e">
        <f>+IF(MATCH(A3569,List!H$10:H$145,0),"Targeted")</f>
        <v>#N/A</v>
      </c>
      <c r="C3569" s="65"/>
      <c r="D3569" s="151"/>
      <c r="E3569" s="16" t="s">
        <v>4594</v>
      </c>
      <c r="F3569" s="16" t="s">
        <v>4595</v>
      </c>
      <c r="G3569" s="16" t="s">
        <v>730</v>
      </c>
      <c r="H3569" s="16" t="s">
        <v>4596</v>
      </c>
      <c r="I3569" s="16" t="s">
        <v>5291</v>
      </c>
      <c r="J3569" s="16" t="s">
        <v>5292</v>
      </c>
      <c r="K3569" s="17" t="s">
        <v>63</v>
      </c>
      <c r="L3569" s="18" t="s">
        <v>5232</v>
      </c>
      <c r="M3569" s="195" t="s">
        <v>5233</v>
      </c>
      <c r="N3569" s="16" t="s">
        <v>5234</v>
      </c>
      <c r="O3569" s="17" t="s">
        <v>304</v>
      </c>
      <c r="P3569" s="17" t="s">
        <v>305</v>
      </c>
      <c r="Q3569" s="17" t="s">
        <v>306</v>
      </c>
      <c r="R3569">
        <v>0</v>
      </c>
      <c r="S3569">
        <v>0</v>
      </c>
      <c r="T3569">
        <v>0</v>
      </c>
      <c r="U3569">
        <v>0</v>
      </c>
      <c r="V3569">
        <v>0</v>
      </c>
      <c r="W3569">
        <v>0</v>
      </c>
      <c r="X3569">
        <v>0</v>
      </c>
      <c r="Y3569">
        <v>0</v>
      </c>
      <c r="Z3569">
        <v>0</v>
      </c>
      <c r="AA3569">
        <v>0</v>
      </c>
      <c r="AB3569">
        <v>0</v>
      </c>
      <c r="AC3569">
        <v>0</v>
      </c>
      <c r="AD3569">
        <v>0</v>
      </c>
      <c r="AE3569">
        <v>0</v>
      </c>
      <c r="AF3569">
        <v>0</v>
      </c>
      <c r="AG3569" s="19">
        <v>0</v>
      </c>
      <c r="AH3569">
        <v>0</v>
      </c>
      <c r="AI3569">
        <v>0</v>
      </c>
      <c r="AJ3569">
        <v>0</v>
      </c>
      <c r="AK3569">
        <v>0</v>
      </c>
      <c r="AL3569">
        <v>0</v>
      </c>
      <c r="AM3569">
        <v>0</v>
      </c>
      <c r="AN3569">
        <v>0</v>
      </c>
      <c r="AO3569">
        <v>0</v>
      </c>
      <c r="AP3569">
        <v>0</v>
      </c>
      <c r="AQ3569">
        <v>0</v>
      </c>
      <c r="AR3569">
        <v>0</v>
      </c>
      <c r="AS3569">
        <v>0</v>
      </c>
      <c r="AT3569">
        <v>0</v>
      </c>
      <c r="AU3569">
        <v>0</v>
      </c>
      <c r="AV3569">
        <v>0</v>
      </c>
      <c r="AW3569">
        <v>0</v>
      </c>
      <c r="AX3569">
        <v>0</v>
      </c>
      <c r="AY3569">
        <v>0</v>
      </c>
      <c r="AZ3569">
        <v>0</v>
      </c>
      <c r="BA3569">
        <v>0</v>
      </c>
      <c r="BB3569">
        <v>0</v>
      </c>
      <c r="BC3569">
        <v>0</v>
      </c>
      <c r="BD3569">
        <v>140000</v>
      </c>
      <c r="BE3569">
        <v>414000</v>
      </c>
      <c r="BF3569">
        <v>430000</v>
      </c>
      <c r="BG3569">
        <v>459000</v>
      </c>
      <c r="BH3569">
        <v>481000</v>
      </c>
      <c r="BI3569">
        <v>487000</v>
      </c>
      <c r="BJ3569">
        <v>1688000</v>
      </c>
      <c r="BK3569">
        <v>0</v>
      </c>
      <c r="BL3569">
        <v>0</v>
      </c>
      <c r="BM3569">
        <v>0</v>
      </c>
      <c r="BN3569">
        <v>0</v>
      </c>
      <c r="BO3569">
        <v>0</v>
      </c>
      <c r="BP3569">
        <v>0</v>
      </c>
      <c r="BQ3569">
        <v>0</v>
      </c>
      <c r="BR3569">
        <v>0</v>
      </c>
      <c r="BS3569">
        <v>0</v>
      </c>
      <c r="BT3569">
        <v>0</v>
      </c>
      <c r="BU3569">
        <v>0</v>
      </c>
      <c r="BV3569">
        <v>0</v>
      </c>
      <c r="BW3569">
        <v>0</v>
      </c>
      <c r="BX3569" s="10">
        <v>0</v>
      </c>
      <c r="BY3569">
        <v>0</v>
      </c>
      <c r="BZ3569">
        <v>0</v>
      </c>
      <c r="CA3569">
        <v>0</v>
      </c>
      <c r="CB3569">
        <v>0</v>
      </c>
      <c r="CC3569">
        <v>0</v>
      </c>
      <c r="CD3569">
        <v>0</v>
      </c>
      <c r="CE3569">
        <v>0</v>
      </c>
    </row>
    <row r="3570" spans="1:83" x14ac:dyDescent="0.35">
      <c r="A3570" s="9" t="str">
        <f t="shared" si="55"/>
        <v>823010.601.20</v>
      </c>
      <c r="B3570" s="52" t="e">
        <f>+IF(MATCH(A3570,List!H$10:H$145,0),"Targeted")</f>
        <v>#N/A</v>
      </c>
      <c r="C3570" s="65"/>
      <c r="D3570" s="151"/>
      <c r="E3570" s="16" t="s">
        <v>4594</v>
      </c>
      <c r="F3570" s="16" t="s">
        <v>4595</v>
      </c>
      <c r="G3570" s="16" t="s">
        <v>730</v>
      </c>
      <c r="H3570" s="16" t="s">
        <v>4596</v>
      </c>
      <c r="I3570" s="16" t="s">
        <v>5293</v>
      </c>
      <c r="J3570" s="16" t="s">
        <v>5294</v>
      </c>
      <c r="K3570" s="17" t="s">
        <v>63</v>
      </c>
      <c r="L3570" s="18" t="s">
        <v>5232</v>
      </c>
      <c r="M3570" s="195" t="s">
        <v>5233</v>
      </c>
      <c r="N3570" s="16" t="s">
        <v>5234</v>
      </c>
      <c r="O3570" s="17" t="s">
        <v>304</v>
      </c>
      <c r="P3570" s="17" t="s">
        <v>305</v>
      </c>
      <c r="Q3570" s="17" t="s">
        <v>306</v>
      </c>
      <c r="R3570">
        <v>0</v>
      </c>
      <c r="S3570">
        <v>0</v>
      </c>
      <c r="T3570">
        <v>0</v>
      </c>
      <c r="U3570">
        <v>0</v>
      </c>
      <c r="V3570">
        <v>0</v>
      </c>
      <c r="W3570">
        <v>0</v>
      </c>
      <c r="X3570">
        <v>0</v>
      </c>
      <c r="Y3570">
        <v>0</v>
      </c>
      <c r="Z3570">
        <v>0</v>
      </c>
      <c r="AA3570">
        <v>0</v>
      </c>
      <c r="AB3570">
        <v>0</v>
      </c>
      <c r="AC3570">
        <v>0</v>
      </c>
      <c r="AD3570">
        <v>0</v>
      </c>
      <c r="AE3570">
        <v>0</v>
      </c>
      <c r="AF3570">
        <v>0</v>
      </c>
      <c r="AG3570" s="19">
        <v>0</v>
      </c>
      <c r="AH3570">
        <v>0</v>
      </c>
      <c r="AI3570">
        <v>0</v>
      </c>
      <c r="AJ3570">
        <v>0</v>
      </c>
      <c r="AK3570">
        <v>0</v>
      </c>
      <c r="AL3570">
        <v>0</v>
      </c>
      <c r="AM3570">
        <v>0</v>
      </c>
      <c r="AN3570">
        <v>0</v>
      </c>
      <c r="AO3570">
        <v>0</v>
      </c>
      <c r="AP3570">
        <v>0</v>
      </c>
      <c r="AQ3570">
        <v>0</v>
      </c>
      <c r="AR3570">
        <v>0</v>
      </c>
      <c r="AS3570">
        <v>0</v>
      </c>
      <c r="AT3570">
        <v>0</v>
      </c>
      <c r="AU3570">
        <v>0</v>
      </c>
      <c r="AV3570">
        <v>0</v>
      </c>
      <c r="AW3570">
        <v>0</v>
      </c>
      <c r="AX3570">
        <v>0</v>
      </c>
      <c r="AY3570">
        <v>0</v>
      </c>
      <c r="AZ3570">
        <v>0</v>
      </c>
      <c r="BA3570">
        <v>0</v>
      </c>
      <c r="BB3570">
        <v>0</v>
      </c>
      <c r="BC3570">
        <v>0</v>
      </c>
      <c r="BD3570">
        <v>-3398000</v>
      </c>
      <c r="BE3570">
        <v>-3000</v>
      </c>
      <c r="BF3570">
        <v>0</v>
      </c>
      <c r="BG3570">
        <v>0</v>
      </c>
      <c r="BH3570">
        <v>0</v>
      </c>
      <c r="BI3570">
        <v>0</v>
      </c>
      <c r="BJ3570">
        <v>0</v>
      </c>
      <c r="BK3570">
        <v>0</v>
      </c>
      <c r="BL3570">
        <v>0</v>
      </c>
      <c r="BM3570">
        <v>0</v>
      </c>
      <c r="BN3570">
        <v>0</v>
      </c>
      <c r="BO3570">
        <v>0</v>
      </c>
      <c r="BP3570">
        <v>0</v>
      </c>
      <c r="BQ3570">
        <v>0</v>
      </c>
      <c r="BR3570">
        <v>0</v>
      </c>
      <c r="BS3570">
        <v>0</v>
      </c>
      <c r="BT3570">
        <v>0</v>
      </c>
      <c r="BU3570">
        <v>0</v>
      </c>
      <c r="BV3570">
        <v>0</v>
      </c>
      <c r="BW3570">
        <v>0</v>
      </c>
      <c r="BX3570" s="10">
        <v>0</v>
      </c>
      <c r="BY3570">
        <v>0</v>
      </c>
      <c r="BZ3570">
        <v>0</v>
      </c>
      <c r="CA3570">
        <v>0</v>
      </c>
      <c r="CB3570">
        <v>0</v>
      </c>
      <c r="CC3570">
        <v>0</v>
      </c>
      <c r="CD3570">
        <v>0</v>
      </c>
      <c r="CE3570">
        <v>0</v>
      </c>
    </row>
    <row r="3571" spans="1:83" x14ac:dyDescent="0.35">
      <c r="A3571" s="9" t="str">
        <f t="shared" si="55"/>
        <v>1600.601.</v>
      </c>
      <c r="B3571" s="52" t="e">
        <f>+IF(MATCH(A3571,List!H$10:H$145,0),"Targeted")</f>
        <v>#N/A</v>
      </c>
      <c r="C3571" s="65"/>
      <c r="D3571" s="151" t="s">
        <v>7700</v>
      </c>
      <c r="E3571" s="16" t="s">
        <v>5295</v>
      </c>
      <c r="F3571" s="16" t="s">
        <v>5296</v>
      </c>
      <c r="G3571" s="16" t="s">
        <v>298</v>
      </c>
      <c r="H3571" s="16" t="s">
        <v>5296</v>
      </c>
      <c r="I3571" s="16" t="s">
        <v>3064</v>
      </c>
      <c r="J3571" s="16" t="s">
        <v>5296</v>
      </c>
      <c r="K3571" s="17" t="s">
        <v>299</v>
      </c>
      <c r="L3571" s="18" t="s">
        <v>5232</v>
      </c>
      <c r="M3571" s="195" t="s">
        <v>5233</v>
      </c>
      <c r="N3571" s="16" t="s">
        <v>5234</v>
      </c>
      <c r="O3571" s="17" t="s">
        <v>346</v>
      </c>
      <c r="P3571" s="17" t="s">
        <v>305</v>
      </c>
      <c r="Q3571" s="17" t="s">
        <v>306</v>
      </c>
      <c r="R3571">
        <v>0</v>
      </c>
      <c r="S3571">
        <v>0</v>
      </c>
      <c r="T3571">
        <v>0</v>
      </c>
      <c r="U3571">
        <v>0</v>
      </c>
      <c r="V3571">
        <v>0</v>
      </c>
      <c r="W3571">
        <v>0</v>
      </c>
      <c r="X3571">
        <v>0</v>
      </c>
      <c r="Y3571">
        <v>0</v>
      </c>
      <c r="Z3571">
        <v>0</v>
      </c>
      <c r="AA3571">
        <v>0</v>
      </c>
      <c r="AB3571">
        <v>0</v>
      </c>
      <c r="AC3571">
        <v>0</v>
      </c>
      <c r="AD3571">
        <v>0</v>
      </c>
      <c r="AE3571">
        <v>0</v>
      </c>
      <c r="AF3571">
        <v>0</v>
      </c>
      <c r="AG3571" s="19">
        <v>0</v>
      </c>
      <c r="AH3571">
        <v>0</v>
      </c>
      <c r="AI3571">
        <v>0</v>
      </c>
      <c r="AJ3571">
        <v>306</v>
      </c>
      <c r="AK3571">
        <v>1014</v>
      </c>
      <c r="AL3571">
        <v>434</v>
      </c>
      <c r="AM3571">
        <v>20</v>
      </c>
      <c r="AN3571">
        <v>4</v>
      </c>
      <c r="AO3571">
        <v>0</v>
      </c>
      <c r="AP3571">
        <v>0</v>
      </c>
      <c r="AQ3571">
        <v>0</v>
      </c>
      <c r="AR3571">
        <v>0</v>
      </c>
      <c r="AS3571">
        <v>0</v>
      </c>
      <c r="AT3571">
        <v>0</v>
      </c>
      <c r="AU3571">
        <v>0</v>
      </c>
      <c r="AV3571">
        <v>0</v>
      </c>
      <c r="AW3571">
        <v>0</v>
      </c>
      <c r="AX3571">
        <v>0</v>
      </c>
      <c r="AY3571">
        <v>0</v>
      </c>
      <c r="AZ3571">
        <v>0</v>
      </c>
      <c r="BA3571">
        <v>0</v>
      </c>
      <c r="BB3571">
        <v>0</v>
      </c>
      <c r="BC3571">
        <v>0</v>
      </c>
      <c r="BD3571">
        <v>0</v>
      </c>
      <c r="BE3571">
        <v>0</v>
      </c>
      <c r="BF3571">
        <v>0</v>
      </c>
      <c r="BG3571">
        <v>0</v>
      </c>
      <c r="BH3571">
        <v>0</v>
      </c>
      <c r="BI3571">
        <v>0</v>
      </c>
      <c r="BJ3571">
        <v>0</v>
      </c>
      <c r="BK3571">
        <v>0</v>
      </c>
      <c r="BL3571">
        <v>0</v>
      </c>
      <c r="BM3571">
        <v>0</v>
      </c>
      <c r="BN3571">
        <v>0</v>
      </c>
      <c r="BO3571">
        <v>0</v>
      </c>
      <c r="BP3571">
        <v>0</v>
      </c>
      <c r="BQ3571">
        <v>0</v>
      </c>
      <c r="BR3571">
        <v>0</v>
      </c>
      <c r="BS3571">
        <v>0</v>
      </c>
      <c r="BT3571">
        <v>0</v>
      </c>
      <c r="BU3571">
        <v>0</v>
      </c>
      <c r="BV3571">
        <v>0</v>
      </c>
      <c r="BW3571">
        <v>0</v>
      </c>
      <c r="BX3571">
        <v>0</v>
      </c>
      <c r="BY3571">
        <v>0</v>
      </c>
      <c r="BZ3571">
        <v>0</v>
      </c>
      <c r="CA3571">
        <v>0</v>
      </c>
      <c r="CB3571">
        <v>0</v>
      </c>
      <c r="CC3571">
        <v>0</v>
      </c>
      <c r="CD3571">
        <v>0</v>
      </c>
      <c r="CE3571">
        <v>0</v>
      </c>
    </row>
    <row r="3572" spans="1:83" x14ac:dyDescent="0.35">
      <c r="A3572" s="9" t="str">
        <f t="shared" si="55"/>
        <v>2300.601.</v>
      </c>
      <c r="B3572" s="52" t="e">
        <f>+IF(MATCH(A3572,List!H$10:H$145,0),"Targeted")</f>
        <v>#N/A</v>
      </c>
      <c r="C3572" s="65"/>
      <c r="D3572" s="151" t="s">
        <v>7700</v>
      </c>
      <c r="E3572" s="16" t="s">
        <v>5297</v>
      </c>
      <c r="F3572" s="16" t="s">
        <v>5298</v>
      </c>
      <c r="G3572" s="16" t="s">
        <v>298</v>
      </c>
      <c r="H3572" s="16" t="s">
        <v>5298</v>
      </c>
      <c r="I3572" s="16" t="s">
        <v>2661</v>
      </c>
      <c r="J3572" s="16" t="s">
        <v>5298</v>
      </c>
      <c r="K3572" s="17" t="s">
        <v>299</v>
      </c>
      <c r="L3572" s="18" t="s">
        <v>5232</v>
      </c>
      <c r="M3572" s="195" t="s">
        <v>5233</v>
      </c>
      <c r="N3572" s="16" t="s">
        <v>5234</v>
      </c>
      <c r="O3572" s="17" t="s">
        <v>346</v>
      </c>
      <c r="P3572" s="17" t="s">
        <v>305</v>
      </c>
      <c r="Q3572" s="17" t="s">
        <v>306</v>
      </c>
      <c r="R3572">
        <v>0</v>
      </c>
      <c r="S3572">
        <v>0</v>
      </c>
      <c r="T3572">
        <v>0</v>
      </c>
      <c r="U3572">
        <v>0</v>
      </c>
      <c r="V3572">
        <v>0</v>
      </c>
      <c r="W3572">
        <v>0</v>
      </c>
      <c r="X3572">
        <v>0</v>
      </c>
      <c r="Y3572">
        <v>0</v>
      </c>
      <c r="Z3572">
        <v>0</v>
      </c>
      <c r="AA3572">
        <v>0</v>
      </c>
      <c r="AB3572">
        <v>0</v>
      </c>
      <c r="AC3572">
        <v>0</v>
      </c>
      <c r="AD3572">
        <v>0</v>
      </c>
      <c r="AE3572">
        <v>0</v>
      </c>
      <c r="AF3572">
        <v>0</v>
      </c>
      <c r="AG3572" s="19">
        <v>0</v>
      </c>
      <c r="AH3572">
        <v>0</v>
      </c>
      <c r="AI3572">
        <v>0</v>
      </c>
      <c r="AJ3572">
        <v>0</v>
      </c>
      <c r="AK3572">
        <v>224</v>
      </c>
      <c r="AL3572">
        <v>-974</v>
      </c>
      <c r="AM3572">
        <v>2658</v>
      </c>
      <c r="AN3572">
        <v>28</v>
      </c>
      <c r="AO3572">
        <v>0</v>
      </c>
      <c r="AP3572">
        <v>0</v>
      </c>
      <c r="AQ3572">
        <v>0</v>
      </c>
      <c r="AR3572">
        <v>0</v>
      </c>
      <c r="AS3572">
        <v>0</v>
      </c>
      <c r="AT3572">
        <v>0</v>
      </c>
      <c r="AU3572">
        <v>0</v>
      </c>
      <c r="AV3572">
        <v>0</v>
      </c>
      <c r="AW3572">
        <v>0</v>
      </c>
      <c r="AX3572">
        <v>0</v>
      </c>
      <c r="AY3572">
        <v>0</v>
      </c>
      <c r="AZ3572">
        <v>0</v>
      </c>
      <c r="BA3572">
        <v>0</v>
      </c>
      <c r="BB3572">
        <v>0</v>
      </c>
      <c r="BC3572">
        <v>0</v>
      </c>
      <c r="BD3572">
        <v>0</v>
      </c>
      <c r="BE3572">
        <v>0</v>
      </c>
      <c r="BF3572">
        <v>0</v>
      </c>
      <c r="BG3572">
        <v>0</v>
      </c>
      <c r="BH3572">
        <v>0</v>
      </c>
      <c r="BI3572">
        <v>0</v>
      </c>
      <c r="BJ3572">
        <v>0</v>
      </c>
      <c r="BK3572">
        <v>0</v>
      </c>
      <c r="BL3572">
        <v>0</v>
      </c>
      <c r="BM3572">
        <v>0</v>
      </c>
      <c r="BN3572">
        <v>0</v>
      </c>
      <c r="BO3572">
        <v>0</v>
      </c>
      <c r="BP3572">
        <v>0</v>
      </c>
      <c r="BQ3572">
        <v>0</v>
      </c>
      <c r="BR3572">
        <v>0</v>
      </c>
      <c r="BS3572">
        <v>0</v>
      </c>
      <c r="BT3572">
        <v>0</v>
      </c>
      <c r="BU3572">
        <v>0</v>
      </c>
      <c r="BV3572">
        <v>0</v>
      </c>
      <c r="BW3572">
        <v>0</v>
      </c>
      <c r="BX3572">
        <v>0</v>
      </c>
      <c r="BY3572">
        <v>0</v>
      </c>
      <c r="BZ3572">
        <v>0</v>
      </c>
      <c r="CA3572">
        <v>0</v>
      </c>
      <c r="CB3572">
        <v>0</v>
      </c>
      <c r="CC3572">
        <v>0</v>
      </c>
      <c r="CD3572">
        <v>0</v>
      </c>
      <c r="CE3572">
        <v>0</v>
      </c>
    </row>
    <row r="3573" spans="1:83" x14ac:dyDescent="0.35">
      <c r="A3573" s="9" t="str">
        <f t="shared" si="55"/>
        <v>0111.601.60</v>
      </c>
      <c r="B3573" s="52" t="e">
        <f>+IF(MATCH(A3573,List!H$10:H$145,0),"Targeted")</f>
        <v>#N/A</v>
      </c>
      <c r="C3573" s="65"/>
      <c r="D3573" s="151" t="s">
        <v>7700</v>
      </c>
      <c r="E3573" s="16" t="s">
        <v>5299</v>
      </c>
      <c r="F3573" s="16" t="s">
        <v>5300</v>
      </c>
      <c r="G3573" s="16" t="s">
        <v>298</v>
      </c>
      <c r="H3573" s="16" t="s">
        <v>5300</v>
      </c>
      <c r="I3573" s="16" t="s">
        <v>533</v>
      </c>
      <c r="J3573" s="16" t="s">
        <v>5301</v>
      </c>
      <c r="K3573" s="17" t="s">
        <v>984</v>
      </c>
      <c r="L3573" s="18" t="s">
        <v>5232</v>
      </c>
      <c r="M3573" s="195" t="s">
        <v>5233</v>
      </c>
      <c r="N3573" s="16" t="s">
        <v>5234</v>
      </c>
      <c r="O3573" s="17" t="s">
        <v>346</v>
      </c>
      <c r="P3573" s="17" t="s">
        <v>305</v>
      </c>
      <c r="Q3573" s="17" t="s">
        <v>306</v>
      </c>
      <c r="R3573">
        <v>0</v>
      </c>
      <c r="S3573">
        <v>0</v>
      </c>
      <c r="T3573">
        <v>0</v>
      </c>
      <c r="U3573">
        <v>0</v>
      </c>
      <c r="V3573">
        <v>0</v>
      </c>
      <c r="W3573">
        <v>0</v>
      </c>
      <c r="X3573">
        <v>0</v>
      </c>
      <c r="Y3573">
        <v>0</v>
      </c>
      <c r="Z3573">
        <v>0</v>
      </c>
      <c r="AA3573">
        <v>0</v>
      </c>
      <c r="AB3573">
        <v>0</v>
      </c>
      <c r="AC3573">
        <v>0</v>
      </c>
      <c r="AD3573">
        <v>0</v>
      </c>
      <c r="AE3573">
        <v>0</v>
      </c>
      <c r="AF3573">
        <v>250000</v>
      </c>
      <c r="AG3573" s="19">
        <v>0</v>
      </c>
      <c r="AH3573">
        <v>250000</v>
      </c>
      <c r="AI3573">
        <v>250000</v>
      </c>
      <c r="AJ3573">
        <v>313000</v>
      </c>
      <c r="AK3573">
        <v>313000</v>
      </c>
      <c r="AL3573">
        <v>350000</v>
      </c>
      <c r="AM3573">
        <v>378489</v>
      </c>
      <c r="AN3573">
        <v>440026</v>
      </c>
      <c r="AO3573">
        <v>413170</v>
      </c>
      <c r="AP3573">
        <v>400146</v>
      </c>
      <c r="AQ3573">
        <v>374628</v>
      </c>
      <c r="AR3573">
        <v>373338</v>
      </c>
      <c r="AS3573">
        <v>348997</v>
      </c>
      <c r="AT3573">
        <v>345930</v>
      </c>
      <c r="AU3573">
        <v>339807</v>
      </c>
      <c r="AV3573">
        <v>331798</v>
      </c>
      <c r="AW3573">
        <v>305045</v>
      </c>
      <c r="AX3573">
        <v>289155</v>
      </c>
      <c r="AY3573">
        <v>269365</v>
      </c>
      <c r="AZ3573">
        <v>251000</v>
      </c>
      <c r="BA3573">
        <v>233000</v>
      </c>
      <c r="BB3573">
        <v>216000</v>
      </c>
      <c r="BC3573">
        <v>201000</v>
      </c>
      <c r="BD3573">
        <v>188000</v>
      </c>
      <c r="BE3573">
        <v>171000</v>
      </c>
      <c r="BF3573">
        <v>156000</v>
      </c>
      <c r="BG3573">
        <v>142000</v>
      </c>
      <c r="BH3573">
        <v>129000</v>
      </c>
      <c r="BI3573">
        <v>117000</v>
      </c>
      <c r="BJ3573">
        <v>106000</v>
      </c>
      <c r="BK3573">
        <v>96000</v>
      </c>
      <c r="BL3573">
        <v>86000</v>
      </c>
      <c r="BM3573">
        <v>77000</v>
      </c>
      <c r="BN3573">
        <v>69000</v>
      </c>
      <c r="BO3573">
        <v>61000</v>
      </c>
      <c r="BP3573">
        <v>55000</v>
      </c>
      <c r="BQ3573">
        <v>45000</v>
      </c>
      <c r="BR3573">
        <v>44000</v>
      </c>
      <c r="BS3573">
        <v>33000</v>
      </c>
      <c r="BT3573">
        <v>30000</v>
      </c>
      <c r="BU3573">
        <v>26000</v>
      </c>
      <c r="BV3573">
        <v>22000</v>
      </c>
      <c r="BW3573">
        <v>19000</v>
      </c>
      <c r="BX3573">
        <v>16000</v>
      </c>
      <c r="BY3573">
        <v>13000</v>
      </c>
      <c r="BZ3573">
        <v>12000</v>
      </c>
      <c r="CA3573">
        <v>10000</v>
      </c>
      <c r="CB3573">
        <v>10000</v>
      </c>
      <c r="CC3573">
        <v>10000</v>
      </c>
      <c r="CD3573">
        <v>11000</v>
      </c>
      <c r="CE3573">
        <v>11000</v>
      </c>
    </row>
    <row r="3574" spans="1:83" x14ac:dyDescent="0.35">
      <c r="A3574" s="9" t="str">
        <f t="shared" si="55"/>
        <v>0111.601.60</v>
      </c>
      <c r="B3574" s="52" t="e">
        <f>+IF(MATCH(A3574,List!H$10:H$145,0),"Targeted")</f>
        <v>#N/A</v>
      </c>
      <c r="C3574" s="65"/>
      <c r="D3574" s="151"/>
      <c r="E3574" s="16" t="s">
        <v>5299</v>
      </c>
      <c r="F3574" s="16" t="s">
        <v>5300</v>
      </c>
      <c r="G3574" s="16" t="s">
        <v>298</v>
      </c>
      <c r="H3574" s="16" t="s">
        <v>5300</v>
      </c>
      <c r="I3574" s="16" t="s">
        <v>533</v>
      </c>
      <c r="J3574" s="16" t="s">
        <v>5301</v>
      </c>
      <c r="K3574" s="17" t="s">
        <v>984</v>
      </c>
      <c r="L3574" s="18" t="s">
        <v>5232</v>
      </c>
      <c r="M3574" s="195" t="s">
        <v>5233</v>
      </c>
      <c r="N3574" s="16" t="s">
        <v>5234</v>
      </c>
      <c r="O3574" s="17" t="s">
        <v>304</v>
      </c>
      <c r="P3574" s="17" t="s">
        <v>305</v>
      </c>
      <c r="Q3574" s="17" t="s">
        <v>306</v>
      </c>
      <c r="R3574">
        <v>0</v>
      </c>
      <c r="S3574">
        <v>0</v>
      </c>
      <c r="T3574">
        <v>0</v>
      </c>
      <c r="U3574">
        <v>0</v>
      </c>
      <c r="V3574">
        <v>0</v>
      </c>
      <c r="W3574">
        <v>0</v>
      </c>
      <c r="X3574">
        <v>0</v>
      </c>
      <c r="Y3574">
        <v>0</v>
      </c>
      <c r="Z3574">
        <v>0</v>
      </c>
      <c r="AA3574">
        <v>0</v>
      </c>
      <c r="AB3574">
        <v>0</v>
      </c>
      <c r="AC3574">
        <v>0</v>
      </c>
      <c r="AD3574">
        <v>0</v>
      </c>
      <c r="AE3574">
        <v>0</v>
      </c>
      <c r="AF3574">
        <v>0</v>
      </c>
      <c r="AG3574" s="19">
        <v>0</v>
      </c>
      <c r="AH3574">
        <v>0</v>
      </c>
      <c r="AI3574">
        <v>0</v>
      </c>
      <c r="AJ3574">
        <v>0</v>
      </c>
      <c r="AK3574">
        <v>0</v>
      </c>
      <c r="AL3574">
        <v>0</v>
      </c>
      <c r="AM3574">
        <v>0</v>
      </c>
      <c r="AN3574">
        <v>0</v>
      </c>
      <c r="AO3574">
        <v>0</v>
      </c>
      <c r="AP3574">
        <v>0</v>
      </c>
      <c r="AQ3574">
        <v>0</v>
      </c>
      <c r="AR3574">
        <v>0</v>
      </c>
      <c r="AS3574">
        <v>0</v>
      </c>
      <c r="AT3574">
        <v>0</v>
      </c>
      <c r="AU3574">
        <v>0</v>
      </c>
      <c r="AV3574">
        <v>0</v>
      </c>
      <c r="AW3574">
        <v>0</v>
      </c>
      <c r="AX3574">
        <v>0</v>
      </c>
      <c r="AY3574">
        <v>0</v>
      </c>
      <c r="AZ3574">
        <v>0</v>
      </c>
      <c r="BA3574">
        <v>0</v>
      </c>
      <c r="BB3574">
        <v>0</v>
      </c>
      <c r="BC3574">
        <v>0</v>
      </c>
      <c r="BD3574">
        <v>0</v>
      </c>
      <c r="BE3574">
        <v>0</v>
      </c>
      <c r="BF3574">
        <v>0</v>
      </c>
      <c r="BG3574">
        <v>0</v>
      </c>
      <c r="BH3574">
        <v>0</v>
      </c>
      <c r="BI3574">
        <v>0</v>
      </c>
      <c r="BJ3574">
        <v>0</v>
      </c>
      <c r="BK3574">
        <v>0</v>
      </c>
      <c r="BL3574">
        <v>0</v>
      </c>
      <c r="BM3574">
        <v>1000</v>
      </c>
      <c r="BN3574">
        <v>0</v>
      </c>
      <c r="BO3574">
        <v>1000</v>
      </c>
      <c r="BP3574">
        <v>0</v>
      </c>
      <c r="BQ3574">
        <v>4000</v>
      </c>
      <c r="BR3574">
        <v>0</v>
      </c>
      <c r="BS3574">
        <v>4000</v>
      </c>
      <c r="BT3574">
        <v>2000</v>
      </c>
      <c r="BU3574">
        <v>2000</v>
      </c>
      <c r="BV3574">
        <v>1000</v>
      </c>
      <c r="BW3574">
        <v>1000</v>
      </c>
      <c r="BX3574" s="10">
        <v>1000</v>
      </c>
      <c r="BY3574">
        <v>1000</v>
      </c>
      <c r="BZ3574">
        <v>1000</v>
      </c>
      <c r="CA3574">
        <v>1000</v>
      </c>
      <c r="CB3574">
        <v>1000</v>
      </c>
      <c r="CC3574">
        <v>0</v>
      </c>
      <c r="CD3574">
        <v>0</v>
      </c>
      <c r="CE3574">
        <v>0</v>
      </c>
    </row>
    <row r="3575" spans="1:83" x14ac:dyDescent="0.35">
      <c r="A3575" s="9" t="str">
        <f t="shared" si="55"/>
        <v>0113.601.60</v>
      </c>
      <c r="B3575" s="52" t="e">
        <f>+IF(MATCH(A3575,List!H$10:H$145,0),"Targeted")</f>
        <v>#N/A</v>
      </c>
      <c r="C3575" s="65"/>
      <c r="D3575" s="151" t="s">
        <v>7700</v>
      </c>
      <c r="E3575" s="16" t="s">
        <v>5299</v>
      </c>
      <c r="F3575" s="16" t="s">
        <v>5300</v>
      </c>
      <c r="G3575" s="16" t="s">
        <v>298</v>
      </c>
      <c r="H3575" s="16" t="s">
        <v>5300</v>
      </c>
      <c r="I3575" s="16" t="s">
        <v>211</v>
      </c>
      <c r="J3575" s="16" t="s">
        <v>5302</v>
      </c>
      <c r="K3575" s="17" t="s">
        <v>984</v>
      </c>
      <c r="L3575" s="18" t="s">
        <v>5232</v>
      </c>
      <c r="M3575" s="195" t="s">
        <v>5233</v>
      </c>
      <c r="N3575" s="16" t="s">
        <v>5234</v>
      </c>
      <c r="O3575" s="17" t="s">
        <v>346</v>
      </c>
      <c r="P3575" s="17" t="s">
        <v>305</v>
      </c>
      <c r="Q3575" s="17" t="s">
        <v>306</v>
      </c>
      <c r="R3575">
        <v>0</v>
      </c>
      <c r="S3575">
        <v>0</v>
      </c>
      <c r="T3575">
        <v>0</v>
      </c>
      <c r="U3575">
        <v>13834</v>
      </c>
      <c r="V3575">
        <v>16558</v>
      </c>
      <c r="W3575">
        <v>17201</v>
      </c>
      <c r="X3575">
        <v>17839</v>
      </c>
      <c r="Y3575">
        <v>18446</v>
      </c>
      <c r="Z3575">
        <v>19206</v>
      </c>
      <c r="AA3575">
        <v>19969</v>
      </c>
      <c r="AB3575">
        <v>20757</v>
      </c>
      <c r="AC3575">
        <v>21645</v>
      </c>
      <c r="AD3575">
        <v>22478</v>
      </c>
      <c r="AE3575">
        <v>3516</v>
      </c>
      <c r="AF3575">
        <v>0</v>
      </c>
      <c r="AG3575" s="19">
        <v>0</v>
      </c>
      <c r="AH3575">
        <v>0</v>
      </c>
      <c r="AI3575">
        <v>0</v>
      </c>
      <c r="AJ3575">
        <v>0</v>
      </c>
      <c r="AK3575">
        <v>0</v>
      </c>
      <c r="AL3575">
        <v>0</v>
      </c>
      <c r="AM3575">
        <v>0</v>
      </c>
      <c r="AN3575">
        <v>0</v>
      </c>
      <c r="AO3575">
        <v>0</v>
      </c>
      <c r="AP3575">
        <v>0</v>
      </c>
      <c r="AQ3575">
        <v>0</v>
      </c>
      <c r="AR3575">
        <v>0</v>
      </c>
      <c r="AS3575">
        <v>0</v>
      </c>
      <c r="AT3575">
        <v>0</v>
      </c>
      <c r="AU3575">
        <v>0</v>
      </c>
      <c r="AV3575">
        <v>0</v>
      </c>
      <c r="AW3575">
        <v>0</v>
      </c>
      <c r="AX3575">
        <v>0</v>
      </c>
      <c r="AY3575">
        <v>0</v>
      </c>
      <c r="AZ3575">
        <v>0</v>
      </c>
      <c r="BA3575">
        <v>0</v>
      </c>
      <c r="BB3575">
        <v>0</v>
      </c>
      <c r="BC3575">
        <v>0</v>
      </c>
      <c r="BD3575">
        <v>0</v>
      </c>
      <c r="BE3575">
        <v>0</v>
      </c>
      <c r="BF3575">
        <v>0</v>
      </c>
      <c r="BG3575">
        <v>0</v>
      </c>
      <c r="BH3575">
        <v>0</v>
      </c>
      <c r="BI3575">
        <v>0</v>
      </c>
      <c r="BJ3575">
        <v>0</v>
      </c>
      <c r="BK3575">
        <v>0</v>
      </c>
      <c r="BL3575">
        <v>0</v>
      </c>
      <c r="BM3575">
        <v>0</v>
      </c>
      <c r="BN3575">
        <v>0</v>
      </c>
      <c r="BO3575">
        <v>0</v>
      </c>
      <c r="BP3575">
        <v>0</v>
      </c>
      <c r="BQ3575">
        <v>0</v>
      </c>
      <c r="BR3575">
        <v>0</v>
      </c>
      <c r="BS3575">
        <v>0</v>
      </c>
      <c r="BT3575">
        <v>0</v>
      </c>
      <c r="BU3575">
        <v>0</v>
      </c>
      <c r="BV3575">
        <v>0</v>
      </c>
      <c r="BW3575">
        <v>0</v>
      </c>
      <c r="BX3575">
        <v>0</v>
      </c>
      <c r="BY3575">
        <v>0</v>
      </c>
      <c r="BZ3575">
        <v>0</v>
      </c>
      <c r="CA3575">
        <v>0</v>
      </c>
      <c r="CB3575">
        <v>0</v>
      </c>
      <c r="CC3575">
        <v>0</v>
      </c>
      <c r="CD3575">
        <v>0</v>
      </c>
      <c r="CE3575">
        <v>0</v>
      </c>
    </row>
    <row r="3576" spans="1:83" x14ac:dyDescent="0.35">
      <c r="A3576" s="9" t="str">
        <f t="shared" si="55"/>
        <v>0113.601.60</v>
      </c>
      <c r="B3576" s="52" t="e">
        <f>+IF(MATCH(A3576,List!H$10:H$145,0),"Targeted")</f>
        <v>#N/A</v>
      </c>
      <c r="C3576" s="65"/>
      <c r="D3576" s="151"/>
      <c r="E3576" s="16" t="s">
        <v>5299</v>
      </c>
      <c r="F3576" s="16" t="s">
        <v>5300</v>
      </c>
      <c r="G3576" s="16" t="s">
        <v>298</v>
      </c>
      <c r="H3576" s="16" t="s">
        <v>5300</v>
      </c>
      <c r="I3576" s="16" t="s">
        <v>211</v>
      </c>
      <c r="J3576" s="16" t="s">
        <v>5302</v>
      </c>
      <c r="K3576" s="17" t="s">
        <v>984</v>
      </c>
      <c r="L3576" s="18" t="s">
        <v>5232</v>
      </c>
      <c r="M3576" s="195" t="s">
        <v>5233</v>
      </c>
      <c r="N3576" s="16" t="s">
        <v>5234</v>
      </c>
      <c r="O3576" s="17" t="s">
        <v>304</v>
      </c>
      <c r="P3576" s="17" t="s">
        <v>305</v>
      </c>
      <c r="Q3576" s="17" t="s">
        <v>306</v>
      </c>
      <c r="R3576">
        <v>0</v>
      </c>
      <c r="S3576">
        <v>0</v>
      </c>
      <c r="T3576">
        <v>0</v>
      </c>
      <c r="U3576">
        <v>0</v>
      </c>
      <c r="V3576">
        <v>0</v>
      </c>
      <c r="W3576">
        <v>0</v>
      </c>
      <c r="X3576">
        <v>0</v>
      </c>
      <c r="Y3576">
        <v>0</v>
      </c>
      <c r="Z3576">
        <v>0</v>
      </c>
      <c r="AA3576">
        <v>0</v>
      </c>
      <c r="AB3576">
        <v>0</v>
      </c>
      <c r="AC3576">
        <v>0</v>
      </c>
      <c r="AD3576">
        <v>0</v>
      </c>
      <c r="AE3576">
        <v>0</v>
      </c>
      <c r="AF3576">
        <v>0</v>
      </c>
      <c r="AG3576" s="19">
        <v>0</v>
      </c>
      <c r="AH3576">
        <v>0</v>
      </c>
      <c r="AI3576">
        <v>0</v>
      </c>
      <c r="AJ3576">
        <v>0</v>
      </c>
      <c r="AK3576">
        <v>0</v>
      </c>
      <c r="AL3576">
        <v>0</v>
      </c>
      <c r="AM3576">
        <v>0</v>
      </c>
      <c r="AN3576">
        <v>0</v>
      </c>
      <c r="AO3576">
        <v>2530351</v>
      </c>
      <c r="AP3576">
        <v>2935894</v>
      </c>
      <c r="AQ3576">
        <v>3346462</v>
      </c>
      <c r="AR3576">
        <v>2410576</v>
      </c>
      <c r="AS3576">
        <v>2671154</v>
      </c>
      <c r="AT3576">
        <v>2621968</v>
      </c>
      <c r="AU3576">
        <v>2792867</v>
      </c>
      <c r="AV3576">
        <v>2908080</v>
      </c>
      <c r="AW3576">
        <v>3155107</v>
      </c>
      <c r="AX3576">
        <v>2998067</v>
      </c>
      <c r="AY3576">
        <v>3459415</v>
      </c>
      <c r="AZ3576">
        <v>3303000</v>
      </c>
      <c r="BA3576">
        <v>227000</v>
      </c>
      <c r="BB3576">
        <v>238000</v>
      </c>
      <c r="BC3576">
        <v>254000</v>
      </c>
      <c r="BD3576">
        <v>493000</v>
      </c>
      <c r="BE3576">
        <v>459000</v>
      </c>
      <c r="BF3576">
        <v>327000</v>
      </c>
      <c r="BG3576">
        <v>336000</v>
      </c>
      <c r="BH3576">
        <v>430000</v>
      </c>
      <c r="BI3576">
        <v>435000</v>
      </c>
      <c r="BJ3576">
        <v>442000</v>
      </c>
      <c r="BK3576">
        <v>466000</v>
      </c>
      <c r="BL3576">
        <v>460000</v>
      </c>
      <c r="BM3576">
        <v>359000</v>
      </c>
      <c r="BN3576">
        <v>321000</v>
      </c>
      <c r="BO3576">
        <v>467000</v>
      </c>
      <c r="BP3576">
        <v>698000</v>
      </c>
      <c r="BQ3576">
        <v>771000</v>
      </c>
      <c r="BR3576">
        <v>647000</v>
      </c>
      <c r="BS3576">
        <v>621000</v>
      </c>
      <c r="BT3576">
        <v>723000</v>
      </c>
      <c r="BU3576">
        <v>763000</v>
      </c>
      <c r="BV3576">
        <v>715000</v>
      </c>
      <c r="BW3576">
        <v>775000</v>
      </c>
      <c r="BX3576" s="10">
        <v>736000</v>
      </c>
      <c r="BY3576">
        <v>692000</v>
      </c>
      <c r="BZ3576">
        <v>780000</v>
      </c>
      <c r="CA3576">
        <v>754000</v>
      </c>
      <c r="CB3576">
        <v>778000</v>
      </c>
      <c r="CC3576">
        <v>801000</v>
      </c>
      <c r="CD3576">
        <v>828000</v>
      </c>
      <c r="CE3576">
        <v>956000</v>
      </c>
    </row>
    <row r="3577" spans="1:83" x14ac:dyDescent="0.35">
      <c r="A3577" s="9" t="str">
        <f t="shared" si="55"/>
        <v>0115.601.60</v>
      </c>
      <c r="B3577" s="52" t="e">
        <f>+IF(MATCH(A3577,List!H$10:H$145,0),"Targeted")</f>
        <v>#N/A</v>
      </c>
      <c r="C3577" s="65"/>
      <c r="D3577" s="151"/>
      <c r="E3577" s="16" t="s">
        <v>5299</v>
      </c>
      <c r="F3577" s="16" t="s">
        <v>5300</v>
      </c>
      <c r="G3577" s="16" t="s">
        <v>298</v>
      </c>
      <c r="H3577" s="16" t="s">
        <v>5300</v>
      </c>
      <c r="I3577" s="16" t="s">
        <v>215</v>
      </c>
      <c r="J3577" s="16" t="s">
        <v>5303</v>
      </c>
      <c r="K3577" s="17" t="s">
        <v>984</v>
      </c>
      <c r="L3577" s="18" t="s">
        <v>5232</v>
      </c>
      <c r="M3577" s="195" t="s">
        <v>5233</v>
      </c>
      <c r="N3577" s="16" t="s">
        <v>5234</v>
      </c>
      <c r="O3577" s="17" t="s">
        <v>304</v>
      </c>
      <c r="P3577" s="17" t="s">
        <v>305</v>
      </c>
      <c r="Q3577" s="17" t="s">
        <v>306</v>
      </c>
      <c r="R3577">
        <v>0</v>
      </c>
      <c r="S3577">
        <v>0</v>
      </c>
      <c r="T3577">
        <v>0</v>
      </c>
      <c r="U3577">
        <v>0</v>
      </c>
      <c r="V3577">
        <v>0</v>
      </c>
      <c r="W3577">
        <v>0</v>
      </c>
      <c r="X3577">
        <v>0</v>
      </c>
      <c r="Y3577">
        <v>0</v>
      </c>
      <c r="Z3577">
        <v>0</v>
      </c>
      <c r="AA3577">
        <v>0</v>
      </c>
      <c r="AB3577">
        <v>0</v>
      </c>
      <c r="AC3577">
        <v>0</v>
      </c>
      <c r="AD3577">
        <v>0</v>
      </c>
      <c r="AE3577">
        <v>0</v>
      </c>
      <c r="AF3577">
        <v>0</v>
      </c>
      <c r="AG3577" s="19">
        <v>0</v>
      </c>
      <c r="AH3577">
        <v>0</v>
      </c>
      <c r="AI3577">
        <v>0</v>
      </c>
      <c r="AJ3577">
        <v>0</v>
      </c>
      <c r="AK3577">
        <v>0</v>
      </c>
      <c r="AL3577">
        <v>0</v>
      </c>
      <c r="AM3577">
        <v>0</v>
      </c>
      <c r="AN3577">
        <v>0</v>
      </c>
      <c r="AO3577">
        <v>0</v>
      </c>
      <c r="AP3577">
        <v>0</v>
      </c>
      <c r="AQ3577">
        <v>0</v>
      </c>
      <c r="AR3577">
        <v>0</v>
      </c>
      <c r="AS3577">
        <v>0</v>
      </c>
      <c r="AT3577">
        <v>0</v>
      </c>
      <c r="AU3577">
        <v>0</v>
      </c>
      <c r="AV3577">
        <v>0</v>
      </c>
      <c r="AW3577">
        <v>0</v>
      </c>
      <c r="AX3577">
        <v>0</v>
      </c>
      <c r="AY3577">
        <v>0</v>
      </c>
      <c r="AZ3577">
        <v>0</v>
      </c>
      <c r="BA3577">
        <v>0</v>
      </c>
      <c r="BB3577">
        <v>0</v>
      </c>
      <c r="BC3577">
        <v>0</v>
      </c>
      <c r="BD3577">
        <v>0</v>
      </c>
      <c r="BE3577">
        <v>0</v>
      </c>
      <c r="BF3577">
        <v>0</v>
      </c>
      <c r="BG3577">
        <v>0</v>
      </c>
      <c r="BH3577">
        <v>0</v>
      </c>
      <c r="BI3577">
        <v>0</v>
      </c>
      <c r="BJ3577">
        <v>0</v>
      </c>
      <c r="BK3577">
        <v>0</v>
      </c>
      <c r="BL3577">
        <v>0</v>
      </c>
      <c r="BM3577">
        <v>0</v>
      </c>
      <c r="BN3577">
        <v>130000</v>
      </c>
      <c r="BO3577">
        <v>0</v>
      </c>
      <c r="BP3577">
        <v>0</v>
      </c>
      <c r="BQ3577">
        <v>0</v>
      </c>
      <c r="BR3577">
        <v>0</v>
      </c>
      <c r="BS3577">
        <v>0</v>
      </c>
      <c r="BT3577">
        <v>0</v>
      </c>
      <c r="BU3577">
        <v>0</v>
      </c>
      <c r="BV3577">
        <v>0</v>
      </c>
      <c r="BW3577">
        <v>0</v>
      </c>
      <c r="BX3577" s="10">
        <v>0</v>
      </c>
      <c r="BY3577">
        <v>0</v>
      </c>
      <c r="BZ3577">
        <v>0</v>
      </c>
      <c r="CA3577">
        <v>0</v>
      </c>
      <c r="CB3577">
        <v>0</v>
      </c>
      <c r="CC3577">
        <v>0</v>
      </c>
      <c r="CD3577">
        <v>0</v>
      </c>
      <c r="CE3577">
        <v>0</v>
      </c>
    </row>
    <row r="3578" spans="1:83" x14ac:dyDescent="0.35">
      <c r="A3578" s="9" t="str">
        <f t="shared" si="55"/>
        <v>0116.601.60</v>
      </c>
      <c r="B3578" s="52" t="e">
        <f>+IF(MATCH(A3578,List!H$10:H$145,0),"Targeted")</f>
        <v>#N/A</v>
      </c>
      <c r="C3578" s="65"/>
      <c r="D3578" s="151" t="s">
        <v>7700</v>
      </c>
      <c r="E3578" s="16" t="s">
        <v>5299</v>
      </c>
      <c r="F3578" s="16" t="s">
        <v>5300</v>
      </c>
      <c r="G3578" s="16" t="s">
        <v>298</v>
      </c>
      <c r="H3578" s="16" t="s">
        <v>5300</v>
      </c>
      <c r="I3578" s="16" t="s">
        <v>217</v>
      </c>
      <c r="J3578" s="16" t="s">
        <v>5304</v>
      </c>
      <c r="K3578" s="17" t="s">
        <v>984</v>
      </c>
      <c r="L3578" s="18" t="s">
        <v>5232</v>
      </c>
      <c r="M3578" s="195" t="s">
        <v>5233</v>
      </c>
      <c r="N3578" s="16" t="s">
        <v>5234</v>
      </c>
      <c r="O3578" s="17" t="s">
        <v>346</v>
      </c>
      <c r="P3578" s="17" t="s">
        <v>305</v>
      </c>
      <c r="Q3578" s="17" t="s">
        <v>306</v>
      </c>
      <c r="R3578">
        <v>0</v>
      </c>
      <c r="S3578">
        <v>0</v>
      </c>
      <c r="T3578">
        <v>0</v>
      </c>
      <c r="U3578">
        <v>0</v>
      </c>
      <c r="V3578">
        <v>0</v>
      </c>
      <c r="W3578">
        <v>0</v>
      </c>
      <c r="X3578">
        <v>0</v>
      </c>
      <c r="Y3578">
        <v>0</v>
      </c>
      <c r="Z3578">
        <v>0</v>
      </c>
      <c r="AA3578">
        <v>0</v>
      </c>
      <c r="AB3578">
        <v>0</v>
      </c>
      <c r="AC3578">
        <v>0</v>
      </c>
      <c r="AD3578">
        <v>0</v>
      </c>
      <c r="AE3578">
        <v>0</v>
      </c>
      <c r="AF3578">
        <v>0</v>
      </c>
      <c r="AG3578" s="19">
        <v>0</v>
      </c>
      <c r="AH3578">
        <v>0</v>
      </c>
      <c r="AI3578">
        <v>0</v>
      </c>
      <c r="AJ3578">
        <v>0</v>
      </c>
      <c r="AK3578">
        <v>0</v>
      </c>
      <c r="AL3578">
        <v>0</v>
      </c>
      <c r="AM3578">
        <v>0</v>
      </c>
      <c r="AN3578">
        <v>0</v>
      </c>
      <c r="AO3578">
        <v>0</v>
      </c>
      <c r="AP3578">
        <v>0</v>
      </c>
      <c r="AQ3578">
        <v>0</v>
      </c>
      <c r="AR3578">
        <v>0</v>
      </c>
      <c r="AS3578">
        <v>0</v>
      </c>
      <c r="AT3578">
        <v>0</v>
      </c>
      <c r="AU3578">
        <v>0</v>
      </c>
      <c r="AV3578">
        <v>0</v>
      </c>
      <c r="AW3578">
        <v>0</v>
      </c>
      <c r="AX3578">
        <v>0</v>
      </c>
      <c r="AY3578">
        <v>0</v>
      </c>
      <c r="AZ3578">
        <v>0</v>
      </c>
      <c r="BA3578">
        <v>0</v>
      </c>
      <c r="BB3578">
        <v>0</v>
      </c>
      <c r="BC3578">
        <v>0</v>
      </c>
      <c r="BD3578">
        <v>0</v>
      </c>
      <c r="BE3578">
        <v>0</v>
      </c>
      <c r="BF3578">
        <v>0</v>
      </c>
      <c r="BG3578">
        <v>0</v>
      </c>
      <c r="BH3578">
        <v>0</v>
      </c>
      <c r="BI3578">
        <v>0</v>
      </c>
      <c r="BJ3578">
        <v>0</v>
      </c>
      <c r="BK3578">
        <v>0</v>
      </c>
      <c r="BL3578">
        <v>0</v>
      </c>
      <c r="BM3578">
        <v>0</v>
      </c>
      <c r="BN3578">
        <v>1000</v>
      </c>
      <c r="BO3578">
        <v>0</v>
      </c>
      <c r="BP3578">
        <v>0</v>
      </c>
      <c r="BQ3578">
        <v>0</v>
      </c>
      <c r="BR3578">
        <v>0</v>
      </c>
      <c r="BS3578">
        <v>0</v>
      </c>
      <c r="BT3578">
        <v>0</v>
      </c>
      <c r="BU3578">
        <v>-1000</v>
      </c>
      <c r="BV3578">
        <v>0</v>
      </c>
      <c r="BW3578">
        <v>0</v>
      </c>
      <c r="BX3578">
        <v>0</v>
      </c>
      <c r="BY3578">
        <v>0</v>
      </c>
      <c r="BZ3578">
        <v>0</v>
      </c>
      <c r="CA3578">
        <v>0</v>
      </c>
      <c r="CB3578">
        <v>0</v>
      </c>
      <c r="CC3578">
        <v>0</v>
      </c>
      <c r="CD3578">
        <v>0</v>
      </c>
      <c r="CE3578">
        <v>0</v>
      </c>
    </row>
    <row r="3579" spans="1:83" x14ac:dyDescent="0.35">
      <c r="A3579" s="9" t="str">
        <f t="shared" si="55"/>
        <v>0121.601.</v>
      </c>
      <c r="B3579" s="52" t="e">
        <f>+IF(MATCH(A3579,List!H$10:H$145,0),"Targeted")</f>
        <v>#N/A</v>
      </c>
      <c r="C3579" s="65"/>
      <c r="D3579" s="151" t="s">
        <v>7700</v>
      </c>
      <c r="E3579" s="16" t="s">
        <v>5299</v>
      </c>
      <c r="F3579" s="16" t="s">
        <v>5300</v>
      </c>
      <c r="G3579" s="16" t="s">
        <v>298</v>
      </c>
      <c r="H3579" s="16" t="s">
        <v>5300</v>
      </c>
      <c r="I3579" s="16" t="s">
        <v>1418</v>
      </c>
      <c r="J3579" s="16" t="s">
        <v>5305</v>
      </c>
      <c r="K3579" s="17" t="s">
        <v>299</v>
      </c>
      <c r="L3579" s="18" t="s">
        <v>5232</v>
      </c>
      <c r="M3579" s="195" t="s">
        <v>5233</v>
      </c>
      <c r="N3579" s="16" t="s">
        <v>5234</v>
      </c>
      <c r="O3579" s="17" t="s">
        <v>346</v>
      </c>
      <c r="P3579" s="17" t="s">
        <v>305</v>
      </c>
      <c r="Q3579" s="17" t="s">
        <v>306</v>
      </c>
      <c r="R3579">
        <v>0</v>
      </c>
      <c r="S3579">
        <v>0</v>
      </c>
      <c r="T3579">
        <v>0</v>
      </c>
      <c r="U3579">
        <v>0</v>
      </c>
      <c r="V3579">
        <v>0</v>
      </c>
      <c r="W3579">
        <v>0</v>
      </c>
      <c r="X3579">
        <v>0</v>
      </c>
      <c r="Y3579">
        <v>0</v>
      </c>
      <c r="Z3579">
        <v>0</v>
      </c>
      <c r="AA3579">
        <v>0</v>
      </c>
      <c r="AB3579">
        <v>0</v>
      </c>
      <c r="AC3579">
        <v>0</v>
      </c>
      <c r="AD3579">
        <v>0</v>
      </c>
      <c r="AE3579">
        <v>0</v>
      </c>
      <c r="AF3579">
        <v>0</v>
      </c>
      <c r="AG3579" s="19">
        <v>0</v>
      </c>
      <c r="AH3579">
        <v>0</v>
      </c>
      <c r="AI3579">
        <v>0</v>
      </c>
      <c r="AJ3579">
        <v>0</v>
      </c>
      <c r="AK3579">
        <v>0</v>
      </c>
      <c r="AL3579">
        <v>0</v>
      </c>
      <c r="AM3579">
        <v>0</v>
      </c>
      <c r="AN3579">
        <v>0</v>
      </c>
      <c r="AO3579">
        <v>0</v>
      </c>
      <c r="AP3579">
        <v>0</v>
      </c>
      <c r="AQ3579">
        <v>0</v>
      </c>
      <c r="AR3579">
        <v>0</v>
      </c>
      <c r="AS3579">
        <v>0</v>
      </c>
      <c r="AT3579">
        <v>0</v>
      </c>
      <c r="AU3579">
        <v>0</v>
      </c>
      <c r="AV3579">
        <v>0</v>
      </c>
      <c r="AW3579">
        <v>0</v>
      </c>
      <c r="AX3579">
        <v>0</v>
      </c>
      <c r="AY3579">
        <v>0</v>
      </c>
      <c r="AZ3579">
        <v>0</v>
      </c>
      <c r="BA3579">
        <v>0</v>
      </c>
      <c r="BB3579">
        <v>0</v>
      </c>
      <c r="BC3579">
        <v>0</v>
      </c>
      <c r="BD3579">
        <v>0</v>
      </c>
      <c r="BE3579">
        <v>0</v>
      </c>
      <c r="BF3579">
        <v>0</v>
      </c>
      <c r="BG3579">
        <v>0</v>
      </c>
      <c r="BH3579">
        <v>0</v>
      </c>
      <c r="BI3579">
        <v>0</v>
      </c>
      <c r="BJ3579">
        <v>0</v>
      </c>
      <c r="BK3579">
        <v>0</v>
      </c>
      <c r="BL3579">
        <v>0</v>
      </c>
      <c r="BM3579">
        <v>0</v>
      </c>
      <c r="BN3579">
        <v>0</v>
      </c>
      <c r="BO3579">
        <v>0</v>
      </c>
      <c r="BP3579">
        <v>0</v>
      </c>
      <c r="BQ3579">
        <v>0</v>
      </c>
      <c r="BR3579">
        <v>0</v>
      </c>
      <c r="BS3579">
        <v>0</v>
      </c>
      <c r="BT3579">
        <v>0</v>
      </c>
      <c r="BU3579">
        <v>0</v>
      </c>
      <c r="BV3579">
        <v>0</v>
      </c>
      <c r="BW3579">
        <v>0</v>
      </c>
      <c r="BX3579">
        <v>0</v>
      </c>
      <c r="BY3579">
        <v>5000</v>
      </c>
      <c r="BZ3579">
        <v>0</v>
      </c>
      <c r="CA3579">
        <v>0</v>
      </c>
      <c r="CB3579">
        <v>0</v>
      </c>
      <c r="CC3579">
        <v>0</v>
      </c>
      <c r="CD3579">
        <v>0</v>
      </c>
      <c r="CE3579">
        <v>0</v>
      </c>
    </row>
    <row r="3580" spans="1:83" x14ac:dyDescent="0.35">
      <c r="A3580" s="9" t="str">
        <f t="shared" si="55"/>
        <v>0121.601.</v>
      </c>
      <c r="B3580" s="52" t="e">
        <f>+IF(MATCH(A3580,List!H$10:H$145,0),"Targeted")</f>
        <v>#N/A</v>
      </c>
      <c r="C3580" s="65"/>
      <c r="D3580" s="151"/>
      <c r="E3580" s="16" t="s">
        <v>5299</v>
      </c>
      <c r="F3580" s="16" t="s">
        <v>5300</v>
      </c>
      <c r="G3580" s="16" t="s">
        <v>298</v>
      </c>
      <c r="H3580" s="16" t="s">
        <v>5300</v>
      </c>
      <c r="I3580" s="16" t="s">
        <v>1418</v>
      </c>
      <c r="J3580" s="16" t="s">
        <v>5305</v>
      </c>
      <c r="K3580" s="17" t="s">
        <v>299</v>
      </c>
      <c r="L3580" s="18" t="s">
        <v>5232</v>
      </c>
      <c r="M3580" s="195" t="s">
        <v>5233</v>
      </c>
      <c r="N3580" s="16" t="s">
        <v>5234</v>
      </c>
      <c r="O3580" s="17" t="s">
        <v>304</v>
      </c>
      <c r="P3580" s="17" t="s">
        <v>305</v>
      </c>
      <c r="Q3580" s="17" t="s">
        <v>306</v>
      </c>
      <c r="R3580">
        <v>0</v>
      </c>
      <c r="S3580">
        <v>0</v>
      </c>
      <c r="T3580">
        <v>0</v>
      </c>
      <c r="U3580">
        <v>0</v>
      </c>
      <c r="V3580">
        <v>0</v>
      </c>
      <c r="W3580">
        <v>0</v>
      </c>
      <c r="X3580">
        <v>0</v>
      </c>
      <c r="Y3580">
        <v>0</v>
      </c>
      <c r="Z3580">
        <v>0</v>
      </c>
      <c r="AA3580">
        <v>0</v>
      </c>
      <c r="AB3580">
        <v>0</v>
      </c>
      <c r="AC3580">
        <v>0</v>
      </c>
      <c r="AD3580">
        <v>0</v>
      </c>
      <c r="AE3580">
        <v>0</v>
      </c>
      <c r="AF3580">
        <v>0</v>
      </c>
      <c r="AG3580" s="19">
        <v>0</v>
      </c>
      <c r="AH3580">
        <v>0</v>
      </c>
      <c r="AI3580">
        <v>0</v>
      </c>
      <c r="AJ3580">
        <v>0</v>
      </c>
      <c r="AK3580">
        <v>0</v>
      </c>
      <c r="AL3580">
        <v>0</v>
      </c>
      <c r="AM3580">
        <v>0</v>
      </c>
      <c r="AN3580">
        <v>0</v>
      </c>
      <c r="AO3580">
        <v>0</v>
      </c>
      <c r="AP3580">
        <v>0</v>
      </c>
      <c r="AQ3580">
        <v>0</v>
      </c>
      <c r="AR3580">
        <v>0</v>
      </c>
      <c r="AS3580">
        <v>0</v>
      </c>
      <c r="AT3580">
        <v>0</v>
      </c>
      <c r="AU3580">
        <v>0</v>
      </c>
      <c r="AV3580">
        <v>0</v>
      </c>
      <c r="AW3580">
        <v>0</v>
      </c>
      <c r="AX3580">
        <v>0</v>
      </c>
      <c r="AY3580">
        <v>0</v>
      </c>
      <c r="AZ3580">
        <v>0</v>
      </c>
      <c r="BA3580">
        <v>0</v>
      </c>
      <c r="BB3580">
        <v>0</v>
      </c>
      <c r="BC3580">
        <v>0</v>
      </c>
      <c r="BD3580">
        <v>0</v>
      </c>
      <c r="BE3580">
        <v>0</v>
      </c>
      <c r="BF3580">
        <v>0</v>
      </c>
      <c r="BG3580">
        <v>0</v>
      </c>
      <c r="BH3580">
        <v>0</v>
      </c>
      <c r="BI3580">
        <v>0</v>
      </c>
      <c r="BJ3580">
        <v>0</v>
      </c>
      <c r="BK3580">
        <v>0</v>
      </c>
      <c r="BL3580">
        <v>0</v>
      </c>
      <c r="BM3580">
        <v>0</v>
      </c>
      <c r="BN3580">
        <v>0</v>
      </c>
      <c r="BO3580">
        <v>0</v>
      </c>
      <c r="BP3580">
        <v>0</v>
      </c>
      <c r="BQ3580">
        <v>0</v>
      </c>
      <c r="BR3580">
        <v>0</v>
      </c>
      <c r="BS3580">
        <v>0</v>
      </c>
      <c r="BT3580">
        <v>0</v>
      </c>
      <c r="BU3580">
        <v>0</v>
      </c>
      <c r="BV3580">
        <v>0</v>
      </c>
      <c r="BW3580">
        <v>0</v>
      </c>
      <c r="BX3580" s="10">
        <v>0</v>
      </c>
      <c r="BY3580">
        <v>0</v>
      </c>
      <c r="BZ3580">
        <v>28000</v>
      </c>
      <c r="CA3580">
        <v>0</v>
      </c>
      <c r="CB3580">
        <v>0</v>
      </c>
      <c r="CC3580">
        <v>0</v>
      </c>
      <c r="CD3580">
        <v>0</v>
      </c>
      <c r="CE3580">
        <v>0</v>
      </c>
    </row>
    <row r="3581" spans="1:83" x14ac:dyDescent="0.35">
      <c r="A3581" s="9" t="str">
        <f t="shared" si="55"/>
        <v>0124.601.</v>
      </c>
      <c r="B3581" s="52" t="e">
        <f>+IF(MATCH(A3581,List!H$10:H$145,0),"Targeted")</f>
        <v>#N/A</v>
      </c>
      <c r="C3581" s="65"/>
      <c r="D3581" s="151"/>
      <c r="E3581" s="16" t="s">
        <v>5299</v>
      </c>
      <c r="F3581" s="16" t="s">
        <v>5300</v>
      </c>
      <c r="G3581" s="16" t="s">
        <v>298</v>
      </c>
      <c r="H3581" s="16" t="s">
        <v>5300</v>
      </c>
      <c r="I3581" s="16" t="s">
        <v>1673</v>
      </c>
      <c r="J3581" s="16" t="s">
        <v>5306</v>
      </c>
      <c r="K3581" s="17" t="s">
        <v>299</v>
      </c>
      <c r="L3581" s="18" t="s">
        <v>5232</v>
      </c>
      <c r="M3581" s="195" t="s">
        <v>5233</v>
      </c>
      <c r="N3581" s="16" t="s">
        <v>5234</v>
      </c>
      <c r="O3581" s="17" t="s">
        <v>304</v>
      </c>
      <c r="P3581" s="17" t="s">
        <v>305</v>
      </c>
      <c r="Q3581" s="17" t="s">
        <v>306</v>
      </c>
      <c r="R3581">
        <v>0</v>
      </c>
      <c r="S3581">
        <v>0</v>
      </c>
      <c r="T3581">
        <v>0</v>
      </c>
      <c r="U3581">
        <v>0</v>
      </c>
      <c r="V3581">
        <v>0</v>
      </c>
      <c r="W3581">
        <v>0</v>
      </c>
      <c r="X3581">
        <v>0</v>
      </c>
      <c r="Y3581">
        <v>0</v>
      </c>
      <c r="Z3581">
        <v>0</v>
      </c>
      <c r="AA3581">
        <v>0</v>
      </c>
      <c r="AB3581">
        <v>0</v>
      </c>
      <c r="AC3581">
        <v>0</v>
      </c>
      <c r="AD3581">
        <v>0</v>
      </c>
      <c r="AE3581">
        <v>0</v>
      </c>
      <c r="AF3581">
        <v>0</v>
      </c>
      <c r="AG3581" s="19">
        <v>0</v>
      </c>
      <c r="AH3581">
        <v>0</v>
      </c>
      <c r="AI3581">
        <v>0</v>
      </c>
      <c r="AJ3581">
        <v>0</v>
      </c>
      <c r="AK3581">
        <v>0</v>
      </c>
      <c r="AL3581">
        <v>0</v>
      </c>
      <c r="AM3581">
        <v>0</v>
      </c>
      <c r="AN3581">
        <v>0</v>
      </c>
      <c r="AO3581">
        <v>0</v>
      </c>
      <c r="AP3581">
        <v>0</v>
      </c>
      <c r="AQ3581">
        <v>0</v>
      </c>
      <c r="AR3581">
        <v>0</v>
      </c>
      <c r="AS3581">
        <v>0</v>
      </c>
      <c r="AT3581">
        <v>0</v>
      </c>
      <c r="AU3581">
        <v>0</v>
      </c>
      <c r="AV3581">
        <v>0</v>
      </c>
      <c r="AW3581">
        <v>0</v>
      </c>
      <c r="AX3581">
        <v>0</v>
      </c>
      <c r="AY3581">
        <v>0</v>
      </c>
      <c r="AZ3581">
        <v>0</v>
      </c>
      <c r="BA3581">
        <v>0</v>
      </c>
      <c r="BB3581">
        <v>0</v>
      </c>
      <c r="BC3581">
        <v>0</v>
      </c>
      <c r="BD3581">
        <v>0</v>
      </c>
      <c r="BE3581">
        <v>0</v>
      </c>
      <c r="BF3581">
        <v>0</v>
      </c>
      <c r="BG3581">
        <v>0</v>
      </c>
      <c r="BH3581">
        <v>0</v>
      </c>
      <c r="BI3581">
        <v>0</v>
      </c>
      <c r="BJ3581">
        <v>0</v>
      </c>
      <c r="BK3581">
        <v>0</v>
      </c>
      <c r="BL3581">
        <v>0</v>
      </c>
      <c r="BM3581">
        <v>0</v>
      </c>
      <c r="BN3581">
        <v>0</v>
      </c>
      <c r="BO3581">
        <v>0</v>
      </c>
      <c r="BP3581">
        <v>0</v>
      </c>
      <c r="BQ3581">
        <v>0</v>
      </c>
      <c r="BR3581">
        <v>0</v>
      </c>
      <c r="BS3581">
        <v>0</v>
      </c>
      <c r="BT3581">
        <v>0</v>
      </c>
      <c r="BU3581">
        <v>0</v>
      </c>
      <c r="BV3581">
        <v>0</v>
      </c>
      <c r="BW3581">
        <v>0</v>
      </c>
      <c r="BX3581" s="10">
        <v>0</v>
      </c>
      <c r="BY3581">
        <v>0</v>
      </c>
      <c r="BZ3581">
        <v>1000</v>
      </c>
      <c r="CA3581">
        <v>0</v>
      </c>
      <c r="CB3581">
        <v>0</v>
      </c>
      <c r="CC3581">
        <v>0</v>
      </c>
      <c r="CD3581">
        <v>0</v>
      </c>
      <c r="CE3581">
        <v>0</v>
      </c>
    </row>
    <row r="3582" spans="1:83" x14ac:dyDescent="0.35">
      <c r="A3582" s="9" t="str">
        <f t="shared" si="55"/>
        <v>0200.601.60</v>
      </c>
      <c r="B3582" s="52" t="e">
        <f>+IF(MATCH(A3582,List!H$10:H$145,0),"Targeted")</f>
        <v>#N/A</v>
      </c>
      <c r="C3582" s="65"/>
      <c r="D3582" s="151" t="s">
        <v>7700</v>
      </c>
      <c r="E3582" s="16" t="s">
        <v>5299</v>
      </c>
      <c r="F3582" s="16" t="s">
        <v>5300</v>
      </c>
      <c r="G3582" s="16" t="s">
        <v>298</v>
      </c>
      <c r="H3582" s="16" t="s">
        <v>5300</v>
      </c>
      <c r="I3582" s="16" t="s">
        <v>24</v>
      </c>
      <c r="J3582" s="16" t="s">
        <v>5307</v>
      </c>
      <c r="K3582" s="17" t="s">
        <v>984</v>
      </c>
      <c r="L3582" s="18" t="s">
        <v>5232</v>
      </c>
      <c r="M3582" s="195" t="s">
        <v>5233</v>
      </c>
      <c r="N3582" s="16" t="s">
        <v>5234</v>
      </c>
      <c r="O3582" s="17" t="s">
        <v>346</v>
      </c>
      <c r="P3582" s="17" t="s">
        <v>305</v>
      </c>
      <c r="Q3582" s="17" t="s">
        <v>306</v>
      </c>
      <c r="R3582">
        <v>0</v>
      </c>
      <c r="S3582">
        <v>0</v>
      </c>
      <c r="T3582">
        <v>0</v>
      </c>
      <c r="U3582">
        <v>0</v>
      </c>
      <c r="V3582">
        <v>0</v>
      </c>
      <c r="W3582">
        <v>0</v>
      </c>
      <c r="X3582">
        <v>0</v>
      </c>
      <c r="Y3582">
        <v>0</v>
      </c>
      <c r="Z3582">
        <v>0</v>
      </c>
      <c r="AA3582">
        <v>0</v>
      </c>
      <c r="AB3582">
        <v>0</v>
      </c>
      <c r="AC3582">
        <v>0</v>
      </c>
      <c r="AD3582">
        <v>0</v>
      </c>
      <c r="AE3582">
        <v>0</v>
      </c>
      <c r="AF3582">
        <v>0</v>
      </c>
      <c r="AG3582" s="19">
        <v>0</v>
      </c>
      <c r="AH3582">
        <v>0</v>
      </c>
      <c r="AI3582">
        <v>0</v>
      </c>
      <c r="AJ3582">
        <v>0</v>
      </c>
      <c r="AK3582">
        <v>0</v>
      </c>
      <c r="AL3582">
        <v>0</v>
      </c>
      <c r="AM3582">
        <v>0</v>
      </c>
      <c r="AN3582">
        <v>0</v>
      </c>
      <c r="AO3582">
        <v>0</v>
      </c>
      <c r="AP3582">
        <v>0</v>
      </c>
      <c r="AQ3582">
        <v>0</v>
      </c>
      <c r="AR3582">
        <v>0</v>
      </c>
      <c r="AS3582">
        <v>0</v>
      </c>
      <c r="AT3582">
        <v>0</v>
      </c>
      <c r="AU3582">
        <v>0</v>
      </c>
      <c r="AV3582">
        <v>0</v>
      </c>
      <c r="AW3582">
        <v>3209</v>
      </c>
      <c r="AX3582">
        <v>3630</v>
      </c>
      <c r="AY3582">
        <v>3076</v>
      </c>
      <c r="AZ3582">
        <v>2000</v>
      </c>
      <c r="BA3582">
        <v>1000</v>
      </c>
      <c r="BB3582">
        <v>0</v>
      </c>
      <c r="BC3582">
        <v>0</v>
      </c>
      <c r="BD3582">
        <v>0</v>
      </c>
      <c r="BE3582">
        <v>0</v>
      </c>
      <c r="BF3582">
        <v>0</v>
      </c>
      <c r="BG3582">
        <v>0</v>
      </c>
      <c r="BH3582">
        <v>0</v>
      </c>
      <c r="BI3582">
        <v>0</v>
      </c>
      <c r="BJ3582">
        <v>0</v>
      </c>
      <c r="BK3582">
        <v>0</v>
      </c>
      <c r="BL3582">
        <v>0</v>
      </c>
      <c r="BM3582">
        <v>0</v>
      </c>
      <c r="BN3582">
        <v>0</v>
      </c>
      <c r="BO3582">
        <v>0</v>
      </c>
      <c r="BP3582">
        <v>0</v>
      </c>
      <c r="BQ3582">
        <v>0</v>
      </c>
      <c r="BR3582">
        <v>0</v>
      </c>
      <c r="BS3582">
        <v>0</v>
      </c>
      <c r="BT3582">
        <v>0</v>
      </c>
      <c r="BU3582">
        <v>0</v>
      </c>
      <c r="BV3582">
        <v>0</v>
      </c>
      <c r="BW3582">
        <v>0</v>
      </c>
      <c r="BX3582">
        <v>0</v>
      </c>
      <c r="BY3582">
        <v>0</v>
      </c>
      <c r="BZ3582">
        <v>0</v>
      </c>
      <c r="CA3582">
        <v>0</v>
      </c>
      <c r="CB3582">
        <v>0</v>
      </c>
      <c r="CC3582">
        <v>0</v>
      </c>
      <c r="CD3582">
        <v>0</v>
      </c>
      <c r="CE3582">
        <v>0</v>
      </c>
    </row>
    <row r="3583" spans="1:83" x14ac:dyDescent="0.35">
      <c r="A3583" s="9" t="str">
        <f t="shared" si="55"/>
        <v>287700.601.60</v>
      </c>
      <c r="B3583" s="52" t="e">
        <f>+IF(MATCH(A3583,List!H$10:H$145,0),"Targeted")</f>
        <v>#N/A</v>
      </c>
      <c r="C3583" s="65"/>
      <c r="D3583" s="151"/>
      <c r="E3583" s="16" t="s">
        <v>5299</v>
      </c>
      <c r="F3583" s="16" t="s">
        <v>5300</v>
      </c>
      <c r="G3583" s="16" t="s">
        <v>298</v>
      </c>
      <c r="H3583" s="16" t="s">
        <v>5300</v>
      </c>
      <c r="I3583" s="16" t="s">
        <v>5273</v>
      </c>
      <c r="J3583" s="16" t="s">
        <v>5308</v>
      </c>
      <c r="K3583" s="17" t="s">
        <v>984</v>
      </c>
      <c r="L3583" s="18" t="s">
        <v>5232</v>
      </c>
      <c r="M3583" s="195" t="s">
        <v>5233</v>
      </c>
      <c r="N3583" s="16" t="s">
        <v>5234</v>
      </c>
      <c r="O3583" s="17" t="s">
        <v>304</v>
      </c>
      <c r="P3583" s="17" t="s">
        <v>305</v>
      </c>
      <c r="Q3583" s="17" t="s">
        <v>306</v>
      </c>
      <c r="R3583">
        <v>0</v>
      </c>
      <c r="S3583">
        <v>0</v>
      </c>
      <c r="T3583">
        <v>0</v>
      </c>
      <c r="U3583">
        <v>0</v>
      </c>
      <c r="V3583">
        <v>0</v>
      </c>
      <c r="W3583">
        <v>0</v>
      </c>
      <c r="X3583">
        <v>0</v>
      </c>
      <c r="Y3583">
        <v>0</v>
      </c>
      <c r="Z3583">
        <v>0</v>
      </c>
      <c r="AA3583">
        <v>0</v>
      </c>
      <c r="AB3583">
        <v>0</v>
      </c>
      <c r="AC3583">
        <v>0</v>
      </c>
      <c r="AD3583">
        <v>0</v>
      </c>
      <c r="AE3583">
        <v>0</v>
      </c>
      <c r="AF3583">
        <v>0</v>
      </c>
      <c r="AG3583" s="19">
        <v>0</v>
      </c>
      <c r="AH3583">
        <v>0</v>
      </c>
      <c r="AI3583">
        <v>0</v>
      </c>
      <c r="AJ3583">
        <v>0</v>
      </c>
      <c r="AK3583">
        <v>0</v>
      </c>
      <c r="AL3583">
        <v>0</v>
      </c>
      <c r="AM3583">
        <v>0</v>
      </c>
      <c r="AN3583">
        <v>0</v>
      </c>
      <c r="AO3583">
        <v>0</v>
      </c>
      <c r="AP3583">
        <v>-1790600</v>
      </c>
      <c r="AQ3583">
        <v>-1877700</v>
      </c>
      <c r="AR3583">
        <v>-2177700</v>
      </c>
      <c r="AS3583">
        <v>-2312600</v>
      </c>
      <c r="AT3583">
        <v>-2422800</v>
      </c>
      <c r="AU3583">
        <v>-2577446</v>
      </c>
      <c r="AV3583">
        <v>-2594300</v>
      </c>
      <c r="AW3583">
        <v>-2762600</v>
      </c>
      <c r="AX3583">
        <v>-2914500</v>
      </c>
      <c r="AY3583">
        <v>-2920800</v>
      </c>
      <c r="AZ3583">
        <v>-3024000</v>
      </c>
      <c r="BA3583">
        <v>0</v>
      </c>
      <c r="BB3583">
        <v>0</v>
      </c>
      <c r="BC3583">
        <v>0</v>
      </c>
      <c r="BD3583">
        <v>0</v>
      </c>
      <c r="BE3583">
        <v>0</v>
      </c>
      <c r="BF3583">
        <v>0</v>
      </c>
      <c r="BG3583">
        <v>0</v>
      </c>
      <c r="BH3583">
        <v>0</v>
      </c>
      <c r="BI3583">
        <v>0</v>
      </c>
      <c r="BJ3583">
        <v>0</v>
      </c>
      <c r="BK3583">
        <v>0</v>
      </c>
      <c r="BL3583">
        <v>0</v>
      </c>
      <c r="BM3583">
        <v>0</v>
      </c>
      <c r="BN3583">
        <v>0</v>
      </c>
      <c r="BO3583">
        <v>0</v>
      </c>
      <c r="BP3583">
        <v>0</v>
      </c>
      <c r="BQ3583">
        <v>0</v>
      </c>
      <c r="BR3583">
        <v>0</v>
      </c>
      <c r="BS3583">
        <v>0</v>
      </c>
      <c r="BT3583">
        <v>0</v>
      </c>
      <c r="BU3583">
        <v>0</v>
      </c>
      <c r="BV3583">
        <v>0</v>
      </c>
      <c r="BW3583">
        <v>0</v>
      </c>
      <c r="BX3583" s="10">
        <v>0</v>
      </c>
      <c r="BY3583">
        <v>0</v>
      </c>
      <c r="BZ3583">
        <v>0</v>
      </c>
      <c r="CA3583">
        <v>0</v>
      </c>
      <c r="CB3583">
        <v>0</v>
      </c>
      <c r="CC3583">
        <v>0</v>
      </c>
      <c r="CD3583">
        <v>0</v>
      </c>
      <c r="CE3583">
        <v>0</v>
      </c>
    </row>
    <row r="3584" spans="1:83" x14ac:dyDescent="0.35">
      <c r="A3584" s="9" t="str">
        <f t="shared" si="55"/>
        <v>8010.601.60</v>
      </c>
      <c r="B3584" s="52" t="e">
        <f>+IF(MATCH(A3584,List!H$10:H$145,0),"Targeted")</f>
        <v>#N/A</v>
      </c>
      <c r="C3584" s="65"/>
      <c r="D3584" s="151" t="s">
        <v>7700</v>
      </c>
      <c r="E3584" s="16" t="s">
        <v>5299</v>
      </c>
      <c r="F3584" s="16" t="s">
        <v>5300</v>
      </c>
      <c r="G3584" s="16" t="s">
        <v>298</v>
      </c>
      <c r="H3584" s="16" t="s">
        <v>5300</v>
      </c>
      <c r="I3584" s="16" t="s">
        <v>5309</v>
      </c>
      <c r="J3584" s="16" t="s">
        <v>5310</v>
      </c>
      <c r="K3584" s="17" t="s">
        <v>984</v>
      </c>
      <c r="L3584" s="18" t="s">
        <v>5232</v>
      </c>
      <c r="M3584" s="195" t="s">
        <v>5233</v>
      </c>
      <c r="N3584" s="16" t="s">
        <v>5234</v>
      </c>
      <c r="O3584" s="17" t="s">
        <v>346</v>
      </c>
      <c r="P3584" s="17" t="s">
        <v>305</v>
      </c>
      <c r="Q3584" s="17" t="s">
        <v>306</v>
      </c>
      <c r="R3584">
        <v>0</v>
      </c>
      <c r="S3584">
        <v>0</v>
      </c>
      <c r="T3584">
        <v>0</v>
      </c>
      <c r="U3584">
        <v>0</v>
      </c>
      <c r="V3584">
        <v>0</v>
      </c>
      <c r="W3584">
        <v>0</v>
      </c>
      <c r="X3584">
        <v>0</v>
      </c>
      <c r="Y3584">
        <v>0</v>
      </c>
      <c r="Z3584">
        <v>0</v>
      </c>
      <c r="AA3584">
        <v>0</v>
      </c>
      <c r="AB3584">
        <v>0</v>
      </c>
      <c r="AC3584">
        <v>0</v>
      </c>
      <c r="AD3584">
        <v>0</v>
      </c>
      <c r="AE3584">
        <v>0</v>
      </c>
      <c r="AF3584">
        <v>0</v>
      </c>
      <c r="AG3584" s="19">
        <v>0</v>
      </c>
      <c r="AH3584">
        <v>0</v>
      </c>
      <c r="AI3584">
        <v>0</v>
      </c>
      <c r="AJ3584">
        <v>0</v>
      </c>
      <c r="AK3584">
        <v>0</v>
      </c>
      <c r="AL3584">
        <v>0</v>
      </c>
      <c r="AM3584">
        <v>0</v>
      </c>
      <c r="AN3584">
        <v>0</v>
      </c>
      <c r="AO3584">
        <v>0</v>
      </c>
      <c r="AP3584">
        <v>25433</v>
      </c>
      <c r="AQ3584">
        <v>29206</v>
      </c>
      <c r="AR3584">
        <v>0</v>
      </c>
      <c r="AS3584">
        <v>0</v>
      </c>
      <c r="AT3584">
        <v>0</v>
      </c>
      <c r="AU3584">
        <v>0</v>
      </c>
      <c r="AV3584">
        <v>0</v>
      </c>
      <c r="AW3584">
        <v>0</v>
      </c>
      <c r="AX3584">
        <v>0</v>
      </c>
      <c r="AY3584">
        <v>0</v>
      </c>
      <c r="AZ3584">
        <v>0</v>
      </c>
      <c r="BA3584">
        <v>0</v>
      </c>
      <c r="BB3584">
        <v>0</v>
      </c>
      <c r="BC3584">
        <v>0</v>
      </c>
      <c r="BD3584">
        <v>0</v>
      </c>
      <c r="BE3584">
        <v>0</v>
      </c>
      <c r="BF3584">
        <v>0</v>
      </c>
      <c r="BG3584">
        <v>0</v>
      </c>
      <c r="BH3584">
        <v>0</v>
      </c>
      <c r="BI3584">
        <v>0</v>
      </c>
      <c r="BJ3584">
        <v>0</v>
      </c>
      <c r="BK3584">
        <v>0</v>
      </c>
      <c r="BL3584">
        <v>0</v>
      </c>
      <c r="BM3584">
        <v>31000</v>
      </c>
      <c r="BN3584">
        <v>33000</v>
      </c>
      <c r="BO3584">
        <v>33000</v>
      </c>
      <c r="BP3584">
        <v>29000</v>
      </c>
      <c r="BQ3584">
        <v>32000</v>
      </c>
      <c r="BR3584">
        <v>31000</v>
      </c>
      <c r="BS3584">
        <v>33000</v>
      </c>
      <c r="BT3584">
        <v>32000</v>
      </c>
      <c r="BU3584">
        <v>30000</v>
      </c>
      <c r="BV3584">
        <v>30000</v>
      </c>
      <c r="BW3584">
        <v>30000</v>
      </c>
      <c r="BX3584">
        <v>33000</v>
      </c>
      <c r="BY3584">
        <v>29000</v>
      </c>
      <c r="BZ3584">
        <v>26000</v>
      </c>
      <c r="CA3584">
        <v>26000</v>
      </c>
      <c r="CB3584">
        <v>27000</v>
      </c>
      <c r="CC3584">
        <v>27000</v>
      </c>
      <c r="CD3584">
        <v>28000</v>
      </c>
      <c r="CE3584">
        <v>28000</v>
      </c>
    </row>
    <row r="3585" spans="1:83" x14ac:dyDescent="0.35">
      <c r="A3585" s="9" t="str">
        <f t="shared" si="55"/>
        <v>8010.601.60</v>
      </c>
      <c r="B3585" s="52" t="e">
        <f>+IF(MATCH(A3585,List!H$10:H$145,0),"Targeted")</f>
        <v>#N/A</v>
      </c>
      <c r="C3585" s="65"/>
      <c r="D3585" s="151"/>
      <c r="E3585" s="16" t="s">
        <v>5299</v>
      </c>
      <c r="F3585" s="16" t="s">
        <v>5300</v>
      </c>
      <c r="G3585" s="16" t="s">
        <v>298</v>
      </c>
      <c r="H3585" s="16" t="s">
        <v>5300</v>
      </c>
      <c r="I3585" s="16" t="s">
        <v>5309</v>
      </c>
      <c r="J3585" s="16" t="s">
        <v>5310</v>
      </c>
      <c r="K3585" s="17" t="s">
        <v>984</v>
      </c>
      <c r="L3585" s="18" t="s">
        <v>5232</v>
      </c>
      <c r="M3585" s="195" t="s">
        <v>5233</v>
      </c>
      <c r="N3585" s="16" t="s">
        <v>5234</v>
      </c>
      <c r="O3585" s="17" t="s">
        <v>304</v>
      </c>
      <c r="P3585" s="17" t="s">
        <v>305</v>
      </c>
      <c r="Q3585" s="17" t="s">
        <v>306</v>
      </c>
      <c r="R3585">
        <v>0</v>
      </c>
      <c r="S3585">
        <v>0</v>
      </c>
      <c r="T3585">
        <v>0</v>
      </c>
      <c r="U3585">
        <v>0</v>
      </c>
      <c r="V3585">
        <v>0</v>
      </c>
      <c r="W3585">
        <v>0</v>
      </c>
      <c r="X3585">
        <v>0</v>
      </c>
      <c r="Y3585">
        <v>0</v>
      </c>
      <c r="Z3585">
        <v>0</v>
      </c>
      <c r="AA3585">
        <v>0</v>
      </c>
      <c r="AB3585">
        <v>0</v>
      </c>
      <c r="AC3585">
        <v>0</v>
      </c>
      <c r="AD3585">
        <v>0</v>
      </c>
      <c r="AE3585">
        <v>0</v>
      </c>
      <c r="AF3585">
        <v>0</v>
      </c>
      <c r="AG3585" s="19">
        <v>0</v>
      </c>
      <c r="AH3585">
        <v>0</v>
      </c>
      <c r="AI3585">
        <v>0</v>
      </c>
      <c r="AJ3585">
        <v>0</v>
      </c>
      <c r="AK3585">
        <v>0</v>
      </c>
      <c r="AL3585">
        <v>0</v>
      </c>
      <c r="AM3585">
        <v>0</v>
      </c>
      <c r="AN3585">
        <v>0</v>
      </c>
      <c r="AO3585">
        <v>0</v>
      </c>
      <c r="AP3585">
        <v>5597872</v>
      </c>
      <c r="AQ3585">
        <v>5854426</v>
      </c>
      <c r="AR3585">
        <v>6251281</v>
      </c>
      <c r="AS3585">
        <v>6395632</v>
      </c>
      <c r="AT3585">
        <v>6742173</v>
      </c>
      <c r="AU3585">
        <v>7014274</v>
      </c>
      <c r="AV3585">
        <v>7314955</v>
      </c>
      <c r="AW3585">
        <v>7595913</v>
      </c>
      <c r="AX3585">
        <v>7856631</v>
      </c>
      <c r="AY3585">
        <v>7917276</v>
      </c>
      <c r="AZ3585">
        <v>8152000</v>
      </c>
      <c r="BA3585">
        <v>5196000</v>
      </c>
      <c r="BB3585">
        <v>5250000</v>
      </c>
      <c r="BC3585">
        <v>5318000</v>
      </c>
      <c r="BD3585">
        <v>5318000</v>
      </c>
      <c r="BE3585">
        <v>5310000</v>
      </c>
      <c r="BF3585">
        <v>5437000</v>
      </c>
      <c r="BG3585">
        <v>5326000</v>
      </c>
      <c r="BH3585">
        <v>6790000</v>
      </c>
      <c r="BI3585">
        <v>5430000</v>
      </c>
      <c r="BJ3585">
        <v>5693000</v>
      </c>
      <c r="BK3585">
        <v>5792000</v>
      </c>
      <c r="BL3585">
        <v>5862000</v>
      </c>
      <c r="BM3585">
        <v>6119000</v>
      </c>
      <c r="BN3585">
        <v>6383000</v>
      </c>
      <c r="BO3585">
        <v>6403000</v>
      </c>
      <c r="BP3585">
        <v>6515000</v>
      </c>
      <c r="BQ3585">
        <v>6779000</v>
      </c>
      <c r="BR3585">
        <v>6968000</v>
      </c>
      <c r="BS3585">
        <v>7086000</v>
      </c>
      <c r="BT3585">
        <v>7302000</v>
      </c>
      <c r="BU3585">
        <v>7335000</v>
      </c>
      <c r="BV3585">
        <v>7224000</v>
      </c>
      <c r="BW3585">
        <v>7330000</v>
      </c>
      <c r="BX3585" s="10">
        <v>7516000</v>
      </c>
      <c r="BY3585">
        <v>7663000</v>
      </c>
      <c r="BZ3585">
        <v>8274000</v>
      </c>
      <c r="CA3585">
        <v>7830000</v>
      </c>
      <c r="CB3585">
        <v>8069000</v>
      </c>
      <c r="CC3585">
        <v>8214000</v>
      </c>
      <c r="CD3585">
        <v>8363000</v>
      </c>
      <c r="CE3585">
        <v>8511000</v>
      </c>
    </row>
    <row r="3586" spans="1:83" x14ac:dyDescent="0.35">
      <c r="A3586" s="9" t="str">
        <f t="shared" si="55"/>
        <v>801011.601.60</v>
      </c>
      <c r="B3586" s="52" t="e">
        <f>+IF(MATCH(A3586,List!H$10:H$145,0),"Targeted")</f>
        <v>#N/A</v>
      </c>
      <c r="C3586" s="65"/>
      <c r="D3586" s="151"/>
      <c r="E3586" s="16" t="s">
        <v>5299</v>
      </c>
      <c r="F3586" s="16" t="s">
        <v>5300</v>
      </c>
      <c r="G3586" s="16" t="s">
        <v>298</v>
      </c>
      <c r="H3586" s="16" t="s">
        <v>5300</v>
      </c>
      <c r="I3586" s="16" t="s">
        <v>5311</v>
      </c>
      <c r="J3586" s="16" t="s">
        <v>5312</v>
      </c>
      <c r="K3586" s="17" t="s">
        <v>984</v>
      </c>
      <c r="L3586" s="18" t="s">
        <v>5232</v>
      </c>
      <c r="M3586" s="195" t="s">
        <v>5233</v>
      </c>
      <c r="N3586" s="16" t="s">
        <v>5234</v>
      </c>
      <c r="O3586" s="17" t="s">
        <v>304</v>
      </c>
      <c r="P3586" s="17" t="s">
        <v>305</v>
      </c>
      <c r="Q3586" s="17" t="s">
        <v>306</v>
      </c>
      <c r="R3586">
        <v>0</v>
      </c>
      <c r="S3586">
        <v>0</v>
      </c>
      <c r="T3586">
        <v>0</v>
      </c>
      <c r="U3586">
        <v>0</v>
      </c>
      <c r="V3586">
        <v>0</v>
      </c>
      <c r="W3586">
        <v>0</v>
      </c>
      <c r="X3586">
        <v>0</v>
      </c>
      <c r="Y3586">
        <v>0</v>
      </c>
      <c r="Z3586">
        <v>0</v>
      </c>
      <c r="AA3586">
        <v>0</v>
      </c>
      <c r="AB3586">
        <v>0</v>
      </c>
      <c r="AC3586">
        <v>0</v>
      </c>
      <c r="AD3586">
        <v>0</v>
      </c>
      <c r="AE3586">
        <v>0</v>
      </c>
      <c r="AF3586">
        <v>0</v>
      </c>
      <c r="AG3586" s="19">
        <v>0</v>
      </c>
      <c r="AH3586">
        <v>0</v>
      </c>
      <c r="AI3586">
        <v>0</v>
      </c>
      <c r="AJ3586">
        <v>0</v>
      </c>
      <c r="AK3586">
        <v>0</v>
      </c>
      <c r="AL3586">
        <v>0</v>
      </c>
      <c r="AM3586">
        <v>0</v>
      </c>
      <c r="AN3586">
        <v>0</v>
      </c>
      <c r="AO3586">
        <v>0</v>
      </c>
      <c r="AP3586">
        <v>0</v>
      </c>
      <c r="AQ3586">
        <v>0</v>
      </c>
      <c r="AR3586">
        <v>0</v>
      </c>
      <c r="AS3586">
        <v>0</v>
      </c>
      <c r="AT3586">
        <v>0</v>
      </c>
      <c r="AU3586">
        <v>-35000</v>
      </c>
      <c r="AV3586">
        <v>0</v>
      </c>
      <c r="AW3586">
        <v>0</v>
      </c>
      <c r="AX3586">
        <v>0</v>
      </c>
      <c r="AY3586">
        <v>0</v>
      </c>
      <c r="AZ3586">
        <v>0</v>
      </c>
      <c r="BA3586">
        <v>0</v>
      </c>
      <c r="BB3586">
        <v>0</v>
      </c>
      <c r="BC3586">
        <v>0</v>
      </c>
      <c r="BD3586">
        <v>0</v>
      </c>
      <c r="BE3586">
        <v>0</v>
      </c>
      <c r="BF3586">
        <v>0</v>
      </c>
      <c r="BG3586">
        <v>0</v>
      </c>
      <c r="BH3586">
        <v>0</v>
      </c>
      <c r="BI3586">
        <v>0</v>
      </c>
      <c r="BJ3586">
        <v>0</v>
      </c>
      <c r="BK3586">
        <v>0</v>
      </c>
      <c r="BL3586">
        <v>0</v>
      </c>
      <c r="BM3586">
        <v>0</v>
      </c>
      <c r="BN3586">
        <v>0</v>
      </c>
      <c r="BO3586">
        <v>0</v>
      </c>
      <c r="BP3586">
        <v>0</v>
      </c>
      <c r="BQ3586">
        <v>0</v>
      </c>
      <c r="BR3586">
        <v>0</v>
      </c>
      <c r="BS3586">
        <v>0</v>
      </c>
      <c r="BT3586">
        <v>0</v>
      </c>
      <c r="BU3586">
        <v>0</v>
      </c>
      <c r="BV3586">
        <v>0</v>
      </c>
      <c r="BW3586">
        <v>0</v>
      </c>
      <c r="BX3586" s="10">
        <v>0</v>
      </c>
      <c r="BY3586">
        <v>0</v>
      </c>
      <c r="BZ3586">
        <v>0</v>
      </c>
      <c r="CA3586">
        <v>0</v>
      </c>
      <c r="CB3586">
        <v>0</v>
      </c>
      <c r="CC3586">
        <v>0</v>
      </c>
      <c r="CD3586">
        <v>0</v>
      </c>
      <c r="CE3586">
        <v>0</v>
      </c>
    </row>
    <row r="3587" spans="1:83" x14ac:dyDescent="0.35">
      <c r="A3587" s="9" t="str">
        <f t="shared" si="55"/>
        <v>801012.601.60</v>
      </c>
      <c r="B3587" s="52" t="e">
        <f>+IF(MATCH(A3587,List!H$10:H$145,0),"Targeted")</f>
        <v>#N/A</v>
      </c>
      <c r="C3587" s="65"/>
      <c r="D3587" s="151"/>
      <c r="E3587" s="16" t="s">
        <v>5299</v>
      </c>
      <c r="F3587" s="16" t="s">
        <v>5300</v>
      </c>
      <c r="G3587" s="16" t="s">
        <v>298</v>
      </c>
      <c r="H3587" s="16" t="s">
        <v>5300</v>
      </c>
      <c r="I3587" s="16" t="s">
        <v>5313</v>
      </c>
      <c r="J3587" s="16" t="s">
        <v>5314</v>
      </c>
      <c r="K3587" s="17" t="s">
        <v>984</v>
      </c>
      <c r="L3587" s="18" t="s">
        <v>5232</v>
      </c>
      <c r="M3587" s="195" t="s">
        <v>5233</v>
      </c>
      <c r="N3587" s="16" t="s">
        <v>5234</v>
      </c>
      <c r="O3587" s="17" t="s">
        <v>304</v>
      </c>
      <c r="P3587" s="17" t="s">
        <v>305</v>
      </c>
      <c r="Q3587" s="17" t="s">
        <v>306</v>
      </c>
      <c r="R3587">
        <v>0</v>
      </c>
      <c r="S3587">
        <v>0</v>
      </c>
      <c r="T3587">
        <v>0</v>
      </c>
      <c r="U3587">
        <v>0</v>
      </c>
      <c r="V3587">
        <v>0</v>
      </c>
      <c r="W3587">
        <v>0</v>
      </c>
      <c r="X3587">
        <v>0</v>
      </c>
      <c r="Y3587">
        <v>0</v>
      </c>
      <c r="Z3587">
        <v>0</v>
      </c>
      <c r="AA3587">
        <v>0</v>
      </c>
      <c r="AB3587">
        <v>0</v>
      </c>
      <c r="AC3587">
        <v>0</v>
      </c>
      <c r="AD3587">
        <v>0</v>
      </c>
      <c r="AE3587">
        <v>0</v>
      </c>
      <c r="AF3587">
        <v>0</v>
      </c>
      <c r="AG3587" s="19">
        <v>0</v>
      </c>
      <c r="AH3587">
        <v>0</v>
      </c>
      <c r="AI3587">
        <v>0</v>
      </c>
      <c r="AJ3587">
        <v>0</v>
      </c>
      <c r="AK3587">
        <v>0</v>
      </c>
      <c r="AL3587">
        <v>0</v>
      </c>
      <c r="AM3587">
        <v>0</v>
      </c>
      <c r="AN3587">
        <v>0</v>
      </c>
      <c r="AO3587">
        <v>0</v>
      </c>
      <c r="AP3587">
        <v>-84766</v>
      </c>
      <c r="AQ3587">
        <v>-67000</v>
      </c>
      <c r="AR3587">
        <v>-10781</v>
      </c>
      <c r="AS3587">
        <v>-5327</v>
      </c>
      <c r="AT3587">
        <v>-18000</v>
      </c>
      <c r="AU3587">
        <v>0</v>
      </c>
      <c r="AV3587">
        <v>-40760</v>
      </c>
      <c r="AW3587">
        <v>-51107</v>
      </c>
      <c r="AX3587">
        <v>-56077</v>
      </c>
      <c r="AY3587">
        <v>-56073</v>
      </c>
      <c r="AZ3587">
        <v>-48000</v>
      </c>
      <c r="BA3587">
        <v>-46000</v>
      </c>
      <c r="BB3587">
        <v>-56000</v>
      </c>
      <c r="BC3587">
        <v>-58000</v>
      </c>
      <c r="BD3587">
        <v>-98000</v>
      </c>
      <c r="BE3587">
        <v>-141000</v>
      </c>
      <c r="BF3587">
        <v>-98000</v>
      </c>
      <c r="BG3587">
        <v>-94000</v>
      </c>
      <c r="BH3587">
        <v>-112000</v>
      </c>
      <c r="BI3587">
        <v>-121000</v>
      </c>
      <c r="BJ3587">
        <v>-119000</v>
      </c>
      <c r="BK3587">
        <v>-129000</v>
      </c>
      <c r="BL3587">
        <v>-131000</v>
      </c>
      <c r="BM3587">
        <v>-126000</v>
      </c>
      <c r="BN3587">
        <v>-121000</v>
      </c>
      <c r="BO3587">
        <v>-153000</v>
      </c>
      <c r="BP3587">
        <v>-151000</v>
      </c>
      <c r="BQ3587">
        <v>-291000</v>
      </c>
      <c r="BR3587">
        <v>-222000</v>
      </c>
      <c r="BS3587">
        <v>-257000</v>
      </c>
      <c r="BT3587">
        <v>-293000</v>
      </c>
      <c r="BU3587">
        <v>-293000</v>
      </c>
      <c r="BV3587">
        <v>-289000</v>
      </c>
      <c r="BW3587">
        <v>-300000</v>
      </c>
      <c r="BX3587" s="10">
        <v>-260000</v>
      </c>
      <c r="BY3587">
        <v>-283000</v>
      </c>
      <c r="BZ3587">
        <v>-281000</v>
      </c>
      <c r="CA3587">
        <v>-325000</v>
      </c>
      <c r="CB3587">
        <v>-342000</v>
      </c>
      <c r="CC3587">
        <v>-358000</v>
      </c>
      <c r="CD3587">
        <v>-377000</v>
      </c>
      <c r="CE3587">
        <v>-441000</v>
      </c>
    </row>
    <row r="3588" spans="1:83" x14ac:dyDescent="0.35">
      <c r="A3588" s="9" t="str">
        <f t="shared" ref="A3588:A3651" si="56">I3588&amp;"."&amp;M3588&amp;"."&amp;K3588</f>
        <v>801031.601.60</v>
      </c>
      <c r="B3588" s="52" t="e">
        <f>+IF(MATCH(A3588,List!H$10:H$145,0),"Targeted")</f>
        <v>#N/A</v>
      </c>
      <c r="C3588" s="65"/>
      <c r="D3588" s="151"/>
      <c r="E3588" s="16" t="s">
        <v>5299</v>
      </c>
      <c r="F3588" s="16" t="s">
        <v>5300</v>
      </c>
      <c r="G3588" s="16" t="s">
        <v>298</v>
      </c>
      <c r="H3588" s="16" t="s">
        <v>5300</v>
      </c>
      <c r="I3588" s="16" t="s">
        <v>5315</v>
      </c>
      <c r="J3588" s="16" t="s">
        <v>5316</v>
      </c>
      <c r="K3588" s="17" t="s">
        <v>984</v>
      </c>
      <c r="L3588" s="18" t="s">
        <v>5232</v>
      </c>
      <c r="M3588" s="195" t="s">
        <v>5233</v>
      </c>
      <c r="N3588" s="16" t="s">
        <v>5234</v>
      </c>
      <c r="O3588" s="17" t="s">
        <v>304</v>
      </c>
      <c r="P3588" s="17" t="s">
        <v>305</v>
      </c>
      <c r="Q3588" s="17" t="s">
        <v>306</v>
      </c>
      <c r="R3588">
        <v>0</v>
      </c>
      <c r="S3588">
        <v>0</v>
      </c>
      <c r="T3588">
        <v>0</v>
      </c>
      <c r="U3588">
        <v>0</v>
      </c>
      <c r="V3588">
        <v>0</v>
      </c>
      <c r="W3588">
        <v>0</v>
      </c>
      <c r="X3588">
        <v>0</v>
      </c>
      <c r="Y3588">
        <v>0</v>
      </c>
      <c r="Z3588">
        <v>0</v>
      </c>
      <c r="AA3588">
        <v>0</v>
      </c>
      <c r="AB3588">
        <v>0</v>
      </c>
      <c r="AC3588">
        <v>0</v>
      </c>
      <c r="AD3588">
        <v>0</v>
      </c>
      <c r="AE3588">
        <v>0</v>
      </c>
      <c r="AF3588">
        <v>0</v>
      </c>
      <c r="AG3588" s="19">
        <v>0</v>
      </c>
      <c r="AH3588">
        <v>0</v>
      </c>
      <c r="AI3588">
        <v>0</v>
      </c>
      <c r="AJ3588">
        <v>0</v>
      </c>
      <c r="AK3588">
        <v>0</v>
      </c>
      <c r="AL3588">
        <v>0</v>
      </c>
      <c r="AM3588">
        <v>0</v>
      </c>
      <c r="AN3588">
        <v>0</v>
      </c>
      <c r="AO3588">
        <v>0</v>
      </c>
      <c r="AP3588">
        <v>-2310169</v>
      </c>
      <c r="AQ3588">
        <v>-2585101</v>
      </c>
      <c r="AR3588">
        <v>-2557282</v>
      </c>
      <c r="AS3588">
        <v>-2789968</v>
      </c>
      <c r="AT3588">
        <v>-2845311</v>
      </c>
      <c r="AU3588">
        <v>-2969258</v>
      </c>
      <c r="AV3588">
        <v>-3374557</v>
      </c>
      <c r="AW3588">
        <v>-3148381</v>
      </c>
      <c r="AX3588">
        <v>-3352533</v>
      </c>
      <c r="AY3588">
        <v>-3419562</v>
      </c>
      <c r="AZ3588">
        <v>-4052000</v>
      </c>
      <c r="BA3588">
        <v>-3554000</v>
      </c>
      <c r="BB3588">
        <v>-3688000</v>
      </c>
      <c r="BC3588">
        <v>-3662000</v>
      </c>
      <c r="BD3588">
        <v>-3681000</v>
      </c>
      <c r="BE3588">
        <v>-3538000</v>
      </c>
      <c r="BF3588">
        <v>-3273000</v>
      </c>
      <c r="BG3588">
        <v>-3493000</v>
      </c>
      <c r="BH3588">
        <v>-3580000</v>
      </c>
      <c r="BI3588">
        <v>-3628000</v>
      </c>
      <c r="BJ3588">
        <v>-3579000</v>
      </c>
      <c r="BK3588">
        <v>-3458000</v>
      </c>
      <c r="BL3588">
        <v>-3575000</v>
      </c>
      <c r="BM3588">
        <v>-3632000</v>
      </c>
      <c r="BN3588">
        <v>-3690000</v>
      </c>
      <c r="BO3588">
        <v>-3930000</v>
      </c>
      <c r="BP3588">
        <v>-4110000</v>
      </c>
      <c r="BQ3588">
        <v>-4139000</v>
      </c>
      <c r="BR3588">
        <v>-3948000</v>
      </c>
      <c r="BS3588">
        <v>-4257000</v>
      </c>
      <c r="BT3588">
        <v>-4258000</v>
      </c>
      <c r="BU3588">
        <v>-4287000</v>
      </c>
      <c r="BV3588">
        <v>-4316000</v>
      </c>
      <c r="BW3588">
        <v>-4769000</v>
      </c>
      <c r="BX3588" s="10">
        <v>-4880000</v>
      </c>
      <c r="BY3588">
        <v>-4844000</v>
      </c>
      <c r="BZ3588">
        <v>-5072000</v>
      </c>
      <c r="CA3588">
        <v>-5573000</v>
      </c>
      <c r="CB3588">
        <v>-5428000</v>
      </c>
      <c r="CC3588">
        <v>-5544000</v>
      </c>
      <c r="CD3588">
        <v>-5577000</v>
      </c>
      <c r="CE3588">
        <v>-5682000</v>
      </c>
    </row>
    <row r="3589" spans="1:83" x14ac:dyDescent="0.35">
      <c r="A3589" s="9" t="str">
        <f t="shared" si="56"/>
        <v>801032.601.60</v>
      </c>
      <c r="B3589" s="52" t="e">
        <f>+IF(MATCH(A3589,List!H$10:H$145,0),"Targeted")</f>
        <v>#N/A</v>
      </c>
      <c r="C3589" s="65"/>
      <c r="D3589" s="151"/>
      <c r="E3589" s="16" t="s">
        <v>5299</v>
      </c>
      <c r="F3589" s="16" t="s">
        <v>5300</v>
      </c>
      <c r="G3589" s="16" t="s">
        <v>298</v>
      </c>
      <c r="H3589" s="16" t="s">
        <v>5300</v>
      </c>
      <c r="I3589" s="16" t="s">
        <v>5317</v>
      </c>
      <c r="J3589" s="16" t="s">
        <v>5318</v>
      </c>
      <c r="K3589" s="17" t="s">
        <v>984</v>
      </c>
      <c r="L3589" s="18" t="s">
        <v>5232</v>
      </c>
      <c r="M3589" s="195" t="s">
        <v>5233</v>
      </c>
      <c r="N3589" s="16" t="s">
        <v>5234</v>
      </c>
      <c r="O3589" s="17" t="s">
        <v>304</v>
      </c>
      <c r="P3589" s="17" t="s">
        <v>305</v>
      </c>
      <c r="Q3589" s="17" t="s">
        <v>306</v>
      </c>
      <c r="R3589">
        <v>0</v>
      </c>
      <c r="S3589">
        <v>0</v>
      </c>
      <c r="T3589">
        <v>0</v>
      </c>
      <c r="U3589">
        <v>0</v>
      </c>
      <c r="V3589">
        <v>0</v>
      </c>
      <c r="W3589">
        <v>0</v>
      </c>
      <c r="X3589">
        <v>0</v>
      </c>
      <c r="Y3589">
        <v>0</v>
      </c>
      <c r="Z3589">
        <v>0</v>
      </c>
      <c r="AA3589">
        <v>0</v>
      </c>
      <c r="AB3589">
        <v>0</v>
      </c>
      <c r="AC3589">
        <v>0</v>
      </c>
      <c r="AD3589">
        <v>0</v>
      </c>
      <c r="AE3589">
        <v>0</v>
      </c>
      <c r="AF3589">
        <v>0</v>
      </c>
      <c r="AG3589" s="19">
        <v>0</v>
      </c>
      <c r="AH3589">
        <v>0</v>
      </c>
      <c r="AI3589">
        <v>0</v>
      </c>
      <c r="AJ3589">
        <v>0</v>
      </c>
      <c r="AK3589">
        <v>0</v>
      </c>
      <c r="AL3589">
        <v>0</v>
      </c>
      <c r="AM3589">
        <v>0</v>
      </c>
      <c r="AN3589">
        <v>0</v>
      </c>
      <c r="AO3589">
        <v>0</v>
      </c>
      <c r="AP3589">
        <v>-42684</v>
      </c>
      <c r="AQ3589">
        <v>-67654</v>
      </c>
      <c r="AR3589">
        <v>-56895</v>
      </c>
      <c r="AS3589">
        <v>-61305</v>
      </c>
      <c r="AT3589">
        <v>-88228</v>
      </c>
      <c r="AU3589">
        <v>-79886</v>
      </c>
      <c r="AV3589">
        <v>-82136</v>
      </c>
      <c r="AW3589">
        <v>-57990</v>
      </c>
      <c r="AX3589">
        <v>-82833</v>
      </c>
      <c r="AY3589">
        <v>-105955</v>
      </c>
      <c r="AZ3589">
        <v>-68000</v>
      </c>
      <c r="BA3589">
        <v>-2000</v>
      </c>
      <c r="BB3589">
        <v>-59000</v>
      </c>
      <c r="BC3589">
        <v>-157000</v>
      </c>
      <c r="BD3589">
        <v>-135000</v>
      </c>
      <c r="BE3589">
        <v>-159000</v>
      </c>
      <c r="BF3589">
        <v>-10000</v>
      </c>
      <c r="BG3589">
        <v>-154000</v>
      </c>
      <c r="BH3589">
        <v>-167000</v>
      </c>
      <c r="BI3589">
        <v>-215000</v>
      </c>
      <c r="BJ3589">
        <v>-338000</v>
      </c>
      <c r="BK3589">
        <v>-388000</v>
      </c>
      <c r="BL3589">
        <v>-445000</v>
      </c>
      <c r="BM3589">
        <v>-418000</v>
      </c>
      <c r="BN3589">
        <v>-448000</v>
      </c>
      <c r="BO3589">
        <v>-462000</v>
      </c>
      <c r="BP3589">
        <v>-465000</v>
      </c>
      <c r="BQ3589">
        <v>-512000</v>
      </c>
      <c r="BR3589">
        <v>-551000</v>
      </c>
      <c r="BS3589">
        <v>-444000</v>
      </c>
      <c r="BT3589">
        <v>-419000</v>
      </c>
      <c r="BU3589">
        <v>-376000</v>
      </c>
      <c r="BV3589">
        <v>-207000</v>
      </c>
      <c r="BW3589">
        <v>-174000</v>
      </c>
      <c r="BX3589" s="10">
        <v>-66000</v>
      </c>
      <c r="BY3589">
        <v>-144000</v>
      </c>
      <c r="BZ3589">
        <v>-155000</v>
      </c>
      <c r="CA3589">
        <v>-125000</v>
      </c>
      <c r="CB3589">
        <v>-79000</v>
      </c>
      <c r="CC3589">
        <v>-61000</v>
      </c>
      <c r="CD3589">
        <v>-57000</v>
      </c>
      <c r="CE3589">
        <v>-58000</v>
      </c>
    </row>
    <row r="3590" spans="1:83" x14ac:dyDescent="0.35">
      <c r="A3590" s="9" t="str">
        <f t="shared" si="56"/>
        <v>801033.601.60</v>
      </c>
      <c r="B3590" s="52" t="e">
        <f>+IF(MATCH(A3590,List!H$10:H$145,0),"Targeted")</f>
        <v>#N/A</v>
      </c>
      <c r="C3590" s="65"/>
      <c r="D3590" s="151"/>
      <c r="E3590" s="16" t="s">
        <v>5299</v>
      </c>
      <c r="F3590" s="16" t="s">
        <v>5300</v>
      </c>
      <c r="G3590" s="16" t="s">
        <v>298</v>
      </c>
      <c r="H3590" s="16" t="s">
        <v>5300</v>
      </c>
      <c r="I3590" s="16" t="s">
        <v>5319</v>
      </c>
      <c r="J3590" s="16" t="s">
        <v>5320</v>
      </c>
      <c r="K3590" s="17" t="s">
        <v>984</v>
      </c>
      <c r="L3590" s="18" t="s">
        <v>5232</v>
      </c>
      <c r="M3590" s="195" t="s">
        <v>5233</v>
      </c>
      <c r="N3590" s="16" t="s">
        <v>5234</v>
      </c>
      <c r="O3590" s="17" t="s">
        <v>304</v>
      </c>
      <c r="P3590" s="17" t="s">
        <v>305</v>
      </c>
      <c r="Q3590" s="17" t="s">
        <v>306</v>
      </c>
      <c r="R3590">
        <v>0</v>
      </c>
      <c r="S3590">
        <v>0</v>
      </c>
      <c r="T3590">
        <v>0</v>
      </c>
      <c r="U3590">
        <v>0</v>
      </c>
      <c r="V3590">
        <v>0</v>
      </c>
      <c r="W3590">
        <v>0</v>
      </c>
      <c r="X3590">
        <v>0</v>
      </c>
      <c r="Y3590">
        <v>0</v>
      </c>
      <c r="Z3590">
        <v>0</v>
      </c>
      <c r="AA3590">
        <v>0</v>
      </c>
      <c r="AB3590">
        <v>0</v>
      </c>
      <c r="AC3590">
        <v>0</v>
      </c>
      <c r="AD3590">
        <v>0</v>
      </c>
      <c r="AE3590">
        <v>0</v>
      </c>
      <c r="AF3590">
        <v>0</v>
      </c>
      <c r="AG3590" s="19">
        <v>0</v>
      </c>
      <c r="AH3590">
        <v>0</v>
      </c>
      <c r="AI3590">
        <v>0</v>
      </c>
      <c r="AJ3590">
        <v>0</v>
      </c>
      <c r="AK3590">
        <v>0</v>
      </c>
      <c r="AL3590">
        <v>0</v>
      </c>
      <c r="AM3590">
        <v>0</v>
      </c>
      <c r="AN3590">
        <v>0</v>
      </c>
      <c r="AO3590">
        <v>0</v>
      </c>
      <c r="AP3590">
        <v>0</v>
      </c>
      <c r="AQ3590">
        <v>0</v>
      </c>
      <c r="AR3590">
        <v>0</v>
      </c>
      <c r="AS3590">
        <v>0</v>
      </c>
      <c r="AT3590">
        <v>0</v>
      </c>
      <c r="AU3590">
        <v>0</v>
      </c>
      <c r="AV3590">
        <v>0</v>
      </c>
      <c r="AW3590">
        <v>0</v>
      </c>
      <c r="AX3590">
        <v>0</v>
      </c>
      <c r="AY3590">
        <v>0</v>
      </c>
      <c r="AZ3590">
        <v>0</v>
      </c>
      <c r="BA3590">
        <v>0</v>
      </c>
      <c r="BB3590">
        <v>0</v>
      </c>
      <c r="BC3590">
        <v>0</v>
      </c>
      <c r="BD3590">
        <v>0</v>
      </c>
      <c r="BE3590">
        <v>0</v>
      </c>
      <c r="BF3590">
        <v>0</v>
      </c>
      <c r="BG3590">
        <v>0</v>
      </c>
      <c r="BH3590">
        <v>0</v>
      </c>
      <c r="BI3590">
        <v>0</v>
      </c>
      <c r="BJ3590">
        <v>0</v>
      </c>
      <c r="BK3590">
        <v>0</v>
      </c>
      <c r="BL3590">
        <v>0</v>
      </c>
      <c r="BM3590">
        <v>0</v>
      </c>
      <c r="BN3590">
        <v>0</v>
      </c>
      <c r="BO3590">
        <v>0</v>
      </c>
      <c r="BP3590">
        <v>-249000</v>
      </c>
      <c r="BQ3590">
        <v>-339000</v>
      </c>
      <c r="BR3590">
        <v>-94000</v>
      </c>
      <c r="BS3590">
        <v>0</v>
      </c>
      <c r="BT3590">
        <v>-1000</v>
      </c>
      <c r="BU3590">
        <v>0</v>
      </c>
      <c r="BV3590">
        <v>0</v>
      </c>
      <c r="BW3590">
        <v>0</v>
      </c>
      <c r="BX3590" s="10">
        <v>0</v>
      </c>
      <c r="BY3590">
        <v>0</v>
      </c>
      <c r="BZ3590">
        <v>0</v>
      </c>
      <c r="CA3590">
        <v>0</v>
      </c>
      <c r="CB3590">
        <v>0</v>
      </c>
      <c r="CC3590">
        <v>0</v>
      </c>
      <c r="CD3590">
        <v>0</v>
      </c>
      <c r="CE3590">
        <v>0</v>
      </c>
    </row>
    <row r="3591" spans="1:83" x14ac:dyDescent="0.35">
      <c r="A3591" s="9" t="str">
        <f t="shared" si="56"/>
        <v>801040.601.60</v>
      </c>
      <c r="B3591" s="52" t="e">
        <f>+IF(MATCH(A3591,List!H$10:H$145,0),"Targeted")</f>
        <v>#N/A</v>
      </c>
      <c r="C3591" s="65"/>
      <c r="D3591" s="151"/>
      <c r="E3591" s="16" t="s">
        <v>5299</v>
      </c>
      <c r="F3591" s="16" t="s">
        <v>5300</v>
      </c>
      <c r="G3591" s="16" t="s">
        <v>298</v>
      </c>
      <c r="H3591" s="16" t="s">
        <v>5300</v>
      </c>
      <c r="I3591" s="16" t="s">
        <v>5321</v>
      </c>
      <c r="J3591" s="16" t="s">
        <v>5322</v>
      </c>
      <c r="K3591" s="17" t="s">
        <v>984</v>
      </c>
      <c r="L3591" s="18" t="s">
        <v>5232</v>
      </c>
      <c r="M3591" s="195" t="s">
        <v>5233</v>
      </c>
      <c r="N3591" s="16" t="s">
        <v>5234</v>
      </c>
      <c r="O3591" s="17" t="s">
        <v>304</v>
      </c>
      <c r="P3591" s="17" t="s">
        <v>305</v>
      </c>
      <c r="Q3591" s="17" t="s">
        <v>306</v>
      </c>
      <c r="R3591">
        <v>0</v>
      </c>
      <c r="S3591">
        <v>0</v>
      </c>
      <c r="T3591">
        <v>0</v>
      </c>
      <c r="U3591">
        <v>0</v>
      </c>
      <c r="V3591">
        <v>0</v>
      </c>
      <c r="W3591">
        <v>0</v>
      </c>
      <c r="X3591">
        <v>0</v>
      </c>
      <c r="Y3591">
        <v>0</v>
      </c>
      <c r="Z3591">
        <v>0</v>
      </c>
      <c r="AA3591">
        <v>0</v>
      </c>
      <c r="AB3591">
        <v>0</v>
      </c>
      <c r="AC3591">
        <v>0</v>
      </c>
      <c r="AD3591">
        <v>0</v>
      </c>
      <c r="AE3591">
        <v>0</v>
      </c>
      <c r="AF3591">
        <v>0</v>
      </c>
      <c r="AG3591" s="19">
        <v>0</v>
      </c>
      <c r="AH3591">
        <v>0</v>
      </c>
      <c r="AI3591">
        <v>0</v>
      </c>
      <c r="AJ3591">
        <v>0</v>
      </c>
      <c r="AK3591">
        <v>0</v>
      </c>
      <c r="AL3591">
        <v>0</v>
      </c>
      <c r="AM3591">
        <v>0</v>
      </c>
      <c r="AN3591">
        <v>0</v>
      </c>
      <c r="AO3591">
        <v>0</v>
      </c>
      <c r="AP3591">
        <v>0</v>
      </c>
      <c r="AQ3591">
        <v>0</v>
      </c>
      <c r="AR3591">
        <v>0</v>
      </c>
      <c r="AS3591">
        <v>0</v>
      </c>
      <c r="AT3591">
        <v>0</v>
      </c>
      <c r="AU3591">
        <v>0</v>
      </c>
      <c r="AV3591">
        <v>0</v>
      </c>
      <c r="AW3591">
        <v>0</v>
      </c>
      <c r="AX3591">
        <v>0</v>
      </c>
      <c r="AY3591">
        <v>0</v>
      </c>
      <c r="AZ3591">
        <v>0</v>
      </c>
      <c r="BA3591">
        <v>0</v>
      </c>
      <c r="BB3591">
        <v>0</v>
      </c>
      <c r="BC3591">
        <v>0</v>
      </c>
      <c r="BD3591">
        <v>0</v>
      </c>
      <c r="BE3591">
        <v>0</v>
      </c>
      <c r="BF3591">
        <v>0</v>
      </c>
      <c r="BG3591">
        <v>0</v>
      </c>
      <c r="BH3591">
        <v>0</v>
      </c>
      <c r="BI3591">
        <v>0</v>
      </c>
      <c r="BJ3591">
        <v>0</v>
      </c>
      <c r="BK3591">
        <v>0</v>
      </c>
      <c r="BL3591">
        <v>0</v>
      </c>
      <c r="BM3591">
        <v>0</v>
      </c>
      <c r="BN3591">
        <v>0</v>
      </c>
      <c r="BO3591">
        <v>0</v>
      </c>
      <c r="BP3591">
        <v>0</v>
      </c>
      <c r="BQ3591">
        <v>0</v>
      </c>
      <c r="BR3591">
        <v>0</v>
      </c>
      <c r="BS3591">
        <v>-5000</v>
      </c>
      <c r="BT3591">
        <v>-5000</v>
      </c>
      <c r="BU3591">
        <v>-5000</v>
      </c>
      <c r="BV3591">
        <v>-5000</v>
      </c>
      <c r="BW3591">
        <v>-5000</v>
      </c>
      <c r="BX3591" s="10">
        <v>-5000</v>
      </c>
      <c r="BY3591">
        <v>-6000</v>
      </c>
      <c r="BZ3591">
        <v>-6000</v>
      </c>
      <c r="CA3591">
        <v>-6000</v>
      </c>
      <c r="CB3591">
        <v>-6000</v>
      </c>
      <c r="CC3591">
        <v>-6000</v>
      </c>
      <c r="CD3591">
        <v>-6000</v>
      </c>
      <c r="CE3591">
        <v>-6000</v>
      </c>
    </row>
    <row r="3592" spans="1:83" x14ac:dyDescent="0.35">
      <c r="A3592" s="9" t="str">
        <f t="shared" si="56"/>
        <v>801090.601.60</v>
      </c>
      <c r="B3592" s="52" t="e">
        <f>+IF(MATCH(A3592,List!H$10:H$145,0),"Targeted")</f>
        <v>#N/A</v>
      </c>
      <c r="C3592" s="65"/>
      <c r="D3592" s="151"/>
      <c r="E3592" s="16" t="s">
        <v>5299</v>
      </c>
      <c r="F3592" s="16" t="s">
        <v>5300</v>
      </c>
      <c r="G3592" s="16" t="s">
        <v>298</v>
      </c>
      <c r="H3592" s="16" t="s">
        <v>5300</v>
      </c>
      <c r="I3592" s="16" t="s">
        <v>5323</v>
      </c>
      <c r="J3592" s="16" t="s">
        <v>5324</v>
      </c>
      <c r="K3592" s="17" t="s">
        <v>984</v>
      </c>
      <c r="L3592" s="18" t="s">
        <v>5232</v>
      </c>
      <c r="M3592" s="195" t="s">
        <v>5233</v>
      </c>
      <c r="N3592" s="16" t="s">
        <v>5234</v>
      </c>
      <c r="O3592" s="17" t="s">
        <v>304</v>
      </c>
      <c r="P3592" s="17" t="s">
        <v>305</v>
      </c>
      <c r="Q3592" s="17" t="s">
        <v>306</v>
      </c>
      <c r="R3592">
        <v>0</v>
      </c>
      <c r="S3592">
        <v>0</v>
      </c>
      <c r="T3592">
        <v>0</v>
      </c>
      <c r="U3592">
        <v>0</v>
      </c>
      <c r="V3592">
        <v>0</v>
      </c>
      <c r="W3592">
        <v>0</v>
      </c>
      <c r="X3592">
        <v>0</v>
      </c>
      <c r="Y3592">
        <v>0</v>
      </c>
      <c r="Z3592">
        <v>0</v>
      </c>
      <c r="AA3592">
        <v>0</v>
      </c>
      <c r="AB3592">
        <v>0</v>
      </c>
      <c r="AC3592">
        <v>0</v>
      </c>
      <c r="AD3592">
        <v>0</v>
      </c>
      <c r="AE3592">
        <v>0</v>
      </c>
      <c r="AF3592">
        <v>0</v>
      </c>
      <c r="AG3592" s="19">
        <v>0</v>
      </c>
      <c r="AH3592">
        <v>0</v>
      </c>
      <c r="AI3592">
        <v>0</v>
      </c>
      <c r="AJ3592">
        <v>0</v>
      </c>
      <c r="AK3592">
        <v>0</v>
      </c>
      <c r="AL3592">
        <v>0</v>
      </c>
      <c r="AM3592">
        <v>0</v>
      </c>
      <c r="AN3592">
        <v>0</v>
      </c>
      <c r="AO3592">
        <v>0</v>
      </c>
      <c r="AP3592">
        <v>-1865134</v>
      </c>
      <c r="AQ3592">
        <v>-2165262</v>
      </c>
      <c r="AR3592">
        <v>-2319169</v>
      </c>
      <c r="AS3592">
        <v>-2423509</v>
      </c>
      <c r="AT3592">
        <v>-2494400</v>
      </c>
      <c r="AU3592">
        <v>-2533097</v>
      </c>
      <c r="AV3592">
        <v>-2764862</v>
      </c>
      <c r="AW3592">
        <v>-2907930</v>
      </c>
      <c r="AX3592">
        <v>-2939940</v>
      </c>
      <c r="AY3592">
        <v>-3019295</v>
      </c>
      <c r="AZ3592">
        <v>-3078000</v>
      </c>
      <c r="BA3592">
        <v>0</v>
      </c>
      <c r="BB3592">
        <v>0</v>
      </c>
      <c r="BC3592">
        <v>0</v>
      </c>
      <c r="BD3592">
        <v>0</v>
      </c>
      <c r="BE3592">
        <v>0</v>
      </c>
      <c r="BF3592">
        <v>0</v>
      </c>
      <c r="BG3592">
        <v>0</v>
      </c>
      <c r="BH3592">
        <v>0</v>
      </c>
      <c r="BI3592">
        <v>0</v>
      </c>
      <c r="BJ3592">
        <v>0</v>
      </c>
      <c r="BK3592">
        <v>0</v>
      </c>
      <c r="BL3592">
        <v>0</v>
      </c>
      <c r="BM3592">
        <v>0</v>
      </c>
      <c r="BN3592">
        <v>0</v>
      </c>
      <c r="BO3592">
        <v>0</v>
      </c>
      <c r="BP3592">
        <v>0</v>
      </c>
      <c r="BQ3592">
        <v>0</v>
      </c>
      <c r="BR3592">
        <v>0</v>
      </c>
      <c r="BS3592">
        <v>0</v>
      </c>
      <c r="BT3592">
        <v>0</v>
      </c>
      <c r="BU3592">
        <v>0</v>
      </c>
      <c r="BV3592">
        <v>0</v>
      </c>
      <c r="BW3592">
        <v>0</v>
      </c>
      <c r="BX3592" s="10">
        <v>0</v>
      </c>
      <c r="BY3592">
        <v>0</v>
      </c>
      <c r="BZ3592">
        <v>0</v>
      </c>
      <c r="CA3592">
        <v>0</v>
      </c>
      <c r="CB3592">
        <v>0</v>
      </c>
      <c r="CC3592">
        <v>0</v>
      </c>
      <c r="CD3592">
        <v>0</v>
      </c>
      <c r="CE3592">
        <v>0</v>
      </c>
    </row>
    <row r="3593" spans="1:83" x14ac:dyDescent="0.35">
      <c r="A3593" s="9" t="str">
        <f t="shared" si="56"/>
        <v>8011.601.60</v>
      </c>
      <c r="B3593" s="52" t="e">
        <f>+IF(MATCH(A3593,List!H$10:H$145,0),"Targeted")</f>
        <v>#N/A</v>
      </c>
      <c r="C3593" s="65"/>
      <c r="D3593" s="151" t="s">
        <v>7700</v>
      </c>
      <c r="E3593" s="16" t="s">
        <v>5299</v>
      </c>
      <c r="F3593" s="16" t="s">
        <v>5300</v>
      </c>
      <c r="G3593" s="16" t="s">
        <v>298</v>
      </c>
      <c r="H3593" s="16" t="s">
        <v>5300</v>
      </c>
      <c r="I3593" s="16" t="s">
        <v>5325</v>
      </c>
      <c r="J3593" s="16" t="s">
        <v>5326</v>
      </c>
      <c r="K3593" s="17" t="s">
        <v>984</v>
      </c>
      <c r="L3593" s="18" t="s">
        <v>5232</v>
      </c>
      <c r="M3593" s="195" t="s">
        <v>5233</v>
      </c>
      <c r="N3593" s="16" t="s">
        <v>5234</v>
      </c>
      <c r="O3593" s="17" t="s">
        <v>346</v>
      </c>
      <c r="P3593" s="17" t="s">
        <v>305</v>
      </c>
      <c r="Q3593" s="17" t="s">
        <v>306</v>
      </c>
      <c r="R3593">
        <v>9222</v>
      </c>
      <c r="S3593">
        <v>9833</v>
      </c>
      <c r="T3593">
        <v>11021</v>
      </c>
      <c r="U3593">
        <v>10342</v>
      </c>
      <c r="V3593">
        <v>11531</v>
      </c>
      <c r="W3593">
        <v>12545</v>
      </c>
      <c r="X3593">
        <v>13800</v>
      </c>
      <c r="Y3593">
        <v>14797</v>
      </c>
      <c r="Z3593">
        <v>16261</v>
      </c>
      <c r="AA3593">
        <v>18666</v>
      </c>
      <c r="AB3593">
        <v>19721</v>
      </c>
      <c r="AC3593">
        <v>20332</v>
      </c>
      <c r="AD3593">
        <v>21603</v>
      </c>
      <c r="AE3593">
        <v>25232</v>
      </c>
      <c r="AF3593">
        <v>26856</v>
      </c>
      <c r="AG3593" s="19">
        <v>7359</v>
      </c>
      <c r="AH3593">
        <v>31239</v>
      </c>
      <c r="AI3593">
        <v>32605</v>
      </c>
      <c r="AJ3593">
        <v>34103</v>
      </c>
      <c r="AK3593">
        <v>38130</v>
      </c>
      <c r="AL3593">
        <v>36731</v>
      </c>
      <c r="AM3593">
        <v>40785</v>
      </c>
      <c r="AN3593">
        <v>40366</v>
      </c>
      <c r="AO3593">
        <v>43955</v>
      </c>
      <c r="AP3593">
        <v>23235</v>
      </c>
      <c r="AQ3593">
        <v>25000</v>
      </c>
      <c r="AR3593">
        <v>58679</v>
      </c>
      <c r="AS3593">
        <v>63471</v>
      </c>
      <c r="AT3593">
        <v>62639</v>
      </c>
      <c r="AU3593">
        <v>66720</v>
      </c>
      <c r="AV3593">
        <v>75083</v>
      </c>
      <c r="AW3593">
        <v>77839</v>
      </c>
      <c r="AX3593">
        <v>80410</v>
      </c>
      <c r="AY3593">
        <v>76165</v>
      </c>
      <c r="AZ3593">
        <v>79000</v>
      </c>
      <c r="BA3593">
        <v>78000</v>
      </c>
      <c r="BB3593">
        <v>93000</v>
      </c>
      <c r="BC3593">
        <v>93000</v>
      </c>
      <c r="BD3593">
        <v>93000</v>
      </c>
      <c r="BE3593">
        <v>96000</v>
      </c>
      <c r="BF3593">
        <v>101000</v>
      </c>
      <c r="BG3593">
        <v>104000</v>
      </c>
      <c r="BH3593">
        <v>105000</v>
      </c>
      <c r="BI3593">
        <v>107000</v>
      </c>
      <c r="BJ3593">
        <v>110000</v>
      </c>
      <c r="BK3593">
        <v>0</v>
      </c>
      <c r="BL3593">
        <v>0</v>
      </c>
      <c r="BM3593">
        <v>61000</v>
      </c>
      <c r="BN3593">
        <v>63000</v>
      </c>
      <c r="BO3593">
        <v>69000</v>
      </c>
      <c r="BP3593">
        <v>74000</v>
      </c>
      <c r="BQ3593">
        <v>70000</v>
      </c>
      <c r="BR3593">
        <v>71000</v>
      </c>
      <c r="BS3593">
        <v>69000</v>
      </c>
      <c r="BT3593">
        <v>73000</v>
      </c>
      <c r="BU3593">
        <v>73000</v>
      </c>
      <c r="BV3593">
        <v>77000</v>
      </c>
      <c r="BW3593">
        <v>86000</v>
      </c>
      <c r="BX3593">
        <v>83000</v>
      </c>
      <c r="BY3593">
        <v>88000</v>
      </c>
      <c r="BZ3593">
        <v>92000</v>
      </c>
      <c r="CA3593">
        <v>93000</v>
      </c>
      <c r="CB3593">
        <v>95000</v>
      </c>
      <c r="CC3593">
        <v>97000</v>
      </c>
      <c r="CD3593">
        <v>100000</v>
      </c>
      <c r="CE3593">
        <v>102000</v>
      </c>
    </row>
    <row r="3594" spans="1:83" x14ac:dyDescent="0.35">
      <c r="A3594" s="9" t="str">
        <f t="shared" si="56"/>
        <v>8011.601.60</v>
      </c>
      <c r="B3594" s="52" t="e">
        <f>+IF(MATCH(A3594,List!H$10:H$145,0),"Targeted")</f>
        <v>#N/A</v>
      </c>
      <c r="C3594" s="65"/>
      <c r="D3594" s="151"/>
      <c r="E3594" s="16" t="s">
        <v>5299</v>
      </c>
      <c r="F3594" s="16" t="s">
        <v>5300</v>
      </c>
      <c r="G3594" s="16" t="s">
        <v>298</v>
      </c>
      <c r="H3594" s="16" t="s">
        <v>5300</v>
      </c>
      <c r="I3594" s="16" t="s">
        <v>5325</v>
      </c>
      <c r="J3594" s="16" t="s">
        <v>5326</v>
      </c>
      <c r="K3594" s="17" t="s">
        <v>984</v>
      </c>
      <c r="L3594" s="18" t="s">
        <v>5232</v>
      </c>
      <c r="M3594" s="195" t="s">
        <v>5233</v>
      </c>
      <c r="N3594" s="16" t="s">
        <v>5234</v>
      </c>
      <c r="O3594" s="17" t="s">
        <v>304</v>
      </c>
      <c r="P3594" s="17" t="s">
        <v>305</v>
      </c>
      <c r="Q3594" s="17" t="s">
        <v>306</v>
      </c>
      <c r="R3594">
        <v>1023952</v>
      </c>
      <c r="S3594">
        <v>1064001</v>
      </c>
      <c r="T3594">
        <v>1092451</v>
      </c>
      <c r="U3594">
        <v>1116370</v>
      </c>
      <c r="V3594">
        <v>1193565</v>
      </c>
      <c r="W3594">
        <v>1257345</v>
      </c>
      <c r="X3594">
        <v>1387724</v>
      </c>
      <c r="Y3594">
        <v>1532797</v>
      </c>
      <c r="Z3594">
        <v>1591640</v>
      </c>
      <c r="AA3594">
        <v>1898513</v>
      </c>
      <c r="AB3594">
        <v>2119374</v>
      </c>
      <c r="AC3594">
        <v>2424623</v>
      </c>
      <c r="AD3594">
        <v>2653625</v>
      </c>
      <c r="AE3594">
        <v>3052057</v>
      </c>
      <c r="AF3594">
        <v>3197806</v>
      </c>
      <c r="AG3594" s="19">
        <v>913270</v>
      </c>
      <c r="AH3594">
        <v>3518384</v>
      </c>
      <c r="AI3594">
        <v>3700143</v>
      </c>
      <c r="AJ3594">
        <v>3931831</v>
      </c>
      <c r="AK3594">
        <v>4397023</v>
      </c>
      <c r="AL3594">
        <v>4907083</v>
      </c>
      <c r="AM3594">
        <v>5347721</v>
      </c>
      <c r="AN3594">
        <v>6762628</v>
      </c>
      <c r="AO3594">
        <v>6242918</v>
      </c>
      <c r="AP3594">
        <v>2246636</v>
      </c>
      <c r="AQ3594">
        <v>2108765</v>
      </c>
      <c r="AR3594">
        <v>2194624</v>
      </c>
      <c r="AS3594">
        <v>2404511</v>
      </c>
      <c r="AT3594">
        <v>2488848</v>
      </c>
      <c r="AU3594">
        <v>2556810</v>
      </c>
      <c r="AV3594">
        <v>2589115</v>
      </c>
      <c r="AW3594">
        <v>2651778</v>
      </c>
      <c r="AX3594">
        <v>2726256</v>
      </c>
      <c r="AY3594">
        <v>2865572</v>
      </c>
      <c r="AZ3594">
        <v>2851000</v>
      </c>
      <c r="BA3594">
        <v>2864000</v>
      </c>
      <c r="BB3594">
        <v>2901000</v>
      </c>
      <c r="BC3594">
        <v>2907000</v>
      </c>
      <c r="BD3594">
        <v>2903000</v>
      </c>
      <c r="BE3594">
        <v>2961000</v>
      </c>
      <c r="BF3594">
        <v>2967000</v>
      </c>
      <c r="BG3594">
        <v>4814000</v>
      </c>
      <c r="BH3594">
        <v>21326000</v>
      </c>
      <c r="BI3594">
        <v>4225000</v>
      </c>
      <c r="BJ3594">
        <v>3535000</v>
      </c>
      <c r="BK3594">
        <v>3721000</v>
      </c>
      <c r="BL3594">
        <v>4027000</v>
      </c>
      <c r="BM3594">
        <v>4022000</v>
      </c>
      <c r="BN3594">
        <v>4217000</v>
      </c>
      <c r="BO3594">
        <v>4464000</v>
      </c>
      <c r="BP3594">
        <v>4511000</v>
      </c>
      <c r="BQ3594">
        <v>4633000</v>
      </c>
      <c r="BR3594">
        <v>4746000</v>
      </c>
      <c r="BS3594">
        <v>4877000</v>
      </c>
      <c r="BT3594">
        <v>4940000</v>
      </c>
      <c r="BU3594">
        <v>5079000</v>
      </c>
      <c r="BV3594">
        <v>5320000</v>
      </c>
      <c r="BW3594">
        <v>5444000</v>
      </c>
      <c r="BX3594" s="10">
        <v>5551000</v>
      </c>
      <c r="BY3594">
        <v>5623000</v>
      </c>
      <c r="BZ3594">
        <v>5951000</v>
      </c>
      <c r="CA3594">
        <v>5655000</v>
      </c>
      <c r="CB3594">
        <v>5719000</v>
      </c>
      <c r="CC3594">
        <v>5750000</v>
      </c>
      <c r="CD3594">
        <v>5786000</v>
      </c>
      <c r="CE3594">
        <v>5823000</v>
      </c>
    </row>
    <row r="3595" spans="1:83" x14ac:dyDescent="0.35">
      <c r="A3595" s="9" t="str">
        <f t="shared" si="56"/>
        <v>801116.601.60</v>
      </c>
      <c r="B3595" s="52" t="e">
        <f>+IF(MATCH(A3595,List!H$10:H$145,0),"Targeted")</f>
        <v>#N/A</v>
      </c>
      <c r="C3595" s="65"/>
      <c r="D3595" s="151"/>
      <c r="E3595" s="16" t="s">
        <v>5299</v>
      </c>
      <c r="F3595" s="16" t="s">
        <v>5300</v>
      </c>
      <c r="G3595" s="16" t="s">
        <v>298</v>
      </c>
      <c r="H3595" s="16" t="s">
        <v>5300</v>
      </c>
      <c r="I3595" s="16" t="s">
        <v>5327</v>
      </c>
      <c r="J3595" s="16" t="s">
        <v>5328</v>
      </c>
      <c r="K3595" s="17" t="s">
        <v>984</v>
      </c>
      <c r="L3595" s="18" t="s">
        <v>5232</v>
      </c>
      <c r="M3595" s="195" t="s">
        <v>5233</v>
      </c>
      <c r="N3595" s="16" t="s">
        <v>5234</v>
      </c>
      <c r="O3595" s="17" t="s">
        <v>304</v>
      </c>
      <c r="P3595" s="17" t="s">
        <v>305</v>
      </c>
      <c r="Q3595" s="17" t="s">
        <v>306</v>
      </c>
      <c r="R3595">
        <v>0</v>
      </c>
      <c r="S3595">
        <v>0</v>
      </c>
      <c r="T3595">
        <v>0</v>
      </c>
      <c r="U3595">
        <v>0</v>
      </c>
      <c r="V3595">
        <v>0</v>
      </c>
      <c r="W3595">
        <v>0</v>
      </c>
      <c r="X3595">
        <v>0</v>
      </c>
      <c r="Y3595">
        <v>0</v>
      </c>
      <c r="Z3595">
        <v>0</v>
      </c>
      <c r="AA3595">
        <v>0</v>
      </c>
      <c r="AB3595">
        <v>0</v>
      </c>
      <c r="AC3595">
        <v>0</v>
      </c>
      <c r="AD3595">
        <v>0</v>
      </c>
      <c r="AE3595">
        <v>0</v>
      </c>
      <c r="AF3595">
        <v>0</v>
      </c>
      <c r="AG3595" s="19">
        <v>0</v>
      </c>
      <c r="AH3595">
        <v>0</v>
      </c>
      <c r="AI3595">
        <v>0</v>
      </c>
      <c r="AJ3595">
        <v>0</v>
      </c>
      <c r="AK3595">
        <v>0</v>
      </c>
      <c r="AL3595">
        <v>0</v>
      </c>
      <c r="AM3595">
        <v>0</v>
      </c>
      <c r="AN3595">
        <v>0</v>
      </c>
      <c r="AO3595">
        <v>0</v>
      </c>
      <c r="AP3595">
        <v>0</v>
      </c>
      <c r="AQ3595">
        <v>0</v>
      </c>
      <c r="AR3595">
        <v>0</v>
      </c>
      <c r="AS3595">
        <v>0</v>
      </c>
      <c r="AT3595">
        <v>0</v>
      </c>
      <c r="AU3595">
        <v>0</v>
      </c>
      <c r="AV3595">
        <v>0</v>
      </c>
      <c r="AW3595">
        <v>0</v>
      </c>
      <c r="AX3595">
        <v>0</v>
      </c>
      <c r="AY3595">
        <v>0</v>
      </c>
      <c r="AZ3595">
        <v>0</v>
      </c>
      <c r="BA3595">
        <v>0</v>
      </c>
      <c r="BB3595">
        <v>0</v>
      </c>
      <c r="BC3595">
        <v>0</v>
      </c>
      <c r="BD3595">
        <v>0</v>
      </c>
      <c r="BE3595">
        <v>0</v>
      </c>
      <c r="BF3595">
        <v>0</v>
      </c>
      <c r="BG3595">
        <v>0</v>
      </c>
      <c r="BH3595">
        <v>-300000</v>
      </c>
      <c r="BI3595">
        <v>-1564000</v>
      </c>
      <c r="BJ3595">
        <v>-809000</v>
      </c>
      <c r="BK3595">
        <v>-947000</v>
      </c>
      <c r="BL3595">
        <v>-1391000</v>
      </c>
      <c r="BM3595">
        <v>-1298000</v>
      </c>
      <c r="BN3595">
        <v>-1553000</v>
      </c>
      <c r="BO3595">
        <v>-1989000</v>
      </c>
      <c r="BP3595">
        <v>-1744000</v>
      </c>
      <c r="BQ3595">
        <v>-2026000</v>
      </c>
      <c r="BR3595">
        <v>-1581000</v>
      </c>
      <c r="BS3595">
        <v>-1429000</v>
      </c>
      <c r="BT3595">
        <v>-1191000</v>
      </c>
      <c r="BU3595">
        <v>-1410000</v>
      </c>
      <c r="BV3595">
        <v>-1821000</v>
      </c>
      <c r="BW3595">
        <v>-1809000</v>
      </c>
      <c r="BX3595" s="10">
        <v>-1794000</v>
      </c>
      <c r="BY3595">
        <v>-2280000</v>
      </c>
      <c r="BZ3595">
        <v>-2751000</v>
      </c>
      <c r="CA3595">
        <v>-2376000</v>
      </c>
      <c r="CB3595">
        <v>-2099000</v>
      </c>
      <c r="CC3595">
        <v>-2220000</v>
      </c>
      <c r="CD3595">
        <v>-2215000</v>
      </c>
      <c r="CE3595">
        <v>-2192000</v>
      </c>
    </row>
    <row r="3596" spans="1:83" x14ac:dyDescent="0.35">
      <c r="A3596" s="9" t="str">
        <f t="shared" si="56"/>
        <v>801131.601.60</v>
      </c>
      <c r="B3596" s="52" t="e">
        <f>+IF(MATCH(A3596,List!H$10:H$145,0),"Targeted")</f>
        <v>#N/A</v>
      </c>
      <c r="C3596" s="65"/>
      <c r="D3596" s="151"/>
      <c r="E3596" s="16" t="s">
        <v>5299</v>
      </c>
      <c r="F3596" s="16" t="s">
        <v>5300</v>
      </c>
      <c r="G3596" s="16" t="s">
        <v>298</v>
      </c>
      <c r="H3596" s="16" t="s">
        <v>5300</v>
      </c>
      <c r="I3596" s="16" t="s">
        <v>5329</v>
      </c>
      <c r="J3596" s="16" t="s">
        <v>5330</v>
      </c>
      <c r="K3596" s="17" t="s">
        <v>984</v>
      </c>
      <c r="L3596" s="18" t="s">
        <v>5232</v>
      </c>
      <c r="M3596" s="195" t="s">
        <v>5233</v>
      </c>
      <c r="N3596" s="16" t="s">
        <v>5234</v>
      </c>
      <c r="O3596" s="17" t="s">
        <v>304</v>
      </c>
      <c r="P3596" s="17" t="s">
        <v>305</v>
      </c>
      <c r="Q3596" s="17" t="s">
        <v>306</v>
      </c>
      <c r="R3596">
        <v>-360788</v>
      </c>
      <c r="S3596">
        <v>-422523</v>
      </c>
      <c r="T3596">
        <v>-402636</v>
      </c>
      <c r="U3596">
        <v>-435638</v>
      </c>
      <c r="V3596">
        <v>-443820</v>
      </c>
      <c r="W3596">
        <v>-508046</v>
      </c>
      <c r="X3596">
        <v>-437634</v>
      </c>
      <c r="Y3596">
        <v>-491482</v>
      </c>
      <c r="Z3596">
        <v>-578818</v>
      </c>
      <c r="AA3596">
        <v>-613026</v>
      </c>
      <c r="AB3596">
        <v>-724341</v>
      </c>
      <c r="AC3596">
        <v>-782954</v>
      </c>
      <c r="AD3596">
        <v>-908585</v>
      </c>
      <c r="AE3596">
        <v>-981785</v>
      </c>
      <c r="AF3596">
        <v>-1212303</v>
      </c>
      <c r="AG3596" s="19">
        <v>0</v>
      </c>
      <c r="AH3596">
        <v>-1207841</v>
      </c>
      <c r="AI3596">
        <v>-1588664</v>
      </c>
      <c r="AJ3596">
        <v>-1447532</v>
      </c>
      <c r="AK3596">
        <v>-1441988</v>
      </c>
      <c r="AL3596">
        <v>-1584932</v>
      </c>
      <c r="AM3596">
        <v>-1793280</v>
      </c>
      <c r="AN3596">
        <v>-2250821</v>
      </c>
      <c r="AO3596">
        <v>-2404002</v>
      </c>
      <c r="AP3596">
        <v>0</v>
      </c>
      <c r="AQ3596">
        <v>0</v>
      </c>
      <c r="AR3596">
        <v>0</v>
      </c>
      <c r="AS3596">
        <v>0</v>
      </c>
      <c r="AT3596">
        <v>0</v>
      </c>
      <c r="AU3596">
        <v>0</v>
      </c>
      <c r="AV3596">
        <v>0</v>
      </c>
      <c r="AW3596">
        <v>0</v>
      </c>
      <c r="AX3596">
        <v>0</v>
      </c>
      <c r="AY3596">
        <v>0</v>
      </c>
      <c r="AZ3596">
        <v>0</v>
      </c>
      <c r="BA3596">
        <v>0</v>
      </c>
      <c r="BB3596">
        <v>0</v>
      </c>
      <c r="BC3596">
        <v>0</v>
      </c>
      <c r="BD3596">
        <v>0</v>
      </c>
      <c r="BE3596">
        <v>0</v>
      </c>
      <c r="BF3596">
        <v>0</v>
      </c>
      <c r="BG3596">
        <v>0</v>
      </c>
      <c r="BH3596">
        <v>0</v>
      </c>
      <c r="BI3596">
        <v>0</v>
      </c>
      <c r="BJ3596">
        <v>0</v>
      </c>
      <c r="BK3596">
        <v>0</v>
      </c>
      <c r="BL3596">
        <v>0</v>
      </c>
      <c r="BM3596">
        <v>0</v>
      </c>
      <c r="BN3596">
        <v>0</v>
      </c>
      <c r="BO3596">
        <v>0</v>
      </c>
      <c r="BP3596">
        <v>0</v>
      </c>
      <c r="BQ3596">
        <v>0</v>
      </c>
      <c r="BR3596">
        <v>0</v>
      </c>
      <c r="BS3596">
        <v>0</v>
      </c>
      <c r="BT3596">
        <v>0</v>
      </c>
      <c r="BU3596">
        <v>0</v>
      </c>
      <c r="BV3596">
        <v>0</v>
      </c>
      <c r="BW3596">
        <v>0</v>
      </c>
      <c r="BX3596" s="10">
        <v>0</v>
      </c>
      <c r="BY3596">
        <v>0</v>
      </c>
      <c r="BZ3596">
        <v>0</v>
      </c>
      <c r="CA3596">
        <v>0</v>
      </c>
      <c r="CB3596">
        <v>0</v>
      </c>
      <c r="CC3596">
        <v>0</v>
      </c>
      <c r="CD3596">
        <v>0</v>
      </c>
      <c r="CE3596">
        <v>0</v>
      </c>
    </row>
    <row r="3597" spans="1:83" x14ac:dyDescent="0.35">
      <c r="A3597" s="9" t="str">
        <f t="shared" si="56"/>
        <v>801132.601.60</v>
      </c>
      <c r="B3597" s="52" t="e">
        <f>+IF(MATCH(A3597,List!H$10:H$145,0),"Targeted")</f>
        <v>#N/A</v>
      </c>
      <c r="C3597" s="65"/>
      <c r="D3597" s="151"/>
      <c r="E3597" s="16" t="s">
        <v>5299</v>
      </c>
      <c r="F3597" s="16" t="s">
        <v>5300</v>
      </c>
      <c r="G3597" s="16" t="s">
        <v>298</v>
      </c>
      <c r="H3597" s="16" t="s">
        <v>5300</v>
      </c>
      <c r="I3597" s="16" t="s">
        <v>5331</v>
      </c>
      <c r="J3597" s="16" t="s">
        <v>5332</v>
      </c>
      <c r="K3597" s="17" t="s">
        <v>984</v>
      </c>
      <c r="L3597" s="18" t="s">
        <v>5232</v>
      </c>
      <c r="M3597" s="195" t="s">
        <v>5233</v>
      </c>
      <c r="N3597" s="16" t="s">
        <v>5234</v>
      </c>
      <c r="O3597" s="17" t="s">
        <v>304</v>
      </c>
      <c r="P3597" s="17" t="s">
        <v>305</v>
      </c>
      <c r="Q3597" s="17" t="s">
        <v>306</v>
      </c>
      <c r="R3597">
        <v>-11030</v>
      </c>
      <c r="S3597">
        <v>-19609</v>
      </c>
      <c r="T3597">
        <v>-19139</v>
      </c>
      <c r="U3597">
        <v>-23615</v>
      </c>
      <c r="V3597">
        <v>-24962</v>
      </c>
      <c r="W3597">
        <v>-30634</v>
      </c>
      <c r="X3597">
        <v>-20410</v>
      </c>
      <c r="Y3597">
        <v>-21328</v>
      </c>
      <c r="Z3597">
        <v>-10439</v>
      </c>
      <c r="AA3597">
        <v>-13240</v>
      </c>
      <c r="AB3597">
        <v>-24190</v>
      </c>
      <c r="AC3597">
        <v>-19503</v>
      </c>
      <c r="AD3597">
        <v>-22327</v>
      </c>
      <c r="AE3597">
        <v>-28514</v>
      </c>
      <c r="AF3597">
        <v>-26366</v>
      </c>
      <c r="AG3597" s="19">
        <v>0</v>
      </c>
      <c r="AH3597">
        <v>318</v>
      </c>
      <c r="AI3597">
        <v>-29797</v>
      </c>
      <c r="AJ3597">
        <v>-29906</v>
      </c>
      <c r="AK3597">
        <v>0</v>
      </c>
      <c r="AL3597">
        <v>-29443</v>
      </c>
      <c r="AM3597">
        <v>-26354</v>
      </c>
      <c r="AN3597">
        <v>-27813</v>
      </c>
      <c r="AO3597">
        <v>-21620</v>
      </c>
      <c r="AP3597">
        <v>0</v>
      </c>
      <c r="AQ3597">
        <v>0</v>
      </c>
      <c r="AR3597">
        <v>0</v>
      </c>
      <c r="AS3597">
        <v>0</v>
      </c>
      <c r="AT3597">
        <v>0</v>
      </c>
      <c r="AU3597">
        <v>0</v>
      </c>
      <c r="AV3597">
        <v>0</v>
      </c>
      <c r="AW3597">
        <v>0</v>
      </c>
      <c r="AX3597">
        <v>0</v>
      </c>
      <c r="AY3597">
        <v>0</v>
      </c>
      <c r="AZ3597">
        <v>0</v>
      </c>
      <c r="BA3597">
        <v>0</v>
      </c>
      <c r="BB3597">
        <v>0</v>
      </c>
      <c r="BC3597">
        <v>0</v>
      </c>
      <c r="BD3597">
        <v>0</v>
      </c>
      <c r="BE3597">
        <v>0</v>
      </c>
      <c r="BF3597">
        <v>0</v>
      </c>
      <c r="BG3597">
        <v>0</v>
      </c>
      <c r="BH3597">
        <v>0</v>
      </c>
      <c r="BI3597">
        <v>0</v>
      </c>
      <c r="BJ3597">
        <v>0</v>
      </c>
      <c r="BK3597">
        <v>0</v>
      </c>
      <c r="BL3597">
        <v>0</v>
      </c>
      <c r="BM3597">
        <v>0</v>
      </c>
      <c r="BN3597">
        <v>0</v>
      </c>
      <c r="BO3597">
        <v>0</v>
      </c>
      <c r="BP3597">
        <v>0</v>
      </c>
      <c r="BQ3597">
        <v>0</v>
      </c>
      <c r="BR3597">
        <v>0</v>
      </c>
      <c r="BS3597">
        <v>0</v>
      </c>
      <c r="BT3597">
        <v>0</v>
      </c>
      <c r="BU3597">
        <v>0</v>
      </c>
      <c r="BV3597">
        <v>0</v>
      </c>
      <c r="BW3597">
        <v>0</v>
      </c>
      <c r="BX3597" s="10">
        <v>0</v>
      </c>
      <c r="BY3597">
        <v>0</v>
      </c>
      <c r="BZ3597">
        <v>0</v>
      </c>
      <c r="CA3597">
        <v>0</v>
      </c>
      <c r="CB3597">
        <v>0</v>
      </c>
      <c r="CC3597">
        <v>0</v>
      </c>
      <c r="CD3597">
        <v>0</v>
      </c>
      <c r="CE3597">
        <v>0</v>
      </c>
    </row>
    <row r="3598" spans="1:83" x14ac:dyDescent="0.35">
      <c r="A3598" s="9" t="str">
        <f t="shared" si="56"/>
        <v>801160.601.60</v>
      </c>
      <c r="B3598" s="52" t="e">
        <f>+IF(MATCH(A3598,List!H$10:H$145,0),"Targeted")</f>
        <v>#N/A</v>
      </c>
      <c r="C3598" s="65"/>
      <c r="D3598" s="151"/>
      <c r="E3598" s="16" t="s">
        <v>5299</v>
      </c>
      <c r="F3598" s="16" t="s">
        <v>5300</v>
      </c>
      <c r="G3598" s="16" t="s">
        <v>298</v>
      </c>
      <c r="H3598" s="16" t="s">
        <v>5300</v>
      </c>
      <c r="I3598" s="16" t="s">
        <v>5333</v>
      </c>
      <c r="J3598" s="16" t="s">
        <v>5334</v>
      </c>
      <c r="K3598" s="17" t="s">
        <v>984</v>
      </c>
      <c r="L3598" s="18" t="s">
        <v>5232</v>
      </c>
      <c r="M3598" s="195" t="s">
        <v>5233</v>
      </c>
      <c r="N3598" s="16" t="s">
        <v>5234</v>
      </c>
      <c r="O3598" s="17" t="s">
        <v>304</v>
      </c>
      <c r="P3598" s="17" t="s">
        <v>305</v>
      </c>
      <c r="Q3598" s="17" t="s">
        <v>306</v>
      </c>
      <c r="R3598">
        <v>0</v>
      </c>
      <c r="S3598">
        <v>0</v>
      </c>
      <c r="T3598">
        <v>0</v>
      </c>
      <c r="U3598">
        <v>0</v>
      </c>
      <c r="V3598">
        <v>0</v>
      </c>
      <c r="W3598">
        <v>0</v>
      </c>
      <c r="X3598">
        <v>0</v>
      </c>
      <c r="Y3598">
        <v>0</v>
      </c>
      <c r="Z3598">
        <v>0</v>
      </c>
      <c r="AA3598">
        <v>0</v>
      </c>
      <c r="AB3598">
        <v>0</v>
      </c>
      <c r="AC3598">
        <v>0</v>
      </c>
      <c r="AD3598">
        <v>0</v>
      </c>
      <c r="AE3598">
        <v>0</v>
      </c>
      <c r="AF3598">
        <v>0</v>
      </c>
      <c r="AG3598" s="19">
        <v>0</v>
      </c>
      <c r="AH3598">
        <v>0</v>
      </c>
      <c r="AI3598">
        <v>0</v>
      </c>
      <c r="AJ3598">
        <v>0</v>
      </c>
      <c r="AK3598">
        <v>0</v>
      </c>
      <c r="AL3598">
        <v>0</v>
      </c>
      <c r="AM3598">
        <v>0</v>
      </c>
      <c r="AN3598">
        <v>0</v>
      </c>
      <c r="AO3598">
        <v>0</v>
      </c>
      <c r="AP3598">
        <v>0</v>
      </c>
      <c r="AQ3598">
        <v>0</v>
      </c>
      <c r="AR3598">
        <v>0</v>
      </c>
      <c r="AS3598">
        <v>0</v>
      </c>
      <c r="AT3598">
        <v>0</v>
      </c>
      <c r="AU3598">
        <v>0</v>
      </c>
      <c r="AV3598">
        <v>0</v>
      </c>
      <c r="AW3598">
        <v>0</v>
      </c>
      <c r="AX3598">
        <v>-180242</v>
      </c>
      <c r="AY3598">
        <v>0</v>
      </c>
      <c r="AZ3598">
        <v>0</v>
      </c>
      <c r="BA3598">
        <v>0</v>
      </c>
      <c r="BB3598">
        <v>0</v>
      </c>
      <c r="BC3598">
        <v>0</v>
      </c>
      <c r="BD3598">
        <v>0</v>
      </c>
      <c r="BE3598">
        <v>0</v>
      </c>
      <c r="BF3598">
        <v>0</v>
      </c>
      <c r="BG3598">
        <v>0</v>
      </c>
      <c r="BH3598">
        <v>0</v>
      </c>
      <c r="BI3598">
        <v>0</v>
      </c>
      <c r="BJ3598">
        <v>0</v>
      </c>
      <c r="BK3598">
        <v>0</v>
      </c>
      <c r="BL3598">
        <v>0</v>
      </c>
      <c r="BM3598">
        <v>0</v>
      </c>
      <c r="BN3598">
        <v>0</v>
      </c>
      <c r="BO3598">
        <v>0</v>
      </c>
      <c r="BP3598">
        <v>0</v>
      </c>
      <c r="BQ3598">
        <v>0</v>
      </c>
      <c r="BR3598">
        <v>0</v>
      </c>
      <c r="BS3598">
        <v>0</v>
      </c>
      <c r="BT3598">
        <v>0</v>
      </c>
      <c r="BU3598">
        <v>0</v>
      </c>
      <c r="BV3598">
        <v>0</v>
      </c>
      <c r="BW3598">
        <v>0</v>
      </c>
      <c r="BX3598" s="10">
        <v>0</v>
      </c>
      <c r="BY3598">
        <v>0</v>
      </c>
      <c r="BZ3598">
        <v>0</v>
      </c>
      <c r="CA3598">
        <v>0</v>
      </c>
      <c r="CB3598">
        <v>0</v>
      </c>
      <c r="CC3598">
        <v>0</v>
      </c>
      <c r="CD3598">
        <v>0</v>
      </c>
      <c r="CE3598">
        <v>0</v>
      </c>
    </row>
    <row r="3599" spans="1:83" x14ac:dyDescent="0.35">
      <c r="A3599" s="9" t="str">
        <f t="shared" si="56"/>
        <v>801170.601.60</v>
      </c>
      <c r="B3599" s="52" t="e">
        <f>+IF(MATCH(A3599,List!H$10:H$145,0),"Targeted")</f>
        <v>#N/A</v>
      </c>
      <c r="C3599" s="65"/>
      <c r="D3599" s="151"/>
      <c r="E3599" s="16" t="s">
        <v>5299</v>
      </c>
      <c r="F3599" s="16" t="s">
        <v>5300</v>
      </c>
      <c r="G3599" s="16" t="s">
        <v>298</v>
      </c>
      <c r="H3599" s="16" t="s">
        <v>5300</v>
      </c>
      <c r="I3599" s="16" t="s">
        <v>5335</v>
      </c>
      <c r="J3599" s="16" t="s">
        <v>5336</v>
      </c>
      <c r="K3599" s="17" t="s">
        <v>984</v>
      </c>
      <c r="L3599" s="18" t="s">
        <v>5232</v>
      </c>
      <c r="M3599" s="195" t="s">
        <v>5233</v>
      </c>
      <c r="N3599" s="16" t="s">
        <v>5234</v>
      </c>
      <c r="O3599" s="17" t="s">
        <v>304</v>
      </c>
      <c r="P3599" s="17" t="s">
        <v>305</v>
      </c>
      <c r="Q3599" s="17" t="s">
        <v>306</v>
      </c>
      <c r="R3599">
        <v>0</v>
      </c>
      <c r="S3599">
        <v>0</v>
      </c>
      <c r="T3599">
        <v>0</v>
      </c>
      <c r="U3599">
        <v>-13834</v>
      </c>
      <c r="V3599">
        <v>-16588</v>
      </c>
      <c r="W3599">
        <v>-17201</v>
      </c>
      <c r="X3599">
        <v>-17839</v>
      </c>
      <c r="Y3599">
        <v>-18446</v>
      </c>
      <c r="Z3599">
        <v>-19206</v>
      </c>
      <c r="AA3599">
        <v>-19969</v>
      </c>
      <c r="AB3599">
        <v>-20757</v>
      </c>
      <c r="AC3599">
        <v>-21645</v>
      </c>
      <c r="AD3599">
        <v>-22478</v>
      </c>
      <c r="AE3599">
        <v>-3516</v>
      </c>
      <c r="AF3599">
        <v>0</v>
      </c>
      <c r="AG3599" s="19">
        <v>0</v>
      </c>
      <c r="AH3599">
        <v>0</v>
      </c>
      <c r="AI3599">
        <v>0</v>
      </c>
      <c r="AJ3599">
        <v>0</v>
      </c>
      <c r="AK3599">
        <v>0</v>
      </c>
      <c r="AL3599">
        <v>0</v>
      </c>
      <c r="AM3599">
        <v>0</v>
      </c>
      <c r="AN3599">
        <v>0</v>
      </c>
      <c r="AO3599">
        <v>-2530351</v>
      </c>
      <c r="AP3599">
        <v>-985994</v>
      </c>
      <c r="AQ3599">
        <v>-1114200</v>
      </c>
      <c r="AR3599">
        <v>-80602</v>
      </c>
      <c r="AS3599">
        <v>-242823</v>
      </c>
      <c r="AT3599">
        <v>-76000</v>
      </c>
      <c r="AU3599">
        <v>-181000</v>
      </c>
      <c r="AV3599">
        <v>-102240</v>
      </c>
      <c r="AW3599">
        <v>-196067</v>
      </c>
      <c r="AX3599">
        <v>-2048</v>
      </c>
      <c r="AY3599">
        <v>-384046</v>
      </c>
      <c r="AZ3599">
        <v>-177000</v>
      </c>
      <c r="BA3599">
        <v>-181000</v>
      </c>
      <c r="BB3599">
        <v>-182000</v>
      </c>
      <c r="BC3599">
        <v>-196000</v>
      </c>
      <c r="BD3599">
        <v>-394000</v>
      </c>
      <c r="BE3599">
        <v>-318000</v>
      </c>
      <c r="BF3599">
        <v>-229000</v>
      </c>
      <c r="BG3599">
        <v>-242000</v>
      </c>
      <c r="BH3599">
        <v>-318000</v>
      </c>
      <c r="BI3599">
        <v>-314000</v>
      </c>
      <c r="BJ3599">
        <v>-323000</v>
      </c>
      <c r="BK3599">
        <v>-337000</v>
      </c>
      <c r="BL3599">
        <v>-329000</v>
      </c>
      <c r="BM3599">
        <v>-233000</v>
      </c>
      <c r="BN3599">
        <v>-200000</v>
      </c>
      <c r="BO3599">
        <v>-314000</v>
      </c>
      <c r="BP3599">
        <v>-298000</v>
      </c>
      <c r="BQ3599">
        <v>-141000</v>
      </c>
      <c r="BR3599">
        <v>-331000</v>
      </c>
      <c r="BS3599">
        <v>-359000</v>
      </c>
      <c r="BT3599">
        <v>-425000</v>
      </c>
      <c r="BU3599">
        <v>-465000</v>
      </c>
      <c r="BV3599">
        <v>-421000</v>
      </c>
      <c r="BW3599">
        <v>-470000</v>
      </c>
      <c r="BX3599" s="10">
        <v>-471000</v>
      </c>
      <c r="BY3599">
        <v>-403000</v>
      </c>
      <c r="BZ3599">
        <v>-499000</v>
      </c>
      <c r="CA3599">
        <v>-429000</v>
      </c>
      <c r="CB3599">
        <v>-436000</v>
      </c>
      <c r="CC3599">
        <v>-443000</v>
      </c>
      <c r="CD3599">
        <v>-451000</v>
      </c>
      <c r="CE3599">
        <v>-515000</v>
      </c>
    </row>
    <row r="3600" spans="1:83" x14ac:dyDescent="0.35">
      <c r="A3600" s="9" t="str">
        <f t="shared" si="56"/>
        <v>801190.601.60</v>
      </c>
      <c r="B3600" s="52" t="e">
        <f>+IF(MATCH(A3600,List!H$10:H$145,0),"Targeted")</f>
        <v>#N/A</v>
      </c>
      <c r="C3600" s="65"/>
      <c r="D3600" s="151"/>
      <c r="E3600" s="16" t="s">
        <v>5299</v>
      </c>
      <c r="F3600" s="16" t="s">
        <v>5300</v>
      </c>
      <c r="G3600" s="16" t="s">
        <v>298</v>
      </c>
      <c r="H3600" s="16" t="s">
        <v>5300</v>
      </c>
      <c r="I3600" s="16" t="s">
        <v>5337</v>
      </c>
      <c r="J3600" s="16" t="s">
        <v>5338</v>
      </c>
      <c r="K3600" s="17" t="s">
        <v>984</v>
      </c>
      <c r="L3600" s="18" t="s">
        <v>5232</v>
      </c>
      <c r="M3600" s="195" t="s">
        <v>5233</v>
      </c>
      <c r="N3600" s="16" t="s">
        <v>5234</v>
      </c>
      <c r="O3600" s="17" t="s">
        <v>304</v>
      </c>
      <c r="P3600" s="17" t="s">
        <v>305</v>
      </c>
      <c r="Q3600" s="17" t="s">
        <v>306</v>
      </c>
      <c r="R3600">
        <v>0</v>
      </c>
      <c r="S3600">
        <v>0</v>
      </c>
      <c r="T3600">
        <v>0</v>
      </c>
      <c r="U3600">
        <v>0</v>
      </c>
      <c r="V3600">
        <v>0</v>
      </c>
      <c r="W3600">
        <v>0</v>
      </c>
      <c r="X3600">
        <v>0</v>
      </c>
      <c r="Y3600">
        <v>0</v>
      </c>
      <c r="Z3600">
        <v>0</v>
      </c>
      <c r="AA3600">
        <v>0</v>
      </c>
      <c r="AB3600">
        <v>0</v>
      </c>
      <c r="AC3600">
        <v>0</v>
      </c>
      <c r="AD3600">
        <v>0</v>
      </c>
      <c r="AE3600">
        <v>0</v>
      </c>
      <c r="AF3600">
        <v>0</v>
      </c>
      <c r="AG3600" s="19">
        <v>0</v>
      </c>
      <c r="AH3600">
        <v>0</v>
      </c>
      <c r="AI3600">
        <v>0</v>
      </c>
      <c r="AJ3600">
        <v>0</v>
      </c>
      <c r="AK3600">
        <v>0</v>
      </c>
      <c r="AL3600">
        <v>0</v>
      </c>
      <c r="AM3600">
        <v>-50000</v>
      </c>
      <c r="AN3600">
        <v>-1133000</v>
      </c>
      <c r="AO3600">
        <v>-525000</v>
      </c>
      <c r="AP3600">
        <v>0</v>
      </c>
      <c r="AQ3600">
        <v>0</v>
      </c>
      <c r="AR3600">
        <v>0</v>
      </c>
      <c r="AS3600">
        <v>0</v>
      </c>
      <c r="AT3600">
        <v>0</v>
      </c>
      <c r="AU3600">
        <v>0</v>
      </c>
      <c r="AV3600">
        <v>0</v>
      </c>
      <c r="AW3600">
        <v>0</v>
      </c>
      <c r="AX3600">
        <v>0</v>
      </c>
      <c r="AY3600">
        <v>0</v>
      </c>
      <c r="AZ3600">
        <v>0</v>
      </c>
      <c r="BA3600">
        <v>0</v>
      </c>
      <c r="BB3600">
        <v>0</v>
      </c>
      <c r="BC3600">
        <v>0</v>
      </c>
      <c r="BD3600">
        <v>0</v>
      </c>
      <c r="BE3600">
        <v>0</v>
      </c>
      <c r="BF3600">
        <v>0</v>
      </c>
      <c r="BG3600">
        <v>0</v>
      </c>
      <c r="BH3600">
        <v>0</v>
      </c>
      <c r="BI3600">
        <v>0</v>
      </c>
      <c r="BJ3600">
        <v>0</v>
      </c>
      <c r="BK3600">
        <v>0</v>
      </c>
      <c r="BL3600">
        <v>0</v>
      </c>
      <c r="BM3600">
        <v>0</v>
      </c>
      <c r="BN3600">
        <v>0</v>
      </c>
      <c r="BO3600">
        <v>0</v>
      </c>
      <c r="BP3600">
        <v>0</v>
      </c>
      <c r="BQ3600">
        <v>0</v>
      </c>
      <c r="BR3600">
        <v>0</v>
      </c>
      <c r="BS3600">
        <v>0</v>
      </c>
      <c r="BT3600">
        <v>0</v>
      </c>
      <c r="BU3600">
        <v>0</v>
      </c>
      <c r="BV3600">
        <v>0</v>
      </c>
      <c r="BW3600">
        <v>0</v>
      </c>
      <c r="BX3600" s="10">
        <v>0</v>
      </c>
      <c r="BY3600">
        <v>0</v>
      </c>
      <c r="BZ3600">
        <v>0</v>
      </c>
      <c r="CA3600">
        <v>0</v>
      </c>
      <c r="CB3600">
        <v>0</v>
      </c>
      <c r="CC3600">
        <v>0</v>
      </c>
      <c r="CD3600">
        <v>0</v>
      </c>
      <c r="CE3600">
        <v>0</v>
      </c>
    </row>
    <row r="3601" spans="1:83" x14ac:dyDescent="0.35">
      <c r="A3601" s="9" t="str">
        <f t="shared" si="56"/>
        <v>801195.601.60</v>
      </c>
      <c r="B3601" s="52" t="e">
        <f>+IF(MATCH(A3601,List!H$10:H$145,0),"Targeted")</f>
        <v>#N/A</v>
      </c>
      <c r="C3601" s="65"/>
      <c r="D3601" s="151"/>
      <c r="E3601" s="16" t="s">
        <v>5299</v>
      </c>
      <c r="F3601" s="16" t="s">
        <v>5300</v>
      </c>
      <c r="G3601" s="16" t="s">
        <v>298</v>
      </c>
      <c r="H3601" s="16" t="s">
        <v>5300</v>
      </c>
      <c r="I3601" s="16" t="s">
        <v>5339</v>
      </c>
      <c r="J3601" s="16" t="s">
        <v>5340</v>
      </c>
      <c r="K3601" s="17" t="s">
        <v>984</v>
      </c>
      <c r="L3601" s="18" t="s">
        <v>5232</v>
      </c>
      <c r="M3601" s="195" t="s">
        <v>5233</v>
      </c>
      <c r="N3601" s="16" t="s">
        <v>5234</v>
      </c>
      <c r="O3601" s="17" t="s">
        <v>304</v>
      </c>
      <c r="P3601" s="17" t="s">
        <v>305</v>
      </c>
      <c r="Q3601" s="17" t="s">
        <v>306</v>
      </c>
      <c r="R3601">
        <v>0</v>
      </c>
      <c r="S3601">
        <v>0</v>
      </c>
      <c r="T3601">
        <v>0</v>
      </c>
      <c r="U3601">
        <v>0</v>
      </c>
      <c r="V3601">
        <v>0</v>
      </c>
      <c r="W3601">
        <v>0</v>
      </c>
      <c r="X3601">
        <v>0</v>
      </c>
      <c r="Y3601">
        <v>0</v>
      </c>
      <c r="Z3601">
        <v>0</v>
      </c>
      <c r="AA3601">
        <v>0</v>
      </c>
      <c r="AB3601">
        <v>0</v>
      </c>
      <c r="AC3601">
        <v>0</v>
      </c>
      <c r="AD3601">
        <v>0</v>
      </c>
      <c r="AE3601">
        <v>0</v>
      </c>
      <c r="AF3601">
        <v>0</v>
      </c>
      <c r="AG3601" s="19">
        <v>0</v>
      </c>
      <c r="AH3601">
        <v>0</v>
      </c>
      <c r="AI3601">
        <v>0</v>
      </c>
      <c r="AJ3601">
        <v>0</v>
      </c>
      <c r="AK3601">
        <v>0</v>
      </c>
      <c r="AL3601">
        <v>0</v>
      </c>
      <c r="AM3601">
        <v>0</v>
      </c>
      <c r="AN3601">
        <v>0</v>
      </c>
      <c r="AO3601">
        <v>0</v>
      </c>
      <c r="AP3601">
        <v>-16400</v>
      </c>
      <c r="AQ3601">
        <v>0</v>
      </c>
      <c r="AR3601">
        <v>0</v>
      </c>
      <c r="AS3601">
        <v>0</v>
      </c>
      <c r="AT3601">
        <v>0</v>
      </c>
      <c r="AU3601">
        <v>0</v>
      </c>
      <c r="AV3601">
        <v>0</v>
      </c>
      <c r="AW3601">
        <v>0</v>
      </c>
      <c r="AX3601">
        <v>0</v>
      </c>
      <c r="AY3601">
        <v>0</v>
      </c>
      <c r="AZ3601">
        <v>0</v>
      </c>
      <c r="BA3601">
        <v>0</v>
      </c>
      <c r="BB3601">
        <v>0</v>
      </c>
      <c r="BC3601">
        <v>0</v>
      </c>
      <c r="BD3601">
        <v>0</v>
      </c>
      <c r="BE3601">
        <v>0</v>
      </c>
      <c r="BF3601">
        <v>0</v>
      </c>
      <c r="BG3601">
        <v>0</v>
      </c>
      <c r="BH3601">
        <v>0</v>
      </c>
      <c r="BI3601">
        <v>0</v>
      </c>
      <c r="BJ3601">
        <v>0</v>
      </c>
      <c r="BK3601">
        <v>0</v>
      </c>
      <c r="BL3601">
        <v>0</v>
      </c>
      <c r="BM3601">
        <v>0</v>
      </c>
      <c r="BN3601">
        <v>0</v>
      </c>
      <c r="BO3601">
        <v>0</v>
      </c>
      <c r="BP3601">
        <v>0</v>
      </c>
      <c r="BQ3601">
        <v>0</v>
      </c>
      <c r="BR3601">
        <v>0</v>
      </c>
      <c r="BS3601">
        <v>0</v>
      </c>
      <c r="BT3601">
        <v>0</v>
      </c>
      <c r="BU3601">
        <v>0</v>
      </c>
      <c r="BV3601">
        <v>0</v>
      </c>
      <c r="BW3601">
        <v>0</v>
      </c>
      <c r="BX3601" s="10">
        <v>0</v>
      </c>
      <c r="BY3601">
        <v>0</v>
      </c>
      <c r="BZ3601">
        <v>0</v>
      </c>
      <c r="CA3601">
        <v>0</v>
      </c>
      <c r="CB3601">
        <v>0</v>
      </c>
      <c r="CC3601">
        <v>0</v>
      </c>
      <c r="CD3601">
        <v>0</v>
      </c>
      <c r="CE3601">
        <v>0</v>
      </c>
    </row>
    <row r="3602" spans="1:83" x14ac:dyDescent="0.35">
      <c r="A3602" s="9" t="str">
        <f t="shared" si="56"/>
        <v>8012.601.60</v>
      </c>
      <c r="B3602" s="52" t="e">
        <f>+IF(MATCH(A3602,List!H$10:H$145,0),"Targeted")</f>
        <v>#N/A</v>
      </c>
      <c r="C3602" s="65"/>
      <c r="D3602" s="151" t="s">
        <v>7700</v>
      </c>
      <c r="E3602" s="16" t="s">
        <v>5299</v>
      </c>
      <c r="F3602" s="16" t="s">
        <v>5300</v>
      </c>
      <c r="G3602" s="16" t="s">
        <v>298</v>
      </c>
      <c r="H3602" s="16" t="s">
        <v>5300</v>
      </c>
      <c r="I3602" s="16" t="s">
        <v>5341</v>
      </c>
      <c r="J3602" s="16" t="s">
        <v>5342</v>
      </c>
      <c r="K3602" s="17" t="s">
        <v>984</v>
      </c>
      <c r="L3602" s="18" t="s">
        <v>5232</v>
      </c>
      <c r="M3602" s="195" t="s">
        <v>5233</v>
      </c>
      <c r="N3602" s="16" t="s">
        <v>5234</v>
      </c>
      <c r="O3602" s="17" t="s">
        <v>346</v>
      </c>
      <c r="P3602" s="17" t="s">
        <v>305</v>
      </c>
      <c r="Q3602" s="17" t="s">
        <v>306</v>
      </c>
      <c r="R3602">
        <v>0</v>
      </c>
      <c r="S3602">
        <v>0</v>
      </c>
      <c r="T3602">
        <v>0</v>
      </c>
      <c r="U3602">
        <v>0</v>
      </c>
      <c r="V3602">
        <v>0</v>
      </c>
      <c r="W3602">
        <v>0</v>
      </c>
      <c r="X3602">
        <v>0</v>
      </c>
      <c r="Y3602">
        <v>0</v>
      </c>
      <c r="Z3602">
        <v>0</v>
      </c>
      <c r="AA3602">
        <v>0</v>
      </c>
      <c r="AB3602">
        <v>0</v>
      </c>
      <c r="AC3602">
        <v>0</v>
      </c>
      <c r="AD3602">
        <v>0</v>
      </c>
      <c r="AE3602">
        <v>0</v>
      </c>
      <c r="AF3602">
        <v>0</v>
      </c>
      <c r="AG3602" s="19">
        <v>0</v>
      </c>
      <c r="AH3602">
        <v>0</v>
      </c>
      <c r="AI3602">
        <v>0</v>
      </c>
      <c r="AJ3602">
        <v>0</v>
      </c>
      <c r="AK3602">
        <v>0</v>
      </c>
      <c r="AL3602">
        <v>0</v>
      </c>
      <c r="AM3602">
        <v>0</v>
      </c>
      <c r="AN3602">
        <v>0</v>
      </c>
      <c r="AO3602">
        <v>0</v>
      </c>
      <c r="AP3602">
        <v>0</v>
      </c>
      <c r="AQ3602">
        <v>2000</v>
      </c>
      <c r="AR3602">
        <v>0</v>
      </c>
      <c r="AS3602">
        <v>0</v>
      </c>
      <c r="AT3602">
        <v>0</v>
      </c>
      <c r="AU3602">
        <v>0</v>
      </c>
      <c r="AV3602">
        <v>0</v>
      </c>
      <c r="AW3602">
        <v>0</v>
      </c>
      <c r="AX3602">
        <v>0</v>
      </c>
      <c r="AY3602">
        <v>0</v>
      </c>
      <c r="AZ3602">
        <v>0</v>
      </c>
      <c r="BA3602">
        <v>0</v>
      </c>
      <c r="BB3602">
        <v>0</v>
      </c>
      <c r="BC3602">
        <v>0</v>
      </c>
      <c r="BD3602">
        <v>0</v>
      </c>
      <c r="BE3602">
        <v>0</v>
      </c>
      <c r="BF3602">
        <v>0</v>
      </c>
      <c r="BG3602">
        <v>0</v>
      </c>
      <c r="BH3602">
        <v>0</v>
      </c>
      <c r="BI3602">
        <v>0</v>
      </c>
      <c r="BJ3602">
        <v>0</v>
      </c>
      <c r="BK3602">
        <v>0</v>
      </c>
      <c r="BL3602">
        <v>0</v>
      </c>
      <c r="BM3602">
        <v>0</v>
      </c>
      <c r="BN3602">
        <v>0</v>
      </c>
      <c r="BO3602">
        <v>0</v>
      </c>
      <c r="BP3602">
        <v>0</v>
      </c>
      <c r="BQ3602">
        <v>0</v>
      </c>
      <c r="BR3602">
        <v>0</v>
      </c>
      <c r="BS3602">
        <v>0</v>
      </c>
      <c r="BT3602">
        <v>0</v>
      </c>
      <c r="BU3602">
        <v>0</v>
      </c>
      <c r="BV3602">
        <v>0</v>
      </c>
      <c r="BW3602">
        <v>0</v>
      </c>
      <c r="BX3602">
        <v>0</v>
      </c>
      <c r="BY3602">
        <v>0</v>
      </c>
      <c r="BZ3602">
        <v>0</v>
      </c>
      <c r="CA3602">
        <v>0</v>
      </c>
      <c r="CB3602">
        <v>0</v>
      </c>
      <c r="CC3602">
        <v>0</v>
      </c>
      <c r="CD3602">
        <v>0</v>
      </c>
      <c r="CE3602">
        <v>0</v>
      </c>
    </row>
    <row r="3603" spans="1:83" x14ac:dyDescent="0.35">
      <c r="A3603" s="9" t="str">
        <f t="shared" si="56"/>
        <v>8012.601.60</v>
      </c>
      <c r="B3603" s="52" t="e">
        <f>+IF(MATCH(A3603,List!H$10:H$145,0),"Targeted")</f>
        <v>#N/A</v>
      </c>
      <c r="C3603" s="65"/>
      <c r="D3603" s="151"/>
      <c r="E3603" s="16" t="s">
        <v>5299</v>
      </c>
      <c r="F3603" s="16" t="s">
        <v>5300</v>
      </c>
      <c r="G3603" s="16" t="s">
        <v>298</v>
      </c>
      <c r="H3603" s="16" t="s">
        <v>5300</v>
      </c>
      <c r="I3603" s="16" t="s">
        <v>5341</v>
      </c>
      <c r="J3603" s="16" t="s">
        <v>5342</v>
      </c>
      <c r="K3603" s="17" t="s">
        <v>984</v>
      </c>
      <c r="L3603" s="18" t="s">
        <v>5232</v>
      </c>
      <c r="M3603" s="195" t="s">
        <v>5233</v>
      </c>
      <c r="N3603" s="16" t="s">
        <v>5234</v>
      </c>
      <c r="O3603" s="17" t="s">
        <v>304</v>
      </c>
      <c r="P3603" s="17" t="s">
        <v>305</v>
      </c>
      <c r="Q3603" s="17" t="s">
        <v>306</v>
      </c>
      <c r="R3603">
        <v>0</v>
      </c>
      <c r="S3603">
        <v>0</v>
      </c>
      <c r="T3603">
        <v>0</v>
      </c>
      <c r="U3603">
        <v>0</v>
      </c>
      <c r="V3603">
        <v>0</v>
      </c>
      <c r="W3603">
        <v>0</v>
      </c>
      <c r="X3603">
        <v>0</v>
      </c>
      <c r="Y3603">
        <v>0</v>
      </c>
      <c r="Z3603">
        <v>0</v>
      </c>
      <c r="AA3603">
        <v>0</v>
      </c>
      <c r="AB3603">
        <v>0</v>
      </c>
      <c r="AC3603">
        <v>0</v>
      </c>
      <c r="AD3603">
        <v>0</v>
      </c>
      <c r="AE3603">
        <v>0</v>
      </c>
      <c r="AF3603">
        <v>0</v>
      </c>
      <c r="AG3603" s="19">
        <v>0</v>
      </c>
      <c r="AH3603">
        <v>0</v>
      </c>
      <c r="AI3603">
        <v>0</v>
      </c>
      <c r="AJ3603">
        <v>0</v>
      </c>
      <c r="AK3603">
        <v>0</v>
      </c>
      <c r="AL3603">
        <v>0</v>
      </c>
      <c r="AM3603">
        <v>0</v>
      </c>
      <c r="AN3603">
        <v>0</v>
      </c>
      <c r="AO3603">
        <v>0</v>
      </c>
      <c r="AP3603">
        <v>0</v>
      </c>
      <c r="AQ3603">
        <v>113986</v>
      </c>
      <c r="AR3603">
        <v>115663</v>
      </c>
      <c r="AS3603">
        <v>113862</v>
      </c>
      <c r="AT3603">
        <v>111849</v>
      </c>
      <c r="AU3603">
        <v>110400</v>
      </c>
      <c r="AV3603">
        <v>108005</v>
      </c>
      <c r="AW3603">
        <v>102135</v>
      </c>
      <c r="AX3603">
        <v>98778</v>
      </c>
      <c r="AY3603">
        <v>94550</v>
      </c>
      <c r="AZ3603">
        <v>91000</v>
      </c>
      <c r="BA3603">
        <v>109000</v>
      </c>
      <c r="BB3603">
        <v>82000</v>
      </c>
      <c r="BC3603">
        <v>79000</v>
      </c>
      <c r="BD3603">
        <v>75000</v>
      </c>
      <c r="BE3603">
        <v>73000</v>
      </c>
      <c r="BF3603">
        <v>69000</v>
      </c>
      <c r="BG3603">
        <v>87000</v>
      </c>
      <c r="BH3603">
        <v>0</v>
      </c>
      <c r="BI3603">
        <v>0</v>
      </c>
      <c r="BJ3603">
        <v>0</v>
      </c>
      <c r="BK3603">
        <v>0</v>
      </c>
      <c r="BL3603">
        <v>0</v>
      </c>
      <c r="BM3603">
        <v>0</v>
      </c>
      <c r="BN3603">
        <v>0</v>
      </c>
      <c r="BO3603">
        <v>0</v>
      </c>
      <c r="BP3603">
        <v>0</v>
      </c>
      <c r="BQ3603">
        <v>0</v>
      </c>
      <c r="BR3603">
        <v>0</v>
      </c>
      <c r="BS3603">
        <v>0</v>
      </c>
      <c r="BT3603">
        <v>0</v>
      </c>
      <c r="BU3603">
        <v>0</v>
      </c>
      <c r="BV3603">
        <v>0</v>
      </c>
      <c r="BW3603">
        <v>0</v>
      </c>
      <c r="BX3603" s="10">
        <v>0</v>
      </c>
      <c r="BY3603">
        <v>0</v>
      </c>
      <c r="BZ3603">
        <v>0</v>
      </c>
      <c r="CA3603">
        <v>0</v>
      </c>
      <c r="CB3603">
        <v>0</v>
      </c>
      <c r="CC3603">
        <v>0</v>
      </c>
      <c r="CD3603">
        <v>0</v>
      </c>
      <c r="CE3603">
        <v>0</v>
      </c>
    </row>
    <row r="3604" spans="1:83" x14ac:dyDescent="0.35">
      <c r="A3604" s="9" t="str">
        <f t="shared" si="56"/>
        <v>801212.601.60</v>
      </c>
      <c r="B3604" s="52" t="e">
        <f>+IF(MATCH(A3604,List!H$10:H$145,0),"Targeted")</f>
        <v>#N/A</v>
      </c>
      <c r="C3604" s="65"/>
      <c r="D3604" s="151"/>
      <c r="E3604" s="16" t="s">
        <v>5299</v>
      </c>
      <c r="F3604" s="16" t="s">
        <v>5300</v>
      </c>
      <c r="G3604" s="16" t="s">
        <v>298</v>
      </c>
      <c r="H3604" s="16" t="s">
        <v>5300</v>
      </c>
      <c r="I3604" s="16" t="s">
        <v>5343</v>
      </c>
      <c r="J3604" s="16" t="s">
        <v>5344</v>
      </c>
      <c r="K3604" s="17" t="s">
        <v>984</v>
      </c>
      <c r="L3604" s="18" t="s">
        <v>5232</v>
      </c>
      <c r="M3604" s="195" t="s">
        <v>5233</v>
      </c>
      <c r="N3604" s="16" t="s">
        <v>5234</v>
      </c>
      <c r="O3604" s="17" t="s">
        <v>304</v>
      </c>
      <c r="P3604" s="17" t="s">
        <v>305</v>
      </c>
      <c r="Q3604" s="17" t="s">
        <v>306</v>
      </c>
      <c r="R3604">
        <v>0</v>
      </c>
      <c r="S3604">
        <v>0</v>
      </c>
      <c r="T3604">
        <v>0</v>
      </c>
      <c r="U3604">
        <v>0</v>
      </c>
      <c r="V3604">
        <v>0</v>
      </c>
      <c r="W3604">
        <v>0</v>
      </c>
      <c r="X3604">
        <v>0</v>
      </c>
      <c r="Y3604">
        <v>0</v>
      </c>
      <c r="Z3604">
        <v>0</v>
      </c>
      <c r="AA3604">
        <v>0</v>
      </c>
      <c r="AB3604">
        <v>0</v>
      </c>
      <c r="AC3604">
        <v>0</v>
      </c>
      <c r="AD3604">
        <v>0</v>
      </c>
      <c r="AE3604">
        <v>0</v>
      </c>
      <c r="AF3604">
        <v>0</v>
      </c>
      <c r="AG3604" s="19">
        <v>0</v>
      </c>
      <c r="AH3604">
        <v>0</v>
      </c>
      <c r="AI3604">
        <v>0</v>
      </c>
      <c r="AJ3604">
        <v>0</v>
      </c>
      <c r="AK3604">
        <v>0</v>
      </c>
      <c r="AL3604">
        <v>0</v>
      </c>
      <c r="AM3604">
        <v>0</v>
      </c>
      <c r="AN3604">
        <v>0</v>
      </c>
      <c r="AO3604">
        <v>0</v>
      </c>
      <c r="AP3604">
        <v>0</v>
      </c>
      <c r="AQ3604">
        <v>0</v>
      </c>
      <c r="AR3604">
        <v>-24</v>
      </c>
      <c r="AS3604">
        <v>-40</v>
      </c>
      <c r="AT3604">
        <v>0</v>
      </c>
      <c r="AU3604">
        <v>0</v>
      </c>
      <c r="AV3604">
        <v>0</v>
      </c>
      <c r="AW3604">
        <v>-3</v>
      </c>
      <c r="AX3604">
        <v>-2</v>
      </c>
      <c r="AY3604">
        <v>-2</v>
      </c>
      <c r="AZ3604">
        <v>0</v>
      </c>
      <c r="BA3604">
        <v>0</v>
      </c>
      <c r="BB3604">
        <v>0</v>
      </c>
      <c r="BC3604">
        <v>0</v>
      </c>
      <c r="BD3604">
        <v>0</v>
      </c>
      <c r="BE3604">
        <v>0</v>
      </c>
      <c r="BF3604">
        <v>0</v>
      </c>
      <c r="BG3604">
        <v>0</v>
      </c>
      <c r="BH3604">
        <v>0</v>
      </c>
      <c r="BI3604">
        <v>0</v>
      </c>
      <c r="BJ3604">
        <v>0</v>
      </c>
      <c r="BK3604">
        <v>0</v>
      </c>
      <c r="BL3604">
        <v>0</v>
      </c>
      <c r="BM3604">
        <v>0</v>
      </c>
      <c r="BN3604">
        <v>0</v>
      </c>
      <c r="BO3604">
        <v>0</v>
      </c>
      <c r="BP3604">
        <v>0</v>
      </c>
      <c r="BQ3604">
        <v>0</v>
      </c>
      <c r="BR3604">
        <v>0</v>
      </c>
      <c r="BS3604">
        <v>0</v>
      </c>
      <c r="BT3604">
        <v>0</v>
      </c>
      <c r="BU3604">
        <v>0</v>
      </c>
      <c r="BV3604">
        <v>0</v>
      </c>
      <c r="BW3604">
        <v>0</v>
      </c>
      <c r="BX3604" s="10">
        <v>0</v>
      </c>
      <c r="BY3604">
        <v>0</v>
      </c>
      <c r="BZ3604">
        <v>0</v>
      </c>
      <c r="CA3604">
        <v>0</v>
      </c>
      <c r="CB3604">
        <v>0</v>
      </c>
      <c r="CC3604">
        <v>0</v>
      </c>
      <c r="CD3604">
        <v>0</v>
      </c>
      <c r="CE3604">
        <v>0</v>
      </c>
    </row>
    <row r="3605" spans="1:83" x14ac:dyDescent="0.35">
      <c r="A3605" s="9" t="str">
        <f t="shared" si="56"/>
        <v>8018.601.60</v>
      </c>
      <c r="B3605" s="52" t="e">
        <f>+IF(MATCH(A3605,List!H$10:H$145,0),"Targeted")</f>
        <v>#N/A</v>
      </c>
      <c r="C3605" s="65"/>
      <c r="D3605" s="151" t="s">
        <v>7700</v>
      </c>
      <c r="E3605" s="16" t="s">
        <v>5299</v>
      </c>
      <c r="F3605" s="16" t="s">
        <v>5300</v>
      </c>
      <c r="G3605" s="16" t="s">
        <v>298</v>
      </c>
      <c r="H3605" s="16" t="s">
        <v>5300</v>
      </c>
      <c r="I3605" s="16" t="s">
        <v>5345</v>
      </c>
      <c r="J3605" s="16" t="s">
        <v>5346</v>
      </c>
      <c r="K3605" s="17" t="s">
        <v>984</v>
      </c>
      <c r="L3605" s="18" t="s">
        <v>5232</v>
      </c>
      <c r="M3605" s="195" t="s">
        <v>5233</v>
      </c>
      <c r="N3605" s="16" t="s">
        <v>5234</v>
      </c>
      <c r="O3605" s="17" t="s">
        <v>346</v>
      </c>
      <c r="P3605" s="17" t="s">
        <v>305</v>
      </c>
      <c r="Q3605" s="17" t="s">
        <v>306</v>
      </c>
      <c r="R3605">
        <v>0</v>
      </c>
      <c r="S3605">
        <v>0</v>
      </c>
      <c r="T3605">
        <v>0</v>
      </c>
      <c r="U3605">
        <v>0</v>
      </c>
      <c r="V3605">
        <v>0</v>
      </c>
      <c r="W3605">
        <v>0</v>
      </c>
      <c r="X3605">
        <v>0</v>
      </c>
      <c r="Y3605">
        <v>0</v>
      </c>
      <c r="Z3605">
        <v>0</v>
      </c>
      <c r="AA3605">
        <v>0</v>
      </c>
      <c r="AB3605">
        <v>0</v>
      </c>
      <c r="AC3605">
        <v>0</v>
      </c>
      <c r="AD3605">
        <v>0</v>
      </c>
      <c r="AE3605">
        <v>0</v>
      </c>
      <c r="AF3605">
        <v>0</v>
      </c>
      <c r="AG3605" s="19">
        <v>0</v>
      </c>
      <c r="AH3605">
        <v>0</v>
      </c>
      <c r="AI3605">
        <v>0</v>
      </c>
      <c r="AJ3605">
        <v>0</v>
      </c>
      <c r="AK3605">
        <v>0</v>
      </c>
      <c r="AL3605">
        <v>0</v>
      </c>
      <c r="AM3605">
        <v>0</v>
      </c>
      <c r="AN3605">
        <v>0</v>
      </c>
      <c r="AO3605">
        <v>0</v>
      </c>
      <c r="AP3605">
        <v>0</v>
      </c>
      <c r="AQ3605">
        <v>0</v>
      </c>
      <c r="AR3605">
        <v>0</v>
      </c>
      <c r="AS3605">
        <v>0</v>
      </c>
      <c r="AT3605">
        <v>0</v>
      </c>
      <c r="AU3605">
        <v>0</v>
      </c>
      <c r="AV3605">
        <v>0</v>
      </c>
      <c r="AW3605">
        <v>0</v>
      </c>
      <c r="AX3605">
        <v>0</v>
      </c>
      <c r="AY3605">
        <v>0</v>
      </c>
      <c r="AZ3605">
        <v>0</v>
      </c>
      <c r="BA3605">
        <v>0</v>
      </c>
      <c r="BB3605">
        <v>0</v>
      </c>
      <c r="BC3605">
        <v>0</v>
      </c>
      <c r="BD3605">
        <v>0</v>
      </c>
      <c r="BE3605">
        <v>0</v>
      </c>
      <c r="BF3605">
        <v>0</v>
      </c>
      <c r="BG3605">
        <v>0</v>
      </c>
      <c r="BH3605">
        <v>0</v>
      </c>
      <c r="BI3605">
        <v>0</v>
      </c>
      <c r="BJ3605">
        <v>0</v>
      </c>
      <c r="BK3605">
        <v>7000</v>
      </c>
      <c r="BL3605">
        <v>7000</v>
      </c>
      <c r="BM3605">
        <v>0</v>
      </c>
      <c r="BN3605">
        <v>0</v>
      </c>
      <c r="BO3605">
        <v>0</v>
      </c>
      <c r="BP3605">
        <v>0</v>
      </c>
      <c r="BQ3605">
        <v>0</v>
      </c>
      <c r="BR3605">
        <v>0</v>
      </c>
      <c r="BS3605">
        <v>1000</v>
      </c>
      <c r="BT3605">
        <v>0</v>
      </c>
      <c r="BU3605">
        <v>0</v>
      </c>
      <c r="BV3605">
        <v>-2000</v>
      </c>
      <c r="BW3605">
        <v>-1000</v>
      </c>
      <c r="BX3605">
        <v>-2000</v>
      </c>
      <c r="BY3605">
        <v>-2000</v>
      </c>
      <c r="BZ3605">
        <v>3000</v>
      </c>
      <c r="CA3605">
        <v>0</v>
      </c>
      <c r="CB3605">
        <v>0</v>
      </c>
      <c r="CC3605">
        <v>0</v>
      </c>
      <c r="CD3605">
        <v>0</v>
      </c>
      <c r="CE3605">
        <v>0</v>
      </c>
    </row>
    <row r="3606" spans="1:83" x14ac:dyDescent="0.35">
      <c r="A3606" s="9" t="str">
        <f t="shared" si="56"/>
        <v>8018.601.60</v>
      </c>
      <c r="B3606" s="52" t="e">
        <f>+IF(MATCH(A3606,List!H$10:H$145,0),"Targeted")</f>
        <v>#N/A</v>
      </c>
      <c r="C3606" s="65"/>
      <c r="D3606" s="151"/>
      <c r="E3606" s="16" t="s">
        <v>5299</v>
      </c>
      <c r="F3606" s="16" t="s">
        <v>5300</v>
      </c>
      <c r="G3606" s="16" t="s">
        <v>298</v>
      </c>
      <c r="H3606" s="16" t="s">
        <v>5300</v>
      </c>
      <c r="I3606" s="16" t="s">
        <v>5345</v>
      </c>
      <c r="J3606" s="16" t="s">
        <v>5346</v>
      </c>
      <c r="K3606" s="17" t="s">
        <v>984</v>
      </c>
      <c r="L3606" s="18" t="s">
        <v>5232</v>
      </c>
      <c r="M3606" s="195" t="s">
        <v>5233</v>
      </c>
      <c r="N3606" s="16" t="s">
        <v>5234</v>
      </c>
      <c r="O3606" s="17" t="s">
        <v>304</v>
      </c>
      <c r="P3606" s="17" t="s">
        <v>305</v>
      </c>
      <c r="Q3606" s="17" t="s">
        <v>306</v>
      </c>
      <c r="R3606">
        <v>0</v>
      </c>
      <c r="S3606">
        <v>0</v>
      </c>
      <c r="T3606">
        <v>0</v>
      </c>
      <c r="U3606">
        <v>0</v>
      </c>
      <c r="V3606">
        <v>0</v>
      </c>
      <c r="W3606">
        <v>0</v>
      </c>
      <c r="X3606">
        <v>0</v>
      </c>
      <c r="Y3606">
        <v>0</v>
      </c>
      <c r="Z3606">
        <v>0</v>
      </c>
      <c r="AA3606">
        <v>0</v>
      </c>
      <c r="AB3606">
        <v>0</v>
      </c>
      <c r="AC3606">
        <v>0</v>
      </c>
      <c r="AD3606">
        <v>0</v>
      </c>
      <c r="AE3606">
        <v>0</v>
      </c>
      <c r="AF3606">
        <v>0</v>
      </c>
      <c r="AG3606" s="19">
        <v>0</v>
      </c>
      <c r="AH3606">
        <v>0</v>
      </c>
      <c r="AI3606">
        <v>0</v>
      </c>
      <c r="AJ3606">
        <v>0</v>
      </c>
      <c r="AK3606">
        <v>0</v>
      </c>
      <c r="AL3606">
        <v>0</v>
      </c>
      <c r="AM3606">
        <v>0</v>
      </c>
      <c r="AN3606">
        <v>0</v>
      </c>
      <c r="AO3606">
        <v>0</v>
      </c>
      <c r="AP3606">
        <v>0</v>
      </c>
      <c r="AQ3606">
        <v>0</v>
      </c>
      <c r="AR3606">
        <v>0</v>
      </c>
      <c r="AS3606">
        <v>0</v>
      </c>
      <c r="AT3606">
        <v>0</v>
      </c>
      <c r="AU3606">
        <v>0</v>
      </c>
      <c r="AV3606">
        <v>0</v>
      </c>
      <c r="AW3606">
        <v>0</v>
      </c>
      <c r="AX3606">
        <v>0</v>
      </c>
      <c r="AY3606">
        <v>0</v>
      </c>
      <c r="AZ3606">
        <v>0</v>
      </c>
      <c r="BA3606">
        <v>0</v>
      </c>
      <c r="BB3606">
        <v>0</v>
      </c>
      <c r="BC3606">
        <v>0</v>
      </c>
      <c r="BD3606">
        <v>0</v>
      </c>
      <c r="BE3606">
        <v>0</v>
      </c>
      <c r="BF3606">
        <v>0</v>
      </c>
      <c r="BG3606">
        <v>0</v>
      </c>
      <c r="BH3606">
        <v>0</v>
      </c>
      <c r="BI3606">
        <v>0</v>
      </c>
      <c r="BJ3606">
        <v>0</v>
      </c>
      <c r="BK3606">
        <v>0</v>
      </c>
      <c r="BL3606">
        <v>0</v>
      </c>
      <c r="BM3606">
        <v>0</v>
      </c>
      <c r="BN3606">
        <v>0</v>
      </c>
      <c r="BO3606">
        <v>0</v>
      </c>
      <c r="BP3606">
        <v>0</v>
      </c>
      <c r="BQ3606">
        <v>0</v>
      </c>
      <c r="BR3606">
        <v>0</v>
      </c>
      <c r="BS3606">
        <v>0</v>
      </c>
      <c r="BT3606">
        <v>0</v>
      </c>
      <c r="BU3606">
        <v>0</v>
      </c>
      <c r="BV3606">
        <v>0</v>
      </c>
      <c r="BW3606">
        <v>0</v>
      </c>
      <c r="BX3606" s="10">
        <v>0</v>
      </c>
      <c r="BY3606">
        <v>0</v>
      </c>
      <c r="BZ3606">
        <v>0</v>
      </c>
      <c r="CA3606">
        <v>1000</v>
      </c>
      <c r="CB3606">
        <v>0</v>
      </c>
      <c r="CC3606">
        <v>0</v>
      </c>
      <c r="CD3606">
        <v>0</v>
      </c>
      <c r="CE3606">
        <v>0</v>
      </c>
    </row>
    <row r="3607" spans="1:83" x14ac:dyDescent="0.35">
      <c r="A3607" s="9" t="str">
        <f t="shared" si="56"/>
        <v>801810.601.</v>
      </c>
      <c r="B3607" s="52" t="e">
        <f>+IF(MATCH(A3607,List!H$10:H$145,0),"Targeted")</f>
        <v>#N/A</v>
      </c>
      <c r="C3607" s="65"/>
      <c r="D3607" s="151"/>
      <c r="E3607" s="16" t="s">
        <v>5299</v>
      </c>
      <c r="F3607" s="16" t="s">
        <v>5300</v>
      </c>
      <c r="G3607" s="16" t="s">
        <v>298</v>
      </c>
      <c r="H3607" s="16" t="s">
        <v>5300</v>
      </c>
      <c r="I3607" s="16" t="s">
        <v>5347</v>
      </c>
      <c r="J3607" s="16" t="s">
        <v>5348</v>
      </c>
      <c r="K3607" s="17" t="s">
        <v>299</v>
      </c>
      <c r="L3607" s="18" t="s">
        <v>5232</v>
      </c>
      <c r="M3607" s="195" t="s">
        <v>5233</v>
      </c>
      <c r="N3607" s="16" t="s">
        <v>5234</v>
      </c>
      <c r="O3607" s="17" t="s">
        <v>304</v>
      </c>
      <c r="P3607" s="17" t="s">
        <v>305</v>
      </c>
      <c r="Q3607" s="17" t="s">
        <v>306</v>
      </c>
      <c r="R3607">
        <v>0</v>
      </c>
      <c r="S3607">
        <v>0</v>
      </c>
      <c r="T3607">
        <v>0</v>
      </c>
      <c r="U3607">
        <v>0</v>
      </c>
      <c r="V3607">
        <v>0</v>
      </c>
      <c r="W3607">
        <v>0</v>
      </c>
      <c r="X3607">
        <v>0</v>
      </c>
      <c r="Y3607">
        <v>0</v>
      </c>
      <c r="Z3607">
        <v>0</v>
      </c>
      <c r="AA3607">
        <v>0</v>
      </c>
      <c r="AB3607">
        <v>0</v>
      </c>
      <c r="AC3607">
        <v>0</v>
      </c>
      <c r="AD3607">
        <v>0</v>
      </c>
      <c r="AE3607">
        <v>0</v>
      </c>
      <c r="AF3607">
        <v>0</v>
      </c>
      <c r="AG3607" s="19">
        <v>0</v>
      </c>
      <c r="AH3607">
        <v>0</v>
      </c>
      <c r="AI3607">
        <v>0</v>
      </c>
      <c r="AJ3607">
        <v>0</v>
      </c>
      <c r="AK3607">
        <v>0</v>
      </c>
      <c r="AL3607">
        <v>0</v>
      </c>
      <c r="AM3607">
        <v>0</v>
      </c>
      <c r="AN3607">
        <v>0</v>
      </c>
      <c r="AO3607">
        <v>0</v>
      </c>
      <c r="AP3607">
        <v>0</v>
      </c>
      <c r="AQ3607">
        <v>0</v>
      </c>
      <c r="AR3607">
        <v>0</v>
      </c>
      <c r="AS3607">
        <v>0</v>
      </c>
      <c r="AT3607">
        <v>0</v>
      </c>
      <c r="AU3607">
        <v>0</v>
      </c>
      <c r="AV3607">
        <v>0</v>
      </c>
      <c r="AW3607">
        <v>0</v>
      </c>
      <c r="AX3607">
        <v>0</v>
      </c>
      <c r="AY3607">
        <v>0</v>
      </c>
      <c r="AZ3607">
        <v>0</v>
      </c>
      <c r="BA3607">
        <v>0</v>
      </c>
      <c r="BB3607">
        <v>0</v>
      </c>
      <c r="BC3607">
        <v>0</v>
      </c>
      <c r="BD3607">
        <v>0</v>
      </c>
      <c r="BE3607">
        <v>0</v>
      </c>
      <c r="BF3607">
        <v>0</v>
      </c>
      <c r="BG3607">
        <v>0</v>
      </c>
      <c r="BH3607">
        <v>0</v>
      </c>
      <c r="BI3607">
        <v>0</v>
      </c>
      <c r="BJ3607">
        <v>0</v>
      </c>
      <c r="BK3607">
        <v>0</v>
      </c>
      <c r="BL3607">
        <v>0</v>
      </c>
      <c r="BM3607">
        <v>0</v>
      </c>
      <c r="BN3607">
        <v>0</v>
      </c>
      <c r="BO3607">
        <v>0</v>
      </c>
      <c r="BP3607">
        <v>0</v>
      </c>
      <c r="BQ3607">
        <v>0</v>
      </c>
      <c r="BR3607">
        <v>0</v>
      </c>
      <c r="BS3607">
        <v>0</v>
      </c>
      <c r="BT3607">
        <v>0</v>
      </c>
      <c r="BU3607">
        <v>0</v>
      </c>
      <c r="BV3607">
        <v>0</v>
      </c>
      <c r="BW3607">
        <v>0</v>
      </c>
      <c r="BX3607" s="10">
        <v>0</v>
      </c>
      <c r="BY3607">
        <v>0</v>
      </c>
      <c r="BZ3607">
        <v>-1000</v>
      </c>
      <c r="CA3607">
        <v>0</v>
      </c>
      <c r="CB3607">
        <v>0</v>
      </c>
      <c r="CC3607">
        <v>0</v>
      </c>
      <c r="CD3607">
        <v>0</v>
      </c>
      <c r="CE3607">
        <v>0</v>
      </c>
    </row>
    <row r="3608" spans="1:83" x14ac:dyDescent="0.35">
      <c r="A3608" s="9" t="str">
        <f t="shared" si="56"/>
        <v>8118.601.60</v>
      </c>
      <c r="B3608" s="52" t="e">
        <f>+IF(MATCH(A3608,List!H$10:H$145,0),"Targeted")</f>
        <v>#N/A</v>
      </c>
      <c r="C3608" s="65"/>
      <c r="D3608" s="151"/>
      <c r="E3608" s="16" t="s">
        <v>5299</v>
      </c>
      <c r="F3608" s="16" t="s">
        <v>5300</v>
      </c>
      <c r="G3608" s="16" t="s">
        <v>298</v>
      </c>
      <c r="H3608" s="16" t="s">
        <v>5300</v>
      </c>
      <c r="I3608" s="16" t="s">
        <v>5349</v>
      </c>
      <c r="J3608" s="16" t="s">
        <v>5350</v>
      </c>
      <c r="K3608" s="17" t="s">
        <v>984</v>
      </c>
      <c r="L3608" s="18" t="s">
        <v>5232</v>
      </c>
      <c r="M3608" s="195" t="s">
        <v>5233</v>
      </c>
      <c r="N3608" s="16" t="s">
        <v>5234</v>
      </c>
      <c r="O3608" s="17" t="s">
        <v>304</v>
      </c>
      <c r="P3608" s="17" t="s">
        <v>305</v>
      </c>
      <c r="Q3608" s="17" t="s">
        <v>306</v>
      </c>
      <c r="R3608">
        <v>0</v>
      </c>
      <c r="S3608">
        <v>0</v>
      </c>
      <c r="T3608">
        <v>0</v>
      </c>
      <c r="U3608">
        <v>0</v>
      </c>
      <c r="V3608">
        <v>0</v>
      </c>
      <c r="W3608">
        <v>0</v>
      </c>
      <c r="X3608">
        <v>0</v>
      </c>
      <c r="Y3608">
        <v>0</v>
      </c>
      <c r="Z3608">
        <v>0</v>
      </c>
      <c r="AA3608">
        <v>0</v>
      </c>
      <c r="AB3608">
        <v>0</v>
      </c>
      <c r="AC3608">
        <v>0</v>
      </c>
      <c r="AD3608">
        <v>0</v>
      </c>
      <c r="AE3608">
        <v>0</v>
      </c>
      <c r="AF3608">
        <v>0</v>
      </c>
      <c r="AG3608" s="19">
        <v>0</v>
      </c>
      <c r="AH3608">
        <v>0</v>
      </c>
      <c r="AI3608">
        <v>0</v>
      </c>
      <c r="AJ3608">
        <v>0</v>
      </c>
      <c r="AK3608">
        <v>0</v>
      </c>
      <c r="AL3608">
        <v>0</v>
      </c>
      <c r="AM3608">
        <v>0</v>
      </c>
      <c r="AN3608">
        <v>0</v>
      </c>
      <c r="AO3608">
        <v>0</v>
      </c>
      <c r="AP3608">
        <v>0</v>
      </c>
      <c r="AQ3608">
        <v>0</v>
      </c>
      <c r="AR3608">
        <v>0</v>
      </c>
      <c r="AS3608">
        <v>0</v>
      </c>
      <c r="AT3608">
        <v>0</v>
      </c>
      <c r="AU3608">
        <v>0</v>
      </c>
      <c r="AV3608">
        <v>0</v>
      </c>
      <c r="AW3608">
        <v>0</v>
      </c>
      <c r="AX3608">
        <v>0</v>
      </c>
      <c r="AY3608">
        <v>0</v>
      </c>
      <c r="AZ3608">
        <v>0</v>
      </c>
      <c r="BA3608">
        <v>0</v>
      </c>
      <c r="BB3608">
        <v>0</v>
      </c>
      <c r="BC3608">
        <v>0</v>
      </c>
      <c r="BD3608">
        <v>0</v>
      </c>
      <c r="BE3608">
        <v>0</v>
      </c>
      <c r="BF3608">
        <v>0</v>
      </c>
      <c r="BG3608">
        <v>2000</v>
      </c>
      <c r="BH3608">
        <v>305000</v>
      </c>
      <c r="BI3608">
        <v>1572000</v>
      </c>
      <c r="BJ3608">
        <v>827000</v>
      </c>
      <c r="BK3608">
        <v>987000</v>
      </c>
      <c r="BL3608">
        <v>1446000</v>
      </c>
      <c r="BM3608">
        <v>1375000</v>
      </c>
      <c r="BN3608">
        <v>1623000</v>
      </c>
      <c r="BO3608">
        <v>2060000</v>
      </c>
      <c r="BP3608">
        <v>1817000</v>
      </c>
      <c r="BQ3608">
        <v>2095000</v>
      </c>
      <c r="BR3608">
        <v>1646000</v>
      </c>
      <c r="BS3608">
        <v>1504000</v>
      </c>
      <c r="BT3608">
        <v>1257000</v>
      </c>
      <c r="BU3608">
        <v>1477000</v>
      </c>
      <c r="BV3608">
        <v>1886000</v>
      </c>
      <c r="BW3608">
        <v>1887000</v>
      </c>
      <c r="BX3608" s="10">
        <v>1853000</v>
      </c>
      <c r="BY3608">
        <v>2341000</v>
      </c>
      <c r="BZ3608">
        <v>2807000</v>
      </c>
      <c r="CA3608">
        <v>2438000</v>
      </c>
      <c r="CB3608">
        <v>2159000</v>
      </c>
      <c r="CC3608">
        <v>2276000</v>
      </c>
      <c r="CD3608">
        <v>2267000</v>
      </c>
      <c r="CE3608">
        <v>2241000</v>
      </c>
    </row>
    <row r="3609" spans="1:83" x14ac:dyDescent="0.35">
      <c r="A3609" s="9" t="str">
        <f t="shared" si="56"/>
        <v>811840.601.60</v>
      </c>
      <c r="B3609" s="52" t="e">
        <f>+IF(MATCH(A3609,List!H$10:H$145,0),"Targeted")</f>
        <v>#N/A</v>
      </c>
      <c r="C3609" s="65"/>
      <c r="D3609" s="151"/>
      <c r="E3609" s="16" t="s">
        <v>5299</v>
      </c>
      <c r="F3609" s="16" t="s">
        <v>5300</v>
      </c>
      <c r="G3609" s="16" t="s">
        <v>298</v>
      </c>
      <c r="H3609" s="16" t="s">
        <v>5300</v>
      </c>
      <c r="I3609" s="16" t="s">
        <v>5351</v>
      </c>
      <c r="J3609" s="16" t="s">
        <v>5352</v>
      </c>
      <c r="K3609" s="17" t="s">
        <v>984</v>
      </c>
      <c r="L3609" s="18" t="s">
        <v>5232</v>
      </c>
      <c r="M3609" s="195" t="s">
        <v>5233</v>
      </c>
      <c r="N3609" s="16" t="s">
        <v>5234</v>
      </c>
      <c r="O3609" s="17" t="s">
        <v>304</v>
      </c>
      <c r="P3609" s="17" t="s">
        <v>305</v>
      </c>
      <c r="Q3609" s="17" t="s">
        <v>306</v>
      </c>
      <c r="R3609">
        <v>0</v>
      </c>
      <c r="S3609">
        <v>0</v>
      </c>
      <c r="T3609">
        <v>0</v>
      </c>
      <c r="U3609">
        <v>0</v>
      </c>
      <c r="V3609">
        <v>0</v>
      </c>
      <c r="W3609">
        <v>0</v>
      </c>
      <c r="X3609">
        <v>0</v>
      </c>
      <c r="Y3609">
        <v>0</v>
      </c>
      <c r="Z3609">
        <v>0</v>
      </c>
      <c r="AA3609">
        <v>0</v>
      </c>
      <c r="AB3609">
        <v>0</v>
      </c>
      <c r="AC3609">
        <v>0</v>
      </c>
      <c r="AD3609">
        <v>0</v>
      </c>
      <c r="AE3609">
        <v>0</v>
      </c>
      <c r="AF3609">
        <v>0</v>
      </c>
      <c r="AG3609" s="19">
        <v>0</v>
      </c>
      <c r="AH3609">
        <v>0</v>
      </c>
      <c r="AI3609">
        <v>0</v>
      </c>
      <c r="AJ3609">
        <v>0</v>
      </c>
      <c r="AK3609">
        <v>0</v>
      </c>
      <c r="AL3609">
        <v>0</v>
      </c>
      <c r="AM3609">
        <v>0</v>
      </c>
      <c r="AN3609">
        <v>0</v>
      </c>
      <c r="AO3609">
        <v>0</v>
      </c>
      <c r="AP3609">
        <v>0</v>
      </c>
      <c r="AQ3609">
        <v>0</v>
      </c>
      <c r="AR3609">
        <v>0</v>
      </c>
      <c r="AS3609">
        <v>0</v>
      </c>
      <c r="AT3609">
        <v>0</v>
      </c>
      <c r="AU3609">
        <v>0</v>
      </c>
      <c r="AV3609">
        <v>0</v>
      </c>
      <c r="AW3609">
        <v>0</v>
      </c>
      <c r="AX3609">
        <v>0</v>
      </c>
      <c r="AY3609">
        <v>0</v>
      </c>
      <c r="AZ3609">
        <v>0</v>
      </c>
      <c r="BA3609">
        <v>0</v>
      </c>
      <c r="BB3609">
        <v>0</v>
      </c>
      <c r="BC3609">
        <v>0</v>
      </c>
      <c r="BD3609">
        <v>0</v>
      </c>
      <c r="BE3609">
        <v>0</v>
      </c>
      <c r="BF3609">
        <v>0</v>
      </c>
      <c r="BG3609">
        <v>-1432000</v>
      </c>
      <c r="BH3609">
        <v>-17748000</v>
      </c>
      <c r="BI3609">
        <v>-586000</v>
      </c>
      <c r="BJ3609">
        <v>0</v>
      </c>
      <c r="BK3609">
        <v>0</v>
      </c>
      <c r="BL3609">
        <v>0</v>
      </c>
      <c r="BM3609">
        <v>0</v>
      </c>
      <c r="BN3609">
        <v>0</v>
      </c>
      <c r="BO3609">
        <v>0</v>
      </c>
      <c r="BP3609">
        <v>0</v>
      </c>
      <c r="BQ3609">
        <v>0</v>
      </c>
      <c r="BR3609">
        <v>0</v>
      </c>
      <c r="BS3609">
        <v>0</v>
      </c>
      <c r="BT3609">
        <v>0</v>
      </c>
      <c r="BU3609">
        <v>0</v>
      </c>
      <c r="BV3609">
        <v>0</v>
      </c>
      <c r="BW3609">
        <v>0</v>
      </c>
      <c r="BX3609" s="10">
        <v>0</v>
      </c>
      <c r="BY3609">
        <v>0</v>
      </c>
      <c r="BZ3609">
        <v>0</v>
      </c>
      <c r="CA3609">
        <v>0</v>
      </c>
      <c r="CB3609">
        <v>0</v>
      </c>
      <c r="CC3609">
        <v>0</v>
      </c>
      <c r="CD3609">
        <v>0</v>
      </c>
      <c r="CE3609">
        <v>0</v>
      </c>
    </row>
    <row r="3610" spans="1:83" x14ac:dyDescent="0.35">
      <c r="A3610" s="9" t="str">
        <f t="shared" si="56"/>
        <v>811850.601.60</v>
      </c>
      <c r="B3610" s="52" t="e">
        <f>+IF(MATCH(A3610,List!H$10:H$145,0),"Targeted")</f>
        <v>#N/A</v>
      </c>
      <c r="C3610" s="65"/>
      <c r="D3610" s="151"/>
      <c r="E3610" s="16" t="s">
        <v>5299</v>
      </c>
      <c r="F3610" s="16" t="s">
        <v>5300</v>
      </c>
      <c r="G3610" s="16" t="s">
        <v>298</v>
      </c>
      <c r="H3610" s="16" t="s">
        <v>5300</v>
      </c>
      <c r="I3610" s="16" t="s">
        <v>5353</v>
      </c>
      <c r="J3610" s="16" t="s">
        <v>5354</v>
      </c>
      <c r="K3610" s="17" t="s">
        <v>984</v>
      </c>
      <c r="L3610" s="18" t="s">
        <v>5232</v>
      </c>
      <c r="M3610" s="195" t="s">
        <v>5233</v>
      </c>
      <c r="N3610" s="16" t="s">
        <v>5234</v>
      </c>
      <c r="O3610" s="17" t="s">
        <v>304</v>
      </c>
      <c r="P3610" s="17" t="s">
        <v>305</v>
      </c>
      <c r="Q3610" s="17" t="s">
        <v>306</v>
      </c>
      <c r="R3610">
        <v>0</v>
      </c>
      <c r="S3610">
        <v>0</v>
      </c>
      <c r="T3610">
        <v>0</v>
      </c>
      <c r="U3610">
        <v>0</v>
      </c>
      <c r="V3610">
        <v>0</v>
      </c>
      <c r="W3610">
        <v>0</v>
      </c>
      <c r="X3610">
        <v>0</v>
      </c>
      <c r="Y3610">
        <v>0</v>
      </c>
      <c r="Z3610">
        <v>0</v>
      </c>
      <c r="AA3610">
        <v>0</v>
      </c>
      <c r="AB3610">
        <v>0</v>
      </c>
      <c r="AC3610">
        <v>0</v>
      </c>
      <c r="AD3610">
        <v>0</v>
      </c>
      <c r="AE3610">
        <v>0</v>
      </c>
      <c r="AF3610">
        <v>0</v>
      </c>
      <c r="AG3610" s="19">
        <v>0</v>
      </c>
      <c r="AH3610">
        <v>0</v>
      </c>
      <c r="AI3610">
        <v>0</v>
      </c>
      <c r="AJ3610">
        <v>0</v>
      </c>
      <c r="AK3610">
        <v>0</v>
      </c>
      <c r="AL3610">
        <v>0</v>
      </c>
      <c r="AM3610">
        <v>0</v>
      </c>
      <c r="AN3610">
        <v>0</v>
      </c>
      <c r="AO3610">
        <v>0</v>
      </c>
      <c r="AP3610">
        <v>0</v>
      </c>
      <c r="AQ3610">
        <v>0</v>
      </c>
      <c r="AR3610">
        <v>0</v>
      </c>
      <c r="AS3610">
        <v>0</v>
      </c>
      <c r="AT3610">
        <v>0</v>
      </c>
      <c r="AU3610">
        <v>0</v>
      </c>
      <c r="AV3610">
        <v>0</v>
      </c>
      <c r="AW3610">
        <v>0</v>
      </c>
      <c r="AX3610">
        <v>0</v>
      </c>
      <c r="AY3610">
        <v>0</v>
      </c>
      <c r="AZ3610">
        <v>0</v>
      </c>
      <c r="BA3610">
        <v>0</v>
      </c>
      <c r="BB3610">
        <v>0</v>
      </c>
      <c r="BC3610">
        <v>0</v>
      </c>
      <c r="BD3610">
        <v>0</v>
      </c>
      <c r="BE3610">
        <v>0</v>
      </c>
      <c r="BF3610">
        <v>0</v>
      </c>
      <c r="BG3610">
        <v>0</v>
      </c>
      <c r="BH3610">
        <v>-1438000</v>
      </c>
      <c r="BI3610">
        <v>0</v>
      </c>
      <c r="BJ3610">
        <v>0</v>
      </c>
      <c r="BK3610">
        <v>0</v>
      </c>
      <c r="BL3610">
        <v>0</v>
      </c>
      <c r="BM3610">
        <v>0</v>
      </c>
      <c r="BN3610">
        <v>0</v>
      </c>
      <c r="BO3610">
        <v>0</v>
      </c>
      <c r="BP3610">
        <v>0</v>
      </c>
      <c r="BQ3610">
        <v>0</v>
      </c>
      <c r="BR3610">
        <v>0</v>
      </c>
      <c r="BS3610">
        <v>0</v>
      </c>
      <c r="BT3610">
        <v>0</v>
      </c>
      <c r="BU3610">
        <v>0</v>
      </c>
      <c r="BV3610">
        <v>0</v>
      </c>
      <c r="BW3610">
        <v>0</v>
      </c>
      <c r="BX3610" s="10">
        <v>0</v>
      </c>
      <c r="BY3610">
        <v>0</v>
      </c>
      <c r="BZ3610">
        <v>0</v>
      </c>
      <c r="CA3610">
        <v>0</v>
      </c>
      <c r="CB3610">
        <v>0</v>
      </c>
      <c r="CC3610">
        <v>0</v>
      </c>
      <c r="CD3610">
        <v>0</v>
      </c>
      <c r="CE3610">
        <v>0</v>
      </c>
    </row>
    <row r="3611" spans="1:83" x14ac:dyDescent="0.35">
      <c r="A3611" s="9" t="str">
        <f t="shared" si="56"/>
        <v>811860.601.60</v>
      </c>
      <c r="B3611" s="52" t="e">
        <f>+IF(MATCH(A3611,List!H$10:H$145,0),"Targeted")</f>
        <v>#N/A</v>
      </c>
      <c r="C3611" s="65"/>
      <c r="D3611" s="151"/>
      <c r="E3611" s="16" t="s">
        <v>5299</v>
      </c>
      <c r="F3611" s="16" t="s">
        <v>5300</v>
      </c>
      <c r="G3611" s="16" t="s">
        <v>298</v>
      </c>
      <c r="H3611" s="16" t="s">
        <v>5300</v>
      </c>
      <c r="I3611" s="16" t="s">
        <v>5355</v>
      </c>
      <c r="J3611" s="16" t="s">
        <v>5356</v>
      </c>
      <c r="K3611" s="17" t="s">
        <v>984</v>
      </c>
      <c r="L3611" s="18" t="s">
        <v>5232</v>
      </c>
      <c r="M3611" s="195" t="s">
        <v>5233</v>
      </c>
      <c r="N3611" s="16" t="s">
        <v>5234</v>
      </c>
      <c r="O3611" s="17" t="s">
        <v>304</v>
      </c>
      <c r="P3611" s="17" t="s">
        <v>305</v>
      </c>
      <c r="Q3611" s="17" t="s">
        <v>306</v>
      </c>
      <c r="R3611">
        <v>0</v>
      </c>
      <c r="S3611">
        <v>0</v>
      </c>
      <c r="T3611">
        <v>0</v>
      </c>
      <c r="U3611">
        <v>0</v>
      </c>
      <c r="V3611">
        <v>0</v>
      </c>
      <c r="W3611">
        <v>0</v>
      </c>
      <c r="X3611">
        <v>0</v>
      </c>
      <c r="Y3611">
        <v>0</v>
      </c>
      <c r="Z3611">
        <v>0</v>
      </c>
      <c r="AA3611">
        <v>0</v>
      </c>
      <c r="AB3611">
        <v>0</v>
      </c>
      <c r="AC3611">
        <v>0</v>
      </c>
      <c r="AD3611">
        <v>0</v>
      </c>
      <c r="AE3611">
        <v>0</v>
      </c>
      <c r="AF3611">
        <v>0</v>
      </c>
      <c r="AG3611" s="19">
        <v>0</v>
      </c>
      <c r="AH3611">
        <v>0</v>
      </c>
      <c r="AI3611">
        <v>0</v>
      </c>
      <c r="AJ3611">
        <v>0</v>
      </c>
      <c r="AK3611">
        <v>0</v>
      </c>
      <c r="AL3611">
        <v>0</v>
      </c>
      <c r="AM3611">
        <v>0</v>
      </c>
      <c r="AN3611">
        <v>0</v>
      </c>
      <c r="AO3611">
        <v>0</v>
      </c>
      <c r="AP3611">
        <v>0</v>
      </c>
      <c r="AQ3611">
        <v>0</v>
      </c>
      <c r="AR3611">
        <v>0</v>
      </c>
      <c r="AS3611">
        <v>0</v>
      </c>
      <c r="AT3611">
        <v>0</v>
      </c>
      <c r="AU3611">
        <v>0</v>
      </c>
      <c r="AV3611">
        <v>0</v>
      </c>
      <c r="AW3611">
        <v>0</v>
      </c>
      <c r="AX3611">
        <v>0</v>
      </c>
      <c r="AY3611">
        <v>0</v>
      </c>
      <c r="AZ3611">
        <v>0</v>
      </c>
      <c r="BA3611">
        <v>0</v>
      </c>
      <c r="BB3611">
        <v>0</v>
      </c>
      <c r="BC3611">
        <v>0</v>
      </c>
      <c r="BD3611">
        <v>0</v>
      </c>
      <c r="BE3611">
        <v>0</v>
      </c>
      <c r="BF3611">
        <v>0</v>
      </c>
      <c r="BG3611">
        <v>-70000</v>
      </c>
      <c r="BH3611">
        <v>0</v>
      </c>
      <c r="BI3611">
        <v>0</v>
      </c>
      <c r="BJ3611">
        <v>0</v>
      </c>
      <c r="BK3611">
        <v>0</v>
      </c>
      <c r="BL3611">
        <v>0</v>
      </c>
      <c r="BM3611">
        <v>0</v>
      </c>
      <c r="BN3611">
        <v>0</v>
      </c>
      <c r="BO3611">
        <v>0</v>
      </c>
      <c r="BP3611">
        <v>0</v>
      </c>
      <c r="BQ3611">
        <v>0</v>
      </c>
      <c r="BR3611">
        <v>0</v>
      </c>
      <c r="BS3611">
        <v>0</v>
      </c>
      <c r="BT3611">
        <v>0</v>
      </c>
      <c r="BU3611">
        <v>0</v>
      </c>
      <c r="BV3611">
        <v>0</v>
      </c>
      <c r="BW3611">
        <v>0</v>
      </c>
      <c r="BX3611" s="10">
        <v>0</v>
      </c>
      <c r="BY3611">
        <v>0</v>
      </c>
      <c r="BZ3611">
        <v>0</v>
      </c>
      <c r="CA3611">
        <v>0</v>
      </c>
      <c r="CB3611">
        <v>0</v>
      </c>
      <c r="CC3611">
        <v>0</v>
      </c>
      <c r="CD3611">
        <v>0</v>
      </c>
      <c r="CE3611">
        <v>0</v>
      </c>
    </row>
    <row r="3612" spans="1:83" x14ac:dyDescent="0.35">
      <c r="A3612" s="9" t="str">
        <f t="shared" si="56"/>
        <v>8237.601.60</v>
      </c>
      <c r="B3612" s="52" t="e">
        <f>+IF(MATCH(A3612,List!H$10:H$145,0),"Targeted")</f>
        <v>#N/A</v>
      </c>
      <c r="C3612" s="65"/>
      <c r="D3612" s="151" t="s">
        <v>7700</v>
      </c>
      <c r="E3612" s="16" t="s">
        <v>5299</v>
      </c>
      <c r="F3612" s="16" t="s">
        <v>5300</v>
      </c>
      <c r="G3612" s="16" t="s">
        <v>298</v>
      </c>
      <c r="H3612" s="16" t="s">
        <v>5300</v>
      </c>
      <c r="I3612" s="16" t="s">
        <v>5357</v>
      </c>
      <c r="J3612" s="16" t="s">
        <v>5358</v>
      </c>
      <c r="K3612" s="17" t="s">
        <v>984</v>
      </c>
      <c r="L3612" s="18" t="s">
        <v>5232</v>
      </c>
      <c r="M3612" s="195" t="s">
        <v>5233</v>
      </c>
      <c r="N3612" s="16" t="s">
        <v>5234</v>
      </c>
      <c r="O3612" s="17" t="s">
        <v>346</v>
      </c>
      <c r="P3612" s="17" t="s">
        <v>305</v>
      </c>
      <c r="Q3612" s="17" t="s">
        <v>306</v>
      </c>
      <c r="R3612">
        <v>0</v>
      </c>
      <c r="S3612">
        <v>0</v>
      </c>
      <c r="T3612">
        <v>0</v>
      </c>
      <c r="U3612">
        <v>0</v>
      </c>
      <c r="V3612">
        <v>0</v>
      </c>
      <c r="W3612">
        <v>0</v>
      </c>
      <c r="X3612">
        <v>0</v>
      </c>
      <c r="Y3612">
        <v>0</v>
      </c>
      <c r="Z3612">
        <v>0</v>
      </c>
      <c r="AA3612">
        <v>0</v>
      </c>
      <c r="AB3612">
        <v>0</v>
      </c>
      <c r="AC3612">
        <v>0</v>
      </c>
      <c r="AD3612">
        <v>0</v>
      </c>
      <c r="AE3612">
        <v>0</v>
      </c>
      <c r="AF3612">
        <v>0</v>
      </c>
      <c r="AG3612" s="19">
        <v>0</v>
      </c>
      <c r="AH3612">
        <v>0</v>
      </c>
      <c r="AI3612">
        <v>0</v>
      </c>
      <c r="AJ3612">
        <v>0</v>
      </c>
      <c r="AK3612">
        <v>0</v>
      </c>
      <c r="AL3612">
        <v>0</v>
      </c>
      <c r="AM3612">
        <v>0</v>
      </c>
      <c r="AN3612">
        <v>0</v>
      </c>
      <c r="AO3612">
        <v>0</v>
      </c>
      <c r="AP3612">
        <v>0</v>
      </c>
      <c r="AQ3612">
        <v>0</v>
      </c>
      <c r="AR3612">
        <v>0</v>
      </c>
      <c r="AS3612">
        <v>0</v>
      </c>
      <c r="AT3612">
        <v>0</v>
      </c>
      <c r="AU3612">
        <v>0</v>
      </c>
      <c r="AV3612">
        <v>0</v>
      </c>
      <c r="AW3612">
        <v>0</v>
      </c>
      <c r="AX3612">
        <v>0</v>
      </c>
      <c r="AY3612">
        <v>0</v>
      </c>
      <c r="AZ3612">
        <v>0</v>
      </c>
      <c r="BA3612">
        <v>0</v>
      </c>
      <c r="BB3612">
        <v>0</v>
      </c>
      <c r="BC3612">
        <v>0</v>
      </c>
      <c r="BD3612">
        <v>0</v>
      </c>
      <c r="BE3612">
        <v>0</v>
      </c>
      <c r="BF3612">
        <v>0</v>
      </c>
      <c r="BG3612">
        <v>0</v>
      </c>
      <c r="BH3612">
        <v>0</v>
      </c>
      <c r="BI3612">
        <v>0</v>
      </c>
      <c r="BJ3612">
        <v>0</v>
      </c>
      <c r="BK3612">
        <v>100000</v>
      </c>
      <c r="BL3612">
        <v>102000</v>
      </c>
      <c r="BM3612">
        <v>2000</v>
      </c>
      <c r="BN3612">
        <v>-1000</v>
      </c>
      <c r="BO3612">
        <v>-4000</v>
      </c>
      <c r="BP3612">
        <v>3000</v>
      </c>
      <c r="BQ3612">
        <v>-4000</v>
      </c>
      <c r="BR3612">
        <v>-6000</v>
      </c>
      <c r="BS3612">
        <v>-9000</v>
      </c>
      <c r="BT3612">
        <v>-4000</v>
      </c>
      <c r="BU3612">
        <v>-3000</v>
      </c>
      <c r="BV3612">
        <v>0</v>
      </c>
      <c r="BW3612">
        <v>-8000</v>
      </c>
      <c r="BX3612">
        <v>-10000</v>
      </c>
      <c r="BY3612">
        <v>-4000</v>
      </c>
      <c r="BZ3612">
        <v>36000</v>
      </c>
      <c r="CA3612">
        <v>0</v>
      </c>
      <c r="CB3612">
        <v>0</v>
      </c>
      <c r="CC3612">
        <v>0</v>
      </c>
      <c r="CD3612">
        <v>0</v>
      </c>
      <c r="CE3612">
        <v>0</v>
      </c>
    </row>
    <row r="3613" spans="1:83" x14ac:dyDescent="0.35">
      <c r="A3613" s="9" t="str">
        <f t="shared" si="56"/>
        <v>8237.601.60</v>
      </c>
      <c r="B3613" s="52" t="e">
        <f>+IF(MATCH(A3613,List!H$10:H$145,0),"Targeted")</f>
        <v>#N/A</v>
      </c>
      <c r="C3613" s="65"/>
      <c r="D3613" s="151"/>
      <c r="E3613" s="16" t="s">
        <v>5299</v>
      </c>
      <c r="F3613" s="16" t="s">
        <v>5300</v>
      </c>
      <c r="G3613" s="16" t="s">
        <v>298</v>
      </c>
      <c r="H3613" s="16" t="s">
        <v>5300</v>
      </c>
      <c r="I3613" s="16" t="s">
        <v>5357</v>
      </c>
      <c r="J3613" s="16" t="s">
        <v>5358</v>
      </c>
      <c r="K3613" s="17" t="s">
        <v>984</v>
      </c>
      <c r="L3613" s="18" t="s">
        <v>5232</v>
      </c>
      <c r="M3613" s="195" t="s">
        <v>5233</v>
      </c>
      <c r="N3613" s="16" t="s">
        <v>5234</v>
      </c>
      <c r="O3613" s="17" t="s">
        <v>304</v>
      </c>
      <c r="P3613" s="17" t="s">
        <v>305</v>
      </c>
      <c r="Q3613" s="17" t="s">
        <v>306</v>
      </c>
      <c r="R3613">
        <v>0</v>
      </c>
      <c r="S3613">
        <v>0</v>
      </c>
      <c r="T3613">
        <v>0</v>
      </c>
      <c r="U3613">
        <v>0</v>
      </c>
      <c r="V3613">
        <v>0</v>
      </c>
      <c r="W3613">
        <v>0</v>
      </c>
      <c r="X3613">
        <v>0</v>
      </c>
      <c r="Y3613">
        <v>0</v>
      </c>
      <c r="Z3613">
        <v>0</v>
      </c>
      <c r="AA3613">
        <v>0</v>
      </c>
      <c r="AB3613">
        <v>0</v>
      </c>
      <c r="AC3613">
        <v>0</v>
      </c>
      <c r="AD3613">
        <v>0</v>
      </c>
      <c r="AE3613">
        <v>0</v>
      </c>
      <c r="AF3613">
        <v>0</v>
      </c>
      <c r="AG3613" s="19">
        <v>0</v>
      </c>
      <c r="AH3613">
        <v>0</v>
      </c>
      <c r="AI3613">
        <v>0</v>
      </c>
      <c r="AJ3613">
        <v>0</v>
      </c>
      <c r="AK3613">
        <v>0</v>
      </c>
      <c r="AL3613">
        <v>0</v>
      </c>
      <c r="AM3613">
        <v>0</v>
      </c>
      <c r="AN3613">
        <v>0</v>
      </c>
      <c r="AO3613">
        <v>0</v>
      </c>
      <c r="AP3613">
        <v>0</v>
      </c>
      <c r="AQ3613">
        <v>0</v>
      </c>
      <c r="AR3613">
        <v>0</v>
      </c>
      <c r="AS3613">
        <v>0</v>
      </c>
      <c r="AT3613">
        <v>0</v>
      </c>
      <c r="AU3613">
        <v>0</v>
      </c>
      <c r="AV3613">
        <v>0</v>
      </c>
      <c r="AW3613">
        <v>0</v>
      </c>
      <c r="AX3613">
        <v>0</v>
      </c>
      <c r="AY3613">
        <v>0</v>
      </c>
      <c r="AZ3613">
        <v>0</v>
      </c>
      <c r="BA3613">
        <v>0</v>
      </c>
      <c r="BB3613">
        <v>0</v>
      </c>
      <c r="BC3613">
        <v>0</v>
      </c>
      <c r="BD3613">
        <v>0</v>
      </c>
      <c r="BE3613">
        <v>0</v>
      </c>
      <c r="BF3613">
        <v>0</v>
      </c>
      <c r="BG3613">
        <v>0</v>
      </c>
      <c r="BH3613">
        <v>0</v>
      </c>
      <c r="BI3613">
        <v>0</v>
      </c>
      <c r="BJ3613">
        <v>0</v>
      </c>
      <c r="BK3613">
        <v>0</v>
      </c>
      <c r="BL3613">
        <v>0</v>
      </c>
      <c r="BM3613">
        <v>0</v>
      </c>
      <c r="BN3613">
        <v>0</v>
      </c>
      <c r="BO3613">
        <v>0</v>
      </c>
      <c r="BP3613">
        <v>0</v>
      </c>
      <c r="BQ3613">
        <v>0</v>
      </c>
      <c r="BR3613">
        <v>0</v>
      </c>
      <c r="BS3613">
        <v>0</v>
      </c>
      <c r="BT3613">
        <v>-3000</v>
      </c>
      <c r="BU3613">
        <v>0</v>
      </c>
      <c r="BV3613">
        <v>0</v>
      </c>
      <c r="BW3613">
        <v>0</v>
      </c>
      <c r="BX3613" s="10">
        <v>0</v>
      </c>
      <c r="BY3613">
        <v>0</v>
      </c>
      <c r="BZ3613">
        <v>7000</v>
      </c>
      <c r="CA3613">
        <v>14000</v>
      </c>
      <c r="CB3613">
        <v>7000</v>
      </c>
      <c r="CC3613">
        <v>0</v>
      </c>
      <c r="CD3613">
        <v>0</v>
      </c>
      <c r="CE3613">
        <v>0</v>
      </c>
    </row>
    <row r="3614" spans="1:83" x14ac:dyDescent="0.35">
      <c r="A3614" s="9" t="str">
        <f t="shared" si="56"/>
        <v>823710.601.</v>
      </c>
      <c r="B3614" s="52" t="e">
        <f>+IF(MATCH(A3614,List!H$10:H$145,0),"Targeted")</f>
        <v>#N/A</v>
      </c>
      <c r="C3614" s="65"/>
      <c r="D3614" s="151" t="s">
        <v>7700</v>
      </c>
      <c r="E3614" s="16" t="s">
        <v>5299</v>
      </c>
      <c r="F3614" s="16" t="s">
        <v>5300</v>
      </c>
      <c r="G3614" s="16" t="s">
        <v>298</v>
      </c>
      <c r="H3614" s="16" t="s">
        <v>5300</v>
      </c>
      <c r="I3614" s="16" t="s">
        <v>5359</v>
      </c>
      <c r="J3614" s="16" t="s">
        <v>5360</v>
      </c>
      <c r="K3614" s="17" t="s">
        <v>299</v>
      </c>
      <c r="L3614" s="18" t="s">
        <v>5232</v>
      </c>
      <c r="M3614" s="195" t="s">
        <v>5233</v>
      </c>
      <c r="N3614" s="16" t="s">
        <v>5234</v>
      </c>
      <c r="O3614" s="17" t="s">
        <v>346</v>
      </c>
      <c r="P3614" s="17" t="s">
        <v>305</v>
      </c>
      <c r="Q3614" s="17" t="s">
        <v>306</v>
      </c>
      <c r="R3614">
        <v>0</v>
      </c>
      <c r="S3614">
        <v>0</v>
      </c>
      <c r="T3614">
        <v>0</v>
      </c>
      <c r="U3614">
        <v>0</v>
      </c>
      <c r="V3614">
        <v>0</v>
      </c>
      <c r="W3614">
        <v>0</v>
      </c>
      <c r="X3614">
        <v>0</v>
      </c>
      <c r="Y3614">
        <v>0</v>
      </c>
      <c r="Z3614">
        <v>0</v>
      </c>
      <c r="AA3614">
        <v>0</v>
      </c>
      <c r="AB3614">
        <v>0</v>
      </c>
      <c r="AC3614">
        <v>0</v>
      </c>
      <c r="AD3614">
        <v>0</v>
      </c>
      <c r="AE3614">
        <v>0</v>
      </c>
      <c r="AF3614">
        <v>0</v>
      </c>
      <c r="AG3614" s="19">
        <v>0</v>
      </c>
      <c r="AH3614">
        <v>0</v>
      </c>
      <c r="AI3614">
        <v>0</v>
      </c>
      <c r="AJ3614">
        <v>0</v>
      </c>
      <c r="AK3614">
        <v>0</v>
      </c>
      <c r="AL3614">
        <v>0</v>
      </c>
      <c r="AM3614">
        <v>0</v>
      </c>
      <c r="AN3614">
        <v>0</v>
      </c>
      <c r="AO3614">
        <v>0</v>
      </c>
      <c r="AP3614">
        <v>0</v>
      </c>
      <c r="AQ3614">
        <v>0</v>
      </c>
      <c r="AR3614">
        <v>0</v>
      </c>
      <c r="AS3614">
        <v>0</v>
      </c>
      <c r="AT3614">
        <v>0</v>
      </c>
      <c r="AU3614">
        <v>0</v>
      </c>
      <c r="AV3614">
        <v>0</v>
      </c>
      <c r="AW3614">
        <v>0</v>
      </c>
      <c r="AX3614">
        <v>0</v>
      </c>
      <c r="AY3614">
        <v>0</v>
      </c>
      <c r="AZ3614">
        <v>0</v>
      </c>
      <c r="BA3614">
        <v>0</v>
      </c>
      <c r="BB3614">
        <v>0</v>
      </c>
      <c r="BC3614">
        <v>0</v>
      </c>
      <c r="BD3614">
        <v>0</v>
      </c>
      <c r="BE3614">
        <v>0</v>
      </c>
      <c r="BF3614">
        <v>0</v>
      </c>
      <c r="BG3614">
        <v>0</v>
      </c>
      <c r="BH3614">
        <v>0</v>
      </c>
      <c r="BI3614">
        <v>0</v>
      </c>
      <c r="BJ3614">
        <v>0</v>
      </c>
      <c r="BK3614">
        <v>0</v>
      </c>
      <c r="BL3614">
        <v>0</v>
      </c>
      <c r="BM3614">
        <v>0</v>
      </c>
      <c r="BN3614">
        <v>0</v>
      </c>
      <c r="BO3614">
        <v>0</v>
      </c>
      <c r="BP3614">
        <v>0</v>
      </c>
      <c r="BQ3614">
        <v>0</v>
      </c>
      <c r="BR3614">
        <v>0</v>
      </c>
      <c r="BS3614">
        <v>0</v>
      </c>
      <c r="BT3614">
        <v>0</v>
      </c>
      <c r="BU3614">
        <v>0</v>
      </c>
      <c r="BV3614">
        <v>0</v>
      </c>
      <c r="BW3614">
        <v>0</v>
      </c>
      <c r="BX3614">
        <v>0</v>
      </c>
      <c r="BY3614">
        <v>-5000</v>
      </c>
      <c r="BZ3614">
        <v>0</v>
      </c>
      <c r="CA3614">
        <v>0</v>
      </c>
      <c r="CB3614">
        <v>0</v>
      </c>
      <c r="CC3614">
        <v>0</v>
      </c>
      <c r="CD3614">
        <v>0</v>
      </c>
      <c r="CE3614">
        <v>0</v>
      </c>
    </row>
    <row r="3615" spans="1:83" x14ac:dyDescent="0.35">
      <c r="A3615" s="9" t="str">
        <f t="shared" si="56"/>
        <v>823710.601.</v>
      </c>
      <c r="B3615" s="52" t="e">
        <f>+IF(MATCH(A3615,List!H$10:H$145,0),"Targeted")</f>
        <v>#N/A</v>
      </c>
      <c r="C3615" s="65"/>
      <c r="D3615" s="151"/>
      <c r="E3615" s="16" t="s">
        <v>5299</v>
      </c>
      <c r="F3615" s="16" t="s">
        <v>5300</v>
      </c>
      <c r="G3615" s="16" t="s">
        <v>298</v>
      </c>
      <c r="H3615" s="16" t="s">
        <v>5300</v>
      </c>
      <c r="I3615" s="16" t="s">
        <v>5359</v>
      </c>
      <c r="J3615" s="16" t="s">
        <v>5360</v>
      </c>
      <c r="K3615" s="17" t="s">
        <v>299</v>
      </c>
      <c r="L3615" s="18" t="s">
        <v>5232</v>
      </c>
      <c r="M3615" s="195" t="s">
        <v>5233</v>
      </c>
      <c r="N3615" s="16" t="s">
        <v>5234</v>
      </c>
      <c r="O3615" s="17" t="s">
        <v>304</v>
      </c>
      <c r="P3615" s="17" t="s">
        <v>305</v>
      </c>
      <c r="Q3615" s="17" t="s">
        <v>306</v>
      </c>
      <c r="R3615">
        <v>0</v>
      </c>
      <c r="S3615">
        <v>0</v>
      </c>
      <c r="T3615">
        <v>0</v>
      </c>
      <c r="U3615">
        <v>0</v>
      </c>
      <c r="V3615">
        <v>0</v>
      </c>
      <c r="W3615">
        <v>0</v>
      </c>
      <c r="X3615">
        <v>0</v>
      </c>
      <c r="Y3615">
        <v>0</v>
      </c>
      <c r="Z3615">
        <v>0</v>
      </c>
      <c r="AA3615">
        <v>0</v>
      </c>
      <c r="AB3615">
        <v>0</v>
      </c>
      <c r="AC3615">
        <v>0</v>
      </c>
      <c r="AD3615">
        <v>0</v>
      </c>
      <c r="AE3615">
        <v>0</v>
      </c>
      <c r="AF3615">
        <v>0</v>
      </c>
      <c r="AG3615" s="19">
        <v>0</v>
      </c>
      <c r="AH3615">
        <v>0</v>
      </c>
      <c r="AI3615">
        <v>0</v>
      </c>
      <c r="AJ3615">
        <v>0</v>
      </c>
      <c r="AK3615">
        <v>0</v>
      </c>
      <c r="AL3615">
        <v>0</v>
      </c>
      <c r="AM3615">
        <v>0</v>
      </c>
      <c r="AN3615">
        <v>0</v>
      </c>
      <c r="AO3615">
        <v>0</v>
      </c>
      <c r="AP3615">
        <v>0</v>
      </c>
      <c r="AQ3615">
        <v>0</v>
      </c>
      <c r="AR3615">
        <v>0</v>
      </c>
      <c r="AS3615">
        <v>0</v>
      </c>
      <c r="AT3615">
        <v>0</v>
      </c>
      <c r="AU3615">
        <v>0</v>
      </c>
      <c r="AV3615">
        <v>0</v>
      </c>
      <c r="AW3615">
        <v>0</v>
      </c>
      <c r="AX3615">
        <v>0</v>
      </c>
      <c r="AY3615">
        <v>0</v>
      </c>
      <c r="AZ3615">
        <v>0</v>
      </c>
      <c r="BA3615">
        <v>0</v>
      </c>
      <c r="BB3615">
        <v>0</v>
      </c>
      <c r="BC3615">
        <v>0</v>
      </c>
      <c r="BD3615">
        <v>0</v>
      </c>
      <c r="BE3615">
        <v>0</v>
      </c>
      <c r="BF3615">
        <v>0</v>
      </c>
      <c r="BG3615">
        <v>0</v>
      </c>
      <c r="BH3615">
        <v>0</v>
      </c>
      <c r="BI3615">
        <v>0</v>
      </c>
      <c r="BJ3615">
        <v>0</v>
      </c>
      <c r="BK3615">
        <v>0</v>
      </c>
      <c r="BL3615">
        <v>0</v>
      </c>
      <c r="BM3615">
        <v>0</v>
      </c>
      <c r="BN3615">
        <v>0</v>
      </c>
      <c r="BO3615">
        <v>0</v>
      </c>
      <c r="BP3615">
        <v>0</v>
      </c>
      <c r="BQ3615">
        <v>0</v>
      </c>
      <c r="BR3615">
        <v>0</v>
      </c>
      <c r="BS3615">
        <v>0</v>
      </c>
      <c r="BT3615">
        <v>0</v>
      </c>
      <c r="BU3615">
        <v>0</v>
      </c>
      <c r="BV3615">
        <v>0</v>
      </c>
      <c r="BW3615">
        <v>0</v>
      </c>
      <c r="BX3615" s="10">
        <v>0</v>
      </c>
      <c r="BY3615">
        <v>0</v>
      </c>
      <c r="BZ3615">
        <v>-28000</v>
      </c>
      <c r="CA3615">
        <v>0</v>
      </c>
      <c r="CB3615">
        <v>0</v>
      </c>
      <c r="CC3615">
        <v>0</v>
      </c>
      <c r="CD3615">
        <v>0</v>
      </c>
      <c r="CE3615">
        <v>0</v>
      </c>
    </row>
    <row r="3616" spans="1:83" x14ac:dyDescent="0.35">
      <c r="A3616" s="9" t="str">
        <f t="shared" si="56"/>
        <v>8262.601.60</v>
      </c>
      <c r="B3616" s="52" t="e">
        <f>+IF(MATCH(A3616,List!H$10:H$145,0),"Targeted")</f>
        <v>#N/A</v>
      </c>
      <c r="C3616" s="65"/>
      <c r="D3616" s="151" t="s">
        <v>7700</v>
      </c>
      <c r="E3616" s="16" t="s">
        <v>5299</v>
      </c>
      <c r="F3616" s="16" t="s">
        <v>5300</v>
      </c>
      <c r="G3616" s="16" t="s">
        <v>298</v>
      </c>
      <c r="H3616" s="16" t="s">
        <v>5300</v>
      </c>
      <c r="I3616" s="16" t="s">
        <v>5361</v>
      </c>
      <c r="J3616" s="16" t="s">
        <v>5362</v>
      </c>
      <c r="K3616" s="17" t="s">
        <v>984</v>
      </c>
      <c r="L3616" s="18" t="s">
        <v>5232</v>
      </c>
      <c r="M3616" s="195" t="s">
        <v>5233</v>
      </c>
      <c r="N3616" s="16" t="s">
        <v>5234</v>
      </c>
      <c r="O3616" s="17" t="s">
        <v>346</v>
      </c>
      <c r="P3616" s="17" t="s">
        <v>305</v>
      </c>
      <c r="Q3616" s="17" t="s">
        <v>306</v>
      </c>
      <c r="R3616">
        <v>0</v>
      </c>
      <c r="S3616">
        <v>0</v>
      </c>
      <c r="T3616">
        <v>0</v>
      </c>
      <c r="U3616">
        <v>0</v>
      </c>
      <c r="V3616">
        <v>0</v>
      </c>
      <c r="W3616">
        <v>0</v>
      </c>
      <c r="X3616">
        <v>0</v>
      </c>
      <c r="Y3616">
        <v>0</v>
      </c>
      <c r="Z3616">
        <v>0</v>
      </c>
      <c r="AA3616">
        <v>0</v>
      </c>
      <c r="AB3616">
        <v>0</v>
      </c>
      <c r="AC3616">
        <v>0</v>
      </c>
      <c r="AD3616">
        <v>0</v>
      </c>
      <c r="AE3616">
        <v>0</v>
      </c>
      <c r="AF3616">
        <v>0</v>
      </c>
      <c r="AG3616" s="19">
        <v>0</v>
      </c>
      <c r="AH3616">
        <v>0</v>
      </c>
      <c r="AI3616">
        <v>0</v>
      </c>
      <c r="AJ3616">
        <v>0</v>
      </c>
      <c r="AK3616">
        <v>0</v>
      </c>
      <c r="AL3616">
        <v>0</v>
      </c>
      <c r="AM3616">
        <v>0</v>
      </c>
      <c r="AN3616">
        <v>0</v>
      </c>
      <c r="AO3616">
        <v>0</v>
      </c>
      <c r="AP3616">
        <v>0</v>
      </c>
      <c r="AQ3616">
        <v>0</v>
      </c>
      <c r="AR3616">
        <v>0</v>
      </c>
      <c r="AS3616">
        <v>0</v>
      </c>
      <c r="AT3616">
        <v>0</v>
      </c>
      <c r="AU3616">
        <v>0</v>
      </c>
      <c r="AV3616">
        <v>0</v>
      </c>
      <c r="AW3616">
        <v>0</v>
      </c>
      <c r="AX3616">
        <v>0</v>
      </c>
      <c r="AY3616">
        <v>0</v>
      </c>
      <c r="AZ3616">
        <v>0</v>
      </c>
      <c r="BA3616">
        <v>0</v>
      </c>
      <c r="BB3616">
        <v>0</v>
      </c>
      <c r="BC3616">
        <v>0</v>
      </c>
      <c r="BD3616">
        <v>0</v>
      </c>
      <c r="BE3616">
        <v>0</v>
      </c>
      <c r="BF3616">
        <v>0</v>
      </c>
      <c r="BG3616">
        <v>0</v>
      </c>
      <c r="BH3616">
        <v>0</v>
      </c>
      <c r="BI3616">
        <v>0</v>
      </c>
      <c r="BJ3616">
        <v>0</v>
      </c>
      <c r="BK3616">
        <v>0</v>
      </c>
      <c r="BL3616">
        <v>0</v>
      </c>
      <c r="BM3616">
        <v>0</v>
      </c>
      <c r="BN3616">
        <v>-1000</v>
      </c>
      <c r="BO3616">
        <v>0</v>
      </c>
      <c r="BP3616">
        <v>0</v>
      </c>
      <c r="BQ3616">
        <v>0</v>
      </c>
      <c r="BR3616">
        <v>0</v>
      </c>
      <c r="BS3616">
        <v>0</v>
      </c>
      <c r="BT3616">
        <v>0</v>
      </c>
      <c r="BU3616">
        <v>0</v>
      </c>
      <c r="BV3616">
        <v>0</v>
      </c>
      <c r="BW3616">
        <v>0</v>
      </c>
      <c r="BX3616">
        <v>0</v>
      </c>
      <c r="BY3616">
        <v>0</v>
      </c>
      <c r="BZ3616">
        <v>0</v>
      </c>
      <c r="CA3616">
        <v>0</v>
      </c>
      <c r="CB3616">
        <v>0</v>
      </c>
      <c r="CC3616">
        <v>0</v>
      </c>
      <c r="CD3616">
        <v>0</v>
      </c>
      <c r="CE3616">
        <v>0</v>
      </c>
    </row>
    <row r="3617" spans="1:83" x14ac:dyDescent="0.35">
      <c r="A3617" s="9" t="str">
        <f t="shared" si="56"/>
        <v>829540.601.95</v>
      </c>
      <c r="B3617" s="52" t="e">
        <f>+IF(MATCH(A3617,List!H$10:H$145,0),"Targeted")</f>
        <v>#N/A</v>
      </c>
      <c r="C3617" s="65"/>
      <c r="D3617" s="151"/>
      <c r="E3617" s="16" t="s">
        <v>5055</v>
      </c>
      <c r="F3617" s="16" t="s">
        <v>5056</v>
      </c>
      <c r="G3617" s="16" t="s">
        <v>298</v>
      </c>
      <c r="H3617" s="16" t="s">
        <v>5056</v>
      </c>
      <c r="I3617" s="16" t="s">
        <v>5063</v>
      </c>
      <c r="J3617" s="16" t="s">
        <v>5064</v>
      </c>
      <c r="K3617" s="17" t="s">
        <v>245</v>
      </c>
      <c r="L3617" s="18" t="s">
        <v>5232</v>
      </c>
      <c r="M3617" s="195" t="s">
        <v>5233</v>
      </c>
      <c r="N3617" s="16" t="s">
        <v>5234</v>
      </c>
      <c r="O3617" s="17" t="s">
        <v>304</v>
      </c>
      <c r="P3617" s="17" t="s">
        <v>305</v>
      </c>
      <c r="Q3617" s="17" t="s">
        <v>306</v>
      </c>
      <c r="R3617">
        <v>0</v>
      </c>
      <c r="S3617">
        <v>0</v>
      </c>
      <c r="T3617">
        <v>0</v>
      </c>
      <c r="U3617">
        <v>0</v>
      </c>
      <c r="V3617">
        <v>0</v>
      </c>
      <c r="W3617">
        <v>0</v>
      </c>
      <c r="X3617">
        <v>0</v>
      </c>
      <c r="Y3617">
        <v>0</v>
      </c>
      <c r="Z3617">
        <v>0</v>
      </c>
      <c r="AA3617">
        <v>0</v>
      </c>
      <c r="AB3617">
        <v>0</v>
      </c>
      <c r="AC3617">
        <v>0</v>
      </c>
      <c r="AD3617">
        <v>0</v>
      </c>
      <c r="AE3617">
        <v>0</v>
      </c>
      <c r="AF3617">
        <v>0</v>
      </c>
      <c r="AG3617" s="19">
        <v>0</v>
      </c>
      <c r="AH3617">
        <v>0</v>
      </c>
      <c r="AI3617">
        <v>0</v>
      </c>
      <c r="AJ3617">
        <v>0</v>
      </c>
      <c r="AK3617">
        <v>0</v>
      </c>
      <c r="AL3617">
        <v>0</v>
      </c>
      <c r="AM3617">
        <v>0</v>
      </c>
      <c r="AN3617">
        <v>0</v>
      </c>
      <c r="AO3617">
        <v>0</v>
      </c>
      <c r="AP3617">
        <v>0</v>
      </c>
      <c r="AQ3617">
        <v>0</v>
      </c>
      <c r="AR3617">
        <v>0</v>
      </c>
      <c r="AS3617">
        <v>0</v>
      </c>
      <c r="AT3617">
        <v>0</v>
      </c>
      <c r="AU3617">
        <v>0</v>
      </c>
      <c r="AV3617">
        <v>0</v>
      </c>
      <c r="AW3617">
        <v>0</v>
      </c>
      <c r="AX3617">
        <v>0</v>
      </c>
      <c r="AY3617">
        <v>0</v>
      </c>
      <c r="AZ3617">
        <v>0</v>
      </c>
      <c r="BA3617">
        <v>0</v>
      </c>
      <c r="BB3617">
        <v>0</v>
      </c>
      <c r="BC3617">
        <v>0</v>
      </c>
      <c r="BD3617">
        <v>0</v>
      </c>
      <c r="BE3617">
        <v>0</v>
      </c>
      <c r="BF3617">
        <v>0</v>
      </c>
      <c r="BG3617">
        <v>0</v>
      </c>
      <c r="BH3617">
        <v>0</v>
      </c>
      <c r="BI3617">
        <v>0</v>
      </c>
      <c r="BJ3617">
        <v>0</v>
      </c>
      <c r="BK3617">
        <v>0</v>
      </c>
      <c r="BL3617">
        <v>0</v>
      </c>
      <c r="BM3617">
        <v>0</v>
      </c>
      <c r="BN3617">
        <v>0</v>
      </c>
      <c r="BO3617">
        <v>0</v>
      </c>
      <c r="BP3617">
        <v>0</v>
      </c>
      <c r="BQ3617">
        <v>0</v>
      </c>
      <c r="BR3617">
        <v>0</v>
      </c>
      <c r="BS3617">
        <v>0</v>
      </c>
      <c r="BT3617">
        <v>0</v>
      </c>
      <c r="BU3617">
        <v>0</v>
      </c>
      <c r="BV3617">
        <v>0</v>
      </c>
      <c r="BW3617">
        <v>0</v>
      </c>
      <c r="BX3617" s="10">
        <v>0</v>
      </c>
      <c r="BY3617">
        <v>-1568000</v>
      </c>
      <c r="BZ3617">
        <v>-315000</v>
      </c>
      <c r="CA3617">
        <v>-274000</v>
      </c>
      <c r="CB3617">
        <v>-314000</v>
      </c>
      <c r="CC3617">
        <v>-321000</v>
      </c>
      <c r="CD3617">
        <v>-329000</v>
      </c>
      <c r="CE3617">
        <v>-336000</v>
      </c>
    </row>
    <row r="3618" spans="1:83" x14ac:dyDescent="0.35">
      <c r="A3618" s="9" t="str">
        <f t="shared" si="56"/>
        <v>8553.601.</v>
      </c>
      <c r="B3618" s="52" t="e">
        <f>+IF(MATCH(A3618,List!H$10:H$145,0),"Targeted")</f>
        <v>#N/A</v>
      </c>
      <c r="C3618" s="65"/>
      <c r="D3618" s="151"/>
      <c r="E3618" s="16" t="s">
        <v>5055</v>
      </c>
      <c r="F3618" s="16" t="s">
        <v>5056</v>
      </c>
      <c r="G3618" s="16" t="s">
        <v>298</v>
      </c>
      <c r="H3618" s="16" t="s">
        <v>5056</v>
      </c>
      <c r="I3618" s="16" t="s">
        <v>5363</v>
      </c>
      <c r="J3618" s="16" t="s">
        <v>5364</v>
      </c>
      <c r="K3618" s="17" t="s">
        <v>299</v>
      </c>
      <c r="L3618" s="18" t="s">
        <v>5232</v>
      </c>
      <c r="M3618" s="195" t="s">
        <v>5233</v>
      </c>
      <c r="N3618" s="16" t="s">
        <v>5234</v>
      </c>
      <c r="O3618" s="17" t="s">
        <v>304</v>
      </c>
      <c r="P3618" s="17" t="s">
        <v>305</v>
      </c>
      <c r="Q3618" s="17" t="s">
        <v>306</v>
      </c>
      <c r="R3618">
        <v>0</v>
      </c>
      <c r="S3618">
        <v>0</v>
      </c>
      <c r="T3618">
        <v>0</v>
      </c>
      <c r="U3618">
        <v>0</v>
      </c>
      <c r="V3618">
        <v>0</v>
      </c>
      <c r="W3618">
        <v>0</v>
      </c>
      <c r="X3618">
        <v>0</v>
      </c>
      <c r="Y3618">
        <v>0</v>
      </c>
      <c r="Z3618">
        <v>0</v>
      </c>
      <c r="AA3618">
        <v>0</v>
      </c>
      <c r="AB3618">
        <v>0</v>
      </c>
      <c r="AC3618">
        <v>0</v>
      </c>
      <c r="AD3618">
        <v>0</v>
      </c>
      <c r="AE3618">
        <v>0</v>
      </c>
      <c r="AF3618">
        <v>0</v>
      </c>
      <c r="AG3618" s="19">
        <v>0</v>
      </c>
      <c r="AH3618">
        <v>0</v>
      </c>
      <c r="AI3618">
        <v>0</v>
      </c>
      <c r="AJ3618">
        <v>0</v>
      </c>
      <c r="AK3618">
        <v>0</v>
      </c>
      <c r="AL3618">
        <v>0</v>
      </c>
      <c r="AM3618">
        <v>0</v>
      </c>
      <c r="AN3618">
        <v>0</v>
      </c>
      <c r="AO3618">
        <v>0</v>
      </c>
      <c r="AP3618">
        <v>0</v>
      </c>
      <c r="AQ3618">
        <v>0</v>
      </c>
      <c r="AR3618">
        <v>0</v>
      </c>
      <c r="AS3618">
        <v>0</v>
      </c>
      <c r="AT3618">
        <v>0</v>
      </c>
      <c r="AU3618">
        <v>0</v>
      </c>
      <c r="AV3618">
        <v>0</v>
      </c>
      <c r="AW3618">
        <v>0</v>
      </c>
      <c r="AX3618">
        <v>0</v>
      </c>
      <c r="AY3618">
        <v>0</v>
      </c>
      <c r="AZ3618">
        <v>0</v>
      </c>
      <c r="BA3618">
        <v>0</v>
      </c>
      <c r="BB3618">
        <v>0</v>
      </c>
      <c r="BC3618">
        <v>0</v>
      </c>
      <c r="BD3618">
        <v>0</v>
      </c>
      <c r="BE3618">
        <v>0</v>
      </c>
      <c r="BF3618">
        <v>0</v>
      </c>
      <c r="BG3618">
        <v>0</v>
      </c>
      <c r="BH3618">
        <v>0</v>
      </c>
      <c r="BI3618">
        <v>0</v>
      </c>
      <c r="BJ3618">
        <v>0</v>
      </c>
      <c r="BK3618">
        <v>0</v>
      </c>
      <c r="BL3618">
        <v>0</v>
      </c>
      <c r="BM3618">
        <v>0</v>
      </c>
      <c r="BN3618">
        <v>0</v>
      </c>
      <c r="BO3618">
        <v>0</v>
      </c>
      <c r="BP3618">
        <v>0</v>
      </c>
      <c r="BQ3618">
        <v>0</v>
      </c>
      <c r="BR3618">
        <v>0</v>
      </c>
      <c r="BS3618">
        <v>0</v>
      </c>
      <c r="BT3618">
        <v>0</v>
      </c>
      <c r="BU3618">
        <v>0</v>
      </c>
      <c r="BV3618">
        <v>0</v>
      </c>
      <c r="BW3618">
        <v>0</v>
      </c>
      <c r="BX3618" s="10">
        <v>0</v>
      </c>
      <c r="BY3618">
        <v>1568000</v>
      </c>
      <c r="BZ3618">
        <v>315000</v>
      </c>
      <c r="CA3618">
        <v>274000</v>
      </c>
      <c r="CB3618">
        <v>274000</v>
      </c>
      <c r="CC3618">
        <v>314000</v>
      </c>
      <c r="CD3618">
        <v>329000</v>
      </c>
      <c r="CE3618">
        <v>336000</v>
      </c>
    </row>
    <row r="3619" spans="1:83" x14ac:dyDescent="0.35">
      <c r="A3619" s="9" t="str">
        <f t="shared" si="56"/>
        <v>8339.602.03</v>
      </c>
      <c r="B3619" s="52" t="e">
        <f>+IF(MATCH(A3619,List!H$10:H$145,0),"Targeted")</f>
        <v>#N/A</v>
      </c>
      <c r="C3619" s="65"/>
      <c r="D3619" s="151"/>
      <c r="E3619" s="16" t="s">
        <v>919</v>
      </c>
      <c r="F3619" s="16" t="s">
        <v>920</v>
      </c>
      <c r="G3619" s="16" t="s">
        <v>702</v>
      </c>
      <c r="H3619" s="16" t="s">
        <v>3274</v>
      </c>
      <c r="I3619" s="16" t="s">
        <v>5365</v>
      </c>
      <c r="J3619" s="16" t="s">
        <v>5366</v>
      </c>
      <c r="K3619" s="17" t="s">
        <v>940</v>
      </c>
      <c r="L3619" s="18" t="s">
        <v>5232</v>
      </c>
      <c r="M3619" s="195" t="s">
        <v>5367</v>
      </c>
      <c r="N3619" s="16" t="s">
        <v>5368</v>
      </c>
      <c r="O3619" s="17" t="s">
        <v>304</v>
      </c>
      <c r="P3619" s="17" t="s">
        <v>305</v>
      </c>
      <c r="Q3619" s="17" t="s">
        <v>306</v>
      </c>
      <c r="R3619">
        <v>0</v>
      </c>
      <c r="S3619">
        <v>0</v>
      </c>
      <c r="T3619">
        <v>0</v>
      </c>
      <c r="U3619">
        <v>0</v>
      </c>
      <c r="V3619">
        <v>0</v>
      </c>
      <c r="W3619">
        <v>0</v>
      </c>
      <c r="X3619">
        <v>0</v>
      </c>
      <c r="Y3619">
        <v>0</v>
      </c>
      <c r="Z3619">
        <v>0</v>
      </c>
      <c r="AA3619">
        <v>0</v>
      </c>
      <c r="AB3619">
        <v>0</v>
      </c>
      <c r="AC3619">
        <v>0</v>
      </c>
      <c r="AD3619">
        <v>0</v>
      </c>
      <c r="AE3619">
        <v>0</v>
      </c>
      <c r="AF3619">
        <v>0</v>
      </c>
      <c r="AG3619" s="19">
        <v>0</v>
      </c>
      <c r="AH3619">
        <v>0</v>
      </c>
      <c r="AI3619">
        <v>0</v>
      </c>
      <c r="AJ3619">
        <v>0</v>
      </c>
      <c r="AK3619">
        <v>0</v>
      </c>
      <c r="AL3619">
        <v>0</v>
      </c>
      <c r="AM3619">
        <v>0</v>
      </c>
      <c r="AN3619">
        <v>0</v>
      </c>
      <c r="AO3619">
        <v>0</v>
      </c>
      <c r="AP3619">
        <v>0</v>
      </c>
      <c r="AQ3619">
        <v>0</v>
      </c>
      <c r="AR3619">
        <v>0</v>
      </c>
      <c r="AS3619">
        <v>0</v>
      </c>
      <c r="AT3619">
        <v>0</v>
      </c>
      <c r="AU3619">
        <v>0</v>
      </c>
      <c r="AV3619">
        <v>0</v>
      </c>
      <c r="AW3619">
        <v>0</v>
      </c>
      <c r="AX3619">
        <v>104</v>
      </c>
      <c r="AY3619">
        <v>35</v>
      </c>
      <c r="AZ3619">
        <v>0</v>
      </c>
      <c r="BA3619">
        <v>0</v>
      </c>
      <c r="BB3619">
        <v>0</v>
      </c>
      <c r="BC3619">
        <v>0</v>
      </c>
      <c r="BD3619">
        <v>0</v>
      </c>
      <c r="BE3619">
        <v>0</v>
      </c>
      <c r="BF3619">
        <v>0</v>
      </c>
      <c r="BG3619">
        <v>0</v>
      </c>
      <c r="BH3619">
        <v>0</v>
      </c>
      <c r="BI3619">
        <v>0</v>
      </c>
      <c r="BJ3619">
        <v>0</v>
      </c>
      <c r="BK3619">
        <v>0</v>
      </c>
      <c r="BL3619">
        <v>0</v>
      </c>
      <c r="BM3619">
        <v>0</v>
      </c>
      <c r="BN3619">
        <v>0</v>
      </c>
      <c r="BO3619">
        <v>0</v>
      </c>
      <c r="BP3619">
        <v>0</v>
      </c>
      <c r="BQ3619">
        <v>0</v>
      </c>
      <c r="BR3619">
        <v>0</v>
      </c>
      <c r="BS3619">
        <v>0</v>
      </c>
      <c r="BT3619">
        <v>0</v>
      </c>
      <c r="BU3619">
        <v>0</v>
      </c>
      <c r="BV3619">
        <v>0</v>
      </c>
      <c r="BW3619">
        <v>0</v>
      </c>
      <c r="BX3619" s="10">
        <v>0</v>
      </c>
      <c r="BY3619">
        <v>0</v>
      </c>
      <c r="BZ3619">
        <v>0</v>
      </c>
      <c r="CA3619">
        <v>0</v>
      </c>
      <c r="CB3619">
        <v>0</v>
      </c>
      <c r="CC3619">
        <v>0</v>
      </c>
      <c r="CD3619">
        <v>0</v>
      </c>
      <c r="CE3619">
        <v>0</v>
      </c>
    </row>
    <row r="3620" spans="1:83" x14ac:dyDescent="0.35">
      <c r="A3620" s="9" t="str">
        <f t="shared" si="56"/>
        <v>833910.602.03</v>
      </c>
      <c r="B3620" s="52" t="e">
        <f>+IF(MATCH(A3620,List!H$10:H$145,0),"Targeted")</f>
        <v>#N/A</v>
      </c>
      <c r="C3620" s="65"/>
      <c r="D3620" s="151"/>
      <c r="E3620" s="16" t="s">
        <v>919</v>
      </c>
      <c r="F3620" s="16" t="s">
        <v>920</v>
      </c>
      <c r="G3620" s="16" t="s">
        <v>702</v>
      </c>
      <c r="H3620" s="16" t="s">
        <v>3274</v>
      </c>
      <c r="I3620" s="16" t="s">
        <v>5369</v>
      </c>
      <c r="J3620" s="16" t="s">
        <v>5370</v>
      </c>
      <c r="K3620" s="17" t="s">
        <v>940</v>
      </c>
      <c r="L3620" s="18" t="s">
        <v>5232</v>
      </c>
      <c r="M3620" s="195" t="s">
        <v>5367</v>
      </c>
      <c r="N3620" s="16" t="s">
        <v>5368</v>
      </c>
      <c r="O3620" s="17" t="s">
        <v>304</v>
      </c>
      <c r="P3620" s="17" t="s">
        <v>305</v>
      </c>
      <c r="Q3620" s="17" t="s">
        <v>306</v>
      </c>
      <c r="R3620">
        <v>0</v>
      </c>
      <c r="S3620">
        <v>0</v>
      </c>
      <c r="T3620">
        <v>0</v>
      </c>
      <c r="U3620">
        <v>0</v>
      </c>
      <c r="V3620">
        <v>0</v>
      </c>
      <c r="W3620">
        <v>0</v>
      </c>
      <c r="X3620">
        <v>0</v>
      </c>
      <c r="Y3620">
        <v>0</v>
      </c>
      <c r="Z3620">
        <v>0</v>
      </c>
      <c r="AA3620">
        <v>0</v>
      </c>
      <c r="AB3620">
        <v>0</v>
      </c>
      <c r="AC3620">
        <v>0</v>
      </c>
      <c r="AD3620">
        <v>0</v>
      </c>
      <c r="AE3620">
        <v>0</v>
      </c>
      <c r="AF3620">
        <v>0</v>
      </c>
      <c r="AG3620" s="19">
        <v>0</v>
      </c>
      <c r="AH3620">
        <v>0</v>
      </c>
      <c r="AI3620">
        <v>0</v>
      </c>
      <c r="AJ3620">
        <v>0</v>
      </c>
      <c r="AK3620">
        <v>0</v>
      </c>
      <c r="AL3620">
        <v>0</v>
      </c>
      <c r="AM3620">
        <v>0</v>
      </c>
      <c r="AN3620">
        <v>0</v>
      </c>
      <c r="AO3620">
        <v>0</v>
      </c>
      <c r="AP3620">
        <v>0</v>
      </c>
      <c r="AQ3620">
        <v>0</v>
      </c>
      <c r="AR3620">
        <v>0</v>
      </c>
      <c r="AS3620">
        <v>0</v>
      </c>
      <c r="AT3620">
        <v>0</v>
      </c>
      <c r="AU3620">
        <v>0</v>
      </c>
      <c r="AV3620">
        <v>0</v>
      </c>
      <c r="AW3620">
        <v>-629</v>
      </c>
      <c r="AX3620">
        <v>-90</v>
      </c>
      <c r="AY3620">
        <v>0</v>
      </c>
      <c r="AZ3620">
        <v>0</v>
      </c>
      <c r="BA3620">
        <v>0</v>
      </c>
      <c r="BB3620">
        <v>0</v>
      </c>
      <c r="BC3620">
        <v>0</v>
      </c>
      <c r="BD3620">
        <v>0</v>
      </c>
      <c r="BE3620">
        <v>0</v>
      </c>
      <c r="BF3620">
        <v>0</v>
      </c>
      <c r="BG3620">
        <v>0</v>
      </c>
      <c r="BH3620">
        <v>0</v>
      </c>
      <c r="BI3620">
        <v>0</v>
      </c>
      <c r="BJ3620">
        <v>0</v>
      </c>
      <c r="BK3620">
        <v>0</v>
      </c>
      <c r="BL3620">
        <v>0</v>
      </c>
      <c r="BM3620">
        <v>0</v>
      </c>
      <c r="BN3620">
        <v>0</v>
      </c>
      <c r="BO3620">
        <v>0</v>
      </c>
      <c r="BP3620">
        <v>0</v>
      </c>
      <c r="BQ3620">
        <v>0</v>
      </c>
      <c r="BR3620">
        <v>0</v>
      </c>
      <c r="BS3620">
        <v>-1000</v>
      </c>
      <c r="BT3620">
        <v>0</v>
      </c>
      <c r="BU3620">
        <v>0</v>
      </c>
      <c r="BV3620">
        <v>0</v>
      </c>
      <c r="BW3620">
        <v>0</v>
      </c>
      <c r="BX3620" s="10">
        <v>0</v>
      </c>
      <c r="BY3620">
        <v>-1000</v>
      </c>
      <c r="BZ3620">
        <v>-1000</v>
      </c>
      <c r="CA3620">
        <v>-1000</v>
      </c>
      <c r="CB3620">
        <v>-1000</v>
      </c>
      <c r="CC3620">
        <v>-1000</v>
      </c>
      <c r="CD3620">
        <v>-1000</v>
      </c>
      <c r="CE3620">
        <v>-1000</v>
      </c>
    </row>
    <row r="3621" spans="1:83" x14ac:dyDescent="0.35">
      <c r="A3621" s="9" t="str">
        <f t="shared" si="56"/>
        <v>8115.602.23</v>
      </c>
      <c r="B3621" s="52" t="e">
        <f>+IF(MATCH(A3621,List!H$10:H$145,0),"Targeted")</f>
        <v>#N/A</v>
      </c>
      <c r="C3621" s="65"/>
      <c r="D3621" s="151"/>
      <c r="E3621" s="16" t="s">
        <v>919</v>
      </c>
      <c r="F3621" s="16" t="s">
        <v>920</v>
      </c>
      <c r="G3621" s="16" t="s">
        <v>768</v>
      </c>
      <c r="H3621" s="16" t="s">
        <v>5371</v>
      </c>
      <c r="I3621" s="16" t="s">
        <v>5372</v>
      </c>
      <c r="J3621" s="16" t="s">
        <v>5373</v>
      </c>
      <c r="K3621" s="17" t="s">
        <v>4865</v>
      </c>
      <c r="L3621" s="18" t="s">
        <v>5232</v>
      </c>
      <c r="M3621" s="195" t="s">
        <v>5367</v>
      </c>
      <c r="N3621" s="16" t="s">
        <v>5368</v>
      </c>
      <c r="O3621" s="17" t="s">
        <v>304</v>
      </c>
      <c r="P3621" s="17" t="s">
        <v>305</v>
      </c>
      <c r="Q3621" s="17" t="s">
        <v>306</v>
      </c>
      <c r="R3621">
        <v>2</v>
      </c>
      <c r="S3621">
        <v>4</v>
      </c>
      <c r="T3621">
        <v>4</v>
      </c>
      <c r="U3621">
        <v>11</v>
      </c>
      <c r="V3621">
        <v>7</v>
      </c>
      <c r="W3621">
        <v>11</v>
      </c>
      <c r="X3621">
        <v>12</v>
      </c>
      <c r="Y3621">
        <v>11</v>
      </c>
      <c r="Z3621">
        <v>9</v>
      </c>
      <c r="AA3621">
        <v>15</v>
      </c>
      <c r="AB3621">
        <v>20</v>
      </c>
      <c r="AC3621">
        <v>19</v>
      </c>
      <c r="AD3621">
        <v>24</v>
      </c>
      <c r="AE3621">
        <v>23</v>
      </c>
      <c r="AF3621">
        <v>34</v>
      </c>
      <c r="AG3621" s="19">
        <v>10</v>
      </c>
      <c r="AH3621">
        <v>65</v>
      </c>
      <c r="AI3621">
        <v>42</v>
      </c>
      <c r="AJ3621">
        <v>49</v>
      </c>
      <c r="AK3621">
        <v>69</v>
      </c>
      <c r="AL3621">
        <v>79</v>
      </c>
      <c r="AM3621">
        <v>39</v>
      </c>
      <c r="AN3621">
        <v>59</v>
      </c>
      <c r="AO3621">
        <v>85</v>
      </c>
      <c r="AP3621">
        <v>26</v>
      </c>
      <c r="AQ3621">
        <v>53</v>
      </c>
      <c r="AR3621">
        <v>60</v>
      </c>
      <c r="AS3621">
        <v>96</v>
      </c>
      <c r="AT3621">
        <v>102</v>
      </c>
      <c r="AU3621">
        <v>130</v>
      </c>
      <c r="AV3621">
        <v>165</v>
      </c>
      <c r="AW3621">
        <v>170</v>
      </c>
      <c r="AX3621">
        <v>133</v>
      </c>
      <c r="AY3621">
        <v>132</v>
      </c>
      <c r="AZ3621">
        <v>0</v>
      </c>
      <c r="BA3621">
        <v>0</v>
      </c>
      <c r="BB3621">
        <v>0</v>
      </c>
      <c r="BC3621">
        <v>0</v>
      </c>
      <c r="BD3621">
        <v>0</v>
      </c>
      <c r="BE3621">
        <v>0</v>
      </c>
      <c r="BF3621">
        <v>0</v>
      </c>
      <c r="BG3621">
        <v>1000</v>
      </c>
      <c r="BH3621">
        <v>1000</v>
      </c>
      <c r="BI3621">
        <v>1000</v>
      </c>
      <c r="BJ3621">
        <v>1000</v>
      </c>
      <c r="BK3621">
        <v>0</v>
      </c>
      <c r="BL3621">
        <v>0</v>
      </c>
      <c r="BM3621">
        <v>0</v>
      </c>
      <c r="BN3621">
        <v>0</v>
      </c>
      <c r="BO3621">
        <v>0</v>
      </c>
      <c r="BP3621">
        <v>0</v>
      </c>
      <c r="BQ3621">
        <v>0</v>
      </c>
      <c r="BR3621">
        <v>0</v>
      </c>
      <c r="BS3621">
        <v>1000</v>
      </c>
      <c r="BT3621">
        <v>1000</v>
      </c>
      <c r="BU3621">
        <v>1000</v>
      </c>
      <c r="BV3621">
        <v>0</v>
      </c>
      <c r="BW3621">
        <v>0</v>
      </c>
      <c r="BX3621" s="10">
        <v>0</v>
      </c>
      <c r="BY3621">
        <v>1000</v>
      </c>
      <c r="BZ3621">
        <v>0</v>
      </c>
      <c r="CA3621">
        <v>0</v>
      </c>
      <c r="CB3621">
        <v>1000</v>
      </c>
      <c r="CC3621">
        <v>1000</v>
      </c>
      <c r="CD3621">
        <v>1000</v>
      </c>
      <c r="CE3621">
        <v>1000</v>
      </c>
    </row>
    <row r="3622" spans="1:83" x14ac:dyDescent="0.35">
      <c r="A3622" s="9" t="str">
        <f t="shared" si="56"/>
        <v>8110.602.10</v>
      </c>
      <c r="B3622" s="52" t="e">
        <f>+IF(MATCH(A3622,List!H$10:H$145,0),"Targeted")</f>
        <v>#N/A</v>
      </c>
      <c r="C3622" s="65"/>
      <c r="D3622" s="151"/>
      <c r="E3622" s="16" t="s">
        <v>5374</v>
      </c>
      <c r="F3622" s="16" t="s">
        <v>5375</v>
      </c>
      <c r="G3622" s="16" t="s">
        <v>1311</v>
      </c>
      <c r="H3622" s="16" t="s">
        <v>5376</v>
      </c>
      <c r="I3622" s="16" t="s">
        <v>5377</v>
      </c>
      <c r="J3622" s="16" t="s">
        <v>5378</v>
      </c>
      <c r="K3622" s="17" t="s">
        <v>519</v>
      </c>
      <c r="L3622" s="18" t="s">
        <v>5232</v>
      </c>
      <c r="M3622" s="195" t="s">
        <v>5367</v>
      </c>
      <c r="N3622" s="16" t="s">
        <v>5368</v>
      </c>
      <c r="O3622" s="17" t="s">
        <v>304</v>
      </c>
      <c r="P3622" s="17" t="s">
        <v>305</v>
      </c>
      <c r="Q3622" s="17" t="s">
        <v>306</v>
      </c>
      <c r="R3622">
        <v>392</v>
      </c>
      <c r="S3622">
        <v>416</v>
      </c>
      <c r="T3622">
        <v>490</v>
      </c>
      <c r="U3622">
        <v>488</v>
      </c>
      <c r="V3622">
        <v>494</v>
      </c>
      <c r="W3622">
        <v>540</v>
      </c>
      <c r="X3622">
        <v>512</v>
      </c>
      <c r="Y3622">
        <v>649</v>
      </c>
      <c r="Z3622">
        <v>696</v>
      </c>
      <c r="AA3622">
        <v>704</v>
      </c>
      <c r="AB3622">
        <v>858</v>
      </c>
      <c r="AC3622">
        <v>1043</v>
      </c>
      <c r="AD3622">
        <v>1040</v>
      </c>
      <c r="AE3622">
        <v>1286</v>
      </c>
      <c r="AF3622">
        <v>1355</v>
      </c>
      <c r="AG3622" s="19">
        <v>347</v>
      </c>
      <c r="AH3622">
        <v>4776</v>
      </c>
      <c r="AI3622">
        <v>1847</v>
      </c>
      <c r="AJ3622">
        <v>1920</v>
      </c>
      <c r="AK3622">
        <v>1354</v>
      </c>
      <c r="AL3622">
        <v>1823</v>
      </c>
      <c r="AM3622">
        <v>4068</v>
      </c>
      <c r="AN3622">
        <v>3613</v>
      </c>
      <c r="AO3622">
        <v>3148</v>
      </c>
      <c r="AP3622">
        <v>3729</v>
      </c>
      <c r="AQ3622">
        <v>3077</v>
      </c>
      <c r="AR3622">
        <v>7283</v>
      </c>
      <c r="AS3622">
        <v>3669</v>
      </c>
      <c r="AT3622">
        <v>4276</v>
      </c>
      <c r="AU3622">
        <v>5497</v>
      </c>
      <c r="AV3622">
        <v>5750</v>
      </c>
      <c r="AW3622">
        <v>5870</v>
      </c>
      <c r="AX3622">
        <v>5971</v>
      </c>
      <c r="AY3622">
        <v>6259</v>
      </c>
      <c r="AZ3622">
        <v>8000</v>
      </c>
      <c r="BA3622">
        <v>9000</v>
      </c>
      <c r="BB3622">
        <v>9000</v>
      </c>
      <c r="BC3622">
        <v>10000</v>
      </c>
      <c r="BD3622">
        <v>11000</v>
      </c>
      <c r="BE3622">
        <v>13000</v>
      </c>
      <c r="BF3622">
        <v>14000</v>
      </c>
      <c r="BG3622">
        <v>14000</v>
      </c>
      <c r="BH3622">
        <v>16000</v>
      </c>
      <c r="BI3622">
        <v>15000</v>
      </c>
      <c r="BJ3622">
        <v>19000</v>
      </c>
      <c r="BK3622">
        <v>19000</v>
      </c>
      <c r="BL3622">
        <v>18000</v>
      </c>
      <c r="BM3622">
        <v>24000</v>
      </c>
      <c r="BN3622">
        <v>23000</v>
      </c>
      <c r="BO3622">
        <v>23000</v>
      </c>
      <c r="BP3622">
        <v>24000</v>
      </c>
      <c r="BQ3622">
        <v>25000</v>
      </c>
      <c r="BR3622">
        <v>25000</v>
      </c>
      <c r="BS3622">
        <v>27000</v>
      </c>
      <c r="BT3622">
        <v>30000</v>
      </c>
      <c r="BU3622">
        <v>34000</v>
      </c>
      <c r="BV3622">
        <v>33000</v>
      </c>
      <c r="BW3622">
        <v>26000</v>
      </c>
      <c r="BX3622" s="10">
        <v>32000</v>
      </c>
      <c r="BY3622">
        <v>32000</v>
      </c>
      <c r="BZ3622">
        <v>32000</v>
      </c>
      <c r="CA3622">
        <v>31000</v>
      </c>
      <c r="CB3622">
        <v>40000</v>
      </c>
      <c r="CC3622">
        <v>42000</v>
      </c>
      <c r="CD3622">
        <v>45000</v>
      </c>
      <c r="CE3622">
        <v>47000</v>
      </c>
    </row>
    <row r="3623" spans="1:83" x14ac:dyDescent="0.35">
      <c r="A3623" s="9" t="str">
        <f t="shared" si="56"/>
        <v>8122.602.10</v>
      </c>
      <c r="B3623" s="52" t="e">
        <f>+IF(MATCH(A3623,List!H$10:H$145,0),"Targeted")</f>
        <v>#N/A</v>
      </c>
      <c r="C3623" s="65"/>
      <c r="D3623" s="151"/>
      <c r="E3623" s="16" t="s">
        <v>5374</v>
      </c>
      <c r="F3623" s="16" t="s">
        <v>5375</v>
      </c>
      <c r="G3623" s="16" t="s">
        <v>1311</v>
      </c>
      <c r="H3623" s="16" t="s">
        <v>5376</v>
      </c>
      <c r="I3623" s="16" t="s">
        <v>5379</v>
      </c>
      <c r="J3623" s="16" t="s">
        <v>5380</v>
      </c>
      <c r="K3623" s="17" t="s">
        <v>519</v>
      </c>
      <c r="L3623" s="18" t="s">
        <v>5232</v>
      </c>
      <c r="M3623" s="195" t="s">
        <v>5367</v>
      </c>
      <c r="N3623" s="16" t="s">
        <v>5368</v>
      </c>
      <c r="O3623" s="17" t="s">
        <v>304</v>
      </c>
      <c r="P3623" s="17" t="s">
        <v>305</v>
      </c>
      <c r="Q3623" s="17" t="s">
        <v>306</v>
      </c>
      <c r="R3623">
        <v>0</v>
      </c>
      <c r="S3623">
        <v>0</v>
      </c>
      <c r="T3623">
        <v>0</v>
      </c>
      <c r="U3623">
        <v>0</v>
      </c>
      <c r="V3623">
        <v>0</v>
      </c>
      <c r="W3623">
        <v>0</v>
      </c>
      <c r="X3623">
        <v>0</v>
      </c>
      <c r="Y3623">
        <v>0</v>
      </c>
      <c r="Z3623">
        <v>0</v>
      </c>
      <c r="AA3623">
        <v>0</v>
      </c>
      <c r="AB3623">
        <v>0</v>
      </c>
      <c r="AC3623">
        <v>0</v>
      </c>
      <c r="AD3623">
        <v>0</v>
      </c>
      <c r="AE3623">
        <v>0</v>
      </c>
      <c r="AF3623">
        <v>0</v>
      </c>
      <c r="AG3623" s="19">
        <v>0</v>
      </c>
      <c r="AH3623">
        <v>0</v>
      </c>
      <c r="AI3623">
        <v>0</v>
      </c>
      <c r="AJ3623">
        <v>0</v>
      </c>
      <c r="AK3623">
        <v>0</v>
      </c>
      <c r="AL3623">
        <v>0</v>
      </c>
      <c r="AM3623">
        <v>0</v>
      </c>
      <c r="AN3623">
        <v>0</v>
      </c>
      <c r="AO3623">
        <v>0</v>
      </c>
      <c r="AP3623">
        <v>0</v>
      </c>
      <c r="AQ3623">
        <v>0</v>
      </c>
      <c r="AR3623">
        <v>0</v>
      </c>
      <c r="AS3623">
        <v>0</v>
      </c>
      <c r="AT3623">
        <v>53</v>
      </c>
      <c r="AU3623">
        <v>784</v>
      </c>
      <c r="AV3623">
        <v>1351</v>
      </c>
      <c r="AW3623">
        <v>2909</v>
      </c>
      <c r="AX3623">
        <v>3898</v>
      </c>
      <c r="AY3623">
        <v>6490</v>
      </c>
      <c r="AZ3623">
        <v>8000</v>
      </c>
      <c r="BA3623">
        <v>10000</v>
      </c>
      <c r="BB3623">
        <v>10000</v>
      </c>
      <c r="BC3623">
        <v>15000</v>
      </c>
      <c r="BD3623">
        <v>14000</v>
      </c>
      <c r="BE3623">
        <v>17000</v>
      </c>
      <c r="BF3623">
        <v>19000</v>
      </c>
      <c r="BG3623">
        <v>20000</v>
      </c>
      <c r="BH3623">
        <v>22000</v>
      </c>
      <c r="BI3623">
        <v>24000</v>
      </c>
      <c r="BJ3623">
        <v>28000</v>
      </c>
      <c r="BK3623">
        <v>26000</v>
      </c>
      <c r="BL3623">
        <v>31000</v>
      </c>
      <c r="BM3623">
        <v>35000</v>
      </c>
      <c r="BN3623">
        <v>35000</v>
      </c>
      <c r="BO3623">
        <v>39000</v>
      </c>
      <c r="BP3623">
        <v>49000</v>
      </c>
      <c r="BQ3623">
        <v>45000</v>
      </c>
      <c r="BR3623">
        <v>58000</v>
      </c>
      <c r="BS3623">
        <v>69000</v>
      </c>
      <c r="BT3623">
        <v>81000</v>
      </c>
      <c r="BU3623">
        <v>99000</v>
      </c>
      <c r="BV3623">
        <v>90000</v>
      </c>
      <c r="BW3623">
        <v>106000</v>
      </c>
      <c r="BX3623" s="10">
        <v>115000</v>
      </c>
      <c r="BY3623">
        <v>121000</v>
      </c>
      <c r="BZ3623">
        <v>127000</v>
      </c>
      <c r="CA3623">
        <v>127000</v>
      </c>
      <c r="CB3623">
        <v>135000</v>
      </c>
      <c r="CC3623">
        <v>140000</v>
      </c>
      <c r="CD3623">
        <v>146000</v>
      </c>
      <c r="CE3623">
        <v>152000</v>
      </c>
    </row>
    <row r="3624" spans="1:83" x14ac:dyDescent="0.35">
      <c r="A3624" s="9" t="str">
        <f t="shared" si="56"/>
        <v>8124.602.10</v>
      </c>
      <c r="B3624" s="52" t="e">
        <f>+IF(MATCH(A3624,List!H$10:H$145,0),"Targeted")</f>
        <v>#N/A</v>
      </c>
      <c r="C3624" s="65"/>
      <c r="D3624" s="151"/>
      <c r="E3624" s="16" t="s">
        <v>5374</v>
      </c>
      <c r="F3624" s="16" t="s">
        <v>5375</v>
      </c>
      <c r="G3624" s="16" t="s">
        <v>1311</v>
      </c>
      <c r="H3624" s="16" t="s">
        <v>5376</v>
      </c>
      <c r="I3624" s="16" t="s">
        <v>5381</v>
      </c>
      <c r="J3624" s="16" t="s">
        <v>5382</v>
      </c>
      <c r="K3624" s="17" t="s">
        <v>519</v>
      </c>
      <c r="L3624" s="18" t="s">
        <v>5232</v>
      </c>
      <c r="M3624" s="195" t="s">
        <v>5367</v>
      </c>
      <c r="N3624" s="16" t="s">
        <v>5368</v>
      </c>
      <c r="O3624" s="17" t="s">
        <v>304</v>
      </c>
      <c r="P3624" s="17" t="s">
        <v>305</v>
      </c>
      <c r="Q3624" s="17" t="s">
        <v>306</v>
      </c>
      <c r="R3624">
        <v>0</v>
      </c>
      <c r="S3624">
        <v>0</v>
      </c>
      <c r="T3624">
        <v>0</v>
      </c>
      <c r="U3624">
        <v>0</v>
      </c>
      <c r="V3624">
        <v>0</v>
      </c>
      <c r="W3624">
        <v>0</v>
      </c>
      <c r="X3624">
        <v>0</v>
      </c>
      <c r="Y3624">
        <v>0</v>
      </c>
      <c r="Z3624">
        <v>0</v>
      </c>
      <c r="AA3624">
        <v>0</v>
      </c>
      <c r="AB3624">
        <v>0</v>
      </c>
      <c r="AC3624">
        <v>0</v>
      </c>
      <c r="AD3624">
        <v>0</v>
      </c>
      <c r="AE3624">
        <v>0</v>
      </c>
      <c r="AF3624">
        <v>0</v>
      </c>
      <c r="AG3624" s="19">
        <v>0</v>
      </c>
      <c r="AH3624">
        <v>0</v>
      </c>
      <c r="AI3624">
        <v>0</v>
      </c>
      <c r="AJ3624">
        <v>0</v>
      </c>
      <c r="AK3624">
        <v>0</v>
      </c>
      <c r="AL3624">
        <v>0</v>
      </c>
      <c r="AM3624">
        <v>0</v>
      </c>
      <c r="AN3624">
        <v>0</v>
      </c>
      <c r="AO3624">
        <v>0</v>
      </c>
      <c r="AP3624">
        <v>0</v>
      </c>
      <c r="AQ3624">
        <v>0</v>
      </c>
      <c r="AR3624">
        <v>0</v>
      </c>
      <c r="AS3624">
        <v>0</v>
      </c>
      <c r="AT3624">
        <v>0</v>
      </c>
      <c r="AU3624">
        <v>0</v>
      </c>
      <c r="AV3624">
        <v>0</v>
      </c>
      <c r="AW3624">
        <v>0</v>
      </c>
      <c r="AX3624">
        <v>308</v>
      </c>
      <c r="AY3624">
        <v>344</v>
      </c>
      <c r="AZ3624">
        <v>1000</v>
      </c>
      <c r="BA3624">
        <v>0</v>
      </c>
      <c r="BB3624">
        <v>0</v>
      </c>
      <c r="BC3624">
        <v>1000</v>
      </c>
      <c r="BD3624">
        <v>1000</v>
      </c>
      <c r="BE3624">
        <v>1000</v>
      </c>
      <c r="BF3624">
        <v>1000</v>
      </c>
      <c r="BG3624">
        <v>2000</v>
      </c>
      <c r="BH3624">
        <v>2000</v>
      </c>
      <c r="BI3624">
        <v>2000</v>
      </c>
      <c r="BJ3624">
        <v>2000</v>
      </c>
      <c r="BK3624">
        <v>2000</v>
      </c>
      <c r="BL3624">
        <v>2000</v>
      </c>
      <c r="BM3624">
        <v>3000</v>
      </c>
      <c r="BN3624">
        <v>3000</v>
      </c>
      <c r="BO3624">
        <v>2000</v>
      </c>
      <c r="BP3624">
        <v>3000</v>
      </c>
      <c r="BQ3624">
        <v>2000</v>
      </c>
      <c r="BR3624">
        <v>2000</v>
      </c>
      <c r="BS3624">
        <v>4000</v>
      </c>
      <c r="BT3624">
        <v>4000</v>
      </c>
      <c r="BU3624">
        <v>4000</v>
      </c>
      <c r="BV3624">
        <v>3000</v>
      </c>
      <c r="BW3624">
        <v>4000</v>
      </c>
      <c r="BX3624" s="10">
        <v>4000</v>
      </c>
      <c r="BY3624">
        <v>4000</v>
      </c>
      <c r="BZ3624">
        <v>4000</v>
      </c>
      <c r="CA3624">
        <v>4000</v>
      </c>
      <c r="CB3624">
        <v>5000</v>
      </c>
      <c r="CC3624">
        <v>5000</v>
      </c>
      <c r="CD3624">
        <v>4000</v>
      </c>
      <c r="CE3624">
        <v>5000</v>
      </c>
    </row>
    <row r="3625" spans="1:83" x14ac:dyDescent="0.35">
      <c r="A3625" s="9" t="str">
        <f t="shared" si="56"/>
        <v>850510.602.12</v>
      </c>
      <c r="B3625" s="52" t="e">
        <f>+IF(MATCH(A3625,List!H$10:H$145,0),"Targeted")</f>
        <v>#N/A</v>
      </c>
      <c r="C3625" s="65"/>
      <c r="D3625" s="151"/>
      <c r="E3625" s="16" t="s">
        <v>1071</v>
      </c>
      <c r="F3625" s="16" t="s">
        <v>1072</v>
      </c>
      <c r="G3625" s="16" t="s">
        <v>298</v>
      </c>
      <c r="H3625" s="16" t="s">
        <v>1072</v>
      </c>
      <c r="I3625" s="16" t="s">
        <v>5383</v>
      </c>
      <c r="J3625" s="16" t="s">
        <v>5370</v>
      </c>
      <c r="K3625" s="17" t="s">
        <v>52</v>
      </c>
      <c r="L3625" s="18" t="s">
        <v>5232</v>
      </c>
      <c r="M3625" s="195" t="s">
        <v>5367</v>
      </c>
      <c r="N3625" s="16" t="s">
        <v>5368</v>
      </c>
      <c r="O3625" s="17" t="s">
        <v>304</v>
      </c>
      <c r="P3625" s="17" t="s">
        <v>305</v>
      </c>
      <c r="Q3625" s="17" t="s">
        <v>306</v>
      </c>
      <c r="R3625">
        <v>0</v>
      </c>
      <c r="S3625">
        <v>0</v>
      </c>
      <c r="T3625">
        <v>0</v>
      </c>
      <c r="U3625">
        <v>0</v>
      </c>
      <c r="V3625">
        <v>0</v>
      </c>
      <c r="W3625">
        <v>0</v>
      </c>
      <c r="X3625">
        <v>0</v>
      </c>
      <c r="Y3625">
        <v>0</v>
      </c>
      <c r="Z3625">
        <v>0</v>
      </c>
      <c r="AA3625">
        <v>0</v>
      </c>
      <c r="AB3625">
        <v>0</v>
      </c>
      <c r="AC3625">
        <v>0</v>
      </c>
      <c r="AD3625">
        <v>0</v>
      </c>
      <c r="AE3625">
        <v>0</v>
      </c>
      <c r="AF3625">
        <v>0</v>
      </c>
      <c r="AG3625" s="19">
        <v>0</v>
      </c>
      <c r="AH3625">
        <v>0</v>
      </c>
      <c r="AI3625">
        <v>0</v>
      </c>
      <c r="AJ3625">
        <v>0</v>
      </c>
      <c r="AK3625">
        <v>0</v>
      </c>
      <c r="AL3625">
        <v>0</v>
      </c>
      <c r="AM3625">
        <v>0</v>
      </c>
      <c r="AN3625">
        <v>0</v>
      </c>
      <c r="AO3625">
        <v>0</v>
      </c>
      <c r="AP3625">
        <v>0</v>
      </c>
      <c r="AQ3625">
        <v>0</v>
      </c>
      <c r="AR3625">
        <v>0</v>
      </c>
      <c r="AS3625">
        <v>0</v>
      </c>
      <c r="AT3625">
        <v>0</v>
      </c>
      <c r="AU3625">
        <v>0</v>
      </c>
      <c r="AV3625">
        <v>0</v>
      </c>
      <c r="AW3625">
        <v>0</v>
      </c>
      <c r="AX3625">
        <v>0</v>
      </c>
      <c r="AY3625">
        <v>0</v>
      </c>
      <c r="AZ3625">
        <v>0</v>
      </c>
      <c r="BA3625">
        <v>0</v>
      </c>
      <c r="BB3625">
        <v>0</v>
      </c>
      <c r="BC3625">
        <v>0</v>
      </c>
      <c r="BD3625">
        <v>0</v>
      </c>
      <c r="BE3625">
        <v>0</v>
      </c>
      <c r="BF3625">
        <v>0</v>
      </c>
      <c r="BG3625">
        <v>0</v>
      </c>
      <c r="BH3625">
        <v>0</v>
      </c>
      <c r="BI3625">
        <v>0</v>
      </c>
      <c r="BJ3625">
        <v>0</v>
      </c>
      <c r="BK3625">
        <v>0</v>
      </c>
      <c r="BL3625">
        <v>0</v>
      </c>
      <c r="BM3625">
        <v>0</v>
      </c>
      <c r="BN3625">
        <v>0</v>
      </c>
      <c r="BO3625">
        <v>0</v>
      </c>
      <c r="BP3625">
        <v>0</v>
      </c>
      <c r="BQ3625">
        <v>0</v>
      </c>
      <c r="BR3625">
        <v>-4000</v>
      </c>
      <c r="BS3625">
        <v>-9000</v>
      </c>
      <c r="BT3625">
        <v>0</v>
      </c>
      <c r="BU3625">
        <v>-4000</v>
      </c>
      <c r="BV3625">
        <v>-3000</v>
      </c>
      <c r="BW3625">
        <v>0</v>
      </c>
      <c r="BX3625" s="10">
        <v>-5000</v>
      </c>
      <c r="BY3625">
        <v>0</v>
      </c>
      <c r="BZ3625">
        <v>0</v>
      </c>
      <c r="CA3625">
        <v>0</v>
      </c>
      <c r="CB3625">
        <v>0</v>
      </c>
      <c r="CC3625">
        <v>0</v>
      </c>
      <c r="CD3625">
        <v>0</v>
      </c>
      <c r="CE3625">
        <v>0</v>
      </c>
    </row>
    <row r="3626" spans="1:83" x14ac:dyDescent="0.35">
      <c r="A3626" s="9" t="str">
        <f t="shared" si="56"/>
        <v>855810.602.12</v>
      </c>
      <c r="B3626" s="52" t="e">
        <f>+IF(MATCH(A3626,List!H$10:H$145,0),"Targeted")</f>
        <v>#N/A</v>
      </c>
      <c r="C3626" s="65"/>
      <c r="D3626" s="151"/>
      <c r="E3626" s="16" t="s">
        <v>1071</v>
      </c>
      <c r="F3626" s="16" t="s">
        <v>1072</v>
      </c>
      <c r="G3626" s="16" t="s">
        <v>298</v>
      </c>
      <c r="H3626" s="16" t="s">
        <v>1072</v>
      </c>
      <c r="I3626" s="16" t="s">
        <v>5384</v>
      </c>
      <c r="J3626" s="16" t="s">
        <v>5385</v>
      </c>
      <c r="K3626" s="17" t="s">
        <v>52</v>
      </c>
      <c r="L3626" s="18" t="s">
        <v>5232</v>
      </c>
      <c r="M3626" s="195" t="s">
        <v>5367</v>
      </c>
      <c r="N3626" s="16" t="s">
        <v>5368</v>
      </c>
      <c r="O3626" s="17" t="s">
        <v>304</v>
      </c>
      <c r="P3626" s="17" t="s">
        <v>305</v>
      </c>
      <c r="Q3626" s="17" t="s">
        <v>306</v>
      </c>
      <c r="R3626">
        <v>0</v>
      </c>
      <c r="S3626">
        <v>0</v>
      </c>
      <c r="T3626">
        <v>0</v>
      </c>
      <c r="U3626">
        <v>0</v>
      </c>
      <c r="V3626">
        <v>0</v>
      </c>
      <c r="W3626">
        <v>0</v>
      </c>
      <c r="X3626">
        <v>0</v>
      </c>
      <c r="Y3626">
        <v>0</v>
      </c>
      <c r="Z3626">
        <v>0</v>
      </c>
      <c r="AA3626">
        <v>0</v>
      </c>
      <c r="AB3626">
        <v>0</v>
      </c>
      <c r="AC3626">
        <v>0</v>
      </c>
      <c r="AD3626">
        <v>0</v>
      </c>
      <c r="AE3626">
        <v>0</v>
      </c>
      <c r="AF3626">
        <v>0</v>
      </c>
      <c r="AG3626" s="19">
        <v>0</v>
      </c>
      <c r="AH3626">
        <v>0</v>
      </c>
      <c r="AI3626">
        <v>0</v>
      </c>
      <c r="AJ3626">
        <v>0</v>
      </c>
      <c r="AK3626">
        <v>0</v>
      </c>
      <c r="AL3626">
        <v>0</v>
      </c>
      <c r="AM3626">
        <v>0</v>
      </c>
      <c r="AN3626">
        <v>0</v>
      </c>
      <c r="AO3626">
        <v>0</v>
      </c>
      <c r="AP3626">
        <v>0</v>
      </c>
      <c r="AQ3626">
        <v>0</v>
      </c>
      <c r="AR3626">
        <v>0</v>
      </c>
      <c r="AS3626">
        <v>0</v>
      </c>
      <c r="AT3626">
        <v>0</v>
      </c>
      <c r="AU3626">
        <v>0</v>
      </c>
      <c r="AV3626">
        <v>0</v>
      </c>
      <c r="AW3626">
        <v>0</v>
      </c>
      <c r="AX3626">
        <v>0</v>
      </c>
      <c r="AY3626">
        <v>0</v>
      </c>
      <c r="AZ3626">
        <v>0</v>
      </c>
      <c r="BA3626">
        <v>0</v>
      </c>
      <c r="BB3626">
        <v>0</v>
      </c>
      <c r="BC3626">
        <v>0</v>
      </c>
      <c r="BD3626">
        <v>0</v>
      </c>
      <c r="BE3626">
        <v>0</v>
      </c>
      <c r="BF3626">
        <v>0</v>
      </c>
      <c r="BG3626">
        <v>0</v>
      </c>
      <c r="BH3626">
        <v>0</v>
      </c>
      <c r="BI3626">
        <v>0</v>
      </c>
      <c r="BJ3626">
        <v>0</v>
      </c>
      <c r="BK3626">
        <v>0</v>
      </c>
      <c r="BL3626">
        <v>0</v>
      </c>
      <c r="BM3626">
        <v>0</v>
      </c>
      <c r="BN3626">
        <v>0</v>
      </c>
      <c r="BO3626">
        <v>0</v>
      </c>
      <c r="BP3626">
        <v>0</v>
      </c>
      <c r="BQ3626">
        <v>0</v>
      </c>
      <c r="BR3626">
        <v>0</v>
      </c>
      <c r="BS3626">
        <v>0</v>
      </c>
      <c r="BT3626">
        <v>-1000</v>
      </c>
      <c r="BU3626">
        <v>-1000</v>
      </c>
      <c r="BV3626">
        <v>0</v>
      </c>
      <c r="BW3626">
        <v>0</v>
      </c>
      <c r="BX3626" s="10">
        <v>-3000</v>
      </c>
      <c r="BY3626">
        <v>0</v>
      </c>
      <c r="BZ3626">
        <v>0</v>
      </c>
      <c r="CA3626">
        <v>0</v>
      </c>
      <c r="CB3626">
        <v>0</v>
      </c>
      <c r="CC3626">
        <v>0</v>
      </c>
      <c r="CD3626">
        <v>0</v>
      </c>
      <c r="CE3626">
        <v>0</v>
      </c>
    </row>
    <row r="3627" spans="1:83" x14ac:dyDescent="0.35">
      <c r="A3627" s="9" t="str">
        <f t="shared" si="56"/>
        <v>8505.602.12</v>
      </c>
      <c r="B3627" s="52" t="e">
        <f>+IF(MATCH(A3627,List!H$10:H$145,0),"Targeted")</f>
        <v>#N/A</v>
      </c>
      <c r="C3627" s="65"/>
      <c r="D3627" s="151"/>
      <c r="E3627" s="16" t="s">
        <v>1071</v>
      </c>
      <c r="F3627" s="16" t="s">
        <v>1072</v>
      </c>
      <c r="G3627" s="16" t="s">
        <v>1073</v>
      </c>
      <c r="H3627" s="16" t="s">
        <v>1074</v>
      </c>
      <c r="I3627" s="16" t="s">
        <v>5386</v>
      </c>
      <c r="J3627" s="16" t="s">
        <v>5370</v>
      </c>
      <c r="K3627" s="17" t="s">
        <v>52</v>
      </c>
      <c r="L3627" s="18" t="s">
        <v>5232</v>
      </c>
      <c r="M3627" s="195" t="s">
        <v>5367</v>
      </c>
      <c r="N3627" s="16" t="s">
        <v>5368</v>
      </c>
      <c r="O3627" s="17" t="s">
        <v>304</v>
      </c>
      <c r="P3627" s="17" t="s">
        <v>305</v>
      </c>
      <c r="Q3627" s="17" t="s">
        <v>306</v>
      </c>
      <c r="R3627">
        <v>0</v>
      </c>
      <c r="S3627">
        <v>0</v>
      </c>
      <c r="T3627">
        <v>0</v>
      </c>
      <c r="U3627">
        <v>0</v>
      </c>
      <c r="V3627">
        <v>0</v>
      </c>
      <c r="W3627">
        <v>0</v>
      </c>
      <c r="X3627">
        <v>0</v>
      </c>
      <c r="Y3627">
        <v>0</v>
      </c>
      <c r="Z3627">
        <v>0</v>
      </c>
      <c r="AA3627">
        <v>0</v>
      </c>
      <c r="AB3627">
        <v>0</v>
      </c>
      <c r="AC3627">
        <v>0</v>
      </c>
      <c r="AD3627">
        <v>0</v>
      </c>
      <c r="AE3627">
        <v>0</v>
      </c>
      <c r="AF3627">
        <v>0</v>
      </c>
      <c r="AG3627" s="19">
        <v>0</v>
      </c>
      <c r="AH3627">
        <v>0</v>
      </c>
      <c r="AI3627">
        <v>0</v>
      </c>
      <c r="AJ3627">
        <v>0</v>
      </c>
      <c r="AK3627">
        <v>0</v>
      </c>
      <c r="AL3627">
        <v>0</v>
      </c>
      <c r="AM3627">
        <v>0</v>
      </c>
      <c r="AN3627">
        <v>0</v>
      </c>
      <c r="AO3627">
        <v>0</v>
      </c>
      <c r="AP3627">
        <v>0</v>
      </c>
      <c r="AQ3627">
        <v>0</v>
      </c>
      <c r="AR3627">
        <v>0</v>
      </c>
      <c r="AS3627">
        <v>0</v>
      </c>
      <c r="AT3627">
        <v>0</v>
      </c>
      <c r="AU3627">
        <v>0</v>
      </c>
      <c r="AV3627">
        <v>0</v>
      </c>
      <c r="AW3627">
        <v>0</v>
      </c>
      <c r="AX3627">
        <v>0</v>
      </c>
      <c r="AY3627">
        <v>0</v>
      </c>
      <c r="AZ3627">
        <v>0</v>
      </c>
      <c r="BA3627">
        <v>0</v>
      </c>
      <c r="BB3627">
        <v>0</v>
      </c>
      <c r="BC3627">
        <v>0</v>
      </c>
      <c r="BD3627">
        <v>0</v>
      </c>
      <c r="BE3627">
        <v>0</v>
      </c>
      <c r="BF3627">
        <v>0</v>
      </c>
      <c r="BG3627">
        <v>0</v>
      </c>
      <c r="BH3627">
        <v>0</v>
      </c>
      <c r="BI3627">
        <v>0</v>
      </c>
      <c r="BJ3627">
        <v>0</v>
      </c>
      <c r="BK3627">
        <v>0</v>
      </c>
      <c r="BL3627">
        <v>0</v>
      </c>
      <c r="BM3627">
        <v>0</v>
      </c>
      <c r="BN3627">
        <v>0</v>
      </c>
      <c r="BO3627">
        <v>0</v>
      </c>
      <c r="BP3627">
        <v>0</v>
      </c>
      <c r="BQ3627">
        <v>0</v>
      </c>
      <c r="BR3627">
        <v>0</v>
      </c>
      <c r="BS3627">
        <v>0</v>
      </c>
      <c r="BT3627">
        <v>0</v>
      </c>
      <c r="BU3627">
        <v>0</v>
      </c>
      <c r="BV3627">
        <v>1000</v>
      </c>
      <c r="BW3627">
        <v>2000</v>
      </c>
      <c r="BX3627" s="10">
        <v>1000</v>
      </c>
      <c r="BY3627">
        <v>2000</v>
      </c>
      <c r="BZ3627">
        <v>18000</v>
      </c>
      <c r="CA3627">
        <v>0</v>
      </c>
      <c r="CB3627">
        <v>0</v>
      </c>
      <c r="CC3627">
        <v>0</v>
      </c>
      <c r="CD3627">
        <v>0</v>
      </c>
      <c r="CE3627">
        <v>0</v>
      </c>
    </row>
    <row r="3628" spans="1:83" x14ac:dyDescent="0.35">
      <c r="A3628" s="9" t="str">
        <f t="shared" si="56"/>
        <v>834710.602.13</v>
      </c>
      <c r="B3628" s="52" t="e">
        <f>+IF(MATCH(A3628,List!H$10:H$145,0),"Targeted")</f>
        <v>#N/A</v>
      </c>
      <c r="C3628" s="65"/>
      <c r="D3628" s="151"/>
      <c r="E3628" s="16" t="s">
        <v>926</v>
      </c>
      <c r="F3628" s="16" t="s">
        <v>927</v>
      </c>
      <c r="G3628" s="16" t="s">
        <v>298</v>
      </c>
      <c r="H3628" s="16" t="s">
        <v>927</v>
      </c>
      <c r="I3628" s="16" t="s">
        <v>5387</v>
      </c>
      <c r="J3628" s="16" t="s">
        <v>5370</v>
      </c>
      <c r="K3628" s="17" t="s">
        <v>930</v>
      </c>
      <c r="L3628" s="18" t="s">
        <v>5232</v>
      </c>
      <c r="M3628" s="195" t="s">
        <v>5367</v>
      </c>
      <c r="N3628" s="16" t="s">
        <v>5368</v>
      </c>
      <c r="O3628" s="17" t="s">
        <v>304</v>
      </c>
      <c r="P3628" s="17" t="s">
        <v>305</v>
      </c>
      <c r="Q3628" s="17" t="s">
        <v>306</v>
      </c>
      <c r="R3628">
        <v>0</v>
      </c>
      <c r="S3628">
        <v>0</v>
      </c>
      <c r="T3628">
        <v>0</v>
      </c>
      <c r="U3628">
        <v>0</v>
      </c>
      <c r="V3628">
        <v>0</v>
      </c>
      <c r="W3628">
        <v>0</v>
      </c>
      <c r="X3628">
        <v>0</v>
      </c>
      <c r="Y3628">
        <v>0</v>
      </c>
      <c r="Z3628">
        <v>0</v>
      </c>
      <c r="AA3628">
        <v>0</v>
      </c>
      <c r="AB3628">
        <v>0</v>
      </c>
      <c r="AC3628">
        <v>0</v>
      </c>
      <c r="AD3628">
        <v>0</v>
      </c>
      <c r="AE3628">
        <v>0</v>
      </c>
      <c r="AF3628">
        <v>0</v>
      </c>
      <c r="AG3628" s="19">
        <v>0</v>
      </c>
      <c r="AH3628">
        <v>0</v>
      </c>
      <c r="AI3628">
        <v>0</v>
      </c>
      <c r="AJ3628">
        <v>0</v>
      </c>
      <c r="AK3628">
        <v>0</v>
      </c>
      <c r="AL3628">
        <v>0</v>
      </c>
      <c r="AM3628">
        <v>0</v>
      </c>
      <c r="AN3628">
        <v>0</v>
      </c>
      <c r="AO3628">
        <v>0</v>
      </c>
      <c r="AP3628">
        <v>0</v>
      </c>
      <c r="AQ3628">
        <v>0</v>
      </c>
      <c r="AR3628">
        <v>0</v>
      </c>
      <c r="AS3628">
        <v>0</v>
      </c>
      <c r="AT3628">
        <v>0</v>
      </c>
      <c r="AU3628">
        <v>0</v>
      </c>
      <c r="AV3628">
        <v>0</v>
      </c>
      <c r="AW3628">
        <v>0</v>
      </c>
      <c r="AX3628">
        <v>0</v>
      </c>
      <c r="AY3628">
        <v>-425</v>
      </c>
      <c r="AZ3628">
        <v>0</v>
      </c>
      <c r="BA3628">
        <v>0</v>
      </c>
      <c r="BB3628">
        <v>0</v>
      </c>
      <c r="BC3628">
        <v>0</v>
      </c>
      <c r="BD3628">
        <v>0</v>
      </c>
      <c r="BE3628">
        <v>0</v>
      </c>
      <c r="BF3628">
        <v>0</v>
      </c>
      <c r="BG3628">
        <v>0</v>
      </c>
      <c r="BH3628">
        <v>0</v>
      </c>
      <c r="BI3628">
        <v>0</v>
      </c>
      <c r="BJ3628">
        <v>0</v>
      </c>
      <c r="BK3628">
        <v>0</v>
      </c>
      <c r="BL3628">
        <v>0</v>
      </c>
      <c r="BM3628">
        <v>0</v>
      </c>
      <c r="BN3628">
        <v>0</v>
      </c>
      <c r="BO3628">
        <v>0</v>
      </c>
      <c r="BP3628">
        <v>0</v>
      </c>
      <c r="BQ3628">
        <v>0</v>
      </c>
      <c r="BR3628">
        <v>0</v>
      </c>
      <c r="BS3628">
        <v>0</v>
      </c>
      <c r="BT3628">
        <v>0</v>
      </c>
      <c r="BU3628">
        <v>0</v>
      </c>
      <c r="BV3628">
        <v>0</v>
      </c>
      <c r="BW3628">
        <v>0</v>
      </c>
      <c r="BX3628" s="10">
        <v>0</v>
      </c>
      <c r="BY3628">
        <v>0</v>
      </c>
      <c r="BZ3628">
        <v>0</v>
      </c>
      <c r="CA3628">
        <v>0</v>
      </c>
      <c r="CB3628">
        <v>0</v>
      </c>
      <c r="CC3628">
        <v>0</v>
      </c>
      <c r="CD3628">
        <v>0</v>
      </c>
      <c r="CE3628">
        <v>0</v>
      </c>
    </row>
    <row r="3629" spans="1:83" x14ac:dyDescent="0.35">
      <c r="A3629" s="9" t="str">
        <f t="shared" si="56"/>
        <v>8344.602.13</v>
      </c>
      <c r="B3629" s="52" t="e">
        <f>+IF(MATCH(A3629,List!H$10:H$145,0),"Targeted")</f>
        <v>#N/A</v>
      </c>
      <c r="C3629" s="65"/>
      <c r="D3629" s="151" t="s">
        <v>7700</v>
      </c>
      <c r="E3629" s="16" t="s">
        <v>926</v>
      </c>
      <c r="F3629" s="16" t="s">
        <v>927</v>
      </c>
      <c r="G3629" s="16" t="s">
        <v>702</v>
      </c>
      <c r="H3629" s="16" t="s">
        <v>3343</v>
      </c>
      <c r="I3629" s="16" t="s">
        <v>5388</v>
      </c>
      <c r="J3629" s="16" t="s">
        <v>5370</v>
      </c>
      <c r="K3629" s="17" t="s">
        <v>930</v>
      </c>
      <c r="L3629" s="18" t="s">
        <v>5232</v>
      </c>
      <c r="M3629" s="195" t="s">
        <v>5367</v>
      </c>
      <c r="N3629" s="16" t="s">
        <v>5368</v>
      </c>
      <c r="O3629" s="17" t="s">
        <v>346</v>
      </c>
      <c r="P3629" s="17" t="s">
        <v>305</v>
      </c>
      <c r="Q3629" s="17" t="s">
        <v>306</v>
      </c>
      <c r="R3629">
        <v>0</v>
      </c>
      <c r="S3629">
        <v>0</v>
      </c>
      <c r="T3629">
        <v>0</v>
      </c>
      <c r="U3629">
        <v>0</v>
      </c>
      <c r="V3629">
        <v>0</v>
      </c>
      <c r="W3629">
        <v>0</v>
      </c>
      <c r="X3629">
        <v>0</v>
      </c>
      <c r="Y3629">
        <v>0</v>
      </c>
      <c r="Z3629">
        <v>0</v>
      </c>
      <c r="AA3629">
        <v>0</v>
      </c>
      <c r="AB3629">
        <v>0</v>
      </c>
      <c r="AC3629">
        <v>0</v>
      </c>
      <c r="AD3629">
        <v>0</v>
      </c>
      <c r="AE3629">
        <v>0</v>
      </c>
      <c r="AF3629">
        <v>0</v>
      </c>
      <c r="AG3629" s="19">
        <v>0</v>
      </c>
      <c r="AH3629">
        <v>0</v>
      </c>
      <c r="AI3629">
        <v>0</v>
      </c>
      <c r="AJ3629">
        <v>0</v>
      </c>
      <c r="AK3629">
        <v>0</v>
      </c>
      <c r="AL3629">
        <v>0</v>
      </c>
      <c r="AM3629">
        <v>0</v>
      </c>
      <c r="AN3629">
        <v>0</v>
      </c>
      <c r="AO3629">
        <v>0</v>
      </c>
      <c r="AP3629">
        <v>0</v>
      </c>
      <c r="AQ3629">
        <v>0</v>
      </c>
      <c r="AR3629">
        <v>0</v>
      </c>
      <c r="AS3629">
        <v>0</v>
      </c>
      <c r="AT3629">
        <v>0</v>
      </c>
      <c r="AU3629">
        <v>0</v>
      </c>
      <c r="AV3629">
        <v>0</v>
      </c>
      <c r="AW3629">
        <v>0</v>
      </c>
      <c r="AX3629">
        <v>0</v>
      </c>
      <c r="AY3629">
        <v>0</v>
      </c>
      <c r="AZ3629">
        <v>0</v>
      </c>
      <c r="BA3629">
        <v>0</v>
      </c>
      <c r="BB3629">
        <v>0</v>
      </c>
      <c r="BC3629">
        <v>-10000</v>
      </c>
      <c r="BD3629">
        <v>11000</v>
      </c>
      <c r="BE3629">
        <v>0</v>
      </c>
      <c r="BF3629">
        <v>0</v>
      </c>
      <c r="BG3629">
        <v>0</v>
      </c>
      <c r="BH3629">
        <v>0</v>
      </c>
      <c r="BI3629">
        <v>0</v>
      </c>
      <c r="BJ3629">
        <v>0</v>
      </c>
      <c r="BK3629">
        <v>0</v>
      </c>
      <c r="BL3629">
        <v>0</v>
      </c>
      <c r="BM3629">
        <v>0</v>
      </c>
      <c r="BN3629">
        <v>0</v>
      </c>
      <c r="BO3629">
        <v>0</v>
      </c>
      <c r="BP3629">
        <v>0</v>
      </c>
      <c r="BQ3629">
        <v>0</v>
      </c>
      <c r="BR3629">
        <v>0</v>
      </c>
      <c r="BS3629">
        <v>0</v>
      </c>
      <c r="BT3629">
        <v>0</v>
      </c>
      <c r="BU3629">
        <v>0</v>
      </c>
      <c r="BV3629">
        <v>0</v>
      </c>
      <c r="BW3629">
        <v>0</v>
      </c>
      <c r="BX3629">
        <v>0</v>
      </c>
      <c r="BY3629">
        <v>0</v>
      </c>
      <c r="BZ3629">
        <v>0</v>
      </c>
      <c r="CA3629">
        <v>0</v>
      </c>
      <c r="CB3629">
        <v>0</v>
      </c>
      <c r="CC3629">
        <v>0</v>
      </c>
      <c r="CD3629">
        <v>0</v>
      </c>
      <c r="CE3629">
        <v>0</v>
      </c>
    </row>
    <row r="3630" spans="1:83" x14ac:dyDescent="0.35">
      <c r="A3630" s="9" t="str">
        <f t="shared" si="56"/>
        <v>8344.602.13</v>
      </c>
      <c r="B3630" s="52" t="e">
        <f>+IF(MATCH(A3630,List!H$10:H$145,0),"Targeted")</f>
        <v>#N/A</v>
      </c>
      <c r="C3630" s="65"/>
      <c r="D3630" s="151"/>
      <c r="E3630" s="16" t="s">
        <v>926</v>
      </c>
      <c r="F3630" s="16" t="s">
        <v>927</v>
      </c>
      <c r="G3630" s="16" t="s">
        <v>702</v>
      </c>
      <c r="H3630" s="16" t="s">
        <v>3343</v>
      </c>
      <c r="I3630" s="16" t="s">
        <v>5388</v>
      </c>
      <c r="J3630" s="16" t="s">
        <v>5370</v>
      </c>
      <c r="K3630" s="17" t="s">
        <v>930</v>
      </c>
      <c r="L3630" s="18" t="s">
        <v>5232</v>
      </c>
      <c r="M3630" s="195" t="s">
        <v>5367</v>
      </c>
      <c r="N3630" s="16" t="s">
        <v>5368</v>
      </c>
      <c r="O3630" s="17" t="s">
        <v>304</v>
      </c>
      <c r="P3630" s="17" t="s">
        <v>305</v>
      </c>
      <c r="Q3630" s="17" t="s">
        <v>306</v>
      </c>
      <c r="R3630">
        <v>0</v>
      </c>
      <c r="S3630">
        <v>0</v>
      </c>
      <c r="T3630">
        <v>0</v>
      </c>
      <c r="U3630">
        <v>0</v>
      </c>
      <c r="V3630">
        <v>0</v>
      </c>
      <c r="W3630">
        <v>0</v>
      </c>
      <c r="X3630">
        <v>0</v>
      </c>
      <c r="Y3630">
        <v>0</v>
      </c>
      <c r="Z3630">
        <v>0</v>
      </c>
      <c r="AA3630">
        <v>0</v>
      </c>
      <c r="AB3630">
        <v>0</v>
      </c>
      <c r="AC3630">
        <v>0</v>
      </c>
      <c r="AD3630">
        <v>0</v>
      </c>
      <c r="AE3630">
        <v>0</v>
      </c>
      <c r="AF3630">
        <v>0</v>
      </c>
      <c r="AG3630" s="19">
        <v>0</v>
      </c>
      <c r="AH3630">
        <v>0</v>
      </c>
      <c r="AI3630">
        <v>0</v>
      </c>
      <c r="AJ3630">
        <v>0</v>
      </c>
      <c r="AK3630">
        <v>0</v>
      </c>
      <c r="AL3630">
        <v>0</v>
      </c>
      <c r="AM3630">
        <v>0</v>
      </c>
      <c r="AN3630">
        <v>0</v>
      </c>
      <c r="AO3630">
        <v>0</v>
      </c>
      <c r="AP3630">
        <v>0</v>
      </c>
      <c r="AQ3630">
        <v>0</v>
      </c>
      <c r="AR3630">
        <v>0</v>
      </c>
      <c r="AS3630">
        <v>0</v>
      </c>
      <c r="AT3630">
        <v>0</v>
      </c>
      <c r="AU3630">
        <v>0</v>
      </c>
      <c r="AV3630">
        <v>0</v>
      </c>
      <c r="AW3630">
        <v>0</v>
      </c>
      <c r="AX3630">
        <v>-300</v>
      </c>
      <c r="AY3630">
        <v>0</v>
      </c>
      <c r="AZ3630">
        <v>0</v>
      </c>
      <c r="BA3630">
        <v>0</v>
      </c>
      <c r="BB3630">
        <v>0</v>
      </c>
      <c r="BC3630">
        <v>0</v>
      </c>
      <c r="BD3630">
        <v>0</v>
      </c>
      <c r="BE3630">
        <v>0</v>
      </c>
      <c r="BF3630">
        <v>0</v>
      </c>
      <c r="BG3630">
        <v>0</v>
      </c>
      <c r="BH3630">
        <v>0</v>
      </c>
      <c r="BI3630">
        <v>0</v>
      </c>
      <c r="BJ3630">
        <v>0</v>
      </c>
      <c r="BK3630">
        <v>0</v>
      </c>
      <c r="BL3630">
        <v>0</v>
      </c>
      <c r="BM3630">
        <v>0</v>
      </c>
      <c r="BN3630">
        <v>0</v>
      </c>
      <c r="BO3630">
        <v>0</v>
      </c>
      <c r="BP3630">
        <v>0</v>
      </c>
      <c r="BQ3630">
        <v>0</v>
      </c>
      <c r="BR3630">
        <v>0</v>
      </c>
      <c r="BS3630">
        <v>0</v>
      </c>
      <c r="BT3630">
        <v>0</v>
      </c>
      <c r="BU3630">
        <v>0</v>
      </c>
      <c r="BV3630">
        <v>0</v>
      </c>
      <c r="BW3630">
        <v>0</v>
      </c>
      <c r="BX3630" s="10">
        <v>0</v>
      </c>
      <c r="BY3630">
        <v>0</v>
      </c>
      <c r="BZ3630">
        <v>0</v>
      </c>
      <c r="CA3630">
        <v>0</v>
      </c>
      <c r="CB3630">
        <v>0</v>
      </c>
      <c r="CC3630">
        <v>0</v>
      </c>
      <c r="CD3630">
        <v>0</v>
      </c>
      <c r="CE3630">
        <v>0</v>
      </c>
    </row>
    <row r="3631" spans="1:83" x14ac:dyDescent="0.35">
      <c r="A3631" s="9" t="str">
        <f t="shared" si="56"/>
        <v>515510.602.16</v>
      </c>
      <c r="B3631" s="52" t="e">
        <f>+IF(MATCH(A3631,List!H$10:H$145,0),"Targeted")</f>
        <v>#N/A</v>
      </c>
      <c r="C3631" s="65"/>
      <c r="D3631" s="151"/>
      <c r="E3631" s="16" t="s">
        <v>870</v>
      </c>
      <c r="F3631" s="16" t="s">
        <v>871</v>
      </c>
      <c r="G3631" s="16" t="s">
        <v>298</v>
      </c>
      <c r="H3631" s="16" t="s">
        <v>871</v>
      </c>
      <c r="I3631" s="16" t="s">
        <v>5389</v>
      </c>
      <c r="J3631" s="16" t="s">
        <v>5390</v>
      </c>
      <c r="K3631" s="17" t="s">
        <v>31</v>
      </c>
      <c r="L3631" s="18" t="s">
        <v>5232</v>
      </c>
      <c r="M3631" s="195" t="s">
        <v>5367</v>
      </c>
      <c r="N3631" s="16" t="s">
        <v>5368</v>
      </c>
      <c r="O3631" s="17" t="s">
        <v>304</v>
      </c>
      <c r="P3631" s="17" t="s">
        <v>305</v>
      </c>
      <c r="Q3631" s="17" t="s">
        <v>306</v>
      </c>
      <c r="R3631">
        <v>0</v>
      </c>
      <c r="S3631">
        <v>0</v>
      </c>
      <c r="T3631">
        <v>0</v>
      </c>
      <c r="U3631">
        <v>0</v>
      </c>
      <c r="V3631">
        <v>0</v>
      </c>
      <c r="W3631">
        <v>0</v>
      </c>
      <c r="X3631">
        <v>0</v>
      </c>
      <c r="Y3631">
        <v>0</v>
      </c>
      <c r="Z3631">
        <v>0</v>
      </c>
      <c r="AA3631">
        <v>0</v>
      </c>
      <c r="AB3631">
        <v>0</v>
      </c>
      <c r="AC3631">
        <v>0</v>
      </c>
      <c r="AD3631">
        <v>0</v>
      </c>
      <c r="AE3631">
        <v>0</v>
      </c>
      <c r="AF3631">
        <v>0</v>
      </c>
      <c r="AG3631" s="19">
        <v>0</v>
      </c>
      <c r="AH3631">
        <v>0</v>
      </c>
      <c r="AI3631">
        <v>0</v>
      </c>
      <c r="AJ3631">
        <v>0</v>
      </c>
      <c r="AK3631">
        <v>0</v>
      </c>
      <c r="AL3631">
        <v>0</v>
      </c>
      <c r="AM3631">
        <v>0</v>
      </c>
      <c r="AN3631">
        <v>0</v>
      </c>
      <c r="AO3631">
        <v>0</v>
      </c>
      <c r="AP3631">
        <v>0</v>
      </c>
      <c r="AQ3631">
        <v>0</v>
      </c>
      <c r="AR3631">
        <v>0</v>
      </c>
      <c r="AS3631">
        <v>0</v>
      </c>
      <c r="AT3631">
        <v>-9914</v>
      </c>
      <c r="AU3631">
        <v>-11354</v>
      </c>
      <c r="AV3631">
        <v>-12000</v>
      </c>
      <c r="AW3631">
        <v>-13000</v>
      </c>
      <c r="AX3631">
        <v>-13000</v>
      </c>
      <c r="AY3631">
        <v>-13000</v>
      </c>
      <c r="AZ3631">
        <v>-12000</v>
      </c>
      <c r="BA3631">
        <v>-11000</v>
      </c>
      <c r="BB3631">
        <v>-7000</v>
      </c>
      <c r="BC3631">
        <v>-5000</v>
      </c>
      <c r="BD3631">
        <v>-2000</v>
      </c>
      <c r="BE3631">
        <v>0</v>
      </c>
      <c r="BF3631">
        <v>0</v>
      </c>
      <c r="BG3631">
        <v>0</v>
      </c>
      <c r="BH3631">
        <v>0</v>
      </c>
      <c r="BI3631">
        <v>0</v>
      </c>
      <c r="BJ3631">
        <v>0</v>
      </c>
      <c r="BK3631">
        <v>0</v>
      </c>
      <c r="BL3631">
        <v>0</v>
      </c>
      <c r="BM3631">
        <v>0</v>
      </c>
      <c r="BN3631">
        <v>0</v>
      </c>
      <c r="BO3631">
        <v>0</v>
      </c>
      <c r="BP3631">
        <v>0</v>
      </c>
      <c r="BQ3631">
        <v>0</v>
      </c>
      <c r="BR3631">
        <v>0</v>
      </c>
      <c r="BS3631">
        <v>0</v>
      </c>
      <c r="BT3631">
        <v>0</v>
      </c>
      <c r="BU3631">
        <v>0</v>
      </c>
      <c r="BV3631">
        <v>0</v>
      </c>
      <c r="BW3631">
        <v>0</v>
      </c>
      <c r="BX3631" s="10">
        <v>0</v>
      </c>
      <c r="BY3631">
        <v>0</v>
      </c>
      <c r="BZ3631">
        <v>0</v>
      </c>
      <c r="CA3631">
        <v>0</v>
      </c>
      <c r="CB3631">
        <v>0</v>
      </c>
      <c r="CC3631">
        <v>0</v>
      </c>
      <c r="CD3631">
        <v>0</v>
      </c>
      <c r="CE3631">
        <v>0</v>
      </c>
    </row>
    <row r="3632" spans="1:83" x14ac:dyDescent="0.35">
      <c r="A3632" s="9" t="str">
        <f t="shared" si="56"/>
        <v>1521.602.16</v>
      </c>
      <c r="B3632" s="52" t="e">
        <f>+IF(MATCH(A3632,List!H$10:H$145,0),"Targeted")</f>
        <v>#N/A</v>
      </c>
      <c r="C3632" s="65"/>
      <c r="D3632" s="151"/>
      <c r="E3632" s="16" t="s">
        <v>870</v>
      </c>
      <c r="F3632" s="16" t="s">
        <v>871</v>
      </c>
      <c r="G3632" s="16" t="s">
        <v>628</v>
      </c>
      <c r="H3632" s="16" t="s">
        <v>872</v>
      </c>
      <c r="I3632" s="16" t="s">
        <v>5264</v>
      </c>
      <c r="J3632" s="16" t="s">
        <v>5265</v>
      </c>
      <c r="K3632" s="17" t="s">
        <v>31</v>
      </c>
      <c r="L3632" s="18" t="s">
        <v>5232</v>
      </c>
      <c r="M3632" s="195" t="s">
        <v>5367</v>
      </c>
      <c r="N3632" s="16" t="s">
        <v>5368</v>
      </c>
      <c r="O3632" s="17" t="s">
        <v>304</v>
      </c>
      <c r="P3632" s="17" t="s">
        <v>305</v>
      </c>
      <c r="Q3632" s="17" t="s">
        <v>306</v>
      </c>
      <c r="R3632">
        <v>63906</v>
      </c>
      <c r="S3632">
        <v>65263</v>
      </c>
      <c r="T3632">
        <v>58812</v>
      </c>
      <c r="U3632">
        <v>52658</v>
      </c>
      <c r="V3632">
        <v>48515</v>
      </c>
      <c r="W3632">
        <v>56516</v>
      </c>
      <c r="X3632">
        <v>61804</v>
      </c>
      <c r="Y3632">
        <v>67263</v>
      </c>
      <c r="Z3632">
        <v>78357</v>
      </c>
      <c r="AA3632">
        <v>92714</v>
      </c>
      <c r="AB3632">
        <v>100460</v>
      </c>
      <c r="AC3632">
        <v>99797</v>
      </c>
      <c r="AD3632">
        <v>103117</v>
      </c>
      <c r="AE3632">
        <v>184223</v>
      </c>
      <c r="AF3632">
        <v>226624</v>
      </c>
      <c r="AG3632" s="19">
        <v>65768</v>
      </c>
      <c r="AH3632">
        <v>275370</v>
      </c>
      <c r="AI3632">
        <v>173937</v>
      </c>
      <c r="AJ3632">
        <v>187165</v>
      </c>
      <c r="AK3632">
        <v>232889</v>
      </c>
      <c r="AL3632">
        <v>237530</v>
      </c>
      <c r="AM3632">
        <v>264225</v>
      </c>
      <c r="AN3632">
        <v>179701</v>
      </c>
      <c r="AO3632">
        <v>218694</v>
      </c>
      <c r="AP3632">
        <v>196351</v>
      </c>
      <c r="AQ3632">
        <v>266154</v>
      </c>
      <c r="AR3632">
        <v>205772</v>
      </c>
      <c r="AS3632">
        <v>212408</v>
      </c>
      <c r="AT3632">
        <v>293996</v>
      </c>
      <c r="AU3632">
        <v>-83358</v>
      </c>
      <c r="AV3632">
        <v>241947</v>
      </c>
      <c r="AW3632">
        <v>214419</v>
      </c>
      <c r="AX3632">
        <v>212243</v>
      </c>
      <c r="AY3632">
        <v>137204</v>
      </c>
      <c r="AZ3632">
        <v>77000</v>
      </c>
      <c r="BA3632">
        <v>66000</v>
      </c>
      <c r="BB3632">
        <v>91000</v>
      </c>
      <c r="BC3632">
        <v>52000</v>
      </c>
      <c r="BD3632">
        <v>147000</v>
      </c>
      <c r="BE3632">
        <v>21000</v>
      </c>
      <c r="BF3632">
        <v>121000</v>
      </c>
      <c r="BG3632">
        <v>171000</v>
      </c>
      <c r="BH3632">
        <v>-24000</v>
      </c>
      <c r="BI3632">
        <v>127000</v>
      </c>
      <c r="BJ3632">
        <v>212000</v>
      </c>
      <c r="BK3632">
        <v>68000</v>
      </c>
      <c r="BL3632">
        <v>111000</v>
      </c>
      <c r="BM3632">
        <v>52000</v>
      </c>
      <c r="BN3632">
        <v>1246000</v>
      </c>
      <c r="BO3632">
        <v>213000</v>
      </c>
      <c r="BP3632">
        <v>191000</v>
      </c>
      <c r="BQ3632">
        <v>119000</v>
      </c>
      <c r="BR3632">
        <v>17000</v>
      </c>
      <c r="BS3632">
        <v>56000</v>
      </c>
      <c r="BT3632">
        <v>234000</v>
      </c>
      <c r="BU3632">
        <v>222000</v>
      </c>
      <c r="BV3632">
        <v>61000</v>
      </c>
      <c r="BW3632">
        <v>79000</v>
      </c>
      <c r="BX3632" s="10">
        <v>220000</v>
      </c>
      <c r="BY3632">
        <v>193000</v>
      </c>
      <c r="BZ3632">
        <v>277000</v>
      </c>
      <c r="CA3632">
        <v>282000</v>
      </c>
      <c r="CB3632">
        <v>286000</v>
      </c>
      <c r="CC3632">
        <v>291000</v>
      </c>
      <c r="CD3632">
        <v>286000</v>
      </c>
      <c r="CE3632">
        <v>289000</v>
      </c>
    </row>
    <row r="3633" spans="1:83" x14ac:dyDescent="0.35">
      <c r="A3633" s="9" t="str">
        <f t="shared" si="56"/>
        <v>5155.602.16</v>
      </c>
      <c r="B3633" s="52" t="e">
        <f>+IF(MATCH(A3633,List!H$10:H$145,0),"Targeted")</f>
        <v>#N/A</v>
      </c>
      <c r="C3633" s="65"/>
      <c r="D3633" s="151"/>
      <c r="E3633" s="16" t="s">
        <v>870</v>
      </c>
      <c r="F3633" s="16" t="s">
        <v>871</v>
      </c>
      <c r="G3633" s="16" t="s">
        <v>628</v>
      </c>
      <c r="H3633" s="16" t="s">
        <v>872</v>
      </c>
      <c r="I3633" s="16" t="s">
        <v>5391</v>
      </c>
      <c r="J3633" s="16" t="s">
        <v>5392</v>
      </c>
      <c r="K3633" s="17" t="s">
        <v>31</v>
      </c>
      <c r="L3633" s="18" t="s">
        <v>5232</v>
      </c>
      <c r="M3633" s="195" t="s">
        <v>5367</v>
      </c>
      <c r="N3633" s="16" t="s">
        <v>5368</v>
      </c>
      <c r="O3633" s="17" t="s">
        <v>304</v>
      </c>
      <c r="P3633" s="17" t="s">
        <v>305</v>
      </c>
      <c r="Q3633" s="17" t="s">
        <v>306</v>
      </c>
      <c r="R3633">
        <v>0</v>
      </c>
      <c r="S3633">
        <v>0</v>
      </c>
      <c r="T3633">
        <v>0</v>
      </c>
      <c r="U3633">
        <v>0</v>
      </c>
      <c r="V3633">
        <v>0</v>
      </c>
      <c r="W3633">
        <v>0</v>
      </c>
      <c r="X3633">
        <v>0</v>
      </c>
      <c r="Y3633">
        <v>0</v>
      </c>
      <c r="Z3633">
        <v>0</v>
      </c>
      <c r="AA3633">
        <v>0</v>
      </c>
      <c r="AB3633">
        <v>0</v>
      </c>
      <c r="AC3633">
        <v>0</v>
      </c>
      <c r="AD3633">
        <v>0</v>
      </c>
      <c r="AE3633">
        <v>0</v>
      </c>
      <c r="AF3633">
        <v>0</v>
      </c>
      <c r="AG3633" s="19">
        <v>0</v>
      </c>
      <c r="AH3633">
        <v>0</v>
      </c>
      <c r="AI3633">
        <v>0</v>
      </c>
      <c r="AJ3633">
        <v>0</v>
      </c>
      <c r="AK3633">
        <v>0</v>
      </c>
      <c r="AL3633">
        <v>0</v>
      </c>
      <c r="AM3633">
        <v>0</v>
      </c>
      <c r="AN3633">
        <v>0</v>
      </c>
      <c r="AO3633">
        <v>0</v>
      </c>
      <c r="AP3633">
        <v>0</v>
      </c>
      <c r="AQ3633">
        <v>0</v>
      </c>
      <c r="AR3633">
        <v>0</v>
      </c>
      <c r="AS3633">
        <v>0</v>
      </c>
      <c r="AT3633">
        <v>0</v>
      </c>
      <c r="AU3633">
        <v>1904</v>
      </c>
      <c r="AV3633">
        <v>4927</v>
      </c>
      <c r="AW3633">
        <v>5104</v>
      </c>
      <c r="AX3633">
        <v>5511</v>
      </c>
      <c r="AY3633">
        <v>5990</v>
      </c>
      <c r="AZ3633">
        <v>6000</v>
      </c>
      <c r="BA3633">
        <v>6000</v>
      </c>
      <c r="BB3633">
        <v>6000</v>
      </c>
      <c r="BC3633">
        <v>6000</v>
      </c>
      <c r="BD3633">
        <v>6000</v>
      </c>
      <c r="BE3633">
        <v>6000</v>
      </c>
      <c r="BF3633">
        <v>6000</v>
      </c>
      <c r="BG3633">
        <v>6000</v>
      </c>
      <c r="BH3633">
        <v>6000</v>
      </c>
      <c r="BI3633">
        <v>6000</v>
      </c>
      <c r="BJ3633">
        <v>6000</v>
      </c>
      <c r="BK3633">
        <v>6000</v>
      </c>
      <c r="BL3633">
        <v>6000</v>
      </c>
      <c r="BM3633">
        <v>6000</v>
      </c>
      <c r="BN3633">
        <v>6000</v>
      </c>
      <c r="BO3633">
        <v>6000</v>
      </c>
      <c r="BP3633">
        <v>5000</v>
      </c>
      <c r="BQ3633">
        <v>5000</v>
      </c>
      <c r="BR3633">
        <v>6000</v>
      </c>
      <c r="BS3633">
        <v>5000</v>
      </c>
      <c r="BT3633">
        <v>5000</v>
      </c>
      <c r="BU3633">
        <v>5000</v>
      </c>
      <c r="BV3633">
        <v>4000</v>
      </c>
      <c r="BW3633">
        <v>4000</v>
      </c>
      <c r="BX3633" s="10">
        <v>4000</v>
      </c>
      <c r="BY3633">
        <v>4000</v>
      </c>
      <c r="BZ3633">
        <v>4000</v>
      </c>
      <c r="CA3633">
        <v>4000</v>
      </c>
      <c r="CB3633">
        <v>4000</v>
      </c>
      <c r="CC3633">
        <v>2000</v>
      </c>
      <c r="CD3633">
        <v>1000</v>
      </c>
      <c r="CE3633">
        <v>1000</v>
      </c>
    </row>
    <row r="3634" spans="1:83" x14ac:dyDescent="0.35">
      <c r="A3634" s="9" t="str">
        <f t="shared" si="56"/>
        <v>549710.602.19</v>
      </c>
      <c r="B3634" s="52" t="e">
        <f>+IF(MATCH(A3634,List!H$10:H$145,0),"Targeted")</f>
        <v>#N/A</v>
      </c>
      <c r="C3634" s="65"/>
      <c r="D3634" s="151"/>
      <c r="E3634" s="16" t="s">
        <v>1097</v>
      </c>
      <c r="F3634" s="16" t="s">
        <v>1098</v>
      </c>
      <c r="G3634" s="16" t="s">
        <v>298</v>
      </c>
      <c r="H3634" s="16" t="s">
        <v>1098</v>
      </c>
      <c r="I3634" s="16" t="s">
        <v>5393</v>
      </c>
      <c r="J3634" s="16" t="s">
        <v>5394</v>
      </c>
      <c r="K3634" s="17" t="s">
        <v>1101</v>
      </c>
      <c r="L3634" s="18" t="s">
        <v>5232</v>
      </c>
      <c r="M3634" s="195" t="s">
        <v>5367</v>
      </c>
      <c r="N3634" s="16" t="s">
        <v>5368</v>
      </c>
      <c r="O3634" s="17" t="s">
        <v>304</v>
      </c>
      <c r="P3634" s="17" t="s">
        <v>305</v>
      </c>
      <c r="Q3634" s="17" t="s">
        <v>306</v>
      </c>
      <c r="R3634">
        <v>0</v>
      </c>
      <c r="S3634">
        <v>0</v>
      </c>
      <c r="T3634">
        <v>0</v>
      </c>
      <c r="U3634">
        <v>0</v>
      </c>
      <c r="V3634">
        <v>0</v>
      </c>
      <c r="W3634">
        <v>0</v>
      </c>
      <c r="X3634">
        <v>0</v>
      </c>
      <c r="Y3634">
        <v>0</v>
      </c>
      <c r="Z3634">
        <v>0</v>
      </c>
      <c r="AA3634">
        <v>0</v>
      </c>
      <c r="AB3634">
        <v>0</v>
      </c>
      <c r="AC3634">
        <v>0</v>
      </c>
      <c r="AD3634">
        <v>0</v>
      </c>
      <c r="AE3634">
        <v>0</v>
      </c>
      <c r="AF3634">
        <v>0</v>
      </c>
      <c r="AG3634" s="19">
        <v>0</v>
      </c>
      <c r="AH3634">
        <v>0</v>
      </c>
      <c r="AI3634">
        <v>0</v>
      </c>
      <c r="AJ3634">
        <v>0</v>
      </c>
      <c r="AK3634">
        <v>0</v>
      </c>
      <c r="AL3634">
        <v>0</v>
      </c>
      <c r="AM3634">
        <v>0</v>
      </c>
      <c r="AN3634">
        <v>0</v>
      </c>
      <c r="AO3634">
        <v>0</v>
      </c>
      <c r="AP3634">
        <v>0</v>
      </c>
      <c r="AQ3634">
        <v>0</v>
      </c>
      <c r="AR3634">
        <v>0</v>
      </c>
      <c r="AS3634">
        <v>0</v>
      </c>
      <c r="AT3634">
        <v>0</v>
      </c>
      <c r="AU3634">
        <v>0</v>
      </c>
      <c r="AV3634">
        <v>0</v>
      </c>
      <c r="AW3634">
        <v>0</v>
      </c>
      <c r="AX3634">
        <v>0</v>
      </c>
      <c r="AY3634">
        <v>0</v>
      </c>
      <c r="AZ3634">
        <v>0</v>
      </c>
      <c r="BA3634">
        <v>0</v>
      </c>
      <c r="BB3634">
        <v>0</v>
      </c>
      <c r="BC3634">
        <v>0</v>
      </c>
      <c r="BD3634">
        <v>0</v>
      </c>
      <c r="BE3634">
        <v>0</v>
      </c>
      <c r="BF3634">
        <v>0</v>
      </c>
      <c r="BG3634">
        <v>0</v>
      </c>
      <c r="BH3634">
        <v>-4000</v>
      </c>
      <c r="BI3634">
        <v>-14000</v>
      </c>
      <c r="BJ3634">
        <v>-12000</v>
      </c>
      <c r="BK3634">
        <v>-6000</v>
      </c>
      <c r="BL3634">
        <v>-1000</v>
      </c>
      <c r="BM3634">
        <v>-1000</v>
      </c>
      <c r="BN3634">
        <v>0</v>
      </c>
      <c r="BO3634">
        <v>-1000</v>
      </c>
      <c r="BP3634">
        <v>-1000</v>
      </c>
      <c r="BQ3634">
        <v>-6000</v>
      </c>
      <c r="BR3634">
        <v>-8000</v>
      </c>
      <c r="BS3634">
        <v>-8000</v>
      </c>
      <c r="BT3634">
        <v>-16000</v>
      </c>
      <c r="BU3634">
        <v>-12000</v>
      </c>
      <c r="BV3634">
        <v>-17000</v>
      </c>
      <c r="BW3634">
        <v>-20000</v>
      </c>
      <c r="BX3634" s="10">
        <v>-18000</v>
      </c>
      <c r="BY3634">
        <v>-22000</v>
      </c>
      <c r="BZ3634">
        <v>-21000</v>
      </c>
      <c r="CA3634">
        <v>-21000</v>
      </c>
      <c r="CB3634">
        <v>-22000</v>
      </c>
      <c r="CC3634">
        <v>-22000</v>
      </c>
      <c r="CD3634">
        <v>-23000</v>
      </c>
      <c r="CE3634">
        <v>-23000</v>
      </c>
    </row>
    <row r="3635" spans="1:83" x14ac:dyDescent="0.35">
      <c r="A3635" s="9" t="str">
        <f t="shared" si="56"/>
        <v>549750.602.19</v>
      </c>
      <c r="B3635" s="52" t="e">
        <f>+IF(MATCH(A3635,List!H$10:H$145,0),"Targeted")</f>
        <v>#N/A</v>
      </c>
      <c r="C3635" s="65"/>
      <c r="D3635" s="151"/>
      <c r="E3635" s="16" t="s">
        <v>1097</v>
      </c>
      <c r="F3635" s="16" t="s">
        <v>1098</v>
      </c>
      <c r="G3635" s="16" t="s">
        <v>298</v>
      </c>
      <c r="H3635" s="16" t="s">
        <v>1098</v>
      </c>
      <c r="I3635" s="16" t="s">
        <v>5395</v>
      </c>
      <c r="J3635" s="16" t="s">
        <v>5396</v>
      </c>
      <c r="K3635" s="17" t="s">
        <v>1101</v>
      </c>
      <c r="L3635" s="18" t="s">
        <v>5232</v>
      </c>
      <c r="M3635" s="195" t="s">
        <v>5367</v>
      </c>
      <c r="N3635" s="16" t="s">
        <v>5368</v>
      </c>
      <c r="O3635" s="17" t="s">
        <v>304</v>
      </c>
      <c r="P3635" s="17" t="s">
        <v>305</v>
      </c>
      <c r="Q3635" s="17" t="s">
        <v>306</v>
      </c>
      <c r="R3635">
        <v>0</v>
      </c>
      <c r="S3635">
        <v>0</v>
      </c>
      <c r="T3635">
        <v>0</v>
      </c>
      <c r="U3635">
        <v>0</v>
      </c>
      <c r="V3635">
        <v>0</v>
      </c>
      <c r="W3635">
        <v>0</v>
      </c>
      <c r="X3635">
        <v>0</v>
      </c>
      <c r="Y3635">
        <v>0</v>
      </c>
      <c r="Z3635">
        <v>0</v>
      </c>
      <c r="AA3635">
        <v>0</v>
      </c>
      <c r="AB3635">
        <v>0</v>
      </c>
      <c r="AC3635">
        <v>0</v>
      </c>
      <c r="AD3635">
        <v>0</v>
      </c>
      <c r="AE3635">
        <v>0</v>
      </c>
      <c r="AF3635">
        <v>0</v>
      </c>
      <c r="AG3635" s="19">
        <v>0</v>
      </c>
      <c r="AH3635">
        <v>0</v>
      </c>
      <c r="AI3635">
        <v>0</v>
      </c>
      <c r="AJ3635">
        <v>0</v>
      </c>
      <c r="AK3635">
        <v>0</v>
      </c>
      <c r="AL3635">
        <v>0</v>
      </c>
      <c r="AM3635">
        <v>0</v>
      </c>
      <c r="AN3635">
        <v>0</v>
      </c>
      <c r="AO3635">
        <v>0</v>
      </c>
      <c r="AP3635">
        <v>0</v>
      </c>
      <c r="AQ3635">
        <v>0</v>
      </c>
      <c r="AR3635">
        <v>0</v>
      </c>
      <c r="AS3635">
        <v>0</v>
      </c>
      <c r="AT3635">
        <v>0</v>
      </c>
      <c r="AU3635">
        <v>0</v>
      </c>
      <c r="AV3635">
        <v>0</v>
      </c>
      <c r="AW3635">
        <v>0</v>
      </c>
      <c r="AX3635">
        <v>0</v>
      </c>
      <c r="AY3635">
        <v>0</v>
      </c>
      <c r="AZ3635">
        <v>0</v>
      </c>
      <c r="BA3635">
        <v>0</v>
      </c>
      <c r="BB3635">
        <v>0</v>
      </c>
      <c r="BC3635">
        <v>0</v>
      </c>
      <c r="BD3635">
        <v>0</v>
      </c>
      <c r="BE3635">
        <v>0</v>
      </c>
      <c r="BF3635">
        <v>0</v>
      </c>
      <c r="BG3635">
        <v>0</v>
      </c>
      <c r="BH3635">
        <v>0</v>
      </c>
      <c r="BI3635">
        <v>0</v>
      </c>
      <c r="BJ3635">
        <v>0</v>
      </c>
      <c r="BK3635">
        <v>0</v>
      </c>
      <c r="BL3635">
        <v>0</v>
      </c>
      <c r="BM3635">
        <v>0</v>
      </c>
      <c r="BN3635">
        <v>0</v>
      </c>
      <c r="BO3635">
        <v>0</v>
      </c>
      <c r="BP3635">
        <v>0</v>
      </c>
      <c r="BQ3635">
        <v>0</v>
      </c>
      <c r="BR3635">
        <v>0</v>
      </c>
      <c r="BS3635">
        <v>0</v>
      </c>
      <c r="BT3635">
        <v>0</v>
      </c>
      <c r="BU3635">
        <v>-1000</v>
      </c>
      <c r="BV3635">
        <v>-3000</v>
      </c>
      <c r="BW3635">
        <v>-3000</v>
      </c>
      <c r="BX3635" s="10">
        <v>-4000</v>
      </c>
      <c r="BY3635">
        <v>-4000</v>
      </c>
      <c r="BZ3635">
        <v>-3000</v>
      </c>
      <c r="CA3635">
        <v>-3000</v>
      </c>
      <c r="CB3635">
        <v>-3000</v>
      </c>
      <c r="CC3635">
        <v>-3000</v>
      </c>
      <c r="CD3635">
        <v>-4000</v>
      </c>
      <c r="CE3635">
        <v>-4000</v>
      </c>
    </row>
    <row r="3636" spans="1:83" x14ac:dyDescent="0.35">
      <c r="A3636" s="9" t="str">
        <f t="shared" si="56"/>
        <v>818650.602.19</v>
      </c>
      <c r="B3636" s="52" t="e">
        <f>+IF(MATCH(A3636,List!H$10:H$145,0),"Targeted")</f>
        <v>#N/A</v>
      </c>
      <c r="C3636" s="65"/>
      <c r="D3636" s="151"/>
      <c r="E3636" s="16" t="s">
        <v>1097</v>
      </c>
      <c r="F3636" s="16" t="s">
        <v>1098</v>
      </c>
      <c r="G3636" s="16" t="s">
        <v>298</v>
      </c>
      <c r="H3636" s="16" t="s">
        <v>1098</v>
      </c>
      <c r="I3636" s="16" t="s">
        <v>5397</v>
      </c>
      <c r="J3636" s="16" t="s">
        <v>5398</v>
      </c>
      <c r="K3636" s="17" t="s">
        <v>1101</v>
      </c>
      <c r="L3636" s="18" t="s">
        <v>5232</v>
      </c>
      <c r="M3636" s="195" t="s">
        <v>5367</v>
      </c>
      <c r="N3636" s="16" t="s">
        <v>5368</v>
      </c>
      <c r="O3636" s="17" t="s">
        <v>304</v>
      </c>
      <c r="P3636" s="17" t="s">
        <v>305</v>
      </c>
      <c r="Q3636" s="17" t="s">
        <v>306</v>
      </c>
      <c r="R3636">
        <v>-2836</v>
      </c>
      <c r="S3636">
        <v>-336</v>
      </c>
      <c r="T3636">
        <v>-385</v>
      </c>
      <c r="U3636">
        <v>-796</v>
      </c>
      <c r="V3636">
        <v>-934</v>
      </c>
      <c r="W3636">
        <v>-1066</v>
      </c>
      <c r="X3636">
        <v>-706</v>
      </c>
      <c r="Y3636">
        <v>-10204</v>
      </c>
      <c r="Z3636">
        <v>-2470</v>
      </c>
      <c r="AA3636">
        <v>-2278</v>
      </c>
      <c r="AB3636">
        <v>-3528</v>
      </c>
      <c r="AC3636">
        <v>-5541</v>
      </c>
      <c r="AD3636">
        <v>-15279</v>
      </c>
      <c r="AE3636">
        <v>-27427</v>
      </c>
      <c r="AF3636">
        <v>-3485</v>
      </c>
      <c r="AG3636" s="19">
        <v>-1434</v>
      </c>
      <c r="AH3636">
        <v>-13612</v>
      </c>
      <c r="AI3636">
        <v>-8544</v>
      </c>
      <c r="AJ3636">
        <v>-8581</v>
      </c>
      <c r="AK3636">
        <v>-5449</v>
      </c>
      <c r="AL3636">
        <v>-7408</v>
      </c>
      <c r="AM3636">
        <v>-9830</v>
      </c>
      <c r="AN3636">
        <v>-3556</v>
      </c>
      <c r="AO3636">
        <v>-2301</v>
      </c>
      <c r="AP3636">
        <v>-1995</v>
      </c>
      <c r="AQ3636">
        <v>-1104</v>
      </c>
      <c r="AR3636">
        <v>-1599</v>
      </c>
      <c r="AS3636">
        <v>-503</v>
      </c>
      <c r="AT3636">
        <v>-476</v>
      </c>
      <c r="AU3636">
        <v>-595</v>
      </c>
      <c r="AV3636">
        <v>-744</v>
      </c>
      <c r="AW3636">
        <v>-587</v>
      </c>
      <c r="AX3636">
        <v>-3453</v>
      </c>
      <c r="AY3636">
        <v>-688</v>
      </c>
      <c r="AZ3636">
        <v>-1000</v>
      </c>
      <c r="BA3636">
        <v>-1000</v>
      </c>
      <c r="BB3636">
        <v>-1000</v>
      </c>
      <c r="BC3636">
        <v>0</v>
      </c>
      <c r="BD3636">
        <v>0</v>
      </c>
      <c r="BE3636">
        <v>-1000</v>
      </c>
      <c r="BF3636">
        <v>-1000</v>
      </c>
      <c r="BG3636">
        <v>0</v>
      </c>
      <c r="BH3636">
        <v>-1000</v>
      </c>
      <c r="BI3636">
        <v>0</v>
      </c>
      <c r="BJ3636">
        <v>0</v>
      </c>
      <c r="BK3636">
        <v>0</v>
      </c>
      <c r="BL3636">
        <v>-1000</v>
      </c>
      <c r="BM3636">
        <v>-1000</v>
      </c>
      <c r="BN3636">
        <v>-1000</v>
      </c>
      <c r="BO3636">
        <v>-1000</v>
      </c>
      <c r="BP3636">
        <v>-1000</v>
      </c>
      <c r="BQ3636">
        <v>-1000</v>
      </c>
      <c r="BR3636">
        <v>-1000</v>
      </c>
      <c r="BS3636">
        <v>-1000</v>
      </c>
      <c r="BT3636">
        <v>-1000</v>
      </c>
      <c r="BU3636">
        <v>-1000</v>
      </c>
      <c r="BV3636">
        <v>-2000</v>
      </c>
      <c r="BW3636">
        <v>-1000</v>
      </c>
      <c r="BX3636" s="10">
        <v>-2000</v>
      </c>
      <c r="BY3636">
        <v>-1000</v>
      </c>
      <c r="BZ3636">
        <v>-1000</v>
      </c>
      <c r="CA3636">
        <v>-1000</v>
      </c>
      <c r="CB3636">
        <v>-1000</v>
      </c>
      <c r="CC3636">
        <v>-1000</v>
      </c>
      <c r="CD3636">
        <v>-1000</v>
      </c>
      <c r="CE3636">
        <v>-1000</v>
      </c>
    </row>
    <row r="3637" spans="1:83" x14ac:dyDescent="0.35">
      <c r="A3637" s="9" t="str">
        <f t="shared" si="56"/>
        <v>834010.602.19</v>
      </c>
      <c r="B3637" s="52" t="e">
        <f>+IF(MATCH(A3637,List!H$10:H$145,0),"Targeted")</f>
        <v>#N/A</v>
      </c>
      <c r="C3637" s="65"/>
      <c r="D3637" s="151"/>
      <c r="E3637" s="16" t="s">
        <v>1097</v>
      </c>
      <c r="F3637" s="16" t="s">
        <v>1098</v>
      </c>
      <c r="G3637" s="16" t="s">
        <v>298</v>
      </c>
      <c r="H3637" s="16" t="s">
        <v>1098</v>
      </c>
      <c r="I3637" s="16" t="s">
        <v>5399</v>
      </c>
      <c r="J3637" s="16" t="s">
        <v>5370</v>
      </c>
      <c r="K3637" s="17" t="s">
        <v>1101</v>
      </c>
      <c r="L3637" s="18" t="s">
        <v>5232</v>
      </c>
      <c r="M3637" s="195" t="s">
        <v>5367</v>
      </c>
      <c r="N3637" s="16" t="s">
        <v>5368</v>
      </c>
      <c r="O3637" s="17" t="s">
        <v>304</v>
      </c>
      <c r="P3637" s="17" t="s">
        <v>305</v>
      </c>
      <c r="Q3637" s="17" t="s">
        <v>306</v>
      </c>
      <c r="R3637">
        <v>0</v>
      </c>
      <c r="S3637">
        <v>0</v>
      </c>
      <c r="T3637">
        <v>0</v>
      </c>
      <c r="U3637">
        <v>0</v>
      </c>
      <c r="V3637">
        <v>0</v>
      </c>
      <c r="W3637">
        <v>0</v>
      </c>
      <c r="X3637">
        <v>0</v>
      </c>
      <c r="Y3637">
        <v>0</v>
      </c>
      <c r="Z3637">
        <v>0</v>
      </c>
      <c r="AA3637">
        <v>0</v>
      </c>
      <c r="AB3637">
        <v>0</v>
      </c>
      <c r="AC3637">
        <v>0</v>
      </c>
      <c r="AD3637">
        <v>0</v>
      </c>
      <c r="AE3637">
        <v>0</v>
      </c>
      <c r="AF3637">
        <v>0</v>
      </c>
      <c r="AG3637" s="19">
        <v>0</v>
      </c>
      <c r="AH3637">
        <v>0</v>
      </c>
      <c r="AI3637">
        <v>0</v>
      </c>
      <c r="AJ3637">
        <v>0</v>
      </c>
      <c r="AK3637">
        <v>0</v>
      </c>
      <c r="AL3637">
        <v>0</v>
      </c>
      <c r="AM3637">
        <v>0</v>
      </c>
      <c r="AN3637">
        <v>0</v>
      </c>
      <c r="AO3637">
        <v>0</v>
      </c>
      <c r="AP3637">
        <v>0</v>
      </c>
      <c r="AQ3637">
        <v>0</v>
      </c>
      <c r="AR3637">
        <v>0</v>
      </c>
      <c r="AS3637">
        <v>0</v>
      </c>
      <c r="AT3637">
        <v>0</v>
      </c>
      <c r="AU3637">
        <v>0</v>
      </c>
      <c r="AV3637">
        <v>0</v>
      </c>
      <c r="AW3637">
        <v>0</v>
      </c>
      <c r="AX3637">
        <v>-76576</v>
      </c>
      <c r="AY3637">
        <v>-6426</v>
      </c>
      <c r="AZ3637">
        <v>-7000</v>
      </c>
      <c r="BA3637">
        <v>-7000</v>
      </c>
      <c r="BB3637">
        <v>-15000</v>
      </c>
      <c r="BC3637">
        <v>-7000</v>
      </c>
      <c r="BD3637">
        <v>-8000</v>
      </c>
      <c r="BE3637">
        <v>-25000</v>
      </c>
      <c r="BF3637">
        <v>-9000</v>
      </c>
      <c r="BG3637">
        <v>-10000</v>
      </c>
      <c r="BH3637">
        <v>0</v>
      </c>
      <c r="BI3637">
        <v>-10000</v>
      </c>
      <c r="BJ3637">
        <v>-10000</v>
      </c>
      <c r="BK3637">
        <v>-10000</v>
      </c>
      <c r="BL3637">
        <v>-11000</v>
      </c>
      <c r="BM3637">
        <v>-105000</v>
      </c>
      <c r="BN3637">
        <v>-19000</v>
      </c>
      <c r="BO3637">
        <v>-50000</v>
      </c>
      <c r="BP3637">
        <v>-81000</v>
      </c>
      <c r="BQ3637">
        <v>-48000</v>
      </c>
      <c r="BR3637">
        <v>-84000</v>
      </c>
      <c r="BS3637">
        <v>-32000</v>
      </c>
      <c r="BT3637">
        <v>-22000</v>
      </c>
      <c r="BU3637">
        <v>-18000</v>
      </c>
      <c r="BV3637">
        <v>-21000</v>
      </c>
      <c r="BW3637">
        <v>-33000</v>
      </c>
      <c r="BX3637" s="10">
        <v>-33000</v>
      </c>
      <c r="BY3637">
        <v>-32000</v>
      </c>
      <c r="BZ3637">
        <v>-35000</v>
      </c>
      <c r="CA3637">
        <v>-35000</v>
      </c>
      <c r="CB3637">
        <v>-35000</v>
      </c>
      <c r="CC3637">
        <v>-35000</v>
      </c>
      <c r="CD3637">
        <v>-35000</v>
      </c>
      <c r="CE3637">
        <v>-35000</v>
      </c>
    </row>
    <row r="3638" spans="1:83" x14ac:dyDescent="0.35">
      <c r="A3638" s="9" t="str">
        <f t="shared" si="56"/>
        <v>834110.602.19</v>
      </c>
      <c r="B3638" s="52" t="e">
        <f>+IF(MATCH(A3638,List!H$10:H$145,0),"Targeted")</f>
        <v>#N/A</v>
      </c>
      <c r="C3638" s="65"/>
      <c r="D3638" s="151"/>
      <c r="E3638" s="16" t="s">
        <v>1097</v>
      </c>
      <c r="F3638" s="16" t="s">
        <v>1098</v>
      </c>
      <c r="G3638" s="16" t="s">
        <v>298</v>
      </c>
      <c r="H3638" s="16" t="s">
        <v>1098</v>
      </c>
      <c r="I3638" s="16" t="s">
        <v>5400</v>
      </c>
      <c r="J3638" s="16" t="s">
        <v>5366</v>
      </c>
      <c r="K3638" s="17" t="s">
        <v>1101</v>
      </c>
      <c r="L3638" s="18" t="s">
        <v>5232</v>
      </c>
      <c r="M3638" s="195" t="s">
        <v>5367</v>
      </c>
      <c r="N3638" s="16" t="s">
        <v>5368</v>
      </c>
      <c r="O3638" s="17" t="s">
        <v>304</v>
      </c>
      <c r="P3638" s="17" t="s">
        <v>305</v>
      </c>
      <c r="Q3638" s="17" t="s">
        <v>306</v>
      </c>
      <c r="R3638">
        <v>0</v>
      </c>
      <c r="S3638">
        <v>0</v>
      </c>
      <c r="T3638">
        <v>0</v>
      </c>
      <c r="U3638">
        <v>0</v>
      </c>
      <c r="V3638">
        <v>0</v>
      </c>
      <c r="W3638">
        <v>0</v>
      </c>
      <c r="X3638">
        <v>0</v>
      </c>
      <c r="Y3638">
        <v>0</v>
      </c>
      <c r="Z3638">
        <v>0</v>
      </c>
      <c r="AA3638">
        <v>0</v>
      </c>
      <c r="AB3638">
        <v>0</v>
      </c>
      <c r="AC3638">
        <v>0</v>
      </c>
      <c r="AD3638">
        <v>0</v>
      </c>
      <c r="AE3638">
        <v>0</v>
      </c>
      <c r="AF3638">
        <v>0</v>
      </c>
      <c r="AG3638" s="19">
        <v>0</v>
      </c>
      <c r="AH3638">
        <v>0</v>
      </c>
      <c r="AI3638">
        <v>0</v>
      </c>
      <c r="AJ3638">
        <v>0</v>
      </c>
      <c r="AK3638">
        <v>0</v>
      </c>
      <c r="AL3638">
        <v>0</v>
      </c>
      <c r="AM3638">
        <v>0</v>
      </c>
      <c r="AN3638">
        <v>0</v>
      </c>
      <c r="AO3638">
        <v>0</v>
      </c>
      <c r="AP3638">
        <v>0</v>
      </c>
      <c r="AQ3638">
        <v>0</v>
      </c>
      <c r="AR3638">
        <v>0</v>
      </c>
      <c r="AS3638">
        <v>0</v>
      </c>
      <c r="AT3638">
        <v>0</v>
      </c>
      <c r="AU3638">
        <v>0</v>
      </c>
      <c r="AV3638">
        <v>0</v>
      </c>
      <c r="AW3638">
        <v>-3144</v>
      </c>
      <c r="AX3638">
        <v>-3081</v>
      </c>
      <c r="AY3638">
        <v>-5634</v>
      </c>
      <c r="AZ3638">
        <v>-4000</v>
      </c>
      <c r="BA3638">
        <v>-2000</v>
      </c>
      <c r="BB3638">
        <v>-8000</v>
      </c>
      <c r="BC3638">
        <v>-2000</v>
      </c>
      <c r="BD3638">
        <v>0</v>
      </c>
      <c r="BE3638">
        <v>0</v>
      </c>
      <c r="BF3638">
        <v>0</v>
      </c>
      <c r="BG3638">
        <v>0</v>
      </c>
      <c r="BH3638">
        <v>0</v>
      </c>
      <c r="BI3638">
        <v>0</v>
      </c>
      <c r="BJ3638">
        <v>0</v>
      </c>
      <c r="BK3638">
        <v>0</v>
      </c>
      <c r="BL3638">
        <v>0</v>
      </c>
      <c r="BM3638">
        <v>0</v>
      </c>
      <c r="BN3638">
        <v>0</v>
      </c>
      <c r="BO3638">
        <v>0</v>
      </c>
      <c r="BP3638">
        <v>0</v>
      </c>
      <c r="BQ3638">
        <v>0</v>
      </c>
      <c r="BR3638">
        <v>0</v>
      </c>
      <c r="BS3638">
        <v>0</v>
      </c>
      <c r="BT3638">
        <v>0</v>
      </c>
      <c r="BU3638">
        <v>0</v>
      </c>
      <c r="BV3638">
        <v>0</v>
      </c>
      <c r="BW3638">
        <v>0</v>
      </c>
      <c r="BX3638" s="10">
        <v>0</v>
      </c>
      <c r="BY3638">
        <v>0</v>
      </c>
      <c r="BZ3638">
        <v>0</v>
      </c>
      <c r="CA3638">
        <v>0</v>
      </c>
      <c r="CB3638">
        <v>0</v>
      </c>
      <c r="CC3638">
        <v>0</v>
      </c>
      <c r="CD3638">
        <v>0</v>
      </c>
      <c r="CE3638">
        <v>0</v>
      </c>
    </row>
    <row r="3639" spans="1:83" x14ac:dyDescent="0.35">
      <c r="A3639" s="9" t="str">
        <f t="shared" si="56"/>
        <v>5497.602.19</v>
      </c>
      <c r="B3639" s="52" t="e">
        <f>+IF(MATCH(A3639,List!H$10:H$145,0),"Targeted")</f>
        <v>#N/A</v>
      </c>
      <c r="C3639" s="65"/>
      <c r="D3639" s="151"/>
      <c r="E3639" s="16" t="s">
        <v>1097</v>
      </c>
      <c r="F3639" s="16" t="s">
        <v>1098</v>
      </c>
      <c r="G3639" s="16" t="s">
        <v>469</v>
      </c>
      <c r="H3639" s="16" t="s">
        <v>1413</v>
      </c>
      <c r="I3639" s="16" t="s">
        <v>5401</v>
      </c>
      <c r="J3639" s="16" t="s">
        <v>5402</v>
      </c>
      <c r="K3639" s="17" t="s">
        <v>1101</v>
      </c>
      <c r="L3639" s="18" t="s">
        <v>5232</v>
      </c>
      <c r="M3639" s="195" t="s">
        <v>5367</v>
      </c>
      <c r="N3639" s="16" t="s">
        <v>5368</v>
      </c>
      <c r="O3639" s="17" t="s">
        <v>304</v>
      </c>
      <c r="P3639" s="17" t="s">
        <v>305</v>
      </c>
      <c r="Q3639" s="17" t="s">
        <v>306</v>
      </c>
      <c r="R3639">
        <v>0</v>
      </c>
      <c r="S3639">
        <v>0</v>
      </c>
      <c r="T3639">
        <v>0</v>
      </c>
      <c r="U3639">
        <v>0</v>
      </c>
      <c r="V3639">
        <v>0</v>
      </c>
      <c r="W3639">
        <v>0</v>
      </c>
      <c r="X3639">
        <v>0</v>
      </c>
      <c r="Y3639">
        <v>0</v>
      </c>
      <c r="Z3639">
        <v>0</v>
      </c>
      <c r="AA3639">
        <v>0</v>
      </c>
      <c r="AB3639">
        <v>0</v>
      </c>
      <c r="AC3639">
        <v>0</v>
      </c>
      <c r="AD3639">
        <v>0</v>
      </c>
      <c r="AE3639">
        <v>0</v>
      </c>
      <c r="AF3639">
        <v>0</v>
      </c>
      <c r="AG3639" s="19">
        <v>0</v>
      </c>
      <c r="AH3639">
        <v>0</v>
      </c>
      <c r="AI3639">
        <v>0</v>
      </c>
      <c r="AJ3639">
        <v>0</v>
      </c>
      <c r="AK3639">
        <v>0</v>
      </c>
      <c r="AL3639">
        <v>0</v>
      </c>
      <c r="AM3639">
        <v>0</v>
      </c>
      <c r="AN3639">
        <v>0</v>
      </c>
      <c r="AO3639">
        <v>0</v>
      </c>
      <c r="AP3639">
        <v>0</v>
      </c>
      <c r="AQ3639">
        <v>0</v>
      </c>
      <c r="AR3639">
        <v>0</v>
      </c>
      <c r="AS3639">
        <v>0</v>
      </c>
      <c r="AT3639">
        <v>0</v>
      </c>
      <c r="AU3639">
        <v>0</v>
      </c>
      <c r="AV3639">
        <v>0</v>
      </c>
      <c r="AW3639">
        <v>0</v>
      </c>
      <c r="AX3639">
        <v>0</v>
      </c>
      <c r="AY3639">
        <v>0</v>
      </c>
      <c r="AZ3639">
        <v>0</v>
      </c>
      <c r="BA3639">
        <v>0</v>
      </c>
      <c r="BB3639">
        <v>0</v>
      </c>
      <c r="BC3639">
        <v>0</v>
      </c>
      <c r="BD3639">
        <v>0</v>
      </c>
      <c r="BE3639">
        <v>0</v>
      </c>
      <c r="BF3639">
        <v>0</v>
      </c>
      <c r="BG3639">
        <v>0</v>
      </c>
      <c r="BH3639">
        <v>1000</v>
      </c>
      <c r="BI3639">
        <v>0</v>
      </c>
      <c r="BJ3639">
        <v>1000</v>
      </c>
      <c r="BK3639">
        <v>1000</v>
      </c>
      <c r="BL3639">
        <v>36000</v>
      </c>
      <c r="BM3639">
        <v>0</v>
      </c>
      <c r="BN3639">
        <v>0</v>
      </c>
      <c r="BO3639">
        <v>1000</v>
      </c>
      <c r="BP3639">
        <v>0</v>
      </c>
      <c r="BQ3639">
        <v>6000</v>
      </c>
      <c r="BR3639">
        <v>7000</v>
      </c>
      <c r="BS3639">
        <v>9000</v>
      </c>
      <c r="BT3639">
        <v>15000</v>
      </c>
      <c r="BU3639">
        <v>9000</v>
      </c>
      <c r="BV3639">
        <v>14000</v>
      </c>
      <c r="BW3639">
        <v>12000</v>
      </c>
      <c r="BX3639" s="10">
        <v>22000</v>
      </c>
      <c r="BY3639">
        <v>16000</v>
      </c>
      <c r="BZ3639">
        <v>9000</v>
      </c>
      <c r="CA3639">
        <v>12000</v>
      </c>
      <c r="CB3639">
        <v>12000</v>
      </c>
      <c r="CC3639">
        <v>12000</v>
      </c>
      <c r="CD3639">
        <v>12000</v>
      </c>
      <c r="CE3639">
        <v>13000</v>
      </c>
    </row>
    <row r="3640" spans="1:83" x14ac:dyDescent="0.35">
      <c r="A3640" s="9" t="str">
        <f t="shared" si="56"/>
        <v>8186.602.19</v>
      </c>
      <c r="B3640" s="52" t="e">
        <f>+IF(MATCH(A3640,List!H$10:H$145,0),"Targeted")</f>
        <v>#N/A</v>
      </c>
      <c r="C3640" s="65"/>
      <c r="D3640" s="151"/>
      <c r="E3640" s="16" t="s">
        <v>1097</v>
      </c>
      <c r="F3640" s="16" t="s">
        <v>1098</v>
      </c>
      <c r="G3640" s="16" t="s">
        <v>469</v>
      </c>
      <c r="H3640" s="16" t="s">
        <v>1413</v>
      </c>
      <c r="I3640" s="16" t="s">
        <v>5403</v>
      </c>
      <c r="J3640" s="16" t="s">
        <v>5404</v>
      </c>
      <c r="K3640" s="17" t="s">
        <v>1101</v>
      </c>
      <c r="L3640" s="18" t="s">
        <v>5232</v>
      </c>
      <c r="M3640" s="195" t="s">
        <v>5367</v>
      </c>
      <c r="N3640" s="16" t="s">
        <v>5368</v>
      </c>
      <c r="O3640" s="17" t="s">
        <v>304</v>
      </c>
      <c r="P3640" s="17" t="s">
        <v>305</v>
      </c>
      <c r="Q3640" s="17" t="s">
        <v>306</v>
      </c>
      <c r="R3640">
        <v>5525</v>
      </c>
      <c r="S3640">
        <v>7085</v>
      </c>
      <c r="T3640">
        <v>7486</v>
      </c>
      <c r="U3640">
        <v>8307</v>
      </c>
      <c r="V3640">
        <v>9363</v>
      </c>
      <c r="W3640">
        <v>10582</v>
      </c>
      <c r="X3640">
        <v>11969</v>
      </c>
      <c r="Y3640">
        <v>14144</v>
      </c>
      <c r="Z3640">
        <v>17213</v>
      </c>
      <c r="AA3640">
        <v>23548</v>
      </c>
      <c r="AB3640">
        <v>26524</v>
      </c>
      <c r="AC3640">
        <v>30754</v>
      </c>
      <c r="AD3640">
        <v>39358</v>
      </c>
      <c r="AE3640">
        <v>55322</v>
      </c>
      <c r="AF3640">
        <v>66903</v>
      </c>
      <c r="AG3640" s="19">
        <v>18234</v>
      </c>
      <c r="AH3640">
        <v>83843</v>
      </c>
      <c r="AI3640">
        <v>93683</v>
      </c>
      <c r="AJ3640">
        <v>113202</v>
      </c>
      <c r="AK3640">
        <v>141801</v>
      </c>
      <c r="AL3640">
        <v>168097</v>
      </c>
      <c r="AM3640">
        <v>183609</v>
      </c>
      <c r="AN3640">
        <v>198863</v>
      </c>
      <c r="AO3640">
        <v>211504</v>
      </c>
      <c r="AP3640">
        <v>209671</v>
      </c>
      <c r="AQ3640">
        <v>244571</v>
      </c>
      <c r="AR3640">
        <v>240371</v>
      </c>
      <c r="AS3640">
        <v>286861</v>
      </c>
      <c r="AT3640">
        <v>324922</v>
      </c>
      <c r="AU3640">
        <v>351369</v>
      </c>
      <c r="AV3640">
        <v>366020</v>
      </c>
      <c r="AW3640">
        <v>380781</v>
      </c>
      <c r="AX3640">
        <v>412370</v>
      </c>
      <c r="AY3640">
        <v>432768</v>
      </c>
      <c r="AZ3640">
        <v>447000</v>
      </c>
      <c r="BA3640">
        <v>466000</v>
      </c>
      <c r="BB3640">
        <v>499000</v>
      </c>
      <c r="BC3640">
        <v>517000</v>
      </c>
      <c r="BD3640">
        <v>538000</v>
      </c>
      <c r="BE3640">
        <v>559000</v>
      </c>
      <c r="BF3640">
        <v>589000</v>
      </c>
      <c r="BG3640">
        <v>610000</v>
      </c>
      <c r="BH3640">
        <v>623000</v>
      </c>
      <c r="BI3640">
        <v>652000</v>
      </c>
      <c r="BJ3640">
        <v>674000</v>
      </c>
      <c r="BK3640">
        <v>701000</v>
      </c>
      <c r="BL3640">
        <v>746000</v>
      </c>
      <c r="BM3640">
        <v>787000</v>
      </c>
      <c r="BN3640">
        <v>815000</v>
      </c>
      <c r="BO3640">
        <v>836000</v>
      </c>
      <c r="BP3640">
        <v>833000</v>
      </c>
      <c r="BQ3640">
        <v>871000</v>
      </c>
      <c r="BR3640">
        <v>893000</v>
      </c>
      <c r="BS3640">
        <v>918000</v>
      </c>
      <c r="BT3640">
        <v>924000</v>
      </c>
      <c r="BU3640">
        <v>941000</v>
      </c>
      <c r="BV3640">
        <v>946000</v>
      </c>
      <c r="BW3640">
        <v>960000</v>
      </c>
      <c r="BX3640" s="10">
        <v>983000</v>
      </c>
      <c r="BY3640">
        <v>1007000</v>
      </c>
      <c r="BZ3640">
        <v>1033000</v>
      </c>
      <c r="CA3640">
        <v>1060000</v>
      </c>
      <c r="CB3640">
        <v>1088000</v>
      </c>
      <c r="CC3640">
        <v>1116000</v>
      </c>
      <c r="CD3640">
        <v>1145000</v>
      </c>
      <c r="CE3640">
        <v>1175000</v>
      </c>
    </row>
    <row r="3641" spans="1:83" x14ac:dyDescent="0.35">
      <c r="A3641" s="9" t="str">
        <f t="shared" si="56"/>
        <v>8340.602.19</v>
      </c>
      <c r="B3641" s="52" t="e">
        <f>+IF(MATCH(A3641,List!H$10:H$145,0),"Targeted")</f>
        <v>#N/A</v>
      </c>
      <c r="C3641" s="65"/>
      <c r="D3641" s="151"/>
      <c r="E3641" s="16" t="s">
        <v>1097</v>
      </c>
      <c r="F3641" s="16" t="s">
        <v>1098</v>
      </c>
      <c r="G3641" s="16" t="s">
        <v>469</v>
      </c>
      <c r="H3641" s="16" t="s">
        <v>1413</v>
      </c>
      <c r="I3641" s="16" t="s">
        <v>5405</v>
      </c>
      <c r="J3641" s="16" t="s">
        <v>5370</v>
      </c>
      <c r="K3641" s="17" t="s">
        <v>1101</v>
      </c>
      <c r="L3641" s="18" t="s">
        <v>5232</v>
      </c>
      <c r="M3641" s="195" t="s">
        <v>5367</v>
      </c>
      <c r="N3641" s="16" t="s">
        <v>5368</v>
      </c>
      <c r="O3641" s="17" t="s">
        <v>304</v>
      </c>
      <c r="P3641" s="17" t="s">
        <v>305</v>
      </c>
      <c r="Q3641" s="17" t="s">
        <v>306</v>
      </c>
      <c r="R3641">
        <v>0</v>
      </c>
      <c r="S3641">
        <v>0</v>
      </c>
      <c r="T3641">
        <v>0</v>
      </c>
      <c r="U3641">
        <v>0</v>
      </c>
      <c r="V3641">
        <v>0</v>
      </c>
      <c r="W3641">
        <v>0</v>
      </c>
      <c r="X3641">
        <v>0</v>
      </c>
      <c r="Y3641">
        <v>0</v>
      </c>
      <c r="Z3641">
        <v>0</v>
      </c>
      <c r="AA3641">
        <v>0</v>
      </c>
      <c r="AB3641">
        <v>0</v>
      </c>
      <c r="AC3641">
        <v>0</v>
      </c>
      <c r="AD3641">
        <v>0</v>
      </c>
      <c r="AE3641">
        <v>0</v>
      </c>
      <c r="AF3641">
        <v>0</v>
      </c>
      <c r="AG3641" s="19">
        <v>0</v>
      </c>
      <c r="AH3641">
        <v>0</v>
      </c>
      <c r="AI3641">
        <v>0</v>
      </c>
      <c r="AJ3641">
        <v>0</v>
      </c>
      <c r="AK3641">
        <v>0</v>
      </c>
      <c r="AL3641">
        <v>0</v>
      </c>
      <c r="AM3641">
        <v>0</v>
      </c>
      <c r="AN3641">
        <v>0</v>
      </c>
      <c r="AO3641">
        <v>0</v>
      </c>
      <c r="AP3641">
        <v>0</v>
      </c>
      <c r="AQ3641">
        <v>0</v>
      </c>
      <c r="AR3641">
        <v>0</v>
      </c>
      <c r="AS3641">
        <v>0</v>
      </c>
      <c r="AT3641">
        <v>0</v>
      </c>
      <c r="AU3641">
        <v>0</v>
      </c>
      <c r="AV3641">
        <v>0</v>
      </c>
      <c r="AW3641">
        <v>1708</v>
      </c>
      <c r="AX3641">
        <v>8603</v>
      </c>
      <c r="AY3641">
        <v>15302</v>
      </c>
      <c r="AZ3641">
        <v>9000</v>
      </c>
      <c r="BA3641">
        <v>5000</v>
      </c>
      <c r="BB3641">
        <v>19000</v>
      </c>
      <c r="BC3641">
        <v>9000</v>
      </c>
      <c r="BD3641">
        <v>6000</v>
      </c>
      <c r="BE3641">
        <v>9000</v>
      </c>
      <c r="BF3641">
        <v>10000</v>
      </c>
      <c r="BG3641">
        <v>8000</v>
      </c>
      <c r="BH3641">
        <v>0</v>
      </c>
      <c r="BI3641">
        <v>12000</v>
      </c>
      <c r="BJ3641">
        <v>13000</v>
      </c>
      <c r="BK3641">
        <v>13000</v>
      </c>
      <c r="BL3641">
        <v>17000</v>
      </c>
      <c r="BM3641">
        <v>21000</v>
      </c>
      <c r="BN3641">
        <v>16000</v>
      </c>
      <c r="BO3641">
        <v>18000</v>
      </c>
      <c r="BP3641">
        <v>19000</v>
      </c>
      <c r="BQ3641">
        <v>20000</v>
      </c>
      <c r="BR3641">
        <v>21000</v>
      </c>
      <c r="BS3641">
        <v>18000</v>
      </c>
      <c r="BT3641">
        <v>21000</v>
      </c>
      <c r="BU3641">
        <v>24000</v>
      </c>
      <c r="BV3641">
        <v>29000</v>
      </c>
      <c r="BW3641">
        <v>29000</v>
      </c>
      <c r="BX3641" s="10">
        <v>28000</v>
      </c>
      <c r="BY3641">
        <v>26000</v>
      </c>
      <c r="BZ3641">
        <v>29000</v>
      </c>
      <c r="CA3641">
        <v>27000</v>
      </c>
      <c r="CB3641">
        <v>17000</v>
      </c>
      <c r="CC3641">
        <v>18000</v>
      </c>
      <c r="CD3641">
        <v>35000</v>
      </c>
      <c r="CE3641">
        <v>18000</v>
      </c>
    </row>
    <row r="3642" spans="1:83" x14ac:dyDescent="0.35">
      <c r="A3642" s="9" t="str">
        <f t="shared" si="56"/>
        <v>0942.602.20</v>
      </c>
      <c r="B3642" s="52" t="e">
        <f>+IF(MATCH(A3642,List!H$10:H$145,0),"Targeted")</f>
        <v>#N/A</v>
      </c>
      <c r="C3642" s="65"/>
      <c r="D3642" s="151"/>
      <c r="E3642" s="16" t="s">
        <v>1119</v>
      </c>
      <c r="F3642" s="16" t="s">
        <v>1120</v>
      </c>
      <c r="G3642" s="16" t="s">
        <v>826</v>
      </c>
      <c r="H3642" s="16" t="s">
        <v>1721</v>
      </c>
      <c r="I3642" s="16" t="s">
        <v>5406</v>
      </c>
      <c r="J3642" s="16" t="s">
        <v>5407</v>
      </c>
      <c r="K3642" s="17" t="s">
        <v>63</v>
      </c>
      <c r="L3642" s="18" t="s">
        <v>5232</v>
      </c>
      <c r="M3642" s="195" t="s">
        <v>5367</v>
      </c>
      <c r="N3642" s="16" t="s">
        <v>5368</v>
      </c>
      <c r="O3642" s="17" t="s">
        <v>304</v>
      </c>
      <c r="P3642" s="17" t="s">
        <v>305</v>
      </c>
      <c r="Q3642" s="17" t="s">
        <v>306</v>
      </c>
      <c r="R3642">
        <v>0</v>
      </c>
      <c r="S3642">
        <v>0</v>
      </c>
      <c r="T3642">
        <v>0</v>
      </c>
      <c r="U3642">
        <v>0</v>
      </c>
      <c r="V3642">
        <v>0</v>
      </c>
      <c r="W3642">
        <v>0</v>
      </c>
      <c r="X3642">
        <v>0</v>
      </c>
      <c r="Y3642">
        <v>0</v>
      </c>
      <c r="Z3642">
        <v>0</v>
      </c>
      <c r="AA3642">
        <v>0</v>
      </c>
      <c r="AB3642">
        <v>0</v>
      </c>
      <c r="AC3642">
        <v>0</v>
      </c>
      <c r="AD3642">
        <v>0</v>
      </c>
      <c r="AE3642">
        <v>0</v>
      </c>
      <c r="AF3642">
        <v>0</v>
      </c>
      <c r="AG3642" s="19">
        <v>0</v>
      </c>
      <c r="AH3642">
        <v>0</v>
      </c>
      <c r="AI3642">
        <v>0</v>
      </c>
      <c r="AJ3642">
        <v>0</v>
      </c>
      <c r="AK3642">
        <v>0</v>
      </c>
      <c r="AL3642">
        <v>0</v>
      </c>
      <c r="AM3642">
        <v>0</v>
      </c>
      <c r="AN3642">
        <v>0</v>
      </c>
      <c r="AO3642">
        <v>0</v>
      </c>
      <c r="AP3642">
        <v>0</v>
      </c>
      <c r="AQ3642">
        <v>0</v>
      </c>
      <c r="AR3642">
        <v>0</v>
      </c>
      <c r="AS3642">
        <v>0</v>
      </c>
      <c r="AT3642">
        <v>0</v>
      </c>
      <c r="AU3642">
        <v>0</v>
      </c>
      <c r="AV3642">
        <v>0</v>
      </c>
      <c r="AW3642">
        <v>0</v>
      </c>
      <c r="AX3642">
        <v>0</v>
      </c>
      <c r="AY3642">
        <v>0</v>
      </c>
      <c r="AZ3642">
        <v>0</v>
      </c>
      <c r="BA3642">
        <v>0</v>
      </c>
      <c r="BB3642">
        <v>0</v>
      </c>
      <c r="BC3642">
        <v>0</v>
      </c>
      <c r="BD3642">
        <v>0</v>
      </c>
      <c r="BE3642">
        <v>0</v>
      </c>
      <c r="BF3642">
        <v>0</v>
      </c>
      <c r="BG3642">
        <v>0</v>
      </c>
      <c r="BH3642">
        <v>0</v>
      </c>
      <c r="BI3642">
        <v>0</v>
      </c>
      <c r="BJ3642">
        <v>0</v>
      </c>
      <c r="BK3642">
        <v>0</v>
      </c>
      <c r="BL3642">
        <v>0</v>
      </c>
      <c r="BM3642">
        <v>0</v>
      </c>
      <c r="BN3642">
        <v>0</v>
      </c>
      <c r="BO3642">
        <v>46000</v>
      </c>
      <c r="BP3642">
        <v>1000</v>
      </c>
      <c r="BQ3642">
        <v>-1000</v>
      </c>
      <c r="BR3642">
        <v>0</v>
      </c>
      <c r="BS3642">
        <v>0</v>
      </c>
      <c r="BT3642">
        <v>0</v>
      </c>
      <c r="BU3642">
        <v>0</v>
      </c>
      <c r="BV3642">
        <v>0</v>
      </c>
      <c r="BW3642">
        <v>0</v>
      </c>
      <c r="BX3642" s="10">
        <v>0</v>
      </c>
      <c r="BY3642">
        <v>0</v>
      </c>
      <c r="BZ3642">
        <v>0</v>
      </c>
      <c r="CA3642">
        <v>0</v>
      </c>
      <c r="CB3642">
        <v>0</v>
      </c>
      <c r="CC3642">
        <v>0</v>
      </c>
      <c r="CD3642">
        <v>0</v>
      </c>
      <c r="CE3642">
        <v>0</v>
      </c>
    </row>
    <row r="3643" spans="1:83" x14ac:dyDescent="0.35">
      <c r="A3643" s="9" t="str">
        <f t="shared" si="56"/>
        <v>0112.602.24</v>
      </c>
      <c r="B3643" s="52" t="e">
        <f>+IF(MATCH(A3643,List!H$10:H$145,0),"Targeted")</f>
        <v>#N/A</v>
      </c>
      <c r="C3643" s="65"/>
      <c r="D3643" s="151"/>
      <c r="E3643" s="16" t="s">
        <v>3201</v>
      </c>
      <c r="F3643" s="16" t="s">
        <v>3202</v>
      </c>
      <c r="G3643" s="16" t="s">
        <v>298</v>
      </c>
      <c r="H3643" s="16" t="s">
        <v>3202</v>
      </c>
      <c r="I3643" s="16" t="s">
        <v>857</v>
      </c>
      <c r="J3643" s="16" t="s">
        <v>5408</v>
      </c>
      <c r="K3643" s="17" t="s">
        <v>2600</v>
      </c>
      <c r="L3643" s="18" t="s">
        <v>5232</v>
      </c>
      <c r="M3643" s="195" t="s">
        <v>5367</v>
      </c>
      <c r="N3643" s="16" t="s">
        <v>5368</v>
      </c>
      <c r="O3643" s="17" t="s">
        <v>304</v>
      </c>
      <c r="P3643" s="17" t="s">
        <v>305</v>
      </c>
      <c r="Q3643" s="17" t="s">
        <v>306</v>
      </c>
      <c r="R3643">
        <v>2023</v>
      </c>
      <c r="S3643">
        <v>1862</v>
      </c>
      <c r="T3643">
        <v>1723</v>
      </c>
      <c r="U3643">
        <v>1661</v>
      </c>
      <c r="V3643">
        <v>1487</v>
      </c>
      <c r="W3643">
        <v>1367</v>
      </c>
      <c r="X3643">
        <v>1350</v>
      </c>
      <c r="Y3643">
        <v>1323</v>
      </c>
      <c r="Z3643">
        <v>1230</v>
      </c>
      <c r="AA3643">
        <v>1169</v>
      </c>
      <c r="AB3643">
        <v>1123</v>
      </c>
      <c r="AC3643">
        <v>1080</v>
      </c>
      <c r="AD3643">
        <v>76</v>
      </c>
      <c r="AE3643">
        <v>0</v>
      </c>
      <c r="AF3643">
        <v>0</v>
      </c>
      <c r="AG3643" s="19">
        <v>0</v>
      </c>
      <c r="AH3643">
        <v>0</v>
      </c>
      <c r="AI3643">
        <v>0</v>
      </c>
      <c r="AJ3643">
        <v>0</v>
      </c>
      <c r="AK3643">
        <v>0</v>
      </c>
      <c r="AL3643">
        <v>0</v>
      </c>
      <c r="AM3643">
        <v>0</v>
      </c>
      <c r="AN3643">
        <v>0</v>
      </c>
      <c r="AO3643">
        <v>0</v>
      </c>
      <c r="AP3643">
        <v>0</v>
      </c>
      <c r="AQ3643">
        <v>0</v>
      </c>
      <c r="AR3643">
        <v>0</v>
      </c>
      <c r="AS3643">
        <v>0</v>
      </c>
      <c r="AT3643">
        <v>0</v>
      </c>
      <c r="AU3643">
        <v>0</v>
      </c>
      <c r="AV3643">
        <v>0</v>
      </c>
      <c r="AW3643">
        <v>0</v>
      </c>
      <c r="AX3643">
        <v>0</v>
      </c>
      <c r="AY3643">
        <v>0</v>
      </c>
      <c r="AZ3643">
        <v>0</v>
      </c>
      <c r="BA3643">
        <v>0</v>
      </c>
      <c r="BB3643">
        <v>0</v>
      </c>
      <c r="BC3643">
        <v>0</v>
      </c>
      <c r="BD3643">
        <v>0</v>
      </c>
      <c r="BE3643">
        <v>0</v>
      </c>
      <c r="BF3643">
        <v>0</v>
      </c>
      <c r="BG3643">
        <v>0</v>
      </c>
      <c r="BH3643">
        <v>0</v>
      </c>
      <c r="BI3643">
        <v>0</v>
      </c>
      <c r="BJ3643">
        <v>0</v>
      </c>
      <c r="BK3643">
        <v>0</v>
      </c>
      <c r="BL3643">
        <v>0</v>
      </c>
      <c r="BM3643">
        <v>0</v>
      </c>
      <c r="BN3643">
        <v>0</v>
      </c>
      <c r="BO3643">
        <v>0</v>
      </c>
      <c r="BP3643">
        <v>0</v>
      </c>
      <c r="BQ3643">
        <v>0</v>
      </c>
      <c r="BR3643">
        <v>0</v>
      </c>
      <c r="BS3643">
        <v>0</v>
      </c>
      <c r="BT3643">
        <v>0</v>
      </c>
      <c r="BU3643">
        <v>0</v>
      </c>
      <c r="BV3643">
        <v>0</v>
      </c>
      <c r="BW3643">
        <v>0</v>
      </c>
      <c r="BX3643" s="10">
        <v>0</v>
      </c>
      <c r="BY3643">
        <v>0</v>
      </c>
      <c r="BZ3643">
        <v>0</v>
      </c>
      <c r="CA3643">
        <v>0</v>
      </c>
      <c r="CB3643">
        <v>0</v>
      </c>
      <c r="CC3643">
        <v>0</v>
      </c>
      <c r="CD3643">
        <v>0</v>
      </c>
      <c r="CE3643">
        <v>0</v>
      </c>
    </row>
    <row r="3644" spans="1:83" x14ac:dyDescent="0.35">
      <c r="A3644" s="9" t="str">
        <f t="shared" si="56"/>
        <v>0500.602.24</v>
      </c>
      <c r="B3644" s="52" t="e">
        <f>+IF(MATCH(A3644,List!H$10:H$145,0),"Targeted")</f>
        <v>#N/A</v>
      </c>
      <c r="C3644" s="65"/>
      <c r="D3644" s="151"/>
      <c r="E3644" s="16" t="s">
        <v>3201</v>
      </c>
      <c r="F3644" s="16" t="s">
        <v>3202</v>
      </c>
      <c r="G3644" s="16" t="s">
        <v>298</v>
      </c>
      <c r="H3644" s="16" t="s">
        <v>3202</v>
      </c>
      <c r="I3644" s="16" t="s">
        <v>47</v>
      </c>
      <c r="J3644" s="16" t="s">
        <v>5409</v>
      </c>
      <c r="K3644" s="17" t="s">
        <v>2600</v>
      </c>
      <c r="L3644" s="18" t="s">
        <v>5232</v>
      </c>
      <c r="M3644" s="195" t="s">
        <v>5367</v>
      </c>
      <c r="N3644" s="16" t="s">
        <v>5368</v>
      </c>
      <c r="O3644" s="17" t="s">
        <v>304</v>
      </c>
      <c r="P3644" s="17" t="s">
        <v>305</v>
      </c>
      <c r="Q3644" s="17" t="s">
        <v>306</v>
      </c>
      <c r="R3644">
        <v>0</v>
      </c>
      <c r="S3644">
        <v>0</v>
      </c>
      <c r="T3644">
        <v>0</v>
      </c>
      <c r="U3644">
        <v>0</v>
      </c>
      <c r="V3644">
        <v>0</v>
      </c>
      <c r="W3644">
        <v>0</v>
      </c>
      <c r="X3644">
        <v>0</v>
      </c>
      <c r="Y3644">
        <v>0</v>
      </c>
      <c r="Z3644">
        <v>0</v>
      </c>
      <c r="AA3644">
        <v>0</v>
      </c>
      <c r="AB3644">
        <v>0</v>
      </c>
      <c r="AC3644">
        <v>0</v>
      </c>
      <c r="AD3644">
        <v>0</v>
      </c>
      <c r="AE3644">
        <v>0</v>
      </c>
      <c r="AF3644">
        <v>0</v>
      </c>
      <c r="AG3644" s="19">
        <v>0</v>
      </c>
      <c r="AH3644">
        <v>0</v>
      </c>
      <c r="AI3644">
        <v>0</v>
      </c>
      <c r="AJ3644">
        <v>0</v>
      </c>
      <c r="AK3644">
        <v>0</v>
      </c>
      <c r="AL3644">
        <v>0</v>
      </c>
      <c r="AM3644">
        <v>0</v>
      </c>
      <c r="AN3644">
        <v>0</v>
      </c>
      <c r="AO3644">
        <v>0</v>
      </c>
      <c r="AP3644">
        <v>0</v>
      </c>
      <c r="AQ3644">
        <v>0</v>
      </c>
      <c r="AR3644">
        <v>0</v>
      </c>
      <c r="AS3644">
        <v>0</v>
      </c>
      <c r="AT3644">
        <v>0</v>
      </c>
      <c r="AU3644">
        <v>637</v>
      </c>
      <c r="AV3644">
        <v>7467</v>
      </c>
      <c r="AW3644">
        <v>5733</v>
      </c>
      <c r="AX3644">
        <v>11522</v>
      </c>
      <c r="AY3644">
        <v>13398</v>
      </c>
      <c r="AZ3644">
        <v>22000</v>
      </c>
      <c r="BA3644">
        <v>24000</v>
      </c>
      <c r="BB3644">
        <v>28000</v>
      </c>
      <c r="BC3644">
        <v>30000</v>
      </c>
      <c r="BD3644">
        <v>31000</v>
      </c>
      <c r="BE3644">
        <v>27000</v>
      </c>
      <c r="BF3644">
        <v>32000</v>
      </c>
      <c r="BG3644">
        <v>34000</v>
      </c>
      <c r="BH3644">
        <v>34000</v>
      </c>
      <c r="BI3644">
        <v>35000</v>
      </c>
      <c r="BJ3644">
        <v>38000</v>
      </c>
      <c r="BK3644">
        <v>39000</v>
      </c>
      <c r="BL3644">
        <v>42000</v>
      </c>
      <c r="BM3644">
        <v>44000</v>
      </c>
      <c r="BN3644">
        <v>44000</v>
      </c>
      <c r="BO3644">
        <v>43000</v>
      </c>
      <c r="BP3644">
        <v>45000</v>
      </c>
      <c r="BQ3644">
        <v>47000</v>
      </c>
      <c r="BR3644">
        <v>46000</v>
      </c>
      <c r="BS3644">
        <v>45000</v>
      </c>
      <c r="BT3644">
        <v>45000</v>
      </c>
      <c r="BU3644">
        <v>44000</v>
      </c>
      <c r="BV3644">
        <v>43000</v>
      </c>
      <c r="BW3644">
        <v>42000</v>
      </c>
      <c r="BX3644" s="10">
        <v>42000</v>
      </c>
      <c r="BY3644">
        <v>42000</v>
      </c>
      <c r="BZ3644">
        <v>42000</v>
      </c>
      <c r="CA3644">
        <v>43000</v>
      </c>
      <c r="CB3644">
        <v>44000</v>
      </c>
      <c r="CC3644">
        <v>45000</v>
      </c>
      <c r="CD3644">
        <v>46000</v>
      </c>
      <c r="CE3644">
        <v>47000</v>
      </c>
    </row>
    <row r="3645" spans="1:83" x14ac:dyDescent="0.35">
      <c r="A3645" s="9" t="str">
        <f t="shared" si="56"/>
        <v>0806.602.</v>
      </c>
      <c r="B3645" s="52" t="e">
        <f>+IF(MATCH(A3645,List!H$10:H$145,0),"Targeted")</f>
        <v>#N/A</v>
      </c>
      <c r="C3645" s="65"/>
      <c r="D3645" s="151"/>
      <c r="E3645" s="16" t="s">
        <v>3201</v>
      </c>
      <c r="F3645" s="16" t="s">
        <v>3202</v>
      </c>
      <c r="G3645" s="16" t="s">
        <v>298</v>
      </c>
      <c r="H3645" s="16" t="s">
        <v>3202</v>
      </c>
      <c r="I3645" s="16" t="s">
        <v>5410</v>
      </c>
      <c r="J3645" s="16" t="s">
        <v>5411</v>
      </c>
      <c r="K3645" s="17" t="s">
        <v>299</v>
      </c>
      <c r="L3645" s="18" t="s">
        <v>5232</v>
      </c>
      <c r="M3645" s="195" t="s">
        <v>5367</v>
      </c>
      <c r="N3645" s="16" t="s">
        <v>5368</v>
      </c>
      <c r="O3645" s="17" t="s">
        <v>304</v>
      </c>
      <c r="P3645" s="17" t="s">
        <v>305</v>
      </c>
      <c r="Q3645" s="17" t="s">
        <v>306</v>
      </c>
      <c r="R3645">
        <v>0</v>
      </c>
      <c r="S3645">
        <v>0</v>
      </c>
      <c r="T3645">
        <v>0</v>
      </c>
      <c r="U3645">
        <v>0</v>
      </c>
      <c r="V3645">
        <v>0</v>
      </c>
      <c r="W3645">
        <v>0</v>
      </c>
      <c r="X3645">
        <v>0</v>
      </c>
      <c r="Y3645">
        <v>0</v>
      </c>
      <c r="Z3645">
        <v>0</v>
      </c>
      <c r="AA3645">
        <v>0</v>
      </c>
      <c r="AB3645">
        <v>0</v>
      </c>
      <c r="AC3645">
        <v>0</v>
      </c>
      <c r="AD3645">
        <v>0</v>
      </c>
      <c r="AE3645">
        <v>0</v>
      </c>
      <c r="AF3645">
        <v>0</v>
      </c>
      <c r="AG3645" s="19">
        <v>0</v>
      </c>
      <c r="AH3645">
        <v>0</v>
      </c>
      <c r="AI3645">
        <v>0</v>
      </c>
      <c r="AJ3645">
        <v>0</v>
      </c>
      <c r="AK3645">
        <v>0</v>
      </c>
      <c r="AL3645">
        <v>0</v>
      </c>
      <c r="AM3645">
        <v>0</v>
      </c>
      <c r="AN3645">
        <v>0</v>
      </c>
      <c r="AO3645">
        <v>0</v>
      </c>
      <c r="AP3645">
        <v>0</v>
      </c>
      <c r="AQ3645">
        <v>0</v>
      </c>
      <c r="AR3645">
        <v>0</v>
      </c>
      <c r="AS3645">
        <v>0</v>
      </c>
      <c r="AT3645">
        <v>0</v>
      </c>
      <c r="AU3645">
        <v>0</v>
      </c>
      <c r="AV3645">
        <v>0</v>
      </c>
      <c r="AW3645">
        <v>0</v>
      </c>
      <c r="AX3645">
        <v>0</v>
      </c>
      <c r="AY3645">
        <v>0</v>
      </c>
      <c r="AZ3645">
        <v>0</v>
      </c>
      <c r="BA3645">
        <v>0</v>
      </c>
      <c r="BB3645">
        <v>0</v>
      </c>
      <c r="BC3645">
        <v>0</v>
      </c>
      <c r="BD3645">
        <v>0</v>
      </c>
      <c r="BE3645">
        <v>0</v>
      </c>
      <c r="BF3645">
        <v>0</v>
      </c>
      <c r="BG3645">
        <v>0</v>
      </c>
      <c r="BH3645">
        <v>0</v>
      </c>
      <c r="BI3645">
        <v>0</v>
      </c>
      <c r="BJ3645">
        <v>0</v>
      </c>
      <c r="BK3645">
        <v>0</v>
      </c>
      <c r="BL3645">
        <v>0</v>
      </c>
      <c r="BM3645">
        <v>0</v>
      </c>
      <c r="BN3645">
        <v>0</v>
      </c>
      <c r="BO3645">
        <v>0</v>
      </c>
      <c r="BP3645">
        <v>0</v>
      </c>
      <c r="BQ3645">
        <v>0</v>
      </c>
      <c r="BR3645">
        <v>0</v>
      </c>
      <c r="BS3645">
        <v>0</v>
      </c>
      <c r="BT3645">
        <v>0</v>
      </c>
      <c r="BU3645">
        <v>0</v>
      </c>
      <c r="BV3645">
        <v>0</v>
      </c>
      <c r="BW3645">
        <v>0</v>
      </c>
      <c r="BX3645" s="10">
        <v>0</v>
      </c>
      <c r="BY3645">
        <v>0</v>
      </c>
      <c r="BZ3645">
        <v>570000</v>
      </c>
      <c r="CA3645">
        <v>0</v>
      </c>
      <c r="CB3645">
        <v>0</v>
      </c>
      <c r="CC3645">
        <v>0</v>
      </c>
      <c r="CD3645">
        <v>0</v>
      </c>
      <c r="CE3645">
        <v>0</v>
      </c>
    </row>
    <row r="3646" spans="1:83" x14ac:dyDescent="0.35">
      <c r="A3646" s="9" t="str">
        <f t="shared" si="56"/>
        <v>539140.602.24</v>
      </c>
      <c r="B3646" s="52" t="e">
        <f>+IF(MATCH(A3646,List!H$10:H$145,0),"Targeted")</f>
        <v>#N/A</v>
      </c>
      <c r="C3646" s="65"/>
      <c r="D3646" s="151"/>
      <c r="E3646" s="16" t="s">
        <v>3201</v>
      </c>
      <c r="F3646" s="16" t="s">
        <v>3202</v>
      </c>
      <c r="G3646" s="16" t="s">
        <v>298</v>
      </c>
      <c r="H3646" s="16" t="s">
        <v>3202</v>
      </c>
      <c r="I3646" s="16" t="s">
        <v>5412</v>
      </c>
      <c r="J3646" s="16" t="s">
        <v>5413</v>
      </c>
      <c r="K3646" s="17" t="s">
        <v>2600</v>
      </c>
      <c r="L3646" s="18" t="s">
        <v>5232</v>
      </c>
      <c r="M3646" s="195" t="s">
        <v>5367</v>
      </c>
      <c r="N3646" s="16" t="s">
        <v>5368</v>
      </c>
      <c r="O3646" s="17" t="s">
        <v>304</v>
      </c>
      <c r="P3646" s="17" t="s">
        <v>305</v>
      </c>
      <c r="Q3646" s="17" t="s">
        <v>306</v>
      </c>
      <c r="R3646">
        <v>0</v>
      </c>
      <c r="S3646">
        <v>0</v>
      </c>
      <c r="T3646">
        <v>0</v>
      </c>
      <c r="U3646">
        <v>0</v>
      </c>
      <c r="V3646">
        <v>0</v>
      </c>
      <c r="W3646">
        <v>0</v>
      </c>
      <c r="X3646">
        <v>0</v>
      </c>
      <c r="Y3646">
        <v>0</v>
      </c>
      <c r="Z3646">
        <v>0</v>
      </c>
      <c r="AA3646">
        <v>0</v>
      </c>
      <c r="AB3646">
        <v>0</v>
      </c>
      <c r="AC3646">
        <v>0</v>
      </c>
      <c r="AD3646">
        <v>0</v>
      </c>
      <c r="AE3646">
        <v>0</v>
      </c>
      <c r="AF3646">
        <v>0</v>
      </c>
      <c r="AG3646" s="19">
        <v>0</v>
      </c>
      <c r="AH3646">
        <v>0</v>
      </c>
      <c r="AI3646">
        <v>0</v>
      </c>
      <c r="AJ3646">
        <v>0</v>
      </c>
      <c r="AK3646">
        <v>0</v>
      </c>
      <c r="AL3646">
        <v>0</v>
      </c>
      <c r="AM3646">
        <v>0</v>
      </c>
      <c r="AN3646">
        <v>0</v>
      </c>
      <c r="AO3646">
        <v>0</v>
      </c>
      <c r="AP3646">
        <v>0</v>
      </c>
      <c r="AQ3646">
        <v>0</v>
      </c>
      <c r="AR3646">
        <v>0</v>
      </c>
      <c r="AS3646">
        <v>0</v>
      </c>
      <c r="AT3646">
        <v>0</v>
      </c>
      <c r="AU3646">
        <v>0</v>
      </c>
      <c r="AV3646">
        <v>0</v>
      </c>
      <c r="AW3646">
        <v>0</v>
      </c>
      <c r="AX3646">
        <v>0</v>
      </c>
      <c r="AY3646">
        <v>0</v>
      </c>
      <c r="AZ3646">
        <v>0</v>
      </c>
      <c r="BA3646">
        <v>0</v>
      </c>
      <c r="BB3646">
        <v>0</v>
      </c>
      <c r="BC3646">
        <v>0</v>
      </c>
      <c r="BD3646">
        <v>0</v>
      </c>
      <c r="BE3646">
        <v>0</v>
      </c>
      <c r="BF3646">
        <v>0</v>
      </c>
      <c r="BG3646">
        <v>0</v>
      </c>
      <c r="BH3646">
        <v>0</v>
      </c>
      <c r="BI3646">
        <v>0</v>
      </c>
      <c r="BJ3646">
        <v>0</v>
      </c>
      <c r="BK3646">
        <v>0</v>
      </c>
      <c r="BL3646">
        <v>-17100000</v>
      </c>
      <c r="BM3646">
        <v>0</v>
      </c>
      <c r="BN3646">
        <v>0</v>
      </c>
      <c r="BO3646">
        <v>0</v>
      </c>
      <c r="BP3646">
        <v>0</v>
      </c>
      <c r="BQ3646">
        <v>0</v>
      </c>
      <c r="BR3646">
        <v>0</v>
      </c>
      <c r="BS3646">
        <v>0</v>
      </c>
      <c r="BT3646">
        <v>0</v>
      </c>
      <c r="BU3646">
        <v>0</v>
      </c>
      <c r="BV3646">
        <v>-9000</v>
      </c>
      <c r="BW3646">
        <v>0</v>
      </c>
      <c r="BX3646" s="10">
        <v>0</v>
      </c>
      <c r="BY3646">
        <v>0</v>
      </c>
      <c r="BZ3646">
        <v>0</v>
      </c>
      <c r="CA3646">
        <v>0</v>
      </c>
      <c r="CB3646">
        <v>0</v>
      </c>
      <c r="CC3646">
        <v>0</v>
      </c>
      <c r="CD3646">
        <v>0</v>
      </c>
      <c r="CE3646">
        <v>0</v>
      </c>
    </row>
    <row r="3647" spans="1:83" x14ac:dyDescent="0.35">
      <c r="A3647" s="9" t="str">
        <f t="shared" si="56"/>
        <v>8135.602.24</v>
      </c>
      <c r="B3647" s="52" t="e">
        <f>+IF(MATCH(A3647,List!H$10:H$145,0),"Targeted")</f>
        <v>#N/A</v>
      </c>
      <c r="C3647" s="65"/>
      <c r="D3647" s="151" t="s">
        <v>7700</v>
      </c>
      <c r="E3647" s="16" t="s">
        <v>3201</v>
      </c>
      <c r="F3647" s="16" t="s">
        <v>3202</v>
      </c>
      <c r="G3647" s="16" t="s">
        <v>298</v>
      </c>
      <c r="H3647" s="16" t="s">
        <v>3202</v>
      </c>
      <c r="I3647" s="16" t="s">
        <v>5414</v>
      </c>
      <c r="J3647" s="16" t="s">
        <v>5415</v>
      </c>
      <c r="K3647" s="17" t="s">
        <v>2600</v>
      </c>
      <c r="L3647" s="18" t="s">
        <v>5232</v>
      </c>
      <c r="M3647" s="195" t="s">
        <v>5367</v>
      </c>
      <c r="N3647" s="16" t="s">
        <v>5368</v>
      </c>
      <c r="O3647" s="17" t="s">
        <v>346</v>
      </c>
      <c r="P3647" s="17" t="s">
        <v>305</v>
      </c>
      <c r="Q3647" s="17" t="s">
        <v>306</v>
      </c>
      <c r="R3647">
        <v>0</v>
      </c>
      <c r="S3647">
        <v>0</v>
      </c>
      <c r="T3647">
        <v>0</v>
      </c>
      <c r="U3647">
        <v>0</v>
      </c>
      <c r="V3647">
        <v>43</v>
      </c>
      <c r="W3647">
        <v>4582</v>
      </c>
      <c r="X3647">
        <v>4101</v>
      </c>
      <c r="Y3647">
        <v>4697</v>
      </c>
      <c r="Z3647">
        <v>6930</v>
      </c>
      <c r="AA3647">
        <v>7561</v>
      </c>
      <c r="AB3647">
        <v>6781</v>
      </c>
      <c r="AC3647">
        <v>9757</v>
      </c>
      <c r="AD3647">
        <v>7593</v>
      </c>
      <c r="AE3647">
        <v>23420</v>
      </c>
      <c r="AF3647">
        <v>17056</v>
      </c>
      <c r="AG3647" s="19">
        <v>4115</v>
      </c>
      <c r="AH3647">
        <v>19235</v>
      </c>
      <c r="AI3647">
        <v>22044</v>
      </c>
      <c r="AJ3647">
        <v>27137</v>
      </c>
      <c r="AK3647">
        <v>26721</v>
      </c>
      <c r="AL3647">
        <v>31166</v>
      </c>
      <c r="AM3647">
        <v>32624</v>
      </c>
      <c r="AN3647">
        <v>47215</v>
      </c>
      <c r="AO3647">
        <v>43365</v>
      </c>
      <c r="AP3647">
        <v>44910</v>
      </c>
      <c r="AQ3647">
        <v>49082</v>
      </c>
      <c r="AR3647">
        <v>52726</v>
      </c>
      <c r="AS3647">
        <v>60269</v>
      </c>
      <c r="AT3647">
        <v>59848</v>
      </c>
      <c r="AU3647">
        <v>61107</v>
      </c>
      <c r="AV3647">
        <v>64737</v>
      </c>
      <c r="AW3647">
        <v>70540</v>
      </c>
      <c r="AX3647">
        <v>71961</v>
      </c>
      <c r="AY3647">
        <v>76231</v>
      </c>
      <c r="AZ3647">
        <v>83000</v>
      </c>
      <c r="BA3647">
        <v>80000</v>
      </c>
      <c r="BB3647">
        <v>91000</v>
      </c>
      <c r="BC3647">
        <v>87000</v>
      </c>
      <c r="BD3647">
        <v>78000</v>
      </c>
      <c r="BE3647">
        <v>83000</v>
      </c>
      <c r="BF3647">
        <v>86000</v>
      </c>
      <c r="BG3647">
        <v>103000</v>
      </c>
      <c r="BH3647">
        <v>87000</v>
      </c>
      <c r="BI3647">
        <v>119000</v>
      </c>
      <c r="BJ3647">
        <v>99000</v>
      </c>
      <c r="BK3647">
        <v>134000</v>
      </c>
      <c r="BL3647">
        <v>151000</v>
      </c>
      <c r="BM3647">
        <v>168000</v>
      </c>
      <c r="BN3647">
        <v>100000</v>
      </c>
      <c r="BO3647">
        <v>85000</v>
      </c>
      <c r="BP3647">
        <v>99000</v>
      </c>
      <c r="BQ3647">
        <v>101000</v>
      </c>
      <c r="BR3647">
        <v>110000</v>
      </c>
      <c r="BS3647">
        <v>99000</v>
      </c>
      <c r="BT3647">
        <v>97000</v>
      </c>
      <c r="BU3647">
        <v>98000</v>
      </c>
      <c r="BV3647">
        <v>99000</v>
      </c>
      <c r="BW3647">
        <v>107000</v>
      </c>
      <c r="BX3647">
        <v>97000</v>
      </c>
      <c r="BY3647">
        <v>113000</v>
      </c>
      <c r="BZ3647">
        <v>126000</v>
      </c>
      <c r="CA3647">
        <v>131000</v>
      </c>
      <c r="CB3647">
        <v>134000</v>
      </c>
      <c r="CC3647">
        <v>136000</v>
      </c>
      <c r="CD3647">
        <v>139000</v>
      </c>
      <c r="CE3647">
        <v>142000</v>
      </c>
    </row>
    <row r="3648" spans="1:83" x14ac:dyDescent="0.35">
      <c r="A3648" s="9" t="str">
        <f t="shared" si="56"/>
        <v>8135.602.24</v>
      </c>
      <c r="B3648" s="52" t="e">
        <f>+IF(MATCH(A3648,List!H$10:H$145,0),"Targeted")</f>
        <v>#N/A</v>
      </c>
      <c r="C3648" s="65"/>
      <c r="D3648" s="151"/>
      <c r="E3648" s="16" t="s">
        <v>3201</v>
      </c>
      <c r="F3648" s="16" t="s">
        <v>3202</v>
      </c>
      <c r="G3648" s="16" t="s">
        <v>298</v>
      </c>
      <c r="H3648" s="16" t="s">
        <v>3202</v>
      </c>
      <c r="I3648" s="16" t="s">
        <v>5414</v>
      </c>
      <c r="J3648" s="16" t="s">
        <v>5415</v>
      </c>
      <c r="K3648" s="17" t="s">
        <v>2600</v>
      </c>
      <c r="L3648" s="18" t="s">
        <v>5232</v>
      </c>
      <c r="M3648" s="195" t="s">
        <v>5367</v>
      </c>
      <c r="N3648" s="16" t="s">
        <v>5368</v>
      </c>
      <c r="O3648" s="17" t="s">
        <v>304</v>
      </c>
      <c r="P3648" s="17" t="s">
        <v>305</v>
      </c>
      <c r="Q3648" s="17" t="s">
        <v>306</v>
      </c>
      <c r="R3648">
        <v>1057644</v>
      </c>
      <c r="S3648">
        <v>1175887</v>
      </c>
      <c r="T3648">
        <v>1318296</v>
      </c>
      <c r="U3648">
        <v>1438147</v>
      </c>
      <c r="V3648">
        <v>1685927</v>
      </c>
      <c r="W3648">
        <v>1960537</v>
      </c>
      <c r="X3648">
        <v>2134665</v>
      </c>
      <c r="Y3648">
        <v>2401511</v>
      </c>
      <c r="Z3648">
        <v>2744675</v>
      </c>
      <c r="AA3648">
        <v>3226898</v>
      </c>
      <c r="AB3648">
        <v>3771066</v>
      </c>
      <c r="AC3648">
        <v>4513539</v>
      </c>
      <c r="AD3648">
        <v>5661379</v>
      </c>
      <c r="AE3648">
        <v>7047724</v>
      </c>
      <c r="AF3648">
        <v>8267053</v>
      </c>
      <c r="AG3648" s="19">
        <v>2260993</v>
      </c>
      <c r="AH3648">
        <v>9544288</v>
      </c>
      <c r="AI3648">
        <v>10885583</v>
      </c>
      <c r="AJ3648">
        <v>12390966</v>
      </c>
      <c r="AK3648">
        <v>14692274</v>
      </c>
      <c r="AL3648">
        <v>17662980</v>
      </c>
      <c r="AM3648">
        <v>19452605</v>
      </c>
      <c r="AN3648">
        <v>20748658</v>
      </c>
      <c r="AO3648">
        <v>21847177</v>
      </c>
      <c r="AP3648">
        <v>23046962</v>
      </c>
      <c r="AQ3648">
        <v>23974286</v>
      </c>
      <c r="AR3648">
        <v>25745585</v>
      </c>
      <c r="AS3648">
        <v>28080044</v>
      </c>
      <c r="AT3648">
        <v>29165564</v>
      </c>
      <c r="AU3648">
        <v>31071186</v>
      </c>
      <c r="AV3648">
        <v>33250788</v>
      </c>
      <c r="AW3648">
        <v>33597955</v>
      </c>
      <c r="AX3648">
        <v>34834275</v>
      </c>
      <c r="AY3648">
        <v>36287508</v>
      </c>
      <c r="AZ3648">
        <v>38352000</v>
      </c>
      <c r="BA3648">
        <v>39698000</v>
      </c>
      <c r="BB3648">
        <v>41631000</v>
      </c>
      <c r="BC3648">
        <v>42971000</v>
      </c>
      <c r="BD3648">
        <v>43854000</v>
      </c>
      <c r="BE3648">
        <v>45111000</v>
      </c>
      <c r="BF3648">
        <v>47270000</v>
      </c>
      <c r="BG3648">
        <v>48867000</v>
      </c>
      <c r="BH3648">
        <v>50281000</v>
      </c>
      <c r="BI3648">
        <v>52158000</v>
      </c>
      <c r="BJ3648">
        <v>54691000</v>
      </c>
      <c r="BK3648">
        <v>57849000</v>
      </c>
      <c r="BL3648">
        <v>77995000</v>
      </c>
      <c r="BM3648">
        <v>63520000</v>
      </c>
      <c r="BN3648">
        <v>67568000</v>
      </c>
      <c r="BO3648">
        <v>69457000</v>
      </c>
      <c r="BP3648">
        <v>70431000</v>
      </c>
      <c r="BQ3648">
        <v>73956000</v>
      </c>
      <c r="BR3648">
        <v>77247000</v>
      </c>
      <c r="BS3648">
        <v>79545000</v>
      </c>
      <c r="BT3648">
        <v>81801000</v>
      </c>
      <c r="BU3648">
        <v>82858000</v>
      </c>
      <c r="BV3648">
        <v>83682000</v>
      </c>
      <c r="BW3648">
        <v>85850000</v>
      </c>
      <c r="BX3648" s="10">
        <v>88757000</v>
      </c>
      <c r="BY3648">
        <v>91040000</v>
      </c>
      <c r="BZ3648">
        <v>93388000</v>
      </c>
      <c r="CA3648">
        <v>96638000</v>
      </c>
      <c r="CB3648">
        <v>99966000</v>
      </c>
      <c r="CC3648">
        <v>103329000</v>
      </c>
      <c r="CD3648">
        <v>106713000</v>
      </c>
      <c r="CE3648">
        <v>110225000</v>
      </c>
    </row>
    <row r="3649" spans="1:83" x14ac:dyDescent="0.35">
      <c r="A3649" s="9" t="str">
        <f t="shared" si="56"/>
        <v>813560.602.24</v>
      </c>
      <c r="B3649" s="52" t="e">
        <f>+IF(MATCH(A3649,List!H$10:H$145,0),"Targeted")</f>
        <v>#N/A</v>
      </c>
      <c r="C3649" s="65"/>
      <c r="D3649" s="151"/>
      <c r="E3649" s="16" t="s">
        <v>3201</v>
      </c>
      <c r="F3649" s="16" t="s">
        <v>3202</v>
      </c>
      <c r="G3649" s="16" t="s">
        <v>298</v>
      </c>
      <c r="H3649" s="16" t="s">
        <v>3202</v>
      </c>
      <c r="I3649" s="16" t="s">
        <v>5416</v>
      </c>
      <c r="J3649" s="16" t="s">
        <v>5417</v>
      </c>
      <c r="K3649" s="17" t="s">
        <v>2600</v>
      </c>
      <c r="L3649" s="18" t="s">
        <v>5232</v>
      </c>
      <c r="M3649" s="195" t="s">
        <v>5367</v>
      </c>
      <c r="N3649" s="16" t="s">
        <v>5368</v>
      </c>
      <c r="O3649" s="17" t="s">
        <v>304</v>
      </c>
      <c r="P3649" s="17" t="s">
        <v>305</v>
      </c>
      <c r="Q3649" s="17" t="s">
        <v>306</v>
      </c>
      <c r="R3649">
        <v>0</v>
      </c>
      <c r="S3649">
        <v>0</v>
      </c>
      <c r="T3649">
        <v>0</v>
      </c>
      <c r="U3649">
        <v>0</v>
      </c>
      <c r="V3649">
        <v>0</v>
      </c>
      <c r="W3649">
        <v>0</v>
      </c>
      <c r="X3649">
        <v>0</v>
      </c>
      <c r="Y3649">
        <v>-184</v>
      </c>
      <c r="Z3649">
        <v>-135</v>
      </c>
      <c r="AA3649">
        <v>-61</v>
      </c>
      <c r="AB3649">
        <v>-44</v>
      </c>
      <c r="AC3649">
        <v>-129</v>
      </c>
      <c r="AD3649">
        <v>-103</v>
      </c>
      <c r="AE3649">
        <v>-433</v>
      </c>
      <c r="AF3649">
        <v>-436</v>
      </c>
      <c r="AG3649" s="19">
        <v>-49</v>
      </c>
      <c r="AH3649">
        <v>-248</v>
      </c>
      <c r="AI3649">
        <v>-453</v>
      </c>
      <c r="AJ3649">
        <v>-707</v>
      </c>
      <c r="AK3649">
        <v>-1157</v>
      </c>
      <c r="AL3649">
        <v>-289</v>
      </c>
      <c r="AM3649">
        <v>-133</v>
      </c>
      <c r="AN3649">
        <v>-130</v>
      </c>
      <c r="AO3649">
        <v>-200</v>
      </c>
      <c r="AP3649">
        <v>-504</v>
      </c>
      <c r="AQ3649">
        <v>-629</v>
      </c>
      <c r="AR3649">
        <v>0</v>
      </c>
      <c r="AS3649">
        <v>-42</v>
      </c>
      <c r="AT3649">
        <v>-648</v>
      </c>
      <c r="AU3649">
        <v>-314</v>
      </c>
      <c r="AV3649">
        <v>-146</v>
      </c>
      <c r="AW3649">
        <v>-335</v>
      </c>
      <c r="AX3649">
        <v>-731</v>
      </c>
      <c r="AY3649">
        <v>-403</v>
      </c>
      <c r="AZ3649">
        <v>0</v>
      </c>
      <c r="BA3649">
        <v>0</v>
      </c>
      <c r="BB3649">
        <v>0</v>
      </c>
      <c r="BC3649">
        <v>0</v>
      </c>
      <c r="BD3649">
        <v>0</v>
      </c>
      <c r="BE3649">
        <v>0</v>
      </c>
      <c r="BF3649">
        <v>0</v>
      </c>
      <c r="BG3649">
        <v>0</v>
      </c>
      <c r="BH3649">
        <v>0</v>
      </c>
      <c r="BI3649">
        <v>0</v>
      </c>
      <c r="BJ3649">
        <v>0</v>
      </c>
      <c r="BK3649">
        <v>0</v>
      </c>
      <c r="BL3649">
        <v>0</v>
      </c>
      <c r="BM3649">
        <v>0</v>
      </c>
      <c r="BN3649">
        <v>0</v>
      </c>
      <c r="BO3649">
        <v>0</v>
      </c>
      <c r="BP3649">
        <v>0</v>
      </c>
      <c r="BQ3649">
        <v>0</v>
      </c>
      <c r="BR3649">
        <v>0</v>
      </c>
      <c r="BS3649">
        <v>0</v>
      </c>
      <c r="BT3649">
        <v>0</v>
      </c>
      <c r="BU3649">
        <v>0</v>
      </c>
      <c r="BV3649">
        <v>0</v>
      </c>
      <c r="BW3649">
        <v>0</v>
      </c>
      <c r="BX3649" s="10">
        <v>0</v>
      </c>
      <c r="BY3649">
        <v>0</v>
      </c>
      <c r="BZ3649">
        <v>0</v>
      </c>
      <c r="CA3649">
        <v>0</v>
      </c>
      <c r="CB3649">
        <v>0</v>
      </c>
      <c r="CC3649">
        <v>0</v>
      </c>
      <c r="CD3649">
        <v>0</v>
      </c>
      <c r="CE3649">
        <v>0</v>
      </c>
    </row>
    <row r="3650" spans="1:83" x14ac:dyDescent="0.35">
      <c r="A3650" s="9" t="str">
        <f t="shared" si="56"/>
        <v>813570.602.24</v>
      </c>
      <c r="B3650" s="52" t="e">
        <f>+IF(MATCH(A3650,List!H$10:H$145,0),"Targeted")</f>
        <v>#N/A</v>
      </c>
      <c r="C3650" s="65"/>
      <c r="D3650" s="151"/>
      <c r="E3650" s="16" t="s">
        <v>3201</v>
      </c>
      <c r="F3650" s="16" t="s">
        <v>3202</v>
      </c>
      <c r="G3650" s="16" t="s">
        <v>298</v>
      </c>
      <c r="H3650" s="16" t="s">
        <v>3202</v>
      </c>
      <c r="I3650" s="16" t="s">
        <v>5418</v>
      </c>
      <c r="J3650" s="16" t="s">
        <v>5419</v>
      </c>
      <c r="K3650" s="17" t="s">
        <v>2600</v>
      </c>
      <c r="L3650" s="18" t="s">
        <v>5232</v>
      </c>
      <c r="M3650" s="195" t="s">
        <v>5367</v>
      </c>
      <c r="N3650" s="16" t="s">
        <v>5368</v>
      </c>
      <c r="O3650" s="17" t="s">
        <v>304</v>
      </c>
      <c r="P3650" s="17" t="s">
        <v>305</v>
      </c>
      <c r="Q3650" s="17" t="s">
        <v>306</v>
      </c>
      <c r="R3650">
        <v>0</v>
      </c>
      <c r="S3650">
        <v>0</v>
      </c>
      <c r="T3650">
        <v>0</v>
      </c>
      <c r="U3650">
        <v>0</v>
      </c>
      <c r="V3650">
        <v>0</v>
      </c>
      <c r="W3650">
        <v>0</v>
      </c>
      <c r="X3650">
        <v>0</v>
      </c>
      <c r="Y3650">
        <v>0</v>
      </c>
      <c r="Z3650">
        <v>0</v>
      </c>
      <c r="AA3650">
        <v>0</v>
      </c>
      <c r="AB3650">
        <v>0</v>
      </c>
      <c r="AC3650">
        <v>0</v>
      </c>
      <c r="AD3650">
        <v>0</v>
      </c>
      <c r="AE3650">
        <v>0</v>
      </c>
      <c r="AF3650">
        <v>0</v>
      </c>
      <c r="AG3650" s="19">
        <v>0</v>
      </c>
      <c r="AH3650">
        <v>-13105</v>
      </c>
      <c r="AI3650">
        <v>-18409</v>
      </c>
      <c r="AJ3650">
        <v>-22330</v>
      </c>
      <c r="AK3650">
        <v>-30011</v>
      </c>
      <c r="AL3650">
        <v>-65773</v>
      </c>
      <c r="AM3650">
        <v>-47366</v>
      </c>
      <c r="AN3650">
        <v>-31494</v>
      </c>
      <c r="AO3650">
        <v>-33855</v>
      </c>
      <c r="AP3650">
        <v>-34872</v>
      </c>
      <c r="AQ3650">
        <v>-32704</v>
      </c>
      <c r="AR3650">
        <v>-32642</v>
      </c>
      <c r="AS3650">
        <v>-32793</v>
      </c>
      <c r="AT3650">
        <v>-31441</v>
      </c>
      <c r="AU3650">
        <v>-35544</v>
      </c>
      <c r="AV3650">
        <v>-62856</v>
      </c>
      <c r="AW3650">
        <v>-53390</v>
      </c>
      <c r="AX3650">
        <v>-42086</v>
      </c>
      <c r="AY3650">
        <v>-33316</v>
      </c>
      <c r="AZ3650">
        <v>-33000</v>
      </c>
      <c r="BA3650">
        <v>-28000</v>
      </c>
      <c r="BB3650">
        <v>-27000</v>
      </c>
      <c r="BC3650">
        <v>-28000</v>
      </c>
      <c r="BD3650">
        <v>-26000</v>
      </c>
      <c r="BE3650">
        <v>-39000</v>
      </c>
      <c r="BF3650">
        <v>-26000</v>
      </c>
      <c r="BG3650">
        <v>-29000</v>
      </c>
      <c r="BH3650">
        <v>-33000</v>
      </c>
      <c r="BI3650">
        <v>-36000</v>
      </c>
      <c r="BJ3650">
        <v>-34000</v>
      </c>
      <c r="BK3650">
        <v>-33000</v>
      </c>
      <c r="BL3650">
        <v>-38000</v>
      </c>
      <c r="BM3650">
        <v>-38000</v>
      </c>
      <c r="BN3650">
        <v>-44000</v>
      </c>
      <c r="BO3650">
        <v>-50000</v>
      </c>
      <c r="BP3650">
        <v>-50000</v>
      </c>
      <c r="BQ3650">
        <v>-50000</v>
      </c>
      <c r="BR3650">
        <v>-50000</v>
      </c>
      <c r="BS3650">
        <v>-47000</v>
      </c>
      <c r="BT3650">
        <v>-46000</v>
      </c>
      <c r="BU3650">
        <v>-43000</v>
      </c>
      <c r="BV3650">
        <v>-40000</v>
      </c>
      <c r="BW3650">
        <v>-38000</v>
      </c>
      <c r="BX3650" s="10">
        <v>-39000</v>
      </c>
      <c r="BY3650">
        <v>-37000</v>
      </c>
      <c r="BZ3650">
        <v>-36000</v>
      </c>
      <c r="CA3650">
        <v>-34000</v>
      </c>
      <c r="CB3650">
        <v>-33000</v>
      </c>
      <c r="CC3650">
        <v>-33000</v>
      </c>
      <c r="CD3650">
        <v>-32000</v>
      </c>
      <c r="CE3650">
        <v>-32000</v>
      </c>
    </row>
    <row r="3651" spans="1:83" x14ac:dyDescent="0.35">
      <c r="A3651" s="9" t="str">
        <f t="shared" si="56"/>
        <v>8424.602.24</v>
      </c>
      <c r="B3651" s="52" t="e">
        <f>+IF(MATCH(A3651,List!H$10:H$145,0),"Targeted")</f>
        <v>#N/A</v>
      </c>
      <c r="C3651" s="65"/>
      <c r="D3651" s="151" t="s">
        <v>7700</v>
      </c>
      <c r="E3651" s="16" t="s">
        <v>3201</v>
      </c>
      <c r="F3651" s="16" t="s">
        <v>3202</v>
      </c>
      <c r="G3651" s="16" t="s">
        <v>298</v>
      </c>
      <c r="H3651" s="16" t="s">
        <v>3202</v>
      </c>
      <c r="I3651" s="16" t="s">
        <v>5420</v>
      </c>
      <c r="J3651" s="16" t="s">
        <v>5421</v>
      </c>
      <c r="K3651" s="17" t="s">
        <v>2600</v>
      </c>
      <c r="L3651" s="18" t="s">
        <v>5232</v>
      </c>
      <c r="M3651" s="195" t="s">
        <v>5367</v>
      </c>
      <c r="N3651" s="16" t="s">
        <v>5368</v>
      </c>
      <c r="O3651" s="17" t="s">
        <v>346</v>
      </c>
      <c r="P3651" s="17" t="s">
        <v>305</v>
      </c>
      <c r="Q3651" s="17" t="s">
        <v>306</v>
      </c>
      <c r="R3651">
        <v>0</v>
      </c>
      <c r="S3651">
        <v>0</v>
      </c>
      <c r="T3651">
        <v>0</v>
      </c>
      <c r="U3651">
        <v>0</v>
      </c>
      <c r="V3651">
        <v>0</v>
      </c>
      <c r="W3651">
        <v>0</v>
      </c>
      <c r="X3651">
        <v>0</v>
      </c>
      <c r="Y3651">
        <v>0</v>
      </c>
      <c r="Z3651">
        <v>0</v>
      </c>
      <c r="AA3651">
        <v>0</v>
      </c>
      <c r="AB3651">
        <v>0</v>
      </c>
      <c r="AC3651">
        <v>0</v>
      </c>
      <c r="AD3651">
        <v>0</v>
      </c>
      <c r="AE3651">
        <v>0</v>
      </c>
      <c r="AF3651">
        <v>0</v>
      </c>
      <c r="AG3651" s="19">
        <v>0</v>
      </c>
      <c r="AH3651">
        <v>0</v>
      </c>
      <c r="AI3651">
        <v>0</v>
      </c>
      <c r="AJ3651">
        <v>0</v>
      </c>
      <c r="AK3651">
        <v>0</v>
      </c>
      <c r="AL3651">
        <v>0</v>
      </c>
      <c r="AM3651">
        <v>0</v>
      </c>
      <c r="AN3651">
        <v>0</v>
      </c>
      <c r="AO3651">
        <v>0</v>
      </c>
      <c r="AP3651">
        <v>0</v>
      </c>
      <c r="AQ3651">
        <v>0</v>
      </c>
      <c r="AR3651">
        <v>0</v>
      </c>
      <c r="AS3651">
        <v>0</v>
      </c>
      <c r="AT3651">
        <v>1018</v>
      </c>
      <c r="AU3651">
        <v>1051</v>
      </c>
      <c r="AV3651">
        <v>1256</v>
      </c>
      <c r="AW3651">
        <v>990</v>
      </c>
      <c r="AX3651">
        <v>814</v>
      </c>
      <c r="AY3651">
        <v>1016</v>
      </c>
      <c r="AZ3651">
        <v>1000</v>
      </c>
      <c r="BA3651">
        <v>1000</v>
      </c>
      <c r="BB3651">
        <v>1000</v>
      </c>
      <c r="BC3651">
        <v>2000</v>
      </c>
      <c r="BD3651">
        <v>2000</v>
      </c>
      <c r="BE3651">
        <v>2000</v>
      </c>
      <c r="BF3651">
        <v>2000</v>
      </c>
      <c r="BG3651">
        <v>2000</v>
      </c>
      <c r="BH3651">
        <v>1000</v>
      </c>
      <c r="BI3651">
        <v>1000</v>
      </c>
      <c r="BJ3651">
        <v>2000</v>
      </c>
      <c r="BK3651">
        <v>1000</v>
      </c>
      <c r="BL3651">
        <v>1000</v>
      </c>
      <c r="BM3651">
        <v>1000</v>
      </c>
      <c r="BN3651">
        <v>1000</v>
      </c>
      <c r="BO3651">
        <v>2000</v>
      </c>
      <c r="BP3651">
        <v>-1000</v>
      </c>
      <c r="BQ3651">
        <v>2000</v>
      </c>
      <c r="BR3651">
        <v>4000</v>
      </c>
      <c r="BS3651">
        <v>6000</v>
      </c>
      <c r="BT3651">
        <v>4000</v>
      </c>
      <c r="BU3651">
        <v>4000</v>
      </c>
      <c r="BV3651">
        <v>5000</v>
      </c>
      <c r="BW3651">
        <v>5000</v>
      </c>
      <c r="BX3651">
        <v>4000</v>
      </c>
      <c r="BY3651">
        <v>4000</v>
      </c>
      <c r="BZ3651">
        <v>4000</v>
      </c>
      <c r="CA3651">
        <v>4000</v>
      </c>
      <c r="CB3651">
        <v>4000</v>
      </c>
      <c r="CC3651">
        <v>4000</v>
      </c>
      <c r="CD3651">
        <v>4000</v>
      </c>
      <c r="CE3651">
        <v>4000</v>
      </c>
    </row>
    <row r="3652" spans="1:83" x14ac:dyDescent="0.35">
      <c r="A3652" s="9" t="str">
        <f t="shared" ref="A3652:A3715" si="57">I3652&amp;"."&amp;M3652&amp;"."&amp;K3652</f>
        <v>8424.602.24</v>
      </c>
      <c r="B3652" s="52" t="e">
        <f>+IF(MATCH(A3652,List!H$10:H$145,0),"Targeted")</f>
        <v>#N/A</v>
      </c>
      <c r="C3652" s="65"/>
      <c r="D3652" s="151"/>
      <c r="E3652" s="16" t="s">
        <v>3201</v>
      </c>
      <c r="F3652" s="16" t="s">
        <v>3202</v>
      </c>
      <c r="G3652" s="16" t="s">
        <v>298</v>
      </c>
      <c r="H3652" s="16" t="s">
        <v>3202</v>
      </c>
      <c r="I3652" s="16" t="s">
        <v>5420</v>
      </c>
      <c r="J3652" s="16" t="s">
        <v>5421</v>
      </c>
      <c r="K3652" s="17" t="s">
        <v>2600</v>
      </c>
      <c r="L3652" s="18" t="s">
        <v>5232</v>
      </c>
      <c r="M3652" s="195" t="s">
        <v>5367</v>
      </c>
      <c r="N3652" s="16" t="s">
        <v>5368</v>
      </c>
      <c r="O3652" s="17" t="s">
        <v>304</v>
      </c>
      <c r="P3652" s="17" t="s">
        <v>305</v>
      </c>
      <c r="Q3652" s="17" t="s">
        <v>306</v>
      </c>
      <c r="R3652">
        <v>-70303</v>
      </c>
      <c r="S3652">
        <v>-32239</v>
      </c>
      <c r="T3652">
        <v>-49383</v>
      </c>
      <c r="U3652">
        <v>-26361</v>
      </c>
      <c r="V3652">
        <v>-17338</v>
      </c>
      <c r="W3652">
        <v>-69295</v>
      </c>
      <c r="X3652">
        <v>-33375</v>
      </c>
      <c r="Y3652">
        <v>-151559</v>
      </c>
      <c r="Z3652">
        <v>-160520</v>
      </c>
      <c r="AA3652">
        <v>-161282</v>
      </c>
      <c r="AB3652">
        <v>-116113</v>
      </c>
      <c r="AC3652">
        <v>-151057</v>
      </c>
      <c r="AD3652">
        <v>-155528</v>
      </c>
      <c r="AE3652">
        <v>-303660</v>
      </c>
      <c r="AF3652">
        <v>-401601</v>
      </c>
      <c r="AG3652" s="19">
        <v>-29437</v>
      </c>
      <c r="AH3652">
        <v>-397717</v>
      </c>
      <c r="AI3652">
        <v>-485209</v>
      </c>
      <c r="AJ3652">
        <v>-309413</v>
      </c>
      <c r="AK3652">
        <v>-383870</v>
      </c>
      <c r="AL3652">
        <v>-479875</v>
      </c>
      <c r="AM3652">
        <v>-492268</v>
      </c>
      <c r="AN3652">
        <v>-580276</v>
      </c>
      <c r="AO3652">
        <v>-703979</v>
      </c>
      <c r="AP3652">
        <v>-674469</v>
      </c>
      <c r="AQ3652">
        <v>-760005</v>
      </c>
      <c r="AR3652">
        <v>-702311</v>
      </c>
      <c r="AS3652">
        <v>-742963</v>
      </c>
      <c r="AT3652">
        <v>-840460</v>
      </c>
      <c r="AU3652">
        <v>-924682</v>
      </c>
      <c r="AV3652">
        <v>-855405</v>
      </c>
      <c r="AW3652">
        <v>-1132938</v>
      </c>
      <c r="AX3652">
        <v>-1087914</v>
      </c>
      <c r="AY3652">
        <v>-1150639</v>
      </c>
      <c r="AZ3652">
        <v>-917000</v>
      </c>
      <c r="BA3652">
        <v>-1101000</v>
      </c>
      <c r="BB3652">
        <v>-1036000</v>
      </c>
      <c r="BC3652">
        <v>-1346000</v>
      </c>
      <c r="BD3652">
        <v>-1386000</v>
      </c>
      <c r="BE3652">
        <v>-1478000</v>
      </c>
      <c r="BF3652">
        <v>-1305000</v>
      </c>
      <c r="BG3652">
        <v>-1542000</v>
      </c>
      <c r="BH3652">
        <v>-1478000</v>
      </c>
      <c r="BI3652">
        <v>-1398000</v>
      </c>
      <c r="BJ3652">
        <v>-1372000</v>
      </c>
      <c r="BK3652">
        <v>-1734000</v>
      </c>
      <c r="BL3652">
        <v>-1639000</v>
      </c>
      <c r="BM3652">
        <v>-1445000</v>
      </c>
      <c r="BN3652">
        <v>-1786000</v>
      </c>
      <c r="BO3652">
        <v>-1500000</v>
      </c>
      <c r="BP3652">
        <v>-2072000</v>
      </c>
      <c r="BQ3652">
        <v>-1585000</v>
      </c>
      <c r="BR3652">
        <v>-921000</v>
      </c>
      <c r="BS3652">
        <v>-1466000</v>
      </c>
      <c r="BT3652">
        <v>-765000</v>
      </c>
      <c r="BU3652">
        <v>-1118000</v>
      </c>
      <c r="BV3652">
        <v>-496000</v>
      </c>
      <c r="BW3652">
        <v>-921000</v>
      </c>
      <c r="BX3652" s="10">
        <v>-1288000</v>
      </c>
      <c r="BY3652">
        <v>-961000</v>
      </c>
      <c r="BZ3652">
        <v>-1280000</v>
      </c>
      <c r="CA3652">
        <v>-1112000</v>
      </c>
      <c r="CB3652">
        <v>-1107000</v>
      </c>
      <c r="CC3652">
        <v>-1078000</v>
      </c>
      <c r="CD3652">
        <v>-1130000</v>
      </c>
      <c r="CE3652">
        <v>-1336000</v>
      </c>
    </row>
    <row r="3653" spans="1:83" x14ac:dyDescent="0.35">
      <c r="A3653" s="9" t="str">
        <f t="shared" si="57"/>
        <v>8342.602.72</v>
      </c>
      <c r="B3653" s="52" t="e">
        <f>+IF(MATCH(A3653,List!H$10:H$145,0),"Targeted")</f>
        <v>#N/A</v>
      </c>
      <c r="C3653" s="65"/>
      <c r="D3653" s="151"/>
      <c r="E3653" s="16" t="s">
        <v>1016</v>
      </c>
      <c r="F3653" s="16" t="s">
        <v>1017</v>
      </c>
      <c r="G3653" s="16" t="s">
        <v>628</v>
      </c>
      <c r="H3653" s="16" t="s">
        <v>1208</v>
      </c>
      <c r="I3653" s="16" t="s">
        <v>5422</v>
      </c>
      <c r="J3653" s="16" t="s">
        <v>5370</v>
      </c>
      <c r="K3653" s="17" t="s">
        <v>1106</v>
      </c>
      <c r="L3653" s="18" t="s">
        <v>5232</v>
      </c>
      <c r="M3653" s="195" t="s">
        <v>5367</v>
      </c>
      <c r="N3653" s="16" t="s">
        <v>5368</v>
      </c>
      <c r="O3653" s="17" t="s">
        <v>304</v>
      </c>
      <c r="P3653" s="17" t="s">
        <v>305</v>
      </c>
      <c r="Q3653" s="17" t="s">
        <v>306</v>
      </c>
      <c r="R3653">
        <v>0</v>
      </c>
      <c r="S3653">
        <v>0</v>
      </c>
      <c r="T3653">
        <v>0</v>
      </c>
      <c r="U3653">
        <v>0</v>
      </c>
      <c r="V3653">
        <v>0</v>
      </c>
      <c r="W3653">
        <v>0</v>
      </c>
      <c r="X3653">
        <v>0</v>
      </c>
      <c r="Y3653">
        <v>0</v>
      </c>
      <c r="Z3653">
        <v>0</v>
      </c>
      <c r="AA3653">
        <v>0</v>
      </c>
      <c r="AB3653">
        <v>0</v>
      </c>
      <c r="AC3653">
        <v>0</v>
      </c>
      <c r="AD3653">
        <v>0</v>
      </c>
      <c r="AE3653">
        <v>0</v>
      </c>
      <c r="AF3653">
        <v>0</v>
      </c>
      <c r="AG3653" s="19">
        <v>0</v>
      </c>
      <c r="AH3653">
        <v>0</v>
      </c>
      <c r="AI3653">
        <v>0</v>
      </c>
      <c r="AJ3653">
        <v>0</v>
      </c>
      <c r="AK3653">
        <v>0</v>
      </c>
      <c r="AL3653">
        <v>0</v>
      </c>
      <c r="AM3653">
        <v>0</v>
      </c>
      <c r="AN3653">
        <v>0</v>
      </c>
      <c r="AO3653">
        <v>0</v>
      </c>
      <c r="AP3653">
        <v>0</v>
      </c>
      <c r="AQ3653">
        <v>0</v>
      </c>
      <c r="AR3653">
        <v>0</v>
      </c>
      <c r="AS3653">
        <v>0</v>
      </c>
      <c r="AT3653">
        <v>0</v>
      </c>
      <c r="AU3653">
        <v>0</v>
      </c>
      <c r="AV3653">
        <v>0</v>
      </c>
      <c r="AW3653">
        <v>0</v>
      </c>
      <c r="AX3653">
        <v>164</v>
      </c>
      <c r="AY3653">
        <v>497</v>
      </c>
      <c r="AZ3653">
        <v>2000</v>
      </c>
      <c r="BA3653">
        <v>2000</v>
      </c>
      <c r="BB3653">
        <v>1000</v>
      </c>
      <c r="BC3653">
        <v>1000</v>
      </c>
      <c r="BD3653">
        <v>1000</v>
      </c>
      <c r="BE3653">
        <v>1000</v>
      </c>
      <c r="BF3653">
        <v>2000</v>
      </c>
      <c r="BG3653">
        <v>0</v>
      </c>
      <c r="BH3653">
        <v>1000</v>
      </c>
      <c r="BI3653">
        <v>0</v>
      </c>
      <c r="BJ3653">
        <v>1000</v>
      </c>
      <c r="BK3653">
        <v>1000</v>
      </c>
      <c r="BL3653">
        <v>3000</v>
      </c>
      <c r="BM3653">
        <v>2000</v>
      </c>
      <c r="BN3653">
        <v>-1000</v>
      </c>
      <c r="BO3653">
        <v>3000</v>
      </c>
      <c r="BP3653">
        <v>4000</v>
      </c>
      <c r="BQ3653">
        <v>1000</v>
      </c>
      <c r="BR3653">
        <v>3000</v>
      </c>
      <c r="BS3653">
        <v>-1000</v>
      </c>
      <c r="BT3653">
        <v>2000</v>
      </c>
      <c r="BU3653">
        <v>2000</v>
      </c>
      <c r="BV3653">
        <v>3000</v>
      </c>
      <c r="BW3653">
        <v>4000</v>
      </c>
      <c r="BX3653" s="10">
        <v>-1000</v>
      </c>
      <c r="BY3653">
        <v>3000</v>
      </c>
      <c r="BZ3653">
        <v>8000</v>
      </c>
      <c r="CA3653">
        <v>5000</v>
      </c>
      <c r="CB3653">
        <v>4000</v>
      </c>
      <c r="CC3653">
        <v>4000</v>
      </c>
      <c r="CD3653">
        <v>4000</v>
      </c>
      <c r="CE3653">
        <v>4000</v>
      </c>
    </row>
    <row r="3654" spans="1:83" x14ac:dyDescent="0.35">
      <c r="A3654" s="9" t="str">
        <f t="shared" si="57"/>
        <v>834210.602.72</v>
      </c>
      <c r="B3654" s="52" t="e">
        <f>+IF(MATCH(A3654,List!H$10:H$145,0),"Targeted")</f>
        <v>#N/A</v>
      </c>
      <c r="C3654" s="65"/>
      <c r="D3654" s="151"/>
      <c r="E3654" s="16" t="s">
        <v>1016</v>
      </c>
      <c r="F3654" s="16" t="s">
        <v>1017</v>
      </c>
      <c r="G3654" s="16" t="s">
        <v>628</v>
      </c>
      <c r="H3654" s="16" t="s">
        <v>1208</v>
      </c>
      <c r="I3654" s="16" t="s">
        <v>5423</v>
      </c>
      <c r="J3654" s="16" t="s">
        <v>5370</v>
      </c>
      <c r="K3654" s="17" t="s">
        <v>1106</v>
      </c>
      <c r="L3654" s="18" t="s">
        <v>5232</v>
      </c>
      <c r="M3654" s="195" t="s">
        <v>5367</v>
      </c>
      <c r="N3654" s="16" t="s">
        <v>5368</v>
      </c>
      <c r="O3654" s="17" t="s">
        <v>304</v>
      </c>
      <c r="P3654" s="17" t="s">
        <v>305</v>
      </c>
      <c r="Q3654" s="17" t="s">
        <v>306</v>
      </c>
      <c r="R3654">
        <v>0</v>
      </c>
      <c r="S3654">
        <v>0</v>
      </c>
      <c r="T3654">
        <v>0</v>
      </c>
      <c r="U3654">
        <v>0</v>
      </c>
      <c r="V3654">
        <v>0</v>
      </c>
      <c r="W3654">
        <v>0</v>
      </c>
      <c r="X3654">
        <v>0</v>
      </c>
      <c r="Y3654">
        <v>0</v>
      </c>
      <c r="Z3654">
        <v>0</v>
      </c>
      <c r="AA3654">
        <v>0</v>
      </c>
      <c r="AB3654">
        <v>0</v>
      </c>
      <c r="AC3654">
        <v>0</v>
      </c>
      <c r="AD3654">
        <v>0</v>
      </c>
      <c r="AE3654">
        <v>0</v>
      </c>
      <c r="AF3654">
        <v>0</v>
      </c>
      <c r="AG3654" s="19">
        <v>0</v>
      </c>
      <c r="AH3654">
        <v>0</v>
      </c>
      <c r="AI3654">
        <v>0</v>
      </c>
      <c r="AJ3654">
        <v>0</v>
      </c>
      <c r="AK3654">
        <v>0</v>
      </c>
      <c r="AL3654">
        <v>0</v>
      </c>
      <c r="AM3654">
        <v>0</v>
      </c>
      <c r="AN3654">
        <v>0</v>
      </c>
      <c r="AO3654">
        <v>0</v>
      </c>
      <c r="AP3654">
        <v>0</v>
      </c>
      <c r="AQ3654">
        <v>0</v>
      </c>
      <c r="AR3654">
        <v>0</v>
      </c>
      <c r="AS3654">
        <v>0</v>
      </c>
      <c r="AT3654">
        <v>0</v>
      </c>
      <c r="AU3654">
        <v>0</v>
      </c>
      <c r="AV3654">
        <v>0</v>
      </c>
      <c r="AW3654">
        <v>-71</v>
      </c>
      <c r="AX3654">
        <v>-1942</v>
      </c>
      <c r="AY3654">
        <v>-3154</v>
      </c>
      <c r="AZ3654">
        <v>-5000</v>
      </c>
      <c r="BA3654">
        <v>-2000</v>
      </c>
      <c r="BB3654">
        <v>-3000</v>
      </c>
      <c r="BC3654">
        <v>-3000</v>
      </c>
      <c r="BD3654">
        <v>-2000</v>
      </c>
      <c r="BE3654">
        <v>-1000</v>
      </c>
      <c r="BF3654">
        <v>-2000</v>
      </c>
      <c r="BG3654">
        <v>-3000</v>
      </c>
      <c r="BH3654">
        <v>-3000</v>
      </c>
      <c r="BI3654">
        <v>-3000</v>
      </c>
      <c r="BJ3654">
        <v>-2000</v>
      </c>
      <c r="BK3654">
        <v>-5000</v>
      </c>
      <c r="BL3654">
        <v>-4000</v>
      </c>
      <c r="BM3654">
        <v>-7000</v>
      </c>
      <c r="BN3654">
        <v>-3000</v>
      </c>
      <c r="BO3654">
        <v>-4000</v>
      </c>
      <c r="BP3654">
        <v>-4000</v>
      </c>
      <c r="BQ3654">
        <v>-3000</v>
      </c>
      <c r="BR3654">
        <v>-3000</v>
      </c>
      <c r="BS3654">
        <v>-4000</v>
      </c>
      <c r="BT3654">
        <v>-4000</v>
      </c>
      <c r="BU3654">
        <v>-7000</v>
      </c>
      <c r="BV3654">
        <v>-5000</v>
      </c>
      <c r="BW3654">
        <v>-4000</v>
      </c>
      <c r="BX3654" s="10">
        <v>-3000</v>
      </c>
      <c r="BY3654">
        <v>-8000</v>
      </c>
      <c r="BZ3654">
        <v>-8000</v>
      </c>
      <c r="CA3654">
        <v>-8000</v>
      </c>
      <c r="CB3654">
        <v>-8000</v>
      </c>
      <c r="CC3654">
        <v>-4000</v>
      </c>
      <c r="CD3654">
        <v>-8000</v>
      </c>
      <c r="CE3654">
        <v>-4000</v>
      </c>
    </row>
    <row r="3655" spans="1:83" x14ac:dyDescent="0.35">
      <c r="A3655" s="9" t="str">
        <f t="shared" si="57"/>
        <v>8345.602.11</v>
      </c>
      <c r="B3655" s="52" t="e">
        <f>+IF(MATCH(A3655,List!H$10:H$145,0),"Targeted")</f>
        <v>#N/A</v>
      </c>
      <c r="C3655" s="65"/>
      <c r="D3655" s="151"/>
      <c r="E3655" s="16" t="s">
        <v>1016</v>
      </c>
      <c r="F3655" s="16" t="s">
        <v>1017</v>
      </c>
      <c r="G3655" s="16" t="s">
        <v>1311</v>
      </c>
      <c r="H3655" s="16" t="s">
        <v>1312</v>
      </c>
      <c r="I3655" s="16" t="s">
        <v>5424</v>
      </c>
      <c r="J3655" s="16" t="s">
        <v>5366</v>
      </c>
      <c r="K3655" s="17" t="s">
        <v>1021</v>
      </c>
      <c r="L3655" s="18" t="s">
        <v>5232</v>
      </c>
      <c r="M3655" s="195" t="s">
        <v>5367</v>
      </c>
      <c r="N3655" s="16" t="s">
        <v>5368</v>
      </c>
      <c r="O3655" s="17" t="s">
        <v>304</v>
      </c>
      <c r="P3655" s="17" t="s">
        <v>305</v>
      </c>
      <c r="Q3655" s="17" t="s">
        <v>306</v>
      </c>
      <c r="R3655">
        <v>0</v>
      </c>
      <c r="S3655">
        <v>0</v>
      </c>
      <c r="T3655">
        <v>0</v>
      </c>
      <c r="U3655">
        <v>0</v>
      </c>
      <c r="V3655">
        <v>0</v>
      </c>
      <c r="W3655">
        <v>0</v>
      </c>
      <c r="X3655">
        <v>0</v>
      </c>
      <c r="Y3655">
        <v>0</v>
      </c>
      <c r="Z3655">
        <v>0</v>
      </c>
      <c r="AA3655">
        <v>0</v>
      </c>
      <c r="AB3655">
        <v>0</v>
      </c>
      <c r="AC3655">
        <v>0</v>
      </c>
      <c r="AD3655">
        <v>0</v>
      </c>
      <c r="AE3655">
        <v>0</v>
      </c>
      <c r="AF3655">
        <v>0</v>
      </c>
      <c r="AG3655" s="19">
        <v>0</v>
      </c>
      <c r="AH3655">
        <v>0</v>
      </c>
      <c r="AI3655">
        <v>0</v>
      </c>
      <c r="AJ3655">
        <v>0</v>
      </c>
      <c r="AK3655">
        <v>0</v>
      </c>
      <c r="AL3655">
        <v>0</v>
      </c>
      <c r="AM3655">
        <v>0</v>
      </c>
      <c r="AN3655">
        <v>0</v>
      </c>
      <c r="AO3655">
        <v>0</v>
      </c>
      <c r="AP3655">
        <v>0</v>
      </c>
      <c r="AQ3655">
        <v>0</v>
      </c>
      <c r="AR3655">
        <v>0</v>
      </c>
      <c r="AS3655">
        <v>0</v>
      </c>
      <c r="AT3655">
        <v>0</v>
      </c>
      <c r="AU3655">
        <v>0</v>
      </c>
      <c r="AV3655">
        <v>0</v>
      </c>
      <c r="AW3655">
        <v>0</v>
      </c>
      <c r="AX3655">
        <v>368</v>
      </c>
      <c r="AY3655">
        <v>258</v>
      </c>
      <c r="AZ3655">
        <v>0</v>
      </c>
      <c r="BA3655">
        <v>0</v>
      </c>
      <c r="BB3655">
        <v>0</v>
      </c>
      <c r="BC3655">
        <v>0</v>
      </c>
      <c r="BD3655">
        <v>0</v>
      </c>
      <c r="BE3655">
        <v>0</v>
      </c>
      <c r="BF3655">
        <v>0</v>
      </c>
      <c r="BG3655">
        <v>0</v>
      </c>
      <c r="BH3655">
        <v>0</v>
      </c>
      <c r="BI3655">
        <v>0</v>
      </c>
      <c r="BJ3655">
        <v>0</v>
      </c>
      <c r="BK3655">
        <v>0</v>
      </c>
      <c r="BL3655">
        <v>0</v>
      </c>
      <c r="BM3655">
        <v>0</v>
      </c>
      <c r="BN3655">
        <v>0</v>
      </c>
      <c r="BO3655">
        <v>0</v>
      </c>
      <c r="BP3655">
        <v>0</v>
      </c>
      <c r="BQ3655">
        <v>0</v>
      </c>
      <c r="BR3655">
        <v>0</v>
      </c>
      <c r="BS3655">
        <v>0</v>
      </c>
      <c r="BT3655">
        <v>0</v>
      </c>
      <c r="BU3655">
        <v>0</v>
      </c>
      <c r="BV3655">
        <v>0</v>
      </c>
      <c r="BW3655">
        <v>0</v>
      </c>
      <c r="BX3655" s="10">
        <v>0</v>
      </c>
      <c r="BY3655">
        <v>0</v>
      </c>
      <c r="BZ3655">
        <v>0</v>
      </c>
      <c r="CA3655">
        <v>0</v>
      </c>
      <c r="CB3655">
        <v>0</v>
      </c>
      <c r="CC3655">
        <v>0</v>
      </c>
      <c r="CD3655">
        <v>0</v>
      </c>
      <c r="CE3655">
        <v>0</v>
      </c>
    </row>
    <row r="3656" spans="1:83" x14ac:dyDescent="0.35">
      <c r="A3656" s="9" t="str">
        <f t="shared" si="57"/>
        <v>834510.602.11</v>
      </c>
      <c r="B3656" s="52" t="e">
        <f>+IF(MATCH(A3656,List!H$10:H$145,0),"Targeted")</f>
        <v>#N/A</v>
      </c>
      <c r="C3656" s="65"/>
      <c r="D3656" s="151"/>
      <c r="E3656" s="16" t="s">
        <v>1016</v>
      </c>
      <c r="F3656" s="16" t="s">
        <v>1017</v>
      </c>
      <c r="G3656" s="16" t="s">
        <v>1311</v>
      </c>
      <c r="H3656" s="16" t="s">
        <v>1312</v>
      </c>
      <c r="I3656" s="16" t="s">
        <v>5425</v>
      </c>
      <c r="J3656" s="16" t="s">
        <v>5426</v>
      </c>
      <c r="K3656" s="17" t="s">
        <v>1021</v>
      </c>
      <c r="L3656" s="18" t="s">
        <v>5232</v>
      </c>
      <c r="M3656" s="195" t="s">
        <v>5367</v>
      </c>
      <c r="N3656" s="16" t="s">
        <v>5368</v>
      </c>
      <c r="O3656" s="17" t="s">
        <v>304</v>
      </c>
      <c r="P3656" s="17" t="s">
        <v>305</v>
      </c>
      <c r="Q3656" s="17" t="s">
        <v>306</v>
      </c>
      <c r="R3656">
        <v>0</v>
      </c>
      <c r="S3656">
        <v>0</v>
      </c>
      <c r="T3656">
        <v>0</v>
      </c>
      <c r="U3656">
        <v>0</v>
      </c>
      <c r="V3656">
        <v>0</v>
      </c>
      <c r="W3656">
        <v>0</v>
      </c>
      <c r="X3656">
        <v>0</v>
      </c>
      <c r="Y3656">
        <v>0</v>
      </c>
      <c r="Z3656">
        <v>0</v>
      </c>
      <c r="AA3656">
        <v>0</v>
      </c>
      <c r="AB3656">
        <v>0</v>
      </c>
      <c r="AC3656">
        <v>0</v>
      </c>
      <c r="AD3656">
        <v>0</v>
      </c>
      <c r="AE3656">
        <v>0</v>
      </c>
      <c r="AF3656">
        <v>0</v>
      </c>
      <c r="AG3656" s="19">
        <v>0</v>
      </c>
      <c r="AH3656">
        <v>0</v>
      </c>
      <c r="AI3656">
        <v>0</v>
      </c>
      <c r="AJ3656">
        <v>0</v>
      </c>
      <c r="AK3656">
        <v>0</v>
      </c>
      <c r="AL3656">
        <v>0</v>
      </c>
      <c r="AM3656">
        <v>0</v>
      </c>
      <c r="AN3656">
        <v>0</v>
      </c>
      <c r="AO3656">
        <v>0</v>
      </c>
      <c r="AP3656">
        <v>0</v>
      </c>
      <c r="AQ3656">
        <v>0</v>
      </c>
      <c r="AR3656">
        <v>0</v>
      </c>
      <c r="AS3656">
        <v>0</v>
      </c>
      <c r="AT3656">
        <v>0</v>
      </c>
      <c r="AU3656">
        <v>0</v>
      </c>
      <c r="AV3656">
        <v>0</v>
      </c>
      <c r="AW3656">
        <v>-791</v>
      </c>
      <c r="AX3656">
        <v>-306</v>
      </c>
      <c r="AY3656">
        <v>-185</v>
      </c>
      <c r="AZ3656">
        <v>0</v>
      </c>
      <c r="BA3656">
        <v>0</v>
      </c>
      <c r="BB3656">
        <v>0</v>
      </c>
      <c r="BC3656">
        <v>0</v>
      </c>
      <c r="BD3656">
        <v>0</v>
      </c>
      <c r="BE3656">
        <v>0</v>
      </c>
      <c r="BF3656">
        <v>0</v>
      </c>
      <c r="BG3656">
        <v>0</v>
      </c>
      <c r="BH3656">
        <v>0</v>
      </c>
      <c r="BI3656">
        <v>0</v>
      </c>
      <c r="BJ3656">
        <v>0</v>
      </c>
      <c r="BK3656">
        <v>0</v>
      </c>
      <c r="BL3656">
        <v>0</v>
      </c>
      <c r="BM3656">
        <v>0</v>
      </c>
      <c r="BN3656">
        <v>0</v>
      </c>
      <c r="BO3656">
        <v>0</v>
      </c>
      <c r="BP3656">
        <v>0</v>
      </c>
      <c r="BQ3656">
        <v>0</v>
      </c>
      <c r="BR3656">
        <v>0</v>
      </c>
      <c r="BS3656">
        <v>0</v>
      </c>
      <c r="BT3656">
        <v>0</v>
      </c>
      <c r="BU3656">
        <v>0</v>
      </c>
      <c r="BV3656">
        <v>0</v>
      </c>
      <c r="BW3656">
        <v>0</v>
      </c>
      <c r="BX3656" s="10">
        <v>0</v>
      </c>
      <c r="BY3656">
        <v>0</v>
      </c>
      <c r="BZ3656">
        <v>0</v>
      </c>
      <c r="CA3656">
        <v>0</v>
      </c>
      <c r="CB3656">
        <v>0</v>
      </c>
      <c r="CC3656">
        <v>0</v>
      </c>
      <c r="CD3656">
        <v>0</v>
      </c>
      <c r="CE3656">
        <v>0</v>
      </c>
    </row>
    <row r="3657" spans="1:83" x14ac:dyDescent="0.35">
      <c r="A3657" s="9" t="str">
        <f t="shared" si="57"/>
        <v>0030.602.97</v>
      </c>
      <c r="B3657" s="52" t="e">
        <f>+IF(MATCH(A3657,List!H$10:H$145,0),"Targeted")</f>
        <v>#N/A</v>
      </c>
      <c r="C3657" s="65"/>
      <c r="D3657" s="151"/>
      <c r="E3657" s="16" t="s">
        <v>1022</v>
      </c>
      <c r="F3657" s="16" t="s">
        <v>1023</v>
      </c>
      <c r="G3657" s="16" t="s">
        <v>469</v>
      </c>
      <c r="H3657" s="16" t="s">
        <v>1024</v>
      </c>
      <c r="I3657" s="16" t="s">
        <v>5427</v>
      </c>
      <c r="J3657" s="16" t="s">
        <v>5428</v>
      </c>
      <c r="K3657" s="17" t="s">
        <v>314</v>
      </c>
      <c r="L3657" s="18" t="s">
        <v>5232</v>
      </c>
      <c r="M3657" s="195" t="s">
        <v>5367</v>
      </c>
      <c r="N3657" s="16" t="s">
        <v>5368</v>
      </c>
      <c r="O3657" s="17" t="s">
        <v>304</v>
      </c>
      <c r="P3657" s="17" t="s">
        <v>305</v>
      </c>
      <c r="Q3657" s="17" t="s">
        <v>306</v>
      </c>
      <c r="R3657">
        <v>894441</v>
      </c>
      <c r="S3657">
        <v>1014673</v>
      </c>
      <c r="T3657">
        <v>1209447</v>
      </c>
      <c r="U3657">
        <v>1384286</v>
      </c>
      <c r="V3657">
        <v>1591097</v>
      </c>
      <c r="W3657">
        <v>1830233</v>
      </c>
      <c r="X3657">
        <v>2094746</v>
      </c>
      <c r="Y3657">
        <v>2444071</v>
      </c>
      <c r="Z3657">
        <v>2849262</v>
      </c>
      <c r="AA3657">
        <v>3385632</v>
      </c>
      <c r="AB3657">
        <v>3884688</v>
      </c>
      <c r="AC3657">
        <v>4390097</v>
      </c>
      <c r="AD3657">
        <v>5127554</v>
      </c>
      <c r="AE3657">
        <v>6241772</v>
      </c>
      <c r="AF3657">
        <v>7295679</v>
      </c>
      <c r="AG3657" s="19">
        <v>1947333</v>
      </c>
      <c r="AH3657">
        <v>8216429</v>
      </c>
      <c r="AI3657">
        <v>9171474</v>
      </c>
      <c r="AJ3657">
        <v>10279058</v>
      </c>
      <c r="AK3657">
        <v>11919776</v>
      </c>
      <c r="AL3657">
        <v>13729065</v>
      </c>
      <c r="AM3657">
        <v>14937897</v>
      </c>
      <c r="AN3657">
        <v>15944644</v>
      </c>
      <c r="AO3657">
        <v>16470522</v>
      </c>
      <c r="AP3657">
        <v>12190</v>
      </c>
      <c r="AQ3657">
        <v>10042</v>
      </c>
      <c r="AR3657">
        <v>2603</v>
      </c>
      <c r="AS3657">
        <v>2141</v>
      </c>
      <c r="AT3657">
        <v>1598</v>
      </c>
      <c r="AU3657">
        <v>1729</v>
      </c>
      <c r="AV3657">
        <v>1689</v>
      </c>
      <c r="AW3657">
        <v>-1561</v>
      </c>
      <c r="AX3657">
        <v>-33</v>
      </c>
      <c r="AY3657">
        <v>0</v>
      </c>
      <c r="AZ3657">
        <v>0</v>
      </c>
      <c r="BA3657">
        <v>0</v>
      </c>
      <c r="BB3657">
        <v>0</v>
      </c>
      <c r="BC3657">
        <v>0</v>
      </c>
      <c r="BD3657">
        <v>0</v>
      </c>
      <c r="BE3657">
        <v>0</v>
      </c>
      <c r="BF3657">
        <v>0</v>
      </c>
      <c r="BG3657">
        <v>0</v>
      </c>
      <c r="BH3657">
        <v>0</v>
      </c>
      <c r="BI3657">
        <v>0</v>
      </c>
      <c r="BJ3657">
        <v>0</v>
      </c>
      <c r="BK3657">
        <v>0</v>
      </c>
      <c r="BL3657">
        <v>0</v>
      </c>
      <c r="BM3657">
        <v>0</v>
      </c>
      <c r="BN3657">
        <v>0</v>
      </c>
      <c r="BO3657">
        <v>0</v>
      </c>
      <c r="BP3657">
        <v>0</v>
      </c>
      <c r="BQ3657">
        <v>0</v>
      </c>
      <c r="BR3657">
        <v>0</v>
      </c>
      <c r="BS3657">
        <v>0</v>
      </c>
      <c r="BT3657">
        <v>0</v>
      </c>
      <c r="BU3657">
        <v>0</v>
      </c>
      <c r="BV3657">
        <v>0</v>
      </c>
      <c r="BW3657">
        <v>0</v>
      </c>
      <c r="BX3657" s="10">
        <v>0</v>
      </c>
      <c r="BY3657">
        <v>0</v>
      </c>
      <c r="BZ3657">
        <v>0</v>
      </c>
      <c r="CA3657">
        <v>0</v>
      </c>
      <c r="CB3657">
        <v>0</v>
      </c>
      <c r="CC3657">
        <v>0</v>
      </c>
      <c r="CD3657">
        <v>0</v>
      </c>
      <c r="CE3657">
        <v>0</v>
      </c>
    </row>
    <row r="3658" spans="1:83" x14ac:dyDescent="0.35">
      <c r="A3658" s="9" t="str">
        <f t="shared" si="57"/>
        <v>8097.602.97</v>
      </c>
      <c r="B3658" s="52" t="e">
        <f>+IF(MATCH(A3658,List!H$10:H$145,0),"Targeted")</f>
        <v>#N/A</v>
      </c>
      <c r="C3658" s="65"/>
      <c r="D3658" s="151"/>
      <c r="E3658" s="16" t="s">
        <v>1022</v>
      </c>
      <c r="F3658" s="16" t="s">
        <v>1023</v>
      </c>
      <c r="G3658" s="16" t="s">
        <v>469</v>
      </c>
      <c r="H3658" s="16" t="s">
        <v>1024</v>
      </c>
      <c r="I3658" s="16" t="s">
        <v>5429</v>
      </c>
      <c r="J3658" s="16" t="s">
        <v>5430</v>
      </c>
      <c r="K3658" s="17" t="s">
        <v>314</v>
      </c>
      <c r="L3658" s="18" t="s">
        <v>5232</v>
      </c>
      <c r="M3658" s="195" t="s">
        <v>5367</v>
      </c>
      <c r="N3658" s="16" t="s">
        <v>5368</v>
      </c>
      <c r="O3658" s="17" t="s">
        <v>304</v>
      </c>
      <c r="P3658" s="17" t="s">
        <v>305</v>
      </c>
      <c r="Q3658" s="17" t="s">
        <v>306</v>
      </c>
      <c r="R3658">
        <v>0</v>
      </c>
      <c r="S3658">
        <v>0</v>
      </c>
      <c r="T3658">
        <v>0</v>
      </c>
      <c r="U3658">
        <v>0</v>
      </c>
      <c r="V3658">
        <v>0</v>
      </c>
      <c r="W3658">
        <v>0</v>
      </c>
      <c r="X3658">
        <v>0</v>
      </c>
      <c r="Y3658">
        <v>0</v>
      </c>
      <c r="Z3658">
        <v>0</v>
      </c>
      <c r="AA3658">
        <v>0</v>
      </c>
      <c r="AB3658">
        <v>0</v>
      </c>
      <c r="AC3658">
        <v>0</v>
      </c>
      <c r="AD3658">
        <v>0</v>
      </c>
      <c r="AE3658">
        <v>0</v>
      </c>
      <c r="AF3658">
        <v>0</v>
      </c>
      <c r="AG3658" s="19">
        <v>0</v>
      </c>
      <c r="AH3658">
        <v>0</v>
      </c>
      <c r="AI3658">
        <v>0</v>
      </c>
      <c r="AJ3658">
        <v>0</v>
      </c>
      <c r="AK3658">
        <v>0</v>
      </c>
      <c r="AL3658">
        <v>0</v>
      </c>
      <c r="AM3658">
        <v>0</v>
      </c>
      <c r="AN3658">
        <v>0</v>
      </c>
      <c r="AO3658">
        <v>0</v>
      </c>
      <c r="AP3658">
        <v>15788764</v>
      </c>
      <c r="AQ3658">
        <v>17610521</v>
      </c>
      <c r="AR3658">
        <v>18077875</v>
      </c>
      <c r="AS3658">
        <v>19008986</v>
      </c>
      <c r="AT3658">
        <v>20182442</v>
      </c>
      <c r="AU3658">
        <v>21543594</v>
      </c>
      <c r="AV3658">
        <v>23090890</v>
      </c>
      <c r="AW3658">
        <v>24492169</v>
      </c>
      <c r="AX3658">
        <v>25707578</v>
      </c>
      <c r="AY3658">
        <v>26717399</v>
      </c>
      <c r="AZ3658">
        <v>27797000</v>
      </c>
      <c r="BA3658">
        <v>28831000</v>
      </c>
      <c r="BB3658">
        <v>30188000</v>
      </c>
      <c r="BC3658">
        <v>31142000</v>
      </c>
      <c r="BD3658">
        <v>31889000</v>
      </c>
      <c r="BE3658">
        <v>32808000</v>
      </c>
      <c r="BF3658">
        <v>34096000</v>
      </c>
      <c r="BG3658">
        <v>35060000</v>
      </c>
      <c r="BH3658">
        <v>35568000</v>
      </c>
      <c r="BI3658">
        <v>36995000</v>
      </c>
      <c r="BJ3658">
        <v>38965000</v>
      </c>
      <c r="BK3658">
        <v>41145000</v>
      </c>
      <c r="BL3658">
        <v>43510000</v>
      </c>
      <c r="BM3658">
        <v>45820000</v>
      </c>
      <c r="BN3658">
        <v>49964000</v>
      </c>
      <c r="BO3658">
        <v>50585000</v>
      </c>
      <c r="BP3658">
        <v>54862000</v>
      </c>
      <c r="BQ3658">
        <v>48788000</v>
      </c>
      <c r="BR3658">
        <v>54277000</v>
      </c>
      <c r="BS3658">
        <v>55354000</v>
      </c>
      <c r="BT3658">
        <v>56729000</v>
      </c>
      <c r="BU3658">
        <v>61590000</v>
      </c>
      <c r="BV3658">
        <v>57735000</v>
      </c>
      <c r="BW3658">
        <v>54476000</v>
      </c>
      <c r="BX3658" s="10">
        <v>60703000</v>
      </c>
      <c r="BY3658">
        <v>62286000</v>
      </c>
      <c r="BZ3658">
        <v>63625000</v>
      </c>
      <c r="CA3658">
        <v>70398000</v>
      </c>
      <c r="CB3658">
        <v>66935000</v>
      </c>
      <c r="CC3658">
        <v>63513000</v>
      </c>
      <c r="CD3658">
        <v>70416000</v>
      </c>
      <c r="CE3658">
        <v>72207000</v>
      </c>
    </row>
    <row r="3659" spans="1:83" x14ac:dyDescent="0.35">
      <c r="A3659" s="9" t="str">
        <f t="shared" si="57"/>
        <v>8212.602.20</v>
      </c>
      <c r="B3659" s="52" t="e">
        <f>+IF(MATCH(A3659,List!H$10:H$145,0),"Targeted")</f>
        <v>#N/A</v>
      </c>
      <c r="C3659" s="65"/>
      <c r="D3659" s="151"/>
      <c r="E3659" s="16" t="s">
        <v>4594</v>
      </c>
      <c r="F3659" s="16" t="s">
        <v>4595</v>
      </c>
      <c r="G3659" s="16" t="s">
        <v>519</v>
      </c>
      <c r="H3659" s="16" t="s">
        <v>4911</v>
      </c>
      <c r="I3659" s="16" t="s">
        <v>5431</v>
      </c>
      <c r="J3659" s="16" t="s">
        <v>5432</v>
      </c>
      <c r="K3659" s="17" t="s">
        <v>63</v>
      </c>
      <c r="L3659" s="18" t="s">
        <v>5232</v>
      </c>
      <c r="M3659" s="195" t="s">
        <v>5367</v>
      </c>
      <c r="N3659" s="16" t="s">
        <v>5368</v>
      </c>
      <c r="O3659" s="17" t="s">
        <v>304</v>
      </c>
      <c r="P3659" s="17" t="s">
        <v>305</v>
      </c>
      <c r="Q3659" s="17" t="s">
        <v>306</v>
      </c>
      <c r="R3659">
        <v>0</v>
      </c>
      <c r="S3659">
        <v>0</v>
      </c>
      <c r="T3659">
        <v>0</v>
      </c>
      <c r="U3659">
        <v>0</v>
      </c>
      <c r="V3659">
        <v>0</v>
      </c>
      <c r="W3659">
        <v>0</v>
      </c>
      <c r="X3659">
        <v>0</v>
      </c>
      <c r="Y3659">
        <v>0</v>
      </c>
      <c r="Z3659">
        <v>0</v>
      </c>
      <c r="AA3659">
        <v>0</v>
      </c>
      <c r="AB3659">
        <v>0</v>
      </c>
      <c r="AC3659">
        <v>0</v>
      </c>
      <c r="AD3659">
        <v>0</v>
      </c>
      <c r="AE3659">
        <v>0</v>
      </c>
      <c r="AF3659">
        <v>0</v>
      </c>
      <c r="AG3659" s="19">
        <v>0</v>
      </c>
      <c r="AH3659">
        <v>0</v>
      </c>
      <c r="AI3659">
        <v>0</v>
      </c>
      <c r="AJ3659">
        <v>0</v>
      </c>
      <c r="AK3659">
        <v>0</v>
      </c>
      <c r="AL3659">
        <v>0</v>
      </c>
      <c r="AM3659">
        <v>0</v>
      </c>
      <c r="AN3659">
        <v>0</v>
      </c>
      <c r="AO3659">
        <v>0</v>
      </c>
      <c r="AP3659">
        <v>0</v>
      </c>
      <c r="AQ3659">
        <v>0</v>
      </c>
      <c r="AR3659">
        <v>0</v>
      </c>
      <c r="AS3659">
        <v>0</v>
      </c>
      <c r="AT3659">
        <v>0</v>
      </c>
      <c r="AU3659">
        <v>0</v>
      </c>
      <c r="AV3659">
        <v>0</v>
      </c>
      <c r="AW3659">
        <v>0</v>
      </c>
      <c r="AX3659">
        <v>0</v>
      </c>
      <c r="AY3659">
        <v>0</v>
      </c>
      <c r="AZ3659">
        <v>0</v>
      </c>
      <c r="BA3659">
        <v>0</v>
      </c>
      <c r="BB3659">
        <v>0</v>
      </c>
      <c r="BC3659">
        <v>0</v>
      </c>
      <c r="BD3659">
        <v>2000</v>
      </c>
      <c r="BE3659">
        <v>6000</v>
      </c>
      <c r="BF3659">
        <v>6000</v>
      </c>
      <c r="BG3659">
        <v>9000</v>
      </c>
      <c r="BH3659">
        <v>7000</v>
      </c>
      <c r="BI3659">
        <v>7000</v>
      </c>
      <c r="BJ3659">
        <v>8000</v>
      </c>
      <c r="BK3659">
        <v>7000</v>
      </c>
      <c r="BL3659">
        <v>8000</v>
      </c>
      <c r="BM3659">
        <v>8000</v>
      </c>
      <c r="BN3659">
        <v>9000</v>
      </c>
      <c r="BO3659">
        <v>9000</v>
      </c>
      <c r="BP3659">
        <v>10000</v>
      </c>
      <c r="BQ3659">
        <v>11000</v>
      </c>
      <c r="BR3659">
        <v>11000</v>
      </c>
      <c r="BS3659">
        <v>12000</v>
      </c>
      <c r="BT3659">
        <v>15000</v>
      </c>
      <c r="BU3659">
        <v>13000</v>
      </c>
      <c r="BV3659">
        <v>13000</v>
      </c>
      <c r="BW3659">
        <v>13000</v>
      </c>
      <c r="BX3659" s="10">
        <v>14000</v>
      </c>
      <c r="BY3659">
        <v>15000</v>
      </c>
      <c r="BZ3659">
        <v>15000</v>
      </c>
      <c r="CA3659">
        <v>15000</v>
      </c>
      <c r="CB3659">
        <v>16000</v>
      </c>
      <c r="CC3659">
        <v>16000</v>
      </c>
      <c r="CD3659">
        <v>16000</v>
      </c>
      <c r="CE3659">
        <v>16000</v>
      </c>
    </row>
    <row r="3660" spans="1:83" x14ac:dyDescent="0.35">
      <c r="A3660" s="9" t="str">
        <f t="shared" si="57"/>
        <v>821240.602.20</v>
      </c>
      <c r="B3660" s="52" t="e">
        <f>+IF(MATCH(A3660,List!H$10:H$145,0),"Targeted")</f>
        <v>#N/A</v>
      </c>
      <c r="C3660" s="65"/>
      <c r="D3660" s="151"/>
      <c r="E3660" s="16" t="s">
        <v>4594</v>
      </c>
      <c r="F3660" s="16" t="s">
        <v>4595</v>
      </c>
      <c r="G3660" s="16" t="s">
        <v>519</v>
      </c>
      <c r="H3660" s="16" t="s">
        <v>4911</v>
      </c>
      <c r="I3660" s="16" t="s">
        <v>5433</v>
      </c>
      <c r="J3660" s="16" t="s">
        <v>5434</v>
      </c>
      <c r="K3660" s="17" t="s">
        <v>63</v>
      </c>
      <c r="L3660" s="18" t="s">
        <v>5232</v>
      </c>
      <c r="M3660" s="195" t="s">
        <v>5367</v>
      </c>
      <c r="N3660" s="16" t="s">
        <v>5368</v>
      </c>
      <c r="O3660" s="17" t="s">
        <v>304</v>
      </c>
      <c r="P3660" s="17" t="s">
        <v>305</v>
      </c>
      <c r="Q3660" s="17" t="s">
        <v>306</v>
      </c>
      <c r="R3660">
        <v>0</v>
      </c>
      <c r="S3660">
        <v>0</v>
      </c>
      <c r="T3660">
        <v>0</v>
      </c>
      <c r="U3660">
        <v>0</v>
      </c>
      <c r="V3660">
        <v>0</v>
      </c>
      <c r="W3660">
        <v>0</v>
      </c>
      <c r="X3660">
        <v>0</v>
      </c>
      <c r="Y3660">
        <v>0</v>
      </c>
      <c r="Z3660">
        <v>0</v>
      </c>
      <c r="AA3660">
        <v>0</v>
      </c>
      <c r="AB3660">
        <v>0</v>
      </c>
      <c r="AC3660">
        <v>0</v>
      </c>
      <c r="AD3660">
        <v>0</v>
      </c>
      <c r="AE3660">
        <v>0</v>
      </c>
      <c r="AF3660">
        <v>0</v>
      </c>
      <c r="AG3660" s="19">
        <v>0</v>
      </c>
      <c r="AH3660">
        <v>0</v>
      </c>
      <c r="AI3660">
        <v>0</v>
      </c>
      <c r="AJ3660">
        <v>0</v>
      </c>
      <c r="AK3660">
        <v>0</v>
      </c>
      <c r="AL3660">
        <v>0</v>
      </c>
      <c r="AM3660">
        <v>0</v>
      </c>
      <c r="AN3660">
        <v>0</v>
      </c>
      <c r="AO3660">
        <v>0</v>
      </c>
      <c r="AP3660">
        <v>0</v>
      </c>
      <c r="AQ3660">
        <v>0</v>
      </c>
      <c r="AR3660">
        <v>0</v>
      </c>
      <c r="AS3660">
        <v>0</v>
      </c>
      <c r="AT3660">
        <v>0</v>
      </c>
      <c r="AU3660">
        <v>0</v>
      </c>
      <c r="AV3660">
        <v>0</v>
      </c>
      <c r="AW3660">
        <v>0</v>
      </c>
      <c r="AX3660">
        <v>0</v>
      </c>
      <c r="AY3660">
        <v>0</v>
      </c>
      <c r="AZ3660">
        <v>0</v>
      </c>
      <c r="BA3660">
        <v>0</v>
      </c>
      <c r="BB3660">
        <v>0</v>
      </c>
      <c r="BC3660">
        <v>0</v>
      </c>
      <c r="BD3660">
        <v>-66000</v>
      </c>
      <c r="BE3660">
        <v>0</v>
      </c>
      <c r="BF3660">
        <v>0</v>
      </c>
      <c r="BG3660">
        <v>0</v>
      </c>
      <c r="BH3660">
        <v>0</v>
      </c>
      <c r="BI3660">
        <v>0</v>
      </c>
      <c r="BJ3660">
        <v>0</v>
      </c>
      <c r="BK3660">
        <v>0</v>
      </c>
      <c r="BL3660">
        <v>0</v>
      </c>
      <c r="BM3660">
        <v>0</v>
      </c>
      <c r="BN3660">
        <v>0</v>
      </c>
      <c r="BO3660">
        <v>0</v>
      </c>
      <c r="BP3660">
        <v>0</v>
      </c>
      <c r="BQ3660">
        <v>0</v>
      </c>
      <c r="BR3660">
        <v>0</v>
      </c>
      <c r="BS3660">
        <v>0</v>
      </c>
      <c r="BT3660">
        <v>0</v>
      </c>
      <c r="BU3660">
        <v>0</v>
      </c>
      <c r="BV3660">
        <v>0</v>
      </c>
      <c r="BW3660">
        <v>0</v>
      </c>
      <c r="BX3660" s="10">
        <v>0</v>
      </c>
      <c r="BY3660">
        <v>0</v>
      </c>
      <c r="BZ3660">
        <v>0</v>
      </c>
      <c r="CA3660">
        <v>0</v>
      </c>
      <c r="CB3660">
        <v>0</v>
      </c>
      <c r="CC3660">
        <v>0</v>
      </c>
      <c r="CD3660">
        <v>0</v>
      </c>
      <c r="CE3660">
        <v>0</v>
      </c>
    </row>
    <row r="3661" spans="1:83" x14ac:dyDescent="0.35">
      <c r="A3661" s="9" t="str">
        <f t="shared" si="57"/>
        <v>0101.602.26</v>
      </c>
      <c r="B3661" s="52" t="e">
        <f>+IF(MATCH(A3661,List!H$10:H$145,0),"Targeted")</f>
        <v>#N/A</v>
      </c>
      <c r="C3661" s="65"/>
      <c r="D3661" s="151"/>
      <c r="E3661" s="16" t="s">
        <v>5435</v>
      </c>
      <c r="F3661" s="16" t="s">
        <v>5436</v>
      </c>
      <c r="G3661" s="16" t="s">
        <v>298</v>
      </c>
      <c r="H3661" s="16" t="s">
        <v>5436</v>
      </c>
      <c r="I3661" s="16" t="s">
        <v>18</v>
      </c>
      <c r="J3661" s="16" t="s">
        <v>5437</v>
      </c>
      <c r="K3661" s="17" t="s">
        <v>5438</v>
      </c>
      <c r="L3661" s="18" t="s">
        <v>5232</v>
      </c>
      <c r="M3661" s="195" t="s">
        <v>5367</v>
      </c>
      <c r="N3661" s="16" t="s">
        <v>5368</v>
      </c>
      <c r="O3661" s="17" t="s">
        <v>304</v>
      </c>
      <c r="P3661" s="17" t="s">
        <v>305</v>
      </c>
      <c r="Q3661" s="17" t="s">
        <v>306</v>
      </c>
      <c r="R3661">
        <v>0</v>
      </c>
      <c r="S3661">
        <v>0</v>
      </c>
      <c r="T3661">
        <v>0</v>
      </c>
      <c r="U3661">
        <v>0</v>
      </c>
      <c r="V3661">
        <v>0</v>
      </c>
      <c r="W3661">
        <v>0</v>
      </c>
      <c r="X3661">
        <v>0</v>
      </c>
      <c r="Y3661">
        <v>0</v>
      </c>
      <c r="Z3661">
        <v>0</v>
      </c>
      <c r="AA3661">
        <v>0</v>
      </c>
      <c r="AB3661">
        <v>0</v>
      </c>
      <c r="AC3661">
        <v>0</v>
      </c>
      <c r="AD3661">
        <v>0</v>
      </c>
      <c r="AE3661">
        <v>0</v>
      </c>
      <c r="AF3661">
        <v>0</v>
      </c>
      <c r="AG3661" s="19">
        <v>0</v>
      </c>
      <c r="AH3661">
        <v>0</v>
      </c>
      <c r="AI3661">
        <v>0</v>
      </c>
      <c r="AJ3661">
        <v>0</v>
      </c>
      <c r="AK3661">
        <v>0</v>
      </c>
      <c r="AL3661">
        <v>0</v>
      </c>
      <c r="AM3661">
        <v>0</v>
      </c>
      <c r="AN3661">
        <v>0</v>
      </c>
      <c r="AO3661">
        <v>0</v>
      </c>
      <c r="AP3661">
        <v>0</v>
      </c>
      <c r="AQ3661">
        <v>0</v>
      </c>
      <c r="AR3661">
        <v>149500</v>
      </c>
      <c r="AS3661">
        <v>1000</v>
      </c>
      <c r="AT3661">
        <v>0</v>
      </c>
      <c r="AU3661">
        <v>0</v>
      </c>
      <c r="AV3661">
        <v>0</v>
      </c>
      <c r="AW3661">
        <v>0</v>
      </c>
      <c r="AX3661">
        <v>250</v>
      </c>
      <c r="AY3661">
        <v>0</v>
      </c>
      <c r="AZ3661">
        <v>0</v>
      </c>
      <c r="BA3661">
        <v>0</v>
      </c>
      <c r="BB3661">
        <v>0</v>
      </c>
      <c r="BC3661">
        <v>0</v>
      </c>
      <c r="BD3661">
        <v>0</v>
      </c>
      <c r="BE3661">
        <v>0</v>
      </c>
      <c r="BF3661">
        <v>0</v>
      </c>
      <c r="BG3661">
        <v>0</v>
      </c>
      <c r="BH3661">
        <v>0</v>
      </c>
      <c r="BI3661">
        <v>0</v>
      </c>
      <c r="BJ3661">
        <v>0</v>
      </c>
      <c r="BK3661">
        <v>0</v>
      </c>
      <c r="BL3661">
        <v>0</v>
      </c>
      <c r="BM3661">
        <v>0</v>
      </c>
      <c r="BN3661">
        <v>0</v>
      </c>
      <c r="BO3661">
        <v>0</v>
      </c>
      <c r="BP3661">
        <v>0</v>
      </c>
      <c r="BQ3661">
        <v>0</v>
      </c>
      <c r="BR3661">
        <v>0</v>
      </c>
      <c r="BS3661">
        <v>0</v>
      </c>
      <c r="BT3661">
        <v>0</v>
      </c>
      <c r="BU3661">
        <v>0</v>
      </c>
      <c r="BV3661">
        <v>0</v>
      </c>
      <c r="BW3661">
        <v>0</v>
      </c>
      <c r="BX3661" s="10">
        <v>0</v>
      </c>
      <c r="BY3661">
        <v>0</v>
      </c>
      <c r="BZ3661">
        <v>0</v>
      </c>
      <c r="CA3661">
        <v>0</v>
      </c>
      <c r="CB3661">
        <v>0</v>
      </c>
      <c r="CC3661">
        <v>0</v>
      </c>
      <c r="CD3661">
        <v>0</v>
      </c>
      <c r="CE3661">
        <v>0</v>
      </c>
    </row>
    <row r="3662" spans="1:83" x14ac:dyDescent="0.35">
      <c r="A3662" s="9" t="str">
        <f t="shared" si="57"/>
        <v>5290.602.26</v>
      </c>
      <c r="B3662" s="52" t="e">
        <f>+IF(MATCH(A3662,List!H$10:H$145,0),"Targeted")</f>
        <v>#N/A</v>
      </c>
      <c r="C3662" s="65"/>
      <c r="D3662" s="151"/>
      <c r="E3662" s="16" t="s">
        <v>5435</v>
      </c>
      <c r="F3662" s="16" t="s">
        <v>5436</v>
      </c>
      <c r="G3662" s="16" t="s">
        <v>298</v>
      </c>
      <c r="H3662" s="16" t="s">
        <v>5436</v>
      </c>
      <c r="I3662" s="16" t="s">
        <v>5439</v>
      </c>
      <c r="J3662" s="16" t="s">
        <v>5440</v>
      </c>
      <c r="K3662" s="17" t="s">
        <v>5438</v>
      </c>
      <c r="L3662" s="18" t="s">
        <v>5232</v>
      </c>
      <c r="M3662" s="195" t="s">
        <v>5367</v>
      </c>
      <c r="N3662" s="16" t="s">
        <v>5368</v>
      </c>
      <c r="O3662" s="17" t="s">
        <v>304</v>
      </c>
      <c r="P3662" s="17" t="s">
        <v>305</v>
      </c>
      <c r="Q3662" s="17" t="s">
        <v>306</v>
      </c>
      <c r="R3662">
        <v>0</v>
      </c>
      <c r="S3662">
        <v>0</v>
      </c>
      <c r="T3662">
        <v>0</v>
      </c>
      <c r="U3662">
        <v>0</v>
      </c>
      <c r="V3662">
        <v>0</v>
      </c>
      <c r="W3662">
        <v>0</v>
      </c>
      <c r="X3662">
        <v>0</v>
      </c>
      <c r="Y3662">
        <v>0</v>
      </c>
      <c r="Z3662">
        <v>0</v>
      </c>
      <c r="AA3662">
        <v>0</v>
      </c>
      <c r="AB3662">
        <v>0</v>
      </c>
      <c r="AC3662">
        <v>0</v>
      </c>
      <c r="AD3662">
        <v>0</v>
      </c>
      <c r="AE3662">
        <v>0</v>
      </c>
      <c r="AF3662">
        <v>0</v>
      </c>
      <c r="AG3662" s="19">
        <v>0</v>
      </c>
      <c r="AH3662">
        <v>0</v>
      </c>
      <c r="AI3662">
        <v>0</v>
      </c>
      <c r="AJ3662">
        <v>0</v>
      </c>
      <c r="AK3662">
        <v>0</v>
      </c>
      <c r="AL3662">
        <v>0</v>
      </c>
      <c r="AM3662">
        <v>0</v>
      </c>
      <c r="AN3662">
        <v>0</v>
      </c>
      <c r="AO3662">
        <v>0</v>
      </c>
      <c r="AP3662">
        <v>0</v>
      </c>
      <c r="AQ3662">
        <v>0</v>
      </c>
      <c r="AR3662">
        <v>5533</v>
      </c>
      <c r="AS3662">
        <v>13135</v>
      </c>
      <c r="AT3662">
        <v>15979</v>
      </c>
      <c r="AU3662">
        <v>17084</v>
      </c>
      <c r="AV3662">
        <v>21367</v>
      </c>
      <c r="AW3662">
        <v>23502</v>
      </c>
      <c r="AX3662">
        <v>25628</v>
      </c>
      <c r="AY3662">
        <v>27501</v>
      </c>
      <c r="AZ3662">
        <v>34000</v>
      </c>
      <c r="BA3662">
        <v>19000</v>
      </c>
      <c r="BB3662">
        <v>58000</v>
      </c>
      <c r="BC3662">
        <v>51000</v>
      </c>
      <c r="BD3662">
        <v>59000</v>
      </c>
      <c r="BE3662">
        <v>83000</v>
      </c>
      <c r="BF3662">
        <v>89000</v>
      </c>
      <c r="BG3662">
        <v>84000</v>
      </c>
      <c r="BH3662">
        <v>86000</v>
      </c>
      <c r="BI3662">
        <v>105000</v>
      </c>
      <c r="BJ3662">
        <v>66000</v>
      </c>
      <c r="BK3662">
        <v>99000</v>
      </c>
      <c r="BL3662">
        <v>72000</v>
      </c>
      <c r="BM3662">
        <v>98000</v>
      </c>
      <c r="BN3662">
        <v>114000</v>
      </c>
      <c r="BO3662">
        <v>116000</v>
      </c>
      <c r="BP3662">
        <v>128000</v>
      </c>
      <c r="BQ3662">
        <v>130000</v>
      </c>
      <c r="BR3662">
        <v>153000</v>
      </c>
      <c r="BS3662">
        <v>167000</v>
      </c>
      <c r="BT3662">
        <v>177000</v>
      </c>
      <c r="BU3662">
        <v>193000</v>
      </c>
      <c r="BV3662">
        <v>252000</v>
      </c>
      <c r="BW3662">
        <v>296000</v>
      </c>
      <c r="BX3662" s="10">
        <v>350000</v>
      </c>
      <c r="BY3662">
        <v>365000</v>
      </c>
      <c r="BZ3662">
        <v>498000</v>
      </c>
      <c r="CA3662">
        <v>480000</v>
      </c>
      <c r="CB3662">
        <v>500000</v>
      </c>
      <c r="CC3662">
        <v>535000</v>
      </c>
      <c r="CD3662">
        <v>538000</v>
      </c>
      <c r="CE3662">
        <v>541000</v>
      </c>
    </row>
    <row r="3663" spans="1:83" x14ac:dyDescent="0.35">
      <c r="A3663" s="9" t="str">
        <f t="shared" si="57"/>
        <v>529000.602.26</v>
      </c>
      <c r="B3663" s="52" t="e">
        <f>+IF(MATCH(A3663,List!H$10:H$145,0),"Targeted")</f>
        <v>#N/A</v>
      </c>
      <c r="C3663" s="65"/>
      <c r="D3663" s="151"/>
      <c r="E3663" s="16" t="s">
        <v>5435</v>
      </c>
      <c r="F3663" s="16" t="s">
        <v>5436</v>
      </c>
      <c r="G3663" s="16" t="s">
        <v>298</v>
      </c>
      <c r="H3663" s="16" t="s">
        <v>5436</v>
      </c>
      <c r="I3663" s="16" t="s">
        <v>5441</v>
      </c>
      <c r="J3663" s="16" t="s">
        <v>5442</v>
      </c>
      <c r="K3663" s="17" t="s">
        <v>5438</v>
      </c>
      <c r="L3663" s="18" t="s">
        <v>5232</v>
      </c>
      <c r="M3663" s="195" t="s">
        <v>5367</v>
      </c>
      <c r="N3663" s="16" t="s">
        <v>5368</v>
      </c>
      <c r="O3663" s="17" t="s">
        <v>304</v>
      </c>
      <c r="P3663" s="17" t="s">
        <v>305</v>
      </c>
      <c r="Q3663" s="17" t="s">
        <v>306</v>
      </c>
      <c r="R3663">
        <v>0</v>
      </c>
      <c r="S3663">
        <v>0</v>
      </c>
      <c r="T3663">
        <v>0</v>
      </c>
      <c r="U3663">
        <v>0</v>
      </c>
      <c r="V3663">
        <v>0</v>
      </c>
      <c r="W3663">
        <v>0</v>
      </c>
      <c r="X3663">
        <v>0</v>
      </c>
      <c r="Y3663">
        <v>0</v>
      </c>
      <c r="Z3663">
        <v>0</v>
      </c>
      <c r="AA3663">
        <v>0</v>
      </c>
      <c r="AB3663">
        <v>0</v>
      </c>
      <c r="AC3663">
        <v>0</v>
      </c>
      <c r="AD3663">
        <v>0</v>
      </c>
      <c r="AE3663">
        <v>0</v>
      </c>
      <c r="AF3663">
        <v>0</v>
      </c>
      <c r="AG3663" s="19">
        <v>0</v>
      </c>
      <c r="AH3663">
        <v>0</v>
      </c>
      <c r="AI3663">
        <v>0</v>
      </c>
      <c r="AJ3663">
        <v>0</v>
      </c>
      <c r="AK3663">
        <v>0</v>
      </c>
      <c r="AL3663">
        <v>0</v>
      </c>
      <c r="AM3663">
        <v>0</v>
      </c>
      <c r="AN3663">
        <v>0</v>
      </c>
      <c r="AO3663">
        <v>0</v>
      </c>
      <c r="AP3663">
        <v>0</v>
      </c>
      <c r="AQ3663">
        <v>0</v>
      </c>
      <c r="AR3663">
        <v>-934</v>
      </c>
      <c r="AS3663">
        <v>-14486</v>
      </c>
      <c r="AT3663">
        <v>0</v>
      </c>
      <c r="AU3663">
        <v>-17084</v>
      </c>
      <c r="AV3663">
        <v>-20805</v>
      </c>
      <c r="AW3663">
        <v>-24107</v>
      </c>
      <c r="AX3663">
        <v>-27588</v>
      </c>
      <c r="AY3663">
        <v>-31744</v>
      </c>
      <c r="AZ3663">
        <v>-34000</v>
      </c>
      <c r="BA3663">
        <v>-41000</v>
      </c>
      <c r="BB3663">
        <v>-45000</v>
      </c>
      <c r="BC3663">
        <v>-60000</v>
      </c>
      <c r="BD3663">
        <v>-75000</v>
      </c>
      <c r="BE3663">
        <v>-102000</v>
      </c>
      <c r="BF3663">
        <v>-76000</v>
      </c>
      <c r="BG3663">
        <v>-96000</v>
      </c>
      <c r="BH3663">
        <v>-97000</v>
      </c>
      <c r="BI3663">
        <v>-102000</v>
      </c>
      <c r="BJ3663">
        <v>-92000</v>
      </c>
      <c r="BK3663">
        <v>-80000</v>
      </c>
      <c r="BL3663">
        <v>-80000</v>
      </c>
      <c r="BM3663">
        <v>-98000</v>
      </c>
      <c r="BN3663">
        <v>-114000</v>
      </c>
      <c r="BO3663">
        <v>-116000</v>
      </c>
      <c r="BP3663">
        <v>-128000</v>
      </c>
      <c r="BQ3663">
        <v>-143000</v>
      </c>
      <c r="BR3663">
        <v>-170000</v>
      </c>
      <c r="BS3663">
        <v>-201000</v>
      </c>
      <c r="BT3663">
        <v>-207000</v>
      </c>
      <c r="BU3663">
        <v>-220000</v>
      </c>
      <c r="BV3663">
        <v>-257000</v>
      </c>
      <c r="BW3663">
        <v>-310000</v>
      </c>
      <c r="BX3663" s="10">
        <v>-361000</v>
      </c>
      <c r="BY3663">
        <v>-386000</v>
      </c>
      <c r="BZ3663">
        <v>-498000</v>
      </c>
      <c r="CA3663">
        <v>-480000</v>
      </c>
      <c r="CB3663">
        <v>-500000</v>
      </c>
      <c r="CC3663">
        <v>-535000</v>
      </c>
      <c r="CD3663">
        <v>-538000</v>
      </c>
      <c r="CE3663">
        <v>-541000</v>
      </c>
    </row>
    <row r="3664" spans="1:83" x14ac:dyDescent="0.35">
      <c r="A3664" s="9" t="str">
        <f t="shared" si="57"/>
        <v>8285.602.95</v>
      </c>
      <c r="B3664" s="52" t="e">
        <f>+IF(MATCH(A3664,List!H$10:H$145,0),"Targeted")</f>
        <v>#N/A</v>
      </c>
      <c r="C3664" s="65"/>
      <c r="D3664" s="151" t="s">
        <v>7700</v>
      </c>
      <c r="E3664" s="16" t="s">
        <v>1565</v>
      </c>
      <c r="F3664" s="16" t="s">
        <v>1566</v>
      </c>
      <c r="G3664" s="16" t="s">
        <v>298</v>
      </c>
      <c r="H3664" s="16" t="s">
        <v>1566</v>
      </c>
      <c r="I3664" s="16" t="s">
        <v>5443</v>
      </c>
      <c r="J3664" s="16" t="s">
        <v>5370</v>
      </c>
      <c r="K3664" s="17" t="s">
        <v>245</v>
      </c>
      <c r="L3664" s="18" t="s">
        <v>5232</v>
      </c>
      <c r="M3664" s="195" t="s">
        <v>5367</v>
      </c>
      <c r="N3664" s="16" t="s">
        <v>5368</v>
      </c>
      <c r="O3664" s="17" t="s">
        <v>346</v>
      </c>
      <c r="P3664" s="17" t="s">
        <v>305</v>
      </c>
      <c r="Q3664" s="17" t="s">
        <v>306</v>
      </c>
      <c r="R3664">
        <v>0</v>
      </c>
      <c r="S3664">
        <v>0</v>
      </c>
      <c r="T3664">
        <v>0</v>
      </c>
      <c r="U3664">
        <v>0</v>
      </c>
      <c r="V3664">
        <v>0</v>
      </c>
      <c r="W3664">
        <v>0</v>
      </c>
      <c r="X3664">
        <v>0</v>
      </c>
      <c r="Y3664">
        <v>0</v>
      </c>
      <c r="Z3664">
        <v>0</v>
      </c>
      <c r="AA3664">
        <v>0</v>
      </c>
      <c r="AB3664">
        <v>0</v>
      </c>
      <c r="AC3664">
        <v>0</v>
      </c>
      <c r="AD3664">
        <v>0</v>
      </c>
      <c r="AE3664">
        <v>0</v>
      </c>
      <c r="AF3664">
        <v>0</v>
      </c>
      <c r="AG3664" s="19">
        <v>0</v>
      </c>
      <c r="AH3664">
        <v>0</v>
      </c>
      <c r="AI3664">
        <v>0</v>
      </c>
      <c r="AJ3664">
        <v>0</v>
      </c>
      <c r="AK3664">
        <v>0</v>
      </c>
      <c r="AL3664">
        <v>0</v>
      </c>
      <c r="AM3664">
        <v>0</v>
      </c>
      <c r="AN3664">
        <v>0</v>
      </c>
      <c r="AO3664">
        <v>0</v>
      </c>
      <c r="AP3664">
        <v>0</v>
      </c>
      <c r="AQ3664">
        <v>0</v>
      </c>
      <c r="AR3664">
        <v>0</v>
      </c>
      <c r="AS3664">
        <v>0</v>
      </c>
      <c r="AT3664">
        <v>0</v>
      </c>
      <c r="AU3664">
        <v>0</v>
      </c>
      <c r="AV3664">
        <v>0</v>
      </c>
      <c r="AW3664">
        <v>0</v>
      </c>
      <c r="AX3664">
        <v>0</v>
      </c>
      <c r="AY3664">
        <v>0</v>
      </c>
      <c r="AZ3664">
        <v>0</v>
      </c>
      <c r="BA3664">
        <v>0</v>
      </c>
      <c r="BB3664">
        <v>0</v>
      </c>
      <c r="BC3664">
        <v>0</v>
      </c>
      <c r="BD3664">
        <v>0</v>
      </c>
      <c r="BE3664">
        <v>0</v>
      </c>
      <c r="BF3664">
        <v>0</v>
      </c>
      <c r="BG3664">
        <v>0</v>
      </c>
      <c r="BH3664">
        <v>0</v>
      </c>
      <c r="BI3664">
        <v>1000</v>
      </c>
      <c r="BJ3664">
        <v>0</v>
      </c>
      <c r="BK3664">
        <v>1000</v>
      </c>
      <c r="BL3664">
        <v>-3000</v>
      </c>
      <c r="BM3664">
        <v>2000</v>
      </c>
      <c r="BN3664">
        <v>-1000</v>
      </c>
      <c r="BO3664">
        <v>1000</v>
      </c>
      <c r="BP3664">
        <v>1000</v>
      </c>
      <c r="BQ3664">
        <v>0</v>
      </c>
      <c r="BR3664">
        <v>0</v>
      </c>
      <c r="BS3664">
        <v>0</v>
      </c>
      <c r="BT3664">
        <v>0</v>
      </c>
      <c r="BU3664">
        <v>0</v>
      </c>
      <c r="BV3664">
        <v>1000</v>
      </c>
      <c r="BW3664">
        <v>0</v>
      </c>
      <c r="BX3664">
        <v>0</v>
      </c>
      <c r="BY3664">
        <v>0</v>
      </c>
      <c r="BZ3664">
        <v>0</v>
      </c>
      <c r="CA3664">
        <v>0</v>
      </c>
      <c r="CB3664">
        <v>0</v>
      </c>
      <c r="CC3664">
        <v>0</v>
      </c>
      <c r="CD3664">
        <v>0</v>
      </c>
      <c r="CE3664">
        <v>0</v>
      </c>
    </row>
    <row r="3665" spans="1:83" x14ac:dyDescent="0.35">
      <c r="A3665" s="9" t="str">
        <f t="shared" si="57"/>
        <v>8285.602.95</v>
      </c>
      <c r="B3665" s="52" t="e">
        <f>+IF(MATCH(A3665,List!H$10:H$145,0),"Targeted")</f>
        <v>#N/A</v>
      </c>
      <c r="C3665" s="65"/>
      <c r="D3665" s="151"/>
      <c r="E3665" s="16" t="s">
        <v>1565</v>
      </c>
      <c r="F3665" s="16" t="s">
        <v>1566</v>
      </c>
      <c r="G3665" s="16" t="s">
        <v>298</v>
      </c>
      <c r="H3665" s="16" t="s">
        <v>1566</v>
      </c>
      <c r="I3665" s="16" t="s">
        <v>5443</v>
      </c>
      <c r="J3665" s="16" t="s">
        <v>5370</v>
      </c>
      <c r="K3665" s="17" t="s">
        <v>245</v>
      </c>
      <c r="L3665" s="18" t="s">
        <v>5232</v>
      </c>
      <c r="M3665" s="195" t="s">
        <v>5367</v>
      </c>
      <c r="N3665" s="16" t="s">
        <v>5368</v>
      </c>
      <c r="O3665" s="17" t="s">
        <v>304</v>
      </c>
      <c r="P3665" s="17" t="s">
        <v>305</v>
      </c>
      <c r="Q3665" s="17" t="s">
        <v>306</v>
      </c>
      <c r="R3665">
        <v>0</v>
      </c>
      <c r="S3665">
        <v>0</v>
      </c>
      <c r="T3665">
        <v>0</v>
      </c>
      <c r="U3665">
        <v>0</v>
      </c>
      <c r="V3665">
        <v>0</v>
      </c>
      <c r="W3665">
        <v>0</v>
      </c>
      <c r="X3665">
        <v>0</v>
      </c>
      <c r="Y3665">
        <v>0</v>
      </c>
      <c r="Z3665">
        <v>0</v>
      </c>
      <c r="AA3665">
        <v>0</v>
      </c>
      <c r="AB3665">
        <v>0</v>
      </c>
      <c r="AC3665">
        <v>0</v>
      </c>
      <c r="AD3665">
        <v>0</v>
      </c>
      <c r="AE3665">
        <v>0</v>
      </c>
      <c r="AF3665">
        <v>0</v>
      </c>
      <c r="AG3665" s="19">
        <v>0</v>
      </c>
      <c r="AH3665">
        <v>0</v>
      </c>
      <c r="AI3665">
        <v>0</v>
      </c>
      <c r="AJ3665">
        <v>0</v>
      </c>
      <c r="AK3665">
        <v>0</v>
      </c>
      <c r="AL3665">
        <v>0</v>
      </c>
      <c r="AM3665">
        <v>0</v>
      </c>
      <c r="AN3665">
        <v>0</v>
      </c>
      <c r="AO3665">
        <v>0</v>
      </c>
      <c r="AP3665">
        <v>0</v>
      </c>
      <c r="AQ3665">
        <v>0</v>
      </c>
      <c r="AR3665">
        <v>0</v>
      </c>
      <c r="AS3665">
        <v>0</v>
      </c>
      <c r="AT3665">
        <v>0</v>
      </c>
      <c r="AU3665">
        <v>0</v>
      </c>
      <c r="AV3665">
        <v>0</v>
      </c>
      <c r="AW3665">
        <v>0</v>
      </c>
      <c r="AX3665">
        <v>0</v>
      </c>
      <c r="AY3665">
        <v>0</v>
      </c>
      <c r="AZ3665">
        <v>0</v>
      </c>
      <c r="BA3665">
        <v>0</v>
      </c>
      <c r="BB3665">
        <v>0</v>
      </c>
      <c r="BC3665">
        <v>0</v>
      </c>
      <c r="BD3665">
        <v>0</v>
      </c>
      <c r="BE3665">
        <v>0</v>
      </c>
      <c r="BF3665">
        <v>-2000</v>
      </c>
      <c r="BG3665">
        <v>0</v>
      </c>
      <c r="BH3665">
        <v>0</v>
      </c>
      <c r="BI3665">
        <v>0</v>
      </c>
      <c r="BJ3665">
        <v>0</v>
      </c>
      <c r="BK3665">
        <v>0</v>
      </c>
      <c r="BL3665">
        <v>0</v>
      </c>
      <c r="BM3665">
        <v>0</v>
      </c>
      <c r="BN3665">
        <v>0</v>
      </c>
      <c r="BO3665">
        <v>0</v>
      </c>
      <c r="BP3665">
        <v>0</v>
      </c>
      <c r="BQ3665">
        <v>0</v>
      </c>
      <c r="BR3665">
        <v>0</v>
      </c>
      <c r="BS3665">
        <v>0</v>
      </c>
      <c r="BT3665">
        <v>0</v>
      </c>
      <c r="BU3665">
        <v>0</v>
      </c>
      <c r="BV3665">
        <v>0</v>
      </c>
      <c r="BW3665">
        <v>0</v>
      </c>
      <c r="BX3665" s="10">
        <v>0</v>
      </c>
      <c r="BY3665">
        <v>0</v>
      </c>
      <c r="BZ3665">
        <v>0</v>
      </c>
      <c r="CA3665">
        <v>0</v>
      </c>
      <c r="CB3665">
        <v>0</v>
      </c>
      <c r="CC3665">
        <v>0</v>
      </c>
      <c r="CD3665">
        <v>0</v>
      </c>
      <c r="CE3665">
        <v>0</v>
      </c>
    </row>
    <row r="3666" spans="1:83" x14ac:dyDescent="0.35">
      <c r="A3666" s="9" t="str">
        <f t="shared" si="57"/>
        <v>.603.</v>
      </c>
      <c r="B3666" s="52" t="e">
        <f>+IF(MATCH(A3666,List!H$10:H$145,0),"Targeted")</f>
        <v>#N/A</v>
      </c>
      <c r="C3666" s="65"/>
      <c r="D3666" s="151"/>
      <c r="E3666" s="16" t="s">
        <v>870</v>
      </c>
      <c r="F3666" s="16" t="s">
        <v>871</v>
      </c>
      <c r="G3666" s="16" t="s">
        <v>298</v>
      </c>
      <c r="H3666" s="16" t="s">
        <v>871</v>
      </c>
      <c r="I3666" s="16" t="s">
        <v>299</v>
      </c>
      <c r="J3666" s="16" t="s">
        <v>5444</v>
      </c>
      <c r="K3666" s="17" t="s">
        <v>299</v>
      </c>
      <c r="L3666" s="18" t="s">
        <v>5232</v>
      </c>
      <c r="M3666" s="195" t="s">
        <v>5445</v>
      </c>
      <c r="N3666" s="16" t="s">
        <v>5446</v>
      </c>
      <c r="O3666" s="17" t="s">
        <v>304</v>
      </c>
      <c r="P3666" s="17" t="s">
        <v>305</v>
      </c>
      <c r="Q3666" s="17" t="s">
        <v>306</v>
      </c>
      <c r="R3666">
        <v>0</v>
      </c>
      <c r="S3666">
        <v>-12</v>
      </c>
      <c r="T3666">
        <v>-92234</v>
      </c>
      <c r="U3666">
        <v>-192407</v>
      </c>
      <c r="V3666">
        <v>-102207</v>
      </c>
      <c r="W3666">
        <v>-44583</v>
      </c>
      <c r="X3666">
        <v>-42</v>
      </c>
      <c r="Y3666">
        <v>0</v>
      </c>
      <c r="Z3666">
        <v>0</v>
      </c>
      <c r="AA3666">
        <v>0</v>
      </c>
      <c r="AB3666">
        <v>0</v>
      </c>
      <c r="AC3666">
        <v>0</v>
      </c>
      <c r="AD3666">
        <v>0</v>
      </c>
      <c r="AE3666">
        <v>0</v>
      </c>
      <c r="AF3666">
        <v>0</v>
      </c>
      <c r="AG3666" s="19">
        <v>0</v>
      </c>
      <c r="AH3666">
        <v>0</v>
      </c>
      <c r="AI3666">
        <v>0</v>
      </c>
      <c r="AJ3666">
        <v>0</v>
      </c>
      <c r="AK3666">
        <v>0</v>
      </c>
      <c r="AL3666">
        <v>0</v>
      </c>
      <c r="AM3666">
        <v>0</v>
      </c>
      <c r="AN3666">
        <v>0</v>
      </c>
      <c r="AO3666">
        <v>0</v>
      </c>
      <c r="AP3666">
        <v>0</v>
      </c>
      <c r="AQ3666">
        <v>0</v>
      </c>
      <c r="AR3666">
        <v>0</v>
      </c>
      <c r="AS3666">
        <v>0</v>
      </c>
      <c r="AT3666">
        <v>0</v>
      </c>
      <c r="AU3666">
        <v>0</v>
      </c>
      <c r="AV3666">
        <v>0</v>
      </c>
      <c r="AW3666">
        <v>0</v>
      </c>
      <c r="AX3666">
        <v>0</v>
      </c>
      <c r="AY3666">
        <v>0</v>
      </c>
      <c r="AZ3666">
        <v>0</v>
      </c>
      <c r="BA3666">
        <v>0</v>
      </c>
      <c r="BB3666">
        <v>0</v>
      </c>
      <c r="BC3666">
        <v>0</v>
      </c>
      <c r="BD3666">
        <v>0</v>
      </c>
      <c r="BE3666">
        <v>0</v>
      </c>
      <c r="BF3666">
        <v>0</v>
      </c>
      <c r="BG3666">
        <v>0</v>
      </c>
      <c r="BH3666">
        <v>0</v>
      </c>
      <c r="BI3666">
        <v>0</v>
      </c>
      <c r="BJ3666">
        <v>0</v>
      </c>
      <c r="BK3666">
        <v>0</v>
      </c>
      <c r="BL3666">
        <v>0</v>
      </c>
      <c r="BM3666">
        <v>0</v>
      </c>
      <c r="BN3666">
        <v>0</v>
      </c>
      <c r="BO3666">
        <v>0</v>
      </c>
      <c r="BP3666">
        <v>0</v>
      </c>
      <c r="BQ3666">
        <v>0</v>
      </c>
      <c r="BR3666">
        <v>0</v>
      </c>
      <c r="BS3666">
        <v>0</v>
      </c>
      <c r="BT3666">
        <v>0</v>
      </c>
      <c r="BU3666">
        <v>0</v>
      </c>
      <c r="BV3666">
        <v>0</v>
      </c>
      <c r="BW3666">
        <v>0</v>
      </c>
      <c r="BX3666" s="10">
        <v>0</v>
      </c>
      <c r="BY3666">
        <v>0</v>
      </c>
      <c r="BZ3666">
        <v>0</v>
      </c>
      <c r="CA3666">
        <v>0</v>
      </c>
      <c r="CB3666">
        <v>0</v>
      </c>
      <c r="CC3666">
        <v>0</v>
      </c>
      <c r="CD3666">
        <v>0</v>
      </c>
      <c r="CE3666">
        <v>0</v>
      </c>
    </row>
    <row r="3667" spans="1:83" x14ac:dyDescent="0.35">
      <c r="A3667" s="9" t="str">
        <f t="shared" si="57"/>
        <v>284400.603.</v>
      </c>
      <c r="B3667" s="52" t="e">
        <f>+IF(MATCH(A3667,List!H$10:H$145,0),"Targeted")</f>
        <v>#N/A</v>
      </c>
      <c r="C3667" s="65"/>
      <c r="D3667" s="151"/>
      <c r="E3667" s="16" t="s">
        <v>870</v>
      </c>
      <c r="F3667" s="16" t="s">
        <v>871</v>
      </c>
      <c r="G3667" s="16" t="s">
        <v>298</v>
      </c>
      <c r="H3667" s="16" t="s">
        <v>871</v>
      </c>
      <c r="I3667" s="16" t="s">
        <v>5447</v>
      </c>
      <c r="J3667" s="16" t="s">
        <v>5448</v>
      </c>
      <c r="K3667" s="17" t="s">
        <v>299</v>
      </c>
      <c r="L3667" s="18" t="s">
        <v>5232</v>
      </c>
      <c r="M3667" s="195" t="s">
        <v>5445</v>
      </c>
      <c r="N3667" s="16" t="s">
        <v>5446</v>
      </c>
      <c r="O3667" s="17" t="s">
        <v>304</v>
      </c>
      <c r="P3667" s="17" t="s">
        <v>305</v>
      </c>
      <c r="Q3667" s="17" t="s">
        <v>306</v>
      </c>
      <c r="R3667">
        <v>0</v>
      </c>
      <c r="S3667">
        <v>-466327</v>
      </c>
      <c r="T3667">
        <v>-306044</v>
      </c>
      <c r="U3667">
        <v>0</v>
      </c>
      <c r="V3667">
        <v>0</v>
      </c>
      <c r="W3667">
        <v>0</v>
      </c>
      <c r="X3667">
        <v>0</v>
      </c>
      <c r="Y3667">
        <v>0</v>
      </c>
      <c r="Z3667">
        <v>0</v>
      </c>
      <c r="AA3667">
        <v>0</v>
      </c>
      <c r="AB3667">
        <v>0</v>
      </c>
      <c r="AC3667">
        <v>0</v>
      </c>
      <c r="AD3667">
        <v>0</v>
      </c>
      <c r="AE3667">
        <v>0</v>
      </c>
      <c r="AF3667">
        <v>0</v>
      </c>
      <c r="AG3667" s="19">
        <v>0</v>
      </c>
      <c r="AH3667">
        <v>0</v>
      </c>
      <c r="AI3667">
        <v>0</v>
      </c>
      <c r="AJ3667">
        <v>0</v>
      </c>
      <c r="AK3667">
        <v>0</v>
      </c>
      <c r="AL3667">
        <v>0</v>
      </c>
      <c r="AM3667">
        <v>0</v>
      </c>
      <c r="AN3667">
        <v>0</v>
      </c>
      <c r="AO3667">
        <v>0</v>
      </c>
      <c r="AP3667">
        <v>0</v>
      </c>
      <c r="AQ3667">
        <v>0</v>
      </c>
      <c r="AR3667">
        <v>0</v>
      </c>
      <c r="AS3667">
        <v>0</v>
      </c>
      <c r="AT3667">
        <v>0</v>
      </c>
      <c r="AU3667">
        <v>0</v>
      </c>
      <c r="AV3667">
        <v>0</v>
      </c>
      <c r="AW3667">
        <v>0</v>
      </c>
      <c r="AX3667">
        <v>0</v>
      </c>
      <c r="AY3667">
        <v>0</v>
      </c>
      <c r="AZ3667">
        <v>0</v>
      </c>
      <c r="BA3667">
        <v>0</v>
      </c>
      <c r="BB3667">
        <v>0</v>
      </c>
      <c r="BC3667">
        <v>0</v>
      </c>
      <c r="BD3667">
        <v>0</v>
      </c>
      <c r="BE3667">
        <v>0</v>
      </c>
      <c r="BF3667">
        <v>0</v>
      </c>
      <c r="BG3667">
        <v>0</v>
      </c>
      <c r="BH3667">
        <v>0</v>
      </c>
      <c r="BI3667">
        <v>0</v>
      </c>
      <c r="BJ3667">
        <v>0</v>
      </c>
      <c r="BK3667">
        <v>0</v>
      </c>
      <c r="BL3667">
        <v>0</v>
      </c>
      <c r="BM3667">
        <v>0</v>
      </c>
      <c r="BN3667">
        <v>0</v>
      </c>
      <c r="BO3667">
        <v>0</v>
      </c>
      <c r="BP3667">
        <v>0</v>
      </c>
      <c r="BQ3667">
        <v>0</v>
      </c>
      <c r="BR3667">
        <v>0</v>
      </c>
      <c r="BS3667">
        <v>0</v>
      </c>
      <c r="BT3667">
        <v>0</v>
      </c>
      <c r="BU3667">
        <v>0</v>
      </c>
      <c r="BV3667">
        <v>0</v>
      </c>
      <c r="BW3667">
        <v>0</v>
      </c>
      <c r="BX3667" s="10">
        <v>0</v>
      </c>
      <c r="BY3667">
        <v>0</v>
      </c>
      <c r="BZ3667">
        <v>0</v>
      </c>
      <c r="CA3667">
        <v>0</v>
      </c>
      <c r="CB3667">
        <v>0</v>
      </c>
      <c r="CC3667">
        <v>0</v>
      </c>
      <c r="CD3667">
        <v>0</v>
      </c>
      <c r="CE3667">
        <v>0</v>
      </c>
    </row>
    <row r="3668" spans="1:83" x14ac:dyDescent="0.35">
      <c r="A3668" s="9" t="str">
        <f t="shared" si="57"/>
        <v>287100.603.</v>
      </c>
      <c r="B3668" s="52" t="e">
        <f>+IF(MATCH(A3668,List!H$10:H$145,0),"Targeted")</f>
        <v>#N/A</v>
      </c>
      <c r="C3668" s="65"/>
      <c r="D3668" s="151"/>
      <c r="E3668" s="16" t="s">
        <v>870</v>
      </c>
      <c r="F3668" s="16" t="s">
        <v>871</v>
      </c>
      <c r="G3668" s="16" t="s">
        <v>298</v>
      </c>
      <c r="H3668" s="16" t="s">
        <v>871</v>
      </c>
      <c r="I3668" s="16" t="s">
        <v>5449</v>
      </c>
      <c r="J3668" s="16" t="s">
        <v>5450</v>
      </c>
      <c r="K3668" s="17" t="s">
        <v>299</v>
      </c>
      <c r="L3668" s="18" t="s">
        <v>5232</v>
      </c>
      <c r="M3668" s="195" t="s">
        <v>5445</v>
      </c>
      <c r="N3668" s="16" t="s">
        <v>5446</v>
      </c>
      <c r="O3668" s="17" t="s">
        <v>304</v>
      </c>
      <c r="P3668" s="17" t="s">
        <v>305</v>
      </c>
      <c r="Q3668" s="17" t="s">
        <v>306</v>
      </c>
      <c r="R3668">
        <v>0</v>
      </c>
      <c r="S3668">
        <v>0</v>
      </c>
      <c r="T3668">
        <v>0</v>
      </c>
      <c r="U3668">
        <v>0</v>
      </c>
      <c r="V3668">
        <v>0</v>
      </c>
      <c r="W3668">
        <v>0</v>
      </c>
      <c r="X3668">
        <v>0</v>
      </c>
      <c r="Y3668">
        <v>0</v>
      </c>
      <c r="Z3668">
        <v>0</v>
      </c>
      <c r="AA3668">
        <v>0</v>
      </c>
      <c r="AB3668">
        <v>0</v>
      </c>
      <c r="AC3668">
        <v>0</v>
      </c>
      <c r="AD3668">
        <v>-58524</v>
      </c>
      <c r="AE3668">
        <v>0</v>
      </c>
      <c r="AF3668">
        <v>0</v>
      </c>
      <c r="AG3668" s="19">
        <v>0</v>
      </c>
      <c r="AH3668">
        <v>0</v>
      </c>
      <c r="AI3668">
        <v>0</v>
      </c>
      <c r="AJ3668">
        <v>-800000</v>
      </c>
      <c r="AK3668">
        <v>-250000</v>
      </c>
      <c r="AL3668">
        <v>-600000</v>
      </c>
      <c r="AM3668">
        <v>-227558</v>
      </c>
      <c r="AN3668">
        <v>-580000</v>
      </c>
      <c r="AO3668">
        <v>-6579705</v>
      </c>
      <c r="AP3668">
        <v>-5121000</v>
      </c>
      <c r="AQ3668">
        <v>-2963000</v>
      </c>
      <c r="AR3668">
        <v>-2433000</v>
      </c>
      <c r="AS3668">
        <v>-2271000</v>
      </c>
      <c r="AT3668">
        <v>0</v>
      </c>
      <c r="AU3668">
        <v>0</v>
      </c>
      <c r="AV3668">
        <v>0</v>
      </c>
      <c r="AW3668">
        <v>0</v>
      </c>
      <c r="AX3668">
        <v>0</v>
      </c>
      <c r="AY3668">
        <v>0</v>
      </c>
      <c r="AZ3668">
        <v>0</v>
      </c>
      <c r="BA3668">
        <v>0</v>
      </c>
      <c r="BB3668">
        <v>0</v>
      </c>
      <c r="BC3668">
        <v>0</v>
      </c>
      <c r="BD3668">
        <v>0</v>
      </c>
      <c r="BE3668">
        <v>0</v>
      </c>
      <c r="BF3668">
        <v>0</v>
      </c>
      <c r="BG3668">
        <v>0</v>
      </c>
      <c r="BH3668">
        <v>0</v>
      </c>
      <c r="BI3668">
        <v>0</v>
      </c>
      <c r="BJ3668">
        <v>0</v>
      </c>
      <c r="BK3668">
        <v>0</v>
      </c>
      <c r="BL3668">
        <v>0</v>
      </c>
      <c r="BM3668">
        <v>0</v>
      </c>
      <c r="BN3668">
        <v>0</v>
      </c>
      <c r="BO3668">
        <v>0</v>
      </c>
      <c r="BP3668">
        <v>0</v>
      </c>
      <c r="BQ3668">
        <v>0</v>
      </c>
      <c r="BR3668">
        <v>0</v>
      </c>
      <c r="BS3668">
        <v>0</v>
      </c>
      <c r="BT3668">
        <v>0</v>
      </c>
      <c r="BU3668">
        <v>0</v>
      </c>
      <c r="BV3668">
        <v>0</v>
      </c>
      <c r="BW3668">
        <v>0</v>
      </c>
      <c r="BX3668" s="10">
        <v>0</v>
      </c>
      <c r="BY3668">
        <v>0</v>
      </c>
      <c r="BZ3668">
        <v>0</v>
      </c>
      <c r="CA3668">
        <v>0</v>
      </c>
      <c r="CB3668">
        <v>0</v>
      </c>
      <c r="CC3668">
        <v>0</v>
      </c>
      <c r="CD3668">
        <v>0</v>
      </c>
      <c r="CE3668">
        <v>0</v>
      </c>
    </row>
    <row r="3669" spans="1:83" x14ac:dyDescent="0.35">
      <c r="A3669" s="9" t="str">
        <f t="shared" si="57"/>
        <v>804210.603.16</v>
      </c>
      <c r="B3669" s="52" t="e">
        <f>+IF(MATCH(A3669,List!H$10:H$145,0),"Targeted")</f>
        <v>#N/A</v>
      </c>
      <c r="C3669" s="65"/>
      <c r="D3669" s="151"/>
      <c r="E3669" s="16" t="s">
        <v>870</v>
      </c>
      <c r="F3669" s="16" t="s">
        <v>871</v>
      </c>
      <c r="G3669" s="16" t="s">
        <v>298</v>
      </c>
      <c r="H3669" s="16" t="s">
        <v>871</v>
      </c>
      <c r="I3669" s="16" t="s">
        <v>5451</v>
      </c>
      <c r="J3669" s="16" t="s">
        <v>5452</v>
      </c>
      <c r="K3669" s="17" t="s">
        <v>31</v>
      </c>
      <c r="L3669" s="18" t="s">
        <v>5232</v>
      </c>
      <c r="M3669" s="195" t="s">
        <v>5445</v>
      </c>
      <c r="N3669" s="16" t="s">
        <v>5446</v>
      </c>
      <c r="O3669" s="17" t="s">
        <v>304</v>
      </c>
      <c r="P3669" s="17" t="s">
        <v>305</v>
      </c>
      <c r="Q3669" s="17" t="s">
        <v>306</v>
      </c>
      <c r="R3669">
        <v>0</v>
      </c>
      <c r="S3669">
        <v>0</v>
      </c>
      <c r="T3669">
        <v>0</v>
      </c>
      <c r="U3669">
        <v>0</v>
      </c>
      <c r="V3669">
        <v>0</v>
      </c>
      <c r="W3669">
        <v>0</v>
      </c>
      <c r="X3669">
        <v>0</v>
      </c>
      <c r="Y3669">
        <v>0</v>
      </c>
      <c r="Z3669">
        <v>0</v>
      </c>
      <c r="AA3669">
        <v>0</v>
      </c>
      <c r="AB3669">
        <v>0</v>
      </c>
      <c r="AC3669">
        <v>0</v>
      </c>
      <c r="AD3669">
        <v>0</v>
      </c>
      <c r="AE3669">
        <v>0</v>
      </c>
      <c r="AF3669">
        <v>0</v>
      </c>
      <c r="AG3669" s="19">
        <v>0</v>
      </c>
      <c r="AH3669">
        <v>0</v>
      </c>
      <c r="AI3669">
        <v>0</v>
      </c>
      <c r="AJ3669">
        <v>0</v>
      </c>
      <c r="AK3669">
        <v>0</v>
      </c>
      <c r="AL3669">
        <v>0</v>
      </c>
      <c r="AM3669">
        <v>-36007</v>
      </c>
      <c r="AN3669">
        <v>-247547</v>
      </c>
      <c r="AO3669">
        <v>-169468</v>
      </c>
      <c r="AP3669">
        <v>-341645</v>
      </c>
      <c r="AQ3669">
        <v>-292044</v>
      </c>
      <c r="AR3669">
        <v>-285237</v>
      </c>
      <c r="AS3669">
        <v>-216070</v>
      </c>
      <c r="AT3669">
        <v>-242887</v>
      </c>
      <c r="AU3669">
        <v>-317219</v>
      </c>
      <c r="AV3669">
        <v>-339013</v>
      </c>
      <c r="AW3669">
        <v>-744519</v>
      </c>
      <c r="AX3669">
        <v>-964385</v>
      </c>
      <c r="AY3669">
        <v>-766040</v>
      </c>
      <c r="AZ3669">
        <v>-660000</v>
      </c>
      <c r="BA3669">
        <v>-599000</v>
      </c>
      <c r="BB3669">
        <v>-602000</v>
      </c>
      <c r="BC3669">
        <v>-508000</v>
      </c>
      <c r="BD3669">
        <v>-403000</v>
      </c>
      <c r="BE3669">
        <v>-397000</v>
      </c>
      <c r="BF3669">
        <v>-432000</v>
      </c>
      <c r="BG3669">
        <v>-448000</v>
      </c>
      <c r="BH3669">
        <v>-626000</v>
      </c>
      <c r="BI3669">
        <v>-744000</v>
      </c>
      <c r="BJ3669">
        <v>-773000</v>
      </c>
      <c r="BK3669">
        <v>-828000</v>
      </c>
      <c r="BL3669">
        <v>-756000</v>
      </c>
      <c r="BM3669">
        <v>-722000</v>
      </c>
      <c r="BN3669">
        <v>-1070000</v>
      </c>
      <c r="BO3669">
        <v>-1228000</v>
      </c>
      <c r="BP3669">
        <v>-1409000</v>
      </c>
      <c r="BQ3669">
        <v>-1387000</v>
      </c>
      <c r="BR3669">
        <v>-1153000</v>
      </c>
      <c r="BS3669">
        <v>-998000</v>
      </c>
      <c r="BT3669">
        <v>-775000</v>
      </c>
      <c r="BU3669">
        <v>-589000</v>
      </c>
      <c r="BV3669">
        <v>-494000</v>
      </c>
      <c r="BW3669">
        <v>-420000</v>
      </c>
      <c r="BX3669" s="10">
        <v>-376000</v>
      </c>
      <c r="BY3669">
        <v>-379000</v>
      </c>
      <c r="BZ3669">
        <v>-827000</v>
      </c>
      <c r="CA3669">
        <v>-652000</v>
      </c>
      <c r="CB3669">
        <v>-523000</v>
      </c>
      <c r="CC3669">
        <v>-520000</v>
      </c>
      <c r="CD3669">
        <v>-546000</v>
      </c>
      <c r="CE3669">
        <v>-560000</v>
      </c>
    </row>
    <row r="3670" spans="1:83" x14ac:dyDescent="0.35">
      <c r="A3670" s="9" t="str">
        <f t="shared" si="57"/>
        <v>804211.603.16</v>
      </c>
      <c r="B3670" s="52" t="e">
        <f>+IF(MATCH(A3670,List!H$10:H$145,0),"Targeted")</f>
        <v>#N/A</v>
      </c>
      <c r="C3670" s="65"/>
      <c r="D3670" s="151"/>
      <c r="E3670" s="16" t="s">
        <v>870</v>
      </c>
      <c r="F3670" s="16" t="s">
        <v>871</v>
      </c>
      <c r="G3670" s="16" t="s">
        <v>298</v>
      </c>
      <c r="H3670" s="16" t="s">
        <v>871</v>
      </c>
      <c r="I3670" s="16" t="s">
        <v>5453</v>
      </c>
      <c r="J3670" s="16" t="s">
        <v>5454</v>
      </c>
      <c r="K3670" s="17" t="s">
        <v>31</v>
      </c>
      <c r="L3670" s="18" t="s">
        <v>5232</v>
      </c>
      <c r="M3670" s="195" t="s">
        <v>5445</v>
      </c>
      <c r="N3670" s="16" t="s">
        <v>5446</v>
      </c>
      <c r="O3670" s="17" t="s">
        <v>304</v>
      </c>
      <c r="P3670" s="17" t="s">
        <v>305</v>
      </c>
      <c r="Q3670" s="17" t="s">
        <v>306</v>
      </c>
      <c r="R3670">
        <v>0</v>
      </c>
      <c r="S3670">
        <v>0</v>
      </c>
      <c r="T3670">
        <v>0</v>
      </c>
      <c r="U3670">
        <v>0</v>
      </c>
      <c r="V3670">
        <v>0</v>
      </c>
      <c r="W3670">
        <v>0</v>
      </c>
      <c r="X3670">
        <v>0</v>
      </c>
      <c r="Y3670">
        <v>0</v>
      </c>
      <c r="Z3670">
        <v>0</v>
      </c>
      <c r="AA3670">
        <v>0</v>
      </c>
      <c r="AB3670">
        <v>0</v>
      </c>
      <c r="AC3670">
        <v>0</v>
      </c>
      <c r="AD3670">
        <v>0</v>
      </c>
      <c r="AE3670">
        <v>0</v>
      </c>
      <c r="AF3670">
        <v>0</v>
      </c>
      <c r="AG3670" s="19">
        <v>0</v>
      </c>
      <c r="AH3670">
        <v>0</v>
      </c>
      <c r="AI3670">
        <v>0</v>
      </c>
      <c r="AJ3670">
        <v>0</v>
      </c>
      <c r="AK3670">
        <v>0</v>
      </c>
      <c r="AL3670">
        <v>-179354</v>
      </c>
      <c r="AM3670">
        <v>-224000</v>
      </c>
      <c r="AN3670">
        <v>-5735700</v>
      </c>
      <c r="AO3670">
        <v>-3080000</v>
      </c>
      <c r="AP3670">
        <v>-1250000</v>
      </c>
      <c r="AQ3670">
        <v>0</v>
      </c>
      <c r="AR3670">
        <v>0</v>
      </c>
      <c r="AS3670">
        <v>0</v>
      </c>
      <c r="AT3670">
        <v>0</v>
      </c>
      <c r="AU3670">
        <v>0</v>
      </c>
      <c r="AV3670">
        <v>-55000</v>
      </c>
      <c r="AW3670">
        <v>-150000</v>
      </c>
      <c r="AX3670">
        <v>-4651116</v>
      </c>
      <c r="AY3670">
        <v>-2551000</v>
      </c>
      <c r="AZ3670">
        <v>-573000</v>
      </c>
      <c r="BA3670">
        <v>-62000</v>
      </c>
      <c r="BB3670">
        <v>-5000</v>
      </c>
      <c r="BC3670">
        <v>0</v>
      </c>
      <c r="BD3670">
        <v>0</v>
      </c>
      <c r="BE3670">
        <v>0</v>
      </c>
      <c r="BF3670">
        <v>0</v>
      </c>
      <c r="BG3670">
        <v>0</v>
      </c>
      <c r="BH3670">
        <v>0</v>
      </c>
      <c r="BI3670">
        <v>-80000</v>
      </c>
      <c r="BJ3670">
        <v>0</v>
      </c>
      <c r="BK3670">
        <v>0</v>
      </c>
      <c r="BL3670">
        <v>0</v>
      </c>
      <c r="BM3670">
        <v>0</v>
      </c>
      <c r="BN3670">
        <v>-50000</v>
      </c>
      <c r="BO3670">
        <v>-110000</v>
      </c>
      <c r="BP3670">
        <v>-260000</v>
      </c>
      <c r="BQ3670">
        <v>-140000</v>
      </c>
      <c r="BR3670">
        <v>0</v>
      </c>
      <c r="BS3670">
        <v>0</v>
      </c>
      <c r="BT3670">
        <v>0</v>
      </c>
      <c r="BU3670">
        <v>0</v>
      </c>
      <c r="BV3670">
        <v>0</v>
      </c>
      <c r="BW3670">
        <v>0</v>
      </c>
      <c r="BX3670" s="10">
        <v>0</v>
      </c>
      <c r="BY3670">
        <v>-1000000</v>
      </c>
      <c r="BZ3670">
        <v>-100000</v>
      </c>
      <c r="CA3670">
        <v>0</v>
      </c>
      <c r="CB3670">
        <v>0</v>
      </c>
      <c r="CC3670">
        <v>0</v>
      </c>
      <c r="CD3670">
        <v>0</v>
      </c>
      <c r="CE3670">
        <v>0</v>
      </c>
    </row>
    <row r="3671" spans="1:83" x14ac:dyDescent="0.35">
      <c r="A3671" s="9" t="str">
        <f t="shared" si="57"/>
        <v>804270.603.</v>
      </c>
      <c r="B3671" s="52" t="e">
        <f>+IF(MATCH(A3671,List!H$10:H$145,0),"Targeted")</f>
        <v>#N/A</v>
      </c>
      <c r="C3671" s="65"/>
      <c r="D3671" s="151"/>
      <c r="E3671" s="16" t="s">
        <v>870</v>
      </c>
      <c r="F3671" s="16" t="s">
        <v>871</v>
      </c>
      <c r="G3671" s="16" t="s">
        <v>298</v>
      </c>
      <c r="H3671" s="16" t="s">
        <v>871</v>
      </c>
      <c r="I3671" s="16" t="s">
        <v>5455</v>
      </c>
      <c r="J3671" s="16" t="s">
        <v>5456</v>
      </c>
      <c r="K3671" s="17" t="s">
        <v>299</v>
      </c>
      <c r="L3671" s="18" t="s">
        <v>5232</v>
      </c>
      <c r="M3671" s="195" t="s">
        <v>5445</v>
      </c>
      <c r="N3671" s="16" t="s">
        <v>5446</v>
      </c>
      <c r="O3671" s="17" t="s">
        <v>304</v>
      </c>
      <c r="P3671" s="17" t="s">
        <v>305</v>
      </c>
      <c r="Q3671" s="17" t="s">
        <v>306</v>
      </c>
      <c r="R3671">
        <v>0</v>
      </c>
      <c r="S3671">
        <v>0</v>
      </c>
      <c r="T3671">
        <v>0</v>
      </c>
      <c r="U3671">
        <v>0</v>
      </c>
      <c r="V3671">
        <v>0</v>
      </c>
      <c r="W3671">
        <v>0</v>
      </c>
      <c r="X3671">
        <v>0</v>
      </c>
      <c r="Y3671">
        <v>0</v>
      </c>
      <c r="Z3671">
        <v>-5228</v>
      </c>
      <c r="AA3671">
        <v>-9791</v>
      </c>
      <c r="AB3671">
        <v>-11888</v>
      </c>
      <c r="AC3671">
        <v>-5572</v>
      </c>
      <c r="AD3671">
        <v>-5067</v>
      </c>
      <c r="AE3671">
        <v>0</v>
      </c>
      <c r="AF3671">
        <v>0</v>
      </c>
      <c r="AG3671" s="19">
        <v>0</v>
      </c>
      <c r="AH3671">
        <v>0</v>
      </c>
      <c r="AI3671">
        <v>0</v>
      </c>
      <c r="AJ3671">
        <v>0</v>
      </c>
      <c r="AK3671">
        <v>0</v>
      </c>
      <c r="AL3671">
        <v>0</v>
      </c>
      <c r="AM3671">
        <v>0</v>
      </c>
      <c r="AN3671">
        <v>0</v>
      </c>
      <c r="AO3671">
        <v>0</v>
      </c>
      <c r="AP3671">
        <v>0</v>
      </c>
      <c r="AQ3671">
        <v>0</v>
      </c>
      <c r="AR3671">
        <v>0</v>
      </c>
      <c r="AS3671">
        <v>0</v>
      </c>
      <c r="AT3671">
        <v>0</v>
      </c>
      <c r="AU3671">
        <v>0</v>
      </c>
      <c r="AV3671">
        <v>0</v>
      </c>
      <c r="AW3671">
        <v>0</v>
      </c>
      <c r="AX3671">
        <v>0</v>
      </c>
      <c r="AY3671">
        <v>0</v>
      </c>
      <c r="AZ3671">
        <v>0</v>
      </c>
      <c r="BA3671">
        <v>0</v>
      </c>
      <c r="BB3671">
        <v>0</v>
      </c>
      <c r="BC3671">
        <v>0</v>
      </c>
      <c r="BD3671">
        <v>0</v>
      </c>
      <c r="BE3671">
        <v>0</v>
      </c>
      <c r="BF3671">
        <v>0</v>
      </c>
      <c r="BG3671">
        <v>0</v>
      </c>
      <c r="BH3671">
        <v>0</v>
      </c>
      <c r="BI3671">
        <v>0</v>
      </c>
      <c r="BJ3671">
        <v>0</v>
      </c>
      <c r="BK3671">
        <v>0</v>
      </c>
      <c r="BL3671">
        <v>0</v>
      </c>
      <c r="BM3671">
        <v>0</v>
      </c>
      <c r="BN3671">
        <v>0</v>
      </c>
      <c r="BO3671">
        <v>0</v>
      </c>
      <c r="BP3671">
        <v>0</v>
      </c>
      <c r="BQ3671">
        <v>0</v>
      </c>
      <c r="BR3671">
        <v>0</v>
      </c>
      <c r="BS3671">
        <v>0</v>
      </c>
      <c r="BT3671">
        <v>0</v>
      </c>
      <c r="BU3671">
        <v>0</v>
      </c>
      <c r="BV3671">
        <v>0</v>
      </c>
      <c r="BW3671">
        <v>0</v>
      </c>
      <c r="BX3671" s="10">
        <v>0</v>
      </c>
      <c r="BY3671">
        <v>0</v>
      </c>
      <c r="BZ3671">
        <v>0</v>
      </c>
      <c r="CA3671">
        <v>0</v>
      </c>
      <c r="CB3671">
        <v>0</v>
      </c>
      <c r="CC3671">
        <v>0</v>
      </c>
      <c r="CD3671">
        <v>0</v>
      </c>
      <c r="CE3671">
        <v>0</v>
      </c>
    </row>
    <row r="3672" spans="1:83" x14ac:dyDescent="0.35">
      <c r="A3672" s="9" t="str">
        <f t="shared" si="57"/>
        <v>804275.603.20</v>
      </c>
      <c r="B3672" s="52" t="e">
        <f>+IF(MATCH(A3672,List!H$10:H$145,0),"Targeted")</f>
        <v>#N/A</v>
      </c>
      <c r="C3672" s="65"/>
      <c r="D3672" s="151"/>
      <c r="E3672" s="16" t="s">
        <v>870</v>
      </c>
      <c r="F3672" s="16" t="s">
        <v>871</v>
      </c>
      <c r="G3672" s="16" t="s">
        <v>298</v>
      </c>
      <c r="H3672" s="16" t="s">
        <v>871</v>
      </c>
      <c r="I3672" s="16" t="s">
        <v>5457</v>
      </c>
      <c r="J3672" s="16" t="s">
        <v>5458</v>
      </c>
      <c r="K3672" s="17" t="s">
        <v>63</v>
      </c>
      <c r="L3672" s="18" t="s">
        <v>5232</v>
      </c>
      <c r="M3672" s="195" t="s">
        <v>5445</v>
      </c>
      <c r="N3672" s="16" t="s">
        <v>5446</v>
      </c>
      <c r="O3672" s="17" t="s">
        <v>304</v>
      </c>
      <c r="P3672" s="17" t="s">
        <v>305</v>
      </c>
      <c r="Q3672" s="17" t="s">
        <v>306</v>
      </c>
      <c r="R3672">
        <v>0</v>
      </c>
      <c r="S3672">
        <v>0</v>
      </c>
      <c r="T3672">
        <v>0</v>
      </c>
      <c r="U3672">
        <v>0</v>
      </c>
      <c r="V3672">
        <v>0</v>
      </c>
      <c r="W3672">
        <v>0</v>
      </c>
      <c r="X3672">
        <v>0</v>
      </c>
      <c r="Y3672">
        <v>0</v>
      </c>
      <c r="Z3672">
        <v>0</v>
      </c>
      <c r="AA3672">
        <v>0</v>
      </c>
      <c r="AB3672">
        <v>0</v>
      </c>
      <c r="AC3672">
        <v>0</v>
      </c>
      <c r="AD3672">
        <v>0</v>
      </c>
      <c r="AE3672">
        <v>0</v>
      </c>
      <c r="AF3672">
        <v>0</v>
      </c>
      <c r="AG3672" s="19">
        <v>0</v>
      </c>
      <c r="AH3672">
        <v>0</v>
      </c>
      <c r="AI3672">
        <v>0</v>
      </c>
      <c r="AJ3672">
        <v>0</v>
      </c>
      <c r="AK3672">
        <v>0</v>
      </c>
      <c r="AL3672">
        <v>0</v>
      </c>
      <c r="AM3672">
        <v>0</v>
      </c>
      <c r="AN3672">
        <v>0</v>
      </c>
      <c r="AO3672">
        <v>-124029</v>
      </c>
      <c r="AP3672">
        <v>0</v>
      </c>
      <c r="AQ3672">
        <v>0</v>
      </c>
      <c r="AR3672">
        <v>0</v>
      </c>
      <c r="AS3672">
        <v>0</v>
      </c>
      <c r="AT3672">
        <v>0</v>
      </c>
      <c r="AU3672">
        <v>0</v>
      </c>
      <c r="AV3672">
        <v>0</v>
      </c>
      <c r="AW3672">
        <v>0</v>
      </c>
      <c r="AX3672">
        <v>0</v>
      </c>
      <c r="AY3672">
        <v>0</v>
      </c>
      <c r="AZ3672">
        <v>0</v>
      </c>
      <c r="BA3672">
        <v>0</v>
      </c>
      <c r="BB3672">
        <v>0</v>
      </c>
      <c r="BC3672">
        <v>0</v>
      </c>
      <c r="BD3672">
        <v>0</v>
      </c>
      <c r="BE3672">
        <v>0</v>
      </c>
      <c r="BF3672">
        <v>0</v>
      </c>
      <c r="BG3672">
        <v>0</v>
      </c>
      <c r="BH3672">
        <v>0</v>
      </c>
      <c r="BI3672">
        <v>0</v>
      </c>
      <c r="BJ3672">
        <v>0</v>
      </c>
      <c r="BK3672">
        <v>0</v>
      </c>
      <c r="BL3672">
        <v>0</v>
      </c>
      <c r="BM3672">
        <v>0</v>
      </c>
      <c r="BN3672">
        <v>0</v>
      </c>
      <c r="BO3672">
        <v>0</v>
      </c>
      <c r="BP3672">
        <v>0</v>
      </c>
      <c r="BQ3672">
        <v>0</v>
      </c>
      <c r="BR3672">
        <v>0</v>
      </c>
      <c r="BS3672">
        <v>0</v>
      </c>
      <c r="BT3672">
        <v>0</v>
      </c>
      <c r="BU3672">
        <v>0</v>
      </c>
      <c r="BV3672">
        <v>0</v>
      </c>
      <c r="BW3672">
        <v>0</v>
      </c>
      <c r="BX3672" s="10">
        <v>0</v>
      </c>
      <c r="BY3672">
        <v>0</v>
      </c>
      <c r="BZ3672">
        <v>0</v>
      </c>
      <c r="CA3672">
        <v>0</v>
      </c>
      <c r="CB3672">
        <v>0</v>
      </c>
      <c r="CC3672">
        <v>0</v>
      </c>
      <c r="CD3672">
        <v>0</v>
      </c>
      <c r="CE3672">
        <v>0</v>
      </c>
    </row>
    <row r="3673" spans="1:83" x14ac:dyDescent="0.35">
      <c r="A3673" s="9" t="str">
        <f t="shared" si="57"/>
        <v>804280.603.20</v>
      </c>
      <c r="B3673" s="52" t="e">
        <f>+IF(MATCH(A3673,List!H$10:H$145,0),"Targeted")</f>
        <v>#N/A</v>
      </c>
      <c r="C3673" s="65"/>
      <c r="D3673" s="151"/>
      <c r="E3673" s="16" t="s">
        <v>870</v>
      </c>
      <c r="F3673" s="16" t="s">
        <v>871</v>
      </c>
      <c r="G3673" s="16" t="s">
        <v>298</v>
      </c>
      <c r="H3673" s="16" t="s">
        <v>871</v>
      </c>
      <c r="I3673" s="16" t="s">
        <v>5459</v>
      </c>
      <c r="J3673" s="16" t="s">
        <v>5460</v>
      </c>
      <c r="K3673" s="17" t="s">
        <v>63</v>
      </c>
      <c r="L3673" s="18" t="s">
        <v>5232</v>
      </c>
      <c r="M3673" s="195" t="s">
        <v>5445</v>
      </c>
      <c r="N3673" s="16" t="s">
        <v>5446</v>
      </c>
      <c r="O3673" s="17" t="s">
        <v>304</v>
      </c>
      <c r="P3673" s="17" t="s">
        <v>305</v>
      </c>
      <c r="Q3673" s="17" t="s">
        <v>306</v>
      </c>
      <c r="R3673">
        <v>-339922</v>
      </c>
      <c r="S3673">
        <v>-1791</v>
      </c>
      <c r="T3673">
        <v>0</v>
      </c>
      <c r="U3673">
        <v>0</v>
      </c>
      <c r="V3673">
        <v>0</v>
      </c>
      <c r="W3673">
        <v>0</v>
      </c>
      <c r="X3673">
        <v>0</v>
      </c>
      <c r="Y3673">
        <v>0</v>
      </c>
      <c r="Z3673">
        <v>0</v>
      </c>
      <c r="AA3673">
        <v>0</v>
      </c>
      <c r="AB3673">
        <v>0</v>
      </c>
      <c r="AC3673">
        <v>0</v>
      </c>
      <c r="AD3673">
        <v>0</v>
      </c>
      <c r="AE3673">
        <v>0</v>
      </c>
      <c r="AF3673">
        <v>0</v>
      </c>
      <c r="AG3673" s="19">
        <v>0</v>
      </c>
      <c r="AH3673">
        <v>0</v>
      </c>
      <c r="AI3673">
        <v>0</v>
      </c>
      <c r="AJ3673">
        <v>0</v>
      </c>
      <c r="AK3673">
        <v>-67</v>
      </c>
      <c r="AL3673">
        <v>-1097800</v>
      </c>
      <c r="AM3673">
        <v>-2450000</v>
      </c>
      <c r="AN3673">
        <v>-5950000</v>
      </c>
      <c r="AO3673">
        <v>-600000</v>
      </c>
      <c r="AP3673">
        <v>0</v>
      </c>
      <c r="AQ3673">
        <v>0</v>
      </c>
      <c r="AR3673">
        <v>0</v>
      </c>
      <c r="AS3673">
        <v>0</v>
      </c>
      <c r="AT3673">
        <v>0</v>
      </c>
      <c r="AU3673">
        <v>0</v>
      </c>
      <c r="AV3673">
        <v>0</v>
      </c>
      <c r="AW3673">
        <v>0</v>
      </c>
      <c r="AX3673">
        <v>0</v>
      </c>
      <c r="AY3673">
        <v>0</v>
      </c>
      <c r="AZ3673">
        <v>0</v>
      </c>
      <c r="BA3673">
        <v>0</v>
      </c>
      <c r="BB3673">
        <v>0</v>
      </c>
      <c r="BC3673">
        <v>0</v>
      </c>
      <c r="BD3673">
        <v>0</v>
      </c>
      <c r="BE3673">
        <v>0</v>
      </c>
      <c r="BF3673">
        <v>0</v>
      </c>
      <c r="BG3673">
        <v>0</v>
      </c>
      <c r="BH3673">
        <v>0</v>
      </c>
      <c r="BI3673">
        <v>0</v>
      </c>
      <c r="BJ3673">
        <v>0</v>
      </c>
      <c r="BK3673">
        <v>0</v>
      </c>
      <c r="BL3673">
        <v>0</v>
      </c>
      <c r="BM3673">
        <v>0</v>
      </c>
      <c r="BN3673">
        <v>0</v>
      </c>
      <c r="BO3673">
        <v>0</v>
      </c>
      <c r="BP3673">
        <v>0</v>
      </c>
      <c r="BQ3673">
        <v>0</v>
      </c>
      <c r="BR3673">
        <v>0</v>
      </c>
      <c r="BS3673">
        <v>0</v>
      </c>
      <c r="BT3673">
        <v>0</v>
      </c>
      <c r="BU3673">
        <v>0</v>
      </c>
      <c r="BV3673">
        <v>0</v>
      </c>
      <c r="BW3673">
        <v>0</v>
      </c>
      <c r="BX3673" s="10">
        <v>0</v>
      </c>
      <c r="BY3673">
        <v>0</v>
      </c>
      <c r="BZ3673">
        <v>0</v>
      </c>
      <c r="CA3673">
        <v>0</v>
      </c>
      <c r="CB3673">
        <v>0</v>
      </c>
      <c r="CC3673">
        <v>0</v>
      </c>
      <c r="CD3673">
        <v>0</v>
      </c>
      <c r="CE3673">
        <v>0</v>
      </c>
    </row>
    <row r="3674" spans="1:83" x14ac:dyDescent="0.35">
      <c r="A3674" s="9" t="str">
        <f t="shared" si="57"/>
        <v>804290.603.</v>
      </c>
      <c r="B3674" s="52" t="e">
        <f>+IF(MATCH(A3674,List!H$10:H$145,0),"Targeted")</f>
        <v>#N/A</v>
      </c>
      <c r="C3674" s="65"/>
      <c r="D3674" s="151"/>
      <c r="E3674" s="16" t="s">
        <v>870</v>
      </c>
      <c r="F3674" s="16" t="s">
        <v>871</v>
      </c>
      <c r="G3674" s="16" t="s">
        <v>298</v>
      </c>
      <c r="H3674" s="16" t="s">
        <v>871</v>
      </c>
      <c r="I3674" s="16" t="s">
        <v>5461</v>
      </c>
      <c r="J3674" s="16" t="s">
        <v>5462</v>
      </c>
      <c r="K3674" s="17" t="s">
        <v>299</v>
      </c>
      <c r="L3674" s="18" t="s">
        <v>5232</v>
      </c>
      <c r="M3674" s="195" t="s">
        <v>5445</v>
      </c>
      <c r="N3674" s="16" t="s">
        <v>5446</v>
      </c>
      <c r="O3674" s="17" t="s">
        <v>304</v>
      </c>
      <c r="P3674" s="17" t="s">
        <v>305</v>
      </c>
      <c r="Q3674" s="17" t="s">
        <v>306</v>
      </c>
      <c r="R3674">
        <v>0</v>
      </c>
      <c r="S3674">
        <v>0</v>
      </c>
      <c r="T3674">
        <v>0</v>
      </c>
      <c r="U3674">
        <v>0</v>
      </c>
      <c r="V3674">
        <v>0</v>
      </c>
      <c r="W3674">
        <v>0</v>
      </c>
      <c r="X3674">
        <v>0</v>
      </c>
      <c r="Y3674">
        <v>0</v>
      </c>
      <c r="Z3674">
        <v>0</v>
      </c>
      <c r="AA3674">
        <v>0</v>
      </c>
      <c r="AB3674">
        <v>-573458</v>
      </c>
      <c r="AC3674">
        <v>-146298</v>
      </c>
      <c r="AD3674">
        <v>0</v>
      </c>
      <c r="AE3674">
        <v>-785000</v>
      </c>
      <c r="AF3674">
        <v>-7878231</v>
      </c>
      <c r="AG3674" s="19">
        <v>-625000</v>
      </c>
      <c r="AH3674">
        <v>-3442095</v>
      </c>
      <c r="AI3674">
        <v>-1045000</v>
      </c>
      <c r="AJ3674">
        <v>0</v>
      </c>
      <c r="AK3674">
        <v>0</v>
      </c>
      <c r="AL3674">
        <v>0</v>
      </c>
      <c r="AM3674">
        <v>0</v>
      </c>
      <c r="AN3674">
        <v>0</v>
      </c>
      <c r="AO3674">
        <v>0</v>
      </c>
      <c r="AP3674">
        <v>0</v>
      </c>
      <c r="AQ3674">
        <v>0</v>
      </c>
      <c r="AR3674">
        <v>0</v>
      </c>
      <c r="AS3674">
        <v>0</v>
      </c>
      <c r="AT3674">
        <v>0</v>
      </c>
      <c r="AU3674">
        <v>0</v>
      </c>
      <c r="AV3674">
        <v>0</v>
      </c>
      <c r="AW3674">
        <v>0</v>
      </c>
      <c r="AX3674">
        <v>0</v>
      </c>
      <c r="AY3674">
        <v>0</v>
      </c>
      <c r="AZ3674">
        <v>0</v>
      </c>
      <c r="BA3674">
        <v>0</v>
      </c>
      <c r="BB3674">
        <v>0</v>
      </c>
      <c r="BC3674">
        <v>0</v>
      </c>
      <c r="BD3674">
        <v>0</v>
      </c>
      <c r="BE3674">
        <v>0</v>
      </c>
      <c r="BF3674">
        <v>0</v>
      </c>
      <c r="BG3674">
        <v>0</v>
      </c>
      <c r="BH3674">
        <v>0</v>
      </c>
      <c r="BI3674">
        <v>0</v>
      </c>
      <c r="BJ3674">
        <v>0</v>
      </c>
      <c r="BK3674">
        <v>0</v>
      </c>
      <c r="BL3674">
        <v>0</v>
      </c>
      <c r="BM3674">
        <v>0</v>
      </c>
      <c r="BN3674">
        <v>0</v>
      </c>
      <c r="BO3674">
        <v>0</v>
      </c>
      <c r="BP3674">
        <v>0</v>
      </c>
      <c r="BQ3674">
        <v>0</v>
      </c>
      <c r="BR3674">
        <v>0</v>
      </c>
      <c r="BS3674">
        <v>0</v>
      </c>
      <c r="BT3674">
        <v>0</v>
      </c>
      <c r="BU3674">
        <v>0</v>
      </c>
      <c r="BV3674">
        <v>0</v>
      </c>
      <c r="BW3674">
        <v>0</v>
      </c>
      <c r="BX3674" s="10">
        <v>0</v>
      </c>
      <c r="BY3674">
        <v>0</v>
      </c>
      <c r="BZ3674">
        <v>0</v>
      </c>
      <c r="CA3674">
        <v>0</v>
      </c>
      <c r="CB3674">
        <v>0</v>
      </c>
      <c r="CC3674">
        <v>0</v>
      </c>
      <c r="CD3674">
        <v>0</v>
      </c>
      <c r="CE3674">
        <v>0</v>
      </c>
    </row>
    <row r="3675" spans="1:83" x14ac:dyDescent="0.35">
      <c r="A3675" s="9" t="str">
        <f t="shared" si="57"/>
        <v>0168.603.16</v>
      </c>
      <c r="B3675" s="52" t="e">
        <f>+IF(MATCH(A3675,List!H$10:H$145,0),"Targeted")</f>
        <v>#N/A</v>
      </c>
      <c r="C3675" s="65"/>
      <c r="D3675" s="151"/>
      <c r="E3675" s="16" t="s">
        <v>870</v>
      </c>
      <c r="F3675" s="16" t="s">
        <v>871</v>
      </c>
      <c r="G3675" s="16" t="s">
        <v>469</v>
      </c>
      <c r="H3675" s="16" t="s">
        <v>4838</v>
      </c>
      <c r="I3675" s="16" t="s">
        <v>5463</v>
      </c>
      <c r="J3675" s="16" t="s">
        <v>5464</v>
      </c>
      <c r="K3675" s="17" t="s">
        <v>31</v>
      </c>
      <c r="L3675" s="18" t="s">
        <v>5232</v>
      </c>
      <c r="M3675" s="195" t="s">
        <v>5445</v>
      </c>
      <c r="N3675" s="16" t="s">
        <v>5446</v>
      </c>
      <c r="O3675" s="17" t="s">
        <v>304</v>
      </c>
      <c r="P3675" s="17" t="s">
        <v>305</v>
      </c>
      <c r="Q3675" s="17" t="s">
        <v>306</v>
      </c>
      <c r="R3675">
        <v>0</v>
      </c>
      <c r="S3675">
        <v>0</v>
      </c>
      <c r="T3675">
        <v>0</v>
      </c>
      <c r="U3675">
        <v>0</v>
      </c>
      <c r="V3675">
        <v>0</v>
      </c>
      <c r="W3675">
        <v>0</v>
      </c>
      <c r="X3675">
        <v>0</v>
      </c>
      <c r="Y3675">
        <v>0</v>
      </c>
      <c r="Z3675">
        <v>0</v>
      </c>
      <c r="AA3675">
        <v>0</v>
      </c>
      <c r="AB3675">
        <v>0</v>
      </c>
      <c r="AC3675">
        <v>0</v>
      </c>
      <c r="AD3675">
        <v>0</v>
      </c>
      <c r="AE3675">
        <v>0</v>
      </c>
      <c r="AF3675">
        <v>0</v>
      </c>
      <c r="AG3675" s="19">
        <v>0</v>
      </c>
      <c r="AH3675">
        <v>0</v>
      </c>
      <c r="AI3675">
        <v>0</v>
      </c>
      <c r="AJ3675">
        <v>0</v>
      </c>
      <c r="AK3675">
        <v>0</v>
      </c>
      <c r="AL3675">
        <v>0</v>
      </c>
      <c r="AM3675">
        <v>0</v>
      </c>
      <c r="AN3675">
        <v>0</v>
      </c>
      <c r="AO3675">
        <v>0</v>
      </c>
      <c r="AP3675">
        <v>0</v>
      </c>
      <c r="AQ3675">
        <v>0</v>
      </c>
      <c r="AR3675">
        <v>0</v>
      </c>
      <c r="AS3675">
        <v>0</v>
      </c>
      <c r="AT3675">
        <v>0</v>
      </c>
      <c r="AU3675">
        <v>0</v>
      </c>
      <c r="AV3675">
        <v>0</v>
      </c>
      <c r="AW3675">
        <v>0</v>
      </c>
      <c r="AX3675">
        <v>0</v>
      </c>
      <c r="AY3675">
        <v>0</v>
      </c>
      <c r="AZ3675">
        <v>0</v>
      </c>
      <c r="BA3675">
        <v>0</v>
      </c>
      <c r="BB3675">
        <v>0</v>
      </c>
      <c r="BC3675">
        <v>0</v>
      </c>
      <c r="BD3675">
        <v>0</v>
      </c>
      <c r="BE3675">
        <v>0</v>
      </c>
      <c r="BF3675">
        <v>0</v>
      </c>
      <c r="BG3675">
        <v>0</v>
      </c>
      <c r="BH3675">
        <v>0</v>
      </c>
      <c r="BI3675">
        <v>0</v>
      </c>
      <c r="BJ3675">
        <v>0</v>
      </c>
      <c r="BK3675">
        <v>0</v>
      </c>
      <c r="BL3675">
        <v>0</v>
      </c>
      <c r="BM3675">
        <v>0</v>
      </c>
      <c r="BN3675">
        <v>0</v>
      </c>
      <c r="BO3675">
        <v>0</v>
      </c>
      <c r="BP3675">
        <v>0</v>
      </c>
      <c r="BQ3675">
        <v>0</v>
      </c>
      <c r="BR3675">
        <v>141000</v>
      </c>
      <c r="BS3675">
        <v>179000</v>
      </c>
      <c r="BT3675">
        <v>-10000</v>
      </c>
      <c r="BU3675">
        <v>2000</v>
      </c>
      <c r="BV3675">
        <v>0</v>
      </c>
      <c r="BW3675">
        <v>0</v>
      </c>
      <c r="BX3675" s="10">
        <v>0</v>
      </c>
      <c r="BY3675">
        <v>367000</v>
      </c>
      <c r="BZ3675">
        <v>1600000</v>
      </c>
      <c r="CA3675">
        <v>750000</v>
      </c>
      <c r="CB3675">
        <v>0</v>
      </c>
      <c r="CC3675">
        <v>0</v>
      </c>
      <c r="CD3675">
        <v>0</v>
      </c>
      <c r="CE3675">
        <v>0</v>
      </c>
    </row>
    <row r="3676" spans="1:83" x14ac:dyDescent="0.35">
      <c r="A3676" s="9" t="str">
        <f t="shared" si="57"/>
        <v>0178.603.16</v>
      </c>
      <c r="B3676" s="52" t="e">
        <f>+IF(MATCH(A3676,List!H$10:H$145,0),"Targeted")</f>
        <v>#N/A</v>
      </c>
      <c r="C3676" s="65"/>
      <c r="D3676" s="151"/>
      <c r="E3676" s="16" t="s">
        <v>870</v>
      </c>
      <c r="F3676" s="16" t="s">
        <v>871</v>
      </c>
      <c r="G3676" s="16" t="s">
        <v>469</v>
      </c>
      <c r="H3676" s="16" t="s">
        <v>4838</v>
      </c>
      <c r="I3676" s="16" t="s">
        <v>80</v>
      </c>
      <c r="J3676" s="16" t="s">
        <v>5465</v>
      </c>
      <c r="K3676" s="17" t="s">
        <v>31</v>
      </c>
      <c r="L3676" s="18" t="s">
        <v>5232</v>
      </c>
      <c r="M3676" s="195" t="s">
        <v>5445</v>
      </c>
      <c r="N3676" s="16" t="s">
        <v>5446</v>
      </c>
      <c r="O3676" s="17" t="s">
        <v>304</v>
      </c>
      <c r="P3676" s="17" t="s">
        <v>305</v>
      </c>
      <c r="Q3676" s="17" t="s">
        <v>306</v>
      </c>
      <c r="R3676">
        <v>0</v>
      </c>
      <c r="S3676">
        <v>0</v>
      </c>
      <c r="T3676">
        <v>0</v>
      </c>
      <c r="U3676">
        <v>0</v>
      </c>
      <c r="V3676">
        <v>0</v>
      </c>
      <c r="W3676">
        <v>0</v>
      </c>
      <c r="X3676">
        <v>0</v>
      </c>
      <c r="Y3676">
        <v>0</v>
      </c>
      <c r="Z3676">
        <v>0</v>
      </c>
      <c r="AA3676">
        <v>0</v>
      </c>
      <c r="AB3676">
        <v>0</v>
      </c>
      <c r="AC3676">
        <v>0</v>
      </c>
      <c r="AD3676">
        <v>0</v>
      </c>
      <c r="AE3676">
        <v>0</v>
      </c>
      <c r="AF3676">
        <v>0</v>
      </c>
      <c r="AG3676" s="19">
        <v>0</v>
      </c>
      <c r="AH3676">
        <v>0</v>
      </c>
      <c r="AI3676">
        <v>0</v>
      </c>
      <c r="AJ3676">
        <v>0</v>
      </c>
      <c r="AK3676">
        <v>0</v>
      </c>
      <c r="AL3676">
        <v>0</v>
      </c>
      <c r="AM3676">
        <v>0</v>
      </c>
      <c r="AN3676">
        <v>0</v>
      </c>
      <c r="AO3676">
        <v>0</v>
      </c>
      <c r="AP3676">
        <v>0</v>
      </c>
      <c r="AQ3676">
        <v>0</v>
      </c>
      <c r="AR3676">
        <v>0</v>
      </c>
      <c r="AS3676">
        <v>0</v>
      </c>
      <c r="AT3676">
        <v>0</v>
      </c>
      <c r="AU3676">
        <v>0</v>
      </c>
      <c r="AV3676">
        <v>0</v>
      </c>
      <c r="AW3676">
        <v>1293000</v>
      </c>
      <c r="AX3676">
        <v>7532296</v>
      </c>
      <c r="AY3676">
        <v>4320</v>
      </c>
      <c r="AZ3676">
        <v>0</v>
      </c>
      <c r="BA3676">
        <v>0</v>
      </c>
      <c r="BB3676">
        <v>0</v>
      </c>
      <c r="BC3676">
        <v>0</v>
      </c>
      <c r="BD3676">
        <v>0</v>
      </c>
      <c r="BE3676">
        <v>0</v>
      </c>
      <c r="BF3676">
        <v>0</v>
      </c>
      <c r="BG3676">
        <v>270000</v>
      </c>
      <c r="BH3676">
        <v>639000</v>
      </c>
      <c r="BI3676">
        <v>719000</v>
      </c>
      <c r="BJ3676">
        <v>0</v>
      </c>
      <c r="BK3676">
        <v>0</v>
      </c>
      <c r="BL3676">
        <v>0</v>
      </c>
      <c r="BM3676">
        <v>0</v>
      </c>
      <c r="BN3676">
        <v>17218000</v>
      </c>
      <c r="BO3676">
        <v>75282000</v>
      </c>
      <c r="BP3676">
        <v>50184000</v>
      </c>
      <c r="BQ3676">
        <v>40555000</v>
      </c>
      <c r="BR3676">
        <v>26360000</v>
      </c>
      <c r="BS3676">
        <v>4883000</v>
      </c>
      <c r="BT3676">
        <v>12000</v>
      </c>
      <c r="BU3676">
        <v>6000</v>
      </c>
      <c r="BV3676">
        <v>3000</v>
      </c>
      <c r="BW3676">
        <v>2000</v>
      </c>
      <c r="BX3676" s="10">
        <v>1000</v>
      </c>
      <c r="BY3676">
        <v>84631000</v>
      </c>
      <c r="BZ3676">
        <v>220730000</v>
      </c>
      <c r="CA3676">
        <v>0</v>
      </c>
      <c r="CB3676">
        <v>0</v>
      </c>
      <c r="CC3676">
        <v>0</v>
      </c>
      <c r="CD3676">
        <v>0</v>
      </c>
      <c r="CE3676">
        <v>0</v>
      </c>
    </row>
    <row r="3677" spans="1:83" x14ac:dyDescent="0.35">
      <c r="A3677" s="9" t="str">
        <f t="shared" si="57"/>
        <v>0179.603.16</v>
      </c>
      <c r="B3677" s="52" t="e">
        <f>+IF(MATCH(A3677,List!H$10:H$145,0),"Targeted")</f>
        <v>#N/A</v>
      </c>
      <c r="C3677" s="65"/>
      <c r="D3677" s="151" t="s">
        <v>7700</v>
      </c>
      <c r="E3677" s="16" t="s">
        <v>870</v>
      </c>
      <c r="F3677" s="16" t="s">
        <v>871</v>
      </c>
      <c r="G3677" s="16" t="s">
        <v>469</v>
      </c>
      <c r="H3677" s="16" t="s">
        <v>4838</v>
      </c>
      <c r="I3677" s="16" t="s">
        <v>1875</v>
      </c>
      <c r="J3677" s="16" t="s">
        <v>4841</v>
      </c>
      <c r="K3677" s="17" t="s">
        <v>31</v>
      </c>
      <c r="L3677" s="18" t="s">
        <v>5232</v>
      </c>
      <c r="M3677" s="195" t="s">
        <v>5445</v>
      </c>
      <c r="N3677" s="16" t="s">
        <v>5446</v>
      </c>
      <c r="O3677" s="17" t="s">
        <v>346</v>
      </c>
      <c r="P3677" s="17" t="s">
        <v>305</v>
      </c>
      <c r="Q3677" s="17" t="s">
        <v>306</v>
      </c>
      <c r="R3677">
        <v>0</v>
      </c>
      <c r="S3677">
        <v>0</v>
      </c>
      <c r="T3677">
        <v>0</v>
      </c>
      <c r="U3677">
        <v>0</v>
      </c>
      <c r="V3677">
        <v>0</v>
      </c>
      <c r="W3677">
        <v>0</v>
      </c>
      <c r="X3677">
        <v>0</v>
      </c>
      <c r="Y3677">
        <v>0</v>
      </c>
      <c r="Z3677">
        <v>0</v>
      </c>
      <c r="AA3677">
        <v>0</v>
      </c>
      <c r="AB3677">
        <v>0</v>
      </c>
      <c r="AC3677">
        <v>0</v>
      </c>
      <c r="AD3677">
        <v>0</v>
      </c>
      <c r="AE3677">
        <v>0</v>
      </c>
      <c r="AF3677">
        <v>0</v>
      </c>
      <c r="AG3677" s="19">
        <v>0</v>
      </c>
      <c r="AH3677">
        <v>0</v>
      </c>
      <c r="AI3677">
        <v>0</v>
      </c>
      <c r="AJ3677">
        <v>0</v>
      </c>
      <c r="AK3677">
        <v>0</v>
      </c>
      <c r="AL3677">
        <v>0</v>
      </c>
      <c r="AM3677">
        <v>0</v>
      </c>
      <c r="AN3677">
        <v>0</v>
      </c>
      <c r="AO3677">
        <v>0</v>
      </c>
      <c r="AP3677">
        <v>0</v>
      </c>
      <c r="AQ3677">
        <v>0</v>
      </c>
      <c r="AR3677">
        <v>0</v>
      </c>
      <c r="AS3677">
        <v>0</v>
      </c>
      <c r="AT3677">
        <v>0</v>
      </c>
      <c r="AU3677">
        <v>0</v>
      </c>
      <c r="AV3677">
        <v>0</v>
      </c>
      <c r="AW3677">
        <v>0</v>
      </c>
      <c r="AX3677">
        <v>0</v>
      </c>
      <c r="AY3677">
        <v>0</v>
      </c>
      <c r="AZ3677">
        <v>0</v>
      </c>
      <c r="BA3677">
        <v>0</v>
      </c>
      <c r="BB3677">
        <v>0</v>
      </c>
      <c r="BC3677">
        <v>0</v>
      </c>
      <c r="BD3677">
        <v>0</v>
      </c>
      <c r="BE3677">
        <v>0</v>
      </c>
      <c r="BF3677">
        <v>-31000</v>
      </c>
      <c r="BG3677">
        <v>100000</v>
      </c>
      <c r="BH3677">
        <v>27000</v>
      </c>
      <c r="BI3677">
        <v>10000</v>
      </c>
      <c r="BJ3677">
        <v>29000</v>
      </c>
      <c r="BK3677">
        <v>99000</v>
      </c>
      <c r="BL3677">
        <v>118000</v>
      </c>
      <c r="BM3677">
        <v>-41000</v>
      </c>
      <c r="BN3677">
        <v>297000</v>
      </c>
      <c r="BO3677">
        <v>-614000</v>
      </c>
      <c r="BP3677">
        <v>-137000</v>
      </c>
      <c r="BQ3677">
        <v>22000</v>
      </c>
      <c r="BR3677">
        <v>-269000</v>
      </c>
      <c r="BS3677">
        <v>51000</v>
      </c>
      <c r="BT3677">
        <v>248000</v>
      </c>
      <c r="BU3677">
        <v>130000</v>
      </c>
      <c r="BV3677">
        <v>-156000</v>
      </c>
      <c r="BW3677">
        <v>-87000</v>
      </c>
      <c r="BX3677">
        <v>-223000</v>
      </c>
      <c r="BY3677">
        <v>454000</v>
      </c>
      <c r="BZ3677">
        <v>554000</v>
      </c>
      <c r="CA3677">
        <v>282000</v>
      </c>
      <c r="CB3677">
        <v>-18000</v>
      </c>
      <c r="CC3677">
        <v>-18000</v>
      </c>
      <c r="CD3677">
        <v>-19000</v>
      </c>
      <c r="CE3677">
        <v>-20000</v>
      </c>
    </row>
    <row r="3678" spans="1:83" x14ac:dyDescent="0.35">
      <c r="A3678" s="9" t="str">
        <f t="shared" si="57"/>
        <v>0179.603.16</v>
      </c>
      <c r="B3678" s="52" t="e">
        <f>+IF(MATCH(A3678,List!H$10:H$145,0),"Targeted")</f>
        <v>#N/A</v>
      </c>
      <c r="C3678" s="65"/>
      <c r="D3678" s="151" t="s">
        <v>7700</v>
      </c>
      <c r="E3678" s="16" t="s">
        <v>870</v>
      </c>
      <c r="F3678" s="16" t="s">
        <v>871</v>
      </c>
      <c r="G3678" s="16" t="s">
        <v>469</v>
      </c>
      <c r="H3678" s="16" t="s">
        <v>4838</v>
      </c>
      <c r="I3678" s="16" t="s">
        <v>1875</v>
      </c>
      <c r="J3678" s="16" t="s">
        <v>4841</v>
      </c>
      <c r="K3678" s="17" t="s">
        <v>31</v>
      </c>
      <c r="L3678" s="18" t="s">
        <v>5232</v>
      </c>
      <c r="M3678" s="195" t="s">
        <v>5445</v>
      </c>
      <c r="N3678" s="16" t="s">
        <v>5446</v>
      </c>
      <c r="O3678" s="17" t="s">
        <v>346</v>
      </c>
      <c r="P3678" s="17" t="s">
        <v>524</v>
      </c>
      <c r="Q3678" s="17" t="s">
        <v>306</v>
      </c>
      <c r="R3678">
        <v>0</v>
      </c>
      <c r="S3678">
        <v>0</v>
      </c>
      <c r="T3678">
        <v>0</v>
      </c>
      <c r="U3678">
        <v>0</v>
      </c>
      <c r="V3678">
        <v>0</v>
      </c>
      <c r="W3678">
        <v>0</v>
      </c>
      <c r="X3678">
        <v>0</v>
      </c>
      <c r="Y3678">
        <v>0</v>
      </c>
      <c r="Z3678">
        <v>0</v>
      </c>
      <c r="AA3678">
        <v>0</v>
      </c>
      <c r="AB3678">
        <v>0</v>
      </c>
      <c r="AC3678">
        <v>0</v>
      </c>
      <c r="AD3678">
        <v>0</v>
      </c>
      <c r="AE3678">
        <v>0</v>
      </c>
      <c r="AF3678">
        <v>0</v>
      </c>
      <c r="AG3678" s="19">
        <v>0</v>
      </c>
      <c r="AH3678">
        <v>0</v>
      </c>
      <c r="AI3678">
        <v>0</v>
      </c>
      <c r="AJ3678">
        <v>0</v>
      </c>
      <c r="AK3678">
        <v>0</v>
      </c>
      <c r="AL3678">
        <v>0</v>
      </c>
      <c r="AM3678">
        <v>5100</v>
      </c>
      <c r="AN3678">
        <v>15482</v>
      </c>
      <c r="AO3678">
        <v>4162</v>
      </c>
      <c r="AP3678">
        <v>0</v>
      </c>
      <c r="AQ3678">
        <v>0</v>
      </c>
      <c r="AR3678">
        <v>0</v>
      </c>
      <c r="AS3678">
        <v>0</v>
      </c>
      <c r="AT3678">
        <v>0</v>
      </c>
      <c r="AU3678">
        <v>0</v>
      </c>
      <c r="AV3678">
        <v>0</v>
      </c>
      <c r="AW3678">
        <v>0</v>
      </c>
      <c r="AX3678">
        <v>0</v>
      </c>
      <c r="AY3678">
        <v>0</v>
      </c>
      <c r="AZ3678">
        <v>0</v>
      </c>
      <c r="BA3678">
        <v>0</v>
      </c>
      <c r="BB3678">
        <v>0</v>
      </c>
      <c r="BC3678">
        <v>0</v>
      </c>
      <c r="BD3678">
        <v>0</v>
      </c>
      <c r="BE3678">
        <v>0</v>
      </c>
      <c r="BF3678">
        <v>0</v>
      </c>
      <c r="BG3678">
        <v>9000</v>
      </c>
      <c r="BH3678">
        <v>-3000</v>
      </c>
      <c r="BI3678">
        <v>0</v>
      </c>
      <c r="BJ3678">
        <v>0</v>
      </c>
      <c r="BK3678">
        <v>0</v>
      </c>
      <c r="BL3678">
        <v>0</v>
      </c>
      <c r="BM3678">
        <v>0</v>
      </c>
      <c r="BN3678">
        <v>0</v>
      </c>
      <c r="BO3678">
        <v>0</v>
      </c>
      <c r="BP3678">
        <v>0</v>
      </c>
      <c r="BQ3678">
        <v>0</v>
      </c>
      <c r="BR3678">
        <v>0</v>
      </c>
      <c r="BS3678">
        <v>0</v>
      </c>
      <c r="BT3678">
        <v>0</v>
      </c>
      <c r="BU3678">
        <v>0</v>
      </c>
      <c r="BV3678">
        <v>0</v>
      </c>
      <c r="BW3678">
        <v>0</v>
      </c>
      <c r="BX3678">
        <v>0</v>
      </c>
      <c r="BY3678">
        <v>0</v>
      </c>
      <c r="BZ3678">
        <v>0</v>
      </c>
      <c r="CA3678">
        <v>0</v>
      </c>
      <c r="CB3678">
        <v>0</v>
      </c>
      <c r="CC3678">
        <v>0</v>
      </c>
      <c r="CD3678">
        <v>0</v>
      </c>
      <c r="CE3678">
        <v>0</v>
      </c>
    </row>
    <row r="3679" spans="1:83" x14ac:dyDescent="0.35">
      <c r="A3679" s="9" t="str">
        <f t="shared" si="57"/>
        <v>0179.603.16</v>
      </c>
      <c r="B3679" s="52" t="e">
        <f>+IF(MATCH(A3679,List!H$10:H$145,0),"Targeted")</f>
        <v>#N/A</v>
      </c>
      <c r="C3679" s="65"/>
      <c r="D3679" s="151"/>
      <c r="E3679" s="16" t="s">
        <v>870</v>
      </c>
      <c r="F3679" s="16" t="s">
        <v>871</v>
      </c>
      <c r="G3679" s="16" t="s">
        <v>469</v>
      </c>
      <c r="H3679" s="16" t="s">
        <v>4838</v>
      </c>
      <c r="I3679" s="16" t="s">
        <v>1875</v>
      </c>
      <c r="J3679" s="16" t="s">
        <v>4841</v>
      </c>
      <c r="K3679" s="17" t="s">
        <v>31</v>
      </c>
      <c r="L3679" s="18" t="s">
        <v>5232</v>
      </c>
      <c r="M3679" s="195" t="s">
        <v>5445</v>
      </c>
      <c r="N3679" s="16" t="s">
        <v>5446</v>
      </c>
      <c r="O3679" s="17" t="s">
        <v>304</v>
      </c>
      <c r="P3679" s="17" t="s">
        <v>305</v>
      </c>
      <c r="Q3679" s="17" t="s">
        <v>306</v>
      </c>
      <c r="R3679">
        <v>0</v>
      </c>
      <c r="S3679">
        <v>0</v>
      </c>
      <c r="T3679">
        <v>0</v>
      </c>
      <c r="U3679">
        <v>0</v>
      </c>
      <c r="V3679">
        <v>0</v>
      </c>
      <c r="W3679">
        <v>0</v>
      </c>
      <c r="X3679">
        <v>0</v>
      </c>
      <c r="Y3679">
        <v>0</v>
      </c>
      <c r="Z3679">
        <v>0</v>
      </c>
      <c r="AA3679">
        <v>0</v>
      </c>
      <c r="AB3679">
        <v>0</v>
      </c>
      <c r="AC3679">
        <v>0</v>
      </c>
      <c r="AD3679">
        <v>0</v>
      </c>
      <c r="AE3679">
        <v>0</v>
      </c>
      <c r="AF3679">
        <v>0</v>
      </c>
      <c r="AG3679" s="19">
        <v>0</v>
      </c>
      <c r="AH3679">
        <v>0</v>
      </c>
      <c r="AI3679">
        <v>0</v>
      </c>
      <c r="AJ3679">
        <v>0</v>
      </c>
      <c r="AK3679">
        <v>0</v>
      </c>
      <c r="AL3679">
        <v>0</v>
      </c>
      <c r="AM3679">
        <v>0</v>
      </c>
      <c r="AN3679">
        <v>0</v>
      </c>
      <c r="AO3679">
        <v>0</v>
      </c>
      <c r="AP3679">
        <v>0</v>
      </c>
      <c r="AQ3679">
        <v>0</v>
      </c>
      <c r="AR3679">
        <v>0</v>
      </c>
      <c r="AS3679">
        <v>0</v>
      </c>
      <c r="AT3679">
        <v>0</v>
      </c>
      <c r="AU3679">
        <v>0</v>
      </c>
      <c r="AV3679">
        <v>0</v>
      </c>
      <c r="AW3679">
        <v>0</v>
      </c>
      <c r="AX3679">
        <v>0</v>
      </c>
      <c r="AY3679">
        <v>0</v>
      </c>
      <c r="AZ3679">
        <v>0</v>
      </c>
      <c r="BA3679">
        <v>0</v>
      </c>
      <c r="BB3679">
        <v>0</v>
      </c>
      <c r="BC3679">
        <v>0</v>
      </c>
      <c r="BD3679">
        <v>0</v>
      </c>
      <c r="BE3679">
        <v>0</v>
      </c>
      <c r="BF3679">
        <v>0</v>
      </c>
      <c r="BG3679">
        <v>-99000</v>
      </c>
      <c r="BH3679">
        <v>-27000</v>
      </c>
      <c r="BI3679">
        <v>0</v>
      </c>
      <c r="BJ3679">
        <v>0</v>
      </c>
      <c r="BK3679">
        <v>0</v>
      </c>
      <c r="BL3679">
        <v>0</v>
      </c>
      <c r="BM3679">
        <v>-40000</v>
      </c>
      <c r="BN3679">
        <v>173000</v>
      </c>
      <c r="BO3679">
        <v>-24000</v>
      </c>
      <c r="BP3679">
        <v>28000</v>
      </c>
      <c r="BQ3679">
        <v>-155000</v>
      </c>
      <c r="BR3679">
        <v>146000</v>
      </c>
      <c r="BS3679">
        <v>239000</v>
      </c>
      <c r="BT3679">
        <v>-324000</v>
      </c>
      <c r="BU3679">
        <v>-87000</v>
      </c>
      <c r="BV3679">
        <v>25000</v>
      </c>
      <c r="BW3679">
        <v>-4000</v>
      </c>
      <c r="BX3679" s="10">
        <v>2000</v>
      </c>
      <c r="BY3679">
        <v>-440000</v>
      </c>
      <c r="BZ3679">
        <v>636000</v>
      </c>
      <c r="CA3679">
        <v>1108000</v>
      </c>
      <c r="CB3679">
        <v>600000</v>
      </c>
      <c r="CC3679">
        <v>600000</v>
      </c>
      <c r="CD3679">
        <v>100000</v>
      </c>
      <c r="CE3679">
        <v>0</v>
      </c>
    </row>
    <row r="3680" spans="1:83" x14ac:dyDescent="0.35">
      <c r="A3680" s="9" t="str">
        <f t="shared" si="57"/>
        <v>0326.603.16</v>
      </c>
      <c r="B3680" s="52" t="e">
        <f>+IF(MATCH(A3680,List!H$10:H$145,0),"Targeted")</f>
        <v>#N/A</v>
      </c>
      <c r="C3680" s="65"/>
      <c r="D3680" s="151"/>
      <c r="E3680" s="16" t="s">
        <v>870</v>
      </c>
      <c r="F3680" s="16" t="s">
        <v>871</v>
      </c>
      <c r="G3680" s="16" t="s">
        <v>469</v>
      </c>
      <c r="H3680" s="16" t="s">
        <v>4838</v>
      </c>
      <c r="I3680" s="16" t="s">
        <v>4844</v>
      </c>
      <c r="J3680" s="16" t="s">
        <v>4845</v>
      </c>
      <c r="K3680" s="17" t="s">
        <v>31</v>
      </c>
      <c r="L3680" s="18" t="s">
        <v>5232</v>
      </c>
      <c r="M3680" s="195" t="s">
        <v>5445</v>
      </c>
      <c r="N3680" s="16" t="s">
        <v>5446</v>
      </c>
      <c r="O3680" s="17" t="s">
        <v>304</v>
      </c>
      <c r="P3680" s="17" t="s">
        <v>305</v>
      </c>
      <c r="Q3680" s="17" t="s">
        <v>306</v>
      </c>
      <c r="R3680">
        <v>129359</v>
      </c>
      <c r="S3680">
        <v>152859</v>
      </c>
      <c r="T3680">
        <v>152514</v>
      </c>
      <c r="U3680">
        <v>122398</v>
      </c>
      <c r="V3680">
        <v>94647</v>
      </c>
      <c r="W3680">
        <v>79006</v>
      </c>
      <c r="X3680">
        <v>107028</v>
      </c>
      <c r="Y3680">
        <v>126603</v>
      </c>
      <c r="Z3680">
        <v>183554</v>
      </c>
      <c r="AA3680">
        <v>422481</v>
      </c>
      <c r="AB3680">
        <v>541464</v>
      </c>
      <c r="AC3680">
        <v>390599</v>
      </c>
      <c r="AD3680">
        <v>361905</v>
      </c>
      <c r="AE3680">
        <v>748648</v>
      </c>
      <c r="AF3680">
        <v>1892173</v>
      </c>
      <c r="AG3680" s="19">
        <v>139928</v>
      </c>
      <c r="AH3680">
        <v>1716089</v>
      </c>
      <c r="AI3680">
        <v>1206613</v>
      </c>
      <c r="AJ3680">
        <v>1005056</v>
      </c>
      <c r="AK3680">
        <v>2564457</v>
      </c>
      <c r="AL3680">
        <v>2236499</v>
      </c>
      <c r="AM3680">
        <v>314833</v>
      </c>
      <c r="AN3680">
        <v>232856</v>
      </c>
      <c r="AO3680">
        <v>33756</v>
      </c>
      <c r="AP3680">
        <v>51139</v>
      </c>
      <c r="AQ3680">
        <v>14236</v>
      </c>
      <c r="AR3680">
        <v>108208</v>
      </c>
      <c r="AS3680">
        <v>130501</v>
      </c>
      <c r="AT3680">
        <v>121707</v>
      </c>
      <c r="AU3680">
        <v>100512</v>
      </c>
      <c r="AV3680">
        <v>110656</v>
      </c>
      <c r="AW3680">
        <v>18656</v>
      </c>
      <c r="AX3680">
        <v>54067</v>
      </c>
      <c r="AY3680">
        <v>87450</v>
      </c>
      <c r="AZ3680">
        <v>123000</v>
      </c>
      <c r="BA3680">
        <v>190000</v>
      </c>
      <c r="BB3680">
        <v>192000</v>
      </c>
      <c r="BC3680">
        <v>188000</v>
      </c>
      <c r="BD3680">
        <v>226000</v>
      </c>
      <c r="BE3680">
        <v>271000</v>
      </c>
      <c r="BF3680">
        <v>259000</v>
      </c>
      <c r="BG3680">
        <v>249000</v>
      </c>
      <c r="BH3680">
        <v>339000</v>
      </c>
      <c r="BI3680">
        <v>520000</v>
      </c>
      <c r="BJ3680">
        <v>601000</v>
      </c>
      <c r="BK3680">
        <v>528000</v>
      </c>
      <c r="BL3680">
        <v>542000</v>
      </c>
      <c r="BM3680">
        <v>502000</v>
      </c>
      <c r="BN3680">
        <v>164000</v>
      </c>
      <c r="BO3680">
        <v>123000</v>
      </c>
      <c r="BP3680">
        <v>377000</v>
      </c>
      <c r="BQ3680">
        <v>239000</v>
      </c>
      <c r="BR3680">
        <v>201000</v>
      </c>
      <c r="BS3680">
        <v>259000</v>
      </c>
      <c r="BT3680">
        <v>245000</v>
      </c>
      <c r="BU3680">
        <v>216000</v>
      </c>
      <c r="BV3680">
        <v>273000</v>
      </c>
      <c r="BW3680">
        <v>216000</v>
      </c>
      <c r="BX3680" s="10">
        <v>149000</v>
      </c>
      <c r="BY3680">
        <v>111000</v>
      </c>
      <c r="BZ3680">
        <v>289000</v>
      </c>
      <c r="CA3680">
        <v>285000</v>
      </c>
      <c r="CB3680">
        <v>285000</v>
      </c>
      <c r="CC3680">
        <v>180000</v>
      </c>
      <c r="CD3680">
        <v>111000</v>
      </c>
      <c r="CE3680">
        <v>105000</v>
      </c>
    </row>
    <row r="3681" spans="1:83" x14ac:dyDescent="0.35">
      <c r="A3681" s="9" t="str">
        <f t="shared" si="57"/>
        <v>0327.603.16</v>
      </c>
      <c r="B3681" s="52" t="e">
        <f>+IF(MATCH(A3681,List!H$10:H$145,0),"Targeted")</f>
        <v>#N/A</v>
      </c>
      <c r="C3681" s="65"/>
      <c r="D3681" s="151"/>
      <c r="E3681" s="16" t="s">
        <v>870</v>
      </c>
      <c r="F3681" s="16" t="s">
        <v>871</v>
      </c>
      <c r="G3681" s="16" t="s">
        <v>469</v>
      </c>
      <c r="H3681" s="16" t="s">
        <v>4838</v>
      </c>
      <c r="I3681" s="16" t="s">
        <v>5255</v>
      </c>
      <c r="J3681" s="16" t="s">
        <v>5256</v>
      </c>
      <c r="K3681" s="17" t="s">
        <v>31</v>
      </c>
      <c r="L3681" s="18" t="s">
        <v>5232</v>
      </c>
      <c r="M3681" s="195" t="s">
        <v>5445</v>
      </c>
      <c r="N3681" s="16" t="s">
        <v>5446</v>
      </c>
      <c r="O3681" s="17" t="s">
        <v>304</v>
      </c>
      <c r="P3681" s="17" t="s">
        <v>305</v>
      </c>
      <c r="Q3681" s="17" t="s">
        <v>306</v>
      </c>
      <c r="R3681">
        <v>364184</v>
      </c>
      <c r="S3681">
        <v>-82863</v>
      </c>
      <c r="T3681">
        <v>-7435</v>
      </c>
      <c r="U3681">
        <v>-2226</v>
      </c>
      <c r="V3681">
        <v>-2217</v>
      </c>
      <c r="W3681">
        <v>-3545</v>
      </c>
      <c r="X3681">
        <v>-3271</v>
      </c>
      <c r="Y3681">
        <v>-3832</v>
      </c>
      <c r="Z3681">
        <v>-4379</v>
      </c>
      <c r="AA3681">
        <v>-1571</v>
      </c>
      <c r="AB3681">
        <v>572922</v>
      </c>
      <c r="AC3681">
        <v>146298</v>
      </c>
      <c r="AD3681">
        <v>0</v>
      </c>
      <c r="AE3681">
        <v>785000</v>
      </c>
      <c r="AF3681">
        <v>7883231</v>
      </c>
      <c r="AG3681" s="19">
        <v>1110768</v>
      </c>
      <c r="AH3681">
        <v>3455118</v>
      </c>
      <c r="AI3681">
        <v>1045000</v>
      </c>
      <c r="AJ3681">
        <v>0</v>
      </c>
      <c r="AK3681">
        <v>0</v>
      </c>
      <c r="AL3681">
        <v>1190154</v>
      </c>
      <c r="AM3681">
        <v>2674000</v>
      </c>
      <c r="AN3681">
        <v>11685700</v>
      </c>
      <c r="AO3681">
        <v>3836300</v>
      </c>
      <c r="AP3681">
        <v>1250000</v>
      </c>
      <c r="AQ3681">
        <v>112000</v>
      </c>
      <c r="AR3681">
        <v>100500</v>
      </c>
      <c r="AS3681">
        <v>53315</v>
      </c>
      <c r="AT3681">
        <v>0</v>
      </c>
      <c r="AU3681">
        <v>0</v>
      </c>
      <c r="AV3681">
        <v>55000</v>
      </c>
      <c r="AW3681">
        <v>150000</v>
      </c>
      <c r="AX3681">
        <v>4651116</v>
      </c>
      <c r="AY3681">
        <v>2607400</v>
      </c>
      <c r="AZ3681">
        <v>619000</v>
      </c>
      <c r="BA3681">
        <v>63000</v>
      </c>
      <c r="BB3681">
        <v>15000</v>
      </c>
      <c r="BC3681">
        <v>0</v>
      </c>
      <c r="BD3681">
        <v>23000</v>
      </c>
      <c r="BE3681">
        <v>0</v>
      </c>
      <c r="BF3681">
        <v>0</v>
      </c>
      <c r="BG3681">
        <v>3000</v>
      </c>
      <c r="BH3681">
        <v>7000</v>
      </c>
      <c r="BI3681">
        <v>80000</v>
      </c>
      <c r="BJ3681">
        <v>0</v>
      </c>
      <c r="BK3681">
        <v>0</v>
      </c>
      <c r="BL3681">
        <v>18000</v>
      </c>
      <c r="BM3681">
        <v>41000</v>
      </c>
      <c r="BN3681">
        <v>50000</v>
      </c>
      <c r="BO3681">
        <v>110000</v>
      </c>
      <c r="BP3681">
        <v>260000</v>
      </c>
      <c r="BQ3681">
        <v>140000</v>
      </c>
      <c r="BR3681">
        <v>0</v>
      </c>
      <c r="BS3681">
        <v>10000</v>
      </c>
      <c r="BT3681">
        <v>0</v>
      </c>
      <c r="BU3681">
        <v>0</v>
      </c>
      <c r="BV3681">
        <v>0</v>
      </c>
      <c r="BW3681">
        <v>0</v>
      </c>
      <c r="BX3681" s="10">
        <v>0</v>
      </c>
      <c r="BY3681">
        <v>0</v>
      </c>
      <c r="BZ3681">
        <v>100000</v>
      </c>
      <c r="CA3681">
        <v>0</v>
      </c>
      <c r="CB3681">
        <v>0</v>
      </c>
      <c r="CC3681">
        <v>0</v>
      </c>
      <c r="CD3681">
        <v>0</v>
      </c>
      <c r="CE3681">
        <v>0</v>
      </c>
    </row>
    <row r="3682" spans="1:83" x14ac:dyDescent="0.35">
      <c r="A3682" s="9" t="str">
        <f t="shared" si="57"/>
        <v>1800.603.16</v>
      </c>
      <c r="B3682" s="52" t="e">
        <f>+IF(MATCH(A3682,List!H$10:H$145,0),"Targeted")</f>
        <v>#N/A</v>
      </c>
      <c r="C3682" s="65"/>
      <c r="D3682" s="151"/>
      <c r="E3682" s="16" t="s">
        <v>870</v>
      </c>
      <c r="F3682" s="16" t="s">
        <v>871</v>
      </c>
      <c r="G3682" s="16" t="s">
        <v>469</v>
      </c>
      <c r="H3682" s="16" t="s">
        <v>4838</v>
      </c>
      <c r="I3682" s="16" t="s">
        <v>2765</v>
      </c>
      <c r="J3682" s="16" t="s">
        <v>5466</v>
      </c>
      <c r="K3682" s="17" t="s">
        <v>31</v>
      </c>
      <c r="L3682" s="18" t="s">
        <v>5232</v>
      </c>
      <c r="M3682" s="195" t="s">
        <v>5445</v>
      </c>
      <c r="N3682" s="16" t="s">
        <v>5446</v>
      </c>
      <c r="O3682" s="17" t="s">
        <v>304</v>
      </c>
      <c r="P3682" s="17" t="s">
        <v>305</v>
      </c>
      <c r="Q3682" s="17" t="s">
        <v>306</v>
      </c>
      <c r="R3682">
        <v>0</v>
      </c>
      <c r="S3682">
        <v>0</v>
      </c>
      <c r="T3682">
        <v>0</v>
      </c>
      <c r="U3682">
        <v>0</v>
      </c>
      <c r="V3682">
        <v>0</v>
      </c>
      <c r="W3682">
        <v>0</v>
      </c>
      <c r="X3682">
        <v>0</v>
      </c>
      <c r="Y3682">
        <v>0</v>
      </c>
      <c r="Z3682">
        <v>0</v>
      </c>
      <c r="AA3682">
        <v>0</v>
      </c>
      <c r="AB3682">
        <v>0</v>
      </c>
      <c r="AC3682">
        <v>0</v>
      </c>
      <c r="AD3682">
        <v>0</v>
      </c>
      <c r="AE3682">
        <v>0</v>
      </c>
      <c r="AF3682">
        <v>0</v>
      </c>
      <c r="AG3682" s="19">
        <v>0</v>
      </c>
      <c r="AH3682">
        <v>0</v>
      </c>
      <c r="AI3682">
        <v>0</v>
      </c>
      <c r="AJ3682">
        <v>0</v>
      </c>
      <c r="AK3682">
        <v>0</v>
      </c>
      <c r="AL3682">
        <v>0</v>
      </c>
      <c r="AM3682">
        <v>0</v>
      </c>
      <c r="AN3682">
        <v>0</v>
      </c>
      <c r="AO3682">
        <v>0</v>
      </c>
      <c r="AP3682">
        <v>0</v>
      </c>
      <c r="AQ3682">
        <v>0</v>
      </c>
      <c r="AR3682">
        <v>0</v>
      </c>
      <c r="AS3682">
        <v>0</v>
      </c>
      <c r="AT3682">
        <v>0</v>
      </c>
      <c r="AU3682">
        <v>0</v>
      </c>
      <c r="AV3682">
        <v>0</v>
      </c>
      <c r="AW3682">
        <v>0</v>
      </c>
      <c r="AX3682">
        <v>0</v>
      </c>
      <c r="AY3682">
        <v>0</v>
      </c>
      <c r="AZ3682">
        <v>0</v>
      </c>
      <c r="BA3682">
        <v>0</v>
      </c>
      <c r="BB3682">
        <v>0</v>
      </c>
      <c r="BC3682">
        <v>0</v>
      </c>
      <c r="BD3682">
        <v>0</v>
      </c>
      <c r="BE3682">
        <v>0</v>
      </c>
      <c r="BF3682">
        <v>0</v>
      </c>
      <c r="BG3682">
        <v>0</v>
      </c>
      <c r="BH3682">
        <v>0</v>
      </c>
      <c r="BI3682">
        <v>0</v>
      </c>
      <c r="BJ3682">
        <v>0</v>
      </c>
      <c r="BK3682">
        <v>0</v>
      </c>
      <c r="BL3682">
        <v>0</v>
      </c>
      <c r="BM3682">
        <v>0</v>
      </c>
      <c r="BN3682">
        <v>6467000</v>
      </c>
      <c r="BO3682">
        <v>11839000</v>
      </c>
      <c r="BP3682">
        <v>1664000</v>
      </c>
      <c r="BQ3682">
        <v>-11000</v>
      </c>
      <c r="BR3682">
        <v>-16000</v>
      </c>
      <c r="BS3682">
        <v>-14000</v>
      </c>
      <c r="BT3682">
        <v>-12000</v>
      </c>
      <c r="BU3682">
        <v>-7000</v>
      </c>
      <c r="BV3682">
        <v>-9000</v>
      </c>
      <c r="BW3682">
        <v>-3000</v>
      </c>
      <c r="BX3682" s="10">
        <v>-3000</v>
      </c>
      <c r="BY3682">
        <v>275020000</v>
      </c>
      <c r="BZ3682">
        <v>260057000</v>
      </c>
      <c r="CA3682">
        <v>5237000</v>
      </c>
      <c r="CB3682">
        <v>7000</v>
      </c>
      <c r="CC3682">
        <v>5000</v>
      </c>
      <c r="CD3682">
        <v>0</v>
      </c>
      <c r="CE3682">
        <v>0</v>
      </c>
    </row>
    <row r="3683" spans="1:83" x14ac:dyDescent="0.35">
      <c r="A3683" s="9" t="str">
        <f t="shared" si="57"/>
        <v>4510.603.16</v>
      </c>
      <c r="B3683" s="52" t="e">
        <f>+IF(MATCH(A3683,List!H$10:H$145,0),"Targeted")</f>
        <v>#N/A</v>
      </c>
      <c r="C3683" s="65"/>
      <c r="D3683" s="151" t="s">
        <v>7700</v>
      </c>
      <c r="E3683" s="16" t="s">
        <v>870</v>
      </c>
      <c r="F3683" s="16" t="s">
        <v>871</v>
      </c>
      <c r="G3683" s="16" t="s">
        <v>469</v>
      </c>
      <c r="H3683" s="16" t="s">
        <v>4838</v>
      </c>
      <c r="I3683" s="16" t="s">
        <v>5467</v>
      </c>
      <c r="J3683" s="16" t="s">
        <v>5468</v>
      </c>
      <c r="K3683" s="17" t="s">
        <v>31</v>
      </c>
      <c r="L3683" s="18" t="s">
        <v>5232</v>
      </c>
      <c r="M3683" s="195" t="s">
        <v>5445</v>
      </c>
      <c r="N3683" s="16" t="s">
        <v>5446</v>
      </c>
      <c r="O3683" s="17" t="s">
        <v>346</v>
      </c>
      <c r="P3683" s="17" t="s">
        <v>305</v>
      </c>
      <c r="Q3683" s="17" t="s">
        <v>306</v>
      </c>
      <c r="R3683">
        <v>0</v>
      </c>
      <c r="S3683">
        <v>0</v>
      </c>
      <c r="T3683">
        <v>0</v>
      </c>
      <c r="U3683">
        <v>0</v>
      </c>
      <c r="V3683">
        <v>0</v>
      </c>
      <c r="W3683">
        <v>0</v>
      </c>
      <c r="X3683">
        <v>0</v>
      </c>
      <c r="Y3683">
        <v>0</v>
      </c>
      <c r="Z3683">
        <v>0</v>
      </c>
      <c r="AA3683">
        <v>0</v>
      </c>
      <c r="AB3683">
        <v>0</v>
      </c>
      <c r="AC3683">
        <v>0</v>
      </c>
      <c r="AD3683">
        <v>0</v>
      </c>
      <c r="AE3683">
        <v>0</v>
      </c>
      <c r="AF3683">
        <v>0</v>
      </c>
      <c r="AG3683" s="19">
        <v>0</v>
      </c>
      <c r="AH3683">
        <v>0</v>
      </c>
      <c r="AI3683">
        <v>0</v>
      </c>
      <c r="AJ3683">
        <v>0</v>
      </c>
      <c r="AK3683">
        <v>0</v>
      </c>
      <c r="AL3683">
        <v>0</v>
      </c>
      <c r="AM3683">
        <v>0</v>
      </c>
      <c r="AN3683">
        <v>0</v>
      </c>
      <c r="AO3683">
        <v>-120925</v>
      </c>
      <c r="AP3683">
        <v>0</v>
      </c>
      <c r="AQ3683">
        <v>0</v>
      </c>
      <c r="AR3683">
        <v>0</v>
      </c>
      <c r="AS3683">
        <v>0</v>
      </c>
      <c r="AT3683">
        <v>0</v>
      </c>
      <c r="AU3683">
        <v>0</v>
      </c>
      <c r="AV3683">
        <v>0</v>
      </c>
      <c r="AW3683">
        <v>0</v>
      </c>
      <c r="AX3683">
        <v>0</v>
      </c>
      <c r="AY3683">
        <v>0</v>
      </c>
      <c r="AZ3683">
        <v>0</v>
      </c>
      <c r="BA3683">
        <v>0</v>
      </c>
      <c r="BB3683">
        <v>0</v>
      </c>
      <c r="BC3683">
        <v>0</v>
      </c>
      <c r="BD3683">
        <v>0</v>
      </c>
      <c r="BE3683">
        <v>0</v>
      </c>
      <c r="BF3683">
        <v>0</v>
      </c>
      <c r="BG3683">
        <v>0</v>
      </c>
      <c r="BH3683">
        <v>0</v>
      </c>
      <c r="BI3683">
        <v>0</v>
      </c>
      <c r="BJ3683">
        <v>0</v>
      </c>
      <c r="BK3683">
        <v>0</v>
      </c>
      <c r="BL3683">
        <v>0</v>
      </c>
      <c r="BM3683">
        <v>0</v>
      </c>
      <c r="BN3683">
        <v>0</v>
      </c>
      <c r="BO3683">
        <v>0</v>
      </c>
      <c r="BP3683">
        <v>0</v>
      </c>
      <c r="BQ3683">
        <v>0</v>
      </c>
      <c r="BR3683">
        <v>0</v>
      </c>
      <c r="BS3683">
        <v>0</v>
      </c>
      <c r="BT3683">
        <v>0</v>
      </c>
      <c r="BU3683">
        <v>0</v>
      </c>
      <c r="BV3683">
        <v>0</v>
      </c>
      <c r="BW3683">
        <v>0</v>
      </c>
      <c r="BX3683">
        <v>0</v>
      </c>
      <c r="BY3683">
        <v>0</v>
      </c>
      <c r="BZ3683">
        <v>0</v>
      </c>
      <c r="CA3683">
        <v>0</v>
      </c>
      <c r="CB3683">
        <v>0</v>
      </c>
      <c r="CC3683">
        <v>0</v>
      </c>
      <c r="CD3683">
        <v>0</v>
      </c>
      <c r="CE3683">
        <v>0</v>
      </c>
    </row>
    <row r="3684" spans="1:83" x14ac:dyDescent="0.35">
      <c r="A3684" s="9" t="str">
        <f t="shared" si="57"/>
        <v>8042.603.16</v>
      </c>
      <c r="B3684" s="52" t="e">
        <f>+IF(MATCH(A3684,List!H$10:H$145,0),"Targeted")</f>
        <v>#N/A</v>
      </c>
      <c r="C3684" s="65"/>
      <c r="D3684" s="151" t="s">
        <v>7700</v>
      </c>
      <c r="E3684" s="16" t="s">
        <v>870</v>
      </c>
      <c r="F3684" s="16" t="s">
        <v>871</v>
      </c>
      <c r="G3684" s="16" t="s">
        <v>469</v>
      </c>
      <c r="H3684" s="16" t="s">
        <v>4838</v>
      </c>
      <c r="I3684" s="16" t="s">
        <v>4846</v>
      </c>
      <c r="J3684" s="16" t="s">
        <v>4847</v>
      </c>
      <c r="K3684" s="17" t="s">
        <v>31</v>
      </c>
      <c r="L3684" s="18" t="s">
        <v>5232</v>
      </c>
      <c r="M3684" s="195" t="s">
        <v>5445</v>
      </c>
      <c r="N3684" s="16" t="s">
        <v>5446</v>
      </c>
      <c r="O3684" s="17" t="s">
        <v>346</v>
      </c>
      <c r="P3684" s="17" t="s">
        <v>305</v>
      </c>
      <c r="Q3684" s="17" t="s">
        <v>306</v>
      </c>
      <c r="R3684">
        <v>3009</v>
      </c>
      <c r="S3684">
        <v>3466</v>
      </c>
      <c r="T3684">
        <v>3849</v>
      </c>
      <c r="U3684">
        <v>4007</v>
      </c>
      <c r="V3684">
        <v>5077</v>
      </c>
      <c r="W3684">
        <v>5492</v>
      </c>
      <c r="X3684">
        <v>5397</v>
      </c>
      <c r="Y3684">
        <v>6822</v>
      </c>
      <c r="Z3684">
        <v>5839</v>
      </c>
      <c r="AA3684">
        <v>7627</v>
      </c>
      <c r="AB3684">
        <v>8102</v>
      </c>
      <c r="AC3684">
        <v>7982</v>
      </c>
      <c r="AD3684">
        <v>12094</v>
      </c>
      <c r="AE3684">
        <v>9649</v>
      </c>
      <c r="AF3684">
        <v>10493</v>
      </c>
      <c r="AG3684" s="19">
        <v>2550</v>
      </c>
      <c r="AH3684">
        <v>10810</v>
      </c>
      <c r="AI3684">
        <v>11280</v>
      </c>
      <c r="AJ3684">
        <v>11380</v>
      </c>
      <c r="AK3684">
        <v>15251</v>
      </c>
      <c r="AL3684">
        <v>15904</v>
      </c>
      <c r="AM3684">
        <v>15435</v>
      </c>
      <c r="AN3684">
        <v>24282</v>
      </c>
      <c r="AO3684">
        <v>30208</v>
      </c>
      <c r="AP3684">
        <v>35608</v>
      </c>
      <c r="AQ3684">
        <v>27375</v>
      </c>
      <c r="AR3684">
        <v>30791</v>
      </c>
      <c r="AS3684">
        <v>6201</v>
      </c>
      <c r="AT3684">
        <v>4926</v>
      </c>
      <c r="AU3684">
        <v>4469</v>
      </c>
      <c r="AV3684">
        <v>4371</v>
      </c>
      <c r="AW3684">
        <v>4689</v>
      </c>
      <c r="AX3684">
        <v>4621</v>
      </c>
      <c r="AY3684">
        <v>4322</v>
      </c>
      <c r="AZ3684">
        <v>0</v>
      </c>
      <c r="BA3684">
        <v>0</v>
      </c>
      <c r="BB3684">
        <v>0</v>
      </c>
      <c r="BC3684">
        <v>157000</v>
      </c>
      <c r="BD3684">
        <v>-221000</v>
      </c>
      <c r="BE3684">
        <v>-89000</v>
      </c>
      <c r="BF3684">
        <v>0</v>
      </c>
      <c r="BG3684">
        <v>-298000</v>
      </c>
      <c r="BH3684">
        <v>0</v>
      </c>
      <c r="BI3684">
        <v>-50000</v>
      </c>
      <c r="BJ3684">
        <v>-104000</v>
      </c>
      <c r="BK3684">
        <v>-1000</v>
      </c>
      <c r="BL3684">
        <v>6000</v>
      </c>
      <c r="BM3684">
        <v>111000</v>
      </c>
      <c r="BN3684">
        <v>0</v>
      </c>
      <c r="BO3684">
        <v>0</v>
      </c>
      <c r="BP3684">
        <v>6000</v>
      </c>
      <c r="BQ3684">
        <v>900000</v>
      </c>
      <c r="BR3684">
        <v>0</v>
      </c>
      <c r="BS3684">
        <v>59000</v>
      </c>
      <c r="BT3684">
        <v>1553000</v>
      </c>
      <c r="BU3684">
        <v>529000</v>
      </c>
      <c r="BV3684">
        <v>0</v>
      </c>
      <c r="BW3684">
        <v>0</v>
      </c>
      <c r="BX3684">
        <v>0</v>
      </c>
      <c r="BY3684">
        <v>2190000</v>
      </c>
      <c r="BZ3684">
        <v>9000</v>
      </c>
      <c r="CA3684">
        <v>0</v>
      </c>
      <c r="CB3684">
        <v>0</v>
      </c>
      <c r="CC3684">
        <v>0</v>
      </c>
      <c r="CD3684">
        <v>0</v>
      </c>
      <c r="CE3684">
        <v>0</v>
      </c>
    </row>
    <row r="3685" spans="1:83" x14ac:dyDescent="0.35">
      <c r="A3685" s="9" t="str">
        <f t="shared" si="57"/>
        <v>8042.603.16</v>
      </c>
      <c r="B3685" s="52" t="e">
        <f>+IF(MATCH(A3685,List!H$10:H$145,0),"Targeted")</f>
        <v>#N/A</v>
      </c>
      <c r="C3685" s="65"/>
      <c r="D3685" s="151" t="s">
        <v>7700</v>
      </c>
      <c r="E3685" s="16" t="s">
        <v>870</v>
      </c>
      <c r="F3685" s="16" t="s">
        <v>871</v>
      </c>
      <c r="G3685" s="16" t="s">
        <v>469</v>
      </c>
      <c r="H3685" s="16" t="s">
        <v>4838</v>
      </c>
      <c r="I3685" s="16" t="s">
        <v>4846</v>
      </c>
      <c r="J3685" s="16" t="s">
        <v>4847</v>
      </c>
      <c r="K3685" s="17" t="s">
        <v>31</v>
      </c>
      <c r="L3685" s="18" t="s">
        <v>5232</v>
      </c>
      <c r="M3685" s="195" t="s">
        <v>5445</v>
      </c>
      <c r="N3685" s="16" t="s">
        <v>5446</v>
      </c>
      <c r="O3685" s="17" t="s">
        <v>346</v>
      </c>
      <c r="P3685" s="17" t="s">
        <v>524</v>
      </c>
      <c r="Q3685" s="17" t="s">
        <v>306</v>
      </c>
      <c r="R3685">
        <v>297706</v>
      </c>
      <c r="S3685">
        <v>205490</v>
      </c>
      <c r="T3685">
        <v>252807</v>
      </c>
      <c r="U3685">
        <v>222645</v>
      </c>
      <c r="V3685">
        <v>239351</v>
      </c>
      <c r="W3685">
        <v>256764</v>
      </c>
      <c r="X3685">
        <v>248397</v>
      </c>
      <c r="Y3685">
        <v>271100</v>
      </c>
      <c r="Z3685">
        <v>272722</v>
      </c>
      <c r="AA3685">
        <v>401671</v>
      </c>
      <c r="AB3685">
        <v>415995</v>
      </c>
      <c r="AC3685">
        <v>451541</v>
      </c>
      <c r="AD3685">
        <v>457565</v>
      </c>
      <c r="AE3685">
        <v>636127</v>
      </c>
      <c r="AF3685">
        <v>868494</v>
      </c>
      <c r="AG3685" s="19">
        <v>209193</v>
      </c>
      <c r="AH3685">
        <v>963773</v>
      </c>
      <c r="AI3685">
        <v>939209</v>
      </c>
      <c r="AJ3685">
        <v>952201</v>
      </c>
      <c r="AK3685">
        <v>1137941</v>
      </c>
      <c r="AL3685">
        <v>1315324</v>
      </c>
      <c r="AM3685">
        <v>1416933</v>
      </c>
      <c r="AN3685">
        <v>1702067</v>
      </c>
      <c r="AO3685">
        <v>1548154</v>
      </c>
      <c r="AP3685">
        <v>1576043</v>
      </c>
      <c r="AQ3685">
        <v>1569503</v>
      </c>
      <c r="AR3685">
        <v>1559620</v>
      </c>
      <c r="AS3685">
        <v>1609657</v>
      </c>
      <c r="AT3685">
        <v>1656002</v>
      </c>
      <c r="AU3685">
        <v>1741779</v>
      </c>
      <c r="AV3685">
        <v>1953863</v>
      </c>
      <c r="AW3685">
        <v>2445188</v>
      </c>
      <c r="AX3685">
        <v>2318643</v>
      </c>
      <c r="AY3685">
        <v>2268351</v>
      </c>
      <c r="AZ3685">
        <v>2316000</v>
      </c>
      <c r="BA3685">
        <v>2298000</v>
      </c>
      <c r="BB3685">
        <v>2293000</v>
      </c>
      <c r="BC3685">
        <v>2327000</v>
      </c>
      <c r="BD3685">
        <v>2496000</v>
      </c>
      <c r="BE3685">
        <v>2359000</v>
      </c>
      <c r="BF3685">
        <v>2364000</v>
      </c>
      <c r="BG3685">
        <v>2793000</v>
      </c>
      <c r="BH3685">
        <v>2627000</v>
      </c>
      <c r="BI3685">
        <v>2650000</v>
      </c>
      <c r="BJ3685">
        <v>3198000</v>
      </c>
      <c r="BK3685">
        <v>2668000</v>
      </c>
      <c r="BL3685">
        <v>2529000</v>
      </c>
      <c r="BM3685">
        <v>2551000</v>
      </c>
      <c r="BN3685">
        <v>3110000</v>
      </c>
      <c r="BO3685">
        <v>3730000</v>
      </c>
      <c r="BP3685">
        <v>3447000</v>
      </c>
      <c r="BQ3685">
        <v>2128000</v>
      </c>
      <c r="BR3685">
        <v>3730000</v>
      </c>
      <c r="BS3685">
        <v>2969000</v>
      </c>
      <c r="BT3685">
        <v>1591000</v>
      </c>
      <c r="BU3685">
        <v>2308000</v>
      </c>
      <c r="BV3685">
        <v>3016000</v>
      </c>
      <c r="BW3685">
        <v>2951000</v>
      </c>
      <c r="BX3685">
        <v>3038000</v>
      </c>
      <c r="BY3685">
        <v>964000</v>
      </c>
      <c r="BZ3685">
        <v>3864000</v>
      </c>
      <c r="CA3685">
        <v>3480000</v>
      </c>
      <c r="CB3685">
        <v>3614000</v>
      </c>
      <c r="CC3685">
        <v>3802000</v>
      </c>
      <c r="CD3685">
        <v>3892000</v>
      </c>
      <c r="CE3685">
        <v>3996000</v>
      </c>
    </row>
    <row r="3686" spans="1:83" x14ac:dyDescent="0.35">
      <c r="A3686" s="9" t="str">
        <f t="shared" si="57"/>
        <v>8042.603.16</v>
      </c>
      <c r="B3686" s="52" t="e">
        <f>+IF(MATCH(A3686,List!H$10:H$145,0),"Targeted")</f>
        <v>#N/A</v>
      </c>
      <c r="C3686" s="65"/>
      <c r="D3686" s="151"/>
      <c r="E3686" s="16" t="s">
        <v>870</v>
      </c>
      <c r="F3686" s="16" t="s">
        <v>871</v>
      </c>
      <c r="G3686" s="16" t="s">
        <v>469</v>
      </c>
      <c r="H3686" s="16" t="s">
        <v>4838</v>
      </c>
      <c r="I3686" s="16" t="s">
        <v>4846</v>
      </c>
      <c r="J3686" s="16" t="s">
        <v>4847</v>
      </c>
      <c r="K3686" s="17" t="s">
        <v>31</v>
      </c>
      <c r="L3686" s="18" t="s">
        <v>5232</v>
      </c>
      <c r="M3686" s="195" t="s">
        <v>5445</v>
      </c>
      <c r="N3686" s="16" t="s">
        <v>5446</v>
      </c>
      <c r="O3686" s="17" t="s">
        <v>304</v>
      </c>
      <c r="P3686" s="17" t="s">
        <v>305</v>
      </c>
      <c r="Q3686" s="17" t="s">
        <v>306</v>
      </c>
      <c r="R3686">
        <v>3149149</v>
      </c>
      <c r="S3686">
        <v>3376991</v>
      </c>
      <c r="T3686">
        <v>3048056</v>
      </c>
      <c r="U3686">
        <v>2311361</v>
      </c>
      <c r="V3686">
        <v>1896627</v>
      </c>
      <c r="W3686">
        <v>1901641</v>
      </c>
      <c r="X3686">
        <v>2094030</v>
      </c>
      <c r="Y3686">
        <v>2079265</v>
      </c>
      <c r="Z3686">
        <v>2811661</v>
      </c>
      <c r="AA3686">
        <v>5246074</v>
      </c>
      <c r="AB3686">
        <v>5994267</v>
      </c>
      <c r="AC3686">
        <v>4431860</v>
      </c>
      <c r="AD3686">
        <v>5239927</v>
      </c>
      <c r="AE3686">
        <v>11990496</v>
      </c>
      <c r="AF3686">
        <v>16409384</v>
      </c>
      <c r="AG3686" s="19">
        <v>3099506</v>
      </c>
      <c r="AH3686">
        <v>12365560</v>
      </c>
      <c r="AI3686">
        <v>9404246</v>
      </c>
      <c r="AJ3686">
        <v>9418561</v>
      </c>
      <c r="AK3686">
        <v>14334204</v>
      </c>
      <c r="AL3686">
        <v>16383034</v>
      </c>
      <c r="AM3686">
        <v>21784190</v>
      </c>
      <c r="AN3686">
        <v>29734509</v>
      </c>
      <c r="AO3686">
        <v>23497721</v>
      </c>
      <c r="AP3686">
        <v>21075095</v>
      </c>
      <c r="AQ3686">
        <v>19060108</v>
      </c>
      <c r="AR3686">
        <v>17806661</v>
      </c>
      <c r="AS3686">
        <v>15846436</v>
      </c>
      <c r="AT3686">
        <v>15845655</v>
      </c>
      <c r="AU3686">
        <v>17323552</v>
      </c>
      <c r="AV3686">
        <v>25253395</v>
      </c>
      <c r="AW3686">
        <v>37596530</v>
      </c>
      <c r="AX3686">
        <v>36085251</v>
      </c>
      <c r="AY3686">
        <v>26990771</v>
      </c>
      <c r="AZ3686">
        <v>21736000</v>
      </c>
      <c r="BA3686">
        <v>22703000</v>
      </c>
      <c r="BB3686">
        <v>20879000</v>
      </c>
      <c r="BC3686">
        <v>19847000</v>
      </c>
      <c r="BD3686">
        <v>21442000</v>
      </c>
      <c r="BE3686">
        <v>20790000</v>
      </c>
      <c r="BF3686">
        <v>27989000</v>
      </c>
      <c r="BG3686">
        <v>50859000</v>
      </c>
      <c r="BH3686">
        <v>54617000</v>
      </c>
      <c r="BI3686">
        <v>42525000</v>
      </c>
      <c r="BJ3686">
        <v>32412000</v>
      </c>
      <c r="BK3686">
        <v>31275000</v>
      </c>
      <c r="BL3686">
        <v>32576000</v>
      </c>
      <c r="BM3686">
        <v>42839000</v>
      </c>
      <c r="BN3686">
        <v>112169000</v>
      </c>
      <c r="BO3686">
        <v>145049000</v>
      </c>
      <c r="BP3686">
        <v>114551000</v>
      </c>
      <c r="BQ3686">
        <v>91576000</v>
      </c>
      <c r="BR3686">
        <v>67844000</v>
      </c>
      <c r="BS3686">
        <v>42991000</v>
      </c>
      <c r="BT3686">
        <v>32366000</v>
      </c>
      <c r="BU3686">
        <v>32509000</v>
      </c>
      <c r="BV3686">
        <v>30542000</v>
      </c>
      <c r="BW3686">
        <v>28183000</v>
      </c>
      <c r="BX3686" s="10">
        <v>27208000</v>
      </c>
      <c r="BY3686">
        <v>196262000</v>
      </c>
      <c r="BZ3686">
        <v>276779000</v>
      </c>
      <c r="CA3686">
        <v>42558000</v>
      </c>
      <c r="CB3686">
        <v>20760000</v>
      </c>
      <c r="CC3686">
        <v>22078000</v>
      </c>
      <c r="CD3686">
        <v>26390000</v>
      </c>
      <c r="CE3686">
        <v>31582000</v>
      </c>
    </row>
    <row r="3687" spans="1:83" x14ac:dyDescent="0.35">
      <c r="A3687" s="9" t="str">
        <f t="shared" si="57"/>
        <v>8042.603.16</v>
      </c>
      <c r="B3687" s="52" t="e">
        <f>+IF(MATCH(A3687,List!H$10:H$145,0),"Targeted")</f>
        <v>#N/A</v>
      </c>
      <c r="C3687" s="65"/>
      <c r="D3687" s="151"/>
      <c r="E3687" s="16" t="s">
        <v>870</v>
      </c>
      <c r="F3687" s="16" t="s">
        <v>871</v>
      </c>
      <c r="G3687" s="16" t="s">
        <v>469</v>
      </c>
      <c r="H3687" s="16" t="s">
        <v>4838</v>
      </c>
      <c r="I3687" s="16" t="s">
        <v>4846</v>
      </c>
      <c r="J3687" s="16" t="s">
        <v>4847</v>
      </c>
      <c r="K3687" s="17" t="s">
        <v>31</v>
      </c>
      <c r="L3687" s="18" t="s">
        <v>5232</v>
      </c>
      <c r="M3687" s="195" t="s">
        <v>5445</v>
      </c>
      <c r="N3687" s="16" t="s">
        <v>5446</v>
      </c>
      <c r="O3687" s="17" t="s">
        <v>304</v>
      </c>
      <c r="P3687" s="17" t="s">
        <v>524</v>
      </c>
      <c r="Q3687" s="17" t="s">
        <v>306</v>
      </c>
      <c r="R3687">
        <v>0</v>
      </c>
      <c r="S3687">
        <v>0</v>
      </c>
      <c r="T3687">
        <v>0</v>
      </c>
      <c r="U3687">
        <v>0</v>
      </c>
      <c r="V3687">
        <v>0</v>
      </c>
      <c r="W3687">
        <v>0</v>
      </c>
      <c r="X3687">
        <v>0</v>
      </c>
      <c r="Y3687">
        <v>0</v>
      </c>
      <c r="Z3687">
        <v>0</v>
      </c>
      <c r="AA3687">
        <v>0</v>
      </c>
      <c r="AB3687">
        <v>0</v>
      </c>
      <c r="AC3687">
        <v>0</v>
      </c>
      <c r="AD3687">
        <v>0</v>
      </c>
      <c r="AE3687">
        <v>0</v>
      </c>
      <c r="AF3687">
        <v>0</v>
      </c>
      <c r="AG3687" s="19">
        <v>0</v>
      </c>
      <c r="AH3687">
        <v>0</v>
      </c>
      <c r="AI3687">
        <v>0</v>
      </c>
      <c r="AJ3687">
        <v>0</v>
      </c>
      <c r="AK3687">
        <v>0</v>
      </c>
      <c r="AL3687">
        <v>0</v>
      </c>
      <c r="AM3687">
        <v>0</v>
      </c>
      <c r="AN3687">
        <v>0</v>
      </c>
      <c r="AO3687">
        <v>0</v>
      </c>
      <c r="AP3687">
        <v>0</v>
      </c>
      <c r="AQ3687">
        <v>0</v>
      </c>
      <c r="AR3687">
        <v>0</v>
      </c>
      <c r="AS3687">
        <v>0</v>
      </c>
      <c r="AT3687">
        <v>57927</v>
      </c>
      <c r="AU3687">
        <v>0</v>
      </c>
      <c r="AV3687">
        <v>0</v>
      </c>
      <c r="AW3687">
        <v>43000</v>
      </c>
      <c r="AX3687">
        <v>217000</v>
      </c>
      <c r="AY3687">
        <v>4320</v>
      </c>
      <c r="AZ3687">
        <v>0</v>
      </c>
      <c r="BA3687">
        <v>0</v>
      </c>
      <c r="BB3687">
        <v>0</v>
      </c>
      <c r="BC3687">
        <v>0</v>
      </c>
      <c r="BD3687">
        <v>0</v>
      </c>
      <c r="BE3687">
        <v>0</v>
      </c>
      <c r="BF3687">
        <v>0</v>
      </c>
      <c r="BG3687">
        <v>0</v>
      </c>
      <c r="BH3687">
        <v>0</v>
      </c>
      <c r="BI3687">
        <v>0</v>
      </c>
      <c r="BJ3687">
        <v>0</v>
      </c>
      <c r="BK3687">
        <v>0</v>
      </c>
      <c r="BL3687">
        <v>0</v>
      </c>
      <c r="BM3687">
        <v>0</v>
      </c>
      <c r="BN3687">
        <v>807000</v>
      </c>
      <c r="BO3687">
        <v>1093000</v>
      </c>
      <c r="BP3687">
        <v>1915000</v>
      </c>
      <c r="BQ3687">
        <v>389000</v>
      </c>
      <c r="BR3687">
        <v>0</v>
      </c>
      <c r="BS3687">
        <v>0</v>
      </c>
      <c r="BT3687">
        <v>0</v>
      </c>
      <c r="BU3687">
        <v>0</v>
      </c>
      <c r="BV3687">
        <v>0</v>
      </c>
      <c r="BW3687">
        <v>0</v>
      </c>
      <c r="BX3687" s="10">
        <v>0</v>
      </c>
      <c r="BY3687">
        <v>0</v>
      </c>
      <c r="BZ3687">
        <v>0</v>
      </c>
      <c r="CA3687">
        <v>0</v>
      </c>
      <c r="CB3687">
        <v>0</v>
      </c>
      <c r="CC3687">
        <v>0</v>
      </c>
      <c r="CD3687">
        <v>0</v>
      </c>
      <c r="CE3687">
        <v>0</v>
      </c>
    </row>
    <row r="3688" spans="1:83" x14ac:dyDescent="0.35">
      <c r="A3688" s="9" t="str">
        <f t="shared" si="57"/>
        <v>804213.603.16</v>
      </c>
      <c r="B3688" s="52" t="e">
        <f>+IF(MATCH(A3688,List!H$10:H$145,0),"Targeted")</f>
        <v>#N/A</v>
      </c>
      <c r="C3688" s="65"/>
      <c r="D3688" s="151"/>
      <c r="E3688" s="16" t="s">
        <v>870</v>
      </c>
      <c r="F3688" s="16" t="s">
        <v>871</v>
      </c>
      <c r="G3688" s="16" t="s">
        <v>469</v>
      </c>
      <c r="H3688" s="16" t="s">
        <v>4838</v>
      </c>
      <c r="I3688" s="16" t="s">
        <v>5469</v>
      </c>
      <c r="J3688" s="16" t="s">
        <v>5470</v>
      </c>
      <c r="K3688" s="17" t="s">
        <v>31</v>
      </c>
      <c r="L3688" s="18" t="s">
        <v>5232</v>
      </c>
      <c r="M3688" s="195" t="s">
        <v>5445</v>
      </c>
      <c r="N3688" s="16" t="s">
        <v>5446</v>
      </c>
      <c r="O3688" s="17" t="s">
        <v>304</v>
      </c>
      <c r="P3688" s="17" t="s">
        <v>305</v>
      </c>
      <c r="Q3688" s="17" t="s">
        <v>306</v>
      </c>
      <c r="R3688">
        <v>0</v>
      </c>
      <c r="S3688">
        <v>0</v>
      </c>
      <c r="T3688">
        <v>0</v>
      </c>
      <c r="U3688">
        <v>0</v>
      </c>
      <c r="V3688">
        <v>0</v>
      </c>
      <c r="W3688">
        <v>0</v>
      </c>
      <c r="X3688">
        <v>0</v>
      </c>
      <c r="Y3688">
        <v>0</v>
      </c>
      <c r="Z3688">
        <v>0</v>
      </c>
      <c r="AA3688">
        <v>0</v>
      </c>
      <c r="AB3688">
        <v>0</v>
      </c>
      <c r="AC3688">
        <v>0</v>
      </c>
      <c r="AD3688">
        <v>0</v>
      </c>
      <c r="AE3688">
        <v>0</v>
      </c>
      <c r="AF3688">
        <v>0</v>
      </c>
      <c r="AG3688" s="19">
        <v>0</v>
      </c>
      <c r="AH3688">
        <v>0</v>
      </c>
      <c r="AI3688">
        <v>0</v>
      </c>
      <c r="AJ3688">
        <v>0</v>
      </c>
      <c r="AK3688">
        <v>0</v>
      </c>
      <c r="AL3688">
        <v>0</v>
      </c>
      <c r="AM3688">
        <v>0</v>
      </c>
      <c r="AN3688">
        <v>0</v>
      </c>
      <c r="AO3688">
        <v>0</v>
      </c>
      <c r="AP3688">
        <v>0</v>
      </c>
      <c r="AQ3688">
        <v>0</v>
      </c>
      <c r="AR3688">
        <v>0</v>
      </c>
      <c r="AS3688">
        <v>0</v>
      </c>
      <c r="AT3688">
        <v>0</v>
      </c>
      <c r="AU3688">
        <v>0</v>
      </c>
      <c r="AV3688">
        <v>0</v>
      </c>
      <c r="AW3688">
        <v>-1293000</v>
      </c>
      <c r="AX3688">
        <v>-7532296</v>
      </c>
      <c r="AY3688">
        <v>-4320</v>
      </c>
      <c r="AZ3688">
        <v>0</v>
      </c>
      <c r="BA3688">
        <v>223000</v>
      </c>
      <c r="BB3688">
        <v>42000</v>
      </c>
      <c r="BC3688">
        <v>0</v>
      </c>
      <c r="BD3688">
        <v>0</v>
      </c>
      <c r="BE3688">
        <v>0</v>
      </c>
      <c r="BF3688">
        <v>0</v>
      </c>
      <c r="BG3688">
        <v>-270000</v>
      </c>
      <c r="BH3688">
        <v>-639000</v>
      </c>
      <c r="BI3688">
        <v>-719000</v>
      </c>
      <c r="BJ3688">
        <v>0</v>
      </c>
      <c r="BK3688">
        <v>0</v>
      </c>
      <c r="BL3688">
        <v>0</v>
      </c>
      <c r="BM3688">
        <v>0</v>
      </c>
      <c r="BN3688">
        <v>-16973000</v>
      </c>
      <c r="BO3688">
        <v>-75282000</v>
      </c>
      <c r="BP3688">
        <v>-50184000</v>
      </c>
      <c r="BQ3688">
        <v>-40590000</v>
      </c>
      <c r="BR3688">
        <v>-26361000</v>
      </c>
      <c r="BS3688">
        <v>-5015000</v>
      </c>
      <c r="BT3688">
        <v>-12000</v>
      </c>
      <c r="BU3688">
        <v>-6000</v>
      </c>
      <c r="BV3688">
        <v>-3000</v>
      </c>
      <c r="BW3688">
        <v>-2000</v>
      </c>
      <c r="BX3688" s="10">
        <v>-1000</v>
      </c>
      <c r="BY3688">
        <v>-83414000</v>
      </c>
      <c r="BZ3688">
        <v>-220730000</v>
      </c>
      <c r="CA3688">
        <v>0</v>
      </c>
      <c r="CB3688">
        <v>0</v>
      </c>
      <c r="CC3688">
        <v>0</v>
      </c>
      <c r="CD3688">
        <v>0</v>
      </c>
      <c r="CE3688">
        <v>0</v>
      </c>
    </row>
    <row r="3689" spans="1:83" x14ac:dyDescent="0.35">
      <c r="A3689" s="9" t="str">
        <f t="shared" si="57"/>
        <v>287120.603.20</v>
      </c>
      <c r="B3689" s="52" t="e">
        <f>+IF(MATCH(A3689,List!H$10:H$145,0),"Targeted")</f>
        <v>#N/A</v>
      </c>
      <c r="C3689" s="65"/>
      <c r="D3689" s="151"/>
      <c r="E3689" s="16" t="s">
        <v>1119</v>
      </c>
      <c r="F3689" s="16" t="s">
        <v>1120</v>
      </c>
      <c r="G3689" s="16" t="s">
        <v>298</v>
      </c>
      <c r="H3689" s="16" t="s">
        <v>1120</v>
      </c>
      <c r="I3689" s="16" t="s">
        <v>5471</v>
      </c>
      <c r="J3689" s="16" t="s">
        <v>5472</v>
      </c>
      <c r="K3689" s="17" t="s">
        <v>63</v>
      </c>
      <c r="L3689" s="18" t="s">
        <v>5232</v>
      </c>
      <c r="M3689" s="195" t="s">
        <v>5445</v>
      </c>
      <c r="N3689" s="16" t="s">
        <v>5446</v>
      </c>
      <c r="O3689" s="17" t="s">
        <v>304</v>
      </c>
      <c r="P3689" s="17" t="s">
        <v>305</v>
      </c>
      <c r="Q3689" s="17" t="s">
        <v>306</v>
      </c>
      <c r="R3689">
        <v>0</v>
      </c>
      <c r="S3689">
        <v>0</v>
      </c>
      <c r="T3689">
        <v>0</v>
      </c>
      <c r="U3689">
        <v>0</v>
      </c>
      <c r="V3689">
        <v>0</v>
      </c>
      <c r="W3689">
        <v>0</v>
      </c>
      <c r="X3689">
        <v>0</v>
      </c>
      <c r="Y3689">
        <v>0</v>
      </c>
      <c r="Z3689">
        <v>0</v>
      </c>
      <c r="AA3689">
        <v>0</v>
      </c>
      <c r="AB3689">
        <v>0</v>
      </c>
      <c r="AC3689">
        <v>0</v>
      </c>
      <c r="AD3689">
        <v>0</v>
      </c>
      <c r="AE3689">
        <v>0</v>
      </c>
      <c r="AF3689">
        <v>0</v>
      </c>
      <c r="AG3689" s="19">
        <v>0</v>
      </c>
      <c r="AH3689">
        <v>0</v>
      </c>
      <c r="AI3689">
        <v>0</v>
      </c>
      <c r="AJ3689">
        <v>0</v>
      </c>
      <c r="AK3689">
        <v>0</v>
      </c>
      <c r="AL3689">
        <v>0</v>
      </c>
      <c r="AM3689">
        <v>0</v>
      </c>
      <c r="AN3689">
        <v>0</v>
      </c>
      <c r="AO3689">
        <v>0</v>
      </c>
      <c r="AP3689">
        <v>0</v>
      </c>
      <c r="AQ3689">
        <v>0</v>
      </c>
      <c r="AR3689">
        <v>0</v>
      </c>
      <c r="AS3689">
        <v>0</v>
      </c>
      <c r="AT3689">
        <v>-1932000</v>
      </c>
      <c r="AU3689">
        <v>0</v>
      </c>
      <c r="AV3689">
        <v>0</v>
      </c>
      <c r="AW3689">
        <v>0</v>
      </c>
      <c r="AX3689">
        <v>0</v>
      </c>
      <c r="AY3689">
        <v>0</v>
      </c>
      <c r="AZ3689">
        <v>0</v>
      </c>
      <c r="BA3689">
        <v>0</v>
      </c>
      <c r="BB3689">
        <v>0</v>
      </c>
      <c r="BC3689">
        <v>0</v>
      </c>
      <c r="BD3689">
        <v>0</v>
      </c>
      <c r="BE3689">
        <v>0</v>
      </c>
      <c r="BF3689">
        <v>0</v>
      </c>
      <c r="BG3689">
        <v>0</v>
      </c>
      <c r="BH3689">
        <v>0</v>
      </c>
      <c r="BI3689">
        <v>0</v>
      </c>
      <c r="BJ3689">
        <v>0</v>
      </c>
      <c r="BK3689">
        <v>0</v>
      </c>
      <c r="BL3689">
        <v>0</v>
      </c>
      <c r="BM3689">
        <v>0</v>
      </c>
      <c r="BN3689">
        <v>0</v>
      </c>
      <c r="BO3689">
        <v>0</v>
      </c>
      <c r="BP3689">
        <v>0</v>
      </c>
      <c r="BQ3689">
        <v>0</v>
      </c>
      <c r="BR3689">
        <v>0</v>
      </c>
      <c r="BS3689">
        <v>0</v>
      </c>
      <c r="BT3689">
        <v>0</v>
      </c>
      <c r="BU3689">
        <v>0</v>
      </c>
      <c r="BV3689">
        <v>0</v>
      </c>
      <c r="BW3689">
        <v>0</v>
      </c>
      <c r="BX3689" s="10">
        <v>0</v>
      </c>
      <c r="BY3689">
        <v>0</v>
      </c>
      <c r="BZ3689">
        <v>0</v>
      </c>
      <c r="CA3689">
        <v>0</v>
      </c>
      <c r="CB3689">
        <v>0</v>
      </c>
      <c r="CC3689">
        <v>0</v>
      </c>
      <c r="CD3689">
        <v>0</v>
      </c>
      <c r="CE3689">
        <v>0</v>
      </c>
    </row>
    <row r="3690" spans="1:83" x14ac:dyDescent="0.35">
      <c r="A3690" s="9" t="str">
        <f t="shared" si="57"/>
        <v>0707.603.69</v>
      </c>
      <c r="B3690" s="52" t="e">
        <f>+IF(MATCH(A3690,List!H$10:H$145,0),"Targeted")</f>
        <v>#N/A</v>
      </c>
      <c r="C3690" s="65"/>
      <c r="D3690" s="151" t="s">
        <v>7700</v>
      </c>
      <c r="E3690" s="16" t="s">
        <v>966</v>
      </c>
      <c r="F3690" s="16" t="s">
        <v>967</v>
      </c>
      <c r="G3690" s="16" t="s">
        <v>3526</v>
      </c>
      <c r="H3690" s="16" t="s">
        <v>3730</v>
      </c>
      <c r="I3690" s="16" t="s">
        <v>150</v>
      </c>
      <c r="J3690" s="16" t="s">
        <v>5473</v>
      </c>
      <c r="K3690" s="17" t="s">
        <v>171</v>
      </c>
      <c r="L3690" s="18" t="s">
        <v>5232</v>
      </c>
      <c r="M3690" s="195" t="s">
        <v>5445</v>
      </c>
      <c r="N3690" s="16" t="s">
        <v>5446</v>
      </c>
      <c r="O3690" s="17" t="s">
        <v>346</v>
      </c>
      <c r="P3690" s="17" t="s">
        <v>305</v>
      </c>
      <c r="Q3690" s="17" t="s">
        <v>306</v>
      </c>
      <c r="R3690">
        <v>0</v>
      </c>
      <c r="S3690">
        <v>0</v>
      </c>
      <c r="T3690">
        <v>0</v>
      </c>
      <c r="U3690">
        <v>0</v>
      </c>
      <c r="V3690">
        <v>0</v>
      </c>
      <c r="W3690">
        <v>0</v>
      </c>
      <c r="X3690">
        <v>0</v>
      </c>
      <c r="Y3690">
        <v>0</v>
      </c>
      <c r="Z3690">
        <v>0</v>
      </c>
      <c r="AA3690">
        <v>0</v>
      </c>
      <c r="AB3690">
        <v>0</v>
      </c>
      <c r="AC3690">
        <v>0</v>
      </c>
      <c r="AD3690">
        <v>0</v>
      </c>
      <c r="AE3690">
        <v>0</v>
      </c>
      <c r="AF3690">
        <v>0</v>
      </c>
      <c r="AG3690" s="19">
        <v>0</v>
      </c>
      <c r="AH3690">
        <v>0</v>
      </c>
      <c r="AI3690">
        <v>0</v>
      </c>
      <c r="AJ3690">
        <v>0</v>
      </c>
      <c r="AK3690">
        <v>0</v>
      </c>
      <c r="AL3690">
        <v>0</v>
      </c>
      <c r="AM3690">
        <v>0</v>
      </c>
      <c r="AN3690">
        <v>0</v>
      </c>
      <c r="AO3690">
        <v>0</v>
      </c>
      <c r="AP3690">
        <v>0</v>
      </c>
      <c r="AQ3690">
        <v>0</v>
      </c>
      <c r="AR3690">
        <v>0</v>
      </c>
      <c r="AS3690">
        <v>0</v>
      </c>
      <c r="AT3690">
        <v>0</v>
      </c>
      <c r="AU3690">
        <v>0</v>
      </c>
      <c r="AV3690">
        <v>-2</v>
      </c>
      <c r="AW3690">
        <v>-8</v>
      </c>
      <c r="AX3690">
        <v>-470</v>
      </c>
      <c r="AY3690">
        <v>-9</v>
      </c>
      <c r="AZ3690">
        <v>0</v>
      </c>
      <c r="BA3690">
        <v>0</v>
      </c>
      <c r="BB3690">
        <v>0</v>
      </c>
      <c r="BC3690">
        <v>0</v>
      </c>
      <c r="BD3690">
        <v>0</v>
      </c>
      <c r="BE3690">
        <v>0</v>
      </c>
      <c r="BF3690">
        <v>0</v>
      </c>
      <c r="BG3690">
        <v>0</v>
      </c>
      <c r="BH3690">
        <v>0</v>
      </c>
      <c r="BI3690">
        <v>0</v>
      </c>
      <c r="BJ3690">
        <v>0</v>
      </c>
      <c r="BK3690">
        <v>0</v>
      </c>
      <c r="BL3690">
        <v>0</v>
      </c>
      <c r="BM3690">
        <v>0</v>
      </c>
      <c r="BN3690">
        <v>0</v>
      </c>
      <c r="BO3690">
        <v>0</v>
      </c>
      <c r="BP3690">
        <v>0</v>
      </c>
      <c r="BQ3690">
        <v>0</v>
      </c>
      <c r="BR3690">
        <v>0</v>
      </c>
      <c r="BS3690">
        <v>0</v>
      </c>
      <c r="BT3690">
        <v>0</v>
      </c>
      <c r="BU3690">
        <v>0</v>
      </c>
      <c r="BV3690">
        <v>0</v>
      </c>
      <c r="BW3690">
        <v>0</v>
      </c>
      <c r="BX3690">
        <v>0</v>
      </c>
      <c r="BY3690">
        <v>0</v>
      </c>
      <c r="BZ3690">
        <v>0</v>
      </c>
      <c r="CA3690">
        <v>0</v>
      </c>
      <c r="CB3690">
        <v>0</v>
      </c>
      <c r="CC3690">
        <v>0</v>
      </c>
      <c r="CD3690">
        <v>0</v>
      </c>
      <c r="CE3690">
        <v>0</v>
      </c>
    </row>
    <row r="3691" spans="1:83" x14ac:dyDescent="0.35">
      <c r="A3691" s="9" t="str">
        <f t="shared" si="57"/>
        <v>0707.603.69</v>
      </c>
      <c r="B3691" s="52" t="e">
        <f>+IF(MATCH(A3691,List!H$10:H$145,0),"Targeted")</f>
        <v>#N/A</v>
      </c>
      <c r="C3691" s="65"/>
      <c r="D3691" s="151"/>
      <c r="E3691" s="16" t="s">
        <v>966</v>
      </c>
      <c r="F3691" s="16" t="s">
        <v>967</v>
      </c>
      <c r="G3691" s="16" t="s">
        <v>3526</v>
      </c>
      <c r="H3691" s="16" t="s">
        <v>3730</v>
      </c>
      <c r="I3691" s="16" t="s">
        <v>150</v>
      </c>
      <c r="J3691" s="16" t="s">
        <v>5473</v>
      </c>
      <c r="K3691" s="17" t="s">
        <v>171</v>
      </c>
      <c r="L3691" s="18" t="s">
        <v>5232</v>
      </c>
      <c r="M3691" s="195" t="s">
        <v>5445</v>
      </c>
      <c r="N3691" s="16" t="s">
        <v>5446</v>
      </c>
      <c r="O3691" s="17" t="s">
        <v>304</v>
      </c>
      <c r="P3691" s="17" t="s">
        <v>305</v>
      </c>
      <c r="Q3691" s="17" t="s">
        <v>306</v>
      </c>
      <c r="R3691">
        <v>0</v>
      </c>
      <c r="S3691">
        <v>0</v>
      </c>
      <c r="T3691">
        <v>0</v>
      </c>
      <c r="U3691">
        <v>0</v>
      </c>
      <c r="V3691">
        <v>0</v>
      </c>
      <c r="W3691">
        <v>0</v>
      </c>
      <c r="X3691">
        <v>0</v>
      </c>
      <c r="Y3691">
        <v>0</v>
      </c>
      <c r="Z3691">
        <v>0</v>
      </c>
      <c r="AA3691">
        <v>0</v>
      </c>
      <c r="AB3691">
        <v>0</v>
      </c>
      <c r="AC3691">
        <v>0</v>
      </c>
      <c r="AD3691">
        <v>0</v>
      </c>
      <c r="AE3691">
        <v>0</v>
      </c>
      <c r="AF3691">
        <v>668</v>
      </c>
      <c r="AG3691" s="19">
        <v>9284</v>
      </c>
      <c r="AH3691">
        <v>59983</v>
      </c>
      <c r="AI3691">
        <v>80077</v>
      </c>
      <c r="AJ3691">
        <v>71650</v>
      </c>
      <c r="AK3691">
        <v>28339</v>
      </c>
      <c r="AL3691">
        <v>137100</v>
      </c>
      <c r="AM3691">
        <v>124161</v>
      </c>
      <c r="AN3691">
        <v>50727</v>
      </c>
      <c r="AO3691">
        <v>57806</v>
      </c>
      <c r="AP3691">
        <v>10400</v>
      </c>
      <c r="AQ3691">
        <v>22618</v>
      </c>
      <c r="AR3691">
        <v>-240</v>
      </c>
      <c r="AS3691">
        <v>0</v>
      </c>
      <c r="AT3691">
        <v>-2</v>
      </c>
      <c r="AU3691">
        <v>-1319</v>
      </c>
      <c r="AV3691">
        <v>0</v>
      </c>
      <c r="AW3691">
        <v>0</v>
      </c>
      <c r="AX3691">
        <v>0</v>
      </c>
      <c r="AY3691">
        <v>0</v>
      </c>
      <c r="AZ3691">
        <v>0</v>
      </c>
      <c r="BA3691">
        <v>0</v>
      </c>
      <c r="BB3691">
        <v>0</v>
      </c>
      <c r="BC3691">
        <v>0</v>
      </c>
      <c r="BD3691">
        <v>0</v>
      </c>
      <c r="BE3691">
        <v>0</v>
      </c>
      <c r="BF3691">
        <v>0</v>
      </c>
      <c r="BG3691">
        <v>0</v>
      </c>
      <c r="BH3691">
        <v>0</v>
      </c>
      <c r="BI3691">
        <v>0</v>
      </c>
      <c r="BJ3691">
        <v>0</v>
      </c>
      <c r="BK3691">
        <v>0</v>
      </c>
      <c r="BL3691">
        <v>0</v>
      </c>
      <c r="BM3691">
        <v>0</v>
      </c>
      <c r="BN3691">
        <v>0</v>
      </c>
      <c r="BO3691">
        <v>0</v>
      </c>
      <c r="BP3691">
        <v>0</v>
      </c>
      <c r="BQ3691">
        <v>0</v>
      </c>
      <c r="BR3691">
        <v>0</v>
      </c>
      <c r="BS3691">
        <v>0</v>
      </c>
      <c r="BT3691">
        <v>0</v>
      </c>
      <c r="BU3691">
        <v>0</v>
      </c>
      <c r="BV3691">
        <v>0</v>
      </c>
      <c r="BW3691">
        <v>0</v>
      </c>
      <c r="BX3691" s="10">
        <v>0</v>
      </c>
      <c r="BY3691">
        <v>0</v>
      </c>
      <c r="BZ3691">
        <v>0</v>
      </c>
      <c r="CA3691">
        <v>0</v>
      </c>
      <c r="CB3691">
        <v>0</v>
      </c>
      <c r="CC3691">
        <v>0</v>
      </c>
      <c r="CD3691">
        <v>0</v>
      </c>
      <c r="CE3691">
        <v>0</v>
      </c>
    </row>
    <row r="3692" spans="1:83" x14ac:dyDescent="0.35">
      <c r="A3692" s="9" t="str">
        <f t="shared" si="57"/>
        <v>0000.603.60</v>
      </c>
      <c r="B3692" s="52" t="e">
        <f>+IF(MATCH(A3692,List!H$10:H$145,0),"Targeted")</f>
        <v>#N/A</v>
      </c>
      <c r="C3692" s="65"/>
      <c r="D3692" s="151" t="s">
        <v>7700</v>
      </c>
      <c r="E3692" s="16" t="s">
        <v>5299</v>
      </c>
      <c r="F3692" s="16" t="s">
        <v>5300</v>
      </c>
      <c r="G3692" s="16" t="s">
        <v>298</v>
      </c>
      <c r="H3692" s="16" t="s">
        <v>5300</v>
      </c>
      <c r="I3692" s="16" t="s">
        <v>471</v>
      </c>
      <c r="J3692" s="16" t="s">
        <v>5300</v>
      </c>
      <c r="K3692" s="17" t="s">
        <v>984</v>
      </c>
      <c r="L3692" s="18" t="s">
        <v>5232</v>
      </c>
      <c r="M3692" s="195" t="s">
        <v>5445</v>
      </c>
      <c r="N3692" s="16" t="s">
        <v>5446</v>
      </c>
      <c r="O3692" s="17" t="s">
        <v>346</v>
      </c>
      <c r="P3692" s="17" t="s">
        <v>305</v>
      </c>
      <c r="Q3692" s="17" t="s">
        <v>306</v>
      </c>
      <c r="R3692">
        <v>0</v>
      </c>
      <c r="S3692">
        <v>-601</v>
      </c>
      <c r="T3692">
        <v>0</v>
      </c>
      <c r="U3692">
        <v>0</v>
      </c>
      <c r="V3692">
        <v>0</v>
      </c>
      <c r="W3692">
        <v>0</v>
      </c>
      <c r="X3692">
        <v>0</v>
      </c>
      <c r="Y3692">
        <v>0</v>
      </c>
      <c r="Z3692">
        <v>0</v>
      </c>
      <c r="AA3692">
        <v>0</v>
      </c>
      <c r="AB3692">
        <v>0</v>
      </c>
      <c r="AC3692">
        <v>0</v>
      </c>
      <c r="AD3692">
        <v>0</v>
      </c>
      <c r="AE3692">
        <v>0</v>
      </c>
      <c r="AF3692">
        <v>0</v>
      </c>
      <c r="AG3692" s="19">
        <v>0</v>
      </c>
      <c r="AH3692">
        <v>0</v>
      </c>
      <c r="AI3692">
        <v>0</v>
      </c>
      <c r="AJ3692">
        <v>0</v>
      </c>
      <c r="AK3692">
        <v>0</v>
      </c>
      <c r="AL3692">
        <v>0</v>
      </c>
      <c r="AM3692">
        <v>0</v>
      </c>
      <c r="AN3692">
        <v>0</v>
      </c>
      <c r="AO3692">
        <v>0</v>
      </c>
      <c r="AP3692">
        <v>0</v>
      </c>
      <c r="AQ3692">
        <v>0</v>
      </c>
      <c r="AR3692">
        <v>0</v>
      </c>
      <c r="AS3692">
        <v>0</v>
      </c>
      <c r="AT3692">
        <v>0</v>
      </c>
      <c r="AU3692">
        <v>0</v>
      </c>
      <c r="AV3692">
        <v>0</v>
      </c>
      <c r="AW3692">
        <v>0</v>
      </c>
      <c r="AX3692">
        <v>0</v>
      </c>
      <c r="AY3692">
        <v>0</v>
      </c>
      <c r="AZ3692">
        <v>0</v>
      </c>
      <c r="BA3692">
        <v>0</v>
      </c>
      <c r="BB3692">
        <v>0</v>
      </c>
      <c r="BC3692">
        <v>0</v>
      </c>
      <c r="BD3692">
        <v>0</v>
      </c>
      <c r="BE3692">
        <v>0</v>
      </c>
      <c r="BF3692">
        <v>0</v>
      </c>
      <c r="BG3692">
        <v>0</v>
      </c>
      <c r="BH3692">
        <v>0</v>
      </c>
      <c r="BI3692">
        <v>0</v>
      </c>
      <c r="BJ3692">
        <v>0</v>
      </c>
      <c r="BK3692">
        <v>0</v>
      </c>
      <c r="BL3692">
        <v>0</v>
      </c>
      <c r="BM3692">
        <v>0</v>
      </c>
      <c r="BN3692">
        <v>0</v>
      </c>
      <c r="BO3692">
        <v>0</v>
      </c>
      <c r="BP3692">
        <v>0</v>
      </c>
      <c r="BQ3692">
        <v>0</v>
      </c>
      <c r="BR3692">
        <v>0</v>
      </c>
      <c r="BS3692">
        <v>0</v>
      </c>
      <c r="BT3692">
        <v>0</v>
      </c>
      <c r="BU3692">
        <v>0</v>
      </c>
      <c r="BV3692">
        <v>0</v>
      </c>
      <c r="BW3692">
        <v>0</v>
      </c>
      <c r="BX3692">
        <v>0</v>
      </c>
      <c r="BY3692">
        <v>0</v>
      </c>
      <c r="BZ3692">
        <v>0</v>
      </c>
      <c r="CA3692">
        <v>0</v>
      </c>
      <c r="CB3692">
        <v>0</v>
      </c>
      <c r="CC3692">
        <v>0</v>
      </c>
      <c r="CD3692">
        <v>0</v>
      </c>
      <c r="CE3692">
        <v>0</v>
      </c>
    </row>
    <row r="3693" spans="1:83" x14ac:dyDescent="0.35">
      <c r="A3693" s="9" t="str">
        <f t="shared" si="57"/>
        <v>0110.603.60</v>
      </c>
      <c r="B3693" s="52" t="e">
        <f>+IF(MATCH(A3693,List!H$10:H$145,0),"Targeted")</f>
        <v>#N/A</v>
      </c>
      <c r="C3693" s="65"/>
      <c r="D3693" s="151" t="s">
        <v>7700</v>
      </c>
      <c r="E3693" s="16" t="s">
        <v>5299</v>
      </c>
      <c r="F3693" s="16" t="s">
        <v>5300</v>
      </c>
      <c r="G3693" s="16" t="s">
        <v>298</v>
      </c>
      <c r="H3693" s="16" t="s">
        <v>5300</v>
      </c>
      <c r="I3693" s="16" t="s">
        <v>1299</v>
      </c>
      <c r="J3693" s="16" t="s">
        <v>5474</v>
      </c>
      <c r="K3693" s="17" t="s">
        <v>984</v>
      </c>
      <c r="L3693" s="18" t="s">
        <v>5232</v>
      </c>
      <c r="M3693" s="195" t="s">
        <v>5445</v>
      </c>
      <c r="N3693" s="16" t="s">
        <v>5446</v>
      </c>
      <c r="O3693" s="17" t="s">
        <v>346</v>
      </c>
      <c r="P3693" s="17" t="s">
        <v>305</v>
      </c>
      <c r="Q3693" s="17" t="s">
        <v>306</v>
      </c>
      <c r="R3693">
        <v>0</v>
      </c>
      <c r="S3693">
        <v>0</v>
      </c>
      <c r="T3693">
        <v>0</v>
      </c>
      <c r="U3693">
        <v>0</v>
      </c>
      <c r="V3693">
        <v>0</v>
      </c>
      <c r="W3693">
        <v>0</v>
      </c>
      <c r="X3693">
        <v>0</v>
      </c>
      <c r="Y3693">
        <v>0</v>
      </c>
      <c r="Z3693">
        <v>0</v>
      </c>
      <c r="AA3693">
        <v>0</v>
      </c>
      <c r="AB3693">
        <v>0</v>
      </c>
      <c r="AC3693">
        <v>0</v>
      </c>
      <c r="AD3693">
        <v>0</v>
      </c>
      <c r="AE3693">
        <v>0</v>
      </c>
      <c r="AF3693">
        <v>0</v>
      </c>
      <c r="AG3693" s="19">
        <v>0</v>
      </c>
      <c r="AH3693">
        <v>0</v>
      </c>
      <c r="AI3693">
        <v>0</v>
      </c>
      <c r="AJ3693">
        <v>0</v>
      </c>
      <c r="AK3693">
        <v>0</v>
      </c>
      <c r="AL3693">
        <v>-7780</v>
      </c>
      <c r="AM3693">
        <v>269</v>
      </c>
      <c r="AN3693">
        <v>13294</v>
      </c>
      <c r="AO3693">
        <v>565</v>
      </c>
      <c r="AP3693">
        <v>321</v>
      </c>
      <c r="AQ3693">
        <v>2201</v>
      </c>
      <c r="AR3693">
        <v>1633</v>
      </c>
      <c r="AS3693">
        <v>31</v>
      </c>
      <c r="AT3693">
        <v>-2</v>
      </c>
      <c r="AU3693">
        <v>1342</v>
      </c>
      <c r="AV3693">
        <v>19</v>
      </c>
      <c r="AW3693">
        <v>-6</v>
      </c>
      <c r="AX3693">
        <v>460</v>
      </c>
      <c r="AY3693">
        <v>4</v>
      </c>
      <c r="AZ3693">
        <v>0</v>
      </c>
      <c r="BA3693">
        <v>0</v>
      </c>
      <c r="BB3693">
        <v>0</v>
      </c>
      <c r="BC3693">
        <v>0</v>
      </c>
      <c r="BD3693">
        <v>0</v>
      </c>
      <c r="BE3693">
        <v>0</v>
      </c>
      <c r="BF3693">
        <v>0</v>
      </c>
      <c r="BG3693">
        <v>0</v>
      </c>
      <c r="BH3693">
        <v>0</v>
      </c>
      <c r="BI3693">
        <v>0</v>
      </c>
      <c r="BJ3693">
        <v>0</v>
      </c>
      <c r="BK3693">
        <v>0</v>
      </c>
      <c r="BL3693">
        <v>0</v>
      </c>
      <c r="BM3693">
        <v>0</v>
      </c>
      <c r="BN3693">
        <v>0</v>
      </c>
      <c r="BO3693">
        <v>0</v>
      </c>
      <c r="BP3693">
        <v>0</v>
      </c>
      <c r="BQ3693">
        <v>0</v>
      </c>
      <c r="BR3693">
        <v>0</v>
      </c>
      <c r="BS3693">
        <v>0</v>
      </c>
      <c r="BT3693">
        <v>0</v>
      </c>
      <c r="BU3693">
        <v>0</v>
      </c>
      <c r="BV3693">
        <v>0</v>
      </c>
      <c r="BW3693">
        <v>0</v>
      </c>
      <c r="BX3693">
        <v>0</v>
      </c>
      <c r="BY3693">
        <v>0</v>
      </c>
      <c r="BZ3693">
        <v>0</v>
      </c>
      <c r="CA3693">
        <v>0</v>
      </c>
      <c r="CB3693">
        <v>0</v>
      </c>
      <c r="CC3693">
        <v>0</v>
      </c>
      <c r="CD3693">
        <v>0</v>
      </c>
      <c r="CE3693">
        <v>0</v>
      </c>
    </row>
    <row r="3694" spans="1:83" x14ac:dyDescent="0.35">
      <c r="A3694" s="9" t="str">
        <f t="shared" si="57"/>
        <v>0113.603.60</v>
      </c>
      <c r="B3694" s="52" t="e">
        <f>+IF(MATCH(A3694,List!H$10:H$145,0),"Targeted")</f>
        <v>#N/A</v>
      </c>
      <c r="C3694" s="65"/>
      <c r="D3694" s="151" t="s">
        <v>7700</v>
      </c>
      <c r="E3694" s="16" t="s">
        <v>5299</v>
      </c>
      <c r="F3694" s="16" t="s">
        <v>5300</v>
      </c>
      <c r="G3694" s="16" t="s">
        <v>298</v>
      </c>
      <c r="H3694" s="16" t="s">
        <v>5300</v>
      </c>
      <c r="I3694" s="16" t="s">
        <v>211</v>
      </c>
      <c r="J3694" s="16" t="s">
        <v>5302</v>
      </c>
      <c r="K3694" s="17" t="s">
        <v>984</v>
      </c>
      <c r="L3694" s="18" t="s">
        <v>5232</v>
      </c>
      <c r="M3694" s="195" t="s">
        <v>5445</v>
      </c>
      <c r="N3694" s="16" t="s">
        <v>5446</v>
      </c>
      <c r="O3694" s="17" t="s">
        <v>346</v>
      </c>
      <c r="P3694" s="17" t="s">
        <v>305</v>
      </c>
      <c r="Q3694" s="17" t="s">
        <v>306</v>
      </c>
      <c r="R3694">
        <v>0</v>
      </c>
      <c r="S3694">
        <v>0</v>
      </c>
      <c r="T3694">
        <v>0</v>
      </c>
      <c r="U3694">
        <v>0</v>
      </c>
      <c r="V3694">
        <v>0</v>
      </c>
      <c r="W3694">
        <v>0</v>
      </c>
      <c r="X3694">
        <v>0</v>
      </c>
      <c r="Y3694">
        <v>0</v>
      </c>
      <c r="Z3694">
        <v>0</v>
      </c>
      <c r="AA3694">
        <v>0</v>
      </c>
      <c r="AB3694">
        <v>0</v>
      </c>
      <c r="AC3694">
        <v>0</v>
      </c>
      <c r="AD3694">
        <v>0</v>
      </c>
      <c r="AE3694">
        <v>0</v>
      </c>
      <c r="AF3694">
        <v>0</v>
      </c>
      <c r="AG3694" s="19">
        <v>0</v>
      </c>
      <c r="AH3694">
        <v>0</v>
      </c>
      <c r="AI3694">
        <v>0</v>
      </c>
      <c r="AJ3694">
        <v>0</v>
      </c>
      <c r="AK3694">
        <v>0</v>
      </c>
      <c r="AL3694">
        <v>0</v>
      </c>
      <c r="AM3694">
        <v>0</v>
      </c>
      <c r="AN3694">
        <v>125750</v>
      </c>
      <c r="AO3694">
        <v>-72525</v>
      </c>
      <c r="AP3694">
        <v>0</v>
      </c>
      <c r="AQ3694">
        <v>0</v>
      </c>
      <c r="AR3694">
        <v>0</v>
      </c>
      <c r="AS3694">
        <v>0</v>
      </c>
      <c r="AT3694">
        <v>0</v>
      </c>
      <c r="AU3694">
        <v>0</v>
      </c>
      <c r="AV3694">
        <v>0</v>
      </c>
      <c r="AW3694">
        <v>0</v>
      </c>
      <c r="AX3694">
        <v>0</v>
      </c>
      <c r="AY3694">
        <v>0</v>
      </c>
      <c r="AZ3694">
        <v>0</v>
      </c>
      <c r="BA3694">
        <v>0</v>
      </c>
      <c r="BB3694">
        <v>0</v>
      </c>
      <c r="BC3694">
        <v>0</v>
      </c>
      <c r="BD3694">
        <v>0</v>
      </c>
      <c r="BE3694">
        <v>0</v>
      </c>
      <c r="BF3694">
        <v>0</v>
      </c>
      <c r="BG3694">
        <v>0</v>
      </c>
      <c r="BH3694">
        <v>0</v>
      </c>
      <c r="BI3694">
        <v>0</v>
      </c>
      <c r="BJ3694">
        <v>0</v>
      </c>
      <c r="BK3694">
        <v>0</v>
      </c>
      <c r="BL3694">
        <v>0</v>
      </c>
      <c r="BM3694">
        <v>0</v>
      </c>
      <c r="BN3694">
        <v>0</v>
      </c>
      <c r="BO3694">
        <v>0</v>
      </c>
      <c r="BP3694">
        <v>0</v>
      </c>
      <c r="BQ3694">
        <v>0</v>
      </c>
      <c r="BR3694">
        <v>0</v>
      </c>
      <c r="BS3694">
        <v>0</v>
      </c>
      <c r="BT3694">
        <v>0</v>
      </c>
      <c r="BU3694">
        <v>0</v>
      </c>
      <c r="BV3694">
        <v>0</v>
      </c>
      <c r="BW3694">
        <v>0</v>
      </c>
      <c r="BX3694">
        <v>0</v>
      </c>
      <c r="BY3694">
        <v>0</v>
      </c>
      <c r="BZ3694">
        <v>0</v>
      </c>
      <c r="CA3694">
        <v>0</v>
      </c>
      <c r="CB3694">
        <v>0</v>
      </c>
      <c r="CC3694">
        <v>0</v>
      </c>
      <c r="CD3694">
        <v>0</v>
      </c>
      <c r="CE3694">
        <v>0</v>
      </c>
    </row>
    <row r="3695" spans="1:83" x14ac:dyDescent="0.35">
      <c r="A3695" s="9" t="str">
        <f t="shared" si="57"/>
        <v>0114.603.60</v>
      </c>
      <c r="B3695" s="52" t="e">
        <f>+IF(MATCH(A3695,List!H$10:H$145,0),"Targeted")</f>
        <v>#N/A</v>
      </c>
      <c r="C3695" s="65"/>
      <c r="D3695" s="151"/>
      <c r="E3695" s="16" t="s">
        <v>5299</v>
      </c>
      <c r="F3695" s="16" t="s">
        <v>5300</v>
      </c>
      <c r="G3695" s="16" t="s">
        <v>298</v>
      </c>
      <c r="H3695" s="16" t="s">
        <v>5300</v>
      </c>
      <c r="I3695" s="16" t="s">
        <v>213</v>
      </c>
      <c r="J3695" s="16" t="s">
        <v>5475</v>
      </c>
      <c r="K3695" s="17" t="s">
        <v>984</v>
      </c>
      <c r="L3695" s="18" t="s">
        <v>5232</v>
      </c>
      <c r="M3695" s="195" t="s">
        <v>5445</v>
      </c>
      <c r="N3695" s="16" t="s">
        <v>5446</v>
      </c>
      <c r="O3695" s="17" t="s">
        <v>304</v>
      </c>
      <c r="P3695" s="17" t="s">
        <v>305</v>
      </c>
      <c r="Q3695" s="17" t="s">
        <v>306</v>
      </c>
      <c r="R3695">
        <v>0</v>
      </c>
      <c r="S3695">
        <v>0</v>
      </c>
      <c r="T3695">
        <v>0</v>
      </c>
      <c r="U3695">
        <v>0</v>
      </c>
      <c r="V3695">
        <v>0</v>
      </c>
      <c r="W3695">
        <v>0</v>
      </c>
      <c r="X3695">
        <v>0</v>
      </c>
      <c r="Y3695">
        <v>0</v>
      </c>
      <c r="Z3695">
        <v>0</v>
      </c>
      <c r="AA3695">
        <v>0</v>
      </c>
      <c r="AB3695">
        <v>0</v>
      </c>
      <c r="AC3695">
        <v>0</v>
      </c>
      <c r="AD3695">
        <v>0</v>
      </c>
      <c r="AE3695">
        <v>0</v>
      </c>
      <c r="AF3695">
        <v>0</v>
      </c>
      <c r="AG3695" s="19">
        <v>0</v>
      </c>
      <c r="AH3695">
        <v>0</v>
      </c>
      <c r="AI3695">
        <v>0</v>
      </c>
      <c r="AJ3695">
        <v>0</v>
      </c>
      <c r="AK3695">
        <v>0</v>
      </c>
      <c r="AL3695">
        <v>0</v>
      </c>
      <c r="AM3695">
        <v>0</v>
      </c>
      <c r="AN3695">
        <v>0</v>
      </c>
      <c r="AO3695">
        <v>0</v>
      </c>
      <c r="AP3695">
        <v>0</v>
      </c>
      <c r="AQ3695">
        <v>0</v>
      </c>
      <c r="AR3695">
        <v>0</v>
      </c>
      <c r="AS3695">
        <v>0</v>
      </c>
      <c r="AT3695">
        <v>0</v>
      </c>
      <c r="AU3695">
        <v>0</v>
      </c>
      <c r="AV3695">
        <v>0</v>
      </c>
      <c r="AW3695">
        <v>0</v>
      </c>
      <c r="AX3695">
        <v>0</v>
      </c>
      <c r="AY3695">
        <v>0</v>
      </c>
      <c r="AZ3695">
        <v>0</v>
      </c>
      <c r="BA3695">
        <v>0</v>
      </c>
      <c r="BB3695">
        <v>0</v>
      </c>
      <c r="BC3695">
        <v>0</v>
      </c>
      <c r="BD3695">
        <v>0</v>
      </c>
      <c r="BE3695">
        <v>0</v>
      </c>
      <c r="BF3695">
        <v>0</v>
      </c>
      <c r="BG3695">
        <v>0</v>
      </c>
      <c r="BH3695">
        <v>0</v>
      </c>
      <c r="BI3695">
        <v>0</v>
      </c>
      <c r="BJ3695">
        <v>0</v>
      </c>
      <c r="BK3695">
        <v>0</v>
      </c>
      <c r="BL3695">
        <v>0</v>
      </c>
      <c r="BM3695">
        <v>0</v>
      </c>
      <c r="BN3695">
        <v>10000</v>
      </c>
      <c r="BO3695">
        <v>1000</v>
      </c>
      <c r="BP3695">
        <v>0</v>
      </c>
      <c r="BQ3695">
        <v>0</v>
      </c>
      <c r="BR3695">
        <v>0</v>
      </c>
      <c r="BS3695">
        <v>0</v>
      </c>
      <c r="BT3695">
        <v>0</v>
      </c>
      <c r="BU3695">
        <v>0</v>
      </c>
      <c r="BV3695">
        <v>0</v>
      </c>
      <c r="BW3695">
        <v>0</v>
      </c>
      <c r="BX3695" s="10">
        <v>0</v>
      </c>
      <c r="BY3695">
        <v>0</v>
      </c>
      <c r="BZ3695">
        <v>0</v>
      </c>
      <c r="CA3695">
        <v>0</v>
      </c>
      <c r="CB3695">
        <v>0</v>
      </c>
      <c r="CC3695">
        <v>0</v>
      </c>
      <c r="CD3695">
        <v>0</v>
      </c>
      <c r="CE3695">
        <v>0</v>
      </c>
    </row>
    <row r="3696" spans="1:83" x14ac:dyDescent="0.35">
      <c r="A3696" s="9" t="str">
        <f t="shared" si="57"/>
        <v>0117.603.60</v>
      </c>
      <c r="B3696" s="52" t="e">
        <f>+IF(MATCH(A3696,List!H$10:H$145,0),"Targeted")</f>
        <v>#N/A</v>
      </c>
      <c r="C3696" s="65"/>
      <c r="D3696" s="151"/>
      <c r="E3696" s="16" t="s">
        <v>5299</v>
      </c>
      <c r="F3696" s="16" t="s">
        <v>5300</v>
      </c>
      <c r="G3696" s="16" t="s">
        <v>298</v>
      </c>
      <c r="H3696" s="16" t="s">
        <v>5300</v>
      </c>
      <c r="I3696" s="16" t="s">
        <v>219</v>
      </c>
      <c r="J3696" s="16" t="s">
        <v>5476</v>
      </c>
      <c r="K3696" s="17" t="s">
        <v>984</v>
      </c>
      <c r="L3696" s="18" t="s">
        <v>5232</v>
      </c>
      <c r="M3696" s="195" t="s">
        <v>5445</v>
      </c>
      <c r="N3696" s="16" t="s">
        <v>5446</v>
      </c>
      <c r="O3696" s="17" t="s">
        <v>304</v>
      </c>
      <c r="P3696" s="17" t="s">
        <v>305</v>
      </c>
      <c r="Q3696" s="17" t="s">
        <v>306</v>
      </c>
      <c r="R3696">
        <v>0</v>
      </c>
      <c r="S3696">
        <v>0</v>
      </c>
      <c r="T3696">
        <v>0</v>
      </c>
      <c r="U3696">
        <v>0</v>
      </c>
      <c r="V3696">
        <v>0</v>
      </c>
      <c r="W3696">
        <v>0</v>
      </c>
      <c r="X3696">
        <v>0</v>
      </c>
      <c r="Y3696">
        <v>0</v>
      </c>
      <c r="Z3696">
        <v>0</v>
      </c>
      <c r="AA3696">
        <v>0</v>
      </c>
      <c r="AB3696">
        <v>0</v>
      </c>
      <c r="AC3696">
        <v>0</v>
      </c>
      <c r="AD3696">
        <v>0</v>
      </c>
      <c r="AE3696">
        <v>0</v>
      </c>
      <c r="AF3696">
        <v>0</v>
      </c>
      <c r="AG3696" s="19">
        <v>0</v>
      </c>
      <c r="AH3696">
        <v>0</v>
      </c>
      <c r="AI3696">
        <v>0</v>
      </c>
      <c r="AJ3696">
        <v>0</v>
      </c>
      <c r="AK3696">
        <v>0</v>
      </c>
      <c r="AL3696">
        <v>0</v>
      </c>
      <c r="AM3696">
        <v>0</v>
      </c>
      <c r="AN3696">
        <v>0</v>
      </c>
      <c r="AO3696">
        <v>0</v>
      </c>
      <c r="AP3696">
        <v>0</v>
      </c>
      <c r="AQ3696">
        <v>0</v>
      </c>
      <c r="AR3696">
        <v>0</v>
      </c>
      <c r="AS3696">
        <v>0</v>
      </c>
      <c r="AT3696">
        <v>0</v>
      </c>
      <c r="AU3696">
        <v>0</v>
      </c>
      <c r="AV3696">
        <v>0</v>
      </c>
      <c r="AW3696">
        <v>0</v>
      </c>
      <c r="AX3696">
        <v>0</v>
      </c>
      <c r="AY3696">
        <v>0</v>
      </c>
      <c r="AZ3696">
        <v>0</v>
      </c>
      <c r="BA3696">
        <v>0</v>
      </c>
      <c r="BB3696">
        <v>0</v>
      </c>
      <c r="BC3696">
        <v>0</v>
      </c>
      <c r="BD3696">
        <v>0</v>
      </c>
      <c r="BE3696">
        <v>0</v>
      </c>
      <c r="BF3696">
        <v>0</v>
      </c>
      <c r="BG3696">
        <v>0</v>
      </c>
      <c r="BH3696">
        <v>0</v>
      </c>
      <c r="BI3696">
        <v>0</v>
      </c>
      <c r="BJ3696">
        <v>0</v>
      </c>
      <c r="BK3696">
        <v>0</v>
      </c>
      <c r="BL3696">
        <v>0</v>
      </c>
      <c r="BM3696">
        <v>0</v>
      </c>
      <c r="BN3696">
        <v>0</v>
      </c>
      <c r="BO3696">
        <v>19000</v>
      </c>
      <c r="BP3696">
        <v>9000</v>
      </c>
      <c r="BQ3696">
        <v>7000</v>
      </c>
      <c r="BR3696">
        <v>7000</v>
      </c>
      <c r="BS3696">
        <v>0</v>
      </c>
      <c r="BT3696">
        <v>0</v>
      </c>
      <c r="BU3696">
        <v>0</v>
      </c>
      <c r="BV3696">
        <v>0</v>
      </c>
      <c r="BW3696">
        <v>0</v>
      </c>
      <c r="BX3696" s="10">
        <v>0</v>
      </c>
      <c r="BY3696">
        <v>14000</v>
      </c>
      <c r="BZ3696">
        <v>70000</v>
      </c>
      <c r="CA3696">
        <v>12000</v>
      </c>
      <c r="CB3696">
        <v>0</v>
      </c>
      <c r="CC3696">
        <v>0</v>
      </c>
      <c r="CD3696">
        <v>0</v>
      </c>
      <c r="CE3696">
        <v>0</v>
      </c>
    </row>
    <row r="3697" spans="1:83" x14ac:dyDescent="0.35">
      <c r="A3697" s="9" t="str">
        <f t="shared" si="57"/>
        <v>0118.603.60</v>
      </c>
      <c r="B3697" s="52" t="e">
        <f>+IF(MATCH(A3697,List!H$10:H$145,0),"Targeted")</f>
        <v>#N/A</v>
      </c>
      <c r="C3697" s="65"/>
      <c r="D3697" s="151" t="s">
        <v>7700</v>
      </c>
      <c r="E3697" s="16" t="s">
        <v>5299</v>
      </c>
      <c r="F3697" s="16" t="s">
        <v>5300</v>
      </c>
      <c r="G3697" s="16" t="s">
        <v>298</v>
      </c>
      <c r="H3697" s="16" t="s">
        <v>5300</v>
      </c>
      <c r="I3697" s="16" t="s">
        <v>221</v>
      </c>
      <c r="J3697" s="16" t="s">
        <v>5477</v>
      </c>
      <c r="K3697" s="17" t="s">
        <v>984</v>
      </c>
      <c r="L3697" s="18" t="s">
        <v>5232</v>
      </c>
      <c r="M3697" s="195" t="s">
        <v>5445</v>
      </c>
      <c r="N3697" s="16" t="s">
        <v>5446</v>
      </c>
      <c r="O3697" s="17" t="s">
        <v>346</v>
      </c>
      <c r="P3697" s="17" t="s">
        <v>305</v>
      </c>
      <c r="Q3697" s="17" t="s">
        <v>306</v>
      </c>
      <c r="R3697">
        <v>0</v>
      </c>
      <c r="S3697">
        <v>0</v>
      </c>
      <c r="T3697">
        <v>0</v>
      </c>
      <c r="U3697">
        <v>0</v>
      </c>
      <c r="V3697">
        <v>0</v>
      </c>
      <c r="W3697">
        <v>0</v>
      </c>
      <c r="X3697">
        <v>0</v>
      </c>
      <c r="Y3697">
        <v>0</v>
      </c>
      <c r="Z3697">
        <v>0</v>
      </c>
      <c r="AA3697">
        <v>0</v>
      </c>
      <c r="AB3697">
        <v>0</v>
      </c>
      <c r="AC3697">
        <v>0</v>
      </c>
      <c r="AD3697">
        <v>0</v>
      </c>
      <c r="AE3697">
        <v>0</v>
      </c>
      <c r="AF3697">
        <v>0</v>
      </c>
      <c r="AG3697" s="19">
        <v>0</v>
      </c>
      <c r="AH3697">
        <v>0</v>
      </c>
      <c r="AI3697">
        <v>0</v>
      </c>
      <c r="AJ3697">
        <v>0</v>
      </c>
      <c r="AK3697">
        <v>0</v>
      </c>
      <c r="AL3697">
        <v>0</v>
      </c>
      <c r="AM3697">
        <v>0</v>
      </c>
      <c r="AN3697">
        <v>0</v>
      </c>
      <c r="AO3697">
        <v>0</v>
      </c>
      <c r="AP3697">
        <v>0</v>
      </c>
      <c r="AQ3697">
        <v>0</v>
      </c>
      <c r="AR3697">
        <v>0</v>
      </c>
      <c r="AS3697">
        <v>0</v>
      </c>
      <c r="AT3697">
        <v>0</v>
      </c>
      <c r="AU3697">
        <v>0</v>
      </c>
      <c r="AV3697">
        <v>0</v>
      </c>
      <c r="AW3697">
        <v>0</v>
      </c>
      <c r="AX3697">
        <v>0</v>
      </c>
      <c r="AY3697">
        <v>0</v>
      </c>
      <c r="AZ3697">
        <v>0</v>
      </c>
      <c r="BA3697">
        <v>0</v>
      </c>
      <c r="BB3697">
        <v>0</v>
      </c>
      <c r="BC3697">
        <v>0</v>
      </c>
      <c r="BD3697">
        <v>0</v>
      </c>
      <c r="BE3697">
        <v>0</v>
      </c>
      <c r="BF3697">
        <v>0</v>
      </c>
      <c r="BG3697">
        <v>0</v>
      </c>
      <c r="BH3697">
        <v>0</v>
      </c>
      <c r="BI3697">
        <v>0</v>
      </c>
      <c r="BJ3697">
        <v>0</v>
      </c>
      <c r="BK3697">
        <v>0</v>
      </c>
      <c r="BL3697">
        <v>0</v>
      </c>
      <c r="BM3697">
        <v>0</v>
      </c>
      <c r="BN3697">
        <v>0</v>
      </c>
      <c r="BO3697">
        <v>1000</v>
      </c>
      <c r="BP3697">
        <v>0</v>
      </c>
      <c r="BQ3697">
        <v>1000</v>
      </c>
      <c r="BR3697">
        <v>0</v>
      </c>
      <c r="BS3697">
        <v>0</v>
      </c>
      <c r="BT3697">
        <v>0</v>
      </c>
      <c r="BU3697">
        <v>0</v>
      </c>
      <c r="BV3697">
        <v>0</v>
      </c>
      <c r="BW3697">
        <v>0</v>
      </c>
      <c r="BX3697">
        <v>0</v>
      </c>
      <c r="BY3697">
        <v>0</v>
      </c>
      <c r="BZ3697">
        <v>0</v>
      </c>
      <c r="CA3697">
        <v>0</v>
      </c>
      <c r="CB3697">
        <v>0</v>
      </c>
      <c r="CC3697">
        <v>0</v>
      </c>
      <c r="CD3697">
        <v>0</v>
      </c>
      <c r="CE3697">
        <v>0</v>
      </c>
    </row>
    <row r="3698" spans="1:83" x14ac:dyDescent="0.35">
      <c r="A3698" s="9" t="str">
        <f t="shared" si="57"/>
        <v>0122.603.</v>
      </c>
      <c r="B3698" s="52" t="e">
        <f>+IF(MATCH(A3698,List!H$10:H$145,0),"Targeted")</f>
        <v>#N/A</v>
      </c>
      <c r="C3698" s="65"/>
      <c r="D3698" s="151"/>
      <c r="E3698" s="16" t="s">
        <v>5299</v>
      </c>
      <c r="F3698" s="16" t="s">
        <v>5300</v>
      </c>
      <c r="G3698" s="16" t="s">
        <v>298</v>
      </c>
      <c r="H3698" s="16" t="s">
        <v>5300</v>
      </c>
      <c r="I3698" s="16" t="s">
        <v>1671</v>
      </c>
      <c r="J3698" s="16" t="s">
        <v>5478</v>
      </c>
      <c r="K3698" s="17" t="s">
        <v>299</v>
      </c>
      <c r="L3698" s="18" t="s">
        <v>5232</v>
      </c>
      <c r="M3698" s="195" t="s">
        <v>5445</v>
      </c>
      <c r="N3698" s="16" t="s">
        <v>5446</v>
      </c>
      <c r="O3698" s="17" t="s">
        <v>304</v>
      </c>
      <c r="P3698" s="17" t="s">
        <v>305</v>
      </c>
      <c r="Q3698" s="17" t="s">
        <v>306</v>
      </c>
      <c r="R3698">
        <v>0</v>
      </c>
      <c r="S3698">
        <v>0</v>
      </c>
      <c r="T3698">
        <v>0</v>
      </c>
      <c r="U3698">
        <v>0</v>
      </c>
      <c r="V3698">
        <v>0</v>
      </c>
      <c r="W3698">
        <v>0</v>
      </c>
      <c r="X3698">
        <v>0</v>
      </c>
      <c r="Y3698">
        <v>0</v>
      </c>
      <c r="Z3698">
        <v>0</v>
      </c>
      <c r="AA3698">
        <v>0</v>
      </c>
      <c r="AB3698">
        <v>0</v>
      </c>
      <c r="AC3698">
        <v>0</v>
      </c>
      <c r="AD3698">
        <v>0</v>
      </c>
      <c r="AE3698">
        <v>0</v>
      </c>
      <c r="AF3698">
        <v>0</v>
      </c>
      <c r="AG3698" s="19">
        <v>0</v>
      </c>
      <c r="AH3698">
        <v>0</v>
      </c>
      <c r="AI3698">
        <v>0</v>
      </c>
      <c r="AJ3698">
        <v>0</v>
      </c>
      <c r="AK3698">
        <v>0</v>
      </c>
      <c r="AL3698">
        <v>0</v>
      </c>
      <c r="AM3698">
        <v>0</v>
      </c>
      <c r="AN3698">
        <v>0</v>
      </c>
      <c r="AO3698">
        <v>0</v>
      </c>
      <c r="AP3698">
        <v>0</v>
      </c>
      <c r="AQ3698">
        <v>0</v>
      </c>
      <c r="AR3698">
        <v>0</v>
      </c>
      <c r="AS3698">
        <v>0</v>
      </c>
      <c r="AT3698">
        <v>0</v>
      </c>
      <c r="AU3698">
        <v>0</v>
      </c>
      <c r="AV3698">
        <v>0</v>
      </c>
      <c r="AW3698">
        <v>0</v>
      </c>
      <c r="AX3698">
        <v>0</v>
      </c>
      <c r="AY3698">
        <v>0</v>
      </c>
      <c r="AZ3698">
        <v>0</v>
      </c>
      <c r="BA3698">
        <v>0</v>
      </c>
      <c r="BB3698">
        <v>0</v>
      </c>
      <c r="BC3698">
        <v>0</v>
      </c>
      <c r="BD3698">
        <v>0</v>
      </c>
      <c r="BE3698">
        <v>0</v>
      </c>
      <c r="BF3698">
        <v>0</v>
      </c>
      <c r="BG3698">
        <v>0</v>
      </c>
      <c r="BH3698">
        <v>0</v>
      </c>
      <c r="BI3698">
        <v>0</v>
      </c>
      <c r="BJ3698">
        <v>0</v>
      </c>
      <c r="BK3698">
        <v>0</v>
      </c>
      <c r="BL3698">
        <v>0</v>
      </c>
      <c r="BM3698">
        <v>0</v>
      </c>
      <c r="BN3698">
        <v>0</v>
      </c>
      <c r="BO3698">
        <v>0</v>
      </c>
      <c r="BP3698">
        <v>0</v>
      </c>
      <c r="BQ3698">
        <v>0</v>
      </c>
      <c r="BR3698">
        <v>0</v>
      </c>
      <c r="BS3698">
        <v>0</v>
      </c>
      <c r="BT3698">
        <v>0</v>
      </c>
      <c r="BU3698">
        <v>0</v>
      </c>
      <c r="BV3698">
        <v>0</v>
      </c>
      <c r="BW3698">
        <v>0</v>
      </c>
      <c r="BX3698" s="10">
        <v>0</v>
      </c>
      <c r="BY3698">
        <v>135000</v>
      </c>
      <c r="BZ3698">
        <v>105000</v>
      </c>
      <c r="CA3698">
        <v>11000</v>
      </c>
      <c r="CB3698">
        <v>0</v>
      </c>
      <c r="CC3698">
        <v>0</v>
      </c>
      <c r="CD3698">
        <v>0</v>
      </c>
      <c r="CE3698">
        <v>0</v>
      </c>
    </row>
    <row r="3699" spans="1:83" x14ac:dyDescent="0.35">
      <c r="A3699" s="9" t="str">
        <f t="shared" si="57"/>
        <v>0123.603.</v>
      </c>
      <c r="B3699" s="52" t="e">
        <f>+IF(MATCH(A3699,List!H$10:H$145,0),"Targeted")</f>
        <v>#N/A</v>
      </c>
      <c r="C3699" s="65"/>
      <c r="D3699" s="151"/>
      <c r="E3699" s="16" t="s">
        <v>5299</v>
      </c>
      <c r="F3699" s="16" t="s">
        <v>5300</v>
      </c>
      <c r="G3699" s="16" t="s">
        <v>298</v>
      </c>
      <c r="H3699" s="16" t="s">
        <v>5300</v>
      </c>
      <c r="I3699" s="16" t="s">
        <v>3025</v>
      </c>
      <c r="J3699" s="16" t="s">
        <v>5479</v>
      </c>
      <c r="K3699" s="17" t="s">
        <v>299</v>
      </c>
      <c r="L3699" s="18" t="s">
        <v>5232</v>
      </c>
      <c r="M3699" s="195" t="s">
        <v>5445</v>
      </c>
      <c r="N3699" s="16" t="s">
        <v>5446</v>
      </c>
      <c r="O3699" s="17" t="s">
        <v>304</v>
      </c>
      <c r="P3699" s="17" t="s">
        <v>305</v>
      </c>
      <c r="Q3699" s="17" t="s">
        <v>306</v>
      </c>
      <c r="R3699">
        <v>0</v>
      </c>
      <c r="S3699">
        <v>0</v>
      </c>
      <c r="T3699">
        <v>0</v>
      </c>
      <c r="U3699">
        <v>0</v>
      </c>
      <c r="V3699">
        <v>0</v>
      </c>
      <c r="W3699">
        <v>0</v>
      </c>
      <c r="X3699">
        <v>0</v>
      </c>
      <c r="Y3699">
        <v>0</v>
      </c>
      <c r="Z3699">
        <v>0</v>
      </c>
      <c r="AA3699">
        <v>0</v>
      </c>
      <c r="AB3699">
        <v>0</v>
      </c>
      <c r="AC3699">
        <v>0</v>
      </c>
      <c r="AD3699">
        <v>0</v>
      </c>
      <c r="AE3699">
        <v>0</v>
      </c>
      <c r="AF3699">
        <v>0</v>
      </c>
      <c r="AG3699" s="19">
        <v>0</v>
      </c>
      <c r="AH3699">
        <v>0</v>
      </c>
      <c r="AI3699">
        <v>0</v>
      </c>
      <c r="AJ3699">
        <v>0</v>
      </c>
      <c r="AK3699">
        <v>0</v>
      </c>
      <c r="AL3699">
        <v>0</v>
      </c>
      <c r="AM3699">
        <v>0</v>
      </c>
      <c r="AN3699">
        <v>0</v>
      </c>
      <c r="AO3699">
        <v>0</v>
      </c>
      <c r="AP3699">
        <v>0</v>
      </c>
      <c r="AQ3699">
        <v>0</v>
      </c>
      <c r="AR3699">
        <v>0</v>
      </c>
      <c r="AS3699">
        <v>0</v>
      </c>
      <c r="AT3699">
        <v>0</v>
      </c>
      <c r="AU3699">
        <v>0</v>
      </c>
      <c r="AV3699">
        <v>0</v>
      </c>
      <c r="AW3699">
        <v>0</v>
      </c>
      <c r="AX3699">
        <v>0</v>
      </c>
      <c r="AY3699">
        <v>0</v>
      </c>
      <c r="AZ3699">
        <v>0</v>
      </c>
      <c r="BA3699">
        <v>0</v>
      </c>
      <c r="BB3699">
        <v>0</v>
      </c>
      <c r="BC3699">
        <v>0</v>
      </c>
      <c r="BD3699">
        <v>0</v>
      </c>
      <c r="BE3699">
        <v>0</v>
      </c>
      <c r="BF3699">
        <v>0</v>
      </c>
      <c r="BG3699">
        <v>0</v>
      </c>
      <c r="BH3699">
        <v>0</v>
      </c>
      <c r="BI3699">
        <v>0</v>
      </c>
      <c r="BJ3699">
        <v>0</v>
      </c>
      <c r="BK3699">
        <v>0</v>
      </c>
      <c r="BL3699">
        <v>0</v>
      </c>
      <c r="BM3699">
        <v>0</v>
      </c>
      <c r="BN3699">
        <v>0</v>
      </c>
      <c r="BO3699">
        <v>0</v>
      </c>
      <c r="BP3699">
        <v>0</v>
      </c>
      <c r="BQ3699">
        <v>0</v>
      </c>
      <c r="BR3699">
        <v>0</v>
      </c>
      <c r="BS3699">
        <v>0</v>
      </c>
      <c r="BT3699">
        <v>0</v>
      </c>
      <c r="BU3699">
        <v>0</v>
      </c>
      <c r="BV3699">
        <v>0</v>
      </c>
      <c r="BW3699">
        <v>0</v>
      </c>
      <c r="BX3699" s="10">
        <v>0</v>
      </c>
      <c r="BY3699">
        <v>6000</v>
      </c>
      <c r="BZ3699">
        <v>13000</v>
      </c>
      <c r="CA3699">
        <v>2000</v>
      </c>
      <c r="CB3699">
        <v>0</v>
      </c>
      <c r="CC3699">
        <v>0</v>
      </c>
      <c r="CD3699">
        <v>0</v>
      </c>
      <c r="CE3699">
        <v>0</v>
      </c>
    </row>
    <row r="3700" spans="1:83" x14ac:dyDescent="0.35">
      <c r="A3700" s="9" t="str">
        <f t="shared" si="57"/>
        <v>289100.603.60</v>
      </c>
      <c r="B3700" s="52" t="e">
        <f>+IF(MATCH(A3700,List!H$10:H$145,0),"Targeted")</f>
        <v>#N/A</v>
      </c>
      <c r="C3700" s="65"/>
      <c r="D3700" s="151"/>
      <c r="E3700" s="16" t="s">
        <v>5299</v>
      </c>
      <c r="F3700" s="16" t="s">
        <v>5300</v>
      </c>
      <c r="G3700" s="16" t="s">
        <v>298</v>
      </c>
      <c r="H3700" s="16" t="s">
        <v>5300</v>
      </c>
      <c r="I3700" s="16" t="s">
        <v>3120</v>
      </c>
      <c r="J3700" s="16" t="s">
        <v>5480</v>
      </c>
      <c r="K3700" s="17" t="s">
        <v>984</v>
      </c>
      <c r="L3700" s="18" t="s">
        <v>5232</v>
      </c>
      <c r="M3700" s="195" t="s">
        <v>5445</v>
      </c>
      <c r="N3700" s="16" t="s">
        <v>5446</v>
      </c>
      <c r="O3700" s="17" t="s">
        <v>304</v>
      </c>
      <c r="P3700" s="17" t="s">
        <v>305</v>
      </c>
      <c r="Q3700" s="17" t="s">
        <v>306</v>
      </c>
      <c r="R3700">
        <v>-2455</v>
      </c>
      <c r="S3700">
        <v>-9853</v>
      </c>
      <c r="T3700">
        <v>-7090</v>
      </c>
      <c r="U3700">
        <v>0</v>
      </c>
      <c r="V3700">
        <v>0</v>
      </c>
      <c r="W3700">
        <v>0</v>
      </c>
      <c r="X3700">
        <v>0</v>
      </c>
      <c r="Y3700">
        <v>0</v>
      </c>
      <c r="Z3700">
        <v>0</v>
      </c>
      <c r="AA3700">
        <v>0</v>
      </c>
      <c r="AB3700">
        <v>0</v>
      </c>
      <c r="AC3700">
        <v>0</v>
      </c>
      <c r="AD3700">
        <v>0</v>
      </c>
      <c r="AE3700">
        <v>0</v>
      </c>
      <c r="AF3700">
        <v>0</v>
      </c>
      <c r="AG3700" s="19">
        <v>0</v>
      </c>
      <c r="AH3700">
        <v>0</v>
      </c>
      <c r="AI3700">
        <v>0</v>
      </c>
      <c r="AJ3700">
        <v>0</v>
      </c>
      <c r="AK3700">
        <v>0</v>
      </c>
      <c r="AL3700">
        <v>0</v>
      </c>
      <c r="AM3700">
        <v>0</v>
      </c>
      <c r="AN3700">
        <v>0</v>
      </c>
      <c r="AO3700">
        <v>0</v>
      </c>
      <c r="AP3700">
        <v>0</v>
      </c>
      <c r="AQ3700">
        <v>0</v>
      </c>
      <c r="AR3700">
        <v>0</v>
      </c>
      <c r="AS3700">
        <v>0</v>
      </c>
      <c r="AT3700">
        <v>0</v>
      </c>
      <c r="AU3700">
        <v>0</v>
      </c>
      <c r="AV3700">
        <v>0</v>
      </c>
      <c r="AW3700">
        <v>0</v>
      </c>
      <c r="AX3700">
        <v>0</v>
      </c>
      <c r="AY3700">
        <v>0</v>
      </c>
      <c r="AZ3700">
        <v>0</v>
      </c>
      <c r="BA3700">
        <v>0</v>
      </c>
      <c r="BB3700">
        <v>0</v>
      </c>
      <c r="BC3700">
        <v>0</v>
      </c>
      <c r="BD3700">
        <v>0</v>
      </c>
      <c r="BE3700">
        <v>0</v>
      </c>
      <c r="BF3700">
        <v>0</v>
      </c>
      <c r="BG3700">
        <v>0</v>
      </c>
      <c r="BH3700">
        <v>0</v>
      </c>
      <c r="BI3700">
        <v>0</v>
      </c>
      <c r="BJ3700">
        <v>0</v>
      </c>
      <c r="BK3700">
        <v>0</v>
      </c>
      <c r="BL3700">
        <v>0</v>
      </c>
      <c r="BM3700">
        <v>0</v>
      </c>
      <c r="BN3700">
        <v>0</v>
      </c>
      <c r="BO3700">
        <v>0</v>
      </c>
      <c r="BP3700">
        <v>0</v>
      </c>
      <c r="BQ3700">
        <v>0</v>
      </c>
      <c r="BR3700">
        <v>0</v>
      </c>
      <c r="BS3700">
        <v>0</v>
      </c>
      <c r="BT3700">
        <v>0</v>
      </c>
      <c r="BU3700">
        <v>0</v>
      </c>
      <c r="BV3700">
        <v>0</v>
      </c>
      <c r="BW3700">
        <v>0</v>
      </c>
      <c r="BX3700" s="10">
        <v>0</v>
      </c>
      <c r="BY3700">
        <v>0</v>
      </c>
      <c r="BZ3700">
        <v>0</v>
      </c>
      <c r="CA3700">
        <v>0</v>
      </c>
      <c r="CB3700">
        <v>0</v>
      </c>
      <c r="CC3700">
        <v>0</v>
      </c>
      <c r="CD3700">
        <v>0</v>
      </c>
      <c r="CE3700">
        <v>0</v>
      </c>
    </row>
    <row r="3701" spans="1:83" x14ac:dyDescent="0.35">
      <c r="A3701" s="9" t="str">
        <f t="shared" si="57"/>
        <v>801150.603.60</v>
      </c>
      <c r="B3701" s="52" t="e">
        <f>+IF(MATCH(A3701,List!H$10:H$145,0),"Targeted")</f>
        <v>#N/A</v>
      </c>
      <c r="C3701" s="65"/>
      <c r="D3701" s="151"/>
      <c r="E3701" s="16" t="s">
        <v>5299</v>
      </c>
      <c r="F3701" s="16" t="s">
        <v>5300</v>
      </c>
      <c r="G3701" s="16" t="s">
        <v>298</v>
      </c>
      <c r="H3701" s="16" t="s">
        <v>5300</v>
      </c>
      <c r="I3701" s="16" t="s">
        <v>5481</v>
      </c>
      <c r="J3701" s="16" t="s">
        <v>5482</v>
      </c>
      <c r="K3701" s="17" t="s">
        <v>984</v>
      </c>
      <c r="L3701" s="18" t="s">
        <v>5232</v>
      </c>
      <c r="M3701" s="195" t="s">
        <v>5445</v>
      </c>
      <c r="N3701" s="16" t="s">
        <v>5446</v>
      </c>
      <c r="O3701" s="17" t="s">
        <v>304</v>
      </c>
      <c r="P3701" s="17" t="s">
        <v>305</v>
      </c>
      <c r="Q3701" s="17" t="s">
        <v>306</v>
      </c>
      <c r="R3701">
        <v>-12390</v>
      </c>
      <c r="S3701">
        <v>-8946</v>
      </c>
      <c r="T3701">
        <v>-9507</v>
      </c>
      <c r="U3701">
        <v>-12167</v>
      </c>
      <c r="V3701">
        <v>-10937</v>
      </c>
      <c r="W3701">
        <v>-9150</v>
      </c>
      <c r="X3701">
        <v>-7130</v>
      </c>
      <c r="Y3701">
        <v>-5730</v>
      </c>
      <c r="Z3701">
        <v>-4876</v>
      </c>
      <c r="AA3701">
        <v>-3426</v>
      </c>
      <c r="AB3701">
        <v>-3717</v>
      </c>
      <c r="AC3701">
        <v>-2245</v>
      </c>
      <c r="AD3701">
        <v>-80</v>
      </c>
      <c r="AE3701">
        <v>0</v>
      </c>
      <c r="AF3701">
        <v>-45</v>
      </c>
      <c r="AG3701" s="19">
        <v>-215</v>
      </c>
      <c r="AH3701">
        <v>-3388</v>
      </c>
      <c r="AI3701">
        <v>-2767</v>
      </c>
      <c r="AJ3701">
        <v>-755</v>
      </c>
      <c r="AK3701">
        <v>0</v>
      </c>
      <c r="AL3701">
        <v>-8178</v>
      </c>
      <c r="AM3701">
        <v>-27989</v>
      </c>
      <c r="AN3701">
        <v>-55761</v>
      </c>
      <c r="AO3701">
        <v>-71550</v>
      </c>
      <c r="AP3701">
        <v>-5239</v>
      </c>
      <c r="AQ3701">
        <v>0</v>
      </c>
      <c r="AR3701">
        <v>-8308</v>
      </c>
      <c r="AS3701">
        <v>-15391</v>
      </c>
      <c r="AT3701">
        <v>0</v>
      </c>
      <c r="AU3701">
        <v>-64312</v>
      </c>
      <c r="AV3701">
        <v>0</v>
      </c>
      <c r="AW3701">
        <v>0</v>
      </c>
      <c r="AX3701">
        <v>0</v>
      </c>
      <c r="AY3701">
        <v>0</v>
      </c>
      <c r="AZ3701">
        <v>0</v>
      </c>
      <c r="BA3701">
        <v>0</v>
      </c>
      <c r="BB3701">
        <v>0</v>
      </c>
      <c r="BC3701">
        <v>0</v>
      </c>
      <c r="BD3701">
        <v>0</v>
      </c>
      <c r="BE3701">
        <v>0</v>
      </c>
      <c r="BF3701">
        <v>0</v>
      </c>
      <c r="BG3701">
        <v>0</v>
      </c>
      <c r="BH3701">
        <v>0</v>
      </c>
      <c r="BI3701">
        <v>0</v>
      </c>
      <c r="BJ3701">
        <v>0</v>
      </c>
      <c r="BK3701">
        <v>0</v>
      </c>
      <c r="BL3701">
        <v>0</v>
      </c>
      <c r="BM3701">
        <v>0</v>
      </c>
      <c r="BN3701">
        <v>0</v>
      </c>
      <c r="BO3701">
        <v>0</v>
      </c>
      <c r="BP3701">
        <v>-2000</v>
      </c>
      <c r="BQ3701">
        <v>0</v>
      </c>
      <c r="BR3701">
        <v>0</v>
      </c>
      <c r="BS3701">
        <v>0</v>
      </c>
      <c r="BT3701">
        <v>0</v>
      </c>
      <c r="BU3701">
        <v>0</v>
      </c>
      <c r="BV3701">
        <v>0</v>
      </c>
      <c r="BW3701">
        <v>0</v>
      </c>
      <c r="BX3701" s="10">
        <v>0</v>
      </c>
      <c r="BY3701">
        <v>0</v>
      </c>
      <c r="BZ3701">
        <v>0</v>
      </c>
      <c r="CA3701">
        <v>-3000</v>
      </c>
      <c r="CB3701">
        <v>0</v>
      </c>
      <c r="CC3701">
        <v>0</v>
      </c>
      <c r="CD3701">
        <v>0</v>
      </c>
      <c r="CE3701">
        <v>0</v>
      </c>
    </row>
    <row r="3702" spans="1:83" x14ac:dyDescent="0.35">
      <c r="A3702" s="9" t="str">
        <f t="shared" si="57"/>
        <v>8051.603.60</v>
      </c>
      <c r="B3702" s="52" t="e">
        <f>+IF(MATCH(A3702,List!H$10:H$145,0),"Targeted")</f>
        <v>#N/A</v>
      </c>
      <c r="C3702" s="65"/>
      <c r="D3702" s="151" t="s">
        <v>7700</v>
      </c>
      <c r="E3702" s="16" t="s">
        <v>5299</v>
      </c>
      <c r="F3702" s="16" t="s">
        <v>5300</v>
      </c>
      <c r="G3702" s="16" t="s">
        <v>298</v>
      </c>
      <c r="H3702" s="16" t="s">
        <v>5300</v>
      </c>
      <c r="I3702" s="16" t="s">
        <v>5483</v>
      </c>
      <c r="J3702" s="16" t="s">
        <v>5484</v>
      </c>
      <c r="K3702" s="17" t="s">
        <v>984</v>
      </c>
      <c r="L3702" s="18" t="s">
        <v>5232</v>
      </c>
      <c r="M3702" s="195" t="s">
        <v>5445</v>
      </c>
      <c r="N3702" s="16" t="s">
        <v>5446</v>
      </c>
      <c r="O3702" s="17" t="s">
        <v>346</v>
      </c>
      <c r="P3702" s="17" t="s">
        <v>305</v>
      </c>
      <c r="Q3702" s="17" t="s">
        <v>306</v>
      </c>
      <c r="R3702">
        <v>9078</v>
      </c>
      <c r="S3702">
        <v>8840</v>
      </c>
      <c r="T3702">
        <v>9070</v>
      </c>
      <c r="U3702">
        <v>7861</v>
      </c>
      <c r="V3702">
        <v>6738</v>
      </c>
      <c r="W3702">
        <v>5952</v>
      </c>
      <c r="X3702">
        <v>6514</v>
      </c>
      <c r="Y3702">
        <v>6089</v>
      </c>
      <c r="Z3702">
        <v>6475</v>
      </c>
      <c r="AA3702">
        <v>7339</v>
      </c>
      <c r="AB3702">
        <v>8132</v>
      </c>
      <c r="AC3702">
        <v>7234</v>
      </c>
      <c r="AD3702">
        <v>6885</v>
      </c>
      <c r="AE3702">
        <v>6888</v>
      </c>
      <c r="AF3702">
        <v>8914</v>
      </c>
      <c r="AG3702" s="19">
        <v>2369</v>
      </c>
      <c r="AH3702">
        <v>9320</v>
      </c>
      <c r="AI3702">
        <v>10710</v>
      </c>
      <c r="AJ3702">
        <v>12698</v>
      </c>
      <c r="AK3702">
        <v>8626</v>
      </c>
      <c r="AL3702">
        <v>13761</v>
      </c>
      <c r="AM3702">
        <v>12110</v>
      </c>
      <c r="AN3702">
        <v>15226</v>
      </c>
      <c r="AO3702">
        <v>12072</v>
      </c>
      <c r="AP3702">
        <v>19196</v>
      </c>
      <c r="AQ3702">
        <v>18816</v>
      </c>
      <c r="AR3702">
        <v>13821</v>
      </c>
      <c r="AS3702">
        <v>13485</v>
      </c>
      <c r="AT3702">
        <v>15001</v>
      </c>
      <c r="AU3702">
        <v>13639</v>
      </c>
      <c r="AV3702">
        <v>14331</v>
      </c>
      <c r="AW3702">
        <v>17099</v>
      </c>
      <c r="AX3702">
        <v>16836</v>
      </c>
      <c r="AY3702">
        <v>16484</v>
      </c>
      <c r="AZ3702">
        <v>17000</v>
      </c>
      <c r="BA3702">
        <v>17000</v>
      </c>
      <c r="BB3702">
        <v>0</v>
      </c>
      <c r="BC3702">
        <v>0</v>
      </c>
      <c r="BD3702">
        <v>0</v>
      </c>
      <c r="BE3702">
        <v>0</v>
      </c>
      <c r="BF3702">
        <v>0</v>
      </c>
      <c r="BG3702">
        <v>0</v>
      </c>
      <c r="BH3702">
        <v>0</v>
      </c>
      <c r="BI3702">
        <v>0</v>
      </c>
      <c r="BJ3702">
        <v>0</v>
      </c>
      <c r="BK3702">
        <v>0</v>
      </c>
      <c r="BL3702">
        <v>0</v>
      </c>
      <c r="BM3702">
        <v>16000</v>
      </c>
      <c r="BN3702">
        <v>16000</v>
      </c>
      <c r="BO3702">
        <v>17000</v>
      </c>
      <c r="BP3702">
        <v>14000</v>
      </c>
      <c r="BQ3702">
        <v>15000</v>
      </c>
      <c r="BR3702">
        <v>16000</v>
      </c>
      <c r="BS3702">
        <v>15000</v>
      </c>
      <c r="BT3702">
        <v>14000</v>
      </c>
      <c r="BU3702">
        <v>17000</v>
      </c>
      <c r="BV3702">
        <v>14000</v>
      </c>
      <c r="BW3702">
        <v>18000</v>
      </c>
      <c r="BX3702">
        <v>17000</v>
      </c>
      <c r="BY3702">
        <v>16000</v>
      </c>
      <c r="BZ3702">
        <v>18000</v>
      </c>
      <c r="CA3702">
        <v>18000</v>
      </c>
      <c r="CB3702">
        <v>18000</v>
      </c>
      <c r="CC3702">
        <v>19000</v>
      </c>
      <c r="CD3702">
        <v>19000</v>
      </c>
      <c r="CE3702">
        <v>19000</v>
      </c>
    </row>
    <row r="3703" spans="1:83" x14ac:dyDescent="0.35">
      <c r="A3703" s="9" t="str">
        <f t="shared" si="57"/>
        <v>8051.603.60</v>
      </c>
      <c r="B3703" s="52" t="e">
        <f>+IF(MATCH(A3703,List!H$10:H$145,0),"Targeted")</f>
        <v>#N/A</v>
      </c>
      <c r="C3703" s="65"/>
      <c r="D3703" s="151"/>
      <c r="E3703" s="16" t="s">
        <v>5299</v>
      </c>
      <c r="F3703" s="16" t="s">
        <v>5300</v>
      </c>
      <c r="G3703" s="16" t="s">
        <v>298</v>
      </c>
      <c r="H3703" s="16" t="s">
        <v>5300</v>
      </c>
      <c r="I3703" s="16" t="s">
        <v>5483</v>
      </c>
      <c r="J3703" s="16" t="s">
        <v>5484</v>
      </c>
      <c r="K3703" s="17" t="s">
        <v>984</v>
      </c>
      <c r="L3703" s="18" t="s">
        <v>5232</v>
      </c>
      <c r="M3703" s="195" t="s">
        <v>5445</v>
      </c>
      <c r="N3703" s="16" t="s">
        <v>5446</v>
      </c>
      <c r="O3703" s="17" t="s">
        <v>304</v>
      </c>
      <c r="P3703" s="17" t="s">
        <v>305</v>
      </c>
      <c r="Q3703" s="17" t="s">
        <v>306</v>
      </c>
      <c r="R3703">
        <v>210910</v>
      </c>
      <c r="S3703">
        <v>166838</v>
      </c>
      <c r="T3703">
        <v>133912</v>
      </c>
      <c r="U3703">
        <v>115243</v>
      </c>
      <c r="V3703">
        <v>88120</v>
      </c>
      <c r="W3703">
        <v>70986</v>
      </c>
      <c r="X3703">
        <v>75724</v>
      </c>
      <c r="Y3703">
        <v>96588</v>
      </c>
      <c r="Z3703">
        <v>92955</v>
      </c>
      <c r="AA3703">
        <v>95096</v>
      </c>
      <c r="AB3703">
        <v>120091</v>
      </c>
      <c r="AC3703">
        <v>72827</v>
      </c>
      <c r="AD3703">
        <v>50472</v>
      </c>
      <c r="AE3703">
        <v>67113</v>
      </c>
      <c r="AF3703">
        <v>257776</v>
      </c>
      <c r="AG3703" s="19">
        <v>55135</v>
      </c>
      <c r="AH3703">
        <v>179691</v>
      </c>
      <c r="AI3703">
        <v>197370</v>
      </c>
      <c r="AJ3703">
        <v>142061</v>
      </c>
      <c r="AK3703">
        <v>212309</v>
      </c>
      <c r="AL3703">
        <v>257645</v>
      </c>
      <c r="AM3703">
        <v>346294</v>
      </c>
      <c r="AN3703">
        <v>432779</v>
      </c>
      <c r="AO3703">
        <v>218334</v>
      </c>
      <c r="AP3703">
        <v>175230</v>
      </c>
      <c r="AQ3703">
        <v>181466</v>
      </c>
      <c r="AR3703">
        <v>185955</v>
      </c>
      <c r="AS3703">
        <v>113386</v>
      </c>
      <c r="AT3703">
        <v>90006</v>
      </c>
      <c r="AU3703">
        <v>86669</v>
      </c>
      <c r="AV3703">
        <v>86568</v>
      </c>
      <c r="AW3703">
        <v>85539</v>
      </c>
      <c r="AX3703">
        <v>69502</v>
      </c>
      <c r="AY3703">
        <v>66769</v>
      </c>
      <c r="AZ3703">
        <v>60000</v>
      </c>
      <c r="BA3703">
        <v>65000</v>
      </c>
      <c r="BB3703">
        <v>74000</v>
      </c>
      <c r="BC3703">
        <v>59000</v>
      </c>
      <c r="BD3703">
        <v>68000</v>
      </c>
      <c r="BE3703">
        <v>78000</v>
      </c>
      <c r="BF3703">
        <v>93000</v>
      </c>
      <c r="BG3703">
        <v>99000</v>
      </c>
      <c r="BH3703">
        <v>93000</v>
      </c>
      <c r="BI3703">
        <v>83000</v>
      </c>
      <c r="BJ3703">
        <v>72000</v>
      </c>
      <c r="BK3703">
        <v>73000</v>
      </c>
      <c r="BL3703">
        <v>74000</v>
      </c>
      <c r="BM3703">
        <v>83000</v>
      </c>
      <c r="BN3703">
        <v>149000</v>
      </c>
      <c r="BO3703">
        <v>139000</v>
      </c>
      <c r="BP3703">
        <v>93000</v>
      </c>
      <c r="BQ3703">
        <v>82000</v>
      </c>
      <c r="BR3703">
        <v>83000</v>
      </c>
      <c r="BS3703">
        <v>89000</v>
      </c>
      <c r="BT3703">
        <v>82000</v>
      </c>
      <c r="BU3703">
        <v>131000</v>
      </c>
      <c r="BV3703">
        <v>109000</v>
      </c>
      <c r="BW3703">
        <v>94000</v>
      </c>
      <c r="BX3703" s="10">
        <v>88000</v>
      </c>
      <c r="BY3703">
        <v>187000</v>
      </c>
      <c r="BZ3703">
        <v>213000</v>
      </c>
      <c r="CA3703">
        <v>108000</v>
      </c>
      <c r="CB3703">
        <v>104000</v>
      </c>
      <c r="CC3703">
        <v>101000</v>
      </c>
      <c r="CD3703">
        <v>99000</v>
      </c>
      <c r="CE3703">
        <v>100000</v>
      </c>
    </row>
    <row r="3704" spans="1:83" x14ac:dyDescent="0.35">
      <c r="A3704" s="9" t="str">
        <f t="shared" si="57"/>
        <v>277930.604.12</v>
      </c>
      <c r="B3704" s="52" t="e">
        <f>+IF(MATCH(A3704,List!H$10:H$145,0),"Targeted")</f>
        <v>#N/A</v>
      </c>
      <c r="C3704" s="65"/>
      <c r="D3704" s="151"/>
      <c r="E3704" s="16" t="s">
        <v>1071</v>
      </c>
      <c r="F3704" s="16" t="s">
        <v>1072</v>
      </c>
      <c r="G3704" s="16" t="s">
        <v>298</v>
      </c>
      <c r="H3704" s="16" t="s">
        <v>1072</v>
      </c>
      <c r="I3704" s="17" t="s">
        <v>5485</v>
      </c>
      <c r="J3704" s="16" t="s">
        <v>5486</v>
      </c>
      <c r="K3704" s="17" t="s">
        <v>52</v>
      </c>
      <c r="L3704" s="18" t="s">
        <v>5232</v>
      </c>
      <c r="M3704" s="195" t="s">
        <v>51</v>
      </c>
      <c r="N3704" s="16" t="s">
        <v>5487</v>
      </c>
      <c r="O3704" s="17" t="s">
        <v>304</v>
      </c>
      <c r="P3704" s="17" t="s">
        <v>305</v>
      </c>
      <c r="Q3704" s="17" t="s">
        <v>306</v>
      </c>
      <c r="R3704">
        <v>0</v>
      </c>
      <c r="S3704">
        <v>0</v>
      </c>
      <c r="T3704">
        <v>0</v>
      </c>
      <c r="U3704">
        <v>0</v>
      </c>
      <c r="V3704">
        <v>0</v>
      </c>
      <c r="W3704">
        <v>0</v>
      </c>
      <c r="X3704">
        <v>0</v>
      </c>
      <c r="Y3704">
        <v>0</v>
      </c>
      <c r="Z3704">
        <v>0</v>
      </c>
      <c r="AA3704">
        <v>0</v>
      </c>
      <c r="AB3704">
        <v>0</v>
      </c>
      <c r="AC3704">
        <v>0</v>
      </c>
      <c r="AD3704">
        <v>0</v>
      </c>
      <c r="AE3704">
        <v>0</v>
      </c>
      <c r="AF3704">
        <v>0</v>
      </c>
      <c r="AG3704" s="19">
        <v>0</v>
      </c>
      <c r="AH3704">
        <v>0</v>
      </c>
      <c r="AI3704">
        <v>0</v>
      </c>
      <c r="AJ3704">
        <v>0</v>
      </c>
      <c r="AK3704">
        <v>0</v>
      </c>
      <c r="AL3704">
        <v>0</v>
      </c>
      <c r="AM3704">
        <v>0</v>
      </c>
      <c r="AN3704">
        <v>0</v>
      </c>
      <c r="AO3704">
        <v>0</v>
      </c>
      <c r="AP3704">
        <v>0</v>
      </c>
      <c r="AQ3704">
        <v>0</v>
      </c>
      <c r="AR3704">
        <v>0</v>
      </c>
      <c r="AS3704">
        <v>0</v>
      </c>
      <c r="AT3704">
        <v>0</v>
      </c>
      <c r="AU3704">
        <v>0</v>
      </c>
      <c r="AV3704">
        <v>0</v>
      </c>
      <c r="AW3704">
        <v>0</v>
      </c>
      <c r="AX3704">
        <v>0</v>
      </c>
      <c r="AY3704">
        <v>0</v>
      </c>
      <c r="AZ3704">
        <v>0</v>
      </c>
      <c r="BA3704">
        <v>0</v>
      </c>
      <c r="BB3704">
        <v>0</v>
      </c>
      <c r="BC3704">
        <v>0</v>
      </c>
      <c r="BD3704">
        <v>0</v>
      </c>
      <c r="BE3704">
        <v>0</v>
      </c>
      <c r="BF3704">
        <v>0</v>
      </c>
      <c r="BG3704">
        <v>0</v>
      </c>
      <c r="BH3704">
        <v>0</v>
      </c>
      <c r="BI3704">
        <v>0</v>
      </c>
      <c r="BJ3704">
        <v>0</v>
      </c>
      <c r="BK3704">
        <v>0</v>
      </c>
      <c r="BL3704">
        <v>0</v>
      </c>
      <c r="BM3704">
        <v>0</v>
      </c>
      <c r="BN3704">
        <v>-3000</v>
      </c>
      <c r="BO3704">
        <v>-8000</v>
      </c>
      <c r="BP3704">
        <v>-8000</v>
      </c>
      <c r="BQ3704">
        <v>-11000</v>
      </c>
      <c r="BR3704">
        <v>-3000</v>
      </c>
      <c r="BS3704">
        <v>-14000</v>
      </c>
      <c r="BT3704">
        <v>-3000</v>
      </c>
      <c r="BU3704">
        <v>-5000</v>
      </c>
      <c r="BV3704">
        <v>-6000</v>
      </c>
      <c r="BW3704">
        <v>-21000</v>
      </c>
      <c r="BX3704" s="10">
        <v>-9000</v>
      </c>
      <c r="BY3704">
        <v>-12000</v>
      </c>
      <c r="BZ3704">
        <v>-20000</v>
      </c>
      <c r="CA3704">
        <v>0</v>
      </c>
      <c r="CB3704">
        <v>0</v>
      </c>
      <c r="CC3704">
        <v>0</v>
      </c>
      <c r="CD3704">
        <v>0</v>
      </c>
      <c r="CE3704">
        <v>0</v>
      </c>
    </row>
    <row r="3705" spans="1:83" x14ac:dyDescent="0.35">
      <c r="A3705" s="9" t="str">
        <f t="shared" si="57"/>
        <v>0137.604.12</v>
      </c>
      <c r="B3705" s="52" t="str">
        <f>+IF(MATCH(A3705,List!H$10:H$145,0),"Targeted")</f>
        <v>Targeted</v>
      </c>
      <c r="C3705" s="65"/>
      <c r="D3705" s="151" t="s">
        <v>7700</v>
      </c>
      <c r="E3705" s="16" t="s">
        <v>1071</v>
      </c>
      <c r="F3705" s="16" t="s">
        <v>1072</v>
      </c>
      <c r="G3705" s="16" t="s">
        <v>3105</v>
      </c>
      <c r="H3705" s="16" t="s">
        <v>3106</v>
      </c>
      <c r="I3705" s="17" t="s">
        <v>50</v>
      </c>
      <c r="J3705" s="16" t="s">
        <v>5488</v>
      </c>
      <c r="K3705" s="17" t="s">
        <v>52</v>
      </c>
      <c r="L3705" s="18" t="s">
        <v>5232</v>
      </c>
      <c r="M3705" s="195" t="s">
        <v>51</v>
      </c>
      <c r="N3705" s="16" t="s">
        <v>5487</v>
      </c>
      <c r="O3705" s="17" t="s">
        <v>346</v>
      </c>
      <c r="P3705" s="17" t="s">
        <v>305</v>
      </c>
      <c r="Q3705" s="17" t="s">
        <v>306</v>
      </c>
      <c r="R3705">
        <v>0</v>
      </c>
      <c r="S3705">
        <v>0</v>
      </c>
      <c r="T3705">
        <v>0</v>
      </c>
      <c r="U3705">
        <v>0</v>
      </c>
      <c r="V3705">
        <v>0</v>
      </c>
      <c r="W3705">
        <v>0</v>
      </c>
      <c r="X3705">
        <v>0</v>
      </c>
      <c r="Y3705">
        <v>0</v>
      </c>
      <c r="Z3705">
        <v>0</v>
      </c>
      <c r="AA3705">
        <v>0</v>
      </c>
      <c r="AB3705">
        <v>0</v>
      </c>
      <c r="AC3705">
        <v>0</v>
      </c>
      <c r="AD3705">
        <v>0</v>
      </c>
      <c r="AE3705">
        <v>0</v>
      </c>
      <c r="AF3705">
        <v>0</v>
      </c>
      <c r="AG3705" s="19">
        <v>0</v>
      </c>
      <c r="AH3705">
        <v>0</v>
      </c>
      <c r="AI3705">
        <v>0</v>
      </c>
      <c r="AJ3705">
        <v>0</v>
      </c>
      <c r="AK3705">
        <v>0</v>
      </c>
      <c r="AL3705">
        <v>0</v>
      </c>
      <c r="AM3705">
        <v>0</v>
      </c>
      <c r="AN3705">
        <v>0</v>
      </c>
      <c r="AO3705">
        <v>0</v>
      </c>
      <c r="AP3705">
        <v>0</v>
      </c>
      <c r="AQ3705">
        <v>0</v>
      </c>
      <c r="AR3705">
        <v>0</v>
      </c>
      <c r="AS3705">
        <v>0</v>
      </c>
      <c r="AT3705">
        <v>0</v>
      </c>
      <c r="AU3705">
        <v>0</v>
      </c>
      <c r="AV3705">
        <v>0</v>
      </c>
      <c r="AW3705">
        <v>298720</v>
      </c>
      <c r="AX3705">
        <v>346127</v>
      </c>
      <c r="AY3705">
        <v>393040</v>
      </c>
      <c r="AZ3705">
        <v>436000</v>
      </c>
      <c r="BA3705">
        <v>482000</v>
      </c>
      <c r="BB3705">
        <v>512000</v>
      </c>
      <c r="BC3705">
        <v>533000</v>
      </c>
      <c r="BD3705">
        <v>555000</v>
      </c>
      <c r="BE3705">
        <v>575000</v>
      </c>
      <c r="BF3705">
        <v>603000</v>
      </c>
      <c r="BG3705">
        <v>651000</v>
      </c>
      <c r="BH3705">
        <v>716000</v>
      </c>
      <c r="BI3705">
        <v>775000</v>
      </c>
      <c r="BJ3705">
        <v>823000</v>
      </c>
      <c r="BK3705">
        <v>857000</v>
      </c>
      <c r="BL3705">
        <v>887000</v>
      </c>
      <c r="BM3705">
        <v>926000</v>
      </c>
      <c r="BN3705">
        <v>974000</v>
      </c>
      <c r="BO3705">
        <v>1024000</v>
      </c>
      <c r="BP3705">
        <v>1085000</v>
      </c>
      <c r="BQ3705">
        <v>1115000</v>
      </c>
      <c r="BR3705">
        <v>1128000</v>
      </c>
      <c r="BS3705">
        <v>1146000</v>
      </c>
      <c r="BT3705">
        <v>1140000</v>
      </c>
      <c r="BU3705">
        <v>1196000</v>
      </c>
      <c r="BV3705">
        <v>1173000</v>
      </c>
      <c r="BW3705">
        <v>1183000</v>
      </c>
      <c r="BX3705">
        <v>1193000</v>
      </c>
      <c r="BY3705">
        <v>1153000</v>
      </c>
      <c r="BZ3705">
        <v>1147000</v>
      </c>
      <c r="CA3705">
        <v>1678000</v>
      </c>
      <c r="CB3705">
        <v>1832000</v>
      </c>
      <c r="CC3705">
        <v>1532000</v>
      </c>
      <c r="CD3705">
        <v>1566000</v>
      </c>
      <c r="CE3705">
        <v>1600000</v>
      </c>
    </row>
    <row r="3706" spans="1:83" x14ac:dyDescent="0.35">
      <c r="A3706" s="9" t="str">
        <f t="shared" si="57"/>
        <v>0137.604.12</v>
      </c>
      <c r="B3706" s="52" t="str">
        <f>+IF(MATCH(A3706,List!H$10:H$145,0),"Targeted")</f>
        <v>Targeted</v>
      </c>
      <c r="C3706" s="65"/>
      <c r="D3706" s="151"/>
      <c r="E3706" s="16" t="s">
        <v>1071</v>
      </c>
      <c r="F3706" s="16" t="s">
        <v>1072</v>
      </c>
      <c r="G3706" s="16" t="s">
        <v>3105</v>
      </c>
      <c r="H3706" s="16" t="s">
        <v>3106</v>
      </c>
      <c r="I3706" s="17" t="s">
        <v>50</v>
      </c>
      <c r="J3706" s="16" t="s">
        <v>5488</v>
      </c>
      <c r="K3706" s="17" t="s">
        <v>52</v>
      </c>
      <c r="L3706" s="18" t="s">
        <v>5232</v>
      </c>
      <c r="M3706" s="195" t="s">
        <v>51</v>
      </c>
      <c r="N3706" s="16" t="s">
        <v>5487</v>
      </c>
      <c r="O3706" s="17" t="s">
        <v>304</v>
      </c>
      <c r="P3706" s="17" t="s">
        <v>305</v>
      </c>
      <c r="Q3706" s="17" t="s">
        <v>306</v>
      </c>
      <c r="R3706">
        <v>0</v>
      </c>
      <c r="S3706">
        <v>0</v>
      </c>
      <c r="T3706">
        <v>0</v>
      </c>
      <c r="U3706">
        <v>0</v>
      </c>
      <c r="V3706">
        <v>0</v>
      </c>
      <c r="W3706">
        <v>0</v>
      </c>
      <c r="X3706">
        <v>0</v>
      </c>
      <c r="Y3706">
        <v>0</v>
      </c>
      <c r="Z3706">
        <v>0</v>
      </c>
      <c r="AA3706">
        <v>0</v>
      </c>
      <c r="AB3706">
        <v>0</v>
      </c>
      <c r="AC3706">
        <v>0</v>
      </c>
      <c r="AD3706">
        <v>0</v>
      </c>
      <c r="AE3706">
        <v>0</v>
      </c>
      <c r="AF3706">
        <v>0</v>
      </c>
      <c r="AG3706" s="19">
        <v>0</v>
      </c>
      <c r="AH3706">
        <v>0</v>
      </c>
      <c r="AI3706">
        <v>0</v>
      </c>
      <c r="AJ3706">
        <v>0</v>
      </c>
      <c r="AK3706">
        <v>0</v>
      </c>
      <c r="AL3706">
        <v>0</v>
      </c>
      <c r="AM3706">
        <v>0</v>
      </c>
      <c r="AN3706">
        <v>0</v>
      </c>
      <c r="AO3706">
        <v>0</v>
      </c>
      <c r="AP3706">
        <v>0</v>
      </c>
      <c r="AQ3706">
        <v>0</v>
      </c>
      <c r="AR3706">
        <v>0</v>
      </c>
      <c r="AS3706">
        <v>0</v>
      </c>
      <c r="AT3706">
        <v>0</v>
      </c>
      <c r="AU3706">
        <v>0</v>
      </c>
      <c r="AV3706">
        <v>0</v>
      </c>
      <c r="AW3706">
        <v>0</v>
      </c>
      <c r="AX3706">
        <v>0</v>
      </c>
      <c r="AY3706">
        <v>0</v>
      </c>
      <c r="AZ3706">
        <v>0</v>
      </c>
      <c r="BA3706">
        <v>0</v>
      </c>
      <c r="BB3706">
        <v>0</v>
      </c>
      <c r="BC3706">
        <v>0</v>
      </c>
      <c r="BD3706">
        <v>0</v>
      </c>
      <c r="BE3706">
        <v>0</v>
      </c>
      <c r="BF3706">
        <v>0</v>
      </c>
      <c r="BG3706">
        <v>0</v>
      </c>
      <c r="BH3706">
        <v>0</v>
      </c>
      <c r="BI3706">
        <v>0</v>
      </c>
      <c r="BJ3706">
        <v>0</v>
      </c>
      <c r="BK3706">
        <v>0</v>
      </c>
      <c r="BL3706">
        <v>0</v>
      </c>
      <c r="BM3706">
        <v>0</v>
      </c>
      <c r="BN3706">
        <v>0</v>
      </c>
      <c r="BO3706">
        <v>0</v>
      </c>
      <c r="BP3706">
        <v>0</v>
      </c>
      <c r="BQ3706">
        <v>0</v>
      </c>
      <c r="BR3706">
        <v>0</v>
      </c>
      <c r="BS3706">
        <v>0</v>
      </c>
      <c r="BT3706">
        <v>0</v>
      </c>
      <c r="BU3706">
        <v>0</v>
      </c>
      <c r="BV3706">
        <v>0</v>
      </c>
      <c r="BW3706">
        <v>0</v>
      </c>
      <c r="BX3706" s="10">
        <v>0</v>
      </c>
      <c r="BY3706">
        <v>0</v>
      </c>
      <c r="BZ3706">
        <v>100000</v>
      </c>
      <c r="CA3706">
        <v>0</v>
      </c>
      <c r="CB3706">
        <v>0</v>
      </c>
      <c r="CC3706">
        <v>0</v>
      </c>
      <c r="CD3706">
        <v>0</v>
      </c>
      <c r="CE3706">
        <v>0</v>
      </c>
    </row>
    <row r="3707" spans="1:83" x14ac:dyDescent="0.35">
      <c r="A3707" s="9" t="str">
        <f t="shared" si="57"/>
        <v>1953.604.12</v>
      </c>
      <c r="B3707" s="52" t="str">
        <f>+IF(MATCH(A3707,List!H$10:H$145,0),"Targeted")</f>
        <v>Targeted</v>
      </c>
      <c r="C3707" s="65"/>
      <c r="D3707" s="151" t="s">
        <v>7700</v>
      </c>
      <c r="E3707" s="16" t="s">
        <v>1071</v>
      </c>
      <c r="F3707" s="16" t="s">
        <v>1072</v>
      </c>
      <c r="G3707" s="16" t="s">
        <v>3105</v>
      </c>
      <c r="H3707" s="16" t="s">
        <v>3106</v>
      </c>
      <c r="I3707" s="17" t="s">
        <v>54</v>
      </c>
      <c r="J3707" s="16" t="s">
        <v>3107</v>
      </c>
      <c r="K3707" s="17" t="s">
        <v>52</v>
      </c>
      <c r="L3707" s="18" t="s">
        <v>5232</v>
      </c>
      <c r="M3707" s="195" t="s">
        <v>51</v>
      </c>
      <c r="N3707" s="16" t="s">
        <v>5487</v>
      </c>
      <c r="O3707" s="17" t="s">
        <v>346</v>
      </c>
      <c r="P3707" s="17" t="s">
        <v>305</v>
      </c>
      <c r="Q3707" s="17" t="s">
        <v>306</v>
      </c>
      <c r="R3707">
        <v>0</v>
      </c>
      <c r="S3707">
        <v>0</v>
      </c>
      <c r="T3707">
        <v>0</v>
      </c>
      <c r="U3707">
        <v>0</v>
      </c>
      <c r="V3707">
        <v>0</v>
      </c>
      <c r="W3707">
        <v>0</v>
      </c>
      <c r="X3707">
        <v>0</v>
      </c>
      <c r="Y3707">
        <v>0</v>
      </c>
      <c r="Z3707">
        <v>0</v>
      </c>
      <c r="AA3707">
        <v>0</v>
      </c>
      <c r="AB3707">
        <v>0</v>
      </c>
      <c r="AC3707">
        <v>0</v>
      </c>
      <c r="AD3707">
        <v>0</v>
      </c>
      <c r="AE3707">
        <v>0</v>
      </c>
      <c r="AF3707">
        <v>0</v>
      </c>
      <c r="AG3707" s="19">
        <v>0</v>
      </c>
      <c r="AH3707">
        <v>4929</v>
      </c>
      <c r="AI3707">
        <v>8688</v>
      </c>
      <c r="AJ3707">
        <v>18870</v>
      </c>
      <c r="AK3707">
        <v>23564</v>
      </c>
      <c r="AL3707">
        <v>21199</v>
      </c>
      <c r="AM3707">
        <v>12716</v>
      </c>
      <c r="AN3707">
        <v>12198</v>
      </c>
      <c r="AO3707">
        <v>13643</v>
      </c>
      <c r="AP3707">
        <v>12035</v>
      </c>
      <c r="AQ3707">
        <v>12081</v>
      </c>
      <c r="AR3707">
        <v>13248</v>
      </c>
      <c r="AS3707">
        <v>12674</v>
      </c>
      <c r="AT3707">
        <v>12225</v>
      </c>
      <c r="AU3707">
        <v>12255</v>
      </c>
      <c r="AV3707">
        <v>24105</v>
      </c>
      <c r="AW3707">
        <v>24390</v>
      </c>
      <c r="AX3707">
        <v>27788</v>
      </c>
      <c r="AY3707">
        <v>40255</v>
      </c>
      <c r="AZ3707">
        <v>39000</v>
      </c>
      <c r="BA3707">
        <v>40000</v>
      </c>
      <c r="BB3707">
        <v>47000</v>
      </c>
      <c r="BC3707">
        <v>48000</v>
      </c>
      <c r="BD3707">
        <v>57000</v>
      </c>
      <c r="BE3707">
        <v>43000</v>
      </c>
      <c r="BF3707">
        <v>50000</v>
      </c>
      <c r="BG3707">
        <v>48000</v>
      </c>
      <c r="BH3707">
        <v>52000</v>
      </c>
      <c r="BI3707">
        <v>45000</v>
      </c>
      <c r="BJ3707">
        <v>47000</v>
      </c>
      <c r="BK3707">
        <v>56000</v>
      </c>
      <c r="BL3707">
        <v>52000</v>
      </c>
      <c r="BM3707">
        <v>51000</v>
      </c>
      <c r="BN3707">
        <v>53000</v>
      </c>
      <c r="BO3707">
        <v>53000</v>
      </c>
      <c r="BP3707">
        <v>39000</v>
      </c>
      <c r="BQ3707">
        <v>39000</v>
      </c>
      <c r="BR3707">
        <v>35000</v>
      </c>
      <c r="BS3707">
        <v>31000</v>
      </c>
      <c r="BT3707">
        <v>34000</v>
      </c>
      <c r="BU3707">
        <v>35000</v>
      </c>
      <c r="BV3707">
        <v>31000</v>
      </c>
      <c r="BW3707">
        <v>29000</v>
      </c>
      <c r="BX3707">
        <v>29000</v>
      </c>
      <c r="BY3707">
        <v>38000</v>
      </c>
      <c r="BZ3707">
        <v>59000</v>
      </c>
      <c r="CA3707">
        <v>59000</v>
      </c>
      <c r="CB3707">
        <v>47000</v>
      </c>
      <c r="CC3707">
        <v>46000</v>
      </c>
      <c r="CD3707">
        <v>47000</v>
      </c>
      <c r="CE3707">
        <v>49000</v>
      </c>
    </row>
    <row r="3708" spans="1:83" x14ac:dyDescent="0.35">
      <c r="A3708" s="9" t="str">
        <f t="shared" si="57"/>
        <v>1953.604.12</v>
      </c>
      <c r="B3708" s="52" t="str">
        <f>+IF(MATCH(A3708,List!H$10:H$145,0),"Targeted")</f>
        <v>Targeted</v>
      </c>
      <c r="C3708" s="65"/>
      <c r="D3708" s="151" t="s">
        <v>7700</v>
      </c>
      <c r="E3708" s="16" t="s">
        <v>1071</v>
      </c>
      <c r="F3708" s="16" t="s">
        <v>1072</v>
      </c>
      <c r="G3708" s="16" t="s">
        <v>3105</v>
      </c>
      <c r="H3708" s="16" t="s">
        <v>3106</v>
      </c>
      <c r="I3708" s="17" t="s">
        <v>54</v>
      </c>
      <c r="J3708" s="16" t="s">
        <v>3107</v>
      </c>
      <c r="K3708" s="17" t="s">
        <v>52</v>
      </c>
      <c r="L3708" s="18" t="s">
        <v>5232</v>
      </c>
      <c r="M3708" s="195" t="s">
        <v>51</v>
      </c>
      <c r="N3708" s="16" t="s">
        <v>5487</v>
      </c>
      <c r="O3708" s="17" t="s">
        <v>346</v>
      </c>
      <c r="P3708" s="17" t="s">
        <v>524</v>
      </c>
      <c r="Q3708" s="17" t="s">
        <v>306</v>
      </c>
      <c r="R3708">
        <v>0</v>
      </c>
      <c r="S3708">
        <v>0</v>
      </c>
      <c r="T3708">
        <v>0</v>
      </c>
      <c r="U3708">
        <v>0</v>
      </c>
      <c r="V3708">
        <v>0</v>
      </c>
      <c r="W3708">
        <v>220</v>
      </c>
      <c r="X3708">
        <v>1128</v>
      </c>
      <c r="Y3708">
        <v>2752</v>
      </c>
      <c r="Z3708">
        <v>6272</v>
      </c>
      <c r="AA3708">
        <v>3456</v>
      </c>
      <c r="AB3708">
        <v>789</v>
      </c>
      <c r="AC3708">
        <v>4097</v>
      </c>
      <c r="AD3708">
        <v>3302</v>
      </c>
      <c r="AE3708">
        <v>3024</v>
      </c>
      <c r="AF3708">
        <v>2635</v>
      </c>
      <c r="AG3708" s="19">
        <v>1183</v>
      </c>
      <c r="AH3708">
        <v>6753</v>
      </c>
      <c r="AI3708">
        <v>6228</v>
      </c>
      <c r="AJ3708">
        <v>5886</v>
      </c>
      <c r="AK3708">
        <v>12766</v>
      </c>
      <c r="AL3708">
        <v>17407</v>
      </c>
      <c r="AM3708">
        <v>20036</v>
      </c>
      <c r="AN3708">
        <v>15544</v>
      </c>
      <c r="AO3708">
        <v>11075</v>
      </c>
      <c r="AP3708">
        <v>2905</v>
      </c>
      <c r="AQ3708">
        <v>17188</v>
      </c>
      <c r="AR3708">
        <v>19020</v>
      </c>
      <c r="AS3708">
        <v>26368</v>
      </c>
      <c r="AT3708">
        <v>31059</v>
      </c>
      <c r="AU3708">
        <v>28051</v>
      </c>
      <c r="AV3708">
        <v>22600</v>
      </c>
      <c r="AW3708">
        <v>27430</v>
      </c>
      <c r="AX3708">
        <v>25694</v>
      </c>
      <c r="AY3708">
        <v>18222</v>
      </c>
      <c r="AZ3708">
        <v>18000</v>
      </c>
      <c r="BA3708">
        <v>27000</v>
      </c>
      <c r="BB3708">
        <v>0</v>
      </c>
      <c r="BC3708">
        <v>0</v>
      </c>
      <c r="BD3708">
        <v>0</v>
      </c>
      <c r="BE3708">
        <v>0</v>
      </c>
      <c r="BF3708">
        <v>0</v>
      </c>
      <c r="BG3708">
        <v>0</v>
      </c>
      <c r="BH3708">
        <v>0</v>
      </c>
      <c r="BI3708">
        <v>0</v>
      </c>
      <c r="BJ3708">
        <v>0</v>
      </c>
      <c r="BK3708">
        <v>0</v>
      </c>
      <c r="BL3708">
        <v>0</v>
      </c>
      <c r="BM3708">
        <v>0</v>
      </c>
      <c r="BN3708">
        <v>0</v>
      </c>
      <c r="BO3708">
        <v>0</v>
      </c>
      <c r="BP3708">
        <v>0</v>
      </c>
      <c r="BQ3708">
        <v>0</v>
      </c>
      <c r="BR3708">
        <v>0</v>
      </c>
      <c r="BS3708">
        <v>0</v>
      </c>
      <c r="BT3708">
        <v>0</v>
      </c>
      <c r="BU3708">
        <v>0</v>
      </c>
      <c r="BV3708">
        <v>0</v>
      </c>
      <c r="BW3708">
        <v>0</v>
      </c>
      <c r="BX3708">
        <v>0</v>
      </c>
      <c r="BY3708">
        <v>0</v>
      </c>
      <c r="BZ3708">
        <v>0</v>
      </c>
      <c r="CA3708">
        <v>0</v>
      </c>
      <c r="CB3708">
        <v>0</v>
      </c>
      <c r="CC3708">
        <v>0</v>
      </c>
      <c r="CD3708">
        <v>0</v>
      </c>
      <c r="CE3708">
        <v>0</v>
      </c>
    </row>
    <row r="3709" spans="1:83" x14ac:dyDescent="0.35">
      <c r="A3709" s="9" t="str">
        <f t="shared" si="57"/>
        <v>1954.604.12</v>
      </c>
      <c r="B3709" s="52" t="str">
        <f>+IF(MATCH(A3709,List!H$10:H$145,0),"Targeted")</f>
        <v>Targeted</v>
      </c>
      <c r="C3709" s="65"/>
      <c r="D3709" s="151" t="s">
        <v>7700</v>
      </c>
      <c r="E3709" s="16" t="s">
        <v>1071</v>
      </c>
      <c r="F3709" s="16" t="s">
        <v>1072</v>
      </c>
      <c r="G3709" s="16" t="s">
        <v>3105</v>
      </c>
      <c r="H3709" s="16" t="s">
        <v>3106</v>
      </c>
      <c r="I3709" s="17" t="s">
        <v>56</v>
      </c>
      <c r="J3709" s="16" t="s">
        <v>5489</v>
      </c>
      <c r="K3709" s="17" t="s">
        <v>52</v>
      </c>
      <c r="L3709" s="18" t="s">
        <v>5232</v>
      </c>
      <c r="M3709" s="195" t="s">
        <v>51</v>
      </c>
      <c r="N3709" s="16" t="s">
        <v>5487</v>
      </c>
      <c r="O3709" s="17" t="s">
        <v>346</v>
      </c>
      <c r="P3709" s="17" t="s">
        <v>305</v>
      </c>
      <c r="Q3709" s="17" t="s">
        <v>306</v>
      </c>
      <c r="R3709">
        <v>0</v>
      </c>
      <c r="S3709">
        <v>0</v>
      </c>
      <c r="T3709">
        <v>0</v>
      </c>
      <c r="U3709">
        <v>0</v>
      </c>
      <c r="V3709">
        <v>0</v>
      </c>
      <c r="W3709">
        <v>0</v>
      </c>
      <c r="X3709">
        <v>0</v>
      </c>
      <c r="Y3709">
        <v>0</v>
      </c>
      <c r="Z3709">
        <v>0</v>
      </c>
      <c r="AA3709">
        <v>0</v>
      </c>
      <c r="AB3709">
        <v>0</v>
      </c>
      <c r="AC3709">
        <v>0</v>
      </c>
      <c r="AD3709">
        <v>0</v>
      </c>
      <c r="AE3709">
        <v>0</v>
      </c>
      <c r="AF3709">
        <v>0</v>
      </c>
      <c r="AG3709" s="19">
        <v>0</v>
      </c>
      <c r="AH3709">
        <v>0</v>
      </c>
      <c r="AI3709">
        <v>0</v>
      </c>
      <c r="AJ3709">
        <v>0</v>
      </c>
      <c r="AK3709">
        <v>0</v>
      </c>
      <c r="AL3709">
        <v>0</v>
      </c>
      <c r="AM3709">
        <v>0</v>
      </c>
      <c r="AN3709">
        <v>0</v>
      </c>
      <c r="AO3709">
        <v>0</v>
      </c>
      <c r="AP3709">
        <v>0</v>
      </c>
      <c r="AQ3709">
        <v>0</v>
      </c>
      <c r="AR3709">
        <v>0</v>
      </c>
      <c r="AS3709">
        <v>0</v>
      </c>
      <c r="AT3709">
        <v>0</v>
      </c>
      <c r="AU3709">
        <v>0</v>
      </c>
      <c r="AV3709">
        <v>0</v>
      </c>
      <c r="AW3709">
        <v>0</v>
      </c>
      <c r="AX3709">
        <v>0</v>
      </c>
      <c r="AY3709">
        <v>0</v>
      </c>
      <c r="AZ3709">
        <v>0</v>
      </c>
      <c r="BA3709">
        <v>0</v>
      </c>
      <c r="BB3709">
        <v>0</v>
      </c>
      <c r="BC3709">
        <v>0</v>
      </c>
      <c r="BD3709">
        <v>0</v>
      </c>
      <c r="BE3709">
        <v>0</v>
      </c>
      <c r="BF3709">
        <v>-2000</v>
      </c>
      <c r="BG3709">
        <v>2000</v>
      </c>
      <c r="BH3709">
        <v>3000</v>
      </c>
      <c r="BI3709">
        <v>15000</v>
      </c>
      <c r="BJ3709">
        <v>18000</v>
      </c>
      <c r="BK3709">
        <v>15000</v>
      </c>
      <c r="BL3709">
        <v>26000</v>
      </c>
      <c r="BM3709">
        <v>21000</v>
      </c>
      <c r="BN3709">
        <v>22000</v>
      </c>
      <c r="BO3709">
        <v>25000</v>
      </c>
      <c r="BP3709">
        <v>39000</v>
      </c>
      <c r="BQ3709">
        <v>0</v>
      </c>
      <c r="BR3709">
        <v>0</v>
      </c>
      <c r="BS3709">
        <v>0</v>
      </c>
      <c r="BT3709">
        <v>0</v>
      </c>
      <c r="BU3709">
        <v>0</v>
      </c>
      <c r="BV3709">
        <v>0</v>
      </c>
      <c r="BW3709">
        <v>0</v>
      </c>
      <c r="BX3709">
        <v>0</v>
      </c>
      <c r="BY3709">
        <v>0</v>
      </c>
      <c r="BZ3709">
        <v>0</v>
      </c>
      <c r="CA3709">
        <v>0</v>
      </c>
      <c r="CB3709">
        <v>0</v>
      </c>
      <c r="CC3709">
        <v>0</v>
      </c>
      <c r="CD3709">
        <v>0</v>
      </c>
      <c r="CE3709">
        <v>0</v>
      </c>
    </row>
    <row r="3710" spans="1:83" x14ac:dyDescent="0.35">
      <c r="A3710" s="9" t="str">
        <f t="shared" si="57"/>
        <v>2002.604.12</v>
      </c>
      <c r="B3710" s="52" t="str">
        <f>+IF(MATCH(A3710,List!H$10:H$145,0),"Targeted")</f>
        <v>Targeted</v>
      </c>
      <c r="C3710" s="65"/>
      <c r="D3710" s="151" t="s">
        <v>7700</v>
      </c>
      <c r="E3710" s="16" t="s">
        <v>1071</v>
      </c>
      <c r="F3710" s="16" t="s">
        <v>1072</v>
      </c>
      <c r="G3710" s="16" t="s">
        <v>3105</v>
      </c>
      <c r="H3710" s="16" t="s">
        <v>3106</v>
      </c>
      <c r="I3710" s="17" t="s">
        <v>58</v>
      </c>
      <c r="J3710" s="16" t="s">
        <v>57</v>
      </c>
      <c r="K3710" s="17" t="s">
        <v>52</v>
      </c>
      <c r="L3710" s="18" t="s">
        <v>5232</v>
      </c>
      <c r="M3710" s="195" t="s">
        <v>51</v>
      </c>
      <c r="N3710" s="16" t="s">
        <v>5487</v>
      </c>
      <c r="O3710" s="17" t="s">
        <v>346</v>
      </c>
      <c r="P3710" s="17" t="s">
        <v>305</v>
      </c>
      <c r="Q3710" s="17" t="s">
        <v>306</v>
      </c>
      <c r="R3710">
        <v>0</v>
      </c>
      <c r="S3710">
        <v>0</v>
      </c>
      <c r="T3710">
        <v>0</v>
      </c>
      <c r="U3710">
        <v>0</v>
      </c>
      <c r="V3710">
        <v>0</v>
      </c>
      <c r="W3710">
        <v>0</v>
      </c>
      <c r="X3710">
        <v>0</v>
      </c>
      <c r="Y3710">
        <v>0</v>
      </c>
      <c r="Z3710">
        <v>0</v>
      </c>
      <c r="AA3710">
        <v>0</v>
      </c>
      <c r="AB3710">
        <v>0</v>
      </c>
      <c r="AC3710">
        <v>0</v>
      </c>
      <c r="AD3710">
        <v>0</v>
      </c>
      <c r="AE3710">
        <v>0</v>
      </c>
      <c r="AF3710">
        <v>0</v>
      </c>
      <c r="AG3710" s="19">
        <v>0</v>
      </c>
      <c r="AH3710">
        <v>0</v>
      </c>
      <c r="AI3710">
        <v>0</v>
      </c>
      <c r="AJ3710">
        <v>0</v>
      </c>
      <c r="AK3710">
        <v>0</v>
      </c>
      <c r="AL3710">
        <v>0</v>
      </c>
      <c r="AM3710">
        <v>0</v>
      </c>
      <c r="AN3710">
        <v>0</v>
      </c>
      <c r="AO3710">
        <v>0</v>
      </c>
      <c r="AP3710">
        <v>835</v>
      </c>
      <c r="AQ3710">
        <v>6436</v>
      </c>
      <c r="AR3710">
        <v>14499</v>
      </c>
      <c r="AS3710">
        <v>14845</v>
      </c>
      <c r="AT3710">
        <v>15104</v>
      </c>
      <c r="AU3710">
        <v>14564</v>
      </c>
      <c r="AV3710">
        <v>12206</v>
      </c>
      <c r="AW3710">
        <v>7523</v>
      </c>
      <c r="AX3710">
        <v>4556</v>
      </c>
      <c r="AY3710">
        <v>2566</v>
      </c>
      <c r="AZ3710">
        <v>2000</v>
      </c>
      <c r="BA3710">
        <v>1000</v>
      </c>
      <c r="BB3710">
        <v>1000</v>
      </c>
      <c r="BC3710">
        <v>0</v>
      </c>
      <c r="BD3710">
        <v>0</v>
      </c>
      <c r="BE3710">
        <v>1000</v>
      </c>
      <c r="BF3710">
        <v>0</v>
      </c>
      <c r="BG3710">
        <v>0</v>
      </c>
      <c r="BH3710">
        <v>0</v>
      </c>
      <c r="BI3710">
        <v>0</v>
      </c>
      <c r="BJ3710">
        <v>0</v>
      </c>
      <c r="BK3710">
        <v>0</v>
      </c>
      <c r="BL3710">
        <v>2000</v>
      </c>
      <c r="BM3710">
        <v>6000</v>
      </c>
      <c r="BN3710">
        <v>14000</v>
      </c>
      <c r="BO3710">
        <v>33000</v>
      </c>
      <c r="BP3710">
        <v>41000</v>
      </c>
      <c r="BQ3710">
        <v>24000</v>
      </c>
      <c r="BR3710">
        <v>23000</v>
      </c>
      <c r="BS3710">
        <v>19000</v>
      </c>
      <c r="BT3710">
        <v>26000</v>
      </c>
      <c r="BU3710">
        <v>42000</v>
      </c>
      <c r="BV3710">
        <v>47000</v>
      </c>
      <c r="BW3710">
        <v>41000</v>
      </c>
      <c r="BX3710">
        <v>43000</v>
      </c>
      <c r="BY3710">
        <v>51000</v>
      </c>
      <c r="BZ3710">
        <v>55000</v>
      </c>
      <c r="CA3710">
        <v>65000</v>
      </c>
      <c r="CB3710">
        <v>22000</v>
      </c>
      <c r="CC3710">
        <v>14000</v>
      </c>
      <c r="CD3710">
        <v>5000</v>
      </c>
      <c r="CE3710">
        <v>1000</v>
      </c>
    </row>
    <row r="3711" spans="1:83" x14ac:dyDescent="0.35">
      <c r="A3711" s="9" t="str">
        <f t="shared" si="57"/>
        <v>2002.604.12</v>
      </c>
      <c r="B3711" s="52" t="str">
        <f>+IF(MATCH(A3711,List!H$10:H$145,0),"Targeted")</f>
        <v>Targeted</v>
      </c>
      <c r="C3711" s="65"/>
      <c r="D3711" s="151"/>
      <c r="E3711" s="16" t="s">
        <v>1071</v>
      </c>
      <c r="F3711" s="16" t="s">
        <v>1072</v>
      </c>
      <c r="G3711" s="16" t="s">
        <v>3105</v>
      </c>
      <c r="H3711" s="16" t="s">
        <v>3106</v>
      </c>
      <c r="I3711" s="17" t="s">
        <v>58</v>
      </c>
      <c r="J3711" s="16" t="s">
        <v>57</v>
      </c>
      <c r="K3711" s="17" t="s">
        <v>52</v>
      </c>
      <c r="L3711" s="18" t="s">
        <v>5232</v>
      </c>
      <c r="M3711" s="195" t="s">
        <v>51</v>
      </c>
      <c r="N3711" s="16" t="s">
        <v>5487</v>
      </c>
      <c r="O3711" s="17" t="s">
        <v>304</v>
      </c>
      <c r="P3711" s="17" t="s">
        <v>305</v>
      </c>
      <c r="Q3711" s="17" t="s">
        <v>306</v>
      </c>
      <c r="R3711">
        <v>0</v>
      </c>
      <c r="S3711">
        <v>0</v>
      </c>
      <c r="T3711">
        <v>0</v>
      </c>
      <c r="U3711">
        <v>0</v>
      </c>
      <c r="V3711">
        <v>0</v>
      </c>
      <c r="W3711">
        <v>0</v>
      </c>
      <c r="X3711">
        <v>0</v>
      </c>
      <c r="Y3711">
        <v>0</v>
      </c>
      <c r="Z3711">
        <v>0</v>
      </c>
      <c r="AA3711">
        <v>0</v>
      </c>
      <c r="AB3711">
        <v>0</v>
      </c>
      <c r="AC3711">
        <v>0</v>
      </c>
      <c r="AD3711">
        <v>0</v>
      </c>
      <c r="AE3711">
        <v>0</v>
      </c>
      <c r="AF3711">
        <v>0</v>
      </c>
      <c r="AG3711" s="19">
        <v>0</v>
      </c>
      <c r="AH3711">
        <v>0</v>
      </c>
      <c r="AI3711">
        <v>0</v>
      </c>
      <c r="AJ3711">
        <v>0</v>
      </c>
      <c r="AK3711">
        <v>0</v>
      </c>
      <c r="AL3711">
        <v>0</v>
      </c>
      <c r="AM3711">
        <v>0</v>
      </c>
      <c r="AN3711">
        <v>0</v>
      </c>
      <c r="AO3711">
        <v>0</v>
      </c>
      <c r="AP3711">
        <v>0</v>
      </c>
      <c r="AQ3711">
        <v>0</v>
      </c>
      <c r="AR3711">
        <v>0</v>
      </c>
      <c r="AS3711">
        <v>0</v>
      </c>
      <c r="AT3711">
        <v>0</v>
      </c>
      <c r="AU3711">
        <v>0</v>
      </c>
      <c r="AV3711">
        <v>0</v>
      </c>
      <c r="AW3711">
        <v>0</v>
      </c>
      <c r="AX3711">
        <v>0</v>
      </c>
      <c r="AY3711">
        <v>0</v>
      </c>
      <c r="AZ3711">
        <v>0</v>
      </c>
      <c r="BA3711">
        <v>0</v>
      </c>
      <c r="BB3711">
        <v>0</v>
      </c>
      <c r="BC3711">
        <v>0</v>
      </c>
      <c r="BD3711">
        <v>0</v>
      </c>
      <c r="BE3711">
        <v>0</v>
      </c>
      <c r="BF3711">
        <v>0</v>
      </c>
      <c r="BG3711">
        <v>0</v>
      </c>
      <c r="BH3711">
        <v>0</v>
      </c>
      <c r="BI3711">
        <v>0</v>
      </c>
      <c r="BJ3711">
        <v>0</v>
      </c>
      <c r="BK3711">
        <v>0</v>
      </c>
      <c r="BL3711">
        <v>0</v>
      </c>
      <c r="BM3711">
        <v>0</v>
      </c>
      <c r="BN3711">
        <v>1000</v>
      </c>
      <c r="BO3711">
        <v>0</v>
      </c>
      <c r="BP3711">
        <v>7000</v>
      </c>
      <c r="BQ3711">
        <v>33000</v>
      </c>
      <c r="BR3711">
        <v>22000</v>
      </c>
      <c r="BS3711">
        <v>16000</v>
      </c>
      <c r="BT3711">
        <v>2000</v>
      </c>
      <c r="BU3711">
        <v>1000</v>
      </c>
      <c r="BV3711">
        <v>1000</v>
      </c>
      <c r="BW3711">
        <v>2000</v>
      </c>
      <c r="BX3711" s="10">
        <v>6000</v>
      </c>
      <c r="BY3711">
        <v>3000</v>
      </c>
      <c r="BZ3711">
        <v>0</v>
      </c>
      <c r="CA3711">
        <v>0</v>
      </c>
      <c r="CB3711">
        <v>0</v>
      </c>
      <c r="CC3711">
        <v>0</v>
      </c>
      <c r="CD3711">
        <v>0</v>
      </c>
      <c r="CE3711">
        <v>0</v>
      </c>
    </row>
    <row r="3712" spans="1:83" x14ac:dyDescent="0.35">
      <c r="A3712" s="9" t="str">
        <f t="shared" si="57"/>
        <v>2006.604.12</v>
      </c>
      <c r="B3712" s="52" t="str">
        <f>+IF(MATCH(A3712,List!H$10:H$145,0),"Targeted")</f>
        <v>Targeted</v>
      </c>
      <c r="C3712" s="65"/>
      <c r="D3712" s="151" t="s">
        <v>7700</v>
      </c>
      <c r="E3712" s="16" t="s">
        <v>1071</v>
      </c>
      <c r="F3712" s="16" t="s">
        <v>1072</v>
      </c>
      <c r="G3712" s="16" t="s">
        <v>3105</v>
      </c>
      <c r="H3712" s="16" t="s">
        <v>3106</v>
      </c>
      <c r="I3712" s="17" t="s">
        <v>60</v>
      </c>
      <c r="J3712" s="16" t="s">
        <v>5490</v>
      </c>
      <c r="K3712" s="17" t="s">
        <v>52</v>
      </c>
      <c r="L3712" s="18" t="s">
        <v>5232</v>
      </c>
      <c r="M3712" s="195" t="s">
        <v>51</v>
      </c>
      <c r="N3712" s="16" t="s">
        <v>5487</v>
      </c>
      <c r="O3712" s="17" t="s">
        <v>346</v>
      </c>
      <c r="P3712" s="17" t="s">
        <v>305</v>
      </c>
      <c r="Q3712" s="17" t="s">
        <v>306</v>
      </c>
      <c r="R3712">
        <v>0</v>
      </c>
      <c r="S3712">
        <v>0</v>
      </c>
      <c r="T3712">
        <v>0</v>
      </c>
      <c r="U3712">
        <v>0</v>
      </c>
      <c r="V3712">
        <v>0</v>
      </c>
      <c r="W3712">
        <v>0</v>
      </c>
      <c r="X3712">
        <v>0</v>
      </c>
      <c r="Y3712">
        <v>0</v>
      </c>
      <c r="Z3712">
        <v>0</v>
      </c>
      <c r="AA3712">
        <v>0</v>
      </c>
      <c r="AB3712">
        <v>0</v>
      </c>
      <c r="AC3712">
        <v>0</v>
      </c>
      <c r="AD3712">
        <v>0</v>
      </c>
      <c r="AE3712">
        <v>0</v>
      </c>
      <c r="AF3712">
        <v>0</v>
      </c>
      <c r="AG3712" s="19">
        <v>0</v>
      </c>
      <c r="AH3712">
        <v>0</v>
      </c>
      <c r="AI3712">
        <v>0</v>
      </c>
      <c r="AJ3712">
        <v>0</v>
      </c>
      <c r="AK3712">
        <v>10</v>
      </c>
      <c r="AL3712">
        <v>0</v>
      </c>
      <c r="AM3712">
        <v>0</v>
      </c>
      <c r="AN3712">
        <v>0</v>
      </c>
      <c r="AO3712">
        <v>0</v>
      </c>
      <c r="AP3712">
        <v>0</v>
      </c>
      <c r="AQ3712">
        <v>0</v>
      </c>
      <c r="AR3712">
        <v>0</v>
      </c>
      <c r="AS3712">
        <v>0</v>
      </c>
      <c r="AT3712">
        <v>0</v>
      </c>
      <c r="AU3712">
        <v>0</v>
      </c>
      <c r="AV3712">
        <v>8518</v>
      </c>
      <c r="AW3712">
        <v>9562</v>
      </c>
      <c r="AX3712">
        <v>11142</v>
      </c>
      <c r="AY3712">
        <v>13606</v>
      </c>
      <c r="AZ3712">
        <v>15000</v>
      </c>
      <c r="BA3712">
        <v>15000</v>
      </c>
      <c r="BB3712">
        <v>16000</v>
      </c>
      <c r="BC3712">
        <v>18000</v>
      </c>
      <c r="BD3712">
        <v>20000</v>
      </c>
      <c r="BE3712">
        <v>21000</v>
      </c>
      <c r="BF3712">
        <v>22000</v>
      </c>
      <c r="BG3712">
        <v>26000</v>
      </c>
      <c r="BH3712">
        <v>28000</v>
      </c>
      <c r="BI3712">
        <v>32000</v>
      </c>
      <c r="BJ3712">
        <v>35000</v>
      </c>
      <c r="BK3712">
        <v>36000</v>
      </c>
      <c r="BL3712">
        <v>35000</v>
      </c>
      <c r="BM3712">
        <v>31000</v>
      </c>
      <c r="BN3712">
        <v>32000</v>
      </c>
      <c r="BO3712">
        <v>32000</v>
      </c>
      <c r="BP3712">
        <v>33000</v>
      </c>
      <c r="BQ3712">
        <v>33000</v>
      </c>
      <c r="BR3712">
        <v>32000</v>
      </c>
      <c r="BS3712">
        <v>31000</v>
      </c>
      <c r="BT3712">
        <v>28000</v>
      </c>
      <c r="BU3712">
        <v>32000</v>
      </c>
      <c r="BV3712">
        <v>31000</v>
      </c>
      <c r="BW3712">
        <v>31000</v>
      </c>
      <c r="BX3712">
        <v>31000</v>
      </c>
      <c r="BY3712">
        <v>31000</v>
      </c>
      <c r="BZ3712">
        <v>34000</v>
      </c>
      <c r="CA3712">
        <v>31000</v>
      </c>
      <c r="CB3712">
        <v>32000</v>
      </c>
      <c r="CC3712">
        <v>35000</v>
      </c>
      <c r="CD3712">
        <v>36000</v>
      </c>
      <c r="CE3712">
        <v>36000</v>
      </c>
    </row>
    <row r="3713" spans="1:83" x14ac:dyDescent="0.35">
      <c r="A3713" s="9" t="str">
        <f t="shared" si="57"/>
        <v>2006.604.12</v>
      </c>
      <c r="B3713" s="52" t="str">
        <f>+IF(MATCH(A3713,List!H$10:H$145,0),"Targeted")</f>
        <v>Targeted</v>
      </c>
      <c r="C3713" s="65"/>
      <c r="D3713" s="151" t="s">
        <v>7700</v>
      </c>
      <c r="E3713" s="16" t="s">
        <v>1071</v>
      </c>
      <c r="F3713" s="16" t="s">
        <v>1072</v>
      </c>
      <c r="G3713" s="16" t="s">
        <v>3105</v>
      </c>
      <c r="H3713" s="16" t="s">
        <v>3106</v>
      </c>
      <c r="I3713" s="17" t="s">
        <v>60</v>
      </c>
      <c r="J3713" s="16" t="s">
        <v>5490</v>
      </c>
      <c r="K3713" s="17" t="s">
        <v>52</v>
      </c>
      <c r="L3713" s="18" t="s">
        <v>5232</v>
      </c>
      <c r="M3713" s="195" t="s">
        <v>51</v>
      </c>
      <c r="N3713" s="16" t="s">
        <v>5487</v>
      </c>
      <c r="O3713" s="17" t="s">
        <v>346</v>
      </c>
      <c r="P3713" s="17" t="s">
        <v>524</v>
      </c>
      <c r="Q3713" s="17" t="s">
        <v>306</v>
      </c>
      <c r="R3713">
        <v>0</v>
      </c>
      <c r="S3713">
        <v>0</v>
      </c>
      <c r="T3713">
        <v>0</v>
      </c>
      <c r="U3713">
        <v>0</v>
      </c>
      <c r="V3713">
        <v>0</v>
      </c>
      <c r="W3713">
        <v>0</v>
      </c>
      <c r="X3713">
        <v>0</v>
      </c>
      <c r="Y3713">
        <v>0</v>
      </c>
      <c r="Z3713">
        <v>0</v>
      </c>
      <c r="AA3713">
        <v>146</v>
      </c>
      <c r="AB3713">
        <v>797</v>
      </c>
      <c r="AC3713">
        <v>1486</v>
      </c>
      <c r="AD3713">
        <v>2718</v>
      </c>
      <c r="AE3713">
        <v>3158</v>
      </c>
      <c r="AF3713">
        <v>3449</v>
      </c>
      <c r="AG3713" s="19">
        <v>856</v>
      </c>
      <c r="AH3713">
        <v>3644</v>
      </c>
      <c r="AI3713">
        <v>4471</v>
      </c>
      <c r="AJ3713">
        <v>4915</v>
      </c>
      <c r="AK3713">
        <v>5544</v>
      </c>
      <c r="AL3713">
        <v>6694</v>
      </c>
      <c r="AM3713">
        <v>8084</v>
      </c>
      <c r="AN3713">
        <v>7116</v>
      </c>
      <c r="AO3713">
        <v>7560</v>
      </c>
      <c r="AP3713">
        <v>7569</v>
      </c>
      <c r="AQ3713">
        <v>7349</v>
      </c>
      <c r="AR3713">
        <v>6419</v>
      </c>
      <c r="AS3713">
        <v>6938</v>
      </c>
      <c r="AT3713">
        <v>7413</v>
      </c>
      <c r="AU3713">
        <v>8210</v>
      </c>
      <c r="AV3713">
        <v>0</v>
      </c>
      <c r="AW3713">
        <v>0</v>
      </c>
      <c r="AX3713">
        <v>0</v>
      </c>
      <c r="AY3713">
        <v>0</v>
      </c>
      <c r="AZ3713">
        <v>0</v>
      </c>
      <c r="BA3713">
        <v>0</v>
      </c>
      <c r="BB3713">
        <v>0</v>
      </c>
      <c r="BC3713">
        <v>0</v>
      </c>
      <c r="BD3713">
        <v>0</v>
      </c>
      <c r="BE3713">
        <v>0</v>
      </c>
      <c r="BF3713">
        <v>0</v>
      </c>
      <c r="BG3713">
        <v>0</v>
      </c>
      <c r="BH3713">
        <v>0</v>
      </c>
      <c r="BI3713">
        <v>0</v>
      </c>
      <c r="BJ3713">
        <v>0</v>
      </c>
      <c r="BK3713">
        <v>0</v>
      </c>
      <c r="BL3713">
        <v>0</v>
      </c>
      <c r="BM3713">
        <v>0</v>
      </c>
      <c r="BN3713">
        <v>0</v>
      </c>
      <c r="BO3713">
        <v>0</v>
      </c>
      <c r="BP3713">
        <v>0</v>
      </c>
      <c r="BQ3713">
        <v>0</v>
      </c>
      <c r="BR3713">
        <v>0</v>
      </c>
      <c r="BS3713">
        <v>0</v>
      </c>
      <c r="BT3713">
        <v>0</v>
      </c>
      <c r="BU3713">
        <v>0</v>
      </c>
      <c r="BV3713">
        <v>0</v>
      </c>
      <c r="BW3713">
        <v>0</v>
      </c>
      <c r="BX3713">
        <v>0</v>
      </c>
      <c r="BY3713">
        <v>0</v>
      </c>
      <c r="BZ3713">
        <v>0</v>
      </c>
      <c r="CA3713">
        <v>0</v>
      </c>
      <c r="CB3713">
        <v>0</v>
      </c>
      <c r="CC3713">
        <v>0</v>
      </c>
      <c r="CD3713">
        <v>0</v>
      </c>
      <c r="CE3713">
        <v>0</v>
      </c>
    </row>
    <row r="3714" spans="1:83" x14ac:dyDescent="0.35">
      <c r="A3714" s="9" t="str">
        <f t="shared" si="57"/>
        <v>0124.604.</v>
      </c>
      <c r="B3714" s="52" t="e">
        <f>+IF(MATCH(A3714,List!H$10:H$145,0),"Targeted")</f>
        <v>#N/A</v>
      </c>
      <c r="C3714" s="65"/>
      <c r="D3714" s="151"/>
      <c r="E3714" s="16" t="s">
        <v>1119</v>
      </c>
      <c r="F3714" s="16" t="s">
        <v>1120</v>
      </c>
      <c r="G3714" s="16" t="s">
        <v>469</v>
      </c>
      <c r="H3714" s="16" t="s">
        <v>1582</v>
      </c>
      <c r="I3714" s="17" t="s">
        <v>1673</v>
      </c>
      <c r="J3714" s="16" t="s">
        <v>5491</v>
      </c>
      <c r="K3714" s="17" t="s">
        <v>299</v>
      </c>
      <c r="L3714" s="18" t="s">
        <v>5232</v>
      </c>
      <c r="M3714" s="195" t="s">
        <v>51</v>
      </c>
      <c r="N3714" s="16" t="s">
        <v>5487</v>
      </c>
      <c r="O3714" s="17" t="s">
        <v>304</v>
      </c>
      <c r="P3714" s="17" t="s">
        <v>524</v>
      </c>
      <c r="Q3714" s="17" t="s">
        <v>306</v>
      </c>
      <c r="R3714">
        <v>0</v>
      </c>
      <c r="S3714">
        <v>0</v>
      </c>
      <c r="T3714">
        <v>0</v>
      </c>
      <c r="U3714">
        <v>0</v>
      </c>
      <c r="V3714">
        <v>0</v>
      </c>
      <c r="W3714">
        <v>0</v>
      </c>
      <c r="X3714">
        <v>0</v>
      </c>
      <c r="Y3714">
        <v>0</v>
      </c>
      <c r="Z3714">
        <v>0</v>
      </c>
      <c r="AA3714">
        <v>0</v>
      </c>
      <c r="AB3714">
        <v>0</v>
      </c>
      <c r="AC3714">
        <v>0</v>
      </c>
      <c r="AD3714">
        <v>0</v>
      </c>
      <c r="AE3714">
        <v>0</v>
      </c>
      <c r="AF3714">
        <v>0</v>
      </c>
      <c r="AG3714" s="19">
        <v>0</v>
      </c>
      <c r="AH3714">
        <v>0</v>
      </c>
      <c r="AI3714">
        <v>0</v>
      </c>
      <c r="AJ3714">
        <v>0</v>
      </c>
      <c r="AK3714">
        <v>0</v>
      </c>
      <c r="AL3714">
        <v>0</v>
      </c>
      <c r="AM3714">
        <v>0</v>
      </c>
      <c r="AN3714">
        <v>0</v>
      </c>
      <c r="AO3714">
        <v>0</v>
      </c>
      <c r="AP3714">
        <v>0</v>
      </c>
      <c r="AQ3714">
        <v>0</v>
      </c>
      <c r="AR3714">
        <v>0</v>
      </c>
      <c r="AS3714">
        <v>0</v>
      </c>
      <c r="AT3714">
        <v>0</v>
      </c>
      <c r="AU3714">
        <v>0</v>
      </c>
      <c r="AV3714">
        <v>0</v>
      </c>
      <c r="AW3714">
        <v>0</v>
      </c>
      <c r="AX3714">
        <v>0</v>
      </c>
      <c r="AY3714">
        <v>0</v>
      </c>
      <c r="AZ3714">
        <v>0</v>
      </c>
      <c r="BA3714">
        <v>0</v>
      </c>
      <c r="BB3714">
        <v>0</v>
      </c>
      <c r="BC3714">
        <v>0</v>
      </c>
      <c r="BD3714">
        <v>0</v>
      </c>
      <c r="BE3714">
        <v>0</v>
      </c>
      <c r="BF3714">
        <v>0</v>
      </c>
      <c r="BG3714">
        <v>0</v>
      </c>
      <c r="BH3714">
        <v>0</v>
      </c>
      <c r="BI3714">
        <v>0</v>
      </c>
      <c r="BJ3714">
        <v>0</v>
      </c>
      <c r="BK3714">
        <v>0</v>
      </c>
      <c r="BL3714">
        <v>0</v>
      </c>
      <c r="BM3714">
        <v>0</v>
      </c>
      <c r="BN3714">
        <v>0</v>
      </c>
      <c r="BO3714">
        <v>0</v>
      </c>
      <c r="BP3714">
        <v>0</v>
      </c>
      <c r="BQ3714">
        <v>0</v>
      </c>
      <c r="BR3714">
        <v>0</v>
      </c>
      <c r="BS3714">
        <v>0</v>
      </c>
      <c r="BT3714">
        <v>0</v>
      </c>
      <c r="BU3714">
        <v>0</v>
      </c>
      <c r="BV3714">
        <v>0</v>
      </c>
      <c r="BW3714">
        <v>0</v>
      </c>
      <c r="BX3714" s="10">
        <v>0</v>
      </c>
      <c r="BY3714">
        <v>0</v>
      </c>
      <c r="BZ3714">
        <v>9923000</v>
      </c>
      <c r="CA3714">
        <v>11000</v>
      </c>
      <c r="CB3714">
        <v>10000</v>
      </c>
      <c r="CC3714">
        <v>10000</v>
      </c>
      <c r="CD3714">
        <v>4000</v>
      </c>
      <c r="CE3714">
        <v>0</v>
      </c>
    </row>
    <row r="3715" spans="1:83" x14ac:dyDescent="0.35">
      <c r="A3715" s="9" t="str">
        <f t="shared" si="57"/>
        <v>0136.604.20</v>
      </c>
      <c r="B3715" s="52" t="e">
        <f>+IF(MATCH(A3715,List!H$10:H$145,0),"Targeted")</f>
        <v>#N/A</v>
      </c>
      <c r="C3715" s="65"/>
      <c r="D3715" s="151"/>
      <c r="E3715" s="191" t="s">
        <v>1119</v>
      </c>
      <c r="F3715" s="191" t="s">
        <v>1120</v>
      </c>
      <c r="G3715" s="191" t="s">
        <v>469</v>
      </c>
      <c r="H3715" s="191" t="s">
        <v>1582</v>
      </c>
      <c r="I3715" s="192" t="s">
        <v>234</v>
      </c>
      <c r="J3715" s="191" t="s">
        <v>233</v>
      </c>
      <c r="K3715" s="17" t="s">
        <v>63</v>
      </c>
      <c r="L3715" s="18" t="s">
        <v>5232</v>
      </c>
      <c r="M3715" s="195" t="s">
        <v>51</v>
      </c>
      <c r="N3715" s="16" t="s">
        <v>5487</v>
      </c>
      <c r="O3715" s="17" t="s">
        <v>304</v>
      </c>
      <c r="P3715" s="17" t="s">
        <v>305</v>
      </c>
      <c r="Q3715" s="17" t="s">
        <v>306</v>
      </c>
      <c r="R3715">
        <v>0</v>
      </c>
      <c r="S3715">
        <v>0</v>
      </c>
      <c r="T3715">
        <v>0</v>
      </c>
      <c r="U3715">
        <v>0</v>
      </c>
      <c r="V3715">
        <v>0</v>
      </c>
      <c r="W3715">
        <v>0</v>
      </c>
      <c r="X3715">
        <v>0</v>
      </c>
      <c r="Y3715">
        <v>0</v>
      </c>
      <c r="Z3715">
        <v>0</v>
      </c>
      <c r="AA3715">
        <v>0</v>
      </c>
      <c r="AB3715">
        <v>0</v>
      </c>
      <c r="AC3715">
        <v>0</v>
      </c>
      <c r="AD3715">
        <v>0</v>
      </c>
      <c r="AE3715">
        <v>0</v>
      </c>
      <c r="AF3715">
        <v>0</v>
      </c>
      <c r="AG3715" s="19">
        <v>0</v>
      </c>
      <c r="AH3715">
        <v>0</v>
      </c>
      <c r="AI3715">
        <v>0</v>
      </c>
      <c r="AJ3715">
        <v>0</v>
      </c>
      <c r="AK3715">
        <v>0</v>
      </c>
      <c r="AL3715">
        <v>0</v>
      </c>
      <c r="AM3715">
        <v>0</v>
      </c>
      <c r="AN3715">
        <v>0</v>
      </c>
      <c r="AO3715">
        <v>0</v>
      </c>
      <c r="AP3715">
        <v>0</v>
      </c>
      <c r="AQ3715">
        <v>0</v>
      </c>
      <c r="AR3715">
        <v>0</v>
      </c>
      <c r="AS3715">
        <v>0</v>
      </c>
      <c r="AT3715">
        <v>0</v>
      </c>
      <c r="AU3715">
        <v>0</v>
      </c>
      <c r="AV3715">
        <v>0</v>
      </c>
      <c r="AW3715">
        <v>0</v>
      </c>
      <c r="AX3715">
        <v>0</v>
      </c>
      <c r="AY3715">
        <v>0</v>
      </c>
      <c r="AZ3715">
        <v>0</v>
      </c>
      <c r="BA3715">
        <v>0</v>
      </c>
      <c r="BB3715">
        <v>0</v>
      </c>
      <c r="BC3715">
        <v>0</v>
      </c>
      <c r="BD3715">
        <v>0</v>
      </c>
      <c r="BE3715">
        <v>0</v>
      </c>
      <c r="BF3715">
        <v>0</v>
      </c>
      <c r="BG3715">
        <v>0</v>
      </c>
      <c r="BH3715">
        <v>0</v>
      </c>
      <c r="BI3715">
        <v>0</v>
      </c>
      <c r="BJ3715">
        <v>0</v>
      </c>
      <c r="BK3715">
        <v>0</v>
      </c>
      <c r="BL3715">
        <v>0</v>
      </c>
      <c r="BM3715">
        <v>0</v>
      </c>
      <c r="BN3715">
        <v>1000</v>
      </c>
      <c r="BO3715">
        <v>543000</v>
      </c>
      <c r="BP3715">
        <v>1935000</v>
      </c>
      <c r="BQ3715">
        <v>3074000</v>
      </c>
      <c r="BR3715">
        <v>3943000</v>
      </c>
      <c r="BS3715">
        <v>4299000</v>
      </c>
      <c r="BT3715">
        <v>4211000</v>
      </c>
      <c r="BU3715">
        <v>4288000</v>
      </c>
      <c r="BV3715">
        <v>4131000</v>
      </c>
      <c r="BW3715">
        <v>2226000</v>
      </c>
      <c r="BX3715" s="10">
        <v>1452000</v>
      </c>
      <c r="BY3715">
        <v>669000</v>
      </c>
      <c r="BZ3715">
        <v>730000</v>
      </c>
      <c r="CA3715">
        <v>508000</v>
      </c>
      <c r="CB3715">
        <v>456000</v>
      </c>
      <c r="CC3715">
        <v>0</v>
      </c>
      <c r="CD3715">
        <v>0</v>
      </c>
      <c r="CE3715">
        <v>0</v>
      </c>
    </row>
    <row r="3716" spans="1:83" x14ac:dyDescent="0.35">
      <c r="A3716" s="9" t="str">
        <f t="shared" ref="A3716:A3779" si="58">I3716&amp;"."&amp;M3716&amp;"."&amp;K3716</f>
        <v>0139.604.20</v>
      </c>
      <c r="B3716" s="52" t="str">
        <f>+IF(MATCH(A3716,List!H$10:H$145,0),"Targeted")</f>
        <v>Targeted</v>
      </c>
      <c r="C3716" s="65"/>
      <c r="D3716" s="151"/>
      <c r="E3716" s="16" t="s">
        <v>1119</v>
      </c>
      <c r="F3716" s="16" t="s">
        <v>1120</v>
      </c>
      <c r="G3716" s="16" t="s">
        <v>469</v>
      </c>
      <c r="H3716" s="16" t="s">
        <v>1582</v>
      </c>
      <c r="I3716" s="17" t="s">
        <v>236</v>
      </c>
      <c r="J3716" s="16" t="s">
        <v>235</v>
      </c>
      <c r="K3716" s="17" t="s">
        <v>63</v>
      </c>
      <c r="L3716" s="18" t="s">
        <v>5232</v>
      </c>
      <c r="M3716" s="195" t="s">
        <v>51</v>
      </c>
      <c r="N3716" s="16" t="s">
        <v>5487</v>
      </c>
      <c r="O3716" s="17" t="s">
        <v>304</v>
      </c>
      <c r="P3716" s="17" t="s">
        <v>524</v>
      </c>
      <c r="Q3716" s="17" t="s">
        <v>306</v>
      </c>
      <c r="R3716">
        <v>0</v>
      </c>
      <c r="S3716">
        <v>0</v>
      </c>
      <c r="T3716">
        <v>0</v>
      </c>
      <c r="U3716">
        <v>0</v>
      </c>
      <c r="V3716">
        <v>0</v>
      </c>
      <c r="W3716">
        <v>0</v>
      </c>
      <c r="X3716">
        <v>0</v>
      </c>
      <c r="Y3716">
        <v>0</v>
      </c>
      <c r="Z3716">
        <v>0</v>
      </c>
      <c r="AA3716">
        <v>0</v>
      </c>
      <c r="AB3716">
        <v>0</v>
      </c>
      <c r="AC3716">
        <v>0</v>
      </c>
      <c r="AD3716">
        <v>0</v>
      </c>
      <c r="AE3716">
        <v>0</v>
      </c>
      <c r="AF3716">
        <v>0</v>
      </c>
      <c r="AG3716" s="19">
        <v>0</v>
      </c>
      <c r="AH3716">
        <v>0</v>
      </c>
      <c r="AI3716">
        <v>0</v>
      </c>
      <c r="AJ3716">
        <v>0</v>
      </c>
      <c r="AK3716">
        <v>0</v>
      </c>
      <c r="AL3716">
        <v>0</v>
      </c>
      <c r="AM3716">
        <v>0</v>
      </c>
      <c r="AN3716">
        <v>0</v>
      </c>
      <c r="AO3716">
        <v>0</v>
      </c>
      <c r="AP3716">
        <v>0</v>
      </c>
      <c r="AQ3716">
        <v>0</v>
      </c>
      <c r="AR3716">
        <v>0</v>
      </c>
      <c r="AS3716">
        <v>0</v>
      </c>
      <c r="AT3716">
        <v>0</v>
      </c>
      <c r="AU3716">
        <v>0</v>
      </c>
      <c r="AV3716">
        <v>0</v>
      </c>
      <c r="AW3716">
        <v>0</v>
      </c>
      <c r="AX3716">
        <v>0</v>
      </c>
      <c r="AY3716">
        <v>0</v>
      </c>
      <c r="AZ3716">
        <v>0</v>
      </c>
      <c r="BA3716">
        <v>0</v>
      </c>
      <c r="BB3716">
        <v>0</v>
      </c>
      <c r="BC3716">
        <v>0</v>
      </c>
      <c r="BD3716">
        <v>0</v>
      </c>
      <c r="BE3716">
        <v>0</v>
      </c>
      <c r="BF3716">
        <v>0</v>
      </c>
      <c r="BG3716">
        <v>0</v>
      </c>
      <c r="BH3716">
        <v>0</v>
      </c>
      <c r="BI3716">
        <v>0</v>
      </c>
      <c r="BJ3716">
        <v>0</v>
      </c>
      <c r="BK3716">
        <v>0</v>
      </c>
      <c r="BL3716">
        <v>0</v>
      </c>
      <c r="BM3716">
        <v>0</v>
      </c>
      <c r="BN3716">
        <v>29000</v>
      </c>
      <c r="BO3716">
        <v>1938000</v>
      </c>
      <c r="BP3716">
        <v>3052000</v>
      </c>
      <c r="BQ3716">
        <v>627000</v>
      </c>
      <c r="BR3716">
        <v>0</v>
      </c>
      <c r="BS3716">
        <v>0</v>
      </c>
      <c r="BT3716">
        <v>0</v>
      </c>
      <c r="BU3716">
        <v>0</v>
      </c>
      <c r="BV3716">
        <v>0</v>
      </c>
      <c r="BW3716">
        <v>0</v>
      </c>
      <c r="BX3716" s="10">
        <v>0</v>
      </c>
      <c r="BY3716">
        <v>0</v>
      </c>
      <c r="BZ3716">
        <v>0</v>
      </c>
      <c r="CA3716">
        <v>0</v>
      </c>
      <c r="CB3716">
        <v>0</v>
      </c>
      <c r="CC3716">
        <v>0</v>
      </c>
      <c r="CD3716">
        <v>0</v>
      </c>
      <c r="CE3716">
        <v>0</v>
      </c>
    </row>
    <row r="3717" spans="1:83" x14ac:dyDescent="0.35">
      <c r="A3717" s="9" t="str">
        <f t="shared" si="58"/>
        <v>0150.604.</v>
      </c>
      <c r="B3717" s="52" t="e">
        <f>+IF(MATCH(A3717,List!H$10:H$145,0),"Targeted")</f>
        <v>#N/A</v>
      </c>
      <c r="C3717" s="65"/>
      <c r="D3717" s="151"/>
      <c r="E3717" s="16" t="s">
        <v>1119</v>
      </c>
      <c r="F3717" s="16" t="s">
        <v>1120</v>
      </c>
      <c r="G3717" s="16" t="s">
        <v>469</v>
      </c>
      <c r="H3717" s="16" t="s">
        <v>1582</v>
      </c>
      <c r="I3717" s="17" t="s">
        <v>1640</v>
      </c>
      <c r="J3717" s="16" t="s">
        <v>5492</v>
      </c>
      <c r="K3717" s="17" t="s">
        <v>299</v>
      </c>
      <c r="L3717" s="18" t="s">
        <v>5232</v>
      </c>
      <c r="M3717" s="195" t="s">
        <v>51</v>
      </c>
      <c r="N3717" s="16" t="s">
        <v>5487</v>
      </c>
      <c r="O3717" s="17" t="s">
        <v>304</v>
      </c>
      <c r="P3717" s="17" t="s">
        <v>305</v>
      </c>
      <c r="Q3717" s="17" t="s">
        <v>306</v>
      </c>
      <c r="R3717">
        <v>0</v>
      </c>
      <c r="S3717">
        <v>0</v>
      </c>
      <c r="T3717">
        <v>0</v>
      </c>
      <c r="U3717">
        <v>0</v>
      </c>
      <c r="V3717">
        <v>0</v>
      </c>
      <c r="W3717">
        <v>0</v>
      </c>
      <c r="X3717">
        <v>0</v>
      </c>
      <c r="Y3717">
        <v>0</v>
      </c>
      <c r="Z3717">
        <v>0</v>
      </c>
      <c r="AA3717">
        <v>0</v>
      </c>
      <c r="AB3717">
        <v>0</v>
      </c>
      <c r="AC3717">
        <v>0</v>
      </c>
      <c r="AD3717">
        <v>0</v>
      </c>
      <c r="AE3717">
        <v>0</v>
      </c>
      <c r="AF3717">
        <v>0</v>
      </c>
      <c r="AG3717" s="19">
        <v>0</v>
      </c>
      <c r="AH3717">
        <v>0</v>
      </c>
      <c r="AI3717">
        <v>0</v>
      </c>
      <c r="AJ3717">
        <v>0</v>
      </c>
      <c r="AK3717">
        <v>0</v>
      </c>
      <c r="AL3717">
        <v>0</v>
      </c>
      <c r="AM3717">
        <v>0</v>
      </c>
      <c r="AN3717">
        <v>0</v>
      </c>
      <c r="AO3717">
        <v>0</v>
      </c>
      <c r="AP3717">
        <v>0</v>
      </c>
      <c r="AQ3717">
        <v>0</v>
      </c>
      <c r="AR3717">
        <v>0</v>
      </c>
      <c r="AS3717">
        <v>0</v>
      </c>
      <c r="AT3717">
        <v>0</v>
      </c>
      <c r="AU3717">
        <v>0</v>
      </c>
      <c r="AV3717">
        <v>0</v>
      </c>
      <c r="AW3717">
        <v>0</v>
      </c>
      <c r="AX3717">
        <v>0</v>
      </c>
      <c r="AY3717">
        <v>0</v>
      </c>
      <c r="AZ3717">
        <v>0</v>
      </c>
      <c r="BA3717">
        <v>0</v>
      </c>
      <c r="BB3717">
        <v>0</v>
      </c>
      <c r="BC3717">
        <v>0</v>
      </c>
      <c r="BD3717">
        <v>0</v>
      </c>
      <c r="BE3717">
        <v>0</v>
      </c>
      <c r="BF3717">
        <v>0</v>
      </c>
      <c r="BG3717">
        <v>0</v>
      </c>
      <c r="BH3717">
        <v>0</v>
      </c>
      <c r="BI3717">
        <v>0</v>
      </c>
      <c r="BJ3717">
        <v>0</v>
      </c>
      <c r="BK3717">
        <v>0</v>
      </c>
      <c r="BL3717">
        <v>0</v>
      </c>
      <c r="BM3717">
        <v>0</v>
      </c>
      <c r="BN3717">
        <v>0</v>
      </c>
      <c r="BO3717">
        <v>0</v>
      </c>
      <c r="BP3717">
        <v>0</v>
      </c>
      <c r="BQ3717">
        <v>0</v>
      </c>
      <c r="BR3717">
        <v>0</v>
      </c>
      <c r="BS3717">
        <v>0</v>
      </c>
      <c r="BT3717">
        <v>0</v>
      </c>
      <c r="BU3717">
        <v>0</v>
      </c>
      <c r="BV3717">
        <v>0</v>
      </c>
      <c r="BW3717">
        <v>0</v>
      </c>
      <c r="BX3717" s="10">
        <v>0</v>
      </c>
      <c r="BY3717">
        <v>0</v>
      </c>
      <c r="BZ3717">
        <v>33598000</v>
      </c>
      <c r="CA3717">
        <v>12925000</v>
      </c>
      <c r="CB3717">
        <v>15000</v>
      </c>
      <c r="CC3717">
        <v>9000</v>
      </c>
      <c r="CD3717">
        <v>0</v>
      </c>
      <c r="CE3717">
        <v>0</v>
      </c>
    </row>
    <row r="3718" spans="1:83" x14ac:dyDescent="0.35">
      <c r="A3718" s="9" t="str">
        <f t="shared" si="58"/>
        <v>1810.604.20</v>
      </c>
      <c r="B3718" s="52" t="str">
        <f>+IF(MATCH(A3718,List!H$10:H$145,0),"Targeted")</f>
        <v>Targeted</v>
      </c>
      <c r="C3718" s="65"/>
      <c r="D3718" s="151" t="s">
        <v>7700</v>
      </c>
      <c r="E3718" s="16" t="s">
        <v>1119</v>
      </c>
      <c r="F3718" s="16" t="s">
        <v>1120</v>
      </c>
      <c r="G3718" s="16" t="s">
        <v>52</v>
      </c>
      <c r="H3718" s="16" t="s">
        <v>1126</v>
      </c>
      <c r="I3718" s="17" t="s">
        <v>62</v>
      </c>
      <c r="J3718" s="16" t="s">
        <v>61</v>
      </c>
      <c r="K3718" s="17" t="s">
        <v>63</v>
      </c>
      <c r="L3718" s="18" t="s">
        <v>5232</v>
      </c>
      <c r="M3718" s="195" t="s">
        <v>51</v>
      </c>
      <c r="N3718" s="16" t="s">
        <v>5487</v>
      </c>
      <c r="O3718" s="17" t="s">
        <v>346</v>
      </c>
      <c r="P3718" s="17" t="s">
        <v>305</v>
      </c>
      <c r="Q3718" s="17" t="s">
        <v>306</v>
      </c>
      <c r="R3718">
        <v>0</v>
      </c>
      <c r="S3718">
        <v>0</v>
      </c>
      <c r="T3718">
        <v>0</v>
      </c>
      <c r="U3718">
        <v>0</v>
      </c>
      <c r="V3718">
        <v>0</v>
      </c>
      <c r="W3718">
        <v>0</v>
      </c>
      <c r="X3718">
        <v>0</v>
      </c>
      <c r="Y3718">
        <v>0</v>
      </c>
      <c r="Z3718">
        <v>0</v>
      </c>
      <c r="AA3718">
        <v>0</v>
      </c>
      <c r="AB3718">
        <v>0</v>
      </c>
      <c r="AC3718">
        <v>0</v>
      </c>
      <c r="AD3718">
        <v>0</v>
      </c>
      <c r="AE3718">
        <v>0</v>
      </c>
      <c r="AF3718">
        <v>0</v>
      </c>
      <c r="AG3718" s="19">
        <v>0</v>
      </c>
      <c r="AH3718">
        <v>0</v>
      </c>
      <c r="AI3718">
        <v>0</v>
      </c>
      <c r="AJ3718">
        <v>0</v>
      </c>
      <c r="AK3718">
        <v>0</v>
      </c>
      <c r="AL3718">
        <v>0</v>
      </c>
      <c r="AM3718">
        <v>0</v>
      </c>
      <c r="AN3718">
        <v>0</v>
      </c>
      <c r="AO3718">
        <v>0</v>
      </c>
      <c r="AP3718">
        <v>85304</v>
      </c>
      <c r="AQ3718">
        <v>40637</v>
      </c>
      <c r="AR3718">
        <v>0</v>
      </c>
      <c r="AS3718">
        <v>0</v>
      </c>
      <c r="AT3718">
        <v>0</v>
      </c>
      <c r="AU3718">
        <v>0</v>
      </c>
      <c r="AV3718">
        <v>0</v>
      </c>
      <c r="AW3718">
        <v>0</v>
      </c>
      <c r="AX3718">
        <v>0</v>
      </c>
      <c r="AY3718">
        <v>0</v>
      </c>
      <c r="AZ3718">
        <v>0</v>
      </c>
      <c r="BA3718">
        <v>0</v>
      </c>
      <c r="BB3718">
        <v>0</v>
      </c>
      <c r="BC3718">
        <v>0</v>
      </c>
      <c r="BD3718">
        <v>0</v>
      </c>
      <c r="BE3718">
        <v>0</v>
      </c>
      <c r="BF3718">
        <v>0</v>
      </c>
      <c r="BG3718">
        <v>0</v>
      </c>
      <c r="BH3718">
        <v>0</v>
      </c>
      <c r="BI3718">
        <v>0</v>
      </c>
      <c r="BJ3718">
        <v>0</v>
      </c>
      <c r="BK3718">
        <v>0</v>
      </c>
      <c r="BL3718">
        <v>0</v>
      </c>
      <c r="BM3718">
        <v>0</v>
      </c>
      <c r="BN3718">
        <v>0</v>
      </c>
      <c r="BO3718">
        <v>0</v>
      </c>
      <c r="BP3718">
        <v>0</v>
      </c>
      <c r="BQ3718">
        <v>0</v>
      </c>
      <c r="BR3718">
        <v>0</v>
      </c>
      <c r="BS3718">
        <v>0</v>
      </c>
      <c r="BT3718">
        <v>0</v>
      </c>
      <c r="BU3718">
        <v>0</v>
      </c>
      <c r="BV3718">
        <v>0</v>
      </c>
      <c r="BW3718">
        <v>0</v>
      </c>
      <c r="BX3718">
        <v>0</v>
      </c>
      <c r="BY3718">
        <v>0</v>
      </c>
      <c r="BZ3718">
        <v>0</v>
      </c>
      <c r="CA3718">
        <v>0</v>
      </c>
      <c r="CB3718">
        <v>0</v>
      </c>
      <c r="CC3718">
        <v>0</v>
      </c>
      <c r="CD3718">
        <v>0</v>
      </c>
      <c r="CE3718">
        <v>0</v>
      </c>
    </row>
    <row r="3719" spans="1:83" x14ac:dyDescent="0.35">
      <c r="A3719" s="9" t="str">
        <f t="shared" si="58"/>
        <v>0930.604.20</v>
      </c>
      <c r="B3719" s="52" t="str">
        <f>+IF(MATCH(A3719,List!H$10:H$145,0),"Targeted")</f>
        <v>Targeted</v>
      </c>
      <c r="C3719" s="65"/>
      <c r="D3719" s="151"/>
      <c r="E3719" s="16" t="s">
        <v>1119</v>
      </c>
      <c r="F3719" s="16" t="s">
        <v>1120</v>
      </c>
      <c r="G3719" s="16" t="s">
        <v>826</v>
      </c>
      <c r="H3719" s="16" t="s">
        <v>1721</v>
      </c>
      <c r="I3719" s="17" t="s">
        <v>238</v>
      </c>
      <c r="J3719" s="16" t="s">
        <v>237</v>
      </c>
      <c r="K3719" s="17" t="s">
        <v>63</v>
      </c>
      <c r="L3719" s="18" t="s">
        <v>5232</v>
      </c>
      <c r="M3719" s="195" t="s">
        <v>51</v>
      </c>
      <c r="N3719" s="16" t="s">
        <v>5487</v>
      </c>
      <c r="O3719" s="17" t="s">
        <v>304</v>
      </c>
      <c r="P3719" s="17" t="s">
        <v>305</v>
      </c>
      <c r="Q3719" s="17" t="s">
        <v>306</v>
      </c>
      <c r="R3719">
        <v>0</v>
      </c>
      <c r="S3719">
        <v>0</v>
      </c>
      <c r="T3719">
        <v>0</v>
      </c>
      <c r="U3719">
        <v>0</v>
      </c>
      <c r="V3719">
        <v>0</v>
      </c>
      <c r="W3719">
        <v>0</v>
      </c>
      <c r="X3719">
        <v>0</v>
      </c>
      <c r="Y3719">
        <v>0</v>
      </c>
      <c r="Z3719">
        <v>0</v>
      </c>
      <c r="AA3719">
        <v>0</v>
      </c>
      <c r="AB3719">
        <v>0</v>
      </c>
      <c r="AC3719">
        <v>0</v>
      </c>
      <c r="AD3719">
        <v>0</v>
      </c>
      <c r="AE3719">
        <v>0</v>
      </c>
      <c r="AF3719">
        <v>0</v>
      </c>
      <c r="AG3719" s="19">
        <v>0</v>
      </c>
      <c r="AH3719">
        <v>0</v>
      </c>
      <c r="AI3719">
        <v>0</v>
      </c>
      <c r="AJ3719">
        <v>0</v>
      </c>
      <c r="AK3719">
        <v>0</v>
      </c>
      <c r="AL3719">
        <v>0</v>
      </c>
      <c r="AM3719">
        <v>0</v>
      </c>
      <c r="AN3719">
        <v>0</v>
      </c>
      <c r="AO3719">
        <v>0</v>
      </c>
      <c r="AP3719">
        <v>0</v>
      </c>
      <c r="AQ3719">
        <v>0</v>
      </c>
      <c r="AR3719">
        <v>0</v>
      </c>
      <c r="AS3719">
        <v>0</v>
      </c>
      <c r="AT3719">
        <v>0</v>
      </c>
      <c r="AU3719">
        <v>0</v>
      </c>
      <c r="AV3719">
        <v>0</v>
      </c>
      <c r="AW3719">
        <v>0</v>
      </c>
      <c r="AX3719">
        <v>0</v>
      </c>
      <c r="AY3719">
        <v>0</v>
      </c>
      <c r="AZ3719">
        <v>0</v>
      </c>
      <c r="BA3719">
        <v>0</v>
      </c>
      <c r="BB3719">
        <v>0</v>
      </c>
      <c r="BC3719">
        <v>0</v>
      </c>
      <c r="BD3719">
        <v>0</v>
      </c>
      <c r="BE3719">
        <v>0</v>
      </c>
      <c r="BF3719">
        <v>0</v>
      </c>
      <c r="BG3719">
        <v>0</v>
      </c>
      <c r="BH3719">
        <v>0</v>
      </c>
      <c r="BI3719">
        <v>0</v>
      </c>
      <c r="BJ3719">
        <v>0</v>
      </c>
      <c r="BK3719">
        <v>0</v>
      </c>
      <c r="BL3719">
        <v>0</v>
      </c>
      <c r="BM3719">
        <v>0</v>
      </c>
      <c r="BN3719">
        <v>9386000</v>
      </c>
      <c r="BO3719">
        <v>8668000</v>
      </c>
      <c r="BP3719">
        <v>2185000</v>
      </c>
      <c r="BQ3719">
        <v>51000</v>
      </c>
      <c r="BR3719">
        <v>17000</v>
      </c>
      <c r="BS3719">
        <v>0</v>
      </c>
      <c r="BT3719">
        <v>0</v>
      </c>
      <c r="BU3719">
        <v>0</v>
      </c>
      <c r="BV3719">
        <v>0</v>
      </c>
      <c r="BW3719">
        <v>0</v>
      </c>
      <c r="BX3719" s="10">
        <v>0</v>
      </c>
      <c r="BY3719">
        <v>0</v>
      </c>
      <c r="BZ3719">
        <v>0</v>
      </c>
      <c r="CA3719">
        <v>0</v>
      </c>
      <c r="CB3719">
        <v>0</v>
      </c>
      <c r="CC3719">
        <v>0</v>
      </c>
      <c r="CD3719">
        <v>0</v>
      </c>
      <c r="CE3719">
        <v>0</v>
      </c>
    </row>
    <row r="3720" spans="1:83" x14ac:dyDescent="0.35">
      <c r="A3720" s="9" t="str">
        <f t="shared" si="58"/>
        <v>267810.604.86</v>
      </c>
      <c r="B3720" s="52" t="e">
        <f>+IF(MATCH(A3720,List!H$10:H$145,0),"Targeted")</f>
        <v>#N/A</v>
      </c>
      <c r="C3720" s="65"/>
      <c r="D3720" s="151"/>
      <c r="E3720" s="16" t="s">
        <v>1872</v>
      </c>
      <c r="F3720" s="16" t="s">
        <v>1873</v>
      </c>
      <c r="G3720" s="16" t="s">
        <v>298</v>
      </c>
      <c r="H3720" s="16" t="s">
        <v>1873</v>
      </c>
      <c r="I3720" s="17" t="s">
        <v>5493</v>
      </c>
      <c r="J3720" s="16" t="s">
        <v>5494</v>
      </c>
      <c r="K3720" s="17" t="s">
        <v>70</v>
      </c>
      <c r="L3720" s="18" t="s">
        <v>5232</v>
      </c>
      <c r="M3720" s="195" t="s">
        <v>51</v>
      </c>
      <c r="N3720" s="16" t="s">
        <v>5487</v>
      </c>
      <c r="O3720" s="17" t="s">
        <v>304</v>
      </c>
      <c r="P3720" s="17" t="s">
        <v>305</v>
      </c>
      <c r="Q3720" s="17" t="s">
        <v>306</v>
      </c>
      <c r="R3720">
        <v>0</v>
      </c>
      <c r="S3720">
        <v>0</v>
      </c>
      <c r="T3720">
        <v>0</v>
      </c>
      <c r="U3720">
        <v>0</v>
      </c>
      <c r="V3720">
        <v>0</v>
      </c>
      <c r="W3720">
        <v>0</v>
      </c>
      <c r="X3720">
        <v>0</v>
      </c>
      <c r="Y3720">
        <v>0</v>
      </c>
      <c r="Z3720">
        <v>0</v>
      </c>
      <c r="AA3720">
        <v>0</v>
      </c>
      <c r="AB3720">
        <v>0</v>
      </c>
      <c r="AC3720">
        <v>0</v>
      </c>
      <c r="AD3720">
        <v>0</v>
      </c>
      <c r="AE3720">
        <v>0</v>
      </c>
      <c r="AF3720">
        <v>0</v>
      </c>
      <c r="AG3720" s="19">
        <v>0</v>
      </c>
      <c r="AH3720">
        <v>0</v>
      </c>
      <c r="AI3720">
        <v>0</v>
      </c>
      <c r="AJ3720">
        <v>0</v>
      </c>
      <c r="AK3720">
        <v>0</v>
      </c>
      <c r="AL3720">
        <v>0</v>
      </c>
      <c r="AM3720">
        <v>0</v>
      </c>
      <c r="AN3720">
        <v>0</v>
      </c>
      <c r="AO3720">
        <v>0</v>
      </c>
      <c r="AP3720">
        <v>0</v>
      </c>
      <c r="AQ3720">
        <v>0</v>
      </c>
      <c r="AR3720">
        <v>0</v>
      </c>
      <c r="AS3720">
        <v>0</v>
      </c>
      <c r="AT3720">
        <v>0</v>
      </c>
      <c r="AU3720">
        <v>0</v>
      </c>
      <c r="AV3720">
        <v>0</v>
      </c>
      <c r="AW3720">
        <v>0</v>
      </c>
      <c r="AX3720">
        <v>0</v>
      </c>
      <c r="AY3720">
        <v>0</v>
      </c>
      <c r="AZ3720">
        <v>0</v>
      </c>
      <c r="BA3720">
        <v>0</v>
      </c>
      <c r="BB3720">
        <v>0</v>
      </c>
      <c r="BC3720">
        <v>0</v>
      </c>
      <c r="BD3720">
        <v>0</v>
      </c>
      <c r="BE3720">
        <v>0</v>
      </c>
      <c r="BF3720">
        <v>0</v>
      </c>
      <c r="BG3720">
        <v>0</v>
      </c>
      <c r="BH3720">
        <v>0</v>
      </c>
      <c r="BI3720">
        <v>0</v>
      </c>
      <c r="BJ3720">
        <v>0</v>
      </c>
      <c r="BK3720">
        <v>0</v>
      </c>
      <c r="BL3720">
        <v>0</v>
      </c>
      <c r="BM3720">
        <v>0</v>
      </c>
      <c r="BN3720">
        <v>0</v>
      </c>
      <c r="BO3720">
        <v>0</v>
      </c>
      <c r="BP3720">
        <v>0</v>
      </c>
      <c r="BQ3720">
        <v>0</v>
      </c>
      <c r="BR3720">
        <v>0</v>
      </c>
      <c r="BS3720">
        <v>-5000</v>
      </c>
      <c r="BT3720">
        <v>0</v>
      </c>
      <c r="BU3720">
        <v>-13000</v>
      </c>
      <c r="BV3720">
        <v>0</v>
      </c>
      <c r="BW3720">
        <v>-11000</v>
      </c>
      <c r="BX3720" s="10">
        <v>-3000</v>
      </c>
      <c r="BY3720">
        <v>-6000</v>
      </c>
      <c r="BZ3720">
        <v>-6000</v>
      </c>
      <c r="CA3720">
        <v>0</v>
      </c>
      <c r="CB3720">
        <v>0</v>
      </c>
      <c r="CC3720">
        <v>0</v>
      </c>
      <c r="CD3720">
        <v>0</v>
      </c>
      <c r="CE3720">
        <v>0</v>
      </c>
    </row>
    <row r="3721" spans="1:83" x14ac:dyDescent="0.35">
      <c r="A3721" s="9" t="str">
        <f t="shared" si="58"/>
        <v>856010.604.86</v>
      </c>
      <c r="B3721" s="52" t="e">
        <f>+IF(MATCH(A3721,List!H$10:H$145,0),"Targeted")</f>
        <v>#N/A</v>
      </c>
      <c r="C3721" s="65"/>
      <c r="D3721" s="151"/>
      <c r="E3721" s="16" t="s">
        <v>1872</v>
      </c>
      <c r="F3721" s="16" t="s">
        <v>1873</v>
      </c>
      <c r="G3721" s="16" t="s">
        <v>298</v>
      </c>
      <c r="H3721" s="16" t="s">
        <v>1873</v>
      </c>
      <c r="I3721" s="17" t="s">
        <v>5495</v>
      </c>
      <c r="J3721" s="16" t="s">
        <v>5496</v>
      </c>
      <c r="K3721" s="17" t="s">
        <v>70</v>
      </c>
      <c r="L3721" s="18" t="s">
        <v>5232</v>
      </c>
      <c r="M3721" s="195" t="s">
        <v>51</v>
      </c>
      <c r="N3721" s="16" t="s">
        <v>5487</v>
      </c>
      <c r="O3721" s="17" t="s">
        <v>304</v>
      </c>
      <c r="P3721" s="17" t="s">
        <v>305</v>
      </c>
      <c r="Q3721" s="17" t="s">
        <v>306</v>
      </c>
      <c r="R3721">
        <v>0</v>
      </c>
      <c r="S3721">
        <v>0</v>
      </c>
      <c r="T3721">
        <v>0</v>
      </c>
      <c r="U3721">
        <v>0</v>
      </c>
      <c r="V3721">
        <v>0</v>
      </c>
      <c r="W3721">
        <v>0</v>
      </c>
      <c r="X3721">
        <v>0</v>
      </c>
      <c r="Y3721">
        <v>0</v>
      </c>
      <c r="Z3721">
        <v>0</v>
      </c>
      <c r="AA3721">
        <v>0</v>
      </c>
      <c r="AB3721">
        <v>0</v>
      </c>
      <c r="AC3721">
        <v>0</v>
      </c>
      <c r="AD3721">
        <v>0</v>
      </c>
      <c r="AE3721">
        <v>0</v>
      </c>
      <c r="AF3721">
        <v>0</v>
      </c>
      <c r="AG3721" s="19">
        <v>0</v>
      </c>
      <c r="AH3721">
        <v>0</v>
      </c>
      <c r="AI3721">
        <v>0</v>
      </c>
      <c r="AJ3721">
        <v>0</v>
      </c>
      <c r="AK3721">
        <v>0</v>
      </c>
      <c r="AL3721">
        <v>0</v>
      </c>
      <c r="AM3721">
        <v>0</v>
      </c>
      <c r="AN3721">
        <v>0</v>
      </c>
      <c r="AO3721">
        <v>0</v>
      </c>
      <c r="AP3721">
        <v>0</v>
      </c>
      <c r="AQ3721">
        <v>0</v>
      </c>
      <c r="AR3721">
        <v>0</v>
      </c>
      <c r="AS3721">
        <v>0</v>
      </c>
      <c r="AT3721">
        <v>0</v>
      </c>
      <c r="AU3721">
        <v>0</v>
      </c>
      <c r="AV3721">
        <v>0</v>
      </c>
      <c r="AW3721">
        <v>0</v>
      </c>
      <c r="AX3721">
        <v>0</v>
      </c>
      <c r="AY3721">
        <v>0</v>
      </c>
      <c r="AZ3721">
        <v>0</v>
      </c>
      <c r="BA3721">
        <v>0</v>
      </c>
      <c r="BB3721">
        <v>0</v>
      </c>
      <c r="BC3721">
        <v>0</v>
      </c>
      <c r="BD3721">
        <v>0</v>
      </c>
      <c r="BE3721">
        <v>0</v>
      </c>
      <c r="BF3721">
        <v>0</v>
      </c>
      <c r="BG3721">
        <v>0</v>
      </c>
      <c r="BH3721">
        <v>0</v>
      </c>
      <c r="BI3721">
        <v>0</v>
      </c>
      <c r="BJ3721">
        <v>0</v>
      </c>
      <c r="BK3721">
        <v>0</v>
      </c>
      <c r="BL3721">
        <v>0</v>
      </c>
      <c r="BM3721">
        <v>0</v>
      </c>
      <c r="BN3721">
        <v>0</v>
      </c>
      <c r="BO3721">
        <v>0</v>
      </c>
      <c r="BP3721">
        <v>0</v>
      </c>
      <c r="BQ3721">
        <v>0</v>
      </c>
      <c r="BR3721">
        <v>0</v>
      </c>
      <c r="BS3721">
        <v>0</v>
      </c>
      <c r="BT3721">
        <v>0</v>
      </c>
      <c r="BU3721">
        <v>-186000</v>
      </c>
      <c r="BV3721">
        <v>-222000</v>
      </c>
      <c r="BW3721">
        <v>-269000</v>
      </c>
      <c r="BX3721" s="10">
        <v>-245000</v>
      </c>
      <c r="BY3721">
        <v>-327000</v>
      </c>
      <c r="BZ3721">
        <v>-711000</v>
      </c>
      <c r="CA3721">
        <v>-371000</v>
      </c>
      <c r="CB3721">
        <v>-325000</v>
      </c>
      <c r="CC3721">
        <v>-287000</v>
      </c>
      <c r="CD3721">
        <v>-273000</v>
      </c>
      <c r="CE3721">
        <v>-264000</v>
      </c>
    </row>
    <row r="3722" spans="1:83" x14ac:dyDescent="0.35">
      <c r="A3722" s="9" t="str">
        <f t="shared" si="58"/>
        <v>856020.604.86</v>
      </c>
      <c r="B3722" s="52" t="e">
        <f>+IF(MATCH(A3722,List!H$10:H$145,0),"Targeted")</f>
        <v>#N/A</v>
      </c>
      <c r="C3722" s="65"/>
      <c r="D3722" s="151"/>
      <c r="E3722" s="16" t="s">
        <v>1872</v>
      </c>
      <c r="F3722" s="16" t="s">
        <v>1873</v>
      </c>
      <c r="G3722" s="16" t="s">
        <v>298</v>
      </c>
      <c r="H3722" s="16" t="s">
        <v>1873</v>
      </c>
      <c r="I3722" s="17" t="s">
        <v>5497</v>
      </c>
      <c r="J3722" s="16" t="s">
        <v>5498</v>
      </c>
      <c r="K3722" s="17" t="s">
        <v>70</v>
      </c>
      <c r="L3722" s="18" t="s">
        <v>5232</v>
      </c>
      <c r="M3722" s="195" t="s">
        <v>51</v>
      </c>
      <c r="N3722" s="16" t="s">
        <v>5487</v>
      </c>
      <c r="O3722" s="17" t="s">
        <v>304</v>
      </c>
      <c r="P3722" s="17" t="s">
        <v>305</v>
      </c>
      <c r="Q3722" s="17" t="s">
        <v>306</v>
      </c>
      <c r="R3722">
        <v>0</v>
      </c>
      <c r="S3722">
        <v>0</v>
      </c>
      <c r="T3722">
        <v>0</v>
      </c>
      <c r="U3722">
        <v>0</v>
      </c>
      <c r="V3722">
        <v>0</v>
      </c>
      <c r="W3722">
        <v>0</v>
      </c>
      <c r="X3722">
        <v>0</v>
      </c>
      <c r="Y3722">
        <v>0</v>
      </c>
      <c r="Z3722">
        <v>0</v>
      </c>
      <c r="AA3722">
        <v>0</v>
      </c>
      <c r="AB3722">
        <v>0</v>
      </c>
      <c r="AC3722">
        <v>0</v>
      </c>
      <c r="AD3722">
        <v>0</v>
      </c>
      <c r="AE3722">
        <v>0</v>
      </c>
      <c r="AF3722">
        <v>0</v>
      </c>
      <c r="AG3722" s="19">
        <v>0</v>
      </c>
      <c r="AH3722">
        <v>0</v>
      </c>
      <c r="AI3722">
        <v>0</v>
      </c>
      <c r="AJ3722">
        <v>0</v>
      </c>
      <c r="AK3722">
        <v>0</v>
      </c>
      <c r="AL3722">
        <v>0</v>
      </c>
      <c r="AM3722">
        <v>0</v>
      </c>
      <c r="AN3722">
        <v>0</v>
      </c>
      <c r="AO3722">
        <v>0</v>
      </c>
      <c r="AP3722">
        <v>0</v>
      </c>
      <c r="AQ3722">
        <v>0</v>
      </c>
      <c r="AR3722">
        <v>0</v>
      </c>
      <c r="AS3722">
        <v>0</v>
      </c>
      <c r="AT3722">
        <v>0</v>
      </c>
      <c r="AU3722">
        <v>0</v>
      </c>
      <c r="AV3722">
        <v>0</v>
      </c>
      <c r="AW3722">
        <v>0</v>
      </c>
      <c r="AX3722">
        <v>0</v>
      </c>
      <c r="AY3722">
        <v>0</v>
      </c>
      <c r="AZ3722">
        <v>0</v>
      </c>
      <c r="BA3722">
        <v>0</v>
      </c>
      <c r="BB3722">
        <v>0</v>
      </c>
      <c r="BC3722">
        <v>0</v>
      </c>
      <c r="BD3722">
        <v>0</v>
      </c>
      <c r="BE3722">
        <v>0</v>
      </c>
      <c r="BF3722">
        <v>0</v>
      </c>
      <c r="BG3722">
        <v>0</v>
      </c>
      <c r="BH3722">
        <v>0</v>
      </c>
      <c r="BI3722">
        <v>0</v>
      </c>
      <c r="BJ3722">
        <v>0</v>
      </c>
      <c r="BK3722">
        <v>0</v>
      </c>
      <c r="BL3722">
        <v>0</v>
      </c>
      <c r="BM3722">
        <v>0</v>
      </c>
      <c r="BN3722">
        <v>0</v>
      </c>
      <c r="BO3722">
        <v>0</v>
      </c>
      <c r="BP3722">
        <v>0</v>
      </c>
      <c r="BQ3722">
        <v>0</v>
      </c>
      <c r="BR3722">
        <v>0</v>
      </c>
      <c r="BS3722">
        <v>0</v>
      </c>
      <c r="BT3722">
        <v>0</v>
      </c>
      <c r="BU3722">
        <v>0</v>
      </c>
      <c r="BV3722">
        <v>0</v>
      </c>
      <c r="BW3722">
        <v>0</v>
      </c>
      <c r="BX3722" s="10">
        <v>0</v>
      </c>
      <c r="BY3722">
        <v>0</v>
      </c>
      <c r="BZ3722">
        <v>0</v>
      </c>
      <c r="CA3722">
        <v>-9000000</v>
      </c>
      <c r="CB3722">
        <v>-9000000</v>
      </c>
      <c r="CC3722">
        <v>-9000000</v>
      </c>
      <c r="CD3722">
        <v>-9000000</v>
      </c>
      <c r="CE3722">
        <v>-9000000</v>
      </c>
    </row>
    <row r="3723" spans="1:83" x14ac:dyDescent="0.35">
      <c r="A3723" s="9" t="str">
        <f t="shared" si="58"/>
        <v>0163.604.86</v>
      </c>
      <c r="B3723" s="52" t="str">
        <f>+IF(MATCH(A3723,List!H$10:H$145,0),"Targeted")</f>
        <v>Targeted</v>
      </c>
      <c r="C3723" s="65"/>
      <c r="D3723" s="151" t="s">
        <v>7700</v>
      </c>
      <c r="E3723" s="16" t="s">
        <v>1872</v>
      </c>
      <c r="F3723" s="16" t="s">
        <v>1873</v>
      </c>
      <c r="G3723" s="16" t="s">
        <v>940</v>
      </c>
      <c r="H3723" s="16" t="s">
        <v>3155</v>
      </c>
      <c r="I3723" s="17" t="s">
        <v>72</v>
      </c>
      <c r="J3723" s="16" t="s">
        <v>5499</v>
      </c>
      <c r="K3723" s="17" t="s">
        <v>70</v>
      </c>
      <c r="L3723" s="18" t="s">
        <v>5232</v>
      </c>
      <c r="M3723" s="195" t="s">
        <v>51</v>
      </c>
      <c r="N3723" s="16" t="s">
        <v>5487</v>
      </c>
      <c r="O3723" s="17" t="s">
        <v>346</v>
      </c>
      <c r="P3723" s="17" t="s">
        <v>305</v>
      </c>
      <c r="Q3723" s="17" t="s">
        <v>306</v>
      </c>
      <c r="R3723">
        <v>0</v>
      </c>
      <c r="S3723">
        <v>0</v>
      </c>
      <c r="T3723">
        <v>0</v>
      </c>
      <c r="U3723">
        <v>0</v>
      </c>
      <c r="V3723">
        <v>0</v>
      </c>
      <c r="W3723">
        <v>0</v>
      </c>
      <c r="X3723">
        <v>0</v>
      </c>
      <c r="Y3723">
        <v>0</v>
      </c>
      <c r="Z3723">
        <v>0</v>
      </c>
      <c r="AA3723">
        <v>0</v>
      </c>
      <c r="AB3723">
        <v>0</v>
      </c>
      <c r="AC3723">
        <v>0</v>
      </c>
      <c r="AD3723">
        <v>0</v>
      </c>
      <c r="AE3723">
        <v>0</v>
      </c>
      <c r="AF3723">
        <v>0</v>
      </c>
      <c r="AG3723" s="19">
        <v>0</v>
      </c>
      <c r="AH3723">
        <v>0</v>
      </c>
      <c r="AI3723">
        <v>0</v>
      </c>
      <c r="AJ3723">
        <v>0</v>
      </c>
      <c r="AK3723">
        <v>0</v>
      </c>
      <c r="AL3723">
        <v>0</v>
      </c>
      <c r="AM3723">
        <v>0</v>
      </c>
      <c r="AN3723">
        <v>0</v>
      </c>
      <c r="AO3723">
        <v>0</v>
      </c>
      <c r="AP3723">
        <v>0</v>
      </c>
      <c r="AQ3723">
        <v>0</v>
      </c>
      <c r="AR3723">
        <v>0</v>
      </c>
      <c r="AS3723">
        <v>0</v>
      </c>
      <c r="AT3723">
        <v>0</v>
      </c>
      <c r="AU3723">
        <v>0</v>
      </c>
      <c r="AV3723">
        <v>0</v>
      </c>
      <c r="AW3723">
        <v>0</v>
      </c>
      <c r="AX3723">
        <v>0</v>
      </c>
      <c r="AY3723">
        <v>0</v>
      </c>
      <c r="AZ3723">
        <v>0</v>
      </c>
      <c r="BA3723">
        <v>0</v>
      </c>
      <c r="BB3723">
        <v>-1000</v>
      </c>
      <c r="BC3723">
        <v>0</v>
      </c>
      <c r="BD3723">
        <v>0</v>
      </c>
      <c r="BE3723">
        <v>0</v>
      </c>
      <c r="BF3723">
        <v>0</v>
      </c>
      <c r="BG3723">
        <v>0</v>
      </c>
      <c r="BH3723">
        <v>0</v>
      </c>
      <c r="BI3723">
        <v>0</v>
      </c>
      <c r="BJ3723">
        <v>0</v>
      </c>
      <c r="BK3723">
        <v>0</v>
      </c>
      <c r="BL3723">
        <v>0</v>
      </c>
      <c r="BM3723">
        <v>0</v>
      </c>
      <c r="BN3723">
        <v>0</v>
      </c>
      <c r="BO3723">
        <v>0</v>
      </c>
      <c r="BP3723">
        <v>0</v>
      </c>
      <c r="BQ3723">
        <v>0</v>
      </c>
      <c r="BR3723">
        <v>0</v>
      </c>
      <c r="BS3723">
        <v>0</v>
      </c>
      <c r="BT3723">
        <v>0</v>
      </c>
      <c r="BU3723">
        <v>0</v>
      </c>
      <c r="BV3723">
        <v>0</v>
      </c>
      <c r="BW3723">
        <v>0</v>
      </c>
      <c r="BX3723">
        <v>0</v>
      </c>
      <c r="BY3723">
        <v>0</v>
      </c>
      <c r="BZ3723">
        <v>0</v>
      </c>
      <c r="CA3723">
        <v>0</v>
      </c>
      <c r="CB3723">
        <v>0</v>
      </c>
      <c r="CC3723">
        <v>0</v>
      </c>
      <c r="CD3723">
        <v>0</v>
      </c>
      <c r="CE3723">
        <v>0</v>
      </c>
    </row>
    <row r="3724" spans="1:83" x14ac:dyDescent="0.35">
      <c r="A3724" s="9" t="str">
        <f t="shared" si="58"/>
        <v>0163.604.86</v>
      </c>
      <c r="B3724" s="52" t="str">
        <f>+IF(MATCH(A3724,List!H$10:H$145,0),"Targeted")</f>
        <v>Targeted</v>
      </c>
      <c r="C3724" s="65"/>
      <c r="D3724" s="151" t="s">
        <v>7700</v>
      </c>
      <c r="E3724" s="16" t="s">
        <v>1872</v>
      </c>
      <c r="F3724" s="16" t="s">
        <v>1873</v>
      </c>
      <c r="G3724" s="16" t="s">
        <v>940</v>
      </c>
      <c r="H3724" s="16" t="s">
        <v>3155</v>
      </c>
      <c r="I3724" s="17" t="s">
        <v>72</v>
      </c>
      <c r="J3724" s="16" t="s">
        <v>5499</v>
      </c>
      <c r="K3724" s="17" t="s">
        <v>70</v>
      </c>
      <c r="L3724" s="18" t="s">
        <v>5232</v>
      </c>
      <c r="M3724" s="195" t="s">
        <v>51</v>
      </c>
      <c r="N3724" s="16" t="s">
        <v>5487</v>
      </c>
      <c r="O3724" s="17" t="s">
        <v>346</v>
      </c>
      <c r="P3724" s="17" t="s">
        <v>524</v>
      </c>
      <c r="Q3724" s="17" t="s">
        <v>306</v>
      </c>
      <c r="R3724">
        <v>0</v>
      </c>
      <c r="S3724">
        <v>0</v>
      </c>
      <c r="T3724">
        <v>0</v>
      </c>
      <c r="U3724">
        <v>0</v>
      </c>
      <c r="V3724">
        <v>0</v>
      </c>
      <c r="W3724">
        <v>0</v>
      </c>
      <c r="X3724">
        <v>0</v>
      </c>
      <c r="Y3724">
        <v>0</v>
      </c>
      <c r="Z3724">
        <v>0</v>
      </c>
      <c r="AA3724">
        <v>0</v>
      </c>
      <c r="AB3724">
        <v>0</v>
      </c>
      <c r="AC3724">
        <v>0</v>
      </c>
      <c r="AD3724">
        <v>0</v>
      </c>
      <c r="AE3724">
        <v>0</v>
      </c>
      <c r="AF3724">
        <v>177881</v>
      </c>
      <c r="AG3724" s="19">
        <v>127586</v>
      </c>
      <c r="AH3724">
        <v>505768</v>
      </c>
      <c r="AI3724">
        <v>691329</v>
      </c>
      <c r="AJ3724">
        <v>653584</v>
      </c>
      <c r="AK3724">
        <v>824318</v>
      </c>
      <c r="AL3724">
        <v>928581</v>
      </c>
      <c r="AM3724">
        <v>1007558</v>
      </c>
      <c r="AN3724">
        <v>1541558</v>
      </c>
      <c r="AO3724">
        <v>1135116</v>
      </c>
      <c r="AP3724">
        <v>1205020</v>
      </c>
      <c r="AQ3724">
        <v>1180865</v>
      </c>
      <c r="AR3724">
        <v>1387985</v>
      </c>
      <c r="AS3724">
        <v>1488551</v>
      </c>
      <c r="AT3724">
        <v>1519221</v>
      </c>
      <c r="AU3724">
        <v>1758977</v>
      </c>
      <c r="AV3724">
        <v>2003650</v>
      </c>
      <c r="AW3724">
        <v>2162451</v>
      </c>
      <c r="AX3724">
        <v>2452914</v>
      </c>
      <c r="AY3724">
        <v>2583784</v>
      </c>
      <c r="AZ3724">
        <v>2762000</v>
      </c>
      <c r="BA3724">
        <v>2688000</v>
      </c>
      <c r="BB3724">
        <v>1530000</v>
      </c>
      <c r="BC3724">
        <v>3116000</v>
      </c>
      <c r="BD3724">
        <v>2876000</v>
      </c>
      <c r="BE3724">
        <v>2836000</v>
      </c>
      <c r="BF3724">
        <v>3137000</v>
      </c>
      <c r="BG3724">
        <v>3635000</v>
      </c>
      <c r="BH3724">
        <v>3395000</v>
      </c>
      <c r="BI3724">
        <v>3434000</v>
      </c>
      <c r="BJ3724">
        <v>3572000</v>
      </c>
      <c r="BK3724">
        <v>3496000</v>
      </c>
      <c r="BL3724">
        <v>3706000</v>
      </c>
      <c r="BM3724">
        <v>4113000</v>
      </c>
      <c r="BN3724">
        <v>4449000</v>
      </c>
      <c r="BO3724">
        <v>4603000</v>
      </c>
      <c r="BP3724">
        <v>4620000</v>
      </c>
      <c r="BQ3724">
        <v>4220000</v>
      </c>
      <c r="BR3724">
        <v>4068000</v>
      </c>
      <c r="BS3724">
        <v>4283000</v>
      </c>
      <c r="BT3724">
        <v>4404000</v>
      </c>
      <c r="BU3724">
        <v>4386000</v>
      </c>
      <c r="BV3724">
        <v>4316000</v>
      </c>
      <c r="BW3724">
        <v>4382000</v>
      </c>
      <c r="BX3724">
        <v>4458000</v>
      </c>
      <c r="BY3724">
        <v>4580000</v>
      </c>
      <c r="BZ3724">
        <v>1833000</v>
      </c>
      <c r="CA3724">
        <v>0</v>
      </c>
      <c r="CB3724">
        <v>0</v>
      </c>
      <c r="CC3724">
        <v>0</v>
      </c>
      <c r="CD3724">
        <v>0</v>
      </c>
      <c r="CE3724">
        <v>0</v>
      </c>
    </row>
    <row r="3725" spans="1:83" x14ac:dyDescent="0.35">
      <c r="A3725" s="9" t="str">
        <f t="shared" si="58"/>
        <v>0164.604.86</v>
      </c>
      <c r="B3725" s="52" t="str">
        <f>+IF(MATCH(A3725,List!H$10:H$145,0),"Targeted")</f>
        <v>Targeted</v>
      </c>
      <c r="C3725" s="65"/>
      <c r="D3725" s="151" t="s">
        <v>7700</v>
      </c>
      <c r="E3725" s="16" t="s">
        <v>1872</v>
      </c>
      <c r="F3725" s="16" t="s">
        <v>1873</v>
      </c>
      <c r="G3725" s="16" t="s">
        <v>940</v>
      </c>
      <c r="H3725" s="16" t="s">
        <v>3155</v>
      </c>
      <c r="I3725" s="150" t="s">
        <v>74</v>
      </c>
      <c r="J3725" s="22" t="s">
        <v>73</v>
      </c>
      <c r="K3725" s="17" t="s">
        <v>70</v>
      </c>
      <c r="L3725" s="18" t="s">
        <v>5232</v>
      </c>
      <c r="M3725" s="195" t="s">
        <v>51</v>
      </c>
      <c r="N3725" s="16" t="s">
        <v>5487</v>
      </c>
      <c r="O3725" s="17" t="s">
        <v>346</v>
      </c>
      <c r="P3725" s="17" t="s">
        <v>305</v>
      </c>
      <c r="Q3725" s="17" t="s">
        <v>306</v>
      </c>
      <c r="R3725" s="23">
        <v>12683</v>
      </c>
      <c r="S3725" s="23">
        <v>11310</v>
      </c>
      <c r="T3725" s="23">
        <v>10504</v>
      </c>
      <c r="U3725" s="23">
        <v>11246</v>
      </c>
      <c r="V3725" s="23">
        <v>13162</v>
      </c>
      <c r="W3725" s="23">
        <v>6715</v>
      </c>
      <c r="X3725" s="23">
        <v>-3476</v>
      </c>
      <c r="Y3725" s="23">
        <v>-4581</v>
      </c>
      <c r="Z3725" s="23">
        <v>38223</v>
      </c>
      <c r="AA3725" s="23">
        <v>175002</v>
      </c>
      <c r="AB3725" s="23">
        <v>370610</v>
      </c>
      <c r="AC3725" s="23">
        <v>559155</v>
      </c>
      <c r="AD3725" s="23">
        <v>672669</v>
      </c>
      <c r="AE3725" s="23">
        <v>760690</v>
      </c>
      <c r="AF3725" s="23">
        <v>872737</v>
      </c>
      <c r="AG3725" s="19">
        <v>235519</v>
      </c>
      <c r="AH3725" s="23">
        <v>1134336</v>
      </c>
      <c r="AI3725" s="23">
        <v>1199255</v>
      </c>
      <c r="AJ3725" s="23">
        <v>1439726</v>
      </c>
      <c r="AK3725" s="23">
        <v>1919217</v>
      </c>
      <c r="AL3725" s="23">
        <v>2642026</v>
      </c>
      <c r="AM3725" s="23">
        <v>2996983</v>
      </c>
      <c r="AN3725" s="23">
        <v>3635846</v>
      </c>
      <c r="AO3725" s="23">
        <v>4163076</v>
      </c>
      <c r="AP3725" s="23">
        <v>4797110</v>
      </c>
      <c r="AQ3725" s="23">
        <v>4819617</v>
      </c>
      <c r="AR3725" s="23">
        <v>5197863</v>
      </c>
      <c r="AS3725" s="23">
        <v>5162237</v>
      </c>
      <c r="AT3725" s="23">
        <v>6080452</v>
      </c>
      <c r="AU3725" s="23">
        <v>5524130</v>
      </c>
      <c r="AV3725" s="23">
        <v>5933844</v>
      </c>
      <c r="AW3725" s="23">
        <v>5445691</v>
      </c>
      <c r="AX3725" s="23">
        <v>6116830</v>
      </c>
      <c r="AY3725" s="23">
        <v>6591412</v>
      </c>
      <c r="AZ3725" s="23">
        <v>7488000</v>
      </c>
      <c r="BA3725" s="23">
        <v>8388000</v>
      </c>
      <c r="BB3725" s="23">
        <v>8233000</v>
      </c>
      <c r="BC3725" s="23">
        <v>5948000</v>
      </c>
      <c r="BD3725" s="23">
        <v>1000</v>
      </c>
      <c r="BE3725" s="23">
        <v>0</v>
      </c>
      <c r="BF3725" s="23">
        <v>0</v>
      </c>
      <c r="BG3725" s="23">
        <v>0</v>
      </c>
      <c r="BH3725" s="23">
        <v>0</v>
      </c>
      <c r="BI3725" s="23">
        <v>0</v>
      </c>
      <c r="BJ3725" s="23">
        <v>0</v>
      </c>
      <c r="BK3725" s="23">
        <v>0</v>
      </c>
      <c r="BL3725" s="23">
        <v>0</v>
      </c>
      <c r="BM3725" s="23">
        <v>0</v>
      </c>
      <c r="BN3725" s="23">
        <v>0</v>
      </c>
      <c r="BO3725" s="23">
        <v>0</v>
      </c>
      <c r="BP3725" s="23">
        <v>0</v>
      </c>
      <c r="BQ3725" s="23">
        <v>0</v>
      </c>
      <c r="BR3725" s="23">
        <v>0</v>
      </c>
      <c r="BS3725" s="23">
        <v>0</v>
      </c>
      <c r="BT3725" s="23">
        <v>0</v>
      </c>
      <c r="BU3725" s="23">
        <v>0</v>
      </c>
      <c r="BV3725" s="23">
        <v>0</v>
      </c>
      <c r="BW3725" s="23">
        <v>0</v>
      </c>
      <c r="BX3725" s="23">
        <v>0</v>
      </c>
      <c r="BY3725" s="23">
        <v>0</v>
      </c>
      <c r="BZ3725" s="23">
        <v>0</v>
      </c>
      <c r="CA3725" s="23">
        <v>0</v>
      </c>
      <c r="CB3725" s="23">
        <v>0</v>
      </c>
      <c r="CC3725" s="23">
        <v>0</v>
      </c>
      <c r="CD3725" s="23">
        <v>0</v>
      </c>
      <c r="CE3725" s="23">
        <v>0</v>
      </c>
    </row>
    <row r="3726" spans="1:83" x14ac:dyDescent="0.35">
      <c r="A3726" s="9" t="str">
        <f t="shared" si="58"/>
        <v>0164.604.86</v>
      </c>
      <c r="B3726" s="52" t="str">
        <f>+IF(MATCH(A3726,List!H$10:H$145,0),"Targeted")</f>
        <v>Targeted</v>
      </c>
      <c r="C3726" s="65"/>
      <c r="D3726" s="151" t="s">
        <v>7700</v>
      </c>
      <c r="E3726" s="16" t="s">
        <v>1872</v>
      </c>
      <c r="F3726" s="16" t="s">
        <v>1873</v>
      </c>
      <c r="G3726" s="16" t="s">
        <v>940</v>
      </c>
      <c r="H3726" s="16" t="s">
        <v>3155</v>
      </c>
      <c r="I3726" s="150" t="s">
        <v>74</v>
      </c>
      <c r="J3726" s="22" t="s">
        <v>73</v>
      </c>
      <c r="K3726" s="17" t="s">
        <v>70</v>
      </c>
      <c r="L3726" s="18" t="s">
        <v>5232</v>
      </c>
      <c r="M3726" s="195" t="s">
        <v>51</v>
      </c>
      <c r="N3726" s="16" t="s">
        <v>5487</v>
      </c>
      <c r="O3726" s="17" t="s">
        <v>346</v>
      </c>
      <c r="P3726" s="17" t="s">
        <v>524</v>
      </c>
      <c r="Q3726" s="17" t="s">
        <v>306</v>
      </c>
      <c r="R3726" s="23">
        <v>154263</v>
      </c>
      <c r="S3726" s="23">
        <v>170446</v>
      </c>
      <c r="T3726" s="23">
        <v>182617</v>
      </c>
      <c r="U3726" s="23">
        <v>207546</v>
      </c>
      <c r="V3726" s="23">
        <v>225516</v>
      </c>
      <c r="W3726" s="23">
        <v>250458</v>
      </c>
      <c r="X3726" s="23">
        <v>283260</v>
      </c>
      <c r="Y3726" s="23">
        <v>343698</v>
      </c>
      <c r="Z3726" s="23">
        <v>435900</v>
      </c>
      <c r="AA3726" s="23">
        <v>558363</v>
      </c>
      <c r="AB3726" s="23">
        <v>749072</v>
      </c>
      <c r="AC3726" s="23">
        <v>1049271</v>
      </c>
      <c r="AD3726" s="23">
        <v>1115657</v>
      </c>
      <c r="AE3726" s="23">
        <v>1326416</v>
      </c>
      <c r="AF3726" s="23">
        <v>1409719</v>
      </c>
      <c r="AG3726" s="19">
        <v>283026</v>
      </c>
      <c r="AH3726" s="23">
        <v>1308547</v>
      </c>
      <c r="AI3726" s="23">
        <v>1720968</v>
      </c>
      <c r="AJ3726" s="23">
        <v>2119394</v>
      </c>
      <c r="AK3726" s="23">
        <v>2610119</v>
      </c>
      <c r="AL3726" s="23">
        <v>3104522</v>
      </c>
      <c r="AM3726" s="23">
        <v>3883167</v>
      </c>
      <c r="AN3726" s="23">
        <v>4150533</v>
      </c>
      <c r="AO3726" s="23">
        <v>4611008</v>
      </c>
      <c r="AP3726" s="23">
        <v>5196870</v>
      </c>
      <c r="AQ3726" s="23">
        <v>5221251</v>
      </c>
      <c r="AR3726" s="23">
        <v>4588048</v>
      </c>
      <c r="AS3726" s="23">
        <v>5879788</v>
      </c>
      <c r="AT3726" s="23">
        <v>6154060</v>
      </c>
      <c r="AU3726" s="23">
        <v>7215624</v>
      </c>
      <c r="AV3726" s="23">
        <v>8007195</v>
      </c>
      <c r="AW3726" s="23">
        <v>9706362</v>
      </c>
      <c r="AX3726" s="23">
        <v>10898657</v>
      </c>
      <c r="AY3726" s="23">
        <v>12010551</v>
      </c>
      <c r="AZ3726" s="23">
        <v>13903000</v>
      </c>
      <c r="BA3726" s="23">
        <v>11939000</v>
      </c>
      <c r="BB3726" s="23">
        <v>12142000</v>
      </c>
      <c r="BC3726" s="23">
        <v>3874000</v>
      </c>
      <c r="BD3726" s="23">
        <v>7364000</v>
      </c>
      <c r="BE3726" s="23">
        <v>0</v>
      </c>
      <c r="BF3726" s="23">
        <v>0</v>
      </c>
      <c r="BG3726" s="23">
        <v>0</v>
      </c>
      <c r="BH3726" s="23">
        <v>0</v>
      </c>
      <c r="BI3726" s="23">
        <v>0</v>
      </c>
      <c r="BJ3726" s="23">
        <v>0</v>
      </c>
      <c r="BK3726" s="23">
        <v>0</v>
      </c>
      <c r="BL3726" s="23">
        <v>0</v>
      </c>
      <c r="BM3726" s="23">
        <v>0</v>
      </c>
      <c r="BN3726" s="23">
        <v>0</v>
      </c>
      <c r="BO3726" s="23">
        <v>0</v>
      </c>
      <c r="BP3726" s="23">
        <v>0</v>
      </c>
      <c r="BQ3726" s="23">
        <v>0</v>
      </c>
      <c r="BR3726" s="23">
        <v>0</v>
      </c>
      <c r="BS3726" s="23">
        <v>0</v>
      </c>
      <c r="BT3726" s="23">
        <v>0</v>
      </c>
      <c r="BU3726" s="23">
        <v>0</v>
      </c>
      <c r="BV3726" s="23">
        <v>0</v>
      </c>
      <c r="BW3726" s="23">
        <v>0</v>
      </c>
      <c r="BX3726" s="23">
        <v>0</v>
      </c>
      <c r="BY3726" s="23">
        <v>0</v>
      </c>
      <c r="BZ3726" s="23">
        <v>0</v>
      </c>
      <c r="CA3726" s="23">
        <v>0</v>
      </c>
      <c r="CB3726" s="23">
        <v>0</v>
      </c>
      <c r="CC3726" s="23">
        <v>0</v>
      </c>
      <c r="CD3726" s="23">
        <v>0</v>
      </c>
      <c r="CE3726" s="23">
        <v>0</v>
      </c>
    </row>
    <row r="3727" spans="1:83" x14ac:dyDescent="0.35">
      <c r="A3727" s="9" t="str">
        <f t="shared" si="58"/>
        <v>0197.604.86</v>
      </c>
      <c r="B3727" s="52" t="str">
        <f>+IF(MATCH(A3727,List!H$10:H$145,0),"Targeted")</f>
        <v>Targeted</v>
      </c>
      <c r="C3727" s="65"/>
      <c r="D3727" s="151" t="s">
        <v>7700</v>
      </c>
      <c r="E3727" s="16" t="s">
        <v>1872</v>
      </c>
      <c r="F3727" s="16" t="s">
        <v>1873</v>
      </c>
      <c r="G3727" s="16" t="s">
        <v>940</v>
      </c>
      <c r="H3727" s="16" t="s">
        <v>3155</v>
      </c>
      <c r="I3727" s="17" t="s">
        <v>91</v>
      </c>
      <c r="J3727" s="16" t="s">
        <v>5500</v>
      </c>
      <c r="K3727" s="17" t="s">
        <v>70</v>
      </c>
      <c r="L3727" s="18" t="s">
        <v>5232</v>
      </c>
      <c r="M3727" s="195" t="s">
        <v>51</v>
      </c>
      <c r="N3727" s="16" t="s">
        <v>5487</v>
      </c>
      <c r="O3727" s="17" t="s">
        <v>346</v>
      </c>
      <c r="P3727" s="17" t="s">
        <v>524</v>
      </c>
      <c r="Q3727" s="17" t="s">
        <v>306</v>
      </c>
      <c r="R3727">
        <v>0</v>
      </c>
      <c r="S3727">
        <v>0</v>
      </c>
      <c r="T3727">
        <v>0</v>
      </c>
      <c r="U3727">
        <v>0</v>
      </c>
      <c r="V3727">
        <v>0</v>
      </c>
      <c r="W3727">
        <v>0</v>
      </c>
      <c r="X3727">
        <v>0</v>
      </c>
      <c r="Y3727">
        <v>0</v>
      </c>
      <c r="Z3727">
        <v>0</v>
      </c>
      <c r="AA3727">
        <v>0</v>
      </c>
      <c r="AB3727">
        <v>0</v>
      </c>
      <c r="AC3727">
        <v>0</v>
      </c>
      <c r="AD3727">
        <v>0</v>
      </c>
      <c r="AE3727">
        <v>0</v>
      </c>
      <c r="AF3727">
        <v>0</v>
      </c>
      <c r="AG3727" s="19">
        <v>0</v>
      </c>
      <c r="AH3727">
        <v>0</v>
      </c>
      <c r="AI3727">
        <v>0</v>
      </c>
      <c r="AJ3727">
        <v>0</v>
      </c>
      <c r="AK3727">
        <v>0</v>
      </c>
      <c r="AL3727">
        <v>0</v>
      </c>
      <c r="AM3727">
        <v>0</v>
      </c>
      <c r="AN3727">
        <v>0</v>
      </c>
      <c r="AO3727">
        <v>0</v>
      </c>
      <c r="AP3727">
        <v>0</v>
      </c>
      <c r="AQ3727">
        <v>0</v>
      </c>
      <c r="AR3727">
        <v>0</v>
      </c>
      <c r="AS3727">
        <v>0</v>
      </c>
      <c r="AT3727">
        <v>0</v>
      </c>
      <c r="AU3727">
        <v>0</v>
      </c>
      <c r="AV3727">
        <v>263</v>
      </c>
      <c r="AW3727">
        <v>37173</v>
      </c>
      <c r="AX3727">
        <v>116058</v>
      </c>
      <c r="AY3727">
        <v>160337</v>
      </c>
      <c r="AZ3727">
        <v>178000</v>
      </c>
      <c r="BA3727">
        <v>259000</v>
      </c>
      <c r="BB3727">
        <v>291000</v>
      </c>
      <c r="BC3727">
        <v>281000</v>
      </c>
      <c r="BD3727">
        <v>283000</v>
      </c>
      <c r="BE3727">
        <v>288000</v>
      </c>
      <c r="BF3727">
        <v>309000</v>
      </c>
      <c r="BG3727">
        <v>325000</v>
      </c>
      <c r="BH3727">
        <v>222000</v>
      </c>
      <c r="BI3727">
        <v>46000</v>
      </c>
      <c r="BJ3727">
        <v>6000</v>
      </c>
      <c r="BK3727">
        <v>1000</v>
      </c>
      <c r="BL3727">
        <v>1000</v>
      </c>
      <c r="BM3727">
        <v>0</v>
      </c>
      <c r="BN3727">
        <v>0</v>
      </c>
      <c r="BO3727">
        <v>0</v>
      </c>
      <c r="BP3727">
        <v>0</v>
      </c>
      <c r="BQ3727">
        <v>0</v>
      </c>
      <c r="BR3727">
        <v>0</v>
      </c>
      <c r="BS3727">
        <v>0</v>
      </c>
      <c r="BT3727">
        <v>0</v>
      </c>
      <c r="BU3727">
        <v>0</v>
      </c>
      <c r="BV3727">
        <v>0</v>
      </c>
      <c r="BW3727">
        <v>0</v>
      </c>
      <c r="BX3727">
        <v>0</v>
      </c>
      <c r="BY3727">
        <v>0</v>
      </c>
      <c r="BZ3727">
        <v>0</v>
      </c>
      <c r="CA3727">
        <v>0</v>
      </c>
      <c r="CB3727">
        <v>0</v>
      </c>
      <c r="CC3727">
        <v>0</v>
      </c>
      <c r="CD3727">
        <v>0</v>
      </c>
      <c r="CE3727">
        <v>0</v>
      </c>
    </row>
    <row r="3728" spans="1:83" x14ac:dyDescent="0.35">
      <c r="A3728" s="9" t="str">
        <f t="shared" si="58"/>
        <v>0218.604.86</v>
      </c>
      <c r="B3728" s="52" t="str">
        <f>+IF(MATCH(A3728,List!H$10:H$145,0),"Targeted")</f>
        <v>Targeted</v>
      </c>
      <c r="C3728" s="65"/>
      <c r="D3728" s="151" t="s">
        <v>7700</v>
      </c>
      <c r="E3728" s="16" t="s">
        <v>1872</v>
      </c>
      <c r="F3728" s="16" t="s">
        <v>1873</v>
      </c>
      <c r="G3728" s="16" t="s">
        <v>940</v>
      </c>
      <c r="H3728" s="16" t="s">
        <v>3155</v>
      </c>
      <c r="I3728" s="17" t="s">
        <v>99</v>
      </c>
      <c r="J3728" s="16" t="s">
        <v>5501</v>
      </c>
      <c r="K3728" s="17" t="s">
        <v>70</v>
      </c>
      <c r="L3728" s="18" t="s">
        <v>5232</v>
      </c>
      <c r="M3728" s="195" t="s">
        <v>51</v>
      </c>
      <c r="N3728" s="16" t="s">
        <v>5487</v>
      </c>
      <c r="O3728" s="17" t="s">
        <v>346</v>
      </c>
      <c r="P3728" s="17" t="s">
        <v>524</v>
      </c>
      <c r="Q3728" s="17" t="s">
        <v>306</v>
      </c>
      <c r="R3728">
        <v>0</v>
      </c>
      <c r="S3728">
        <v>0</v>
      </c>
      <c r="T3728">
        <v>0</v>
      </c>
      <c r="U3728">
        <v>0</v>
      </c>
      <c r="V3728">
        <v>0</v>
      </c>
      <c r="W3728">
        <v>0</v>
      </c>
      <c r="X3728">
        <v>0</v>
      </c>
      <c r="Y3728">
        <v>0</v>
      </c>
      <c r="Z3728">
        <v>0</v>
      </c>
      <c r="AA3728">
        <v>0</v>
      </c>
      <c r="AB3728">
        <v>0</v>
      </c>
      <c r="AC3728">
        <v>0</v>
      </c>
      <c r="AD3728">
        <v>0</v>
      </c>
      <c r="AE3728">
        <v>0</v>
      </c>
      <c r="AF3728">
        <v>0</v>
      </c>
      <c r="AG3728" s="19">
        <v>0</v>
      </c>
      <c r="AH3728">
        <v>0</v>
      </c>
      <c r="AI3728">
        <v>0</v>
      </c>
      <c r="AJ3728">
        <v>0</v>
      </c>
      <c r="AK3728">
        <v>0</v>
      </c>
      <c r="AL3728">
        <v>0</v>
      </c>
      <c r="AM3728">
        <v>0</v>
      </c>
      <c r="AN3728">
        <v>0</v>
      </c>
      <c r="AO3728">
        <v>0</v>
      </c>
      <c r="AP3728">
        <v>0</v>
      </c>
      <c r="AQ3728">
        <v>0</v>
      </c>
      <c r="AR3728">
        <v>0</v>
      </c>
      <c r="AS3728">
        <v>0</v>
      </c>
      <c r="AT3728">
        <v>0</v>
      </c>
      <c r="AU3728">
        <v>0</v>
      </c>
      <c r="AV3728">
        <v>0</v>
      </c>
      <c r="AW3728">
        <v>0</v>
      </c>
      <c r="AX3728">
        <v>0</v>
      </c>
      <c r="AY3728">
        <v>1421</v>
      </c>
      <c r="AZ3728">
        <v>31000</v>
      </c>
      <c r="BA3728">
        <v>110000</v>
      </c>
      <c r="BB3728">
        <v>205000</v>
      </c>
      <c r="BC3728">
        <v>237000</v>
      </c>
      <c r="BD3728">
        <v>321000</v>
      </c>
      <c r="BE3728">
        <v>379000</v>
      </c>
      <c r="BF3728">
        <v>487000</v>
      </c>
      <c r="BG3728">
        <v>466000</v>
      </c>
      <c r="BH3728">
        <v>555000</v>
      </c>
      <c r="BI3728">
        <v>596000</v>
      </c>
      <c r="BJ3728">
        <v>695000</v>
      </c>
      <c r="BK3728">
        <v>567000</v>
      </c>
      <c r="BL3728">
        <v>516000</v>
      </c>
      <c r="BM3728">
        <v>526000</v>
      </c>
      <c r="BN3728">
        <v>317000</v>
      </c>
      <c r="BO3728">
        <v>185000</v>
      </c>
      <c r="BP3728">
        <v>177000</v>
      </c>
      <c r="BQ3728">
        <v>129000</v>
      </c>
      <c r="BR3728">
        <v>159000</v>
      </c>
      <c r="BS3728">
        <v>97000</v>
      </c>
      <c r="BT3728">
        <v>113000</v>
      </c>
      <c r="BU3728">
        <v>72000</v>
      </c>
      <c r="BV3728">
        <v>56000</v>
      </c>
      <c r="BW3728">
        <v>18000</v>
      </c>
      <c r="BX3728">
        <v>13000</v>
      </c>
      <c r="BY3728">
        <v>4000</v>
      </c>
      <c r="BZ3728">
        <v>4000</v>
      </c>
      <c r="CA3728">
        <v>4000</v>
      </c>
      <c r="CB3728">
        <v>4000</v>
      </c>
      <c r="CC3728">
        <v>4000</v>
      </c>
      <c r="CD3728">
        <v>0</v>
      </c>
      <c r="CE3728">
        <v>0</v>
      </c>
    </row>
    <row r="3729" spans="1:83" x14ac:dyDescent="0.35">
      <c r="A3729" s="9" t="str">
        <f t="shared" si="58"/>
        <v>0235.604.86</v>
      </c>
      <c r="B3729" s="52" t="str">
        <f>+IF(MATCH(A3729,List!H$10:H$145,0),"Targeted")</f>
        <v>Targeted</v>
      </c>
      <c r="C3729" s="65"/>
      <c r="D3729" s="151" t="s">
        <v>7700</v>
      </c>
      <c r="E3729" s="16" t="s">
        <v>1872</v>
      </c>
      <c r="F3729" s="16" t="s">
        <v>1873</v>
      </c>
      <c r="G3729" s="16" t="s">
        <v>940</v>
      </c>
      <c r="H3729" s="16" t="s">
        <v>3155</v>
      </c>
      <c r="I3729" s="17" t="s">
        <v>107</v>
      </c>
      <c r="J3729" s="16" t="s">
        <v>5502</v>
      </c>
      <c r="K3729" s="17" t="s">
        <v>70</v>
      </c>
      <c r="L3729" s="18" t="s">
        <v>5232</v>
      </c>
      <c r="M3729" s="195" t="s">
        <v>51</v>
      </c>
      <c r="N3729" s="16" t="s">
        <v>5487</v>
      </c>
      <c r="O3729" s="17" t="s">
        <v>346</v>
      </c>
      <c r="P3729" s="17" t="s">
        <v>305</v>
      </c>
      <c r="Q3729" s="17" t="s">
        <v>306</v>
      </c>
      <c r="R3729">
        <v>0</v>
      </c>
      <c r="S3729">
        <v>0</v>
      </c>
      <c r="T3729">
        <v>0</v>
      </c>
      <c r="U3729">
        <v>0</v>
      </c>
      <c r="V3729">
        <v>0</v>
      </c>
      <c r="W3729">
        <v>0</v>
      </c>
      <c r="X3729">
        <v>0</v>
      </c>
      <c r="Y3729">
        <v>0</v>
      </c>
      <c r="Z3729">
        <v>0</v>
      </c>
      <c r="AA3729">
        <v>0</v>
      </c>
      <c r="AB3729">
        <v>0</v>
      </c>
      <c r="AC3729">
        <v>0</v>
      </c>
      <c r="AD3729">
        <v>0</v>
      </c>
      <c r="AE3729">
        <v>0</v>
      </c>
      <c r="AF3729">
        <v>0</v>
      </c>
      <c r="AG3729" s="19">
        <v>0</v>
      </c>
      <c r="AH3729">
        <v>0</v>
      </c>
      <c r="AI3729">
        <v>0</v>
      </c>
      <c r="AJ3729">
        <v>0</v>
      </c>
      <c r="AK3729">
        <v>0</v>
      </c>
      <c r="AL3729">
        <v>0</v>
      </c>
      <c r="AM3729">
        <v>0</v>
      </c>
      <c r="AN3729">
        <v>0</v>
      </c>
      <c r="AO3729">
        <v>0</v>
      </c>
      <c r="AP3729">
        <v>0</v>
      </c>
      <c r="AQ3729">
        <v>0</v>
      </c>
      <c r="AR3729">
        <v>0</v>
      </c>
      <c r="AS3729">
        <v>0</v>
      </c>
      <c r="AT3729">
        <v>0</v>
      </c>
      <c r="AU3729">
        <v>0</v>
      </c>
      <c r="AV3729">
        <v>0</v>
      </c>
      <c r="AW3729">
        <v>0</v>
      </c>
      <c r="AX3729">
        <v>0</v>
      </c>
      <c r="AY3729">
        <v>0</v>
      </c>
      <c r="AZ3729">
        <v>0</v>
      </c>
      <c r="BA3729">
        <v>0</v>
      </c>
      <c r="BB3729">
        <v>0</v>
      </c>
      <c r="BC3729">
        <v>0</v>
      </c>
      <c r="BD3729">
        <v>0</v>
      </c>
      <c r="BE3729">
        <v>0</v>
      </c>
      <c r="BF3729">
        <v>0</v>
      </c>
      <c r="BG3729">
        <v>0</v>
      </c>
      <c r="BH3729">
        <v>0</v>
      </c>
      <c r="BI3729">
        <v>0</v>
      </c>
      <c r="BJ3729">
        <v>0</v>
      </c>
      <c r="BK3729">
        <v>0</v>
      </c>
      <c r="BL3729">
        <v>0</v>
      </c>
      <c r="BM3729">
        <v>1000</v>
      </c>
      <c r="BN3729">
        <v>0</v>
      </c>
      <c r="BO3729">
        <v>-16000</v>
      </c>
      <c r="BP3729">
        <v>0</v>
      </c>
      <c r="BQ3729">
        <v>0</v>
      </c>
      <c r="BR3729">
        <v>0</v>
      </c>
      <c r="BS3729">
        <v>0</v>
      </c>
      <c r="BT3729">
        <v>0</v>
      </c>
      <c r="BU3729">
        <v>0</v>
      </c>
      <c r="BV3729">
        <v>0</v>
      </c>
      <c r="BW3729">
        <v>0</v>
      </c>
      <c r="BX3729">
        <v>0</v>
      </c>
      <c r="BY3729">
        <v>0</v>
      </c>
      <c r="BZ3729">
        <v>0</v>
      </c>
      <c r="CA3729">
        <v>0</v>
      </c>
      <c r="CB3729">
        <v>0</v>
      </c>
      <c r="CC3729">
        <v>0</v>
      </c>
      <c r="CD3729">
        <v>0</v>
      </c>
      <c r="CE3729">
        <v>0</v>
      </c>
    </row>
    <row r="3730" spans="1:83" x14ac:dyDescent="0.35">
      <c r="A3730" s="9" t="str">
        <f t="shared" si="58"/>
        <v>0235.604.86</v>
      </c>
      <c r="B3730" s="52" t="str">
        <f>+IF(MATCH(A3730,List!H$10:H$145,0),"Targeted")</f>
        <v>Targeted</v>
      </c>
      <c r="C3730" s="65"/>
      <c r="D3730" s="151" t="s">
        <v>7700</v>
      </c>
      <c r="E3730" s="16" t="s">
        <v>1872</v>
      </c>
      <c r="F3730" s="16" t="s">
        <v>1873</v>
      </c>
      <c r="G3730" s="16" t="s">
        <v>940</v>
      </c>
      <c r="H3730" s="16" t="s">
        <v>3155</v>
      </c>
      <c r="I3730" s="17" t="s">
        <v>107</v>
      </c>
      <c r="J3730" s="16" t="s">
        <v>5502</v>
      </c>
      <c r="K3730" s="17" t="s">
        <v>70</v>
      </c>
      <c r="L3730" s="18" t="s">
        <v>5232</v>
      </c>
      <c r="M3730" s="195" t="s">
        <v>51</v>
      </c>
      <c r="N3730" s="16" t="s">
        <v>5487</v>
      </c>
      <c r="O3730" s="17" t="s">
        <v>346</v>
      </c>
      <c r="P3730" s="17" t="s">
        <v>524</v>
      </c>
      <c r="Q3730" s="17" t="s">
        <v>306</v>
      </c>
      <c r="R3730">
        <v>0</v>
      </c>
      <c r="S3730">
        <v>0</v>
      </c>
      <c r="T3730">
        <v>0</v>
      </c>
      <c r="U3730">
        <v>0</v>
      </c>
      <c r="V3730">
        <v>0</v>
      </c>
      <c r="W3730">
        <v>0</v>
      </c>
      <c r="X3730">
        <v>0</v>
      </c>
      <c r="Y3730">
        <v>0</v>
      </c>
      <c r="Z3730">
        <v>0</v>
      </c>
      <c r="AA3730">
        <v>0</v>
      </c>
      <c r="AB3730">
        <v>0</v>
      </c>
      <c r="AC3730">
        <v>0</v>
      </c>
      <c r="AD3730">
        <v>0</v>
      </c>
      <c r="AE3730">
        <v>0</v>
      </c>
      <c r="AF3730">
        <v>0</v>
      </c>
      <c r="AG3730" s="19">
        <v>0</v>
      </c>
      <c r="AH3730">
        <v>0</v>
      </c>
      <c r="AI3730">
        <v>0</v>
      </c>
      <c r="AJ3730">
        <v>0</v>
      </c>
      <c r="AK3730">
        <v>0</v>
      </c>
      <c r="AL3730">
        <v>0</v>
      </c>
      <c r="AM3730">
        <v>0</v>
      </c>
      <c r="AN3730">
        <v>0</v>
      </c>
      <c r="AO3730">
        <v>0</v>
      </c>
      <c r="AP3730">
        <v>0</v>
      </c>
      <c r="AQ3730">
        <v>0</v>
      </c>
      <c r="AR3730">
        <v>0</v>
      </c>
      <c r="AS3730">
        <v>0</v>
      </c>
      <c r="AT3730">
        <v>0</v>
      </c>
      <c r="AU3730">
        <v>0</v>
      </c>
      <c r="AV3730">
        <v>0</v>
      </c>
      <c r="AW3730">
        <v>0</v>
      </c>
      <c r="AX3730">
        <v>0</v>
      </c>
      <c r="AY3730">
        <v>0</v>
      </c>
      <c r="AZ3730">
        <v>0</v>
      </c>
      <c r="BA3730">
        <v>0</v>
      </c>
      <c r="BB3730">
        <v>0</v>
      </c>
      <c r="BC3730">
        <v>0</v>
      </c>
      <c r="BD3730">
        <v>0</v>
      </c>
      <c r="BE3730">
        <v>0</v>
      </c>
      <c r="BF3730">
        <v>0</v>
      </c>
      <c r="BG3730">
        <v>0</v>
      </c>
      <c r="BH3730">
        <v>0</v>
      </c>
      <c r="BI3730">
        <v>0</v>
      </c>
      <c r="BJ3730">
        <v>0</v>
      </c>
      <c r="BK3730">
        <v>0</v>
      </c>
      <c r="BL3730">
        <v>8000</v>
      </c>
      <c r="BM3730">
        <v>7000</v>
      </c>
      <c r="BN3730">
        <v>4000</v>
      </c>
      <c r="BO3730">
        <v>8000</v>
      </c>
      <c r="BP3730">
        <v>6000</v>
      </c>
      <c r="BQ3730">
        <v>3000</v>
      </c>
      <c r="BR3730">
        <v>4000</v>
      </c>
      <c r="BS3730">
        <v>30000</v>
      </c>
      <c r="BT3730">
        <v>18000</v>
      </c>
      <c r="BU3730">
        <v>12000</v>
      </c>
      <c r="BV3730">
        <v>6000</v>
      </c>
      <c r="BW3730">
        <v>2000</v>
      </c>
      <c r="BX3730">
        <v>1000</v>
      </c>
      <c r="BY3730">
        <v>1000</v>
      </c>
      <c r="BZ3730">
        <v>3000</v>
      </c>
      <c r="CA3730">
        <v>5000</v>
      </c>
      <c r="CB3730">
        <v>5000</v>
      </c>
      <c r="CC3730">
        <v>4000</v>
      </c>
      <c r="CD3730">
        <v>2000</v>
      </c>
      <c r="CE3730">
        <v>5000</v>
      </c>
    </row>
    <row r="3731" spans="1:83" x14ac:dyDescent="0.35">
      <c r="A3731" s="9" t="str">
        <f t="shared" si="58"/>
        <v>0235.604.86</v>
      </c>
      <c r="B3731" s="52" t="str">
        <f>+IF(MATCH(A3731,List!H$10:H$145,0),"Targeted")</f>
        <v>Targeted</v>
      </c>
      <c r="C3731" s="65"/>
      <c r="D3731" s="151"/>
      <c r="E3731" s="16" t="s">
        <v>1872</v>
      </c>
      <c r="F3731" s="16" t="s">
        <v>1873</v>
      </c>
      <c r="G3731" s="16" t="s">
        <v>940</v>
      </c>
      <c r="H3731" s="16" t="s">
        <v>3155</v>
      </c>
      <c r="I3731" s="17" t="s">
        <v>107</v>
      </c>
      <c r="J3731" s="16" t="s">
        <v>5502</v>
      </c>
      <c r="K3731" s="17" t="s">
        <v>70</v>
      </c>
      <c r="L3731" s="18" t="s">
        <v>5232</v>
      </c>
      <c r="M3731" s="195" t="s">
        <v>51</v>
      </c>
      <c r="N3731" s="16" t="s">
        <v>5487</v>
      </c>
      <c r="O3731" s="17" t="s">
        <v>304</v>
      </c>
      <c r="P3731" s="17" t="s">
        <v>524</v>
      </c>
      <c r="Q3731" s="17" t="s">
        <v>306</v>
      </c>
      <c r="R3731">
        <v>0</v>
      </c>
      <c r="S3731">
        <v>0</v>
      </c>
      <c r="T3731">
        <v>0</v>
      </c>
      <c r="U3731">
        <v>0</v>
      </c>
      <c r="V3731">
        <v>0</v>
      </c>
      <c r="W3731">
        <v>0</v>
      </c>
      <c r="X3731">
        <v>0</v>
      </c>
      <c r="Y3731">
        <v>0</v>
      </c>
      <c r="Z3731">
        <v>0</v>
      </c>
      <c r="AA3731">
        <v>0</v>
      </c>
      <c r="AB3731">
        <v>0</v>
      </c>
      <c r="AC3731">
        <v>0</v>
      </c>
      <c r="AD3731">
        <v>0</v>
      </c>
      <c r="AE3731">
        <v>0</v>
      </c>
      <c r="AF3731">
        <v>0</v>
      </c>
      <c r="AG3731" s="19">
        <v>0</v>
      </c>
      <c r="AH3731">
        <v>0</v>
      </c>
      <c r="AI3731">
        <v>0</v>
      </c>
      <c r="AJ3731">
        <v>0</v>
      </c>
      <c r="AK3731">
        <v>0</v>
      </c>
      <c r="AL3731">
        <v>0</v>
      </c>
      <c r="AM3731">
        <v>0</v>
      </c>
      <c r="AN3731">
        <v>0</v>
      </c>
      <c r="AO3731">
        <v>0</v>
      </c>
      <c r="AP3731">
        <v>0</v>
      </c>
      <c r="AQ3731">
        <v>0</v>
      </c>
      <c r="AR3731">
        <v>0</v>
      </c>
      <c r="AS3731">
        <v>0</v>
      </c>
      <c r="AT3731">
        <v>0</v>
      </c>
      <c r="AU3731">
        <v>0</v>
      </c>
      <c r="AV3731">
        <v>0</v>
      </c>
      <c r="AW3731">
        <v>0</v>
      </c>
      <c r="AX3731">
        <v>0</v>
      </c>
      <c r="AY3731">
        <v>0</v>
      </c>
      <c r="AZ3731">
        <v>0</v>
      </c>
      <c r="BA3731">
        <v>0</v>
      </c>
      <c r="BB3731">
        <v>0</v>
      </c>
      <c r="BC3731">
        <v>0</v>
      </c>
      <c r="BD3731">
        <v>0</v>
      </c>
      <c r="BE3731">
        <v>0</v>
      </c>
      <c r="BF3731">
        <v>0</v>
      </c>
      <c r="BG3731">
        <v>0</v>
      </c>
      <c r="BH3731">
        <v>0</v>
      </c>
      <c r="BI3731">
        <v>0</v>
      </c>
      <c r="BJ3731">
        <v>0</v>
      </c>
      <c r="BK3731">
        <v>0</v>
      </c>
      <c r="BL3731">
        <v>0</v>
      </c>
      <c r="BM3731">
        <v>0</v>
      </c>
      <c r="BN3731">
        <v>0</v>
      </c>
      <c r="BO3731">
        <v>0</v>
      </c>
      <c r="BP3731">
        <v>0</v>
      </c>
      <c r="BQ3731">
        <v>0</v>
      </c>
      <c r="BR3731">
        <v>0</v>
      </c>
      <c r="BS3731">
        <v>0</v>
      </c>
      <c r="BT3731">
        <v>0</v>
      </c>
      <c r="BU3731">
        <v>0</v>
      </c>
      <c r="BV3731">
        <v>0</v>
      </c>
      <c r="BW3731">
        <v>0</v>
      </c>
      <c r="BX3731" s="10">
        <v>0</v>
      </c>
      <c r="BY3731">
        <v>0</v>
      </c>
      <c r="BZ3731">
        <v>1000</v>
      </c>
      <c r="CA3731">
        <v>3000</v>
      </c>
      <c r="CB3731">
        <v>1000</v>
      </c>
      <c r="CC3731">
        <v>0</v>
      </c>
      <c r="CD3731">
        <v>0</v>
      </c>
      <c r="CE3731">
        <v>0</v>
      </c>
    </row>
    <row r="3732" spans="1:83" x14ac:dyDescent="0.35">
      <c r="A3732" s="9" t="str">
        <f t="shared" si="58"/>
        <v>0302.604.86</v>
      </c>
      <c r="B3732" s="52" t="str">
        <f>+IF(MATCH(A3732,List!H$10:H$145,0),"Targeted")</f>
        <v>Targeted</v>
      </c>
      <c r="C3732" s="65"/>
      <c r="D3732" s="151" t="s">
        <v>7700</v>
      </c>
      <c r="E3732" s="16" t="s">
        <v>1872</v>
      </c>
      <c r="F3732" s="16" t="s">
        <v>1873</v>
      </c>
      <c r="G3732" s="16" t="s">
        <v>940</v>
      </c>
      <c r="H3732" s="16" t="s">
        <v>3155</v>
      </c>
      <c r="I3732" s="150" t="s">
        <v>111</v>
      </c>
      <c r="J3732" s="22" t="s">
        <v>5503</v>
      </c>
      <c r="K3732" s="17" t="s">
        <v>70</v>
      </c>
      <c r="L3732" s="18" t="s">
        <v>5232</v>
      </c>
      <c r="M3732" s="195" t="s">
        <v>51</v>
      </c>
      <c r="N3732" s="16" t="s">
        <v>5487</v>
      </c>
      <c r="O3732" s="17" t="s">
        <v>346</v>
      </c>
      <c r="P3732" s="17" t="s">
        <v>305</v>
      </c>
      <c r="Q3732" s="17" t="s">
        <v>306</v>
      </c>
      <c r="R3732" s="23">
        <v>0</v>
      </c>
      <c r="S3732" s="23">
        <v>0</v>
      </c>
      <c r="T3732" s="23">
        <v>0</v>
      </c>
      <c r="U3732" s="23">
        <v>0</v>
      </c>
      <c r="V3732" s="23">
        <v>0</v>
      </c>
      <c r="W3732" s="23">
        <v>0</v>
      </c>
      <c r="X3732" s="23">
        <v>0</v>
      </c>
      <c r="Y3732" s="23">
        <v>0</v>
      </c>
      <c r="Z3732" s="23">
        <v>0</v>
      </c>
      <c r="AA3732" s="23">
        <v>0</v>
      </c>
      <c r="AB3732" s="23">
        <v>0</v>
      </c>
      <c r="AC3732" s="23">
        <v>0</v>
      </c>
      <c r="AD3732" s="23">
        <v>0</v>
      </c>
      <c r="AE3732" s="23">
        <v>0</v>
      </c>
      <c r="AF3732" s="23">
        <v>0</v>
      </c>
      <c r="AG3732" s="19">
        <v>0</v>
      </c>
      <c r="AH3732" s="23">
        <v>0</v>
      </c>
      <c r="AI3732" s="23">
        <v>0</v>
      </c>
      <c r="AJ3732" s="23">
        <v>0</v>
      </c>
      <c r="AK3732" s="23">
        <v>0</v>
      </c>
      <c r="AL3732" s="23">
        <v>0</v>
      </c>
      <c r="AM3732" s="23">
        <v>0</v>
      </c>
      <c r="AN3732" s="23">
        <v>0</v>
      </c>
      <c r="AO3732" s="23">
        <v>0</v>
      </c>
      <c r="AP3732" s="23">
        <v>0</v>
      </c>
      <c r="AQ3732" s="23">
        <v>0</v>
      </c>
      <c r="AR3732" s="23">
        <v>0</v>
      </c>
      <c r="AS3732" s="23">
        <v>0</v>
      </c>
      <c r="AT3732" s="23">
        <v>0</v>
      </c>
      <c r="AU3732" s="23">
        <v>0</v>
      </c>
      <c r="AV3732" s="23">
        <v>0</v>
      </c>
      <c r="AW3732" s="23">
        <v>0</v>
      </c>
      <c r="AX3732" s="23">
        <v>0</v>
      </c>
      <c r="AY3732" s="23">
        <v>0</v>
      </c>
      <c r="AZ3732" s="23">
        <v>0</v>
      </c>
      <c r="BA3732" s="23">
        <v>0</v>
      </c>
      <c r="BB3732" s="23">
        <v>0</v>
      </c>
      <c r="BC3732" s="23">
        <v>0</v>
      </c>
      <c r="BD3732" s="23">
        <v>0</v>
      </c>
      <c r="BE3732" s="23">
        <v>0</v>
      </c>
      <c r="BF3732" s="23">
        <v>0</v>
      </c>
      <c r="BG3732" s="23">
        <v>0</v>
      </c>
      <c r="BH3732" s="23">
        <v>0</v>
      </c>
      <c r="BI3732" s="23">
        <v>0</v>
      </c>
      <c r="BJ3732" s="23">
        <v>0</v>
      </c>
      <c r="BK3732" s="23">
        <v>0</v>
      </c>
      <c r="BL3732" s="23">
        <v>0</v>
      </c>
      <c r="BM3732" s="23">
        <v>0</v>
      </c>
      <c r="BN3732" s="23">
        <v>0</v>
      </c>
      <c r="BO3732" s="23">
        <v>0</v>
      </c>
      <c r="BP3732" s="23">
        <v>0</v>
      </c>
      <c r="BQ3732" s="23">
        <v>0</v>
      </c>
      <c r="BR3732" s="23">
        <v>0</v>
      </c>
      <c r="BS3732" s="23">
        <v>0</v>
      </c>
      <c r="BT3732" s="23">
        <v>0</v>
      </c>
      <c r="BU3732" s="23">
        <v>0</v>
      </c>
      <c r="BV3732" s="23">
        <v>0</v>
      </c>
      <c r="BW3732" s="23">
        <v>0</v>
      </c>
      <c r="BX3732" s="23">
        <v>0</v>
      </c>
      <c r="BY3732" s="23">
        <v>0</v>
      </c>
      <c r="BZ3732" s="23">
        <v>-299000</v>
      </c>
      <c r="CA3732" s="23">
        <v>-598000</v>
      </c>
      <c r="CB3732" s="23">
        <v>-623000</v>
      </c>
      <c r="CC3732" s="23">
        <v>-639000</v>
      </c>
      <c r="CD3732" s="23">
        <v>-653000</v>
      </c>
      <c r="CE3732" s="23">
        <v>-657000</v>
      </c>
    </row>
    <row r="3733" spans="1:83" x14ac:dyDescent="0.35">
      <c r="A3733" s="9" t="str">
        <f t="shared" si="58"/>
        <v>0302.604.86</v>
      </c>
      <c r="B3733" s="52" t="str">
        <f>+IF(MATCH(A3733,List!H$10:H$145,0),"Targeted")</f>
        <v>Targeted</v>
      </c>
      <c r="C3733" s="65"/>
      <c r="D3733" s="151" t="s">
        <v>7700</v>
      </c>
      <c r="E3733" s="16" t="s">
        <v>1872</v>
      </c>
      <c r="F3733" s="16" t="s">
        <v>1873</v>
      </c>
      <c r="G3733" s="16" t="s">
        <v>940</v>
      </c>
      <c r="H3733" s="16" t="s">
        <v>3155</v>
      </c>
      <c r="I3733" s="150" t="s">
        <v>111</v>
      </c>
      <c r="J3733" s="22" t="s">
        <v>5503</v>
      </c>
      <c r="K3733" s="17" t="s">
        <v>70</v>
      </c>
      <c r="L3733" s="18" t="s">
        <v>5232</v>
      </c>
      <c r="M3733" s="195" t="s">
        <v>51</v>
      </c>
      <c r="N3733" s="16" t="s">
        <v>5487</v>
      </c>
      <c r="O3733" s="17" t="s">
        <v>346</v>
      </c>
      <c r="P3733" s="17" t="s">
        <v>524</v>
      </c>
      <c r="Q3733" s="17" t="s">
        <v>306</v>
      </c>
      <c r="R3733" s="23">
        <v>0</v>
      </c>
      <c r="S3733" s="23">
        <v>0</v>
      </c>
      <c r="T3733" s="23">
        <v>0</v>
      </c>
      <c r="U3733" s="23">
        <v>0</v>
      </c>
      <c r="V3733" s="23">
        <v>0</v>
      </c>
      <c r="W3733" s="23">
        <v>0</v>
      </c>
      <c r="X3733" s="23">
        <v>0</v>
      </c>
      <c r="Y3733" s="23">
        <v>0</v>
      </c>
      <c r="Z3733" s="23">
        <v>0</v>
      </c>
      <c r="AA3733" s="23">
        <v>0</v>
      </c>
      <c r="AB3733" s="23">
        <v>0</v>
      </c>
      <c r="AC3733" s="23">
        <v>0</v>
      </c>
      <c r="AD3733" s="23">
        <v>0</v>
      </c>
      <c r="AE3733" s="23">
        <v>0</v>
      </c>
      <c r="AF3733" s="23">
        <v>0</v>
      </c>
      <c r="AG3733" s="19">
        <v>0</v>
      </c>
      <c r="AH3733" s="23">
        <v>0</v>
      </c>
      <c r="AI3733" s="23">
        <v>0</v>
      </c>
      <c r="AJ3733" s="23">
        <v>0</v>
      </c>
      <c r="AK3733" s="23">
        <v>0</v>
      </c>
      <c r="AL3733" s="23">
        <v>0</v>
      </c>
      <c r="AM3733" s="23">
        <v>0</v>
      </c>
      <c r="AN3733" s="23">
        <v>0</v>
      </c>
      <c r="AO3733" s="23">
        <v>0</v>
      </c>
      <c r="AP3733" s="23">
        <v>0</v>
      </c>
      <c r="AQ3733" s="23">
        <v>0</v>
      </c>
      <c r="AR3733" s="23">
        <v>0</v>
      </c>
      <c r="AS3733" s="23">
        <v>0</v>
      </c>
      <c r="AT3733" s="23">
        <v>0</v>
      </c>
      <c r="AU3733" s="23">
        <v>0</v>
      </c>
      <c r="AV3733" s="23">
        <v>0</v>
      </c>
      <c r="AW3733" s="23">
        <v>0</v>
      </c>
      <c r="AX3733" s="23">
        <v>0</v>
      </c>
      <c r="AY3733" s="23">
        <v>0</v>
      </c>
      <c r="AZ3733" s="23">
        <v>0</v>
      </c>
      <c r="BA3733" s="23">
        <v>0</v>
      </c>
      <c r="BB3733" s="23">
        <v>0</v>
      </c>
      <c r="BC3733" s="23">
        <v>0</v>
      </c>
      <c r="BD3733" s="23">
        <v>0</v>
      </c>
      <c r="BE3733" s="23">
        <v>0</v>
      </c>
      <c r="BF3733" s="23">
        <v>0</v>
      </c>
      <c r="BG3733" s="23">
        <v>0</v>
      </c>
      <c r="BH3733" s="23">
        <v>0</v>
      </c>
      <c r="BI3733" s="23">
        <v>0</v>
      </c>
      <c r="BJ3733" s="23">
        <v>10031000</v>
      </c>
      <c r="BK3733" s="23">
        <v>12966000</v>
      </c>
      <c r="BL3733" s="23">
        <v>15971000</v>
      </c>
      <c r="BM3733" s="23">
        <v>15741000</v>
      </c>
      <c r="BN3733" s="23">
        <v>15981000</v>
      </c>
      <c r="BO3733" s="23">
        <v>17987000</v>
      </c>
      <c r="BP3733" s="23">
        <v>18570000</v>
      </c>
      <c r="BQ3733" s="23">
        <v>17952000</v>
      </c>
      <c r="BR3733" s="23">
        <v>18022000</v>
      </c>
      <c r="BS3733" s="23">
        <v>18288000</v>
      </c>
      <c r="BT3733" s="23">
        <v>18479000</v>
      </c>
      <c r="BU3733" s="23">
        <v>19375000</v>
      </c>
      <c r="BV3733" s="23">
        <v>20584000</v>
      </c>
      <c r="BW3733" s="23">
        <v>21384000</v>
      </c>
      <c r="BX3733" s="23">
        <v>22208000</v>
      </c>
      <c r="BY3733" s="23">
        <v>24632000</v>
      </c>
      <c r="BZ3733" s="23">
        <v>26101000</v>
      </c>
      <c r="CA3733" s="23">
        <v>30436000</v>
      </c>
      <c r="CB3733" s="23">
        <v>31732000</v>
      </c>
      <c r="CC3733" s="23">
        <v>32516000</v>
      </c>
      <c r="CD3733" s="23">
        <v>33250000</v>
      </c>
      <c r="CE3733" s="23">
        <v>33433000</v>
      </c>
    </row>
    <row r="3734" spans="1:83" x14ac:dyDescent="0.35">
      <c r="A3734" s="9" t="str">
        <f t="shared" si="58"/>
        <v>0302.604.86</v>
      </c>
      <c r="B3734" s="52" t="str">
        <f>+IF(MATCH(A3734,List!H$10:H$145,0),"Targeted")</f>
        <v>Targeted</v>
      </c>
      <c r="C3734" s="65"/>
      <c r="D3734" s="151"/>
      <c r="E3734" s="16" t="s">
        <v>1872</v>
      </c>
      <c r="F3734" s="16" t="s">
        <v>1873</v>
      </c>
      <c r="G3734" s="16" t="s">
        <v>940</v>
      </c>
      <c r="H3734" s="16" t="s">
        <v>3155</v>
      </c>
      <c r="I3734" s="17" t="s">
        <v>111</v>
      </c>
      <c r="J3734" s="16" t="s">
        <v>5503</v>
      </c>
      <c r="K3734" s="17" t="s">
        <v>70</v>
      </c>
      <c r="L3734" s="18" t="s">
        <v>5232</v>
      </c>
      <c r="M3734" s="195" t="s">
        <v>51</v>
      </c>
      <c r="N3734" s="16" t="s">
        <v>5487</v>
      </c>
      <c r="O3734" s="17" t="s">
        <v>304</v>
      </c>
      <c r="P3734" s="17" t="s">
        <v>305</v>
      </c>
      <c r="Q3734" s="17" t="s">
        <v>306</v>
      </c>
      <c r="R3734">
        <v>0</v>
      </c>
      <c r="S3734">
        <v>0</v>
      </c>
      <c r="T3734">
        <v>0</v>
      </c>
      <c r="U3734">
        <v>0</v>
      </c>
      <c r="V3734">
        <v>0</v>
      </c>
      <c r="W3734">
        <v>0</v>
      </c>
      <c r="X3734">
        <v>0</v>
      </c>
      <c r="Y3734">
        <v>0</v>
      </c>
      <c r="Z3734">
        <v>0</v>
      </c>
      <c r="AA3734">
        <v>0</v>
      </c>
      <c r="AB3734">
        <v>0</v>
      </c>
      <c r="AC3734">
        <v>0</v>
      </c>
      <c r="AD3734">
        <v>0</v>
      </c>
      <c r="AE3734">
        <v>0</v>
      </c>
      <c r="AF3734">
        <v>0</v>
      </c>
      <c r="AG3734" s="19">
        <v>0</v>
      </c>
      <c r="AH3734">
        <v>0</v>
      </c>
      <c r="AI3734">
        <v>0</v>
      </c>
      <c r="AJ3734">
        <v>0</v>
      </c>
      <c r="AK3734">
        <v>0</v>
      </c>
      <c r="AL3734">
        <v>0</v>
      </c>
      <c r="AM3734">
        <v>0</v>
      </c>
      <c r="AN3734">
        <v>0</v>
      </c>
      <c r="AO3734">
        <v>0</v>
      </c>
      <c r="AP3734">
        <v>0</v>
      </c>
      <c r="AQ3734">
        <v>0</v>
      </c>
      <c r="AR3734">
        <v>0</v>
      </c>
      <c r="AS3734">
        <v>0</v>
      </c>
      <c r="AT3734">
        <v>0</v>
      </c>
      <c r="AU3734">
        <v>0</v>
      </c>
      <c r="AV3734">
        <v>0</v>
      </c>
      <c r="AW3734">
        <v>0</v>
      </c>
      <c r="AX3734">
        <v>0</v>
      </c>
      <c r="AY3734">
        <v>0</v>
      </c>
      <c r="AZ3734">
        <v>0</v>
      </c>
      <c r="BA3734">
        <v>0</v>
      </c>
      <c r="BB3734">
        <v>0</v>
      </c>
      <c r="BC3734">
        <v>0</v>
      </c>
      <c r="BD3734">
        <v>0</v>
      </c>
      <c r="BE3734">
        <v>0</v>
      </c>
      <c r="BF3734">
        <v>0</v>
      </c>
      <c r="BG3734">
        <v>0</v>
      </c>
      <c r="BH3734">
        <v>0</v>
      </c>
      <c r="BI3734">
        <v>0</v>
      </c>
      <c r="BJ3734">
        <v>0</v>
      </c>
      <c r="BK3734">
        <v>0</v>
      </c>
      <c r="BL3734">
        <v>0</v>
      </c>
      <c r="BM3734">
        <v>0</v>
      </c>
      <c r="BN3734">
        <v>0</v>
      </c>
      <c r="BO3734">
        <v>0</v>
      </c>
      <c r="BP3734">
        <v>0</v>
      </c>
      <c r="BQ3734">
        <v>0</v>
      </c>
      <c r="BR3734">
        <v>0</v>
      </c>
      <c r="BS3734">
        <v>0</v>
      </c>
      <c r="BT3734">
        <v>0</v>
      </c>
      <c r="BU3734">
        <v>0</v>
      </c>
      <c r="BV3734">
        <v>0</v>
      </c>
      <c r="BW3734">
        <v>0</v>
      </c>
      <c r="BX3734" s="10">
        <v>0</v>
      </c>
      <c r="BY3734">
        <v>0</v>
      </c>
      <c r="BZ3734">
        <v>299000</v>
      </c>
      <c r="CA3734">
        <v>598000</v>
      </c>
      <c r="CB3734">
        <v>647000</v>
      </c>
      <c r="CC3734">
        <v>598000</v>
      </c>
      <c r="CD3734">
        <v>598000</v>
      </c>
      <c r="CE3734">
        <v>598000</v>
      </c>
    </row>
    <row r="3735" spans="1:83" x14ac:dyDescent="0.35">
      <c r="A3735" s="9" t="str">
        <f t="shared" si="58"/>
        <v>0304.604.86</v>
      </c>
      <c r="B3735" s="52" t="str">
        <f>+IF(MATCH(A3735,List!H$10:H$145,0),"Targeted")</f>
        <v>Targeted</v>
      </c>
      <c r="C3735" s="65"/>
      <c r="D3735" s="151" t="s">
        <v>7700</v>
      </c>
      <c r="E3735" s="16" t="s">
        <v>1872</v>
      </c>
      <c r="F3735" s="16" t="s">
        <v>1873</v>
      </c>
      <c r="G3735" s="16" t="s">
        <v>940</v>
      </c>
      <c r="H3735" s="16" t="s">
        <v>3155</v>
      </c>
      <c r="I3735" s="17" t="s">
        <v>115</v>
      </c>
      <c r="J3735" s="16" t="s">
        <v>5504</v>
      </c>
      <c r="K3735" s="17" t="s">
        <v>70</v>
      </c>
      <c r="L3735" s="18" t="s">
        <v>5232</v>
      </c>
      <c r="M3735" s="195" t="s">
        <v>51</v>
      </c>
      <c r="N3735" s="16" t="s">
        <v>5487</v>
      </c>
      <c r="O3735" s="17" t="s">
        <v>346</v>
      </c>
      <c r="P3735" s="17" t="s">
        <v>524</v>
      </c>
      <c r="Q3735" s="17" t="s">
        <v>306</v>
      </c>
      <c r="R3735">
        <v>0</v>
      </c>
      <c r="S3735">
        <v>0</v>
      </c>
      <c r="T3735">
        <v>0</v>
      </c>
      <c r="U3735">
        <v>0</v>
      </c>
      <c r="V3735">
        <v>0</v>
      </c>
      <c r="W3735">
        <v>0</v>
      </c>
      <c r="X3735">
        <v>0</v>
      </c>
      <c r="Y3735">
        <v>0</v>
      </c>
      <c r="Z3735">
        <v>0</v>
      </c>
      <c r="AA3735">
        <v>0</v>
      </c>
      <c r="AB3735">
        <v>0</v>
      </c>
      <c r="AC3735">
        <v>0</v>
      </c>
      <c r="AD3735">
        <v>0</v>
      </c>
      <c r="AE3735">
        <v>0</v>
      </c>
      <c r="AF3735">
        <v>0</v>
      </c>
      <c r="AG3735" s="19">
        <v>0</v>
      </c>
      <c r="AH3735">
        <v>0</v>
      </c>
      <c r="AI3735">
        <v>0</v>
      </c>
      <c r="AJ3735">
        <v>0</v>
      </c>
      <c r="AK3735">
        <v>0</v>
      </c>
      <c r="AL3735">
        <v>0</v>
      </c>
      <c r="AM3735">
        <v>0</v>
      </c>
      <c r="AN3735">
        <v>0</v>
      </c>
      <c r="AO3735">
        <v>0</v>
      </c>
      <c r="AP3735">
        <v>0</v>
      </c>
      <c r="AQ3735">
        <v>0</v>
      </c>
      <c r="AR3735">
        <v>0</v>
      </c>
      <c r="AS3735">
        <v>0</v>
      </c>
      <c r="AT3735">
        <v>0</v>
      </c>
      <c r="AU3735">
        <v>0</v>
      </c>
      <c r="AV3735">
        <v>0</v>
      </c>
      <c r="AW3735">
        <v>0</v>
      </c>
      <c r="AX3735">
        <v>0</v>
      </c>
      <c r="AY3735">
        <v>0</v>
      </c>
      <c r="AZ3735">
        <v>0</v>
      </c>
      <c r="BA3735">
        <v>0</v>
      </c>
      <c r="BB3735">
        <v>0</v>
      </c>
      <c r="BC3735">
        <v>3321000</v>
      </c>
      <c r="BD3735">
        <v>3080000</v>
      </c>
      <c r="BE3735">
        <v>3690000</v>
      </c>
      <c r="BF3735">
        <v>3550000</v>
      </c>
      <c r="BG3735">
        <v>3767000</v>
      </c>
      <c r="BH3735">
        <v>3665000</v>
      </c>
      <c r="BI3735">
        <v>3414000</v>
      </c>
      <c r="BJ3735">
        <v>3153000</v>
      </c>
      <c r="BK3735">
        <v>3161000</v>
      </c>
      <c r="BL3735">
        <v>3071000</v>
      </c>
      <c r="BM3735">
        <v>2895000</v>
      </c>
      <c r="BN3735">
        <v>3207000</v>
      </c>
      <c r="BO3735">
        <v>4311000</v>
      </c>
      <c r="BP3735">
        <v>4029000</v>
      </c>
      <c r="BQ3735">
        <v>2631000</v>
      </c>
      <c r="BR3735">
        <v>2139000</v>
      </c>
      <c r="BS3735">
        <v>2148000</v>
      </c>
      <c r="BT3735">
        <v>1927000</v>
      </c>
      <c r="BU3735">
        <v>2116000</v>
      </c>
      <c r="BV3735">
        <v>1755000</v>
      </c>
      <c r="BW3735">
        <v>1896000</v>
      </c>
      <c r="BX3735">
        <v>2150000</v>
      </c>
      <c r="BY3735">
        <v>2220000</v>
      </c>
      <c r="BZ3735">
        <v>2553000</v>
      </c>
      <c r="CA3735">
        <v>1823000</v>
      </c>
      <c r="CB3735">
        <v>876000</v>
      </c>
      <c r="CC3735">
        <v>327000</v>
      </c>
      <c r="CD3735">
        <v>150000</v>
      </c>
      <c r="CE3735">
        <v>92000</v>
      </c>
    </row>
    <row r="3736" spans="1:83" x14ac:dyDescent="0.35">
      <c r="A3736" s="9" t="str">
        <f t="shared" si="58"/>
        <v>0304.604.86</v>
      </c>
      <c r="B3736" s="52" t="str">
        <f>+IF(MATCH(A3736,List!H$10:H$145,0),"Targeted")</f>
        <v>Targeted</v>
      </c>
      <c r="C3736" s="65"/>
      <c r="D3736" s="151"/>
      <c r="E3736" s="16" t="s">
        <v>1872</v>
      </c>
      <c r="F3736" s="16" t="s">
        <v>1873</v>
      </c>
      <c r="G3736" s="16" t="s">
        <v>940</v>
      </c>
      <c r="H3736" s="16" t="s">
        <v>3155</v>
      </c>
      <c r="I3736" s="17" t="s">
        <v>115</v>
      </c>
      <c r="J3736" s="16" t="s">
        <v>5504</v>
      </c>
      <c r="K3736" s="17" t="s">
        <v>70</v>
      </c>
      <c r="L3736" s="18" t="s">
        <v>5232</v>
      </c>
      <c r="M3736" s="195" t="s">
        <v>51</v>
      </c>
      <c r="N3736" s="16" t="s">
        <v>5487</v>
      </c>
      <c r="O3736" s="17" t="s">
        <v>304</v>
      </c>
      <c r="P3736" s="17" t="s">
        <v>524</v>
      </c>
      <c r="Q3736" s="17" t="s">
        <v>306</v>
      </c>
      <c r="R3736">
        <v>0</v>
      </c>
      <c r="S3736">
        <v>0</v>
      </c>
      <c r="T3736">
        <v>0</v>
      </c>
      <c r="U3736">
        <v>0</v>
      </c>
      <c r="V3736">
        <v>0</v>
      </c>
      <c r="W3736">
        <v>0</v>
      </c>
      <c r="X3736">
        <v>0</v>
      </c>
      <c r="Y3736">
        <v>0</v>
      </c>
      <c r="Z3736">
        <v>0</v>
      </c>
      <c r="AA3736">
        <v>0</v>
      </c>
      <c r="AB3736">
        <v>0</v>
      </c>
      <c r="AC3736">
        <v>0</v>
      </c>
      <c r="AD3736">
        <v>0</v>
      </c>
      <c r="AE3736">
        <v>0</v>
      </c>
      <c r="AF3736">
        <v>0</v>
      </c>
      <c r="AG3736" s="19">
        <v>0</v>
      </c>
      <c r="AH3736">
        <v>0</v>
      </c>
      <c r="AI3736">
        <v>0</v>
      </c>
      <c r="AJ3736">
        <v>0</v>
      </c>
      <c r="AK3736">
        <v>0</v>
      </c>
      <c r="AL3736">
        <v>0</v>
      </c>
      <c r="AM3736">
        <v>0</v>
      </c>
      <c r="AN3736">
        <v>0</v>
      </c>
      <c r="AO3736">
        <v>0</v>
      </c>
      <c r="AP3736">
        <v>0</v>
      </c>
      <c r="AQ3736">
        <v>0</v>
      </c>
      <c r="AR3736">
        <v>0</v>
      </c>
      <c r="AS3736">
        <v>0</v>
      </c>
      <c r="AT3736">
        <v>0</v>
      </c>
      <c r="AU3736">
        <v>0</v>
      </c>
      <c r="AV3736">
        <v>0</v>
      </c>
      <c r="AW3736">
        <v>0</v>
      </c>
      <c r="AX3736">
        <v>0</v>
      </c>
      <c r="AY3736">
        <v>0</v>
      </c>
      <c r="AZ3736">
        <v>0</v>
      </c>
      <c r="BA3736">
        <v>0</v>
      </c>
      <c r="BB3736">
        <v>0</v>
      </c>
      <c r="BC3736">
        <v>0</v>
      </c>
      <c r="BD3736">
        <v>0</v>
      </c>
      <c r="BE3736">
        <v>0</v>
      </c>
      <c r="BF3736">
        <v>0</v>
      </c>
      <c r="BG3736">
        <v>0</v>
      </c>
      <c r="BH3736">
        <v>0</v>
      </c>
      <c r="BI3736">
        <v>0</v>
      </c>
      <c r="BJ3736">
        <v>0</v>
      </c>
      <c r="BK3736">
        <v>0</v>
      </c>
      <c r="BL3736">
        <v>0</v>
      </c>
      <c r="BM3736">
        <v>0</v>
      </c>
      <c r="BN3736">
        <v>0</v>
      </c>
      <c r="BO3736">
        <v>898000</v>
      </c>
      <c r="BP3736">
        <v>147000</v>
      </c>
      <c r="BQ3736">
        <v>88000</v>
      </c>
      <c r="BR3736">
        <v>43000</v>
      </c>
      <c r="BS3736">
        <v>13000</v>
      </c>
      <c r="BT3736">
        <v>1000</v>
      </c>
      <c r="BU3736">
        <v>0</v>
      </c>
      <c r="BV3736">
        <v>0</v>
      </c>
      <c r="BW3736">
        <v>0</v>
      </c>
      <c r="BX3736" s="10">
        <v>0</v>
      </c>
      <c r="BY3736">
        <v>0</v>
      </c>
      <c r="BZ3736">
        <v>0</v>
      </c>
      <c r="CA3736">
        <v>0</v>
      </c>
      <c r="CB3736">
        <v>0</v>
      </c>
      <c r="CC3736">
        <v>0</v>
      </c>
      <c r="CD3736">
        <v>0</v>
      </c>
      <c r="CE3736">
        <v>0</v>
      </c>
    </row>
    <row r="3737" spans="1:83" x14ac:dyDescent="0.35">
      <c r="A3737" s="9" t="str">
        <f t="shared" si="58"/>
        <v>0311.604.86</v>
      </c>
      <c r="B3737" s="52" t="e">
        <f>+IF(MATCH(A3737,List!H$10:H$145,0),"Targeted")</f>
        <v>#N/A</v>
      </c>
      <c r="C3737" s="65"/>
      <c r="D3737" s="151" t="s">
        <v>7700</v>
      </c>
      <c r="E3737" s="16" t="s">
        <v>1872</v>
      </c>
      <c r="F3737" s="16" t="s">
        <v>1873</v>
      </c>
      <c r="G3737" s="16" t="s">
        <v>940</v>
      </c>
      <c r="H3737" s="16" t="s">
        <v>3155</v>
      </c>
      <c r="I3737" s="17" t="s">
        <v>4121</v>
      </c>
      <c r="J3737" s="16" t="s">
        <v>5505</v>
      </c>
      <c r="K3737" s="17" t="s">
        <v>70</v>
      </c>
      <c r="L3737" s="18" t="s">
        <v>5232</v>
      </c>
      <c r="M3737" s="195" t="s">
        <v>51</v>
      </c>
      <c r="N3737" s="16" t="s">
        <v>5487</v>
      </c>
      <c r="O3737" s="17" t="s">
        <v>346</v>
      </c>
      <c r="P3737" s="17" t="s">
        <v>305</v>
      </c>
      <c r="Q3737" s="17" t="s">
        <v>306</v>
      </c>
      <c r="R3737">
        <v>0</v>
      </c>
      <c r="S3737">
        <v>0</v>
      </c>
      <c r="T3737">
        <v>0</v>
      </c>
      <c r="U3737">
        <v>0</v>
      </c>
      <c r="V3737">
        <v>0</v>
      </c>
      <c r="W3737">
        <v>0</v>
      </c>
      <c r="X3737">
        <v>0</v>
      </c>
      <c r="Y3737">
        <v>0</v>
      </c>
      <c r="Z3737">
        <v>0</v>
      </c>
      <c r="AA3737">
        <v>0</v>
      </c>
      <c r="AB3737">
        <v>0</v>
      </c>
      <c r="AC3737">
        <v>0</v>
      </c>
      <c r="AD3737">
        <v>0</v>
      </c>
      <c r="AE3737">
        <v>0</v>
      </c>
      <c r="AF3737">
        <v>0</v>
      </c>
      <c r="AG3737" s="19">
        <v>0</v>
      </c>
      <c r="AH3737">
        <v>0</v>
      </c>
      <c r="AI3737">
        <v>0</v>
      </c>
      <c r="AJ3737">
        <v>0</v>
      </c>
      <c r="AK3737">
        <v>0</v>
      </c>
      <c r="AL3737">
        <v>0</v>
      </c>
      <c r="AM3737">
        <v>0</v>
      </c>
      <c r="AN3737">
        <v>0</v>
      </c>
      <c r="AO3737">
        <v>0</v>
      </c>
      <c r="AP3737">
        <v>0</v>
      </c>
      <c r="AQ3737">
        <v>0</v>
      </c>
      <c r="AR3737">
        <v>0</v>
      </c>
      <c r="AS3737">
        <v>0</v>
      </c>
      <c r="AT3737">
        <v>0</v>
      </c>
      <c r="AU3737">
        <v>0</v>
      </c>
      <c r="AV3737">
        <v>0</v>
      </c>
      <c r="AW3737">
        <v>0</v>
      </c>
      <c r="AX3737">
        <v>0</v>
      </c>
      <c r="AY3737">
        <v>0</v>
      </c>
      <c r="AZ3737">
        <v>0</v>
      </c>
      <c r="BA3737">
        <v>0</v>
      </c>
      <c r="BB3737">
        <v>0</v>
      </c>
      <c r="BC3737">
        <v>0</v>
      </c>
      <c r="BD3737">
        <v>0</v>
      </c>
      <c r="BE3737">
        <v>0</v>
      </c>
      <c r="BF3737">
        <v>0</v>
      </c>
      <c r="BG3737">
        <v>0</v>
      </c>
      <c r="BH3737">
        <v>0</v>
      </c>
      <c r="BI3737">
        <v>0</v>
      </c>
      <c r="BJ3737">
        <v>0</v>
      </c>
      <c r="BK3737">
        <v>0</v>
      </c>
      <c r="BL3737">
        <v>3000</v>
      </c>
      <c r="BM3737">
        <v>4000</v>
      </c>
      <c r="BN3737">
        <v>0</v>
      </c>
      <c r="BO3737">
        <v>0</v>
      </c>
      <c r="BP3737">
        <v>0</v>
      </c>
      <c r="BQ3737">
        <v>0</v>
      </c>
      <c r="BR3737">
        <v>0</v>
      </c>
      <c r="BS3737">
        <v>0</v>
      </c>
      <c r="BT3737">
        <v>0</v>
      </c>
      <c r="BU3737">
        <v>0</v>
      </c>
      <c r="BV3737">
        <v>0</v>
      </c>
      <c r="BW3737">
        <v>0</v>
      </c>
      <c r="BX3737">
        <v>0</v>
      </c>
      <c r="BY3737">
        <v>0</v>
      </c>
      <c r="BZ3737">
        <v>0</v>
      </c>
      <c r="CA3737">
        <v>0</v>
      </c>
      <c r="CB3737">
        <v>0</v>
      </c>
      <c r="CC3737">
        <v>0</v>
      </c>
      <c r="CD3737">
        <v>0</v>
      </c>
      <c r="CE3737">
        <v>0</v>
      </c>
    </row>
    <row r="3738" spans="1:83" x14ac:dyDescent="0.35">
      <c r="A3738" s="9" t="str">
        <f t="shared" si="58"/>
        <v>0311.604.86</v>
      </c>
      <c r="B3738" s="52" t="e">
        <f>+IF(MATCH(A3738,List!H$10:H$145,0),"Targeted")</f>
        <v>#N/A</v>
      </c>
      <c r="C3738" s="65"/>
      <c r="D3738" s="151" t="s">
        <v>7700</v>
      </c>
      <c r="E3738" s="16" t="s">
        <v>1872</v>
      </c>
      <c r="F3738" s="16" t="s">
        <v>1873</v>
      </c>
      <c r="G3738" s="16" t="s">
        <v>940</v>
      </c>
      <c r="H3738" s="16" t="s">
        <v>3155</v>
      </c>
      <c r="I3738" s="17" t="s">
        <v>4121</v>
      </c>
      <c r="J3738" s="16" t="s">
        <v>5505</v>
      </c>
      <c r="K3738" s="17" t="s">
        <v>70</v>
      </c>
      <c r="L3738" s="18" t="s">
        <v>5232</v>
      </c>
      <c r="M3738" s="195" t="s">
        <v>51</v>
      </c>
      <c r="N3738" s="16" t="s">
        <v>5487</v>
      </c>
      <c r="O3738" s="17" t="s">
        <v>346</v>
      </c>
      <c r="P3738" s="17" t="s">
        <v>524</v>
      </c>
      <c r="Q3738" s="17" t="s">
        <v>306</v>
      </c>
      <c r="R3738">
        <v>0</v>
      </c>
      <c r="S3738">
        <v>0</v>
      </c>
      <c r="T3738">
        <v>0</v>
      </c>
      <c r="U3738">
        <v>0</v>
      </c>
      <c r="V3738">
        <v>0</v>
      </c>
      <c r="W3738">
        <v>0</v>
      </c>
      <c r="X3738">
        <v>0</v>
      </c>
      <c r="Y3738">
        <v>0</v>
      </c>
      <c r="Z3738">
        <v>0</v>
      </c>
      <c r="AA3738">
        <v>0</v>
      </c>
      <c r="AB3738">
        <v>0</v>
      </c>
      <c r="AC3738">
        <v>0</v>
      </c>
      <c r="AD3738">
        <v>0</v>
      </c>
      <c r="AE3738">
        <v>0</v>
      </c>
      <c r="AF3738">
        <v>0</v>
      </c>
      <c r="AG3738" s="19">
        <v>0</v>
      </c>
      <c r="AH3738">
        <v>0</v>
      </c>
      <c r="AI3738">
        <v>0</v>
      </c>
      <c r="AJ3738">
        <v>0</v>
      </c>
      <c r="AK3738">
        <v>0</v>
      </c>
      <c r="AL3738">
        <v>0</v>
      </c>
      <c r="AM3738">
        <v>0</v>
      </c>
      <c r="AN3738">
        <v>0</v>
      </c>
      <c r="AO3738">
        <v>0</v>
      </c>
      <c r="AP3738">
        <v>0</v>
      </c>
      <c r="AQ3738">
        <v>0</v>
      </c>
      <c r="AR3738">
        <v>0</v>
      </c>
      <c r="AS3738">
        <v>0</v>
      </c>
      <c r="AT3738">
        <v>0</v>
      </c>
      <c r="AU3738">
        <v>0</v>
      </c>
      <c r="AV3738">
        <v>0</v>
      </c>
      <c r="AW3738">
        <v>0</v>
      </c>
      <c r="AX3738">
        <v>0</v>
      </c>
      <c r="AY3738">
        <v>0</v>
      </c>
      <c r="AZ3738">
        <v>0</v>
      </c>
      <c r="BA3738">
        <v>0</v>
      </c>
      <c r="BB3738">
        <v>0</v>
      </c>
      <c r="BC3738">
        <v>0</v>
      </c>
      <c r="BD3738">
        <v>0</v>
      </c>
      <c r="BE3738">
        <v>0</v>
      </c>
      <c r="BF3738">
        <v>0</v>
      </c>
      <c r="BG3738">
        <v>0</v>
      </c>
      <c r="BH3738">
        <v>0</v>
      </c>
      <c r="BI3738">
        <v>0</v>
      </c>
      <c r="BJ3738">
        <v>-79000</v>
      </c>
      <c r="BK3738">
        <v>71000</v>
      </c>
      <c r="BL3738">
        <v>0</v>
      </c>
      <c r="BM3738">
        <v>0</v>
      </c>
      <c r="BN3738">
        <v>1000</v>
      </c>
      <c r="BO3738">
        <v>0</v>
      </c>
      <c r="BP3738">
        <v>0</v>
      </c>
      <c r="BQ3738">
        <v>0</v>
      </c>
      <c r="BR3738">
        <v>0</v>
      </c>
      <c r="BS3738">
        <v>0</v>
      </c>
      <c r="BT3738">
        <v>0</v>
      </c>
      <c r="BU3738">
        <v>0</v>
      </c>
      <c r="BV3738">
        <v>0</v>
      </c>
      <c r="BW3738">
        <v>0</v>
      </c>
      <c r="BX3738">
        <v>0</v>
      </c>
      <c r="BY3738">
        <v>0</v>
      </c>
      <c r="BZ3738">
        <v>0</v>
      </c>
      <c r="CA3738">
        <v>0</v>
      </c>
      <c r="CB3738">
        <v>0</v>
      </c>
      <c r="CC3738">
        <v>0</v>
      </c>
      <c r="CD3738">
        <v>0</v>
      </c>
      <c r="CE3738">
        <v>0</v>
      </c>
    </row>
    <row r="3739" spans="1:83" x14ac:dyDescent="0.35">
      <c r="A3739" s="9" t="str">
        <f t="shared" si="58"/>
        <v>0312.604.86</v>
      </c>
      <c r="B3739" s="52" t="str">
        <f>+IF(MATCH(A3739,List!H$10:H$145,0),"Targeted")</f>
        <v>Targeted</v>
      </c>
      <c r="C3739" s="65"/>
      <c r="D3739" s="151" t="s">
        <v>7700</v>
      </c>
      <c r="E3739" s="16" t="s">
        <v>1872</v>
      </c>
      <c r="F3739" s="16" t="s">
        <v>1873</v>
      </c>
      <c r="G3739" s="16" t="s">
        <v>940</v>
      </c>
      <c r="H3739" s="16" t="s">
        <v>3155</v>
      </c>
      <c r="I3739" s="150" t="s">
        <v>122</v>
      </c>
      <c r="J3739" s="22" t="s">
        <v>121</v>
      </c>
      <c r="K3739" s="17" t="s">
        <v>70</v>
      </c>
      <c r="L3739" s="18" t="s">
        <v>5232</v>
      </c>
      <c r="M3739" s="195" t="s">
        <v>51</v>
      </c>
      <c r="N3739" s="16" t="s">
        <v>5487</v>
      </c>
      <c r="O3739" s="17" t="s">
        <v>346</v>
      </c>
      <c r="P3739" s="17" t="s">
        <v>524</v>
      </c>
      <c r="Q3739" s="17" t="s">
        <v>306</v>
      </c>
      <c r="R3739" s="23">
        <v>0</v>
      </c>
      <c r="S3739" s="23">
        <v>0</v>
      </c>
      <c r="T3739" s="23">
        <v>0</v>
      </c>
      <c r="U3739" s="23">
        <v>0</v>
      </c>
      <c r="V3739" s="23">
        <v>0</v>
      </c>
      <c r="W3739" s="23">
        <v>0</v>
      </c>
      <c r="X3739" s="23">
        <v>0</v>
      </c>
      <c r="Y3739" s="23">
        <v>0</v>
      </c>
      <c r="Z3739" s="23">
        <v>0</v>
      </c>
      <c r="AA3739" s="23">
        <v>0</v>
      </c>
      <c r="AB3739" s="23">
        <v>0</v>
      </c>
      <c r="AC3739" s="23">
        <v>0</v>
      </c>
      <c r="AD3739" s="23">
        <v>0</v>
      </c>
      <c r="AE3739" s="23">
        <v>0</v>
      </c>
      <c r="AF3739" s="23">
        <v>0</v>
      </c>
      <c r="AG3739" s="19">
        <v>0</v>
      </c>
      <c r="AH3739" s="23">
        <v>0</v>
      </c>
      <c r="AI3739" s="23">
        <v>0</v>
      </c>
      <c r="AJ3739" s="23">
        <v>0</v>
      </c>
      <c r="AK3739" s="23">
        <v>0</v>
      </c>
      <c r="AL3739" s="23">
        <v>0</v>
      </c>
      <c r="AM3739" s="23">
        <v>0</v>
      </c>
      <c r="AN3739" s="23">
        <v>0</v>
      </c>
      <c r="AO3739" s="23">
        <v>0</v>
      </c>
      <c r="AP3739" s="23">
        <v>0</v>
      </c>
      <c r="AQ3739" s="23">
        <v>0</v>
      </c>
      <c r="AR3739" s="23">
        <v>0</v>
      </c>
      <c r="AS3739" s="23">
        <v>0</v>
      </c>
      <c r="AT3739" s="23">
        <v>0</v>
      </c>
      <c r="AU3739" s="23">
        <v>0</v>
      </c>
      <c r="AV3739" s="23">
        <v>0</v>
      </c>
      <c r="AW3739" s="23">
        <v>0</v>
      </c>
      <c r="AX3739" s="23">
        <v>0</v>
      </c>
      <c r="AY3739" s="23">
        <v>0</v>
      </c>
      <c r="AZ3739" s="23">
        <v>0</v>
      </c>
      <c r="BA3739" s="23">
        <v>0</v>
      </c>
      <c r="BB3739" s="23">
        <v>1483000</v>
      </c>
      <c r="BC3739" s="23">
        <v>0</v>
      </c>
      <c r="BD3739" s="23">
        <v>0</v>
      </c>
      <c r="BE3739" s="23">
        <v>0</v>
      </c>
      <c r="BF3739" s="23">
        <v>0</v>
      </c>
      <c r="BG3739" s="23">
        <v>0</v>
      </c>
      <c r="BH3739" s="23">
        <v>0</v>
      </c>
      <c r="BI3739" s="23">
        <v>0</v>
      </c>
      <c r="BJ3739" s="23">
        <v>0</v>
      </c>
      <c r="BK3739" s="23">
        <v>0</v>
      </c>
      <c r="BL3739" s="23">
        <v>0</v>
      </c>
      <c r="BM3739" s="23">
        <v>0</v>
      </c>
      <c r="BN3739" s="23">
        <v>0</v>
      </c>
      <c r="BO3739" s="23">
        <v>0</v>
      </c>
      <c r="BP3739" s="23">
        <v>0</v>
      </c>
      <c r="BQ3739" s="23">
        <v>0</v>
      </c>
      <c r="BR3739" s="23">
        <v>0</v>
      </c>
      <c r="BS3739" s="23">
        <v>0</v>
      </c>
      <c r="BT3739" s="23">
        <v>0</v>
      </c>
      <c r="BU3739" s="23">
        <v>0</v>
      </c>
      <c r="BV3739" s="23">
        <v>0</v>
      </c>
      <c r="BW3739" s="23">
        <v>0</v>
      </c>
      <c r="BX3739" s="23">
        <v>0</v>
      </c>
      <c r="BY3739" s="23">
        <v>0</v>
      </c>
      <c r="BZ3739" s="23">
        <v>0</v>
      </c>
      <c r="CA3739" s="23">
        <v>0</v>
      </c>
      <c r="CB3739" s="23">
        <v>0</v>
      </c>
      <c r="CC3739" s="23">
        <v>0</v>
      </c>
      <c r="CD3739" s="23">
        <v>0</v>
      </c>
      <c r="CE3739" s="23">
        <v>0</v>
      </c>
    </row>
    <row r="3740" spans="1:83" x14ac:dyDescent="0.35">
      <c r="A3740" s="9" t="str">
        <f t="shared" si="58"/>
        <v>0313.604.86</v>
      </c>
      <c r="B3740" s="52" t="str">
        <f>+IF(MATCH(A3740,List!H$10:H$145,0),"Targeted")</f>
        <v>Targeted</v>
      </c>
      <c r="C3740" s="65"/>
      <c r="D3740" s="151" t="s">
        <v>7700</v>
      </c>
      <c r="E3740" s="16" t="s">
        <v>1872</v>
      </c>
      <c r="F3740" s="16" t="s">
        <v>1873</v>
      </c>
      <c r="G3740" s="16" t="s">
        <v>940</v>
      </c>
      <c r="H3740" s="16" t="s">
        <v>3155</v>
      </c>
      <c r="I3740" s="17" t="s">
        <v>124</v>
      </c>
      <c r="J3740" s="16" t="s">
        <v>5506</v>
      </c>
      <c r="K3740" s="17" t="s">
        <v>70</v>
      </c>
      <c r="L3740" s="18" t="s">
        <v>5232</v>
      </c>
      <c r="M3740" s="195" t="s">
        <v>51</v>
      </c>
      <c r="N3740" s="16" t="s">
        <v>5487</v>
      </c>
      <c r="O3740" s="17" t="s">
        <v>346</v>
      </c>
      <c r="P3740" s="17" t="s">
        <v>305</v>
      </c>
      <c r="Q3740" s="17" t="s">
        <v>306</v>
      </c>
      <c r="R3740">
        <v>0</v>
      </c>
      <c r="S3740">
        <v>0</v>
      </c>
      <c r="T3740">
        <v>0</v>
      </c>
      <c r="U3740">
        <v>0</v>
      </c>
      <c r="V3740">
        <v>0</v>
      </c>
      <c r="W3740">
        <v>0</v>
      </c>
      <c r="X3740">
        <v>0</v>
      </c>
      <c r="Y3740">
        <v>0</v>
      </c>
      <c r="Z3740">
        <v>0</v>
      </c>
      <c r="AA3740">
        <v>0</v>
      </c>
      <c r="AB3740">
        <v>0</v>
      </c>
      <c r="AC3740">
        <v>0</v>
      </c>
      <c r="AD3740">
        <v>0</v>
      </c>
      <c r="AE3740">
        <v>0</v>
      </c>
      <c r="AF3740">
        <v>0</v>
      </c>
      <c r="AG3740" s="19">
        <v>0</v>
      </c>
      <c r="AH3740">
        <v>0</v>
      </c>
      <c r="AI3740">
        <v>0</v>
      </c>
      <c r="AJ3740">
        <v>0</v>
      </c>
      <c r="AK3740">
        <v>0</v>
      </c>
      <c r="AL3740">
        <v>0</v>
      </c>
      <c r="AM3740">
        <v>0</v>
      </c>
      <c r="AN3740">
        <v>0</v>
      </c>
      <c r="AO3740">
        <v>0</v>
      </c>
      <c r="AP3740">
        <v>0</v>
      </c>
      <c r="AQ3740">
        <v>0</v>
      </c>
      <c r="AR3740">
        <v>0</v>
      </c>
      <c r="AS3740">
        <v>0</v>
      </c>
      <c r="AT3740">
        <v>0</v>
      </c>
      <c r="AU3740">
        <v>0</v>
      </c>
      <c r="AV3740">
        <v>0</v>
      </c>
      <c r="AW3740">
        <v>0</v>
      </c>
      <c r="AX3740">
        <v>0</v>
      </c>
      <c r="AY3740">
        <v>0</v>
      </c>
      <c r="AZ3740">
        <v>0</v>
      </c>
      <c r="BA3740">
        <v>0</v>
      </c>
      <c r="BB3740">
        <v>0</v>
      </c>
      <c r="BC3740">
        <v>0</v>
      </c>
      <c r="BD3740">
        <v>0</v>
      </c>
      <c r="BE3740">
        <v>0</v>
      </c>
      <c r="BF3740">
        <v>0</v>
      </c>
      <c r="BG3740">
        <v>0</v>
      </c>
      <c r="BH3740">
        <v>0</v>
      </c>
      <c r="BI3740">
        <v>0</v>
      </c>
      <c r="BJ3740">
        <v>0</v>
      </c>
      <c r="BK3740">
        <v>0</v>
      </c>
      <c r="BL3740">
        <v>0</v>
      </c>
      <c r="BM3740">
        <v>0</v>
      </c>
      <c r="BN3740">
        <v>-1000</v>
      </c>
      <c r="BO3740">
        <v>0</v>
      </c>
      <c r="BP3740">
        <v>1000</v>
      </c>
      <c r="BQ3740">
        <v>0</v>
      </c>
      <c r="BR3740">
        <v>0</v>
      </c>
      <c r="BS3740">
        <v>0</v>
      </c>
      <c r="BT3740">
        <v>0</v>
      </c>
      <c r="BU3740">
        <v>0</v>
      </c>
      <c r="BV3740">
        <v>0</v>
      </c>
      <c r="BW3740">
        <v>0</v>
      </c>
      <c r="BX3740">
        <v>0</v>
      </c>
      <c r="BY3740">
        <v>0</v>
      </c>
      <c r="BZ3740">
        <v>0</v>
      </c>
      <c r="CA3740">
        <v>0</v>
      </c>
      <c r="CB3740">
        <v>0</v>
      </c>
      <c r="CC3740">
        <v>0</v>
      </c>
      <c r="CD3740">
        <v>0</v>
      </c>
      <c r="CE3740">
        <v>0</v>
      </c>
    </row>
    <row r="3741" spans="1:83" x14ac:dyDescent="0.35">
      <c r="A3741" s="9" t="str">
        <f t="shared" si="58"/>
        <v>0313.604.86</v>
      </c>
      <c r="B3741" s="52" t="str">
        <f>+IF(MATCH(A3741,List!H$10:H$145,0),"Targeted")</f>
        <v>Targeted</v>
      </c>
      <c r="C3741" s="65"/>
      <c r="D3741" s="151" t="s">
        <v>7700</v>
      </c>
      <c r="E3741" s="16" t="s">
        <v>1872</v>
      </c>
      <c r="F3741" s="16" t="s">
        <v>1873</v>
      </c>
      <c r="G3741" s="16" t="s">
        <v>940</v>
      </c>
      <c r="H3741" s="16" t="s">
        <v>3155</v>
      </c>
      <c r="I3741" s="17" t="s">
        <v>124</v>
      </c>
      <c r="J3741" s="16" t="s">
        <v>5506</v>
      </c>
      <c r="K3741" s="17" t="s">
        <v>70</v>
      </c>
      <c r="L3741" s="18" t="s">
        <v>5232</v>
      </c>
      <c r="M3741" s="195" t="s">
        <v>51</v>
      </c>
      <c r="N3741" s="16" t="s">
        <v>5487</v>
      </c>
      <c r="O3741" s="17" t="s">
        <v>346</v>
      </c>
      <c r="P3741" s="17" t="s">
        <v>524</v>
      </c>
      <c r="Q3741" s="17" t="s">
        <v>306</v>
      </c>
      <c r="R3741">
        <v>0</v>
      </c>
      <c r="S3741">
        <v>0</v>
      </c>
      <c r="T3741">
        <v>0</v>
      </c>
      <c r="U3741">
        <v>0</v>
      </c>
      <c r="V3741">
        <v>0</v>
      </c>
      <c r="W3741">
        <v>0</v>
      </c>
      <c r="X3741">
        <v>0</v>
      </c>
      <c r="Y3741">
        <v>0</v>
      </c>
      <c r="Z3741">
        <v>0</v>
      </c>
      <c r="AA3741">
        <v>0</v>
      </c>
      <c r="AB3741">
        <v>0</v>
      </c>
      <c r="AC3741">
        <v>0</v>
      </c>
      <c r="AD3741">
        <v>0</v>
      </c>
      <c r="AE3741">
        <v>0</v>
      </c>
      <c r="AF3741">
        <v>0</v>
      </c>
      <c r="AG3741" s="19">
        <v>0</v>
      </c>
      <c r="AH3741">
        <v>0</v>
      </c>
      <c r="AI3741">
        <v>0</v>
      </c>
      <c r="AJ3741">
        <v>0</v>
      </c>
      <c r="AK3741">
        <v>0</v>
      </c>
      <c r="AL3741">
        <v>0</v>
      </c>
      <c r="AM3741">
        <v>0</v>
      </c>
      <c r="AN3741">
        <v>0</v>
      </c>
      <c r="AO3741">
        <v>0</v>
      </c>
      <c r="AP3741">
        <v>0</v>
      </c>
      <c r="AQ3741">
        <v>0</v>
      </c>
      <c r="AR3741">
        <v>0</v>
      </c>
      <c r="AS3741">
        <v>0</v>
      </c>
      <c r="AT3741">
        <v>0</v>
      </c>
      <c r="AU3741">
        <v>0</v>
      </c>
      <c r="AV3741">
        <v>0</v>
      </c>
      <c r="AW3741">
        <v>0</v>
      </c>
      <c r="AX3741">
        <v>0</v>
      </c>
      <c r="AY3741">
        <v>0</v>
      </c>
      <c r="AZ3741">
        <v>0</v>
      </c>
      <c r="BA3741">
        <v>0</v>
      </c>
      <c r="BB3741">
        <v>0</v>
      </c>
      <c r="BC3741">
        <v>453000</v>
      </c>
      <c r="BD3741">
        <v>597000</v>
      </c>
      <c r="BE3741">
        <v>643000</v>
      </c>
      <c r="BF3741">
        <v>684000</v>
      </c>
      <c r="BG3741">
        <v>713000</v>
      </c>
      <c r="BH3741">
        <v>723000</v>
      </c>
      <c r="BI3741">
        <v>675000</v>
      </c>
      <c r="BJ3741">
        <v>684000</v>
      </c>
      <c r="BK3741">
        <v>585000</v>
      </c>
      <c r="BL3741">
        <v>580000</v>
      </c>
      <c r="BM3741">
        <v>572000</v>
      </c>
      <c r="BN3741">
        <v>644000</v>
      </c>
      <c r="BO3741">
        <v>856000</v>
      </c>
      <c r="BP3741">
        <v>852000</v>
      </c>
      <c r="BQ3741">
        <v>751000</v>
      </c>
      <c r="BR3741">
        <v>726000</v>
      </c>
      <c r="BS3741">
        <v>747000</v>
      </c>
      <c r="BT3741">
        <v>729000</v>
      </c>
      <c r="BU3741">
        <v>747000</v>
      </c>
      <c r="BV3741">
        <v>620000</v>
      </c>
      <c r="BW3741">
        <v>635000</v>
      </c>
      <c r="BX3741">
        <v>657000</v>
      </c>
      <c r="BY3741">
        <v>627000</v>
      </c>
      <c r="BZ3741">
        <v>922000</v>
      </c>
      <c r="CA3741">
        <v>946000</v>
      </c>
      <c r="CB3741">
        <v>1030000</v>
      </c>
      <c r="CC3741">
        <v>1074000</v>
      </c>
      <c r="CD3741">
        <v>1087000</v>
      </c>
      <c r="CE3741">
        <v>1057000</v>
      </c>
    </row>
    <row r="3742" spans="1:83" x14ac:dyDescent="0.35">
      <c r="A3742" s="9" t="str">
        <f t="shared" si="58"/>
        <v>0313.604.86</v>
      </c>
      <c r="B3742" s="52" t="str">
        <f>+IF(MATCH(A3742,List!H$10:H$145,0),"Targeted")</f>
        <v>Targeted</v>
      </c>
      <c r="C3742" s="65"/>
      <c r="D3742" s="151"/>
      <c r="E3742" s="16" t="s">
        <v>1872</v>
      </c>
      <c r="F3742" s="16" t="s">
        <v>1873</v>
      </c>
      <c r="G3742" s="16" t="s">
        <v>940</v>
      </c>
      <c r="H3742" s="16" t="s">
        <v>3155</v>
      </c>
      <c r="I3742" s="17" t="s">
        <v>124</v>
      </c>
      <c r="J3742" s="16" t="s">
        <v>5506</v>
      </c>
      <c r="K3742" s="17" t="s">
        <v>70</v>
      </c>
      <c r="L3742" s="18" t="s">
        <v>5232</v>
      </c>
      <c r="M3742" s="195" t="s">
        <v>51</v>
      </c>
      <c r="N3742" s="16" t="s">
        <v>5487</v>
      </c>
      <c r="O3742" s="17" t="s">
        <v>304</v>
      </c>
      <c r="P3742" s="17" t="s">
        <v>305</v>
      </c>
      <c r="Q3742" s="17" t="s">
        <v>306</v>
      </c>
      <c r="R3742">
        <v>0</v>
      </c>
      <c r="S3742">
        <v>0</v>
      </c>
      <c r="T3742">
        <v>0</v>
      </c>
      <c r="U3742">
        <v>0</v>
      </c>
      <c r="V3742">
        <v>0</v>
      </c>
      <c r="W3742">
        <v>0</v>
      </c>
      <c r="X3742">
        <v>0</v>
      </c>
      <c r="Y3742">
        <v>0</v>
      </c>
      <c r="Z3742">
        <v>0</v>
      </c>
      <c r="AA3742">
        <v>0</v>
      </c>
      <c r="AB3742">
        <v>0</v>
      </c>
      <c r="AC3742">
        <v>0</v>
      </c>
      <c r="AD3742">
        <v>0</v>
      </c>
      <c r="AE3742">
        <v>0</v>
      </c>
      <c r="AF3742">
        <v>0</v>
      </c>
      <c r="AG3742" s="19">
        <v>0</v>
      </c>
      <c r="AH3742">
        <v>0</v>
      </c>
      <c r="AI3742">
        <v>0</v>
      </c>
      <c r="AJ3742">
        <v>0</v>
      </c>
      <c r="AK3742">
        <v>0</v>
      </c>
      <c r="AL3742">
        <v>0</v>
      </c>
      <c r="AM3742">
        <v>0</v>
      </c>
      <c r="AN3742">
        <v>0</v>
      </c>
      <c r="AO3742">
        <v>0</v>
      </c>
      <c r="AP3742">
        <v>0</v>
      </c>
      <c r="AQ3742">
        <v>0</v>
      </c>
      <c r="AR3742">
        <v>0</v>
      </c>
      <c r="AS3742">
        <v>0</v>
      </c>
      <c r="AT3742">
        <v>0</v>
      </c>
      <c r="AU3742">
        <v>0</v>
      </c>
      <c r="AV3742">
        <v>0</v>
      </c>
      <c r="AW3742">
        <v>0</v>
      </c>
      <c r="AX3742">
        <v>0</v>
      </c>
      <c r="AY3742">
        <v>0</v>
      </c>
      <c r="AZ3742">
        <v>0</v>
      </c>
      <c r="BA3742">
        <v>0</v>
      </c>
      <c r="BB3742">
        <v>0</v>
      </c>
      <c r="BC3742">
        <v>0</v>
      </c>
      <c r="BD3742">
        <v>0</v>
      </c>
      <c r="BE3742">
        <v>0</v>
      </c>
      <c r="BF3742">
        <v>0</v>
      </c>
      <c r="BG3742">
        <v>0</v>
      </c>
      <c r="BH3742">
        <v>0</v>
      </c>
      <c r="BI3742">
        <v>1000</v>
      </c>
      <c r="BJ3742">
        <v>4000</v>
      </c>
      <c r="BK3742">
        <v>2000</v>
      </c>
      <c r="BL3742">
        <v>2000</v>
      </c>
      <c r="BM3742">
        <v>0</v>
      </c>
      <c r="BN3742">
        <v>0</v>
      </c>
      <c r="BO3742">
        <v>0</v>
      </c>
      <c r="BP3742">
        <v>1000</v>
      </c>
      <c r="BQ3742">
        <v>0</v>
      </c>
      <c r="BR3742">
        <v>2000</v>
      </c>
      <c r="BS3742">
        <v>0</v>
      </c>
      <c r="BT3742">
        <v>0</v>
      </c>
      <c r="BU3742">
        <v>0</v>
      </c>
      <c r="BV3742">
        <v>0</v>
      </c>
      <c r="BW3742">
        <v>0</v>
      </c>
      <c r="BX3742" s="10">
        <v>0</v>
      </c>
      <c r="BY3742">
        <v>0</v>
      </c>
      <c r="BZ3742">
        <v>0</v>
      </c>
      <c r="CA3742">
        <v>0</v>
      </c>
      <c r="CB3742">
        <v>0</v>
      </c>
      <c r="CC3742">
        <v>0</v>
      </c>
      <c r="CD3742">
        <v>0</v>
      </c>
      <c r="CE3742">
        <v>0</v>
      </c>
    </row>
    <row r="3743" spans="1:83" x14ac:dyDescent="0.35">
      <c r="A3743" s="9" t="str">
        <f t="shared" si="58"/>
        <v>0313.604.86</v>
      </c>
      <c r="B3743" s="52" t="str">
        <f>+IF(MATCH(A3743,List!H$10:H$145,0),"Targeted")</f>
        <v>Targeted</v>
      </c>
      <c r="C3743" s="65"/>
      <c r="D3743" s="151"/>
      <c r="E3743" s="16" t="s">
        <v>1872</v>
      </c>
      <c r="F3743" s="16" t="s">
        <v>1873</v>
      </c>
      <c r="G3743" s="16" t="s">
        <v>940</v>
      </c>
      <c r="H3743" s="16" t="s">
        <v>3155</v>
      </c>
      <c r="I3743" s="17" t="s">
        <v>124</v>
      </c>
      <c r="J3743" s="16" t="s">
        <v>5506</v>
      </c>
      <c r="K3743" s="17" t="s">
        <v>70</v>
      </c>
      <c r="L3743" s="18" t="s">
        <v>5232</v>
      </c>
      <c r="M3743" s="195" t="s">
        <v>51</v>
      </c>
      <c r="N3743" s="16" t="s">
        <v>5487</v>
      </c>
      <c r="O3743" s="17" t="s">
        <v>304</v>
      </c>
      <c r="P3743" s="17" t="s">
        <v>524</v>
      </c>
      <c r="Q3743" s="17" t="s">
        <v>306</v>
      </c>
      <c r="R3743">
        <v>0</v>
      </c>
      <c r="S3743">
        <v>0</v>
      </c>
      <c r="T3743">
        <v>0</v>
      </c>
      <c r="U3743">
        <v>0</v>
      </c>
      <c r="V3743">
        <v>0</v>
      </c>
      <c r="W3743">
        <v>0</v>
      </c>
      <c r="X3743">
        <v>0</v>
      </c>
      <c r="Y3743">
        <v>0</v>
      </c>
      <c r="Z3743">
        <v>0</v>
      </c>
      <c r="AA3743">
        <v>0</v>
      </c>
      <c r="AB3743">
        <v>0</v>
      </c>
      <c r="AC3743">
        <v>0</v>
      </c>
      <c r="AD3743">
        <v>0</v>
      </c>
      <c r="AE3743">
        <v>0</v>
      </c>
      <c r="AF3743">
        <v>0</v>
      </c>
      <c r="AG3743" s="19">
        <v>0</v>
      </c>
      <c r="AH3743">
        <v>0</v>
      </c>
      <c r="AI3743">
        <v>0</v>
      </c>
      <c r="AJ3743">
        <v>0</v>
      </c>
      <c r="AK3743">
        <v>0</v>
      </c>
      <c r="AL3743">
        <v>0</v>
      </c>
      <c r="AM3743">
        <v>0</v>
      </c>
      <c r="AN3743">
        <v>0</v>
      </c>
      <c r="AO3743">
        <v>0</v>
      </c>
      <c r="AP3743">
        <v>0</v>
      </c>
      <c r="AQ3743">
        <v>0</v>
      </c>
      <c r="AR3743">
        <v>0</v>
      </c>
      <c r="AS3743">
        <v>0</v>
      </c>
      <c r="AT3743">
        <v>0</v>
      </c>
      <c r="AU3743">
        <v>0</v>
      </c>
      <c r="AV3743">
        <v>0</v>
      </c>
      <c r="AW3743">
        <v>0</v>
      </c>
      <c r="AX3743">
        <v>0</v>
      </c>
      <c r="AY3743">
        <v>0</v>
      </c>
      <c r="AZ3743">
        <v>0</v>
      </c>
      <c r="BA3743">
        <v>0</v>
      </c>
      <c r="BB3743">
        <v>0</v>
      </c>
      <c r="BC3743">
        <v>0</v>
      </c>
      <c r="BD3743">
        <v>0</v>
      </c>
      <c r="BE3743">
        <v>0</v>
      </c>
      <c r="BF3743">
        <v>0</v>
      </c>
      <c r="BG3743">
        <v>0</v>
      </c>
      <c r="BH3743">
        <v>0</v>
      </c>
      <c r="BI3743">
        <v>0</v>
      </c>
      <c r="BJ3743">
        <v>0</v>
      </c>
      <c r="BK3743">
        <v>0</v>
      </c>
      <c r="BL3743">
        <v>0</v>
      </c>
      <c r="BM3743">
        <v>0</v>
      </c>
      <c r="BN3743">
        <v>0</v>
      </c>
      <c r="BO3743">
        <v>0</v>
      </c>
      <c r="BP3743">
        <v>0</v>
      </c>
      <c r="BQ3743">
        <v>0</v>
      </c>
      <c r="BR3743">
        <v>0</v>
      </c>
      <c r="BS3743">
        <v>0</v>
      </c>
      <c r="BT3743">
        <v>0</v>
      </c>
      <c r="BU3743">
        <v>4000</v>
      </c>
      <c r="BV3743">
        <v>3000</v>
      </c>
      <c r="BW3743">
        <v>2000</v>
      </c>
      <c r="BX3743" s="10">
        <v>0</v>
      </c>
      <c r="BY3743">
        <v>0</v>
      </c>
      <c r="BZ3743">
        <v>101000</v>
      </c>
      <c r="CA3743">
        <v>483000</v>
      </c>
      <c r="CB3743">
        <v>194000</v>
      </c>
      <c r="CC3743">
        <v>144000</v>
      </c>
      <c r="CD3743">
        <v>240000</v>
      </c>
      <c r="CE3743">
        <v>328000</v>
      </c>
    </row>
    <row r="3744" spans="1:83" x14ac:dyDescent="0.35">
      <c r="A3744" s="9" t="str">
        <f t="shared" si="58"/>
        <v>0316.604.86</v>
      </c>
      <c r="B3744" s="52" t="str">
        <f>+IF(MATCH(A3744,List!H$10:H$145,0),"Targeted")</f>
        <v>Targeted</v>
      </c>
      <c r="C3744" s="65"/>
      <c r="D3744" s="151" t="s">
        <v>7700</v>
      </c>
      <c r="E3744" s="16" t="s">
        <v>1872</v>
      </c>
      <c r="F3744" s="16" t="s">
        <v>1873</v>
      </c>
      <c r="G3744" s="16" t="s">
        <v>940</v>
      </c>
      <c r="H3744" s="16" t="s">
        <v>3155</v>
      </c>
      <c r="I3744" s="150" t="s">
        <v>126</v>
      </c>
      <c r="J3744" s="22" t="s">
        <v>125</v>
      </c>
      <c r="K3744" s="17" t="s">
        <v>70</v>
      </c>
      <c r="L3744" s="18" t="s">
        <v>5232</v>
      </c>
      <c r="M3744" s="195" t="s">
        <v>51</v>
      </c>
      <c r="N3744" s="16" t="s">
        <v>5487</v>
      </c>
      <c r="O3744" s="17" t="s">
        <v>346</v>
      </c>
      <c r="P3744" s="17" t="s">
        <v>524</v>
      </c>
      <c r="Q3744" s="17" t="s">
        <v>306</v>
      </c>
      <c r="R3744" s="23">
        <v>0</v>
      </c>
      <c r="S3744" s="23">
        <v>0</v>
      </c>
      <c r="T3744" s="23">
        <v>0</v>
      </c>
      <c r="U3744" s="23">
        <v>0</v>
      </c>
      <c r="V3744" s="23">
        <v>0</v>
      </c>
      <c r="W3744" s="23">
        <v>0</v>
      </c>
      <c r="X3744" s="23">
        <v>0</v>
      </c>
      <c r="Y3744" s="23">
        <v>0</v>
      </c>
      <c r="Z3744" s="23">
        <v>0</v>
      </c>
      <c r="AA3744" s="23">
        <v>0</v>
      </c>
      <c r="AB3744" s="23">
        <v>0</v>
      </c>
      <c r="AC3744" s="23">
        <v>0</v>
      </c>
      <c r="AD3744" s="23">
        <v>0</v>
      </c>
      <c r="AE3744" s="23">
        <v>0</v>
      </c>
      <c r="AF3744" s="23">
        <v>0</v>
      </c>
      <c r="AG3744" s="19">
        <v>0</v>
      </c>
      <c r="AH3744" s="23">
        <v>0</v>
      </c>
      <c r="AI3744" s="23">
        <v>0</v>
      </c>
      <c r="AJ3744" s="23">
        <v>0</v>
      </c>
      <c r="AK3744" s="23">
        <v>0</v>
      </c>
      <c r="AL3744" s="23">
        <v>0</v>
      </c>
      <c r="AM3744" s="23">
        <v>0</v>
      </c>
      <c r="AN3744" s="23">
        <v>0</v>
      </c>
      <c r="AO3744" s="23">
        <v>0</v>
      </c>
      <c r="AP3744" s="23">
        <v>0</v>
      </c>
      <c r="AQ3744" s="23">
        <v>0</v>
      </c>
      <c r="AR3744" s="23">
        <v>0</v>
      </c>
      <c r="AS3744" s="23">
        <v>0</v>
      </c>
      <c r="AT3744" s="23">
        <v>0</v>
      </c>
      <c r="AU3744" s="23">
        <v>0</v>
      </c>
      <c r="AV3744" s="23">
        <v>0</v>
      </c>
      <c r="AW3744" s="23">
        <v>0</v>
      </c>
      <c r="AX3744" s="23">
        <v>0</v>
      </c>
      <c r="AY3744" s="23">
        <v>0</v>
      </c>
      <c r="AZ3744" s="23">
        <v>0</v>
      </c>
      <c r="BA3744" s="23">
        <v>0</v>
      </c>
      <c r="BB3744" s="23">
        <v>0</v>
      </c>
      <c r="BC3744" s="23">
        <v>0</v>
      </c>
      <c r="BD3744" s="23">
        <v>429000</v>
      </c>
      <c r="BE3744" s="23">
        <v>0</v>
      </c>
      <c r="BF3744" s="23">
        <v>0</v>
      </c>
      <c r="BG3744" s="23">
        <v>0</v>
      </c>
      <c r="BH3744" s="23">
        <v>0</v>
      </c>
      <c r="BI3744" s="23">
        <v>0</v>
      </c>
      <c r="BJ3744" s="23">
        <v>0</v>
      </c>
      <c r="BK3744" s="23">
        <v>0</v>
      </c>
      <c r="BL3744" s="23">
        <v>0</v>
      </c>
      <c r="BM3744" s="23">
        <v>0</v>
      </c>
      <c r="BN3744" s="23">
        <v>0</v>
      </c>
      <c r="BO3744" s="23">
        <v>0</v>
      </c>
      <c r="BP3744" s="23">
        <v>0</v>
      </c>
      <c r="BQ3744" s="23">
        <v>0</v>
      </c>
      <c r="BR3744" s="23">
        <v>0</v>
      </c>
      <c r="BS3744" s="23">
        <v>0</v>
      </c>
      <c r="BT3744" s="23">
        <v>0</v>
      </c>
      <c r="BU3744" s="23">
        <v>0</v>
      </c>
      <c r="BV3744" s="23">
        <v>0</v>
      </c>
      <c r="BW3744" s="23">
        <v>0</v>
      </c>
      <c r="BX3744" s="23">
        <v>0</v>
      </c>
      <c r="BY3744" s="23">
        <v>0</v>
      </c>
      <c r="BZ3744" s="23">
        <v>0</v>
      </c>
      <c r="CA3744" s="23">
        <v>0</v>
      </c>
      <c r="CB3744" s="23">
        <v>0</v>
      </c>
      <c r="CC3744" s="23">
        <v>0</v>
      </c>
      <c r="CD3744" s="23">
        <v>0</v>
      </c>
      <c r="CE3744" s="23">
        <v>0</v>
      </c>
    </row>
    <row r="3745" spans="1:83" x14ac:dyDescent="0.35">
      <c r="A3745" s="9" t="str">
        <f t="shared" si="58"/>
        <v>0319.604.86</v>
      </c>
      <c r="B3745" s="52" t="str">
        <f>+IF(MATCH(A3745,List!H$10:H$145,0),"Targeted")</f>
        <v>Targeted</v>
      </c>
      <c r="C3745" s="65"/>
      <c r="D3745" s="151" t="s">
        <v>7700</v>
      </c>
      <c r="E3745" s="16" t="s">
        <v>1872</v>
      </c>
      <c r="F3745" s="16" t="s">
        <v>1873</v>
      </c>
      <c r="G3745" s="16" t="s">
        <v>940</v>
      </c>
      <c r="H3745" s="16" t="s">
        <v>3155</v>
      </c>
      <c r="I3745" s="150" t="s">
        <v>129</v>
      </c>
      <c r="J3745" s="22" t="s">
        <v>128</v>
      </c>
      <c r="K3745" s="17" t="s">
        <v>70</v>
      </c>
      <c r="L3745" s="18" t="s">
        <v>5232</v>
      </c>
      <c r="M3745" s="195" t="s">
        <v>51</v>
      </c>
      <c r="N3745" s="16" t="s">
        <v>5487</v>
      </c>
      <c r="O3745" s="17" t="s">
        <v>346</v>
      </c>
      <c r="P3745" s="17" t="s">
        <v>305</v>
      </c>
      <c r="Q3745" s="17" t="s">
        <v>306</v>
      </c>
      <c r="R3745" s="23">
        <v>0</v>
      </c>
      <c r="S3745" s="23">
        <v>0</v>
      </c>
      <c r="T3745" s="23">
        <v>0</v>
      </c>
      <c r="U3745" s="23">
        <v>0</v>
      </c>
      <c r="V3745" s="23">
        <v>0</v>
      </c>
      <c r="W3745" s="23">
        <v>0</v>
      </c>
      <c r="X3745" s="23">
        <v>0</v>
      </c>
      <c r="Y3745" s="23">
        <v>0</v>
      </c>
      <c r="Z3745" s="23">
        <v>0</v>
      </c>
      <c r="AA3745" s="23">
        <v>0</v>
      </c>
      <c r="AB3745" s="23">
        <v>0</v>
      </c>
      <c r="AC3745" s="23">
        <v>0</v>
      </c>
      <c r="AD3745" s="23">
        <v>0</v>
      </c>
      <c r="AE3745" s="23">
        <v>0</v>
      </c>
      <c r="AF3745" s="23">
        <v>0</v>
      </c>
      <c r="AG3745" s="19">
        <v>0</v>
      </c>
      <c r="AH3745" s="23">
        <v>0</v>
      </c>
      <c r="AI3745" s="23">
        <v>0</v>
      </c>
      <c r="AJ3745" s="23">
        <v>0</v>
      </c>
      <c r="AK3745" s="23">
        <v>0</v>
      </c>
      <c r="AL3745" s="23">
        <v>0</v>
      </c>
      <c r="AM3745" s="23">
        <v>0</v>
      </c>
      <c r="AN3745" s="23">
        <v>0</v>
      </c>
      <c r="AO3745" s="23">
        <v>0</v>
      </c>
      <c r="AP3745" s="23">
        <v>0</v>
      </c>
      <c r="AQ3745" s="23">
        <v>0</v>
      </c>
      <c r="AR3745" s="23">
        <v>0</v>
      </c>
      <c r="AS3745" s="23">
        <v>0</v>
      </c>
      <c r="AT3745" s="23">
        <v>0</v>
      </c>
      <c r="AU3745" s="23">
        <v>0</v>
      </c>
      <c r="AV3745" s="23">
        <v>0</v>
      </c>
      <c r="AW3745" s="23">
        <v>0</v>
      </c>
      <c r="AX3745" s="23">
        <v>0</v>
      </c>
      <c r="AY3745" s="23">
        <v>0</v>
      </c>
      <c r="AZ3745" s="23">
        <v>0</v>
      </c>
      <c r="BA3745" s="23">
        <v>0</v>
      </c>
      <c r="BB3745" s="23">
        <v>142000</v>
      </c>
      <c r="BC3745" s="23">
        <v>1555000</v>
      </c>
      <c r="BD3745" s="23">
        <v>3143000</v>
      </c>
      <c r="BE3745" s="23">
        <v>7169000</v>
      </c>
      <c r="BF3745" s="23">
        <v>7190000</v>
      </c>
      <c r="BG3745" s="23">
        <v>7537000</v>
      </c>
      <c r="BH3745" s="23">
        <v>7499000</v>
      </c>
      <c r="BI3745" s="23">
        <v>7689000</v>
      </c>
      <c r="BJ3745" s="23">
        <v>3816000</v>
      </c>
      <c r="BK3745" s="23">
        <v>3012000</v>
      </c>
      <c r="BL3745" s="23">
        <v>2715000</v>
      </c>
      <c r="BM3745" s="23">
        <v>2647000</v>
      </c>
      <c r="BN3745" s="23">
        <v>1572000</v>
      </c>
      <c r="BO3745" s="23">
        <v>1085000</v>
      </c>
      <c r="BP3745" s="23">
        <v>990000</v>
      </c>
      <c r="BQ3745" s="23">
        <v>834000</v>
      </c>
      <c r="BR3745" s="23">
        <v>479000</v>
      </c>
      <c r="BS3745" s="23">
        <v>345000</v>
      </c>
      <c r="BT3745" s="23">
        <v>260000</v>
      </c>
      <c r="BU3745" s="23">
        <v>188000</v>
      </c>
      <c r="BV3745" s="23">
        <v>119000</v>
      </c>
      <c r="BW3745" s="23">
        <v>125000</v>
      </c>
      <c r="BX3745" s="23">
        <v>132000</v>
      </c>
      <c r="BY3745" s="23">
        <v>100000</v>
      </c>
      <c r="BZ3745" s="23">
        <v>1000</v>
      </c>
      <c r="CA3745" s="23">
        <v>-2000</v>
      </c>
      <c r="CB3745" s="23">
        <v>0</v>
      </c>
      <c r="CC3745" s="23">
        <v>0</v>
      </c>
      <c r="CD3745" s="23">
        <v>0</v>
      </c>
      <c r="CE3745" s="23">
        <v>0</v>
      </c>
    </row>
    <row r="3746" spans="1:83" x14ac:dyDescent="0.35">
      <c r="A3746" s="9" t="str">
        <f t="shared" si="58"/>
        <v>0319.604.86</v>
      </c>
      <c r="B3746" s="52" t="str">
        <f>+IF(MATCH(A3746,List!H$10:H$145,0),"Targeted")</f>
        <v>Targeted</v>
      </c>
      <c r="C3746" s="65"/>
      <c r="D3746" s="151" t="s">
        <v>7700</v>
      </c>
      <c r="E3746" s="16" t="s">
        <v>1872</v>
      </c>
      <c r="F3746" s="16" t="s">
        <v>1873</v>
      </c>
      <c r="G3746" s="16" t="s">
        <v>940</v>
      </c>
      <c r="H3746" s="16" t="s">
        <v>3155</v>
      </c>
      <c r="I3746" s="150" t="s">
        <v>129</v>
      </c>
      <c r="J3746" s="22" t="s">
        <v>128</v>
      </c>
      <c r="K3746" s="17" t="s">
        <v>70</v>
      </c>
      <c r="L3746" s="18" t="s">
        <v>5232</v>
      </c>
      <c r="M3746" s="195" t="s">
        <v>51</v>
      </c>
      <c r="N3746" s="16" t="s">
        <v>5487</v>
      </c>
      <c r="O3746" s="17" t="s">
        <v>346</v>
      </c>
      <c r="P3746" s="17" t="s">
        <v>524</v>
      </c>
      <c r="Q3746" s="17" t="s">
        <v>306</v>
      </c>
      <c r="R3746" s="23">
        <v>0</v>
      </c>
      <c r="S3746" s="23">
        <v>0</v>
      </c>
      <c r="T3746" s="23">
        <v>0</v>
      </c>
      <c r="U3746" s="23">
        <v>0</v>
      </c>
      <c r="V3746" s="23">
        <v>0</v>
      </c>
      <c r="W3746" s="23">
        <v>0</v>
      </c>
      <c r="X3746" s="23">
        <v>0</v>
      </c>
      <c r="Y3746" s="23">
        <v>0</v>
      </c>
      <c r="Z3746" s="23">
        <v>0</v>
      </c>
      <c r="AA3746" s="23">
        <v>0</v>
      </c>
      <c r="AB3746" s="23">
        <v>0</v>
      </c>
      <c r="AC3746" s="23">
        <v>0</v>
      </c>
      <c r="AD3746" s="23">
        <v>0</v>
      </c>
      <c r="AE3746" s="23">
        <v>0</v>
      </c>
      <c r="AF3746" s="23">
        <v>0</v>
      </c>
      <c r="AG3746" s="19">
        <v>0</v>
      </c>
      <c r="AH3746" s="23">
        <v>0</v>
      </c>
      <c r="AI3746" s="23">
        <v>0</v>
      </c>
      <c r="AJ3746" s="23">
        <v>0</v>
      </c>
      <c r="AK3746" s="23">
        <v>0</v>
      </c>
      <c r="AL3746" s="23">
        <v>0</v>
      </c>
      <c r="AM3746" s="23">
        <v>0</v>
      </c>
      <c r="AN3746" s="23">
        <v>0</v>
      </c>
      <c r="AO3746" s="23">
        <v>0</v>
      </c>
      <c r="AP3746" s="23">
        <v>0</v>
      </c>
      <c r="AQ3746" s="23">
        <v>0</v>
      </c>
      <c r="AR3746" s="23">
        <v>0</v>
      </c>
      <c r="AS3746" s="23">
        <v>0</v>
      </c>
      <c r="AT3746" s="23">
        <v>0</v>
      </c>
      <c r="AU3746" s="23">
        <v>0</v>
      </c>
      <c r="AV3746" s="23">
        <v>0</v>
      </c>
      <c r="AW3746" s="23">
        <v>0</v>
      </c>
      <c r="AX3746" s="23">
        <v>0</v>
      </c>
      <c r="AY3746" s="23">
        <v>0</v>
      </c>
      <c r="AZ3746" s="23">
        <v>0</v>
      </c>
      <c r="BA3746" s="23">
        <v>0</v>
      </c>
      <c r="BB3746" s="23">
        <v>51000</v>
      </c>
      <c r="BC3746" s="23">
        <v>5315000</v>
      </c>
      <c r="BD3746" s="23">
        <v>4715000</v>
      </c>
      <c r="BE3746" s="23">
        <v>8803000</v>
      </c>
      <c r="BF3746" s="23">
        <v>9530000</v>
      </c>
      <c r="BG3746" s="23">
        <v>10962000</v>
      </c>
      <c r="BH3746" s="23">
        <v>13451000</v>
      </c>
      <c r="BI3746" s="23">
        <v>14667000</v>
      </c>
      <c r="BJ3746" s="23">
        <v>7280000</v>
      </c>
      <c r="BK3746" s="23">
        <v>2188000</v>
      </c>
      <c r="BL3746" s="23">
        <v>0</v>
      </c>
      <c r="BM3746" s="23">
        <v>0</v>
      </c>
      <c r="BN3746" s="23">
        <v>0</v>
      </c>
      <c r="BO3746" s="23">
        <v>0</v>
      </c>
      <c r="BP3746" s="23">
        <v>0</v>
      </c>
      <c r="BQ3746" s="23">
        <v>0</v>
      </c>
      <c r="BR3746" s="23">
        <v>0</v>
      </c>
      <c r="BS3746" s="23">
        <v>0</v>
      </c>
      <c r="BT3746" s="23">
        <v>0</v>
      </c>
      <c r="BU3746" s="23">
        <v>0</v>
      </c>
      <c r="BV3746" s="23">
        <v>94000</v>
      </c>
      <c r="BW3746" s="23">
        <v>-4000</v>
      </c>
      <c r="BX3746" s="23">
        <v>0</v>
      </c>
      <c r="BY3746" s="23">
        <v>20000</v>
      </c>
      <c r="BZ3746" s="23">
        <v>27000</v>
      </c>
      <c r="CA3746" s="23">
        <v>15000</v>
      </c>
      <c r="CB3746" s="23">
        <v>-2000</v>
      </c>
      <c r="CC3746" s="23">
        <v>-2000</v>
      </c>
      <c r="CD3746" s="23">
        <v>-2000</v>
      </c>
      <c r="CE3746" s="23">
        <v>-2000</v>
      </c>
    </row>
    <row r="3747" spans="1:83" x14ac:dyDescent="0.35">
      <c r="A3747" s="9" t="str">
        <f t="shared" si="58"/>
        <v>0319.604.86</v>
      </c>
      <c r="B3747" s="52" t="str">
        <f>+IF(MATCH(A3747,List!H$10:H$145,0),"Targeted")</f>
        <v>Targeted</v>
      </c>
      <c r="C3747" s="65"/>
      <c r="D3747" s="151"/>
      <c r="E3747" s="16" t="s">
        <v>1872</v>
      </c>
      <c r="F3747" s="16" t="s">
        <v>1873</v>
      </c>
      <c r="G3747" s="16" t="s">
        <v>940</v>
      </c>
      <c r="H3747" s="16" t="s">
        <v>3155</v>
      </c>
      <c r="I3747" s="17" t="s">
        <v>129</v>
      </c>
      <c r="J3747" s="16" t="s">
        <v>128</v>
      </c>
      <c r="K3747" s="17" t="s">
        <v>70</v>
      </c>
      <c r="L3747" s="18" t="s">
        <v>5232</v>
      </c>
      <c r="M3747" s="195" t="s">
        <v>51</v>
      </c>
      <c r="N3747" s="16" t="s">
        <v>5487</v>
      </c>
      <c r="O3747" s="17" t="s">
        <v>304</v>
      </c>
      <c r="P3747" s="17" t="s">
        <v>305</v>
      </c>
      <c r="Q3747" s="17" t="s">
        <v>306</v>
      </c>
      <c r="R3747">
        <v>0</v>
      </c>
      <c r="S3747">
        <v>0</v>
      </c>
      <c r="T3747">
        <v>0</v>
      </c>
      <c r="U3747">
        <v>0</v>
      </c>
      <c r="V3747">
        <v>0</v>
      </c>
      <c r="W3747">
        <v>0</v>
      </c>
      <c r="X3747">
        <v>0</v>
      </c>
      <c r="Y3747">
        <v>0</v>
      </c>
      <c r="Z3747">
        <v>0</v>
      </c>
      <c r="AA3747">
        <v>0</v>
      </c>
      <c r="AB3747">
        <v>0</v>
      </c>
      <c r="AC3747">
        <v>0</v>
      </c>
      <c r="AD3747">
        <v>0</v>
      </c>
      <c r="AE3747">
        <v>0</v>
      </c>
      <c r="AF3747">
        <v>0</v>
      </c>
      <c r="AG3747" s="19">
        <v>0</v>
      </c>
      <c r="AH3747">
        <v>0</v>
      </c>
      <c r="AI3747">
        <v>0</v>
      </c>
      <c r="AJ3747">
        <v>0</v>
      </c>
      <c r="AK3747">
        <v>0</v>
      </c>
      <c r="AL3747">
        <v>0</v>
      </c>
      <c r="AM3747">
        <v>0</v>
      </c>
      <c r="AN3747">
        <v>0</v>
      </c>
      <c r="AO3747">
        <v>0</v>
      </c>
      <c r="AP3747">
        <v>0</v>
      </c>
      <c r="AQ3747">
        <v>0</v>
      </c>
      <c r="AR3747">
        <v>0</v>
      </c>
      <c r="AS3747">
        <v>0</v>
      </c>
      <c r="AT3747">
        <v>0</v>
      </c>
      <c r="AU3747">
        <v>0</v>
      </c>
      <c r="AV3747">
        <v>0</v>
      </c>
      <c r="AW3747">
        <v>0</v>
      </c>
      <c r="AX3747">
        <v>0</v>
      </c>
      <c r="AY3747">
        <v>0</v>
      </c>
      <c r="AZ3747">
        <v>0</v>
      </c>
      <c r="BA3747">
        <v>0</v>
      </c>
      <c r="BB3747">
        <v>0</v>
      </c>
      <c r="BC3747">
        <v>0</v>
      </c>
      <c r="BD3747">
        <v>0</v>
      </c>
      <c r="BE3747">
        <v>0</v>
      </c>
      <c r="BF3747">
        <v>0</v>
      </c>
      <c r="BG3747">
        <v>0</v>
      </c>
      <c r="BH3747">
        <v>0</v>
      </c>
      <c r="BI3747">
        <v>0</v>
      </c>
      <c r="BJ3747">
        <v>0</v>
      </c>
      <c r="BK3747">
        <v>0</v>
      </c>
      <c r="BL3747">
        <v>0</v>
      </c>
      <c r="BM3747">
        <v>0</v>
      </c>
      <c r="BN3747">
        <v>0</v>
      </c>
      <c r="BO3747">
        <v>207000</v>
      </c>
      <c r="BP3747">
        <v>180000</v>
      </c>
      <c r="BQ3747">
        <v>0</v>
      </c>
      <c r="BR3747">
        <v>0</v>
      </c>
      <c r="BS3747">
        <v>0</v>
      </c>
      <c r="BT3747">
        <v>0</v>
      </c>
      <c r="BU3747">
        <v>0</v>
      </c>
      <c r="BV3747">
        <v>0</v>
      </c>
      <c r="BW3747">
        <v>0</v>
      </c>
      <c r="BX3747" s="10">
        <v>0</v>
      </c>
      <c r="BY3747">
        <v>0</v>
      </c>
      <c r="BZ3747">
        <v>0</v>
      </c>
      <c r="CA3747">
        <v>0</v>
      </c>
      <c r="CB3747">
        <v>0</v>
      </c>
      <c r="CC3747">
        <v>0</v>
      </c>
      <c r="CD3747">
        <v>0</v>
      </c>
      <c r="CE3747">
        <v>0</v>
      </c>
    </row>
    <row r="3748" spans="1:83" x14ac:dyDescent="0.35">
      <c r="A3748" s="9" t="str">
        <f t="shared" si="58"/>
        <v>0349.604.86</v>
      </c>
      <c r="B3748" s="52" t="str">
        <f>+IF(MATCH(A3748,List!H$10:H$145,0),"Targeted")</f>
        <v>Targeted</v>
      </c>
      <c r="C3748" s="65"/>
      <c r="D3748" s="151" t="s">
        <v>7700</v>
      </c>
      <c r="E3748" s="16" t="s">
        <v>1872</v>
      </c>
      <c r="F3748" s="16" t="s">
        <v>1873</v>
      </c>
      <c r="G3748" s="16" t="s">
        <v>940</v>
      </c>
      <c r="H3748" s="16" t="s">
        <v>3155</v>
      </c>
      <c r="I3748" s="17" t="s">
        <v>137</v>
      </c>
      <c r="J3748" s="16" t="s">
        <v>5507</v>
      </c>
      <c r="K3748" s="17" t="s">
        <v>70</v>
      </c>
      <c r="L3748" s="18" t="s">
        <v>5232</v>
      </c>
      <c r="M3748" s="195" t="s">
        <v>51</v>
      </c>
      <c r="N3748" s="16" t="s">
        <v>5487</v>
      </c>
      <c r="O3748" s="17" t="s">
        <v>346</v>
      </c>
      <c r="P3748" s="17" t="s">
        <v>524</v>
      </c>
      <c r="Q3748" s="17" t="s">
        <v>306</v>
      </c>
      <c r="R3748">
        <v>0</v>
      </c>
      <c r="S3748">
        <v>0</v>
      </c>
      <c r="T3748">
        <v>0</v>
      </c>
      <c r="U3748">
        <v>0</v>
      </c>
      <c r="V3748">
        <v>0</v>
      </c>
      <c r="W3748">
        <v>0</v>
      </c>
      <c r="X3748">
        <v>0</v>
      </c>
      <c r="Y3748">
        <v>0</v>
      </c>
      <c r="Z3748">
        <v>0</v>
      </c>
      <c r="AA3748">
        <v>0</v>
      </c>
      <c r="AB3748">
        <v>0</v>
      </c>
      <c r="AC3748">
        <v>0</v>
      </c>
      <c r="AD3748">
        <v>0</v>
      </c>
      <c r="AE3748">
        <v>0</v>
      </c>
      <c r="AF3748">
        <v>0</v>
      </c>
      <c r="AG3748" s="19">
        <v>0</v>
      </c>
      <c r="AH3748">
        <v>0</v>
      </c>
      <c r="AI3748">
        <v>0</v>
      </c>
      <c r="AJ3748">
        <v>0</v>
      </c>
      <c r="AK3748">
        <v>0</v>
      </c>
      <c r="AL3748">
        <v>0</v>
      </c>
      <c r="AM3748">
        <v>0</v>
      </c>
      <c r="AN3748">
        <v>0</v>
      </c>
      <c r="AO3748">
        <v>0</v>
      </c>
      <c r="AP3748">
        <v>0</v>
      </c>
      <c r="AQ3748">
        <v>0</v>
      </c>
      <c r="AR3748">
        <v>0</v>
      </c>
      <c r="AS3748">
        <v>0</v>
      </c>
      <c r="AT3748">
        <v>0</v>
      </c>
      <c r="AU3748">
        <v>0</v>
      </c>
      <c r="AV3748">
        <v>0</v>
      </c>
      <c r="AW3748">
        <v>0</v>
      </c>
      <c r="AX3748">
        <v>0</v>
      </c>
      <c r="AY3748">
        <v>0</v>
      </c>
      <c r="AZ3748">
        <v>0</v>
      </c>
      <c r="BA3748">
        <v>0</v>
      </c>
      <c r="BB3748">
        <v>0</v>
      </c>
      <c r="BC3748">
        <v>0</v>
      </c>
      <c r="BD3748">
        <v>0</v>
      </c>
      <c r="BE3748">
        <v>0</v>
      </c>
      <c r="BF3748">
        <v>0</v>
      </c>
      <c r="BG3748">
        <v>0</v>
      </c>
      <c r="BH3748">
        <v>0</v>
      </c>
      <c r="BI3748">
        <v>0</v>
      </c>
      <c r="BJ3748">
        <v>0</v>
      </c>
      <c r="BK3748">
        <v>0</v>
      </c>
      <c r="BL3748">
        <v>0</v>
      </c>
      <c r="BM3748">
        <v>0</v>
      </c>
      <c r="BN3748">
        <v>0</v>
      </c>
      <c r="BO3748">
        <v>0</v>
      </c>
      <c r="BP3748">
        <v>0</v>
      </c>
      <c r="BQ3748">
        <v>0</v>
      </c>
      <c r="BR3748">
        <v>1000</v>
      </c>
      <c r="BS3748">
        <v>10000</v>
      </c>
      <c r="BT3748">
        <v>28000</v>
      </c>
      <c r="BU3748">
        <v>40000</v>
      </c>
      <c r="BV3748">
        <v>36000</v>
      </c>
      <c r="BW3748">
        <v>58000</v>
      </c>
      <c r="BX3748">
        <v>109000</v>
      </c>
      <c r="BY3748">
        <v>124000</v>
      </c>
      <c r="BZ3748">
        <v>144000</v>
      </c>
      <c r="CA3748">
        <v>185000</v>
      </c>
      <c r="CB3748">
        <v>210000</v>
      </c>
      <c r="CC3748">
        <v>233000</v>
      </c>
      <c r="CD3748">
        <v>258000</v>
      </c>
      <c r="CE3748">
        <v>244000</v>
      </c>
    </row>
    <row r="3749" spans="1:83" x14ac:dyDescent="0.35">
      <c r="A3749" s="9" t="str">
        <f t="shared" si="58"/>
        <v>0350.604.86</v>
      </c>
      <c r="B3749" s="52" t="str">
        <f>+IF(MATCH(A3749,List!H$10:H$145,0),"Targeted")</f>
        <v>Targeted</v>
      </c>
      <c r="C3749" s="65"/>
      <c r="D3749" s="151" t="s">
        <v>7700</v>
      </c>
      <c r="E3749" s="16" t="s">
        <v>1872</v>
      </c>
      <c r="F3749" s="16" t="s">
        <v>1873</v>
      </c>
      <c r="G3749" s="16" t="s">
        <v>940</v>
      </c>
      <c r="H3749" s="16" t="s">
        <v>3155</v>
      </c>
      <c r="I3749" s="17" t="s">
        <v>160</v>
      </c>
      <c r="J3749" s="16" t="s">
        <v>5508</v>
      </c>
      <c r="K3749" s="17" t="s">
        <v>70</v>
      </c>
      <c r="L3749" s="18" t="s">
        <v>5232</v>
      </c>
      <c r="M3749" s="195" t="s">
        <v>51</v>
      </c>
      <c r="N3749" s="16" t="s">
        <v>5487</v>
      </c>
      <c r="O3749" s="17" t="s">
        <v>346</v>
      </c>
      <c r="P3749" s="17" t="s">
        <v>524</v>
      </c>
      <c r="Q3749" s="17" t="s">
        <v>306</v>
      </c>
      <c r="R3749">
        <v>0</v>
      </c>
      <c r="S3749">
        <v>0</v>
      </c>
      <c r="T3749">
        <v>0</v>
      </c>
      <c r="U3749">
        <v>0</v>
      </c>
      <c r="V3749">
        <v>0</v>
      </c>
      <c r="W3749">
        <v>0</v>
      </c>
      <c r="X3749">
        <v>0</v>
      </c>
      <c r="Y3749">
        <v>0</v>
      </c>
      <c r="Z3749">
        <v>0</v>
      </c>
      <c r="AA3749">
        <v>0</v>
      </c>
      <c r="AB3749">
        <v>0</v>
      </c>
      <c r="AC3749">
        <v>0</v>
      </c>
      <c r="AD3749">
        <v>0</v>
      </c>
      <c r="AE3749">
        <v>0</v>
      </c>
      <c r="AF3749">
        <v>0</v>
      </c>
      <c r="AG3749" s="19">
        <v>0</v>
      </c>
      <c r="AH3749">
        <v>0</v>
      </c>
      <c r="AI3749">
        <v>0</v>
      </c>
      <c r="AJ3749">
        <v>0</v>
      </c>
      <c r="AK3749">
        <v>0</v>
      </c>
      <c r="AL3749">
        <v>0</v>
      </c>
      <c r="AM3749">
        <v>0</v>
      </c>
      <c r="AN3749">
        <v>0</v>
      </c>
      <c r="AO3749">
        <v>0</v>
      </c>
      <c r="AP3749">
        <v>0</v>
      </c>
      <c r="AQ3749">
        <v>0</v>
      </c>
      <c r="AR3749">
        <v>0</v>
      </c>
      <c r="AS3749">
        <v>0</v>
      </c>
      <c r="AT3749">
        <v>0</v>
      </c>
      <c r="AU3749">
        <v>0</v>
      </c>
      <c r="AV3749">
        <v>0</v>
      </c>
      <c r="AW3749">
        <v>0</v>
      </c>
      <c r="AX3749">
        <v>0</v>
      </c>
      <c r="AY3749">
        <v>0</v>
      </c>
      <c r="AZ3749">
        <v>0</v>
      </c>
      <c r="BA3749">
        <v>0</v>
      </c>
      <c r="BB3749">
        <v>0</v>
      </c>
      <c r="BC3749">
        <v>0</v>
      </c>
      <c r="BD3749">
        <v>0</v>
      </c>
      <c r="BE3749">
        <v>0</v>
      </c>
      <c r="BF3749">
        <v>0</v>
      </c>
      <c r="BG3749">
        <v>0</v>
      </c>
      <c r="BH3749">
        <v>0</v>
      </c>
      <c r="BI3749">
        <v>0</v>
      </c>
      <c r="BJ3749">
        <v>0</v>
      </c>
      <c r="BK3749">
        <v>0</v>
      </c>
      <c r="BL3749">
        <v>0</v>
      </c>
      <c r="BM3749">
        <v>0</v>
      </c>
      <c r="BN3749">
        <v>0</v>
      </c>
      <c r="BO3749">
        <v>0</v>
      </c>
      <c r="BP3749">
        <v>0</v>
      </c>
      <c r="BQ3749">
        <v>0</v>
      </c>
      <c r="BR3749">
        <v>0</v>
      </c>
      <c r="BS3749">
        <v>0</v>
      </c>
      <c r="BT3749">
        <v>43000</v>
      </c>
      <c r="BU3749">
        <v>78000</v>
      </c>
      <c r="BV3749">
        <v>73000</v>
      </c>
      <c r="BW3749">
        <v>71000</v>
      </c>
      <c r="BX3749">
        <v>71000</v>
      </c>
      <c r="BY3749">
        <v>77000</v>
      </c>
      <c r="BZ3749">
        <v>105000</v>
      </c>
      <c r="CA3749">
        <v>134000</v>
      </c>
      <c r="CB3749">
        <v>184000</v>
      </c>
      <c r="CC3749">
        <v>177000</v>
      </c>
      <c r="CD3749">
        <v>181000</v>
      </c>
      <c r="CE3749">
        <v>185000</v>
      </c>
    </row>
    <row r="3750" spans="1:83" x14ac:dyDescent="0.35">
      <c r="A3750" s="9" t="str">
        <f t="shared" si="58"/>
        <v>0481.604.86</v>
      </c>
      <c r="B3750" s="52" t="str">
        <f>+IF(MATCH(A3750,List!H$10:H$145,0),"Targeted")</f>
        <v>Targeted</v>
      </c>
      <c r="C3750" s="65"/>
      <c r="D3750" s="151" t="s">
        <v>7700</v>
      </c>
      <c r="E3750" s="16" t="s">
        <v>1872</v>
      </c>
      <c r="F3750" s="16" t="s">
        <v>1873</v>
      </c>
      <c r="G3750" s="16" t="s">
        <v>940</v>
      </c>
      <c r="H3750" s="16" t="s">
        <v>3155</v>
      </c>
      <c r="I3750" s="17" t="s">
        <v>5509</v>
      </c>
      <c r="J3750" s="16" t="s">
        <v>5510</v>
      </c>
      <c r="K3750" s="32" t="s">
        <v>70</v>
      </c>
      <c r="L3750" s="18" t="s">
        <v>5232</v>
      </c>
      <c r="M3750" s="195" t="s">
        <v>51</v>
      </c>
      <c r="N3750" s="16" t="s">
        <v>5487</v>
      </c>
      <c r="O3750" s="17" t="s">
        <v>346</v>
      </c>
      <c r="P3750" s="17" t="s">
        <v>305</v>
      </c>
      <c r="Q3750" s="17" t="s">
        <v>306</v>
      </c>
      <c r="R3750">
        <v>0</v>
      </c>
      <c r="S3750">
        <v>0</v>
      </c>
      <c r="T3750">
        <v>0</v>
      </c>
      <c r="U3750">
        <v>0</v>
      </c>
      <c r="V3750">
        <v>0</v>
      </c>
      <c r="W3750">
        <v>0</v>
      </c>
      <c r="X3750">
        <v>0</v>
      </c>
      <c r="Y3750">
        <v>0</v>
      </c>
      <c r="Z3750">
        <v>0</v>
      </c>
      <c r="AA3750">
        <v>0</v>
      </c>
      <c r="AB3750">
        <v>0</v>
      </c>
      <c r="AC3750">
        <v>0</v>
      </c>
      <c r="AD3750">
        <v>0</v>
      </c>
      <c r="AE3750">
        <v>0</v>
      </c>
      <c r="AF3750">
        <v>0</v>
      </c>
      <c r="AG3750" s="19">
        <v>0</v>
      </c>
      <c r="AH3750">
        <v>0</v>
      </c>
      <c r="AI3750">
        <v>0</v>
      </c>
      <c r="AJ3750">
        <v>0</v>
      </c>
      <c r="AK3750">
        <v>0</v>
      </c>
      <c r="AL3750">
        <v>0</v>
      </c>
      <c r="AM3750">
        <v>0</v>
      </c>
      <c r="AN3750">
        <v>0</v>
      </c>
      <c r="AO3750">
        <v>0</v>
      </c>
      <c r="AP3750">
        <v>0</v>
      </c>
      <c r="AQ3750">
        <v>0</v>
      </c>
      <c r="AR3750">
        <v>0</v>
      </c>
      <c r="AS3750">
        <v>0</v>
      </c>
      <c r="AT3750">
        <v>0</v>
      </c>
      <c r="AU3750">
        <v>0</v>
      </c>
      <c r="AV3750">
        <v>0</v>
      </c>
      <c r="AW3750">
        <v>0</v>
      </c>
      <c r="AX3750">
        <v>0</v>
      </c>
      <c r="AY3750">
        <v>0</v>
      </c>
      <c r="AZ3750">
        <v>0</v>
      </c>
      <c r="BA3750">
        <v>0</v>
      </c>
      <c r="BB3750">
        <v>0</v>
      </c>
      <c r="BC3750">
        <v>0</v>
      </c>
      <c r="BD3750">
        <v>0</v>
      </c>
      <c r="BE3750">
        <v>0</v>
      </c>
      <c r="BF3750">
        <v>0</v>
      </c>
      <c r="BG3750">
        <v>0</v>
      </c>
      <c r="BH3750">
        <v>0</v>
      </c>
      <c r="BI3750">
        <v>0</v>
      </c>
      <c r="BJ3750">
        <v>0</v>
      </c>
      <c r="BK3750">
        <v>0</v>
      </c>
      <c r="BL3750">
        <v>0</v>
      </c>
      <c r="BM3750">
        <v>0</v>
      </c>
      <c r="BN3750">
        <v>0</v>
      </c>
      <c r="BO3750">
        <v>0</v>
      </c>
      <c r="BP3750">
        <v>0</v>
      </c>
      <c r="BQ3750">
        <v>0</v>
      </c>
      <c r="BR3750">
        <v>0</v>
      </c>
      <c r="BS3750">
        <v>0</v>
      </c>
      <c r="BT3750">
        <v>0</v>
      </c>
      <c r="BU3750">
        <v>0</v>
      </c>
      <c r="BV3750">
        <v>0</v>
      </c>
      <c r="BW3750">
        <v>0</v>
      </c>
      <c r="BX3750">
        <v>0</v>
      </c>
      <c r="BY3750">
        <v>0</v>
      </c>
      <c r="BZ3750">
        <v>0</v>
      </c>
      <c r="CA3750">
        <v>1000</v>
      </c>
      <c r="CB3750">
        <v>1000</v>
      </c>
      <c r="CC3750">
        <v>1000</v>
      </c>
      <c r="CD3750">
        <v>1000</v>
      </c>
      <c r="CE3750">
        <v>2000</v>
      </c>
    </row>
    <row r="3751" spans="1:83" x14ac:dyDescent="0.35">
      <c r="A3751" s="9" t="str">
        <f t="shared" si="58"/>
        <v>0481.604.86</v>
      </c>
      <c r="B3751" s="52" t="str">
        <f>+IF(MATCH(A3751,List!H$10:H$145,0),"Targeted")</f>
        <v>Targeted</v>
      </c>
      <c r="C3751" s="65"/>
      <c r="D3751" s="151" t="s">
        <v>7700</v>
      </c>
      <c r="E3751" s="16" t="s">
        <v>1872</v>
      </c>
      <c r="F3751" s="16" t="s">
        <v>1873</v>
      </c>
      <c r="G3751" s="16" t="s">
        <v>940</v>
      </c>
      <c r="H3751" s="16" t="s">
        <v>3155</v>
      </c>
      <c r="I3751" s="17" t="s">
        <v>5509</v>
      </c>
      <c r="J3751" s="16" t="s">
        <v>5510</v>
      </c>
      <c r="K3751" s="32" t="s">
        <v>70</v>
      </c>
      <c r="L3751" s="18" t="s">
        <v>5232</v>
      </c>
      <c r="M3751" s="195" t="s">
        <v>51</v>
      </c>
      <c r="N3751" s="16" t="s">
        <v>5487</v>
      </c>
      <c r="O3751" s="17" t="s">
        <v>346</v>
      </c>
      <c r="P3751" s="17" t="s">
        <v>524</v>
      </c>
      <c r="Q3751" s="17" t="s">
        <v>306</v>
      </c>
      <c r="R3751">
        <v>0</v>
      </c>
      <c r="S3751">
        <v>0</v>
      </c>
      <c r="T3751">
        <v>0</v>
      </c>
      <c r="U3751">
        <v>0</v>
      </c>
      <c r="V3751">
        <v>0</v>
      </c>
      <c r="W3751">
        <v>0</v>
      </c>
      <c r="X3751">
        <v>0</v>
      </c>
      <c r="Y3751">
        <v>0</v>
      </c>
      <c r="Z3751">
        <v>0</v>
      </c>
      <c r="AA3751">
        <v>0</v>
      </c>
      <c r="AB3751">
        <v>0</v>
      </c>
      <c r="AC3751">
        <v>0</v>
      </c>
      <c r="AD3751">
        <v>0</v>
      </c>
      <c r="AE3751">
        <v>0</v>
      </c>
      <c r="AF3751">
        <v>0</v>
      </c>
      <c r="AG3751" s="19">
        <v>0</v>
      </c>
      <c r="AH3751">
        <v>0</v>
      </c>
      <c r="AI3751">
        <v>0</v>
      </c>
      <c r="AJ3751">
        <v>0</v>
      </c>
      <c r="AK3751">
        <v>0</v>
      </c>
      <c r="AL3751">
        <v>0</v>
      </c>
      <c r="AM3751">
        <v>0</v>
      </c>
      <c r="AN3751">
        <v>0</v>
      </c>
      <c r="AO3751">
        <v>0</v>
      </c>
      <c r="AP3751">
        <v>0</v>
      </c>
      <c r="AQ3751">
        <v>0</v>
      </c>
      <c r="AR3751">
        <v>0</v>
      </c>
      <c r="AS3751">
        <v>0</v>
      </c>
      <c r="AT3751">
        <v>0</v>
      </c>
      <c r="AU3751">
        <v>0</v>
      </c>
      <c r="AV3751">
        <v>0</v>
      </c>
      <c r="AW3751">
        <v>0</v>
      </c>
      <c r="AX3751">
        <v>0</v>
      </c>
      <c r="AY3751">
        <v>0</v>
      </c>
      <c r="AZ3751">
        <v>0</v>
      </c>
      <c r="BA3751">
        <v>0</v>
      </c>
      <c r="BB3751">
        <v>0</v>
      </c>
      <c r="BC3751">
        <v>0</v>
      </c>
      <c r="BD3751">
        <v>0</v>
      </c>
      <c r="BE3751">
        <v>0</v>
      </c>
      <c r="BF3751">
        <v>0</v>
      </c>
      <c r="BG3751">
        <v>0</v>
      </c>
      <c r="BH3751">
        <v>0</v>
      </c>
      <c r="BI3751">
        <v>0</v>
      </c>
      <c r="BJ3751">
        <v>0</v>
      </c>
      <c r="BK3751">
        <v>0</v>
      </c>
      <c r="BL3751">
        <v>0</v>
      </c>
      <c r="BM3751">
        <v>0</v>
      </c>
      <c r="BN3751">
        <v>0</v>
      </c>
      <c r="BO3751">
        <v>0</v>
      </c>
      <c r="BP3751">
        <v>0</v>
      </c>
      <c r="BQ3751">
        <v>0</v>
      </c>
      <c r="BR3751">
        <v>0</v>
      </c>
      <c r="BS3751">
        <v>0</v>
      </c>
      <c r="BT3751">
        <v>0</v>
      </c>
      <c r="BU3751">
        <v>0</v>
      </c>
      <c r="BV3751">
        <v>0</v>
      </c>
      <c r="BW3751">
        <v>0</v>
      </c>
      <c r="BX3751">
        <v>0</v>
      </c>
      <c r="BY3751">
        <v>0</v>
      </c>
      <c r="BZ3751">
        <v>3729000</v>
      </c>
      <c r="CA3751">
        <v>5753000</v>
      </c>
      <c r="CB3751">
        <v>6992000</v>
      </c>
      <c r="CC3751">
        <v>7931000</v>
      </c>
      <c r="CD3751">
        <v>8568000</v>
      </c>
      <c r="CE3751">
        <v>8905000</v>
      </c>
    </row>
    <row r="3752" spans="1:83" x14ac:dyDescent="0.35">
      <c r="A3752" s="9" t="str">
        <f t="shared" si="58"/>
        <v>0481.604.86</v>
      </c>
      <c r="B3752" s="52" t="str">
        <f>+IF(MATCH(A3752,List!H$10:H$145,0),"Targeted")</f>
        <v>Targeted</v>
      </c>
      <c r="C3752" s="65"/>
      <c r="D3752" s="151"/>
      <c r="E3752" s="16" t="s">
        <v>1872</v>
      </c>
      <c r="F3752" s="16" t="s">
        <v>1873</v>
      </c>
      <c r="G3752" s="16" t="s">
        <v>940</v>
      </c>
      <c r="H3752" s="16" t="s">
        <v>3155</v>
      </c>
      <c r="I3752" s="17" t="s">
        <v>5509</v>
      </c>
      <c r="J3752" s="16" t="s">
        <v>5510</v>
      </c>
      <c r="K3752" s="32" t="s">
        <v>70</v>
      </c>
      <c r="L3752" s="18" t="s">
        <v>5232</v>
      </c>
      <c r="M3752" s="195" t="s">
        <v>51</v>
      </c>
      <c r="N3752" s="16" t="s">
        <v>5487</v>
      </c>
      <c r="O3752" s="17" t="s">
        <v>304</v>
      </c>
      <c r="P3752" s="17" t="s">
        <v>524</v>
      </c>
      <c r="Q3752" s="17" t="s">
        <v>306</v>
      </c>
      <c r="R3752">
        <v>0</v>
      </c>
      <c r="S3752">
        <v>0</v>
      </c>
      <c r="T3752">
        <v>0</v>
      </c>
      <c r="U3752">
        <v>0</v>
      </c>
      <c r="V3752">
        <v>0</v>
      </c>
      <c r="W3752">
        <v>0</v>
      </c>
      <c r="X3752">
        <v>0</v>
      </c>
      <c r="Y3752">
        <v>0</v>
      </c>
      <c r="Z3752">
        <v>0</v>
      </c>
      <c r="AA3752">
        <v>0</v>
      </c>
      <c r="AB3752">
        <v>0</v>
      </c>
      <c r="AC3752">
        <v>0</v>
      </c>
      <c r="AD3752">
        <v>0</v>
      </c>
      <c r="AE3752">
        <v>0</v>
      </c>
      <c r="AF3752">
        <v>0</v>
      </c>
      <c r="AG3752" s="19">
        <v>0</v>
      </c>
      <c r="AH3752">
        <v>0</v>
      </c>
      <c r="AI3752">
        <v>0</v>
      </c>
      <c r="AJ3752">
        <v>0</v>
      </c>
      <c r="AK3752">
        <v>0</v>
      </c>
      <c r="AL3752">
        <v>0</v>
      </c>
      <c r="AM3752">
        <v>0</v>
      </c>
      <c r="AN3752">
        <v>0</v>
      </c>
      <c r="AO3752">
        <v>0</v>
      </c>
      <c r="AP3752">
        <v>0</v>
      </c>
      <c r="AQ3752">
        <v>0</v>
      </c>
      <c r="AR3752">
        <v>0</v>
      </c>
      <c r="AS3752">
        <v>0</v>
      </c>
      <c r="AT3752">
        <v>0</v>
      </c>
      <c r="AU3752">
        <v>0</v>
      </c>
      <c r="AV3752">
        <v>0</v>
      </c>
      <c r="AW3752">
        <v>0</v>
      </c>
      <c r="AX3752">
        <v>0</v>
      </c>
      <c r="AY3752">
        <v>0</v>
      </c>
      <c r="AZ3752">
        <v>0</v>
      </c>
      <c r="BA3752">
        <v>0</v>
      </c>
      <c r="BB3752">
        <v>0</v>
      </c>
      <c r="BC3752">
        <v>0</v>
      </c>
      <c r="BD3752">
        <v>0</v>
      </c>
      <c r="BE3752">
        <v>0</v>
      </c>
      <c r="BF3752">
        <v>0</v>
      </c>
      <c r="BG3752">
        <v>0</v>
      </c>
      <c r="BH3752">
        <v>0</v>
      </c>
      <c r="BI3752">
        <v>0</v>
      </c>
      <c r="BJ3752">
        <v>0</v>
      </c>
      <c r="BK3752">
        <v>0</v>
      </c>
      <c r="BL3752">
        <v>0</v>
      </c>
      <c r="BM3752">
        <v>0</v>
      </c>
      <c r="BN3752">
        <v>0</v>
      </c>
      <c r="BO3752">
        <v>0</v>
      </c>
      <c r="BP3752">
        <v>0</v>
      </c>
      <c r="BQ3752">
        <v>0</v>
      </c>
      <c r="BR3752">
        <v>0</v>
      </c>
      <c r="BS3752">
        <v>0</v>
      </c>
      <c r="BT3752">
        <v>0</v>
      </c>
      <c r="BU3752">
        <v>0</v>
      </c>
      <c r="BV3752">
        <v>0</v>
      </c>
      <c r="BW3752">
        <v>0</v>
      </c>
      <c r="BX3752" s="10">
        <v>0</v>
      </c>
      <c r="BY3752">
        <v>0</v>
      </c>
      <c r="BZ3752">
        <v>0</v>
      </c>
      <c r="CA3752">
        <v>1200000</v>
      </c>
      <c r="CB3752">
        <v>12000000</v>
      </c>
      <c r="CC3752">
        <v>14000000</v>
      </c>
      <c r="CD3752">
        <v>7200000</v>
      </c>
      <c r="CE3752">
        <v>4400000</v>
      </c>
    </row>
    <row r="3753" spans="1:83" x14ac:dyDescent="0.35">
      <c r="A3753" s="9" t="str">
        <f t="shared" si="58"/>
        <v>4098.604.86</v>
      </c>
      <c r="B3753" s="52" t="str">
        <f>+IF(MATCH(A3753,List!H$10:H$145,0),"Targeted")</f>
        <v>Targeted</v>
      </c>
      <c r="C3753" s="65"/>
      <c r="D3753" s="151"/>
      <c r="E3753" s="16" t="s">
        <v>1872</v>
      </c>
      <c r="F3753" s="16" t="s">
        <v>1873</v>
      </c>
      <c r="G3753" s="16" t="s">
        <v>940</v>
      </c>
      <c r="H3753" s="16" t="s">
        <v>3155</v>
      </c>
      <c r="I3753" s="17" t="s">
        <v>240</v>
      </c>
      <c r="J3753" s="16" t="s">
        <v>239</v>
      </c>
      <c r="K3753" s="17" t="s">
        <v>70</v>
      </c>
      <c r="L3753" s="18" t="s">
        <v>5232</v>
      </c>
      <c r="M3753" s="195" t="s">
        <v>51</v>
      </c>
      <c r="N3753" s="16" t="s">
        <v>5487</v>
      </c>
      <c r="O3753" s="17" t="s">
        <v>304</v>
      </c>
      <c r="P3753" s="17" t="s">
        <v>305</v>
      </c>
      <c r="Q3753" s="17" t="s">
        <v>306</v>
      </c>
      <c r="R3753">
        <v>-2096</v>
      </c>
      <c r="S3753">
        <v>-2743</v>
      </c>
      <c r="T3753">
        <v>-43112</v>
      </c>
      <c r="U3753">
        <v>12654</v>
      </c>
      <c r="V3753">
        <v>-595</v>
      </c>
      <c r="W3753">
        <v>12885</v>
      </c>
      <c r="X3753">
        <v>11663</v>
      </c>
      <c r="Y3753">
        <v>14103</v>
      </c>
      <c r="Z3753">
        <v>-4690</v>
      </c>
      <c r="AA3753">
        <v>-1917</v>
      </c>
      <c r="AB3753">
        <v>-30925</v>
      </c>
      <c r="AC3753">
        <v>-13402</v>
      </c>
      <c r="AD3753">
        <v>12169</v>
      </c>
      <c r="AE3753">
        <v>-53839</v>
      </c>
      <c r="AF3753">
        <v>7474</v>
      </c>
      <c r="AG3753" s="19">
        <v>11045</v>
      </c>
      <c r="AH3753">
        <v>-32336</v>
      </c>
      <c r="AI3753">
        <v>10945</v>
      </c>
      <c r="AJ3753">
        <v>-2960</v>
      </c>
      <c r="AK3753">
        <v>152047</v>
      </c>
      <c r="AL3753">
        <v>887332</v>
      </c>
      <c r="AM3753">
        <v>674664</v>
      </c>
      <c r="AN3753">
        <v>553142</v>
      </c>
      <c r="AO3753">
        <v>1222670</v>
      </c>
      <c r="AP3753">
        <v>13853085</v>
      </c>
      <c r="AQ3753">
        <v>-34743</v>
      </c>
      <c r="AR3753">
        <v>-37036</v>
      </c>
      <c r="AS3753">
        <v>-37335</v>
      </c>
      <c r="AT3753">
        <v>-41701</v>
      </c>
      <c r="AU3753">
        <v>-44505</v>
      </c>
      <c r="AV3753">
        <v>-71851</v>
      </c>
      <c r="AW3753">
        <v>-68725</v>
      </c>
      <c r="AX3753">
        <v>-62532</v>
      </c>
      <c r="AY3753">
        <v>85671</v>
      </c>
      <c r="AZ3753">
        <v>91000</v>
      </c>
      <c r="BA3753">
        <v>63000</v>
      </c>
      <c r="BB3753">
        <v>122000</v>
      </c>
      <c r="BC3753">
        <v>42000</v>
      </c>
      <c r="BD3753">
        <v>33000</v>
      </c>
      <c r="BE3753">
        <v>24000</v>
      </c>
      <c r="BF3753">
        <v>20000</v>
      </c>
      <c r="BG3753">
        <v>20000</v>
      </c>
      <c r="BH3753">
        <v>11000</v>
      </c>
      <c r="BI3753">
        <v>-2000</v>
      </c>
      <c r="BJ3753">
        <v>-10000</v>
      </c>
      <c r="BK3753">
        <v>-22000</v>
      </c>
      <c r="BL3753">
        <v>-34000</v>
      </c>
      <c r="BM3753">
        <v>-47000</v>
      </c>
      <c r="BN3753">
        <v>-59000</v>
      </c>
      <c r="BO3753">
        <v>-439000</v>
      </c>
      <c r="BP3753">
        <v>0</v>
      </c>
      <c r="BQ3753">
        <v>0</v>
      </c>
      <c r="BR3753">
        <v>0</v>
      </c>
      <c r="BS3753">
        <v>0</v>
      </c>
      <c r="BT3753">
        <v>0</v>
      </c>
      <c r="BU3753">
        <v>0</v>
      </c>
      <c r="BV3753">
        <v>0</v>
      </c>
      <c r="BW3753">
        <v>0</v>
      </c>
      <c r="BX3753" s="10">
        <v>0</v>
      </c>
      <c r="BY3753">
        <v>0</v>
      </c>
      <c r="BZ3753">
        <v>0</v>
      </c>
      <c r="CA3753">
        <v>0</v>
      </c>
      <c r="CB3753">
        <v>0</v>
      </c>
      <c r="CC3753">
        <v>0</v>
      </c>
      <c r="CD3753">
        <v>0</v>
      </c>
      <c r="CE3753">
        <v>0</v>
      </c>
    </row>
    <row r="3754" spans="1:83" x14ac:dyDescent="0.35">
      <c r="A3754" s="9" t="str">
        <f t="shared" si="58"/>
        <v>4098.604.86</v>
      </c>
      <c r="B3754" s="52" t="str">
        <f>+IF(MATCH(A3754,List!H$10:H$145,0),"Targeted")</f>
        <v>Targeted</v>
      </c>
      <c r="C3754" s="65"/>
      <c r="D3754" s="151"/>
      <c r="E3754" s="16" t="s">
        <v>1872</v>
      </c>
      <c r="F3754" s="16" t="s">
        <v>1873</v>
      </c>
      <c r="G3754" s="16" t="s">
        <v>940</v>
      </c>
      <c r="H3754" s="16" t="s">
        <v>3155</v>
      </c>
      <c r="I3754" s="17" t="s">
        <v>240</v>
      </c>
      <c r="J3754" s="16" t="s">
        <v>239</v>
      </c>
      <c r="K3754" s="17" t="s">
        <v>70</v>
      </c>
      <c r="L3754" s="18" t="s">
        <v>5232</v>
      </c>
      <c r="M3754" s="195" t="s">
        <v>51</v>
      </c>
      <c r="N3754" s="16" t="s">
        <v>5487</v>
      </c>
      <c r="O3754" s="17" t="s">
        <v>304</v>
      </c>
      <c r="P3754" s="17" t="s">
        <v>524</v>
      </c>
      <c r="Q3754" s="17" t="s">
        <v>306</v>
      </c>
      <c r="R3754">
        <v>0</v>
      </c>
      <c r="S3754">
        <v>0</v>
      </c>
      <c r="T3754">
        <v>0</v>
      </c>
      <c r="U3754">
        <v>0</v>
      </c>
      <c r="V3754">
        <v>0</v>
      </c>
      <c r="W3754">
        <v>0</v>
      </c>
      <c r="X3754">
        <v>0</v>
      </c>
      <c r="Y3754">
        <v>0</v>
      </c>
      <c r="Z3754">
        <v>0</v>
      </c>
      <c r="AA3754">
        <v>0</v>
      </c>
      <c r="AB3754">
        <v>0</v>
      </c>
      <c r="AC3754">
        <v>0</v>
      </c>
      <c r="AD3754">
        <v>0</v>
      </c>
      <c r="AE3754">
        <v>0</v>
      </c>
      <c r="AF3754">
        <v>0</v>
      </c>
      <c r="AG3754" s="19">
        <v>0</v>
      </c>
      <c r="AH3754">
        <v>0</v>
      </c>
      <c r="AI3754">
        <v>0</v>
      </c>
      <c r="AJ3754">
        <v>0</v>
      </c>
      <c r="AK3754">
        <v>0</v>
      </c>
      <c r="AL3754">
        <v>0</v>
      </c>
      <c r="AM3754">
        <v>0</v>
      </c>
      <c r="AN3754">
        <v>0</v>
      </c>
      <c r="AO3754">
        <v>0</v>
      </c>
      <c r="AP3754">
        <v>0</v>
      </c>
      <c r="AQ3754">
        <v>1011744</v>
      </c>
      <c r="AR3754">
        <v>1392691</v>
      </c>
      <c r="AS3754">
        <v>1210288</v>
      </c>
      <c r="AT3754">
        <v>772908</v>
      </c>
      <c r="AU3754">
        <v>457633</v>
      </c>
      <c r="AV3754">
        <v>312677</v>
      </c>
      <c r="AW3754">
        <v>207050</v>
      </c>
      <c r="AX3754">
        <v>213226</v>
      </c>
      <c r="AY3754">
        <v>0</v>
      </c>
      <c r="AZ3754">
        <v>0</v>
      </c>
      <c r="BA3754">
        <v>0</v>
      </c>
      <c r="BB3754">
        <v>0</v>
      </c>
      <c r="BC3754">
        <v>0</v>
      </c>
      <c r="BD3754">
        <v>0</v>
      </c>
      <c r="BE3754">
        <v>0</v>
      </c>
      <c r="BF3754">
        <v>0</v>
      </c>
      <c r="BG3754">
        <v>0</v>
      </c>
      <c r="BH3754">
        <v>0</v>
      </c>
      <c r="BI3754">
        <v>0</v>
      </c>
      <c r="BJ3754">
        <v>0</v>
      </c>
      <c r="BK3754">
        <v>0</v>
      </c>
      <c r="BL3754">
        <v>0</v>
      </c>
      <c r="BM3754">
        <v>0</v>
      </c>
      <c r="BN3754">
        <v>0</v>
      </c>
      <c r="BO3754">
        <v>0</v>
      </c>
      <c r="BP3754">
        <v>0</v>
      </c>
      <c r="BQ3754">
        <v>0</v>
      </c>
      <c r="BR3754">
        <v>0</v>
      </c>
      <c r="BS3754">
        <v>0</v>
      </c>
      <c r="BT3754">
        <v>0</v>
      </c>
      <c r="BU3754">
        <v>0</v>
      </c>
      <c r="BV3754">
        <v>0</v>
      </c>
      <c r="BW3754">
        <v>0</v>
      </c>
      <c r="BX3754" s="10">
        <v>0</v>
      </c>
      <c r="BY3754">
        <v>0</v>
      </c>
      <c r="BZ3754">
        <v>0</v>
      </c>
      <c r="CA3754">
        <v>0</v>
      </c>
      <c r="CB3754">
        <v>0</v>
      </c>
      <c r="CC3754">
        <v>0</v>
      </c>
      <c r="CD3754">
        <v>0</v>
      </c>
      <c r="CE3754">
        <v>0</v>
      </c>
    </row>
    <row r="3755" spans="1:83" x14ac:dyDescent="0.35">
      <c r="A3755" s="9" t="str">
        <f t="shared" si="58"/>
        <v>0176.604.86</v>
      </c>
      <c r="B3755" s="52" t="str">
        <f>+IF(MATCH(A3755,List!H$10:H$145,0),"Targeted")</f>
        <v>Targeted</v>
      </c>
      <c r="C3755" s="65"/>
      <c r="D3755" s="151" t="s">
        <v>7700</v>
      </c>
      <c r="E3755" s="16" t="s">
        <v>1872</v>
      </c>
      <c r="F3755" s="16" t="s">
        <v>1873</v>
      </c>
      <c r="G3755" s="16" t="s">
        <v>948</v>
      </c>
      <c r="H3755" s="16" t="s">
        <v>1874</v>
      </c>
      <c r="I3755" s="17" t="s">
        <v>78</v>
      </c>
      <c r="J3755" s="16" t="s">
        <v>5511</v>
      </c>
      <c r="K3755" s="17" t="s">
        <v>70</v>
      </c>
      <c r="L3755" s="18" t="s">
        <v>5232</v>
      </c>
      <c r="M3755" s="195" t="s">
        <v>51</v>
      </c>
      <c r="N3755" s="16" t="s">
        <v>5487</v>
      </c>
      <c r="O3755" s="17" t="s">
        <v>346</v>
      </c>
      <c r="P3755" s="17" t="s">
        <v>305</v>
      </c>
      <c r="Q3755" s="17" t="s">
        <v>306</v>
      </c>
      <c r="R3755">
        <v>0</v>
      </c>
      <c r="S3755">
        <v>0</v>
      </c>
      <c r="T3755">
        <v>0</v>
      </c>
      <c r="U3755">
        <v>0</v>
      </c>
      <c r="V3755">
        <v>0</v>
      </c>
      <c r="W3755">
        <v>0</v>
      </c>
      <c r="X3755">
        <v>0</v>
      </c>
      <c r="Y3755">
        <v>0</v>
      </c>
      <c r="Z3755">
        <v>0</v>
      </c>
      <c r="AA3755">
        <v>0</v>
      </c>
      <c r="AB3755">
        <v>0</v>
      </c>
      <c r="AC3755">
        <v>0</v>
      </c>
      <c r="AD3755">
        <v>0</v>
      </c>
      <c r="AE3755">
        <v>0</v>
      </c>
      <c r="AF3755">
        <v>0</v>
      </c>
      <c r="AG3755" s="19">
        <v>0</v>
      </c>
      <c r="AH3755">
        <v>0</v>
      </c>
      <c r="AI3755">
        <v>0</v>
      </c>
      <c r="AJ3755">
        <v>0</v>
      </c>
      <c r="AK3755">
        <v>0</v>
      </c>
      <c r="AL3755">
        <v>0</v>
      </c>
      <c r="AM3755">
        <v>0</v>
      </c>
      <c r="AN3755">
        <v>0</v>
      </c>
      <c r="AO3755">
        <v>0</v>
      </c>
      <c r="AP3755">
        <v>0</v>
      </c>
      <c r="AQ3755">
        <v>0</v>
      </c>
      <c r="AR3755">
        <v>0</v>
      </c>
      <c r="AS3755">
        <v>0</v>
      </c>
      <c r="AT3755">
        <v>0</v>
      </c>
      <c r="AU3755">
        <v>0</v>
      </c>
      <c r="AV3755">
        <v>0</v>
      </c>
      <c r="AW3755">
        <v>0</v>
      </c>
      <c r="AX3755">
        <v>0</v>
      </c>
      <c r="AY3755">
        <v>0</v>
      </c>
      <c r="AZ3755">
        <v>0</v>
      </c>
      <c r="BA3755">
        <v>0</v>
      </c>
      <c r="BB3755">
        <v>0</v>
      </c>
      <c r="BC3755">
        <v>0</v>
      </c>
      <c r="BD3755">
        <v>0</v>
      </c>
      <c r="BE3755">
        <v>0</v>
      </c>
      <c r="BF3755">
        <v>0</v>
      </c>
      <c r="BG3755">
        <v>0</v>
      </c>
      <c r="BH3755">
        <v>0</v>
      </c>
      <c r="BI3755">
        <v>0</v>
      </c>
      <c r="BJ3755">
        <v>0</v>
      </c>
      <c r="BK3755">
        <v>4000</v>
      </c>
      <c r="BL3755">
        <v>13000</v>
      </c>
      <c r="BM3755">
        <v>26000</v>
      </c>
      <c r="BN3755">
        <v>32000</v>
      </c>
      <c r="BO3755">
        <v>51000</v>
      </c>
      <c r="BP3755">
        <v>54000</v>
      </c>
      <c r="BQ3755">
        <v>63000</v>
      </c>
      <c r="BR3755">
        <v>67000</v>
      </c>
      <c r="BS3755">
        <v>75000</v>
      </c>
      <c r="BT3755">
        <v>71000</v>
      </c>
      <c r="BU3755">
        <v>54000</v>
      </c>
      <c r="BV3755">
        <v>44000</v>
      </c>
      <c r="BW3755">
        <v>43000</v>
      </c>
      <c r="BX3755">
        <v>41000</v>
      </c>
      <c r="BY3755">
        <v>45000</v>
      </c>
      <c r="BZ3755">
        <v>51000</v>
      </c>
      <c r="CA3755">
        <v>49000</v>
      </c>
      <c r="CB3755">
        <v>51000</v>
      </c>
      <c r="CC3755">
        <v>58000</v>
      </c>
      <c r="CD3755">
        <v>62000</v>
      </c>
      <c r="CE3755">
        <v>62000</v>
      </c>
    </row>
    <row r="3756" spans="1:83" x14ac:dyDescent="0.35">
      <c r="A3756" s="9" t="str">
        <f t="shared" si="58"/>
        <v>0181.604.86</v>
      </c>
      <c r="B3756" s="52" t="str">
        <f>+IF(MATCH(A3756,List!H$10:H$145,0),"Targeted")</f>
        <v>Targeted</v>
      </c>
      <c r="C3756" s="65"/>
      <c r="D3756" s="151" t="s">
        <v>7700</v>
      </c>
      <c r="E3756" s="16" t="s">
        <v>1872</v>
      </c>
      <c r="F3756" s="16" t="s">
        <v>1873</v>
      </c>
      <c r="G3756" s="16" t="s">
        <v>948</v>
      </c>
      <c r="H3756" s="16" t="s">
        <v>1874</v>
      </c>
      <c r="I3756" s="17" t="s">
        <v>37</v>
      </c>
      <c r="J3756" s="16" t="s">
        <v>81</v>
      </c>
      <c r="K3756" s="17" t="s">
        <v>70</v>
      </c>
      <c r="L3756" s="18" t="s">
        <v>5232</v>
      </c>
      <c r="M3756" s="195" t="s">
        <v>51</v>
      </c>
      <c r="N3756" s="16" t="s">
        <v>5487</v>
      </c>
      <c r="O3756" s="17" t="s">
        <v>346</v>
      </c>
      <c r="P3756" s="17" t="s">
        <v>524</v>
      </c>
      <c r="Q3756" s="17" t="s">
        <v>306</v>
      </c>
      <c r="R3756">
        <v>0</v>
      </c>
      <c r="S3756">
        <v>0</v>
      </c>
      <c r="T3756">
        <v>0</v>
      </c>
      <c r="U3756">
        <v>0</v>
      </c>
      <c r="V3756">
        <v>0</v>
      </c>
      <c r="W3756">
        <v>0</v>
      </c>
      <c r="X3756">
        <v>0</v>
      </c>
      <c r="Y3756">
        <v>0</v>
      </c>
      <c r="Z3756">
        <v>0</v>
      </c>
      <c r="AA3756">
        <v>0</v>
      </c>
      <c r="AB3756">
        <v>0</v>
      </c>
      <c r="AC3756">
        <v>0</v>
      </c>
      <c r="AD3756">
        <v>0</v>
      </c>
      <c r="AE3756">
        <v>0</v>
      </c>
      <c r="AF3756">
        <v>0</v>
      </c>
      <c r="AG3756" s="19">
        <v>0</v>
      </c>
      <c r="AH3756">
        <v>0</v>
      </c>
      <c r="AI3756">
        <v>0</v>
      </c>
      <c r="AJ3756">
        <v>0</v>
      </c>
      <c r="AK3756">
        <v>0</v>
      </c>
      <c r="AL3756">
        <v>0</v>
      </c>
      <c r="AM3756">
        <v>0</v>
      </c>
      <c r="AN3756">
        <v>0</v>
      </c>
      <c r="AO3756">
        <v>0</v>
      </c>
      <c r="AP3756">
        <v>0</v>
      </c>
      <c r="AQ3756">
        <v>0</v>
      </c>
      <c r="AR3756">
        <v>1657</v>
      </c>
      <c r="AS3756">
        <v>23171</v>
      </c>
      <c r="AT3756">
        <v>41829</v>
      </c>
      <c r="AU3756">
        <v>46421</v>
      </c>
      <c r="AV3756">
        <v>60021</v>
      </c>
      <c r="AW3756">
        <v>71041</v>
      </c>
      <c r="AX3756">
        <v>71483</v>
      </c>
      <c r="AY3756">
        <v>62596</v>
      </c>
      <c r="AZ3756">
        <v>84000</v>
      </c>
      <c r="BA3756">
        <v>30000</v>
      </c>
      <c r="BB3756">
        <v>4000</v>
      </c>
      <c r="BC3756">
        <v>1000</v>
      </c>
      <c r="BD3756">
        <v>0</v>
      </c>
      <c r="BE3756">
        <v>0</v>
      </c>
      <c r="BF3756">
        <v>0</v>
      </c>
      <c r="BG3756">
        <v>0</v>
      </c>
      <c r="BH3756">
        <v>0</v>
      </c>
      <c r="BI3756">
        <v>0</v>
      </c>
      <c r="BJ3756">
        <v>0</v>
      </c>
      <c r="BK3756">
        <v>0</v>
      </c>
      <c r="BL3756">
        <v>0</v>
      </c>
      <c r="BM3756">
        <v>0</v>
      </c>
      <c r="BN3756">
        <v>0</v>
      </c>
      <c r="BO3756">
        <v>0</v>
      </c>
      <c r="BP3756">
        <v>0</v>
      </c>
      <c r="BQ3756">
        <v>0</v>
      </c>
      <c r="BR3756">
        <v>0</v>
      </c>
      <c r="BS3756">
        <v>0</v>
      </c>
      <c r="BT3756">
        <v>0</v>
      </c>
      <c r="BU3756">
        <v>0</v>
      </c>
      <c r="BV3756">
        <v>0</v>
      </c>
      <c r="BW3756">
        <v>0</v>
      </c>
      <c r="BX3756">
        <v>0</v>
      </c>
      <c r="BY3756">
        <v>0</v>
      </c>
      <c r="BZ3756">
        <v>0</v>
      </c>
      <c r="CA3756">
        <v>0</v>
      </c>
      <c r="CB3756">
        <v>0</v>
      </c>
      <c r="CC3756">
        <v>0</v>
      </c>
      <c r="CD3756">
        <v>0</v>
      </c>
      <c r="CE3756">
        <v>0</v>
      </c>
    </row>
    <row r="3757" spans="1:83" x14ac:dyDescent="0.35">
      <c r="A3757" s="9" t="str">
        <f t="shared" si="58"/>
        <v>0188.604.86</v>
      </c>
      <c r="B3757" s="52" t="str">
        <f>+IF(MATCH(A3757,List!H$10:H$145,0),"Targeted")</f>
        <v>Targeted</v>
      </c>
      <c r="C3757" s="65"/>
      <c r="D3757" s="151" t="s">
        <v>7700</v>
      </c>
      <c r="E3757" s="16" t="s">
        <v>1872</v>
      </c>
      <c r="F3757" s="16" t="s">
        <v>1873</v>
      </c>
      <c r="G3757" s="16" t="s">
        <v>948</v>
      </c>
      <c r="H3757" s="16" t="s">
        <v>1874</v>
      </c>
      <c r="I3757" s="17" t="s">
        <v>83</v>
      </c>
      <c r="J3757" s="16" t="s">
        <v>82</v>
      </c>
      <c r="K3757" s="17" t="s">
        <v>70</v>
      </c>
      <c r="L3757" s="18" t="s">
        <v>5232</v>
      </c>
      <c r="M3757" s="195" t="s">
        <v>51</v>
      </c>
      <c r="N3757" s="16" t="s">
        <v>5487</v>
      </c>
      <c r="O3757" s="17" t="s">
        <v>346</v>
      </c>
      <c r="P3757" s="17" t="s">
        <v>524</v>
      </c>
      <c r="Q3757" s="17" t="s">
        <v>306</v>
      </c>
      <c r="R3757">
        <v>0</v>
      </c>
      <c r="S3757">
        <v>0</v>
      </c>
      <c r="T3757">
        <v>0</v>
      </c>
      <c r="U3757">
        <v>0</v>
      </c>
      <c r="V3757">
        <v>0</v>
      </c>
      <c r="W3757">
        <v>0</v>
      </c>
      <c r="X3757">
        <v>0</v>
      </c>
      <c r="Y3757">
        <v>0</v>
      </c>
      <c r="Z3757">
        <v>0</v>
      </c>
      <c r="AA3757">
        <v>0</v>
      </c>
      <c r="AB3757">
        <v>0</v>
      </c>
      <c r="AC3757">
        <v>0</v>
      </c>
      <c r="AD3757">
        <v>0</v>
      </c>
      <c r="AE3757">
        <v>0</v>
      </c>
      <c r="AF3757">
        <v>0</v>
      </c>
      <c r="AG3757" s="19">
        <v>0</v>
      </c>
      <c r="AH3757">
        <v>0</v>
      </c>
      <c r="AI3757">
        <v>0</v>
      </c>
      <c r="AJ3757">
        <v>0</v>
      </c>
      <c r="AK3757">
        <v>0</v>
      </c>
      <c r="AL3757">
        <v>0</v>
      </c>
      <c r="AM3757">
        <v>0</v>
      </c>
      <c r="AN3757">
        <v>0</v>
      </c>
      <c r="AO3757">
        <v>0</v>
      </c>
      <c r="AP3757">
        <v>0</v>
      </c>
      <c r="AQ3757">
        <v>0</v>
      </c>
      <c r="AR3757">
        <v>0</v>
      </c>
      <c r="AS3757">
        <v>11056</v>
      </c>
      <c r="AT3757">
        <v>22090</v>
      </c>
      <c r="AU3757">
        <v>32809</v>
      </c>
      <c r="AV3757">
        <v>55707</v>
      </c>
      <c r="AW3757">
        <v>69427</v>
      </c>
      <c r="AX3757">
        <v>91361</v>
      </c>
      <c r="AY3757">
        <v>102265</v>
      </c>
      <c r="AZ3757">
        <v>115000</v>
      </c>
      <c r="BA3757">
        <v>148000</v>
      </c>
      <c r="BB3757">
        <v>159000</v>
      </c>
      <c r="BC3757">
        <v>133000</v>
      </c>
      <c r="BD3757">
        <v>63000</v>
      </c>
      <c r="BE3757">
        <v>0</v>
      </c>
      <c r="BF3757">
        <v>0</v>
      </c>
      <c r="BG3757">
        <v>0</v>
      </c>
      <c r="BH3757">
        <v>0</v>
      </c>
      <c r="BI3757">
        <v>0</v>
      </c>
      <c r="BJ3757">
        <v>0</v>
      </c>
      <c r="BK3757">
        <v>0</v>
      </c>
      <c r="BL3757">
        <v>0</v>
      </c>
      <c r="BM3757">
        <v>0</v>
      </c>
      <c r="BN3757">
        <v>0</v>
      </c>
      <c r="BO3757">
        <v>0</v>
      </c>
      <c r="BP3757">
        <v>0</v>
      </c>
      <c r="BQ3757">
        <v>0</v>
      </c>
      <c r="BR3757">
        <v>0</v>
      </c>
      <c r="BS3757">
        <v>0</v>
      </c>
      <c r="BT3757">
        <v>0</v>
      </c>
      <c r="BU3757">
        <v>0</v>
      </c>
      <c r="BV3757">
        <v>0</v>
      </c>
      <c r="BW3757">
        <v>0</v>
      </c>
      <c r="BX3757">
        <v>0</v>
      </c>
      <c r="BY3757">
        <v>0</v>
      </c>
      <c r="BZ3757">
        <v>0</v>
      </c>
      <c r="CA3757">
        <v>0</v>
      </c>
      <c r="CB3757">
        <v>0</v>
      </c>
      <c r="CC3757">
        <v>0</v>
      </c>
      <c r="CD3757">
        <v>0</v>
      </c>
      <c r="CE3757">
        <v>0</v>
      </c>
    </row>
    <row r="3758" spans="1:83" x14ac:dyDescent="0.35">
      <c r="A3758" s="9" t="str">
        <f t="shared" si="58"/>
        <v>0192.604.86</v>
      </c>
      <c r="B3758" s="52" t="str">
        <f>+IF(MATCH(A3758,List!H$10:H$145,0),"Targeted")</f>
        <v>Targeted</v>
      </c>
      <c r="C3758" s="65"/>
      <c r="D3758" s="151" t="s">
        <v>7700</v>
      </c>
      <c r="E3758" s="16" t="s">
        <v>1872</v>
      </c>
      <c r="F3758" s="16" t="s">
        <v>1873</v>
      </c>
      <c r="G3758" s="16" t="s">
        <v>948</v>
      </c>
      <c r="H3758" s="16" t="s">
        <v>1874</v>
      </c>
      <c r="I3758" s="17" t="s">
        <v>85</v>
      </c>
      <c r="J3758" s="16" t="s">
        <v>5512</v>
      </c>
      <c r="K3758" s="17" t="s">
        <v>70</v>
      </c>
      <c r="L3758" s="18" t="s">
        <v>5232</v>
      </c>
      <c r="M3758" s="195" t="s">
        <v>51</v>
      </c>
      <c r="N3758" s="16" t="s">
        <v>5487</v>
      </c>
      <c r="O3758" s="17" t="s">
        <v>346</v>
      </c>
      <c r="P3758" s="17" t="s">
        <v>305</v>
      </c>
      <c r="Q3758" s="17" t="s">
        <v>306</v>
      </c>
      <c r="R3758">
        <v>0</v>
      </c>
      <c r="S3758">
        <v>0</v>
      </c>
      <c r="T3758">
        <v>0</v>
      </c>
      <c r="U3758">
        <v>0</v>
      </c>
      <c r="V3758">
        <v>0</v>
      </c>
      <c r="W3758">
        <v>0</v>
      </c>
      <c r="X3758">
        <v>0</v>
      </c>
      <c r="Y3758">
        <v>0</v>
      </c>
      <c r="Z3758">
        <v>0</v>
      </c>
      <c r="AA3758">
        <v>0</v>
      </c>
      <c r="AB3758">
        <v>0</v>
      </c>
      <c r="AC3758">
        <v>0</v>
      </c>
      <c r="AD3758">
        <v>0</v>
      </c>
      <c r="AE3758">
        <v>0</v>
      </c>
      <c r="AF3758">
        <v>0</v>
      </c>
      <c r="AG3758" s="19">
        <v>0</v>
      </c>
      <c r="AH3758">
        <v>0</v>
      </c>
      <c r="AI3758">
        <v>0</v>
      </c>
      <c r="AJ3758">
        <v>0</v>
      </c>
      <c r="AK3758">
        <v>0</v>
      </c>
      <c r="AL3758">
        <v>0</v>
      </c>
      <c r="AM3758">
        <v>0</v>
      </c>
      <c r="AN3758">
        <v>0</v>
      </c>
      <c r="AO3758">
        <v>0</v>
      </c>
      <c r="AP3758">
        <v>0</v>
      </c>
      <c r="AQ3758">
        <v>0</v>
      </c>
      <c r="AR3758">
        <v>0</v>
      </c>
      <c r="AS3758">
        <v>0</v>
      </c>
      <c r="AT3758">
        <v>0</v>
      </c>
      <c r="AU3758">
        <v>0</v>
      </c>
      <c r="AV3758">
        <v>0</v>
      </c>
      <c r="AW3758">
        <v>0</v>
      </c>
      <c r="AX3758">
        <v>0</v>
      </c>
      <c r="AY3758">
        <v>0</v>
      </c>
      <c r="AZ3758">
        <v>0</v>
      </c>
      <c r="BA3758">
        <v>0</v>
      </c>
      <c r="BB3758">
        <v>0</v>
      </c>
      <c r="BC3758">
        <v>0</v>
      </c>
      <c r="BD3758">
        <v>0</v>
      </c>
      <c r="BE3758">
        <v>0</v>
      </c>
      <c r="BF3758">
        <v>0</v>
      </c>
      <c r="BG3758">
        <v>0</v>
      </c>
      <c r="BH3758">
        <v>0</v>
      </c>
      <c r="BI3758">
        <v>0</v>
      </c>
      <c r="BJ3758">
        <v>0</v>
      </c>
      <c r="BK3758">
        <v>0</v>
      </c>
      <c r="BL3758">
        <v>0</v>
      </c>
      <c r="BM3758">
        <v>0</v>
      </c>
      <c r="BN3758">
        <v>-1000</v>
      </c>
      <c r="BO3758">
        <v>0</v>
      </c>
      <c r="BP3758">
        <v>1414000</v>
      </c>
      <c r="BQ3758">
        <v>783000</v>
      </c>
      <c r="BR3758">
        <v>948000</v>
      </c>
      <c r="BS3758">
        <v>857000</v>
      </c>
      <c r="BT3758">
        <v>874000</v>
      </c>
      <c r="BU3758">
        <v>886000</v>
      </c>
      <c r="BV3758">
        <v>936000</v>
      </c>
      <c r="BW3758">
        <v>966000</v>
      </c>
      <c r="BX3758">
        <v>1020000</v>
      </c>
      <c r="BY3758">
        <v>996000</v>
      </c>
      <c r="BZ3758">
        <v>2036000</v>
      </c>
      <c r="CA3758">
        <v>2107000</v>
      </c>
      <c r="CB3758">
        <v>1329000</v>
      </c>
      <c r="CC3758">
        <v>1488000</v>
      </c>
      <c r="CD3758">
        <v>1516000</v>
      </c>
      <c r="CE3758">
        <v>1539000</v>
      </c>
    </row>
    <row r="3759" spans="1:83" x14ac:dyDescent="0.35">
      <c r="A3759" s="9" t="str">
        <f t="shared" si="58"/>
        <v>0192.604.86</v>
      </c>
      <c r="B3759" s="52" t="str">
        <f>+IF(MATCH(A3759,List!H$10:H$145,0),"Targeted")</f>
        <v>Targeted</v>
      </c>
      <c r="C3759" s="65"/>
      <c r="D3759" s="151" t="s">
        <v>7700</v>
      </c>
      <c r="E3759" s="16" t="s">
        <v>1872</v>
      </c>
      <c r="F3759" s="16" t="s">
        <v>1873</v>
      </c>
      <c r="G3759" s="16" t="s">
        <v>948</v>
      </c>
      <c r="H3759" s="16" t="s">
        <v>1874</v>
      </c>
      <c r="I3759" s="17" t="s">
        <v>85</v>
      </c>
      <c r="J3759" s="16" t="s">
        <v>5512</v>
      </c>
      <c r="K3759" s="17" t="s">
        <v>70</v>
      </c>
      <c r="L3759" s="18" t="s">
        <v>5232</v>
      </c>
      <c r="M3759" s="195" t="s">
        <v>51</v>
      </c>
      <c r="N3759" s="16" t="s">
        <v>5487</v>
      </c>
      <c r="O3759" s="17" t="s">
        <v>346</v>
      </c>
      <c r="P3759" s="17" t="s">
        <v>524</v>
      </c>
      <c r="Q3759" s="17" t="s">
        <v>306</v>
      </c>
      <c r="R3759">
        <v>0</v>
      </c>
      <c r="S3759">
        <v>0</v>
      </c>
      <c r="T3759">
        <v>0</v>
      </c>
      <c r="U3759">
        <v>0</v>
      </c>
      <c r="V3759">
        <v>0</v>
      </c>
      <c r="W3759">
        <v>0</v>
      </c>
      <c r="X3759">
        <v>0</v>
      </c>
      <c r="Y3759">
        <v>0</v>
      </c>
      <c r="Z3759">
        <v>0</v>
      </c>
      <c r="AA3759">
        <v>0</v>
      </c>
      <c r="AB3759">
        <v>0</v>
      </c>
      <c r="AC3759">
        <v>0</v>
      </c>
      <c r="AD3759">
        <v>0</v>
      </c>
      <c r="AE3759">
        <v>0</v>
      </c>
      <c r="AF3759">
        <v>0</v>
      </c>
      <c r="AG3759" s="19">
        <v>0</v>
      </c>
      <c r="AH3759">
        <v>0</v>
      </c>
      <c r="AI3759">
        <v>0</v>
      </c>
      <c r="AJ3759">
        <v>0</v>
      </c>
      <c r="AK3759">
        <v>0</v>
      </c>
      <c r="AL3759">
        <v>0</v>
      </c>
      <c r="AM3759">
        <v>0</v>
      </c>
      <c r="AN3759">
        <v>0</v>
      </c>
      <c r="AO3759">
        <v>0</v>
      </c>
      <c r="AP3759">
        <v>0</v>
      </c>
      <c r="AQ3759">
        <v>0</v>
      </c>
      <c r="AR3759">
        <v>0</v>
      </c>
      <c r="AS3759">
        <v>0</v>
      </c>
      <c r="AT3759">
        <v>0</v>
      </c>
      <c r="AU3759">
        <v>0</v>
      </c>
      <c r="AV3759">
        <v>0</v>
      </c>
      <c r="AW3759">
        <v>0</v>
      </c>
      <c r="AX3759">
        <v>0</v>
      </c>
      <c r="AY3759">
        <v>0</v>
      </c>
      <c r="AZ3759">
        <v>12000</v>
      </c>
      <c r="BA3759">
        <v>186000</v>
      </c>
      <c r="BB3759">
        <v>319000</v>
      </c>
      <c r="BC3759">
        <v>463000</v>
      </c>
      <c r="BD3759">
        <v>643000</v>
      </c>
      <c r="BE3759">
        <v>885000</v>
      </c>
      <c r="BF3759">
        <v>965000</v>
      </c>
      <c r="BG3759">
        <v>1019000</v>
      </c>
      <c r="BH3759">
        <v>1080000</v>
      </c>
      <c r="BI3759">
        <v>1232000</v>
      </c>
      <c r="BJ3759">
        <v>1282000</v>
      </c>
      <c r="BK3759">
        <v>1346000</v>
      </c>
      <c r="BL3759">
        <v>1386000</v>
      </c>
      <c r="BM3759">
        <v>1440000</v>
      </c>
      <c r="BN3759">
        <v>1484000</v>
      </c>
      <c r="BO3759">
        <v>2026000</v>
      </c>
      <c r="BP3759">
        <v>866000</v>
      </c>
      <c r="BQ3759">
        <v>1171000</v>
      </c>
      <c r="BR3759">
        <v>787000</v>
      </c>
      <c r="BS3759">
        <v>1021000</v>
      </c>
      <c r="BT3759">
        <v>1025000</v>
      </c>
      <c r="BU3759">
        <v>1000000</v>
      </c>
      <c r="BV3759">
        <v>1056000</v>
      </c>
      <c r="BW3759">
        <v>1088000</v>
      </c>
      <c r="BX3759">
        <v>1149000</v>
      </c>
      <c r="BY3759">
        <v>1216000</v>
      </c>
      <c r="BZ3759">
        <v>2485000</v>
      </c>
      <c r="CA3759">
        <v>2574000</v>
      </c>
      <c r="CB3759">
        <v>1624000</v>
      </c>
      <c r="CC3759">
        <v>1817000</v>
      </c>
      <c r="CD3759">
        <v>1853000</v>
      </c>
      <c r="CE3759">
        <v>1879000</v>
      </c>
    </row>
    <row r="3760" spans="1:83" x14ac:dyDescent="0.35">
      <c r="A3760" s="9" t="str">
        <f t="shared" si="58"/>
        <v>0204.604.86</v>
      </c>
      <c r="B3760" s="52" t="str">
        <f>+IF(MATCH(A3760,List!H$10:H$145,0),"Targeted")</f>
        <v>Targeted</v>
      </c>
      <c r="C3760" s="65"/>
      <c r="D3760" s="151" t="s">
        <v>7700</v>
      </c>
      <c r="E3760" s="16" t="s">
        <v>1872</v>
      </c>
      <c r="F3760" s="16" t="s">
        <v>1873</v>
      </c>
      <c r="G3760" s="16" t="s">
        <v>948</v>
      </c>
      <c r="H3760" s="16" t="s">
        <v>1874</v>
      </c>
      <c r="I3760" s="17" t="s">
        <v>93</v>
      </c>
      <c r="J3760" s="16" t="s">
        <v>92</v>
      </c>
      <c r="K3760" s="17" t="s">
        <v>70</v>
      </c>
      <c r="L3760" s="18" t="s">
        <v>5232</v>
      </c>
      <c r="M3760" s="195" t="s">
        <v>51</v>
      </c>
      <c r="N3760" s="16" t="s">
        <v>5487</v>
      </c>
      <c r="O3760" s="17" t="s">
        <v>346</v>
      </c>
      <c r="P3760" s="17" t="s">
        <v>524</v>
      </c>
      <c r="Q3760" s="17" t="s">
        <v>306</v>
      </c>
      <c r="R3760">
        <v>0</v>
      </c>
      <c r="S3760">
        <v>0</v>
      </c>
      <c r="T3760">
        <v>0</v>
      </c>
      <c r="U3760">
        <v>0</v>
      </c>
      <c r="V3760">
        <v>0</v>
      </c>
      <c r="W3760">
        <v>0</v>
      </c>
      <c r="X3760">
        <v>0</v>
      </c>
      <c r="Y3760">
        <v>0</v>
      </c>
      <c r="Z3760">
        <v>0</v>
      </c>
      <c r="AA3760">
        <v>0</v>
      </c>
      <c r="AB3760">
        <v>0</v>
      </c>
      <c r="AC3760">
        <v>0</v>
      </c>
      <c r="AD3760">
        <v>0</v>
      </c>
      <c r="AE3760">
        <v>0</v>
      </c>
      <c r="AF3760">
        <v>0</v>
      </c>
      <c r="AG3760" s="19">
        <v>0</v>
      </c>
      <c r="AH3760">
        <v>0</v>
      </c>
      <c r="AI3760">
        <v>0</v>
      </c>
      <c r="AJ3760">
        <v>0</v>
      </c>
      <c r="AK3760">
        <v>0</v>
      </c>
      <c r="AL3760">
        <v>0</v>
      </c>
      <c r="AM3760">
        <v>0</v>
      </c>
      <c r="AN3760">
        <v>0</v>
      </c>
      <c r="AO3760">
        <v>0</v>
      </c>
      <c r="AP3760">
        <v>0</v>
      </c>
      <c r="AQ3760">
        <v>0</v>
      </c>
      <c r="AR3760">
        <v>0</v>
      </c>
      <c r="AS3760">
        <v>0</v>
      </c>
      <c r="AT3760">
        <v>0</v>
      </c>
      <c r="AU3760">
        <v>0</v>
      </c>
      <c r="AV3760">
        <v>0</v>
      </c>
      <c r="AW3760">
        <v>0</v>
      </c>
      <c r="AX3760">
        <v>974</v>
      </c>
      <c r="AY3760">
        <v>4980</v>
      </c>
      <c r="AZ3760">
        <v>17000</v>
      </c>
      <c r="BA3760">
        <v>43000</v>
      </c>
      <c r="BB3760">
        <v>58000</v>
      </c>
      <c r="BC3760">
        <v>71000</v>
      </c>
      <c r="BD3760">
        <v>75000</v>
      </c>
      <c r="BE3760">
        <v>0</v>
      </c>
      <c r="BF3760">
        <v>0</v>
      </c>
      <c r="BG3760">
        <v>0</v>
      </c>
      <c r="BH3760">
        <v>0</v>
      </c>
      <c r="BI3760">
        <v>0</v>
      </c>
      <c r="BJ3760">
        <v>0</v>
      </c>
      <c r="BK3760">
        <v>0</v>
      </c>
      <c r="BL3760">
        <v>0</v>
      </c>
      <c r="BM3760">
        <v>0</v>
      </c>
      <c r="BN3760">
        <v>0</v>
      </c>
      <c r="BO3760">
        <v>0</v>
      </c>
      <c r="BP3760">
        <v>0</v>
      </c>
      <c r="BQ3760">
        <v>0</v>
      </c>
      <c r="BR3760">
        <v>0</v>
      </c>
      <c r="BS3760">
        <v>0</v>
      </c>
      <c r="BT3760">
        <v>0</v>
      </c>
      <c r="BU3760">
        <v>0</v>
      </c>
      <c r="BV3760">
        <v>0</v>
      </c>
      <c r="BW3760">
        <v>0</v>
      </c>
      <c r="BX3760">
        <v>0</v>
      </c>
      <c r="BY3760">
        <v>0</v>
      </c>
      <c r="BZ3760">
        <v>0</v>
      </c>
      <c r="CA3760">
        <v>0</v>
      </c>
      <c r="CB3760">
        <v>0</v>
      </c>
      <c r="CC3760">
        <v>0</v>
      </c>
      <c r="CD3760">
        <v>0</v>
      </c>
      <c r="CE3760">
        <v>0</v>
      </c>
    </row>
    <row r="3761" spans="1:83" x14ac:dyDescent="0.35">
      <c r="A3761" s="9" t="str">
        <f t="shared" si="58"/>
        <v>0205.604.86</v>
      </c>
      <c r="B3761" s="52" t="str">
        <f>+IF(MATCH(A3761,List!H$10:H$145,0),"Targeted")</f>
        <v>Targeted</v>
      </c>
      <c r="C3761" s="65"/>
      <c r="D3761" s="151" t="s">
        <v>7700</v>
      </c>
      <c r="E3761" s="16" t="s">
        <v>1872</v>
      </c>
      <c r="F3761" s="16" t="s">
        <v>1873</v>
      </c>
      <c r="G3761" s="16" t="s">
        <v>948</v>
      </c>
      <c r="H3761" s="16" t="s">
        <v>1874</v>
      </c>
      <c r="I3761" s="17" t="s">
        <v>95</v>
      </c>
      <c r="J3761" s="16" t="s">
        <v>5513</v>
      </c>
      <c r="K3761" s="17" t="s">
        <v>70</v>
      </c>
      <c r="L3761" s="18" t="s">
        <v>5232</v>
      </c>
      <c r="M3761" s="195" t="s">
        <v>51</v>
      </c>
      <c r="N3761" s="16" t="s">
        <v>5487</v>
      </c>
      <c r="O3761" s="17" t="s">
        <v>346</v>
      </c>
      <c r="P3761" s="17" t="s">
        <v>524</v>
      </c>
      <c r="Q3761" s="17" t="s">
        <v>306</v>
      </c>
      <c r="R3761">
        <v>0</v>
      </c>
      <c r="S3761">
        <v>0</v>
      </c>
      <c r="T3761">
        <v>0</v>
      </c>
      <c r="U3761">
        <v>0</v>
      </c>
      <c r="V3761">
        <v>0</v>
      </c>
      <c r="W3761">
        <v>0</v>
      </c>
      <c r="X3761">
        <v>0</v>
      </c>
      <c r="Y3761">
        <v>0</v>
      </c>
      <c r="Z3761">
        <v>0</v>
      </c>
      <c r="AA3761">
        <v>0</v>
      </c>
      <c r="AB3761">
        <v>0</v>
      </c>
      <c r="AC3761">
        <v>0</v>
      </c>
      <c r="AD3761">
        <v>0</v>
      </c>
      <c r="AE3761">
        <v>0</v>
      </c>
      <c r="AF3761">
        <v>0</v>
      </c>
      <c r="AG3761" s="19">
        <v>0</v>
      </c>
      <c r="AH3761">
        <v>0</v>
      </c>
      <c r="AI3761">
        <v>0</v>
      </c>
      <c r="AJ3761">
        <v>0</v>
      </c>
      <c r="AK3761">
        <v>0</v>
      </c>
      <c r="AL3761">
        <v>0</v>
      </c>
      <c r="AM3761">
        <v>0</v>
      </c>
      <c r="AN3761">
        <v>0</v>
      </c>
      <c r="AO3761">
        <v>0</v>
      </c>
      <c r="AP3761">
        <v>0</v>
      </c>
      <c r="AQ3761">
        <v>0</v>
      </c>
      <c r="AR3761">
        <v>0</v>
      </c>
      <c r="AS3761">
        <v>0</v>
      </c>
      <c r="AT3761">
        <v>0</v>
      </c>
      <c r="AU3761">
        <v>0</v>
      </c>
      <c r="AV3761">
        <v>0</v>
      </c>
      <c r="AW3761">
        <v>2735</v>
      </c>
      <c r="AX3761">
        <v>211788</v>
      </c>
      <c r="AY3761">
        <v>782212</v>
      </c>
      <c r="AZ3761">
        <v>1179000</v>
      </c>
      <c r="BA3761">
        <v>1206000</v>
      </c>
      <c r="BB3761">
        <v>1211000</v>
      </c>
      <c r="BC3761">
        <v>1286000</v>
      </c>
      <c r="BD3761">
        <v>1347000</v>
      </c>
      <c r="BE3761">
        <v>1479000</v>
      </c>
      <c r="BF3761">
        <v>1424000</v>
      </c>
      <c r="BG3761">
        <v>1540000</v>
      </c>
      <c r="BH3761">
        <v>1616000</v>
      </c>
      <c r="BI3761">
        <v>1597000</v>
      </c>
      <c r="BJ3761">
        <v>1718000</v>
      </c>
      <c r="BK3761">
        <v>1812000</v>
      </c>
      <c r="BL3761">
        <v>1876000</v>
      </c>
      <c r="BM3761">
        <v>1969000</v>
      </c>
      <c r="BN3761">
        <v>1915000</v>
      </c>
      <c r="BO3761">
        <v>2811000</v>
      </c>
      <c r="BP3761">
        <v>2853000</v>
      </c>
      <c r="BQ3761">
        <v>1781000</v>
      </c>
      <c r="BR3761">
        <v>1420000</v>
      </c>
      <c r="BS3761">
        <v>1250000</v>
      </c>
      <c r="BT3761">
        <v>1213000</v>
      </c>
      <c r="BU3761">
        <v>1154000</v>
      </c>
      <c r="BV3761">
        <v>1104000</v>
      </c>
      <c r="BW3761">
        <v>944000</v>
      </c>
      <c r="BX3761">
        <v>939000</v>
      </c>
      <c r="BY3761">
        <v>827000</v>
      </c>
      <c r="BZ3761">
        <v>1161000</v>
      </c>
      <c r="CA3761">
        <v>1267000</v>
      </c>
      <c r="CB3761">
        <v>1309000</v>
      </c>
      <c r="CC3761">
        <v>1542000</v>
      </c>
      <c r="CD3761">
        <v>1882000</v>
      </c>
      <c r="CE3761">
        <v>1868000</v>
      </c>
    </row>
    <row r="3762" spans="1:83" x14ac:dyDescent="0.35">
      <c r="A3762" s="9" t="str">
        <f t="shared" si="58"/>
        <v>0205.604.86</v>
      </c>
      <c r="B3762" s="52" t="str">
        <f>+IF(MATCH(A3762,List!H$10:H$145,0),"Targeted")</f>
        <v>Targeted</v>
      </c>
      <c r="C3762" s="65"/>
      <c r="D3762" s="151"/>
      <c r="E3762" s="16" t="s">
        <v>1872</v>
      </c>
      <c r="F3762" s="16" t="s">
        <v>1873</v>
      </c>
      <c r="G3762" s="16" t="s">
        <v>948</v>
      </c>
      <c r="H3762" s="16" t="s">
        <v>1874</v>
      </c>
      <c r="I3762" s="17" t="s">
        <v>95</v>
      </c>
      <c r="J3762" s="16" t="s">
        <v>5513</v>
      </c>
      <c r="K3762" s="17" t="s">
        <v>70</v>
      </c>
      <c r="L3762" s="18" t="s">
        <v>5232</v>
      </c>
      <c r="M3762" s="195" t="s">
        <v>51</v>
      </c>
      <c r="N3762" s="16" t="s">
        <v>5487</v>
      </c>
      <c r="O3762" s="17" t="s">
        <v>304</v>
      </c>
      <c r="P3762" s="17" t="s">
        <v>524</v>
      </c>
      <c r="Q3762" s="17" t="s">
        <v>306</v>
      </c>
      <c r="R3762">
        <v>0</v>
      </c>
      <c r="S3762">
        <v>0</v>
      </c>
      <c r="T3762">
        <v>0</v>
      </c>
      <c r="U3762">
        <v>0</v>
      </c>
      <c r="V3762">
        <v>0</v>
      </c>
      <c r="W3762">
        <v>0</v>
      </c>
      <c r="X3762">
        <v>0</v>
      </c>
      <c r="Y3762">
        <v>0</v>
      </c>
      <c r="Z3762">
        <v>0</v>
      </c>
      <c r="AA3762">
        <v>0</v>
      </c>
      <c r="AB3762">
        <v>0</v>
      </c>
      <c r="AC3762">
        <v>0</v>
      </c>
      <c r="AD3762">
        <v>0</v>
      </c>
      <c r="AE3762">
        <v>0</v>
      </c>
      <c r="AF3762">
        <v>0</v>
      </c>
      <c r="AG3762" s="19">
        <v>0</v>
      </c>
      <c r="AH3762">
        <v>0</v>
      </c>
      <c r="AI3762">
        <v>0</v>
      </c>
      <c r="AJ3762">
        <v>0</v>
      </c>
      <c r="AK3762">
        <v>0</v>
      </c>
      <c r="AL3762">
        <v>0</v>
      </c>
      <c r="AM3762">
        <v>0</v>
      </c>
      <c r="AN3762">
        <v>0</v>
      </c>
      <c r="AO3762">
        <v>0</v>
      </c>
      <c r="AP3762">
        <v>0</v>
      </c>
      <c r="AQ3762">
        <v>0</v>
      </c>
      <c r="AR3762">
        <v>0</v>
      </c>
      <c r="AS3762">
        <v>0</v>
      </c>
      <c r="AT3762">
        <v>0</v>
      </c>
      <c r="AU3762">
        <v>0</v>
      </c>
      <c r="AV3762">
        <v>0</v>
      </c>
      <c r="AW3762">
        <v>0</v>
      </c>
      <c r="AX3762">
        <v>0</v>
      </c>
      <c r="AY3762">
        <v>0</v>
      </c>
      <c r="AZ3762">
        <v>0</v>
      </c>
      <c r="BA3762">
        <v>0</v>
      </c>
      <c r="BB3762">
        <v>0</v>
      </c>
      <c r="BC3762">
        <v>0</v>
      </c>
      <c r="BD3762">
        <v>0</v>
      </c>
      <c r="BE3762">
        <v>0</v>
      </c>
      <c r="BF3762">
        <v>0</v>
      </c>
      <c r="BG3762">
        <v>0</v>
      </c>
      <c r="BH3762">
        <v>0</v>
      </c>
      <c r="BI3762">
        <v>0</v>
      </c>
      <c r="BJ3762">
        <v>0</v>
      </c>
      <c r="BK3762">
        <v>0</v>
      </c>
      <c r="BL3762">
        <v>0</v>
      </c>
      <c r="BM3762">
        <v>0</v>
      </c>
      <c r="BN3762">
        <v>0</v>
      </c>
      <c r="BO3762">
        <v>0</v>
      </c>
      <c r="BP3762">
        <v>0</v>
      </c>
      <c r="BQ3762">
        <v>0</v>
      </c>
      <c r="BR3762">
        <v>0</v>
      </c>
      <c r="BS3762">
        <v>0</v>
      </c>
      <c r="BT3762">
        <v>0</v>
      </c>
      <c r="BU3762">
        <v>0</v>
      </c>
      <c r="BV3762">
        <v>0</v>
      </c>
      <c r="BW3762">
        <v>0</v>
      </c>
      <c r="BX3762" s="10">
        <v>0</v>
      </c>
      <c r="BY3762">
        <v>0</v>
      </c>
      <c r="BZ3762">
        <v>1000</v>
      </c>
      <c r="CA3762">
        <v>679000</v>
      </c>
      <c r="CB3762">
        <v>2141000</v>
      </c>
      <c r="CC3762">
        <v>3632000</v>
      </c>
      <c r="CD3762">
        <v>5091000</v>
      </c>
      <c r="CE3762">
        <v>6186000</v>
      </c>
    </row>
    <row r="3763" spans="1:83" x14ac:dyDescent="0.35">
      <c r="A3763" s="9" t="str">
        <f t="shared" si="58"/>
        <v>0219.604.86</v>
      </c>
      <c r="B3763" s="52" t="str">
        <f>+IF(MATCH(A3763,List!H$10:H$145,0),"Targeted")</f>
        <v>Targeted</v>
      </c>
      <c r="C3763" s="65"/>
      <c r="D3763" s="151" t="s">
        <v>7700</v>
      </c>
      <c r="E3763" s="16" t="s">
        <v>1872</v>
      </c>
      <c r="F3763" s="16" t="s">
        <v>1873</v>
      </c>
      <c r="G3763" s="16" t="s">
        <v>948</v>
      </c>
      <c r="H3763" s="16" t="s">
        <v>1874</v>
      </c>
      <c r="I3763" s="17" t="s">
        <v>101</v>
      </c>
      <c r="J3763" s="16" t="s">
        <v>100</v>
      </c>
      <c r="K3763" s="17" t="s">
        <v>70</v>
      </c>
      <c r="L3763" s="18" t="s">
        <v>5232</v>
      </c>
      <c r="M3763" s="195" t="s">
        <v>51</v>
      </c>
      <c r="N3763" s="16" t="s">
        <v>5487</v>
      </c>
      <c r="O3763" s="17" t="s">
        <v>346</v>
      </c>
      <c r="P3763" s="17" t="s">
        <v>524</v>
      </c>
      <c r="Q3763" s="17" t="s">
        <v>306</v>
      </c>
      <c r="R3763">
        <v>0</v>
      </c>
      <c r="S3763">
        <v>0</v>
      </c>
      <c r="T3763">
        <v>0</v>
      </c>
      <c r="U3763">
        <v>0</v>
      </c>
      <c r="V3763">
        <v>0</v>
      </c>
      <c r="W3763">
        <v>0</v>
      </c>
      <c r="X3763">
        <v>0</v>
      </c>
      <c r="Y3763">
        <v>0</v>
      </c>
      <c r="Z3763">
        <v>0</v>
      </c>
      <c r="AA3763">
        <v>0</v>
      </c>
      <c r="AB3763">
        <v>0</v>
      </c>
      <c r="AC3763">
        <v>0</v>
      </c>
      <c r="AD3763">
        <v>0</v>
      </c>
      <c r="AE3763">
        <v>0</v>
      </c>
      <c r="AF3763">
        <v>0</v>
      </c>
      <c r="AG3763" s="19">
        <v>0</v>
      </c>
      <c r="AH3763">
        <v>0</v>
      </c>
      <c r="AI3763">
        <v>0</v>
      </c>
      <c r="AJ3763">
        <v>0</v>
      </c>
      <c r="AK3763">
        <v>0</v>
      </c>
      <c r="AL3763">
        <v>0</v>
      </c>
      <c r="AM3763">
        <v>0</v>
      </c>
      <c r="AN3763">
        <v>0</v>
      </c>
      <c r="AO3763">
        <v>0</v>
      </c>
      <c r="AP3763">
        <v>0</v>
      </c>
      <c r="AQ3763">
        <v>0</v>
      </c>
      <c r="AR3763">
        <v>0</v>
      </c>
      <c r="AS3763">
        <v>0</v>
      </c>
      <c r="AT3763">
        <v>0</v>
      </c>
      <c r="AU3763">
        <v>0</v>
      </c>
      <c r="AV3763">
        <v>0</v>
      </c>
      <c r="AW3763">
        <v>0</v>
      </c>
      <c r="AX3763">
        <v>0</v>
      </c>
      <c r="AY3763">
        <v>353</v>
      </c>
      <c r="AZ3763">
        <v>20000</v>
      </c>
      <c r="BA3763">
        <v>41000</v>
      </c>
      <c r="BB3763">
        <v>32000</v>
      </c>
      <c r="BC3763">
        <v>9000</v>
      </c>
      <c r="BD3763">
        <v>2000</v>
      </c>
      <c r="BE3763">
        <v>1000</v>
      </c>
      <c r="BF3763">
        <v>0</v>
      </c>
      <c r="BG3763">
        <v>0</v>
      </c>
      <c r="BH3763">
        <v>0</v>
      </c>
      <c r="BI3763">
        <v>0</v>
      </c>
      <c r="BJ3763">
        <v>0</v>
      </c>
      <c r="BK3763">
        <v>0</v>
      </c>
      <c r="BL3763">
        <v>0</v>
      </c>
      <c r="BM3763">
        <v>0</v>
      </c>
      <c r="BN3763">
        <v>0</v>
      </c>
      <c r="BO3763">
        <v>0</v>
      </c>
      <c r="BP3763">
        <v>0</v>
      </c>
      <c r="BQ3763">
        <v>0</v>
      </c>
      <c r="BR3763">
        <v>0</v>
      </c>
      <c r="BS3763">
        <v>0</v>
      </c>
      <c r="BT3763">
        <v>0</v>
      </c>
      <c r="BU3763">
        <v>0</v>
      </c>
      <c r="BV3763">
        <v>0</v>
      </c>
      <c r="BW3763">
        <v>0</v>
      </c>
      <c r="BX3763">
        <v>0</v>
      </c>
      <c r="BY3763">
        <v>0</v>
      </c>
      <c r="BZ3763">
        <v>0</v>
      </c>
      <c r="CA3763">
        <v>0</v>
      </c>
      <c r="CB3763">
        <v>0</v>
      </c>
      <c r="CC3763">
        <v>0</v>
      </c>
      <c r="CD3763">
        <v>0</v>
      </c>
      <c r="CE3763">
        <v>0</v>
      </c>
    </row>
    <row r="3764" spans="1:83" x14ac:dyDescent="0.35">
      <c r="A3764" s="9" t="str">
        <f t="shared" si="58"/>
        <v>0221.604.86</v>
      </c>
      <c r="B3764" s="52" t="str">
        <f>+IF(MATCH(A3764,List!H$10:H$145,0),"Targeted")</f>
        <v>Targeted</v>
      </c>
      <c r="C3764" s="65"/>
      <c r="D3764" s="151" t="s">
        <v>7700</v>
      </c>
      <c r="E3764" s="16" t="s">
        <v>1872</v>
      </c>
      <c r="F3764" s="16" t="s">
        <v>1873</v>
      </c>
      <c r="G3764" s="16" t="s">
        <v>948</v>
      </c>
      <c r="H3764" s="16" t="s">
        <v>1874</v>
      </c>
      <c r="I3764" s="17" t="s">
        <v>103</v>
      </c>
      <c r="J3764" s="16" t="s">
        <v>102</v>
      </c>
      <c r="K3764" s="17" t="s">
        <v>70</v>
      </c>
      <c r="L3764" s="18" t="s">
        <v>5232</v>
      </c>
      <c r="M3764" s="195" t="s">
        <v>51</v>
      </c>
      <c r="N3764" s="16" t="s">
        <v>5487</v>
      </c>
      <c r="O3764" s="17" t="s">
        <v>346</v>
      </c>
      <c r="P3764" s="17" t="s">
        <v>524</v>
      </c>
      <c r="Q3764" s="17" t="s">
        <v>306</v>
      </c>
      <c r="R3764">
        <v>0</v>
      </c>
      <c r="S3764">
        <v>0</v>
      </c>
      <c r="T3764">
        <v>0</v>
      </c>
      <c r="U3764">
        <v>0</v>
      </c>
      <c r="V3764">
        <v>0</v>
      </c>
      <c r="W3764">
        <v>0</v>
      </c>
      <c r="X3764">
        <v>0</v>
      </c>
      <c r="Y3764">
        <v>0</v>
      </c>
      <c r="Z3764">
        <v>0</v>
      </c>
      <c r="AA3764">
        <v>0</v>
      </c>
      <c r="AB3764">
        <v>0</v>
      </c>
      <c r="AC3764">
        <v>0</v>
      </c>
      <c r="AD3764">
        <v>0</v>
      </c>
      <c r="AE3764">
        <v>0</v>
      </c>
      <c r="AF3764">
        <v>0</v>
      </c>
      <c r="AG3764" s="19">
        <v>0</v>
      </c>
      <c r="AH3764">
        <v>0</v>
      </c>
      <c r="AI3764">
        <v>0</v>
      </c>
      <c r="AJ3764">
        <v>0</v>
      </c>
      <c r="AK3764">
        <v>0</v>
      </c>
      <c r="AL3764">
        <v>0</v>
      </c>
      <c r="AM3764">
        <v>0</v>
      </c>
      <c r="AN3764">
        <v>0</v>
      </c>
      <c r="AO3764">
        <v>0</v>
      </c>
      <c r="AP3764">
        <v>0</v>
      </c>
      <c r="AQ3764">
        <v>0</v>
      </c>
      <c r="AR3764">
        <v>0</v>
      </c>
      <c r="AS3764">
        <v>0</v>
      </c>
      <c r="AT3764">
        <v>0</v>
      </c>
      <c r="AU3764">
        <v>0</v>
      </c>
      <c r="AV3764">
        <v>0</v>
      </c>
      <c r="AW3764">
        <v>0</v>
      </c>
      <c r="AX3764">
        <v>0</v>
      </c>
      <c r="AY3764">
        <v>4313</v>
      </c>
      <c r="AZ3764">
        <v>17000</v>
      </c>
      <c r="BA3764">
        <v>20000</v>
      </c>
      <c r="BB3764">
        <v>21000</v>
      </c>
      <c r="BC3764">
        <v>19000</v>
      </c>
      <c r="BD3764">
        <v>9000</v>
      </c>
      <c r="BE3764">
        <v>0</v>
      </c>
      <c r="BF3764">
        <v>0</v>
      </c>
      <c r="BG3764">
        <v>0</v>
      </c>
      <c r="BH3764">
        <v>0</v>
      </c>
      <c r="BI3764">
        <v>0</v>
      </c>
      <c r="BJ3764">
        <v>0</v>
      </c>
      <c r="BK3764">
        <v>0</v>
      </c>
      <c r="BL3764">
        <v>0</v>
      </c>
      <c r="BM3764">
        <v>0</v>
      </c>
      <c r="BN3764">
        <v>0</v>
      </c>
      <c r="BO3764">
        <v>0</v>
      </c>
      <c r="BP3764">
        <v>0</v>
      </c>
      <c r="BQ3764">
        <v>0</v>
      </c>
      <c r="BR3764">
        <v>0</v>
      </c>
      <c r="BS3764">
        <v>0</v>
      </c>
      <c r="BT3764">
        <v>0</v>
      </c>
      <c r="BU3764">
        <v>0</v>
      </c>
      <c r="BV3764">
        <v>0</v>
      </c>
      <c r="BW3764">
        <v>0</v>
      </c>
      <c r="BX3764">
        <v>0</v>
      </c>
      <c r="BY3764">
        <v>0</v>
      </c>
      <c r="BZ3764">
        <v>0</v>
      </c>
      <c r="CA3764">
        <v>0</v>
      </c>
      <c r="CB3764">
        <v>0</v>
      </c>
      <c r="CC3764">
        <v>0</v>
      </c>
      <c r="CD3764">
        <v>0</v>
      </c>
      <c r="CE3764">
        <v>0</v>
      </c>
    </row>
    <row r="3765" spans="1:83" x14ac:dyDescent="0.35">
      <c r="A3765" s="9" t="str">
        <f t="shared" si="58"/>
        <v>0232.604.86</v>
      </c>
      <c r="B3765" s="52" t="str">
        <f>+IF(MATCH(A3765,List!H$10:H$145,0),"Targeted")</f>
        <v>Targeted</v>
      </c>
      <c r="C3765" s="65"/>
      <c r="D3765" s="151" t="s">
        <v>7700</v>
      </c>
      <c r="E3765" s="16" t="s">
        <v>1872</v>
      </c>
      <c r="F3765" s="16" t="s">
        <v>1873</v>
      </c>
      <c r="G3765" s="16" t="s">
        <v>948</v>
      </c>
      <c r="H3765" s="16" t="s">
        <v>1874</v>
      </c>
      <c r="I3765" s="17" t="s">
        <v>105</v>
      </c>
      <c r="J3765" s="16" t="s">
        <v>5514</v>
      </c>
      <c r="K3765" s="17" t="s">
        <v>70</v>
      </c>
      <c r="L3765" s="18" t="s">
        <v>5232</v>
      </c>
      <c r="M3765" s="195" t="s">
        <v>51</v>
      </c>
      <c r="N3765" s="16" t="s">
        <v>5487</v>
      </c>
      <c r="O3765" s="17" t="s">
        <v>346</v>
      </c>
      <c r="P3765" s="17" t="s">
        <v>305</v>
      </c>
      <c r="Q3765" s="17" t="s">
        <v>306</v>
      </c>
      <c r="R3765">
        <v>0</v>
      </c>
      <c r="S3765">
        <v>0</v>
      </c>
      <c r="T3765">
        <v>0</v>
      </c>
      <c r="U3765">
        <v>0</v>
      </c>
      <c r="V3765">
        <v>0</v>
      </c>
      <c r="W3765">
        <v>0</v>
      </c>
      <c r="X3765">
        <v>0</v>
      </c>
      <c r="Y3765">
        <v>0</v>
      </c>
      <c r="Z3765">
        <v>0</v>
      </c>
      <c r="AA3765">
        <v>0</v>
      </c>
      <c r="AB3765">
        <v>0</v>
      </c>
      <c r="AC3765">
        <v>0</v>
      </c>
      <c r="AD3765">
        <v>0</v>
      </c>
      <c r="AE3765">
        <v>0</v>
      </c>
      <c r="AF3765">
        <v>0</v>
      </c>
      <c r="AG3765" s="19">
        <v>0</v>
      </c>
      <c r="AH3765">
        <v>0</v>
      </c>
      <c r="AI3765">
        <v>0</v>
      </c>
      <c r="AJ3765">
        <v>0</v>
      </c>
      <c r="AK3765">
        <v>0</v>
      </c>
      <c r="AL3765">
        <v>0</v>
      </c>
      <c r="AM3765">
        <v>0</v>
      </c>
      <c r="AN3765">
        <v>0</v>
      </c>
      <c r="AO3765">
        <v>0</v>
      </c>
      <c r="AP3765">
        <v>0</v>
      </c>
      <c r="AQ3765">
        <v>0</v>
      </c>
      <c r="AR3765">
        <v>0</v>
      </c>
      <c r="AS3765">
        <v>0</v>
      </c>
      <c r="AT3765">
        <v>0</v>
      </c>
      <c r="AU3765">
        <v>0</v>
      </c>
      <c r="AV3765">
        <v>0</v>
      </c>
      <c r="AW3765">
        <v>0</v>
      </c>
      <c r="AX3765">
        <v>0</v>
      </c>
      <c r="AY3765">
        <v>0</v>
      </c>
      <c r="AZ3765">
        <v>0</v>
      </c>
      <c r="BA3765">
        <v>0</v>
      </c>
      <c r="BB3765">
        <v>0</v>
      </c>
      <c r="BC3765">
        <v>0</v>
      </c>
      <c r="BD3765">
        <v>0</v>
      </c>
      <c r="BE3765">
        <v>0</v>
      </c>
      <c r="BF3765">
        <v>2000</v>
      </c>
      <c r="BG3765">
        <v>25000</v>
      </c>
      <c r="BH3765">
        <v>42000</v>
      </c>
      <c r="BI3765">
        <v>6000</v>
      </c>
      <c r="BJ3765">
        <v>0</v>
      </c>
      <c r="BK3765">
        <v>0</v>
      </c>
      <c r="BL3765">
        <v>0</v>
      </c>
      <c r="BM3765">
        <v>0</v>
      </c>
      <c r="BN3765">
        <v>0</v>
      </c>
      <c r="BO3765">
        <v>0</v>
      </c>
      <c r="BP3765">
        <v>0</v>
      </c>
      <c r="BQ3765">
        <v>0</v>
      </c>
      <c r="BR3765">
        <v>0</v>
      </c>
      <c r="BS3765">
        <v>0</v>
      </c>
      <c r="BT3765">
        <v>0</v>
      </c>
      <c r="BU3765">
        <v>0</v>
      </c>
      <c r="BV3765">
        <v>0</v>
      </c>
      <c r="BW3765">
        <v>0</v>
      </c>
      <c r="BX3765">
        <v>0</v>
      </c>
      <c r="BY3765">
        <v>0</v>
      </c>
      <c r="BZ3765">
        <v>0</v>
      </c>
      <c r="CA3765">
        <v>0</v>
      </c>
      <c r="CB3765">
        <v>0</v>
      </c>
      <c r="CC3765">
        <v>0</v>
      </c>
      <c r="CD3765">
        <v>0</v>
      </c>
      <c r="CE3765">
        <v>0</v>
      </c>
    </row>
    <row r="3766" spans="1:83" x14ac:dyDescent="0.35">
      <c r="A3766" s="9" t="str">
        <f t="shared" si="58"/>
        <v>0308.604.86</v>
      </c>
      <c r="B3766" s="52" t="str">
        <f>+IF(MATCH(A3766,List!H$10:H$145,0),"Targeted")</f>
        <v>Targeted</v>
      </c>
      <c r="C3766" s="65"/>
      <c r="D3766" s="151" t="s">
        <v>7700</v>
      </c>
      <c r="E3766" s="16" t="s">
        <v>1872</v>
      </c>
      <c r="F3766" s="16" t="s">
        <v>1873</v>
      </c>
      <c r="G3766" s="16" t="s">
        <v>948</v>
      </c>
      <c r="H3766" s="16" t="s">
        <v>1874</v>
      </c>
      <c r="I3766" s="17" t="s">
        <v>118</v>
      </c>
      <c r="J3766" s="16" t="s">
        <v>5515</v>
      </c>
      <c r="K3766" s="17" t="s">
        <v>70</v>
      </c>
      <c r="L3766" s="18" t="s">
        <v>5232</v>
      </c>
      <c r="M3766" s="195" t="s">
        <v>51</v>
      </c>
      <c r="N3766" s="16" t="s">
        <v>5487</v>
      </c>
      <c r="O3766" s="17" t="s">
        <v>346</v>
      </c>
      <c r="P3766" s="17" t="s">
        <v>524</v>
      </c>
      <c r="Q3766" s="17" t="s">
        <v>306</v>
      </c>
      <c r="R3766">
        <v>0</v>
      </c>
      <c r="S3766">
        <v>0</v>
      </c>
      <c r="T3766">
        <v>0</v>
      </c>
      <c r="U3766">
        <v>0</v>
      </c>
      <c r="V3766">
        <v>0</v>
      </c>
      <c r="W3766">
        <v>0</v>
      </c>
      <c r="X3766">
        <v>0</v>
      </c>
      <c r="Y3766">
        <v>0</v>
      </c>
      <c r="Z3766">
        <v>0</v>
      </c>
      <c r="AA3766">
        <v>0</v>
      </c>
      <c r="AB3766">
        <v>0</v>
      </c>
      <c r="AC3766">
        <v>0</v>
      </c>
      <c r="AD3766">
        <v>0</v>
      </c>
      <c r="AE3766">
        <v>0</v>
      </c>
      <c r="AF3766">
        <v>0</v>
      </c>
      <c r="AG3766" s="19">
        <v>0</v>
      </c>
      <c r="AH3766">
        <v>0</v>
      </c>
      <c r="AI3766">
        <v>0</v>
      </c>
      <c r="AJ3766">
        <v>0</v>
      </c>
      <c r="AK3766">
        <v>0</v>
      </c>
      <c r="AL3766">
        <v>0</v>
      </c>
      <c r="AM3766">
        <v>0</v>
      </c>
      <c r="AN3766">
        <v>0</v>
      </c>
      <c r="AO3766">
        <v>0</v>
      </c>
      <c r="AP3766">
        <v>0</v>
      </c>
      <c r="AQ3766">
        <v>0</v>
      </c>
      <c r="AR3766">
        <v>0</v>
      </c>
      <c r="AS3766">
        <v>0</v>
      </c>
      <c r="AT3766">
        <v>0</v>
      </c>
      <c r="AU3766">
        <v>0</v>
      </c>
      <c r="AV3766">
        <v>0</v>
      </c>
      <c r="AW3766">
        <v>0</v>
      </c>
      <c r="AX3766">
        <v>0</v>
      </c>
      <c r="AY3766">
        <v>0</v>
      </c>
      <c r="AZ3766">
        <v>0</v>
      </c>
      <c r="BA3766">
        <v>0</v>
      </c>
      <c r="BB3766">
        <v>130000</v>
      </c>
      <c r="BC3766">
        <v>200000</v>
      </c>
      <c r="BD3766">
        <v>211000</v>
      </c>
      <c r="BE3766">
        <v>215000</v>
      </c>
      <c r="BF3766">
        <v>241000</v>
      </c>
      <c r="BG3766">
        <v>314000</v>
      </c>
      <c r="BH3766">
        <v>254000</v>
      </c>
      <c r="BI3766">
        <v>254000</v>
      </c>
      <c r="BJ3766">
        <v>280000</v>
      </c>
      <c r="BK3766">
        <v>309000</v>
      </c>
      <c r="BL3766">
        <v>278000</v>
      </c>
      <c r="BM3766">
        <v>314000</v>
      </c>
      <c r="BN3766">
        <v>317000</v>
      </c>
      <c r="BO3766">
        <v>294000</v>
      </c>
      <c r="BP3766">
        <v>336000</v>
      </c>
      <c r="BQ3766">
        <v>334000</v>
      </c>
      <c r="BR3766">
        <v>307000</v>
      </c>
      <c r="BS3766">
        <v>303000</v>
      </c>
      <c r="BT3766">
        <v>301000</v>
      </c>
      <c r="BU3766">
        <v>348000</v>
      </c>
      <c r="BV3766">
        <v>306000</v>
      </c>
      <c r="BW3766">
        <v>352000</v>
      </c>
      <c r="BX3766">
        <v>358000</v>
      </c>
      <c r="BY3766">
        <v>317000</v>
      </c>
      <c r="BZ3766">
        <v>439000</v>
      </c>
      <c r="CA3766">
        <v>459000</v>
      </c>
      <c r="CB3766">
        <v>451000</v>
      </c>
      <c r="CC3766">
        <v>450000</v>
      </c>
      <c r="CD3766">
        <v>483000</v>
      </c>
      <c r="CE3766">
        <v>482000</v>
      </c>
    </row>
    <row r="3767" spans="1:83" x14ac:dyDescent="0.35">
      <c r="A3767" s="9" t="str">
        <f t="shared" si="58"/>
        <v>0324.604.86</v>
      </c>
      <c r="B3767" s="52" t="str">
        <f>+IF(MATCH(A3767,List!H$10:H$145,0),"Targeted")</f>
        <v>Targeted</v>
      </c>
      <c r="C3767" s="65"/>
      <c r="D3767" s="151" t="s">
        <v>7700</v>
      </c>
      <c r="E3767" s="16" t="s">
        <v>1872</v>
      </c>
      <c r="F3767" s="16" t="s">
        <v>1873</v>
      </c>
      <c r="G3767" s="16" t="s">
        <v>948</v>
      </c>
      <c r="H3767" s="16" t="s">
        <v>1874</v>
      </c>
      <c r="I3767" s="17" t="s">
        <v>133</v>
      </c>
      <c r="J3767" s="16" t="s">
        <v>5516</v>
      </c>
      <c r="K3767" s="17" t="s">
        <v>70</v>
      </c>
      <c r="L3767" s="18" t="s">
        <v>5232</v>
      </c>
      <c r="M3767" s="195" t="s">
        <v>51</v>
      </c>
      <c r="N3767" s="16" t="s">
        <v>5487</v>
      </c>
      <c r="O3767" s="17" t="s">
        <v>346</v>
      </c>
      <c r="P3767" s="17" t="s">
        <v>524</v>
      </c>
      <c r="Q3767" s="17" t="s">
        <v>306</v>
      </c>
      <c r="R3767">
        <v>0</v>
      </c>
      <c r="S3767">
        <v>0</v>
      </c>
      <c r="T3767">
        <v>0</v>
      </c>
      <c r="U3767">
        <v>0</v>
      </c>
      <c r="V3767">
        <v>0</v>
      </c>
      <c r="W3767">
        <v>0</v>
      </c>
      <c r="X3767">
        <v>0</v>
      </c>
      <c r="Y3767">
        <v>0</v>
      </c>
      <c r="Z3767">
        <v>0</v>
      </c>
      <c r="AA3767">
        <v>0</v>
      </c>
      <c r="AB3767">
        <v>0</v>
      </c>
      <c r="AC3767">
        <v>0</v>
      </c>
      <c r="AD3767">
        <v>0</v>
      </c>
      <c r="AE3767">
        <v>0</v>
      </c>
      <c r="AF3767">
        <v>0</v>
      </c>
      <c r="AG3767" s="19">
        <v>0</v>
      </c>
      <c r="AH3767">
        <v>0</v>
      </c>
      <c r="AI3767">
        <v>0</v>
      </c>
      <c r="AJ3767">
        <v>0</v>
      </c>
      <c r="AK3767">
        <v>0</v>
      </c>
      <c r="AL3767">
        <v>0</v>
      </c>
      <c r="AM3767">
        <v>0</v>
      </c>
      <c r="AN3767">
        <v>0</v>
      </c>
      <c r="AO3767">
        <v>0</v>
      </c>
      <c r="AP3767">
        <v>0</v>
      </c>
      <c r="AQ3767">
        <v>0</v>
      </c>
      <c r="AR3767">
        <v>0</v>
      </c>
      <c r="AS3767">
        <v>0</v>
      </c>
      <c r="AT3767">
        <v>0</v>
      </c>
      <c r="AU3767">
        <v>0</v>
      </c>
      <c r="AV3767">
        <v>0</v>
      </c>
      <c r="AW3767">
        <v>0</v>
      </c>
      <c r="AX3767">
        <v>0</v>
      </c>
      <c r="AY3767">
        <v>0</v>
      </c>
      <c r="AZ3767">
        <v>0</v>
      </c>
      <c r="BA3767">
        <v>0</v>
      </c>
      <c r="BB3767">
        <v>0</v>
      </c>
      <c r="BC3767">
        <v>0</v>
      </c>
      <c r="BD3767">
        <v>0</v>
      </c>
      <c r="BE3767">
        <v>8000</v>
      </c>
      <c r="BF3767">
        <v>17000</v>
      </c>
      <c r="BG3767">
        <v>22000</v>
      </c>
      <c r="BH3767">
        <v>20000</v>
      </c>
      <c r="BI3767">
        <v>23000</v>
      </c>
      <c r="BJ3767">
        <v>24000</v>
      </c>
      <c r="BK3767">
        <v>21000</v>
      </c>
      <c r="BL3767">
        <v>20000</v>
      </c>
      <c r="BM3767">
        <v>17000</v>
      </c>
      <c r="BN3767">
        <v>15000</v>
      </c>
      <c r="BO3767">
        <v>14000</v>
      </c>
      <c r="BP3767">
        <v>14000</v>
      </c>
      <c r="BQ3767">
        <v>11000</v>
      </c>
      <c r="BR3767">
        <v>11000</v>
      </c>
      <c r="BS3767">
        <v>5000</v>
      </c>
      <c r="BT3767">
        <v>3000</v>
      </c>
      <c r="BU3767">
        <v>1000</v>
      </c>
      <c r="BV3767">
        <v>2000</v>
      </c>
      <c r="BW3767">
        <v>1000</v>
      </c>
      <c r="BX3767">
        <v>0</v>
      </c>
      <c r="BY3767">
        <v>0</v>
      </c>
      <c r="BZ3767">
        <v>0</v>
      </c>
      <c r="CA3767">
        <v>0</v>
      </c>
      <c r="CB3767">
        <v>0</v>
      </c>
      <c r="CC3767">
        <v>0</v>
      </c>
      <c r="CD3767">
        <v>0</v>
      </c>
      <c r="CE3767">
        <v>0</v>
      </c>
    </row>
    <row r="3768" spans="1:83" x14ac:dyDescent="0.35">
      <c r="A3768" s="9" t="str">
        <f t="shared" si="58"/>
        <v>0342.604.86</v>
      </c>
      <c r="B3768" s="52" t="str">
        <f>+IF(MATCH(A3768,List!H$10:H$145,0),"Targeted")</f>
        <v>Targeted</v>
      </c>
      <c r="C3768" s="65"/>
      <c r="D3768" s="151" t="s">
        <v>7700</v>
      </c>
      <c r="E3768" s="16" t="s">
        <v>1872</v>
      </c>
      <c r="F3768" s="16" t="s">
        <v>1873</v>
      </c>
      <c r="G3768" s="16" t="s">
        <v>948</v>
      </c>
      <c r="H3768" s="16" t="s">
        <v>1874</v>
      </c>
      <c r="I3768" s="150" t="s">
        <v>135</v>
      </c>
      <c r="J3768" s="22" t="s">
        <v>134</v>
      </c>
      <c r="K3768" s="17" t="s">
        <v>70</v>
      </c>
      <c r="L3768" s="18" t="s">
        <v>5232</v>
      </c>
      <c r="M3768" s="195" t="s">
        <v>51</v>
      </c>
      <c r="N3768" s="16" t="s">
        <v>5487</v>
      </c>
      <c r="O3768" s="17" t="s">
        <v>346</v>
      </c>
      <c r="P3768" s="17" t="s">
        <v>524</v>
      </c>
      <c r="Q3768" s="17" t="s">
        <v>306</v>
      </c>
      <c r="R3768" s="23">
        <v>0</v>
      </c>
      <c r="S3768" s="23">
        <v>0</v>
      </c>
      <c r="T3768" s="23">
        <v>0</v>
      </c>
      <c r="U3768" s="23">
        <v>0</v>
      </c>
      <c r="V3768" s="23">
        <v>0</v>
      </c>
      <c r="W3768" s="23">
        <v>0</v>
      </c>
      <c r="X3768" s="23">
        <v>0</v>
      </c>
      <c r="Y3768" s="23">
        <v>0</v>
      </c>
      <c r="Z3768" s="23">
        <v>0</v>
      </c>
      <c r="AA3768" s="23">
        <v>0</v>
      </c>
      <c r="AB3768" s="23">
        <v>0</v>
      </c>
      <c r="AC3768" s="23">
        <v>0</v>
      </c>
      <c r="AD3768" s="23">
        <v>0</v>
      </c>
      <c r="AE3768" s="23">
        <v>0</v>
      </c>
      <c r="AF3768" s="23">
        <v>0</v>
      </c>
      <c r="AG3768" s="19">
        <v>0</v>
      </c>
      <c r="AH3768" s="23">
        <v>0</v>
      </c>
      <c r="AI3768" s="23">
        <v>0</v>
      </c>
      <c r="AJ3768" s="23">
        <v>0</v>
      </c>
      <c r="AK3768" s="23">
        <v>0</v>
      </c>
      <c r="AL3768" s="23">
        <v>0</v>
      </c>
      <c r="AM3768" s="23">
        <v>0</v>
      </c>
      <c r="AN3768" s="23">
        <v>0</v>
      </c>
      <c r="AO3768" s="23">
        <v>0</v>
      </c>
      <c r="AP3768" s="23">
        <v>0</v>
      </c>
      <c r="AQ3768" s="23">
        <v>0</v>
      </c>
      <c r="AR3768" s="23">
        <v>0</v>
      </c>
      <c r="AS3768" s="23">
        <v>0</v>
      </c>
      <c r="AT3768" s="23">
        <v>0</v>
      </c>
      <c r="AU3768" s="23">
        <v>0</v>
      </c>
      <c r="AV3768" s="23">
        <v>0</v>
      </c>
      <c r="AW3768" s="23">
        <v>0</v>
      </c>
      <c r="AX3768" s="23">
        <v>0</v>
      </c>
      <c r="AY3768" s="23">
        <v>0</v>
      </c>
      <c r="AZ3768" s="23">
        <v>0</v>
      </c>
      <c r="BA3768" s="23">
        <v>0</v>
      </c>
      <c r="BB3768" s="23">
        <v>0</v>
      </c>
      <c r="BC3768" s="23">
        <v>0</v>
      </c>
      <c r="BD3768" s="23">
        <v>0</v>
      </c>
      <c r="BE3768" s="23">
        <v>0</v>
      </c>
      <c r="BF3768" s="23">
        <v>0</v>
      </c>
      <c r="BG3768" s="23">
        <v>0</v>
      </c>
      <c r="BH3768" s="23">
        <v>0</v>
      </c>
      <c r="BI3768" s="23">
        <v>0</v>
      </c>
      <c r="BJ3768" s="23">
        <v>0</v>
      </c>
      <c r="BK3768" s="23">
        <v>0</v>
      </c>
      <c r="BL3768" s="23">
        <v>0</v>
      </c>
      <c r="BM3768" s="23">
        <v>0</v>
      </c>
      <c r="BN3768" s="23">
        <v>3000</v>
      </c>
      <c r="BO3768" s="23">
        <v>11000</v>
      </c>
      <c r="BP3768" s="23">
        <v>13000</v>
      </c>
      <c r="BQ3768" s="23">
        <v>10000</v>
      </c>
      <c r="BR3768" s="23">
        <v>9000</v>
      </c>
      <c r="BS3768" s="23">
        <v>14000</v>
      </c>
      <c r="BT3768" s="23">
        <v>4000</v>
      </c>
      <c r="BU3768" s="23">
        <v>4000</v>
      </c>
      <c r="BV3768" s="23">
        <v>0</v>
      </c>
      <c r="BW3768" s="23">
        <v>0</v>
      </c>
      <c r="BX3768" s="23">
        <v>0</v>
      </c>
      <c r="BY3768" s="23">
        <v>0</v>
      </c>
      <c r="BZ3768" s="23">
        <v>5000</v>
      </c>
      <c r="CA3768" s="23">
        <v>0</v>
      </c>
      <c r="CB3768" s="23">
        <v>0</v>
      </c>
      <c r="CC3768" s="23">
        <v>0</v>
      </c>
      <c r="CD3768" s="23">
        <v>0</v>
      </c>
      <c r="CE3768" s="23">
        <v>0</v>
      </c>
    </row>
    <row r="3769" spans="1:83" x14ac:dyDescent="0.35">
      <c r="A3769" s="9" t="str">
        <f t="shared" si="58"/>
        <v>0450.604.86</v>
      </c>
      <c r="B3769" s="52" t="e">
        <f>+IF(MATCH(A3769,List!H$10:H$145,0),"Targeted")</f>
        <v>#N/A</v>
      </c>
      <c r="C3769" s="65"/>
      <c r="D3769" s="151"/>
      <c r="E3769" s="16" t="s">
        <v>1872</v>
      </c>
      <c r="F3769" s="16" t="s">
        <v>1873</v>
      </c>
      <c r="G3769" s="16" t="s">
        <v>948</v>
      </c>
      <c r="H3769" s="16" t="s">
        <v>1874</v>
      </c>
      <c r="I3769" s="17" t="s">
        <v>686</v>
      </c>
      <c r="J3769" s="16" t="s">
        <v>5517</v>
      </c>
      <c r="K3769" s="17" t="s">
        <v>70</v>
      </c>
      <c r="L3769" s="18" t="s">
        <v>5232</v>
      </c>
      <c r="M3769" s="195" t="s">
        <v>51</v>
      </c>
      <c r="N3769" s="16" t="s">
        <v>5487</v>
      </c>
      <c r="O3769" s="17" t="s">
        <v>304</v>
      </c>
      <c r="P3769" s="17" t="s">
        <v>305</v>
      </c>
      <c r="Q3769" s="17" t="s">
        <v>306</v>
      </c>
      <c r="R3769">
        <v>0</v>
      </c>
      <c r="S3769">
        <v>0</v>
      </c>
      <c r="T3769">
        <v>0</v>
      </c>
      <c r="U3769">
        <v>0</v>
      </c>
      <c r="V3769">
        <v>0</v>
      </c>
      <c r="W3769">
        <v>0</v>
      </c>
      <c r="X3769">
        <v>0</v>
      </c>
      <c r="Y3769">
        <v>0</v>
      </c>
      <c r="Z3769">
        <v>0</v>
      </c>
      <c r="AA3769">
        <v>0</v>
      </c>
      <c r="AB3769">
        <v>0</v>
      </c>
      <c r="AC3769">
        <v>0</v>
      </c>
      <c r="AD3769">
        <v>0</v>
      </c>
      <c r="AE3769">
        <v>0</v>
      </c>
      <c r="AF3769">
        <v>0</v>
      </c>
      <c r="AG3769" s="19">
        <v>0</v>
      </c>
      <c r="AH3769">
        <v>0</v>
      </c>
      <c r="AI3769">
        <v>0</v>
      </c>
      <c r="AJ3769">
        <v>0</v>
      </c>
      <c r="AK3769">
        <v>0</v>
      </c>
      <c r="AL3769">
        <v>0</v>
      </c>
      <c r="AM3769">
        <v>0</v>
      </c>
      <c r="AN3769">
        <v>0</v>
      </c>
      <c r="AO3769">
        <v>0</v>
      </c>
      <c r="AP3769">
        <v>0</v>
      </c>
      <c r="AQ3769">
        <v>0</v>
      </c>
      <c r="AR3769">
        <v>0</v>
      </c>
      <c r="AS3769">
        <v>0</v>
      </c>
      <c r="AT3769">
        <v>0</v>
      </c>
      <c r="AU3769">
        <v>0</v>
      </c>
      <c r="AV3769">
        <v>0</v>
      </c>
      <c r="AW3769">
        <v>0</v>
      </c>
      <c r="AX3769">
        <v>0</v>
      </c>
      <c r="AY3769">
        <v>0</v>
      </c>
      <c r="AZ3769">
        <v>0</v>
      </c>
      <c r="BA3769">
        <v>0</v>
      </c>
      <c r="BB3769">
        <v>0</v>
      </c>
      <c r="BC3769">
        <v>0</v>
      </c>
      <c r="BD3769">
        <v>0</v>
      </c>
      <c r="BE3769">
        <v>0</v>
      </c>
      <c r="BF3769">
        <v>0</v>
      </c>
      <c r="BG3769">
        <v>0</v>
      </c>
      <c r="BH3769">
        <v>0</v>
      </c>
      <c r="BI3769">
        <v>0</v>
      </c>
      <c r="BJ3769">
        <v>0</v>
      </c>
      <c r="BK3769">
        <v>0</v>
      </c>
      <c r="BL3769">
        <v>0</v>
      </c>
      <c r="BM3769">
        <v>0</v>
      </c>
      <c r="BN3769">
        <v>0</v>
      </c>
      <c r="BO3769">
        <v>0</v>
      </c>
      <c r="BP3769">
        <v>0</v>
      </c>
      <c r="BQ3769">
        <v>0</v>
      </c>
      <c r="BR3769">
        <v>0</v>
      </c>
      <c r="BS3769">
        <v>0</v>
      </c>
      <c r="BT3769">
        <v>0</v>
      </c>
      <c r="BU3769">
        <v>0</v>
      </c>
      <c r="BV3769">
        <v>0</v>
      </c>
      <c r="BW3769">
        <v>0</v>
      </c>
      <c r="BX3769" s="10">
        <v>0</v>
      </c>
      <c r="BY3769">
        <v>0</v>
      </c>
      <c r="BZ3769">
        <v>0</v>
      </c>
      <c r="CA3769">
        <v>9000000</v>
      </c>
      <c r="CB3769">
        <v>9000000</v>
      </c>
      <c r="CC3769">
        <v>9000000</v>
      </c>
      <c r="CD3769">
        <v>9000000</v>
      </c>
      <c r="CE3769">
        <v>9000000</v>
      </c>
    </row>
    <row r="3770" spans="1:83" x14ac:dyDescent="0.35">
      <c r="A3770" s="9" t="str">
        <f t="shared" si="58"/>
        <v>8560.604.86</v>
      </c>
      <c r="B3770" s="52" t="str">
        <f>+IF(MATCH(A3770,List!H$10:H$145,0),"Targeted")</f>
        <v>Targeted</v>
      </c>
      <c r="C3770" s="65"/>
      <c r="D3770" s="151"/>
      <c r="E3770" s="16" t="s">
        <v>1872</v>
      </c>
      <c r="F3770" s="16" t="s">
        <v>1873</v>
      </c>
      <c r="G3770" s="16" t="s">
        <v>948</v>
      </c>
      <c r="H3770" s="16" t="s">
        <v>1874</v>
      </c>
      <c r="I3770" s="17" t="s">
        <v>4760</v>
      </c>
      <c r="J3770" s="16" t="s">
        <v>243</v>
      </c>
      <c r="K3770" s="17" t="s">
        <v>70</v>
      </c>
      <c r="L3770" s="18" t="s">
        <v>5232</v>
      </c>
      <c r="M3770" s="195" t="s">
        <v>51</v>
      </c>
      <c r="N3770" s="16" t="s">
        <v>5487</v>
      </c>
      <c r="O3770" s="17" t="s">
        <v>304</v>
      </c>
      <c r="P3770" s="17" t="s">
        <v>305</v>
      </c>
      <c r="Q3770" s="17" t="s">
        <v>306</v>
      </c>
      <c r="R3770">
        <v>0</v>
      </c>
      <c r="S3770">
        <v>0</v>
      </c>
      <c r="T3770">
        <v>0</v>
      </c>
      <c r="U3770">
        <v>0</v>
      </c>
      <c r="V3770">
        <v>0</v>
      </c>
      <c r="W3770">
        <v>0</v>
      </c>
      <c r="X3770">
        <v>0</v>
      </c>
      <c r="Y3770">
        <v>0</v>
      </c>
      <c r="Z3770">
        <v>0</v>
      </c>
      <c r="AA3770">
        <v>0</v>
      </c>
      <c r="AB3770">
        <v>0</v>
      </c>
      <c r="AC3770">
        <v>0</v>
      </c>
      <c r="AD3770">
        <v>0</v>
      </c>
      <c r="AE3770">
        <v>0</v>
      </c>
      <c r="AF3770">
        <v>0</v>
      </c>
      <c r="AG3770" s="19">
        <v>0</v>
      </c>
      <c r="AH3770">
        <v>0</v>
      </c>
      <c r="AI3770">
        <v>0</v>
      </c>
      <c r="AJ3770">
        <v>0</v>
      </c>
      <c r="AK3770">
        <v>0</v>
      </c>
      <c r="AL3770">
        <v>0</v>
      </c>
      <c r="AM3770">
        <v>0</v>
      </c>
      <c r="AN3770">
        <v>0</v>
      </c>
      <c r="AO3770">
        <v>0</v>
      </c>
      <c r="AP3770">
        <v>0</v>
      </c>
      <c r="AQ3770">
        <v>0</v>
      </c>
      <c r="AR3770">
        <v>0</v>
      </c>
      <c r="AS3770">
        <v>0</v>
      </c>
      <c r="AT3770">
        <v>0</v>
      </c>
      <c r="AU3770">
        <v>0</v>
      </c>
      <c r="AV3770">
        <v>0</v>
      </c>
      <c r="AW3770">
        <v>0</v>
      </c>
      <c r="AX3770">
        <v>0</v>
      </c>
      <c r="AY3770">
        <v>0</v>
      </c>
      <c r="AZ3770">
        <v>0</v>
      </c>
      <c r="BA3770">
        <v>0</v>
      </c>
      <c r="BB3770">
        <v>0</v>
      </c>
      <c r="BC3770">
        <v>0</v>
      </c>
      <c r="BD3770">
        <v>0</v>
      </c>
      <c r="BE3770">
        <v>0</v>
      </c>
      <c r="BF3770">
        <v>0</v>
      </c>
      <c r="BG3770">
        <v>0</v>
      </c>
      <c r="BH3770">
        <v>0</v>
      </c>
      <c r="BI3770">
        <v>0</v>
      </c>
      <c r="BJ3770">
        <v>0</v>
      </c>
      <c r="BK3770">
        <v>0</v>
      </c>
      <c r="BL3770">
        <v>0</v>
      </c>
      <c r="BM3770">
        <v>0</v>
      </c>
      <c r="BN3770">
        <v>0</v>
      </c>
      <c r="BO3770">
        <v>0</v>
      </c>
      <c r="BP3770">
        <v>0</v>
      </c>
      <c r="BQ3770">
        <v>0</v>
      </c>
      <c r="BR3770">
        <v>0</v>
      </c>
      <c r="BS3770">
        <v>0</v>
      </c>
      <c r="BT3770">
        <v>0</v>
      </c>
      <c r="BU3770">
        <v>0</v>
      </c>
      <c r="BV3770">
        <v>2000</v>
      </c>
      <c r="BW3770">
        <v>32000</v>
      </c>
      <c r="BX3770" s="10">
        <v>81000</v>
      </c>
      <c r="BY3770">
        <v>169000</v>
      </c>
      <c r="BZ3770">
        <v>201000</v>
      </c>
      <c r="CA3770">
        <v>226000</v>
      </c>
      <c r="CB3770">
        <v>422000</v>
      </c>
      <c r="CC3770">
        <v>1710000</v>
      </c>
      <c r="CD3770">
        <v>4619000</v>
      </c>
      <c r="CE3770">
        <v>7250000</v>
      </c>
    </row>
    <row r="3771" spans="1:83" x14ac:dyDescent="0.35">
      <c r="A3771" s="9" t="str">
        <f t="shared" si="58"/>
        <v>0156.604.86</v>
      </c>
      <c r="B3771" s="52" t="str">
        <f>+IF(MATCH(A3771,List!H$10:H$145,0),"Targeted")</f>
        <v>Targeted</v>
      </c>
      <c r="C3771" s="65"/>
      <c r="D3771" s="151" t="s">
        <v>7700</v>
      </c>
      <c r="E3771" s="16" t="s">
        <v>1872</v>
      </c>
      <c r="F3771" s="16" t="s">
        <v>1873</v>
      </c>
      <c r="G3771" s="16" t="s">
        <v>1510</v>
      </c>
      <c r="H3771" s="16" t="s">
        <v>1877</v>
      </c>
      <c r="I3771" s="17" t="s">
        <v>69</v>
      </c>
      <c r="J3771" s="16" t="s">
        <v>5518</v>
      </c>
      <c r="K3771" s="17" t="s">
        <v>70</v>
      </c>
      <c r="L3771" s="18" t="s">
        <v>5232</v>
      </c>
      <c r="M3771" s="195" t="s">
        <v>51</v>
      </c>
      <c r="N3771" s="16" t="s">
        <v>5487</v>
      </c>
      <c r="O3771" s="17" t="s">
        <v>346</v>
      </c>
      <c r="P3771" s="17" t="s">
        <v>305</v>
      </c>
      <c r="Q3771" s="17" t="s">
        <v>306</v>
      </c>
      <c r="R3771">
        <v>0</v>
      </c>
      <c r="S3771">
        <v>0</v>
      </c>
      <c r="T3771">
        <v>0</v>
      </c>
      <c r="U3771">
        <v>0</v>
      </c>
      <c r="V3771">
        <v>0</v>
      </c>
      <c r="W3771">
        <v>0</v>
      </c>
      <c r="X3771">
        <v>0</v>
      </c>
      <c r="Y3771">
        <v>0</v>
      </c>
      <c r="Z3771">
        <v>0</v>
      </c>
      <c r="AA3771">
        <v>0</v>
      </c>
      <c r="AB3771">
        <v>0</v>
      </c>
      <c r="AC3771">
        <v>1341</v>
      </c>
      <c r="AD3771">
        <v>1519</v>
      </c>
      <c r="AE3771">
        <v>333</v>
      </c>
      <c r="AF3771">
        <v>11</v>
      </c>
      <c r="AG3771" s="19">
        <v>0</v>
      </c>
      <c r="AH3771">
        <v>360</v>
      </c>
      <c r="AI3771">
        <v>4219</v>
      </c>
      <c r="AJ3771">
        <v>5472</v>
      </c>
      <c r="AK3771">
        <v>7934</v>
      </c>
      <c r="AL3771">
        <v>5437</v>
      </c>
      <c r="AM3771">
        <v>3009</v>
      </c>
      <c r="AN3771">
        <v>3082</v>
      </c>
      <c r="AO3771">
        <v>3328</v>
      </c>
      <c r="AP3771">
        <v>3357</v>
      </c>
      <c r="AQ3771">
        <v>2802</v>
      </c>
      <c r="AR3771">
        <v>2577</v>
      </c>
      <c r="AS3771">
        <v>3450</v>
      </c>
      <c r="AT3771">
        <v>3269</v>
      </c>
      <c r="AU3771">
        <v>3381</v>
      </c>
      <c r="AV3771">
        <v>4342</v>
      </c>
      <c r="AW3771">
        <v>5593</v>
      </c>
      <c r="AX3771">
        <v>5787</v>
      </c>
      <c r="AY3771">
        <v>5392</v>
      </c>
      <c r="AZ3771">
        <v>7000</v>
      </c>
      <c r="BA3771">
        <v>10000</v>
      </c>
      <c r="BB3771">
        <v>3000</v>
      </c>
      <c r="BC3771">
        <v>0</v>
      </c>
      <c r="BD3771">
        <v>0</v>
      </c>
      <c r="BE3771">
        <v>0</v>
      </c>
      <c r="BF3771">
        <v>0</v>
      </c>
      <c r="BG3771">
        <v>0</v>
      </c>
      <c r="BH3771">
        <v>0</v>
      </c>
      <c r="BI3771">
        <v>0</v>
      </c>
      <c r="BJ3771">
        <v>0</v>
      </c>
      <c r="BK3771">
        <v>0</v>
      </c>
      <c r="BL3771">
        <v>0</v>
      </c>
      <c r="BM3771">
        <v>0</v>
      </c>
      <c r="BN3771">
        <v>0</v>
      </c>
      <c r="BO3771">
        <v>40000</v>
      </c>
      <c r="BP3771">
        <v>65000</v>
      </c>
      <c r="BQ3771">
        <v>51000</v>
      </c>
      <c r="BR3771">
        <v>44000</v>
      </c>
      <c r="BS3771">
        <v>37000</v>
      </c>
      <c r="BT3771">
        <v>47000</v>
      </c>
      <c r="BU3771">
        <v>37000</v>
      </c>
      <c r="BV3771">
        <v>43000</v>
      </c>
      <c r="BW3771">
        <v>51000</v>
      </c>
      <c r="BX3771">
        <v>43000</v>
      </c>
      <c r="BY3771">
        <v>54000</v>
      </c>
      <c r="BZ3771">
        <v>59000</v>
      </c>
      <c r="CA3771">
        <v>70000</v>
      </c>
      <c r="CB3771">
        <v>80000</v>
      </c>
      <c r="CC3771">
        <v>85000</v>
      </c>
      <c r="CD3771">
        <v>90000</v>
      </c>
      <c r="CE3771">
        <v>92000</v>
      </c>
    </row>
    <row r="3772" spans="1:83" x14ac:dyDescent="0.35">
      <c r="A3772" s="9" t="str">
        <f t="shared" si="58"/>
        <v>0172.604.86</v>
      </c>
      <c r="B3772" s="52" t="str">
        <f>+IF(MATCH(A3772,List!H$10:H$145,0),"Targeted")</f>
        <v>Targeted</v>
      </c>
      <c r="C3772" s="65"/>
      <c r="D3772" s="151" t="s">
        <v>7700</v>
      </c>
      <c r="E3772" s="16" t="s">
        <v>1872</v>
      </c>
      <c r="F3772" s="16" t="s">
        <v>1873</v>
      </c>
      <c r="G3772" s="16" t="s">
        <v>1510</v>
      </c>
      <c r="H3772" s="16" t="s">
        <v>1877</v>
      </c>
      <c r="I3772" s="17" t="s">
        <v>76</v>
      </c>
      <c r="J3772" s="16" t="s">
        <v>75</v>
      </c>
      <c r="K3772" s="17" t="s">
        <v>70</v>
      </c>
      <c r="L3772" s="18" t="s">
        <v>5232</v>
      </c>
      <c r="M3772" s="195" t="s">
        <v>51</v>
      </c>
      <c r="N3772" s="16" t="s">
        <v>5487</v>
      </c>
      <c r="O3772" s="17" t="s">
        <v>346</v>
      </c>
      <c r="P3772" s="17" t="s">
        <v>305</v>
      </c>
      <c r="Q3772" s="17" t="s">
        <v>306</v>
      </c>
      <c r="R3772">
        <v>0</v>
      </c>
      <c r="S3772">
        <v>0</v>
      </c>
      <c r="T3772">
        <v>0</v>
      </c>
      <c r="U3772">
        <v>0</v>
      </c>
      <c r="V3772">
        <v>0</v>
      </c>
      <c r="W3772">
        <v>0</v>
      </c>
      <c r="X3772">
        <v>0</v>
      </c>
      <c r="Y3772">
        <v>0</v>
      </c>
      <c r="Z3772">
        <v>0</v>
      </c>
      <c r="AA3772">
        <v>0</v>
      </c>
      <c r="AB3772">
        <v>0</v>
      </c>
      <c r="AC3772">
        <v>0</v>
      </c>
      <c r="AD3772">
        <v>0</v>
      </c>
      <c r="AE3772">
        <v>0</v>
      </c>
      <c r="AF3772">
        <v>0</v>
      </c>
      <c r="AG3772" s="19">
        <v>0</v>
      </c>
      <c r="AH3772">
        <v>0</v>
      </c>
      <c r="AI3772">
        <v>0</v>
      </c>
      <c r="AJ3772">
        <v>-11972</v>
      </c>
      <c r="AK3772">
        <v>22584</v>
      </c>
      <c r="AL3772">
        <v>52735</v>
      </c>
      <c r="AM3772">
        <v>28644</v>
      </c>
      <c r="AN3772">
        <v>-164</v>
      </c>
      <c r="AO3772">
        <v>-13257</v>
      </c>
      <c r="AP3772">
        <v>-26617</v>
      </c>
      <c r="AQ3772">
        <v>-2170</v>
      </c>
      <c r="AR3772">
        <v>0</v>
      </c>
      <c r="AS3772">
        <v>0</v>
      </c>
      <c r="AT3772">
        <v>0</v>
      </c>
      <c r="AU3772">
        <v>0</v>
      </c>
      <c r="AV3772">
        <v>0</v>
      </c>
      <c r="AW3772">
        <v>0</v>
      </c>
      <c r="AX3772">
        <v>0</v>
      </c>
      <c r="AY3772">
        <v>0</v>
      </c>
      <c r="AZ3772">
        <v>0</v>
      </c>
      <c r="BA3772">
        <v>0</v>
      </c>
      <c r="BB3772">
        <v>0</v>
      </c>
      <c r="BC3772">
        <v>0</v>
      </c>
      <c r="BD3772">
        <v>0</v>
      </c>
      <c r="BE3772">
        <v>0</v>
      </c>
      <c r="BF3772">
        <v>0</v>
      </c>
      <c r="BG3772">
        <v>0</v>
      </c>
      <c r="BH3772">
        <v>0</v>
      </c>
      <c r="BI3772">
        <v>0</v>
      </c>
      <c r="BJ3772">
        <v>0</v>
      </c>
      <c r="BK3772">
        <v>0</v>
      </c>
      <c r="BL3772">
        <v>0</v>
      </c>
      <c r="BM3772">
        <v>0</v>
      </c>
      <c r="BN3772">
        <v>0</v>
      </c>
      <c r="BO3772">
        <v>0</v>
      </c>
      <c r="BP3772">
        <v>0</v>
      </c>
      <c r="BQ3772">
        <v>0</v>
      </c>
      <c r="BR3772">
        <v>0</v>
      </c>
      <c r="BS3772">
        <v>0</v>
      </c>
      <c r="BT3772">
        <v>0</v>
      </c>
      <c r="BU3772">
        <v>0</v>
      </c>
      <c r="BV3772">
        <v>0</v>
      </c>
      <c r="BW3772">
        <v>0</v>
      </c>
      <c r="BX3772">
        <v>0</v>
      </c>
      <c r="BY3772">
        <v>0</v>
      </c>
      <c r="BZ3772">
        <v>0</v>
      </c>
      <c r="CA3772">
        <v>0</v>
      </c>
      <c r="CB3772">
        <v>0</v>
      </c>
      <c r="CC3772">
        <v>0</v>
      </c>
      <c r="CD3772">
        <v>0</v>
      </c>
      <c r="CE3772">
        <v>0</v>
      </c>
    </row>
    <row r="3773" spans="1:83" x14ac:dyDescent="0.35">
      <c r="A3773" s="9" t="str">
        <f t="shared" si="58"/>
        <v>0178.604.86</v>
      </c>
      <c r="B3773" s="52" t="str">
        <f>+IF(MATCH(A3773,List!H$10:H$145,0),"Targeted")</f>
        <v>Targeted</v>
      </c>
      <c r="C3773" s="65"/>
      <c r="D3773" s="151" t="s">
        <v>7700</v>
      </c>
      <c r="E3773" s="16" t="s">
        <v>1872</v>
      </c>
      <c r="F3773" s="16" t="s">
        <v>1873</v>
      </c>
      <c r="G3773" s="16" t="s">
        <v>1510</v>
      </c>
      <c r="H3773" s="16" t="s">
        <v>1877</v>
      </c>
      <c r="I3773" s="17" t="s">
        <v>80</v>
      </c>
      <c r="J3773" s="16" t="s">
        <v>79</v>
      </c>
      <c r="K3773" s="17" t="s">
        <v>70</v>
      </c>
      <c r="L3773" s="18" t="s">
        <v>5232</v>
      </c>
      <c r="M3773" s="195" t="s">
        <v>51</v>
      </c>
      <c r="N3773" s="16" t="s">
        <v>5487</v>
      </c>
      <c r="O3773" s="17" t="s">
        <v>346</v>
      </c>
      <c r="P3773" s="17" t="s">
        <v>305</v>
      </c>
      <c r="Q3773" s="17" t="s">
        <v>306</v>
      </c>
      <c r="R3773">
        <v>0</v>
      </c>
      <c r="S3773">
        <v>0</v>
      </c>
      <c r="T3773">
        <v>0</v>
      </c>
      <c r="U3773">
        <v>0</v>
      </c>
      <c r="V3773">
        <v>0</v>
      </c>
      <c r="W3773">
        <v>0</v>
      </c>
      <c r="X3773">
        <v>0</v>
      </c>
      <c r="Y3773">
        <v>0</v>
      </c>
      <c r="Z3773">
        <v>0</v>
      </c>
      <c r="AA3773">
        <v>0</v>
      </c>
      <c r="AB3773">
        <v>0</v>
      </c>
      <c r="AC3773">
        <v>0</v>
      </c>
      <c r="AD3773">
        <v>0</v>
      </c>
      <c r="AE3773">
        <v>0</v>
      </c>
      <c r="AF3773">
        <v>0</v>
      </c>
      <c r="AG3773" s="19">
        <v>0</v>
      </c>
      <c r="AH3773">
        <v>0</v>
      </c>
      <c r="AI3773">
        <v>0</v>
      </c>
      <c r="AJ3773">
        <v>0</v>
      </c>
      <c r="AK3773">
        <v>0</v>
      </c>
      <c r="AL3773">
        <v>0</v>
      </c>
      <c r="AM3773">
        <v>0</v>
      </c>
      <c r="AN3773">
        <v>0</v>
      </c>
      <c r="AO3773">
        <v>0</v>
      </c>
      <c r="AP3773">
        <v>0</v>
      </c>
      <c r="AQ3773">
        <v>0</v>
      </c>
      <c r="AR3773">
        <v>0</v>
      </c>
      <c r="AS3773">
        <v>0</v>
      </c>
      <c r="AT3773">
        <v>0</v>
      </c>
      <c r="AU3773">
        <v>0</v>
      </c>
      <c r="AV3773">
        <v>0</v>
      </c>
      <c r="AW3773">
        <v>0</v>
      </c>
      <c r="AX3773">
        <v>0</v>
      </c>
      <c r="AY3773">
        <v>0</v>
      </c>
      <c r="AZ3773">
        <v>0</v>
      </c>
      <c r="BA3773">
        <v>0</v>
      </c>
      <c r="BB3773">
        <v>0</v>
      </c>
      <c r="BC3773">
        <v>0</v>
      </c>
      <c r="BD3773">
        <v>0</v>
      </c>
      <c r="BE3773">
        <v>-1000</v>
      </c>
      <c r="BF3773">
        <v>0</v>
      </c>
      <c r="BG3773">
        <v>0</v>
      </c>
      <c r="BH3773">
        <v>0</v>
      </c>
      <c r="BI3773">
        <v>0</v>
      </c>
      <c r="BJ3773">
        <v>0</v>
      </c>
      <c r="BK3773">
        <v>0</v>
      </c>
      <c r="BL3773">
        <v>0</v>
      </c>
      <c r="BM3773">
        <v>0</v>
      </c>
      <c r="BN3773">
        <v>0</v>
      </c>
      <c r="BO3773">
        <v>0</v>
      </c>
      <c r="BP3773">
        <v>0</v>
      </c>
      <c r="BQ3773">
        <v>0</v>
      </c>
      <c r="BR3773">
        <v>0</v>
      </c>
      <c r="BS3773">
        <v>0</v>
      </c>
      <c r="BT3773">
        <v>0</v>
      </c>
      <c r="BU3773">
        <v>0</v>
      </c>
      <c r="BV3773">
        <v>0</v>
      </c>
      <c r="BW3773">
        <v>0</v>
      </c>
      <c r="BX3773">
        <v>0</v>
      </c>
      <c r="BY3773">
        <v>0</v>
      </c>
      <c r="BZ3773">
        <v>0</v>
      </c>
      <c r="CA3773">
        <v>0</v>
      </c>
      <c r="CB3773">
        <v>0</v>
      </c>
      <c r="CC3773">
        <v>0</v>
      </c>
      <c r="CD3773">
        <v>0</v>
      </c>
      <c r="CE3773">
        <v>0</v>
      </c>
    </row>
    <row r="3774" spans="1:83" x14ac:dyDescent="0.35">
      <c r="A3774" s="9" t="str">
        <f t="shared" si="58"/>
        <v>0178.604.86</v>
      </c>
      <c r="B3774" s="52" t="str">
        <f>+IF(MATCH(A3774,List!H$10:H$145,0),"Targeted")</f>
        <v>Targeted</v>
      </c>
      <c r="C3774" s="65"/>
      <c r="D3774" s="151" t="s">
        <v>7700</v>
      </c>
      <c r="E3774" s="16" t="s">
        <v>1872</v>
      </c>
      <c r="F3774" s="16" t="s">
        <v>1873</v>
      </c>
      <c r="G3774" s="16" t="s">
        <v>1510</v>
      </c>
      <c r="H3774" s="16" t="s">
        <v>1877</v>
      </c>
      <c r="I3774" s="17" t="s">
        <v>80</v>
      </c>
      <c r="J3774" s="16" t="s">
        <v>79</v>
      </c>
      <c r="K3774" s="17" t="s">
        <v>70</v>
      </c>
      <c r="L3774" s="18" t="s">
        <v>5232</v>
      </c>
      <c r="M3774" s="195" t="s">
        <v>51</v>
      </c>
      <c r="N3774" s="16" t="s">
        <v>5487</v>
      </c>
      <c r="O3774" s="17" t="s">
        <v>346</v>
      </c>
      <c r="P3774" s="17" t="s">
        <v>524</v>
      </c>
      <c r="Q3774" s="17" t="s">
        <v>306</v>
      </c>
      <c r="R3774">
        <v>0</v>
      </c>
      <c r="S3774">
        <v>0</v>
      </c>
      <c r="T3774">
        <v>0</v>
      </c>
      <c r="U3774">
        <v>0</v>
      </c>
      <c r="V3774">
        <v>0</v>
      </c>
      <c r="W3774">
        <v>0</v>
      </c>
      <c r="X3774">
        <v>0</v>
      </c>
      <c r="Y3774">
        <v>0</v>
      </c>
      <c r="Z3774">
        <v>0</v>
      </c>
      <c r="AA3774">
        <v>0</v>
      </c>
      <c r="AB3774">
        <v>0</v>
      </c>
      <c r="AC3774">
        <v>0</v>
      </c>
      <c r="AD3774">
        <v>0</v>
      </c>
      <c r="AE3774">
        <v>0</v>
      </c>
      <c r="AF3774">
        <v>0</v>
      </c>
      <c r="AG3774" s="19">
        <v>0</v>
      </c>
      <c r="AH3774">
        <v>0</v>
      </c>
      <c r="AI3774">
        <v>0</v>
      </c>
      <c r="AJ3774">
        <v>0</v>
      </c>
      <c r="AK3774">
        <v>131</v>
      </c>
      <c r="AL3774">
        <v>1376</v>
      </c>
      <c r="AM3774">
        <v>3073</v>
      </c>
      <c r="AN3774">
        <v>3359</v>
      </c>
      <c r="AO3774">
        <v>4176</v>
      </c>
      <c r="AP3774">
        <v>4647</v>
      </c>
      <c r="AQ3774">
        <v>4390</v>
      </c>
      <c r="AR3774">
        <v>4273</v>
      </c>
      <c r="AS3774">
        <v>4669</v>
      </c>
      <c r="AT3774">
        <v>4544</v>
      </c>
      <c r="AU3774">
        <v>4694</v>
      </c>
      <c r="AV3774">
        <v>4268</v>
      </c>
      <c r="AW3774">
        <v>5087</v>
      </c>
      <c r="AX3774">
        <v>5401</v>
      </c>
      <c r="AY3774">
        <v>6060</v>
      </c>
      <c r="AZ3774">
        <v>6000</v>
      </c>
      <c r="BA3774">
        <v>8000</v>
      </c>
      <c r="BB3774">
        <v>7000</v>
      </c>
      <c r="BC3774">
        <v>7000</v>
      </c>
      <c r="BD3774">
        <v>5000</v>
      </c>
      <c r="BE3774">
        <v>2000</v>
      </c>
      <c r="BF3774">
        <v>0</v>
      </c>
      <c r="BG3774">
        <v>0</v>
      </c>
      <c r="BH3774">
        <v>0</v>
      </c>
      <c r="BI3774">
        <v>0</v>
      </c>
      <c r="BJ3774">
        <v>0</v>
      </c>
      <c r="BK3774">
        <v>0</v>
      </c>
      <c r="BL3774">
        <v>0</v>
      </c>
      <c r="BM3774">
        <v>0</v>
      </c>
      <c r="BN3774">
        <v>0</v>
      </c>
      <c r="BO3774">
        <v>0</v>
      </c>
      <c r="BP3774">
        <v>0</v>
      </c>
      <c r="BQ3774">
        <v>0</v>
      </c>
      <c r="BR3774">
        <v>0</v>
      </c>
      <c r="BS3774">
        <v>0</v>
      </c>
      <c r="BT3774">
        <v>0</v>
      </c>
      <c r="BU3774">
        <v>0</v>
      </c>
      <c r="BV3774">
        <v>0</v>
      </c>
      <c r="BW3774">
        <v>0</v>
      </c>
      <c r="BX3774">
        <v>0</v>
      </c>
      <c r="BY3774">
        <v>0</v>
      </c>
      <c r="BZ3774">
        <v>0</v>
      </c>
      <c r="CA3774">
        <v>0</v>
      </c>
      <c r="CB3774">
        <v>0</v>
      </c>
      <c r="CC3774">
        <v>0</v>
      </c>
      <c r="CD3774">
        <v>0</v>
      </c>
      <c r="CE3774">
        <v>0</v>
      </c>
    </row>
    <row r="3775" spans="1:83" x14ac:dyDescent="0.35">
      <c r="A3775" s="9" t="str">
        <f t="shared" si="58"/>
        <v>0195.604.86</v>
      </c>
      <c r="B3775" s="52" t="str">
        <f>+IF(MATCH(A3775,List!H$10:H$145,0),"Targeted")</f>
        <v>Targeted</v>
      </c>
      <c r="C3775" s="65"/>
      <c r="D3775" s="151" t="s">
        <v>7700</v>
      </c>
      <c r="E3775" s="16" t="s">
        <v>1872</v>
      </c>
      <c r="F3775" s="16" t="s">
        <v>1873</v>
      </c>
      <c r="G3775" s="16" t="s">
        <v>1510</v>
      </c>
      <c r="H3775" s="16" t="s">
        <v>1877</v>
      </c>
      <c r="I3775" s="150" t="s">
        <v>87</v>
      </c>
      <c r="J3775" s="22" t="s">
        <v>86</v>
      </c>
      <c r="K3775" s="17" t="s">
        <v>70</v>
      </c>
      <c r="L3775" s="18" t="s">
        <v>5232</v>
      </c>
      <c r="M3775" s="195" t="s">
        <v>51</v>
      </c>
      <c r="N3775" s="16" t="s">
        <v>5487</v>
      </c>
      <c r="O3775" s="17" t="s">
        <v>346</v>
      </c>
      <c r="P3775" s="17" t="s">
        <v>524</v>
      </c>
      <c r="Q3775" s="17" t="s">
        <v>306</v>
      </c>
      <c r="R3775" s="23">
        <v>0</v>
      </c>
      <c r="S3775" s="23">
        <v>0</v>
      </c>
      <c r="T3775" s="23">
        <v>0</v>
      </c>
      <c r="U3775" s="23">
        <v>0</v>
      </c>
      <c r="V3775" s="23">
        <v>0</v>
      </c>
      <c r="W3775" s="23">
        <v>0</v>
      </c>
      <c r="X3775" s="23">
        <v>0</v>
      </c>
      <c r="Y3775" s="23">
        <v>0</v>
      </c>
      <c r="Z3775" s="23">
        <v>0</v>
      </c>
      <c r="AA3775" s="23">
        <v>0</v>
      </c>
      <c r="AB3775" s="23">
        <v>0</v>
      </c>
      <c r="AC3775" s="23">
        <v>0</v>
      </c>
      <c r="AD3775" s="23">
        <v>0</v>
      </c>
      <c r="AE3775" s="23">
        <v>0</v>
      </c>
      <c r="AF3775" s="23">
        <v>0</v>
      </c>
      <c r="AG3775" s="19">
        <v>0</v>
      </c>
      <c r="AH3775" s="23">
        <v>0</v>
      </c>
      <c r="AI3775" s="23">
        <v>0</v>
      </c>
      <c r="AJ3775" s="23">
        <v>0</v>
      </c>
      <c r="AK3775" s="23">
        <v>0</v>
      </c>
      <c r="AL3775" s="23">
        <v>0</v>
      </c>
      <c r="AM3775" s="23">
        <v>0</v>
      </c>
      <c r="AN3775" s="23">
        <v>0</v>
      </c>
      <c r="AO3775" s="23">
        <v>0</v>
      </c>
      <c r="AP3775" s="23">
        <v>0</v>
      </c>
      <c r="AQ3775" s="23">
        <v>0</v>
      </c>
      <c r="AR3775" s="23">
        <v>0</v>
      </c>
      <c r="AS3775" s="23">
        <v>0</v>
      </c>
      <c r="AT3775" s="23">
        <v>0</v>
      </c>
      <c r="AU3775" s="23">
        <v>0</v>
      </c>
      <c r="AV3775" s="23">
        <v>92</v>
      </c>
      <c r="AW3775" s="23">
        <v>911</v>
      </c>
      <c r="AX3775" s="23">
        <v>3016</v>
      </c>
      <c r="AY3775" s="23">
        <v>7783</v>
      </c>
      <c r="AZ3775" s="23">
        <v>17000</v>
      </c>
      <c r="BA3775" s="23">
        <v>21000</v>
      </c>
      <c r="BB3775" s="23">
        <v>25000</v>
      </c>
      <c r="BC3775" s="23">
        <v>29000</v>
      </c>
      <c r="BD3775" s="23">
        <v>31000</v>
      </c>
      <c r="BE3775" s="23">
        <v>0</v>
      </c>
      <c r="BF3775" s="23">
        <v>0</v>
      </c>
      <c r="BG3775" s="23">
        <v>0</v>
      </c>
      <c r="BH3775" s="23">
        <v>0</v>
      </c>
      <c r="BI3775" s="23">
        <v>0</v>
      </c>
      <c r="BJ3775" s="23">
        <v>0</v>
      </c>
      <c r="BK3775" s="23">
        <v>0</v>
      </c>
      <c r="BL3775" s="23">
        <v>0</v>
      </c>
      <c r="BM3775" s="23">
        <v>0</v>
      </c>
      <c r="BN3775" s="23">
        <v>0</v>
      </c>
      <c r="BO3775" s="23">
        <v>0</v>
      </c>
      <c r="BP3775" s="23">
        <v>0</v>
      </c>
      <c r="BQ3775" s="23">
        <v>0</v>
      </c>
      <c r="BR3775" s="23">
        <v>0</v>
      </c>
      <c r="BS3775" s="23">
        <v>0</v>
      </c>
      <c r="BT3775" s="23">
        <v>0</v>
      </c>
      <c r="BU3775" s="23">
        <v>0</v>
      </c>
      <c r="BV3775" s="23">
        <v>0</v>
      </c>
      <c r="BW3775" s="23">
        <v>0</v>
      </c>
      <c r="BX3775" s="23">
        <v>0</v>
      </c>
      <c r="BY3775" s="23">
        <v>0</v>
      </c>
      <c r="BZ3775" s="23">
        <v>0</v>
      </c>
      <c r="CA3775" s="23">
        <v>0</v>
      </c>
      <c r="CB3775" s="23">
        <v>0</v>
      </c>
      <c r="CC3775" s="23">
        <v>0</v>
      </c>
      <c r="CD3775" s="23">
        <v>0</v>
      </c>
      <c r="CE3775" s="23">
        <v>0</v>
      </c>
    </row>
    <row r="3776" spans="1:83" x14ac:dyDescent="0.35">
      <c r="A3776" s="9" t="str">
        <f t="shared" si="58"/>
        <v>0196.604.86</v>
      </c>
      <c r="B3776" s="52" t="str">
        <f>+IF(MATCH(A3776,List!H$10:H$145,0),"Targeted")</f>
        <v>Targeted</v>
      </c>
      <c r="C3776" s="65"/>
      <c r="D3776" s="151" t="s">
        <v>7700</v>
      </c>
      <c r="E3776" s="16" t="s">
        <v>1872</v>
      </c>
      <c r="F3776" s="16" t="s">
        <v>1873</v>
      </c>
      <c r="G3776" s="16" t="s">
        <v>1510</v>
      </c>
      <c r="H3776" s="16" t="s">
        <v>1877</v>
      </c>
      <c r="I3776" s="17" t="s">
        <v>89</v>
      </c>
      <c r="J3776" s="16" t="s">
        <v>88</v>
      </c>
      <c r="K3776" s="17" t="s">
        <v>70</v>
      </c>
      <c r="L3776" s="18" t="s">
        <v>5232</v>
      </c>
      <c r="M3776" s="195" t="s">
        <v>51</v>
      </c>
      <c r="N3776" s="16" t="s">
        <v>5487</v>
      </c>
      <c r="O3776" s="17" t="s">
        <v>346</v>
      </c>
      <c r="P3776" s="17" t="s">
        <v>305</v>
      </c>
      <c r="Q3776" s="17" t="s">
        <v>306</v>
      </c>
      <c r="R3776">
        <v>0</v>
      </c>
      <c r="S3776">
        <v>0</v>
      </c>
      <c r="T3776">
        <v>0</v>
      </c>
      <c r="U3776">
        <v>0</v>
      </c>
      <c r="V3776">
        <v>0</v>
      </c>
      <c r="W3776">
        <v>0</v>
      </c>
      <c r="X3776">
        <v>0</v>
      </c>
      <c r="Y3776">
        <v>0</v>
      </c>
      <c r="Z3776">
        <v>0</v>
      </c>
      <c r="AA3776">
        <v>0</v>
      </c>
      <c r="AB3776">
        <v>0</v>
      </c>
      <c r="AC3776">
        <v>0</v>
      </c>
      <c r="AD3776">
        <v>0</v>
      </c>
      <c r="AE3776">
        <v>0</v>
      </c>
      <c r="AF3776">
        <v>0</v>
      </c>
      <c r="AG3776" s="19">
        <v>0</v>
      </c>
      <c r="AH3776">
        <v>0</v>
      </c>
      <c r="AI3776">
        <v>0</v>
      </c>
      <c r="AJ3776">
        <v>0</v>
      </c>
      <c r="AK3776">
        <v>0</v>
      </c>
      <c r="AL3776">
        <v>0</v>
      </c>
      <c r="AM3776">
        <v>0</v>
      </c>
      <c r="AN3776">
        <v>0</v>
      </c>
      <c r="AO3776">
        <v>0</v>
      </c>
      <c r="AP3776">
        <v>0</v>
      </c>
      <c r="AQ3776">
        <v>0</v>
      </c>
      <c r="AR3776">
        <v>0</v>
      </c>
      <c r="AS3776">
        <v>0</v>
      </c>
      <c r="AT3776">
        <v>0</v>
      </c>
      <c r="AU3776">
        <v>0</v>
      </c>
      <c r="AV3776">
        <v>0</v>
      </c>
      <c r="AW3776">
        <v>0</v>
      </c>
      <c r="AX3776">
        <v>0</v>
      </c>
      <c r="AY3776">
        <v>0</v>
      </c>
      <c r="AZ3776">
        <v>0</v>
      </c>
      <c r="BA3776">
        <v>0</v>
      </c>
      <c r="BB3776">
        <v>0</v>
      </c>
      <c r="BC3776">
        <v>0</v>
      </c>
      <c r="BD3776">
        <v>0</v>
      </c>
      <c r="BE3776">
        <v>0</v>
      </c>
      <c r="BF3776">
        <v>0</v>
      </c>
      <c r="BG3776">
        <v>0</v>
      </c>
      <c r="BH3776">
        <v>-1000</v>
      </c>
      <c r="BI3776">
        <v>0</v>
      </c>
      <c r="BJ3776">
        <v>0</v>
      </c>
      <c r="BK3776">
        <v>0</v>
      </c>
      <c r="BL3776">
        <v>0</v>
      </c>
      <c r="BM3776">
        <v>0</v>
      </c>
      <c r="BN3776">
        <v>0</v>
      </c>
      <c r="BO3776">
        <v>0</v>
      </c>
      <c r="BP3776">
        <v>0</v>
      </c>
      <c r="BQ3776">
        <v>0</v>
      </c>
      <c r="BR3776">
        <v>0</v>
      </c>
      <c r="BS3776">
        <v>0</v>
      </c>
      <c r="BT3776">
        <v>0</v>
      </c>
      <c r="BU3776">
        <v>0</v>
      </c>
      <c r="BV3776">
        <v>0</v>
      </c>
      <c r="BW3776">
        <v>0</v>
      </c>
      <c r="BX3776">
        <v>0</v>
      </c>
      <c r="BY3776">
        <v>0</v>
      </c>
      <c r="BZ3776">
        <v>0</v>
      </c>
      <c r="CA3776">
        <v>0</v>
      </c>
      <c r="CB3776">
        <v>0</v>
      </c>
      <c r="CC3776">
        <v>0</v>
      </c>
      <c r="CD3776">
        <v>0</v>
      </c>
      <c r="CE3776">
        <v>0</v>
      </c>
    </row>
    <row r="3777" spans="1:83" x14ac:dyDescent="0.35">
      <c r="A3777" s="9" t="str">
        <f t="shared" si="58"/>
        <v>0196.604.86</v>
      </c>
      <c r="B3777" s="52" t="str">
        <f>+IF(MATCH(A3777,List!H$10:H$145,0),"Targeted")</f>
        <v>Targeted</v>
      </c>
      <c r="C3777" s="65"/>
      <c r="D3777" s="151" t="s">
        <v>7700</v>
      </c>
      <c r="E3777" s="16" t="s">
        <v>1872</v>
      </c>
      <c r="F3777" s="16" t="s">
        <v>1873</v>
      </c>
      <c r="G3777" s="16" t="s">
        <v>1510</v>
      </c>
      <c r="H3777" s="16" t="s">
        <v>1877</v>
      </c>
      <c r="I3777" s="17" t="s">
        <v>89</v>
      </c>
      <c r="J3777" s="16" t="s">
        <v>88</v>
      </c>
      <c r="K3777" s="17" t="s">
        <v>70</v>
      </c>
      <c r="L3777" s="18" t="s">
        <v>5232</v>
      </c>
      <c r="M3777" s="195" t="s">
        <v>51</v>
      </c>
      <c r="N3777" s="16" t="s">
        <v>5487</v>
      </c>
      <c r="O3777" s="17" t="s">
        <v>346</v>
      </c>
      <c r="P3777" s="17" t="s">
        <v>524</v>
      </c>
      <c r="Q3777" s="17" t="s">
        <v>306</v>
      </c>
      <c r="R3777">
        <v>0</v>
      </c>
      <c r="S3777">
        <v>0</v>
      </c>
      <c r="T3777">
        <v>0</v>
      </c>
      <c r="U3777">
        <v>0</v>
      </c>
      <c r="V3777">
        <v>0</v>
      </c>
      <c r="W3777">
        <v>0</v>
      </c>
      <c r="X3777">
        <v>0</v>
      </c>
      <c r="Y3777">
        <v>0</v>
      </c>
      <c r="Z3777">
        <v>0</v>
      </c>
      <c r="AA3777">
        <v>0</v>
      </c>
      <c r="AB3777">
        <v>0</v>
      </c>
      <c r="AC3777">
        <v>0</v>
      </c>
      <c r="AD3777">
        <v>0</v>
      </c>
      <c r="AE3777">
        <v>0</v>
      </c>
      <c r="AF3777">
        <v>0</v>
      </c>
      <c r="AG3777" s="19">
        <v>0</v>
      </c>
      <c r="AH3777">
        <v>0</v>
      </c>
      <c r="AI3777">
        <v>0</v>
      </c>
      <c r="AJ3777">
        <v>0</v>
      </c>
      <c r="AK3777">
        <v>0</v>
      </c>
      <c r="AL3777">
        <v>0</v>
      </c>
      <c r="AM3777">
        <v>0</v>
      </c>
      <c r="AN3777">
        <v>0</v>
      </c>
      <c r="AO3777">
        <v>0</v>
      </c>
      <c r="AP3777">
        <v>0</v>
      </c>
      <c r="AQ3777">
        <v>0</v>
      </c>
      <c r="AR3777">
        <v>0</v>
      </c>
      <c r="AS3777">
        <v>0</v>
      </c>
      <c r="AT3777">
        <v>0</v>
      </c>
      <c r="AU3777">
        <v>0</v>
      </c>
      <c r="AV3777">
        <v>0</v>
      </c>
      <c r="AW3777">
        <v>0</v>
      </c>
      <c r="AX3777">
        <v>35026</v>
      </c>
      <c r="AY3777">
        <v>64817</v>
      </c>
      <c r="AZ3777">
        <v>75000</v>
      </c>
      <c r="BA3777">
        <v>63000</v>
      </c>
      <c r="BB3777">
        <v>49000</v>
      </c>
      <c r="BC3777">
        <v>29000</v>
      </c>
      <c r="BD3777">
        <v>18000</v>
      </c>
      <c r="BE3777">
        <v>25000</v>
      </c>
      <c r="BF3777">
        <v>21000</v>
      </c>
      <c r="BG3777">
        <v>3000</v>
      </c>
      <c r="BH3777">
        <v>2000</v>
      </c>
      <c r="BI3777">
        <v>2000</v>
      </c>
      <c r="BJ3777">
        <v>3000</v>
      </c>
      <c r="BK3777">
        <v>1000</v>
      </c>
      <c r="BL3777">
        <v>0</v>
      </c>
      <c r="BM3777">
        <v>0</v>
      </c>
      <c r="BN3777">
        <v>4000</v>
      </c>
      <c r="BO3777">
        <v>0</v>
      </c>
      <c r="BP3777">
        <v>0</v>
      </c>
      <c r="BQ3777">
        <v>0</v>
      </c>
      <c r="BR3777">
        <v>0</v>
      </c>
      <c r="BS3777">
        <v>0</v>
      </c>
      <c r="BT3777">
        <v>0</v>
      </c>
      <c r="BU3777">
        <v>0</v>
      </c>
      <c r="BV3777">
        <v>0</v>
      </c>
      <c r="BW3777">
        <v>0</v>
      </c>
      <c r="BX3777">
        <v>0</v>
      </c>
      <c r="BY3777">
        <v>0</v>
      </c>
      <c r="BZ3777">
        <v>0</v>
      </c>
      <c r="CA3777">
        <v>0</v>
      </c>
      <c r="CB3777">
        <v>0</v>
      </c>
      <c r="CC3777">
        <v>0</v>
      </c>
      <c r="CD3777">
        <v>0</v>
      </c>
      <c r="CE3777">
        <v>0</v>
      </c>
    </row>
    <row r="3778" spans="1:83" x14ac:dyDescent="0.35">
      <c r="A3778" s="9" t="str">
        <f t="shared" si="58"/>
        <v>0206.604.86</v>
      </c>
      <c r="B3778" s="52" t="str">
        <f>+IF(MATCH(A3778,List!H$10:H$145,0),"Targeted")</f>
        <v>Targeted</v>
      </c>
      <c r="C3778" s="65"/>
      <c r="D3778" s="151" t="s">
        <v>7700</v>
      </c>
      <c r="E3778" s="16" t="s">
        <v>1872</v>
      </c>
      <c r="F3778" s="16" t="s">
        <v>1873</v>
      </c>
      <c r="G3778" s="16" t="s">
        <v>1510</v>
      </c>
      <c r="H3778" s="16" t="s">
        <v>1877</v>
      </c>
      <c r="I3778" s="17" t="s">
        <v>97</v>
      </c>
      <c r="J3778" s="16" t="s">
        <v>4198</v>
      </c>
      <c r="K3778" s="17" t="s">
        <v>70</v>
      </c>
      <c r="L3778" s="18" t="s">
        <v>5232</v>
      </c>
      <c r="M3778" s="195" t="s">
        <v>51</v>
      </c>
      <c r="N3778" s="16" t="s">
        <v>5487</v>
      </c>
      <c r="O3778" s="17" t="s">
        <v>346</v>
      </c>
      <c r="P3778" s="17" t="s">
        <v>305</v>
      </c>
      <c r="Q3778" s="17" t="s">
        <v>306</v>
      </c>
      <c r="R3778">
        <v>0</v>
      </c>
      <c r="S3778">
        <v>0</v>
      </c>
      <c r="T3778">
        <v>0</v>
      </c>
      <c r="U3778">
        <v>0</v>
      </c>
      <c r="V3778">
        <v>0</v>
      </c>
      <c r="W3778">
        <v>0</v>
      </c>
      <c r="X3778">
        <v>0</v>
      </c>
      <c r="Y3778">
        <v>0</v>
      </c>
      <c r="Z3778">
        <v>0</v>
      </c>
      <c r="AA3778">
        <v>0</v>
      </c>
      <c r="AB3778">
        <v>0</v>
      </c>
      <c r="AC3778">
        <v>0</v>
      </c>
      <c r="AD3778">
        <v>0</v>
      </c>
      <c r="AE3778">
        <v>0</v>
      </c>
      <c r="AF3778">
        <v>0</v>
      </c>
      <c r="AG3778" s="19">
        <v>0</v>
      </c>
      <c r="AH3778">
        <v>0</v>
      </c>
      <c r="AI3778">
        <v>0</v>
      </c>
      <c r="AJ3778">
        <v>0</v>
      </c>
      <c r="AK3778">
        <v>0</v>
      </c>
      <c r="AL3778">
        <v>0</v>
      </c>
      <c r="AM3778">
        <v>0</v>
      </c>
      <c r="AN3778">
        <v>0</v>
      </c>
      <c r="AO3778">
        <v>0</v>
      </c>
      <c r="AP3778">
        <v>0</v>
      </c>
      <c r="AQ3778">
        <v>0</v>
      </c>
      <c r="AR3778">
        <v>0</v>
      </c>
      <c r="AS3778">
        <v>0</v>
      </c>
      <c r="AT3778">
        <v>0</v>
      </c>
      <c r="AU3778">
        <v>797712</v>
      </c>
      <c r="AV3778">
        <v>731404</v>
      </c>
      <c r="AW3778">
        <v>788594</v>
      </c>
      <c r="AX3778">
        <v>795960</v>
      </c>
      <c r="AY3778">
        <v>779913</v>
      </c>
      <c r="AZ3778">
        <v>768000</v>
      </c>
      <c r="BA3778">
        <v>736000</v>
      </c>
      <c r="BB3778">
        <v>755000</v>
      </c>
      <c r="BC3778">
        <v>734000</v>
      </c>
      <c r="BD3778">
        <v>708000</v>
      </c>
      <c r="BE3778">
        <v>682000</v>
      </c>
      <c r="BF3778">
        <v>672000</v>
      </c>
      <c r="BG3778">
        <v>655000</v>
      </c>
      <c r="BH3778">
        <v>639000</v>
      </c>
      <c r="BI3778">
        <v>630000</v>
      </c>
      <c r="BJ3778">
        <v>610000</v>
      </c>
      <c r="BK3778">
        <v>576000</v>
      </c>
      <c r="BL3778">
        <v>565000</v>
      </c>
      <c r="BM3778">
        <v>584000</v>
      </c>
      <c r="BN3778">
        <v>559000</v>
      </c>
      <c r="BO3778">
        <v>521000</v>
      </c>
      <c r="BP3778">
        <v>496000</v>
      </c>
      <c r="BQ3778">
        <v>445000</v>
      </c>
      <c r="BR3778">
        <v>391000</v>
      </c>
      <c r="BS3778">
        <v>329000</v>
      </c>
      <c r="BT3778">
        <v>259000</v>
      </c>
      <c r="BU3778">
        <v>217000</v>
      </c>
      <c r="BV3778">
        <v>153000</v>
      </c>
      <c r="BW3778">
        <v>111000</v>
      </c>
      <c r="BX3778">
        <v>86000</v>
      </c>
      <c r="BY3778">
        <v>65000</v>
      </c>
      <c r="BZ3778">
        <v>81000</v>
      </c>
      <c r="CA3778">
        <v>90000</v>
      </c>
      <c r="CB3778">
        <v>89000</v>
      </c>
      <c r="CC3778">
        <v>1000</v>
      </c>
      <c r="CD3778">
        <v>1000</v>
      </c>
      <c r="CE3778">
        <v>0</v>
      </c>
    </row>
    <row r="3779" spans="1:83" x14ac:dyDescent="0.35">
      <c r="A3779" s="9" t="str">
        <f t="shared" si="58"/>
        <v>0237.604.86</v>
      </c>
      <c r="B3779" s="52" t="str">
        <f>+IF(MATCH(A3779,List!H$10:H$145,0),"Targeted")</f>
        <v>Targeted</v>
      </c>
      <c r="C3779" s="65"/>
      <c r="D3779" s="151" t="s">
        <v>7700</v>
      </c>
      <c r="E3779" s="16" t="s">
        <v>1872</v>
      </c>
      <c r="F3779" s="16" t="s">
        <v>1873</v>
      </c>
      <c r="G3779" s="16" t="s">
        <v>1510</v>
      </c>
      <c r="H3779" s="16" t="s">
        <v>1877</v>
      </c>
      <c r="I3779" s="17" t="s">
        <v>109</v>
      </c>
      <c r="J3779" s="16" t="s">
        <v>5519</v>
      </c>
      <c r="K3779" s="17" t="s">
        <v>70</v>
      </c>
      <c r="L3779" s="18" t="s">
        <v>5232</v>
      </c>
      <c r="M3779" s="195" t="s">
        <v>51</v>
      </c>
      <c r="N3779" s="16" t="s">
        <v>5487</v>
      </c>
      <c r="O3779" s="17" t="s">
        <v>346</v>
      </c>
      <c r="P3779" s="17" t="s">
        <v>305</v>
      </c>
      <c r="Q3779" s="17" t="s">
        <v>306</v>
      </c>
      <c r="R3779">
        <v>0</v>
      </c>
      <c r="S3779">
        <v>0</v>
      </c>
      <c r="T3779">
        <v>0</v>
      </c>
      <c r="U3779">
        <v>0</v>
      </c>
      <c r="V3779">
        <v>0</v>
      </c>
      <c r="W3779">
        <v>0</v>
      </c>
      <c r="X3779">
        <v>0</v>
      </c>
      <c r="Y3779">
        <v>0</v>
      </c>
      <c r="Z3779">
        <v>0</v>
      </c>
      <c r="AA3779">
        <v>0</v>
      </c>
      <c r="AB3779">
        <v>0</v>
      </c>
      <c r="AC3779">
        <v>0</v>
      </c>
      <c r="AD3779">
        <v>0</v>
      </c>
      <c r="AE3779">
        <v>0</v>
      </c>
      <c r="AF3779">
        <v>0</v>
      </c>
      <c r="AG3779" s="19">
        <v>0</v>
      </c>
      <c r="AH3779">
        <v>0</v>
      </c>
      <c r="AI3779">
        <v>0</v>
      </c>
      <c r="AJ3779">
        <v>0</v>
      </c>
      <c r="AK3779">
        <v>0</v>
      </c>
      <c r="AL3779">
        <v>0</v>
      </c>
      <c r="AM3779">
        <v>0</v>
      </c>
      <c r="AN3779">
        <v>0</v>
      </c>
      <c r="AO3779">
        <v>0</v>
      </c>
      <c r="AP3779">
        <v>0</v>
      </c>
      <c r="AQ3779">
        <v>0</v>
      </c>
      <c r="AR3779">
        <v>0</v>
      </c>
      <c r="AS3779">
        <v>0</v>
      </c>
      <c r="AT3779">
        <v>0</v>
      </c>
      <c r="AU3779">
        <v>0</v>
      </c>
      <c r="AV3779">
        <v>0</v>
      </c>
      <c r="AW3779">
        <v>0</v>
      </c>
      <c r="AX3779">
        <v>0</v>
      </c>
      <c r="AY3779">
        <v>0</v>
      </c>
      <c r="AZ3779">
        <v>0</v>
      </c>
      <c r="BA3779">
        <v>0</v>
      </c>
      <c r="BB3779">
        <v>0</v>
      </c>
      <c r="BC3779">
        <v>0</v>
      </c>
      <c r="BD3779">
        <v>0</v>
      </c>
      <c r="BE3779">
        <v>0</v>
      </c>
      <c r="BF3779">
        <v>0</v>
      </c>
      <c r="BG3779">
        <v>0</v>
      </c>
      <c r="BH3779">
        <v>0</v>
      </c>
      <c r="BI3779">
        <v>0</v>
      </c>
      <c r="BJ3779">
        <v>0</v>
      </c>
      <c r="BK3779">
        <v>0</v>
      </c>
      <c r="BL3779">
        <v>0</v>
      </c>
      <c r="BM3779">
        <v>0</v>
      </c>
      <c r="BN3779">
        <v>0</v>
      </c>
      <c r="BO3779">
        <v>0</v>
      </c>
      <c r="BP3779">
        <v>309000</v>
      </c>
      <c r="BQ3779">
        <v>226000</v>
      </c>
      <c r="BR3779">
        <v>218000</v>
      </c>
      <c r="BS3779">
        <v>222000</v>
      </c>
      <c r="BT3779">
        <v>186000</v>
      </c>
      <c r="BU3779">
        <v>171000</v>
      </c>
      <c r="BV3779">
        <v>170000</v>
      </c>
      <c r="BW3779">
        <v>178000</v>
      </c>
      <c r="BX3779">
        <v>187000</v>
      </c>
      <c r="BY3779">
        <v>200000</v>
      </c>
      <c r="BZ3779">
        <v>309000</v>
      </c>
      <c r="CA3779">
        <v>309000</v>
      </c>
      <c r="CB3779">
        <v>313000</v>
      </c>
      <c r="CC3779">
        <v>305000</v>
      </c>
      <c r="CD3779">
        <v>291000</v>
      </c>
      <c r="CE3779">
        <v>291000</v>
      </c>
    </row>
    <row r="3780" spans="1:83" x14ac:dyDescent="0.35">
      <c r="A3780" s="9" t="str">
        <f t="shared" ref="A3780:A3843" si="59">I3780&amp;"."&amp;M3780&amp;"."&amp;K3780</f>
        <v>0237.604.86</v>
      </c>
      <c r="B3780" s="52" t="str">
        <f>+IF(MATCH(A3780,List!H$10:H$145,0),"Targeted")</f>
        <v>Targeted</v>
      </c>
      <c r="C3780" s="65"/>
      <c r="D3780" s="151" t="s">
        <v>7700</v>
      </c>
      <c r="E3780" s="16" t="s">
        <v>1872</v>
      </c>
      <c r="F3780" s="16" t="s">
        <v>1873</v>
      </c>
      <c r="G3780" s="16" t="s">
        <v>1510</v>
      </c>
      <c r="H3780" s="16" t="s">
        <v>1877</v>
      </c>
      <c r="I3780" s="17" t="s">
        <v>109</v>
      </c>
      <c r="J3780" s="16" t="s">
        <v>5519</v>
      </c>
      <c r="K3780" s="17" t="s">
        <v>70</v>
      </c>
      <c r="L3780" s="18" t="s">
        <v>5232</v>
      </c>
      <c r="M3780" s="195" t="s">
        <v>51</v>
      </c>
      <c r="N3780" s="16" t="s">
        <v>5487</v>
      </c>
      <c r="O3780" s="17" t="s">
        <v>346</v>
      </c>
      <c r="P3780" s="17" t="s">
        <v>524</v>
      </c>
      <c r="Q3780" s="17" t="s">
        <v>306</v>
      </c>
      <c r="R3780">
        <v>0</v>
      </c>
      <c r="S3780">
        <v>0</v>
      </c>
      <c r="T3780">
        <v>0</v>
      </c>
      <c r="U3780">
        <v>0</v>
      </c>
      <c r="V3780">
        <v>0</v>
      </c>
      <c r="W3780">
        <v>0</v>
      </c>
      <c r="X3780">
        <v>0</v>
      </c>
      <c r="Y3780">
        <v>0</v>
      </c>
      <c r="Z3780">
        <v>0</v>
      </c>
      <c r="AA3780">
        <v>0</v>
      </c>
      <c r="AB3780">
        <v>0</v>
      </c>
      <c r="AC3780">
        <v>0</v>
      </c>
      <c r="AD3780">
        <v>0</v>
      </c>
      <c r="AE3780">
        <v>0</v>
      </c>
      <c r="AF3780">
        <v>0</v>
      </c>
      <c r="AG3780" s="19">
        <v>0</v>
      </c>
      <c r="AH3780">
        <v>0</v>
      </c>
      <c r="AI3780">
        <v>0</v>
      </c>
      <c r="AJ3780">
        <v>0</v>
      </c>
      <c r="AK3780">
        <v>0</v>
      </c>
      <c r="AL3780">
        <v>0</v>
      </c>
      <c r="AM3780">
        <v>0</v>
      </c>
      <c r="AN3780">
        <v>0</v>
      </c>
      <c r="AO3780">
        <v>0</v>
      </c>
      <c r="AP3780">
        <v>0</v>
      </c>
      <c r="AQ3780">
        <v>0</v>
      </c>
      <c r="AR3780">
        <v>0</v>
      </c>
      <c r="AS3780">
        <v>0</v>
      </c>
      <c r="AT3780">
        <v>0</v>
      </c>
      <c r="AU3780">
        <v>0</v>
      </c>
      <c r="AV3780">
        <v>0</v>
      </c>
      <c r="AW3780">
        <v>0</v>
      </c>
      <c r="AX3780">
        <v>0</v>
      </c>
      <c r="AY3780">
        <v>0</v>
      </c>
      <c r="AZ3780">
        <v>0</v>
      </c>
      <c r="BA3780">
        <v>0</v>
      </c>
      <c r="BB3780">
        <v>0</v>
      </c>
      <c r="BC3780">
        <v>0</v>
      </c>
      <c r="BD3780">
        <v>0</v>
      </c>
      <c r="BE3780">
        <v>0</v>
      </c>
      <c r="BF3780">
        <v>0</v>
      </c>
      <c r="BG3780">
        <v>0</v>
      </c>
      <c r="BH3780">
        <v>0</v>
      </c>
      <c r="BI3780">
        <v>2000</v>
      </c>
      <c r="BJ3780">
        <v>307000</v>
      </c>
      <c r="BK3780">
        <v>301000</v>
      </c>
      <c r="BL3780">
        <v>305000</v>
      </c>
      <c r="BM3780">
        <v>321000</v>
      </c>
      <c r="BN3780">
        <v>337000</v>
      </c>
      <c r="BO3780">
        <v>326000</v>
      </c>
      <c r="BP3780">
        <v>0</v>
      </c>
      <c r="BQ3780">
        <v>0</v>
      </c>
      <c r="BR3780">
        <v>0</v>
      </c>
      <c r="BS3780">
        <v>0</v>
      </c>
      <c r="BT3780">
        <v>0</v>
      </c>
      <c r="BU3780">
        <v>0</v>
      </c>
      <c r="BV3780">
        <v>0</v>
      </c>
      <c r="BW3780">
        <v>0</v>
      </c>
      <c r="BX3780">
        <v>0</v>
      </c>
      <c r="BY3780">
        <v>0</v>
      </c>
      <c r="BZ3780">
        <v>0</v>
      </c>
      <c r="CA3780">
        <v>0</v>
      </c>
      <c r="CB3780">
        <v>0</v>
      </c>
      <c r="CC3780">
        <v>0</v>
      </c>
      <c r="CD3780">
        <v>0</v>
      </c>
      <c r="CE3780">
        <v>0</v>
      </c>
    </row>
    <row r="3781" spans="1:83" x14ac:dyDescent="0.35">
      <c r="A3781" s="9" t="str">
        <f t="shared" si="59"/>
        <v>0303.604.86</v>
      </c>
      <c r="B3781" s="52" t="str">
        <f>+IF(MATCH(A3781,List!H$10:H$145,0),"Targeted")</f>
        <v>Targeted</v>
      </c>
      <c r="C3781" s="65"/>
      <c r="D3781" s="151" t="s">
        <v>7700</v>
      </c>
      <c r="E3781" s="16" t="s">
        <v>1872</v>
      </c>
      <c r="F3781" s="16" t="s">
        <v>1873</v>
      </c>
      <c r="G3781" s="16" t="s">
        <v>1510</v>
      </c>
      <c r="H3781" s="16" t="s">
        <v>1877</v>
      </c>
      <c r="I3781" s="150" t="s">
        <v>113</v>
      </c>
      <c r="J3781" s="22" t="s">
        <v>5520</v>
      </c>
      <c r="K3781" s="17" t="s">
        <v>70</v>
      </c>
      <c r="L3781" s="18" t="s">
        <v>5232</v>
      </c>
      <c r="M3781" s="195" t="s">
        <v>51</v>
      </c>
      <c r="N3781" s="16" t="s">
        <v>5487</v>
      </c>
      <c r="O3781" s="17" t="s">
        <v>346</v>
      </c>
      <c r="P3781" s="17" t="s">
        <v>305</v>
      </c>
      <c r="Q3781" s="17" t="s">
        <v>306</v>
      </c>
      <c r="R3781" s="23">
        <v>0</v>
      </c>
      <c r="S3781" s="23">
        <v>0</v>
      </c>
      <c r="T3781" s="23">
        <v>0</v>
      </c>
      <c r="U3781" s="23">
        <v>0</v>
      </c>
      <c r="V3781" s="23">
        <v>0</v>
      </c>
      <c r="W3781" s="23">
        <v>0</v>
      </c>
      <c r="X3781" s="23">
        <v>0</v>
      </c>
      <c r="Y3781" s="23">
        <v>0</v>
      </c>
      <c r="Z3781" s="23">
        <v>0</v>
      </c>
      <c r="AA3781" s="23">
        <v>0</v>
      </c>
      <c r="AB3781" s="23">
        <v>0</v>
      </c>
      <c r="AC3781" s="23">
        <v>0</v>
      </c>
      <c r="AD3781" s="23">
        <v>0</v>
      </c>
      <c r="AE3781" s="23">
        <v>0</v>
      </c>
      <c r="AF3781" s="23">
        <v>0</v>
      </c>
      <c r="AG3781" s="19">
        <v>0</v>
      </c>
      <c r="AH3781" s="23">
        <v>0</v>
      </c>
      <c r="AI3781" s="23">
        <v>0</v>
      </c>
      <c r="AJ3781" s="23">
        <v>0</v>
      </c>
      <c r="AK3781" s="23">
        <v>0</v>
      </c>
      <c r="AL3781" s="23">
        <v>0</v>
      </c>
      <c r="AM3781" s="23">
        <v>0</v>
      </c>
      <c r="AN3781" s="23">
        <v>0</v>
      </c>
      <c r="AO3781" s="23">
        <v>0</v>
      </c>
      <c r="AP3781" s="23">
        <v>0</v>
      </c>
      <c r="AQ3781" s="23">
        <v>0</v>
      </c>
      <c r="AR3781" s="23">
        <v>0</v>
      </c>
      <c r="AS3781" s="23">
        <v>0</v>
      </c>
      <c r="AT3781" s="23">
        <v>0</v>
      </c>
      <c r="AU3781" s="23">
        <v>0</v>
      </c>
      <c r="AV3781" s="23">
        <v>0</v>
      </c>
      <c r="AW3781" s="23">
        <v>0</v>
      </c>
      <c r="AX3781" s="23">
        <v>0</v>
      </c>
      <c r="AY3781" s="23">
        <v>0</v>
      </c>
      <c r="AZ3781" s="23">
        <v>0</v>
      </c>
      <c r="BA3781" s="23">
        <v>0</v>
      </c>
      <c r="BB3781" s="23">
        <v>0</v>
      </c>
      <c r="BC3781" s="23">
        <v>0</v>
      </c>
      <c r="BD3781" s="23">
        <v>0</v>
      </c>
      <c r="BE3781" s="23">
        <v>0</v>
      </c>
      <c r="BF3781" s="23">
        <v>0</v>
      </c>
      <c r="BG3781" s="23">
        <v>0</v>
      </c>
      <c r="BH3781" s="23">
        <v>0</v>
      </c>
      <c r="BI3781" s="23">
        <v>0</v>
      </c>
      <c r="BJ3781" s="23">
        <v>1813000</v>
      </c>
      <c r="BK3781" s="23">
        <v>5158000</v>
      </c>
      <c r="BL3781" s="23">
        <v>5519000</v>
      </c>
      <c r="BM3781" s="23">
        <v>5819000</v>
      </c>
      <c r="BN3781" s="23">
        <v>7203000</v>
      </c>
      <c r="BO3781" s="23">
        <v>8005000</v>
      </c>
      <c r="BP3781" s="23">
        <v>8380000</v>
      </c>
      <c r="BQ3781" s="23">
        <v>9077000</v>
      </c>
      <c r="BR3781" s="23">
        <v>9184000</v>
      </c>
      <c r="BS3781" s="23">
        <v>9559000</v>
      </c>
      <c r="BT3781" s="23">
        <v>9987000</v>
      </c>
      <c r="BU3781" s="23">
        <v>10402000</v>
      </c>
      <c r="BV3781" s="23">
        <v>10953000</v>
      </c>
      <c r="BW3781" s="23">
        <v>11483000</v>
      </c>
      <c r="BX3781" s="23">
        <v>11962000</v>
      </c>
      <c r="BY3781" s="23">
        <v>12632000</v>
      </c>
      <c r="BZ3781" s="23">
        <v>12953000</v>
      </c>
      <c r="CA3781" s="23">
        <v>13805000</v>
      </c>
      <c r="CB3781" s="23">
        <v>14040000</v>
      </c>
      <c r="CC3781" s="23">
        <v>14335000</v>
      </c>
      <c r="CD3781" s="23">
        <v>14642000</v>
      </c>
      <c r="CE3781" s="23">
        <v>14957000</v>
      </c>
    </row>
    <row r="3782" spans="1:83" x14ac:dyDescent="0.35">
      <c r="A3782" s="9" t="str">
        <f t="shared" si="59"/>
        <v>0303.604.86</v>
      </c>
      <c r="B3782" s="52" t="str">
        <f>+IF(MATCH(A3782,List!H$10:H$145,0),"Targeted")</f>
        <v>Targeted</v>
      </c>
      <c r="C3782" s="65"/>
      <c r="D3782" s="151" t="s">
        <v>7700</v>
      </c>
      <c r="E3782" s="16" t="s">
        <v>1872</v>
      </c>
      <c r="F3782" s="16" t="s">
        <v>1873</v>
      </c>
      <c r="G3782" s="16" t="s">
        <v>1510</v>
      </c>
      <c r="H3782" s="16" t="s">
        <v>1877</v>
      </c>
      <c r="I3782" s="150" t="s">
        <v>113</v>
      </c>
      <c r="J3782" s="22" t="s">
        <v>5520</v>
      </c>
      <c r="K3782" s="17" t="s">
        <v>70</v>
      </c>
      <c r="L3782" s="18" t="s">
        <v>5232</v>
      </c>
      <c r="M3782" s="195" t="s">
        <v>51</v>
      </c>
      <c r="N3782" s="16" t="s">
        <v>5487</v>
      </c>
      <c r="O3782" s="17" t="s">
        <v>346</v>
      </c>
      <c r="P3782" s="17" t="s">
        <v>524</v>
      </c>
      <c r="Q3782" s="17" t="s">
        <v>306</v>
      </c>
      <c r="R3782" s="23">
        <v>0</v>
      </c>
      <c r="S3782" s="23">
        <v>0</v>
      </c>
      <c r="T3782" s="23">
        <v>0</v>
      </c>
      <c r="U3782" s="23">
        <v>0</v>
      </c>
      <c r="V3782" s="23">
        <v>0</v>
      </c>
      <c r="W3782" s="23">
        <v>0</v>
      </c>
      <c r="X3782" s="23">
        <v>0</v>
      </c>
      <c r="Y3782" s="23">
        <v>0</v>
      </c>
      <c r="Z3782" s="23">
        <v>0</v>
      </c>
      <c r="AA3782" s="23">
        <v>0</v>
      </c>
      <c r="AB3782" s="23">
        <v>0</v>
      </c>
      <c r="AC3782" s="23">
        <v>0</v>
      </c>
      <c r="AD3782" s="23">
        <v>0</v>
      </c>
      <c r="AE3782" s="23">
        <v>0</v>
      </c>
      <c r="AF3782" s="23">
        <v>0</v>
      </c>
      <c r="AG3782" s="19">
        <v>0</v>
      </c>
      <c r="AH3782" s="23">
        <v>0</v>
      </c>
      <c r="AI3782" s="23">
        <v>0</v>
      </c>
      <c r="AJ3782" s="23">
        <v>0</v>
      </c>
      <c r="AK3782" s="23">
        <v>0</v>
      </c>
      <c r="AL3782" s="23">
        <v>0</v>
      </c>
      <c r="AM3782" s="23">
        <v>0</v>
      </c>
      <c r="AN3782" s="23">
        <v>0</v>
      </c>
      <c r="AO3782" s="23">
        <v>0</v>
      </c>
      <c r="AP3782" s="23">
        <v>0</v>
      </c>
      <c r="AQ3782" s="23">
        <v>0</v>
      </c>
      <c r="AR3782" s="23">
        <v>0</v>
      </c>
      <c r="AS3782" s="23">
        <v>0</v>
      </c>
      <c r="AT3782" s="23">
        <v>0</v>
      </c>
      <c r="AU3782" s="23">
        <v>0</v>
      </c>
      <c r="AV3782" s="23">
        <v>0</v>
      </c>
      <c r="AW3782" s="23">
        <v>0</v>
      </c>
      <c r="AX3782" s="23">
        <v>0</v>
      </c>
      <c r="AY3782" s="23">
        <v>0</v>
      </c>
      <c r="AZ3782" s="23">
        <v>0</v>
      </c>
      <c r="BA3782" s="23">
        <v>0</v>
      </c>
      <c r="BB3782" s="23">
        <v>0</v>
      </c>
      <c r="BC3782" s="23">
        <v>0</v>
      </c>
      <c r="BD3782" s="23">
        <v>0</v>
      </c>
      <c r="BE3782" s="23">
        <v>0</v>
      </c>
      <c r="BF3782" s="23">
        <v>0</v>
      </c>
      <c r="BG3782" s="23">
        <v>0</v>
      </c>
      <c r="BH3782" s="23">
        <v>0</v>
      </c>
      <c r="BI3782" s="23">
        <v>0</v>
      </c>
      <c r="BJ3782" s="23">
        <v>345000</v>
      </c>
      <c r="BK3782" s="23">
        <v>210000</v>
      </c>
      <c r="BL3782" s="23">
        <v>187000</v>
      </c>
      <c r="BM3782" s="23">
        <v>261000</v>
      </c>
      <c r="BN3782" s="23">
        <v>279000</v>
      </c>
      <c r="BO3782" s="23">
        <v>277000</v>
      </c>
      <c r="BP3782" s="23">
        <v>315000</v>
      </c>
      <c r="BQ3782" s="23">
        <v>167000</v>
      </c>
      <c r="BR3782" s="23">
        <v>245000</v>
      </c>
      <c r="BS3782" s="23">
        <v>265000</v>
      </c>
      <c r="BT3782" s="23">
        <v>273000</v>
      </c>
      <c r="BU3782" s="23">
        <v>265000</v>
      </c>
      <c r="BV3782" s="23">
        <v>241000</v>
      </c>
      <c r="BW3782" s="23">
        <v>285000</v>
      </c>
      <c r="BX3782" s="23">
        <v>245000</v>
      </c>
      <c r="BY3782" s="23">
        <v>272000</v>
      </c>
      <c r="BZ3782" s="23">
        <v>277000</v>
      </c>
      <c r="CA3782" s="23">
        <v>282000</v>
      </c>
      <c r="CB3782" s="23">
        <v>287000</v>
      </c>
      <c r="CC3782" s="23">
        <v>293000</v>
      </c>
      <c r="CD3782" s="23">
        <v>299000</v>
      </c>
      <c r="CE3782" s="23">
        <v>306000</v>
      </c>
    </row>
    <row r="3783" spans="1:83" x14ac:dyDescent="0.35">
      <c r="A3783" s="9" t="str">
        <f t="shared" si="59"/>
        <v>0303.604.86</v>
      </c>
      <c r="B3783" s="52" t="str">
        <f>+IF(MATCH(A3783,List!H$10:H$145,0),"Targeted")</f>
        <v>Targeted</v>
      </c>
      <c r="C3783" s="65"/>
      <c r="D3783" s="151"/>
      <c r="E3783" s="16" t="s">
        <v>1872</v>
      </c>
      <c r="F3783" s="16" t="s">
        <v>1873</v>
      </c>
      <c r="G3783" s="16" t="s">
        <v>1510</v>
      </c>
      <c r="H3783" s="16" t="s">
        <v>1877</v>
      </c>
      <c r="I3783" s="17" t="s">
        <v>113</v>
      </c>
      <c r="J3783" s="16" t="s">
        <v>5520</v>
      </c>
      <c r="K3783" s="17" t="s">
        <v>70</v>
      </c>
      <c r="L3783" s="18" t="s">
        <v>5232</v>
      </c>
      <c r="M3783" s="195" t="s">
        <v>51</v>
      </c>
      <c r="N3783" s="16" t="s">
        <v>5487</v>
      </c>
      <c r="O3783" s="17" t="s">
        <v>304</v>
      </c>
      <c r="P3783" s="17" t="s">
        <v>305</v>
      </c>
      <c r="Q3783" s="17" t="s">
        <v>306</v>
      </c>
      <c r="R3783">
        <v>0</v>
      </c>
      <c r="S3783">
        <v>0</v>
      </c>
      <c r="T3783">
        <v>0</v>
      </c>
      <c r="U3783">
        <v>0</v>
      </c>
      <c r="V3783">
        <v>0</v>
      </c>
      <c r="W3783">
        <v>0</v>
      </c>
      <c r="X3783">
        <v>0</v>
      </c>
      <c r="Y3783">
        <v>0</v>
      </c>
      <c r="Z3783">
        <v>0</v>
      </c>
      <c r="AA3783">
        <v>0</v>
      </c>
      <c r="AB3783">
        <v>0</v>
      </c>
      <c r="AC3783">
        <v>0</v>
      </c>
      <c r="AD3783">
        <v>0</v>
      </c>
      <c r="AE3783">
        <v>0</v>
      </c>
      <c r="AF3783">
        <v>0</v>
      </c>
      <c r="AG3783" s="19">
        <v>0</v>
      </c>
      <c r="AH3783">
        <v>0</v>
      </c>
      <c r="AI3783">
        <v>0</v>
      </c>
      <c r="AJ3783">
        <v>0</v>
      </c>
      <c r="AK3783">
        <v>0</v>
      </c>
      <c r="AL3783">
        <v>0</v>
      </c>
      <c r="AM3783">
        <v>0</v>
      </c>
      <c r="AN3783">
        <v>0</v>
      </c>
      <c r="AO3783">
        <v>0</v>
      </c>
      <c r="AP3783">
        <v>0</v>
      </c>
      <c r="AQ3783">
        <v>0</v>
      </c>
      <c r="AR3783">
        <v>0</v>
      </c>
      <c r="AS3783">
        <v>0</v>
      </c>
      <c r="AT3783">
        <v>0</v>
      </c>
      <c r="AU3783">
        <v>0</v>
      </c>
      <c r="AV3783">
        <v>0</v>
      </c>
      <c r="AW3783">
        <v>0</v>
      </c>
      <c r="AX3783">
        <v>0</v>
      </c>
      <c r="AY3783">
        <v>0</v>
      </c>
      <c r="AZ3783">
        <v>0</v>
      </c>
      <c r="BA3783">
        <v>0</v>
      </c>
      <c r="BB3783">
        <v>0</v>
      </c>
      <c r="BC3783">
        <v>0</v>
      </c>
      <c r="BD3783">
        <v>0</v>
      </c>
      <c r="BE3783">
        <v>0</v>
      </c>
      <c r="BF3783">
        <v>0</v>
      </c>
      <c r="BG3783">
        <v>0</v>
      </c>
      <c r="BH3783">
        <v>0</v>
      </c>
      <c r="BI3783">
        <v>0</v>
      </c>
      <c r="BJ3783">
        <v>0</v>
      </c>
      <c r="BK3783">
        <v>0</v>
      </c>
      <c r="BL3783">
        <v>0</v>
      </c>
      <c r="BM3783">
        <v>0</v>
      </c>
      <c r="BN3783">
        <v>0</v>
      </c>
      <c r="BO3783">
        <v>0</v>
      </c>
      <c r="BP3783">
        <v>0</v>
      </c>
      <c r="BQ3783">
        <v>0</v>
      </c>
      <c r="BR3783">
        <v>0</v>
      </c>
      <c r="BS3783">
        <v>0</v>
      </c>
      <c r="BT3783">
        <v>0</v>
      </c>
      <c r="BU3783">
        <v>0</v>
      </c>
      <c r="BV3783">
        <v>0</v>
      </c>
      <c r="BW3783">
        <v>0</v>
      </c>
      <c r="BX3783" s="10">
        <v>0</v>
      </c>
      <c r="BY3783">
        <v>0</v>
      </c>
      <c r="BZ3783">
        <v>0</v>
      </c>
      <c r="CA3783">
        <v>130000</v>
      </c>
      <c r="CB3783">
        <v>200000</v>
      </c>
      <c r="CC3783">
        <v>200000</v>
      </c>
      <c r="CD3783">
        <v>200000</v>
      </c>
      <c r="CE3783">
        <v>200000</v>
      </c>
    </row>
    <row r="3784" spans="1:83" x14ac:dyDescent="0.35">
      <c r="A3784" s="9" t="str">
        <f t="shared" si="59"/>
        <v>0306.604.86</v>
      </c>
      <c r="B3784" s="52" t="str">
        <f>+IF(MATCH(A3784,List!H$10:H$145,0),"Targeted")</f>
        <v>Targeted</v>
      </c>
      <c r="C3784" s="65"/>
      <c r="D3784" s="151" t="s">
        <v>7700</v>
      </c>
      <c r="E3784" s="16" t="s">
        <v>1872</v>
      </c>
      <c r="F3784" s="16" t="s">
        <v>1873</v>
      </c>
      <c r="G3784" s="16" t="s">
        <v>1510</v>
      </c>
      <c r="H3784" s="16" t="s">
        <v>1877</v>
      </c>
      <c r="I3784" s="17" t="s">
        <v>116</v>
      </c>
      <c r="J3784" s="16" t="s">
        <v>5521</v>
      </c>
      <c r="K3784" s="17" t="s">
        <v>70</v>
      </c>
      <c r="L3784" s="18" t="s">
        <v>5232</v>
      </c>
      <c r="M3784" s="195" t="s">
        <v>51</v>
      </c>
      <c r="N3784" s="16" t="s">
        <v>5487</v>
      </c>
      <c r="O3784" s="17" t="s">
        <v>346</v>
      </c>
      <c r="P3784" s="17" t="s">
        <v>305</v>
      </c>
      <c r="Q3784" s="17" t="s">
        <v>306</v>
      </c>
      <c r="R3784">
        <v>0</v>
      </c>
      <c r="S3784">
        <v>0</v>
      </c>
      <c r="T3784">
        <v>0</v>
      </c>
      <c r="U3784">
        <v>0</v>
      </c>
      <c r="V3784">
        <v>0</v>
      </c>
      <c r="W3784">
        <v>0</v>
      </c>
      <c r="X3784">
        <v>0</v>
      </c>
      <c r="Y3784">
        <v>0</v>
      </c>
      <c r="Z3784">
        <v>0</v>
      </c>
      <c r="AA3784">
        <v>0</v>
      </c>
      <c r="AB3784">
        <v>0</v>
      </c>
      <c r="AC3784">
        <v>0</v>
      </c>
      <c r="AD3784">
        <v>0</v>
      </c>
      <c r="AE3784">
        <v>0</v>
      </c>
      <c r="AF3784">
        <v>0</v>
      </c>
      <c r="AG3784" s="19">
        <v>0</v>
      </c>
      <c r="AH3784">
        <v>0</v>
      </c>
      <c r="AI3784">
        <v>0</v>
      </c>
      <c r="AJ3784">
        <v>0</v>
      </c>
      <c r="AK3784">
        <v>0</v>
      </c>
      <c r="AL3784">
        <v>0</v>
      </c>
      <c r="AM3784">
        <v>0</v>
      </c>
      <c r="AN3784">
        <v>0</v>
      </c>
      <c r="AO3784">
        <v>0</v>
      </c>
      <c r="AP3784">
        <v>0</v>
      </c>
      <c r="AQ3784">
        <v>0</v>
      </c>
      <c r="AR3784">
        <v>0</v>
      </c>
      <c r="AS3784">
        <v>0</v>
      </c>
      <c r="AT3784">
        <v>0</v>
      </c>
      <c r="AU3784">
        <v>0</v>
      </c>
      <c r="AV3784">
        <v>0</v>
      </c>
      <c r="AW3784">
        <v>0</v>
      </c>
      <c r="AX3784">
        <v>0</v>
      </c>
      <c r="AY3784">
        <v>0</v>
      </c>
      <c r="AZ3784">
        <v>0</v>
      </c>
      <c r="BA3784">
        <v>0</v>
      </c>
      <c r="BB3784">
        <v>0</v>
      </c>
      <c r="BC3784">
        <v>0</v>
      </c>
      <c r="BD3784">
        <v>0</v>
      </c>
      <c r="BE3784">
        <v>0</v>
      </c>
      <c r="BF3784">
        <v>0</v>
      </c>
      <c r="BG3784">
        <v>0</v>
      </c>
      <c r="BH3784">
        <v>0</v>
      </c>
      <c r="BI3784">
        <v>0</v>
      </c>
      <c r="BJ3784">
        <v>0</v>
      </c>
      <c r="BK3784">
        <v>0</v>
      </c>
      <c r="BL3784">
        <v>0</v>
      </c>
      <c r="BM3784">
        <v>0</v>
      </c>
      <c r="BN3784">
        <v>0</v>
      </c>
      <c r="BO3784">
        <v>68000</v>
      </c>
      <c r="BP3784">
        <v>147000</v>
      </c>
      <c r="BQ3784">
        <v>25000</v>
      </c>
      <c r="BR3784">
        <v>0</v>
      </c>
      <c r="BS3784">
        <v>0</v>
      </c>
      <c r="BT3784">
        <v>0</v>
      </c>
      <c r="BU3784">
        <v>0</v>
      </c>
      <c r="BV3784">
        <v>0</v>
      </c>
      <c r="BW3784">
        <v>0</v>
      </c>
      <c r="BX3784">
        <v>0</v>
      </c>
      <c r="BY3784">
        <v>0</v>
      </c>
      <c r="BZ3784">
        <v>0</v>
      </c>
      <c r="CA3784">
        <v>0</v>
      </c>
      <c r="CB3784">
        <v>0</v>
      </c>
      <c r="CC3784">
        <v>0</v>
      </c>
      <c r="CD3784">
        <v>0</v>
      </c>
      <c r="CE3784">
        <v>0</v>
      </c>
    </row>
    <row r="3785" spans="1:83" x14ac:dyDescent="0.35">
      <c r="A3785" s="9" t="str">
        <f t="shared" si="59"/>
        <v>0310.604.86</v>
      </c>
      <c r="B3785" s="52" t="str">
        <f>+IF(MATCH(A3785,List!H$10:H$145,0),"Targeted")</f>
        <v>Targeted</v>
      </c>
      <c r="C3785" s="65"/>
      <c r="D3785" s="151" t="s">
        <v>7700</v>
      </c>
      <c r="E3785" s="16" t="s">
        <v>1872</v>
      </c>
      <c r="F3785" s="16" t="s">
        <v>1873</v>
      </c>
      <c r="G3785" s="16" t="s">
        <v>1510</v>
      </c>
      <c r="H3785" s="16" t="s">
        <v>1877</v>
      </c>
      <c r="I3785" s="17" t="s">
        <v>120</v>
      </c>
      <c r="J3785" s="16" t="s">
        <v>119</v>
      </c>
      <c r="K3785" s="17" t="s">
        <v>70</v>
      </c>
      <c r="L3785" s="18" t="s">
        <v>5232</v>
      </c>
      <c r="M3785" s="195" t="s">
        <v>51</v>
      </c>
      <c r="N3785" s="16" t="s">
        <v>5487</v>
      </c>
      <c r="O3785" s="17" t="s">
        <v>346</v>
      </c>
      <c r="P3785" s="17" t="s">
        <v>305</v>
      </c>
      <c r="Q3785" s="17" t="s">
        <v>306</v>
      </c>
      <c r="R3785">
        <v>0</v>
      </c>
      <c r="S3785">
        <v>0</v>
      </c>
      <c r="T3785">
        <v>0</v>
      </c>
      <c r="U3785">
        <v>0</v>
      </c>
      <c r="V3785">
        <v>0</v>
      </c>
      <c r="W3785">
        <v>0</v>
      </c>
      <c r="X3785">
        <v>0</v>
      </c>
      <c r="Y3785">
        <v>0</v>
      </c>
      <c r="Z3785">
        <v>0</v>
      </c>
      <c r="AA3785">
        <v>0</v>
      </c>
      <c r="AB3785">
        <v>0</v>
      </c>
      <c r="AC3785">
        <v>0</v>
      </c>
      <c r="AD3785">
        <v>0</v>
      </c>
      <c r="AE3785">
        <v>0</v>
      </c>
      <c r="AF3785">
        <v>0</v>
      </c>
      <c r="AG3785" s="19">
        <v>0</v>
      </c>
      <c r="AH3785">
        <v>0</v>
      </c>
      <c r="AI3785">
        <v>0</v>
      </c>
      <c r="AJ3785">
        <v>0</v>
      </c>
      <c r="AK3785">
        <v>0</v>
      </c>
      <c r="AL3785">
        <v>0</v>
      </c>
      <c r="AM3785">
        <v>0</v>
      </c>
      <c r="AN3785">
        <v>0</v>
      </c>
      <c r="AO3785">
        <v>0</v>
      </c>
      <c r="AP3785">
        <v>0</v>
      </c>
      <c r="AQ3785">
        <v>0</v>
      </c>
      <c r="AR3785">
        <v>0</v>
      </c>
      <c r="AS3785">
        <v>0</v>
      </c>
      <c r="AT3785">
        <v>0</v>
      </c>
      <c r="AU3785">
        <v>0</v>
      </c>
      <c r="AV3785">
        <v>0</v>
      </c>
      <c r="AW3785">
        <v>0</v>
      </c>
      <c r="AX3785">
        <v>0</v>
      </c>
      <c r="AY3785">
        <v>0</v>
      </c>
      <c r="AZ3785">
        <v>0</v>
      </c>
      <c r="BA3785">
        <v>0</v>
      </c>
      <c r="BB3785">
        <v>2000</v>
      </c>
      <c r="BC3785">
        <v>0</v>
      </c>
      <c r="BD3785">
        <v>0</v>
      </c>
      <c r="BE3785">
        <v>0</v>
      </c>
      <c r="BF3785">
        <v>0</v>
      </c>
      <c r="BG3785">
        <v>0</v>
      </c>
      <c r="BH3785">
        <v>0</v>
      </c>
      <c r="BI3785">
        <v>0</v>
      </c>
      <c r="BJ3785">
        <v>0</v>
      </c>
      <c r="BK3785">
        <v>0</v>
      </c>
      <c r="BL3785">
        <v>0</v>
      </c>
      <c r="BM3785">
        <v>0</v>
      </c>
      <c r="BN3785">
        <v>0</v>
      </c>
      <c r="BO3785">
        <v>0</v>
      </c>
      <c r="BP3785">
        <v>0</v>
      </c>
      <c r="BQ3785">
        <v>0</v>
      </c>
      <c r="BR3785">
        <v>0</v>
      </c>
      <c r="BS3785">
        <v>0</v>
      </c>
      <c r="BT3785">
        <v>0</v>
      </c>
      <c r="BU3785">
        <v>0</v>
      </c>
      <c r="BV3785">
        <v>0</v>
      </c>
      <c r="BW3785">
        <v>0</v>
      </c>
      <c r="BX3785">
        <v>0</v>
      </c>
      <c r="BY3785">
        <v>0</v>
      </c>
      <c r="BZ3785">
        <v>0</v>
      </c>
      <c r="CA3785">
        <v>0</v>
      </c>
      <c r="CB3785">
        <v>0</v>
      </c>
      <c r="CC3785">
        <v>0</v>
      </c>
      <c r="CD3785">
        <v>0</v>
      </c>
      <c r="CE3785">
        <v>0</v>
      </c>
    </row>
    <row r="3786" spans="1:83" x14ac:dyDescent="0.35">
      <c r="A3786" s="9" t="str">
        <f t="shared" si="59"/>
        <v>0320.604.86</v>
      </c>
      <c r="B3786" s="52" t="str">
        <f>+IF(MATCH(A3786,List!H$10:H$145,0),"Targeted")</f>
        <v>Targeted</v>
      </c>
      <c r="C3786" s="65"/>
      <c r="D3786" s="151" t="s">
        <v>7700</v>
      </c>
      <c r="E3786" s="16" t="s">
        <v>1872</v>
      </c>
      <c r="F3786" s="16" t="s">
        <v>1873</v>
      </c>
      <c r="G3786" s="16" t="s">
        <v>1510</v>
      </c>
      <c r="H3786" s="16" t="s">
        <v>1877</v>
      </c>
      <c r="I3786" s="17" t="s">
        <v>131</v>
      </c>
      <c r="J3786" s="16" t="s">
        <v>130</v>
      </c>
      <c r="K3786" s="17" t="s">
        <v>70</v>
      </c>
      <c r="L3786" s="18" t="s">
        <v>5232</v>
      </c>
      <c r="M3786" s="195" t="s">
        <v>51</v>
      </c>
      <c r="N3786" s="16" t="s">
        <v>5487</v>
      </c>
      <c r="O3786" s="17" t="s">
        <v>346</v>
      </c>
      <c r="P3786" s="17" t="s">
        <v>305</v>
      </c>
      <c r="Q3786" s="17" t="s">
        <v>306</v>
      </c>
      <c r="R3786">
        <v>0</v>
      </c>
      <c r="S3786">
        <v>0</v>
      </c>
      <c r="T3786">
        <v>0</v>
      </c>
      <c r="U3786">
        <v>0</v>
      </c>
      <c r="V3786">
        <v>0</v>
      </c>
      <c r="W3786">
        <v>0</v>
      </c>
      <c r="X3786">
        <v>0</v>
      </c>
      <c r="Y3786">
        <v>0</v>
      </c>
      <c r="Z3786">
        <v>0</v>
      </c>
      <c r="AA3786">
        <v>0</v>
      </c>
      <c r="AB3786">
        <v>0</v>
      </c>
      <c r="AC3786">
        <v>0</v>
      </c>
      <c r="AD3786">
        <v>0</v>
      </c>
      <c r="AE3786">
        <v>0</v>
      </c>
      <c r="AF3786">
        <v>0</v>
      </c>
      <c r="AG3786" s="19">
        <v>0</v>
      </c>
      <c r="AH3786">
        <v>0</v>
      </c>
      <c r="AI3786">
        <v>0</v>
      </c>
      <c r="AJ3786">
        <v>0</v>
      </c>
      <c r="AK3786">
        <v>0</v>
      </c>
      <c r="AL3786">
        <v>0</v>
      </c>
      <c r="AM3786">
        <v>0</v>
      </c>
      <c r="AN3786">
        <v>0</v>
      </c>
      <c r="AO3786">
        <v>0</v>
      </c>
      <c r="AP3786">
        <v>0</v>
      </c>
      <c r="AQ3786">
        <v>0</v>
      </c>
      <c r="AR3786">
        <v>0</v>
      </c>
      <c r="AS3786">
        <v>0</v>
      </c>
      <c r="AT3786">
        <v>0</v>
      </c>
      <c r="AU3786">
        <v>0</v>
      </c>
      <c r="AV3786">
        <v>0</v>
      </c>
      <c r="AW3786">
        <v>0</v>
      </c>
      <c r="AX3786">
        <v>0</v>
      </c>
      <c r="AY3786">
        <v>0</v>
      </c>
      <c r="AZ3786">
        <v>0</v>
      </c>
      <c r="BA3786">
        <v>0</v>
      </c>
      <c r="BB3786">
        <v>0</v>
      </c>
      <c r="BC3786">
        <v>0</v>
      </c>
      <c r="BD3786">
        <v>0</v>
      </c>
      <c r="BE3786">
        <v>0</v>
      </c>
      <c r="BF3786">
        <v>0</v>
      </c>
      <c r="BG3786">
        <v>0</v>
      </c>
      <c r="BH3786">
        <v>0</v>
      </c>
      <c r="BI3786">
        <v>0</v>
      </c>
      <c r="BJ3786">
        <v>0</v>
      </c>
      <c r="BK3786">
        <v>0</v>
      </c>
      <c r="BL3786">
        <v>0</v>
      </c>
      <c r="BM3786">
        <v>0</v>
      </c>
      <c r="BN3786">
        <v>0</v>
      </c>
      <c r="BO3786">
        <v>0</v>
      </c>
      <c r="BP3786">
        <v>934000</v>
      </c>
      <c r="BQ3786">
        <v>862000</v>
      </c>
      <c r="BR3786">
        <v>855000</v>
      </c>
      <c r="BS3786">
        <v>889000</v>
      </c>
      <c r="BT3786">
        <v>773000</v>
      </c>
      <c r="BU3786">
        <v>721000</v>
      </c>
      <c r="BV3786">
        <v>703000</v>
      </c>
      <c r="BW3786">
        <v>728000</v>
      </c>
      <c r="BX3786">
        <v>735000</v>
      </c>
      <c r="BY3786">
        <v>758000</v>
      </c>
      <c r="BZ3786">
        <v>951000</v>
      </c>
      <c r="CA3786">
        <v>972000</v>
      </c>
      <c r="CB3786">
        <v>900000</v>
      </c>
      <c r="CC3786">
        <v>924000</v>
      </c>
      <c r="CD3786">
        <v>948000</v>
      </c>
      <c r="CE3786">
        <v>976000</v>
      </c>
    </row>
    <row r="3787" spans="1:83" x14ac:dyDescent="0.35">
      <c r="A3787" s="9" t="str">
        <f t="shared" si="59"/>
        <v>0320.604.86</v>
      </c>
      <c r="B3787" s="52" t="str">
        <f>+IF(MATCH(A3787,List!H$10:H$145,0),"Targeted")</f>
        <v>Targeted</v>
      </c>
      <c r="C3787" s="65"/>
      <c r="D3787" s="151" t="s">
        <v>7700</v>
      </c>
      <c r="E3787" s="16" t="s">
        <v>1872</v>
      </c>
      <c r="F3787" s="16" t="s">
        <v>1873</v>
      </c>
      <c r="G3787" s="16" t="s">
        <v>1510</v>
      </c>
      <c r="H3787" s="16" t="s">
        <v>1877</v>
      </c>
      <c r="I3787" s="17" t="s">
        <v>131</v>
      </c>
      <c r="J3787" s="16" t="s">
        <v>130</v>
      </c>
      <c r="K3787" s="17" t="s">
        <v>70</v>
      </c>
      <c r="L3787" s="18" t="s">
        <v>5232</v>
      </c>
      <c r="M3787" s="195" t="s">
        <v>51</v>
      </c>
      <c r="N3787" s="16" t="s">
        <v>5487</v>
      </c>
      <c r="O3787" s="17" t="s">
        <v>346</v>
      </c>
      <c r="P3787" s="17" t="s">
        <v>524</v>
      </c>
      <c r="Q3787" s="17" t="s">
        <v>306</v>
      </c>
      <c r="R3787">
        <v>0</v>
      </c>
      <c r="S3787">
        <v>0</v>
      </c>
      <c r="T3787">
        <v>0</v>
      </c>
      <c r="U3787">
        <v>0</v>
      </c>
      <c r="V3787">
        <v>0</v>
      </c>
      <c r="W3787">
        <v>0</v>
      </c>
      <c r="X3787">
        <v>0</v>
      </c>
      <c r="Y3787">
        <v>0</v>
      </c>
      <c r="Z3787">
        <v>0</v>
      </c>
      <c r="AA3787">
        <v>0</v>
      </c>
      <c r="AB3787">
        <v>0</v>
      </c>
      <c r="AC3787">
        <v>0</v>
      </c>
      <c r="AD3787">
        <v>0</v>
      </c>
      <c r="AE3787">
        <v>0</v>
      </c>
      <c r="AF3787">
        <v>0</v>
      </c>
      <c r="AG3787" s="19">
        <v>0</v>
      </c>
      <c r="AH3787">
        <v>0</v>
      </c>
      <c r="AI3787">
        <v>0</v>
      </c>
      <c r="AJ3787">
        <v>0</v>
      </c>
      <c r="AK3787">
        <v>0</v>
      </c>
      <c r="AL3787">
        <v>0</v>
      </c>
      <c r="AM3787">
        <v>0</v>
      </c>
      <c r="AN3787">
        <v>0</v>
      </c>
      <c r="AO3787">
        <v>0</v>
      </c>
      <c r="AP3787">
        <v>0</v>
      </c>
      <c r="AQ3787">
        <v>0</v>
      </c>
      <c r="AR3787">
        <v>0</v>
      </c>
      <c r="AS3787">
        <v>0</v>
      </c>
      <c r="AT3787">
        <v>0</v>
      </c>
      <c r="AU3787">
        <v>0</v>
      </c>
      <c r="AV3787">
        <v>0</v>
      </c>
      <c r="AW3787">
        <v>0</v>
      </c>
      <c r="AX3787">
        <v>0</v>
      </c>
      <c r="AY3787">
        <v>0</v>
      </c>
      <c r="AZ3787">
        <v>0</v>
      </c>
      <c r="BA3787">
        <v>0</v>
      </c>
      <c r="BB3787">
        <v>0</v>
      </c>
      <c r="BC3787">
        <v>824000</v>
      </c>
      <c r="BD3787">
        <v>761000</v>
      </c>
      <c r="BE3787">
        <v>720000</v>
      </c>
      <c r="BF3787">
        <v>774000</v>
      </c>
      <c r="BG3787">
        <v>895000</v>
      </c>
      <c r="BH3787">
        <v>992000</v>
      </c>
      <c r="BI3787">
        <v>1096000</v>
      </c>
      <c r="BJ3787">
        <v>902000</v>
      </c>
      <c r="BK3787">
        <v>922000</v>
      </c>
      <c r="BL3787">
        <v>978000</v>
      </c>
      <c r="BM3787">
        <v>1008000</v>
      </c>
      <c r="BN3787">
        <v>979000</v>
      </c>
      <c r="BO3787">
        <v>960000</v>
      </c>
      <c r="BP3787">
        <v>0</v>
      </c>
      <c r="BQ3787">
        <v>0</v>
      </c>
      <c r="BR3787">
        <v>0</v>
      </c>
      <c r="BS3787">
        <v>0</v>
      </c>
      <c r="BT3787">
        <v>0</v>
      </c>
      <c r="BU3787">
        <v>0</v>
      </c>
      <c r="BV3787">
        <v>0</v>
      </c>
      <c r="BW3787">
        <v>0</v>
      </c>
      <c r="BX3787">
        <v>0</v>
      </c>
      <c r="BY3787">
        <v>0</v>
      </c>
      <c r="BZ3787">
        <v>0</v>
      </c>
      <c r="CA3787">
        <v>0</v>
      </c>
      <c r="CB3787">
        <v>0</v>
      </c>
      <c r="CC3787">
        <v>0</v>
      </c>
      <c r="CD3787">
        <v>0</v>
      </c>
      <c r="CE3787">
        <v>0</v>
      </c>
    </row>
    <row r="3788" spans="1:83" x14ac:dyDescent="0.35">
      <c r="A3788" s="9" t="str">
        <f t="shared" si="59"/>
        <v>0320.604.86</v>
      </c>
      <c r="B3788" s="52" t="str">
        <f>+IF(MATCH(A3788,List!H$10:H$145,0),"Targeted")</f>
        <v>Targeted</v>
      </c>
      <c r="C3788" s="65"/>
      <c r="D3788" s="151"/>
      <c r="E3788" s="16" t="s">
        <v>1872</v>
      </c>
      <c r="F3788" s="16" t="s">
        <v>1873</v>
      </c>
      <c r="G3788" s="16" t="s">
        <v>1510</v>
      </c>
      <c r="H3788" s="16" t="s">
        <v>1877</v>
      </c>
      <c r="I3788" s="17" t="s">
        <v>131</v>
      </c>
      <c r="J3788" s="16" t="s">
        <v>130</v>
      </c>
      <c r="K3788" s="17" t="s">
        <v>70</v>
      </c>
      <c r="L3788" s="18" t="s">
        <v>5232</v>
      </c>
      <c r="M3788" s="195" t="s">
        <v>51</v>
      </c>
      <c r="N3788" s="16" t="s">
        <v>5487</v>
      </c>
      <c r="O3788" s="17" t="s">
        <v>304</v>
      </c>
      <c r="P3788" s="17" t="s">
        <v>305</v>
      </c>
      <c r="Q3788" s="17" t="s">
        <v>306</v>
      </c>
      <c r="R3788">
        <v>0</v>
      </c>
      <c r="S3788">
        <v>0</v>
      </c>
      <c r="T3788">
        <v>0</v>
      </c>
      <c r="U3788">
        <v>0</v>
      </c>
      <c r="V3788">
        <v>0</v>
      </c>
      <c r="W3788">
        <v>0</v>
      </c>
      <c r="X3788">
        <v>0</v>
      </c>
      <c r="Y3788">
        <v>0</v>
      </c>
      <c r="Z3788">
        <v>0</v>
      </c>
      <c r="AA3788">
        <v>0</v>
      </c>
      <c r="AB3788">
        <v>0</v>
      </c>
      <c r="AC3788">
        <v>0</v>
      </c>
      <c r="AD3788">
        <v>0</v>
      </c>
      <c r="AE3788">
        <v>0</v>
      </c>
      <c r="AF3788">
        <v>0</v>
      </c>
      <c r="AG3788" s="19">
        <v>0</v>
      </c>
      <c r="AH3788">
        <v>0</v>
      </c>
      <c r="AI3788">
        <v>0</v>
      </c>
      <c r="AJ3788">
        <v>0</v>
      </c>
      <c r="AK3788">
        <v>0</v>
      </c>
      <c r="AL3788">
        <v>0</v>
      </c>
      <c r="AM3788">
        <v>0</v>
      </c>
      <c r="AN3788">
        <v>0</v>
      </c>
      <c r="AO3788">
        <v>0</v>
      </c>
      <c r="AP3788">
        <v>0</v>
      </c>
      <c r="AQ3788">
        <v>0</v>
      </c>
      <c r="AR3788">
        <v>0</v>
      </c>
      <c r="AS3788">
        <v>0</v>
      </c>
      <c r="AT3788">
        <v>0</v>
      </c>
      <c r="AU3788">
        <v>0</v>
      </c>
      <c r="AV3788">
        <v>0</v>
      </c>
      <c r="AW3788">
        <v>0</v>
      </c>
      <c r="AX3788">
        <v>0</v>
      </c>
      <c r="AY3788">
        <v>0</v>
      </c>
      <c r="AZ3788">
        <v>0</v>
      </c>
      <c r="BA3788">
        <v>0</v>
      </c>
      <c r="BB3788">
        <v>0</v>
      </c>
      <c r="BC3788">
        <v>0</v>
      </c>
      <c r="BD3788">
        <v>0</v>
      </c>
      <c r="BE3788">
        <v>0</v>
      </c>
      <c r="BF3788">
        <v>0</v>
      </c>
      <c r="BG3788">
        <v>0</v>
      </c>
      <c r="BH3788">
        <v>0</v>
      </c>
      <c r="BI3788">
        <v>0</v>
      </c>
      <c r="BJ3788">
        <v>0</v>
      </c>
      <c r="BK3788">
        <v>0</v>
      </c>
      <c r="BL3788">
        <v>0</v>
      </c>
      <c r="BM3788">
        <v>0</v>
      </c>
      <c r="BN3788">
        <v>0</v>
      </c>
      <c r="BO3788">
        <v>0</v>
      </c>
      <c r="BP3788">
        <v>0</v>
      </c>
      <c r="BQ3788">
        <v>0</v>
      </c>
      <c r="BR3788">
        <v>0</v>
      </c>
      <c r="BS3788">
        <v>0</v>
      </c>
      <c r="BT3788">
        <v>0</v>
      </c>
      <c r="BU3788">
        <v>0</v>
      </c>
      <c r="BV3788">
        <v>0</v>
      </c>
      <c r="BW3788">
        <v>0</v>
      </c>
      <c r="BX3788" s="10">
        <v>0</v>
      </c>
      <c r="BY3788">
        <v>0</v>
      </c>
      <c r="BZ3788">
        <v>0</v>
      </c>
      <c r="CA3788">
        <v>2000</v>
      </c>
      <c r="CB3788">
        <v>46000</v>
      </c>
      <c r="CC3788">
        <v>134000</v>
      </c>
      <c r="CD3788">
        <v>240000</v>
      </c>
      <c r="CE3788">
        <v>328000</v>
      </c>
    </row>
    <row r="3789" spans="1:83" x14ac:dyDescent="0.35">
      <c r="A3789" s="9" t="str">
        <f t="shared" si="59"/>
        <v>0482.604.</v>
      </c>
      <c r="B3789" s="52" t="e">
        <f>+IF(MATCH(A3789,List!H$10:H$145,0),"Targeted")</f>
        <v>#N/A</v>
      </c>
      <c r="C3789" s="65"/>
      <c r="D3789" s="151" t="s">
        <v>7700</v>
      </c>
      <c r="E3789" s="16" t="s">
        <v>1872</v>
      </c>
      <c r="F3789" s="16" t="s">
        <v>1873</v>
      </c>
      <c r="G3789" s="16" t="s">
        <v>1510</v>
      </c>
      <c r="H3789" s="16" t="s">
        <v>1877</v>
      </c>
      <c r="I3789" s="17" t="s">
        <v>5522</v>
      </c>
      <c r="J3789" s="16" t="s">
        <v>5523</v>
      </c>
      <c r="K3789" s="17" t="s">
        <v>299</v>
      </c>
      <c r="L3789" s="18" t="s">
        <v>5232</v>
      </c>
      <c r="M3789" s="195" t="s">
        <v>51</v>
      </c>
      <c r="N3789" s="16" t="s">
        <v>5487</v>
      </c>
      <c r="O3789" s="17" t="s">
        <v>346</v>
      </c>
      <c r="P3789" s="17" t="s">
        <v>305</v>
      </c>
      <c r="Q3789" s="17" t="s">
        <v>306</v>
      </c>
      <c r="R3789">
        <v>0</v>
      </c>
      <c r="S3789">
        <v>0</v>
      </c>
      <c r="T3789">
        <v>0</v>
      </c>
      <c r="U3789">
        <v>0</v>
      </c>
      <c r="V3789">
        <v>0</v>
      </c>
      <c r="W3789">
        <v>0</v>
      </c>
      <c r="X3789">
        <v>0</v>
      </c>
      <c r="Y3789">
        <v>0</v>
      </c>
      <c r="Z3789">
        <v>0</v>
      </c>
      <c r="AA3789">
        <v>0</v>
      </c>
      <c r="AB3789">
        <v>0</v>
      </c>
      <c r="AC3789">
        <v>0</v>
      </c>
      <c r="AD3789">
        <v>0</v>
      </c>
      <c r="AE3789">
        <v>0</v>
      </c>
      <c r="AF3789">
        <v>0</v>
      </c>
      <c r="AG3789" s="19">
        <v>0</v>
      </c>
      <c r="AH3789">
        <v>0</v>
      </c>
      <c r="AI3789">
        <v>0</v>
      </c>
      <c r="AJ3789">
        <v>0</v>
      </c>
      <c r="AK3789">
        <v>0</v>
      </c>
      <c r="AL3789">
        <v>0</v>
      </c>
      <c r="AM3789">
        <v>0</v>
      </c>
      <c r="AN3789">
        <v>0</v>
      </c>
      <c r="AO3789">
        <v>0</v>
      </c>
      <c r="AP3789">
        <v>0</v>
      </c>
      <c r="AQ3789">
        <v>0</v>
      </c>
      <c r="AR3789">
        <v>0</v>
      </c>
      <c r="AS3789">
        <v>0</v>
      </c>
      <c r="AT3789">
        <v>0</v>
      </c>
      <c r="AU3789">
        <v>0</v>
      </c>
      <c r="AV3789">
        <v>0</v>
      </c>
      <c r="AW3789">
        <v>0</v>
      </c>
      <c r="AX3789">
        <v>0</v>
      </c>
      <c r="AY3789">
        <v>0</v>
      </c>
      <c r="AZ3789">
        <v>0</v>
      </c>
      <c r="BA3789">
        <v>0</v>
      </c>
      <c r="BB3789">
        <v>0</v>
      </c>
      <c r="BC3789">
        <v>0</v>
      </c>
      <c r="BD3789">
        <v>0</v>
      </c>
      <c r="BE3789">
        <v>0</v>
      </c>
      <c r="BF3789">
        <v>0</v>
      </c>
      <c r="BG3789">
        <v>0</v>
      </c>
      <c r="BH3789">
        <v>0</v>
      </c>
      <c r="BI3789">
        <v>0</v>
      </c>
      <c r="BJ3789">
        <v>0</v>
      </c>
      <c r="BK3789">
        <v>0</v>
      </c>
      <c r="BL3789">
        <v>0</v>
      </c>
      <c r="BM3789">
        <v>0</v>
      </c>
      <c r="BN3789">
        <v>0</v>
      </c>
      <c r="BO3789">
        <v>0</v>
      </c>
      <c r="BP3789">
        <v>0</v>
      </c>
      <c r="BQ3789">
        <v>0</v>
      </c>
      <c r="BR3789">
        <v>0</v>
      </c>
      <c r="BS3789">
        <v>0</v>
      </c>
      <c r="BT3789">
        <v>0</v>
      </c>
      <c r="BU3789">
        <v>0</v>
      </c>
      <c r="BV3789">
        <v>0</v>
      </c>
      <c r="BW3789">
        <v>0</v>
      </c>
      <c r="BX3789">
        <v>0</v>
      </c>
      <c r="BY3789">
        <v>0</v>
      </c>
      <c r="BZ3789">
        <v>0</v>
      </c>
      <c r="CA3789">
        <v>89000</v>
      </c>
      <c r="CB3789">
        <v>168000</v>
      </c>
      <c r="CC3789">
        <v>229000</v>
      </c>
      <c r="CD3789">
        <v>259000</v>
      </c>
      <c r="CE3789">
        <v>266000</v>
      </c>
    </row>
    <row r="3790" spans="1:83" x14ac:dyDescent="0.35">
      <c r="A3790" s="9" t="str">
        <f t="shared" si="59"/>
        <v>0482.604.</v>
      </c>
      <c r="B3790" s="52" t="e">
        <f>+IF(MATCH(A3790,List!H$10:H$145,0),"Targeted")</f>
        <v>#N/A</v>
      </c>
      <c r="C3790" s="65"/>
      <c r="D3790" s="151"/>
      <c r="E3790" s="16" t="s">
        <v>1872</v>
      </c>
      <c r="F3790" s="16" t="s">
        <v>1873</v>
      </c>
      <c r="G3790" s="16" t="s">
        <v>1510</v>
      </c>
      <c r="H3790" s="16" t="s">
        <v>1877</v>
      </c>
      <c r="I3790" s="17" t="s">
        <v>5522</v>
      </c>
      <c r="J3790" s="16" t="s">
        <v>5523</v>
      </c>
      <c r="K3790" s="17" t="s">
        <v>299</v>
      </c>
      <c r="L3790" s="18" t="s">
        <v>5232</v>
      </c>
      <c r="M3790" s="195" t="s">
        <v>51</v>
      </c>
      <c r="N3790" s="16" t="s">
        <v>5487</v>
      </c>
      <c r="O3790" s="17" t="s">
        <v>304</v>
      </c>
      <c r="P3790" s="17" t="s">
        <v>305</v>
      </c>
      <c r="Q3790" s="17" t="s">
        <v>306</v>
      </c>
      <c r="R3790">
        <v>0</v>
      </c>
      <c r="S3790">
        <v>0</v>
      </c>
      <c r="T3790">
        <v>0</v>
      </c>
      <c r="U3790">
        <v>0</v>
      </c>
      <c r="V3790">
        <v>0</v>
      </c>
      <c r="W3790">
        <v>0</v>
      </c>
      <c r="X3790">
        <v>0</v>
      </c>
      <c r="Y3790">
        <v>0</v>
      </c>
      <c r="Z3790">
        <v>0</v>
      </c>
      <c r="AA3790">
        <v>0</v>
      </c>
      <c r="AB3790">
        <v>0</v>
      </c>
      <c r="AC3790">
        <v>0</v>
      </c>
      <c r="AD3790">
        <v>0</v>
      </c>
      <c r="AE3790">
        <v>0</v>
      </c>
      <c r="AF3790">
        <v>0</v>
      </c>
      <c r="AG3790" s="19">
        <v>0</v>
      </c>
      <c r="AH3790">
        <v>0</v>
      </c>
      <c r="AI3790">
        <v>0</v>
      </c>
      <c r="AJ3790">
        <v>0</v>
      </c>
      <c r="AK3790">
        <v>0</v>
      </c>
      <c r="AL3790">
        <v>0</v>
      </c>
      <c r="AM3790">
        <v>0</v>
      </c>
      <c r="AN3790">
        <v>0</v>
      </c>
      <c r="AO3790">
        <v>0</v>
      </c>
      <c r="AP3790">
        <v>0</v>
      </c>
      <c r="AQ3790">
        <v>0</v>
      </c>
      <c r="AR3790">
        <v>0</v>
      </c>
      <c r="AS3790">
        <v>0</v>
      </c>
      <c r="AT3790">
        <v>0</v>
      </c>
      <c r="AU3790">
        <v>0</v>
      </c>
      <c r="AV3790">
        <v>0</v>
      </c>
      <c r="AW3790">
        <v>0</v>
      </c>
      <c r="AX3790">
        <v>0</v>
      </c>
      <c r="AY3790">
        <v>0</v>
      </c>
      <c r="AZ3790">
        <v>0</v>
      </c>
      <c r="BA3790">
        <v>0</v>
      </c>
      <c r="BB3790">
        <v>0</v>
      </c>
      <c r="BC3790">
        <v>0</v>
      </c>
      <c r="BD3790">
        <v>0</v>
      </c>
      <c r="BE3790">
        <v>0</v>
      </c>
      <c r="BF3790">
        <v>0</v>
      </c>
      <c r="BG3790">
        <v>0</v>
      </c>
      <c r="BH3790">
        <v>0</v>
      </c>
      <c r="BI3790">
        <v>0</v>
      </c>
      <c r="BJ3790">
        <v>0</v>
      </c>
      <c r="BK3790">
        <v>0</v>
      </c>
      <c r="BL3790">
        <v>0</v>
      </c>
      <c r="BM3790">
        <v>0</v>
      </c>
      <c r="BN3790">
        <v>0</v>
      </c>
      <c r="BO3790">
        <v>0</v>
      </c>
      <c r="BP3790">
        <v>0</v>
      </c>
      <c r="BQ3790">
        <v>0</v>
      </c>
      <c r="BR3790">
        <v>0</v>
      </c>
      <c r="BS3790">
        <v>0</v>
      </c>
      <c r="BT3790">
        <v>0</v>
      </c>
      <c r="BU3790">
        <v>0</v>
      </c>
      <c r="BV3790">
        <v>0</v>
      </c>
      <c r="BW3790">
        <v>0</v>
      </c>
      <c r="BX3790" s="10">
        <v>0</v>
      </c>
      <c r="BY3790">
        <v>0</v>
      </c>
      <c r="BZ3790">
        <v>0</v>
      </c>
      <c r="CA3790">
        <v>55000</v>
      </c>
      <c r="CB3790">
        <v>80000</v>
      </c>
      <c r="CC3790">
        <v>90000</v>
      </c>
      <c r="CD3790">
        <v>100000</v>
      </c>
      <c r="CE3790">
        <v>100000</v>
      </c>
    </row>
    <row r="3791" spans="1:83" x14ac:dyDescent="0.35">
      <c r="A3791" s="9" t="str">
        <f t="shared" si="59"/>
        <v>4041.604.86</v>
      </c>
      <c r="B3791" s="52" t="str">
        <f>+IF(MATCH(A3791,List!H$10:H$145,0),"Targeted")</f>
        <v>Targeted</v>
      </c>
      <c r="C3791" s="65"/>
      <c r="D3791" s="151" t="s">
        <v>7700</v>
      </c>
      <c r="E3791" s="16" t="s">
        <v>1872</v>
      </c>
      <c r="F3791" s="16" t="s">
        <v>1873</v>
      </c>
      <c r="G3791" s="16" t="s">
        <v>1510</v>
      </c>
      <c r="H3791" s="16" t="s">
        <v>1877</v>
      </c>
      <c r="I3791" s="17" t="s">
        <v>187</v>
      </c>
      <c r="J3791" s="16" t="s">
        <v>186</v>
      </c>
      <c r="K3791" s="17" t="s">
        <v>70</v>
      </c>
      <c r="L3791" s="18" t="s">
        <v>5232</v>
      </c>
      <c r="M3791" s="195" t="s">
        <v>51</v>
      </c>
      <c r="N3791" s="16" t="s">
        <v>5487</v>
      </c>
      <c r="O3791" s="17" t="s">
        <v>346</v>
      </c>
      <c r="P3791" s="17" t="s">
        <v>305</v>
      </c>
      <c r="Q3791" s="17" t="s">
        <v>306</v>
      </c>
      <c r="R3791">
        <v>0</v>
      </c>
      <c r="S3791">
        <v>0</v>
      </c>
      <c r="T3791">
        <v>0</v>
      </c>
      <c r="U3791">
        <v>0</v>
      </c>
      <c r="V3791">
        <v>0</v>
      </c>
      <c r="W3791">
        <v>0</v>
      </c>
      <c r="X3791">
        <v>0</v>
      </c>
      <c r="Y3791">
        <v>0</v>
      </c>
      <c r="Z3791">
        <v>0</v>
      </c>
      <c r="AA3791">
        <v>0</v>
      </c>
      <c r="AB3791">
        <v>0</v>
      </c>
      <c r="AC3791">
        <v>0</v>
      </c>
      <c r="AD3791">
        <v>0</v>
      </c>
      <c r="AE3791">
        <v>0</v>
      </c>
      <c r="AF3791">
        <v>0</v>
      </c>
      <c r="AG3791" s="19">
        <v>0</v>
      </c>
      <c r="AH3791">
        <v>0</v>
      </c>
      <c r="AI3791">
        <v>0</v>
      </c>
      <c r="AJ3791">
        <v>0</v>
      </c>
      <c r="AK3791">
        <v>0</v>
      </c>
      <c r="AL3791">
        <v>0</v>
      </c>
      <c r="AM3791">
        <v>0</v>
      </c>
      <c r="AN3791">
        <v>0</v>
      </c>
      <c r="AO3791">
        <v>0</v>
      </c>
      <c r="AP3791">
        <v>0</v>
      </c>
      <c r="AQ3791">
        <v>0</v>
      </c>
      <c r="AR3791">
        <v>0</v>
      </c>
      <c r="AS3791">
        <v>0</v>
      </c>
      <c r="AT3791">
        <v>0</v>
      </c>
      <c r="AU3791">
        <v>0</v>
      </c>
      <c r="AV3791">
        <v>0</v>
      </c>
      <c r="AW3791">
        <v>0</v>
      </c>
      <c r="AX3791">
        <v>0</v>
      </c>
      <c r="AY3791">
        <v>0</v>
      </c>
      <c r="AZ3791">
        <v>0</v>
      </c>
      <c r="BA3791">
        <v>0</v>
      </c>
      <c r="BB3791">
        <v>0</v>
      </c>
      <c r="BC3791">
        <v>0</v>
      </c>
      <c r="BD3791">
        <v>0</v>
      </c>
      <c r="BE3791">
        <v>0</v>
      </c>
      <c r="BF3791">
        <v>0</v>
      </c>
      <c r="BG3791">
        <v>0</v>
      </c>
      <c r="BH3791">
        <v>0</v>
      </c>
      <c r="BI3791">
        <v>14000</v>
      </c>
      <c r="BJ3791">
        <v>0</v>
      </c>
      <c r="BK3791">
        <v>0</v>
      </c>
      <c r="BL3791">
        <v>0</v>
      </c>
      <c r="BM3791">
        <v>0</v>
      </c>
      <c r="BN3791">
        <v>0</v>
      </c>
      <c r="BO3791">
        <v>0</v>
      </c>
      <c r="BP3791">
        <v>0</v>
      </c>
      <c r="BQ3791">
        <v>0</v>
      </c>
      <c r="BR3791">
        <v>0</v>
      </c>
      <c r="BS3791">
        <v>0</v>
      </c>
      <c r="BT3791">
        <v>0</v>
      </c>
      <c r="BU3791">
        <v>0</v>
      </c>
      <c r="BV3791">
        <v>0</v>
      </c>
      <c r="BW3791">
        <v>0</v>
      </c>
      <c r="BX3791">
        <v>0</v>
      </c>
      <c r="BY3791">
        <v>0</v>
      </c>
      <c r="BZ3791">
        <v>0</v>
      </c>
      <c r="CA3791">
        <v>0</v>
      </c>
      <c r="CB3791">
        <v>0</v>
      </c>
      <c r="CC3791">
        <v>0</v>
      </c>
      <c r="CD3791">
        <v>0</v>
      </c>
      <c r="CE3791">
        <v>0</v>
      </c>
    </row>
    <row r="3792" spans="1:83" x14ac:dyDescent="0.35">
      <c r="A3792" s="9" t="str">
        <f t="shared" si="59"/>
        <v>4041.604.86</v>
      </c>
      <c r="B3792" s="52" t="str">
        <f>+IF(MATCH(A3792,List!H$10:H$145,0),"Targeted")</f>
        <v>Targeted</v>
      </c>
      <c r="C3792" s="65"/>
      <c r="D3792" s="151"/>
      <c r="E3792" s="16" t="s">
        <v>1872</v>
      </c>
      <c r="F3792" s="16" t="s">
        <v>1873</v>
      </c>
      <c r="G3792" s="16" t="s">
        <v>1510</v>
      </c>
      <c r="H3792" s="16" t="s">
        <v>1877</v>
      </c>
      <c r="I3792" s="17" t="s">
        <v>187</v>
      </c>
      <c r="J3792" s="16" t="s">
        <v>186</v>
      </c>
      <c r="K3792" s="17" t="s">
        <v>70</v>
      </c>
      <c r="L3792" s="18" t="s">
        <v>5232</v>
      </c>
      <c r="M3792" s="195" t="s">
        <v>51</v>
      </c>
      <c r="N3792" s="16" t="s">
        <v>5487</v>
      </c>
      <c r="O3792" s="17" t="s">
        <v>304</v>
      </c>
      <c r="P3792" s="17" t="s">
        <v>305</v>
      </c>
      <c r="Q3792" s="17" t="s">
        <v>306</v>
      </c>
      <c r="R3792">
        <v>0</v>
      </c>
      <c r="S3792">
        <v>0</v>
      </c>
      <c r="T3792">
        <v>0</v>
      </c>
      <c r="U3792">
        <v>0</v>
      </c>
      <c r="V3792">
        <v>252</v>
      </c>
      <c r="W3792">
        <v>809</v>
      </c>
      <c r="X3792">
        <v>1039</v>
      </c>
      <c r="Y3792">
        <v>6616</v>
      </c>
      <c r="Z3792">
        <v>0</v>
      </c>
      <c r="AA3792">
        <v>0</v>
      </c>
      <c r="AB3792">
        <v>0</v>
      </c>
      <c r="AC3792">
        <v>-6198</v>
      </c>
      <c r="AD3792">
        <v>-11131</v>
      </c>
      <c r="AE3792">
        <v>-15202</v>
      </c>
      <c r="AF3792">
        <v>-12401</v>
      </c>
      <c r="AG3792" s="19">
        <v>-5171</v>
      </c>
      <c r="AH3792">
        <v>-6740</v>
      </c>
      <c r="AI3792">
        <v>-12191</v>
      </c>
      <c r="AJ3792">
        <v>65992</v>
      </c>
      <c r="AK3792">
        <v>467</v>
      </c>
      <c r="AL3792">
        <v>3076</v>
      </c>
      <c r="AM3792">
        <v>29</v>
      </c>
      <c r="AN3792">
        <v>-3838</v>
      </c>
      <c r="AO3792">
        <v>-1053</v>
      </c>
      <c r="AP3792">
        <v>7404</v>
      </c>
      <c r="AQ3792">
        <v>-35113</v>
      </c>
      <c r="AR3792">
        <v>21902</v>
      </c>
      <c r="AS3792">
        <v>6611</v>
      </c>
      <c r="AT3792">
        <v>4529</v>
      </c>
      <c r="AU3792">
        <v>-2960</v>
      </c>
      <c r="AV3792">
        <v>950</v>
      </c>
      <c r="AW3792">
        <v>52</v>
      </c>
      <c r="AX3792">
        <v>324</v>
      </c>
      <c r="AY3792">
        <v>-1208</v>
      </c>
      <c r="AZ3792">
        <v>-5000</v>
      </c>
      <c r="BA3792">
        <v>0</v>
      </c>
      <c r="BB3792">
        <v>-15000</v>
      </c>
      <c r="BC3792">
        <v>15000</v>
      </c>
      <c r="BD3792">
        <v>0</v>
      </c>
      <c r="BE3792">
        <v>-12000</v>
      </c>
      <c r="BF3792">
        <v>3000</v>
      </c>
      <c r="BG3792">
        <v>-6000</v>
      </c>
      <c r="BH3792">
        <v>8000</v>
      </c>
      <c r="BI3792">
        <v>-5000</v>
      </c>
      <c r="BJ3792">
        <v>-3000</v>
      </c>
      <c r="BK3792">
        <v>6000</v>
      </c>
      <c r="BL3792">
        <v>-4000</v>
      </c>
      <c r="BM3792">
        <v>4000</v>
      </c>
      <c r="BN3792">
        <v>1000</v>
      </c>
      <c r="BO3792">
        <v>0</v>
      </c>
      <c r="BP3792">
        <v>0</v>
      </c>
      <c r="BQ3792">
        <v>-1000</v>
      </c>
      <c r="BR3792">
        <v>0</v>
      </c>
      <c r="BS3792">
        <v>-2000</v>
      </c>
      <c r="BT3792">
        <v>-2000</v>
      </c>
      <c r="BU3792">
        <v>-2000</v>
      </c>
      <c r="BV3792">
        <v>-1000</v>
      </c>
      <c r="BW3792">
        <v>-2000</v>
      </c>
      <c r="BX3792" s="10">
        <v>-3000</v>
      </c>
      <c r="BY3792">
        <v>-1000</v>
      </c>
      <c r="BZ3792">
        <v>-2000</v>
      </c>
      <c r="CA3792">
        <v>-2000</v>
      </c>
      <c r="CB3792">
        <v>-2000</v>
      </c>
      <c r="CC3792">
        <v>-2000</v>
      </c>
      <c r="CD3792">
        <v>-2000</v>
      </c>
      <c r="CE3792">
        <v>-2000</v>
      </c>
    </row>
    <row r="3793" spans="1:83" x14ac:dyDescent="0.35">
      <c r="A3793" s="9" t="str">
        <f t="shared" si="59"/>
        <v>4042.604.86</v>
      </c>
      <c r="B3793" s="52" t="str">
        <f>+IF(MATCH(A3793,List!H$10:H$145,0),"Targeted")</f>
        <v>Targeted</v>
      </c>
      <c r="C3793" s="65"/>
      <c r="D3793" s="151" t="s">
        <v>7700</v>
      </c>
      <c r="E3793" s="16" t="s">
        <v>1872</v>
      </c>
      <c r="F3793" s="16" t="s">
        <v>1873</v>
      </c>
      <c r="G3793" s="16" t="s">
        <v>1510</v>
      </c>
      <c r="H3793" s="16" t="s">
        <v>1877</v>
      </c>
      <c r="I3793" s="17" t="s">
        <v>189</v>
      </c>
      <c r="J3793" s="16" t="s">
        <v>188</v>
      </c>
      <c r="K3793" s="17" t="s">
        <v>70</v>
      </c>
      <c r="L3793" s="18" t="s">
        <v>5232</v>
      </c>
      <c r="M3793" s="195" t="s">
        <v>51</v>
      </c>
      <c r="N3793" s="16" t="s">
        <v>5487</v>
      </c>
      <c r="O3793" s="17" t="s">
        <v>346</v>
      </c>
      <c r="P3793" s="17" t="s">
        <v>305</v>
      </c>
      <c r="Q3793" s="17" t="s">
        <v>306</v>
      </c>
      <c r="R3793">
        <v>0</v>
      </c>
      <c r="S3793">
        <v>0</v>
      </c>
      <c r="T3793">
        <v>0</v>
      </c>
      <c r="U3793">
        <v>0</v>
      </c>
      <c r="V3793">
        <v>0</v>
      </c>
      <c r="W3793">
        <v>0</v>
      </c>
      <c r="X3793">
        <v>0</v>
      </c>
      <c r="Y3793">
        <v>118</v>
      </c>
      <c r="Z3793">
        <v>632</v>
      </c>
      <c r="AA3793">
        <v>1428</v>
      </c>
      <c r="AB3793">
        <v>1085</v>
      </c>
      <c r="AC3793">
        <v>241</v>
      </c>
      <c r="AD3793">
        <v>-375</v>
      </c>
      <c r="AE3793">
        <v>-331</v>
      </c>
      <c r="AF3793">
        <v>93</v>
      </c>
      <c r="AG3793" s="19">
        <v>11</v>
      </c>
      <c r="AH3793">
        <v>35</v>
      </c>
      <c r="AI3793">
        <v>1097</v>
      </c>
      <c r="AJ3793">
        <v>687</v>
      </c>
      <c r="AK3793">
        <v>-277</v>
      </c>
      <c r="AL3793">
        <v>146</v>
      </c>
      <c r="AM3793">
        <v>-78</v>
      </c>
      <c r="AN3793">
        <v>-30</v>
      </c>
      <c r="AO3793">
        <v>6</v>
      </c>
      <c r="AP3793">
        <v>-236</v>
      </c>
      <c r="AQ3793">
        <v>-126</v>
      </c>
      <c r="AR3793">
        <v>-1</v>
      </c>
      <c r="AS3793">
        <v>201</v>
      </c>
      <c r="AT3793">
        <v>-61</v>
      </c>
      <c r="AU3793">
        <v>209</v>
      </c>
      <c r="AV3793">
        <v>0</v>
      </c>
      <c r="AW3793">
        <v>0</v>
      </c>
      <c r="AX3793">
        <v>0</v>
      </c>
      <c r="AY3793">
        <v>0</v>
      </c>
      <c r="AZ3793">
        <v>0</v>
      </c>
      <c r="BA3793">
        <v>0</v>
      </c>
      <c r="BB3793">
        <v>0</v>
      </c>
      <c r="BC3793">
        <v>0</v>
      </c>
      <c r="BD3793">
        <v>0</v>
      </c>
      <c r="BE3793">
        <v>0</v>
      </c>
      <c r="BF3793">
        <v>0</v>
      </c>
      <c r="BG3793">
        <v>0</v>
      </c>
      <c r="BH3793">
        <v>0</v>
      </c>
      <c r="BI3793">
        <v>0</v>
      </c>
      <c r="BJ3793">
        <v>0</v>
      </c>
      <c r="BK3793">
        <v>0</v>
      </c>
      <c r="BL3793">
        <v>0</v>
      </c>
      <c r="BM3793">
        <v>0</v>
      </c>
      <c r="BN3793">
        <v>0</v>
      </c>
      <c r="BO3793">
        <v>0</v>
      </c>
      <c r="BP3793">
        <v>0</v>
      </c>
      <c r="BQ3793">
        <v>0</v>
      </c>
      <c r="BR3793">
        <v>0</v>
      </c>
      <c r="BS3793">
        <v>0</v>
      </c>
      <c r="BT3793">
        <v>0</v>
      </c>
      <c r="BU3793">
        <v>0</v>
      </c>
      <c r="BV3793">
        <v>0</v>
      </c>
      <c r="BW3793">
        <v>0</v>
      </c>
      <c r="BX3793">
        <v>0</v>
      </c>
      <c r="BY3793">
        <v>0</v>
      </c>
      <c r="BZ3793">
        <v>0</v>
      </c>
      <c r="CA3793">
        <v>0</v>
      </c>
      <c r="CB3793">
        <v>0</v>
      </c>
      <c r="CC3793">
        <v>0</v>
      </c>
      <c r="CD3793">
        <v>0</v>
      </c>
      <c r="CE3793">
        <v>0</v>
      </c>
    </row>
    <row r="3794" spans="1:83" x14ac:dyDescent="0.35">
      <c r="A3794" s="9" t="str">
        <f t="shared" si="59"/>
        <v>4042.604.86</v>
      </c>
      <c r="B3794" s="52" t="str">
        <f>+IF(MATCH(A3794,List!H$10:H$145,0),"Targeted")</f>
        <v>Targeted</v>
      </c>
      <c r="C3794" s="65"/>
      <c r="D3794" s="151"/>
      <c r="E3794" s="16" t="s">
        <v>1872</v>
      </c>
      <c r="F3794" s="16" t="s">
        <v>1873</v>
      </c>
      <c r="G3794" s="16" t="s">
        <v>1510</v>
      </c>
      <c r="H3794" s="16" t="s">
        <v>1877</v>
      </c>
      <c r="I3794" s="17" t="s">
        <v>189</v>
      </c>
      <c r="J3794" s="16" t="s">
        <v>188</v>
      </c>
      <c r="K3794" s="17" t="s">
        <v>70</v>
      </c>
      <c r="L3794" s="18" t="s">
        <v>5232</v>
      </c>
      <c r="M3794" s="195" t="s">
        <v>51</v>
      </c>
      <c r="N3794" s="16" t="s">
        <v>5487</v>
      </c>
      <c r="O3794" s="17" t="s">
        <v>304</v>
      </c>
      <c r="P3794" s="17" t="s">
        <v>305</v>
      </c>
      <c r="Q3794" s="17" t="s">
        <v>306</v>
      </c>
      <c r="R3794">
        <v>0</v>
      </c>
      <c r="S3794">
        <v>0</v>
      </c>
      <c r="T3794">
        <v>0</v>
      </c>
      <c r="U3794">
        <v>0</v>
      </c>
      <c r="V3794">
        <v>0</v>
      </c>
      <c r="W3794">
        <v>0</v>
      </c>
      <c r="X3794">
        <v>0</v>
      </c>
      <c r="Y3794">
        <v>0</v>
      </c>
      <c r="Z3794">
        <v>0</v>
      </c>
      <c r="AA3794">
        <v>0</v>
      </c>
      <c r="AB3794">
        <v>0</v>
      </c>
      <c r="AC3794">
        <v>0</v>
      </c>
      <c r="AD3794">
        <v>0</v>
      </c>
      <c r="AE3794">
        <v>0</v>
      </c>
      <c r="AF3794">
        <v>0</v>
      </c>
      <c r="AG3794" s="19">
        <v>0</v>
      </c>
      <c r="AH3794">
        <v>0</v>
      </c>
      <c r="AI3794">
        <v>0</v>
      </c>
      <c r="AJ3794">
        <v>0</v>
      </c>
      <c r="AK3794">
        <v>0</v>
      </c>
      <c r="AL3794">
        <v>0</v>
      </c>
      <c r="AM3794">
        <v>0</v>
      </c>
      <c r="AN3794">
        <v>0</v>
      </c>
      <c r="AO3794">
        <v>0</v>
      </c>
      <c r="AP3794">
        <v>0</v>
      </c>
      <c r="AQ3794">
        <v>0</v>
      </c>
      <c r="AR3794">
        <v>0</v>
      </c>
      <c r="AS3794">
        <v>0</v>
      </c>
      <c r="AT3794">
        <v>0</v>
      </c>
      <c r="AU3794">
        <v>0</v>
      </c>
      <c r="AV3794">
        <v>-134</v>
      </c>
      <c r="AW3794">
        <v>15</v>
      </c>
      <c r="AX3794">
        <v>-212</v>
      </c>
      <c r="AY3794">
        <v>-122</v>
      </c>
      <c r="AZ3794">
        <v>0</v>
      </c>
      <c r="BA3794">
        <v>0</v>
      </c>
      <c r="BB3794">
        <v>0</v>
      </c>
      <c r="BC3794">
        <v>0</v>
      </c>
      <c r="BD3794">
        <v>0</v>
      </c>
      <c r="BE3794">
        <v>0</v>
      </c>
      <c r="BF3794">
        <v>0</v>
      </c>
      <c r="BG3794">
        <v>0</v>
      </c>
      <c r="BH3794">
        <v>0</v>
      </c>
      <c r="BI3794">
        <v>0</v>
      </c>
      <c r="BJ3794">
        <v>0</v>
      </c>
      <c r="BK3794">
        <v>0</v>
      </c>
      <c r="BL3794">
        <v>0</v>
      </c>
      <c r="BM3794">
        <v>0</v>
      </c>
      <c r="BN3794">
        <v>0</v>
      </c>
      <c r="BO3794">
        <v>0</v>
      </c>
      <c r="BP3794">
        <v>0</v>
      </c>
      <c r="BQ3794">
        <v>0</v>
      </c>
      <c r="BR3794">
        <v>0</v>
      </c>
      <c r="BS3794">
        <v>0</v>
      </c>
      <c r="BT3794">
        <v>0</v>
      </c>
      <c r="BU3794">
        <v>0</v>
      </c>
      <c r="BV3794">
        <v>0</v>
      </c>
      <c r="BW3794">
        <v>0</v>
      </c>
      <c r="BX3794" s="10">
        <v>0</v>
      </c>
      <c r="BY3794">
        <v>0</v>
      </c>
      <c r="BZ3794">
        <v>0</v>
      </c>
      <c r="CA3794">
        <v>0</v>
      </c>
      <c r="CB3794">
        <v>0</v>
      </c>
      <c r="CC3794">
        <v>0</v>
      </c>
      <c r="CD3794">
        <v>0</v>
      </c>
      <c r="CE3794">
        <v>0</v>
      </c>
    </row>
    <row r="3795" spans="1:83" x14ac:dyDescent="0.35">
      <c r="A3795" s="9" t="str">
        <f t="shared" si="59"/>
        <v>4043.604.86</v>
      </c>
      <c r="B3795" s="52" t="str">
        <f>+IF(MATCH(A3795,List!H$10:H$145,0),"Targeted")</f>
        <v>Targeted</v>
      </c>
      <c r="C3795" s="65"/>
      <c r="D3795" s="151"/>
      <c r="E3795" s="16" t="s">
        <v>1872</v>
      </c>
      <c r="F3795" s="16" t="s">
        <v>1873</v>
      </c>
      <c r="G3795" s="16" t="s">
        <v>1510</v>
      </c>
      <c r="H3795" s="16" t="s">
        <v>1877</v>
      </c>
      <c r="I3795" s="17" t="s">
        <v>139</v>
      </c>
      <c r="J3795" s="16" t="s">
        <v>138</v>
      </c>
      <c r="K3795" s="17" t="s">
        <v>70</v>
      </c>
      <c r="L3795" s="18" t="s">
        <v>5232</v>
      </c>
      <c r="M3795" s="195" t="s">
        <v>51</v>
      </c>
      <c r="N3795" s="16" t="s">
        <v>5487</v>
      </c>
      <c r="O3795" s="17" t="s">
        <v>304</v>
      </c>
      <c r="P3795" s="17" t="s">
        <v>305</v>
      </c>
      <c r="Q3795" s="17" t="s">
        <v>306</v>
      </c>
      <c r="R3795">
        <v>0</v>
      </c>
      <c r="S3795">
        <v>0</v>
      </c>
      <c r="T3795">
        <v>0</v>
      </c>
      <c r="U3795">
        <v>0</v>
      </c>
      <c r="V3795">
        <v>0</v>
      </c>
      <c r="W3795">
        <v>0</v>
      </c>
      <c r="X3795">
        <v>0</v>
      </c>
      <c r="Y3795">
        <v>0</v>
      </c>
      <c r="Z3795">
        <v>0</v>
      </c>
      <c r="AA3795">
        <v>0</v>
      </c>
      <c r="AB3795">
        <v>0</v>
      </c>
      <c r="AC3795">
        <v>0</v>
      </c>
      <c r="AD3795">
        <v>0</v>
      </c>
      <c r="AE3795">
        <v>0</v>
      </c>
      <c r="AF3795">
        <v>0</v>
      </c>
      <c r="AG3795" s="19">
        <v>0</v>
      </c>
      <c r="AH3795">
        <v>0</v>
      </c>
      <c r="AI3795">
        <v>0</v>
      </c>
      <c r="AJ3795">
        <v>0</v>
      </c>
      <c r="AK3795">
        <v>0</v>
      </c>
      <c r="AL3795">
        <v>0</v>
      </c>
      <c r="AM3795">
        <v>0</v>
      </c>
      <c r="AN3795">
        <v>0</v>
      </c>
      <c r="AO3795">
        <v>0</v>
      </c>
      <c r="AP3795">
        <v>0</v>
      </c>
      <c r="AQ3795">
        <v>0</v>
      </c>
      <c r="AR3795">
        <v>-67</v>
      </c>
      <c r="AS3795">
        <v>-86</v>
      </c>
      <c r="AT3795">
        <v>-80</v>
      </c>
      <c r="AU3795">
        <v>-192</v>
      </c>
      <c r="AV3795">
        <v>-24870</v>
      </c>
      <c r="AW3795">
        <v>-9852</v>
      </c>
      <c r="AX3795">
        <v>-6051</v>
      </c>
      <c r="AY3795">
        <v>-4196</v>
      </c>
      <c r="AZ3795">
        <v>-4000</v>
      </c>
      <c r="BA3795">
        <v>31000</v>
      </c>
      <c r="BB3795">
        <v>-2000</v>
      </c>
      <c r="BC3795">
        <v>-2000</v>
      </c>
      <c r="BD3795">
        <v>-1000</v>
      </c>
      <c r="BE3795">
        <v>0</v>
      </c>
      <c r="BF3795">
        <v>0</v>
      </c>
      <c r="BG3795">
        <v>0</v>
      </c>
      <c r="BH3795">
        <v>0</v>
      </c>
      <c r="BI3795">
        <v>0</v>
      </c>
      <c r="BJ3795">
        <v>0</v>
      </c>
      <c r="BK3795">
        <v>0</v>
      </c>
      <c r="BL3795">
        <v>0</v>
      </c>
      <c r="BM3795">
        <v>0</v>
      </c>
      <c r="BN3795">
        <v>0</v>
      </c>
      <c r="BO3795">
        <v>0</v>
      </c>
      <c r="BP3795">
        <v>0</v>
      </c>
      <c r="BQ3795">
        <v>0</v>
      </c>
      <c r="BR3795">
        <v>0</v>
      </c>
      <c r="BS3795">
        <v>0</v>
      </c>
      <c r="BT3795">
        <v>0</v>
      </c>
      <c r="BU3795">
        <v>0</v>
      </c>
      <c r="BV3795">
        <v>0</v>
      </c>
      <c r="BW3795">
        <v>0</v>
      </c>
      <c r="BX3795" s="10">
        <v>0</v>
      </c>
      <c r="BY3795">
        <v>0</v>
      </c>
      <c r="BZ3795">
        <v>0</v>
      </c>
      <c r="CA3795">
        <v>0</v>
      </c>
      <c r="CB3795">
        <v>0</v>
      </c>
      <c r="CC3795">
        <v>0</v>
      </c>
      <c r="CD3795">
        <v>0</v>
      </c>
      <c r="CE3795">
        <v>0</v>
      </c>
    </row>
    <row r="3796" spans="1:83" x14ac:dyDescent="0.35">
      <c r="A3796" s="9" t="str">
        <f t="shared" si="59"/>
        <v>4044.604.86</v>
      </c>
      <c r="B3796" s="52" t="str">
        <f>+IF(MATCH(A3796,List!H$10:H$145,0),"Targeted")</f>
        <v>Targeted</v>
      </c>
      <c r="C3796" s="65"/>
      <c r="D3796" s="151" t="s">
        <v>7700</v>
      </c>
      <c r="E3796" s="16" t="s">
        <v>1872</v>
      </c>
      <c r="F3796" s="16" t="s">
        <v>1873</v>
      </c>
      <c r="G3796" s="16" t="s">
        <v>1510</v>
      </c>
      <c r="H3796" s="16" t="s">
        <v>1877</v>
      </c>
      <c r="I3796" s="17" t="s">
        <v>141</v>
      </c>
      <c r="J3796" s="16" t="s">
        <v>140</v>
      </c>
      <c r="K3796" s="17" t="s">
        <v>70</v>
      </c>
      <c r="L3796" s="18" t="s">
        <v>5232</v>
      </c>
      <c r="M3796" s="195" t="s">
        <v>51</v>
      </c>
      <c r="N3796" s="16" t="s">
        <v>5487</v>
      </c>
      <c r="O3796" s="17" t="s">
        <v>346</v>
      </c>
      <c r="P3796" s="17" t="s">
        <v>305</v>
      </c>
      <c r="Q3796" s="17" t="s">
        <v>306</v>
      </c>
      <c r="R3796">
        <v>0</v>
      </c>
      <c r="S3796">
        <v>0</v>
      </c>
      <c r="T3796">
        <v>0</v>
      </c>
      <c r="U3796">
        <v>0</v>
      </c>
      <c r="V3796">
        <v>0</v>
      </c>
      <c r="W3796">
        <v>0</v>
      </c>
      <c r="X3796">
        <v>0</v>
      </c>
      <c r="Y3796">
        <v>0</v>
      </c>
      <c r="Z3796">
        <v>0</v>
      </c>
      <c r="AA3796">
        <v>0</v>
      </c>
      <c r="AB3796">
        <v>0</v>
      </c>
      <c r="AC3796">
        <v>0</v>
      </c>
      <c r="AD3796">
        <v>0</v>
      </c>
      <c r="AE3796">
        <v>0</v>
      </c>
      <c r="AF3796">
        <v>0</v>
      </c>
      <c r="AG3796" s="19">
        <v>0</v>
      </c>
      <c r="AH3796">
        <v>0</v>
      </c>
      <c r="AI3796">
        <v>0</v>
      </c>
      <c r="AJ3796">
        <v>0</v>
      </c>
      <c r="AK3796">
        <v>0</v>
      </c>
      <c r="AL3796">
        <v>0</v>
      </c>
      <c r="AM3796">
        <v>0</v>
      </c>
      <c r="AN3796">
        <v>0</v>
      </c>
      <c r="AO3796">
        <v>0</v>
      </c>
      <c r="AP3796">
        <v>0</v>
      </c>
      <c r="AQ3796">
        <v>0</v>
      </c>
      <c r="AR3796">
        <v>-57305</v>
      </c>
      <c r="AS3796">
        <v>-35981</v>
      </c>
      <c r="AT3796">
        <v>-58624</v>
      </c>
      <c r="AU3796">
        <v>-61713</v>
      </c>
      <c r="AV3796">
        <v>-46517</v>
      </c>
      <c r="AW3796">
        <v>-14593</v>
      </c>
      <c r="AX3796">
        <v>9091</v>
      </c>
      <c r="AY3796">
        <v>28060</v>
      </c>
      <c r="AZ3796">
        <v>57000</v>
      </c>
      <c r="BA3796">
        <v>26000</v>
      </c>
      <c r="BB3796">
        <v>19000</v>
      </c>
      <c r="BC3796">
        <v>-39000</v>
      </c>
      <c r="BD3796">
        <v>-31000</v>
      </c>
      <c r="BE3796">
        <v>2000</v>
      </c>
      <c r="BF3796">
        <v>-13000</v>
      </c>
      <c r="BG3796">
        <v>-2000</v>
      </c>
      <c r="BH3796">
        <v>-20000</v>
      </c>
      <c r="BI3796">
        <v>-35000</v>
      </c>
      <c r="BJ3796">
        <v>-29000</v>
      </c>
      <c r="BK3796">
        <v>-38000</v>
      </c>
      <c r="BL3796">
        <v>-23000</v>
      </c>
      <c r="BM3796">
        <v>-37000</v>
      </c>
      <c r="BN3796">
        <v>-26000</v>
      </c>
      <c r="BO3796">
        <v>-36000</v>
      </c>
      <c r="BP3796">
        <v>-37000</v>
      </c>
      <c r="BQ3796">
        <v>-54000</v>
      </c>
      <c r="BR3796">
        <v>-41000</v>
      </c>
      <c r="BS3796">
        <v>-42000</v>
      </c>
      <c r="BT3796">
        <v>-42000</v>
      </c>
      <c r="BU3796">
        <v>-53000</v>
      </c>
      <c r="BV3796">
        <v>-48000</v>
      </c>
      <c r="BW3796">
        <v>-41000</v>
      </c>
      <c r="BX3796">
        <v>-39000</v>
      </c>
      <c r="BY3796">
        <v>-31000</v>
      </c>
      <c r="BZ3796">
        <v>-37000</v>
      </c>
      <c r="CA3796">
        <v>-37000</v>
      </c>
      <c r="CB3796">
        <v>-38000</v>
      </c>
      <c r="CC3796">
        <v>-39000</v>
      </c>
      <c r="CD3796">
        <v>-39000</v>
      </c>
      <c r="CE3796">
        <v>-40000</v>
      </c>
    </row>
    <row r="3797" spans="1:83" x14ac:dyDescent="0.35">
      <c r="A3797" s="9" t="str">
        <f t="shared" si="59"/>
        <v>4071.604.86</v>
      </c>
      <c r="B3797" s="52" t="str">
        <f>+IF(MATCH(A3797,List!H$10:H$145,0),"Targeted")</f>
        <v>Targeted</v>
      </c>
      <c r="C3797" s="65"/>
      <c r="D3797" s="151" t="s">
        <v>7700</v>
      </c>
      <c r="E3797" s="16" t="s">
        <v>1872</v>
      </c>
      <c r="F3797" s="16" t="s">
        <v>1873</v>
      </c>
      <c r="G3797" s="16" t="s">
        <v>1510</v>
      </c>
      <c r="H3797" s="16" t="s">
        <v>1877</v>
      </c>
      <c r="I3797" s="17" t="s">
        <v>143</v>
      </c>
      <c r="J3797" s="16" t="s">
        <v>142</v>
      </c>
      <c r="K3797" s="17" t="s">
        <v>70</v>
      </c>
      <c r="L3797" s="18" t="s">
        <v>5232</v>
      </c>
      <c r="M3797" s="195" t="s">
        <v>51</v>
      </c>
      <c r="N3797" s="16" t="s">
        <v>5487</v>
      </c>
      <c r="O3797" s="17" t="s">
        <v>346</v>
      </c>
      <c r="P3797" s="17" t="s">
        <v>305</v>
      </c>
      <c r="Q3797" s="17" t="s">
        <v>306</v>
      </c>
      <c r="R3797">
        <v>0</v>
      </c>
      <c r="S3797">
        <v>0</v>
      </c>
      <c r="T3797">
        <v>0</v>
      </c>
      <c r="U3797">
        <v>0</v>
      </c>
      <c r="V3797">
        <v>0</v>
      </c>
      <c r="W3797">
        <v>0</v>
      </c>
      <c r="X3797">
        <v>0</v>
      </c>
      <c r="Y3797">
        <v>0</v>
      </c>
      <c r="Z3797">
        <v>0</v>
      </c>
      <c r="AA3797">
        <v>0</v>
      </c>
      <c r="AB3797">
        <v>0</v>
      </c>
      <c r="AC3797">
        <v>0</v>
      </c>
      <c r="AD3797">
        <v>0</v>
      </c>
      <c r="AE3797">
        <v>0</v>
      </c>
      <c r="AF3797">
        <v>0</v>
      </c>
      <c r="AG3797" s="19">
        <v>0</v>
      </c>
      <c r="AH3797">
        <v>0</v>
      </c>
      <c r="AI3797">
        <v>0</v>
      </c>
      <c r="AJ3797">
        <v>0</v>
      </c>
      <c r="AK3797">
        <v>0</v>
      </c>
      <c r="AL3797">
        <v>0</v>
      </c>
      <c r="AM3797">
        <v>0</v>
      </c>
      <c r="AN3797">
        <v>0</v>
      </c>
      <c r="AO3797">
        <v>0</v>
      </c>
      <c r="AP3797">
        <v>0</v>
      </c>
      <c r="AQ3797">
        <v>0</v>
      </c>
      <c r="AR3797">
        <v>0</v>
      </c>
      <c r="AS3797">
        <v>0</v>
      </c>
      <c r="AT3797">
        <v>0</v>
      </c>
      <c r="AU3797">
        <v>0</v>
      </c>
      <c r="AV3797">
        <v>1198</v>
      </c>
      <c r="AW3797">
        <v>3136</v>
      </c>
      <c r="AX3797">
        <v>2698</v>
      </c>
      <c r="AY3797">
        <v>2528</v>
      </c>
      <c r="AZ3797">
        <v>5000</v>
      </c>
      <c r="BA3797">
        <v>4000</v>
      </c>
      <c r="BB3797">
        <v>3000</v>
      </c>
      <c r="BC3797">
        <v>1000</v>
      </c>
      <c r="BD3797">
        <v>2000</v>
      </c>
      <c r="BE3797">
        <v>6000</v>
      </c>
      <c r="BF3797">
        <v>3000</v>
      </c>
      <c r="BG3797">
        <v>2000</v>
      </c>
      <c r="BH3797">
        <v>0</v>
      </c>
      <c r="BI3797">
        <v>-1000</v>
      </c>
      <c r="BJ3797">
        <v>-2000</v>
      </c>
      <c r="BK3797">
        <v>-1000</v>
      </c>
      <c r="BL3797">
        <v>-1000</v>
      </c>
      <c r="BM3797">
        <v>0</v>
      </c>
      <c r="BN3797">
        <v>0</v>
      </c>
      <c r="BO3797">
        <v>0</v>
      </c>
      <c r="BP3797">
        <v>0</v>
      </c>
      <c r="BQ3797">
        <v>0</v>
      </c>
      <c r="BR3797">
        <v>0</v>
      </c>
      <c r="BS3797">
        <v>0</v>
      </c>
      <c r="BT3797">
        <v>0</v>
      </c>
      <c r="BU3797">
        <v>0</v>
      </c>
      <c r="BV3797">
        <v>0</v>
      </c>
      <c r="BW3797">
        <v>0</v>
      </c>
      <c r="BX3797">
        <v>0</v>
      </c>
      <c r="BY3797">
        <v>0</v>
      </c>
      <c r="BZ3797">
        <v>0</v>
      </c>
      <c r="CA3797">
        <v>0</v>
      </c>
      <c r="CB3797">
        <v>0</v>
      </c>
      <c r="CC3797">
        <v>0</v>
      </c>
      <c r="CD3797">
        <v>0</v>
      </c>
      <c r="CE3797">
        <v>0</v>
      </c>
    </row>
    <row r="3798" spans="1:83" x14ac:dyDescent="0.35">
      <c r="A3798" s="9" t="str">
        <f t="shared" si="59"/>
        <v>0143.604.86</v>
      </c>
      <c r="B3798" s="52" t="e">
        <f>+IF(MATCH(A3798,List!H$10:H$145,0),"Targeted")</f>
        <v>#N/A</v>
      </c>
      <c r="C3798" s="65"/>
      <c r="D3798" s="151" t="s">
        <v>7700</v>
      </c>
      <c r="E3798" s="16" t="s">
        <v>1872</v>
      </c>
      <c r="F3798" s="16" t="s">
        <v>1873</v>
      </c>
      <c r="G3798" s="16" t="s">
        <v>1311</v>
      </c>
      <c r="H3798" s="16" t="s">
        <v>1013</v>
      </c>
      <c r="I3798" s="17" t="s">
        <v>1879</v>
      </c>
      <c r="J3798" s="16" t="s">
        <v>918</v>
      </c>
      <c r="K3798" s="17" t="s">
        <v>70</v>
      </c>
      <c r="L3798" s="18" t="s">
        <v>5232</v>
      </c>
      <c r="M3798" s="195" t="s">
        <v>51</v>
      </c>
      <c r="N3798" s="16" t="s">
        <v>5487</v>
      </c>
      <c r="O3798" s="17" t="s">
        <v>346</v>
      </c>
      <c r="P3798" s="17" t="s">
        <v>305</v>
      </c>
      <c r="Q3798" s="17" t="s">
        <v>306</v>
      </c>
      <c r="R3798">
        <v>0</v>
      </c>
      <c r="S3798">
        <v>0</v>
      </c>
      <c r="T3798">
        <v>0</v>
      </c>
      <c r="U3798">
        <v>0</v>
      </c>
      <c r="V3798">
        <v>0</v>
      </c>
      <c r="W3798">
        <v>0</v>
      </c>
      <c r="X3798">
        <v>18297</v>
      </c>
      <c r="Y3798">
        <v>20470</v>
      </c>
      <c r="Z3798">
        <v>22499</v>
      </c>
      <c r="AA3798">
        <v>27947</v>
      </c>
      <c r="AB3798">
        <v>33878</v>
      </c>
      <c r="AC3798">
        <v>36748</v>
      </c>
      <c r="AD3798">
        <v>29767</v>
      </c>
      <c r="AE3798">
        <v>34424</v>
      </c>
      <c r="AF3798">
        <v>37320</v>
      </c>
      <c r="AG3798" s="19">
        <v>7700</v>
      </c>
      <c r="AH3798">
        <v>42579</v>
      </c>
      <c r="AI3798">
        <v>46611</v>
      </c>
      <c r="AJ3798">
        <v>72509</v>
      </c>
      <c r="AK3798">
        <v>61626</v>
      </c>
      <c r="AL3798">
        <v>86564</v>
      </c>
      <c r="AM3798">
        <v>103433</v>
      </c>
      <c r="AN3798">
        <v>83048</v>
      </c>
      <c r="AO3798">
        <v>115859</v>
      </c>
      <c r="AP3798">
        <v>116718</v>
      </c>
      <c r="AQ3798">
        <v>133620</v>
      </c>
      <c r="AR3798">
        <v>102632</v>
      </c>
      <c r="AS3798">
        <v>132053</v>
      </c>
      <c r="AT3798">
        <v>148929</v>
      </c>
      <c r="AU3798">
        <v>98146</v>
      </c>
      <c r="AV3798">
        <v>137793</v>
      </c>
      <c r="AW3798">
        <v>126652</v>
      </c>
      <c r="AX3798">
        <v>165466</v>
      </c>
      <c r="AY3798">
        <v>138333</v>
      </c>
      <c r="AZ3798">
        <v>189000</v>
      </c>
      <c r="BA3798">
        <v>178000</v>
      </c>
      <c r="BB3798">
        <v>247000</v>
      </c>
      <c r="BC3798">
        <v>220000</v>
      </c>
      <c r="BD3798">
        <v>360000</v>
      </c>
      <c r="BE3798">
        <v>316000</v>
      </c>
      <c r="BF3798">
        <v>401000</v>
      </c>
      <c r="BG3798">
        <v>441000</v>
      </c>
      <c r="BH3798">
        <v>373000</v>
      </c>
      <c r="BI3798">
        <v>366000</v>
      </c>
      <c r="BJ3798">
        <v>376000</v>
      </c>
      <c r="BK3798">
        <v>370000</v>
      </c>
      <c r="BL3798">
        <v>760000</v>
      </c>
      <c r="BM3798">
        <v>78000</v>
      </c>
      <c r="BN3798">
        <v>15000</v>
      </c>
      <c r="BO3798">
        <v>0</v>
      </c>
      <c r="BP3798">
        <v>6000</v>
      </c>
      <c r="BQ3798">
        <v>-2000</v>
      </c>
      <c r="BR3798">
        <v>-3000</v>
      </c>
      <c r="BS3798">
        <v>5000</v>
      </c>
      <c r="BT3798">
        <v>3000</v>
      </c>
      <c r="BU3798">
        <v>1000</v>
      </c>
      <c r="BV3798">
        <v>0</v>
      </c>
      <c r="BW3798">
        <v>0</v>
      </c>
      <c r="BX3798">
        <v>-1000</v>
      </c>
      <c r="BY3798">
        <v>0</v>
      </c>
      <c r="BZ3798">
        <v>0</v>
      </c>
      <c r="CA3798">
        <v>0</v>
      </c>
      <c r="CB3798">
        <v>0</v>
      </c>
      <c r="CC3798">
        <v>0</v>
      </c>
      <c r="CD3798">
        <v>0</v>
      </c>
      <c r="CE3798">
        <v>0</v>
      </c>
    </row>
    <row r="3799" spans="1:83" x14ac:dyDescent="0.35">
      <c r="A3799" s="9" t="str">
        <f t="shared" si="59"/>
        <v>0332.604.86</v>
      </c>
      <c r="B3799" s="52" t="e">
        <f>+IF(MATCH(A3799,List!H$10:H$145,0),"Targeted")</f>
        <v>#N/A</v>
      </c>
      <c r="C3799" s="65"/>
      <c r="D3799" s="151" t="s">
        <v>7700</v>
      </c>
      <c r="E3799" s="16" t="s">
        <v>1872</v>
      </c>
      <c r="F3799" s="16" t="s">
        <v>1873</v>
      </c>
      <c r="G3799" s="16" t="s">
        <v>1311</v>
      </c>
      <c r="H3799" s="16" t="s">
        <v>1013</v>
      </c>
      <c r="I3799" s="17" t="s">
        <v>5524</v>
      </c>
      <c r="J3799" s="16" t="s">
        <v>5525</v>
      </c>
      <c r="K3799" s="17" t="s">
        <v>70</v>
      </c>
      <c r="L3799" s="18" t="s">
        <v>5232</v>
      </c>
      <c r="M3799" s="195" t="s">
        <v>51</v>
      </c>
      <c r="N3799" s="16" t="s">
        <v>5487</v>
      </c>
      <c r="O3799" s="17" t="s">
        <v>346</v>
      </c>
      <c r="P3799" s="17" t="s">
        <v>305</v>
      </c>
      <c r="Q3799" s="17" t="s">
        <v>306</v>
      </c>
      <c r="R3799">
        <v>0</v>
      </c>
      <c r="S3799">
        <v>0</v>
      </c>
      <c r="T3799">
        <v>0</v>
      </c>
      <c r="U3799">
        <v>0</v>
      </c>
      <c r="V3799">
        <v>0</v>
      </c>
      <c r="W3799">
        <v>0</v>
      </c>
      <c r="X3799">
        <v>0</v>
      </c>
      <c r="Y3799">
        <v>0</v>
      </c>
      <c r="Z3799">
        <v>0</v>
      </c>
      <c r="AA3799">
        <v>0</v>
      </c>
      <c r="AB3799">
        <v>0</v>
      </c>
      <c r="AC3799">
        <v>0</v>
      </c>
      <c r="AD3799">
        <v>0</v>
      </c>
      <c r="AE3799">
        <v>0</v>
      </c>
      <c r="AF3799">
        <v>0</v>
      </c>
      <c r="AG3799" s="19">
        <v>0</v>
      </c>
      <c r="AH3799">
        <v>0</v>
      </c>
      <c r="AI3799">
        <v>0</v>
      </c>
      <c r="AJ3799">
        <v>0</v>
      </c>
      <c r="AK3799">
        <v>0</v>
      </c>
      <c r="AL3799">
        <v>0</v>
      </c>
      <c r="AM3799">
        <v>0</v>
      </c>
      <c r="AN3799">
        <v>0</v>
      </c>
      <c r="AO3799">
        <v>0</v>
      </c>
      <c r="AP3799">
        <v>0</v>
      </c>
      <c r="AQ3799">
        <v>0</v>
      </c>
      <c r="AR3799">
        <v>0</v>
      </c>
      <c r="AS3799">
        <v>0</v>
      </c>
      <c r="AT3799">
        <v>0</v>
      </c>
      <c r="AU3799">
        <v>0</v>
      </c>
      <c r="AV3799">
        <v>0</v>
      </c>
      <c r="AW3799">
        <v>0</v>
      </c>
      <c r="AX3799">
        <v>0</v>
      </c>
      <c r="AY3799">
        <v>0</v>
      </c>
      <c r="AZ3799">
        <v>0</v>
      </c>
      <c r="BA3799">
        <v>0</v>
      </c>
      <c r="BB3799">
        <v>0</v>
      </c>
      <c r="BC3799">
        <v>0</v>
      </c>
      <c r="BD3799">
        <v>0</v>
      </c>
      <c r="BE3799">
        <v>0</v>
      </c>
      <c r="BF3799">
        <v>0</v>
      </c>
      <c r="BG3799">
        <v>0</v>
      </c>
      <c r="BH3799">
        <v>0</v>
      </c>
      <c r="BI3799">
        <v>0</v>
      </c>
      <c r="BJ3799">
        <v>0</v>
      </c>
      <c r="BK3799">
        <v>0</v>
      </c>
      <c r="BL3799">
        <v>0</v>
      </c>
      <c r="BM3799">
        <v>0</v>
      </c>
      <c r="BN3799">
        <v>0</v>
      </c>
      <c r="BO3799">
        <v>0</v>
      </c>
      <c r="BP3799">
        <v>0</v>
      </c>
      <c r="BQ3799">
        <v>0</v>
      </c>
      <c r="BR3799">
        <v>0</v>
      </c>
      <c r="BS3799">
        <v>12000</v>
      </c>
      <c r="BT3799">
        <v>14000</v>
      </c>
      <c r="BU3799">
        <v>13000</v>
      </c>
      <c r="BV3799">
        <v>13000</v>
      </c>
      <c r="BW3799">
        <v>13000</v>
      </c>
      <c r="BX3799">
        <v>12000</v>
      </c>
      <c r="BY3799">
        <v>13000</v>
      </c>
      <c r="BZ3799">
        <v>9000</v>
      </c>
      <c r="CA3799">
        <v>15000</v>
      </c>
      <c r="CB3799">
        <v>16000</v>
      </c>
      <c r="CC3799">
        <v>16000</v>
      </c>
      <c r="CD3799">
        <v>16000</v>
      </c>
      <c r="CE3799">
        <v>16000</v>
      </c>
    </row>
    <row r="3800" spans="1:83" x14ac:dyDescent="0.35">
      <c r="A3800" s="9" t="str">
        <f t="shared" si="59"/>
        <v>0333.604.86</v>
      </c>
      <c r="B3800" s="52" t="e">
        <f>+IF(MATCH(A3800,List!H$10:H$145,0),"Targeted")</f>
        <v>#N/A</v>
      </c>
      <c r="C3800" s="65"/>
      <c r="D3800" s="151" t="s">
        <v>7700</v>
      </c>
      <c r="E3800" s="16" t="s">
        <v>1872</v>
      </c>
      <c r="F3800" s="16" t="s">
        <v>1873</v>
      </c>
      <c r="G3800" s="16" t="s">
        <v>1311</v>
      </c>
      <c r="H3800" s="16" t="s">
        <v>1013</v>
      </c>
      <c r="I3800" s="17" t="s">
        <v>951</v>
      </c>
      <c r="J3800" s="16" t="s">
        <v>5526</v>
      </c>
      <c r="K3800" s="17" t="s">
        <v>70</v>
      </c>
      <c r="L3800" s="18" t="s">
        <v>5232</v>
      </c>
      <c r="M3800" s="195" t="s">
        <v>51</v>
      </c>
      <c r="N3800" s="16" t="s">
        <v>5487</v>
      </c>
      <c r="O3800" s="17" t="s">
        <v>346</v>
      </c>
      <c r="P3800" s="17" t="s">
        <v>305</v>
      </c>
      <c r="Q3800" s="17" t="s">
        <v>306</v>
      </c>
      <c r="R3800">
        <v>0</v>
      </c>
      <c r="S3800">
        <v>0</v>
      </c>
      <c r="T3800">
        <v>0</v>
      </c>
      <c r="U3800">
        <v>0</v>
      </c>
      <c r="V3800">
        <v>0</v>
      </c>
      <c r="W3800">
        <v>0</v>
      </c>
      <c r="X3800">
        <v>0</v>
      </c>
      <c r="Y3800">
        <v>0</v>
      </c>
      <c r="Z3800">
        <v>0</v>
      </c>
      <c r="AA3800">
        <v>0</v>
      </c>
      <c r="AB3800">
        <v>0</v>
      </c>
      <c r="AC3800">
        <v>0</v>
      </c>
      <c r="AD3800">
        <v>0</v>
      </c>
      <c r="AE3800">
        <v>0</v>
      </c>
      <c r="AF3800">
        <v>0</v>
      </c>
      <c r="AG3800" s="19">
        <v>0</v>
      </c>
      <c r="AH3800">
        <v>0</v>
      </c>
      <c r="AI3800">
        <v>0</v>
      </c>
      <c r="AJ3800">
        <v>0</v>
      </c>
      <c r="AK3800">
        <v>0</v>
      </c>
      <c r="AL3800">
        <v>0</v>
      </c>
      <c r="AM3800">
        <v>0</v>
      </c>
      <c r="AN3800">
        <v>0</v>
      </c>
      <c r="AO3800">
        <v>0</v>
      </c>
      <c r="AP3800">
        <v>0</v>
      </c>
      <c r="AQ3800">
        <v>0</v>
      </c>
      <c r="AR3800">
        <v>0</v>
      </c>
      <c r="AS3800">
        <v>0</v>
      </c>
      <c r="AT3800">
        <v>0</v>
      </c>
      <c r="AU3800">
        <v>0</v>
      </c>
      <c r="AV3800">
        <v>0</v>
      </c>
      <c r="AW3800">
        <v>0</v>
      </c>
      <c r="AX3800">
        <v>0</v>
      </c>
      <c r="AY3800">
        <v>0</v>
      </c>
      <c r="AZ3800">
        <v>0</v>
      </c>
      <c r="BA3800">
        <v>0</v>
      </c>
      <c r="BB3800">
        <v>0</v>
      </c>
      <c r="BC3800">
        <v>0</v>
      </c>
      <c r="BD3800">
        <v>0</v>
      </c>
      <c r="BE3800">
        <v>0</v>
      </c>
      <c r="BF3800">
        <v>0</v>
      </c>
      <c r="BG3800">
        <v>0</v>
      </c>
      <c r="BH3800">
        <v>0</v>
      </c>
      <c r="BI3800">
        <v>0</v>
      </c>
      <c r="BJ3800">
        <v>0</v>
      </c>
      <c r="BK3800">
        <v>0</v>
      </c>
      <c r="BL3800">
        <v>0</v>
      </c>
      <c r="BM3800">
        <v>20000</v>
      </c>
      <c r="BN3800">
        <v>18000</v>
      </c>
      <c r="BO3800">
        <v>22000</v>
      </c>
      <c r="BP3800">
        <v>26000</v>
      </c>
      <c r="BQ3800">
        <v>1000</v>
      </c>
      <c r="BR3800">
        <v>0</v>
      </c>
      <c r="BS3800">
        <v>0</v>
      </c>
      <c r="BT3800">
        <v>0</v>
      </c>
      <c r="BU3800">
        <v>0</v>
      </c>
      <c r="BV3800">
        <v>0</v>
      </c>
      <c r="BW3800">
        <v>0</v>
      </c>
      <c r="BX3800">
        <v>0</v>
      </c>
      <c r="BY3800">
        <v>0</v>
      </c>
      <c r="BZ3800">
        <v>0</v>
      </c>
      <c r="CA3800">
        <v>0</v>
      </c>
      <c r="CB3800">
        <v>0</v>
      </c>
      <c r="CC3800">
        <v>0</v>
      </c>
      <c r="CD3800">
        <v>0</v>
      </c>
      <c r="CE3800">
        <v>0</v>
      </c>
    </row>
    <row r="3801" spans="1:83" x14ac:dyDescent="0.35">
      <c r="A3801" s="9" t="str">
        <f t="shared" si="59"/>
        <v>0334.604.86</v>
      </c>
      <c r="B3801" s="52" t="e">
        <f>+IF(MATCH(A3801,List!H$10:H$145,0),"Targeted")</f>
        <v>#N/A</v>
      </c>
      <c r="C3801" s="65"/>
      <c r="D3801" s="151" t="s">
        <v>7700</v>
      </c>
      <c r="E3801" s="16" t="s">
        <v>1872</v>
      </c>
      <c r="F3801" s="16" t="s">
        <v>1873</v>
      </c>
      <c r="G3801" s="16" t="s">
        <v>1311</v>
      </c>
      <c r="H3801" s="16" t="s">
        <v>1013</v>
      </c>
      <c r="I3801" s="17" t="s">
        <v>5527</v>
      </c>
      <c r="J3801" s="16" t="s">
        <v>5528</v>
      </c>
      <c r="K3801" s="17" t="s">
        <v>70</v>
      </c>
      <c r="L3801" s="18" t="s">
        <v>5232</v>
      </c>
      <c r="M3801" s="195" t="s">
        <v>51</v>
      </c>
      <c r="N3801" s="16" t="s">
        <v>5487</v>
      </c>
      <c r="O3801" s="17" t="s">
        <v>346</v>
      </c>
      <c r="P3801" s="17" t="s">
        <v>305</v>
      </c>
      <c r="Q3801" s="17" t="s">
        <v>306</v>
      </c>
      <c r="R3801">
        <v>0</v>
      </c>
      <c r="S3801">
        <v>0</v>
      </c>
      <c r="T3801">
        <v>0</v>
      </c>
      <c r="U3801">
        <v>0</v>
      </c>
      <c r="V3801">
        <v>0</v>
      </c>
      <c r="W3801">
        <v>0</v>
      </c>
      <c r="X3801">
        <v>0</v>
      </c>
      <c r="Y3801">
        <v>0</v>
      </c>
      <c r="Z3801">
        <v>0</v>
      </c>
      <c r="AA3801">
        <v>0</v>
      </c>
      <c r="AB3801">
        <v>0</v>
      </c>
      <c r="AC3801">
        <v>0</v>
      </c>
      <c r="AD3801">
        <v>0</v>
      </c>
      <c r="AE3801">
        <v>0</v>
      </c>
      <c r="AF3801">
        <v>0</v>
      </c>
      <c r="AG3801" s="19">
        <v>0</v>
      </c>
      <c r="AH3801">
        <v>0</v>
      </c>
      <c r="AI3801">
        <v>0</v>
      </c>
      <c r="AJ3801">
        <v>0</v>
      </c>
      <c r="AK3801">
        <v>0</v>
      </c>
      <c r="AL3801">
        <v>0</v>
      </c>
      <c r="AM3801">
        <v>0</v>
      </c>
      <c r="AN3801">
        <v>0</v>
      </c>
      <c r="AO3801">
        <v>0</v>
      </c>
      <c r="AP3801">
        <v>0</v>
      </c>
      <c r="AQ3801">
        <v>0</v>
      </c>
      <c r="AR3801">
        <v>0</v>
      </c>
      <c r="AS3801">
        <v>0</v>
      </c>
      <c r="AT3801">
        <v>0</v>
      </c>
      <c r="AU3801">
        <v>0</v>
      </c>
      <c r="AV3801">
        <v>0</v>
      </c>
      <c r="AW3801">
        <v>0</v>
      </c>
      <c r="AX3801">
        <v>0</v>
      </c>
      <c r="AY3801">
        <v>0</v>
      </c>
      <c r="AZ3801">
        <v>0</v>
      </c>
      <c r="BA3801">
        <v>0</v>
      </c>
      <c r="BB3801">
        <v>0</v>
      </c>
      <c r="BC3801">
        <v>0</v>
      </c>
      <c r="BD3801">
        <v>0</v>
      </c>
      <c r="BE3801">
        <v>0</v>
      </c>
      <c r="BF3801">
        <v>0</v>
      </c>
      <c r="BG3801">
        <v>0</v>
      </c>
      <c r="BH3801">
        <v>0</v>
      </c>
      <c r="BI3801">
        <v>0</v>
      </c>
      <c r="BJ3801">
        <v>0</v>
      </c>
      <c r="BK3801">
        <v>0</v>
      </c>
      <c r="BL3801">
        <v>0</v>
      </c>
      <c r="BM3801">
        <v>313000</v>
      </c>
      <c r="BN3801">
        <v>353000</v>
      </c>
      <c r="BO3801">
        <v>374000</v>
      </c>
      <c r="BP3801">
        <v>395000</v>
      </c>
      <c r="BQ3801">
        <v>382000</v>
      </c>
      <c r="BR3801">
        <v>369000</v>
      </c>
      <c r="BS3801">
        <v>367000</v>
      </c>
      <c r="BT3801">
        <v>370000</v>
      </c>
      <c r="BU3801">
        <v>361000</v>
      </c>
      <c r="BV3801">
        <v>372000</v>
      </c>
      <c r="BW3801">
        <v>362000</v>
      </c>
      <c r="BX3801">
        <v>367000</v>
      </c>
      <c r="BY3801">
        <v>31000</v>
      </c>
      <c r="BZ3801">
        <v>1000</v>
      </c>
      <c r="CA3801">
        <v>0</v>
      </c>
      <c r="CB3801">
        <v>0</v>
      </c>
      <c r="CC3801">
        <v>0</v>
      </c>
      <c r="CD3801">
        <v>0</v>
      </c>
      <c r="CE3801">
        <v>0</v>
      </c>
    </row>
    <row r="3802" spans="1:83" x14ac:dyDescent="0.35">
      <c r="A3802" s="9" t="str">
        <f t="shared" si="59"/>
        <v>0335.604.86</v>
      </c>
      <c r="B3802" s="52" t="e">
        <f>+IF(MATCH(A3802,List!H$10:H$145,0),"Targeted")</f>
        <v>#N/A</v>
      </c>
      <c r="C3802" s="65"/>
      <c r="D3802" s="151" t="s">
        <v>7700</v>
      </c>
      <c r="E3802" s="16" t="s">
        <v>1872</v>
      </c>
      <c r="F3802" s="16" t="s">
        <v>1873</v>
      </c>
      <c r="G3802" s="16" t="s">
        <v>1311</v>
      </c>
      <c r="H3802" s="16" t="s">
        <v>1013</v>
      </c>
      <c r="I3802" s="17" t="s">
        <v>4207</v>
      </c>
      <c r="J3802" s="16" t="s">
        <v>4208</v>
      </c>
      <c r="K3802" s="17" t="s">
        <v>70</v>
      </c>
      <c r="L3802" s="18" t="s">
        <v>5232</v>
      </c>
      <c r="M3802" s="195" t="s">
        <v>51</v>
      </c>
      <c r="N3802" s="16" t="s">
        <v>5487</v>
      </c>
      <c r="O3802" s="17" t="s">
        <v>346</v>
      </c>
      <c r="P3802" s="17" t="s">
        <v>305</v>
      </c>
      <c r="Q3802" s="17" t="s">
        <v>306</v>
      </c>
      <c r="R3802">
        <v>0</v>
      </c>
      <c r="S3802">
        <v>0</v>
      </c>
      <c r="T3802">
        <v>0</v>
      </c>
      <c r="U3802">
        <v>0</v>
      </c>
      <c r="V3802">
        <v>0</v>
      </c>
      <c r="W3802">
        <v>0</v>
      </c>
      <c r="X3802">
        <v>0</v>
      </c>
      <c r="Y3802">
        <v>0</v>
      </c>
      <c r="Z3802">
        <v>0</v>
      </c>
      <c r="AA3802">
        <v>0</v>
      </c>
      <c r="AB3802">
        <v>0</v>
      </c>
      <c r="AC3802">
        <v>0</v>
      </c>
      <c r="AD3802">
        <v>0</v>
      </c>
      <c r="AE3802">
        <v>0</v>
      </c>
      <c r="AF3802">
        <v>0</v>
      </c>
      <c r="AG3802" s="19">
        <v>0</v>
      </c>
      <c r="AH3802">
        <v>0</v>
      </c>
      <c r="AI3802">
        <v>0</v>
      </c>
      <c r="AJ3802">
        <v>0</v>
      </c>
      <c r="AK3802">
        <v>0</v>
      </c>
      <c r="AL3802">
        <v>0</v>
      </c>
      <c r="AM3802">
        <v>0</v>
      </c>
      <c r="AN3802">
        <v>0</v>
      </c>
      <c r="AO3802">
        <v>0</v>
      </c>
      <c r="AP3802">
        <v>0</v>
      </c>
      <c r="AQ3802">
        <v>0</v>
      </c>
      <c r="AR3802">
        <v>0</v>
      </c>
      <c r="AS3802">
        <v>0</v>
      </c>
      <c r="AT3802">
        <v>0</v>
      </c>
      <c r="AU3802">
        <v>0</v>
      </c>
      <c r="AV3802">
        <v>0</v>
      </c>
      <c r="AW3802">
        <v>0</v>
      </c>
      <c r="AX3802">
        <v>0</v>
      </c>
      <c r="AY3802">
        <v>0</v>
      </c>
      <c r="AZ3802">
        <v>0</v>
      </c>
      <c r="BA3802">
        <v>0</v>
      </c>
      <c r="BB3802">
        <v>0</v>
      </c>
      <c r="BC3802">
        <v>0</v>
      </c>
      <c r="BD3802">
        <v>0</v>
      </c>
      <c r="BE3802">
        <v>0</v>
      </c>
      <c r="BF3802">
        <v>0</v>
      </c>
      <c r="BG3802">
        <v>0</v>
      </c>
      <c r="BH3802">
        <v>0</v>
      </c>
      <c r="BI3802">
        <v>0</v>
      </c>
      <c r="BJ3802">
        <v>0</v>
      </c>
      <c r="BK3802">
        <v>0</v>
      </c>
      <c r="BL3802">
        <v>0</v>
      </c>
      <c r="BM3802">
        <v>406000</v>
      </c>
      <c r="BN3802">
        <v>476000</v>
      </c>
      <c r="BO3802">
        <v>492000</v>
      </c>
      <c r="BP3802">
        <v>478000</v>
      </c>
      <c r="BQ3802">
        <v>539000</v>
      </c>
      <c r="BR3802">
        <v>557000</v>
      </c>
      <c r="BS3802">
        <v>488000</v>
      </c>
      <c r="BT3802">
        <v>512000</v>
      </c>
      <c r="BU3802">
        <v>490000</v>
      </c>
      <c r="BV3802">
        <v>505000</v>
      </c>
      <c r="BW3802">
        <v>503000</v>
      </c>
      <c r="BX3802">
        <v>513000</v>
      </c>
      <c r="BY3802">
        <v>539000</v>
      </c>
      <c r="BZ3802">
        <v>642000</v>
      </c>
      <c r="CA3802">
        <v>652000</v>
      </c>
      <c r="CB3802">
        <v>669000</v>
      </c>
      <c r="CC3802">
        <v>683000</v>
      </c>
      <c r="CD3802">
        <v>699000</v>
      </c>
      <c r="CE3802">
        <v>714000</v>
      </c>
    </row>
    <row r="3803" spans="1:83" x14ac:dyDescent="0.35">
      <c r="A3803" s="9" t="str">
        <f t="shared" si="59"/>
        <v>0337.604.86</v>
      </c>
      <c r="B3803" s="52" t="e">
        <f>+IF(MATCH(A3803,List!H$10:H$145,0),"Targeted")</f>
        <v>#N/A</v>
      </c>
      <c r="C3803" s="65"/>
      <c r="D3803" s="151" t="s">
        <v>7700</v>
      </c>
      <c r="E3803" s="16" t="s">
        <v>1872</v>
      </c>
      <c r="F3803" s="16" t="s">
        <v>1873</v>
      </c>
      <c r="G3803" s="16" t="s">
        <v>1311</v>
      </c>
      <c r="H3803" s="16" t="s">
        <v>1013</v>
      </c>
      <c r="I3803" s="17" t="s">
        <v>1793</v>
      </c>
      <c r="J3803" s="16" t="s">
        <v>3156</v>
      </c>
      <c r="K3803" s="17" t="s">
        <v>70</v>
      </c>
      <c r="L3803" s="18" t="s">
        <v>5232</v>
      </c>
      <c r="M3803" s="195" t="s">
        <v>51</v>
      </c>
      <c r="N3803" s="16" t="s">
        <v>5487</v>
      </c>
      <c r="O3803" s="17" t="s">
        <v>346</v>
      </c>
      <c r="P3803" s="17" t="s">
        <v>305</v>
      </c>
      <c r="Q3803" s="17" t="s">
        <v>306</v>
      </c>
      <c r="R3803">
        <v>0</v>
      </c>
      <c r="S3803">
        <v>0</v>
      </c>
      <c r="T3803">
        <v>0</v>
      </c>
      <c r="U3803">
        <v>0</v>
      </c>
      <c r="V3803">
        <v>0</v>
      </c>
      <c r="W3803">
        <v>0</v>
      </c>
      <c r="X3803">
        <v>0</v>
      </c>
      <c r="Y3803">
        <v>0</v>
      </c>
      <c r="Z3803">
        <v>0</v>
      </c>
      <c r="AA3803">
        <v>0</v>
      </c>
      <c r="AB3803">
        <v>0</v>
      </c>
      <c r="AC3803">
        <v>0</v>
      </c>
      <c r="AD3803">
        <v>0</v>
      </c>
      <c r="AE3803">
        <v>0</v>
      </c>
      <c r="AF3803">
        <v>0</v>
      </c>
      <c r="AG3803" s="19">
        <v>0</v>
      </c>
      <c r="AH3803">
        <v>0</v>
      </c>
      <c r="AI3803">
        <v>0</v>
      </c>
      <c r="AJ3803">
        <v>0</v>
      </c>
      <c r="AK3803">
        <v>0</v>
      </c>
      <c r="AL3803">
        <v>0</v>
      </c>
      <c r="AM3803">
        <v>0</v>
      </c>
      <c r="AN3803">
        <v>0</v>
      </c>
      <c r="AO3803">
        <v>0</v>
      </c>
      <c r="AP3803">
        <v>0</v>
      </c>
      <c r="AQ3803">
        <v>0</v>
      </c>
      <c r="AR3803">
        <v>0</v>
      </c>
      <c r="AS3803">
        <v>0</v>
      </c>
      <c r="AT3803">
        <v>0</v>
      </c>
      <c r="AU3803">
        <v>0</v>
      </c>
      <c r="AV3803">
        <v>0</v>
      </c>
      <c r="AW3803">
        <v>0</v>
      </c>
      <c r="AX3803">
        <v>0</v>
      </c>
      <c r="AY3803">
        <v>0</v>
      </c>
      <c r="AZ3803">
        <v>0</v>
      </c>
      <c r="BA3803">
        <v>0</v>
      </c>
      <c r="BB3803">
        <v>0</v>
      </c>
      <c r="BC3803">
        <v>0</v>
      </c>
      <c r="BD3803">
        <v>0</v>
      </c>
      <c r="BE3803">
        <v>0</v>
      </c>
      <c r="BF3803">
        <v>0</v>
      </c>
      <c r="BG3803">
        <v>0</v>
      </c>
      <c r="BH3803">
        <v>0</v>
      </c>
      <c r="BI3803">
        <v>0</v>
      </c>
      <c r="BJ3803">
        <v>0</v>
      </c>
      <c r="BK3803">
        <v>0</v>
      </c>
      <c r="BL3803">
        <v>0</v>
      </c>
      <c r="BM3803">
        <v>165000</v>
      </c>
      <c r="BN3803">
        <v>174000</v>
      </c>
      <c r="BO3803">
        <v>186000</v>
      </c>
      <c r="BP3803">
        <v>197000</v>
      </c>
      <c r="BQ3803">
        <v>198000</v>
      </c>
      <c r="BR3803">
        <v>192000</v>
      </c>
      <c r="BS3803">
        <v>189000</v>
      </c>
      <c r="BT3803">
        <v>193000</v>
      </c>
      <c r="BU3803">
        <v>195000</v>
      </c>
      <c r="BV3803">
        <v>217000</v>
      </c>
      <c r="BW3803">
        <v>209000</v>
      </c>
      <c r="BX3803">
        <v>210000</v>
      </c>
      <c r="BY3803">
        <v>23000</v>
      </c>
      <c r="BZ3803">
        <v>2000</v>
      </c>
      <c r="CA3803">
        <v>0</v>
      </c>
      <c r="CB3803">
        <v>0</v>
      </c>
      <c r="CC3803">
        <v>0</v>
      </c>
      <c r="CD3803">
        <v>0</v>
      </c>
      <c r="CE3803">
        <v>0</v>
      </c>
    </row>
    <row r="3804" spans="1:83" x14ac:dyDescent="0.35">
      <c r="A3804" s="9" t="str">
        <f t="shared" si="59"/>
        <v>0479.604.86</v>
      </c>
      <c r="B3804" s="52" t="e">
        <f>+IF(MATCH(A3804,List!H$10:H$145,0),"Targeted")</f>
        <v>#N/A</v>
      </c>
      <c r="C3804" s="65"/>
      <c r="D3804" s="151" t="s">
        <v>7700</v>
      </c>
      <c r="E3804" s="16" t="s">
        <v>1872</v>
      </c>
      <c r="F3804" s="16" t="s">
        <v>1873</v>
      </c>
      <c r="G3804" s="16" t="s">
        <v>1311</v>
      </c>
      <c r="H3804" s="16" t="s">
        <v>1013</v>
      </c>
      <c r="I3804" s="17" t="s">
        <v>4213</v>
      </c>
      <c r="J3804" s="16" t="s">
        <v>4214</v>
      </c>
      <c r="K3804" s="17" t="s">
        <v>70</v>
      </c>
      <c r="L3804" s="18" t="s">
        <v>5232</v>
      </c>
      <c r="M3804" s="195" t="s">
        <v>51</v>
      </c>
      <c r="N3804" s="16" t="s">
        <v>5487</v>
      </c>
      <c r="O3804" s="17" t="s">
        <v>346</v>
      </c>
      <c r="P3804" s="17" t="s">
        <v>305</v>
      </c>
      <c r="Q3804" s="17" t="s">
        <v>306</v>
      </c>
      <c r="R3804">
        <v>0</v>
      </c>
      <c r="S3804">
        <v>0</v>
      </c>
      <c r="T3804">
        <v>0</v>
      </c>
      <c r="U3804">
        <v>0</v>
      </c>
      <c r="V3804">
        <v>0</v>
      </c>
      <c r="W3804">
        <v>0</v>
      </c>
      <c r="X3804">
        <v>0</v>
      </c>
      <c r="Y3804">
        <v>0</v>
      </c>
      <c r="Z3804">
        <v>0</v>
      </c>
      <c r="AA3804">
        <v>0</v>
      </c>
      <c r="AB3804">
        <v>0</v>
      </c>
      <c r="AC3804">
        <v>0</v>
      </c>
      <c r="AD3804">
        <v>0</v>
      </c>
      <c r="AE3804">
        <v>0</v>
      </c>
      <c r="AF3804">
        <v>0</v>
      </c>
      <c r="AG3804" s="19">
        <v>0</v>
      </c>
      <c r="AH3804">
        <v>0</v>
      </c>
      <c r="AI3804">
        <v>0</v>
      </c>
      <c r="AJ3804">
        <v>0</v>
      </c>
      <c r="AK3804">
        <v>0</v>
      </c>
      <c r="AL3804">
        <v>0</v>
      </c>
      <c r="AM3804">
        <v>0</v>
      </c>
      <c r="AN3804">
        <v>0</v>
      </c>
      <c r="AO3804">
        <v>0</v>
      </c>
      <c r="AP3804">
        <v>0</v>
      </c>
      <c r="AQ3804">
        <v>0</v>
      </c>
      <c r="AR3804">
        <v>0</v>
      </c>
      <c r="AS3804">
        <v>0</v>
      </c>
      <c r="AT3804">
        <v>0</v>
      </c>
      <c r="AU3804">
        <v>0</v>
      </c>
      <c r="AV3804">
        <v>0</v>
      </c>
      <c r="AW3804">
        <v>0</v>
      </c>
      <c r="AX3804">
        <v>0</v>
      </c>
      <c r="AY3804">
        <v>0</v>
      </c>
      <c r="AZ3804">
        <v>0</v>
      </c>
      <c r="BA3804">
        <v>0</v>
      </c>
      <c r="BB3804">
        <v>0</v>
      </c>
      <c r="BC3804">
        <v>0</v>
      </c>
      <c r="BD3804">
        <v>0</v>
      </c>
      <c r="BE3804">
        <v>0</v>
      </c>
      <c r="BF3804">
        <v>0</v>
      </c>
      <c r="BG3804">
        <v>0</v>
      </c>
      <c r="BH3804">
        <v>0</v>
      </c>
      <c r="BI3804">
        <v>0</v>
      </c>
      <c r="BJ3804">
        <v>0</v>
      </c>
      <c r="BK3804">
        <v>0</v>
      </c>
      <c r="BL3804">
        <v>0</v>
      </c>
      <c r="BM3804">
        <v>0</v>
      </c>
      <c r="BN3804">
        <v>0</v>
      </c>
      <c r="BO3804">
        <v>0</v>
      </c>
      <c r="BP3804">
        <v>0</v>
      </c>
      <c r="BQ3804">
        <v>0</v>
      </c>
      <c r="BR3804">
        <v>0</v>
      </c>
      <c r="BS3804">
        <v>0</v>
      </c>
      <c r="BT3804">
        <v>0</v>
      </c>
      <c r="BU3804">
        <v>0</v>
      </c>
      <c r="BV3804">
        <v>0</v>
      </c>
      <c r="BW3804">
        <v>0</v>
      </c>
      <c r="BX3804">
        <v>0</v>
      </c>
      <c r="BY3804">
        <v>546000</v>
      </c>
      <c r="BZ3804">
        <v>651000</v>
      </c>
      <c r="CA3804">
        <v>734000</v>
      </c>
      <c r="CB3804">
        <v>737000</v>
      </c>
      <c r="CC3804">
        <v>752000</v>
      </c>
      <c r="CD3804">
        <v>769000</v>
      </c>
      <c r="CE3804">
        <v>787000</v>
      </c>
    </row>
    <row r="3805" spans="1:83" x14ac:dyDescent="0.35">
      <c r="A3805" s="9" t="str">
        <f t="shared" si="59"/>
        <v>0479.604.86</v>
      </c>
      <c r="B3805" s="52" t="e">
        <f>+IF(MATCH(A3805,List!H$10:H$145,0),"Targeted")</f>
        <v>#N/A</v>
      </c>
      <c r="C3805" s="65"/>
      <c r="D3805" s="151"/>
      <c r="E3805" s="16" t="s">
        <v>1872</v>
      </c>
      <c r="F3805" s="16" t="s">
        <v>1873</v>
      </c>
      <c r="G3805" s="16" t="s">
        <v>1311</v>
      </c>
      <c r="H3805" s="16" t="s">
        <v>1013</v>
      </c>
      <c r="I3805" s="17" t="s">
        <v>4213</v>
      </c>
      <c r="J3805" s="16" t="s">
        <v>4214</v>
      </c>
      <c r="K3805" s="17" t="s">
        <v>70</v>
      </c>
      <c r="L3805" s="18" t="s">
        <v>5232</v>
      </c>
      <c r="M3805" s="195" t="s">
        <v>51</v>
      </c>
      <c r="N3805" s="16" t="s">
        <v>5487</v>
      </c>
      <c r="O3805" s="17" t="s">
        <v>304</v>
      </c>
      <c r="P3805" s="17" t="s">
        <v>305</v>
      </c>
      <c r="Q3805" s="17" t="s">
        <v>306</v>
      </c>
      <c r="R3805">
        <v>0</v>
      </c>
      <c r="S3805">
        <v>0</v>
      </c>
      <c r="T3805">
        <v>0</v>
      </c>
      <c r="U3805">
        <v>0</v>
      </c>
      <c r="V3805">
        <v>0</v>
      </c>
      <c r="W3805">
        <v>0</v>
      </c>
      <c r="X3805">
        <v>0</v>
      </c>
      <c r="Y3805">
        <v>0</v>
      </c>
      <c r="Z3805">
        <v>0</v>
      </c>
      <c r="AA3805">
        <v>0</v>
      </c>
      <c r="AB3805">
        <v>0</v>
      </c>
      <c r="AC3805">
        <v>0</v>
      </c>
      <c r="AD3805">
        <v>0</v>
      </c>
      <c r="AE3805">
        <v>0</v>
      </c>
      <c r="AF3805">
        <v>0</v>
      </c>
      <c r="AG3805" s="19">
        <v>0</v>
      </c>
      <c r="AH3805">
        <v>0</v>
      </c>
      <c r="AI3805">
        <v>0</v>
      </c>
      <c r="AJ3805">
        <v>0</v>
      </c>
      <c r="AK3805">
        <v>0</v>
      </c>
      <c r="AL3805">
        <v>0</v>
      </c>
      <c r="AM3805">
        <v>0</v>
      </c>
      <c r="AN3805">
        <v>0</v>
      </c>
      <c r="AO3805">
        <v>0</v>
      </c>
      <c r="AP3805">
        <v>0</v>
      </c>
      <c r="AQ3805">
        <v>0</v>
      </c>
      <c r="AR3805">
        <v>0</v>
      </c>
      <c r="AS3805">
        <v>0</v>
      </c>
      <c r="AT3805">
        <v>0</v>
      </c>
      <c r="AU3805">
        <v>0</v>
      </c>
      <c r="AV3805">
        <v>0</v>
      </c>
      <c r="AW3805">
        <v>0</v>
      </c>
      <c r="AX3805">
        <v>0</v>
      </c>
      <c r="AY3805">
        <v>0</v>
      </c>
      <c r="AZ3805">
        <v>0</v>
      </c>
      <c r="BA3805">
        <v>0</v>
      </c>
      <c r="BB3805">
        <v>0</v>
      </c>
      <c r="BC3805">
        <v>0</v>
      </c>
      <c r="BD3805">
        <v>0</v>
      </c>
      <c r="BE3805">
        <v>0</v>
      </c>
      <c r="BF3805">
        <v>0</v>
      </c>
      <c r="BG3805">
        <v>0</v>
      </c>
      <c r="BH3805">
        <v>0</v>
      </c>
      <c r="BI3805">
        <v>0</v>
      </c>
      <c r="BJ3805">
        <v>0</v>
      </c>
      <c r="BK3805">
        <v>0</v>
      </c>
      <c r="BL3805">
        <v>0</v>
      </c>
      <c r="BM3805">
        <v>0</v>
      </c>
      <c r="BN3805">
        <v>0</v>
      </c>
      <c r="BO3805">
        <v>0</v>
      </c>
      <c r="BP3805">
        <v>0</v>
      </c>
      <c r="BQ3805">
        <v>0</v>
      </c>
      <c r="BR3805">
        <v>0</v>
      </c>
      <c r="BS3805">
        <v>0</v>
      </c>
      <c r="BT3805">
        <v>0</v>
      </c>
      <c r="BU3805">
        <v>0</v>
      </c>
      <c r="BV3805">
        <v>0</v>
      </c>
      <c r="BW3805">
        <v>0</v>
      </c>
      <c r="BX3805" s="10">
        <v>0</v>
      </c>
      <c r="BY3805">
        <v>0</v>
      </c>
      <c r="BZ3805">
        <v>0</v>
      </c>
      <c r="CA3805">
        <v>3000</v>
      </c>
      <c r="CB3805">
        <v>3000</v>
      </c>
      <c r="CC3805">
        <v>3000</v>
      </c>
      <c r="CD3805">
        <v>3000</v>
      </c>
      <c r="CE3805">
        <v>1000</v>
      </c>
    </row>
    <row r="3806" spans="1:83" x14ac:dyDescent="0.35">
      <c r="A3806" s="9" t="str">
        <f t="shared" si="59"/>
        <v>4598.604.86</v>
      </c>
      <c r="B3806" s="52" t="e">
        <f>+IF(MATCH(A3806,List!H$10:H$145,0),"Targeted")</f>
        <v>#N/A</v>
      </c>
      <c r="C3806" s="65"/>
      <c r="D3806" s="151" t="s">
        <v>7700</v>
      </c>
      <c r="E3806" s="16" t="s">
        <v>1872</v>
      </c>
      <c r="F3806" s="16" t="s">
        <v>1873</v>
      </c>
      <c r="G3806" s="16" t="s">
        <v>1311</v>
      </c>
      <c r="H3806" s="16" t="s">
        <v>1013</v>
      </c>
      <c r="I3806" s="17" t="s">
        <v>5529</v>
      </c>
      <c r="J3806" s="16" t="s">
        <v>1273</v>
      </c>
      <c r="K3806" s="17" t="s">
        <v>70</v>
      </c>
      <c r="L3806" s="18" t="s">
        <v>5232</v>
      </c>
      <c r="M3806" s="195" t="s">
        <v>51</v>
      </c>
      <c r="N3806" s="16" t="s">
        <v>5487</v>
      </c>
      <c r="O3806" s="17" t="s">
        <v>346</v>
      </c>
      <c r="P3806" s="17" t="s">
        <v>305</v>
      </c>
      <c r="Q3806" s="17" t="s">
        <v>306</v>
      </c>
      <c r="R3806">
        <v>0</v>
      </c>
      <c r="S3806">
        <v>0</v>
      </c>
      <c r="T3806">
        <v>0</v>
      </c>
      <c r="U3806">
        <v>0</v>
      </c>
      <c r="V3806">
        <v>0</v>
      </c>
      <c r="W3806">
        <v>0</v>
      </c>
      <c r="X3806">
        <v>0</v>
      </c>
      <c r="Y3806">
        <v>0</v>
      </c>
      <c r="Z3806">
        <v>0</v>
      </c>
      <c r="AA3806">
        <v>0</v>
      </c>
      <c r="AB3806">
        <v>0</v>
      </c>
      <c r="AC3806">
        <v>0</v>
      </c>
      <c r="AD3806">
        <v>0</v>
      </c>
      <c r="AE3806">
        <v>0</v>
      </c>
      <c r="AF3806">
        <v>0</v>
      </c>
      <c r="AG3806" s="19">
        <v>0</v>
      </c>
      <c r="AH3806">
        <v>0</v>
      </c>
      <c r="AI3806">
        <v>0</v>
      </c>
      <c r="AJ3806">
        <v>0</v>
      </c>
      <c r="AK3806">
        <v>0</v>
      </c>
      <c r="AL3806">
        <v>0</v>
      </c>
      <c r="AM3806">
        <v>0</v>
      </c>
      <c r="AN3806">
        <v>0</v>
      </c>
      <c r="AO3806">
        <v>0</v>
      </c>
      <c r="AP3806">
        <v>0</v>
      </c>
      <c r="AQ3806">
        <v>0</v>
      </c>
      <c r="AR3806">
        <v>0</v>
      </c>
      <c r="AS3806">
        <v>0</v>
      </c>
      <c r="AT3806">
        <v>0</v>
      </c>
      <c r="AU3806">
        <v>0</v>
      </c>
      <c r="AV3806">
        <v>0</v>
      </c>
      <c r="AW3806">
        <v>0</v>
      </c>
      <c r="AX3806">
        <v>0</v>
      </c>
      <c r="AY3806">
        <v>0</v>
      </c>
      <c r="AZ3806">
        <v>0</v>
      </c>
      <c r="BA3806">
        <v>0</v>
      </c>
      <c r="BB3806">
        <v>0</v>
      </c>
      <c r="BC3806">
        <v>0</v>
      </c>
      <c r="BD3806">
        <v>0</v>
      </c>
      <c r="BE3806">
        <v>0</v>
      </c>
      <c r="BF3806">
        <v>0</v>
      </c>
      <c r="BG3806">
        <v>0</v>
      </c>
      <c r="BH3806">
        <v>0</v>
      </c>
      <c r="BI3806">
        <v>0</v>
      </c>
      <c r="BJ3806">
        <v>0</v>
      </c>
      <c r="BK3806">
        <v>0</v>
      </c>
      <c r="BL3806">
        <v>0</v>
      </c>
      <c r="BM3806">
        <v>0</v>
      </c>
      <c r="BN3806">
        <v>0</v>
      </c>
      <c r="BO3806">
        <v>0</v>
      </c>
      <c r="BP3806">
        <v>0</v>
      </c>
      <c r="BQ3806">
        <v>0</v>
      </c>
      <c r="BR3806">
        <v>0</v>
      </c>
      <c r="BS3806">
        <v>0</v>
      </c>
      <c r="BT3806">
        <v>0</v>
      </c>
      <c r="BU3806">
        <v>43000</v>
      </c>
      <c r="BV3806">
        <v>0</v>
      </c>
      <c r="BW3806">
        <v>1000</v>
      </c>
      <c r="BX3806">
        <v>-1000</v>
      </c>
      <c r="BY3806">
        <v>-2000</v>
      </c>
      <c r="BZ3806">
        <v>43000</v>
      </c>
      <c r="CA3806">
        <v>0</v>
      </c>
      <c r="CB3806">
        <v>-1000</v>
      </c>
      <c r="CC3806">
        <v>0</v>
      </c>
      <c r="CD3806">
        <v>-1000</v>
      </c>
      <c r="CE3806">
        <v>0</v>
      </c>
    </row>
    <row r="3807" spans="1:83" x14ac:dyDescent="0.35">
      <c r="A3807" s="9" t="str">
        <f t="shared" si="59"/>
        <v>5486.604.86</v>
      </c>
      <c r="B3807" s="52" t="str">
        <f>+IF(MATCH(A3807,List!H$10:H$145,0),"Targeted")</f>
        <v>Targeted</v>
      </c>
      <c r="C3807" s="65"/>
      <c r="D3807" s="151"/>
      <c r="E3807" s="16" t="s">
        <v>1872</v>
      </c>
      <c r="F3807" s="16" t="s">
        <v>1873</v>
      </c>
      <c r="G3807" s="16" t="s">
        <v>1311</v>
      </c>
      <c r="H3807" s="16" t="s">
        <v>1013</v>
      </c>
      <c r="I3807" s="17" t="s">
        <v>242</v>
      </c>
      <c r="J3807" s="16" t="s">
        <v>241</v>
      </c>
      <c r="K3807" s="17" t="s">
        <v>70</v>
      </c>
      <c r="L3807" s="18" t="s">
        <v>5232</v>
      </c>
      <c r="M3807" s="195" t="s">
        <v>51</v>
      </c>
      <c r="N3807" s="16" t="s">
        <v>5487</v>
      </c>
      <c r="O3807" s="17" t="s">
        <v>304</v>
      </c>
      <c r="P3807" s="17" t="s">
        <v>305</v>
      </c>
      <c r="Q3807" s="17" t="s">
        <v>306</v>
      </c>
      <c r="R3807">
        <v>0</v>
      </c>
      <c r="S3807">
        <v>0</v>
      </c>
      <c r="T3807">
        <v>0</v>
      </c>
      <c r="U3807">
        <v>0</v>
      </c>
      <c r="V3807">
        <v>0</v>
      </c>
      <c r="W3807">
        <v>0</v>
      </c>
      <c r="X3807">
        <v>0</v>
      </c>
      <c r="Y3807">
        <v>0</v>
      </c>
      <c r="Z3807">
        <v>0</v>
      </c>
      <c r="AA3807">
        <v>0</v>
      </c>
      <c r="AB3807">
        <v>0</v>
      </c>
      <c r="AC3807">
        <v>0</v>
      </c>
      <c r="AD3807">
        <v>0</v>
      </c>
      <c r="AE3807">
        <v>0</v>
      </c>
      <c r="AF3807">
        <v>0</v>
      </c>
      <c r="AG3807" s="19">
        <v>0</v>
      </c>
      <c r="AH3807">
        <v>0</v>
      </c>
      <c r="AI3807">
        <v>0</v>
      </c>
      <c r="AJ3807">
        <v>0</v>
      </c>
      <c r="AK3807">
        <v>0</v>
      </c>
      <c r="AL3807">
        <v>0</v>
      </c>
      <c r="AM3807">
        <v>0</v>
      </c>
      <c r="AN3807">
        <v>0</v>
      </c>
      <c r="AO3807">
        <v>0</v>
      </c>
      <c r="AP3807">
        <v>0</v>
      </c>
      <c r="AQ3807">
        <v>0</v>
      </c>
      <c r="AR3807">
        <v>0</v>
      </c>
      <c r="AS3807">
        <v>0</v>
      </c>
      <c r="AT3807">
        <v>0</v>
      </c>
      <c r="AU3807">
        <v>0</v>
      </c>
      <c r="AV3807">
        <v>0</v>
      </c>
      <c r="AW3807">
        <v>0</v>
      </c>
      <c r="AX3807">
        <v>0</v>
      </c>
      <c r="AY3807">
        <v>0</v>
      </c>
      <c r="AZ3807">
        <v>0</v>
      </c>
      <c r="BA3807">
        <v>0</v>
      </c>
      <c r="BB3807">
        <v>0</v>
      </c>
      <c r="BC3807">
        <v>0</v>
      </c>
      <c r="BD3807">
        <v>0</v>
      </c>
      <c r="BE3807">
        <v>0</v>
      </c>
      <c r="BF3807">
        <v>1000</v>
      </c>
      <c r="BG3807">
        <v>1000</v>
      </c>
      <c r="BH3807">
        <v>0</v>
      </c>
      <c r="BI3807">
        <v>0</v>
      </c>
      <c r="BJ3807">
        <v>0</v>
      </c>
      <c r="BK3807">
        <v>0</v>
      </c>
      <c r="BL3807">
        <v>0</v>
      </c>
      <c r="BM3807">
        <v>0</v>
      </c>
      <c r="BN3807">
        <v>0</v>
      </c>
      <c r="BO3807">
        <v>0</v>
      </c>
      <c r="BP3807">
        <v>0</v>
      </c>
      <c r="BQ3807">
        <v>0</v>
      </c>
      <c r="BR3807">
        <v>0</v>
      </c>
      <c r="BS3807">
        <v>0</v>
      </c>
      <c r="BT3807">
        <v>0</v>
      </c>
      <c r="BU3807">
        <v>0</v>
      </c>
      <c r="BV3807">
        <v>0</v>
      </c>
      <c r="BW3807">
        <v>0</v>
      </c>
      <c r="BX3807" s="10">
        <v>0</v>
      </c>
      <c r="BY3807">
        <v>0</v>
      </c>
      <c r="BZ3807">
        <v>0</v>
      </c>
      <c r="CA3807">
        <v>0</v>
      </c>
      <c r="CB3807">
        <v>0</v>
      </c>
      <c r="CC3807">
        <v>0</v>
      </c>
      <c r="CD3807">
        <v>0</v>
      </c>
      <c r="CE3807">
        <v>0</v>
      </c>
    </row>
    <row r="3808" spans="1:83" x14ac:dyDescent="0.35">
      <c r="A3808" s="9" t="str">
        <f t="shared" si="59"/>
        <v>0030.604.48</v>
      </c>
      <c r="B3808" s="52" t="e">
        <f>+IF(MATCH(A3808,List!H$10:H$145,0),"Targeted")</f>
        <v>#N/A</v>
      </c>
      <c r="C3808" s="65"/>
      <c r="D3808" s="151" t="s">
        <v>7700</v>
      </c>
      <c r="E3808" s="16" t="s">
        <v>3555</v>
      </c>
      <c r="F3808" s="16" t="s">
        <v>3556</v>
      </c>
      <c r="G3808" s="16" t="s">
        <v>298</v>
      </c>
      <c r="H3808" s="16" t="s">
        <v>3556</v>
      </c>
      <c r="I3808" s="17" t="s">
        <v>5427</v>
      </c>
      <c r="J3808" s="16" t="s">
        <v>1055</v>
      </c>
      <c r="K3808" s="17" t="s">
        <v>185</v>
      </c>
      <c r="L3808" s="18" t="s">
        <v>5232</v>
      </c>
      <c r="M3808" s="195" t="s">
        <v>51</v>
      </c>
      <c r="N3808" s="16" t="s">
        <v>5487</v>
      </c>
      <c r="O3808" s="17" t="s">
        <v>346</v>
      </c>
      <c r="P3808" s="17" t="s">
        <v>305</v>
      </c>
      <c r="Q3808" s="17" t="s">
        <v>306</v>
      </c>
      <c r="R3808">
        <v>0</v>
      </c>
      <c r="S3808">
        <v>0</v>
      </c>
      <c r="T3808">
        <v>0</v>
      </c>
      <c r="U3808">
        <v>0</v>
      </c>
      <c r="V3808">
        <v>0</v>
      </c>
      <c r="W3808">
        <v>0</v>
      </c>
      <c r="X3808">
        <v>0</v>
      </c>
      <c r="Y3808">
        <v>0</v>
      </c>
      <c r="Z3808">
        <v>0</v>
      </c>
      <c r="AA3808">
        <v>0</v>
      </c>
      <c r="AB3808">
        <v>0</v>
      </c>
      <c r="AC3808">
        <v>0</v>
      </c>
      <c r="AD3808">
        <v>0</v>
      </c>
      <c r="AE3808">
        <v>0</v>
      </c>
      <c r="AF3808">
        <v>0</v>
      </c>
      <c r="AG3808" s="19">
        <v>0</v>
      </c>
      <c r="AH3808">
        <v>0</v>
      </c>
      <c r="AI3808">
        <v>0</v>
      </c>
      <c r="AJ3808">
        <v>0</v>
      </c>
      <c r="AK3808">
        <v>0</v>
      </c>
      <c r="AL3808">
        <v>0</v>
      </c>
      <c r="AM3808">
        <v>0</v>
      </c>
      <c r="AN3808">
        <v>0</v>
      </c>
      <c r="AO3808">
        <v>0</v>
      </c>
      <c r="AP3808">
        <v>0</v>
      </c>
      <c r="AQ3808">
        <v>0</v>
      </c>
      <c r="AR3808">
        <v>0</v>
      </c>
      <c r="AS3808">
        <v>0</v>
      </c>
      <c r="AT3808">
        <v>0</v>
      </c>
      <c r="AU3808">
        <v>0</v>
      </c>
      <c r="AV3808">
        <v>173</v>
      </c>
      <c r="AW3808">
        <v>596</v>
      </c>
      <c r="AX3808">
        <v>661</v>
      </c>
      <c r="AY3808">
        <v>33</v>
      </c>
      <c r="AZ3808">
        <v>0</v>
      </c>
      <c r="BA3808">
        <v>0</v>
      </c>
      <c r="BB3808">
        <v>0</v>
      </c>
      <c r="BC3808">
        <v>0</v>
      </c>
      <c r="BD3808">
        <v>0</v>
      </c>
      <c r="BE3808">
        <v>0</v>
      </c>
      <c r="BF3808">
        <v>0</v>
      </c>
      <c r="BG3808">
        <v>0</v>
      </c>
      <c r="BH3808">
        <v>0</v>
      </c>
      <c r="BI3808">
        <v>0</v>
      </c>
      <c r="BJ3808">
        <v>0</v>
      </c>
      <c r="BK3808">
        <v>0</v>
      </c>
      <c r="BL3808">
        <v>0</v>
      </c>
      <c r="BM3808">
        <v>0</v>
      </c>
      <c r="BN3808">
        <v>0</v>
      </c>
      <c r="BO3808">
        <v>0</v>
      </c>
      <c r="BP3808">
        <v>0</v>
      </c>
      <c r="BQ3808">
        <v>0</v>
      </c>
      <c r="BR3808">
        <v>0</v>
      </c>
      <c r="BS3808">
        <v>0</v>
      </c>
      <c r="BT3808">
        <v>0</v>
      </c>
      <c r="BU3808">
        <v>0</v>
      </c>
      <c r="BV3808">
        <v>0</v>
      </c>
      <c r="BW3808">
        <v>0</v>
      </c>
      <c r="BX3808">
        <v>0</v>
      </c>
      <c r="BY3808">
        <v>0</v>
      </c>
      <c r="BZ3808">
        <v>0</v>
      </c>
      <c r="CA3808">
        <v>0</v>
      </c>
      <c r="CB3808">
        <v>0</v>
      </c>
      <c r="CC3808">
        <v>0</v>
      </c>
      <c r="CD3808">
        <v>0</v>
      </c>
      <c r="CE3808">
        <v>0</v>
      </c>
    </row>
    <row r="3809" spans="1:83" x14ac:dyDescent="0.35">
      <c r="A3809" s="9" t="str">
        <f t="shared" si="59"/>
        <v>0020.604.48</v>
      </c>
      <c r="B3809" s="52" t="e">
        <f>+IF(MATCH(A3809,List!H$10:H$145,0),"Targeted")</f>
        <v>#N/A</v>
      </c>
      <c r="C3809" s="65"/>
      <c r="D3809" s="151" t="s">
        <v>7700</v>
      </c>
      <c r="E3809" s="16" t="s">
        <v>3961</v>
      </c>
      <c r="F3809" s="16" t="s">
        <v>5530</v>
      </c>
      <c r="G3809" s="16" t="s">
        <v>298</v>
      </c>
      <c r="H3809" s="16" t="s">
        <v>5530</v>
      </c>
      <c r="I3809" s="17" t="s">
        <v>5531</v>
      </c>
      <c r="J3809" s="16" t="s">
        <v>1055</v>
      </c>
      <c r="K3809" s="17" t="s">
        <v>185</v>
      </c>
      <c r="L3809" s="18" t="s">
        <v>5232</v>
      </c>
      <c r="M3809" s="195" t="s">
        <v>51</v>
      </c>
      <c r="N3809" s="16" t="s">
        <v>5487</v>
      </c>
      <c r="O3809" s="17" t="s">
        <v>346</v>
      </c>
      <c r="P3809" s="17" t="s">
        <v>305</v>
      </c>
      <c r="Q3809" s="17" t="s">
        <v>306</v>
      </c>
      <c r="R3809">
        <v>0</v>
      </c>
      <c r="S3809">
        <v>0</v>
      </c>
      <c r="T3809">
        <v>0</v>
      </c>
      <c r="U3809">
        <v>0</v>
      </c>
      <c r="V3809">
        <v>0</v>
      </c>
      <c r="W3809">
        <v>0</v>
      </c>
      <c r="X3809">
        <v>0</v>
      </c>
      <c r="Y3809">
        <v>0</v>
      </c>
      <c r="Z3809">
        <v>0</v>
      </c>
      <c r="AA3809">
        <v>0</v>
      </c>
      <c r="AB3809">
        <v>0</v>
      </c>
      <c r="AC3809">
        <v>0</v>
      </c>
      <c r="AD3809">
        <v>0</v>
      </c>
      <c r="AE3809">
        <v>0</v>
      </c>
      <c r="AF3809">
        <v>0</v>
      </c>
      <c r="AG3809" s="19">
        <v>0</v>
      </c>
      <c r="AH3809">
        <v>0</v>
      </c>
      <c r="AI3809">
        <v>0</v>
      </c>
      <c r="AJ3809">
        <v>0</v>
      </c>
      <c r="AK3809">
        <v>0</v>
      </c>
      <c r="AL3809">
        <v>0</v>
      </c>
      <c r="AM3809">
        <v>0</v>
      </c>
      <c r="AN3809">
        <v>0</v>
      </c>
      <c r="AO3809">
        <v>0</v>
      </c>
      <c r="AP3809">
        <v>0</v>
      </c>
      <c r="AQ3809">
        <v>0</v>
      </c>
      <c r="AR3809">
        <v>0</v>
      </c>
      <c r="AS3809">
        <v>0</v>
      </c>
      <c r="AT3809">
        <v>0</v>
      </c>
      <c r="AU3809">
        <v>0</v>
      </c>
      <c r="AV3809">
        <v>191</v>
      </c>
      <c r="AW3809">
        <v>1759</v>
      </c>
      <c r="AX3809">
        <v>293</v>
      </c>
      <c r="AY3809">
        <v>4</v>
      </c>
      <c r="AZ3809">
        <v>0</v>
      </c>
      <c r="BA3809">
        <v>0</v>
      </c>
      <c r="BB3809">
        <v>0</v>
      </c>
      <c r="BC3809">
        <v>0</v>
      </c>
      <c r="BD3809">
        <v>0</v>
      </c>
      <c r="BE3809">
        <v>0</v>
      </c>
      <c r="BF3809">
        <v>0</v>
      </c>
      <c r="BG3809">
        <v>0</v>
      </c>
      <c r="BH3809">
        <v>0</v>
      </c>
      <c r="BI3809">
        <v>0</v>
      </c>
      <c r="BJ3809">
        <v>0</v>
      </c>
      <c r="BK3809">
        <v>0</v>
      </c>
      <c r="BL3809">
        <v>0</v>
      </c>
      <c r="BM3809">
        <v>0</v>
      </c>
      <c r="BN3809">
        <v>0</v>
      </c>
      <c r="BO3809">
        <v>0</v>
      </c>
      <c r="BP3809">
        <v>0</v>
      </c>
      <c r="BQ3809">
        <v>0</v>
      </c>
      <c r="BR3809">
        <v>0</v>
      </c>
      <c r="BS3809">
        <v>0</v>
      </c>
      <c r="BT3809">
        <v>0</v>
      </c>
      <c r="BU3809">
        <v>0</v>
      </c>
      <c r="BV3809">
        <v>0</v>
      </c>
      <c r="BW3809">
        <v>0</v>
      </c>
      <c r="BX3809">
        <v>0</v>
      </c>
      <c r="BY3809">
        <v>0</v>
      </c>
      <c r="BZ3809">
        <v>0</v>
      </c>
      <c r="CA3809">
        <v>0</v>
      </c>
      <c r="CB3809">
        <v>0</v>
      </c>
      <c r="CC3809">
        <v>0</v>
      </c>
      <c r="CD3809">
        <v>0</v>
      </c>
      <c r="CE3809">
        <v>0</v>
      </c>
    </row>
    <row r="3810" spans="1:83" x14ac:dyDescent="0.35">
      <c r="A3810" s="9" t="str">
        <f t="shared" si="59"/>
        <v>1500.604.51</v>
      </c>
      <c r="B3810" s="52" t="str">
        <f>+IF(MATCH(A3810,List!H$10:H$145,0),"Targeted")</f>
        <v>Targeted</v>
      </c>
      <c r="C3810" s="65"/>
      <c r="D3810" s="151" t="s">
        <v>7700</v>
      </c>
      <c r="E3810" s="16" t="s">
        <v>5532</v>
      </c>
      <c r="F3810" s="16" t="s">
        <v>5533</v>
      </c>
      <c r="G3810" s="16" t="s">
        <v>298</v>
      </c>
      <c r="H3810" s="16" t="s">
        <v>5534</v>
      </c>
      <c r="I3810" s="17" t="s">
        <v>65</v>
      </c>
      <c r="J3810" s="16" t="s">
        <v>64</v>
      </c>
      <c r="K3810" s="17" t="s">
        <v>66</v>
      </c>
      <c r="L3810" s="18" t="s">
        <v>5232</v>
      </c>
      <c r="M3810" s="195" t="s">
        <v>51</v>
      </c>
      <c r="N3810" s="16" t="s">
        <v>5487</v>
      </c>
      <c r="O3810" s="17" t="s">
        <v>346</v>
      </c>
      <c r="P3810" s="17" t="s">
        <v>305</v>
      </c>
      <c r="Q3810" s="17" t="s">
        <v>306</v>
      </c>
      <c r="R3810">
        <v>0</v>
      </c>
      <c r="S3810">
        <v>0</v>
      </c>
      <c r="T3810">
        <v>0</v>
      </c>
      <c r="U3810">
        <v>0</v>
      </c>
      <c r="V3810">
        <v>0</v>
      </c>
      <c r="W3810">
        <v>0</v>
      </c>
      <c r="X3810">
        <v>0</v>
      </c>
      <c r="Y3810">
        <v>0</v>
      </c>
      <c r="Z3810">
        <v>0</v>
      </c>
      <c r="AA3810">
        <v>0</v>
      </c>
      <c r="AB3810">
        <v>0</v>
      </c>
      <c r="AC3810">
        <v>0</v>
      </c>
      <c r="AD3810">
        <v>0</v>
      </c>
      <c r="AE3810">
        <v>0</v>
      </c>
      <c r="AF3810">
        <v>0</v>
      </c>
      <c r="AG3810" s="19">
        <v>0</v>
      </c>
      <c r="AH3810">
        <v>0</v>
      </c>
      <c r="AI3810">
        <v>0</v>
      </c>
      <c r="AJ3810">
        <v>0</v>
      </c>
      <c r="AK3810">
        <v>0</v>
      </c>
      <c r="AL3810">
        <v>0</v>
      </c>
      <c r="AM3810">
        <v>0</v>
      </c>
      <c r="AN3810">
        <v>0</v>
      </c>
      <c r="AO3810">
        <v>0</v>
      </c>
      <c r="AP3810">
        <v>0</v>
      </c>
      <c r="AQ3810">
        <v>0</v>
      </c>
      <c r="AR3810">
        <v>0</v>
      </c>
      <c r="AS3810">
        <v>0</v>
      </c>
      <c r="AT3810">
        <v>0</v>
      </c>
      <c r="AU3810">
        <v>0</v>
      </c>
      <c r="AV3810">
        <v>0</v>
      </c>
      <c r="AW3810">
        <v>0</v>
      </c>
      <c r="AX3810">
        <v>2724</v>
      </c>
      <c r="AY3810">
        <v>4119</v>
      </c>
      <c r="AZ3810">
        <v>5000</v>
      </c>
      <c r="BA3810">
        <v>1000</v>
      </c>
      <c r="BB3810">
        <v>0</v>
      </c>
      <c r="BC3810">
        <v>0</v>
      </c>
      <c r="BD3810">
        <v>0</v>
      </c>
      <c r="BE3810">
        <v>0</v>
      </c>
      <c r="BF3810">
        <v>0</v>
      </c>
      <c r="BG3810">
        <v>0</v>
      </c>
      <c r="BH3810">
        <v>0</v>
      </c>
      <c r="BI3810">
        <v>0</v>
      </c>
      <c r="BJ3810">
        <v>0</v>
      </c>
      <c r="BK3810">
        <v>0</v>
      </c>
      <c r="BL3810">
        <v>0</v>
      </c>
      <c r="BM3810">
        <v>0</v>
      </c>
      <c r="BN3810">
        <v>0</v>
      </c>
      <c r="BO3810">
        <v>0</v>
      </c>
      <c r="BP3810">
        <v>0</v>
      </c>
      <c r="BQ3810">
        <v>0</v>
      </c>
      <c r="BR3810">
        <v>0</v>
      </c>
      <c r="BS3810">
        <v>0</v>
      </c>
      <c r="BT3810">
        <v>0</v>
      </c>
      <c r="BU3810">
        <v>0</v>
      </c>
      <c r="BV3810">
        <v>0</v>
      </c>
      <c r="BW3810">
        <v>0</v>
      </c>
      <c r="BX3810">
        <v>0</v>
      </c>
      <c r="BY3810">
        <v>0</v>
      </c>
      <c r="BZ3810">
        <v>0</v>
      </c>
      <c r="CA3810">
        <v>0</v>
      </c>
      <c r="CB3810">
        <v>0</v>
      </c>
      <c r="CC3810">
        <v>0</v>
      </c>
      <c r="CD3810">
        <v>0</v>
      </c>
      <c r="CE3810">
        <v>0</v>
      </c>
    </row>
    <row r="3811" spans="1:83" x14ac:dyDescent="0.35">
      <c r="A3811" s="9" t="str">
        <f t="shared" si="59"/>
        <v>5528.604.95</v>
      </c>
      <c r="B3811" s="52" t="str">
        <f>+IF(MATCH(A3811,List!H$10:H$145,0),"Targeted")</f>
        <v>Targeted</v>
      </c>
      <c r="C3811" s="65"/>
      <c r="D3811" s="151"/>
      <c r="E3811" s="16" t="s">
        <v>5535</v>
      </c>
      <c r="F3811" s="16" t="s">
        <v>64</v>
      </c>
      <c r="G3811" s="16" t="s">
        <v>298</v>
      </c>
      <c r="H3811" s="16" t="s">
        <v>64</v>
      </c>
      <c r="I3811" s="17" t="s">
        <v>244</v>
      </c>
      <c r="J3811" s="16" t="s">
        <v>64</v>
      </c>
      <c r="K3811" s="17" t="s">
        <v>245</v>
      </c>
      <c r="L3811" s="18" t="s">
        <v>5232</v>
      </c>
      <c r="M3811" s="195" t="s">
        <v>51</v>
      </c>
      <c r="N3811" s="16" t="s">
        <v>5487</v>
      </c>
      <c r="O3811" s="17" t="s">
        <v>304</v>
      </c>
      <c r="P3811" s="17" t="s">
        <v>305</v>
      </c>
      <c r="Q3811" s="17" t="s">
        <v>306</v>
      </c>
      <c r="R3811">
        <v>0</v>
      </c>
      <c r="S3811">
        <v>0</v>
      </c>
      <c r="T3811">
        <v>0</v>
      </c>
      <c r="U3811">
        <v>0</v>
      </c>
      <c r="V3811">
        <v>0</v>
      </c>
      <c r="W3811">
        <v>0</v>
      </c>
      <c r="X3811">
        <v>0</v>
      </c>
      <c r="Y3811">
        <v>0</v>
      </c>
      <c r="Z3811">
        <v>0</v>
      </c>
      <c r="AA3811">
        <v>0</v>
      </c>
      <c r="AB3811">
        <v>0</v>
      </c>
      <c r="AC3811">
        <v>0</v>
      </c>
      <c r="AD3811">
        <v>0</v>
      </c>
      <c r="AE3811">
        <v>0</v>
      </c>
      <c r="AF3811">
        <v>0</v>
      </c>
      <c r="AG3811" s="19">
        <v>0</v>
      </c>
      <c r="AH3811">
        <v>0</v>
      </c>
      <c r="AI3811">
        <v>0</v>
      </c>
      <c r="AJ3811">
        <v>0</v>
      </c>
      <c r="AK3811">
        <v>0</v>
      </c>
      <c r="AL3811">
        <v>0</v>
      </c>
      <c r="AM3811">
        <v>0</v>
      </c>
      <c r="AN3811">
        <v>0</v>
      </c>
      <c r="AO3811">
        <v>0</v>
      </c>
      <c r="AP3811">
        <v>0</v>
      </c>
      <c r="AQ3811">
        <v>0</v>
      </c>
      <c r="AR3811">
        <v>0</v>
      </c>
      <c r="AS3811">
        <v>0</v>
      </c>
      <c r="AT3811">
        <v>0</v>
      </c>
      <c r="AU3811">
        <v>13580</v>
      </c>
      <c r="AV3811">
        <v>20623</v>
      </c>
      <c r="AW3811">
        <v>35006</v>
      </c>
      <c r="AX3811">
        <v>35301</v>
      </c>
      <c r="AY3811">
        <v>51451</v>
      </c>
      <c r="AZ3811">
        <v>63000</v>
      </c>
      <c r="BA3811">
        <v>73000</v>
      </c>
      <c r="BB3811">
        <v>80000</v>
      </c>
      <c r="BC3811">
        <v>87000</v>
      </c>
      <c r="BD3811">
        <v>122000</v>
      </c>
      <c r="BE3811">
        <v>149000</v>
      </c>
      <c r="BF3811">
        <v>159000</v>
      </c>
      <c r="BG3811">
        <v>190000</v>
      </c>
      <c r="BH3811">
        <v>200000</v>
      </c>
      <c r="BI3811">
        <v>222000</v>
      </c>
      <c r="BJ3811">
        <v>198000</v>
      </c>
      <c r="BK3811">
        <v>307000</v>
      </c>
      <c r="BL3811">
        <v>315000</v>
      </c>
      <c r="BM3811">
        <v>354000</v>
      </c>
      <c r="BN3811">
        <v>152000</v>
      </c>
      <c r="BO3811">
        <v>216000</v>
      </c>
      <c r="BP3811">
        <v>198000</v>
      </c>
      <c r="BQ3811">
        <v>286000</v>
      </c>
      <c r="BR3811">
        <v>287000</v>
      </c>
      <c r="BS3811">
        <v>288000</v>
      </c>
      <c r="BT3811">
        <v>319000</v>
      </c>
      <c r="BU3811">
        <v>360000</v>
      </c>
      <c r="BV3811">
        <v>392000</v>
      </c>
      <c r="BW3811">
        <v>412000</v>
      </c>
      <c r="BX3811" s="10">
        <v>352000</v>
      </c>
      <c r="BY3811">
        <v>343000</v>
      </c>
      <c r="BZ3811">
        <v>323000</v>
      </c>
      <c r="CA3811">
        <v>323000</v>
      </c>
      <c r="CB3811">
        <v>323000</v>
      </c>
      <c r="CC3811">
        <v>323000</v>
      </c>
      <c r="CD3811">
        <v>323000</v>
      </c>
      <c r="CE3811">
        <v>323000</v>
      </c>
    </row>
    <row r="3812" spans="1:83" x14ac:dyDescent="0.35">
      <c r="A3812" s="9" t="str">
        <f t="shared" si="59"/>
        <v>520930.605.12</v>
      </c>
      <c r="B3812" s="52" t="e">
        <f>+IF(MATCH(A3812,List!H$10:H$145,0),"Targeted")</f>
        <v>#N/A</v>
      </c>
      <c r="C3812" s="65"/>
      <c r="D3812" s="151"/>
      <c r="E3812" s="16" t="s">
        <v>1071</v>
      </c>
      <c r="F3812" s="16" t="s">
        <v>1072</v>
      </c>
      <c r="G3812" s="16" t="s">
        <v>298</v>
      </c>
      <c r="H3812" s="16" t="s">
        <v>1072</v>
      </c>
      <c r="I3812" s="16" t="s">
        <v>5536</v>
      </c>
      <c r="J3812" s="16" t="s">
        <v>5537</v>
      </c>
      <c r="K3812" s="17" t="s">
        <v>52</v>
      </c>
      <c r="L3812" s="18" t="s">
        <v>5232</v>
      </c>
      <c r="M3812" s="195" t="s">
        <v>146</v>
      </c>
      <c r="N3812" s="16" t="s">
        <v>5538</v>
      </c>
      <c r="O3812" s="17" t="s">
        <v>304</v>
      </c>
      <c r="P3812" s="17" t="s">
        <v>305</v>
      </c>
      <c r="Q3812" s="17" t="s">
        <v>306</v>
      </c>
      <c r="R3812">
        <v>0</v>
      </c>
      <c r="S3812">
        <v>0</v>
      </c>
      <c r="T3812">
        <v>0</v>
      </c>
      <c r="U3812">
        <v>0</v>
      </c>
      <c r="V3812">
        <v>0</v>
      </c>
      <c r="W3812">
        <v>0</v>
      </c>
      <c r="X3812">
        <v>0</v>
      </c>
      <c r="Y3812">
        <v>0</v>
      </c>
      <c r="Z3812">
        <v>0</v>
      </c>
      <c r="AA3812">
        <v>0</v>
      </c>
      <c r="AB3812">
        <v>0</v>
      </c>
      <c r="AC3812">
        <v>0</v>
      </c>
      <c r="AD3812">
        <v>0</v>
      </c>
      <c r="AE3812">
        <v>0</v>
      </c>
      <c r="AF3812">
        <v>0</v>
      </c>
      <c r="AG3812" s="19">
        <v>0</v>
      </c>
      <c r="AH3812">
        <v>0</v>
      </c>
      <c r="AI3812">
        <v>0</v>
      </c>
      <c r="AJ3812">
        <v>0</v>
      </c>
      <c r="AK3812">
        <v>0</v>
      </c>
      <c r="AL3812">
        <v>0</v>
      </c>
      <c r="AM3812">
        <v>0</v>
      </c>
      <c r="AN3812">
        <v>0</v>
      </c>
      <c r="AO3812">
        <v>0</v>
      </c>
      <c r="AP3812">
        <v>0</v>
      </c>
      <c r="AQ3812">
        <v>0</v>
      </c>
      <c r="AR3812">
        <v>0</v>
      </c>
      <c r="AS3812">
        <v>0</v>
      </c>
      <c r="AT3812">
        <v>0</v>
      </c>
      <c r="AU3812">
        <v>0</v>
      </c>
      <c r="AV3812">
        <v>0</v>
      </c>
      <c r="AW3812">
        <v>0</v>
      </c>
      <c r="AX3812">
        <v>0</v>
      </c>
      <c r="AY3812">
        <v>0</v>
      </c>
      <c r="AZ3812">
        <v>0</v>
      </c>
      <c r="BA3812">
        <v>0</v>
      </c>
      <c r="BB3812">
        <v>0</v>
      </c>
      <c r="BC3812">
        <v>0</v>
      </c>
      <c r="BD3812">
        <v>0</v>
      </c>
      <c r="BE3812">
        <v>0</v>
      </c>
      <c r="BF3812">
        <v>0</v>
      </c>
      <c r="BG3812">
        <v>0</v>
      </c>
      <c r="BH3812">
        <v>0</v>
      </c>
      <c r="BI3812">
        <v>0</v>
      </c>
      <c r="BJ3812">
        <v>0</v>
      </c>
      <c r="BK3812">
        <v>0</v>
      </c>
      <c r="BL3812">
        <v>0</v>
      </c>
      <c r="BM3812">
        <v>0</v>
      </c>
      <c r="BN3812">
        <v>0</v>
      </c>
      <c r="BO3812">
        <v>0</v>
      </c>
      <c r="BP3812">
        <v>0</v>
      </c>
      <c r="BQ3812">
        <v>0</v>
      </c>
      <c r="BR3812">
        <v>0</v>
      </c>
      <c r="BS3812">
        <v>-2000</v>
      </c>
      <c r="BT3812">
        <v>0</v>
      </c>
      <c r="BU3812">
        <v>0</v>
      </c>
      <c r="BV3812">
        <v>0</v>
      </c>
      <c r="BW3812">
        <v>0</v>
      </c>
      <c r="BX3812" s="10">
        <v>0</v>
      </c>
      <c r="BY3812">
        <v>0</v>
      </c>
      <c r="BZ3812">
        <v>-1000</v>
      </c>
      <c r="CA3812">
        <v>-1000</v>
      </c>
      <c r="CB3812">
        <v>-1000</v>
      </c>
      <c r="CC3812">
        <v>-1000</v>
      </c>
      <c r="CD3812">
        <v>-1000</v>
      </c>
      <c r="CE3812">
        <v>-1000</v>
      </c>
    </row>
    <row r="3813" spans="1:83" x14ac:dyDescent="0.35">
      <c r="A3813" s="9" t="str">
        <f t="shared" si="59"/>
        <v>5209.605.12</v>
      </c>
      <c r="B3813" s="52" t="e">
        <f>+IF(MATCH(A3813,List!H$10:H$145,0),"Targeted")</f>
        <v>#N/A</v>
      </c>
      <c r="C3813" s="65"/>
      <c r="D3813" s="151"/>
      <c r="E3813" s="16" t="s">
        <v>1071</v>
      </c>
      <c r="F3813" s="16" t="s">
        <v>1072</v>
      </c>
      <c r="G3813" s="16" t="s">
        <v>826</v>
      </c>
      <c r="H3813" s="16" t="s">
        <v>2901</v>
      </c>
      <c r="I3813" s="16" t="s">
        <v>5539</v>
      </c>
      <c r="J3813" s="16" t="s">
        <v>5540</v>
      </c>
      <c r="K3813" s="17" t="s">
        <v>52</v>
      </c>
      <c r="L3813" s="18" t="s">
        <v>5232</v>
      </c>
      <c r="M3813" s="195" t="s">
        <v>146</v>
      </c>
      <c r="N3813" s="16" t="s">
        <v>5538</v>
      </c>
      <c r="O3813" s="17" t="s">
        <v>304</v>
      </c>
      <c r="P3813" s="17" t="s">
        <v>305</v>
      </c>
      <c r="Q3813" s="17" t="s">
        <v>306</v>
      </c>
      <c r="R3813">
        <v>0</v>
      </c>
      <c r="S3813">
        <v>0</v>
      </c>
      <c r="T3813">
        <v>0</v>
      </c>
      <c r="U3813">
        <v>0</v>
      </c>
      <c r="V3813">
        <v>0</v>
      </c>
      <c r="W3813">
        <v>0</v>
      </c>
      <c r="X3813">
        <v>0</v>
      </c>
      <c r="Y3813">
        <v>0</v>
      </c>
      <c r="Z3813">
        <v>0</v>
      </c>
      <c r="AA3813">
        <v>0</v>
      </c>
      <c r="AB3813">
        <v>13222</v>
      </c>
      <c r="AC3813">
        <v>12222</v>
      </c>
      <c r="AD3813">
        <v>44275</v>
      </c>
      <c r="AE3813">
        <v>18104</v>
      </c>
      <c r="AF3813">
        <v>9694</v>
      </c>
      <c r="AG3813" s="19">
        <v>2361</v>
      </c>
      <c r="AH3813">
        <v>3840</v>
      </c>
      <c r="AI3813">
        <v>3989</v>
      </c>
      <c r="AJ3813">
        <v>4264</v>
      </c>
      <c r="AK3813">
        <v>4787</v>
      </c>
      <c r="AL3813">
        <v>4946</v>
      </c>
      <c r="AM3813">
        <v>5712</v>
      </c>
      <c r="AN3813">
        <v>5032</v>
      </c>
      <c r="AO3813">
        <v>9465</v>
      </c>
      <c r="AP3813">
        <v>8868</v>
      </c>
      <c r="AQ3813">
        <v>8511</v>
      </c>
      <c r="AR3813">
        <v>9733</v>
      </c>
      <c r="AS3813">
        <v>8850</v>
      </c>
      <c r="AT3813">
        <v>9281</v>
      </c>
      <c r="AU3813">
        <v>11488</v>
      </c>
      <c r="AV3813">
        <v>13013</v>
      </c>
      <c r="AW3813">
        <v>13065</v>
      </c>
      <c r="AX3813">
        <v>124853</v>
      </c>
      <c r="AY3813">
        <v>67130</v>
      </c>
      <c r="AZ3813">
        <v>16000</v>
      </c>
      <c r="BA3813">
        <v>15000</v>
      </c>
      <c r="BB3813">
        <v>15000</v>
      </c>
      <c r="BC3813">
        <v>15000</v>
      </c>
      <c r="BD3813">
        <v>16000</v>
      </c>
      <c r="BE3813">
        <v>19000</v>
      </c>
      <c r="BF3813">
        <v>21000</v>
      </c>
      <c r="BG3813">
        <v>-1000</v>
      </c>
      <c r="BH3813">
        <v>26000</v>
      </c>
      <c r="BI3813">
        <v>24000</v>
      </c>
      <c r="BJ3813">
        <v>26000</v>
      </c>
      <c r="BK3813">
        <v>44000</v>
      </c>
      <c r="BL3813">
        <v>46000</v>
      </c>
      <c r="BM3813">
        <v>50000</v>
      </c>
      <c r="BN3813">
        <v>19000</v>
      </c>
      <c r="BO3813">
        <v>42000</v>
      </c>
      <c r="BP3813">
        <v>40000</v>
      </c>
      <c r="BQ3813">
        <v>46000</v>
      </c>
      <c r="BR3813">
        <v>51000</v>
      </c>
      <c r="BS3813">
        <v>51000</v>
      </c>
      <c r="BT3813">
        <v>39000</v>
      </c>
      <c r="BU3813">
        <v>51000</v>
      </c>
      <c r="BV3813">
        <v>55000</v>
      </c>
      <c r="BW3813">
        <v>55000</v>
      </c>
      <c r="BX3813" s="10">
        <v>46000</v>
      </c>
      <c r="BY3813">
        <v>-43000</v>
      </c>
      <c r="BZ3813">
        <v>-14000</v>
      </c>
      <c r="CA3813">
        <v>-16000</v>
      </c>
      <c r="CB3813">
        <v>-17000</v>
      </c>
      <c r="CC3813">
        <v>-17000</v>
      </c>
      <c r="CD3813">
        <v>-18000</v>
      </c>
      <c r="CE3813">
        <v>-18000</v>
      </c>
    </row>
    <row r="3814" spans="1:83" x14ac:dyDescent="0.35">
      <c r="A3814" s="9" t="str">
        <f t="shared" si="59"/>
        <v>5209.605.12</v>
      </c>
      <c r="B3814" s="52" t="e">
        <f>+IF(MATCH(A3814,List!H$10:H$145,0),"Targeted")</f>
        <v>#N/A</v>
      </c>
      <c r="C3814" s="65"/>
      <c r="D3814" s="151"/>
      <c r="E3814" s="16" t="s">
        <v>1071</v>
      </c>
      <c r="F3814" s="16" t="s">
        <v>1072</v>
      </c>
      <c r="G3814" s="16" t="s">
        <v>826</v>
      </c>
      <c r="H3814" s="16" t="s">
        <v>2901</v>
      </c>
      <c r="I3814" s="16" t="s">
        <v>5539</v>
      </c>
      <c r="J3814" s="16" t="s">
        <v>5540</v>
      </c>
      <c r="K3814" s="17" t="s">
        <v>52</v>
      </c>
      <c r="L3814" s="18" t="s">
        <v>5232</v>
      </c>
      <c r="M3814" s="195" t="s">
        <v>146</v>
      </c>
      <c r="N3814" s="16" t="s">
        <v>5538</v>
      </c>
      <c r="O3814" s="17" t="s">
        <v>304</v>
      </c>
      <c r="P3814" s="17" t="s">
        <v>524</v>
      </c>
      <c r="Q3814" s="17" t="s">
        <v>306</v>
      </c>
      <c r="R3814">
        <v>0</v>
      </c>
      <c r="S3814">
        <v>0</v>
      </c>
      <c r="T3814">
        <v>0</v>
      </c>
      <c r="U3814">
        <v>0</v>
      </c>
      <c r="V3814">
        <v>0</v>
      </c>
      <c r="W3814">
        <v>0</v>
      </c>
      <c r="X3814">
        <v>0</v>
      </c>
      <c r="Y3814">
        <v>0</v>
      </c>
      <c r="Z3814">
        <v>0</v>
      </c>
      <c r="AA3814">
        <v>0</v>
      </c>
      <c r="AB3814">
        <v>579993</v>
      </c>
      <c r="AC3814">
        <v>728000</v>
      </c>
      <c r="AD3814">
        <v>742571</v>
      </c>
      <c r="AE3814">
        <v>450910</v>
      </c>
      <c r="AF3814">
        <v>276739</v>
      </c>
      <c r="AG3814" s="19">
        <v>61548</v>
      </c>
      <c r="AH3814">
        <v>38081</v>
      </c>
      <c r="AI3814">
        <v>268921</v>
      </c>
      <c r="AJ3814">
        <v>269625</v>
      </c>
      <c r="AK3814">
        <v>456200</v>
      </c>
      <c r="AL3814">
        <v>284508</v>
      </c>
      <c r="AM3814">
        <v>379173</v>
      </c>
      <c r="AN3814">
        <v>541440</v>
      </c>
      <c r="AO3814">
        <v>407713</v>
      </c>
      <c r="AP3814">
        <v>467417</v>
      </c>
      <c r="AQ3814">
        <v>351147</v>
      </c>
      <c r="AR3814">
        <v>381270</v>
      </c>
      <c r="AS3814">
        <v>373190</v>
      </c>
      <c r="AT3814">
        <v>445026</v>
      </c>
      <c r="AU3814">
        <v>367693</v>
      </c>
      <c r="AV3814">
        <v>438625</v>
      </c>
      <c r="AW3814">
        <v>542620</v>
      </c>
      <c r="AX3814">
        <v>400000</v>
      </c>
      <c r="AY3814">
        <v>451237</v>
      </c>
      <c r="AZ3814">
        <v>480000</v>
      </c>
      <c r="BA3814">
        <v>435000</v>
      </c>
      <c r="BB3814">
        <v>534000</v>
      </c>
      <c r="BC3814">
        <v>497000</v>
      </c>
      <c r="BD3814">
        <v>816000</v>
      </c>
      <c r="BE3814">
        <v>523000</v>
      </c>
      <c r="BF3814">
        <v>776000</v>
      </c>
      <c r="BG3814">
        <v>915000</v>
      </c>
      <c r="BH3814">
        <v>1253000</v>
      </c>
      <c r="BI3814">
        <v>846000</v>
      </c>
      <c r="BJ3814">
        <v>826000</v>
      </c>
      <c r="BK3814">
        <v>1281000</v>
      </c>
      <c r="BL3814">
        <v>693000</v>
      </c>
      <c r="BM3814">
        <v>690000</v>
      </c>
      <c r="BN3814">
        <v>929000</v>
      </c>
      <c r="BO3814">
        <v>1044000</v>
      </c>
      <c r="BP3814">
        <v>947000</v>
      </c>
      <c r="BQ3814">
        <v>791000</v>
      </c>
      <c r="BR3814">
        <v>696000</v>
      </c>
      <c r="BS3814">
        <v>450000</v>
      </c>
      <c r="BT3814">
        <v>701000</v>
      </c>
      <c r="BU3814">
        <v>750000</v>
      </c>
      <c r="BV3814">
        <v>743000</v>
      </c>
      <c r="BW3814">
        <v>655000</v>
      </c>
      <c r="BX3814" s="10">
        <v>843000</v>
      </c>
      <c r="BY3814">
        <v>947000</v>
      </c>
      <c r="BZ3814">
        <v>1421000</v>
      </c>
      <c r="CA3814">
        <v>1245000</v>
      </c>
      <c r="CB3814">
        <v>1291000</v>
      </c>
      <c r="CC3814">
        <v>1337000</v>
      </c>
      <c r="CD3814">
        <v>1369000</v>
      </c>
      <c r="CE3814">
        <v>1401000</v>
      </c>
    </row>
    <row r="3815" spans="1:83" x14ac:dyDescent="0.35">
      <c r="A3815" s="9" t="str">
        <f t="shared" si="59"/>
        <v>3503.605.12</v>
      </c>
      <c r="B3815" s="52" t="e">
        <f>+IF(MATCH(A3815,List!H$10:H$145,0),"Targeted")</f>
        <v>#N/A</v>
      </c>
      <c r="C3815" s="65"/>
      <c r="D3815" s="151" t="s">
        <v>7700</v>
      </c>
      <c r="E3815" s="16" t="s">
        <v>1071</v>
      </c>
      <c r="F3815" s="16" t="s">
        <v>1072</v>
      </c>
      <c r="G3815" s="16" t="s">
        <v>2022</v>
      </c>
      <c r="H3815" s="16" t="s">
        <v>2956</v>
      </c>
      <c r="I3815" s="16" t="s">
        <v>5541</v>
      </c>
      <c r="J3815" s="16" t="s">
        <v>5542</v>
      </c>
      <c r="K3815" s="17" t="s">
        <v>52</v>
      </c>
      <c r="L3815" s="18" t="s">
        <v>5232</v>
      </c>
      <c r="M3815" s="195" t="s">
        <v>146</v>
      </c>
      <c r="N3815" s="16" t="s">
        <v>5538</v>
      </c>
      <c r="O3815" s="17" t="s">
        <v>346</v>
      </c>
      <c r="P3815" s="17" t="s">
        <v>305</v>
      </c>
      <c r="Q3815" s="17" t="s">
        <v>306</v>
      </c>
      <c r="R3815">
        <v>0</v>
      </c>
      <c r="S3815">
        <v>0</v>
      </c>
      <c r="T3815">
        <v>0</v>
      </c>
      <c r="U3815">
        <v>0</v>
      </c>
      <c r="V3815">
        <v>0</v>
      </c>
      <c r="W3815">
        <v>0</v>
      </c>
      <c r="X3815">
        <v>0</v>
      </c>
      <c r="Y3815">
        <v>0</v>
      </c>
      <c r="Z3815">
        <v>0</v>
      </c>
      <c r="AA3815">
        <v>0</v>
      </c>
      <c r="AB3815">
        <v>0</v>
      </c>
      <c r="AC3815">
        <v>0</v>
      </c>
      <c r="AD3815">
        <v>0</v>
      </c>
      <c r="AE3815">
        <v>0</v>
      </c>
      <c r="AF3815">
        <v>0</v>
      </c>
      <c r="AG3815" s="19">
        <v>0</v>
      </c>
      <c r="AH3815">
        <v>0</v>
      </c>
      <c r="AI3815">
        <v>0</v>
      </c>
      <c r="AJ3815">
        <v>0</v>
      </c>
      <c r="AK3815">
        <v>0</v>
      </c>
      <c r="AL3815">
        <v>0</v>
      </c>
      <c r="AM3815">
        <v>0</v>
      </c>
      <c r="AN3815">
        <v>0</v>
      </c>
      <c r="AO3815">
        <v>0</v>
      </c>
      <c r="AP3815">
        <v>0</v>
      </c>
      <c r="AQ3815">
        <v>0</v>
      </c>
      <c r="AR3815">
        <v>0</v>
      </c>
      <c r="AS3815">
        <v>0</v>
      </c>
      <c r="AT3815">
        <v>0</v>
      </c>
      <c r="AU3815">
        <v>-39368</v>
      </c>
      <c r="AV3815">
        <v>-31892</v>
      </c>
      <c r="AW3815">
        <v>0</v>
      </c>
      <c r="AX3815">
        <v>0</v>
      </c>
      <c r="AY3815">
        <v>0</v>
      </c>
      <c r="AZ3815">
        <v>0</v>
      </c>
      <c r="BA3815">
        <v>0</v>
      </c>
      <c r="BB3815">
        <v>0</v>
      </c>
      <c r="BC3815">
        <v>0</v>
      </c>
      <c r="BD3815">
        <v>0</v>
      </c>
      <c r="BE3815">
        <v>0</v>
      </c>
      <c r="BF3815">
        <v>0</v>
      </c>
      <c r="BG3815">
        <v>-1000</v>
      </c>
      <c r="BH3815">
        <v>0</v>
      </c>
      <c r="BI3815">
        <v>0</v>
      </c>
      <c r="BJ3815">
        <v>0</v>
      </c>
      <c r="BK3815">
        <v>0</v>
      </c>
      <c r="BL3815">
        <v>0</v>
      </c>
      <c r="BM3815">
        <v>0</v>
      </c>
      <c r="BN3815">
        <v>0</v>
      </c>
      <c r="BO3815">
        <v>0</v>
      </c>
      <c r="BP3815">
        <v>0</v>
      </c>
      <c r="BQ3815">
        <v>0</v>
      </c>
      <c r="BR3815">
        <v>0</v>
      </c>
      <c r="BS3815">
        <v>0</v>
      </c>
      <c r="BT3815">
        <v>0</v>
      </c>
      <c r="BU3815">
        <v>0</v>
      </c>
      <c r="BV3815">
        <v>0</v>
      </c>
      <c r="BW3815">
        <v>0</v>
      </c>
      <c r="BX3815">
        <v>0</v>
      </c>
      <c r="BY3815">
        <v>0</v>
      </c>
      <c r="BZ3815">
        <v>0</v>
      </c>
      <c r="CA3815">
        <v>0</v>
      </c>
      <c r="CB3815">
        <v>0</v>
      </c>
      <c r="CC3815">
        <v>0</v>
      </c>
      <c r="CD3815">
        <v>0</v>
      </c>
      <c r="CE3815">
        <v>0</v>
      </c>
    </row>
    <row r="3816" spans="1:83" x14ac:dyDescent="0.35">
      <c r="A3816" s="9" t="str">
        <f t="shared" si="59"/>
        <v>3503.605.12</v>
      </c>
      <c r="B3816" s="52" t="e">
        <f>+IF(MATCH(A3816,List!H$10:H$145,0),"Targeted")</f>
        <v>#N/A</v>
      </c>
      <c r="C3816" s="65"/>
      <c r="D3816" s="151" t="s">
        <v>7700</v>
      </c>
      <c r="E3816" s="16" t="s">
        <v>1071</v>
      </c>
      <c r="F3816" s="16" t="s">
        <v>1072</v>
      </c>
      <c r="G3816" s="16" t="s">
        <v>2022</v>
      </c>
      <c r="H3816" s="16" t="s">
        <v>2956</v>
      </c>
      <c r="I3816" s="16" t="s">
        <v>5541</v>
      </c>
      <c r="J3816" s="16" t="s">
        <v>5542</v>
      </c>
      <c r="K3816" s="17" t="s">
        <v>52</v>
      </c>
      <c r="L3816" s="18" t="s">
        <v>5232</v>
      </c>
      <c r="M3816" s="195" t="s">
        <v>146</v>
      </c>
      <c r="N3816" s="16" t="s">
        <v>5538</v>
      </c>
      <c r="O3816" s="17" t="s">
        <v>346</v>
      </c>
      <c r="P3816" s="17" t="s">
        <v>524</v>
      </c>
      <c r="Q3816" s="17" t="s">
        <v>306</v>
      </c>
      <c r="R3816">
        <v>0</v>
      </c>
      <c r="S3816">
        <v>0</v>
      </c>
      <c r="T3816">
        <v>0</v>
      </c>
      <c r="U3816">
        <v>0</v>
      </c>
      <c r="V3816">
        <v>0</v>
      </c>
      <c r="W3816">
        <v>0</v>
      </c>
      <c r="X3816">
        <v>0</v>
      </c>
      <c r="Y3816">
        <v>0</v>
      </c>
      <c r="Z3816">
        <v>0</v>
      </c>
      <c r="AA3816">
        <v>0</v>
      </c>
      <c r="AB3816">
        <v>0</v>
      </c>
      <c r="AC3816">
        <v>0</v>
      </c>
      <c r="AD3816">
        <v>0</v>
      </c>
      <c r="AE3816">
        <v>0</v>
      </c>
      <c r="AF3816">
        <v>0</v>
      </c>
      <c r="AG3816" s="19">
        <v>0</v>
      </c>
      <c r="AH3816">
        <v>0</v>
      </c>
      <c r="AI3816">
        <v>0</v>
      </c>
      <c r="AJ3816">
        <v>0</v>
      </c>
      <c r="AK3816">
        <v>0</v>
      </c>
      <c r="AL3816">
        <v>0</v>
      </c>
      <c r="AM3816">
        <v>0</v>
      </c>
      <c r="AN3816">
        <v>0</v>
      </c>
      <c r="AO3816">
        <v>0</v>
      </c>
      <c r="AP3816">
        <v>0</v>
      </c>
      <c r="AQ3816">
        <v>0</v>
      </c>
      <c r="AR3816">
        <v>0</v>
      </c>
      <c r="AS3816">
        <v>0</v>
      </c>
      <c r="AT3816">
        <v>242224</v>
      </c>
      <c r="AU3816">
        <v>320325</v>
      </c>
      <c r="AV3816">
        <v>243292</v>
      </c>
      <c r="AW3816">
        <v>244101</v>
      </c>
      <c r="AX3816">
        <v>248086</v>
      </c>
      <c r="AY3816">
        <v>245393</v>
      </c>
      <c r="AZ3816">
        <v>209000</v>
      </c>
      <c r="BA3816">
        <v>0</v>
      </c>
      <c r="BB3816">
        <v>0</v>
      </c>
      <c r="BC3816">
        <v>141000</v>
      </c>
      <c r="BD3816">
        <v>144000</v>
      </c>
      <c r="BE3816">
        <v>137000</v>
      </c>
      <c r="BF3816">
        <v>134000</v>
      </c>
      <c r="BG3816">
        <v>158000</v>
      </c>
      <c r="BH3816">
        <v>96000</v>
      </c>
      <c r="BI3816">
        <v>3000</v>
      </c>
      <c r="BJ3816">
        <v>0</v>
      </c>
      <c r="BK3816">
        <v>0</v>
      </c>
      <c r="BL3816">
        <v>0</v>
      </c>
      <c r="BM3816">
        <v>0</v>
      </c>
      <c r="BN3816">
        <v>0</v>
      </c>
      <c r="BO3816">
        <v>0</v>
      </c>
      <c r="BP3816">
        <v>0</v>
      </c>
      <c r="BQ3816">
        <v>0</v>
      </c>
      <c r="BR3816">
        <v>0</v>
      </c>
      <c r="BS3816">
        <v>0</v>
      </c>
      <c r="BT3816">
        <v>0</v>
      </c>
      <c r="BU3816">
        <v>0</v>
      </c>
      <c r="BV3816">
        <v>0</v>
      </c>
      <c r="BW3816">
        <v>0</v>
      </c>
      <c r="BX3816">
        <v>0</v>
      </c>
      <c r="BY3816">
        <v>0</v>
      </c>
      <c r="BZ3816">
        <v>0</v>
      </c>
      <c r="CA3816">
        <v>0</v>
      </c>
      <c r="CB3816">
        <v>0</v>
      </c>
      <c r="CC3816">
        <v>0</v>
      </c>
      <c r="CD3816">
        <v>0</v>
      </c>
      <c r="CE3816">
        <v>0</v>
      </c>
    </row>
    <row r="3817" spans="1:83" x14ac:dyDescent="0.35">
      <c r="A3817" s="9" t="str">
        <f t="shared" si="59"/>
        <v>3503.605.12</v>
      </c>
      <c r="B3817" s="52" t="e">
        <f>+IF(MATCH(A3817,List!H$10:H$145,0),"Targeted")</f>
        <v>#N/A</v>
      </c>
      <c r="C3817" s="65"/>
      <c r="D3817" s="151"/>
      <c r="E3817" s="16" t="s">
        <v>1071</v>
      </c>
      <c r="F3817" s="16" t="s">
        <v>1072</v>
      </c>
      <c r="G3817" s="16" t="s">
        <v>2022</v>
      </c>
      <c r="H3817" s="16" t="s">
        <v>2956</v>
      </c>
      <c r="I3817" s="16" t="s">
        <v>5541</v>
      </c>
      <c r="J3817" s="16" t="s">
        <v>5542</v>
      </c>
      <c r="K3817" s="17" t="s">
        <v>52</v>
      </c>
      <c r="L3817" s="18" t="s">
        <v>5232</v>
      </c>
      <c r="M3817" s="195" t="s">
        <v>146</v>
      </c>
      <c r="N3817" s="16" t="s">
        <v>5538</v>
      </c>
      <c r="O3817" s="17" t="s">
        <v>304</v>
      </c>
      <c r="P3817" s="17" t="s">
        <v>305</v>
      </c>
      <c r="Q3817" s="17" t="s">
        <v>306</v>
      </c>
      <c r="R3817">
        <v>0</v>
      </c>
      <c r="S3817">
        <v>0</v>
      </c>
      <c r="T3817">
        <v>0</v>
      </c>
      <c r="U3817">
        <v>0</v>
      </c>
      <c r="V3817">
        <v>0</v>
      </c>
      <c r="W3817">
        <v>0</v>
      </c>
      <c r="X3817">
        <v>0</v>
      </c>
      <c r="Y3817">
        <v>0</v>
      </c>
      <c r="Z3817">
        <v>0</v>
      </c>
      <c r="AA3817">
        <v>0</v>
      </c>
      <c r="AB3817">
        <v>0</v>
      </c>
      <c r="AC3817">
        <v>0</v>
      </c>
      <c r="AD3817">
        <v>0</v>
      </c>
      <c r="AE3817">
        <v>0</v>
      </c>
      <c r="AF3817">
        <v>0</v>
      </c>
      <c r="AG3817" s="19">
        <v>0</v>
      </c>
      <c r="AH3817">
        <v>0</v>
      </c>
      <c r="AI3817">
        <v>0</v>
      </c>
      <c r="AJ3817">
        <v>0</v>
      </c>
      <c r="AK3817">
        <v>0</v>
      </c>
      <c r="AL3817">
        <v>0</v>
      </c>
      <c r="AM3817">
        <v>0</v>
      </c>
      <c r="AN3817">
        <v>0</v>
      </c>
      <c r="AO3817">
        <v>0</v>
      </c>
      <c r="AP3817">
        <v>0</v>
      </c>
      <c r="AQ3817">
        <v>0</v>
      </c>
      <c r="AR3817">
        <v>0</v>
      </c>
      <c r="AS3817">
        <v>0</v>
      </c>
      <c r="AT3817">
        <v>0</v>
      </c>
      <c r="AU3817">
        <v>39368</v>
      </c>
      <c r="AV3817">
        <v>31892</v>
      </c>
      <c r="AW3817">
        <v>0</v>
      </c>
      <c r="AX3817">
        <v>0</v>
      </c>
      <c r="AY3817">
        <v>0</v>
      </c>
      <c r="AZ3817">
        <v>0</v>
      </c>
      <c r="BA3817">
        <v>0</v>
      </c>
      <c r="BB3817">
        <v>0</v>
      </c>
      <c r="BC3817">
        <v>0</v>
      </c>
      <c r="BD3817">
        <v>0</v>
      </c>
      <c r="BE3817">
        <v>0</v>
      </c>
      <c r="BF3817">
        <v>0</v>
      </c>
      <c r="BG3817">
        <v>0</v>
      </c>
      <c r="BH3817">
        <v>0</v>
      </c>
      <c r="BI3817">
        <v>0</v>
      </c>
      <c r="BJ3817">
        <v>0</v>
      </c>
      <c r="BK3817">
        <v>0</v>
      </c>
      <c r="BL3817">
        <v>0</v>
      </c>
      <c r="BM3817">
        <v>0</v>
      </c>
      <c r="BN3817">
        <v>0</v>
      </c>
      <c r="BO3817">
        <v>0</v>
      </c>
      <c r="BP3817">
        <v>0</v>
      </c>
      <c r="BQ3817">
        <v>0</v>
      </c>
      <c r="BR3817">
        <v>0</v>
      </c>
      <c r="BS3817">
        <v>0</v>
      </c>
      <c r="BT3817">
        <v>0</v>
      </c>
      <c r="BU3817">
        <v>0</v>
      </c>
      <c r="BV3817">
        <v>0</v>
      </c>
      <c r="BW3817">
        <v>0</v>
      </c>
      <c r="BX3817" s="10">
        <v>0</v>
      </c>
      <c r="BY3817">
        <v>0</v>
      </c>
      <c r="BZ3817">
        <v>0</v>
      </c>
      <c r="CA3817">
        <v>0</v>
      </c>
      <c r="CB3817">
        <v>0</v>
      </c>
      <c r="CC3817">
        <v>0</v>
      </c>
      <c r="CD3817">
        <v>0</v>
      </c>
      <c r="CE3817">
        <v>0</v>
      </c>
    </row>
    <row r="3818" spans="1:83" x14ac:dyDescent="0.35">
      <c r="A3818" s="9" t="str">
        <f t="shared" si="59"/>
        <v>3503.605.12</v>
      </c>
      <c r="B3818" s="52" t="e">
        <f>+IF(MATCH(A3818,List!H$10:H$145,0),"Targeted")</f>
        <v>#N/A</v>
      </c>
      <c r="C3818" s="65"/>
      <c r="D3818" s="151"/>
      <c r="E3818" s="16" t="s">
        <v>1071</v>
      </c>
      <c r="F3818" s="16" t="s">
        <v>1072</v>
      </c>
      <c r="G3818" s="16" t="s">
        <v>2022</v>
      </c>
      <c r="H3818" s="16" t="s">
        <v>2956</v>
      </c>
      <c r="I3818" s="16" t="s">
        <v>5541</v>
      </c>
      <c r="J3818" s="16" t="s">
        <v>5542</v>
      </c>
      <c r="K3818" s="17" t="s">
        <v>52</v>
      </c>
      <c r="L3818" s="18" t="s">
        <v>5232</v>
      </c>
      <c r="M3818" s="195" t="s">
        <v>146</v>
      </c>
      <c r="N3818" s="16" t="s">
        <v>5538</v>
      </c>
      <c r="O3818" s="17" t="s">
        <v>304</v>
      </c>
      <c r="P3818" s="17" t="s">
        <v>524</v>
      </c>
      <c r="Q3818" s="17" t="s">
        <v>306</v>
      </c>
      <c r="R3818">
        <v>0</v>
      </c>
      <c r="S3818">
        <v>0</v>
      </c>
      <c r="T3818">
        <v>0</v>
      </c>
      <c r="U3818">
        <v>0</v>
      </c>
      <c r="V3818">
        <v>0</v>
      </c>
      <c r="W3818">
        <v>0</v>
      </c>
      <c r="X3818">
        <v>0</v>
      </c>
      <c r="Y3818">
        <v>0</v>
      </c>
      <c r="Z3818">
        <v>0</v>
      </c>
      <c r="AA3818">
        <v>0</v>
      </c>
      <c r="AB3818">
        <v>0</v>
      </c>
      <c r="AC3818">
        <v>0</v>
      </c>
      <c r="AD3818">
        <v>0</v>
      </c>
      <c r="AE3818">
        <v>0</v>
      </c>
      <c r="AF3818">
        <v>0</v>
      </c>
      <c r="AG3818" s="19">
        <v>0</v>
      </c>
      <c r="AH3818">
        <v>0</v>
      </c>
      <c r="AI3818">
        <v>0</v>
      </c>
      <c r="AJ3818">
        <v>0</v>
      </c>
      <c r="AK3818">
        <v>0</v>
      </c>
      <c r="AL3818">
        <v>0</v>
      </c>
      <c r="AM3818">
        <v>0</v>
      </c>
      <c r="AN3818">
        <v>0</v>
      </c>
      <c r="AO3818">
        <v>0</v>
      </c>
      <c r="AP3818">
        <v>0</v>
      </c>
      <c r="AQ3818">
        <v>0</v>
      </c>
      <c r="AR3818">
        <v>0</v>
      </c>
      <c r="AS3818">
        <v>0</v>
      </c>
      <c r="AT3818">
        <v>39982</v>
      </c>
      <c r="AU3818">
        <v>0</v>
      </c>
      <c r="AV3818">
        <v>0</v>
      </c>
      <c r="AW3818">
        <v>0</v>
      </c>
      <c r="AX3818">
        <v>0</v>
      </c>
      <c r="AY3818">
        <v>0</v>
      </c>
      <c r="AZ3818">
        <v>0</v>
      </c>
      <c r="BA3818">
        <v>0</v>
      </c>
      <c r="BB3818">
        <v>0</v>
      </c>
      <c r="BC3818">
        <v>0</v>
      </c>
      <c r="BD3818">
        <v>0</v>
      </c>
      <c r="BE3818">
        <v>0</v>
      </c>
      <c r="BF3818">
        <v>0</v>
      </c>
      <c r="BG3818">
        <v>0</v>
      </c>
      <c r="BH3818">
        <v>0</v>
      </c>
      <c r="BI3818">
        <v>0</v>
      </c>
      <c r="BJ3818">
        <v>0</v>
      </c>
      <c r="BK3818">
        <v>0</v>
      </c>
      <c r="BL3818">
        <v>0</v>
      </c>
      <c r="BM3818">
        <v>0</v>
      </c>
      <c r="BN3818">
        <v>0</v>
      </c>
      <c r="BO3818">
        <v>0</v>
      </c>
      <c r="BP3818">
        <v>0</v>
      </c>
      <c r="BQ3818">
        <v>0</v>
      </c>
      <c r="BR3818">
        <v>0</v>
      </c>
      <c r="BS3818">
        <v>0</v>
      </c>
      <c r="BT3818">
        <v>0</v>
      </c>
      <c r="BU3818">
        <v>0</v>
      </c>
      <c r="BV3818">
        <v>0</v>
      </c>
      <c r="BW3818">
        <v>0</v>
      </c>
      <c r="BX3818" s="10">
        <v>0</v>
      </c>
      <c r="BY3818">
        <v>0</v>
      </c>
      <c r="BZ3818">
        <v>0</v>
      </c>
      <c r="CA3818">
        <v>0</v>
      </c>
      <c r="CB3818">
        <v>0</v>
      </c>
      <c r="CC3818">
        <v>0</v>
      </c>
      <c r="CD3818">
        <v>0</v>
      </c>
      <c r="CE3818">
        <v>0</v>
      </c>
    </row>
    <row r="3819" spans="1:83" x14ac:dyDescent="0.35">
      <c r="A3819" s="9" t="str">
        <f t="shared" si="59"/>
        <v>3505.605.12</v>
      </c>
      <c r="B3819" s="189"/>
      <c r="C3819" s="65"/>
      <c r="D3819" s="151" t="s">
        <v>7700</v>
      </c>
      <c r="E3819" s="16" t="s">
        <v>1071</v>
      </c>
      <c r="F3819" s="16" t="s">
        <v>1072</v>
      </c>
      <c r="G3819" s="16" t="s">
        <v>2022</v>
      </c>
      <c r="H3819" s="16" t="s">
        <v>2956</v>
      </c>
      <c r="I3819" s="16" t="s">
        <v>276</v>
      </c>
      <c r="J3819" s="24" t="s">
        <v>275</v>
      </c>
      <c r="K3819" s="17" t="s">
        <v>52</v>
      </c>
      <c r="L3819" s="18" t="s">
        <v>5232</v>
      </c>
      <c r="M3819" s="195" t="s">
        <v>146</v>
      </c>
      <c r="N3819" s="16" t="s">
        <v>5538</v>
      </c>
      <c r="O3819" s="188" t="s">
        <v>346</v>
      </c>
      <c r="P3819" s="17" t="s">
        <v>305</v>
      </c>
      <c r="Q3819" s="17" t="s">
        <v>306</v>
      </c>
      <c r="R3819">
        <v>0</v>
      </c>
      <c r="S3819">
        <v>0</v>
      </c>
      <c r="T3819">
        <v>0</v>
      </c>
      <c r="U3819">
        <v>0</v>
      </c>
      <c r="V3819">
        <v>0</v>
      </c>
      <c r="W3819">
        <v>0</v>
      </c>
      <c r="X3819">
        <v>0</v>
      </c>
      <c r="Y3819">
        <v>0</v>
      </c>
      <c r="Z3819">
        <v>0</v>
      </c>
      <c r="AA3819">
        <v>0</v>
      </c>
      <c r="AB3819">
        <v>0</v>
      </c>
      <c r="AC3819">
        <v>0</v>
      </c>
      <c r="AD3819">
        <v>0</v>
      </c>
      <c r="AE3819">
        <v>0</v>
      </c>
      <c r="AF3819">
        <v>0</v>
      </c>
      <c r="AG3819" s="19">
        <v>0</v>
      </c>
      <c r="AH3819">
        <v>0</v>
      </c>
      <c r="AI3819">
        <v>0</v>
      </c>
      <c r="AJ3819">
        <v>0</v>
      </c>
      <c r="AK3819">
        <v>0</v>
      </c>
      <c r="AL3819">
        <v>0</v>
      </c>
      <c r="AM3819">
        <v>0</v>
      </c>
      <c r="AN3819">
        <v>0</v>
      </c>
      <c r="AO3819">
        <v>0</v>
      </c>
      <c r="AP3819">
        <v>0</v>
      </c>
      <c r="AQ3819">
        <v>0</v>
      </c>
      <c r="AR3819">
        <v>0</v>
      </c>
      <c r="AS3819">
        <v>0</v>
      </c>
      <c r="AT3819">
        <v>0</v>
      </c>
      <c r="AU3819">
        <v>0</v>
      </c>
      <c r="AV3819">
        <v>0</v>
      </c>
      <c r="AW3819">
        <v>0</v>
      </c>
      <c r="AX3819">
        <v>0</v>
      </c>
      <c r="AY3819">
        <v>0</v>
      </c>
      <c r="AZ3819">
        <v>0</v>
      </c>
      <c r="BA3819">
        <v>0</v>
      </c>
      <c r="BB3819">
        <v>0</v>
      </c>
      <c r="BC3819">
        <v>0</v>
      </c>
      <c r="BD3819">
        <v>-2000</v>
      </c>
      <c r="BE3819">
        <v>0</v>
      </c>
      <c r="BF3819">
        <v>9000</v>
      </c>
      <c r="BG3819">
        <v>1000</v>
      </c>
      <c r="BH3819">
        <v>1000</v>
      </c>
      <c r="BI3819">
        <v>1000</v>
      </c>
      <c r="BJ3819">
        <v>0</v>
      </c>
      <c r="BK3819">
        <v>2000</v>
      </c>
      <c r="BL3819">
        <v>9000</v>
      </c>
      <c r="BM3819">
        <v>31000</v>
      </c>
      <c r="BN3819">
        <v>11000</v>
      </c>
      <c r="BO3819">
        <v>124000</v>
      </c>
      <c r="BP3819">
        <v>214000</v>
      </c>
      <c r="BQ3819">
        <v>80000</v>
      </c>
      <c r="BR3819">
        <v>8000</v>
      </c>
      <c r="BS3819">
        <v>7000</v>
      </c>
      <c r="BT3819">
        <v>71000</v>
      </c>
      <c r="BU3819">
        <v>7000</v>
      </c>
      <c r="BV3819">
        <v>5000</v>
      </c>
      <c r="BW3819">
        <v>1000</v>
      </c>
      <c r="BX3819">
        <v>1000</v>
      </c>
      <c r="BY3819">
        <v>1000</v>
      </c>
      <c r="BZ3819">
        <v>6000</v>
      </c>
      <c r="CA3819">
        <v>8000</v>
      </c>
      <c r="CB3819">
        <v>5000</v>
      </c>
      <c r="CC3819">
        <v>5000</v>
      </c>
      <c r="CD3819">
        <v>5000</v>
      </c>
      <c r="CE3819">
        <v>5000</v>
      </c>
    </row>
    <row r="3820" spans="1:83" x14ac:dyDescent="0.35">
      <c r="A3820" s="9" t="str">
        <f t="shared" si="59"/>
        <v>3505.605.12</v>
      </c>
      <c r="B3820" s="52" t="str">
        <f>+IF(MATCH(A3820,List!H$10:H$145,0),"Targeted")</f>
        <v>Targeted</v>
      </c>
      <c r="C3820" s="65"/>
      <c r="D3820" s="151"/>
      <c r="E3820" s="16" t="s">
        <v>1071</v>
      </c>
      <c r="F3820" s="16" t="s">
        <v>1072</v>
      </c>
      <c r="G3820" s="16" t="s">
        <v>2022</v>
      </c>
      <c r="H3820" s="16" t="s">
        <v>2956</v>
      </c>
      <c r="I3820" s="16" t="s">
        <v>276</v>
      </c>
      <c r="J3820" s="16" t="s">
        <v>275</v>
      </c>
      <c r="K3820" s="17" t="s">
        <v>52</v>
      </c>
      <c r="L3820" s="18" t="s">
        <v>5232</v>
      </c>
      <c r="M3820" s="195" t="s">
        <v>146</v>
      </c>
      <c r="N3820" s="16" t="s">
        <v>5538</v>
      </c>
      <c r="O3820" s="17" t="s">
        <v>304</v>
      </c>
      <c r="P3820" s="17" t="s">
        <v>305</v>
      </c>
      <c r="Q3820" s="17" t="s">
        <v>306</v>
      </c>
      <c r="R3820">
        <v>0</v>
      </c>
      <c r="S3820">
        <v>1248</v>
      </c>
      <c r="T3820">
        <v>1098</v>
      </c>
      <c r="U3820">
        <v>2633</v>
      </c>
      <c r="V3820">
        <v>4138</v>
      </c>
      <c r="W3820">
        <v>8066</v>
      </c>
      <c r="X3820">
        <v>13500</v>
      </c>
      <c r="Y3820">
        <v>13423</v>
      </c>
      <c r="Z3820">
        <v>18107</v>
      </c>
      <c r="AA3820">
        <v>1547667</v>
      </c>
      <c r="AB3820">
        <v>1882366</v>
      </c>
      <c r="AC3820">
        <v>2176832</v>
      </c>
      <c r="AD3820">
        <v>2797315</v>
      </c>
      <c r="AE3820">
        <v>4462803</v>
      </c>
      <c r="AF3820">
        <v>5365000</v>
      </c>
      <c r="AG3820" s="19">
        <v>1260258</v>
      </c>
      <c r="AH3820">
        <v>5127979</v>
      </c>
      <c r="AI3820">
        <v>5199982</v>
      </c>
      <c r="AJ3820">
        <v>6498179</v>
      </c>
      <c r="AK3820">
        <v>8704643</v>
      </c>
      <c r="AL3820">
        <v>10763588</v>
      </c>
      <c r="AM3820">
        <v>10261981</v>
      </c>
      <c r="AN3820">
        <v>11209829</v>
      </c>
      <c r="AO3820">
        <v>10828595</v>
      </c>
      <c r="AP3820">
        <v>10815484</v>
      </c>
      <c r="AQ3820">
        <v>10651362</v>
      </c>
      <c r="AR3820">
        <v>10448006</v>
      </c>
      <c r="AS3820">
        <v>11152051</v>
      </c>
      <c r="AT3820">
        <v>11649863</v>
      </c>
      <c r="AU3820">
        <v>13793191</v>
      </c>
      <c r="AV3820">
        <v>17277980</v>
      </c>
      <c r="AW3820">
        <v>20193080</v>
      </c>
      <c r="AX3820">
        <v>21991496</v>
      </c>
      <c r="AY3820">
        <v>22752284</v>
      </c>
      <c r="AZ3820">
        <v>22814000</v>
      </c>
      <c r="BA3820">
        <v>22392000</v>
      </c>
      <c r="BB3820">
        <v>19735000</v>
      </c>
      <c r="BC3820">
        <v>16468000</v>
      </c>
      <c r="BD3820">
        <v>15645000</v>
      </c>
      <c r="BE3820">
        <v>14787000</v>
      </c>
      <c r="BF3820">
        <v>15423000</v>
      </c>
      <c r="BG3820">
        <v>18119000</v>
      </c>
      <c r="BH3820">
        <v>21162000</v>
      </c>
      <c r="BI3820">
        <v>24416000</v>
      </c>
      <c r="BJ3820">
        <v>28229000</v>
      </c>
      <c r="BK3820">
        <v>30010000</v>
      </c>
      <c r="BL3820">
        <v>30274000</v>
      </c>
      <c r="BM3820">
        <v>34353000</v>
      </c>
      <c r="BN3820">
        <v>49969000</v>
      </c>
      <c r="BO3820">
        <v>64629000</v>
      </c>
      <c r="BP3820">
        <v>71450000</v>
      </c>
      <c r="BQ3820">
        <v>73489000</v>
      </c>
      <c r="BR3820">
        <v>76468000</v>
      </c>
      <c r="BS3820">
        <v>70439000</v>
      </c>
      <c r="BT3820">
        <v>70970000</v>
      </c>
      <c r="BU3820">
        <v>66668000</v>
      </c>
      <c r="BV3820">
        <v>63188000</v>
      </c>
      <c r="BW3820">
        <v>61007000</v>
      </c>
      <c r="BX3820" s="10">
        <v>56365000</v>
      </c>
      <c r="BY3820">
        <v>77635000</v>
      </c>
      <c r="BZ3820">
        <v>151568000</v>
      </c>
      <c r="CA3820">
        <v>115410000</v>
      </c>
      <c r="CB3820">
        <v>77448000</v>
      </c>
      <c r="CC3820">
        <v>74953000</v>
      </c>
      <c r="CD3820">
        <v>73763000</v>
      </c>
      <c r="CE3820">
        <v>72258000</v>
      </c>
    </row>
    <row r="3821" spans="1:83" x14ac:dyDescent="0.35">
      <c r="A3821" s="9" t="str">
        <f t="shared" si="59"/>
        <v>3505.605.12</v>
      </c>
      <c r="B3821" s="52" t="str">
        <f>+IF(MATCH(A3821,List!H$10:H$145,0),"Targeted")</f>
        <v>Targeted</v>
      </c>
      <c r="C3821" s="65"/>
      <c r="D3821" s="151"/>
      <c r="E3821" s="16" t="s">
        <v>1071</v>
      </c>
      <c r="F3821" s="16" t="s">
        <v>1072</v>
      </c>
      <c r="G3821" s="16" t="s">
        <v>2022</v>
      </c>
      <c r="H3821" s="16" t="s">
        <v>2956</v>
      </c>
      <c r="I3821" s="16" t="s">
        <v>276</v>
      </c>
      <c r="J3821" s="16" t="s">
        <v>275</v>
      </c>
      <c r="K3821" s="17" t="s">
        <v>52</v>
      </c>
      <c r="L3821" s="18" t="s">
        <v>5232</v>
      </c>
      <c r="M3821" s="195" t="s">
        <v>146</v>
      </c>
      <c r="N3821" s="16" t="s">
        <v>5538</v>
      </c>
      <c r="O3821" s="17" t="s">
        <v>304</v>
      </c>
      <c r="P3821" s="17" t="s">
        <v>524</v>
      </c>
      <c r="Q3821" s="17" t="s">
        <v>306</v>
      </c>
      <c r="R3821">
        <v>14000</v>
      </c>
      <c r="S3821">
        <v>19000</v>
      </c>
      <c r="T3821">
        <v>29350</v>
      </c>
      <c r="U3821">
        <v>31762</v>
      </c>
      <c r="V3821">
        <v>65353</v>
      </c>
      <c r="W3821">
        <v>106029</v>
      </c>
      <c r="X3821">
        <v>171227</v>
      </c>
      <c r="Y3821">
        <v>234343</v>
      </c>
      <c r="Z3821">
        <v>558703</v>
      </c>
      <c r="AA3821">
        <v>20100</v>
      </c>
      <c r="AB3821">
        <v>26800</v>
      </c>
      <c r="AC3821">
        <v>30700</v>
      </c>
      <c r="AD3821">
        <v>47500</v>
      </c>
      <c r="AE3821">
        <v>136153</v>
      </c>
      <c r="AF3821">
        <v>266954</v>
      </c>
      <c r="AG3821" s="19">
        <v>64901</v>
      </c>
      <c r="AH3821">
        <v>270816</v>
      </c>
      <c r="AI3821">
        <v>298793</v>
      </c>
      <c r="AJ3821">
        <v>323567</v>
      </c>
      <c r="AK3821">
        <v>412493</v>
      </c>
      <c r="AL3821">
        <v>489314</v>
      </c>
      <c r="AM3821">
        <v>752159</v>
      </c>
      <c r="AN3821">
        <v>1443573</v>
      </c>
      <c r="AO3821">
        <v>1546654</v>
      </c>
      <c r="AP3821">
        <v>1710254</v>
      </c>
      <c r="AQ3821">
        <v>1791773</v>
      </c>
      <c r="AR3821">
        <v>1959459</v>
      </c>
      <c r="AS3821">
        <v>1993174</v>
      </c>
      <c r="AT3821">
        <v>2075230</v>
      </c>
      <c r="AU3821">
        <v>2130159</v>
      </c>
      <c r="AV3821">
        <v>2371407</v>
      </c>
      <c r="AW3821">
        <v>2606579</v>
      </c>
      <c r="AX3821">
        <v>2610935</v>
      </c>
      <c r="AY3821">
        <v>2688467</v>
      </c>
      <c r="AZ3821">
        <v>2740000</v>
      </c>
      <c r="BA3821">
        <v>3030000</v>
      </c>
      <c r="BB3821">
        <v>3122000</v>
      </c>
      <c r="BC3821">
        <v>3673000</v>
      </c>
      <c r="BD3821">
        <v>3362000</v>
      </c>
      <c r="BE3821">
        <v>3508000</v>
      </c>
      <c r="BF3821">
        <v>3664000</v>
      </c>
      <c r="BG3821">
        <v>3949000</v>
      </c>
      <c r="BH3821">
        <v>4162000</v>
      </c>
      <c r="BI3821">
        <v>4204000</v>
      </c>
      <c r="BJ3821">
        <v>4385000</v>
      </c>
      <c r="BK3821">
        <v>4608000</v>
      </c>
      <c r="BL3821">
        <v>4602000</v>
      </c>
      <c r="BM3821">
        <v>4935000</v>
      </c>
      <c r="BN3821">
        <v>5624000</v>
      </c>
      <c r="BO3821">
        <v>5739000</v>
      </c>
      <c r="BP3821">
        <v>5973000</v>
      </c>
      <c r="BQ3821">
        <v>6832000</v>
      </c>
      <c r="BR3821">
        <v>6072000</v>
      </c>
      <c r="BS3821">
        <v>5791000</v>
      </c>
      <c r="BT3821">
        <v>5100000</v>
      </c>
      <c r="BU3821">
        <v>6406000</v>
      </c>
      <c r="BV3821">
        <v>6954000</v>
      </c>
      <c r="BW3821">
        <v>7485000</v>
      </c>
      <c r="BX3821" s="10">
        <v>7100000</v>
      </c>
      <c r="BY3821">
        <v>8006000</v>
      </c>
      <c r="BZ3821">
        <v>10173000</v>
      </c>
      <c r="CA3821">
        <v>8717000</v>
      </c>
      <c r="CB3821">
        <v>5848000</v>
      </c>
      <c r="CC3821">
        <v>5660000</v>
      </c>
      <c r="CD3821">
        <v>5570000</v>
      </c>
      <c r="CE3821">
        <v>5457000</v>
      </c>
    </row>
    <row r="3822" spans="1:83" x14ac:dyDescent="0.35">
      <c r="A3822" s="9" t="str">
        <f t="shared" si="59"/>
        <v>3507.605.12</v>
      </c>
      <c r="B3822" s="52" t="str">
        <f>+IF(MATCH(A3822,List!H$10:H$145,0),"Targeted")</f>
        <v>Targeted</v>
      </c>
      <c r="C3822" s="65"/>
      <c r="D3822" s="151" t="s">
        <v>7700</v>
      </c>
      <c r="E3822" s="16" t="s">
        <v>1071</v>
      </c>
      <c r="F3822" s="16" t="s">
        <v>1072</v>
      </c>
      <c r="G3822" s="16" t="s">
        <v>2022</v>
      </c>
      <c r="H3822" s="16" t="s">
        <v>2956</v>
      </c>
      <c r="I3822" s="16" t="s">
        <v>145</v>
      </c>
      <c r="J3822" s="16" t="s">
        <v>5543</v>
      </c>
      <c r="K3822" s="17" t="s">
        <v>52</v>
      </c>
      <c r="L3822" s="18" t="s">
        <v>5232</v>
      </c>
      <c r="M3822" s="195" t="s">
        <v>146</v>
      </c>
      <c r="N3822" s="16" t="s">
        <v>5538</v>
      </c>
      <c r="O3822" s="17" t="s">
        <v>346</v>
      </c>
      <c r="P3822" s="17" t="s">
        <v>305</v>
      </c>
      <c r="Q3822" s="17" t="s">
        <v>306</v>
      </c>
      <c r="R3822">
        <v>0</v>
      </c>
      <c r="S3822">
        <v>0</v>
      </c>
      <c r="T3822">
        <v>0</v>
      </c>
      <c r="U3822">
        <v>0</v>
      </c>
      <c r="V3822">
        <v>0</v>
      </c>
      <c r="W3822">
        <v>0</v>
      </c>
      <c r="X3822">
        <v>0</v>
      </c>
      <c r="Y3822">
        <v>0</v>
      </c>
      <c r="Z3822">
        <v>0</v>
      </c>
      <c r="AA3822">
        <v>0</v>
      </c>
      <c r="AB3822">
        <v>0</v>
      </c>
      <c r="AC3822">
        <v>0</v>
      </c>
      <c r="AD3822">
        <v>0</v>
      </c>
      <c r="AE3822">
        <v>0</v>
      </c>
      <c r="AF3822">
        <v>267</v>
      </c>
      <c r="AG3822" s="19">
        <v>113</v>
      </c>
      <c r="AH3822">
        <v>903</v>
      </c>
      <c r="AI3822">
        <v>0</v>
      </c>
      <c r="AJ3822">
        <v>0</v>
      </c>
      <c r="AK3822">
        <v>0</v>
      </c>
      <c r="AL3822">
        <v>0</v>
      </c>
      <c r="AM3822">
        <v>0</v>
      </c>
      <c r="AN3822">
        <v>0</v>
      </c>
      <c r="AO3822">
        <v>0</v>
      </c>
      <c r="AP3822">
        <v>0</v>
      </c>
      <c r="AQ3822">
        <v>0</v>
      </c>
      <c r="AR3822">
        <v>0</v>
      </c>
      <c r="AS3822">
        <v>0</v>
      </c>
      <c r="AT3822">
        <v>0</v>
      </c>
      <c r="AU3822">
        <v>0</v>
      </c>
      <c r="AV3822">
        <v>0</v>
      </c>
      <c r="AW3822">
        <v>0</v>
      </c>
      <c r="AX3822">
        <v>0</v>
      </c>
      <c r="AY3822">
        <v>-227</v>
      </c>
      <c r="AZ3822">
        <v>0</v>
      </c>
      <c r="BA3822">
        <v>0</v>
      </c>
      <c r="BB3822">
        <v>0</v>
      </c>
      <c r="BC3822">
        <v>0</v>
      </c>
      <c r="BD3822">
        <v>0</v>
      </c>
      <c r="BE3822">
        <v>0</v>
      </c>
      <c r="BF3822">
        <v>-4000</v>
      </c>
      <c r="BG3822">
        <v>1000</v>
      </c>
      <c r="BH3822">
        <v>-18000</v>
      </c>
      <c r="BI3822">
        <v>-15000</v>
      </c>
      <c r="BJ3822">
        <v>-2000</v>
      </c>
      <c r="BK3822">
        <v>1000</v>
      </c>
      <c r="BL3822">
        <v>-8000</v>
      </c>
      <c r="BM3822">
        <v>-12000</v>
      </c>
      <c r="BN3822">
        <v>-14000</v>
      </c>
      <c r="BO3822">
        <v>0</v>
      </c>
      <c r="BP3822">
        <v>0</v>
      </c>
      <c r="BQ3822">
        <v>0</v>
      </c>
      <c r="BR3822">
        <v>0</v>
      </c>
      <c r="BS3822">
        <v>0</v>
      </c>
      <c r="BT3822">
        <v>0</v>
      </c>
      <c r="BU3822">
        <v>0</v>
      </c>
      <c r="BV3822">
        <v>0</v>
      </c>
      <c r="BW3822">
        <v>0</v>
      </c>
      <c r="BX3822">
        <v>0</v>
      </c>
      <c r="BY3822">
        <v>0</v>
      </c>
      <c r="BZ3822">
        <v>0</v>
      </c>
      <c r="CA3822">
        <v>0</v>
      </c>
      <c r="CB3822">
        <v>0</v>
      </c>
      <c r="CC3822">
        <v>0</v>
      </c>
      <c r="CD3822">
        <v>0</v>
      </c>
      <c r="CE3822">
        <v>0</v>
      </c>
    </row>
    <row r="3823" spans="1:83" x14ac:dyDescent="0.35">
      <c r="A3823" s="9" t="str">
        <f t="shared" si="59"/>
        <v>3507.605.12</v>
      </c>
      <c r="B3823" s="52" t="str">
        <f>+IF(MATCH(A3823,List!H$10:H$145,0),"Targeted")</f>
        <v>Targeted</v>
      </c>
      <c r="C3823" s="65"/>
      <c r="D3823" s="151" t="s">
        <v>7700</v>
      </c>
      <c r="E3823" s="16" t="s">
        <v>1071</v>
      </c>
      <c r="F3823" s="16" t="s">
        <v>1072</v>
      </c>
      <c r="G3823" s="16" t="s">
        <v>2022</v>
      </c>
      <c r="H3823" s="16" t="s">
        <v>2956</v>
      </c>
      <c r="I3823" s="16" t="s">
        <v>145</v>
      </c>
      <c r="J3823" s="16" t="s">
        <v>5543</v>
      </c>
      <c r="K3823" s="17" t="s">
        <v>52</v>
      </c>
      <c r="L3823" s="18" t="s">
        <v>5232</v>
      </c>
      <c r="M3823" s="195" t="s">
        <v>146</v>
      </c>
      <c r="N3823" s="16" t="s">
        <v>5538</v>
      </c>
      <c r="O3823" s="17" t="s">
        <v>346</v>
      </c>
      <c r="P3823" s="17" t="s">
        <v>524</v>
      </c>
      <c r="Q3823" s="17" t="s">
        <v>306</v>
      </c>
      <c r="R3823">
        <v>0</v>
      </c>
      <c r="S3823">
        <v>0</v>
      </c>
      <c r="T3823">
        <v>0</v>
      </c>
      <c r="U3823">
        <v>0</v>
      </c>
      <c r="V3823">
        <v>0</v>
      </c>
      <c r="W3823">
        <v>0</v>
      </c>
      <c r="X3823">
        <v>0</v>
      </c>
      <c r="Y3823">
        <v>0</v>
      </c>
      <c r="Z3823">
        <v>0</v>
      </c>
      <c r="AA3823">
        <v>0</v>
      </c>
      <c r="AB3823">
        <v>0</v>
      </c>
      <c r="AC3823">
        <v>0</v>
      </c>
      <c r="AD3823">
        <v>0</v>
      </c>
      <c r="AE3823">
        <v>0</v>
      </c>
      <c r="AF3823">
        <v>7509</v>
      </c>
      <c r="AG3823" s="19">
        <v>333</v>
      </c>
      <c r="AH3823">
        <v>48325</v>
      </c>
      <c r="AI3823">
        <v>51686</v>
      </c>
      <c r="AJ3823">
        <v>64139</v>
      </c>
      <c r="AK3823">
        <v>101284</v>
      </c>
      <c r="AL3823">
        <v>104251</v>
      </c>
      <c r="AM3823">
        <v>121160</v>
      </c>
      <c r="AN3823">
        <v>177357</v>
      </c>
      <c r="AO3823">
        <v>250953</v>
      </c>
      <c r="AP3823">
        <v>259676</v>
      </c>
      <c r="AQ3823">
        <v>269089</v>
      </c>
      <c r="AR3823">
        <v>266862</v>
      </c>
      <c r="AS3823">
        <v>291997</v>
      </c>
      <c r="AT3823">
        <v>40846</v>
      </c>
      <c r="AU3823">
        <v>167193</v>
      </c>
      <c r="AV3823">
        <v>241925</v>
      </c>
      <c r="AW3823">
        <v>260957</v>
      </c>
      <c r="AX3823">
        <v>240709</v>
      </c>
      <c r="AY3823">
        <v>208746</v>
      </c>
      <c r="AZ3823">
        <v>194000</v>
      </c>
      <c r="BA3823">
        <v>301000</v>
      </c>
      <c r="BB3823">
        <v>319000</v>
      </c>
      <c r="BC3823">
        <v>123000</v>
      </c>
      <c r="BD3823">
        <v>136000</v>
      </c>
      <c r="BE3823">
        <v>132000</v>
      </c>
      <c r="BF3823">
        <v>136000</v>
      </c>
      <c r="BG3823">
        <v>159000</v>
      </c>
      <c r="BH3823">
        <v>167000</v>
      </c>
      <c r="BI3823">
        <v>170000</v>
      </c>
      <c r="BJ3823">
        <v>177000</v>
      </c>
      <c r="BK3823">
        <v>182000</v>
      </c>
      <c r="BL3823">
        <v>184000</v>
      </c>
      <c r="BM3823">
        <v>221000</v>
      </c>
      <c r="BN3823">
        <v>361000</v>
      </c>
      <c r="BO3823">
        <v>268000</v>
      </c>
      <c r="BP3823">
        <v>286000</v>
      </c>
      <c r="BQ3823">
        <v>238000</v>
      </c>
      <c r="BR3823">
        <v>255000</v>
      </c>
      <c r="BS3823">
        <v>205000</v>
      </c>
      <c r="BT3823">
        <v>267000</v>
      </c>
      <c r="BU3823">
        <v>261000</v>
      </c>
      <c r="BV3823">
        <v>277000</v>
      </c>
      <c r="BW3823">
        <v>322000</v>
      </c>
      <c r="BX3823">
        <v>366000</v>
      </c>
      <c r="BY3823">
        <v>652000</v>
      </c>
      <c r="BZ3823">
        <v>1492000</v>
      </c>
      <c r="CA3823">
        <v>440000</v>
      </c>
      <c r="CB3823">
        <v>451000</v>
      </c>
      <c r="CC3823">
        <v>462000</v>
      </c>
      <c r="CD3823">
        <v>470000</v>
      </c>
      <c r="CE3823">
        <v>482000</v>
      </c>
    </row>
    <row r="3824" spans="1:83" x14ac:dyDescent="0.35">
      <c r="A3824" s="9" t="str">
        <f t="shared" si="59"/>
        <v>3507.605.12</v>
      </c>
      <c r="B3824" s="52" t="str">
        <f>+IF(MATCH(A3824,List!H$10:H$145,0),"Targeted")</f>
        <v>Targeted</v>
      </c>
      <c r="C3824" s="65"/>
      <c r="D3824" s="151"/>
      <c r="E3824" s="16" t="s">
        <v>1071</v>
      </c>
      <c r="F3824" s="16" t="s">
        <v>1072</v>
      </c>
      <c r="G3824" s="16" t="s">
        <v>2022</v>
      </c>
      <c r="H3824" s="16" t="s">
        <v>2956</v>
      </c>
      <c r="I3824" s="16" t="s">
        <v>145</v>
      </c>
      <c r="J3824" s="16" t="s">
        <v>5543</v>
      </c>
      <c r="K3824" s="17" t="s">
        <v>52</v>
      </c>
      <c r="L3824" s="18" t="s">
        <v>5232</v>
      </c>
      <c r="M3824" s="195" t="s">
        <v>146</v>
      </c>
      <c r="N3824" s="16" t="s">
        <v>5538</v>
      </c>
      <c r="O3824" s="17" t="s">
        <v>304</v>
      </c>
      <c r="P3824" s="17" t="s">
        <v>305</v>
      </c>
      <c r="Q3824" s="17" t="s">
        <v>306</v>
      </c>
      <c r="R3824">
        <v>0</v>
      </c>
      <c r="S3824">
        <v>0</v>
      </c>
      <c r="T3824">
        <v>0</v>
      </c>
      <c r="U3824">
        <v>0</v>
      </c>
      <c r="V3824">
        <v>0</v>
      </c>
      <c r="W3824">
        <v>0</v>
      </c>
      <c r="X3824">
        <v>0</v>
      </c>
      <c r="Y3824">
        <v>0</v>
      </c>
      <c r="Z3824">
        <v>0</v>
      </c>
      <c r="AA3824">
        <v>0</v>
      </c>
      <c r="AB3824">
        <v>0</v>
      </c>
      <c r="AC3824">
        <v>0</v>
      </c>
      <c r="AD3824">
        <v>0</v>
      </c>
      <c r="AE3824">
        <v>0</v>
      </c>
      <c r="AF3824">
        <v>0</v>
      </c>
      <c r="AG3824" s="19">
        <v>0</v>
      </c>
      <c r="AH3824">
        <v>0</v>
      </c>
      <c r="AI3824">
        <v>0</v>
      </c>
      <c r="AJ3824">
        <v>0</v>
      </c>
      <c r="AK3824">
        <v>0</v>
      </c>
      <c r="AL3824">
        <v>0</v>
      </c>
      <c r="AM3824">
        <v>0</v>
      </c>
      <c r="AN3824">
        <v>0</v>
      </c>
      <c r="AO3824">
        <v>0</v>
      </c>
      <c r="AP3824">
        <v>0</v>
      </c>
      <c r="AQ3824">
        <v>0</v>
      </c>
      <c r="AR3824">
        <v>0</v>
      </c>
      <c r="AS3824">
        <v>0</v>
      </c>
      <c r="AT3824">
        <v>0</v>
      </c>
      <c r="AU3824">
        <v>0</v>
      </c>
      <c r="AV3824">
        <v>0</v>
      </c>
      <c r="AW3824">
        <v>0</v>
      </c>
      <c r="AX3824">
        <v>0</v>
      </c>
      <c r="AY3824">
        <v>227</v>
      </c>
      <c r="AZ3824">
        <v>0</v>
      </c>
      <c r="BA3824">
        <v>0</v>
      </c>
      <c r="BB3824">
        <v>0</v>
      </c>
      <c r="BC3824">
        <v>0</v>
      </c>
      <c r="BD3824">
        <v>0</v>
      </c>
      <c r="BE3824">
        <v>0</v>
      </c>
      <c r="BF3824">
        <v>0</v>
      </c>
      <c r="BG3824">
        <v>-1000</v>
      </c>
      <c r="BH3824">
        <v>17000</v>
      </c>
      <c r="BI3824">
        <v>15000</v>
      </c>
      <c r="BJ3824">
        <v>0</v>
      </c>
      <c r="BK3824">
        <v>0</v>
      </c>
      <c r="BL3824">
        <v>7000</v>
      </c>
      <c r="BM3824">
        <v>12000</v>
      </c>
      <c r="BN3824">
        <v>14000</v>
      </c>
      <c r="BO3824">
        <v>0</v>
      </c>
      <c r="BP3824">
        <v>0</v>
      </c>
      <c r="BQ3824">
        <v>0</v>
      </c>
      <c r="BR3824">
        <v>0</v>
      </c>
      <c r="BS3824">
        <v>0</v>
      </c>
      <c r="BT3824">
        <v>0</v>
      </c>
      <c r="BU3824">
        <v>0</v>
      </c>
      <c r="BV3824">
        <v>0</v>
      </c>
      <c r="BW3824">
        <v>0</v>
      </c>
      <c r="BX3824" s="10">
        <v>0</v>
      </c>
      <c r="BY3824">
        <v>0</v>
      </c>
      <c r="BZ3824">
        <v>0</v>
      </c>
      <c r="CA3824">
        <v>0</v>
      </c>
      <c r="CB3824">
        <v>0</v>
      </c>
      <c r="CC3824">
        <v>0</v>
      </c>
      <c r="CD3824">
        <v>0</v>
      </c>
      <c r="CE3824">
        <v>0</v>
      </c>
    </row>
    <row r="3825" spans="1:83" x14ac:dyDescent="0.35">
      <c r="A3825" s="9" t="str">
        <f t="shared" si="59"/>
        <v>3507.605.12</v>
      </c>
      <c r="B3825" s="52" t="str">
        <f>+IF(MATCH(A3825,List!H$10:H$145,0),"Targeted")</f>
        <v>Targeted</v>
      </c>
      <c r="C3825" s="65"/>
      <c r="D3825" s="151"/>
      <c r="E3825" s="16" t="s">
        <v>1071</v>
      </c>
      <c r="F3825" s="16" t="s">
        <v>1072</v>
      </c>
      <c r="G3825" s="16" t="s">
        <v>2022</v>
      </c>
      <c r="H3825" s="16" t="s">
        <v>2956</v>
      </c>
      <c r="I3825" s="16" t="s">
        <v>145</v>
      </c>
      <c r="J3825" s="16" t="s">
        <v>5543</v>
      </c>
      <c r="K3825" s="17" t="s">
        <v>52</v>
      </c>
      <c r="L3825" s="18" t="s">
        <v>5232</v>
      </c>
      <c r="M3825" s="195" t="s">
        <v>146</v>
      </c>
      <c r="N3825" s="16" t="s">
        <v>5538</v>
      </c>
      <c r="O3825" s="17" t="s">
        <v>304</v>
      </c>
      <c r="P3825" s="17" t="s">
        <v>524</v>
      </c>
      <c r="Q3825" s="17" t="s">
        <v>306</v>
      </c>
      <c r="R3825">
        <v>0</v>
      </c>
      <c r="S3825">
        <v>0</v>
      </c>
      <c r="T3825">
        <v>0</v>
      </c>
      <c r="U3825">
        <v>0</v>
      </c>
      <c r="V3825">
        <v>0</v>
      </c>
      <c r="W3825">
        <v>0</v>
      </c>
      <c r="X3825">
        <v>0</v>
      </c>
      <c r="Y3825">
        <v>0</v>
      </c>
      <c r="Z3825">
        <v>0</v>
      </c>
      <c r="AA3825">
        <v>0</v>
      </c>
      <c r="AB3825">
        <v>0</v>
      </c>
      <c r="AC3825">
        <v>0</v>
      </c>
      <c r="AD3825">
        <v>0</v>
      </c>
      <c r="AE3825">
        <v>0</v>
      </c>
      <c r="AF3825">
        <v>0</v>
      </c>
      <c r="AG3825" s="19">
        <v>0</v>
      </c>
      <c r="AH3825">
        <v>0</v>
      </c>
      <c r="AI3825">
        <v>0</v>
      </c>
      <c r="AJ3825">
        <v>0</v>
      </c>
      <c r="AK3825">
        <v>0</v>
      </c>
      <c r="AL3825">
        <v>0</v>
      </c>
      <c r="AM3825">
        <v>0</v>
      </c>
      <c r="AN3825">
        <v>0</v>
      </c>
      <c r="AO3825">
        <v>0</v>
      </c>
      <c r="AP3825">
        <v>0</v>
      </c>
      <c r="AQ3825">
        <v>0</v>
      </c>
      <c r="AR3825">
        <v>0</v>
      </c>
      <c r="AS3825">
        <v>0</v>
      </c>
      <c r="AT3825">
        <v>120000</v>
      </c>
      <c r="AU3825">
        <v>0</v>
      </c>
      <c r="AV3825">
        <v>0</v>
      </c>
      <c r="AW3825">
        <v>0</v>
      </c>
      <c r="AX3825">
        <v>0</v>
      </c>
      <c r="AY3825">
        <v>0</v>
      </c>
      <c r="AZ3825">
        <v>0</v>
      </c>
      <c r="BA3825">
        <v>0</v>
      </c>
      <c r="BB3825">
        <v>0</v>
      </c>
      <c r="BC3825">
        <v>0</v>
      </c>
      <c r="BD3825">
        <v>0</v>
      </c>
      <c r="BE3825">
        <v>0</v>
      </c>
      <c r="BF3825">
        <v>0</v>
      </c>
      <c r="BG3825">
        <v>0</v>
      </c>
      <c r="BH3825">
        <v>0</v>
      </c>
      <c r="BI3825">
        <v>0</v>
      </c>
      <c r="BJ3825">
        <v>15000</v>
      </c>
      <c r="BK3825">
        <v>15000</v>
      </c>
      <c r="BL3825">
        <v>8000</v>
      </c>
      <c r="BM3825">
        <v>9000</v>
      </c>
      <c r="BN3825">
        <v>8000</v>
      </c>
      <c r="BO3825">
        <v>20000</v>
      </c>
      <c r="BP3825">
        <v>21000</v>
      </c>
      <c r="BQ3825">
        <v>21000</v>
      </c>
      <c r="BR3825">
        <v>20000</v>
      </c>
      <c r="BS3825">
        <v>20000</v>
      </c>
      <c r="BT3825">
        <v>20000</v>
      </c>
      <c r="BU3825">
        <v>7000</v>
      </c>
      <c r="BV3825">
        <v>17000</v>
      </c>
      <c r="BW3825">
        <v>19000</v>
      </c>
      <c r="BX3825" s="10">
        <v>19000</v>
      </c>
      <c r="BY3825">
        <v>16000</v>
      </c>
      <c r="BZ3825">
        <v>57000</v>
      </c>
      <c r="CA3825">
        <v>33000</v>
      </c>
      <c r="CB3825">
        <v>24000</v>
      </c>
      <c r="CC3825">
        <v>24000</v>
      </c>
      <c r="CD3825">
        <v>20000</v>
      </c>
      <c r="CE3825">
        <v>20000</v>
      </c>
    </row>
    <row r="3826" spans="1:83" x14ac:dyDescent="0.35">
      <c r="A3826" s="9" t="str">
        <f t="shared" si="59"/>
        <v>3508.605.12</v>
      </c>
      <c r="B3826" s="52" t="e">
        <f>+IF(MATCH(A3826,List!H$10:H$145,0),"Targeted")</f>
        <v>#N/A</v>
      </c>
      <c r="C3826" s="65"/>
      <c r="D3826" s="151" t="s">
        <v>7700</v>
      </c>
      <c r="E3826" s="16" t="s">
        <v>1071</v>
      </c>
      <c r="F3826" s="16" t="s">
        <v>1072</v>
      </c>
      <c r="G3826" s="16" t="s">
        <v>2022</v>
      </c>
      <c r="H3826" s="16" t="s">
        <v>2956</v>
      </c>
      <c r="I3826" s="16" t="s">
        <v>5544</v>
      </c>
      <c r="J3826" s="16" t="s">
        <v>5545</v>
      </c>
      <c r="K3826" s="17" t="s">
        <v>52</v>
      </c>
      <c r="L3826" s="18" t="s">
        <v>5232</v>
      </c>
      <c r="M3826" s="195" t="s">
        <v>146</v>
      </c>
      <c r="N3826" s="16" t="s">
        <v>5538</v>
      </c>
      <c r="O3826" s="17" t="s">
        <v>346</v>
      </c>
      <c r="P3826" s="17" t="s">
        <v>305</v>
      </c>
      <c r="Q3826" s="17" t="s">
        <v>306</v>
      </c>
      <c r="R3826">
        <v>0</v>
      </c>
      <c r="S3826">
        <v>0</v>
      </c>
      <c r="T3826">
        <v>0</v>
      </c>
      <c r="U3826">
        <v>0</v>
      </c>
      <c r="V3826">
        <v>0</v>
      </c>
      <c r="W3826">
        <v>0</v>
      </c>
      <c r="X3826">
        <v>0</v>
      </c>
      <c r="Y3826">
        <v>0</v>
      </c>
      <c r="Z3826">
        <v>0</v>
      </c>
      <c r="AA3826">
        <v>0</v>
      </c>
      <c r="AB3826">
        <v>0</v>
      </c>
      <c r="AC3826">
        <v>0</v>
      </c>
      <c r="AD3826">
        <v>0</v>
      </c>
      <c r="AE3826">
        <v>0</v>
      </c>
      <c r="AF3826">
        <v>0</v>
      </c>
      <c r="AG3826" s="19">
        <v>0</v>
      </c>
      <c r="AH3826">
        <v>0</v>
      </c>
      <c r="AI3826">
        <v>66851</v>
      </c>
      <c r="AJ3826">
        <v>71300</v>
      </c>
      <c r="AK3826">
        <v>83942</v>
      </c>
      <c r="AL3826">
        <v>85190</v>
      </c>
      <c r="AM3826">
        <v>88231</v>
      </c>
      <c r="AN3826">
        <v>82979</v>
      </c>
      <c r="AO3826">
        <v>82266</v>
      </c>
      <c r="AP3826">
        <v>83238</v>
      </c>
      <c r="AQ3826">
        <v>77872</v>
      </c>
      <c r="AR3826">
        <v>77410</v>
      </c>
      <c r="AS3826">
        <v>84831</v>
      </c>
      <c r="AT3826">
        <v>89932</v>
      </c>
      <c r="AU3826">
        <v>91855</v>
      </c>
      <c r="AV3826">
        <v>93050</v>
      </c>
      <c r="AW3826">
        <v>100917</v>
      </c>
      <c r="AX3826">
        <v>107870</v>
      </c>
      <c r="AY3826">
        <v>110794</v>
      </c>
      <c r="AZ3826">
        <v>108000</v>
      </c>
      <c r="BA3826">
        <v>107000</v>
      </c>
      <c r="BB3826">
        <v>105000</v>
      </c>
      <c r="BC3826">
        <v>102000</v>
      </c>
      <c r="BD3826">
        <v>110000</v>
      </c>
      <c r="BE3826">
        <v>114000</v>
      </c>
      <c r="BF3826">
        <v>117000</v>
      </c>
      <c r="BG3826">
        <v>127000</v>
      </c>
      <c r="BH3826">
        <v>135000</v>
      </c>
      <c r="BI3826">
        <v>132000</v>
      </c>
      <c r="BJ3826">
        <v>140000</v>
      </c>
      <c r="BK3826">
        <v>141000</v>
      </c>
      <c r="BL3826">
        <v>139000</v>
      </c>
      <c r="BM3826">
        <v>138000</v>
      </c>
      <c r="BN3826">
        <v>143000</v>
      </c>
      <c r="BO3826">
        <v>150000</v>
      </c>
      <c r="BP3826">
        <v>149000</v>
      </c>
      <c r="BQ3826">
        <v>138000</v>
      </c>
      <c r="BR3826">
        <v>139000</v>
      </c>
      <c r="BS3826">
        <v>122000</v>
      </c>
      <c r="BT3826">
        <v>158000</v>
      </c>
      <c r="BU3826">
        <v>151000</v>
      </c>
      <c r="BV3826">
        <v>152000</v>
      </c>
      <c r="BW3826">
        <v>147000</v>
      </c>
      <c r="BX3826">
        <v>148000</v>
      </c>
      <c r="BY3826">
        <v>164000</v>
      </c>
      <c r="BZ3826">
        <v>178000</v>
      </c>
      <c r="CA3826">
        <v>186000</v>
      </c>
      <c r="CB3826">
        <v>196000</v>
      </c>
      <c r="CC3826">
        <v>199000</v>
      </c>
      <c r="CD3826">
        <v>204000</v>
      </c>
      <c r="CE3826">
        <v>209000</v>
      </c>
    </row>
    <row r="3827" spans="1:83" x14ac:dyDescent="0.35">
      <c r="A3827" s="9" t="str">
        <f t="shared" si="59"/>
        <v>3508.605.12</v>
      </c>
      <c r="B3827" s="52" t="e">
        <f>+IF(MATCH(A3827,List!H$10:H$145,0),"Targeted")</f>
        <v>#N/A</v>
      </c>
      <c r="C3827" s="65"/>
      <c r="D3827" s="151"/>
      <c r="E3827" s="16" t="s">
        <v>1071</v>
      </c>
      <c r="F3827" s="16" t="s">
        <v>1072</v>
      </c>
      <c r="G3827" s="16" t="s">
        <v>2022</v>
      </c>
      <c r="H3827" s="16" t="s">
        <v>2956</v>
      </c>
      <c r="I3827" s="16" t="s">
        <v>5544</v>
      </c>
      <c r="J3827" s="16" t="s">
        <v>5545</v>
      </c>
      <c r="K3827" s="17" t="s">
        <v>52</v>
      </c>
      <c r="L3827" s="18" t="s">
        <v>5232</v>
      </c>
      <c r="M3827" s="195" t="s">
        <v>146</v>
      </c>
      <c r="N3827" s="16" t="s">
        <v>5538</v>
      </c>
      <c r="O3827" s="17" t="s">
        <v>304</v>
      </c>
      <c r="P3827" s="17" t="s">
        <v>305</v>
      </c>
      <c r="Q3827" s="17" t="s">
        <v>306</v>
      </c>
      <c r="R3827">
        <v>0</v>
      </c>
      <c r="S3827">
        <v>0</v>
      </c>
      <c r="T3827">
        <v>0</v>
      </c>
      <c r="U3827">
        <v>0</v>
      </c>
      <c r="V3827">
        <v>0</v>
      </c>
      <c r="W3827">
        <v>0</v>
      </c>
      <c r="X3827">
        <v>0</v>
      </c>
      <c r="Y3827">
        <v>0</v>
      </c>
      <c r="Z3827">
        <v>0</v>
      </c>
      <c r="AA3827">
        <v>0</v>
      </c>
      <c r="AB3827">
        <v>0</v>
      </c>
      <c r="AC3827">
        <v>0</v>
      </c>
      <c r="AD3827">
        <v>0</v>
      </c>
      <c r="AE3827">
        <v>0</v>
      </c>
      <c r="AF3827">
        <v>0</v>
      </c>
      <c r="AG3827" s="19">
        <v>0</v>
      </c>
      <c r="AH3827">
        <v>0</v>
      </c>
      <c r="AI3827">
        <v>0</v>
      </c>
      <c r="AJ3827">
        <v>0</v>
      </c>
      <c r="AK3827">
        <v>0</v>
      </c>
      <c r="AL3827">
        <v>0</v>
      </c>
      <c r="AM3827">
        <v>0</v>
      </c>
      <c r="AN3827">
        <v>0</v>
      </c>
      <c r="AO3827">
        <v>0</v>
      </c>
      <c r="AP3827">
        <v>0</v>
      </c>
      <c r="AQ3827">
        <v>0</v>
      </c>
      <c r="AR3827">
        <v>0</v>
      </c>
      <c r="AS3827">
        <v>0</v>
      </c>
      <c r="AT3827">
        <v>0</v>
      </c>
      <c r="AU3827">
        <v>0</v>
      </c>
      <c r="AV3827">
        <v>0</v>
      </c>
      <c r="AW3827">
        <v>0</v>
      </c>
      <c r="AX3827">
        <v>0</v>
      </c>
      <c r="AY3827">
        <v>35030</v>
      </c>
      <c r="AZ3827">
        <v>0</v>
      </c>
      <c r="BA3827">
        <v>0</v>
      </c>
      <c r="BB3827">
        <v>0</v>
      </c>
      <c r="BC3827">
        <v>0</v>
      </c>
      <c r="BD3827">
        <v>0</v>
      </c>
      <c r="BE3827">
        <v>0</v>
      </c>
      <c r="BF3827">
        <v>0</v>
      </c>
      <c r="BG3827">
        <v>0</v>
      </c>
      <c r="BH3827">
        <v>0</v>
      </c>
      <c r="BI3827">
        <v>0</v>
      </c>
      <c r="BJ3827">
        <v>0</v>
      </c>
      <c r="BK3827">
        <v>0</v>
      </c>
      <c r="BL3827">
        <v>0</v>
      </c>
      <c r="BM3827">
        <v>0</v>
      </c>
      <c r="BN3827">
        <v>0</v>
      </c>
      <c r="BO3827">
        <v>0</v>
      </c>
      <c r="BP3827">
        <v>0</v>
      </c>
      <c r="BQ3827">
        <v>0</v>
      </c>
      <c r="BR3827">
        <v>0</v>
      </c>
      <c r="BS3827">
        <v>0</v>
      </c>
      <c r="BT3827">
        <v>0</v>
      </c>
      <c r="BU3827">
        <v>0</v>
      </c>
      <c r="BV3827">
        <v>0</v>
      </c>
      <c r="BW3827">
        <v>0</v>
      </c>
      <c r="BX3827" s="10">
        <v>0</v>
      </c>
      <c r="BY3827">
        <v>0</v>
      </c>
      <c r="BZ3827">
        <v>0</v>
      </c>
      <c r="CA3827">
        <v>0</v>
      </c>
      <c r="CB3827">
        <v>0</v>
      </c>
      <c r="CC3827">
        <v>0</v>
      </c>
      <c r="CD3827">
        <v>0</v>
      </c>
      <c r="CE3827">
        <v>0</v>
      </c>
    </row>
    <row r="3828" spans="1:83" x14ac:dyDescent="0.35">
      <c r="A3828" s="9" t="str">
        <f t="shared" si="59"/>
        <v>3510.605.12</v>
      </c>
      <c r="B3828" s="52" t="str">
        <f>+IF(MATCH(A3828,List!H$10:H$145,0),"Targeted")</f>
        <v>Targeted</v>
      </c>
      <c r="C3828" s="65"/>
      <c r="D3828" s="151" t="s">
        <v>7700</v>
      </c>
      <c r="E3828" s="16" t="s">
        <v>1071</v>
      </c>
      <c r="F3828" s="16" t="s">
        <v>1072</v>
      </c>
      <c r="G3828" s="16" t="s">
        <v>2022</v>
      </c>
      <c r="H3828" s="16" t="s">
        <v>2956</v>
      </c>
      <c r="I3828" s="16" t="s">
        <v>148</v>
      </c>
      <c r="J3828" s="191" t="s">
        <v>5546</v>
      </c>
      <c r="K3828" s="17" t="s">
        <v>52</v>
      </c>
      <c r="L3828" s="18" t="s">
        <v>5232</v>
      </c>
      <c r="M3828" s="195" t="s">
        <v>146</v>
      </c>
      <c r="N3828" s="16" t="s">
        <v>5538</v>
      </c>
      <c r="O3828" s="192" t="s">
        <v>346</v>
      </c>
      <c r="P3828" s="17" t="s">
        <v>305</v>
      </c>
      <c r="Q3828" s="17" t="s">
        <v>306</v>
      </c>
      <c r="R3828">
        <v>0</v>
      </c>
      <c r="S3828">
        <v>0</v>
      </c>
      <c r="T3828">
        <v>0</v>
      </c>
      <c r="U3828">
        <v>0</v>
      </c>
      <c r="V3828">
        <v>0</v>
      </c>
      <c r="W3828">
        <v>0</v>
      </c>
      <c r="X3828">
        <v>0</v>
      </c>
      <c r="Y3828">
        <v>0</v>
      </c>
      <c r="Z3828">
        <v>0</v>
      </c>
      <c r="AA3828">
        <v>0</v>
      </c>
      <c r="AB3828">
        <v>0</v>
      </c>
      <c r="AC3828">
        <v>0</v>
      </c>
      <c r="AD3828">
        <v>0</v>
      </c>
      <c r="AE3828">
        <v>0</v>
      </c>
      <c r="AF3828">
        <v>1447</v>
      </c>
      <c r="AG3828" s="19">
        <v>520</v>
      </c>
      <c r="AH3828">
        <v>3096</v>
      </c>
      <c r="AI3828">
        <v>0</v>
      </c>
      <c r="AJ3828">
        <v>0</v>
      </c>
      <c r="AK3828">
        <v>595</v>
      </c>
      <c r="AL3828">
        <v>1978</v>
      </c>
      <c r="AM3828">
        <v>1285</v>
      </c>
      <c r="AN3828">
        <v>2947</v>
      </c>
      <c r="AO3828">
        <v>1906</v>
      </c>
      <c r="AP3828">
        <v>28</v>
      </c>
      <c r="AQ3828">
        <v>30</v>
      </c>
      <c r="AR3828">
        <v>323</v>
      </c>
      <c r="AS3828">
        <v>2684</v>
      </c>
      <c r="AT3828">
        <v>1660</v>
      </c>
      <c r="AU3828">
        <v>2679</v>
      </c>
      <c r="AV3828">
        <v>5191</v>
      </c>
      <c r="AW3828">
        <v>3036</v>
      </c>
      <c r="AX3828">
        <v>3989</v>
      </c>
      <c r="AY3828">
        <v>4923</v>
      </c>
      <c r="AZ3828">
        <v>3000</v>
      </c>
      <c r="BA3828">
        <v>2000</v>
      </c>
      <c r="BB3828">
        <v>3000</v>
      </c>
      <c r="BC3828">
        <v>1000</v>
      </c>
      <c r="BD3828">
        <v>0</v>
      </c>
      <c r="BE3828">
        <v>0</v>
      </c>
      <c r="BF3828">
        <v>-8000</v>
      </c>
      <c r="BG3828">
        <v>-15000</v>
      </c>
      <c r="BH3828">
        <v>-1000</v>
      </c>
      <c r="BI3828">
        <v>-2000</v>
      </c>
      <c r="BJ3828">
        <v>0</v>
      </c>
      <c r="BK3828">
        <v>0</v>
      </c>
      <c r="BL3828">
        <v>0</v>
      </c>
      <c r="BM3828">
        <v>0</v>
      </c>
      <c r="BN3828">
        <v>0</v>
      </c>
      <c r="BO3828">
        <v>0</v>
      </c>
      <c r="BP3828">
        <v>0</v>
      </c>
      <c r="BQ3828">
        <v>0</v>
      </c>
      <c r="BR3828">
        <v>0</v>
      </c>
      <c r="BS3828">
        <v>0</v>
      </c>
      <c r="BT3828">
        <v>0</v>
      </c>
      <c r="BU3828">
        <v>0</v>
      </c>
      <c r="BV3828">
        <v>0</v>
      </c>
      <c r="BW3828">
        <v>0</v>
      </c>
      <c r="BX3828">
        <v>0</v>
      </c>
      <c r="BY3828">
        <v>0</v>
      </c>
      <c r="BZ3828">
        <v>0</v>
      </c>
      <c r="CA3828">
        <v>0</v>
      </c>
      <c r="CB3828">
        <v>0</v>
      </c>
      <c r="CC3828">
        <v>0</v>
      </c>
      <c r="CD3828">
        <v>0</v>
      </c>
      <c r="CE3828">
        <v>0</v>
      </c>
    </row>
    <row r="3829" spans="1:83" x14ac:dyDescent="0.35">
      <c r="A3829" s="9" t="str">
        <f t="shared" si="59"/>
        <v>3510.605.12</v>
      </c>
      <c r="B3829" s="52" t="str">
        <f>+IF(MATCH(A3829,List!H$10:H$145,0),"Targeted")</f>
        <v>Targeted</v>
      </c>
      <c r="C3829" s="65"/>
      <c r="D3829" s="151" t="s">
        <v>7700</v>
      </c>
      <c r="E3829" s="16" t="s">
        <v>1071</v>
      </c>
      <c r="F3829" s="16" t="s">
        <v>1072</v>
      </c>
      <c r="G3829" s="16" t="s">
        <v>2022</v>
      </c>
      <c r="H3829" s="16" t="s">
        <v>2956</v>
      </c>
      <c r="I3829" s="16" t="s">
        <v>148</v>
      </c>
      <c r="J3829" s="191" t="s">
        <v>5546</v>
      </c>
      <c r="K3829" s="17" t="s">
        <v>52</v>
      </c>
      <c r="L3829" s="18" t="s">
        <v>5232</v>
      </c>
      <c r="M3829" s="195" t="s">
        <v>146</v>
      </c>
      <c r="N3829" s="16" t="s">
        <v>5538</v>
      </c>
      <c r="O3829" s="192" t="s">
        <v>346</v>
      </c>
      <c r="P3829" s="17" t="s">
        <v>524</v>
      </c>
      <c r="Q3829" s="17" t="s">
        <v>306</v>
      </c>
      <c r="R3829">
        <v>0</v>
      </c>
      <c r="S3829">
        <v>0</v>
      </c>
      <c r="T3829">
        <v>0</v>
      </c>
      <c r="U3829">
        <v>0</v>
      </c>
      <c r="V3829">
        <v>0</v>
      </c>
      <c r="W3829">
        <v>0</v>
      </c>
      <c r="X3829">
        <v>0</v>
      </c>
      <c r="Y3829">
        <v>0</v>
      </c>
      <c r="Z3829">
        <v>0</v>
      </c>
      <c r="AA3829">
        <v>0</v>
      </c>
      <c r="AB3829">
        <v>0</v>
      </c>
      <c r="AC3829">
        <v>0</v>
      </c>
      <c r="AD3829">
        <v>0</v>
      </c>
      <c r="AE3829">
        <v>0</v>
      </c>
      <c r="AF3829">
        <v>141099</v>
      </c>
      <c r="AG3829" s="19">
        <v>40963</v>
      </c>
      <c r="AH3829">
        <v>242260</v>
      </c>
      <c r="AI3829">
        <v>370569</v>
      </c>
      <c r="AJ3829">
        <v>542158</v>
      </c>
      <c r="AK3829">
        <v>716137</v>
      </c>
      <c r="AL3829">
        <v>928141</v>
      </c>
      <c r="AM3829">
        <v>928472</v>
      </c>
      <c r="AN3829">
        <v>1123142</v>
      </c>
      <c r="AO3829">
        <v>1365387</v>
      </c>
      <c r="AP3829">
        <v>1494707</v>
      </c>
      <c r="AQ3829">
        <v>1577493</v>
      </c>
      <c r="AR3829">
        <v>1669270</v>
      </c>
      <c r="AS3829">
        <v>1800874</v>
      </c>
      <c r="AT3829">
        <v>1940434</v>
      </c>
      <c r="AU3829">
        <v>2118676</v>
      </c>
      <c r="AV3829">
        <v>2275176</v>
      </c>
      <c r="AW3829">
        <v>2541654</v>
      </c>
      <c r="AX3829">
        <v>2842499</v>
      </c>
      <c r="AY3829">
        <v>3154732</v>
      </c>
      <c r="AZ3829">
        <v>3401000</v>
      </c>
      <c r="BA3829">
        <v>3676000</v>
      </c>
      <c r="BB3829">
        <v>3863000</v>
      </c>
      <c r="BC3829">
        <v>3901000</v>
      </c>
      <c r="BD3829">
        <v>3942000</v>
      </c>
      <c r="BE3829">
        <v>3950000</v>
      </c>
      <c r="BF3829">
        <v>4085000</v>
      </c>
      <c r="BG3829">
        <v>4330000</v>
      </c>
      <c r="BH3829">
        <v>4548000</v>
      </c>
      <c r="BI3829">
        <v>4860000</v>
      </c>
      <c r="BJ3829">
        <v>4985000</v>
      </c>
      <c r="BK3829">
        <v>5056000</v>
      </c>
      <c r="BL3829">
        <v>5309000</v>
      </c>
      <c r="BM3829">
        <v>6160000</v>
      </c>
      <c r="BN3829">
        <v>6480000</v>
      </c>
      <c r="BO3829">
        <v>6469000</v>
      </c>
      <c r="BP3829">
        <v>6787000</v>
      </c>
      <c r="BQ3829">
        <v>6837000</v>
      </c>
      <c r="BR3829">
        <v>6555000</v>
      </c>
      <c r="BS3829">
        <v>6265000</v>
      </c>
      <c r="BT3829">
        <v>6349000</v>
      </c>
      <c r="BU3829">
        <v>5963000</v>
      </c>
      <c r="BV3829">
        <v>5698000</v>
      </c>
      <c r="BW3829">
        <v>5432000</v>
      </c>
      <c r="BX3829">
        <v>5314000</v>
      </c>
      <c r="BY3829">
        <v>5011000</v>
      </c>
      <c r="BZ3829">
        <v>4283000</v>
      </c>
      <c r="CA3829">
        <v>5886000</v>
      </c>
      <c r="CB3829">
        <v>5890000</v>
      </c>
      <c r="CC3829">
        <v>6016000</v>
      </c>
      <c r="CD3829">
        <v>6151000</v>
      </c>
      <c r="CE3829">
        <v>6287000</v>
      </c>
    </row>
    <row r="3830" spans="1:83" x14ac:dyDescent="0.35">
      <c r="A3830" s="9" t="str">
        <f t="shared" si="59"/>
        <v>3510.605.12</v>
      </c>
      <c r="B3830" s="52" t="str">
        <f>+IF(MATCH(A3830,List!H$10:H$145,0),"Targeted")</f>
        <v>Targeted</v>
      </c>
      <c r="C3830" s="65"/>
      <c r="D3830" s="151"/>
      <c r="E3830" s="16" t="s">
        <v>1071</v>
      </c>
      <c r="F3830" s="16" t="s">
        <v>1072</v>
      </c>
      <c r="G3830" s="16" t="s">
        <v>2022</v>
      </c>
      <c r="H3830" s="16" t="s">
        <v>2956</v>
      </c>
      <c r="I3830" s="16" t="s">
        <v>148</v>
      </c>
      <c r="J3830" s="16" t="s">
        <v>5546</v>
      </c>
      <c r="K3830" s="17" t="s">
        <v>52</v>
      </c>
      <c r="L3830" s="18" t="s">
        <v>5232</v>
      </c>
      <c r="M3830" s="195" t="s">
        <v>146</v>
      </c>
      <c r="N3830" s="16" t="s">
        <v>5538</v>
      </c>
      <c r="O3830" s="17" t="s">
        <v>304</v>
      </c>
      <c r="P3830" s="17" t="s">
        <v>305</v>
      </c>
      <c r="Q3830" s="17" t="s">
        <v>306</v>
      </c>
      <c r="R3830">
        <v>0</v>
      </c>
      <c r="S3830">
        <v>0</v>
      </c>
      <c r="T3830">
        <v>0</v>
      </c>
      <c r="U3830">
        <v>0</v>
      </c>
      <c r="V3830">
        <v>0</v>
      </c>
      <c r="W3830">
        <v>0</v>
      </c>
      <c r="X3830">
        <v>0</v>
      </c>
      <c r="Y3830">
        <v>0</v>
      </c>
      <c r="Z3830">
        <v>0</v>
      </c>
      <c r="AA3830">
        <v>0</v>
      </c>
      <c r="AB3830">
        <v>0</v>
      </c>
      <c r="AC3830">
        <v>0</v>
      </c>
      <c r="AD3830">
        <v>0</v>
      </c>
      <c r="AE3830">
        <v>0</v>
      </c>
      <c r="AF3830">
        <v>0</v>
      </c>
      <c r="AG3830" s="19">
        <v>0</v>
      </c>
      <c r="AH3830">
        <v>0</v>
      </c>
      <c r="AI3830">
        <v>0</v>
      </c>
      <c r="AJ3830">
        <v>0</v>
      </c>
      <c r="AK3830">
        <v>0</v>
      </c>
      <c r="AL3830">
        <v>0</v>
      </c>
      <c r="AM3830">
        <v>0</v>
      </c>
      <c r="AN3830">
        <v>0</v>
      </c>
      <c r="AO3830">
        <v>0</v>
      </c>
      <c r="AP3830">
        <v>0</v>
      </c>
      <c r="AQ3830">
        <v>0</v>
      </c>
      <c r="AR3830">
        <v>0</v>
      </c>
      <c r="AS3830">
        <v>0</v>
      </c>
      <c r="AT3830">
        <v>0</v>
      </c>
      <c r="AU3830">
        <v>0</v>
      </c>
      <c r="AV3830">
        <v>0</v>
      </c>
      <c r="AW3830">
        <v>0</v>
      </c>
      <c r="AX3830">
        <v>0</v>
      </c>
      <c r="AY3830">
        <v>0</v>
      </c>
      <c r="AZ3830">
        <v>0</v>
      </c>
      <c r="BA3830">
        <v>0</v>
      </c>
      <c r="BB3830">
        <v>0</v>
      </c>
      <c r="BC3830">
        <v>0</v>
      </c>
      <c r="BD3830">
        <v>0</v>
      </c>
      <c r="BE3830">
        <v>0</v>
      </c>
      <c r="BF3830">
        <v>0</v>
      </c>
      <c r="BG3830">
        <v>15000</v>
      </c>
      <c r="BH3830">
        <v>0</v>
      </c>
      <c r="BI3830">
        <v>0</v>
      </c>
      <c r="BJ3830">
        <v>0</v>
      </c>
      <c r="BK3830">
        <v>0</v>
      </c>
      <c r="BL3830">
        <v>0</v>
      </c>
      <c r="BM3830">
        <v>0</v>
      </c>
      <c r="BN3830">
        <v>0</v>
      </c>
      <c r="BO3830">
        <v>0</v>
      </c>
      <c r="BP3830">
        <v>0</v>
      </c>
      <c r="BQ3830">
        <v>0</v>
      </c>
      <c r="BR3830">
        <v>2000</v>
      </c>
      <c r="BS3830">
        <v>1000</v>
      </c>
      <c r="BT3830">
        <v>0</v>
      </c>
      <c r="BU3830">
        <v>1000</v>
      </c>
      <c r="BV3830">
        <v>1000</v>
      </c>
      <c r="BW3830">
        <v>1000</v>
      </c>
      <c r="BX3830" s="10">
        <v>0</v>
      </c>
      <c r="BY3830">
        <v>0</v>
      </c>
      <c r="BZ3830">
        <v>0</v>
      </c>
      <c r="CA3830">
        <v>0</v>
      </c>
      <c r="CB3830">
        <v>0</v>
      </c>
      <c r="CC3830">
        <v>0</v>
      </c>
      <c r="CD3830">
        <v>0</v>
      </c>
      <c r="CE3830">
        <v>0</v>
      </c>
    </row>
    <row r="3831" spans="1:83" x14ac:dyDescent="0.35">
      <c r="A3831" s="9" t="str">
        <f t="shared" si="59"/>
        <v>3510.605.12</v>
      </c>
      <c r="B3831" s="52" t="str">
        <f>+IF(MATCH(A3831,List!H$10:H$145,0),"Targeted")</f>
        <v>Targeted</v>
      </c>
      <c r="C3831" s="65"/>
      <c r="D3831" s="151"/>
      <c r="E3831" s="16" t="s">
        <v>1071</v>
      </c>
      <c r="F3831" s="16" t="s">
        <v>1072</v>
      </c>
      <c r="G3831" s="16" t="s">
        <v>2022</v>
      </c>
      <c r="H3831" s="16" t="s">
        <v>2956</v>
      </c>
      <c r="I3831" s="16" t="s">
        <v>148</v>
      </c>
      <c r="J3831" s="16" t="s">
        <v>5546</v>
      </c>
      <c r="K3831" s="17" t="s">
        <v>52</v>
      </c>
      <c r="L3831" s="18" t="s">
        <v>5232</v>
      </c>
      <c r="M3831" s="195" t="s">
        <v>146</v>
      </c>
      <c r="N3831" s="16" t="s">
        <v>5538</v>
      </c>
      <c r="O3831" s="17" t="s">
        <v>304</v>
      </c>
      <c r="P3831" s="17" t="s">
        <v>524</v>
      </c>
      <c r="Q3831" s="17" t="s">
        <v>306</v>
      </c>
      <c r="R3831">
        <v>0</v>
      </c>
      <c r="S3831">
        <v>0</v>
      </c>
      <c r="T3831">
        <v>0</v>
      </c>
      <c r="U3831">
        <v>0</v>
      </c>
      <c r="V3831">
        <v>0</v>
      </c>
      <c r="W3831">
        <v>0</v>
      </c>
      <c r="X3831">
        <v>0</v>
      </c>
      <c r="Y3831">
        <v>0</v>
      </c>
      <c r="Z3831">
        <v>0</v>
      </c>
      <c r="AA3831">
        <v>0</v>
      </c>
      <c r="AB3831">
        <v>0</v>
      </c>
      <c r="AC3831">
        <v>0</v>
      </c>
      <c r="AD3831">
        <v>0</v>
      </c>
      <c r="AE3831">
        <v>0</v>
      </c>
      <c r="AF3831">
        <v>0</v>
      </c>
      <c r="AG3831" s="19">
        <v>0</v>
      </c>
      <c r="AH3831">
        <v>0</v>
      </c>
      <c r="AI3831">
        <v>0</v>
      </c>
      <c r="AJ3831">
        <v>0</v>
      </c>
      <c r="AK3831">
        <v>0</v>
      </c>
      <c r="AL3831">
        <v>0</v>
      </c>
      <c r="AM3831">
        <v>0</v>
      </c>
      <c r="AN3831">
        <v>0</v>
      </c>
      <c r="AO3831">
        <v>0</v>
      </c>
      <c r="AP3831">
        <v>0</v>
      </c>
      <c r="AQ3831">
        <v>0</v>
      </c>
      <c r="AR3831">
        <v>0</v>
      </c>
      <c r="AS3831">
        <v>0</v>
      </c>
      <c r="AT3831">
        <v>0</v>
      </c>
      <c r="AU3831">
        <v>0</v>
      </c>
      <c r="AV3831">
        <v>0</v>
      </c>
      <c r="AW3831">
        <v>0</v>
      </c>
      <c r="AX3831">
        <v>0</v>
      </c>
      <c r="AY3831">
        <v>0</v>
      </c>
      <c r="AZ3831">
        <v>0</v>
      </c>
      <c r="BA3831">
        <v>0</v>
      </c>
      <c r="BB3831">
        <v>0</v>
      </c>
      <c r="BC3831">
        <v>0</v>
      </c>
      <c r="BD3831">
        <v>0</v>
      </c>
      <c r="BE3831">
        <v>0</v>
      </c>
      <c r="BF3831">
        <v>0</v>
      </c>
      <c r="BG3831">
        <v>0</v>
      </c>
      <c r="BH3831">
        <v>0</v>
      </c>
      <c r="BI3831">
        <v>0</v>
      </c>
      <c r="BJ3831">
        <v>0</v>
      </c>
      <c r="BK3831">
        <v>0</v>
      </c>
      <c r="BL3831">
        <v>0</v>
      </c>
      <c r="BM3831">
        <v>0</v>
      </c>
      <c r="BN3831">
        <v>0</v>
      </c>
      <c r="BO3831">
        <v>0</v>
      </c>
      <c r="BP3831">
        <v>0</v>
      </c>
      <c r="BQ3831">
        <v>0</v>
      </c>
      <c r="BR3831">
        <v>0</v>
      </c>
      <c r="BS3831">
        <v>0</v>
      </c>
      <c r="BT3831">
        <v>0</v>
      </c>
      <c r="BU3831">
        <v>0</v>
      </c>
      <c r="BV3831">
        <v>0</v>
      </c>
      <c r="BW3831">
        <v>0</v>
      </c>
      <c r="BX3831" s="10">
        <v>0</v>
      </c>
      <c r="BY3831">
        <v>0</v>
      </c>
      <c r="BZ3831">
        <v>471000</v>
      </c>
      <c r="CA3831">
        <v>177000</v>
      </c>
      <c r="CB3831">
        <v>79000</v>
      </c>
      <c r="CC3831">
        <v>79000</v>
      </c>
      <c r="CD3831">
        <v>79000</v>
      </c>
      <c r="CE3831">
        <v>1000</v>
      </c>
    </row>
    <row r="3832" spans="1:83" x14ac:dyDescent="0.35">
      <c r="A3832" s="9" t="str">
        <f t="shared" si="59"/>
        <v>3539.605.12</v>
      </c>
      <c r="B3832" s="189"/>
      <c r="C3832" s="65"/>
      <c r="D3832" s="151" t="s">
        <v>7700</v>
      </c>
      <c r="E3832" s="16" t="s">
        <v>1071</v>
      </c>
      <c r="F3832" s="16" t="s">
        <v>1072</v>
      </c>
      <c r="G3832" s="16" t="s">
        <v>2022</v>
      </c>
      <c r="H3832" s="16" t="s">
        <v>2956</v>
      </c>
      <c r="I3832" s="16" t="s">
        <v>278</v>
      </c>
      <c r="J3832" s="24" t="s">
        <v>277</v>
      </c>
      <c r="K3832" s="17" t="s">
        <v>52</v>
      </c>
      <c r="L3832" s="18" t="s">
        <v>5232</v>
      </c>
      <c r="M3832" s="195" t="s">
        <v>146</v>
      </c>
      <c r="N3832" s="16" t="s">
        <v>5538</v>
      </c>
      <c r="O3832" s="188" t="s">
        <v>346</v>
      </c>
      <c r="P3832" s="17" t="s">
        <v>305</v>
      </c>
      <c r="Q3832" s="17" t="s">
        <v>306</v>
      </c>
      <c r="R3832">
        <v>0</v>
      </c>
      <c r="S3832">
        <v>0</v>
      </c>
      <c r="T3832">
        <v>0</v>
      </c>
      <c r="U3832">
        <v>0</v>
      </c>
      <c r="V3832">
        <v>0</v>
      </c>
      <c r="W3832">
        <v>0</v>
      </c>
      <c r="X3832">
        <v>0</v>
      </c>
      <c r="Y3832">
        <v>0</v>
      </c>
      <c r="Z3832">
        <v>0</v>
      </c>
      <c r="AA3832">
        <v>0</v>
      </c>
      <c r="AB3832">
        <v>0</v>
      </c>
      <c r="AC3832">
        <v>0</v>
      </c>
      <c r="AD3832">
        <v>0</v>
      </c>
      <c r="AE3832">
        <v>0</v>
      </c>
      <c r="AF3832">
        <v>0</v>
      </c>
      <c r="AG3832" s="19">
        <v>0</v>
      </c>
      <c r="AH3832">
        <v>0</v>
      </c>
      <c r="AI3832">
        <v>0</v>
      </c>
      <c r="AJ3832">
        <v>0</v>
      </c>
      <c r="AK3832">
        <v>0</v>
      </c>
      <c r="AL3832">
        <v>0</v>
      </c>
      <c r="AM3832">
        <v>0</v>
      </c>
      <c r="AN3832">
        <v>0</v>
      </c>
      <c r="AO3832">
        <v>0</v>
      </c>
      <c r="AP3832">
        <v>0</v>
      </c>
      <c r="AQ3832">
        <v>0</v>
      </c>
      <c r="AR3832">
        <v>0</v>
      </c>
      <c r="AS3832">
        <v>0</v>
      </c>
      <c r="AT3832">
        <v>0</v>
      </c>
      <c r="AU3832">
        <v>0</v>
      </c>
      <c r="AV3832">
        <v>0</v>
      </c>
      <c r="AW3832">
        <v>0</v>
      </c>
      <c r="AX3832">
        <v>0</v>
      </c>
      <c r="AY3832">
        <v>0</v>
      </c>
      <c r="AZ3832">
        <v>34000</v>
      </c>
      <c r="BA3832">
        <v>0</v>
      </c>
      <c r="BB3832">
        <v>7000</v>
      </c>
      <c r="BC3832">
        <v>3000</v>
      </c>
      <c r="BD3832">
        <v>12000</v>
      </c>
      <c r="BE3832">
        <v>12000</v>
      </c>
      <c r="BF3832">
        <v>9000</v>
      </c>
      <c r="BG3832">
        <v>10000</v>
      </c>
      <c r="BH3832">
        <v>11000</v>
      </c>
      <c r="BI3832">
        <v>12000</v>
      </c>
      <c r="BJ3832">
        <v>5000</v>
      </c>
      <c r="BK3832">
        <v>10000</v>
      </c>
      <c r="BL3832">
        <v>11000</v>
      </c>
      <c r="BM3832">
        <v>8000</v>
      </c>
      <c r="BN3832">
        <v>61000</v>
      </c>
      <c r="BO3832">
        <v>84000</v>
      </c>
      <c r="BP3832">
        <v>39000</v>
      </c>
      <c r="BQ3832">
        <v>34000</v>
      </c>
      <c r="BR3832">
        <v>19000</v>
      </c>
      <c r="BS3832">
        <v>9000</v>
      </c>
      <c r="BT3832">
        <v>75000</v>
      </c>
      <c r="BU3832">
        <v>64000</v>
      </c>
      <c r="BV3832">
        <v>62000</v>
      </c>
      <c r="BW3832">
        <v>62000</v>
      </c>
      <c r="BX3832">
        <v>49000</v>
      </c>
      <c r="BY3832">
        <v>48000</v>
      </c>
      <c r="BZ3832">
        <v>97000</v>
      </c>
      <c r="CA3832">
        <v>111000</v>
      </c>
      <c r="CB3832">
        <v>108000</v>
      </c>
      <c r="CC3832">
        <v>109000</v>
      </c>
      <c r="CD3832">
        <v>112000</v>
      </c>
      <c r="CE3832">
        <v>115000</v>
      </c>
    </row>
    <row r="3833" spans="1:83" x14ac:dyDescent="0.35">
      <c r="A3833" s="9" t="str">
        <f t="shared" si="59"/>
        <v>3539.605.12</v>
      </c>
      <c r="B3833" s="189"/>
      <c r="C3833" s="65"/>
      <c r="D3833" s="151" t="s">
        <v>7700</v>
      </c>
      <c r="E3833" s="16" t="s">
        <v>1071</v>
      </c>
      <c r="F3833" s="16" t="s">
        <v>1072</v>
      </c>
      <c r="G3833" s="16" t="s">
        <v>2022</v>
      </c>
      <c r="H3833" s="16" t="s">
        <v>2956</v>
      </c>
      <c r="I3833" s="16" t="s">
        <v>278</v>
      </c>
      <c r="J3833" s="24" t="s">
        <v>277</v>
      </c>
      <c r="K3833" s="17" t="s">
        <v>52</v>
      </c>
      <c r="L3833" s="18" t="s">
        <v>5232</v>
      </c>
      <c r="M3833" s="195" t="s">
        <v>146</v>
      </c>
      <c r="N3833" s="16" t="s">
        <v>5538</v>
      </c>
      <c r="O3833" s="188" t="s">
        <v>346</v>
      </c>
      <c r="P3833" s="17" t="s">
        <v>524</v>
      </c>
      <c r="Q3833" s="17" t="s">
        <v>306</v>
      </c>
      <c r="R3833">
        <v>0</v>
      </c>
      <c r="S3833">
        <v>0</v>
      </c>
      <c r="T3833">
        <v>0</v>
      </c>
      <c r="U3833">
        <v>0</v>
      </c>
      <c r="V3833">
        <v>0</v>
      </c>
      <c r="W3833">
        <v>0</v>
      </c>
      <c r="X3833">
        <v>0</v>
      </c>
      <c r="Y3833">
        <v>0</v>
      </c>
      <c r="Z3833">
        <v>0</v>
      </c>
      <c r="AA3833">
        <v>0</v>
      </c>
      <c r="AB3833">
        <v>0</v>
      </c>
      <c r="AC3833">
        <v>0</v>
      </c>
      <c r="AD3833">
        <v>0</v>
      </c>
      <c r="AE3833">
        <v>0</v>
      </c>
      <c r="AF3833">
        <v>0</v>
      </c>
      <c r="AG3833" s="19">
        <v>0</v>
      </c>
      <c r="AH3833">
        <v>0</v>
      </c>
      <c r="AI3833">
        <v>0</v>
      </c>
      <c r="AJ3833">
        <v>0</v>
      </c>
      <c r="AK3833">
        <v>0</v>
      </c>
      <c r="AL3833">
        <v>0</v>
      </c>
      <c r="AM3833">
        <v>0</v>
      </c>
      <c r="AN3833">
        <v>0</v>
      </c>
      <c r="AO3833">
        <v>0</v>
      </c>
      <c r="AP3833">
        <v>0</v>
      </c>
      <c r="AQ3833">
        <v>0</v>
      </c>
      <c r="AR3833">
        <v>0</v>
      </c>
      <c r="AS3833">
        <v>0</v>
      </c>
      <c r="AT3833">
        <v>0</v>
      </c>
      <c r="AU3833">
        <v>0</v>
      </c>
      <c r="AV3833">
        <v>0</v>
      </c>
      <c r="AW3833">
        <v>0</v>
      </c>
      <c r="AX3833">
        <v>0</v>
      </c>
      <c r="AY3833">
        <v>0</v>
      </c>
      <c r="AZ3833">
        <v>0</v>
      </c>
      <c r="BA3833">
        <v>0</v>
      </c>
      <c r="BB3833">
        <v>0</v>
      </c>
      <c r="BC3833">
        <v>6000</v>
      </c>
      <c r="BD3833">
        <v>5000</v>
      </c>
      <c r="BE3833">
        <v>7000</v>
      </c>
      <c r="BF3833">
        <v>7000</v>
      </c>
      <c r="BG3833">
        <v>0</v>
      </c>
      <c r="BH3833">
        <v>0</v>
      </c>
      <c r="BI3833">
        <v>0</v>
      </c>
      <c r="BJ3833">
        <v>0</v>
      </c>
      <c r="BK3833">
        <v>0</v>
      </c>
      <c r="BL3833">
        <v>0</v>
      </c>
      <c r="BM3833">
        <v>0</v>
      </c>
      <c r="BN3833">
        <v>0</v>
      </c>
      <c r="BO3833">
        <v>0</v>
      </c>
      <c r="BP3833">
        <v>0</v>
      </c>
      <c r="BQ3833">
        <v>0</v>
      </c>
      <c r="BR3833">
        <v>0</v>
      </c>
      <c r="BS3833">
        <v>0</v>
      </c>
      <c r="BT3833">
        <v>0</v>
      </c>
      <c r="BU3833">
        <v>0</v>
      </c>
      <c r="BV3833">
        <v>0</v>
      </c>
      <c r="BW3833">
        <v>0</v>
      </c>
      <c r="BX3833">
        <v>0</v>
      </c>
      <c r="BY3833">
        <v>0</v>
      </c>
      <c r="BZ3833">
        <v>0</v>
      </c>
      <c r="CA3833">
        <v>0</v>
      </c>
      <c r="CB3833">
        <v>0</v>
      </c>
      <c r="CC3833">
        <v>0</v>
      </c>
      <c r="CD3833">
        <v>0</v>
      </c>
      <c r="CE3833">
        <v>0</v>
      </c>
    </row>
    <row r="3834" spans="1:83" x14ac:dyDescent="0.35">
      <c r="A3834" s="9" t="str">
        <f t="shared" si="59"/>
        <v>3539.605.12</v>
      </c>
      <c r="B3834" s="52" t="str">
        <f>+IF(MATCH(A3834,List!H$10:H$145,0),"Targeted")</f>
        <v>Targeted</v>
      </c>
      <c r="C3834" s="65"/>
      <c r="D3834" s="151"/>
      <c r="E3834" s="16" t="s">
        <v>1071</v>
      </c>
      <c r="F3834" s="16" t="s">
        <v>1072</v>
      </c>
      <c r="G3834" s="16" t="s">
        <v>2022</v>
      </c>
      <c r="H3834" s="16" t="s">
        <v>2956</v>
      </c>
      <c r="I3834" s="16" t="s">
        <v>278</v>
      </c>
      <c r="J3834" s="16" t="s">
        <v>277</v>
      </c>
      <c r="K3834" s="17" t="s">
        <v>52</v>
      </c>
      <c r="L3834" s="18" t="s">
        <v>5232</v>
      </c>
      <c r="M3834" s="195" t="s">
        <v>146</v>
      </c>
      <c r="N3834" s="16" t="s">
        <v>5538</v>
      </c>
      <c r="O3834" s="17" t="s">
        <v>304</v>
      </c>
      <c r="P3834" s="17" t="s">
        <v>305</v>
      </c>
      <c r="Q3834" s="17" t="s">
        <v>306</v>
      </c>
      <c r="R3834">
        <v>2653</v>
      </c>
      <c r="S3834">
        <v>903</v>
      </c>
      <c r="T3834">
        <v>1652</v>
      </c>
      <c r="U3834">
        <v>2086</v>
      </c>
      <c r="V3834">
        <v>2194</v>
      </c>
      <c r="W3834">
        <v>2245</v>
      </c>
      <c r="X3834">
        <v>2630</v>
      </c>
      <c r="Y3834">
        <v>2909</v>
      </c>
      <c r="Z3834">
        <v>3531</v>
      </c>
      <c r="AA3834">
        <v>7888</v>
      </c>
      <c r="AB3834">
        <v>8271</v>
      </c>
      <c r="AC3834">
        <v>7953</v>
      </c>
      <c r="AD3834">
        <v>8249</v>
      </c>
      <c r="AE3834">
        <v>9855</v>
      </c>
      <c r="AF3834">
        <v>12249</v>
      </c>
      <c r="AG3834" s="19">
        <v>3029</v>
      </c>
      <c r="AH3834">
        <v>16915</v>
      </c>
      <c r="AI3834">
        <v>139332</v>
      </c>
      <c r="AJ3834">
        <v>151889</v>
      </c>
      <c r="AK3834">
        <v>148037</v>
      </c>
      <c r="AL3834">
        <v>183491</v>
      </c>
      <c r="AM3834">
        <v>167235</v>
      </c>
      <c r="AN3834">
        <v>177972</v>
      </c>
      <c r="AO3834">
        <v>191700</v>
      </c>
      <c r="AP3834">
        <v>201012</v>
      </c>
      <c r="AQ3834">
        <v>157296</v>
      </c>
      <c r="AR3834">
        <v>138246</v>
      </c>
      <c r="AS3834">
        <v>146466</v>
      </c>
      <c r="AT3834">
        <v>118818</v>
      </c>
      <c r="AU3834">
        <v>125052</v>
      </c>
      <c r="AV3834">
        <v>138975</v>
      </c>
      <c r="AW3834">
        <v>153599</v>
      </c>
      <c r="AX3834">
        <v>22645</v>
      </c>
      <c r="AY3834">
        <v>105960</v>
      </c>
      <c r="AZ3834">
        <v>78000</v>
      </c>
      <c r="BA3834">
        <v>118000</v>
      </c>
      <c r="BB3834">
        <v>117000</v>
      </c>
      <c r="BC3834">
        <v>125000</v>
      </c>
      <c r="BD3834">
        <v>126000</v>
      </c>
      <c r="BE3834">
        <v>131000</v>
      </c>
      <c r="BF3834">
        <v>135000</v>
      </c>
      <c r="BG3834">
        <v>144000</v>
      </c>
      <c r="BH3834">
        <v>151000</v>
      </c>
      <c r="BI3834">
        <v>159000</v>
      </c>
      <c r="BJ3834">
        <v>168000</v>
      </c>
      <c r="BK3834">
        <v>164000</v>
      </c>
      <c r="BL3834">
        <v>163000</v>
      </c>
      <c r="BM3834">
        <v>163000</v>
      </c>
      <c r="BN3834">
        <v>108000</v>
      </c>
      <c r="BO3834">
        <v>87000</v>
      </c>
      <c r="BP3834">
        <v>133000</v>
      </c>
      <c r="BQ3834">
        <v>-12000</v>
      </c>
      <c r="BR3834">
        <v>2000</v>
      </c>
      <c r="BS3834">
        <v>13000</v>
      </c>
      <c r="BT3834">
        <v>-51000</v>
      </c>
      <c r="BU3834">
        <v>-38000</v>
      </c>
      <c r="BV3834">
        <v>-36000</v>
      </c>
      <c r="BW3834">
        <v>-37000</v>
      </c>
      <c r="BX3834" s="10">
        <v>-23000</v>
      </c>
      <c r="BY3834">
        <v>-12000</v>
      </c>
      <c r="BZ3834">
        <v>-55000</v>
      </c>
      <c r="CA3834">
        <v>-64000</v>
      </c>
      <c r="CB3834">
        <v>-52000</v>
      </c>
      <c r="CC3834">
        <v>-53000</v>
      </c>
      <c r="CD3834">
        <v>-55000</v>
      </c>
      <c r="CE3834">
        <v>-57000</v>
      </c>
    </row>
    <row r="3835" spans="1:83" x14ac:dyDescent="0.35">
      <c r="A3835" s="9" t="str">
        <f t="shared" si="59"/>
        <v>3539.605.12</v>
      </c>
      <c r="B3835" s="52" t="str">
        <f>+IF(MATCH(A3835,List!H$10:H$145,0),"Targeted")</f>
        <v>Targeted</v>
      </c>
      <c r="C3835" s="65"/>
      <c r="D3835" s="151"/>
      <c r="E3835" s="16" t="s">
        <v>1071</v>
      </c>
      <c r="F3835" s="16" t="s">
        <v>1072</v>
      </c>
      <c r="G3835" s="16" t="s">
        <v>2022</v>
      </c>
      <c r="H3835" s="16" t="s">
        <v>2956</v>
      </c>
      <c r="I3835" s="16" t="s">
        <v>278</v>
      </c>
      <c r="J3835" s="16" t="s">
        <v>277</v>
      </c>
      <c r="K3835" s="17" t="s">
        <v>52</v>
      </c>
      <c r="L3835" s="18" t="s">
        <v>5232</v>
      </c>
      <c r="M3835" s="195" t="s">
        <v>146</v>
      </c>
      <c r="N3835" s="16" t="s">
        <v>5538</v>
      </c>
      <c r="O3835" s="17" t="s">
        <v>304</v>
      </c>
      <c r="P3835" s="17" t="s">
        <v>524</v>
      </c>
      <c r="Q3835" s="17" t="s">
        <v>306</v>
      </c>
      <c r="R3835">
        <v>258128</v>
      </c>
      <c r="S3835">
        <v>262420</v>
      </c>
      <c r="T3835">
        <v>276109</v>
      </c>
      <c r="U3835">
        <v>262974</v>
      </c>
      <c r="V3835">
        <v>291468</v>
      </c>
      <c r="W3835">
        <v>302119</v>
      </c>
      <c r="X3835">
        <v>317960</v>
      </c>
      <c r="Y3835">
        <v>336023</v>
      </c>
      <c r="Z3835">
        <v>379400</v>
      </c>
      <c r="AA3835">
        <v>602965</v>
      </c>
      <c r="AB3835">
        <v>707475</v>
      </c>
      <c r="AC3835">
        <v>685307</v>
      </c>
      <c r="AD3835">
        <v>793313</v>
      </c>
      <c r="AE3835">
        <v>1565270</v>
      </c>
      <c r="AF3835">
        <v>1878027</v>
      </c>
      <c r="AG3835" s="19">
        <v>389976</v>
      </c>
      <c r="AH3835">
        <v>2775158</v>
      </c>
      <c r="AI3835">
        <v>2525996</v>
      </c>
      <c r="AJ3835">
        <v>2861865</v>
      </c>
      <c r="AK3835">
        <v>3388312</v>
      </c>
      <c r="AL3835">
        <v>3359131</v>
      </c>
      <c r="AM3835">
        <v>2875373</v>
      </c>
      <c r="AN3835">
        <v>3115073</v>
      </c>
      <c r="AO3835">
        <v>3360678</v>
      </c>
      <c r="AP3835">
        <v>3479542</v>
      </c>
      <c r="AQ3835">
        <v>3677705</v>
      </c>
      <c r="AR3835">
        <v>3922030</v>
      </c>
      <c r="AS3835">
        <v>4158118</v>
      </c>
      <c r="AT3835">
        <v>4455307</v>
      </c>
      <c r="AU3835">
        <v>4870730</v>
      </c>
      <c r="AV3835">
        <v>5417891</v>
      </c>
      <c r="AW3835">
        <v>5992562</v>
      </c>
      <c r="AX3835">
        <v>6589478</v>
      </c>
      <c r="AY3835">
        <v>6937739</v>
      </c>
      <c r="AZ3835">
        <v>7387000</v>
      </c>
      <c r="BA3835">
        <v>7757000</v>
      </c>
      <c r="BB3835">
        <v>8141000</v>
      </c>
      <c r="BC3835">
        <v>8430000</v>
      </c>
      <c r="BD3835">
        <v>8735000</v>
      </c>
      <c r="BE3835">
        <v>9053000</v>
      </c>
      <c r="BF3835">
        <v>9409000</v>
      </c>
      <c r="BG3835">
        <v>10100000</v>
      </c>
      <c r="BH3835">
        <v>10664000</v>
      </c>
      <c r="BI3835">
        <v>11035000</v>
      </c>
      <c r="BJ3835">
        <v>11726000</v>
      </c>
      <c r="BK3835">
        <v>12263000</v>
      </c>
      <c r="BL3835">
        <v>12871000</v>
      </c>
      <c r="BM3835">
        <v>13761000</v>
      </c>
      <c r="BN3835">
        <v>15083000</v>
      </c>
      <c r="BO3835">
        <v>16259000</v>
      </c>
      <c r="BP3835">
        <v>17112000</v>
      </c>
      <c r="BQ3835">
        <v>18287000</v>
      </c>
      <c r="BR3835">
        <v>19304000</v>
      </c>
      <c r="BS3835">
        <v>19468000</v>
      </c>
      <c r="BT3835">
        <v>20999000</v>
      </c>
      <c r="BU3835">
        <v>21952000</v>
      </c>
      <c r="BV3835">
        <v>22445000</v>
      </c>
      <c r="BW3835">
        <v>22803000</v>
      </c>
      <c r="BX3835" s="10">
        <v>23247000</v>
      </c>
      <c r="BY3835">
        <v>22709000</v>
      </c>
      <c r="BZ3835">
        <v>31928000</v>
      </c>
      <c r="CA3835">
        <v>32178000</v>
      </c>
      <c r="CB3835">
        <v>28472000</v>
      </c>
      <c r="CC3835">
        <v>29419000</v>
      </c>
      <c r="CD3835">
        <v>30939000</v>
      </c>
      <c r="CE3835">
        <v>32473000</v>
      </c>
    </row>
    <row r="3836" spans="1:83" x14ac:dyDescent="0.35">
      <c r="A3836" s="9" t="str">
        <f t="shared" si="59"/>
        <v>0413.605.70</v>
      </c>
      <c r="B3836" s="52" t="e">
        <f>+IF(MATCH(A3836,List!H$10:H$145,0),"Targeted")</f>
        <v>#N/A</v>
      </c>
      <c r="C3836" s="65"/>
      <c r="D3836" s="151" t="s">
        <v>7700</v>
      </c>
      <c r="E3836" s="16" t="s">
        <v>854</v>
      </c>
      <c r="F3836" s="16" t="s">
        <v>855</v>
      </c>
      <c r="G3836" s="16" t="s">
        <v>151</v>
      </c>
      <c r="H3836" s="16" t="s">
        <v>999</v>
      </c>
      <c r="I3836" s="16" t="s">
        <v>4516</v>
      </c>
      <c r="J3836" s="16" t="s">
        <v>4517</v>
      </c>
      <c r="K3836" s="17" t="s">
        <v>151</v>
      </c>
      <c r="L3836" s="18" t="s">
        <v>5232</v>
      </c>
      <c r="M3836" s="195" t="s">
        <v>146</v>
      </c>
      <c r="N3836" s="16" t="s">
        <v>5538</v>
      </c>
      <c r="O3836" s="17" t="s">
        <v>346</v>
      </c>
      <c r="P3836" s="17" t="s">
        <v>305</v>
      </c>
      <c r="Q3836" s="17" t="s">
        <v>306</v>
      </c>
      <c r="R3836">
        <v>0</v>
      </c>
      <c r="S3836">
        <v>0</v>
      </c>
      <c r="T3836">
        <v>0</v>
      </c>
      <c r="U3836">
        <v>0</v>
      </c>
      <c r="V3836">
        <v>0</v>
      </c>
      <c r="W3836">
        <v>0</v>
      </c>
      <c r="X3836">
        <v>0</v>
      </c>
      <c r="Y3836">
        <v>0</v>
      </c>
      <c r="Z3836">
        <v>0</v>
      </c>
      <c r="AA3836">
        <v>0</v>
      </c>
      <c r="AB3836">
        <v>0</v>
      </c>
      <c r="AC3836">
        <v>0</v>
      </c>
      <c r="AD3836">
        <v>0</v>
      </c>
      <c r="AE3836">
        <v>0</v>
      </c>
      <c r="AF3836">
        <v>0</v>
      </c>
      <c r="AG3836" s="19">
        <v>0</v>
      </c>
      <c r="AH3836">
        <v>0</v>
      </c>
      <c r="AI3836">
        <v>0</v>
      </c>
      <c r="AJ3836">
        <v>0</v>
      </c>
      <c r="AK3836">
        <v>0</v>
      </c>
      <c r="AL3836">
        <v>0</v>
      </c>
      <c r="AM3836">
        <v>0</v>
      </c>
      <c r="AN3836">
        <v>0</v>
      </c>
      <c r="AO3836">
        <v>0</v>
      </c>
      <c r="AP3836">
        <v>0</v>
      </c>
      <c r="AQ3836">
        <v>0</v>
      </c>
      <c r="AR3836">
        <v>0</v>
      </c>
      <c r="AS3836">
        <v>0</v>
      </c>
      <c r="AT3836">
        <v>0</v>
      </c>
      <c r="AU3836">
        <v>0</v>
      </c>
      <c r="AV3836">
        <v>0</v>
      </c>
      <c r="AW3836">
        <v>0</v>
      </c>
      <c r="AX3836">
        <v>0</v>
      </c>
      <c r="AY3836">
        <v>0</v>
      </c>
      <c r="AZ3836">
        <v>0</v>
      </c>
      <c r="BA3836">
        <v>0</v>
      </c>
      <c r="BB3836">
        <v>0</v>
      </c>
      <c r="BC3836">
        <v>0</v>
      </c>
      <c r="BD3836">
        <v>0</v>
      </c>
      <c r="BE3836">
        <v>0</v>
      </c>
      <c r="BF3836">
        <v>0</v>
      </c>
      <c r="BG3836">
        <v>0</v>
      </c>
      <c r="BH3836">
        <v>0</v>
      </c>
      <c r="BI3836">
        <v>0</v>
      </c>
      <c r="BJ3836">
        <v>0</v>
      </c>
      <c r="BK3836">
        <v>0</v>
      </c>
      <c r="BL3836">
        <v>0</v>
      </c>
      <c r="BM3836">
        <v>0</v>
      </c>
      <c r="BN3836">
        <v>0</v>
      </c>
      <c r="BO3836">
        <v>0</v>
      </c>
      <c r="BP3836">
        <v>0</v>
      </c>
      <c r="BQ3836">
        <v>0</v>
      </c>
      <c r="BR3836">
        <v>0</v>
      </c>
      <c r="BS3836">
        <v>0</v>
      </c>
      <c r="BT3836">
        <v>0</v>
      </c>
      <c r="BU3836">
        <v>0</v>
      </c>
      <c r="BV3836">
        <v>0</v>
      </c>
      <c r="BW3836">
        <v>0</v>
      </c>
      <c r="BX3836">
        <v>0</v>
      </c>
      <c r="BY3836">
        <v>2000</v>
      </c>
      <c r="BZ3836">
        <v>0</v>
      </c>
      <c r="CA3836">
        <v>0</v>
      </c>
      <c r="CB3836">
        <v>0</v>
      </c>
      <c r="CC3836">
        <v>0</v>
      </c>
      <c r="CD3836">
        <v>0</v>
      </c>
      <c r="CE3836">
        <v>0</v>
      </c>
    </row>
    <row r="3837" spans="1:83" x14ac:dyDescent="0.35">
      <c r="A3837" s="9" t="str">
        <f t="shared" si="59"/>
        <v>0413.605.70</v>
      </c>
      <c r="B3837" s="52" t="e">
        <f>+IF(MATCH(A3837,List!H$10:H$145,0),"Targeted")</f>
        <v>#N/A</v>
      </c>
      <c r="C3837" s="65"/>
      <c r="D3837" s="151" t="s">
        <v>7700</v>
      </c>
      <c r="E3837" s="16" t="s">
        <v>854</v>
      </c>
      <c r="F3837" s="16" t="s">
        <v>855</v>
      </c>
      <c r="G3837" s="16" t="s">
        <v>151</v>
      </c>
      <c r="H3837" s="16" t="s">
        <v>999</v>
      </c>
      <c r="I3837" s="16" t="s">
        <v>4516</v>
      </c>
      <c r="J3837" s="16" t="s">
        <v>4517</v>
      </c>
      <c r="K3837" s="17" t="s">
        <v>151</v>
      </c>
      <c r="L3837" s="18" t="s">
        <v>5232</v>
      </c>
      <c r="M3837" s="195" t="s">
        <v>146</v>
      </c>
      <c r="N3837" s="16" t="s">
        <v>5538</v>
      </c>
      <c r="O3837" s="17" t="s">
        <v>346</v>
      </c>
      <c r="P3837" s="17" t="s">
        <v>524</v>
      </c>
      <c r="Q3837" s="17" t="s">
        <v>306</v>
      </c>
      <c r="R3837">
        <v>0</v>
      </c>
      <c r="S3837">
        <v>0</v>
      </c>
      <c r="T3837">
        <v>0</v>
      </c>
      <c r="U3837">
        <v>0</v>
      </c>
      <c r="V3837">
        <v>0</v>
      </c>
      <c r="W3837">
        <v>0</v>
      </c>
      <c r="X3837">
        <v>0</v>
      </c>
      <c r="Y3837">
        <v>0</v>
      </c>
      <c r="Z3837">
        <v>0</v>
      </c>
      <c r="AA3837">
        <v>0</v>
      </c>
      <c r="AB3837">
        <v>0</v>
      </c>
      <c r="AC3837">
        <v>0</v>
      </c>
      <c r="AD3837">
        <v>0</v>
      </c>
      <c r="AE3837">
        <v>0</v>
      </c>
      <c r="AF3837">
        <v>0</v>
      </c>
      <c r="AG3837" s="19">
        <v>0</v>
      </c>
      <c r="AH3837">
        <v>0</v>
      </c>
      <c r="AI3837">
        <v>0</v>
      </c>
      <c r="AJ3837">
        <v>0</v>
      </c>
      <c r="AK3837">
        <v>0</v>
      </c>
      <c r="AL3837">
        <v>0</v>
      </c>
      <c r="AM3837">
        <v>0</v>
      </c>
      <c r="AN3837">
        <v>0</v>
      </c>
      <c r="AO3837">
        <v>0</v>
      </c>
      <c r="AP3837">
        <v>0</v>
      </c>
      <c r="AQ3837">
        <v>0</v>
      </c>
      <c r="AR3837">
        <v>0</v>
      </c>
      <c r="AS3837">
        <v>0</v>
      </c>
      <c r="AT3837">
        <v>0</v>
      </c>
      <c r="AU3837">
        <v>0</v>
      </c>
      <c r="AV3837">
        <v>0</v>
      </c>
      <c r="AW3837">
        <v>0</v>
      </c>
      <c r="AX3837">
        <v>0</v>
      </c>
      <c r="AY3837">
        <v>0</v>
      </c>
      <c r="AZ3837">
        <v>0</v>
      </c>
      <c r="BA3837">
        <v>0</v>
      </c>
      <c r="BB3837">
        <v>0</v>
      </c>
      <c r="BC3837">
        <v>0</v>
      </c>
      <c r="BD3837">
        <v>0</v>
      </c>
      <c r="BE3837">
        <v>0</v>
      </c>
      <c r="BF3837">
        <v>0</v>
      </c>
      <c r="BG3837">
        <v>0</v>
      </c>
      <c r="BH3837">
        <v>0</v>
      </c>
      <c r="BI3837">
        <v>0</v>
      </c>
      <c r="BJ3837">
        <v>0</v>
      </c>
      <c r="BK3837">
        <v>0</v>
      </c>
      <c r="BL3837">
        <v>0</v>
      </c>
      <c r="BM3837">
        <v>0</v>
      </c>
      <c r="BN3837">
        <v>0</v>
      </c>
      <c r="BO3837">
        <v>0</v>
      </c>
      <c r="BP3837">
        <v>0</v>
      </c>
      <c r="BQ3837">
        <v>0</v>
      </c>
      <c r="BR3837">
        <v>0</v>
      </c>
      <c r="BS3837">
        <v>0</v>
      </c>
      <c r="BT3837">
        <v>0</v>
      </c>
      <c r="BU3837">
        <v>0</v>
      </c>
      <c r="BV3837">
        <v>0</v>
      </c>
      <c r="BW3837">
        <v>42000</v>
      </c>
      <c r="BX3837">
        <v>99000</v>
      </c>
      <c r="BY3837">
        <v>251000</v>
      </c>
      <c r="BZ3837">
        <v>299000</v>
      </c>
      <c r="CA3837">
        <v>131000</v>
      </c>
      <c r="CB3837">
        <v>129000</v>
      </c>
      <c r="CC3837">
        <v>132000</v>
      </c>
      <c r="CD3837">
        <v>135000</v>
      </c>
      <c r="CE3837">
        <v>138000</v>
      </c>
    </row>
    <row r="3838" spans="1:83" x14ac:dyDescent="0.35">
      <c r="A3838" s="9" t="str">
        <f t="shared" si="59"/>
        <v>0413.605.70</v>
      </c>
      <c r="B3838" s="52" t="e">
        <f>+IF(MATCH(A3838,List!H$10:H$145,0),"Targeted")</f>
        <v>#N/A</v>
      </c>
      <c r="C3838" s="65"/>
      <c r="D3838" s="151"/>
      <c r="E3838" s="16" t="s">
        <v>854</v>
      </c>
      <c r="F3838" s="16" t="s">
        <v>855</v>
      </c>
      <c r="G3838" s="16" t="s">
        <v>151</v>
      </c>
      <c r="H3838" s="16" t="s">
        <v>999</v>
      </c>
      <c r="I3838" s="16" t="s">
        <v>4516</v>
      </c>
      <c r="J3838" s="16" t="s">
        <v>4517</v>
      </c>
      <c r="K3838" s="17" t="s">
        <v>151</v>
      </c>
      <c r="L3838" s="18" t="s">
        <v>5232</v>
      </c>
      <c r="M3838" s="195" t="s">
        <v>146</v>
      </c>
      <c r="N3838" s="16" t="s">
        <v>5538</v>
      </c>
      <c r="O3838" s="17" t="s">
        <v>304</v>
      </c>
      <c r="P3838" s="17" t="s">
        <v>524</v>
      </c>
      <c r="Q3838" s="17" t="s">
        <v>306</v>
      </c>
      <c r="R3838">
        <v>0</v>
      </c>
      <c r="S3838">
        <v>0</v>
      </c>
      <c r="T3838">
        <v>0</v>
      </c>
      <c r="U3838">
        <v>0</v>
      </c>
      <c r="V3838">
        <v>0</v>
      </c>
      <c r="W3838">
        <v>0</v>
      </c>
      <c r="X3838">
        <v>0</v>
      </c>
      <c r="Y3838">
        <v>0</v>
      </c>
      <c r="Z3838">
        <v>0</v>
      </c>
      <c r="AA3838">
        <v>0</v>
      </c>
      <c r="AB3838">
        <v>0</v>
      </c>
      <c r="AC3838">
        <v>0</v>
      </c>
      <c r="AD3838">
        <v>0</v>
      </c>
      <c r="AE3838">
        <v>0</v>
      </c>
      <c r="AF3838">
        <v>0</v>
      </c>
      <c r="AG3838" s="19">
        <v>0</v>
      </c>
      <c r="AH3838">
        <v>0</v>
      </c>
      <c r="AI3838">
        <v>0</v>
      </c>
      <c r="AJ3838">
        <v>0</v>
      </c>
      <c r="AK3838">
        <v>0</v>
      </c>
      <c r="AL3838">
        <v>0</v>
      </c>
      <c r="AM3838">
        <v>0</v>
      </c>
      <c r="AN3838">
        <v>0</v>
      </c>
      <c r="AO3838">
        <v>0</v>
      </c>
      <c r="AP3838">
        <v>0</v>
      </c>
      <c r="AQ3838">
        <v>0</v>
      </c>
      <c r="AR3838">
        <v>0</v>
      </c>
      <c r="AS3838">
        <v>0</v>
      </c>
      <c r="AT3838">
        <v>0</v>
      </c>
      <c r="AU3838">
        <v>0</v>
      </c>
      <c r="AV3838">
        <v>0</v>
      </c>
      <c r="AW3838">
        <v>0</v>
      </c>
      <c r="AX3838">
        <v>0</v>
      </c>
      <c r="AY3838">
        <v>0</v>
      </c>
      <c r="AZ3838">
        <v>0</v>
      </c>
      <c r="BA3838">
        <v>0</v>
      </c>
      <c r="BB3838">
        <v>0</v>
      </c>
      <c r="BC3838">
        <v>0</v>
      </c>
      <c r="BD3838">
        <v>0</v>
      </c>
      <c r="BE3838">
        <v>0</v>
      </c>
      <c r="BF3838">
        <v>0</v>
      </c>
      <c r="BG3838">
        <v>0</v>
      </c>
      <c r="BH3838">
        <v>0</v>
      </c>
      <c r="BI3838">
        <v>0</v>
      </c>
      <c r="BJ3838">
        <v>0</v>
      </c>
      <c r="BK3838">
        <v>0</v>
      </c>
      <c r="BL3838">
        <v>0</v>
      </c>
      <c r="BM3838">
        <v>0</v>
      </c>
      <c r="BN3838">
        <v>0</v>
      </c>
      <c r="BO3838">
        <v>0</v>
      </c>
      <c r="BP3838">
        <v>0</v>
      </c>
      <c r="BQ3838">
        <v>0</v>
      </c>
      <c r="BR3838">
        <v>0</v>
      </c>
      <c r="BS3838">
        <v>0</v>
      </c>
      <c r="BT3838">
        <v>0</v>
      </c>
      <c r="BU3838">
        <v>0</v>
      </c>
      <c r="BV3838">
        <v>0</v>
      </c>
      <c r="BW3838">
        <v>0</v>
      </c>
      <c r="BX3838" s="10">
        <v>0</v>
      </c>
      <c r="BY3838">
        <v>0</v>
      </c>
      <c r="BZ3838">
        <v>0</v>
      </c>
      <c r="CA3838">
        <v>352000</v>
      </c>
      <c r="CB3838">
        <v>112000</v>
      </c>
      <c r="CC3838">
        <v>46000</v>
      </c>
      <c r="CD3838">
        <v>0</v>
      </c>
      <c r="CE3838">
        <v>0</v>
      </c>
    </row>
    <row r="3839" spans="1:83" x14ac:dyDescent="0.35">
      <c r="A3839" s="9" t="str">
        <f t="shared" si="59"/>
        <v>0707.605.70</v>
      </c>
      <c r="B3839" s="52" t="str">
        <f>+IF(MATCH(A3839,List!H$10:H$145,0),"Targeted")</f>
        <v>Targeted</v>
      </c>
      <c r="C3839" s="65"/>
      <c r="D3839" s="151" t="s">
        <v>7700</v>
      </c>
      <c r="E3839" s="16" t="s">
        <v>854</v>
      </c>
      <c r="F3839" s="16" t="s">
        <v>855</v>
      </c>
      <c r="G3839" s="16" t="s">
        <v>151</v>
      </c>
      <c r="H3839" s="16" t="s">
        <v>999</v>
      </c>
      <c r="I3839" s="16" t="s">
        <v>150</v>
      </c>
      <c r="J3839" s="16" t="s">
        <v>5547</v>
      </c>
      <c r="K3839" s="17" t="s">
        <v>151</v>
      </c>
      <c r="L3839" s="18" t="s">
        <v>5232</v>
      </c>
      <c r="M3839" s="195" t="s">
        <v>146</v>
      </c>
      <c r="N3839" s="16" t="s">
        <v>5538</v>
      </c>
      <c r="O3839" s="17" t="s">
        <v>346</v>
      </c>
      <c r="P3839" s="17" t="s">
        <v>524</v>
      </c>
      <c r="Q3839" s="17" t="s">
        <v>306</v>
      </c>
      <c r="R3839">
        <v>0</v>
      </c>
      <c r="S3839">
        <v>0</v>
      </c>
      <c r="T3839">
        <v>0</v>
      </c>
      <c r="U3839">
        <v>0</v>
      </c>
      <c r="V3839">
        <v>0</v>
      </c>
      <c r="W3839">
        <v>0</v>
      </c>
      <c r="X3839">
        <v>0</v>
      </c>
      <c r="Y3839">
        <v>0</v>
      </c>
      <c r="Z3839">
        <v>0</v>
      </c>
      <c r="AA3839">
        <v>0</v>
      </c>
      <c r="AB3839">
        <v>0</v>
      </c>
      <c r="AC3839">
        <v>0</v>
      </c>
      <c r="AD3839">
        <v>0</v>
      </c>
      <c r="AE3839">
        <v>0</v>
      </c>
      <c r="AF3839">
        <v>0</v>
      </c>
      <c r="AG3839" s="19">
        <v>0</v>
      </c>
      <c r="AH3839">
        <v>0</v>
      </c>
      <c r="AI3839">
        <v>0</v>
      </c>
      <c r="AJ3839">
        <v>0</v>
      </c>
      <c r="AK3839">
        <v>0</v>
      </c>
      <c r="AL3839">
        <v>0</v>
      </c>
      <c r="AM3839">
        <v>0</v>
      </c>
      <c r="AN3839">
        <v>79395</v>
      </c>
      <c r="AO3839">
        <v>57956</v>
      </c>
      <c r="AP3839">
        <v>69370</v>
      </c>
      <c r="AQ3839">
        <v>89279</v>
      </c>
      <c r="AR3839">
        <v>114128</v>
      </c>
      <c r="AS3839">
        <v>119684</v>
      </c>
      <c r="AT3839">
        <v>124663</v>
      </c>
      <c r="AU3839">
        <v>131916</v>
      </c>
      <c r="AV3839">
        <v>132953</v>
      </c>
      <c r="AW3839">
        <v>135026</v>
      </c>
      <c r="AX3839">
        <v>128992</v>
      </c>
      <c r="AY3839">
        <v>130001</v>
      </c>
      <c r="AZ3839">
        <v>130000</v>
      </c>
      <c r="BA3839">
        <v>100000</v>
      </c>
      <c r="BB3839">
        <v>100000</v>
      </c>
      <c r="BC3839">
        <v>100000</v>
      </c>
      <c r="BD3839">
        <v>100000</v>
      </c>
      <c r="BE3839">
        <v>110000</v>
      </c>
      <c r="BF3839">
        <v>140000</v>
      </c>
      <c r="BG3839">
        <v>140000</v>
      </c>
      <c r="BH3839">
        <v>152000</v>
      </c>
      <c r="BI3839">
        <v>152000</v>
      </c>
      <c r="BJ3839">
        <v>153000</v>
      </c>
      <c r="BK3839">
        <v>151000</v>
      </c>
      <c r="BL3839">
        <v>150000</v>
      </c>
      <c r="BM3839">
        <v>154000</v>
      </c>
      <c r="BN3839">
        <v>284000</v>
      </c>
      <c r="BO3839">
        <v>195000</v>
      </c>
      <c r="BP3839">
        <v>48000</v>
      </c>
      <c r="BQ3839">
        <v>90000</v>
      </c>
      <c r="BR3839">
        <v>115000</v>
      </c>
      <c r="BS3839">
        <v>97000</v>
      </c>
      <c r="BT3839">
        <v>99000</v>
      </c>
      <c r="BU3839">
        <v>57000</v>
      </c>
      <c r="BV3839">
        <v>141000</v>
      </c>
      <c r="BW3839">
        <v>71000</v>
      </c>
      <c r="BX3839">
        <v>13000</v>
      </c>
      <c r="BY3839">
        <v>2000</v>
      </c>
      <c r="BZ3839">
        <v>0</v>
      </c>
      <c r="CA3839">
        <v>0</v>
      </c>
      <c r="CB3839">
        <v>0</v>
      </c>
      <c r="CC3839">
        <v>0</v>
      </c>
      <c r="CD3839">
        <v>0</v>
      </c>
      <c r="CE3839">
        <v>0</v>
      </c>
    </row>
    <row r="3840" spans="1:83" x14ac:dyDescent="0.35">
      <c r="A3840" s="9" t="str">
        <f t="shared" si="59"/>
        <v>310700.609.75</v>
      </c>
      <c r="B3840" s="52" t="str">
        <f>+IF(MATCH(A3840,List!H$10:H$145,0),"Targeted")</f>
        <v>Targeted</v>
      </c>
      <c r="C3840" s="65"/>
      <c r="D3840" s="151"/>
      <c r="E3840" s="16" t="s">
        <v>863</v>
      </c>
      <c r="F3840" s="16" t="s">
        <v>864</v>
      </c>
      <c r="G3840" s="16" t="s">
        <v>298</v>
      </c>
      <c r="H3840" s="16" t="s">
        <v>864</v>
      </c>
      <c r="I3840" s="16" t="s">
        <v>5548</v>
      </c>
      <c r="J3840" s="16" t="s">
        <v>267</v>
      </c>
      <c r="K3840" s="17" t="s">
        <v>40</v>
      </c>
      <c r="L3840" s="18" t="s">
        <v>5232</v>
      </c>
      <c r="M3840" s="195" t="s">
        <v>175</v>
      </c>
      <c r="N3840" s="16" t="s">
        <v>5549</v>
      </c>
      <c r="O3840" s="17" t="s">
        <v>304</v>
      </c>
      <c r="P3840" s="17" t="s">
        <v>305</v>
      </c>
      <c r="Q3840" s="17" t="s">
        <v>306</v>
      </c>
      <c r="R3840">
        <v>0</v>
      </c>
      <c r="S3840">
        <v>0</v>
      </c>
      <c r="T3840">
        <v>0</v>
      </c>
      <c r="U3840">
        <v>0</v>
      </c>
      <c r="V3840">
        <v>0</v>
      </c>
      <c r="W3840">
        <v>0</v>
      </c>
      <c r="X3840">
        <v>0</v>
      </c>
      <c r="Y3840">
        <v>0</v>
      </c>
      <c r="Z3840">
        <v>0</v>
      </c>
      <c r="AA3840">
        <v>0</v>
      </c>
      <c r="AB3840">
        <v>0</v>
      </c>
      <c r="AC3840">
        <v>0</v>
      </c>
      <c r="AD3840">
        <v>0</v>
      </c>
      <c r="AE3840">
        <v>0</v>
      </c>
      <c r="AF3840">
        <v>0</v>
      </c>
      <c r="AG3840" s="19">
        <v>0</v>
      </c>
      <c r="AH3840">
        <v>0</v>
      </c>
      <c r="AI3840">
        <v>0</v>
      </c>
      <c r="AJ3840">
        <v>0</v>
      </c>
      <c r="AK3840">
        <v>0</v>
      </c>
      <c r="AL3840">
        <v>0</v>
      </c>
      <c r="AM3840">
        <v>0</v>
      </c>
      <c r="AN3840">
        <v>0</v>
      </c>
      <c r="AO3840">
        <v>0</v>
      </c>
      <c r="AP3840">
        <v>0</v>
      </c>
      <c r="AQ3840">
        <v>0</v>
      </c>
      <c r="AR3840">
        <v>0</v>
      </c>
      <c r="AS3840">
        <v>0</v>
      </c>
      <c r="AT3840">
        <v>0</v>
      </c>
      <c r="AU3840">
        <v>0</v>
      </c>
      <c r="AV3840">
        <v>0</v>
      </c>
      <c r="AW3840">
        <v>0</v>
      </c>
      <c r="AX3840">
        <v>0</v>
      </c>
      <c r="AY3840">
        <v>0</v>
      </c>
      <c r="AZ3840">
        <v>0</v>
      </c>
      <c r="BA3840">
        <v>0</v>
      </c>
      <c r="BB3840">
        <v>-325000</v>
      </c>
      <c r="BC3840">
        <v>-1007000</v>
      </c>
      <c r="BD3840">
        <v>-868000</v>
      </c>
      <c r="BE3840">
        <v>-913000</v>
      </c>
      <c r="BF3840">
        <v>-856000</v>
      </c>
      <c r="BG3840">
        <v>-1235000</v>
      </c>
      <c r="BH3840">
        <v>-1102000</v>
      </c>
      <c r="BI3840">
        <v>-1096000</v>
      </c>
      <c r="BJ3840">
        <v>-1188000</v>
      </c>
      <c r="BK3840">
        <v>-1055000</v>
      </c>
      <c r="BL3840">
        <v>-1023000</v>
      </c>
      <c r="BM3840">
        <v>-1011000</v>
      </c>
      <c r="BN3840">
        <v>-1033000</v>
      </c>
      <c r="BO3840">
        <v>-806000</v>
      </c>
      <c r="BP3840">
        <v>-940000</v>
      </c>
      <c r="BQ3840">
        <v>-789000</v>
      </c>
      <c r="BR3840">
        <v>-841000</v>
      </c>
      <c r="BS3840">
        <v>-743000</v>
      </c>
      <c r="BT3840">
        <v>-689000</v>
      </c>
      <c r="BU3840">
        <v>-668000</v>
      </c>
      <c r="BV3840">
        <v>-633000</v>
      </c>
      <c r="BW3840">
        <v>-609000</v>
      </c>
      <c r="BX3840" s="10">
        <v>-526000</v>
      </c>
      <c r="BY3840">
        <v>-967000</v>
      </c>
      <c r="BZ3840">
        <v>-793000</v>
      </c>
      <c r="CA3840">
        <v>-563000</v>
      </c>
      <c r="CB3840">
        <v>-552000</v>
      </c>
      <c r="CC3840">
        <v>-541000</v>
      </c>
      <c r="CD3840">
        <v>-530000</v>
      </c>
      <c r="CE3840">
        <v>-519000</v>
      </c>
    </row>
    <row r="3841" spans="1:83" x14ac:dyDescent="0.35">
      <c r="A3841" s="9" t="str">
        <f t="shared" si="59"/>
        <v>1500.609.75</v>
      </c>
      <c r="B3841" s="52" t="e">
        <f>+IF(MATCH(A3841,List!H$10:H$145,0),"Targeted")</f>
        <v>#N/A</v>
      </c>
      <c r="C3841" s="65"/>
      <c r="D3841" s="151" t="s">
        <v>7700</v>
      </c>
      <c r="E3841" s="16" t="s">
        <v>863</v>
      </c>
      <c r="F3841" s="16" t="s">
        <v>864</v>
      </c>
      <c r="G3841" s="16" t="s">
        <v>151</v>
      </c>
      <c r="H3841" s="16" t="s">
        <v>4835</v>
      </c>
      <c r="I3841" s="16" t="s">
        <v>65</v>
      </c>
      <c r="J3841" s="16" t="s">
        <v>5550</v>
      </c>
      <c r="K3841" s="17" t="s">
        <v>40</v>
      </c>
      <c r="L3841" s="18" t="s">
        <v>5232</v>
      </c>
      <c r="M3841" s="195" t="s">
        <v>175</v>
      </c>
      <c r="N3841" s="16" t="s">
        <v>5549</v>
      </c>
      <c r="O3841" s="17" t="s">
        <v>346</v>
      </c>
      <c r="P3841" s="17" t="s">
        <v>305</v>
      </c>
      <c r="Q3841" s="17" t="s">
        <v>306</v>
      </c>
      <c r="R3841">
        <v>0</v>
      </c>
      <c r="S3841">
        <v>0</v>
      </c>
      <c r="T3841">
        <v>0</v>
      </c>
      <c r="U3841">
        <v>0</v>
      </c>
      <c r="V3841">
        <v>0</v>
      </c>
      <c r="W3841">
        <v>0</v>
      </c>
      <c r="X3841">
        <v>0</v>
      </c>
      <c r="Y3841">
        <v>0</v>
      </c>
      <c r="Z3841">
        <v>0</v>
      </c>
      <c r="AA3841">
        <v>0</v>
      </c>
      <c r="AB3841">
        <v>0</v>
      </c>
      <c r="AC3841">
        <v>0</v>
      </c>
      <c r="AD3841">
        <v>0</v>
      </c>
      <c r="AE3841">
        <v>0</v>
      </c>
      <c r="AF3841">
        <v>0</v>
      </c>
      <c r="AG3841" s="19">
        <v>0</v>
      </c>
      <c r="AH3841">
        <v>0</v>
      </c>
      <c r="AI3841">
        <v>0</v>
      </c>
      <c r="AJ3841">
        <v>0</v>
      </c>
      <c r="AK3841">
        <v>0</v>
      </c>
      <c r="AL3841">
        <v>0</v>
      </c>
      <c r="AM3841">
        <v>0</v>
      </c>
      <c r="AN3841">
        <v>0</v>
      </c>
      <c r="AO3841">
        <v>0</v>
      </c>
      <c r="AP3841">
        <v>0</v>
      </c>
      <c r="AQ3841">
        <v>69371</v>
      </c>
      <c r="AR3841">
        <v>53590</v>
      </c>
      <c r="AS3841">
        <v>68044</v>
      </c>
      <c r="AT3841">
        <v>75619</v>
      </c>
      <c r="AU3841">
        <v>69313</v>
      </c>
      <c r="AV3841">
        <v>0</v>
      </c>
      <c r="AW3841">
        <v>0</v>
      </c>
      <c r="AX3841">
        <v>0</v>
      </c>
      <c r="AY3841">
        <v>0</v>
      </c>
      <c r="AZ3841">
        <v>0</v>
      </c>
      <c r="BA3841">
        <v>0</v>
      </c>
      <c r="BB3841">
        <v>0</v>
      </c>
      <c r="BC3841">
        <v>0</v>
      </c>
      <c r="BD3841">
        <v>0</v>
      </c>
      <c r="BE3841">
        <v>0</v>
      </c>
      <c r="BF3841">
        <v>0</v>
      </c>
      <c r="BG3841">
        <v>0</v>
      </c>
      <c r="BH3841">
        <v>0</v>
      </c>
      <c r="BI3841">
        <v>0</v>
      </c>
      <c r="BJ3841">
        <v>0</v>
      </c>
      <c r="BK3841">
        <v>0</v>
      </c>
      <c r="BL3841">
        <v>0</v>
      </c>
      <c r="BM3841">
        <v>0</v>
      </c>
      <c r="BN3841">
        <v>0</v>
      </c>
      <c r="BO3841">
        <v>0</v>
      </c>
      <c r="BP3841">
        <v>0</v>
      </c>
      <c r="BQ3841">
        <v>0</v>
      </c>
      <c r="BR3841">
        <v>0</v>
      </c>
      <c r="BS3841">
        <v>0</v>
      </c>
      <c r="BT3841">
        <v>0</v>
      </c>
      <c r="BU3841">
        <v>0</v>
      </c>
      <c r="BV3841">
        <v>0</v>
      </c>
      <c r="BW3841">
        <v>0</v>
      </c>
      <c r="BX3841">
        <v>0</v>
      </c>
      <c r="BY3841">
        <v>0</v>
      </c>
      <c r="BZ3841">
        <v>0</v>
      </c>
      <c r="CA3841">
        <v>0</v>
      </c>
      <c r="CB3841">
        <v>0</v>
      </c>
      <c r="CC3841">
        <v>0</v>
      </c>
      <c r="CD3841">
        <v>0</v>
      </c>
      <c r="CE3841">
        <v>0</v>
      </c>
    </row>
    <row r="3842" spans="1:83" x14ac:dyDescent="0.35">
      <c r="A3842" s="9" t="str">
        <f t="shared" si="59"/>
        <v>1500.609.75</v>
      </c>
      <c r="B3842" s="52" t="e">
        <f>+IF(MATCH(A3842,List!H$10:H$145,0),"Targeted")</f>
        <v>#N/A</v>
      </c>
      <c r="C3842" s="65"/>
      <c r="D3842" s="151" t="s">
        <v>7700</v>
      </c>
      <c r="E3842" s="16" t="s">
        <v>863</v>
      </c>
      <c r="F3842" s="16" t="s">
        <v>864</v>
      </c>
      <c r="G3842" s="16" t="s">
        <v>151</v>
      </c>
      <c r="H3842" s="16" t="s">
        <v>4835</v>
      </c>
      <c r="I3842" s="16" t="s">
        <v>65</v>
      </c>
      <c r="J3842" s="16" t="s">
        <v>5550</v>
      </c>
      <c r="K3842" s="17" t="s">
        <v>40</v>
      </c>
      <c r="L3842" s="18" t="s">
        <v>5232</v>
      </c>
      <c r="M3842" s="195" t="s">
        <v>175</v>
      </c>
      <c r="N3842" s="16" t="s">
        <v>5549</v>
      </c>
      <c r="O3842" s="17" t="s">
        <v>346</v>
      </c>
      <c r="P3842" s="17" t="s">
        <v>524</v>
      </c>
      <c r="Q3842" s="17" t="s">
        <v>306</v>
      </c>
      <c r="R3842">
        <v>0</v>
      </c>
      <c r="S3842">
        <v>0</v>
      </c>
      <c r="T3842">
        <v>0</v>
      </c>
      <c r="U3842">
        <v>0</v>
      </c>
      <c r="V3842">
        <v>0</v>
      </c>
      <c r="W3842">
        <v>0</v>
      </c>
      <c r="X3842">
        <v>0</v>
      </c>
      <c r="Y3842">
        <v>0</v>
      </c>
      <c r="Z3842">
        <v>0</v>
      </c>
      <c r="AA3842">
        <v>0</v>
      </c>
      <c r="AB3842">
        <v>0</v>
      </c>
      <c r="AC3842">
        <v>0</v>
      </c>
      <c r="AD3842">
        <v>0</v>
      </c>
      <c r="AE3842">
        <v>0</v>
      </c>
      <c r="AF3842">
        <v>0</v>
      </c>
      <c r="AG3842" s="19">
        <v>0</v>
      </c>
      <c r="AH3842">
        <v>0</v>
      </c>
      <c r="AI3842">
        <v>0</v>
      </c>
      <c r="AJ3842">
        <v>0</v>
      </c>
      <c r="AK3842">
        <v>0</v>
      </c>
      <c r="AL3842">
        <v>0</v>
      </c>
      <c r="AM3842">
        <v>0</v>
      </c>
      <c r="AN3842">
        <v>0</v>
      </c>
      <c r="AO3842">
        <v>0</v>
      </c>
      <c r="AP3842">
        <v>0</v>
      </c>
      <c r="AQ3842">
        <v>5808</v>
      </c>
      <c r="AR3842">
        <v>2591</v>
      </c>
      <c r="AS3842">
        <v>10250</v>
      </c>
      <c r="AT3842">
        <v>3565</v>
      </c>
      <c r="AU3842">
        <v>4164</v>
      </c>
      <c r="AV3842">
        <v>0</v>
      </c>
      <c r="AW3842">
        <v>0</v>
      </c>
      <c r="AX3842">
        <v>0</v>
      </c>
      <c r="AY3842">
        <v>0</v>
      </c>
      <c r="AZ3842">
        <v>0</v>
      </c>
      <c r="BA3842">
        <v>0</v>
      </c>
      <c r="BB3842">
        <v>0</v>
      </c>
      <c r="BC3842">
        <v>0</v>
      </c>
      <c r="BD3842">
        <v>0</v>
      </c>
      <c r="BE3842">
        <v>0</v>
      </c>
      <c r="BF3842">
        <v>0</v>
      </c>
      <c r="BG3842">
        <v>0</v>
      </c>
      <c r="BH3842">
        <v>0</v>
      </c>
      <c r="BI3842">
        <v>0</v>
      </c>
      <c r="BJ3842">
        <v>0</v>
      </c>
      <c r="BK3842">
        <v>0</v>
      </c>
      <c r="BL3842">
        <v>0</v>
      </c>
      <c r="BM3842">
        <v>0</v>
      </c>
      <c r="BN3842">
        <v>0</v>
      </c>
      <c r="BO3842">
        <v>0</v>
      </c>
      <c r="BP3842">
        <v>0</v>
      </c>
      <c r="BQ3842">
        <v>0</v>
      </c>
      <c r="BR3842">
        <v>0</v>
      </c>
      <c r="BS3842">
        <v>0</v>
      </c>
      <c r="BT3842">
        <v>0</v>
      </c>
      <c r="BU3842">
        <v>0</v>
      </c>
      <c r="BV3842">
        <v>0</v>
      </c>
      <c r="BW3842">
        <v>0</v>
      </c>
      <c r="BX3842">
        <v>0</v>
      </c>
      <c r="BY3842">
        <v>0</v>
      </c>
      <c r="BZ3842">
        <v>0</v>
      </c>
      <c r="CA3842">
        <v>0</v>
      </c>
      <c r="CB3842">
        <v>0</v>
      </c>
      <c r="CC3842">
        <v>0</v>
      </c>
      <c r="CD3842">
        <v>0</v>
      </c>
      <c r="CE3842">
        <v>0</v>
      </c>
    </row>
    <row r="3843" spans="1:83" x14ac:dyDescent="0.35">
      <c r="A3843" s="9" t="str">
        <f t="shared" si="59"/>
        <v>1501.609.75</v>
      </c>
      <c r="B3843" s="52" t="str">
        <f>+IF(MATCH(A3843,List!H$10:H$145,0),"Targeted")</f>
        <v>Targeted</v>
      </c>
      <c r="C3843" s="65"/>
      <c r="D3843" s="151"/>
      <c r="E3843" s="16" t="s">
        <v>863</v>
      </c>
      <c r="F3843" s="16" t="s">
        <v>864</v>
      </c>
      <c r="G3843" s="16" t="s">
        <v>151</v>
      </c>
      <c r="H3843" s="16" t="s">
        <v>4835</v>
      </c>
      <c r="I3843" s="16" t="s">
        <v>67</v>
      </c>
      <c r="J3843" s="16" t="s">
        <v>258</v>
      </c>
      <c r="K3843" s="17" t="s">
        <v>40</v>
      </c>
      <c r="L3843" s="18" t="s">
        <v>5232</v>
      </c>
      <c r="M3843" s="195" t="s">
        <v>175</v>
      </c>
      <c r="N3843" s="16" t="s">
        <v>5549</v>
      </c>
      <c r="O3843" s="17" t="s">
        <v>304</v>
      </c>
      <c r="P3843" s="17" t="s">
        <v>305</v>
      </c>
      <c r="Q3843" s="17" t="s">
        <v>306</v>
      </c>
      <c r="R3843">
        <v>0</v>
      </c>
      <c r="S3843">
        <v>0</v>
      </c>
      <c r="T3843">
        <v>0</v>
      </c>
      <c r="U3843">
        <v>0</v>
      </c>
      <c r="V3843">
        <v>0</v>
      </c>
      <c r="W3843">
        <v>0</v>
      </c>
      <c r="X3843">
        <v>0</v>
      </c>
      <c r="Y3843">
        <v>0</v>
      </c>
      <c r="Z3843">
        <v>0</v>
      </c>
      <c r="AA3843">
        <v>0</v>
      </c>
      <c r="AB3843">
        <v>0</v>
      </c>
      <c r="AC3843">
        <v>0</v>
      </c>
      <c r="AD3843">
        <v>0</v>
      </c>
      <c r="AE3843">
        <v>0</v>
      </c>
      <c r="AF3843">
        <v>0</v>
      </c>
      <c r="AG3843" s="19">
        <v>0</v>
      </c>
      <c r="AH3843">
        <v>0</v>
      </c>
      <c r="AI3843">
        <v>23480</v>
      </c>
      <c r="AJ3843">
        <v>26968</v>
      </c>
      <c r="AK3843">
        <v>35511</v>
      </c>
      <c r="AL3843">
        <v>41539</v>
      </c>
      <c r="AM3843">
        <v>42345</v>
      </c>
      <c r="AN3843">
        <v>50355</v>
      </c>
      <c r="AO3843">
        <v>55556</v>
      </c>
      <c r="AP3843">
        <v>55200</v>
      </c>
      <c r="AQ3843">
        <v>0</v>
      </c>
      <c r="AR3843">
        <v>0</v>
      </c>
      <c r="AS3843">
        <v>0</v>
      </c>
      <c r="AT3843">
        <v>0</v>
      </c>
      <c r="AU3843">
        <v>0</v>
      </c>
      <c r="AV3843">
        <v>0</v>
      </c>
      <c r="AW3843">
        <v>0</v>
      </c>
      <c r="AX3843">
        <v>0</v>
      </c>
      <c r="AY3843">
        <v>0</v>
      </c>
      <c r="AZ3843">
        <v>0</v>
      </c>
      <c r="BA3843">
        <v>0</v>
      </c>
      <c r="BB3843">
        <v>-2000</v>
      </c>
      <c r="BC3843">
        <v>0</v>
      </c>
      <c r="BD3843">
        <v>0</v>
      </c>
      <c r="BE3843">
        <v>0</v>
      </c>
      <c r="BF3843">
        <v>-425000</v>
      </c>
      <c r="BG3843">
        <v>0</v>
      </c>
      <c r="BH3843">
        <v>0</v>
      </c>
      <c r="BI3843">
        <v>0</v>
      </c>
      <c r="BJ3843">
        <v>1000</v>
      </c>
      <c r="BK3843">
        <v>0</v>
      </c>
      <c r="BL3843">
        <v>0</v>
      </c>
      <c r="BM3843">
        <v>0</v>
      </c>
      <c r="BN3843">
        <v>0</v>
      </c>
      <c r="BO3843">
        <v>0</v>
      </c>
      <c r="BP3843">
        <v>0</v>
      </c>
      <c r="BQ3843">
        <v>0</v>
      </c>
      <c r="BR3843">
        <v>0</v>
      </c>
      <c r="BS3843">
        <v>0</v>
      </c>
      <c r="BT3843">
        <v>0</v>
      </c>
      <c r="BU3843">
        <v>0</v>
      </c>
      <c r="BV3843">
        <v>0</v>
      </c>
      <c r="BW3843">
        <v>0</v>
      </c>
      <c r="BX3843" s="10">
        <v>0</v>
      </c>
      <c r="BY3843">
        <v>0</v>
      </c>
      <c r="BZ3843">
        <v>0</v>
      </c>
      <c r="CA3843">
        <v>0</v>
      </c>
      <c r="CB3843">
        <v>0</v>
      </c>
      <c r="CC3843">
        <v>0</v>
      </c>
      <c r="CD3843">
        <v>0</v>
      </c>
      <c r="CE3843">
        <v>0</v>
      </c>
    </row>
    <row r="3844" spans="1:83" x14ac:dyDescent="0.35">
      <c r="A3844" s="9" t="str">
        <f t="shared" ref="A3844:A3907" si="60">I3844&amp;"."&amp;M3844&amp;"."&amp;K3844</f>
        <v>1501.609.75</v>
      </c>
      <c r="B3844" s="52" t="str">
        <f>+IF(MATCH(A3844,List!H$10:H$145,0),"Targeted")</f>
        <v>Targeted</v>
      </c>
      <c r="C3844" s="65"/>
      <c r="D3844" s="151"/>
      <c r="E3844" s="16" t="s">
        <v>863</v>
      </c>
      <c r="F3844" s="16" t="s">
        <v>864</v>
      </c>
      <c r="G3844" s="16" t="s">
        <v>151</v>
      </c>
      <c r="H3844" s="16" t="s">
        <v>4835</v>
      </c>
      <c r="I3844" s="16" t="s">
        <v>67</v>
      </c>
      <c r="J3844" s="16" t="s">
        <v>258</v>
      </c>
      <c r="K3844" s="17" t="s">
        <v>40</v>
      </c>
      <c r="L3844" s="18" t="s">
        <v>5232</v>
      </c>
      <c r="M3844" s="195" t="s">
        <v>175</v>
      </c>
      <c r="N3844" s="16" t="s">
        <v>5549</v>
      </c>
      <c r="O3844" s="17" t="s">
        <v>304</v>
      </c>
      <c r="P3844" s="17" t="s">
        <v>524</v>
      </c>
      <c r="Q3844" s="17" t="s">
        <v>306</v>
      </c>
      <c r="R3844">
        <v>2329416</v>
      </c>
      <c r="S3844">
        <v>2572480</v>
      </c>
      <c r="T3844">
        <v>2734197</v>
      </c>
      <c r="U3844">
        <v>2787248</v>
      </c>
      <c r="V3844">
        <v>2758000</v>
      </c>
      <c r="W3844">
        <v>2720470</v>
      </c>
      <c r="X3844">
        <v>3166168</v>
      </c>
      <c r="Y3844">
        <v>3617901</v>
      </c>
      <c r="Z3844">
        <v>4142440</v>
      </c>
      <c r="AA3844">
        <v>5486413</v>
      </c>
      <c r="AB3844">
        <v>6558733</v>
      </c>
      <c r="AC3844">
        <v>5921733</v>
      </c>
      <c r="AD3844">
        <v>5423354</v>
      </c>
      <c r="AE3844">
        <v>5120881</v>
      </c>
      <c r="AF3844">
        <v>5848703</v>
      </c>
      <c r="AG3844" s="19">
        <v>1606314</v>
      </c>
      <c r="AH3844">
        <v>6350596</v>
      </c>
      <c r="AI3844">
        <v>6615982</v>
      </c>
      <c r="AJ3844">
        <v>6583522</v>
      </c>
      <c r="AK3844">
        <v>7272847</v>
      </c>
      <c r="AL3844">
        <v>8133727</v>
      </c>
      <c r="AM3844">
        <v>7947311</v>
      </c>
      <c r="AN3844">
        <v>8341018</v>
      </c>
      <c r="AO3844">
        <v>8798733</v>
      </c>
      <c r="AP3844">
        <v>9168662</v>
      </c>
      <c r="AQ3844">
        <v>9876511</v>
      </c>
      <c r="AR3844">
        <v>10539794</v>
      </c>
      <c r="AS3844">
        <v>10764304</v>
      </c>
      <c r="AT3844">
        <v>11165690</v>
      </c>
      <c r="AU3844">
        <v>12246106</v>
      </c>
      <c r="AV3844">
        <v>13519608</v>
      </c>
      <c r="AW3844">
        <v>15103496</v>
      </c>
      <c r="AX3844">
        <v>15628003</v>
      </c>
      <c r="AY3844">
        <v>16508384</v>
      </c>
      <c r="AZ3844">
        <v>17133000</v>
      </c>
      <c r="BA3844">
        <v>16670000</v>
      </c>
      <c r="BB3844">
        <v>5345000</v>
      </c>
      <c r="BC3844">
        <v>2171000</v>
      </c>
      <c r="BD3844">
        <v>2756000</v>
      </c>
      <c r="BE3844">
        <v>2906000</v>
      </c>
      <c r="BF3844">
        <v>3706000</v>
      </c>
      <c r="BG3844">
        <v>3998000</v>
      </c>
      <c r="BH3844">
        <v>3788000</v>
      </c>
      <c r="BI3844">
        <v>3815000</v>
      </c>
      <c r="BJ3844">
        <v>3982000</v>
      </c>
      <c r="BK3844">
        <v>4001000</v>
      </c>
      <c r="BL3844">
        <v>4238000</v>
      </c>
      <c r="BM3844">
        <v>4283000</v>
      </c>
      <c r="BN3844">
        <v>4352000</v>
      </c>
      <c r="BO3844">
        <v>4423000</v>
      </c>
      <c r="BP3844">
        <v>4182000</v>
      </c>
      <c r="BQ3844">
        <v>3957000</v>
      </c>
      <c r="BR3844">
        <v>4066000</v>
      </c>
      <c r="BS3844">
        <v>4112000</v>
      </c>
      <c r="BT3844">
        <v>4040000</v>
      </c>
      <c r="BU3844">
        <v>4079000</v>
      </c>
      <c r="BV3844">
        <v>4075000</v>
      </c>
      <c r="BW3844">
        <v>4137000</v>
      </c>
      <c r="BX3844" s="10">
        <v>4117000</v>
      </c>
      <c r="BY3844">
        <v>4424000</v>
      </c>
      <c r="BZ3844">
        <v>4388000</v>
      </c>
      <c r="CA3844">
        <v>4157000</v>
      </c>
      <c r="CB3844">
        <v>4199000</v>
      </c>
      <c r="CC3844">
        <v>4225000</v>
      </c>
      <c r="CD3844">
        <v>4282000</v>
      </c>
      <c r="CE3844">
        <v>4357000</v>
      </c>
    </row>
    <row r="3845" spans="1:83" x14ac:dyDescent="0.35">
      <c r="A3845" s="9" t="str">
        <f t="shared" si="60"/>
        <v>1502.609.75</v>
      </c>
      <c r="B3845" s="52" t="str">
        <f>+IF(MATCH(A3845,List!H$10:H$145,0),"Targeted")</f>
        <v>Targeted</v>
      </c>
      <c r="C3845" s="65"/>
      <c r="D3845" s="151" t="s">
        <v>7700</v>
      </c>
      <c r="E3845" s="16" t="s">
        <v>863</v>
      </c>
      <c r="F3845" s="16" t="s">
        <v>864</v>
      </c>
      <c r="G3845" s="16" t="s">
        <v>151</v>
      </c>
      <c r="H3845" s="16" t="s">
        <v>4835</v>
      </c>
      <c r="I3845" s="16" t="s">
        <v>174</v>
      </c>
      <c r="J3845" s="16" t="s">
        <v>5551</v>
      </c>
      <c r="K3845" s="17" t="s">
        <v>40</v>
      </c>
      <c r="L3845" s="18" t="s">
        <v>5232</v>
      </c>
      <c r="M3845" s="195" t="s">
        <v>175</v>
      </c>
      <c r="N3845" s="16" t="s">
        <v>5549</v>
      </c>
      <c r="O3845" s="17" t="s">
        <v>346</v>
      </c>
      <c r="P3845" s="17" t="s">
        <v>305</v>
      </c>
      <c r="Q3845" s="17" t="s">
        <v>306</v>
      </c>
      <c r="R3845">
        <v>0</v>
      </c>
      <c r="S3845">
        <v>0</v>
      </c>
      <c r="T3845">
        <v>0</v>
      </c>
      <c r="U3845">
        <v>0</v>
      </c>
      <c r="V3845">
        <v>0</v>
      </c>
      <c r="W3845">
        <v>0</v>
      </c>
      <c r="X3845">
        <v>0</v>
      </c>
      <c r="Y3845">
        <v>0</v>
      </c>
      <c r="Z3845">
        <v>0</v>
      </c>
      <c r="AA3845">
        <v>0</v>
      </c>
      <c r="AB3845">
        <v>0</v>
      </c>
      <c r="AC3845">
        <v>0</v>
      </c>
      <c r="AD3845">
        <v>0</v>
      </c>
      <c r="AE3845">
        <v>0</v>
      </c>
      <c r="AF3845">
        <v>0</v>
      </c>
      <c r="AG3845" s="19">
        <v>0</v>
      </c>
      <c r="AH3845">
        <v>0</v>
      </c>
      <c r="AI3845">
        <v>0</v>
      </c>
      <c r="AJ3845">
        <v>0</v>
      </c>
      <c r="AK3845">
        <v>397600</v>
      </c>
      <c r="AL3845">
        <v>126487</v>
      </c>
      <c r="AM3845">
        <v>2407</v>
      </c>
      <c r="AN3845">
        <v>2501</v>
      </c>
      <c r="AO3845">
        <v>2029</v>
      </c>
      <c r="AP3845">
        <v>1914</v>
      </c>
      <c r="AQ3845">
        <v>0</v>
      </c>
      <c r="AR3845">
        <v>0</v>
      </c>
      <c r="AS3845">
        <v>0</v>
      </c>
      <c r="AT3845">
        <v>0</v>
      </c>
      <c r="AU3845">
        <v>0</v>
      </c>
      <c r="AV3845">
        <v>0</v>
      </c>
      <c r="AW3845">
        <v>317</v>
      </c>
      <c r="AX3845">
        <v>380</v>
      </c>
      <c r="AY3845">
        <v>500</v>
      </c>
      <c r="AZ3845">
        <v>0</v>
      </c>
      <c r="BA3845">
        <v>0</v>
      </c>
      <c r="BB3845">
        <v>0</v>
      </c>
      <c r="BC3845">
        <v>0</v>
      </c>
      <c r="BD3845">
        <v>0</v>
      </c>
      <c r="BE3845">
        <v>0</v>
      </c>
      <c r="BF3845">
        <v>0</v>
      </c>
      <c r="BG3845">
        <v>0</v>
      </c>
      <c r="BH3845">
        <v>0</v>
      </c>
      <c r="BI3845">
        <v>0</v>
      </c>
      <c r="BJ3845">
        <v>0</v>
      </c>
      <c r="BK3845">
        <v>-690000</v>
      </c>
      <c r="BL3845">
        <v>0</v>
      </c>
      <c r="BM3845">
        <v>0</v>
      </c>
      <c r="BN3845">
        <v>0</v>
      </c>
      <c r="BO3845">
        <v>0</v>
      </c>
      <c r="BP3845">
        <v>0</v>
      </c>
      <c r="BQ3845">
        <v>0</v>
      </c>
      <c r="BR3845">
        <v>0</v>
      </c>
      <c r="BS3845">
        <v>0</v>
      </c>
      <c r="BT3845">
        <v>0</v>
      </c>
      <c r="BU3845">
        <v>0</v>
      </c>
      <c r="BV3845">
        <v>0</v>
      </c>
      <c r="BW3845">
        <v>0</v>
      </c>
      <c r="BX3845">
        <v>0</v>
      </c>
      <c r="BY3845">
        <v>0</v>
      </c>
      <c r="BZ3845">
        <v>-2804000</v>
      </c>
      <c r="CA3845">
        <v>-1472000</v>
      </c>
      <c r="CB3845">
        <v>-1513000</v>
      </c>
      <c r="CC3845">
        <v>-1546000</v>
      </c>
      <c r="CD3845">
        <v>-1580000</v>
      </c>
      <c r="CE3845">
        <v>-1615000</v>
      </c>
    </row>
    <row r="3846" spans="1:83" x14ac:dyDescent="0.35">
      <c r="A3846" s="9" t="str">
        <f t="shared" si="60"/>
        <v>1502.609.75</v>
      </c>
      <c r="B3846" s="52" t="str">
        <f>+IF(MATCH(A3846,List!H$10:H$145,0),"Targeted")</f>
        <v>Targeted</v>
      </c>
      <c r="C3846" s="65"/>
      <c r="D3846" s="151" t="s">
        <v>7700</v>
      </c>
      <c r="E3846" s="16" t="s">
        <v>863</v>
      </c>
      <c r="F3846" s="16" t="s">
        <v>864</v>
      </c>
      <c r="G3846" s="16" t="s">
        <v>151</v>
      </c>
      <c r="H3846" s="16" t="s">
        <v>4835</v>
      </c>
      <c r="I3846" s="16" t="s">
        <v>174</v>
      </c>
      <c r="J3846" s="16" t="s">
        <v>5551</v>
      </c>
      <c r="K3846" s="17" t="s">
        <v>40</v>
      </c>
      <c r="L3846" s="18" t="s">
        <v>5232</v>
      </c>
      <c r="M3846" s="195" t="s">
        <v>175</v>
      </c>
      <c r="N3846" s="16" t="s">
        <v>5549</v>
      </c>
      <c r="O3846" s="17" t="s">
        <v>346</v>
      </c>
      <c r="P3846" s="17" t="s">
        <v>524</v>
      </c>
      <c r="Q3846" s="17" t="s">
        <v>306</v>
      </c>
      <c r="R3846">
        <v>0</v>
      </c>
      <c r="S3846">
        <v>0</v>
      </c>
      <c r="T3846">
        <v>0</v>
      </c>
      <c r="U3846">
        <v>0</v>
      </c>
      <c r="V3846">
        <v>0</v>
      </c>
      <c r="W3846">
        <v>0</v>
      </c>
      <c r="X3846">
        <v>0</v>
      </c>
      <c r="Y3846">
        <v>0</v>
      </c>
      <c r="Z3846">
        <v>0</v>
      </c>
      <c r="AA3846">
        <v>0</v>
      </c>
      <c r="AB3846">
        <v>0</v>
      </c>
      <c r="AC3846">
        <v>0</v>
      </c>
      <c r="AD3846">
        <v>0</v>
      </c>
      <c r="AE3846">
        <v>0</v>
      </c>
      <c r="AF3846">
        <v>0</v>
      </c>
      <c r="AG3846" s="19">
        <v>0</v>
      </c>
      <c r="AH3846">
        <v>110000</v>
      </c>
      <c r="AI3846">
        <v>193384</v>
      </c>
      <c r="AJ3846">
        <v>185600</v>
      </c>
      <c r="AK3846">
        <v>1179617</v>
      </c>
      <c r="AL3846">
        <v>1653394</v>
      </c>
      <c r="AM3846">
        <v>1684740</v>
      </c>
      <c r="AN3846">
        <v>1990907</v>
      </c>
      <c r="AO3846">
        <v>2023678</v>
      </c>
      <c r="AP3846">
        <v>2139340</v>
      </c>
      <c r="AQ3846">
        <v>2045893</v>
      </c>
      <c r="AR3846">
        <v>1829115</v>
      </c>
      <c r="AS3846">
        <v>1584897</v>
      </c>
      <c r="AT3846">
        <v>1393258</v>
      </c>
      <c r="AU3846">
        <v>1314018</v>
      </c>
      <c r="AV3846">
        <v>1742075</v>
      </c>
      <c r="AW3846">
        <v>1142000</v>
      </c>
      <c r="AX3846">
        <v>1067469</v>
      </c>
      <c r="AY3846">
        <v>2125424</v>
      </c>
      <c r="AZ3846">
        <v>1419000</v>
      </c>
      <c r="BA3846">
        <v>1067000</v>
      </c>
      <c r="BB3846">
        <v>1221000</v>
      </c>
      <c r="BC3846">
        <v>1132000</v>
      </c>
      <c r="BD3846">
        <v>1176000</v>
      </c>
      <c r="BE3846">
        <v>1495000</v>
      </c>
      <c r="BF3846">
        <v>2161000</v>
      </c>
      <c r="BG3846">
        <v>1773000</v>
      </c>
      <c r="BH3846">
        <v>2030000</v>
      </c>
      <c r="BI3846">
        <v>1891000</v>
      </c>
      <c r="BJ3846">
        <v>2095000</v>
      </c>
      <c r="BK3846">
        <v>2637000</v>
      </c>
      <c r="BL3846">
        <v>2498000</v>
      </c>
      <c r="BM3846">
        <v>2663000</v>
      </c>
      <c r="BN3846">
        <v>4533000</v>
      </c>
      <c r="BO3846">
        <v>4598000</v>
      </c>
      <c r="BP3846">
        <v>4419000</v>
      </c>
      <c r="BQ3846">
        <v>3817000</v>
      </c>
      <c r="BR3846">
        <v>3532000</v>
      </c>
      <c r="BS3846">
        <v>3537000</v>
      </c>
      <c r="BT3846">
        <v>3437000</v>
      </c>
      <c r="BU3846">
        <v>3262000</v>
      </c>
      <c r="BV3846">
        <v>3183000</v>
      </c>
      <c r="BW3846">
        <v>3425000</v>
      </c>
      <c r="BX3846">
        <v>3695000</v>
      </c>
      <c r="BY3846">
        <v>3812000</v>
      </c>
      <c r="BZ3846">
        <v>7178000</v>
      </c>
      <c r="CA3846">
        <v>5260000</v>
      </c>
      <c r="CB3846">
        <v>5407000</v>
      </c>
      <c r="CC3846">
        <v>5525000</v>
      </c>
      <c r="CD3846">
        <v>5646000</v>
      </c>
      <c r="CE3846">
        <v>5770000</v>
      </c>
    </row>
    <row r="3847" spans="1:83" x14ac:dyDescent="0.35">
      <c r="A3847" s="9" t="str">
        <f t="shared" si="60"/>
        <v>1502.609.75</v>
      </c>
      <c r="B3847" s="52" t="str">
        <f>+IF(MATCH(A3847,List!H$10:H$145,0),"Targeted")</f>
        <v>Targeted</v>
      </c>
      <c r="C3847" s="65"/>
      <c r="D3847" s="151"/>
      <c r="E3847" s="16" t="s">
        <v>863</v>
      </c>
      <c r="F3847" s="16" t="s">
        <v>864</v>
      </c>
      <c r="G3847" s="16" t="s">
        <v>151</v>
      </c>
      <c r="H3847" s="16" t="s">
        <v>4835</v>
      </c>
      <c r="I3847" s="16" t="s">
        <v>174</v>
      </c>
      <c r="J3847" s="16" t="s">
        <v>5551</v>
      </c>
      <c r="K3847" s="17" t="s">
        <v>40</v>
      </c>
      <c r="L3847" s="18" t="s">
        <v>5232</v>
      </c>
      <c r="M3847" s="195" t="s">
        <v>175</v>
      </c>
      <c r="N3847" s="16" t="s">
        <v>5549</v>
      </c>
      <c r="O3847" s="17" t="s">
        <v>304</v>
      </c>
      <c r="P3847" s="17" t="s">
        <v>305</v>
      </c>
      <c r="Q3847" s="17" t="s">
        <v>306</v>
      </c>
      <c r="R3847">
        <v>0</v>
      </c>
      <c r="S3847">
        <v>0</v>
      </c>
      <c r="T3847">
        <v>0</v>
      </c>
      <c r="U3847">
        <v>0</v>
      </c>
      <c r="V3847">
        <v>0</v>
      </c>
      <c r="W3847">
        <v>0</v>
      </c>
      <c r="X3847">
        <v>0</v>
      </c>
      <c r="Y3847">
        <v>0</v>
      </c>
      <c r="Z3847">
        <v>0</v>
      </c>
      <c r="AA3847">
        <v>0</v>
      </c>
      <c r="AB3847">
        <v>0</v>
      </c>
      <c r="AC3847">
        <v>0</v>
      </c>
      <c r="AD3847">
        <v>0</v>
      </c>
      <c r="AE3847">
        <v>0</v>
      </c>
      <c r="AF3847">
        <v>0</v>
      </c>
      <c r="AG3847" s="19">
        <v>0</v>
      </c>
      <c r="AH3847">
        <v>0</v>
      </c>
      <c r="AI3847">
        <v>0</v>
      </c>
      <c r="AJ3847">
        <v>0</v>
      </c>
      <c r="AK3847">
        <v>0</v>
      </c>
      <c r="AL3847">
        <v>0</v>
      </c>
      <c r="AM3847">
        <v>0</v>
      </c>
      <c r="AN3847">
        <v>0</v>
      </c>
      <c r="AO3847">
        <v>0</v>
      </c>
      <c r="AP3847">
        <v>0</v>
      </c>
      <c r="AQ3847">
        <v>0</v>
      </c>
      <c r="AR3847">
        <v>0</v>
      </c>
      <c r="AS3847">
        <v>0</v>
      </c>
      <c r="AT3847">
        <v>0</v>
      </c>
      <c r="AU3847">
        <v>0</v>
      </c>
      <c r="AV3847">
        <v>0</v>
      </c>
      <c r="AW3847">
        <v>0</v>
      </c>
      <c r="AX3847">
        <v>0</v>
      </c>
      <c r="AY3847">
        <v>0</v>
      </c>
      <c r="AZ3847">
        <v>0</v>
      </c>
      <c r="BA3847">
        <v>0</v>
      </c>
      <c r="BB3847">
        <v>0</v>
      </c>
      <c r="BC3847">
        <v>0</v>
      </c>
      <c r="BD3847">
        <v>0</v>
      </c>
      <c r="BE3847">
        <v>0</v>
      </c>
      <c r="BF3847">
        <v>0</v>
      </c>
      <c r="BG3847">
        <v>0</v>
      </c>
      <c r="BH3847">
        <v>0</v>
      </c>
      <c r="BI3847">
        <v>0</v>
      </c>
      <c r="BJ3847">
        <v>0</v>
      </c>
      <c r="BK3847">
        <v>690000</v>
      </c>
      <c r="BL3847">
        <v>0</v>
      </c>
      <c r="BM3847">
        <v>0</v>
      </c>
      <c r="BN3847">
        <v>0</v>
      </c>
      <c r="BO3847">
        <v>0</v>
      </c>
      <c r="BP3847">
        <v>0</v>
      </c>
      <c r="BQ3847">
        <v>0</v>
      </c>
      <c r="BR3847">
        <v>0</v>
      </c>
      <c r="BS3847">
        <v>0</v>
      </c>
      <c r="BT3847">
        <v>0</v>
      </c>
      <c r="BU3847">
        <v>0</v>
      </c>
      <c r="BV3847">
        <v>0</v>
      </c>
      <c r="BW3847">
        <v>0</v>
      </c>
      <c r="BX3847" s="10">
        <v>0</v>
      </c>
      <c r="BY3847">
        <v>0</v>
      </c>
      <c r="BZ3847">
        <v>2804000</v>
      </c>
      <c r="CA3847">
        <v>1472000</v>
      </c>
      <c r="CB3847">
        <v>176000</v>
      </c>
      <c r="CC3847">
        <v>48000</v>
      </c>
      <c r="CD3847">
        <v>0</v>
      </c>
      <c r="CE3847">
        <v>0</v>
      </c>
    </row>
    <row r="3848" spans="1:83" x14ac:dyDescent="0.35">
      <c r="A3848" s="9" t="str">
        <f t="shared" si="60"/>
        <v>1503.609.75</v>
      </c>
      <c r="B3848" s="52" t="str">
        <f>+IF(MATCH(A3848,List!H$10:H$145,0),"Targeted")</f>
        <v>Targeted</v>
      </c>
      <c r="C3848" s="65"/>
      <c r="D3848" s="151" t="s">
        <v>7700</v>
      </c>
      <c r="E3848" s="16" t="s">
        <v>863</v>
      </c>
      <c r="F3848" s="16" t="s">
        <v>864</v>
      </c>
      <c r="G3848" s="16" t="s">
        <v>151</v>
      </c>
      <c r="H3848" s="16" t="s">
        <v>4835</v>
      </c>
      <c r="I3848" s="16" t="s">
        <v>177</v>
      </c>
      <c r="J3848" s="16" t="s">
        <v>5552</v>
      </c>
      <c r="K3848" s="17" t="s">
        <v>40</v>
      </c>
      <c r="L3848" s="18" t="s">
        <v>5232</v>
      </c>
      <c r="M3848" s="195" t="s">
        <v>175</v>
      </c>
      <c r="N3848" s="16" t="s">
        <v>5549</v>
      </c>
      <c r="O3848" s="17" t="s">
        <v>346</v>
      </c>
      <c r="P3848" s="17" t="s">
        <v>305</v>
      </c>
      <c r="Q3848" s="17" t="s">
        <v>306</v>
      </c>
      <c r="R3848">
        <v>0</v>
      </c>
      <c r="S3848">
        <v>52902</v>
      </c>
      <c r="T3848">
        <v>42566</v>
      </c>
      <c r="U3848">
        <v>32328</v>
      </c>
      <c r="V3848">
        <v>30220</v>
      </c>
      <c r="W3848">
        <v>41441</v>
      </c>
      <c r="X3848">
        <v>55005</v>
      </c>
      <c r="Y3848">
        <v>68076</v>
      </c>
      <c r="Z3848">
        <v>83857</v>
      </c>
      <c r="AA3848">
        <v>110090</v>
      </c>
      <c r="AB3848">
        <v>129173</v>
      </c>
      <c r="AC3848">
        <v>135363</v>
      </c>
      <c r="AD3848">
        <v>107770</v>
      </c>
      <c r="AE3848">
        <v>88136</v>
      </c>
      <c r="AF3848">
        <v>138006</v>
      </c>
      <c r="AG3848" s="19">
        <v>35273</v>
      </c>
      <c r="AH3848">
        <v>173300</v>
      </c>
      <c r="AI3848">
        <v>87491</v>
      </c>
      <c r="AJ3848">
        <v>8432</v>
      </c>
      <c r="AK3848">
        <v>29558</v>
      </c>
      <c r="AL3848">
        <v>85182</v>
      </c>
      <c r="AM3848">
        <v>133522</v>
      </c>
      <c r="AN3848">
        <v>19717</v>
      </c>
      <c r="AO3848">
        <v>16055</v>
      </c>
      <c r="AP3848">
        <v>21750</v>
      </c>
      <c r="AQ3848">
        <v>12799</v>
      </c>
      <c r="AR3848">
        <v>13250</v>
      </c>
      <c r="AS3848">
        <v>8774</v>
      </c>
      <c r="AT3848">
        <v>18735</v>
      </c>
      <c r="AU3848">
        <v>49687</v>
      </c>
      <c r="AV3848">
        <v>40924</v>
      </c>
      <c r="AW3848">
        <v>76725</v>
      </c>
      <c r="AX3848">
        <v>33781</v>
      </c>
      <c r="AY3848">
        <v>44919</v>
      </c>
      <c r="AZ3848">
        <v>47000</v>
      </c>
      <c r="BA3848">
        <v>42000</v>
      </c>
      <c r="BB3848">
        <v>46000</v>
      </c>
      <c r="BC3848">
        <v>31000</v>
      </c>
      <c r="BD3848">
        <v>96000</v>
      </c>
      <c r="BE3848">
        <v>103000</v>
      </c>
      <c r="BF3848">
        <v>111000</v>
      </c>
      <c r="BG3848">
        <v>118000</v>
      </c>
      <c r="BH3848">
        <v>100000</v>
      </c>
      <c r="BI3848">
        <v>86000</v>
      </c>
      <c r="BJ3848">
        <v>85000</v>
      </c>
      <c r="BK3848">
        <v>85000</v>
      </c>
      <c r="BL3848">
        <v>120000</v>
      </c>
      <c r="BM3848">
        <v>121000</v>
      </c>
      <c r="BN3848">
        <v>131000</v>
      </c>
      <c r="BO3848">
        <v>178000</v>
      </c>
      <c r="BP3848">
        <v>121000</v>
      </c>
      <c r="BQ3848">
        <v>169000</v>
      </c>
      <c r="BR3848">
        <v>709000</v>
      </c>
      <c r="BS3848">
        <v>606000</v>
      </c>
      <c r="BT3848">
        <v>458000</v>
      </c>
      <c r="BU3848">
        <v>693000</v>
      </c>
      <c r="BV3848">
        <v>1337000</v>
      </c>
      <c r="BW3848">
        <v>1011000</v>
      </c>
      <c r="BX3848">
        <v>2014000</v>
      </c>
      <c r="BY3848">
        <v>1480000</v>
      </c>
      <c r="BZ3848">
        <v>1834000</v>
      </c>
      <c r="CA3848">
        <v>1119000</v>
      </c>
      <c r="CB3848">
        <v>1423000</v>
      </c>
      <c r="CC3848">
        <v>1618000</v>
      </c>
      <c r="CD3848">
        <v>1663000</v>
      </c>
      <c r="CE3848">
        <v>1728000</v>
      </c>
    </row>
    <row r="3849" spans="1:83" x14ac:dyDescent="0.35">
      <c r="A3849" s="9" t="str">
        <f t="shared" si="60"/>
        <v>1503.609.75</v>
      </c>
      <c r="B3849" s="52" t="str">
        <f>+IF(MATCH(A3849,List!H$10:H$145,0),"Targeted")</f>
        <v>Targeted</v>
      </c>
      <c r="C3849" s="65"/>
      <c r="D3849" s="151" t="s">
        <v>7700</v>
      </c>
      <c r="E3849" s="16" t="s">
        <v>863</v>
      </c>
      <c r="F3849" s="16" t="s">
        <v>864</v>
      </c>
      <c r="G3849" s="16" t="s">
        <v>151</v>
      </c>
      <c r="H3849" s="16" t="s">
        <v>4835</v>
      </c>
      <c r="I3849" s="16" t="s">
        <v>177</v>
      </c>
      <c r="J3849" s="16" t="s">
        <v>5552</v>
      </c>
      <c r="K3849" s="17" t="s">
        <v>40</v>
      </c>
      <c r="L3849" s="18" t="s">
        <v>5232</v>
      </c>
      <c r="M3849" s="195" t="s">
        <v>175</v>
      </c>
      <c r="N3849" s="16" t="s">
        <v>5549</v>
      </c>
      <c r="O3849" s="17" t="s">
        <v>346</v>
      </c>
      <c r="P3849" s="17" t="s">
        <v>524</v>
      </c>
      <c r="Q3849" s="17" t="s">
        <v>306</v>
      </c>
      <c r="R3849">
        <v>0</v>
      </c>
      <c r="S3849">
        <v>0</v>
      </c>
      <c r="T3849">
        <v>0</v>
      </c>
      <c r="U3849">
        <v>0</v>
      </c>
      <c r="V3849">
        <v>0</v>
      </c>
      <c r="W3849">
        <v>0</v>
      </c>
      <c r="X3849">
        <v>0</v>
      </c>
      <c r="Y3849">
        <v>0</v>
      </c>
      <c r="Z3849">
        <v>0</v>
      </c>
      <c r="AA3849">
        <v>0</v>
      </c>
      <c r="AB3849">
        <v>0</v>
      </c>
      <c r="AC3849">
        <v>0</v>
      </c>
      <c r="AD3849">
        <v>0</v>
      </c>
      <c r="AE3849">
        <v>0</v>
      </c>
      <c r="AF3849">
        <v>0</v>
      </c>
      <c r="AG3849" s="19">
        <v>0</v>
      </c>
      <c r="AH3849">
        <v>0</v>
      </c>
      <c r="AI3849">
        <v>55799</v>
      </c>
      <c r="AJ3849">
        <v>132193</v>
      </c>
      <c r="AK3849">
        <v>338227</v>
      </c>
      <c r="AL3849">
        <v>640805</v>
      </c>
      <c r="AM3849">
        <v>877729</v>
      </c>
      <c r="AN3849">
        <v>504139</v>
      </c>
      <c r="AO3849">
        <v>585477</v>
      </c>
      <c r="AP3849">
        <v>420057</v>
      </c>
      <c r="AQ3849">
        <v>422197</v>
      </c>
      <c r="AR3849">
        <v>373808</v>
      </c>
      <c r="AS3849">
        <v>311787</v>
      </c>
      <c r="AT3849">
        <v>370255</v>
      </c>
      <c r="AU3849">
        <v>391089</v>
      </c>
      <c r="AV3849">
        <v>228336</v>
      </c>
      <c r="AW3849">
        <v>304098</v>
      </c>
      <c r="AX3849">
        <v>326585</v>
      </c>
      <c r="AY3849">
        <v>332552</v>
      </c>
      <c r="AZ3849">
        <v>346000</v>
      </c>
      <c r="BA3849">
        <v>319000</v>
      </c>
      <c r="BB3849">
        <v>277000</v>
      </c>
      <c r="BC3849">
        <v>294000</v>
      </c>
      <c r="BD3849">
        <v>236000</v>
      </c>
      <c r="BE3849">
        <v>280000</v>
      </c>
      <c r="BF3849">
        <v>345000</v>
      </c>
      <c r="BG3849">
        <v>362000</v>
      </c>
      <c r="BH3849">
        <v>352000</v>
      </c>
      <c r="BI3849">
        <v>425000</v>
      </c>
      <c r="BJ3849">
        <v>419000</v>
      </c>
      <c r="BK3849">
        <v>425000</v>
      </c>
      <c r="BL3849">
        <v>389000</v>
      </c>
      <c r="BM3849">
        <v>471000</v>
      </c>
      <c r="BN3849">
        <v>544000</v>
      </c>
      <c r="BO3849">
        <v>571000</v>
      </c>
      <c r="BP3849">
        <v>632000</v>
      </c>
      <c r="BQ3849">
        <v>633000</v>
      </c>
      <c r="BR3849">
        <v>288000</v>
      </c>
      <c r="BS3849">
        <v>672000</v>
      </c>
      <c r="BT3849">
        <v>812000</v>
      </c>
      <c r="BU3849">
        <v>939000</v>
      </c>
      <c r="BV3849">
        <v>662000</v>
      </c>
      <c r="BW3849">
        <v>648000</v>
      </c>
      <c r="BX3849">
        <v>515000</v>
      </c>
      <c r="BY3849">
        <v>496000</v>
      </c>
      <c r="BZ3849">
        <v>2000000</v>
      </c>
      <c r="CA3849">
        <v>1925000</v>
      </c>
      <c r="CB3849">
        <v>2448000</v>
      </c>
      <c r="CC3849">
        <v>2783000</v>
      </c>
      <c r="CD3849">
        <v>2862000</v>
      </c>
      <c r="CE3849">
        <v>2974000</v>
      </c>
    </row>
    <row r="3850" spans="1:83" x14ac:dyDescent="0.35">
      <c r="A3850" s="9" t="str">
        <f t="shared" si="60"/>
        <v>1513.609.</v>
      </c>
      <c r="B3850" s="52" t="e">
        <f>+IF(MATCH(A3850,List!H$10:H$145,0),"Targeted")</f>
        <v>#N/A</v>
      </c>
      <c r="C3850" s="65"/>
      <c r="D3850" s="151"/>
      <c r="E3850" s="16" t="s">
        <v>863</v>
      </c>
      <c r="F3850" s="16" t="s">
        <v>864</v>
      </c>
      <c r="G3850" s="16" t="s">
        <v>151</v>
      </c>
      <c r="H3850" s="16" t="s">
        <v>4835</v>
      </c>
      <c r="I3850" s="16" t="s">
        <v>5553</v>
      </c>
      <c r="J3850" s="16" t="s">
        <v>5554</v>
      </c>
      <c r="K3850" s="17" t="s">
        <v>299</v>
      </c>
      <c r="L3850" s="18" t="s">
        <v>5232</v>
      </c>
      <c r="M3850" s="195" t="s">
        <v>175</v>
      </c>
      <c r="N3850" s="16" t="s">
        <v>5549</v>
      </c>
      <c r="O3850" s="17" t="s">
        <v>304</v>
      </c>
      <c r="P3850" s="17" t="s">
        <v>305</v>
      </c>
      <c r="Q3850" s="17" t="s">
        <v>306</v>
      </c>
      <c r="R3850">
        <v>0</v>
      </c>
      <c r="S3850">
        <v>0</v>
      </c>
      <c r="T3850">
        <v>0</v>
      </c>
      <c r="U3850">
        <v>0</v>
      </c>
      <c r="V3850">
        <v>0</v>
      </c>
      <c r="W3850">
        <v>0</v>
      </c>
      <c r="X3850">
        <v>0</v>
      </c>
      <c r="Y3850">
        <v>0</v>
      </c>
      <c r="Z3850">
        <v>0</v>
      </c>
      <c r="AA3850">
        <v>0</v>
      </c>
      <c r="AB3850">
        <v>0</v>
      </c>
      <c r="AC3850">
        <v>0</v>
      </c>
      <c r="AD3850">
        <v>0</v>
      </c>
      <c r="AE3850">
        <v>0</v>
      </c>
      <c r="AF3850">
        <v>0</v>
      </c>
      <c r="AG3850" s="19">
        <v>0</v>
      </c>
      <c r="AH3850">
        <v>0</v>
      </c>
      <c r="AI3850">
        <v>0</v>
      </c>
      <c r="AJ3850">
        <v>0</v>
      </c>
      <c r="AK3850">
        <v>0</v>
      </c>
      <c r="AL3850">
        <v>0</v>
      </c>
      <c r="AM3850">
        <v>0</v>
      </c>
      <c r="AN3850">
        <v>0</v>
      </c>
      <c r="AO3850">
        <v>0</v>
      </c>
      <c r="AP3850">
        <v>0</v>
      </c>
      <c r="AQ3850">
        <v>0</v>
      </c>
      <c r="AR3850">
        <v>0</v>
      </c>
      <c r="AS3850">
        <v>0</v>
      </c>
      <c r="AT3850">
        <v>0</v>
      </c>
      <c r="AU3850">
        <v>0</v>
      </c>
      <c r="AV3850">
        <v>0</v>
      </c>
      <c r="AW3850">
        <v>0</v>
      </c>
      <c r="AX3850">
        <v>0</v>
      </c>
      <c r="AY3850">
        <v>0</v>
      </c>
      <c r="AZ3850">
        <v>0</v>
      </c>
      <c r="BA3850">
        <v>0</v>
      </c>
      <c r="BB3850">
        <v>0</v>
      </c>
      <c r="BC3850">
        <v>0</v>
      </c>
      <c r="BD3850">
        <v>0</v>
      </c>
      <c r="BE3850">
        <v>0</v>
      </c>
      <c r="BF3850">
        <v>0</v>
      </c>
      <c r="BG3850">
        <v>0</v>
      </c>
      <c r="BH3850">
        <v>0</v>
      </c>
      <c r="BI3850">
        <v>0</v>
      </c>
      <c r="BJ3850">
        <v>0</v>
      </c>
      <c r="BK3850">
        <v>0</v>
      </c>
      <c r="BL3850">
        <v>0</v>
      </c>
      <c r="BM3850">
        <v>0</v>
      </c>
      <c r="BN3850">
        <v>0</v>
      </c>
      <c r="BO3850">
        <v>0</v>
      </c>
      <c r="BP3850">
        <v>0</v>
      </c>
      <c r="BQ3850">
        <v>0</v>
      </c>
      <c r="BR3850">
        <v>0</v>
      </c>
      <c r="BS3850">
        <v>0</v>
      </c>
      <c r="BT3850">
        <v>0</v>
      </c>
      <c r="BU3850">
        <v>0</v>
      </c>
      <c r="BV3850">
        <v>0</v>
      </c>
      <c r="BW3850">
        <v>0</v>
      </c>
      <c r="BX3850" s="10">
        <v>0</v>
      </c>
      <c r="BY3850">
        <v>0</v>
      </c>
      <c r="BZ3850">
        <v>0</v>
      </c>
      <c r="CA3850">
        <v>9220000</v>
      </c>
      <c r="CB3850">
        <v>12860000</v>
      </c>
      <c r="CC3850">
        <v>16570000</v>
      </c>
      <c r="CD3850">
        <v>18760000</v>
      </c>
      <c r="CE3850">
        <v>22230000</v>
      </c>
    </row>
    <row r="3851" spans="1:83" x14ac:dyDescent="0.35">
      <c r="A3851" s="9" t="str">
        <f t="shared" si="60"/>
        <v>1515.609.75</v>
      </c>
      <c r="B3851" s="52" t="str">
        <f>+IF(MATCH(A3851,List!H$10:H$145,0),"Targeted")</f>
        <v>Targeted</v>
      </c>
      <c r="C3851" s="65"/>
      <c r="D3851" s="151" t="s">
        <v>7700</v>
      </c>
      <c r="E3851" s="16" t="s">
        <v>863</v>
      </c>
      <c r="F3851" s="16" t="s">
        <v>864</v>
      </c>
      <c r="G3851" s="16" t="s">
        <v>151</v>
      </c>
      <c r="H3851" s="16" t="s">
        <v>4835</v>
      </c>
      <c r="I3851" s="16" t="s">
        <v>179</v>
      </c>
      <c r="J3851" s="16" t="s">
        <v>5555</v>
      </c>
      <c r="K3851" s="17" t="s">
        <v>40</v>
      </c>
      <c r="L3851" s="18" t="s">
        <v>5232</v>
      </c>
      <c r="M3851" s="195" t="s">
        <v>175</v>
      </c>
      <c r="N3851" s="16" t="s">
        <v>5549</v>
      </c>
      <c r="O3851" s="17" t="s">
        <v>346</v>
      </c>
      <c r="P3851" s="17" t="s">
        <v>305</v>
      </c>
      <c r="Q3851" s="17" t="s">
        <v>306</v>
      </c>
      <c r="R3851">
        <v>0</v>
      </c>
      <c r="S3851">
        <v>0</v>
      </c>
      <c r="T3851">
        <v>0</v>
      </c>
      <c r="U3851">
        <v>0</v>
      </c>
      <c r="V3851">
        <v>0</v>
      </c>
      <c r="W3851">
        <v>0</v>
      </c>
      <c r="X3851">
        <v>0</v>
      </c>
      <c r="Y3851">
        <v>0</v>
      </c>
      <c r="Z3851">
        <v>0</v>
      </c>
      <c r="AA3851">
        <v>0</v>
      </c>
      <c r="AB3851">
        <v>0</v>
      </c>
      <c r="AC3851">
        <v>0</v>
      </c>
      <c r="AD3851">
        <v>0</v>
      </c>
      <c r="AE3851">
        <v>0</v>
      </c>
      <c r="AF3851">
        <v>0</v>
      </c>
      <c r="AG3851" s="19">
        <v>0</v>
      </c>
      <c r="AH3851">
        <v>0</v>
      </c>
      <c r="AI3851">
        <v>0</v>
      </c>
      <c r="AJ3851">
        <v>0</v>
      </c>
      <c r="AK3851">
        <v>0</v>
      </c>
      <c r="AL3851">
        <v>0</v>
      </c>
      <c r="AM3851">
        <v>0</v>
      </c>
      <c r="AN3851">
        <v>0</v>
      </c>
      <c r="AO3851">
        <v>0</v>
      </c>
      <c r="AP3851">
        <v>0</v>
      </c>
      <c r="AQ3851">
        <v>0</v>
      </c>
      <c r="AR3851">
        <v>0</v>
      </c>
      <c r="AS3851">
        <v>0</v>
      </c>
      <c r="AT3851">
        <v>0</v>
      </c>
      <c r="AU3851">
        <v>0</v>
      </c>
      <c r="AV3851">
        <v>0</v>
      </c>
      <c r="AW3851">
        <v>0</v>
      </c>
      <c r="AX3851">
        <v>0</v>
      </c>
      <c r="AY3851">
        <v>0</v>
      </c>
      <c r="AZ3851">
        <v>0</v>
      </c>
      <c r="BA3851">
        <v>0</v>
      </c>
      <c r="BB3851">
        <v>0</v>
      </c>
      <c r="BC3851">
        <v>2000</v>
      </c>
      <c r="BD3851">
        <v>3000</v>
      </c>
      <c r="BE3851">
        <v>5000</v>
      </c>
      <c r="BF3851">
        <v>7000</v>
      </c>
      <c r="BG3851">
        <v>7000</v>
      </c>
      <c r="BH3851">
        <v>7000</v>
      </c>
      <c r="BI3851">
        <v>7000</v>
      </c>
      <c r="BJ3851">
        <v>7000</v>
      </c>
      <c r="BK3851">
        <v>7000</v>
      </c>
      <c r="BL3851">
        <v>7000</v>
      </c>
      <c r="BM3851">
        <v>7000</v>
      </c>
      <c r="BN3851">
        <v>7000</v>
      </c>
      <c r="BO3851">
        <v>7000</v>
      </c>
      <c r="BP3851">
        <v>9000</v>
      </c>
      <c r="BQ3851">
        <v>9000</v>
      </c>
      <c r="BR3851">
        <v>9000</v>
      </c>
      <c r="BS3851">
        <v>9000</v>
      </c>
      <c r="BT3851">
        <v>12000</v>
      </c>
      <c r="BU3851">
        <v>15000</v>
      </c>
      <c r="BV3851">
        <v>20000</v>
      </c>
      <c r="BW3851">
        <v>13000</v>
      </c>
      <c r="BX3851">
        <v>12000</v>
      </c>
      <c r="BY3851">
        <v>12000</v>
      </c>
      <c r="BZ3851">
        <v>-8960000</v>
      </c>
      <c r="CA3851">
        <v>-17148000</v>
      </c>
      <c r="CB3851">
        <v>-21691000</v>
      </c>
      <c r="CC3851">
        <v>-14506000</v>
      </c>
      <c r="CD3851">
        <v>-14366000</v>
      </c>
      <c r="CE3851">
        <v>-14688000</v>
      </c>
    </row>
    <row r="3852" spans="1:83" x14ac:dyDescent="0.35">
      <c r="A3852" s="9" t="str">
        <f t="shared" si="60"/>
        <v>1515.609.75</v>
      </c>
      <c r="B3852" s="52" t="str">
        <f>+IF(MATCH(A3852,List!H$10:H$145,0),"Targeted")</f>
        <v>Targeted</v>
      </c>
      <c r="C3852" s="65"/>
      <c r="D3852" s="151" t="s">
        <v>7700</v>
      </c>
      <c r="E3852" s="16" t="s">
        <v>863</v>
      </c>
      <c r="F3852" s="16" t="s">
        <v>864</v>
      </c>
      <c r="G3852" s="16" t="s">
        <v>151</v>
      </c>
      <c r="H3852" s="16" t="s">
        <v>4835</v>
      </c>
      <c r="I3852" s="16" t="s">
        <v>179</v>
      </c>
      <c r="J3852" s="16" t="s">
        <v>5555</v>
      </c>
      <c r="K3852" s="17" t="s">
        <v>40</v>
      </c>
      <c r="L3852" s="18" t="s">
        <v>5232</v>
      </c>
      <c r="M3852" s="195" t="s">
        <v>175</v>
      </c>
      <c r="N3852" s="16" t="s">
        <v>5549</v>
      </c>
      <c r="O3852" s="17" t="s">
        <v>346</v>
      </c>
      <c r="P3852" s="17" t="s">
        <v>524</v>
      </c>
      <c r="Q3852" s="17" t="s">
        <v>306</v>
      </c>
      <c r="R3852">
        <v>0</v>
      </c>
      <c r="S3852">
        <v>0</v>
      </c>
      <c r="T3852">
        <v>0</v>
      </c>
      <c r="U3852">
        <v>0</v>
      </c>
      <c r="V3852">
        <v>0</v>
      </c>
      <c r="W3852">
        <v>0</v>
      </c>
      <c r="X3852">
        <v>0</v>
      </c>
      <c r="Y3852">
        <v>0</v>
      </c>
      <c r="Z3852">
        <v>0</v>
      </c>
      <c r="AA3852">
        <v>0</v>
      </c>
      <c r="AB3852">
        <v>0</v>
      </c>
      <c r="AC3852">
        <v>0</v>
      </c>
      <c r="AD3852">
        <v>0</v>
      </c>
      <c r="AE3852">
        <v>0</v>
      </c>
      <c r="AF3852">
        <v>0</v>
      </c>
      <c r="AG3852" s="19">
        <v>0</v>
      </c>
      <c r="AH3852">
        <v>0</v>
      </c>
      <c r="AI3852">
        <v>0</v>
      </c>
      <c r="AJ3852">
        <v>0</v>
      </c>
      <c r="AK3852">
        <v>0</v>
      </c>
      <c r="AL3852">
        <v>0</v>
      </c>
      <c r="AM3852">
        <v>0</v>
      </c>
      <c r="AN3852">
        <v>0</v>
      </c>
      <c r="AO3852">
        <v>0</v>
      </c>
      <c r="AP3852">
        <v>0</v>
      </c>
      <c r="AQ3852">
        <v>0</v>
      </c>
      <c r="AR3852">
        <v>0</v>
      </c>
      <c r="AS3852">
        <v>0</v>
      </c>
      <c r="AT3852">
        <v>0</v>
      </c>
      <c r="AU3852">
        <v>0</v>
      </c>
      <c r="AV3852">
        <v>0</v>
      </c>
      <c r="AW3852">
        <v>0</v>
      </c>
      <c r="AX3852">
        <v>410841</v>
      </c>
      <c r="AY3852">
        <v>786421</v>
      </c>
      <c r="AZ3852">
        <v>933000</v>
      </c>
      <c r="BA3852">
        <v>933000</v>
      </c>
      <c r="BB3852">
        <v>909000</v>
      </c>
      <c r="BC3852">
        <v>1092000</v>
      </c>
      <c r="BD3852">
        <v>1029000</v>
      </c>
      <c r="BE3852">
        <v>1065000</v>
      </c>
      <c r="BF3852">
        <v>1369000</v>
      </c>
      <c r="BG3852">
        <v>2167000</v>
      </c>
      <c r="BH3852">
        <v>2313000</v>
      </c>
      <c r="BI3852">
        <v>2131000</v>
      </c>
      <c r="BJ3852">
        <v>2110000</v>
      </c>
      <c r="BK3852">
        <v>2185000</v>
      </c>
      <c r="BL3852">
        <v>2128000</v>
      </c>
      <c r="BM3852">
        <v>2067000</v>
      </c>
      <c r="BN3852">
        <v>2346000</v>
      </c>
      <c r="BO3852">
        <v>3129000</v>
      </c>
      <c r="BP3852">
        <v>2975000</v>
      </c>
      <c r="BQ3852">
        <v>2191000</v>
      </c>
      <c r="BR3852">
        <v>2168000</v>
      </c>
      <c r="BS3852">
        <v>2217000</v>
      </c>
      <c r="BT3852">
        <v>2301000</v>
      </c>
      <c r="BU3852">
        <v>2503000</v>
      </c>
      <c r="BV3852">
        <v>2781000</v>
      </c>
      <c r="BW3852">
        <v>3526000</v>
      </c>
      <c r="BX3852">
        <v>3906000</v>
      </c>
      <c r="BY3852">
        <v>7021000</v>
      </c>
      <c r="BZ3852">
        <v>18299000</v>
      </c>
      <c r="CA3852">
        <v>26351000</v>
      </c>
      <c r="CB3852">
        <v>33332000</v>
      </c>
      <c r="CC3852">
        <v>22291000</v>
      </c>
      <c r="CD3852">
        <v>22076000</v>
      </c>
      <c r="CE3852">
        <v>22571000</v>
      </c>
    </row>
    <row r="3853" spans="1:83" x14ac:dyDescent="0.35">
      <c r="A3853" s="9" t="str">
        <f t="shared" si="60"/>
        <v>1515.609.75</v>
      </c>
      <c r="B3853" s="52" t="str">
        <f>+IF(MATCH(A3853,List!H$10:H$145,0),"Targeted")</f>
        <v>Targeted</v>
      </c>
      <c r="C3853" s="65"/>
      <c r="D3853" s="151"/>
      <c r="E3853" s="16" t="s">
        <v>863</v>
      </c>
      <c r="F3853" s="16" t="s">
        <v>864</v>
      </c>
      <c r="G3853" s="16" t="s">
        <v>151</v>
      </c>
      <c r="H3853" s="16" t="s">
        <v>4835</v>
      </c>
      <c r="I3853" s="16" t="s">
        <v>179</v>
      </c>
      <c r="J3853" s="16" t="s">
        <v>5555</v>
      </c>
      <c r="K3853" s="17" t="s">
        <v>40</v>
      </c>
      <c r="L3853" s="18" t="s">
        <v>5232</v>
      </c>
      <c r="M3853" s="195" t="s">
        <v>175</v>
      </c>
      <c r="N3853" s="16" t="s">
        <v>5549</v>
      </c>
      <c r="O3853" s="17" t="s">
        <v>304</v>
      </c>
      <c r="P3853" s="17" t="s">
        <v>305</v>
      </c>
      <c r="Q3853" s="17" t="s">
        <v>306</v>
      </c>
      <c r="R3853">
        <v>0</v>
      </c>
      <c r="S3853">
        <v>0</v>
      </c>
      <c r="T3853">
        <v>0</v>
      </c>
      <c r="U3853">
        <v>0</v>
      </c>
      <c r="V3853">
        <v>0</v>
      </c>
      <c r="W3853">
        <v>0</v>
      </c>
      <c r="X3853">
        <v>0</v>
      </c>
      <c r="Y3853">
        <v>0</v>
      </c>
      <c r="Z3853">
        <v>0</v>
      </c>
      <c r="AA3853">
        <v>0</v>
      </c>
      <c r="AB3853">
        <v>0</v>
      </c>
      <c r="AC3853">
        <v>0</v>
      </c>
      <c r="AD3853">
        <v>0</v>
      </c>
      <c r="AE3853">
        <v>0</v>
      </c>
      <c r="AF3853">
        <v>0</v>
      </c>
      <c r="AG3853" s="19">
        <v>0</v>
      </c>
      <c r="AH3853">
        <v>0</v>
      </c>
      <c r="AI3853">
        <v>0</v>
      </c>
      <c r="AJ3853">
        <v>0</v>
      </c>
      <c r="AK3853">
        <v>0</v>
      </c>
      <c r="AL3853">
        <v>0</v>
      </c>
      <c r="AM3853">
        <v>0</v>
      </c>
      <c r="AN3853">
        <v>0</v>
      </c>
      <c r="AO3853">
        <v>0</v>
      </c>
      <c r="AP3853">
        <v>0</v>
      </c>
      <c r="AQ3853">
        <v>0</v>
      </c>
      <c r="AR3853">
        <v>0</v>
      </c>
      <c r="AS3853">
        <v>0</v>
      </c>
      <c r="AT3853">
        <v>0</v>
      </c>
      <c r="AU3853">
        <v>0</v>
      </c>
      <c r="AV3853">
        <v>0</v>
      </c>
      <c r="AW3853">
        <v>0</v>
      </c>
      <c r="AX3853">
        <v>0</v>
      </c>
      <c r="AY3853">
        <v>0</v>
      </c>
      <c r="AZ3853">
        <v>0</v>
      </c>
      <c r="BA3853">
        <v>0</v>
      </c>
      <c r="BB3853">
        <v>0</v>
      </c>
      <c r="BC3853">
        <v>0</v>
      </c>
      <c r="BD3853">
        <v>0</v>
      </c>
      <c r="BE3853">
        <v>0</v>
      </c>
      <c r="BF3853">
        <v>0</v>
      </c>
      <c r="BG3853">
        <v>0</v>
      </c>
      <c r="BH3853">
        <v>0</v>
      </c>
      <c r="BI3853">
        <v>0</v>
      </c>
      <c r="BJ3853">
        <v>0</v>
      </c>
      <c r="BK3853">
        <v>0</v>
      </c>
      <c r="BL3853">
        <v>0</v>
      </c>
      <c r="BM3853">
        <v>0</v>
      </c>
      <c r="BN3853">
        <v>0</v>
      </c>
      <c r="BO3853">
        <v>0</v>
      </c>
      <c r="BP3853">
        <v>0</v>
      </c>
      <c r="BQ3853">
        <v>0</v>
      </c>
      <c r="BR3853">
        <v>0</v>
      </c>
      <c r="BS3853">
        <v>0</v>
      </c>
      <c r="BT3853">
        <v>0</v>
      </c>
      <c r="BU3853">
        <v>0</v>
      </c>
      <c r="BV3853">
        <v>0</v>
      </c>
      <c r="BW3853">
        <v>0</v>
      </c>
      <c r="BX3853" s="10">
        <v>0</v>
      </c>
      <c r="BY3853">
        <v>0</v>
      </c>
      <c r="BZ3853">
        <v>8970000</v>
      </c>
      <c r="CA3853">
        <v>17160000</v>
      </c>
      <c r="CB3853">
        <v>9750000</v>
      </c>
      <c r="CC3853">
        <v>1950000</v>
      </c>
      <c r="CD3853">
        <v>1170000</v>
      </c>
      <c r="CE3853">
        <v>0</v>
      </c>
    </row>
    <row r="3854" spans="1:83" x14ac:dyDescent="0.35">
      <c r="A3854" s="9" t="str">
        <f t="shared" si="60"/>
        <v>1522.609.75</v>
      </c>
      <c r="B3854" s="52" t="str">
        <f>+IF(MATCH(A3854,List!H$10:H$145,0),"Targeted")</f>
        <v>Targeted</v>
      </c>
      <c r="C3854" s="65"/>
      <c r="D3854" s="151"/>
      <c r="E3854" s="16" t="s">
        <v>863</v>
      </c>
      <c r="F3854" s="16" t="s">
        <v>864</v>
      </c>
      <c r="G3854" s="16" t="s">
        <v>151</v>
      </c>
      <c r="H3854" s="16" t="s">
        <v>4835</v>
      </c>
      <c r="I3854" s="16" t="s">
        <v>260</v>
      </c>
      <c r="J3854" s="16" t="s">
        <v>259</v>
      </c>
      <c r="K3854" s="17" t="s">
        <v>40</v>
      </c>
      <c r="L3854" s="18" t="s">
        <v>5232</v>
      </c>
      <c r="M3854" s="195" t="s">
        <v>175</v>
      </c>
      <c r="N3854" s="16" t="s">
        <v>5549</v>
      </c>
      <c r="O3854" s="17" t="s">
        <v>304</v>
      </c>
      <c r="P3854" s="17" t="s">
        <v>305</v>
      </c>
      <c r="Q3854" s="17" t="s">
        <v>306</v>
      </c>
      <c r="R3854">
        <v>0</v>
      </c>
      <c r="S3854">
        <v>0</v>
      </c>
      <c r="T3854">
        <v>0</v>
      </c>
      <c r="U3854">
        <v>0</v>
      </c>
      <c r="V3854">
        <v>0</v>
      </c>
      <c r="W3854">
        <v>0</v>
      </c>
      <c r="X3854">
        <v>0</v>
      </c>
      <c r="Y3854">
        <v>0</v>
      </c>
      <c r="Z3854">
        <v>0</v>
      </c>
      <c r="AA3854">
        <v>0</v>
      </c>
      <c r="AB3854">
        <v>0</v>
      </c>
      <c r="AC3854">
        <v>0</v>
      </c>
      <c r="AD3854">
        <v>0</v>
      </c>
      <c r="AE3854">
        <v>0</v>
      </c>
      <c r="AF3854">
        <v>0</v>
      </c>
      <c r="AG3854" s="19">
        <v>0</v>
      </c>
      <c r="AH3854">
        <v>0</v>
      </c>
      <c r="AI3854">
        <v>0</v>
      </c>
      <c r="AJ3854">
        <v>0</v>
      </c>
      <c r="AK3854">
        <v>0</v>
      </c>
      <c r="AL3854">
        <v>0</v>
      </c>
      <c r="AM3854">
        <v>0</v>
      </c>
      <c r="AN3854">
        <v>0</v>
      </c>
      <c r="AO3854">
        <v>0</v>
      </c>
      <c r="AP3854">
        <v>0</v>
      </c>
      <c r="AQ3854">
        <v>0</v>
      </c>
      <c r="AR3854">
        <v>0</v>
      </c>
      <c r="AS3854">
        <v>0</v>
      </c>
      <c r="AT3854">
        <v>0</v>
      </c>
      <c r="AU3854">
        <v>0</v>
      </c>
      <c r="AV3854">
        <v>0</v>
      </c>
      <c r="AW3854">
        <v>0</v>
      </c>
      <c r="AX3854">
        <v>0</v>
      </c>
      <c r="AY3854">
        <v>0</v>
      </c>
      <c r="AZ3854">
        <v>0</v>
      </c>
      <c r="BA3854">
        <v>0</v>
      </c>
      <c r="BB3854">
        <v>0</v>
      </c>
      <c r="BC3854">
        <v>0</v>
      </c>
      <c r="BD3854">
        <v>0</v>
      </c>
      <c r="BE3854">
        <v>0</v>
      </c>
      <c r="BF3854">
        <v>0</v>
      </c>
      <c r="BG3854">
        <v>0</v>
      </c>
      <c r="BH3854">
        <v>0</v>
      </c>
      <c r="BI3854">
        <v>0</v>
      </c>
      <c r="BJ3854">
        <v>0</v>
      </c>
      <c r="BK3854">
        <v>0</v>
      </c>
      <c r="BL3854">
        <v>0</v>
      </c>
      <c r="BM3854">
        <v>0</v>
      </c>
      <c r="BN3854">
        <v>0</v>
      </c>
      <c r="BO3854">
        <v>2000</v>
      </c>
      <c r="BP3854">
        <v>0</v>
      </c>
      <c r="BQ3854">
        <v>0</v>
      </c>
      <c r="BR3854">
        <v>0</v>
      </c>
      <c r="BS3854">
        <v>0</v>
      </c>
      <c r="BT3854">
        <v>0</v>
      </c>
      <c r="BU3854">
        <v>0</v>
      </c>
      <c r="BV3854">
        <v>0</v>
      </c>
      <c r="BW3854">
        <v>0</v>
      </c>
      <c r="BX3854" s="10">
        <v>0</v>
      </c>
      <c r="BY3854">
        <v>0</v>
      </c>
      <c r="BZ3854">
        <v>0</v>
      </c>
      <c r="CA3854">
        <v>0</v>
      </c>
      <c r="CB3854">
        <v>0</v>
      </c>
      <c r="CC3854">
        <v>0</v>
      </c>
      <c r="CD3854">
        <v>0</v>
      </c>
      <c r="CE3854">
        <v>0</v>
      </c>
    </row>
    <row r="3855" spans="1:83" x14ac:dyDescent="0.35">
      <c r="A3855" s="9" t="str">
        <f t="shared" si="60"/>
        <v>1522.609.75</v>
      </c>
      <c r="B3855" s="52" t="str">
        <f>+IF(MATCH(A3855,List!H$10:H$145,0),"Targeted")</f>
        <v>Targeted</v>
      </c>
      <c r="C3855" s="65"/>
      <c r="D3855" s="151"/>
      <c r="E3855" s="16" t="s">
        <v>863</v>
      </c>
      <c r="F3855" s="16" t="s">
        <v>864</v>
      </c>
      <c r="G3855" s="16" t="s">
        <v>151</v>
      </c>
      <c r="H3855" s="16" t="s">
        <v>4835</v>
      </c>
      <c r="I3855" s="16" t="s">
        <v>260</v>
      </c>
      <c r="J3855" s="16" t="s">
        <v>259</v>
      </c>
      <c r="K3855" s="17" t="s">
        <v>40</v>
      </c>
      <c r="L3855" s="18" t="s">
        <v>5232</v>
      </c>
      <c r="M3855" s="195" t="s">
        <v>175</v>
      </c>
      <c r="N3855" s="16" t="s">
        <v>5549</v>
      </c>
      <c r="O3855" s="17" t="s">
        <v>304</v>
      </c>
      <c r="P3855" s="17" t="s">
        <v>524</v>
      </c>
      <c r="Q3855" s="17" t="s">
        <v>306</v>
      </c>
      <c r="R3855">
        <v>0</v>
      </c>
      <c r="S3855">
        <v>0</v>
      </c>
      <c r="T3855">
        <v>0</v>
      </c>
      <c r="U3855">
        <v>0</v>
      </c>
      <c r="V3855">
        <v>0</v>
      </c>
      <c r="W3855">
        <v>0</v>
      </c>
      <c r="X3855">
        <v>0</v>
      </c>
      <c r="Y3855">
        <v>0</v>
      </c>
      <c r="Z3855">
        <v>0</v>
      </c>
      <c r="AA3855">
        <v>0</v>
      </c>
      <c r="AB3855">
        <v>0</v>
      </c>
      <c r="AC3855">
        <v>0</v>
      </c>
      <c r="AD3855">
        <v>0</v>
      </c>
      <c r="AE3855">
        <v>0</v>
      </c>
      <c r="AF3855">
        <v>0</v>
      </c>
      <c r="AG3855" s="19">
        <v>0</v>
      </c>
      <c r="AH3855">
        <v>0</v>
      </c>
      <c r="AI3855">
        <v>0</v>
      </c>
      <c r="AJ3855">
        <v>0</v>
      </c>
      <c r="AK3855">
        <v>0</v>
      </c>
      <c r="AL3855">
        <v>0</v>
      </c>
      <c r="AM3855">
        <v>0</v>
      </c>
      <c r="AN3855">
        <v>0</v>
      </c>
      <c r="AO3855">
        <v>0</v>
      </c>
      <c r="AP3855">
        <v>0</v>
      </c>
      <c r="AQ3855">
        <v>0</v>
      </c>
      <c r="AR3855">
        <v>0</v>
      </c>
      <c r="AS3855">
        <v>0</v>
      </c>
      <c r="AT3855">
        <v>0</v>
      </c>
      <c r="AU3855">
        <v>0</v>
      </c>
      <c r="AV3855">
        <v>0</v>
      </c>
      <c r="AW3855">
        <v>0</v>
      </c>
      <c r="AX3855">
        <v>0</v>
      </c>
      <c r="AY3855">
        <v>0</v>
      </c>
      <c r="AZ3855">
        <v>0</v>
      </c>
      <c r="BA3855">
        <v>0</v>
      </c>
      <c r="BB3855">
        <v>0</v>
      </c>
      <c r="BC3855">
        <v>2000</v>
      </c>
      <c r="BD3855">
        <v>0</v>
      </c>
      <c r="BE3855">
        <v>0</v>
      </c>
      <c r="BF3855">
        <v>0</v>
      </c>
      <c r="BG3855">
        <v>0</v>
      </c>
      <c r="BH3855">
        <v>0</v>
      </c>
      <c r="BI3855">
        <v>0</v>
      </c>
      <c r="BJ3855">
        <v>43000</v>
      </c>
      <c r="BK3855">
        <v>77000</v>
      </c>
      <c r="BL3855">
        <v>56000</v>
      </c>
      <c r="BM3855">
        <v>348000</v>
      </c>
      <c r="BN3855">
        <v>1072000</v>
      </c>
      <c r="BO3855">
        <v>2905000</v>
      </c>
      <c r="BP3855">
        <v>1956000</v>
      </c>
      <c r="BQ3855">
        <v>678000</v>
      </c>
      <c r="BR3855">
        <v>699000</v>
      </c>
      <c r="BS3855">
        <v>621000</v>
      </c>
      <c r="BT3855">
        <v>730000</v>
      </c>
      <c r="BU3855">
        <v>572000</v>
      </c>
      <c r="BV3855">
        <v>567000</v>
      </c>
      <c r="BW3855">
        <v>666000</v>
      </c>
      <c r="BX3855" s="10">
        <v>600000</v>
      </c>
      <c r="BY3855">
        <v>628000</v>
      </c>
      <c r="BZ3855">
        <v>608000</v>
      </c>
      <c r="CA3855">
        <v>608000</v>
      </c>
      <c r="CB3855">
        <v>608000</v>
      </c>
      <c r="CC3855">
        <v>608000</v>
      </c>
      <c r="CD3855">
        <v>608000</v>
      </c>
      <c r="CE3855">
        <v>608000</v>
      </c>
    </row>
    <row r="3856" spans="1:83" x14ac:dyDescent="0.35">
      <c r="A3856" s="9" t="str">
        <f t="shared" si="60"/>
        <v>1545.609.75</v>
      </c>
      <c r="B3856" s="189"/>
      <c r="C3856" s="65"/>
      <c r="D3856" s="151" t="s">
        <v>7700</v>
      </c>
      <c r="E3856" s="16" t="s">
        <v>863</v>
      </c>
      <c r="F3856" s="16" t="s">
        <v>864</v>
      </c>
      <c r="G3856" s="16" t="s">
        <v>151</v>
      </c>
      <c r="H3856" s="16" t="s">
        <v>4835</v>
      </c>
      <c r="I3856" s="16" t="s">
        <v>190</v>
      </c>
      <c r="J3856" s="24" t="s">
        <v>5556</v>
      </c>
      <c r="K3856" s="17" t="s">
        <v>40</v>
      </c>
      <c r="L3856" s="18" t="s">
        <v>5232</v>
      </c>
      <c r="M3856" s="195" t="s">
        <v>175</v>
      </c>
      <c r="N3856" s="16" t="s">
        <v>5549</v>
      </c>
      <c r="O3856" s="188" t="s">
        <v>346</v>
      </c>
      <c r="P3856" s="17" t="s">
        <v>305</v>
      </c>
      <c r="Q3856" s="17" t="s">
        <v>306</v>
      </c>
      <c r="R3856">
        <v>0</v>
      </c>
      <c r="S3856">
        <v>0</v>
      </c>
      <c r="T3856">
        <v>0</v>
      </c>
      <c r="U3856">
        <v>0</v>
      </c>
      <c r="V3856">
        <v>0</v>
      </c>
      <c r="W3856">
        <v>0</v>
      </c>
      <c r="X3856">
        <v>0</v>
      </c>
      <c r="Y3856">
        <v>0</v>
      </c>
      <c r="Z3856">
        <v>0</v>
      </c>
      <c r="AA3856">
        <v>0</v>
      </c>
      <c r="AB3856">
        <v>0</v>
      </c>
      <c r="AC3856">
        <v>0</v>
      </c>
      <c r="AD3856">
        <v>0</v>
      </c>
      <c r="AE3856">
        <v>0</v>
      </c>
      <c r="AF3856">
        <v>0</v>
      </c>
      <c r="AG3856" s="19">
        <v>0</v>
      </c>
      <c r="AH3856">
        <v>0</v>
      </c>
      <c r="AI3856">
        <v>0</v>
      </c>
      <c r="AJ3856">
        <v>0</v>
      </c>
      <c r="AK3856">
        <v>0</v>
      </c>
      <c r="AL3856">
        <v>0</v>
      </c>
      <c r="AM3856">
        <v>0</v>
      </c>
      <c r="AN3856">
        <v>0</v>
      </c>
      <c r="AO3856">
        <v>0</v>
      </c>
      <c r="AP3856">
        <v>0</v>
      </c>
      <c r="AQ3856">
        <v>0</v>
      </c>
      <c r="AR3856">
        <v>0</v>
      </c>
      <c r="AS3856">
        <v>0</v>
      </c>
      <c r="AT3856">
        <v>0</v>
      </c>
      <c r="AU3856">
        <v>0</v>
      </c>
      <c r="AV3856">
        <v>0</v>
      </c>
      <c r="AW3856">
        <v>0</v>
      </c>
      <c r="AX3856">
        <v>0</v>
      </c>
      <c r="AY3856">
        <v>44400</v>
      </c>
      <c r="AZ3856">
        <v>17000</v>
      </c>
      <c r="BA3856">
        <v>0</v>
      </c>
      <c r="BB3856">
        <v>0</v>
      </c>
      <c r="BC3856">
        <v>0</v>
      </c>
      <c r="BD3856">
        <v>0</v>
      </c>
      <c r="BE3856">
        <v>0</v>
      </c>
      <c r="BF3856">
        <v>0</v>
      </c>
      <c r="BG3856">
        <v>-150000</v>
      </c>
      <c r="BH3856">
        <v>0</v>
      </c>
      <c r="BI3856">
        <v>0</v>
      </c>
      <c r="BJ3856">
        <v>0</v>
      </c>
      <c r="BK3856">
        <v>0</v>
      </c>
      <c r="BL3856">
        <v>0</v>
      </c>
      <c r="BM3856">
        <v>0</v>
      </c>
      <c r="BN3856">
        <v>0</v>
      </c>
      <c r="BO3856">
        <v>0</v>
      </c>
      <c r="BP3856">
        <v>0</v>
      </c>
      <c r="BQ3856">
        <v>0</v>
      </c>
      <c r="BR3856">
        <v>0</v>
      </c>
      <c r="BS3856">
        <v>0</v>
      </c>
      <c r="BT3856">
        <v>0</v>
      </c>
      <c r="BU3856">
        <v>0</v>
      </c>
      <c r="BV3856">
        <v>0</v>
      </c>
      <c r="BW3856">
        <v>0</v>
      </c>
      <c r="BX3856">
        <v>0</v>
      </c>
      <c r="BY3856">
        <v>0</v>
      </c>
      <c r="BZ3856">
        <v>0</v>
      </c>
      <c r="CA3856">
        <v>0</v>
      </c>
      <c r="CB3856">
        <v>0</v>
      </c>
      <c r="CC3856">
        <v>0</v>
      </c>
      <c r="CD3856">
        <v>0</v>
      </c>
      <c r="CE3856">
        <v>0</v>
      </c>
    </row>
    <row r="3857" spans="1:83" x14ac:dyDescent="0.35">
      <c r="A3857" s="9" t="str">
        <f t="shared" si="60"/>
        <v>1545.609.75</v>
      </c>
      <c r="B3857" s="189"/>
      <c r="C3857" s="65"/>
      <c r="D3857" s="151" t="s">
        <v>7700</v>
      </c>
      <c r="E3857" s="16" t="s">
        <v>863</v>
      </c>
      <c r="F3857" s="16" t="s">
        <v>864</v>
      </c>
      <c r="G3857" s="16" t="s">
        <v>151</v>
      </c>
      <c r="H3857" s="16" t="s">
        <v>4835</v>
      </c>
      <c r="I3857" s="16" t="s">
        <v>190</v>
      </c>
      <c r="J3857" s="24" t="s">
        <v>5556</v>
      </c>
      <c r="K3857" s="17" t="s">
        <v>40</v>
      </c>
      <c r="L3857" s="18" t="s">
        <v>5232</v>
      </c>
      <c r="M3857" s="195" t="s">
        <v>175</v>
      </c>
      <c r="N3857" s="16" t="s">
        <v>5549</v>
      </c>
      <c r="O3857" s="188" t="s">
        <v>346</v>
      </c>
      <c r="P3857" s="17" t="s">
        <v>524</v>
      </c>
      <c r="Q3857" s="17" t="s">
        <v>306</v>
      </c>
      <c r="R3857">
        <v>0</v>
      </c>
      <c r="S3857">
        <v>0</v>
      </c>
      <c r="T3857">
        <v>0</v>
      </c>
      <c r="U3857">
        <v>0</v>
      </c>
      <c r="V3857">
        <v>0</v>
      </c>
      <c r="W3857">
        <v>0</v>
      </c>
      <c r="X3857">
        <v>0</v>
      </c>
      <c r="Y3857">
        <v>0</v>
      </c>
      <c r="Z3857">
        <v>0</v>
      </c>
      <c r="AA3857">
        <v>0</v>
      </c>
      <c r="AB3857">
        <v>0</v>
      </c>
      <c r="AC3857">
        <v>0</v>
      </c>
      <c r="AD3857">
        <v>0</v>
      </c>
      <c r="AE3857">
        <v>0</v>
      </c>
      <c r="AF3857">
        <v>0</v>
      </c>
      <c r="AG3857" s="19">
        <v>0</v>
      </c>
      <c r="AH3857">
        <v>0</v>
      </c>
      <c r="AI3857">
        <v>0</v>
      </c>
      <c r="AJ3857">
        <v>0</v>
      </c>
      <c r="AK3857">
        <v>0</v>
      </c>
      <c r="AL3857">
        <v>0</v>
      </c>
      <c r="AM3857">
        <v>0</v>
      </c>
      <c r="AN3857">
        <v>0</v>
      </c>
      <c r="AO3857">
        <v>0</v>
      </c>
      <c r="AP3857">
        <v>0</v>
      </c>
      <c r="AQ3857">
        <v>0</v>
      </c>
      <c r="AR3857">
        <v>0</v>
      </c>
      <c r="AS3857">
        <v>0</v>
      </c>
      <c r="AT3857">
        <v>0</v>
      </c>
      <c r="AU3857">
        <v>0</v>
      </c>
      <c r="AV3857">
        <v>0</v>
      </c>
      <c r="AW3857">
        <v>0</v>
      </c>
      <c r="AX3857">
        <v>8279</v>
      </c>
      <c r="AY3857">
        <v>0</v>
      </c>
      <c r="AZ3857">
        <v>0</v>
      </c>
      <c r="BA3857">
        <v>0</v>
      </c>
      <c r="BB3857">
        <v>0</v>
      </c>
      <c r="BC3857">
        <v>0</v>
      </c>
      <c r="BD3857">
        <v>0</v>
      </c>
      <c r="BE3857">
        <v>0</v>
      </c>
      <c r="BF3857">
        <v>0</v>
      </c>
      <c r="BG3857">
        <v>150000</v>
      </c>
      <c r="BH3857">
        <v>0</v>
      </c>
      <c r="BI3857">
        <v>0</v>
      </c>
      <c r="BJ3857">
        <v>0</v>
      </c>
      <c r="BK3857">
        <v>0</v>
      </c>
      <c r="BL3857">
        <v>0</v>
      </c>
      <c r="BM3857">
        <v>0</v>
      </c>
      <c r="BN3857">
        <v>0</v>
      </c>
      <c r="BO3857">
        <v>0</v>
      </c>
      <c r="BP3857">
        <v>0</v>
      </c>
      <c r="BQ3857">
        <v>0</v>
      </c>
      <c r="BR3857">
        <v>0</v>
      </c>
      <c r="BS3857">
        <v>0</v>
      </c>
      <c r="BT3857">
        <v>0</v>
      </c>
      <c r="BU3857">
        <v>0</v>
      </c>
      <c r="BV3857">
        <v>0</v>
      </c>
      <c r="BW3857">
        <v>0</v>
      </c>
      <c r="BX3857">
        <v>0</v>
      </c>
      <c r="BY3857">
        <v>0</v>
      </c>
      <c r="BZ3857">
        <v>0</v>
      </c>
      <c r="CA3857">
        <v>0</v>
      </c>
      <c r="CB3857">
        <v>0</v>
      </c>
      <c r="CC3857">
        <v>0</v>
      </c>
      <c r="CD3857">
        <v>0</v>
      </c>
      <c r="CE3857">
        <v>0</v>
      </c>
    </row>
    <row r="3858" spans="1:83" x14ac:dyDescent="0.35">
      <c r="A3858" s="9" t="str">
        <f t="shared" si="60"/>
        <v>1545.609.75</v>
      </c>
      <c r="B3858" s="52" t="str">
        <f>+IF(MATCH(A3858,List!H$10:H$145,0),"Targeted")</f>
        <v>Targeted</v>
      </c>
      <c r="C3858" s="65"/>
      <c r="D3858" s="151"/>
      <c r="E3858" s="16" t="s">
        <v>863</v>
      </c>
      <c r="F3858" s="16" t="s">
        <v>864</v>
      </c>
      <c r="G3858" s="16" t="s">
        <v>151</v>
      </c>
      <c r="H3858" s="16" t="s">
        <v>4835</v>
      </c>
      <c r="I3858" s="16" t="s">
        <v>190</v>
      </c>
      <c r="J3858" s="16" t="s">
        <v>5556</v>
      </c>
      <c r="K3858" s="17" t="s">
        <v>40</v>
      </c>
      <c r="L3858" s="18" t="s">
        <v>5232</v>
      </c>
      <c r="M3858" s="195" t="s">
        <v>175</v>
      </c>
      <c r="N3858" s="16" t="s">
        <v>5549</v>
      </c>
      <c r="O3858" s="17" t="s">
        <v>304</v>
      </c>
      <c r="P3858" s="17" t="s">
        <v>305</v>
      </c>
      <c r="Q3858" s="17" t="s">
        <v>306</v>
      </c>
      <c r="R3858">
        <v>0</v>
      </c>
      <c r="S3858">
        <v>0</v>
      </c>
      <c r="T3858">
        <v>0</v>
      </c>
      <c r="U3858">
        <v>0</v>
      </c>
      <c r="V3858">
        <v>0</v>
      </c>
      <c r="W3858">
        <v>0</v>
      </c>
      <c r="X3858">
        <v>0</v>
      </c>
      <c r="Y3858">
        <v>0</v>
      </c>
      <c r="Z3858">
        <v>0</v>
      </c>
      <c r="AA3858">
        <v>0</v>
      </c>
      <c r="AB3858">
        <v>0</v>
      </c>
      <c r="AC3858">
        <v>0</v>
      </c>
      <c r="AD3858">
        <v>0</v>
      </c>
      <c r="AE3858">
        <v>0</v>
      </c>
      <c r="AF3858">
        <v>0</v>
      </c>
      <c r="AG3858" s="19">
        <v>0</v>
      </c>
      <c r="AH3858">
        <v>0</v>
      </c>
      <c r="AI3858">
        <v>0</v>
      </c>
      <c r="AJ3858">
        <v>0</v>
      </c>
      <c r="AK3858">
        <v>0</v>
      </c>
      <c r="AL3858">
        <v>873</v>
      </c>
      <c r="AM3858">
        <v>15993</v>
      </c>
      <c r="AN3858">
        <v>2014</v>
      </c>
      <c r="AO3858">
        <v>10106</v>
      </c>
      <c r="AP3858">
        <v>11446</v>
      </c>
      <c r="AQ3858">
        <v>13722</v>
      </c>
      <c r="AR3858">
        <v>18663</v>
      </c>
      <c r="AS3858">
        <v>16208</v>
      </c>
      <c r="AT3858">
        <v>5558</v>
      </c>
      <c r="AU3858">
        <v>0</v>
      </c>
      <c r="AV3858">
        <v>0</v>
      </c>
      <c r="AW3858">
        <v>0</v>
      </c>
      <c r="AX3858">
        <v>0</v>
      </c>
      <c r="AY3858">
        <v>-44400</v>
      </c>
      <c r="AZ3858">
        <v>-18000</v>
      </c>
      <c r="BA3858">
        <v>0</v>
      </c>
      <c r="BB3858">
        <v>0</v>
      </c>
      <c r="BC3858">
        <v>0</v>
      </c>
      <c r="BD3858">
        <v>0</v>
      </c>
      <c r="BE3858">
        <v>0</v>
      </c>
      <c r="BF3858">
        <v>1000</v>
      </c>
      <c r="BG3858">
        <v>150000</v>
      </c>
      <c r="BH3858">
        <v>0</v>
      </c>
      <c r="BI3858">
        <v>0</v>
      </c>
      <c r="BJ3858">
        <v>0</v>
      </c>
      <c r="BK3858">
        <v>-1000</v>
      </c>
      <c r="BL3858">
        <v>0</v>
      </c>
      <c r="BM3858">
        <v>0</v>
      </c>
      <c r="BN3858">
        <v>1000</v>
      </c>
      <c r="BO3858">
        <v>0</v>
      </c>
      <c r="BP3858">
        <v>1000</v>
      </c>
      <c r="BQ3858">
        <v>1000</v>
      </c>
      <c r="BR3858">
        <v>0</v>
      </c>
      <c r="BS3858">
        <v>1000</v>
      </c>
      <c r="BT3858">
        <v>0</v>
      </c>
      <c r="BU3858">
        <v>0</v>
      </c>
      <c r="BV3858">
        <v>0</v>
      </c>
      <c r="BW3858">
        <v>0</v>
      </c>
      <c r="BX3858" s="10">
        <v>0</v>
      </c>
      <c r="BY3858">
        <v>0</v>
      </c>
      <c r="BZ3858">
        <v>0</v>
      </c>
      <c r="CA3858">
        <v>-1000</v>
      </c>
      <c r="CB3858">
        <v>-1000</v>
      </c>
      <c r="CC3858">
        <v>-2000</v>
      </c>
      <c r="CD3858">
        <v>-1000</v>
      </c>
      <c r="CE3858">
        <v>-2000</v>
      </c>
    </row>
    <row r="3859" spans="1:83" x14ac:dyDescent="0.35">
      <c r="A3859" s="9" t="str">
        <f t="shared" si="60"/>
        <v>1545.609.75</v>
      </c>
      <c r="B3859" s="52" t="str">
        <f>+IF(MATCH(A3859,List!H$10:H$145,0),"Targeted")</f>
        <v>Targeted</v>
      </c>
      <c r="C3859" s="65"/>
      <c r="D3859" s="151"/>
      <c r="E3859" s="16" t="s">
        <v>863</v>
      </c>
      <c r="F3859" s="16" t="s">
        <v>864</v>
      </c>
      <c r="G3859" s="16" t="s">
        <v>151</v>
      </c>
      <c r="H3859" s="16" t="s">
        <v>4835</v>
      </c>
      <c r="I3859" s="16" t="s">
        <v>190</v>
      </c>
      <c r="J3859" s="16" t="s">
        <v>5556</v>
      </c>
      <c r="K3859" s="17" t="s">
        <v>40</v>
      </c>
      <c r="L3859" s="18" t="s">
        <v>5232</v>
      </c>
      <c r="M3859" s="195" t="s">
        <v>175</v>
      </c>
      <c r="N3859" s="16" t="s">
        <v>5549</v>
      </c>
      <c r="O3859" s="17" t="s">
        <v>304</v>
      </c>
      <c r="P3859" s="17" t="s">
        <v>524</v>
      </c>
      <c r="Q3859" s="17" t="s">
        <v>306</v>
      </c>
      <c r="R3859">
        <v>0</v>
      </c>
      <c r="S3859">
        <v>0</v>
      </c>
      <c r="T3859">
        <v>0</v>
      </c>
      <c r="U3859">
        <v>0</v>
      </c>
      <c r="V3859">
        <v>0</v>
      </c>
      <c r="W3859">
        <v>0</v>
      </c>
      <c r="X3859">
        <v>0</v>
      </c>
      <c r="Y3859">
        <v>0</v>
      </c>
      <c r="Z3859">
        <v>0</v>
      </c>
      <c r="AA3859">
        <v>0</v>
      </c>
      <c r="AB3859">
        <v>0</v>
      </c>
      <c r="AC3859">
        <v>0</v>
      </c>
      <c r="AD3859">
        <v>0</v>
      </c>
      <c r="AE3859">
        <v>0</v>
      </c>
      <c r="AF3859">
        <v>0</v>
      </c>
      <c r="AG3859" s="19">
        <v>0</v>
      </c>
      <c r="AH3859">
        <v>0</v>
      </c>
      <c r="AI3859">
        <v>0</v>
      </c>
      <c r="AJ3859">
        <v>0</v>
      </c>
      <c r="AK3859">
        <v>0</v>
      </c>
      <c r="AL3859">
        <v>556624</v>
      </c>
      <c r="AM3859">
        <v>401982</v>
      </c>
      <c r="AN3859">
        <v>408124</v>
      </c>
      <c r="AO3859">
        <v>648470</v>
      </c>
      <c r="AP3859">
        <v>737648</v>
      </c>
      <c r="AQ3859">
        <v>794483</v>
      </c>
      <c r="AR3859">
        <v>783148</v>
      </c>
      <c r="AS3859">
        <v>988094</v>
      </c>
      <c r="AT3859">
        <v>1338324</v>
      </c>
      <c r="AU3859">
        <v>1578902</v>
      </c>
      <c r="AV3859">
        <v>2120432</v>
      </c>
      <c r="AW3859">
        <v>2505434</v>
      </c>
      <c r="AX3859">
        <v>2628015</v>
      </c>
      <c r="AY3859">
        <v>3029681</v>
      </c>
      <c r="AZ3859">
        <v>3244000</v>
      </c>
      <c r="BA3859">
        <v>3691000</v>
      </c>
      <c r="BB3859">
        <v>4047000</v>
      </c>
      <c r="BC3859">
        <v>4451000</v>
      </c>
      <c r="BD3859">
        <v>4707000</v>
      </c>
      <c r="BE3859">
        <v>5453000</v>
      </c>
      <c r="BF3859">
        <v>5710000</v>
      </c>
      <c r="BG3859">
        <v>5735000</v>
      </c>
      <c r="BH3859">
        <v>6124000</v>
      </c>
      <c r="BI3859">
        <v>6340000</v>
      </c>
      <c r="BJ3859">
        <v>6427000</v>
      </c>
      <c r="BK3859">
        <v>6353000</v>
      </c>
      <c r="BL3859">
        <v>6563000</v>
      </c>
      <c r="BM3859">
        <v>6750000</v>
      </c>
      <c r="BN3859">
        <v>6858000</v>
      </c>
      <c r="BO3859">
        <v>6972000</v>
      </c>
      <c r="BP3859">
        <v>6859000</v>
      </c>
      <c r="BQ3859">
        <v>6846000</v>
      </c>
      <c r="BR3859">
        <v>6770000</v>
      </c>
      <c r="BS3859">
        <v>6867000</v>
      </c>
      <c r="BT3859">
        <v>7314000</v>
      </c>
      <c r="BU3859">
        <v>7700000</v>
      </c>
      <c r="BV3859">
        <v>7712000</v>
      </c>
      <c r="BW3859">
        <v>8581000</v>
      </c>
      <c r="BX3859" s="10">
        <v>8599000</v>
      </c>
      <c r="BY3859">
        <v>8836000</v>
      </c>
      <c r="BZ3859">
        <v>10764000</v>
      </c>
      <c r="CA3859">
        <v>10242000</v>
      </c>
      <c r="CB3859">
        <v>10390000</v>
      </c>
      <c r="CC3859">
        <v>10808000</v>
      </c>
      <c r="CD3859">
        <v>11344000</v>
      </c>
      <c r="CE3859">
        <v>11668000</v>
      </c>
    </row>
    <row r="3860" spans="1:83" x14ac:dyDescent="0.35">
      <c r="A3860" s="9" t="str">
        <f t="shared" si="60"/>
        <v>1550.609.75</v>
      </c>
      <c r="B3860" s="52" t="str">
        <f>+IF(MATCH(A3860,List!H$10:H$145,0),"Targeted")</f>
        <v>Targeted</v>
      </c>
      <c r="C3860" s="65"/>
      <c r="D3860" s="151"/>
      <c r="E3860" s="16" t="s">
        <v>863</v>
      </c>
      <c r="F3860" s="16" t="s">
        <v>864</v>
      </c>
      <c r="G3860" s="16" t="s">
        <v>151</v>
      </c>
      <c r="H3860" s="16" t="s">
        <v>4835</v>
      </c>
      <c r="I3860" s="16" t="s">
        <v>262</v>
      </c>
      <c r="J3860" s="16" t="s">
        <v>261</v>
      </c>
      <c r="K3860" s="17" t="s">
        <v>40</v>
      </c>
      <c r="L3860" s="18" t="s">
        <v>5232</v>
      </c>
      <c r="M3860" s="195" t="s">
        <v>175</v>
      </c>
      <c r="N3860" s="16" t="s">
        <v>5549</v>
      </c>
      <c r="O3860" s="17" t="s">
        <v>304</v>
      </c>
      <c r="P3860" s="17" t="s">
        <v>305</v>
      </c>
      <c r="Q3860" s="17" t="s">
        <v>306</v>
      </c>
      <c r="R3860">
        <v>0</v>
      </c>
      <c r="S3860">
        <v>0</v>
      </c>
      <c r="T3860">
        <v>0</v>
      </c>
      <c r="U3860">
        <v>0</v>
      </c>
      <c r="V3860">
        <v>0</v>
      </c>
      <c r="W3860">
        <v>0</v>
      </c>
      <c r="X3860">
        <v>0</v>
      </c>
      <c r="Y3860">
        <v>0</v>
      </c>
      <c r="Z3860">
        <v>0</v>
      </c>
      <c r="AA3860">
        <v>0</v>
      </c>
      <c r="AB3860">
        <v>0</v>
      </c>
      <c r="AC3860">
        <v>0</v>
      </c>
      <c r="AD3860">
        <v>0</v>
      </c>
      <c r="AE3860">
        <v>0</v>
      </c>
      <c r="AF3860">
        <v>0</v>
      </c>
      <c r="AG3860" s="19">
        <v>0</v>
      </c>
      <c r="AH3860">
        <v>0</v>
      </c>
      <c r="AI3860">
        <v>0</v>
      </c>
      <c r="AJ3860">
        <v>0</v>
      </c>
      <c r="AK3860">
        <v>0</v>
      </c>
      <c r="AL3860">
        <v>0</v>
      </c>
      <c r="AM3860">
        <v>0</v>
      </c>
      <c r="AN3860">
        <v>0</v>
      </c>
      <c r="AO3860">
        <v>0</v>
      </c>
      <c r="AP3860">
        <v>0</v>
      </c>
      <c r="AQ3860">
        <v>0</v>
      </c>
      <c r="AR3860">
        <v>0</v>
      </c>
      <c r="AS3860">
        <v>0</v>
      </c>
      <c r="AT3860">
        <v>0</v>
      </c>
      <c r="AU3860">
        <v>0</v>
      </c>
      <c r="AV3860">
        <v>0</v>
      </c>
      <c r="AW3860">
        <v>0</v>
      </c>
      <c r="AX3860">
        <v>0</v>
      </c>
      <c r="AY3860">
        <v>0</v>
      </c>
      <c r="AZ3860">
        <v>0</v>
      </c>
      <c r="BA3860">
        <v>0</v>
      </c>
      <c r="BB3860">
        <v>0</v>
      </c>
      <c r="BC3860">
        <v>0</v>
      </c>
      <c r="BD3860">
        <v>0</v>
      </c>
      <c r="BE3860">
        <v>0</v>
      </c>
      <c r="BF3860">
        <v>5000</v>
      </c>
      <c r="BG3860">
        <v>7000</v>
      </c>
      <c r="BH3860">
        <v>7000</v>
      </c>
      <c r="BI3860">
        <v>0</v>
      </c>
      <c r="BJ3860">
        <v>0</v>
      </c>
      <c r="BK3860">
        <v>0</v>
      </c>
      <c r="BL3860">
        <v>0</v>
      </c>
      <c r="BM3860">
        <v>-1000</v>
      </c>
      <c r="BN3860">
        <v>0</v>
      </c>
      <c r="BO3860">
        <v>0</v>
      </c>
      <c r="BP3860">
        <v>0</v>
      </c>
      <c r="BQ3860">
        <v>0</v>
      </c>
      <c r="BR3860">
        <v>0</v>
      </c>
      <c r="BS3860">
        <v>0</v>
      </c>
      <c r="BT3860">
        <v>0</v>
      </c>
      <c r="BU3860">
        <v>0</v>
      </c>
      <c r="BV3860">
        <v>0</v>
      </c>
      <c r="BW3860">
        <v>0</v>
      </c>
      <c r="BX3860" s="10">
        <v>0</v>
      </c>
      <c r="BY3860">
        <v>0</v>
      </c>
      <c r="BZ3860">
        <v>0</v>
      </c>
      <c r="CA3860">
        <v>0</v>
      </c>
      <c r="CB3860">
        <v>0</v>
      </c>
      <c r="CC3860">
        <v>0</v>
      </c>
      <c r="CD3860">
        <v>0</v>
      </c>
      <c r="CE3860">
        <v>0</v>
      </c>
    </row>
    <row r="3861" spans="1:83" x14ac:dyDescent="0.35">
      <c r="A3861" s="9" t="str">
        <f t="shared" si="60"/>
        <v>1550.609.75</v>
      </c>
      <c r="B3861" s="52" t="str">
        <f>+IF(MATCH(A3861,List!H$10:H$145,0),"Targeted")</f>
        <v>Targeted</v>
      </c>
      <c r="C3861" s="65"/>
      <c r="D3861" s="151"/>
      <c r="E3861" s="16" t="s">
        <v>863</v>
      </c>
      <c r="F3861" s="16" t="s">
        <v>864</v>
      </c>
      <c r="G3861" s="16" t="s">
        <v>151</v>
      </c>
      <c r="H3861" s="16" t="s">
        <v>4835</v>
      </c>
      <c r="I3861" s="16" t="s">
        <v>262</v>
      </c>
      <c r="J3861" s="16" t="s">
        <v>261</v>
      </c>
      <c r="K3861" s="17" t="s">
        <v>40</v>
      </c>
      <c r="L3861" s="18" t="s">
        <v>5232</v>
      </c>
      <c r="M3861" s="195" t="s">
        <v>175</v>
      </c>
      <c r="N3861" s="16" t="s">
        <v>5549</v>
      </c>
      <c r="O3861" s="17" t="s">
        <v>304</v>
      </c>
      <c r="P3861" s="17" t="s">
        <v>524</v>
      </c>
      <c r="Q3861" s="17" t="s">
        <v>306</v>
      </c>
      <c r="R3861">
        <v>0</v>
      </c>
      <c r="S3861">
        <v>0</v>
      </c>
      <c r="T3861">
        <v>0</v>
      </c>
      <c r="U3861">
        <v>0</v>
      </c>
      <c r="V3861">
        <v>0</v>
      </c>
      <c r="W3861">
        <v>0</v>
      </c>
      <c r="X3861">
        <v>0</v>
      </c>
      <c r="Y3861">
        <v>0</v>
      </c>
      <c r="Z3861">
        <v>0</v>
      </c>
      <c r="AA3861">
        <v>0</v>
      </c>
      <c r="AB3861">
        <v>0</v>
      </c>
      <c r="AC3861">
        <v>0</v>
      </c>
      <c r="AD3861">
        <v>0</v>
      </c>
      <c r="AE3861">
        <v>0</v>
      </c>
      <c r="AF3861">
        <v>0</v>
      </c>
      <c r="AG3861" s="19">
        <v>0</v>
      </c>
      <c r="AH3861">
        <v>0</v>
      </c>
      <c r="AI3861">
        <v>0</v>
      </c>
      <c r="AJ3861">
        <v>0</v>
      </c>
      <c r="AK3861">
        <v>0</v>
      </c>
      <c r="AL3861">
        <v>0</v>
      </c>
      <c r="AM3861">
        <v>0</v>
      </c>
      <c r="AN3861">
        <v>0</v>
      </c>
      <c r="AO3861">
        <v>0</v>
      </c>
      <c r="AP3861">
        <v>0</v>
      </c>
      <c r="AQ3861">
        <v>0</v>
      </c>
      <c r="AR3861">
        <v>0</v>
      </c>
      <c r="AS3861">
        <v>0</v>
      </c>
      <c r="AT3861">
        <v>0</v>
      </c>
      <c r="AU3861">
        <v>0</v>
      </c>
      <c r="AV3861">
        <v>0</v>
      </c>
      <c r="AW3861">
        <v>0</v>
      </c>
      <c r="AX3861">
        <v>0</v>
      </c>
      <c r="AY3861">
        <v>0</v>
      </c>
      <c r="AZ3861">
        <v>0</v>
      </c>
      <c r="BA3861">
        <v>0</v>
      </c>
      <c r="BB3861">
        <v>1398000</v>
      </c>
      <c r="BC3861">
        <v>2028000</v>
      </c>
      <c r="BD3861">
        <v>2254000</v>
      </c>
      <c r="BE3861">
        <v>2237000</v>
      </c>
      <c r="BF3861">
        <v>2336000</v>
      </c>
      <c r="BG3861">
        <v>2358000</v>
      </c>
      <c r="BH3861">
        <v>2876000</v>
      </c>
      <c r="BI3861">
        <v>2695000</v>
      </c>
      <c r="BJ3861">
        <v>2784000</v>
      </c>
      <c r="BK3861">
        <v>3060000</v>
      </c>
      <c r="BL3861">
        <v>2994000</v>
      </c>
      <c r="BM3861">
        <v>2910000</v>
      </c>
      <c r="BN3861">
        <v>2952000</v>
      </c>
      <c r="BO3861">
        <v>2723000</v>
      </c>
      <c r="BP3861">
        <v>3100000</v>
      </c>
      <c r="BQ3861">
        <v>2828000</v>
      </c>
      <c r="BR3861">
        <v>2872000</v>
      </c>
      <c r="BS3861">
        <v>2838000</v>
      </c>
      <c r="BT3861">
        <v>2821000</v>
      </c>
      <c r="BU3861">
        <v>2788000</v>
      </c>
      <c r="BV3861">
        <v>2905000</v>
      </c>
      <c r="BW3861">
        <v>2358000</v>
      </c>
      <c r="BX3861" s="10">
        <v>3244000</v>
      </c>
      <c r="BY3861">
        <v>2979000</v>
      </c>
      <c r="BZ3861">
        <v>3187000</v>
      </c>
      <c r="CA3861">
        <v>3447000</v>
      </c>
      <c r="CB3861">
        <v>3535000</v>
      </c>
      <c r="CC3861">
        <v>3549000</v>
      </c>
      <c r="CD3861">
        <v>3551000</v>
      </c>
      <c r="CE3861">
        <v>3550000</v>
      </c>
    </row>
    <row r="3862" spans="1:83" x14ac:dyDescent="0.35">
      <c r="A3862" s="9" t="str">
        <f t="shared" si="60"/>
        <v>1552.609.75</v>
      </c>
      <c r="B3862" s="52" t="str">
        <f>+IF(MATCH(A3862,List!H$10:H$145,0),"Targeted")</f>
        <v>Targeted</v>
      </c>
      <c r="C3862" s="65"/>
      <c r="D3862" s="151"/>
      <c r="E3862" s="16" t="s">
        <v>863</v>
      </c>
      <c r="F3862" s="16" t="s">
        <v>864</v>
      </c>
      <c r="G3862" s="16" t="s">
        <v>151</v>
      </c>
      <c r="H3862" s="16" t="s">
        <v>4835</v>
      </c>
      <c r="I3862" s="16" t="s">
        <v>264</v>
      </c>
      <c r="J3862" s="16" t="s">
        <v>263</v>
      </c>
      <c r="K3862" s="17" t="s">
        <v>40</v>
      </c>
      <c r="L3862" s="18" t="s">
        <v>5232</v>
      </c>
      <c r="M3862" s="195" t="s">
        <v>175</v>
      </c>
      <c r="N3862" s="16" t="s">
        <v>5549</v>
      </c>
      <c r="O3862" s="17" t="s">
        <v>304</v>
      </c>
      <c r="P3862" s="17" t="s">
        <v>305</v>
      </c>
      <c r="Q3862" s="17" t="s">
        <v>306</v>
      </c>
      <c r="R3862">
        <v>0</v>
      </c>
      <c r="S3862">
        <v>0</v>
      </c>
      <c r="T3862">
        <v>0</v>
      </c>
      <c r="U3862">
        <v>0</v>
      </c>
      <c r="V3862">
        <v>0</v>
      </c>
      <c r="W3862">
        <v>0</v>
      </c>
      <c r="X3862">
        <v>0</v>
      </c>
      <c r="Y3862">
        <v>0</v>
      </c>
      <c r="Z3862">
        <v>0</v>
      </c>
      <c r="AA3862">
        <v>0</v>
      </c>
      <c r="AB3862">
        <v>0</v>
      </c>
      <c r="AC3862">
        <v>0</v>
      </c>
      <c r="AD3862">
        <v>0</v>
      </c>
      <c r="AE3862">
        <v>0</v>
      </c>
      <c r="AF3862">
        <v>0</v>
      </c>
      <c r="AG3862" s="19">
        <v>0</v>
      </c>
      <c r="AH3862">
        <v>0</v>
      </c>
      <c r="AI3862">
        <v>0</v>
      </c>
      <c r="AJ3862">
        <v>0</v>
      </c>
      <c r="AK3862">
        <v>0</v>
      </c>
      <c r="AL3862">
        <v>0</v>
      </c>
      <c r="AM3862">
        <v>0</v>
      </c>
      <c r="AN3862">
        <v>0</v>
      </c>
      <c r="AO3862">
        <v>0</v>
      </c>
      <c r="AP3862">
        <v>0</v>
      </c>
      <c r="AQ3862">
        <v>0</v>
      </c>
      <c r="AR3862">
        <v>0</v>
      </c>
      <c r="AS3862">
        <v>0</v>
      </c>
      <c r="AT3862">
        <v>0</v>
      </c>
      <c r="AU3862">
        <v>0</v>
      </c>
      <c r="AV3862">
        <v>0</v>
      </c>
      <c r="AW3862">
        <v>0</v>
      </c>
      <c r="AX3862">
        <v>0</v>
      </c>
      <c r="AY3862">
        <v>0</v>
      </c>
      <c r="AZ3862">
        <v>0</v>
      </c>
      <c r="BA3862">
        <v>0</v>
      </c>
      <c r="BB3862">
        <v>0</v>
      </c>
      <c r="BC3862">
        <v>0</v>
      </c>
      <c r="BD3862">
        <v>0</v>
      </c>
      <c r="BE3862">
        <v>0</v>
      </c>
      <c r="BF3862">
        <v>0</v>
      </c>
      <c r="BG3862">
        <v>0</v>
      </c>
      <c r="BH3862">
        <v>0</v>
      </c>
      <c r="BI3862">
        <v>0</v>
      </c>
      <c r="BJ3862">
        <v>0</v>
      </c>
      <c r="BK3862">
        <v>0</v>
      </c>
      <c r="BL3862">
        <v>0</v>
      </c>
      <c r="BM3862">
        <v>0</v>
      </c>
      <c r="BN3862">
        <v>0</v>
      </c>
      <c r="BO3862">
        <v>0</v>
      </c>
      <c r="BP3862">
        <v>0</v>
      </c>
      <c r="BQ3862">
        <v>0</v>
      </c>
      <c r="BR3862">
        <v>0</v>
      </c>
      <c r="BS3862">
        <v>0</v>
      </c>
      <c r="BT3862">
        <v>2000</v>
      </c>
      <c r="BU3862">
        <v>4000</v>
      </c>
      <c r="BV3862">
        <v>2000</v>
      </c>
      <c r="BW3862">
        <v>1000</v>
      </c>
      <c r="BX3862" s="10">
        <v>3000</v>
      </c>
      <c r="BY3862">
        <v>3000</v>
      </c>
      <c r="BZ3862">
        <v>3000</v>
      </c>
      <c r="CA3862">
        <v>3000</v>
      </c>
      <c r="CB3862">
        <v>3000</v>
      </c>
      <c r="CC3862">
        <v>3000</v>
      </c>
      <c r="CD3862">
        <v>3000</v>
      </c>
      <c r="CE3862">
        <v>3000</v>
      </c>
    </row>
    <row r="3863" spans="1:83" x14ac:dyDescent="0.35">
      <c r="A3863" s="9" t="str">
        <f t="shared" si="60"/>
        <v>1552.609.75</v>
      </c>
      <c r="B3863" s="52" t="str">
        <f>+IF(MATCH(A3863,List!H$10:H$145,0),"Targeted")</f>
        <v>Targeted</v>
      </c>
      <c r="C3863" s="65"/>
      <c r="D3863" s="151"/>
      <c r="E3863" s="16" t="s">
        <v>863</v>
      </c>
      <c r="F3863" s="16" t="s">
        <v>864</v>
      </c>
      <c r="G3863" s="16" t="s">
        <v>151</v>
      </c>
      <c r="H3863" s="16" t="s">
        <v>4835</v>
      </c>
      <c r="I3863" s="16" t="s">
        <v>264</v>
      </c>
      <c r="J3863" s="16" t="s">
        <v>263</v>
      </c>
      <c r="K3863" s="17" t="s">
        <v>40</v>
      </c>
      <c r="L3863" s="18" t="s">
        <v>5232</v>
      </c>
      <c r="M3863" s="195" t="s">
        <v>175</v>
      </c>
      <c r="N3863" s="16" t="s">
        <v>5549</v>
      </c>
      <c r="O3863" s="17" t="s">
        <v>304</v>
      </c>
      <c r="P3863" s="17" t="s">
        <v>524</v>
      </c>
      <c r="Q3863" s="17" t="s">
        <v>306</v>
      </c>
      <c r="R3863">
        <v>0</v>
      </c>
      <c r="S3863">
        <v>0</v>
      </c>
      <c r="T3863">
        <v>0</v>
      </c>
      <c r="U3863">
        <v>0</v>
      </c>
      <c r="V3863">
        <v>0</v>
      </c>
      <c r="W3863">
        <v>0</v>
      </c>
      <c r="X3863">
        <v>0</v>
      </c>
      <c r="Y3863">
        <v>0</v>
      </c>
      <c r="Z3863">
        <v>0</v>
      </c>
      <c r="AA3863">
        <v>0</v>
      </c>
      <c r="AB3863">
        <v>0</v>
      </c>
      <c r="AC3863">
        <v>0</v>
      </c>
      <c r="AD3863">
        <v>0</v>
      </c>
      <c r="AE3863">
        <v>0</v>
      </c>
      <c r="AF3863">
        <v>0</v>
      </c>
      <c r="AG3863" s="19">
        <v>0</v>
      </c>
      <c r="AH3863">
        <v>0</v>
      </c>
      <c r="AI3863">
        <v>0</v>
      </c>
      <c r="AJ3863">
        <v>0</v>
      </c>
      <c r="AK3863">
        <v>0</v>
      </c>
      <c r="AL3863">
        <v>0</v>
      </c>
      <c r="AM3863">
        <v>0</v>
      </c>
      <c r="AN3863">
        <v>0</v>
      </c>
      <c r="AO3863">
        <v>0</v>
      </c>
      <c r="AP3863">
        <v>0</v>
      </c>
      <c r="AQ3863">
        <v>0</v>
      </c>
      <c r="AR3863">
        <v>0</v>
      </c>
      <c r="AS3863">
        <v>0</v>
      </c>
      <c r="AT3863">
        <v>0</v>
      </c>
      <c r="AU3863">
        <v>0</v>
      </c>
      <c r="AV3863">
        <v>0</v>
      </c>
      <c r="AW3863">
        <v>0</v>
      </c>
      <c r="AX3863">
        <v>0</v>
      </c>
      <c r="AY3863">
        <v>0</v>
      </c>
      <c r="AZ3863">
        <v>0</v>
      </c>
      <c r="BA3863">
        <v>0</v>
      </c>
      <c r="BB3863">
        <v>9726000</v>
      </c>
      <c r="BC3863">
        <v>13284000</v>
      </c>
      <c r="BD3863">
        <v>14161000</v>
      </c>
      <c r="BE3863">
        <v>15464000</v>
      </c>
      <c r="BF3863">
        <v>18583000</v>
      </c>
      <c r="BG3863">
        <v>18749000</v>
      </c>
      <c r="BH3863">
        <v>19352000</v>
      </c>
      <c r="BI3863">
        <v>17725000</v>
      </c>
      <c r="BJ3863">
        <v>17357000</v>
      </c>
      <c r="BK3863">
        <v>16897000</v>
      </c>
      <c r="BL3863">
        <v>16876000</v>
      </c>
      <c r="BM3863">
        <v>17532000</v>
      </c>
      <c r="BN3863">
        <v>17861000</v>
      </c>
      <c r="BO3863">
        <v>17513000</v>
      </c>
      <c r="BP3863">
        <v>17116000</v>
      </c>
      <c r="BQ3863">
        <v>16136000</v>
      </c>
      <c r="BR3863">
        <v>17107000</v>
      </c>
      <c r="BS3863">
        <v>16266000</v>
      </c>
      <c r="BT3863">
        <v>15940000</v>
      </c>
      <c r="BU3863">
        <v>15620000</v>
      </c>
      <c r="BV3863">
        <v>15972000</v>
      </c>
      <c r="BW3863">
        <v>16414000</v>
      </c>
      <c r="BX3863" s="10">
        <v>15493000</v>
      </c>
      <c r="BY3863">
        <v>16551000</v>
      </c>
      <c r="BZ3863">
        <v>16667000</v>
      </c>
      <c r="CA3863">
        <v>17267000</v>
      </c>
      <c r="CB3863">
        <v>16717000</v>
      </c>
      <c r="CC3863">
        <v>16617000</v>
      </c>
      <c r="CD3863">
        <v>16567000</v>
      </c>
      <c r="CE3863">
        <v>16567000</v>
      </c>
    </row>
    <row r="3864" spans="1:83" x14ac:dyDescent="0.35">
      <c r="A3864" s="9" t="str">
        <f t="shared" si="60"/>
        <v>1553.609.75</v>
      </c>
      <c r="B3864" s="52" t="e">
        <f>+IF(MATCH(A3864,List!H$10:H$145,0),"Targeted")</f>
        <v>#N/A</v>
      </c>
      <c r="C3864" s="65"/>
      <c r="D3864" s="151" t="s">
        <v>7700</v>
      </c>
      <c r="E3864" s="16" t="s">
        <v>863</v>
      </c>
      <c r="F3864" s="16" t="s">
        <v>864</v>
      </c>
      <c r="G3864" s="16" t="s">
        <v>151</v>
      </c>
      <c r="H3864" s="16" t="s">
        <v>4835</v>
      </c>
      <c r="I3864" s="16" t="s">
        <v>5557</v>
      </c>
      <c r="J3864" s="16" t="s">
        <v>5558</v>
      </c>
      <c r="K3864" s="17" t="s">
        <v>40</v>
      </c>
      <c r="L3864" s="18" t="s">
        <v>5232</v>
      </c>
      <c r="M3864" s="195" t="s">
        <v>175</v>
      </c>
      <c r="N3864" s="16" t="s">
        <v>5549</v>
      </c>
      <c r="O3864" s="17" t="s">
        <v>346</v>
      </c>
      <c r="P3864" s="17" t="s">
        <v>305</v>
      </c>
      <c r="Q3864" s="17" t="s">
        <v>306</v>
      </c>
      <c r="R3864">
        <v>0</v>
      </c>
      <c r="S3864">
        <v>0</v>
      </c>
      <c r="T3864">
        <v>0</v>
      </c>
      <c r="U3864">
        <v>0</v>
      </c>
      <c r="V3864">
        <v>0</v>
      </c>
      <c r="W3864">
        <v>0</v>
      </c>
      <c r="X3864">
        <v>0</v>
      </c>
      <c r="Y3864">
        <v>0</v>
      </c>
      <c r="Z3864">
        <v>0</v>
      </c>
      <c r="AA3864">
        <v>0</v>
      </c>
      <c r="AB3864">
        <v>0</v>
      </c>
      <c r="AC3864">
        <v>0</v>
      </c>
      <c r="AD3864">
        <v>0</v>
      </c>
      <c r="AE3864">
        <v>0</v>
      </c>
      <c r="AF3864">
        <v>0</v>
      </c>
      <c r="AG3864" s="19">
        <v>0</v>
      </c>
      <c r="AH3864">
        <v>0</v>
      </c>
      <c r="AI3864">
        <v>0</v>
      </c>
      <c r="AJ3864">
        <v>0</v>
      </c>
      <c r="AK3864">
        <v>0</v>
      </c>
      <c r="AL3864">
        <v>0</v>
      </c>
      <c r="AM3864">
        <v>0</v>
      </c>
      <c r="AN3864">
        <v>0</v>
      </c>
      <c r="AO3864">
        <v>0</v>
      </c>
      <c r="AP3864">
        <v>0</v>
      </c>
      <c r="AQ3864">
        <v>0</v>
      </c>
      <c r="AR3864">
        <v>0</v>
      </c>
      <c r="AS3864">
        <v>0</v>
      </c>
      <c r="AT3864">
        <v>0</v>
      </c>
      <c r="AU3864">
        <v>0</v>
      </c>
      <c r="AV3864">
        <v>0</v>
      </c>
      <c r="AW3864">
        <v>0</v>
      </c>
      <c r="AX3864">
        <v>0</v>
      </c>
      <c r="AY3864">
        <v>0</v>
      </c>
      <c r="AZ3864">
        <v>0</v>
      </c>
      <c r="BA3864">
        <v>0</v>
      </c>
      <c r="BB3864">
        <v>0</v>
      </c>
      <c r="BC3864">
        <v>0</v>
      </c>
      <c r="BD3864">
        <v>0</v>
      </c>
      <c r="BE3864">
        <v>0</v>
      </c>
      <c r="BF3864">
        <v>0</v>
      </c>
      <c r="BG3864">
        <v>0</v>
      </c>
      <c r="BH3864">
        <v>0</v>
      </c>
      <c r="BI3864">
        <v>0</v>
      </c>
      <c r="BJ3864">
        <v>0</v>
      </c>
      <c r="BK3864">
        <v>0</v>
      </c>
      <c r="BL3864">
        <v>0</v>
      </c>
      <c r="BM3864">
        <v>0</v>
      </c>
      <c r="BN3864">
        <v>0</v>
      </c>
      <c r="BO3864">
        <v>0</v>
      </c>
      <c r="BP3864">
        <v>0</v>
      </c>
      <c r="BQ3864">
        <v>0</v>
      </c>
      <c r="BR3864">
        <v>0</v>
      </c>
      <c r="BS3864">
        <v>0</v>
      </c>
      <c r="BT3864">
        <v>-15000</v>
      </c>
      <c r="BU3864">
        <v>11000</v>
      </c>
      <c r="BV3864">
        <v>3000</v>
      </c>
      <c r="BW3864">
        <v>0</v>
      </c>
      <c r="BX3864">
        <v>0</v>
      </c>
      <c r="BY3864">
        <v>0</v>
      </c>
      <c r="BZ3864">
        <v>0</v>
      </c>
      <c r="CA3864">
        <v>0</v>
      </c>
      <c r="CB3864">
        <v>0</v>
      </c>
      <c r="CC3864">
        <v>0</v>
      </c>
      <c r="CD3864">
        <v>0</v>
      </c>
      <c r="CE3864">
        <v>0</v>
      </c>
    </row>
    <row r="3865" spans="1:83" x14ac:dyDescent="0.35">
      <c r="A3865" s="9" t="str">
        <f t="shared" si="60"/>
        <v>1553.609.75</v>
      </c>
      <c r="B3865" s="52" t="e">
        <f>+IF(MATCH(A3865,List!H$10:H$145,0),"Targeted")</f>
        <v>#N/A</v>
      </c>
      <c r="C3865" s="65"/>
      <c r="D3865" s="151"/>
      <c r="E3865" s="16" t="s">
        <v>863</v>
      </c>
      <c r="F3865" s="16" t="s">
        <v>864</v>
      </c>
      <c r="G3865" s="16" t="s">
        <v>151</v>
      </c>
      <c r="H3865" s="16" t="s">
        <v>4835</v>
      </c>
      <c r="I3865" s="16" t="s">
        <v>5557</v>
      </c>
      <c r="J3865" s="16" t="s">
        <v>5558</v>
      </c>
      <c r="K3865" s="17" t="s">
        <v>40</v>
      </c>
      <c r="L3865" s="18" t="s">
        <v>5232</v>
      </c>
      <c r="M3865" s="195" t="s">
        <v>175</v>
      </c>
      <c r="N3865" s="16" t="s">
        <v>5549</v>
      </c>
      <c r="O3865" s="17" t="s">
        <v>304</v>
      </c>
      <c r="P3865" s="17" t="s">
        <v>305</v>
      </c>
      <c r="Q3865" s="17" t="s">
        <v>306</v>
      </c>
      <c r="R3865">
        <v>0</v>
      </c>
      <c r="S3865">
        <v>0</v>
      </c>
      <c r="T3865">
        <v>0</v>
      </c>
      <c r="U3865">
        <v>0</v>
      </c>
      <c r="V3865">
        <v>0</v>
      </c>
      <c r="W3865">
        <v>0</v>
      </c>
      <c r="X3865">
        <v>0</v>
      </c>
      <c r="Y3865">
        <v>0</v>
      </c>
      <c r="Z3865">
        <v>0</v>
      </c>
      <c r="AA3865">
        <v>0</v>
      </c>
      <c r="AB3865">
        <v>0</v>
      </c>
      <c r="AC3865">
        <v>0</v>
      </c>
      <c r="AD3865">
        <v>0</v>
      </c>
      <c r="AE3865">
        <v>0</v>
      </c>
      <c r="AF3865">
        <v>0</v>
      </c>
      <c r="AG3865" s="19">
        <v>0</v>
      </c>
      <c r="AH3865">
        <v>0</v>
      </c>
      <c r="AI3865">
        <v>0</v>
      </c>
      <c r="AJ3865">
        <v>0</v>
      </c>
      <c r="AK3865">
        <v>0</v>
      </c>
      <c r="AL3865">
        <v>0</v>
      </c>
      <c r="AM3865">
        <v>0</v>
      </c>
      <c r="AN3865">
        <v>0</v>
      </c>
      <c r="AO3865">
        <v>0</v>
      </c>
      <c r="AP3865">
        <v>0</v>
      </c>
      <c r="AQ3865">
        <v>0</v>
      </c>
      <c r="AR3865">
        <v>0</v>
      </c>
      <c r="AS3865">
        <v>0</v>
      </c>
      <c r="AT3865">
        <v>0</v>
      </c>
      <c r="AU3865">
        <v>0</v>
      </c>
      <c r="AV3865">
        <v>0</v>
      </c>
      <c r="AW3865">
        <v>0</v>
      </c>
      <c r="AX3865">
        <v>0</v>
      </c>
      <c r="AY3865">
        <v>0</v>
      </c>
      <c r="AZ3865">
        <v>0</v>
      </c>
      <c r="BA3865">
        <v>0</v>
      </c>
      <c r="BB3865">
        <v>17000</v>
      </c>
      <c r="BC3865">
        <v>34000</v>
      </c>
      <c r="BD3865">
        <v>53000</v>
      </c>
      <c r="BE3865">
        <v>71000</v>
      </c>
      <c r="BF3865">
        <v>40000</v>
      </c>
      <c r="BG3865">
        <v>39000</v>
      </c>
      <c r="BH3865">
        <v>38000</v>
      </c>
      <c r="BI3865">
        <v>34000</v>
      </c>
      <c r="BJ3865">
        <v>38000</v>
      </c>
      <c r="BK3865">
        <v>57000</v>
      </c>
      <c r="BL3865">
        <v>70000</v>
      </c>
      <c r="BM3865">
        <v>45000</v>
      </c>
      <c r="BN3865">
        <v>68000</v>
      </c>
      <c r="BO3865">
        <v>55000</v>
      </c>
      <c r="BP3865">
        <v>51000</v>
      </c>
      <c r="BQ3865">
        <v>53000</v>
      </c>
      <c r="BR3865">
        <v>46000</v>
      </c>
      <c r="BS3865">
        <v>48000</v>
      </c>
      <c r="BT3865">
        <v>46000</v>
      </c>
      <c r="BU3865">
        <v>67000</v>
      </c>
      <c r="BV3865">
        <v>46000</v>
      </c>
      <c r="BW3865">
        <v>41000</v>
      </c>
      <c r="BX3865" s="10">
        <v>36000</v>
      </c>
      <c r="BY3865">
        <v>43000</v>
      </c>
      <c r="BZ3865">
        <v>29000</v>
      </c>
      <c r="CA3865">
        <v>32000</v>
      </c>
      <c r="CB3865">
        <v>33000</v>
      </c>
      <c r="CC3865">
        <v>32000</v>
      </c>
      <c r="CD3865">
        <v>33000</v>
      </c>
      <c r="CE3865">
        <v>33000</v>
      </c>
    </row>
    <row r="3866" spans="1:83" x14ac:dyDescent="0.35">
      <c r="A3866" s="9" t="str">
        <f t="shared" si="60"/>
        <v>1553.609.75</v>
      </c>
      <c r="B3866" s="52" t="e">
        <f>+IF(MATCH(A3866,List!H$10:H$145,0),"Targeted")</f>
        <v>#N/A</v>
      </c>
      <c r="C3866" s="65"/>
      <c r="D3866" s="151"/>
      <c r="E3866" s="16" t="s">
        <v>863</v>
      </c>
      <c r="F3866" s="16" t="s">
        <v>864</v>
      </c>
      <c r="G3866" s="16" t="s">
        <v>151</v>
      </c>
      <c r="H3866" s="16" t="s">
        <v>4835</v>
      </c>
      <c r="I3866" s="16" t="s">
        <v>5557</v>
      </c>
      <c r="J3866" s="16" t="s">
        <v>5558</v>
      </c>
      <c r="K3866" s="17" t="s">
        <v>40</v>
      </c>
      <c r="L3866" s="18" t="s">
        <v>5232</v>
      </c>
      <c r="M3866" s="195" t="s">
        <v>175</v>
      </c>
      <c r="N3866" s="16" t="s">
        <v>5549</v>
      </c>
      <c r="O3866" s="17" t="s">
        <v>304</v>
      </c>
      <c r="P3866" s="17" t="s">
        <v>524</v>
      </c>
      <c r="Q3866" s="17" t="s">
        <v>306</v>
      </c>
      <c r="R3866">
        <v>0</v>
      </c>
      <c r="S3866">
        <v>0</v>
      </c>
      <c r="T3866">
        <v>0</v>
      </c>
      <c r="U3866">
        <v>0</v>
      </c>
      <c r="V3866">
        <v>0</v>
      </c>
      <c r="W3866">
        <v>0</v>
      </c>
      <c r="X3866">
        <v>0</v>
      </c>
      <c r="Y3866">
        <v>0</v>
      </c>
      <c r="Z3866">
        <v>0</v>
      </c>
      <c r="AA3866">
        <v>0</v>
      </c>
      <c r="AB3866">
        <v>0</v>
      </c>
      <c r="AC3866">
        <v>0</v>
      </c>
      <c r="AD3866">
        <v>0</v>
      </c>
      <c r="AE3866">
        <v>0</v>
      </c>
      <c r="AF3866">
        <v>0</v>
      </c>
      <c r="AG3866" s="19">
        <v>0</v>
      </c>
      <c r="AH3866">
        <v>0</v>
      </c>
      <c r="AI3866">
        <v>0</v>
      </c>
      <c r="AJ3866">
        <v>0</v>
      </c>
      <c r="AK3866">
        <v>0</v>
      </c>
      <c r="AL3866">
        <v>0</v>
      </c>
      <c r="AM3866">
        <v>0</v>
      </c>
      <c r="AN3866">
        <v>0</v>
      </c>
      <c r="AO3866">
        <v>0</v>
      </c>
      <c r="AP3866">
        <v>0</v>
      </c>
      <c r="AQ3866">
        <v>0</v>
      </c>
      <c r="AR3866">
        <v>0</v>
      </c>
      <c r="AS3866">
        <v>0</v>
      </c>
      <c r="AT3866">
        <v>0</v>
      </c>
      <c r="AU3866">
        <v>0</v>
      </c>
      <c r="AV3866">
        <v>0</v>
      </c>
      <c r="AW3866">
        <v>0</v>
      </c>
      <c r="AX3866">
        <v>0</v>
      </c>
      <c r="AY3866">
        <v>0</v>
      </c>
      <c r="AZ3866">
        <v>0</v>
      </c>
      <c r="BA3866">
        <v>0</v>
      </c>
      <c r="BB3866">
        <v>0</v>
      </c>
      <c r="BC3866">
        <v>1000</v>
      </c>
      <c r="BD3866">
        <v>0</v>
      </c>
      <c r="BE3866">
        <v>0</v>
      </c>
      <c r="BF3866">
        <v>0</v>
      </c>
      <c r="BG3866">
        <v>0</v>
      </c>
      <c r="BH3866">
        <v>0</v>
      </c>
      <c r="BI3866">
        <v>0</v>
      </c>
      <c r="BJ3866">
        <v>0</v>
      </c>
      <c r="BK3866">
        <v>0</v>
      </c>
      <c r="BL3866">
        <v>0</v>
      </c>
      <c r="BM3866">
        <v>0</v>
      </c>
      <c r="BN3866">
        <v>0</v>
      </c>
      <c r="BO3866">
        <v>0</v>
      </c>
      <c r="BP3866">
        <v>0</v>
      </c>
      <c r="BQ3866">
        <v>0</v>
      </c>
      <c r="BR3866">
        <v>0</v>
      </c>
      <c r="BS3866">
        <v>0</v>
      </c>
      <c r="BT3866">
        <v>0</v>
      </c>
      <c r="BU3866">
        <v>0</v>
      </c>
      <c r="BV3866">
        <v>0</v>
      </c>
      <c r="BW3866">
        <v>0</v>
      </c>
      <c r="BX3866" s="10">
        <v>0</v>
      </c>
      <c r="BY3866">
        <v>0</v>
      </c>
      <c r="BZ3866">
        <v>0</v>
      </c>
      <c r="CA3866">
        <v>0</v>
      </c>
      <c r="CB3866">
        <v>0</v>
      </c>
      <c r="CC3866">
        <v>0</v>
      </c>
      <c r="CD3866">
        <v>0</v>
      </c>
      <c r="CE3866">
        <v>0</v>
      </c>
    </row>
    <row r="3867" spans="1:83" x14ac:dyDescent="0.35">
      <c r="A3867" s="9" t="str">
        <f t="shared" si="60"/>
        <v>5734.609.75</v>
      </c>
      <c r="B3867" s="52" t="str">
        <f>+IF(MATCH(A3867,List!H$10:H$145,0),"Targeted")</f>
        <v>Targeted</v>
      </c>
      <c r="C3867" s="65"/>
      <c r="D3867" s="151"/>
      <c r="E3867" s="16" t="s">
        <v>863</v>
      </c>
      <c r="F3867" s="16" t="s">
        <v>864</v>
      </c>
      <c r="G3867" s="16" t="s">
        <v>151</v>
      </c>
      <c r="H3867" s="16" t="s">
        <v>4835</v>
      </c>
      <c r="I3867" s="16" t="s">
        <v>269</v>
      </c>
      <c r="J3867" s="16" t="s">
        <v>268</v>
      </c>
      <c r="K3867" s="17" t="s">
        <v>40</v>
      </c>
      <c r="L3867" s="18" t="s">
        <v>5232</v>
      </c>
      <c r="M3867" s="195" t="s">
        <v>175</v>
      </c>
      <c r="N3867" s="16" t="s">
        <v>5549</v>
      </c>
      <c r="O3867" s="17" t="s">
        <v>304</v>
      </c>
      <c r="P3867" s="17" t="s">
        <v>524</v>
      </c>
      <c r="Q3867" s="17" t="s">
        <v>306</v>
      </c>
      <c r="R3867">
        <v>0</v>
      </c>
      <c r="S3867">
        <v>0</v>
      </c>
      <c r="T3867">
        <v>0</v>
      </c>
      <c r="U3867">
        <v>0</v>
      </c>
      <c r="V3867">
        <v>0</v>
      </c>
      <c r="W3867">
        <v>0</v>
      </c>
      <c r="X3867">
        <v>0</v>
      </c>
      <c r="Y3867">
        <v>0</v>
      </c>
      <c r="Z3867">
        <v>0</v>
      </c>
      <c r="AA3867">
        <v>0</v>
      </c>
      <c r="AB3867">
        <v>0</v>
      </c>
      <c r="AC3867">
        <v>0</v>
      </c>
      <c r="AD3867">
        <v>0</v>
      </c>
      <c r="AE3867">
        <v>0</v>
      </c>
      <c r="AF3867">
        <v>0</v>
      </c>
      <c r="AG3867" s="19">
        <v>0</v>
      </c>
      <c r="AH3867">
        <v>0</v>
      </c>
      <c r="AI3867">
        <v>19</v>
      </c>
      <c r="AJ3867">
        <v>24</v>
      </c>
      <c r="AK3867">
        <v>133</v>
      </c>
      <c r="AL3867">
        <v>519</v>
      </c>
      <c r="AM3867">
        <v>526</v>
      </c>
      <c r="AN3867">
        <v>520</v>
      </c>
      <c r="AO3867">
        <v>450</v>
      </c>
      <c r="AP3867">
        <v>404</v>
      </c>
      <c r="AQ3867">
        <v>432</v>
      </c>
      <c r="AR3867">
        <v>415</v>
      </c>
      <c r="AS3867">
        <v>305</v>
      </c>
      <c r="AT3867">
        <v>199</v>
      </c>
      <c r="AU3867">
        <v>149</v>
      </c>
      <c r="AV3867">
        <v>283</v>
      </c>
      <c r="AW3867">
        <v>207</v>
      </c>
      <c r="AX3867">
        <v>10</v>
      </c>
      <c r="AY3867">
        <v>50</v>
      </c>
      <c r="AZ3867">
        <v>0</v>
      </c>
      <c r="BA3867">
        <v>0</v>
      </c>
      <c r="BB3867">
        <v>0</v>
      </c>
      <c r="BC3867">
        <v>0</v>
      </c>
      <c r="BD3867">
        <v>0</v>
      </c>
      <c r="BE3867">
        <v>0</v>
      </c>
      <c r="BF3867">
        <v>0</v>
      </c>
      <c r="BG3867">
        <v>0</v>
      </c>
      <c r="BH3867">
        <v>0</v>
      </c>
      <c r="BI3867">
        <v>0</v>
      </c>
      <c r="BJ3867">
        <v>0</v>
      </c>
      <c r="BK3867">
        <v>0</v>
      </c>
      <c r="BL3867">
        <v>0</v>
      </c>
      <c r="BM3867">
        <v>0</v>
      </c>
      <c r="BN3867">
        <v>0</v>
      </c>
      <c r="BO3867">
        <v>0</v>
      </c>
      <c r="BP3867">
        <v>0</v>
      </c>
      <c r="BQ3867">
        <v>0</v>
      </c>
      <c r="BR3867">
        <v>0</v>
      </c>
      <c r="BS3867">
        <v>0</v>
      </c>
      <c r="BT3867">
        <v>0</v>
      </c>
      <c r="BU3867">
        <v>0</v>
      </c>
      <c r="BV3867">
        <v>0</v>
      </c>
      <c r="BW3867">
        <v>0</v>
      </c>
      <c r="BX3867" s="10">
        <v>0</v>
      </c>
      <c r="BY3867">
        <v>0</v>
      </c>
      <c r="BZ3867">
        <v>0</v>
      </c>
      <c r="CA3867">
        <v>0</v>
      </c>
      <c r="CB3867">
        <v>0</v>
      </c>
      <c r="CC3867">
        <v>0</v>
      </c>
      <c r="CD3867">
        <v>0</v>
      </c>
      <c r="CE3867">
        <v>0</v>
      </c>
    </row>
    <row r="3868" spans="1:83" x14ac:dyDescent="0.35">
      <c r="A3868" s="9" t="str">
        <f t="shared" si="60"/>
        <v>8273.609.75</v>
      </c>
      <c r="B3868" s="52" t="e">
        <f>+IF(MATCH(A3868,List!H$10:H$145,0),"Targeted")</f>
        <v>#N/A</v>
      </c>
      <c r="C3868" s="65"/>
      <c r="D3868" s="151" t="s">
        <v>7700</v>
      </c>
      <c r="E3868" s="16" t="s">
        <v>863</v>
      </c>
      <c r="F3868" s="16" t="s">
        <v>864</v>
      </c>
      <c r="G3868" s="16" t="s">
        <v>151</v>
      </c>
      <c r="H3868" s="16" t="s">
        <v>4835</v>
      </c>
      <c r="I3868" s="16" t="s">
        <v>5559</v>
      </c>
      <c r="J3868" s="16" t="s">
        <v>5560</v>
      </c>
      <c r="K3868" s="17" t="s">
        <v>40</v>
      </c>
      <c r="L3868" s="18" t="s">
        <v>5232</v>
      </c>
      <c r="M3868" s="195" t="s">
        <v>175</v>
      </c>
      <c r="N3868" s="16" t="s">
        <v>5549</v>
      </c>
      <c r="O3868" s="17" t="s">
        <v>346</v>
      </c>
      <c r="P3868" s="17" t="s">
        <v>305</v>
      </c>
      <c r="Q3868" s="17" t="s">
        <v>306</v>
      </c>
      <c r="R3868">
        <v>0</v>
      </c>
      <c r="S3868">
        <v>0</v>
      </c>
      <c r="T3868">
        <v>0</v>
      </c>
      <c r="U3868">
        <v>0</v>
      </c>
      <c r="V3868">
        <v>0</v>
      </c>
      <c r="W3868">
        <v>0</v>
      </c>
      <c r="X3868">
        <v>0</v>
      </c>
      <c r="Y3868">
        <v>0</v>
      </c>
      <c r="Z3868">
        <v>0</v>
      </c>
      <c r="AA3868">
        <v>0</v>
      </c>
      <c r="AB3868">
        <v>0</v>
      </c>
      <c r="AC3868">
        <v>0</v>
      </c>
      <c r="AD3868">
        <v>0</v>
      </c>
      <c r="AE3868">
        <v>0</v>
      </c>
      <c r="AF3868">
        <v>0</v>
      </c>
      <c r="AG3868" s="19">
        <v>0</v>
      </c>
      <c r="AH3868">
        <v>0</v>
      </c>
      <c r="AI3868">
        <v>5</v>
      </c>
      <c r="AJ3868">
        <v>0</v>
      </c>
      <c r="AK3868">
        <v>0</v>
      </c>
      <c r="AL3868">
        <v>0</v>
      </c>
      <c r="AM3868">
        <v>0</v>
      </c>
      <c r="AN3868">
        <v>0</v>
      </c>
      <c r="AO3868">
        <v>0</v>
      </c>
      <c r="AP3868">
        <v>0</v>
      </c>
      <c r="AQ3868">
        <v>0</v>
      </c>
      <c r="AR3868">
        <v>0</v>
      </c>
      <c r="AS3868">
        <v>0</v>
      </c>
      <c r="AT3868">
        <v>0</v>
      </c>
      <c r="AU3868">
        <v>0</v>
      </c>
      <c r="AV3868">
        <v>0</v>
      </c>
      <c r="AW3868">
        <v>0</v>
      </c>
      <c r="AX3868">
        <v>0</v>
      </c>
      <c r="AY3868">
        <v>0</v>
      </c>
      <c r="AZ3868">
        <v>0</v>
      </c>
      <c r="BA3868">
        <v>0</v>
      </c>
      <c r="BB3868">
        <v>0</v>
      </c>
      <c r="BC3868">
        <v>0</v>
      </c>
      <c r="BD3868">
        <v>0</v>
      </c>
      <c r="BE3868">
        <v>0</v>
      </c>
      <c r="BF3868">
        <v>0</v>
      </c>
      <c r="BG3868">
        <v>0</v>
      </c>
      <c r="BH3868">
        <v>0</v>
      </c>
      <c r="BI3868">
        <v>0</v>
      </c>
      <c r="BJ3868">
        <v>0</v>
      </c>
      <c r="BK3868">
        <v>0</v>
      </c>
      <c r="BL3868">
        <v>0</v>
      </c>
      <c r="BM3868">
        <v>0</v>
      </c>
      <c r="BN3868">
        <v>0</v>
      </c>
      <c r="BO3868">
        <v>0</v>
      </c>
      <c r="BP3868">
        <v>0</v>
      </c>
      <c r="BQ3868">
        <v>0</v>
      </c>
      <c r="BR3868">
        <v>0</v>
      </c>
      <c r="BS3868">
        <v>0</v>
      </c>
      <c r="BT3868">
        <v>0</v>
      </c>
      <c r="BU3868">
        <v>0</v>
      </c>
      <c r="BV3868">
        <v>0</v>
      </c>
      <c r="BW3868">
        <v>0</v>
      </c>
      <c r="BX3868">
        <v>0</v>
      </c>
      <c r="BY3868">
        <v>0</v>
      </c>
      <c r="BZ3868">
        <v>0</v>
      </c>
      <c r="CA3868">
        <v>0</v>
      </c>
      <c r="CB3868">
        <v>0</v>
      </c>
      <c r="CC3868">
        <v>0</v>
      </c>
      <c r="CD3868">
        <v>0</v>
      </c>
      <c r="CE3868">
        <v>0</v>
      </c>
    </row>
    <row r="3869" spans="1:83" x14ac:dyDescent="0.35">
      <c r="A3869" s="9" t="str">
        <f t="shared" si="60"/>
        <v>0120.609.75</v>
      </c>
      <c r="B3869" s="52" t="e">
        <f>+IF(MATCH(A3869,List!H$10:H$145,0),"Targeted")</f>
        <v>#N/A</v>
      </c>
      <c r="C3869" s="65"/>
      <c r="D3869" s="151" t="s">
        <v>7700</v>
      </c>
      <c r="E3869" s="16" t="s">
        <v>863</v>
      </c>
      <c r="F3869" s="16" t="s">
        <v>864</v>
      </c>
      <c r="G3869" s="16" t="s">
        <v>1009</v>
      </c>
      <c r="H3869" s="16" t="s">
        <v>3035</v>
      </c>
      <c r="I3869" s="16" t="s">
        <v>1416</v>
      </c>
      <c r="J3869" s="16" t="s">
        <v>4132</v>
      </c>
      <c r="K3869" s="17" t="s">
        <v>40</v>
      </c>
      <c r="L3869" s="18" t="s">
        <v>5232</v>
      </c>
      <c r="M3869" s="195" t="s">
        <v>175</v>
      </c>
      <c r="N3869" s="16" t="s">
        <v>5549</v>
      </c>
      <c r="O3869" s="17" t="s">
        <v>346</v>
      </c>
      <c r="P3869" s="17" t="s">
        <v>305</v>
      </c>
      <c r="Q3869" s="17" t="s">
        <v>306</v>
      </c>
      <c r="R3869">
        <v>8327</v>
      </c>
      <c r="S3869">
        <v>7747</v>
      </c>
      <c r="T3869">
        <v>8376</v>
      </c>
      <c r="U3869">
        <v>8867</v>
      </c>
      <c r="V3869">
        <v>10758</v>
      </c>
      <c r="W3869">
        <v>13747</v>
      </c>
      <c r="X3869">
        <v>22226</v>
      </c>
      <c r="Y3869">
        <v>26201</v>
      </c>
      <c r="Z3869">
        <v>33719</v>
      </c>
      <c r="AA3869">
        <v>43109</v>
      </c>
      <c r="AB3869">
        <v>51662</v>
      </c>
      <c r="AC3869">
        <v>54527</v>
      </c>
      <c r="AD3869">
        <v>68372</v>
      </c>
      <c r="AE3869">
        <v>96528</v>
      </c>
      <c r="AF3869">
        <v>95448</v>
      </c>
      <c r="AG3869" s="19">
        <v>24978</v>
      </c>
      <c r="AH3869">
        <v>118618</v>
      </c>
      <c r="AI3869">
        <v>104554</v>
      </c>
      <c r="AJ3869">
        <v>148547</v>
      </c>
      <c r="AK3869">
        <v>161189</v>
      </c>
      <c r="AL3869">
        <v>149333</v>
      </c>
      <c r="AM3869">
        <v>155078</v>
      </c>
      <c r="AN3869">
        <v>163860</v>
      </c>
      <c r="AO3869">
        <v>166172</v>
      </c>
      <c r="AP3869">
        <v>134456</v>
      </c>
      <c r="AQ3869">
        <v>131160</v>
      </c>
      <c r="AR3869">
        <v>104032</v>
      </c>
      <c r="AS3869">
        <v>73337</v>
      </c>
      <c r="AT3869">
        <v>85412</v>
      </c>
      <c r="AU3869">
        <v>98511</v>
      </c>
      <c r="AV3869">
        <v>89300</v>
      </c>
      <c r="AW3869">
        <v>91590</v>
      </c>
      <c r="AX3869">
        <v>150528</v>
      </c>
      <c r="AY3869">
        <v>148326</v>
      </c>
      <c r="AZ3869">
        <v>0</v>
      </c>
      <c r="BA3869">
        <v>0</v>
      </c>
      <c r="BB3869">
        <v>0</v>
      </c>
      <c r="BC3869">
        <v>0</v>
      </c>
      <c r="BD3869">
        <v>0</v>
      </c>
      <c r="BE3869">
        <v>0</v>
      </c>
      <c r="BF3869">
        <v>0</v>
      </c>
      <c r="BG3869">
        <v>0</v>
      </c>
      <c r="BH3869">
        <v>0</v>
      </c>
      <c r="BI3869">
        <v>0</v>
      </c>
      <c r="BJ3869">
        <v>0</v>
      </c>
      <c r="BK3869">
        <v>0</v>
      </c>
      <c r="BL3869">
        <v>0</v>
      </c>
      <c r="BM3869">
        <v>0</v>
      </c>
      <c r="BN3869">
        <v>0</v>
      </c>
      <c r="BO3869">
        <v>0</v>
      </c>
      <c r="BP3869">
        <v>0</v>
      </c>
      <c r="BQ3869">
        <v>0</v>
      </c>
      <c r="BR3869">
        <v>0</v>
      </c>
      <c r="BS3869">
        <v>0</v>
      </c>
      <c r="BT3869">
        <v>0</v>
      </c>
      <c r="BU3869">
        <v>0</v>
      </c>
      <c r="BV3869">
        <v>0</v>
      </c>
      <c r="BW3869">
        <v>0</v>
      </c>
      <c r="BX3869">
        <v>0</v>
      </c>
      <c r="BY3869">
        <v>0</v>
      </c>
      <c r="BZ3869">
        <v>0</v>
      </c>
      <c r="CA3869">
        <v>0</v>
      </c>
      <c r="CB3869">
        <v>0</v>
      </c>
      <c r="CC3869">
        <v>0</v>
      </c>
      <c r="CD3869">
        <v>0</v>
      </c>
      <c r="CE3869">
        <v>0</v>
      </c>
    </row>
    <row r="3870" spans="1:83" x14ac:dyDescent="0.35">
      <c r="A3870" s="9" t="str">
        <f t="shared" si="60"/>
        <v>0128.609.75</v>
      </c>
      <c r="B3870" s="52" t="e">
        <f>+IF(MATCH(A3870,List!H$10:H$145,0),"Targeted")</f>
        <v>#N/A</v>
      </c>
      <c r="C3870" s="65"/>
      <c r="D3870" s="151" t="s">
        <v>7700</v>
      </c>
      <c r="E3870" s="16" t="s">
        <v>863</v>
      </c>
      <c r="F3870" s="16" t="s">
        <v>864</v>
      </c>
      <c r="G3870" s="16" t="s">
        <v>5034</v>
      </c>
      <c r="H3870" s="16" t="s">
        <v>532</v>
      </c>
      <c r="I3870" s="16" t="s">
        <v>946</v>
      </c>
      <c r="J3870" s="16" t="s">
        <v>1428</v>
      </c>
      <c r="K3870" s="17" t="s">
        <v>40</v>
      </c>
      <c r="L3870" s="18" t="s">
        <v>5232</v>
      </c>
      <c r="M3870" s="195" t="s">
        <v>175</v>
      </c>
      <c r="N3870" s="16" t="s">
        <v>5549</v>
      </c>
      <c r="O3870" s="17" t="s">
        <v>346</v>
      </c>
      <c r="P3870" s="17" t="s">
        <v>305</v>
      </c>
      <c r="Q3870" s="17" t="s">
        <v>306</v>
      </c>
      <c r="R3870">
        <v>0</v>
      </c>
      <c r="S3870">
        <v>0</v>
      </c>
      <c r="T3870">
        <v>0</v>
      </c>
      <c r="U3870">
        <v>0</v>
      </c>
      <c r="V3870">
        <v>0</v>
      </c>
      <c r="W3870">
        <v>0</v>
      </c>
      <c r="X3870">
        <v>0</v>
      </c>
      <c r="Y3870">
        <v>0</v>
      </c>
      <c r="Z3870">
        <v>0</v>
      </c>
      <c r="AA3870">
        <v>0</v>
      </c>
      <c r="AB3870">
        <v>0</v>
      </c>
      <c r="AC3870">
        <v>0</v>
      </c>
      <c r="AD3870">
        <v>0</v>
      </c>
      <c r="AE3870">
        <v>0</v>
      </c>
      <c r="AF3870">
        <v>0</v>
      </c>
      <c r="AG3870" s="19">
        <v>0</v>
      </c>
      <c r="AH3870">
        <v>0</v>
      </c>
      <c r="AI3870">
        <v>25304</v>
      </c>
      <c r="AJ3870">
        <v>31497</v>
      </c>
      <c r="AK3870">
        <v>61623</v>
      </c>
      <c r="AL3870">
        <v>53462</v>
      </c>
      <c r="AM3870">
        <v>52542</v>
      </c>
      <c r="AN3870">
        <v>86096</v>
      </c>
      <c r="AO3870">
        <v>88086</v>
      </c>
      <c r="AP3870">
        <v>66944</v>
      </c>
      <c r="AQ3870">
        <v>40484</v>
      </c>
      <c r="AR3870">
        <v>27708</v>
      </c>
      <c r="AS3870">
        <v>34861</v>
      </c>
      <c r="AT3870">
        <v>36779</v>
      </c>
      <c r="AU3870">
        <v>50481</v>
      </c>
      <c r="AV3870">
        <v>53511</v>
      </c>
      <c r="AW3870">
        <v>60502</v>
      </c>
      <c r="AX3870">
        <v>60750</v>
      </c>
      <c r="AY3870">
        <v>61867</v>
      </c>
      <c r="AZ3870">
        <v>70000</v>
      </c>
      <c r="BA3870">
        <v>0</v>
      </c>
      <c r="BB3870">
        <v>0</v>
      </c>
      <c r="BC3870">
        <v>0</v>
      </c>
      <c r="BD3870">
        <v>0</v>
      </c>
      <c r="BE3870">
        <v>0</v>
      </c>
      <c r="BF3870">
        <v>0</v>
      </c>
      <c r="BG3870">
        <v>0</v>
      </c>
      <c r="BH3870">
        <v>0</v>
      </c>
      <c r="BI3870">
        <v>0</v>
      </c>
      <c r="BJ3870">
        <v>0</v>
      </c>
      <c r="BK3870">
        <v>0</v>
      </c>
      <c r="BL3870">
        <v>0</v>
      </c>
      <c r="BM3870">
        <v>0</v>
      </c>
      <c r="BN3870">
        <v>0</v>
      </c>
      <c r="BO3870">
        <v>0</v>
      </c>
      <c r="BP3870">
        <v>0</v>
      </c>
      <c r="BQ3870">
        <v>0</v>
      </c>
      <c r="BR3870">
        <v>0</v>
      </c>
      <c r="BS3870">
        <v>0</v>
      </c>
      <c r="BT3870">
        <v>0</v>
      </c>
      <c r="BU3870">
        <v>0</v>
      </c>
      <c r="BV3870">
        <v>0</v>
      </c>
      <c r="BW3870">
        <v>0</v>
      </c>
      <c r="BX3870">
        <v>0</v>
      </c>
      <c r="BY3870">
        <v>0</v>
      </c>
      <c r="BZ3870">
        <v>0</v>
      </c>
      <c r="CA3870">
        <v>0</v>
      </c>
      <c r="CB3870">
        <v>0</v>
      </c>
      <c r="CC3870">
        <v>0</v>
      </c>
      <c r="CD3870">
        <v>0</v>
      </c>
      <c r="CE3870">
        <v>0</v>
      </c>
    </row>
    <row r="3871" spans="1:83" x14ac:dyDescent="0.35">
      <c r="A3871" s="9" t="str">
        <f t="shared" si="60"/>
        <v>1144.609.</v>
      </c>
      <c r="B3871" s="52" t="e">
        <f>+IF(MATCH(A3871,List!H$10:H$145,0),"Targeted")</f>
        <v>#N/A</v>
      </c>
      <c r="C3871" s="65"/>
      <c r="D3871" s="151" t="s">
        <v>7700</v>
      </c>
      <c r="E3871" s="16" t="s">
        <v>1097</v>
      </c>
      <c r="F3871" s="16" t="s">
        <v>1098</v>
      </c>
      <c r="G3871" s="16" t="s">
        <v>702</v>
      </c>
      <c r="H3871" s="16" t="s">
        <v>1102</v>
      </c>
      <c r="I3871" s="16" t="s">
        <v>2914</v>
      </c>
      <c r="J3871" s="16" t="s">
        <v>5561</v>
      </c>
      <c r="K3871" s="17" t="s">
        <v>299</v>
      </c>
      <c r="L3871" s="18" t="s">
        <v>5232</v>
      </c>
      <c r="M3871" s="195" t="s">
        <v>175</v>
      </c>
      <c r="N3871" s="16" t="s">
        <v>5549</v>
      </c>
      <c r="O3871" s="17" t="s">
        <v>346</v>
      </c>
      <c r="P3871" s="17" t="s">
        <v>305</v>
      </c>
      <c r="Q3871" s="17" t="s">
        <v>306</v>
      </c>
      <c r="R3871">
        <v>0</v>
      </c>
      <c r="S3871">
        <v>0</v>
      </c>
      <c r="T3871">
        <v>0</v>
      </c>
      <c r="U3871">
        <v>0</v>
      </c>
      <c r="V3871">
        <v>0</v>
      </c>
      <c r="W3871">
        <v>0</v>
      </c>
      <c r="X3871">
        <v>0</v>
      </c>
      <c r="Y3871">
        <v>0</v>
      </c>
      <c r="Z3871">
        <v>0</v>
      </c>
      <c r="AA3871">
        <v>0</v>
      </c>
      <c r="AB3871">
        <v>0</v>
      </c>
      <c r="AC3871">
        <v>0</v>
      </c>
      <c r="AD3871">
        <v>0</v>
      </c>
      <c r="AE3871">
        <v>3349</v>
      </c>
      <c r="AF3871">
        <v>205053</v>
      </c>
      <c r="AG3871" s="19">
        <v>17484</v>
      </c>
      <c r="AH3871">
        <v>6515</v>
      </c>
      <c r="AI3871">
        <v>-4482</v>
      </c>
      <c r="AJ3871">
        <v>386</v>
      </c>
      <c r="AK3871">
        <v>-5</v>
      </c>
      <c r="AL3871">
        <v>-8</v>
      </c>
      <c r="AM3871">
        <v>-5</v>
      </c>
      <c r="AN3871">
        <v>60</v>
      </c>
      <c r="AO3871">
        <v>2</v>
      </c>
      <c r="AP3871">
        <v>-2</v>
      </c>
      <c r="AQ3871">
        <v>0</v>
      </c>
      <c r="AR3871">
        <v>0</v>
      </c>
      <c r="AS3871">
        <v>0</v>
      </c>
      <c r="AT3871">
        <v>0</v>
      </c>
      <c r="AU3871">
        <v>0</v>
      </c>
      <c r="AV3871">
        <v>0</v>
      </c>
      <c r="AW3871">
        <v>0</v>
      </c>
      <c r="AX3871">
        <v>0</v>
      </c>
      <c r="AY3871">
        <v>0</v>
      </c>
      <c r="AZ3871">
        <v>0</v>
      </c>
      <c r="BA3871">
        <v>0</v>
      </c>
      <c r="BB3871">
        <v>0</v>
      </c>
      <c r="BC3871">
        <v>0</v>
      </c>
      <c r="BD3871">
        <v>0</v>
      </c>
      <c r="BE3871">
        <v>0</v>
      </c>
      <c r="BF3871">
        <v>0</v>
      </c>
      <c r="BG3871">
        <v>0</v>
      </c>
      <c r="BH3871">
        <v>0</v>
      </c>
      <c r="BI3871">
        <v>0</v>
      </c>
      <c r="BJ3871">
        <v>0</v>
      </c>
      <c r="BK3871">
        <v>0</v>
      </c>
      <c r="BL3871">
        <v>0</v>
      </c>
      <c r="BM3871">
        <v>0</v>
      </c>
      <c r="BN3871">
        <v>0</v>
      </c>
      <c r="BO3871">
        <v>0</v>
      </c>
      <c r="BP3871">
        <v>0</v>
      </c>
      <c r="BQ3871">
        <v>0</v>
      </c>
      <c r="BR3871">
        <v>0</v>
      </c>
      <c r="BS3871">
        <v>0</v>
      </c>
      <c r="BT3871">
        <v>0</v>
      </c>
      <c r="BU3871">
        <v>0</v>
      </c>
      <c r="BV3871">
        <v>0</v>
      </c>
      <c r="BW3871">
        <v>0</v>
      </c>
      <c r="BX3871">
        <v>0</v>
      </c>
      <c r="BY3871">
        <v>0</v>
      </c>
      <c r="BZ3871">
        <v>0</v>
      </c>
      <c r="CA3871">
        <v>0</v>
      </c>
      <c r="CB3871">
        <v>0</v>
      </c>
      <c r="CC3871">
        <v>0</v>
      </c>
      <c r="CD3871">
        <v>0</v>
      </c>
      <c r="CE3871">
        <v>0</v>
      </c>
    </row>
    <row r="3872" spans="1:83" x14ac:dyDescent="0.35">
      <c r="A3872" s="9" t="str">
        <f t="shared" si="60"/>
        <v>0159.609.20</v>
      </c>
      <c r="B3872" s="52" t="e">
        <f>+IF(MATCH(A3872,List!H$10:H$145,0),"Targeted")</f>
        <v>#N/A</v>
      </c>
      <c r="C3872" s="65"/>
      <c r="D3872" s="151"/>
      <c r="E3872" s="16" t="s">
        <v>1119</v>
      </c>
      <c r="F3872" s="16" t="s">
        <v>1120</v>
      </c>
      <c r="G3872" s="16" t="s">
        <v>826</v>
      </c>
      <c r="H3872" s="16" t="s">
        <v>1721</v>
      </c>
      <c r="I3872" s="16" t="s">
        <v>4088</v>
      </c>
      <c r="J3872" s="16" t="s">
        <v>5562</v>
      </c>
      <c r="K3872" s="17" t="s">
        <v>63</v>
      </c>
      <c r="L3872" s="18" t="s">
        <v>5232</v>
      </c>
      <c r="M3872" s="195" t="s">
        <v>175</v>
      </c>
      <c r="N3872" s="16" t="s">
        <v>5549</v>
      </c>
      <c r="O3872" s="17" t="s">
        <v>304</v>
      </c>
      <c r="P3872" s="17" t="s">
        <v>305</v>
      </c>
      <c r="Q3872" s="17" t="s">
        <v>306</v>
      </c>
      <c r="R3872">
        <v>0</v>
      </c>
      <c r="S3872">
        <v>0</v>
      </c>
      <c r="T3872">
        <v>0</v>
      </c>
      <c r="U3872">
        <v>0</v>
      </c>
      <c r="V3872">
        <v>0</v>
      </c>
      <c r="W3872">
        <v>0</v>
      </c>
      <c r="X3872">
        <v>0</v>
      </c>
      <c r="Y3872">
        <v>0</v>
      </c>
      <c r="Z3872">
        <v>0</v>
      </c>
      <c r="AA3872">
        <v>0</v>
      </c>
      <c r="AB3872">
        <v>0</v>
      </c>
      <c r="AC3872">
        <v>0</v>
      </c>
      <c r="AD3872">
        <v>0</v>
      </c>
      <c r="AE3872">
        <v>0</v>
      </c>
      <c r="AF3872">
        <v>0</v>
      </c>
      <c r="AG3872" s="19">
        <v>0</v>
      </c>
      <c r="AH3872">
        <v>0</v>
      </c>
      <c r="AI3872">
        <v>0</v>
      </c>
      <c r="AJ3872">
        <v>0</v>
      </c>
      <c r="AK3872">
        <v>0</v>
      </c>
      <c r="AL3872">
        <v>0</v>
      </c>
      <c r="AM3872">
        <v>0</v>
      </c>
      <c r="AN3872">
        <v>0</v>
      </c>
      <c r="AO3872">
        <v>0</v>
      </c>
      <c r="AP3872">
        <v>0</v>
      </c>
      <c r="AQ3872">
        <v>0</v>
      </c>
      <c r="AR3872">
        <v>0</v>
      </c>
      <c r="AS3872">
        <v>0</v>
      </c>
      <c r="AT3872">
        <v>0</v>
      </c>
      <c r="AU3872">
        <v>0</v>
      </c>
      <c r="AV3872">
        <v>0</v>
      </c>
      <c r="AW3872">
        <v>0</v>
      </c>
      <c r="AX3872">
        <v>0</v>
      </c>
      <c r="AY3872">
        <v>0</v>
      </c>
      <c r="AZ3872">
        <v>0</v>
      </c>
      <c r="BA3872">
        <v>0</v>
      </c>
      <c r="BB3872">
        <v>0</v>
      </c>
      <c r="BC3872">
        <v>0</v>
      </c>
      <c r="BD3872">
        <v>0</v>
      </c>
      <c r="BE3872">
        <v>0</v>
      </c>
      <c r="BF3872">
        <v>0</v>
      </c>
      <c r="BG3872">
        <v>0</v>
      </c>
      <c r="BH3872">
        <v>0</v>
      </c>
      <c r="BI3872">
        <v>0</v>
      </c>
      <c r="BJ3872">
        <v>0</v>
      </c>
      <c r="BK3872">
        <v>0</v>
      </c>
      <c r="BL3872">
        <v>0</v>
      </c>
      <c r="BM3872">
        <v>0</v>
      </c>
      <c r="BN3872">
        <v>0</v>
      </c>
      <c r="BO3872">
        <v>0</v>
      </c>
      <c r="BP3872">
        <v>0</v>
      </c>
      <c r="BQ3872">
        <v>0</v>
      </c>
      <c r="BR3872">
        <v>0</v>
      </c>
      <c r="BS3872">
        <v>0</v>
      </c>
      <c r="BT3872">
        <v>0</v>
      </c>
      <c r="BU3872">
        <v>0</v>
      </c>
      <c r="BV3872">
        <v>0</v>
      </c>
      <c r="BW3872">
        <v>250000</v>
      </c>
      <c r="BX3872" s="10">
        <v>200000</v>
      </c>
      <c r="BY3872">
        <v>61000</v>
      </c>
      <c r="BZ3872">
        <v>0</v>
      </c>
      <c r="CA3872">
        <v>0</v>
      </c>
      <c r="CB3872">
        <v>0</v>
      </c>
      <c r="CC3872">
        <v>0</v>
      </c>
      <c r="CD3872">
        <v>0</v>
      </c>
      <c r="CE3872">
        <v>0</v>
      </c>
    </row>
    <row r="3873" spans="1:83" x14ac:dyDescent="0.35">
      <c r="A3873" s="9" t="str">
        <f t="shared" si="60"/>
        <v>0905.609.20</v>
      </c>
      <c r="B3873" s="52" t="str">
        <f>+IF(MATCH(A3873,List!H$10:H$145,0),"Targeted")</f>
        <v>Targeted</v>
      </c>
      <c r="C3873" s="65"/>
      <c r="D3873" s="151"/>
      <c r="E3873" s="16" t="s">
        <v>1119</v>
      </c>
      <c r="F3873" s="16" t="s">
        <v>1120</v>
      </c>
      <c r="G3873" s="16" t="s">
        <v>826</v>
      </c>
      <c r="H3873" s="16" t="s">
        <v>1721</v>
      </c>
      <c r="I3873" s="16" t="s">
        <v>247</v>
      </c>
      <c r="J3873" s="16" t="s">
        <v>5563</v>
      </c>
      <c r="K3873" s="17" t="s">
        <v>63</v>
      </c>
      <c r="L3873" s="18" t="s">
        <v>5232</v>
      </c>
      <c r="M3873" s="195" t="s">
        <v>175</v>
      </c>
      <c r="N3873" s="16" t="s">
        <v>5549</v>
      </c>
      <c r="O3873" s="17" t="s">
        <v>304</v>
      </c>
      <c r="P3873" s="17" t="s">
        <v>305</v>
      </c>
      <c r="Q3873" s="17" t="s">
        <v>306</v>
      </c>
      <c r="R3873">
        <v>0</v>
      </c>
      <c r="S3873">
        <v>0</v>
      </c>
      <c r="T3873">
        <v>0</v>
      </c>
      <c r="U3873">
        <v>0</v>
      </c>
      <c r="V3873">
        <v>0</v>
      </c>
      <c r="W3873">
        <v>0</v>
      </c>
      <c r="X3873">
        <v>0</v>
      </c>
      <c r="Y3873">
        <v>0</v>
      </c>
      <c r="Z3873">
        <v>0</v>
      </c>
      <c r="AA3873">
        <v>0</v>
      </c>
      <c r="AB3873">
        <v>0</v>
      </c>
      <c r="AC3873">
        <v>0</v>
      </c>
      <c r="AD3873">
        <v>0</v>
      </c>
      <c r="AE3873">
        <v>0</v>
      </c>
      <c r="AF3873">
        <v>0</v>
      </c>
      <c r="AG3873" s="19">
        <v>0</v>
      </c>
      <c r="AH3873">
        <v>0</v>
      </c>
      <c r="AI3873">
        <v>0</v>
      </c>
      <c r="AJ3873">
        <v>0</v>
      </c>
      <c r="AK3873">
        <v>0</v>
      </c>
      <c r="AL3873">
        <v>0</v>
      </c>
      <c r="AM3873">
        <v>0</v>
      </c>
      <c r="AN3873">
        <v>0</v>
      </c>
      <c r="AO3873">
        <v>0</v>
      </c>
      <c r="AP3873">
        <v>0</v>
      </c>
      <c r="AQ3873">
        <v>0</v>
      </c>
      <c r="AR3873">
        <v>0</v>
      </c>
      <c r="AS3873">
        <v>0</v>
      </c>
      <c r="AT3873">
        <v>0</v>
      </c>
      <c r="AU3873">
        <v>0</v>
      </c>
      <c r="AV3873">
        <v>0</v>
      </c>
      <c r="AW3873">
        <v>0</v>
      </c>
      <c r="AX3873">
        <v>0</v>
      </c>
      <c r="AY3873">
        <v>0</v>
      </c>
      <c r="AZ3873">
        <v>0</v>
      </c>
      <c r="BA3873">
        <v>0</v>
      </c>
      <c r="BB3873">
        <v>0</v>
      </c>
      <c r="BC3873">
        <v>0</v>
      </c>
      <c r="BD3873">
        <v>0</v>
      </c>
      <c r="BE3873">
        <v>0</v>
      </c>
      <c r="BF3873">
        <v>0</v>
      </c>
      <c r="BG3873">
        <v>0</v>
      </c>
      <c r="BH3873">
        <v>0</v>
      </c>
      <c r="BI3873">
        <v>0</v>
      </c>
      <c r="BJ3873">
        <v>0</v>
      </c>
      <c r="BK3873">
        <v>0</v>
      </c>
      <c r="BL3873">
        <v>0</v>
      </c>
      <c r="BM3873">
        <v>0</v>
      </c>
      <c r="BN3873">
        <v>0</v>
      </c>
      <c r="BO3873">
        <v>0</v>
      </c>
      <c r="BP3873">
        <v>0</v>
      </c>
      <c r="BQ3873">
        <v>0</v>
      </c>
      <c r="BR3873">
        <v>0</v>
      </c>
      <c r="BS3873">
        <v>0</v>
      </c>
      <c r="BT3873">
        <v>0</v>
      </c>
      <c r="BU3873">
        <v>0</v>
      </c>
      <c r="BV3873">
        <v>0</v>
      </c>
      <c r="BW3873">
        <v>0</v>
      </c>
      <c r="BX3873" s="10">
        <v>0</v>
      </c>
      <c r="BY3873">
        <v>274654000</v>
      </c>
      <c r="BZ3873">
        <v>545624000</v>
      </c>
      <c r="CA3873">
        <v>3220000</v>
      </c>
      <c r="CB3873">
        <v>0</v>
      </c>
      <c r="CC3873">
        <v>0</v>
      </c>
      <c r="CD3873">
        <v>0</v>
      </c>
      <c r="CE3873">
        <v>0</v>
      </c>
    </row>
    <row r="3874" spans="1:83" x14ac:dyDescent="0.35">
      <c r="A3874" s="9" t="str">
        <f t="shared" si="60"/>
        <v>0906.609.20</v>
      </c>
      <c r="B3874" s="52" t="str">
        <f>+IF(MATCH(A3874,List!H$10:H$145,0),"Targeted")</f>
        <v>Targeted</v>
      </c>
      <c r="C3874" s="65"/>
      <c r="D3874" s="151"/>
      <c r="E3874" s="16" t="s">
        <v>1119</v>
      </c>
      <c r="F3874" s="16" t="s">
        <v>1120</v>
      </c>
      <c r="G3874" s="16" t="s">
        <v>826</v>
      </c>
      <c r="H3874" s="16" t="s">
        <v>1721</v>
      </c>
      <c r="I3874" s="16" t="s">
        <v>249</v>
      </c>
      <c r="J3874" s="16" t="s">
        <v>248</v>
      </c>
      <c r="K3874" s="17" t="s">
        <v>63</v>
      </c>
      <c r="L3874" s="18" t="s">
        <v>5232</v>
      </c>
      <c r="M3874" s="195" t="s">
        <v>175</v>
      </c>
      <c r="N3874" s="16" t="s">
        <v>5549</v>
      </c>
      <c r="O3874" s="17" t="s">
        <v>304</v>
      </c>
      <c r="P3874" s="17" t="s">
        <v>305</v>
      </c>
      <c r="Q3874" s="17" t="s">
        <v>306</v>
      </c>
      <c r="R3874">
        <v>0</v>
      </c>
      <c r="S3874">
        <v>0</v>
      </c>
      <c r="T3874">
        <v>0</v>
      </c>
      <c r="U3874">
        <v>0</v>
      </c>
      <c r="V3874">
        <v>0</v>
      </c>
      <c r="W3874">
        <v>0</v>
      </c>
      <c r="X3874">
        <v>0</v>
      </c>
      <c r="Y3874">
        <v>0</v>
      </c>
      <c r="Z3874">
        <v>0</v>
      </c>
      <c r="AA3874">
        <v>0</v>
      </c>
      <c r="AB3874">
        <v>0</v>
      </c>
      <c r="AC3874">
        <v>0</v>
      </c>
      <c r="AD3874">
        <v>0</v>
      </c>
      <c r="AE3874">
        <v>0</v>
      </c>
      <c r="AF3874">
        <v>808425</v>
      </c>
      <c r="AG3874" s="19">
        <v>85773</v>
      </c>
      <c r="AH3874">
        <v>900882</v>
      </c>
      <c r="AI3874">
        <v>880890</v>
      </c>
      <c r="AJ3874">
        <v>772673</v>
      </c>
      <c r="AK3874">
        <v>1275231</v>
      </c>
      <c r="AL3874">
        <v>1317980</v>
      </c>
      <c r="AM3874">
        <v>1201494</v>
      </c>
      <c r="AN3874">
        <v>1213292</v>
      </c>
      <c r="AO3874">
        <v>1192901</v>
      </c>
      <c r="AP3874">
        <v>1099776</v>
      </c>
      <c r="AQ3874">
        <v>1414990</v>
      </c>
      <c r="AR3874">
        <v>1409932</v>
      </c>
      <c r="AS3874">
        <v>2697587</v>
      </c>
      <c r="AT3874">
        <v>4002029</v>
      </c>
      <c r="AU3874">
        <v>4354072</v>
      </c>
      <c r="AV3874">
        <v>4884669</v>
      </c>
      <c r="AW3874">
        <v>7344885</v>
      </c>
      <c r="AX3874">
        <v>8780787</v>
      </c>
      <c r="AY3874">
        <v>10949827</v>
      </c>
      <c r="AZ3874">
        <v>15244000</v>
      </c>
      <c r="BA3874">
        <v>19159000</v>
      </c>
      <c r="BB3874">
        <v>21856000</v>
      </c>
      <c r="BC3874">
        <v>23239000</v>
      </c>
      <c r="BD3874">
        <v>25632000</v>
      </c>
      <c r="BE3874">
        <v>26099000</v>
      </c>
      <c r="BF3874">
        <v>26123000</v>
      </c>
      <c r="BG3874">
        <v>27826000</v>
      </c>
      <c r="BH3874">
        <v>31961000</v>
      </c>
      <c r="BI3874">
        <v>33134000</v>
      </c>
      <c r="BJ3874">
        <v>34559000</v>
      </c>
      <c r="BK3874">
        <v>36166000</v>
      </c>
      <c r="BL3874">
        <v>38274000</v>
      </c>
      <c r="BM3874">
        <v>40600000</v>
      </c>
      <c r="BN3874">
        <v>42418000</v>
      </c>
      <c r="BO3874">
        <v>54712000</v>
      </c>
      <c r="BP3874">
        <v>55652000</v>
      </c>
      <c r="BQ3874">
        <v>54890000</v>
      </c>
      <c r="BR3874">
        <v>57513000</v>
      </c>
      <c r="BS3874">
        <v>60087000</v>
      </c>
      <c r="BT3874">
        <v>60084000</v>
      </c>
      <c r="BU3874">
        <v>60580000</v>
      </c>
      <c r="BV3874">
        <v>59749000</v>
      </c>
      <c r="BW3874">
        <v>58640000</v>
      </c>
      <c r="BX3874" s="10">
        <v>59209000</v>
      </c>
      <c r="BY3874">
        <v>57577000</v>
      </c>
      <c r="BZ3874">
        <v>60855000</v>
      </c>
      <c r="CA3874">
        <v>73946000</v>
      </c>
      <c r="CB3874">
        <v>64218000</v>
      </c>
      <c r="CC3874">
        <v>70680000</v>
      </c>
      <c r="CD3874">
        <v>71600000</v>
      </c>
      <c r="CE3874">
        <v>72106000</v>
      </c>
    </row>
    <row r="3875" spans="1:83" x14ac:dyDescent="0.35">
      <c r="A3875" s="9" t="str">
        <f t="shared" si="60"/>
        <v>0922.609.20</v>
      </c>
      <c r="B3875" s="52" t="str">
        <f>+IF(MATCH(A3875,List!H$10:H$145,0),"Targeted")</f>
        <v>Targeted</v>
      </c>
      <c r="C3875" s="65"/>
      <c r="D3875" s="151"/>
      <c r="E3875" s="16" t="s">
        <v>1119</v>
      </c>
      <c r="F3875" s="16" t="s">
        <v>1120</v>
      </c>
      <c r="G3875" s="16" t="s">
        <v>826</v>
      </c>
      <c r="H3875" s="16" t="s">
        <v>1721</v>
      </c>
      <c r="I3875" s="16" t="s">
        <v>251</v>
      </c>
      <c r="J3875" s="16" t="s">
        <v>250</v>
      </c>
      <c r="K3875" s="17" t="s">
        <v>63</v>
      </c>
      <c r="L3875" s="18" t="s">
        <v>5232</v>
      </c>
      <c r="M3875" s="195" t="s">
        <v>175</v>
      </c>
      <c r="N3875" s="16" t="s">
        <v>5549</v>
      </c>
      <c r="O3875" s="17" t="s">
        <v>304</v>
      </c>
      <c r="P3875" s="17" t="s">
        <v>305</v>
      </c>
      <c r="Q3875" s="17" t="s">
        <v>306</v>
      </c>
      <c r="R3875">
        <v>0</v>
      </c>
      <c r="S3875">
        <v>0</v>
      </c>
      <c r="T3875">
        <v>0</v>
      </c>
      <c r="U3875">
        <v>0</v>
      </c>
      <c r="V3875">
        <v>0</v>
      </c>
      <c r="W3875">
        <v>0</v>
      </c>
      <c r="X3875">
        <v>0</v>
      </c>
      <c r="Y3875">
        <v>0</v>
      </c>
      <c r="Z3875">
        <v>0</v>
      </c>
      <c r="AA3875">
        <v>0</v>
      </c>
      <c r="AB3875">
        <v>0</v>
      </c>
      <c r="AC3875">
        <v>0</v>
      </c>
      <c r="AD3875">
        <v>0</v>
      </c>
      <c r="AE3875">
        <v>0</v>
      </c>
      <c r="AF3875">
        <v>0</v>
      </c>
      <c r="AG3875" s="19">
        <v>0</v>
      </c>
      <c r="AH3875">
        <v>0</v>
      </c>
      <c r="AI3875">
        <v>0</v>
      </c>
      <c r="AJ3875">
        <v>0</v>
      </c>
      <c r="AK3875">
        <v>0</v>
      </c>
      <c r="AL3875">
        <v>0</v>
      </c>
      <c r="AM3875">
        <v>0</v>
      </c>
      <c r="AN3875">
        <v>0</v>
      </c>
      <c r="AO3875">
        <v>0</v>
      </c>
      <c r="AP3875">
        <v>0</v>
      </c>
      <c r="AQ3875">
        <v>0</v>
      </c>
      <c r="AR3875">
        <v>0</v>
      </c>
      <c r="AS3875">
        <v>0</v>
      </c>
      <c r="AT3875">
        <v>0</v>
      </c>
      <c r="AU3875">
        <v>0</v>
      </c>
      <c r="AV3875">
        <v>0</v>
      </c>
      <c r="AW3875">
        <v>0</v>
      </c>
      <c r="AX3875">
        <v>0</v>
      </c>
      <c r="AY3875">
        <v>0</v>
      </c>
      <c r="AZ3875">
        <v>0</v>
      </c>
      <c r="BA3875">
        <v>0</v>
      </c>
      <c r="BB3875">
        <v>0</v>
      </c>
      <c r="BC3875">
        <v>0</v>
      </c>
      <c r="BD3875">
        <v>445000</v>
      </c>
      <c r="BE3875">
        <v>809000</v>
      </c>
      <c r="BF3875">
        <v>982000</v>
      </c>
      <c r="BG3875">
        <v>5060000</v>
      </c>
      <c r="BH3875">
        <v>6435000</v>
      </c>
      <c r="BI3875">
        <v>8857000</v>
      </c>
      <c r="BJ3875">
        <v>14624000</v>
      </c>
      <c r="BK3875">
        <v>15473000</v>
      </c>
      <c r="BL3875">
        <v>16159000</v>
      </c>
      <c r="BM3875">
        <v>34019000</v>
      </c>
      <c r="BN3875">
        <v>24284000</v>
      </c>
      <c r="BO3875">
        <v>22659000</v>
      </c>
      <c r="BP3875">
        <v>22691000</v>
      </c>
      <c r="BQ3875">
        <v>22106000</v>
      </c>
      <c r="BR3875">
        <v>21608000</v>
      </c>
      <c r="BS3875">
        <v>21490000</v>
      </c>
      <c r="BT3875">
        <v>20592000</v>
      </c>
      <c r="BU3875">
        <v>20188000</v>
      </c>
      <c r="BV3875">
        <v>19408000</v>
      </c>
      <c r="BW3875">
        <v>18597000</v>
      </c>
      <c r="BX3875" s="10">
        <v>28898000</v>
      </c>
      <c r="BY3875">
        <v>27779000</v>
      </c>
      <c r="BZ3875">
        <v>79542000</v>
      </c>
      <c r="CA3875">
        <v>187784000</v>
      </c>
      <c r="CB3875">
        <v>165638000</v>
      </c>
      <c r="CC3875">
        <v>164241000</v>
      </c>
      <c r="CD3875">
        <v>163109000</v>
      </c>
      <c r="CE3875">
        <v>81932000</v>
      </c>
    </row>
    <row r="3876" spans="1:83" x14ac:dyDescent="0.35">
      <c r="A3876" s="9" t="str">
        <f t="shared" si="60"/>
        <v>0929.609.20</v>
      </c>
      <c r="B3876" s="52" t="str">
        <f>+IF(MATCH(A3876,List!H$10:H$145,0),"Targeted")</f>
        <v>Targeted</v>
      </c>
      <c r="C3876" s="65"/>
      <c r="D3876" s="151"/>
      <c r="E3876" s="16" t="s">
        <v>1119</v>
      </c>
      <c r="F3876" s="16" t="s">
        <v>1120</v>
      </c>
      <c r="G3876" s="16" t="s">
        <v>826</v>
      </c>
      <c r="H3876" s="16" t="s">
        <v>1721</v>
      </c>
      <c r="I3876" s="16" t="s">
        <v>253</v>
      </c>
      <c r="J3876" s="16" t="s">
        <v>252</v>
      </c>
      <c r="K3876" s="17" t="s">
        <v>63</v>
      </c>
      <c r="L3876" s="18" t="s">
        <v>5232</v>
      </c>
      <c r="M3876" s="195" t="s">
        <v>175</v>
      </c>
      <c r="N3876" s="16" t="s">
        <v>5549</v>
      </c>
      <c r="O3876" s="17" t="s">
        <v>304</v>
      </c>
      <c r="P3876" s="17" t="s">
        <v>305</v>
      </c>
      <c r="Q3876" s="17" t="s">
        <v>306</v>
      </c>
      <c r="R3876">
        <v>0</v>
      </c>
      <c r="S3876">
        <v>0</v>
      </c>
      <c r="T3876">
        <v>0</v>
      </c>
      <c r="U3876">
        <v>0</v>
      </c>
      <c r="V3876">
        <v>0</v>
      </c>
      <c r="W3876">
        <v>0</v>
      </c>
      <c r="X3876">
        <v>0</v>
      </c>
      <c r="Y3876">
        <v>0</v>
      </c>
      <c r="Z3876">
        <v>0</v>
      </c>
      <c r="AA3876">
        <v>0</v>
      </c>
      <c r="AB3876">
        <v>0</v>
      </c>
      <c r="AC3876">
        <v>0</v>
      </c>
      <c r="AD3876">
        <v>0</v>
      </c>
      <c r="AE3876">
        <v>0</v>
      </c>
      <c r="AF3876">
        <v>0</v>
      </c>
      <c r="AG3876" s="19">
        <v>0</v>
      </c>
      <c r="AH3876">
        <v>0</v>
      </c>
      <c r="AI3876">
        <v>0</v>
      </c>
      <c r="AJ3876">
        <v>0</v>
      </c>
      <c r="AK3876">
        <v>0</v>
      </c>
      <c r="AL3876">
        <v>0</v>
      </c>
      <c r="AM3876">
        <v>0</v>
      </c>
      <c r="AN3876">
        <v>0</v>
      </c>
      <c r="AO3876">
        <v>0</v>
      </c>
      <c r="AP3876">
        <v>0</v>
      </c>
      <c r="AQ3876">
        <v>0</v>
      </c>
      <c r="AR3876">
        <v>0</v>
      </c>
      <c r="AS3876">
        <v>0</v>
      </c>
      <c r="AT3876">
        <v>0</v>
      </c>
      <c r="AU3876">
        <v>0</v>
      </c>
      <c r="AV3876">
        <v>0</v>
      </c>
      <c r="AW3876">
        <v>0</v>
      </c>
      <c r="AX3876">
        <v>0</v>
      </c>
      <c r="AY3876">
        <v>0</v>
      </c>
      <c r="AZ3876">
        <v>0</v>
      </c>
      <c r="BA3876">
        <v>0</v>
      </c>
      <c r="BB3876">
        <v>0</v>
      </c>
      <c r="BC3876">
        <v>0</v>
      </c>
      <c r="BD3876">
        <v>0</v>
      </c>
      <c r="BE3876">
        <v>0</v>
      </c>
      <c r="BF3876">
        <v>0</v>
      </c>
      <c r="BG3876">
        <v>0</v>
      </c>
      <c r="BH3876">
        <v>0</v>
      </c>
      <c r="BI3876">
        <v>0</v>
      </c>
      <c r="BJ3876">
        <v>0</v>
      </c>
      <c r="BK3876">
        <v>0</v>
      </c>
      <c r="BL3876">
        <v>0</v>
      </c>
      <c r="BM3876">
        <v>0</v>
      </c>
      <c r="BN3876">
        <v>711000</v>
      </c>
      <c r="BO3876">
        <v>1034000</v>
      </c>
      <c r="BP3876">
        <v>458000</v>
      </c>
      <c r="BQ3876">
        <v>205000</v>
      </c>
      <c r="BR3876">
        <v>169000</v>
      </c>
      <c r="BS3876">
        <v>67000</v>
      </c>
      <c r="BT3876">
        <v>7000</v>
      </c>
      <c r="BU3876">
        <v>2000</v>
      </c>
      <c r="BV3876">
        <v>0</v>
      </c>
      <c r="BW3876">
        <v>0</v>
      </c>
      <c r="BX3876" s="10">
        <v>0</v>
      </c>
      <c r="BY3876">
        <v>0</v>
      </c>
      <c r="BZ3876">
        <v>0</v>
      </c>
      <c r="CA3876">
        <v>0</v>
      </c>
      <c r="CB3876">
        <v>0</v>
      </c>
      <c r="CC3876">
        <v>0</v>
      </c>
      <c r="CD3876">
        <v>0</v>
      </c>
      <c r="CE3876">
        <v>0</v>
      </c>
    </row>
    <row r="3877" spans="1:83" x14ac:dyDescent="0.35">
      <c r="A3877" s="9" t="str">
        <f t="shared" si="60"/>
        <v>0933.609.20</v>
      </c>
      <c r="B3877" s="52" t="str">
        <f>+IF(MATCH(A3877,List!H$10:H$145,0),"Targeted")</f>
        <v>Targeted</v>
      </c>
      <c r="C3877" s="65"/>
      <c r="D3877" s="151"/>
      <c r="E3877" s="16" t="s">
        <v>1119</v>
      </c>
      <c r="F3877" s="16" t="s">
        <v>1120</v>
      </c>
      <c r="G3877" s="16" t="s">
        <v>826</v>
      </c>
      <c r="H3877" s="16" t="s">
        <v>1721</v>
      </c>
      <c r="I3877" s="16" t="s">
        <v>255</v>
      </c>
      <c r="J3877" s="16" t="s">
        <v>254</v>
      </c>
      <c r="K3877" s="17" t="s">
        <v>63</v>
      </c>
      <c r="L3877" s="18" t="s">
        <v>5232</v>
      </c>
      <c r="M3877" s="195" t="s">
        <v>175</v>
      </c>
      <c r="N3877" s="16" t="s">
        <v>5549</v>
      </c>
      <c r="O3877" s="17" t="s">
        <v>304</v>
      </c>
      <c r="P3877" s="17" t="s">
        <v>305</v>
      </c>
      <c r="Q3877" s="17" t="s">
        <v>306</v>
      </c>
      <c r="R3877">
        <v>0</v>
      </c>
      <c r="S3877">
        <v>0</v>
      </c>
      <c r="T3877">
        <v>0</v>
      </c>
      <c r="U3877">
        <v>0</v>
      </c>
      <c r="V3877">
        <v>0</v>
      </c>
      <c r="W3877">
        <v>0</v>
      </c>
      <c r="X3877">
        <v>0</v>
      </c>
      <c r="Y3877">
        <v>0</v>
      </c>
      <c r="Z3877">
        <v>0</v>
      </c>
      <c r="AA3877">
        <v>0</v>
      </c>
      <c r="AB3877">
        <v>0</v>
      </c>
      <c r="AC3877">
        <v>0</v>
      </c>
      <c r="AD3877">
        <v>0</v>
      </c>
      <c r="AE3877">
        <v>0</v>
      </c>
      <c r="AF3877">
        <v>0</v>
      </c>
      <c r="AG3877" s="19">
        <v>0</v>
      </c>
      <c r="AH3877">
        <v>0</v>
      </c>
      <c r="AI3877">
        <v>0</v>
      </c>
      <c r="AJ3877">
        <v>0</v>
      </c>
      <c r="AK3877">
        <v>0</v>
      </c>
      <c r="AL3877">
        <v>0</v>
      </c>
      <c r="AM3877">
        <v>0</v>
      </c>
      <c r="AN3877">
        <v>0</v>
      </c>
      <c r="AO3877">
        <v>0</v>
      </c>
      <c r="AP3877">
        <v>0</v>
      </c>
      <c r="AQ3877">
        <v>0</v>
      </c>
      <c r="AR3877">
        <v>0</v>
      </c>
      <c r="AS3877">
        <v>0</v>
      </c>
      <c r="AT3877">
        <v>0</v>
      </c>
      <c r="AU3877">
        <v>0</v>
      </c>
      <c r="AV3877">
        <v>0</v>
      </c>
      <c r="AW3877">
        <v>0</v>
      </c>
      <c r="AX3877">
        <v>0</v>
      </c>
      <c r="AY3877">
        <v>0</v>
      </c>
      <c r="AZ3877">
        <v>0</v>
      </c>
      <c r="BA3877">
        <v>0</v>
      </c>
      <c r="BB3877">
        <v>0</v>
      </c>
      <c r="BC3877">
        <v>0</v>
      </c>
      <c r="BD3877">
        <v>0</v>
      </c>
      <c r="BE3877">
        <v>0</v>
      </c>
      <c r="BF3877">
        <v>0</v>
      </c>
      <c r="BG3877">
        <v>0</v>
      </c>
      <c r="BH3877">
        <v>0</v>
      </c>
      <c r="BI3877">
        <v>0</v>
      </c>
      <c r="BJ3877">
        <v>0</v>
      </c>
      <c r="BK3877">
        <v>0</v>
      </c>
      <c r="BL3877">
        <v>0</v>
      </c>
      <c r="BM3877">
        <v>0</v>
      </c>
      <c r="BN3877">
        <v>663000</v>
      </c>
      <c r="BO3877">
        <v>13694000</v>
      </c>
      <c r="BP3877">
        <v>13905000</v>
      </c>
      <c r="BQ3877">
        <v>253000</v>
      </c>
      <c r="BR3877">
        <v>-11000</v>
      </c>
      <c r="BS3877">
        <v>0</v>
      </c>
      <c r="BT3877">
        <v>0</v>
      </c>
      <c r="BU3877">
        <v>0</v>
      </c>
      <c r="BV3877">
        <v>0</v>
      </c>
      <c r="BW3877">
        <v>0</v>
      </c>
      <c r="BX3877" s="10">
        <v>0</v>
      </c>
      <c r="BY3877">
        <v>0</v>
      </c>
      <c r="BZ3877">
        <v>0</v>
      </c>
      <c r="CA3877">
        <v>0</v>
      </c>
      <c r="CB3877">
        <v>0</v>
      </c>
      <c r="CC3877">
        <v>0</v>
      </c>
      <c r="CD3877">
        <v>0</v>
      </c>
      <c r="CE3877">
        <v>0</v>
      </c>
    </row>
    <row r="3878" spans="1:83" x14ac:dyDescent="0.35">
      <c r="A3878" s="9" t="str">
        <f t="shared" si="60"/>
        <v>0936.609.20</v>
      </c>
      <c r="B3878" s="52" t="e">
        <f>+IF(MATCH(A3878,List!H$10:H$145,0),"Targeted")</f>
        <v>#N/A</v>
      </c>
      <c r="C3878" s="65"/>
      <c r="D3878" s="151"/>
      <c r="E3878" s="16" t="s">
        <v>1119</v>
      </c>
      <c r="F3878" s="16" t="s">
        <v>1120</v>
      </c>
      <c r="G3878" s="16" t="s">
        <v>826</v>
      </c>
      <c r="H3878" s="16" t="s">
        <v>1721</v>
      </c>
      <c r="I3878" s="16" t="s">
        <v>205</v>
      </c>
      <c r="J3878" s="16" t="s">
        <v>5564</v>
      </c>
      <c r="K3878" s="17" t="s">
        <v>63</v>
      </c>
      <c r="L3878" s="18" t="s">
        <v>5232</v>
      </c>
      <c r="M3878" s="195" t="s">
        <v>175</v>
      </c>
      <c r="N3878" s="16" t="s">
        <v>5549</v>
      </c>
      <c r="O3878" s="17" t="s">
        <v>304</v>
      </c>
      <c r="P3878" s="17" t="s">
        <v>305</v>
      </c>
      <c r="Q3878" s="17" t="s">
        <v>306</v>
      </c>
      <c r="R3878">
        <v>0</v>
      </c>
      <c r="S3878">
        <v>0</v>
      </c>
      <c r="T3878">
        <v>0</v>
      </c>
      <c r="U3878">
        <v>0</v>
      </c>
      <c r="V3878">
        <v>0</v>
      </c>
      <c r="W3878">
        <v>0</v>
      </c>
      <c r="X3878">
        <v>0</v>
      </c>
      <c r="Y3878">
        <v>0</v>
      </c>
      <c r="Z3878">
        <v>0</v>
      </c>
      <c r="AA3878">
        <v>0</v>
      </c>
      <c r="AB3878">
        <v>0</v>
      </c>
      <c r="AC3878">
        <v>0</v>
      </c>
      <c r="AD3878">
        <v>0</v>
      </c>
      <c r="AE3878">
        <v>0</v>
      </c>
      <c r="AF3878">
        <v>0</v>
      </c>
      <c r="AG3878" s="19">
        <v>0</v>
      </c>
      <c r="AH3878">
        <v>0</v>
      </c>
      <c r="AI3878">
        <v>0</v>
      </c>
      <c r="AJ3878">
        <v>0</v>
      </c>
      <c r="AK3878">
        <v>0</v>
      </c>
      <c r="AL3878">
        <v>0</v>
      </c>
      <c r="AM3878">
        <v>0</v>
      </c>
      <c r="AN3878">
        <v>0</v>
      </c>
      <c r="AO3878">
        <v>0</v>
      </c>
      <c r="AP3878">
        <v>0</v>
      </c>
      <c r="AQ3878">
        <v>0</v>
      </c>
      <c r="AR3878">
        <v>0</v>
      </c>
      <c r="AS3878">
        <v>0</v>
      </c>
      <c r="AT3878">
        <v>0</v>
      </c>
      <c r="AU3878">
        <v>0</v>
      </c>
      <c r="AV3878">
        <v>0</v>
      </c>
      <c r="AW3878">
        <v>0</v>
      </c>
      <c r="AX3878">
        <v>0</v>
      </c>
      <c r="AY3878">
        <v>0</v>
      </c>
      <c r="AZ3878">
        <v>0</v>
      </c>
      <c r="BA3878">
        <v>0</v>
      </c>
      <c r="BB3878">
        <v>0</v>
      </c>
      <c r="BC3878">
        <v>0</v>
      </c>
      <c r="BD3878">
        <v>0</v>
      </c>
      <c r="BE3878">
        <v>0</v>
      </c>
      <c r="BF3878">
        <v>0</v>
      </c>
      <c r="BG3878">
        <v>0</v>
      </c>
      <c r="BH3878">
        <v>0</v>
      </c>
      <c r="BI3878">
        <v>0</v>
      </c>
      <c r="BJ3878">
        <v>0</v>
      </c>
      <c r="BK3878">
        <v>0</v>
      </c>
      <c r="BL3878">
        <v>0</v>
      </c>
      <c r="BM3878">
        <v>0</v>
      </c>
      <c r="BN3878">
        <v>0</v>
      </c>
      <c r="BO3878">
        <v>0</v>
      </c>
      <c r="BP3878">
        <v>0</v>
      </c>
      <c r="BQ3878">
        <v>0</v>
      </c>
      <c r="BR3878">
        <v>0</v>
      </c>
      <c r="BS3878">
        <v>0</v>
      </c>
      <c r="BT3878">
        <v>0</v>
      </c>
      <c r="BU3878">
        <v>0</v>
      </c>
      <c r="BV3878">
        <v>0</v>
      </c>
      <c r="BW3878">
        <v>0</v>
      </c>
      <c r="BX3878" s="10">
        <v>0</v>
      </c>
      <c r="BY3878">
        <v>714000</v>
      </c>
      <c r="BZ3878">
        <v>104817000</v>
      </c>
      <c r="CA3878">
        <v>49018000</v>
      </c>
      <c r="CB3878">
        <v>0</v>
      </c>
      <c r="CC3878">
        <v>0</v>
      </c>
      <c r="CD3878">
        <v>0</v>
      </c>
      <c r="CE3878">
        <v>0</v>
      </c>
    </row>
    <row r="3879" spans="1:83" x14ac:dyDescent="0.35">
      <c r="A3879" s="9" t="str">
        <f t="shared" si="60"/>
        <v>0943.609.</v>
      </c>
      <c r="B3879" s="52" t="e">
        <f>+IF(MATCH(A3879,List!H$10:H$145,0),"Targeted")</f>
        <v>#N/A</v>
      </c>
      <c r="C3879" s="65"/>
      <c r="D3879" s="151"/>
      <c r="E3879" s="16" t="s">
        <v>1119</v>
      </c>
      <c r="F3879" s="16" t="s">
        <v>1120</v>
      </c>
      <c r="G3879" s="16" t="s">
        <v>826</v>
      </c>
      <c r="H3879" s="16" t="s">
        <v>1721</v>
      </c>
      <c r="I3879" s="16" t="s">
        <v>866</v>
      </c>
      <c r="J3879" s="16" t="s">
        <v>5565</v>
      </c>
      <c r="K3879" s="17" t="s">
        <v>299</v>
      </c>
      <c r="L3879" s="18" t="s">
        <v>5232</v>
      </c>
      <c r="M3879" s="195" t="s">
        <v>175</v>
      </c>
      <c r="N3879" s="16" t="s">
        <v>5549</v>
      </c>
      <c r="O3879" s="17" t="s">
        <v>304</v>
      </c>
      <c r="P3879" s="17" t="s">
        <v>305</v>
      </c>
      <c r="Q3879" s="17" t="s">
        <v>306</v>
      </c>
      <c r="R3879">
        <v>0</v>
      </c>
      <c r="S3879">
        <v>0</v>
      </c>
      <c r="T3879">
        <v>0</v>
      </c>
      <c r="U3879">
        <v>0</v>
      </c>
      <c r="V3879">
        <v>0</v>
      </c>
      <c r="W3879">
        <v>0</v>
      </c>
      <c r="X3879">
        <v>0</v>
      </c>
      <c r="Y3879">
        <v>0</v>
      </c>
      <c r="Z3879">
        <v>0</v>
      </c>
      <c r="AA3879">
        <v>0</v>
      </c>
      <c r="AB3879">
        <v>0</v>
      </c>
      <c r="AC3879">
        <v>0</v>
      </c>
      <c r="AD3879">
        <v>0</v>
      </c>
      <c r="AE3879">
        <v>0</v>
      </c>
      <c r="AF3879">
        <v>0</v>
      </c>
      <c r="AG3879" s="19">
        <v>0</v>
      </c>
      <c r="AH3879">
        <v>0</v>
      </c>
      <c r="AI3879">
        <v>0</v>
      </c>
      <c r="AJ3879">
        <v>0</v>
      </c>
      <c r="AK3879">
        <v>0</v>
      </c>
      <c r="AL3879">
        <v>0</v>
      </c>
      <c r="AM3879">
        <v>0</v>
      </c>
      <c r="AN3879">
        <v>0</v>
      </c>
      <c r="AO3879">
        <v>0</v>
      </c>
      <c r="AP3879">
        <v>0</v>
      </c>
      <c r="AQ3879">
        <v>0</v>
      </c>
      <c r="AR3879">
        <v>0</v>
      </c>
      <c r="AS3879">
        <v>0</v>
      </c>
      <c r="AT3879">
        <v>0</v>
      </c>
      <c r="AU3879">
        <v>0</v>
      </c>
      <c r="AV3879">
        <v>0</v>
      </c>
      <c r="AW3879">
        <v>0</v>
      </c>
      <c r="AX3879">
        <v>0</v>
      </c>
      <c r="AY3879">
        <v>0</v>
      </c>
      <c r="AZ3879">
        <v>0</v>
      </c>
      <c r="BA3879">
        <v>0</v>
      </c>
      <c r="BB3879">
        <v>0</v>
      </c>
      <c r="BC3879">
        <v>0</v>
      </c>
      <c r="BD3879">
        <v>0</v>
      </c>
      <c r="BE3879">
        <v>0</v>
      </c>
      <c r="BF3879">
        <v>0</v>
      </c>
      <c r="BG3879">
        <v>0</v>
      </c>
      <c r="BH3879">
        <v>0</v>
      </c>
      <c r="BI3879">
        <v>0</v>
      </c>
      <c r="BJ3879">
        <v>0</v>
      </c>
      <c r="BK3879">
        <v>0</v>
      </c>
      <c r="BL3879">
        <v>0</v>
      </c>
      <c r="BM3879">
        <v>0</v>
      </c>
      <c r="BN3879">
        <v>0</v>
      </c>
      <c r="BO3879">
        <v>0</v>
      </c>
      <c r="BP3879">
        <v>0</v>
      </c>
      <c r="BQ3879">
        <v>0</v>
      </c>
      <c r="BR3879">
        <v>0</v>
      </c>
      <c r="BS3879">
        <v>0</v>
      </c>
      <c r="BT3879">
        <v>0</v>
      </c>
      <c r="BU3879">
        <v>0</v>
      </c>
      <c r="BV3879">
        <v>0</v>
      </c>
      <c r="BW3879">
        <v>0</v>
      </c>
      <c r="BX3879" s="10">
        <v>0</v>
      </c>
      <c r="BY3879">
        <v>0</v>
      </c>
      <c r="BZ3879">
        <v>0</v>
      </c>
      <c r="CA3879">
        <v>7902000</v>
      </c>
      <c r="CB3879">
        <v>5709000</v>
      </c>
      <c r="CC3879">
        <v>5579000</v>
      </c>
      <c r="CD3879">
        <v>5461000</v>
      </c>
      <c r="CE3879">
        <v>5524000</v>
      </c>
    </row>
    <row r="3880" spans="1:83" x14ac:dyDescent="0.35">
      <c r="A3880" s="9" t="str">
        <f t="shared" si="60"/>
        <v>0950.609.20</v>
      </c>
      <c r="B3880" s="52" t="str">
        <f>+IF(MATCH(A3880,List!H$10:H$145,0),"Targeted")</f>
        <v>Targeted</v>
      </c>
      <c r="C3880" s="65"/>
      <c r="D3880" s="151"/>
      <c r="E3880" s="16" t="s">
        <v>1119</v>
      </c>
      <c r="F3880" s="16" t="s">
        <v>1120</v>
      </c>
      <c r="G3880" s="16" t="s">
        <v>826</v>
      </c>
      <c r="H3880" s="16" t="s">
        <v>1721</v>
      </c>
      <c r="I3880" s="16" t="s">
        <v>257</v>
      </c>
      <c r="J3880" s="16" t="s">
        <v>256</v>
      </c>
      <c r="K3880" s="17" t="s">
        <v>63</v>
      </c>
      <c r="L3880" s="18" t="s">
        <v>5232</v>
      </c>
      <c r="M3880" s="195" t="s">
        <v>175</v>
      </c>
      <c r="N3880" s="16" t="s">
        <v>5549</v>
      </c>
      <c r="O3880" s="17" t="s">
        <v>304</v>
      </c>
      <c r="P3880" s="17" t="s">
        <v>305</v>
      </c>
      <c r="Q3880" s="17" t="s">
        <v>306</v>
      </c>
      <c r="R3880">
        <v>0</v>
      </c>
      <c r="S3880">
        <v>0</v>
      </c>
      <c r="T3880">
        <v>0</v>
      </c>
      <c r="U3880">
        <v>0</v>
      </c>
      <c r="V3880">
        <v>0</v>
      </c>
      <c r="W3880">
        <v>0</v>
      </c>
      <c r="X3880">
        <v>0</v>
      </c>
      <c r="Y3880">
        <v>0</v>
      </c>
      <c r="Z3880">
        <v>0</v>
      </c>
      <c r="AA3880">
        <v>0</v>
      </c>
      <c r="AB3880">
        <v>0</v>
      </c>
      <c r="AC3880">
        <v>0</v>
      </c>
      <c r="AD3880">
        <v>0</v>
      </c>
      <c r="AE3880">
        <v>0</v>
      </c>
      <c r="AF3880">
        <v>0</v>
      </c>
      <c r="AG3880" s="19">
        <v>0</v>
      </c>
      <c r="AH3880">
        <v>0</v>
      </c>
      <c r="AI3880">
        <v>0</v>
      </c>
      <c r="AJ3880">
        <v>0</v>
      </c>
      <c r="AK3880">
        <v>0</v>
      </c>
      <c r="AL3880">
        <v>0</v>
      </c>
      <c r="AM3880">
        <v>0</v>
      </c>
      <c r="AN3880">
        <v>0</v>
      </c>
      <c r="AO3880">
        <v>0</v>
      </c>
      <c r="AP3880">
        <v>0</v>
      </c>
      <c r="AQ3880">
        <v>0</v>
      </c>
      <c r="AR3880">
        <v>0</v>
      </c>
      <c r="AS3880">
        <v>0</v>
      </c>
      <c r="AT3880">
        <v>0</v>
      </c>
      <c r="AU3880">
        <v>0</v>
      </c>
      <c r="AV3880">
        <v>0</v>
      </c>
      <c r="AW3880">
        <v>0</v>
      </c>
      <c r="AX3880">
        <v>0</v>
      </c>
      <c r="AY3880">
        <v>0</v>
      </c>
      <c r="AZ3880">
        <v>0</v>
      </c>
      <c r="BA3880">
        <v>0</v>
      </c>
      <c r="BB3880">
        <v>0</v>
      </c>
      <c r="BC3880">
        <v>0</v>
      </c>
      <c r="BD3880">
        <v>0</v>
      </c>
      <c r="BE3880">
        <v>0</v>
      </c>
      <c r="BF3880">
        <v>0</v>
      </c>
      <c r="BG3880">
        <v>0</v>
      </c>
      <c r="BH3880">
        <v>0</v>
      </c>
      <c r="BI3880">
        <v>0</v>
      </c>
      <c r="BJ3880">
        <v>0</v>
      </c>
      <c r="BK3880">
        <v>0</v>
      </c>
      <c r="BL3880">
        <v>0</v>
      </c>
      <c r="BM3880">
        <v>0</v>
      </c>
      <c r="BN3880">
        <v>0</v>
      </c>
      <c r="BO3880">
        <v>0</v>
      </c>
      <c r="BP3880">
        <v>719000</v>
      </c>
      <c r="BQ3880">
        <v>777000</v>
      </c>
      <c r="BR3880">
        <v>143000</v>
      </c>
      <c r="BS3880">
        <v>58000</v>
      </c>
      <c r="BT3880">
        <v>16000</v>
      </c>
      <c r="BU3880">
        <v>0</v>
      </c>
      <c r="BV3880">
        <v>0</v>
      </c>
      <c r="BW3880">
        <v>0</v>
      </c>
      <c r="BX3880" s="10">
        <v>0</v>
      </c>
      <c r="BY3880">
        <v>0</v>
      </c>
      <c r="BZ3880">
        <v>0</v>
      </c>
      <c r="CA3880">
        <v>0</v>
      </c>
      <c r="CB3880">
        <v>0</v>
      </c>
      <c r="CC3880">
        <v>0</v>
      </c>
      <c r="CD3880">
        <v>0</v>
      </c>
      <c r="CE3880">
        <v>0</v>
      </c>
    </row>
    <row r="3881" spans="1:83" x14ac:dyDescent="0.35">
      <c r="A3881" s="9" t="str">
        <f t="shared" si="60"/>
        <v>9912.609.20</v>
      </c>
      <c r="B3881" s="52" t="str">
        <f>+IF(MATCH(A3881,List!H$10:H$145,0),"Targeted")</f>
        <v>Targeted</v>
      </c>
      <c r="C3881" s="65"/>
      <c r="D3881" s="151"/>
      <c r="E3881" s="16" t="s">
        <v>1119</v>
      </c>
      <c r="F3881" s="16" t="s">
        <v>1120</v>
      </c>
      <c r="G3881" s="16" t="s">
        <v>826</v>
      </c>
      <c r="H3881" s="16" t="s">
        <v>1721</v>
      </c>
      <c r="I3881" s="16" t="s">
        <v>2122</v>
      </c>
      <c r="J3881" s="191" t="s">
        <v>246</v>
      </c>
      <c r="K3881" s="285" t="s">
        <v>63</v>
      </c>
      <c r="L3881" s="18" t="s">
        <v>5232</v>
      </c>
      <c r="M3881" s="195" t="s">
        <v>175</v>
      </c>
      <c r="N3881" s="16" t="s">
        <v>5549</v>
      </c>
      <c r="O3881" s="17" t="s">
        <v>304</v>
      </c>
      <c r="P3881" s="17" t="s">
        <v>305</v>
      </c>
      <c r="Q3881" s="17" t="s">
        <v>306</v>
      </c>
      <c r="R3881">
        <v>0</v>
      </c>
      <c r="S3881">
        <v>0</v>
      </c>
      <c r="T3881">
        <v>0</v>
      </c>
      <c r="U3881">
        <v>0</v>
      </c>
      <c r="V3881">
        <v>0</v>
      </c>
      <c r="W3881">
        <v>0</v>
      </c>
      <c r="X3881">
        <v>0</v>
      </c>
      <c r="Y3881">
        <v>0</v>
      </c>
      <c r="Z3881">
        <v>0</v>
      </c>
      <c r="AA3881">
        <v>0</v>
      </c>
      <c r="AB3881">
        <v>0</v>
      </c>
      <c r="AC3881">
        <v>0</v>
      </c>
      <c r="AD3881">
        <v>0</v>
      </c>
      <c r="AE3881">
        <v>0</v>
      </c>
      <c r="AF3881">
        <v>0</v>
      </c>
      <c r="AG3881" s="19">
        <v>0</v>
      </c>
      <c r="AH3881">
        <v>0</v>
      </c>
      <c r="AI3881">
        <v>0</v>
      </c>
      <c r="AJ3881">
        <v>0</v>
      </c>
      <c r="AK3881">
        <v>0</v>
      </c>
      <c r="AL3881">
        <v>0</v>
      </c>
      <c r="AM3881">
        <v>0</v>
      </c>
      <c r="AN3881">
        <v>0</v>
      </c>
      <c r="AO3881">
        <v>0</v>
      </c>
      <c r="AP3881">
        <v>0</v>
      </c>
      <c r="AQ3881">
        <v>0</v>
      </c>
      <c r="AR3881">
        <v>0</v>
      </c>
      <c r="AS3881">
        <v>0</v>
      </c>
      <c r="AT3881">
        <v>0</v>
      </c>
      <c r="AU3881">
        <v>0</v>
      </c>
      <c r="AV3881">
        <v>0</v>
      </c>
      <c r="AW3881">
        <v>0</v>
      </c>
      <c r="AX3881">
        <v>0</v>
      </c>
      <c r="AY3881">
        <v>0</v>
      </c>
      <c r="AZ3881">
        <v>0</v>
      </c>
      <c r="BA3881">
        <v>0</v>
      </c>
      <c r="BB3881">
        <v>0</v>
      </c>
      <c r="BC3881">
        <v>0</v>
      </c>
      <c r="BD3881">
        <v>0</v>
      </c>
      <c r="BE3881">
        <v>0</v>
      </c>
      <c r="BF3881">
        <v>0</v>
      </c>
      <c r="BG3881">
        <v>0</v>
      </c>
      <c r="BH3881">
        <v>0</v>
      </c>
      <c r="BI3881">
        <v>0</v>
      </c>
      <c r="BJ3881">
        <v>0</v>
      </c>
      <c r="BK3881">
        <v>0</v>
      </c>
      <c r="BL3881">
        <v>0</v>
      </c>
      <c r="BM3881">
        <v>13868000</v>
      </c>
      <c r="BN3881">
        <v>2024000</v>
      </c>
      <c r="BO3881">
        <v>81000</v>
      </c>
      <c r="BP3881">
        <v>-269000</v>
      </c>
      <c r="BQ3881">
        <v>0</v>
      </c>
      <c r="BR3881">
        <v>0</v>
      </c>
      <c r="BS3881">
        <v>0</v>
      </c>
      <c r="BT3881">
        <v>0</v>
      </c>
      <c r="BU3881">
        <v>0</v>
      </c>
      <c r="BV3881">
        <v>0</v>
      </c>
      <c r="BW3881">
        <v>0</v>
      </c>
      <c r="BX3881" s="10">
        <v>0</v>
      </c>
      <c r="BY3881">
        <v>0</v>
      </c>
      <c r="BZ3881">
        <v>0</v>
      </c>
      <c r="CA3881">
        <v>0</v>
      </c>
      <c r="CB3881">
        <v>0</v>
      </c>
      <c r="CC3881">
        <v>0</v>
      </c>
      <c r="CD3881">
        <v>0</v>
      </c>
      <c r="CE3881">
        <v>0</v>
      </c>
    </row>
    <row r="3882" spans="1:83" x14ac:dyDescent="0.35">
      <c r="A3882" s="9" t="str">
        <f t="shared" si="60"/>
        <v>9912.609.20</v>
      </c>
      <c r="B3882" s="52" t="str">
        <f>+IF(MATCH(A3882,List!H$10:H$145,0),"Targeted")</f>
        <v>Targeted</v>
      </c>
      <c r="C3882" s="65"/>
      <c r="D3882" s="151"/>
      <c r="E3882" s="16" t="s">
        <v>1119</v>
      </c>
      <c r="F3882" s="16" t="s">
        <v>1120</v>
      </c>
      <c r="G3882" s="16" t="s">
        <v>826</v>
      </c>
      <c r="H3882" s="16" t="s">
        <v>1721</v>
      </c>
      <c r="I3882" s="16" t="s">
        <v>2122</v>
      </c>
      <c r="J3882" s="191" t="s">
        <v>246</v>
      </c>
      <c r="K3882" s="285" t="s">
        <v>63</v>
      </c>
      <c r="L3882" s="18" t="s">
        <v>5232</v>
      </c>
      <c r="M3882" s="195" t="s">
        <v>175</v>
      </c>
      <c r="N3882" s="16" t="s">
        <v>5549</v>
      </c>
      <c r="O3882" s="17" t="s">
        <v>304</v>
      </c>
      <c r="P3882" s="17" t="s">
        <v>524</v>
      </c>
      <c r="Q3882" s="17" t="s">
        <v>306</v>
      </c>
      <c r="R3882">
        <v>0</v>
      </c>
      <c r="S3882">
        <v>0</v>
      </c>
      <c r="T3882">
        <v>0</v>
      </c>
      <c r="U3882">
        <v>0</v>
      </c>
      <c r="V3882">
        <v>0</v>
      </c>
      <c r="W3882">
        <v>0</v>
      </c>
      <c r="X3882">
        <v>0</v>
      </c>
      <c r="Y3882">
        <v>0</v>
      </c>
      <c r="Z3882">
        <v>0</v>
      </c>
      <c r="AA3882">
        <v>0</v>
      </c>
      <c r="AB3882">
        <v>0</v>
      </c>
      <c r="AC3882">
        <v>0</v>
      </c>
      <c r="AD3882">
        <v>0</v>
      </c>
      <c r="AE3882">
        <v>0</v>
      </c>
      <c r="AF3882">
        <v>0</v>
      </c>
      <c r="AG3882" s="19">
        <v>0</v>
      </c>
      <c r="AH3882">
        <v>0</v>
      </c>
      <c r="AI3882">
        <v>0</v>
      </c>
      <c r="AJ3882">
        <v>0</v>
      </c>
      <c r="AK3882">
        <v>0</v>
      </c>
      <c r="AL3882">
        <v>0</v>
      </c>
      <c r="AM3882">
        <v>0</v>
      </c>
      <c r="AN3882">
        <v>0</v>
      </c>
      <c r="AO3882">
        <v>0</v>
      </c>
      <c r="AP3882">
        <v>0</v>
      </c>
      <c r="AQ3882">
        <v>0</v>
      </c>
      <c r="AR3882">
        <v>0</v>
      </c>
      <c r="AS3882">
        <v>0</v>
      </c>
      <c r="AT3882">
        <v>0</v>
      </c>
      <c r="AU3882">
        <v>0</v>
      </c>
      <c r="AV3882">
        <v>0</v>
      </c>
      <c r="AW3882">
        <v>0</v>
      </c>
      <c r="AX3882">
        <v>0</v>
      </c>
      <c r="AY3882">
        <v>0</v>
      </c>
      <c r="AZ3882">
        <v>0</v>
      </c>
      <c r="BA3882">
        <v>0</v>
      </c>
      <c r="BB3882">
        <v>0</v>
      </c>
      <c r="BC3882">
        <v>0</v>
      </c>
      <c r="BD3882">
        <v>0</v>
      </c>
      <c r="BE3882">
        <v>0</v>
      </c>
      <c r="BF3882">
        <v>0</v>
      </c>
      <c r="BG3882">
        <v>0</v>
      </c>
      <c r="BH3882">
        <v>0</v>
      </c>
      <c r="BI3882">
        <v>0</v>
      </c>
      <c r="BJ3882">
        <v>0</v>
      </c>
      <c r="BK3882">
        <v>0</v>
      </c>
      <c r="BL3882">
        <v>0</v>
      </c>
      <c r="BM3882">
        <v>1413000</v>
      </c>
      <c r="BN3882">
        <v>0</v>
      </c>
      <c r="BO3882">
        <v>0</v>
      </c>
      <c r="BP3882">
        <v>0</v>
      </c>
      <c r="BQ3882">
        <v>0</v>
      </c>
      <c r="BR3882">
        <v>0</v>
      </c>
      <c r="BS3882">
        <v>0</v>
      </c>
      <c r="BT3882">
        <v>0</v>
      </c>
      <c r="BU3882">
        <v>0</v>
      </c>
      <c r="BV3882">
        <v>0</v>
      </c>
      <c r="BW3882">
        <v>0</v>
      </c>
      <c r="BX3882" s="10">
        <v>0</v>
      </c>
      <c r="BY3882">
        <v>0</v>
      </c>
      <c r="BZ3882">
        <v>0</v>
      </c>
      <c r="CA3882">
        <v>0</v>
      </c>
      <c r="CB3882">
        <v>0</v>
      </c>
      <c r="CC3882">
        <v>0</v>
      </c>
      <c r="CD3882">
        <v>0</v>
      </c>
      <c r="CE3882">
        <v>0</v>
      </c>
    </row>
    <row r="3883" spans="1:83" x14ac:dyDescent="0.35">
      <c r="A3883" s="9" t="str">
        <f t="shared" si="60"/>
        <v>0400.609.28</v>
      </c>
      <c r="B3883" s="52" t="e">
        <f>+IF(MATCH(A3883,List!H$10:H$145,0),"Targeted")</f>
        <v>#N/A</v>
      </c>
      <c r="C3883" s="65"/>
      <c r="D3883" s="151" t="s">
        <v>7700</v>
      </c>
      <c r="E3883" s="16" t="s">
        <v>958</v>
      </c>
      <c r="F3883" s="16" t="s">
        <v>959</v>
      </c>
      <c r="G3883" s="16" t="s">
        <v>298</v>
      </c>
      <c r="H3883" s="16" t="s">
        <v>959</v>
      </c>
      <c r="I3883" s="16" t="s">
        <v>682</v>
      </c>
      <c r="J3883" s="16" t="s">
        <v>1428</v>
      </c>
      <c r="K3883" s="17" t="s">
        <v>280</v>
      </c>
      <c r="L3883" s="18" t="s">
        <v>5232</v>
      </c>
      <c r="M3883" s="195" t="s">
        <v>175</v>
      </c>
      <c r="N3883" s="16" t="s">
        <v>5549</v>
      </c>
      <c r="O3883" s="17" t="s">
        <v>346</v>
      </c>
      <c r="P3883" s="17" t="s">
        <v>305</v>
      </c>
      <c r="Q3883" s="17" t="s">
        <v>306</v>
      </c>
      <c r="R3883">
        <v>0</v>
      </c>
      <c r="S3883">
        <v>0</v>
      </c>
      <c r="T3883">
        <v>0</v>
      </c>
      <c r="U3883">
        <v>0</v>
      </c>
      <c r="V3883">
        <v>0</v>
      </c>
      <c r="W3883">
        <v>0</v>
      </c>
      <c r="X3883">
        <v>0</v>
      </c>
      <c r="Y3883">
        <v>0</v>
      </c>
      <c r="Z3883">
        <v>0</v>
      </c>
      <c r="AA3883">
        <v>0</v>
      </c>
      <c r="AB3883">
        <v>0</v>
      </c>
      <c r="AC3883">
        <v>0</v>
      </c>
      <c r="AD3883">
        <v>0</v>
      </c>
      <c r="AE3883">
        <v>0</v>
      </c>
      <c r="AF3883">
        <v>0</v>
      </c>
      <c r="AG3883" s="19">
        <v>0</v>
      </c>
      <c r="AH3883">
        <v>0</v>
      </c>
      <c r="AI3883">
        <v>0</v>
      </c>
      <c r="AJ3883">
        <v>0</v>
      </c>
      <c r="AK3883">
        <v>0</v>
      </c>
      <c r="AL3883">
        <v>0</v>
      </c>
      <c r="AM3883">
        <v>0</v>
      </c>
      <c r="AN3883">
        <v>0</v>
      </c>
      <c r="AO3883">
        <v>0</v>
      </c>
      <c r="AP3883">
        <v>0</v>
      </c>
      <c r="AQ3883">
        <v>0</v>
      </c>
      <c r="AR3883">
        <v>0</v>
      </c>
      <c r="AS3883">
        <v>0</v>
      </c>
      <c r="AT3883">
        <v>0</v>
      </c>
      <c r="AU3883">
        <v>0</v>
      </c>
      <c r="AV3883">
        <v>0</v>
      </c>
      <c r="AW3883">
        <v>0</v>
      </c>
      <c r="AX3883">
        <v>0</v>
      </c>
      <c r="AY3883">
        <v>0</v>
      </c>
      <c r="AZ3883">
        <v>0</v>
      </c>
      <c r="BA3883">
        <v>5000</v>
      </c>
      <c r="BB3883">
        <v>6000</v>
      </c>
      <c r="BC3883">
        <v>10000</v>
      </c>
      <c r="BD3883">
        <v>4000</v>
      </c>
      <c r="BE3883">
        <v>13000</v>
      </c>
      <c r="BF3883">
        <v>15000</v>
      </c>
      <c r="BG3883">
        <v>19000</v>
      </c>
      <c r="BH3883">
        <v>29000</v>
      </c>
      <c r="BI3883">
        <v>16000</v>
      </c>
      <c r="BJ3883">
        <v>28000</v>
      </c>
      <c r="BK3883">
        <v>23000</v>
      </c>
      <c r="BL3883">
        <v>28000</v>
      </c>
      <c r="BM3883">
        <v>27000</v>
      </c>
      <c r="BN3883">
        <v>28000</v>
      </c>
      <c r="BO3883">
        <v>30000</v>
      </c>
      <c r="BP3883">
        <v>28000</v>
      </c>
      <c r="BQ3883">
        <v>31000</v>
      </c>
      <c r="BR3883">
        <v>27000</v>
      </c>
      <c r="BS3883">
        <v>29000</v>
      </c>
      <c r="BT3883">
        <v>29000</v>
      </c>
      <c r="BU3883">
        <v>30000</v>
      </c>
      <c r="BV3883">
        <v>30000</v>
      </c>
      <c r="BW3883">
        <v>34000</v>
      </c>
      <c r="BX3883">
        <v>32000</v>
      </c>
      <c r="BY3883">
        <v>31000</v>
      </c>
      <c r="BZ3883">
        <v>30000</v>
      </c>
      <c r="CA3883">
        <v>32000</v>
      </c>
      <c r="CB3883">
        <v>33000</v>
      </c>
      <c r="CC3883">
        <v>33000</v>
      </c>
      <c r="CD3883">
        <v>34000</v>
      </c>
      <c r="CE3883">
        <v>35000</v>
      </c>
    </row>
    <row r="3884" spans="1:83" x14ac:dyDescent="0.35">
      <c r="A3884" s="9" t="str">
        <f t="shared" si="60"/>
        <v>0404.609.28</v>
      </c>
      <c r="B3884" s="52" t="e">
        <f>+IF(MATCH(A3884,List!H$10:H$145,0),"Targeted")</f>
        <v>#N/A</v>
      </c>
      <c r="C3884" s="65"/>
      <c r="D3884" s="151"/>
      <c r="E3884" s="16" t="s">
        <v>958</v>
      </c>
      <c r="F3884" s="16" t="s">
        <v>959</v>
      </c>
      <c r="G3884" s="16" t="s">
        <v>298</v>
      </c>
      <c r="H3884" s="16" t="s">
        <v>959</v>
      </c>
      <c r="I3884" s="16" t="s">
        <v>4262</v>
      </c>
      <c r="J3884" s="16" t="s">
        <v>5566</v>
      </c>
      <c r="K3884" s="17" t="s">
        <v>280</v>
      </c>
      <c r="L3884" s="18" t="s">
        <v>5232</v>
      </c>
      <c r="M3884" s="195" t="s">
        <v>175</v>
      </c>
      <c r="N3884" s="16" t="s">
        <v>5549</v>
      </c>
      <c r="O3884" s="17" t="s">
        <v>304</v>
      </c>
      <c r="P3884" s="17" t="s">
        <v>305</v>
      </c>
      <c r="Q3884" s="17" t="s">
        <v>306</v>
      </c>
      <c r="R3884">
        <v>0</v>
      </c>
      <c r="S3884">
        <v>0</v>
      </c>
      <c r="T3884">
        <v>0</v>
      </c>
      <c r="U3884">
        <v>0</v>
      </c>
      <c r="V3884">
        <v>0</v>
      </c>
      <c r="W3884">
        <v>0</v>
      </c>
      <c r="X3884">
        <v>0</v>
      </c>
      <c r="Y3884">
        <v>0</v>
      </c>
      <c r="Z3884">
        <v>0</v>
      </c>
      <c r="AA3884">
        <v>0</v>
      </c>
      <c r="AB3884">
        <v>0</v>
      </c>
      <c r="AC3884">
        <v>0</v>
      </c>
      <c r="AD3884">
        <v>0</v>
      </c>
      <c r="AE3884">
        <v>0</v>
      </c>
      <c r="AF3884">
        <v>2510</v>
      </c>
      <c r="AG3884" s="19">
        <v>711</v>
      </c>
      <c r="AH3884">
        <v>6</v>
      </c>
      <c r="AI3884">
        <v>0</v>
      </c>
      <c r="AJ3884">
        <v>0</v>
      </c>
      <c r="AK3884">
        <v>0</v>
      </c>
      <c r="AL3884">
        <v>0</v>
      </c>
      <c r="AM3884">
        <v>0</v>
      </c>
      <c r="AN3884">
        <v>0</v>
      </c>
      <c r="AO3884">
        <v>0</v>
      </c>
      <c r="AP3884">
        <v>0</v>
      </c>
      <c r="AQ3884">
        <v>0</v>
      </c>
      <c r="AR3884">
        <v>0</v>
      </c>
      <c r="AS3884">
        <v>0</v>
      </c>
      <c r="AT3884">
        <v>0</v>
      </c>
      <c r="AU3884">
        <v>0</v>
      </c>
      <c r="AV3884">
        <v>0</v>
      </c>
      <c r="AW3884">
        <v>0</v>
      </c>
      <c r="AX3884">
        <v>0</v>
      </c>
      <c r="AY3884">
        <v>0</v>
      </c>
      <c r="AZ3884">
        <v>0</v>
      </c>
      <c r="BA3884">
        <v>0</v>
      </c>
      <c r="BB3884">
        <v>0</v>
      </c>
      <c r="BC3884">
        <v>0</v>
      </c>
      <c r="BD3884">
        <v>0</v>
      </c>
      <c r="BE3884">
        <v>0</v>
      </c>
      <c r="BF3884">
        <v>0</v>
      </c>
      <c r="BG3884">
        <v>0</v>
      </c>
      <c r="BH3884">
        <v>0</v>
      </c>
      <c r="BI3884">
        <v>0</v>
      </c>
      <c r="BJ3884">
        <v>0</v>
      </c>
      <c r="BK3884">
        <v>0</v>
      </c>
      <c r="BL3884">
        <v>0</v>
      </c>
      <c r="BM3884">
        <v>0</v>
      </c>
      <c r="BN3884">
        <v>0</v>
      </c>
      <c r="BO3884">
        <v>0</v>
      </c>
      <c r="BP3884">
        <v>0</v>
      </c>
      <c r="BQ3884">
        <v>0</v>
      </c>
      <c r="BR3884">
        <v>0</v>
      </c>
      <c r="BS3884">
        <v>0</v>
      </c>
      <c r="BT3884">
        <v>0</v>
      </c>
      <c r="BU3884">
        <v>0</v>
      </c>
      <c r="BV3884">
        <v>0</v>
      </c>
      <c r="BW3884">
        <v>0</v>
      </c>
      <c r="BX3884" s="10">
        <v>0</v>
      </c>
      <c r="BY3884">
        <v>0</v>
      </c>
      <c r="BZ3884">
        <v>0</v>
      </c>
      <c r="CA3884">
        <v>0</v>
      </c>
      <c r="CB3884">
        <v>0</v>
      </c>
      <c r="CC3884">
        <v>0</v>
      </c>
      <c r="CD3884">
        <v>0</v>
      </c>
      <c r="CE3884">
        <v>0</v>
      </c>
    </row>
    <row r="3885" spans="1:83" x14ac:dyDescent="0.35">
      <c r="A3885" s="9" t="str">
        <f t="shared" si="60"/>
        <v>0406.609.28</v>
      </c>
      <c r="B3885" s="189"/>
      <c r="C3885" s="65"/>
      <c r="D3885" s="151" t="s">
        <v>7700</v>
      </c>
      <c r="E3885" s="16" t="s">
        <v>958</v>
      </c>
      <c r="F3885" s="16" t="s">
        <v>959</v>
      </c>
      <c r="G3885" s="16" t="s">
        <v>298</v>
      </c>
      <c r="H3885" s="16" t="s">
        <v>959</v>
      </c>
      <c r="I3885" s="16" t="s">
        <v>184</v>
      </c>
      <c r="J3885" s="24" t="s">
        <v>279</v>
      </c>
      <c r="K3885" s="17" t="s">
        <v>280</v>
      </c>
      <c r="L3885" s="18" t="s">
        <v>5232</v>
      </c>
      <c r="M3885" s="195" t="s">
        <v>175</v>
      </c>
      <c r="N3885" s="16" t="s">
        <v>5549</v>
      </c>
      <c r="O3885" s="188" t="s">
        <v>346</v>
      </c>
      <c r="P3885" s="17" t="s">
        <v>305</v>
      </c>
      <c r="Q3885" s="17" t="s">
        <v>306</v>
      </c>
      <c r="R3885">
        <v>0</v>
      </c>
      <c r="S3885">
        <v>0</v>
      </c>
      <c r="T3885">
        <v>0</v>
      </c>
      <c r="U3885">
        <v>0</v>
      </c>
      <c r="V3885">
        <v>0</v>
      </c>
      <c r="W3885">
        <v>0</v>
      </c>
      <c r="X3885">
        <v>0</v>
      </c>
      <c r="Y3885">
        <v>0</v>
      </c>
      <c r="Z3885">
        <v>0</v>
      </c>
      <c r="AA3885">
        <v>0</v>
      </c>
      <c r="AB3885">
        <v>0</v>
      </c>
      <c r="AC3885">
        <v>41000</v>
      </c>
      <c r="AD3885">
        <v>303032</v>
      </c>
      <c r="AE3885">
        <v>459518</v>
      </c>
      <c r="AF3885">
        <v>484634</v>
      </c>
      <c r="AG3885" s="19">
        <v>125000</v>
      </c>
      <c r="AH3885">
        <v>525547</v>
      </c>
      <c r="AI3885">
        <v>574639</v>
      </c>
      <c r="AJ3885">
        <v>606214</v>
      </c>
      <c r="AK3885">
        <v>695373</v>
      </c>
      <c r="AL3885">
        <v>724310</v>
      </c>
      <c r="AM3885">
        <v>812766</v>
      </c>
      <c r="AN3885">
        <v>830053</v>
      </c>
      <c r="AO3885">
        <v>864795</v>
      </c>
      <c r="AP3885">
        <v>952519</v>
      </c>
      <c r="AQ3885">
        <v>1021641</v>
      </c>
      <c r="AR3885">
        <v>976048</v>
      </c>
      <c r="AS3885">
        <v>974805</v>
      </c>
      <c r="AT3885">
        <v>1051283</v>
      </c>
      <c r="AU3885">
        <v>1075095</v>
      </c>
      <c r="AV3885">
        <v>1257363</v>
      </c>
      <c r="AW3885">
        <v>1538065</v>
      </c>
      <c r="AX3885">
        <v>1563959</v>
      </c>
      <c r="AY3885">
        <v>1780566</v>
      </c>
      <c r="AZ3885">
        <v>1978000</v>
      </c>
      <c r="BA3885">
        <v>1949000</v>
      </c>
      <c r="BB3885">
        <v>2057000</v>
      </c>
      <c r="BC3885">
        <v>2275000</v>
      </c>
      <c r="BD3885">
        <v>2497000</v>
      </c>
      <c r="BE3885">
        <v>2424000</v>
      </c>
      <c r="BF3885">
        <v>2411000</v>
      </c>
      <c r="BG3885">
        <v>2446000</v>
      </c>
      <c r="BH3885">
        <v>2567000</v>
      </c>
      <c r="BI3885">
        <v>2683000</v>
      </c>
      <c r="BJ3885">
        <v>2682000</v>
      </c>
      <c r="BK3885">
        <v>2832000</v>
      </c>
      <c r="BL3885">
        <v>2774000</v>
      </c>
      <c r="BM3885">
        <v>2721000</v>
      </c>
      <c r="BN3885">
        <v>3195000</v>
      </c>
      <c r="BO3885">
        <v>3498000</v>
      </c>
      <c r="BP3885">
        <v>3781000</v>
      </c>
      <c r="BQ3885">
        <v>3754000</v>
      </c>
      <c r="BR3885">
        <v>3648000</v>
      </c>
      <c r="BS3885">
        <v>3849000</v>
      </c>
      <c r="BT3885">
        <v>4160000</v>
      </c>
      <c r="BU3885">
        <v>4125000</v>
      </c>
      <c r="BV3885">
        <v>4051000</v>
      </c>
      <c r="BW3885">
        <v>4277000</v>
      </c>
      <c r="BX3885">
        <v>4379000</v>
      </c>
      <c r="BY3885">
        <v>4314000</v>
      </c>
      <c r="BZ3885">
        <v>4591000</v>
      </c>
      <c r="CA3885">
        <v>4891000</v>
      </c>
      <c r="CB3885">
        <v>5334000</v>
      </c>
      <c r="CC3885">
        <v>5539000</v>
      </c>
      <c r="CD3885">
        <v>5435000</v>
      </c>
      <c r="CE3885">
        <v>5563000</v>
      </c>
    </row>
    <row r="3886" spans="1:83" x14ac:dyDescent="0.35">
      <c r="A3886" s="9" t="str">
        <f t="shared" si="60"/>
        <v>0406.609.28</v>
      </c>
      <c r="B3886" s="189"/>
      <c r="C3886" s="65"/>
      <c r="D3886" s="151" t="s">
        <v>7700</v>
      </c>
      <c r="E3886" s="16" t="s">
        <v>958</v>
      </c>
      <c r="F3886" s="16" t="s">
        <v>959</v>
      </c>
      <c r="G3886" s="16" t="s">
        <v>298</v>
      </c>
      <c r="H3886" s="16" t="s">
        <v>959</v>
      </c>
      <c r="I3886" s="16" t="s">
        <v>184</v>
      </c>
      <c r="J3886" s="24" t="s">
        <v>279</v>
      </c>
      <c r="K3886" s="17" t="s">
        <v>280</v>
      </c>
      <c r="L3886" s="18" t="s">
        <v>5232</v>
      </c>
      <c r="M3886" s="195" t="s">
        <v>175</v>
      </c>
      <c r="N3886" s="16" t="s">
        <v>5549</v>
      </c>
      <c r="O3886" s="188" t="s">
        <v>346</v>
      </c>
      <c r="P3886" s="17" t="s">
        <v>524</v>
      </c>
      <c r="Q3886" s="17" t="s">
        <v>306</v>
      </c>
      <c r="R3886">
        <v>0</v>
      </c>
      <c r="S3886">
        <v>0</v>
      </c>
      <c r="T3886">
        <v>0</v>
      </c>
      <c r="U3886">
        <v>0</v>
      </c>
      <c r="V3886">
        <v>0</v>
      </c>
      <c r="W3886">
        <v>0</v>
      </c>
      <c r="X3886">
        <v>0</v>
      </c>
      <c r="Y3886">
        <v>0</v>
      </c>
      <c r="Z3886">
        <v>0</v>
      </c>
      <c r="AA3886">
        <v>0</v>
      </c>
      <c r="AB3886">
        <v>0</v>
      </c>
      <c r="AC3886">
        <v>0</v>
      </c>
      <c r="AD3886">
        <v>0</v>
      </c>
      <c r="AE3886">
        <v>0</v>
      </c>
      <c r="AF3886">
        <v>0</v>
      </c>
      <c r="AG3886" s="19">
        <v>0</v>
      </c>
      <c r="AH3886">
        <v>0</v>
      </c>
      <c r="AI3886">
        <v>0</v>
      </c>
      <c r="AJ3886">
        <v>0</v>
      </c>
      <c r="AK3886">
        <v>0</v>
      </c>
      <c r="AL3886">
        <v>0</v>
      </c>
      <c r="AM3886">
        <v>0</v>
      </c>
      <c r="AN3886">
        <v>0</v>
      </c>
      <c r="AO3886">
        <v>0</v>
      </c>
      <c r="AP3886">
        <v>0</v>
      </c>
      <c r="AQ3886">
        <v>0</v>
      </c>
      <c r="AR3886">
        <v>0</v>
      </c>
      <c r="AS3886">
        <v>0</v>
      </c>
      <c r="AT3886">
        <v>0</v>
      </c>
      <c r="AU3886">
        <v>0</v>
      </c>
      <c r="AV3886">
        <v>0</v>
      </c>
      <c r="AW3886">
        <v>0</v>
      </c>
      <c r="AX3886">
        <v>0</v>
      </c>
      <c r="AY3886">
        <v>0</v>
      </c>
      <c r="AZ3886">
        <v>0</v>
      </c>
      <c r="BA3886">
        <v>0</v>
      </c>
      <c r="BB3886">
        <v>0</v>
      </c>
      <c r="BC3886">
        <v>0</v>
      </c>
      <c r="BD3886">
        <v>0</v>
      </c>
      <c r="BE3886">
        <v>0</v>
      </c>
      <c r="BF3886">
        <v>0</v>
      </c>
      <c r="BG3886">
        <v>0</v>
      </c>
      <c r="BH3886">
        <v>0</v>
      </c>
      <c r="BI3886">
        <v>3000</v>
      </c>
      <c r="BJ3886">
        <v>0</v>
      </c>
      <c r="BK3886">
        <v>0</v>
      </c>
      <c r="BL3886">
        <v>0</v>
      </c>
      <c r="BM3886">
        <v>0</v>
      </c>
      <c r="BN3886">
        <v>0</v>
      </c>
      <c r="BO3886">
        <v>0</v>
      </c>
      <c r="BP3886">
        <v>0</v>
      </c>
      <c r="BQ3886">
        <v>0</v>
      </c>
      <c r="BR3886">
        <v>0</v>
      </c>
      <c r="BS3886">
        <v>0</v>
      </c>
      <c r="BT3886">
        <v>0</v>
      </c>
      <c r="BU3886">
        <v>0</v>
      </c>
      <c r="BV3886">
        <v>0</v>
      </c>
      <c r="BW3886">
        <v>0</v>
      </c>
      <c r="BX3886">
        <v>0</v>
      </c>
      <c r="BY3886">
        <v>0</v>
      </c>
      <c r="BZ3886">
        <v>0</v>
      </c>
      <c r="CA3886">
        <v>0</v>
      </c>
      <c r="CB3886">
        <v>0</v>
      </c>
      <c r="CC3886">
        <v>0</v>
      </c>
      <c r="CD3886">
        <v>0</v>
      </c>
      <c r="CE3886">
        <v>0</v>
      </c>
    </row>
    <row r="3887" spans="1:83" x14ac:dyDescent="0.35">
      <c r="A3887" s="9" t="str">
        <f t="shared" si="60"/>
        <v>0406.609.28</v>
      </c>
      <c r="B3887" s="52" t="str">
        <f>+IF(MATCH(A3887,List!H$10:H$145,0),"Targeted")</f>
        <v>Targeted</v>
      </c>
      <c r="C3887" s="65"/>
      <c r="D3887" s="151"/>
      <c r="E3887" s="16" t="s">
        <v>958</v>
      </c>
      <c r="F3887" s="16" t="s">
        <v>959</v>
      </c>
      <c r="G3887" s="16" t="s">
        <v>298</v>
      </c>
      <c r="H3887" s="16" t="s">
        <v>959</v>
      </c>
      <c r="I3887" s="16" t="s">
        <v>184</v>
      </c>
      <c r="J3887" s="16" t="s">
        <v>279</v>
      </c>
      <c r="K3887" s="17" t="s">
        <v>280</v>
      </c>
      <c r="L3887" s="18" t="s">
        <v>5232</v>
      </c>
      <c r="M3887" s="195" t="s">
        <v>175</v>
      </c>
      <c r="N3887" s="16" t="s">
        <v>5549</v>
      </c>
      <c r="O3887" s="17" t="s">
        <v>304</v>
      </c>
      <c r="P3887" s="17" t="s">
        <v>305</v>
      </c>
      <c r="Q3887" s="17" t="s">
        <v>306</v>
      </c>
      <c r="R3887">
        <v>0</v>
      </c>
      <c r="S3887">
        <v>0</v>
      </c>
      <c r="T3887">
        <v>0</v>
      </c>
      <c r="U3887">
        <v>0</v>
      </c>
      <c r="V3887">
        <v>0</v>
      </c>
      <c r="W3887">
        <v>0</v>
      </c>
      <c r="X3887">
        <v>0</v>
      </c>
      <c r="Y3887">
        <v>0</v>
      </c>
      <c r="Z3887">
        <v>0</v>
      </c>
      <c r="AA3887">
        <v>0</v>
      </c>
      <c r="AB3887">
        <v>0</v>
      </c>
      <c r="AC3887">
        <v>0</v>
      </c>
      <c r="AD3887">
        <v>1906917</v>
      </c>
      <c r="AE3887">
        <v>4209346</v>
      </c>
      <c r="AF3887">
        <v>4506538</v>
      </c>
      <c r="AG3887" s="19">
        <v>1159486</v>
      </c>
      <c r="AH3887">
        <v>4732245</v>
      </c>
      <c r="AI3887">
        <v>5241187</v>
      </c>
      <c r="AJ3887">
        <v>4823638</v>
      </c>
      <c r="AK3887">
        <v>5676801</v>
      </c>
      <c r="AL3887">
        <v>6422196</v>
      </c>
      <c r="AM3887">
        <v>6844102</v>
      </c>
      <c r="AN3887">
        <v>7880831</v>
      </c>
      <c r="AO3887">
        <v>7625332</v>
      </c>
      <c r="AP3887">
        <v>8653859</v>
      </c>
      <c r="AQ3887">
        <v>9323080</v>
      </c>
      <c r="AR3887">
        <v>9933226</v>
      </c>
      <c r="AS3887">
        <v>11370172</v>
      </c>
      <c r="AT3887">
        <v>11503444</v>
      </c>
      <c r="AU3887">
        <v>11493331</v>
      </c>
      <c r="AV3887">
        <v>14668460</v>
      </c>
      <c r="AW3887">
        <v>17907403</v>
      </c>
      <c r="AX3887">
        <v>21078061</v>
      </c>
      <c r="AY3887">
        <v>24500008</v>
      </c>
      <c r="AZ3887">
        <v>24510000</v>
      </c>
      <c r="BA3887">
        <v>24125000</v>
      </c>
      <c r="BB3887">
        <v>26662000</v>
      </c>
      <c r="BC3887">
        <v>27472000</v>
      </c>
      <c r="BD3887">
        <v>28175000</v>
      </c>
      <c r="BE3887">
        <v>31065000</v>
      </c>
      <c r="BF3887">
        <v>27481000</v>
      </c>
      <c r="BG3887">
        <v>31411000</v>
      </c>
      <c r="BH3887">
        <v>32579000</v>
      </c>
      <c r="BI3887">
        <v>33725000</v>
      </c>
      <c r="BJ3887">
        <v>38258000</v>
      </c>
      <c r="BK3887">
        <v>37371000</v>
      </c>
      <c r="BL3887">
        <v>35687000</v>
      </c>
      <c r="BM3887">
        <v>41151000</v>
      </c>
      <c r="BN3887">
        <v>44906000</v>
      </c>
      <c r="BO3887">
        <v>47255000</v>
      </c>
      <c r="BP3887">
        <v>52681000</v>
      </c>
      <c r="BQ3887">
        <v>46920000</v>
      </c>
      <c r="BR3887">
        <v>52841000</v>
      </c>
      <c r="BS3887">
        <v>54012000</v>
      </c>
      <c r="BT3887">
        <v>54741000</v>
      </c>
      <c r="BU3887">
        <v>59226000</v>
      </c>
      <c r="BV3887">
        <v>54659000</v>
      </c>
      <c r="BW3887">
        <v>50822000</v>
      </c>
      <c r="BX3887" s="10">
        <v>55957000</v>
      </c>
      <c r="BY3887">
        <v>56493000</v>
      </c>
      <c r="BZ3887">
        <v>56244000</v>
      </c>
      <c r="CA3887">
        <v>62813000</v>
      </c>
      <c r="CB3887">
        <v>59863000</v>
      </c>
      <c r="CC3887">
        <v>56875000</v>
      </c>
      <c r="CD3887">
        <v>62693000</v>
      </c>
      <c r="CE3887">
        <v>64414000</v>
      </c>
    </row>
    <row r="3888" spans="1:83" x14ac:dyDescent="0.35">
      <c r="A3888" s="9" t="str">
        <f t="shared" si="60"/>
        <v>0406.609.28</v>
      </c>
      <c r="B3888" s="52" t="str">
        <f>+IF(MATCH(A3888,List!H$10:H$145,0),"Targeted")</f>
        <v>Targeted</v>
      </c>
      <c r="C3888" s="65"/>
      <c r="D3888" s="151"/>
      <c r="E3888" s="16" t="s">
        <v>958</v>
      </c>
      <c r="F3888" s="16" t="s">
        <v>959</v>
      </c>
      <c r="G3888" s="16" t="s">
        <v>298</v>
      </c>
      <c r="H3888" s="16" t="s">
        <v>959</v>
      </c>
      <c r="I3888" s="16" t="s">
        <v>184</v>
      </c>
      <c r="J3888" s="16" t="s">
        <v>279</v>
      </c>
      <c r="K3888" s="17" t="s">
        <v>280</v>
      </c>
      <c r="L3888" s="18" t="s">
        <v>5232</v>
      </c>
      <c r="M3888" s="195" t="s">
        <v>175</v>
      </c>
      <c r="N3888" s="16" t="s">
        <v>5549</v>
      </c>
      <c r="O3888" s="17" t="s">
        <v>304</v>
      </c>
      <c r="P3888" s="17" t="s">
        <v>524</v>
      </c>
      <c r="Q3888" s="17" t="s">
        <v>306</v>
      </c>
      <c r="R3888">
        <v>0</v>
      </c>
      <c r="S3888">
        <v>0</v>
      </c>
      <c r="T3888">
        <v>0</v>
      </c>
      <c r="U3888">
        <v>0</v>
      </c>
      <c r="V3888">
        <v>0</v>
      </c>
      <c r="W3888">
        <v>0</v>
      </c>
      <c r="X3888">
        <v>0</v>
      </c>
      <c r="Y3888">
        <v>0</v>
      </c>
      <c r="Z3888">
        <v>0</v>
      </c>
      <c r="AA3888">
        <v>0</v>
      </c>
      <c r="AB3888">
        <v>0</v>
      </c>
      <c r="AC3888">
        <v>0</v>
      </c>
      <c r="AD3888">
        <v>46705</v>
      </c>
      <c r="AE3888">
        <v>110394</v>
      </c>
      <c r="AF3888">
        <v>66799</v>
      </c>
      <c r="AG3888" s="19">
        <v>5117</v>
      </c>
      <c r="AH3888">
        <v>39381</v>
      </c>
      <c r="AI3888">
        <v>38734</v>
      </c>
      <c r="AJ3888">
        <v>41274</v>
      </c>
      <c r="AK3888">
        <v>39312</v>
      </c>
      <c r="AL3888">
        <v>45000</v>
      </c>
      <c r="AM3888">
        <v>19782</v>
      </c>
      <c r="AN3888">
        <v>12683</v>
      </c>
      <c r="AO3888">
        <v>7502</v>
      </c>
      <c r="AP3888">
        <v>0</v>
      </c>
      <c r="AQ3888">
        <v>0</v>
      </c>
      <c r="AR3888">
        <v>0</v>
      </c>
      <c r="AS3888">
        <v>0</v>
      </c>
      <c r="AT3888">
        <v>0</v>
      </c>
      <c r="AU3888">
        <v>0</v>
      </c>
      <c r="AV3888">
        <v>0</v>
      </c>
      <c r="AW3888">
        <v>0</v>
      </c>
      <c r="AX3888">
        <v>0</v>
      </c>
      <c r="AY3888">
        <v>0</v>
      </c>
      <c r="AZ3888">
        <v>0</v>
      </c>
      <c r="BA3888">
        <v>0</v>
      </c>
      <c r="BB3888">
        <v>0</v>
      </c>
      <c r="BC3888">
        <v>0</v>
      </c>
      <c r="BD3888">
        <v>0</v>
      </c>
      <c r="BE3888">
        <v>0</v>
      </c>
      <c r="BF3888">
        <v>0</v>
      </c>
      <c r="BG3888">
        <v>0</v>
      </c>
      <c r="BH3888">
        <v>0</v>
      </c>
      <c r="BI3888">
        <v>0</v>
      </c>
      <c r="BJ3888">
        <v>0</v>
      </c>
      <c r="BK3888">
        <v>0</v>
      </c>
      <c r="BL3888">
        <v>0</v>
      </c>
      <c r="BM3888">
        <v>0</v>
      </c>
      <c r="BN3888">
        <v>0</v>
      </c>
      <c r="BO3888">
        <v>0</v>
      </c>
      <c r="BP3888">
        <v>0</v>
      </c>
      <c r="BQ3888">
        <v>0</v>
      </c>
      <c r="BR3888">
        <v>0</v>
      </c>
      <c r="BS3888">
        <v>0</v>
      </c>
      <c r="BT3888">
        <v>0</v>
      </c>
      <c r="BU3888">
        <v>0</v>
      </c>
      <c r="BV3888">
        <v>0</v>
      </c>
      <c r="BW3888">
        <v>0</v>
      </c>
      <c r="BX3888" s="10">
        <v>0</v>
      </c>
      <c r="BY3888">
        <v>0</v>
      </c>
      <c r="BZ3888">
        <v>0</v>
      </c>
      <c r="CA3888">
        <v>0</v>
      </c>
      <c r="CB3888">
        <v>0</v>
      </c>
      <c r="CC3888">
        <v>0</v>
      </c>
      <c r="CD3888">
        <v>0</v>
      </c>
      <c r="CE3888">
        <v>0</v>
      </c>
    </row>
    <row r="3889" spans="1:83" x14ac:dyDescent="0.35">
      <c r="A3889" s="9" t="str">
        <f t="shared" si="60"/>
        <v>0410.609.</v>
      </c>
      <c r="B3889" s="52" t="e">
        <f>+IF(MATCH(A3889,List!H$10:H$145,0),"Targeted")</f>
        <v>#N/A</v>
      </c>
      <c r="C3889" s="65"/>
      <c r="D3889" s="151"/>
      <c r="E3889" s="16" t="s">
        <v>958</v>
      </c>
      <c r="F3889" s="16" t="s">
        <v>959</v>
      </c>
      <c r="G3889" s="16" t="s">
        <v>298</v>
      </c>
      <c r="H3889" s="16" t="s">
        <v>959</v>
      </c>
      <c r="I3889" s="16" t="s">
        <v>3830</v>
      </c>
      <c r="J3889" s="16" t="s">
        <v>5567</v>
      </c>
      <c r="K3889" s="17" t="s">
        <v>299</v>
      </c>
      <c r="L3889" s="18" t="s">
        <v>5232</v>
      </c>
      <c r="M3889" s="195" t="s">
        <v>175</v>
      </c>
      <c r="N3889" s="16" t="s">
        <v>5549</v>
      </c>
      <c r="O3889" s="17" t="s">
        <v>304</v>
      </c>
      <c r="P3889" s="17" t="s">
        <v>305</v>
      </c>
      <c r="Q3889" s="17" t="s">
        <v>306</v>
      </c>
      <c r="R3889">
        <v>0</v>
      </c>
      <c r="S3889">
        <v>0</v>
      </c>
      <c r="T3889">
        <v>0</v>
      </c>
      <c r="U3889">
        <v>0</v>
      </c>
      <c r="V3889">
        <v>0</v>
      </c>
      <c r="W3889">
        <v>0</v>
      </c>
      <c r="X3889">
        <v>0</v>
      </c>
      <c r="Y3889">
        <v>0</v>
      </c>
      <c r="Z3889">
        <v>0</v>
      </c>
      <c r="AA3889">
        <v>0</v>
      </c>
      <c r="AB3889">
        <v>0</v>
      </c>
      <c r="AC3889">
        <v>0</v>
      </c>
      <c r="AD3889">
        <v>0</v>
      </c>
      <c r="AE3889">
        <v>0</v>
      </c>
      <c r="AF3889">
        <v>0</v>
      </c>
      <c r="AG3889" s="19">
        <v>0</v>
      </c>
      <c r="AH3889">
        <v>0</v>
      </c>
      <c r="AI3889">
        <v>0</v>
      </c>
      <c r="AJ3889">
        <v>0</v>
      </c>
      <c r="AK3889">
        <v>0</v>
      </c>
      <c r="AL3889">
        <v>0</v>
      </c>
      <c r="AM3889">
        <v>0</v>
      </c>
      <c r="AN3889">
        <v>0</v>
      </c>
      <c r="AO3889">
        <v>0</v>
      </c>
      <c r="AP3889">
        <v>0</v>
      </c>
      <c r="AQ3889">
        <v>0</v>
      </c>
      <c r="AR3889">
        <v>0</v>
      </c>
      <c r="AS3889">
        <v>0</v>
      </c>
      <c r="AT3889">
        <v>0</v>
      </c>
      <c r="AU3889">
        <v>0</v>
      </c>
      <c r="AV3889">
        <v>0</v>
      </c>
      <c r="AW3889">
        <v>0</v>
      </c>
      <c r="AX3889">
        <v>0</v>
      </c>
      <c r="AY3889">
        <v>0</v>
      </c>
      <c r="AZ3889">
        <v>0</v>
      </c>
      <c r="BA3889">
        <v>0</v>
      </c>
      <c r="BB3889">
        <v>0</v>
      </c>
      <c r="BC3889">
        <v>0</v>
      </c>
      <c r="BD3889">
        <v>0</v>
      </c>
      <c r="BE3889">
        <v>0</v>
      </c>
      <c r="BF3889">
        <v>0</v>
      </c>
      <c r="BG3889">
        <v>0</v>
      </c>
      <c r="BH3889">
        <v>0</v>
      </c>
      <c r="BI3889">
        <v>0</v>
      </c>
      <c r="BJ3889">
        <v>0</v>
      </c>
      <c r="BK3889">
        <v>0</v>
      </c>
      <c r="BL3889">
        <v>0</v>
      </c>
      <c r="BM3889">
        <v>0</v>
      </c>
      <c r="BN3889">
        <v>0</v>
      </c>
      <c r="BO3889">
        <v>0</v>
      </c>
      <c r="BP3889">
        <v>0</v>
      </c>
      <c r="BQ3889">
        <v>0</v>
      </c>
      <c r="BR3889">
        <v>0</v>
      </c>
      <c r="BS3889">
        <v>0</v>
      </c>
      <c r="BT3889">
        <v>0</v>
      </c>
      <c r="BU3889">
        <v>0</v>
      </c>
      <c r="BV3889">
        <v>0</v>
      </c>
      <c r="BW3889">
        <v>0</v>
      </c>
      <c r="BX3889" s="10">
        <v>0</v>
      </c>
      <c r="BY3889">
        <v>0</v>
      </c>
      <c r="BZ3889">
        <v>0</v>
      </c>
      <c r="CA3889">
        <v>750000</v>
      </c>
      <c r="CB3889">
        <v>9355000</v>
      </c>
      <c r="CC3889">
        <v>12406000</v>
      </c>
      <c r="CD3889">
        <v>13909000</v>
      </c>
      <c r="CE3889">
        <v>15362000</v>
      </c>
    </row>
    <row r="3890" spans="1:83" x14ac:dyDescent="0.35">
      <c r="A3890" s="9" t="str">
        <f t="shared" si="60"/>
        <v>241700.609.28</v>
      </c>
      <c r="B3890" s="52" t="e">
        <f>+IF(MATCH(A3890,List!H$10:H$145,0),"Targeted")</f>
        <v>#N/A</v>
      </c>
      <c r="C3890" s="65"/>
      <c r="D3890" s="151"/>
      <c r="E3890" s="16" t="s">
        <v>958</v>
      </c>
      <c r="F3890" s="16" t="s">
        <v>959</v>
      </c>
      <c r="G3890" s="16" t="s">
        <v>298</v>
      </c>
      <c r="H3890" s="16" t="s">
        <v>959</v>
      </c>
      <c r="I3890" s="16" t="s">
        <v>5568</v>
      </c>
      <c r="J3890" s="16" t="s">
        <v>5569</v>
      </c>
      <c r="K3890" s="17" t="s">
        <v>280</v>
      </c>
      <c r="L3890" s="18" t="s">
        <v>5232</v>
      </c>
      <c r="M3890" s="195" t="s">
        <v>175</v>
      </c>
      <c r="N3890" s="16" t="s">
        <v>5549</v>
      </c>
      <c r="O3890" s="17" t="s">
        <v>304</v>
      </c>
      <c r="P3890" s="17" t="s">
        <v>305</v>
      </c>
      <c r="Q3890" s="17" t="s">
        <v>306</v>
      </c>
      <c r="R3890">
        <v>0</v>
      </c>
      <c r="S3890">
        <v>0</v>
      </c>
      <c r="T3890">
        <v>0</v>
      </c>
      <c r="U3890">
        <v>0</v>
      </c>
      <c r="V3890">
        <v>0</v>
      </c>
      <c r="W3890">
        <v>0</v>
      </c>
      <c r="X3890">
        <v>0</v>
      </c>
      <c r="Y3890">
        <v>0</v>
      </c>
      <c r="Z3890">
        <v>0</v>
      </c>
      <c r="AA3890">
        <v>0</v>
      </c>
      <c r="AB3890">
        <v>0</v>
      </c>
      <c r="AC3890">
        <v>0</v>
      </c>
      <c r="AD3890">
        <v>0</v>
      </c>
      <c r="AE3890">
        <v>0</v>
      </c>
      <c r="AF3890">
        <v>0</v>
      </c>
      <c r="AG3890" s="19">
        <v>0</v>
      </c>
      <c r="AH3890">
        <v>0</v>
      </c>
      <c r="AI3890">
        <v>0</v>
      </c>
      <c r="AJ3890">
        <v>0</v>
      </c>
      <c r="AK3890">
        <v>0</v>
      </c>
      <c r="AL3890">
        <v>0</v>
      </c>
      <c r="AM3890">
        <v>0</v>
      </c>
      <c r="AN3890">
        <v>0</v>
      </c>
      <c r="AO3890">
        <v>0</v>
      </c>
      <c r="AP3890">
        <v>0</v>
      </c>
      <c r="AQ3890">
        <v>0</v>
      </c>
      <c r="AR3890">
        <v>0</v>
      </c>
      <c r="AS3890">
        <v>0</v>
      </c>
      <c r="AT3890">
        <v>0</v>
      </c>
      <c r="AU3890">
        <v>0</v>
      </c>
      <c r="AV3890">
        <v>0</v>
      </c>
      <c r="AW3890">
        <v>0</v>
      </c>
      <c r="AX3890">
        <v>0</v>
      </c>
      <c r="AY3890">
        <v>0</v>
      </c>
      <c r="AZ3890">
        <v>0</v>
      </c>
      <c r="BA3890">
        <v>0</v>
      </c>
      <c r="BB3890">
        <v>0</v>
      </c>
      <c r="BC3890">
        <v>0</v>
      </c>
      <c r="BD3890">
        <v>0</v>
      </c>
      <c r="BE3890">
        <v>0</v>
      </c>
      <c r="BF3890">
        <v>0</v>
      </c>
      <c r="BG3890">
        <v>0</v>
      </c>
      <c r="BH3890">
        <v>0</v>
      </c>
      <c r="BI3890">
        <v>0</v>
      </c>
      <c r="BJ3890">
        <v>-1000</v>
      </c>
      <c r="BK3890">
        <v>-3000</v>
      </c>
      <c r="BL3890">
        <v>-4000</v>
      </c>
      <c r="BM3890">
        <v>-5000</v>
      </c>
      <c r="BN3890">
        <v>-6000</v>
      </c>
      <c r="BO3890">
        <v>-8000</v>
      </c>
      <c r="BP3890">
        <v>-9000</v>
      </c>
      <c r="BQ3890">
        <v>-9000</v>
      </c>
      <c r="BR3890">
        <v>-9000</v>
      </c>
      <c r="BS3890">
        <v>-8000</v>
      </c>
      <c r="BT3890">
        <v>-8000</v>
      </c>
      <c r="BU3890">
        <v>-8000</v>
      </c>
      <c r="BV3890">
        <v>-7000</v>
      </c>
      <c r="BW3890">
        <v>-8000</v>
      </c>
      <c r="BX3890" s="10">
        <v>-8000</v>
      </c>
      <c r="BY3890">
        <v>-8000</v>
      </c>
      <c r="BZ3890">
        <v>-8000</v>
      </c>
      <c r="CA3890">
        <v>-8000</v>
      </c>
      <c r="CB3890">
        <v>-8000</v>
      </c>
      <c r="CC3890">
        <v>-8000</v>
      </c>
      <c r="CD3890">
        <v>-8000</v>
      </c>
      <c r="CE3890">
        <v>-8000</v>
      </c>
    </row>
    <row r="3891" spans="1:83" x14ac:dyDescent="0.35">
      <c r="A3891" s="9" t="str">
        <f t="shared" si="60"/>
        <v>241800.609.75</v>
      </c>
      <c r="B3891" s="52" t="e">
        <f>+IF(MATCH(A3891,List!H$10:H$145,0),"Targeted")</f>
        <v>#N/A</v>
      </c>
      <c r="C3891" s="65"/>
      <c r="D3891" s="151"/>
      <c r="E3891" s="16" t="s">
        <v>958</v>
      </c>
      <c r="F3891" s="16" t="s">
        <v>959</v>
      </c>
      <c r="G3891" s="16" t="s">
        <v>298</v>
      </c>
      <c r="H3891" s="16" t="s">
        <v>959</v>
      </c>
      <c r="I3891" s="16" t="s">
        <v>5570</v>
      </c>
      <c r="J3891" s="16" t="s">
        <v>5571</v>
      </c>
      <c r="K3891" s="17" t="s">
        <v>40</v>
      </c>
      <c r="L3891" s="18" t="s">
        <v>5232</v>
      </c>
      <c r="M3891" s="195" t="s">
        <v>175</v>
      </c>
      <c r="N3891" s="16" t="s">
        <v>5549</v>
      </c>
      <c r="O3891" s="17" t="s">
        <v>304</v>
      </c>
      <c r="P3891" s="17" t="s">
        <v>305</v>
      </c>
      <c r="Q3891" s="17" t="s">
        <v>306</v>
      </c>
      <c r="R3891">
        <v>0</v>
      </c>
      <c r="S3891">
        <v>0</v>
      </c>
      <c r="T3891">
        <v>0</v>
      </c>
      <c r="U3891">
        <v>0</v>
      </c>
      <c r="V3891">
        <v>0</v>
      </c>
      <c r="W3891">
        <v>0</v>
      </c>
      <c r="X3891">
        <v>0</v>
      </c>
      <c r="Y3891">
        <v>0</v>
      </c>
      <c r="Z3891">
        <v>0</v>
      </c>
      <c r="AA3891">
        <v>0</v>
      </c>
      <c r="AB3891">
        <v>0</v>
      </c>
      <c r="AC3891">
        <v>0</v>
      </c>
      <c r="AD3891">
        <v>0</v>
      </c>
      <c r="AE3891">
        <v>0</v>
      </c>
      <c r="AF3891">
        <v>0</v>
      </c>
      <c r="AG3891" s="19">
        <v>0</v>
      </c>
      <c r="AH3891">
        <v>0</v>
      </c>
      <c r="AI3891">
        <v>0</v>
      </c>
      <c r="AJ3891">
        <v>0</v>
      </c>
      <c r="AK3891">
        <v>0</v>
      </c>
      <c r="AL3891">
        <v>0</v>
      </c>
      <c r="AM3891">
        <v>0</v>
      </c>
      <c r="AN3891">
        <v>0</v>
      </c>
      <c r="AO3891">
        <v>0</v>
      </c>
      <c r="AP3891">
        <v>0</v>
      </c>
      <c r="AQ3891">
        <v>0</v>
      </c>
      <c r="AR3891">
        <v>0</v>
      </c>
      <c r="AS3891">
        <v>0</v>
      </c>
      <c r="AT3891">
        <v>0</v>
      </c>
      <c r="AU3891">
        <v>0</v>
      </c>
      <c r="AV3891">
        <v>0</v>
      </c>
      <c r="AW3891">
        <v>0</v>
      </c>
      <c r="AX3891">
        <v>0</v>
      </c>
      <c r="AY3891">
        <v>0</v>
      </c>
      <c r="AZ3891">
        <v>-102000</v>
      </c>
      <c r="BA3891">
        <v>-150000</v>
      </c>
      <c r="BB3891">
        <v>-145000</v>
      </c>
      <c r="BC3891">
        <v>-146000</v>
      </c>
      <c r="BD3891">
        <v>-147000</v>
      </c>
      <c r="BE3891">
        <v>-149000</v>
      </c>
      <c r="BF3891">
        <v>-152000</v>
      </c>
      <c r="BG3891">
        <v>-152000</v>
      </c>
      <c r="BH3891">
        <v>-149000</v>
      </c>
      <c r="BI3891">
        <v>-156000</v>
      </c>
      <c r="BJ3891">
        <v>-151000</v>
      </c>
      <c r="BK3891">
        <v>-136000</v>
      </c>
      <c r="BL3891">
        <v>-127000</v>
      </c>
      <c r="BM3891">
        <v>-141000</v>
      </c>
      <c r="BN3891">
        <v>-154000</v>
      </c>
      <c r="BO3891">
        <v>-132000</v>
      </c>
      <c r="BP3891">
        <v>-157000</v>
      </c>
      <c r="BQ3891">
        <v>-127000</v>
      </c>
      <c r="BR3891">
        <v>-135000</v>
      </c>
      <c r="BS3891">
        <v>-135000</v>
      </c>
      <c r="BT3891">
        <v>-93000</v>
      </c>
      <c r="BU3891">
        <v>-100000</v>
      </c>
      <c r="BV3891">
        <v>-91000</v>
      </c>
      <c r="BW3891">
        <v>-83000</v>
      </c>
      <c r="BX3891" s="10">
        <v>-89000</v>
      </c>
      <c r="BY3891">
        <v>-87000</v>
      </c>
      <c r="BZ3891">
        <v>-86000</v>
      </c>
      <c r="CA3891">
        <v>-94000</v>
      </c>
      <c r="CB3891">
        <v>-87000</v>
      </c>
      <c r="CC3891">
        <v>-80000</v>
      </c>
      <c r="CD3891">
        <v>-88000</v>
      </c>
      <c r="CE3891">
        <v>-88000</v>
      </c>
    </row>
    <row r="3892" spans="1:83" x14ac:dyDescent="0.35">
      <c r="A3892" s="9" t="str">
        <f t="shared" si="60"/>
        <v>309600.609.75</v>
      </c>
      <c r="B3892" s="52" t="str">
        <f>+IF(MATCH(A3892,List!H$10:H$145,0),"Targeted")</f>
        <v>Targeted</v>
      </c>
      <c r="C3892" s="65"/>
      <c r="D3892" s="151"/>
      <c r="E3892" s="16" t="s">
        <v>958</v>
      </c>
      <c r="F3892" s="16" t="s">
        <v>959</v>
      </c>
      <c r="G3892" s="16" t="s">
        <v>298</v>
      </c>
      <c r="H3892" s="16" t="s">
        <v>959</v>
      </c>
      <c r="I3892" s="16" t="s">
        <v>266</v>
      </c>
      <c r="J3892" s="16" t="s">
        <v>265</v>
      </c>
      <c r="K3892" s="17" t="s">
        <v>40</v>
      </c>
      <c r="L3892" s="18" t="s">
        <v>5232</v>
      </c>
      <c r="M3892" s="195" t="s">
        <v>175</v>
      </c>
      <c r="N3892" s="16" t="s">
        <v>5549</v>
      </c>
      <c r="O3892" s="17" t="s">
        <v>304</v>
      </c>
      <c r="P3892" s="17" t="s">
        <v>305</v>
      </c>
      <c r="Q3892" s="17" t="s">
        <v>306</v>
      </c>
      <c r="R3892">
        <v>0</v>
      </c>
      <c r="S3892">
        <v>0</v>
      </c>
      <c r="T3892">
        <v>0</v>
      </c>
      <c r="U3892">
        <v>0</v>
      </c>
      <c r="V3892">
        <v>0</v>
      </c>
      <c r="W3892">
        <v>0</v>
      </c>
      <c r="X3892">
        <v>0</v>
      </c>
      <c r="Y3892">
        <v>0</v>
      </c>
      <c r="Z3892">
        <v>0</v>
      </c>
      <c r="AA3892">
        <v>0</v>
      </c>
      <c r="AB3892">
        <v>0</v>
      </c>
      <c r="AC3892">
        <v>0</v>
      </c>
      <c r="AD3892">
        <v>0</v>
      </c>
      <c r="AE3892">
        <v>0</v>
      </c>
      <c r="AF3892">
        <v>0</v>
      </c>
      <c r="AG3892" s="19">
        <v>0</v>
      </c>
      <c r="AH3892">
        <v>0</v>
      </c>
      <c r="AI3892">
        <v>0</v>
      </c>
      <c r="AJ3892">
        <v>0</v>
      </c>
      <c r="AK3892">
        <v>0</v>
      </c>
      <c r="AL3892">
        <v>0</v>
      </c>
      <c r="AM3892">
        <v>0</v>
      </c>
      <c r="AN3892">
        <v>0</v>
      </c>
      <c r="AO3892">
        <v>0</v>
      </c>
      <c r="AP3892">
        <v>0</v>
      </c>
      <c r="AQ3892">
        <v>0</v>
      </c>
      <c r="AR3892">
        <v>0</v>
      </c>
      <c r="AS3892">
        <v>0</v>
      </c>
      <c r="AT3892">
        <v>0</v>
      </c>
      <c r="AU3892">
        <v>0</v>
      </c>
      <c r="AV3892">
        <v>0</v>
      </c>
      <c r="AW3892">
        <v>-668444</v>
      </c>
      <c r="AX3892">
        <v>-735181</v>
      </c>
      <c r="AY3892">
        <v>-800188</v>
      </c>
      <c r="AZ3892">
        <v>-825000</v>
      </c>
      <c r="BA3892">
        <v>-1037000</v>
      </c>
      <c r="BB3892">
        <v>-1150000</v>
      </c>
      <c r="BC3892">
        <v>-1215000</v>
      </c>
      <c r="BD3892">
        <v>-1330000</v>
      </c>
      <c r="BE3892">
        <v>-1405000</v>
      </c>
      <c r="BF3892">
        <v>-1454000</v>
      </c>
      <c r="BG3892">
        <v>-1881000</v>
      </c>
      <c r="BH3892">
        <v>-1985000</v>
      </c>
      <c r="BI3892">
        <v>-2341000</v>
      </c>
      <c r="BJ3892">
        <v>-2822000</v>
      </c>
      <c r="BK3892">
        <v>-2905000</v>
      </c>
      <c r="BL3892">
        <v>-2757000</v>
      </c>
      <c r="BM3892">
        <v>-2985000</v>
      </c>
      <c r="BN3892">
        <v>-3381000</v>
      </c>
      <c r="BO3892">
        <v>-3237000</v>
      </c>
      <c r="BP3892">
        <v>-2962000</v>
      </c>
      <c r="BQ3892">
        <v>-2732000</v>
      </c>
      <c r="BR3892">
        <v>-2533000</v>
      </c>
      <c r="BS3892">
        <v>-2513000</v>
      </c>
      <c r="BT3892">
        <v>-2465000</v>
      </c>
      <c r="BU3892">
        <v>-2561000</v>
      </c>
      <c r="BV3892">
        <v>-2710000</v>
      </c>
      <c r="BW3892">
        <v>-2933000</v>
      </c>
      <c r="BX3892" s="10">
        <v>-2850000</v>
      </c>
      <c r="BY3892">
        <v>-2645000</v>
      </c>
      <c r="BZ3892">
        <v>-2730000</v>
      </c>
      <c r="CA3892">
        <v>-2843000</v>
      </c>
      <c r="CB3892">
        <v>-2901000</v>
      </c>
      <c r="CC3892">
        <v>-2968000</v>
      </c>
      <c r="CD3892">
        <v>-3042000</v>
      </c>
      <c r="CE3892">
        <v>-3126000</v>
      </c>
    </row>
    <row r="3893" spans="1:83" x14ac:dyDescent="0.35">
      <c r="A3893" s="9" t="str">
        <f t="shared" si="60"/>
        <v>5419.609.28</v>
      </c>
      <c r="B3893" s="52" t="e">
        <f>+IF(MATCH(A3893,List!H$10:H$145,0),"Targeted")</f>
        <v>#N/A</v>
      </c>
      <c r="C3893" s="65"/>
      <c r="D3893" s="151" t="s">
        <v>7700</v>
      </c>
      <c r="E3893" s="16" t="s">
        <v>958</v>
      </c>
      <c r="F3893" s="16" t="s">
        <v>959</v>
      </c>
      <c r="G3893" s="16" t="s">
        <v>298</v>
      </c>
      <c r="H3893" s="16" t="s">
        <v>959</v>
      </c>
      <c r="I3893" s="16" t="s">
        <v>5572</v>
      </c>
      <c r="J3893" s="16" t="s">
        <v>5573</v>
      </c>
      <c r="K3893" s="17" t="s">
        <v>280</v>
      </c>
      <c r="L3893" s="18" t="s">
        <v>5232</v>
      </c>
      <c r="M3893" s="195" t="s">
        <v>175</v>
      </c>
      <c r="N3893" s="16" t="s">
        <v>5549</v>
      </c>
      <c r="O3893" s="17" t="s">
        <v>346</v>
      </c>
      <c r="P3893" s="17" t="s">
        <v>305</v>
      </c>
      <c r="Q3893" s="17" t="s">
        <v>306</v>
      </c>
      <c r="R3893">
        <v>0</v>
      </c>
      <c r="S3893">
        <v>0</v>
      </c>
      <c r="T3893">
        <v>0</v>
      </c>
      <c r="U3893">
        <v>0</v>
      </c>
      <c r="V3893">
        <v>0</v>
      </c>
      <c r="W3893">
        <v>0</v>
      </c>
      <c r="X3893">
        <v>0</v>
      </c>
      <c r="Y3893">
        <v>0</v>
      </c>
      <c r="Z3893">
        <v>0</v>
      </c>
      <c r="AA3893">
        <v>0</v>
      </c>
      <c r="AB3893">
        <v>0</v>
      </c>
      <c r="AC3893">
        <v>0</v>
      </c>
      <c r="AD3893">
        <v>0</v>
      </c>
      <c r="AE3893">
        <v>0</v>
      </c>
      <c r="AF3893">
        <v>0</v>
      </c>
      <c r="AG3893" s="19">
        <v>0</v>
      </c>
      <c r="AH3893">
        <v>0</v>
      </c>
      <c r="AI3893">
        <v>0</v>
      </c>
      <c r="AJ3893">
        <v>0</v>
      </c>
      <c r="AK3893">
        <v>0</v>
      </c>
      <c r="AL3893">
        <v>0</v>
      </c>
      <c r="AM3893">
        <v>0</v>
      </c>
      <c r="AN3893">
        <v>0</v>
      </c>
      <c r="AO3893">
        <v>0</v>
      </c>
      <c r="AP3893">
        <v>0</v>
      </c>
      <c r="AQ3893">
        <v>0</v>
      </c>
      <c r="AR3893">
        <v>0</v>
      </c>
      <c r="AS3893">
        <v>0</v>
      </c>
      <c r="AT3893">
        <v>0</v>
      </c>
      <c r="AU3893">
        <v>0</v>
      </c>
      <c r="AV3893">
        <v>0</v>
      </c>
      <c r="AW3893">
        <v>0</v>
      </c>
      <c r="AX3893">
        <v>0</v>
      </c>
      <c r="AY3893">
        <v>0</v>
      </c>
      <c r="AZ3893">
        <v>0</v>
      </c>
      <c r="BA3893">
        <v>0</v>
      </c>
      <c r="BB3893">
        <v>0</v>
      </c>
      <c r="BC3893">
        <v>0</v>
      </c>
      <c r="BD3893">
        <v>0</v>
      </c>
      <c r="BE3893">
        <v>0</v>
      </c>
      <c r="BF3893">
        <v>91000</v>
      </c>
      <c r="BG3893">
        <v>100000</v>
      </c>
      <c r="BH3893">
        <v>111000</v>
      </c>
      <c r="BI3893">
        <v>105000</v>
      </c>
      <c r="BJ3893">
        <v>139000</v>
      </c>
      <c r="BK3893">
        <v>119000</v>
      </c>
      <c r="BL3893">
        <v>119000</v>
      </c>
      <c r="BM3893">
        <v>133000</v>
      </c>
      <c r="BN3893">
        <v>145000</v>
      </c>
      <c r="BO3893">
        <v>160000</v>
      </c>
      <c r="BP3893">
        <v>186000</v>
      </c>
      <c r="BQ3893">
        <v>160000</v>
      </c>
      <c r="BR3893">
        <v>160000</v>
      </c>
      <c r="BS3893">
        <v>171000</v>
      </c>
      <c r="BT3893">
        <v>124000</v>
      </c>
      <c r="BU3893">
        <v>135000</v>
      </c>
      <c r="BV3893">
        <v>122000</v>
      </c>
      <c r="BW3893">
        <v>114000</v>
      </c>
      <c r="BX3893">
        <v>128000</v>
      </c>
      <c r="BY3893">
        <v>130000</v>
      </c>
      <c r="BZ3893">
        <v>135000</v>
      </c>
      <c r="CA3893">
        <v>138000</v>
      </c>
      <c r="CB3893">
        <v>141000</v>
      </c>
      <c r="CC3893">
        <v>144000</v>
      </c>
      <c r="CD3893">
        <v>147000</v>
      </c>
      <c r="CE3893">
        <v>150000</v>
      </c>
    </row>
    <row r="3894" spans="1:83" x14ac:dyDescent="0.35">
      <c r="A3894" s="9" t="str">
        <f t="shared" si="60"/>
        <v>541910.609.28</v>
      </c>
      <c r="B3894" s="52" t="e">
        <f>+IF(MATCH(A3894,List!H$10:H$145,0),"Targeted")</f>
        <v>#N/A</v>
      </c>
      <c r="C3894" s="65"/>
      <c r="D3894" s="151" t="s">
        <v>7700</v>
      </c>
      <c r="E3894" s="16" t="s">
        <v>958</v>
      </c>
      <c r="F3894" s="16" t="s">
        <v>959</v>
      </c>
      <c r="G3894" s="16" t="s">
        <v>298</v>
      </c>
      <c r="H3894" s="16" t="s">
        <v>959</v>
      </c>
      <c r="I3894" s="16" t="s">
        <v>5574</v>
      </c>
      <c r="J3894" s="16" t="s">
        <v>5575</v>
      </c>
      <c r="K3894" s="17" t="s">
        <v>280</v>
      </c>
      <c r="L3894" s="18" t="s">
        <v>5232</v>
      </c>
      <c r="M3894" s="195" t="s">
        <v>175</v>
      </c>
      <c r="N3894" s="16" t="s">
        <v>5549</v>
      </c>
      <c r="O3894" s="17" t="s">
        <v>346</v>
      </c>
      <c r="P3894" s="17" t="s">
        <v>305</v>
      </c>
      <c r="Q3894" s="17" t="s">
        <v>306</v>
      </c>
      <c r="R3894">
        <v>0</v>
      </c>
      <c r="S3894">
        <v>0</v>
      </c>
      <c r="T3894">
        <v>0</v>
      </c>
      <c r="U3894">
        <v>0</v>
      </c>
      <c r="V3894">
        <v>0</v>
      </c>
      <c r="W3894">
        <v>0</v>
      </c>
      <c r="X3894">
        <v>0</v>
      </c>
      <c r="Y3894">
        <v>0</v>
      </c>
      <c r="Z3894">
        <v>0</v>
      </c>
      <c r="AA3894">
        <v>0</v>
      </c>
      <c r="AB3894">
        <v>0</v>
      </c>
      <c r="AC3894">
        <v>0</v>
      </c>
      <c r="AD3894">
        <v>0</v>
      </c>
      <c r="AE3894">
        <v>0</v>
      </c>
      <c r="AF3894">
        <v>0</v>
      </c>
      <c r="AG3894" s="19">
        <v>0</v>
      </c>
      <c r="AH3894">
        <v>0</v>
      </c>
      <c r="AI3894">
        <v>0</v>
      </c>
      <c r="AJ3894">
        <v>0</v>
      </c>
      <c r="AK3894">
        <v>0</v>
      </c>
      <c r="AL3894">
        <v>0</v>
      </c>
      <c r="AM3894">
        <v>0</v>
      </c>
      <c r="AN3894">
        <v>0</v>
      </c>
      <c r="AO3894">
        <v>0</v>
      </c>
      <c r="AP3894">
        <v>0</v>
      </c>
      <c r="AQ3894">
        <v>0</v>
      </c>
      <c r="AR3894">
        <v>0</v>
      </c>
      <c r="AS3894">
        <v>0</v>
      </c>
      <c r="AT3894">
        <v>0</v>
      </c>
      <c r="AU3894">
        <v>0</v>
      </c>
      <c r="AV3894">
        <v>0</v>
      </c>
      <c r="AW3894">
        <v>0</v>
      </c>
      <c r="AX3894">
        <v>0</v>
      </c>
      <c r="AY3894">
        <v>0</v>
      </c>
      <c r="AZ3894">
        <v>0</v>
      </c>
      <c r="BA3894">
        <v>0</v>
      </c>
      <c r="BB3894">
        <v>0</v>
      </c>
      <c r="BC3894">
        <v>0</v>
      </c>
      <c r="BD3894">
        <v>0</v>
      </c>
      <c r="BE3894">
        <v>0</v>
      </c>
      <c r="BF3894">
        <v>-91000</v>
      </c>
      <c r="BG3894">
        <v>-100000</v>
      </c>
      <c r="BH3894">
        <v>-107000</v>
      </c>
      <c r="BI3894">
        <v>-118000</v>
      </c>
      <c r="BJ3894">
        <v>-123000</v>
      </c>
      <c r="BK3894">
        <v>-116000</v>
      </c>
      <c r="BL3894">
        <v>-119000</v>
      </c>
      <c r="BM3894">
        <v>-139000</v>
      </c>
      <c r="BN3894">
        <v>-168000</v>
      </c>
      <c r="BO3894">
        <v>-143000</v>
      </c>
      <c r="BP3894">
        <v>-175000</v>
      </c>
      <c r="BQ3894">
        <v>-151000</v>
      </c>
      <c r="BR3894">
        <v>-165000</v>
      </c>
      <c r="BS3894">
        <v>-171000</v>
      </c>
      <c r="BT3894">
        <v>-122000</v>
      </c>
      <c r="BU3894">
        <v>-132000</v>
      </c>
      <c r="BV3894">
        <v>-122000</v>
      </c>
      <c r="BW3894">
        <v>-114000</v>
      </c>
      <c r="BX3894">
        <v>-128000</v>
      </c>
      <c r="BY3894">
        <v>-130000</v>
      </c>
      <c r="BZ3894">
        <v>-135000</v>
      </c>
      <c r="CA3894">
        <v>-138000</v>
      </c>
      <c r="CB3894">
        <v>-138000</v>
      </c>
      <c r="CC3894">
        <v>-138000</v>
      </c>
      <c r="CD3894">
        <v>-138000</v>
      </c>
      <c r="CE3894">
        <v>-138000</v>
      </c>
    </row>
    <row r="3895" spans="1:83" x14ac:dyDescent="0.35">
      <c r="A3895" s="9" t="str">
        <f t="shared" si="60"/>
        <v>541910.609.28</v>
      </c>
      <c r="B3895" s="52" t="e">
        <f>+IF(MATCH(A3895,List!H$10:H$145,0),"Targeted")</f>
        <v>#N/A</v>
      </c>
      <c r="C3895" s="65"/>
      <c r="D3895" s="151"/>
      <c r="E3895" s="16" t="s">
        <v>958</v>
      </c>
      <c r="F3895" s="16" t="s">
        <v>959</v>
      </c>
      <c r="G3895" s="16" t="s">
        <v>298</v>
      </c>
      <c r="H3895" s="16" t="s">
        <v>959</v>
      </c>
      <c r="I3895" s="16" t="s">
        <v>5574</v>
      </c>
      <c r="J3895" s="16" t="s">
        <v>5575</v>
      </c>
      <c r="K3895" s="17" t="s">
        <v>280</v>
      </c>
      <c r="L3895" s="18" t="s">
        <v>5232</v>
      </c>
      <c r="M3895" s="195" t="s">
        <v>175</v>
      </c>
      <c r="N3895" s="16" t="s">
        <v>5549</v>
      </c>
      <c r="O3895" s="17" t="s">
        <v>304</v>
      </c>
      <c r="P3895" s="17" t="s">
        <v>305</v>
      </c>
      <c r="Q3895" s="17" t="s">
        <v>306</v>
      </c>
      <c r="R3895">
        <v>0</v>
      </c>
      <c r="S3895">
        <v>0</v>
      </c>
      <c r="T3895">
        <v>0</v>
      </c>
      <c r="U3895">
        <v>0</v>
      </c>
      <c r="V3895">
        <v>0</v>
      </c>
      <c r="W3895">
        <v>0</v>
      </c>
      <c r="X3895">
        <v>0</v>
      </c>
      <c r="Y3895">
        <v>0</v>
      </c>
      <c r="Z3895">
        <v>0</v>
      </c>
      <c r="AA3895">
        <v>0</v>
      </c>
      <c r="AB3895">
        <v>0</v>
      </c>
      <c r="AC3895">
        <v>0</v>
      </c>
      <c r="AD3895">
        <v>0</v>
      </c>
      <c r="AE3895">
        <v>0</v>
      </c>
      <c r="AF3895">
        <v>0</v>
      </c>
      <c r="AG3895" s="19">
        <v>0</v>
      </c>
      <c r="AH3895">
        <v>0</v>
      </c>
      <c r="AI3895">
        <v>0</v>
      </c>
      <c r="AJ3895">
        <v>0</v>
      </c>
      <c r="AK3895">
        <v>0</v>
      </c>
      <c r="AL3895">
        <v>0</v>
      </c>
      <c r="AM3895">
        <v>0</v>
      </c>
      <c r="AN3895">
        <v>0</v>
      </c>
      <c r="AO3895">
        <v>0</v>
      </c>
      <c r="AP3895">
        <v>0</v>
      </c>
      <c r="AQ3895">
        <v>0</v>
      </c>
      <c r="AR3895">
        <v>0</v>
      </c>
      <c r="AS3895">
        <v>0</v>
      </c>
      <c r="AT3895">
        <v>0</v>
      </c>
      <c r="AU3895">
        <v>0</v>
      </c>
      <c r="AV3895">
        <v>0</v>
      </c>
      <c r="AW3895">
        <v>0</v>
      </c>
      <c r="AX3895">
        <v>0</v>
      </c>
      <c r="AY3895">
        <v>0</v>
      </c>
      <c r="AZ3895">
        <v>0</v>
      </c>
      <c r="BA3895">
        <v>0</v>
      </c>
      <c r="BB3895">
        <v>0</v>
      </c>
      <c r="BC3895">
        <v>0</v>
      </c>
      <c r="BD3895">
        <v>-2000</v>
      </c>
      <c r="BE3895">
        <v>-83000</v>
      </c>
      <c r="BF3895">
        <v>-3000</v>
      </c>
      <c r="BG3895">
        <v>-7000</v>
      </c>
      <c r="BH3895">
        <v>0</v>
      </c>
      <c r="BI3895">
        <v>0</v>
      </c>
      <c r="BJ3895">
        <v>0</v>
      </c>
      <c r="BK3895">
        <v>0</v>
      </c>
      <c r="BL3895">
        <v>0</v>
      </c>
      <c r="BM3895">
        <v>0</v>
      </c>
      <c r="BN3895">
        <v>0</v>
      </c>
      <c r="BO3895">
        <v>0</v>
      </c>
      <c r="BP3895">
        <v>0</v>
      </c>
      <c r="BQ3895">
        <v>0</v>
      </c>
      <c r="BR3895">
        <v>0</v>
      </c>
      <c r="BS3895">
        <v>0</v>
      </c>
      <c r="BT3895">
        <v>0</v>
      </c>
      <c r="BU3895">
        <v>0</v>
      </c>
      <c r="BV3895">
        <v>0</v>
      </c>
      <c r="BW3895">
        <v>0</v>
      </c>
      <c r="BX3895" s="10">
        <v>0</v>
      </c>
      <c r="BY3895">
        <v>0</v>
      </c>
      <c r="BZ3895">
        <v>0</v>
      </c>
      <c r="CA3895">
        <v>0</v>
      </c>
      <c r="CB3895">
        <v>0</v>
      </c>
      <c r="CC3895">
        <v>0</v>
      </c>
      <c r="CD3895">
        <v>0</v>
      </c>
      <c r="CE3895">
        <v>0</v>
      </c>
    </row>
    <row r="3896" spans="1:83" x14ac:dyDescent="0.35">
      <c r="A3896" s="9" t="str">
        <f t="shared" si="60"/>
        <v>800527.651.20</v>
      </c>
      <c r="B3896" s="52" t="e">
        <f>+IF(MATCH(A3896,List!H$10:H$145,0),"Targeted")</f>
        <v>#N/A</v>
      </c>
      <c r="C3896" s="65"/>
      <c r="D3896" s="151"/>
      <c r="E3896" s="16" t="s">
        <v>863</v>
      </c>
      <c r="F3896" s="16" t="s">
        <v>864</v>
      </c>
      <c r="G3896" s="16" t="s">
        <v>298</v>
      </c>
      <c r="H3896" s="16" t="s">
        <v>864</v>
      </c>
      <c r="I3896" s="16" t="s">
        <v>5576</v>
      </c>
      <c r="J3896" s="16" t="s">
        <v>5577</v>
      </c>
      <c r="K3896" s="17" t="s">
        <v>63</v>
      </c>
      <c r="L3896" s="18" t="s">
        <v>5578</v>
      </c>
      <c r="M3896" s="195" t="s">
        <v>5579</v>
      </c>
      <c r="N3896" s="16" t="s">
        <v>5580</v>
      </c>
      <c r="O3896" s="17" t="s">
        <v>304</v>
      </c>
      <c r="P3896" s="17" t="s">
        <v>305</v>
      </c>
      <c r="Q3896" s="17" t="s">
        <v>306</v>
      </c>
      <c r="R3896">
        <v>0</v>
      </c>
      <c r="S3896">
        <v>0</v>
      </c>
      <c r="T3896">
        <v>0</v>
      </c>
      <c r="U3896">
        <v>0</v>
      </c>
      <c r="V3896">
        <v>0</v>
      </c>
      <c r="W3896">
        <v>0</v>
      </c>
      <c r="X3896">
        <v>0</v>
      </c>
      <c r="Y3896">
        <v>0</v>
      </c>
      <c r="Z3896">
        <v>0</v>
      </c>
      <c r="AA3896">
        <v>0</v>
      </c>
      <c r="AB3896">
        <v>0</v>
      </c>
      <c r="AC3896">
        <v>0</v>
      </c>
      <c r="AD3896">
        <v>0</v>
      </c>
      <c r="AE3896">
        <v>0</v>
      </c>
      <c r="AF3896">
        <v>0</v>
      </c>
      <c r="AG3896" s="19">
        <v>0</v>
      </c>
      <c r="AH3896">
        <v>0</v>
      </c>
      <c r="AI3896">
        <v>0</v>
      </c>
      <c r="AJ3896">
        <v>0</v>
      </c>
      <c r="AK3896">
        <v>0</v>
      </c>
      <c r="AL3896">
        <v>0</v>
      </c>
      <c r="AM3896">
        <v>0</v>
      </c>
      <c r="AN3896">
        <v>-1028148</v>
      </c>
      <c r="AO3896">
        <v>-1337007</v>
      </c>
      <c r="AP3896">
        <v>-1206738</v>
      </c>
      <c r="AQ3896">
        <v>-382935</v>
      </c>
      <c r="AR3896">
        <v>0</v>
      </c>
      <c r="AS3896">
        <v>0</v>
      </c>
      <c r="AT3896">
        <v>0</v>
      </c>
      <c r="AU3896">
        <v>0</v>
      </c>
      <c r="AV3896">
        <v>0</v>
      </c>
      <c r="AW3896">
        <v>0</v>
      </c>
      <c r="AX3896">
        <v>0</v>
      </c>
      <c r="AY3896">
        <v>0</v>
      </c>
      <c r="AZ3896">
        <v>0</v>
      </c>
      <c r="BA3896">
        <v>0</v>
      </c>
      <c r="BB3896">
        <v>0</v>
      </c>
      <c r="BC3896">
        <v>0</v>
      </c>
      <c r="BD3896">
        <v>0</v>
      </c>
      <c r="BE3896">
        <v>0</v>
      </c>
      <c r="BF3896">
        <v>0</v>
      </c>
      <c r="BG3896">
        <v>0</v>
      </c>
      <c r="BH3896">
        <v>0</v>
      </c>
      <c r="BI3896">
        <v>0</v>
      </c>
      <c r="BJ3896">
        <v>0</v>
      </c>
      <c r="BK3896">
        <v>0</v>
      </c>
      <c r="BL3896">
        <v>0</v>
      </c>
      <c r="BM3896">
        <v>0</v>
      </c>
      <c r="BN3896">
        <v>0</v>
      </c>
      <c r="BO3896">
        <v>0</v>
      </c>
      <c r="BP3896">
        <v>0</v>
      </c>
      <c r="BQ3896">
        <v>0</v>
      </c>
      <c r="BR3896">
        <v>0</v>
      </c>
      <c r="BS3896">
        <v>0</v>
      </c>
      <c r="BT3896">
        <v>0</v>
      </c>
      <c r="BU3896">
        <v>0</v>
      </c>
      <c r="BV3896">
        <v>0</v>
      </c>
      <c r="BW3896">
        <v>0</v>
      </c>
      <c r="BX3896" s="10">
        <v>0</v>
      </c>
      <c r="BY3896">
        <v>0</v>
      </c>
      <c r="BZ3896">
        <v>0</v>
      </c>
      <c r="CA3896">
        <v>0</v>
      </c>
      <c r="CB3896">
        <v>0</v>
      </c>
      <c r="CC3896">
        <v>0</v>
      </c>
      <c r="CD3896">
        <v>0</v>
      </c>
      <c r="CE3896">
        <v>0</v>
      </c>
    </row>
    <row r="3897" spans="1:83" x14ac:dyDescent="0.35">
      <c r="A3897" s="9" t="str">
        <f t="shared" si="60"/>
        <v>149810.651.20</v>
      </c>
      <c r="B3897" s="52" t="e">
        <f>+IF(MATCH(A3897,List!H$10:H$145,0),"Targeted")</f>
        <v>#N/A</v>
      </c>
      <c r="C3897" s="65"/>
      <c r="D3897" s="151"/>
      <c r="E3897" s="16" t="s">
        <v>1119</v>
      </c>
      <c r="F3897" s="16" t="s">
        <v>1120</v>
      </c>
      <c r="G3897" s="16" t="s">
        <v>298</v>
      </c>
      <c r="H3897" s="16" t="s">
        <v>1120</v>
      </c>
      <c r="I3897" s="16" t="s">
        <v>5581</v>
      </c>
      <c r="J3897" s="16" t="s">
        <v>5582</v>
      </c>
      <c r="K3897" s="17" t="s">
        <v>63</v>
      </c>
      <c r="L3897" s="18" t="s">
        <v>5578</v>
      </c>
      <c r="M3897" s="195" t="s">
        <v>5579</v>
      </c>
      <c r="N3897" s="16" t="s">
        <v>5580</v>
      </c>
      <c r="O3897" s="17" t="s">
        <v>304</v>
      </c>
      <c r="P3897" s="17" t="s">
        <v>305</v>
      </c>
      <c r="Q3897" s="17" t="s">
        <v>306</v>
      </c>
      <c r="R3897">
        <v>0</v>
      </c>
      <c r="S3897">
        <v>0</v>
      </c>
      <c r="T3897">
        <v>0</v>
      </c>
      <c r="U3897">
        <v>0</v>
      </c>
      <c r="V3897">
        <v>0</v>
      </c>
      <c r="W3897">
        <v>0</v>
      </c>
      <c r="X3897">
        <v>0</v>
      </c>
      <c r="Y3897">
        <v>0</v>
      </c>
      <c r="Z3897">
        <v>0</v>
      </c>
      <c r="AA3897">
        <v>0</v>
      </c>
      <c r="AB3897">
        <v>0</v>
      </c>
      <c r="AC3897">
        <v>0</v>
      </c>
      <c r="AD3897">
        <v>0</v>
      </c>
      <c r="AE3897">
        <v>0</v>
      </c>
      <c r="AF3897">
        <v>0</v>
      </c>
      <c r="AG3897" s="19">
        <v>0</v>
      </c>
      <c r="AH3897">
        <v>0</v>
      </c>
      <c r="AI3897">
        <v>0</v>
      </c>
      <c r="AJ3897">
        <v>0</v>
      </c>
      <c r="AK3897">
        <v>0</v>
      </c>
      <c r="AL3897">
        <v>0</v>
      </c>
      <c r="AM3897">
        <v>0</v>
      </c>
      <c r="AN3897">
        <v>-96607</v>
      </c>
      <c r="AO3897">
        <v>-682851</v>
      </c>
      <c r="AP3897">
        <v>-721743</v>
      </c>
      <c r="AQ3897">
        <v>-471071</v>
      </c>
      <c r="AR3897">
        <v>-625017</v>
      </c>
      <c r="AS3897">
        <v>-836040</v>
      </c>
      <c r="AT3897">
        <v>-989468</v>
      </c>
      <c r="AU3897">
        <v>-982178</v>
      </c>
      <c r="AV3897">
        <v>-418326</v>
      </c>
      <c r="AW3897">
        <v>0</v>
      </c>
      <c r="AX3897">
        <v>4</v>
      </c>
      <c r="AY3897">
        <v>0</v>
      </c>
      <c r="AZ3897">
        <v>0</v>
      </c>
      <c r="BA3897">
        <v>0</v>
      </c>
      <c r="BB3897">
        <v>0</v>
      </c>
      <c r="BC3897">
        <v>0</v>
      </c>
      <c r="BD3897">
        <v>0</v>
      </c>
      <c r="BE3897">
        <v>0</v>
      </c>
      <c r="BF3897">
        <v>0</v>
      </c>
      <c r="BG3897">
        <v>0</v>
      </c>
      <c r="BH3897">
        <v>0</v>
      </c>
      <c r="BI3897">
        <v>0</v>
      </c>
      <c r="BJ3897">
        <v>0</v>
      </c>
      <c r="BK3897">
        <v>0</v>
      </c>
      <c r="BL3897">
        <v>0</v>
      </c>
      <c r="BM3897">
        <v>0</v>
      </c>
      <c r="BN3897">
        <v>0</v>
      </c>
      <c r="BO3897">
        <v>0</v>
      </c>
      <c r="BP3897">
        <v>0</v>
      </c>
      <c r="BQ3897">
        <v>0</v>
      </c>
      <c r="BR3897">
        <v>0</v>
      </c>
      <c r="BS3897">
        <v>0</v>
      </c>
      <c r="BT3897">
        <v>0</v>
      </c>
      <c r="BU3897">
        <v>0</v>
      </c>
      <c r="BV3897">
        <v>0</v>
      </c>
      <c r="BW3897">
        <v>0</v>
      </c>
      <c r="BX3897" s="10">
        <v>0</v>
      </c>
      <c r="BY3897">
        <v>0</v>
      </c>
      <c r="BZ3897">
        <v>0</v>
      </c>
      <c r="CA3897">
        <v>0</v>
      </c>
      <c r="CB3897">
        <v>0</v>
      </c>
      <c r="CC3897">
        <v>0</v>
      </c>
      <c r="CD3897">
        <v>0</v>
      </c>
      <c r="CE3897">
        <v>0</v>
      </c>
    </row>
    <row r="3898" spans="1:83" x14ac:dyDescent="0.35">
      <c r="A3898" s="9" t="str">
        <f t="shared" si="60"/>
        <v>149820.651.20</v>
      </c>
      <c r="B3898" s="52" t="e">
        <f>+IF(MATCH(A3898,List!H$10:H$145,0),"Targeted")</f>
        <v>#N/A</v>
      </c>
      <c r="C3898" s="65"/>
      <c r="D3898" s="151"/>
      <c r="E3898" s="16" t="s">
        <v>1119</v>
      </c>
      <c r="F3898" s="16" t="s">
        <v>1120</v>
      </c>
      <c r="G3898" s="16" t="s">
        <v>298</v>
      </c>
      <c r="H3898" s="16" t="s">
        <v>1120</v>
      </c>
      <c r="I3898" s="16" t="s">
        <v>5583</v>
      </c>
      <c r="J3898" s="16" t="s">
        <v>5584</v>
      </c>
      <c r="K3898" s="17" t="s">
        <v>63</v>
      </c>
      <c r="L3898" s="18" t="s">
        <v>5578</v>
      </c>
      <c r="M3898" s="195" t="s">
        <v>5579</v>
      </c>
      <c r="N3898" s="16" t="s">
        <v>5580</v>
      </c>
      <c r="O3898" s="17" t="s">
        <v>304</v>
      </c>
      <c r="P3898" s="17" t="s">
        <v>305</v>
      </c>
      <c r="Q3898" s="17" t="s">
        <v>306</v>
      </c>
      <c r="R3898">
        <v>0</v>
      </c>
      <c r="S3898">
        <v>0</v>
      </c>
      <c r="T3898">
        <v>0</v>
      </c>
      <c r="U3898">
        <v>0</v>
      </c>
      <c r="V3898">
        <v>0</v>
      </c>
      <c r="W3898">
        <v>0</v>
      </c>
      <c r="X3898">
        <v>0</v>
      </c>
      <c r="Y3898">
        <v>0</v>
      </c>
      <c r="Z3898">
        <v>0</v>
      </c>
      <c r="AA3898">
        <v>0</v>
      </c>
      <c r="AB3898">
        <v>0</v>
      </c>
      <c r="AC3898">
        <v>0</v>
      </c>
      <c r="AD3898">
        <v>0</v>
      </c>
      <c r="AE3898">
        <v>0</v>
      </c>
      <c r="AF3898">
        <v>0</v>
      </c>
      <c r="AG3898" s="19">
        <v>0</v>
      </c>
      <c r="AH3898">
        <v>0</v>
      </c>
      <c r="AI3898">
        <v>0</v>
      </c>
      <c r="AJ3898">
        <v>0</v>
      </c>
      <c r="AK3898">
        <v>0</v>
      </c>
      <c r="AL3898">
        <v>0</v>
      </c>
      <c r="AM3898">
        <v>0</v>
      </c>
      <c r="AN3898">
        <v>-12677</v>
      </c>
      <c r="AO3898">
        <v>-77290</v>
      </c>
      <c r="AP3898">
        <v>-69414</v>
      </c>
      <c r="AQ3898">
        <v>-45019</v>
      </c>
      <c r="AR3898">
        <v>-59816</v>
      </c>
      <c r="AS3898">
        <v>-79891</v>
      </c>
      <c r="AT3898">
        <v>-95279</v>
      </c>
      <c r="AU3898">
        <v>-99974</v>
      </c>
      <c r="AV3898">
        <v>-44732</v>
      </c>
      <c r="AW3898">
        <v>0</v>
      </c>
      <c r="AX3898">
        <v>0</v>
      </c>
      <c r="AY3898">
        <v>0</v>
      </c>
      <c r="AZ3898">
        <v>0</v>
      </c>
      <c r="BA3898">
        <v>0</v>
      </c>
      <c r="BB3898">
        <v>0</v>
      </c>
      <c r="BC3898">
        <v>0</v>
      </c>
      <c r="BD3898">
        <v>0</v>
      </c>
      <c r="BE3898">
        <v>0</v>
      </c>
      <c r="BF3898">
        <v>0</v>
      </c>
      <c r="BG3898">
        <v>0</v>
      </c>
      <c r="BH3898">
        <v>0</v>
      </c>
      <c r="BI3898">
        <v>0</v>
      </c>
      <c r="BJ3898">
        <v>0</v>
      </c>
      <c r="BK3898">
        <v>0</v>
      </c>
      <c r="BL3898">
        <v>0</v>
      </c>
      <c r="BM3898">
        <v>0</v>
      </c>
      <c r="BN3898">
        <v>0</v>
      </c>
      <c r="BO3898">
        <v>0</v>
      </c>
      <c r="BP3898">
        <v>0</v>
      </c>
      <c r="BQ3898">
        <v>0</v>
      </c>
      <c r="BR3898">
        <v>0</v>
      </c>
      <c r="BS3898">
        <v>0</v>
      </c>
      <c r="BT3898">
        <v>0</v>
      </c>
      <c r="BU3898">
        <v>0</v>
      </c>
      <c r="BV3898">
        <v>0</v>
      </c>
      <c r="BW3898">
        <v>0</v>
      </c>
      <c r="BX3898" s="10">
        <v>0</v>
      </c>
      <c r="BY3898">
        <v>0</v>
      </c>
      <c r="BZ3898">
        <v>0</v>
      </c>
      <c r="CA3898">
        <v>0</v>
      </c>
      <c r="CB3898">
        <v>0</v>
      </c>
      <c r="CC3898">
        <v>0</v>
      </c>
      <c r="CD3898">
        <v>0</v>
      </c>
      <c r="CE3898">
        <v>0</v>
      </c>
    </row>
    <row r="3899" spans="1:83" x14ac:dyDescent="0.35">
      <c r="A3899" s="9" t="str">
        <f t="shared" si="60"/>
        <v>0400.651.28</v>
      </c>
      <c r="B3899" s="52" t="e">
        <f>+IF(MATCH(A3899,List!H$10:H$145,0),"Targeted")</f>
        <v>#N/A</v>
      </c>
      <c r="C3899" s="65"/>
      <c r="D3899" s="151" t="s">
        <v>7700</v>
      </c>
      <c r="E3899" s="16" t="s">
        <v>958</v>
      </c>
      <c r="F3899" s="16" t="s">
        <v>959</v>
      </c>
      <c r="G3899" s="16" t="s">
        <v>298</v>
      </c>
      <c r="H3899" s="16" t="s">
        <v>959</v>
      </c>
      <c r="I3899" s="16" t="s">
        <v>682</v>
      </c>
      <c r="J3899" s="16" t="s">
        <v>1428</v>
      </c>
      <c r="K3899" s="17" t="s">
        <v>280</v>
      </c>
      <c r="L3899" s="18" t="s">
        <v>5578</v>
      </c>
      <c r="M3899" s="195" t="s">
        <v>5579</v>
      </c>
      <c r="N3899" s="16" t="s">
        <v>5580</v>
      </c>
      <c r="O3899" s="17" t="s">
        <v>346</v>
      </c>
      <c r="P3899" s="17" t="s">
        <v>305</v>
      </c>
      <c r="Q3899" s="17" t="s">
        <v>306</v>
      </c>
      <c r="R3899">
        <v>0</v>
      </c>
      <c r="S3899">
        <v>0</v>
      </c>
      <c r="T3899">
        <v>0</v>
      </c>
      <c r="U3899">
        <v>0</v>
      </c>
      <c r="V3899">
        <v>0</v>
      </c>
      <c r="W3899">
        <v>0</v>
      </c>
      <c r="X3899">
        <v>0</v>
      </c>
      <c r="Y3899">
        <v>0</v>
      </c>
      <c r="Z3899">
        <v>0</v>
      </c>
      <c r="AA3899">
        <v>0</v>
      </c>
      <c r="AB3899">
        <v>0</v>
      </c>
      <c r="AC3899">
        <v>0</v>
      </c>
      <c r="AD3899">
        <v>0</v>
      </c>
      <c r="AE3899">
        <v>0</v>
      </c>
      <c r="AF3899">
        <v>0</v>
      </c>
      <c r="AG3899" s="19">
        <v>0</v>
      </c>
      <c r="AH3899">
        <v>0</v>
      </c>
      <c r="AI3899">
        <v>0</v>
      </c>
      <c r="AJ3899">
        <v>0</v>
      </c>
      <c r="AK3899">
        <v>0</v>
      </c>
      <c r="AL3899">
        <v>0</v>
      </c>
      <c r="AM3899">
        <v>0</v>
      </c>
      <c r="AN3899">
        <v>0</v>
      </c>
      <c r="AO3899">
        <v>0</v>
      </c>
      <c r="AP3899">
        <v>0</v>
      </c>
      <c r="AQ3899">
        <v>0</v>
      </c>
      <c r="AR3899">
        <v>0</v>
      </c>
      <c r="AS3899">
        <v>0</v>
      </c>
      <c r="AT3899">
        <v>0</v>
      </c>
      <c r="AU3899">
        <v>0</v>
      </c>
      <c r="AV3899">
        <v>0</v>
      </c>
      <c r="AW3899">
        <v>0</v>
      </c>
      <c r="AX3899">
        <v>0</v>
      </c>
      <c r="AY3899">
        <v>0</v>
      </c>
      <c r="AZ3899">
        <v>0</v>
      </c>
      <c r="BA3899">
        <v>-1000</v>
      </c>
      <c r="BB3899">
        <v>-1000</v>
      </c>
      <c r="BC3899">
        <v>7000</v>
      </c>
      <c r="BD3899">
        <v>0</v>
      </c>
      <c r="BE3899">
        <v>0</v>
      </c>
      <c r="BF3899">
        <v>6000</v>
      </c>
      <c r="BG3899">
        <v>0</v>
      </c>
      <c r="BH3899">
        <v>0</v>
      </c>
      <c r="BI3899">
        <v>2000</v>
      </c>
      <c r="BJ3899">
        <v>6000</v>
      </c>
      <c r="BK3899">
        <v>2000</v>
      </c>
      <c r="BL3899">
        <v>-20000</v>
      </c>
      <c r="BM3899">
        <v>-1000</v>
      </c>
      <c r="BN3899">
        <v>1000</v>
      </c>
      <c r="BO3899">
        <v>2000</v>
      </c>
      <c r="BP3899">
        <v>1000</v>
      </c>
      <c r="BQ3899">
        <v>3000</v>
      </c>
      <c r="BR3899">
        <v>2000</v>
      </c>
      <c r="BS3899">
        <v>-3000</v>
      </c>
      <c r="BT3899">
        <v>2000</v>
      </c>
      <c r="BU3899">
        <v>-11000</v>
      </c>
      <c r="BV3899">
        <v>0</v>
      </c>
      <c r="BW3899">
        <v>-5000</v>
      </c>
      <c r="BX3899">
        <v>-5000</v>
      </c>
      <c r="BY3899">
        <v>-1000</v>
      </c>
      <c r="BZ3899">
        <v>0</v>
      </c>
      <c r="CA3899">
        <v>8000</v>
      </c>
      <c r="CB3899">
        <v>0</v>
      </c>
      <c r="CC3899">
        <v>-1000</v>
      </c>
      <c r="CD3899">
        <v>0</v>
      </c>
      <c r="CE3899">
        <v>0</v>
      </c>
    </row>
    <row r="3900" spans="1:83" x14ac:dyDescent="0.35">
      <c r="A3900" s="9" t="str">
        <f t="shared" si="60"/>
        <v>0404.651.28</v>
      </c>
      <c r="B3900" s="52" t="e">
        <f>+IF(MATCH(A3900,List!H$10:H$145,0),"Targeted")</f>
        <v>#N/A</v>
      </c>
      <c r="C3900" s="65"/>
      <c r="D3900" s="151" t="s">
        <v>7700</v>
      </c>
      <c r="E3900" s="16" t="s">
        <v>958</v>
      </c>
      <c r="F3900" s="16" t="s">
        <v>959</v>
      </c>
      <c r="G3900" s="16" t="s">
        <v>298</v>
      </c>
      <c r="H3900" s="16" t="s">
        <v>959</v>
      </c>
      <c r="I3900" s="16" t="s">
        <v>4262</v>
      </c>
      <c r="J3900" s="16" t="s">
        <v>5566</v>
      </c>
      <c r="K3900" s="17" t="s">
        <v>280</v>
      </c>
      <c r="L3900" s="18" t="s">
        <v>5578</v>
      </c>
      <c r="M3900" s="195" t="s">
        <v>5579</v>
      </c>
      <c r="N3900" s="16" t="s">
        <v>5580</v>
      </c>
      <c r="O3900" s="17" t="s">
        <v>346</v>
      </c>
      <c r="P3900" s="17" t="s">
        <v>305</v>
      </c>
      <c r="Q3900" s="17" t="s">
        <v>306</v>
      </c>
      <c r="R3900">
        <v>0</v>
      </c>
      <c r="S3900">
        <v>0</v>
      </c>
      <c r="T3900">
        <v>0</v>
      </c>
      <c r="U3900">
        <v>0</v>
      </c>
      <c r="V3900">
        <v>0</v>
      </c>
      <c r="W3900">
        <v>0</v>
      </c>
      <c r="X3900">
        <v>0</v>
      </c>
      <c r="Y3900">
        <v>0</v>
      </c>
      <c r="Z3900">
        <v>0</v>
      </c>
      <c r="AA3900">
        <v>0</v>
      </c>
      <c r="AB3900">
        <v>0</v>
      </c>
      <c r="AC3900">
        <v>0</v>
      </c>
      <c r="AD3900">
        <v>0</v>
      </c>
      <c r="AE3900">
        <v>0</v>
      </c>
      <c r="AF3900">
        <v>0</v>
      </c>
      <c r="AG3900" s="19">
        <v>0</v>
      </c>
      <c r="AH3900">
        <v>0</v>
      </c>
      <c r="AI3900">
        <v>0</v>
      </c>
      <c r="AJ3900">
        <v>0</v>
      </c>
      <c r="AK3900">
        <v>0</v>
      </c>
      <c r="AL3900">
        <v>0</v>
      </c>
      <c r="AM3900">
        <v>0</v>
      </c>
      <c r="AN3900">
        <v>0</v>
      </c>
      <c r="AO3900">
        <v>0</v>
      </c>
      <c r="AP3900">
        <v>0</v>
      </c>
      <c r="AQ3900">
        <v>0</v>
      </c>
      <c r="AR3900">
        <v>0</v>
      </c>
      <c r="AS3900">
        <v>0</v>
      </c>
      <c r="AT3900">
        <v>0</v>
      </c>
      <c r="AU3900">
        <v>0</v>
      </c>
      <c r="AV3900">
        <v>0</v>
      </c>
      <c r="AW3900">
        <v>0</v>
      </c>
      <c r="AX3900">
        <v>0</v>
      </c>
      <c r="AY3900">
        <v>0</v>
      </c>
      <c r="AZ3900">
        <v>0</v>
      </c>
      <c r="BA3900">
        <v>0</v>
      </c>
      <c r="BB3900">
        <v>0</v>
      </c>
      <c r="BC3900">
        <v>0</v>
      </c>
      <c r="BD3900">
        <v>0</v>
      </c>
      <c r="BE3900">
        <v>0</v>
      </c>
      <c r="BF3900">
        <v>0</v>
      </c>
      <c r="BG3900">
        <v>0</v>
      </c>
      <c r="BH3900">
        <v>0</v>
      </c>
      <c r="BI3900">
        <v>0</v>
      </c>
      <c r="BJ3900">
        <v>0</v>
      </c>
      <c r="BK3900">
        <v>38000</v>
      </c>
      <c r="BL3900">
        <v>0</v>
      </c>
      <c r="BM3900">
        <v>0</v>
      </c>
      <c r="BN3900">
        <v>0</v>
      </c>
      <c r="BO3900">
        <v>0</v>
      </c>
      <c r="BP3900">
        <v>0</v>
      </c>
      <c r="BQ3900">
        <v>0</v>
      </c>
      <c r="BR3900">
        <v>0</v>
      </c>
      <c r="BS3900">
        <v>0</v>
      </c>
      <c r="BT3900">
        <v>0</v>
      </c>
      <c r="BU3900">
        <v>0</v>
      </c>
      <c r="BV3900">
        <v>0</v>
      </c>
      <c r="BW3900">
        <v>0</v>
      </c>
      <c r="BX3900">
        <v>0</v>
      </c>
      <c r="BY3900">
        <v>0</v>
      </c>
      <c r="BZ3900">
        <v>0</v>
      </c>
      <c r="CA3900">
        <v>0</v>
      </c>
      <c r="CB3900">
        <v>0</v>
      </c>
      <c r="CC3900">
        <v>0</v>
      </c>
      <c r="CD3900">
        <v>0</v>
      </c>
      <c r="CE3900">
        <v>0</v>
      </c>
    </row>
    <row r="3901" spans="1:83" x14ac:dyDescent="0.35">
      <c r="A3901" s="9" t="str">
        <f t="shared" si="60"/>
        <v>0404.651.28</v>
      </c>
      <c r="B3901" s="52" t="e">
        <f>+IF(MATCH(A3901,List!H$10:H$145,0),"Targeted")</f>
        <v>#N/A</v>
      </c>
      <c r="C3901" s="65"/>
      <c r="D3901" s="151"/>
      <c r="E3901" s="16" t="s">
        <v>958</v>
      </c>
      <c r="F3901" s="16" t="s">
        <v>959</v>
      </c>
      <c r="G3901" s="16" t="s">
        <v>298</v>
      </c>
      <c r="H3901" s="16" t="s">
        <v>959</v>
      </c>
      <c r="I3901" s="16" t="s">
        <v>4262</v>
      </c>
      <c r="J3901" s="16" t="s">
        <v>5566</v>
      </c>
      <c r="K3901" s="17" t="s">
        <v>280</v>
      </c>
      <c r="L3901" s="18" t="s">
        <v>5578</v>
      </c>
      <c r="M3901" s="195" t="s">
        <v>5579</v>
      </c>
      <c r="N3901" s="16" t="s">
        <v>5580</v>
      </c>
      <c r="O3901" s="17" t="s">
        <v>304</v>
      </c>
      <c r="P3901" s="17" t="s">
        <v>305</v>
      </c>
      <c r="Q3901" s="17" t="s">
        <v>306</v>
      </c>
      <c r="R3901">
        <v>0</v>
      </c>
      <c r="S3901">
        <v>0</v>
      </c>
      <c r="T3901">
        <v>0</v>
      </c>
      <c r="U3901">
        <v>0</v>
      </c>
      <c r="V3901">
        <v>0</v>
      </c>
      <c r="W3901">
        <v>94000</v>
      </c>
      <c r="X3901">
        <v>94000</v>
      </c>
      <c r="Y3901">
        <v>413545</v>
      </c>
      <c r="Z3901">
        <v>458151</v>
      </c>
      <c r="AA3901">
        <v>464916</v>
      </c>
      <c r="AB3901">
        <v>537546</v>
      </c>
      <c r="AC3901">
        <v>525645</v>
      </c>
      <c r="AD3901">
        <v>493788</v>
      </c>
      <c r="AE3901">
        <v>499323</v>
      </c>
      <c r="AF3901">
        <v>515317</v>
      </c>
      <c r="AG3901" s="19">
        <v>0</v>
      </c>
      <c r="AH3901">
        <v>716902</v>
      </c>
      <c r="AI3901">
        <v>740930</v>
      </c>
      <c r="AJ3901">
        <v>756892</v>
      </c>
      <c r="AK3901">
        <v>675080</v>
      </c>
      <c r="AL3901">
        <v>670456</v>
      </c>
      <c r="AM3901">
        <v>843515</v>
      </c>
      <c r="AN3901">
        <v>21130168</v>
      </c>
      <c r="AO3901">
        <v>9153174</v>
      </c>
      <c r="AP3901">
        <v>7186895</v>
      </c>
      <c r="AQ3901">
        <v>8971369</v>
      </c>
      <c r="AR3901">
        <v>5615194</v>
      </c>
      <c r="AS3901">
        <v>5767600</v>
      </c>
      <c r="AT3901">
        <v>6154027</v>
      </c>
      <c r="AU3901">
        <v>4707249</v>
      </c>
      <c r="AV3901">
        <v>5971127</v>
      </c>
      <c r="AW3901">
        <v>6166046</v>
      </c>
      <c r="AX3901">
        <v>6235801</v>
      </c>
      <c r="AY3901">
        <v>5683451</v>
      </c>
      <c r="AZ3901">
        <v>5476000</v>
      </c>
      <c r="BA3901">
        <v>6135000</v>
      </c>
      <c r="BB3901">
        <v>6880000</v>
      </c>
      <c r="BC3901">
        <v>9139000</v>
      </c>
      <c r="BD3901">
        <v>10824000</v>
      </c>
      <c r="BE3901">
        <v>13254000</v>
      </c>
      <c r="BF3901">
        <v>12531000</v>
      </c>
      <c r="BG3901">
        <v>13969000</v>
      </c>
      <c r="BH3901">
        <v>13279000</v>
      </c>
      <c r="BI3901">
        <v>14346000</v>
      </c>
      <c r="BJ3901">
        <v>16520000</v>
      </c>
      <c r="BK3901">
        <v>16368000</v>
      </c>
      <c r="BL3901">
        <v>19327000</v>
      </c>
      <c r="BM3901">
        <v>17831000</v>
      </c>
      <c r="BN3901">
        <v>20826000</v>
      </c>
      <c r="BO3901">
        <v>22845000</v>
      </c>
      <c r="BP3901">
        <v>101995000</v>
      </c>
      <c r="BQ3901">
        <v>140356000</v>
      </c>
      <c r="BR3901">
        <v>55851000</v>
      </c>
      <c r="BS3901">
        <v>25808000</v>
      </c>
      <c r="BT3901">
        <v>30925000</v>
      </c>
      <c r="BU3901">
        <v>32463000</v>
      </c>
      <c r="BV3901">
        <v>37387000</v>
      </c>
      <c r="BW3901">
        <v>35745000</v>
      </c>
      <c r="BX3901" s="10">
        <v>36133000</v>
      </c>
      <c r="BY3901">
        <v>39598000</v>
      </c>
      <c r="BZ3901">
        <v>34830000</v>
      </c>
      <c r="CA3901">
        <v>44257000</v>
      </c>
      <c r="CB3901">
        <v>47352000</v>
      </c>
      <c r="CC3901">
        <v>51132000</v>
      </c>
      <c r="CD3901">
        <v>55479000</v>
      </c>
      <c r="CE3901">
        <v>67085000</v>
      </c>
    </row>
    <row r="3902" spans="1:83" x14ac:dyDescent="0.35">
      <c r="A3902" s="9" t="str">
        <f t="shared" si="60"/>
        <v>0417.651.28</v>
      </c>
      <c r="B3902" s="52" t="e">
        <f>+IF(MATCH(A3902,List!H$10:H$145,0),"Targeted")</f>
        <v>#N/A</v>
      </c>
      <c r="C3902" s="65"/>
      <c r="D3902" s="151" t="s">
        <v>7700</v>
      </c>
      <c r="E3902" s="16" t="s">
        <v>958</v>
      </c>
      <c r="F3902" s="16" t="s">
        <v>959</v>
      </c>
      <c r="G3902" s="16" t="s">
        <v>298</v>
      </c>
      <c r="H3902" s="16" t="s">
        <v>959</v>
      </c>
      <c r="I3902" s="16" t="s">
        <v>5585</v>
      </c>
      <c r="J3902" s="16" t="s">
        <v>5304</v>
      </c>
      <c r="K3902" s="17" t="s">
        <v>280</v>
      </c>
      <c r="L3902" s="18" t="s">
        <v>5578</v>
      </c>
      <c r="M3902" s="195" t="s">
        <v>5579</v>
      </c>
      <c r="N3902" s="16" t="s">
        <v>5580</v>
      </c>
      <c r="O3902" s="17" t="s">
        <v>346</v>
      </c>
      <c r="P3902" s="17" t="s">
        <v>305</v>
      </c>
      <c r="Q3902" s="17" t="s">
        <v>306</v>
      </c>
      <c r="R3902">
        <v>0</v>
      </c>
      <c r="S3902">
        <v>0</v>
      </c>
      <c r="T3902">
        <v>0</v>
      </c>
      <c r="U3902">
        <v>0</v>
      </c>
      <c r="V3902">
        <v>0</v>
      </c>
      <c r="W3902">
        <v>0</v>
      </c>
      <c r="X3902">
        <v>0</v>
      </c>
      <c r="Y3902">
        <v>0</v>
      </c>
      <c r="Z3902">
        <v>0</v>
      </c>
      <c r="AA3902">
        <v>0</v>
      </c>
      <c r="AB3902">
        <v>0</v>
      </c>
      <c r="AC3902">
        <v>0</v>
      </c>
      <c r="AD3902">
        <v>0</v>
      </c>
      <c r="AE3902">
        <v>0</v>
      </c>
      <c r="AF3902">
        <v>0</v>
      </c>
      <c r="AG3902" s="19">
        <v>0</v>
      </c>
      <c r="AH3902">
        <v>0</v>
      </c>
      <c r="AI3902">
        <v>0</v>
      </c>
      <c r="AJ3902">
        <v>0</v>
      </c>
      <c r="AK3902">
        <v>0</v>
      </c>
      <c r="AL3902">
        <v>0</v>
      </c>
      <c r="AM3902">
        <v>0</v>
      </c>
      <c r="AN3902">
        <v>0</v>
      </c>
      <c r="AO3902">
        <v>0</v>
      </c>
      <c r="AP3902">
        <v>0</v>
      </c>
      <c r="AQ3902">
        <v>0</v>
      </c>
      <c r="AR3902">
        <v>0</v>
      </c>
      <c r="AS3902">
        <v>0</v>
      </c>
      <c r="AT3902">
        <v>0</v>
      </c>
      <c r="AU3902">
        <v>0</v>
      </c>
      <c r="AV3902">
        <v>0</v>
      </c>
      <c r="AW3902">
        <v>0</v>
      </c>
      <c r="AX3902">
        <v>0</v>
      </c>
      <c r="AY3902">
        <v>0</v>
      </c>
      <c r="AZ3902">
        <v>0</v>
      </c>
      <c r="BA3902">
        <v>0</v>
      </c>
      <c r="BB3902">
        <v>0</v>
      </c>
      <c r="BC3902">
        <v>0</v>
      </c>
      <c r="BD3902">
        <v>0</v>
      </c>
      <c r="BE3902">
        <v>0</v>
      </c>
      <c r="BF3902">
        <v>0</v>
      </c>
      <c r="BG3902">
        <v>0</v>
      </c>
      <c r="BH3902">
        <v>0</v>
      </c>
      <c r="BI3902">
        <v>0</v>
      </c>
      <c r="BJ3902">
        <v>0</v>
      </c>
      <c r="BK3902">
        <v>0</v>
      </c>
      <c r="BL3902">
        <v>0</v>
      </c>
      <c r="BM3902">
        <v>0</v>
      </c>
      <c r="BN3902">
        <v>165000</v>
      </c>
      <c r="BO3902">
        <v>353000</v>
      </c>
      <c r="BP3902">
        <v>36000</v>
      </c>
      <c r="BQ3902">
        <v>28000</v>
      </c>
      <c r="BR3902">
        <v>156000</v>
      </c>
      <c r="BS3902">
        <v>141000</v>
      </c>
      <c r="BT3902">
        <v>63000</v>
      </c>
      <c r="BU3902">
        <v>70000</v>
      </c>
      <c r="BV3902">
        <v>6000</v>
      </c>
      <c r="BW3902">
        <v>12000</v>
      </c>
      <c r="BX3902">
        <v>2000</v>
      </c>
      <c r="BY3902">
        <v>0</v>
      </c>
      <c r="BZ3902">
        <v>3000</v>
      </c>
      <c r="CA3902">
        <v>0</v>
      </c>
      <c r="CB3902">
        <v>0</v>
      </c>
      <c r="CC3902">
        <v>0</v>
      </c>
      <c r="CD3902">
        <v>0</v>
      </c>
      <c r="CE3902">
        <v>0</v>
      </c>
    </row>
    <row r="3903" spans="1:83" x14ac:dyDescent="0.35">
      <c r="A3903" s="9" t="str">
        <f t="shared" si="60"/>
        <v>0418.651.28</v>
      </c>
      <c r="B3903" s="52" t="e">
        <f>+IF(MATCH(A3903,List!H$10:H$145,0),"Targeted")</f>
        <v>#N/A</v>
      </c>
      <c r="C3903" s="65"/>
      <c r="D3903" s="151"/>
      <c r="E3903" s="16" t="s">
        <v>958</v>
      </c>
      <c r="F3903" s="16" t="s">
        <v>959</v>
      </c>
      <c r="G3903" s="16" t="s">
        <v>298</v>
      </c>
      <c r="H3903" s="16" t="s">
        <v>959</v>
      </c>
      <c r="I3903" s="16" t="s">
        <v>5586</v>
      </c>
      <c r="J3903" s="16" t="s">
        <v>5303</v>
      </c>
      <c r="K3903" s="17" t="s">
        <v>280</v>
      </c>
      <c r="L3903" s="18" t="s">
        <v>5578</v>
      </c>
      <c r="M3903" s="195" t="s">
        <v>5579</v>
      </c>
      <c r="N3903" s="16" t="s">
        <v>5580</v>
      </c>
      <c r="O3903" s="17" t="s">
        <v>304</v>
      </c>
      <c r="P3903" s="17" t="s">
        <v>305</v>
      </c>
      <c r="Q3903" s="17" t="s">
        <v>306</v>
      </c>
      <c r="R3903">
        <v>0</v>
      </c>
      <c r="S3903">
        <v>0</v>
      </c>
      <c r="T3903">
        <v>0</v>
      </c>
      <c r="U3903">
        <v>0</v>
      </c>
      <c r="V3903">
        <v>0</v>
      </c>
      <c r="W3903">
        <v>0</v>
      </c>
      <c r="X3903">
        <v>0</v>
      </c>
      <c r="Y3903">
        <v>0</v>
      </c>
      <c r="Z3903">
        <v>0</v>
      </c>
      <c r="AA3903">
        <v>0</v>
      </c>
      <c r="AB3903">
        <v>0</v>
      </c>
      <c r="AC3903">
        <v>0</v>
      </c>
      <c r="AD3903">
        <v>0</v>
      </c>
      <c r="AE3903">
        <v>0</v>
      </c>
      <c r="AF3903">
        <v>0</v>
      </c>
      <c r="AG3903" s="19">
        <v>0</v>
      </c>
      <c r="AH3903">
        <v>0</v>
      </c>
      <c r="AI3903">
        <v>0</v>
      </c>
      <c r="AJ3903">
        <v>0</v>
      </c>
      <c r="AK3903">
        <v>0</v>
      </c>
      <c r="AL3903">
        <v>0</v>
      </c>
      <c r="AM3903">
        <v>0</v>
      </c>
      <c r="AN3903">
        <v>0</v>
      </c>
      <c r="AO3903">
        <v>0</v>
      </c>
      <c r="AP3903">
        <v>0</v>
      </c>
      <c r="AQ3903">
        <v>0</v>
      </c>
      <c r="AR3903">
        <v>0</v>
      </c>
      <c r="AS3903">
        <v>0</v>
      </c>
      <c r="AT3903">
        <v>0</v>
      </c>
      <c r="AU3903">
        <v>0</v>
      </c>
      <c r="AV3903">
        <v>0</v>
      </c>
      <c r="AW3903">
        <v>0</v>
      </c>
      <c r="AX3903">
        <v>0</v>
      </c>
      <c r="AY3903">
        <v>0</v>
      </c>
      <c r="AZ3903">
        <v>0</v>
      </c>
      <c r="BA3903">
        <v>0</v>
      </c>
      <c r="BB3903">
        <v>0</v>
      </c>
      <c r="BC3903">
        <v>0</v>
      </c>
      <c r="BD3903">
        <v>0</v>
      </c>
      <c r="BE3903">
        <v>0</v>
      </c>
      <c r="BF3903">
        <v>0</v>
      </c>
      <c r="BG3903">
        <v>0</v>
      </c>
      <c r="BH3903">
        <v>0</v>
      </c>
      <c r="BI3903">
        <v>0</v>
      </c>
      <c r="BJ3903">
        <v>0</v>
      </c>
      <c r="BK3903">
        <v>0</v>
      </c>
      <c r="BL3903">
        <v>0</v>
      </c>
      <c r="BM3903">
        <v>0</v>
      </c>
      <c r="BN3903">
        <v>13079000</v>
      </c>
      <c r="BO3903">
        <v>117000</v>
      </c>
      <c r="BP3903">
        <v>17000</v>
      </c>
      <c r="BQ3903">
        <v>0</v>
      </c>
      <c r="BR3903">
        <v>0</v>
      </c>
      <c r="BS3903">
        <v>0</v>
      </c>
      <c r="BT3903">
        <v>0</v>
      </c>
      <c r="BU3903">
        <v>0</v>
      </c>
      <c r="BV3903">
        <v>0</v>
      </c>
      <c r="BW3903">
        <v>0</v>
      </c>
      <c r="BX3903" s="10">
        <v>0</v>
      </c>
      <c r="BY3903">
        <v>0</v>
      </c>
      <c r="BZ3903">
        <v>0</v>
      </c>
      <c r="CA3903">
        <v>0</v>
      </c>
      <c r="CB3903">
        <v>0</v>
      </c>
      <c r="CC3903">
        <v>0</v>
      </c>
      <c r="CD3903">
        <v>0</v>
      </c>
      <c r="CE3903">
        <v>0</v>
      </c>
    </row>
    <row r="3904" spans="1:83" x14ac:dyDescent="0.35">
      <c r="A3904" s="9" t="str">
        <f t="shared" si="60"/>
        <v>0419.651.</v>
      </c>
      <c r="B3904" s="52" t="e">
        <f>+IF(MATCH(A3904,List!H$10:H$145,0),"Targeted")</f>
        <v>#N/A</v>
      </c>
      <c r="C3904" s="65"/>
      <c r="D3904" s="151" t="s">
        <v>7700</v>
      </c>
      <c r="E3904" s="16" t="s">
        <v>958</v>
      </c>
      <c r="F3904" s="16" t="s">
        <v>959</v>
      </c>
      <c r="G3904" s="16" t="s">
        <v>298</v>
      </c>
      <c r="H3904" s="16" t="s">
        <v>959</v>
      </c>
      <c r="I3904" s="16" t="s">
        <v>5587</v>
      </c>
      <c r="J3904" s="16" t="s">
        <v>5588</v>
      </c>
      <c r="K3904" s="17" t="s">
        <v>299</v>
      </c>
      <c r="L3904" s="18" t="s">
        <v>5578</v>
      </c>
      <c r="M3904" s="195" t="s">
        <v>5579</v>
      </c>
      <c r="N3904" s="16" t="s">
        <v>5580</v>
      </c>
      <c r="O3904" s="17" t="s">
        <v>346</v>
      </c>
      <c r="P3904" s="17" t="s">
        <v>305</v>
      </c>
      <c r="Q3904" s="17" t="s">
        <v>306</v>
      </c>
      <c r="R3904">
        <v>0</v>
      </c>
      <c r="S3904">
        <v>0</v>
      </c>
      <c r="T3904">
        <v>0</v>
      </c>
      <c r="U3904">
        <v>0</v>
      </c>
      <c r="V3904">
        <v>0</v>
      </c>
      <c r="W3904">
        <v>0</v>
      </c>
      <c r="X3904">
        <v>0</v>
      </c>
      <c r="Y3904">
        <v>0</v>
      </c>
      <c r="Z3904">
        <v>0</v>
      </c>
      <c r="AA3904">
        <v>0</v>
      </c>
      <c r="AB3904">
        <v>0</v>
      </c>
      <c r="AC3904">
        <v>0</v>
      </c>
      <c r="AD3904">
        <v>0</v>
      </c>
      <c r="AE3904">
        <v>0</v>
      </c>
      <c r="AF3904">
        <v>0</v>
      </c>
      <c r="AG3904" s="19">
        <v>0</v>
      </c>
      <c r="AH3904">
        <v>0</v>
      </c>
      <c r="AI3904">
        <v>0</v>
      </c>
      <c r="AJ3904">
        <v>0</v>
      </c>
      <c r="AK3904">
        <v>0</v>
      </c>
      <c r="AL3904">
        <v>0</v>
      </c>
      <c r="AM3904">
        <v>0</v>
      </c>
      <c r="AN3904">
        <v>0</v>
      </c>
      <c r="AO3904">
        <v>0</v>
      </c>
      <c r="AP3904">
        <v>0</v>
      </c>
      <c r="AQ3904">
        <v>0</v>
      </c>
      <c r="AR3904">
        <v>0</v>
      </c>
      <c r="AS3904">
        <v>0</v>
      </c>
      <c r="AT3904">
        <v>0</v>
      </c>
      <c r="AU3904">
        <v>0</v>
      </c>
      <c r="AV3904">
        <v>0</v>
      </c>
      <c r="AW3904">
        <v>0</v>
      </c>
      <c r="AX3904">
        <v>0</v>
      </c>
      <c r="AY3904">
        <v>0</v>
      </c>
      <c r="AZ3904">
        <v>0</v>
      </c>
      <c r="BA3904">
        <v>0</v>
      </c>
      <c r="BB3904">
        <v>0</v>
      </c>
      <c r="BC3904">
        <v>0</v>
      </c>
      <c r="BD3904">
        <v>0</v>
      </c>
      <c r="BE3904">
        <v>0</v>
      </c>
      <c r="BF3904">
        <v>0</v>
      </c>
      <c r="BG3904">
        <v>0</v>
      </c>
      <c r="BH3904">
        <v>0</v>
      </c>
      <c r="BI3904">
        <v>0</v>
      </c>
      <c r="BJ3904">
        <v>0</v>
      </c>
      <c r="BK3904">
        <v>0</v>
      </c>
      <c r="BL3904">
        <v>0</v>
      </c>
      <c r="BM3904">
        <v>0</v>
      </c>
      <c r="BN3904">
        <v>0</v>
      </c>
      <c r="BO3904">
        <v>0</v>
      </c>
      <c r="BP3904">
        <v>0</v>
      </c>
      <c r="BQ3904">
        <v>0</v>
      </c>
      <c r="BR3904">
        <v>0</v>
      </c>
      <c r="BS3904">
        <v>0</v>
      </c>
      <c r="BT3904">
        <v>0</v>
      </c>
      <c r="BU3904">
        <v>0</v>
      </c>
      <c r="BV3904">
        <v>0</v>
      </c>
      <c r="BW3904">
        <v>0</v>
      </c>
      <c r="BX3904">
        <v>0</v>
      </c>
      <c r="BY3904">
        <v>296000</v>
      </c>
      <c r="BZ3904">
        <v>80000</v>
      </c>
      <c r="CA3904">
        <v>0</v>
      </c>
      <c r="CB3904">
        <v>0</v>
      </c>
      <c r="CC3904">
        <v>0</v>
      </c>
      <c r="CD3904">
        <v>0</v>
      </c>
      <c r="CE3904">
        <v>0</v>
      </c>
    </row>
    <row r="3905" spans="1:83" x14ac:dyDescent="0.35">
      <c r="A3905" s="9" t="str">
        <f t="shared" si="60"/>
        <v>310510.651.28</v>
      </c>
      <c r="B3905" s="52" t="e">
        <f>+IF(MATCH(A3905,List!H$10:H$145,0),"Targeted")</f>
        <v>#N/A</v>
      </c>
      <c r="C3905" s="65"/>
      <c r="D3905" s="151"/>
      <c r="E3905" s="16" t="s">
        <v>958</v>
      </c>
      <c r="F3905" s="16" t="s">
        <v>959</v>
      </c>
      <c r="G3905" s="16" t="s">
        <v>298</v>
      </c>
      <c r="H3905" s="16" t="s">
        <v>959</v>
      </c>
      <c r="I3905" s="16" t="s">
        <v>5589</v>
      </c>
      <c r="J3905" s="16" t="s">
        <v>5590</v>
      </c>
      <c r="K3905" s="17" t="s">
        <v>280</v>
      </c>
      <c r="L3905" s="18" t="s">
        <v>5578</v>
      </c>
      <c r="M3905" s="195" t="s">
        <v>5579</v>
      </c>
      <c r="N3905" s="16" t="s">
        <v>5580</v>
      </c>
      <c r="O3905" s="17" t="s">
        <v>304</v>
      </c>
      <c r="P3905" s="17" t="s">
        <v>305</v>
      </c>
      <c r="Q3905" s="17" t="s">
        <v>306</v>
      </c>
      <c r="R3905">
        <v>0</v>
      </c>
      <c r="S3905">
        <v>0</v>
      </c>
      <c r="T3905">
        <v>0</v>
      </c>
      <c r="U3905">
        <v>0</v>
      </c>
      <c r="V3905">
        <v>0</v>
      </c>
      <c r="W3905">
        <v>0</v>
      </c>
      <c r="X3905">
        <v>0</v>
      </c>
      <c r="Y3905">
        <v>0</v>
      </c>
      <c r="Z3905">
        <v>0</v>
      </c>
      <c r="AA3905">
        <v>0</v>
      </c>
      <c r="AB3905">
        <v>0</v>
      </c>
      <c r="AC3905">
        <v>0</v>
      </c>
      <c r="AD3905">
        <v>0</v>
      </c>
      <c r="AE3905">
        <v>0</v>
      </c>
      <c r="AF3905">
        <v>0</v>
      </c>
      <c r="AG3905" s="19">
        <v>0</v>
      </c>
      <c r="AH3905">
        <v>0</v>
      </c>
      <c r="AI3905">
        <v>0</v>
      </c>
      <c r="AJ3905">
        <v>0</v>
      </c>
      <c r="AK3905">
        <v>0</v>
      </c>
      <c r="AL3905">
        <v>0</v>
      </c>
      <c r="AM3905">
        <v>0</v>
      </c>
      <c r="AN3905">
        <v>0</v>
      </c>
      <c r="AO3905">
        <v>0</v>
      </c>
      <c r="AP3905">
        <v>0</v>
      </c>
      <c r="AQ3905">
        <v>0</v>
      </c>
      <c r="AR3905">
        <v>0</v>
      </c>
      <c r="AS3905">
        <v>0</v>
      </c>
      <c r="AT3905">
        <v>0</v>
      </c>
      <c r="AU3905">
        <v>0</v>
      </c>
      <c r="AV3905">
        <v>-2114000</v>
      </c>
      <c r="AW3905">
        <v>0</v>
      </c>
      <c r="AX3905">
        <v>0</v>
      </c>
      <c r="AY3905">
        <v>0</v>
      </c>
      <c r="AZ3905">
        <v>0</v>
      </c>
      <c r="BA3905">
        <v>-129000</v>
      </c>
      <c r="BB3905">
        <v>0</v>
      </c>
      <c r="BC3905">
        <v>0</v>
      </c>
      <c r="BD3905">
        <v>0</v>
      </c>
      <c r="BE3905">
        <v>0</v>
      </c>
      <c r="BF3905">
        <v>0</v>
      </c>
      <c r="BG3905">
        <v>0</v>
      </c>
      <c r="BH3905">
        <v>0</v>
      </c>
      <c r="BI3905">
        <v>0</v>
      </c>
      <c r="BJ3905">
        <v>0</v>
      </c>
      <c r="BK3905">
        <v>-350000</v>
      </c>
      <c r="BL3905">
        <v>0</v>
      </c>
      <c r="BM3905">
        <v>0</v>
      </c>
      <c r="BN3905">
        <v>0</v>
      </c>
      <c r="BO3905">
        <v>0</v>
      </c>
      <c r="BP3905">
        <v>-113000</v>
      </c>
      <c r="BQ3905">
        <v>0</v>
      </c>
      <c r="BR3905">
        <v>0</v>
      </c>
      <c r="BS3905">
        <v>0</v>
      </c>
      <c r="BT3905">
        <v>0</v>
      </c>
      <c r="BU3905">
        <v>0</v>
      </c>
      <c r="BV3905">
        <v>0</v>
      </c>
      <c r="BW3905">
        <v>0</v>
      </c>
      <c r="BX3905" s="10">
        <v>0</v>
      </c>
      <c r="BY3905">
        <v>0</v>
      </c>
      <c r="BZ3905">
        <v>0</v>
      </c>
      <c r="CA3905">
        <v>0</v>
      </c>
      <c r="CB3905">
        <v>0</v>
      </c>
      <c r="CC3905">
        <v>0</v>
      </c>
      <c r="CD3905">
        <v>0</v>
      </c>
      <c r="CE3905">
        <v>0</v>
      </c>
    </row>
    <row r="3906" spans="1:83" x14ac:dyDescent="0.35">
      <c r="A3906" s="9" t="str">
        <f t="shared" si="60"/>
        <v>310520.651.28</v>
      </c>
      <c r="B3906" s="52" t="e">
        <f>+IF(MATCH(A3906,List!H$10:H$145,0),"Targeted")</f>
        <v>#N/A</v>
      </c>
      <c r="C3906" s="65"/>
      <c r="D3906" s="151"/>
      <c r="E3906" s="16" t="s">
        <v>958</v>
      </c>
      <c r="F3906" s="16" t="s">
        <v>959</v>
      </c>
      <c r="G3906" s="16" t="s">
        <v>298</v>
      </c>
      <c r="H3906" s="16" t="s">
        <v>959</v>
      </c>
      <c r="I3906" s="16" t="s">
        <v>5591</v>
      </c>
      <c r="J3906" s="16" t="s">
        <v>5592</v>
      </c>
      <c r="K3906" s="17" t="s">
        <v>280</v>
      </c>
      <c r="L3906" s="18" t="s">
        <v>5578</v>
      </c>
      <c r="M3906" s="195" t="s">
        <v>5579</v>
      </c>
      <c r="N3906" s="16" t="s">
        <v>5580</v>
      </c>
      <c r="O3906" s="17" t="s">
        <v>304</v>
      </c>
      <c r="P3906" s="17" t="s">
        <v>305</v>
      </c>
      <c r="Q3906" s="17" t="s">
        <v>306</v>
      </c>
      <c r="R3906">
        <v>0</v>
      </c>
      <c r="S3906">
        <v>0</v>
      </c>
      <c r="T3906">
        <v>0</v>
      </c>
      <c r="U3906">
        <v>0</v>
      </c>
      <c r="V3906">
        <v>0</v>
      </c>
      <c r="W3906">
        <v>0</v>
      </c>
      <c r="X3906">
        <v>0</v>
      </c>
      <c r="Y3906">
        <v>0</v>
      </c>
      <c r="Z3906">
        <v>0</v>
      </c>
      <c r="AA3906">
        <v>0</v>
      </c>
      <c r="AB3906">
        <v>0</v>
      </c>
      <c r="AC3906">
        <v>0</v>
      </c>
      <c r="AD3906">
        <v>0</v>
      </c>
      <c r="AE3906">
        <v>0</v>
      </c>
      <c r="AF3906">
        <v>0</v>
      </c>
      <c r="AG3906" s="19">
        <v>0</v>
      </c>
      <c r="AH3906">
        <v>0</v>
      </c>
      <c r="AI3906">
        <v>0</v>
      </c>
      <c r="AJ3906">
        <v>0</v>
      </c>
      <c r="AK3906">
        <v>0</v>
      </c>
      <c r="AL3906">
        <v>0</v>
      </c>
      <c r="AM3906">
        <v>0</v>
      </c>
      <c r="AN3906">
        <v>0</v>
      </c>
      <c r="AO3906">
        <v>0</v>
      </c>
      <c r="AP3906">
        <v>0</v>
      </c>
      <c r="AQ3906">
        <v>0</v>
      </c>
      <c r="AR3906">
        <v>0</v>
      </c>
      <c r="AS3906">
        <v>0</v>
      </c>
      <c r="AT3906">
        <v>0</v>
      </c>
      <c r="AU3906">
        <v>0</v>
      </c>
      <c r="AV3906">
        <v>-775000</v>
      </c>
      <c r="AW3906">
        <v>0</v>
      </c>
      <c r="AX3906">
        <v>0</v>
      </c>
      <c r="AY3906">
        <v>0</v>
      </c>
      <c r="AZ3906">
        <v>0</v>
      </c>
      <c r="BA3906">
        <v>-203000</v>
      </c>
      <c r="BB3906">
        <v>0</v>
      </c>
      <c r="BC3906">
        <v>0</v>
      </c>
      <c r="BD3906">
        <v>0</v>
      </c>
      <c r="BE3906">
        <v>0</v>
      </c>
      <c r="BF3906">
        <v>-836000</v>
      </c>
      <c r="BG3906">
        <v>0</v>
      </c>
      <c r="BH3906">
        <v>0</v>
      </c>
      <c r="BI3906">
        <v>0</v>
      </c>
      <c r="BJ3906">
        <v>0</v>
      </c>
      <c r="BK3906">
        <v>0</v>
      </c>
      <c r="BL3906">
        <v>0</v>
      </c>
      <c r="BM3906">
        <v>0</v>
      </c>
      <c r="BN3906">
        <v>0</v>
      </c>
      <c r="BO3906">
        <v>0</v>
      </c>
      <c r="BP3906">
        <v>-3000</v>
      </c>
      <c r="BQ3906">
        <v>0</v>
      </c>
      <c r="BR3906">
        <v>0</v>
      </c>
      <c r="BS3906">
        <v>0</v>
      </c>
      <c r="BT3906">
        <v>0</v>
      </c>
      <c r="BU3906">
        <v>0</v>
      </c>
      <c r="BV3906">
        <v>0</v>
      </c>
      <c r="BW3906">
        <v>0</v>
      </c>
      <c r="BX3906" s="10">
        <v>0</v>
      </c>
      <c r="BY3906">
        <v>0</v>
      </c>
      <c r="BZ3906">
        <v>0</v>
      </c>
      <c r="CA3906">
        <v>0</v>
      </c>
      <c r="CB3906">
        <v>0</v>
      </c>
      <c r="CC3906">
        <v>0</v>
      </c>
      <c r="CD3906">
        <v>0</v>
      </c>
      <c r="CE3906">
        <v>0</v>
      </c>
    </row>
    <row r="3907" spans="1:83" x14ac:dyDescent="0.35">
      <c r="A3907" s="9" t="str">
        <f t="shared" si="60"/>
        <v>8006.651.28</v>
      </c>
      <c r="B3907" s="52" t="e">
        <f>+IF(MATCH(A3907,List!H$10:H$145,0),"Targeted")</f>
        <v>#N/A</v>
      </c>
      <c r="C3907" s="65"/>
      <c r="D3907" s="151" t="s">
        <v>7700</v>
      </c>
      <c r="E3907" s="16" t="s">
        <v>5593</v>
      </c>
      <c r="F3907" s="16" t="s">
        <v>959</v>
      </c>
      <c r="G3907" s="16" t="s">
        <v>298</v>
      </c>
      <c r="H3907" s="16" t="s">
        <v>959</v>
      </c>
      <c r="I3907" s="16" t="s">
        <v>5594</v>
      </c>
      <c r="J3907" s="16" t="s">
        <v>5595</v>
      </c>
      <c r="K3907" s="17" t="s">
        <v>280</v>
      </c>
      <c r="L3907" s="18" t="s">
        <v>5578</v>
      </c>
      <c r="M3907" s="195" t="s">
        <v>5579</v>
      </c>
      <c r="N3907" s="16" t="s">
        <v>5580</v>
      </c>
      <c r="O3907" s="17" t="s">
        <v>346</v>
      </c>
      <c r="P3907" s="17" t="s">
        <v>305</v>
      </c>
      <c r="Q3907" s="17" t="s">
        <v>3211</v>
      </c>
      <c r="R3907">
        <v>251560</v>
      </c>
      <c r="S3907">
        <v>262604</v>
      </c>
      <c r="T3907">
        <v>302804</v>
      </c>
      <c r="U3907">
        <v>300360</v>
      </c>
      <c r="V3907">
        <v>253772</v>
      </c>
      <c r="W3907">
        <v>334200</v>
      </c>
      <c r="X3907">
        <v>448934</v>
      </c>
      <c r="Y3907">
        <v>465087</v>
      </c>
      <c r="Z3907">
        <v>474005</v>
      </c>
      <c r="AA3907">
        <v>551922</v>
      </c>
      <c r="AB3907">
        <v>581959</v>
      </c>
      <c r="AC3907">
        <v>667359</v>
      </c>
      <c r="AD3907">
        <v>723362</v>
      </c>
      <c r="AE3907">
        <v>847837</v>
      </c>
      <c r="AF3907">
        <v>934765</v>
      </c>
      <c r="AG3907" s="19">
        <v>233707</v>
      </c>
      <c r="AH3907">
        <v>992743</v>
      </c>
      <c r="AI3907">
        <v>1086238</v>
      </c>
      <c r="AJ3907">
        <v>1077022</v>
      </c>
      <c r="AK3907">
        <v>1160141</v>
      </c>
      <c r="AL3907">
        <v>1301739</v>
      </c>
      <c r="AM3907">
        <v>1475112</v>
      </c>
      <c r="AN3907">
        <v>1551985</v>
      </c>
      <c r="AO3907">
        <v>1585465</v>
      </c>
      <c r="AP3907">
        <v>1588110</v>
      </c>
      <c r="AQ3907">
        <v>1609674</v>
      </c>
      <c r="AR3907">
        <v>1542396</v>
      </c>
      <c r="AS3907">
        <v>1730027</v>
      </c>
      <c r="AT3907">
        <v>1429269</v>
      </c>
      <c r="AU3907">
        <v>1458173</v>
      </c>
      <c r="AV3907">
        <v>1519511</v>
      </c>
      <c r="AW3907">
        <v>1622913</v>
      </c>
      <c r="AX3907">
        <v>1727873</v>
      </c>
      <c r="AY3907">
        <v>1684891</v>
      </c>
      <c r="AZ3907">
        <v>1566000</v>
      </c>
      <c r="BA3907">
        <v>1588000</v>
      </c>
      <c r="BB3907">
        <v>1783000</v>
      </c>
      <c r="BC3907">
        <v>1571000</v>
      </c>
      <c r="BD3907">
        <v>1574000</v>
      </c>
      <c r="BE3907">
        <v>1800000</v>
      </c>
      <c r="BF3907">
        <v>1868000</v>
      </c>
      <c r="BG3907">
        <v>1893000</v>
      </c>
      <c r="BH3907">
        <v>2234000</v>
      </c>
      <c r="BI3907">
        <v>2221000</v>
      </c>
      <c r="BJ3907">
        <v>2309000</v>
      </c>
      <c r="BK3907">
        <v>2362000</v>
      </c>
      <c r="BL3907">
        <v>2406000</v>
      </c>
      <c r="BM3907">
        <v>2597000</v>
      </c>
      <c r="BN3907">
        <v>2607000</v>
      </c>
      <c r="BO3907">
        <v>2829000</v>
      </c>
      <c r="BP3907">
        <v>2945000</v>
      </c>
      <c r="BQ3907">
        <v>2766000</v>
      </c>
      <c r="BR3907">
        <v>2848000</v>
      </c>
      <c r="BS3907">
        <v>2898000</v>
      </c>
      <c r="BT3907">
        <v>3004000</v>
      </c>
      <c r="BU3907">
        <v>3030000</v>
      </c>
      <c r="BV3907">
        <v>3046000</v>
      </c>
      <c r="BW3907">
        <v>3167000</v>
      </c>
      <c r="BX3907">
        <v>3350000</v>
      </c>
      <c r="BY3907">
        <v>3151000</v>
      </c>
      <c r="BZ3907">
        <v>3510000</v>
      </c>
      <c r="CA3907">
        <v>3470000</v>
      </c>
      <c r="CB3907">
        <v>3545000</v>
      </c>
      <c r="CC3907">
        <v>3624000</v>
      </c>
      <c r="CD3907">
        <v>3702000</v>
      </c>
      <c r="CE3907">
        <v>3785000</v>
      </c>
    </row>
    <row r="3908" spans="1:83" x14ac:dyDescent="0.35">
      <c r="A3908" s="9" t="str">
        <f t="shared" ref="A3908:A3971" si="61">I3908&amp;"."&amp;M3908&amp;"."&amp;K3908</f>
        <v>8006.651.28</v>
      </c>
      <c r="B3908" s="52" t="e">
        <f>+IF(MATCH(A3908,List!H$10:H$145,0),"Targeted")</f>
        <v>#N/A</v>
      </c>
      <c r="C3908" s="65"/>
      <c r="D3908" s="151"/>
      <c r="E3908" s="16" t="s">
        <v>5593</v>
      </c>
      <c r="F3908" s="16" t="s">
        <v>959</v>
      </c>
      <c r="G3908" s="16" t="s">
        <v>298</v>
      </c>
      <c r="H3908" s="16" t="s">
        <v>959</v>
      </c>
      <c r="I3908" s="16" t="s">
        <v>5594</v>
      </c>
      <c r="J3908" s="16" t="s">
        <v>5595</v>
      </c>
      <c r="K3908" s="17" t="s">
        <v>280</v>
      </c>
      <c r="L3908" s="18" t="s">
        <v>5578</v>
      </c>
      <c r="M3908" s="195" t="s">
        <v>5579</v>
      </c>
      <c r="N3908" s="16" t="s">
        <v>5580</v>
      </c>
      <c r="O3908" s="17" t="s">
        <v>304</v>
      </c>
      <c r="P3908" s="17" t="s">
        <v>305</v>
      </c>
      <c r="Q3908" s="17" t="s">
        <v>3211</v>
      </c>
      <c r="R3908">
        <v>13027176</v>
      </c>
      <c r="S3908">
        <v>14268117</v>
      </c>
      <c r="T3908">
        <v>14981019</v>
      </c>
      <c r="U3908">
        <v>15664652</v>
      </c>
      <c r="V3908">
        <v>18516028</v>
      </c>
      <c r="W3908">
        <v>19394710</v>
      </c>
      <c r="X3908">
        <v>21174794</v>
      </c>
      <c r="Y3908">
        <v>24225408</v>
      </c>
      <c r="Z3908">
        <v>26846340</v>
      </c>
      <c r="AA3908">
        <v>31715903</v>
      </c>
      <c r="AB3908">
        <v>35266209</v>
      </c>
      <c r="AC3908">
        <v>42955698</v>
      </c>
      <c r="AD3908">
        <v>48759875</v>
      </c>
      <c r="AE3908">
        <v>55828334</v>
      </c>
      <c r="AF3908">
        <v>63361318</v>
      </c>
      <c r="AG3908" s="19">
        <v>16876092</v>
      </c>
      <c r="AH3908">
        <v>72485853</v>
      </c>
      <c r="AI3908">
        <v>80119217</v>
      </c>
      <c r="AJ3908">
        <v>89051831</v>
      </c>
      <c r="AK3908">
        <v>102067126</v>
      </c>
      <c r="AL3908">
        <v>121002509</v>
      </c>
      <c r="AM3908">
        <v>136453635</v>
      </c>
      <c r="AN3908">
        <v>152436753</v>
      </c>
      <c r="AO3908">
        <v>160821027</v>
      </c>
      <c r="AP3908">
        <v>170025442</v>
      </c>
      <c r="AQ3908">
        <v>177961895</v>
      </c>
      <c r="AR3908">
        <v>185237346</v>
      </c>
      <c r="AS3908">
        <v>196166621</v>
      </c>
      <c r="AT3908">
        <v>208711486</v>
      </c>
      <c r="AU3908">
        <v>223016366</v>
      </c>
      <c r="AV3908">
        <v>242254711</v>
      </c>
      <c r="AW3908">
        <v>254666725</v>
      </c>
      <c r="AX3908">
        <v>268232583</v>
      </c>
      <c r="AY3908">
        <v>279901308</v>
      </c>
      <c r="AZ3908">
        <v>292908000</v>
      </c>
      <c r="BA3908">
        <v>303873000</v>
      </c>
      <c r="BB3908">
        <v>316786000</v>
      </c>
      <c r="BC3908">
        <v>328198000</v>
      </c>
      <c r="BD3908">
        <v>336341000</v>
      </c>
      <c r="BE3908">
        <v>351627000</v>
      </c>
      <c r="BF3908">
        <v>371175000</v>
      </c>
      <c r="BG3908">
        <v>387688000</v>
      </c>
      <c r="BH3908">
        <v>400464000</v>
      </c>
      <c r="BI3908">
        <v>415084000</v>
      </c>
      <c r="BJ3908">
        <v>434521000</v>
      </c>
      <c r="BK3908">
        <v>458701000</v>
      </c>
      <c r="BL3908">
        <v>483906000</v>
      </c>
      <c r="BM3908">
        <v>507323000</v>
      </c>
      <c r="BN3908">
        <v>549057000</v>
      </c>
      <c r="BO3908">
        <v>577099000</v>
      </c>
      <c r="BP3908">
        <v>596427000</v>
      </c>
      <c r="BQ3908">
        <v>631966000</v>
      </c>
      <c r="BR3908">
        <v>667738000</v>
      </c>
      <c r="BS3908">
        <v>703030000</v>
      </c>
      <c r="BT3908">
        <v>738457000</v>
      </c>
      <c r="BU3908">
        <v>766771000</v>
      </c>
      <c r="BV3908">
        <v>796003000</v>
      </c>
      <c r="BW3908">
        <v>838123000</v>
      </c>
      <c r="BX3908" s="10">
        <v>893441000</v>
      </c>
      <c r="BY3908">
        <v>945577000</v>
      </c>
      <c r="BZ3908">
        <v>990306000</v>
      </c>
      <c r="CA3908">
        <v>1044945000</v>
      </c>
      <c r="CB3908">
        <v>1106163000</v>
      </c>
      <c r="CC3908">
        <v>1173166000</v>
      </c>
      <c r="CD3908">
        <v>1243796000</v>
      </c>
      <c r="CE3908">
        <v>1319533000</v>
      </c>
    </row>
    <row r="3909" spans="1:83" x14ac:dyDescent="0.35">
      <c r="A3909" s="9" t="str">
        <f t="shared" si="61"/>
        <v>800617.651.20</v>
      </c>
      <c r="B3909" s="52" t="e">
        <f>+IF(MATCH(A3909,List!H$10:H$145,0),"Targeted")</f>
        <v>#N/A</v>
      </c>
      <c r="C3909" s="65"/>
      <c r="D3909" s="151"/>
      <c r="E3909" s="16" t="s">
        <v>5593</v>
      </c>
      <c r="F3909" s="16" t="s">
        <v>959</v>
      </c>
      <c r="G3909" s="16" t="s">
        <v>298</v>
      </c>
      <c r="H3909" s="16" t="s">
        <v>959</v>
      </c>
      <c r="I3909" s="16" t="s">
        <v>5596</v>
      </c>
      <c r="J3909" s="16" t="s">
        <v>5597</v>
      </c>
      <c r="K3909" s="17" t="s">
        <v>63</v>
      </c>
      <c r="L3909" s="18" t="s">
        <v>5578</v>
      </c>
      <c r="M3909" s="195" t="s">
        <v>5579</v>
      </c>
      <c r="N3909" s="16" t="s">
        <v>5580</v>
      </c>
      <c r="O3909" s="17" t="s">
        <v>304</v>
      </c>
      <c r="P3909" s="17" t="s">
        <v>305</v>
      </c>
      <c r="Q3909" s="17" t="s">
        <v>3211</v>
      </c>
      <c r="R3909">
        <v>0</v>
      </c>
      <c r="S3909">
        <v>0</v>
      </c>
      <c r="T3909">
        <v>0</v>
      </c>
      <c r="U3909">
        <v>0</v>
      </c>
      <c r="V3909">
        <v>0</v>
      </c>
      <c r="W3909">
        <v>0</v>
      </c>
      <c r="X3909">
        <v>0</v>
      </c>
      <c r="Y3909">
        <v>0</v>
      </c>
      <c r="Z3909">
        <v>0</v>
      </c>
      <c r="AA3909">
        <v>0</v>
      </c>
      <c r="AB3909">
        <v>0</v>
      </c>
      <c r="AC3909">
        <v>0</v>
      </c>
      <c r="AD3909">
        <v>0</v>
      </c>
      <c r="AE3909">
        <v>0</v>
      </c>
      <c r="AF3909">
        <v>0</v>
      </c>
      <c r="AG3909" s="19">
        <v>0</v>
      </c>
      <c r="AH3909">
        <v>0</v>
      </c>
      <c r="AI3909">
        <v>0</v>
      </c>
      <c r="AJ3909">
        <v>0</v>
      </c>
      <c r="AK3909">
        <v>0</v>
      </c>
      <c r="AL3909">
        <v>0</v>
      </c>
      <c r="AM3909">
        <v>0</v>
      </c>
      <c r="AN3909">
        <v>0</v>
      </c>
      <c r="AO3909">
        <v>0</v>
      </c>
      <c r="AP3909">
        <v>0</v>
      </c>
      <c r="AQ3909">
        <v>0</v>
      </c>
      <c r="AR3909">
        <v>0</v>
      </c>
      <c r="AS3909">
        <v>0</v>
      </c>
      <c r="AT3909">
        <v>0</v>
      </c>
      <c r="AU3909">
        <v>0</v>
      </c>
      <c r="AV3909">
        <v>0</v>
      </c>
      <c r="AW3909">
        <v>0</v>
      </c>
      <c r="AX3909">
        <v>0</v>
      </c>
      <c r="AY3909">
        <v>0</v>
      </c>
      <c r="AZ3909">
        <v>0</v>
      </c>
      <c r="BA3909">
        <v>0</v>
      </c>
      <c r="BB3909">
        <v>0</v>
      </c>
      <c r="BC3909">
        <v>0</v>
      </c>
      <c r="BD3909">
        <v>0</v>
      </c>
      <c r="BE3909">
        <v>0</v>
      </c>
      <c r="BF3909">
        <v>0</v>
      </c>
      <c r="BG3909">
        <v>-414000</v>
      </c>
      <c r="BH3909">
        <v>0</v>
      </c>
      <c r="BI3909">
        <v>0</v>
      </c>
      <c r="BJ3909">
        <v>0</v>
      </c>
      <c r="BK3909">
        <v>0</v>
      </c>
      <c r="BL3909">
        <v>0</v>
      </c>
      <c r="BM3909">
        <v>0</v>
      </c>
      <c r="BN3909">
        <v>0</v>
      </c>
      <c r="BO3909">
        <v>0</v>
      </c>
      <c r="BP3909">
        <v>0</v>
      </c>
      <c r="BQ3909">
        <v>0</v>
      </c>
      <c r="BR3909">
        <v>0</v>
      </c>
      <c r="BS3909">
        <v>0</v>
      </c>
      <c r="BT3909">
        <v>0</v>
      </c>
      <c r="BU3909">
        <v>0</v>
      </c>
      <c r="BV3909">
        <v>0</v>
      </c>
      <c r="BW3909">
        <v>0</v>
      </c>
      <c r="BX3909" s="10">
        <v>0</v>
      </c>
      <c r="BY3909">
        <v>0</v>
      </c>
      <c r="BZ3909">
        <v>0</v>
      </c>
      <c r="CA3909">
        <v>0</v>
      </c>
      <c r="CB3909">
        <v>0</v>
      </c>
      <c r="CC3909">
        <v>0</v>
      </c>
      <c r="CD3909">
        <v>0</v>
      </c>
      <c r="CE3909">
        <v>0</v>
      </c>
    </row>
    <row r="3910" spans="1:83" x14ac:dyDescent="0.35">
      <c r="A3910" s="9" t="str">
        <f t="shared" si="61"/>
        <v>800618.651.28</v>
      </c>
      <c r="B3910" s="52" t="e">
        <f>+IF(MATCH(A3910,List!H$10:H$145,0),"Targeted")</f>
        <v>#N/A</v>
      </c>
      <c r="C3910" s="65"/>
      <c r="D3910" s="151"/>
      <c r="E3910" s="16" t="s">
        <v>5593</v>
      </c>
      <c r="F3910" s="16" t="s">
        <v>959</v>
      </c>
      <c r="G3910" s="16" t="s">
        <v>298</v>
      </c>
      <c r="H3910" s="16" t="s">
        <v>959</v>
      </c>
      <c r="I3910" s="16" t="s">
        <v>5598</v>
      </c>
      <c r="J3910" s="16" t="s">
        <v>5599</v>
      </c>
      <c r="K3910" s="17" t="s">
        <v>280</v>
      </c>
      <c r="L3910" s="18" t="s">
        <v>5578</v>
      </c>
      <c r="M3910" s="195" t="s">
        <v>5579</v>
      </c>
      <c r="N3910" s="16" t="s">
        <v>5580</v>
      </c>
      <c r="O3910" s="17" t="s">
        <v>304</v>
      </c>
      <c r="P3910" s="17" t="s">
        <v>305</v>
      </c>
      <c r="Q3910" s="17" t="s">
        <v>3211</v>
      </c>
      <c r="R3910">
        <v>0</v>
      </c>
      <c r="S3910">
        <v>0</v>
      </c>
      <c r="T3910">
        <v>0</v>
      </c>
      <c r="U3910">
        <v>0</v>
      </c>
      <c r="V3910">
        <v>0</v>
      </c>
      <c r="W3910">
        <v>0</v>
      </c>
      <c r="X3910">
        <v>0</v>
      </c>
      <c r="Y3910">
        <v>0</v>
      </c>
      <c r="Z3910">
        <v>0</v>
      </c>
      <c r="AA3910">
        <v>0</v>
      </c>
      <c r="AB3910">
        <v>0</v>
      </c>
      <c r="AC3910">
        <v>0</v>
      </c>
      <c r="AD3910">
        <v>0</v>
      </c>
      <c r="AE3910">
        <v>0</v>
      </c>
      <c r="AF3910">
        <v>0</v>
      </c>
      <c r="AG3910" s="19">
        <v>0</v>
      </c>
      <c r="AH3910">
        <v>0</v>
      </c>
      <c r="AI3910">
        <v>0</v>
      </c>
      <c r="AJ3910">
        <v>0</v>
      </c>
      <c r="AK3910">
        <v>0</v>
      </c>
      <c r="AL3910">
        <v>0</v>
      </c>
      <c r="AM3910">
        <v>0</v>
      </c>
      <c r="AN3910">
        <v>0</v>
      </c>
      <c r="AO3910">
        <v>0</v>
      </c>
      <c r="AP3910">
        <v>0</v>
      </c>
      <c r="AQ3910">
        <v>0</v>
      </c>
      <c r="AR3910">
        <v>0</v>
      </c>
      <c r="AS3910">
        <v>0</v>
      </c>
      <c r="AT3910">
        <v>0</v>
      </c>
      <c r="AU3910">
        <v>0</v>
      </c>
      <c r="AV3910">
        <v>0</v>
      </c>
      <c r="AW3910">
        <v>0</v>
      </c>
      <c r="AX3910">
        <v>0</v>
      </c>
      <c r="AY3910">
        <v>0</v>
      </c>
      <c r="AZ3910">
        <v>0</v>
      </c>
      <c r="BA3910">
        <v>0</v>
      </c>
      <c r="BB3910">
        <v>0</v>
      </c>
      <c r="BC3910">
        <v>0</v>
      </c>
      <c r="BD3910">
        <v>0</v>
      </c>
      <c r="BE3910">
        <v>0</v>
      </c>
      <c r="BF3910">
        <v>0</v>
      </c>
      <c r="BG3910">
        <v>0</v>
      </c>
      <c r="BH3910">
        <v>0</v>
      </c>
      <c r="BI3910">
        <v>0</v>
      </c>
      <c r="BJ3910">
        <v>0</v>
      </c>
      <c r="BK3910">
        <v>0</v>
      </c>
      <c r="BL3910">
        <v>0</v>
      </c>
      <c r="BM3910">
        <v>0</v>
      </c>
      <c r="BN3910">
        <v>0</v>
      </c>
      <c r="BO3910">
        <v>0</v>
      </c>
      <c r="BP3910">
        <v>-67433000</v>
      </c>
      <c r="BQ3910">
        <v>-96469000</v>
      </c>
      <c r="BR3910">
        <v>-27027000</v>
      </c>
      <c r="BS3910">
        <v>-100000</v>
      </c>
      <c r="BT3910">
        <v>-204000</v>
      </c>
      <c r="BU3910">
        <v>-118000</v>
      </c>
      <c r="BV3910">
        <v>0</v>
      </c>
      <c r="BW3910">
        <v>-11000</v>
      </c>
      <c r="BX3910" s="10">
        <v>-14000</v>
      </c>
      <c r="BY3910">
        <v>-7000</v>
      </c>
      <c r="BZ3910">
        <v>-2000</v>
      </c>
      <c r="CA3910">
        <v>0</v>
      </c>
      <c r="CB3910">
        <v>0</v>
      </c>
      <c r="CC3910">
        <v>0</v>
      </c>
      <c r="CD3910">
        <v>0</v>
      </c>
      <c r="CE3910">
        <v>0</v>
      </c>
    </row>
    <row r="3911" spans="1:83" x14ac:dyDescent="0.35">
      <c r="A3911" s="9" t="str">
        <f t="shared" si="61"/>
        <v>800624.651.28</v>
      </c>
      <c r="B3911" s="52" t="e">
        <f>+IF(MATCH(A3911,List!H$10:H$145,0),"Targeted")</f>
        <v>#N/A</v>
      </c>
      <c r="C3911" s="65"/>
      <c r="D3911" s="151"/>
      <c r="E3911" s="16" t="s">
        <v>5593</v>
      </c>
      <c r="F3911" s="16" t="s">
        <v>959</v>
      </c>
      <c r="G3911" s="16" t="s">
        <v>298</v>
      </c>
      <c r="H3911" s="16" t="s">
        <v>959</v>
      </c>
      <c r="I3911" s="16" t="s">
        <v>5600</v>
      </c>
      <c r="J3911" s="16" t="s">
        <v>5601</v>
      </c>
      <c r="K3911" s="17" t="s">
        <v>280</v>
      </c>
      <c r="L3911" s="18" t="s">
        <v>5578</v>
      </c>
      <c r="M3911" s="195" t="s">
        <v>5579</v>
      </c>
      <c r="N3911" s="16" t="s">
        <v>5580</v>
      </c>
      <c r="O3911" s="17" t="s">
        <v>304</v>
      </c>
      <c r="P3911" s="17" t="s">
        <v>305</v>
      </c>
      <c r="Q3911" s="17" t="s">
        <v>3211</v>
      </c>
      <c r="R3911">
        <v>0</v>
      </c>
      <c r="S3911">
        <v>0</v>
      </c>
      <c r="T3911">
        <v>0</v>
      </c>
      <c r="U3911">
        <v>0</v>
      </c>
      <c r="V3911">
        <v>0</v>
      </c>
      <c r="W3911">
        <v>0</v>
      </c>
      <c r="X3911">
        <v>0</v>
      </c>
      <c r="Y3911">
        <v>0</v>
      </c>
      <c r="Z3911">
        <v>0</v>
      </c>
      <c r="AA3911">
        <v>0</v>
      </c>
      <c r="AB3911">
        <v>0</v>
      </c>
      <c r="AC3911">
        <v>0</v>
      </c>
      <c r="AD3911">
        <v>0</v>
      </c>
      <c r="AE3911">
        <v>0</v>
      </c>
      <c r="AF3911">
        <v>0</v>
      </c>
      <c r="AG3911" s="19">
        <v>0</v>
      </c>
      <c r="AH3911">
        <v>0</v>
      </c>
      <c r="AI3911">
        <v>0</v>
      </c>
      <c r="AJ3911">
        <v>0</v>
      </c>
      <c r="AK3911">
        <v>0</v>
      </c>
      <c r="AL3911">
        <v>0</v>
      </c>
      <c r="AM3911">
        <v>0</v>
      </c>
      <c r="AN3911">
        <v>0</v>
      </c>
      <c r="AO3911">
        <v>0</v>
      </c>
      <c r="AP3911">
        <v>0</v>
      </c>
      <c r="AQ3911">
        <v>0</v>
      </c>
      <c r="AR3911">
        <v>0</v>
      </c>
      <c r="AS3911">
        <v>0</v>
      </c>
      <c r="AT3911">
        <v>0</v>
      </c>
      <c r="AU3911">
        <v>0</v>
      </c>
      <c r="AV3911">
        <v>0</v>
      </c>
      <c r="AW3911">
        <v>0</v>
      </c>
      <c r="AX3911">
        <v>0</v>
      </c>
      <c r="AY3911">
        <v>0</v>
      </c>
      <c r="AZ3911">
        <v>0</v>
      </c>
      <c r="BA3911">
        <v>0</v>
      </c>
      <c r="BB3911">
        <v>0</v>
      </c>
      <c r="BC3911">
        <v>0</v>
      </c>
      <c r="BD3911">
        <v>0</v>
      </c>
      <c r="BE3911">
        <v>0</v>
      </c>
      <c r="BF3911">
        <v>0</v>
      </c>
      <c r="BG3911">
        <v>0</v>
      </c>
      <c r="BH3911">
        <v>0</v>
      </c>
      <c r="BI3911">
        <v>0</v>
      </c>
      <c r="BJ3911">
        <v>0</v>
      </c>
      <c r="BK3911">
        <v>-5063000</v>
      </c>
      <c r="BL3911">
        <v>0</v>
      </c>
      <c r="BM3911">
        <v>0</v>
      </c>
      <c r="BN3911">
        <v>0</v>
      </c>
      <c r="BO3911">
        <v>0</v>
      </c>
      <c r="BP3911">
        <v>0</v>
      </c>
      <c r="BQ3911">
        <v>0</v>
      </c>
      <c r="BR3911">
        <v>0</v>
      </c>
      <c r="BS3911">
        <v>0</v>
      </c>
      <c r="BT3911">
        <v>0</v>
      </c>
      <c r="BU3911">
        <v>0</v>
      </c>
      <c r="BV3911">
        <v>0</v>
      </c>
      <c r="BW3911">
        <v>0</v>
      </c>
      <c r="BX3911" s="10">
        <v>0</v>
      </c>
      <c r="BY3911">
        <v>0</v>
      </c>
      <c r="BZ3911">
        <v>0</v>
      </c>
      <c r="CA3911">
        <v>0</v>
      </c>
      <c r="CB3911">
        <v>0</v>
      </c>
      <c r="CC3911">
        <v>0</v>
      </c>
      <c r="CD3911">
        <v>0</v>
      </c>
      <c r="CE3911">
        <v>0</v>
      </c>
    </row>
    <row r="3912" spans="1:83" x14ac:dyDescent="0.35">
      <c r="A3912" s="9" t="str">
        <f t="shared" si="61"/>
        <v>800628.651.28</v>
      </c>
      <c r="B3912" s="52" t="e">
        <f>+IF(MATCH(A3912,List!H$10:H$145,0),"Targeted")</f>
        <v>#N/A</v>
      </c>
      <c r="C3912" s="65"/>
      <c r="D3912" s="151"/>
      <c r="E3912" s="16" t="s">
        <v>5593</v>
      </c>
      <c r="F3912" s="16" t="s">
        <v>959</v>
      </c>
      <c r="G3912" s="16" t="s">
        <v>298</v>
      </c>
      <c r="H3912" s="16" t="s">
        <v>959</v>
      </c>
      <c r="I3912" s="16" t="s">
        <v>5602</v>
      </c>
      <c r="J3912" s="16" t="s">
        <v>5603</v>
      </c>
      <c r="K3912" s="17" t="s">
        <v>280</v>
      </c>
      <c r="L3912" s="18" t="s">
        <v>5578</v>
      </c>
      <c r="M3912" s="195" t="s">
        <v>5579</v>
      </c>
      <c r="N3912" s="16" t="s">
        <v>5580</v>
      </c>
      <c r="O3912" s="17" t="s">
        <v>304</v>
      </c>
      <c r="P3912" s="17" t="s">
        <v>305</v>
      </c>
      <c r="Q3912" s="17" t="s">
        <v>3211</v>
      </c>
      <c r="R3912">
        <v>0</v>
      </c>
      <c r="S3912">
        <v>0</v>
      </c>
      <c r="T3912">
        <v>0</v>
      </c>
      <c r="U3912">
        <v>0</v>
      </c>
      <c r="V3912">
        <v>0</v>
      </c>
      <c r="W3912">
        <v>0</v>
      </c>
      <c r="X3912">
        <v>0</v>
      </c>
      <c r="Y3912">
        <v>0</v>
      </c>
      <c r="Z3912">
        <v>0</v>
      </c>
      <c r="AA3912">
        <v>0</v>
      </c>
      <c r="AB3912">
        <v>0</v>
      </c>
      <c r="AC3912">
        <v>0</v>
      </c>
      <c r="AD3912">
        <v>0</v>
      </c>
      <c r="AE3912">
        <v>0</v>
      </c>
      <c r="AF3912">
        <v>0</v>
      </c>
      <c r="AG3912" s="19">
        <v>0</v>
      </c>
      <c r="AH3912">
        <v>0</v>
      </c>
      <c r="AI3912">
        <v>0</v>
      </c>
      <c r="AJ3912">
        <v>0</v>
      </c>
      <c r="AK3912">
        <v>0</v>
      </c>
      <c r="AL3912">
        <v>0</v>
      </c>
      <c r="AM3912">
        <v>0</v>
      </c>
      <c r="AN3912">
        <v>0</v>
      </c>
      <c r="AO3912">
        <v>0</v>
      </c>
      <c r="AP3912">
        <v>0</v>
      </c>
      <c r="AQ3912">
        <v>0</v>
      </c>
      <c r="AR3912">
        <v>0</v>
      </c>
      <c r="AS3912">
        <v>0</v>
      </c>
      <c r="AT3912">
        <v>0</v>
      </c>
      <c r="AU3912">
        <v>0</v>
      </c>
      <c r="AV3912">
        <v>0</v>
      </c>
      <c r="AW3912">
        <v>0</v>
      </c>
      <c r="AX3912">
        <v>0</v>
      </c>
      <c r="AY3912">
        <v>0</v>
      </c>
      <c r="AZ3912">
        <v>0</v>
      </c>
      <c r="BA3912">
        <v>0</v>
      </c>
      <c r="BB3912">
        <v>0</v>
      </c>
      <c r="BC3912">
        <v>0</v>
      </c>
      <c r="BD3912">
        <v>0</v>
      </c>
      <c r="BE3912">
        <v>0</v>
      </c>
      <c r="BF3912">
        <v>0</v>
      </c>
      <c r="BG3912">
        <v>0</v>
      </c>
      <c r="BH3912">
        <v>0</v>
      </c>
      <c r="BI3912">
        <v>0</v>
      </c>
      <c r="BJ3912">
        <v>0</v>
      </c>
      <c r="BK3912">
        <v>0</v>
      </c>
      <c r="BL3912">
        <v>0</v>
      </c>
      <c r="BM3912">
        <v>0</v>
      </c>
      <c r="BN3912">
        <v>0</v>
      </c>
      <c r="BO3912">
        <v>0</v>
      </c>
      <c r="BP3912">
        <v>0</v>
      </c>
      <c r="BQ3912">
        <v>0</v>
      </c>
      <c r="BR3912">
        <v>0</v>
      </c>
      <c r="BS3912">
        <v>0</v>
      </c>
      <c r="BT3912">
        <v>0</v>
      </c>
      <c r="BU3912">
        <v>0</v>
      </c>
      <c r="BV3912">
        <v>0</v>
      </c>
      <c r="BW3912">
        <v>0</v>
      </c>
      <c r="BX3912" s="10">
        <v>0</v>
      </c>
      <c r="BY3912">
        <v>0</v>
      </c>
      <c r="BZ3912">
        <v>-1000</v>
      </c>
      <c r="CA3912">
        <v>-1000</v>
      </c>
      <c r="CB3912">
        <v>-1000</v>
      </c>
      <c r="CC3912">
        <v>-1000</v>
      </c>
      <c r="CD3912">
        <v>-1000</v>
      </c>
      <c r="CE3912">
        <v>-1000</v>
      </c>
    </row>
    <row r="3913" spans="1:83" x14ac:dyDescent="0.35">
      <c r="A3913" s="9" t="str">
        <f t="shared" si="61"/>
        <v>800629.651.20</v>
      </c>
      <c r="B3913" s="52" t="e">
        <f>+IF(MATCH(A3913,List!H$10:H$145,0),"Targeted")</f>
        <v>#N/A</v>
      </c>
      <c r="C3913" s="65"/>
      <c r="D3913" s="151"/>
      <c r="E3913" s="16" t="s">
        <v>5593</v>
      </c>
      <c r="F3913" s="16" t="s">
        <v>959</v>
      </c>
      <c r="G3913" s="16" t="s">
        <v>298</v>
      </c>
      <c r="H3913" s="16" t="s">
        <v>959</v>
      </c>
      <c r="I3913" s="16" t="s">
        <v>5604</v>
      </c>
      <c r="J3913" s="16" t="s">
        <v>5605</v>
      </c>
      <c r="K3913" s="17" t="s">
        <v>63</v>
      </c>
      <c r="L3913" s="18" t="s">
        <v>5578</v>
      </c>
      <c r="M3913" s="195" t="s">
        <v>5579</v>
      </c>
      <c r="N3913" s="16" t="s">
        <v>5580</v>
      </c>
      <c r="O3913" s="17" t="s">
        <v>304</v>
      </c>
      <c r="P3913" s="17" t="s">
        <v>305</v>
      </c>
      <c r="Q3913" s="17" t="s">
        <v>3211</v>
      </c>
      <c r="R3913">
        <v>0</v>
      </c>
      <c r="S3913">
        <v>0</v>
      </c>
      <c r="T3913">
        <v>0</v>
      </c>
      <c r="U3913">
        <v>0</v>
      </c>
      <c r="V3913">
        <v>0</v>
      </c>
      <c r="W3913">
        <v>0</v>
      </c>
      <c r="X3913">
        <v>-4140</v>
      </c>
      <c r="Y3913">
        <v>-4281</v>
      </c>
      <c r="Z3913">
        <v>-3036</v>
      </c>
      <c r="AA3913">
        <v>-575</v>
      </c>
      <c r="AB3913">
        <v>0</v>
      </c>
      <c r="AC3913">
        <v>0</v>
      </c>
      <c r="AD3913">
        <v>0</v>
      </c>
      <c r="AE3913">
        <v>0</v>
      </c>
      <c r="AF3913">
        <v>-3056</v>
      </c>
      <c r="AG3913" s="19">
        <v>0</v>
      </c>
      <c r="AH3913">
        <v>-7715</v>
      </c>
      <c r="AI3913">
        <v>0</v>
      </c>
      <c r="AJ3913">
        <v>0</v>
      </c>
      <c r="AK3913">
        <v>-137</v>
      </c>
      <c r="AL3913">
        <v>-69</v>
      </c>
      <c r="AM3913">
        <v>-112</v>
      </c>
      <c r="AN3913">
        <v>-66</v>
      </c>
      <c r="AO3913">
        <v>-120</v>
      </c>
      <c r="AP3913">
        <v>-98</v>
      </c>
      <c r="AQ3913">
        <v>-271</v>
      </c>
      <c r="AR3913">
        <v>-30457</v>
      </c>
      <c r="AS3913">
        <v>-129</v>
      </c>
      <c r="AT3913">
        <v>-218</v>
      </c>
      <c r="AU3913">
        <v>-37</v>
      </c>
      <c r="AV3913">
        <v>-62</v>
      </c>
      <c r="AW3913">
        <v>-354</v>
      </c>
      <c r="AX3913">
        <v>-4380</v>
      </c>
      <c r="AY3913">
        <v>-493</v>
      </c>
      <c r="AZ3913">
        <v>0</v>
      </c>
      <c r="BA3913">
        <v>0</v>
      </c>
      <c r="BB3913">
        <v>0</v>
      </c>
      <c r="BC3913">
        <v>0</v>
      </c>
      <c r="BD3913">
        <v>0</v>
      </c>
      <c r="BE3913">
        <v>0</v>
      </c>
      <c r="BF3913">
        <v>0</v>
      </c>
      <c r="BG3913">
        <v>0</v>
      </c>
      <c r="BH3913">
        <v>0</v>
      </c>
      <c r="BI3913">
        <v>0</v>
      </c>
      <c r="BJ3913">
        <v>0</v>
      </c>
      <c r="BK3913">
        <v>0</v>
      </c>
      <c r="BL3913">
        <v>0</v>
      </c>
      <c r="BM3913">
        <v>0</v>
      </c>
      <c r="BN3913">
        <v>0</v>
      </c>
      <c r="BO3913">
        <v>0</v>
      </c>
      <c r="BP3913">
        <v>0</v>
      </c>
      <c r="BQ3913">
        <v>0</v>
      </c>
      <c r="BR3913">
        <v>0</v>
      </c>
      <c r="BS3913">
        <v>0</v>
      </c>
      <c r="BT3913">
        <v>0</v>
      </c>
      <c r="BU3913">
        <v>0</v>
      </c>
      <c r="BV3913">
        <v>0</v>
      </c>
      <c r="BW3913">
        <v>0</v>
      </c>
      <c r="BX3913" s="10">
        <v>0</v>
      </c>
      <c r="BY3913">
        <v>0</v>
      </c>
      <c r="BZ3913">
        <v>0</v>
      </c>
      <c r="CA3913">
        <v>0</v>
      </c>
      <c r="CB3913">
        <v>0</v>
      </c>
      <c r="CC3913">
        <v>0</v>
      </c>
      <c r="CD3913">
        <v>0</v>
      </c>
      <c r="CE3913">
        <v>0</v>
      </c>
    </row>
    <row r="3914" spans="1:83" x14ac:dyDescent="0.35">
      <c r="A3914" s="9" t="str">
        <f t="shared" si="61"/>
        <v>800631.651.28</v>
      </c>
      <c r="B3914" s="52" t="e">
        <f>+IF(MATCH(A3914,List!H$10:H$145,0),"Targeted")</f>
        <v>#N/A</v>
      </c>
      <c r="C3914" s="65"/>
      <c r="D3914" s="151"/>
      <c r="E3914" s="16" t="s">
        <v>5593</v>
      </c>
      <c r="F3914" s="16" t="s">
        <v>959</v>
      </c>
      <c r="G3914" s="16" t="s">
        <v>298</v>
      </c>
      <c r="H3914" s="16" t="s">
        <v>959</v>
      </c>
      <c r="I3914" s="16" t="s">
        <v>5606</v>
      </c>
      <c r="J3914" s="16" t="s">
        <v>5607</v>
      </c>
      <c r="K3914" s="17" t="s">
        <v>280</v>
      </c>
      <c r="L3914" s="18" t="s">
        <v>5578</v>
      </c>
      <c r="M3914" s="195" t="s">
        <v>5579</v>
      </c>
      <c r="N3914" s="16" t="s">
        <v>5580</v>
      </c>
      <c r="O3914" s="17" t="s">
        <v>304</v>
      </c>
      <c r="P3914" s="17" t="s">
        <v>305</v>
      </c>
      <c r="Q3914" s="17" t="s">
        <v>3211</v>
      </c>
      <c r="R3914">
        <v>0</v>
      </c>
      <c r="S3914">
        <v>0</v>
      </c>
      <c r="T3914">
        <v>0</v>
      </c>
      <c r="U3914">
        <v>0</v>
      </c>
      <c r="V3914">
        <v>0</v>
      </c>
      <c r="W3914">
        <v>0</v>
      </c>
      <c r="X3914">
        <v>0</v>
      </c>
      <c r="Y3914">
        <v>0</v>
      </c>
      <c r="Z3914">
        <v>0</v>
      </c>
      <c r="AA3914">
        <v>0</v>
      </c>
      <c r="AB3914">
        <v>0</v>
      </c>
      <c r="AC3914">
        <v>0</v>
      </c>
      <c r="AD3914">
        <v>0</v>
      </c>
      <c r="AE3914">
        <v>0</v>
      </c>
      <c r="AF3914">
        <v>0</v>
      </c>
      <c r="AG3914" s="19">
        <v>0</v>
      </c>
      <c r="AH3914">
        <v>0</v>
      </c>
      <c r="AI3914">
        <v>0</v>
      </c>
      <c r="AJ3914">
        <v>0</v>
      </c>
      <c r="AK3914">
        <v>0</v>
      </c>
      <c r="AL3914">
        <v>0</v>
      </c>
      <c r="AM3914">
        <v>0</v>
      </c>
      <c r="AN3914">
        <v>0</v>
      </c>
      <c r="AO3914">
        <v>0</v>
      </c>
      <c r="AP3914">
        <v>0</v>
      </c>
      <c r="AQ3914">
        <v>0</v>
      </c>
      <c r="AR3914">
        <v>0</v>
      </c>
      <c r="AS3914">
        <v>0</v>
      </c>
      <c r="AT3914">
        <v>0</v>
      </c>
      <c r="AU3914">
        <v>0</v>
      </c>
      <c r="AV3914">
        <v>0</v>
      </c>
      <c r="AW3914">
        <v>0</v>
      </c>
      <c r="AX3914">
        <v>0</v>
      </c>
      <c r="AY3914">
        <v>0</v>
      </c>
      <c r="AZ3914">
        <v>0</v>
      </c>
      <c r="BA3914">
        <v>0</v>
      </c>
      <c r="BB3914">
        <v>0</v>
      </c>
      <c r="BC3914">
        <v>0</v>
      </c>
      <c r="BD3914">
        <v>0</v>
      </c>
      <c r="BE3914">
        <v>0</v>
      </c>
      <c r="BF3914">
        <v>-1000</v>
      </c>
      <c r="BG3914">
        <v>-1000</v>
      </c>
      <c r="BH3914">
        <v>-1000</v>
      </c>
      <c r="BI3914">
        <v>-1000</v>
      </c>
      <c r="BJ3914">
        <v>0</v>
      </c>
      <c r="BK3914">
        <v>0</v>
      </c>
      <c r="BL3914">
        <v>0</v>
      </c>
      <c r="BM3914">
        <v>-1000</v>
      </c>
      <c r="BN3914">
        <v>-1000</v>
      </c>
      <c r="BO3914">
        <v>-1000</v>
      </c>
      <c r="BP3914">
        <v>-1000</v>
      </c>
      <c r="BQ3914">
        <v>-1000</v>
      </c>
      <c r="BR3914">
        <v>-1000</v>
      </c>
      <c r="BS3914">
        <v>-1000</v>
      </c>
      <c r="BT3914">
        <v>-1000</v>
      </c>
      <c r="BU3914">
        <v>-1000</v>
      </c>
      <c r="BV3914">
        <v>-1000</v>
      </c>
      <c r="BW3914">
        <v>-1000</v>
      </c>
      <c r="BX3914" s="10">
        <v>-1000</v>
      </c>
      <c r="BY3914">
        <v>-1000</v>
      </c>
      <c r="BZ3914">
        <v>-1000</v>
      </c>
      <c r="CA3914">
        <v>-1000</v>
      </c>
      <c r="CB3914">
        <v>-1000</v>
      </c>
      <c r="CC3914">
        <v>-1000</v>
      </c>
      <c r="CD3914">
        <v>-1000</v>
      </c>
      <c r="CE3914">
        <v>-1000</v>
      </c>
    </row>
    <row r="3915" spans="1:83" x14ac:dyDescent="0.35">
      <c r="A3915" s="9" t="str">
        <f t="shared" si="61"/>
        <v>800641.651.</v>
      </c>
      <c r="B3915" s="52" t="e">
        <f>+IF(MATCH(A3915,List!H$10:H$145,0),"Targeted")</f>
        <v>#N/A</v>
      </c>
      <c r="C3915" s="65"/>
      <c r="D3915" s="151"/>
      <c r="E3915" s="16" t="s">
        <v>5593</v>
      </c>
      <c r="F3915" s="16" t="s">
        <v>959</v>
      </c>
      <c r="G3915" s="16" t="s">
        <v>298</v>
      </c>
      <c r="H3915" s="16" t="s">
        <v>959</v>
      </c>
      <c r="I3915" s="16" t="s">
        <v>5608</v>
      </c>
      <c r="J3915" s="16" t="s">
        <v>5609</v>
      </c>
      <c r="K3915" s="17" t="s">
        <v>299</v>
      </c>
      <c r="L3915" s="18" t="s">
        <v>5578</v>
      </c>
      <c r="M3915" s="195" t="s">
        <v>5579</v>
      </c>
      <c r="N3915" s="16" t="s">
        <v>5580</v>
      </c>
      <c r="O3915" s="17" t="s">
        <v>304</v>
      </c>
      <c r="P3915" s="17" t="s">
        <v>305</v>
      </c>
      <c r="Q3915" s="17" t="s">
        <v>3211</v>
      </c>
      <c r="R3915">
        <v>-70</v>
      </c>
      <c r="S3915">
        <v>-76</v>
      </c>
      <c r="T3915">
        <v>-96</v>
      </c>
      <c r="U3915">
        <v>-78</v>
      </c>
      <c r="V3915">
        <v>-92</v>
      </c>
      <c r="W3915">
        <v>-30</v>
      </c>
      <c r="X3915">
        <v>-99</v>
      </c>
      <c r="Y3915">
        <v>-59</v>
      </c>
      <c r="Z3915">
        <v>-31</v>
      </c>
      <c r="AA3915">
        <v>-33</v>
      </c>
      <c r="AB3915">
        <v>-36</v>
      </c>
      <c r="AC3915">
        <v>-24</v>
      </c>
      <c r="AD3915">
        <v>-47</v>
      </c>
      <c r="AE3915">
        <v>-114</v>
      </c>
      <c r="AF3915">
        <v>-19</v>
      </c>
      <c r="AG3915" s="19">
        <v>-4</v>
      </c>
      <c r="AH3915">
        <v>-6</v>
      </c>
      <c r="AI3915">
        <v>-53</v>
      </c>
      <c r="AJ3915">
        <v>-55</v>
      </c>
      <c r="AK3915">
        <v>0</v>
      </c>
      <c r="AL3915">
        <v>0</v>
      </c>
      <c r="AM3915">
        <v>0</v>
      </c>
      <c r="AN3915">
        <v>0</v>
      </c>
      <c r="AO3915">
        <v>0</v>
      </c>
      <c r="AP3915">
        <v>0</v>
      </c>
      <c r="AQ3915">
        <v>0</v>
      </c>
      <c r="AR3915">
        <v>0</v>
      </c>
      <c r="AS3915">
        <v>0</v>
      </c>
      <c r="AT3915">
        <v>0</v>
      </c>
      <c r="AU3915">
        <v>0</v>
      </c>
      <c r="AV3915">
        <v>0</v>
      </c>
      <c r="AW3915">
        <v>0</v>
      </c>
      <c r="AX3915">
        <v>0</v>
      </c>
      <c r="AY3915">
        <v>0</v>
      </c>
      <c r="AZ3915">
        <v>0</v>
      </c>
      <c r="BA3915">
        <v>0</v>
      </c>
      <c r="BB3915">
        <v>0</v>
      </c>
      <c r="BC3915">
        <v>0</v>
      </c>
      <c r="BD3915">
        <v>0</v>
      </c>
      <c r="BE3915">
        <v>0</v>
      </c>
      <c r="BF3915">
        <v>0</v>
      </c>
      <c r="BG3915">
        <v>0</v>
      </c>
      <c r="BH3915">
        <v>0</v>
      </c>
      <c r="BI3915">
        <v>0</v>
      </c>
      <c r="BJ3915">
        <v>0</v>
      </c>
      <c r="BK3915">
        <v>0</v>
      </c>
      <c r="BL3915">
        <v>0</v>
      </c>
      <c r="BM3915">
        <v>0</v>
      </c>
      <c r="BN3915">
        <v>0</v>
      </c>
      <c r="BO3915">
        <v>0</v>
      </c>
      <c r="BP3915">
        <v>0</v>
      </c>
      <c r="BQ3915">
        <v>0</v>
      </c>
      <c r="BR3915">
        <v>0</v>
      </c>
      <c r="BS3915">
        <v>0</v>
      </c>
      <c r="BT3915">
        <v>0</v>
      </c>
      <c r="BU3915">
        <v>0</v>
      </c>
      <c r="BV3915">
        <v>0</v>
      </c>
      <c r="BW3915">
        <v>0</v>
      </c>
      <c r="BX3915" s="10">
        <v>0</v>
      </c>
      <c r="BY3915">
        <v>0</v>
      </c>
      <c r="BZ3915">
        <v>0</v>
      </c>
      <c r="CA3915">
        <v>0</v>
      </c>
      <c r="CB3915">
        <v>0</v>
      </c>
      <c r="CC3915">
        <v>0</v>
      </c>
      <c r="CD3915">
        <v>0</v>
      </c>
      <c r="CE3915">
        <v>0</v>
      </c>
    </row>
    <row r="3916" spans="1:83" x14ac:dyDescent="0.35">
      <c r="A3916" s="9" t="str">
        <f t="shared" si="61"/>
        <v>800642.651.28</v>
      </c>
      <c r="B3916" s="52" t="e">
        <f>+IF(MATCH(A3916,List!H$10:H$145,0),"Targeted")</f>
        <v>#N/A</v>
      </c>
      <c r="C3916" s="65"/>
      <c r="D3916" s="151"/>
      <c r="E3916" s="16" t="s">
        <v>5593</v>
      </c>
      <c r="F3916" s="16" t="s">
        <v>959</v>
      </c>
      <c r="G3916" s="16" t="s">
        <v>298</v>
      </c>
      <c r="H3916" s="16" t="s">
        <v>959</v>
      </c>
      <c r="I3916" s="16" t="s">
        <v>5610</v>
      </c>
      <c r="J3916" s="16" t="s">
        <v>5611</v>
      </c>
      <c r="K3916" s="17" t="s">
        <v>280</v>
      </c>
      <c r="L3916" s="18" t="s">
        <v>5578</v>
      </c>
      <c r="M3916" s="195" t="s">
        <v>5579</v>
      </c>
      <c r="N3916" s="16" t="s">
        <v>5580</v>
      </c>
      <c r="O3916" s="17" t="s">
        <v>304</v>
      </c>
      <c r="P3916" s="17" t="s">
        <v>305</v>
      </c>
      <c r="Q3916" s="17" t="s">
        <v>3211</v>
      </c>
      <c r="R3916">
        <v>0</v>
      </c>
      <c r="S3916">
        <v>0</v>
      </c>
      <c r="T3916">
        <v>0</v>
      </c>
      <c r="U3916">
        <v>0</v>
      </c>
      <c r="V3916">
        <v>0</v>
      </c>
      <c r="W3916">
        <v>0</v>
      </c>
      <c r="X3916">
        <v>0</v>
      </c>
      <c r="Y3916">
        <v>0</v>
      </c>
      <c r="Z3916">
        <v>0</v>
      </c>
      <c r="AA3916">
        <v>0</v>
      </c>
      <c r="AB3916">
        <v>0</v>
      </c>
      <c r="AC3916">
        <v>0</v>
      </c>
      <c r="AD3916">
        <v>0</v>
      </c>
      <c r="AE3916">
        <v>0</v>
      </c>
      <c r="AF3916">
        <v>0</v>
      </c>
      <c r="AG3916" s="19">
        <v>0</v>
      </c>
      <c r="AH3916">
        <v>0</v>
      </c>
      <c r="AI3916">
        <v>0</v>
      </c>
      <c r="AJ3916">
        <v>0</v>
      </c>
      <c r="AK3916">
        <v>0</v>
      </c>
      <c r="AL3916">
        <v>0</v>
      </c>
      <c r="AM3916">
        <v>0</v>
      </c>
      <c r="AN3916">
        <v>0</v>
      </c>
      <c r="AO3916">
        <v>-162</v>
      </c>
      <c r="AP3916">
        <v>-125</v>
      </c>
      <c r="AQ3916">
        <v>-150</v>
      </c>
      <c r="AR3916">
        <v>-454</v>
      </c>
      <c r="AS3916">
        <v>-52</v>
      </c>
      <c r="AT3916">
        <v>-246</v>
      </c>
      <c r="AU3916">
        <v>-146</v>
      </c>
      <c r="AV3916">
        <v>-230</v>
      </c>
      <c r="AW3916">
        <v>-112</v>
      </c>
      <c r="AX3916">
        <v>-368</v>
      </c>
      <c r="AY3916">
        <v>-191</v>
      </c>
      <c r="AZ3916">
        <v>0</v>
      </c>
      <c r="BA3916">
        <v>0</v>
      </c>
      <c r="BB3916">
        <v>0</v>
      </c>
      <c r="BC3916">
        <v>0</v>
      </c>
      <c r="BD3916">
        <v>0</v>
      </c>
      <c r="BE3916">
        <v>0</v>
      </c>
      <c r="BF3916">
        <v>0</v>
      </c>
      <c r="BG3916">
        <v>0</v>
      </c>
      <c r="BH3916">
        <v>0</v>
      </c>
      <c r="BI3916">
        <v>0</v>
      </c>
      <c r="BJ3916">
        <v>0</v>
      </c>
      <c r="BK3916">
        <v>0</v>
      </c>
      <c r="BL3916">
        <v>0</v>
      </c>
      <c r="BM3916">
        <v>0</v>
      </c>
      <c r="BN3916">
        <v>0</v>
      </c>
      <c r="BO3916">
        <v>0</v>
      </c>
      <c r="BP3916">
        <v>0</v>
      </c>
      <c r="BQ3916">
        <v>0</v>
      </c>
      <c r="BR3916">
        <v>0</v>
      </c>
      <c r="BS3916">
        <v>0</v>
      </c>
      <c r="BT3916">
        <v>0</v>
      </c>
      <c r="BU3916">
        <v>0</v>
      </c>
      <c r="BV3916">
        <v>0</v>
      </c>
      <c r="BW3916">
        <v>0</v>
      </c>
      <c r="BX3916" s="10">
        <v>0</v>
      </c>
      <c r="BY3916">
        <v>0</v>
      </c>
      <c r="BZ3916">
        <v>0</v>
      </c>
      <c r="CA3916">
        <v>0</v>
      </c>
      <c r="CB3916">
        <v>0</v>
      </c>
      <c r="CC3916">
        <v>0</v>
      </c>
      <c r="CD3916">
        <v>0</v>
      </c>
      <c r="CE3916">
        <v>0</v>
      </c>
    </row>
    <row r="3917" spans="1:83" x14ac:dyDescent="0.35">
      <c r="A3917" s="9" t="str">
        <f t="shared" si="61"/>
        <v>800643.651.20</v>
      </c>
      <c r="B3917" s="52" t="e">
        <f>+IF(MATCH(A3917,List!H$10:H$145,0),"Targeted")</f>
        <v>#N/A</v>
      </c>
      <c r="C3917" s="65"/>
      <c r="D3917" s="151" t="s">
        <v>7700</v>
      </c>
      <c r="E3917" s="16" t="s">
        <v>5593</v>
      </c>
      <c r="F3917" s="16" t="s">
        <v>959</v>
      </c>
      <c r="G3917" s="16" t="s">
        <v>298</v>
      </c>
      <c r="H3917" s="16" t="s">
        <v>959</v>
      </c>
      <c r="I3917" s="16" t="s">
        <v>5612</v>
      </c>
      <c r="J3917" s="16" t="s">
        <v>5613</v>
      </c>
      <c r="K3917" s="17" t="s">
        <v>63</v>
      </c>
      <c r="L3917" s="18" t="s">
        <v>5578</v>
      </c>
      <c r="M3917" s="195" t="s">
        <v>5579</v>
      </c>
      <c r="N3917" s="16" t="s">
        <v>5580</v>
      </c>
      <c r="O3917" s="17" t="s">
        <v>346</v>
      </c>
      <c r="P3917" s="17" t="s">
        <v>305</v>
      </c>
      <c r="Q3917" s="17" t="s">
        <v>3211</v>
      </c>
      <c r="R3917">
        <v>0</v>
      </c>
      <c r="S3917">
        <v>0</v>
      </c>
      <c r="T3917">
        <v>0</v>
      </c>
      <c r="U3917">
        <v>0</v>
      </c>
      <c r="V3917">
        <v>0</v>
      </c>
      <c r="W3917">
        <v>0</v>
      </c>
      <c r="X3917">
        <v>0</v>
      </c>
      <c r="Y3917">
        <v>0</v>
      </c>
      <c r="Z3917">
        <v>0</v>
      </c>
      <c r="AA3917">
        <v>0</v>
      </c>
      <c r="AB3917">
        <v>0</v>
      </c>
      <c r="AC3917">
        <v>0</v>
      </c>
      <c r="AD3917">
        <v>0</v>
      </c>
      <c r="AE3917">
        <v>0</v>
      </c>
      <c r="AF3917">
        <v>0</v>
      </c>
      <c r="AG3917" s="19">
        <v>0</v>
      </c>
      <c r="AH3917">
        <v>0</v>
      </c>
      <c r="AI3917">
        <v>0</v>
      </c>
      <c r="AJ3917">
        <v>0</v>
      </c>
      <c r="AK3917">
        <v>-216</v>
      </c>
      <c r="AL3917">
        <v>-131</v>
      </c>
      <c r="AM3917">
        <v>0</v>
      </c>
      <c r="AN3917">
        <v>0</v>
      </c>
      <c r="AO3917">
        <v>0</v>
      </c>
      <c r="AP3917">
        <v>0</v>
      </c>
      <c r="AQ3917">
        <v>0</v>
      </c>
      <c r="AR3917">
        <v>0</v>
      </c>
      <c r="AS3917">
        <v>0</v>
      </c>
      <c r="AT3917">
        <v>0</v>
      </c>
      <c r="AU3917">
        <v>0</v>
      </c>
      <c r="AV3917">
        <v>0</v>
      </c>
      <c r="AW3917">
        <v>0</v>
      </c>
      <c r="AX3917">
        <v>0</v>
      </c>
      <c r="AY3917">
        <v>0</v>
      </c>
      <c r="AZ3917">
        <v>0</v>
      </c>
      <c r="BA3917">
        <v>0</v>
      </c>
      <c r="BB3917">
        <v>0</v>
      </c>
      <c r="BC3917">
        <v>0</v>
      </c>
      <c r="BD3917">
        <v>0</v>
      </c>
      <c r="BE3917">
        <v>0</v>
      </c>
      <c r="BF3917">
        <v>0</v>
      </c>
      <c r="BG3917">
        <v>0</v>
      </c>
      <c r="BH3917">
        <v>0</v>
      </c>
      <c r="BI3917">
        <v>0</v>
      </c>
      <c r="BJ3917">
        <v>0</v>
      </c>
      <c r="BK3917">
        <v>0</v>
      </c>
      <c r="BL3917">
        <v>0</v>
      </c>
      <c r="BM3917">
        <v>0</v>
      </c>
      <c r="BN3917">
        <v>0</v>
      </c>
      <c r="BO3917">
        <v>0</v>
      </c>
      <c r="BP3917">
        <v>0</v>
      </c>
      <c r="BQ3917">
        <v>0</v>
      </c>
      <c r="BR3917">
        <v>0</v>
      </c>
      <c r="BS3917">
        <v>0</v>
      </c>
      <c r="BT3917">
        <v>0</v>
      </c>
      <c r="BU3917">
        <v>0</v>
      </c>
      <c r="BV3917">
        <v>0</v>
      </c>
      <c r="BW3917">
        <v>0</v>
      </c>
      <c r="BX3917">
        <v>0</v>
      </c>
      <c r="BY3917">
        <v>0</v>
      </c>
      <c r="BZ3917">
        <v>0</v>
      </c>
      <c r="CA3917">
        <v>0</v>
      </c>
      <c r="CB3917">
        <v>0</v>
      </c>
      <c r="CC3917">
        <v>0</v>
      </c>
      <c r="CD3917">
        <v>0</v>
      </c>
      <c r="CE3917">
        <v>0</v>
      </c>
    </row>
    <row r="3918" spans="1:83" x14ac:dyDescent="0.35">
      <c r="A3918" s="9" t="str">
        <f t="shared" si="61"/>
        <v>800660.651.28</v>
      </c>
      <c r="B3918" s="52" t="e">
        <f>+IF(MATCH(A3918,List!H$10:H$145,0),"Targeted")</f>
        <v>#N/A</v>
      </c>
      <c r="C3918" s="65"/>
      <c r="D3918" s="151" t="s">
        <v>7700</v>
      </c>
      <c r="E3918" s="16" t="s">
        <v>5593</v>
      </c>
      <c r="F3918" s="16" t="s">
        <v>959</v>
      </c>
      <c r="G3918" s="16" t="s">
        <v>298</v>
      </c>
      <c r="H3918" s="16" t="s">
        <v>959</v>
      </c>
      <c r="I3918" s="16" t="s">
        <v>5614</v>
      </c>
      <c r="J3918" s="16" t="s">
        <v>5615</v>
      </c>
      <c r="K3918" s="17" t="s">
        <v>280</v>
      </c>
      <c r="L3918" s="18" t="s">
        <v>5578</v>
      </c>
      <c r="M3918" s="195" t="s">
        <v>5579</v>
      </c>
      <c r="N3918" s="16" t="s">
        <v>5580</v>
      </c>
      <c r="O3918" s="17" t="s">
        <v>346</v>
      </c>
      <c r="P3918" s="17" t="s">
        <v>305</v>
      </c>
      <c r="Q3918" s="17" t="s">
        <v>3211</v>
      </c>
      <c r="R3918">
        <v>0</v>
      </c>
      <c r="S3918">
        <v>0</v>
      </c>
      <c r="T3918">
        <v>0</v>
      </c>
      <c r="U3918">
        <v>0</v>
      </c>
      <c r="V3918">
        <v>0</v>
      </c>
      <c r="W3918">
        <v>0</v>
      </c>
      <c r="X3918">
        <v>0</v>
      </c>
      <c r="Y3918">
        <v>0</v>
      </c>
      <c r="Z3918">
        <v>0</v>
      </c>
      <c r="AA3918">
        <v>0</v>
      </c>
      <c r="AB3918">
        <v>0</v>
      </c>
      <c r="AC3918">
        <v>0</v>
      </c>
      <c r="AD3918">
        <v>0</v>
      </c>
      <c r="AE3918">
        <v>0</v>
      </c>
      <c r="AF3918">
        <v>0</v>
      </c>
      <c r="AG3918" s="19">
        <v>0</v>
      </c>
      <c r="AH3918">
        <v>0</v>
      </c>
      <c r="AI3918">
        <v>0</v>
      </c>
      <c r="AJ3918">
        <v>0</v>
      </c>
      <c r="AK3918">
        <v>0</v>
      </c>
      <c r="AL3918">
        <v>0</v>
      </c>
      <c r="AM3918">
        <v>0</v>
      </c>
      <c r="AN3918">
        <v>0</v>
      </c>
      <c r="AO3918">
        <v>0</v>
      </c>
      <c r="AP3918">
        <v>0</v>
      </c>
      <c r="AQ3918">
        <v>0</v>
      </c>
      <c r="AR3918">
        <v>0</v>
      </c>
      <c r="AS3918">
        <v>0</v>
      </c>
      <c r="AT3918">
        <v>0</v>
      </c>
      <c r="AU3918">
        <v>0</v>
      </c>
      <c r="AV3918">
        <v>0</v>
      </c>
      <c r="AW3918">
        <v>0</v>
      </c>
      <c r="AX3918">
        <v>0</v>
      </c>
      <c r="AY3918">
        <v>0</v>
      </c>
      <c r="AZ3918">
        <v>0</v>
      </c>
      <c r="BA3918">
        <v>0</v>
      </c>
      <c r="BB3918">
        <v>0</v>
      </c>
      <c r="BC3918">
        <v>0</v>
      </c>
      <c r="BD3918">
        <v>0</v>
      </c>
      <c r="BE3918">
        <v>0</v>
      </c>
      <c r="BF3918">
        <v>0</v>
      </c>
      <c r="BG3918">
        <v>0</v>
      </c>
      <c r="BH3918">
        <v>0</v>
      </c>
      <c r="BI3918">
        <v>0</v>
      </c>
      <c r="BJ3918">
        <v>0</v>
      </c>
      <c r="BK3918">
        <v>-38000</v>
      </c>
      <c r="BL3918">
        <v>0</v>
      </c>
      <c r="BM3918">
        <v>0</v>
      </c>
      <c r="BN3918">
        <v>0</v>
      </c>
      <c r="BO3918">
        <v>0</v>
      </c>
      <c r="BP3918">
        <v>0</v>
      </c>
      <c r="BQ3918">
        <v>0</v>
      </c>
      <c r="BR3918">
        <v>0</v>
      </c>
      <c r="BS3918">
        <v>0</v>
      </c>
      <c r="BT3918">
        <v>0</v>
      </c>
      <c r="BU3918">
        <v>0</v>
      </c>
      <c r="BV3918">
        <v>0</v>
      </c>
      <c r="BW3918">
        <v>0</v>
      </c>
      <c r="BX3918">
        <v>0</v>
      </c>
      <c r="BY3918">
        <v>0</v>
      </c>
      <c r="BZ3918">
        <v>0</v>
      </c>
      <c r="CA3918">
        <v>0</v>
      </c>
      <c r="CB3918">
        <v>0</v>
      </c>
      <c r="CC3918">
        <v>0</v>
      </c>
      <c r="CD3918">
        <v>0</v>
      </c>
      <c r="CE3918">
        <v>0</v>
      </c>
    </row>
    <row r="3919" spans="1:83" x14ac:dyDescent="0.35">
      <c r="A3919" s="9" t="str">
        <f t="shared" si="61"/>
        <v>800660.651.28</v>
      </c>
      <c r="B3919" s="52" t="e">
        <f>+IF(MATCH(A3919,List!H$10:H$145,0),"Targeted")</f>
        <v>#N/A</v>
      </c>
      <c r="C3919" s="65"/>
      <c r="D3919" s="151"/>
      <c r="E3919" s="16" t="s">
        <v>5593</v>
      </c>
      <c r="F3919" s="16" t="s">
        <v>959</v>
      </c>
      <c r="G3919" s="16" t="s">
        <v>298</v>
      </c>
      <c r="H3919" s="16" t="s">
        <v>959</v>
      </c>
      <c r="I3919" s="16" t="s">
        <v>5614</v>
      </c>
      <c r="J3919" s="16" t="s">
        <v>5615</v>
      </c>
      <c r="K3919" s="17" t="s">
        <v>280</v>
      </c>
      <c r="L3919" s="18" t="s">
        <v>5578</v>
      </c>
      <c r="M3919" s="195" t="s">
        <v>5579</v>
      </c>
      <c r="N3919" s="16" t="s">
        <v>5580</v>
      </c>
      <c r="O3919" s="17" t="s">
        <v>304</v>
      </c>
      <c r="P3919" s="17" t="s">
        <v>305</v>
      </c>
      <c r="Q3919" s="17" t="s">
        <v>3211</v>
      </c>
      <c r="R3919">
        <v>0</v>
      </c>
      <c r="S3919">
        <v>0</v>
      </c>
      <c r="T3919">
        <v>0</v>
      </c>
      <c r="U3919">
        <v>0</v>
      </c>
      <c r="V3919">
        <v>0</v>
      </c>
      <c r="W3919">
        <v>-78000</v>
      </c>
      <c r="X3919">
        <v>-78000</v>
      </c>
      <c r="Y3919">
        <v>-381545</v>
      </c>
      <c r="Z3919">
        <v>-442151</v>
      </c>
      <c r="AA3919">
        <v>-448916</v>
      </c>
      <c r="AB3919">
        <v>-487546</v>
      </c>
      <c r="AC3919">
        <v>-474645</v>
      </c>
      <c r="AD3919">
        <v>-441788</v>
      </c>
      <c r="AE3919">
        <v>-447323</v>
      </c>
      <c r="AF3919">
        <v>-425317</v>
      </c>
      <c r="AG3919" s="19">
        <v>0</v>
      </c>
      <c r="AH3919">
        <v>-613902</v>
      </c>
      <c r="AI3919">
        <v>-612927</v>
      </c>
      <c r="AJ3919">
        <v>-615229</v>
      </c>
      <c r="AK3919">
        <v>-392968</v>
      </c>
      <c r="AL3919">
        <v>-390127</v>
      </c>
      <c r="AM3919">
        <v>-675280</v>
      </c>
      <c r="AN3919">
        <v>-18682876</v>
      </c>
      <c r="AO3919">
        <v>-8399688</v>
      </c>
      <c r="AP3919">
        <v>-6639172</v>
      </c>
      <c r="AQ3919">
        <v>-7543976</v>
      </c>
      <c r="AR3919">
        <v>-5447228</v>
      </c>
      <c r="AS3919">
        <v>-5501141</v>
      </c>
      <c r="AT3919">
        <v>-5818671</v>
      </c>
      <c r="AU3919">
        <v>-4405046</v>
      </c>
      <c r="AV3919">
        <v>-5837915</v>
      </c>
      <c r="AW3919">
        <v>-5949425</v>
      </c>
      <c r="AX3919">
        <v>-5967435</v>
      </c>
      <c r="AY3919">
        <v>-5371354</v>
      </c>
      <c r="AZ3919">
        <v>-5137000</v>
      </c>
      <c r="BA3919">
        <v>-5763000</v>
      </c>
      <c r="BB3919">
        <v>-6477000</v>
      </c>
      <c r="BC3919">
        <v>-8610000</v>
      </c>
      <c r="BD3919">
        <v>-10188000</v>
      </c>
      <c r="BE3919">
        <v>-12491000</v>
      </c>
      <c r="BF3919">
        <v>-11790000</v>
      </c>
      <c r="BG3919">
        <v>-12611000</v>
      </c>
      <c r="BH3919">
        <v>-12352000</v>
      </c>
      <c r="BI3919">
        <v>-13288000</v>
      </c>
      <c r="BJ3919">
        <v>-15347000</v>
      </c>
      <c r="BK3919">
        <v>-15187000</v>
      </c>
      <c r="BL3919">
        <v>-17846000</v>
      </c>
      <c r="BM3919">
        <v>-16433000</v>
      </c>
      <c r="BN3919">
        <v>-18977000</v>
      </c>
      <c r="BO3919">
        <v>-21091000</v>
      </c>
      <c r="BP3919">
        <v>-21193000</v>
      </c>
      <c r="BQ3919">
        <v>-27169000</v>
      </c>
      <c r="BR3919">
        <v>-23161000</v>
      </c>
      <c r="BS3919">
        <v>-24655000</v>
      </c>
      <c r="BT3919">
        <v>-29639000</v>
      </c>
      <c r="BU3919">
        <v>-31131000</v>
      </c>
      <c r="BV3919">
        <v>-35428000</v>
      </c>
      <c r="BW3919">
        <v>-34726000</v>
      </c>
      <c r="BX3919" s="10">
        <v>-34902000</v>
      </c>
      <c r="BY3919">
        <v>-37915000</v>
      </c>
      <c r="BZ3919">
        <v>-34340000</v>
      </c>
      <c r="CA3919">
        <v>-42700000</v>
      </c>
      <c r="CB3919">
        <v>-45721000</v>
      </c>
      <c r="CC3919">
        <v>-49400000</v>
      </c>
      <c r="CD3919">
        <v>-53626000</v>
      </c>
      <c r="CE3919">
        <v>-64880000</v>
      </c>
    </row>
    <row r="3920" spans="1:83" x14ac:dyDescent="0.35">
      <c r="A3920" s="9" t="str">
        <f t="shared" si="61"/>
        <v>800670.651.20</v>
      </c>
      <c r="B3920" s="52" t="e">
        <f>+IF(MATCH(A3920,List!H$10:H$145,0),"Targeted")</f>
        <v>#N/A</v>
      </c>
      <c r="C3920" s="65"/>
      <c r="D3920" s="151"/>
      <c r="E3920" s="16" t="s">
        <v>5593</v>
      </c>
      <c r="F3920" s="16" t="s">
        <v>959</v>
      </c>
      <c r="G3920" s="16" t="s">
        <v>298</v>
      </c>
      <c r="H3920" s="16" t="s">
        <v>959</v>
      </c>
      <c r="I3920" s="16" t="s">
        <v>5616</v>
      </c>
      <c r="J3920" s="16" t="s">
        <v>5617</v>
      </c>
      <c r="K3920" s="17" t="s">
        <v>63</v>
      </c>
      <c r="L3920" s="18" t="s">
        <v>5578</v>
      </c>
      <c r="M3920" s="195" t="s">
        <v>5579</v>
      </c>
      <c r="N3920" s="16" t="s">
        <v>5580</v>
      </c>
      <c r="O3920" s="17" t="s">
        <v>304</v>
      </c>
      <c r="P3920" s="17" t="s">
        <v>305</v>
      </c>
      <c r="Q3920" s="17" t="s">
        <v>3211</v>
      </c>
      <c r="R3920">
        <v>0</v>
      </c>
      <c r="S3920">
        <v>0</v>
      </c>
      <c r="T3920">
        <v>0</v>
      </c>
      <c r="U3920">
        <v>0</v>
      </c>
      <c r="V3920">
        <v>0</v>
      </c>
      <c r="W3920">
        <v>0</v>
      </c>
      <c r="X3920">
        <v>0</v>
      </c>
      <c r="Y3920">
        <v>0</v>
      </c>
      <c r="Z3920">
        <v>0</v>
      </c>
      <c r="AA3920">
        <v>0</v>
      </c>
      <c r="AB3920">
        <v>0</v>
      </c>
      <c r="AC3920">
        <v>0</v>
      </c>
      <c r="AD3920">
        <v>0</v>
      </c>
      <c r="AE3920">
        <v>0</v>
      </c>
      <c r="AF3920">
        <v>0</v>
      </c>
      <c r="AG3920" s="19">
        <v>0</v>
      </c>
      <c r="AH3920">
        <v>0</v>
      </c>
      <c r="AI3920">
        <v>0</v>
      </c>
      <c r="AJ3920">
        <v>0</v>
      </c>
      <c r="AK3920">
        <v>-164069</v>
      </c>
      <c r="AL3920">
        <v>-149809</v>
      </c>
      <c r="AM3920">
        <v>0</v>
      </c>
      <c r="AN3920">
        <v>0</v>
      </c>
      <c r="AO3920">
        <v>0</v>
      </c>
      <c r="AP3920">
        <v>0</v>
      </c>
      <c r="AQ3920">
        <v>0</v>
      </c>
      <c r="AR3920">
        <v>0</v>
      </c>
      <c r="AS3920">
        <v>0</v>
      </c>
      <c r="AT3920">
        <v>0</v>
      </c>
      <c r="AU3920">
        <v>0</v>
      </c>
      <c r="AV3920">
        <v>0</v>
      </c>
      <c r="AW3920">
        <v>0</v>
      </c>
      <c r="AX3920">
        <v>0</v>
      </c>
      <c r="AY3920">
        <v>0</v>
      </c>
      <c r="AZ3920">
        <v>0</v>
      </c>
      <c r="BA3920">
        <v>0</v>
      </c>
      <c r="BB3920">
        <v>0</v>
      </c>
      <c r="BC3920">
        <v>0</v>
      </c>
      <c r="BD3920">
        <v>0</v>
      </c>
      <c r="BE3920">
        <v>0</v>
      </c>
      <c r="BF3920">
        <v>0</v>
      </c>
      <c r="BG3920">
        <v>0</v>
      </c>
      <c r="BH3920">
        <v>0</v>
      </c>
      <c r="BI3920">
        <v>0</v>
      </c>
      <c r="BJ3920">
        <v>0</v>
      </c>
      <c r="BK3920">
        <v>0</v>
      </c>
      <c r="BL3920">
        <v>0</v>
      </c>
      <c r="BM3920">
        <v>0</v>
      </c>
      <c r="BN3920">
        <v>0</v>
      </c>
      <c r="BO3920">
        <v>0</v>
      </c>
      <c r="BP3920">
        <v>0</v>
      </c>
      <c r="BQ3920">
        <v>0</v>
      </c>
      <c r="BR3920">
        <v>0</v>
      </c>
      <c r="BS3920">
        <v>0</v>
      </c>
      <c r="BT3920">
        <v>0</v>
      </c>
      <c r="BU3920">
        <v>0</v>
      </c>
      <c r="BV3920">
        <v>0</v>
      </c>
      <c r="BW3920">
        <v>0</v>
      </c>
      <c r="BX3920" s="10">
        <v>0</v>
      </c>
      <c r="BY3920">
        <v>0</v>
      </c>
      <c r="BZ3920">
        <v>0</v>
      </c>
      <c r="CA3920">
        <v>0</v>
      </c>
      <c r="CB3920">
        <v>0</v>
      </c>
      <c r="CC3920">
        <v>0</v>
      </c>
      <c r="CD3920">
        <v>0</v>
      </c>
      <c r="CE3920">
        <v>0</v>
      </c>
    </row>
    <row r="3921" spans="1:83" x14ac:dyDescent="0.35">
      <c r="A3921" s="9" t="str">
        <f t="shared" si="61"/>
        <v>800690.651.28</v>
      </c>
      <c r="B3921" s="52" t="e">
        <f>+IF(MATCH(A3921,List!H$10:H$145,0),"Targeted")</f>
        <v>#N/A</v>
      </c>
      <c r="C3921" s="65"/>
      <c r="D3921" s="151"/>
      <c r="E3921" s="16" t="s">
        <v>5593</v>
      </c>
      <c r="F3921" s="16" t="s">
        <v>959</v>
      </c>
      <c r="G3921" s="16" t="s">
        <v>298</v>
      </c>
      <c r="H3921" s="16" t="s">
        <v>959</v>
      </c>
      <c r="I3921" s="16" t="s">
        <v>5618</v>
      </c>
      <c r="J3921" s="16" t="s">
        <v>5619</v>
      </c>
      <c r="K3921" s="17" t="s">
        <v>280</v>
      </c>
      <c r="L3921" s="18" t="s">
        <v>5578</v>
      </c>
      <c r="M3921" s="195" t="s">
        <v>5579</v>
      </c>
      <c r="N3921" s="16" t="s">
        <v>5580</v>
      </c>
      <c r="O3921" s="17" t="s">
        <v>304</v>
      </c>
      <c r="P3921" s="17" t="s">
        <v>305</v>
      </c>
      <c r="Q3921" s="17" t="s">
        <v>3211</v>
      </c>
      <c r="R3921">
        <v>0</v>
      </c>
      <c r="S3921">
        <v>0</v>
      </c>
      <c r="T3921">
        <v>0</v>
      </c>
      <c r="U3921">
        <v>0</v>
      </c>
      <c r="V3921">
        <v>0</v>
      </c>
      <c r="W3921">
        <v>0</v>
      </c>
      <c r="X3921">
        <v>0</v>
      </c>
      <c r="Y3921">
        <v>0</v>
      </c>
      <c r="Z3921">
        <v>0</v>
      </c>
      <c r="AA3921">
        <v>0</v>
      </c>
      <c r="AB3921">
        <v>0</v>
      </c>
      <c r="AC3921">
        <v>0</v>
      </c>
      <c r="AD3921">
        <v>0</v>
      </c>
      <c r="AE3921">
        <v>0</v>
      </c>
      <c r="AF3921">
        <v>0</v>
      </c>
      <c r="AG3921" s="19">
        <v>0</v>
      </c>
      <c r="AH3921">
        <v>0</v>
      </c>
      <c r="AI3921">
        <v>0</v>
      </c>
      <c r="AJ3921">
        <v>0</v>
      </c>
      <c r="AK3921">
        <v>0</v>
      </c>
      <c r="AL3921">
        <v>0</v>
      </c>
      <c r="AM3921">
        <v>0</v>
      </c>
      <c r="AN3921">
        <v>0</v>
      </c>
      <c r="AO3921">
        <v>0</v>
      </c>
      <c r="AP3921">
        <v>0</v>
      </c>
      <c r="AQ3921">
        <v>0</v>
      </c>
      <c r="AR3921">
        <v>0</v>
      </c>
      <c r="AS3921">
        <v>0</v>
      </c>
      <c r="AT3921">
        <v>0</v>
      </c>
      <c r="AU3921">
        <v>0</v>
      </c>
      <c r="AV3921">
        <v>0</v>
      </c>
      <c r="AW3921">
        <v>0</v>
      </c>
      <c r="AX3921">
        <v>0</v>
      </c>
      <c r="AY3921">
        <v>-6735</v>
      </c>
      <c r="AZ3921">
        <v>-6000</v>
      </c>
      <c r="BA3921">
        <v>-9000</v>
      </c>
      <c r="BB3921">
        <v>-9000</v>
      </c>
      <c r="BC3921">
        <v>-10000</v>
      </c>
      <c r="BD3921">
        <v>-9000</v>
      </c>
      <c r="BE3921">
        <v>-18000</v>
      </c>
      <c r="BF3921">
        <v>-23000</v>
      </c>
      <c r="BG3921">
        <v>-15000</v>
      </c>
      <c r="BH3921">
        <v>-15000</v>
      </c>
      <c r="BI3921">
        <v>-11000</v>
      </c>
      <c r="BJ3921">
        <v>-16000</v>
      </c>
      <c r="BK3921">
        <v>-12000</v>
      </c>
      <c r="BL3921">
        <v>-10000</v>
      </c>
      <c r="BM3921">
        <v>-19000</v>
      </c>
      <c r="BN3921">
        <v>-15000</v>
      </c>
      <c r="BO3921">
        <v>-16000</v>
      </c>
      <c r="BP3921">
        <v>-19000</v>
      </c>
      <c r="BQ3921">
        <v>-22000</v>
      </c>
      <c r="BR3921">
        <v>-23000</v>
      </c>
      <c r="BS3921">
        <v>-38000</v>
      </c>
      <c r="BT3921">
        <v>-10000</v>
      </c>
      <c r="BU3921">
        <v>-5000</v>
      </c>
      <c r="BV3921">
        <v>-13000</v>
      </c>
      <c r="BW3921">
        <v>-5000</v>
      </c>
      <c r="BX3921" s="10">
        <v>-13000</v>
      </c>
      <c r="BY3921">
        <v>-23000</v>
      </c>
      <c r="BZ3921">
        <v>-21000</v>
      </c>
      <c r="CA3921">
        <v>-21000</v>
      </c>
      <c r="CB3921">
        <v>-21000</v>
      </c>
      <c r="CC3921">
        <v>-21000</v>
      </c>
      <c r="CD3921">
        <v>-21000</v>
      </c>
      <c r="CE3921">
        <v>-21000</v>
      </c>
    </row>
    <row r="3922" spans="1:83" x14ac:dyDescent="0.35">
      <c r="A3922" s="9" t="str">
        <f t="shared" si="61"/>
        <v>800697.651.</v>
      </c>
      <c r="B3922" s="52" t="e">
        <f>+IF(MATCH(A3922,List!H$10:H$145,0),"Targeted")</f>
        <v>#N/A</v>
      </c>
      <c r="C3922" s="65"/>
      <c r="D3922" s="151"/>
      <c r="E3922" s="16" t="s">
        <v>5593</v>
      </c>
      <c r="F3922" s="16" t="s">
        <v>959</v>
      </c>
      <c r="G3922" s="16" t="s">
        <v>298</v>
      </c>
      <c r="H3922" s="16" t="s">
        <v>959</v>
      </c>
      <c r="I3922" s="16" t="s">
        <v>5620</v>
      </c>
      <c r="J3922" s="16" t="s">
        <v>5621</v>
      </c>
      <c r="K3922" s="17" t="s">
        <v>299</v>
      </c>
      <c r="L3922" s="18" t="s">
        <v>5578</v>
      </c>
      <c r="M3922" s="195" t="s">
        <v>5579</v>
      </c>
      <c r="N3922" s="16" t="s">
        <v>5580</v>
      </c>
      <c r="O3922" s="17" t="s">
        <v>304</v>
      </c>
      <c r="P3922" s="17" t="s">
        <v>305</v>
      </c>
      <c r="Q3922" s="17" t="s">
        <v>3211</v>
      </c>
      <c r="R3922">
        <v>-2205</v>
      </c>
      <c r="S3922">
        <v>-2414</v>
      </c>
      <c r="T3922">
        <v>-2508</v>
      </c>
      <c r="U3922">
        <v>-3112</v>
      </c>
      <c r="V3922">
        <v>-6598</v>
      </c>
      <c r="W3922">
        <v>-844</v>
      </c>
      <c r="X3922">
        <v>0</v>
      </c>
      <c r="Y3922">
        <v>0</v>
      </c>
      <c r="Z3922">
        <v>0</v>
      </c>
      <c r="AA3922">
        <v>0</v>
      </c>
      <c r="AB3922">
        <v>0</v>
      </c>
      <c r="AC3922">
        <v>0</v>
      </c>
      <c r="AD3922">
        <v>0</v>
      </c>
      <c r="AE3922">
        <v>0</v>
      </c>
      <c r="AF3922">
        <v>0</v>
      </c>
      <c r="AG3922" s="19">
        <v>0</v>
      </c>
      <c r="AH3922">
        <v>0</v>
      </c>
      <c r="AI3922">
        <v>0</v>
      </c>
      <c r="AJ3922">
        <v>0</v>
      </c>
      <c r="AK3922">
        <v>0</v>
      </c>
      <c r="AL3922">
        <v>0</v>
      </c>
      <c r="AM3922">
        <v>0</v>
      </c>
      <c r="AN3922">
        <v>0</v>
      </c>
      <c r="AO3922">
        <v>0</v>
      </c>
      <c r="AP3922">
        <v>0</v>
      </c>
      <c r="AQ3922">
        <v>0</v>
      </c>
      <c r="AR3922">
        <v>0</v>
      </c>
      <c r="AS3922">
        <v>0</v>
      </c>
      <c r="AT3922">
        <v>0</v>
      </c>
      <c r="AU3922">
        <v>0</v>
      </c>
      <c r="AV3922">
        <v>0</v>
      </c>
      <c r="AW3922">
        <v>0</v>
      </c>
      <c r="AX3922">
        <v>0</v>
      </c>
      <c r="AY3922">
        <v>0</v>
      </c>
      <c r="AZ3922">
        <v>0</v>
      </c>
      <c r="BA3922">
        <v>0</v>
      </c>
      <c r="BB3922">
        <v>0</v>
      </c>
      <c r="BC3922">
        <v>0</v>
      </c>
      <c r="BD3922">
        <v>0</v>
      </c>
      <c r="BE3922">
        <v>0</v>
      </c>
      <c r="BF3922">
        <v>0</v>
      </c>
      <c r="BG3922">
        <v>0</v>
      </c>
      <c r="BH3922">
        <v>0</v>
      </c>
      <c r="BI3922">
        <v>0</v>
      </c>
      <c r="BJ3922">
        <v>0</v>
      </c>
      <c r="BK3922">
        <v>0</v>
      </c>
      <c r="BL3922">
        <v>0</v>
      </c>
      <c r="BM3922">
        <v>0</v>
      </c>
      <c r="BN3922">
        <v>0</v>
      </c>
      <c r="BO3922">
        <v>0</v>
      </c>
      <c r="BP3922">
        <v>0</v>
      </c>
      <c r="BQ3922">
        <v>0</v>
      </c>
      <c r="BR3922">
        <v>0</v>
      </c>
      <c r="BS3922">
        <v>0</v>
      </c>
      <c r="BT3922">
        <v>0</v>
      </c>
      <c r="BU3922">
        <v>0</v>
      </c>
      <c r="BV3922">
        <v>0</v>
      </c>
      <c r="BW3922">
        <v>0</v>
      </c>
      <c r="BX3922" s="10">
        <v>0</v>
      </c>
      <c r="BY3922">
        <v>0</v>
      </c>
      <c r="BZ3922">
        <v>0</v>
      </c>
      <c r="CA3922">
        <v>0</v>
      </c>
      <c r="CB3922">
        <v>0</v>
      </c>
      <c r="CC3922">
        <v>0</v>
      </c>
      <c r="CD3922">
        <v>0</v>
      </c>
      <c r="CE3922">
        <v>0</v>
      </c>
    </row>
    <row r="3923" spans="1:83" x14ac:dyDescent="0.35">
      <c r="A3923" s="9" t="str">
        <f t="shared" si="61"/>
        <v>8007.651.28</v>
      </c>
      <c r="B3923" s="52" t="e">
        <f>+IF(MATCH(A3923,List!H$10:H$145,0),"Targeted")</f>
        <v>#N/A</v>
      </c>
      <c r="C3923" s="65"/>
      <c r="D3923" s="151" t="s">
        <v>7700</v>
      </c>
      <c r="E3923" s="16" t="s">
        <v>5593</v>
      </c>
      <c r="F3923" s="16" t="s">
        <v>959</v>
      </c>
      <c r="G3923" s="16" t="s">
        <v>298</v>
      </c>
      <c r="H3923" s="16" t="s">
        <v>959</v>
      </c>
      <c r="I3923" s="16" t="s">
        <v>5622</v>
      </c>
      <c r="J3923" s="16" t="s">
        <v>5623</v>
      </c>
      <c r="K3923" s="17" t="s">
        <v>280</v>
      </c>
      <c r="L3923" s="18" t="s">
        <v>5578</v>
      </c>
      <c r="M3923" s="195" t="s">
        <v>5579</v>
      </c>
      <c r="N3923" s="16" t="s">
        <v>5580</v>
      </c>
      <c r="O3923" s="17" t="s">
        <v>346</v>
      </c>
      <c r="P3923" s="17" t="s">
        <v>305</v>
      </c>
      <c r="Q3923" s="17" t="s">
        <v>3211</v>
      </c>
      <c r="R3923">
        <v>66131</v>
      </c>
      <c r="S3923">
        <v>68926</v>
      </c>
      <c r="T3923">
        <v>70199</v>
      </c>
      <c r="U3923">
        <v>81991</v>
      </c>
      <c r="V3923">
        <v>183506</v>
      </c>
      <c r="W3923">
        <v>98621</v>
      </c>
      <c r="X3923">
        <v>112367</v>
      </c>
      <c r="Y3923">
        <v>133514</v>
      </c>
      <c r="Z3923">
        <v>149030</v>
      </c>
      <c r="AA3923">
        <v>189887</v>
      </c>
      <c r="AB3923">
        <v>211677</v>
      </c>
      <c r="AC3923">
        <v>246654</v>
      </c>
      <c r="AD3923">
        <v>154280</v>
      </c>
      <c r="AE3923">
        <v>252985</v>
      </c>
      <c r="AF3923">
        <v>265629</v>
      </c>
      <c r="AG3923" s="19">
        <v>70754</v>
      </c>
      <c r="AH3923">
        <v>377673</v>
      </c>
      <c r="AI3923">
        <v>327254</v>
      </c>
      <c r="AJ3923">
        <v>402128</v>
      </c>
      <c r="AK3923">
        <v>333865</v>
      </c>
      <c r="AL3923">
        <v>401627</v>
      </c>
      <c r="AM3923">
        <v>572446</v>
      </c>
      <c r="AN3923">
        <v>658894</v>
      </c>
      <c r="AO3923">
        <v>585061</v>
      </c>
      <c r="AP3923">
        <v>603088</v>
      </c>
      <c r="AQ3923">
        <v>599679</v>
      </c>
      <c r="AR3923">
        <v>738000</v>
      </c>
      <c r="AS3923">
        <v>802973</v>
      </c>
      <c r="AT3923">
        <v>717900</v>
      </c>
      <c r="AU3923">
        <v>669169</v>
      </c>
      <c r="AV3923">
        <v>730005</v>
      </c>
      <c r="AW3923">
        <v>794243</v>
      </c>
      <c r="AX3923">
        <v>871627</v>
      </c>
      <c r="AY3923">
        <v>966569</v>
      </c>
      <c r="AZ3923">
        <v>1007000</v>
      </c>
      <c r="BA3923">
        <v>1033000</v>
      </c>
      <c r="BB3923">
        <v>1173000</v>
      </c>
      <c r="BC3923">
        <v>1518000</v>
      </c>
      <c r="BD3923">
        <v>1472000</v>
      </c>
      <c r="BE3923">
        <v>1569000</v>
      </c>
      <c r="BF3923">
        <v>1722000</v>
      </c>
      <c r="BG3923">
        <v>1966000</v>
      </c>
      <c r="BH3923">
        <v>1915000</v>
      </c>
      <c r="BI3923">
        <v>2015000</v>
      </c>
      <c r="BJ3923">
        <v>2217000</v>
      </c>
      <c r="BK3923">
        <v>2299000</v>
      </c>
      <c r="BL3923">
        <v>2238000</v>
      </c>
      <c r="BM3923">
        <v>2364000</v>
      </c>
      <c r="BN3923">
        <v>2439000</v>
      </c>
      <c r="BO3923">
        <v>2803000</v>
      </c>
      <c r="BP3923">
        <v>2877000</v>
      </c>
      <c r="BQ3923">
        <v>2781000</v>
      </c>
      <c r="BR3923">
        <v>2634000</v>
      </c>
      <c r="BS3923">
        <v>2674000</v>
      </c>
      <c r="BT3923">
        <v>2793000</v>
      </c>
      <c r="BU3923">
        <v>2692000</v>
      </c>
      <c r="BV3923">
        <v>2580000</v>
      </c>
      <c r="BW3923">
        <v>2651000</v>
      </c>
      <c r="BX3923">
        <v>2642000</v>
      </c>
      <c r="BY3923">
        <v>2400000</v>
      </c>
      <c r="BZ3923">
        <v>2650000</v>
      </c>
      <c r="CA3923">
        <v>2790000</v>
      </c>
      <c r="CB3923">
        <v>2683000</v>
      </c>
      <c r="CC3923">
        <v>2709000</v>
      </c>
      <c r="CD3923">
        <v>2830000</v>
      </c>
      <c r="CE3923">
        <v>2844000</v>
      </c>
    </row>
    <row r="3924" spans="1:83" x14ac:dyDescent="0.35">
      <c r="A3924" s="9" t="str">
        <f t="shared" si="61"/>
        <v>8007.651.28</v>
      </c>
      <c r="B3924" s="52" t="e">
        <f>+IF(MATCH(A3924,List!H$10:H$145,0),"Targeted")</f>
        <v>#N/A</v>
      </c>
      <c r="C3924" s="65"/>
      <c r="D3924" s="151" t="s">
        <v>7700</v>
      </c>
      <c r="E3924" s="16" t="s">
        <v>5593</v>
      </c>
      <c r="F3924" s="16" t="s">
        <v>959</v>
      </c>
      <c r="G3924" s="16" t="s">
        <v>298</v>
      </c>
      <c r="H3924" s="16" t="s">
        <v>959</v>
      </c>
      <c r="I3924" s="16" t="s">
        <v>5622</v>
      </c>
      <c r="J3924" s="16" t="s">
        <v>5623</v>
      </c>
      <c r="K3924" s="17" t="s">
        <v>280</v>
      </c>
      <c r="L3924" s="18" t="s">
        <v>5578</v>
      </c>
      <c r="M3924" s="195" t="s">
        <v>5579</v>
      </c>
      <c r="N3924" s="16" t="s">
        <v>5580</v>
      </c>
      <c r="O3924" s="17" t="s">
        <v>346</v>
      </c>
      <c r="P3924" s="17" t="s">
        <v>524</v>
      </c>
      <c r="Q3924" s="17" t="s">
        <v>3211</v>
      </c>
      <c r="R3924">
        <v>0</v>
      </c>
      <c r="S3924">
        <v>0</v>
      </c>
      <c r="T3924">
        <v>0</v>
      </c>
      <c r="U3924">
        <v>0</v>
      </c>
      <c r="V3924">
        <v>0</v>
      </c>
      <c r="W3924">
        <v>0</v>
      </c>
      <c r="X3924">
        <v>0</v>
      </c>
      <c r="Y3924">
        <v>0</v>
      </c>
      <c r="Z3924">
        <v>0</v>
      </c>
      <c r="AA3924">
        <v>0</v>
      </c>
      <c r="AB3924">
        <v>0</v>
      </c>
      <c r="AC3924">
        <v>0</v>
      </c>
      <c r="AD3924">
        <v>0</v>
      </c>
      <c r="AE3924">
        <v>0</v>
      </c>
      <c r="AF3924">
        <v>0</v>
      </c>
      <c r="AG3924" s="19">
        <v>0</v>
      </c>
      <c r="AH3924">
        <v>0</v>
      </c>
      <c r="AI3924">
        <v>0</v>
      </c>
      <c r="AJ3924">
        <v>0</v>
      </c>
      <c r="AK3924">
        <v>0</v>
      </c>
      <c r="AL3924">
        <v>0</v>
      </c>
      <c r="AM3924">
        <v>0</v>
      </c>
      <c r="AN3924">
        <v>0</v>
      </c>
      <c r="AO3924">
        <v>0</v>
      </c>
      <c r="AP3924">
        <v>0</v>
      </c>
      <c r="AQ3924">
        <v>0</v>
      </c>
      <c r="AR3924">
        <v>0</v>
      </c>
      <c r="AS3924">
        <v>0</v>
      </c>
      <c r="AT3924">
        <v>0</v>
      </c>
      <c r="AU3924">
        <v>0</v>
      </c>
      <c r="AV3924">
        <v>0</v>
      </c>
      <c r="AW3924">
        <v>0</v>
      </c>
      <c r="AX3924">
        <v>0</v>
      </c>
      <c r="AY3924">
        <v>0</v>
      </c>
      <c r="AZ3924">
        <v>0</v>
      </c>
      <c r="BA3924">
        <v>0</v>
      </c>
      <c r="BB3924">
        <v>0</v>
      </c>
      <c r="BC3924">
        <v>0</v>
      </c>
      <c r="BD3924">
        <v>0</v>
      </c>
      <c r="BE3924">
        <v>6000</v>
      </c>
      <c r="BF3924">
        <v>0</v>
      </c>
      <c r="BG3924">
        <v>0</v>
      </c>
      <c r="BH3924">
        <v>0</v>
      </c>
      <c r="BI3924">
        <v>4000</v>
      </c>
      <c r="BJ3924">
        <v>0</v>
      </c>
      <c r="BK3924">
        <v>0</v>
      </c>
      <c r="BL3924">
        <v>0</v>
      </c>
      <c r="BM3924">
        <v>0</v>
      </c>
      <c r="BN3924">
        <v>0</v>
      </c>
      <c r="BO3924">
        <v>0</v>
      </c>
      <c r="BP3924">
        <v>0</v>
      </c>
      <c r="BQ3924">
        <v>0</v>
      </c>
      <c r="BR3924">
        <v>0</v>
      </c>
      <c r="BS3924">
        <v>0</v>
      </c>
      <c r="BT3924">
        <v>0</v>
      </c>
      <c r="BU3924">
        <v>0</v>
      </c>
      <c r="BV3924">
        <v>0</v>
      </c>
      <c r="BW3924">
        <v>0</v>
      </c>
      <c r="BX3924">
        <v>0</v>
      </c>
      <c r="BY3924">
        <v>0</v>
      </c>
      <c r="BZ3924">
        <v>0</v>
      </c>
      <c r="CA3924">
        <v>0</v>
      </c>
      <c r="CB3924">
        <v>0</v>
      </c>
      <c r="CC3924">
        <v>0</v>
      </c>
      <c r="CD3924">
        <v>0</v>
      </c>
      <c r="CE3924">
        <v>0</v>
      </c>
    </row>
    <row r="3925" spans="1:83" x14ac:dyDescent="0.35">
      <c r="A3925" s="9" t="str">
        <f t="shared" si="61"/>
        <v>8007.651.28</v>
      </c>
      <c r="B3925" s="52" t="e">
        <f>+IF(MATCH(A3925,List!H$10:H$145,0),"Targeted")</f>
        <v>#N/A</v>
      </c>
      <c r="C3925" s="65"/>
      <c r="D3925" s="151"/>
      <c r="E3925" s="16" t="s">
        <v>5593</v>
      </c>
      <c r="F3925" s="16" t="s">
        <v>959</v>
      </c>
      <c r="G3925" s="16" t="s">
        <v>298</v>
      </c>
      <c r="H3925" s="16" t="s">
        <v>959</v>
      </c>
      <c r="I3925" s="16" t="s">
        <v>5622</v>
      </c>
      <c r="J3925" s="16" t="s">
        <v>5623</v>
      </c>
      <c r="K3925" s="17" t="s">
        <v>280</v>
      </c>
      <c r="L3925" s="18" t="s">
        <v>5578</v>
      </c>
      <c r="M3925" s="195" t="s">
        <v>5579</v>
      </c>
      <c r="N3925" s="16" t="s">
        <v>5580</v>
      </c>
      <c r="O3925" s="17" t="s">
        <v>304</v>
      </c>
      <c r="P3925" s="17" t="s">
        <v>305</v>
      </c>
      <c r="Q3925" s="17" t="s">
        <v>3211</v>
      </c>
      <c r="R3925">
        <v>1022427</v>
      </c>
      <c r="S3925">
        <v>1190420</v>
      </c>
      <c r="T3925">
        <v>1268654</v>
      </c>
      <c r="U3925">
        <v>1416028</v>
      </c>
      <c r="V3925">
        <v>1747708</v>
      </c>
      <c r="W3925">
        <v>1897980</v>
      </c>
      <c r="X3925">
        <v>2124202</v>
      </c>
      <c r="Y3925">
        <v>2479656</v>
      </c>
      <c r="Z3925">
        <v>2804913</v>
      </c>
      <c r="AA3925">
        <v>3415905</v>
      </c>
      <c r="AB3925">
        <v>4097615</v>
      </c>
      <c r="AC3925">
        <v>5220734</v>
      </c>
      <c r="AD3925">
        <v>6229795</v>
      </c>
      <c r="AE3925">
        <v>7729246</v>
      </c>
      <c r="AF3925">
        <v>9340833</v>
      </c>
      <c r="AG3925" s="19">
        <v>2582285</v>
      </c>
      <c r="AH3925">
        <v>11212057</v>
      </c>
      <c r="AI3925">
        <v>12328031</v>
      </c>
      <c r="AJ3925">
        <v>13541896</v>
      </c>
      <c r="AK3925">
        <v>14997963</v>
      </c>
      <c r="AL3925">
        <v>16878644</v>
      </c>
      <c r="AM3925">
        <v>17462905</v>
      </c>
      <c r="AN3925">
        <v>17632467</v>
      </c>
      <c r="AO3925">
        <v>17874263</v>
      </c>
      <c r="AP3925">
        <v>18769175</v>
      </c>
      <c r="AQ3925">
        <v>19643462</v>
      </c>
      <c r="AR3925">
        <v>20552280</v>
      </c>
      <c r="AS3925">
        <v>21557080</v>
      </c>
      <c r="AT3925">
        <v>22768633</v>
      </c>
      <c r="AU3925">
        <v>24561314</v>
      </c>
      <c r="AV3925">
        <v>27862468</v>
      </c>
      <c r="AW3925">
        <v>30501119</v>
      </c>
      <c r="AX3925">
        <v>33769574</v>
      </c>
      <c r="AY3925">
        <v>37017561</v>
      </c>
      <c r="AZ3925">
        <v>40373000</v>
      </c>
      <c r="BA3925">
        <v>43525000</v>
      </c>
      <c r="BB3925">
        <v>45528000</v>
      </c>
      <c r="BC3925">
        <v>47941000</v>
      </c>
      <c r="BD3925">
        <v>50670000</v>
      </c>
      <c r="BE3925">
        <v>54471000</v>
      </c>
      <c r="BF3925">
        <v>59109000</v>
      </c>
      <c r="BG3925">
        <v>64465000</v>
      </c>
      <c r="BH3925">
        <v>70065000</v>
      </c>
      <c r="BI3925">
        <v>76528000</v>
      </c>
      <c r="BJ3925">
        <v>84249000</v>
      </c>
      <c r="BK3925">
        <v>91264000</v>
      </c>
      <c r="BL3925">
        <v>97596000</v>
      </c>
      <c r="BM3925">
        <v>104853000</v>
      </c>
      <c r="BN3925">
        <v>115630000</v>
      </c>
      <c r="BO3925">
        <v>123592000</v>
      </c>
      <c r="BP3925">
        <v>128667000</v>
      </c>
      <c r="BQ3925">
        <v>135822000</v>
      </c>
      <c r="BR3925">
        <v>140191000</v>
      </c>
      <c r="BS3925">
        <v>141950000</v>
      </c>
      <c r="BT3925">
        <v>143498000</v>
      </c>
      <c r="BU3925">
        <v>143570000</v>
      </c>
      <c r="BV3925">
        <v>143265000</v>
      </c>
      <c r="BW3925">
        <v>143945000</v>
      </c>
      <c r="BX3925" s="10">
        <v>145159000</v>
      </c>
      <c r="BY3925">
        <v>144420000</v>
      </c>
      <c r="BZ3925">
        <v>144806000</v>
      </c>
      <c r="CA3925">
        <v>150769000</v>
      </c>
      <c r="CB3925">
        <v>155085000</v>
      </c>
      <c r="CC3925">
        <v>159719000</v>
      </c>
      <c r="CD3925">
        <v>165867000</v>
      </c>
      <c r="CE3925">
        <v>172635000</v>
      </c>
    </row>
    <row r="3926" spans="1:83" x14ac:dyDescent="0.35">
      <c r="A3926" s="9" t="str">
        <f t="shared" si="61"/>
        <v>8007.651.28</v>
      </c>
      <c r="B3926" s="52" t="e">
        <f>+IF(MATCH(A3926,List!H$10:H$145,0),"Targeted")</f>
        <v>#N/A</v>
      </c>
      <c r="C3926" s="65"/>
      <c r="D3926" s="151"/>
      <c r="E3926" s="16" t="s">
        <v>5593</v>
      </c>
      <c r="F3926" s="16" t="s">
        <v>959</v>
      </c>
      <c r="G3926" s="16" t="s">
        <v>298</v>
      </c>
      <c r="H3926" s="16" t="s">
        <v>959</v>
      </c>
      <c r="I3926" s="16" t="s">
        <v>5622</v>
      </c>
      <c r="J3926" s="16" t="s">
        <v>5623</v>
      </c>
      <c r="K3926" s="17" t="s">
        <v>280</v>
      </c>
      <c r="L3926" s="18" t="s">
        <v>5578</v>
      </c>
      <c r="M3926" s="195" t="s">
        <v>5579</v>
      </c>
      <c r="N3926" s="16" t="s">
        <v>5580</v>
      </c>
      <c r="O3926" s="17" t="s">
        <v>304</v>
      </c>
      <c r="P3926" s="17" t="s">
        <v>524</v>
      </c>
      <c r="Q3926" s="17" t="s">
        <v>3211</v>
      </c>
      <c r="R3926">
        <v>0</v>
      </c>
      <c r="S3926">
        <v>0</v>
      </c>
      <c r="T3926">
        <v>0</v>
      </c>
      <c r="U3926">
        <v>0</v>
      </c>
      <c r="V3926">
        <v>0</v>
      </c>
      <c r="W3926">
        <v>0</v>
      </c>
      <c r="X3926">
        <v>0</v>
      </c>
      <c r="Y3926">
        <v>0</v>
      </c>
      <c r="Z3926">
        <v>0</v>
      </c>
      <c r="AA3926">
        <v>0</v>
      </c>
      <c r="AB3926">
        <v>0</v>
      </c>
      <c r="AC3926">
        <v>0</v>
      </c>
      <c r="AD3926">
        <v>0</v>
      </c>
      <c r="AE3926">
        <v>0</v>
      </c>
      <c r="AF3926">
        <v>0</v>
      </c>
      <c r="AG3926" s="19">
        <v>0</v>
      </c>
      <c r="AH3926">
        <v>0</v>
      </c>
      <c r="AI3926">
        <v>0</v>
      </c>
      <c r="AJ3926">
        <v>0</v>
      </c>
      <c r="AK3926">
        <v>0</v>
      </c>
      <c r="AL3926">
        <v>0</v>
      </c>
      <c r="AM3926">
        <v>0</v>
      </c>
      <c r="AN3926">
        <v>0</v>
      </c>
      <c r="AO3926">
        <v>0</v>
      </c>
      <c r="AP3926">
        <v>0</v>
      </c>
      <c r="AQ3926">
        <v>0</v>
      </c>
      <c r="AR3926">
        <v>0</v>
      </c>
      <c r="AS3926">
        <v>0</v>
      </c>
      <c r="AT3926">
        <v>0</v>
      </c>
      <c r="AU3926">
        <v>0</v>
      </c>
      <c r="AV3926">
        <v>0</v>
      </c>
      <c r="AW3926">
        <v>0</v>
      </c>
      <c r="AX3926">
        <v>0</v>
      </c>
      <c r="AY3926">
        <v>0</v>
      </c>
      <c r="AZ3926">
        <v>0</v>
      </c>
      <c r="BA3926">
        <v>0</v>
      </c>
      <c r="BB3926">
        <v>0</v>
      </c>
      <c r="BC3926">
        <v>0</v>
      </c>
      <c r="BD3926">
        <v>0</v>
      </c>
      <c r="BE3926">
        <v>0</v>
      </c>
      <c r="BF3926">
        <v>0</v>
      </c>
      <c r="BG3926">
        <v>1000</v>
      </c>
      <c r="BH3926">
        <v>2000</v>
      </c>
      <c r="BI3926">
        <v>3000</v>
      </c>
      <c r="BJ3926">
        <v>2000</v>
      </c>
      <c r="BK3926">
        <v>9000</v>
      </c>
      <c r="BL3926">
        <v>16000</v>
      </c>
      <c r="BM3926">
        <v>23000</v>
      </c>
      <c r="BN3926">
        <v>45000</v>
      </c>
      <c r="BO3926">
        <v>28000</v>
      </c>
      <c r="BP3926">
        <v>27000</v>
      </c>
      <c r="BQ3926">
        <v>29000</v>
      </c>
      <c r="BR3926">
        <v>22000</v>
      </c>
      <c r="BS3926">
        <v>16000</v>
      </c>
      <c r="BT3926">
        <v>15000</v>
      </c>
      <c r="BU3926">
        <v>10000</v>
      </c>
      <c r="BV3926">
        <v>10000</v>
      </c>
      <c r="BW3926">
        <v>18000</v>
      </c>
      <c r="BX3926" s="10">
        <v>14000</v>
      </c>
      <c r="BY3926">
        <v>14000</v>
      </c>
      <c r="BZ3926">
        <v>10000</v>
      </c>
      <c r="CA3926">
        <v>7000</v>
      </c>
      <c r="CB3926">
        <v>0</v>
      </c>
      <c r="CC3926">
        <v>0</v>
      </c>
      <c r="CD3926">
        <v>0</v>
      </c>
      <c r="CE3926">
        <v>0</v>
      </c>
    </row>
    <row r="3927" spans="1:83" x14ac:dyDescent="0.35">
      <c r="A3927" s="9" t="str">
        <f t="shared" si="61"/>
        <v>800718.651.28</v>
      </c>
      <c r="B3927" s="52" t="e">
        <f>+IF(MATCH(A3927,List!H$10:H$145,0),"Targeted")</f>
        <v>#N/A</v>
      </c>
      <c r="C3927" s="65"/>
      <c r="D3927" s="151"/>
      <c r="E3927" s="16" t="s">
        <v>5593</v>
      </c>
      <c r="F3927" s="16" t="s">
        <v>959</v>
      </c>
      <c r="G3927" s="16" t="s">
        <v>298</v>
      </c>
      <c r="H3927" s="16" t="s">
        <v>959</v>
      </c>
      <c r="I3927" s="16" t="s">
        <v>5624</v>
      </c>
      <c r="J3927" s="16" t="s">
        <v>5625</v>
      </c>
      <c r="K3927" s="17" t="s">
        <v>280</v>
      </c>
      <c r="L3927" s="18" t="s">
        <v>5578</v>
      </c>
      <c r="M3927" s="195" t="s">
        <v>5579</v>
      </c>
      <c r="N3927" s="16" t="s">
        <v>5580</v>
      </c>
      <c r="O3927" s="17" t="s">
        <v>304</v>
      </c>
      <c r="P3927" s="17" t="s">
        <v>305</v>
      </c>
      <c r="Q3927" s="17" t="s">
        <v>3211</v>
      </c>
      <c r="R3927">
        <v>0</v>
      </c>
      <c r="S3927">
        <v>0</v>
      </c>
      <c r="T3927">
        <v>0</v>
      </c>
      <c r="U3927">
        <v>0</v>
      </c>
      <c r="V3927">
        <v>0</v>
      </c>
      <c r="W3927">
        <v>0</v>
      </c>
      <c r="X3927">
        <v>0</v>
      </c>
      <c r="Y3927">
        <v>0</v>
      </c>
      <c r="Z3927">
        <v>0</v>
      </c>
      <c r="AA3927">
        <v>0</v>
      </c>
      <c r="AB3927">
        <v>0</v>
      </c>
      <c r="AC3927">
        <v>0</v>
      </c>
      <c r="AD3927">
        <v>0</v>
      </c>
      <c r="AE3927">
        <v>0</v>
      </c>
      <c r="AF3927">
        <v>0</v>
      </c>
      <c r="AG3927" s="19">
        <v>0</v>
      </c>
      <c r="AH3927">
        <v>0</v>
      </c>
      <c r="AI3927">
        <v>0</v>
      </c>
      <c r="AJ3927">
        <v>0</v>
      </c>
      <c r="AK3927">
        <v>0</v>
      </c>
      <c r="AL3927">
        <v>0</v>
      </c>
      <c r="AM3927">
        <v>0</v>
      </c>
      <c r="AN3927">
        <v>0</v>
      </c>
      <c r="AO3927">
        <v>0</v>
      </c>
      <c r="AP3927">
        <v>0</v>
      </c>
      <c r="AQ3927">
        <v>0</v>
      </c>
      <c r="AR3927">
        <v>0</v>
      </c>
      <c r="AS3927">
        <v>0</v>
      </c>
      <c r="AT3927">
        <v>0</v>
      </c>
      <c r="AU3927">
        <v>0</v>
      </c>
      <c r="AV3927">
        <v>0</v>
      </c>
      <c r="AW3927">
        <v>0</v>
      </c>
      <c r="AX3927">
        <v>0</v>
      </c>
      <c r="AY3927">
        <v>0</v>
      </c>
      <c r="AZ3927">
        <v>0</v>
      </c>
      <c r="BA3927">
        <v>0</v>
      </c>
      <c r="BB3927">
        <v>0</v>
      </c>
      <c r="BC3927">
        <v>0</v>
      </c>
      <c r="BD3927">
        <v>0</v>
      </c>
      <c r="BE3927">
        <v>0</v>
      </c>
      <c r="BF3927">
        <v>0</v>
      </c>
      <c r="BG3927">
        <v>0</v>
      </c>
      <c r="BH3927">
        <v>0</v>
      </c>
      <c r="BI3927">
        <v>0</v>
      </c>
      <c r="BJ3927">
        <v>0</v>
      </c>
      <c r="BK3927">
        <v>0</v>
      </c>
      <c r="BL3927">
        <v>0</v>
      </c>
      <c r="BM3927">
        <v>0</v>
      </c>
      <c r="BN3927">
        <v>0</v>
      </c>
      <c r="BO3927">
        <v>0</v>
      </c>
      <c r="BP3927">
        <v>-11482000</v>
      </c>
      <c r="BQ3927">
        <v>-16326000</v>
      </c>
      <c r="BR3927">
        <v>-4605000</v>
      </c>
      <c r="BS3927">
        <v>-22000</v>
      </c>
      <c r="BT3927">
        <v>-38000</v>
      </c>
      <c r="BU3927">
        <v>-20000</v>
      </c>
      <c r="BV3927">
        <v>0</v>
      </c>
      <c r="BW3927">
        <v>-2000</v>
      </c>
      <c r="BX3927" s="10">
        <v>-2000</v>
      </c>
      <c r="BY3927">
        <v>-1000</v>
      </c>
      <c r="BZ3927">
        <v>0</v>
      </c>
      <c r="CA3927">
        <v>0</v>
      </c>
      <c r="CB3927">
        <v>0</v>
      </c>
      <c r="CC3927">
        <v>0</v>
      </c>
      <c r="CD3927">
        <v>0</v>
      </c>
      <c r="CE3927">
        <v>0</v>
      </c>
    </row>
    <row r="3928" spans="1:83" x14ac:dyDescent="0.35">
      <c r="A3928" s="9" t="str">
        <f t="shared" si="61"/>
        <v>800724.651.28</v>
      </c>
      <c r="B3928" s="52" t="e">
        <f>+IF(MATCH(A3928,List!H$10:H$145,0),"Targeted")</f>
        <v>#N/A</v>
      </c>
      <c r="C3928" s="65"/>
      <c r="D3928" s="151"/>
      <c r="E3928" s="16" t="s">
        <v>5593</v>
      </c>
      <c r="F3928" s="16" t="s">
        <v>959</v>
      </c>
      <c r="G3928" s="16" t="s">
        <v>298</v>
      </c>
      <c r="H3928" s="16" t="s">
        <v>959</v>
      </c>
      <c r="I3928" s="16" t="s">
        <v>5626</v>
      </c>
      <c r="J3928" s="16" t="s">
        <v>5627</v>
      </c>
      <c r="K3928" s="17" t="s">
        <v>280</v>
      </c>
      <c r="L3928" s="18" t="s">
        <v>5578</v>
      </c>
      <c r="M3928" s="195" t="s">
        <v>5579</v>
      </c>
      <c r="N3928" s="16" t="s">
        <v>5580</v>
      </c>
      <c r="O3928" s="17" t="s">
        <v>304</v>
      </c>
      <c r="P3928" s="17" t="s">
        <v>305</v>
      </c>
      <c r="Q3928" s="17" t="s">
        <v>3211</v>
      </c>
      <c r="R3928">
        <v>0</v>
      </c>
      <c r="S3928">
        <v>0</v>
      </c>
      <c r="T3928">
        <v>0</v>
      </c>
      <c r="U3928">
        <v>0</v>
      </c>
      <c r="V3928">
        <v>0</v>
      </c>
      <c r="W3928">
        <v>0</v>
      </c>
      <c r="X3928">
        <v>0</v>
      </c>
      <c r="Y3928">
        <v>0</v>
      </c>
      <c r="Z3928">
        <v>0</v>
      </c>
      <c r="AA3928">
        <v>0</v>
      </c>
      <c r="AB3928">
        <v>0</v>
      </c>
      <c r="AC3928">
        <v>0</v>
      </c>
      <c r="AD3928">
        <v>0</v>
      </c>
      <c r="AE3928">
        <v>0</v>
      </c>
      <c r="AF3928">
        <v>0</v>
      </c>
      <c r="AG3928" s="19">
        <v>0</v>
      </c>
      <c r="AH3928">
        <v>0</v>
      </c>
      <c r="AI3928">
        <v>0</v>
      </c>
      <c r="AJ3928">
        <v>0</v>
      </c>
      <c r="AK3928">
        <v>0</v>
      </c>
      <c r="AL3928">
        <v>0</v>
      </c>
      <c r="AM3928">
        <v>0</v>
      </c>
      <c r="AN3928">
        <v>0</v>
      </c>
      <c r="AO3928">
        <v>0</v>
      </c>
      <c r="AP3928">
        <v>0</v>
      </c>
      <c r="AQ3928">
        <v>0</v>
      </c>
      <c r="AR3928">
        <v>0</v>
      </c>
      <c r="AS3928">
        <v>0</v>
      </c>
      <c r="AT3928">
        <v>0</v>
      </c>
      <c r="AU3928">
        <v>0</v>
      </c>
      <c r="AV3928">
        <v>0</v>
      </c>
      <c r="AW3928">
        <v>0</v>
      </c>
      <c r="AX3928">
        <v>0</v>
      </c>
      <c r="AY3928">
        <v>0</v>
      </c>
      <c r="AZ3928">
        <v>0</v>
      </c>
      <c r="BA3928">
        <v>0</v>
      </c>
      <c r="BB3928">
        <v>0</v>
      </c>
      <c r="BC3928">
        <v>0</v>
      </c>
      <c r="BD3928">
        <v>0</v>
      </c>
      <c r="BE3928">
        <v>0</v>
      </c>
      <c r="BF3928">
        <v>0</v>
      </c>
      <c r="BG3928">
        <v>0</v>
      </c>
      <c r="BH3928">
        <v>0</v>
      </c>
      <c r="BI3928">
        <v>0</v>
      </c>
      <c r="BJ3928">
        <v>0</v>
      </c>
      <c r="BK3928">
        <v>-588000</v>
      </c>
      <c r="BL3928">
        <v>0</v>
      </c>
      <c r="BM3928">
        <v>0</v>
      </c>
      <c r="BN3928">
        <v>0</v>
      </c>
      <c r="BO3928">
        <v>0</v>
      </c>
      <c r="BP3928">
        <v>0</v>
      </c>
      <c r="BQ3928">
        <v>0</v>
      </c>
      <c r="BR3928">
        <v>0</v>
      </c>
      <c r="BS3928">
        <v>0</v>
      </c>
      <c r="BT3928">
        <v>0</v>
      </c>
      <c r="BU3928">
        <v>0</v>
      </c>
      <c r="BV3928">
        <v>0</v>
      </c>
      <c r="BW3928">
        <v>0</v>
      </c>
      <c r="BX3928" s="10">
        <v>0</v>
      </c>
      <c r="BY3928">
        <v>0</v>
      </c>
      <c r="BZ3928">
        <v>0</v>
      </c>
      <c r="CA3928">
        <v>0</v>
      </c>
      <c r="CB3928">
        <v>0</v>
      </c>
      <c r="CC3928">
        <v>0</v>
      </c>
      <c r="CD3928">
        <v>0</v>
      </c>
      <c r="CE3928">
        <v>0</v>
      </c>
    </row>
    <row r="3929" spans="1:83" x14ac:dyDescent="0.35">
      <c r="A3929" s="9" t="str">
        <f t="shared" si="61"/>
        <v>800727.651.20</v>
      </c>
      <c r="B3929" s="52" t="e">
        <f>+IF(MATCH(A3929,List!H$10:H$145,0),"Targeted")</f>
        <v>#N/A</v>
      </c>
      <c r="C3929" s="65"/>
      <c r="D3929" s="151"/>
      <c r="E3929" s="16" t="s">
        <v>5593</v>
      </c>
      <c r="F3929" s="16" t="s">
        <v>959</v>
      </c>
      <c r="G3929" s="16" t="s">
        <v>298</v>
      </c>
      <c r="H3929" s="16" t="s">
        <v>959</v>
      </c>
      <c r="I3929" s="16" t="s">
        <v>5628</v>
      </c>
      <c r="J3929" s="16" t="s">
        <v>5629</v>
      </c>
      <c r="K3929" s="17" t="s">
        <v>63</v>
      </c>
      <c r="L3929" s="18" t="s">
        <v>5578</v>
      </c>
      <c r="M3929" s="195" t="s">
        <v>5579</v>
      </c>
      <c r="N3929" s="16" t="s">
        <v>5580</v>
      </c>
      <c r="O3929" s="17" t="s">
        <v>304</v>
      </c>
      <c r="P3929" s="17" t="s">
        <v>305</v>
      </c>
      <c r="Q3929" s="17" t="s">
        <v>3211</v>
      </c>
      <c r="R3929">
        <v>0</v>
      </c>
      <c r="S3929">
        <v>0</v>
      </c>
      <c r="T3929">
        <v>0</v>
      </c>
      <c r="U3929">
        <v>0</v>
      </c>
      <c r="V3929">
        <v>0</v>
      </c>
      <c r="W3929">
        <v>0</v>
      </c>
      <c r="X3929">
        <v>0</v>
      </c>
      <c r="Y3929">
        <v>0</v>
      </c>
      <c r="Z3929">
        <v>0</v>
      </c>
      <c r="AA3929">
        <v>0</v>
      </c>
      <c r="AB3929">
        <v>0</v>
      </c>
      <c r="AC3929">
        <v>0</v>
      </c>
      <c r="AD3929">
        <v>0</v>
      </c>
      <c r="AE3929">
        <v>0</v>
      </c>
      <c r="AF3929">
        <v>0</v>
      </c>
      <c r="AG3929" s="19">
        <v>0</v>
      </c>
      <c r="AH3929">
        <v>0</v>
      </c>
      <c r="AI3929">
        <v>0</v>
      </c>
      <c r="AJ3929">
        <v>0</v>
      </c>
      <c r="AK3929">
        <v>0</v>
      </c>
      <c r="AL3929">
        <v>0</v>
      </c>
      <c r="AM3929">
        <v>0</v>
      </c>
      <c r="AN3929">
        <v>-419034</v>
      </c>
      <c r="AO3929">
        <v>-545508</v>
      </c>
      <c r="AP3929">
        <v>-364586</v>
      </c>
      <c r="AQ3929">
        <v>-158855</v>
      </c>
      <c r="AR3929">
        <v>0</v>
      </c>
      <c r="AS3929">
        <v>0</v>
      </c>
      <c r="AT3929">
        <v>0</v>
      </c>
      <c r="AU3929">
        <v>0</v>
      </c>
      <c r="AV3929">
        <v>0</v>
      </c>
      <c r="AW3929">
        <v>0</v>
      </c>
      <c r="AX3929">
        <v>0</v>
      </c>
      <c r="AY3929">
        <v>0</v>
      </c>
      <c r="AZ3929">
        <v>0</v>
      </c>
      <c r="BA3929">
        <v>0</v>
      </c>
      <c r="BB3929">
        <v>0</v>
      </c>
      <c r="BC3929">
        <v>0</v>
      </c>
      <c r="BD3929">
        <v>0</v>
      </c>
      <c r="BE3929">
        <v>0</v>
      </c>
      <c r="BF3929">
        <v>0</v>
      </c>
      <c r="BG3929">
        <v>0</v>
      </c>
      <c r="BH3929">
        <v>0</v>
      </c>
      <c r="BI3929">
        <v>0</v>
      </c>
      <c r="BJ3929">
        <v>0</v>
      </c>
      <c r="BK3929">
        <v>0</v>
      </c>
      <c r="BL3929">
        <v>0</v>
      </c>
      <c r="BM3929">
        <v>0</v>
      </c>
      <c r="BN3929">
        <v>0</v>
      </c>
      <c r="BO3929">
        <v>0</v>
      </c>
      <c r="BP3929">
        <v>0</v>
      </c>
      <c r="BQ3929">
        <v>0</v>
      </c>
      <c r="BR3929">
        <v>0</v>
      </c>
      <c r="BS3929">
        <v>0</v>
      </c>
      <c r="BT3929">
        <v>0</v>
      </c>
      <c r="BU3929">
        <v>0</v>
      </c>
      <c r="BV3929">
        <v>0</v>
      </c>
      <c r="BW3929">
        <v>0</v>
      </c>
      <c r="BX3929" s="10">
        <v>0</v>
      </c>
      <c r="BY3929">
        <v>0</v>
      </c>
      <c r="BZ3929">
        <v>0</v>
      </c>
      <c r="CA3929">
        <v>0</v>
      </c>
      <c r="CB3929">
        <v>0</v>
      </c>
      <c r="CC3929">
        <v>0</v>
      </c>
      <c r="CD3929">
        <v>0</v>
      </c>
      <c r="CE3929">
        <v>0</v>
      </c>
    </row>
    <row r="3930" spans="1:83" x14ac:dyDescent="0.35">
      <c r="A3930" s="9" t="str">
        <f t="shared" si="61"/>
        <v>800729.651.20</v>
      </c>
      <c r="B3930" s="52" t="e">
        <f>+IF(MATCH(A3930,List!H$10:H$145,0),"Targeted")</f>
        <v>#N/A</v>
      </c>
      <c r="C3930" s="65"/>
      <c r="D3930" s="151"/>
      <c r="E3930" s="16" t="s">
        <v>5593</v>
      </c>
      <c r="F3930" s="16" t="s">
        <v>959</v>
      </c>
      <c r="G3930" s="16" t="s">
        <v>298</v>
      </c>
      <c r="H3930" s="16" t="s">
        <v>959</v>
      </c>
      <c r="I3930" s="16" t="s">
        <v>5630</v>
      </c>
      <c r="J3930" s="16" t="s">
        <v>5631</v>
      </c>
      <c r="K3930" s="17" t="s">
        <v>63</v>
      </c>
      <c r="L3930" s="18" t="s">
        <v>5578</v>
      </c>
      <c r="M3930" s="195" t="s">
        <v>5579</v>
      </c>
      <c r="N3930" s="16" t="s">
        <v>5580</v>
      </c>
      <c r="O3930" s="17" t="s">
        <v>304</v>
      </c>
      <c r="P3930" s="17" t="s">
        <v>305</v>
      </c>
      <c r="Q3930" s="17" t="s">
        <v>3211</v>
      </c>
      <c r="R3930">
        <v>0</v>
      </c>
      <c r="S3930">
        <v>0</v>
      </c>
      <c r="T3930">
        <v>0</v>
      </c>
      <c r="U3930">
        <v>0</v>
      </c>
      <c r="V3930">
        <v>0</v>
      </c>
      <c r="W3930">
        <v>0</v>
      </c>
      <c r="X3930">
        <v>-1758</v>
      </c>
      <c r="Y3930">
        <v>-1150</v>
      </c>
      <c r="Z3930">
        <v>-1150</v>
      </c>
      <c r="AA3930">
        <v>-575</v>
      </c>
      <c r="AB3930">
        <v>0</v>
      </c>
      <c r="AC3930">
        <v>0</v>
      </c>
      <c r="AD3930">
        <v>0</v>
      </c>
      <c r="AE3930">
        <v>0</v>
      </c>
      <c r="AF3930">
        <v>0</v>
      </c>
      <c r="AG3930" s="19">
        <v>0</v>
      </c>
      <c r="AH3930">
        <v>0</v>
      </c>
      <c r="AI3930">
        <v>0</v>
      </c>
      <c r="AJ3930">
        <v>0</v>
      </c>
      <c r="AK3930">
        <v>-48</v>
      </c>
      <c r="AL3930">
        <v>-22</v>
      </c>
      <c r="AM3930">
        <v>-46</v>
      </c>
      <c r="AN3930">
        <v>-28</v>
      </c>
      <c r="AO3930">
        <v>-56</v>
      </c>
      <c r="AP3930">
        <v>-28</v>
      </c>
      <c r="AQ3930">
        <v>-43</v>
      </c>
      <c r="AR3930">
        <v>-2972</v>
      </c>
      <c r="AS3930">
        <v>-8</v>
      </c>
      <c r="AT3930">
        <v>0</v>
      </c>
      <c r="AU3930">
        <v>-90</v>
      </c>
      <c r="AV3930">
        <v>-17</v>
      </c>
      <c r="AW3930">
        <v>-144</v>
      </c>
      <c r="AX3930">
        <v>-1973</v>
      </c>
      <c r="AY3930">
        <v>-134</v>
      </c>
      <c r="AZ3930">
        <v>0</v>
      </c>
      <c r="BA3930">
        <v>0</v>
      </c>
      <c r="BB3930">
        <v>0</v>
      </c>
      <c r="BC3930">
        <v>0</v>
      </c>
      <c r="BD3930">
        <v>0</v>
      </c>
      <c r="BE3930">
        <v>0</v>
      </c>
      <c r="BF3930">
        <v>0</v>
      </c>
      <c r="BG3930">
        <v>0</v>
      </c>
      <c r="BH3930">
        <v>0</v>
      </c>
      <c r="BI3930">
        <v>0</v>
      </c>
      <c r="BJ3930">
        <v>0</v>
      </c>
      <c r="BK3930">
        <v>0</v>
      </c>
      <c r="BL3930">
        <v>0</v>
      </c>
      <c r="BM3930">
        <v>0</v>
      </c>
      <c r="BN3930">
        <v>0</v>
      </c>
      <c r="BO3930">
        <v>0</v>
      </c>
      <c r="BP3930">
        <v>0</v>
      </c>
      <c r="BQ3930">
        <v>0</v>
      </c>
      <c r="BR3930">
        <v>0</v>
      </c>
      <c r="BS3930">
        <v>0</v>
      </c>
      <c r="BT3930">
        <v>0</v>
      </c>
      <c r="BU3930">
        <v>0</v>
      </c>
      <c r="BV3930">
        <v>0</v>
      </c>
      <c r="BW3930">
        <v>0</v>
      </c>
      <c r="BX3930" s="10">
        <v>0</v>
      </c>
      <c r="BY3930">
        <v>0</v>
      </c>
      <c r="BZ3930">
        <v>0</v>
      </c>
      <c r="CA3930">
        <v>0</v>
      </c>
      <c r="CB3930">
        <v>0</v>
      </c>
      <c r="CC3930">
        <v>0</v>
      </c>
      <c r="CD3930">
        <v>0</v>
      </c>
      <c r="CE3930">
        <v>0</v>
      </c>
    </row>
    <row r="3931" spans="1:83" x14ac:dyDescent="0.35">
      <c r="A3931" s="9" t="str">
        <f t="shared" si="61"/>
        <v>800731.651.28</v>
      </c>
      <c r="B3931" s="52" t="e">
        <f>+IF(MATCH(A3931,List!H$10:H$145,0),"Targeted")</f>
        <v>#N/A</v>
      </c>
      <c r="C3931" s="65"/>
      <c r="D3931" s="151"/>
      <c r="E3931" s="16" t="s">
        <v>5593</v>
      </c>
      <c r="F3931" s="16" t="s">
        <v>959</v>
      </c>
      <c r="G3931" s="16" t="s">
        <v>298</v>
      </c>
      <c r="H3931" s="16" t="s">
        <v>959</v>
      </c>
      <c r="I3931" s="16" t="s">
        <v>5632</v>
      </c>
      <c r="J3931" s="16" t="s">
        <v>5633</v>
      </c>
      <c r="K3931" s="17" t="s">
        <v>280</v>
      </c>
      <c r="L3931" s="18" t="s">
        <v>5578</v>
      </c>
      <c r="M3931" s="195" t="s">
        <v>5579</v>
      </c>
      <c r="N3931" s="16" t="s">
        <v>5580</v>
      </c>
      <c r="O3931" s="17" t="s">
        <v>304</v>
      </c>
      <c r="P3931" s="17" t="s">
        <v>305</v>
      </c>
      <c r="Q3931" s="17" t="s">
        <v>3211</v>
      </c>
      <c r="R3931">
        <v>0</v>
      </c>
      <c r="S3931">
        <v>0</v>
      </c>
      <c r="T3931">
        <v>0</v>
      </c>
      <c r="U3931">
        <v>0</v>
      </c>
      <c r="V3931">
        <v>0</v>
      </c>
      <c r="W3931">
        <v>0</v>
      </c>
      <c r="X3931">
        <v>0</v>
      </c>
      <c r="Y3931">
        <v>0</v>
      </c>
      <c r="Z3931">
        <v>0</v>
      </c>
      <c r="AA3931">
        <v>0</v>
      </c>
      <c r="AB3931">
        <v>0</v>
      </c>
      <c r="AC3931">
        <v>0</v>
      </c>
      <c r="AD3931">
        <v>0</v>
      </c>
      <c r="AE3931">
        <v>0</v>
      </c>
      <c r="AF3931">
        <v>0</v>
      </c>
      <c r="AG3931" s="19">
        <v>0</v>
      </c>
      <c r="AH3931">
        <v>0</v>
      </c>
      <c r="AI3931">
        <v>0</v>
      </c>
      <c r="AJ3931">
        <v>0</v>
      </c>
      <c r="AK3931">
        <v>0</v>
      </c>
      <c r="AL3931">
        <v>0</v>
      </c>
      <c r="AM3931">
        <v>0</v>
      </c>
      <c r="AN3931">
        <v>0</v>
      </c>
      <c r="AO3931">
        <v>0</v>
      </c>
      <c r="AP3931">
        <v>0</v>
      </c>
      <c r="AQ3931">
        <v>0</v>
      </c>
      <c r="AR3931">
        <v>0</v>
      </c>
      <c r="AS3931">
        <v>0</v>
      </c>
      <c r="AT3931">
        <v>0</v>
      </c>
      <c r="AU3931">
        <v>0</v>
      </c>
      <c r="AV3931">
        <v>0</v>
      </c>
      <c r="AW3931">
        <v>0</v>
      </c>
      <c r="AX3931">
        <v>0</v>
      </c>
      <c r="AY3931">
        <v>0</v>
      </c>
      <c r="AZ3931">
        <v>0</v>
      </c>
      <c r="BA3931">
        <v>0</v>
      </c>
      <c r="BB3931">
        <v>0</v>
      </c>
      <c r="BC3931">
        <v>0</v>
      </c>
      <c r="BD3931">
        <v>0</v>
      </c>
      <c r="BE3931">
        <v>-8000</v>
      </c>
      <c r="BF3931">
        <v>-27000</v>
      </c>
      <c r="BG3931">
        <v>-36000</v>
      </c>
      <c r="BH3931">
        <v>-40000</v>
      </c>
      <c r="BI3931">
        <v>-43000</v>
      </c>
      <c r="BJ3931">
        <v>-15000</v>
      </c>
      <c r="BK3931">
        <v>-17000</v>
      </c>
      <c r="BL3931">
        <v>-18000</v>
      </c>
      <c r="BM3931">
        <v>-20000</v>
      </c>
      <c r="BN3931">
        <v>-26000</v>
      </c>
      <c r="BO3931">
        <v>-29000</v>
      </c>
      <c r="BP3931">
        <v>-30000</v>
      </c>
      <c r="BQ3931">
        <v>-30000</v>
      </c>
      <c r="BR3931">
        <v>-29000</v>
      </c>
      <c r="BS3931">
        <v>-27000</v>
      </c>
      <c r="BT3931">
        <v>-26000</v>
      </c>
      <c r="BU3931">
        <v>-25000</v>
      </c>
      <c r="BV3931">
        <v>-22000</v>
      </c>
      <c r="BW3931">
        <v>-24000</v>
      </c>
      <c r="BX3931" s="10">
        <v>-25000</v>
      </c>
      <c r="BY3931">
        <v>-23000</v>
      </c>
      <c r="BZ3931">
        <v>-25000</v>
      </c>
      <c r="CA3931">
        <v>-26000</v>
      </c>
      <c r="CB3931">
        <v>-26000</v>
      </c>
      <c r="CC3931">
        <v>-27000</v>
      </c>
      <c r="CD3931">
        <v>-27000</v>
      </c>
      <c r="CE3931">
        <v>-28000</v>
      </c>
    </row>
    <row r="3932" spans="1:83" x14ac:dyDescent="0.35">
      <c r="A3932" s="9" t="str">
        <f t="shared" si="61"/>
        <v>800741.651.</v>
      </c>
      <c r="B3932" s="52" t="e">
        <f>+IF(MATCH(A3932,List!H$10:H$145,0),"Targeted")</f>
        <v>#N/A</v>
      </c>
      <c r="C3932" s="65"/>
      <c r="D3932" s="151"/>
      <c r="E3932" s="16" t="s">
        <v>5593</v>
      </c>
      <c r="F3932" s="16" t="s">
        <v>959</v>
      </c>
      <c r="G3932" s="16" t="s">
        <v>298</v>
      </c>
      <c r="H3932" s="16" t="s">
        <v>959</v>
      </c>
      <c r="I3932" s="16" t="s">
        <v>5634</v>
      </c>
      <c r="J3932" s="16" t="s">
        <v>5635</v>
      </c>
      <c r="K3932" s="17" t="s">
        <v>299</v>
      </c>
      <c r="L3932" s="18" t="s">
        <v>5578</v>
      </c>
      <c r="M3932" s="195" t="s">
        <v>5579</v>
      </c>
      <c r="N3932" s="16" t="s">
        <v>5580</v>
      </c>
      <c r="O3932" s="17" t="s">
        <v>304</v>
      </c>
      <c r="P3932" s="17" t="s">
        <v>305</v>
      </c>
      <c r="Q3932" s="17" t="s">
        <v>3211</v>
      </c>
      <c r="R3932">
        <v>0</v>
      </c>
      <c r="S3932">
        <v>0</v>
      </c>
      <c r="T3932">
        <v>0</v>
      </c>
      <c r="U3932">
        <v>-17</v>
      </c>
      <c r="V3932">
        <v>-26</v>
      </c>
      <c r="W3932">
        <v>-17</v>
      </c>
      <c r="X3932">
        <v>-31</v>
      </c>
      <c r="Y3932">
        <v>-19</v>
      </c>
      <c r="Z3932">
        <v>-10</v>
      </c>
      <c r="AA3932">
        <v>-12</v>
      </c>
      <c r="AB3932">
        <v>-6</v>
      </c>
      <c r="AC3932">
        <v>-4</v>
      </c>
      <c r="AD3932">
        <v>-14</v>
      </c>
      <c r="AE3932">
        <v>0</v>
      </c>
      <c r="AF3932">
        <v>-16</v>
      </c>
      <c r="AG3932" s="19">
        <v>0</v>
      </c>
      <c r="AH3932">
        <v>-14</v>
      </c>
      <c r="AI3932">
        <v>-20</v>
      </c>
      <c r="AJ3932">
        <v>-21</v>
      </c>
      <c r="AK3932">
        <v>0</v>
      </c>
      <c r="AL3932">
        <v>0</v>
      </c>
      <c r="AM3932">
        <v>0</v>
      </c>
      <c r="AN3932">
        <v>0</v>
      </c>
      <c r="AO3932">
        <v>0</v>
      </c>
      <c r="AP3932">
        <v>0</v>
      </c>
      <c r="AQ3932">
        <v>0</v>
      </c>
      <c r="AR3932">
        <v>0</v>
      </c>
      <c r="AS3932">
        <v>0</v>
      </c>
      <c r="AT3932">
        <v>0</v>
      </c>
      <c r="AU3932">
        <v>0</v>
      </c>
      <c r="AV3932">
        <v>0</v>
      </c>
      <c r="AW3932">
        <v>0</v>
      </c>
      <c r="AX3932">
        <v>0</v>
      </c>
      <c r="AY3932">
        <v>0</v>
      </c>
      <c r="AZ3932">
        <v>0</v>
      </c>
      <c r="BA3932">
        <v>0</v>
      </c>
      <c r="BB3932">
        <v>0</v>
      </c>
      <c r="BC3932">
        <v>0</v>
      </c>
      <c r="BD3932">
        <v>0</v>
      </c>
      <c r="BE3932">
        <v>0</v>
      </c>
      <c r="BF3932">
        <v>0</v>
      </c>
      <c r="BG3932">
        <v>0</v>
      </c>
      <c r="BH3932">
        <v>0</v>
      </c>
      <c r="BI3932">
        <v>0</v>
      </c>
      <c r="BJ3932">
        <v>0</v>
      </c>
      <c r="BK3932">
        <v>0</v>
      </c>
      <c r="BL3932">
        <v>0</v>
      </c>
      <c r="BM3932">
        <v>0</v>
      </c>
      <c r="BN3932">
        <v>0</v>
      </c>
      <c r="BO3932">
        <v>0</v>
      </c>
      <c r="BP3932">
        <v>0</v>
      </c>
      <c r="BQ3932">
        <v>0</v>
      </c>
      <c r="BR3932">
        <v>0</v>
      </c>
      <c r="BS3932">
        <v>0</v>
      </c>
      <c r="BT3932">
        <v>0</v>
      </c>
      <c r="BU3932">
        <v>0</v>
      </c>
      <c r="BV3932">
        <v>0</v>
      </c>
      <c r="BW3932">
        <v>0</v>
      </c>
      <c r="BX3932" s="10">
        <v>0</v>
      </c>
      <c r="BY3932">
        <v>0</v>
      </c>
      <c r="BZ3932">
        <v>0</v>
      </c>
      <c r="CA3932">
        <v>0</v>
      </c>
      <c r="CB3932">
        <v>0</v>
      </c>
      <c r="CC3932">
        <v>0</v>
      </c>
      <c r="CD3932">
        <v>0</v>
      </c>
      <c r="CE3932">
        <v>0</v>
      </c>
    </row>
    <row r="3933" spans="1:83" x14ac:dyDescent="0.35">
      <c r="A3933" s="9" t="str">
        <f t="shared" si="61"/>
        <v>800742.651.28</v>
      </c>
      <c r="B3933" s="52" t="e">
        <f>+IF(MATCH(A3933,List!H$10:H$145,0),"Targeted")</f>
        <v>#N/A</v>
      </c>
      <c r="C3933" s="65"/>
      <c r="D3933" s="151"/>
      <c r="E3933" s="16" t="s">
        <v>5593</v>
      </c>
      <c r="F3933" s="16" t="s">
        <v>959</v>
      </c>
      <c r="G3933" s="16" t="s">
        <v>298</v>
      </c>
      <c r="H3933" s="16" t="s">
        <v>959</v>
      </c>
      <c r="I3933" s="16" t="s">
        <v>5636</v>
      </c>
      <c r="J3933" s="16" t="s">
        <v>5637</v>
      </c>
      <c r="K3933" s="17" t="s">
        <v>280</v>
      </c>
      <c r="L3933" s="18" t="s">
        <v>5578</v>
      </c>
      <c r="M3933" s="195" t="s">
        <v>5579</v>
      </c>
      <c r="N3933" s="16" t="s">
        <v>5580</v>
      </c>
      <c r="O3933" s="17" t="s">
        <v>304</v>
      </c>
      <c r="P3933" s="17" t="s">
        <v>305</v>
      </c>
      <c r="Q3933" s="17" t="s">
        <v>3211</v>
      </c>
      <c r="R3933">
        <v>0</v>
      </c>
      <c r="S3933">
        <v>0</v>
      </c>
      <c r="T3933">
        <v>0</v>
      </c>
      <c r="U3933">
        <v>0</v>
      </c>
      <c r="V3933">
        <v>0</v>
      </c>
      <c r="W3933">
        <v>0</v>
      </c>
      <c r="X3933">
        <v>0</v>
      </c>
      <c r="Y3933">
        <v>0</v>
      </c>
      <c r="Z3933">
        <v>0</v>
      </c>
      <c r="AA3933">
        <v>0</v>
      </c>
      <c r="AB3933">
        <v>0</v>
      </c>
      <c r="AC3933">
        <v>0</v>
      </c>
      <c r="AD3933">
        <v>0</v>
      </c>
      <c r="AE3933">
        <v>0</v>
      </c>
      <c r="AF3933">
        <v>0</v>
      </c>
      <c r="AG3933" s="19">
        <v>0</v>
      </c>
      <c r="AH3933">
        <v>0</v>
      </c>
      <c r="AI3933">
        <v>0</v>
      </c>
      <c r="AJ3933">
        <v>0</v>
      </c>
      <c r="AK3933">
        <v>0</v>
      </c>
      <c r="AL3933">
        <v>0</v>
      </c>
      <c r="AM3933">
        <v>0</v>
      </c>
      <c r="AN3933">
        <v>0</v>
      </c>
      <c r="AO3933">
        <v>-6</v>
      </c>
      <c r="AP3933">
        <v>0</v>
      </c>
      <c r="AQ3933">
        <v>0</v>
      </c>
      <c r="AR3933">
        <v>-137</v>
      </c>
      <c r="AS3933">
        <v>0</v>
      </c>
      <c r="AT3933">
        <v>0</v>
      </c>
      <c r="AU3933">
        <v>0</v>
      </c>
      <c r="AV3933">
        <v>0</v>
      </c>
      <c r="AW3933">
        <v>-2</v>
      </c>
      <c r="AX3933">
        <v>0</v>
      </c>
      <c r="AY3933">
        <v>0</v>
      </c>
      <c r="AZ3933">
        <v>0</v>
      </c>
      <c r="BA3933">
        <v>0</v>
      </c>
      <c r="BB3933">
        <v>0</v>
      </c>
      <c r="BC3933">
        <v>0</v>
      </c>
      <c r="BD3933">
        <v>0</v>
      </c>
      <c r="BE3933">
        <v>0</v>
      </c>
      <c r="BF3933">
        <v>0</v>
      </c>
      <c r="BG3933">
        <v>0</v>
      </c>
      <c r="BH3933">
        <v>0</v>
      </c>
      <c r="BI3933">
        <v>0</v>
      </c>
      <c r="BJ3933">
        <v>0</v>
      </c>
      <c r="BK3933">
        <v>0</v>
      </c>
      <c r="BL3933">
        <v>0</v>
      </c>
      <c r="BM3933">
        <v>0</v>
      </c>
      <c r="BN3933">
        <v>0</v>
      </c>
      <c r="BO3933">
        <v>0</v>
      </c>
      <c r="BP3933">
        <v>0</v>
      </c>
      <c r="BQ3933">
        <v>0</v>
      </c>
      <c r="BR3933">
        <v>0</v>
      </c>
      <c r="BS3933">
        <v>0</v>
      </c>
      <c r="BT3933">
        <v>0</v>
      </c>
      <c r="BU3933">
        <v>0</v>
      </c>
      <c r="BV3933">
        <v>0</v>
      </c>
      <c r="BW3933">
        <v>0</v>
      </c>
      <c r="BX3933" s="10">
        <v>0</v>
      </c>
      <c r="BY3933">
        <v>0</v>
      </c>
      <c r="BZ3933">
        <v>0</v>
      </c>
      <c r="CA3933">
        <v>0</v>
      </c>
      <c r="CB3933">
        <v>0</v>
      </c>
      <c r="CC3933">
        <v>0</v>
      </c>
      <c r="CD3933">
        <v>0</v>
      </c>
      <c r="CE3933">
        <v>0</v>
      </c>
    </row>
    <row r="3934" spans="1:83" x14ac:dyDescent="0.35">
      <c r="A3934" s="9" t="str">
        <f t="shared" si="61"/>
        <v>800750.651.20</v>
      </c>
      <c r="B3934" s="52" t="e">
        <f>+IF(MATCH(A3934,List!H$10:H$145,0),"Targeted")</f>
        <v>#N/A</v>
      </c>
      <c r="C3934" s="65"/>
      <c r="D3934" s="151"/>
      <c r="E3934" s="16" t="s">
        <v>5593</v>
      </c>
      <c r="F3934" s="16" t="s">
        <v>959</v>
      </c>
      <c r="G3934" s="16" t="s">
        <v>298</v>
      </c>
      <c r="H3934" s="16" t="s">
        <v>959</v>
      </c>
      <c r="I3934" s="16" t="s">
        <v>5638</v>
      </c>
      <c r="J3934" s="16" t="s">
        <v>5639</v>
      </c>
      <c r="K3934" s="17" t="s">
        <v>63</v>
      </c>
      <c r="L3934" s="18" t="s">
        <v>5578</v>
      </c>
      <c r="M3934" s="195" t="s">
        <v>5579</v>
      </c>
      <c r="N3934" s="16" t="s">
        <v>5580</v>
      </c>
      <c r="O3934" s="17" t="s">
        <v>304</v>
      </c>
      <c r="P3934" s="17" t="s">
        <v>305</v>
      </c>
      <c r="Q3934" s="17" t="s">
        <v>3211</v>
      </c>
      <c r="R3934">
        <v>0</v>
      </c>
      <c r="S3934">
        <v>0</v>
      </c>
      <c r="T3934">
        <v>0</v>
      </c>
      <c r="U3934">
        <v>0</v>
      </c>
      <c r="V3934">
        <v>0</v>
      </c>
      <c r="W3934">
        <v>0</v>
      </c>
      <c r="X3934">
        <v>0</v>
      </c>
      <c r="Y3934">
        <v>0</v>
      </c>
      <c r="Z3934">
        <v>0</v>
      </c>
      <c r="AA3934">
        <v>0</v>
      </c>
      <c r="AB3934">
        <v>0</v>
      </c>
      <c r="AC3934">
        <v>0</v>
      </c>
      <c r="AD3934">
        <v>0</v>
      </c>
      <c r="AE3934">
        <v>0</v>
      </c>
      <c r="AF3934">
        <v>0</v>
      </c>
      <c r="AG3934" s="19">
        <v>0</v>
      </c>
      <c r="AH3934">
        <v>0</v>
      </c>
      <c r="AI3934">
        <v>0</v>
      </c>
      <c r="AJ3934">
        <v>0</v>
      </c>
      <c r="AK3934">
        <v>-1209</v>
      </c>
      <c r="AL3934">
        <v>0</v>
      </c>
      <c r="AM3934">
        <v>0</v>
      </c>
      <c r="AN3934">
        <v>0</v>
      </c>
      <c r="AO3934">
        <v>0</v>
      </c>
      <c r="AP3934">
        <v>0</v>
      </c>
      <c r="AQ3934">
        <v>0</v>
      </c>
      <c r="AR3934">
        <v>0</v>
      </c>
      <c r="AS3934">
        <v>0</v>
      </c>
      <c r="AT3934">
        <v>0</v>
      </c>
      <c r="AU3934">
        <v>0</v>
      </c>
      <c r="AV3934">
        <v>0</v>
      </c>
      <c r="AW3934">
        <v>0</v>
      </c>
      <c r="AX3934">
        <v>0</v>
      </c>
      <c r="AY3934">
        <v>0</v>
      </c>
      <c r="AZ3934">
        <v>0</v>
      </c>
      <c r="BA3934">
        <v>0</v>
      </c>
      <c r="BB3934">
        <v>0</v>
      </c>
      <c r="BC3934">
        <v>0</v>
      </c>
      <c r="BD3934">
        <v>0</v>
      </c>
      <c r="BE3934">
        <v>0</v>
      </c>
      <c r="BF3934">
        <v>0</v>
      </c>
      <c r="BG3934">
        <v>0</v>
      </c>
      <c r="BH3934">
        <v>0</v>
      </c>
      <c r="BI3934">
        <v>0</v>
      </c>
      <c r="BJ3934">
        <v>0</v>
      </c>
      <c r="BK3934">
        <v>0</v>
      </c>
      <c r="BL3934">
        <v>0</v>
      </c>
      <c r="BM3934">
        <v>0</v>
      </c>
      <c r="BN3934">
        <v>0</v>
      </c>
      <c r="BO3934">
        <v>0</v>
      </c>
      <c r="BP3934">
        <v>0</v>
      </c>
      <c r="BQ3934">
        <v>0</v>
      </c>
      <c r="BR3934">
        <v>0</v>
      </c>
      <c r="BS3934">
        <v>0</v>
      </c>
      <c r="BT3934">
        <v>0</v>
      </c>
      <c r="BU3934">
        <v>0</v>
      </c>
      <c r="BV3934">
        <v>0</v>
      </c>
      <c r="BW3934">
        <v>0</v>
      </c>
      <c r="BX3934" s="10">
        <v>0</v>
      </c>
      <c r="BY3934">
        <v>0</v>
      </c>
      <c r="BZ3934">
        <v>0</v>
      </c>
      <c r="CA3934">
        <v>0</v>
      </c>
      <c r="CB3934">
        <v>0</v>
      </c>
      <c r="CC3934">
        <v>0</v>
      </c>
      <c r="CD3934">
        <v>0</v>
      </c>
      <c r="CE3934">
        <v>0</v>
      </c>
    </row>
    <row r="3935" spans="1:83" x14ac:dyDescent="0.35">
      <c r="A3935" s="9" t="str">
        <f t="shared" si="61"/>
        <v>800760.651.28</v>
      </c>
      <c r="B3935" s="52" t="e">
        <f>+IF(MATCH(A3935,List!H$10:H$145,0),"Targeted")</f>
        <v>#N/A</v>
      </c>
      <c r="C3935" s="65"/>
      <c r="D3935" s="151"/>
      <c r="E3935" s="16" t="s">
        <v>5593</v>
      </c>
      <c r="F3935" s="16" t="s">
        <v>959</v>
      </c>
      <c r="G3935" s="16" t="s">
        <v>298</v>
      </c>
      <c r="H3935" s="16" t="s">
        <v>959</v>
      </c>
      <c r="I3935" s="16" t="s">
        <v>5640</v>
      </c>
      <c r="J3935" s="16" t="s">
        <v>5641</v>
      </c>
      <c r="K3935" s="17" t="s">
        <v>280</v>
      </c>
      <c r="L3935" s="18" t="s">
        <v>5578</v>
      </c>
      <c r="M3935" s="195" t="s">
        <v>5579</v>
      </c>
      <c r="N3935" s="16" t="s">
        <v>5580</v>
      </c>
      <c r="O3935" s="17" t="s">
        <v>304</v>
      </c>
      <c r="P3935" s="17" t="s">
        <v>305</v>
      </c>
      <c r="Q3935" s="17" t="s">
        <v>3211</v>
      </c>
      <c r="R3935">
        <v>0</v>
      </c>
      <c r="S3935">
        <v>0</v>
      </c>
      <c r="T3935">
        <v>0</v>
      </c>
      <c r="U3935">
        <v>0</v>
      </c>
      <c r="V3935">
        <v>0</v>
      </c>
      <c r="W3935">
        <v>-16000</v>
      </c>
      <c r="X3935">
        <v>-16000</v>
      </c>
      <c r="Y3935">
        <v>-32000</v>
      </c>
      <c r="Z3935">
        <v>-16000</v>
      </c>
      <c r="AA3935">
        <v>-16000</v>
      </c>
      <c r="AB3935">
        <v>-50000</v>
      </c>
      <c r="AC3935">
        <v>-51000</v>
      </c>
      <c r="AD3935">
        <v>-52000</v>
      </c>
      <c r="AE3935">
        <v>-52000</v>
      </c>
      <c r="AF3935">
        <v>-90000</v>
      </c>
      <c r="AG3935" s="19">
        <v>0</v>
      </c>
      <c r="AH3935">
        <v>-103000</v>
      </c>
      <c r="AI3935">
        <v>-128003</v>
      </c>
      <c r="AJ3935">
        <v>-141663</v>
      </c>
      <c r="AK3935">
        <v>-117827</v>
      </c>
      <c r="AL3935">
        <v>-130389</v>
      </c>
      <c r="AM3935">
        <v>-168235</v>
      </c>
      <c r="AN3935">
        <v>-2447292</v>
      </c>
      <c r="AO3935">
        <v>-753486</v>
      </c>
      <c r="AP3935">
        <v>-547724</v>
      </c>
      <c r="AQ3935">
        <v>-1427393</v>
      </c>
      <c r="AR3935">
        <v>-167159</v>
      </c>
      <c r="AS3935">
        <v>-266459</v>
      </c>
      <c r="AT3935">
        <v>-335356</v>
      </c>
      <c r="AU3935">
        <v>-302202</v>
      </c>
      <c r="AV3935">
        <v>-133212</v>
      </c>
      <c r="AW3935">
        <v>-216622</v>
      </c>
      <c r="AX3935">
        <v>-278563</v>
      </c>
      <c r="AY3935">
        <v>-306728</v>
      </c>
      <c r="AZ3935">
        <v>-338000</v>
      </c>
      <c r="BA3935">
        <v>-370000</v>
      </c>
      <c r="BB3935">
        <v>-403000</v>
      </c>
      <c r="BC3935">
        <v>-530000</v>
      </c>
      <c r="BD3935">
        <v>-636000</v>
      </c>
      <c r="BE3935">
        <v>-761000</v>
      </c>
      <c r="BF3935">
        <v>-738000</v>
      </c>
      <c r="BG3935">
        <v>-942000</v>
      </c>
      <c r="BH3935">
        <v>-925000</v>
      </c>
      <c r="BI3935">
        <v>-1054000</v>
      </c>
      <c r="BJ3935">
        <v>-1170000</v>
      </c>
      <c r="BK3935">
        <v>-1180000</v>
      </c>
      <c r="BL3935">
        <v>-1479000</v>
      </c>
      <c r="BM3935">
        <v>-1380000</v>
      </c>
      <c r="BN3935">
        <v>-1847000</v>
      </c>
      <c r="BO3935">
        <v>-1752000</v>
      </c>
      <c r="BP3935">
        <v>-1885000</v>
      </c>
      <c r="BQ3935">
        <v>-390000</v>
      </c>
      <c r="BR3935">
        <v>-1057000</v>
      </c>
      <c r="BS3935">
        <v>-1028000</v>
      </c>
      <c r="BT3935">
        <v>-1041000</v>
      </c>
      <c r="BU3935">
        <v>-1191000</v>
      </c>
      <c r="BV3935">
        <v>-1957000</v>
      </c>
      <c r="BW3935">
        <v>-1004000</v>
      </c>
      <c r="BX3935" s="10">
        <v>-1213000</v>
      </c>
      <c r="BY3935">
        <v>-1673000</v>
      </c>
      <c r="BZ3935">
        <v>-485000</v>
      </c>
      <c r="CA3935">
        <v>-1554000</v>
      </c>
      <c r="CB3935">
        <v>-1628000</v>
      </c>
      <c r="CC3935">
        <v>-1729000</v>
      </c>
      <c r="CD3935">
        <v>-1850000</v>
      </c>
      <c r="CE3935">
        <v>-2202000</v>
      </c>
    </row>
    <row r="3936" spans="1:83" x14ac:dyDescent="0.35">
      <c r="A3936" s="9" t="str">
        <f t="shared" si="61"/>
        <v>800790.651.28</v>
      </c>
      <c r="B3936" s="52" t="e">
        <f>+IF(MATCH(A3936,List!H$10:H$145,0),"Targeted")</f>
        <v>#N/A</v>
      </c>
      <c r="C3936" s="65"/>
      <c r="D3936" s="151"/>
      <c r="E3936" s="16" t="s">
        <v>5593</v>
      </c>
      <c r="F3936" s="16" t="s">
        <v>959</v>
      </c>
      <c r="G3936" s="16" t="s">
        <v>298</v>
      </c>
      <c r="H3936" s="16" t="s">
        <v>959</v>
      </c>
      <c r="I3936" s="16" t="s">
        <v>5642</v>
      </c>
      <c r="J3936" s="16" t="s">
        <v>5643</v>
      </c>
      <c r="K3936" s="17" t="s">
        <v>280</v>
      </c>
      <c r="L3936" s="18" t="s">
        <v>5578</v>
      </c>
      <c r="M3936" s="195" t="s">
        <v>5579</v>
      </c>
      <c r="N3936" s="16" t="s">
        <v>5580</v>
      </c>
      <c r="O3936" s="17" t="s">
        <v>304</v>
      </c>
      <c r="P3936" s="17" t="s">
        <v>305</v>
      </c>
      <c r="Q3936" s="17" t="s">
        <v>3211</v>
      </c>
      <c r="R3936">
        <v>0</v>
      </c>
      <c r="S3936">
        <v>0</v>
      </c>
      <c r="T3936">
        <v>0</v>
      </c>
      <c r="U3936">
        <v>0</v>
      </c>
      <c r="V3936">
        <v>0</v>
      </c>
      <c r="W3936">
        <v>0</v>
      </c>
      <c r="X3936">
        <v>0</v>
      </c>
      <c r="Y3936">
        <v>0</v>
      </c>
      <c r="Z3936">
        <v>0</v>
      </c>
      <c r="AA3936">
        <v>0</v>
      </c>
      <c r="AB3936">
        <v>0</v>
      </c>
      <c r="AC3936">
        <v>0</v>
      </c>
      <c r="AD3936">
        <v>0</v>
      </c>
      <c r="AE3936">
        <v>0</v>
      </c>
      <c r="AF3936">
        <v>0</v>
      </c>
      <c r="AG3936" s="19">
        <v>0</v>
      </c>
      <c r="AH3936">
        <v>0</v>
      </c>
      <c r="AI3936">
        <v>0</v>
      </c>
      <c r="AJ3936">
        <v>0</v>
      </c>
      <c r="AK3936">
        <v>0</v>
      </c>
      <c r="AL3936">
        <v>0</v>
      </c>
      <c r="AM3936">
        <v>0</v>
      </c>
      <c r="AN3936">
        <v>0</v>
      </c>
      <c r="AO3936">
        <v>0</v>
      </c>
      <c r="AP3936">
        <v>0</v>
      </c>
      <c r="AQ3936">
        <v>0</v>
      </c>
      <c r="AR3936">
        <v>0</v>
      </c>
      <c r="AS3936">
        <v>0</v>
      </c>
      <c r="AT3936">
        <v>0</v>
      </c>
      <c r="AU3936">
        <v>0</v>
      </c>
      <c r="AV3936">
        <v>0</v>
      </c>
      <c r="AW3936">
        <v>0</v>
      </c>
      <c r="AX3936">
        <v>0</v>
      </c>
      <c r="AY3936">
        <v>-3436</v>
      </c>
      <c r="AZ3936">
        <v>-3000</v>
      </c>
      <c r="BA3936">
        <v>-8000</v>
      </c>
      <c r="BB3936">
        <v>-9000</v>
      </c>
      <c r="BC3936">
        <v>-9000</v>
      </c>
      <c r="BD3936">
        <v>-11000</v>
      </c>
      <c r="BE3936">
        <v>-26000</v>
      </c>
      <c r="BF3936">
        <v>-32000</v>
      </c>
      <c r="BG3936">
        <v>-30000</v>
      </c>
      <c r="BH3936">
        <v>-24000</v>
      </c>
      <c r="BI3936">
        <v>-31000</v>
      </c>
      <c r="BJ3936">
        <v>-32000</v>
      </c>
      <c r="BK3936">
        <v>-21000</v>
      </c>
      <c r="BL3936">
        <v>-42000</v>
      </c>
      <c r="BM3936">
        <v>-63000</v>
      </c>
      <c r="BN3936">
        <v>-45000</v>
      </c>
      <c r="BO3936">
        <v>-47000</v>
      </c>
      <c r="BP3936">
        <v>-47000</v>
      </c>
      <c r="BQ3936">
        <v>-52000</v>
      </c>
      <c r="BR3936">
        <v>-58000</v>
      </c>
      <c r="BS3936">
        <v>-57000</v>
      </c>
      <c r="BT3936">
        <v>-45000</v>
      </c>
      <c r="BU3936">
        <v>-41000</v>
      </c>
      <c r="BV3936">
        <v>-41000</v>
      </c>
      <c r="BW3936">
        <v>-46000</v>
      </c>
      <c r="BX3936" s="10">
        <v>-88000</v>
      </c>
      <c r="BY3936">
        <v>-77000</v>
      </c>
      <c r="BZ3936">
        <v>-77000</v>
      </c>
      <c r="CA3936">
        <v>-77000</v>
      </c>
      <c r="CB3936">
        <v>-77000</v>
      </c>
      <c r="CC3936">
        <v>-77000</v>
      </c>
      <c r="CD3936">
        <v>-77000</v>
      </c>
      <c r="CE3936">
        <v>-77000</v>
      </c>
    </row>
    <row r="3937" spans="1:83" x14ac:dyDescent="0.35">
      <c r="A3937" s="9" t="str">
        <f t="shared" si="61"/>
        <v>800798.651.</v>
      </c>
      <c r="B3937" s="52" t="e">
        <f>+IF(MATCH(A3937,List!H$10:H$145,0),"Targeted")</f>
        <v>#N/A</v>
      </c>
      <c r="C3937" s="65"/>
      <c r="D3937" s="151"/>
      <c r="E3937" s="16" t="s">
        <v>5593</v>
      </c>
      <c r="F3937" s="16" t="s">
        <v>959</v>
      </c>
      <c r="G3937" s="16" t="s">
        <v>298</v>
      </c>
      <c r="H3937" s="16" t="s">
        <v>959</v>
      </c>
      <c r="I3937" s="16" t="s">
        <v>5644</v>
      </c>
      <c r="J3937" s="16" t="s">
        <v>5645</v>
      </c>
      <c r="K3937" s="17" t="s">
        <v>299</v>
      </c>
      <c r="L3937" s="18" t="s">
        <v>5578</v>
      </c>
      <c r="M3937" s="195" t="s">
        <v>5579</v>
      </c>
      <c r="N3937" s="16" t="s">
        <v>5580</v>
      </c>
      <c r="O3937" s="17" t="s">
        <v>304</v>
      </c>
      <c r="P3937" s="17" t="s">
        <v>305</v>
      </c>
      <c r="Q3937" s="17" t="s">
        <v>3211</v>
      </c>
      <c r="R3937">
        <v>0</v>
      </c>
      <c r="S3937">
        <v>0</v>
      </c>
      <c r="T3937">
        <v>0</v>
      </c>
      <c r="U3937">
        <v>0</v>
      </c>
      <c r="V3937">
        <v>0</v>
      </c>
      <c r="W3937">
        <v>0</v>
      </c>
      <c r="X3937">
        <v>0</v>
      </c>
      <c r="Y3937">
        <v>0</v>
      </c>
      <c r="Z3937">
        <v>0</v>
      </c>
      <c r="AA3937">
        <v>0</v>
      </c>
      <c r="AB3937">
        <v>0</v>
      </c>
      <c r="AC3937">
        <v>0</v>
      </c>
      <c r="AD3937">
        <v>0</v>
      </c>
      <c r="AE3937">
        <v>0</v>
      </c>
      <c r="AF3937">
        <v>0</v>
      </c>
      <c r="AG3937" s="19">
        <v>0</v>
      </c>
      <c r="AH3937">
        <v>0</v>
      </c>
      <c r="AI3937">
        <v>0</v>
      </c>
      <c r="AJ3937">
        <v>0</v>
      </c>
      <c r="AK3937">
        <v>-10900</v>
      </c>
      <c r="AL3937">
        <v>0</v>
      </c>
      <c r="AM3937">
        <v>0</v>
      </c>
      <c r="AN3937">
        <v>0</v>
      </c>
      <c r="AO3937">
        <v>0</v>
      </c>
      <c r="AP3937">
        <v>0</v>
      </c>
      <c r="AQ3937">
        <v>0</v>
      </c>
      <c r="AR3937">
        <v>0</v>
      </c>
      <c r="AS3937">
        <v>0</v>
      </c>
      <c r="AT3937">
        <v>0</v>
      </c>
      <c r="AU3937">
        <v>0</v>
      </c>
      <c r="AV3937">
        <v>0</v>
      </c>
      <c r="AW3937">
        <v>0</v>
      </c>
      <c r="AX3937">
        <v>0</v>
      </c>
      <c r="AY3937">
        <v>0</v>
      </c>
      <c r="AZ3937">
        <v>0</v>
      </c>
      <c r="BA3937">
        <v>0</v>
      </c>
      <c r="BB3937">
        <v>0</v>
      </c>
      <c r="BC3937">
        <v>0</v>
      </c>
      <c r="BD3937">
        <v>0</v>
      </c>
      <c r="BE3937">
        <v>0</v>
      </c>
      <c r="BF3937">
        <v>0</v>
      </c>
      <c r="BG3937">
        <v>0</v>
      </c>
      <c r="BH3937">
        <v>0</v>
      </c>
      <c r="BI3937">
        <v>0</v>
      </c>
      <c r="BJ3937">
        <v>0</v>
      </c>
      <c r="BK3937">
        <v>0</v>
      </c>
      <c r="BL3937">
        <v>0</v>
      </c>
      <c r="BM3937">
        <v>0</v>
      </c>
      <c r="BN3937">
        <v>0</v>
      </c>
      <c r="BO3937">
        <v>0</v>
      </c>
      <c r="BP3937">
        <v>0</v>
      </c>
      <c r="BQ3937">
        <v>0</v>
      </c>
      <c r="BR3937">
        <v>0</v>
      </c>
      <c r="BS3937">
        <v>0</v>
      </c>
      <c r="BT3937">
        <v>0</v>
      </c>
      <c r="BU3937">
        <v>0</v>
      </c>
      <c r="BV3937">
        <v>0</v>
      </c>
      <c r="BW3937">
        <v>0</v>
      </c>
      <c r="BX3937" s="10">
        <v>0</v>
      </c>
      <c r="BY3937">
        <v>0</v>
      </c>
      <c r="BZ3937">
        <v>0</v>
      </c>
      <c r="CA3937">
        <v>0</v>
      </c>
      <c r="CB3937">
        <v>0</v>
      </c>
      <c r="CC3937">
        <v>0</v>
      </c>
      <c r="CD3937">
        <v>0</v>
      </c>
      <c r="CE3937">
        <v>0</v>
      </c>
    </row>
    <row r="3938" spans="1:83" x14ac:dyDescent="0.35">
      <c r="A3938" s="9" t="str">
        <f t="shared" si="61"/>
        <v>8704.651.28</v>
      </c>
      <c r="B3938" s="52" t="e">
        <f>+IF(MATCH(A3938,List!H$10:H$145,0),"Targeted")</f>
        <v>#N/A</v>
      </c>
      <c r="C3938" s="65"/>
      <c r="D3938" s="151" t="s">
        <v>7700</v>
      </c>
      <c r="E3938" s="16" t="s">
        <v>5593</v>
      </c>
      <c r="F3938" s="16" t="s">
        <v>959</v>
      </c>
      <c r="G3938" s="16" t="s">
        <v>298</v>
      </c>
      <c r="H3938" s="16" t="s">
        <v>959</v>
      </c>
      <c r="I3938" s="16" t="s">
        <v>5646</v>
      </c>
      <c r="J3938" s="16" t="s">
        <v>2962</v>
      </c>
      <c r="K3938" s="17" t="s">
        <v>280</v>
      </c>
      <c r="L3938" s="18" t="s">
        <v>5578</v>
      </c>
      <c r="M3938" s="195" t="s">
        <v>5579</v>
      </c>
      <c r="N3938" s="16" t="s">
        <v>5580</v>
      </c>
      <c r="O3938" s="17" t="s">
        <v>346</v>
      </c>
      <c r="P3938" s="17" t="s">
        <v>305</v>
      </c>
      <c r="Q3938" s="17" t="s">
        <v>3211</v>
      </c>
      <c r="R3938">
        <v>0</v>
      </c>
      <c r="S3938">
        <v>0</v>
      </c>
      <c r="T3938">
        <v>0</v>
      </c>
      <c r="U3938">
        <v>0</v>
      </c>
      <c r="V3938">
        <v>0</v>
      </c>
      <c r="W3938">
        <v>0</v>
      </c>
      <c r="X3938">
        <v>0</v>
      </c>
      <c r="Y3938">
        <v>0</v>
      </c>
      <c r="Z3938">
        <v>0</v>
      </c>
      <c r="AA3938">
        <v>0</v>
      </c>
      <c r="AB3938">
        <v>0</v>
      </c>
      <c r="AC3938">
        <v>0</v>
      </c>
      <c r="AD3938">
        <v>0</v>
      </c>
      <c r="AE3938">
        <v>0</v>
      </c>
      <c r="AF3938">
        <v>0</v>
      </c>
      <c r="AG3938" s="19">
        <v>0</v>
      </c>
      <c r="AH3938">
        <v>0</v>
      </c>
      <c r="AI3938">
        <v>0</v>
      </c>
      <c r="AJ3938">
        <v>0</v>
      </c>
      <c r="AK3938">
        <v>0</v>
      </c>
      <c r="AL3938">
        <v>0</v>
      </c>
      <c r="AM3938">
        <v>0</v>
      </c>
      <c r="AN3938">
        <v>0</v>
      </c>
      <c r="AO3938">
        <v>0</v>
      </c>
      <c r="AP3938">
        <v>0</v>
      </c>
      <c r="AQ3938">
        <v>0</v>
      </c>
      <c r="AR3938">
        <v>0</v>
      </c>
      <c r="AS3938">
        <v>0</v>
      </c>
      <c r="AT3938">
        <v>0</v>
      </c>
      <c r="AU3938">
        <v>0</v>
      </c>
      <c r="AV3938">
        <v>0</v>
      </c>
      <c r="AW3938">
        <v>0</v>
      </c>
      <c r="AX3938">
        <v>0</v>
      </c>
      <c r="AY3938">
        <v>0</v>
      </c>
      <c r="AZ3938">
        <v>0</v>
      </c>
      <c r="BA3938">
        <v>0</v>
      </c>
      <c r="BB3938">
        <v>0</v>
      </c>
      <c r="BC3938">
        <v>0</v>
      </c>
      <c r="BD3938">
        <v>0</v>
      </c>
      <c r="BE3938">
        <v>0</v>
      </c>
      <c r="BF3938">
        <v>-6000</v>
      </c>
      <c r="BG3938">
        <v>48000</v>
      </c>
      <c r="BH3938">
        <v>78000</v>
      </c>
      <c r="BI3938">
        <v>-231000</v>
      </c>
      <c r="BJ3938">
        <v>61000</v>
      </c>
      <c r="BK3938">
        <v>-25000</v>
      </c>
      <c r="BL3938">
        <v>87000</v>
      </c>
      <c r="BM3938">
        <v>-43000</v>
      </c>
      <c r="BN3938">
        <v>25000</v>
      </c>
      <c r="BO3938">
        <v>-2000</v>
      </c>
      <c r="BP3938">
        <v>29000</v>
      </c>
      <c r="BQ3938">
        <v>-2000</v>
      </c>
      <c r="BR3938">
        <v>70000</v>
      </c>
      <c r="BS3938">
        <v>-53000</v>
      </c>
      <c r="BT3938">
        <v>0</v>
      </c>
      <c r="BU3938">
        <v>4000</v>
      </c>
      <c r="BV3938">
        <v>42000</v>
      </c>
      <c r="BW3938">
        <v>-49000</v>
      </c>
      <c r="BX3938">
        <v>-69000</v>
      </c>
      <c r="BY3938">
        <v>81000</v>
      </c>
      <c r="BZ3938">
        <v>-66000</v>
      </c>
      <c r="CA3938">
        <v>1340000</v>
      </c>
      <c r="CB3938">
        <v>-263000</v>
      </c>
      <c r="CC3938">
        <v>-101000</v>
      </c>
      <c r="CD3938">
        <v>-63000</v>
      </c>
      <c r="CE3938">
        <v>-66000</v>
      </c>
    </row>
    <row r="3939" spans="1:83" x14ac:dyDescent="0.35">
      <c r="A3939" s="9" t="str">
        <f t="shared" si="61"/>
        <v>8704.651.28</v>
      </c>
      <c r="B3939" s="52" t="e">
        <f>+IF(MATCH(A3939,List!H$10:H$145,0),"Targeted")</f>
        <v>#N/A</v>
      </c>
      <c r="C3939" s="65"/>
      <c r="D3939" s="151"/>
      <c r="E3939" s="16" t="s">
        <v>5593</v>
      </c>
      <c r="F3939" s="16" t="s">
        <v>959</v>
      </c>
      <c r="G3939" s="16" t="s">
        <v>298</v>
      </c>
      <c r="H3939" s="16" t="s">
        <v>959</v>
      </c>
      <c r="I3939" s="16" t="s">
        <v>5646</v>
      </c>
      <c r="J3939" s="16" t="s">
        <v>2962</v>
      </c>
      <c r="K3939" s="17" t="s">
        <v>280</v>
      </c>
      <c r="L3939" s="18" t="s">
        <v>5578</v>
      </c>
      <c r="M3939" s="195" t="s">
        <v>5579</v>
      </c>
      <c r="N3939" s="16" t="s">
        <v>5580</v>
      </c>
      <c r="O3939" s="17" t="s">
        <v>304</v>
      </c>
      <c r="P3939" s="17" t="s">
        <v>305</v>
      </c>
      <c r="Q3939" s="17" t="s">
        <v>3211</v>
      </c>
      <c r="R3939">
        <v>0</v>
      </c>
      <c r="S3939">
        <v>0</v>
      </c>
      <c r="T3939">
        <v>0</v>
      </c>
      <c r="U3939">
        <v>0</v>
      </c>
      <c r="V3939">
        <v>0</v>
      </c>
      <c r="W3939">
        <v>0</v>
      </c>
      <c r="X3939">
        <v>0</v>
      </c>
      <c r="Y3939">
        <v>0</v>
      </c>
      <c r="Z3939">
        <v>0</v>
      </c>
      <c r="AA3939">
        <v>0</v>
      </c>
      <c r="AB3939">
        <v>0</v>
      </c>
      <c r="AC3939">
        <v>0</v>
      </c>
      <c r="AD3939">
        <v>0</v>
      </c>
      <c r="AE3939">
        <v>0</v>
      </c>
      <c r="AF3939">
        <v>0</v>
      </c>
      <c r="AG3939" s="19">
        <v>0</v>
      </c>
      <c r="AH3939">
        <v>0</v>
      </c>
      <c r="AI3939">
        <v>0</v>
      </c>
      <c r="AJ3939">
        <v>0</v>
      </c>
      <c r="AK3939">
        <v>0</v>
      </c>
      <c r="AL3939">
        <v>0</v>
      </c>
      <c r="AM3939">
        <v>0</v>
      </c>
      <c r="AN3939">
        <v>0</v>
      </c>
      <c r="AO3939">
        <v>0</v>
      </c>
      <c r="AP3939">
        <v>0</v>
      </c>
      <c r="AQ3939">
        <v>0</v>
      </c>
      <c r="AR3939">
        <v>0</v>
      </c>
      <c r="AS3939">
        <v>0</v>
      </c>
      <c r="AT3939">
        <v>0</v>
      </c>
      <c r="AU3939">
        <v>0</v>
      </c>
      <c r="AV3939">
        <v>0</v>
      </c>
      <c r="AW3939">
        <v>0</v>
      </c>
      <c r="AX3939">
        <v>0</v>
      </c>
      <c r="AY3939">
        <v>0</v>
      </c>
      <c r="AZ3939">
        <v>0</v>
      </c>
      <c r="BA3939">
        <v>0</v>
      </c>
      <c r="BB3939">
        <v>0</v>
      </c>
      <c r="BC3939">
        <v>0</v>
      </c>
      <c r="BD3939">
        <v>0</v>
      </c>
      <c r="BE3939">
        <v>0</v>
      </c>
      <c r="BF3939">
        <v>0</v>
      </c>
      <c r="BG3939">
        <v>-1000</v>
      </c>
      <c r="BH3939">
        <v>0</v>
      </c>
      <c r="BI3939">
        <v>4000</v>
      </c>
      <c r="BJ3939">
        <v>0</v>
      </c>
      <c r="BK3939">
        <v>-13000</v>
      </c>
      <c r="BL3939">
        <v>-8000</v>
      </c>
      <c r="BM3939">
        <v>-4000</v>
      </c>
      <c r="BN3939">
        <v>0</v>
      </c>
      <c r="BO3939">
        <v>7000</v>
      </c>
      <c r="BP3939">
        <v>-4000</v>
      </c>
      <c r="BQ3939">
        <v>0</v>
      </c>
      <c r="BR3939">
        <v>0</v>
      </c>
      <c r="BS3939">
        <v>0</v>
      </c>
      <c r="BT3939">
        <v>0</v>
      </c>
      <c r="BU3939">
        <v>0</v>
      </c>
      <c r="BV3939">
        <v>1000</v>
      </c>
      <c r="BW3939">
        <v>3000</v>
      </c>
      <c r="BX3939" s="10">
        <v>0</v>
      </c>
      <c r="BY3939">
        <v>0</v>
      </c>
      <c r="BZ3939">
        <v>0</v>
      </c>
      <c r="CA3939">
        <v>0</v>
      </c>
      <c r="CB3939">
        <v>-6000</v>
      </c>
      <c r="CC3939">
        <v>-6000</v>
      </c>
      <c r="CD3939">
        <v>-6000</v>
      </c>
      <c r="CE3939">
        <v>-6000</v>
      </c>
    </row>
    <row r="3940" spans="1:83" x14ac:dyDescent="0.35">
      <c r="A3940" s="9" t="str">
        <f t="shared" si="61"/>
        <v>274530.701.75</v>
      </c>
      <c r="B3940" s="52" t="e">
        <f>+IF(MATCH(A3940,List!H$10:H$145,0),"Targeted")</f>
        <v>#N/A</v>
      </c>
      <c r="C3940" s="65"/>
      <c r="D3940" s="151"/>
      <c r="E3940" s="16" t="s">
        <v>863</v>
      </c>
      <c r="F3940" s="16" t="s">
        <v>864</v>
      </c>
      <c r="G3940" s="16" t="s">
        <v>298</v>
      </c>
      <c r="H3940" s="16" t="s">
        <v>864</v>
      </c>
      <c r="I3940" s="16" t="s">
        <v>5647</v>
      </c>
      <c r="J3940" s="16" t="s">
        <v>4625</v>
      </c>
      <c r="K3940" s="17" t="s">
        <v>40</v>
      </c>
      <c r="L3940" s="18" t="s">
        <v>5648</v>
      </c>
      <c r="M3940" s="195" t="s">
        <v>271</v>
      </c>
      <c r="N3940" s="16" t="s">
        <v>5649</v>
      </c>
      <c r="O3940" s="17" t="s">
        <v>304</v>
      </c>
      <c r="P3940" s="17" t="s">
        <v>305</v>
      </c>
      <c r="Q3940" s="17" t="s">
        <v>306</v>
      </c>
      <c r="R3940">
        <v>0</v>
      </c>
      <c r="S3940">
        <v>0</v>
      </c>
      <c r="T3940">
        <v>0</v>
      </c>
      <c r="U3940">
        <v>0</v>
      </c>
      <c r="V3940">
        <v>0</v>
      </c>
      <c r="W3940">
        <v>0</v>
      </c>
      <c r="X3940">
        <v>0</v>
      </c>
      <c r="Y3940">
        <v>0</v>
      </c>
      <c r="Z3940">
        <v>0</v>
      </c>
      <c r="AA3940">
        <v>0</v>
      </c>
      <c r="AB3940">
        <v>0</v>
      </c>
      <c r="AC3940">
        <v>0</v>
      </c>
      <c r="AD3940">
        <v>0</v>
      </c>
      <c r="AE3940">
        <v>0</v>
      </c>
      <c r="AF3940">
        <v>0</v>
      </c>
      <c r="AG3940" s="19">
        <v>0</v>
      </c>
      <c r="AH3940">
        <v>0</v>
      </c>
      <c r="AI3940">
        <v>0</v>
      </c>
      <c r="AJ3940">
        <v>0</v>
      </c>
      <c r="AK3940">
        <v>0</v>
      </c>
      <c r="AL3940">
        <v>0</v>
      </c>
      <c r="AM3940">
        <v>0</v>
      </c>
      <c r="AN3940">
        <v>0</v>
      </c>
      <c r="AO3940">
        <v>0</v>
      </c>
      <c r="AP3940">
        <v>0</v>
      </c>
      <c r="AQ3940">
        <v>0</v>
      </c>
      <c r="AR3940">
        <v>0</v>
      </c>
      <c r="AS3940">
        <v>0</v>
      </c>
      <c r="AT3940">
        <v>0</v>
      </c>
      <c r="AU3940">
        <v>0</v>
      </c>
      <c r="AV3940">
        <v>0</v>
      </c>
      <c r="AW3940">
        <v>0</v>
      </c>
      <c r="AX3940">
        <v>0</v>
      </c>
      <c r="AY3940">
        <v>0</v>
      </c>
      <c r="AZ3940">
        <v>0</v>
      </c>
      <c r="BA3940">
        <v>0</v>
      </c>
      <c r="BB3940">
        <v>0</v>
      </c>
      <c r="BC3940">
        <v>0</v>
      </c>
      <c r="BD3940">
        <v>0</v>
      </c>
      <c r="BE3940">
        <v>0</v>
      </c>
      <c r="BF3940">
        <v>0</v>
      </c>
      <c r="BG3940">
        <v>0</v>
      </c>
      <c r="BH3940">
        <v>-210000</v>
      </c>
      <c r="BI3940">
        <v>-49000</v>
      </c>
      <c r="BJ3940">
        <v>-55000</v>
      </c>
      <c r="BK3940">
        <v>-31000</v>
      </c>
      <c r="BL3940">
        <v>-34000</v>
      </c>
      <c r="BM3940">
        <v>-44000</v>
      </c>
      <c r="BN3940">
        <v>-28000</v>
      </c>
      <c r="BO3940">
        <v>-10000</v>
      </c>
      <c r="BP3940">
        <v>0</v>
      </c>
      <c r="BQ3940">
        <v>-12000</v>
      </c>
      <c r="BR3940">
        <v>0</v>
      </c>
      <c r="BS3940">
        <v>-43000</v>
      </c>
      <c r="BT3940">
        <v>0</v>
      </c>
      <c r="BU3940">
        <v>0</v>
      </c>
      <c r="BV3940">
        <v>0</v>
      </c>
      <c r="BW3940">
        <v>0</v>
      </c>
      <c r="BX3940" s="10">
        <v>0</v>
      </c>
      <c r="BY3940">
        <v>0</v>
      </c>
      <c r="BZ3940">
        <v>0</v>
      </c>
      <c r="CA3940">
        <v>0</v>
      </c>
      <c r="CB3940">
        <v>0</v>
      </c>
      <c r="CC3940">
        <v>0</v>
      </c>
      <c r="CD3940">
        <v>0</v>
      </c>
      <c r="CE3940">
        <v>0</v>
      </c>
    </row>
    <row r="3941" spans="1:83" x14ac:dyDescent="0.35">
      <c r="A3941" s="9" t="str">
        <f t="shared" si="61"/>
        <v>0401.701.28</v>
      </c>
      <c r="B3941" s="52" t="e">
        <f>+IF(MATCH(A3941,List!H$10:H$145,0),"Targeted")</f>
        <v>#N/A</v>
      </c>
      <c r="C3941" s="65"/>
      <c r="D3941" s="151" t="s">
        <v>7700</v>
      </c>
      <c r="E3941" s="16" t="s">
        <v>958</v>
      </c>
      <c r="F3941" s="16" t="s">
        <v>959</v>
      </c>
      <c r="G3941" s="16" t="s">
        <v>298</v>
      </c>
      <c r="H3941" s="16" t="s">
        <v>959</v>
      </c>
      <c r="I3941" s="16" t="s">
        <v>1064</v>
      </c>
      <c r="J3941" s="16" t="s">
        <v>5650</v>
      </c>
      <c r="K3941" s="17" t="s">
        <v>280</v>
      </c>
      <c r="L3941" s="18" t="s">
        <v>5648</v>
      </c>
      <c r="M3941" s="195" t="s">
        <v>271</v>
      </c>
      <c r="N3941" s="16" t="s">
        <v>5649</v>
      </c>
      <c r="O3941" s="17" t="s">
        <v>346</v>
      </c>
      <c r="P3941" s="17" t="s">
        <v>305</v>
      </c>
      <c r="Q3941" s="17" t="s">
        <v>306</v>
      </c>
      <c r="R3941">
        <v>0</v>
      </c>
      <c r="S3941">
        <v>0</v>
      </c>
      <c r="T3941">
        <v>0</v>
      </c>
      <c r="U3941">
        <v>0</v>
      </c>
      <c r="V3941">
        <v>0</v>
      </c>
      <c r="W3941">
        <v>0</v>
      </c>
      <c r="X3941">
        <v>0</v>
      </c>
      <c r="Y3941">
        <v>0</v>
      </c>
      <c r="Z3941">
        <v>0</v>
      </c>
      <c r="AA3941">
        <v>0</v>
      </c>
      <c r="AB3941">
        <v>0</v>
      </c>
      <c r="AC3941">
        <v>0</v>
      </c>
      <c r="AD3941">
        <v>0</v>
      </c>
      <c r="AE3941">
        <v>0</v>
      </c>
      <c r="AF3941">
        <v>0</v>
      </c>
      <c r="AG3941" s="19">
        <v>0</v>
      </c>
      <c r="AH3941">
        <v>0</v>
      </c>
      <c r="AI3941">
        <v>0</v>
      </c>
      <c r="AJ3941">
        <v>0</v>
      </c>
      <c r="AK3941">
        <v>0</v>
      </c>
      <c r="AL3941">
        <v>0</v>
      </c>
      <c r="AM3941">
        <v>0</v>
      </c>
      <c r="AN3941">
        <v>0</v>
      </c>
      <c r="AO3941">
        <v>0</v>
      </c>
      <c r="AP3941">
        <v>0</v>
      </c>
      <c r="AQ3941">
        <v>0</v>
      </c>
      <c r="AR3941">
        <v>0</v>
      </c>
      <c r="AS3941">
        <v>0</v>
      </c>
      <c r="AT3941">
        <v>0</v>
      </c>
      <c r="AU3941">
        <v>0</v>
      </c>
      <c r="AV3941">
        <v>0</v>
      </c>
      <c r="AW3941">
        <v>0</v>
      </c>
      <c r="AX3941">
        <v>0</v>
      </c>
      <c r="AY3941">
        <v>0</v>
      </c>
      <c r="AZ3941">
        <v>0</v>
      </c>
      <c r="BA3941">
        <v>0</v>
      </c>
      <c r="BB3941">
        <v>0</v>
      </c>
      <c r="BC3941">
        <v>0</v>
      </c>
      <c r="BD3941">
        <v>0</v>
      </c>
      <c r="BE3941">
        <v>1000</v>
      </c>
      <c r="BF3941">
        <v>1000</v>
      </c>
      <c r="BG3941">
        <v>2000</v>
      </c>
      <c r="BH3941">
        <v>0</v>
      </c>
      <c r="BI3941">
        <v>0</v>
      </c>
      <c r="BJ3941">
        <v>0</v>
      </c>
      <c r="BK3941">
        <v>1000</v>
      </c>
      <c r="BL3941">
        <v>1000</v>
      </c>
      <c r="BM3941">
        <v>0</v>
      </c>
      <c r="BN3941">
        <v>0</v>
      </c>
      <c r="BO3941">
        <v>0</v>
      </c>
      <c r="BP3941">
        <v>0</v>
      </c>
      <c r="BQ3941">
        <v>0</v>
      </c>
      <c r="BR3941">
        <v>0</v>
      </c>
      <c r="BS3941">
        <v>0</v>
      </c>
      <c r="BT3941">
        <v>0</v>
      </c>
      <c r="BU3941">
        <v>0</v>
      </c>
      <c r="BV3941">
        <v>0</v>
      </c>
      <c r="BW3941">
        <v>0</v>
      </c>
      <c r="BX3941">
        <v>0</v>
      </c>
      <c r="BY3941">
        <v>0</v>
      </c>
      <c r="BZ3941">
        <v>0</v>
      </c>
      <c r="CA3941">
        <v>0</v>
      </c>
      <c r="CB3941">
        <v>0</v>
      </c>
      <c r="CC3941">
        <v>0</v>
      </c>
      <c r="CD3941">
        <v>0</v>
      </c>
      <c r="CE3941">
        <v>0</v>
      </c>
    </row>
    <row r="3942" spans="1:83" x14ac:dyDescent="0.35">
      <c r="A3942" s="9" t="str">
        <f t="shared" si="61"/>
        <v>0401.701.28</v>
      </c>
      <c r="B3942" s="52" t="e">
        <f>+IF(MATCH(A3942,List!H$10:H$145,0),"Targeted")</f>
        <v>#N/A</v>
      </c>
      <c r="C3942" s="65"/>
      <c r="D3942" s="151"/>
      <c r="E3942" s="16" t="s">
        <v>958</v>
      </c>
      <c r="F3942" s="16" t="s">
        <v>959</v>
      </c>
      <c r="G3942" s="16" t="s">
        <v>298</v>
      </c>
      <c r="H3942" s="16" t="s">
        <v>959</v>
      </c>
      <c r="I3942" s="16" t="s">
        <v>1064</v>
      </c>
      <c r="J3942" s="16" t="s">
        <v>5650</v>
      </c>
      <c r="K3942" s="17" t="s">
        <v>280</v>
      </c>
      <c r="L3942" s="18" t="s">
        <v>5648</v>
      </c>
      <c r="M3942" s="195" t="s">
        <v>271</v>
      </c>
      <c r="N3942" s="16" t="s">
        <v>5649</v>
      </c>
      <c r="O3942" s="17" t="s">
        <v>304</v>
      </c>
      <c r="P3942" s="17" t="s">
        <v>305</v>
      </c>
      <c r="Q3942" s="17" t="s">
        <v>306</v>
      </c>
      <c r="R3942">
        <v>0</v>
      </c>
      <c r="S3942">
        <v>0</v>
      </c>
      <c r="T3942">
        <v>0</v>
      </c>
      <c r="U3942">
        <v>0</v>
      </c>
      <c r="V3942">
        <v>0</v>
      </c>
      <c r="W3942">
        <v>0</v>
      </c>
      <c r="X3942">
        <v>0</v>
      </c>
      <c r="Y3942">
        <v>0</v>
      </c>
      <c r="Z3942">
        <v>0</v>
      </c>
      <c r="AA3942">
        <v>0</v>
      </c>
      <c r="AB3942">
        <v>0</v>
      </c>
      <c r="AC3942">
        <v>0</v>
      </c>
      <c r="AD3942">
        <v>0</v>
      </c>
      <c r="AE3942">
        <v>0</v>
      </c>
      <c r="AF3942">
        <v>0</v>
      </c>
      <c r="AG3942" s="19">
        <v>0</v>
      </c>
      <c r="AH3942">
        <v>0</v>
      </c>
      <c r="AI3942">
        <v>0</v>
      </c>
      <c r="AJ3942">
        <v>0</v>
      </c>
      <c r="AK3942">
        <v>0</v>
      </c>
      <c r="AL3942">
        <v>0</v>
      </c>
      <c r="AM3942">
        <v>0</v>
      </c>
      <c r="AN3942">
        <v>0</v>
      </c>
      <c r="AO3942">
        <v>0</v>
      </c>
      <c r="AP3942">
        <v>0</v>
      </c>
      <c r="AQ3942">
        <v>0</v>
      </c>
      <c r="AR3942">
        <v>0</v>
      </c>
      <c r="AS3942">
        <v>0</v>
      </c>
      <c r="AT3942">
        <v>0</v>
      </c>
      <c r="AU3942">
        <v>0</v>
      </c>
      <c r="AV3942">
        <v>0</v>
      </c>
      <c r="AW3942">
        <v>0</v>
      </c>
      <c r="AX3942">
        <v>0</v>
      </c>
      <c r="AY3942">
        <v>0</v>
      </c>
      <c r="AZ3942">
        <v>0</v>
      </c>
      <c r="BA3942">
        <v>0</v>
      </c>
      <c r="BB3942">
        <v>0</v>
      </c>
      <c r="BC3942">
        <v>0</v>
      </c>
      <c r="BD3942">
        <v>0</v>
      </c>
      <c r="BE3942">
        <v>1000</v>
      </c>
      <c r="BF3942">
        <v>7000</v>
      </c>
      <c r="BG3942">
        <v>9000</v>
      </c>
      <c r="BH3942">
        <v>9000</v>
      </c>
      <c r="BI3942">
        <v>10000</v>
      </c>
      <c r="BJ3942">
        <v>11000</v>
      </c>
      <c r="BK3942">
        <v>8000</v>
      </c>
      <c r="BL3942">
        <v>8000</v>
      </c>
      <c r="BM3942">
        <v>10000</v>
      </c>
      <c r="BN3942">
        <v>9000</v>
      </c>
      <c r="BO3942">
        <v>8000</v>
      </c>
      <c r="BP3942">
        <v>8000</v>
      </c>
      <c r="BQ3942">
        <v>6000</v>
      </c>
      <c r="BR3942">
        <v>6000</v>
      </c>
      <c r="BS3942">
        <v>4000</v>
      </c>
      <c r="BT3942">
        <v>3000</v>
      </c>
      <c r="BU3942">
        <v>3000</v>
      </c>
      <c r="BV3942">
        <v>2000</v>
      </c>
      <c r="BW3942">
        <v>2000</v>
      </c>
      <c r="BX3942" s="10">
        <v>1000</v>
      </c>
      <c r="BY3942">
        <v>1000</v>
      </c>
      <c r="BZ3942">
        <v>1000</v>
      </c>
      <c r="CA3942">
        <v>0</v>
      </c>
      <c r="CB3942">
        <v>0</v>
      </c>
      <c r="CC3942">
        <v>0</v>
      </c>
      <c r="CD3942">
        <v>0</v>
      </c>
      <c r="CE3942">
        <v>0</v>
      </c>
    </row>
    <row r="3943" spans="1:83" x14ac:dyDescent="0.35">
      <c r="A3943" s="9" t="str">
        <f t="shared" si="61"/>
        <v>813210.701.36</v>
      </c>
      <c r="B3943" s="52" t="e">
        <f>+IF(MATCH(A3943,List!H$10:H$145,0),"Targeted")</f>
        <v>#N/A</v>
      </c>
      <c r="C3943" s="65"/>
      <c r="D3943" s="151"/>
      <c r="E3943" s="16" t="s">
        <v>5046</v>
      </c>
      <c r="F3943" s="16" t="s">
        <v>5047</v>
      </c>
      <c r="G3943" s="16" t="s">
        <v>298</v>
      </c>
      <c r="H3943" s="16" t="s">
        <v>5047</v>
      </c>
      <c r="I3943" s="16" t="s">
        <v>5651</v>
      </c>
      <c r="J3943" s="16" t="s">
        <v>5652</v>
      </c>
      <c r="K3943" s="17" t="s">
        <v>272</v>
      </c>
      <c r="L3943" s="18" t="s">
        <v>5648</v>
      </c>
      <c r="M3943" s="195" t="s">
        <v>271</v>
      </c>
      <c r="N3943" s="16" t="s">
        <v>5649</v>
      </c>
      <c r="O3943" s="17" t="s">
        <v>304</v>
      </c>
      <c r="P3943" s="17" t="s">
        <v>305</v>
      </c>
      <c r="Q3943" s="17" t="s">
        <v>306</v>
      </c>
      <c r="R3943">
        <v>-500878</v>
      </c>
      <c r="S3943">
        <v>-493659</v>
      </c>
      <c r="T3943">
        <v>-494105</v>
      </c>
      <c r="U3943">
        <v>-487717</v>
      </c>
      <c r="V3943">
        <v>-510820</v>
      </c>
      <c r="W3943">
        <v>-499241</v>
      </c>
      <c r="X3943">
        <v>-485223</v>
      </c>
      <c r="Y3943">
        <v>-485760</v>
      </c>
      <c r="Z3943">
        <v>-471393</v>
      </c>
      <c r="AA3943">
        <v>-479189</v>
      </c>
      <c r="AB3943">
        <v>-486744</v>
      </c>
      <c r="AC3943">
        <v>-494660</v>
      </c>
      <c r="AD3943">
        <v>-475337</v>
      </c>
      <c r="AE3943">
        <v>-471778</v>
      </c>
      <c r="AF3943">
        <v>-458042</v>
      </c>
      <c r="AG3943" s="19">
        <v>-148249</v>
      </c>
      <c r="AH3943">
        <v>-483661</v>
      </c>
      <c r="AI3943">
        <v>-481232</v>
      </c>
      <c r="AJ3943">
        <v>-455771</v>
      </c>
      <c r="AK3943">
        <v>-457005</v>
      </c>
      <c r="AL3943">
        <v>-459657</v>
      </c>
      <c r="AM3943">
        <v>-467120</v>
      </c>
      <c r="AN3943">
        <v>-445909</v>
      </c>
      <c r="AO3943">
        <v>-441344</v>
      </c>
      <c r="AP3943">
        <v>-420982</v>
      </c>
      <c r="AQ3943">
        <v>-440963</v>
      </c>
      <c r="AR3943">
        <v>-442255</v>
      </c>
      <c r="AS3943">
        <v>-421571</v>
      </c>
      <c r="AT3943">
        <v>-410099</v>
      </c>
      <c r="AU3943">
        <v>-398227</v>
      </c>
      <c r="AV3943">
        <v>-417090</v>
      </c>
      <c r="AW3943">
        <v>-421298</v>
      </c>
      <c r="AX3943">
        <v>-392655</v>
      </c>
      <c r="AY3943">
        <v>-335414</v>
      </c>
      <c r="AZ3943">
        <v>-272000</v>
      </c>
      <c r="BA3943">
        <v>-236000</v>
      </c>
      <c r="BB3943">
        <v>-231000</v>
      </c>
      <c r="BC3943">
        <v>-217000</v>
      </c>
      <c r="BD3943">
        <v>-204000</v>
      </c>
      <c r="BE3943">
        <v>-201000</v>
      </c>
      <c r="BF3943">
        <v>-194000</v>
      </c>
      <c r="BG3943">
        <v>-185000</v>
      </c>
      <c r="BH3943">
        <v>-176000</v>
      </c>
      <c r="BI3943">
        <v>-204000</v>
      </c>
      <c r="BJ3943">
        <v>-171000</v>
      </c>
      <c r="BK3943">
        <v>-154000</v>
      </c>
      <c r="BL3943">
        <v>-139000</v>
      </c>
      <c r="BM3943">
        <v>-135000</v>
      </c>
      <c r="BN3943">
        <v>-136000</v>
      </c>
      <c r="BO3943">
        <v>-108000</v>
      </c>
      <c r="BP3943">
        <v>-92000</v>
      </c>
      <c r="BQ3943">
        <v>-71000</v>
      </c>
      <c r="BR3943">
        <v>-58000</v>
      </c>
      <c r="BS3943">
        <v>-34000</v>
      </c>
      <c r="BT3943">
        <v>-78000</v>
      </c>
      <c r="BU3943">
        <v>-69000</v>
      </c>
      <c r="BV3943">
        <v>-58000</v>
      </c>
      <c r="BW3943">
        <v>-52000</v>
      </c>
      <c r="BX3943" s="10">
        <v>-34000</v>
      </c>
      <c r="BY3943">
        <v>-27000</v>
      </c>
      <c r="BZ3943">
        <v>-31000</v>
      </c>
      <c r="CA3943">
        <v>-23000</v>
      </c>
      <c r="CB3943">
        <v>-19000</v>
      </c>
      <c r="CC3943">
        <v>-14000</v>
      </c>
      <c r="CD3943">
        <v>-10000</v>
      </c>
      <c r="CE3943">
        <v>-7000</v>
      </c>
    </row>
    <row r="3944" spans="1:83" x14ac:dyDescent="0.35">
      <c r="A3944" s="9" t="str">
        <f t="shared" si="61"/>
        <v>813230.701.36</v>
      </c>
      <c r="B3944" s="52" t="e">
        <f>+IF(MATCH(A3944,List!H$10:H$145,0),"Targeted")</f>
        <v>#N/A</v>
      </c>
      <c r="C3944" s="65"/>
      <c r="D3944" s="151"/>
      <c r="E3944" s="16" t="s">
        <v>5046</v>
      </c>
      <c r="F3944" s="16" t="s">
        <v>5047</v>
      </c>
      <c r="G3944" s="16" t="s">
        <v>298</v>
      </c>
      <c r="H3944" s="16" t="s">
        <v>5047</v>
      </c>
      <c r="I3944" s="16" t="s">
        <v>5653</v>
      </c>
      <c r="J3944" s="16" t="s">
        <v>5654</v>
      </c>
      <c r="K3944" s="17" t="s">
        <v>272</v>
      </c>
      <c r="L3944" s="18" t="s">
        <v>5648</v>
      </c>
      <c r="M3944" s="195" t="s">
        <v>271</v>
      </c>
      <c r="N3944" s="16" t="s">
        <v>5649</v>
      </c>
      <c r="O3944" s="17" t="s">
        <v>304</v>
      </c>
      <c r="P3944" s="17" t="s">
        <v>305</v>
      </c>
      <c r="Q3944" s="17" t="s">
        <v>306</v>
      </c>
      <c r="R3944">
        <v>-6885</v>
      </c>
      <c r="S3944">
        <v>-5994</v>
      </c>
      <c r="T3944">
        <v>-5969</v>
      </c>
      <c r="U3944">
        <v>-7029</v>
      </c>
      <c r="V3944">
        <v>-5171</v>
      </c>
      <c r="W3944">
        <v>-5794</v>
      </c>
      <c r="X3944">
        <v>-5287</v>
      </c>
      <c r="Y3944">
        <v>-5840</v>
      </c>
      <c r="Z3944">
        <v>-3324</v>
      </c>
      <c r="AA3944">
        <v>-3037</v>
      </c>
      <c r="AB3944">
        <v>-2435</v>
      </c>
      <c r="AC3944">
        <v>-2379</v>
      </c>
      <c r="AD3944">
        <v>-2138</v>
      </c>
      <c r="AE3944">
        <v>-2074</v>
      </c>
      <c r="AF3944">
        <v>-2101</v>
      </c>
      <c r="AG3944" s="19">
        <v>-511</v>
      </c>
      <c r="AH3944">
        <v>-2114</v>
      </c>
      <c r="AI3944">
        <v>-2424</v>
      </c>
      <c r="AJ3944">
        <v>-2107</v>
      </c>
      <c r="AK3944">
        <v>-2066</v>
      </c>
      <c r="AL3944">
        <v>-1974</v>
      </c>
      <c r="AM3944">
        <v>-2115</v>
      </c>
      <c r="AN3944">
        <v>-1983</v>
      </c>
      <c r="AO3944">
        <v>-1894</v>
      </c>
      <c r="AP3944">
        <v>-1782</v>
      </c>
      <c r="AQ3944">
        <v>-1598</v>
      </c>
      <c r="AR3944">
        <v>-1494</v>
      </c>
      <c r="AS3944">
        <v>-3294</v>
      </c>
      <c r="AT3944">
        <v>-1907</v>
      </c>
      <c r="AU3944">
        <v>-1847</v>
      </c>
      <c r="AV3944">
        <v>-1962</v>
      </c>
      <c r="AW3944">
        <v>-2150</v>
      </c>
      <c r="AX3944">
        <v>-1893</v>
      </c>
      <c r="AY3944">
        <v>-1392</v>
      </c>
      <c r="AZ3944">
        <v>-2000</v>
      </c>
      <c r="BA3944">
        <v>-2000</v>
      </c>
      <c r="BB3944">
        <v>-2000</v>
      </c>
      <c r="BC3944">
        <v>-2000</v>
      </c>
      <c r="BD3944">
        <v>-6000</v>
      </c>
      <c r="BE3944">
        <v>-1000</v>
      </c>
      <c r="BF3944">
        <v>-1000</v>
      </c>
      <c r="BG3944">
        <v>-1000</v>
      </c>
      <c r="BH3944">
        <v>-1000</v>
      </c>
      <c r="BI3944">
        <v>-1000</v>
      </c>
      <c r="BJ3944">
        <v>-1000</v>
      </c>
      <c r="BK3944">
        <v>-1000</v>
      </c>
      <c r="BL3944">
        <v>-1000</v>
      </c>
      <c r="BM3944">
        <v>0</v>
      </c>
      <c r="BN3944">
        <v>0</v>
      </c>
      <c r="BO3944">
        <v>0</v>
      </c>
      <c r="BP3944">
        <v>0</v>
      </c>
      <c r="BQ3944">
        <v>0</v>
      </c>
      <c r="BR3944">
        <v>0</v>
      </c>
      <c r="BS3944">
        <v>0</v>
      </c>
      <c r="BT3944">
        <v>0</v>
      </c>
      <c r="BU3944">
        <v>0</v>
      </c>
      <c r="BV3944">
        <v>0</v>
      </c>
      <c r="BW3944">
        <v>0</v>
      </c>
      <c r="BX3944" s="10">
        <v>-1000</v>
      </c>
      <c r="BY3944">
        <v>0</v>
      </c>
      <c r="BZ3944">
        <v>0</v>
      </c>
      <c r="CA3944">
        <v>0</v>
      </c>
      <c r="CB3944">
        <v>0</v>
      </c>
      <c r="CC3944">
        <v>0</v>
      </c>
      <c r="CD3944">
        <v>0</v>
      </c>
      <c r="CE3944">
        <v>0</v>
      </c>
    </row>
    <row r="3945" spans="1:83" x14ac:dyDescent="0.35">
      <c r="A3945" s="9" t="str">
        <f t="shared" si="61"/>
        <v>815010.701.36</v>
      </c>
      <c r="B3945" s="52" t="e">
        <f>+IF(MATCH(A3945,List!H$10:H$145,0),"Targeted")</f>
        <v>#N/A</v>
      </c>
      <c r="C3945" s="65"/>
      <c r="D3945" s="151"/>
      <c r="E3945" s="16" t="s">
        <v>5046</v>
      </c>
      <c r="F3945" s="16" t="s">
        <v>5047</v>
      </c>
      <c r="G3945" s="16" t="s">
        <v>298</v>
      </c>
      <c r="H3945" s="16" t="s">
        <v>5047</v>
      </c>
      <c r="I3945" s="16" t="s">
        <v>5655</v>
      </c>
      <c r="J3945" s="16" t="s">
        <v>5656</v>
      </c>
      <c r="K3945" s="17" t="s">
        <v>272</v>
      </c>
      <c r="L3945" s="18" t="s">
        <v>5648</v>
      </c>
      <c r="M3945" s="195" t="s">
        <v>271</v>
      </c>
      <c r="N3945" s="16" t="s">
        <v>5649</v>
      </c>
      <c r="O3945" s="17" t="s">
        <v>304</v>
      </c>
      <c r="P3945" s="17" t="s">
        <v>305</v>
      </c>
      <c r="Q3945" s="17" t="s">
        <v>306</v>
      </c>
      <c r="R3945">
        <v>0</v>
      </c>
      <c r="S3945">
        <v>0</v>
      </c>
      <c r="T3945">
        <v>0</v>
      </c>
      <c r="U3945">
        <v>0</v>
      </c>
      <c r="V3945">
        <v>0</v>
      </c>
      <c r="W3945">
        <v>0</v>
      </c>
      <c r="X3945">
        <v>0</v>
      </c>
      <c r="Y3945">
        <v>0</v>
      </c>
      <c r="Z3945">
        <v>0</v>
      </c>
      <c r="AA3945">
        <v>0</v>
      </c>
      <c r="AB3945">
        <v>0</v>
      </c>
      <c r="AC3945">
        <v>0</v>
      </c>
      <c r="AD3945">
        <v>0</v>
      </c>
      <c r="AE3945">
        <v>0</v>
      </c>
      <c r="AF3945">
        <v>0</v>
      </c>
      <c r="AG3945" s="19">
        <v>0</v>
      </c>
      <c r="AH3945">
        <v>0</v>
      </c>
      <c r="AI3945">
        <v>0</v>
      </c>
      <c r="AJ3945">
        <v>0</v>
      </c>
      <c r="AK3945">
        <v>-5202</v>
      </c>
      <c r="AL3945">
        <v>-3710</v>
      </c>
      <c r="AM3945">
        <v>-3309</v>
      </c>
      <c r="AN3945">
        <v>-786</v>
      </c>
      <c r="AO3945">
        <v>-147</v>
      </c>
      <c r="AP3945">
        <v>-115</v>
      </c>
      <c r="AQ3945">
        <v>-143</v>
      </c>
      <c r="AR3945">
        <v>78</v>
      </c>
      <c r="AS3945">
        <v>-173</v>
      </c>
      <c r="AT3945">
        <v>-141</v>
      </c>
      <c r="AU3945">
        <v>-123</v>
      </c>
      <c r="AV3945">
        <v>-120</v>
      </c>
      <c r="AW3945">
        <v>-156</v>
      </c>
      <c r="AX3945">
        <v>-94</v>
      </c>
      <c r="AY3945">
        <v>-71</v>
      </c>
      <c r="AZ3945">
        <v>0</v>
      </c>
      <c r="BA3945">
        <v>0</v>
      </c>
      <c r="BB3945">
        <v>0</v>
      </c>
      <c r="BC3945">
        <v>0</v>
      </c>
      <c r="BD3945">
        <v>0</v>
      </c>
      <c r="BE3945">
        <v>0</v>
      </c>
      <c r="BF3945">
        <v>0</v>
      </c>
      <c r="BG3945">
        <v>0</v>
      </c>
      <c r="BH3945">
        <v>0</v>
      </c>
      <c r="BI3945">
        <v>0</v>
      </c>
      <c r="BJ3945">
        <v>0</v>
      </c>
      <c r="BK3945">
        <v>0</v>
      </c>
      <c r="BL3945">
        <v>0</v>
      </c>
      <c r="BM3945">
        <v>0</v>
      </c>
      <c r="BN3945">
        <v>0</v>
      </c>
      <c r="BO3945">
        <v>0</v>
      </c>
      <c r="BP3945">
        <v>0</v>
      </c>
      <c r="BQ3945">
        <v>0</v>
      </c>
      <c r="BR3945">
        <v>0</v>
      </c>
      <c r="BS3945">
        <v>0</v>
      </c>
      <c r="BT3945">
        <v>0</v>
      </c>
      <c r="BU3945">
        <v>0</v>
      </c>
      <c r="BV3945">
        <v>0</v>
      </c>
      <c r="BW3945">
        <v>0</v>
      </c>
      <c r="BX3945" s="10">
        <v>0</v>
      </c>
      <c r="BY3945">
        <v>0</v>
      </c>
      <c r="BZ3945">
        <v>0</v>
      </c>
      <c r="CA3945">
        <v>0</v>
      </c>
      <c r="CB3945">
        <v>0</v>
      </c>
      <c r="CC3945">
        <v>0</v>
      </c>
      <c r="CD3945">
        <v>0</v>
      </c>
      <c r="CE3945">
        <v>0</v>
      </c>
    </row>
    <row r="3946" spans="1:83" x14ac:dyDescent="0.35">
      <c r="A3946" s="9" t="str">
        <f t="shared" si="61"/>
        <v>815030.701.36</v>
      </c>
      <c r="B3946" s="52" t="e">
        <f>+IF(MATCH(A3946,List!H$10:H$145,0),"Targeted")</f>
        <v>#N/A</v>
      </c>
      <c r="C3946" s="65"/>
      <c r="D3946" s="151"/>
      <c r="E3946" s="16" t="s">
        <v>5046</v>
      </c>
      <c r="F3946" s="16" t="s">
        <v>5047</v>
      </c>
      <c r="G3946" s="16" t="s">
        <v>298</v>
      </c>
      <c r="H3946" s="16" t="s">
        <v>5047</v>
      </c>
      <c r="I3946" s="16" t="s">
        <v>5657</v>
      </c>
      <c r="J3946" s="16" t="s">
        <v>5658</v>
      </c>
      <c r="K3946" s="17" t="s">
        <v>272</v>
      </c>
      <c r="L3946" s="18" t="s">
        <v>5648</v>
      </c>
      <c r="M3946" s="195" t="s">
        <v>271</v>
      </c>
      <c r="N3946" s="16" t="s">
        <v>5649</v>
      </c>
      <c r="O3946" s="17" t="s">
        <v>304</v>
      </c>
      <c r="P3946" s="17" t="s">
        <v>305</v>
      </c>
      <c r="Q3946" s="17" t="s">
        <v>306</v>
      </c>
      <c r="R3946">
        <v>-166</v>
      </c>
      <c r="S3946">
        <v>241</v>
      </c>
      <c r="T3946">
        <v>143</v>
      </c>
      <c r="U3946">
        <v>119</v>
      </c>
      <c r="V3946">
        <v>-85</v>
      </c>
      <c r="W3946">
        <v>-72</v>
      </c>
      <c r="X3946">
        <v>-77</v>
      </c>
      <c r="Y3946">
        <v>-50</v>
      </c>
      <c r="Z3946">
        <v>-58</v>
      </c>
      <c r="AA3946">
        <v>-49</v>
      </c>
      <c r="AB3946">
        <v>-49</v>
      </c>
      <c r="AC3946">
        <v>-50</v>
      </c>
      <c r="AD3946">
        <v>-45</v>
      </c>
      <c r="AE3946">
        <v>-27</v>
      </c>
      <c r="AF3946">
        <v>-39</v>
      </c>
      <c r="AG3946" s="19">
        <v>-10</v>
      </c>
      <c r="AH3946">
        <v>-33</v>
      </c>
      <c r="AI3946">
        <v>-40</v>
      </c>
      <c r="AJ3946">
        <v>-32</v>
      </c>
      <c r="AK3946">
        <v>-26</v>
      </c>
      <c r="AL3946">
        <v>-21</v>
      </c>
      <c r="AM3946">
        <v>-23</v>
      </c>
      <c r="AN3946">
        <v>-23</v>
      </c>
      <c r="AO3946">
        <v>-22</v>
      </c>
      <c r="AP3946">
        <v>-21</v>
      </c>
      <c r="AQ3946">
        <v>3</v>
      </c>
      <c r="AR3946">
        <v>-13</v>
      </c>
      <c r="AS3946">
        <v>-10</v>
      </c>
      <c r="AT3946">
        <v>-10</v>
      </c>
      <c r="AU3946">
        <v>-8</v>
      </c>
      <c r="AV3946">
        <v>-6</v>
      </c>
      <c r="AW3946">
        <v>-7</v>
      </c>
      <c r="AX3946">
        <v>-6</v>
      </c>
      <c r="AY3946">
        <v>-198</v>
      </c>
      <c r="AZ3946">
        <v>0</v>
      </c>
      <c r="BA3946">
        <v>0</v>
      </c>
      <c r="BB3946">
        <v>0</v>
      </c>
      <c r="BC3946">
        <v>0</v>
      </c>
      <c r="BD3946">
        <v>0</v>
      </c>
      <c r="BE3946">
        <v>0</v>
      </c>
      <c r="BF3946">
        <v>0</v>
      </c>
      <c r="BG3946">
        <v>0</v>
      </c>
      <c r="BH3946">
        <v>0</v>
      </c>
      <c r="BI3946">
        <v>0</v>
      </c>
      <c r="BJ3946">
        <v>0</v>
      </c>
      <c r="BK3946">
        <v>0</v>
      </c>
      <c r="BL3946">
        <v>0</v>
      </c>
      <c r="BM3946">
        <v>0</v>
      </c>
      <c r="BN3946">
        <v>0</v>
      </c>
      <c r="BO3946">
        <v>0</v>
      </c>
      <c r="BP3946">
        <v>0</v>
      </c>
      <c r="BQ3946">
        <v>0</v>
      </c>
      <c r="BR3946">
        <v>0</v>
      </c>
      <c r="BS3946">
        <v>0</v>
      </c>
      <c r="BT3946">
        <v>0</v>
      </c>
      <c r="BU3946">
        <v>0</v>
      </c>
      <c r="BV3946">
        <v>0</v>
      </c>
      <c r="BW3946">
        <v>0</v>
      </c>
      <c r="BX3946" s="10">
        <v>0</v>
      </c>
      <c r="BY3946">
        <v>0</v>
      </c>
      <c r="BZ3946">
        <v>0</v>
      </c>
      <c r="CA3946">
        <v>0</v>
      </c>
      <c r="CB3946">
        <v>0</v>
      </c>
      <c r="CC3946">
        <v>0</v>
      </c>
      <c r="CD3946">
        <v>0</v>
      </c>
      <c r="CE3946">
        <v>0</v>
      </c>
    </row>
    <row r="3947" spans="1:83" x14ac:dyDescent="0.35">
      <c r="A3947" s="9" t="str">
        <f t="shared" si="61"/>
        <v>0102.701.36</v>
      </c>
      <c r="B3947" s="52" t="e">
        <f>+IF(MATCH(A3947,List!H$10:H$145,0),"Targeted")</f>
        <v>#N/A</v>
      </c>
      <c r="C3947" s="65"/>
      <c r="D3947" s="151"/>
      <c r="E3947" s="16" t="s">
        <v>5046</v>
      </c>
      <c r="F3947" s="16" t="s">
        <v>5047</v>
      </c>
      <c r="G3947" s="16" t="s">
        <v>702</v>
      </c>
      <c r="H3947" s="16" t="s">
        <v>5659</v>
      </c>
      <c r="I3947" s="16" t="s">
        <v>270</v>
      </c>
      <c r="J3947" s="16" t="s">
        <v>5660</v>
      </c>
      <c r="K3947" s="17" t="s">
        <v>272</v>
      </c>
      <c r="L3947" s="18" t="s">
        <v>5648</v>
      </c>
      <c r="M3947" s="195" t="s">
        <v>271</v>
      </c>
      <c r="N3947" s="16" t="s">
        <v>5649</v>
      </c>
      <c r="O3947" s="17" t="s">
        <v>304</v>
      </c>
      <c r="P3947" s="17" t="s">
        <v>305</v>
      </c>
      <c r="Q3947" s="17" t="s">
        <v>306</v>
      </c>
      <c r="R3947">
        <v>2019041</v>
      </c>
      <c r="S3947">
        <v>2117596</v>
      </c>
      <c r="T3947">
        <v>2158888</v>
      </c>
      <c r="U3947">
        <v>2177335</v>
      </c>
      <c r="V3947">
        <v>2222383</v>
      </c>
      <c r="W3947">
        <v>2310924</v>
      </c>
      <c r="X3947">
        <v>2469357</v>
      </c>
      <c r="Y3947">
        <v>2663350</v>
      </c>
      <c r="Z3947">
        <v>2980080</v>
      </c>
      <c r="AA3947">
        <v>3360440</v>
      </c>
      <c r="AB3947">
        <v>3495991</v>
      </c>
      <c r="AC3947">
        <v>3842785</v>
      </c>
      <c r="AD3947">
        <v>3989580</v>
      </c>
      <c r="AE3947">
        <v>4697206</v>
      </c>
      <c r="AF3947">
        <v>5173492</v>
      </c>
      <c r="AG3947" s="19">
        <v>1324589</v>
      </c>
      <c r="AH3947">
        <v>5735157</v>
      </c>
      <c r="AI3947">
        <v>6172622</v>
      </c>
      <c r="AJ3947">
        <v>6755777</v>
      </c>
      <c r="AK3947">
        <v>7445971</v>
      </c>
      <c r="AL3947">
        <v>8437669</v>
      </c>
      <c r="AM3947">
        <v>9288894</v>
      </c>
      <c r="AN3947">
        <v>9856725</v>
      </c>
      <c r="AO3947">
        <v>9973062</v>
      </c>
      <c r="AP3947">
        <v>10242613</v>
      </c>
      <c r="AQ3947">
        <v>10441842</v>
      </c>
      <c r="AR3947">
        <v>10515517</v>
      </c>
      <c r="AS3947">
        <v>11267582</v>
      </c>
      <c r="AT3947">
        <v>11668783</v>
      </c>
      <c r="AU3947">
        <v>10735059</v>
      </c>
      <c r="AV3947">
        <v>12153122</v>
      </c>
      <c r="AW3947">
        <v>12658238</v>
      </c>
      <c r="AX3947">
        <v>13398814</v>
      </c>
      <c r="AY3947">
        <v>15117459</v>
      </c>
      <c r="AZ3947">
        <v>14842000</v>
      </c>
      <c r="BA3947">
        <v>14247000</v>
      </c>
      <c r="BB3947">
        <v>16242000</v>
      </c>
      <c r="BC3947">
        <v>17151000</v>
      </c>
      <c r="BD3947">
        <v>17994000</v>
      </c>
      <c r="BE3947">
        <v>20775000</v>
      </c>
      <c r="BF3947">
        <v>18579000</v>
      </c>
      <c r="BG3947">
        <v>22418000</v>
      </c>
      <c r="BH3947">
        <v>4000</v>
      </c>
      <c r="BI3947">
        <v>0</v>
      </c>
      <c r="BJ3947">
        <v>0</v>
      </c>
      <c r="BK3947">
        <v>0</v>
      </c>
      <c r="BL3947">
        <v>0</v>
      </c>
      <c r="BM3947">
        <v>0</v>
      </c>
      <c r="BN3947">
        <v>0</v>
      </c>
      <c r="BO3947">
        <v>0</v>
      </c>
      <c r="BP3947">
        <v>0</v>
      </c>
      <c r="BQ3947">
        <v>0</v>
      </c>
      <c r="BR3947">
        <v>0</v>
      </c>
      <c r="BS3947">
        <v>0</v>
      </c>
      <c r="BT3947">
        <v>0</v>
      </c>
      <c r="BU3947">
        <v>0</v>
      </c>
      <c r="BV3947">
        <v>0</v>
      </c>
      <c r="BW3947">
        <v>0</v>
      </c>
      <c r="BX3947" s="10">
        <v>0</v>
      </c>
      <c r="BY3947">
        <v>0</v>
      </c>
      <c r="BZ3947">
        <v>0</v>
      </c>
      <c r="CA3947">
        <v>0</v>
      </c>
      <c r="CB3947">
        <v>0</v>
      </c>
      <c r="CC3947">
        <v>0</v>
      </c>
      <c r="CD3947">
        <v>0</v>
      </c>
      <c r="CE3947">
        <v>0</v>
      </c>
    </row>
    <row r="3948" spans="1:83" x14ac:dyDescent="0.35">
      <c r="A3948" s="9" t="str">
        <f t="shared" si="61"/>
        <v>0120.701.36</v>
      </c>
      <c r="B3948" s="52" t="e">
        <f>+IF(MATCH(A3948,List!H$10:H$145,0),"Targeted")</f>
        <v>#N/A</v>
      </c>
      <c r="C3948" s="65"/>
      <c r="D3948" s="151"/>
      <c r="E3948" s="16" t="s">
        <v>5046</v>
      </c>
      <c r="F3948" s="16" t="s">
        <v>5047</v>
      </c>
      <c r="G3948" s="16" t="s">
        <v>702</v>
      </c>
      <c r="H3948" s="16" t="s">
        <v>5659</v>
      </c>
      <c r="I3948" s="16" t="s">
        <v>1416</v>
      </c>
      <c r="J3948" s="16" t="s">
        <v>5661</v>
      </c>
      <c r="K3948" s="17" t="s">
        <v>272</v>
      </c>
      <c r="L3948" s="18" t="s">
        <v>5648</v>
      </c>
      <c r="M3948" s="195" t="s">
        <v>271</v>
      </c>
      <c r="N3948" s="16" t="s">
        <v>5649</v>
      </c>
      <c r="O3948" s="17" t="s">
        <v>304</v>
      </c>
      <c r="P3948" s="17" t="s">
        <v>305</v>
      </c>
      <c r="Q3948" s="17" t="s">
        <v>306</v>
      </c>
      <c r="R3948">
        <v>41368</v>
      </c>
      <c r="S3948">
        <v>34010</v>
      </c>
      <c r="T3948">
        <v>26842</v>
      </c>
      <c r="U3948">
        <v>22091</v>
      </c>
      <c r="V3948">
        <v>16018</v>
      </c>
      <c r="W3948">
        <v>12578</v>
      </c>
      <c r="X3948">
        <v>9283</v>
      </c>
      <c r="Y3948">
        <v>12027</v>
      </c>
      <c r="Z3948">
        <v>13464</v>
      </c>
      <c r="AA3948">
        <v>12269</v>
      </c>
      <c r="AB3948">
        <v>14046</v>
      </c>
      <c r="AC3948">
        <v>10247</v>
      </c>
      <c r="AD3948">
        <v>3470</v>
      </c>
      <c r="AE3948">
        <v>9055</v>
      </c>
      <c r="AF3948">
        <v>6146</v>
      </c>
      <c r="AG3948" s="19">
        <v>1737</v>
      </c>
      <c r="AH3948">
        <v>7922</v>
      </c>
      <c r="AI3948">
        <v>3459</v>
      </c>
      <c r="AJ3948">
        <v>4421</v>
      </c>
      <c r="AK3948">
        <v>3919</v>
      </c>
      <c r="AL3948">
        <v>8714</v>
      </c>
      <c r="AM3948">
        <v>9255</v>
      </c>
      <c r="AN3948">
        <v>6629</v>
      </c>
      <c r="AO3948">
        <v>7167</v>
      </c>
      <c r="AP3948">
        <v>10916</v>
      </c>
      <c r="AQ3948">
        <v>9936</v>
      </c>
      <c r="AR3948">
        <v>4856</v>
      </c>
      <c r="AS3948">
        <v>13866</v>
      </c>
      <c r="AT3948">
        <v>13832</v>
      </c>
      <c r="AU3948">
        <v>13901</v>
      </c>
      <c r="AV3948">
        <v>15436</v>
      </c>
      <c r="AW3948">
        <v>25798</v>
      </c>
      <c r="AX3948">
        <v>21866</v>
      </c>
      <c r="AY3948">
        <v>14554</v>
      </c>
      <c r="AZ3948">
        <v>37000</v>
      </c>
      <c r="BA3948">
        <v>43000</v>
      </c>
      <c r="BB3948">
        <v>38000</v>
      </c>
      <c r="BC3948">
        <v>51000</v>
      </c>
      <c r="BD3948">
        <v>45000</v>
      </c>
      <c r="BE3948">
        <v>26000</v>
      </c>
      <c r="BF3948">
        <v>24000</v>
      </c>
      <c r="BG3948">
        <v>26000</v>
      </c>
      <c r="BH3948">
        <v>28000</v>
      </c>
      <c r="BI3948">
        <v>32000</v>
      </c>
      <c r="BJ3948">
        <v>45000</v>
      </c>
      <c r="BK3948">
        <v>46000</v>
      </c>
      <c r="BL3948">
        <v>50000</v>
      </c>
      <c r="BM3948">
        <v>41000</v>
      </c>
      <c r="BN3948">
        <v>48000</v>
      </c>
      <c r="BO3948">
        <v>52000</v>
      </c>
      <c r="BP3948">
        <v>82000</v>
      </c>
      <c r="BQ3948">
        <v>100000</v>
      </c>
      <c r="BR3948">
        <v>104000</v>
      </c>
      <c r="BS3948">
        <v>77000</v>
      </c>
      <c r="BT3948">
        <v>63000</v>
      </c>
      <c r="BU3948">
        <v>77000</v>
      </c>
      <c r="BV3948">
        <v>108000</v>
      </c>
      <c r="BW3948">
        <v>117000</v>
      </c>
      <c r="BX3948" s="10">
        <v>110000</v>
      </c>
      <c r="BY3948">
        <v>126000</v>
      </c>
      <c r="BZ3948">
        <v>135000</v>
      </c>
      <c r="CA3948">
        <v>142000</v>
      </c>
      <c r="CB3948">
        <v>110000</v>
      </c>
      <c r="CC3948">
        <v>128000</v>
      </c>
      <c r="CD3948">
        <v>133000</v>
      </c>
      <c r="CE3948">
        <v>137000</v>
      </c>
    </row>
    <row r="3949" spans="1:83" x14ac:dyDescent="0.35">
      <c r="A3949" s="9" t="str">
        <f t="shared" si="61"/>
        <v>0139.701.36</v>
      </c>
      <c r="B3949" s="52" t="e">
        <f>+IF(MATCH(A3949,List!H$10:H$145,0),"Targeted")</f>
        <v>#N/A</v>
      </c>
      <c r="C3949" s="65"/>
      <c r="D3949" s="151"/>
      <c r="E3949" s="16" t="s">
        <v>5046</v>
      </c>
      <c r="F3949" s="16" t="s">
        <v>5047</v>
      </c>
      <c r="G3949" s="16" t="s">
        <v>702</v>
      </c>
      <c r="H3949" s="16" t="s">
        <v>5659</v>
      </c>
      <c r="I3949" s="16" t="s">
        <v>236</v>
      </c>
      <c r="J3949" s="16" t="s">
        <v>5662</v>
      </c>
      <c r="K3949" s="17" t="s">
        <v>272</v>
      </c>
      <c r="L3949" s="18" t="s">
        <v>5648</v>
      </c>
      <c r="M3949" s="195" t="s">
        <v>271</v>
      </c>
      <c r="N3949" s="16" t="s">
        <v>5649</v>
      </c>
      <c r="O3949" s="17" t="s">
        <v>304</v>
      </c>
      <c r="P3949" s="17" t="s">
        <v>305</v>
      </c>
      <c r="Q3949" s="17" t="s">
        <v>306</v>
      </c>
      <c r="R3949">
        <v>45638</v>
      </c>
      <c r="S3949">
        <v>50964</v>
      </c>
      <c r="T3949">
        <v>52992</v>
      </c>
      <c r="U3949">
        <v>60272</v>
      </c>
      <c r="V3949">
        <v>70500</v>
      </c>
      <c r="W3949">
        <v>85447</v>
      </c>
      <c r="X3949">
        <v>75341</v>
      </c>
      <c r="Y3949">
        <v>72055</v>
      </c>
      <c r="Z3949">
        <v>79087</v>
      </c>
      <c r="AA3949">
        <v>76808</v>
      </c>
      <c r="AB3949">
        <v>85352</v>
      </c>
      <c r="AC3949">
        <v>94513</v>
      </c>
      <c r="AD3949">
        <v>118734</v>
      </c>
      <c r="AE3949">
        <v>161687</v>
      </c>
      <c r="AF3949">
        <v>164643</v>
      </c>
      <c r="AG3949" s="19">
        <v>48087</v>
      </c>
      <c r="AH3949">
        <v>164251</v>
      </c>
      <c r="AI3949">
        <v>174709</v>
      </c>
      <c r="AJ3949">
        <v>176881</v>
      </c>
      <c r="AK3949">
        <v>183213</v>
      </c>
      <c r="AL3949">
        <v>208135</v>
      </c>
      <c r="AM3949">
        <v>140060</v>
      </c>
      <c r="AN3949">
        <v>122250</v>
      </c>
      <c r="AO3949">
        <v>128388</v>
      </c>
      <c r="AP3949">
        <v>132572</v>
      </c>
      <c r="AQ3949">
        <v>121909</v>
      </c>
      <c r="AR3949">
        <v>130730</v>
      </c>
      <c r="AS3949">
        <v>141674</v>
      </c>
      <c r="AT3949">
        <v>142196</v>
      </c>
      <c r="AU3949">
        <v>145042</v>
      </c>
      <c r="AV3949">
        <v>118809</v>
      </c>
      <c r="AW3949">
        <v>105016</v>
      </c>
      <c r="AX3949">
        <v>99224</v>
      </c>
      <c r="AY3949">
        <v>106243</v>
      </c>
      <c r="AZ3949">
        <v>109000</v>
      </c>
      <c r="BA3949">
        <v>114000</v>
      </c>
      <c r="BB3949">
        <v>116000</v>
      </c>
      <c r="BC3949">
        <v>117000</v>
      </c>
      <c r="BD3949">
        <v>109000</v>
      </c>
      <c r="BE3949">
        <v>111000</v>
      </c>
      <c r="BF3949">
        <v>115000</v>
      </c>
      <c r="BG3949">
        <v>134000</v>
      </c>
      <c r="BH3949">
        <v>143000</v>
      </c>
      <c r="BI3949">
        <v>153000</v>
      </c>
      <c r="BJ3949">
        <v>153000</v>
      </c>
      <c r="BK3949">
        <v>142000</v>
      </c>
      <c r="BL3949">
        <v>169000</v>
      </c>
      <c r="BM3949">
        <v>195000</v>
      </c>
      <c r="BN3949">
        <v>175000</v>
      </c>
      <c r="BO3949">
        <v>165000</v>
      </c>
      <c r="BP3949">
        <v>152000</v>
      </c>
      <c r="BQ3949">
        <v>167000</v>
      </c>
      <c r="BR3949">
        <v>200000</v>
      </c>
      <c r="BS3949">
        <v>211000</v>
      </c>
      <c r="BT3949">
        <v>210000</v>
      </c>
      <c r="BU3949">
        <v>9000</v>
      </c>
      <c r="BV3949">
        <v>-267000</v>
      </c>
      <c r="BW3949">
        <v>-212000</v>
      </c>
      <c r="BX3949" s="10">
        <v>-87000</v>
      </c>
      <c r="BY3949">
        <v>-241000</v>
      </c>
      <c r="BZ3949">
        <v>404000</v>
      </c>
      <c r="CA3949">
        <v>418000</v>
      </c>
      <c r="CB3949">
        <v>455000</v>
      </c>
      <c r="CC3949">
        <v>474000</v>
      </c>
      <c r="CD3949">
        <v>492000</v>
      </c>
      <c r="CE3949">
        <v>508000</v>
      </c>
    </row>
    <row r="3950" spans="1:83" x14ac:dyDescent="0.35">
      <c r="A3950" s="9" t="str">
        <f t="shared" si="61"/>
        <v>0153.701.36</v>
      </c>
      <c r="B3950" s="52" t="e">
        <f>+IF(MATCH(A3950,List!H$10:H$145,0),"Targeted")</f>
        <v>#N/A</v>
      </c>
      <c r="C3950" s="65"/>
      <c r="D3950" s="151"/>
      <c r="E3950" s="16" t="s">
        <v>5046</v>
      </c>
      <c r="F3950" s="16" t="s">
        <v>5047</v>
      </c>
      <c r="G3950" s="16" t="s">
        <v>702</v>
      </c>
      <c r="H3950" s="16" t="s">
        <v>5659</v>
      </c>
      <c r="I3950" s="16" t="s">
        <v>5663</v>
      </c>
      <c r="J3950" s="16" t="s">
        <v>5664</v>
      </c>
      <c r="K3950" s="17" t="s">
        <v>272</v>
      </c>
      <c r="L3950" s="18" t="s">
        <v>5648</v>
      </c>
      <c r="M3950" s="195" t="s">
        <v>271</v>
      </c>
      <c r="N3950" s="16" t="s">
        <v>5649</v>
      </c>
      <c r="O3950" s="17" t="s">
        <v>304</v>
      </c>
      <c r="P3950" s="17" t="s">
        <v>305</v>
      </c>
      <c r="Q3950" s="17" t="s">
        <v>306</v>
      </c>
      <c r="R3950">
        <v>0</v>
      </c>
      <c r="S3950">
        <v>0</v>
      </c>
      <c r="T3950">
        <v>0</v>
      </c>
      <c r="U3950">
        <v>0</v>
      </c>
      <c r="V3950">
        <v>0</v>
      </c>
      <c r="W3950">
        <v>0</v>
      </c>
      <c r="X3950">
        <v>0</v>
      </c>
      <c r="Y3950">
        <v>0</v>
      </c>
      <c r="Z3950">
        <v>0</v>
      </c>
      <c r="AA3950">
        <v>0</v>
      </c>
      <c r="AB3950">
        <v>0</v>
      </c>
      <c r="AC3950">
        <v>0</v>
      </c>
      <c r="AD3950">
        <v>0</v>
      </c>
      <c r="AE3950">
        <v>0</v>
      </c>
      <c r="AF3950">
        <v>0</v>
      </c>
      <c r="AG3950" s="19">
        <v>0</v>
      </c>
      <c r="AH3950">
        <v>0</v>
      </c>
      <c r="AI3950">
        <v>0</v>
      </c>
      <c r="AJ3950">
        <v>0</v>
      </c>
      <c r="AK3950">
        <v>0</v>
      </c>
      <c r="AL3950">
        <v>0</v>
      </c>
      <c r="AM3950">
        <v>0</v>
      </c>
      <c r="AN3950">
        <v>0</v>
      </c>
      <c r="AO3950">
        <v>0</v>
      </c>
      <c r="AP3950">
        <v>0</v>
      </c>
      <c r="AQ3950">
        <v>0</v>
      </c>
      <c r="AR3950">
        <v>0</v>
      </c>
      <c r="AS3950">
        <v>0</v>
      </c>
      <c r="AT3950">
        <v>0</v>
      </c>
      <c r="AU3950">
        <v>0</v>
      </c>
      <c r="AV3950">
        <v>0</v>
      </c>
      <c r="AW3950">
        <v>0</v>
      </c>
      <c r="AX3950">
        <v>0</v>
      </c>
      <c r="AY3950">
        <v>0</v>
      </c>
      <c r="AZ3950">
        <v>0</v>
      </c>
      <c r="BA3950">
        <v>0</v>
      </c>
      <c r="BB3950">
        <v>0</v>
      </c>
      <c r="BC3950">
        <v>0</v>
      </c>
      <c r="BD3950">
        <v>0</v>
      </c>
      <c r="BE3950">
        <v>0</v>
      </c>
      <c r="BF3950">
        <v>0</v>
      </c>
      <c r="BG3950">
        <v>0</v>
      </c>
      <c r="BH3950">
        <v>24692000</v>
      </c>
      <c r="BI3950">
        <v>26297000</v>
      </c>
      <c r="BJ3950">
        <v>30877000</v>
      </c>
      <c r="BK3950">
        <v>30991000</v>
      </c>
      <c r="BL3950">
        <v>31055000</v>
      </c>
      <c r="BM3950">
        <v>36256000</v>
      </c>
      <c r="BN3950">
        <v>40399000</v>
      </c>
      <c r="BO3950">
        <v>43377000</v>
      </c>
      <c r="BP3950">
        <v>52762000</v>
      </c>
      <c r="BQ3950">
        <v>50050000</v>
      </c>
      <c r="BR3950">
        <v>59386000</v>
      </c>
      <c r="BS3950">
        <v>64355000</v>
      </c>
      <c r="BT3950">
        <v>69722000</v>
      </c>
      <c r="BU3950">
        <v>79904000</v>
      </c>
      <c r="BV3950">
        <v>79837000</v>
      </c>
      <c r="BW3950">
        <v>79984000</v>
      </c>
      <c r="BX3950" s="10">
        <v>95598000</v>
      </c>
      <c r="BY3950">
        <v>105614000</v>
      </c>
      <c r="BZ3950">
        <v>117391000</v>
      </c>
      <c r="CA3950">
        <v>142831000</v>
      </c>
      <c r="CB3950">
        <v>140922000</v>
      </c>
      <c r="CC3950">
        <v>139945000</v>
      </c>
      <c r="CD3950">
        <v>161389000</v>
      </c>
      <c r="CE3950">
        <v>171979000</v>
      </c>
    </row>
    <row r="3951" spans="1:83" x14ac:dyDescent="0.35">
      <c r="A3951" s="9" t="str">
        <f t="shared" si="61"/>
        <v>0154.701.36</v>
      </c>
      <c r="B3951" s="52" t="str">
        <f>+IF(MATCH(A3951,List!H$10:H$145,0),"Targeted")</f>
        <v>Targeted</v>
      </c>
      <c r="C3951" s="65"/>
      <c r="D3951" s="151"/>
      <c r="E3951" s="16" t="s">
        <v>5046</v>
      </c>
      <c r="F3951" s="16" t="s">
        <v>5047</v>
      </c>
      <c r="G3951" s="16" t="s">
        <v>702</v>
      </c>
      <c r="H3951" s="16" t="s">
        <v>5659</v>
      </c>
      <c r="I3951" s="16" t="s">
        <v>274</v>
      </c>
      <c r="J3951" s="16" t="s">
        <v>273</v>
      </c>
      <c r="K3951" s="17" t="s">
        <v>272</v>
      </c>
      <c r="L3951" s="18" t="s">
        <v>5648</v>
      </c>
      <c r="M3951" s="195" t="s">
        <v>271</v>
      </c>
      <c r="N3951" s="16" t="s">
        <v>5649</v>
      </c>
      <c r="O3951" s="17" t="s">
        <v>304</v>
      </c>
      <c r="P3951" s="17" t="s">
        <v>305</v>
      </c>
      <c r="Q3951" s="17" t="s">
        <v>306</v>
      </c>
      <c r="R3951">
        <v>1634730</v>
      </c>
      <c r="S3951">
        <v>1698390</v>
      </c>
      <c r="T3951">
        <v>1743106</v>
      </c>
      <c r="U3951">
        <v>1863744</v>
      </c>
      <c r="V3951">
        <v>1910281</v>
      </c>
      <c r="W3951">
        <v>1892816</v>
      </c>
      <c r="X3951">
        <v>2048400</v>
      </c>
      <c r="Y3951">
        <v>2148847</v>
      </c>
      <c r="Z3951">
        <v>2254591</v>
      </c>
      <c r="AA3951">
        <v>2329790</v>
      </c>
      <c r="AB3951">
        <v>2530690</v>
      </c>
      <c r="AC3951">
        <v>2564785</v>
      </c>
      <c r="AD3951">
        <v>2529910</v>
      </c>
      <c r="AE3951">
        <v>2739065</v>
      </c>
      <c r="AF3951">
        <v>2859261</v>
      </c>
      <c r="AG3951" s="19">
        <v>718897</v>
      </c>
      <c r="AH3951">
        <v>3113495</v>
      </c>
      <c r="AI3951">
        <v>3239244</v>
      </c>
      <c r="AJ3951">
        <v>3521725</v>
      </c>
      <c r="AK3951">
        <v>3585368</v>
      </c>
      <c r="AL3951">
        <v>3755107</v>
      </c>
      <c r="AM3951">
        <v>3879396</v>
      </c>
      <c r="AN3951">
        <v>3893900</v>
      </c>
      <c r="AO3951">
        <v>3874220</v>
      </c>
      <c r="AP3951">
        <v>3841865</v>
      </c>
      <c r="AQ3951">
        <v>3874368</v>
      </c>
      <c r="AR3951">
        <v>3793200</v>
      </c>
      <c r="AS3951">
        <v>3934821</v>
      </c>
      <c r="AT3951">
        <v>4024002</v>
      </c>
      <c r="AU3951">
        <v>3594100</v>
      </c>
      <c r="AV3951">
        <v>3917331</v>
      </c>
      <c r="AW3951">
        <v>3666213</v>
      </c>
      <c r="AX3951">
        <v>3528807</v>
      </c>
      <c r="AY3951">
        <v>3427454</v>
      </c>
      <c r="AZ3951">
        <v>3024000</v>
      </c>
      <c r="BA3951">
        <v>2834000</v>
      </c>
      <c r="BB3951">
        <v>3055000</v>
      </c>
      <c r="BC3951">
        <v>3059000</v>
      </c>
      <c r="BD3951">
        <v>3076000</v>
      </c>
      <c r="BE3951">
        <v>2969000</v>
      </c>
      <c r="BF3951">
        <v>2760000</v>
      </c>
      <c r="BG3951">
        <v>3166000</v>
      </c>
      <c r="BH3951">
        <v>3229000</v>
      </c>
      <c r="BI3951">
        <v>3334000</v>
      </c>
      <c r="BJ3951">
        <v>3663000</v>
      </c>
      <c r="BK3951">
        <v>3547000</v>
      </c>
      <c r="BL3951">
        <v>3376000</v>
      </c>
      <c r="BM3951">
        <v>3790000</v>
      </c>
      <c r="BN3951">
        <v>4161000</v>
      </c>
      <c r="BO3951">
        <v>4359000</v>
      </c>
      <c r="BP3951">
        <v>4664000</v>
      </c>
      <c r="BQ3951">
        <v>4537000</v>
      </c>
      <c r="BR3951">
        <v>5173000</v>
      </c>
      <c r="BS3951">
        <v>5251000</v>
      </c>
      <c r="BT3951">
        <v>5299000</v>
      </c>
      <c r="BU3951">
        <v>5824000</v>
      </c>
      <c r="BV3951">
        <v>5505000</v>
      </c>
      <c r="BW3951">
        <v>4796000</v>
      </c>
      <c r="BX3951" s="10">
        <v>4940000</v>
      </c>
      <c r="BY3951">
        <v>4751000</v>
      </c>
      <c r="BZ3951">
        <v>4665000</v>
      </c>
      <c r="CA3951">
        <v>5095000</v>
      </c>
      <c r="CB3951">
        <v>4839000</v>
      </c>
      <c r="CC3951">
        <v>4632000</v>
      </c>
      <c r="CD3951">
        <v>5183000</v>
      </c>
      <c r="CE3951">
        <v>5400000</v>
      </c>
    </row>
    <row r="3952" spans="1:83" x14ac:dyDescent="0.35">
      <c r="A3952" s="9" t="str">
        <f t="shared" si="61"/>
        <v>1121.701.36</v>
      </c>
      <c r="B3952" s="52" t="e">
        <f>+IF(MATCH(A3952,List!H$10:H$145,0),"Targeted")</f>
        <v>#N/A</v>
      </c>
      <c r="C3952" s="65"/>
      <c r="D3952" s="151" t="s">
        <v>7700</v>
      </c>
      <c r="E3952" s="16" t="s">
        <v>5046</v>
      </c>
      <c r="F3952" s="16" t="s">
        <v>5047</v>
      </c>
      <c r="G3952" s="16" t="s">
        <v>702</v>
      </c>
      <c r="H3952" s="16" t="s">
        <v>5659</v>
      </c>
      <c r="I3952" s="16" t="s">
        <v>1113</v>
      </c>
      <c r="J3952" s="16" t="s">
        <v>5665</v>
      </c>
      <c r="K3952" s="17" t="s">
        <v>272</v>
      </c>
      <c r="L3952" s="18" t="s">
        <v>5648</v>
      </c>
      <c r="M3952" s="195" t="s">
        <v>271</v>
      </c>
      <c r="N3952" s="16" t="s">
        <v>5649</v>
      </c>
      <c r="O3952" s="17" t="s">
        <v>346</v>
      </c>
      <c r="P3952" s="17" t="s">
        <v>305</v>
      </c>
      <c r="Q3952" s="17" t="s">
        <v>306</v>
      </c>
      <c r="R3952">
        <v>0</v>
      </c>
      <c r="S3952">
        <v>0</v>
      </c>
      <c r="T3952">
        <v>0</v>
      </c>
      <c r="U3952">
        <v>0</v>
      </c>
      <c r="V3952">
        <v>0</v>
      </c>
      <c r="W3952">
        <v>0</v>
      </c>
      <c r="X3952">
        <v>0</v>
      </c>
      <c r="Y3952">
        <v>0</v>
      </c>
      <c r="Z3952">
        <v>0</v>
      </c>
      <c r="AA3952">
        <v>0</v>
      </c>
      <c r="AB3952">
        <v>0</v>
      </c>
      <c r="AC3952">
        <v>0</v>
      </c>
      <c r="AD3952">
        <v>0</v>
      </c>
      <c r="AE3952">
        <v>0</v>
      </c>
      <c r="AF3952">
        <v>0</v>
      </c>
      <c r="AG3952" s="19">
        <v>0</v>
      </c>
      <c r="AH3952">
        <v>0</v>
      </c>
      <c r="AI3952">
        <v>0</v>
      </c>
      <c r="AJ3952">
        <v>0</v>
      </c>
      <c r="AK3952">
        <v>0</v>
      </c>
      <c r="AL3952">
        <v>0</v>
      </c>
      <c r="AM3952">
        <v>0</v>
      </c>
      <c r="AN3952">
        <v>0</v>
      </c>
      <c r="AO3952">
        <v>0</v>
      </c>
      <c r="AP3952">
        <v>0</v>
      </c>
      <c r="AQ3952">
        <v>0</v>
      </c>
      <c r="AR3952">
        <v>0</v>
      </c>
      <c r="AS3952">
        <v>0</v>
      </c>
      <c r="AT3952">
        <v>0</v>
      </c>
      <c r="AU3952">
        <v>0</v>
      </c>
      <c r="AV3952">
        <v>0</v>
      </c>
      <c r="AW3952">
        <v>0</v>
      </c>
      <c r="AX3952">
        <v>0</v>
      </c>
      <c r="AY3952">
        <v>0</v>
      </c>
      <c r="AZ3952">
        <v>0</v>
      </c>
      <c r="BA3952">
        <v>0</v>
      </c>
      <c r="BB3952">
        <v>0</v>
      </c>
      <c r="BC3952">
        <v>0</v>
      </c>
      <c r="BD3952">
        <v>0</v>
      </c>
      <c r="BE3952">
        <v>0</v>
      </c>
      <c r="BF3952">
        <v>0</v>
      </c>
      <c r="BG3952">
        <v>0</v>
      </c>
      <c r="BH3952">
        <v>0</v>
      </c>
      <c r="BI3952">
        <v>0</v>
      </c>
      <c r="BJ3952">
        <v>0</v>
      </c>
      <c r="BK3952">
        <v>0</v>
      </c>
      <c r="BL3952">
        <v>0</v>
      </c>
      <c r="BM3952">
        <v>0</v>
      </c>
      <c r="BN3952">
        <v>82000</v>
      </c>
      <c r="BO3952">
        <v>113000</v>
      </c>
      <c r="BP3952">
        <v>10000</v>
      </c>
      <c r="BQ3952">
        <v>2000</v>
      </c>
      <c r="BR3952">
        <v>1000</v>
      </c>
      <c r="BS3952">
        <v>1000</v>
      </c>
      <c r="BT3952">
        <v>0</v>
      </c>
      <c r="BU3952">
        <v>0</v>
      </c>
      <c r="BV3952">
        <v>0</v>
      </c>
      <c r="BW3952">
        <v>0</v>
      </c>
      <c r="BX3952">
        <v>0</v>
      </c>
      <c r="BY3952">
        <v>0</v>
      </c>
      <c r="BZ3952">
        <v>0</v>
      </c>
      <c r="CA3952">
        <v>0</v>
      </c>
      <c r="CB3952">
        <v>0</v>
      </c>
      <c r="CC3952">
        <v>0</v>
      </c>
      <c r="CD3952">
        <v>0</v>
      </c>
      <c r="CE3952">
        <v>0</v>
      </c>
    </row>
    <row r="3953" spans="1:83" x14ac:dyDescent="0.35">
      <c r="A3953" s="9" t="str">
        <f t="shared" si="61"/>
        <v>4009.701.36</v>
      </c>
      <c r="B3953" s="52" t="e">
        <f>+IF(MATCH(A3953,List!H$10:H$145,0),"Targeted")</f>
        <v>#N/A</v>
      </c>
      <c r="C3953" s="65"/>
      <c r="D3953" s="151"/>
      <c r="E3953" s="16" t="s">
        <v>5046</v>
      </c>
      <c r="F3953" s="16" t="s">
        <v>5047</v>
      </c>
      <c r="G3953" s="16" t="s">
        <v>702</v>
      </c>
      <c r="H3953" s="16" t="s">
        <v>5659</v>
      </c>
      <c r="I3953" s="16" t="s">
        <v>5666</v>
      </c>
      <c r="J3953" s="16" t="s">
        <v>5667</v>
      </c>
      <c r="K3953" s="17" t="s">
        <v>272</v>
      </c>
      <c r="L3953" s="18" t="s">
        <v>5648</v>
      </c>
      <c r="M3953" s="195" t="s">
        <v>271</v>
      </c>
      <c r="N3953" s="16" t="s">
        <v>5649</v>
      </c>
      <c r="O3953" s="17" t="s">
        <v>304</v>
      </c>
      <c r="P3953" s="17" t="s">
        <v>305</v>
      </c>
      <c r="Q3953" s="17" t="s">
        <v>306</v>
      </c>
      <c r="R3953">
        <v>0</v>
      </c>
      <c r="S3953">
        <v>0</v>
      </c>
      <c r="T3953">
        <v>0</v>
      </c>
      <c r="U3953">
        <v>0</v>
      </c>
      <c r="V3953">
        <v>-134</v>
      </c>
      <c r="W3953">
        <v>118</v>
      </c>
      <c r="X3953">
        <v>15</v>
      </c>
      <c r="Y3953">
        <v>0</v>
      </c>
      <c r="Z3953">
        <v>0</v>
      </c>
      <c r="AA3953">
        <v>0</v>
      </c>
      <c r="AB3953">
        <v>-11363</v>
      </c>
      <c r="AC3953">
        <v>11363</v>
      </c>
      <c r="AD3953">
        <v>-2623</v>
      </c>
      <c r="AE3953">
        <v>2624</v>
      </c>
      <c r="AF3953">
        <v>0</v>
      </c>
      <c r="AG3953" s="19">
        <v>0</v>
      </c>
      <c r="AH3953">
        <v>0</v>
      </c>
      <c r="AI3953">
        <v>-464</v>
      </c>
      <c r="AJ3953">
        <v>464</v>
      </c>
      <c r="AK3953">
        <v>-146</v>
      </c>
      <c r="AL3953">
        <v>118</v>
      </c>
      <c r="AM3953">
        <v>-39998</v>
      </c>
      <c r="AN3953">
        <v>-39751</v>
      </c>
      <c r="AO3953">
        <v>-27010</v>
      </c>
      <c r="AP3953">
        <v>-19750</v>
      </c>
      <c r="AQ3953">
        <v>-5726</v>
      </c>
      <c r="AR3953">
        <v>-12879</v>
      </c>
      <c r="AS3953">
        <v>-2910</v>
      </c>
      <c r="AT3953">
        <v>-13729</v>
      </c>
      <c r="AU3953">
        <v>-13891</v>
      </c>
      <c r="AV3953">
        <v>-15403</v>
      </c>
      <c r="AW3953">
        <v>-7722</v>
      </c>
      <c r="AX3953">
        <v>47990</v>
      </c>
      <c r="AY3953">
        <v>109911</v>
      </c>
      <c r="AZ3953">
        <v>25000</v>
      </c>
      <c r="BA3953">
        <v>9000</v>
      </c>
      <c r="BB3953">
        <v>5000</v>
      </c>
      <c r="BC3953">
        <v>0</v>
      </c>
      <c r="BD3953">
        <v>0</v>
      </c>
      <c r="BE3953">
        <v>0</v>
      </c>
      <c r="BF3953">
        <v>1000</v>
      </c>
      <c r="BG3953">
        <v>0</v>
      </c>
      <c r="BH3953">
        <v>-1000</v>
      </c>
      <c r="BI3953">
        <v>5000</v>
      </c>
      <c r="BJ3953">
        <v>0</v>
      </c>
      <c r="BK3953">
        <v>0</v>
      </c>
      <c r="BL3953">
        <v>0</v>
      </c>
      <c r="BM3953">
        <v>0</v>
      </c>
      <c r="BN3953">
        <v>-11000</v>
      </c>
      <c r="BO3953">
        <v>11000</v>
      </c>
      <c r="BP3953">
        <v>0</v>
      </c>
      <c r="BQ3953">
        <v>0</v>
      </c>
      <c r="BR3953">
        <v>0</v>
      </c>
      <c r="BS3953">
        <v>-6000</v>
      </c>
      <c r="BT3953">
        <v>6000</v>
      </c>
      <c r="BU3953">
        <v>0</v>
      </c>
      <c r="BV3953">
        <v>0</v>
      </c>
      <c r="BW3953">
        <v>0</v>
      </c>
      <c r="BX3953" s="10">
        <v>-300000</v>
      </c>
      <c r="BY3953">
        <v>-961000</v>
      </c>
      <c r="BZ3953">
        <v>-1262000</v>
      </c>
      <c r="CA3953">
        <v>-630000</v>
      </c>
      <c r="CB3953">
        <v>-546000</v>
      </c>
      <c r="CC3953">
        <v>-367000</v>
      </c>
      <c r="CD3953">
        <v>-84000</v>
      </c>
      <c r="CE3953">
        <v>-96000</v>
      </c>
    </row>
    <row r="3954" spans="1:83" x14ac:dyDescent="0.35">
      <c r="A3954" s="9" t="str">
        <f t="shared" si="61"/>
        <v>4010.701.36</v>
      </c>
      <c r="B3954" s="52" t="e">
        <f>+IF(MATCH(A3954,List!H$10:H$145,0),"Targeted")</f>
        <v>#N/A</v>
      </c>
      <c r="C3954" s="65"/>
      <c r="D3954" s="151"/>
      <c r="E3954" s="16" t="s">
        <v>5046</v>
      </c>
      <c r="F3954" s="16" t="s">
        <v>5047</v>
      </c>
      <c r="G3954" s="16" t="s">
        <v>702</v>
      </c>
      <c r="H3954" s="16" t="s">
        <v>5659</v>
      </c>
      <c r="I3954" s="16" t="s">
        <v>5668</v>
      </c>
      <c r="J3954" s="16" t="s">
        <v>5669</v>
      </c>
      <c r="K3954" s="17" t="s">
        <v>272</v>
      </c>
      <c r="L3954" s="18" t="s">
        <v>5648</v>
      </c>
      <c r="M3954" s="195" t="s">
        <v>271</v>
      </c>
      <c r="N3954" s="16" t="s">
        <v>5649</v>
      </c>
      <c r="O3954" s="17" t="s">
        <v>304</v>
      </c>
      <c r="P3954" s="17" t="s">
        <v>305</v>
      </c>
      <c r="Q3954" s="17" t="s">
        <v>306</v>
      </c>
      <c r="R3954">
        <v>0</v>
      </c>
      <c r="S3954">
        <v>0</v>
      </c>
      <c r="T3954">
        <v>0</v>
      </c>
      <c r="U3954">
        <v>-1711</v>
      </c>
      <c r="V3954">
        <v>-18324</v>
      </c>
      <c r="W3954">
        <v>-33281</v>
      </c>
      <c r="X3954">
        <v>-34012</v>
      </c>
      <c r="Y3954">
        <v>-34824</v>
      </c>
      <c r="Z3954">
        <v>-35221</v>
      </c>
      <c r="AA3954">
        <v>-32157</v>
      </c>
      <c r="AB3954">
        <v>-31399</v>
      </c>
      <c r="AC3954">
        <v>-32652</v>
      </c>
      <c r="AD3954">
        <v>-31748</v>
      </c>
      <c r="AE3954">
        <v>-32387</v>
      </c>
      <c r="AF3954">
        <v>-34372</v>
      </c>
      <c r="AG3954" s="19">
        <v>-2586</v>
      </c>
      <c r="AH3954">
        <v>-27227</v>
      </c>
      <c r="AI3954">
        <v>-28624</v>
      </c>
      <c r="AJ3954">
        <v>-27900</v>
      </c>
      <c r="AK3954">
        <v>-17227</v>
      </c>
      <c r="AL3954">
        <v>-13778</v>
      </c>
      <c r="AM3954">
        <v>-18659</v>
      </c>
      <c r="AN3954">
        <v>-22475</v>
      </c>
      <c r="AO3954">
        <v>-15864</v>
      </c>
      <c r="AP3954">
        <v>11417</v>
      </c>
      <c r="AQ3954">
        <v>40123</v>
      </c>
      <c r="AR3954">
        <v>-7580</v>
      </c>
      <c r="AS3954">
        <v>-5041</v>
      </c>
      <c r="AT3954">
        <v>-6152</v>
      </c>
      <c r="AU3954">
        <v>-4254</v>
      </c>
      <c r="AV3954">
        <v>-6555</v>
      </c>
      <c r="AW3954">
        <v>-6391</v>
      </c>
      <c r="AX3954">
        <v>-7864</v>
      </c>
      <c r="AY3954">
        <v>-5781</v>
      </c>
      <c r="AZ3954">
        <v>-1000</v>
      </c>
      <c r="BA3954">
        <v>1000</v>
      </c>
      <c r="BB3954">
        <v>3000</v>
      </c>
      <c r="BC3954">
        <v>6000</v>
      </c>
      <c r="BD3954">
        <v>6000</v>
      </c>
      <c r="BE3954">
        <v>10000</v>
      </c>
      <c r="BF3954">
        <v>12000</v>
      </c>
      <c r="BG3954">
        <v>13000</v>
      </c>
      <c r="BH3954">
        <v>14000</v>
      </c>
      <c r="BI3954">
        <v>18000</v>
      </c>
      <c r="BJ3954">
        <v>20000</v>
      </c>
      <c r="BK3954">
        <v>21000</v>
      </c>
      <c r="BL3954">
        <v>23000</v>
      </c>
      <c r="BM3954">
        <v>23000</v>
      </c>
      <c r="BN3954">
        <v>25000</v>
      </c>
      <c r="BO3954">
        <v>23000</v>
      </c>
      <c r="BP3954">
        <v>27000</v>
      </c>
      <c r="BQ3954">
        <v>28000</v>
      </c>
      <c r="BR3954">
        <v>27000</v>
      </c>
      <c r="BS3954">
        <v>27000</v>
      </c>
      <c r="BT3954">
        <v>29000</v>
      </c>
      <c r="BU3954">
        <v>26000</v>
      </c>
      <c r="BV3954">
        <v>22000</v>
      </c>
      <c r="BW3954">
        <v>21000</v>
      </c>
      <c r="BX3954" s="10">
        <v>18000</v>
      </c>
      <c r="BY3954">
        <v>18000</v>
      </c>
      <c r="BZ3954">
        <v>15000</v>
      </c>
      <c r="CA3954">
        <v>12000</v>
      </c>
      <c r="CB3954">
        <v>9000</v>
      </c>
      <c r="CC3954">
        <v>6000</v>
      </c>
      <c r="CD3954">
        <v>5000</v>
      </c>
      <c r="CE3954">
        <v>4000</v>
      </c>
    </row>
    <row r="3955" spans="1:83" x14ac:dyDescent="0.35">
      <c r="A3955" s="9" t="str">
        <f t="shared" si="61"/>
        <v>4012.701.36</v>
      </c>
      <c r="B3955" s="52" t="e">
        <f>+IF(MATCH(A3955,List!H$10:H$145,0),"Targeted")</f>
        <v>#N/A</v>
      </c>
      <c r="C3955" s="65"/>
      <c r="D3955" s="151"/>
      <c r="E3955" s="16" t="s">
        <v>5046</v>
      </c>
      <c r="F3955" s="16" t="s">
        <v>5047</v>
      </c>
      <c r="G3955" s="16" t="s">
        <v>702</v>
      </c>
      <c r="H3955" s="16" t="s">
        <v>5659</v>
      </c>
      <c r="I3955" s="16" t="s">
        <v>5670</v>
      </c>
      <c r="J3955" s="16" t="s">
        <v>5671</v>
      </c>
      <c r="K3955" s="17" t="s">
        <v>272</v>
      </c>
      <c r="L3955" s="18" t="s">
        <v>5648</v>
      </c>
      <c r="M3955" s="195" t="s">
        <v>271</v>
      </c>
      <c r="N3955" s="16" t="s">
        <v>5649</v>
      </c>
      <c r="O3955" s="17" t="s">
        <v>304</v>
      </c>
      <c r="P3955" s="17" t="s">
        <v>305</v>
      </c>
      <c r="Q3955" s="17" t="s">
        <v>306</v>
      </c>
      <c r="R3955">
        <v>710</v>
      </c>
      <c r="S3955">
        <v>-102</v>
      </c>
      <c r="T3955">
        <v>-712</v>
      </c>
      <c r="U3955">
        <v>447</v>
      </c>
      <c r="V3955">
        <v>-529</v>
      </c>
      <c r="W3955">
        <v>-497</v>
      </c>
      <c r="X3955">
        <v>1507</v>
      </c>
      <c r="Y3955">
        <v>-707</v>
      </c>
      <c r="Z3955">
        <v>-2876</v>
      </c>
      <c r="AA3955">
        <v>-2268</v>
      </c>
      <c r="AB3955">
        <v>-4807</v>
      </c>
      <c r="AC3955">
        <v>-1560</v>
      </c>
      <c r="AD3955">
        <v>5150</v>
      </c>
      <c r="AE3955">
        <v>-1161</v>
      </c>
      <c r="AF3955">
        <v>999</v>
      </c>
      <c r="AG3955" s="19">
        <v>-310</v>
      </c>
      <c r="AH3955">
        <v>-1509</v>
      </c>
      <c r="AI3955">
        <v>2119</v>
      </c>
      <c r="AJ3955">
        <v>893</v>
      </c>
      <c r="AK3955">
        <v>2789</v>
      </c>
      <c r="AL3955">
        <v>-485</v>
      </c>
      <c r="AM3955">
        <v>-2563</v>
      </c>
      <c r="AN3955">
        <v>432</v>
      </c>
      <c r="AO3955">
        <v>-395</v>
      </c>
      <c r="AP3955">
        <v>-3168</v>
      </c>
      <c r="AQ3955">
        <v>-2533</v>
      </c>
      <c r="AR3955">
        <v>1984</v>
      </c>
      <c r="AS3955">
        <v>-3093</v>
      </c>
      <c r="AT3955">
        <v>2428</v>
      </c>
      <c r="AU3955">
        <v>1045</v>
      </c>
      <c r="AV3955">
        <v>857</v>
      </c>
      <c r="AW3955">
        <v>-6800</v>
      </c>
      <c r="AX3955">
        <v>-5402</v>
      </c>
      <c r="AY3955">
        <v>10573</v>
      </c>
      <c r="AZ3955">
        <v>2000</v>
      </c>
      <c r="BA3955">
        <v>-3000</v>
      </c>
      <c r="BB3955">
        <v>0</v>
      </c>
      <c r="BC3955">
        <v>-19000</v>
      </c>
      <c r="BD3955">
        <v>-10000</v>
      </c>
      <c r="BE3955">
        <v>7000</v>
      </c>
      <c r="BF3955">
        <v>8000</v>
      </c>
      <c r="BG3955">
        <v>4000</v>
      </c>
      <c r="BH3955">
        <v>6000</v>
      </c>
      <c r="BI3955">
        <v>3000</v>
      </c>
      <c r="BJ3955">
        <v>-6000</v>
      </c>
      <c r="BK3955">
        <v>-6000</v>
      </c>
      <c r="BL3955">
        <v>-9000</v>
      </c>
      <c r="BM3955">
        <v>3000</v>
      </c>
      <c r="BN3955">
        <v>8000</v>
      </c>
      <c r="BO3955">
        <v>6000</v>
      </c>
      <c r="BP3955">
        <v>-16000</v>
      </c>
      <c r="BQ3955">
        <v>-23000</v>
      </c>
      <c r="BR3955">
        <v>-18000</v>
      </c>
      <c r="BS3955">
        <v>8000</v>
      </c>
      <c r="BT3955">
        <v>19000</v>
      </c>
      <c r="BU3955">
        <v>20000</v>
      </c>
      <c r="BV3955">
        <v>-6000</v>
      </c>
      <c r="BW3955">
        <v>-15000</v>
      </c>
      <c r="BX3955" s="10">
        <v>-6000</v>
      </c>
      <c r="BY3955">
        <v>-27000</v>
      </c>
      <c r="BZ3955">
        <v>-6000</v>
      </c>
      <c r="CA3955">
        <v>0</v>
      </c>
      <c r="CB3955">
        <v>30000</v>
      </c>
      <c r="CC3955">
        <v>0</v>
      </c>
      <c r="CD3955">
        <v>0</v>
      </c>
      <c r="CE3955">
        <v>1000</v>
      </c>
    </row>
    <row r="3956" spans="1:83" x14ac:dyDescent="0.35">
      <c r="A3956" s="9" t="str">
        <f t="shared" si="61"/>
        <v>8132.701.36</v>
      </c>
      <c r="B3956" s="52" t="e">
        <f>+IF(MATCH(A3956,List!H$10:H$145,0),"Targeted")</f>
        <v>#N/A</v>
      </c>
      <c r="C3956" s="65"/>
      <c r="D3956" s="151"/>
      <c r="E3956" s="16" t="s">
        <v>5046</v>
      </c>
      <c r="F3956" s="16" t="s">
        <v>5047</v>
      </c>
      <c r="G3956" s="16" t="s">
        <v>702</v>
      </c>
      <c r="H3956" s="16" t="s">
        <v>5659</v>
      </c>
      <c r="I3956" s="16" t="s">
        <v>5672</v>
      </c>
      <c r="J3956" s="16" t="s">
        <v>5673</v>
      </c>
      <c r="K3956" s="17" t="s">
        <v>272</v>
      </c>
      <c r="L3956" s="18" t="s">
        <v>5648</v>
      </c>
      <c r="M3956" s="195" t="s">
        <v>271</v>
      </c>
      <c r="N3956" s="16" t="s">
        <v>5649</v>
      </c>
      <c r="O3956" s="17" t="s">
        <v>304</v>
      </c>
      <c r="P3956" s="17" t="s">
        <v>305</v>
      </c>
      <c r="Q3956" s="17" t="s">
        <v>306</v>
      </c>
      <c r="R3956">
        <v>626351</v>
      </c>
      <c r="S3956">
        <v>747095</v>
      </c>
      <c r="T3956">
        <v>585267</v>
      </c>
      <c r="U3956">
        <v>544956</v>
      </c>
      <c r="V3956">
        <v>484745</v>
      </c>
      <c r="W3956">
        <v>728899</v>
      </c>
      <c r="X3956">
        <v>545927</v>
      </c>
      <c r="Y3956">
        <v>626548</v>
      </c>
      <c r="Z3956">
        <v>685084</v>
      </c>
      <c r="AA3956">
        <v>661140</v>
      </c>
      <c r="AB3956">
        <v>720074</v>
      </c>
      <c r="AC3956">
        <v>518896</v>
      </c>
      <c r="AD3956">
        <v>622883</v>
      </c>
      <c r="AE3956">
        <v>730760</v>
      </c>
      <c r="AF3956">
        <v>633013</v>
      </c>
      <c r="AG3956" s="19">
        <v>136240</v>
      </c>
      <c r="AH3956">
        <v>697602</v>
      </c>
      <c r="AI3956">
        <v>667762</v>
      </c>
      <c r="AJ3956">
        <v>785393</v>
      </c>
      <c r="AK3956">
        <v>928228</v>
      </c>
      <c r="AL3956">
        <v>965147</v>
      </c>
      <c r="AM3956">
        <v>925291</v>
      </c>
      <c r="AN3956">
        <v>890928</v>
      </c>
      <c r="AO3956">
        <v>922003</v>
      </c>
      <c r="AP3956">
        <v>955965</v>
      </c>
      <c r="AQ3956">
        <v>1037408</v>
      </c>
      <c r="AR3956">
        <v>1034060</v>
      </c>
      <c r="AS3956">
        <v>1096293</v>
      </c>
      <c r="AT3956">
        <v>1173524</v>
      </c>
      <c r="AU3956">
        <v>1222803</v>
      </c>
      <c r="AV3956">
        <v>1247459</v>
      </c>
      <c r="AW3956">
        <v>1329279</v>
      </c>
      <c r="AX3956">
        <v>1127393</v>
      </c>
      <c r="AY3956">
        <v>1223766</v>
      </c>
      <c r="AZ3956">
        <v>1249000</v>
      </c>
      <c r="BA3956">
        <v>1240000</v>
      </c>
      <c r="BB3956">
        <v>1227000</v>
      </c>
      <c r="BC3956">
        <v>1210000</v>
      </c>
      <c r="BD3956">
        <v>1201000</v>
      </c>
      <c r="BE3956">
        <v>1241000</v>
      </c>
      <c r="BF3956">
        <v>1221000</v>
      </c>
      <c r="BG3956">
        <v>1176000</v>
      </c>
      <c r="BH3956">
        <v>1178000</v>
      </c>
      <c r="BI3956">
        <v>1230000</v>
      </c>
      <c r="BJ3956">
        <v>1207000</v>
      </c>
      <c r="BK3956">
        <v>1200000</v>
      </c>
      <c r="BL3956">
        <v>1169000</v>
      </c>
      <c r="BM3956">
        <v>1163000</v>
      </c>
      <c r="BN3956">
        <v>1188000</v>
      </c>
      <c r="BO3956">
        <v>1147000</v>
      </c>
      <c r="BP3956">
        <v>1130000</v>
      </c>
      <c r="BQ3956">
        <v>1071000</v>
      </c>
      <c r="BR3956">
        <v>1026000</v>
      </c>
      <c r="BS3956">
        <v>952000</v>
      </c>
      <c r="BT3956">
        <v>1013000</v>
      </c>
      <c r="BU3956">
        <v>915000</v>
      </c>
      <c r="BV3956">
        <v>852000</v>
      </c>
      <c r="BW3956">
        <v>776000</v>
      </c>
      <c r="BX3956" s="10">
        <v>694000</v>
      </c>
      <c r="BY3956">
        <v>625000</v>
      </c>
      <c r="BZ3956">
        <v>551000</v>
      </c>
      <c r="CA3956">
        <v>467000</v>
      </c>
      <c r="CB3956">
        <v>365000</v>
      </c>
      <c r="CC3956">
        <v>271000</v>
      </c>
      <c r="CD3956">
        <v>200000</v>
      </c>
      <c r="CE3956">
        <v>144000</v>
      </c>
    </row>
    <row r="3957" spans="1:83" x14ac:dyDescent="0.35">
      <c r="A3957" s="9" t="str">
        <f t="shared" si="61"/>
        <v>8150.701.36</v>
      </c>
      <c r="B3957" s="52" t="e">
        <f>+IF(MATCH(A3957,List!H$10:H$145,0),"Targeted")</f>
        <v>#N/A</v>
      </c>
      <c r="C3957" s="65"/>
      <c r="D3957" s="151"/>
      <c r="E3957" s="16" t="s">
        <v>5046</v>
      </c>
      <c r="F3957" s="16" t="s">
        <v>5047</v>
      </c>
      <c r="G3957" s="16" t="s">
        <v>702</v>
      </c>
      <c r="H3957" s="16" t="s">
        <v>5659</v>
      </c>
      <c r="I3957" s="16" t="s">
        <v>5674</v>
      </c>
      <c r="J3957" s="16" t="s">
        <v>5675</v>
      </c>
      <c r="K3957" s="17" t="s">
        <v>272</v>
      </c>
      <c r="L3957" s="18" t="s">
        <v>5648</v>
      </c>
      <c r="M3957" s="195" t="s">
        <v>271</v>
      </c>
      <c r="N3957" s="16" t="s">
        <v>5649</v>
      </c>
      <c r="O3957" s="17" t="s">
        <v>304</v>
      </c>
      <c r="P3957" s="17" t="s">
        <v>305</v>
      </c>
      <c r="Q3957" s="17" t="s">
        <v>306</v>
      </c>
      <c r="R3957">
        <v>96243</v>
      </c>
      <c r="S3957">
        <v>79131</v>
      </c>
      <c r="T3957">
        <v>97204</v>
      </c>
      <c r="U3957">
        <v>70528</v>
      </c>
      <c r="V3957">
        <v>43939</v>
      </c>
      <c r="W3957">
        <v>82432</v>
      </c>
      <c r="X3957">
        <v>69397</v>
      </c>
      <c r="Y3957">
        <v>76025</v>
      </c>
      <c r="Z3957">
        <v>84178</v>
      </c>
      <c r="AA3957">
        <v>82053</v>
      </c>
      <c r="AB3957">
        <v>81213</v>
      </c>
      <c r="AC3957">
        <v>66253</v>
      </c>
      <c r="AD3957">
        <v>77727</v>
      </c>
      <c r="AE3957">
        <v>85695</v>
      </c>
      <c r="AF3957">
        <v>71297</v>
      </c>
      <c r="AG3957" s="19">
        <v>12155</v>
      </c>
      <c r="AH3957">
        <v>71105</v>
      </c>
      <c r="AI3957">
        <v>66973</v>
      </c>
      <c r="AJ3957">
        <v>70841</v>
      </c>
      <c r="AK3957">
        <v>76683</v>
      </c>
      <c r="AL3957">
        <v>70048</v>
      </c>
      <c r="AM3957">
        <v>64332</v>
      </c>
      <c r="AN3957">
        <v>59851</v>
      </c>
      <c r="AO3957">
        <v>51879</v>
      </c>
      <c r="AP3957">
        <v>45698</v>
      </c>
      <c r="AQ3957">
        <v>44739</v>
      </c>
      <c r="AR3957">
        <v>40325</v>
      </c>
      <c r="AS3957">
        <v>37476</v>
      </c>
      <c r="AT3957">
        <v>34150</v>
      </c>
      <c r="AU3957">
        <v>31710</v>
      </c>
      <c r="AV3957">
        <v>28494</v>
      </c>
      <c r="AW3957">
        <v>26102</v>
      </c>
      <c r="AX3957">
        <v>20337</v>
      </c>
      <c r="AY3957">
        <v>19139</v>
      </c>
      <c r="AZ3957">
        <v>16000</v>
      </c>
      <c r="BA3957">
        <v>15000</v>
      </c>
      <c r="BB3957">
        <v>12000</v>
      </c>
      <c r="BC3957">
        <v>12000</v>
      </c>
      <c r="BD3957">
        <v>11000</v>
      </c>
      <c r="BE3957">
        <v>11000</v>
      </c>
      <c r="BF3957">
        <v>11000</v>
      </c>
      <c r="BG3957">
        <v>10000</v>
      </c>
      <c r="BH3957">
        <v>10000</v>
      </c>
      <c r="BI3957">
        <v>9000</v>
      </c>
      <c r="BJ3957">
        <v>9000</v>
      </c>
      <c r="BK3957">
        <v>8000</v>
      </c>
      <c r="BL3957">
        <v>7000</v>
      </c>
      <c r="BM3957">
        <v>6000</v>
      </c>
      <c r="BN3957">
        <v>6000</v>
      </c>
      <c r="BO3957">
        <v>6000</v>
      </c>
      <c r="BP3957">
        <v>5000</v>
      </c>
      <c r="BQ3957">
        <v>5000</v>
      </c>
      <c r="BR3957">
        <v>4000</v>
      </c>
      <c r="BS3957">
        <v>3000</v>
      </c>
      <c r="BT3957">
        <v>2000</v>
      </c>
      <c r="BU3957">
        <v>2000</v>
      </c>
      <c r="BV3957">
        <v>1000</v>
      </c>
      <c r="BW3957">
        <v>1000</v>
      </c>
      <c r="BX3957" s="10">
        <v>1000</v>
      </c>
      <c r="BY3957">
        <v>0</v>
      </c>
      <c r="BZ3957">
        <v>0</v>
      </c>
      <c r="CA3957">
        <v>0</v>
      </c>
      <c r="CB3957">
        <v>0</v>
      </c>
      <c r="CC3957">
        <v>0</v>
      </c>
      <c r="CD3957">
        <v>0</v>
      </c>
      <c r="CE3957">
        <v>0</v>
      </c>
    </row>
    <row r="3958" spans="1:83" x14ac:dyDescent="0.35">
      <c r="A3958" s="9" t="str">
        <f t="shared" si="61"/>
        <v>8455.701.36</v>
      </c>
      <c r="B3958" s="52" t="e">
        <f>+IF(MATCH(A3958,List!H$10:H$145,0),"Targeted")</f>
        <v>#N/A</v>
      </c>
      <c r="C3958" s="65"/>
      <c r="D3958" s="151"/>
      <c r="E3958" s="16" t="s">
        <v>5046</v>
      </c>
      <c r="F3958" s="16" t="s">
        <v>5047</v>
      </c>
      <c r="G3958" s="16" t="s">
        <v>702</v>
      </c>
      <c r="H3958" s="16" t="s">
        <v>5659</v>
      </c>
      <c r="I3958" s="16" t="s">
        <v>5676</v>
      </c>
      <c r="J3958" s="16" t="s">
        <v>5677</v>
      </c>
      <c r="K3958" s="17" t="s">
        <v>272</v>
      </c>
      <c r="L3958" s="18" t="s">
        <v>5648</v>
      </c>
      <c r="M3958" s="195" t="s">
        <v>271</v>
      </c>
      <c r="N3958" s="16" t="s">
        <v>5649</v>
      </c>
      <c r="O3958" s="17" t="s">
        <v>304</v>
      </c>
      <c r="P3958" s="17" t="s">
        <v>305</v>
      </c>
      <c r="Q3958" s="17" t="s">
        <v>306</v>
      </c>
      <c r="R3958">
        <v>13795</v>
      </c>
      <c r="S3958">
        <v>-19840</v>
      </c>
      <c r="T3958">
        <v>-15955</v>
      </c>
      <c r="U3958">
        <v>-26958</v>
      </c>
      <c r="V3958">
        <v>-27577</v>
      </c>
      <c r="W3958">
        <v>-27512</v>
      </c>
      <c r="X3958">
        <v>-26914</v>
      </c>
      <c r="Y3958">
        <v>-30730</v>
      </c>
      <c r="Z3958">
        <v>-31562</v>
      </c>
      <c r="AA3958">
        <v>-33086</v>
      </c>
      <c r="AB3958">
        <v>-36108</v>
      </c>
      <c r="AC3958">
        <v>-37313</v>
      </c>
      <c r="AD3958">
        <v>-41090</v>
      </c>
      <c r="AE3958">
        <v>-41257</v>
      </c>
      <c r="AF3958">
        <v>-44994</v>
      </c>
      <c r="AG3958" s="19">
        <v>-4854</v>
      </c>
      <c r="AH3958">
        <v>-46016</v>
      </c>
      <c r="AI3958">
        <v>-55015</v>
      </c>
      <c r="AJ3958">
        <v>-38049</v>
      </c>
      <c r="AK3958">
        <v>-44317</v>
      </c>
      <c r="AL3958">
        <v>-44194</v>
      </c>
      <c r="AM3958">
        <v>-50510</v>
      </c>
      <c r="AN3958">
        <v>-56486</v>
      </c>
      <c r="AO3958">
        <v>-57992</v>
      </c>
      <c r="AP3958">
        <v>-66823</v>
      </c>
      <c r="AQ3958">
        <v>-72156</v>
      </c>
      <c r="AR3958">
        <v>-78213</v>
      </c>
      <c r="AS3958">
        <v>-75900</v>
      </c>
      <c r="AT3958">
        <v>-64883</v>
      </c>
      <c r="AU3958">
        <v>-64626</v>
      </c>
      <c r="AV3958">
        <v>-59665</v>
      </c>
      <c r="AW3958">
        <v>-48563</v>
      </c>
      <c r="AX3958">
        <v>-55903</v>
      </c>
      <c r="AY3958">
        <v>-48033</v>
      </c>
      <c r="AZ3958">
        <v>-36000</v>
      </c>
      <c r="BA3958">
        <v>-34000</v>
      </c>
      <c r="BB3958">
        <v>-30000</v>
      </c>
      <c r="BC3958">
        <v>-18000</v>
      </c>
      <c r="BD3958">
        <v>-38000</v>
      </c>
      <c r="BE3958">
        <v>-43000</v>
      </c>
      <c r="BF3958">
        <v>-46000</v>
      </c>
      <c r="BG3958">
        <v>-52000</v>
      </c>
      <c r="BH3958">
        <v>-44000</v>
      </c>
      <c r="BI3958">
        <v>-37000</v>
      </c>
      <c r="BJ3958">
        <v>-40000</v>
      </c>
      <c r="BK3958">
        <v>-32000</v>
      </c>
      <c r="BL3958">
        <v>-25000</v>
      </c>
      <c r="BM3958">
        <v>-14000</v>
      </c>
      <c r="BN3958">
        <v>-2000</v>
      </c>
      <c r="BO3958">
        <v>4000</v>
      </c>
      <c r="BP3958">
        <v>15000</v>
      </c>
      <c r="BQ3958">
        <v>27000</v>
      </c>
      <c r="BR3958">
        <v>39000</v>
      </c>
      <c r="BS3958">
        <v>57000</v>
      </c>
      <c r="BT3958">
        <v>72000</v>
      </c>
      <c r="BU3958">
        <v>85000</v>
      </c>
      <c r="BV3958">
        <v>97000</v>
      </c>
      <c r="BW3958">
        <v>117000</v>
      </c>
      <c r="BX3958" s="10">
        <v>128000</v>
      </c>
      <c r="BY3958">
        <v>136000</v>
      </c>
      <c r="BZ3958">
        <v>155000</v>
      </c>
      <c r="CA3958">
        <v>146000</v>
      </c>
      <c r="CB3958">
        <v>141000</v>
      </c>
      <c r="CC3958">
        <v>140000</v>
      </c>
      <c r="CD3958">
        <v>134000</v>
      </c>
      <c r="CE3958">
        <v>123000</v>
      </c>
    </row>
    <row r="3959" spans="1:83" x14ac:dyDescent="0.35">
      <c r="A3959" s="9" t="str">
        <f t="shared" si="61"/>
        <v>0100.701.84</v>
      </c>
      <c r="B3959" s="52" t="e">
        <f>+IF(MATCH(A3959,List!H$10:H$145,0),"Targeted")</f>
        <v>#N/A</v>
      </c>
      <c r="C3959" s="65"/>
      <c r="D3959" s="151" t="s">
        <v>7700</v>
      </c>
      <c r="E3959" s="16" t="s">
        <v>1022</v>
      </c>
      <c r="F3959" s="16" t="s">
        <v>1023</v>
      </c>
      <c r="G3959" s="16" t="s">
        <v>63</v>
      </c>
      <c r="H3959" s="16" t="s">
        <v>5678</v>
      </c>
      <c r="I3959" s="16" t="s">
        <v>522</v>
      </c>
      <c r="J3959" s="16" t="s">
        <v>5679</v>
      </c>
      <c r="K3959" s="17" t="s">
        <v>2022</v>
      </c>
      <c r="L3959" s="18" t="s">
        <v>5648</v>
      </c>
      <c r="M3959" s="195" t="s">
        <v>271</v>
      </c>
      <c r="N3959" s="16" t="s">
        <v>5649</v>
      </c>
      <c r="O3959" s="17" t="s">
        <v>346</v>
      </c>
      <c r="P3959" s="17" t="s">
        <v>305</v>
      </c>
      <c r="Q3959" s="17" t="s">
        <v>306</v>
      </c>
      <c r="R3959">
        <v>0</v>
      </c>
      <c r="S3959">
        <v>0</v>
      </c>
      <c r="T3959">
        <v>0</v>
      </c>
      <c r="U3959">
        <v>0</v>
      </c>
      <c r="V3959">
        <v>0</v>
      </c>
      <c r="W3959">
        <v>0</v>
      </c>
      <c r="X3959">
        <v>0</v>
      </c>
      <c r="Y3959">
        <v>0</v>
      </c>
      <c r="Z3959">
        <v>0</v>
      </c>
      <c r="AA3959">
        <v>0</v>
      </c>
      <c r="AB3959">
        <v>0</v>
      </c>
      <c r="AC3959">
        <v>0</v>
      </c>
      <c r="AD3959">
        <v>0</v>
      </c>
      <c r="AE3959">
        <v>0</v>
      </c>
      <c r="AF3959">
        <v>0</v>
      </c>
      <c r="AG3959" s="19">
        <v>0</v>
      </c>
      <c r="AH3959">
        <v>0</v>
      </c>
      <c r="AI3959">
        <v>0</v>
      </c>
      <c r="AJ3959">
        <v>0</v>
      </c>
      <c r="AK3959">
        <v>0</v>
      </c>
      <c r="AL3959">
        <v>0</v>
      </c>
      <c r="AM3959">
        <v>0</v>
      </c>
      <c r="AN3959">
        <v>0</v>
      </c>
      <c r="AO3959">
        <v>0</v>
      </c>
      <c r="AP3959">
        <v>0</v>
      </c>
      <c r="AQ3959">
        <v>0</v>
      </c>
      <c r="AR3959">
        <v>0</v>
      </c>
      <c r="AS3959">
        <v>0</v>
      </c>
      <c r="AT3959">
        <v>0</v>
      </c>
      <c r="AU3959">
        <v>0</v>
      </c>
      <c r="AV3959">
        <v>0</v>
      </c>
      <c r="AW3959">
        <v>0</v>
      </c>
      <c r="AX3959">
        <v>0</v>
      </c>
      <c r="AY3959">
        <v>0</v>
      </c>
      <c r="AZ3959">
        <v>0</v>
      </c>
      <c r="BA3959">
        <v>0</v>
      </c>
      <c r="BB3959">
        <v>0</v>
      </c>
      <c r="BC3959">
        <v>0</v>
      </c>
      <c r="BD3959">
        <v>0</v>
      </c>
      <c r="BE3959">
        <v>0</v>
      </c>
      <c r="BF3959">
        <v>0</v>
      </c>
      <c r="BG3959">
        <v>0</v>
      </c>
      <c r="BH3959">
        <v>0</v>
      </c>
      <c r="BI3959">
        <v>0</v>
      </c>
      <c r="BJ3959">
        <v>0</v>
      </c>
      <c r="BK3959">
        <v>242000</v>
      </c>
      <c r="BL3959">
        <v>0</v>
      </c>
      <c r="BM3959">
        <v>1000</v>
      </c>
      <c r="BN3959">
        <v>0</v>
      </c>
      <c r="BO3959">
        <v>0</v>
      </c>
      <c r="BP3959">
        <v>0</v>
      </c>
      <c r="BQ3959">
        <v>15000</v>
      </c>
      <c r="BR3959">
        <v>0</v>
      </c>
      <c r="BS3959">
        <v>0</v>
      </c>
      <c r="BT3959">
        <v>0</v>
      </c>
      <c r="BU3959">
        <v>20000</v>
      </c>
      <c r="BV3959">
        <v>22000</v>
      </c>
      <c r="BW3959">
        <v>22000</v>
      </c>
      <c r="BX3959">
        <v>22000</v>
      </c>
      <c r="BY3959">
        <v>25000</v>
      </c>
      <c r="BZ3959">
        <v>22000</v>
      </c>
      <c r="CA3959">
        <v>25000</v>
      </c>
      <c r="CB3959">
        <v>26000</v>
      </c>
      <c r="CC3959">
        <v>26000</v>
      </c>
      <c r="CD3959">
        <v>27000</v>
      </c>
      <c r="CE3959">
        <v>27000</v>
      </c>
    </row>
    <row r="3960" spans="1:83" x14ac:dyDescent="0.35">
      <c r="A3960" s="9" t="str">
        <f t="shared" si="61"/>
        <v>8463.701.84</v>
      </c>
      <c r="B3960" s="52" t="e">
        <f>+IF(MATCH(A3960,List!H$10:H$145,0),"Targeted")</f>
        <v>#N/A</v>
      </c>
      <c r="C3960" s="65"/>
      <c r="D3960" s="151" t="s">
        <v>7700</v>
      </c>
      <c r="E3960" s="16" t="s">
        <v>1022</v>
      </c>
      <c r="F3960" s="16" t="s">
        <v>1023</v>
      </c>
      <c r="G3960" s="16" t="s">
        <v>63</v>
      </c>
      <c r="H3960" s="16" t="s">
        <v>5678</v>
      </c>
      <c r="I3960" s="16" t="s">
        <v>5680</v>
      </c>
      <c r="J3960" s="16" t="s">
        <v>5681</v>
      </c>
      <c r="K3960" s="17" t="s">
        <v>2022</v>
      </c>
      <c r="L3960" s="18" t="s">
        <v>5648</v>
      </c>
      <c r="M3960" s="195" t="s">
        <v>271</v>
      </c>
      <c r="N3960" s="16" t="s">
        <v>5649</v>
      </c>
      <c r="O3960" s="17" t="s">
        <v>346</v>
      </c>
      <c r="P3960" s="17" t="s">
        <v>305</v>
      </c>
      <c r="Q3960" s="17" t="s">
        <v>306</v>
      </c>
      <c r="R3960">
        <v>0</v>
      </c>
      <c r="S3960">
        <v>0</v>
      </c>
      <c r="T3960">
        <v>0</v>
      </c>
      <c r="U3960">
        <v>0</v>
      </c>
      <c r="V3960">
        <v>0</v>
      </c>
      <c r="W3960">
        <v>0</v>
      </c>
      <c r="X3960">
        <v>0</v>
      </c>
      <c r="Y3960">
        <v>0</v>
      </c>
      <c r="Z3960">
        <v>0</v>
      </c>
      <c r="AA3960">
        <v>0</v>
      </c>
      <c r="AB3960">
        <v>0</v>
      </c>
      <c r="AC3960">
        <v>0</v>
      </c>
      <c r="AD3960">
        <v>0</v>
      </c>
      <c r="AE3960">
        <v>0</v>
      </c>
      <c r="AF3960">
        <v>-21</v>
      </c>
      <c r="AG3960" s="19">
        <v>-8</v>
      </c>
      <c r="AH3960">
        <v>2</v>
      </c>
      <c r="AI3960">
        <v>16</v>
      </c>
      <c r="AJ3960">
        <v>-14</v>
      </c>
      <c r="AK3960">
        <v>3</v>
      </c>
      <c r="AL3960">
        <v>-26</v>
      </c>
      <c r="AM3960">
        <v>-38</v>
      </c>
      <c r="AN3960">
        <v>-7</v>
      </c>
      <c r="AO3960">
        <v>6</v>
      </c>
      <c r="AP3960">
        <v>-55</v>
      </c>
      <c r="AQ3960">
        <v>3</v>
      </c>
      <c r="AR3960">
        <v>-23</v>
      </c>
      <c r="AS3960">
        <v>-46</v>
      </c>
      <c r="AT3960">
        <v>0</v>
      </c>
      <c r="AU3960">
        <v>0</v>
      </c>
      <c r="AV3960">
        <v>0</v>
      </c>
      <c r="AW3960">
        <v>0</v>
      </c>
      <c r="AX3960">
        <v>0</v>
      </c>
      <c r="AY3960">
        <v>0</v>
      </c>
      <c r="AZ3960">
        <v>0</v>
      </c>
      <c r="BA3960">
        <v>0</v>
      </c>
      <c r="BB3960">
        <v>0</v>
      </c>
      <c r="BC3960">
        <v>0</v>
      </c>
      <c r="BD3960">
        <v>0</v>
      </c>
      <c r="BE3960">
        <v>0</v>
      </c>
      <c r="BF3960">
        <v>0</v>
      </c>
      <c r="BG3960">
        <v>0</v>
      </c>
      <c r="BH3960">
        <v>0</v>
      </c>
      <c r="BI3960">
        <v>0</v>
      </c>
      <c r="BJ3960">
        <v>0</v>
      </c>
      <c r="BK3960">
        <v>0</v>
      </c>
      <c r="BL3960">
        <v>0</v>
      </c>
      <c r="BM3960">
        <v>0</v>
      </c>
      <c r="BN3960">
        <v>0</v>
      </c>
      <c r="BO3960">
        <v>0</v>
      </c>
      <c r="BP3960">
        <v>0</v>
      </c>
      <c r="BQ3960">
        <v>0</v>
      </c>
      <c r="BR3960">
        <v>0</v>
      </c>
      <c r="BS3960">
        <v>0</v>
      </c>
      <c r="BT3960">
        <v>0</v>
      </c>
      <c r="BU3960">
        <v>0</v>
      </c>
      <c r="BV3960">
        <v>0</v>
      </c>
      <c r="BW3960">
        <v>0</v>
      </c>
      <c r="BX3960">
        <v>0</v>
      </c>
      <c r="BY3960">
        <v>0</v>
      </c>
      <c r="BZ3960">
        <v>0</v>
      </c>
      <c r="CA3960">
        <v>0</v>
      </c>
      <c r="CB3960">
        <v>0</v>
      </c>
      <c r="CC3960">
        <v>0</v>
      </c>
      <c r="CD3960">
        <v>0</v>
      </c>
      <c r="CE3960">
        <v>0</v>
      </c>
    </row>
    <row r="3961" spans="1:83" x14ac:dyDescent="0.35">
      <c r="A3961" s="9" t="str">
        <f t="shared" si="61"/>
        <v>8463.701.84</v>
      </c>
      <c r="B3961" s="52" t="e">
        <f>+IF(MATCH(A3961,List!H$10:H$145,0),"Targeted")</f>
        <v>#N/A</v>
      </c>
      <c r="C3961" s="65"/>
      <c r="D3961" s="151"/>
      <c r="E3961" s="16" t="s">
        <v>1022</v>
      </c>
      <c r="F3961" s="16" t="s">
        <v>1023</v>
      </c>
      <c r="G3961" s="16" t="s">
        <v>63</v>
      </c>
      <c r="H3961" s="16" t="s">
        <v>5678</v>
      </c>
      <c r="I3961" s="16" t="s">
        <v>5680</v>
      </c>
      <c r="J3961" s="16" t="s">
        <v>5681</v>
      </c>
      <c r="K3961" s="17" t="s">
        <v>2022</v>
      </c>
      <c r="L3961" s="18" t="s">
        <v>5648</v>
      </c>
      <c r="M3961" s="195" t="s">
        <v>271</v>
      </c>
      <c r="N3961" s="16" t="s">
        <v>5649</v>
      </c>
      <c r="O3961" s="17" t="s">
        <v>304</v>
      </c>
      <c r="P3961" s="17" t="s">
        <v>305</v>
      </c>
      <c r="Q3961" s="17" t="s">
        <v>306</v>
      </c>
      <c r="R3961">
        <v>0</v>
      </c>
      <c r="S3961">
        <v>0</v>
      </c>
      <c r="T3961">
        <v>0</v>
      </c>
      <c r="U3961">
        <v>0</v>
      </c>
      <c r="V3961">
        <v>0</v>
      </c>
      <c r="W3961">
        <v>0</v>
      </c>
      <c r="X3961">
        <v>0</v>
      </c>
      <c r="Y3961">
        <v>0</v>
      </c>
      <c r="Z3961">
        <v>0</v>
      </c>
      <c r="AA3961">
        <v>0</v>
      </c>
      <c r="AB3961">
        <v>0</v>
      </c>
      <c r="AC3961">
        <v>0</v>
      </c>
      <c r="AD3961">
        <v>0</v>
      </c>
      <c r="AE3961">
        <v>0</v>
      </c>
      <c r="AF3961">
        <v>0</v>
      </c>
      <c r="AG3961" s="19">
        <v>0</v>
      </c>
      <c r="AH3961">
        <v>0</v>
      </c>
      <c r="AI3961">
        <v>0</v>
      </c>
      <c r="AJ3961">
        <v>0</v>
      </c>
      <c r="AK3961">
        <v>0</v>
      </c>
      <c r="AL3961">
        <v>0</v>
      </c>
      <c r="AM3961">
        <v>0</v>
      </c>
      <c r="AN3961">
        <v>0</v>
      </c>
      <c r="AO3961">
        <v>0</v>
      </c>
      <c r="AP3961">
        <v>0</v>
      </c>
      <c r="AQ3961">
        <v>0</v>
      </c>
      <c r="AR3961">
        <v>0</v>
      </c>
      <c r="AS3961">
        <v>0</v>
      </c>
      <c r="AT3961">
        <v>0</v>
      </c>
      <c r="AU3961">
        <v>-85</v>
      </c>
      <c r="AV3961">
        <v>44</v>
      </c>
      <c r="AW3961">
        <v>-141</v>
      </c>
      <c r="AX3961">
        <v>216</v>
      </c>
      <c r="AY3961">
        <v>185</v>
      </c>
      <c r="AZ3961">
        <v>0</v>
      </c>
      <c r="BA3961">
        <v>0</v>
      </c>
      <c r="BB3961">
        <v>1000</v>
      </c>
      <c r="BC3961">
        <v>-1000</v>
      </c>
      <c r="BD3961">
        <v>0</v>
      </c>
      <c r="BE3961">
        <v>0</v>
      </c>
      <c r="BF3961">
        <v>0</v>
      </c>
      <c r="BG3961">
        <v>0</v>
      </c>
      <c r="BH3961">
        <v>0</v>
      </c>
      <c r="BI3961">
        <v>0</v>
      </c>
      <c r="BJ3961">
        <v>0</v>
      </c>
      <c r="BK3961">
        <v>0</v>
      </c>
      <c r="BL3961">
        <v>0</v>
      </c>
      <c r="BM3961">
        <v>0</v>
      </c>
      <c r="BN3961">
        <v>0</v>
      </c>
      <c r="BO3961">
        <v>0</v>
      </c>
      <c r="BP3961">
        <v>0</v>
      </c>
      <c r="BQ3961">
        <v>0</v>
      </c>
      <c r="BR3961">
        <v>0</v>
      </c>
      <c r="BS3961">
        <v>0</v>
      </c>
      <c r="BT3961">
        <v>0</v>
      </c>
      <c r="BU3961">
        <v>0</v>
      </c>
      <c r="BV3961">
        <v>0</v>
      </c>
      <c r="BW3961">
        <v>0</v>
      </c>
      <c r="BX3961" s="10">
        <v>0</v>
      </c>
      <c r="BY3961">
        <v>0</v>
      </c>
      <c r="BZ3961">
        <v>0</v>
      </c>
      <c r="CA3961">
        <v>0</v>
      </c>
      <c r="CB3961">
        <v>0</v>
      </c>
      <c r="CC3961">
        <v>0</v>
      </c>
      <c r="CD3961">
        <v>0</v>
      </c>
      <c r="CE3961">
        <v>0</v>
      </c>
    </row>
    <row r="3962" spans="1:83" x14ac:dyDescent="0.35">
      <c r="A3962" s="9" t="str">
        <f t="shared" si="61"/>
        <v>8522.701.84</v>
      </c>
      <c r="B3962" s="52" t="e">
        <f>+IF(MATCH(A3962,List!H$10:H$145,0),"Targeted")</f>
        <v>#N/A</v>
      </c>
      <c r="C3962" s="65"/>
      <c r="D3962" s="151" t="s">
        <v>7700</v>
      </c>
      <c r="E3962" s="16" t="s">
        <v>1022</v>
      </c>
      <c r="F3962" s="16" t="s">
        <v>1023</v>
      </c>
      <c r="G3962" s="16" t="s">
        <v>63</v>
      </c>
      <c r="H3962" s="16" t="s">
        <v>5678</v>
      </c>
      <c r="I3962" s="16" t="s">
        <v>5682</v>
      </c>
      <c r="J3962" s="16" t="s">
        <v>5683</v>
      </c>
      <c r="K3962" s="17" t="s">
        <v>2022</v>
      </c>
      <c r="L3962" s="18" t="s">
        <v>5648</v>
      </c>
      <c r="M3962" s="195" t="s">
        <v>271</v>
      </c>
      <c r="N3962" s="16" t="s">
        <v>5649</v>
      </c>
      <c r="O3962" s="17" t="s">
        <v>346</v>
      </c>
      <c r="P3962" s="17" t="s">
        <v>305</v>
      </c>
      <c r="Q3962" s="17" t="s">
        <v>306</v>
      </c>
      <c r="R3962">
        <v>8548</v>
      </c>
      <c r="S3962">
        <v>7000</v>
      </c>
      <c r="T3962">
        <v>7275</v>
      </c>
      <c r="U3962">
        <v>6912</v>
      </c>
      <c r="V3962">
        <v>7193</v>
      </c>
      <c r="W3962">
        <v>7593</v>
      </c>
      <c r="X3962">
        <v>9967</v>
      </c>
      <c r="Y3962">
        <v>10305</v>
      </c>
      <c r="Z3962">
        <v>10017</v>
      </c>
      <c r="AA3962">
        <v>10593</v>
      </c>
      <c r="AB3962">
        <v>11999</v>
      </c>
      <c r="AC3962">
        <v>12168</v>
      </c>
      <c r="AD3962">
        <v>14241</v>
      </c>
      <c r="AE3962">
        <v>15756</v>
      </c>
      <c r="AF3962">
        <v>14697</v>
      </c>
      <c r="AG3962" s="19">
        <v>3501</v>
      </c>
      <c r="AH3962">
        <v>15801</v>
      </c>
      <c r="AI3962">
        <v>16486</v>
      </c>
      <c r="AJ3962">
        <v>17624</v>
      </c>
      <c r="AK3962">
        <v>19224</v>
      </c>
      <c r="AL3962">
        <v>21392</v>
      </c>
      <c r="AM3962">
        <v>23359</v>
      </c>
      <c r="AN3962">
        <v>26985</v>
      </c>
      <c r="AO3962">
        <v>30588</v>
      </c>
      <c r="AP3962">
        <v>34455</v>
      </c>
      <c r="AQ3962">
        <v>33085</v>
      </c>
      <c r="AR3962">
        <v>36637</v>
      </c>
      <c r="AS3962">
        <v>47406</v>
      </c>
      <c r="AT3962">
        <v>39170</v>
      </c>
      <c r="AU3962">
        <v>59015</v>
      </c>
      <c r="AV3962">
        <v>49361</v>
      </c>
      <c r="AW3962">
        <v>82288</v>
      </c>
      <c r="AX3962">
        <v>57273</v>
      </c>
      <c r="AY3962">
        <v>66651</v>
      </c>
      <c r="AZ3962">
        <v>57000</v>
      </c>
      <c r="BA3962">
        <v>56000</v>
      </c>
      <c r="BB3962">
        <v>58000</v>
      </c>
      <c r="BC3962">
        <v>63000</v>
      </c>
      <c r="BD3962">
        <v>73000</v>
      </c>
      <c r="BE3962">
        <v>64000</v>
      </c>
      <c r="BF3962">
        <v>63000</v>
      </c>
      <c r="BG3962">
        <v>63000</v>
      </c>
      <c r="BH3962">
        <v>72000</v>
      </c>
      <c r="BI3962">
        <v>68000</v>
      </c>
      <c r="BJ3962">
        <v>61000</v>
      </c>
      <c r="BK3962">
        <v>64000</v>
      </c>
      <c r="BL3962">
        <v>56000</v>
      </c>
      <c r="BM3962">
        <v>114000</v>
      </c>
      <c r="BN3962">
        <v>156000</v>
      </c>
      <c r="BO3962">
        <v>115000</v>
      </c>
      <c r="BP3962">
        <v>93000</v>
      </c>
      <c r="BQ3962">
        <v>108000</v>
      </c>
      <c r="BR3962">
        <v>113000</v>
      </c>
      <c r="BS3962">
        <v>63000</v>
      </c>
      <c r="BT3962">
        <v>59000</v>
      </c>
      <c r="BU3962">
        <v>58000</v>
      </c>
      <c r="BV3962">
        <v>58000</v>
      </c>
      <c r="BW3962">
        <v>57000</v>
      </c>
      <c r="BX3962">
        <v>59000</v>
      </c>
      <c r="BY3962">
        <v>59000</v>
      </c>
      <c r="BZ3962">
        <v>81000</v>
      </c>
      <c r="CA3962">
        <v>74000</v>
      </c>
      <c r="CB3962">
        <v>76000</v>
      </c>
      <c r="CC3962">
        <v>78000</v>
      </c>
      <c r="CD3962">
        <v>79000</v>
      </c>
      <c r="CE3962">
        <v>82000</v>
      </c>
    </row>
    <row r="3963" spans="1:83" x14ac:dyDescent="0.35">
      <c r="A3963" s="9" t="str">
        <f t="shared" si="61"/>
        <v>8522.701.84</v>
      </c>
      <c r="B3963" s="52" t="e">
        <f>+IF(MATCH(A3963,List!H$10:H$145,0),"Targeted")</f>
        <v>#N/A</v>
      </c>
      <c r="C3963" s="65"/>
      <c r="D3963" s="151"/>
      <c r="E3963" s="16" t="s">
        <v>1022</v>
      </c>
      <c r="F3963" s="16" t="s">
        <v>1023</v>
      </c>
      <c r="G3963" s="16" t="s">
        <v>63</v>
      </c>
      <c r="H3963" s="16" t="s">
        <v>5678</v>
      </c>
      <c r="I3963" s="16" t="s">
        <v>5682</v>
      </c>
      <c r="J3963" s="16" t="s">
        <v>5683</v>
      </c>
      <c r="K3963" s="17" t="s">
        <v>2022</v>
      </c>
      <c r="L3963" s="18" t="s">
        <v>5648</v>
      </c>
      <c r="M3963" s="195" t="s">
        <v>271</v>
      </c>
      <c r="N3963" s="16" t="s">
        <v>5649</v>
      </c>
      <c r="O3963" s="17" t="s">
        <v>304</v>
      </c>
      <c r="P3963" s="17" t="s">
        <v>305</v>
      </c>
      <c r="Q3963" s="17" t="s">
        <v>306</v>
      </c>
      <c r="R3963">
        <v>0</v>
      </c>
      <c r="S3963">
        <v>0</v>
      </c>
      <c r="T3963">
        <v>0</v>
      </c>
      <c r="U3963">
        <v>0</v>
      </c>
      <c r="V3963">
        <v>0</v>
      </c>
      <c r="W3963">
        <v>0</v>
      </c>
      <c r="X3963">
        <v>0</v>
      </c>
      <c r="Y3963">
        <v>0</v>
      </c>
      <c r="Z3963">
        <v>0</v>
      </c>
      <c r="AA3963">
        <v>0</v>
      </c>
      <c r="AB3963">
        <v>0</v>
      </c>
      <c r="AC3963">
        <v>0</v>
      </c>
      <c r="AD3963">
        <v>0</v>
      </c>
      <c r="AE3963">
        <v>0</v>
      </c>
      <c r="AF3963">
        <v>0</v>
      </c>
      <c r="AG3963" s="19">
        <v>0</v>
      </c>
      <c r="AH3963">
        <v>0</v>
      </c>
      <c r="AI3963">
        <v>5</v>
      </c>
      <c r="AJ3963">
        <v>0</v>
      </c>
      <c r="AK3963">
        <v>16</v>
      </c>
      <c r="AL3963">
        <v>0</v>
      </c>
      <c r="AM3963">
        <v>0</v>
      </c>
      <c r="AN3963">
        <v>0</v>
      </c>
      <c r="AO3963">
        <v>0</v>
      </c>
      <c r="AP3963">
        <v>0</v>
      </c>
      <c r="AQ3963">
        <v>0</v>
      </c>
      <c r="AR3963">
        <v>7</v>
      </c>
      <c r="AS3963">
        <v>0</v>
      </c>
      <c r="AT3963">
        <v>0</v>
      </c>
      <c r="AU3963">
        <v>0</v>
      </c>
      <c r="AV3963">
        <v>0</v>
      </c>
      <c r="AW3963">
        <v>0</v>
      </c>
      <c r="AX3963">
        <v>0</v>
      </c>
      <c r="AY3963">
        <v>0</v>
      </c>
      <c r="AZ3963">
        <v>0</v>
      </c>
      <c r="BA3963">
        <v>0</v>
      </c>
      <c r="BB3963">
        <v>0</v>
      </c>
      <c r="BC3963">
        <v>0</v>
      </c>
      <c r="BD3963">
        <v>0</v>
      </c>
      <c r="BE3963">
        <v>0</v>
      </c>
      <c r="BF3963">
        <v>0</v>
      </c>
      <c r="BG3963">
        <v>0</v>
      </c>
      <c r="BH3963">
        <v>0</v>
      </c>
      <c r="BI3963">
        <v>0</v>
      </c>
      <c r="BJ3963">
        <v>0</v>
      </c>
      <c r="BK3963">
        <v>0</v>
      </c>
      <c r="BL3963">
        <v>0</v>
      </c>
      <c r="BM3963">
        <v>0</v>
      </c>
      <c r="BN3963">
        <v>0</v>
      </c>
      <c r="BO3963">
        <v>0</v>
      </c>
      <c r="BP3963">
        <v>0</v>
      </c>
      <c r="BQ3963">
        <v>0</v>
      </c>
      <c r="BR3963">
        <v>0</v>
      </c>
      <c r="BS3963">
        <v>0</v>
      </c>
      <c r="BT3963">
        <v>0</v>
      </c>
      <c r="BU3963">
        <v>0</v>
      </c>
      <c r="BV3963">
        <v>0</v>
      </c>
      <c r="BW3963">
        <v>0</v>
      </c>
      <c r="BX3963" s="10">
        <v>0</v>
      </c>
      <c r="BY3963">
        <v>0</v>
      </c>
      <c r="BZ3963">
        <v>0</v>
      </c>
      <c r="CA3963">
        <v>0</v>
      </c>
      <c r="CB3963">
        <v>0</v>
      </c>
      <c r="CC3963">
        <v>0</v>
      </c>
      <c r="CD3963">
        <v>0</v>
      </c>
      <c r="CE3963">
        <v>0</v>
      </c>
    </row>
    <row r="3964" spans="1:83" x14ac:dyDescent="0.35">
      <c r="A3964" s="9" t="str">
        <f t="shared" si="61"/>
        <v>852240.701.84</v>
      </c>
      <c r="B3964" s="52" t="e">
        <f>+IF(MATCH(A3964,List!H$10:H$145,0),"Targeted")</f>
        <v>#N/A</v>
      </c>
      <c r="C3964" s="65"/>
      <c r="D3964" s="151"/>
      <c r="E3964" s="16" t="s">
        <v>1022</v>
      </c>
      <c r="F3964" s="16" t="s">
        <v>1023</v>
      </c>
      <c r="G3964" s="16" t="s">
        <v>63</v>
      </c>
      <c r="H3964" s="16" t="s">
        <v>5678</v>
      </c>
      <c r="I3964" s="16" t="s">
        <v>5684</v>
      </c>
      <c r="J3964" s="16" t="s">
        <v>5685</v>
      </c>
      <c r="K3964" s="17" t="s">
        <v>2022</v>
      </c>
      <c r="L3964" s="18" t="s">
        <v>5648</v>
      </c>
      <c r="M3964" s="195" t="s">
        <v>271</v>
      </c>
      <c r="N3964" s="16" t="s">
        <v>5649</v>
      </c>
      <c r="O3964" s="17" t="s">
        <v>304</v>
      </c>
      <c r="P3964" s="17" t="s">
        <v>305</v>
      </c>
      <c r="Q3964" s="17" t="s">
        <v>306</v>
      </c>
      <c r="R3964">
        <v>0</v>
      </c>
      <c r="S3964">
        <v>0</v>
      </c>
      <c r="T3964">
        <v>0</v>
      </c>
      <c r="U3964">
        <v>0</v>
      </c>
      <c r="V3964">
        <v>0</v>
      </c>
      <c r="W3964">
        <v>0</v>
      </c>
      <c r="X3964">
        <v>0</v>
      </c>
      <c r="Y3964">
        <v>0</v>
      </c>
      <c r="Z3964">
        <v>0</v>
      </c>
      <c r="AA3964">
        <v>0</v>
      </c>
      <c r="AB3964">
        <v>0</v>
      </c>
      <c r="AC3964">
        <v>0</v>
      </c>
      <c r="AD3964">
        <v>0</v>
      </c>
      <c r="AE3964">
        <v>0</v>
      </c>
      <c r="AF3964">
        <v>0</v>
      </c>
      <c r="AG3964" s="19">
        <v>0</v>
      </c>
      <c r="AH3964">
        <v>0</v>
      </c>
      <c r="AI3964">
        <v>0</v>
      </c>
      <c r="AJ3964">
        <v>0</v>
      </c>
      <c r="AK3964">
        <v>-2490</v>
      </c>
      <c r="AL3964">
        <v>-3122</v>
      </c>
      <c r="AM3964">
        <v>-3579</v>
      </c>
      <c r="AN3964">
        <v>-4287</v>
      </c>
      <c r="AO3964">
        <v>-4304</v>
      </c>
      <c r="AP3964">
        <v>-4485</v>
      </c>
      <c r="AQ3964">
        <v>-4179</v>
      </c>
      <c r="AR3964">
        <v>-4640</v>
      </c>
      <c r="AS3964">
        <v>-5043</v>
      </c>
      <c r="AT3964">
        <v>-3876</v>
      </c>
      <c r="AU3964">
        <v>-4896</v>
      </c>
      <c r="AV3964">
        <v>-5126</v>
      </c>
      <c r="AW3964">
        <v>-7650</v>
      </c>
      <c r="AX3964">
        <v>-8641</v>
      </c>
      <c r="AY3964">
        <v>-9213</v>
      </c>
      <c r="AZ3964">
        <v>-9000</v>
      </c>
      <c r="BA3964">
        <v>-9000</v>
      </c>
      <c r="BB3964">
        <v>-10000</v>
      </c>
      <c r="BC3964">
        <v>-10000</v>
      </c>
      <c r="BD3964">
        <v>-12000</v>
      </c>
      <c r="BE3964">
        <v>-13000</v>
      </c>
      <c r="BF3964">
        <v>-13000</v>
      </c>
      <c r="BG3964">
        <v>-13000</v>
      </c>
      <c r="BH3964">
        <v>-14000</v>
      </c>
      <c r="BI3964">
        <v>-14000</v>
      </c>
      <c r="BJ3964">
        <v>-13000</v>
      </c>
      <c r="BK3964">
        <v>-11000</v>
      </c>
      <c r="BL3964">
        <v>-11000</v>
      </c>
      <c r="BM3964">
        <v>-11000</v>
      </c>
      <c r="BN3964">
        <v>-11000</v>
      </c>
      <c r="BO3964">
        <v>-10000</v>
      </c>
      <c r="BP3964">
        <v>-12000</v>
      </c>
      <c r="BQ3964">
        <v>-12000</v>
      </c>
      <c r="BR3964">
        <v>-13000</v>
      </c>
      <c r="BS3964">
        <v>-14000</v>
      </c>
      <c r="BT3964">
        <v>-15000</v>
      </c>
      <c r="BU3964">
        <v>-17000</v>
      </c>
      <c r="BV3964">
        <v>-17000</v>
      </c>
      <c r="BW3964">
        <v>-16000</v>
      </c>
      <c r="BX3964" s="10">
        <v>-15000</v>
      </c>
      <c r="BY3964">
        <v>-16000</v>
      </c>
      <c r="BZ3964">
        <v>-16000</v>
      </c>
      <c r="CA3964">
        <v>-21000</v>
      </c>
      <c r="CB3964">
        <v>-22000</v>
      </c>
      <c r="CC3964">
        <v>-22000</v>
      </c>
      <c r="CD3964">
        <v>-23000</v>
      </c>
      <c r="CE3964">
        <v>-23000</v>
      </c>
    </row>
    <row r="3965" spans="1:83" x14ac:dyDescent="0.35">
      <c r="A3965" s="9" t="str">
        <f t="shared" si="61"/>
        <v>852250.701.84</v>
      </c>
      <c r="B3965" s="52" t="e">
        <f>+IF(MATCH(A3965,List!H$10:H$145,0),"Targeted")</f>
        <v>#N/A</v>
      </c>
      <c r="C3965" s="65"/>
      <c r="D3965" s="151"/>
      <c r="E3965" s="16" t="s">
        <v>1022</v>
      </c>
      <c r="F3965" s="16" t="s">
        <v>1023</v>
      </c>
      <c r="G3965" s="16" t="s">
        <v>63</v>
      </c>
      <c r="H3965" s="16" t="s">
        <v>5678</v>
      </c>
      <c r="I3965" s="16" t="s">
        <v>5686</v>
      </c>
      <c r="J3965" s="16" t="s">
        <v>5687</v>
      </c>
      <c r="K3965" s="17" t="s">
        <v>2022</v>
      </c>
      <c r="L3965" s="18" t="s">
        <v>5648</v>
      </c>
      <c r="M3965" s="195" t="s">
        <v>271</v>
      </c>
      <c r="N3965" s="16" t="s">
        <v>5649</v>
      </c>
      <c r="O3965" s="17" t="s">
        <v>304</v>
      </c>
      <c r="P3965" s="17" t="s">
        <v>305</v>
      </c>
      <c r="Q3965" s="17" t="s">
        <v>306</v>
      </c>
      <c r="R3965">
        <v>0</v>
      </c>
      <c r="S3965">
        <v>0</v>
      </c>
      <c r="T3965">
        <v>0</v>
      </c>
      <c r="U3965">
        <v>0</v>
      </c>
      <c r="V3965">
        <v>0</v>
      </c>
      <c r="W3965">
        <v>0</v>
      </c>
      <c r="X3965">
        <v>0</v>
      </c>
      <c r="Y3965">
        <v>0</v>
      </c>
      <c r="Z3965">
        <v>0</v>
      </c>
      <c r="AA3965">
        <v>0</v>
      </c>
      <c r="AB3965">
        <v>0</v>
      </c>
      <c r="AC3965">
        <v>0</v>
      </c>
      <c r="AD3965">
        <v>0</v>
      </c>
      <c r="AE3965">
        <v>0</v>
      </c>
      <c r="AF3965">
        <v>0</v>
      </c>
      <c r="AG3965" s="19">
        <v>0</v>
      </c>
      <c r="AH3965">
        <v>0</v>
      </c>
      <c r="AI3965">
        <v>0</v>
      </c>
      <c r="AJ3965">
        <v>0</v>
      </c>
      <c r="AK3965">
        <v>0</v>
      </c>
      <c r="AL3965">
        <v>0</v>
      </c>
      <c r="AM3965">
        <v>0</v>
      </c>
      <c r="AN3965">
        <v>0</v>
      </c>
      <c r="AO3965">
        <v>0</v>
      </c>
      <c r="AP3965">
        <v>0</v>
      </c>
      <c r="AQ3965">
        <v>0</v>
      </c>
      <c r="AR3965">
        <v>0</v>
      </c>
      <c r="AS3965">
        <v>0</v>
      </c>
      <c r="AT3965">
        <v>0</v>
      </c>
      <c r="AU3965">
        <v>0</v>
      </c>
      <c r="AV3965">
        <v>0</v>
      </c>
      <c r="AW3965">
        <v>0</v>
      </c>
      <c r="AX3965">
        <v>0</v>
      </c>
      <c r="AY3965">
        <v>0</v>
      </c>
      <c r="AZ3965">
        <v>0</v>
      </c>
      <c r="BA3965">
        <v>0</v>
      </c>
      <c r="BB3965">
        <v>0</v>
      </c>
      <c r="BC3965">
        <v>0</v>
      </c>
      <c r="BD3965">
        <v>0</v>
      </c>
      <c r="BE3965">
        <v>0</v>
      </c>
      <c r="BF3965">
        <v>0</v>
      </c>
      <c r="BG3965">
        <v>0</v>
      </c>
      <c r="BH3965">
        <v>0</v>
      </c>
      <c r="BI3965">
        <v>0</v>
      </c>
      <c r="BJ3965">
        <v>0</v>
      </c>
      <c r="BK3965">
        <v>0</v>
      </c>
      <c r="BL3965">
        <v>0</v>
      </c>
      <c r="BM3965">
        <v>0</v>
      </c>
      <c r="BN3965">
        <v>0</v>
      </c>
      <c r="BO3965">
        <v>0</v>
      </c>
      <c r="BP3965">
        <v>0</v>
      </c>
      <c r="BQ3965">
        <v>0</v>
      </c>
      <c r="BR3965">
        <v>0</v>
      </c>
      <c r="BS3965">
        <v>-1000</v>
      </c>
      <c r="BT3965">
        <v>-1000</v>
      </c>
      <c r="BU3965">
        <v>0</v>
      </c>
      <c r="BV3965">
        <v>0</v>
      </c>
      <c r="BW3965">
        <v>-1000</v>
      </c>
      <c r="BX3965" s="10">
        <v>0</v>
      </c>
      <c r="BY3965">
        <v>0</v>
      </c>
      <c r="BZ3965">
        <v>0</v>
      </c>
      <c r="CA3965">
        <v>0</v>
      </c>
      <c r="CB3965">
        <v>0</v>
      </c>
      <c r="CC3965">
        <v>-1000</v>
      </c>
      <c r="CD3965">
        <v>-2000</v>
      </c>
      <c r="CE3965">
        <v>-2000</v>
      </c>
    </row>
    <row r="3966" spans="1:83" x14ac:dyDescent="0.35">
      <c r="A3966" s="9" t="str">
        <f t="shared" si="61"/>
        <v>852260.701.84</v>
      </c>
      <c r="B3966" s="52" t="e">
        <f>+IF(MATCH(A3966,List!H$10:H$145,0),"Targeted")</f>
        <v>#N/A</v>
      </c>
      <c r="C3966" s="65"/>
      <c r="D3966" s="151"/>
      <c r="E3966" s="16" t="s">
        <v>1022</v>
      </c>
      <c r="F3966" s="16" t="s">
        <v>1023</v>
      </c>
      <c r="G3966" s="16" t="s">
        <v>63</v>
      </c>
      <c r="H3966" s="16" t="s">
        <v>5678</v>
      </c>
      <c r="I3966" s="16" t="s">
        <v>5688</v>
      </c>
      <c r="J3966" s="16" t="s">
        <v>5689</v>
      </c>
      <c r="K3966" s="17" t="s">
        <v>2022</v>
      </c>
      <c r="L3966" s="18" t="s">
        <v>5648</v>
      </c>
      <c r="M3966" s="195" t="s">
        <v>271</v>
      </c>
      <c r="N3966" s="16" t="s">
        <v>5649</v>
      </c>
      <c r="O3966" s="17" t="s">
        <v>304</v>
      </c>
      <c r="P3966" s="17" t="s">
        <v>305</v>
      </c>
      <c r="Q3966" s="17" t="s">
        <v>306</v>
      </c>
      <c r="R3966">
        <v>0</v>
      </c>
      <c r="S3966">
        <v>0</v>
      </c>
      <c r="T3966">
        <v>0</v>
      </c>
      <c r="U3966">
        <v>0</v>
      </c>
      <c r="V3966">
        <v>0</v>
      </c>
      <c r="W3966">
        <v>0</v>
      </c>
      <c r="X3966">
        <v>0</v>
      </c>
      <c r="Y3966">
        <v>0</v>
      </c>
      <c r="Z3966">
        <v>0</v>
      </c>
      <c r="AA3966">
        <v>0</v>
      </c>
      <c r="AB3966">
        <v>0</v>
      </c>
      <c r="AC3966">
        <v>0</v>
      </c>
      <c r="AD3966">
        <v>0</v>
      </c>
      <c r="AE3966">
        <v>0</v>
      </c>
      <c r="AF3966">
        <v>0</v>
      </c>
      <c r="AG3966" s="19">
        <v>0</v>
      </c>
      <c r="AH3966">
        <v>0</v>
      </c>
      <c r="AI3966">
        <v>0</v>
      </c>
      <c r="AJ3966">
        <v>0</v>
      </c>
      <c r="AK3966">
        <v>0</v>
      </c>
      <c r="AL3966">
        <v>0</v>
      </c>
      <c r="AM3966">
        <v>0</v>
      </c>
      <c r="AN3966">
        <v>0</v>
      </c>
      <c r="AO3966">
        <v>0</v>
      </c>
      <c r="AP3966">
        <v>0</v>
      </c>
      <c r="AQ3966">
        <v>0</v>
      </c>
      <c r="AR3966">
        <v>0</v>
      </c>
      <c r="AS3966">
        <v>0</v>
      </c>
      <c r="AT3966">
        <v>0</v>
      </c>
      <c r="AU3966">
        <v>0</v>
      </c>
      <c r="AV3966">
        <v>0</v>
      </c>
      <c r="AW3966">
        <v>0</v>
      </c>
      <c r="AX3966">
        <v>0</v>
      </c>
      <c r="AY3966">
        <v>0</v>
      </c>
      <c r="AZ3966">
        <v>0</v>
      </c>
      <c r="BA3966">
        <v>0</v>
      </c>
      <c r="BB3966">
        <v>0</v>
      </c>
      <c r="BC3966">
        <v>0</v>
      </c>
      <c r="BD3966">
        <v>0</v>
      </c>
      <c r="BE3966">
        <v>0</v>
      </c>
      <c r="BF3966">
        <v>0</v>
      </c>
      <c r="BG3966">
        <v>0</v>
      </c>
      <c r="BH3966">
        <v>0</v>
      </c>
      <c r="BI3966">
        <v>-22000</v>
      </c>
      <c r="BJ3966">
        <v>-1000</v>
      </c>
      <c r="BK3966">
        <v>-1000</v>
      </c>
      <c r="BL3966">
        <v>-1000</v>
      </c>
      <c r="BM3966">
        <v>-1000</v>
      </c>
      <c r="BN3966">
        <v>-1000</v>
      </c>
      <c r="BO3966">
        <v>-1000</v>
      </c>
      <c r="BP3966">
        <v>-1000</v>
      </c>
      <c r="BQ3966">
        <v>0</v>
      </c>
      <c r="BR3966">
        <v>0</v>
      </c>
      <c r="BS3966">
        <v>0</v>
      </c>
      <c r="BT3966">
        <v>0</v>
      </c>
      <c r="BU3966">
        <v>0</v>
      </c>
      <c r="BV3966">
        <v>0</v>
      </c>
      <c r="BW3966">
        <v>-1000</v>
      </c>
      <c r="BX3966" s="10">
        <v>-1000</v>
      </c>
      <c r="BY3966">
        <v>-3000</v>
      </c>
      <c r="BZ3966">
        <v>-3000</v>
      </c>
      <c r="CA3966">
        <v>-6000</v>
      </c>
      <c r="CB3966">
        <v>-6000</v>
      </c>
      <c r="CC3966">
        <v>-14000</v>
      </c>
      <c r="CD3966">
        <v>-15000</v>
      </c>
      <c r="CE3966">
        <v>-15000</v>
      </c>
    </row>
    <row r="3967" spans="1:83" x14ac:dyDescent="0.35">
      <c r="A3967" s="9" t="str">
        <f t="shared" si="61"/>
        <v>852280.701.84</v>
      </c>
      <c r="B3967" s="52" t="e">
        <f>+IF(MATCH(A3967,List!H$10:H$145,0),"Targeted")</f>
        <v>#N/A</v>
      </c>
      <c r="C3967" s="65"/>
      <c r="D3967" s="151" t="s">
        <v>7700</v>
      </c>
      <c r="E3967" s="16" t="s">
        <v>1022</v>
      </c>
      <c r="F3967" s="16" t="s">
        <v>1023</v>
      </c>
      <c r="G3967" s="16" t="s">
        <v>63</v>
      </c>
      <c r="H3967" s="16" t="s">
        <v>5678</v>
      </c>
      <c r="I3967" s="16" t="s">
        <v>5690</v>
      </c>
      <c r="J3967" s="16" t="s">
        <v>5691</v>
      </c>
      <c r="K3967" s="17" t="s">
        <v>2022</v>
      </c>
      <c r="L3967" s="18" t="s">
        <v>5648</v>
      </c>
      <c r="M3967" s="195" t="s">
        <v>271</v>
      </c>
      <c r="N3967" s="16" t="s">
        <v>5649</v>
      </c>
      <c r="O3967" s="17" t="s">
        <v>346</v>
      </c>
      <c r="P3967" s="17" t="s">
        <v>305</v>
      </c>
      <c r="Q3967" s="17" t="s">
        <v>306</v>
      </c>
      <c r="R3967">
        <v>0</v>
      </c>
      <c r="S3967">
        <v>0</v>
      </c>
      <c r="T3967">
        <v>0</v>
      </c>
      <c r="U3967">
        <v>0</v>
      </c>
      <c r="V3967">
        <v>0</v>
      </c>
      <c r="W3967">
        <v>0</v>
      </c>
      <c r="X3967">
        <v>0</v>
      </c>
      <c r="Y3967">
        <v>0</v>
      </c>
      <c r="Z3967">
        <v>0</v>
      </c>
      <c r="AA3967">
        <v>0</v>
      </c>
      <c r="AB3967">
        <v>0</v>
      </c>
      <c r="AC3967">
        <v>0</v>
      </c>
      <c r="AD3967">
        <v>0</v>
      </c>
      <c r="AE3967">
        <v>0</v>
      </c>
      <c r="AF3967">
        <v>0</v>
      </c>
      <c r="AG3967" s="19">
        <v>0</v>
      </c>
      <c r="AH3967">
        <v>0</v>
      </c>
      <c r="AI3967">
        <v>0</v>
      </c>
      <c r="AJ3967">
        <v>0</v>
      </c>
      <c r="AK3967">
        <v>0</v>
      </c>
      <c r="AL3967">
        <v>0</v>
      </c>
      <c r="AM3967">
        <v>0</v>
      </c>
      <c r="AN3967">
        <v>0</v>
      </c>
      <c r="AO3967">
        <v>0</v>
      </c>
      <c r="AP3967">
        <v>0</v>
      </c>
      <c r="AQ3967">
        <v>0</v>
      </c>
      <c r="AR3967">
        <v>0</v>
      </c>
      <c r="AS3967">
        <v>0</v>
      </c>
      <c r="AT3967">
        <v>0</v>
      </c>
      <c r="AU3967">
        <v>0</v>
      </c>
      <c r="AV3967">
        <v>0</v>
      </c>
      <c r="AW3967">
        <v>0</v>
      </c>
      <c r="AX3967">
        <v>0</v>
      </c>
      <c r="AY3967">
        <v>0</v>
      </c>
      <c r="AZ3967">
        <v>0</v>
      </c>
      <c r="BA3967">
        <v>0</v>
      </c>
      <c r="BB3967">
        <v>0</v>
      </c>
      <c r="BC3967">
        <v>0</v>
      </c>
      <c r="BD3967">
        <v>0</v>
      </c>
      <c r="BE3967">
        <v>0</v>
      </c>
      <c r="BF3967">
        <v>0</v>
      </c>
      <c r="BG3967">
        <v>0</v>
      </c>
      <c r="BH3967">
        <v>0</v>
      </c>
      <c r="BI3967">
        <v>0</v>
      </c>
      <c r="BJ3967">
        <v>0</v>
      </c>
      <c r="BK3967">
        <v>-242000</v>
      </c>
      <c r="BL3967">
        <v>0</v>
      </c>
      <c r="BM3967">
        <v>-1000</v>
      </c>
      <c r="BN3967">
        <v>0</v>
      </c>
      <c r="BO3967">
        <v>0</v>
      </c>
      <c r="BP3967">
        <v>0</v>
      </c>
      <c r="BQ3967">
        <v>-15000</v>
      </c>
      <c r="BR3967">
        <v>0</v>
      </c>
      <c r="BS3967">
        <v>0</v>
      </c>
      <c r="BT3967">
        <v>0</v>
      </c>
      <c r="BU3967">
        <v>-20000</v>
      </c>
      <c r="BV3967">
        <v>-22000</v>
      </c>
      <c r="BW3967">
        <v>-22000</v>
      </c>
      <c r="BX3967">
        <v>-22000</v>
      </c>
      <c r="BY3967">
        <v>-25000</v>
      </c>
      <c r="BZ3967">
        <v>-22000</v>
      </c>
      <c r="CA3967">
        <v>-25000</v>
      </c>
      <c r="CB3967">
        <v>-26000</v>
      </c>
      <c r="CC3967">
        <v>-26000</v>
      </c>
      <c r="CD3967">
        <v>-27000</v>
      </c>
      <c r="CE3967">
        <v>-27000</v>
      </c>
    </row>
    <row r="3968" spans="1:83" x14ac:dyDescent="0.35">
      <c r="A3968" s="9" t="str">
        <f t="shared" si="61"/>
        <v>0164.702.16</v>
      </c>
      <c r="B3968" s="52" t="e">
        <f>+IF(MATCH(A3968,List!H$10:H$145,0),"Targeted")</f>
        <v>#N/A</v>
      </c>
      <c r="C3968" s="65"/>
      <c r="D3968" s="151" t="s">
        <v>7700</v>
      </c>
      <c r="E3968" s="16" t="s">
        <v>870</v>
      </c>
      <c r="F3968" s="16" t="s">
        <v>871</v>
      </c>
      <c r="G3968" s="16" t="s">
        <v>702</v>
      </c>
      <c r="H3968" s="16" t="s">
        <v>3035</v>
      </c>
      <c r="I3968" s="16" t="s">
        <v>74</v>
      </c>
      <c r="J3968" s="16" t="s">
        <v>5692</v>
      </c>
      <c r="K3968" s="17" t="s">
        <v>31</v>
      </c>
      <c r="L3968" s="18" t="s">
        <v>5648</v>
      </c>
      <c r="M3968" s="195" t="s">
        <v>5693</v>
      </c>
      <c r="N3968" s="16" t="s">
        <v>5694</v>
      </c>
      <c r="O3968" s="17" t="s">
        <v>346</v>
      </c>
      <c r="P3968" s="17" t="s">
        <v>305</v>
      </c>
      <c r="Q3968" s="17" t="s">
        <v>306</v>
      </c>
      <c r="R3968">
        <v>0</v>
      </c>
      <c r="S3968">
        <v>0</v>
      </c>
      <c r="T3968">
        <v>0</v>
      </c>
      <c r="U3968">
        <v>0</v>
      </c>
      <c r="V3968">
        <v>0</v>
      </c>
      <c r="W3968">
        <v>0</v>
      </c>
      <c r="X3968">
        <v>0</v>
      </c>
      <c r="Y3968">
        <v>0</v>
      </c>
      <c r="Z3968">
        <v>0</v>
      </c>
      <c r="AA3968">
        <v>0</v>
      </c>
      <c r="AB3968">
        <v>0</v>
      </c>
      <c r="AC3968">
        <v>0</v>
      </c>
      <c r="AD3968">
        <v>0</v>
      </c>
      <c r="AE3968">
        <v>0</v>
      </c>
      <c r="AF3968">
        <v>0</v>
      </c>
      <c r="AG3968" s="19">
        <v>0</v>
      </c>
      <c r="AH3968">
        <v>0</v>
      </c>
      <c r="AI3968">
        <v>0</v>
      </c>
      <c r="AJ3968">
        <v>0</v>
      </c>
      <c r="AK3968">
        <v>0</v>
      </c>
      <c r="AL3968">
        <v>0</v>
      </c>
      <c r="AM3968">
        <v>0</v>
      </c>
      <c r="AN3968">
        <v>0</v>
      </c>
      <c r="AO3968">
        <v>0</v>
      </c>
      <c r="AP3968">
        <v>0</v>
      </c>
      <c r="AQ3968">
        <v>0</v>
      </c>
      <c r="AR3968">
        <v>0</v>
      </c>
      <c r="AS3968">
        <v>0</v>
      </c>
      <c r="AT3968">
        <v>0</v>
      </c>
      <c r="AU3968">
        <v>0</v>
      </c>
      <c r="AV3968">
        <v>0</v>
      </c>
      <c r="AW3968">
        <v>0</v>
      </c>
      <c r="AX3968">
        <v>0</v>
      </c>
      <c r="AY3968">
        <v>0</v>
      </c>
      <c r="AZ3968">
        <v>0</v>
      </c>
      <c r="BA3968">
        <v>0</v>
      </c>
      <c r="BB3968">
        <v>0</v>
      </c>
      <c r="BC3968">
        <v>0</v>
      </c>
      <c r="BD3968">
        <v>0</v>
      </c>
      <c r="BE3968">
        <v>-1000</v>
      </c>
      <c r="BF3968">
        <v>-21000</v>
      </c>
      <c r="BG3968">
        <v>51000</v>
      </c>
      <c r="BH3968">
        <v>-10000</v>
      </c>
      <c r="BI3968">
        <v>19000</v>
      </c>
      <c r="BJ3968">
        <v>30000</v>
      </c>
      <c r="BK3968">
        <v>29000</v>
      </c>
      <c r="BL3968">
        <v>29000</v>
      </c>
      <c r="BM3968">
        <v>27000</v>
      </c>
      <c r="BN3968">
        <v>20000</v>
      </c>
      <c r="BO3968">
        <v>46000</v>
      </c>
      <c r="BP3968">
        <v>24000</v>
      </c>
      <c r="BQ3968">
        <v>38000</v>
      </c>
      <c r="BR3968">
        <v>45000</v>
      </c>
      <c r="BS3968">
        <v>15000</v>
      </c>
      <c r="BT3968">
        <v>37000</v>
      </c>
      <c r="BU3968">
        <v>32000</v>
      </c>
      <c r="BV3968">
        <v>38000</v>
      </c>
      <c r="BW3968">
        <v>28000</v>
      </c>
      <c r="BX3968">
        <v>30000</v>
      </c>
      <c r="BY3968">
        <v>11000</v>
      </c>
      <c r="BZ3968">
        <v>98000</v>
      </c>
      <c r="CA3968">
        <v>57000</v>
      </c>
      <c r="CB3968">
        <v>58000</v>
      </c>
      <c r="CC3968">
        <v>58000</v>
      </c>
      <c r="CD3968">
        <v>59000</v>
      </c>
      <c r="CE3968">
        <v>60000</v>
      </c>
    </row>
    <row r="3969" spans="1:83" x14ac:dyDescent="0.35">
      <c r="A3969" s="9" t="str">
        <f t="shared" si="61"/>
        <v>247300.702.36</v>
      </c>
      <c r="B3969" s="52" t="e">
        <f>+IF(MATCH(A3969,List!H$10:H$145,0),"Targeted")</f>
        <v>#N/A</v>
      </c>
      <c r="C3969" s="65"/>
      <c r="D3969" s="151"/>
      <c r="E3969" s="16" t="s">
        <v>5046</v>
      </c>
      <c r="F3969" s="16" t="s">
        <v>5047</v>
      </c>
      <c r="G3969" s="16" t="s">
        <v>298</v>
      </c>
      <c r="H3969" s="16" t="s">
        <v>5047</v>
      </c>
      <c r="I3969" s="16" t="s">
        <v>5695</v>
      </c>
      <c r="J3969" s="16" t="s">
        <v>5696</v>
      </c>
      <c r="K3969" s="17" t="s">
        <v>272</v>
      </c>
      <c r="L3969" s="18" t="s">
        <v>5648</v>
      </c>
      <c r="M3969" s="195" t="s">
        <v>5693</v>
      </c>
      <c r="N3969" s="16" t="s">
        <v>5694</v>
      </c>
      <c r="O3969" s="17" t="s">
        <v>304</v>
      </c>
      <c r="P3969" s="17" t="s">
        <v>305</v>
      </c>
      <c r="Q3969" s="17" t="s">
        <v>306</v>
      </c>
      <c r="R3969">
        <v>0</v>
      </c>
      <c r="S3969">
        <v>0</v>
      </c>
      <c r="T3969">
        <v>0</v>
      </c>
      <c r="U3969">
        <v>0</v>
      </c>
      <c r="V3969">
        <v>0</v>
      </c>
      <c r="W3969">
        <v>0</v>
      </c>
      <c r="X3969">
        <v>0</v>
      </c>
      <c r="Y3969">
        <v>0</v>
      </c>
      <c r="Z3969">
        <v>0</v>
      </c>
      <c r="AA3969">
        <v>0</v>
      </c>
      <c r="AB3969">
        <v>0</v>
      </c>
      <c r="AC3969">
        <v>0</v>
      </c>
      <c r="AD3969">
        <v>0</v>
      </c>
      <c r="AE3969">
        <v>0</v>
      </c>
      <c r="AF3969">
        <v>0</v>
      </c>
      <c r="AG3969" s="19">
        <v>0</v>
      </c>
      <c r="AH3969">
        <v>0</v>
      </c>
      <c r="AI3969">
        <v>0</v>
      </c>
      <c r="AJ3969">
        <v>0</v>
      </c>
      <c r="AK3969">
        <v>0</v>
      </c>
      <c r="AL3969">
        <v>0</v>
      </c>
      <c r="AM3969">
        <v>0</v>
      </c>
      <c r="AN3969">
        <v>0</v>
      </c>
      <c r="AO3969">
        <v>0</v>
      </c>
      <c r="AP3969">
        <v>-3523</v>
      </c>
      <c r="AQ3969">
        <v>-112793</v>
      </c>
      <c r="AR3969">
        <v>-195542</v>
      </c>
      <c r="AS3969">
        <v>-220173</v>
      </c>
      <c r="AT3969">
        <v>-284266</v>
      </c>
      <c r="AU3969">
        <v>-251018</v>
      </c>
      <c r="AV3969">
        <v>-214697</v>
      </c>
      <c r="AW3969">
        <v>-145159</v>
      </c>
      <c r="AX3969">
        <v>-233552</v>
      </c>
      <c r="AY3969">
        <v>-187686</v>
      </c>
      <c r="AZ3969">
        <v>-166000</v>
      </c>
      <c r="BA3969">
        <v>-148000</v>
      </c>
      <c r="BB3969">
        <v>-185000</v>
      </c>
      <c r="BC3969">
        <v>-164000</v>
      </c>
      <c r="BD3969">
        <v>-168000</v>
      </c>
      <c r="BE3969">
        <v>-99000</v>
      </c>
      <c r="BF3969">
        <v>-286000</v>
      </c>
      <c r="BG3969">
        <v>-233000</v>
      </c>
      <c r="BH3969">
        <v>-220000</v>
      </c>
      <c r="BI3969">
        <v>-211000</v>
      </c>
      <c r="BJ3969">
        <v>-198000</v>
      </c>
      <c r="BK3969">
        <v>-187000</v>
      </c>
      <c r="BL3969">
        <v>-203000</v>
      </c>
      <c r="BM3969">
        <v>-192000</v>
      </c>
      <c r="BN3969">
        <v>-195000</v>
      </c>
      <c r="BO3969">
        <v>-183000</v>
      </c>
      <c r="BP3969">
        <v>-176000</v>
      </c>
      <c r="BQ3969">
        <v>-149000</v>
      </c>
      <c r="BR3969">
        <v>-152000</v>
      </c>
      <c r="BS3969">
        <v>-159000</v>
      </c>
      <c r="BT3969">
        <v>-145000</v>
      </c>
      <c r="BU3969">
        <v>-153000</v>
      </c>
      <c r="BV3969">
        <v>-156000</v>
      </c>
      <c r="BW3969">
        <v>-134000</v>
      </c>
      <c r="BX3969" s="10">
        <v>-151000</v>
      </c>
      <c r="BY3969">
        <v>-131000</v>
      </c>
      <c r="BZ3969">
        <v>-140000</v>
      </c>
      <c r="CA3969">
        <v>-128000</v>
      </c>
      <c r="CB3969">
        <v>-36000</v>
      </c>
      <c r="CC3969">
        <v>-6000</v>
      </c>
      <c r="CD3969">
        <v>-5000</v>
      </c>
      <c r="CE3969">
        <v>-5000</v>
      </c>
    </row>
    <row r="3970" spans="1:83" x14ac:dyDescent="0.35">
      <c r="A3970" s="9" t="str">
        <f t="shared" si="61"/>
        <v>813310.702.36</v>
      </c>
      <c r="B3970" s="52" t="e">
        <f>+IF(MATCH(A3970,List!H$10:H$145,0),"Targeted")</f>
        <v>#N/A</v>
      </c>
      <c r="C3970" s="65"/>
      <c r="D3970" s="151"/>
      <c r="E3970" s="16" t="s">
        <v>5046</v>
      </c>
      <c r="F3970" s="16" t="s">
        <v>5047</v>
      </c>
      <c r="G3970" s="16" t="s">
        <v>298</v>
      </c>
      <c r="H3970" s="16" t="s">
        <v>5047</v>
      </c>
      <c r="I3970" s="16" t="s">
        <v>5697</v>
      </c>
      <c r="J3970" s="16" t="s">
        <v>5698</v>
      </c>
      <c r="K3970" s="17" t="s">
        <v>272</v>
      </c>
      <c r="L3970" s="18" t="s">
        <v>5648</v>
      </c>
      <c r="M3970" s="195" t="s">
        <v>5693</v>
      </c>
      <c r="N3970" s="16" t="s">
        <v>5694</v>
      </c>
      <c r="O3970" s="17" t="s">
        <v>304</v>
      </c>
      <c r="P3970" s="17" t="s">
        <v>305</v>
      </c>
      <c r="Q3970" s="17" t="s">
        <v>306</v>
      </c>
      <c r="R3970">
        <v>0</v>
      </c>
      <c r="S3970">
        <v>0</v>
      </c>
      <c r="T3970">
        <v>0</v>
      </c>
      <c r="U3970">
        <v>0</v>
      </c>
      <c r="V3970">
        <v>0</v>
      </c>
      <c r="W3970">
        <v>0</v>
      </c>
      <c r="X3970">
        <v>0</v>
      </c>
      <c r="Y3970">
        <v>0</v>
      </c>
      <c r="Z3970">
        <v>0</v>
      </c>
      <c r="AA3970">
        <v>0</v>
      </c>
      <c r="AB3970">
        <v>0</v>
      </c>
      <c r="AC3970">
        <v>0</v>
      </c>
      <c r="AD3970">
        <v>0</v>
      </c>
      <c r="AE3970">
        <v>0</v>
      </c>
      <c r="AF3970">
        <v>0</v>
      </c>
      <c r="AG3970" s="19">
        <v>0</v>
      </c>
      <c r="AH3970">
        <v>-3321</v>
      </c>
      <c r="AI3970">
        <v>-31728</v>
      </c>
      <c r="AJ3970">
        <v>-70557</v>
      </c>
      <c r="AK3970">
        <v>-110380</v>
      </c>
      <c r="AL3970">
        <v>-137600</v>
      </c>
      <c r="AM3970">
        <v>-141674</v>
      </c>
      <c r="AN3970">
        <v>-158410</v>
      </c>
      <c r="AO3970">
        <v>-175678</v>
      </c>
      <c r="AP3970">
        <v>-211790</v>
      </c>
      <c r="AQ3970">
        <v>-209120</v>
      </c>
      <c r="AR3970">
        <v>-146636</v>
      </c>
      <c r="AS3970">
        <v>-93854</v>
      </c>
      <c r="AT3970">
        <v>-50112</v>
      </c>
      <c r="AU3970">
        <v>-29973</v>
      </c>
      <c r="AV3970">
        <v>-21165</v>
      </c>
      <c r="AW3970">
        <v>-19285</v>
      </c>
      <c r="AX3970">
        <v>-15962</v>
      </c>
      <c r="AY3970">
        <v>-8809</v>
      </c>
      <c r="AZ3970">
        <v>-5000</v>
      </c>
      <c r="BA3970">
        <v>-4000</v>
      </c>
      <c r="BB3970">
        <v>-3000</v>
      </c>
      <c r="BC3970">
        <v>-3000</v>
      </c>
      <c r="BD3970">
        <v>-3000</v>
      </c>
      <c r="BE3970">
        <v>-2000</v>
      </c>
      <c r="BF3970">
        <v>-2000</v>
      </c>
      <c r="BG3970">
        <v>-1000</v>
      </c>
      <c r="BH3970">
        <v>-1000</v>
      </c>
      <c r="BI3970">
        <v>-1000</v>
      </c>
      <c r="BJ3970">
        <v>-1000</v>
      </c>
      <c r="BK3970">
        <v>0</v>
      </c>
      <c r="BL3970">
        <v>0</v>
      </c>
      <c r="BM3970">
        <v>0</v>
      </c>
      <c r="BN3970">
        <v>0</v>
      </c>
      <c r="BO3970">
        <v>0</v>
      </c>
      <c r="BP3970">
        <v>0</v>
      </c>
      <c r="BQ3970">
        <v>0</v>
      </c>
      <c r="BR3970">
        <v>0</v>
      </c>
      <c r="BS3970">
        <v>0</v>
      </c>
      <c r="BT3970">
        <v>0</v>
      </c>
      <c r="BU3970">
        <v>0</v>
      </c>
      <c r="BV3970">
        <v>0</v>
      </c>
      <c r="BW3970">
        <v>0</v>
      </c>
      <c r="BX3970" s="10">
        <v>0</v>
      </c>
      <c r="BY3970">
        <v>0</v>
      </c>
      <c r="BZ3970">
        <v>0</v>
      </c>
      <c r="CA3970">
        <v>0</v>
      </c>
      <c r="CB3970">
        <v>0</v>
      </c>
      <c r="CC3970">
        <v>0</v>
      </c>
      <c r="CD3970">
        <v>0</v>
      </c>
      <c r="CE3970">
        <v>0</v>
      </c>
    </row>
    <row r="3971" spans="1:83" x14ac:dyDescent="0.35">
      <c r="A3971" s="9" t="str">
        <f t="shared" si="61"/>
        <v>813320.702.36</v>
      </c>
      <c r="B3971" s="52" t="e">
        <f>+IF(MATCH(A3971,List!H$10:H$145,0),"Targeted")</f>
        <v>#N/A</v>
      </c>
      <c r="C3971" s="65"/>
      <c r="D3971" s="151"/>
      <c r="E3971" s="16" t="s">
        <v>5046</v>
      </c>
      <c r="F3971" s="16" t="s">
        <v>5047</v>
      </c>
      <c r="G3971" s="16" t="s">
        <v>298</v>
      </c>
      <c r="H3971" s="16" t="s">
        <v>5047</v>
      </c>
      <c r="I3971" s="16" t="s">
        <v>5699</v>
      </c>
      <c r="J3971" s="16" t="s">
        <v>5700</v>
      </c>
      <c r="K3971" s="17" t="s">
        <v>272</v>
      </c>
      <c r="L3971" s="18" t="s">
        <v>5648</v>
      </c>
      <c r="M3971" s="195" t="s">
        <v>5693</v>
      </c>
      <c r="N3971" s="16" t="s">
        <v>5694</v>
      </c>
      <c r="O3971" s="17" t="s">
        <v>304</v>
      </c>
      <c r="P3971" s="17" t="s">
        <v>305</v>
      </c>
      <c r="Q3971" s="17" t="s">
        <v>306</v>
      </c>
      <c r="R3971">
        <v>0</v>
      </c>
      <c r="S3971">
        <v>0</v>
      </c>
      <c r="T3971">
        <v>0</v>
      </c>
      <c r="U3971">
        <v>0</v>
      </c>
      <c r="V3971">
        <v>0</v>
      </c>
      <c r="W3971">
        <v>0</v>
      </c>
      <c r="X3971">
        <v>0</v>
      </c>
      <c r="Y3971">
        <v>0</v>
      </c>
      <c r="Z3971">
        <v>0</v>
      </c>
      <c r="AA3971">
        <v>0</v>
      </c>
      <c r="AB3971">
        <v>0</v>
      </c>
      <c r="AC3971">
        <v>0</v>
      </c>
      <c r="AD3971">
        <v>0</v>
      </c>
      <c r="AE3971">
        <v>0</v>
      </c>
      <c r="AF3971">
        <v>0</v>
      </c>
      <c r="AG3971" s="19">
        <v>0</v>
      </c>
      <c r="AH3971">
        <v>0</v>
      </c>
      <c r="AI3971">
        <v>-8</v>
      </c>
      <c r="AJ3971">
        <v>-230</v>
      </c>
      <c r="AK3971">
        <v>-922</v>
      </c>
      <c r="AL3971">
        <v>-4645</v>
      </c>
      <c r="AM3971">
        <v>-19383</v>
      </c>
      <c r="AN3971">
        <v>-63905</v>
      </c>
      <c r="AO3971">
        <v>-40174</v>
      </c>
      <c r="AP3971">
        <v>-78609</v>
      </c>
      <c r="AQ3971">
        <v>-114755</v>
      </c>
      <c r="AR3971">
        <v>-86470</v>
      </c>
      <c r="AS3971">
        <v>-180893</v>
      </c>
      <c r="AT3971">
        <v>-132681</v>
      </c>
      <c r="AU3971">
        <v>-167132</v>
      </c>
      <c r="AV3971">
        <v>-102527</v>
      </c>
      <c r="AW3971">
        <v>-51528</v>
      </c>
      <c r="AX3971">
        <v>-26251</v>
      </c>
      <c r="AY3971">
        <v>-27718</v>
      </c>
      <c r="AZ3971">
        <v>-16000</v>
      </c>
      <c r="BA3971">
        <v>-12000</v>
      </c>
      <c r="BB3971">
        <v>-14000</v>
      </c>
      <c r="BC3971">
        <v>-36000</v>
      </c>
      <c r="BD3971">
        <v>-3000</v>
      </c>
      <c r="BE3971">
        <v>-2000</v>
      </c>
      <c r="BF3971">
        <v>-1000</v>
      </c>
      <c r="BG3971">
        <v>-1000</v>
      </c>
      <c r="BH3971">
        <v>-1000</v>
      </c>
      <c r="BI3971">
        <v>0</v>
      </c>
      <c r="BJ3971">
        <v>0</v>
      </c>
      <c r="BK3971">
        <v>0</v>
      </c>
      <c r="BL3971">
        <v>0</v>
      </c>
      <c r="BM3971">
        <v>-1000</v>
      </c>
      <c r="BN3971">
        <v>-1000</v>
      </c>
      <c r="BO3971">
        <v>-1000</v>
      </c>
      <c r="BP3971">
        <v>-1000</v>
      </c>
      <c r="BQ3971">
        <v>0</v>
      </c>
      <c r="BR3971">
        <v>0</v>
      </c>
      <c r="BS3971">
        <v>0</v>
      </c>
      <c r="BT3971">
        <v>0</v>
      </c>
      <c r="BU3971">
        <v>0</v>
      </c>
      <c r="BV3971">
        <v>0</v>
      </c>
      <c r="BW3971">
        <v>0</v>
      </c>
      <c r="BX3971" s="10">
        <v>0</v>
      </c>
      <c r="BY3971">
        <v>0</v>
      </c>
      <c r="BZ3971">
        <v>0</v>
      </c>
      <c r="CA3971">
        <v>0</v>
      </c>
      <c r="CB3971">
        <v>0</v>
      </c>
      <c r="CC3971">
        <v>0</v>
      </c>
      <c r="CD3971">
        <v>0</v>
      </c>
      <c r="CE3971">
        <v>0</v>
      </c>
    </row>
    <row r="3972" spans="1:83" x14ac:dyDescent="0.35">
      <c r="A3972" s="9" t="str">
        <f t="shared" ref="A3972:A4035" si="62">I3972&amp;"."&amp;M3972&amp;"."&amp;K3972</f>
        <v>0132.702.36</v>
      </c>
      <c r="B3972" s="52" t="e">
        <f>+IF(MATCH(A3972,List!H$10:H$145,0),"Targeted")</f>
        <v>#N/A</v>
      </c>
      <c r="C3972" s="65"/>
      <c r="D3972" s="151" t="s">
        <v>7700</v>
      </c>
      <c r="E3972" s="16" t="s">
        <v>5046</v>
      </c>
      <c r="F3972" s="16" t="s">
        <v>5047</v>
      </c>
      <c r="G3972" s="16" t="s">
        <v>702</v>
      </c>
      <c r="H3972" s="16" t="s">
        <v>5659</v>
      </c>
      <c r="I3972" s="16" t="s">
        <v>541</v>
      </c>
      <c r="J3972" s="16" t="s">
        <v>5701</v>
      </c>
      <c r="K3972" s="17" t="s">
        <v>272</v>
      </c>
      <c r="L3972" s="18" t="s">
        <v>5648</v>
      </c>
      <c r="M3972" s="195" t="s">
        <v>5693</v>
      </c>
      <c r="N3972" s="16" t="s">
        <v>5694</v>
      </c>
      <c r="O3972" s="17" t="s">
        <v>346</v>
      </c>
      <c r="P3972" s="17" t="s">
        <v>305</v>
      </c>
      <c r="Q3972" s="17" t="s">
        <v>306</v>
      </c>
      <c r="R3972">
        <v>0</v>
      </c>
      <c r="S3972">
        <v>0</v>
      </c>
      <c r="T3972">
        <v>0</v>
      </c>
      <c r="U3972">
        <v>0</v>
      </c>
      <c r="V3972">
        <v>0</v>
      </c>
      <c r="W3972">
        <v>0</v>
      </c>
      <c r="X3972">
        <v>0</v>
      </c>
      <c r="Y3972">
        <v>0</v>
      </c>
      <c r="Z3972">
        <v>0</v>
      </c>
      <c r="AA3972">
        <v>0</v>
      </c>
      <c r="AB3972">
        <v>0</v>
      </c>
      <c r="AC3972">
        <v>0</v>
      </c>
      <c r="AD3972">
        <v>0</v>
      </c>
      <c r="AE3972">
        <v>0</v>
      </c>
      <c r="AF3972">
        <v>0</v>
      </c>
      <c r="AG3972" s="19">
        <v>0</v>
      </c>
      <c r="AH3972">
        <v>0</v>
      </c>
      <c r="AI3972">
        <v>0</v>
      </c>
      <c r="AJ3972">
        <v>0</v>
      </c>
      <c r="AK3972">
        <v>0</v>
      </c>
      <c r="AL3972">
        <v>0</v>
      </c>
      <c r="AM3972">
        <v>0</v>
      </c>
      <c r="AN3972">
        <v>0</v>
      </c>
      <c r="AO3972">
        <v>17078</v>
      </c>
      <c r="AP3972">
        <v>68838</v>
      </c>
      <c r="AQ3972">
        <v>34192</v>
      </c>
      <c r="AR3972">
        <v>38005</v>
      </c>
      <c r="AS3972">
        <v>25252</v>
      </c>
      <c r="AT3972">
        <v>14811</v>
      </c>
      <c r="AU3972">
        <v>2145</v>
      </c>
      <c r="AV3972">
        <v>175</v>
      </c>
      <c r="AW3972">
        <v>-33</v>
      </c>
      <c r="AX3972">
        <v>-16</v>
      </c>
      <c r="AY3972">
        <v>-6</v>
      </c>
      <c r="AZ3972">
        <v>0</v>
      </c>
      <c r="BA3972">
        <v>0</v>
      </c>
      <c r="BB3972">
        <v>0</v>
      </c>
      <c r="BC3972">
        <v>0</v>
      </c>
      <c r="BD3972">
        <v>0</v>
      </c>
      <c r="BE3972">
        <v>0</v>
      </c>
      <c r="BF3972">
        <v>0</v>
      </c>
      <c r="BG3972">
        <v>0</v>
      </c>
      <c r="BH3972">
        <v>0</v>
      </c>
      <c r="BI3972">
        <v>0</v>
      </c>
      <c r="BJ3972">
        <v>0</v>
      </c>
      <c r="BK3972">
        <v>0</v>
      </c>
      <c r="BL3972">
        <v>0</v>
      </c>
      <c r="BM3972">
        <v>0</v>
      </c>
      <c r="BN3972">
        <v>0</v>
      </c>
      <c r="BO3972">
        <v>0</v>
      </c>
      <c r="BP3972">
        <v>0</v>
      </c>
      <c r="BQ3972">
        <v>0</v>
      </c>
      <c r="BR3972">
        <v>0</v>
      </c>
      <c r="BS3972">
        <v>0</v>
      </c>
      <c r="BT3972">
        <v>0</v>
      </c>
      <c r="BU3972">
        <v>0</v>
      </c>
      <c r="BV3972">
        <v>0</v>
      </c>
      <c r="BW3972">
        <v>0</v>
      </c>
      <c r="BX3972">
        <v>0</v>
      </c>
      <c r="BY3972">
        <v>0</v>
      </c>
      <c r="BZ3972">
        <v>0</v>
      </c>
      <c r="CA3972">
        <v>0</v>
      </c>
      <c r="CB3972">
        <v>0</v>
      </c>
      <c r="CC3972">
        <v>0</v>
      </c>
      <c r="CD3972">
        <v>0</v>
      </c>
      <c r="CE3972">
        <v>0</v>
      </c>
    </row>
    <row r="3973" spans="1:83" x14ac:dyDescent="0.35">
      <c r="A3973" s="9" t="str">
        <f t="shared" si="62"/>
        <v>0137.702.36</v>
      </c>
      <c r="B3973" s="52" t="e">
        <f>+IF(MATCH(A3973,List!H$10:H$145,0),"Targeted")</f>
        <v>#N/A</v>
      </c>
      <c r="C3973" s="65"/>
      <c r="D3973" s="151" t="s">
        <v>7700</v>
      </c>
      <c r="E3973" s="16" t="s">
        <v>5046</v>
      </c>
      <c r="F3973" s="16" t="s">
        <v>5047</v>
      </c>
      <c r="G3973" s="16" t="s">
        <v>702</v>
      </c>
      <c r="H3973" s="16" t="s">
        <v>5659</v>
      </c>
      <c r="I3973" s="16" t="s">
        <v>50</v>
      </c>
      <c r="J3973" s="16" t="s">
        <v>5702</v>
      </c>
      <c r="K3973" s="17" t="s">
        <v>272</v>
      </c>
      <c r="L3973" s="18" t="s">
        <v>5648</v>
      </c>
      <c r="M3973" s="195" t="s">
        <v>5693</v>
      </c>
      <c r="N3973" s="16" t="s">
        <v>5694</v>
      </c>
      <c r="O3973" s="17" t="s">
        <v>346</v>
      </c>
      <c r="P3973" s="17" t="s">
        <v>305</v>
      </c>
      <c r="Q3973" s="17" t="s">
        <v>306</v>
      </c>
      <c r="R3973">
        <v>0</v>
      </c>
      <c r="S3973">
        <v>0</v>
      </c>
      <c r="T3973">
        <v>0</v>
      </c>
      <c r="U3973">
        <v>0</v>
      </c>
      <c r="V3973">
        <v>0</v>
      </c>
      <c r="W3973">
        <v>0</v>
      </c>
      <c r="X3973">
        <v>0</v>
      </c>
      <c r="Y3973">
        <v>0</v>
      </c>
      <c r="Z3973">
        <v>0</v>
      </c>
      <c r="AA3973">
        <v>0</v>
      </c>
      <c r="AB3973">
        <v>0</v>
      </c>
      <c r="AC3973">
        <v>0</v>
      </c>
      <c r="AD3973">
        <v>0</v>
      </c>
      <c r="AE3973">
        <v>0</v>
      </c>
      <c r="AF3973">
        <v>0</v>
      </c>
      <c r="AG3973" s="19">
        <v>0</v>
      </c>
      <c r="AH3973">
        <v>0</v>
      </c>
      <c r="AI3973">
        <v>0</v>
      </c>
      <c r="AJ3973">
        <v>0</v>
      </c>
      <c r="AK3973">
        <v>0</v>
      </c>
      <c r="AL3973">
        <v>0</v>
      </c>
      <c r="AM3973">
        <v>0</v>
      </c>
      <c r="AN3973">
        <v>0</v>
      </c>
      <c r="AO3973">
        <v>0</v>
      </c>
      <c r="AP3973">
        <v>0</v>
      </c>
      <c r="AQ3973">
        <v>0</v>
      </c>
      <c r="AR3973">
        <v>0</v>
      </c>
      <c r="AS3973">
        <v>0</v>
      </c>
      <c r="AT3973">
        <v>0</v>
      </c>
      <c r="AU3973">
        <v>0</v>
      </c>
      <c r="AV3973">
        <v>0</v>
      </c>
      <c r="AW3973">
        <v>0</v>
      </c>
      <c r="AX3973">
        <v>0</v>
      </c>
      <c r="AY3973">
        <v>0</v>
      </c>
      <c r="AZ3973">
        <v>0</v>
      </c>
      <c r="BA3973">
        <v>0</v>
      </c>
      <c r="BB3973">
        <v>0</v>
      </c>
      <c r="BC3973">
        <v>0</v>
      </c>
      <c r="BD3973">
        <v>0</v>
      </c>
      <c r="BE3973">
        <v>0</v>
      </c>
      <c r="BF3973">
        <v>0</v>
      </c>
      <c r="BG3973">
        <v>25000</v>
      </c>
      <c r="BH3973">
        <v>21000</v>
      </c>
      <c r="BI3973">
        <v>0</v>
      </c>
      <c r="BJ3973">
        <v>0</v>
      </c>
      <c r="BK3973">
        <v>0</v>
      </c>
      <c r="BL3973">
        <v>0</v>
      </c>
      <c r="BM3973">
        <v>0</v>
      </c>
      <c r="BN3973">
        <v>0</v>
      </c>
      <c r="BO3973">
        <v>0</v>
      </c>
      <c r="BP3973">
        <v>0</v>
      </c>
      <c r="BQ3973">
        <v>0</v>
      </c>
      <c r="BR3973">
        <v>0</v>
      </c>
      <c r="BS3973">
        <v>0</v>
      </c>
      <c r="BT3973">
        <v>0</v>
      </c>
      <c r="BU3973">
        <v>0</v>
      </c>
      <c r="BV3973">
        <v>0</v>
      </c>
      <c r="BW3973">
        <v>0</v>
      </c>
      <c r="BX3973">
        <v>0</v>
      </c>
      <c r="BY3973">
        <v>0</v>
      </c>
      <c r="BZ3973">
        <v>0</v>
      </c>
      <c r="CA3973">
        <v>0</v>
      </c>
      <c r="CB3973">
        <v>0</v>
      </c>
      <c r="CC3973">
        <v>0</v>
      </c>
      <c r="CD3973">
        <v>0</v>
      </c>
      <c r="CE3973">
        <v>0</v>
      </c>
    </row>
    <row r="3974" spans="1:83" x14ac:dyDescent="0.35">
      <c r="A3974" s="9" t="str">
        <f t="shared" si="62"/>
        <v>0137.702.36</v>
      </c>
      <c r="B3974" s="52" t="e">
        <f>+IF(MATCH(A3974,List!H$10:H$145,0),"Targeted")</f>
        <v>#N/A</v>
      </c>
      <c r="C3974" s="65"/>
      <c r="D3974" s="151"/>
      <c r="E3974" s="16" t="s">
        <v>5046</v>
      </c>
      <c r="F3974" s="16" t="s">
        <v>5047</v>
      </c>
      <c r="G3974" s="16" t="s">
        <v>702</v>
      </c>
      <c r="H3974" s="16" t="s">
        <v>5659</v>
      </c>
      <c r="I3974" s="16" t="s">
        <v>50</v>
      </c>
      <c r="J3974" s="16" t="s">
        <v>5702</v>
      </c>
      <c r="K3974" s="17" t="s">
        <v>272</v>
      </c>
      <c r="L3974" s="18" t="s">
        <v>5648</v>
      </c>
      <c r="M3974" s="195" t="s">
        <v>5693</v>
      </c>
      <c r="N3974" s="16" t="s">
        <v>5694</v>
      </c>
      <c r="O3974" s="17" t="s">
        <v>304</v>
      </c>
      <c r="P3974" s="17" t="s">
        <v>305</v>
      </c>
      <c r="Q3974" s="17" t="s">
        <v>306</v>
      </c>
      <c r="R3974">
        <v>151308</v>
      </c>
      <c r="S3974">
        <v>94911</v>
      </c>
      <c r="T3974">
        <v>70568</v>
      </c>
      <c r="U3974">
        <v>52089</v>
      </c>
      <c r="V3974">
        <v>51068</v>
      </c>
      <c r="W3974">
        <v>300090</v>
      </c>
      <c r="X3974">
        <v>469854</v>
      </c>
      <c r="Y3974">
        <v>691302</v>
      </c>
      <c r="Z3974">
        <v>1001758</v>
      </c>
      <c r="AA3974">
        <v>1644436</v>
      </c>
      <c r="AB3974">
        <v>1941952</v>
      </c>
      <c r="AC3974">
        <v>2780741</v>
      </c>
      <c r="AD3974">
        <v>3232640</v>
      </c>
      <c r="AE3974">
        <v>4559507</v>
      </c>
      <c r="AF3974">
        <v>5492936</v>
      </c>
      <c r="AG3974" s="19">
        <v>776142</v>
      </c>
      <c r="AH3974">
        <v>3672442</v>
      </c>
      <c r="AI3974">
        <v>3333659</v>
      </c>
      <c r="AJ3974">
        <v>2775747</v>
      </c>
      <c r="AK3974">
        <v>2385038</v>
      </c>
      <c r="AL3974">
        <v>2304362</v>
      </c>
      <c r="AM3974">
        <v>1975441</v>
      </c>
      <c r="AN3974">
        <v>1686648</v>
      </c>
      <c r="AO3974">
        <v>1382470</v>
      </c>
      <c r="AP3974">
        <v>1142958</v>
      </c>
      <c r="AQ3974">
        <v>887773</v>
      </c>
      <c r="AR3974">
        <v>746029</v>
      </c>
      <c r="AS3974">
        <v>670222</v>
      </c>
      <c r="AT3974">
        <v>630889</v>
      </c>
      <c r="AU3974">
        <v>452982</v>
      </c>
      <c r="AV3974">
        <v>517209</v>
      </c>
      <c r="AW3974">
        <v>708546</v>
      </c>
      <c r="AX3974">
        <v>816663</v>
      </c>
      <c r="AY3974">
        <v>1082721</v>
      </c>
      <c r="AZ3974">
        <v>1148000</v>
      </c>
      <c r="BA3974">
        <v>1172000</v>
      </c>
      <c r="BB3974">
        <v>1245000</v>
      </c>
      <c r="BC3974">
        <v>1266000</v>
      </c>
      <c r="BD3974">
        <v>1394000</v>
      </c>
      <c r="BE3974">
        <v>1440000</v>
      </c>
      <c r="BF3974">
        <v>1554000</v>
      </c>
      <c r="BG3974">
        <v>1924000</v>
      </c>
      <c r="BH3974">
        <v>2300000</v>
      </c>
      <c r="BI3974">
        <v>2684000</v>
      </c>
      <c r="BJ3974">
        <v>2937000</v>
      </c>
      <c r="BK3974">
        <v>2949000</v>
      </c>
      <c r="BL3974">
        <v>3000000</v>
      </c>
      <c r="BM3974">
        <v>3210000</v>
      </c>
      <c r="BN3974">
        <v>3875000</v>
      </c>
      <c r="BO3974">
        <v>8317000</v>
      </c>
      <c r="BP3974">
        <v>10705000</v>
      </c>
      <c r="BQ3974">
        <v>10330000</v>
      </c>
      <c r="BR3974">
        <v>12807000</v>
      </c>
      <c r="BS3974">
        <v>13355000</v>
      </c>
      <c r="BT3974">
        <v>13235000</v>
      </c>
      <c r="BU3974">
        <v>14250000</v>
      </c>
      <c r="BV3974">
        <v>13226000</v>
      </c>
      <c r="BW3974">
        <v>12455000</v>
      </c>
      <c r="BX3974" s="10">
        <v>13205000</v>
      </c>
      <c r="BY3974">
        <v>12924000</v>
      </c>
      <c r="BZ3974">
        <v>13203000</v>
      </c>
      <c r="CA3974">
        <v>14100000</v>
      </c>
      <c r="CB3974">
        <v>13984000</v>
      </c>
      <c r="CC3974">
        <v>13614000</v>
      </c>
      <c r="CD3974">
        <v>15076000</v>
      </c>
      <c r="CE3974">
        <v>15762000</v>
      </c>
    </row>
    <row r="3975" spans="1:83" x14ac:dyDescent="0.35">
      <c r="A3975" s="9" t="str">
        <f t="shared" si="62"/>
        <v>0140.702.36</v>
      </c>
      <c r="B3975" s="52" t="e">
        <f>+IF(MATCH(A3975,List!H$10:H$145,0),"Targeted")</f>
        <v>#N/A</v>
      </c>
      <c r="C3975" s="65"/>
      <c r="D3975" s="151" t="s">
        <v>7700</v>
      </c>
      <c r="E3975" s="16" t="s">
        <v>5046</v>
      </c>
      <c r="F3975" s="16" t="s">
        <v>5047</v>
      </c>
      <c r="G3975" s="16" t="s">
        <v>702</v>
      </c>
      <c r="H3975" s="16" t="s">
        <v>5659</v>
      </c>
      <c r="I3975" s="16" t="s">
        <v>1717</v>
      </c>
      <c r="J3975" s="16" t="s">
        <v>5703</v>
      </c>
      <c r="K3975" s="17" t="s">
        <v>272</v>
      </c>
      <c r="L3975" s="18" t="s">
        <v>5648</v>
      </c>
      <c r="M3975" s="195" t="s">
        <v>5693</v>
      </c>
      <c r="N3975" s="16" t="s">
        <v>5694</v>
      </c>
      <c r="O3975" s="17" t="s">
        <v>346</v>
      </c>
      <c r="P3975" s="17" t="s">
        <v>305</v>
      </c>
      <c r="Q3975" s="17" t="s">
        <v>306</v>
      </c>
      <c r="R3975">
        <v>0</v>
      </c>
      <c r="S3975">
        <v>0</v>
      </c>
      <c r="T3975">
        <v>0</v>
      </c>
      <c r="U3975">
        <v>0</v>
      </c>
      <c r="V3975">
        <v>0</v>
      </c>
      <c r="W3975">
        <v>0</v>
      </c>
      <c r="X3975">
        <v>0</v>
      </c>
      <c r="Y3975">
        <v>0</v>
      </c>
      <c r="Z3975">
        <v>0</v>
      </c>
      <c r="AA3975">
        <v>0</v>
      </c>
      <c r="AB3975">
        <v>0</v>
      </c>
      <c r="AC3975">
        <v>0</v>
      </c>
      <c r="AD3975">
        <v>0</v>
      </c>
      <c r="AE3975">
        <v>0</v>
      </c>
      <c r="AF3975">
        <v>0</v>
      </c>
      <c r="AG3975" s="19">
        <v>0</v>
      </c>
      <c r="AH3975">
        <v>0</v>
      </c>
      <c r="AI3975">
        <v>0</v>
      </c>
      <c r="AJ3975">
        <v>0</v>
      </c>
      <c r="AK3975">
        <v>0</v>
      </c>
      <c r="AL3975">
        <v>0</v>
      </c>
      <c r="AM3975">
        <v>0</v>
      </c>
      <c r="AN3975">
        <v>0</v>
      </c>
      <c r="AO3975">
        <v>0</v>
      </c>
      <c r="AP3975">
        <v>0</v>
      </c>
      <c r="AQ3975">
        <v>0</v>
      </c>
      <c r="AR3975">
        <v>0</v>
      </c>
      <c r="AS3975">
        <v>0</v>
      </c>
      <c r="AT3975">
        <v>0</v>
      </c>
      <c r="AU3975">
        <v>0</v>
      </c>
      <c r="AV3975">
        <v>0</v>
      </c>
      <c r="AW3975">
        <v>896</v>
      </c>
      <c r="AX3975">
        <v>1474</v>
      </c>
      <c r="AY3975">
        <v>853</v>
      </c>
      <c r="AZ3975">
        <v>2000</v>
      </c>
      <c r="BA3975">
        <v>2000</v>
      </c>
      <c r="BB3975">
        <v>1000</v>
      </c>
      <c r="BC3975">
        <v>1000</v>
      </c>
      <c r="BD3975">
        <v>1000</v>
      </c>
      <c r="BE3975">
        <v>1000</v>
      </c>
      <c r="BF3975">
        <v>1000</v>
      </c>
      <c r="BG3975">
        <v>0</v>
      </c>
      <c r="BH3975">
        <v>0</v>
      </c>
      <c r="BI3975">
        <v>0</v>
      </c>
      <c r="BJ3975">
        <v>0</v>
      </c>
      <c r="BK3975">
        <v>0</v>
      </c>
      <c r="BL3975">
        <v>0</v>
      </c>
      <c r="BM3975">
        <v>0</v>
      </c>
      <c r="BN3975">
        <v>0</v>
      </c>
      <c r="BO3975">
        <v>0</v>
      </c>
      <c r="BP3975">
        <v>0</v>
      </c>
      <c r="BQ3975">
        <v>0</v>
      </c>
      <c r="BR3975">
        <v>0</v>
      </c>
      <c r="BS3975">
        <v>0</v>
      </c>
      <c r="BT3975">
        <v>0</v>
      </c>
      <c r="BU3975">
        <v>0</v>
      </c>
      <c r="BV3975">
        <v>0</v>
      </c>
      <c r="BW3975">
        <v>0</v>
      </c>
      <c r="BX3975">
        <v>0</v>
      </c>
      <c r="BY3975">
        <v>0</v>
      </c>
      <c r="BZ3975">
        <v>0</v>
      </c>
      <c r="CA3975">
        <v>0</v>
      </c>
      <c r="CB3975">
        <v>0</v>
      </c>
      <c r="CC3975">
        <v>0</v>
      </c>
      <c r="CD3975">
        <v>0</v>
      </c>
      <c r="CE3975">
        <v>0</v>
      </c>
    </row>
    <row r="3976" spans="1:83" x14ac:dyDescent="0.35">
      <c r="A3976" s="9" t="str">
        <f t="shared" si="62"/>
        <v>4260.702.36</v>
      </c>
      <c r="B3976" s="52" t="e">
        <f>+IF(MATCH(A3976,List!H$10:H$145,0),"Targeted")</f>
        <v>#N/A</v>
      </c>
      <c r="C3976" s="65"/>
      <c r="D3976" s="151" t="s">
        <v>7700</v>
      </c>
      <c r="E3976" s="16" t="s">
        <v>5046</v>
      </c>
      <c r="F3976" s="16" t="s">
        <v>5047</v>
      </c>
      <c r="G3976" s="16" t="s">
        <v>702</v>
      </c>
      <c r="H3976" s="16" t="s">
        <v>5659</v>
      </c>
      <c r="I3976" s="16" t="s">
        <v>5704</v>
      </c>
      <c r="J3976" s="16" t="s">
        <v>5705</v>
      </c>
      <c r="K3976" s="17" t="s">
        <v>272</v>
      </c>
      <c r="L3976" s="18" t="s">
        <v>5648</v>
      </c>
      <c r="M3976" s="195" t="s">
        <v>5693</v>
      </c>
      <c r="N3976" s="16" t="s">
        <v>5694</v>
      </c>
      <c r="O3976" s="17" t="s">
        <v>346</v>
      </c>
      <c r="P3976" s="17" t="s">
        <v>305</v>
      </c>
      <c r="Q3976" s="17" t="s">
        <v>306</v>
      </c>
      <c r="R3976">
        <v>-15</v>
      </c>
      <c r="S3976">
        <v>-8</v>
      </c>
      <c r="T3976">
        <v>30</v>
      </c>
      <c r="U3976">
        <v>-1</v>
      </c>
      <c r="V3976">
        <v>-1</v>
      </c>
      <c r="W3976">
        <v>2</v>
      </c>
      <c r="X3976">
        <v>11</v>
      </c>
      <c r="Y3976">
        <v>6</v>
      </c>
      <c r="Z3976">
        <v>17</v>
      </c>
      <c r="AA3976">
        <v>9</v>
      </c>
      <c r="AB3976">
        <v>4</v>
      </c>
      <c r="AC3976">
        <v>152</v>
      </c>
      <c r="AD3976">
        <v>37</v>
      </c>
      <c r="AE3976">
        <v>86</v>
      </c>
      <c r="AF3976">
        <v>4860</v>
      </c>
      <c r="AG3976" s="19">
        <v>750</v>
      </c>
      <c r="AH3976">
        <v>13384</v>
      </c>
      <c r="AI3976">
        <v>34592</v>
      </c>
      <c r="AJ3976">
        <v>6390</v>
      </c>
      <c r="AK3976">
        <v>3346</v>
      </c>
      <c r="AL3976">
        <v>950</v>
      </c>
      <c r="AM3976">
        <v>-5128</v>
      </c>
      <c r="AN3976">
        <v>-6598</v>
      </c>
      <c r="AO3976">
        <v>-6756</v>
      </c>
      <c r="AP3976">
        <v>-6366</v>
      </c>
      <c r="AQ3976">
        <v>-6309</v>
      </c>
      <c r="AR3976">
        <v>-9883</v>
      </c>
      <c r="AS3976">
        <v>-6231</v>
      </c>
      <c r="AT3976">
        <v>-5787</v>
      </c>
      <c r="AU3976">
        <v>-4064</v>
      </c>
      <c r="AV3976">
        <v>0</v>
      </c>
      <c r="AW3976">
        <v>0</v>
      </c>
      <c r="AX3976">
        <v>0</v>
      </c>
      <c r="AY3976">
        <v>0</v>
      </c>
      <c r="AZ3976">
        <v>0</v>
      </c>
      <c r="BA3976">
        <v>0</v>
      </c>
      <c r="BB3976">
        <v>0</v>
      </c>
      <c r="BC3976">
        <v>0</v>
      </c>
      <c r="BD3976">
        <v>0</v>
      </c>
      <c r="BE3976">
        <v>0</v>
      </c>
      <c r="BF3976">
        <v>0</v>
      </c>
      <c r="BG3976">
        <v>0</v>
      </c>
      <c r="BH3976">
        <v>0</v>
      </c>
      <c r="BI3976">
        <v>0</v>
      </c>
      <c r="BJ3976">
        <v>0</v>
      </c>
      <c r="BK3976">
        <v>0</v>
      </c>
      <c r="BL3976">
        <v>0</v>
      </c>
      <c r="BM3976">
        <v>0</v>
      </c>
      <c r="BN3976">
        <v>0</v>
      </c>
      <c r="BO3976">
        <v>0</v>
      </c>
      <c r="BP3976">
        <v>0</v>
      </c>
      <c r="BQ3976">
        <v>0</v>
      </c>
      <c r="BR3976">
        <v>0</v>
      </c>
      <c r="BS3976">
        <v>0</v>
      </c>
      <c r="BT3976">
        <v>0</v>
      </c>
      <c r="BU3976">
        <v>0</v>
      </c>
      <c r="BV3976">
        <v>0</v>
      </c>
      <c r="BW3976">
        <v>0</v>
      </c>
      <c r="BX3976">
        <v>0</v>
      </c>
      <c r="BY3976">
        <v>0</v>
      </c>
      <c r="BZ3976">
        <v>0</v>
      </c>
      <c r="CA3976">
        <v>0</v>
      </c>
      <c r="CB3976">
        <v>0</v>
      </c>
      <c r="CC3976">
        <v>0</v>
      </c>
      <c r="CD3976">
        <v>0</v>
      </c>
      <c r="CE3976">
        <v>0</v>
      </c>
    </row>
    <row r="3977" spans="1:83" x14ac:dyDescent="0.35">
      <c r="A3977" s="9" t="str">
        <f t="shared" si="62"/>
        <v>4260.702.36</v>
      </c>
      <c r="B3977" s="52" t="e">
        <f>+IF(MATCH(A3977,List!H$10:H$145,0),"Targeted")</f>
        <v>#N/A</v>
      </c>
      <c r="C3977" s="65"/>
      <c r="D3977" s="151"/>
      <c r="E3977" s="16" t="s">
        <v>5046</v>
      </c>
      <c r="F3977" s="16" t="s">
        <v>5047</v>
      </c>
      <c r="G3977" s="16" t="s">
        <v>702</v>
      </c>
      <c r="H3977" s="16" t="s">
        <v>5659</v>
      </c>
      <c r="I3977" s="16" t="s">
        <v>5704</v>
      </c>
      <c r="J3977" s="16" t="s">
        <v>5705</v>
      </c>
      <c r="K3977" s="17" t="s">
        <v>272</v>
      </c>
      <c r="L3977" s="18" t="s">
        <v>5648</v>
      </c>
      <c r="M3977" s="195" t="s">
        <v>5693</v>
      </c>
      <c r="N3977" s="16" t="s">
        <v>5694</v>
      </c>
      <c r="O3977" s="17" t="s">
        <v>304</v>
      </c>
      <c r="P3977" s="17" t="s">
        <v>305</v>
      </c>
      <c r="Q3977" s="17" t="s">
        <v>306</v>
      </c>
      <c r="R3977">
        <v>0</v>
      </c>
      <c r="S3977">
        <v>0</v>
      </c>
      <c r="T3977">
        <v>0</v>
      </c>
      <c r="U3977">
        <v>0</v>
      </c>
      <c r="V3977">
        <v>0</v>
      </c>
      <c r="W3977">
        <v>0</v>
      </c>
      <c r="X3977">
        <v>0</v>
      </c>
      <c r="Y3977">
        <v>0</v>
      </c>
      <c r="Z3977">
        <v>0</v>
      </c>
      <c r="AA3977">
        <v>0</v>
      </c>
      <c r="AB3977">
        <v>0</v>
      </c>
      <c r="AC3977">
        <v>0</v>
      </c>
      <c r="AD3977">
        <v>0</v>
      </c>
      <c r="AE3977">
        <v>1402</v>
      </c>
      <c r="AF3977">
        <v>0</v>
      </c>
      <c r="AG3977" s="19">
        <v>0</v>
      </c>
      <c r="AH3977">
        <v>0</v>
      </c>
      <c r="AI3977">
        <v>0</v>
      </c>
      <c r="AJ3977">
        <v>0</v>
      </c>
      <c r="AK3977">
        <v>0</v>
      </c>
      <c r="AL3977">
        <v>0</v>
      </c>
      <c r="AM3977">
        <v>0</v>
      </c>
      <c r="AN3977">
        <v>0</v>
      </c>
      <c r="AO3977">
        <v>0</v>
      </c>
      <c r="AP3977">
        <v>0</v>
      </c>
      <c r="AQ3977">
        <v>0</v>
      </c>
      <c r="AR3977">
        <v>0</v>
      </c>
      <c r="AS3977">
        <v>0</v>
      </c>
      <c r="AT3977">
        <v>0</v>
      </c>
      <c r="AU3977">
        <v>0</v>
      </c>
      <c r="AV3977">
        <v>-3222</v>
      </c>
      <c r="AW3977">
        <v>-2727</v>
      </c>
      <c r="AX3977">
        <v>-1352</v>
      </c>
      <c r="AY3977">
        <v>-794</v>
      </c>
      <c r="AZ3977">
        <v>-1000</v>
      </c>
      <c r="BA3977">
        <v>0</v>
      </c>
      <c r="BB3977">
        <v>0</v>
      </c>
      <c r="BC3977">
        <v>0</v>
      </c>
      <c r="BD3977">
        <v>0</v>
      </c>
      <c r="BE3977">
        <v>0</v>
      </c>
      <c r="BF3977">
        <v>0</v>
      </c>
      <c r="BG3977">
        <v>0</v>
      </c>
      <c r="BH3977">
        <v>0</v>
      </c>
      <c r="BI3977">
        <v>0</v>
      </c>
      <c r="BJ3977">
        <v>0</v>
      </c>
      <c r="BK3977">
        <v>0</v>
      </c>
      <c r="BL3977">
        <v>0</v>
      </c>
      <c r="BM3977">
        <v>0</v>
      </c>
      <c r="BN3977">
        <v>0</v>
      </c>
      <c r="BO3977">
        <v>0</v>
      </c>
      <c r="BP3977">
        <v>0</v>
      </c>
      <c r="BQ3977">
        <v>0</v>
      </c>
      <c r="BR3977">
        <v>0</v>
      </c>
      <c r="BS3977">
        <v>0</v>
      </c>
      <c r="BT3977">
        <v>0</v>
      </c>
      <c r="BU3977">
        <v>0</v>
      </c>
      <c r="BV3977">
        <v>0</v>
      </c>
      <c r="BW3977">
        <v>0</v>
      </c>
      <c r="BX3977" s="10">
        <v>0</v>
      </c>
      <c r="BY3977">
        <v>0</v>
      </c>
      <c r="BZ3977">
        <v>0</v>
      </c>
      <c r="CA3977">
        <v>0</v>
      </c>
      <c r="CB3977">
        <v>0</v>
      </c>
      <c r="CC3977">
        <v>0</v>
      </c>
      <c r="CD3977">
        <v>0</v>
      </c>
      <c r="CE3977">
        <v>0</v>
      </c>
    </row>
    <row r="3978" spans="1:83" x14ac:dyDescent="0.35">
      <c r="A3978" s="9" t="str">
        <f t="shared" si="62"/>
        <v>8133.702.36</v>
      </c>
      <c r="B3978" s="52" t="e">
        <f>+IF(MATCH(A3978,List!H$10:H$145,0),"Targeted")</f>
        <v>#N/A</v>
      </c>
      <c r="C3978" s="65"/>
      <c r="D3978" s="151"/>
      <c r="E3978" s="16" t="s">
        <v>5046</v>
      </c>
      <c r="F3978" s="16" t="s">
        <v>5047</v>
      </c>
      <c r="G3978" s="16" t="s">
        <v>702</v>
      </c>
      <c r="H3978" s="16" t="s">
        <v>5659</v>
      </c>
      <c r="I3978" s="16" t="s">
        <v>5706</v>
      </c>
      <c r="J3978" s="16" t="s">
        <v>5707</v>
      </c>
      <c r="K3978" s="17" t="s">
        <v>272</v>
      </c>
      <c r="L3978" s="18" t="s">
        <v>5648</v>
      </c>
      <c r="M3978" s="195" t="s">
        <v>5693</v>
      </c>
      <c r="N3978" s="16" t="s">
        <v>5694</v>
      </c>
      <c r="O3978" s="17" t="s">
        <v>304</v>
      </c>
      <c r="P3978" s="17" t="s">
        <v>305</v>
      </c>
      <c r="Q3978" s="17" t="s">
        <v>306</v>
      </c>
      <c r="R3978">
        <v>0</v>
      </c>
      <c r="S3978">
        <v>0</v>
      </c>
      <c r="T3978">
        <v>0</v>
      </c>
      <c r="U3978">
        <v>0</v>
      </c>
      <c r="V3978">
        <v>0</v>
      </c>
      <c r="W3978">
        <v>0</v>
      </c>
      <c r="X3978">
        <v>0</v>
      </c>
      <c r="Y3978">
        <v>0</v>
      </c>
      <c r="Z3978">
        <v>0</v>
      </c>
      <c r="AA3978">
        <v>0</v>
      </c>
      <c r="AB3978">
        <v>0</v>
      </c>
      <c r="AC3978">
        <v>0</v>
      </c>
      <c r="AD3978">
        <v>0</v>
      </c>
      <c r="AE3978">
        <v>0</v>
      </c>
      <c r="AF3978">
        <v>0</v>
      </c>
      <c r="AG3978" s="19">
        <v>0</v>
      </c>
      <c r="AH3978">
        <v>0</v>
      </c>
      <c r="AI3978">
        <v>10</v>
      </c>
      <c r="AJ3978">
        <v>13815</v>
      </c>
      <c r="AK3978">
        <v>32653</v>
      </c>
      <c r="AL3978">
        <v>62777</v>
      </c>
      <c r="AM3978">
        <v>107453</v>
      </c>
      <c r="AN3978">
        <v>140329</v>
      </c>
      <c r="AO3978">
        <v>155996</v>
      </c>
      <c r="AP3978">
        <v>182458</v>
      </c>
      <c r="AQ3978">
        <v>225251</v>
      </c>
      <c r="AR3978">
        <v>283607</v>
      </c>
      <c r="AS3978">
        <v>303305</v>
      </c>
      <c r="AT3978">
        <v>287911</v>
      </c>
      <c r="AU3978">
        <v>212472</v>
      </c>
      <c r="AV3978">
        <v>161002</v>
      </c>
      <c r="AW3978">
        <v>126037</v>
      </c>
      <c r="AX3978">
        <v>102755</v>
      </c>
      <c r="AY3978">
        <v>79902</v>
      </c>
      <c r="AZ3978">
        <v>58000</v>
      </c>
      <c r="BA3978">
        <v>43000</v>
      </c>
      <c r="BB3978">
        <v>86000</v>
      </c>
      <c r="BC3978">
        <v>39000</v>
      </c>
      <c r="BD3978">
        <v>20000</v>
      </c>
      <c r="BE3978">
        <v>13000</v>
      </c>
      <c r="BF3978">
        <v>15000</v>
      </c>
      <c r="BG3978">
        <v>8000</v>
      </c>
      <c r="BH3978">
        <v>4000</v>
      </c>
      <c r="BI3978">
        <v>4000</v>
      </c>
      <c r="BJ3978">
        <v>3000</v>
      </c>
      <c r="BK3978">
        <v>2000</v>
      </c>
      <c r="BL3978">
        <v>2000</v>
      </c>
      <c r="BM3978">
        <v>2000</v>
      </c>
      <c r="BN3978">
        <v>2000</v>
      </c>
      <c r="BO3978">
        <v>1000</v>
      </c>
      <c r="BP3978">
        <v>1000</v>
      </c>
      <c r="BQ3978">
        <v>0</v>
      </c>
      <c r="BR3978">
        <v>1000</v>
      </c>
      <c r="BS3978">
        <v>0</v>
      </c>
      <c r="BT3978">
        <v>0</v>
      </c>
      <c r="BU3978">
        <v>0</v>
      </c>
      <c r="BV3978">
        <v>0</v>
      </c>
      <c r="BW3978">
        <v>0</v>
      </c>
      <c r="BX3978" s="10">
        <v>0</v>
      </c>
      <c r="BY3978">
        <v>0</v>
      </c>
      <c r="BZ3978">
        <v>0</v>
      </c>
      <c r="CA3978">
        <v>0</v>
      </c>
      <c r="CB3978">
        <v>0</v>
      </c>
      <c r="CC3978">
        <v>0</v>
      </c>
      <c r="CD3978">
        <v>0</v>
      </c>
      <c r="CE3978">
        <v>0</v>
      </c>
    </row>
    <row r="3979" spans="1:83" x14ac:dyDescent="0.35">
      <c r="A3979" s="9" t="str">
        <f t="shared" si="62"/>
        <v>8098.702.97</v>
      </c>
      <c r="B3979" s="52" t="e">
        <f>+IF(MATCH(A3979,List!H$10:H$145,0),"Targeted")</f>
        <v>#N/A</v>
      </c>
      <c r="C3979" s="65"/>
      <c r="D3979" s="151"/>
      <c r="E3979" s="16" t="s">
        <v>1022</v>
      </c>
      <c r="F3979" s="16" t="s">
        <v>1023</v>
      </c>
      <c r="G3979" s="16" t="s">
        <v>519</v>
      </c>
      <c r="H3979" s="16" t="s">
        <v>4660</v>
      </c>
      <c r="I3979" s="16" t="s">
        <v>5708</v>
      </c>
      <c r="J3979" s="16" t="s">
        <v>5709</v>
      </c>
      <c r="K3979" s="17" t="s">
        <v>314</v>
      </c>
      <c r="L3979" s="18" t="s">
        <v>5648</v>
      </c>
      <c r="M3979" s="195" t="s">
        <v>5693</v>
      </c>
      <c r="N3979" s="16" t="s">
        <v>5694</v>
      </c>
      <c r="O3979" s="17" t="s">
        <v>304</v>
      </c>
      <c r="P3979" s="17" t="s">
        <v>305</v>
      </c>
      <c r="Q3979" s="17" t="s">
        <v>306</v>
      </c>
      <c r="R3979">
        <v>0</v>
      </c>
      <c r="S3979">
        <v>0</v>
      </c>
      <c r="T3979">
        <v>0</v>
      </c>
      <c r="U3979">
        <v>0</v>
      </c>
      <c r="V3979">
        <v>0</v>
      </c>
      <c r="W3979">
        <v>0</v>
      </c>
      <c r="X3979">
        <v>0</v>
      </c>
      <c r="Y3979">
        <v>0</v>
      </c>
      <c r="Z3979">
        <v>0</v>
      </c>
      <c r="AA3979">
        <v>0</v>
      </c>
      <c r="AB3979">
        <v>0</v>
      </c>
      <c r="AC3979">
        <v>0</v>
      </c>
      <c r="AD3979">
        <v>0</v>
      </c>
      <c r="AE3979">
        <v>0</v>
      </c>
      <c r="AF3979">
        <v>0</v>
      </c>
      <c r="AG3979" s="19">
        <v>0</v>
      </c>
      <c r="AH3979">
        <v>0</v>
      </c>
      <c r="AI3979">
        <v>0</v>
      </c>
      <c r="AJ3979">
        <v>0</v>
      </c>
      <c r="AK3979">
        <v>0</v>
      </c>
      <c r="AL3979">
        <v>0</v>
      </c>
      <c r="AM3979">
        <v>0</v>
      </c>
      <c r="AN3979">
        <v>0</v>
      </c>
      <c r="AO3979">
        <v>0</v>
      </c>
      <c r="AP3979">
        <v>-4557</v>
      </c>
      <c r="AQ3979">
        <v>28760</v>
      </c>
      <c r="AR3979">
        <v>45265</v>
      </c>
      <c r="AS3979">
        <v>68023</v>
      </c>
      <c r="AT3979">
        <v>94892</v>
      </c>
      <c r="AU3979">
        <v>130044</v>
      </c>
      <c r="AV3979">
        <v>136265</v>
      </c>
      <c r="AW3979">
        <v>170462</v>
      </c>
      <c r="AX3979">
        <v>182358</v>
      </c>
      <c r="AY3979">
        <v>206817</v>
      </c>
      <c r="AZ3979">
        <v>180000</v>
      </c>
      <c r="BA3979">
        <v>171000</v>
      </c>
      <c r="BB3979">
        <v>158000</v>
      </c>
      <c r="BC3979">
        <v>152000</v>
      </c>
      <c r="BD3979">
        <v>178000</v>
      </c>
      <c r="BE3979">
        <v>183000</v>
      </c>
      <c r="BF3979">
        <v>214000</v>
      </c>
      <c r="BG3979">
        <v>233000</v>
      </c>
      <c r="BH3979">
        <v>259000</v>
      </c>
      <c r="BI3979">
        <v>271000</v>
      </c>
      <c r="BJ3979">
        <v>284000</v>
      </c>
      <c r="BK3979">
        <v>374000</v>
      </c>
      <c r="BL3979">
        <v>425000</v>
      </c>
      <c r="BM3979">
        <v>395000</v>
      </c>
      <c r="BN3979">
        <v>431000</v>
      </c>
      <c r="BO3979">
        <v>409000</v>
      </c>
      <c r="BP3979">
        <v>382000</v>
      </c>
      <c r="BQ3979">
        <v>366000</v>
      </c>
      <c r="BR3979">
        <v>367000</v>
      </c>
      <c r="BS3979">
        <v>359000</v>
      </c>
      <c r="BT3979">
        <v>333000</v>
      </c>
      <c r="BU3979">
        <v>297000</v>
      </c>
      <c r="BV3979">
        <v>256000</v>
      </c>
      <c r="BW3979">
        <v>220000</v>
      </c>
      <c r="BX3979" s="10">
        <v>198000</v>
      </c>
      <c r="BY3979">
        <v>185000</v>
      </c>
      <c r="BZ3979">
        <v>170000</v>
      </c>
      <c r="CA3979">
        <v>174000</v>
      </c>
      <c r="CB3979">
        <v>168000</v>
      </c>
      <c r="CC3979">
        <v>169000</v>
      </c>
      <c r="CD3979">
        <v>173000</v>
      </c>
      <c r="CE3979">
        <v>178000</v>
      </c>
    </row>
    <row r="3980" spans="1:83" x14ac:dyDescent="0.35">
      <c r="A3980" s="9" t="str">
        <f t="shared" si="62"/>
        <v>809810.702.97</v>
      </c>
      <c r="B3980" s="52" t="e">
        <f>+IF(MATCH(A3980,List!H$10:H$145,0),"Targeted")</f>
        <v>#N/A</v>
      </c>
      <c r="C3980" s="65"/>
      <c r="D3980" s="151"/>
      <c r="E3980" s="16" t="s">
        <v>1022</v>
      </c>
      <c r="F3980" s="16" t="s">
        <v>1023</v>
      </c>
      <c r="G3980" s="16" t="s">
        <v>519</v>
      </c>
      <c r="H3980" s="16" t="s">
        <v>4660</v>
      </c>
      <c r="I3980" s="16" t="s">
        <v>5710</v>
      </c>
      <c r="J3980" s="16" t="s">
        <v>5711</v>
      </c>
      <c r="K3980" s="17" t="s">
        <v>314</v>
      </c>
      <c r="L3980" s="18" t="s">
        <v>5648</v>
      </c>
      <c r="M3980" s="195" t="s">
        <v>5693</v>
      </c>
      <c r="N3980" s="16" t="s">
        <v>5694</v>
      </c>
      <c r="O3980" s="17" t="s">
        <v>304</v>
      </c>
      <c r="P3980" s="17" t="s">
        <v>305</v>
      </c>
      <c r="Q3980" s="17" t="s">
        <v>306</v>
      </c>
      <c r="R3980">
        <v>0</v>
      </c>
      <c r="S3980">
        <v>0</v>
      </c>
      <c r="T3980">
        <v>0</v>
      </c>
      <c r="U3980">
        <v>0</v>
      </c>
      <c r="V3980">
        <v>0</v>
      </c>
      <c r="W3980">
        <v>0</v>
      </c>
      <c r="X3980">
        <v>0</v>
      </c>
      <c r="Y3980">
        <v>0</v>
      </c>
      <c r="Z3980">
        <v>0</v>
      </c>
      <c r="AA3980">
        <v>0</v>
      </c>
      <c r="AB3980">
        <v>0</v>
      </c>
      <c r="AC3980">
        <v>0</v>
      </c>
      <c r="AD3980">
        <v>0</v>
      </c>
      <c r="AE3980">
        <v>0</v>
      </c>
      <c r="AF3980">
        <v>0</v>
      </c>
      <c r="AG3980" s="19">
        <v>0</v>
      </c>
      <c r="AH3980">
        <v>0</v>
      </c>
      <c r="AI3980">
        <v>0</v>
      </c>
      <c r="AJ3980">
        <v>0</v>
      </c>
      <c r="AK3980">
        <v>0</v>
      </c>
      <c r="AL3980">
        <v>0</v>
      </c>
      <c r="AM3980">
        <v>0</v>
      </c>
      <c r="AN3980">
        <v>0</v>
      </c>
      <c r="AO3980">
        <v>0</v>
      </c>
      <c r="AP3980">
        <v>-60793</v>
      </c>
      <c r="AQ3980">
        <v>-236901</v>
      </c>
      <c r="AR3980">
        <v>-250414</v>
      </c>
      <c r="AS3980">
        <v>-141410</v>
      </c>
      <c r="AT3980">
        <v>-129274</v>
      </c>
      <c r="AU3980">
        <v>-100427</v>
      </c>
      <c r="AV3980">
        <v>-80276</v>
      </c>
      <c r="AW3980">
        <v>-41330</v>
      </c>
      <c r="AX3980">
        <v>-37783</v>
      </c>
      <c r="AY3980">
        <v>-69911</v>
      </c>
      <c r="AZ3980">
        <v>-118000</v>
      </c>
      <c r="BA3980">
        <v>-151000</v>
      </c>
      <c r="BB3980">
        <v>-175000</v>
      </c>
      <c r="BC3980">
        <v>-197000</v>
      </c>
      <c r="BD3980">
        <v>-197000</v>
      </c>
      <c r="BE3980">
        <v>-248000</v>
      </c>
      <c r="BF3980">
        <v>-281000</v>
      </c>
      <c r="BG3980">
        <v>-280000</v>
      </c>
      <c r="BH3980">
        <v>-246000</v>
      </c>
      <c r="BI3980">
        <v>-204000</v>
      </c>
      <c r="BJ3980">
        <v>-265000</v>
      </c>
      <c r="BK3980">
        <v>-529000</v>
      </c>
      <c r="BL3980">
        <v>-540000</v>
      </c>
      <c r="BM3980">
        <v>-711000</v>
      </c>
      <c r="BN3980">
        <v>-637000</v>
      </c>
      <c r="BO3980">
        <v>-500000</v>
      </c>
      <c r="BP3980">
        <v>-252000</v>
      </c>
      <c r="BQ3980">
        <v>-183000</v>
      </c>
      <c r="BR3980">
        <v>-175000</v>
      </c>
      <c r="BS3980">
        <v>-64000</v>
      </c>
      <c r="BT3980">
        <v>-77000</v>
      </c>
      <c r="BU3980">
        <v>-72000</v>
      </c>
      <c r="BV3980">
        <v>-44000</v>
      </c>
      <c r="BW3980">
        <v>-168000</v>
      </c>
      <c r="BX3980" s="10">
        <v>-188000</v>
      </c>
      <c r="BY3980">
        <v>-142000</v>
      </c>
      <c r="BZ3980">
        <v>-97000</v>
      </c>
      <c r="CA3980">
        <v>-88000</v>
      </c>
      <c r="CB3980">
        <v>-117000</v>
      </c>
      <c r="CC3980">
        <v>-138000</v>
      </c>
      <c r="CD3980">
        <v>-154000</v>
      </c>
      <c r="CE3980">
        <v>-162000</v>
      </c>
    </row>
    <row r="3981" spans="1:83" x14ac:dyDescent="0.35">
      <c r="A3981" s="9" t="str">
        <f t="shared" si="62"/>
        <v>243100.703.36</v>
      </c>
      <c r="B3981" s="52" t="e">
        <f>+IF(MATCH(A3981,List!H$10:H$145,0),"Targeted")</f>
        <v>#N/A</v>
      </c>
      <c r="C3981" s="66" t="s">
        <v>8367</v>
      </c>
      <c r="D3981" s="151" t="s">
        <v>7700</v>
      </c>
      <c r="E3981" s="16" t="s">
        <v>5046</v>
      </c>
      <c r="F3981" s="16" t="s">
        <v>5047</v>
      </c>
      <c r="G3981" s="16" t="s">
        <v>298</v>
      </c>
      <c r="H3981" s="16" t="s">
        <v>5047</v>
      </c>
      <c r="I3981" s="16" t="s">
        <v>5712</v>
      </c>
      <c r="J3981" s="16" t="s">
        <v>5713</v>
      </c>
      <c r="K3981" s="17" t="s">
        <v>272</v>
      </c>
      <c r="L3981" s="18" t="s">
        <v>5648</v>
      </c>
      <c r="M3981" s="195" t="s">
        <v>5714</v>
      </c>
      <c r="N3981" s="16" t="s">
        <v>5715</v>
      </c>
      <c r="O3981" s="17" t="s">
        <v>346</v>
      </c>
      <c r="P3981" s="17" t="s">
        <v>305</v>
      </c>
      <c r="Q3981" s="17" t="s">
        <v>306</v>
      </c>
      <c r="R3981">
        <v>0</v>
      </c>
      <c r="S3981">
        <v>0</v>
      </c>
      <c r="T3981">
        <v>0</v>
      </c>
      <c r="U3981">
        <v>0</v>
      </c>
      <c r="V3981">
        <v>0</v>
      </c>
      <c r="W3981">
        <v>0</v>
      </c>
      <c r="X3981">
        <v>0</v>
      </c>
      <c r="Y3981">
        <v>0</v>
      </c>
      <c r="Z3981">
        <v>0</v>
      </c>
      <c r="AA3981">
        <v>0</v>
      </c>
      <c r="AB3981">
        <v>0</v>
      </c>
      <c r="AC3981">
        <v>0</v>
      </c>
      <c r="AD3981">
        <v>0</v>
      </c>
      <c r="AE3981">
        <v>0</v>
      </c>
      <c r="AF3981">
        <v>0</v>
      </c>
      <c r="AG3981" s="19">
        <v>0</v>
      </c>
      <c r="AH3981">
        <v>0</v>
      </c>
      <c r="AI3981">
        <v>0</v>
      </c>
      <c r="AJ3981">
        <v>0</v>
      </c>
      <c r="AK3981">
        <v>0</v>
      </c>
      <c r="AL3981">
        <v>0</v>
      </c>
      <c r="AM3981">
        <v>0</v>
      </c>
      <c r="AN3981">
        <v>0</v>
      </c>
      <c r="AO3981">
        <v>0</v>
      </c>
      <c r="AP3981">
        <v>0</v>
      </c>
      <c r="AQ3981">
        <v>-460</v>
      </c>
      <c r="AR3981">
        <v>-33004</v>
      </c>
      <c r="AS3981">
        <v>-118751</v>
      </c>
      <c r="AT3981">
        <v>-146003</v>
      </c>
      <c r="AU3981">
        <v>-148057</v>
      </c>
      <c r="AV3981">
        <v>5138</v>
      </c>
      <c r="AW3981">
        <v>-143686</v>
      </c>
      <c r="AX3981">
        <v>-357106</v>
      </c>
      <c r="AY3981">
        <v>-412908</v>
      </c>
      <c r="AZ3981">
        <v>-440000</v>
      </c>
      <c r="BA3981">
        <v>-465000</v>
      </c>
      <c r="BB3981">
        <v>0</v>
      </c>
      <c r="BC3981">
        <v>0</v>
      </c>
      <c r="BD3981">
        <v>0</v>
      </c>
      <c r="BE3981">
        <v>0</v>
      </c>
      <c r="BF3981">
        <v>0</v>
      </c>
      <c r="BG3981">
        <v>0</v>
      </c>
      <c r="BH3981">
        <v>0</v>
      </c>
      <c r="BI3981">
        <v>0</v>
      </c>
      <c r="BJ3981">
        <v>0</v>
      </c>
      <c r="BK3981">
        <v>0</v>
      </c>
      <c r="BL3981">
        <v>0</v>
      </c>
      <c r="BM3981">
        <v>0</v>
      </c>
      <c r="BN3981">
        <v>0</v>
      </c>
      <c r="BO3981">
        <v>0</v>
      </c>
      <c r="BP3981">
        <v>0</v>
      </c>
      <c r="BQ3981">
        <v>0</v>
      </c>
      <c r="BR3981">
        <v>0</v>
      </c>
      <c r="BS3981">
        <v>0</v>
      </c>
      <c r="BT3981">
        <v>0</v>
      </c>
      <c r="BU3981">
        <v>0</v>
      </c>
      <c r="BV3981">
        <v>0</v>
      </c>
      <c r="BW3981">
        <v>0</v>
      </c>
      <c r="BX3981">
        <v>0</v>
      </c>
      <c r="BY3981">
        <v>0</v>
      </c>
      <c r="BZ3981">
        <v>0</v>
      </c>
      <c r="CA3981">
        <v>0</v>
      </c>
      <c r="CB3981">
        <v>0</v>
      </c>
      <c r="CC3981">
        <v>0</v>
      </c>
      <c r="CD3981">
        <v>0</v>
      </c>
      <c r="CE3981">
        <v>0</v>
      </c>
    </row>
    <row r="3982" spans="1:83" x14ac:dyDescent="0.35">
      <c r="A3982" s="9" t="str">
        <f t="shared" si="62"/>
        <v>243100.703.36</v>
      </c>
      <c r="B3982" s="52" t="e">
        <f>+IF(MATCH(A3982,List!H$10:H$145,0),"Targeted")</f>
        <v>#N/A</v>
      </c>
      <c r="C3982" s="66" t="s">
        <v>8367</v>
      </c>
      <c r="D3982" s="151"/>
      <c r="E3982" s="16" t="s">
        <v>5046</v>
      </c>
      <c r="F3982" s="16" t="s">
        <v>5047</v>
      </c>
      <c r="G3982" s="16" t="s">
        <v>298</v>
      </c>
      <c r="H3982" s="16" t="s">
        <v>5047</v>
      </c>
      <c r="I3982" s="16" t="s">
        <v>5712</v>
      </c>
      <c r="J3982" s="16" t="s">
        <v>5713</v>
      </c>
      <c r="K3982" s="17" t="s">
        <v>272</v>
      </c>
      <c r="L3982" s="18" t="s">
        <v>5648</v>
      </c>
      <c r="M3982" s="195" t="s">
        <v>5714</v>
      </c>
      <c r="N3982" s="16" t="s">
        <v>5715</v>
      </c>
      <c r="O3982" s="17" t="s">
        <v>304</v>
      </c>
      <c r="P3982" s="17" t="s">
        <v>305</v>
      </c>
      <c r="Q3982" s="17" t="s">
        <v>306</v>
      </c>
      <c r="R3982">
        <v>0</v>
      </c>
      <c r="S3982">
        <v>0</v>
      </c>
      <c r="T3982">
        <v>0</v>
      </c>
      <c r="U3982">
        <v>0</v>
      </c>
      <c r="V3982">
        <v>0</v>
      </c>
      <c r="W3982">
        <v>0</v>
      </c>
      <c r="X3982">
        <v>0</v>
      </c>
      <c r="Y3982">
        <v>0</v>
      </c>
      <c r="Z3982">
        <v>0</v>
      </c>
      <c r="AA3982">
        <v>0</v>
      </c>
      <c r="AB3982">
        <v>0</v>
      </c>
      <c r="AC3982">
        <v>0</v>
      </c>
      <c r="AD3982">
        <v>0</v>
      </c>
      <c r="AE3982">
        <v>0</v>
      </c>
      <c r="AF3982">
        <v>0</v>
      </c>
      <c r="AG3982" s="19">
        <v>0</v>
      </c>
      <c r="AH3982">
        <v>0</v>
      </c>
      <c r="AI3982">
        <v>0</v>
      </c>
      <c r="AJ3982">
        <v>0</v>
      </c>
      <c r="AK3982">
        <v>0</v>
      </c>
      <c r="AL3982">
        <v>0</v>
      </c>
      <c r="AM3982">
        <v>0</v>
      </c>
      <c r="AN3982">
        <v>0</v>
      </c>
      <c r="AO3982">
        <v>0</v>
      </c>
      <c r="AP3982">
        <v>0</v>
      </c>
      <c r="AQ3982">
        <v>0</v>
      </c>
      <c r="AR3982">
        <v>0</v>
      </c>
      <c r="AS3982">
        <v>0</v>
      </c>
      <c r="AT3982">
        <v>0</v>
      </c>
      <c r="AU3982">
        <v>0</v>
      </c>
      <c r="AV3982">
        <v>0</v>
      </c>
      <c r="AW3982">
        <v>0</v>
      </c>
      <c r="AX3982">
        <v>0</v>
      </c>
      <c r="AY3982">
        <v>0</v>
      </c>
      <c r="AZ3982">
        <v>0</v>
      </c>
      <c r="BA3982">
        <v>0</v>
      </c>
      <c r="BB3982">
        <v>-455000</v>
      </c>
      <c r="BC3982">
        <v>-356000</v>
      </c>
      <c r="BD3982">
        <v>0</v>
      </c>
      <c r="BE3982">
        <v>-1000</v>
      </c>
      <c r="BF3982">
        <v>0</v>
      </c>
      <c r="BG3982">
        <v>0</v>
      </c>
      <c r="BH3982">
        <v>0</v>
      </c>
      <c r="BI3982">
        <v>0</v>
      </c>
      <c r="BJ3982">
        <v>0</v>
      </c>
      <c r="BK3982">
        <v>0</v>
      </c>
      <c r="BL3982">
        <v>0</v>
      </c>
      <c r="BM3982">
        <v>0</v>
      </c>
      <c r="BN3982">
        <v>0</v>
      </c>
      <c r="BO3982">
        <v>0</v>
      </c>
      <c r="BP3982">
        <v>0</v>
      </c>
      <c r="BQ3982">
        <v>0</v>
      </c>
      <c r="BR3982">
        <v>0</v>
      </c>
      <c r="BS3982">
        <v>0</v>
      </c>
      <c r="BT3982">
        <v>0</v>
      </c>
      <c r="BU3982">
        <v>0</v>
      </c>
      <c r="BV3982">
        <v>0</v>
      </c>
      <c r="BW3982">
        <v>0</v>
      </c>
      <c r="BX3982" s="10">
        <v>0</v>
      </c>
      <c r="BY3982">
        <v>0</v>
      </c>
      <c r="BZ3982">
        <v>0</v>
      </c>
      <c r="CA3982">
        <v>0</v>
      </c>
      <c r="CB3982">
        <v>0</v>
      </c>
      <c r="CC3982">
        <v>0</v>
      </c>
      <c r="CD3982">
        <v>0</v>
      </c>
      <c r="CE3982">
        <v>0</v>
      </c>
    </row>
    <row r="3983" spans="1:83" x14ac:dyDescent="0.35">
      <c r="A3983" s="9" t="str">
        <f t="shared" si="62"/>
        <v>501410.703.36</v>
      </c>
      <c r="B3983" s="52" t="e">
        <f>+IF(MATCH(A3983,List!H$10:H$145,0),"Targeted")</f>
        <v>#N/A</v>
      </c>
      <c r="C3983" s="66" t="s">
        <v>8367</v>
      </c>
      <c r="D3983" s="151" t="s">
        <v>7700</v>
      </c>
      <c r="E3983" s="16" t="s">
        <v>5046</v>
      </c>
      <c r="F3983" s="16" t="s">
        <v>5047</v>
      </c>
      <c r="G3983" s="16" t="s">
        <v>298</v>
      </c>
      <c r="H3983" s="16" t="s">
        <v>5047</v>
      </c>
      <c r="I3983" s="16" t="s">
        <v>5716</v>
      </c>
      <c r="J3983" s="16" t="s">
        <v>5717</v>
      </c>
      <c r="K3983" s="17" t="s">
        <v>272</v>
      </c>
      <c r="L3983" s="18" t="s">
        <v>5648</v>
      </c>
      <c r="M3983" s="195" t="s">
        <v>5714</v>
      </c>
      <c r="N3983" s="16" t="s">
        <v>5715</v>
      </c>
      <c r="O3983" s="17" t="s">
        <v>346</v>
      </c>
      <c r="P3983" s="17" t="s">
        <v>305</v>
      </c>
      <c r="Q3983" s="17" t="s">
        <v>306</v>
      </c>
      <c r="R3983">
        <v>0</v>
      </c>
      <c r="S3983">
        <v>0</v>
      </c>
      <c r="T3983">
        <v>0</v>
      </c>
      <c r="U3983">
        <v>0</v>
      </c>
      <c r="V3983">
        <v>0</v>
      </c>
      <c r="W3983">
        <v>0</v>
      </c>
      <c r="X3983">
        <v>0</v>
      </c>
      <c r="Y3983">
        <v>0</v>
      </c>
      <c r="Z3983">
        <v>0</v>
      </c>
      <c r="AA3983">
        <v>0</v>
      </c>
      <c r="AB3983">
        <v>0</v>
      </c>
      <c r="AC3983">
        <v>0</v>
      </c>
      <c r="AD3983">
        <v>0</v>
      </c>
      <c r="AE3983">
        <v>0</v>
      </c>
      <c r="AF3983">
        <v>0</v>
      </c>
      <c r="AG3983" s="19">
        <v>0</v>
      </c>
      <c r="AH3983">
        <v>0</v>
      </c>
      <c r="AI3983">
        <v>0</v>
      </c>
      <c r="AJ3983">
        <v>0</v>
      </c>
      <c r="AK3983">
        <v>0</v>
      </c>
      <c r="AL3983">
        <v>0</v>
      </c>
      <c r="AM3983">
        <v>0</v>
      </c>
      <c r="AN3983">
        <v>0</v>
      </c>
      <c r="AO3983">
        <v>0</v>
      </c>
      <c r="AP3983">
        <v>0</v>
      </c>
      <c r="AQ3983">
        <v>0</v>
      </c>
      <c r="AR3983">
        <v>0</v>
      </c>
      <c r="AS3983">
        <v>0</v>
      </c>
      <c r="AT3983">
        <v>0</v>
      </c>
      <c r="AU3983">
        <v>0</v>
      </c>
      <c r="AV3983">
        <v>-274700</v>
      </c>
      <c r="AW3983">
        <v>-291604</v>
      </c>
      <c r="AX3983">
        <v>-149380</v>
      </c>
      <c r="AY3983">
        <v>-133655</v>
      </c>
      <c r="AZ3983">
        <v>-133000</v>
      </c>
      <c r="BA3983">
        <v>-93000</v>
      </c>
      <c r="BB3983">
        <v>0</v>
      </c>
      <c r="BC3983">
        <v>0</v>
      </c>
      <c r="BD3983">
        <v>0</v>
      </c>
      <c r="BE3983">
        <v>0</v>
      </c>
      <c r="BF3983">
        <v>0</v>
      </c>
      <c r="BG3983">
        <v>0</v>
      </c>
      <c r="BH3983">
        <v>0</v>
      </c>
      <c r="BI3983">
        <v>0</v>
      </c>
      <c r="BJ3983">
        <v>0</v>
      </c>
      <c r="BK3983">
        <v>0</v>
      </c>
      <c r="BL3983">
        <v>0</v>
      </c>
      <c r="BM3983">
        <v>0</v>
      </c>
      <c r="BN3983">
        <v>0</v>
      </c>
      <c r="BO3983">
        <v>0</v>
      </c>
      <c r="BP3983">
        <v>0</v>
      </c>
      <c r="BQ3983">
        <v>0</v>
      </c>
      <c r="BR3983">
        <v>0</v>
      </c>
      <c r="BS3983">
        <v>0</v>
      </c>
      <c r="BT3983">
        <v>0</v>
      </c>
      <c r="BU3983">
        <v>0</v>
      </c>
      <c r="BV3983">
        <v>0</v>
      </c>
      <c r="BW3983">
        <v>0</v>
      </c>
      <c r="BX3983">
        <v>0</v>
      </c>
      <c r="BY3983">
        <v>0</v>
      </c>
      <c r="BZ3983">
        <v>0</v>
      </c>
      <c r="CA3983">
        <v>0</v>
      </c>
      <c r="CB3983">
        <v>0</v>
      </c>
      <c r="CC3983">
        <v>0</v>
      </c>
      <c r="CD3983">
        <v>0</v>
      </c>
      <c r="CE3983">
        <v>0</v>
      </c>
    </row>
    <row r="3984" spans="1:83" x14ac:dyDescent="0.35">
      <c r="A3984" s="9" t="str">
        <f t="shared" si="62"/>
        <v>501410.703.36</v>
      </c>
      <c r="B3984" s="52" t="e">
        <f>+IF(MATCH(A3984,List!H$10:H$145,0),"Targeted")</f>
        <v>#N/A</v>
      </c>
      <c r="C3984" s="66" t="s">
        <v>8367</v>
      </c>
      <c r="D3984" s="151"/>
      <c r="E3984" s="16" t="s">
        <v>5046</v>
      </c>
      <c r="F3984" s="16" t="s">
        <v>5047</v>
      </c>
      <c r="G3984" s="16" t="s">
        <v>298</v>
      </c>
      <c r="H3984" s="16" t="s">
        <v>5047</v>
      </c>
      <c r="I3984" s="16" t="s">
        <v>5716</v>
      </c>
      <c r="J3984" s="16" t="s">
        <v>5717</v>
      </c>
      <c r="K3984" s="17" t="s">
        <v>272</v>
      </c>
      <c r="L3984" s="18" t="s">
        <v>5648</v>
      </c>
      <c r="M3984" s="195" t="s">
        <v>5714</v>
      </c>
      <c r="N3984" s="16" t="s">
        <v>5715</v>
      </c>
      <c r="O3984" s="17" t="s">
        <v>304</v>
      </c>
      <c r="P3984" s="17" t="s">
        <v>305</v>
      </c>
      <c r="Q3984" s="17" t="s">
        <v>306</v>
      </c>
      <c r="R3984">
        <v>0</v>
      </c>
      <c r="S3984">
        <v>0</v>
      </c>
      <c r="T3984">
        <v>0</v>
      </c>
      <c r="U3984">
        <v>0</v>
      </c>
      <c r="V3984">
        <v>0</v>
      </c>
      <c r="W3984">
        <v>0</v>
      </c>
      <c r="X3984">
        <v>0</v>
      </c>
      <c r="Y3984">
        <v>0</v>
      </c>
      <c r="Z3984">
        <v>0</v>
      </c>
      <c r="AA3984">
        <v>0</v>
      </c>
      <c r="AB3984">
        <v>0</v>
      </c>
      <c r="AC3984">
        <v>0</v>
      </c>
      <c r="AD3984">
        <v>0</v>
      </c>
      <c r="AE3984">
        <v>0</v>
      </c>
      <c r="AF3984">
        <v>0</v>
      </c>
      <c r="AG3984" s="19">
        <v>0</v>
      </c>
      <c r="AH3984">
        <v>0</v>
      </c>
      <c r="AI3984">
        <v>0</v>
      </c>
      <c r="AJ3984">
        <v>0</v>
      </c>
      <c r="AK3984">
        <v>0</v>
      </c>
      <c r="AL3984">
        <v>0</v>
      </c>
      <c r="AM3984">
        <v>0</v>
      </c>
      <c r="AN3984">
        <v>0</v>
      </c>
      <c r="AO3984">
        <v>0</v>
      </c>
      <c r="AP3984">
        <v>0</v>
      </c>
      <c r="AQ3984">
        <v>0</v>
      </c>
      <c r="AR3984">
        <v>0</v>
      </c>
      <c r="AS3984">
        <v>0</v>
      </c>
      <c r="AT3984">
        <v>0</v>
      </c>
      <c r="AU3984">
        <v>0</v>
      </c>
      <c r="AV3984">
        <v>0</v>
      </c>
      <c r="AW3984">
        <v>0</v>
      </c>
      <c r="AX3984">
        <v>0</v>
      </c>
      <c r="AY3984">
        <v>0</v>
      </c>
      <c r="AZ3984">
        <v>0</v>
      </c>
      <c r="BA3984">
        <v>0</v>
      </c>
      <c r="BB3984">
        <v>-65000</v>
      </c>
      <c r="BC3984">
        <v>494000</v>
      </c>
      <c r="BD3984">
        <v>0</v>
      </c>
      <c r="BE3984">
        <v>0</v>
      </c>
      <c r="BF3984">
        <v>0</v>
      </c>
      <c r="BG3984">
        <v>0</v>
      </c>
      <c r="BH3984">
        <v>0</v>
      </c>
      <c r="BI3984">
        <v>0</v>
      </c>
      <c r="BJ3984">
        <v>0</v>
      </c>
      <c r="BK3984">
        <v>0</v>
      </c>
      <c r="BL3984">
        <v>0</v>
      </c>
      <c r="BM3984">
        <v>0</v>
      </c>
      <c r="BN3984">
        <v>0</v>
      </c>
      <c r="BO3984">
        <v>0</v>
      </c>
      <c r="BP3984">
        <v>0</v>
      </c>
      <c r="BQ3984">
        <v>0</v>
      </c>
      <c r="BR3984">
        <v>0</v>
      </c>
      <c r="BS3984">
        <v>0</v>
      </c>
      <c r="BT3984">
        <v>0</v>
      </c>
      <c r="BU3984">
        <v>0</v>
      </c>
      <c r="BV3984">
        <v>0</v>
      </c>
      <c r="BW3984">
        <v>0</v>
      </c>
      <c r="BX3984" s="10">
        <v>0</v>
      </c>
      <c r="BY3984">
        <v>0</v>
      </c>
      <c r="BZ3984">
        <v>0</v>
      </c>
      <c r="CA3984">
        <v>0</v>
      </c>
      <c r="CB3984">
        <v>0</v>
      </c>
      <c r="CC3984">
        <v>0</v>
      </c>
      <c r="CD3984">
        <v>0</v>
      </c>
      <c r="CE3984">
        <v>0</v>
      </c>
    </row>
    <row r="3985" spans="1:83" x14ac:dyDescent="0.35">
      <c r="A3985" s="9" t="str">
        <f t="shared" si="62"/>
        <v>528710.703.36</v>
      </c>
      <c r="B3985" s="52" t="e">
        <f>+IF(MATCH(A3985,List!H$10:H$145,0),"Targeted")</f>
        <v>#N/A</v>
      </c>
      <c r="C3985" s="66" t="s">
        <v>8367</v>
      </c>
      <c r="D3985" s="151" t="s">
        <v>7700</v>
      </c>
      <c r="E3985" s="16" t="s">
        <v>5046</v>
      </c>
      <c r="F3985" s="16" t="s">
        <v>5047</v>
      </c>
      <c r="G3985" s="16" t="s">
        <v>298</v>
      </c>
      <c r="H3985" s="16" t="s">
        <v>5047</v>
      </c>
      <c r="I3985" s="16" t="s">
        <v>5718</v>
      </c>
      <c r="J3985" s="16" t="s">
        <v>5719</v>
      </c>
      <c r="K3985" s="17" t="s">
        <v>272</v>
      </c>
      <c r="L3985" s="18" t="s">
        <v>5648</v>
      </c>
      <c r="M3985" s="195" t="s">
        <v>5714</v>
      </c>
      <c r="N3985" s="16" t="s">
        <v>5715</v>
      </c>
      <c r="O3985" s="17" t="s">
        <v>346</v>
      </c>
      <c r="P3985" s="17" t="s">
        <v>305</v>
      </c>
      <c r="Q3985" s="17" t="s">
        <v>306</v>
      </c>
      <c r="R3985">
        <v>0</v>
      </c>
      <c r="S3985">
        <v>0</v>
      </c>
      <c r="T3985">
        <v>0</v>
      </c>
      <c r="U3985">
        <v>0</v>
      </c>
      <c r="V3985">
        <v>0</v>
      </c>
      <c r="W3985">
        <v>0</v>
      </c>
      <c r="X3985">
        <v>0</v>
      </c>
      <c r="Y3985">
        <v>0</v>
      </c>
      <c r="Z3985">
        <v>0</v>
      </c>
      <c r="AA3985">
        <v>0</v>
      </c>
      <c r="AB3985">
        <v>0</v>
      </c>
      <c r="AC3985">
        <v>0</v>
      </c>
      <c r="AD3985">
        <v>0</v>
      </c>
      <c r="AE3985">
        <v>0</v>
      </c>
      <c r="AF3985">
        <v>0</v>
      </c>
      <c r="AG3985" s="19">
        <v>0</v>
      </c>
      <c r="AH3985">
        <v>0</v>
      </c>
      <c r="AI3985">
        <v>0</v>
      </c>
      <c r="AJ3985">
        <v>0</v>
      </c>
      <c r="AK3985">
        <v>0</v>
      </c>
      <c r="AL3985">
        <v>0</v>
      </c>
      <c r="AM3985">
        <v>0</v>
      </c>
      <c r="AN3985">
        <v>0</v>
      </c>
      <c r="AO3985">
        <v>0</v>
      </c>
      <c r="AP3985">
        <v>0</v>
      </c>
      <c r="AQ3985">
        <v>0</v>
      </c>
      <c r="AR3985">
        <v>0</v>
      </c>
      <c r="AS3985">
        <v>0</v>
      </c>
      <c r="AT3985">
        <v>0</v>
      </c>
      <c r="AU3985">
        <v>0</v>
      </c>
      <c r="AV3985">
        <v>0</v>
      </c>
      <c r="AW3985">
        <v>0</v>
      </c>
      <c r="AX3985">
        <v>0</v>
      </c>
      <c r="AY3985">
        <v>0</v>
      </c>
      <c r="AZ3985">
        <v>0</v>
      </c>
      <c r="BA3985">
        <v>0</v>
      </c>
      <c r="BB3985">
        <v>0</v>
      </c>
      <c r="BC3985">
        <v>-700000</v>
      </c>
      <c r="BD3985">
        <v>-574000</v>
      </c>
      <c r="BE3985">
        <v>-573000</v>
      </c>
      <c r="BF3985">
        <v>-771000</v>
      </c>
      <c r="BG3985">
        <v>0</v>
      </c>
      <c r="BH3985">
        <v>0</v>
      </c>
      <c r="BI3985">
        <v>-623000</v>
      </c>
      <c r="BJ3985">
        <v>-650000</v>
      </c>
      <c r="BK3985">
        <v>-723000</v>
      </c>
      <c r="BL3985">
        <v>-761000</v>
      </c>
      <c r="BM3985">
        <v>-750000</v>
      </c>
      <c r="BN3985">
        <v>-720000</v>
      </c>
      <c r="BO3985">
        <v>-698000</v>
      </c>
      <c r="BP3985">
        <v>-730000</v>
      </c>
      <c r="BQ3985">
        <v>-707000</v>
      </c>
      <c r="BR3985">
        <v>-694000</v>
      </c>
      <c r="BS3985">
        <v>-663000</v>
      </c>
      <c r="BT3985">
        <v>-647000</v>
      </c>
      <c r="BU3985">
        <v>-631000</v>
      </c>
      <c r="BV3985">
        <v>-539000</v>
      </c>
      <c r="BW3985">
        <v>-433000</v>
      </c>
      <c r="BX3985">
        <v>-466000</v>
      </c>
      <c r="BY3985">
        <v>-274000</v>
      </c>
      <c r="BZ3985">
        <v>-185000</v>
      </c>
      <c r="CA3985">
        <v>-390000</v>
      </c>
      <c r="CB3985">
        <v>-397000</v>
      </c>
      <c r="CC3985">
        <v>-404000</v>
      </c>
      <c r="CD3985">
        <v>-411000</v>
      </c>
      <c r="CE3985">
        <v>-417000</v>
      </c>
    </row>
    <row r="3986" spans="1:83" x14ac:dyDescent="0.35">
      <c r="A3986" s="9" t="str">
        <f t="shared" si="62"/>
        <v>528711.703.36</v>
      </c>
      <c r="B3986" s="52" t="e">
        <f>+IF(MATCH(A3986,List!H$10:H$145,0),"Targeted")</f>
        <v>#N/A</v>
      </c>
      <c r="C3986" s="66" t="s">
        <v>8367</v>
      </c>
      <c r="D3986" s="151" t="s">
        <v>7700</v>
      </c>
      <c r="E3986" s="16" t="s">
        <v>5046</v>
      </c>
      <c r="F3986" s="16" t="s">
        <v>5047</v>
      </c>
      <c r="G3986" s="16" t="s">
        <v>298</v>
      </c>
      <c r="H3986" s="16" t="s">
        <v>5047</v>
      </c>
      <c r="I3986" s="16" t="s">
        <v>5720</v>
      </c>
      <c r="J3986" s="16" t="s">
        <v>5721</v>
      </c>
      <c r="K3986" s="17" t="s">
        <v>272</v>
      </c>
      <c r="L3986" s="18" t="s">
        <v>5648</v>
      </c>
      <c r="M3986" s="195" t="s">
        <v>5714</v>
      </c>
      <c r="N3986" s="16" t="s">
        <v>5715</v>
      </c>
      <c r="O3986" s="17" t="s">
        <v>346</v>
      </c>
      <c r="P3986" s="17" t="s">
        <v>305</v>
      </c>
      <c r="Q3986" s="17" t="s">
        <v>306</v>
      </c>
      <c r="R3986">
        <v>0</v>
      </c>
      <c r="S3986">
        <v>0</v>
      </c>
      <c r="T3986">
        <v>0</v>
      </c>
      <c r="U3986">
        <v>0</v>
      </c>
      <c r="V3986">
        <v>0</v>
      </c>
      <c r="W3986">
        <v>0</v>
      </c>
      <c r="X3986">
        <v>0</v>
      </c>
      <c r="Y3986">
        <v>0</v>
      </c>
      <c r="Z3986">
        <v>0</v>
      </c>
      <c r="AA3986">
        <v>0</v>
      </c>
      <c r="AB3986">
        <v>0</v>
      </c>
      <c r="AC3986">
        <v>0</v>
      </c>
      <c r="AD3986">
        <v>0</v>
      </c>
      <c r="AE3986">
        <v>0</v>
      </c>
      <c r="AF3986">
        <v>0</v>
      </c>
      <c r="AG3986" s="19">
        <v>0</v>
      </c>
      <c r="AH3986">
        <v>0</v>
      </c>
      <c r="AI3986">
        <v>0</v>
      </c>
      <c r="AJ3986">
        <v>0</v>
      </c>
      <c r="AK3986">
        <v>0</v>
      </c>
      <c r="AL3986">
        <v>0</v>
      </c>
      <c r="AM3986">
        <v>0</v>
      </c>
      <c r="AN3986">
        <v>0</v>
      </c>
      <c r="AO3986">
        <v>0</v>
      </c>
      <c r="AP3986">
        <v>0</v>
      </c>
      <c r="AQ3986">
        <v>0</v>
      </c>
      <c r="AR3986">
        <v>0</v>
      </c>
      <c r="AS3986">
        <v>0</v>
      </c>
      <c r="AT3986">
        <v>0</v>
      </c>
      <c r="AU3986">
        <v>0</v>
      </c>
      <c r="AV3986">
        <v>0</v>
      </c>
      <c r="AW3986">
        <v>0</v>
      </c>
      <c r="AX3986">
        <v>0</v>
      </c>
      <c r="AY3986">
        <v>0</v>
      </c>
      <c r="AZ3986">
        <v>0</v>
      </c>
      <c r="BA3986">
        <v>0</v>
      </c>
      <c r="BB3986">
        <v>0</v>
      </c>
      <c r="BC3986">
        <v>0</v>
      </c>
      <c r="BD3986">
        <v>0</v>
      </c>
      <c r="BE3986">
        <v>0</v>
      </c>
      <c r="BF3986">
        <v>0</v>
      </c>
      <c r="BG3986">
        <v>0</v>
      </c>
      <c r="BH3986">
        <v>0</v>
      </c>
      <c r="BI3986">
        <v>0</v>
      </c>
      <c r="BJ3986">
        <v>0</v>
      </c>
      <c r="BK3986">
        <v>0</v>
      </c>
      <c r="BL3986">
        <v>0</v>
      </c>
      <c r="BM3986">
        <v>0</v>
      </c>
      <c r="BN3986">
        <v>0</v>
      </c>
      <c r="BO3986">
        <v>0</v>
      </c>
      <c r="BP3986">
        <v>-33000</v>
      </c>
      <c r="BQ3986">
        <v>-102000</v>
      </c>
      <c r="BR3986">
        <v>-86000</v>
      </c>
      <c r="BS3986">
        <v>-87000</v>
      </c>
      <c r="BT3986">
        <v>-102000</v>
      </c>
      <c r="BU3986">
        <v>-100000</v>
      </c>
      <c r="BV3986">
        <v>-105000</v>
      </c>
      <c r="BW3986">
        <v>-112000</v>
      </c>
      <c r="BX3986">
        <v>-129000</v>
      </c>
      <c r="BY3986">
        <v>-144000</v>
      </c>
      <c r="BZ3986">
        <v>-151000</v>
      </c>
      <c r="CA3986">
        <v>-191000</v>
      </c>
      <c r="CB3986">
        <v>-189000</v>
      </c>
      <c r="CC3986">
        <v>-153000</v>
      </c>
      <c r="CD3986">
        <v>-156000</v>
      </c>
      <c r="CE3986">
        <v>-160000</v>
      </c>
    </row>
    <row r="3987" spans="1:83" x14ac:dyDescent="0.35">
      <c r="A3987" s="9" t="str">
        <f t="shared" si="62"/>
        <v>528712.703.36</v>
      </c>
      <c r="B3987" s="52" t="e">
        <f>+IF(MATCH(A3987,List!H$10:H$145,0),"Targeted")</f>
        <v>#N/A</v>
      </c>
      <c r="C3987" s="66" t="s">
        <v>8367</v>
      </c>
      <c r="D3987" s="151" t="s">
        <v>7700</v>
      </c>
      <c r="E3987" s="16" t="s">
        <v>5046</v>
      </c>
      <c r="F3987" s="16" t="s">
        <v>5047</v>
      </c>
      <c r="G3987" s="16" t="s">
        <v>298</v>
      </c>
      <c r="H3987" s="16" t="s">
        <v>5047</v>
      </c>
      <c r="I3987" s="16" t="s">
        <v>5722</v>
      </c>
      <c r="J3987" s="16" t="s">
        <v>5723</v>
      </c>
      <c r="K3987" s="17" t="s">
        <v>272</v>
      </c>
      <c r="L3987" s="18" t="s">
        <v>5648</v>
      </c>
      <c r="M3987" s="195" t="s">
        <v>5714</v>
      </c>
      <c r="N3987" s="16" t="s">
        <v>5715</v>
      </c>
      <c r="O3987" s="17" t="s">
        <v>346</v>
      </c>
      <c r="P3987" s="17" t="s">
        <v>305</v>
      </c>
      <c r="Q3987" s="17" t="s">
        <v>306</v>
      </c>
      <c r="R3987">
        <v>0</v>
      </c>
      <c r="S3987">
        <v>0</v>
      </c>
      <c r="T3987">
        <v>0</v>
      </c>
      <c r="U3987">
        <v>0</v>
      </c>
      <c r="V3987">
        <v>0</v>
      </c>
      <c r="W3987">
        <v>0</v>
      </c>
      <c r="X3987">
        <v>0</v>
      </c>
      <c r="Y3987">
        <v>0</v>
      </c>
      <c r="Z3987">
        <v>0</v>
      </c>
      <c r="AA3987">
        <v>0</v>
      </c>
      <c r="AB3987">
        <v>0</v>
      </c>
      <c r="AC3987">
        <v>0</v>
      </c>
      <c r="AD3987">
        <v>0</v>
      </c>
      <c r="AE3987">
        <v>0</v>
      </c>
      <c r="AF3987">
        <v>0</v>
      </c>
      <c r="AG3987" s="19">
        <v>0</v>
      </c>
      <c r="AH3987">
        <v>0</v>
      </c>
      <c r="AI3987">
        <v>0</v>
      </c>
      <c r="AJ3987">
        <v>0</v>
      </c>
      <c r="AK3987">
        <v>0</v>
      </c>
      <c r="AL3987">
        <v>0</v>
      </c>
      <c r="AM3987">
        <v>0</v>
      </c>
      <c r="AN3987">
        <v>0</v>
      </c>
      <c r="AO3987">
        <v>0</v>
      </c>
      <c r="AP3987">
        <v>0</v>
      </c>
      <c r="AQ3987">
        <v>0</v>
      </c>
      <c r="AR3987">
        <v>0</v>
      </c>
      <c r="AS3987">
        <v>0</v>
      </c>
      <c r="AT3987">
        <v>0</v>
      </c>
      <c r="AU3987">
        <v>0</v>
      </c>
      <c r="AV3987">
        <v>0</v>
      </c>
      <c r="AW3987">
        <v>0</v>
      </c>
      <c r="AX3987">
        <v>0</v>
      </c>
      <c r="AY3987">
        <v>0</v>
      </c>
      <c r="AZ3987">
        <v>0</v>
      </c>
      <c r="BA3987">
        <v>0</v>
      </c>
      <c r="BB3987">
        <v>0</v>
      </c>
      <c r="BC3987">
        <v>0</v>
      </c>
      <c r="BD3987">
        <v>0</v>
      </c>
      <c r="BE3987">
        <v>0</v>
      </c>
      <c r="BF3987">
        <v>0</v>
      </c>
      <c r="BG3987">
        <v>0</v>
      </c>
      <c r="BH3987">
        <v>0</v>
      </c>
      <c r="BI3987">
        <v>0</v>
      </c>
      <c r="BJ3987">
        <v>-27000</v>
      </c>
      <c r="BK3987">
        <v>-3000</v>
      </c>
      <c r="BL3987">
        <v>-2000</v>
      </c>
      <c r="BM3987">
        <v>-1000</v>
      </c>
      <c r="BN3987">
        <v>-2000</v>
      </c>
      <c r="BO3987">
        <v>-2000</v>
      </c>
      <c r="BP3987">
        <v>-1000</v>
      </c>
      <c r="BQ3987">
        <v>-10000</v>
      </c>
      <c r="BR3987">
        <v>-2000</v>
      </c>
      <c r="BS3987">
        <v>-1000</v>
      </c>
      <c r="BT3987">
        <v>-1000</v>
      </c>
      <c r="BU3987">
        <v>-1000</v>
      </c>
      <c r="BV3987">
        <v>-1000</v>
      </c>
      <c r="BW3987">
        <v>-1000</v>
      </c>
      <c r="BX3987">
        <v>-1000</v>
      </c>
      <c r="BY3987">
        <v>-1000</v>
      </c>
      <c r="BZ3987">
        <v>-1000</v>
      </c>
      <c r="CA3987">
        <v>-1000</v>
      </c>
      <c r="CB3987">
        <v>-1000</v>
      </c>
      <c r="CC3987">
        <v>-1000</v>
      </c>
      <c r="CD3987">
        <v>-1000</v>
      </c>
      <c r="CE3987">
        <v>-1000</v>
      </c>
    </row>
    <row r="3988" spans="1:83" x14ac:dyDescent="0.35">
      <c r="A3988" s="9" t="str">
        <f t="shared" si="62"/>
        <v>528713.703.36</v>
      </c>
      <c r="B3988" s="52" t="e">
        <f>+IF(MATCH(A3988,List!H$10:H$145,0),"Targeted")</f>
        <v>#N/A</v>
      </c>
      <c r="C3988" s="66" t="s">
        <v>8367</v>
      </c>
      <c r="D3988" s="151" t="s">
        <v>7700</v>
      </c>
      <c r="E3988" s="16" t="s">
        <v>5046</v>
      </c>
      <c r="F3988" s="16" t="s">
        <v>5047</v>
      </c>
      <c r="G3988" s="16" t="s">
        <v>298</v>
      </c>
      <c r="H3988" s="16" t="s">
        <v>5047</v>
      </c>
      <c r="I3988" s="16" t="s">
        <v>5724</v>
      </c>
      <c r="J3988" s="16" t="s">
        <v>5725</v>
      </c>
      <c r="K3988" s="17" t="s">
        <v>272</v>
      </c>
      <c r="L3988" s="18" t="s">
        <v>5648</v>
      </c>
      <c r="M3988" s="195" t="s">
        <v>5714</v>
      </c>
      <c r="N3988" s="16" t="s">
        <v>5715</v>
      </c>
      <c r="O3988" s="17" t="s">
        <v>346</v>
      </c>
      <c r="P3988" s="17" t="s">
        <v>305</v>
      </c>
      <c r="Q3988" s="17" t="s">
        <v>306</v>
      </c>
      <c r="R3988">
        <v>0</v>
      </c>
      <c r="S3988">
        <v>0</v>
      </c>
      <c r="T3988">
        <v>0</v>
      </c>
      <c r="U3988">
        <v>0</v>
      </c>
      <c r="V3988">
        <v>0</v>
      </c>
      <c r="W3988">
        <v>0</v>
      </c>
      <c r="X3988">
        <v>0</v>
      </c>
      <c r="Y3988">
        <v>0</v>
      </c>
      <c r="Z3988">
        <v>0</v>
      </c>
      <c r="AA3988">
        <v>0</v>
      </c>
      <c r="AB3988">
        <v>0</v>
      </c>
      <c r="AC3988">
        <v>0</v>
      </c>
      <c r="AD3988">
        <v>0</v>
      </c>
      <c r="AE3988">
        <v>0</v>
      </c>
      <c r="AF3988">
        <v>0</v>
      </c>
      <c r="AG3988" s="19">
        <v>0</v>
      </c>
      <c r="AH3988">
        <v>0</v>
      </c>
      <c r="AI3988">
        <v>0</v>
      </c>
      <c r="AJ3988">
        <v>0</v>
      </c>
      <c r="AK3988">
        <v>0</v>
      </c>
      <c r="AL3988">
        <v>0</v>
      </c>
      <c r="AM3988">
        <v>0</v>
      </c>
      <c r="AN3988">
        <v>0</v>
      </c>
      <c r="AO3988">
        <v>0</v>
      </c>
      <c r="AP3988">
        <v>0</v>
      </c>
      <c r="AQ3988">
        <v>0</v>
      </c>
      <c r="AR3988">
        <v>0</v>
      </c>
      <c r="AS3988">
        <v>0</v>
      </c>
      <c r="AT3988">
        <v>0</v>
      </c>
      <c r="AU3988">
        <v>0</v>
      </c>
      <c r="AV3988">
        <v>0</v>
      </c>
      <c r="AW3988">
        <v>0</v>
      </c>
      <c r="AX3988">
        <v>0</v>
      </c>
      <c r="AY3988">
        <v>0</v>
      </c>
      <c r="AZ3988">
        <v>0</v>
      </c>
      <c r="BA3988">
        <v>0</v>
      </c>
      <c r="BB3988">
        <v>0</v>
      </c>
      <c r="BC3988">
        <v>0</v>
      </c>
      <c r="BD3988">
        <v>0</v>
      </c>
      <c r="BE3988">
        <v>0</v>
      </c>
      <c r="BF3988">
        <v>0</v>
      </c>
      <c r="BG3988">
        <v>0</v>
      </c>
      <c r="BH3988">
        <v>0</v>
      </c>
      <c r="BI3988">
        <v>0</v>
      </c>
      <c r="BJ3988">
        <v>0</v>
      </c>
      <c r="BK3988">
        <v>0</v>
      </c>
      <c r="BL3988">
        <v>0</v>
      </c>
      <c r="BM3988">
        <v>0</v>
      </c>
      <c r="BN3988">
        <v>0</v>
      </c>
      <c r="BO3988">
        <v>0</v>
      </c>
      <c r="BP3988">
        <v>0</v>
      </c>
      <c r="BQ3988">
        <v>0</v>
      </c>
      <c r="BR3988">
        <v>0</v>
      </c>
      <c r="BS3988">
        <v>0</v>
      </c>
      <c r="BT3988">
        <v>0</v>
      </c>
      <c r="BU3988">
        <v>0</v>
      </c>
      <c r="BV3988">
        <v>-44000</v>
      </c>
      <c r="BW3988">
        <v>-293000</v>
      </c>
      <c r="BX3988">
        <v>-487000</v>
      </c>
      <c r="BY3988">
        <v>-552000</v>
      </c>
      <c r="BZ3988">
        <v>-476000</v>
      </c>
      <c r="CA3988">
        <v>-602000</v>
      </c>
      <c r="CB3988">
        <v>-655000</v>
      </c>
      <c r="CC3988">
        <v>-680000</v>
      </c>
      <c r="CD3988">
        <v>-771000</v>
      </c>
      <c r="CE3988">
        <v>-794000</v>
      </c>
    </row>
    <row r="3989" spans="1:83" x14ac:dyDescent="0.35">
      <c r="A3989" s="9" t="str">
        <f t="shared" si="62"/>
        <v>528714.703.36</v>
      </c>
      <c r="B3989" s="52" t="e">
        <f>+IF(MATCH(A3989,List!H$10:H$145,0),"Targeted")</f>
        <v>#N/A</v>
      </c>
      <c r="C3989" s="66" t="s">
        <v>8367</v>
      </c>
      <c r="D3989" s="151" t="s">
        <v>7700</v>
      </c>
      <c r="E3989" s="16" t="s">
        <v>5046</v>
      </c>
      <c r="F3989" s="16" t="s">
        <v>5047</v>
      </c>
      <c r="G3989" s="16" t="s">
        <v>298</v>
      </c>
      <c r="H3989" s="16" t="s">
        <v>5047</v>
      </c>
      <c r="I3989" s="16" t="s">
        <v>5726</v>
      </c>
      <c r="J3989" s="16" t="s">
        <v>5727</v>
      </c>
      <c r="K3989" s="17" t="s">
        <v>272</v>
      </c>
      <c r="L3989" s="18" t="s">
        <v>5648</v>
      </c>
      <c r="M3989" s="195" t="s">
        <v>5714</v>
      </c>
      <c r="N3989" s="16" t="s">
        <v>5715</v>
      </c>
      <c r="O3989" s="17" t="s">
        <v>346</v>
      </c>
      <c r="P3989" s="17" t="s">
        <v>305</v>
      </c>
      <c r="Q3989" s="17" t="s">
        <v>306</v>
      </c>
      <c r="R3989">
        <v>0</v>
      </c>
      <c r="S3989">
        <v>0</v>
      </c>
      <c r="T3989">
        <v>0</v>
      </c>
      <c r="U3989">
        <v>0</v>
      </c>
      <c r="V3989">
        <v>0</v>
      </c>
      <c r="W3989">
        <v>0</v>
      </c>
      <c r="X3989">
        <v>0</v>
      </c>
      <c r="Y3989">
        <v>0</v>
      </c>
      <c r="Z3989">
        <v>0</v>
      </c>
      <c r="AA3989">
        <v>0</v>
      </c>
      <c r="AB3989">
        <v>0</v>
      </c>
      <c r="AC3989">
        <v>0</v>
      </c>
      <c r="AD3989">
        <v>0</v>
      </c>
      <c r="AE3989">
        <v>0</v>
      </c>
      <c r="AF3989">
        <v>0</v>
      </c>
      <c r="AG3989" s="19">
        <v>0</v>
      </c>
      <c r="AH3989">
        <v>0</v>
      </c>
      <c r="AI3989">
        <v>0</v>
      </c>
      <c r="AJ3989">
        <v>0</v>
      </c>
      <c r="AK3989">
        <v>0</v>
      </c>
      <c r="AL3989">
        <v>0</v>
      </c>
      <c r="AM3989">
        <v>0</v>
      </c>
      <c r="AN3989">
        <v>0</v>
      </c>
      <c r="AO3989">
        <v>0</v>
      </c>
      <c r="AP3989">
        <v>0</v>
      </c>
      <c r="AQ3989">
        <v>0</v>
      </c>
      <c r="AR3989">
        <v>0</v>
      </c>
      <c r="AS3989">
        <v>0</v>
      </c>
      <c r="AT3989">
        <v>0</v>
      </c>
      <c r="AU3989">
        <v>0</v>
      </c>
      <c r="AV3989">
        <v>0</v>
      </c>
      <c r="AW3989">
        <v>0</v>
      </c>
      <c r="AX3989">
        <v>0</v>
      </c>
      <c r="AY3989">
        <v>0</v>
      </c>
      <c r="AZ3989">
        <v>0</v>
      </c>
      <c r="BA3989">
        <v>0</v>
      </c>
      <c r="BB3989">
        <v>0</v>
      </c>
      <c r="BC3989">
        <v>0</v>
      </c>
      <c r="BD3989">
        <v>0</v>
      </c>
      <c r="BE3989">
        <v>0</v>
      </c>
      <c r="BF3989">
        <v>0</v>
      </c>
      <c r="BG3989">
        <v>0</v>
      </c>
      <c r="BH3989">
        <v>0</v>
      </c>
      <c r="BI3989">
        <v>0</v>
      </c>
      <c r="BJ3989">
        <v>0</v>
      </c>
      <c r="BK3989">
        <v>0</v>
      </c>
      <c r="BL3989">
        <v>0</v>
      </c>
      <c r="BM3989">
        <v>0</v>
      </c>
      <c r="BN3989">
        <v>0</v>
      </c>
      <c r="BO3989">
        <v>0</v>
      </c>
      <c r="BP3989">
        <v>0</v>
      </c>
      <c r="BQ3989">
        <v>0</v>
      </c>
      <c r="BR3989">
        <v>0</v>
      </c>
      <c r="BS3989">
        <v>0</v>
      </c>
      <c r="BT3989">
        <v>0</v>
      </c>
      <c r="BU3989">
        <v>0</v>
      </c>
      <c r="BV3989">
        <v>0</v>
      </c>
      <c r="BW3989">
        <v>0</v>
      </c>
      <c r="BX3989">
        <v>0</v>
      </c>
      <c r="BY3989">
        <v>-13000</v>
      </c>
      <c r="BZ3989">
        <v>-11000</v>
      </c>
      <c r="CA3989">
        <v>-21000</v>
      </c>
      <c r="CB3989">
        <v>-22000</v>
      </c>
      <c r="CC3989">
        <v>-22000</v>
      </c>
      <c r="CD3989">
        <v>-23000</v>
      </c>
      <c r="CE3989">
        <v>-23000</v>
      </c>
    </row>
    <row r="3990" spans="1:83" x14ac:dyDescent="0.35">
      <c r="A3990" s="9" t="str">
        <f t="shared" si="62"/>
        <v>528730.703.36</v>
      </c>
      <c r="B3990" s="52" t="e">
        <f>+IF(MATCH(A3990,List!H$10:H$145,0),"Targeted")</f>
        <v>#N/A</v>
      </c>
      <c r="C3990" s="66" t="s">
        <v>8367</v>
      </c>
      <c r="D3990" s="151" t="s">
        <v>7700</v>
      </c>
      <c r="E3990" s="16" t="s">
        <v>5046</v>
      </c>
      <c r="F3990" s="16" t="s">
        <v>5047</v>
      </c>
      <c r="G3990" s="16" t="s">
        <v>298</v>
      </c>
      <c r="H3990" s="16" t="s">
        <v>5047</v>
      </c>
      <c r="I3990" s="16" t="s">
        <v>5728</v>
      </c>
      <c r="J3990" s="16" t="s">
        <v>5729</v>
      </c>
      <c r="K3990" s="17" t="s">
        <v>272</v>
      </c>
      <c r="L3990" s="18" t="s">
        <v>5648</v>
      </c>
      <c r="M3990" s="195" t="s">
        <v>5714</v>
      </c>
      <c r="N3990" s="16" t="s">
        <v>5715</v>
      </c>
      <c r="O3990" s="17" t="s">
        <v>346</v>
      </c>
      <c r="P3990" s="17" t="s">
        <v>305</v>
      </c>
      <c r="Q3990" s="17" t="s">
        <v>306</v>
      </c>
      <c r="R3990">
        <v>0</v>
      </c>
      <c r="S3990">
        <v>0</v>
      </c>
      <c r="T3990">
        <v>0</v>
      </c>
      <c r="U3990">
        <v>0</v>
      </c>
      <c r="V3990">
        <v>0</v>
      </c>
      <c r="W3990">
        <v>0</v>
      </c>
      <c r="X3990">
        <v>0</v>
      </c>
      <c r="Y3990">
        <v>0</v>
      </c>
      <c r="Z3990">
        <v>0</v>
      </c>
      <c r="AA3990">
        <v>0</v>
      </c>
      <c r="AB3990">
        <v>0</v>
      </c>
      <c r="AC3990">
        <v>0</v>
      </c>
      <c r="AD3990">
        <v>0</v>
      </c>
      <c r="AE3990">
        <v>0</v>
      </c>
      <c r="AF3990">
        <v>0</v>
      </c>
      <c r="AG3990" s="19">
        <v>0</v>
      </c>
      <c r="AH3990">
        <v>0</v>
      </c>
      <c r="AI3990">
        <v>0</v>
      </c>
      <c r="AJ3990">
        <v>0</v>
      </c>
      <c r="AK3990">
        <v>0</v>
      </c>
      <c r="AL3990">
        <v>0</v>
      </c>
      <c r="AM3990">
        <v>0</v>
      </c>
      <c r="AN3990">
        <v>0</v>
      </c>
      <c r="AO3990">
        <v>0</v>
      </c>
      <c r="AP3990">
        <v>0</v>
      </c>
      <c r="AQ3990">
        <v>0</v>
      </c>
      <c r="AR3990">
        <v>0</v>
      </c>
      <c r="AS3990">
        <v>0</v>
      </c>
      <c r="AT3990">
        <v>0</v>
      </c>
      <c r="AU3990">
        <v>0</v>
      </c>
      <c r="AV3990">
        <v>0</v>
      </c>
      <c r="AW3990">
        <v>0</v>
      </c>
      <c r="AX3990">
        <v>0</v>
      </c>
      <c r="AY3990">
        <v>0</v>
      </c>
      <c r="AZ3990">
        <v>0</v>
      </c>
      <c r="BA3990">
        <v>0</v>
      </c>
      <c r="BB3990">
        <v>0</v>
      </c>
      <c r="BC3990">
        <v>0</v>
      </c>
      <c r="BD3990">
        <v>0</v>
      </c>
      <c r="BE3990">
        <v>0</v>
      </c>
      <c r="BF3990">
        <v>0</v>
      </c>
      <c r="BG3990">
        <v>-295000</v>
      </c>
      <c r="BH3990">
        <v>-104000</v>
      </c>
      <c r="BI3990">
        <v>-114000</v>
      </c>
      <c r="BJ3990">
        <v>-119000</v>
      </c>
      <c r="BK3990">
        <v>-136000</v>
      </c>
      <c r="BL3990">
        <v>-151000</v>
      </c>
      <c r="BM3990">
        <v>-168000</v>
      </c>
      <c r="BN3990">
        <v>-168000</v>
      </c>
      <c r="BO3990">
        <v>-169000</v>
      </c>
      <c r="BP3990">
        <v>-178000</v>
      </c>
      <c r="BQ3990">
        <v>-184000</v>
      </c>
      <c r="BR3990">
        <v>-187000</v>
      </c>
      <c r="BS3990">
        <v>-190000</v>
      </c>
      <c r="BT3990">
        <v>-201000</v>
      </c>
      <c r="BU3990">
        <v>-190000</v>
      </c>
      <c r="BV3990">
        <v>-187000</v>
      </c>
      <c r="BW3990">
        <v>-174000</v>
      </c>
      <c r="BX3990">
        <v>-215000</v>
      </c>
      <c r="BY3990">
        <v>-110000</v>
      </c>
      <c r="BZ3990">
        <v>-41000</v>
      </c>
      <c r="CA3990">
        <v>-170000</v>
      </c>
      <c r="CB3990">
        <v>-176000</v>
      </c>
      <c r="CC3990">
        <v>-178000</v>
      </c>
      <c r="CD3990">
        <v>-181000</v>
      </c>
      <c r="CE3990">
        <v>-182000</v>
      </c>
    </row>
    <row r="3991" spans="1:83" x14ac:dyDescent="0.35">
      <c r="A3991" s="9" t="str">
        <f t="shared" si="62"/>
        <v>528740.703.36</v>
      </c>
      <c r="B3991" s="52" t="e">
        <f>+IF(MATCH(A3991,List!H$10:H$145,0),"Targeted")</f>
        <v>#N/A</v>
      </c>
      <c r="C3991" s="66" t="s">
        <v>8367</v>
      </c>
      <c r="D3991" s="151" t="s">
        <v>7700</v>
      </c>
      <c r="E3991" s="16" t="s">
        <v>5046</v>
      </c>
      <c r="F3991" s="16" t="s">
        <v>5047</v>
      </c>
      <c r="G3991" s="16" t="s">
        <v>298</v>
      </c>
      <c r="H3991" s="16" t="s">
        <v>5047</v>
      </c>
      <c r="I3991" s="16" t="s">
        <v>5730</v>
      </c>
      <c r="J3991" s="16" t="s">
        <v>5731</v>
      </c>
      <c r="K3991" s="17" t="s">
        <v>272</v>
      </c>
      <c r="L3991" s="18" t="s">
        <v>5648</v>
      </c>
      <c r="M3991" s="195" t="s">
        <v>5714</v>
      </c>
      <c r="N3991" s="16" t="s">
        <v>5715</v>
      </c>
      <c r="O3991" s="17" t="s">
        <v>346</v>
      </c>
      <c r="P3991" s="17" t="s">
        <v>305</v>
      </c>
      <c r="Q3991" s="17" t="s">
        <v>306</v>
      </c>
      <c r="R3991">
        <v>0</v>
      </c>
      <c r="S3991">
        <v>0</v>
      </c>
      <c r="T3991">
        <v>0</v>
      </c>
      <c r="U3991">
        <v>0</v>
      </c>
      <c r="V3991">
        <v>0</v>
      </c>
      <c r="W3991">
        <v>0</v>
      </c>
      <c r="X3991">
        <v>0</v>
      </c>
      <c r="Y3991">
        <v>0</v>
      </c>
      <c r="Z3991">
        <v>0</v>
      </c>
      <c r="AA3991">
        <v>0</v>
      </c>
      <c r="AB3991">
        <v>0</v>
      </c>
      <c r="AC3991">
        <v>0</v>
      </c>
      <c r="AD3991">
        <v>0</v>
      </c>
      <c r="AE3991">
        <v>0</v>
      </c>
      <c r="AF3991">
        <v>0</v>
      </c>
      <c r="AG3991" s="19">
        <v>0</v>
      </c>
      <c r="AH3991">
        <v>0</v>
      </c>
      <c r="AI3991">
        <v>0</v>
      </c>
      <c r="AJ3991">
        <v>0</v>
      </c>
      <c r="AK3991">
        <v>0</v>
      </c>
      <c r="AL3991">
        <v>0</v>
      </c>
      <c r="AM3991">
        <v>0</v>
      </c>
      <c r="AN3991">
        <v>0</v>
      </c>
      <c r="AO3991">
        <v>0</v>
      </c>
      <c r="AP3991">
        <v>0</v>
      </c>
      <c r="AQ3991">
        <v>0</v>
      </c>
      <c r="AR3991">
        <v>0</v>
      </c>
      <c r="AS3991">
        <v>0</v>
      </c>
      <c r="AT3991">
        <v>0</v>
      </c>
      <c r="AU3991">
        <v>0</v>
      </c>
      <c r="AV3991">
        <v>0</v>
      </c>
      <c r="AW3991">
        <v>0</v>
      </c>
      <c r="AX3991">
        <v>0</v>
      </c>
      <c r="AY3991">
        <v>0</v>
      </c>
      <c r="AZ3991">
        <v>0</v>
      </c>
      <c r="BA3991">
        <v>0</v>
      </c>
      <c r="BB3991">
        <v>0</v>
      </c>
      <c r="BC3991">
        <v>0</v>
      </c>
      <c r="BD3991">
        <v>0</v>
      </c>
      <c r="BE3991">
        <v>0</v>
      </c>
      <c r="BF3991">
        <v>0</v>
      </c>
      <c r="BG3991">
        <v>-690000</v>
      </c>
      <c r="BH3991">
        <v>-804000</v>
      </c>
      <c r="BI3991">
        <v>-960000</v>
      </c>
      <c r="BJ3991">
        <v>-1056000</v>
      </c>
      <c r="BK3991">
        <v>-1096000</v>
      </c>
      <c r="BL3991">
        <v>-1261000</v>
      </c>
      <c r="BM3991">
        <v>-1497000</v>
      </c>
      <c r="BN3991">
        <v>-1843000</v>
      </c>
      <c r="BO3991">
        <v>-1904000</v>
      </c>
      <c r="BP3991">
        <v>-1767000</v>
      </c>
      <c r="BQ3991">
        <v>-1746000</v>
      </c>
      <c r="BR3991">
        <v>-1894000</v>
      </c>
      <c r="BS3991">
        <v>-2112000</v>
      </c>
      <c r="BT3991">
        <v>-2424000</v>
      </c>
      <c r="BU3991">
        <v>-2544000</v>
      </c>
      <c r="BV3991">
        <v>-2558000</v>
      </c>
      <c r="BW3991">
        <v>-2446000</v>
      </c>
      <c r="BX3991">
        <v>-2602000</v>
      </c>
      <c r="BY3991">
        <v>-2161000</v>
      </c>
      <c r="BZ3991">
        <v>-2041000</v>
      </c>
      <c r="CA3991">
        <v>-2649000</v>
      </c>
      <c r="CB3991">
        <v>-2664000</v>
      </c>
      <c r="CC3991">
        <v>-2772000</v>
      </c>
      <c r="CD3991">
        <v>-2858000</v>
      </c>
      <c r="CE3991">
        <v>-2941000</v>
      </c>
    </row>
    <row r="3992" spans="1:83" x14ac:dyDescent="0.35">
      <c r="A3992" s="9" t="str">
        <f t="shared" si="62"/>
        <v>528760.703.36</v>
      </c>
      <c r="B3992" s="52" t="e">
        <f>+IF(MATCH(A3992,List!H$10:H$145,0),"Targeted")</f>
        <v>#N/A</v>
      </c>
      <c r="C3992" s="66" t="s">
        <v>8367</v>
      </c>
      <c r="D3992" s="151" t="s">
        <v>7700</v>
      </c>
      <c r="E3992" s="16" t="s">
        <v>5046</v>
      </c>
      <c r="F3992" s="16" t="s">
        <v>5047</v>
      </c>
      <c r="G3992" s="16" t="s">
        <v>298</v>
      </c>
      <c r="H3992" s="16" t="s">
        <v>5047</v>
      </c>
      <c r="I3992" s="16" t="s">
        <v>5732</v>
      </c>
      <c r="J3992" s="16" t="s">
        <v>5733</v>
      </c>
      <c r="K3992" s="17" t="s">
        <v>272</v>
      </c>
      <c r="L3992" s="18" t="s">
        <v>5648</v>
      </c>
      <c r="M3992" s="195" t="s">
        <v>5714</v>
      </c>
      <c r="N3992" s="16" t="s">
        <v>5715</v>
      </c>
      <c r="O3992" s="17" t="s">
        <v>346</v>
      </c>
      <c r="P3992" s="17" t="s">
        <v>305</v>
      </c>
      <c r="Q3992" s="17" t="s">
        <v>306</v>
      </c>
      <c r="R3992">
        <v>0</v>
      </c>
      <c r="S3992">
        <v>0</v>
      </c>
      <c r="T3992">
        <v>0</v>
      </c>
      <c r="U3992">
        <v>0</v>
      </c>
      <c r="V3992">
        <v>0</v>
      </c>
      <c r="W3992">
        <v>0</v>
      </c>
      <c r="X3992">
        <v>0</v>
      </c>
      <c r="Y3992">
        <v>0</v>
      </c>
      <c r="Z3992">
        <v>0</v>
      </c>
      <c r="AA3992">
        <v>0</v>
      </c>
      <c r="AB3992">
        <v>0</v>
      </c>
      <c r="AC3992">
        <v>0</v>
      </c>
      <c r="AD3992">
        <v>0</v>
      </c>
      <c r="AE3992">
        <v>0</v>
      </c>
      <c r="AF3992">
        <v>0</v>
      </c>
      <c r="AG3992" s="19">
        <v>0</v>
      </c>
      <c r="AH3992">
        <v>0</v>
      </c>
      <c r="AI3992">
        <v>0</v>
      </c>
      <c r="AJ3992">
        <v>0</v>
      </c>
      <c r="AK3992">
        <v>0</v>
      </c>
      <c r="AL3992">
        <v>0</v>
      </c>
      <c r="AM3992">
        <v>0</v>
      </c>
      <c r="AN3992">
        <v>0</v>
      </c>
      <c r="AO3992">
        <v>0</v>
      </c>
      <c r="AP3992">
        <v>0</v>
      </c>
      <c r="AQ3992">
        <v>0</v>
      </c>
      <c r="AR3992">
        <v>0</v>
      </c>
      <c r="AS3992">
        <v>0</v>
      </c>
      <c r="AT3992">
        <v>0</v>
      </c>
      <c r="AU3992">
        <v>0</v>
      </c>
      <c r="AV3992">
        <v>0</v>
      </c>
      <c r="AW3992">
        <v>0</v>
      </c>
      <c r="AX3992">
        <v>0</v>
      </c>
      <c r="AY3992">
        <v>0</v>
      </c>
      <c r="AZ3992">
        <v>0</v>
      </c>
      <c r="BA3992">
        <v>0</v>
      </c>
      <c r="BB3992">
        <v>0</v>
      </c>
      <c r="BC3992">
        <v>0</v>
      </c>
      <c r="BD3992">
        <v>0</v>
      </c>
      <c r="BE3992">
        <v>0</v>
      </c>
      <c r="BF3992">
        <v>0</v>
      </c>
      <c r="BG3992">
        <v>0</v>
      </c>
      <c r="BH3992">
        <v>0</v>
      </c>
      <c r="BI3992">
        <v>0</v>
      </c>
      <c r="BJ3992">
        <v>-3000</v>
      </c>
      <c r="BK3992">
        <v>-3000</v>
      </c>
      <c r="BL3992">
        <v>-3000</v>
      </c>
      <c r="BM3992">
        <v>-3000</v>
      </c>
      <c r="BN3992">
        <v>-4000</v>
      </c>
      <c r="BO3992">
        <v>-4000</v>
      </c>
      <c r="BP3992">
        <v>-4000</v>
      </c>
      <c r="BQ3992">
        <v>-4000</v>
      </c>
      <c r="BR3992">
        <v>-4000</v>
      </c>
      <c r="BS3992">
        <v>-4000</v>
      </c>
      <c r="BT3992">
        <v>-4000</v>
      </c>
      <c r="BU3992">
        <v>-4000</v>
      </c>
      <c r="BV3992">
        <v>-4000</v>
      </c>
      <c r="BW3992">
        <v>-4000</v>
      </c>
      <c r="BX3992">
        <v>-4000</v>
      </c>
      <c r="BY3992">
        <v>-4000</v>
      </c>
      <c r="BZ3992">
        <v>-3000</v>
      </c>
      <c r="CA3992">
        <v>-3000</v>
      </c>
      <c r="CB3992">
        <v>-3000</v>
      </c>
      <c r="CC3992">
        <v>-3000</v>
      </c>
      <c r="CD3992">
        <v>-3000</v>
      </c>
      <c r="CE3992">
        <v>-3000</v>
      </c>
    </row>
    <row r="3993" spans="1:83" x14ac:dyDescent="0.35">
      <c r="A3993" s="9" t="str">
        <f t="shared" si="62"/>
        <v>528770.703.36</v>
      </c>
      <c r="B3993" s="52" t="e">
        <f>+IF(MATCH(A3993,List!H$10:H$145,0),"Targeted")</f>
        <v>#N/A</v>
      </c>
      <c r="C3993" s="66" t="s">
        <v>8367</v>
      </c>
      <c r="D3993" s="151" t="s">
        <v>7700</v>
      </c>
      <c r="E3993" s="16" t="s">
        <v>5046</v>
      </c>
      <c r="F3993" s="16" t="s">
        <v>5047</v>
      </c>
      <c r="G3993" s="16" t="s">
        <v>298</v>
      </c>
      <c r="H3993" s="16" t="s">
        <v>5047</v>
      </c>
      <c r="I3993" s="16" t="s">
        <v>5734</v>
      </c>
      <c r="J3993" s="16" t="s">
        <v>5735</v>
      </c>
      <c r="K3993" s="17" t="s">
        <v>272</v>
      </c>
      <c r="L3993" s="18" t="s">
        <v>5648</v>
      </c>
      <c r="M3993" s="195" t="s">
        <v>5714</v>
      </c>
      <c r="N3993" s="16" t="s">
        <v>5715</v>
      </c>
      <c r="O3993" s="17" t="s">
        <v>346</v>
      </c>
      <c r="P3993" s="17" t="s">
        <v>305</v>
      </c>
      <c r="Q3993" s="17" t="s">
        <v>306</v>
      </c>
      <c r="R3993">
        <v>0</v>
      </c>
      <c r="S3993">
        <v>0</v>
      </c>
      <c r="T3993">
        <v>0</v>
      </c>
      <c r="U3993">
        <v>0</v>
      </c>
      <c r="V3993">
        <v>0</v>
      </c>
      <c r="W3993">
        <v>0</v>
      </c>
      <c r="X3993">
        <v>0</v>
      </c>
      <c r="Y3993">
        <v>0</v>
      </c>
      <c r="Z3993">
        <v>0</v>
      </c>
      <c r="AA3993">
        <v>0</v>
      </c>
      <c r="AB3993">
        <v>0</v>
      </c>
      <c r="AC3993">
        <v>0</v>
      </c>
      <c r="AD3993">
        <v>0</v>
      </c>
      <c r="AE3993">
        <v>0</v>
      </c>
      <c r="AF3993">
        <v>0</v>
      </c>
      <c r="AG3993" s="19">
        <v>0</v>
      </c>
      <c r="AH3993">
        <v>0</v>
      </c>
      <c r="AI3993">
        <v>0</v>
      </c>
      <c r="AJ3993">
        <v>0</v>
      </c>
      <c r="AK3993">
        <v>0</v>
      </c>
      <c r="AL3993">
        <v>0</v>
      </c>
      <c r="AM3993">
        <v>0</v>
      </c>
      <c r="AN3993">
        <v>0</v>
      </c>
      <c r="AO3993">
        <v>0</v>
      </c>
      <c r="AP3993">
        <v>0</v>
      </c>
      <c r="AQ3993">
        <v>0</v>
      </c>
      <c r="AR3993">
        <v>0</v>
      </c>
      <c r="AS3993">
        <v>0</v>
      </c>
      <c r="AT3993">
        <v>0</v>
      </c>
      <c r="AU3993">
        <v>0</v>
      </c>
      <c r="AV3993">
        <v>0</v>
      </c>
      <c r="AW3993">
        <v>0</v>
      </c>
      <c r="AX3993">
        <v>0</v>
      </c>
      <c r="AY3993">
        <v>0</v>
      </c>
      <c r="AZ3993">
        <v>0</v>
      </c>
      <c r="BA3993">
        <v>0</v>
      </c>
      <c r="BB3993">
        <v>0</v>
      </c>
      <c r="BC3993">
        <v>0</v>
      </c>
      <c r="BD3993">
        <v>0</v>
      </c>
      <c r="BE3993">
        <v>0</v>
      </c>
      <c r="BF3993">
        <v>0</v>
      </c>
      <c r="BG3993">
        <v>0</v>
      </c>
      <c r="BH3993">
        <v>0</v>
      </c>
      <c r="BI3993">
        <v>0</v>
      </c>
      <c r="BJ3993">
        <v>-35000</v>
      </c>
      <c r="BK3993">
        <v>-40000</v>
      </c>
      <c r="BL3993">
        <v>-43000</v>
      </c>
      <c r="BM3993">
        <v>-52000</v>
      </c>
      <c r="BN3993">
        <v>-56000</v>
      </c>
      <c r="BO3993">
        <v>-57000</v>
      </c>
      <c r="BP3993">
        <v>-55000</v>
      </c>
      <c r="BQ3993">
        <v>-59000</v>
      </c>
      <c r="BR3993">
        <v>-60000</v>
      </c>
      <c r="BS3993">
        <v>-66000</v>
      </c>
      <c r="BT3993">
        <v>-67000</v>
      </c>
      <c r="BU3993">
        <v>-61000</v>
      </c>
      <c r="BV3993">
        <v>-66000</v>
      </c>
      <c r="BW3993">
        <v>-60000</v>
      </c>
      <c r="BX3993">
        <v>-59000</v>
      </c>
      <c r="BY3993">
        <v>-48000</v>
      </c>
      <c r="BZ3993">
        <v>-54000</v>
      </c>
      <c r="CA3993">
        <v>-54000</v>
      </c>
      <c r="CB3993">
        <v>-55000</v>
      </c>
      <c r="CC3993">
        <v>-56000</v>
      </c>
      <c r="CD3993">
        <v>-58000</v>
      </c>
      <c r="CE3993">
        <v>-59000</v>
      </c>
    </row>
    <row r="3994" spans="1:83" x14ac:dyDescent="0.35">
      <c r="A3994" s="9" t="str">
        <f t="shared" si="62"/>
        <v>528780.703.36</v>
      </c>
      <c r="B3994" s="52" t="e">
        <f>+IF(MATCH(A3994,List!H$10:H$145,0),"Targeted")</f>
        <v>#N/A</v>
      </c>
      <c r="C3994" s="66" t="s">
        <v>8367</v>
      </c>
      <c r="D3994" s="151" t="s">
        <v>7700</v>
      </c>
      <c r="E3994" s="16" t="s">
        <v>5046</v>
      </c>
      <c r="F3994" s="16" t="s">
        <v>5047</v>
      </c>
      <c r="G3994" s="16" t="s">
        <v>298</v>
      </c>
      <c r="H3994" s="16" t="s">
        <v>5047</v>
      </c>
      <c r="I3994" s="16" t="s">
        <v>5736</v>
      </c>
      <c r="J3994" s="16" t="s">
        <v>5737</v>
      </c>
      <c r="K3994" s="17" t="s">
        <v>272</v>
      </c>
      <c r="L3994" s="18" t="s">
        <v>5648</v>
      </c>
      <c r="M3994" s="195" t="s">
        <v>5714</v>
      </c>
      <c r="N3994" s="16" t="s">
        <v>5715</v>
      </c>
      <c r="O3994" s="17" t="s">
        <v>346</v>
      </c>
      <c r="P3994" s="17" t="s">
        <v>305</v>
      </c>
      <c r="Q3994" s="17" t="s">
        <v>306</v>
      </c>
      <c r="R3994">
        <v>0</v>
      </c>
      <c r="S3994">
        <v>0</v>
      </c>
      <c r="T3994">
        <v>0</v>
      </c>
      <c r="U3994">
        <v>0</v>
      </c>
      <c r="V3994">
        <v>0</v>
      </c>
      <c r="W3994">
        <v>0</v>
      </c>
      <c r="X3994">
        <v>0</v>
      </c>
      <c r="Y3994">
        <v>0</v>
      </c>
      <c r="Z3994">
        <v>0</v>
      </c>
      <c r="AA3994">
        <v>0</v>
      </c>
      <c r="AB3994">
        <v>0</v>
      </c>
      <c r="AC3994">
        <v>0</v>
      </c>
      <c r="AD3994">
        <v>0</v>
      </c>
      <c r="AE3994">
        <v>0</v>
      </c>
      <c r="AF3994">
        <v>0</v>
      </c>
      <c r="AG3994" s="19">
        <v>0</v>
      </c>
      <c r="AH3994">
        <v>0</v>
      </c>
      <c r="AI3994">
        <v>0</v>
      </c>
      <c r="AJ3994">
        <v>0</v>
      </c>
      <c r="AK3994">
        <v>0</v>
      </c>
      <c r="AL3994">
        <v>0</v>
      </c>
      <c r="AM3994">
        <v>0</v>
      </c>
      <c r="AN3994">
        <v>0</v>
      </c>
      <c r="AO3994">
        <v>0</v>
      </c>
      <c r="AP3994">
        <v>0</v>
      </c>
      <c r="AQ3994">
        <v>0</v>
      </c>
      <c r="AR3994">
        <v>0</v>
      </c>
      <c r="AS3994">
        <v>0</v>
      </c>
      <c r="AT3994">
        <v>0</v>
      </c>
      <c r="AU3994">
        <v>0</v>
      </c>
      <c r="AV3994">
        <v>0</v>
      </c>
      <c r="AW3994">
        <v>0</v>
      </c>
      <c r="AX3994">
        <v>0</v>
      </c>
      <c r="AY3994">
        <v>0</v>
      </c>
      <c r="AZ3994">
        <v>0</v>
      </c>
      <c r="BA3994">
        <v>0</v>
      </c>
      <c r="BB3994">
        <v>0</v>
      </c>
      <c r="BC3994">
        <v>0</v>
      </c>
      <c r="BD3994">
        <v>0</v>
      </c>
      <c r="BE3994">
        <v>0</v>
      </c>
      <c r="BF3994">
        <v>0</v>
      </c>
      <c r="BG3994">
        <v>0</v>
      </c>
      <c r="BH3994">
        <v>0</v>
      </c>
      <c r="BI3994">
        <v>0</v>
      </c>
      <c r="BJ3994">
        <v>-2000</v>
      </c>
      <c r="BK3994">
        <v>-2000</v>
      </c>
      <c r="BL3994">
        <v>-2000</v>
      </c>
      <c r="BM3994">
        <v>-2000</v>
      </c>
      <c r="BN3994">
        <v>-2000</v>
      </c>
      <c r="BO3994">
        <v>-2000</v>
      </c>
      <c r="BP3994">
        <v>-1000</v>
      </c>
      <c r="BQ3994">
        <v>-2000</v>
      </c>
      <c r="BR3994">
        <v>-2000</v>
      </c>
      <c r="BS3994">
        <v>-2000</v>
      </c>
      <c r="BT3994">
        <v>-2000</v>
      </c>
      <c r="BU3994">
        <v>-1000</v>
      </c>
      <c r="BV3994">
        <v>-2000</v>
      </c>
      <c r="BW3994">
        <v>-3000</v>
      </c>
      <c r="BX3994">
        <v>-3000</v>
      </c>
      <c r="BY3994">
        <v>-2000</v>
      </c>
      <c r="BZ3994">
        <v>-2000</v>
      </c>
      <c r="CA3994">
        <v>-2000</v>
      </c>
      <c r="CB3994">
        <v>-2000</v>
      </c>
      <c r="CC3994">
        <v>-2000</v>
      </c>
      <c r="CD3994">
        <v>-2000</v>
      </c>
      <c r="CE3994">
        <v>-2000</v>
      </c>
    </row>
    <row r="3995" spans="1:83" x14ac:dyDescent="0.35">
      <c r="A3995" s="9" t="str">
        <f t="shared" si="62"/>
        <v>528790.703.36</v>
      </c>
      <c r="B3995" s="52" t="e">
        <f>+IF(MATCH(A3995,List!H$10:H$145,0),"Targeted")</f>
        <v>#N/A</v>
      </c>
      <c r="C3995" s="66" t="s">
        <v>8367</v>
      </c>
      <c r="D3995" s="151" t="s">
        <v>7700</v>
      </c>
      <c r="E3995" s="16" t="s">
        <v>5046</v>
      </c>
      <c r="F3995" s="16" t="s">
        <v>5047</v>
      </c>
      <c r="G3995" s="16" t="s">
        <v>298</v>
      </c>
      <c r="H3995" s="16" t="s">
        <v>5047</v>
      </c>
      <c r="I3995" s="16" t="s">
        <v>5738</v>
      </c>
      <c r="J3995" s="16" t="s">
        <v>5739</v>
      </c>
      <c r="K3995" s="17" t="s">
        <v>272</v>
      </c>
      <c r="L3995" s="18" t="s">
        <v>5648</v>
      </c>
      <c r="M3995" s="195" t="s">
        <v>5714</v>
      </c>
      <c r="N3995" s="16" t="s">
        <v>5715</v>
      </c>
      <c r="O3995" s="17" t="s">
        <v>346</v>
      </c>
      <c r="P3995" s="17" t="s">
        <v>305</v>
      </c>
      <c r="Q3995" s="17" t="s">
        <v>306</v>
      </c>
      <c r="R3995">
        <v>0</v>
      </c>
      <c r="S3995">
        <v>0</v>
      </c>
      <c r="T3995">
        <v>0</v>
      </c>
      <c r="U3995">
        <v>0</v>
      </c>
      <c r="V3995">
        <v>0</v>
      </c>
      <c r="W3995">
        <v>0</v>
      </c>
      <c r="X3995">
        <v>0</v>
      </c>
      <c r="Y3995">
        <v>0</v>
      </c>
      <c r="Z3995">
        <v>0</v>
      </c>
      <c r="AA3995">
        <v>0</v>
      </c>
      <c r="AB3995">
        <v>0</v>
      </c>
      <c r="AC3995">
        <v>0</v>
      </c>
      <c r="AD3995">
        <v>0</v>
      </c>
      <c r="AE3995">
        <v>0</v>
      </c>
      <c r="AF3995">
        <v>0</v>
      </c>
      <c r="AG3995" s="19">
        <v>0</v>
      </c>
      <c r="AH3995">
        <v>0</v>
      </c>
      <c r="AI3995">
        <v>0</v>
      </c>
      <c r="AJ3995">
        <v>0</v>
      </c>
      <c r="AK3995">
        <v>0</v>
      </c>
      <c r="AL3995">
        <v>0</v>
      </c>
      <c r="AM3995">
        <v>0</v>
      </c>
      <c r="AN3995">
        <v>0</v>
      </c>
      <c r="AO3995">
        <v>0</v>
      </c>
      <c r="AP3995">
        <v>0</v>
      </c>
      <c r="AQ3995">
        <v>0</v>
      </c>
      <c r="AR3995">
        <v>0</v>
      </c>
      <c r="AS3995">
        <v>0</v>
      </c>
      <c r="AT3995">
        <v>0</v>
      </c>
      <c r="AU3995">
        <v>0</v>
      </c>
      <c r="AV3995">
        <v>0</v>
      </c>
      <c r="AW3995">
        <v>0</v>
      </c>
      <c r="AX3995">
        <v>0</v>
      </c>
      <c r="AY3995">
        <v>0</v>
      </c>
      <c r="AZ3995">
        <v>0</v>
      </c>
      <c r="BA3995">
        <v>0</v>
      </c>
      <c r="BB3995">
        <v>0</v>
      </c>
      <c r="BC3995">
        <v>0</v>
      </c>
      <c r="BD3995">
        <v>0</v>
      </c>
      <c r="BE3995">
        <v>0</v>
      </c>
      <c r="BF3995">
        <v>0</v>
      </c>
      <c r="BG3995">
        <v>0</v>
      </c>
      <c r="BH3995">
        <v>0</v>
      </c>
      <c r="BI3995">
        <v>0</v>
      </c>
      <c r="BJ3995">
        <v>-5000</v>
      </c>
      <c r="BK3995">
        <v>-4000</v>
      </c>
      <c r="BL3995">
        <v>-4000</v>
      </c>
      <c r="BM3995">
        <v>-4000</v>
      </c>
      <c r="BN3995">
        <v>-3000</v>
      </c>
      <c r="BO3995">
        <v>-3000</v>
      </c>
      <c r="BP3995">
        <v>-3000</v>
      </c>
      <c r="BQ3995">
        <v>-3000</v>
      </c>
      <c r="BR3995">
        <v>-3000</v>
      </c>
      <c r="BS3995">
        <v>-3000</v>
      </c>
      <c r="BT3995">
        <v>-3000</v>
      </c>
      <c r="BU3995">
        <v>-2000</v>
      </c>
      <c r="BV3995">
        <v>-2000</v>
      </c>
      <c r="BW3995">
        <v>-2000</v>
      </c>
      <c r="BX3995">
        <v>-3000</v>
      </c>
      <c r="BY3995">
        <v>-1000</v>
      </c>
      <c r="BZ3995">
        <v>-1000</v>
      </c>
      <c r="CA3995">
        <v>-2000</v>
      </c>
      <c r="CB3995">
        <v>-2000</v>
      </c>
      <c r="CC3995">
        <v>-2000</v>
      </c>
      <c r="CD3995">
        <v>-2000</v>
      </c>
      <c r="CE3995">
        <v>-2000</v>
      </c>
    </row>
    <row r="3996" spans="1:83" x14ac:dyDescent="0.35">
      <c r="A3996" s="9" t="str">
        <f t="shared" si="62"/>
        <v>535810.703.36</v>
      </c>
      <c r="B3996" s="52" t="e">
        <f>+IF(MATCH(A3996,List!H$10:H$145,0),"Targeted")</f>
        <v>#N/A</v>
      </c>
      <c r="C3996" s="66" t="s">
        <v>8367</v>
      </c>
      <c r="D3996" s="151" t="s">
        <v>7700</v>
      </c>
      <c r="E3996" s="16" t="s">
        <v>5046</v>
      </c>
      <c r="F3996" s="16" t="s">
        <v>5047</v>
      </c>
      <c r="G3996" s="16" t="s">
        <v>298</v>
      </c>
      <c r="H3996" s="16" t="s">
        <v>5047</v>
      </c>
      <c r="I3996" s="16" t="s">
        <v>5740</v>
      </c>
      <c r="J3996" s="16" t="s">
        <v>5741</v>
      </c>
      <c r="K3996" s="17" t="s">
        <v>272</v>
      </c>
      <c r="L3996" s="18" t="s">
        <v>5648</v>
      </c>
      <c r="M3996" s="195" t="s">
        <v>5714</v>
      </c>
      <c r="N3996" s="16" t="s">
        <v>5715</v>
      </c>
      <c r="O3996" s="17" t="s">
        <v>346</v>
      </c>
      <c r="P3996" s="17" t="s">
        <v>305</v>
      </c>
      <c r="Q3996" s="17" t="s">
        <v>306</v>
      </c>
      <c r="R3996">
        <v>0</v>
      </c>
      <c r="S3996">
        <v>0</v>
      </c>
      <c r="T3996">
        <v>0</v>
      </c>
      <c r="U3996">
        <v>0</v>
      </c>
      <c r="V3996">
        <v>0</v>
      </c>
      <c r="W3996">
        <v>0</v>
      </c>
      <c r="X3996">
        <v>0</v>
      </c>
      <c r="Y3996">
        <v>0</v>
      </c>
      <c r="Z3996">
        <v>0</v>
      </c>
      <c r="AA3996">
        <v>0</v>
      </c>
      <c r="AB3996">
        <v>0</v>
      </c>
      <c r="AC3996">
        <v>0</v>
      </c>
      <c r="AD3996">
        <v>0</v>
      </c>
      <c r="AE3996">
        <v>0</v>
      </c>
      <c r="AF3996">
        <v>0</v>
      </c>
      <c r="AG3996" s="19">
        <v>0</v>
      </c>
      <c r="AH3996">
        <v>0</v>
      </c>
      <c r="AI3996">
        <v>0</v>
      </c>
      <c r="AJ3996">
        <v>0</v>
      </c>
      <c r="AK3996">
        <v>0</v>
      </c>
      <c r="AL3996">
        <v>0</v>
      </c>
      <c r="AM3996">
        <v>0</v>
      </c>
      <c r="AN3996">
        <v>0</v>
      </c>
      <c r="AO3996">
        <v>0</v>
      </c>
      <c r="AP3996">
        <v>0</v>
      </c>
      <c r="AQ3996">
        <v>0</v>
      </c>
      <c r="AR3996">
        <v>0</v>
      </c>
      <c r="AS3996">
        <v>0</v>
      </c>
      <c r="AT3996">
        <v>0</v>
      </c>
      <c r="AU3996">
        <v>0</v>
      </c>
      <c r="AV3996">
        <v>0</v>
      </c>
      <c r="AW3996">
        <v>0</v>
      </c>
      <c r="AX3996">
        <v>0</v>
      </c>
      <c r="AY3996">
        <v>0</v>
      </c>
      <c r="AZ3996">
        <v>0</v>
      </c>
      <c r="BA3996">
        <v>0</v>
      </c>
      <c r="BB3996">
        <v>0</v>
      </c>
      <c r="BC3996">
        <v>0</v>
      </c>
      <c r="BD3996">
        <v>0</v>
      </c>
      <c r="BE3996">
        <v>0</v>
      </c>
      <c r="BF3996">
        <v>0</v>
      </c>
      <c r="BG3996">
        <v>0</v>
      </c>
      <c r="BH3996">
        <v>-578000</v>
      </c>
      <c r="BI3996">
        <v>0</v>
      </c>
      <c r="BJ3996">
        <v>0</v>
      </c>
      <c r="BK3996">
        <v>0</v>
      </c>
      <c r="BL3996">
        <v>0</v>
      </c>
      <c r="BM3996">
        <v>0</v>
      </c>
      <c r="BN3996">
        <v>0</v>
      </c>
      <c r="BO3996">
        <v>0</v>
      </c>
      <c r="BP3996">
        <v>0</v>
      </c>
      <c r="BQ3996">
        <v>0</v>
      </c>
      <c r="BR3996">
        <v>0</v>
      </c>
      <c r="BS3996">
        <v>0</v>
      </c>
      <c r="BT3996">
        <v>0</v>
      </c>
      <c r="BU3996">
        <v>0</v>
      </c>
      <c r="BV3996">
        <v>0</v>
      </c>
      <c r="BW3996">
        <v>0</v>
      </c>
      <c r="BX3996">
        <v>0</v>
      </c>
      <c r="BY3996">
        <v>0</v>
      </c>
      <c r="BZ3996">
        <v>0</v>
      </c>
      <c r="CA3996">
        <v>0</v>
      </c>
      <c r="CB3996">
        <v>0</v>
      </c>
      <c r="CC3996">
        <v>0</v>
      </c>
      <c r="CD3996">
        <v>0</v>
      </c>
      <c r="CE3996">
        <v>0</v>
      </c>
    </row>
    <row r="3997" spans="1:83" x14ac:dyDescent="0.35">
      <c r="A3997" s="9" t="str">
        <f t="shared" si="62"/>
        <v>535810.703.36</v>
      </c>
      <c r="B3997" s="52" t="e">
        <f>+IF(MATCH(A3997,List!H$10:H$145,0),"Targeted")</f>
        <v>#N/A</v>
      </c>
      <c r="C3997" s="66" t="s">
        <v>8367</v>
      </c>
      <c r="D3997" s="151"/>
      <c r="E3997" s="16" t="s">
        <v>5046</v>
      </c>
      <c r="F3997" s="16" t="s">
        <v>5047</v>
      </c>
      <c r="G3997" s="16" t="s">
        <v>298</v>
      </c>
      <c r="H3997" s="16" t="s">
        <v>5047</v>
      </c>
      <c r="I3997" s="16" t="s">
        <v>5740</v>
      </c>
      <c r="J3997" s="16" t="s">
        <v>5741</v>
      </c>
      <c r="K3997" s="17" t="s">
        <v>272</v>
      </c>
      <c r="L3997" s="18" t="s">
        <v>5648</v>
      </c>
      <c r="M3997" s="195" t="s">
        <v>5714</v>
      </c>
      <c r="N3997" s="16" t="s">
        <v>5715</v>
      </c>
      <c r="O3997" s="17" t="s">
        <v>304</v>
      </c>
      <c r="P3997" s="17" t="s">
        <v>305</v>
      </c>
      <c r="Q3997" s="17" t="s">
        <v>306</v>
      </c>
      <c r="R3997">
        <v>0</v>
      </c>
      <c r="S3997">
        <v>0</v>
      </c>
      <c r="T3997">
        <v>0</v>
      </c>
      <c r="U3997">
        <v>0</v>
      </c>
      <c r="V3997">
        <v>0</v>
      </c>
      <c r="W3997">
        <v>0</v>
      </c>
      <c r="X3997">
        <v>0</v>
      </c>
      <c r="Y3997">
        <v>0</v>
      </c>
      <c r="Z3997">
        <v>0</v>
      </c>
      <c r="AA3997">
        <v>0</v>
      </c>
      <c r="AB3997">
        <v>0</v>
      </c>
      <c r="AC3997">
        <v>0</v>
      </c>
      <c r="AD3997">
        <v>0</v>
      </c>
      <c r="AE3997">
        <v>0</v>
      </c>
      <c r="AF3997">
        <v>0</v>
      </c>
      <c r="AG3997" s="19">
        <v>0</v>
      </c>
      <c r="AH3997">
        <v>0</v>
      </c>
      <c r="AI3997">
        <v>0</v>
      </c>
      <c r="AJ3997">
        <v>0</v>
      </c>
      <c r="AK3997">
        <v>0</v>
      </c>
      <c r="AL3997">
        <v>0</v>
      </c>
      <c r="AM3997">
        <v>0</v>
      </c>
      <c r="AN3997">
        <v>0</v>
      </c>
      <c r="AO3997">
        <v>0</v>
      </c>
      <c r="AP3997">
        <v>0</v>
      </c>
      <c r="AQ3997">
        <v>0</v>
      </c>
      <c r="AR3997">
        <v>0</v>
      </c>
      <c r="AS3997">
        <v>0</v>
      </c>
      <c r="AT3997">
        <v>0</v>
      </c>
      <c r="AU3997">
        <v>0</v>
      </c>
      <c r="AV3997">
        <v>0</v>
      </c>
      <c r="AW3997">
        <v>0</v>
      </c>
      <c r="AX3997">
        <v>0</v>
      </c>
      <c r="AY3997">
        <v>0</v>
      </c>
      <c r="AZ3997">
        <v>0</v>
      </c>
      <c r="BA3997">
        <v>0</v>
      </c>
      <c r="BB3997">
        <v>0</v>
      </c>
      <c r="BC3997">
        <v>0</v>
      </c>
      <c r="BD3997">
        <v>0</v>
      </c>
      <c r="BE3997">
        <v>0</v>
      </c>
      <c r="BF3997">
        <v>0</v>
      </c>
      <c r="BG3997">
        <v>-190000</v>
      </c>
      <c r="BH3997">
        <v>0</v>
      </c>
      <c r="BI3997">
        <v>0</v>
      </c>
      <c r="BJ3997">
        <v>0</v>
      </c>
      <c r="BK3997">
        <v>0</v>
      </c>
      <c r="BL3997">
        <v>0</v>
      </c>
      <c r="BM3997">
        <v>0</v>
      </c>
      <c r="BN3997">
        <v>0</v>
      </c>
      <c r="BO3997">
        <v>0</v>
      </c>
      <c r="BP3997">
        <v>0</v>
      </c>
      <c r="BQ3997">
        <v>0</v>
      </c>
      <c r="BR3997">
        <v>0</v>
      </c>
      <c r="BS3997">
        <v>0</v>
      </c>
      <c r="BT3997">
        <v>0</v>
      </c>
      <c r="BU3997">
        <v>0</v>
      </c>
      <c r="BV3997">
        <v>0</v>
      </c>
      <c r="BW3997">
        <v>0</v>
      </c>
      <c r="BX3997" s="10">
        <v>0</v>
      </c>
      <c r="BY3997">
        <v>0</v>
      </c>
      <c r="BZ3997">
        <v>0</v>
      </c>
      <c r="CA3997">
        <v>0</v>
      </c>
      <c r="CB3997">
        <v>0</v>
      </c>
      <c r="CC3997">
        <v>0</v>
      </c>
      <c r="CD3997">
        <v>0</v>
      </c>
      <c r="CE3997">
        <v>0</v>
      </c>
    </row>
    <row r="3998" spans="1:83" x14ac:dyDescent="0.35">
      <c r="A3998" s="9" t="str">
        <f t="shared" si="62"/>
        <v>0131.703.</v>
      </c>
      <c r="B3998" s="52" t="e">
        <f>+IF(MATCH(A3998,List!H$10:H$145,0),"Targeted")</f>
        <v>#N/A</v>
      </c>
      <c r="C3998" s="66" t="s">
        <v>8367</v>
      </c>
      <c r="D3998" s="151"/>
      <c r="E3998" s="16" t="s">
        <v>5046</v>
      </c>
      <c r="F3998" s="16" t="s">
        <v>5047</v>
      </c>
      <c r="G3998" s="16" t="s">
        <v>628</v>
      </c>
      <c r="H3998" s="16" t="s">
        <v>5742</v>
      </c>
      <c r="I3998" s="16" t="s">
        <v>539</v>
      </c>
      <c r="J3998" s="16" t="s">
        <v>5743</v>
      </c>
      <c r="K3998" s="17" t="s">
        <v>299</v>
      </c>
      <c r="L3998" s="18" t="s">
        <v>5648</v>
      </c>
      <c r="M3998" s="195" t="s">
        <v>5714</v>
      </c>
      <c r="N3998" s="16" t="s">
        <v>5715</v>
      </c>
      <c r="O3998" s="17" t="s">
        <v>304</v>
      </c>
      <c r="P3998" s="17" t="s">
        <v>305</v>
      </c>
      <c r="Q3998" s="17" t="s">
        <v>306</v>
      </c>
      <c r="R3998">
        <v>0</v>
      </c>
      <c r="S3998">
        <v>0</v>
      </c>
      <c r="T3998">
        <v>0</v>
      </c>
      <c r="U3998">
        <v>0</v>
      </c>
      <c r="V3998">
        <v>0</v>
      </c>
      <c r="W3998">
        <v>0</v>
      </c>
      <c r="X3998">
        <v>0</v>
      </c>
      <c r="Y3998">
        <v>0</v>
      </c>
      <c r="Z3998">
        <v>0</v>
      </c>
      <c r="AA3998">
        <v>0</v>
      </c>
      <c r="AB3998">
        <v>0</v>
      </c>
      <c r="AC3998">
        <v>0</v>
      </c>
      <c r="AD3998">
        <v>0</v>
      </c>
      <c r="AE3998">
        <v>0</v>
      </c>
      <c r="AF3998">
        <v>0</v>
      </c>
      <c r="AG3998" s="19">
        <v>0</v>
      </c>
      <c r="AH3998">
        <v>0</v>
      </c>
      <c r="AI3998">
        <v>0</v>
      </c>
      <c r="AJ3998">
        <v>0</v>
      </c>
      <c r="AK3998">
        <v>0</v>
      </c>
      <c r="AL3998">
        <v>0</v>
      </c>
      <c r="AM3998">
        <v>0</v>
      </c>
      <c r="AN3998">
        <v>0</v>
      </c>
      <c r="AO3998">
        <v>0</v>
      </c>
      <c r="AP3998">
        <v>0</v>
      </c>
      <c r="AQ3998">
        <v>0</v>
      </c>
      <c r="AR3998">
        <v>0</v>
      </c>
      <c r="AS3998">
        <v>0</v>
      </c>
      <c r="AT3998">
        <v>0</v>
      </c>
      <c r="AU3998">
        <v>0</v>
      </c>
      <c r="AV3998">
        <v>0</v>
      </c>
      <c r="AW3998">
        <v>0</v>
      </c>
      <c r="AX3998">
        <v>0</v>
      </c>
      <c r="AY3998">
        <v>0</v>
      </c>
      <c r="AZ3998">
        <v>0</v>
      </c>
      <c r="BA3998">
        <v>0</v>
      </c>
      <c r="BB3998">
        <v>0</v>
      </c>
      <c r="BC3998">
        <v>0</v>
      </c>
      <c r="BD3998">
        <v>0</v>
      </c>
      <c r="BE3998">
        <v>0</v>
      </c>
      <c r="BF3998">
        <v>0</v>
      </c>
      <c r="BG3998">
        <v>0</v>
      </c>
      <c r="BH3998">
        <v>0</v>
      </c>
      <c r="BI3998">
        <v>0</v>
      </c>
      <c r="BJ3998">
        <v>0</v>
      </c>
      <c r="BK3998">
        <v>0</v>
      </c>
      <c r="BL3998">
        <v>0</v>
      </c>
      <c r="BM3998">
        <v>0</v>
      </c>
      <c r="BN3998">
        <v>0</v>
      </c>
      <c r="BO3998">
        <v>0</v>
      </c>
      <c r="BP3998">
        <v>0</v>
      </c>
      <c r="BQ3998">
        <v>0</v>
      </c>
      <c r="BR3998">
        <v>0</v>
      </c>
      <c r="BS3998">
        <v>0</v>
      </c>
      <c r="BT3998">
        <v>0</v>
      </c>
      <c r="BU3998">
        <v>0</v>
      </c>
      <c r="BV3998">
        <v>0</v>
      </c>
      <c r="BW3998">
        <v>0</v>
      </c>
      <c r="BX3998" s="10">
        <v>0</v>
      </c>
      <c r="BY3998">
        <v>0</v>
      </c>
      <c r="BZ3998">
        <v>80000</v>
      </c>
      <c r="CA3998">
        <v>0</v>
      </c>
      <c r="CB3998">
        <v>0</v>
      </c>
      <c r="CC3998">
        <v>0</v>
      </c>
      <c r="CD3998">
        <v>0</v>
      </c>
      <c r="CE3998">
        <v>0</v>
      </c>
    </row>
    <row r="3999" spans="1:83" x14ac:dyDescent="0.35">
      <c r="A3999" s="9" t="str">
        <f t="shared" si="62"/>
        <v>0140.703.36</v>
      </c>
      <c r="B3999" s="52" t="e">
        <f>+IF(MATCH(A3999,List!H$10:H$145,0),"Targeted")</f>
        <v>#N/A</v>
      </c>
      <c r="C3999" s="66" t="s">
        <v>8367</v>
      </c>
      <c r="D3999" s="151" t="s">
        <v>7700</v>
      </c>
      <c r="E3999" s="16" t="s">
        <v>5046</v>
      </c>
      <c r="F3999" s="16" t="s">
        <v>5047</v>
      </c>
      <c r="G3999" s="16" t="s">
        <v>628</v>
      </c>
      <c r="H3999" s="16" t="s">
        <v>5742</v>
      </c>
      <c r="I3999" s="16" t="s">
        <v>1717</v>
      </c>
      <c r="J3999" s="16" t="s">
        <v>5744</v>
      </c>
      <c r="K3999" s="17" t="s">
        <v>272</v>
      </c>
      <c r="L3999" s="18" t="s">
        <v>5648</v>
      </c>
      <c r="M3999" s="195" t="s">
        <v>5714</v>
      </c>
      <c r="N3999" s="16" t="s">
        <v>5715</v>
      </c>
      <c r="O3999" s="17" t="s">
        <v>346</v>
      </c>
      <c r="P3999" s="17" t="s">
        <v>305</v>
      </c>
      <c r="Q3999" s="17" t="s">
        <v>306</v>
      </c>
      <c r="R3999">
        <v>0</v>
      </c>
      <c r="S3999">
        <v>0</v>
      </c>
      <c r="T3999">
        <v>0</v>
      </c>
      <c r="U3999">
        <v>0</v>
      </c>
      <c r="V3999">
        <v>0</v>
      </c>
      <c r="W3999">
        <v>0</v>
      </c>
      <c r="X3999">
        <v>0</v>
      </c>
      <c r="Y3999">
        <v>0</v>
      </c>
      <c r="Z3999">
        <v>0</v>
      </c>
      <c r="AA3999">
        <v>0</v>
      </c>
      <c r="AB3999">
        <v>0</v>
      </c>
      <c r="AC3999">
        <v>0</v>
      </c>
      <c r="AD3999">
        <v>0</v>
      </c>
      <c r="AE3999">
        <v>0</v>
      </c>
      <c r="AF3999">
        <v>0</v>
      </c>
      <c r="AG3999" s="19">
        <v>0</v>
      </c>
      <c r="AH3999">
        <v>0</v>
      </c>
      <c r="AI3999">
        <v>0</v>
      </c>
      <c r="AJ3999">
        <v>0</v>
      </c>
      <c r="AK3999">
        <v>0</v>
      </c>
      <c r="AL3999">
        <v>0</v>
      </c>
      <c r="AM3999">
        <v>0</v>
      </c>
      <c r="AN3999">
        <v>0</v>
      </c>
      <c r="AO3999">
        <v>0</v>
      </c>
      <c r="AP3999">
        <v>0</v>
      </c>
      <c r="AQ3999">
        <v>0</v>
      </c>
      <c r="AR3999">
        <v>0</v>
      </c>
      <c r="AS3999">
        <v>0</v>
      </c>
      <c r="AT3999">
        <v>0</v>
      </c>
      <c r="AU3999">
        <v>0</v>
      </c>
      <c r="AV3999">
        <v>0</v>
      </c>
      <c r="AW3999">
        <v>0</v>
      </c>
      <c r="AX3999">
        <v>0</v>
      </c>
      <c r="AY3999">
        <v>0</v>
      </c>
      <c r="AZ3999">
        <v>0</v>
      </c>
      <c r="BA3999">
        <v>0</v>
      </c>
      <c r="BB3999">
        <v>0</v>
      </c>
      <c r="BC3999">
        <v>0</v>
      </c>
      <c r="BD3999">
        <v>0</v>
      </c>
      <c r="BE3999">
        <v>0</v>
      </c>
      <c r="BF3999">
        <v>0</v>
      </c>
      <c r="BG3999">
        <v>0</v>
      </c>
      <c r="BH3999">
        <v>0</v>
      </c>
      <c r="BI3999">
        <v>0</v>
      </c>
      <c r="BJ3999">
        <v>0</v>
      </c>
      <c r="BK3999">
        <v>0</v>
      </c>
      <c r="BL3999">
        <v>0</v>
      </c>
      <c r="BM3999">
        <v>0</v>
      </c>
      <c r="BN3999">
        <v>0</v>
      </c>
      <c r="BO3999">
        <v>0</v>
      </c>
      <c r="BP3999">
        <v>0</v>
      </c>
      <c r="BQ3999">
        <v>0</v>
      </c>
      <c r="BR3999">
        <v>0</v>
      </c>
      <c r="BS3999">
        <v>0</v>
      </c>
      <c r="BT3999">
        <v>0</v>
      </c>
      <c r="BU3999">
        <v>0</v>
      </c>
      <c r="BV3999">
        <v>5021000</v>
      </c>
      <c r="BW3999">
        <v>7996000</v>
      </c>
      <c r="BX3999">
        <v>10640000</v>
      </c>
      <c r="BY3999">
        <v>16659000</v>
      </c>
      <c r="BZ3999">
        <v>12800000</v>
      </c>
      <c r="CA3999">
        <v>19399000</v>
      </c>
      <c r="CB3999">
        <v>24436000</v>
      </c>
      <c r="CC3999">
        <v>25871000</v>
      </c>
      <c r="CD3999">
        <v>26733000</v>
      </c>
      <c r="CE3999">
        <v>27327000</v>
      </c>
    </row>
    <row r="4000" spans="1:83" x14ac:dyDescent="0.35">
      <c r="A4000" s="9" t="str">
        <f t="shared" si="62"/>
        <v>0140.703.36</v>
      </c>
      <c r="B4000" s="52" t="e">
        <f>+IF(MATCH(A4000,List!H$10:H$145,0),"Targeted")</f>
        <v>#N/A</v>
      </c>
      <c r="C4000" s="66" t="s">
        <v>8367</v>
      </c>
      <c r="D4000" s="151" t="s">
        <v>7700</v>
      </c>
      <c r="E4000" s="16" t="s">
        <v>5046</v>
      </c>
      <c r="F4000" s="16" t="s">
        <v>5047</v>
      </c>
      <c r="G4000" s="16" t="s">
        <v>628</v>
      </c>
      <c r="H4000" s="16" t="s">
        <v>5742</v>
      </c>
      <c r="I4000" s="16" t="s">
        <v>1717</v>
      </c>
      <c r="J4000" s="16" t="s">
        <v>5744</v>
      </c>
      <c r="K4000" s="17" t="s">
        <v>272</v>
      </c>
      <c r="L4000" s="18" t="s">
        <v>5648</v>
      </c>
      <c r="M4000" s="195" t="s">
        <v>5714</v>
      </c>
      <c r="N4000" s="16" t="s">
        <v>5715</v>
      </c>
      <c r="O4000" s="17" t="s">
        <v>346</v>
      </c>
      <c r="P4000" s="17" t="s">
        <v>524</v>
      </c>
      <c r="Q4000" s="17" t="s">
        <v>306</v>
      </c>
      <c r="R4000">
        <v>0</v>
      </c>
      <c r="S4000">
        <v>0</v>
      </c>
      <c r="T4000">
        <v>0</v>
      </c>
      <c r="U4000">
        <v>0</v>
      </c>
      <c r="V4000">
        <v>0</v>
      </c>
      <c r="W4000">
        <v>0</v>
      </c>
      <c r="X4000">
        <v>0</v>
      </c>
      <c r="Y4000">
        <v>0</v>
      </c>
      <c r="Z4000">
        <v>0</v>
      </c>
      <c r="AA4000">
        <v>0</v>
      </c>
      <c r="AB4000">
        <v>0</v>
      </c>
      <c r="AC4000">
        <v>0</v>
      </c>
      <c r="AD4000">
        <v>0</v>
      </c>
      <c r="AE4000">
        <v>0</v>
      </c>
      <c r="AF4000">
        <v>0</v>
      </c>
      <c r="AG4000" s="19">
        <v>0</v>
      </c>
      <c r="AH4000">
        <v>0</v>
      </c>
      <c r="AI4000">
        <v>0</v>
      </c>
      <c r="AJ4000">
        <v>0</v>
      </c>
      <c r="AK4000">
        <v>0</v>
      </c>
      <c r="AL4000">
        <v>0</v>
      </c>
      <c r="AM4000">
        <v>0</v>
      </c>
      <c r="AN4000">
        <v>0</v>
      </c>
      <c r="AO4000">
        <v>0</v>
      </c>
      <c r="AP4000">
        <v>0</v>
      </c>
      <c r="AQ4000">
        <v>0</v>
      </c>
      <c r="AR4000">
        <v>0</v>
      </c>
      <c r="AS4000">
        <v>0</v>
      </c>
      <c r="AT4000">
        <v>0</v>
      </c>
      <c r="AU4000">
        <v>0</v>
      </c>
      <c r="AV4000">
        <v>0</v>
      </c>
      <c r="AW4000">
        <v>0</v>
      </c>
      <c r="AX4000">
        <v>0</v>
      </c>
      <c r="AY4000">
        <v>0</v>
      </c>
      <c r="AZ4000">
        <v>0</v>
      </c>
      <c r="BA4000">
        <v>0</v>
      </c>
      <c r="BB4000">
        <v>0</v>
      </c>
      <c r="BC4000">
        <v>0</v>
      </c>
      <c r="BD4000">
        <v>0</v>
      </c>
      <c r="BE4000">
        <v>0</v>
      </c>
      <c r="BF4000">
        <v>0</v>
      </c>
      <c r="BG4000">
        <v>0</v>
      </c>
      <c r="BH4000">
        <v>0</v>
      </c>
      <c r="BI4000">
        <v>0</v>
      </c>
      <c r="BJ4000">
        <v>0</v>
      </c>
      <c r="BK4000">
        <v>0</v>
      </c>
      <c r="BL4000">
        <v>0</v>
      </c>
      <c r="BM4000">
        <v>0</v>
      </c>
      <c r="BN4000">
        <v>0</v>
      </c>
      <c r="BO4000">
        <v>0</v>
      </c>
      <c r="BP4000">
        <v>0</v>
      </c>
      <c r="BQ4000">
        <v>0</v>
      </c>
      <c r="BR4000">
        <v>0</v>
      </c>
      <c r="BS4000">
        <v>0</v>
      </c>
      <c r="BT4000">
        <v>0</v>
      </c>
      <c r="BU4000">
        <v>0</v>
      </c>
      <c r="BV4000">
        <v>1253000</v>
      </c>
      <c r="BW4000">
        <v>1312000</v>
      </c>
      <c r="BX4000">
        <v>1256000</v>
      </c>
      <c r="BY4000">
        <v>1424000</v>
      </c>
      <c r="BZ4000">
        <v>1991000</v>
      </c>
      <c r="CA4000">
        <v>1766000</v>
      </c>
      <c r="CB4000">
        <v>2225000</v>
      </c>
      <c r="CC4000">
        <v>2355000</v>
      </c>
      <c r="CD4000">
        <v>2434000</v>
      </c>
      <c r="CE4000">
        <v>2488000</v>
      </c>
    </row>
    <row r="4001" spans="1:83" x14ac:dyDescent="0.35">
      <c r="A4001" s="9" t="str">
        <f t="shared" si="62"/>
        <v>0140.703.36</v>
      </c>
      <c r="B4001" s="52" t="e">
        <f>+IF(MATCH(A4001,List!H$10:H$145,0),"Targeted")</f>
        <v>#N/A</v>
      </c>
      <c r="C4001" s="66" t="s">
        <v>8367</v>
      </c>
      <c r="D4001" s="151"/>
      <c r="E4001" s="16" t="s">
        <v>5046</v>
      </c>
      <c r="F4001" s="16" t="s">
        <v>5047</v>
      </c>
      <c r="G4001" s="16" t="s">
        <v>628</v>
      </c>
      <c r="H4001" s="16" t="s">
        <v>5742</v>
      </c>
      <c r="I4001" s="16" t="s">
        <v>1717</v>
      </c>
      <c r="J4001" s="16" t="s">
        <v>5744</v>
      </c>
      <c r="K4001" s="17" t="s">
        <v>272</v>
      </c>
      <c r="L4001" s="18" t="s">
        <v>5648</v>
      </c>
      <c r="M4001" s="195" t="s">
        <v>5714</v>
      </c>
      <c r="N4001" s="16" t="s">
        <v>5715</v>
      </c>
      <c r="O4001" s="17" t="s">
        <v>304</v>
      </c>
      <c r="P4001" s="17" t="s">
        <v>305</v>
      </c>
      <c r="Q4001" s="17" t="s">
        <v>306</v>
      </c>
      <c r="R4001">
        <v>0</v>
      </c>
      <c r="S4001">
        <v>0</v>
      </c>
      <c r="T4001">
        <v>0</v>
      </c>
      <c r="U4001">
        <v>0</v>
      </c>
      <c r="V4001">
        <v>0</v>
      </c>
      <c r="W4001">
        <v>0</v>
      </c>
      <c r="X4001">
        <v>0</v>
      </c>
      <c r="Y4001">
        <v>0</v>
      </c>
      <c r="Z4001">
        <v>0</v>
      </c>
      <c r="AA4001">
        <v>0</v>
      </c>
      <c r="AB4001">
        <v>0</v>
      </c>
      <c r="AC4001">
        <v>0</v>
      </c>
      <c r="AD4001">
        <v>0</v>
      </c>
      <c r="AE4001">
        <v>0</v>
      </c>
      <c r="AF4001">
        <v>0</v>
      </c>
      <c r="AG4001" s="19">
        <v>0</v>
      </c>
      <c r="AH4001">
        <v>0</v>
      </c>
      <c r="AI4001">
        <v>0</v>
      </c>
      <c r="AJ4001">
        <v>0</v>
      </c>
      <c r="AK4001">
        <v>0</v>
      </c>
      <c r="AL4001">
        <v>0</v>
      </c>
      <c r="AM4001">
        <v>0</v>
      </c>
      <c r="AN4001">
        <v>0</v>
      </c>
      <c r="AO4001">
        <v>0</v>
      </c>
      <c r="AP4001">
        <v>0</v>
      </c>
      <c r="AQ4001">
        <v>0</v>
      </c>
      <c r="AR4001">
        <v>0</v>
      </c>
      <c r="AS4001">
        <v>0</v>
      </c>
      <c r="AT4001">
        <v>0</v>
      </c>
      <c r="AU4001">
        <v>0</v>
      </c>
      <c r="AV4001">
        <v>0</v>
      </c>
      <c r="AW4001">
        <v>0</v>
      </c>
      <c r="AX4001">
        <v>0</v>
      </c>
      <c r="AY4001">
        <v>0</v>
      </c>
      <c r="AZ4001">
        <v>0</v>
      </c>
      <c r="BA4001">
        <v>0</v>
      </c>
      <c r="BB4001">
        <v>0</v>
      </c>
      <c r="BC4001">
        <v>0</v>
      </c>
      <c r="BD4001">
        <v>0</v>
      </c>
      <c r="BE4001">
        <v>0</v>
      </c>
      <c r="BF4001">
        <v>0</v>
      </c>
      <c r="BG4001">
        <v>0</v>
      </c>
      <c r="BH4001">
        <v>0</v>
      </c>
      <c r="BI4001">
        <v>0</v>
      </c>
      <c r="BJ4001">
        <v>0</v>
      </c>
      <c r="BK4001">
        <v>0</v>
      </c>
      <c r="BL4001">
        <v>0</v>
      </c>
      <c r="BM4001">
        <v>0</v>
      </c>
      <c r="BN4001">
        <v>0</v>
      </c>
      <c r="BO4001">
        <v>0</v>
      </c>
      <c r="BP4001">
        <v>0</v>
      </c>
      <c r="BQ4001">
        <v>0</v>
      </c>
      <c r="BR4001">
        <v>0</v>
      </c>
      <c r="BS4001">
        <v>0</v>
      </c>
      <c r="BT4001">
        <v>0</v>
      </c>
      <c r="BU4001">
        <v>0</v>
      </c>
      <c r="BV4001">
        <v>0</v>
      </c>
      <c r="BW4001">
        <v>0</v>
      </c>
      <c r="BX4001" s="10">
        <v>0</v>
      </c>
      <c r="BY4001">
        <v>0</v>
      </c>
      <c r="BZ4001">
        <v>188000</v>
      </c>
      <c r="CA4001">
        <v>105000</v>
      </c>
      <c r="CB4001">
        <v>28000</v>
      </c>
      <c r="CC4001">
        <v>1000</v>
      </c>
      <c r="CD4001">
        <v>0</v>
      </c>
      <c r="CE4001">
        <v>0</v>
      </c>
    </row>
    <row r="4002" spans="1:83" x14ac:dyDescent="0.35">
      <c r="A4002" s="9" t="str">
        <f t="shared" si="62"/>
        <v>0152.703.36</v>
      </c>
      <c r="B4002" s="52" t="e">
        <f>+IF(MATCH(A4002,List!H$10:H$145,0),"Targeted")</f>
        <v>#N/A</v>
      </c>
      <c r="C4002" s="66" t="s">
        <v>8367</v>
      </c>
      <c r="D4002" s="151" t="s">
        <v>7700</v>
      </c>
      <c r="E4002" s="16" t="s">
        <v>5046</v>
      </c>
      <c r="F4002" s="16" t="s">
        <v>5047</v>
      </c>
      <c r="G4002" s="16" t="s">
        <v>628</v>
      </c>
      <c r="H4002" s="16" t="s">
        <v>5742</v>
      </c>
      <c r="I4002" s="16" t="s">
        <v>4101</v>
      </c>
      <c r="J4002" s="16" t="s">
        <v>5745</v>
      </c>
      <c r="K4002" s="17" t="s">
        <v>272</v>
      </c>
      <c r="L4002" s="18" t="s">
        <v>5648</v>
      </c>
      <c r="M4002" s="195" t="s">
        <v>5714</v>
      </c>
      <c r="N4002" s="16" t="s">
        <v>5715</v>
      </c>
      <c r="O4002" s="17" t="s">
        <v>346</v>
      </c>
      <c r="P4002" s="17" t="s">
        <v>305</v>
      </c>
      <c r="Q4002" s="17" t="s">
        <v>306</v>
      </c>
      <c r="R4002">
        <v>0</v>
      </c>
      <c r="S4002">
        <v>0</v>
      </c>
      <c r="T4002">
        <v>0</v>
      </c>
      <c r="U4002">
        <v>0</v>
      </c>
      <c r="V4002">
        <v>0</v>
      </c>
      <c r="W4002">
        <v>0</v>
      </c>
      <c r="X4002">
        <v>0</v>
      </c>
      <c r="Y4002">
        <v>0</v>
      </c>
      <c r="Z4002">
        <v>0</v>
      </c>
      <c r="AA4002">
        <v>0</v>
      </c>
      <c r="AB4002">
        <v>0</v>
      </c>
      <c r="AC4002">
        <v>0</v>
      </c>
      <c r="AD4002">
        <v>0</v>
      </c>
      <c r="AE4002">
        <v>0</v>
      </c>
      <c r="AF4002">
        <v>0</v>
      </c>
      <c r="AG4002" s="19">
        <v>0</v>
      </c>
      <c r="AH4002">
        <v>0</v>
      </c>
      <c r="AI4002">
        <v>0</v>
      </c>
      <c r="AJ4002">
        <v>0</v>
      </c>
      <c r="AK4002">
        <v>0</v>
      </c>
      <c r="AL4002">
        <v>0</v>
      </c>
      <c r="AM4002">
        <v>0</v>
      </c>
      <c r="AN4002">
        <v>0</v>
      </c>
      <c r="AO4002">
        <v>0</v>
      </c>
      <c r="AP4002">
        <v>0</v>
      </c>
      <c r="AQ4002">
        <v>0</v>
      </c>
      <c r="AR4002">
        <v>0</v>
      </c>
      <c r="AS4002">
        <v>0</v>
      </c>
      <c r="AT4002">
        <v>0</v>
      </c>
      <c r="AU4002">
        <v>0</v>
      </c>
      <c r="AV4002">
        <v>0</v>
      </c>
      <c r="AW4002">
        <v>0</v>
      </c>
      <c r="AX4002">
        <v>0</v>
      </c>
      <c r="AY4002">
        <v>0</v>
      </c>
      <c r="AZ4002">
        <v>0</v>
      </c>
      <c r="BA4002">
        <v>0</v>
      </c>
      <c r="BB4002">
        <v>0</v>
      </c>
      <c r="BC4002">
        <v>0</v>
      </c>
      <c r="BD4002">
        <v>0</v>
      </c>
      <c r="BE4002">
        <v>0</v>
      </c>
      <c r="BF4002">
        <v>0</v>
      </c>
      <c r="BG4002">
        <v>0</v>
      </c>
      <c r="BH4002">
        <v>0</v>
      </c>
      <c r="BI4002">
        <v>3351000</v>
      </c>
      <c r="BJ4002">
        <v>4171000</v>
      </c>
      <c r="BK4002">
        <v>3696000</v>
      </c>
      <c r="BL4002">
        <v>0</v>
      </c>
      <c r="BM4002">
        <v>3635000</v>
      </c>
      <c r="BN4002">
        <v>4225000</v>
      </c>
      <c r="BO4002">
        <v>4712000</v>
      </c>
      <c r="BP4002">
        <v>5344000</v>
      </c>
      <c r="BQ4002">
        <v>5258000</v>
      </c>
      <c r="BR4002">
        <v>5408000</v>
      </c>
      <c r="BS4002">
        <v>5701000</v>
      </c>
      <c r="BT4002">
        <v>5804000</v>
      </c>
      <c r="BU4002">
        <v>5869000</v>
      </c>
      <c r="BV4002">
        <v>6211000</v>
      </c>
      <c r="BW4002">
        <v>6549000</v>
      </c>
      <c r="BX4002">
        <v>6937000</v>
      </c>
      <c r="BY4002">
        <v>7555000</v>
      </c>
      <c r="BZ4002">
        <v>8117000</v>
      </c>
      <c r="CA4002">
        <v>8341000</v>
      </c>
      <c r="CB4002">
        <v>9454000</v>
      </c>
      <c r="CC4002">
        <v>9755000</v>
      </c>
      <c r="CD4002">
        <v>9977000</v>
      </c>
      <c r="CE4002">
        <v>10198000</v>
      </c>
    </row>
    <row r="4003" spans="1:83" x14ac:dyDescent="0.35">
      <c r="A4003" s="9" t="str">
        <f t="shared" si="62"/>
        <v>0152.703.36</v>
      </c>
      <c r="B4003" s="52" t="e">
        <f>+IF(MATCH(A4003,List!H$10:H$145,0),"Targeted")</f>
        <v>#N/A</v>
      </c>
      <c r="C4003" s="66" t="s">
        <v>8367</v>
      </c>
      <c r="D4003" s="151"/>
      <c r="E4003" s="16" t="s">
        <v>5046</v>
      </c>
      <c r="F4003" s="16" t="s">
        <v>5047</v>
      </c>
      <c r="G4003" s="16" t="s">
        <v>628</v>
      </c>
      <c r="H4003" s="16" t="s">
        <v>5742</v>
      </c>
      <c r="I4003" s="16" t="s">
        <v>4101</v>
      </c>
      <c r="J4003" s="16" t="s">
        <v>5745</v>
      </c>
      <c r="K4003" s="17" t="s">
        <v>272</v>
      </c>
      <c r="L4003" s="18" t="s">
        <v>5648</v>
      </c>
      <c r="M4003" s="195" t="s">
        <v>5714</v>
      </c>
      <c r="N4003" s="16" t="s">
        <v>5715</v>
      </c>
      <c r="O4003" s="17" t="s">
        <v>304</v>
      </c>
      <c r="P4003" s="17" t="s">
        <v>305</v>
      </c>
      <c r="Q4003" s="17" t="s">
        <v>306</v>
      </c>
      <c r="R4003">
        <v>0</v>
      </c>
      <c r="S4003">
        <v>0</v>
      </c>
      <c r="T4003">
        <v>0</v>
      </c>
      <c r="U4003">
        <v>0</v>
      </c>
      <c r="V4003">
        <v>0</v>
      </c>
      <c r="W4003">
        <v>0</v>
      </c>
      <c r="X4003">
        <v>0</v>
      </c>
      <c r="Y4003">
        <v>0</v>
      </c>
      <c r="Z4003">
        <v>0</v>
      </c>
      <c r="AA4003">
        <v>0</v>
      </c>
      <c r="AB4003">
        <v>0</v>
      </c>
      <c r="AC4003">
        <v>0</v>
      </c>
      <c r="AD4003">
        <v>0</v>
      </c>
      <c r="AE4003">
        <v>0</v>
      </c>
      <c r="AF4003">
        <v>0</v>
      </c>
      <c r="AG4003" s="19">
        <v>0</v>
      </c>
      <c r="AH4003">
        <v>0</v>
      </c>
      <c r="AI4003">
        <v>0</v>
      </c>
      <c r="AJ4003">
        <v>0</v>
      </c>
      <c r="AK4003">
        <v>0</v>
      </c>
      <c r="AL4003">
        <v>0</v>
      </c>
      <c r="AM4003">
        <v>0</v>
      </c>
      <c r="AN4003">
        <v>0</v>
      </c>
      <c r="AO4003">
        <v>0</v>
      </c>
      <c r="AP4003">
        <v>0</v>
      </c>
      <c r="AQ4003">
        <v>0</v>
      </c>
      <c r="AR4003">
        <v>0</v>
      </c>
      <c r="AS4003">
        <v>0</v>
      </c>
      <c r="AT4003">
        <v>0</v>
      </c>
      <c r="AU4003">
        <v>0</v>
      </c>
      <c r="AV4003">
        <v>0</v>
      </c>
      <c r="AW4003">
        <v>0</v>
      </c>
      <c r="AX4003">
        <v>0</v>
      </c>
      <c r="AY4003">
        <v>0</v>
      </c>
      <c r="AZ4003">
        <v>0</v>
      </c>
      <c r="BA4003">
        <v>0</v>
      </c>
      <c r="BB4003">
        <v>0</v>
      </c>
      <c r="BC4003">
        <v>0</v>
      </c>
      <c r="BD4003">
        <v>0</v>
      </c>
      <c r="BE4003">
        <v>0</v>
      </c>
      <c r="BF4003">
        <v>0</v>
      </c>
      <c r="BG4003">
        <v>0</v>
      </c>
      <c r="BH4003">
        <v>0</v>
      </c>
      <c r="BI4003">
        <v>0</v>
      </c>
      <c r="BJ4003">
        <v>0</v>
      </c>
      <c r="BK4003">
        <v>0</v>
      </c>
      <c r="BL4003">
        <v>0</v>
      </c>
      <c r="BM4003">
        <v>0</v>
      </c>
      <c r="BN4003">
        <v>0</v>
      </c>
      <c r="BO4003">
        <v>0</v>
      </c>
      <c r="BP4003">
        <v>0</v>
      </c>
      <c r="BQ4003">
        <v>0</v>
      </c>
      <c r="BR4003">
        <v>0</v>
      </c>
      <c r="BS4003">
        <v>0</v>
      </c>
      <c r="BT4003">
        <v>0</v>
      </c>
      <c r="BU4003">
        <v>6000</v>
      </c>
      <c r="BV4003">
        <v>3000</v>
      </c>
      <c r="BW4003">
        <v>1000</v>
      </c>
      <c r="BX4003" s="10">
        <v>2000</v>
      </c>
      <c r="BY4003">
        <v>1000</v>
      </c>
      <c r="BZ4003">
        <v>2000</v>
      </c>
      <c r="CA4003">
        <v>2000</v>
      </c>
      <c r="CB4003">
        <v>2000</v>
      </c>
      <c r="CC4003">
        <v>1000</v>
      </c>
      <c r="CD4003">
        <v>1000</v>
      </c>
      <c r="CE4003">
        <v>1000</v>
      </c>
    </row>
    <row r="4004" spans="1:83" x14ac:dyDescent="0.35">
      <c r="A4004" s="9" t="str">
        <f t="shared" si="62"/>
        <v>0160.703.36</v>
      </c>
      <c r="B4004" s="52" t="e">
        <f>+IF(MATCH(A4004,List!H$10:H$145,0),"Targeted")</f>
        <v>#N/A</v>
      </c>
      <c r="C4004" s="66" t="s">
        <v>8367</v>
      </c>
      <c r="D4004" s="151" t="s">
        <v>7700</v>
      </c>
      <c r="E4004" s="16" t="s">
        <v>5046</v>
      </c>
      <c r="F4004" s="16" t="s">
        <v>5047</v>
      </c>
      <c r="G4004" s="16" t="s">
        <v>628</v>
      </c>
      <c r="H4004" s="16" t="s">
        <v>5742</v>
      </c>
      <c r="I4004" s="16" t="s">
        <v>3326</v>
      </c>
      <c r="J4004" s="16" t="s">
        <v>5746</v>
      </c>
      <c r="K4004" s="17" t="s">
        <v>272</v>
      </c>
      <c r="L4004" s="18" t="s">
        <v>5648</v>
      </c>
      <c r="M4004" s="195" t="s">
        <v>5714</v>
      </c>
      <c r="N4004" s="16" t="s">
        <v>5715</v>
      </c>
      <c r="O4004" s="17" t="s">
        <v>346</v>
      </c>
      <c r="P4004" s="17" t="s">
        <v>305</v>
      </c>
      <c r="Q4004" s="17" t="s">
        <v>306</v>
      </c>
      <c r="R4004">
        <v>1023097</v>
      </c>
      <c r="S4004">
        <v>1044960</v>
      </c>
      <c r="T4004">
        <v>1118568</v>
      </c>
      <c r="U4004">
        <v>1143601</v>
      </c>
      <c r="V4004">
        <v>1186531</v>
      </c>
      <c r="W4004">
        <v>1276419</v>
      </c>
      <c r="X4004">
        <v>1362576</v>
      </c>
      <c r="Y4004">
        <v>1451631</v>
      </c>
      <c r="Z4004">
        <v>1655159</v>
      </c>
      <c r="AA4004">
        <v>1874104</v>
      </c>
      <c r="AB4004">
        <v>2232993</v>
      </c>
      <c r="AC4004">
        <v>2519333</v>
      </c>
      <c r="AD4004">
        <v>2796801</v>
      </c>
      <c r="AE4004">
        <v>3418124</v>
      </c>
      <c r="AF4004">
        <v>3710389</v>
      </c>
      <c r="AG4004" s="19">
        <v>958594</v>
      </c>
      <c r="AH4004">
        <v>4289703</v>
      </c>
      <c r="AI4004">
        <v>4821780</v>
      </c>
      <c r="AJ4004">
        <v>5170686</v>
      </c>
      <c r="AK4004">
        <v>5997703</v>
      </c>
      <c r="AL4004">
        <v>6352201</v>
      </c>
      <c r="AM4004">
        <v>6890959</v>
      </c>
      <c r="AN4004">
        <v>7627314</v>
      </c>
      <c r="AO4004">
        <v>8133661</v>
      </c>
      <c r="AP4004">
        <v>8719230</v>
      </c>
      <c r="AQ4004">
        <v>9081118</v>
      </c>
      <c r="AR4004">
        <v>9474911</v>
      </c>
      <c r="AS4004">
        <v>10015508</v>
      </c>
      <c r="AT4004">
        <v>10492894</v>
      </c>
      <c r="AU4004">
        <v>11291826</v>
      </c>
      <c r="AV4004">
        <v>11810217</v>
      </c>
      <c r="AW4004">
        <v>13153461</v>
      </c>
      <c r="AX4004">
        <v>13891693</v>
      </c>
      <c r="AY4004">
        <v>14695181</v>
      </c>
      <c r="AZ4004">
        <v>15462252</v>
      </c>
      <c r="BA4004">
        <v>15583300</v>
      </c>
      <c r="BB4004">
        <v>16121207</v>
      </c>
      <c r="BC4004">
        <v>16792335</v>
      </c>
      <c r="BD4004">
        <v>17321006</v>
      </c>
      <c r="BE4004">
        <v>18659207</v>
      </c>
      <c r="BF4004">
        <v>20312442</v>
      </c>
      <c r="BG4004">
        <v>22024000</v>
      </c>
      <c r="BH4004">
        <v>24088000</v>
      </c>
      <c r="BI4004">
        <v>21152000</v>
      </c>
      <c r="BJ4004">
        <v>22180000</v>
      </c>
      <c r="BK4004">
        <v>23389000</v>
      </c>
      <c r="BL4004">
        <v>29220000</v>
      </c>
      <c r="BM4004">
        <v>29490000</v>
      </c>
      <c r="BN4004">
        <v>33319000</v>
      </c>
      <c r="BO4004">
        <v>35890000</v>
      </c>
      <c r="BP4004">
        <v>38762000</v>
      </c>
      <c r="BQ4004">
        <v>39347000</v>
      </c>
      <c r="BR4004">
        <v>41445000</v>
      </c>
      <c r="BS4004">
        <v>44955000</v>
      </c>
      <c r="BT4004">
        <v>48067000</v>
      </c>
      <c r="BU4004">
        <v>49067000</v>
      </c>
      <c r="BV4004">
        <v>46659000</v>
      </c>
      <c r="BW4004">
        <v>48301000</v>
      </c>
      <c r="BX4004">
        <v>51709000</v>
      </c>
      <c r="BY4004">
        <v>54026000</v>
      </c>
      <c r="BZ4004">
        <v>57441000</v>
      </c>
      <c r="CA4004">
        <v>63566000</v>
      </c>
      <c r="CB4004">
        <v>74308000</v>
      </c>
      <c r="CC4004">
        <v>74190000</v>
      </c>
      <c r="CD4004">
        <v>74984000</v>
      </c>
      <c r="CE4004">
        <v>76671000</v>
      </c>
    </row>
    <row r="4005" spans="1:83" x14ac:dyDescent="0.35">
      <c r="A4005" s="9" t="str">
        <f t="shared" si="62"/>
        <v>0160.703.36</v>
      </c>
      <c r="B4005" s="52" t="e">
        <f>+IF(MATCH(A4005,List!H$10:H$145,0),"Targeted")</f>
        <v>#N/A</v>
      </c>
      <c r="C4005" s="66" t="s">
        <v>8367</v>
      </c>
      <c r="D4005" s="151" t="s">
        <v>7700</v>
      </c>
      <c r="E4005" s="16" t="s">
        <v>5046</v>
      </c>
      <c r="F4005" s="16" t="s">
        <v>5047</v>
      </c>
      <c r="G4005" s="16" t="s">
        <v>628</v>
      </c>
      <c r="H4005" s="16" t="s">
        <v>5742</v>
      </c>
      <c r="I4005" s="16" t="s">
        <v>3326</v>
      </c>
      <c r="J4005" s="16" t="s">
        <v>5746</v>
      </c>
      <c r="K4005" s="17" t="s">
        <v>272</v>
      </c>
      <c r="L4005" s="18" t="s">
        <v>5648</v>
      </c>
      <c r="M4005" s="195" t="s">
        <v>5714</v>
      </c>
      <c r="N4005" s="16" t="s">
        <v>5715</v>
      </c>
      <c r="O4005" s="17" t="s">
        <v>346</v>
      </c>
      <c r="P4005" s="17" t="s">
        <v>524</v>
      </c>
      <c r="Q4005" s="17" t="s">
        <v>306</v>
      </c>
      <c r="R4005">
        <v>7366</v>
      </c>
      <c r="S4005">
        <v>7378</v>
      </c>
      <c r="T4005">
        <v>7582</v>
      </c>
      <c r="U4005">
        <v>8116</v>
      </c>
      <c r="V4005">
        <v>8905</v>
      </c>
      <c r="W4005">
        <v>9884</v>
      </c>
      <c r="X4005">
        <v>10972</v>
      </c>
      <c r="Y4005">
        <v>12720</v>
      </c>
      <c r="Z4005">
        <v>14419</v>
      </c>
      <c r="AA4005">
        <v>16103</v>
      </c>
      <c r="AB4005">
        <v>16880</v>
      </c>
      <c r="AC4005">
        <v>17868</v>
      </c>
      <c r="AD4005">
        <v>22047</v>
      </c>
      <c r="AE4005">
        <v>29059</v>
      </c>
      <c r="AF4005">
        <v>42905</v>
      </c>
      <c r="AG4005" s="19">
        <v>10674</v>
      </c>
      <c r="AH4005">
        <v>70691</v>
      </c>
      <c r="AI4005">
        <v>68716</v>
      </c>
      <c r="AJ4005">
        <v>72151</v>
      </c>
      <c r="AK4005">
        <v>75921</v>
      </c>
      <c r="AL4005">
        <v>64389</v>
      </c>
      <c r="AM4005">
        <v>46712</v>
      </c>
      <c r="AN4005">
        <v>50781</v>
      </c>
      <c r="AO4005">
        <v>59966</v>
      </c>
      <c r="AP4005">
        <v>70202</v>
      </c>
      <c r="AQ4005">
        <v>69954</v>
      </c>
      <c r="AR4005">
        <v>67673</v>
      </c>
      <c r="AS4005">
        <v>78364</v>
      </c>
      <c r="AT4005">
        <v>83445</v>
      </c>
      <c r="AU4005">
        <v>92228</v>
      </c>
      <c r="AV4005">
        <v>98978</v>
      </c>
      <c r="AW4005">
        <v>113736</v>
      </c>
      <c r="AX4005">
        <v>128840</v>
      </c>
      <c r="AY4005">
        <v>152952</v>
      </c>
      <c r="AZ4005">
        <v>186000</v>
      </c>
      <c r="BA4005">
        <v>207000</v>
      </c>
      <c r="BB4005">
        <v>230000</v>
      </c>
      <c r="BC4005">
        <v>235000</v>
      </c>
      <c r="BD4005">
        <v>273000</v>
      </c>
      <c r="BE4005">
        <v>318000</v>
      </c>
      <c r="BF4005">
        <v>328000</v>
      </c>
      <c r="BG4005">
        <v>277000</v>
      </c>
      <c r="BH4005">
        <v>317000</v>
      </c>
      <c r="BI4005">
        <v>362000</v>
      </c>
      <c r="BJ4005">
        <v>434000</v>
      </c>
      <c r="BK4005">
        <v>466000</v>
      </c>
      <c r="BL4005">
        <v>504000</v>
      </c>
      <c r="BM4005">
        <v>548000</v>
      </c>
      <c r="BN4005">
        <v>650000</v>
      </c>
      <c r="BO4005">
        <v>691000</v>
      </c>
      <c r="BP4005">
        <v>822000</v>
      </c>
      <c r="BQ4005">
        <v>852000</v>
      </c>
      <c r="BR4005">
        <v>937000</v>
      </c>
      <c r="BS4005">
        <v>1073000</v>
      </c>
      <c r="BT4005">
        <v>1682000</v>
      </c>
      <c r="BU4005">
        <v>1712000</v>
      </c>
      <c r="BV4005">
        <v>559000</v>
      </c>
      <c r="BW4005">
        <v>600000</v>
      </c>
      <c r="BX4005">
        <v>654000</v>
      </c>
      <c r="BY4005">
        <v>1297000</v>
      </c>
      <c r="BZ4005">
        <v>1012000</v>
      </c>
      <c r="CA4005">
        <v>705000</v>
      </c>
      <c r="CB4005">
        <v>824000</v>
      </c>
      <c r="CC4005">
        <v>823000</v>
      </c>
      <c r="CD4005">
        <v>832000</v>
      </c>
      <c r="CE4005">
        <v>850000</v>
      </c>
    </row>
    <row r="4006" spans="1:83" x14ac:dyDescent="0.35">
      <c r="A4006" s="9" t="str">
        <f t="shared" si="62"/>
        <v>0160.703.36</v>
      </c>
      <c r="B4006" s="52" t="e">
        <f>+IF(MATCH(A4006,List!H$10:H$145,0),"Targeted")</f>
        <v>#N/A</v>
      </c>
      <c r="C4006" s="66" t="s">
        <v>8367</v>
      </c>
      <c r="D4006" s="151"/>
      <c r="E4006" s="16" t="s">
        <v>5046</v>
      </c>
      <c r="F4006" s="16" t="s">
        <v>5047</v>
      </c>
      <c r="G4006" s="16" t="s">
        <v>628</v>
      </c>
      <c r="H4006" s="16" t="s">
        <v>5742</v>
      </c>
      <c r="I4006" s="16" t="s">
        <v>3326</v>
      </c>
      <c r="J4006" s="16" t="s">
        <v>5746</v>
      </c>
      <c r="K4006" s="17" t="s">
        <v>272</v>
      </c>
      <c r="L4006" s="18" t="s">
        <v>5648</v>
      </c>
      <c r="M4006" s="195" t="s">
        <v>5714</v>
      </c>
      <c r="N4006" s="16" t="s">
        <v>5715</v>
      </c>
      <c r="O4006" s="17" t="s">
        <v>304</v>
      </c>
      <c r="P4006" s="17" t="s">
        <v>305</v>
      </c>
      <c r="Q4006" s="17" t="s">
        <v>306</v>
      </c>
      <c r="R4006">
        <v>0</v>
      </c>
      <c r="S4006">
        <v>0</v>
      </c>
      <c r="T4006">
        <v>0</v>
      </c>
      <c r="U4006">
        <v>0</v>
      </c>
      <c r="V4006">
        <v>0</v>
      </c>
      <c r="W4006">
        <v>0</v>
      </c>
      <c r="X4006">
        <v>0</v>
      </c>
      <c r="Y4006">
        <v>0</v>
      </c>
      <c r="Z4006">
        <v>0</v>
      </c>
      <c r="AA4006">
        <v>0</v>
      </c>
      <c r="AB4006">
        <v>0</v>
      </c>
      <c r="AC4006">
        <v>0</v>
      </c>
      <c r="AD4006">
        <v>0</v>
      </c>
      <c r="AE4006">
        <v>0</v>
      </c>
      <c r="AF4006">
        <v>0</v>
      </c>
      <c r="AG4006" s="19">
        <v>0</v>
      </c>
      <c r="AH4006">
        <v>-76</v>
      </c>
      <c r="AI4006">
        <v>-161</v>
      </c>
      <c r="AJ4006">
        <v>-164</v>
      </c>
      <c r="AK4006">
        <v>-191</v>
      </c>
      <c r="AL4006">
        <v>-48</v>
      </c>
      <c r="AM4006">
        <v>-175</v>
      </c>
      <c r="AN4006">
        <v>-10</v>
      </c>
      <c r="AO4006">
        <v>-72</v>
      </c>
      <c r="AP4006">
        <v>-112</v>
      </c>
      <c r="AQ4006">
        <v>59</v>
      </c>
      <c r="AR4006">
        <v>17</v>
      </c>
      <c r="AS4006">
        <v>-51</v>
      </c>
      <c r="AT4006">
        <v>-196</v>
      </c>
      <c r="AU4006">
        <v>-347</v>
      </c>
      <c r="AV4006">
        <v>38962</v>
      </c>
      <c r="AW4006">
        <v>75546</v>
      </c>
      <c r="AX4006">
        <v>88750</v>
      </c>
      <c r="AY4006">
        <v>91729</v>
      </c>
      <c r="AZ4006">
        <v>97000</v>
      </c>
      <c r="BA4006">
        <v>105000</v>
      </c>
      <c r="BB4006">
        <v>121000</v>
      </c>
      <c r="BC4006">
        <v>10000</v>
      </c>
      <c r="BD4006">
        <v>-1000</v>
      </c>
      <c r="BE4006">
        <v>-1000</v>
      </c>
      <c r="BF4006">
        <v>-1000</v>
      </c>
      <c r="BG4006">
        <v>0</v>
      </c>
      <c r="BH4006">
        <v>-4000</v>
      </c>
      <c r="BI4006">
        <v>-1000</v>
      </c>
      <c r="BJ4006">
        <v>0</v>
      </c>
      <c r="BK4006">
        <v>0</v>
      </c>
      <c r="BL4006">
        <v>0</v>
      </c>
      <c r="BM4006">
        <v>0</v>
      </c>
      <c r="BN4006">
        <v>0</v>
      </c>
      <c r="BO4006">
        <v>0</v>
      </c>
      <c r="BP4006">
        <v>0</v>
      </c>
      <c r="BQ4006">
        <v>0</v>
      </c>
      <c r="BR4006">
        <v>0</v>
      </c>
      <c r="BS4006">
        <v>0</v>
      </c>
      <c r="BT4006">
        <v>596000</v>
      </c>
      <c r="BU4006">
        <v>1365000</v>
      </c>
      <c r="BV4006">
        <v>802000</v>
      </c>
      <c r="BW4006">
        <v>41000</v>
      </c>
      <c r="BX4006" s="10">
        <v>25000</v>
      </c>
      <c r="BY4006">
        <v>7000</v>
      </c>
      <c r="BZ4006">
        <v>4000</v>
      </c>
      <c r="CA4006">
        <v>599000</v>
      </c>
      <c r="CB4006">
        <v>91000</v>
      </c>
      <c r="CC4006">
        <v>34000</v>
      </c>
      <c r="CD4006">
        <v>28000</v>
      </c>
      <c r="CE4006">
        <v>27000</v>
      </c>
    </row>
    <row r="4007" spans="1:83" x14ac:dyDescent="0.35">
      <c r="A4007" s="9" t="str">
        <f t="shared" si="62"/>
        <v>0161.703.36</v>
      </c>
      <c r="B4007" s="52" t="e">
        <f>+IF(MATCH(A4007,List!H$10:H$145,0),"Targeted")</f>
        <v>#N/A</v>
      </c>
      <c r="C4007" s="66" t="s">
        <v>8367</v>
      </c>
      <c r="D4007" s="151" t="s">
        <v>7700</v>
      </c>
      <c r="E4007" s="16" t="s">
        <v>5046</v>
      </c>
      <c r="F4007" s="16" t="s">
        <v>5047</v>
      </c>
      <c r="G4007" s="16" t="s">
        <v>628</v>
      </c>
      <c r="H4007" s="16" t="s">
        <v>5742</v>
      </c>
      <c r="I4007" s="16" t="s">
        <v>3661</v>
      </c>
      <c r="J4007" s="16" t="s">
        <v>5747</v>
      </c>
      <c r="K4007" s="17" t="s">
        <v>272</v>
      </c>
      <c r="L4007" s="18" t="s">
        <v>5648</v>
      </c>
      <c r="M4007" s="195" t="s">
        <v>5714</v>
      </c>
      <c r="N4007" s="16" t="s">
        <v>5715</v>
      </c>
      <c r="O4007" s="17" t="s">
        <v>346</v>
      </c>
      <c r="P4007" s="17" t="s">
        <v>305</v>
      </c>
      <c r="Q4007" s="17" t="s">
        <v>306</v>
      </c>
      <c r="R4007">
        <v>0</v>
      </c>
      <c r="S4007">
        <v>26534</v>
      </c>
      <c r="T4007">
        <v>32349</v>
      </c>
      <c r="U4007">
        <v>37055</v>
      </c>
      <c r="V4007">
        <v>38699</v>
      </c>
      <c r="W4007">
        <v>43891</v>
      </c>
      <c r="X4007">
        <v>45019</v>
      </c>
      <c r="Y4007">
        <v>49925</v>
      </c>
      <c r="Z4007">
        <v>58080</v>
      </c>
      <c r="AA4007">
        <v>60900</v>
      </c>
      <c r="AB4007">
        <v>66463</v>
      </c>
      <c r="AC4007">
        <v>74054</v>
      </c>
      <c r="AD4007">
        <v>77696</v>
      </c>
      <c r="AE4007">
        <v>93196</v>
      </c>
      <c r="AF4007">
        <v>93559</v>
      </c>
      <c r="AG4007" s="19">
        <v>23889</v>
      </c>
      <c r="AH4007">
        <v>104460</v>
      </c>
      <c r="AI4007">
        <v>111747</v>
      </c>
      <c r="AJ4007">
        <v>117270</v>
      </c>
      <c r="AK4007">
        <v>130912</v>
      </c>
      <c r="AL4007">
        <v>135288</v>
      </c>
      <c r="AM4007">
        <v>135258</v>
      </c>
      <c r="AN4007">
        <v>151583</v>
      </c>
      <c r="AO4007">
        <v>186289</v>
      </c>
      <c r="AP4007">
        <v>215124</v>
      </c>
      <c r="AQ4007">
        <v>181246</v>
      </c>
      <c r="AR4007">
        <v>195123</v>
      </c>
      <c r="AS4007">
        <v>197330</v>
      </c>
      <c r="AT4007">
        <v>184940</v>
      </c>
      <c r="AU4007">
        <v>206568</v>
      </c>
      <c r="AV4007">
        <v>567662</v>
      </c>
      <c r="AW4007">
        <v>566361</v>
      </c>
      <c r="AX4007">
        <v>603074</v>
      </c>
      <c r="AY4007">
        <v>610450</v>
      </c>
      <c r="AZ4007">
        <v>627748</v>
      </c>
      <c r="BA4007">
        <v>566700</v>
      </c>
      <c r="BB4007">
        <v>554793</v>
      </c>
      <c r="BC4007">
        <v>557665</v>
      </c>
      <c r="BD4007">
        <v>642994</v>
      </c>
      <c r="BE4007">
        <v>674793</v>
      </c>
      <c r="BF4007">
        <v>694558</v>
      </c>
      <c r="BG4007">
        <v>748000</v>
      </c>
      <c r="BH4007">
        <v>783000</v>
      </c>
      <c r="BI4007">
        <v>851000</v>
      </c>
      <c r="BJ4007">
        <v>390000</v>
      </c>
      <c r="BK4007">
        <v>406000</v>
      </c>
      <c r="BL4007">
        <v>403000</v>
      </c>
      <c r="BM4007">
        <v>437000</v>
      </c>
      <c r="BN4007">
        <v>508000</v>
      </c>
      <c r="BO4007">
        <v>521000</v>
      </c>
      <c r="BP4007">
        <v>559000</v>
      </c>
      <c r="BQ4007">
        <v>584000</v>
      </c>
      <c r="BR4007">
        <v>536000</v>
      </c>
      <c r="BS4007">
        <v>608000</v>
      </c>
      <c r="BT4007">
        <v>612000</v>
      </c>
      <c r="BU4007">
        <v>583000</v>
      </c>
      <c r="BV4007">
        <v>594000</v>
      </c>
      <c r="BW4007">
        <v>644000</v>
      </c>
      <c r="BX4007">
        <v>685000</v>
      </c>
      <c r="BY4007">
        <v>778000</v>
      </c>
      <c r="BZ4007">
        <v>762000</v>
      </c>
      <c r="CA4007">
        <v>857000</v>
      </c>
      <c r="CB4007">
        <v>883000</v>
      </c>
      <c r="CC4007">
        <v>902000</v>
      </c>
      <c r="CD4007">
        <v>922000</v>
      </c>
      <c r="CE4007">
        <v>943000</v>
      </c>
    </row>
    <row r="4008" spans="1:83" x14ac:dyDescent="0.35">
      <c r="A4008" s="9" t="str">
        <f t="shared" si="62"/>
        <v>0162.703.36</v>
      </c>
      <c r="B4008" s="52" t="e">
        <f>+IF(MATCH(A4008,List!H$10:H$145,0),"Targeted")</f>
        <v>#N/A</v>
      </c>
      <c r="C4008" s="66" t="s">
        <v>8367</v>
      </c>
      <c r="D4008" s="151" t="s">
        <v>7700</v>
      </c>
      <c r="E4008" s="16" t="s">
        <v>5046</v>
      </c>
      <c r="F4008" s="16" t="s">
        <v>5047</v>
      </c>
      <c r="G4008" s="16" t="s">
        <v>628</v>
      </c>
      <c r="H4008" s="16" t="s">
        <v>5742</v>
      </c>
      <c r="I4008" s="16" t="s">
        <v>3663</v>
      </c>
      <c r="J4008" s="16" t="s">
        <v>5748</v>
      </c>
      <c r="K4008" s="17" t="s">
        <v>272</v>
      </c>
      <c r="L4008" s="18" t="s">
        <v>5648</v>
      </c>
      <c r="M4008" s="195" t="s">
        <v>5714</v>
      </c>
      <c r="N4008" s="16" t="s">
        <v>5715</v>
      </c>
      <c r="O4008" s="17" t="s">
        <v>346</v>
      </c>
      <c r="P4008" s="17" t="s">
        <v>305</v>
      </c>
      <c r="Q4008" s="17" t="s">
        <v>306</v>
      </c>
      <c r="R4008">
        <v>0</v>
      </c>
      <c r="S4008">
        <v>0</v>
      </c>
      <c r="T4008">
        <v>0</v>
      </c>
      <c r="U4008">
        <v>0</v>
      </c>
      <c r="V4008">
        <v>0</v>
      </c>
      <c r="W4008">
        <v>0</v>
      </c>
      <c r="X4008">
        <v>0</v>
      </c>
      <c r="Y4008">
        <v>0</v>
      </c>
      <c r="Z4008">
        <v>0</v>
      </c>
      <c r="AA4008">
        <v>0</v>
      </c>
      <c r="AB4008">
        <v>0</v>
      </c>
      <c r="AC4008">
        <v>0</v>
      </c>
      <c r="AD4008">
        <v>0</v>
      </c>
      <c r="AE4008">
        <v>0</v>
      </c>
      <c r="AF4008">
        <v>0</v>
      </c>
      <c r="AG4008" s="19">
        <v>0</v>
      </c>
      <c r="AH4008">
        <v>0</v>
      </c>
      <c r="AI4008">
        <v>0</v>
      </c>
      <c r="AJ4008">
        <v>0</v>
      </c>
      <c r="AK4008">
        <v>0</v>
      </c>
      <c r="AL4008">
        <v>0</v>
      </c>
      <c r="AM4008">
        <v>0</v>
      </c>
      <c r="AN4008">
        <v>0</v>
      </c>
      <c r="AO4008">
        <v>0</v>
      </c>
      <c r="AP4008">
        <v>0</v>
      </c>
      <c r="AQ4008">
        <v>0</v>
      </c>
      <c r="AR4008">
        <v>0</v>
      </c>
      <c r="AS4008">
        <v>0</v>
      </c>
      <c r="AT4008">
        <v>0</v>
      </c>
      <c r="AU4008">
        <v>0</v>
      </c>
      <c r="AV4008">
        <v>0</v>
      </c>
      <c r="AW4008">
        <v>0</v>
      </c>
      <c r="AX4008">
        <v>0</v>
      </c>
      <c r="AY4008">
        <v>0</v>
      </c>
      <c r="AZ4008">
        <v>0</v>
      </c>
      <c r="BA4008">
        <v>0</v>
      </c>
      <c r="BB4008">
        <v>0</v>
      </c>
      <c r="BC4008">
        <v>0</v>
      </c>
      <c r="BD4008">
        <v>0</v>
      </c>
      <c r="BE4008">
        <v>0</v>
      </c>
      <c r="BF4008">
        <v>0</v>
      </c>
      <c r="BG4008">
        <v>0</v>
      </c>
      <c r="BH4008">
        <v>0</v>
      </c>
      <c r="BI4008">
        <v>2430000</v>
      </c>
      <c r="BJ4008">
        <v>3016000</v>
      </c>
      <c r="BK4008">
        <v>3341000</v>
      </c>
      <c r="BL4008">
        <v>3545000</v>
      </c>
      <c r="BM4008">
        <v>4241000</v>
      </c>
      <c r="BN4008">
        <v>4640000</v>
      </c>
      <c r="BO4008">
        <v>5057000</v>
      </c>
      <c r="BP4008">
        <v>5479000</v>
      </c>
      <c r="BQ4008">
        <v>5442000</v>
      </c>
      <c r="BR4008">
        <v>5505000</v>
      </c>
      <c r="BS4008">
        <v>5158000</v>
      </c>
      <c r="BT4008">
        <v>5018000</v>
      </c>
      <c r="BU4008">
        <v>4739000</v>
      </c>
      <c r="BV4008">
        <v>4986000</v>
      </c>
      <c r="BW4008">
        <v>5306000</v>
      </c>
      <c r="BX4008">
        <v>5960000</v>
      </c>
      <c r="BY4008">
        <v>6395000</v>
      </c>
      <c r="BZ4008">
        <v>6511000</v>
      </c>
      <c r="CA4008">
        <v>7400000</v>
      </c>
      <c r="CB4008">
        <v>7720000</v>
      </c>
      <c r="CC4008">
        <v>7993000</v>
      </c>
      <c r="CD4008">
        <v>7425000</v>
      </c>
      <c r="CE4008">
        <v>7570000</v>
      </c>
    </row>
    <row r="4009" spans="1:83" x14ac:dyDescent="0.35">
      <c r="A4009" s="9" t="str">
        <f t="shared" si="62"/>
        <v>0162.703.36</v>
      </c>
      <c r="B4009" s="52" t="e">
        <f>+IF(MATCH(A4009,List!H$10:H$145,0),"Targeted")</f>
        <v>#N/A</v>
      </c>
      <c r="C4009" s="66" t="s">
        <v>8367</v>
      </c>
      <c r="D4009" s="151" t="s">
        <v>7700</v>
      </c>
      <c r="E4009" s="16" t="s">
        <v>5046</v>
      </c>
      <c r="F4009" s="16" t="s">
        <v>5047</v>
      </c>
      <c r="G4009" s="16" t="s">
        <v>628</v>
      </c>
      <c r="H4009" s="16" t="s">
        <v>5742</v>
      </c>
      <c r="I4009" s="16" t="s">
        <v>3663</v>
      </c>
      <c r="J4009" s="16" t="s">
        <v>5748</v>
      </c>
      <c r="K4009" s="17" t="s">
        <v>272</v>
      </c>
      <c r="L4009" s="18" t="s">
        <v>5648</v>
      </c>
      <c r="M4009" s="195" t="s">
        <v>5714</v>
      </c>
      <c r="N4009" s="16" t="s">
        <v>5715</v>
      </c>
      <c r="O4009" s="17" t="s">
        <v>346</v>
      </c>
      <c r="P4009" s="17" t="s">
        <v>524</v>
      </c>
      <c r="Q4009" s="17" t="s">
        <v>306</v>
      </c>
      <c r="R4009">
        <v>0</v>
      </c>
      <c r="S4009">
        <v>0</v>
      </c>
      <c r="T4009">
        <v>0</v>
      </c>
      <c r="U4009">
        <v>0</v>
      </c>
      <c r="V4009">
        <v>0</v>
      </c>
      <c r="W4009">
        <v>0</v>
      </c>
      <c r="X4009">
        <v>0</v>
      </c>
      <c r="Y4009">
        <v>0</v>
      </c>
      <c r="Z4009">
        <v>0</v>
      </c>
      <c r="AA4009">
        <v>0</v>
      </c>
      <c r="AB4009">
        <v>0</v>
      </c>
      <c r="AC4009">
        <v>0</v>
      </c>
      <c r="AD4009">
        <v>0</v>
      </c>
      <c r="AE4009">
        <v>0</v>
      </c>
      <c r="AF4009">
        <v>0</v>
      </c>
      <c r="AG4009" s="19">
        <v>0</v>
      </c>
      <c r="AH4009">
        <v>0</v>
      </c>
      <c r="AI4009">
        <v>0</v>
      </c>
      <c r="AJ4009">
        <v>0</v>
      </c>
      <c r="AK4009">
        <v>0</v>
      </c>
      <c r="AL4009">
        <v>0</v>
      </c>
      <c r="AM4009">
        <v>0</v>
      </c>
      <c r="AN4009">
        <v>0</v>
      </c>
      <c r="AO4009">
        <v>0</v>
      </c>
      <c r="AP4009">
        <v>0</v>
      </c>
      <c r="AQ4009">
        <v>0</v>
      </c>
      <c r="AR4009">
        <v>0</v>
      </c>
      <c r="AS4009">
        <v>0</v>
      </c>
      <c r="AT4009">
        <v>0</v>
      </c>
      <c r="AU4009">
        <v>0</v>
      </c>
      <c r="AV4009">
        <v>0</v>
      </c>
      <c r="AW4009">
        <v>0</v>
      </c>
      <c r="AX4009">
        <v>0</v>
      </c>
      <c r="AY4009">
        <v>0</v>
      </c>
      <c r="AZ4009">
        <v>0</v>
      </c>
      <c r="BA4009">
        <v>0</v>
      </c>
      <c r="BB4009">
        <v>0</v>
      </c>
      <c r="BC4009">
        <v>0</v>
      </c>
      <c r="BD4009">
        <v>0</v>
      </c>
      <c r="BE4009">
        <v>0</v>
      </c>
      <c r="BF4009">
        <v>0</v>
      </c>
      <c r="BG4009">
        <v>0</v>
      </c>
      <c r="BH4009">
        <v>0</v>
      </c>
      <c r="BI4009">
        <v>15000</v>
      </c>
      <c r="BJ4009">
        <v>0</v>
      </c>
      <c r="BK4009">
        <v>0</v>
      </c>
      <c r="BL4009">
        <v>0</v>
      </c>
      <c r="BM4009">
        <v>0</v>
      </c>
      <c r="BN4009">
        <v>0</v>
      </c>
      <c r="BO4009">
        <v>0</v>
      </c>
      <c r="BP4009">
        <v>0</v>
      </c>
      <c r="BQ4009">
        <v>0</v>
      </c>
      <c r="BR4009">
        <v>0</v>
      </c>
      <c r="BS4009">
        <v>0</v>
      </c>
      <c r="BT4009">
        <v>0</v>
      </c>
      <c r="BU4009">
        <v>0</v>
      </c>
      <c r="BV4009">
        <v>0</v>
      </c>
      <c r="BW4009">
        <v>0</v>
      </c>
      <c r="BX4009">
        <v>0</v>
      </c>
      <c r="BY4009">
        <v>0</v>
      </c>
      <c r="BZ4009">
        <v>0</v>
      </c>
      <c r="CA4009">
        <v>0</v>
      </c>
      <c r="CB4009">
        <v>0</v>
      </c>
      <c r="CC4009">
        <v>0</v>
      </c>
      <c r="CD4009">
        <v>0</v>
      </c>
      <c r="CE4009">
        <v>0</v>
      </c>
    </row>
    <row r="4010" spans="1:83" x14ac:dyDescent="0.35">
      <c r="A4010" s="9" t="str">
        <f t="shared" si="62"/>
        <v>0162.703.36</v>
      </c>
      <c r="B4010" s="52" t="e">
        <f>+IF(MATCH(A4010,List!H$10:H$145,0),"Targeted")</f>
        <v>#N/A</v>
      </c>
      <c r="C4010" s="66" t="s">
        <v>8367</v>
      </c>
      <c r="D4010" s="151"/>
      <c r="E4010" s="16" t="s">
        <v>5046</v>
      </c>
      <c r="F4010" s="16" t="s">
        <v>5047</v>
      </c>
      <c r="G4010" s="16" t="s">
        <v>628</v>
      </c>
      <c r="H4010" s="16" t="s">
        <v>5742</v>
      </c>
      <c r="I4010" s="16" t="s">
        <v>3663</v>
      </c>
      <c r="J4010" s="16" t="s">
        <v>5748</v>
      </c>
      <c r="K4010" s="17" t="s">
        <v>272</v>
      </c>
      <c r="L4010" s="18" t="s">
        <v>5648</v>
      </c>
      <c r="M4010" s="195" t="s">
        <v>5714</v>
      </c>
      <c r="N4010" s="16" t="s">
        <v>5715</v>
      </c>
      <c r="O4010" s="17" t="s">
        <v>304</v>
      </c>
      <c r="P4010" s="17" t="s">
        <v>305</v>
      </c>
      <c r="Q4010" s="17" t="s">
        <v>306</v>
      </c>
      <c r="R4010">
        <v>0</v>
      </c>
      <c r="S4010">
        <v>0</v>
      </c>
      <c r="T4010">
        <v>0</v>
      </c>
      <c r="U4010">
        <v>0</v>
      </c>
      <c r="V4010">
        <v>0</v>
      </c>
      <c r="W4010">
        <v>0</v>
      </c>
      <c r="X4010">
        <v>0</v>
      </c>
      <c r="Y4010">
        <v>0</v>
      </c>
      <c r="Z4010">
        <v>0</v>
      </c>
      <c r="AA4010">
        <v>0</v>
      </c>
      <c r="AB4010">
        <v>0</v>
      </c>
      <c r="AC4010">
        <v>0</v>
      </c>
      <c r="AD4010">
        <v>0</v>
      </c>
      <c r="AE4010">
        <v>0</v>
      </c>
      <c r="AF4010">
        <v>0</v>
      </c>
      <c r="AG4010" s="19">
        <v>0</v>
      </c>
      <c r="AH4010">
        <v>0</v>
      </c>
      <c r="AI4010">
        <v>0</v>
      </c>
      <c r="AJ4010">
        <v>0</v>
      </c>
      <c r="AK4010">
        <v>0</v>
      </c>
      <c r="AL4010">
        <v>0</v>
      </c>
      <c r="AM4010">
        <v>0</v>
      </c>
      <c r="AN4010">
        <v>0</v>
      </c>
      <c r="AO4010">
        <v>0</v>
      </c>
      <c r="AP4010">
        <v>0</v>
      </c>
      <c r="AQ4010">
        <v>0</v>
      </c>
      <c r="AR4010">
        <v>0</v>
      </c>
      <c r="AS4010">
        <v>0</v>
      </c>
      <c r="AT4010">
        <v>0</v>
      </c>
      <c r="AU4010">
        <v>0</v>
      </c>
      <c r="AV4010">
        <v>0</v>
      </c>
      <c r="AW4010">
        <v>0</v>
      </c>
      <c r="AX4010">
        <v>0</v>
      </c>
      <c r="AY4010">
        <v>0</v>
      </c>
      <c r="AZ4010">
        <v>0</v>
      </c>
      <c r="BA4010">
        <v>0</v>
      </c>
      <c r="BB4010">
        <v>0</v>
      </c>
      <c r="BC4010">
        <v>0</v>
      </c>
      <c r="BD4010">
        <v>0</v>
      </c>
      <c r="BE4010">
        <v>0</v>
      </c>
      <c r="BF4010">
        <v>0</v>
      </c>
      <c r="BG4010">
        <v>0</v>
      </c>
      <c r="BH4010">
        <v>0</v>
      </c>
      <c r="BI4010">
        <v>0</v>
      </c>
      <c r="BJ4010">
        <v>0</v>
      </c>
      <c r="BK4010">
        <v>0</v>
      </c>
      <c r="BL4010">
        <v>0</v>
      </c>
      <c r="BM4010">
        <v>0</v>
      </c>
      <c r="BN4010">
        <v>0</v>
      </c>
      <c r="BO4010">
        <v>0</v>
      </c>
      <c r="BP4010">
        <v>0</v>
      </c>
      <c r="BQ4010">
        <v>0</v>
      </c>
      <c r="BR4010">
        <v>0</v>
      </c>
      <c r="BS4010">
        <v>0</v>
      </c>
      <c r="BT4010">
        <v>60000</v>
      </c>
      <c r="BU4010">
        <v>467000</v>
      </c>
      <c r="BV4010">
        <v>422000</v>
      </c>
      <c r="BW4010">
        <v>206000</v>
      </c>
      <c r="BX4010" s="10">
        <v>85000</v>
      </c>
      <c r="BY4010">
        <v>49000</v>
      </c>
      <c r="BZ4010">
        <v>40000</v>
      </c>
      <c r="CA4010">
        <v>35000</v>
      </c>
      <c r="CB4010">
        <v>25000</v>
      </c>
      <c r="CC4010">
        <v>15000</v>
      </c>
      <c r="CD4010">
        <v>10000</v>
      </c>
      <c r="CE4010">
        <v>8000</v>
      </c>
    </row>
    <row r="4011" spans="1:83" x14ac:dyDescent="0.35">
      <c r="A4011" s="9" t="str">
        <f t="shared" si="62"/>
        <v>0165.703.36</v>
      </c>
      <c r="B4011" s="52" t="e">
        <f>+IF(MATCH(A4011,List!H$10:H$145,0),"Targeted")</f>
        <v>#N/A</v>
      </c>
      <c r="C4011" s="66" t="s">
        <v>8367</v>
      </c>
      <c r="D4011" s="151" t="s">
        <v>7700</v>
      </c>
      <c r="E4011" s="16" t="s">
        <v>5046</v>
      </c>
      <c r="F4011" s="16" t="s">
        <v>5047</v>
      </c>
      <c r="G4011" s="16" t="s">
        <v>628</v>
      </c>
      <c r="H4011" s="16" t="s">
        <v>5742</v>
      </c>
      <c r="I4011" s="16" t="s">
        <v>4167</v>
      </c>
      <c r="J4011" s="16" t="s">
        <v>5749</v>
      </c>
      <c r="K4011" s="17" t="s">
        <v>272</v>
      </c>
      <c r="L4011" s="18" t="s">
        <v>5648</v>
      </c>
      <c r="M4011" s="195" t="s">
        <v>5714</v>
      </c>
      <c r="N4011" s="16" t="s">
        <v>5715</v>
      </c>
      <c r="O4011" s="17" t="s">
        <v>346</v>
      </c>
      <c r="P4011" s="17" t="s">
        <v>305</v>
      </c>
      <c r="Q4011" s="17" t="s">
        <v>306</v>
      </c>
      <c r="R4011">
        <v>0</v>
      </c>
      <c r="S4011">
        <v>0</v>
      </c>
      <c r="T4011">
        <v>0</v>
      </c>
      <c r="U4011">
        <v>0</v>
      </c>
      <c r="V4011">
        <v>0</v>
      </c>
      <c r="W4011">
        <v>0</v>
      </c>
      <c r="X4011">
        <v>0</v>
      </c>
      <c r="Y4011">
        <v>0</v>
      </c>
      <c r="Z4011">
        <v>0</v>
      </c>
      <c r="AA4011">
        <v>0</v>
      </c>
      <c r="AB4011">
        <v>0</v>
      </c>
      <c r="AC4011">
        <v>0</v>
      </c>
      <c r="AD4011">
        <v>0</v>
      </c>
      <c r="AE4011">
        <v>0</v>
      </c>
      <c r="AF4011">
        <v>0</v>
      </c>
      <c r="AG4011" s="19">
        <v>0</v>
      </c>
      <c r="AH4011">
        <v>0</v>
      </c>
      <c r="AI4011">
        <v>0</v>
      </c>
      <c r="AJ4011">
        <v>0</v>
      </c>
      <c r="AK4011">
        <v>0</v>
      </c>
      <c r="AL4011">
        <v>0</v>
      </c>
      <c r="AM4011">
        <v>0</v>
      </c>
      <c r="AN4011">
        <v>0</v>
      </c>
      <c r="AO4011">
        <v>0</v>
      </c>
      <c r="AP4011">
        <v>0</v>
      </c>
      <c r="AQ4011">
        <v>0</v>
      </c>
      <c r="AR4011">
        <v>0</v>
      </c>
      <c r="AS4011">
        <v>0</v>
      </c>
      <c r="AT4011">
        <v>0</v>
      </c>
      <c r="AU4011">
        <v>0</v>
      </c>
      <c r="AV4011">
        <v>0</v>
      </c>
      <c r="AW4011">
        <v>0</v>
      </c>
      <c r="AX4011">
        <v>0</v>
      </c>
      <c r="AY4011">
        <v>0</v>
      </c>
      <c r="AZ4011">
        <v>0</v>
      </c>
      <c r="BA4011">
        <v>0</v>
      </c>
      <c r="BB4011">
        <v>0</v>
      </c>
      <c r="BC4011">
        <v>0</v>
      </c>
      <c r="BD4011">
        <v>0</v>
      </c>
      <c r="BE4011">
        <v>0</v>
      </c>
      <c r="BF4011">
        <v>0</v>
      </c>
      <c r="BG4011">
        <v>0</v>
      </c>
      <c r="BH4011">
        <v>0</v>
      </c>
      <c r="BI4011">
        <v>0</v>
      </c>
      <c r="BJ4011">
        <v>1000</v>
      </c>
      <c r="BK4011">
        <v>7000</v>
      </c>
      <c r="BL4011">
        <v>36000</v>
      </c>
      <c r="BM4011">
        <v>42000</v>
      </c>
      <c r="BN4011">
        <v>43000</v>
      </c>
      <c r="BO4011">
        <v>47000</v>
      </c>
      <c r="BP4011">
        <v>89000</v>
      </c>
      <c r="BQ4011">
        <v>61000</v>
      </c>
      <c r="BR4011">
        <v>35000</v>
      </c>
      <c r="BS4011">
        <v>56000</v>
      </c>
      <c r="BT4011">
        <v>76000</v>
      </c>
      <c r="BU4011">
        <v>67000</v>
      </c>
      <c r="BV4011">
        <v>52000</v>
      </c>
      <c r="BW4011">
        <v>24000</v>
      </c>
      <c r="BX4011">
        <v>13000</v>
      </c>
      <c r="BY4011">
        <v>15000</v>
      </c>
      <c r="BZ4011">
        <v>12000</v>
      </c>
      <c r="CA4011">
        <v>18000</v>
      </c>
      <c r="CB4011">
        <v>40000</v>
      </c>
      <c r="CC4011">
        <v>30000</v>
      </c>
      <c r="CD4011">
        <v>31000</v>
      </c>
      <c r="CE4011">
        <v>31000</v>
      </c>
    </row>
    <row r="4012" spans="1:83" x14ac:dyDescent="0.35">
      <c r="A4012" s="9" t="str">
        <f t="shared" si="62"/>
        <v>0169.703.36</v>
      </c>
      <c r="B4012" s="52" t="e">
        <f>+IF(MATCH(A4012,List!H$10:H$145,0),"Targeted")</f>
        <v>#N/A</v>
      </c>
      <c r="C4012" s="66" t="s">
        <v>8367</v>
      </c>
      <c r="D4012" s="151" t="s">
        <v>7700</v>
      </c>
      <c r="E4012" s="16" t="s">
        <v>5046</v>
      </c>
      <c r="F4012" s="16" t="s">
        <v>5047</v>
      </c>
      <c r="G4012" s="16" t="s">
        <v>628</v>
      </c>
      <c r="H4012" s="16" t="s">
        <v>5742</v>
      </c>
      <c r="I4012" s="16" t="s">
        <v>4171</v>
      </c>
      <c r="J4012" s="16" t="s">
        <v>5750</v>
      </c>
      <c r="K4012" s="17" t="s">
        <v>272</v>
      </c>
      <c r="L4012" s="18" t="s">
        <v>5648</v>
      </c>
      <c r="M4012" s="195" t="s">
        <v>5714</v>
      </c>
      <c r="N4012" s="16" t="s">
        <v>5715</v>
      </c>
      <c r="O4012" s="17" t="s">
        <v>346</v>
      </c>
      <c r="P4012" s="17" t="s">
        <v>305</v>
      </c>
      <c r="Q4012" s="17" t="s">
        <v>306</v>
      </c>
      <c r="R4012">
        <v>0</v>
      </c>
      <c r="S4012">
        <v>0</v>
      </c>
      <c r="T4012">
        <v>0</v>
      </c>
      <c r="U4012">
        <v>0</v>
      </c>
      <c r="V4012">
        <v>0</v>
      </c>
      <c r="W4012">
        <v>0</v>
      </c>
      <c r="X4012">
        <v>0</v>
      </c>
      <c r="Y4012">
        <v>0</v>
      </c>
      <c r="Z4012">
        <v>0</v>
      </c>
      <c r="AA4012">
        <v>0</v>
      </c>
      <c r="AB4012">
        <v>0</v>
      </c>
      <c r="AC4012">
        <v>0</v>
      </c>
      <c r="AD4012">
        <v>0</v>
      </c>
      <c r="AE4012">
        <v>0</v>
      </c>
      <c r="AF4012">
        <v>0</v>
      </c>
      <c r="AG4012" s="19">
        <v>0</v>
      </c>
      <c r="AH4012">
        <v>0</v>
      </c>
      <c r="AI4012">
        <v>0</v>
      </c>
      <c r="AJ4012">
        <v>0</v>
      </c>
      <c r="AK4012">
        <v>0</v>
      </c>
      <c r="AL4012">
        <v>0</v>
      </c>
      <c r="AM4012">
        <v>0</v>
      </c>
      <c r="AN4012">
        <v>0</v>
      </c>
      <c r="AO4012">
        <v>0</v>
      </c>
      <c r="AP4012">
        <v>0</v>
      </c>
      <c r="AQ4012">
        <v>0</v>
      </c>
      <c r="AR4012">
        <v>0</v>
      </c>
      <c r="AS4012">
        <v>0</v>
      </c>
      <c r="AT4012">
        <v>0</v>
      </c>
      <c r="AU4012">
        <v>0</v>
      </c>
      <c r="AV4012">
        <v>0</v>
      </c>
      <c r="AW4012">
        <v>0</v>
      </c>
      <c r="AX4012">
        <v>0</v>
      </c>
      <c r="AY4012">
        <v>0</v>
      </c>
      <c r="AZ4012">
        <v>0</v>
      </c>
      <c r="BA4012">
        <v>0</v>
      </c>
      <c r="BB4012">
        <v>0</v>
      </c>
      <c r="BC4012">
        <v>0</v>
      </c>
      <c r="BD4012">
        <v>0</v>
      </c>
      <c r="BE4012">
        <v>0</v>
      </c>
      <c r="BF4012">
        <v>0</v>
      </c>
      <c r="BG4012">
        <v>0</v>
      </c>
      <c r="BH4012">
        <v>0</v>
      </c>
      <c r="BI4012">
        <v>0</v>
      </c>
      <c r="BJ4012">
        <v>0</v>
      </c>
      <c r="BK4012">
        <v>0</v>
      </c>
      <c r="BL4012">
        <v>0</v>
      </c>
      <c r="BM4012">
        <v>0</v>
      </c>
      <c r="BN4012">
        <v>0</v>
      </c>
      <c r="BO4012">
        <v>0</v>
      </c>
      <c r="BP4012">
        <v>64000</v>
      </c>
      <c r="BQ4012">
        <v>342000</v>
      </c>
      <c r="BR4012">
        <v>350000</v>
      </c>
      <c r="BS4012">
        <v>366000</v>
      </c>
      <c r="BT4012">
        <v>381000</v>
      </c>
      <c r="BU4012">
        <v>388000</v>
      </c>
      <c r="BV4012">
        <v>407000</v>
      </c>
      <c r="BW4012">
        <v>415000</v>
      </c>
      <c r="BX4012">
        <v>440000</v>
      </c>
      <c r="BY4012">
        <v>469000</v>
      </c>
      <c r="BZ4012">
        <v>463000</v>
      </c>
      <c r="CA4012">
        <v>530000</v>
      </c>
      <c r="CB4012">
        <v>205000</v>
      </c>
      <c r="CC4012">
        <v>176000</v>
      </c>
      <c r="CD4012">
        <v>175000</v>
      </c>
      <c r="CE4012">
        <v>180000</v>
      </c>
    </row>
    <row r="4013" spans="1:83" x14ac:dyDescent="0.35">
      <c r="A4013" s="9" t="str">
        <f t="shared" si="62"/>
        <v>0172.703.36</v>
      </c>
      <c r="B4013" s="52" t="e">
        <f>+IF(MATCH(A4013,List!H$10:H$145,0),"Targeted")</f>
        <v>#N/A</v>
      </c>
      <c r="C4013" s="66" t="s">
        <v>8367</v>
      </c>
      <c r="D4013" s="151"/>
      <c r="E4013" s="16" t="s">
        <v>5046</v>
      </c>
      <c r="F4013" s="16" t="s">
        <v>5047</v>
      </c>
      <c r="G4013" s="16" t="s">
        <v>628</v>
      </c>
      <c r="H4013" s="16" t="s">
        <v>5742</v>
      </c>
      <c r="I4013" s="16" t="s">
        <v>76</v>
      </c>
      <c r="J4013" s="16" t="s">
        <v>5751</v>
      </c>
      <c r="K4013" s="17" t="s">
        <v>272</v>
      </c>
      <c r="L4013" s="18" t="s">
        <v>5648</v>
      </c>
      <c r="M4013" s="195" t="s">
        <v>5714</v>
      </c>
      <c r="N4013" s="16" t="s">
        <v>5715</v>
      </c>
      <c r="O4013" s="17" t="s">
        <v>304</v>
      </c>
      <c r="P4013" s="17" t="s">
        <v>305</v>
      </c>
      <c r="Q4013" s="17" t="s">
        <v>306</v>
      </c>
      <c r="R4013">
        <v>0</v>
      </c>
      <c r="S4013">
        <v>0</v>
      </c>
      <c r="T4013">
        <v>0</v>
      </c>
      <c r="U4013">
        <v>0</v>
      </c>
      <c r="V4013">
        <v>0</v>
      </c>
      <c r="W4013">
        <v>0</v>
      </c>
      <c r="X4013">
        <v>0</v>
      </c>
      <c r="Y4013">
        <v>0</v>
      </c>
      <c r="Z4013">
        <v>0</v>
      </c>
      <c r="AA4013">
        <v>0</v>
      </c>
      <c r="AB4013">
        <v>0</v>
      </c>
      <c r="AC4013">
        <v>0</v>
      </c>
      <c r="AD4013">
        <v>0</v>
      </c>
      <c r="AE4013">
        <v>0</v>
      </c>
      <c r="AF4013">
        <v>0</v>
      </c>
      <c r="AG4013" s="19">
        <v>0</v>
      </c>
      <c r="AH4013">
        <v>0</v>
      </c>
      <c r="AI4013">
        <v>0</v>
      </c>
      <c r="AJ4013">
        <v>0</v>
      </c>
      <c r="AK4013">
        <v>0</v>
      </c>
      <c r="AL4013">
        <v>0</v>
      </c>
      <c r="AM4013">
        <v>0</v>
      </c>
      <c r="AN4013">
        <v>0</v>
      </c>
      <c r="AO4013">
        <v>0</v>
      </c>
      <c r="AP4013">
        <v>0</v>
      </c>
      <c r="AQ4013">
        <v>0</v>
      </c>
      <c r="AR4013">
        <v>0</v>
      </c>
      <c r="AS4013">
        <v>0</v>
      </c>
      <c r="AT4013">
        <v>0</v>
      </c>
      <c r="AU4013">
        <v>0</v>
      </c>
      <c r="AV4013">
        <v>0</v>
      </c>
      <c r="AW4013">
        <v>0</v>
      </c>
      <c r="AX4013">
        <v>0</v>
      </c>
      <c r="AY4013">
        <v>0</v>
      </c>
      <c r="AZ4013">
        <v>0</v>
      </c>
      <c r="BA4013">
        <v>0</v>
      </c>
      <c r="BB4013">
        <v>0</v>
      </c>
      <c r="BC4013">
        <v>0</v>
      </c>
      <c r="BD4013">
        <v>0</v>
      </c>
      <c r="BE4013">
        <v>0</v>
      </c>
      <c r="BF4013">
        <v>0</v>
      </c>
      <c r="BG4013">
        <v>0</v>
      </c>
      <c r="BH4013">
        <v>0</v>
      </c>
      <c r="BI4013">
        <v>0</v>
      </c>
      <c r="BJ4013">
        <v>0</v>
      </c>
      <c r="BK4013">
        <v>0</v>
      </c>
      <c r="BL4013">
        <v>0</v>
      </c>
      <c r="BM4013">
        <v>0</v>
      </c>
      <c r="BN4013">
        <v>0</v>
      </c>
      <c r="BO4013">
        <v>0</v>
      </c>
      <c r="BP4013">
        <v>0</v>
      </c>
      <c r="BQ4013">
        <v>0</v>
      </c>
      <c r="BR4013">
        <v>0</v>
      </c>
      <c r="BS4013">
        <v>0</v>
      </c>
      <c r="BT4013">
        <v>1235000</v>
      </c>
      <c r="BU4013">
        <v>2517000</v>
      </c>
      <c r="BV4013">
        <v>4832000</v>
      </c>
      <c r="BW4013">
        <v>3991000</v>
      </c>
      <c r="BX4013" s="10">
        <v>3906000</v>
      </c>
      <c r="BY4013">
        <v>2099000</v>
      </c>
      <c r="BZ4013">
        <v>232000</v>
      </c>
      <c r="CA4013">
        <v>200000</v>
      </c>
      <c r="CB4013">
        <v>0</v>
      </c>
      <c r="CC4013">
        <v>0</v>
      </c>
      <c r="CD4013">
        <v>0</v>
      </c>
      <c r="CE4013">
        <v>0</v>
      </c>
    </row>
    <row r="4014" spans="1:83" x14ac:dyDescent="0.35">
      <c r="A4014" s="9" t="str">
        <f t="shared" si="62"/>
        <v>0173.703.</v>
      </c>
      <c r="B4014" s="52" t="e">
        <f>+IF(MATCH(A4014,List!H$10:H$145,0),"Targeted")</f>
        <v>#N/A</v>
      </c>
      <c r="C4014" s="66" t="s">
        <v>8367</v>
      </c>
      <c r="D4014" s="151"/>
      <c r="E4014" s="16" t="s">
        <v>5046</v>
      </c>
      <c r="F4014" s="16" t="s">
        <v>5047</v>
      </c>
      <c r="G4014" s="16" t="s">
        <v>628</v>
      </c>
      <c r="H4014" s="16" t="s">
        <v>5742</v>
      </c>
      <c r="I4014" s="16" t="s">
        <v>29</v>
      </c>
      <c r="J4014" s="16" t="s">
        <v>5752</v>
      </c>
      <c r="K4014" s="17" t="s">
        <v>299</v>
      </c>
      <c r="L4014" s="18" t="s">
        <v>5648</v>
      </c>
      <c r="M4014" s="195" t="s">
        <v>5714</v>
      </c>
      <c r="N4014" s="16" t="s">
        <v>5715</v>
      </c>
      <c r="O4014" s="17" t="s">
        <v>304</v>
      </c>
      <c r="P4014" s="17" t="s">
        <v>305</v>
      </c>
      <c r="Q4014" s="17" t="s">
        <v>306</v>
      </c>
      <c r="R4014">
        <v>0</v>
      </c>
      <c r="S4014">
        <v>0</v>
      </c>
      <c r="T4014">
        <v>0</v>
      </c>
      <c r="U4014">
        <v>0</v>
      </c>
      <c r="V4014">
        <v>0</v>
      </c>
      <c r="W4014">
        <v>0</v>
      </c>
      <c r="X4014">
        <v>0</v>
      </c>
      <c r="Y4014">
        <v>0</v>
      </c>
      <c r="Z4014">
        <v>0</v>
      </c>
      <c r="AA4014">
        <v>0</v>
      </c>
      <c r="AB4014">
        <v>0</v>
      </c>
      <c r="AC4014">
        <v>0</v>
      </c>
      <c r="AD4014">
        <v>0</v>
      </c>
      <c r="AE4014">
        <v>0</v>
      </c>
      <c r="AF4014">
        <v>0</v>
      </c>
      <c r="AG4014" s="19">
        <v>0</v>
      </c>
      <c r="AH4014">
        <v>0</v>
      </c>
      <c r="AI4014">
        <v>0</v>
      </c>
      <c r="AJ4014">
        <v>0</v>
      </c>
      <c r="AK4014">
        <v>0</v>
      </c>
      <c r="AL4014">
        <v>0</v>
      </c>
      <c r="AM4014">
        <v>0</v>
      </c>
      <c r="AN4014">
        <v>0</v>
      </c>
      <c r="AO4014">
        <v>0</v>
      </c>
      <c r="AP4014">
        <v>0</v>
      </c>
      <c r="AQ4014">
        <v>0</v>
      </c>
      <c r="AR4014">
        <v>0</v>
      </c>
      <c r="AS4014">
        <v>0</v>
      </c>
      <c r="AT4014">
        <v>0</v>
      </c>
      <c r="AU4014">
        <v>0</v>
      </c>
      <c r="AV4014">
        <v>0</v>
      </c>
      <c r="AW4014">
        <v>0</v>
      </c>
      <c r="AX4014">
        <v>0</v>
      </c>
      <c r="AY4014">
        <v>0</v>
      </c>
      <c r="AZ4014">
        <v>0</v>
      </c>
      <c r="BA4014">
        <v>0</v>
      </c>
      <c r="BB4014">
        <v>0</v>
      </c>
      <c r="BC4014">
        <v>0</v>
      </c>
      <c r="BD4014">
        <v>0</v>
      </c>
      <c r="BE4014">
        <v>0</v>
      </c>
      <c r="BF4014">
        <v>0</v>
      </c>
      <c r="BG4014">
        <v>0</v>
      </c>
      <c r="BH4014">
        <v>0</v>
      </c>
      <c r="BI4014">
        <v>0</v>
      </c>
      <c r="BJ4014">
        <v>0</v>
      </c>
      <c r="BK4014">
        <v>0</v>
      </c>
      <c r="BL4014">
        <v>0</v>
      </c>
      <c r="BM4014">
        <v>0</v>
      </c>
      <c r="BN4014">
        <v>0</v>
      </c>
      <c r="BO4014">
        <v>0</v>
      </c>
      <c r="BP4014">
        <v>0</v>
      </c>
      <c r="BQ4014">
        <v>0</v>
      </c>
      <c r="BR4014">
        <v>0</v>
      </c>
      <c r="BS4014">
        <v>0</v>
      </c>
      <c r="BT4014">
        <v>0</v>
      </c>
      <c r="BU4014">
        <v>0</v>
      </c>
      <c r="BV4014">
        <v>0</v>
      </c>
      <c r="BW4014">
        <v>0</v>
      </c>
      <c r="BX4014" s="10">
        <v>0</v>
      </c>
      <c r="BY4014">
        <v>0</v>
      </c>
      <c r="BZ4014">
        <v>6000</v>
      </c>
      <c r="CA4014">
        <v>12645000</v>
      </c>
      <c r="CB4014">
        <v>905000</v>
      </c>
      <c r="CC4014">
        <v>262000</v>
      </c>
      <c r="CD4014">
        <v>74000</v>
      </c>
      <c r="CE4014">
        <v>0</v>
      </c>
    </row>
    <row r="4015" spans="1:83" x14ac:dyDescent="0.35">
      <c r="A4015" s="9" t="str">
        <f t="shared" si="62"/>
        <v>0173.703.</v>
      </c>
      <c r="B4015" s="52" t="e">
        <f>+IF(MATCH(A4015,List!H$10:H$145,0),"Targeted")</f>
        <v>#N/A</v>
      </c>
      <c r="C4015" s="66" t="s">
        <v>8367</v>
      </c>
      <c r="D4015" s="151"/>
      <c r="E4015" s="16" t="s">
        <v>5046</v>
      </c>
      <c r="F4015" s="16" t="s">
        <v>5047</v>
      </c>
      <c r="G4015" s="16" t="s">
        <v>628</v>
      </c>
      <c r="H4015" s="16" t="s">
        <v>5742</v>
      </c>
      <c r="I4015" s="16" t="s">
        <v>29</v>
      </c>
      <c r="J4015" s="16" t="s">
        <v>5752</v>
      </c>
      <c r="K4015" s="17" t="s">
        <v>299</v>
      </c>
      <c r="L4015" s="18" t="s">
        <v>5648</v>
      </c>
      <c r="M4015" s="195" t="s">
        <v>5714</v>
      </c>
      <c r="N4015" s="16" t="s">
        <v>5715</v>
      </c>
      <c r="O4015" s="17" t="s">
        <v>304</v>
      </c>
      <c r="P4015" s="17" t="s">
        <v>524</v>
      </c>
      <c r="Q4015" s="17" t="s">
        <v>306</v>
      </c>
      <c r="R4015">
        <v>0</v>
      </c>
      <c r="S4015">
        <v>0</v>
      </c>
      <c r="T4015">
        <v>0</v>
      </c>
      <c r="U4015">
        <v>0</v>
      </c>
      <c r="V4015">
        <v>0</v>
      </c>
      <c r="W4015">
        <v>0</v>
      </c>
      <c r="X4015">
        <v>0</v>
      </c>
      <c r="Y4015">
        <v>0</v>
      </c>
      <c r="Z4015">
        <v>0</v>
      </c>
      <c r="AA4015">
        <v>0</v>
      </c>
      <c r="AB4015">
        <v>0</v>
      </c>
      <c r="AC4015">
        <v>0</v>
      </c>
      <c r="AD4015">
        <v>0</v>
      </c>
      <c r="AE4015">
        <v>0</v>
      </c>
      <c r="AF4015">
        <v>0</v>
      </c>
      <c r="AG4015" s="19">
        <v>0</v>
      </c>
      <c r="AH4015">
        <v>0</v>
      </c>
      <c r="AI4015">
        <v>0</v>
      </c>
      <c r="AJ4015">
        <v>0</v>
      </c>
      <c r="AK4015">
        <v>0</v>
      </c>
      <c r="AL4015">
        <v>0</v>
      </c>
      <c r="AM4015">
        <v>0</v>
      </c>
      <c r="AN4015">
        <v>0</v>
      </c>
      <c r="AO4015">
        <v>0</v>
      </c>
      <c r="AP4015">
        <v>0</v>
      </c>
      <c r="AQ4015">
        <v>0</v>
      </c>
      <c r="AR4015">
        <v>0</v>
      </c>
      <c r="AS4015">
        <v>0</v>
      </c>
      <c r="AT4015">
        <v>0</v>
      </c>
      <c r="AU4015">
        <v>0</v>
      </c>
      <c r="AV4015">
        <v>0</v>
      </c>
      <c r="AW4015">
        <v>0</v>
      </c>
      <c r="AX4015">
        <v>0</v>
      </c>
      <c r="AY4015">
        <v>0</v>
      </c>
      <c r="AZ4015">
        <v>0</v>
      </c>
      <c r="BA4015">
        <v>0</v>
      </c>
      <c r="BB4015">
        <v>0</v>
      </c>
      <c r="BC4015">
        <v>0</v>
      </c>
      <c r="BD4015">
        <v>0</v>
      </c>
      <c r="BE4015">
        <v>0</v>
      </c>
      <c r="BF4015">
        <v>0</v>
      </c>
      <c r="BG4015">
        <v>0</v>
      </c>
      <c r="BH4015">
        <v>0</v>
      </c>
      <c r="BI4015">
        <v>0</v>
      </c>
      <c r="BJ4015">
        <v>0</v>
      </c>
      <c r="BK4015">
        <v>0</v>
      </c>
      <c r="BL4015">
        <v>0</v>
      </c>
      <c r="BM4015">
        <v>0</v>
      </c>
      <c r="BN4015">
        <v>0</v>
      </c>
      <c r="BO4015">
        <v>0</v>
      </c>
      <c r="BP4015">
        <v>0</v>
      </c>
      <c r="BQ4015">
        <v>0</v>
      </c>
      <c r="BR4015">
        <v>0</v>
      </c>
      <c r="BS4015">
        <v>0</v>
      </c>
      <c r="BT4015">
        <v>0</v>
      </c>
      <c r="BU4015">
        <v>0</v>
      </c>
      <c r="BV4015">
        <v>0</v>
      </c>
      <c r="BW4015">
        <v>0</v>
      </c>
      <c r="BX4015" s="10">
        <v>0</v>
      </c>
      <c r="BY4015">
        <v>0</v>
      </c>
      <c r="BZ4015">
        <v>0</v>
      </c>
      <c r="CA4015">
        <v>538000</v>
      </c>
      <c r="CB4015">
        <v>38000</v>
      </c>
      <c r="CC4015">
        <v>11000</v>
      </c>
      <c r="CD4015">
        <v>3000</v>
      </c>
      <c r="CE4015">
        <v>0</v>
      </c>
    </row>
    <row r="4016" spans="1:83" x14ac:dyDescent="0.35">
      <c r="A4016" s="9" t="str">
        <f t="shared" si="62"/>
        <v>5287.703.36</v>
      </c>
      <c r="B4016" s="52" t="e">
        <f>+IF(MATCH(A4016,List!H$10:H$145,0),"Targeted")</f>
        <v>#N/A</v>
      </c>
      <c r="C4016" s="66" t="s">
        <v>8367</v>
      </c>
      <c r="D4016" s="151"/>
      <c r="E4016" s="16" t="s">
        <v>5046</v>
      </c>
      <c r="F4016" s="16" t="s">
        <v>5047</v>
      </c>
      <c r="G4016" s="16" t="s">
        <v>628</v>
      </c>
      <c r="H4016" s="16" t="s">
        <v>5742</v>
      </c>
      <c r="I4016" s="16" t="s">
        <v>5753</v>
      </c>
      <c r="J4016" s="16" t="s">
        <v>5754</v>
      </c>
      <c r="K4016" s="17" t="s">
        <v>272</v>
      </c>
      <c r="L4016" s="18" t="s">
        <v>5648</v>
      </c>
      <c r="M4016" s="195" t="s">
        <v>5714</v>
      </c>
      <c r="N4016" s="16" t="s">
        <v>5715</v>
      </c>
      <c r="O4016" s="17" t="s">
        <v>304</v>
      </c>
      <c r="P4016" s="17" t="s">
        <v>305</v>
      </c>
      <c r="Q4016" s="17" t="s">
        <v>306</v>
      </c>
      <c r="R4016">
        <v>0</v>
      </c>
      <c r="S4016">
        <v>0</v>
      </c>
      <c r="T4016">
        <v>0</v>
      </c>
      <c r="U4016">
        <v>0</v>
      </c>
      <c r="V4016">
        <v>0</v>
      </c>
      <c r="W4016">
        <v>0</v>
      </c>
      <c r="X4016">
        <v>0</v>
      </c>
      <c r="Y4016">
        <v>0</v>
      </c>
      <c r="Z4016">
        <v>0</v>
      </c>
      <c r="AA4016">
        <v>0</v>
      </c>
      <c r="AB4016">
        <v>0</v>
      </c>
      <c r="AC4016">
        <v>0</v>
      </c>
      <c r="AD4016">
        <v>0</v>
      </c>
      <c r="AE4016">
        <v>0</v>
      </c>
      <c r="AF4016">
        <v>0</v>
      </c>
      <c r="AG4016" s="19">
        <v>0</v>
      </c>
      <c r="AH4016">
        <v>0</v>
      </c>
      <c r="AI4016">
        <v>0</v>
      </c>
      <c r="AJ4016">
        <v>0</v>
      </c>
      <c r="AK4016">
        <v>0</v>
      </c>
      <c r="AL4016">
        <v>0</v>
      </c>
      <c r="AM4016">
        <v>0</v>
      </c>
      <c r="AN4016">
        <v>0</v>
      </c>
      <c r="AO4016">
        <v>0</v>
      </c>
      <c r="AP4016">
        <v>0</v>
      </c>
      <c r="AQ4016">
        <v>0</v>
      </c>
      <c r="AR4016">
        <v>0</v>
      </c>
      <c r="AS4016">
        <v>0</v>
      </c>
      <c r="AT4016">
        <v>0</v>
      </c>
      <c r="AU4016">
        <v>0</v>
      </c>
      <c r="AV4016">
        <v>0</v>
      </c>
      <c r="AW4016">
        <v>0</v>
      </c>
      <c r="AX4016">
        <v>0</v>
      </c>
      <c r="AY4016">
        <v>0</v>
      </c>
      <c r="AZ4016">
        <v>0</v>
      </c>
      <c r="BA4016">
        <v>0</v>
      </c>
      <c r="BB4016">
        <v>0</v>
      </c>
      <c r="BC4016">
        <v>0</v>
      </c>
      <c r="BD4016">
        <v>0</v>
      </c>
      <c r="BE4016">
        <v>0</v>
      </c>
      <c r="BF4016">
        <v>0</v>
      </c>
      <c r="BG4016">
        <v>0</v>
      </c>
      <c r="BH4016">
        <v>0</v>
      </c>
      <c r="BI4016">
        <v>0</v>
      </c>
      <c r="BJ4016">
        <v>0</v>
      </c>
      <c r="BK4016">
        <v>0</v>
      </c>
      <c r="BL4016">
        <v>0</v>
      </c>
      <c r="BM4016">
        <v>0</v>
      </c>
      <c r="BN4016">
        <v>0</v>
      </c>
      <c r="BO4016">
        <v>0</v>
      </c>
      <c r="BP4016">
        <v>0</v>
      </c>
      <c r="BQ4016">
        <v>0</v>
      </c>
      <c r="BR4016">
        <v>0</v>
      </c>
      <c r="BS4016">
        <v>0</v>
      </c>
      <c r="BT4016">
        <v>0</v>
      </c>
      <c r="BU4016">
        <v>0</v>
      </c>
      <c r="BV4016">
        <v>0</v>
      </c>
      <c r="BW4016">
        <v>0</v>
      </c>
      <c r="BX4016" s="10">
        <v>0</v>
      </c>
      <c r="BY4016">
        <v>0</v>
      </c>
      <c r="BZ4016">
        <v>297000</v>
      </c>
      <c r="CA4016">
        <v>3000</v>
      </c>
      <c r="CB4016">
        <v>0</v>
      </c>
      <c r="CC4016">
        <v>0</v>
      </c>
      <c r="CD4016">
        <v>0</v>
      </c>
      <c r="CE4016">
        <v>0</v>
      </c>
    </row>
    <row r="4017" spans="1:83" x14ac:dyDescent="0.35">
      <c r="A4017" s="9" t="str">
        <f t="shared" si="62"/>
        <v>0110.703.36</v>
      </c>
      <c r="B4017" s="52" t="e">
        <f>+IF(MATCH(A4017,List!H$10:H$145,0),"Targeted")</f>
        <v>#N/A</v>
      </c>
      <c r="C4017" s="66" t="s">
        <v>8367</v>
      </c>
      <c r="D4017" s="151" t="s">
        <v>7700</v>
      </c>
      <c r="E4017" s="16" t="s">
        <v>5046</v>
      </c>
      <c r="F4017" s="16" t="s">
        <v>5047</v>
      </c>
      <c r="G4017" s="16" t="s">
        <v>768</v>
      </c>
      <c r="H4017" s="16" t="s">
        <v>1838</v>
      </c>
      <c r="I4017" s="16" t="s">
        <v>1299</v>
      </c>
      <c r="J4017" s="16" t="s">
        <v>5755</v>
      </c>
      <c r="K4017" s="17" t="s">
        <v>272</v>
      </c>
      <c r="L4017" s="18" t="s">
        <v>5648</v>
      </c>
      <c r="M4017" s="195" t="s">
        <v>5714</v>
      </c>
      <c r="N4017" s="16" t="s">
        <v>5715</v>
      </c>
      <c r="O4017" s="17" t="s">
        <v>346</v>
      </c>
      <c r="P4017" s="17" t="s">
        <v>305</v>
      </c>
      <c r="Q4017" s="17" t="s">
        <v>306</v>
      </c>
      <c r="R4017">
        <v>53052</v>
      </c>
      <c r="S4017">
        <v>65752</v>
      </c>
      <c r="T4017">
        <v>70325</v>
      </c>
      <c r="U4017">
        <v>80558</v>
      </c>
      <c r="V4017">
        <v>83735</v>
      </c>
      <c r="W4017">
        <v>59980</v>
      </c>
      <c r="X4017">
        <v>47631</v>
      </c>
      <c r="Y4017">
        <v>46135</v>
      </c>
      <c r="Z4017">
        <v>67375</v>
      </c>
      <c r="AA4017">
        <v>80222</v>
      </c>
      <c r="AB4017">
        <v>105106</v>
      </c>
      <c r="AC4017">
        <v>82285</v>
      </c>
      <c r="AD4017">
        <v>59888</v>
      </c>
      <c r="AE4017">
        <v>59638</v>
      </c>
      <c r="AF4017">
        <v>144537</v>
      </c>
      <c r="AG4017" s="19">
        <v>32341</v>
      </c>
      <c r="AH4017">
        <v>168402</v>
      </c>
      <c r="AI4017">
        <v>161930</v>
      </c>
      <c r="AJ4017">
        <v>150232</v>
      </c>
      <c r="AK4017">
        <v>189506</v>
      </c>
      <c r="AL4017">
        <v>307558</v>
      </c>
      <c r="AM4017">
        <v>345323</v>
      </c>
      <c r="AN4017">
        <v>337782</v>
      </c>
      <c r="AO4017">
        <v>352806</v>
      </c>
      <c r="AP4017">
        <v>397966</v>
      </c>
      <c r="AQ4017">
        <v>389509</v>
      </c>
      <c r="AR4017">
        <v>376207</v>
      </c>
      <c r="AS4017">
        <v>483045</v>
      </c>
      <c r="AT4017">
        <v>524992</v>
      </c>
      <c r="AU4017">
        <v>509952</v>
      </c>
      <c r="AV4017">
        <v>482105</v>
      </c>
      <c r="AW4017">
        <v>462713</v>
      </c>
      <c r="AX4017">
        <v>396568</v>
      </c>
      <c r="AY4017">
        <v>456781</v>
      </c>
      <c r="AZ4017">
        <v>431000</v>
      </c>
      <c r="BA4017">
        <v>478000</v>
      </c>
      <c r="BB4017">
        <v>396000</v>
      </c>
      <c r="BC4017">
        <v>307000</v>
      </c>
      <c r="BD4017">
        <v>290000</v>
      </c>
      <c r="BE4017">
        <v>172000</v>
      </c>
      <c r="BF4017">
        <v>179000</v>
      </c>
      <c r="BG4017">
        <v>176000</v>
      </c>
      <c r="BH4017">
        <v>125000</v>
      </c>
      <c r="BI4017">
        <v>119000</v>
      </c>
      <c r="BJ4017">
        <v>145000</v>
      </c>
      <c r="BK4017">
        <v>209000</v>
      </c>
      <c r="BL4017">
        <v>437000</v>
      </c>
      <c r="BM4017">
        <v>529000</v>
      </c>
      <c r="BN4017">
        <v>658000</v>
      </c>
      <c r="BO4017">
        <v>991000</v>
      </c>
      <c r="BP4017">
        <v>1012000</v>
      </c>
      <c r="BQ4017">
        <v>738000</v>
      </c>
      <c r="BR4017">
        <v>699000</v>
      </c>
      <c r="BS4017">
        <v>914000</v>
      </c>
      <c r="BT4017">
        <v>1207000</v>
      </c>
      <c r="BU4017">
        <v>1352000</v>
      </c>
      <c r="BV4017">
        <v>738000</v>
      </c>
      <c r="BW4017">
        <v>1360000</v>
      </c>
      <c r="BX4017">
        <v>1117000</v>
      </c>
      <c r="BY4017">
        <v>1330000</v>
      </c>
      <c r="BZ4017">
        <v>1190000</v>
      </c>
      <c r="CA4017">
        <v>1250000</v>
      </c>
      <c r="CB4017">
        <v>1254000</v>
      </c>
      <c r="CC4017">
        <v>1281000</v>
      </c>
      <c r="CD4017">
        <v>1273000</v>
      </c>
      <c r="CE4017">
        <v>1365000</v>
      </c>
    </row>
    <row r="4018" spans="1:83" x14ac:dyDescent="0.35">
      <c r="A4018" s="9" t="str">
        <f t="shared" si="62"/>
        <v>0110.703.36</v>
      </c>
      <c r="B4018" s="52" t="e">
        <f>+IF(MATCH(A4018,List!H$10:H$145,0),"Targeted")</f>
        <v>#N/A</v>
      </c>
      <c r="C4018" s="66" t="s">
        <v>8367</v>
      </c>
      <c r="D4018" s="151"/>
      <c r="E4018" s="16" t="s">
        <v>5046</v>
      </c>
      <c r="F4018" s="16" t="s">
        <v>5047</v>
      </c>
      <c r="G4018" s="16" t="s">
        <v>768</v>
      </c>
      <c r="H4018" s="16" t="s">
        <v>1838</v>
      </c>
      <c r="I4018" s="16" t="s">
        <v>1299</v>
      </c>
      <c r="J4018" s="16" t="s">
        <v>5755</v>
      </c>
      <c r="K4018" s="17" t="s">
        <v>272</v>
      </c>
      <c r="L4018" s="18" t="s">
        <v>5648</v>
      </c>
      <c r="M4018" s="195" t="s">
        <v>5714</v>
      </c>
      <c r="N4018" s="16" t="s">
        <v>5715</v>
      </c>
      <c r="O4018" s="17" t="s">
        <v>304</v>
      </c>
      <c r="P4018" s="17" t="s">
        <v>305</v>
      </c>
      <c r="Q4018" s="17" t="s">
        <v>306</v>
      </c>
      <c r="R4018">
        <v>0</v>
      </c>
      <c r="S4018">
        <v>0</v>
      </c>
      <c r="T4018">
        <v>0</v>
      </c>
      <c r="U4018">
        <v>0</v>
      </c>
      <c r="V4018">
        <v>0</v>
      </c>
      <c r="W4018">
        <v>0</v>
      </c>
      <c r="X4018">
        <v>0</v>
      </c>
      <c r="Y4018">
        <v>0</v>
      </c>
      <c r="Z4018">
        <v>0</v>
      </c>
      <c r="AA4018">
        <v>0</v>
      </c>
      <c r="AB4018">
        <v>0</v>
      </c>
      <c r="AC4018">
        <v>0</v>
      </c>
      <c r="AD4018">
        <v>0</v>
      </c>
      <c r="AE4018">
        <v>0</v>
      </c>
      <c r="AF4018">
        <v>0</v>
      </c>
      <c r="AG4018" s="19">
        <v>0</v>
      </c>
      <c r="AH4018">
        <v>0</v>
      </c>
      <c r="AI4018">
        <v>0</v>
      </c>
      <c r="AJ4018">
        <v>0</v>
      </c>
      <c r="AK4018">
        <v>0</v>
      </c>
      <c r="AL4018">
        <v>0</v>
      </c>
      <c r="AM4018">
        <v>0</v>
      </c>
      <c r="AN4018">
        <v>0</v>
      </c>
      <c r="AO4018">
        <v>0</v>
      </c>
      <c r="AP4018">
        <v>0</v>
      </c>
      <c r="AQ4018">
        <v>0</v>
      </c>
      <c r="AR4018">
        <v>0</v>
      </c>
      <c r="AS4018">
        <v>0</v>
      </c>
      <c r="AT4018">
        <v>0</v>
      </c>
      <c r="AU4018">
        <v>0</v>
      </c>
      <c r="AV4018">
        <v>0</v>
      </c>
      <c r="AW4018">
        <v>0</v>
      </c>
      <c r="AX4018">
        <v>0</v>
      </c>
      <c r="AY4018">
        <v>0</v>
      </c>
      <c r="AZ4018">
        <v>0</v>
      </c>
      <c r="BA4018">
        <v>0</v>
      </c>
      <c r="BB4018">
        <v>0</v>
      </c>
      <c r="BC4018">
        <v>0</v>
      </c>
      <c r="BD4018">
        <v>0</v>
      </c>
      <c r="BE4018">
        <v>0</v>
      </c>
      <c r="BF4018">
        <v>0</v>
      </c>
      <c r="BG4018">
        <v>0</v>
      </c>
      <c r="BH4018">
        <v>0</v>
      </c>
      <c r="BI4018">
        <v>0</v>
      </c>
      <c r="BJ4018">
        <v>0</v>
      </c>
      <c r="BK4018">
        <v>0</v>
      </c>
      <c r="BL4018">
        <v>0</v>
      </c>
      <c r="BM4018">
        <v>0</v>
      </c>
      <c r="BN4018">
        <v>0</v>
      </c>
      <c r="BO4018">
        <v>0</v>
      </c>
      <c r="BP4018">
        <v>0</v>
      </c>
      <c r="BQ4018">
        <v>0</v>
      </c>
      <c r="BR4018">
        <v>0</v>
      </c>
      <c r="BS4018">
        <v>0</v>
      </c>
      <c r="BT4018">
        <v>2000</v>
      </c>
      <c r="BU4018">
        <v>0</v>
      </c>
      <c r="BV4018">
        <v>0</v>
      </c>
      <c r="BW4018">
        <v>0</v>
      </c>
      <c r="BX4018" s="10">
        <v>0</v>
      </c>
      <c r="BY4018">
        <v>0</v>
      </c>
      <c r="BZ4018">
        <v>0</v>
      </c>
      <c r="CA4018">
        <v>622000</v>
      </c>
      <c r="CB4018">
        <v>511000</v>
      </c>
      <c r="CC4018">
        <v>470000</v>
      </c>
      <c r="CD4018">
        <v>4222000</v>
      </c>
      <c r="CE4018">
        <v>3894000</v>
      </c>
    </row>
    <row r="4019" spans="1:83" x14ac:dyDescent="0.35">
      <c r="A4019" s="9" t="str">
        <f t="shared" si="62"/>
        <v>0111.703.36</v>
      </c>
      <c r="B4019" s="52" t="e">
        <f>+IF(MATCH(A4019,List!H$10:H$145,0),"Targeted")</f>
        <v>#N/A</v>
      </c>
      <c r="C4019" s="66" t="s">
        <v>8367</v>
      </c>
      <c r="D4019" s="151" t="s">
        <v>7700</v>
      </c>
      <c r="E4019" s="16" t="s">
        <v>5046</v>
      </c>
      <c r="F4019" s="16" t="s">
        <v>5047</v>
      </c>
      <c r="G4019" s="16" t="s">
        <v>768</v>
      </c>
      <c r="H4019" s="16" t="s">
        <v>1838</v>
      </c>
      <c r="I4019" s="16" t="s">
        <v>533</v>
      </c>
      <c r="J4019" s="16" t="s">
        <v>5756</v>
      </c>
      <c r="K4019" s="17" t="s">
        <v>272</v>
      </c>
      <c r="L4019" s="18" t="s">
        <v>5648</v>
      </c>
      <c r="M4019" s="195" t="s">
        <v>5714</v>
      </c>
      <c r="N4019" s="16" t="s">
        <v>5715</v>
      </c>
      <c r="O4019" s="17" t="s">
        <v>346</v>
      </c>
      <c r="P4019" s="17" t="s">
        <v>305</v>
      </c>
      <c r="Q4019" s="17" t="s">
        <v>306</v>
      </c>
      <c r="R4019">
        <v>0</v>
      </c>
      <c r="S4019">
        <v>0</v>
      </c>
      <c r="T4019">
        <v>0</v>
      </c>
      <c r="U4019">
        <v>0</v>
      </c>
      <c r="V4019">
        <v>0</v>
      </c>
      <c r="W4019">
        <v>0</v>
      </c>
      <c r="X4019">
        <v>0</v>
      </c>
      <c r="Y4019">
        <v>0</v>
      </c>
      <c r="Z4019">
        <v>0</v>
      </c>
      <c r="AA4019">
        <v>0</v>
      </c>
      <c r="AB4019">
        <v>0</v>
      </c>
      <c r="AC4019">
        <v>13524</v>
      </c>
      <c r="AD4019">
        <v>43830</v>
      </c>
      <c r="AE4019">
        <v>59254</v>
      </c>
      <c r="AF4019">
        <v>43101</v>
      </c>
      <c r="AG4019" s="19">
        <v>10544</v>
      </c>
      <c r="AH4019">
        <v>65438</v>
      </c>
      <c r="AI4019">
        <v>81332</v>
      </c>
      <c r="AJ4019">
        <v>86265</v>
      </c>
      <c r="AK4019">
        <v>105168</v>
      </c>
      <c r="AL4019">
        <v>95773</v>
      </c>
      <c r="AM4019">
        <v>83355</v>
      </c>
      <c r="AN4019">
        <v>90872</v>
      </c>
      <c r="AO4019">
        <v>122663</v>
      </c>
      <c r="AP4019">
        <v>123512</v>
      </c>
      <c r="AQ4019">
        <v>132877</v>
      </c>
      <c r="AR4019">
        <v>158571</v>
      </c>
      <c r="AS4019">
        <v>158305</v>
      </c>
      <c r="AT4019">
        <v>161322</v>
      </c>
      <c r="AU4019">
        <v>142706</v>
      </c>
      <c r="AV4019">
        <v>121290</v>
      </c>
      <c r="AW4019">
        <v>113393</v>
      </c>
      <c r="AX4019">
        <v>153351</v>
      </c>
      <c r="AY4019">
        <v>171819</v>
      </c>
      <c r="AZ4019">
        <v>133000</v>
      </c>
      <c r="BA4019">
        <v>147000</v>
      </c>
      <c r="BB4019">
        <v>149000</v>
      </c>
      <c r="BC4019">
        <v>155000</v>
      </c>
      <c r="BD4019">
        <v>176000</v>
      </c>
      <c r="BE4019">
        <v>163000</v>
      </c>
      <c r="BF4019">
        <v>157000</v>
      </c>
      <c r="BG4019">
        <v>157000</v>
      </c>
      <c r="BH4019">
        <v>173000</v>
      </c>
      <c r="BI4019">
        <v>200000</v>
      </c>
      <c r="BJ4019">
        <v>217000</v>
      </c>
      <c r="BK4019">
        <v>259000</v>
      </c>
      <c r="BL4019">
        <v>267000</v>
      </c>
      <c r="BM4019">
        <v>413000</v>
      </c>
      <c r="BN4019">
        <v>508000</v>
      </c>
      <c r="BO4019">
        <v>535000</v>
      </c>
      <c r="BP4019">
        <v>579000</v>
      </c>
      <c r="BQ4019">
        <v>550000</v>
      </c>
      <c r="BR4019">
        <v>442000</v>
      </c>
      <c r="BS4019">
        <v>387000</v>
      </c>
      <c r="BT4019">
        <v>507000</v>
      </c>
      <c r="BU4019">
        <v>525000</v>
      </c>
      <c r="BV4019">
        <v>474000</v>
      </c>
      <c r="BW4019">
        <v>413000</v>
      </c>
      <c r="BX4019">
        <v>435000</v>
      </c>
      <c r="BY4019">
        <v>569000</v>
      </c>
      <c r="BZ4019">
        <v>425000</v>
      </c>
      <c r="CA4019">
        <v>337000</v>
      </c>
      <c r="CB4019">
        <v>462000</v>
      </c>
      <c r="CC4019">
        <v>505000</v>
      </c>
      <c r="CD4019">
        <v>436000</v>
      </c>
      <c r="CE4019">
        <v>474000</v>
      </c>
    </row>
    <row r="4020" spans="1:83" x14ac:dyDescent="0.35">
      <c r="A4020" s="9" t="str">
        <f t="shared" si="62"/>
        <v>0111.703.36</v>
      </c>
      <c r="B4020" s="52" t="e">
        <f>+IF(MATCH(A4020,List!H$10:H$145,0),"Targeted")</f>
        <v>#N/A</v>
      </c>
      <c r="C4020" s="66" t="s">
        <v>8367</v>
      </c>
      <c r="D4020" s="151"/>
      <c r="E4020" s="16" t="s">
        <v>5046</v>
      </c>
      <c r="F4020" s="16" t="s">
        <v>5047</v>
      </c>
      <c r="G4020" s="16" t="s">
        <v>768</v>
      </c>
      <c r="H4020" s="16" t="s">
        <v>1838</v>
      </c>
      <c r="I4020" s="16" t="s">
        <v>533</v>
      </c>
      <c r="J4020" s="16" t="s">
        <v>5756</v>
      </c>
      <c r="K4020" s="17" t="s">
        <v>272</v>
      </c>
      <c r="L4020" s="18" t="s">
        <v>5648</v>
      </c>
      <c r="M4020" s="195" t="s">
        <v>5714</v>
      </c>
      <c r="N4020" s="16" t="s">
        <v>5715</v>
      </c>
      <c r="O4020" s="17" t="s">
        <v>304</v>
      </c>
      <c r="P4020" s="17" t="s">
        <v>305</v>
      </c>
      <c r="Q4020" s="17" t="s">
        <v>306</v>
      </c>
      <c r="R4020">
        <v>0</v>
      </c>
      <c r="S4020">
        <v>0</v>
      </c>
      <c r="T4020">
        <v>0</v>
      </c>
      <c r="U4020">
        <v>0</v>
      </c>
      <c r="V4020">
        <v>0</v>
      </c>
      <c r="W4020">
        <v>0</v>
      </c>
      <c r="X4020">
        <v>0</v>
      </c>
      <c r="Y4020">
        <v>0</v>
      </c>
      <c r="Z4020">
        <v>0</v>
      </c>
      <c r="AA4020">
        <v>0</v>
      </c>
      <c r="AB4020">
        <v>0</v>
      </c>
      <c r="AC4020">
        <v>0</v>
      </c>
      <c r="AD4020">
        <v>0</v>
      </c>
      <c r="AE4020">
        <v>0</v>
      </c>
      <c r="AF4020">
        <v>0</v>
      </c>
      <c r="AG4020" s="19">
        <v>0</v>
      </c>
      <c r="AH4020">
        <v>0</v>
      </c>
      <c r="AI4020">
        <v>0</v>
      </c>
      <c r="AJ4020">
        <v>0</v>
      </c>
      <c r="AK4020">
        <v>0</v>
      </c>
      <c r="AL4020">
        <v>0</v>
      </c>
      <c r="AM4020">
        <v>0</v>
      </c>
      <c r="AN4020">
        <v>0</v>
      </c>
      <c r="AO4020">
        <v>0</v>
      </c>
      <c r="AP4020">
        <v>0</v>
      </c>
      <c r="AQ4020">
        <v>0</v>
      </c>
      <c r="AR4020">
        <v>0</v>
      </c>
      <c r="AS4020">
        <v>0</v>
      </c>
      <c r="AT4020">
        <v>0</v>
      </c>
      <c r="AU4020">
        <v>0</v>
      </c>
      <c r="AV4020">
        <v>0</v>
      </c>
      <c r="AW4020">
        <v>0</v>
      </c>
      <c r="AX4020">
        <v>0</v>
      </c>
      <c r="AY4020">
        <v>0</v>
      </c>
      <c r="AZ4020">
        <v>0</v>
      </c>
      <c r="BA4020">
        <v>0</v>
      </c>
      <c r="BB4020">
        <v>0</v>
      </c>
      <c r="BC4020">
        <v>0</v>
      </c>
      <c r="BD4020">
        <v>0</v>
      </c>
      <c r="BE4020">
        <v>0</v>
      </c>
      <c r="BF4020">
        <v>0</v>
      </c>
      <c r="BG4020">
        <v>0</v>
      </c>
      <c r="BH4020">
        <v>0</v>
      </c>
      <c r="BI4020">
        <v>0</v>
      </c>
      <c r="BJ4020">
        <v>0</v>
      </c>
      <c r="BK4020">
        <v>0</v>
      </c>
      <c r="BL4020">
        <v>0</v>
      </c>
      <c r="BM4020">
        <v>0</v>
      </c>
      <c r="BN4020">
        <v>0</v>
      </c>
      <c r="BO4020">
        <v>0</v>
      </c>
      <c r="BP4020">
        <v>0</v>
      </c>
      <c r="BQ4020">
        <v>0</v>
      </c>
      <c r="BR4020">
        <v>0</v>
      </c>
      <c r="BS4020">
        <v>0</v>
      </c>
      <c r="BT4020">
        <v>2000</v>
      </c>
      <c r="BU4020">
        <v>48000</v>
      </c>
      <c r="BV4020">
        <v>88000</v>
      </c>
      <c r="BW4020">
        <v>67000</v>
      </c>
      <c r="BX4020" s="10">
        <v>65000</v>
      </c>
      <c r="BY4020">
        <v>26000</v>
      </c>
      <c r="BZ4020">
        <v>31000</v>
      </c>
      <c r="CA4020">
        <v>57000</v>
      </c>
      <c r="CB4020">
        <v>246000</v>
      </c>
      <c r="CC4020">
        <v>78000</v>
      </c>
      <c r="CD4020">
        <v>149000</v>
      </c>
      <c r="CE4020">
        <v>410000</v>
      </c>
    </row>
    <row r="4021" spans="1:83" x14ac:dyDescent="0.35">
      <c r="A4021" s="9" t="str">
        <f t="shared" si="62"/>
        <v>0181.703.36</v>
      </c>
      <c r="B4021" s="52" t="e">
        <f>+IF(MATCH(A4021,List!H$10:H$145,0),"Targeted")</f>
        <v>#N/A</v>
      </c>
      <c r="C4021" s="66" t="s">
        <v>8367</v>
      </c>
      <c r="D4021" s="151" t="s">
        <v>7700</v>
      </c>
      <c r="E4021" s="16" t="s">
        <v>5046</v>
      </c>
      <c r="F4021" s="16" t="s">
        <v>5047</v>
      </c>
      <c r="G4021" s="16" t="s">
        <v>768</v>
      </c>
      <c r="H4021" s="16" t="s">
        <v>1838</v>
      </c>
      <c r="I4021" s="16" t="s">
        <v>37</v>
      </c>
      <c r="J4021" s="16" t="s">
        <v>5757</v>
      </c>
      <c r="K4021" s="17" t="s">
        <v>272</v>
      </c>
      <c r="L4021" s="18" t="s">
        <v>5648</v>
      </c>
      <c r="M4021" s="195" t="s">
        <v>5714</v>
      </c>
      <c r="N4021" s="16" t="s">
        <v>5715</v>
      </c>
      <c r="O4021" s="17" t="s">
        <v>346</v>
      </c>
      <c r="P4021" s="17" t="s">
        <v>305</v>
      </c>
      <c r="Q4021" s="17" t="s">
        <v>306</v>
      </c>
      <c r="R4021">
        <v>0</v>
      </c>
      <c r="S4021">
        <v>0</v>
      </c>
      <c r="T4021">
        <v>0</v>
      </c>
      <c r="U4021">
        <v>0</v>
      </c>
      <c r="V4021">
        <v>0</v>
      </c>
      <c r="W4021">
        <v>0</v>
      </c>
      <c r="X4021">
        <v>0</v>
      </c>
      <c r="Y4021">
        <v>0</v>
      </c>
      <c r="Z4021">
        <v>0</v>
      </c>
      <c r="AA4021">
        <v>0</v>
      </c>
      <c r="AB4021">
        <v>0</v>
      </c>
      <c r="AC4021">
        <v>0</v>
      </c>
      <c r="AD4021">
        <v>0</v>
      </c>
      <c r="AE4021">
        <v>0</v>
      </c>
      <c r="AF4021">
        <v>0</v>
      </c>
      <c r="AG4021" s="19">
        <v>0</v>
      </c>
      <c r="AH4021">
        <v>0</v>
      </c>
      <c r="AI4021">
        <v>0</v>
      </c>
      <c r="AJ4021">
        <v>0</v>
      </c>
      <c r="AK4021">
        <v>0</v>
      </c>
      <c r="AL4021">
        <v>0</v>
      </c>
      <c r="AM4021">
        <v>0</v>
      </c>
      <c r="AN4021">
        <v>0</v>
      </c>
      <c r="AO4021">
        <v>0</v>
      </c>
      <c r="AP4021">
        <v>0</v>
      </c>
      <c r="AQ4021">
        <v>0</v>
      </c>
      <c r="AR4021">
        <v>0</v>
      </c>
      <c r="AS4021">
        <v>0</v>
      </c>
      <c r="AT4021">
        <v>0</v>
      </c>
      <c r="AU4021">
        <v>0</v>
      </c>
      <c r="AV4021">
        <v>0</v>
      </c>
      <c r="AW4021">
        <v>0</v>
      </c>
      <c r="AX4021">
        <v>0</v>
      </c>
      <c r="AY4021">
        <v>0</v>
      </c>
      <c r="AZ4021">
        <v>0</v>
      </c>
      <c r="BA4021">
        <v>0</v>
      </c>
      <c r="BB4021">
        <v>0</v>
      </c>
      <c r="BC4021">
        <v>0</v>
      </c>
      <c r="BD4021">
        <v>0</v>
      </c>
      <c r="BE4021">
        <v>0</v>
      </c>
      <c r="BF4021">
        <v>0</v>
      </c>
      <c r="BG4021">
        <v>0</v>
      </c>
      <c r="BH4021">
        <v>0</v>
      </c>
      <c r="BI4021">
        <v>0</v>
      </c>
      <c r="BJ4021">
        <v>0</v>
      </c>
      <c r="BK4021">
        <v>0</v>
      </c>
      <c r="BL4021">
        <v>0</v>
      </c>
      <c r="BM4021">
        <v>0</v>
      </c>
      <c r="BN4021">
        <v>0</v>
      </c>
      <c r="BO4021">
        <v>0</v>
      </c>
      <c r="BP4021">
        <v>0</v>
      </c>
      <c r="BQ4021">
        <v>0</v>
      </c>
      <c r="BR4021">
        <v>0</v>
      </c>
      <c r="BS4021">
        <v>0</v>
      </c>
      <c r="BT4021">
        <v>0</v>
      </c>
      <c r="BU4021">
        <v>0</v>
      </c>
      <c r="BV4021">
        <v>0</v>
      </c>
      <c r="BW4021">
        <v>0</v>
      </c>
      <c r="BX4021">
        <v>0</v>
      </c>
      <c r="BY4021">
        <v>0</v>
      </c>
      <c r="BZ4021">
        <v>-10000</v>
      </c>
      <c r="CA4021">
        <v>-58000</v>
      </c>
      <c r="CB4021">
        <v>-36000</v>
      </c>
      <c r="CC4021">
        <v>-18000</v>
      </c>
      <c r="CD4021">
        <v>-4000</v>
      </c>
      <c r="CE4021">
        <v>-1000</v>
      </c>
    </row>
    <row r="4022" spans="1:83" x14ac:dyDescent="0.35">
      <c r="A4022" s="9" t="str">
        <f t="shared" si="62"/>
        <v>0181.703.36</v>
      </c>
      <c r="B4022" s="52" t="e">
        <f>+IF(MATCH(A4022,List!H$10:H$145,0),"Targeted")</f>
        <v>#N/A</v>
      </c>
      <c r="C4022" s="66" t="s">
        <v>8367</v>
      </c>
      <c r="D4022" s="151" t="s">
        <v>7700</v>
      </c>
      <c r="E4022" s="16" t="s">
        <v>5046</v>
      </c>
      <c r="F4022" s="16" t="s">
        <v>5047</v>
      </c>
      <c r="G4022" s="16" t="s">
        <v>768</v>
      </c>
      <c r="H4022" s="16" t="s">
        <v>1838</v>
      </c>
      <c r="I4022" s="16" t="s">
        <v>37</v>
      </c>
      <c r="J4022" s="16" t="s">
        <v>5757</v>
      </c>
      <c r="K4022" s="17" t="s">
        <v>272</v>
      </c>
      <c r="L4022" s="18" t="s">
        <v>5648</v>
      </c>
      <c r="M4022" s="195" t="s">
        <v>5714</v>
      </c>
      <c r="N4022" s="16" t="s">
        <v>5715</v>
      </c>
      <c r="O4022" s="17" t="s">
        <v>346</v>
      </c>
      <c r="P4022" s="17" t="s">
        <v>524</v>
      </c>
      <c r="Q4022" s="17" t="s">
        <v>306</v>
      </c>
      <c r="R4022">
        <v>0</v>
      </c>
      <c r="S4022">
        <v>0</v>
      </c>
      <c r="T4022">
        <v>0</v>
      </c>
      <c r="U4022">
        <v>0</v>
      </c>
      <c r="V4022">
        <v>0</v>
      </c>
      <c r="W4022">
        <v>77</v>
      </c>
      <c r="X4022">
        <v>1890</v>
      </c>
      <c r="Y4022">
        <v>1769</v>
      </c>
      <c r="Z4022">
        <v>3452</v>
      </c>
      <c r="AA4022">
        <v>2928</v>
      </c>
      <c r="AB4022">
        <v>1831</v>
      </c>
      <c r="AC4022">
        <v>2580</v>
      </c>
      <c r="AD4022">
        <v>3653</v>
      </c>
      <c r="AE4022">
        <v>3441</v>
      </c>
      <c r="AF4022">
        <v>9313</v>
      </c>
      <c r="AG4022" s="19">
        <v>2065</v>
      </c>
      <c r="AH4022">
        <v>7828</v>
      </c>
      <c r="AI4022">
        <v>6900</v>
      </c>
      <c r="AJ4022">
        <v>14303</v>
      </c>
      <c r="AK4022">
        <v>14223</v>
      </c>
      <c r="AL4022">
        <v>9002</v>
      </c>
      <c r="AM4022">
        <v>15253</v>
      </c>
      <c r="AN4022">
        <v>13612</v>
      </c>
      <c r="AO4022">
        <v>5154</v>
      </c>
      <c r="AP4022">
        <v>20364</v>
      </c>
      <c r="AQ4022">
        <v>16684</v>
      </c>
      <c r="AR4022">
        <v>26046</v>
      </c>
      <c r="AS4022">
        <v>27616</v>
      </c>
      <c r="AT4022">
        <v>41086</v>
      </c>
      <c r="AU4022">
        <v>38369</v>
      </c>
      <c r="AV4022">
        <v>39286</v>
      </c>
      <c r="AW4022">
        <v>40813</v>
      </c>
      <c r="AX4022">
        <v>55760</v>
      </c>
      <c r="AY4022">
        <v>44509</v>
      </c>
      <c r="AZ4022">
        <v>64000</v>
      </c>
      <c r="BA4022">
        <v>57000</v>
      </c>
      <c r="BB4022">
        <v>41000</v>
      </c>
      <c r="BC4022">
        <v>50000</v>
      </c>
      <c r="BD4022">
        <v>40000</v>
      </c>
      <c r="BE4022">
        <v>104000</v>
      </c>
      <c r="BF4022">
        <v>60000</v>
      </c>
      <c r="BG4022">
        <v>83000</v>
      </c>
      <c r="BH4022">
        <v>86000</v>
      </c>
      <c r="BI4022">
        <v>77000</v>
      </c>
      <c r="BJ4022">
        <v>97000</v>
      </c>
      <c r="BK4022">
        <v>122000</v>
      </c>
      <c r="BL4022">
        <v>109000</v>
      </c>
      <c r="BM4022">
        <v>116000</v>
      </c>
      <c r="BN4022">
        <v>129000</v>
      </c>
      <c r="BO4022">
        <v>109000</v>
      </c>
      <c r="BP4022">
        <v>124000</v>
      </c>
      <c r="BQ4022">
        <v>201000</v>
      </c>
      <c r="BR4022">
        <v>95000</v>
      </c>
      <c r="BS4022">
        <v>110000</v>
      </c>
      <c r="BT4022">
        <v>95000</v>
      </c>
      <c r="BU4022">
        <v>77000</v>
      </c>
      <c r="BV4022">
        <v>139000</v>
      </c>
      <c r="BW4022">
        <v>103000</v>
      </c>
      <c r="BX4022">
        <v>91000</v>
      </c>
      <c r="BY4022">
        <v>214000</v>
      </c>
      <c r="BZ4022">
        <v>405000</v>
      </c>
      <c r="CA4022">
        <v>230000</v>
      </c>
      <c r="CB4022">
        <v>143000</v>
      </c>
      <c r="CC4022">
        <v>70000</v>
      </c>
      <c r="CD4022">
        <v>17000</v>
      </c>
      <c r="CE4022">
        <v>4000</v>
      </c>
    </row>
    <row r="4023" spans="1:83" x14ac:dyDescent="0.35">
      <c r="A4023" s="9" t="str">
        <f t="shared" si="62"/>
        <v>0181.703.36</v>
      </c>
      <c r="B4023" s="52" t="e">
        <f>+IF(MATCH(A4023,List!H$10:H$145,0),"Targeted")</f>
        <v>#N/A</v>
      </c>
      <c r="C4023" s="66" t="s">
        <v>8367</v>
      </c>
      <c r="D4023" s="151"/>
      <c r="E4023" s="16" t="s">
        <v>5046</v>
      </c>
      <c r="F4023" s="16" t="s">
        <v>5047</v>
      </c>
      <c r="G4023" s="16" t="s">
        <v>768</v>
      </c>
      <c r="H4023" s="16" t="s">
        <v>1838</v>
      </c>
      <c r="I4023" s="16" t="s">
        <v>37</v>
      </c>
      <c r="J4023" s="16" t="s">
        <v>5757</v>
      </c>
      <c r="K4023" s="17" t="s">
        <v>272</v>
      </c>
      <c r="L4023" s="18" t="s">
        <v>5648</v>
      </c>
      <c r="M4023" s="195" t="s">
        <v>5714</v>
      </c>
      <c r="N4023" s="16" t="s">
        <v>5715</v>
      </c>
      <c r="O4023" s="17" t="s">
        <v>304</v>
      </c>
      <c r="P4023" s="17" t="s">
        <v>305</v>
      </c>
      <c r="Q4023" s="17" t="s">
        <v>306</v>
      </c>
      <c r="R4023">
        <v>0</v>
      </c>
      <c r="S4023">
        <v>0</v>
      </c>
      <c r="T4023">
        <v>0</v>
      </c>
      <c r="U4023">
        <v>0</v>
      </c>
      <c r="V4023">
        <v>0</v>
      </c>
      <c r="W4023">
        <v>0</v>
      </c>
      <c r="X4023">
        <v>0</v>
      </c>
      <c r="Y4023">
        <v>0</v>
      </c>
      <c r="Z4023">
        <v>0</v>
      </c>
      <c r="AA4023">
        <v>0</v>
      </c>
      <c r="AB4023">
        <v>0</v>
      </c>
      <c r="AC4023">
        <v>0</v>
      </c>
      <c r="AD4023">
        <v>0</v>
      </c>
      <c r="AE4023">
        <v>0</v>
      </c>
      <c r="AF4023">
        <v>0</v>
      </c>
      <c r="AG4023" s="19">
        <v>0</v>
      </c>
      <c r="AH4023">
        <v>0</v>
      </c>
      <c r="AI4023">
        <v>0</v>
      </c>
      <c r="AJ4023">
        <v>0</v>
      </c>
      <c r="AK4023">
        <v>0</v>
      </c>
      <c r="AL4023">
        <v>0</v>
      </c>
      <c r="AM4023">
        <v>0</v>
      </c>
      <c r="AN4023">
        <v>0</v>
      </c>
      <c r="AO4023">
        <v>0</v>
      </c>
      <c r="AP4023">
        <v>0</v>
      </c>
      <c r="AQ4023">
        <v>0</v>
      </c>
      <c r="AR4023">
        <v>0</v>
      </c>
      <c r="AS4023">
        <v>0</v>
      </c>
      <c r="AT4023">
        <v>0</v>
      </c>
      <c r="AU4023">
        <v>0</v>
      </c>
      <c r="AV4023">
        <v>0</v>
      </c>
      <c r="AW4023">
        <v>0</v>
      </c>
      <c r="AX4023">
        <v>0</v>
      </c>
      <c r="AY4023">
        <v>0</v>
      </c>
      <c r="AZ4023">
        <v>0</v>
      </c>
      <c r="BA4023">
        <v>0</v>
      </c>
      <c r="BB4023">
        <v>0</v>
      </c>
      <c r="BC4023">
        <v>0</v>
      </c>
      <c r="BD4023">
        <v>0</v>
      </c>
      <c r="BE4023">
        <v>0</v>
      </c>
      <c r="BF4023">
        <v>0</v>
      </c>
      <c r="BG4023">
        <v>0</v>
      </c>
      <c r="BH4023">
        <v>0</v>
      </c>
      <c r="BI4023">
        <v>0</v>
      </c>
      <c r="BJ4023">
        <v>0</v>
      </c>
      <c r="BK4023">
        <v>0</v>
      </c>
      <c r="BL4023">
        <v>0</v>
      </c>
      <c r="BM4023">
        <v>0</v>
      </c>
      <c r="BN4023">
        <v>0</v>
      </c>
      <c r="BO4023">
        <v>0</v>
      </c>
      <c r="BP4023">
        <v>0</v>
      </c>
      <c r="BQ4023">
        <v>0</v>
      </c>
      <c r="BR4023">
        <v>0</v>
      </c>
      <c r="BS4023">
        <v>0</v>
      </c>
      <c r="BT4023">
        <v>0</v>
      </c>
      <c r="BU4023">
        <v>0</v>
      </c>
      <c r="BV4023">
        <v>0</v>
      </c>
      <c r="BW4023">
        <v>0</v>
      </c>
      <c r="BX4023" s="10">
        <v>0</v>
      </c>
      <c r="BY4023">
        <v>0</v>
      </c>
      <c r="BZ4023">
        <v>10000</v>
      </c>
      <c r="CA4023">
        <v>58000</v>
      </c>
      <c r="CB4023">
        <v>194000</v>
      </c>
      <c r="CC4023">
        <v>170000</v>
      </c>
      <c r="CD4023">
        <v>50000</v>
      </c>
      <c r="CE4023">
        <v>16000</v>
      </c>
    </row>
    <row r="4024" spans="1:83" x14ac:dyDescent="0.35">
      <c r="A4024" s="9" t="str">
        <f t="shared" si="62"/>
        <v>1123.703.36</v>
      </c>
      <c r="B4024" s="52" t="e">
        <f>+IF(MATCH(A4024,List!H$10:H$145,0),"Targeted")</f>
        <v>#N/A</v>
      </c>
      <c r="C4024" s="66" t="s">
        <v>8367</v>
      </c>
      <c r="D4024" s="151" t="s">
        <v>7700</v>
      </c>
      <c r="E4024" s="16" t="s">
        <v>5046</v>
      </c>
      <c r="F4024" s="16" t="s">
        <v>5047</v>
      </c>
      <c r="G4024" s="16" t="s">
        <v>768</v>
      </c>
      <c r="H4024" s="16" t="s">
        <v>1838</v>
      </c>
      <c r="I4024" s="16" t="s">
        <v>5758</v>
      </c>
      <c r="J4024" s="16" t="s">
        <v>5759</v>
      </c>
      <c r="K4024" s="17" t="s">
        <v>272</v>
      </c>
      <c r="L4024" s="18" t="s">
        <v>5648</v>
      </c>
      <c r="M4024" s="195" t="s">
        <v>5714</v>
      </c>
      <c r="N4024" s="16" t="s">
        <v>5715</v>
      </c>
      <c r="O4024" s="17" t="s">
        <v>346</v>
      </c>
      <c r="P4024" s="17" t="s">
        <v>305</v>
      </c>
      <c r="Q4024" s="17" t="s">
        <v>306</v>
      </c>
      <c r="R4024">
        <v>0</v>
      </c>
      <c r="S4024">
        <v>0</v>
      </c>
      <c r="T4024">
        <v>0</v>
      </c>
      <c r="U4024">
        <v>0</v>
      </c>
      <c r="V4024">
        <v>0</v>
      </c>
      <c r="W4024">
        <v>0</v>
      </c>
      <c r="X4024">
        <v>0</v>
      </c>
      <c r="Y4024">
        <v>0</v>
      </c>
      <c r="Z4024">
        <v>0</v>
      </c>
      <c r="AA4024">
        <v>0</v>
      </c>
      <c r="AB4024">
        <v>0</v>
      </c>
      <c r="AC4024">
        <v>0</v>
      </c>
      <c r="AD4024">
        <v>0</v>
      </c>
      <c r="AE4024">
        <v>0</v>
      </c>
      <c r="AF4024">
        <v>0</v>
      </c>
      <c r="AG4024" s="19">
        <v>0</v>
      </c>
      <c r="AH4024">
        <v>0</v>
      </c>
      <c r="AI4024">
        <v>0</v>
      </c>
      <c r="AJ4024">
        <v>0</v>
      </c>
      <c r="AK4024">
        <v>0</v>
      </c>
      <c r="AL4024">
        <v>0</v>
      </c>
      <c r="AM4024">
        <v>0</v>
      </c>
      <c r="AN4024">
        <v>0</v>
      </c>
      <c r="AO4024">
        <v>0</v>
      </c>
      <c r="AP4024">
        <v>0</v>
      </c>
      <c r="AQ4024">
        <v>0</v>
      </c>
      <c r="AR4024">
        <v>0</v>
      </c>
      <c r="AS4024">
        <v>0</v>
      </c>
      <c r="AT4024">
        <v>0</v>
      </c>
      <c r="AU4024">
        <v>0</v>
      </c>
      <c r="AV4024">
        <v>0</v>
      </c>
      <c r="AW4024">
        <v>0</v>
      </c>
      <c r="AX4024">
        <v>0</v>
      </c>
      <c r="AY4024">
        <v>0</v>
      </c>
      <c r="AZ4024">
        <v>0</v>
      </c>
      <c r="BA4024">
        <v>0</v>
      </c>
      <c r="BB4024">
        <v>0</v>
      </c>
      <c r="BC4024">
        <v>0</v>
      </c>
      <c r="BD4024">
        <v>0</v>
      </c>
      <c r="BE4024">
        <v>0</v>
      </c>
      <c r="BF4024">
        <v>0</v>
      </c>
      <c r="BG4024">
        <v>0</v>
      </c>
      <c r="BH4024">
        <v>0</v>
      </c>
      <c r="BI4024">
        <v>0</v>
      </c>
      <c r="BJ4024">
        <v>0</v>
      </c>
      <c r="BK4024">
        <v>0</v>
      </c>
      <c r="BL4024">
        <v>0</v>
      </c>
      <c r="BM4024">
        <v>0</v>
      </c>
      <c r="BN4024">
        <v>0</v>
      </c>
      <c r="BO4024">
        <v>0</v>
      </c>
      <c r="BP4024">
        <v>0</v>
      </c>
      <c r="BQ4024">
        <v>0</v>
      </c>
      <c r="BR4024">
        <v>0</v>
      </c>
      <c r="BS4024">
        <v>0</v>
      </c>
      <c r="BT4024">
        <v>0</v>
      </c>
      <c r="BU4024">
        <v>0</v>
      </c>
      <c r="BV4024">
        <v>0</v>
      </c>
      <c r="BW4024">
        <v>140000</v>
      </c>
      <c r="BX4024">
        <v>512000</v>
      </c>
      <c r="BY4024">
        <v>991000</v>
      </c>
      <c r="BZ4024">
        <v>2821000</v>
      </c>
      <c r="CA4024">
        <v>2634000</v>
      </c>
      <c r="CB4024">
        <v>2690000</v>
      </c>
      <c r="CC4024">
        <v>2747000</v>
      </c>
      <c r="CD4024">
        <v>2808000</v>
      </c>
      <c r="CE4024">
        <v>2870000</v>
      </c>
    </row>
    <row r="4025" spans="1:83" x14ac:dyDescent="0.35">
      <c r="A4025" s="9" t="str">
        <f t="shared" si="62"/>
        <v>4026.703.99</v>
      </c>
      <c r="B4025" s="52" t="e">
        <f>+IF(MATCH(A4025,List!H$10:H$145,0),"Targeted")</f>
        <v>#N/A</v>
      </c>
      <c r="C4025" s="66" t="s">
        <v>8367</v>
      </c>
      <c r="D4025" s="151"/>
      <c r="E4025" s="16" t="s">
        <v>5760</v>
      </c>
      <c r="F4025" s="16" t="s">
        <v>5761</v>
      </c>
      <c r="G4025" s="16" t="s">
        <v>298</v>
      </c>
      <c r="H4025" s="16" t="s">
        <v>5761</v>
      </c>
      <c r="I4025" s="16" t="s">
        <v>5762</v>
      </c>
      <c r="J4025" s="16" t="s">
        <v>5761</v>
      </c>
      <c r="K4025" s="17" t="s">
        <v>5763</v>
      </c>
      <c r="L4025" s="18" t="s">
        <v>5648</v>
      </c>
      <c r="M4025" s="195" t="s">
        <v>5714</v>
      </c>
      <c r="N4025" s="16" t="s">
        <v>5715</v>
      </c>
      <c r="O4025" s="17" t="s">
        <v>304</v>
      </c>
      <c r="P4025" s="17" t="s">
        <v>305</v>
      </c>
      <c r="Q4025" s="17" t="s">
        <v>306</v>
      </c>
      <c r="R4025">
        <v>0</v>
      </c>
      <c r="S4025">
        <v>0</v>
      </c>
      <c r="T4025">
        <v>0</v>
      </c>
      <c r="U4025">
        <v>0</v>
      </c>
      <c r="V4025">
        <v>0</v>
      </c>
      <c r="W4025">
        <v>0</v>
      </c>
      <c r="X4025">
        <v>0</v>
      </c>
      <c r="Y4025">
        <v>0</v>
      </c>
      <c r="Z4025">
        <v>0</v>
      </c>
      <c r="AA4025">
        <v>0</v>
      </c>
      <c r="AB4025">
        <v>0</v>
      </c>
      <c r="AC4025">
        <v>0</v>
      </c>
      <c r="AD4025">
        <v>0</v>
      </c>
      <c r="AE4025">
        <v>0</v>
      </c>
      <c r="AF4025">
        <v>0</v>
      </c>
      <c r="AG4025" s="19">
        <v>0</v>
      </c>
      <c r="AH4025">
        <v>0</v>
      </c>
      <c r="AI4025">
        <v>0</v>
      </c>
      <c r="AJ4025">
        <v>0</v>
      </c>
      <c r="AK4025">
        <v>0</v>
      </c>
      <c r="AL4025">
        <v>0</v>
      </c>
      <c r="AM4025">
        <v>0</v>
      </c>
      <c r="AN4025">
        <v>0</v>
      </c>
      <c r="AO4025">
        <v>0</v>
      </c>
      <c r="AP4025">
        <v>0</v>
      </c>
      <c r="AQ4025">
        <v>0</v>
      </c>
      <c r="AR4025">
        <v>0</v>
      </c>
      <c r="AS4025">
        <v>0</v>
      </c>
      <c r="AT4025">
        <v>0</v>
      </c>
      <c r="AU4025">
        <v>0</v>
      </c>
      <c r="AV4025">
        <v>0</v>
      </c>
      <c r="AW4025">
        <v>0</v>
      </c>
      <c r="AX4025">
        <v>0</v>
      </c>
      <c r="AY4025">
        <v>0</v>
      </c>
      <c r="AZ4025">
        <v>0</v>
      </c>
      <c r="BA4025">
        <v>0</v>
      </c>
      <c r="BB4025">
        <v>0</v>
      </c>
      <c r="BC4025">
        <v>0</v>
      </c>
      <c r="BD4025">
        <v>0</v>
      </c>
      <c r="BE4025">
        <v>0</v>
      </c>
      <c r="BF4025">
        <v>0</v>
      </c>
      <c r="BG4025">
        <v>0</v>
      </c>
      <c r="BH4025">
        <v>0</v>
      </c>
      <c r="BI4025">
        <v>0</v>
      </c>
      <c r="BJ4025">
        <v>0</v>
      </c>
      <c r="BK4025">
        <v>0</v>
      </c>
      <c r="BL4025">
        <v>0</v>
      </c>
      <c r="BM4025">
        <v>0</v>
      </c>
      <c r="BN4025">
        <v>0</v>
      </c>
      <c r="BO4025">
        <v>0</v>
      </c>
      <c r="BP4025">
        <v>0</v>
      </c>
      <c r="BQ4025">
        <v>0</v>
      </c>
      <c r="BR4025">
        <v>0</v>
      </c>
      <c r="BS4025">
        <v>0</v>
      </c>
      <c r="BT4025">
        <v>0</v>
      </c>
      <c r="BU4025">
        <v>0</v>
      </c>
      <c r="BV4025">
        <v>0</v>
      </c>
      <c r="BW4025">
        <v>0</v>
      </c>
      <c r="BX4025" s="10">
        <v>-242000</v>
      </c>
      <c r="BY4025">
        <v>0</v>
      </c>
      <c r="BZ4025">
        <v>-194000</v>
      </c>
      <c r="CA4025">
        <v>-131000</v>
      </c>
      <c r="CB4025">
        <v>-65000</v>
      </c>
      <c r="CC4025">
        <v>-3000</v>
      </c>
      <c r="CD4025">
        <v>-4000</v>
      </c>
      <c r="CE4025">
        <v>-4000</v>
      </c>
    </row>
    <row r="4026" spans="1:83" x14ac:dyDescent="0.35">
      <c r="A4026" s="9" t="str">
        <f t="shared" si="62"/>
        <v>4206.704.86</v>
      </c>
      <c r="B4026" s="52" t="e">
        <f>+IF(MATCH(A4026,List!H$10:H$145,0),"Targeted")</f>
        <v>#N/A</v>
      </c>
      <c r="C4026" s="65"/>
      <c r="D4026" s="151"/>
      <c r="E4026" s="16" t="s">
        <v>1872</v>
      </c>
      <c r="F4026" s="16" t="s">
        <v>1873</v>
      </c>
      <c r="G4026" s="16" t="s">
        <v>52</v>
      </c>
      <c r="H4026" s="16" t="s">
        <v>3174</v>
      </c>
      <c r="I4026" s="16" t="s">
        <v>3183</v>
      </c>
      <c r="J4026" s="16" t="s">
        <v>3184</v>
      </c>
      <c r="K4026" s="17" t="s">
        <v>70</v>
      </c>
      <c r="L4026" s="18" t="s">
        <v>5648</v>
      </c>
      <c r="M4026" s="195" t="s">
        <v>5764</v>
      </c>
      <c r="N4026" s="16" t="s">
        <v>5765</v>
      </c>
      <c r="O4026" s="17" t="s">
        <v>304</v>
      </c>
      <c r="P4026" s="17" t="s">
        <v>305</v>
      </c>
      <c r="Q4026" s="17" t="s">
        <v>306</v>
      </c>
      <c r="R4026">
        <v>0</v>
      </c>
      <c r="S4026">
        <v>0</v>
      </c>
      <c r="T4026">
        <v>0</v>
      </c>
      <c r="U4026">
        <v>-8309</v>
      </c>
      <c r="V4026">
        <v>-63225</v>
      </c>
      <c r="W4026">
        <v>27885</v>
      </c>
      <c r="X4026">
        <v>-12144</v>
      </c>
      <c r="Y4026">
        <v>-63158</v>
      </c>
      <c r="Z4026">
        <v>-7737</v>
      </c>
      <c r="AA4026">
        <v>-10557</v>
      </c>
      <c r="AB4026">
        <v>-16838</v>
      </c>
      <c r="AC4026">
        <v>9313</v>
      </c>
      <c r="AD4026">
        <v>19674</v>
      </c>
      <c r="AE4026">
        <v>-5801</v>
      </c>
      <c r="AF4026">
        <v>-7469</v>
      </c>
      <c r="AG4026" s="19">
        <v>-2183</v>
      </c>
      <c r="AH4026">
        <v>-7179</v>
      </c>
      <c r="AI4026">
        <v>-13028</v>
      </c>
      <c r="AJ4026">
        <v>11934</v>
      </c>
      <c r="AK4026">
        <v>16294</v>
      </c>
      <c r="AL4026">
        <v>51327</v>
      </c>
      <c r="AM4026">
        <v>-18539</v>
      </c>
      <c r="AN4026">
        <v>-19300</v>
      </c>
      <c r="AO4026">
        <v>-22215</v>
      </c>
      <c r="AP4026">
        <v>-23655</v>
      </c>
      <c r="AQ4026">
        <v>-20457</v>
      </c>
      <c r="AR4026">
        <v>-18884</v>
      </c>
      <c r="AS4026">
        <v>152841</v>
      </c>
      <c r="AT4026">
        <v>70</v>
      </c>
      <c r="AU4026">
        <v>0</v>
      </c>
      <c r="AV4026">
        <v>0</v>
      </c>
      <c r="AW4026">
        <v>0</v>
      </c>
      <c r="AX4026">
        <v>0</v>
      </c>
      <c r="AY4026">
        <v>0</v>
      </c>
      <c r="AZ4026">
        <v>0</v>
      </c>
      <c r="BA4026">
        <v>0</v>
      </c>
      <c r="BB4026">
        <v>0</v>
      </c>
      <c r="BC4026">
        <v>0</v>
      </c>
      <c r="BD4026">
        <v>0</v>
      </c>
      <c r="BE4026">
        <v>0</v>
      </c>
      <c r="BF4026">
        <v>0</v>
      </c>
      <c r="BG4026">
        <v>0</v>
      </c>
      <c r="BH4026">
        <v>0</v>
      </c>
      <c r="BI4026">
        <v>0</v>
      </c>
      <c r="BJ4026">
        <v>0</v>
      </c>
      <c r="BK4026">
        <v>0</v>
      </c>
      <c r="BL4026">
        <v>0</v>
      </c>
      <c r="BM4026">
        <v>0</v>
      </c>
      <c r="BN4026">
        <v>0</v>
      </c>
      <c r="BO4026">
        <v>0</v>
      </c>
      <c r="BP4026">
        <v>0</v>
      </c>
      <c r="BQ4026">
        <v>0</v>
      </c>
      <c r="BR4026">
        <v>0</v>
      </c>
      <c r="BS4026">
        <v>0</v>
      </c>
      <c r="BT4026">
        <v>0</v>
      </c>
      <c r="BU4026">
        <v>0</v>
      </c>
      <c r="BV4026">
        <v>0</v>
      </c>
      <c r="BW4026">
        <v>0</v>
      </c>
      <c r="BX4026" s="10">
        <v>0</v>
      </c>
      <c r="BY4026">
        <v>0</v>
      </c>
      <c r="BZ4026">
        <v>0</v>
      </c>
      <c r="CA4026">
        <v>0</v>
      </c>
      <c r="CB4026">
        <v>0</v>
      </c>
      <c r="CC4026">
        <v>0</v>
      </c>
      <c r="CD4026">
        <v>0</v>
      </c>
      <c r="CE4026">
        <v>0</v>
      </c>
    </row>
    <row r="4027" spans="1:83" x14ac:dyDescent="0.35">
      <c r="A4027" s="9" t="str">
        <f t="shared" si="62"/>
        <v>246600.704.36</v>
      </c>
      <c r="B4027" s="52" t="e">
        <f>+IF(MATCH(A4027,List!H$10:H$145,0),"Targeted")</f>
        <v>#N/A</v>
      </c>
      <c r="C4027" s="65"/>
      <c r="D4027" s="151"/>
      <c r="E4027" s="16" t="s">
        <v>5046</v>
      </c>
      <c r="F4027" s="16" t="s">
        <v>5047</v>
      </c>
      <c r="G4027" s="16" t="s">
        <v>298</v>
      </c>
      <c r="H4027" s="16" t="s">
        <v>5047</v>
      </c>
      <c r="I4027" s="16" t="s">
        <v>5766</v>
      </c>
      <c r="J4027" s="16" t="s">
        <v>5767</v>
      </c>
      <c r="K4027" s="17" t="s">
        <v>272</v>
      </c>
      <c r="L4027" s="18" t="s">
        <v>5648</v>
      </c>
      <c r="M4027" s="195" t="s">
        <v>5764</v>
      </c>
      <c r="N4027" s="16" t="s">
        <v>5765</v>
      </c>
      <c r="O4027" s="17" t="s">
        <v>304</v>
      </c>
      <c r="P4027" s="17" t="s">
        <v>305</v>
      </c>
      <c r="Q4027" s="17" t="s">
        <v>306</v>
      </c>
      <c r="R4027">
        <v>0</v>
      </c>
      <c r="S4027">
        <v>0</v>
      </c>
      <c r="T4027">
        <v>0</v>
      </c>
      <c r="U4027">
        <v>0</v>
      </c>
      <c r="V4027">
        <v>0</v>
      </c>
      <c r="W4027">
        <v>0</v>
      </c>
      <c r="X4027">
        <v>0</v>
      </c>
      <c r="Y4027">
        <v>0</v>
      </c>
      <c r="Z4027">
        <v>0</v>
      </c>
      <c r="AA4027">
        <v>0</v>
      </c>
      <c r="AB4027">
        <v>0</v>
      </c>
      <c r="AC4027">
        <v>0</v>
      </c>
      <c r="AD4027">
        <v>0</v>
      </c>
      <c r="AE4027">
        <v>0</v>
      </c>
      <c r="AF4027">
        <v>0</v>
      </c>
      <c r="AG4027" s="19">
        <v>0</v>
      </c>
      <c r="AH4027">
        <v>0</v>
      </c>
      <c r="AI4027">
        <v>0</v>
      </c>
      <c r="AJ4027">
        <v>0</v>
      </c>
      <c r="AK4027">
        <v>0</v>
      </c>
      <c r="AL4027">
        <v>0</v>
      </c>
      <c r="AM4027">
        <v>0</v>
      </c>
      <c r="AN4027">
        <v>-77510</v>
      </c>
      <c r="AO4027">
        <v>-59070</v>
      </c>
      <c r="AP4027">
        <v>-294</v>
      </c>
      <c r="AQ4027">
        <v>0</v>
      </c>
      <c r="AR4027">
        <v>0</v>
      </c>
      <c r="AS4027">
        <v>0</v>
      </c>
      <c r="AT4027">
        <v>0</v>
      </c>
      <c r="AU4027">
        <v>0</v>
      </c>
      <c r="AV4027">
        <v>0</v>
      </c>
      <c r="AW4027">
        <v>0</v>
      </c>
      <c r="AX4027">
        <v>0</v>
      </c>
      <c r="AY4027">
        <v>-14</v>
      </c>
      <c r="AZ4027">
        <v>0</v>
      </c>
      <c r="BA4027">
        <v>0</v>
      </c>
      <c r="BB4027">
        <v>0</v>
      </c>
      <c r="BC4027">
        <v>0</v>
      </c>
      <c r="BD4027">
        <v>0</v>
      </c>
      <c r="BE4027">
        <v>0</v>
      </c>
      <c r="BF4027">
        <v>0</v>
      </c>
      <c r="BG4027">
        <v>0</v>
      </c>
      <c r="BH4027">
        <v>0</v>
      </c>
      <c r="BI4027">
        <v>0</v>
      </c>
      <c r="BJ4027">
        <v>0</v>
      </c>
      <c r="BK4027">
        <v>0</v>
      </c>
      <c r="BL4027">
        <v>0</v>
      </c>
      <c r="BM4027">
        <v>0</v>
      </c>
      <c r="BN4027">
        <v>0</v>
      </c>
      <c r="BO4027">
        <v>0</v>
      </c>
      <c r="BP4027">
        <v>0</v>
      </c>
      <c r="BQ4027">
        <v>0</v>
      </c>
      <c r="BR4027">
        <v>0</v>
      </c>
      <c r="BS4027">
        <v>0</v>
      </c>
      <c r="BT4027">
        <v>0</v>
      </c>
      <c r="BU4027">
        <v>0</v>
      </c>
      <c r="BV4027">
        <v>0</v>
      </c>
      <c r="BW4027">
        <v>0</v>
      </c>
      <c r="BX4027" s="10">
        <v>0</v>
      </c>
      <c r="BY4027">
        <v>0</v>
      </c>
      <c r="BZ4027">
        <v>0</v>
      </c>
      <c r="CA4027">
        <v>0</v>
      </c>
      <c r="CB4027">
        <v>0</v>
      </c>
      <c r="CC4027">
        <v>0</v>
      </c>
      <c r="CD4027">
        <v>0</v>
      </c>
      <c r="CE4027">
        <v>0</v>
      </c>
    </row>
    <row r="4028" spans="1:83" x14ac:dyDescent="0.35">
      <c r="A4028" s="9" t="str">
        <f t="shared" si="62"/>
        <v>273330.704.36</v>
      </c>
      <c r="B4028" s="52" t="e">
        <f>+IF(MATCH(A4028,List!H$10:H$145,0),"Targeted")</f>
        <v>#N/A</v>
      </c>
      <c r="C4028" s="65"/>
      <c r="D4028" s="151"/>
      <c r="E4028" s="16" t="s">
        <v>5046</v>
      </c>
      <c r="F4028" s="16" t="s">
        <v>5047</v>
      </c>
      <c r="G4028" s="16" t="s">
        <v>298</v>
      </c>
      <c r="H4028" s="16" t="s">
        <v>5047</v>
      </c>
      <c r="I4028" s="16" t="s">
        <v>5768</v>
      </c>
      <c r="J4028" s="16" t="s">
        <v>5769</v>
      </c>
      <c r="K4028" s="17" t="s">
        <v>272</v>
      </c>
      <c r="L4028" s="18" t="s">
        <v>5648</v>
      </c>
      <c r="M4028" s="195" t="s">
        <v>5764</v>
      </c>
      <c r="N4028" s="16" t="s">
        <v>5765</v>
      </c>
      <c r="O4028" s="17" t="s">
        <v>304</v>
      </c>
      <c r="P4028" s="17" t="s">
        <v>305</v>
      </c>
      <c r="Q4028" s="17" t="s">
        <v>306</v>
      </c>
      <c r="R4028">
        <v>0</v>
      </c>
      <c r="S4028">
        <v>0</v>
      </c>
      <c r="T4028">
        <v>0</v>
      </c>
      <c r="U4028">
        <v>0</v>
      </c>
      <c r="V4028">
        <v>0</v>
      </c>
      <c r="W4028">
        <v>0</v>
      </c>
      <c r="X4028">
        <v>0</v>
      </c>
      <c r="Y4028">
        <v>0</v>
      </c>
      <c r="Z4028">
        <v>0</v>
      </c>
      <c r="AA4028">
        <v>0</v>
      </c>
      <c r="AB4028">
        <v>0</v>
      </c>
      <c r="AC4028">
        <v>0</v>
      </c>
      <c r="AD4028">
        <v>0</v>
      </c>
      <c r="AE4028">
        <v>0</v>
      </c>
      <c r="AF4028">
        <v>0</v>
      </c>
      <c r="AG4028" s="19">
        <v>0</v>
      </c>
      <c r="AH4028">
        <v>0</v>
      </c>
      <c r="AI4028">
        <v>0</v>
      </c>
      <c r="AJ4028">
        <v>0</v>
      </c>
      <c r="AK4028">
        <v>0</v>
      </c>
      <c r="AL4028">
        <v>0</v>
      </c>
      <c r="AM4028">
        <v>0</v>
      </c>
      <c r="AN4028">
        <v>0</v>
      </c>
      <c r="AO4028">
        <v>0</v>
      </c>
      <c r="AP4028">
        <v>0</v>
      </c>
      <c r="AQ4028">
        <v>0</v>
      </c>
      <c r="AR4028">
        <v>0</v>
      </c>
      <c r="AS4028">
        <v>0</v>
      </c>
      <c r="AT4028">
        <v>0</v>
      </c>
      <c r="AU4028">
        <v>0</v>
      </c>
      <c r="AV4028">
        <v>0</v>
      </c>
      <c r="AW4028">
        <v>0</v>
      </c>
      <c r="AX4028">
        <v>0</v>
      </c>
      <c r="AY4028">
        <v>0</v>
      </c>
      <c r="AZ4028">
        <v>0</v>
      </c>
      <c r="BA4028">
        <v>0</v>
      </c>
      <c r="BB4028">
        <v>0</v>
      </c>
      <c r="BC4028">
        <v>0</v>
      </c>
      <c r="BD4028">
        <v>-619000</v>
      </c>
      <c r="BE4028">
        <v>-1064000</v>
      </c>
      <c r="BF4028">
        <v>-1420000</v>
      </c>
      <c r="BG4028">
        <v>-1798000</v>
      </c>
      <c r="BH4028">
        <v>-878000</v>
      </c>
      <c r="BI4028">
        <v>-2259000</v>
      </c>
      <c r="BJ4028">
        <v>-1021000</v>
      </c>
      <c r="BK4028">
        <v>-1292000</v>
      </c>
      <c r="BL4028">
        <v>-961000</v>
      </c>
      <c r="BM4028">
        <v>-1229000</v>
      </c>
      <c r="BN4028">
        <v>-589000</v>
      </c>
      <c r="BO4028">
        <v>-269000</v>
      </c>
      <c r="BP4028">
        <v>-31000</v>
      </c>
      <c r="BQ4028">
        <v>-92000</v>
      </c>
      <c r="BR4028">
        <v>-53000</v>
      </c>
      <c r="BS4028">
        <v>-24000</v>
      </c>
      <c r="BT4028">
        <v>-268000</v>
      </c>
      <c r="BU4028">
        <v>-312000</v>
      </c>
      <c r="BV4028">
        <v>-1702000</v>
      </c>
      <c r="BW4028">
        <v>-2475000</v>
      </c>
      <c r="BX4028" s="10">
        <v>-3496000</v>
      </c>
      <c r="BY4028">
        <v>-2567000</v>
      </c>
      <c r="BZ4028">
        <v>-2022000</v>
      </c>
      <c r="CA4028">
        <v>0</v>
      </c>
      <c r="CB4028">
        <v>0</v>
      </c>
      <c r="CC4028">
        <v>0</v>
      </c>
      <c r="CD4028">
        <v>0</v>
      </c>
      <c r="CE4028">
        <v>0</v>
      </c>
    </row>
    <row r="4029" spans="1:83" x14ac:dyDescent="0.35">
      <c r="A4029" s="9" t="str">
        <f t="shared" si="62"/>
        <v>275110.704.36</v>
      </c>
      <c r="B4029" s="52" t="e">
        <f>+IF(MATCH(A4029,List!H$10:H$145,0),"Targeted")</f>
        <v>#N/A</v>
      </c>
      <c r="C4029" s="65"/>
      <c r="D4029" s="151"/>
      <c r="E4029" s="16" t="s">
        <v>5046</v>
      </c>
      <c r="F4029" s="16" t="s">
        <v>5047</v>
      </c>
      <c r="G4029" s="16" t="s">
        <v>298</v>
      </c>
      <c r="H4029" s="16" t="s">
        <v>5047</v>
      </c>
      <c r="I4029" s="16" t="s">
        <v>5770</v>
      </c>
      <c r="J4029" s="16" t="s">
        <v>5771</v>
      </c>
      <c r="K4029" s="17" t="s">
        <v>272</v>
      </c>
      <c r="L4029" s="18" t="s">
        <v>5648</v>
      </c>
      <c r="M4029" s="195" t="s">
        <v>5764</v>
      </c>
      <c r="N4029" s="16" t="s">
        <v>5765</v>
      </c>
      <c r="O4029" s="17" t="s">
        <v>304</v>
      </c>
      <c r="P4029" s="17" t="s">
        <v>305</v>
      </c>
      <c r="Q4029" s="17" t="s">
        <v>306</v>
      </c>
      <c r="R4029">
        <v>0</v>
      </c>
      <c r="S4029">
        <v>0</v>
      </c>
      <c r="T4029">
        <v>0</v>
      </c>
      <c r="U4029">
        <v>0</v>
      </c>
      <c r="V4029">
        <v>0</v>
      </c>
      <c r="W4029">
        <v>0</v>
      </c>
      <c r="X4029">
        <v>0</v>
      </c>
      <c r="Y4029">
        <v>0</v>
      </c>
      <c r="Z4029">
        <v>0</v>
      </c>
      <c r="AA4029">
        <v>0</v>
      </c>
      <c r="AB4029">
        <v>0</v>
      </c>
      <c r="AC4029">
        <v>0</v>
      </c>
      <c r="AD4029">
        <v>0</v>
      </c>
      <c r="AE4029">
        <v>0</v>
      </c>
      <c r="AF4029">
        <v>0</v>
      </c>
      <c r="AG4029" s="19">
        <v>0</v>
      </c>
      <c r="AH4029">
        <v>0</v>
      </c>
      <c r="AI4029">
        <v>0</v>
      </c>
      <c r="AJ4029">
        <v>0</v>
      </c>
      <c r="AK4029">
        <v>0</v>
      </c>
      <c r="AL4029">
        <v>0</v>
      </c>
      <c r="AM4029">
        <v>0</v>
      </c>
      <c r="AN4029">
        <v>0</v>
      </c>
      <c r="AO4029">
        <v>0</v>
      </c>
      <c r="AP4029">
        <v>0</v>
      </c>
      <c r="AQ4029">
        <v>0</v>
      </c>
      <c r="AR4029">
        <v>0</v>
      </c>
      <c r="AS4029">
        <v>0</v>
      </c>
      <c r="AT4029">
        <v>0</v>
      </c>
      <c r="AU4029">
        <v>0</v>
      </c>
      <c r="AV4029">
        <v>0</v>
      </c>
      <c r="AW4029">
        <v>0</v>
      </c>
      <c r="AX4029">
        <v>0</v>
      </c>
      <c r="AY4029">
        <v>0</v>
      </c>
      <c r="AZ4029">
        <v>0</v>
      </c>
      <c r="BA4029">
        <v>0</v>
      </c>
      <c r="BB4029">
        <v>0</v>
      </c>
      <c r="BC4029">
        <v>0</v>
      </c>
      <c r="BD4029">
        <v>0</v>
      </c>
      <c r="BE4029">
        <v>0</v>
      </c>
      <c r="BF4029">
        <v>0</v>
      </c>
      <c r="BG4029">
        <v>0</v>
      </c>
      <c r="BH4029">
        <v>0</v>
      </c>
      <c r="BI4029">
        <v>0</v>
      </c>
      <c r="BJ4029">
        <v>0</v>
      </c>
      <c r="BK4029">
        <v>0</v>
      </c>
      <c r="BL4029">
        <v>0</v>
      </c>
      <c r="BM4029">
        <v>0</v>
      </c>
      <c r="BN4029">
        <v>-2000</v>
      </c>
      <c r="BO4029">
        <v>-5000</v>
      </c>
      <c r="BP4029">
        <v>-1000</v>
      </c>
      <c r="BQ4029">
        <v>-1000</v>
      </c>
      <c r="BR4029">
        <v>-1000</v>
      </c>
      <c r="BS4029">
        <v>-1000</v>
      </c>
      <c r="BT4029">
        <v>-1000</v>
      </c>
      <c r="BU4029">
        <v>-1000</v>
      </c>
      <c r="BV4029">
        <v>-1000</v>
      </c>
      <c r="BW4029">
        <v>-1000</v>
      </c>
      <c r="BX4029" s="10">
        <v>-1000</v>
      </c>
      <c r="BY4029">
        <v>0</v>
      </c>
      <c r="BZ4029">
        <v>-2000</v>
      </c>
      <c r="CA4029">
        <v>-2000</v>
      </c>
      <c r="CB4029">
        <v>-2000</v>
      </c>
      <c r="CC4029">
        <v>-2000</v>
      </c>
      <c r="CD4029">
        <v>-2000</v>
      </c>
      <c r="CE4029">
        <v>-2000</v>
      </c>
    </row>
    <row r="4030" spans="1:83" x14ac:dyDescent="0.35">
      <c r="A4030" s="9" t="str">
        <f t="shared" si="62"/>
        <v>275130.704.36</v>
      </c>
      <c r="B4030" s="52" t="e">
        <f>+IF(MATCH(A4030,List!H$10:H$145,0),"Targeted")</f>
        <v>#N/A</v>
      </c>
      <c r="C4030" s="65"/>
      <c r="D4030" s="151"/>
      <c r="E4030" s="16" t="s">
        <v>5046</v>
      </c>
      <c r="F4030" s="16" t="s">
        <v>5047</v>
      </c>
      <c r="G4030" s="16" t="s">
        <v>298</v>
      </c>
      <c r="H4030" s="16" t="s">
        <v>5047</v>
      </c>
      <c r="I4030" s="16" t="s">
        <v>5772</v>
      </c>
      <c r="J4030" s="16" t="s">
        <v>5773</v>
      </c>
      <c r="K4030" s="17" t="s">
        <v>272</v>
      </c>
      <c r="L4030" s="18" t="s">
        <v>5648</v>
      </c>
      <c r="M4030" s="195" t="s">
        <v>5764</v>
      </c>
      <c r="N4030" s="16" t="s">
        <v>5765</v>
      </c>
      <c r="O4030" s="17" t="s">
        <v>304</v>
      </c>
      <c r="P4030" s="17" t="s">
        <v>305</v>
      </c>
      <c r="Q4030" s="17" t="s">
        <v>306</v>
      </c>
      <c r="R4030">
        <v>0</v>
      </c>
      <c r="S4030">
        <v>0</v>
      </c>
      <c r="T4030">
        <v>0</v>
      </c>
      <c r="U4030">
        <v>0</v>
      </c>
      <c r="V4030">
        <v>0</v>
      </c>
      <c r="W4030">
        <v>0</v>
      </c>
      <c r="X4030">
        <v>0</v>
      </c>
      <c r="Y4030">
        <v>0</v>
      </c>
      <c r="Z4030">
        <v>0</v>
      </c>
      <c r="AA4030">
        <v>0</v>
      </c>
      <c r="AB4030">
        <v>0</v>
      </c>
      <c r="AC4030">
        <v>0</v>
      </c>
      <c r="AD4030">
        <v>0</v>
      </c>
      <c r="AE4030">
        <v>0</v>
      </c>
      <c r="AF4030">
        <v>0</v>
      </c>
      <c r="AG4030" s="19">
        <v>0</v>
      </c>
      <c r="AH4030">
        <v>0</v>
      </c>
      <c r="AI4030">
        <v>0</v>
      </c>
      <c r="AJ4030">
        <v>0</v>
      </c>
      <c r="AK4030">
        <v>0</v>
      </c>
      <c r="AL4030">
        <v>0</v>
      </c>
      <c r="AM4030">
        <v>0</v>
      </c>
      <c r="AN4030">
        <v>0</v>
      </c>
      <c r="AO4030">
        <v>0</v>
      </c>
      <c r="AP4030">
        <v>0</v>
      </c>
      <c r="AQ4030">
        <v>0</v>
      </c>
      <c r="AR4030">
        <v>0</v>
      </c>
      <c r="AS4030">
        <v>0</v>
      </c>
      <c r="AT4030">
        <v>0</v>
      </c>
      <c r="AU4030">
        <v>0</v>
      </c>
      <c r="AV4030">
        <v>0</v>
      </c>
      <c r="AW4030">
        <v>0</v>
      </c>
      <c r="AX4030">
        <v>0</v>
      </c>
      <c r="AY4030">
        <v>0</v>
      </c>
      <c r="AZ4030">
        <v>0</v>
      </c>
      <c r="BA4030">
        <v>0</v>
      </c>
      <c r="BB4030">
        <v>0</v>
      </c>
      <c r="BC4030">
        <v>0</v>
      </c>
      <c r="BD4030">
        <v>0</v>
      </c>
      <c r="BE4030">
        <v>0</v>
      </c>
      <c r="BF4030">
        <v>0</v>
      </c>
      <c r="BG4030">
        <v>0</v>
      </c>
      <c r="BH4030">
        <v>0</v>
      </c>
      <c r="BI4030">
        <v>0</v>
      </c>
      <c r="BJ4030">
        <v>0</v>
      </c>
      <c r="BK4030">
        <v>0</v>
      </c>
      <c r="BL4030">
        <v>0</v>
      </c>
      <c r="BM4030">
        <v>0</v>
      </c>
      <c r="BN4030">
        <v>0</v>
      </c>
      <c r="BO4030">
        <v>-2000</v>
      </c>
      <c r="BP4030">
        <v>-3000</v>
      </c>
      <c r="BQ4030">
        <v>-5000</v>
      </c>
      <c r="BR4030">
        <v>-3000</v>
      </c>
      <c r="BS4030">
        <v>-1000</v>
      </c>
      <c r="BT4030">
        <v>0</v>
      </c>
      <c r="BU4030">
        <v>0</v>
      </c>
      <c r="BV4030">
        <v>0</v>
      </c>
      <c r="BW4030">
        <v>0</v>
      </c>
      <c r="BX4030" s="10">
        <v>0</v>
      </c>
      <c r="BY4030">
        <v>-1000</v>
      </c>
      <c r="BZ4030">
        <v>-1000</v>
      </c>
      <c r="CA4030">
        <v>0</v>
      </c>
      <c r="CB4030">
        <v>0</v>
      </c>
      <c r="CC4030">
        <v>0</v>
      </c>
      <c r="CD4030">
        <v>0</v>
      </c>
      <c r="CE4030">
        <v>0</v>
      </c>
    </row>
    <row r="4031" spans="1:83" x14ac:dyDescent="0.35">
      <c r="A4031" s="9" t="str">
        <f t="shared" si="62"/>
        <v>275510.704.36</v>
      </c>
      <c r="B4031" s="52" t="e">
        <f>+IF(MATCH(A4031,List!H$10:H$145,0),"Targeted")</f>
        <v>#N/A</v>
      </c>
      <c r="C4031" s="65"/>
      <c r="D4031" s="151"/>
      <c r="E4031" s="16" t="s">
        <v>5046</v>
      </c>
      <c r="F4031" s="16" t="s">
        <v>5047</v>
      </c>
      <c r="G4031" s="16" t="s">
        <v>298</v>
      </c>
      <c r="H4031" s="16" t="s">
        <v>5047</v>
      </c>
      <c r="I4031" s="16" t="s">
        <v>5774</v>
      </c>
      <c r="J4031" s="16" t="s">
        <v>5775</v>
      </c>
      <c r="K4031" s="17" t="s">
        <v>272</v>
      </c>
      <c r="L4031" s="18" t="s">
        <v>5648</v>
      </c>
      <c r="M4031" s="195" t="s">
        <v>5764</v>
      </c>
      <c r="N4031" s="16" t="s">
        <v>5765</v>
      </c>
      <c r="O4031" s="17" t="s">
        <v>304</v>
      </c>
      <c r="P4031" s="17" t="s">
        <v>305</v>
      </c>
      <c r="Q4031" s="17" t="s">
        <v>306</v>
      </c>
      <c r="R4031">
        <v>0</v>
      </c>
      <c r="S4031">
        <v>0</v>
      </c>
      <c r="T4031">
        <v>0</v>
      </c>
      <c r="U4031">
        <v>0</v>
      </c>
      <c r="V4031">
        <v>0</v>
      </c>
      <c r="W4031">
        <v>0</v>
      </c>
      <c r="X4031">
        <v>0</v>
      </c>
      <c r="Y4031">
        <v>0</v>
      </c>
      <c r="Z4031">
        <v>0</v>
      </c>
      <c r="AA4031">
        <v>0</v>
      </c>
      <c r="AB4031">
        <v>0</v>
      </c>
      <c r="AC4031">
        <v>0</v>
      </c>
      <c r="AD4031">
        <v>0</v>
      </c>
      <c r="AE4031">
        <v>0</v>
      </c>
      <c r="AF4031">
        <v>0</v>
      </c>
      <c r="AG4031" s="19">
        <v>0</v>
      </c>
      <c r="AH4031">
        <v>0</v>
      </c>
      <c r="AI4031">
        <v>0</v>
      </c>
      <c r="AJ4031">
        <v>0</v>
      </c>
      <c r="AK4031">
        <v>0</v>
      </c>
      <c r="AL4031">
        <v>0</v>
      </c>
      <c r="AM4031">
        <v>0</v>
      </c>
      <c r="AN4031">
        <v>0</v>
      </c>
      <c r="AO4031">
        <v>0</v>
      </c>
      <c r="AP4031">
        <v>0</v>
      </c>
      <c r="AQ4031">
        <v>0</v>
      </c>
      <c r="AR4031">
        <v>0</v>
      </c>
      <c r="AS4031">
        <v>0</v>
      </c>
      <c r="AT4031">
        <v>0</v>
      </c>
      <c r="AU4031">
        <v>0</v>
      </c>
      <c r="AV4031">
        <v>0</v>
      </c>
      <c r="AW4031">
        <v>0</v>
      </c>
      <c r="AX4031">
        <v>0</v>
      </c>
      <c r="AY4031">
        <v>0</v>
      </c>
      <c r="AZ4031">
        <v>0</v>
      </c>
      <c r="BA4031">
        <v>0</v>
      </c>
      <c r="BB4031">
        <v>0</v>
      </c>
      <c r="BC4031">
        <v>0</v>
      </c>
      <c r="BD4031">
        <v>0</v>
      </c>
      <c r="BE4031">
        <v>0</v>
      </c>
      <c r="BF4031">
        <v>0</v>
      </c>
      <c r="BG4031">
        <v>0</v>
      </c>
      <c r="BH4031">
        <v>-8000</v>
      </c>
      <c r="BI4031">
        <v>-3000</v>
      </c>
      <c r="BJ4031">
        <v>-84000</v>
      </c>
      <c r="BK4031">
        <v>-77000</v>
      </c>
      <c r="BL4031">
        <v>-89000</v>
      </c>
      <c r="BM4031">
        <v>-135000</v>
      </c>
      <c r="BN4031">
        <v>-444000</v>
      </c>
      <c r="BO4031">
        <v>-123000</v>
      </c>
      <c r="BP4031">
        <v>-229000</v>
      </c>
      <c r="BQ4031">
        <v>-211000</v>
      </c>
      <c r="BR4031">
        <v>-135000</v>
      </c>
      <c r="BS4031">
        <v>-20000</v>
      </c>
      <c r="BT4031">
        <v>0</v>
      </c>
      <c r="BU4031">
        <v>0</v>
      </c>
      <c r="BV4031">
        <v>0</v>
      </c>
      <c r="BW4031">
        <v>0</v>
      </c>
      <c r="BX4031" s="10">
        <v>0</v>
      </c>
      <c r="BY4031">
        <v>-1090000</v>
      </c>
      <c r="BZ4031">
        <v>-1972000</v>
      </c>
      <c r="CA4031">
        <v>-246000</v>
      </c>
      <c r="CB4031">
        <v>-185000</v>
      </c>
      <c r="CC4031">
        <v>0</v>
      </c>
      <c r="CD4031">
        <v>0</v>
      </c>
      <c r="CE4031">
        <v>0</v>
      </c>
    </row>
    <row r="4032" spans="1:83" x14ac:dyDescent="0.35">
      <c r="A4032" s="9" t="str">
        <f t="shared" si="62"/>
        <v>531530.704.36</v>
      </c>
      <c r="B4032" s="52" t="e">
        <f>+IF(MATCH(A4032,List!H$10:H$145,0),"Targeted")</f>
        <v>#N/A</v>
      </c>
      <c r="C4032" s="65"/>
      <c r="D4032" s="151"/>
      <c r="E4032" s="16" t="s">
        <v>5046</v>
      </c>
      <c r="F4032" s="16" t="s">
        <v>5047</v>
      </c>
      <c r="G4032" s="16" t="s">
        <v>298</v>
      </c>
      <c r="H4032" s="16" t="s">
        <v>5047</v>
      </c>
      <c r="I4032" s="16" t="s">
        <v>5776</v>
      </c>
      <c r="J4032" s="16" t="s">
        <v>5777</v>
      </c>
      <c r="K4032" s="17" t="s">
        <v>272</v>
      </c>
      <c r="L4032" s="18" t="s">
        <v>5648</v>
      </c>
      <c r="M4032" s="195" t="s">
        <v>5764</v>
      </c>
      <c r="N4032" s="16" t="s">
        <v>5765</v>
      </c>
      <c r="O4032" s="17" t="s">
        <v>304</v>
      </c>
      <c r="P4032" s="17" t="s">
        <v>305</v>
      </c>
      <c r="Q4032" s="17" t="s">
        <v>306</v>
      </c>
      <c r="R4032">
        <v>0</v>
      </c>
      <c r="S4032">
        <v>0</v>
      </c>
      <c r="T4032">
        <v>0</v>
      </c>
      <c r="U4032">
        <v>0</v>
      </c>
      <c r="V4032">
        <v>0</v>
      </c>
      <c r="W4032">
        <v>0</v>
      </c>
      <c r="X4032">
        <v>0</v>
      </c>
      <c r="Y4032">
        <v>0</v>
      </c>
      <c r="Z4032">
        <v>0</v>
      </c>
      <c r="AA4032">
        <v>0</v>
      </c>
      <c r="AB4032">
        <v>0</v>
      </c>
      <c r="AC4032">
        <v>0</v>
      </c>
      <c r="AD4032">
        <v>0</v>
      </c>
      <c r="AE4032">
        <v>0</v>
      </c>
      <c r="AF4032">
        <v>0</v>
      </c>
      <c r="AG4032" s="19">
        <v>0</v>
      </c>
      <c r="AH4032">
        <v>0</v>
      </c>
      <c r="AI4032">
        <v>0</v>
      </c>
      <c r="AJ4032">
        <v>0</v>
      </c>
      <c r="AK4032">
        <v>0</v>
      </c>
      <c r="AL4032">
        <v>0</v>
      </c>
      <c r="AM4032">
        <v>0</v>
      </c>
      <c r="AN4032">
        <v>0</v>
      </c>
      <c r="AO4032">
        <v>0</v>
      </c>
      <c r="AP4032">
        <v>0</v>
      </c>
      <c r="AQ4032">
        <v>0</v>
      </c>
      <c r="AR4032">
        <v>0</v>
      </c>
      <c r="AS4032">
        <v>0</v>
      </c>
      <c r="AT4032">
        <v>0</v>
      </c>
      <c r="AU4032">
        <v>0</v>
      </c>
      <c r="AV4032">
        <v>0</v>
      </c>
      <c r="AW4032">
        <v>0</v>
      </c>
      <c r="AX4032">
        <v>-1224</v>
      </c>
      <c r="AY4032">
        <v>1224</v>
      </c>
      <c r="AZ4032">
        <v>0</v>
      </c>
      <c r="BA4032">
        <v>0</v>
      </c>
      <c r="BB4032">
        <v>-838000</v>
      </c>
      <c r="BC4032">
        <v>-206000</v>
      </c>
      <c r="BD4032">
        <v>0</v>
      </c>
      <c r="BE4032">
        <v>0</v>
      </c>
      <c r="BF4032">
        <v>0</v>
      </c>
      <c r="BG4032">
        <v>0</v>
      </c>
      <c r="BH4032">
        <v>0</v>
      </c>
      <c r="BI4032">
        <v>0</v>
      </c>
      <c r="BJ4032">
        <v>0</v>
      </c>
      <c r="BK4032">
        <v>0</v>
      </c>
      <c r="BL4032">
        <v>0</v>
      </c>
      <c r="BM4032">
        <v>0</v>
      </c>
      <c r="BN4032">
        <v>0</v>
      </c>
      <c r="BO4032">
        <v>0</v>
      </c>
      <c r="BP4032">
        <v>0</v>
      </c>
      <c r="BQ4032">
        <v>0</v>
      </c>
      <c r="BR4032">
        <v>0</v>
      </c>
      <c r="BS4032">
        <v>0</v>
      </c>
      <c r="BT4032">
        <v>0</v>
      </c>
      <c r="BU4032">
        <v>0</v>
      </c>
      <c r="BV4032">
        <v>0</v>
      </c>
      <c r="BW4032">
        <v>0</v>
      </c>
      <c r="BX4032" s="10">
        <v>0</v>
      </c>
      <c r="BY4032">
        <v>0</v>
      </c>
      <c r="BZ4032">
        <v>0</v>
      </c>
      <c r="CA4032">
        <v>0</v>
      </c>
      <c r="CB4032">
        <v>0</v>
      </c>
      <c r="CC4032">
        <v>0</v>
      </c>
      <c r="CD4032">
        <v>0</v>
      </c>
      <c r="CE4032">
        <v>0</v>
      </c>
    </row>
    <row r="4033" spans="1:83" x14ac:dyDescent="0.35">
      <c r="A4033" s="9" t="str">
        <f t="shared" si="62"/>
        <v>531730.704.36</v>
      </c>
      <c r="B4033" s="52" t="e">
        <f>+IF(MATCH(A4033,List!H$10:H$145,0),"Targeted")</f>
        <v>#N/A</v>
      </c>
      <c r="C4033" s="65"/>
      <c r="D4033" s="151"/>
      <c r="E4033" s="16" t="s">
        <v>5046</v>
      </c>
      <c r="F4033" s="16" t="s">
        <v>5047</v>
      </c>
      <c r="G4033" s="16" t="s">
        <v>298</v>
      </c>
      <c r="H4033" s="16" t="s">
        <v>5047</v>
      </c>
      <c r="I4033" s="16" t="s">
        <v>5778</v>
      </c>
      <c r="J4033" s="16" t="s">
        <v>5779</v>
      </c>
      <c r="K4033" s="17" t="s">
        <v>272</v>
      </c>
      <c r="L4033" s="18" t="s">
        <v>5648</v>
      </c>
      <c r="M4033" s="195" t="s">
        <v>5764</v>
      </c>
      <c r="N4033" s="16" t="s">
        <v>5765</v>
      </c>
      <c r="O4033" s="17" t="s">
        <v>304</v>
      </c>
      <c r="P4033" s="17" t="s">
        <v>305</v>
      </c>
      <c r="Q4033" s="17" t="s">
        <v>306</v>
      </c>
      <c r="R4033">
        <v>0</v>
      </c>
      <c r="S4033">
        <v>0</v>
      </c>
      <c r="T4033">
        <v>0</v>
      </c>
      <c r="U4033">
        <v>0</v>
      </c>
      <c r="V4033">
        <v>0</v>
      </c>
      <c r="W4033">
        <v>0</v>
      </c>
      <c r="X4033">
        <v>0</v>
      </c>
      <c r="Y4033">
        <v>0</v>
      </c>
      <c r="Z4033">
        <v>0</v>
      </c>
      <c r="AA4033">
        <v>0</v>
      </c>
      <c r="AB4033">
        <v>0</v>
      </c>
      <c r="AC4033">
        <v>0</v>
      </c>
      <c r="AD4033">
        <v>0</v>
      </c>
      <c r="AE4033">
        <v>0</v>
      </c>
      <c r="AF4033">
        <v>0</v>
      </c>
      <c r="AG4033" s="19">
        <v>0</v>
      </c>
      <c r="AH4033">
        <v>0</v>
      </c>
      <c r="AI4033">
        <v>0</v>
      </c>
      <c r="AJ4033">
        <v>0</v>
      </c>
      <c r="AK4033">
        <v>0</v>
      </c>
      <c r="AL4033">
        <v>0</v>
      </c>
      <c r="AM4033">
        <v>0</v>
      </c>
      <c r="AN4033">
        <v>0</v>
      </c>
      <c r="AO4033">
        <v>0</v>
      </c>
      <c r="AP4033">
        <v>0</v>
      </c>
      <c r="AQ4033">
        <v>0</v>
      </c>
      <c r="AR4033">
        <v>0</v>
      </c>
      <c r="AS4033">
        <v>0</v>
      </c>
      <c r="AT4033">
        <v>0</v>
      </c>
      <c r="AU4033">
        <v>0</v>
      </c>
      <c r="AV4033">
        <v>0</v>
      </c>
      <c r="AW4033">
        <v>0</v>
      </c>
      <c r="AX4033">
        <v>-45735</v>
      </c>
      <c r="AY4033">
        <v>45735</v>
      </c>
      <c r="AZ4033">
        <v>0</v>
      </c>
      <c r="BA4033">
        <v>0</v>
      </c>
      <c r="BB4033">
        <v>-109000</v>
      </c>
      <c r="BC4033">
        <v>0</v>
      </c>
      <c r="BD4033">
        <v>0</v>
      </c>
      <c r="BE4033">
        <v>0</v>
      </c>
      <c r="BF4033">
        <v>0</v>
      </c>
      <c r="BG4033">
        <v>0</v>
      </c>
      <c r="BH4033">
        <v>0</v>
      </c>
      <c r="BI4033">
        <v>0</v>
      </c>
      <c r="BJ4033">
        <v>0</v>
      </c>
      <c r="BK4033">
        <v>0</v>
      </c>
      <c r="BL4033">
        <v>0</v>
      </c>
      <c r="BM4033">
        <v>0</v>
      </c>
      <c r="BN4033">
        <v>0</v>
      </c>
      <c r="BO4033">
        <v>0</v>
      </c>
      <c r="BP4033">
        <v>0</v>
      </c>
      <c r="BQ4033">
        <v>0</v>
      </c>
      <c r="BR4033">
        <v>0</v>
      </c>
      <c r="BS4033">
        <v>0</v>
      </c>
      <c r="BT4033">
        <v>0</v>
      </c>
      <c r="BU4033">
        <v>0</v>
      </c>
      <c r="BV4033">
        <v>0</v>
      </c>
      <c r="BW4033">
        <v>0</v>
      </c>
      <c r="BX4033" s="10">
        <v>0</v>
      </c>
      <c r="BY4033">
        <v>0</v>
      </c>
      <c r="BZ4033">
        <v>0</v>
      </c>
      <c r="CA4033">
        <v>0</v>
      </c>
      <c r="CB4033">
        <v>0</v>
      </c>
      <c r="CC4033">
        <v>0</v>
      </c>
      <c r="CD4033">
        <v>0</v>
      </c>
      <c r="CE4033">
        <v>0</v>
      </c>
    </row>
    <row r="4034" spans="1:83" x14ac:dyDescent="0.35">
      <c r="A4034" s="9" t="str">
        <f t="shared" si="62"/>
        <v>1119.704.36</v>
      </c>
      <c r="B4034" s="52" t="e">
        <f>+IF(MATCH(A4034,List!H$10:H$145,0),"Targeted")</f>
        <v>#N/A</v>
      </c>
      <c r="C4034" s="65"/>
      <c r="D4034" s="151" t="s">
        <v>7700</v>
      </c>
      <c r="E4034" s="16" t="s">
        <v>5046</v>
      </c>
      <c r="F4034" s="16" t="s">
        <v>5047</v>
      </c>
      <c r="G4034" s="16" t="s">
        <v>702</v>
      </c>
      <c r="H4034" s="16" t="s">
        <v>5659</v>
      </c>
      <c r="I4034" s="16" t="s">
        <v>2253</v>
      </c>
      <c r="J4034" s="16" t="s">
        <v>5780</v>
      </c>
      <c r="K4034" s="17" t="s">
        <v>272</v>
      </c>
      <c r="L4034" s="18" t="s">
        <v>5648</v>
      </c>
      <c r="M4034" s="195" t="s">
        <v>5764</v>
      </c>
      <c r="N4034" s="16" t="s">
        <v>5765</v>
      </c>
      <c r="O4034" s="17" t="s">
        <v>346</v>
      </c>
      <c r="P4034" s="17" t="s">
        <v>305</v>
      </c>
      <c r="Q4034" s="17" t="s">
        <v>306</v>
      </c>
      <c r="R4034">
        <v>0</v>
      </c>
      <c r="S4034">
        <v>0</v>
      </c>
      <c r="T4034">
        <v>0</v>
      </c>
      <c r="U4034">
        <v>0</v>
      </c>
      <c r="V4034">
        <v>0</v>
      </c>
      <c r="W4034">
        <v>0</v>
      </c>
      <c r="X4034">
        <v>0</v>
      </c>
      <c r="Y4034">
        <v>0</v>
      </c>
      <c r="Z4034">
        <v>0</v>
      </c>
      <c r="AA4034">
        <v>0</v>
      </c>
      <c r="AB4034">
        <v>0</v>
      </c>
      <c r="AC4034">
        <v>0</v>
      </c>
      <c r="AD4034">
        <v>0</v>
      </c>
      <c r="AE4034">
        <v>0</v>
      </c>
      <c r="AF4034">
        <v>0</v>
      </c>
      <c r="AG4034" s="19">
        <v>0</v>
      </c>
      <c r="AH4034">
        <v>0</v>
      </c>
      <c r="AI4034">
        <v>0</v>
      </c>
      <c r="AJ4034">
        <v>0</v>
      </c>
      <c r="AK4034">
        <v>0</v>
      </c>
      <c r="AL4034">
        <v>0</v>
      </c>
      <c r="AM4034">
        <v>0</v>
      </c>
      <c r="AN4034">
        <v>0</v>
      </c>
      <c r="AO4034">
        <v>0</v>
      </c>
      <c r="AP4034">
        <v>0</v>
      </c>
      <c r="AQ4034">
        <v>0</v>
      </c>
      <c r="AR4034">
        <v>0</v>
      </c>
      <c r="AS4034">
        <v>0</v>
      </c>
      <c r="AT4034">
        <v>0</v>
      </c>
      <c r="AU4034">
        <v>0</v>
      </c>
      <c r="AV4034">
        <v>0</v>
      </c>
      <c r="AW4034">
        <v>126927</v>
      </c>
      <c r="AX4034">
        <v>129758</v>
      </c>
      <c r="AY4034">
        <v>127609</v>
      </c>
      <c r="AZ4034">
        <v>128000</v>
      </c>
      <c r="BA4034">
        <v>118000</v>
      </c>
      <c r="BB4034">
        <v>139000</v>
      </c>
      <c r="BC4034">
        <v>161000</v>
      </c>
      <c r="BD4034">
        <v>160000</v>
      </c>
      <c r="BE4034">
        <v>158000</v>
      </c>
      <c r="BF4034">
        <v>163000</v>
      </c>
      <c r="BG4034">
        <v>140000</v>
      </c>
      <c r="BH4034">
        <v>147000</v>
      </c>
      <c r="BI4034">
        <v>154000</v>
      </c>
      <c r="BJ4034">
        <v>153000</v>
      </c>
      <c r="BK4034">
        <v>152000</v>
      </c>
      <c r="BL4034">
        <v>153000</v>
      </c>
      <c r="BM4034">
        <v>155000</v>
      </c>
      <c r="BN4034">
        <v>139000</v>
      </c>
      <c r="BO4034">
        <v>144000</v>
      </c>
      <c r="BP4034">
        <v>142000</v>
      </c>
      <c r="BQ4034">
        <v>142000</v>
      </c>
      <c r="BR4034">
        <v>151000</v>
      </c>
      <c r="BS4034">
        <v>158000</v>
      </c>
      <c r="BT4034">
        <v>160000</v>
      </c>
      <c r="BU4034">
        <v>162000</v>
      </c>
      <c r="BV4034">
        <v>193000</v>
      </c>
      <c r="BW4034">
        <v>144000</v>
      </c>
      <c r="BX4034">
        <v>185000</v>
      </c>
      <c r="BY4034">
        <v>168000</v>
      </c>
      <c r="BZ4034">
        <v>247000</v>
      </c>
      <c r="CA4034">
        <v>230000</v>
      </c>
      <c r="CB4034">
        <v>235000</v>
      </c>
      <c r="CC4034">
        <v>240000</v>
      </c>
      <c r="CD4034">
        <v>245000</v>
      </c>
      <c r="CE4034">
        <v>251000</v>
      </c>
    </row>
    <row r="4035" spans="1:83" x14ac:dyDescent="0.35">
      <c r="A4035" s="9" t="str">
        <f t="shared" si="62"/>
        <v>1119.704.36</v>
      </c>
      <c r="B4035" s="52" t="e">
        <f>+IF(MATCH(A4035,List!H$10:H$145,0),"Targeted")</f>
        <v>#N/A</v>
      </c>
      <c r="C4035" s="65"/>
      <c r="D4035" s="151"/>
      <c r="E4035" s="16" t="s">
        <v>5046</v>
      </c>
      <c r="F4035" s="16" t="s">
        <v>5047</v>
      </c>
      <c r="G4035" s="16" t="s">
        <v>702</v>
      </c>
      <c r="H4035" s="16" t="s">
        <v>5659</v>
      </c>
      <c r="I4035" s="16" t="s">
        <v>2253</v>
      </c>
      <c r="J4035" s="16" t="s">
        <v>5780</v>
      </c>
      <c r="K4035" s="17" t="s">
        <v>272</v>
      </c>
      <c r="L4035" s="18" t="s">
        <v>5648</v>
      </c>
      <c r="M4035" s="195" t="s">
        <v>5764</v>
      </c>
      <c r="N4035" s="16" t="s">
        <v>5765</v>
      </c>
      <c r="O4035" s="17" t="s">
        <v>304</v>
      </c>
      <c r="P4035" s="17" t="s">
        <v>305</v>
      </c>
      <c r="Q4035" s="17" t="s">
        <v>306</v>
      </c>
      <c r="R4035">
        <v>5820</v>
      </c>
      <c r="S4035">
        <v>5244</v>
      </c>
      <c r="T4035">
        <v>4724</v>
      </c>
      <c r="U4035">
        <v>5208</v>
      </c>
      <c r="V4035">
        <v>4818</v>
      </c>
      <c r="W4035">
        <v>4485</v>
      </c>
      <c r="X4035">
        <v>4416</v>
      </c>
      <c r="Y4035">
        <v>4952</v>
      </c>
      <c r="Z4035">
        <v>7786</v>
      </c>
      <c r="AA4035">
        <v>8017</v>
      </c>
      <c r="AB4035">
        <v>7068</v>
      </c>
      <c r="AC4035">
        <v>12891</v>
      </c>
      <c r="AD4035">
        <v>11254</v>
      </c>
      <c r="AE4035">
        <v>14322</v>
      </c>
      <c r="AF4035">
        <v>14553</v>
      </c>
      <c r="AG4035" s="19">
        <v>3351</v>
      </c>
      <c r="AH4035">
        <v>14255</v>
      </c>
      <c r="AI4035">
        <v>14299</v>
      </c>
      <c r="AJ4035">
        <v>22608</v>
      </c>
      <c r="AK4035">
        <v>19468</v>
      </c>
      <c r="AL4035">
        <v>15850</v>
      </c>
      <c r="AM4035">
        <v>17459</v>
      </c>
      <c r="AN4035">
        <v>14182</v>
      </c>
      <c r="AO4035">
        <v>13278</v>
      </c>
      <c r="AP4035">
        <v>15814</v>
      </c>
      <c r="AQ4035">
        <v>14498</v>
      </c>
      <c r="AR4035">
        <v>14363</v>
      </c>
      <c r="AS4035">
        <v>13306</v>
      </c>
      <c r="AT4035">
        <v>14053</v>
      </c>
      <c r="AU4035">
        <v>12570</v>
      </c>
      <c r="AV4035">
        <v>14815</v>
      </c>
      <c r="AW4035">
        <v>646232</v>
      </c>
      <c r="AX4035">
        <v>996007</v>
      </c>
      <c r="AY4035">
        <v>25810</v>
      </c>
      <c r="AZ4035">
        <v>502000</v>
      </c>
      <c r="BA4035">
        <v>108000</v>
      </c>
      <c r="BB4035">
        <v>432000</v>
      </c>
      <c r="BC4035">
        <v>936000</v>
      </c>
      <c r="BD4035">
        <v>1409000</v>
      </c>
      <c r="BE4035">
        <v>1525000</v>
      </c>
      <c r="BF4035">
        <v>356000</v>
      </c>
      <c r="BG4035">
        <v>779000</v>
      </c>
      <c r="BH4035">
        <v>1305000</v>
      </c>
      <c r="BI4035">
        <v>218000</v>
      </c>
      <c r="BJ4035">
        <v>1889000</v>
      </c>
      <c r="BK4035">
        <v>46000</v>
      </c>
      <c r="BL4035">
        <v>54000</v>
      </c>
      <c r="BM4035">
        <v>809000</v>
      </c>
      <c r="BN4035">
        <v>327000</v>
      </c>
      <c r="BO4035">
        <v>802000</v>
      </c>
      <c r="BP4035">
        <v>1387000</v>
      </c>
      <c r="BQ4035">
        <v>1575000</v>
      </c>
      <c r="BR4035">
        <v>1379000</v>
      </c>
      <c r="BS4035">
        <v>2045000</v>
      </c>
      <c r="BT4035">
        <v>864000</v>
      </c>
      <c r="BU4035">
        <v>964000</v>
      </c>
      <c r="BV4035">
        <v>973000</v>
      </c>
      <c r="BW4035">
        <v>1043000</v>
      </c>
      <c r="BX4035" s="10">
        <v>207000</v>
      </c>
      <c r="BY4035">
        <v>75000</v>
      </c>
      <c r="BZ4035">
        <v>667000</v>
      </c>
      <c r="CA4035">
        <v>0</v>
      </c>
      <c r="CB4035">
        <v>0</v>
      </c>
      <c r="CC4035">
        <v>16000</v>
      </c>
      <c r="CD4035">
        <v>125000</v>
      </c>
      <c r="CE4035">
        <v>205000</v>
      </c>
    </row>
    <row r="4036" spans="1:83" x14ac:dyDescent="0.35">
      <c r="A4036" s="9" t="str">
        <f t="shared" ref="A4036:A4099" si="63">I4036&amp;"."&amp;M4036&amp;"."&amp;K4036</f>
        <v>1120.704.36</v>
      </c>
      <c r="B4036" s="52" t="e">
        <f>+IF(MATCH(A4036,List!H$10:H$145,0),"Targeted")</f>
        <v>#N/A</v>
      </c>
      <c r="C4036" s="65"/>
      <c r="D4036" s="151" t="s">
        <v>7700</v>
      </c>
      <c r="E4036" s="16" t="s">
        <v>5046</v>
      </c>
      <c r="F4036" s="16" t="s">
        <v>5047</v>
      </c>
      <c r="G4036" s="16" t="s">
        <v>702</v>
      </c>
      <c r="H4036" s="16" t="s">
        <v>5659</v>
      </c>
      <c r="I4036" s="16" t="s">
        <v>3797</v>
      </c>
      <c r="J4036" s="16" t="s">
        <v>5781</v>
      </c>
      <c r="K4036" s="17" t="s">
        <v>272</v>
      </c>
      <c r="L4036" s="18" t="s">
        <v>5648</v>
      </c>
      <c r="M4036" s="195" t="s">
        <v>5764</v>
      </c>
      <c r="N4036" s="16" t="s">
        <v>5765</v>
      </c>
      <c r="O4036" s="17" t="s">
        <v>346</v>
      </c>
      <c r="P4036" s="17" t="s">
        <v>305</v>
      </c>
      <c r="Q4036" s="17" t="s">
        <v>306</v>
      </c>
      <c r="R4036">
        <v>0</v>
      </c>
      <c r="S4036">
        <v>0</v>
      </c>
      <c r="T4036">
        <v>0</v>
      </c>
      <c r="U4036">
        <v>0</v>
      </c>
      <c r="V4036">
        <v>0</v>
      </c>
      <c r="W4036">
        <v>0</v>
      </c>
      <c r="X4036">
        <v>0</v>
      </c>
      <c r="Y4036">
        <v>0</v>
      </c>
      <c r="Z4036">
        <v>0</v>
      </c>
      <c r="AA4036">
        <v>0</v>
      </c>
      <c r="AB4036">
        <v>0</v>
      </c>
      <c r="AC4036">
        <v>0</v>
      </c>
      <c r="AD4036">
        <v>0</v>
      </c>
      <c r="AE4036">
        <v>0</v>
      </c>
      <c r="AF4036">
        <v>0</v>
      </c>
      <c r="AG4036" s="19">
        <v>0</v>
      </c>
      <c r="AH4036">
        <v>0</v>
      </c>
      <c r="AI4036">
        <v>0</v>
      </c>
      <c r="AJ4036">
        <v>0</v>
      </c>
      <c r="AK4036">
        <v>0</v>
      </c>
      <c r="AL4036">
        <v>0</v>
      </c>
      <c r="AM4036">
        <v>0</v>
      </c>
      <c r="AN4036">
        <v>0</v>
      </c>
      <c r="AO4036">
        <v>0</v>
      </c>
      <c r="AP4036">
        <v>0</v>
      </c>
      <c r="AQ4036">
        <v>0</v>
      </c>
      <c r="AR4036">
        <v>0</v>
      </c>
      <c r="AS4036">
        <v>0</v>
      </c>
      <c r="AT4036">
        <v>0</v>
      </c>
      <c r="AU4036">
        <v>0</v>
      </c>
      <c r="AV4036">
        <v>0</v>
      </c>
      <c r="AW4036">
        <v>0</v>
      </c>
      <c r="AX4036">
        <v>0</v>
      </c>
      <c r="AY4036">
        <v>0</v>
      </c>
      <c r="AZ4036">
        <v>0</v>
      </c>
      <c r="BA4036">
        <v>0</v>
      </c>
      <c r="BB4036">
        <v>0</v>
      </c>
      <c r="BC4036">
        <v>0</v>
      </c>
      <c r="BD4036">
        <v>0</v>
      </c>
      <c r="BE4036">
        <v>0</v>
      </c>
      <c r="BF4036">
        <v>0</v>
      </c>
      <c r="BG4036">
        <v>0</v>
      </c>
      <c r="BH4036">
        <v>0</v>
      </c>
      <c r="BI4036">
        <v>0</v>
      </c>
      <c r="BJ4036">
        <v>0</v>
      </c>
      <c r="BK4036">
        <v>1000</v>
      </c>
      <c r="BL4036">
        <v>1000</v>
      </c>
      <c r="BM4036">
        <v>1000</v>
      </c>
      <c r="BN4036">
        <v>1000</v>
      </c>
      <c r="BO4036">
        <v>1000</v>
      </c>
      <c r="BP4036">
        <v>1000</v>
      </c>
      <c r="BQ4036">
        <v>1000</v>
      </c>
      <c r="BR4036">
        <v>1000</v>
      </c>
      <c r="BS4036">
        <v>1000</v>
      </c>
      <c r="BT4036">
        <v>1000</v>
      </c>
      <c r="BU4036">
        <v>2000</v>
      </c>
      <c r="BV4036">
        <v>2000</v>
      </c>
      <c r="BW4036">
        <v>2000</v>
      </c>
      <c r="BX4036">
        <v>2000</v>
      </c>
      <c r="BY4036">
        <v>2000</v>
      </c>
      <c r="BZ4036">
        <v>2000</v>
      </c>
      <c r="CA4036">
        <v>1000</v>
      </c>
      <c r="CB4036">
        <v>1000</v>
      </c>
      <c r="CC4036">
        <v>1000</v>
      </c>
      <c r="CD4036">
        <v>1000</v>
      </c>
      <c r="CE4036">
        <v>1000</v>
      </c>
    </row>
    <row r="4037" spans="1:83" x14ac:dyDescent="0.35">
      <c r="A4037" s="9" t="str">
        <f t="shared" si="63"/>
        <v>1120.704.36</v>
      </c>
      <c r="B4037" s="52" t="e">
        <f>+IF(MATCH(A4037,List!H$10:H$145,0),"Targeted")</f>
        <v>#N/A</v>
      </c>
      <c r="C4037" s="65"/>
      <c r="D4037" s="151"/>
      <c r="E4037" s="16" t="s">
        <v>5046</v>
      </c>
      <c r="F4037" s="16" t="s">
        <v>5047</v>
      </c>
      <c r="G4037" s="16" t="s">
        <v>702</v>
      </c>
      <c r="H4037" s="16" t="s">
        <v>5659</v>
      </c>
      <c r="I4037" s="16" t="s">
        <v>3797</v>
      </c>
      <c r="J4037" s="16" t="s">
        <v>5781</v>
      </c>
      <c r="K4037" s="17" t="s">
        <v>272</v>
      </c>
      <c r="L4037" s="18" t="s">
        <v>5648</v>
      </c>
      <c r="M4037" s="195" t="s">
        <v>5764</v>
      </c>
      <c r="N4037" s="16" t="s">
        <v>5765</v>
      </c>
      <c r="O4037" s="17" t="s">
        <v>304</v>
      </c>
      <c r="P4037" s="17" t="s">
        <v>305</v>
      </c>
      <c r="Q4037" s="17" t="s">
        <v>306</v>
      </c>
      <c r="R4037">
        <v>0</v>
      </c>
      <c r="S4037">
        <v>0</v>
      </c>
      <c r="T4037">
        <v>0</v>
      </c>
      <c r="U4037">
        <v>0</v>
      </c>
      <c r="V4037">
        <v>0</v>
      </c>
      <c r="W4037">
        <v>0</v>
      </c>
      <c r="X4037">
        <v>0</v>
      </c>
      <c r="Y4037">
        <v>0</v>
      </c>
      <c r="Z4037">
        <v>0</v>
      </c>
      <c r="AA4037">
        <v>0</v>
      </c>
      <c r="AB4037">
        <v>0</v>
      </c>
      <c r="AC4037">
        <v>0</v>
      </c>
      <c r="AD4037">
        <v>0</v>
      </c>
      <c r="AE4037">
        <v>0</v>
      </c>
      <c r="AF4037">
        <v>0</v>
      </c>
      <c r="AG4037" s="19">
        <v>0</v>
      </c>
      <c r="AH4037">
        <v>0</v>
      </c>
      <c r="AI4037">
        <v>0</v>
      </c>
      <c r="AJ4037">
        <v>0</v>
      </c>
      <c r="AK4037">
        <v>0</v>
      </c>
      <c r="AL4037">
        <v>0</v>
      </c>
      <c r="AM4037">
        <v>0</v>
      </c>
      <c r="AN4037">
        <v>0</v>
      </c>
      <c r="AO4037">
        <v>0</v>
      </c>
      <c r="AP4037">
        <v>0</v>
      </c>
      <c r="AQ4037">
        <v>0</v>
      </c>
      <c r="AR4037">
        <v>0</v>
      </c>
      <c r="AS4037">
        <v>0</v>
      </c>
      <c r="AT4037">
        <v>0</v>
      </c>
      <c r="AU4037">
        <v>0</v>
      </c>
      <c r="AV4037">
        <v>0</v>
      </c>
      <c r="AW4037">
        <v>0</v>
      </c>
      <c r="AX4037">
        <v>0</v>
      </c>
      <c r="AY4037">
        <v>0</v>
      </c>
      <c r="AZ4037">
        <v>0</v>
      </c>
      <c r="BA4037">
        <v>0</v>
      </c>
      <c r="BB4037">
        <v>0</v>
      </c>
      <c r="BC4037">
        <v>0</v>
      </c>
      <c r="BD4037">
        <v>0</v>
      </c>
      <c r="BE4037">
        <v>0</v>
      </c>
      <c r="BF4037">
        <v>0</v>
      </c>
      <c r="BG4037">
        <v>0</v>
      </c>
      <c r="BH4037">
        <v>0</v>
      </c>
      <c r="BI4037">
        <v>0</v>
      </c>
      <c r="BJ4037">
        <v>0</v>
      </c>
      <c r="BK4037">
        <v>0</v>
      </c>
      <c r="BL4037">
        <v>2000</v>
      </c>
      <c r="BM4037">
        <v>5000</v>
      </c>
      <c r="BN4037">
        <v>2000</v>
      </c>
      <c r="BO4037">
        <v>2000</v>
      </c>
      <c r="BP4037">
        <v>5000</v>
      </c>
      <c r="BQ4037">
        <v>13000</v>
      </c>
      <c r="BR4037">
        <v>6000</v>
      </c>
      <c r="BS4037">
        <v>1000</v>
      </c>
      <c r="BT4037">
        <v>1000</v>
      </c>
      <c r="BU4037">
        <v>1000</v>
      </c>
      <c r="BV4037">
        <v>1000</v>
      </c>
      <c r="BW4037">
        <v>1000</v>
      </c>
      <c r="BX4037" s="10">
        <v>2000</v>
      </c>
      <c r="BY4037">
        <v>1000</v>
      </c>
      <c r="BZ4037">
        <v>1000</v>
      </c>
      <c r="CA4037">
        <v>1000</v>
      </c>
      <c r="CB4037">
        <v>1000</v>
      </c>
      <c r="CC4037">
        <v>1000</v>
      </c>
      <c r="CD4037">
        <v>1000</v>
      </c>
      <c r="CE4037">
        <v>1000</v>
      </c>
    </row>
    <row r="4038" spans="1:83" x14ac:dyDescent="0.35">
      <c r="A4038" s="9" t="str">
        <f t="shared" si="63"/>
        <v>4025.704.36</v>
      </c>
      <c r="B4038" s="52" t="e">
        <f>+IF(MATCH(A4038,List!H$10:H$145,0),"Targeted")</f>
        <v>#N/A</v>
      </c>
      <c r="C4038" s="65"/>
      <c r="D4038" s="151"/>
      <c r="E4038" s="16" t="s">
        <v>5046</v>
      </c>
      <c r="F4038" s="16" t="s">
        <v>5047</v>
      </c>
      <c r="G4038" s="16" t="s">
        <v>702</v>
      </c>
      <c r="H4038" s="16" t="s">
        <v>5659</v>
      </c>
      <c r="I4038" s="16" t="s">
        <v>5782</v>
      </c>
      <c r="J4038" s="16" t="s">
        <v>5783</v>
      </c>
      <c r="K4038" s="17" t="s">
        <v>272</v>
      </c>
      <c r="L4038" s="18" t="s">
        <v>5648</v>
      </c>
      <c r="M4038" s="195" t="s">
        <v>5764</v>
      </c>
      <c r="N4038" s="16" t="s">
        <v>5765</v>
      </c>
      <c r="O4038" s="17" t="s">
        <v>304</v>
      </c>
      <c r="P4038" s="17" t="s">
        <v>305</v>
      </c>
      <c r="Q4038" s="17" t="s">
        <v>306</v>
      </c>
      <c r="R4038">
        <v>236296</v>
      </c>
      <c r="S4038">
        <v>-109109</v>
      </c>
      <c r="T4038">
        <v>44195</v>
      </c>
      <c r="U4038">
        <v>8467</v>
      </c>
      <c r="V4038">
        <v>231770</v>
      </c>
      <c r="W4038">
        <v>275951</v>
      </c>
      <c r="X4038">
        <v>222456</v>
      </c>
      <c r="Y4038">
        <v>164900</v>
      </c>
      <c r="Z4038">
        <v>62099</v>
      </c>
      <c r="AA4038">
        <v>-168338</v>
      </c>
      <c r="AB4038">
        <v>-299895</v>
      </c>
      <c r="AC4038">
        <v>-389905</v>
      </c>
      <c r="AD4038">
        <v>-34786</v>
      </c>
      <c r="AE4038">
        <v>30108</v>
      </c>
      <c r="AF4038">
        <v>-64821</v>
      </c>
      <c r="AG4038" s="19">
        <v>-48149</v>
      </c>
      <c r="AH4038">
        <v>-138063</v>
      </c>
      <c r="AI4038">
        <v>41246</v>
      </c>
      <c r="AJ4038">
        <v>141754</v>
      </c>
      <c r="AK4038">
        <v>-39597</v>
      </c>
      <c r="AL4038">
        <v>149546</v>
      </c>
      <c r="AM4038">
        <v>120761</v>
      </c>
      <c r="AN4038">
        <v>99504</v>
      </c>
      <c r="AO4038">
        <v>325274</v>
      </c>
      <c r="AP4038">
        <v>237787</v>
      </c>
      <c r="AQ4038">
        <v>134100</v>
      </c>
      <c r="AR4038">
        <v>348995</v>
      </c>
      <c r="AS4038">
        <v>1139038</v>
      </c>
      <c r="AT4038">
        <v>877819</v>
      </c>
      <c r="AU4038">
        <v>517474</v>
      </c>
      <c r="AV4038">
        <v>85000</v>
      </c>
      <c r="AW4038">
        <v>143980</v>
      </c>
      <c r="AX4038">
        <v>235073</v>
      </c>
      <c r="AY4038">
        <v>11138</v>
      </c>
      <c r="AZ4038">
        <v>-286000</v>
      </c>
      <c r="BA4038">
        <v>-146000</v>
      </c>
      <c r="BB4038">
        <v>49000</v>
      </c>
      <c r="BC4038">
        <v>-38000</v>
      </c>
      <c r="BD4038">
        <v>-370000</v>
      </c>
      <c r="BE4038">
        <v>-255000</v>
      </c>
      <c r="BF4038">
        <v>-3000</v>
      </c>
      <c r="BG4038">
        <v>-127000</v>
      </c>
      <c r="BH4038">
        <v>-61000</v>
      </c>
      <c r="BI4038">
        <v>-92000</v>
      </c>
      <c r="BJ4038">
        <v>-77000</v>
      </c>
      <c r="BK4038">
        <v>-72000</v>
      </c>
      <c r="BL4038">
        <v>-28000</v>
      </c>
      <c r="BM4038">
        <v>-25000</v>
      </c>
      <c r="BN4038">
        <v>-12000</v>
      </c>
      <c r="BO4038">
        <v>-10000</v>
      </c>
      <c r="BP4038">
        <v>-9000</v>
      </c>
      <c r="BQ4038">
        <v>-9000</v>
      </c>
      <c r="BR4038">
        <v>-17000</v>
      </c>
      <c r="BS4038">
        <v>-16000</v>
      </c>
      <c r="BT4038">
        <v>-14000</v>
      </c>
      <c r="BU4038">
        <v>-12000</v>
      </c>
      <c r="BV4038">
        <v>-12000</v>
      </c>
      <c r="BW4038">
        <v>-9000</v>
      </c>
      <c r="BX4038" s="10">
        <v>-10000</v>
      </c>
      <c r="BY4038">
        <v>-8000</v>
      </c>
      <c r="BZ4038">
        <v>-5000</v>
      </c>
      <c r="CA4038">
        <v>-5000</v>
      </c>
      <c r="CB4038">
        <v>-3000</v>
      </c>
      <c r="CC4038">
        <v>-2000</v>
      </c>
      <c r="CD4038">
        <v>-2000</v>
      </c>
      <c r="CE4038">
        <v>-2000</v>
      </c>
    </row>
    <row r="4039" spans="1:83" x14ac:dyDescent="0.35">
      <c r="A4039" s="9" t="str">
        <f t="shared" si="63"/>
        <v>8053.705.20</v>
      </c>
      <c r="B4039" s="52" t="e">
        <f>+IF(MATCH(A4039,List!H$10:H$145,0),"Targeted")</f>
        <v>#N/A</v>
      </c>
      <c r="C4039" s="65"/>
      <c r="D4039" s="151"/>
      <c r="E4039" s="16" t="s">
        <v>1119</v>
      </c>
      <c r="F4039" s="16" t="s">
        <v>1120</v>
      </c>
      <c r="G4039" s="16" t="s">
        <v>469</v>
      </c>
      <c r="H4039" s="16" t="s">
        <v>1582</v>
      </c>
      <c r="I4039" s="16" t="s">
        <v>5784</v>
      </c>
      <c r="J4039" s="16" t="s">
        <v>5785</v>
      </c>
      <c r="K4039" s="17" t="s">
        <v>63</v>
      </c>
      <c r="L4039" s="18" t="s">
        <v>5648</v>
      </c>
      <c r="M4039" s="195" t="s">
        <v>5786</v>
      </c>
      <c r="N4039" s="16" t="s">
        <v>5787</v>
      </c>
      <c r="O4039" s="17" t="s">
        <v>304</v>
      </c>
      <c r="P4039" s="17" t="s">
        <v>305</v>
      </c>
      <c r="Q4039" s="17" t="s">
        <v>306</v>
      </c>
      <c r="R4039">
        <v>0</v>
      </c>
      <c r="S4039">
        <v>0</v>
      </c>
      <c r="T4039">
        <v>0</v>
      </c>
      <c r="U4039">
        <v>0</v>
      </c>
      <c r="V4039">
        <v>0</v>
      </c>
      <c r="W4039">
        <v>4</v>
      </c>
      <c r="X4039">
        <v>15</v>
      </c>
      <c r="Y4039">
        <v>7</v>
      </c>
      <c r="Z4039">
        <v>7</v>
      </c>
      <c r="AA4039">
        <v>7</v>
      </c>
      <c r="AB4039">
        <v>7</v>
      </c>
      <c r="AC4039">
        <v>7</v>
      </c>
      <c r="AD4039">
        <v>4</v>
      </c>
      <c r="AE4039">
        <v>7</v>
      </c>
      <c r="AF4039">
        <v>7</v>
      </c>
      <c r="AG4039" s="19">
        <v>0</v>
      </c>
      <c r="AH4039">
        <v>7</v>
      </c>
      <c r="AI4039">
        <v>7</v>
      </c>
      <c r="AJ4039">
        <v>4</v>
      </c>
      <c r="AK4039">
        <v>4</v>
      </c>
      <c r="AL4039">
        <v>4</v>
      </c>
      <c r="AM4039">
        <v>7</v>
      </c>
      <c r="AN4039">
        <v>0</v>
      </c>
      <c r="AO4039">
        <v>0</v>
      </c>
      <c r="AP4039">
        <v>0</v>
      </c>
      <c r="AQ4039">
        <v>0</v>
      </c>
      <c r="AR4039">
        <v>0</v>
      </c>
      <c r="AS4039">
        <v>0</v>
      </c>
      <c r="AT4039">
        <v>0</v>
      </c>
      <c r="AU4039">
        <v>0</v>
      </c>
      <c r="AV4039">
        <v>0</v>
      </c>
      <c r="AW4039">
        <v>0</v>
      </c>
      <c r="AX4039">
        <v>0</v>
      </c>
      <c r="AY4039">
        <v>0</v>
      </c>
      <c r="AZ4039">
        <v>0</v>
      </c>
      <c r="BA4039">
        <v>0</v>
      </c>
      <c r="BB4039">
        <v>0</v>
      </c>
      <c r="BC4039">
        <v>0</v>
      </c>
      <c r="BD4039">
        <v>0</v>
      </c>
      <c r="BE4039">
        <v>0</v>
      </c>
      <c r="BF4039">
        <v>0</v>
      </c>
      <c r="BG4039">
        <v>0</v>
      </c>
      <c r="BH4039">
        <v>0</v>
      </c>
      <c r="BI4039">
        <v>0</v>
      </c>
      <c r="BJ4039">
        <v>0</v>
      </c>
      <c r="BK4039">
        <v>0</v>
      </c>
      <c r="BL4039">
        <v>0</v>
      </c>
      <c r="BM4039">
        <v>0</v>
      </c>
      <c r="BN4039">
        <v>0</v>
      </c>
      <c r="BO4039">
        <v>0</v>
      </c>
      <c r="BP4039">
        <v>0</v>
      </c>
      <c r="BQ4039">
        <v>0</v>
      </c>
      <c r="BR4039">
        <v>0</v>
      </c>
      <c r="BS4039">
        <v>0</v>
      </c>
      <c r="BT4039">
        <v>0</v>
      </c>
      <c r="BU4039">
        <v>0</v>
      </c>
      <c r="BV4039">
        <v>0</v>
      </c>
      <c r="BW4039">
        <v>0</v>
      </c>
      <c r="BX4039" s="10">
        <v>0</v>
      </c>
      <c r="BY4039">
        <v>0</v>
      </c>
      <c r="BZ4039">
        <v>0</v>
      </c>
      <c r="CA4039">
        <v>0</v>
      </c>
      <c r="CB4039">
        <v>0</v>
      </c>
      <c r="CC4039">
        <v>0</v>
      </c>
      <c r="CD4039">
        <v>0</v>
      </c>
      <c r="CE4039">
        <v>0</v>
      </c>
    </row>
    <row r="4040" spans="1:83" x14ac:dyDescent="0.35">
      <c r="A4040" s="9" t="str">
        <f t="shared" si="63"/>
        <v>9971.705.20</v>
      </c>
      <c r="B4040" s="52" t="e">
        <f>+IF(MATCH(A4040,List!H$10:H$145,0),"Targeted")</f>
        <v>#N/A</v>
      </c>
      <c r="C4040" s="65"/>
      <c r="D4040" s="151"/>
      <c r="E4040" s="16" t="s">
        <v>1119</v>
      </c>
      <c r="F4040" s="16" t="s">
        <v>1120</v>
      </c>
      <c r="G4040" s="16" t="s">
        <v>52</v>
      </c>
      <c r="H4040" s="16" t="s">
        <v>1126</v>
      </c>
      <c r="I4040" s="16" t="s">
        <v>848</v>
      </c>
      <c r="J4040" s="16" t="s">
        <v>1687</v>
      </c>
      <c r="K4040" s="17" t="s">
        <v>63</v>
      </c>
      <c r="L4040" s="18" t="s">
        <v>5648</v>
      </c>
      <c r="M4040" s="195" t="s">
        <v>5786</v>
      </c>
      <c r="N4040" s="16" t="s">
        <v>5787</v>
      </c>
      <c r="O4040" s="17" t="s">
        <v>304</v>
      </c>
      <c r="P4040" s="17" t="s">
        <v>305</v>
      </c>
      <c r="Q4040" s="17" t="s">
        <v>306</v>
      </c>
      <c r="R4040">
        <v>0</v>
      </c>
      <c r="S4040">
        <v>0</v>
      </c>
      <c r="T4040">
        <v>0</v>
      </c>
      <c r="U4040">
        <v>0</v>
      </c>
      <c r="V4040">
        <v>0</v>
      </c>
      <c r="W4040">
        <v>0</v>
      </c>
      <c r="X4040">
        <v>0</v>
      </c>
      <c r="Y4040">
        <v>0</v>
      </c>
      <c r="Z4040">
        <v>0</v>
      </c>
      <c r="AA4040">
        <v>0</v>
      </c>
      <c r="AB4040">
        <v>0</v>
      </c>
      <c r="AC4040">
        <v>0</v>
      </c>
      <c r="AD4040">
        <v>0</v>
      </c>
      <c r="AE4040">
        <v>0</v>
      </c>
      <c r="AF4040">
        <v>0</v>
      </c>
      <c r="AG4040" s="19">
        <v>0</v>
      </c>
      <c r="AH4040">
        <v>0</v>
      </c>
      <c r="AI4040">
        <v>0</v>
      </c>
      <c r="AJ4040">
        <v>0</v>
      </c>
      <c r="AK4040">
        <v>0</v>
      </c>
      <c r="AL4040">
        <v>0</v>
      </c>
      <c r="AM4040">
        <v>0</v>
      </c>
      <c r="AN4040">
        <v>0</v>
      </c>
      <c r="AO4040">
        <v>0</v>
      </c>
      <c r="AP4040">
        <v>0</v>
      </c>
      <c r="AQ4040">
        <v>-3</v>
      </c>
      <c r="AR4040">
        <v>-7</v>
      </c>
      <c r="AS4040">
        <v>-7</v>
      </c>
      <c r="AT4040">
        <v>0</v>
      </c>
      <c r="AU4040">
        <v>-259</v>
      </c>
      <c r="AV4040">
        <v>0</v>
      </c>
      <c r="AW4040">
        <v>0</v>
      </c>
      <c r="AX4040">
        <v>0</v>
      </c>
      <c r="AY4040">
        <v>0</v>
      </c>
      <c r="AZ4040">
        <v>0</v>
      </c>
      <c r="BA4040">
        <v>0</v>
      </c>
      <c r="BB4040">
        <v>0</v>
      </c>
      <c r="BC4040">
        <v>0</v>
      </c>
      <c r="BD4040">
        <v>0</v>
      </c>
      <c r="BE4040">
        <v>0</v>
      </c>
      <c r="BF4040">
        <v>0</v>
      </c>
      <c r="BG4040">
        <v>0</v>
      </c>
      <c r="BH4040">
        <v>0</v>
      </c>
      <c r="BI4040">
        <v>0</v>
      </c>
      <c r="BJ4040">
        <v>0</v>
      </c>
      <c r="BK4040">
        <v>0</v>
      </c>
      <c r="BL4040">
        <v>0</v>
      </c>
      <c r="BM4040">
        <v>0</v>
      </c>
      <c r="BN4040">
        <v>0</v>
      </c>
      <c r="BO4040">
        <v>0</v>
      </c>
      <c r="BP4040">
        <v>0</v>
      </c>
      <c r="BQ4040">
        <v>0</v>
      </c>
      <c r="BR4040">
        <v>0</v>
      </c>
      <c r="BS4040">
        <v>0</v>
      </c>
      <c r="BT4040">
        <v>0</v>
      </c>
      <c r="BU4040">
        <v>0</v>
      </c>
      <c r="BV4040">
        <v>0</v>
      </c>
      <c r="BW4040">
        <v>0</v>
      </c>
      <c r="BX4040" s="10">
        <v>0</v>
      </c>
      <c r="BY4040">
        <v>0</v>
      </c>
      <c r="BZ4040">
        <v>0</v>
      </c>
      <c r="CA4040">
        <v>0</v>
      </c>
      <c r="CB4040">
        <v>0</v>
      </c>
      <c r="CC4040">
        <v>0</v>
      </c>
      <c r="CD4040">
        <v>0</v>
      </c>
      <c r="CE4040">
        <v>0</v>
      </c>
    </row>
    <row r="4041" spans="1:83" x14ac:dyDescent="0.35">
      <c r="A4041" s="9" t="str">
        <f t="shared" si="63"/>
        <v>812810.705.36</v>
      </c>
      <c r="B4041" s="52" t="e">
        <f>+IF(MATCH(A4041,List!H$10:H$145,0),"Targeted")</f>
        <v>#N/A</v>
      </c>
      <c r="C4041" s="65"/>
      <c r="D4041" s="151"/>
      <c r="E4041" s="16" t="s">
        <v>5046</v>
      </c>
      <c r="F4041" s="16" t="s">
        <v>5047</v>
      </c>
      <c r="G4041" s="16" t="s">
        <v>298</v>
      </c>
      <c r="H4041" s="16" t="s">
        <v>5047</v>
      </c>
      <c r="I4041" s="16" t="s">
        <v>5788</v>
      </c>
      <c r="J4041" s="16" t="s">
        <v>5789</v>
      </c>
      <c r="K4041" s="17" t="s">
        <v>272</v>
      </c>
      <c r="L4041" s="18" t="s">
        <v>5648</v>
      </c>
      <c r="M4041" s="195" t="s">
        <v>5786</v>
      </c>
      <c r="N4041" s="16" t="s">
        <v>5787</v>
      </c>
      <c r="O4041" s="17" t="s">
        <v>304</v>
      </c>
      <c r="P4041" s="17" t="s">
        <v>305</v>
      </c>
      <c r="Q4041" s="17" t="s">
        <v>306</v>
      </c>
      <c r="R4041">
        <v>0</v>
      </c>
      <c r="S4041">
        <v>0</v>
      </c>
      <c r="T4041">
        <v>0</v>
      </c>
      <c r="U4041">
        <v>0</v>
      </c>
      <c r="V4041">
        <v>0</v>
      </c>
      <c r="W4041">
        <v>0</v>
      </c>
      <c r="X4041">
        <v>0</v>
      </c>
      <c r="Y4041">
        <v>0</v>
      </c>
      <c r="Z4041">
        <v>0</v>
      </c>
      <c r="AA4041">
        <v>0</v>
      </c>
      <c r="AB4041">
        <v>0</v>
      </c>
      <c r="AC4041">
        <v>0</v>
      </c>
      <c r="AD4041">
        <v>0</v>
      </c>
      <c r="AE4041">
        <v>0</v>
      </c>
      <c r="AF4041">
        <v>0</v>
      </c>
      <c r="AG4041" s="19">
        <v>0</v>
      </c>
      <c r="AH4041">
        <v>0</v>
      </c>
      <c r="AI4041">
        <v>0</v>
      </c>
      <c r="AJ4041">
        <v>0</v>
      </c>
      <c r="AK4041">
        <v>0</v>
      </c>
      <c r="AL4041">
        <v>0</v>
      </c>
      <c r="AM4041">
        <v>0</v>
      </c>
      <c r="AN4041">
        <v>0</v>
      </c>
      <c r="AO4041">
        <v>0</v>
      </c>
      <c r="AP4041">
        <v>0</v>
      </c>
      <c r="AQ4041">
        <v>0</v>
      </c>
      <c r="AR4041">
        <v>0</v>
      </c>
      <c r="AS4041">
        <v>0</v>
      </c>
      <c r="AT4041">
        <v>0</v>
      </c>
      <c r="AU4041">
        <v>0</v>
      </c>
      <c r="AV4041">
        <v>0</v>
      </c>
      <c r="AW4041">
        <v>0</v>
      </c>
      <c r="AX4041">
        <v>0</v>
      </c>
      <c r="AY4041">
        <v>-59</v>
      </c>
      <c r="AZ4041">
        <v>0</v>
      </c>
      <c r="BA4041">
        <v>0</v>
      </c>
      <c r="BB4041">
        <v>0</v>
      </c>
      <c r="BC4041">
        <v>0</v>
      </c>
      <c r="BD4041">
        <v>0</v>
      </c>
      <c r="BE4041">
        <v>0</v>
      </c>
      <c r="BF4041">
        <v>0</v>
      </c>
      <c r="BG4041">
        <v>0</v>
      </c>
      <c r="BH4041">
        <v>0</v>
      </c>
      <c r="BI4041">
        <v>0</v>
      </c>
      <c r="BJ4041">
        <v>0</v>
      </c>
      <c r="BK4041">
        <v>0</v>
      </c>
      <c r="BL4041">
        <v>0</v>
      </c>
      <c r="BM4041">
        <v>0</v>
      </c>
      <c r="BN4041">
        <v>0</v>
      </c>
      <c r="BO4041">
        <v>0</v>
      </c>
      <c r="BP4041">
        <v>0</v>
      </c>
      <c r="BQ4041">
        <v>0</v>
      </c>
      <c r="BR4041">
        <v>0</v>
      </c>
      <c r="BS4041">
        <v>0</v>
      </c>
      <c r="BT4041">
        <v>0</v>
      </c>
      <c r="BU4041">
        <v>0</v>
      </c>
      <c r="BV4041">
        <v>0</v>
      </c>
      <c r="BW4041">
        <v>0</v>
      </c>
      <c r="BX4041" s="10">
        <v>0</v>
      </c>
      <c r="BY4041">
        <v>0</v>
      </c>
      <c r="BZ4041">
        <v>0</v>
      </c>
      <c r="CA4041">
        <v>0</v>
      </c>
      <c r="CB4041">
        <v>0</v>
      </c>
      <c r="CC4041">
        <v>0</v>
      </c>
      <c r="CD4041">
        <v>0</v>
      </c>
      <c r="CE4041">
        <v>0</v>
      </c>
    </row>
    <row r="4042" spans="1:83" x14ac:dyDescent="0.35">
      <c r="A4042" s="9" t="str">
        <f t="shared" si="63"/>
        <v>812910.705.36</v>
      </c>
      <c r="B4042" s="52" t="e">
        <f>+IF(MATCH(A4042,List!H$10:H$145,0),"Targeted")</f>
        <v>#N/A</v>
      </c>
      <c r="C4042" s="65"/>
      <c r="D4042" s="151"/>
      <c r="E4042" s="16" t="s">
        <v>5046</v>
      </c>
      <c r="F4042" s="16" t="s">
        <v>5047</v>
      </c>
      <c r="G4042" s="16" t="s">
        <v>298</v>
      </c>
      <c r="H4042" s="16" t="s">
        <v>5047</v>
      </c>
      <c r="I4042" s="16" t="s">
        <v>5790</v>
      </c>
      <c r="J4042" s="16" t="s">
        <v>5791</v>
      </c>
      <c r="K4042" s="17" t="s">
        <v>272</v>
      </c>
      <c r="L4042" s="18" t="s">
        <v>5648</v>
      </c>
      <c r="M4042" s="195" t="s">
        <v>5786</v>
      </c>
      <c r="N4042" s="16" t="s">
        <v>5787</v>
      </c>
      <c r="O4042" s="17" t="s">
        <v>304</v>
      </c>
      <c r="P4042" s="17" t="s">
        <v>305</v>
      </c>
      <c r="Q4042" s="17" t="s">
        <v>306</v>
      </c>
      <c r="R4042">
        <v>0</v>
      </c>
      <c r="S4042">
        <v>0</v>
      </c>
      <c r="T4042">
        <v>0</v>
      </c>
      <c r="U4042">
        <v>0</v>
      </c>
      <c r="V4042">
        <v>0</v>
      </c>
      <c r="W4042">
        <v>0</v>
      </c>
      <c r="X4042">
        <v>0</v>
      </c>
      <c r="Y4042">
        <v>0</v>
      </c>
      <c r="Z4042">
        <v>0</v>
      </c>
      <c r="AA4042">
        <v>0</v>
      </c>
      <c r="AB4042">
        <v>0</v>
      </c>
      <c r="AC4042">
        <v>0</v>
      </c>
      <c r="AD4042">
        <v>0</v>
      </c>
      <c r="AE4042">
        <v>0</v>
      </c>
      <c r="AF4042">
        <v>0</v>
      </c>
      <c r="AG4042" s="19">
        <v>0</v>
      </c>
      <c r="AH4042">
        <v>0</v>
      </c>
      <c r="AI4042">
        <v>0</v>
      </c>
      <c r="AJ4042">
        <v>0</v>
      </c>
      <c r="AK4042">
        <v>0</v>
      </c>
      <c r="AL4042">
        <v>0</v>
      </c>
      <c r="AM4042">
        <v>0</v>
      </c>
      <c r="AN4042">
        <v>0</v>
      </c>
      <c r="AO4042">
        <v>0</v>
      </c>
      <c r="AP4042">
        <v>0</v>
      </c>
      <c r="AQ4042">
        <v>0</v>
      </c>
      <c r="AR4042">
        <v>0</v>
      </c>
      <c r="AS4042">
        <v>0</v>
      </c>
      <c r="AT4042">
        <v>0</v>
      </c>
      <c r="AU4042">
        <v>-134</v>
      </c>
      <c r="AV4042">
        <v>-16</v>
      </c>
      <c r="AW4042">
        <v>-40</v>
      </c>
      <c r="AX4042">
        <v>-27</v>
      </c>
      <c r="AY4042">
        <v>-26</v>
      </c>
      <c r="AZ4042">
        <v>0</v>
      </c>
      <c r="BA4042">
        <v>0</v>
      </c>
      <c r="BB4042">
        <v>0</v>
      </c>
      <c r="BC4042">
        <v>0</v>
      </c>
      <c r="BD4042">
        <v>0</v>
      </c>
      <c r="BE4042">
        <v>0</v>
      </c>
      <c r="BF4042">
        <v>0</v>
      </c>
      <c r="BG4042">
        <v>0</v>
      </c>
      <c r="BH4042">
        <v>0</v>
      </c>
      <c r="BI4042">
        <v>0</v>
      </c>
      <c r="BJ4042">
        <v>0</v>
      </c>
      <c r="BK4042">
        <v>0</v>
      </c>
      <c r="BL4042">
        <v>0</v>
      </c>
      <c r="BM4042">
        <v>0</v>
      </c>
      <c r="BN4042">
        <v>0</v>
      </c>
      <c r="BO4042">
        <v>0</v>
      </c>
      <c r="BP4042">
        <v>0</v>
      </c>
      <c r="BQ4042">
        <v>0</v>
      </c>
      <c r="BR4042">
        <v>0</v>
      </c>
      <c r="BS4042">
        <v>0</v>
      </c>
      <c r="BT4042">
        <v>0</v>
      </c>
      <c r="BU4042">
        <v>-1000</v>
      </c>
      <c r="BV4042">
        <v>-1000</v>
      </c>
      <c r="BW4042">
        <v>0</v>
      </c>
      <c r="BX4042" s="10">
        <v>0</v>
      </c>
      <c r="BY4042">
        <v>0</v>
      </c>
      <c r="BZ4042">
        <v>0</v>
      </c>
      <c r="CA4042">
        <v>0</v>
      </c>
      <c r="CB4042">
        <v>0</v>
      </c>
      <c r="CC4042">
        <v>0</v>
      </c>
      <c r="CD4042">
        <v>0</v>
      </c>
      <c r="CE4042">
        <v>0</v>
      </c>
    </row>
    <row r="4043" spans="1:83" x14ac:dyDescent="0.35">
      <c r="A4043" s="9" t="str">
        <f t="shared" si="63"/>
        <v>818010.705.36</v>
      </c>
      <c r="B4043" s="52" t="e">
        <f>+IF(MATCH(A4043,List!H$10:H$145,0),"Targeted")</f>
        <v>#N/A</v>
      </c>
      <c r="C4043" s="65"/>
      <c r="D4043" s="151"/>
      <c r="E4043" s="16" t="s">
        <v>5046</v>
      </c>
      <c r="F4043" s="16" t="s">
        <v>5047</v>
      </c>
      <c r="G4043" s="16" t="s">
        <v>298</v>
      </c>
      <c r="H4043" s="16" t="s">
        <v>5047</v>
      </c>
      <c r="I4043" s="16" t="s">
        <v>5792</v>
      </c>
      <c r="J4043" s="16" t="s">
        <v>5793</v>
      </c>
      <c r="K4043" s="17" t="s">
        <v>272</v>
      </c>
      <c r="L4043" s="18" t="s">
        <v>5648</v>
      </c>
      <c r="M4043" s="195" t="s">
        <v>5786</v>
      </c>
      <c r="N4043" s="16" t="s">
        <v>5787</v>
      </c>
      <c r="O4043" s="17" t="s">
        <v>304</v>
      </c>
      <c r="P4043" s="17" t="s">
        <v>305</v>
      </c>
      <c r="Q4043" s="17" t="s">
        <v>306</v>
      </c>
      <c r="R4043">
        <v>0</v>
      </c>
      <c r="S4043">
        <v>0</v>
      </c>
      <c r="T4043">
        <v>0</v>
      </c>
      <c r="U4043">
        <v>0</v>
      </c>
      <c r="V4043">
        <v>0</v>
      </c>
      <c r="W4043">
        <v>0</v>
      </c>
      <c r="X4043">
        <v>0</v>
      </c>
      <c r="Y4043">
        <v>0</v>
      </c>
      <c r="Z4043">
        <v>0</v>
      </c>
      <c r="AA4043">
        <v>0</v>
      </c>
      <c r="AB4043">
        <v>0</v>
      </c>
      <c r="AC4043">
        <v>0</v>
      </c>
      <c r="AD4043">
        <v>0</v>
      </c>
      <c r="AE4043">
        <v>0</v>
      </c>
      <c r="AF4043">
        <v>0</v>
      </c>
      <c r="AG4043" s="19">
        <v>0</v>
      </c>
      <c r="AH4043">
        <v>0</v>
      </c>
      <c r="AI4043">
        <v>0</v>
      </c>
      <c r="AJ4043">
        <v>0</v>
      </c>
      <c r="AK4043">
        <v>0</v>
      </c>
      <c r="AL4043">
        <v>0</v>
      </c>
      <c r="AM4043">
        <v>0</v>
      </c>
      <c r="AN4043">
        <v>0</v>
      </c>
      <c r="AO4043">
        <v>-12857</v>
      </c>
      <c r="AP4043">
        <v>-10734</v>
      </c>
      <c r="AQ4043">
        <v>-12889</v>
      </c>
      <c r="AR4043">
        <v>-19569</v>
      </c>
      <c r="AS4043">
        <v>-17670</v>
      </c>
      <c r="AT4043">
        <v>-26677</v>
      </c>
      <c r="AU4043">
        <v>-22162</v>
      </c>
      <c r="AV4043">
        <v>-23093</v>
      </c>
      <c r="AW4043">
        <v>-25500</v>
      </c>
      <c r="AX4043">
        <v>-25813</v>
      </c>
      <c r="AY4043">
        <v>-23730</v>
      </c>
      <c r="AZ4043">
        <v>-23000</v>
      </c>
      <c r="BA4043">
        <v>-24000</v>
      </c>
      <c r="BB4043">
        <v>-27000</v>
      </c>
      <c r="BC4043">
        <v>-28000</v>
      </c>
      <c r="BD4043">
        <v>-30000</v>
      </c>
      <c r="BE4043">
        <v>-31000</v>
      </c>
      <c r="BF4043">
        <v>-32000</v>
      </c>
      <c r="BG4043">
        <v>-34000</v>
      </c>
      <c r="BH4043">
        <v>-29000</v>
      </c>
      <c r="BI4043">
        <v>-29000</v>
      </c>
      <c r="BJ4043">
        <v>-29000</v>
      </c>
      <c r="BK4043">
        <v>-30000</v>
      </c>
      <c r="BL4043">
        <v>-28000</v>
      </c>
      <c r="BM4043">
        <v>-37000</v>
      </c>
      <c r="BN4043">
        <v>-36000</v>
      </c>
      <c r="BO4043">
        <v>-25000</v>
      </c>
      <c r="BP4043">
        <v>-27000</v>
      </c>
      <c r="BQ4043">
        <v>-24000</v>
      </c>
      <c r="BR4043">
        <v>-30000</v>
      </c>
      <c r="BS4043">
        <v>-28000</v>
      </c>
      <c r="BT4043">
        <v>-22000</v>
      </c>
      <c r="BU4043">
        <v>-21000</v>
      </c>
      <c r="BV4043">
        <v>-20000</v>
      </c>
      <c r="BW4043">
        <v>-22000</v>
      </c>
      <c r="BX4043" s="10">
        <v>-25000</v>
      </c>
      <c r="BY4043">
        <v>-17000</v>
      </c>
      <c r="BZ4043">
        <v>-52000</v>
      </c>
      <c r="CA4043">
        <v>-53000</v>
      </c>
      <c r="CB4043">
        <v>-53000</v>
      </c>
      <c r="CC4043">
        <v>-53000</v>
      </c>
      <c r="CD4043">
        <v>-53000</v>
      </c>
      <c r="CE4043">
        <v>-53000</v>
      </c>
    </row>
    <row r="4044" spans="1:83" x14ac:dyDescent="0.35">
      <c r="A4044" s="9" t="str">
        <f t="shared" si="63"/>
        <v>3901.705.36</v>
      </c>
      <c r="B4044" s="52" t="e">
        <f>+IF(MATCH(A4044,List!H$10:H$145,0),"Targeted")</f>
        <v>#N/A</v>
      </c>
      <c r="C4044" s="65"/>
      <c r="D4044" s="151" t="s">
        <v>7700</v>
      </c>
      <c r="E4044" s="16" t="s">
        <v>5046</v>
      </c>
      <c r="F4044" s="16" t="s">
        <v>5047</v>
      </c>
      <c r="G4044" s="16" t="s">
        <v>628</v>
      </c>
      <c r="H4044" s="16" t="s">
        <v>5742</v>
      </c>
      <c r="I4044" s="16" t="s">
        <v>5794</v>
      </c>
      <c r="J4044" s="16" t="s">
        <v>2095</v>
      </c>
      <c r="K4044" s="17" t="s">
        <v>272</v>
      </c>
      <c r="L4044" s="18" t="s">
        <v>5648</v>
      </c>
      <c r="M4044" s="195" t="s">
        <v>5786</v>
      </c>
      <c r="N4044" s="16" t="s">
        <v>5787</v>
      </c>
      <c r="O4044" s="17" t="s">
        <v>346</v>
      </c>
      <c r="P4044" s="17" t="s">
        <v>305</v>
      </c>
      <c r="Q4044" s="17" t="s">
        <v>306</v>
      </c>
      <c r="R4044">
        <v>0</v>
      </c>
      <c r="S4044">
        <v>0</v>
      </c>
      <c r="T4044">
        <v>0</v>
      </c>
      <c r="U4044">
        <v>0</v>
      </c>
      <c r="V4044">
        <v>0</v>
      </c>
      <c r="W4044">
        <v>0</v>
      </c>
      <c r="X4044">
        <v>0</v>
      </c>
      <c r="Y4044">
        <v>-84</v>
      </c>
      <c r="Z4044">
        <v>-170</v>
      </c>
      <c r="AA4044">
        <v>153</v>
      </c>
      <c r="AB4044">
        <v>-144</v>
      </c>
      <c r="AC4044">
        <v>3</v>
      </c>
      <c r="AD4044">
        <v>-134</v>
      </c>
      <c r="AE4044">
        <v>-573</v>
      </c>
      <c r="AF4044">
        <v>-738</v>
      </c>
      <c r="AG4044" s="19">
        <v>268</v>
      </c>
      <c r="AH4044">
        <v>297</v>
      </c>
      <c r="AI4044">
        <v>-250</v>
      </c>
      <c r="AJ4044">
        <v>3</v>
      </c>
      <c r="AK4044">
        <v>1369</v>
      </c>
      <c r="AL4044">
        <v>0</v>
      </c>
      <c r="AM4044">
        <v>0</v>
      </c>
      <c r="AN4044">
        <v>0</v>
      </c>
      <c r="AO4044">
        <v>0</v>
      </c>
      <c r="AP4044">
        <v>0</v>
      </c>
      <c r="AQ4044">
        <v>0</v>
      </c>
      <c r="AR4044">
        <v>0</v>
      </c>
      <c r="AS4044">
        <v>0</v>
      </c>
      <c r="AT4044">
        <v>0</v>
      </c>
      <c r="AU4044">
        <v>0</v>
      </c>
      <c r="AV4044">
        <v>0</v>
      </c>
      <c r="AW4044">
        <v>0</v>
      </c>
      <c r="AX4044">
        <v>0</v>
      </c>
      <c r="AY4044">
        <v>0</v>
      </c>
      <c r="AZ4044">
        <v>0</v>
      </c>
      <c r="BA4044">
        <v>0</v>
      </c>
      <c r="BB4044">
        <v>0</v>
      </c>
      <c r="BC4044">
        <v>0</v>
      </c>
      <c r="BD4044">
        <v>0</v>
      </c>
      <c r="BE4044">
        <v>0</v>
      </c>
      <c r="BF4044">
        <v>0</v>
      </c>
      <c r="BG4044">
        <v>0</v>
      </c>
      <c r="BH4044">
        <v>0</v>
      </c>
      <c r="BI4044">
        <v>0</v>
      </c>
      <c r="BJ4044">
        <v>0</v>
      </c>
      <c r="BK4044">
        <v>0</v>
      </c>
      <c r="BL4044">
        <v>0</v>
      </c>
      <c r="BM4044">
        <v>0</v>
      </c>
      <c r="BN4044">
        <v>0</v>
      </c>
      <c r="BO4044">
        <v>0</v>
      </c>
      <c r="BP4044">
        <v>0</v>
      </c>
      <c r="BQ4044">
        <v>0</v>
      </c>
      <c r="BR4044">
        <v>0</v>
      </c>
      <c r="BS4044">
        <v>0</v>
      </c>
      <c r="BT4044">
        <v>0</v>
      </c>
      <c r="BU4044">
        <v>0</v>
      </c>
      <c r="BV4044">
        <v>0</v>
      </c>
      <c r="BW4044">
        <v>0</v>
      </c>
      <c r="BX4044">
        <v>0</v>
      </c>
      <c r="BY4044">
        <v>0</v>
      </c>
      <c r="BZ4044">
        <v>0</v>
      </c>
      <c r="CA4044">
        <v>0</v>
      </c>
      <c r="CB4044">
        <v>0</v>
      </c>
      <c r="CC4044">
        <v>0</v>
      </c>
      <c r="CD4044">
        <v>0</v>
      </c>
      <c r="CE4044">
        <v>0</v>
      </c>
    </row>
    <row r="4045" spans="1:83" x14ac:dyDescent="0.35">
      <c r="A4045" s="9" t="str">
        <f t="shared" si="63"/>
        <v>4014.705.36</v>
      </c>
      <c r="B4045" s="52" t="e">
        <f>+IF(MATCH(A4045,List!H$10:H$145,0),"Targeted")</f>
        <v>#N/A</v>
      </c>
      <c r="C4045" s="65"/>
      <c r="D4045" s="151"/>
      <c r="E4045" s="16" t="s">
        <v>5046</v>
      </c>
      <c r="F4045" s="16" t="s">
        <v>5047</v>
      </c>
      <c r="G4045" s="16" t="s">
        <v>628</v>
      </c>
      <c r="H4045" s="16" t="s">
        <v>5742</v>
      </c>
      <c r="I4045" s="16" t="s">
        <v>5795</v>
      </c>
      <c r="J4045" s="16" t="s">
        <v>5796</v>
      </c>
      <c r="K4045" s="17" t="s">
        <v>272</v>
      </c>
      <c r="L4045" s="18" t="s">
        <v>5648</v>
      </c>
      <c r="M4045" s="195" t="s">
        <v>5786</v>
      </c>
      <c r="N4045" s="16" t="s">
        <v>5787</v>
      </c>
      <c r="O4045" s="17" t="s">
        <v>304</v>
      </c>
      <c r="P4045" s="17" t="s">
        <v>305</v>
      </c>
      <c r="Q4045" s="17" t="s">
        <v>306</v>
      </c>
      <c r="R4045">
        <v>-352</v>
      </c>
      <c r="S4045">
        <v>-749</v>
      </c>
      <c r="T4045">
        <v>-207</v>
      </c>
      <c r="U4045">
        <v>-895</v>
      </c>
      <c r="V4045">
        <v>-108</v>
      </c>
      <c r="W4045">
        <v>332</v>
      </c>
      <c r="X4045">
        <v>-407</v>
      </c>
      <c r="Y4045">
        <v>-679</v>
      </c>
      <c r="Z4045">
        <v>-982</v>
      </c>
      <c r="AA4045">
        <v>-228</v>
      </c>
      <c r="AB4045">
        <v>-1371</v>
      </c>
      <c r="AC4045">
        <v>-1655</v>
      </c>
      <c r="AD4045">
        <v>-3449</v>
      </c>
      <c r="AE4045">
        <v>-304</v>
      </c>
      <c r="AF4045">
        <v>-48</v>
      </c>
      <c r="AG4045" s="19">
        <v>-454</v>
      </c>
      <c r="AH4045">
        <v>1114</v>
      </c>
      <c r="AI4045">
        <v>-2788</v>
      </c>
      <c r="AJ4045">
        <v>-3250</v>
      </c>
      <c r="AK4045">
        <v>-887</v>
      </c>
      <c r="AL4045">
        <v>-1632</v>
      </c>
      <c r="AM4045">
        <v>-803</v>
      </c>
      <c r="AN4045">
        <v>-5333</v>
      </c>
      <c r="AO4045">
        <v>1224</v>
      </c>
      <c r="AP4045">
        <v>-11027</v>
      </c>
      <c r="AQ4045">
        <v>1579</v>
      </c>
      <c r="AR4045">
        <v>-3246</v>
      </c>
      <c r="AS4045">
        <v>-19160</v>
      </c>
      <c r="AT4045">
        <v>14839</v>
      </c>
      <c r="AU4045">
        <v>-7915</v>
      </c>
      <c r="AV4045">
        <v>-5059</v>
      </c>
      <c r="AW4045">
        <v>6367</v>
      </c>
      <c r="AX4045">
        <v>2793</v>
      </c>
      <c r="AY4045">
        <v>1700</v>
      </c>
      <c r="AZ4045">
        <v>3000</v>
      </c>
      <c r="BA4045">
        <v>0</v>
      </c>
      <c r="BB4045">
        <v>3000</v>
      </c>
      <c r="BC4045">
        <v>0</v>
      </c>
      <c r="BD4045">
        <v>0</v>
      </c>
      <c r="BE4045">
        <v>-2000</v>
      </c>
      <c r="BF4045">
        <v>6000</v>
      </c>
      <c r="BG4045">
        <v>5000</v>
      </c>
      <c r="BH4045">
        <v>-5000</v>
      </c>
      <c r="BI4045">
        <v>3000</v>
      </c>
      <c r="BJ4045">
        <v>-6000</v>
      </c>
      <c r="BK4045">
        <v>3000</v>
      </c>
      <c r="BL4045">
        <v>-4000</v>
      </c>
      <c r="BM4045">
        <v>4000</v>
      </c>
      <c r="BN4045">
        <v>16000</v>
      </c>
      <c r="BO4045">
        <v>6000</v>
      </c>
      <c r="BP4045">
        <v>8000</v>
      </c>
      <c r="BQ4045">
        <v>-21000</v>
      </c>
      <c r="BR4045">
        <v>-16000</v>
      </c>
      <c r="BS4045">
        <v>-20000</v>
      </c>
      <c r="BT4045">
        <v>-12000</v>
      </c>
      <c r="BU4045">
        <v>4000</v>
      </c>
      <c r="BV4045">
        <v>7000</v>
      </c>
      <c r="BW4045">
        <v>9000</v>
      </c>
      <c r="BX4045" s="10">
        <v>22000</v>
      </c>
      <c r="BY4045">
        <v>16000</v>
      </c>
      <c r="BZ4045">
        <v>110000</v>
      </c>
      <c r="CA4045">
        <v>24000</v>
      </c>
      <c r="CB4045">
        <v>12000</v>
      </c>
      <c r="CC4045">
        <v>-5000</v>
      </c>
      <c r="CD4045">
        <v>-2000</v>
      </c>
      <c r="CE4045">
        <v>0</v>
      </c>
    </row>
    <row r="4046" spans="1:83" x14ac:dyDescent="0.35">
      <c r="A4046" s="9" t="str">
        <f t="shared" si="63"/>
        <v>8180.705.36</v>
      </c>
      <c r="B4046" s="52" t="e">
        <f>+IF(MATCH(A4046,List!H$10:H$145,0),"Targeted")</f>
        <v>#N/A</v>
      </c>
      <c r="C4046" s="65"/>
      <c r="D4046" s="151"/>
      <c r="E4046" s="16" t="s">
        <v>5046</v>
      </c>
      <c r="F4046" s="16" t="s">
        <v>5047</v>
      </c>
      <c r="G4046" s="16" t="s">
        <v>628</v>
      </c>
      <c r="H4046" s="16" t="s">
        <v>5742</v>
      </c>
      <c r="I4046" s="16" t="s">
        <v>5797</v>
      </c>
      <c r="J4046" s="16" t="s">
        <v>5798</v>
      </c>
      <c r="K4046" s="17" t="s">
        <v>272</v>
      </c>
      <c r="L4046" s="18" t="s">
        <v>5648</v>
      </c>
      <c r="M4046" s="195" t="s">
        <v>5786</v>
      </c>
      <c r="N4046" s="16" t="s">
        <v>5787</v>
      </c>
      <c r="O4046" s="17" t="s">
        <v>304</v>
      </c>
      <c r="P4046" s="17" t="s">
        <v>305</v>
      </c>
      <c r="Q4046" s="17" t="s">
        <v>306</v>
      </c>
      <c r="R4046">
        <v>1598</v>
      </c>
      <c r="S4046">
        <v>1594</v>
      </c>
      <c r="T4046">
        <v>1581</v>
      </c>
      <c r="U4046">
        <v>1434</v>
      </c>
      <c r="V4046">
        <v>1884</v>
      </c>
      <c r="W4046">
        <v>2459</v>
      </c>
      <c r="X4046">
        <v>2169</v>
      </c>
      <c r="Y4046">
        <v>2210</v>
      </c>
      <c r="Z4046">
        <v>2381</v>
      </c>
      <c r="AA4046">
        <v>2487</v>
      </c>
      <c r="AB4046">
        <v>2576</v>
      </c>
      <c r="AC4046">
        <v>3153</v>
      </c>
      <c r="AD4046">
        <v>3611</v>
      </c>
      <c r="AE4046">
        <v>3873</v>
      </c>
      <c r="AF4046">
        <v>4519</v>
      </c>
      <c r="AG4046" s="19">
        <v>1078</v>
      </c>
      <c r="AH4046">
        <v>4375</v>
      </c>
      <c r="AI4046">
        <v>5032</v>
      </c>
      <c r="AJ4046">
        <v>5547</v>
      </c>
      <c r="AK4046">
        <v>6186</v>
      </c>
      <c r="AL4046">
        <v>6887</v>
      </c>
      <c r="AM4046">
        <v>7641</v>
      </c>
      <c r="AN4046">
        <v>9449</v>
      </c>
      <c r="AO4046">
        <v>10479</v>
      </c>
      <c r="AP4046">
        <v>11400</v>
      </c>
      <c r="AQ4046">
        <v>11844</v>
      </c>
      <c r="AR4046">
        <v>20617</v>
      </c>
      <c r="AS4046">
        <v>16700</v>
      </c>
      <c r="AT4046">
        <v>24525</v>
      </c>
      <c r="AU4046">
        <v>24075</v>
      </c>
      <c r="AV4046">
        <v>24195</v>
      </c>
      <c r="AW4046">
        <v>24775</v>
      </c>
      <c r="AX4046">
        <v>27675</v>
      </c>
      <c r="AY4046">
        <v>27079</v>
      </c>
      <c r="AZ4046">
        <v>27000</v>
      </c>
      <c r="BA4046">
        <v>24000</v>
      </c>
      <c r="BB4046">
        <v>27000</v>
      </c>
      <c r="BC4046">
        <v>26000</v>
      </c>
      <c r="BD4046">
        <v>29000</v>
      </c>
      <c r="BE4046">
        <v>29000</v>
      </c>
      <c r="BF4046">
        <v>32000</v>
      </c>
      <c r="BG4046">
        <v>31000</v>
      </c>
      <c r="BH4046">
        <v>30000</v>
      </c>
      <c r="BI4046">
        <v>27000</v>
      </c>
      <c r="BJ4046">
        <v>31000</v>
      </c>
      <c r="BK4046">
        <v>30000</v>
      </c>
      <c r="BL4046">
        <v>30000</v>
      </c>
      <c r="BM4046">
        <v>27000</v>
      </c>
      <c r="BN4046">
        <v>38000</v>
      </c>
      <c r="BO4046">
        <v>26000</v>
      </c>
      <c r="BP4046">
        <v>26000</v>
      </c>
      <c r="BQ4046">
        <v>24000</v>
      </c>
      <c r="BR4046">
        <v>20000</v>
      </c>
      <c r="BS4046">
        <v>20000</v>
      </c>
      <c r="BT4046">
        <v>21000</v>
      </c>
      <c r="BU4046">
        <v>22000</v>
      </c>
      <c r="BV4046">
        <v>22000</v>
      </c>
      <c r="BW4046">
        <v>20000</v>
      </c>
      <c r="BX4046" s="10">
        <v>20000</v>
      </c>
      <c r="BY4046">
        <v>16000</v>
      </c>
      <c r="BZ4046">
        <v>18000</v>
      </c>
      <c r="CA4046">
        <v>19000</v>
      </c>
      <c r="CB4046">
        <v>20000</v>
      </c>
      <c r="CC4046">
        <v>21000</v>
      </c>
      <c r="CD4046">
        <v>22000</v>
      </c>
      <c r="CE4046">
        <v>23000</v>
      </c>
    </row>
    <row r="4047" spans="1:83" x14ac:dyDescent="0.35">
      <c r="A4047" s="9" t="str">
        <f t="shared" si="63"/>
        <v>0129.705.99</v>
      </c>
      <c r="B4047" s="52" t="e">
        <f>+IF(MATCH(A4047,List!H$10:H$145,0),"Targeted")</f>
        <v>#N/A</v>
      </c>
      <c r="C4047" s="65"/>
      <c r="D4047" s="151" t="s">
        <v>7700</v>
      </c>
      <c r="E4047" s="16" t="s">
        <v>5046</v>
      </c>
      <c r="F4047" s="16" t="s">
        <v>5047</v>
      </c>
      <c r="G4047" s="16" t="s">
        <v>702</v>
      </c>
      <c r="H4047" s="16" t="s">
        <v>5659</v>
      </c>
      <c r="I4047" s="16" t="s">
        <v>942</v>
      </c>
      <c r="J4047" s="16" t="s">
        <v>5799</v>
      </c>
      <c r="K4047" s="17" t="s">
        <v>5763</v>
      </c>
      <c r="L4047" s="18" t="s">
        <v>5648</v>
      </c>
      <c r="M4047" s="195" t="s">
        <v>5786</v>
      </c>
      <c r="N4047" s="16" t="s">
        <v>5787</v>
      </c>
      <c r="O4047" s="17" t="s">
        <v>346</v>
      </c>
      <c r="P4047" s="17" t="s">
        <v>305</v>
      </c>
      <c r="Q4047" s="17" t="s">
        <v>306</v>
      </c>
      <c r="R4047">
        <v>0</v>
      </c>
      <c r="S4047">
        <v>0</v>
      </c>
      <c r="T4047">
        <v>0</v>
      </c>
      <c r="U4047">
        <v>0</v>
      </c>
      <c r="V4047">
        <v>0</v>
      </c>
      <c r="W4047">
        <v>0</v>
      </c>
      <c r="X4047">
        <v>0</v>
      </c>
      <c r="Y4047">
        <v>0</v>
      </c>
      <c r="Z4047">
        <v>0</v>
      </c>
      <c r="AA4047">
        <v>0</v>
      </c>
      <c r="AB4047">
        <v>0</v>
      </c>
      <c r="AC4047">
        <v>0</v>
      </c>
      <c r="AD4047">
        <v>0</v>
      </c>
      <c r="AE4047">
        <v>0</v>
      </c>
      <c r="AF4047">
        <v>0</v>
      </c>
      <c r="AG4047" s="19">
        <v>0</v>
      </c>
      <c r="AH4047">
        <v>0</v>
      </c>
      <c r="AI4047">
        <v>0</v>
      </c>
      <c r="AJ4047">
        <v>0</v>
      </c>
      <c r="AK4047">
        <v>0</v>
      </c>
      <c r="AL4047">
        <v>0</v>
      </c>
      <c r="AM4047">
        <v>0</v>
      </c>
      <c r="AN4047">
        <v>0</v>
      </c>
      <c r="AO4047">
        <v>0</v>
      </c>
      <c r="AP4047">
        <v>0</v>
      </c>
      <c r="AQ4047">
        <v>0</v>
      </c>
      <c r="AR4047">
        <v>0</v>
      </c>
      <c r="AS4047">
        <v>0</v>
      </c>
      <c r="AT4047">
        <v>0</v>
      </c>
      <c r="AU4047">
        <v>0</v>
      </c>
      <c r="AV4047">
        <v>0</v>
      </c>
      <c r="AW4047">
        <v>47854</v>
      </c>
      <c r="AX4047">
        <v>66482</v>
      </c>
      <c r="AY4047">
        <v>82203</v>
      </c>
      <c r="AZ4047">
        <v>72000</v>
      </c>
      <c r="BA4047">
        <v>71000</v>
      </c>
      <c r="BB4047">
        <v>78000</v>
      </c>
      <c r="BC4047">
        <v>81000</v>
      </c>
      <c r="BD4047">
        <v>89000</v>
      </c>
      <c r="BE4047">
        <v>95000</v>
      </c>
      <c r="BF4047">
        <v>104000</v>
      </c>
      <c r="BG4047">
        <v>121000</v>
      </c>
      <c r="BH4047">
        <v>125000</v>
      </c>
      <c r="BI4047">
        <v>135000</v>
      </c>
      <c r="BJ4047">
        <v>147000</v>
      </c>
      <c r="BK4047">
        <v>149000</v>
      </c>
      <c r="BL4047">
        <v>156000</v>
      </c>
      <c r="BM4047">
        <v>167000</v>
      </c>
      <c r="BN4047">
        <v>209000</v>
      </c>
      <c r="BO4047">
        <v>251000</v>
      </c>
      <c r="BP4047">
        <v>255000</v>
      </c>
      <c r="BQ4047">
        <v>255000</v>
      </c>
      <c r="BR4047">
        <v>258000</v>
      </c>
      <c r="BS4047">
        <v>0</v>
      </c>
      <c r="BT4047">
        <v>0</v>
      </c>
      <c r="BU4047">
        <v>0</v>
      </c>
      <c r="BV4047">
        <v>0</v>
      </c>
      <c r="BW4047">
        <v>0</v>
      </c>
      <c r="BX4047">
        <v>0</v>
      </c>
      <c r="BY4047">
        <v>0</v>
      </c>
      <c r="BZ4047">
        <v>0</v>
      </c>
      <c r="CA4047">
        <v>0</v>
      </c>
      <c r="CB4047">
        <v>0</v>
      </c>
      <c r="CC4047">
        <v>0</v>
      </c>
      <c r="CD4047">
        <v>0</v>
      </c>
      <c r="CE4047">
        <v>0</v>
      </c>
    </row>
    <row r="4048" spans="1:83" x14ac:dyDescent="0.35">
      <c r="A4048" s="9" t="str">
        <f t="shared" si="63"/>
        <v>0151.705.36</v>
      </c>
      <c r="B4048" s="52" t="e">
        <f>+IF(MATCH(A4048,List!H$10:H$145,0),"Targeted")</f>
        <v>#N/A</v>
      </c>
      <c r="C4048" s="65"/>
      <c r="D4048" s="151" t="s">
        <v>7700</v>
      </c>
      <c r="E4048" s="16" t="s">
        <v>5046</v>
      </c>
      <c r="F4048" s="16" t="s">
        <v>5047</v>
      </c>
      <c r="G4048" s="16" t="s">
        <v>702</v>
      </c>
      <c r="H4048" s="16" t="s">
        <v>5659</v>
      </c>
      <c r="I4048" s="16" t="s">
        <v>4775</v>
      </c>
      <c r="J4048" s="16" t="s">
        <v>5800</v>
      </c>
      <c r="K4048" s="17" t="s">
        <v>272</v>
      </c>
      <c r="L4048" s="18" t="s">
        <v>5648</v>
      </c>
      <c r="M4048" s="195" t="s">
        <v>5786</v>
      </c>
      <c r="N4048" s="16" t="s">
        <v>5787</v>
      </c>
      <c r="O4048" s="17" t="s">
        <v>346</v>
      </c>
      <c r="P4048" s="17" t="s">
        <v>305</v>
      </c>
      <c r="Q4048" s="17" t="s">
        <v>306</v>
      </c>
      <c r="R4048">
        <v>0</v>
      </c>
      <c r="S4048">
        <v>0</v>
      </c>
      <c r="T4048">
        <v>0</v>
      </c>
      <c r="U4048">
        <v>0</v>
      </c>
      <c r="V4048">
        <v>0</v>
      </c>
      <c r="W4048">
        <v>0</v>
      </c>
      <c r="X4048">
        <v>0</v>
      </c>
      <c r="Y4048">
        <v>0</v>
      </c>
      <c r="Z4048">
        <v>0</v>
      </c>
      <c r="AA4048">
        <v>0</v>
      </c>
      <c r="AB4048">
        <v>0</v>
      </c>
      <c r="AC4048">
        <v>0</v>
      </c>
      <c r="AD4048">
        <v>0</v>
      </c>
      <c r="AE4048">
        <v>0</v>
      </c>
      <c r="AF4048">
        <v>0</v>
      </c>
      <c r="AG4048" s="19">
        <v>0</v>
      </c>
      <c r="AH4048">
        <v>0</v>
      </c>
      <c r="AI4048">
        <v>0</v>
      </c>
      <c r="AJ4048">
        <v>0</v>
      </c>
      <c r="AK4048">
        <v>0</v>
      </c>
      <c r="AL4048">
        <v>0</v>
      </c>
      <c r="AM4048">
        <v>0</v>
      </c>
      <c r="AN4048">
        <v>0</v>
      </c>
      <c r="AO4048">
        <v>0</v>
      </c>
      <c r="AP4048">
        <v>0</v>
      </c>
      <c r="AQ4048">
        <v>0</v>
      </c>
      <c r="AR4048">
        <v>0</v>
      </c>
      <c r="AS4048">
        <v>0</v>
      </c>
      <c r="AT4048">
        <v>0</v>
      </c>
      <c r="AU4048">
        <v>0</v>
      </c>
      <c r="AV4048">
        <v>0</v>
      </c>
      <c r="AW4048">
        <v>0</v>
      </c>
      <c r="AX4048">
        <v>0</v>
      </c>
      <c r="AY4048">
        <v>0</v>
      </c>
      <c r="AZ4048">
        <v>0</v>
      </c>
      <c r="BA4048">
        <v>0</v>
      </c>
      <c r="BB4048">
        <v>0</v>
      </c>
      <c r="BC4048">
        <v>0</v>
      </c>
      <c r="BD4048">
        <v>0</v>
      </c>
      <c r="BE4048">
        <v>0</v>
      </c>
      <c r="BF4048">
        <v>0</v>
      </c>
      <c r="BG4048">
        <v>0</v>
      </c>
      <c r="BH4048">
        <v>0</v>
      </c>
      <c r="BI4048">
        <v>0</v>
      </c>
      <c r="BJ4048">
        <v>0</v>
      </c>
      <c r="BK4048">
        <v>0</v>
      </c>
      <c r="BL4048">
        <v>0</v>
      </c>
      <c r="BM4048">
        <v>0</v>
      </c>
      <c r="BN4048">
        <v>0</v>
      </c>
      <c r="BO4048">
        <v>0</v>
      </c>
      <c r="BP4048">
        <v>0</v>
      </c>
      <c r="BQ4048">
        <v>0</v>
      </c>
      <c r="BR4048">
        <v>0</v>
      </c>
      <c r="BS4048">
        <v>0</v>
      </c>
      <c r="BT4048">
        <v>0</v>
      </c>
      <c r="BU4048">
        <v>0</v>
      </c>
      <c r="BV4048">
        <v>2632000</v>
      </c>
      <c r="BW4048">
        <v>2814000</v>
      </c>
      <c r="BX4048">
        <v>2863000</v>
      </c>
      <c r="BY4048">
        <v>2432000</v>
      </c>
      <c r="BZ4048">
        <v>4206000</v>
      </c>
      <c r="CA4048">
        <v>3359000</v>
      </c>
      <c r="CB4048">
        <v>3382000</v>
      </c>
      <c r="CC4048">
        <v>3451000</v>
      </c>
      <c r="CD4048">
        <v>3526000</v>
      </c>
      <c r="CE4048">
        <v>3604000</v>
      </c>
    </row>
    <row r="4049" spans="1:83" x14ac:dyDescent="0.35">
      <c r="A4049" s="9" t="str">
        <f t="shared" si="63"/>
        <v>0151.705.36</v>
      </c>
      <c r="B4049" s="52" t="e">
        <f>+IF(MATCH(A4049,List!H$10:H$145,0),"Targeted")</f>
        <v>#N/A</v>
      </c>
      <c r="C4049" s="65"/>
      <c r="D4049" s="151"/>
      <c r="E4049" s="16" t="s">
        <v>5046</v>
      </c>
      <c r="F4049" s="16" t="s">
        <v>5047</v>
      </c>
      <c r="G4049" s="16" t="s">
        <v>702</v>
      </c>
      <c r="H4049" s="16" t="s">
        <v>5659</v>
      </c>
      <c r="I4049" s="16" t="s">
        <v>4775</v>
      </c>
      <c r="J4049" s="16" t="s">
        <v>5800</v>
      </c>
      <c r="K4049" s="17" t="s">
        <v>272</v>
      </c>
      <c r="L4049" s="18" t="s">
        <v>5648</v>
      </c>
      <c r="M4049" s="195" t="s">
        <v>5786</v>
      </c>
      <c r="N4049" s="16" t="s">
        <v>5787</v>
      </c>
      <c r="O4049" s="17" t="s">
        <v>304</v>
      </c>
      <c r="P4049" s="17" t="s">
        <v>305</v>
      </c>
      <c r="Q4049" s="17" t="s">
        <v>306</v>
      </c>
      <c r="R4049">
        <v>0</v>
      </c>
      <c r="S4049">
        <v>0</v>
      </c>
      <c r="T4049">
        <v>0</v>
      </c>
      <c r="U4049">
        <v>0</v>
      </c>
      <c r="V4049">
        <v>0</v>
      </c>
      <c r="W4049">
        <v>0</v>
      </c>
      <c r="X4049">
        <v>0</v>
      </c>
      <c r="Y4049">
        <v>0</v>
      </c>
      <c r="Z4049">
        <v>0</v>
      </c>
      <c r="AA4049">
        <v>0</v>
      </c>
      <c r="AB4049">
        <v>0</v>
      </c>
      <c r="AC4049">
        <v>0</v>
      </c>
      <c r="AD4049">
        <v>0</v>
      </c>
      <c r="AE4049">
        <v>0</v>
      </c>
      <c r="AF4049">
        <v>0</v>
      </c>
      <c r="AG4049" s="19">
        <v>0</v>
      </c>
      <c r="AH4049">
        <v>0</v>
      </c>
      <c r="AI4049">
        <v>0</v>
      </c>
      <c r="AJ4049">
        <v>0</v>
      </c>
      <c r="AK4049">
        <v>0</v>
      </c>
      <c r="AL4049">
        <v>0</v>
      </c>
      <c r="AM4049">
        <v>0</v>
      </c>
      <c r="AN4049">
        <v>0</v>
      </c>
      <c r="AO4049">
        <v>0</v>
      </c>
      <c r="AP4049">
        <v>0</v>
      </c>
      <c r="AQ4049">
        <v>0</v>
      </c>
      <c r="AR4049">
        <v>0</v>
      </c>
      <c r="AS4049">
        <v>0</v>
      </c>
      <c r="AT4049">
        <v>0</v>
      </c>
      <c r="AU4049">
        <v>0</v>
      </c>
      <c r="AV4049">
        <v>0</v>
      </c>
      <c r="AW4049">
        <v>0</v>
      </c>
      <c r="AX4049">
        <v>0</v>
      </c>
      <c r="AY4049">
        <v>0</v>
      </c>
      <c r="AZ4049">
        <v>0</v>
      </c>
      <c r="BA4049">
        <v>0</v>
      </c>
      <c r="BB4049">
        <v>0</v>
      </c>
      <c r="BC4049">
        <v>0</v>
      </c>
      <c r="BD4049">
        <v>0</v>
      </c>
      <c r="BE4049">
        <v>0</v>
      </c>
      <c r="BF4049">
        <v>0</v>
      </c>
      <c r="BG4049">
        <v>0</v>
      </c>
      <c r="BH4049">
        <v>0</v>
      </c>
      <c r="BI4049">
        <v>0</v>
      </c>
      <c r="BJ4049">
        <v>0</v>
      </c>
      <c r="BK4049">
        <v>0</v>
      </c>
      <c r="BL4049">
        <v>0</v>
      </c>
      <c r="BM4049">
        <v>0</v>
      </c>
      <c r="BN4049">
        <v>0</v>
      </c>
      <c r="BO4049">
        <v>0</v>
      </c>
      <c r="BP4049">
        <v>0</v>
      </c>
      <c r="BQ4049">
        <v>0</v>
      </c>
      <c r="BR4049">
        <v>0</v>
      </c>
      <c r="BS4049">
        <v>0</v>
      </c>
      <c r="BT4049">
        <v>0</v>
      </c>
      <c r="BU4049">
        <v>0</v>
      </c>
      <c r="BV4049">
        <v>0</v>
      </c>
      <c r="BW4049">
        <v>0</v>
      </c>
      <c r="BX4049" s="10">
        <v>0</v>
      </c>
      <c r="BY4049">
        <v>0</v>
      </c>
      <c r="BZ4049">
        <v>143000</v>
      </c>
      <c r="CA4049">
        <v>382000</v>
      </c>
      <c r="CB4049">
        <v>91000</v>
      </c>
      <c r="CC4049">
        <v>32000</v>
      </c>
      <c r="CD4049">
        <v>0</v>
      </c>
      <c r="CE4049">
        <v>0</v>
      </c>
    </row>
    <row r="4050" spans="1:83" x14ac:dyDescent="0.35">
      <c r="A4050" s="9" t="str">
        <f t="shared" si="63"/>
        <v>4379.705.</v>
      </c>
      <c r="B4050" s="52" t="e">
        <f>+IF(MATCH(A4050,List!H$10:H$145,0),"Targeted")</f>
        <v>#N/A</v>
      </c>
      <c r="C4050" s="65"/>
      <c r="D4050" s="151"/>
      <c r="E4050" s="16" t="s">
        <v>5046</v>
      </c>
      <c r="F4050" s="16" t="s">
        <v>5047</v>
      </c>
      <c r="G4050" s="16" t="s">
        <v>702</v>
      </c>
      <c r="H4050" s="16" t="s">
        <v>5659</v>
      </c>
      <c r="I4050" s="16" t="s">
        <v>5801</v>
      </c>
      <c r="J4050" s="16" t="s">
        <v>5802</v>
      </c>
      <c r="K4050" s="17" t="s">
        <v>299</v>
      </c>
      <c r="L4050" s="18" t="s">
        <v>5648</v>
      </c>
      <c r="M4050" s="195" t="s">
        <v>5786</v>
      </c>
      <c r="N4050" s="16" t="s">
        <v>5787</v>
      </c>
      <c r="O4050" s="17" t="s">
        <v>304</v>
      </c>
      <c r="P4050" s="17" t="s">
        <v>305</v>
      </c>
      <c r="Q4050" s="17" t="s">
        <v>306</v>
      </c>
      <c r="R4050">
        <v>0</v>
      </c>
      <c r="S4050">
        <v>0</v>
      </c>
      <c r="T4050">
        <v>0</v>
      </c>
      <c r="U4050">
        <v>0</v>
      </c>
      <c r="V4050">
        <v>0</v>
      </c>
      <c r="W4050">
        <v>0</v>
      </c>
      <c r="X4050">
        <v>0</v>
      </c>
      <c r="Y4050">
        <v>0</v>
      </c>
      <c r="Z4050">
        <v>0</v>
      </c>
      <c r="AA4050">
        <v>0</v>
      </c>
      <c r="AB4050">
        <v>0</v>
      </c>
      <c r="AC4050">
        <v>0</v>
      </c>
      <c r="AD4050">
        <v>0</v>
      </c>
      <c r="AE4050">
        <v>0</v>
      </c>
      <c r="AF4050">
        <v>0</v>
      </c>
      <c r="AG4050" s="19">
        <v>0</v>
      </c>
      <c r="AH4050">
        <v>0</v>
      </c>
      <c r="AI4050">
        <v>0</v>
      </c>
      <c r="AJ4050">
        <v>0</v>
      </c>
      <c r="AK4050">
        <v>0</v>
      </c>
      <c r="AL4050">
        <v>0</v>
      </c>
      <c r="AM4050">
        <v>0</v>
      </c>
      <c r="AN4050">
        <v>0</v>
      </c>
      <c r="AO4050">
        <v>0</v>
      </c>
      <c r="AP4050">
        <v>0</v>
      </c>
      <c r="AQ4050">
        <v>0</v>
      </c>
      <c r="AR4050">
        <v>0</v>
      </c>
      <c r="AS4050">
        <v>0</v>
      </c>
      <c r="AT4050">
        <v>0</v>
      </c>
      <c r="AU4050">
        <v>0</v>
      </c>
      <c r="AV4050">
        <v>0</v>
      </c>
      <c r="AW4050">
        <v>0</v>
      </c>
      <c r="AX4050">
        <v>0</v>
      </c>
      <c r="AY4050">
        <v>0</v>
      </c>
      <c r="AZ4050">
        <v>0</v>
      </c>
      <c r="BA4050">
        <v>0</v>
      </c>
      <c r="BB4050">
        <v>0</v>
      </c>
      <c r="BC4050">
        <v>0</v>
      </c>
      <c r="BD4050">
        <v>0</v>
      </c>
      <c r="BE4050">
        <v>0</v>
      </c>
      <c r="BF4050">
        <v>0</v>
      </c>
      <c r="BG4050">
        <v>0</v>
      </c>
      <c r="BH4050">
        <v>0</v>
      </c>
      <c r="BI4050">
        <v>0</v>
      </c>
      <c r="BJ4050">
        <v>0</v>
      </c>
      <c r="BK4050">
        <v>0</v>
      </c>
      <c r="BL4050">
        <v>0</v>
      </c>
      <c r="BM4050">
        <v>0</v>
      </c>
      <c r="BN4050">
        <v>0</v>
      </c>
      <c r="BO4050">
        <v>0</v>
      </c>
      <c r="BP4050">
        <v>0</v>
      </c>
      <c r="BQ4050">
        <v>0</v>
      </c>
      <c r="BR4050">
        <v>0</v>
      </c>
      <c r="BS4050">
        <v>0</v>
      </c>
      <c r="BT4050">
        <v>0</v>
      </c>
      <c r="BU4050">
        <v>0</v>
      </c>
      <c r="BV4050">
        <v>0</v>
      </c>
      <c r="BW4050">
        <v>0</v>
      </c>
      <c r="BX4050" s="10">
        <v>0</v>
      </c>
      <c r="BY4050">
        <v>0</v>
      </c>
      <c r="BZ4050">
        <v>0</v>
      </c>
      <c r="CA4050">
        <v>0</v>
      </c>
      <c r="CB4050">
        <v>-433000</v>
      </c>
      <c r="CC4050">
        <v>-843000</v>
      </c>
      <c r="CD4050">
        <v>-357000</v>
      </c>
      <c r="CE4050">
        <v>-334000</v>
      </c>
    </row>
    <row r="4051" spans="1:83" x14ac:dyDescent="0.35">
      <c r="A4051" s="9" t="str">
        <f t="shared" si="63"/>
        <v>0129.705.36</v>
      </c>
      <c r="B4051" s="52" t="e">
        <f>+IF(MATCH(A4051,List!H$10:H$145,0),"Targeted")</f>
        <v>#N/A</v>
      </c>
      <c r="C4051" s="65"/>
      <c r="D4051" s="151" t="s">
        <v>7700</v>
      </c>
      <c r="E4051" s="16" t="s">
        <v>5046</v>
      </c>
      <c r="F4051" s="16" t="s">
        <v>5047</v>
      </c>
      <c r="G4051" s="16" t="s">
        <v>768</v>
      </c>
      <c r="H4051" s="16" t="s">
        <v>1838</v>
      </c>
      <c r="I4051" s="16" t="s">
        <v>942</v>
      </c>
      <c r="J4051" s="16" t="s">
        <v>5803</v>
      </c>
      <c r="K4051" s="17" t="s">
        <v>272</v>
      </c>
      <c r="L4051" s="18" t="s">
        <v>5648</v>
      </c>
      <c r="M4051" s="195" t="s">
        <v>5786</v>
      </c>
      <c r="N4051" s="16" t="s">
        <v>5787</v>
      </c>
      <c r="O4051" s="17" t="s">
        <v>346</v>
      </c>
      <c r="P4051" s="17" t="s">
        <v>305</v>
      </c>
      <c r="Q4051" s="17" t="s">
        <v>306</v>
      </c>
      <c r="R4051">
        <v>0</v>
      </c>
      <c r="S4051">
        <v>0</v>
      </c>
      <c r="T4051">
        <v>0</v>
      </c>
      <c r="U4051">
        <v>0</v>
      </c>
      <c r="V4051">
        <v>0</v>
      </c>
      <c r="W4051">
        <v>0</v>
      </c>
      <c r="X4051">
        <v>0</v>
      </c>
      <c r="Y4051">
        <v>0</v>
      </c>
      <c r="Z4051">
        <v>0</v>
      </c>
      <c r="AA4051">
        <v>0</v>
      </c>
      <c r="AB4051">
        <v>0</v>
      </c>
      <c r="AC4051">
        <v>0</v>
      </c>
      <c r="AD4051">
        <v>0</v>
      </c>
      <c r="AE4051">
        <v>0</v>
      </c>
      <c r="AF4051">
        <v>0</v>
      </c>
      <c r="AG4051" s="19">
        <v>0</v>
      </c>
      <c r="AH4051">
        <v>0</v>
      </c>
      <c r="AI4051">
        <v>0</v>
      </c>
      <c r="AJ4051">
        <v>0</v>
      </c>
      <c r="AK4051">
        <v>0</v>
      </c>
      <c r="AL4051">
        <v>0</v>
      </c>
      <c r="AM4051">
        <v>0</v>
      </c>
      <c r="AN4051">
        <v>0</v>
      </c>
      <c r="AO4051">
        <v>0</v>
      </c>
      <c r="AP4051">
        <v>0</v>
      </c>
      <c r="AQ4051">
        <v>0</v>
      </c>
      <c r="AR4051">
        <v>0</v>
      </c>
      <c r="AS4051">
        <v>0</v>
      </c>
      <c r="AT4051">
        <v>0</v>
      </c>
      <c r="AU4051">
        <v>0</v>
      </c>
      <c r="AV4051">
        <v>0</v>
      </c>
      <c r="AW4051">
        <v>0</v>
      </c>
      <c r="AX4051">
        <v>0</v>
      </c>
      <c r="AY4051">
        <v>0</v>
      </c>
      <c r="AZ4051">
        <v>0</v>
      </c>
      <c r="BA4051">
        <v>0</v>
      </c>
      <c r="BB4051">
        <v>0</v>
      </c>
      <c r="BC4051">
        <v>0</v>
      </c>
      <c r="BD4051">
        <v>0</v>
      </c>
      <c r="BE4051">
        <v>0</v>
      </c>
      <c r="BF4051">
        <v>0</v>
      </c>
      <c r="BG4051">
        <v>0</v>
      </c>
      <c r="BH4051">
        <v>0</v>
      </c>
      <c r="BI4051">
        <v>0</v>
      </c>
      <c r="BJ4051">
        <v>0</v>
      </c>
      <c r="BK4051">
        <v>0</v>
      </c>
      <c r="BL4051">
        <v>0</v>
      </c>
      <c r="BM4051">
        <v>0</v>
      </c>
      <c r="BN4051">
        <v>0</v>
      </c>
      <c r="BO4051">
        <v>0</v>
      </c>
      <c r="BP4051">
        <v>0</v>
      </c>
      <c r="BQ4051">
        <v>0</v>
      </c>
      <c r="BR4051">
        <v>0</v>
      </c>
      <c r="BS4051">
        <v>268000</v>
      </c>
      <c r="BT4051">
        <v>270000</v>
      </c>
      <c r="BU4051">
        <v>275000</v>
      </c>
      <c r="BV4051">
        <v>282000</v>
      </c>
      <c r="BW4051">
        <v>295000</v>
      </c>
      <c r="BX4051">
        <v>322000</v>
      </c>
      <c r="BY4051">
        <v>321000</v>
      </c>
      <c r="BZ4051">
        <v>365000</v>
      </c>
      <c r="CA4051">
        <v>338000</v>
      </c>
      <c r="CB4051">
        <v>387000</v>
      </c>
      <c r="CC4051">
        <v>401000</v>
      </c>
      <c r="CD4051">
        <v>411000</v>
      </c>
      <c r="CE4051">
        <v>420000</v>
      </c>
    </row>
    <row r="4052" spans="1:83" x14ac:dyDescent="0.35">
      <c r="A4052" s="9" t="str">
        <f t="shared" si="63"/>
        <v>0142.705.36</v>
      </c>
      <c r="B4052" s="52" t="e">
        <f>+IF(MATCH(A4052,List!H$10:H$145,0),"Targeted")</f>
        <v>#N/A</v>
      </c>
      <c r="C4052" s="65"/>
      <c r="D4052" s="151" t="s">
        <v>7700</v>
      </c>
      <c r="E4052" s="16" t="s">
        <v>5046</v>
      </c>
      <c r="F4052" s="16" t="s">
        <v>5047</v>
      </c>
      <c r="G4052" s="16" t="s">
        <v>768</v>
      </c>
      <c r="H4052" s="16" t="s">
        <v>1838</v>
      </c>
      <c r="I4052" s="16" t="s">
        <v>3436</v>
      </c>
      <c r="J4052" s="16" t="s">
        <v>941</v>
      </c>
      <c r="K4052" s="17" t="s">
        <v>272</v>
      </c>
      <c r="L4052" s="18" t="s">
        <v>5648</v>
      </c>
      <c r="M4052" s="195" t="s">
        <v>5786</v>
      </c>
      <c r="N4052" s="16" t="s">
        <v>5787</v>
      </c>
      <c r="O4052" s="17" t="s">
        <v>346</v>
      </c>
      <c r="P4052" s="17" t="s">
        <v>305</v>
      </c>
      <c r="Q4052" s="17" t="s">
        <v>306</v>
      </c>
      <c r="R4052">
        <v>0</v>
      </c>
      <c r="S4052">
        <v>0</v>
      </c>
      <c r="T4052">
        <v>0</v>
      </c>
      <c r="U4052">
        <v>0</v>
      </c>
      <c r="V4052">
        <v>0</v>
      </c>
      <c r="W4052">
        <v>0</v>
      </c>
      <c r="X4052">
        <v>0</v>
      </c>
      <c r="Y4052">
        <v>0</v>
      </c>
      <c r="Z4052">
        <v>0</v>
      </c>
      <c r="AA4052">
        <v>0</v>
      </c>
      <c r="AB4052">
        <v>0</v>
      </c>
      <c r="AC4052">
        <v>0</v>
      </c>
      <c r="AD4052">
        <v>0</v>
      </c>
      <c r="AE4052">
        <v>0</v>
      </c>
      <c r="AF4052">
        <v>0</v>
      </c>
      <c r="AG4052" s="19">
        <v>0</v>
      </c>
      <c r="AH4052">
        <v>0</v>
      </c>
      <c r="AI4052">
        <v>0</v>
      </c>
      <c r="AJ4052">
        <v>0</v>
      </c>
      <c r="AK4052">
        <v>0</v>
      </c>
      <c r="AL4052">
        <v>0</v>
      </c>
      <c r="AM4052">
        <v>0</v>
      </c>
      <c r="AN4052">
        <v>0</v>
      </c>
      <c r="AO4052">
        <v>0</v>
      </c>
      <c r="AP4052">
        <v>0</v>
      </c>
      <c r="AQ4052">
        <v>0</v>
      </c>
      <c r="AR4052">
        <v>0</v>
      </c>
      <c r="AS4052">
        <v>0</v>
      </c>
      <c r="AT4052">
        <v>0</v>
      </c>
      <c r="AU4052">
        <v>0</v>
      </c>
      <c r="AV4052">
        <v>0</v>
      </c>
      <c r="AW4052">
        <v>0</v>
      </c>
      <c r="AX4052">
        <v>0</v>
      </c>
      <c r="AY4052">
        <v>0</v>
      </c>
      <c r="AZ4052">
        <v>0</v>
      </c>
      <c r="BA4052">
        <v>0</v>
      </c>
      <c r="BB4052">
        <v>0</v>
      </c>
      <c r="BC4052">
        <v>0</v>
      </c>
      <c r="BD4052">
        <v>0</v>
      </c>
      <c r="BE4052">
        <v>0</v>
      </c>
      <c r="BF4052">
        <v>0</v>
      </c>
      <c r="BG4052">
        <v>0</v>
      </c>
      <c r="BH4052">
        <v>0</v>
      </c>
      <c r="BI4052">
        <v>0</v>
      </c>
      <c r="BJ4052">
        <v>0</v>
      </c>
      <c r="BK4052">
        <v>0</v>
      </c>
      <c r="BL4052">
        <v>0</v>
      </c>
      <c r="BM4052">
        <v>0</v>
      </c>
      <c r="BN4052">
        <v>0</v>
      </c>
      <c r="BO4052">
        <v>0</v>
      </c>
      <c r="BP4052">
        <v>2638000</v>
      </c>
      <c r="BQ4052">
        <v>284000</v>
      </c>
      <c r="BR4052">
        <v>322000</v>
      </c>
      <c r="BS4052">
        <v>414000</v>
      </c>
      <c r="BT4052">
        <v>314000</v>
      </c>
      <c r="BU4052">
        <v>282000</v>
      </c>
      <c r="BV4052">
        <v>403000</v>
      </c>
      <c r="BW4052">
        <v>313000</v>
      </c>
      <c r="BX4052">
        <v>300000</v>
      </c>
      <c r="BY4052">
        <v>304000</v>
      </c>
      <c r="BZ4052">
        <v>471000</v>
      </c>
      <c r="CA4052">
        <v>383000</v>
      </c>
      <c r="CB4052">
        <v>399000</v>
      </c>
      <c r="CC4052">
        <v>408000</v>
      </c>
      <c r="CD4052">
        <v>417000</v>
      </c>
      <c r="CE4052">
        <v>426000</v>
      </c>
    </row>
    <row r="4053" spans="1:83" x14ac:dyDescent="0.35">
      <c r="A4053" s="9" t="str">
        <f t="shared" si="63"/>
        <v>0151.705.36</v>
      </c>
      <c r="B4053" s="52" t="e">
        <f>+IF(MATCH(A4053,List!H$10:H$145,0),"Targeted")</f>
        <v>#N/A</v>
      </c>
      <c r="C4053" s="65"/>
      <c r="D4053" s="151" t="s">
        <v>7700</v>
      </c>
      <c r="E4053" s="16" t="s">
        <v>5046</v>
      </c>
      <c r="F4053" s="16" t="s">
        <v>5047</v>
      </c>
      <c r="G4053" s="16" t="s">
        <v>768</v>
      </c>
      <c r="H4053" s="16" t="s">
        <v>1838</v>
      </c>
      <c r="I4053" s="16" t="s">
        <v>4775</v>
      </c>
      <c r="J4053" s="16" t="s">
        <v>5800</v>
      </c>
      <c r="K4053" s="17" t="s">
        <v>272</v>
      </c>
      <c r="L4053" s="18" t="s">
        <v>5648</v>
      </c>
      <c r="M4053" s="195" t="s">
        <v>5786</v>
      </c>
      <c r="N4053" s="16" t="s">
        <v>5787</v>
      </c>
      <c r="O4053" s="17" t="s">
        <v>346</v>
      </c>
      <c r="P4053" s="17" t="s">
        <v>305</v>
      </c>
      <c r="Q4053" s="17" t="s">
        <v>306</v>
      </c>
      <c r="R4053">
        <v>160176</v>
      </c>
      <c r="S4053">
        <v>157583</v>
      </c>
      <c r="T4053">
        <v>162325</v>
      </c>
      <c r="U4053">
        <v>161321</v>
      </c>
      <c r="V4053">
        <v>157960</v>
      </c>
      <c r="W4053">
        <v>176340</v>
      </c>
      <c r="X4053">
        <v>188441</v>
      </c>
      <c r="Y4053">
        <v>205071</v>
      </c>
      <c r="Z4053">
        <v>236681</v>
      </c>
      <c r="AA4053">
        <v>257361</v>
      </c>
      <c r="AB4053">
        <v>283851</v>
      </c>
      <c r="AC4053">
        <v>314534</v>
      </c>
      <c r="AD4053">
        <v>336976</v>
      </c>
      <c r="AE4053">
        <v>444566</v>
      </c>
      <c r="AF4053">
        <v>475699</v>
      </c>
      <c r="AG4053" s="19">
        <v>114213</v>
      </c>
      <c r="AH4053">
        <v>510264</v>
      </c>
      <c r="AI4053">
        <v>558082</v>
      </c>
      <c r="AJ4053">
        <v>603295</v>
      </c>
      <c r="AK4053">
        <v>629972</v>
      </c>
      <c r="AL4053">
        <v>624133</v>
      </c>
      <c r="AM4053">
        <v>649938</v>
      </c>
      <c r="AN4053">
        <v>673710</v>
      </c>
      <c r="AO4053">
        <v>704091</v>
      </c>
      <c r="AP4053">
        <v>724048</v>
      </c>
      <c r="AQ4053">
        <v>729522</v>
      </c>
      <c r="AR4053">
        <v>720223</v>
      </c>
      <c r="AS4053">
        <v>780581</v>
      </c>
      <c r="AT4053">
        <v>766462</v>
      </c>
      <c r="AU4053">
        <v>810726</v>
      </c>
      <c r="AV4053">
        <v>850236</v>
      </c>
      <c r="AW4053">
        <v>846644</v>
      </c>
      <c r="AX4053">
        <v>828948</v>
      </c>
      <c r="AY4053">
        <v>849268</v>
      </c>
      <c r="AZ4053">
        <v>817000</v>
      </c>
      <c r="BA4053">
        <v>861000</v>
      </c>
      <c r="BB4053">
        <v>816000</v>
      </c>
      <c r="BC4053">
        <v>786000</v>
      </c>
      <c r="BD4053">
        <v>867000</v>
      </c>
      <c r="BE4053">
        <v>881000</v>
      </c>
      <c r="BF4053">
        <v>1071000</v>
      </c>
      <c r="BG4053">
        <v>1146000</v>
      </c>
      <c r="BH4053">
        <v>1221000</v>
      </c>
      <c r="BI4053">
        <v>1251000</v>
      </c>
      <c r="BJ4053">
        <v>1284000</v>
      </c>
      <c r="BK4053">
        <v>1545000</v>
      </c>
      <c r="BL4053">
        <v>1479000</v>
      </c>
      <c r="BM4053">
        <v>1628000</v>
      </c>
      <c r="BN4053">
        <v>1840000</v>
      </c>
      <c r="BO4053">
        <v>1897000</v>
      </c>
      <c r="BP4053">
        <v>0</v>
      </c>
      <c r="BQ4053">
        <v>2144000</v>
      </c>
      <c r="BR4053">
        <v>2130000</v>
      </c>
      <c r="BS4053">
        <v>2357000</v>
      </c>
      <c r="BT4053">
        <v>2600000</v>
      </c>
      <c r="BU4053">
        <v>2452000</v>
      </c>
      <c r="BV4053">
        <v>0</v>
      </c>
      <c r="BW4053">
        <v>0</v>
      </c>
      <c r="BX4053">
        <v>0</v>
      </c>
      <c r="BY4053">
        <v>0</v>
      </c>
      <c r="BZ4053">
        <v>0</v>
      </c>
      <c r="CA4053">
        <v>0</v>
      </c>
      <c r="CB4053">
        <v>0</v>
      </c>
      <c r="CC4053">
        <v>0</v>
      </c>
      <c r="CD4053">
        <v>0</v>
      </c>
      <c r="CE4053">
        <v>0</v>
      </c>
    </row>
    <row r="4054" spans="1:83" x14ac:dyDescent="0.35">
      <c r="A4054" s="9" t="str">
        <f t="shared" si="63"/>
        <v>0151.705.36</v>
      </c>
      <c r="B4054" s="52" t="e">
        <f>+IF(MATCH(A4054,List!H$10:H$145,0),"Targeted")</f>
        <v>#N/A</v>
      </c>
      <c r="C4054" s="65"/>
      <c r="D4054" s="151" t="s">
        <v>7700</v>
      </c>
      <c r="E4054" s="16" t="s">
        <v>5046</v>
      </c>
      <c r="F4054" s="16" t="s">
        <v>5047</v>
      </c>
      <c r="G4054" s="16" t="s">
        <v>768</v>
      </c>
      <c r="H4054" s="16" t="s">
        <v>1838</v>
      </c>
      <c r="I4054" s="16" t="s">
        <v>4775</v>
      </c>
      <c r="J4054" s="16" t="s">
        <v>5800</v>
      </c>
      <c r="K4054" s="17" t="s">
        <v>272</v>
      </c>
      <c r="L4054" s="18" t="s">
        <v>5648</v>
      </c>
      <c r="M4054" s="195" t="s">
        <v>5786</v>
      </c>
      <c r="N4054" s="16" t="s">
        <v>5787</v>
      </c>
      <c r="O4054" s="17" t="s">
        <v>346</v>
      </c>
      <c r="P4054" s="17" t="s">
        <v>524</v>
      </c>
      <c r="Q4054" s="17" t="s">
        <v>306</v>
      </c>
      <c r="R4054">
        <v>1086</v>
      </c>
      <c r="S4054">
        <v>860</v>
      </c>
      <c r="T4054">
        <v>0</v>
      </c>
      <c r="U4054">
        <v>0</v>
      </c>
      <c r="V4054">
        <v>0</v>
      </c>
      <c r="W4054">
        <v>0</v>
      </c>
      <c r="X4054">
        <v>0</v>
      </c>
      <c r="Y4054">
        <v>0</v>
      </c>
      <c r="Z4054">
        <v>0</v>
      </c>
      <c r="AA4054">
        <v>0</v>
      </c>
      <c r="AB4054">
        <v>0</v>
      </c>
      <c r="AC4054">
        <v>0</v>
      </c>
      <c r="AD4054">
        <v>0</v>
      </c>
      <c r="AE4054">
        <v>0</v>
      </c>
      <c r="AF4054">
        <v>0</v>
      </c>
      <c r="AG4054" s="19">
        <v>0</v>
      </c>
      <c r="AH4054">
        <v>0</v>
      </c>
      <c r="AI4054">
        <v>0</v>
      </c>
      <c r="AJ4054">
        <v>0</v>
      </c>
      <c r="AK4054">
        <v>0</v>
      </c>
      <c r="AL4054">
        <v>0</v>
      </c>
      <c r="AM4054">
        <v>0</v>
      </c>
      <c r="AN4054">
        <v>0</v>
      </c>
      <c r="AO4054">
        <v>0</v>
      </c>
      <c r="AP4054">
        <v>0</v>
      </c>
      <c r="AQ4054">
        <v>0</v>
      </c>
      <c r="AR4054">
        <v>0</v>
      </c>
      <c r="AS4054">
        <v>0</v>
      </c>
      <c r="AT4054">
        <v>0</v>
      </c>
      <c r="AU4054">
        <v>0</v>
      </c>
      <c r="AV4054">
        <v>0</v>
      </c>
      <c r="AW4054">
        <v>0</v>
      </c>
      <c r="AX4054">
        <v>0</v>
      </c>
      <c r="AY4054">
        <v>0</v>
      </c>
      <c r="AZ4054">
        <v>0</v>
      </c>
      <c r="BA4054">
        <v>0</v>
      </c>
      <c r="BB4054">
        <v>0</v>
      </c>
      <c r="BC4054">
        <v>0</v>
      </c>
      <c r="BD4054">
        <v>0</v>
      </c>
      <c r="BE4054">
        <v>0</v>
      </c>
      <c r="BF4054">
        <v>0</v>
      </c>
      <c r="BG4054">
        <v>0</v>
      </c>
      <c r="BH4054">
        <v>0</v>
      </c>
      <c r="BI4054">
        <v>0</v>
      </c>
      <c r="BJ4054">
        <v>0</v>
      </c>
      <c r="BK4054">
        <v>0</v>
      </c>
      <c r="BL4054">
        <v>0</v>
      </c>
      <c r="BM4054">
        <v>0</v>
      </c>
      <c r="BN4054">
        <v>0</v>
      </c>
      <c r="BO4054">
        <v>0</v>
      </c>
      <c r="BP4054">
        <v>0</v>
      </c>
      <c r="BQ4054">
        <v>0</v>
      </c>
      <c r="BR4054">
        <v>0</v>
      </c>
      <c r="BS4054">
        <v>0</v>
      </c>
      <c r="BT4054">
        <v>0</v>
      </c>
      <c r="BU4054">
        <v>0</v>
      </c>
      <c r="BV4054">
        <v>0</v>
      </c>
      <c r="BW4054">
        <v>0</v>
      </c>
      <c r="BX4054">
        <v>0</v>
      </c>
      <c r="BY4054">
        <v>0</v>
      </c>
      <c r="BZ4054">
        <v>0</v>
      </c>
      <c r="CA4054">
        <v>0</v>
      </c>
      <c r="CB4054">
        <v>0</v>
      </c>
      <c r="CC4054">
        <v>0</v>
      </c>
      <c r="CD4054">
        <v>0</v>
      </c>
      <c r="CE4054">
        <v>0</v>
      </c>
    </row>
    <row r="4055" spans="1:83" x14ac:dyDescent="0.35">
      <c r="A4055" s="9" t="str">
        <f t="shared" si="63"/>
        <v>0167.705.36</v>
      </c>
      <c r="B4055" s="52" t="e">
        <f>+IF(MATCH(A4055,List!H$10:H$145,0),"Targeted")</f>
        <v>#N/A</v>
      </c>
      <c r="C4055" s="65"/>
      <c r="D4055" s="151" t="s">
        <v>7700</v>
      </c>
      <c r="E4055" s="16" t="s">
        <v>5046</v>
      </c>
      <c r="F4055" s="16" t="s">
        <v>5047</v>
      </c>
      <c r="G4055" s="16" t="s">
        <v>768</v>
      </c>
      <c r="H4055" s="16" t="s">
        <v>1838</v>
      </c>
      <c r="I4055" s="16" t="s">
        <v>3462</v>
      </c>
      <c r="J4055" s="16" t="s">
        <v>5804</v>
      </c>
      <c r="K4055" s="17" t="s">
        <v>272</v>
      </c>
      <c r="L4055" s="18" t="s">
        <v>5648</v>
      </c>
      <c r="M4055" s="195" t="s">
        <v>5786</v>
      </c>
      <c r="N4055" s="16" t="s">
        <v>5787</v>
      </c>
      <c r="O4055" s="17" t="s">
        <v>346</v>
      </c>
      <c r="P4055" s="17" t="s">
        <v>305</v>
      </c>
      <c r="Q4055" s="17" t="s">
        <v>306</v>
      </c>
      <c r="R4055">
        <v>0</v>
      </c>
      <c r="S4055">
        <v>0</v>
      </c>
      <c r="T4055">
        <v>0</v>
      </c>
      <c r="U4055">
        <v>0</v>
      </c>
      <c r="V4055">
        <v>0</v>
      </c>
      <c r="W4055">
        <v>0</v>
      </c>
      <c r="X4055">
        <v>0</v>
      </c>
      <c r="Y4055">
        <v>0</v>
      </c>
      <c r="Z4055">
        <v>0</v>
      </c>
      <c r="AA4055">
        <v>0</v>
      </c>
      <c r="AB4055">
        <v>0</v>
      </c>
      <c r="AC4055">
        <v>0</v>
      </c>
      <c r="AD4055">
        <v>0</v>
      </c>
      <c r="AE4055">
        <v>0</v>
      </c>
      <c r="AF4055">
        <v>0</v>
      </c>
      <c r="AG4055" s="19">
        <v>0</v>
      </c>
      <c r="AH4055">
        <v>0</v>
      </c>
      <c r="AI4055">
        <v>0</v>
      </c>
      <c r="AJ4055">
        <v>0</v>
      </c>
      <c r="AK4055">
        <v>0</v>
      </c>
      <c r="AL4055">
        <v>0</v>
      </c>
      <c r="AM4055">
        <v>0</v>
      </c>
      <c r="AN4055">
        <v>0</v>
      </c>
      <c r="AO4055">
        <v>0</v>
      </c>
      <c r="AP4055">
        <v>0</v>
      </c>
      <c r="AQ4055">
        <v>0</v>
      </c>
      <c r="AR4055">
        <v>0</v>
      </c>
      <c r="AS4055">
        <v>0</v>
      </c>
      <c r="AT4055">
        <v>0</v>
      </c>
      <c r="AU4055">
        <v>0</v>
      </c>
      <c r="AV4055">
        <v>0</v>
      </c>
      <c r="AW4055">
        <v>0</v>
      </c>
      <c r="AX4055">
        <v>0</v>
      </c>
      <c r="AY4055">
        <v>0</v>
      </c>
      <c r="AZ4055">
        <v>0</v>
      </c>
      <c r="BA4055">
        <v>0</v>
      </c>
      <c r="BB4055">
        <v>0</v>
      </c>
      <c r="BC4055">
        <v>0</v>
      </c>
      <c r="BD4055">
        <v>0</v>
      </c>
      <c r="BE4055">
        <v>0</v>
      </c>
      <c r="BF4055">
        <v>0</v>
      </c>
      <c r="BG4055">
        <v>0</v>
      </c>
      <c r="BH4055">
        <v>0</v>
      </c>
      <c r="BI4055">
        <v>0</v>
      </c>
      <c r="BJ4055">
        <v>0</v>
      </c>
      <c r="BK4055">
        <v>622000</v>
      </c>
      <c r="BL4055">
        <v>1111000</v>
      </c>
      <c r="BM4055">
        <v>1989000</v>
      </c>
      <c r="BN4055">
        <v>2395000</v>
      </c>
      <c r="BO4055">
        <v>2526000</v>
      </c>
      <c r="BP4055">
        <v>3355000</v>
      </c>
      <c r="BQ4055">
        <v>3296000</v>
      </c>
      <c r="BR4055">
        <v>3242000</v>
      </c>
      <c r="BS4055">
        <v>3459000</v>
      </c>
      <c r="BT4055">
        <v>3810000</v>
      </c>
      <c r="BU4055">
        <v>3768000</v>
      </c>
      <c r="BV4055">
        <v>4207000</v>
      </c>
      <c r="BW4055">
        <v>4062000</v>
      </c>
      <c r="BX4055">
        <v>4368000</v>
      </c>
      <c r="BY4055">
        <v>4940000</v>
      </c>
      <c r="BZ4055">
        <v>5721000</v>
      </c>
      <c r="CA4055">
        <v>4931000</v>
      </c>
      <c r="CB4055">
        <v>4956000</v>
      </c>
      <c r="CC4055">
        <v>5002000</v>
      </c>
      <c r="CD4055">
        <v>5109000</v>
      </c>
      <c r="CE4055">
        <v>5224000</v>
      </c>
    </row>
    <row r="4056" spans="1:83" x14ac:dyDescent="0.35">
      <c r="A4056" s="9" t="str">
        <f t="shared" si="63"/>
        <v>0167.705.36</v>
      </c>
      <c r="B4056" s="52" t="e">
        <f>+IF(MATCH(A4056,List!H$10:H$145,0),"Targeted")</f>
        <v>#N/A</v>
      </c>
      <c r="C4056" s="65"/>
      <c r="D4056" s="151"/>
      <c r="E4056" s="16" t="s">
        <v>5046</v>
      </c>
      <c r="F4056" s="16" t="s">
        <v>5047</v>
      </c>
      <c r="G4056" s="16" t="s">
        <v>768</v>
      </c>
      <c r="H4056" s="16" t="s">
        <v>1838</v>
      </c>
      <c r="I4056" s="16" t="s">
        <v>3462</v>
      </c>
      <c r="J4056" s="16" t="s">
        <v>5804</v>
      </c>
      <c r="K4056" s="17" t="s">
        <v>272</v>
      </c>
      <c r="L4056" s="18" t="s">
        <v>5648</v>
      </c>
      <c r="M4056" s="195" t="s">
        <v>5786</v>
      </c>
      <c r="N4056" s="16" t="s">
        <v>5787</v>
      </c>
      <c r="O4056" s="17" t="s">
        <v>304</v>
      </c>
      <c r="P4056" s="17" t="s">
        <v>305</v>
      </c>
      <c r="Q4056" s="17" t="s">
        <v>306</v>
      </c>
      <c r="R4056">
        <v>0</v>
      </c>
      <c r="S4056">
        <v>0</v>
      </c>
      <c r="T4056">
        <v>0</v>
      </c>
      <c r="U4056">
        <v>0</v>
      </c>
      <c r="V4056">
        <v>0</v>
      </c>
      <c r="W4056">
        <v>0</v>
      </c>
      <c r="X4056">
        <v>0</v>
      </c>
      <c r="Y4056">
        <v>0</v>
      </c>
      <c r="Z4056">
        <v>0</v>
      </c>
      <c r="AA4056">
        <v>0</v>
      </c>
      <c r="AB4056">
        <v>0</v>
      </c>
      <c r="AC4056">
        <v>0</v>
      </c>
      <c r="AD4056">
        <v>0</v>
      </c>
      <c r="AE4056">
        <v>0</v>
      </c>
      <c r="AF4056">
        <v>0</v>
      </c>
      <c r="AG4056" s="19">
        <v>0</v>
      </c>
      <c r="AH4056">
        <v>0</v>
      </c>
      <c r="AI4056">
        <v>0</v>
      </c>
      <c r="AJ4056">
        <v>0</v>
      </c>
      <c r="AK4056">
        <v>0</v>
      </c>
      <c r="AL4056">
        <v>0</v>
      </c>
      <c r="AM4056">
        <v>0</v>
      </c>
      <c r="AN4056">
        <v>0</v>
      </c>
      <c r="AO4056">
        <v>0</v>
      </c>
      <c r="AP4056">
        <v>0</v>
      </c>
      <c r="AQ4056">
        <v>0</v>
      </c>
      <c r="AR4056">
        <v>0</v>
      </c>
      <c r="AS4056">
        <v>0</v>
      </c>
      <c r="AT4056">
        <v>0</v>
      </c>
      <c r="AU4056">
        <v>0</v>
      </c>
      <c r="AV4056">
        <v>0</v>
      </c>
      <c r="AW4056">
        <v>0</v>
      </c>
      <c r="AX4056">
        <v>0</v>
      </c>
      <c r="AY4056">
        <v>0</v>
      </c>
      <c r="AZ4056">
        <v>0</v>
      </c>
      <c r="BA4056">
        <v>0</v>
      </c>
      <c r="BB4056">
        <v>0</v>
      </c>
      <c r="BC4056">
        <v>0</v>
      </c>
      <c r="BD4056">
        <v>0</v>
      </c>
      <c r="BE4056">
        <v>0</v>
      </c>
      <c r="BF4056">
        <v>0</v>
      </c>
      <c r="BG4056">
        <v>0</v>
      </c>
      <c r="BH4056">
        <v>0</v>
      </c>
      <c r="BI4056">
        <v>0</v>
      </c>
      <c r="BJ4056">
        <v>0</v>
      </c>
      <c r="BK4056">
        <v>0</v>
      </c>
      <c r="BL4056">
        <v>0</v>
      </c>
      <c r="BM4056">
        <v>0</v>
      </c>
      <c r="BN4056">
        <v>0</v>
      </c>
      <c r="BO4056">
        <v>0</v>
      </c>
      <c r="BP4056">
        <v>0</v>
      </c>
      <c r="BQ4056">
        <v>0</v>
      </c>
      <c r="BR4056">
        <v>0</v>
      </c>
      <c r="BS4056">
        <v>0</v>
      </c>
      <c r="BT4056">
        <v>24000</v>
      </c>
      <c r="BU4056">
        <v>60000</v>
      </c>
      <c r="BV4056">
        <v>95000</v>
      </c>
      <c r="BW4056">
        <v>111000</v>
      </c>
      <c r="BX4056" s="10">
        <v>47000</v>
      </c>
      <c r="BY4056">
        <v>23000</v>
      </c>
      <c r="BZ4056">
        <v>0</v>
      </c>
      <c r="CA4056">
        <v>90000</v>
      </c>
      <c r="CB4056">
        <v>10000</v>
      </c>
      <c r="CC4056">
        <v>0</v>
      </c>
      <c r="CD4056">
        <v>0</v>
      </c>
      <c r="CE4056">
        <v>0</v>
      </c>
    </row>
    <row r="4057" spans="1:83" x14ac:dyDescent="0.35">
      <c r="A4057" s="9" t="str">
        <f t="shared" si="63"/>
        <v>0170.705.36</v>
      </c>
      <c r="B4057" s="52" t="e">
        <f>+IF(MATCH(A4057,List!H$10:H$145,0),"Targeted")</f>
        <v>#N/A</v>
      </c>
      <c r="C4057" s="65"/>
      <c r="D4057" s="151" t="s">
        <v>7700</v>
      </c>
      <c r="E4057" s="16" t="s">
        <v>5046</v>
      </c>
      <c r="F4057" s="16" t="s">
        <v>5047</v>
      </c>
      <c r="G4057" s="16" t="s">
        <v>768</v>
      </c>
      <c r="H4057" s="16" t="s">
        <v>1838</v>
      </c>
      <c r="I4057" s="16" t="s">
        <v>2909</v>
      </c>
      <c r="J4057" s="16" t="s">
        <v>1428</v>
      </c>
      <c r="K4057" s="17" t="s">
        <v>272</v>
      </c>
      <c r="L4057" s="18" t="s">
        <v>5648</v>
      </c>
      <c r="M4057" s="195" t="s">
        <v>5786</v>
      </c>
      <c r="N4057" s="16" t="s">
        <v>5787</v>
      </c>
      <c r="O4057" s="17" t="s">
        <v>346</v>
      </c>
      <c r="P4057" s="17" t="s">
        <v>305</v>
      </c>
      <c r="Q4057" s="17" t="s">
        <v>306</v>
      </c>
      <c r="R4057">
        <v>0</v>
      </c>
      <c r="S4057">
        <v>0</v>
      </c>
      <c r="T4057">
        <v>0</v>
      </c>
      <c r="U4057">
        <v>0</v>
      </c>
      <c r="V4057">
        <v>0</v>
      </c>
      <c r="W4057">
        <v>0</v>
      </c>
      <c r="X4057">
        <v>0</v>
      </c>
      <c r="Y4057">
        <v>0</v>
      </c>
      <c r="Z4057">
        <v>0</v>
      </c>
      <c r="AA4057">
        <v>0</v>
      </c>
      <c r="AB4057">
        <v>0</v>
      </c>
      <c r="AC4057">
        <v>0</v>
      </c>
      <c r="AD4057">
        <v>0</v>
      </c>
      <c r="AE4057">
        <v>0</v>
      </c>
      <c r="AF4057">
        <v>0</v>
      </c>
      <c r="AG4057" s="19">
        <v>0</v>
      </c>
      <c r="AH4057">
        <v>0</v>
      </c>
      <c r="AI4057">
        <v>0</v>
      </c>
      <c r="AJ4057">
        <v>0</v>
      </c>
      <c r="AK4057">
        <v>0</v>
      </c>
      <c r="AL4057">
        <v>0</v>
      </c>
      <c r="AM4057">
        <v>0</v>
      </c>
      <c r="AN4057">
        <v>0</v>
      </c>
      <c r="AO4057">
        <v>0</v>
      </c>
      <c r="AP4057">
        <v>0</v>
      </c>
      <c r="AQ4057">
        <v>0</v>
      </c>
      <c r="AR4057">
        <v>0</v>
      </c>
      <c r="AS4057">
        <v>0</v>
      </c>
      <c r="AT4057">
        <v>0</v>
      </c>
      <c r="AU4057">
        <v>19536</v>
      </c>
      <c r="AV4057">
        <v>23408</v>
      </c>
      <c r="AW4057">
        <v>28615</v>
      </c>
      <c r="AX4057">
        <v>30397</v>
      </c>
      <c r="AY4057">
        <v>30924</v>
      </c>
      <c r="AZ4057">
        <v>32000</v>
      </c>
      <c r="BA4057">
        <v>29000</v>
      </c>
      <c r="BB4057">
        <v>32000</v>
      </c>
      <c r="BC4057">
        <v>29000</v>
      </c>
      <c r="BD4057">
        <v>35000</v>
      </c>
      <c r="BE4057">
        <v>41000</v>
      </c>
      <c r="BF4057">
        <v>47000</v>
      </c>
      <c r="BG4057">
        <v>52000</v>
      </c>
      <c r="BH4057">
        <v>53000</v>
      </c>
      <c r="BI4057">
        <v>58000</v>
      </c>
      <c r="BJ4057">
        <v>64000</v>
      </c>
      <c r="BK4057">
        <v>73000</v>
      </c>
      <c r="BL4057">
        <v>72000</v>
      </c>
      <c r="BM4057">
        <v>72000</v>
      </c>
      <c r="BN4057">
        <v>88000</v>
      </c>
      <c r="BO4057">
        <v>97000</v>
      </c>
      <c r="BP4057">
        <v>109000</v>
      </c>
      <c r="BQ4057">
        <v>112000</v>
      </c>
      <c r="BR4057">
        <v>118000</v>
      </c>
      <c r="BS4057">
        <v>115000</v>
      </c>
      <c r="BT4057">
        <v>126000</v>
      </c>
      <c r="BU4057">
        <v>134000</v>
      </c>
      <c r="BV4057">
        <v>148000</v>
      </c>
      <c r="BW4057">
        <v>167000</v>
      </c>
      <c r="BX4057">
        <v>189000</v>
      </c>
      <c r="BY4057">
        <v>213000</v>
      </c>
      <c r="BZ4057">
        <v>193000</v>
      </c>
      <c r="CA4057">
        <v>228000</v>
      </c>
      <c r="CB4057">
        <v>241000</v>
      </c>
      <c r="CC4057">
        <v>248000</v>
      </c>
      <c r="CD4057">
        <v>253000</v>
      </c>
      <c r="CE4057">
        <v>259000</v>
      </c>
    </row>
    <row r="4058" spans="1:83" x14ac:dyDescent="0.35">
      <c r="A4058" s="9" t="str">
        <f t="shared" si="63"/>
        <v>0170.705.36</v>
      </c>
      <c r="B4058" s="52" t="e">
        <f>+IF(MATCH(A4058,List!H$10:H$145,0),"Targeted")</f>
        <v>#N/A</v>
      </c>
      <c r="C4058" s="65"/>
      <c r="D4058" s="151"/>
      <c r="E4058" s="16" t="s">
        <v>5046</v>
      </c>
      <c r="F4058" s="16" t="s">
        <v>5047</v>
      </c>
      <c r="G4058" s="16" t="s">
        <v>768</v>
      </c>
      <c r="H4058" s="16" t="s">
        <v>1838</v>
      </c>
      <c r="I4058" s="16" t="s">
        <v>2909</v>
      </c>
      <c r="J4058" s="16" t="s">
        <v>1428</v>
      </c>
      <c r="K4058" s="17" t="s">
        <v>272</v>
      </c>
      <c r="L4058" s="18" t="s">
        <v>5648</v>
      </c>
      <c r="M4058" s="195" t="s">
        <v>5786</v>
      </c>
      <c r="N4058" s="16" t="s">
        <v>5787</v>
      </c>
      <c r="O4058" s="17" t="s">
        <v>304</v>
      </c>
      <c r="P4058" s="17" t="s">
        <v>305</v>
      </c>
      <c r="Q4058" s="17" t="s">
        <v>306</v>
      </c>
      <c r="R4058">
        <v>0</v>
      </c>
      <c r="S4058">
        <v>0</v>
      </c>
      <c r="T4058">
        <v>0</v>
      </c>
      <c r="U4058">
        <v>0</v>
      </c>
      <c r="V4058">
        <v>0</v>
      </c>
      <c r="W4058">
        <v>0</v>
      </c>
      <c r="X4058">
        <v>0</v>
      </c>
      <c r="Y4058">
        <v>0</v>
      </c>
      <c r="Z4058">
        <v>0</v>
      </c>
      <c r="AA4058">
        <v>0</v>
      </c>
      <c r="AB4058">
        <v>0</v>
      </c>
      <c r="AC4058">
        <v>0</v>
      </c>
      <c r="AD4058">
        <v>0</v>
      </c>
      <c r="AE4058">
        <v>0</v>
      </c>
      <c r="AF4058">
        <v>0</v>
      </c>
      <c r="AG4058" s="19">
        <v>0</v>
      </c>
      <c r="AH4058">
        <v>0</v>
      </c>
      <c r="AI4058">
        <v>0</v>
      </c>
      <c r="AJ4058">
        <v>0</v>
      </c>
      <c r="AK4058">
        <v>0</v>
      </c>
      <c r="AL4058">
        <v>0</v>
      </c>
      <c r="AM4058">
        <v>0</v>
      </c>
      <c r="AN4058">
        <v>0</v>
      </c>
      <c r="AO4058">
        <v>0</v>
      </c>
      <c r="AP4058">
        <v>0</v>
      </c>
      <c r="AQ4058">
        <v>0</v>
      </c>
      <c r="AR4058">
        <v>0</v>
      </c>
      <c r="AS4058">
        <v>0</v>
      </c>
      <c r="AT4058">
        <v>0</v>
      </c>
      <c r="AU4058">
        <v>0</v>
      </c>
      <c r="AV4058">
        <v>0</v>
      </c>
      <c r="AW4058">
        <v>0</v>
      </c>
      <c r="AX4058">
        <v>0</v>
      </c>
      <c r="AY4058">
        <v>0</v>
      </c>
      <c r="AZ4058">
        <v>0</v>
      </c>
      <c r="BA4058">
        <v>0</v>
      </c>
      <c r="BB4058">
        <v>0</v>
      </c>
      <c r="BC4058">
        <v>0</v>
      </c>
      <c r="BD4058">
        <v>0</v>
      </c>
      <c r="BE4058">
        <v>0</v>
      </c>
      <c r="BF4058">
        <v>0</v>
      </c>
      <c r="BG4058">
        <v>0</v>
      </c>
      <c r="BH4058">
        <v>0</v>
      </c>
      <c r="BI4058">
        <v>0</v>
      </c>
      <c r="BJ4058">
        <v>0</v>
      </c>
      <c r="BK4058">
        <v>0</v>
      </c>
      <c r="BL4058">
        <v>0</v>
      </c>
      <c r="BM4058">
        <v>0</v>
      </c>
      <c r="BN4058">
        <v>0</v>
      </c>
      <c r="BO4058">
        <v>0</v>
      </c>
      <c r="BP4058">
        <v>0</v>
      </c>
      <c r="BQ4058">
        <v>0</v>
      </c>
      <c r="BR4058">
        <v>0</v>
      </c>
      <c r="BS4058">
        <v>0</v>
      </c>
      <c r="BT4058">
        <v>0</v>
      </c>
      <c r="BU4058">
        <v>0</v>
      </c>
      <c r="BV4058">
        <v>0</v>
      </c>
      <c r="BW4058">
        <v>0</v>
      </c>
      <c r="BX4058" s="10">
        <v>0</v>
      </c>
      <c r="BY4058">
        <v>0</v>
      </c>
      <c r="BZ4058">
        <v>0</v>
      </c>
      <c r="CA4058">
        <v>8000</v>
      </c>
      <c r="CB4058">
        <v>1000</v>
      </c>
      <c r="CC4058">
        <v>0</v>
      </c>
      <c r="CD4058">
        <v>0</v>
      </c>
      <c r="CE4058">
        <v>0</v>
      </c>
    </row>
    <row r="4059" spans="1:83" x14ac:dyDescent="0.35">
      <c r="A4059" s="9" t="str">
        <f t="shared" si="63"/>
        <v>0183.705.36</v>
      </c>
      <c r="B4059" s="52" t="e">
        <f>+IF(MATCH(A4059,List!H$10:H$145,0),"Targeted")</f>
        <v>#N/A</v>
      </c>
      <c r="C4059" s="65"/>
      <c r="D4059" s="151" t="s">
        <v>7700</v>
      </c>
      <c r="E4059" s="16" t="s">
        <v>5046</v>
      </c>
      <c r="F4059" s="16" t="s">
        <v>5047</v>
      </c>
      <c r="G4059" s="16" t="s">
        <v>768</v>
      </c>
      <c r="H4059" s="16" t="s">
        <v>1838</v>
      </c>
      <c r="I4059" s="16" t="s">
        <v>3160</v>
      </c>
      <c r="J4059" s="16" t="s">
        <v>5805</v>
      </c>
      <c r="K4059" s="17" t="s">
        <v>272</v>
      </c>
      <c r="L4059" s="18" t="s">
        <v>5648</v>
      </c>
      <c r="M4059" s="195" t="s">
        <v>5786</v>
      </c>
      <c r="N4059" s="16" t="s">
        <v>5787</v>
      </c>
      <c r="O4059" s="17" t="s">
        <v>346</v>
      </c>
      <c r="P4059" s="17" t="s">
        <v>305</v>
      </c>
      <c r="Q4059" s="17" t="s">
        <v>306</v>
      </c>
      <c r="R4059">
        <v>0</v>
      </c>
      <c r="S4059">
        <v>0</v>
      </c>
      <c r="T4059">
        <v>0</v>
      </c>
      <c r="U4059">
        <v>0</v>
      </c>
      <c r="V4059">
        <v>0</v>
      </c>
      <c r="W4059">
        <v>0</v>
      </c>
      <c r="X4059">
        <v>0</v>
      </c>
      <c r="Y4059">
        <v>0</v>
      </c>
      <c r="Z4059">
        <v>0</v>
      </c>
      <c r="AA4059">
        <v>0</v>
      </c>
      <c r="AB4059">
        <v>0</v>
      </c>
      <c r="AC4059">
        <v>0</v>
      </c>
      <c r="AD4059">
        <v>0</v>
      </c>
      <c r="AE4059">
        <v>0</v>
      </c>
      <c r="AF4059">
        <v>0</v>
      </c>
      <c r="AG4059" s="19">
        <v>0</v>
      </c>
      <c r="AH4059">
        <v>0</v>
      </c>
      <c r="AI4059">
        <v>0</v>
      </c>
      <c r="AJ4059">
        <v>0</v>
      </c>
      <c r="AK4059">
        <v>0</v>
      </c>
      <c r="AL4059">
        <v>0</v>
      </c>
      <c r="AM4059">
        <v>0</v>
      </c>
      <c r="AN4059">
        <v>0</v>
      </c>
      <c r="AO4059">
        <v>0</v>
      </c>
      <c r="AP4059">
        <v>0</v>
      </c>
      <c r="AQ4059">
        <v>0</v>
      </c>
      <c r="AR4059">
        <v>0</v>
      </c>
      <c r="AS4059">
        <v>0</v>
      </c>
      <c r="AT4059">
        <v>0</v>
      </c>
      <c r="AU4059">
        <v>0</v>
      </c>
      <c r="AV4059">
        <v>0</v>
      </c>
      <c r="AW4059">
        <v>0</v>
      </c>
      <c r="AX4059">
        <v>0</v>
      </c>
      <c r="AY4059">
        <v>0</v>
      </c>
      <c r="AZ4059">
        <v>0</v>
      </c>
      <c r="BA4059">
        <v>0</v>
      </c>
      <c r="BB4059">
        <v>0</v>
      </c>
      <c r="BC4059">
        <v>0</v>
      </c>
      <c r="BD4059">
        <v>0</v>
      </c>
      <c r="BE4059">
        <v>0</v>
      </c>
      <c r="BF4059">
        <v>3000</v>
      </c>
      <c r="BG4059">
        <v>0</v>
      </c>
      <c r="BH4059">
        <v>0</v>
      </c>
      <c r="BI4059">
        <v>0</v>
      </c>
      <c r="BJ4059">
        <v>0</v>
      </c>
      <c r="BK4059">
        <v>0</v>
      </c>
      <c r="BL4059">
        <v>0</v>
      </c>
      <c r="BM4059">
        <v>0</v>
      </c>
      <c r="BN4059">
        <v>0</v>
      </c>
      <c r="BO4059">
        <v>0</v>
      </c>
      <c r="BP4059">
        <v>0</v>
      </c>
      <c r="BQ4059">
        <v>0</v>
      </c>
      <c r="BR4059">
        <v>0</v>
      </c>
      <c r="BS4059">
        <v>0</v>
      </c>
      <c r="BT4059">
        <v>0</v>
      </c>
      <c r="BU4059">
        <v>0</v>
      </c>
      <c r="BV4059">
        <v>0</v>
      </c>
      <c r="BW4059">
        <v>0</v>
      </c>
      <c r="BX4059">
        <v>0</v>
      </c>
      <c r="BY4059">
        <v>0</v>
      </c>
      <c r="BZ4059">
        <v>0</v>
      </c>
      <c r="CA4059">
        <v>0</v>
      </c>
      <c r="CB4059">
        <v>0</v>
      </c>
      <c r="CC4059">
        <v>0</v>
      </c>
      <c r="CD4059">
        <v>0</v>
      </c>
      <c r="CE4059">
        <v>0</v>
      </c>
    </row>
    <row r="4060" spans="1:83" x14ac:dyDescent="0.35">
      <c r="A4060" s="9" t="str">
        <f t="shared" si="63"/>
        <v>0183.705.36</v>
      </c>
      <c r="B4060" s="52" t="e">
        <f>+IF(MATCH(A4060,List!H$10:H$145,0),"Targeted")</f>
        <v>#N/A</v>
      </c>
      <c r="C4060" s="65"/>
      <c r="D4060" s="151" t="s">
        <v>7700</v>
      </c>
      <c r="E4060" s="16" t="s">
        <v>5046</v>
      </c>
      <c r="F4060" s="16" t="s">
        <v>5047</v>
      </c>
      <c r="G4060" s="16" t="s">
        <v>768</v>
      </c>
      <c r="H4060" s="16" t="s">
        <v>1838</v>
      </c>
      <c r="I4060" s="16" t="s">
        <v>3160</v>
      </c>
      <c r="J4060" s="16" t="s">
        <v>5805</v>
      </c>
      <c r="K4060" s="17" t="s">
        <v>272</v>
      </c>
      <c r="L4060" s="18" t="s">
        <v>5648</v>
      </c>
      <c r="M4060" s="195" t="s">
        <v>5786</v>
      </c>
      <c r="N4060" s="16" t="s">
        <v>5787</v>
      </c>
      <c r="O4060" s="17" t="s">
        <v>346</v>
      </c>
      <c r="P4060" s="17" t="s">
        <v>524</v>
      </c>
      <c r="Q4060" s="17" t="s">
        <v>306</v>
      </c>
      <c r="R4060">
        <v>0</v>
      </c>
      <c r="S4060">
        <v>0</v>
      </c>
      <c r="T4060">
        <v>0</v>
      </c>
      <c r="U4060">
        <v>0</v>
      </c>
      <c r="V4060">
        <v>0</v>
      </c>
      <c r="W4060">
        <v>0</v>
      </c>
      <c r="X4060">
        <v>0</v>
      </c>
      <c r="Y4060">
        <v>0</v>
      </c>
      <c r="Z4060">
        <v>0</v>
      </c>
      <c r="AA4060">
        <v>0</v>
      </c>
      <c r="AB4060">
        <v>0</v>
      </c>
      <c r="AC4060">
        <v>0</v>
      </c>
      <c r="AD4060">
        <v>0</v>
      </c>
      <c r="AE4060">
        <v>0</v>
      </c>
      <c r="AF4060">
        <v>0</v>
      </c>
      <c r="AG4060" s="19">
        <v>0</v>
      </c>
      <c r="AH4060">
        <v>0</v>
      </c>
      <c r="AI4060">
        <v>0</v>
      </c>
      <c r="AJ4060">
        <v>0</v>
      </c>
      <c r="AK4060">
        <v>234</v>
      </c>
      <c r="AL4060">
        <v>674</v>
      </c>
      <c r="AM4060">
        <v>861</v>
      </c>
      <c r="AN4060">
        <v>1593</v>
      </c>
      <c r="AO4060">
        <v>849</v>
      </c>
      <c r="AP4060">
        <v>534</v>
      </c>
      <c r="AQ4060">
        <v>3710</v>
      </c>
      <c r="AR4060">
        <v>1185</v>
      </c>
      <c r="AS4060">
        <v>370</v>
      </c>
      <c r="AT4060">
        <v>2413</v>
      </c>
      <c r="AU4060">
        <v>3021</v>
      </c>
      <c r="AV4060">
        <v>2656</v>
      </c>
      <c r="AW4060">
        <v>9315</v>
      </c>
      <c r="AX4060">
        <v>4803</v>
      </c>
      <c r="AY4060">
        <v>1673</v>
      </c>
      <c r="AZ4060">
        <v>3000</v>
      </c>
      <c r="BA4060">
        <v>2000</v>
      </c>
      <c r="BB4060">
        <v>6000</v>
      </c>
      <c r="BC4060">
        <v>3000</v>
      </c>
      <c r="BD4060">
        <v>4000</v>
      </c>
      <c r="BE4060">
        <v>12000</v>
      </c>
      <c r="BF4060">
        <v>17000</v>
      </c>
      <c r="BG4060">
        <v>28000</v>
      </c>
      <c r="BH4060">
        <v>25000</v>
      </c>
      <c r="BI4060">
        <v>39000</v>
      </c>
      <c r="BJ4060">
        <v>21000</v>
      </c>
      <c r="BK4060">
        <v>37000</v>
      </c>
      <c r="BL4060">
        <v>26000</v>
      </c>
      <c r="BM4060">
        <v>31000</v>
      </c>
      <c r="BN4060">
        <v>30000</v>
      </c>
      <c r="BO4060">
        <v>36000</v>
      </c>
      <c r="BP4060">
        <v>50000</v>
      </c>
      <c r="BQ4060">
        <v>28000</v>
      </c>
      <c r="BR4060">
        <v>55000</v>
      </c>
      <c r="BS4060">
        <v>40000</v>
      </c>
      <c r="BT4060">
        <v>44000</v>
      </c>
      <c r="BU4060">
        <v>40000</v>
      </c>
      <c r="BV4060">
        <v>41000</v>
      </c>
      <c r="BW4060">
        <v>46000</v>
      </c>
      <c r="BX4060">
        <v>49000</v>
      </c>
      <c r="BY4060">
        <v>44000</v>
      </c>
      <c r="BZ4060">
        <v>93000</v>
      </c>
      <c r="CA4060">
        <v>45000</v>
      </c>
      <c r="CB4060">
        <v>46000</v>
      </c>
      <c r="CC4060">
        <v>46000</v>
      </c>
      <c r="CD4060">
        <v>47000</v>
      </c>
      <c r="CE4060">
        <v>47000</v>
      </c>
    </row>
    <row r="4061" spans="1:83" x14ac:dyDescent="0.35">
      <c r="A4061" s="9" t="str">
        <f t="shared" si="63"/>
        <v>1122.705.36</v>
      </c>
      <c r="B4061" s="52" t="e">
        <f>+IF(MATCH(A4061,List!H$10:H$145,0),"Targeted")</f>
        <v>#N/A</v>
      </c>
      <c r="C4061" s="65"/>
      <c r="D4061" s="151" t="s">
        <v>7700</v>
      </c>
      <c r="E4061" s="16" t="s">
        <v>5046</v>
      </c>
      <c r="F4061" s="16" t="s">
        <v>5047</v>
      </c>
      <c r="G4061" s="16" t="s">
        <v>768</v>
      </c>
      <c r="H4061" s="16" t="s">
        <v>1838</v>
      </c>
      <c r="I4061" s="16" t="s">
        <v>2255</v>
      </c>
      <c r="J4061" s="16" t="s">
        <v>5806</v>
      </c>
      <c r="K4061" s="17" t="s">
        <v>272</v>
      </c>
      <c r="L4061" s="18" t="s">
        <v>5648</v>
      </c>
      <c r="M4061" s="195" t="s">
        <v>5786</v>
      </c>
      <c r="N4061" s="16" t="s">
        <v>5787</v>
      </c>
      <c r="O4061" s="17" t="s">
        <v>346</v>
      </c>
      <c r="P4061" s="17" t="s">
        <v>305</v>
      </c>
      <c r="Q4061" s="17" t="s">
        <v>306</v>
      </c>
      <c r="R4061">
        <v>0</v>
      </c>
      <c r="S4061">
        <v>0</v>
      </c>
      <c r="T4061">
        <v>0</v>
      </c>
      <c r="U4061">
        <v>0</v>
      </c>
      <c r="V4061">
        <v>0</v>
      </c>
      <c r="W4061">
        <v>0</v>
      </c>
      <c r="X4061">
        <v>0</v>
      </c>
      <c r="Y4061">
        <v>0</v>
      </c>
      <c r="Z4061">
        <v>0</v>
      </c>
      <c r="AA4061">
        <v>0</v>
      </c>
      <c r="AB4061">
        <v>0</v>
      </c>
      <c r="AC4061">
        <v>0</v>
      </c>
      <c r="AD4061">
        <v>0</v>
      </c>
      <c r="AE4061">
        <v>0</v>
      </c>
      <c r="AF4061">
        <v>0</v>
      </c>
      <c r="AG4061" s="19">
        <v>0</v>
      </c>
      <c r="AH4061">
        <v>0</v>
      </c>
      <c r="AI4061">
        <v>0</v>
      </c>
      <c r="AJ4061">
        <v>0</v>
      </c>
      <c r="AK4061">
        <v>0</v>
      </c>
      <c r="AL4061">
        <v>0</v>
      </c>
      <c r="AM4061">
        <v>0</v>
      </c>
      <c r="AN4061">
        <v>0</v>
      </c>
      <c r="AO4061">
        <v>0</v>
      </c>
      <c r="AP4061">
        <v>0</v>
      </c>
      <c r="AQ4061">
        <v>0</v>
      </c>
      <c r="AR4061">
        <v>0</v>
      </c>
      <c r="AS4061">
        <v>0</v>
      </c>
      <c r="AT4061">
        <v>0</v>
      </c>
      <c r="AU4061">
        <v>0</v>
      </c>
      <c r="AV4061">
        <v>0</v>
      </c>
      <c r="AW4061">
        <v>0</v>
      </c>
      <c r="AX4061">
        <v>0</v>
      </c>
      <c r="AY4061">
        <v>0</v>
      </c>
      <c r="AZ4061">
        <v>0</v>
      </c>
      <c r="BA4061">
        <v>0</v>
      </c>
      <c r="BB4061">
        <v>0</v>
      </c>
      <c r="BC4061">
        <v>0</v>
      </c>
      <c r="BD4061">
        <v>0</v>
      </c>
      <c r="BE4061">
        <v>0</v>
      </c>
      <c r="BF4061">
        <v>0</v>
      </c>
      <c r="BG4061">
        <v>0</v>
      </c>
      <c r="BH4061">
        <v>0</v>
      </c>
      <c r="BI4061">
        <v>0</v>
      </c>
      <c r="BJ4061">
        <v>0</v>
      </c>
      <c r="BK4061">
        <v>0</v>
      </c>
      <c r="BL4061">
        <v>0</v>
      </c>
      <c r="BM4061">
        <v>0</v>
      </c>
      <c r="BN4061">
        <v>0</v>
      </c>
      <c r="BO4061">
        <v>0</v>
      </c>
      <c r="BP4061">
        <v>0</v>
      </c>
      <c r="BQ4061">
        <v>0</v>
      </c>
      <c r="BR4061">
        <v>0</v>
      </c>
      <c r="BS4061">
        <v>0</v>
      </c>
      <c r="BT4061">
        <v>89000</v>
      </c>
      <c r="BU4061">
        <v>106000</v>
      </c>
      <c r="BV4061">
        <v>129000</v>
      </c>
      <c r="BW4061">
        <v>143000</v>
      </c>
      <c r="BX4061">
        <v>171000</v>
      </c>
      <c r="BY4061">
        <v>186000</v>
      </c>
      <c r="BZ4061">
        <v>175000</v>
      </c>
      <c r="CA4061">
        <v>217000</v>
      </c>
      <c r="CB4061">
        <v>231000</v>
      </c>
      <c r="CC4061">
        <v>237000</v>
      </c>
      <c r="CD4061">
        <v>242000</v>
      </c>
      <c r="CE4061">
        <v>248000</v>
      </c>
    </row>
    <row r="4062" spans="1:83" x14ac:dyDescent="0.35">
      <c r="A4062" s="9" t="str">
        <f t="shared" si="63"/>
        <v>1122.705.36</v>
      </c>
      <c r="B4062" s="52" t="e">
        <f>+IF(MATCH(A4062,List!H$10:H$145,0),"Targeted")</f>
        <v>#N/A</v>
      </c>
      <c r="C4062" s="65"/>
      <c r="D4062" s="151"/>
      <c r="E4062" s="16" t="s">
        <v>5046</v>
      </c>
      <c r="F4062" s="16" t="s">
        <v>5047</v>
      </c>
      <c r="G4062" s="16" t="s">
        <v>768</v>
      </c>
      <c r="H4062" s="16" t="s">
        <v>1838</v>
      </c>
      <c r="I4062" s="16" t="s">
        <v>2255</v>
      </c>
      <c r="J4062" s="16" t="s">
        <v>5806</v>
      </c>
      <c r="K4062" s="17" t="s">
        <v>272</v>
      </c>
      <c r="L4062" s="18" t="s">
        <v>5648</v>
      </c>
      <c r="M4062" s="195" t="s">
        <v>5786</v>
      </c>
      <c r="N4062" s="16" t="s">
        <v>5787</v>
      </c>
      <c r="O4062" s="17" t="s">
        <v>304</v>
      </c>
      <c r="P4062" s="17" t="s">
        <v>305</v>
      </c>
      <c r="Q4062" s="17" t="s">
        <v>306</v>
      </c>
      <c r="R4062">
        <v>0</v>
      </c>
      <c r="S4062">
        <v>0</v>
      </c>
      <c r="T4062">
        <v>0</v>
      </c>
      <c r="U4062">
        <v>0</v>
      </c>
      <c r="V4062">
        <v>0</v>
      </c>
      <c r="W4062">
        <v>0</v>
      </c>
      <c r="X4062">
        <v>0</v>
      </c>
      <c r="Y4062">
        <v>0</v>
      </c>
      <c r="Z4062">
        <v>0</v>
      </c>
      <c r="AA4062">
        <v>0</v>
      </c>
      <c r="AB4062">
        <v>0</v>
      </c>
      <c r="AC4062">
        <v>0</v>
      </c>
      <c r="AD4062">
        <v>0</v>
      </c>
      <c r="AE4062">
        <v>0</v>
      </c>
      <c r="AF4062">
        <v>0</v>
      </c>
      <c r="AG4062" s="19">
        <v>0</v>
      </c>
      <c r="AH4062">
        <v>0</v>
      </c>
      <c r="AI4062">
        <v>0</v>
      </c>
      <c r="AJ4062">
        <v>0</v>
      </c>
      <c r="AK4062">
        <v>0</v>
      </c>
      <c r="AL4062">
        <v>0</v>
      </c>
      <c r="AM4062">
        <v>0</v>
      </c>
      <c r="AN4062">
        <v>0</v>
      </c>
      <c r="AO4062">
        <v>0</v>
      </c>
      <c r="AP4062">
        <v>0</v>
      </c>
      <c r="AQ4062">
        <v>0</v>
      </c>
      <c r="AR4062">
        <v>0</v>
      </c>
      <c r="AS4062">
        <v>0</v>
      </c>
      <c r="AT4062">
        <v>0</v>
      </c>
      <c r="AU4062">
        <v>0</v>
      </c>
      <c r="AV4062">
        <v>0</v>
      </c>
      <c r="AW4062">
        <v>0</v>
      </c>
      <c r="AX4062">
        <v>0</v>
      </c>
      <c r="AY4062">
        <v>0</v>
      </c>
      <c r="AZ4062">
        <v>0</v>
      </c>
      <c r="BA4062">
        <v>0</v>
      </c>
      <c r="BB4062">
        <v>0</v>
      </c>
      <c r="BC4062">
        <v>0</v>
      </c>
      <c r="BD4062">
        <v>0</v>
      </c>
      <c r="BE4062">
        <v>0</v>
      </c>
      <c r="BF4062">
        <v>0</v>
      </c>
      <c r="BG4062">
        <v>0</v>
      </c>
      <c r="BH4062">
        <v>0</v>
      </c>
      <c r="BI4062">
        <v>0</v>
      </c>
      <c r="BJ4062">
        <v>0</v>
      </c>
      <c r="BK4062">
        <v>0</v>
      </c>
      <c r="BL4062">
        <v>0</v>
      </c>
      <c r="BM4062">
        <v>0</v>
      </c>
      <c r="BN4062">
        <v>0</v>
      </c>
      <c r="BO4062">
        <v>0</v>
      </c>
      <c r="BP4062">
        <v>0</v>
      </c>
      <c r="BQ4062">
        <v>0</v>
      </c>
      <c r="BR4062">
        <v>0</v>
      </c>
      <c r="BS4062">
        <v>0</v>
      </c>
      <c r="BT4062">
        <v>0</v>
      </c>
      <c r="BU4062">
        <v>0</v>
      </c>
      <c r="BV4062">
        <v>0</v>
      </c>
      <c r="BW4062">
        <v>0</v>
      </c>
      <c r="BX4062" s="10">
        <v>0</v>
      </c>
      <c r="BY4062">
        <v>0</v>
      </c>
      <c r="BZ4062">
        <v>1000</v>
      </c>
      <c r="CA4062">
        <v>6000</v>
      </c>
      <c r="CB4062">
        <v>3000</v>
      </c>
      <c r="CC4062">
        <v>0</v>
      </c>
      <c r="CD4062">
        <v>0</v>
      </c>
      <c r="CE4062">
        <v>0</v>
      </c>
    </row>
    <row r="4063" spans="1:83" x14ac:dyDescent="0.35">
      <c r="A4063" s="9" t="str">
        <f t="shared" si="63"/>
        <v>4018.705.36</v>
      </c>
      <c r="B4063" s="52" t="e">
        <f>+IF(MATCH(A4063,List!H$10:H$145,0),"Targeted")</f>
        <v>#N/A</v>
      </c>
      <c r="C4063" s="65"/>
      <c r="D4063" s="151" t="s">
        <v>7700</v>
      </c>
      <c r="E4063" s="16" t="s">
        <v>5046</v>
      </c>
      <c r="F4063" s="16" t="s">
        <v>5047</v>
      </c>
      <c r="G4063" s="16" t="s">
        <v>768</v>
      </c>
      <c r="H4063" s="16" t="s">
        <v>1838</v>
      </c>
      <c r="I4063" s="16" t="s">
        <v>5807</v>
      </c>
      <c r="J4063" s="16" t="s">
        <v>5808</v>
      </c>
      <c r="K4063" s="17" t="s">
        <v>272</v>
      </c>
      <c r="L4063" s="18" t="s">
        <v>5648</v>
      </c>
      <c r="M4063" s="195" t="s">
        <v>5786</v>
      </c>
      <c r="N4063" s="16" t="s">
        <v>5787</v>
      </c>
      <c r="O4063" s="17" t="s">
        <v>346</v>
      </c>
      <c r="P4063" s="17" t="s">
        <v>305</v>
      </c>
      <c r="Q4063" s="17" t="s">
        <v>306</v>
      </c>
      <c r="R4063">
        <v>351</v>
      </c>
      <c r="S4063">
        <v>301</v>
      </c>
      <c r="T4063">
        <v>258</v>
      </c>
      <c r="U4063">
        <v>360</v>
      </c>
      <c r="V4063">
        <v>326</v>
      </c>
      <c r="W4063">
        <v>443</v>
      </c>
      <c r="X4063">
        <v>1307</v>
      </c>
      <c r="Y4063">
        <v>1375</v>
      </c>
      <c r="Z4063">
        <v>1484</v>
      </c>
      <c r="AA4063">
        <v>1571</v>
      </c>
      <c r="AB4063">
        <v>1999</v>
      </c>
      <c r="AC4063">
        <v>1766</v>
      </c>
      <c r="AD4063">
        <v>1999</v>
      </c>
      <c r="AE4063">
        <v>1975</v>
      </c>
      <c r="AF4063">
        <v>1796</v>
      </c>
      <c r="AG4063" s="19">
        <v>468</v>
      </c>
      <c r="AH4063">
        <v>2045</v>
      </c>
      <c r="AI4063">
        <v>1770</v>
      </c>
      <c r="AJ4063">
        <v>187</v>
      </c>
      <c r="AK4063">
        <v>1330</v>
      </c>
      <c r="AL4063">
        <v>1202</v>
      </c>
      <c r="AM4063">
        <v>182</v>
      </c>
      <c r="AN4063">
        <v>353</v>
      </c>
      <c r="AO4063">
        <v>454</v>
      </c>
      <c r="AP4063">
        <v>339</v>
      </c>
      <c r="AQ4063">
        <v>562</v>
      </c>
      <c r="AR4063">
        <v>268</v>
      </c>
      <c r="AS4063">
        <v>666</v>
      </c>
      <c r="AT4063">
        <v>594</v>
      </c>
      <c r="AU4063">
        <v>571</v>
      </c>
      <c r="AV4063">
        <v>75</v>
      </c>
      <c r="AW4063">
        <v>264</v>
      </c>
      <c r="AX4063">
        <v>450</v>
      </c>
      <c r="AY4063">
        <v>998</v>
      </c>
      <c r="AZ4063">
        <v>0</v>
      </c>
      <c r="BA4063">
        <v>0</v>
      </c>
      <c r="BB4063">
        <v>0</v>
      </c>
      <c r="BC4063">
        <v>0</v>
      </c>
      <c r="BD4063">
        <v>0</v>
      </c>
      <c r="BE4063">
        <v>0</v>
      </c>
      <c r="BF4063">
        <v>0</v>
      </c>
      <c r="BG4063">
        <v>0</v>
      </c>
      <c r="BH4063">
        <v>0</v>
      </c>
      <c r="BI4063">
        <v>0</v>
      </c>
      <c r="BJ4063">
        <v>0</v>
      </c>
      <c r="BK4063">
        <v>0</v>
      </c>
      <c r="BL4063">
        <v>0</v>
      </c>
      <c r="BM4063">
        <v>0</v>
      </c>
      <c r="BN4063">
        <v>0</v>
      </c>
      <c r="BO4063">
        <v>0</v>
      </c>
      <c r="BP4063">
        <v>0</v>
      </c>
      <c r="BQ4063">
        <v>0</v>
      </c>
      <c r="BR4063">
        <v>0</v>
      </c>
      <c r="BS4063">
        <v>0</v>
      </c>
      <c r="BT4063">
        <v>0</v>
      </c>
      <c r="BU4063">
        <v>0</v>
      </c>
      <c r="BV4063">
        <v>0</v>
      </c>
      <c r="BW4063">
        <v>0</v>
      </c>
      <c r="BX4063">
        <v>0</v>
      </c>
      <c r="BY4063">
        <v>0</v>
      </c>
      <c r="BZ4063">
        <v>0</v>
      </c>
      <c r="CA4063">
        <v>0</v>
      </c>
      <c r="CB4063">
        <v>0</v>
      </c>
      <c r="CC4063">
        <v>0</v>
      </c>
      <c r="CD4063">
        <v>0</v>
      </c>
      <c r="CE4063">
        <v>0</v>
      </c>
    </row>
    <row r="4064" spans="1:83" x14ac:dyDescent="0.35">
      <c r="A4064" s="9" t="str">
        <f t="shared" si="63"/>
        <v>4018.705.36</v>
      </c>
      <c r="B4064" s="52" t="e">
        <f>+IF(MATCH(A4064,List!H$10:H$145,0),"Targeted")</f>
        <v>#N/A</v>
      </c>
      <c r="C4064" s="65"/>
      <c r="D4064" s="151"/>
      <c r="E4064" s="16" t="s">
        <v>5046</v>
      </c>
      <c r="F4064" s="16" t="s">
        <v>5047</v>
      </c>
      <c r="G4064" s="16" t="s">
        <v>768</v>
      </c>
      <c r="H4064" s="16" t="s">
        <v>1838</v>
      </c>
      <c r="I4064" s="16" t="s">
        <v>5807</v>
      </c>
      <c r="J4064" s="16" t="s">
        <v>5808</v>
      </c>
      <c r="K4064" s="17" t="s">
        <v>272</v>
      </c>
      <c r="L4064" s="18" t="s">
        <v>5648</v>
      </c>
      <c r="M4064" s="195" t="s">
        <v>5786</v>
      </c>
      <c r="N4064" s="16" t="s">
        <v>5787</v>
      </c>
      <c r="O4064" s="17" t="s">
        <v>304</v>
      </c>
      <c r="P4064" s="17" t="s">
        <v>305</v>
      </c>
      <c r="Q4064" s="17" t="s">
        <v>306</v>
      </c>
      <c r="R4064">
        <v>0</v>
      </c>
      <c r="S4064">
        <v>0</v>
      </c>
      <c r="T4064">
        <v>0</v>
      </c>
      <c r="U4064">
        <v>0</v>
      </c>
      <c r="V4064">
        <v>0</v>
      </c>
      <c r="W4064">
        <v>0</v>
      </c>
      <c r="X4064">
        <v>0</v>
      </c>
      <c r="Y4064">
        <v>0</v>
      </c>
      <c r="Z4064">
        <v>0</v>
      </c>
      <c r="AA4064">
        <v>0</v>
      </c>
      <c r="AB4064">
        <v>0</v>
      </c>
      <c r="AC4064">
        <v>0</v>
      </c>
      <c r="AD4064">
        <v>0</v>
      </c>
      <c r="AE4064">
        <v>0</v>
      </c>
      <c r="AF4064">
        <v>0</v>
      </c>
      <c r="AG4064" s="19">
        <v>0</v>
      </c>
      <c r="AH4064">
        <v>0</v>
      </c>
      <c r="AI4064">
        <v>0</v>
      </c>
      <c r="AJ4064">
        <v>0</v>
      </c>
      <c r="AK4064">
        <v>0</v>
      </c>
      <c r="AL4064">
        <v>0</v>
      </c>
      <c r="AM4064">
        <v>0</v>
      </c>
      <c r="AN4064">
        <v>0</v>
      </c>
      <c r="AO4064">
        <v>0</v>
      </c>
      <c r="AP4064">
        <v>0</v>
      </c>
      <c r="AQ4064">
        <v>0</v>
      </c>
      <c r="AR4064">
        <v>0</v>
      </c>
      <c r="AS4064">
        <v>0</v>
      </c>
      <c r="AT4064">
        <v>0</v>
      </c>
      <c r="AU4064">
        <v>0</v>
      </c>
      <c r="AV4064">
        <v>0</v>
      </c>
      <c r="AW4064">
        <v>255</v>
      </c>
      <c r="AX4064">
        <v>374</v>
      </c>
      <c r="AY4064">
        <v>229</v>
      </c>
      <c r="AZ4064">
        <v>0</v>
      </c>
      <c r="BA4064">
        <v>0</v>
      </c>
      <c r="BB4064">
        <v>0</v>
      </c>
      <c r="BC4064">
        <v>0</v>
      </c>
      <c r="BD4064">
        <v>0</v>
      </c>
      <c r="BE4064">
        <v>0</v>
      </c>
      <c r="BF4064">
        <v>0</v>
      </c>
      <c r="BG4064">
        <v>0</v>
      </c>
      <c r="BH4064">
        <v>0</v>
      </c>
      <c r="BI4064">
        <v>0</v>
      </c>
      <c r="BJ4064">
        <v>0</v>
      </c>
      <c r="BK4064">
        <v>0</v>
      </c>
      <c r="BL4064">
        <v>0</v>
      </c>
      <c r="BM4064">
        <v>0</v>
      </c>
      <c r="BN4064">
        <v>0</v>
      </c>
      <c r="BO4064">
        <v>0</v>
      </c>
      <c r="BP4064">
        <v>0</v>
      </c>
      <c r="BQ4064">
        <v>0</v>
      </c>
      <c r="BR4064">
        <v>0</v>
      </c>
      <c r="BS4064">
        <v>0</v>
      </c>
      <c r="BT4064">
        <v>0</v>
      </c>
      <c r="BU4064">
        <v>0</v>
      </c>
      <c r="BV4064">
        <v>0</v>
      </c>
      <c r="BW4064">
        <v>0</v>
      </c>
      <c r="BX4064" s="10">
        <v>0</v>
      </c>
      <c r="BY4064">
        <v>0</v>
      </c>
      <c r="BZ4064">
        <v>0</v>
      </c>
      <c r="CA4064">
        <v>0</v>
      </c>
      <c r="CB4064">
        <v>0</v>
      </c>
      <c r="CC4064">
        <v>0</v>
      </c>
      <c r="CD4064">
        <v>0</v>
      </c>
      <c r="CE4064">
        <v>0</v>
      </c>
    </row>
    <row r="4065" spans="1:83" x14ac:dyDescent="0.35">
      <c r="A4065" s="9" t="str">
        <f t="shared" si="63"/>
        <v>4537.705.36</v>
      </c>
      <c r="B4065" s="52" t="e">
        <f>+IF(MATCH(A4065,List!H$10:H$145,0),"Targeted")</f>
        <v>#N/A</v>
      </c>
      <c r="C4065" s="65"/>
      <c r="D4065" s="151" t="s">
        <v>7700</v>
      </c>
      <c r="E4065" s="16" t="s">
        <v>5046</v>
      </c>
      <c r="F4065" s="16" t="s">
        <v>5047</v>
      </c>
      <c r="G4065" s="16" t="s">
        <v>768</v>
      </c>
      <c r="H4065" s="16" t="s">
        <v>1838</v>
      </c>
      <c r="I4065" s="16" t="s">
        <v>5809</v>
      </c>
      <c r="J4065" s="16" t="s">
        <v>4039</v>
      </c>
      <c r="K4065" s="17" t="s">
        <v>272</v>
      </c>
      <c r="L4065" s="18" t="s">
        <v>5648</v>
      </c>
      <c r="M4065" s="195" t="s">
        <v>5786</v>
      </c>
      <c r="N4065" s="16" t="s">
        <v>5787</v>
      </c>
      <c r="O4065" s="17" t="s">
        <v>346</v>
      </c>
      <c r="P4065" s="17" t="s">
        <v>305</v>
      </c>
      <c r="Q4065" s="17" t="s">
        <v>306</v>
      </c>
      <c r="R4065">
        <v>0</v>
      </c>
      <c r="S4065">
        <v>0</v>
      </c>
      <c r="T4065">
        <v>0</v>
      </c>
      <c r="U4065">
        <v>0</v>
      </c>
      <c r="V4065">
        <v>0</v>
      </c>
      <c r="W4065">
        <v>0</v>
      </c>
      <c r="X4065">
        <v>0</v>
      </c>
      <c r="Y4065">
        <v>0</v>
      </c>
      <c r="Z4065">
        <v>0</v>
      </c>
      <c r="AA4065">
        <v>0</v>
      </c>
      <c r="AB4065">
        <v>0</v>
      </c>
      <c r="AC4065">
        <v>0</v>
      </c>
      <c r="AD4065">
        <v>0</v>
      </c>
      <c r="AE4065">
        <v>0</v>
      </c>
      <c r="AF4065">
        <v>0</v>
      </c>
      <c r="AG4065" s="19">
        <v>0</v>
      </c>
      <c r="AH4065">
        <v>0</v>
      </c>
      <c r="AI4065">
        <v>0</v>
      </c>
      <c r="AJ4065">
        <v>0</v>
      </c>
      <c r="AK4065">
        <v>0</v>
      </c>
      <c r="AL4065">
        <v>0</v>
      </c>
      <c r="AM4065">
        <v>0</v>
      </c>
      <c r="AN4065">
        <v>0</v>
      </c>
      <c r="AO4065">
        <v>0</v>
      </c>
      <c r="AP4065">
        <v>0</v>
      </c>
      <c r="AQ4065">
        <v>0</v>
      </c>
      <c r="AR4065">
        <v>0</v>
      </c>
      <c r="AS4065">
        <v>0</v>
      </c>
      <c r="AT4065">
        <v>0</v>
      </c>
      <c r="AU4065">
        <v>0</v>
      </c>
      <c r="AV4065">
        <v>0</v>
      </c>
      <c r="AW4065">
        <v>0</v>
      </c>
      <c r="AX4065">
        <v>0</v>
      </c>
      <c r="AY4065">
        <v>0</v>
      </c>
      <c r="AZ4065">
        <v>0</v>
      </c>
      <c r="BA4065">
        <v>0</v>
      </c>
      <c r="BB4065">
        <v>0</v>
      </c>
      <c r="BC4065">
        <v>0</v>
      </c>
      <c r="BD4065">
        <v>0</v>
      </c>
      <c r="BE4065">
        <v>0</v>
      </c>
      <c r="BF4065">
        <v>0</v>
      </c>
      <c r="BG4065">
        <v>0</v>
      </c>
      <c r="BH4065">
        <v>0</v>
      </c>
      <c r="BI4065">
        <v>0</v>
      </c>
      <c r="BJ4065">
        <v>-49000</v>
      </c>
      <c r="BK4065">
        <v>-154000</v>
      </c>
      <c r="BL4065">
        <v>-140000</v>
      </c>
      <c r="BM4065">
        <v>0</v>
      </c>
      <c r="BN4065">
        <v>0</v>
      </c>
      <c r="BO4065">
        <v>0</v>
      </c>
      <c r="BP4065">
        <v>0</v>
      </c>
      <c r="BQ4065">
        <v>0</v>
      </c>
      <c r="BR4065">
        <v>0</v>
      </c>
      <c r="BS4065">
        <v>0</v>
      </c>
      <c r="BT4065">
        <v>0</v>
      </c>
      <c r="BU4065">
        <v>0</v>
      </c>
      <c r="BV4065">
        <v>0</v>
      </c>
      <c r="BW4065">
        <v>0</v>
      </c>
      <c r="BX4065">
        <v>0</v>
      </c>
      <c r="BY4065">
        <v>0</v>
      </c>
      <c r="BZ4065">
        <v>0</v>
      </c>
      <c r="CA4065">
        <v>0</v>
      </c>
      <c r="CB4065">
        <v>0</v>
      </c>
      <c r="CC4065">
        <v>0</v>
      </c>
      <c r="CD4065">
        <v>0</v>
      </c>
      <c r="CE4065">
        <v>0</v>
      </c>
    </row>
    <row r="4066" spans="1:83" x14ac:dyDescent="0.35">
      <c r="A4066" s="9" t="str">
        <f t="shared" si="63"/>
        <v>4537.705.36</v>
      </c>
      <c r="B4066" s="52" t="e">
        <f>+IF(MATCH(A4066,List!H$10:H$145,0),"Targeted")</f>
        <v>#N/A</v>
      </c>
      <c r="C4066" s="65"/>
      <c r="D4066" s="151"/>
      <c r="E4066" s="16" t="s">
        <v>5046</v>
      </c>
      <c r="F4066" s="16" t="s">
        <v>5047</v>
      </c>
      <c r="G4066" s="16" t="s">
        <v>768</v>
      </c>
      <c r="H4066" s="16" t="s">
        <v>1838</v>
      </c>
      <c r="I4066" s="16" t="s">
        <v>5809</v>
      </c>
      <c r="J4066" s="16" t="s">
        <v>4039</v>
      </c>
      <c r="K4066" s="17" t="s">
        <v>272</v>
      </c>
      <c r="L4066" s="18" t="s">
        <v>5648</v>
      </c>
      <c r="M4066" s="195" t="s">
        <v>5786</v>
      </c>
      <c r="N4066" s="16" t="s">
        <v>5787</v>
      </c>
      <c r="O4066" s="17" t="s">
        <v>304</v>
      </c>
      <c r="P4066" s="17" t="s">
        <v>305</v>
      </c>
      <c r="Q4066" s="17" t="s">
        <v>306</v>
      </c>
      <c r="R4066">
        <v>-1762</v>
      </c>
      <c r="S4066">
        <v>-1784</v>
      </c>
      <c r="T4066">
        <v>2294</v>
      </c>
      <c r="U4066">
        <v>-3087</v>
      </c>
      <c r="V4066">
        <v>10924</v>
      </c>
      <c r="W4066">
        <v>-6651</v>
      </c>
      <c r="X4066">
        <v>872</v>
      </c>
      <c r="Y4066">
        <v>1503</v>
      </c>
      <c r="Z4066">
        <v>-4958</v>
      </c>
      <c r="AA4066">
        <v>5446</v>
      </c>
      <c r="AB4066">
        <v>-1146</v>
      </c>
      <c r="AC4066">
        <v>-1403</v>
      </c>
      <c r="AD4066">
        <v>-7585</v>
      </c>
      <c r="AE4066">
        <v>-17929</v>
      </c>
      <c r="AF4066">
        <v>74521</v>
      </c>
      <c r="AG4066" s="19">
        <v>-12096</v>
      </c>
      <c r="AH4066">
        <v>7820</v>
      </c>
      <c r="AI4066">
        <v>43</v>
      </c>
      <c r="AJ4066">
        <v>-7596</v>
      </c>
      <c r="AK4066">
        <v>-4249</v>
      </c>
      <c r="AL4066">
        <v>-841</v>
      </c>
      <c r="AM4066">
        <v>-11511</v>
      </c>
      <c r="AN4066">
        <v>-22376</v>
      </c>
      <c r="AO4066">
        <v>-9477</v>
      </c>
      <c r="AP4066">
        <v>-14543</v>
      </c>
      <c r="AQ4066">
        <v>17460</v>
      </c>
      <c r="AR4066">
        <v>-23338</v>
      </c>
      <c r="AS4066">
        <v>20763</v>
      </c>
      <c r="AT4066">
        <v>-25262</v>
      </c>
      <c r="AU4066">
        <v>8901</v>
      </c>
      <c r="AV4066">
        <v>12277</v>
      </c>
      <c r="AW4066">
        <v>-9015</v>
      </c>
      <c r="AX4066">
        <v>-24449</v>
      </c>
      <c r="AY4066">
        <v>-58039</v>
      </c>
      <c r="AZ4066">
        <v>32000</v>
      </c>
      <c r="BA4066">
        <v>-14000</v>
      </c>
      <c r="BB4066">
        <v>-1000</v>
      </c>
      <c r="BC4066">
        <v>16000</v>
      </c>
      <c r="BD4066">
        <v>-27000</v>
      </c>
      <c r="BE4066">
        <v>-92000</v>
      </c>
      <c r="BF4066">
        <v>-49000</v>
      </c>
      <c r="BG4066">
        <v>-193000</v>
      </c>
      <c r="BH4066">
        <v>-313000</v>
      </c>
      <c r="BI4066">
        <v>-146000</v>
      </c>
      <c r="BJ4066">
        <v>407000</v>
      </c>
      <c r="BK4066">
        <v>415000</v>
      </c>
      <c r="BL4066">
        <v>170000</v>
      </c>
      <c r="BM4066">
        <v>3000</v>
      </c>
      <c r="BN4066">
        <v>-27000</v>
      </c>
      <c r="BO4066">
        <v>-31000</v>
      </c>
      <c r="BP4066">
        <v>-46000</v>
      </c>
      <c r="BQ4066">
        <v>65000</v>
      </c>
      <c r="BR4066">
        <v>84000</v>
      </c>
      <c r="BS4066">
        <v>131000</v>
      </c>
      <c r="BT4066">
        <v>-76000</v>
      </c>
      <c r="BU4066">
        <v>-17000</v>
      </c>
      <c r="BV4066">
        <v>-159000</v>
      </c>
      <c r="BW4066">
        <v>93000</v>
      </c>
      <c r="BX4066" s="10">
        <v>-97000</v>
      </c>
      <c r="BY4066">
        <v>-2000</v>
      </c>
      <c r="BZ4066">
        <v>753000</v>
      </c>
      <c r="CA4066">
        <v>-21000</v>
      </c>
      <c r="CB4066">
        <v>0</v>
      </c>
      <c r="CC4066">
        <v>0</v>
      </c>
      <c r="CD4066">
        <v>0</v>
      </c>
      <c r="CE4066">
        <v>0</v>
      </c>
    </row>
    <row r="4067" spans="1:83" x14ac:dyDescent="0.35">
      <c r="A4067" s="9" t="str">
        <f t="shared" si="63"/>
        <v>4539.705.36</v>
      </c>
      <c r="B4067" s="52" t="e">
        <f>+IF(MATCH(A4067,List!H$10:H$145,0),"Targeted")</f>
        <v>#N/A</v>
      </c>
      <c r="C4067" s="65"/>
      <c r="D4067" s="151" t="s">
        <v>7700</v>
      </c>
      <c r="E4067" s="16" t="s">
        <v>5046</v>
      </c>
      <c r="F4067" s="16" t="s">
        <v>5047</v>
      </c>
      <c r="G4067" s="16" t="s">
        <v>768</v>
      </c>
      <c r="H4067" s="16" t="s">
        <v>1838</v>
      </c>
      <c r="I4067" s="16" t="s">
        <v>5810</v>
      </c>
      <c r="J4067" s="16" t="s">
        <v>3329</v>
      </c>
      <c r="K4067" s="17" t="s">
        <v>272</v>
      </c>
      <c r="L4067" s="18" t="s">
        <v>5648</v>
      </c>
      <c r="M4067" s="195" t="s">
        <v>5786</v>
      </c>
      <c r="N4067" s="16" t="s">
        <v>5787</v>
      </c>
      <c r="O4067" s="17" t="s">
        <v>346</v>
      </c>
      <c r="P4067" s="17" t="s">
        <v>305</v>
      </c>
      <c r="Q4067" s="17" t="s">
        <v>306</v>
      </c>
      <c r="R4067">
        <v>0</v>
      </c>
      <c r="S4067">
        <v>0</v>
      </c>
      <c r="T4067">
        <v>0</v>
      </c>
      <c r="U4067">
        <v>0</v>
      </c>
      <c r="V4067">
        <v>0</v>
      </c>
      <c r="W4067">
        <v>0</v>
      </c>
      <c r="X4067">
        <v>0</v>
      </c>
      <c r="Y4067">
        <v>0</v>
      </c>
      <c r="Z4067">
        <v>0</v>
      </c>
      <c r="AA4067">
        <v>0</v>
      </c>
      <c r="AB4067">
        <v>0</v>
      </c>
      <c r="AC4067">
        <v>0</v>
      </c>
      <c r="AD4067">
        <v>0</v>
      </c>
      <c r="AE4067">
        <v>0</v>
      </c>
      <c r="AF4067">
        <v>0</v>
      </c>
      <c r="AG4067" s="19">
        <v>0</v>
      </c>
      <c r="AH4067">
        <v>0</v>
      </c>
      <c r="AI4067">
        <v>0</v>
      </c>
      <c r="AJ4067">
        <v>0</v>
      </c>
      <c r="AK4067">
        <v>0</v>
      </c>
      <c r="AL4067">
        <v>0</v>
      </c>
      <c r="AM4067">
        <v>0</v>
      </c>
      <c r="AN4067">
        <v>0</v>
      </c>
      <c r="AO4067">
        <v>0</v>
      </c>
      <c r="AP4067">
        <v>0</v>
      </c>
      <c r="AQ4067">
        <v>0</v>
      </c>
      <c r="AR4067">
        <v>0</v>
      </c>
      <c r="AS4067">
        <v>0</v>
      </c>
      <c r="AT4067">
        <v>0</v>
      </c>
      <c r="AU4067">
        <v>0</v>
      </c>
      <c r="AV4067">
        <v>0</v>
      </c>
      <c r="AW4067">
        <v>0</v>
      </c>
      <c r="AX4067">
        <v>0</v>
      </c>
      <c r="AY4067">
        <v>0</v>
      </c>
      <c r="AZ4067">
        <v>0</v>
      </c>
      <c r="BA4067">
        <v>0</v>
      </c>
      <c r="BB4067">
        <v>-12000</v>
      </c>
      <c r="BC4067">
        <v>-19000</v>
      </c>
      <c r="BD4067">
        <v>-2000</v>
      </c>
      <c r="BE4067">
        <v>-13000</v>
      </c>
      <c r="BF4067">
        <v>-7000</v>
      </c>
      <c r="BG4067">
        <v>-21000</v>
      </c>
      <c r="BH4067">
        <v>-17000</v>
      </c>
      <c r="BI4067">
        <v>-5000</v>
      </c>
      <c r="BJ4067">
        <v>-15000</v>
      </c>
      <c r="BK4067">
        <v>-37000</v>
      </c>
      <c r="BL4067">
        <v>10000</v>
      </c>
      <c r="BM4067">
        <v>34000</v>
      </c>
      <c r="BN4067">
        <v>13000</v>
      </c>
      <c r="BO4067">
        <v>-28000</v>
      </c>
      <c r="BP4067">
        <v>-55000</v>
      </c>
      <c r="BQ4067">
        <v>13000</v>
      </c>
      <c r="BR4067">
        <v>-40000</v>
      </c>
      <c r="BS4067">
        <v>-55000</v>
      </c>
      <c r="BT4067">
        <v>-22000</v>
      </c>
      <c r="BU4067">
        <v>12000</v>
      </c>
      <c r="BV4067">
        <v>-41000</v>
      </c>
      <c r="BW4067">
        <v>15000</v>
      </c>
      <c r="BX4067">
        <v>-30000</v>
      </c>
      <c r="BY4067">
        <v>-102000</v>
      </c>
      <c r="BZ4067">
        <v>-55000</v>
      </c>
      <c r="CA4067">
        <v>-25000</v>
      </c>
      <c r="CB4067">
        <v>-169000</v>
      </c>
      <c r="CC4067">
        <v>-136000</v>
      </c>
      <c r="CD4067">
        <v>-136000</v>
      </c>
      <c r="CE4067">
        <v>-139000</v>
      </c>
    </row>
    <row r="4068" spans="1:83" x14ac:dyDescent="0.35">
      <c r="A4068" s="9" t="str">
        <f t="shared" si="63"/>
        <v>856900.705.74</v>
      </c>
      <c r="B4068" s="52" t="e">
        <f>+IF(MATCH(A4068,List!H$10:H$145,0),"Targeted")</f>
        <v>#N/A</v>
      </c>
      <c r="C4068" s="65"/>
      <c r="D4068" s="151"/>
      <c r="E4068" s="16" t="s">
        <v>1022</v>
      </c>
      <c r="F4068" s="16" t="s">
        <v>1023</v>
      </c>
      <c r="G4068" s="16" t="s">
        <v>298</v>
      </c>
      <c r="H4068" s="16" t="s">
        <v>5811</v>
      </c>
      <c r="I4068" s="16" t="s">
        <v>5812</v>
      </c>
      <c r="J4068" s="16" t="s">
        <v>5813</v>
      </c>
      <c r="K4068" s="17" t="s">
        <v>5814</v>
      </c>
      <c r="L4068" s="18" t="s">
        <v>5648</v>
      </c>
      <c r="M4068" s="195" t="s">
        <v>5786</v>
      </c>
      <c r="N4068" s="16" t="s">
        <v>5787</v>
      </c>
      <c r="O4068" s="17" t="s">
        <v>304</v>
      </c>
      <c r="P4068" s="17" t="s">
        <v>305</v>
      </c>
      <c r="Q4068" s="17" t="s">
        <v>306</v>
      </c>
      <c r="R4068">
        <v>0</v>
      </c>
      <c r="S4068">
        <v>0</v>
      </c>
      <c r="T4068">
        <v>0</v>
      </c>
      <c r="U4068">
        <v>0</v>
      </c>
      <c r="V4068">
        <v>0</v>
      </c>
      <c r="W4068">
        <v>0</v>
      </c>
      <c r="X4068">
        <v>0</v>
      </c>
      <c r="Y4068">
        <v>0</v>
      </c>
      <c r="Z4068">
        <v>0</v>
      </c>
      <c r="AA4068">
        <v>0</v>
      </c>
      <c r="AB4068">
        <v>0</v>
      </c>
      <c r="AC4068">
        <v>0</v>
      </c>
      <c r="AD4068">
        <v>0</v>
      </c>
      <c r="AE4068">
        <v>0</v>
      </c>
      <c r="AF4068">
        <v>0</v>
      </c>
      <c r="AG4068" s="19">
        <v>0</v>
      </c>
      <c r="AH4068">
        <v>0</v>
      </c>
      <c r="AI4068">
        <v>0</v>
      </c>
      <c r="AJ4068">
        <v>0</v>
      </c>
      <c r="AK4068">
        <v>0</v>
      </c>
      <c r="AL4068">
        <v>0</v>
      </c>
      <c r="AM4068">
        <v>0</v>
      </c>
      <c r="AN4068">
        <v>0</v>
      </c>
      <c r="AO4068">
        <v>-56</v>
      </c>
      <c r="AP4068">
        <v>-28</v>
      </c>
      <c r="AQ4068">
        <v>-93</v>
      </c>
      <c r="AR4068">
        <v>0</v>
      </c>
      <c r="AS4068">
        <v>0</v>
      </c>
      <c r="AT4068">
        <v>0</v>
      </c>
      <c r="AU4068">
        <v>0</v>
      </c>
      <c r="AV4068">
        <v>0</v>
      </c>
      <c r="AW4068">
        <v>0</v>
      </c>
      <c r="AX4068">
        <v>0</v>
      </c>
      <c r="AY4068">
        <v>0</v>
      </c>
      <c r="AZ4068">
        <v>0</v>
      </c>
      <c r="BA4068">
        <v>0</v>
      </c>
      <c r="BB4068">
        <v>0</v>
      </c>
      <c r="BC4068">
        <v>0</v>
      </c>
      <c r="BD4068">
        <v>0</v>
      </c>
      <c r="BE4068">
        <v>0</v>
      </c>
      <c r="BF4068">
        <v>0</v>
      </c>
      <c r="BG4068">
        <v>0</v>
      </c>
      <c r="BH4068">
        <v>0</v>
      </c>
      <c r="BI4068">
        <v>0</v>
      </c>
      <c r="BJ4068">
        <v>0</v>
      </c>
      <c r="BK4068">
        <v>0</v>
      </c>
      <c r="BL4068">
        <v>0</v>
      </c>
      <c r="BM4068">
        <v>0</v>
      </c>
      <c r="BN4068">
        <v>0</v>
      </c>
      <c r="BO4068">
        <v>0</v>
      </c>
      <c r="BP4068">
        <v>0</v>
      </c>
      <c r="BQ4068">
        <v>0</v>
      </c>
      <c r="BR4068">
        <v>0</v>
      </c>
      <c r="BS4068">
        <v>0</v>
      </c>
      <c r="BT4068">
        <v>0</v>
      </c>
      <c r="BU4068">
        <v>0</v>
      </c>
      <c r="BV4068">
        <v>0</v>
      </c>
      <c r="BW4068">
        <v>0</v>
      </c>
      <c r="BX4068" s="10">
        <v>0</v>
      </c>
      <c r="BY4068">
        <v>0</v>
      </c>
      <c r="BZ4068">
        <v>0</v>
      </c>
      <c r="CA4068">
        <v>0</v>
      </c>
      <c r="CB4068">
        <v>0</v>
      </c>
      <c r="CC4068">
        <v>0</v>
      </c>
      <c r="CD4068">
        <v>0</v>
      </c>
      <c r="CE4068">
        <v>0</v>
      </c>
    </row>
    <row r="4069" spans="1:83" x14ac:dyDescent="0.35">
      <c r="A4069" s="9" t="str">
        <f t="shared" si="63"/>
        <v>0100.705.74</v>
      </c>
      <c r="B4069" s="52" t="e">
        <f>+IF(MATCH(A4069,List!H$10:H$145,0),"Targeted")</f>
        <v>#N/A</v>
      </c>
      <c r="C4069" s="65"/>
      <c r="D4069" s="151" t="s">
        <v>7700</v>
      </c>
      <c r="E4069" s="16" t="s">
        <v>1022</v>
      </c>
      <c r="F4069" s="16" t="s">
        <v>1023</v>
      </c>
      <c r="G4069" s="16" t="s">
        <v>628</v>
      </c>
      <c r="H4069" s="16" t="s">
        <v>5815</v>
      </c>
      <c r="I4069" s="16" t="s">
        <v>522</v>
      </c>
      <c r="J4069" s="16" t="s">
        <v>918</v>
      </c>
      <c r="K4069" s="17" t="s">
        <v>5814</v>
      </c>
      <c r="L4069" s="18" t="s">
        <v>5648</v>
      </c>
      <c r="M4069" s="195" t="s">
        <v>5786</v>
      </c>
      <c r="N4069" s="16" t="s">
        <v>5787</v>
      </c>
      <c r="O4069" s="17" t="s">
        <v>346</v>
      </c>
      <c r="P4069" s="17" t="s">
        <v>305</v>
      </c>
      <c r="Q4069" s="17" t="s">
        <v>306</v>
      </c>
      <c r="R4069">
        <v>1833</v>
      </c>
      <c r="S4069">
        <v>1826</v>
      </c>
      <c r="T4069">
        <v>1786</v>
      </c>
      <c r="U4069">
        <v>1952</v>
      </c>
      <c r="V4069">
        <v>1994</v>
      </c>
      <c r="W4069">
        <v>2122</v>
      </c>
      <c r="X4069">
        <v>2176</v>
      </c>
      <c r="Y4069">
        <v>2334</v>
      </c>
      <c r="Z4069">
        <v>2415</v>
      </c>
      <c r="AA4069">
        <v>2872</v>
      </c>
      <c r="AB4069">
        <v>3359</v>
      </c>
      <c r="AC4069">
        <v>3415</v>
      </c>
      <c r="AD4069">
        <v>4151</v>
      </c>
      <c r="AE4069">
        <v>4731</v>
      </c>
      <c r="AF4069">
        <v>4971</v>
      </c>
      <c r="AG4069" s="19">
        <v>1309</v>
      </c>
      <c r="AH4069">
        <v>6086</v>
      </c>
      <c r="AI4069">
        <v>5994</v>
      </c>
      <c r="AJ4069">
        <v>7263</v>
      </c>
      <c r="AK4069">
        <v>8987</v>
      </c>
      <c r="AL4069">
        <v>8081</v>
      </c>
      <c r="AM4069">
        <v>8748</v>
      </c>
      <c r="AN4069">
        <v>9954</v>
      </c>
      <c r="AO4069">
        <v>10938</v>
      </c>
      <c r="AP4069">
        <v>10440</v>
      </c>
      <c r="AQ4069">
        <v>12420</v>
      </c>
      <c r="AR4069">
        <v>12414</v>
      </c>
      <c r="AS4069">
        <v>14574</v>
      </c>
      <c r="AT4069">
        <v>14428</v>
      </c>
      <c r="AU4069">
        <v>15620</v>
      </c>
      <c r="AV4069">
        <v>15913</v>
      </c>
      <c r="AW4069">
        <v>17897</v>
      </c>
      <c r="AX4069">
        <v>19133</v>
      </c>
      <c r="AY4069">
        <v>19241</v>
      </c>
      <c r="AZ4069">
        <v>21000</v>
      </c>
      <c r="BA4069">
        <v>21000</v>
      </c>
      <c r="BB4069">
        <v>21000</v>
      </c>
      <c r="BC4069">
        <v>22000</v>
      </c>
      <c r="BD4069">
        <v>27000</v>
      </c>
      <c r="BE4069">
        <v>24000</v>
      </c>
      <c r="BF4069">
        <v>28000</v>
      </c>
      <c r="BG4069">
        <v>28000</v>
      </c>
      <c r="BH4069">
        <v>38000</v>
      </c>
      <c r="BI4069">
        <v>40000</v>
      </c>
      <c r="BJ4069">
        <v>41000</v>
      </c>
      <c r="BK4069">
        <v>49000</v>
      </c>
      <c r="BL4069">
        <v>58000</v>
      </c>
      <c r="BM4069">
        <v>56000</v>
      </c>
      <c r="BN4069">
        <v>57000</v>
      </c>
      <c r="BO4069">
        <v>68000</v>
      </c>
      <c r="BP4069">
        <v>69000</v>
      </c>
      <c r="BQ4069">
        <v>64000</v>
      </c>
      <c r="BR4069">
        <v>70000</v>
      </c>
      <c r="BS4069">
        <v>71000</v>
      </c>
      <c r="BT4069">
        <v>68000</v>
      </c>
      <c r="BU4069">
        <v>75000</v>
      </c>
      <c r="BV4069">
        <v>82000</v>
      </c>
      <c r="BW4069">
        <v>86000</v>
      </c>
      <c r="BX4069">
        <v>97000</v>
      </c>
      <c r="BY4069">
        <v>86000</v>
      </c>
      <c r="BZ4069">
        <v>84000</v>
      </c>
      <c r="CA4069">
        <v>85000</v>
      </c>
      <c r="CB4069">
        <v>87000</v>
      </c>
      <c r="CC4069">
        <v>87000</v>
      </c>
      <c r="CD4069">
        <v>89000</v>
      </c>
      <c r="CE4069">
        <v>91000</v>
      </c>
    </row>
    <row r="4070" spans="1:83" x14ac:dyDescent="0.35">
      <c r="A4070" s="9" t="str">
        <f t="shared" si="63"/>
        <v>0100.705.74</v>
      </c>
      <c r="B4070" s="52" t="e">
        <f>+IF(MATCH(A4070,List!H$10:H$145,0),"Targeted")</f>
        <v>#N/A</v>
      </c>
      <c r="C4070" s="65"/>
      <c r="D4070" s="151"/>
      <c r="E4070" s="16" t="s">
        <v>1022</v>
      </c>
      <c r="F4070" s="16" t="s">
        <v>1023</v>
      </c>
      <c r="G4070" s="16" t="s">
        <v>628</v>
      </c>
      <c r="H4070" s="16" t="s">
        <v>5815</v>
      </c>
      <c r="I4070" s="16" t="s">
        <v>522</v>
      </c>
      <c r="J4070" s="16" t="s">
        <v>918</v>
      </c>
      <c r="K4070" s="17" t="s">
        <v>5814</v>
      </c>
      <c r="L4070" s="18" t="s">
        <v>5648</v>
      </c>
      <c r="M4070" s="195" t="s">
        <v>5786</v>
      </c>
      <c r="N4070" s="16" t="s">
        <v>5787</v>
      </c>
      <c r="O4070" s="17" t="s">
        <v>304</v>
      </c>
      <c r="P4070" s="17" t="s">
        <v>305</v>
      </c>
      <c r="Q4070" s="17" t="s">
        <v>306</v>
      </c>
      <c r="R4070">
        <v>0</v>
      </c>
      <c r="S4070">
        <v>0</v>
      </c>
      <c r="T4070">
        <v>0</v>
      </c>
      <c r="U4070">
        <v>0</v>
      </c>
      <c r="V4070">
        <v>0</v>
      </c>
      <c r="W4070">
        <v>0</v>
      </c>
      <c r="X4070">
        <v>0</v>
      </c>
      <c r="Y4070">
        <v>0</v>
      </c>
      <c r="Z4070">
        <v>0</v>
      </c>
      <c r="AA4070">
        <v>0</v>
      </c>
      <c r="AB4070">
        <v>0</v>
      </c>
      <c r="AC4070">
        <v>0</v>
      </c>
      <c r="AD4070">
        <v>0</v>
      </c>
      <c r="AE4070">
        <v>0</v>
      </c>
      <c r="AF4070">
        <v>0</v>
      </c>
      <c r="AG4070" s="19">
        <v>0</v>
      </c>
      <c r="AH4070">
        <v>0</v>
      </c>
      <c r="AI4070">
        <v>0</v>
      </c>
      <c r="AJ4070">
        <v>0</v>
      </c>
      <c r="AK4070">
        <v>0</v>
      </c>
      <c r="AL4070">
        <v>0</v>
      </c>
      <c r="AM4070">
        <v>0</v>
      </c>
      <c r="AN4070">
        <v>0</v>
      </c>
      <c r="AO4070">
        <v>0</v>
      </c>
      <c r="AP4070">
        <v>0</v>
      </c>
      <c r="AQ4070">
        <v>0</v>
      </c>
      <c r="AR4070">
        <v>0</v>
      </c>
      <c r="AS4070">
        <v>0</v>
      </c>
      <c r="AT4070">
        <v>0</v>
      </c>
      <c r="AU4070">
        <v>0</v>
      </c>
      <c r="AV4070">
        <v>0</v>
      </c>
      <c r="AW4070">
        <v>0</v>
      </c>
      <c r="AX4070">
        <v>187</v>
      </c>
      <c r="AY4070">
        <v>0</v>
      </c>
      <c r="AZ4070">
        <v>0</v>
      </c>
      <c r="BA4070">
        <v>0</v>
      </c>
      <c r="BB4070">
        <v>0</v>
      </c>
      <c r="BC4070">
        <v>0</v>
      </c>
      <c r="BD4070">
        <v>0</v>
      </c>
      <c r="BE4070">
        <v>0</v>
      </c>
      <c r="BF4070">
        <v>0</v>
      </c>
      <c r="BG4070">
        <v>0</v>
      </c>
      <c r="BH4070">
        <v>0</v>
      </c>
      <c r="BI4070">
        <v>0</v>
      </c>
      <c r="BJ4070">
        <v>0</v>
      </c>
      <c r="BK4070">
        <v>0</v>
      </c>
      <c r="BL4070">
        <v>0</v>
      </c>
      <c r="BM4070">
        <v>0</v>
      </c>
      <c r="BN4070">
        <v>0</v>
      </c>
      <c r="BO4070">
        <v>0</v>
      </c>
      <c r="BP4070">
        <v>0</v>
      </c>
      <c r="BQ4070">
        <v>0</v>
      </c>
      <c r="BR4070">
        <v>0</v>
      </c>
      <c r="BS4070">
        <v>0</v>
      </c>
      <c r="BT4070">
        <v>0</v>
      </c>
      <c r="BU4070">
        <v>0</v>
      </c>
      <c r="BV4070">
        <v>0</v>
      </c>
      <c r="BW4070">
        <v>0</v>
      </c>
      <c r="BX4070" s="10">
        <v>0</v>
      </c>
      <c r="BY4070">
        <v>0</v>
      </c>
      <c r="BZ4070">
        <v>0</v>
      </c>
      <c r="CA4070">
        <v>0</v>
      </c>
      <c r="CB4070">
        <v>0</v>
      </c>
      <c r="CC4070">
        <v>0</v>
      </c>
      <c r="CD4070">
        <v>0</v>
      </c>
      <c r="CE4070">
        <v>0</v>
      </c>
    </row>
    <row r="4071" spans="1:83" x14ac:dyDescent="0.35">
      <c r="A4071" s="9" t="str">
        <f t="shared" si="63"/>
        <v>0101.705.74</v>
      </c>
      <c r="B4071" s="52" t="e">
        <f>+IF(MATCH(A4071,List!H$10:H$145,0),"Targeted")</f>
        <v>#N/A</v>
      </c>
      <c r="C4071" s="65"/>
      <c r="D4071" s="151" t="s">
        <v>7700</v>
      </c>
      <c r="E4071" s="16" t="s">
        <v>1022</v>
      </c>
      <c r="F4071" s="16" t="s">
        <v>1023</v>
      </c>
      <c r="G4071" s="16" t="s">
        <v>628</v>
      </c>
      <c r="H4071" s="16" t="s">
        <v>5815</v>
      </c>
      <c r="I4071" s="16" t="s">
        <v>18</v>
      </c>
      <c r="J4071" s="16" t="s">
        <v>5816</v>
      </c>
      <c r="K4071" s="17" t="s">
        <v>5814</v>
      </c>
      <c r="L4071" s="18" t="s">
        <v>5648</v>
      </c>
      <c r="M4071" s="195" t="s">
        <v>5786</v>
      </c>
      <c r="N4071" s="16" t="s">
        <v>5787</v>
      </c>
      <c r="O4071" s="17" t="s">
        <v>346</v>
      </c>
      <c r="P4071" s="17" t="s">
        <v>305</v>
      </c>
      <c r="Q4071" s="17" t="s">
        <v>306</v>
      </c>
      <c r="R4071">
        <v>0</v>
      </c>
      <c r="S4071">
        <v>0</v>
      </c>
      <c r="T4071">
        <v>0</v>
      </c>
      <c r="U4071">
        <v>0</v>
      </c>
      <c r="V4071">
        <v>0</v>
      </c>
      <c r="W4071">
        <v>0</v>
      </c>
      <c r="X4071">
        <v>0</v>
      </c>
      <c r="Y4071">
        <v>0</v>
      </c>
      <c r="Z4071">
        <v>0</v>
      </c>
      <c r="AA4071">
        <v>0</v>
      </c>
      <c r="AB4071">
        <v>0</v>
      </c>
      <c r="AC4071">
        <v>0</v>
      </c>
      <c r="AD4071">
        <v>0</v>
      </c>
      <c r="AE4071">
        <v>0</v>
      </c>
      <c r="AF4071">
        <v>0</v>
      </c>
      <c r="AG4071" s="19">
        <v>0</v>
      </c>
      <c r="AH4071">
        <v>0</v>
      </c>
      <c r="AI4071">
        <v>0</v>
      </c>
      <c r="AJ4071">
        <v>0</v>
      </c>
      <c r="AK4071">
        <v>0</v>
      </c>
      <c r="AL4071">
        <v>0</v>
      </c>
      <c r="AM4071">
        <v>0</v>
      </c>
      <c r="AN4071">
        <v>0</v>
      </c>
      <c r="AO4071">
        <v>0</v>
      </c>
      <c r="AP4071">
        <v>0</v>
      </c>
      <c r="AQ4071">
        <v>0</v>
      </c>
      <c r="AR4071">
        <v>0</v>
      </c>
      <c r="AS4071">
        <v>0</v>
      </c>
      <c r="AT4071">
        <v>0</v>
      </c>
      <c r="AU4071">
        <v>-109</v>
      </c>
      <c r="AV4071">
        <v>0</v>
      </c>
      <c r="AW4071">
        <v>0</v>
      </c>
      <c r="AX4071">
        <v>0</v>
      </c>
      <c r="AY4071">
        <v>0</v>
      </c>
      <c r="AZ4071">
        <v>0</v>
      </c>
      <c r="BA4071">
        <v>0</v>
      </c>
      <c r="BB4071">
        <v>0</v>
      </c>
      <c r="BC4071">
        <v>0</v>
      </c>
      <c r="BD4071">
        <v>0</v>
      </c>
      <c r="BE4071">
        <v>0</v>
      </c>
      <c r="BF4071">
        <v>0</v>
      </c>
      <c r="BG4071">
        <v>0</v>
      </c>
      <c r="BH4071">
        <v>0</v>
      </c>
      <c r="BI4071">
        <v>0</v>
      </c>
      <c r="BJ4071">
        <v>0</v>
      </c>
      <c r="BK4071">
        <v>0</v>
      </c>
      <c r="BL4071">
        <v>0</v>
      </c>
      <c r="BM4071">
        <v>0</v>
      </c>
      <c r="BN4071">
        <v>0</v>
      </c>
      <c r="BO4071">
        <v>0</v>
      </c>
      <c r="BP4071">
        <v>0</v>
      </c>
      <c r="BQ4071">
        <v>0</v>
      </c>
      <c r="BR4071">
        <v>0</v>
      </c>
      <c r="BS4071">
        <v>0</v>
      </c>
      <c r="BT4071">
        <v>0</v>
      </c>
      <c r="BU4071">
        <v>0</v>
      </c>
      <c r="BV4071">
        <v>0</v>
      </c>
      <c r="BW4071">
        <v>0</v>
      </c>
      <c r="BX4071">
        <v>0</v>
      </c>
      <c r="BY4071">
        <v>0</v>
      </c>
      <c r="BZ4071">
        <v>0</v>
      </c>
      <c r="CA4071">
        <v>0</v>
      </c>
      <c r="CB4071">
        <v>0</v>
      </c>
      <c r="CC4071">
        <v>0</v>
      </c>
      <c r="CD4071">
        <v>0</v>
      </c>
      <c r="CE4071">
        <v>0</v>
      </c>
    </row>
    <row r="4072" spans="1:83" x14ac:dyDescent="0.35">
      <c r="A4072" s="9" t="str">
        <f t="shared" si="63"/>
        <v>8569.705.74</v>
      </c>
      <c r="B4072" s="52" t="e">
        <f>+IF(MATCH(A4072,List!H$10:H$145,0),"Targeted")</f>
        <v>#N/A</v>
      </c>
      <c r="C4072" s="65"/>
      <c r="D4072" s="151"/>
      <c r="E4072" s="16" t="s">
        <v>1022</v>
      </c>
      <c r="F4072" s="16" t="s">
        <v>1023</v>
      </c>
      <c r="G4072" s="16" t="s">
        <v>628</v>
      </c>
      <c r="H4072" s="16" t="s">
        <v>5815</v>
      </c>
      <c r="I4072" s="16" t="s">
        <v>5817</v>
      </c>
      <c r="J4072" s="16" t="s">
        <v>4747</v>
      </c>
      <c r="K4072" s="17" t="s">
        <v>5814</v>
      </c>
      <c r="L4072" s="18" t="s">
        <v>5648</v>
      </c>
      <c r="M4072" s="195" t="s">
        <v>5786</v>
      </c>
      <c r="N4072" s="16" t="s">
        <v>5787</v>
      </c>
      <c r="O4072" s="17" t="s">
        <v>304</v>
      </c>
      <c r="P4072" s="17" t="s">
        <v>305</v>
      </c>
      <c r="Q4072" s="17" t="s">
        <v>306</v>
      </c>
      <c r="R4072">
        <v>3</v>
      </c>
      <c r="S4072">
        <v>5</v>
      </c>
      <c r="T4072">
        <v>8</v>
      </c>
      <c r="U4072">
        <v>4</v>
      </c>
      <c r="V4072">
        <v>4</v>
      </c>
      <c r="W4072">
        <v>13</v>
      </c>
      <c r="X4072">
        <v>7</v>
      </c>
      <c r="Y4072">
        <v>17</v>
      </c>
      <c r="Z4072">
        <v>19</v>
      </c>
      <c r="AA4072">
        <v>9</v>
      </c>
      <c r="AB4072">
        <v>11</v>
      </c>
      <c r="AC4072">
        <v>11</v>
      </c>
      <c r="AD4072">
        <v>19</v>
      </c>
      <c r="AE4072">
        <v>21</v>
      </c>
      <c r="AF4072">
        <v>-73</v>
      </c>
      <c r="AG4072" s="19">
        <v>275</v>
      </c>
      <c r="AH4072">
        <v>84</v>
      </c>
      <c r="AI4072">
        <v>27</v>
      </c>
      <c r="AJ4072">
        <v>27</v>
      </c>
      <c r="AK4072">
        <v>27</v>
      </c>
      <c r="AL4072">
        <v>35</v>
      </c>
      <c r="AM4072">
        <v>25</v>
      </c>
      <c r="AN4072">
        <v>27</v>
      </c>
      <c r="AO4072">
        <v>57</v>
      </c>
      <c r="AP4072">
        <v>-5</v>
      </c>
      <c r="AQ4072">
        <v>84</v>
      </c>
      <c r="AR4072">
        <v>75</v>
      </c>
      <c r="AS4072">
        <v>95</v>
      </c>
      <c r="AT4072">
        <v>312</v>
      </c>
      <c r="AU4072">
        <v>187</v>
      </c>
      <c r="AV4072">
        <v>2036</v>
      </c>
      <c r="AW4072">
        <v>1252</v>
      </c>
      <c r="AX4072">
        <v>1522</v>
      </c>
      <c r="AY4072">
        <v>5616</v>
      </c>
      <c r="AZ4072">
        <v>10000</v>
      </c>
      <c r="BA4072">
        <v>2000</v>
      </c>
      <c r="BB4072">
        <v>6000</v>
      </c>
      <c r="BC4072">
        <v>10000</v>
      </c>
      <c r="BD4072">
        <v>14000</v>
      </c>
      <c r="BE4072">
        <v>13000</v>
      </c>
      <c r="BF4072">
        <v>16000</v>
      </c>
      <c r="BG4072">
        <v>24000</v>
      </c>
      <c r="BH4072">
        <v>44000</v>
      </c>
      <c r="BI4072">
        <v>51000</v>
      </c>
      <c r="BJ4072">
        <v>2000</v>
      </c>
      <c r="BK4072">
        <v>5000</v>
      </c>
      <c r="BL4072">
        <v>4000</v>
      </c>
      <c r="BM4072">
        <v>0</v>
      </c>
      <c r="BN4072">
        <v>1000</v>
      </c>
      <c r="BO4072">
        <v>1000</v>
      </c>
      <c r="BP4072">
        <v>2000</v>
      </c>
      <c r="BQ4072">
        <v>0</v>
      </c>
      <c r="BR4072">
        <v>4000</v>
      </c>
      <c r="BS4072">
        <v>1000</v>
      </c>
      <c r="BT4072">
        <v>2000</v>
      </c>
      <c r="BU4072">
        <v>3000</v>
      </c>
      <c r="BV4072">
        <v>1000</v>
      </c>
      <c r="BW4072">
        <v>1000</v>
      </c>
      <c r="BX4072" s="10">
        <v>1000</v>
      </c>
      <c r="BY4072">
        <v>1000</v>
      </c>
      <c r="BZ4072">
        <v>0</v>
      </c>
      <c r="CA4072">
        <v>0</v>
      </c>
      <c r="CB4072">
        <v>0</v>
      </c>
      <c r="CC4072">
        <v>0</v>
      </c>
      <c r="CD4072">
        <v>0</v>
      </c>
      <c r="CE4072">
        <v>0</v>
      </c>
    </row>
    <row r="4073" spans="1:83" x14ac:dyDescent="0.35">
      <c r="A4073" s="9" t="str">
        <f t="shared" si="63"/>
        <v>856910.705.74</v>
      </c>
      <c r="B4073" s="52" t="e">
        <f>+IF(MATCH(A4073,List!H$10:H$145,0),"Targeted")</f>
        <v>#N/A</v>
      </c>
      <c r="C4073" s="65"/>
      <c r="D4073" s="151"/>
      <c r="E4073" s="16" t="s">
        <v>1022</v>
      </c>
      <c r="F4073" s="16" t="s">
        <v>1023</v>
      </c>
      <c r="G4073" s="16" t="s">
        <v>628</v>
      </c>
      <c r="H4073" s="16" t="s">
        <v>5815</v>
      </c>
      <c r="I4073" s="16" t="s">
        <v>5818</v>
      </c>
      <c r="J4073" s="16" t="s">
        <v>5813</v>
      </c>
      <c r="K4073" s="17" t="s">
        <v>5814</v>
      </c>
      <c r="L4073" s="18" t="s">
        <v>5648</v>
      </c>
      <c r="M4073" s="195" t="s">
        <v>5786</v>
      </c>
      <c r="N4073" s="16" t="s">
        <v>5787</v>
      </c>
      <c r="O4073" s="17" t="s">
        <v>304</v>
      </c>
      <c r="P4073" s="17" t="s">
        <v>305</v>
      </c>
      <c r="Q4073" s="17" t="s">
        <v>306</v>
      </c>
      <c r="R4073">
        <v>0</v>
      </c>
      <c r="S4073">
        <v>0</v>
      </c>
      <c r="T4073">
        <v>0</v>
      </c>
      <c r="U4073">
        <v>0</v>
      </c>
      <c r="V4073">
        <v>0</v>
      </c>
      <c r="W4073">
        <v>0</v>
      </c>
      <c r="X4073">
        <v>0</v>
      </c>
      <c r="Y4073">
        <v>0</v>
      </c>
      <c r="Z4073">
        <v>0</v>
      </c>
      <c r="AA4073">
        <v>0</v>
      </c>
      <c r="AB4073">
        <v>0</v>
      </c>
      <c r="AC4073">
        <v>0</v>
      </c>
      <c r="AD4073">
        <v>0</v>
      </c>
      <c r="AE4073">
        <v>0</v>
      </c>
      <c r="AF4073">
        <v>0</v>
      </c>
      <c r="AG4073" s="19">
        <v>0</v>
      </c>
      <c r="AH4073">
        <v>0</v>
      </c>
      <c r="AI4073">
        <v>0</v>
      </c>
      <c r="AJ4073">
        <v>0</v>
      </c>
      <c r="AK4073">
        <v>0</v>
      </c>
      <c r="AL4073">
        <v>0</v>
      </c>
      <c r="AM4073">
        <v>0</v>
      </c>
      <c r="AN4073">
        <v>0</v>
      </c>
      <c r="AO4073">
        <v>0</v>
      </c>
      <c r="AP4073">
        <v>0</v>
      </c>
      <c r="AQ4073">
        <v>0</v>
      </c>
      <c r="AR4073">
        <v>-1582</v>
      </c>
      <c r="AS4073">
        <v>-954</v>
      </c>
      <c r="AT4073">
        <v>-1493</v>
      </c>
      <c r="AU4073">
        <v>-2184</v>
      </c>
      <c r="AV4073">
        <v>-6880</v>
      </c>
      <c r="AW4073">
        <v>-1053</v>
      </c>
      <c r="AX4073">
        <v>-3633</v>
      </c>
      <c r="AY4073">
        <v>-1481</v>
      </c>
      <c r="AZ4073">
        <v>-5000</v>
      </c>
      <c r="BA4073">
        <v>-5000</v>
      </c>
      <c r="BB4073">
        <v>-3000</v>
      </c>
      <c r="BC4073">
        <v>-12000</v>
      </c>
      <c r="BD4073">
        <v>-27000</v>
      </c>
      <c r="BE4073">
        <v>-63000</v>
      </c>
      <c r="BF4073">
        <v>-33000</v>
      </c>
      <c r="BG4073">
        <v>-21000</v>
      </c>
      <c r="BH4073">
        <v>-9000</v>
      </c>
      <c r="BI4073">
        <v>-4000</v>
      </c>
      <c r="BJ4073">
        <v>-2000</v>
      </c>
      <c r="BK4073">
        <v>-1000</v>
      </c>
      <c r="BL4073">
        <v>-1000</v>
      </c>
      <c r="BM4073">
        <v>0</v>
      </c>
      <c r="BN4073">
        <v>-1000</v>
      </c>
      <c r="BO4073">
        <v>0</v>
      </c>
      <c r="BP4073">
        <v>0</v>
      </c>
      <c r="BQ4073">
        <v>-1000</v>
      </c>
      <c r="BR4073">
        <v>0</v>
      </c>
      <c r="BS4073">
        <v>-1000</v>
      </c>
      <c r="BT4073">
        <v>-1000</v>
      </c>
      <c r="BU4073">
        <v>-1000</v>
      </c>
      <c r="BV4073">
        <v>0</v>
      </c>
      <c r="BW4073">
        <v>0</v>
      </c>
      <c r="BX4073" s="10">
        <v>-1000</v>
      </c>
      <c r="BY4073">
        <v>-1000</v>
      </c>
      <c r="BZ4073">
        <v>-1000</v>
      </c>
      <c r="CA4073">
        <v>-1000</v>
      </c>
      <c r="CB4073">
        <v>-1000</v>
      </c>
      <c r="CC4073">
        <v>-1000</v>
      </c>
      <c r="CD4073">
        <v>-1000</v>
      </c>
      <c r="CE4073">
        <v>-1000</v>
      </c>
    </row>
    <row r="4074" spans="1:83" x14ac:dyDescent="0.35">
      <c r="A4074" s="9" t="str">
        <f t="shared" si="63"/>
        <v>.705.</v>
      </c>
      <c r="B4074" s="52" t="e">
        <f>+IF(MATCH(A4074,List!H$10:H$145,0),"Targeted")</f>
        <v>#N/A</v>
      </c>
      <c r="C4074" s="65"/>
      <c r="D4074" s="151"/>
      <c r="E4074" s="16" t="s">
        <v>1022</v>
      </c>
      <c r="F4074" s="16" t="s">
        <v>1023</v>
      </c>
      <c r="G4074" s="16" t="s">
        <v>63</v>
      </c>
      <c r="H4074" s="16" t="s">
        <v>5678</v>
      </c>
      <c r="I4074" s="16" t="s">
        <v>299</v>
      </c>
      <c r="J4074" s="16" t="s">
        <v>5819</v>
      </c>
      <c r="K4074" s="17" t="s">
        <v>299</v>
      </c>
      <c r="L4074" s="18" t="s">
        <v>5648</v>
      </c>
      <c r="M4074" s="195" t="s">
        <v>5786</v>
      </c>
      <c r="N4074" s="16" t="s">
        <v>5787</v>
      </c>
      <c r="O4074" s="17" t="s">
        <v>304</v>
      </c>
      <c r="P4074" s="17" t="s">
        <v>305</v>
      </c>
      <c r="Q4074" s="17" t="s">
        <v>306</v>
      </c>
      <c r="R4074">
        <v>-53</v>
      </c>
      <c r="S4074">
        <v>-14</v>
      </c>
      <c r="T4074">
        <v>0</v>
      </c>
      <c r="U4074">
        <v>0</v>
      </c>
      <c r="V4074">
        <v>0</v>
      </c>
      <c r="W4074">
        <v>0</v>
      </c>
      <c r="X4074">
        <v>-151</v>
      </c>
      <c r="Y4074">
        <v>-163</v>
      </c>
      <c r="Z4074">
        <v>-165</v>
      </c>
      <c r="AA4074">
        <v>-175</v>
      </c>
      <c r="AB4074">
        <v>-142</v>
      </c>
      <c r="AC4074">
        <v>-142</v>
      </c>
      <c r="AD4074">
        <v>-146</v>
      </c>
      <c r="AE4074">
        <v>-167</v>
      </c>
      <c r="AF4074">
        <v>-163</v>
      </c>
      <c r="AG4074" s="19">
        <v>-23</v>
      </c>
      <c r="AH4074">
        <v>-1404</v>
      </c>
      <c r="AI4074">
        <v>-1881</v>
      </c>
      <c r="AJ4074">
        <v>-1923</v>
      </c>
      <c r="AK4074">
        <v>0</v>
      </c>
      <c r="AL4074">
        <v>0</v>
      </c>
      <c r="AM4074">
        <v>0</v>
      </c>
      <c r="AN4074">
        <v>0</v>
      </c>
      <c r="AO4074">
        <v>0</v>
      </c>
      <c r="AP4074">
        <v>0</v>
      </c>
      <c r="AQ4074">
        <v>0</v>
      </c>
      <c r="AR4074">
        <v>0</v>
      </c>
      <c r="AS4074">
        <v>0</v>
      </c>
      <c r="AT4074">
        <v>0</v>
      </c>
      <c r="AU4074">
        <v>0</v>
      </c>
      <c r="AV4074">
        <v>0</v>
      </c>
      <c r="AW4074">
        <v>0</v>
      </c>
      <c r="AX4074">
        <v>0</v>
      </c>
      <c r="AY4074">
        <v>0</v>
      </c>
      <c r="AZ4074">
        <v>0</v>
      </c>
      <c r="BA4074">
        <v>0</v>
      </c>
      <c r="BB4074">
        <v>0</v>
      </c>
      <c r="BC4074">
        <v>0</v>
      </c>
      <c r="BD4074">
        <v>0</v>
      </c>
      <c r="BE4074">
        <v>0</v>
      </c>
      <c r="BF4074">
        <v>0</v>
      </c>
      <c r="BG4074">
        <v>0</v>
      </c>
      <c r="BH4074">
        <v>0</v>
      </c>
      <c r="BI4074">
        <v>0</v>
      </c>
      <c r="BJ4074">
        <v>0</v>
      </c>
      <c r="BK4074">
        <v>0</v>
      </c>
      <c r="BL4074">
        <v>0</v>
      </c>
      <c r="BM4074">
        <v>0</v>
      </c>
      <c r="BN4074">
        <v>0</v>
      </c>
      <c r="BO4074">
        <v>0</v>
      </c>
      <c r="BP4074">
        <v>0</v>
      </c>
      <c r="BQ4074">
        <v>0</v>
      </c>
      <c r="BR4074">
        <v>0</v>
      </c>
      <c r="BS4074">
        <v>0</v>
      </c>
      <c r="BT4074">
        <v>0</v>
      </c>
      <c r="BU4074">
        <v>0</v>
      </c>
      <c r="BV4074">
        <v>0</v>
      </c>
      <c r="BW4074">
        <v>0</v>
      </c>
      <c r="BX4074" s="10">
        <v>0</v>
      </c>
      <c r="BY4074">
        <v>0</v>
      </c>
      <c r="BZ4074">
        <v>0</v>
      </c>
      <c r="CA4074">
        <v>0</v>
      </c>
      <c r="CB4074">
        <v>0</v>
      </c>
      <c r="CC4074">
        <v>0</v>
      </c>
      <c r="CD4074">
        <v>0</v>
      </c>
      <c r="CE4074">
        <v>0</v>
      </c>
    </row>
    <row r="4075" spans="1:83" x14ac:dyDescent="0.35">
      <c r="A4075" s="9" t="str">
        <f t="shared" si="63"/>
        <v>1805.705.21</v>
      </c>
      <c r="B4075" s="52" t="e">
        <f>+IF(MATCH(A4075,List!H$10:H$145,0),"Targeted")</f>
        <v>#N/A</v>
      </c>
      <c r="C4075" s="65"/>
      <c r="D4075" s="151" t="s">
        <v>7700</v>
      </c>
      <c r="E4075" s="16" t="s">
        <v>1022</v>
      </c>
      <c r="F4075" s="16" t="s">
        <v>1023</v>
      </c>
      <c r="G4075" s="16" t="s">
        <v>702</v>
      </c>
      <c r="H4075" s="16" t="s">
        <v>5820</v>
      </c>
      <c r="I4075" s="16" t="s">
        <v>3346</v>
      </c>
      <c r="J4075" s="16" t="s">
        <v>918</v>
      </c>
      <c r="K4075" s="17" t="s">
        <v>309</v>
      </c>
      <c r="L4075" s="18" t="s">
        <v>5648</v>
      </c>
      <c r="M4075" s="195" t="s">
        <v>5786</v>
      </c>
      <c r="N4075" s="16" t="s">
        <v>5787</v>
      </c>
      <c r="O4075" s="17" t="s">
        <v>346</v>
      </c>
      <c r="P4075" s="17" t="s">
        <v>305</v>
      </c>
      <c r="Q4075" s="17" t="s">
        <v>306</v>
      </c>
      <c r="R4075">
        <v>9357</v>
      </c>
      <c r="S4075">
        <v>10923</v>
      </c>
      <c r="T4075">
        <v>10891</v>
      </c>
      <c r="U4075">
        <v>12099</v>
      </c>
      <c r="V4075">
        <v>14967</v>
      </c>
      <c r="W4075">
        <v>14798</v>
      </c>
      <c r="X4075">
        <v>16670</v>
      </c>
      <c r="Y4075">
        <v>17951</v>
      </c>
      <c r="Z4075">
        <v>17923</v>
      </c>
      <c r="AA4075">
        <v>17601</v>
      </c>
      <c r="AB4075">
        <v>21307</v>
      </c>
      <c r="AC4075">
        <v>20170</v>
      </c>
      <c r="AD4075">
        <v>11104</v>
      </c>
      <c r="AE4075">
        <v>7751</v>
      </c>
      <c r="AF4075">
        <v>4929</v>
      </c>
      <c r="AG4075" s="19">
        <v>1501</v>
      </c>
      <c r="AH4075">
        <v>4815</v>
      </c>
      <c r="AI4075">
        <v>4688</v>
      </c>
      <c r="AJ4075">
        <v>5558</v>
      </c>
      <c r="AK4075">
        <v>6380</v>
      </c>
      <c r="AL4075">
        <v>6139</v>
      </c>
      <c r="AM4075">
        <v>7268</v>
      </c>
      <c r="AN4075">
        <v>6032</v>
      </c>
      <c r="AO4075">
        <v>6593</v>
      </c>
      <c r="AP4075">
        <v>7575</v>
      </c>
      <c r="AQ4075">
        <v>7866</v>
      </c>
      <c r="AR4075">
        <v>9473</v>
      </c>
      <c r="AS4075">
        <v>20500</v>
      </c>
      <c r="AT4075">
        <v>9812</v>
      </c>
      <c r="AU4075">
        <v>11848</v>
      </c>
      <c r="AV4075">
        <v>9989</v>
      </c>
      <c r="AW4075">
        <v>10693</v>
      </c>
      <c r="AX4075">
        <v>9762</v>
      </c>
      <c r="AY4075">
        <v>12666</v>
      </c>
      <c r="AZ4075">
        <v>17000</v>
      </c>
      <c r="BA4075">
        <v>13000</v>
      </c>
      <c r="BB4075">
        <v>15000</v>
      </c>
      <c r="BC4075">
        <v>12000</v>
      </c>
      <c r="BD4075">
        <v>13000</v>
      </c>
      <c r="BE4075">
        <v>12000</v>
      </c>
      <c r="BF4075">
        <v>14000</v>
      </c>
      <c r="BG4075">
        <v>16000</v>
      </c>
      <c r="BH4075">
        <v>20000</v>
      </c>
      <c r="BI4075">
        <v>21000</v>
      </c>
      <c r="BJ4075">
        <v>33000</v>
      </c>
      <c r="BK4075">
        <v>30000</v>
      </c>
      <c r="BL4075">
        <v>31000</v>
      </c>
      <c r="BM4075">
        <v>32000</v>
      </c>
      <c r="BN4075">
        <v>30000</v>
      </c>
      <c r="BO4075">
        <v>28000</v>
      </c>
      <c r="BP4075">
        <v>26000</v>
      </c>
      <c r="BQ4075">
        <v>56000</v>
      </c>
      <c r="BR4075">
        <v>57000</v>
      </c>
      <c r="BS4075">
        <v>48000</v>
      </c>
      <c r="BT4075">
        <v>55000</v>
      </c>
      <c r="BU4075">
        <v>72000</v>
      </c>
      <c r="BV4075">
        <v>73000</v>
      </c>
      <c r="BW4075">
        <v>78000</v>
      </c>
      <c r="BX4075">
        <v>95000</v>
      </c>
      <c r="BY4075">
        <v>71000</v>
      </c>
      <c r="BZ4075">
        <v>108000</v>
      </c>
      <c r="CA4075">
        <v>92000</v>
      </c>
      <c r="CB4075">
        <v>87000</v>
      </c>
      <c r="CC4075">
        <v>90000</v>
      </c>
      <c r="CD4075">
        <v>92000</v>
      </c>
      <c r="CE4075">
        <v>93000</v>
      </c>
    </row>
    <row r="4076" spans="1:83" x14ac:dyDescent="0.35">
      <c r="A4076" s="9" t="str">
        <f t="shared" si="63"/>
        <v>1809.705.21</v>
      </c>
      <c r="B4076" s="52" t="e">
        <f>+IF(MATCH(A4076,List!H$10:H$145,0),"Targeted")</f>
        <v>#N/A</v>
      </c>
      <c r="C4076" s="65"/>
      <c r="D4076" s="151" t="s">
        <v>7700</v>
      </c>
      <c r="E4076" s="16" t="s">
        <v>1022</v>
      </c>
      <c r="F4076" s="16" t="s">
        <v>1023</v>
      </c>
      <c r="G4076" s="16" t="s">
        <v>702</v>
      </c>
      <c r="H4076" s="16" t="s">
        <v>5820</v>
      </c>
      <c r="I4076" s="16" t="s">
        <v>5821</v>
      </c>
      <c r="J4076" s="16" t="s">
        <v>2040</v>
      </c>
      <c r="K4076" s="17" t="s">
        <v>309</v>
      </c>
      <c r="L4076" s="18" t="s">
        <v>5648</v>
      </c>
      <c r="M4076" s="195" t="s">
        <v>5786</v>
      </c>
      <c r="N4076" s="16" t="s">
        <v>5787</v>
      </c>
      <c r="O4076" s="17" t="s">
        <v>346</v>
      </c>
      <c r="P4076" s="17" t="s">
        <v>305</v>
      </c>
      <c r="Q4076" s="17" t="s">
        <v>306</v>
      </c>
      <c r="R4076">
        <v>0</v>
      </c>
      <c r="S4076">
        <v>0</v>
      </c>
      <c r="T4076">
        <v>0</v>
      </c>
      <c r="U4076">
        <v>0</v>
      </c>
      <c r="V4076">
        <v>0</v>
      </c>
      <c r="W4076">
        <v>0</v>
      </c>
      <c r="X4076">
        <v>0</v>
      </c>
      <c r="Y4076">
        <v>0</v>
      </c>
      <c r="Z4076">
        <v>0</v>
      </c>
      <c r="AA4076">
        <v>0</v>
      </c>
      <c r="AB4076">
        <v>0</v>
      </c>
      <c r="AC4076">
        <v>0</v>
      </c>
      <c r="AD4076">
        <v>0</v>
      </c>
      <c r="AE4076">
        <v>0</v>
      </c>
      <c r="AF4076">
        <v>0</v>
      </c>
      <c r="AG4076" s="19">
        <v>0</v>
      </c>
      <c r="AH4076">
        <v>0</v>
      </c>
      <c r="AI4076">
        <v>0</v>
      </c>
      <c r="AJ4076">
        <v>0</v>
      </c>
      <c r="AK4076">
        <v>0</v>
      </c>
      <c r="AL4076">
        <v>0</v>
      </c>
      <c r="AM4076">
        <v>0</v>
      </c>
      <c r="AN4076">
        <v>0</v>
      </c>
      <c r="AO4076">
        <v>0</v>
      </c>
      <c r="AP4076">
        <v>0</v>
      </c>
      <c r="AQ4076">
        <v>0</v>
      </c>
      <c r="AR4076">
        <v>0</v>
      </c>
      <c r="AS4076">
        <v>0</v>
      </c>
      <c r="AT4076">
        <v>0</v>
      </c>
      <c r="AU4076">
        <v>0</v>
      </c>
      <c r="AV4076">
        <v>0</v>
      </c>
      <c r="AW4076">
        <v>0</v>
      </c>
      <c r="AX4076">
        <v>0</v>
      </c>
      <c r="AY4076">
        <v>0</v>
      </c>
      <c r="AZ4076">
        <v>0</v>
      </c>
      <c r="BA4076">
        <v>0</v>
      </c>
      <c r="BB4076">
        <v>0</v>
      </c>
      <c r="BC4076">
        <v>0</v>
      </c>
      <c r="BD4076">
        <v>0</v>
      </c>
      <c r="BE4076">
        <v>0</v>
      </c>
      <c r="BF4076">
        <v>0</v>
      </c>
      <c r="BG4076">
        <v>0</v>
      </c>
      <c r="BH4076">
        <v>0</v>
      </c>
      <c r="BI4076">
        <v>0</v>
      </c>
      <c r="BJ4076">
        <v>0</v>
      </c>
      <c r="BK4076">
        <v>0</v>
      </c>
      <c r="BL4076">
        <v>0</v>
      </c>
      <c r="BM4076">
        <v>0</v>
      </c>
      <c r="BN4076">
        <v>0</v>
      </c>
      <c r="BO4076">
        <v>0</v>
      </c>
      <c r="BP4076">
        <v>0</v>
      </c>
      <c r="BQ4076">
        <v>0</v>
      </c>
      <c r="BR4076">
        <v>0</v>
      </c>
      <c r="BS4076">
        <v>9000</v>
      </c>
      <c r="BT4076">
        <v>39000</v>
      </c>
      <c r="BU4076">
        <v>20000</v>
      </c>
      <c r="BV4076">
        <v>13000</v>
      </c>
      <c r="BW4076">
        <v>9000</v>
      </c>
      <c r="BX4076">
        <v>9000</v>
      </c>
      <c r="BY4076">
        <v>12000</v>
      </c>
      <c r="BZ4076">
        <v>8000</v>
      </c>
      <c r="CA4076">
        <v>6000</v>
      </c>
      <c r="CB4076">
        <v>43000</v>
      </c>
      <c r="CC4076">
        <v>72000</v>
      </c>
      <c r="CD4076">
        <v>96000</v>
      </c>
      <c r="CE4076">
        <v>119000</v>
      </c>
    </row>
    <row r="4077" spans="1:83" x14ac:dyDescent="0.35">
      <c r="A4077" s="9" t="str">
        <f t="shared" si="63"/>
        <v>5602.705.21</v>
      </c>
      <c r="B4077" s="52" t="e">
        <f>+IF(MATCH(A4077,List!H$10:H$145,0),"Targeted")</f>
        <v>#N/A</v>
      </c>
      <c r="C4077" s="65"/>
      <c r="D4077" s="151" t="s">
        <v>7700</v>
      </c>
      <c r="E4077" s="16" t="s">
        <v>1022</v>
      </c>
      <c r="F4077" s="16" t="s">
        <v>1023</v>
      </c>
      <c r="G4077" s="16" t="s">
        <v>702</v>
      </c>
      <c r="H4077" s="16" t="s">
        <v>5820</v>
      </c>
      <c r="I4077" s="16" t="s">
        <v>5822</v>
      </c>
      <c r="J4077" s="16" t="s">
        <v>5823</v>
      </c>
      <c r="K4077" s="17" t="s">
        <v>309</v>
      </c>
      <c r="L4077" s="18" t="s">
        <v>5648</v>
      </c>
      <c r="M4077" s="195" t="s">
        <v>5786</v>
      </c>
      <c r="N4077" s="16" t="s">
        <v>5787</v>
      </c>
      <c r="O4077" s="17" t="s">
        <v>346</v>
      </c>
      <c r="P4077" s="17" t="s">
        <v>305</v>
      </c>
      <c r="Q4077" s="17" t="s">
        <v>306</v>
      </c>
      <c r="R4077">
        <v>0</v>
      </c>
      <c r="S4077">
        <v>0</v>
      </c>
      <c r="T4077">
        <v>0</v>
      </c>
      <c r="U4077">
        <v>0</v>
      </c>
      <c r="V4077">
        <v>0</v>
      </c>
      <c r="W4077">
        <v>0</v>
      </c>
      <c r="X4077">
        <v>0</v>
      </c>
      <c r="Y4077">
        <v>0</v>
      </c>
      <c r="Z4077">
        <v>0</v>
      </c>
      <c r="AA4077">
        <v>0</v>
      </c>
      <c r="AB4077">
        <v>0</v>
      </c>
      <c r="AC4077">
        <v>0</v>
      </c>
      <c r="AD4077">
        <v>0</v>
      </c>
      <c r="AE4077">
        <v>0</v>
      </c>
      <c r="AF4077">
        <v>0</v>
      </c>
      <c r="AG4077" s="19">
        <v>0</v>
      </c>
      <c r="AH4077">
        <v>0</v>
      </c>
      <c r="AI4077">
        <v>0</v>
      </c>
      <c r="AJ4077">
        <v>0</v>
      </c>
      <c r="AK4077">
        <v>0</v>
      </c>
      <c r="AL4077">
        <v>0</v>
      </c>
      <c r="AM4077">
        <v>0</v>
      </c>
      <c r="AN4077">
        <v>0</v>
      </c>
      <c r="AO4077">
        <v>0</v>
      </c>
      <c r="AP4077">
        <v>0</v>
      </c>
      <c r="AQ4077">
        <v>0</v>
      </c>
      <c r="AR4077">
        <v>0</v>
      </c>
      <c r="AS4077">
        <v>0</v>
      </c>
      <c r="AT4077">
        <v>0</v>
      </c>
      <c r="AU4077">
        <v>0</v>
      </c>
      <c r="AV4077">
        <v>0</v>
      </c>
      <c r="AW4077">
        <v>0</v>
      </c>
      <c r="AX4077">
        <v>0</v>
      </c>
      <c r="AY4077">
        <v>0</v>
      </c>
      <c r="AZ4077">
        <v>0</v>
      </c>
      <c r="BA4077">
        <v>0</v>
      </c>
      <c r="BB4077">
        <v>0</v>
      </c>
      <c r="BC4077">
        <v>0</v>
      </c>
      <c r="BD4077">
        <v>0</v>
      </c>
      <c r="BE4077">
        <v>0</v>
      </c>
      <c r="BF4077">
        <v>0</v>
      </c>
      <c r="BG4077">
        <v>0</v>
      </c>
      <c r="BH4077">
        <v>0</v>
      </c>
      <c r="BI4077">
        <v>0</v>
      </c>
      <c r="BJ4077">
        <v>0</v>
      </c>
      <c r="BK4077">
        <v>0</v>
      </c>
      <c r="BL4077">
        <v>0</v>
      </c>
      <c r="BM4077">
        <v>0</v>
      </c>
      <c r="BN4077">
        <v>0</v>
      </c>
      <c r="BO4077">
        <v>0</v>
      </c>
      <c r="BP4077">
        <v>0</v>
      </c>
      <c r="BQ4077">
        <v>0</v>
      </c>
      <c r="BR4077">
        <v>0</v>
      </c>
      <c r="BS4077">
        <v>0</v>
      </c>
      <c r="BT4077">
        <v>0</v>
      </c>
      <c r="BU4077">
        <v>0</v>
      </c>
      <c r="BV4077">
        <v>0</v>
      </c>
      <c r="BW4077">
        <v>0</v>
      </c>
      <c r="BX4077">
        <v>0</v>
      </c>
      <c r="BY4077">
        <v>1000</v>
      </c>
      <c r="BZ4077">
        <v>0</v>
      </c>
      <c r="CA4077">
        <v>0</v>
      </c>
      <c r="CB4077">
        <v>0</v>
      </c>
      <c r="CC4077">
        <v>0</v>
      </c>
      <c r="CD4077">
        <v>0</v>
      </c>
      <c r="CE4077">
        <v>0</v>
      </c>
    </row>
    <row r="4078" spans="1:83" x14ac:dyDescent="0.35">
      <c r="A4078" s="9" t="str">
        <f t="shared" si="63"/>
        <v>560210.705.21</v>
      </c>
      <c r="B4078" s="52" t="e">
        <f>+IF(MATCH(A4078,List!H$10:H$145,0),"Targeted")</f>
        <v>#N/A</v>
      </c>
      <c r="C4078" s="65"/>
      <c r="D4078" s="151"/>
      <c r="E4078" s="16" t="s">
        <v>1022</v>
      </c>
      <c r="F4078" s="16" t="s">
        <v>1023</v>
      </c>
      <c r="G4078" s="16" t="s">
        <v>702</v>
      </c>
      <c r="H4078" s="16" t="s">
        <v>5820</v>
      </c>
      <c r="I4078" s="16" t="s">
        <v>5824</v>
      </c>
      <c r="J4078" s="16" t="s">
        <v>5825</v>
      </c>
      <c r="K4078" s="17" t="s">
        <v>309</v>
      </c>
      <c r="L4078" s="18" t="s">
        <v>5648</v>
      </c>
      <c r="M4078" s="195" t="s">
        <v>5786</v>
      </c>
      <c r="N4078" s="16" t="s">
        <v>5787</v>
      </c>
      <c r="O4078" s="17" t="s">
        <v>304</v>
      </c>
      <c r="P4078" s="17" t="s">
        <v>305</v>
      </c>
      <c r="Q4078" s="17" t="s">
        <v>306</v>
      </c>
      <c r="R4078">
        <v>0</v>
      </c>
      <c r="S4078">
        <v>0</v>
      </c>
      <c r="T4078">
        <v>0</v>
      </c>
      <c r="U4078">
        <v>0</v>
      </c>
      <c r="V4078">
        <v>0</v>
      </c>
      <c r="W4078">
        <v>0</v>
      </c>
      <c r="X4078">
        <v>0</v>
      </c>
      <c r="Y4078">
        <v>0</v>
      </c>
      <c r="Z4078">
        <v>0</v>
      </c>
      <c r="AA4078">
        <v>0</v>
      </c>
      <c r="AB4078">
        <v>0</v>
      </c>
      <c r="AC4078">
        <v>0</v>
      </c>
      <c r="AD4078">
        <v>0</v>
      </c>
      <c r="AE4078">
        <v>0</v>
      </c>
      <c r="AF4078">
        <v>0</v>
      </c>
      <c r="AG4078" s="19">
        <v>0</v>
      </c>
      <c r="AH4078">
        <v>0</v>
      </c>
      <c r="AI4078">
        <v>0</v>
      </c>
      <c r="AJ4078">
        <v>0</v>
      </c>
      <c r="AK4078">
        <v>0</v>
      </c>
      <c r="AL4078">
        <v>0</v>
      </c>
      <c r="AM4078">
        <v>0</v>
      </c>
      <c r="AN4078">
        <v>0</v>
      </c>
      <c r="AO4078">
        <v>0</v>
      </c>
      <c r="AP4078">
        <v>0</v>
      </c>
      <c r="AQ4078">
        <v>0</v>
      </c>
      <c r="AR4078">
        <v>0</v>
      </c>
      <c r="AS4078">
        <v>0</v>
      </c>
      <c r="AT4078">
        <v>0</v>
      </c>
      <c r="AU4078">
        <v>0</v>
      </c>
      <c r="AV4078">
        <v>0</v>
      </c>
      <c r="AW4078">
        <v>0</v>
      </c>
      <c r="AX4078">
        <v>0</v>
      </c>
      <c r="AY4078">
        <v>0</v>
      </c>
      <c r="AZ4078">
        <v>0</v>
      </c>
      <c r="BA4078">
        <v>0</v>
      </c>
      <c r="BB4078">
        <v>0</v>
      </c>
      <c r="BC4078">
        <v>0</v>
      </c>
      <c r="BD4078">
        <v>0</v>
      </c>
      <c r="BE4078">
        <v>0</v>
      </c>
      <c r="BF4078">
        <v>0</v>
      </c>
      <c r="BG4078">
        <v>0</v>
      </c>
      <c r="BH4078">
        <v>0</v>
      </c>
      <c r="BI4078">
        <v>0</v>
      </c>
      <c r="BJ4078">
        <v>0</v>
      </c>
      <c r="BK4078">
        <v>0</v>
      </c>
      <c r="BL4078">
        <v>0</v>
      </c>
      <c r="BM4078">
        <v>0</v>
      </c>
      <c r="BN4078">
        <v>0</v>
      </c>
      <c r="BO4078">
        <v>0</v>
      </c>
      <c r="BP4078">
        <v>0</v>
      </c>
      <c r="BQ4078">
        <v>0</v>
      </c>
      <c r="BR4078">
        <v>0</v>
      </c>
      <c r="BS4078">
        <v>0</v>
      </c>
      <c r="BT4078">
        <v>0</v>
      </c>
      <c r="BU4078">
        <v>0</v>
      </c>
      <c r="BV4078">
        <v>-1000</v>
      </c>
      <c r="BW4078">
        <v>-1000</v>
      </c>
      <c r="BX4078" s="10">
        <v>-1000</v>
      </c>
      <c r="BY4078">
        <v>-1000</v>
      </c>
      <c r="BZ4078">
        <v>-1000</v>
      </c>
      <c r="CA4078">
        <v>-1000</v>
      </c>
      <c r="CB4078">
        <v>-1000</v>
      </c>
      <c r="CC4078">
        <v>-1000</v>
      </c>
      <c r="CD4078">
        <v>-1000</v>
      </c>
      <c r="CE4078">
        <v>-1000</v>
      </c>
    </row>
    <row r="4079" spans="1:83" x14ac:dyDescent="0.35">
      <c r="A4079" s="9" t="str">
        <f t="shared" si="63"/>
        <v>0000.705.</v>
      </c>
      <c r="B4079" s="52" t="e">
        <f>+IF(MATCH(A4079,List!H$10:H$145,0),"Targeted")</f>
        <v>#N/A</v>
      </c>
      <c r="C4079" s="65"/>
      <c r="D4079" s="151" t="s">
        <v>7700</v>
      </c>
      <c r="E4079" s="16" t="s">
        <v>5826</v>
      </c>
      <c r="F4079" s="16" t="s">
        <v>5827</v>
      </c>
      <c r="G4079" s="16" t="s">
        <v>298</v>
      </c>
      <c r="H4079" s="16" t="s">
        <v>5827</v>
      </c>
      <c r="I4079" s="16" t="s">
        <v>471</v>
      </c>
      <c r="J4079" s="16" t="s">
        <v>5828</v>
      </c>
      <c r="K4079" s="17" t="s">
        <v>299</v>
      </c>
      <c r="L4079" s="18" t="s">
        <v>5648</v>
      </c>
      <c r="M4079" s="195" t="s">
        <v>5786</v>
      </c>
      <c r="N4079" s="16" t="s">
        <v>5787</v>
      </c>
      <c r="O4079" s="17" t="s">
        <v>346</v>
      </c>
      <c r="P4079" s="17" t="s">
        <v>305</v>
      </c>
      <c r="Q4079" s="17" t="s">
        <v>306</v>
      </c>
      <c r="R4079">
        <v>0</v>
      </c>
      <c r="S4079">
        <v>0</v>
      </c>
      <c r="T4079">
        <v>0</v>
      </c>
      <c r="U4079">
        <v>35</v>
      </c>
      <c r="V4079">
        <v>90</v>
      </c>
      <c r="W4079">
        <v>29</v>
      </c>
      <c r="X4079">
        <v>520</v>
      </c>
      <c r="Y4079">
        <v>776</v>
      </c>
      <c r="Z4079">
        <v>76</v>
      </c>
      <c r="AA4079">
        <v>1</v>
      </c>
      <c r="AB4079">
        <v>0</v>
      </c>
      <c r="AC4079">
        <v>0</v>
      </c>
      <c r="AD4079">
        <v>0</v>
      </c>
      <c r="AE4079">
        <v>0</v>
      </c>
      <c r="AF4079">
        <v>0</v>
      </c>
      <c r="AG4079" s="19">
        <v>0</v>
      </c>
      <c r="AH4079">
        <v>0</v>
      </c>
      <c r="AI4079">
        <v>0</v>
      </c>
      <c r="AJ4079">
        <v>0</v>
      </c>
      <c r="AK4079">
        <v>0</v>
      </c>
      <c r="AL4079">
        <v>0</v>
      </c>
      <c r="AM4079">
        <v>0</v>
      </c>
      <c r="AN4079">
        <v>0</v>
      </c>
      <c r="AO4079">
        <v>0</v>
      </c>
      <c r="AP4079">
        <v>0</v>
      </c>
      <c r="AQ4079">
        <v>0</v>
      </c>
      <c r="AR4079">
        <v>0</v>
      </c>
      <c r="AS4079">
        <v>0</v>
      </c>
      <c r="AT4079">
        <v>0</v>
      </c>
      <c r="AU4079">
        <v>0</v>
      </c>
      <c r="AV4079">
        <v>0</v>
      </c>
      <c r="AW4079">
        <v>0</v>
      </c>
      <c r="AX4079">
        <v>0</v>
      </c>
      <c r="AY4079">
        <v>0</v>
      </c>
      <c r="AZ4079">
        <v>0</v>
      </c>
      <c r="BA4079">
        <v>0</v>
      </c>
      <c r="BB4079">
        <v>0</v>
      </c>
      <c r="BC4079">
        <v>0</v>
      </c>
      <c r="BD4079">
        <v>0</v>
      </c>
      <c r="BE4079">
        <v>0</v>
      </c>
      <c r="BF4079">
        <v>0</v>
      </c>
      <c r="BG4079">
        <v>0</v>
      </c>
      <c r="BH4079">
        <v>0</v>
      </c>
      <c r="BI4079">
        <v>0</v>
      </c>
      <c r="BJ4079">
        <v>0</v>
      </c>
      <c r="BK4079">
        <v>0</v>
      </c>
      <c r="BL4079">
        <v>0</v>
      </c>
      <c r="BM4079">
        <v>0</v>
      </c>
      <c r="BN4079">
        <v>0</v>
      </c>
      <c r="BO4079">
        <v>0</v>
      </c>
      <c r="BP4079">
        <v>0</v>
      </c>
      <c r="BQ4079">
        <v>0</v>
      </c>
      <c r="BR4079">
        <v>0</v>
      </c>
      <c r="BS4079">
        <v>0</v>
      </c>
      <c r="BT4079">
        <v>0</v>
      </c>
      <c r="BU4079">
        <v>0</v>
      </c>
      <c r="BV4079">
        <v>0</v>
      </c>
      <c r="BW4079">
        <v>0</v>
      </c>
      <c r="BX4079">
        <v>0</v>
      </c>
      <c r="BY4079">
        <v>0</v>
      </c>
      <c r="BZ4079">
        <v>0</v>
      </c>
      <c r="CA4079">
        <v>0</v>
      </c>
      <c r="CB4079">
        <v>0</v>
      </c>
      <c r="CC4079">
        <v>0</v>
      </c>
      <c r="CD4079">
        <v>0</v>
      </c>
      <c r="CE4079">
        <v>0</v>
      </c>
    </row>
    <row r="4080" spans="1:83" x14ac:dyDescent="0.35">
      <c r="A4080" s="9" t="str">
        <f t="shared" si="63"/>
        <v>0300.705.95</v>
      </c>
      <c r="B4080" s="52" t="e">
        <f>+IF(MATCH(A4080,List!H$10:H$145,0),"Targeted")</f>
        <v>#N/A</v>
      </c>
      <c r="C4080" s="65"/>
      <c r="D4080" s="151" t="s">
        <v>7700</v>
      </c>
      <c r="E4080" s="16" t="s">
        <v>5829</v>
      </c>
      <c r="F4080" s="16" t="s">
        <v>5830</v>
      </c>
      <c r="G4080" s="16" t="s">
        <v>298</v>
      </c>
      <c r="H4080" s="16" t="s">
        <v>5830</v>
      </c>
      <c r="I4080" s="16" t="s">
        <v>631</v>
      </c>
      <c r="J4080" s="16" t="s">
        <v>918</v>
      </c>
      <c r="K4080" s="17" t="s">
        <v>245</v>
      </c>
      <c r="L4080" s="18" t="s">
        <v>5648</v>
      </c>
      <c r="M4080" s="195" t="s">
        <v>5786</v>
      </c>
      <c r="N4080" s="16" t="s">
        <v>5787</v>
      </c>
      <c r="O4080" s="17" t="s">
        <v>346</v>
      </c>
      <c r="P4080" s="17" t="s">
        <v>305</v>
      </c>
      <c r="Q4080" s="17" t="s">
        <v>306</v>
      </c>
      <c r="R4080">
        <v>0</v>
      </c>
      <c r="S4080">
        <v>0</v>
      </c>
      <c r="T4080">
        <v>0</v>
      </c>
      <c r="U4080">
        <v>0</v>
      </c>
      <c r="V4080">
        <v>0</v>
      </c>
      <c r="W4080">
        <v>0</v>
      </c>
      <c r="X4080">
        <v>0</v>
      </c>
      <c r="Y4080">
        <v>0</v>
      </c>
      <c r="Z4080">
        <v>0</v>
      </c>
      <c r="AA4080">
        <v>0</v>
      </c>
      <c r="AB4080">
        <v>0</v>
      </c>
      <c r="AC4080">
        <v>0</v>
      </c>
      <c r="AD4080">
        <v>0</v>
      </c>
      <c r="AE4080">
        <v>0</v>
      </c>
      <c r="AF4080">
        <v>0</v>
      </c>
      <c r="AG4080" s="19">
        <v>0</v>
      </c>
      <c r="AH4080">
        <v>0</v>
      </c>
      <c r="AI4080">
        <v>0</v>
      </c>
      <c r="AJ4080">
        <v>0</v>
      </c>
      <c r="AK4080">
        <v>0</v>
      </c>
      <c r="AL4080">
        <v>0</v>
      </c>
      <c r="AM4080">
        <v>0</v>
      </c>
      <c r="AN4080">
        <v>0</v>
      </c>
      <c r="AO4080">
        <v>0</v>
      </c>
      <c r="AP4080">
        <v>0</v>
      </c>
      <c r="AQ4080">
        <v>0</v>
      </c>
      <c r="AR4080">
        <v>0</v>
      </c>
      <c r="AS4080">
        <v>0</v>
      </c>
      <c r="AT4080">
        <v>54</v>
      </c>
      <c r="AU4080">
        <v>2892</v>
      </c>
      <c r="AV4080">
        <v>7056</v>
      </c>
      <c r="AW4080">
        <v>7726</v>
      </c>
      <c r="AX4080">
        <v>8612</v>
      </c>
      <c r="AY4080">
        <v>8988</v>
      </c>
      <c r="AZ4080">
        <v>9000</v>
      </c>
      <c r="BA4080">
        <v>9000</v>
      </c>
      <c r="BB4080">
        <v>8000</v>
      </c>
      <c r="BC4080">
        <v>9000</v>
      </c>
      <c r="BD4080">
        <v>9000</v>
      </c>
      <c r="BE4080">
        <v>11000</v>
      </c>
      <c r="BF4080">
        <v>11000</v>
      </c>
      <c r="BG4080">
        <v>13000</v>
      </c>
      <c r="BH4080">
        <v>15000</v>
      </c>
      <c r="BI4080">
        <v>15000</v>
      </c>
      <c r="BJ4080">
        <v>17000</v>
      </c>
      <c r="BK4080">
        <v>18000</v>
      </c>
      <c r="BL4080">
        <v>19000</v>
      </c>
      <c r="BM4080">
        <v>22000</v>
      </c>
      <c r="BN4080">
        <v>23000</v>
      </c>
      <c r="BO4080">
        <v>25000</v>
      </c>
      <c r="BP4080">
        <v>24000</v>
      </c>
      <c r="BQ4080">
        <v>27000</v>
      </c>
      <c r="BR4080">
        <v>31000</v>
      </c>
      <c r="BS4080">
        <v>30000</v>
      </c>
      <c r="BT4080">
        <v>29000</v>
      </c>
      <c r="BU4080">
        <v>28000</v>
      </c>
      <c r="BV4080">
        <v>29000</v>
      </c>
      <c r="BW4080">
        <v>32000</v>
      </c>
      <c r="BX4080">
        <v>33000</v>
      </c>
      <c r="BY4080">
        <v>34000</v>
      </c>
      <c r="BZ4080">
        <v>36000</v>
      </c>
      <c r="CA4080">
        <v>42000</v>
      </c>
      <c r="CB4080">
        <v>43000</v>
      </c>
      <c r="CC4080">
        <v>44000</v>
      </c>
      <c r="CD4080">
        <v>45000</v>
      </c>
      <c r="CE4080">
        <v>45000</v>
      </c>
    </row>
    <row r="4081" spans="1:83" x14ac:dyDescent="0.35">
      <c r="A4081" s="9" t="str">
        <f t="shared" si="63"/>
        <v>8290.705.95</v>
      </c>
      <c r="B4081" s="52" t="e">
        <f>+IF(MATCH(A4081,List!H$10:H$145,0),"Targeted")</f>
        <v>#N/A</v>
      </c>
      <c r="C4081" s="65"/>
      <c r="D4081" s="151"/>
      <c r="E4081" s="16" t="s">
        <v>5829</v>
      </c>
      <c r="F4081" s="16" t="s">
        <v>5830</v>
      </c>
      <c r="G4081" s="16" t="s">
        <v>298</v>
      </c>
      <c r="H4081" s="16" t="s">
        <v>5830</v>
      </c>
      <c r="I4081" s="16" t="s">
        <v>5831</v>
      </c>
      <c r="J4081" s="16" t="s">
        <v>5832</v>
      </c>
      <c r="K4081" s="17" t="s">
        <v>245</v>
      </c>
      <c r="L4081" s="18" t="s">
        <v>5648</v>
      </c>
      <c r="M4081" s="195" t="s">
        <v>5786</v>
      </c>
      <c r="N4081" s="16" t="s">
        <v>5787</v>
      </c>
      <c r="O4081" s="17" t="s">
        <v>304</v>
      </c>
      <c r="P4081" s="17" t="s">
        <v>305</v>
      </c>
      <c r="Q4081" s="17" t="s">
        <v>306</v>
      </c>
      <c r="R4081">
        <v>0</v>
      </c>
      <c r="S4081">
        <v>0</v>
      </c>
      <c r="T4081">
        <v>0</v>
      </c>
      <c r="U4081">
        <v>0</v>
      </c>
      <c r="V4081">
        <v>0</v>
      </c>
      <c r="W4081">
        <v>0</v>
      </c>
      <c r="X4081">
        <v>0</v>
      </c>
      <c r="Y4081">
        <v>0</v>
      </c>
      <c r="Z4081">
        <v>0</v>
      </c>
      <c r="AA4081">
        <v>0</v>
      </c>
      <c r="AB4081">
        <v>0</v>
      </c>
      <c r="AC4081">
        <v>0</v>
      </c>
      <c r="AD4081">
        <v>0</v>
      </c>
      <c r="AE4081">
        <v>0</v>
      </c>
      <c r="AF4081">
        <v>0</v>
      </c>
      <c r="AG4081" s="19">
        <v>0</v>
      </c>
      <c r="AH4081">
        <v>0</v>
      </c>
      <c r="AI4081">
        <v>0</v>
      </c>
      <c r="AJ4081">
        <v>0</v>
      </c>
      <c r="AK4081">
        <v>0</v>
      </c>
      <c r="AL4081">
        <v>0</v>
      </c>
      <c r="AM4081">
        <v>0</v>
      </c>
      <c r="AN4081">
        <v>0</v>
      </c>
      <c r="AO4081">
        <v>0</v>
      </c>
      <c r="AP4081">
        <v>0</v>
      </c>
      <c r="AQ4081">
        <v>0</v>
      </c>
      <c r="AR4081">
        <v>0</v>
      </c>
      <c r="AS4081">
        <v>0</v>
      </c>
      <c r="AT4081">
        <v>0</v>
      </c>
      <c r="AU4081">
        <v>0</v>
      </c>
      <c r="AV4081">
        <v>0</v>
      </c>
      <c r="AW4081">
        <v>0</v>
      </c>
      <c r="AX4081">
        <v>0</v>
      </c>
      <c r="AY4081">
        <v>0</v>
      </c>
      <c r="AZ4081">
        <v>0</v>
      </c>
      <c r="BA4081">
        <v>0</v>
      </c>
      <c r="BB4081">
        <v>0</v>
      </c>
      <c r="BC4081">
        <v>0</v>
      </c>
      <c r="BD4081">
        <v>0</v>
      </c>
      <c r="BE4081">
        <v>0</v>
      </c>
      <c r="BF4081">
        <v>0</v>
      </c>
      <c r="BG4081">
        <v>0</v>
      </c>
      <c r="BH4081">
        <v>0</v>
      </c>
      <c r="BI4081">
        <v>0</v>
      </c>
      <c r="BJ4081">
        <v>1000</v>
      </c>
      <c r="BK4081">
        <v>1000</v>
      </c>
      <c r="BL4081">
        <v>1000</v>
      </c>
      <c r="BM4081">
        <v>1000</v>
      </c>
      <c r="BN4081">
        <v>1000</v>
      </c>
      <c r="BO4081">
        <v>1000</v>
      </c>
      <c r="BP4081">
        <v>1000</v>
      </c>
      <c r="BQ4081">
        <v>1000</v>
      </c>
      <c r="BR4081">
        <v>2000</v>
      </c>
      <c r="BS4081">
        <v>2000</v>
      </c>
      <c r="BT4081">
        <v>1000</v>
      </c>
      <c r="BU4081">
        <v>1000</v>
      </c>
      <c r="BV4081">
        <v>2000</v>
      </c>
      <c r="BW4081">
        <v>3000</v>
      </c>
      <c r="BX4081" s="10">
        <v>2000</v>
      </c>
      <c r="BY4081">
        <v>2000</v>
      </c>
      <c r="BZ4081">
        <v>4000</v>
      </c>
      <c r="CA4081">
        <v>7000</v>
      </c>
      <c r="CB4081">
        <v>3000</v>
      </c>
      <c r="CC4081">
        <v>3000</v>
      </c>
      <c r="CD4081">
        <v>3000</v>
      </c>
      <c r="CE4081">
        <v>3000</v>
      </c>
    </row>
    <row r="4082" spans="1:83" x14ac:dyDescent="0.35">
      <c r="A4082" s="9" t="str">
        <f t="shared" si="63"/>
        <v>0350.705.95</v>
      </c>
      <c r="B4082" s="52" t="e">
        <f>+IF(MATCH(A4082,List!H$10:H$145,0),"Targeted")</f>
        <v>#N/A</v>
      </c>
      <c r="C4082" s="65"/>
      <c r="D4082" s="151" t="s">
        <v>7700</v>
      </c>
      <c r="E4082" s="16" t="s">
        <v>5833</v>
      </c>
      <c r="F4082" s="16" t="s">
        <v>5834</v>
      </c>
      <c r="G4082" s="16" t="s">
        <v>298</v>
      </c>
      <c r="H4082" s="16" t="s">
        <v>5834</v>
      </c>
      <c r="I4082" s="16" t="s">
        <v>160</v>
      </c>
      <c r="J4082" s="16" t="s">
        <v>5834</v>
      </c>
      <c r="K4082" s="17" t="s">
        <v>245</v>
      </c>
      <c r="L4082" s="18" t="s">
        <v>5648</v>
      </c>
      <c r="M4082" s="195" t="s">
        <v>5786</v>
      </c>
      <c r="N4082" s="16" t="s">
        <v>5787</v>
      </c>
      <c r="O4082" s="17" t="s">
        <v>346</v>
      </c>
      <c r="P4082" s="17" t="s">
        <v>305</v>
      </c>
      <c r="Q4082" s="17" t="s">
        <v>306</v>
      </c>
      <c r="R4082">
        <v>0</v>
      </c>
      <c r="S4082">
        <v>0</v>
      </c>
      <c r="T4082">
        <v>0</v>
      </c>
      <c r="U4082">
        <v>0</v>
      </c>
      <c r="V4082">
        <v>0</v>
      </c>
      <c r="W4082">
        <v>0</v>
      </c>
      <c r="X4082">
        <v>0</v>
      </c>
      <c r="Y4082">
        <v>0</v>
      </c>
      <c r="Z4082">
        <v>0</v>
      </c>
      <c r="AA4082">
        <v>0</v>
      </c>
      <c r="AB4082">
        <v>0</v>
      </c>
      <c r="AC4082">
        <v>0</v>
      </c>
      <c r="AD4082">
        <v>0</v>
      </c>
      <c r="AE4082">
        <v>0</v>
      </c>
      <c r="AF4082">
        <v>0</v>
      </c>
      <c r="AG4082" s="19">
        <v>0</v>
      </c>
      <c r="AH4082">
        <v>0</v>
      </c>
      <c r="AI4082">
        <v>0</v>
      </c>
      <c r="AJ4082">
        <v>0</v>
      </c>
      <c r="AK4082">
        <v>0</v>
      </c>
      <c r="AL4082">
        <v>0</v>
      </c>
      <c r="AM4082">
        <v>0</v>
      </c>
      <c r="AN4082">
        <v>0</v>
      </c>
      <c r="AO4082">
        <v>0</v>
      </c>
      <c r="AP4082">
        <v>0</v>
      </c>
      <c r="AQ4082">
        <v>0</v>
      </c>
      <c r="AR4082">
        <v>0</v>
      </c>
      <c r="AS4082">
        <v>0</v>
      </c>
      <c r="AT4082">
        <v>0</v>
      </c>
      <c r="AU4082">
        <v>0</v>
      </c>
      <c r="AV4082">
        <v>0</v>
      </c>
      <c r="AW4082">
        <v>0</v>
      </c>
      <c r="AX4082">
        <v>0</v>
      </c>
      <c r="AY4082">
        <v>0</v>
      </c>
      <c r="AZ4082">
        <v>0</v>
      </c>
      <c r="BA4082">
        <v>0</v>
      </c>
      <c r="BB4082">
        <v>0</v>
      </c>
      <c r="BC4082">
        <v>0</v>
      </c>
      <c r="BD4082">
        <v>0</v>
      </c>
      <c r="BE4082">
        <v>0</v>
      </c>
      <c r="BF4082">
        <v>0</v>
      </c>
      <c r="BG4082">
        <v>4000</v>
      </c>
      <c r="BH4082">
        <v>2000</v>
      </c>
      <c r="BI4082">
        <v>2000</v>
      </c>
      <c r="BJ4082">
        <v>2000</v>
      </c>
      <c r="BK4082">
        <v>1000</v>
      </c>
      <c r="BL4082">
        <v>1000</v>
      </c>
      <c r="BM4082">
        <v>1000</v>
      </c>
      <c r="BN4082">
        <v>1000</v>
      </c>
      <c r="BO4082">
        <v>0</v>
      </c>
      <c r="BP4082">
        <v>0</v>
      </c>
      <c r="BQ4082">
        <v>0</v>
      </c>
      <c r="BR4082">
        <v>0</v>
      </c>
      <c r="BS4082">
        <v>0</v>
      </c>
      <c r="BT4082">
        <v>0</v>
      </c>
      <c r="BU4082">
        <v>0</v>
      </c>
      <c r="BV4082">
        <v>0</v>
      </c>
      <c r="BW4082">
        <v>0</v>
      </c>
      <c r="BX4082">
        <v>0</v>
      </c>
      <c r="BY4082">
        <v>0</v>
      </c>
      <c r="BZ4082">
        <v>0</v>
      </c>
      <c r="CA4082">
        <v>0</v>
      </c>
      <c r="CB4082">
        <v>0</v>
      </c>
      <c r="CC4082">
        <v>0</v>
      </c>
      <c r="CD4082">
        <v>0</v>
      </c>
      <c r="CE4082">
        <v>0</v>
      </c>
    </row>
    <row r="4083" spans="1:83" x14ac:dyDescent="0.35">
      <c r="A4083" s="9" t="str">
        <f t="shared" si="63"/>
        <v>0120.751.75</v>
      </c>
      <c r="B4083" s="52" t="e">
        <f>+IF(MATCH(A4083,List!H$10:H$145,0),"Targeted")</f>
        <v>#N/A</v>
      </c>
      <c r="C4083" s="65"/>
      <c r="D4083" s="151" t="s">
        <v>7700</v>
      </c>
      <c r="E4083" s="16" t="s">
        <v>863</v>
      </c>
      <c r="F4083" s="16" t="s">
        <v>864</v>
      </c>
      <c r="G4083" s="16" t="s">
        <v>1009</v>
      </c>
      <c r="H4083" s="16" t="s">
        <v>3035</v>
      </c>
      <c r="I4083" s="16" t="s">
        <v>1416</v>
      </c>
      <c r="J4083" s="16" t="s">
        <v>4132</v>
      </c>
      <c r="K4083" s="17" t="s">
        <v>40</v>
      </c>
      <c r="L4083" s="18" t="s">
        <v>5835</v>
      </c>
      <c r="M4083" s="195" t="s">
        <v>5836</v>
      </c>
      <c r="N4083" s="16" t="s">
        <v>5837</v>
      </c>
      <c r="O4083" s="17" t="s">
        <v>346</v>
      </c>
      <c r="P4083" s="17" t="s">
        <v>305</v>
      </c>
      <c r="Q4083" s="17" t="s">
        <v>306</v>
      </c>
      <c r="R4083">
        <v>0</v>
      </c>
      <c r="S4083">
        <v>0</v>
      </c>
      <c r="T4083">
        <v>0</v>
      </c>
      <c r="U4083">
        <v>0</v>
      </c>
      <c r="V4083">
        <v>0</v>
      </c>
      <c r="W4083">
        <v>0</v>
      </c>
      <c r="X4083">
        <v>0</v>
      </c>
      <c r="Y4083">
        <v>0</v>
      </c>
      <c r="Z4083">
        <v>0</v>
      </c>
      <c r="AA4083">
        <v>0</v>
      </c>
      <c r="AB4083">
        <v>0</v>
      </c>
      <c r="AC4083">
        <v>0</v>
      </c>
      <c r="AD4083">
        <v>0</v>
      </c>
      <c r="AE4083">
        <v>0</v>
      </c>
      <c r="AF4083">
        <v>0</v>
      </c>
      <c r="AG4083" s="19">
        <v>0</v>
      </c>
      <c r="AH4083">
        <v>0</v>
      </c>
      <c r="AI4083">
        <v>0</v>
      </c>
      <c r="AJ4083">
        <v>11642</v>
      </c>
      <c r="AK4083">
        <v>14621</v>
      </c>
      <c r="AL4083">
        <v>19417</v>
      </c>
      <c r="AM4083">
        <v>17051</v>
      </c>
      <c r="AN4083">
        <v>17927</v>
      </c>
      <c r="AO4083">
        <v>18430</v>
      </c>
      <c r="AP4083">
        <v>17919</v>
      </c>
      <c r="AQ4083">
        <v>15354</v>
      </c>
      <c r="AR4083">
        <v>15054</v>
      </c>
      <c r="AS4083">
        <v>15504</v>
      </c>
      <c r="AT4083">
        <v>15461</v>
      </c>
      <c r="AU4083">
        <v>16972</v>
      </c>
      <c r="AV4083">
        <v>17920</v>
      </c>
      <c r="AW4083">
        <v>18273</v>
      </c>
      <c r="AX4083">
        <v>18092</v>
      </c>
      <c r="AY4083">
        <v>18166</v>
      </c>
      <c r="AZ4083">
        <v>0</v>
      </c>
      <c r="BA4083">
        <v>0</v>
      </c>
      <c r="BB4083">
        <v>0</v>
      </c>
      <c r="BC4083">
        <v>0</v>
      </c>
      <c r="BD4083">
        <v>0</v>
      </c>
      <c r="BE4083">
        <v>0</v>
      </c>
      <c r="BF4083">
        <v>0</v>
      </c>
      <c r="BG4083">
        <v>0</v>
      </c>
      <c r="BH4083">
        <v>0</v>
      </c>
      <c r="BI4083">
        <v>0</v>
      </c>
      <c r="BJ4083">
        <v>0</v>
      </c>
      <c r="BK4083">
        <v>0</v>
      </c>
      <c r="BL4083">
        <v>0</v>
      </c>
      <c r="BM4083">
        <v>0</v>
      </c>
      <c r="BN4083">
        <v>0</v>
      </c>
      <c r="BO4083">
        <v>0</v>
      </c>
      <c r="BP4083">
        <v>0</v>
      </c>
      <c r="BQ4083">
        <v>0</v>
      </c>
      <c r="BR4083">
        <v>0</v>
      </c>
      <c r="BS4083">
        <v>0</v>
      </c>
      <c r="BT4083">
        <v>0</v>
      </c>
      <c r="BU4083">
        <v>0</v>
      </c>
      <c r="BV4083">
        <v>0</v>
      </c>
      <c r="BW4083">
        <v>0</v>
      </c>
      <c r="BX4083">
        <v>0</v>
      </c>
      <c r="BY4083">
        <v>0</v>
      </c>
      <c r="BZ4083">
        <v>0</v>
      </c>
      <c r="CA4083">
        <v>0</v>
      </c>
      <c r="CB4083">
        <v>0</v>
      </c>
      <c r="CC4083">
        <v>0</v>
      </c>
      <c r="CD4083">
        <v>0</v>
      </c>
      <c r="CE4083">
        <v>0</v>
      </c>
    </row>
    <row r="4084" spans="1:83" x14ac:dyDescent="0.35">
      <c r="A4084" s="9" t="str">
        <f t="shared" si="63"/>
        <v>0135.751.75</v>
      </c>
      <c r="B4084" s="52" t="e">
        <f>+IF(MATCH(A4084,List!H$10:H$145,0),"Targeted")</f>
        <v>#N/A</v>
      </c>
      <c r="C4084" s="65"/>
      <c r="D4084" s="151" t="s">
        <v>7700</v>
      </c>
      <c r="E4084" s="16" t="s">
        <v>863</v>
      </c>
      <c r="F4084" s="16" t="s">
        <v>864</v>
      </c>
      <c r="G4084" s="16" t="s">
        <v>1009</v>
      </c>
      <c r="H4084" s="16" t="s">
        <v>3035</v>
      </c>
      <c r="I4084" s="16" t="s">
        <v>5838</v>
      </c>
      <c r="J4084" s="16" t="s">
        <v>5839</v>
      </c>
      <c r="K4084" s="17" t="s">
        <v>40</v>
      </c>
      <c r="L4084" s="18" t="s">
        <v>5835</v>
      </c>
      <c r="M4084" s="195" t="s">
        <v>5836</v>
      </c>
      <c r="N4084" s="16" t="s">
        <v>5837</v>
      </c>
      <c r="O4084" s="17" t="s">
        <v>346</v>
      </c>
      <c r="P4084" s="17" t="s">
        <v>305</v>
      </c>
      <c r="Q4084" s="17" t="s">
        <v>306</v>
      </c>
      <c r="R4084">
        <v>0</v>
      </c>
      <c r="S4084">
        <v>0</v>
      </c>
      <c r="T4084">
        <v>0</v>
      </c>
      <c r="U4084">
        <v>0</v>
      </c>
      <c r="V4084">
        <v>0</v>
      </c>
      <c r="W4084">
        <v>0</v>
      </c>
      <c r="X4084">
        <v>0</v>
      </c>
      <c r="Y4084">
        <v>0</v>
      </c>
      <c r="Z4084">
        <v>0</v>
      </c>
      <c r="AA4084">
        <v>0</v>
      </c>
      <c r="AB4084">
        <v>0</v>
      </c>
      <c r="AC4084">
        <v>0</v>
      </c>
      <c r="AD4084">
        <v>0</v>
      </c>
      <c r="AE4084">
        <v>0</v>
      </c>
      <c r="AF4084">
        <v>0</v>
      </c>
      <c r="AG4084" s="19">
        <v>0</v>
      </c>
      <c r="AH4084">
        <v>0</v>
      </c>
      <c r="AI4084">
        <v>0</v>
      </c>
      <c r="AJ4084">
        <v>0</v>
      </c>
      <c r="AK4084">
        <v>0</v>
      </c>
      <c r="AL4084">
        <v>0</v>
      </c>
      <c r="AM4084">
        <v>0</v>
      </c>
      <c r="AN4084">
        <v>0</v>
      </c>
      <c r="AO4084">
        <v>0</v>
      </c>
      <c r="AP4084">
        <v>0</v>
      </c>
      <c r="AQ4084">
        <v>0</v>
      </c>
      <c r="AR4084">
        <v>0</v>
      </c>
      <c r="AS4084">
        <v>0</v>
      </c>
      <c r="AT4084">
        <v>0</v>
      </c>
      <c r="AU4084">
        <v>0</v>
      </c>
      <c r="AV4084">
        <v>0</v>
      </c>
      <c r="AW4084">
        <v>0</v>
      </c>
      <c r="AX4084">
        <v>0</v>
      </c>
      <c r="AY4084">
        <v>0</v>
      </c>
      <c r="AZ4084">
        <v>0</v>
      </c>
      <c r="BA4084">
        <v>0</v>
      </c>
      <c r="BB4084">
        <v>0</v>
      </c>
      <c r="BC4084">
        <v>0</v>
      </c>
      <c r="BD4084">
        <v>0</v>
      </c>
      <c r="BE4084">
        <v>0</v>
      </c>
      <c r="BF4084">
        <v>0</v>
      </c>
      <c r="BG4084">
        <v>0</v>
      </c>
      <c r="BH4084">
        <v>0</v>
      </c>
      <c r="BI4084">
        <v>0</v>
      </c>
      <c r="BJ4084">
        <v>0</v>
      </c>
      <c r="BK4084">
        <v>0</v>
      </c>
      <c r="BL4084">
        <v>28000</v>
      </c>
      <c r="BM4084">
        <v>33000</v>
      </c>
      <c r="BN4084">
        <v>32000</v>
      </c>
      <c r="BO4084">
        <v>37000</v>
      </c>
      <c r="BP4084">
        <v>36000</v>
      </c>
      <c r="BQ4084">
        <v>39000</v>
      </c>
      <c r="BR4084">
        <v>44000</v>
      </c>
      <c r="BS4084">
        <v>41000</v>
      </c>
      <c r="BT4084">
        <v>37000</v>
      </c>
      <c r="BU4084">
        <v>40000</v>
      </c>
      <c r="BV4084">
        <v>36000</v>
      </c>
      <c r="BW4084">
        <v>39000</v>
      </c>
      <c r="BX4084">
        <v>40000</v>
      </c>
      <c r="BY4084">
        <v>39000</v>
      </c>
      <c r="BZ4084">
        <v>33000</v>
      </c>
      <c r="CA4084">
        <v>46000</v>
      </c>
      <c r="CB4084">
        <v>48000</v>
      </c>
      <c r="CC4084">
        <v>50000</v>
      </c>
      <c r="CD4084">
        <v>51000</v>
      </c>
      <c r="CE4084">
        <v>52000</v>
      </c>
    </row>
    <row r="4085" spans="1:83" x14ac:dyDescent="0.35">
      <c r="A4085" s="9" t="str">
        <f t="shared" si="63"/>
        <v>0135.751.75</v>
      </c>
      <c r="B4085" s="52" t="e">
        <f>+IF(MATCH(A4085,List!H$10:H$145,0),"Targeted")</f>
        <v>#N/A</v>
      </c>
      <c r="C4085" s="65"/>
      <c r="D4085" s="151"/>
      <c r="E4085" s="16" t="s">
        <v>863</v>
      </c>
      <c r="F4085" s="16" t="s">
        <v>864</v>
      </c>
      <c r="G4085" s="16" t="s">
        <v>1009</v>
      </c>
      <c r="H4085" s="16" t="s">
        <v>3035</v>
      </c>
      <c r="I4085" s="16" t="s">
        <v>5838</v>
      </c>
      <c r="J4085" s="16" t="s">
        <v>5839</v>
      </c>
      <c r="K4085" s="17" t="s">
        <v>40</v>
      </c>
      <c r="L4085" s="18" t="s">
        <v>5835</v>
      </c>
      <c r="M4085" s="195" t="s">
        <v>5836</v>
      </c>
      <c r="N4085" s="16" t="s">
        <v>5837</v>
      </c>
      <c r="O4085" s="17" t="s">
        <v>304</v>
      </c>
      <c r="P4085" s="17" t="s">
        <v>305</v>
      </c>
      <c r="Q4085" s="17" t="s">
        <v>306</v>
      </c>
      <c r="R4085">
        <v>0</v>
      </c>
      <c r="S4085">
        <v>0</v>
      </c>
      <c r="T4085">
        <v>0</v>
      </c>
      <c r="U4085">
        <v>0</v>
      </c>
      <c r="V4085">
        <v>0</v>
      </c>
      <c r="W4085">
        <v>0</v>
      </c>
      <c r="X4085">
        <v>0</v>
      </c>
      <c r="Y4085">
        <v>0</v>
      </c>
      <c r="Z4085">
        <v>0</v>
      </c>
      <c r="AA4085">
        <v>0</v>
      </c>
      <c r="AB4085">
        <v>0</v>
      </c>
      <c r="AC4085">
        <v>0</v>
      </c>
      <c r="AD4085">
        <v>0</v>
      </c>
      <c r="AE4085">
        <v>0</v>
      </c>
      <c r="AF4085">
        <v>0</v>
      </c>
      <c r="AG4085" s="19">
        <v>0</v>
      </c>
      <c r="AH4085">
        <v>0</v>
      </c>
      <c r="AI4085">
        <v>0</v>
      </c>
      <c r="AJ4085">
        <v>0</v>
      </c>
      <c r="AK4085">
        <v>0</v>
      </c>
      <c r="AL4085">
        <v>0</v>
      </c>
      <c r="AM4085">
        <v>0</v>
      </c>
      <c r="AN4085">
        <v>0</v>
      </c>
      <c r="AO4085">
        <v>0</v>
      </c>
      <c r="AP4085">
        <v>0</v>
      </c>
      <c r="AQ4085">
        <v>0</v>
      </c>
      <c r="AR4085">
        <v>0</v>
      </c>
      <c r="AS4085">
        <v>0</v>
      </c>
      <c r="AT4085">
        <v>0</v>
      </c>
      <c r="AU4085">
        <v>0</v>
      </c>
      <c r="AV4085">
        <v>0</v>
      </c>
      <c r="AW4085">
        <v>0</v>
      </c>
      <c r="AX4085">
        <v>0</v>
      </c>
      <c r="AY4085">
        <v>0</v>
      </c>
      <c r="AZ4085">
        <v>0</v>
      </c>
      <c r="BA4085">
        <v>0</v>
      </c>
      <c r="BB4085">
        <v>0</v>
      </c>
      <c r="BC4085">
        <v>0</v>
      </c>
      <c r="BD4085">
        <v>0</v>
      </c>
      <c r="BE4085">
        <v>0</v>
      </c>
      <c r="BF4085">
        <v>0</v>
      </c>
      <c r="BG4085">
        <v>0</v>
      </c>
      <c r="BH4085">
        <v>0</v>
      </c>
      <c r="BI4085">
        <v>0</v>
      </c>
      <c r="BJ4085">
        <v>0</v>
      </c>
      <c r="BK4085">
        <v>0</v>
      </c>
      <c r="BL4085">
        <v>0</v>
      </c>
      <c r="BM4085">
        <v>0</v>
      </c>
      <c r="BN4085">
        <v>0</v>
      </c>
      <c r="BO4085">
        <v>0</v>
      </c>
      <c r="BP4085">
        <v>0</v>
      </c>
      <c r="BQ4085">
        <v>0</v>
      </c>
      <c r="BR4085">
        <v>-4000</v>
      </c>
      <c r="BS4085">
        <v>-6000</v>
      </c>
      <c r="BT4085">
        <v>2000</v>
      </c>
      <c r="BU4085">
        <v>-24000</v>
      </c>
      <c r="BV4085">
        <v>-14000</v>
      </c>
      <c r="BW4085">
        <v>-4000</v>
      </c>
      <c r="BX4085" s="10">
        <v>-12000</v>
      </c>
      <c r="BY4085">
        <v>-12000</v>
      </c>
      <c r="BZ4085">
        <v>6000</v>
      </c>
      <c r="CA4085">
        <v>3000</v>
      </c>
      <c r="CB4085">
        <v>-2000</v>
      </c>
      <c r="CC4085">
        <v>2000</v>
      </c>
      <c r="CD4085">
        <v>2000</v>
      </c>
      <c r="CE4085">
        <v>2000</v>
      </c>
    </row>
    <row r="4086" spans="1:83" x14ac:dyDescent="0.35">
      <c r="A4086" s="9" t="str">
        <f t="shared" si="63"/>
        <v>513110.751.15</v>
      </c>
      <c r="B4086" s="52" t="e">
        <f>+IF(MATCH(A4086,List!H$10:H$145,0),"Targeted")</f>
        <v>#N/A</v>
      </c>
      <c r="C4086" s="65"/>
      <c r="D4086" s="151"/>
      <c r="E4086" s="16" t="s">
        <v>938</v>
      </c>
      <c r="F4086" s="16" t="s">
        <v>939</v>
      </c>
      <c r="G4086" s="16" t="s">
        <v>298</v>
      </c>
      <c r="H4086" s="16" t="s">
        <v>939</v>
      </c>
      <c r="I4086" s="16" t="s">
        <v>5840</v>
      </c>
      <c r="J4086" s="16" t="s">
        <v>5841</v>
      </c>
      <c r="K4086" s="17" t="s">
        <v>628</v>
      </c>
      <c r="L4086" s="18" t="s">
        <v>5835</v>
      </c>
      <c r="M4086" s="195" t="s">
        <v>5836</v>
      </c>
      <c r="N4086" s="16" t="s">
        <v>5837</v>
      </c>
      <c r="O4086" s="17" t="s">
        <v>304</v>
      </c>
      <c r="P4086" s="17" t="s">
        <v>305</v>
      </c>
      <c r="Q4086" s="17" t="s">
        <v>306</v>
      </c>
      <c r="R4086">
        <v>0</v>
      </c>
      <c r="S4086">
        <v>0</v>
      </c>
      <c r="T4086">
        <v>0</v>
      </c>
      <c r="U4086">
        <v>0</v>
      </c>
      <c r="V4086">
        <v>0</v>
      </c>
      <c r="W4086">
        <v>0</v>
      </c>
      <c r="X4086">
        <v>0</v>
      </c>
      <c r="Y4086">
        <v>0</v>
      </c>
      <c r="Z4086">
        <v>0</v>
      </c>
      <c r="AA4086">
        <v>0</v>
      </c>
      <c r="AB4086">
        <v>0</v>
      </c>
      <c r="AC4086">
        <v>0</v>
      </c>
      <c r="AD4086">
        <v>0</v>
      </c>
      <c r="AE4086">
        <v>0</v>
      </c>
      <c r="AF4086">
        <v>0</v>
      </c>
      <c r="AG4086" s="19">
        <v>0</v>
      </c>
      <c r="AH4086">
        <v>0</v>
      </c>
      <c r="AI4086">
        <v>0</v>
      </c>
      <c r="AJ4086">
        <v>0</v>
      </c>
      <c r="AK4086">
        <v>0</v>
      </c>
      <c r="AL4086">
        <v>0</v>
      </c>
      <c r="AM4086">
        <v>0</v>
      </c>
      <c r="AN4086">
        <v>0</v>
      </c>
      <c r="AO4086">
        <v>0</v>
      </c>
      <c r="AP4086">
        <v>0</v>
      </c>
      <c r="AQ4086">
        <v>0</v>
      </c>
      <c r="AR4086">
        <v>0</v>
      </c>
      <c r="AS4086">
        <v>0</v>
      </c>
      <c r="AT4086">
        <v>0</v>
      </c>
      <c r="AU4086">
        <v>0</v>
      </c>
      <c r="AV4086">
        <v>0</v>
      </c>
      <c r="AW4086">
        <v>0</v>
      </c>
      <c r="AX4086">
        <v>-12847</v>
      </c>
      <c r="AY4086">
        <v>-72667</v>
      </c>
      <c r="AZ4086">
        <v>-61000</v>
      </c>
      <c r="BA4086">
        <v>-50000</v>
      </c>
      <c r="BB4086">
        <v>-60000</v>
      </c>
      <c r="BC4086">
        <v>-55000</v>
      </c>
      <c r="BD4086">
        <v>-54000</v>
      </c>
      <c r="BE4086">
        <v>-60000</v>
      </c>
      <c r="BF4086">
        <v>-60000</v>
      </c>
      <c r="BG4086">
        <v>-65000</v>
      </c>
      <c r="BH4086">
        <v>-67000</v>
      </c>
      <c r="BI4086">
        <v>-119000</v>
      </c>
      <c r="BJ4086">
        <v>-138000</v>
      </c>
      <c r="BK4086">
        <v>-148000</v>
      </c>
      <c r="BL4086">
        <v>-204000</v>
      </c>
      <c r="BM4086">
        <v>-221000</v>
      </c>
      <c r="BN4086">
        <v>-235000</v>
      </c>
      <c r="BO4086">
        <v>-231000</v>
      </c>
      <c r="BP4086">
        <v>-243000</v>
      </c>
      <c r="BQ4086">
        <v>-294000</v>
      </c>
      <c r="BR4086">
        <v>-344000</v>
      </c>
      <c r="BS4086">
        <v>-358000</v>
      </c>
      <c r="BT4086">
        <v>-374000</v>
      </c>
      <c r="BU4086">
        <v>-382000</v>
      </c>
      <c r="BV4086">
        <v>-401000</v>
      </c>
      <c r="BW4086">
        <v>-411000</v>
      </c>
      <c r="BX4086" s="10">
        <v>-427000</v>
      </c>
      <c r="BY4086">
        <v>-428000</v>
      </c>
      <c r="BZ4086">
        <v>-554000</v>
      </c>
      <c r="CA4086">
        <v>-566000</v>
      </c>
      <c r="CB4086">
        <v>-585000</v>
      </c>
      <c r="CC4086">
        <v>-607000</v>
      </c>
      <c r="CD4086">
        <v>-619000</v>
      </c>
      <c r="CE4086">
        <v>-638000</v>
      </c>
    </row>
    <row r="4087" spans="1:83" x14ac:dyDescent="0.35">
      <c r="A4087" s="9" t="str">
        <f t="shared" si="63"/>
        <v>890610.751.15</v>
      </c>
      <c r="B4087" s="52" t="e">
        <f>+IF(MATCH(A4087,List!H$10:H$145,0),"Targeted")</f>
        <v>#N/A</v>
      </c>
      <c r="C4087" s="65"/>
      <c r="D4087" s="151"/>
      <c r="E4087" s="16" t="s">
        <v>938</v>
      </c>
      <c r="F4087" s="16" t="s">
        <v>939</v>
      </c>
      <c r="G4087" s="16" t="s">
        <v>298</v>
      </c>
      <c r="H4087" s="16" t="s">
        <v>939</v>
      </c>
      <c r="I4087" s="16" t="s">
        <v>5842</v>
      </c>
      <c r="J4087" s="16" t="s">
        <v>5843</v>
      </c>
      <c r="K4087" s="17" t="s">
        <v>628</v>
      </c>
      <c r="L4087" s="18" t="s">
        <v>5835</v>
      </c>
      <c r="M4087" s="195" t="s">
        <v>5836</v>
      </c>
      <c r="N4087" s="16" t="s">
        <v>5837</v>
      </c>
      <c r="O4087" s="17" t="s">
        <v>304</v>
      </c>
      <c r="P4087" s="17" t="s">
        <v>305</v>
      </c>
      <c r="Q4087" s="17" t="s">
        <v>306</v>
      </c>
      <c r="R4087">
        <v>0</v>
      </c>
      <c r="S4087">
        <v>0</v>
      </c>
      <c r="T4087">
        <v>0</v>
      </c>
      <c r="U4087">
        <v>0</v>
      </c>
      <c r="V4087">
        <v>0</v>
      </c>
      <c r="W4087">
        <v>0</v>
      </c>
      <c r="X4087">
        <v>0</v>
      </c>
      <c r="Y4087">
        <v>0</v>
      </c>
      <c r="Z4087">
        <v>0</v>
      </c>
      <c r="AA4087">
        <v>0</v>
      </c>
      <c r="AB4087">
        <v>0</v>
      </c>
      <c r="AC4087">
        <v>0</v>
      </c>
      <c r="AD4087">
        <v>0</v>
      </c>
      <c r="AE4087">
        <v>0</v>
      </c>
      <c r="AF4087">
        <v>0</v>
      </c>
      <c r="AG4087" s="19">
        <v>0</v>
      </c>
      <c r="AH4087">
        <v>0</v>
      </c>
      <c r="AI4087">
        <v>0</v>
      </c>
      <c r="AJ4087">
        <v>0</v>
      </c>
      <c r="AK4087">
        <v>0</v>
      </c>
      <c r="AL4087">
        <v>0</v>
      </c>
      <c r="AM4087">
        <v>0</v>
      </c>
      <c r="AN4087">
        <v>0</v>
      </c>
      <c r="AO4087">
        <v>-2</v>
      </c>
      <c r="AP4087">
        <v>0</v>
      </c>
      <c r="AQ4087">
        <v>0</v>
      </c>
      <c r="AR4087">
        <v>0</v>
      </c>
      <c r="AS4087">
        <v>0</v>
      </c>
      <c r="AT4087">
        <v>0</v>
      </c>
      <c r="AU4087">
        <v>0</v>
      </c>
      <c r="AV4087">
        <v>0</v>
      </c>
      <c r="AW4087">
        <v>0</v>
      </c>
      <c r="AX4087">
        <v>0</v>
      </c>
      <c r="AY4087">
        <v>0</v>
      </c>
      <c r="AZ4087">
        <v>0</v>
      </c>
      <c r="BA4087">
        <v>0</v>
      </c>
      <c r="BB4087">
        <v>0</v>
      </c>
      <c r="BC4087">
        <v>0</v>
      </c>
      <c r="BD4087">
        <v>0</v>
      </c>
      <c r="BE4087">
        <v>0</v>
      </c>
      <c r="BF4087">
        <v>0</v>
      </c>
      <c r="BG4087">
        <v>0</v>
      </c>
      <c r="BH4087">
        <v>0</v>
      </c>
      <c r="BI4087">
        <v>0</v>
      </c>
      <c r="BJ4087">
        <v>0</v>
      </c>
      <c r="BK4087">
        <v>0</v>
      </c>
      <c r="BL4087">
        <v>0</v>
      </c>
      <c r="BM4087">
        <v>0</v>
      </c>
      <c r="BN4087">
        <v>0</v>
      </c>
      <c r="BO4087">
        <v>0</v>
      </c>
      <c r="BP4087">
        <v>0</v>
      </c>
      <c r="BQ4087">
        <v>0</v>
      </c>
      <c r="BR4087">
        <v>0</v>
      </c>
      <c r="BS4087">
        <v>0</v>
      </c>
      <c r="BT4087">
        <v>0</v>
      </c>
      <c r="BU4087">
        <v>0</v>
      </c>
      <c r="BV4087">
        <v>0</v>
      </c>
      <c r="BW4087">
        <v>0</v>
      </c>
      <c r="BX4087" s="10">
        <v>0</v>
      </c>
      <c r="BY4087">
        <v>0</v>
      </c>
      <c r="BZ4087">
        <v>0</v>
      </c>
      <c r="CA4087">
        <v>0</v>
      </c>
      <c r="CB4087">
        <v>0</v>
      </c>
      <c r="CC4087">
        <v>0</v>
      </c>
      <c r="CD4087">
        <v>0</v>
      </c>
      <c r="CE4087">
        <v>0</v>
      </c>
    </row>
    <row r="4088" spans="1:83" x14ac:dyDescent="0.35">
      <c r="A4088" s="9" t="str">
        <f t="shared" si="63"/>
        <v>0129.751.15</v>
      </c>
      <c r="B4088" s="52" t="e">
        <f>+IF(MATCH(A4088,List!H$10:H$145,0),"Targeted")</f>
        <v>#N/A</v>
      </c>
      <c r="C4088" s="65"/>
      <c r="D4088" s="151" t="s">
        <v>7700</v>
      </c>
      <c r="E4088" s="16" t="s">
        <v>938</v>
      </c>
      <c r="F4088" s="16" t="s">
        <v>939</v>
      </c>
      <c r="G4088" s="16" t="s">
        <v>940</v>
      </c>
      <c r="H4088" s="16" t="s">
        <v>941</v>
      </c>
      <c r="I4088" s="16" t="s">
        <v>942</v>
      </c>
      <c r="J4088" s="16" t="s">
        <v>918</v>
      </c>
      <c r="K4088" s="17" t="s">
        <v>628</v>
      </c>
      <c r="L4088" s="18" t="s">
        <v>5835</v>
      </c>
      <c r="M4088" s="195" t="s">
        <v>5836</v>
      </c>
      <c r="N4088" s="16" t="s">
        <v>5837</v>
      </c>
      <c r="O4088" s="17" t="s">
        <v>346</v>
      </c>
      <c r="P4088" s="17" t="s">
        <v>305</v>
      </c>
      <c r="Q4088" s="17" t="s">
        <v>306</v>
      </c>
      <c r="R4088">
        <v>4068</v>
      </c>
      <c r="S4088">
        <v>4320</v>
      </c>
      <c r="T4088">
        <v>4563</v>
      </c>
      <c r="U4088">
        <v>4819</v>
      </c>
      <c r="V4088">
        <v>5129</v>
      </c>
      <c r="W4088">
        <v>5679</v>
      </c>
      <c r="X4088">
        <v>5902</v>
      </c>
      <c r="Y4088">
        <v>6740</v>
      </c>
      <c r="Z4088">
        <v>7746</v>
      </c>
      <c r="AA4088">
        <v>8872</v>
      </c>
      <c r="AB4088">
        <v>10098</v>
      </c>
      <c r="AC4088">
        <v>11693</v>
      </c>
      <c r="AD4088">
        <v>17115</v>
      </c>
      <c r="AE4088">
        <v>20768</v>
      </c>
      <c r="AF4088">
        <v>22690</v>
      </c>
      <c r="AG4088" s="19">
        <v>5262</v>
      </c>
      <c r="AH4088">
        <v>18935</v>
      </c>
      <c r="AI4088">
        <v>24997</v>
      </c>
      <c r="AJ4088">
        <v>30275</v>
      </c>
      <c r="AK4088">
        <v>32954</v>
      </c>
      <c r="AL4088">
        <v>36520</v>
      </c>
      <c r="AM4088">
        <v>39007</v>
      </c>
      <c r="AN4088">
        <v>55159</v>
      </c>
      <c r="AO4088">
        <v>59928</v>
      </c>
      <c r="AP4088">
        <v>72147</v>
      </c>
      <c r="AQ4088">
        <v>63523</v>
      </c>
      <c r="AR4088">
        <v>67637</v>
      </c>
      <c r="AS4088">
        <v>84510</v>
      </c>
      <c r="AT4088">
        <v>85512</v>
      </c>
      <c r="AU4088">
        <v>90309</v>
      </c>
      <c r="AV4088">
        <v>96287</v>
      </c>
      <c r="AW4088">
        <v>110874</v>
      </c>
      <c r="AX4088">
        <v>103861</v>
      </c>
      <c r="AY4088">
        <v>131172</v>
      </c>
      <c r="AZ4088">
        <v>74000</v>
      </c>
      <c r="BA4088">
        <v>73000</v>
      </c>
      <c r="BB4088">
        <v>68000</v>
      </c>
      <c r="BC4088">
        <v>87000</v>
      </c>
      <c r="BD4088">
        <v>59000</v>
      </c>
      <c r="BE4088">
        <v>96000</v>
      </c>
      <c r="BF4088">
        <v>73000</v>
      </c>
      <c r="BG4088">
        <v>78000</v>
      </c>
      <c r="BH4088">
        <v>118000</v>
      </c>
      <c r="BI4088">
        <v>113000</v>
      </c>
      <c r="BJ4088">
        <v>135000</v>
      </c>
      <c r="BK4088">
        <v>129000</v>
      </c>
      <c r="BL4088">
        <v>97000</v>
      </c>
      <c r="BM4088">
        <v>85000</v>
      </c>
      <c r="BN4088">
        <v>89000</v>
      </c>
      <c r="BO4088">
        <v>118000</v>
      </c>
      <c r="BP4088">
        <v>126000</v>
      </c>
      <c r="BQ4088">
        <v>111000</v>
      </c>
      <c r="BR4088">
        <v>108000</v>
      </c>
      <c r="BS4088">
        <v>102000</v>
      </c>
      <c r="BT4088">
        <v>111000</v>
      </c>
      <c r="BU4088">
        <v>111000</v>
      </c>
      <c r="BV4088">
        <v>110000</v>
      </c>
      <c r="BW4088">
        <v>106000</v>
      </c>
      <c r="BX4088">
        <v>120000</v>
      </c>
      <c r="BY4088">
        <v>111000</v>
      </c>
      <c r="BZ4088">
        <v>121000</v>
      </c>
      <c r="CA4088">
        <v>141000</v>
      </c>
      <c r="CB4088">
        <v>145000</v>
      </c>
      <c r="CC4088">
        <v>148000</v>
      </c>
      <c r="CD4088">
        <v>151000</v>
      </c>
      <c r="CE4088">
        <v>155000</v>
      </c>
    </row>
    <row r="4089" spans="1:83" x14ac:dyDescent="0.35">
      <c r="A4089" s="9" t="str">
        <f t="shared" si="63"/>
        <v>0130.751.15</v>
      </c>
      <c r="B4089" s="52" t="e">
        <f>+IF(MATCH(A4089,List!H$10:H$145,0),"Targeted")</f>
        <v>#N/A</v>
      </c>
      <c r="C4089" s="65"/>
      <c r="D4089" s="151" t="s">
        <v>7700</v>
      </c>
      <c r="E4089" s="16" t="s">
        <v>938</v>
      </c>
      <c r="F4089" s="16" t="s">
        <v>939</v>
      </c>
      <c r="G4089" s="16" t="s">
        <v>940</v>
      </c>
      <c r="H4089" s="16" t="s">
        <v>941</v>
      </c>
      <c r="I4089" s="16" t="s">
        <v>537</v>
      </c>
      <c r="J4089" s="16" t="s">
        <v>5844</v>
      </c>
      <c r="K4089" s="17" t="s">
        <v>628</v>
      </c>
      <c r="L4089" s="18" t="s">
        <v>5835</v>
      </c>
      <c r="M4089" s="195" t="s">
        <v>5836</v>
      </c>
      <c r="N4089" s="16" t="s">
        <v>5837</v>
      </c>
      <c r="O4089" s="17" t="s">
        <v>346</v>
      </c>
      <c r="P4089" s="17" t="s">
        <v>305</v>
      </c>
      <c r="Q4089" s="17" t="s">
        <v>306</v>
      </c>
      <c r="R4089">
        <v>0</v>
      </c>
      <c r="S4089">
        <v>0</v>
      </c>
      <c r="T4089">
        <v>0</v>
      </c>
      <c r="U4089">
        <v>0</v>
      </c>
      <c r="V4089">
        <v>0</v>
      </c>
      <c r="W4089">
        <v>0</v>
      </c>
      <c r="X4089">
        <v>0</v>
      </c>
      <c r="Y4089">
        <v>0</v>
      </c>
      <c r="Z4089">
        <v>0</v>
      </c>
      <c r="AA4089">
        <v>0</v>
      </c>
      <c r="AB4089">
        <v>0</v>
      </c>
      <c r="AC4089">
        <v>0</v>
      </c>
      <c r="AD4089">
        <v>0</v>
      </c>
      <c r="AE4089">
        <v>0</v>
      </c>
      <c r="AF4089">
        <v>0</v>
      </c>
      <c r="AG4089" s="19">
        <v>0</v>
      </c>
      <c r="AH4089">
        <v>0</v>
      </c>
      <c r="AI4089">
        <v>0</v>
      </c>
      <c r="AJ4089">
        <v>0</v>
      </c>
      <c r="AK4089">
        <v>0</v>
      </c>
      <c r="AL4089">
        <v>0</v>
      </c>
      <c r="AM4089">
        <v>0</v>
      </c>
      <c r="AN4089">
        <v>0</v>
      </c>
      <c r="AO4089">
        <v>0</v>
      </c>
      <c r="AP4089">
        <v>0</v>
      </c>
      <c r="AQ4089">
        <v>0</v>
      </c>
      <c r="AR4089">
        <v>0</v>
      </c>
      <c r="AS4089">
        <v>0</v>
      </c>
      <c r="AT4089">
        <v>0</v>
      </c>
      <c r="AU4089">
        <v>0</v>
      </c>
      <c r="AV4089">
        <v>0</v>
      </c>
      <c r="AW4089">
        <v>0</v>
      </c>
      <c r="AX4089">
        <v>0</v>
      </c>
      <c r="AY4089">
        <v>0</v>
      </c>
      <c r="AZ4089">
        <v>0</v>
      </c>
      <c r="BA4089">
        <v>11000</v>
      </c>
      <c r="BB4089">
        <v>32000</v>
      </c>
      <c r="BC4089">
        <v>18000</v>
      </c>
      <c r="BD4089">
        <v>165000</v>
      </c>
      <c r="BE4089">
        <v>8000</v>
      </c>
      <c r="BF4089">
        <v>9000</v>
      </c>
      <c r="BG4089">
        <v>33000</v>
      </c>
      <c r="BH4089">
        <v>11000</v>
      </c>
      <c r="BI4089">
        <v>1000</v>
      </c>
      <c r="BJ4089">
        <v>0</v>
      </c>
      <c r="BK4089">
        <v>0</v>
      </c>
      <c r="BL4089">
        <v>2000</v>
      </c>
      <c r="BM4089">
        <v>0</v>
      </c>
      <c r="BN4089">
        <v>8000</v>
      </c>
      <c r="BO4089">
        <v>2000</v>
      </c>
      <c r="BP4089">
        <v>0</v>
      </c>
      <c r="BQ4089">
        <v>0</v>
      </c>
      <c r="BR4089">
        <v>0</v>
      </c>
      <c r="BS4089">
        <v>0</v>
      </c>
      <c r="BT4089">
        <v>0</v>
      </c>
      <c r="BU4089">
        <v>0</v>
      </c>
      <c r="BV4089">
        <v>0</v>
      </c>
      <c r="BW4089">
        <v>0</v>
      </c>
      <c r="BX4089">
        <v>0</v>
      </c>
      <c r="BY4089">
        <v>0</v>
      </c>
      <c r="BZ4089">
        <v>0</v>
      </c>
      <c r="CA4089">
        <v>0</v>
      </c>
      <c r="CB4089">
        <v>0</v>
      </c>
      <c r="CC4089">
        <v>0</v>
      </c>
      <c r="CD4089">
        <v>0</v>
      </c>
      <c r="CE4089">
        <v>0</v>
      </c>
    </row>
    <row r="4090" spans="1:83" x14ac:dyDescent="0.35">
      <c r="A4090" s="9" t="str">
        <f t="shared" si="63"/>
        <v>0132.751.15</v>
      </c>
      <c r="B4090" s="52" t="e">
        <f>+IF(MATCH(A4090,List!H$10:H$145,0),"Targeted")</f>
        <v>#N/A</v>
      </c>
      <c r="C4090" s="65"/>
      <c r="D4090" s="151" t="s">
        <v>7700</v>
      </c>
      <c r="E4090" s="16" t="s">
        <v>938</v>
      </c>
      <c r="F4090" s="16" t="s">
        <v>939</v>
      </c>
      <c r="G4090" s="16" t="s">
        <v>940</v>
      </c>
      <c r="H4090" s="16" t="s">
        <v>941</v>
      </c>
      <c r="I4090" s="16" t="s">
        <v>541</v>
      </c>
      <c r="J4090" s="16" t="s">
        <v>5845</v>
      </c>
      <c r="K4090" s="17" t="s">
        <v>628</v>
      </c>
      <c r="L4090" s="18" t="s">
        <v>5835</v>
      </c>
      <c r="M4090" s="195" t="s">
        <v>5836</v>
      </c>
      <c r="N4090" s="16" t="s">
        <v>5837</v>
      </c>
      <c r="O4090" s="17" t="s">
        <v>346</v>
      </c>
      <c r="P4090" s="17" t="s">
        <v>305</v>
      </c>
      <c r="Q4090" s="17" t="s">
        <v>306</v>
      </c>
      <c r="R4090">
        <v>0</v>
      </c>
      <c r="S4090">
        <v>0</v>
      </c>
      <c r="T4090">
        <v>0</v>
      </c>
      <c r="U4090">
        <v>0</v>
      </c>
      <c r="V4090">
        <v>0</v>
      </c>
      <c r="W4090">
        <v>0</v>
      </c>
      <c r="X4090">
        <v>0</v>
      </c>
      <c r="Y4090">
        <v>0</v>
      </c>
      <c r="Z4090">
        <v>0</v>
      </c>
      <c r="AA4090">
        <v>0</v>
      </c>
      <c r="AB4090">
        <v>0</v>
      </c>
      <c r="AC4090">
        <v>0</v>
      </c>
      <c r="AD4090">
        <v>0</v>
      </c>
      <c r="AE4090">
        <v>0</v>
      </c>
      <c r="AF4090">
        <v>0</v>
      </c>
      <c r="AG4090" s="19">
        <v>0</v>
      </c>
      <c r="AH4090">
        <v>0</v>
      </c>
      <c r="AI4090">
        <v>0</v>
      </c>
      <c r="AJ4090">
        <v>0</v>
      </c>
      <c r="AK4090">
        <v>0</v>
      </c>
      <c r="AL4090">
        <v>0</v>
      </c>
      <c r="AM4090">
        <v>0</v>
      </c>
      <c r="AN4090">
        <v>0</v>
      </c>
      <c r="AO4090">
        <v>0</v>
      </c>
      <c r="AP4090">
        <v>0</v>
      </c>
      <c r="AQ4090">
        <v>0</v>
      </c>
      <c r="AR4090">
        <v>0</v>
      </c>
      <c r="AS4090">
        <v>0</v>
      </c>
      <c r="AT4090">
        <v>0</v>
      </c>
      <c r="AU4090">
        <v>0</v>
      </c>
      <c r="AV4090">
        <v>0</v>
      </c>
      <c r="AW4090">
        <v>0</v>
      </c>
      <c r="AX4090">
        <v>0</v>
      </c>
      <c r="AY4090">
        <v>0</v>
      </c>
      <c r="AZ4090">
        <v>0</v>
      </c>
      <c r="BA4090">
        <v>0</v>
      </c>
      <c r="BB4090">
        <v>0</v>
      </c>
      <c r="BC4090">
        <v>0</v>
      </c>
      <c r="BD4090">
        <v>0</v>
      </c>
      <c r="BE4090">
        <v>16000</v>
      </c>
      <c r="BF4090">
        <v>74000</v>
      </c>
      <c r="BG4090">
        <v>71000</v>
      </c>
      <c r="BH4090">
        <v>94000</v>
      </c>
      <c r="BI4090">
        <v>120000</v>
      </c>
      <c r="BJ4090">
        <v>136000</v>
      </c>
      <c r="BK4090">
        <v>108000</v>
      </c>
      <c r="BL4090">
        <v>109000</v>
      </c>
      <c r="BM4090">
        <v>110000</v>
      </c>
      <c r="BN4090">
        <v>97000</v>
      </c>
      <c r="BO4090">
        <v>159000</v>
      </c>
      <c r="BP4090">
        <v>219000</v>
      </c>
      <c r="BQ4090">
        <v>131000</v>
      </c>
      <c r="BR4090">
        <v>74000</v>
      </c>
      <c r="BS4090">
        <v>15000</v>
      </c>
      <c r="BT4090">
        <v>9000</v>
      </c>
      <c r="BU4090">
        <v>1000</v>
      </c>
      <c r="BV4090">
        <v>0</v>
      </c>
      <c r="BW4090">
        <v>2000</v>
      </c>
      <c r="BX4090">
        <v>0</v>
      </c>
      <c r="BY4090">
        <v>0</v>
      </c>
      <c r="BZ4090">
        <v>0</v>
      </c>
      <c r="CA4090">
        <v>0</v>
      </c>
      <c r="CB4090">
        <v>0</v>
      </c>
      <c r="CC4090">
        <v>0</v>
      </c>
      <c r="CD4090">
        <v>0</v>
      </c>
      <c r="CE4090">
        <v>0</v>
      </c>
    </row>
    <row r="4091" spans="1:83" x14ac:dyDescent="0.35">
      <c r="A4091" s="9" t="str">
        <f t="shared" si="63"/>
        <v>0132.751.15</v>
      </c>
      <c r="B4091" s="52" t="e">
        <f>+IF(MATCH(A4091,List!H$10:H$145,0),"Targeted")</f>
        <v>#N/A</v>
      </c>
      <c r="C4091" s="65"/>
      <c r="D4091" s="151"/>
      <c r="E4091" s="16" t="s">
        <v>938</v>
      </c>
      <c r="F4091" s="16" t="s">
        <v>939</v>
      </c>
      <c r="G4091" s="16" t="s">
        <v>940</v>
      </c>
      <c r="H4091" s="16" t="s">
        <v>941</v>
      </c>
      <c r="I4091" s="16" t="s">
        <v>541</v>
      </c>
      <c r="J4091" s="16" t="s">
        <v>5845</v>
      </c>
      <c r="K4091" s="17" t="s">
        <v>628</v>
      </c>
      <c r="L4091" s="18" t="s">
        <v>5835</v>
      </c>
      <c r="M4091" s="195" t="s">
        <v>5836</v>
      </c>
      <c r="N4091" s="16" t="s">
        <v>5837</v>
      </c>
      <c r="O4091" s="17" t="s">
        <v>304</v>
      </c>
      <c r="P4091" s="17" t="s">
        <v>305</v>
      </c>
      <c r="Q4091" s="17" t="s">
        <v>306</v>
      </c>
      <c r="R4091">
        <v>0</v>
      </c>
      <c r="S4091">
        <v>0</v>
      </c>
      <c r="T4091">
        <v>0</v>
      </c>
      <c r="U4091">
        <v>0</v>
      </c>
      <c r="V4091">
        <v>0</v>
      </c>
      <c r="W4091">
        <v>0</v>
      </c>
      <c r="X4091">
        <v>0</v>
      </c>
      <c r="Y4091">
        <v>0</v>
      </c>
      <c r="Z4091">
        <v>0</v>
      </c>
      <c r="AA4091">
        <v>0</v>
      </c>
      <c r="AB4091">
        <v>0</v>
      </c>
      <c r="AC4091">
        <v>0</v>
      </c>
      <c r="AD4091">
        <v>0</v>
      </c>
      <c r="AE4091">
        <v>0</v>
      </c>
      <c r="AF4091">
        <v>0</v>
      </c>
      <c r="AG4091" s="19">
        <v>0</v>
      </c>
      <c r="AH4091">
        <v>0</v>
      </c>
      <c r="AI4091">
        <v>0</v>
      </c>
      <c r="AJ4091">
        <v>0</v>
      </c>
      <c r="AK4091">
        <v>0</v>
      </c>
      <c r="AL4091">
        <v>0</v>
      </c>
      <c r="AM4091">
        <v>0</v>
      </c>
      <c r="AN4091">
        <v>0</v>
      </c>
      <c r="AO4091">
        <v>0</v>
      </c>
      <c r="AP4091">
        <v>0</v>
      </c>
      <c r="AQ4091">
        <v>0</v>
      </c>
      <c r="AR4091">
        <v>0</v>
      </c>
      <c r="AS4091">
        <v>0</v>
      </c>
      <c r="AT4091">
        <v>0</v>
      </c>
      <c r="AU4091">
        <v>0</v>
      </c>
      <c r="AV4091">
        <v>0</v>
      </c>
      <c r="AW4091">
        <v>0</v>
      </c>
      <c r="AX4091">
        <v>0</v>
      </c>
      <c r="AY4091">
        <v>0</v>
      </c>
      <c r="AZ4091">
        <v>0</v>
      </c>
      <c r="BA4091">
        <v>0</v>
      </c>
      <c r="BB4091">
        <v>0</v>
      </c>
      <c r="BC4091">
        <v>0</v>
      </c>
      <c r="BD4091">
        <v>0</v>
      </c>
      <c r="BE4091">
        <v>0</v>
      </c>
      <c r="BF4091">
        <v>0</v>
      </c>
      <c r="BG4091">
        <v>0</v>
      </c>
      <c r="BH4091">
        <v>0</v>
      </c>
      <c r="BI4091">
        <v>0</v>
      </c>
      <c r="BJ4091">
        <v>0</v>
      </c>
      <c r="BK4091">
        <v>0</v>
      </c>
      <c r="BL4091">
        <v>1000</v>
      </c>
      <c r="BM4091">
        <v>0</v>
      </c>
      <c r="BN4091">
        <v>0</v>
      </c>
      <c r="BO4091">
        <v>0</v>
      </c>
      <c r="BP4091">
        <v>0</v>
      </c>
      <c r="BQ4091">
        <v>0</v>
      </c>
      <c r="BR4091">
        <v>0</v>
      </c>
      <c r="BS4091">
        <v>0</v>
      </c>
      <c r="BT4091">
        <v>0</v>
      </c>
      <c r="BU4091">
        <v>0</v>
      </c>
      <c r="BV4091">
        <v>0</v>
      </c>
      <c r="BW4091">
        <v>0</v>
      </c>
      <c r="BX4091" s="10">
        <v>0</v>
      </c>
      <c r="BY4091">
        <v>0</v>
      </c>
      <c r="BZ4091">
        <v>0</v>
      </c>
      <c r="CA4091">
        <v>0</v>
      </c>
      <c r="CB4091">
        <v>0</v>
      </c>
      <c r="CC4091">
        <v>0</v>
      </c>
      <c r="CD4091">
        <v>0</v>
      </c>
      <c r="CE4091">
        <v>0</v>
      </c>
    </row>
    <row r="4092" spans="1:83" x14ac:dyDescent="0.35">
      <c r="A4092" s="9" t="str">
        <f t="shared" si="63"/>
        <v>0134.751.15</v>
      </c>
      <c r="B4092" s="52" t="e">
        <f>+IF(MATCH(A4092,List!H$10:H$145,0),"Targeted")</f>
        <v>#N/A</v>
      </c>
      <c r="C4092" s="65"/>
      <c r="D4092" s="151" t="s">
        <v>7700</v>
      </c>
      <c r="E4092" s="16" t="s">
        <v>938</v>
      </c>
      <c r="F4092" s="16" t="s">
        <v>939</v>
      </c>
      <c r="G4092" s="16" t="s">
        <v>940</v>
      </c>
      <c r="H4092" s="16" t="s">
        <v>941</v>
      </c>
      <c r="I4092" s="16" t="s">
        <v>543</v>
      </c>
      <c r="J4092" s="16" t="s">
        <v>5846</v>
      </c>
      <c r="K4092" s="17" t="s">
        <v>628</v>
      </c>
      <c r="L4092" s="18" t="s">
        <v>5835</v>
      </c>
      <c r="M4092" s="195" t="s">
        <v>5836</v>
      </c>
      <c r="N4092" s="16" t="s">
        <v>5837</v>
      </c>
      <c r="O4092" s="17" t="s">
        <v>346</v>
      </c>
      <c r="P4092" s="17" t="s">
        <v>305</v>
      </c>
      <c r="Q4092" s="17" t="s">
        <v>306</v>
      </c>
      <c r="R4092">
        <v>0</v>
      </c>
      <c r="S4092">
        <v>0</v>
      </c>
      <c r="T4092">
        <v>0</v>
      </c>
      <c r="U4092">
        <v>0</v>
      </c>
      <c r="V4092">
        <v>0</v>
      </c>
      <c r="W4092">
        <v>0</v>
      </c>
      <c r="X4092">
        <v>0</v>
      </c>
      <c r="Y4092">
        <v>0</v>
      </c>
      <c r="Z4092">
        <v>0</v>
      </c>
      <c r="AA4092">
        <v>0</v>
      </c>
      <c r="AB4092">
        <v>0</v>
      </c>
      <c r="AC4092">
        <v>0</v>
      </c>
      <c r="AD4092">
        <v>0</v>
      </c>
      <c r="AE4092">
        <v>0</v>
      </c>
      <c r="AF4092">
        <v>0</v>
      </c>
      <c r="AG4092" s="19">
        <v>0</v>
      </c>
      <c r="AH4092">
        <v>0</v>
      </c>
      <c r="AI4092">
        <v>0</v>
      </c>
      <c r="AJ4092">
        <v>0</v>
      </c>
      <c r="AK4092">
        <v>0</v>
      </c>
      <c r="AL4092">
        <v>0</v>
      </c>
      <c r="AM4092">
        <v>0</v>
      </c>
      <c r="AN4092">
        <v>0</v>
      </c>
      <c r="AO4092">
        <v>0</v>
      </c>
      <c r="AP4092">
        <v>0</v>
      </c>
      <c r="AQ4092">
        <v>0</v>
      </c>
      <c r="AR4092">
        <v>0</v>
      </c>
      <c r="AS4092">
        <v>0</v>
      </c>
      <c r="AT4092">
        <v>0</v>
      </c>
      <c r="AU4092">
        <v>0</v>
      </c>
      <c r="AV4092">
        <v>0</v>
      </c>
      <c r="AW4092">
        <v>0</v>
      </c>
      <c r="AX4092">
        <v>0</v>
      </c>
      <c r="AY4092">
        <v>0</v>
      </c>
      <c r="AZ4092">
        <v>0</v>
      </c>
      <c r="BA4092">
        <v>0</v>
      </c>
      <c r="BB4092">
        <v>0</v>
      </c>
      <c r="BC4092">
        <v>0</v>
      </c>
      <c r="BD4092">
        <v>0</v>
      </c>
      <c r="BE4092">
        <v>0</v>
      </c>
      <c r="BF4092">
        <v>0</v>
      </c>
      <c r="BG4092">
        <v>19000</v>
      </c>
      <c r="BH4092">
        <v>4000</v>
      </c>
      <c r="BI4092">
        <v>20000</v>
      </c>
      <c r="BJ4092">
        <v>25000</v>
      </c>
      <c r="BK4092">
        <v>51000</v>
      </c>
      <c r="BL4092">
        <v>95000</v>
      </c>
      <c r="BM4092">
        <v>125000</v>
      </c>
      <c r="BN4092">
        <v>101000</v>
      </c>
      <c r="BO4092">
        <v>103000</v>
      </c>
      <c r="BP4092">
        <v>71000</v>
      </c>
      <c r="BQ4092">
        <v>59000</v>
      </c>
      <c r="BR4092">
        <v>31000</v>
      </c>
      <c r="BS4092">
        <v>16000</v>
      </c>
      <c r="BT4092">
        <v>30000</v>
      </c>
      <c r="BU4092">
        <v>34000</v>
      </c>
      <c r="BV4092">
        <v>40000</v>
      </c>
      <c r="BW4092">
        <v>22000</v>
      </c>
      <c r="BX4092">
        <v>36000</v>
      </c>
      <c r="BY4092">
        <v>52000</v>
      </c>
      <c r="BZ4092">
        <v>84000</v>
      </c>
      <c r="CA4092">
        <v>105000</v>
      </c>
      <c r="CB4092">
        <v>114000</v>
      </c>
      <c r="CC4092">
        <v>118000</v>
      </c>
      <c r="CD4092">
        <v>120000</v>
      </c>
      <c r="CE4092">
        <v>122000</v>
      </c>
    </row>
    <row r="4093" spans="1:83" x14ac:dyDescent="0.35">
      <c r="A4093" s="9" t="str">
        <f t="shared" si="63"/>
        <v>0134.751.15</v>
      </c>
      <c r="B4093" s="52" t="e">
        <f>+IF(MATCH(A4093,List!H$10:H$145,0),"Targeted")</f>
        <v>#N/A</v>
      </c>
      <c r="C4093" s="65"/>
      <c r="D4093" s="151"/>
      <c r="E4093" s="16" t="s">
        <v>938</v>
      </c>
      <c r="F4093" s="16" t="s">
        <v>939</v>
      </c>
      <c r="G4093" s="16" t="s">
        <v>940</v>
      </c>
      <c r="H4093" s="16" t="s">
        <v>941</v>
      </c>
      <c r="I4093" s="16" t="s">
        <v>543</v>
      </c>
      <c r="J4093" s="16" t="s">
        <v>5846</v>
      </c>
      <c r="K4093" s="17" t="s">
        <v>628</v>
      </c>
      <c r="L4093" s="18" t="s">
        <v>5835</v>
      </c>
      <c r="M4093" s="195" t="s">
        <v>5836</v>
      </c>
      <c r="N4093" s="16" t="s">
        <v>5837</v>
      </c>
      <c r="O4093" s="17" t="s">
        <v>304</v>
      </c>
      <c r="P4093" s="17" t="s">
        <v>305</v>
      </c>
      <c r="Q4093" s="17" t="s">
        <v>306</v>
      </c>
      <c r="R4093">
        <v>0</v>
      </c>
      <c r="S4093">
        <v>0</v>
      </c>
      <c r="T4093">
        <v>0</v>
      </c>
      <c r="U4093">
        <v>0</v>
      </c>
      <c r="V4093">
        <v>0</v>
      </c>
      <c r="W4093">
        <v>0</v>
      </c>
      <c r="X4093">
        <v>0</v>
      </c>
      <c r="Y4093">
        <v>0</v>
      </c>
      <c r="Z4093">
        <v>0</v>
      </c>
      <c r="AA4093">
        <v>0</v>
      </c>
      <c r="AB4093">
        <v>0</v>
      </c>
      <c r="AC4093">
        <v>0</v>
      </c>
      <c r="AD4093">
        <v>0</v>
      </c>
      <c r="AE4093">
        <v>0</v>
      </c>
      <c r="AF4093">
        <v>0</v>
      </c>
      <c r="AG4093" s="19">
        <v>0</v>
      </c>
      <c r="AH4093">
        <v>0</v>
      </c>
      <c r="AI4093">
        <v>0</v>
      </c>
      <c r="AJ4093">
        <v>0</v>
      </c>
      <c r="AK4093">
        <v>0</v>
      </c>
      <c r="AL4093">
        <v>0</v>
      </c>
      <c r="AM4093">
        <v>0</v>
      </c>
      <c r="AN4093">
        <v>0</v>
      </c>
      <c r="AO4093">
        <v>0</v>
      </c>
      <c r="AP4093">
        <v>0</v>
      </c>
      <c r="AQ4093">
        <v>0</v>
      </c>
      <c r="AR4093">
        <v>0</v>
      </c>
      <c r="AS4093">
        <v>0</v>
      </c>
      <c r="AT4093">
        <v>0</v>
      </c>
      <c r="AU4093">
        <v>0</v>
      </c>
      <c r="AV4093">
        <v>0</v>
      </c>
      <c r="AW4093">
        <v>0</v>
      </c>
      <c r="AX4093">
        <v>0</v>
      </c>
      <c r="AY4093">
        <v>0</v>
      </c>
      <c r="AZ4093">
        <v>0</v>
      </c>
      <c r="BA4093">
        <v>0</v>
      </c>
      <c r="BB4093">
        <v>0</v>
      </c>
      <c r="BC4093">
        <v>0</v>
      </c>
      <c r="BD4093">
        <v>0</v>
      </c>
      <c r="BE4093">
        <v>0</v>
      </c>
      <c r="BF4093">
        <v>0</v>
      </c>
      <c r="BG4093">
        <v>0</v>
      </c>
      <c r="BH4093">
        <v>0</v>
      </c>
      <c r="BI4093">
        <v>0</v>
      </c>
      <c r="BJ4093">
        <v>0</v>
      </c>
      <c r="BK4093">
        <v>0</v>
      </c>
      <c r="BL4093">
        <v>0</v>
      </c>
      <c r="BM4093">
        <v>0</v>
      </c>
      <c r="BN4093">
        <v>0</v>
      </c>
      <c r="BO4093">
        <v>0</v>
      </c>
      <c r="BP4093">
        <v>0</v>
      </c>
      <c r="BQ4093">
        <v>0</v>
      </c>
      <c r="BR4093">
        <v>0</v>
      </c>
      <c r="BS4093">
        <v>0</v>
      </c>
      <c r="BT4093">
        <v>0</v>
      </c>
      <c r="BU4093">
        <v>0</v>
      </c>
      <c r="BV4093">
        <v>0</v>
      </c>
      <c r="BW4093">
        <v>0</v>
      </c>
      <c r="BX4093" s="10">
        <v>-1000</v>
      </c>
      <c r="BY4093">
        <v>0</v>
      </c>
      <c r="BZ4093">
        <v>0</v>
      </c>
      <c r="CA4093">
        <v>0</v>
      </c>
      <c r="CB4093">
        <v>0</v>
      </c>
      <c r="CC4093">
        <v>0</v>
      </c>
      <c r="CD4093">
        <v>0</v>
      </c>
      <c r="CE4093">
        <v>0</v>
      </c>
    </row>
    <row r="4094" spans="1:83" x14ac:dyDescent="0.35">
      <c r="A4094" s="9" t="str">
        <f t="shared" si="63"/>
        <v>0202.751.15</v>
      </c>
      <c r="B4094" s="52" t="e">
        <f>+IF(MATCH(A4094,List!H$10:H$145,0),"Targeted")</f>
        <v>#N/A</v>
      </c>
      <c r="C4094" s="65"/>
      <c r="D4094" s="151" t="s">
        <v>7700</v>
      </c>
      <c r="E4094" s="16" t="s">
        <v>938</v>
      </c>
      <c r="F4094" s="16" t="s">
        <v>939</v>
      </c>
      <c r="G4094" s="16" t="s">
        <v>940</v>
      </c>
      <c r="H4094" s="16" t="s">
        <v>941</v>
      </c>
      <c r="I4094" s="16" t="s">
        <v>943</v>
      </c>
      <c r="J4094" s="16" t="s">
        <v>944</v>
      </c>
      <c r="K4094" s="17" t="s">
        <v>628</v>
      </c>
      <c r="L4094" s="18" t="s">
        <v>5835</v>
      </c>
      <c r="M4094" s="195" t="s">
        <v>5836</v>
      </c>
      <c r="N4094" s="16" t="s">
        <v>5837</v>
      </c>
      <c r="O4094" s="17" t="s">
        <v>346</v>
      </c>
      <c r="P4094" s="17" t="s">
        <v>305</v>
      </c>
      <c r="Q4094" s="17" t="s">
        <v>306</v>
      </c>
      <c r="R4094">
        <v>0</v>
      </c>
      <c r="S4094">
        <v>0</v>
      </c>
      <c r="T4094">
        <v>0</v>
      </c>
      <c r="U4094">
        <v>0</v>
      </c>
      <c r="V4094">
        <v>0</v>
      </c>
      <c r="W4094">
        <v>0</v>
      </c>
      <c r="X4094">
        <v>0</v>
      </c>
      <c r="Y4094">
        <v>0</v>
      </c>
      <c r="Z4094">
        <v>0</v>
      </c>
      <c r="AA4094">
        <v>0</v>
      </c>
      <c r="AB4094">
        <v>0</v>
      </c>
      <c r="AC4094">
        <v>0</v>
      </c>
      <c r="AD4094">
        <v>0</v>
      </c>
      <c r="AE4094">
        <v>0</v>
      </c>
      <c r="AF4094">
        <v>0</v>
      </c>
      <c r="AG4094" s="19">
        <v>0</v>
      </c>
      <c r="AH4094">
        <v>0</v>
      </c>
      <c r="AI4094">
        <v>0</v>
      </c>
      <c r="AJ4094">
        <v>0</v>
      </c>
      <c r="AK4094">
        <v>0</v>
      </c>
      <c r="AL4094">
        <v>0</v>
      </c>
      <c r="AM4094">
        <v>0</v>
      </c>
      <c r="AN4094">
        <v>0</v>
      </c>
      <c r="AO4094">
        <v>0</v>
      </c>
      <c r="AP4094">
        <v>0</v>
      </c>
      <c r="AQ4094">
        <v>0</v>
      </c>
      <c r="AR4094">
        <v>0</v>
      </c>
      <c r="AS4094">
        <v>0</v>
      </c>
      <c r="AT4094">
        <v>0</v>
      </c>
      <c r="AU4094">
        <v>0</v>
      </c>
      <c r="AV4094">
        <v>0</v>
      </c>
      <c r="AW4094">
        <v>0</v>
      </c>
      <c r="AX4094">
        <v>0</v>
      </c>
      <c r="AY4094">
        <v>0</v>
      </c>
      <c r="AZ4094">
        <v>0</v>
      </c>
      <c r="BA4094">
        <v>0</v>
      </c>
      <c r="BB4094">
        <v>-3000</v>
      </c>
      <c r="BC4094">
        <v>0</v>
      </c>
      <c r="BD4094">
        <v>13000</v>
      </c>
      <c r="BE4094">
        <v>28000</v>
      </c>
      <c r="BF4094">
        <v>111000</v>
      </c>
      <c r="BG4094">
        <v>69000</v>
      </c>
      <c r="BH4094">
        <v>69000</v>
      </c>
      <c r="BI4094">
        <v>7000</v>
      </c>
      <c r="BJ4094">
        <v>8000</v>
      </c>
      <c r="BK4094">
        <v>4000</v>
      </c>
      <c r="BL4094">
        <v>0</v>
      </c>
      <c r="BM4094">
        <v>0</v>
      </c>
      <c r="BN4094">
        <v>0</v>
      </c>
      <c r="BO4094">
        <v>0</v>
      </c>
      <c r="BP4094">
        <v>0</v>
      </c>
      <c r="BQ4094">
        <v>0</v>
      </c>
      <c r="BR4094">
        <v>0</v>
      </c>
      <c r="BS4094">
        <v>0</v>
      </c>
      <c r="BT4094">
        <v>0</v>
      </c>
      <c r="BU4094">
        <v>0</v>
      </c>
      <c r="BV4094">
        <v>0</v>
      </c>
      <c r="BW4094">
        <v>0</v>
      </c>
      <c r="BX4094">
        <v>0</v>
      </c>
      <c r="BY4094">
        <v>0</v>
      </c>
      <c r="BZ4094">
        <v>0</v>
      </c>
      <c r="CA4094">
        <v>0</v>
      </c>
      <c r="CB4094">
        <v>0</v>
      </c>
      <c r="CC4094">
        <v>0</v>
      </c>
      <c r="CD4094">
        <v>0</v>
      </c>
      <c r="CE4094">
        <v>0</v>
      </c>
    </row>
    <row r="4095" spans="1:83" x14ac:dyDescent="0.35">
      <c r="A4095" s="9" t="str">
        <f t="shared" si="63"/>
        <v>0328.751.15</v>
      </c>
      <c r="B4095" s="52" t="e">
        <f>+IF(MATCH(A4095,List!H$10:H$145,0),"Targeted")</f>
        <v>#N/A</v>
      </c>
      <c r="C4095" s="65"/>
      <c r="D4095" s="151" t="s">
        <v>7700</v>
      </c>
      <c r="E4095" s="16" t="s">
        <v>938</v>
      </c>
      <c r="F4095" s="16" t="s">
        <v>939</v>
      </c>
      <c r="G4095" s="16" t="s">
        <v>940</v>
      </c>
      <c r="H4095" s="16" t="s">
        <v>941</v>
      </c>
      <c r="I4095" s="16" t="s">
        <v>5847</v>
      </c>
      <c r="J4095" s="16" t="s">
        <v>1428</v>
      </c>
      <c r="K4095" s="17" t="s">
        <v>628</v>
      </c>
      <c r="L4095" s="18" t="s">
        <v>5835</v>
      </c>
      <c r="M4095" s="195" t="s">
        <v>5836</v>
      </c>
      <c r="N4095" s="16" t="s">
        <v>5837</v>
      </c>
      <c r="O4095" s="17" t="s">
        <v>346</v>
      </c>
      <c r="P4095" s="17" t="s">
        <v>305</v>
      </c>
      <c r="Q4095" s="17" t="s">
        <v>306</v>
      </c>
      <c r="R4095">
        <v>0</v>
      </c>
      <c r="S4095">
        <v>0</v>
      </c>
      <c r="T4095">
        <v>0</v>
      </c>
      <c r="U4095">
        <v>0</v>
      </c>
      <c r="V4095">
        <v>0</v>
      </c>
      <c r="W4095">
        <v>0</v>
      </c>
      <c r="X4095">
        <v>0</v>
      </c>
      <c r="Y4095">
        <v>0</v>
      </c>
      <c r="Z4095">
        <v>0</v>
      </c>
      <c r="AA4095">
        <v>0</v>
      </c>
      <c r="AB4095">
        <v>0</v>
      </c>
      <c r="AC4095">
        <v>0</v>
      </c>
      <c r="AD4095">
        <v>0</v>
      </c>
      <c r="AE4095">
        <v>0</v>
      </c>
      <c r="AF4095">
        <v>0</v>
      </c>
      <c r="AG4095" s="19">
        <v>0</v>
      </c>
      <c r="AH4095">
        <v>0</v>
      </c>
      <c r="AI4095">
        <v>0</v>
      </c>
      <c r="AJ4095">
        <v>0</v>
      </c>
      <c r="AK4095">
        <v>0</v>
      </c>
      <c r="AL4095">
        <v>0</v>
      </c>
      <c r="AM4095">
        <v>0</v>
      </c>
      <c r="AN4095">
        <v>0</v>
      </c>
      <c r="AO4095">
        <v>0</v>
      </c>
      <c r="AP4095">
        <v>0</v>
      </c>
      <c r="AQ4095">
        <v>0</v>
      </c>
      <c r="AR4095">
        <v>0</v>
      </c>
      <c r="AS4095">
        <v>0</v>
      </c>
      <c r="AT4095">
        <v>6280</v>
      </c>
      <c r="AU4095">
        <v>18011</v>
      </c>
      <c r="AV4095">
        <v>18658</v>
      </c>
      <c r="AW4095">
        <v>26817</v>
      </c>
      <c r="AX4095">
        <v>25924</v>
      </c>
      <c r="AY4095">
        <v>26268</v>
      </c>
      <c r="AZ4095">
        <v>24000</v>
      </c>
      <c r="BA4095">
        <v>32000</v>
      </c>
      <c r="BB4095">
        <v>23000</v>
      </c>
      <c r="BC4095">
        <v>26000</v>
      </c>
      <c r="BD4095">
        <v>31000</v>
      </c>
      <c r="BE4095">
        <v>36000</v>
      </c>
      <c r="BF4095">
        <v>34000</v>
      </c>
      <c r="BG4095">
        <v>52000</v>
      </c>
      <c r="BH4095">
        <v>52000</v>
      </c>
      <c r="BI4095">
        <v>61000</v>
      </c>
      <c r="BJ4095">
        <v>64000</v>
      </c>
      <c r="BK4095">
        <v>64000</v>
      </c>
      <c r="BL4095">
        <v>70000</v>
      </c>
      <c r="BM4095">
        <v>71000</v>
      </c>
      <c r="BN4095">
        <v>76000</v>
      </c>
      <c r="BO4095">
        <v>81000</v>
      </c>
      <c r="BP4095">
        <v>87000</v>
      </c>
      <c r="BQ4095">
        <v>86000</v>
      </c>
      <c r="BR4095">
        <v>83000</v>
      </c>
      <c r="BS4095">
        <v>79000</v>
      </c>
      <c r="BT4095">
        <v>88000</v>
      </c>
      <c r="BU4095">
        <v>91000</v>
      </c>
      <c r="BV4095">
        <v>97000</v>
      </c>
      <c r="BW4095">
        <v>91000</v>
      </c>
      <c r="BX4095">
        <v>114000</v>
      </c>
      <c r="BY4095">
        <v>102000</v>
      </c>
      <c r="BZ4095">
        <v>121000</v>
      </c>
      <c r="CA4095">
        <v>133000</v>
      </c>
      <c r="CB4095">
        <v>140000</v>
      </c>
      <c r="CC4095">
        <v>143000</v>
      </c>
      <c r="CD4095">
        <v>145000</v>
      </c>
      <c r="CE4095">
        <v>149000</v>
      </c>
    </row>
    <row r="4096" spans="1:83" x14ac:dyDescent="0.35">
      <c r="A4096" s="9" t="str">
        <f t="shared" si="63"/>
        <v>0331.751.15</v>
      </c>
      <c r="B4096" s="52" t="e">
        <f>+IF(MATCH(A4096,List!H$10:H$145,0),"Targeted")</f>
        <v>#N/A</v>
      </c>
      <c r="C4096" s="65"/>
      <c r="D4096" s="151" t="s">
        <v>7700</v>
      </c>
      <c r="E4096" s="16" t="s">
        <v>938</v>
      </c>
      <c r="F4096" s="16" t="s">
        <v>939</v>
      </c>
      <c r="G4096" s="16" t="s">
        <v>940</v>
      </c>
      <c r="H4096" s="16" t="s">
        <v>941</v>
      </c>
      <c r="I4096" s="16" t="s">
        <v>4163</v>
      </c>
      <c r="J4096" s="16" t="s">
        <v>5848</v>
      </c>
      <c r="K4096" s="17" t="s">
        <v>628</v>
      </c>
      <c r="L4096" s="18" t="s">
        <v>5835</v>
      </c>
      <c r="M4096" s="195" t="s">
        <v>5836</v>
      </c>
      <c r="N4096" s="16" t="s">
        <v>5837</v>
      </c>
      <c r="O4096" s="17" t="s">
        <v>346</v>
      </c>
      <c r="P4096" s="17" t="s">
        <v>305</v>
      </c>
      <c r="Q4096" s="17" t="s">
        <v>306</v>
      </c>
      <c r="R4096">
        <v>0</v>
      </c>
      <c r="S4096">
        <v>0</v>
      </c>
      <c r="T4096">
        <v>0</v>
      </c>
      <c r="U4096">
        <v>0</v>
      </c>
      <c r="V4096">
        <v>0</v>
      </c>
      <c r="W4096">
        <v>0</v>
      </c>
      <c r="X4096">
        <v>0</v>
      </c>
      <c r="Y4096">
        <v>0</v>
      </c>
      <c r="Z4096">
        <v>0</v>
      </c>
      <c r="AA4096">
        <v>0</v>
      </c>
      <c r="AB4096">
        <v>0</v>
      </c>
      <c r="AC4096">
        <v>0</v>
      </c>
      <c r="AD4096">
        <v>0</v>
      </c>
      <c r="AE4096">
        <v>0</v>
      </c>
      <c r="AF4096">
        <v>0</v>
      </c>
      <c r="AG4096" s="19">
        <v>0</v>
      </c>
      <c r="AH4096">
        <v>0</v>
      </c>
      <c r="AI4096">
        <v>0</v>
      </c>
      <c r="AJ4096">
        <v>0</v>
      </c>
      <c r="AK4096">
        <v>0</v>
      </c>
      <c r="AL4096">
        <v>0</v>
      </c>
      <c r="AM4096">
        <v>0</v>
      </c>
      <c r="AN4096">
        <v>0</v>
      </c>
      <c r="AO4096">
        <v>0</v>
      </c>
      <c r="AP4096">
        <v>0</v>
      </c>
      <c r="AQ4096">
        <v>0</v>
      </c>
      <c r="AR4096">
        <v>0</v>
      </c>
      <c r="AS4096">
        <v>0</v>
      </c>
      <c r="AT4096">
        <v>0</v>
      </c>
      <c r="AU4096">
        <v>55400</v>
      </c>
      <c r="AV4096">
        <v>15448</v>
      </c>
      <c r="AW4096">
        <v>0</v>
      </c>
      <c r="AX4096">
        <v>76</v>
      </c>
      <c r="AY4096">
        <v>0</v>
      </c>
      <c r="AZ4096">
        <v>0</v>
      </c>
      <c r="BA4096">
        <v>0</v>
      </c>
      <c r="BB4096">
        <v>0</v>
      </c>
      <c r="BC4096">
        <v>0</v>
      </c>
      <c r="BD4096">
        <v>0</v>
      </c>
      <c r="BE4096">
        <v>0</v>
      </c>
      <c r="BF4096">
        <v>0</v>
      </c>
      <c r="BG4096">
        <v>0</v>
      </c>
      <c r="BH4096">
        <v>0</v>
      </c>
      <c r="BI4096">
        <v>0</v>
      </c>
      <c r="BJ4096">
        <v>0</v>
      </c>
      <c r="BK4096">
        <v>0</v>
      </c>
      <c r="BL4096">
        <v>0</v>
      </c>
      <c r="BM4096">
        <v>0</v>
      </c>
      <c r="BN4096">
        <v>0</v>
      </c>
      <c r="BO4096">
        <v>0</v>
      </c>
      <c r="BP4096">
        <v>0</v>
      </c>
      <c r="BQ4096">
        <v>0</v>
      </c>
      <c r="BR4096">
        <v>0</v>
      </c>
      <c r="BS4096">
        <v>0</v>
      </c>
      <c r="BT4096">
        <v>0</v>
      </c>
      <c r="BU4096">
        <v>0</v>
      </c>
      <c r="BV4096">
        <v>0</v>
      </c>
      <c r="BW4096">
        <v>0</v>
      </c>
      <c r="BX4096">
        <v>0</v>
      </c>
      <c r="BY4096">
        <v>0</v>
      </c>
      <c r="BZ4096">
        <v>0</v>
      </c>
      <c r="CA4096">
        <v>0</v>
      </c>
      <c r="CB4096">
        <v>0</v>
      </c>
      <c r="CC4096">
        <v>0</v>
      </c>
      <c r="CD4096">
        <v>0</v>
      </c>
      <c r="CE4096">
        <v>0</v>
      </c>
    </row>
    <row r="4097" spans="1:83" x14ac:dyDescent="0.35">
      <c r="A4097" s="9" t="str">
        <f t="shared" si="63"/>
        <v>0332.751.15</v>
      </c>
      <c r="B4097" s="52" t="e">
        <f>+IF(MATCH(A4097,List!H$10:H$145,0),"Targeted")</f>
        <v>#N/A</v>
      </c>
      <c r="C4097" s="65"/>
      <c r="D4097" s="151" t="s">
        <v>7700</v>
      </c>
      <c r="E4097" s="16" t="s">
        <v>938</v>
      </c>
      <c r="F4097" s="16" t="s">
        <v>939</v>
      </c>
      <c r="G4097" s="16" t="s">
        <v>940</v>
      </c>
      <c r="H4097" s="16" t="s">
        <v>941</v>
      </c>
      <c r="I4097" s="16" t="s">
        <v>5524</v>
      </c>
      <c r="J4097" s="16" t="s">
        <v>5849</v>
      </c>
      <c r="K4097" s="17" t="s">
        <v>628</v>
      </c>
      <c r="L4097" s="18" t="s">
        <v>5835</v>
      </c>
      <c r="M4097" s="195" t="s">
        <v>5836</v>
      </c>
      <c r="N4097" s="16" t="s">
        <v>5837</v>
      </c>
      <c r="O4097" s="17" t="s">
        <v>346</v>
      </c>
      <c r="P4097" s="17" t="s">
        <v>305</v>
      </c>
      <c r="Q4097" s="17" t="s">
        <v>306</v>
      </c>
      <c r="R4097">
        <v>0</v>
      </c>
      <c r="S4097">
        <v>0</v>
      </c>
      <c r="T4097">
        <v>0</v>
      </c>
      <c r="U4097">
        <v>0</v>
      </c>
      <c r="V4097">
        <v>0</v>
      </c>
      <c r="W4097">
        <v>0</v>
      </c>
      <c r="X4097">
        <v>0</v>
      </c>
      <c r="Y4097">
        <v>0</v>
      </c>
      <c r="Z4097">
        <v>0</v>
      </c>
      <c r="AA4097">
        <v>0</v>
      </c>
      <c r="AB4097">
        <v>0</v>
      </c>
      <c r="AC4097">
        <v>0</v>
      </c>
      <c r="AD4097">
        <v>0</v>
      </c>
      <c r="AE4097">
        <v>0</v>
      </c>
      <c r="AF4097">
        <v>0</v>
      </c>
      <c r="AG4097" s="19">
        <v>0</v>
      </c>
      <c r="AH4097">
        <v>0</v>
      </c>
      <c r="AI4097">
        <v>0</v>
      </c>
      <c r="AJ4097">
        <v>0</v>
      </c>
      <c r="AK4097">
        <v>0</v>
      </c>
      <c r="AL4097">
        <v>0</v>
      </c>
      <c r="AM4097">
        <v>0</v>
      </c>
      <c r="AN4097">
        <v>0</v>
      </c>
      <c r="AO4097">
        <v>0</v>
      </c>
      <c r="AP4097">
        <v>0</v>
      </c>
      <c r="AQ4097">
        <v>0</v>
      </c>
      <c r="AR4097">
        <v>0</v>
      </c>
      <c r="AS4097">
        <v>0</v>
      </c>
      <c r="AT4097">
        <v>0</v>
      </c>
      <c r="AU4097">
        <v>0</v>
      </c>
      <c r="AV4097">
        <v>0</v>
      </c>
      <c r="AW4097">
        <v>3500</v>
      </c>
      <c r="AX4097">
        <v>0</v>
      </c>
      <c r="AY4097">
        <v>7003</v>
      </c>
      <c r="AZ4097">
        <v>0</v>
      </c>
      <c r="BA4097">
        <v>0</v>
      </c>
      <c r="BB4097">
        <v>0</v>
      </c>
      <c r="BC4097">
        <v>0</v>
      </c>
      <c r="BD4097">
        <v>0</v>
      </c>
      <c r="BE4097">
        <v>0</v>
      </c>
      <c r="BF4097">
        <v>0</v>
      </c>
      <c r="BG4097">
        <v>0</v>
      </c>
      <c r="BH4097">
        <v>0</v>
      </c>
      <c r="BI4097">
        <v>0</v>
      </c>
      <c r="BJ4097">
        <v>0</v>
      </c>
      <c r="BK4097">
        <v>0</v>
      </c>
      <c r="BL4097">
        <v>0</v>
      </c>
      <c r="BM4097">
        <v>0</v>
      </c>
      <c r="BN4097">
        <v>0</v>
      </c>
      <c r="BO4097">
        <v>0</v>
      </c>
      <c r="BP4097">
        <v>0</v>
      </c>
      <c r="BQ4097">
        <v>0</v>
      </c>
      <c r="BR4097">
        <v>0</v>
      </c>
      <c r="BS4097">
        <v>0</v>
      </c>
      <c r="BT4097">
        <v>0</v>
      </c>
      <c r="BU4097">
        <v>0</v>
      </c>
      <c r="BV4097">
        <v>0</v>
      </c>
      <c r="BW4097">
        <v>0</v>
      </c>
      <c r="BX4097">
        <v>0</v>
      </c>
      <c r="BY4097">
        <v>0</v>
      </c>
      <c r="BZ4097">
        <v>0</v>
      </c>
      <c r="CA4097">
        <v>0</v>
      </c>
      <c r="CB4097">
        <v>0</v>
      </c>
      <c r="CC4097">
        <v>0</v>
      </c>
      <c r="CD4097">
        <v>0</v>
      </c>
      <c r="CE4097">
        <v>0</v>
      </c>
    </row>
    <row r="4098" spans="1:83" x14ac:dyDescent="0.35">
      <c r="A4098" s="9" t="str">
        <f t="shared" si="63"/>
        <v>0339.751.15</v>
      </c>
      <c r="B4098" s="52" t="e">
        <f>+IF(MATCH(A4098,List!H$10:H$145,0),"Targeted")</f>
        <v>#N/A</v>
      </c>
      <c r="C4098" s="65"/>
      <c r="D4098" s="151" t="s">
        <v>7700</v>
      </c>
      <c r="E4098" s="16" t="s">
        <v>938</v>
      </c>
      <c r="F4098" s="16" t="s">
        <v>939</v>
      </c>
      <c r="G4098" s="16" t="s">
        <v>940</v>
      </c>
      <c r="H4098" s="16" t="s">
        <v>941</v>
      </c>
      <c r="I4098" s="16" t="s">
        <v>4210</v>
      </c>
      <c r="J4098" s="16" t="s">
        <v>5850</v>
      </c>
      <c r="K4098" s="17" t="s">
        <v>628</v>
      </c>
      <c r="L4098" s="18" t="s">
        <v>5835</v>
      </c>
      <c r="M4098" s="195" t="s">
        <v>5836</v>
      </c>
      <c r="N4098" s="16" t="s">
        <v>5837</v>
      </c>
      <c r="O4098" s="17" t="s">
        <v>346</v>
      </c>
      <c r="P4098" s="17" t="s">
        <v>305</v>
      </c>
      <c r="Q4098" s="17" t="s">
        <v>306</v>
      </c>
      <c r="R4098">
        <v>0</v>
      </c>
      <c r="S4098">
        <v>0</v>
      </c>
      <c r="T4098">
        <v>0</v>
      </c>
      <c r="U4098">
        <v>0</v>
      </c>
      <c r="V4098">
        <v>0</v>
      </c>
      <c r="W4098">
        <v>0</v>
      </c>
      <c r="X4098">
        <v>0</v>
      </c>
      <c r="Y4098">
        <v>0</v>
      </c>
      <c r="Z4098">
        <v>0</v>
      </c>
      <c r="AA4098">
        <v>0</v>
      </c>
      <c r="AB4098">
        <v>0</v>
      </c>
      <c r="AC4098">
        <v>0</v>
      </c>
      <c r="AD4098">
        <v>0</v>
      </c>
      <c r="AE4098">
        <v>0</v>
      </c>
      <c r="AF4098">
        <v>0</v>
      </c>
      <c r="AG4098" s="19">
        <v>0</v>
      </c>
      <c r="AH4098">
        <v>0</v>
      </c>
      <c r="AI4098">
        <v>0</v>
      </c>
      <c r="AJ4098">
        <v>0</v>
      </c>
      <c r="AK4098">
        <v>0</v>
      </c>
      <c r="AL4098">
        <v>0</v>
      </c>
      <c r="AM4098">
        <v>0</v>
      </c>
      <c r="AN4098">
        <v>0</v>
      </c>
      <c r="AO4098">
        <v>0</v>
      </c>
      <c r="AP4098">
        <v>0</v>
      </c>
      <c r="AQ4098">
        <v>0</v>
      </c>
      <c r="AR4098">
        <v>0</v>
      </c>
      <c r="AS4098">
        <v>0</v>
      </c>
      <c r="AT4098">
        <v>0</v>
      </c>
      <c r="AU4098">
        <v>0</v>
      </c>
      <c r="AV4098">
        <v>0</v>
      </c>
      <c r="AW4098">
        <v>0</v>
      </c>
      <c r="AX4098">
        <v>0</v>
      </c>
      <c r="AY4098">
        <v>0</v>
      </c>
      <c r="AZ4098">
        <v>45000</v>
      </c>
      <c r="BA4098">
        <v>75000</v>
      </c>
      <c r="BB4098">
        <v>101000</v>
      </c>
      <c r="BC4098">
        <v>127000</v>
      </c>
      <c r="BD4098">
        <v>136000</v>
      </c>
      <c r="BE4098">
        <v>140000</v>
      </c>
      <c r="BF4098">
        <v>157000</v>
      </c>
      <c r="BG4098">
        <v>185000</v>
      </c>
      <c r="BH4098">
        <v>198000</v>
      </c>
      <c r="BI4098">
        <v>186000</v>
      </c>
      <c r="BJ4098">
        <v>199000</v>
      </c>
      <c r="BK4098">
        <v>208000</v>
      </c>
      <c r="BL4098">
        <v>229000</v>
      </c>
      <c r="BM4098">
        <v>248000</v>
      </c>
      <c r="BN4098">
        <v>248000</v>
      </c>
      <c r="BO4098">
        <v>286000</v>
      </c>
      <c r="BP4098">
        <v>308000</v>
      </c>
      <c r="BQ4098">
        <v>308000</v>
      </c>
      <c r="BR4098">
        <v>304000</v>
      </c>
      <c r="BS4098">
        <v>296000</v>
      </c>
      <c r="BT4098">
        <v>337000</v>
      </c>
      <c r="BU4098">
        <v>335000</v>
      </c>
      <c r="BV4098">
        <v>418000</v>
      </c>
      <c r="BW4098">
        <v>484000</v>
      </c>
      <c r="BX4098">
        <v>556000</v>
      </c>
      <c r="BY4098">
        <v>666000</v>
      </c>
      <c r="BZ4098">
        <v>867000</v>
      </c>
      <c r="CA4098">
        <v>874000</v>
      </c>
      <c r="CB4098">
        <v>908000</v>
      </c>
      <c r="CC4098">
        <v>928000</v>
      </c>
      <c r="CD4098">
        <v>948000</v>
      </c>
      <c r="CE4098">
        <v>968000</v>
      </c>
    </row>
    <row r="4099" spans="1:83" x14ac:dyDescent="0.35">
      <c r="A4099" s="9" t="str">
        <f t="shared" si="63"/>
        <v>4526.751.15</v>
      </c>
      <c r="B4099" s="52" t="e">
        <f>+IF(MATCH(A4099,List!H$10:H$145,0),"Targeted")</f>
        <v>#N/A</v>
      </c>
      <c r="C4099" s="65"/>
      <c r="D4099" s="151" t="s">
        <v>7700</v>
      </c>
      <c r="E4099" s="16" t="s">
        <v>938</v>
      </c>
      <c r="F4099" s="16" t="s">
        <v>939</v>
      </c>
      <c r="G4099" s="16" t="s">
        <v>940</v>
      </c>
      <c r="H4099" s="16" t="s">
        <v>941</v>
      </c>
      <c r="I4099" s="16" t="s">
        <v>5851</v>
      </c>
      <c r="J4099" s="16" t="s">
        <v>1273</v>
      </c>
      <c r="K4099" s="17" t="s">
        <v>628</v>
      </c>
      <c r="L4099" s="18" t="s">
        <v>5835</v>
      </c>
      <c r="M4099" s="195" t="s">
        <v>5836</v>
      </c>
      <c r="N4099" s="16" t="s">
        <v>5837</v>
      </c>
      <c r="O4099" s="17" t="s">
        <v>346</v>
      </c>
      <c r="P4099" s="17" t="s">
        <v>305</v>
      </c>
      <c r="Q4099" s="17" t="s">
        <v>306</v>
      </c>
      <c r="R4099">
        <v>0</v>
      </c>
      <c r="S4099">
        <v>0</v>
      </c>
      <c r="T4099">
        <v>0</v>
      </c>
      <c r="U4099">
        <v>0</v>
      </c>
      <c r="V4099">
        <v>0</v>
      </c>
      <c r="W4099">
        <v>0</v>
      </c>
      <c r="X4099">
        <v>0</v>
      </c>
      <c r="Y4099">
        <v>0</v>
      </c>
      <c r="Z4099">
        <v>0</v>
      </c>
      <c r="AA4099">
        <v>0</v>
      </c>
      <c r="AB4099">
        <v>0</v>
      </c>
      <c r="AC4099">
        <v>0</v>
      </c>
      <c r="AD4099">
        <v>0</v>
      </c>
      <c r="AE4099">
        <v>0</v>
      </c>
      <c r="AF4099">
        <v>-1631</v>
      </c>
      <c r="AG4099" s="19">
        <v>-60</v>
      </c>
      <c r="AH4099">
        <v>1647</v>
      </c>
      <c r="AI4099">
        <v>-1851</v>
      </c>
      <c r="AJ4099">
        <v>-4166</v>
      </c>
      <c r="AK4099">
        <v>2537</v>
      </c>
      <c r="AL4099">
        <v>1303</v>
      </c>
      <c r="AM4099">
        <v>-6885</v>
      </c>
      <c r="AN4099">
        <v>5656</v>
      </c>
      <c r="AO4099">
        <v>-3086</v>
      </c>
      <c r="AP4099">
        <v>-1518</v>
      </c>
      <c r="AQ4099">
        <v>-3263</v>
      </c>
      <c r="AR4099">
        <v>-5321</v>
      </c>
      <c r="AS4099">
        <v>-9124</v>
      </c>
      <c r="AT4099">
        <v>6864</v>
      </c>
      <c r="AU4099">
        <v>-3958</v>
      </c>
      <c r="AV4099">
        <v>-16191</v>
      </c>
      <c r="AW4099">
        <v>-4494</v>
      </c>
      <c r="AX4099">
        <v>11782</v>
      </c>
      <c r="AY4099">
        <v>-34855</v>
      </c>
      <c r="AZ4099">
        <v>-14000</v>
      </c>
      <c r="BA4099">
        <v>-3000</v>
      </c>
      <c r="BB4099">
        <v>35000</v>
      </c>
      <c r="BC4099">
        <v>2000</v>
      </c>
      <c r="BD4099">
        <v>155000</v>
      </c>
      <c r="BE4099">
        <v>96000</v>
      </c>
      <c r="BF4099">
        <v>71000</v>
      </c>
      <c r="BG4099">
        <v>122000</v>
      </c>
      <c r="BH4099">
        <v>128000</v>
      </c>
      <c r="BI4099">
        <v>145000</v>
      </c>
      <c r="BJ4099">
        <v>133000</v>
      </c>
      <c r="BK4099">
        <v>-3000</v>
      </c>
      <c r="BL4099">
        <v>67000</v>
      </c>
      <c r="BM4099">
        <v>11000</v>
      </c>
      <c r="BN4099">
        <v>188000</v>
      </c>
      <c r="BO4099">
        <v>35000</v>
      </c>
      <c r="BP4099">
        <v>72000</v>
      </c>
      <c r="BQ4099">
        <v>-19000</v>
      </c>
      <c r="BR4099">
        <v>51000</v>
      </c>
      <c r="BS4099">
        <v>-239000</v>
      </c>
      <c r="BT4099">
        <v>-176000</v>
      </c>
      <c r="BU4099">
        <v>34000</v>
      </c>
      <c r="BV4099">
        <v>-76000</v>
      </c>
      <c r="BW4099">
        <v>115000</v>
      </c>
      <c r="BX4099">
        <v>-35000</v>
      </c>
      <c r="BY4099">
        <v>-217000</v>
      </c>
      <c r="BZ4099">
        <v>452000</v>
      </c>
      <c r="CA4099">
        <v>-108000</v>
      </c>
      <c r="CB4099">
        <v>0</v>
      </c>
      <c r="CC4099">
        <v>0</v>
      </c>
      <c r="CD4099">
        <v>0</v>
      </c>
      <c r="CE4099">
        <v>0</v>
      </c>
    </row>
    <row r="4100" spans="1:83" x14ac:dyDescent="0.35">
      <c r="A4100" s="9" t="str">
        <f t="shared" ref="A4100:A4163" si="64">I4100&amp;"."&amp;M4100&amp;"."&amp;K4100</f>
        <v>1061.751.15</v>
      </c>
      <c r="B4100" s="52" t="e">
        <f>+IF(MATCH(A4100,List!H$10:H$145,0),"Targeted")</f>
        <v>#N/A</v>
      </c>
      <c r="C4100" s="65"/>
      <c r="D4100" s="151" t="s">
        <v>7700</v>
      </c>
      <c r="E4100" s="16" t="s">
        <v>938</v>
      </c>
      <c r="F4100" s="16" t="s">
        <v>939</v>
      </c>
      <c r="G4100" s="16" t="s">
        <v>1981</v>
      </c>
      <c r="H4100" s="16" t="s">
        <v>5852</v>
      </c>
      <c r="I4100" s="16" t="s">
        <v>5853</v>
      </c>
      <c r="J4100" s="16" t="s">
        <v>918</v>
      </c>
      <c r="K4100" s="17" t="s">
        <v>628</v>
      </c>
      <c r="L4100" s="18" t="s">
        <v>5835</v>
      </c>
      <c r="M4100" s="195" t="s">
        <v>5836</v>
      </c>
      <c r="N4100" s="16" t="s">
        <v>5837</v>
      </c>
      <c r="O4100" s="17" t="s">
        <v>346</v>
      </c>
      <c r="P4100" s="17" t="s">
        <v>305</v>
      </c>
      <c r="Q4100" s="17" t="s">
        <v>306</v>
      </c>
      <c r="R4100">
        <v>0</v>
      </c>
      <c r="S4100">
        <v>0</v>
      </c>
      <c r="T4100">
        <v>0</v>
      </c>
      <c r="U4100">
        <v>0</v>
      </c>
      <c r="V4100">
        <v>0</v>
      </c>
      <c r="W4100">
        <v>0</v>
      </c>
      <c r="X4100">
        <v>0</v>
      </c>
      <c r="Y4100">
        <v>0</v>
      </c>
      <c r="Z4100">
        <v>0</v>
      </c>
      <c r="AA4100">
        <v>0</v>
      </c>
      <c r="AB4100">
        <v>0</v>
      </c>
      <c r="AC4100">
        <v>0</v>
      </c>
      <c r="AD4100">
        <v>0</v>
      </c>
      <c r="AE4100">
        <v>0</v>
      </c>
      <c r="AF4100">
        <v>0</v>
      </c>
      <c r="AG4100" s="19">
        <v>0</v>
      </c>
      <c r="AH4100">
        <v>0</v>
      </c>
      <c r="AI4100">
        <v>0</v>
      </c>
      <c r="AJ4100">
        <v>0</v>
      </c>
      <c r="AK4100">
        <v>4999</v>
      </c>
      <c r="AL4100">
        <v>6514</v>
      </c>
      <c r="AM4100">
        <v>6180</v>
      </c>
      <c r="AN4100">
        <v>6810</v>
      </c>
      <c r="AO4100">
        <v>7088</v>
      </c>
      <c r="AP4100">
        <v>8609</v>
      </c>
      <c r="AQ4100">
        <v>8903</v>
      </c>
      <c r="AR4100">
        <v>9912</v>
      </c>
      <c r="AS4100">
        <v>10317</v>
      </c>
      <c r="AT4100">
        <v>10605</v>
      </c>
      <c r="AU4100">
        <v>9786</v>
      </c>
      <c r="AV4100">
        <v>9404</v>
      </c>
      <c r="AW4100">
        <v>10239</v>
      </c>
      <c r="AX4100">
        <v>8999</v>
      </c>
      <c r="AY4100">
        <v>8082</v>
      </c>
      <c r="AZ4100">
        <v>7000</v>
      </c>
      <c r="BA4100">
        <v>6000</v>
      </c>
      <c r="BB4100">
        <v>5000</v>
      </c>
      <c r="BC4100">
        <v>4000</v>
      </c>
      <c r="BD4100">
        <v>7000</v>
      </c>
      <c r="BE4100">
        <v>8000</v>
      </c>
      <c r="BF4100">
        <v>9000</v>
      </c>
      <c r="BG4100">
        <v>10000</v>
      </c>
      <c r="BH4100">
        <v>10000</v>
      </c>
      <c r="BI4100">
        <v>10000</v>
      </c>
      <c r="BJ4100">
        <v>11000</v>
      </c>
      <c r="BK4100">
        <v>10000</v>
      </c>
      <c r="BL4100">
        <v>11000</v>
      </c>
      <c r="BM4100">
        <v>11000</v>
      </c>
      <c r="BN4100">
        <v>12000</v>
      </c>
      <c r="BO4100">
        <v>12000</v>
      </c>
      <c r="BP4100">
        <v>14000</v>
      </c>
      <c r="BQ4100">
        <v>12000</v>
      </c>
      <c r="BR4100">
        <v>14000</v>
      </c>
      <c r="BS4100">
        <v>13000</v>
      </c>
      <c r="BT4100">
        <v>12000</v>
      </c>
      <c r="BU4100">
        <v>13000</v>
      </c>
      <c r="BV4100">
        <v>13000</v>
      </c>
      <c r="BW4100">
        <v>11000</v>
      </c>
      <c r="BX4100">
        <v>13000</v>
      </c>
      <c r="BY4100">
        <v>11000</v>
      </c>
      <c r="BZ4100">
        <v>14000</v>
      </c>
      <c r="CA4100">
        <v>14000</v>
      </c>
      <c r="CB4100">
        <v>14000</v>
      </c>
      <c r="CC4100">
        <v>15000</v>
      </c>
      <c r="CD4100">
        <v>15000</v>
      </c>
      <c r="CE4100">
        <v>15000</v>
      </c>
    </row>
    <row r="4101" spans="1:83" x14ac:dyDescent="0.35">
      <c r="A4101" s="9" t="str">
        <f t="shared" si="64"/>
        <v>0133.751.15</v>
      </c>
      <c r="B4101" s="52" t="e">
        <f>+IF(MATCH(A4101,List!H$10:H$145,0),"Targeted")</f>
        <v>#N/A</v>
      </c>
      <c r="C4101" s="65"/>
      <c r="D4101" s="151" t="s">
        <v>7700</v>
      </c>
      <c r="E4101" s="16" t="s">
        <v>938</v>
      </c>
      <c r="F4101" s="16" t="s">
        <v>939</v>
      </c>
      <c r="G4101" s="16" t="s">
        <v>469</v>
      </c>
      <c r="H4101" s="16" t="s">
        <v>945</v>
      </c>
      <c r="I4101" s="16" t="s">
        <v>3027</v>
      </c>
      <c r="J4101" s="16" t="s">
        <v>2040</v>
      </c>
      <c r="K4101" s="17" t="s">
        <v>628</v>
      </c>
      <c r="L4101" s="18" t="s">
        <v>5835</v>
      </c>
      <c r="M4101" s="195" t="s">
        <v>5836</v>
      </c>
      <c r="N4101" s="16" t="s">
        <v>5837</v>
      </c>
      <c r="O4101" s="17" t="s">
        <v>346</v>
      </c>
      <c r="P4101" s="17" t="s">
        <v>305</v>
      </c>
      <c r="Q4101" s="17" t="s">
        <v>306</v>
      </c>
      <c r="R4101">
        <v>0</v>
      </c>
      <c r="S4101">
        <v>0</v>
      </c>
      <c r="T4101">
        <v>0</v>
      </c>
      <c r="U4101">
        <v>0</v>
      </c>
      <c r="V4101">
        <v>0</v>
      </c>
      <c r="W4101">
        <v>0</v>
      </c>
      <c r="X4101">
        <v>0</v>
      </c>
      <c r="Y4101">
        <v>0</v>
      </c>
      <c r="Z4101">
        <v>0</v>
      </c>
      <c r="AA4101">
        <v>0</v>
      </c>
      <c r="AB4101">
        <v>0</v>
      </c>
      <c r="AC4101">
        <v>0</v>
      </c>
      <c r="AD4101">
        <v>0</v>
      </c>
      <c r="AE4101">
        <v>0</v>
      </c>
      <c r="AF4101">
        <v>0</v>
      </c>
      <c r="AG4101" s="19">
        <v>0</v>
      </c>
      <c r="AH4101">
        <v>0</v>
      </c>
      <c r="AI4101">
        <v>0</v>
      </c>
      <c r="AJ4101">
        <v>0</v>
      </c>
      <c r="AK4101">
        <v>0</v>
      </c>
      <c r="AL4101">
        <v>0</v>
      </c>
      <c r="AM4101">
        <v>0</v>
      </c>
      <c r="AN4101">
        <v>0</v>
      </c>
      <c r="AO4101">
        <v>0</v>
      </c>
      <c r="AP4101">
        <v>0</v>
      </c>
      <c r="AQ4101">
        <v>0</v>
      </c>
      <c r="AR4101">
        <v>0</v>
      </c>
      <c r="AS4101">
        <v>0</v>
      </c>
      <c r="AT4101">
        <v>0</v>
      </c>
      <c r="AU4101">
        <v>0</v>
      </c>
      <c r="AV4101">
        <v>0</v>
      </c>
      <c r="AW4101">
        <v>0</v>
      </c>
      <c r="AX4101">
        <v>0</v>
      </c>
      <c r="AY4101">
        <v>0</v>
      </c>
      <c r="AZ4101">
        <v>0</v>
      </c>
      <c r="BA4101">
        <v>0</v>
      </c>
      <c r="BB4101">
        <v>0</v>
      </c>
      <c r="BC4101">
        <v>0</v>
      </c>
      <c r="BD4101">
        <v>0</v>
      </c>
      <c r="BE4101">
        <v>-1000</v>
      </c>
      <c r="BF4101">
        <v>4000</v>
      </c>
      <c r="BG4101">
        <v>9000</v>
      </c>
      <c r="BH4101">
        <v>11000</v>
      </c>
      <c r="BI4101">
        <v>12000</v>
      </c>
      <c r="BJ4101">
        <v>6000</v>
      </c>
      <c r="BK4101">
        <v>13000</v>
      </c>
      <c r="BL4101">
        <v>6000</v>
      </c>
      <c r="BM4101">
        <v>11000</v>
      </c>
      <c r="BN4101">
        <v>11000</v>
      </c>
      <c r="BO4101">
        <v>16000</v>
      </c>
      <c r="BP4101">
        <v>21000</v>
      </c>
      <c r="BQ4101">
        <v>19000</v>
      </c>
      <c r="BR4101">
        <v>8000</v>
      </c>
      <c r="BS4101">
        <v>10000</v>
      </c>
      <c r="BT4101">
        <v>9000</v>
      </c>
      <c r="BU4101">
        <v>15000</v>
      </c>
      <c r="BV4101">
        <v>11000</v>
      </c>
      <c r="BW4101">
        <v>12000</v>
      </c>
      <c r="BX4101">
        <v>14000</v>
      </c>
      <c r="BY4101">
        <v>14000</v>
      </c>
      <c r="BZ4101">
        <v>49000</v>
      </c>
      <c r="CA4101">
        <v>15000</v>
      </c>
      <c r="CB4101">
        <v>15000</v>
      </c>
      <c r="CC4101">
        <v>15000</v>
      </c>
      <c r="CD4101">
        <v>15000</v>
      </c>
      <c r="CE4101">
        <v>16000</v>
      </c>
    </row>
    <row r="4102" spans="1:83" x14ac:dyDescent="0.35">
      <c r="A4102" s="9" t="str">
        <f t="shared" si="64"/>
        <v>0323.751.15</v>
      </c>
      <c r="B4102" s="52" t="e">
        <f>+IF(MATCH(A4102,List!H$10:H$145,0),"Targeted")</f>
        <v>#N/A</v>
      </c>
      <c r="C4102" s="65"/>
      <c r="D4102" s="151" t="s">
        <v>7700</v>
      </c>
      <c r="E4102" s="16" t="s">
        <v>938</v>
      </c>
      <c r="F4102" s="16" t="s">
        <v>939</v>
      </c>
      <c r="G4102" s="16" t="s">
        <v>1029</v>
      </c>
      <c r="H4102" s="16" t="s">
        <v>5854</v>
      </c>
      <c r="I4102" s="16" t="s">
        <v>5855</v>
      </c>
      <c r="J4102" s="16" t="s">
        <v>5856</v>
      </c>
      <c r="K4102" s="17" t="s">
        <v>628</v>
      </c>
      <c r="L4102" s="18" t="s">
        <v>5835</v>
      </c>
      <c r="M4102" s="195" t="s">
        <v>5836</v>
      </c>
      <c r="N4102" s="16" t="s">
        <v>5837</v>
      </c>
      <c r="O4102" s="17" t="s">
        <v>346</v>
      </c>
      <c r="P4102" s="17" t="s">
        <v>305</v>
      </c>
      <c r="Q4102" s="17" t="s">
        <v>306</v>
      </c>
      <c r="R4102">
        <v>0</v>
      </c>
      <c r="S4102">
        <v>0</v>
      </c>
      <c r="T4102">
        <v>0</v>
      </c>
      <c r="U4102">
        <v>0</v>
      </c>
      <c r="V4102">
        <v>0</v>
      </c>
      <c r="W4102">
        <v>0</v>
      </c>
      <c r="X4102">
        <v>0</v>
      </c>
      <c r="Y4102">
        <v>0</v>
      </c>
      <c r="Z4102">
        <v>0</v>
      </c>
      <c r="AA4102">
        <v>0</v>
      </c>
      <c r="AB4102">
        <v>0</v>
      </c>
      <c r="AC4102">
        <v>0</v>
      </c>
      <c r="AD4102">
        <v>0</v>
      </c>
      <c r="AE4102">
        <v>0</v>
      </c>
      <c r="AF4102">
        <v>0</v>
      </c>
      <c r="AG4102" s="19">
        <v>0</v>
      </c>
      <c r="AH4102">
        <v>0</v>
      </c>
      <c r="AI4102">
        <v>0</v>
      </c>
      <c r="AJ4102">
        <v>0</v>
      </c>
      <c r="AK4102">
        <v>0</v>
      </c>
      <c r="AL4102">
        <v>0</v>
      </c>
      <c r="AM4102">
        <v>0</v>
      </c>
      <c r="AN4102">
        <v>28807</v>
      </c>
      <c r="AO4102">
        <v>103416</v>
      </c>
      <c r="AP4102">
        <v>74674</v>
      </c>
      <c r="AQ4102">
        <v>6655</v>
      </c>
      <c r="AR4102">
        <v>4834</v>
      </c>
      <c r="AS4102">
        <v>0</v>
      </c>
      <c r="AT4102">
        <v>0</v>
      </c>
      <c r="AU4102">
        <v>109290</v>
      </c>
      <c r="AV4102">
        <v>249511</v>
      </c>
      <c r="AW4102">
        <v>401007</v>
      </c>
      <c r="AX4102">
        <v>463249</v>
      </c>
      <c r="AY4102">
        <v>382834</v>
      </c>
      <c r="AZ4102">
        <v>393000</v>
      </c>
      <c r="BA4102">
        <v>323000</v>
      </c>
      <c r="BB4102">
        <v>375000</v>
      </c>
      <c r="BC4102">
        <v>293000</v>
      </c>
      <c r="BD4102">
        <v>317000</v>
      </c>
      <c r="BE4102">
        <v>352000</v>
      </c>
      <c r="BF4102">
        <v>356000</v>
      </c>
      <c r="BG4102">
        <v>350000</v>
      </c>
      <c r="BH4102">
        <v>362000</v>
      </c>
      <c r="BI4102">
        <v>398000</v>
      </c>
      <c r="BJ4102">
        <v>644000</v>
      </c>
      <c r="BK4102">
        <v>438000</v>
      </c>
      <c r="BL4102">
        <v>518000</v>
      </c>
      <c r="BM4102">
        <v>506000</v>
      </c>
      <c r="BN4102">
        <v>472000</v>
      </c>
      <c r="BO4102">
        <v>559000</v>
      </c>
      <c r="BP4102">
        <v>518000</v>
      </c>
      <c r="BQ4102">
        <v>553000</v>
      </c>
      <c r="BR4102">
        <v>503000</v>
      </c>
      <c r="BS4102">
        <v>500000</v>
      </c>
      <c r="BT4102">
        <v>534000</v>
      </c>
      <c r="BU4102">
        <v>523000</v>
      </c>
      <c r="BV4102">
        <v>515000</v>
      </c>
      <c r="BW4102">
        <v>469000</v>
      </c>
      <c r="BX4102">
        <v>523000</v>
      </c>
      <c r="BY4102">
        <v>582000</v>
      </c>
      <c r="BZ4102">
        <v>538000</v>
      </c>
      <c r="CA4102">
        <v>515000</v>
      </c>
      <c r="CB4102">
        <v>513000</v>
      </c>
      <c r="CC4102">
        <v>525000</v>
      </c>
      <c r="CD4102">
        <v>539000</v>
      </c>
      <c r="CE4102">
        <v>549000</v>
      </c>
    </row>
    <row r="4103" spans="1:83" x14ac:dyDescent="0.35">
      <c r="A4103" s="9" t="str">
        <f t="shared" si="64"/>
        <v>1300.751.15</v>
      </c>
      <c r="B4103" s="52" t="e">
        <f>+IF(MATCH(A4103,List!H$10:H$145,0),"Targeted")</f>
        <v>#N/A</v>
      </c>
      <c r="C4103" s="65"/>
      <c r="D4103" s="151" t="s">
        <v>7700</v>
      </c>
      <c r="E4103" s="16" t="s">
        <v>938</v>
      </c>
      <c r="F4103" s="16" t="s">
        <v>939</v>
      </c>
      <c r="G4103" s="16" t="s">
        <v>2440</v>
      </c>
      <c r="H4103" s="16" t="s">
        <v>5857</v>
      </c>
      <c r="I4103" s="16" t="s">
        <v>1504</v>
      </c>
      <c r="J4103" s="16" t="s">
        <v>918</v>
      </c>
      <c r="K4103" s="17" t="s">
        <v>628</v>
      </c>
      <c r="L4103" s="18" t="s">
        <v>5835</v>
      </c>
      <c r="M4103" s="195" t="s">
        <v>5836</v>
      </c>
      <c r="N4103" s="16" t="s">
        <v>5837</v>
      </c>
      <c r="O4103" s="17" t="s">
        <v>346</v>
      </c>
      <c r="P4103" s="17" t="s">
        <v>305</v>
      </c>
      <c r="Q4103" s="17" t="s">
        <v>306</v>
      </c>
      <c r="R4103">
        <v>0</v>
      </c>
      <c r="S4103">
        <v>0</v>
      </c>
      <c r="T4103">
        <v>0</v>
      </c>
      <c r="U4103">
        <v>0</v>
      </c>
      <c r="V4103">
        <v>0</v>
      </c>
      <c r="W4103">
        <v>0</v>
      </c>
      <c r="X4103">
        <v>0</v>
      </c>
      <c r="Y4103">
        <v>0</v>
      </c>
      <c r="Z4103">
        <v>0</v>
      </c>
      <c r="AA4103">
        <v>0</v>
      </c>
      <c r="AB4103">
        <v>0</v>
      </c>
      <c r="AC4103">
        <v>0</v>
      </c>
      <c r="AD4103">
        <v>0</v>
      </c>
      <c r="AE4103">
        <v>0</v>
      </c>
      <c r="AF4103">
        <v>0</v>
      </c>
      <c r="AG4103" s="19">
        <v>0</v>
      </c>
      <c r="AH4103">
        <v>0</v>
      </c>
      <c r="AI4103">
        <v>0</v>
      </c>
      <c r="AJ4103">
        <v>0</v>
      </c>
      <c r="AK4103">
        <v>0</v>
      </c>
      <c r="AL4103">
        <v>0</v>
      </c>
      <c r="AM4103">
        <v>0</v>
      </c>
      <c r="AN4103">
        <v>0</v>
      </c>
      <c r="AO4103">
        <v>0</v>
      </c>
      <c r="AP4103">
        <v>0</v>
      </c>
      <c r="AQ4103">
        <v>0</v>
      </c>
      <c r="AR4103">
        <v>0</v>
      </c>
      <c r="AS4103">
        <v>0</v>
      </c>
      <c r="AT4103">
        <v>0</v>
      </c>
      <c r="AU4103">
        <v>0</v>
      </c>
      <c r="AV4103">
        <v>0</v>
      </c>
      <c r="AW4103">
        <v>0</v>
      </c>
      <c r="AX4103">
        <v>0</v>
      </c>
      <c r="AY4103">
        <v>0</v>
      </c>
      <c r="AZ4103">
        <v>0</v>
      </c>
      <c r="BA4103">
        <v>0</v>
      </c>
      <c r="BB4103">
        <v>0</v>
      </c>
      <c r="BC4103">
        <v>0</v>
      </c>
      <c r="BD4103">
        <v>0</v>
      </c>
      <c r="BE4103">
        <v>0</v>
      </c>
      <c r="BF4103">
        <v>0</v>
      </c>
      <c r="BG4103">
        <v>0</v>
      </c>
      <c r="BH4103">
        <v>0</v>
      </c>
      <c r="BI4103">
        <v>0</v>
      </c>
      <c r="BJ4103">
        <v>0</v>
      </c>
      <c r="BK4103">
        <v>0</v>
      </c>
      <c r="BL4103">
        <v>41000</v>
      </c>
      <c r="BM4103">
        <v>68000</v>
      </c>
      <c r="BN4103">
        <v>71000</v>
      </c>
      <c r="BO4103">
        <v>86000</v>
      </c>
      <c r="BP4103">
        <v>85000</v>
      </c>
      <c r="BQ4103">
        <v>83000</v>
      </c>
      <c r="BR4103">
        <v>93000</v>
      </c>
      <c r="BS4103">
        <v>86000</v>
      </c>
      <c r="BT4103">
        <v>97000</v>
      </c>
      <c r="BU4103">
        <v>96000</v>
      </c>
      <c r="BV4103">
        <v>102000</v>
      </c>
      <c r="BW4103">
        <v>101000</v>
      </c>
      <c r="BX4103">
        <v>100000</v>
      </c>
      <c r="BY4103">
        <v>104000</v>
      </c>
      <c r="BZ4103">
        <v>116000</v>
      </c>
      <c r="CA4103">
        <v>122000</v>
      </c>
      <c r="CB4103">
        <v>126000</v>
      </c>
      <c r="CC4103">
        <v>128000</v>
      </c>
      <c r="CD4103">
        <v>131000</v>
      </c>
      <c r="CE4103">
        <v>133000</v>
      </c>
    </row>
    <row r="4104" spans="1:83" x14ac:dyDescent="0.35">
      <c r="A4104" s="9" t="str">
        <f t="shared" si="64"/>
        <v>0200.751.15</v>
      </c>
      <c r="B4104" s="52" t="e">
        <f>+IF(MATCH(A4104,List!H$10:H$145,0),"Targeted")</f>
        <v>#N/A</v>
      </c>
      <c r="C4104" s="65"/>
      <c r="D4104" s="151" t="s">
        <v>7700</v>
      </c>
      <c r="E4104" s="16" t="s">
        <v>938</v>
      </c>
      <c r="F4104" s="16" t="s">
        <v>939</v>
      </c>
      <c r="G4104" s="16" t="s">
        <v>519</v>
      </c>
      <c r="H4104" s="16" t="s">
        <v>957</v>
      </c>
      <c r="I4104" s="16" t="s">
        <v>24</v>
      </c>
      <c r="J4104" s="16" t="s">
        <v>918</v>
      </c>
      <c r="K4104" s="17" t="s">
        <v>628</v>
      </c>
      <c r="L4104" s="18" t="s">
        <v>5835</v>
      </c>
      <c r="M4104" s="195" t="s">
        <v>5836</v>
      </c>
      <c r="N4104" s="16" t="s">
        <v>5837</v>
      </c>
      <c r="O4104" s="17" t="s">
        <v>346</v>
      </c>
      <c r="P4104" s="17" t="s">
        <v>305</v>
      </c>
      <c r="Q4104" s="17" t="s">
        <v>306</v>
      </c>
      <c r="R4104">
        <v>126483</v>
      </c>
      <c r="S4104">
        <v>135527</v>
      </c>
      <c r="T4104">
        <v>143024</v>
      </c>
      <c r="U4104">
        <v>159507</v>
      </c>
      <c r="V4104">
        <v>168033</v>
      </c>
      <c r="W4104">
        <v>185166</v>
      </c>
      <c r="X4104">
        <v>192850</v>
      </c>
      <c r="Y4104">
        <v>217560</v>
      </c>
      <c r="Z4104">
        <v>252902</v>
      </c>
      <c r="AA4104">
        <v>291498</v>
      </c>
      <c r="AB4104">
        <v>328957</v>
      </c>
      <c r="AC4104">
        <v>356427</v>
      </c>
      <c r="AD4104">
        <v>380580</v>
      </c>
      <c r="AE4104">
        <v>438501</v>
      </c>
      <c r="AF4104">
        <v>468764</v>
      </c>
      <c r="AG4104" s="19">
        <v>130177</v>
      </c>
      <c r="AH4104">
        <v>520218</v>
      </c>
      <c r="AI4104">
        <v>552001</v>
      </c>
      <c r="AJ4104">
        <v>585991</v>
      </c>
      <c r="AK4104">
        <v>609181</v>
      </c>
      <c r="AL4104">
        <v>691176</v>
      </c>
      <c r="AM4104">
        <v>736982</v>
      </c>
      <c r="AN4104">
        <v>824269</v>
      </c>
      <c r="AO4104">
        <v>915549</v>
      </c>
      <c r="AP4104">
        <v>1071992</v>
      </c>
      <c r="AQ4104">
        <v>1183499</v>
      </c>
      <c r="AR4104">
        <v>1216054</v>
      </c>
      <c r="AS4104">
        <v>1383747</v>
      </c>
      <c r="AT4104">
        <v>1527868</v>
      </c>
      <c r="AU4104">
        <v>1473306</v>
      </c>
      <c r="AV4104">
        <v>1695289</v>
      </c>
      <c r="AW4104">
        <v>1831761</v>
      </c>
      <c r="AX4104">
        <v>1877202</v>
      </c>
      <c r="AY4104">
        <v>2014006</v>
      </c>
      <c r="AZ4104">
        <v>1969000</v>
      </c>
      <c r="BA4104">
        <v>2215000</v>
      </c>
      <c r="BB4104">
        <v>2571000</v>
      </c>
      <c r="BC4104">
        <v>2712000</v>
      </c>
      <c r="BD4104">
        <v>2731000</v>
      </c>
      <c r="BE4104">
        <v>2799000</v>
      </c>
      <c r="BF4104">
        <v>2719000</v>
      </c>
      <c r="BG4104">
        <v>3154000</v>
      </c>
      <c r="BH4104">
        <v>3698000</v>
      </c>
      <c r="BI4104">
        <v>4352000</v>
      </c>
      <c r="BJ4104">
        <v>4016000</v>
      </c>
      <c r="BK4104">
        <v>3564000</v>
      </c>
      <c r="BL4104">
        <v>2741000</v>
      </c>
      <c r="BM4104">
        <v>4335000</v>
      </c>
      <c r="BN4104">
        <v>2477000</v>
      </c>
      <c r="BO4104">
        <v>3125000</v>
      </c>
      <c r="BP4104">
        <v>3172000</v>
      </c>
      <c r="BQ4104">
        <v>3242000</v>
      </c>
      <c r="BR4104">
        <v>2559000</v>
      </c>
      <c r="BS4104">
        <v>2384000</v>
      </c>
      <c r="BT4104">
        <v>2506000</v>
      </c>
      <c r="BU4104">
        <v>2716000</v>
      </c>
      <c r="BV4104">
        <v>3027000</v>
      </c>
      <c r="BW4104">
        <v>2933000</v>
      </c>
      <c r="BX4104">
        <v>3864000</v>
      </c>
      <c r="BY4104">
        <v>3830000</v>
      </c>
      <c r="BZ4104">
        <v>3900000</v>
      </c>
      <c r="CA4104">
        <v>4239000</v>
      </c>
      <c r="CB4104">
        <v>4209000</v>
      </c>
      <c r="CC4104">
        <v>4308000</v>
      </c>
      <c r="CD4104">
        <v>4392000</v>
      </c>
      <c r="CE4104">
        <v>4488000</v>
      </c>
    </row>
    <row r="4105" spans="1:83" x14ac:dyDescent="0.35">
      <c r="A4105" s="9" t="str">
        <f t="shared" si="64"/>
        <v>0200.751.15</v>
      </c>
      <c r="B4105" s="52" t="e">
        <f>+IF(MATCH(A4105,List!H$10:H$145,0),"Targeted")</f>
        <v>#N/A</v>
      </c>
      <c r="C4105" s="65"/>
      <c r="D4105" s="151"/>
      <c r="E4105" s="16" t="s">
        <v>938</v>
      </c>
      <c r="F4105" s="16" t="s">
        <v>939</v>
      </c>
      <c r="G4105" s="16" t="s">
        <v>519</v>
      </c>
      <c r="H4105" s="16" t="s">
        <v>957</v>
      </c>
      <c r="I4105" s="16" t="s">
        <v>24</v>
      </c>
      <c r="J4105" s="16" t="s">
        <v>918</v>
      </c>
      <c r="K4105" s="17" t="s">
        <v>628</v>
      </c>
      <c r="L4105" s="18" t="s">
        <v>5835</v>
      </c>
      <c r="M4105" s="195" t="s">
        <v>5836</v>
      </c>
      <c r="N4105" s="16" t="s">
        <v>5837</v>
      </c>
      <c r="O4105" s="17" t="s">
        <v>304</v>
      </c>
      <c r="P4105" s="17" t="s">
        <v>305</v>
      </c>
      <c r="Q4105" s="17" t="s">
        <v>306</v>
      </c>
      <c r="R4105">
        <v>0</v>
      </c>
      <c r="S4105">
        <v>0</v>
      </c>
      <c r="T4105">
        <v>0</v>
      </c>
      <c r="U4105">
        <v>0</v>
      </c>
      <c r="V4105">
        <v>0</v>
      </c>
      <c r="W4105">
        <v>0</v>
      </c>
      <c r="X4105">
        <v>0</v>
      </c>
      <c r="Y4105">
        <v>0</v>
      </c>
      <c r="Z4105">
        <v>0</v>
      </c>
      <c r="AA4105">
        <v>0</v>
      </c>
      <c r="AB4105">
        <v>0</v>
      </c>
      <c r="AC4105">
        <v>0</v>
      </c>
      <c r="AD4105">
        <v>0</v>
      </c>
      <c r="AE4105">
        <v>0</v>
      </c>
      <c r="AF4105">
        <v>0</v>
      </c>
      <c r="AG4105" s="19">
        <v>0</v>
      </c>
      <c r="AH4105">
        <v>0</v>
      </c>
      <c r="AI4105">
        <v>0</v>
      </c>
      <c r="AJ4105">
        <v>0</v>
      </c>
      <c r="AK4105">
        <v>0</v>
      </c>
      <c r="AL4105">
        <v>0</v>
      </c>
      <c r="AM4105">
        <v>0</v>
      </c>
      <c r="AN4105">
        <v>0</v>
      </c>
      <c r="AO4105">
        <v>0</v>
      </c>
      <c r="AP4105">
        <v>0</v>
      </c>
      <c r="AQ4105">
        <v>0</v>
      </c>
      <c r="AR4105">
        <v>0</v>
      </c>
      <c r="AS4105">
        <v>0</v>
      </c>
      <c r="AT4105">
        <v>0</v>
      </c>
      <c r="AU4105">
        <v>0</v>
      </c>
      <c r="AV4105">
        <v>0</v>
      </c>
      <c r="AW4105">
        <v>0</v>
      </c>
      <c r="AX4105">
        <v>0</v>
      </c>
      <c r="AY4105">
        <v>0</v>
      </c>
      <c r="AZ4105">
        <v>0</v>
      </c>
      <c r="BA4105">
        <v>0</v>
      </c>
      <c r="BB4105">
        <v>0</v>
      </c>
      <c r="BC4105">
        <v>0</v>
      </c>
      <c r="BD4105">
        <v>0</v>
      </c>
      <c r="BE4105">
        <v>0</v>
      </c>
      <c r="BF4105">
        <v>0</v>
      </c>
      <c r="BG4105">
        <v>0</v>
      </c>
      <c r="BH4105">
        <v>0</v>
      </c>
      <c r="BI4105">
        <v>0</v>
      </c>
      <c r="BJ4105">
        <v>0</v>
      </c>
      <c r="BK4105">
        <v>0</v>
      </c>
      <c r="BL4105">
        <v>0</v>
      </c>
      <c r="BM4105">
        <v>-121000</v>
      </c>
      <c r="BN4105">
        <v>-121000</v>
      </c>
      <c r="BO4105">
        <v>0</v>
      </c>
      <c r="BP4105">
        <v>0</v>
      </c>
      <c r="BQ4105">
        <v>0</v>
      </c>
      <c r="BR4105">
        <v>0</v>
      </c>
      <c r="BS4105">
        <v>0</v>
      </c>
      <c r="BT4105">
        <v>0</v>
      </c>
      <c r="BU4105">
        <v>-34000</v>
      </c>
      <c r="BV4105">
        <v>29000</v>
      </c>
      <c r="BW4105">
        <v>-132000</v>
      </c>
      <c r="BX4105" s="10">
        <v>-136000</v>
      </c>
      <c r="BY4105">
        <v>4000</v>
      </c>
      <c r="BZ4105">
        <v>0</v>
      </c>
      <c r="CA4105">
        <v>0</v>
      </c>
      <c r="CB4105">
        <v>0</v>
      </c>
      <c r="CC4105">
        <v>0</v>
      </c>
      <c r="CD4105">
        <v>0</v>
      </c>
      <c r="CE4105">
        <v>0</v>
      </c>
    </row>
    <row r="4106" spans="1:83" x14ac:dyDescent="0.35">
      <c r="A4106" s="9" t="str">
        <f t="shared" si="64"/>
        <v>0203.751.15</v>
      </c>
      <c r="B4106" s="52" t="e">
        <f>+IF(MATCH(A4106,List!H$10:H$145,0),"Targeted")</f>
        <v>#N/A</v>
      </c>
      <c r="C4106" s="65"/>
      <c r="D4106" s="151" t="s">
        <v>7700</v>
      </c>
      <c r="E4106" s="16" t="s">
        <v>938</v>
      </c>
      <c r="F4106" s="16" t="s">
        <v>939</v>
      </c>
      <c r="G4106" s="16" t="s">
        <v>519</v>
      </c>
      <c r="H4106" s="16" t="s">
        <v>957</v>
      </c>
      <c r="I4106" s="16" t="s">
        <v>1538</v>
      </c>
      <c r="J4106" s="16" t="s">
        <v>2040</v>
      </c>
      <c r="K4106" s="17" t="s">
        <v>628</v>
      </c>
      <c r="L4106" s="18" t="s">
        <v>5835</v>
      </c>
      <c r="M4106" s="195" t="s">
        <v>5836</v>
      </c>
      <c r="N4106" s="16" t="s">
        <v>5837</v>
      </c>
      <c r="O4106" s="17" t="s">
        <v>346</v>
      </c>
      <c r="P4106" s="17" t="s">
        <v>305</v>
      </c>
      <c r="Q4106" s="17" t="s">
        <v>306</v>
      </c>
      <c r="R4106">
        <v>0</v>
      </c>
      <c r="S4106">
        <v>0</v>
      </c>
      <c r="T4106">
        <v>0</v>
      </c>
      <c r="U4106">
        <v>0</v>
      </c>
      <c r="V4106">
        <v>0</v>
      </c>
      <c r="W4106">
        <v>0</v>
      </c>
      <c r="X4106">
        <v>0</v>
      </c>
      <c r="Y4106">
        <v>0</v>
      </c>
      <c r="Z4106">
        <v>0</v>
      </c>
      <c r="AA4106">
        <v>0</v>
      </c>
      <c r="AB4106">
        <v>0</v>
      </c>
      <c r="AC4106">
        <v>0</v>
      </c>
      <c r="AD4106">
        <v>0</v>
      </c>
      <c r="AE4106">
        <v>0</v>
      </c>
      <c r="AF4106">
        <v>0</v>
      </c>
      <c r="AG4106" s="19">
        <v>0</v>
      </c>
      <c r="AH4106">
        <v>0</v>
      </c>
      <c r="AI4106">
        <v>0</v>
      </c>
      <c r="AJ4106">
        <v>0</v>
      </c>
      <c r="AK4106">
        <v>0</v>
      </c>
      <c r="AL4106">
        <v>0</v>
      </c>
      <c r="AM4106">
        <v>0</v>
      </c>
      <c r="AN4106">
        <v>0</v>
      </c>
      <c r="AO4106">
        <v>0</v>
      </c>
      <c r="AP4106">
        <v>0</v>
      </c>
      <c r="AQ4106">
        <v>0</v>
      </c>
      <c r="AR4106">
        <v>0</v>
      </c>
      <c r="AS4106">
        <v>0</v>
      </c>
      <c r="AT4106">
        <v>0</v>
      </c>
      <c r="AU4106">
        <v>0</v>
      </c>
      <c r="AV4106">
        <v>0</v>
      </c>
      <c r="AW4106">
        <v>0</v>
      </c>
      <c r="AX4106">
        <v>0</v>
      </c>
      <c r="AY4106">
        <v>0</v>
      </c>
      <c r="AZ4106">
        <v>0</v>
      </c>
      <c r="BA4106">
        <v>1000</v>
      </c>
      <c r="BB4106">
        <v>6000</v>
      </c>
      <c r="BC4106">
        <v>16000</v>
      </c>
      <c r="BD4106">
        <v>18000</v>
      </c>
      <c r="BE4106">
        <v>31000</v>
      </c>
      <c r="BF4106">
        <v>57000</v>
      </c>
      <c r="BG4106">
        <v>35000</v>
      </c>
      <c r="BH4106">
        <v>24000</v>
      </c>
      <c r="BI4106">
        <v>27000</v>
      </c>
      <c r="BJ4106">
        <v>22000</v>
      </c>
      <c r="BK4106">
        <v>19000</v>
      </c>
      <c r="BL4106">
        <v>13000</v>
      </c>
      <c r="BM4106">
        <v>30000</v>
      </c>
      <c r="BN4106">
        <v>26000</v>
      </c>
      <c r="BO4106">
        <v>81000</v>
      </c>
      <c r="BP4106">
        <v>154000</v>
      </c>
      <c r="BQ4106">
        <v>167000</v>
      </c>
      <c r="BR4106">
        <v>133000</v>
      </c>
      <c r="BS4106">
        <v>134000</v>
      </c>
      <c r="BT4106">
        <v>114000</v>
      </c>
      <c r="BU4106">
        <v>129000</v>
      </c>
      <c r="BV4106">
        <v>106000</v>
      </c>
      <c r="BW4106">
        <v>114000</v>
      </c>
      <c r="BX4106">
        <v>168000</v>
      </c>
      <c r="BY4106">
        <v>291000</v>
      </c>
      <c r="BZ4106">
        <v>315000</v>
      </c>
      <c r="CA4106">
        <v>432000</v>
      </c>
      <c r="CB4106">
        <v>458000</v>
      </c>
      <c r="CC4106">
        <v>264000</v>
      </c>
      <c r="CD4106">
        <v>63000</v>
      </c>
      <c r="CE4106">
        <v>64000</v>
      </c>
    </row>
    <row r="4107" spans="1:83" x14ac:dyDescent="0.35">
      <c r="A4107" s="9" t="str">
        <f t="shared" si="64"/>
        <v>0204.751.15</v>
      </c>
      <c r="B4107" s="52" t="e">
        <f>+IF(MATCH(A4107,List!H$10:H$145,0),"Targeted")</f>
        <v>#N/A</v>
      </c>
      <c r="C4107" s="65"/>
      <c r="D4107" s="151" t="s">
        <v>7700</v>
      </c>
      <c r="E4107" s="16" t="s">
        <v>938</v>
      </c>
      <c r="F4107" s="16" t="s">
        <v>939</v>
      </c>
      <c r="G4107" s="16" t="s">
        <v>519</v>
      </c>
      <c r="H4107" s="16" t="s">
        <v>957</v>
      </c>
      <c r="I4107" s="16" t="s">
        <v>93</v>
      </c>
      <c r="J4107" s="16" t="s">
        <v>5858</v>
      </c>
      <c r="K4107" s="17" t="s">
        <v>628</v>
      </c>
      <c r="L4107" s="18" t="s">
        <v>5835</v>
      </c>
      <c r="M4107" s="195" t="s">
        <v>5836</v>
      </c>
      <c r="N4107" s="16" t="s">
        <v>5837</v>
      </c>
      <c r="O4107" s="17" t="s">
        <v>346</v>
      </c>
      <c r="P4107" s="17" t="s">
        <v>305</v>
      </c>
      <c r="Q4107" s="17" t="s">
        <v>306</v>
      </c>
      <c r="R4107">
        <v>0</v>
      </c>
      <c r="S4107">
        <v>0</v>
      </c>
      <c r="T4107">
        <v>0</v>
      </c>
      <c r="U4107">
        <v>0</v>
      </c>
      <c r="V4107">
        <v>0</v>
      </c>
      <c r="W4107">
        <v>0</v>
      </c>
      <c r="X4107">
        <v>0</v>
      </c>
      <c r="Y4107">
        <v>0</v>
      </c>
      <c r="Z4107">
        <v>0</v>
      </c>
      <c r="AA4107">
        <v>0</v>
      </c>
      <c r="AB4107">
        <v>0</v>
      </c>
      <c r="AC4107">
        <v>0</v>
      </c>
      <c r="AD4107">
        <v>0</v>
      </c>
      <c r="AE4107">
        <v>0</v>
      </c>
      <c r="AF4107">
        <v>0</v>
      </c>
      <c r="AG4107" s="19">
        <v>0</v>
      </c>
      <c r="AH4107">
        <v>0</v>
      </c>
      <c r="AI4107">
        <v>0</v>
      </c>
      <c r="AJ4107">
        <v>0</v>
      </c>
      <c r="AK4107">
        <v>0</v>
      </c>
      <c r="AL4107">
        <v>0</v>
      </c>
      <c r="AM4107">
        <v>0</v>
      </c>
      <c r="AN4107">
        <v>0</v>
      </c>
      <c r="AO4107">
        <v>0</v>
      </c>
      <c r="AP4107">
        <v>0</v>
      </c>
      <c r="AQ4107">
        <v>0</v>
      </c>
      <c r="AR4107">
        <v>0</v>
      </c>
      <c r="AS4107">
        <v>0</v>
      </c>
      <c r="AT4107">
        <v>0</v>
      </c>
      <c r="AU4107">
        <v>0</v>
      </c>
      <c r="AV4107">
        <v>0</v>
      </c>
      <c r="AW4107">
        <v>0</v>
      </c>
      <c r="AX4107">
        <v>0</v>
      </c>
      <c r="AY4107">
        <v>0</v>
      </c>
      <c r="AZ4107">
        <v>0</v>
      </c>
      <c r="BA4107">
        <v>0</v>
      </c>
      <c r="BB4107">
        <v>0</v>
      </c>
      <c r="BC4107">
        <v>0</v>
      </c>
      <c r="BD4107">
        <v>0</v>
      </c>
      <c r="BE4107">
        <v>0</v>
      </c>
      <c r="BF4107">
        <v>0</v>
      </c>
      <c r="BG4107">
        <v>0</v>
      </c>
      <c r="BH4107">
        <v>15000</v>
      </c>
      <c r="BI4107">
        <v>63000</v>
      </c>
      <c r="BJ4107">
        <v>21000</v>
      </c>
      <c r="BK4107">
        <v>19000</v>
      </c>
      <c r="BL4107">
        <v>-1000</v>
      </c>
      <c r="BM4107">
        <v>0</v>
      </c>
      <c r="BN4107">
        <v>0</v>
      </c>
      <c r="BO4107">
        <v>0</v>
      </c>
      <c r="BP4107">
        <v>0</v>
      </c>
      <c r="BQ4107">
        <v>0</v>
      </c>
      <c r="BR4107">
        <v>0</v>
      </c>
      <c r="BS4107">
        <v>0</v>
      </c>
      <c r="BT4107">
        <v>0</v>
      </c>
      <c r="BU4107">
        <v>0</v>
      </c>
      <c r="BV4107">
        <v>0</v>
      </c>
      <c r="BW4107">
        <v>0</v>
      </c>
      <c r="BX4107">
        <v>0</v>
      </c>
      <c r="BY4107">
        <v>0</v>
      </c>
      <c r="BZ4107">
        <v>0</v>
      </c>
      <c r="CA4107">
        <v>0</v>
      </c>
      <c r="CB4107">
        <v>0</v>
      </c>
      <c r="CC4107">
        <v>0</v>
      </c>
      <c r="CD4107">
        <v>0</v>
      </c>
      <c r="CE4107">
        <v>0</v>
      </c>
    </row>
    <row r="4108" spans="1:83" x14ac:dyDescent="0.35">
      <c r="A4108" s="9" t="str">
        <f t="shared" si="64"/>
        <v>1100.751.15</v>
      </c>
      <c r="B4108" s="52" t="e">
        <f>+IF(MATCH(A4108,List!H$10:H$145,0),"Targeted")</f>
        <v>#N/A</v>
      </c>
      <c r="C4108" s="65"/>
      <c r="D4108" s="151" t="s">
        <v>7700</v>
      </c>
      <c r="E4108" s="16" t="s">
        <v>938</v>
      </c>
      <c r="F4108" s="16" t="s">
        <v>939</v>
      </c>
      <c r="G4108" s="16" t="s">
        <v>52</v>
      </c>
      <c r="H4108" s="16" t="s">
        <v>5859</v>
      </c>
      <c r="I4108" s="16" t="s">
        <v>3378</v>
      </c>
      <c r="J4108" s="16" t="s">
        <v>918</v>
      </c>
      <c r="K4108" s="17" t="s">
        <v>628</v>
      </c>
      <c r="L4108" s="18" t="s">
        <v>5835</v>
      </c>
      <c r="M4108" s="195" t="s">
        <v>5836</v>
      </c>
      <c r="N4108" s="16" t="s">
        <v>5837</v>
      </c>
      <c r="O4108" s="17" t="s">
        <v>346</v>
      </c>
      <c r="P4108" s="17" t="s">
        <v>305</v>
      </c>
      <c r="Q4108" s="17" t="s">
        <v>306</v>
      </c>
      <c r="R4108">
        <v>4356</v>
      </c>
      <c r="S4108">
        <v>4659</v>
      </c>
      <c r="T4108">
        <v>5389</v>
      </c>
      <c r="U4108">
        <v>5458</v>
      </c>
      <c r="V4108">
        <v>5729</v>
      </c>
      <c r="W4108">
        <v>6207</v>
      </c>
      <c r="X4108">
        <v>8507</v>
      </c>
      <c r="Y4108">
        <v>17351</v>
      </c>
      <c r="Z4108">
        <v>25936</v>
      </c>
      <c r="AA4108">
        <v>37604</v>
      </c>
      <c r="AB4108">
        <v>58382</v>
      </c>
      <c r="AC4108">
        <v>77330</v>
      </c>
      <c r="AD4108">
        <v>97635</v>
      </c>
      <c r="AE4108">
        <v>132230</v>
      </c>
      <c r="AF4108">
        <v>146339</v>
      </c>
      <c r="AG4108" s="19">
        <v>43927</v>
      </c>
      <c r="AH4108">
        <v>166839</v>
      </c>
      <c r="AI4108">
        <v>177883</v>
      </c>
      <c r="AJ4108">
        <v>184781</v>
      </c>
      <c r="AK4108">
        <v>204037</v>
      </c>
      <c r="AL4108">
        <v>216751</v>
      </c>
      <c r="AM4108">
        <v>224629</v>
      </c>
      <c r="AN4108">
        <v>259908</v>
      </c>
      <c r="AO4108">
        <v>281808</v>
      </c>
      <c r="AP4108">
        <v>331884</v>
      </c>
      <c r="AQ4108">
        <v>347728</v>
      </c>
      <c r="AR4108">
        <v>411742</v>
      </c>
      <c r="AS4108">
        <v>506374</v>
      </c>
      <c r="AT4108">
        <v>509287</v>
      </c>
      <c r="AU4108">
        <v>539701</v>
      </c>
      <c r="AV4108">
        <v>611980</v>
      </c>
      <c r="AW4108">
        <v>758198</v>
      </c>
      <c r="AX4108">
        <v>782888</v>
      </c>
      <c r="AY4108">
        <v>746376</v>
      </c>
      <c r="AZ4108">
        <v>745000</v>
      </c>
      <c r="BA4108">
        <v>687000</v>
      </c>
      <c r="BB4108">
        <v>912000</v>
      </c>
      <c r="BC4108">
        <v>1020000</v>
      </c>
      <c r="BD4108">
        <v>1125000</v>
      </c>
      <c r="BE4108">
        <v>1260000</v>
      </c>
      <c r="BF4108">
        <v>1323000</v>
      </c>
      <c r="BG4108">
        <v>1513000</v>
      </c>
      <c r="BH4108">
        <v>1505000</v>
      </c>
      <c r="BI4108">
        <v>1635000</v>
      </c>
      <c r="BJ4108">
        <v>1632000</v>
      </c>
      <c r="BK4108">
        <v>1775000</v>
      </c>
      <c r="BL4108">
        <v>1664000</v>
      </c>
      <c r="BM4108">
        <v>1814000</v>
      </c>
      <c r="BN4108">
        <v>2082000</v>
      </c>
      <c r="BO4108">
        <v>2045000</v>
      </c>
      <c r="BP4108">
        <v>2171000</v>
      </c>
      <c r="BQ4108">
        <v>2064000</v>
      </c>
      <c r="BR4108">
        <v>2099000</v>
      </c>
      <c r="BS4108">
        <v>1958000</v>
      </c>
      <c r="BT4108">
        <v>2065000</v>
      </c>
      <c r="BU4108">
        <v>2106000</v>
      </c>
      <c r="BV4108">
        <v>2117000</v>
      </c>
      <c r="BW4108">
        <v>2127000</v>
      </c>
      <c r="BX4108">
        <v>2186000</v>
      </c>
      <c r="BY4108">
        <v>2260000</v>
      </c>
      <c r="BZ4108">
        <v>2366000</v>
      </c>
      <c r="CA4108">
        <v>2375000</v>
      </c>
      <c r="CB4108">
        <v>2430000</v>
      </c>
      <c r="CC4108">
        <v>2486000</v>
      </c>
      <c r="CD4108">
        <v>2540000</v>
      </c>
      <c r="CE4108">
        <v>2597000</v>
      </c>
    </row>
    <row r="4109" spans="1:83" x14ac:dyDescent="0.35">
      <c r="A4109" s="9" t="str">
        <f t="shared" si="64"/>
        <v>1100.751.15</v>
      </c>
      <c r="B4109" s="52" t="e">
        <f>+IF(MATCH(A4109,List!H$10:H$145,0),"Targeted")</f>
        <v>#N/A</v>
      </c>
      <c r="C4109" s="65"/>
      <c r="D4109" s="151"/>
      <c r="E4109" s="16" t="s">
        <v>938</v>
      </c>
      <c r="F4109" s="16" t="s">
        <v>939</v>
      </c>
      <c r="G4109" s="16" t="s">
        <v>52</v>
      </c>
      <c r="H4109" s="16" t="s">
        <v>5859</v>
      </c>
      <c r="I4109" s="16" t="s">
        <v>3378</v>
      </c>
      <c r="J4109" s="16" t="s">
        <v>918</v>
      </c>
      <c r="K4109" s="17" t="s">
        <v>628</v>
      </c>
      <c r="L4109" s="18" t="s">
        <v>5835</v>
      </c>
      <c r="M4109" s="195" t="s">
        <v>5836</v>
      </c>
      <c r="N4109" s="16" t="s">
        <v>5837</v>
      </c>
      <c r="O4109" s="17" t="s">
        <v>304</v>
      </c>
      <c r="P4109" s="17" t="s">
        <v>305</v>
      </c>
      <c r="Q4109" s="17" t="s">
        <v>306</v>
      </c>
      <c r="R4109">
        <v>0</v>
      </c>
      <c r="S4109">
        <v>0</v>
      </c>
      <c r="T4109">
        <v>0</v>
      </c>
      <c r="U4109">
        <v>0</v>
      </c>
      <c r="V4109">
        <v>0</v>
      </c>
      <c r="W4109">
        <v>0</v>
      </c>
      <c r="X4109">
        <v>0</v>
      </c>
      <c r="Y4109">
        <v>0</v>
      </c>
      <c r="Z4109">
        <v>0</v>
      </c>
      <c r="AA4109">
        <v>0</v>
      </c>
      <c r="AB4109">
        <v>0</v>
      </c>
      <c r="AC4109">
        <v>0</v>
      </c>
      <c r="AD4109">
        <v>0</v>
      </c>
      <c r="AE4109">
        <v>0</v>
      </c>
      <c r="AF4109">
        <v>0</v>
      </c>
      <c r="AG4109" s="19">
        <v>0</v>
      </c>
      <c r="AH4109">
        <v>0</v>
      </c>
      <c r="AI4109">
        <v>0</v>
      </c>
      <c r="AJ4109">
        <v>0</v>
      </c>
      <c r="AK4109">
        <v>0</v>
      </c>
      <c r="AL4109">
        <v>0</v>
      </c>
      <c r="AM4109">
        <v>0</v>
      </c>
      <c r="AN4109">
        <v>0</v>
      </c>
      <c r="AO4109">
        <v>0</v>
      </c>
      <c r="AP4109">
        <v>0</v>
      </c>
      <c r="AQ4109">
        <v>0</v>
      </c>
      <c r="AR4109">
        <v>0</v>
      </c>
      <c r="AS4109">
        <v>0</v>
      </c>
      <c r="AT4109">
        <v>0</v>
      </c>
      <c r="AU4109">
        <v>0</v>
      </c>
      <c r="AV4109">
        <v>0</v>
      </c>
      <c r="AW4109">
        <v>0</v>
      </c>
      <c r="AX4109">
        <v>0</v>
      </c>
      <c r="AY4109">
        <v>0</v>
      </c>
      <c r="AZ4109">
        <v>0</v>
      </c>
      <c r="BA4109">
        <v>0</v>
      </c>
      <c r="BB4109">
        <v>0</v>
      </c>
      <c r="BC4109">
        <v>0</v>
      </c>
      <c r="BD4109">
        <v>0</v>
      </c>
      <c r="BE4109">
        <v>0</v>
      </c>
      <c r="BF4109">
        <v>0</v>
      </c>
      <c r="BG4109">
        <v>0</v>
      </c>
      <c r="BH4109">
        <v>0</v>
      </c>
      <c r="BI4109">
        <v>0</v>
      </c>
      <c r="BJ4109">
        <v>0</v>
      </c>
      <c r="BK4109">
        <v>0</v>
      </c>
      <c r="BL4109">
        <v>1000</v>
      </c>
      <c r="BM4109">
        <v>0</v>
      </c>
      <c r="BN4109">
        <v>0</v>
      </c>
      <c r="BO4109">
        <v>0</v>
      </c>
      <c r="BP4109">
        <v>0</v>
      </c>
      <c r="BQ4109">
        <v>0</v>
      </c>
      <c r="BR4109">
        <v>0</v>
      </c>
      <c r="BS4109">
        <v>0</v>
      </c>
      <c r="BT4109">
        <v>1000</v>
      </c>
      <c r="BU4109">
        <v>19000</v>
      </c>
      <c r="BV4109">
        <v>35000</v>
      </c>
      <c r="BW4109">
        <v>40000</v>
      </c>
      <c r="BX4109" s="10">
        <v>28000</v>
      </c>
      <c r="BY4109">
        <v>48000</v>
      </c>
      <c r="BZ4109">
        <v>40000</v>
      </c>
      <c r="CA4109">
        <v>37000</v>
      </c>
      <c r="CB4109">
        <v>25000</v>
      </c>
      <c r="CC4109">
        <v>8000</v>
      </c>
      <c r="CD4109">
        <v>17000</v>
      </c>
      <c r="CE4109">
        <v>0</v>
      </c>
    </row>
    <row r="4110" spans="1:83" x14ac:dyDescent="0.35">
      <c r="A4110" s="9" t="str">
        <f t="shared" si="64"/>
        <v>1101.751.15</v>
      </c>
      <c r="B4110" s="52" t="e">
        <f>+IF(MATCH(A4110,List!H$10:H$145,0),"Targeted")</f>
        <v>#N/A</v>
      </c>
      <c r="C4110" s="65"/>
      <c r="D4110" s="151" t="s">
        <v>7700</v>
      </c>
      <c r="E4110" s="16" t="s">
        <v>938</v>
      </c>
      <c r="F4110" s="16" t="s">
        <v>939</v>
      </c>
      <c r="G4110" s="16" t="s">
        <v>52</v>
      </c>
      <c r="H4110" s="16" t="s">
        <v>5859</v>
      </c>
      <c r="I4110" s="16" t="s">
        <v>3793</v>
      </c>
      <c r="J4110" s="16" t="s">
        <v>2040</v>
      </c>
      <c r="K4110" s="17" t="s">
        <v>628</v>
      </c>
      <c r="L4110" s="18" t="s">
        <v>5835</v>
      </c>
      <c r="M4110" s="195" t="s">
        <v>5836</v>
      </c>
      <c r="N4110" s="16" t="s">
        <v>5837</v>
      </c>
      <c r="O4110" s="17" t="s">
        <v>346</v>
      </c>
      <c r="P4110" s="17" t="s">
        <v>305</v>
      </c>
      <c r="Q4110" s="17" t="s">
        <v>306</v>
      </c>
      <c r="R4110">
        <v>0</v>
      </c>
      <c r="S4110">
        <v>0</v>
      </c>
      <c r="T4110">
        <v>0</v>
      </c>
      <c r="U4110">
        <v>0</v>
      </c>
      <c r="V4110">
        <v>0</v>
      </c>
      <c r="W4110">
        <v>0</v>
      </c>
      <c r="X4110">
        <v>0</v>
      </c>
      <c r="Y4110">
        <v>0</v>
      </c>
      <c r="Z4110">
        <v>0</v>
      </c>
      <c r="AA4110">
        <v>0</v>
      </c>
      <c r="AB4110">
        <v>0</v>
      </c>
      <c r="AC4110">
        <v>0</v>
      </c>
      <c r="AD4110">
        <v>0</v>
      </c>
      <c r="AE4110">
        <v>0</v>
      </c>
      <c r="AF4110">
        <v>0</v>
      </c>
      <c r="AG4110" s="19">
        <v>0</v>
      </c>
      <c r="AH4110">
        <v>0</v>
      </c>
      <c r="AI4110">
        <v>0</v>
      </c>
      <c r="AJ4110">
        <v>0</v>
      </c>
      <c r="AK4110">
        <v>0</v>
      </c>
      <c r="AL4110">
        <v>0</v>
      </c>
      <c r="AM4110">
        <v>0</v>
      </c>
      <c r="AN4110">
        <v>0</v>
      </c>
      <c r="AO4110">
        <v>0</v>
      </c>
      <c r="AP4110">
        <v>0</v>
      </c>
      <c r="AQ4110">
        <v>0</v>
      </c>
      <c r="AR4110">
        <v>0</v>
      </c>
      <c r="AS4110">
        <v>0</v>
      </c>
      <c r="AT4110">
        <v>0</v>
      </c>
      <c r="AU4110">
        <v>0</v>
      </c>
      <c r="AV4110">
        <v>0</v>
      </c>
      <c r="AW4110">
        <v>0</v>
      </c>
      <c r="AX4110">
        <v>0</v>
      </c>
      <c r="AY4110">
        <v>0</v>
      </c>
      <c r="AZ4110">
        <v>0</v>
      </c>
      <c r="BA4110">
        <v>7000</v>
      </c>
      <c r="BB4110">
        <v>1000</v>
      </c>
      <c r="BC4110">
        <v>19000</v>
      </c>
      <c r="BD4110">
        <v>13000</v>
      </c>
      <c r="BE4110">
        <v>3000</v>
      </c>
      <c r="BF4110">
        <v>6000</v>
      </c>
      <c r="BG4110">
        <v>11000</v>
      </c>
      <c r="BH4110">
        <v>3000</v>
      </c>
      <c r="BI4110">
        <v>1000</v>
      </c>
      <c r="BJ4110">
        <v>0</v>
      </c>
      <c r="BK4110">
        <v>0</v>
      </c>
      <c r="BL4110">
        <v>0</v>
      </c>
      <c r="BM4110">
        <v>0</v>
      </c>
      <c r="BN4110">
        <v>0</v>
      </c>
      <c r="BO4110">
        <v>0</v>
      </c>
      <c r="BP4110">
        <v>2000</v>
      </c>
      <c r="BQ4110">
        <v>0</v>
      </c>
      <c r="BR4110">
        <v>1000</v>
      </c>
      <c r="BS4110">
        <v>1000</v>
      </c>
      <c r="BT4110">
        <v>3000</v>
      </c>
      <c r="BU4110">
        <v>5000</v>
      </c>
      <c r="BV4110">
        <v>0</v>
      </c>
      <c r="BW4110">
        <v>0</v>
      </c>
      <c r="BX4110">
        <v>0</v>
      </c>
      <c r="BY4110">
        <v>0</v>
      </c>
      <c r="BZ4110">
        <v>30000</v>
      </c>
      <c r="CA4110">
        <v>20000</v>
      </c>
      <c r="CB4110">
        <v>0</v>
      </c>
      <c r="CC4110">
        <v>0</v>
      </c>
      <c r="CD4110">
        <v>0</v>
      </c>
      <c r="CE4110">
        <v>0</v>
      </c>
    </row>
    <row r="4111" spans="1:83" x14ac:dyDescent="0.35">
      <c r="A4111" s="9" t="str">
        <f t="shared" si="64"/>
        <v>5131.751.15</v>
      </c>
      <c r="B4111" s="52" t="e">
        <f>+IF(MATCH(A4111,List!H$10:H$145,0),"Targeted")</f>
        <v>#N/A</v>
      </c>
      <c r="C4111" s="65"/>
      <c r="D4111" s="151"/>
      <c r="E4111" s="16" t="s">
        <v>938</v>
      </c>
      <c r="F4111" s="16" t="s">
        <v>939</v>
      </c>
      <c r="G4111" s="16" t="s">
        <v>52</v>
      </c>
      <c r="H4111" s="16" t="s">
        <v>5859</v>
      </c>
      <c r="I4111" s="16" t="s">
        <v>5860</v>
      </c>
      <c r="J4111" s="16" t="s">
        <v>5861</v>
      </c>
      <c r="K4111" s="17" t="s">
        <v>628</v>
      </c>
      <c r="L4111" s="18" t="s">
        <v>5835</v>
      </c>
      <c r="M4111" s="195" t="s">
        <v>5836</v>
      </c>
      <c r="N4111" s="16" t="s">
        <v>5837</v>
      </c>
      <c r="O4111" s="17" t="s">
        <v>304</v>
      </c>
      <c r="P4111" s="17" t="s">
        <v>305</v>
      </c>
      <c r="Q4111" s="17" t="s">
        <v>306</v>
      </c>
      <c r="R4111">
        <v>0</v>
      </c>
      <c r="S4111">
        <v>0</v>
      </c>
      <c r="T4111">
        <v>0</v>
      </c>
      <c r="U4111">
        <v>0</v>
      </c>
      <c r="V4111">
        <v>0</v>
      </c>
      <c r="W4111">
        <v>0</v>
      </c>
      <c r="X4111">
        <v>0</v>
      </c>
      <c r="Y4111">
        <v>0</v>
      </c>
      <c r="Z4111">
        <v>0</v>
      </c>
      <c r="AA4111">
        <v>0</v>
      </c>
      <c r="AB4111">
        <v>0</v>
      </c>
      <c r="AC4111">
        <v>0</v>
      </c>
      <c r="AD4111">
        <v>0</v>
      </c>
      <c r="AE4111">
        <v>0</v>
      </c>
      <c r="AF4111">
        <v>0</v>
      </c>
      <c r="AG4111" s="19">
        <v>0</v>
      </c>
      <c r="AH4111">
        <v>0</v>
      </c>
      <c r="AI4111">
        <v>0</v>
      </c>
      <c r="AJ4111">
        <v>0</v>
      </c>
      <c r="AK4111">
        <v>0</v>
      </c>
      <c r="AL4111">
        <v>0</v>
      </c>
      <c r="AM4111">
        <v>0</v>
      </c>
      <c r="AN4111">
        <v>0</v>
      </c>
      <c r="AO4111">
        <v>0</v>
      </c>
      <c r="AP4111">
        <v>0</v>
      </c>
      <c r="AQ4111">
        <v>0</v>
      </c>
      <c r="AR4111">
        <v>0</v>
      </c>
      <c r="AS4111">
        <v>0</v>
      </c>
      <c r="AT4111">
        <v>0</v>
      </c>
      <c r="AU4111">
        <v>0</v>
      </c>
      <c r="AV4111">
        <v>0</v>
      </c>
      <c r="AW4111">
        <v>0</v>
      </c>
      <c r="AX4111">
        <v>8807</v>
      </c>
      <c r="AY4111">
        <v>46488</v>
      </c>
      <c r="AZ4111">
        <v>43000</v>
      </c>
      <c r="BA4111">
        <v>55000</v>
      </c>
      <c r="BB4111">
        <v>56000</v>
      </c>
      <c r="BC4111">
        <v>60000</v>
      </c>
      <c r="BD4111">
        <v>63000</v>
      </c>
      <c r="BE4111">
        <v>74000</v>
      </c>
      <c r="BF4111">
        <v>72000</v>
      </c>
      <c r="BG4111">
        <v>77000</v>
      </c>
      <c r="BH4111">
        <v>81000</v>
      </c>
      <c r="BI4111">
        <v>90000</v>
      </c>
      <c r="BJ4111">
        <v>126000</v>
      </c>
      <c r="BK4111">
        <v>157000</v>
      </c>
      <c r="BL4111">
        <v>161000</v>
      </c>
      <c r="BM4111">
        <v>211000</v>
      </c>
      <c r="BN4111">
        <v>204000</v>
      </c>
      <c r="BO4111">
        <v>250000</v>
      </c>
      <c r="BP4111">
        <v>262000</v>
      </c>
      <c r="BQ4111">
        <v>292000</v>
      </c>
      <c r="BR4111">
        <v>301000</v>
      </c>
      <c r="BS4111">
        <v>322000</v>
      </c>
      <c r="BT4111">
        <v>318000</v>
      </c>
      <c r="BU4111">
        <v>344000</v>
      </c>
      <c r="BV4111">
        <v>377000</v>
      </c>
      <c r="BW4111">
        <v>429000</v>
      </c>
      <c r="BX4111" s="10">
        <v>490000</v>
      </c>
      <c r="BY4111">
        <v>505000</v>
      </c>
      <c r="BZ4111">
        <v>365000</v>
      </c>
      <c r="CA4111">
        <v>500000</v>
      </c>
      <c r="CB4111">
        <v>572000</v>
      </c>
      <c r="CC4111">
        <v>612000</v>
      </c>
      <c r="CD4111">
        <v>641000</v>
      </c>
      <c r="CE4111">
        <v>660000</v>
      </c>
    </row>
    <row r="4112" spans="1:83" x14ac:dyDescent="0.35">
      <c r="A4112" s="9" t="str">
        <f t="shared" si="64"/>
        <v>8906.751.15</v>
      </c>
      <c r="B4112" s="52" t="e">
        <f>+IF(MATCH(A4112,List!H$10:H$145,0),"Targeted")</f>
        <v>#N/A</v>
      </c>
      <c r="C4112" s="65"/>
      <c r="D4112" s="151"/>
      <c r="E4112" s="16" t="s">
        <v>938</v>
      </c>
      <c r="F4112" s="16" t="s">
        <v>939</v>
      </c>
      <c r="G4112" s="16" t="s">
        <v>52</v>
      </c>
      <c r="H4112" s="16" t="s">
        <v>5859</v>
      </c>
      <c r="I4112" s="16" t="s">
        <v>5862</v>
      </c>
      <c r="J4112" s="16" t="s">
        <v>5863</v>
      </c>
      <c r="K4112" s="17" t="s">
        <v>628</v>
      </c>
      <c r="L4112" s="18" t="s">
        <v>5835</v>
      </c>
      <c r="M4112" s="195" t="s">
        <v>5836</v>
      </c>
      <c r="N4112" s="16" t="s">
        <v>5837</v>
      </c>
      <c r="O4112" s="17" t="s">
        <v>304</v>
      </c>
      <c r="P4112" s="17" t="s">
        <v>305</v>
      </c>
      <c r="Q4112" s="17" t="s">
        <v>306</v>
      </c>
      <c r="R4112">
        <v>0</v>
      </c>
      <c r="S4112">
        <v>0</v>
      </c>
      <c r="T4112">
        <v>0</v>
      </c>
      <c r="U4112">
        <v>0</v>
      </c>
      <c r="V4112">
        <v>0</v>
      </c>
      <c r="W4112">
        <v>0</v>
      </c>
      <c r="X4112">
        <v>0</v>
      </c>
      <c r="Y4112">
        <v>0</v>
      </c>
      <c r="Z4112">
        <v>0</v>
      </c>
      <c r="AA4112">
        <v>0</v>
      </c>
      <c r="AB4112">
        <v>0</v>
      </c>
      <c r="AC4112">
        <v>0</v>
      </c>
      <c r="AD4112">
        <v>0</v>
      </c>
      <c r="AE4112">
        <v>0</v>
      </c>
      <c r="AF4112">
        <v>0</v>
      </c>
      <c r="AG4112" s="19">
        <v>0</v>
      </c>
      <c r="AH4112">
        <v>0</v>
      </c>
      <c r="AI4112">
        <v>0</v>
      </c>
      <c r="AJ4112">
        <v>0</v>
      </c>
      <c r="AK4112">
        <v>0</v>
      </c>
      <c r="AL4112">
        <v>0</v>
      </c>
      <c r="AM4112">
        <v>0</v>
      </c>
      <c r="AN4112">
        <v>0</v>
      </c>
      <c r="AO4112">
        <v>0</v>
      </c>
      <c r="AP4112">
        <v>0</v>
      </c>
      <c r="AQ4112">
        <v>0</v>
      </c>
      <c r="AR4112">
        <v>0</v>
      </c>
      <c r="AS4112">
        <v>3</v>
      </c>
      <c r="AT4112">
        <v>0</v>
      </c>
      <c r="AU4112">
        <v>0</v>
      </c>
      <c r="AV4112">
        <v>0</v>
      </c>
      <c r="AW4112">
        <v>0</v>
      </c>
      <c r="AX4112">
        <v>0</v>
      </c>
      <c r="AY4112">
        <v>0</v>
      </c>
      <c r="AZ4112">
        <v>0</v>
      </c>
      <c r="BA4112">
        <v>0</v>
      </c>
      <c r="BB4112">
        <v>0</v>
      </c>
      <c r="BC4112">
        <v>0</v>
      </c>
      <c r="BD4112">
        <v>0</v>
      </c>
      <c r="BE4112">
        <v>0</v>
      </c>
      <c r="BF4112">
        <v>0</v>
      </c>
      <c r="BG4112">
        <v>0</v>
      </c>
      <c r="BH4112">
        <v>0</v>
      </c>
      <c r="BI4112">
        <v>0</v>
      </c>
      <c r="BJ4112">
        <v>0</v>
      </c>
      <c r="BK4112">
        <v>0</v>
      </c>
      <c r="BL4112">
        <v>0</v>
      </c>
      <c r="BM4112">
        <v>0</v>
      </c>
      <c r="BN4112">
        <v>0</v>
      </c>
      <c r="BO4112">
        <v>0</v>
      </c>
      <c r="BP4112">
        <v>0</v>
      </c>
      <c r="BQ4112">
        <v>0</v>
      </c>
      <c r="BR4112">
        <v>0</v>
      </c>
      <c r="BS4112">
        <v>0</v>
      </c>
      <c r="BT4112">
        <v>0</v>
      </c>
      <c r="BU4112">
        <v>0</v>
      </c>
      <c r="BV4112">
        <v>0</v>
      </c>
      <c r="BW4112">
        <v>0</v>
      </c>
      <c r="BX4112" s="10">
        <v>0</v>
      </c>
      <c r="BY4112">
        <v>0</v>
      </c>
      <c r="BZ4112">
        <v>0</v>
      </c>
      <c r="CA4112">
        <v>0</v>
      </c>
      <c r="CB4112">
        <v>0</v>
      </c>
      <c r="CC4112">
        <v>0</v>
      </c>
      <c r="CD4112">
        <v>0</v>
      </c>
      <c r="CE4112">
        <v>0</v>
      </c>
    </row>
    <row r="4113" spans="1:83" x14ac:dyDescent="0.35">
      <c r="A4113" s="9" t="str">
        <f t="shared" si="64"/>
        <v>0700.751.15</v>
      </c>
      <c r="B4113" s="52" t="e">
        <f>+IF(MATCH(A4113,List!H$10:H$145,0),"Targeted")</f>
        <v>#N/A</v>
      </c>
      <c r="C4113" s="65"/>
      <c r="D4113" s="151" t="s">
        <v>7700</v>
      </c>
      <c r="E4113" s="16" t="s">
        <v>938</v>
      </c>
      <c r="F4113" s="16" t="s">
        <v>939</v>
      </c>
      <c r="G4113" s="16" t="s">
        <v>12</v>
      </c>
      <c r="H4113" s="16" t="s">
        <v>5864</v>
      </c>
      <c r="I4113" s="16" t="s">
        <v>1001</v>
      </c>
      <c r="J4113" s="16" t="s">
        <v>918</v>
      </c>
      <c r="K4113" s="17" t="s">
        <v>628</v>
      </c>
      <c r="L4113" s="18" t="s">
        <v>5835</v>
      </c>
      <c r="M4113" s="195" t="s">
        <v>5836</v>
      </c>
      <c r="N4113" s="16" t="s">
        <v>5837</v>
      </c>
      <c r="O4113" s="17" t="s">
        <v>346</v>
      </c>
      <c r="P4113" s="17" t="s">
        <v>305</v>
      </c>
      <c r="Q4113" s="17" t="s">
        <v>306</v>
      </c>
      <c r="R4113">
        <v>0</v>
      </c>
      <c r="S4113">
        <v>0</v>
      </c>
      <c r="T4113">
        <v>0</v>
      </c>
      <c r="U4113">
        <v>0</v>
      </c>
      <c r="V4113">
        <v>0</v>
      </c>
      <c r="W4113">
        <v>0</v>
      </c>
      <c r="X4113">
        <v>0</v>
      </c>
      <c r="Y4113">
        <v>0</v>
      </c>
      <c r="Z4113">
        <v>0</v>
      </c>
      <c r="AA4113">
        <v>0</v>
      </c>
      <c r="AB4113">
        <v>0</v>
      </c>
      <c r="AC4113">
        <v>64070</v>
      </c>
      <c r="AD4113">
        <v>72091</v>
      </c>
      <c r="AE4113">
        <v>86730</v>
      </c>
      <c r="AF4113">
        <v>94050</v>
      </c>
      <c r="AG4113" s="19">
        <v>24959</v>
      </c>
      <c r="AH4113">
        <v>107366</v>
      </c>
      <c r="AI4113">
        <v>117169</v>
      </c>
      <c r="AJ4113">
        <v>119961</v>
      </c>
      <c r="AK4113">
        <v>133278</v>
      </c>
      <c r="AL4113">
        <v>134001</v>
      </c>
      <c r="AM4113">
        <v>125558</v>
      </c>
      <c r="AN4113">
        <v>129582</v>
      </c>
      <c r="AO4113">
        <v>144747</v>
      </c>
      <c r="AP4113">
        <v>154416</v>
      </c>
      <c r="AQ4113">
        <v>152047</v>
      </c>
      <c r="AR4113">
        <v>163322</v>
      </c>
      <c r="AS4113">
        <v>194590</v>
      </c>
      <c r="AT4113">
        <v>216852</v>
      </c>
      <c r="AU4113">
        <v>233325</v>
      </c>
      <c r="AV4113">
        <v>274558</v>
      </c>
      <c r="AW4113">
        <v>307392</v>
      </c>
      <c r="AX4113">
        <v>344026</v>
      </c>
      <c r="AY4113">
        <v>349909</v>
      </c>
      <c r="AZ4113">
        <v>351000</v>
      </c>
      <c r="BA4113">
        <v>405000</v>
      </c>
      <c r="BB4113">
        <v>428000</v>
      </c>
      <c r="BC4113">
        <v>427000</v>
      </c>
      <c r="BD4113">
        <v>505000</v>
      </c>
      <c r="BE4113">
        <v>499000</v>
      </c>
      <c r="BF4113">
        <v>608000</v>
      </c>
      <c r="BG4113">
        <v>769000</v>
      </c>
      <c r="BH4113">
        <v>788000</v>
      </c>
      <c r="BI4113">
        <v>848000</v>
      </c>
      <c r="BJ4113">
        <v>860000</v>
      </c>
      <c r="BK4113">
        <v>941000</v>
      </c>
      <c r="BL4113">
        <v>944000</v>
      </c>
      <c r="BM4113">
        <v>1053000</v>
      </c>
      <c r="BN4113">
        <v>1052000</v>
      </c>
      <c r="BO4113">
        <v>1137000</v>
      </c>
      <c r="BP4113">
        <v>1121000</v>
      </c>
      <c r="BQ4113">
        <v>1144000</v>
      </c>
      <c r="BR4113">
        <v>1135000</v>
      </c>
      <c r="BS4113">
        <v>1123000</v>
      </c>
      <c r="BT4113">
        <v>1199000</v>
      </c>
      <c r="BU4113">
        <v>1255000</v>
      </c>
      <c r="BV4113">
        <v>1259000</v>
      </c>
      <c r="BW4113">
        <v>1264000</v>
      </c>
      <c r="BX4113">
        <v>1311000</v>
      </c>
      <c r="BY4113">
        <v>1346000</v>
      </c>
      <c r="BZ4113">
        <v>1489000</v>
      </c>
      <c r="CA4113">
        <v>1541000</v>
      </c>
      <c r="CB4113">
        <v>1579000</v>
      </c>
      <c r="CC4113">
        <v>1615000</v>
      </c>
      <c r="CD4113">
        <v>1651000</v>
      </c>
      <c r="CE4113">
        <v>1688000</v>
      </c>
    </row>
    <row r="4114" spans="1:83" x14ac:dyDescent="0.35">
      <c r="A4114" s="9" t="str">
        <f t="shared" si="64"/>
        <v>0700.751.15</v>
      </c>
      <c r="B4114" s="52" t="e">
        <f>+IF(MATCH(A4114,List!H$10:H$145,0),"Targeted")</f>
        <v>#N/A</v>
      </c>
      <c r="C4114" s="65"/>
      <c r="D4114" s="151" t="s">
        <v>7700</v>
      </c>
      <c r="E4114" s="16" t="s">
        <v>938</v>
      </c>
      <c r="F4114" s="16" t="s">
        <v>939</v>
      </c>
      <c r="G4114" s="16" t="s">
        <v>12</v>
      </c>
      <c r="H4114" s="16" t="s">
        <v>5864</v>
      </c>
      <c r="I4114" s="16" t="s">
        <v>1001</v>
      </c>
      <c r="J4114" s="16" t="s">
        <v>918</v>
      </c>
      <c r="K4114" s="17" t="s">
        <v>628</v>
      </c>
      <c r="L4114" s="18" t="s">
        <v>5835</v>
      </c>
      <c r="M4114" s="195" t="s">
        <v>5836</v>
      </c>
      <c r="N4114" s="16" t="s">
        <v>5837</v>
      </c>
      <c r="O4114" s="17" t="s">
        <v>346</v>
      </c>
      <c r="P4114" s="17" t="s">
        <v>524</v>
      </c>
      <c r="Q4114" s="17" t="s">
        <v>306</v>
      </c>
      <c r="R4114">
        <v>0</v>
      </c>
      <c r="S4114">
        <v>0</v>
      </c>
      <c r="T4114">
        <v>0</v>
      </c>
      <c r="U4114">
        <v>0</v>
      </c>
      <c r="V4114">
        <v>0</v>
      </c>
      <c r="W4114">
        <v>0</v>
      </c>
      <c r="X4114">
        <v>0</v>
      </c>
      <c r="Y4114">
        <v>0</v>
      </c>
      <c r="Z4114">
        <v>0</v>
      </c>
      <c r="AA4114">
        <v>0</v>
      </c>
      <c r="AB4114">
        <v>0</v>
      </c>
      <c r="AC4114">
        <v>0</v>
      </c>
      <c r="AD4114">
        <v>0</v>
      </c>
      <c r="AE4114">
        <v>0</v>
      </c>
      <c r="AF4114">
        <v>0</v>
      </c>
      <c r="AG4114" s="19">
        <v>0</v>
      </c>
      <c r="AH4114">
        <v>0</v>
      </c>
      <c r="AI4114">
        <v>0</v>
      </c>
      <c r="AJ4114">
        <v>0</v>
      </c>
      <c r="AK4114">
        <v>0</v>
      </c>
      <c r="AL4114">
        <v>0</v>
      </c>
      <c r="AM4114">
        <v>0</v>
      </c>
      <c r="AN4114">
        <v>0</v>
      </c>
      <c r="AO4114">
        <v>0</v>
      </c>
      <c r="AP4114">
        <v>0</v>
      </c>
      <c r="AQ4114">
        <v>0</v>
      </c>
      <c r="AR4114">
        <v>0</v>
      </c>
      <c r="AS4114">
        <v>0</v>
      </c>
      <c r="AT4114">
        <v>0</v>
      </c>
      <c r="AU4114">
        <v>0</v>
      </c>
      <c r="AV4114">
        <v>0</v>
      </c>
      <c r="AW4114">
        <v>0</v>
      </c>
      <c r="AX4114">
        <v>0</v>
      </c>
      <c r="AY4114">
        <v>0</v>
      </c>
      <c r="AZ4114">
        <v>3000</v>
      </c>
      <c r="BA4114">
        <v>7000</v>
      </c>
      <c r="BB4114">
        <v>0</v>
      </c>
      <c r="BC4114">
        <v>0</v>
      </c>
      <c r="BD4114">
        <v>0</v>
      </c>
      <c r="BE4114">
        <v>0</v>
      </c>
      <c r="BF4114">
        <v>0</v>
      </c>
      <c r="BG4114">
        <v>0</v>
      </c>
      <c r="BH4114">
        <v>0</v>
      </c>
      <c r="BI4114">
        <v>0</v>
      </c>
      <c r="BJ4114">
        <v>0</v>
      </c>
      <c r="BK4114">
        <v>0</v>
      </c>
      <c r="BL4114">
        <v>0</v>
      </c>
      <c r="BM4114">
        <v>0</v>
      </c>
      <c r="BN4114">
        <v>0</v>
      </c>
      <c r="BO4114">
        <v>0</v>
      </c>
      <c r="BP4114">
        <v>0</v>
      </c>
      <c r="BQ4114">
        <v>0</v>
      </c>
      <c r="BR4114">
        <v>0</v>
      </c>
      <c r="BS4114">
        <v>0</v>
      </c>
      <c r="BT4114">
        <v>0</v>
      </c>
      <c r="BU4114">
        <v>0</v>
      </c>
      <c r="BV4114">
        <v>0</v>
      </c>
      <c r="BW4114">
        <v>0</v>
      </c>
      <c r="BX4114">
        <v>0</v>
      </c>
      <c r="BY4114">
        <v>0</v>
      </c>
      <c r="BZ4114">
        <v>0</v>
      </c>
      <c r="CA4114">
        <v>0</v>
      </c>
      <c r="CB4114">
        <v>0</v>
      </c>
      <c r="CC4114">
        <v>0</v>
      </c>
      <c r="CD4114">
        <v>0</v>
      </c>
      <c r="CE4114">
        <v>0</v>
      </c>
    </row>
    <row r="4115" spans="1:83" x14ac:dyDescent="0.35">
      <c r="A4115" s="9" t="str">
        <f t="shared" si="64"/>
        <v>0700.751.15</v>
      </c>
      <c r="B4115" s="52" t="e">
        <f>+IF(MATCH(A4115,List!H$10:H$145,0),"Targeted")</f>
        <v>#N/A</v>
      </c>
      <c r="C4115" s="65"/>
      <c r="D4115" s="151"/>
      <c r="E4115" s="16" t="s">
        <v>938</v>
      </c>
      <c r="F4115" s="16" t="s">
        <v>939</v>
      </c>
      <c r="G4115" s="16" t="s">
        <v>12</v>
      </c>
      <c r="H4115" s="16" t="s">
        <v>5864</v>
      </c>
      <c r="I4115" s="16" t="s">
        <v>1001</v>
      </c>
      <c r="J4115" s="16" t="s">
        <v>918</v>
      </c>
      <c r="K4115" s="17" t="s">
        <v>628</v>
      </c>
      <c r="L4115" s="18" t="s">
        <v>5835</v>
      </c>
      <c r="M4115" s="195" t="s">
        <v>5836</v>
      </c>
      <c r="N4115" s="16" t="s">
        <v>5837</v>
      </c>
      <c r="O4115" s="17" t="s">
        <v>304</v>
      </c>
      <c r="P4115" s="17" t="s">
        <v>305</v>
      </c>
      <c r="Q4115" s="17" t="s">
        <v>306</v>
      </c>
      <c r="R4115">
        <v>0</v>
      </c>
      <c r="S4115">
        <v>0</v>
      </c>
      <c r="T4115">
        <v>0</v>
      </c>
      <c r="U4115">
        <v>0</v>
      </c>
      <c r="V4115">
        <v>0</v>
      </c>
      <c r="W4115">
        <v>0</v>
      </c>
      <c r="X4115">
        <v>0</v>
      </c>
      <c r="Y4115">
        <v>0</v>
      </c>
      <c r="Z4115">
        <v>0</v>
      </c>
      <c r="AA4115">
        <v>0</v>
      </c>
      <c r="AB4115">
        <v>0</v>
      </c>
      <c r="AC4115">
        <v>0</v>
      </c>
      <c r="AD4115">
        <v>0</v>
      </c>
      <c r="AE4115">
        <v>0</v>
      </c>
      <c r="AF4115">
        <v>0</v>
      </c>
      <c r="AG4115" s="19">
        <v>0</v>
      </c>
      <c r="AH4115">
        <v>0</v>
      </c>
      <c r="AI4115">
        <v>0</v>
      </c>
      <c r="AJ4115">
        <v>0</v>
      </c>
      <c r="AK4115">
        <v>0</v>
      </c>
      <c r="AL4115">
        <v>0</v>
      </c>
      <c r="AM4115">
        <v>0</v>
      </c>
      <c r="AN4115">
        <v>0</v>
      </c>
      <c r="AO4115">
        <v>0</v>
      </c>
      <c r="AP4115">
        <v>0</v>
      </c>
      <c r="AQ4115">
        <v>0</v>
      </c>
      <c r="AR4115">
        <v>0</v>
      </c>
      <c r="AS4115">
        <v>0</v>
      </c>
      <c r="AT4115">
        <v>0</v>
      </c>
      <c r="AU4115">
        <v>0</v>
      </c>
      <c r="AV4115">
        <v>0</v>
      </c>
      <c r="AW4115">
        <v>0</v>
      </c>
      <c r="AX4115">
        <v>0</v>
      </c>
      <c r="AY4115">
        <v>0</v>
      </c>
      <c r="AZ4115">
        <v>0</v>
      </c>
      <c r="BA4115">
        <v>0</v>
      </c>
      <c r="BB4115">
        <v>0</v>
      </c>
      <c r="BC4115">
        <v>0</v>
      </c>
      <c r="BD4115">
        <v>0</v>
      </c>
      <c r="BE4115">
        <v>0</v>
      </c>
      <c r="BF4115">
        <v>0</v>
      </c>
      <c r="BG4115">
        <v>0</v>
      </c>
      <c r="BH4115">
        <v>0</v>
      </c>
      <c r="BI4115">
        <v>0</v>
      </c>
      <c r="BJ4115">
        <v>0</v>
      </c>
      <c r="BK4115">
        <v>0</v>
      </c>
      <c r="BL4115">
        <v>0</v>
      </c>
      <c r="BM4115">
        <v>0</v>
      </c>
      <c r="BN4115">
        <v>0</v>
      </c>
      <c r="BO4115">
        <v>0</v>
      </c>
      <c r="BP4115">
        <v>0</v>
      </c>
      <c r="BQ4115">
        <v>0</v>
      </c>
      <c r="BR4115">
        <v>0</v>
      </c>
      <c r="BS4115">
        <v>0</v>
      </c>
      <c r="BT4115">
        <v>0</v>
      </c>
      <c r="BU4115">
        <v>0</v>
      </c>
      <c r="BV4115">
        <v>0</v>
      </c>
      <c r="BW4115">
        <v>0</v>
      </c>
      <c r="BX4115" s="10">
        <v>9000</v>
      </c>
      <c r="BY4115">
        <v>6000</v>
      </c>
      <c r="BZ4115">
        <v>8000</v>
      </c>
      <c r="CA4115">
        <v>15000</v>
      </c>
      <c r="CB4115">
        <v>20000</v>
      </c>
      <c r="CC4115">
        <v>35000</v>
      </c>
      <c r="CD4115">
        <v>25000</v>
      </c>
      <c r="CE4115">
        <v>20000</v>
      </c>
    </row>
    <row r="4116" spans="1:83" x14ac:dyDescent="0.35">
      <c r="A4116" s="9" t="str">
        <f t="shared" si="64"/>
        <v>0701.751.15</v>
      </c>
      <c r="B4116" s="52" t="e">
        <f>+IF(MATCH(A4116,List!H$10:H$145,0),"Targeted")</f>
        <v>#N/A</v>
      </c>
      <c r="C4116" s="65"/>
      <c r="D4116" s="151" t="s">
        <v>7700</v>
      </c>
      <c r="E4116" s="16" t="s">
        <v>938</v>
      </c>
      <c r="F4116" s="16" t="s">
        <v>939</v>
      </c>
      <c r="G4116" s="16" t="s">
        <v>12</v>
      </c>
      <c r="H4116" s="16" t="s">
        <v>5864</v>
      </c>
      <c r="I4116" s="16" t="s">
        <v>771</v>
      </c>
      <c r="J4116" s="16" t="s">
        <v>5865</v>
      </c>
      <c r="K4116" s="17" t="s">
        <v>628</v>
      </c>
      <c r="L4116" s="18" t="s">
        <v>5835</v>
      </c>
      <c r="M4116" s="195" t="s">
        <v>5836</v>
      </c>
      <c r="N4116" s="16" t="s">
        <v>5837</v>
      </c>
      <c r="O4116" s="17" t="s">
        <v>346</v>
      </c>
      <c r="P4116" s="17" t="s">
        <v>305</v>
      </c>
      <c r="Q4116" s="17" t="s">
        <v>306</v>
      </c>
      <c r="R4116">
        <v>0</v>
      </c>
      <c r="S4116">
        <v>0</v>
      </c>
      <c r="T4116">
        <v>0</v>
      </c>
      <c r="U4116">
        <v>0</v>
      </c>
      <c r="V4116">
        <v>0</v>
      </c>
      <c r="W4116">
        <v>0</v>
      </c>
      <c r="X4116">
        <v>0</v>
      </c>
      <c r="Y4116">
        <v>0</v>
      </c>
      <c r="Z4116">
        <v>0</v>
      </c>
      <c r="AA4116">
        <v>0</v>
      </c>
      <c r="AB4116">
        <v>0</v>
      </c>
      <c r="AC4116">
        <v>0</v>
      </c>
      <c r="AD4116">
        <v>0</v>
      </c>
      <c r="AE4116">
        <v>0</v>
      </c>
      <c r="AF4116">
        <v>0</v>
      </c>
      <c r="AG4116" s="19">
        <v>0</v>
      </c>
      <c r="AH4116">
        <v>0</v>
      </c>
      <c r="AI4116">
        <v>0</v>
      </c>
      <c r="AJ4116">
        <v>0</v>
      </c>
      <c r="AK4116">
        <v>0</v>
      </c>
      <c r="AL4116">
        <v>0</v>
      </c>
      <c r="AM4116">
        <v>0</v>
      </c>
      <c r="AN4116">
        <v>0</v>
      </c>
      <c r="AO4116">
        <v>0</v>
      </c>
      <c r="AP4116">
        <v>0</v>
      </c>
      <c r="AQ4116">
        <v>0</v>
      </c>
      <c r="AR4116">
        <v>0</v>
      </c>
      <c r="AS4116">
        <v>0</v>
      </c>
      <c r="AT4116">
        <v>0</v>
      </c>
      <c r="AU4116">
        <v>0</v>
      </c>
      <c r="AV4116">
        <v>0</v>
      </c>
      <c r="AW4116">
        <v>0</v>
      </c>
      <c r="AX4116">
        <v>0</v>
      </c>
      <c r="AY4116">
        <v>0</v>
      </c>
      <c r="AZ4116">
        <v>0</v>
      </c>
      <c r="BA4116">
        <v>0</v>
      </c>
      <c r="BB4116">
        <v>0</v>
      </c>
      <c r="BC4116">
        <v>0</v>
      </c>
      <c r="BD4116">
        <v>1000</v>
      </c>
      <c r="BE4116">
        <v>11000</v>
      </c>
      <c r="BF4116">
        <v>14000</v>
      </c>
      <c r="BG4116">
        <v>36000</v>
      </c>
      <c r="BH4116">
        <v>0</v>
      </c>
      <c r="BI4116">
        <v>0</v>
      </c>
      <c r="BJ4116">
        <v>0</v>
      </c>
      <c r="BK4116">
        <v>0</v>
      </c>
      <c r="BL4116">
        <v>0</v>
      </c>
      <c r="BM4116">
        <v>0</v>
      </c>
      <c r="BN4116">
        <v>0</v>
      </c>
      <c r="BO4116">
        <v>0</v>
      </c>
      <c r="BP4116">
        <v>0</v>
      </c>
      <c r="BQ4116">
        <v>0</v>
      </c>
      <c r="BR4116">
        <v>0</v>
      </c>
      <c r="BS4116">
        <v>0</v>
      </c>
      <c r="BT4116">
        <v>0</v>
      </c>
      <c r="BU4116">
        <v>0</v>
      </c>
      <c r="BV4116">
        <v>0</v>
      </c>
      <c r="BW4116">
        <v>0</v>
      </c>
      <c r="BX4116">
        <v>0</v>
      </c>
      <c r="BY4116">
        <v>0</v>
      </c>
      <c r="BZ4116">
        <v>0</v>
      </c>
      <c r="CA4116">
        <v>0</v>
      </c>
      <c r="CB4116">
        <v>0</v>
      </c>
      <c r="CC4116">
        <v>0</v>
      </c>
      <c r="CD4116">
        <v>0</v>
      </c>
      <c r="CE4116">
        <v>0</v>
      </c>
    </row>
    <row r="4117" spans="1:83" x14ac:dyDescent="0.35">
      <c r="A4117" s="9" t="str">
        <f t="shared" si="64"/>
        <v>0720.751.15</v>
      </c>
      <c r="B4117" s="52" t="e">
        <f>+IF(MATCH(A4117,List!H$10:H$145,0),"Targeted")</f>
        <v>#N/A</v>
      </c>
      <c r="C4117" s="65"/>
      <c r="D4117" s="151" t="s">
        <v>7700</v>
      </c>
      <c r="E4117" s="16" t="s">
        <v>938</v>
      </c>
      <c r="F4117" s="16" t="s">
        <v>939</v>
      </c>
      <c r="G4117" s="16" t="s">
        <v>12</v>
      </c>
      <c r="H4117" s="16" t="s">
        <v>5864</v>
      </c>
      <c r="I4117" s="16" t="s">
        <v>741</v>
      </c>
      <c r="J4117" s="16" t="s">
        <v>2040</v>
      </c>
      <c r="K4117" s="17" t="s">
        <v>628</v>
      </c>
      <c r="L4117" s="18" t="s">
        <v>5835</v>
      </c>
      <c r="M4117" s="195" t="s">
        <v>5836</v>
      </c>
      <c r="N4117" s="16" t="s">
        <v>5837</v>
      </c>
      <c r="O4117" s="17" t="s">
        <v>346</v>
      </c>
      <c r="P4117" s="17" t="s">
        <v>305</v>
      </c>
      <c r="Q4117" s="17" t="s">
        <v>306</v>
      </c>
      <c r="R4117">
        <v>0</v>
      </c>
      <c r="S4117">
        <v>0</v>
      </c>
      <c r="T4117">
        <v>0</v>
      </c>
      <c r="U4117">
        <v>0</v>
      </c>
      <c r="V4117">
        <v>0</v>
      </c>
      <c r="W4117">
        <v>0</v>
      </c>
      <c r="X4117">
        <v>0</v>
      </c>
      <c r="Y4117">
        <v>0</v>
      </c>
      <c r="Z4117">
        <v>0</v>
      </c>
      <c r="AA4117">
        <v>0</v>
      </c>
      <c r="AB4117">
        <v>0</v>
      </c>
      <c r="AC4117">
        <v>0</v>
      </c>
      <c r="AD4117">
        <v>0</v>
      </c>
      <c r="AE4117">
        <v>0</v>
      </c>
      <c r="AF4117">
        <v>0</v>
      </c>
      <c r="AG4117" s="19">
        <v>0</v>
      </c>
      <c r="AH4117">
        <v>0</v>
      </c>
      <c r="AI4117">
        <v>0</v>
      </c>
      <c r="AJ4117">
        <v>0</v>
      </c>
      <c r="AK4117">
        <v>0</v>
      </c>
      <c r="AL4117">
        <v>0</v>
      </c>
      <c r="AM4117">
        <v>0</v>
      </c>
      <c r="AN4117">
        <v>0</v>
      </c>
      <c r="AO4117">
        <v>0</v>
      </c>
      <c r="AP4117">
        <v>0</v>
      </c>
      <c r="AQ4117">
        <v>0</v>
      </c>
      <c r="AR4117">
        <v>0</v>
      </c>
      <c r="AS4117">
        <v>0</v>
      </c>
      <c r="AT4117">
        <v>0</v>
      </c>
      <c r="AU4117">
        <v>0</v>
      </c>
      <c r="AV4117">
        <v>0</v>
      </c>
      <c r="AW4117">
        <v>0</v>
      </c>
      <c r="AX4117">
        <v>0</v>
      </c>
      <c r="AY4117">
        <v>0</v>
      </c>
      <c r="AZ4117">
        <v>0</v>
      </c>
      <c r="BA4117">
        <v>0</v>
      </c>
      <c r="BB4117">
        <v>0</v>
      </c>
      <c r="BC4117">
        <v>0</v>
      </c>
      <c r="BD4117">
        <v>0</v>
      </c>
      <c r="BE4117">
        <v>0</v>
      </c>
      <c r="BF4117">
        <v>0</v>
      </c>
      <c r="BG4117">
        <v>0</v>
      </c>
      <c r="BH4117">
        <v>0</v>
      </c>
      <c r="BI4117">
        <v>0</v>
      </c>
      <c r="BJ4117">
        <v>0</v>
      </c>
      <c r="BK4117">
        <v>0</v>
      </c>
      <c r="BL4117">
        <v>0</v>
      </c>
      <c r="BM4117">
        <v>1000</v>
      </c>
      <c r="BN4117">
        <v>10000</v>
      </c>
      <c r="BO4117">
        <v>14000</v>
      </c>
      <c r="BP4117">
        <v>3000</v>
      </c>
      <c r="BQ4117">
        <v>1000</v>
      </c>
      <c r="BR4117">
        <v>0</v>
      </c>
      <c r="BS4117">
        <v>0</v>
      </c>
      <c r="BT4117">
        <v>0</v>
      </c>
      <c r="BU4117">
        <v>0</v>
      </c>
      <c r="BV4117">
        <v>0</v>
      </c>
      <c r="BW4117">
        <v>0</v>
      </c>
      <c r="BX4117">
        <v>0</v>
      </c>
      <c r="BY4117">
        <v>0</v>
      </c>
      <c r="BZ4117">
        <v>0</v>
      </c>
      <c r="CA4117">
        <v>0</v>
      </c>
      <c r="CB4117">
        <v>0</v>
      </c>
      <c r="CC4117">
        <v>0</v>
      </c>
      <c r="CD4117">
        <v>0</v>
      </c>
      <c r="CE4117">
        <v>0</v>
      </c>
    </row>
    <row r="4118" spans="1:83" x14ac:dyDescent="0.35">
      <c r="A4118" s="9" t="str">
        <f t="shared" si="64"/>
        <v>8528.751.15</v>
      </c>
      <c r="B4118" s="52" t="e">
        <f>+IF(MATCH(A4118,List!H$10:H$145,0),"Targeted")</f>
        <v>#N/A</v>
      </c>
      <c r="C4118" s="65"/>
      <c r="D4118" s="151" t="s">
        <v>7700</v>
      </c>
      <c r="E4118" s="16" t="s">
        <v>938</v>
      </c>
      <c r="F4118" s="16" t="s">
        <v>939</v>
      </c>
      <c r="G4118" s="16" t="s">
        <v>12</v>
      </c>
      <c r="H4118" s="16" t="s">
        <v>5864</v>
      </c>
      <c r="I4118" s="16" t="s">
        <v>5866</v>
      </c>
      <c r="J4118" s="16" t="s">
        <v>5867</v>
      </c>
      <c r="K4118" s="17" t="s">
        <v>628</v>
      </c>
      <c r="L4118" s="18" t="s">
        <v>5835</v>
      </c>
      <c r="M4118" s="195" t="s">
        <v>5836</v>
      </c>
      <c r="N4118" s="16" t="s">
        <v>5837</v>
      </c>
      <c r="O4118" s="17" t="s">
        <v>346</v>
      </c>
      <c r="P4118" s="17" t="s">
        <v>305</v>
      </c>
      <c r="Q4118" s="17" t="s">
        <v>306</v>
      </c>
      <c r="R4118">
        <v>0</v>
      </c>
      <c r="S4118">
        <v>0</v>
      </c>
      <c r="T4118">
        <v>0</v>
      </c>
      <c r="U4118">
        <v>0</v>
      </c>
      <c r="V4118">
        <v>0</v>
      </c>
      <c r="W4118">
        <v>0</v>
      </c>
      <c r="X4118">
        <v>0</v>
      </c>
      <c r="Y4118">
        <v>0</v>
      </c>
      <c r="Z4118">
        <v>0</v>
      </c>
      <c r="AA4118">
        <v>0</v>
      </c>
      <c r="AB4118">
        <v>0</v>
      </c>
      <c r="AC4118">
        <v>0</v>
      </c>
      <c r="AD4118">
        <v>0</v>
      </c>
      <c r="AE4118">
        <v>0</v>
      </c>
      <c r="AF4118">
        <v>0</v>
      </c>
      <c r="AG4118" s="19">
        <v>0</v>
      </c>
      <c r="AH4118">
        <v>0</v>
      </c>
      <c r="AI4118">
        <v>0</v>
      </c>
      <c r="AJ4118">
        <v>0</v>
      </c>
      <c r="AK4118">
        <v>0</v>
      </c>
      <c r="AL4118">
        <v>0</v>
      </c>
      <c r="AM4118">
        <v>0</v>
      </c>
      <c r="AN4118">
        <v>0</v>
      </c>
      <c r="AO4118">
        <v>0</v>
      </c>
      <c r="AP4118">
        <v>0</v>
      </c>
      <c r="AQ4118">
        <v>0</v>
      </c>
      <c r="AR4118">
        <v>0</v>
      </c>
      <c r="AS4118">
        <v>0</v>
      </c>
      <c r="AT4118">
        <v>0</v>
      </c>
      <c r="AU4118">
        <v>0</v>
      </c>
      <c r="AV4118">
        <v>0</v>
      </c>
      <c r="AW4118">
        <v>0</v>
      </c>
      <c r="AX4118">
        <v>0</v>
      </c>
      <c r="AY4118">
        <v>0</v>
      </c>
      <c r="AZ4118">
        <v>0</v>
      </c>
      <c r="BA4118">
        <v>0</v>
      </c>
      <c r="BB4118">
        <v>0</v>
      </c>
      <c r="BC4118">
        <v>0</v>
      </c>
      <c r="BD4118">
        <v>0</v>
      </c>
      <c r="BE4118">
        <v>0</v>
      </c>
      <c r="BF4118">
        <v>0</v>
      </c>
      <c r="BG4118">
        <v>0</v>
      </c>
      <c r="BH4118">
        <v>1000</v>
      </c>
      <c r="BI4118">
        <v>4000</v>
      </c>
      <c r="BJ4118">
        <v>5000</v>
      </c>
      <c r="BK4118">
        <v>2000</v>
      </c>
      <c r="BL4118">
        <v>0</v>
      </c>
      <c r="BM4118">
        <v>0</v>
      </c>
      <c r="BN4118">
        <v>0</v>
      </c>
      <c r="BO4118">
        <v>0</v>
      </c>
      <c r="BP4118">
        <v>0</v>
      </c>
      <c r="BQ4118">
        <v>0</v>
      </c>
      <c r="BR4118">
        <v>0</v>
      </c>
      <c r="BS4118">
        <v>0</v>
      </c>
      <c r="BT4118">
        <v>0</v>
      </c>
      <c r="BU4118">
        <v>0</v>
      </c>
      <c r="BV4118">
        <v>0</v>
      </c>
      <c r="BW4118">
        <v>0</v>
      </c>
      <c r="BX4118">
        <v>0</v>
      </c>
      <c r="BY4118">
        <v>0</v>
      </c>
      <c r="BZ4118">
        <v>0</v>
      </c>
      <c r="CA4118">
        <v>0</v>
      </c>
      <c r="CB4118">
        <v>0</v>
      </c>
      <c r="CC4118">
        <v>0</v>
      </c>
      <c r="CD4118">
        <v>0</v>
      </c>
      <c r="CE4118">
        <v>0</v>
      </c>
    </row>
    <row r="4119" spans="1:83" x14ac:dyDescent="0.35">
      <c r="A4119" s="9" t="str">
        <f t="shared" si="64"/>
        <v>0334.751.15</v>
      </c>
      <c r="B4119" s="52" t="e">
        <f>+IF(MATCH(A4119,List!H$10:H$145,0),"Targeted")</f>
        <v>#N/A</v>
      </c>
      <c r="C4119" s="65"/>
      <c r="D4119" s="151" t="s">
        <v>7700</v>
      </c>
      <c r="E4119" s="16" t="s">
        <v>938</v>
      </c>
      <c r="F4119" s="16" t="s">
        <v>939</v>
      </c>
      <c r="G4119" s="16" t="s">
        <v>309</v>
      </c>
      <c r="H4119" s="16" t="s">
        <v>5868</v>
      </c>
      <c r="I4119" s="16" t="s">
        <v>5527</v>
      </c>
      <c r="J4119" s="16" t="s">
        <v>5869</v>
      </c>
      <c r="K4119" s="17" t="s">
        <v>628</v>
      </c>
      <c r="L4119" s="18" t="s">
        <v>5835</v>
      </c>
      <c r="M4119" s="195" t="s">
        <v>5836</v>
      </c>
      <c r="N4119" s="16" t="s">
        <v>5837</v>
      </c>
      <c r="O4119" s="17" t="s">
        <v>346</v>
      </c>
      <c r="P4119" s="17" t="s">
        <v>305</v>
      </c>
      <c r="Q4119" s="17" t="s">
        <v>306</v>
      </c>
      <c r="R4119">
        <v>0</v>
      </c>
      <c r="S4119">
        <v>0</v>
      </c>
      <c r="T4119">
        <v>0</v>
      </c>
      <c r="U4119">
        <v>0</v>
      </c>
      <c r="V4119">
        <v>0</v>
      </c>
      <c r="W4119">
        <v>0</v>
      </c>
      <c r="X4119">
        <v>0</v>
      </c>
      <c r="Y4119">
        <v>0</v>
      </c>
      <c r="Z4119">
        <v>0</v>
      </c>
      <c r="AA4119">
        <v>0</v>
      </c>
      <c r="AB4119">
        <v>0</v>
      </c>
      <c r="AC4119">
        <v>0</v>
      </c>
      <c r="AD4119">
        <v>0</v>
      </c>
      <c r="AE4119">
        <v>0</v>
      </c>
      <c r="AF4119">
        <v>0</v>
      </c>
      <c r="AG4119" s="19">
        <v>0</v>
      </c>
      <c r="AH4119">
        <v>0</v>
      </c>
      <c r="AI4119">
        <v>0</v>
      </c>
      <c r="AJ4119">
        <v>0</v>
      </c>
      <c r="AK4119">
        <v>0</v>
      </c>
      <c r="AL4119">
        <v>0</v>
      </c>
      <c r="AM4119">
        <v>0</v>
      </c>
      <c r="AN4119">
        <v>0</v>
      </c>
      <c r="AO4119">
        <v>0</v>
      </c>
      <c r="AP4119">
        <v>0</v>
      </c>
      <c r="AQ4119">
        <v>0</v>
      </c>
      <c r="AR4119">
        <v>0</v>
      </c>
      <c r="AS4119">
        <v>0</v>
      </c>
      <c r="AT4119">
        <v>0</v>
      </c>
      <c r="AU4119">
        <v>0</v>
      </c>
      <c r="AV4119">
        <v>0</v>
      </c>
      <c r="AW4119">
        <v>0</v>
      </c>
      <c r="AX4119">
        <v>271</v>
      </c>
      <c r="AY4119">
        <v>7176</v>
      </c>
      <c r="AZ4119">
        <v>20000</v>
      </c>
      <c r="BA4119">
        <v>-28000</v>
      </c>
      <c r="BB4119">
        <v>7000</v>
      </c>
      <c r="BC4119">
        <v>-9000</v>
      </c>
      <c r="BD4119">
        <v>28000</v>
      </c>
      <c r="BE4119">
        <v>34000</v>
      </c>
      <c r="BF4119">
        <v>45000</v>
      </c>
      <c r="BG4119">
        <v>37000</v>
      </c>
      <c r="BH4119">
        <v>50000</v>
      </c>
      <c r="BI4119">
        <v>46000</v>
      </c>
      <c r="BJ4119">
        <v>50000</v>
      </c>
      <c r="BK4119">
        <v>59000</v>
      </c>
      <c r="BL4119">
        <v>55000</v>
      </c>
      <c r="BM4119">
        <v>47000</v>
      </c>
      <c r="BN4119">
        <v>38000</v>
      </c>
      <c r="BO4119">
        <v>28000</v>
      </c>
      <c r="BP4119">
        <v>22000</v>
      </c>
      <c r="BQ4119">
        <v>9000</v>
      </c>
      <c r="BR4119">
        <v>1000</v>
      </c>
      <c r="BS4119">
        <v>0</v>
      </c>
      <c r="BT4119">
        <v>0</v>
      </c>
      <c r="BU4119">
        <v>0</v>
      </c>
      <c r="BV4119">
        <v>0</v>
      </c>
      <c r="BW4119">
        <v>0</v>
      </c>
      <c r="BX4119">
        <v>0</v>
      </c>
      <c r="BY4119">
        <v>0</v>
      </c>
      <c r="BZ4119">
        <v>0</v>
      </c>
      <c r="CA4119">
        <v>0</v>
      </c>
      <c r="CB4119">
        <v>0</v>
      </c>
      <c r="CC4119">
        <v>0</v>
      </c>
      <c r="CD4119">
        <v>0</v>
      </c>
      <c r="CE4119">
        <v>0</v>
      </c>
    </row>
    <row r="4120" spans="1:83" x14ac:dyDescent="0.35">
      <c r="A4120" s="9" t="str">
        <f t="shared" si="64"/>
        <v>0334.751.15</v>
      </c>
      <c r="B4120" s="52" t="e">
        <f>+IF(MATCH(A4120,List!H$10:H$145,0),"Targeted")</f>
        <v>#N/A</v>
      </c>
      <c r="C4120" s="65"/>
      <c r="D4120" s="151" t="s">
        <v>7700</v>
      </c>
      <c r="E4120" s="16" t="s">
        <v>938</v>
      </c>
      <c r="F4120" s="16" t="s">
        <v>939</v>
      </c>
      <c r="G4120" s="16" t="s">
        <v>309</v>
      </c>
      <c r="H4120" s="16" t="s">
        <v>5868</v>
      </c>
      <c r="I4120" s="16" t="s">
        <v>5527</v>
      </c>
      <c r="J4120" s="16" t="s">
        <v>5869</v>
      </c>
      <c r="K4120" s="17" t="s">
        <v>628</v>
      </c>
      <c r="L4120" s="18" t="s">
        <v>5835</v>
      </c>
      <c r="M4120" s="195" t="s">
        <v>5836</v>
      </c>
      <c r="N4120" s="16" t="s">
        <v>5837</v>
      </c>
      <c r="O4120" s="17" t="s">
        <v>346</v>
      </c>
      <c r="P4120" s="17" t="s">
        <v>524</v>
      </c>
      <c r="Q4120" s="17" t="s">
        <v>306</v>
      </c>
      <c r="R4120">
        <v>0</v>
      </c>
      <c r="S4120">
        <v>0</v>
      </c>
      <c r="T4120">
        <v>0</v>
      </c>
      <c r="U4120">
        <v>0</v>
      </c>
      <c r="V4120">
        <v>0</v>
      </c>
      <c r="W4120">
        <v>0</v>
      </c>
      <c r="X4120">
        <v>0</v>
      </c>
      <c r="Y4120">
        <v>0</v>
      </c>
      <c r="Z4120">
        <v>0</v>
      </c>
      <c r="AA4120">
        <v>0</v>
      </c>
      <c r="AB4120">
        <v>0</v>
      </c>
      <c r="AC4120">
        <v>0</v>
      </c>
      <c r="AD4120">
        <v>0</v>
      </c>
      <c r="AE4120">
        <v>0</v>
      </c>
      <c r="AF4120">
        <v>0</v>
      </c>
      <c r="AG4120" s="19">
        <v>0</v>
      </c>
      <c r="AH4120">
        <v>0</v>
      </c>
      <c r="AI4120">
        <v>0</v>
      </c>
      <c r="AJ4120">
        <v>0</v>
      </c>
      <c r="AK4120">
        <v>0</v>
      </c>
      <c r="AL4120">
        <v>0</v>
      </c>
      <c r="AM4120">
        <v>0</v>
      </c>
      <c r="AN4120">
        <v>0</v>
      </c>
      <c r="AO4120">
        <v>0</v>
      </c>
      <c r="AP4120">
        <v>0</v>
      </c>
      <c r="AQ4120">
        <v>0</v>
      </c>
      <c r="AR4120">
        <v>0</v>
      </c>
      <c r="AS4120">
        <v>0</v>
      </c>
      <c r="AT4120">
        <v>0</v>
      </c>
      <c r="AU4120">
        <v>0</v>
      </c>
      <c r="AV4120">
        <v>0</v>
      </c>
      <c r="AW4120">
        <v>0</v>
      </c>
      <c r="AX4120">
        <v>11846</v>
      </c>
      <c r="AY4120">
        <v>0</v>
      </c>
      <c r="AZ4120">
        <v>0</v>
      </c>
      <c r="BA4120">
        <v>0</v>
      </c>
      <c r="BB4120">
        <v>0</v>
      </c>
      <c r="BC4120">
        <v>0</v>
      </c>
      <c r="BD4120">
        <v>0</v>
      </c>
      <c r="BE4120">
        <v>0</v>
      </c>
      <c r="BF4120">
        <v>0</v>
      </c>
      <c r="BG4120">
        <v>0</v>
      </c>
      <c r="BH4120">
        <v>0</v>
      </c>
      <c r="BI4120">
        <v>0</v>
      </c>
      <c r="BJ4120">
        <v>0</v>
      </c>
      <c r="BK4120">
        <v>0</v>
      </c>
      <c r="BL4120">
        <v>0</v>
      </c>
      <c r="BM4120">
        <v>0</v>
      </c>
      <c r="BN4120">
        <v>0</v>
      </c>
      <c r="BO4120">
        <v>0</v>
      </c>
      <c r="BP4120">
        <v>0</v>
      </c>
      <c r="BQ4120">
        <v>0</v>
      </c>
      <c r="BR4120">
        <v>0</v>
      </c>
      <c r="BS4120">
        <v>0</v>
      </c>
      <c r="BT4120">
        <v>0</v>
      </c>
      <c r="BU4120">
        <v>0</v>
      </c>
      <c r="BV4120">
        <v>0</v>
      </c>
      <c r="BW4120">
        <v>0</v>
      </c>
      <c r="BX4120">
        <v>0</v>
      </c>
      <c r="BY4120">
        <v>0</v>
      </c>
      <c r="BZ4120">
        <v>0</v>
      </c>
      <c r="CA4120">
        <v>0</v>
      </c>
      <c r="CB4120">
        <v>0</v>
      </c>
      <c r="CC4120">
        <v>0</v>
      </c>
      <c r="CD4120">
        <v>0</v>
      </c>
      <c r="CE4120">
        <v>0</v>
      </c>
    </row>
    <row r="4121" spans="1:83" x14ac:dyDescent="0.35">
      <c r="A4121" s="9" t="str">
        <f t="shared" si="64"/>
        <v>0173.751.20</v>
      </c>
      <c r="B4121" s="52" t="e">
        <f>+IF(MATCH(A4121,List!H$10:H$145,0),"Targeted")</f>
        <v>#N/A</v>
      </c>
      <c r="C4121" s="65"/>
      <c r="D4121" s="151" t="s">
        <v>7700</v>
      </c>
      <c r="E4121" s="16" t="s">
        <v>1119</v>
      </c>
      <c r="F4121" s="16" t="s">
        <v>1120</v>
      </c>
      <c r="G4121" s="16" t="s">
        <v>1981</v>
      </c>
      <c r="H4121" s="16" t="s">
        <v>5870</v>
      </c>
      <c r="I4121" s="16" t="s">
        <v>29</v>
      </c>
      <c r="J4121" s="16" t="s">
        <v>918</v>
      </c>
      <c r="K4121" s="17" t="s">
        <v>63</v>
      </c>
      <c r="L4121" s="18" t="s">
        <v>5835</v>
      </c>
      <c r="M4121" s="195" t="s">
        <v>5836</v>
      </c>
      <c r="N4121" s="16" t="s">
        <v>5837</v>
      </c>
      <c r="O4121" s="17" t="s">
        <v>346</v>
      </c>
      <c r="P4121" s="17" t="s">
        <v>305</v>
      </c>
      <c r="Q4121" s="17" t="s">
        <v>306</v>
      </c>
      <c r="R4121">
        <v>0</v>
      </c>
      <c r="S4121">
        <v>0</v>
      </c>
      <c r="T4121">
        <v>0</v>
      </c>
      <c r="U4121">
        <v>0</v>
      </c>
      <c r="V4121">
        <v>0</v>
      </c>
      <c r="W4121">
        <v>0</v>
      </c>
      <c r="X4121">
        <v>0</v>
      </c>
      <c r="Y4121">
        <v>0</v>
      </c>
      <c r="Z4121">
        <v>0</v>
      </c>
      <c r="AA4121">
        <v>0</v>
      </c>
      <c r="AB4121">
        <v>0</v>
      </c>
      <c r="AC4121">
        <v>0</v>
      </c>
      <c r="AD4121">
        <v>0</v>
      </c>
      <c r="AE4121">
        <v>0</v>
      </c>
      <c r="AF4121">
        <v>0</v>
      </c>
      <c r="AG4121" s="19">
        <v>0</v>
      </c>
      <c r="AH4121">
        <v>0</v>
      </c>
      <c r="AI4121">
        <v>0</v>
      </c>
      <c r="AJ4121">
        <v>0</v>
      </c>
      <c r="AK4121">
        <v>0</v>
      </c>
      <c r="AL4121">
        <v>0</v>
      </c>
      <c r="AM4121">
        <v>0</v>
      </c>
      <c r="AN4121">
        <v>0</v>
      </c>
      <c r="AO4121">
        <v>0</v>
      </c>
      <c r="AP4121">
        <v>0</v>
      </c>
      <c r="AQ4121">
        <v>0</v>
      </c>
      <c r="AR4121">
        <v>0</v>
      </c>
      <c r="AS4121">
        <v>0</v>
      </c>
      <c r="AT4121">
        <v>0</v>
      </c>
      <c r="AU4121">
        <v>0</v>
      </c>
      <c r="AV4121">
        <v>9609</v>
      </c>
      <c r="AW4121">
        <v>14730</v>
      </c>
      <c r="AX4121">
        <v>19770</v>
      </c>
      <c r="AY4121">
        <v>18706</v>
      </c>
      <c r="AZ4121">
        <v>21000</v>
      </c>
      <c r="BA4121">
        <v>20000</v>
      </c>
      <c r="BB4121">
        <v>25000</v>
      </c>
      <c r="BC4121">
        <v>24000</v>
      </c>
      <c r="BD4121">
        <v>25000</v>
      </c>
      <c r="BE4121">
        <v>28000</v>
      </c>
      <c r="BF4121">
        <v>31000</v>
      </c>
      <c r="BG4121">
        <v>44000</v>
      </c>
      <c r="BH4121">
        <v>49000</v>
      </c>
      <c r="BI4121">
        <v>54000</v>
      </c>
      <c r="BJ4121">
        <v>63000</v>
      </c>
      <c r="BK4121">
        <v>72000</v>
      </c>
      <c r="BL4121">
        <v>79000</v>
      </c>
      <c r="BM4121">
        <v>83000</v>
      </c>
      <c r="BN4121">
        <v>85000</v>
      </c>
      <c r="BO4121">
        <v>98000</v>
      </c>
      <c r="BP4121">
        <v>105000</v>
      </c>
      <c r="BQ4121">
        <v>99000</v>
      </c>
      <c r="BR4121">
        <v>103000</v>
      </c>
      <c r="BS4121">
        <v>93000</v>
      </c>
      <c r="BT4121">
        <v>101000</v>
      </c>
      <c r="BU4121">
        <v>110000</v>
      </c>
      <c r="BV4121">
        <v>115000</v>
      </c>
      <c r="BW4121">
        <v>115000</v>
      </c>
      <c r="BX4121">
        <v>119000</v>
      </c>
      <c r="BY4121">
        <v>120000</v>
      </c>
      <c r="BZ4121">
        <v>134000</v>
      </c>
      <c r="CA4121">
        <v>133000</v>
      </c>
      <c r="CB4121">
        <v>165000</v>
      </c>
      <c r="CC4121">
        <v>189000</v>
      </c>
      <c r="CD4121">
        <v>199000</v>
      </c>
      <c r="CE4121">
        <v>203000</v>
      </c>
    </row>
    <row r="4122" spans="1:83" x14ac:dyDescent="0.35">
      <c r="A4122" s="9" t="str">
        <f t="shared" si="64"/>
        <v>0117.751.20</v>
      </c>
      <c r="B4122" s="52" t="e">
        <f>+IF(MATCH(A4122,List!H$10:H$145,0),"Targeted")</f>
        <v>#N/A</v>
      </c>
      <c r="C4122" s="65"/>
      <c r="D4122" s="151" t="s">
        <v>7700</v>
      </c>
      <c r="E4122" s="16" t="s">
        <v>1119</v>
      </c>
      <c r="F4122" s="16" t="s">
        <v>1120</v>
      </c>
      <c r="G4122" s="16" t="s">
        <v>469</v>
      </c>
      <c r="H4122" s="16" t="s">
        <v>1582</v>
      </c>
      <c r="I4122" s="16" t="s">
        <v>219</v>
      </c>
      <c r="J4122" s="16" t="s">
        <v>5844</v>
      </c>
      <c r="K4122" s="17" t="s">
        <v>63</v>
      </c>
      <c r="L4122" s="18" t="s">
        <v>5835</v>
      </c>
      <c r="M4122" s="195" t="s">
        <v>5836</v>
      </c>
      <c r="N4122" s="16" t="s">
        <v>5837</v>
      </c>
      <c r="O4122" s="17" t="s">
        <v>346</v>
      </c>
      <c r="P4122" s="17" t="s">
        <v>305</v>
      </c>
      <c r="Q4122" s="17" t="s">
        <v>306</v>
      </c>
      <c r="R4122">
        <v>0</v>
      </c>
      <c r="S4122">
        <v>0</v>
      </c>
      <c r="T4122">
        <v>0</v>
      </c>
      <c r="U4122">
        <v>0</v>
      </c>
      <c r="V4122">
        <v>0</v>
      </c>
      <c r="W4122">
        <v>0</v>
      </c>
      <c r="X4122">
        <v>0</v>
      </c>
      <c r="Y4122">
        <v>0</v>
      </c>
      <c r="Z4122">
        <v>0</v>
      </c>
      <c r="AA4122">
        <v>0</v>
      </c>
      <c r="AB4122">
        <v>0</v>
      </c>
      <c r="AC4122">
        <v>0</v>
      </c>
      <c r="AD4122">
        <v>0</v>
      </c>
      <c r="AE4122">
        <v>0</v>
      </c>
      <c r="AF4122">
        <v>0</v>
      </c>
      <c r="AG4122" s="19">
        <v>0</v>
      </c>
      <c r="AH4122">
        <v>0</v>
      </c>
      <c r="AI4122">
        <v>0</v>
      </c>
      <c r="AJ4122">
        <v>0</v>
      </c>
      <c r="AK4122">
        <v>0</v>
      </c>
      <c r="AL4122">
        <v>0</v>
      </c>
      <c r="AM4122">
        <v>0</v>
      </c>
      <c r="AN4122">
        <v>0</v>
      </c>
      <c r="AO4122">
        <v>0</v>
      </c>
      <c r="AP4122">
        <v>0</v>
      </c>
      <c r="AQ4122">
        <v>0</v>
      </c>
      <c r="AR4122">
        <v>0</v>
      </c>
      <c r="AS4122">
        <v>0</v>
      </c>
      <c r="AT4122">
        <v>0</v>
      </c>
      <c r="AU4122">
        <v>0</v>
      </c>
      <c r="AV4122">
        <v>0</v>
      </c>
      <c r="AW4122">
        <v>0</v>
      </c>
      <c r="AX4122">
        <v>0</v>
      </c>
      <c r="AY4122">
        <v>0</v>
      </c>
      <c r="AZ4122">
        <v>0</v>
      </c>
      <c r="BA4122">
        <v>0</v>
      </c>
      <c r="BB4122">
        <v>0</v>
      </c>
      <c r="BC4122">
        <v>0</v>
      </c>
      <c r="BD4122">
        <v>0</v>
      </c>
      <c r="BE4122">
        <v>0</v>
      </c>
      <c r="BF4122">
        <v>0</v>
      </c>
      <c r="BG4122">
        <v>0</v>
      </c>
      <c r="BH4122">
        <v>0</v>
      </c>
      <c r="BI4122">
        <v>0</v>
      </c>
      <c r="BJ4122">
        <v>2000</v>
      </c>
      <c r="BK4122">
        <v>4000</v>
      </c>
      <c r="BL4122">
        <v>1000</v>
      </c>
      <c r="BM4122">
        <v>3000</v>
      </c>
      <c r="BN4122">
        <v>-1000</v>
      </c>
      <c r="BO4122">
        <v>1000</v>
      </c>
      <c r="BP4122">
        <v>0</v>
      </c>
      <c r="BQ4122">
        <v>0</v>
      </c>
      <c r="BR4122">
        <v>0</v>
      </c>
      <c r="BS4122">
        <v>0</v>
      </c>
      <c r="BT4122">
        <v>0</v>
      </c>
      <c r="BU4122">
        <v>0</v>
      </c>
      <c r="BV4122">
        <v>1000</v>
      </c>
      <c r="BW4122">
        <v>0</v>
      </c>
      <c r="BX4122">
        <v>0</v>
      </c>
      <c r="BY4122">
        <v>0</v>
      </c>
      <c r="BZ4122">
        <v>0</v>
      </c>
      <c r="CA4122">
        <v>0</v>
      </c>
      <c r="CB4122">
        <v>0</v>
      </c>
      <c r="CC4122">
        <v>0</v>
      </c>
      <c r="CD4122">
        <v>0</v>
      </c>
      <c r="CE4122">
        <v>0</v>
      </c>
    </row>
    <row r="4123" spans="1:83" x14ac:dyDescent="0.35">
      <c r="A4123" s="9" t="str">
        <f t="shared" si="64"/>
        <v>5697.751.20</v>
      </c>
      <c r="B4123" s="52" t="e">
        <f>+IF(MATCH(A4123,List!H$10:H$145,0),"Targeted")</f>
        <v>#N/A</v>
      </c>
      <c r="C4123" s="65"/>
      <c r="D4123" s="151" t="s">
        <v>7700</v>
      </c>
      <c r="E4123" s="16" t="s">
        <v>1119</v>
      </c>
      <c r="F4123" s="16" t="s">
        <v>1120</v>
      </c>
      <c r="G4123" s="16" t="s">
        <v>469</v>
      </c>
      <c r="H4123" s="16" t="s">
        <v>1582</v>
      </c>
      <c r="I4123" s="16" t="s">
        <v>5871</v>
      </c>
      <c r="J4123" s="16" t="s">
        <v>5872</v>
      </c>
      <c r="K4123" s="17" t="s">
        <v>63</v>
      </c>
      <c r="L4123" s="18" t="s">
        <v>5835</v>
      </c>
      <c r="M4123" s="195" t="s">
        <v>5836</v>
      </c>
      <c r="N4123" s="16" t="s">
        <v>5837</v>
      </c>
      <c r="O4123" s="17" t="s">
        <v>346</v>
      </c>
      <c r="P4123" s="17" t="s">
        <v>305</v>
      </c>
      <c r="Q4123" s="17" t="s">
        <v>306</v>
      </c>
      <c r="R4123">
        <v>0</v>
      </c>
      <c r="S4123">
        <v>0</v>
      </c>
      <c r="T4123">
        <v>0</v>
      </c>
      <c r="U4123">
        <v>0</v>
      </c>
      <c r="V4123">
        <v>0</v>
      </c>
      <c r="W4123">
        <v>0</v>
      </c>
      <c r="X4123">
        <v>0</v>
      </c>
      <c r="Y4123">
        <v>0</v>
      </c>
      <c r="Z4123">
        <v>0</v>
      </c>
      <c r="AA4123">
        <v>0</v>
      </c>
      <c r="AB4123">
        <v>0</v>
      </c>
      <c r="AC4123">
        <v>0</v>
      </c>
      <c r="AD4123">
        <v>0</v>
      </c>
      <c r="AE4123">
        <v>0</v>
      </c>
      <c r="AF4123">
        <v>0</v>
      </c>
      <c r="AG4123" s="19">
        <v>0</v>
      </c>
      <c r="AH4123">
        <v>0</v>
      </c>
      <c r="AI4123">
        <v>0</v>
      </c>
      <c r="AJ4123">
        <v>0</v>
      </c>
      <c r="AK4123">
        <v>0</v>
      </c>
      <c r="AL4123">
        <v>0</v>
      </c>
      <c r="AM4123">
        <v>0</v>
      </c>
      <c r="AN4123">
        <v>0</v>
      </c>
      <c r="AO4123">
        <v>0</v>
      </c>
      <c r="AP4123">
        <v>-10079</v>
      </c>
      <c r="AQ4123">
        <v>-41206</v>
      </c>
      <c r="AR4123">
        <v>-16097</v>
      </c>
      <c r="AS4123">
        <v>-2219</v>
      </c>
      <c r="AT4123">
        <v>-7019</v>
      </c>
      <c r="AU4123">
        <v>14220</v>
      </c>
      <c r="AV4123">
        <v>35339</v>
      </c>
      <c r="AW4123">
        <v>93183</v>
      </c>
      <c r="AX4123">
        <v>46336</v>
      </c>
      <c r="AY4123">
        <v>27584</v>
      </c>
      <c r="AZ4123">
        <v>14000</v>
      </c>
      <c r="BA4123">
        <v>10000</v>
      </c>
      <c r="BB4123">
        <v>10000</v>
      </c>
      <c r="BC4123">
        <v>0</v>
      </c>
      <c r="BD4123">
        <v>0</v>
      </c>
      <c r="BE4123">
        <v>0</v>
      </c>
      <c r="BF4123">
        <v>0</v>
      </c>
      <c r="BG4123">
        <v>0</v>
      </c>
      <c r="BH4123">
        <v>0</v>
      </c>
      <c r="BI4123">
        <v>0</v>
      </c>
      <c r="BJ4123">
        <v>0</v>
      </c>
      <c r="BK4123">
        <v>0</v>
      </c>
      <c r="BL4123">
        <v>0</v>
      </c>
      <c r="BM4123">
        <v>0</v>
      </c>
      <c r="BN4123">
        <v>0</v>
      </c>
      <c r="BO4123">
        <v>0</v>
      </c>
      <c r="BP4123">
        <v>0</v>
      </c>
      <c r="BQ4123">
        <v>0</v>
      </c>
      <c r="BR4123">
        <v>0</v>
      </c>
      <c r="BS4123">
        <v>0</v>
      </c>
      <c r="BT4123">
        <v>0</v>
      </c>
      <c r="BU4123">
        <v>0</v>
      </c>
      <c r="BV4123">
        <v>0</v>
      </c>
      <c r="BW4123">
        <v>0</v>
      </c>
      <c r="BX4123">
        <v>0</v>
      </c>
      <c r="BY4123">
        <v>0</v>
      </c>
      <c r="BZ4123">
        <v>0</v>
      </c>
      <c r="CA4123">
        <v>0</v>
      </c>
      <c r="CB4123">
        <v>0</v>
      </c>
      <c r="CC4123">
        <v>0</v>
      </c>
      <c r="CD4123">
        <v>0</v>
      </c>
      <c r="CE4123">
        <v>0</v>
      </c>
    </row>
    <row r="4124" spans="1:83" x14ac:dyDescent="0.35">
      <c r="A4124" s="9" t="str">
        <f t="shared" si="64"/>
        <v>5697.751.20</v>
      </c>
      <c r="B4124" s="52" t="e">
        <f>+IF(MATCH(A4124,List!H$10:H$145,0),"Targeted")</f>
        <v>#N/A</v>
      </c>
      <c r="C4124" s="65"/>
      <c r="D4124" s="151" t="s">
        <v>7700</v>
      </c>
      <c r="E4124" s="16" t="s">
        <v>1119</v>
      </c>
      <c r="F4124" s="16" t="s">
        <v>1120</v>
      </c>
      <c r="G4124" s="16" t="s">
        <v>469</v>
      </c>
      <c r="H4124" s="16" t="s">
        <v>1582</v>
      </c>
      <c r="I4124" s="16" t="s">
        <v>5871</v>
      </c>
      <c r="J4124" s="16" t="s">
        <v>5872</v>
      </c>
      <c r="K4124" s="17" t="s">
        <v>63</v>
      </c>
      <c r="L4124" s="18" t="s">
        <v>5835</v>
      </c>
      <c r="M4124" s="195" t="s">
        <v>5836</v>
      </c>
      <c r="N4124" s="16" t="s">
        <v>5837</v>
      </c>
      <c r="O4124" s="17" t="s">
        <v>346</v>
      </c>
      <c r="P4124" s="17" t="s">
        <v>524</v>
      </c>
      <c r="Q4124" s="17" t="s">
        <v>306</v>
      </c>
      <c r="R4124">
        <v>0</v>
      </c>
      <c r="S4124">
        <v>0</v>
      </c>
      <c r="T4124">
        <v>0</v>
      </c>
      <c r="U4124">
        <v>0</v>
      </c>
      <c r="V4124">
        <v>0</v>
      </c>
      <c r="W4124">
        <v>0</v>
      </c>
      <c r="X4124">
        <v>0</v>
      </c>
      <c r="Y4124">
        <v>0</v>
      </c>
      <c r="Z4124">
        <v>0</v>
      </c>
      <c r="AA4124">
        <v>0</v>
      </c>
      <c r="AB4124">
        <v>0</v>
      </c>
      <c r="AC4124">
        <v>0</v>
      </c>
      <c r="AD4124">
        <v>0</v>
      </c>
      <c r="AE4124">
        <v>0</v>
      </c>
      <c r="AF4124">
        <v>0</v>
      </c>
      <c r="AG4124" s="19">
        <v>0</v>
      </c>
      <c r="AH4124">
        <v>0</v>
      </c>
      <c r="AI4124">
        <v>0</v>
      </c>
      <c r="AJ4124">
        <v>0</v>
      </c>
      <c r="AK4124">
        <v>0</v>
      </c>
      <c r="AL4124">
        <v>0</v>
      </c>
      <c r="AM4124">
        <v>0</v>
      </c>
      <c r="AN4124">
        <v>0</v>
      </c>
      <c r="AO4124">
        <v>0</v>
      </c>
      <c r="AP4124">
        <v>0</v>
      </c>
      <c r="AQ4124">
        <v>4901</v>
      </c>
      <c r="AR4124">
        <v>6236</v>
      </c>
      <c r="AS4124">
        <v>11168</v>
      </c>
      <c r="AT4124">
        <v>16733</v>
      </c>
      <c r="AU4124">
        <v>0</v>
      </c>
      <c r="AV4124">
        <v>0</v>
      </c>
      <c r="AW4124">
        <v>0</v>
      </c>
      <c r="AX4124">
        <v>0</v>
      </c>
      <c r="AY4124">
        <v>959</v>
      </c>
      <c r="AZ4124">
        <v>0</v>
      </c>
      <c r="BA4124">
        <v>0</v>
      </c>
      <c r="BB4124">
        <v>0</v>
      </c>
      <c r="BC4124">
        <v>0</v>
      </c>
      <c r="BD4124">
        <v>0</v>
      </c>
      <c r="BE4124">
        <v>0</v>
      </c>
      <c r="BF4124">
        <v>0</v>
      </c>
      <c r="BG4124">
        <v>0</v>
      </c>
      <c r="BH4124">
        <v>0</v>
      </c>
      <c r="BI4124">
        <v>0</v>
      </c>
      <c r="BJ4124">
        <v>0</v>
      </c>
      <c r="BK4124">
        <v>0</v>
      </c>
      <c r="BL4124">
        <v>0</v>
      </c>
      <c r="BM4124">
        <v>0</v>
      </c>
      <c r="BN4124">
        <v>0</v>
      </c>
      <c r="BO4124">
        <v>0</v>
      </c>
      <c r="BP4124">
        <v>0</v>
      </c>
      <c r="BQ4124">
        <v>0</v>
      </c>
      <c r="BR4124">
        <v>0</v>
      </c>
      <c r="BS4124">
        <v>0</v>
      </c>
      <c r="BT4124">
        <v>0</v>
      </c>
      <c r="BU4124">
        <v>0</v>
      </c>
      <c r="BV4124">
        <v>0</v>
      </c>
      <c r="BW4124">
        <v>0</v>
      </c>
      <c r="BX4124">
        <v>0</v>
      </c>
      <c r="BY4124">
        <v>0</v>
      </c>
      <c r="BZ4124">
        <v>0</v>
      </c>
      <c r="CA4124">
        <v>0</v>
      </c>
      <c r="CB4124">
        <v>0</v>
      </c>
      <c r="CC4124">
        <v>0</v>
      </c>
      <c r="CD4124">
        <v>0</v>
      </c>
      <c r="CE4124">
        <v>0</v>
      </c>
    </row>
    <row r="4125" spans="1:83" x14ac:dyDescent="0.35">
      <c r="A4125" s="9" t="str">
        <f t="shared" si="64"/>
        <v>5697.751.20</v>
      </c>
      <c r="B4125" s="52" t="e">
        <f>+IF(MATCH(A4125,List!H$10:H$145,0),"Targeted")</f>
        <v>#N/A</v>
      </c>
      <c r="C4125" s="65"/>
      <c r="D4125" s="151"/>
      <c r="E4125" s="16" t="s">
        <v>1119</v>
      </c>
      <c r="F4125" s="16" t="s">
        <v>1120</v>
      </c>
      <c r="G4125" s="16" t="s">
        <v>469</v>
      </c>
      <c r="H4125" s="16" t="s">
        <v>1582</v>
      </c>
      <c r="I4125" s="16" t="s">
        <v>5871</v>
      </c>
      <c r="J4125" s="16" t="s">
        <v>5872</v>
      </c>
      <c r="K4125" s="17" t="s">
        <v>63</v>
      </c>
      <c r="L4125" s="18" t="s">
        <v>5835</v>
      </c>
      <c r="M4125" s="195" t="s">
        <v>5836</v>
      </c>
      <c r="N4125" s="16" t="s">
        <v>5837</v>
      </c>
      <c r="O4125" s="17" t="s">
        <v>304</v>
      </c>
      <c r="P4125" s="17" t="s">
        <v>305</v>
      </c>
      <c r="Q4125" s="17" t="s">
        <v>306</v>
      </c>
      <c r="R4125">
        <v>0</v>
      </c>
      <c r="S4125">
        <v>0</v>
      </c>
      <c r="T4125">
        <v>0</v>
      </c>
      <c r="U4125">
        <v>0</v>
      </c>
      <c r="V4125">
        <v>0</v>
      </c>
      <c r="W4125">
        <v>0</v>
      </c>
      <c r="X4125">
        <v>0</v>
      </c>
      <c r="Y4125">
        <v>0</v>
      </c>
      <c r="Z4125">
        <v>0</v>
      </c>
      <c r="AA4125">
        <v>0</v>
      </c>
      <c r="AB4125">
        <v>0</v>
      </c>
      <c r="AC4125">
        <v>0</v>
      </c>
      <c r="AD4125">
        <v>0</v>
      </c>
      <c r="AE4125">
        <v>0</v>
      </c>
      <c r="AF4125">
        <v>0</v>
      </c>
      <c r="AG4125" s="19">
        <v>0</v>
      </c>
      <c r="AH4125">
        <v>0</v>
      </c>
      <c r="AI4125">
        <v>0</v>
      </c>
      <c r="AJ4125">
        <v>0</v>
      </c>
      <c r="AK4125">
        <v>0</v>
      </c>
      <c r="AL4125">
        <v>0</v>
      </c>
      <c r="AM4125">
        <v>0</v>
      </c>
      <c r="AN4125">
        <v>0</v>
      </c>
      <c r="AO4125">
        <v>0</v>
      </c>
      <c r="AP4125">
        <v>0</v>
      </c>
      <c r="AQ4125">
        <v>0</v>
      </c>
      <c r="AR4125">
        <v>0</v>
      </c>
      <c r="AS4125">
        <v>0</v>
      </c>
      <c r="AT4125">
        <v>18796</v>
      </c>
      <c r="AU4125">
        <v>44418</v>
      </c>
      <c r="AV4125">
        <v>40721</v>
      </c>
      <c r="AW4125">
        <v>18617</v>
      </c>
      <c r="AX4125">
        <v>16881</v>
      </c>
      <c r="AY4125">
        <v>61635</v>
      </c>
      <c r="AZ4125">
        <v>93000</v>
      </c>
      <c r="BA4125">
        <v>130000</v>
      </c>
      <c r="BB4125">
        <v>128000</v>
      </c>
      <c r="BC4125">
        <v>189000</v>
      </c>
      <c r="BD4125">
        <v>168000</v>
      </c>
      <c r="BE4125">
        <v>239000</v>
      </c>
      <c r="BF4125">
        <v>188000</v>
      </c>
      <c r="BG4125">
        <v>164000</v>
      </c>
      <c r="BH4125">
        <v>147000</v>
      </c>
      <c r="BI4125">
        <v>214000</v>
      </c>
      <c r="BJ4125">
        <v>169000</v>
      </c>
      <c r="BK4125">
        <v>198000</v>
      </c>
      <c r="BL4125">
        <v>270000</v>
      </c>
      <c r="BM4125">
        <v>410000</v>
      </c>
      <c r="BN4125">
        <v>261000</v>
      </c>
      <c r="BO4125">
        <v>277000</v>
      </c>
      <c r="BP4125">
        <v>664000</v>
      </c>
      <c r="BQ4125">
        <v>333000</v>
      </c>
      <c r="BR4125">
        <v>343000</v>
      </c>
      <c r="BS4125">
        <v>0</v>
      </c>
      <c r="BT4125">
        <v>328000</v>
      </c>
      <c r="BU4125">
        <v>490000</v>
      </c>
      <c r="BV4125">
        <v>483000</v>
      </c>
      <c r="BW4125">
        <v>813000</v>
      </c>
      <c r="BX4125" s="10">
        <v>883000</v>
      </c>
      <c r="BY4125">
        <v>350000</v>
      </c>
      <c r="BZ4125">
        <v>370000</v>
      </c>
      <c r="CA4125">
        <v>407000</v>
      </c>
      <c r="CB4125">
        <v>436000</v>
      </c>
      <c r="CC4125">
        <v>485000</v>
      </c>
      <c r="CD4125">
        <v>464000</v>
      </c>
      <c r="CE4125">
        <v>469000</v>
      </c>
    </row>
    <row r="4126" spans="1:83" x14ac:dyDescent="0.35">
      <c r="A4126" s="9" t="str">
        <f t="shared" si="64"/>
        <v>5697.751.20</v>
      </c>
      <c r="B4126" s="52" t="e">
        <f>+IF(MATCH(A4126,List!H$10:H$145,0),"Targeted")</f>
        <v>#N/A</v>
      </c>
      <c r="C4126" s="65"/>
      <c r="D4126" s="151"/>
      <c r="E4126" s="16" t="s">
        <v>1119</v>
      </c>
      <c r="F4126" s="16" t="s">
        <v>1120</v>
      </c>
      <c r="G4126" s="16" t="s">
        <v>469</v>
      </c>
      <c r="H4126" s="16" t="s">
        <v>1582</v>
      </c>
      <c r="I4126" s="16" t="s">
        <v>5871</v>
      </c>
      <c r="J4126" s="16" t="s">
        <v>5872</v>
      </c>
      <c r="K4126" s="17" t="s">
        <v>63</v>
      </c>
      <c r="L4126" s="18" t="s">
        <v>5835</v>
      </c>
      <c r="M4126" s="195" t="s">
        <v>5836</v>
      </c>
      <c r="N4126" s="16" t="s">
        <v>5837</v>
      </c>
      <c r="O4126" s="17" t="s">
        <v>304</v>
      </c>
      <c r="P4126" s="17" t="s">
        <v>524</v>
      </c>
      <c r="Q4126" s="17" t="s">
        <v>306</v>
      </c>
      <c r="R4126">
        <v>0</v>
      </c>
      <c r="S4126">
        <v>0</v>
      </c>
      <c r="T4126">
        <v>0</v>
      </c>
      <c r="U4126">
        <v>0</v>
      </c>
      <c r="V4126">
        <v>0</v>
      </c>
      <c r="W4126">
        <v>0</v>
      </c>
      <c r="X4126">
        <v>0</v>
      </c>
      <c r="Y4126">
        <v>0</v>
      </c>
      <c r="Z4126">
        <v>0</v>
      </c>
      <c r="AA4126">
        <v>0</v>
      </c>
      <c r="AB4126">
        <v>0</v>
      </c>
      <c r="AC4126">
        <v>0</v>
      </c>
      <c r="AD4126">
        <v>0</v>
      </c>
      <c r="AE4126">
        <v>0</v>
      </c>
      <c r="AF4126">
        <v>0</v>
      </c>
      <c r="AG4126" s="19">
        <v>0</v>
      </c>
      <c r="AH4126">
        <v>0</v>
      </c>
      <c r="AI4126">
        <v>0</v>
      </c>
      <c r="AJ4126">
        <v>0</v>
      </c>
      <c r="AK4126">
        <v>0</v>
      </c>
      <c r="AL4126">
        <v>0</v>
      </c>
      <c r="AM4126">
        <v>0</v>
      </c>
      <c r="AN4126">
        <v>0</v>
      </c>
      <c r="AO4126">
        <v>0</v>
      </c>
      <c r="AP4126">
        <v>0</v>
      </c>
      <c r="AQ4126">
        <v>0</v>
      </c>
      <c r="AR4126">
        <v>0</v>
      </c>
      <c r="AS4126">
        <v>0</v>
      </c>
      <c r="AT4126">
        <v>0</v>
      </c>
      <c r="AU4126">
        <v>29854</v>
      </c>
      <c r="AV4126">
        <v>119399</v>
      </c>
      <c r="AW4126">
        <v>91882</v>
      </c>
      <c r="AX4126">
        <v>65514</v>
      </c>
      <c r="AY4126">
        <v>57298</v>
      </c>
      <c r="AZ4126">
        <v>77000</v>
      </c>
      <c r="BA4126">
        <v>54000</v>
      </c>
      <c r="BB4126">
        <v>53000</v>
      </c>
      <c r="BC4126">
        <v>85000</v>
      </c>
      <c r="BD4126">
        <v>132000</v>
      </c>
      <c r="BE4126">
        <v>108000</v>
      </c>
      <c r="BF4126">
        <v>94000</v>
      </c>
      <c r="BG4126">
        <v>78000</v>
      </c>
      <c r="BH4126">
        <v>75000</v>
      </c>
      <c r="BI4126">
        <v>75000</v>
      </c>
      <c r="BJ4126">
        <v>81000</v>
      </c>
      <c r="BK4126">
        <v>89000</v>
      </c>
      <c r="BL4126">
        <v>33000</v>
      </c>
      <c r="BM4126">
        <v>104000</v>
      </c>
      <c r="BN4126">
        <v>100000</v>
      </c>
      <c r="BO4126">
        <v>186000</v>
      </c>
      <c r="BP4126">
        <v>76000</v>
      </c>
      <c r="BQ4126">
        <v>153000</v>
      </c>
      <c r="BR4126">
        <v>168000</v>
      </c>
      <c r="BS4126">
        <v>680000</v>
      </c>
      <c r="BT4126">
        <v>174000</v>
      </c>
      <c r="BU4126">
        <v>87000</v>
      </c>
      <c r="BV4126">
        <v>95000</v>
      </c>
      <c r="BW4126">
        <v>139000</v>
      </c>
      <c r="BX4126" s="10">
        <v>190000</v>
      </c>
      <c r="BY4126">
        <v>87000</v>
      </c>
      <c r="BZ4126">
        <v>102000</v>
      </c>
      <c r="CA4126">
        <v>108000</v>
      </c>
      <c r="CB4126">
        <v>116000</v>
      </c>
      <c r="CC4126">
        <v>129000</v>
      </c>
      <c r="CD4126">
        <v>123000</v>
      </c>
      <c r="CE4126">
        <v>124000</v>
      </c>
    </row>
    <row r="4127" spans="1:83" x14ac:dyDescent="0.35">
      <c r="A4127" s="9" t="str">
        <f t="shared" si="64"/>
        <v>8526.751.20</v>
      </c>
      <c r="B4127" s="52" t="e">
        <f>+IF(MATCH(A4127,List!H$10:H$145,0),"Targeted")</f>
        <v>#N/A</v>
      </c>
      <c r="C4127" s="65"/>
      <c r="D4127" s="151" t="s">
        <v>7700</v>
      </c>
      <c r="E4127" s="16" t="s">
        <v>1119</v>
      </c>
      <c r="F4127" s="16" t="s">
        <v>1120</v>
      </c>
      <c r="G4127" s="16" t="s">
        <v>469</v>
      </c>
      <c r="H4127" s="16" t="s">
        <v>1582</v>
      </c>
      <c r="I4127" s="16" t="s">
        <v>5873</v>
      </c>
      <c r="J4127" s="16" t="s">
        <v>5867</v>
      </c>
      <c r="K4127" s="17" t="s">
        <v>63</v>
      </c>
      <c r="L4127" s="18" t="s">
        <v>5835</v>
      </c>
      <c r="M4127" s="195" t="s">
        <v>5836</v>
      </c>
      <c r="N4127" s="16" t="s">
        <v>5837</v>
      </c>
      <c r="O4127" s="17" t="s">
        <v>346</v>
      </c>
      <c r="P4127" s="17" t="s">
        <v>305</v>
      </c>
      <c r="Q4127" s="17" t="s">
        <v>306</v>
      </c>
      <c r="R4127">
        <v>0</v>
      </c>
      <c r="S4127">
        <v>0</v>
      </c>
      <c r="T4127">
        <v>0</v>
      </c>
      <c r="U4127">
        <v>0</v>
      </c>
      <c r="V4127">
        <v>0</v>
      </c>
      <c r="W4127">
        <v>0</v>
      </c>
      <c r="X4127">
        <v>0</v>
      </c>
      <c r="Y4127">
        <v>0</v>
      </c>
      <c r="Z4127">
        <v>0</v>
      </c>
      <c r="AA4127">
        <v>0</v>
      </c>
      <c r="AB4127">
        <v>0</v>
      </c>
      <c r="AC4127">
        <v>0</v>
      </c>
      <c r="AD4127">
        <v>0</v>
      </c>
      <c r="AE4127">
        <v>0</v>
      </c>
      <c r="AF4127">
        <v>0</v>
      </c>
      <c r="AG4127" s="19">
        <v>0</v>
      </c>
      <c r="AH4127">
        <v>0</v>
      </c>
      <c r="AI4127">
        <v>0</v>
      </c>
      <c r="AJ4127">
        <v>0</v>
      </c>
      <c r="AK4127">
        <v>0</v>
      </c>
      <c r="AL4127">
        <v>0</v>
      </c>
      <c r="AM4127">
        <v>0</v>
      </c>
      <c r="AN4127">
        <v>0</v>
      </c>
      <c r="AO4127">
        <v>0</v>
      </c>
      <c r="AP4127">
        <v>0</v>
      </c>
      <c r="AQ4127">
        <v>0</v>
      </c>
      <c r="AR4127">
        <v>0</v>
      </c>
      <c r="AS4127">
        <v>0</v>
      </c>
      <c r="AT4127">
        <v>0</v>
      </c>
      <c r="AU4127">
        <v>0</v>
      </c>
      <c r="AV4127">
        <v>0</v>
      </c>
      <c r="AW4127">
        <v>0</v>
      </c>
      <c r="AX4127">
        <v>0</v>
      </c>
      <c r="AY4127">
        <v>0</v>
      </c>
      <c r="AZ4127">
        <v>0</v>
      </c>
      <c r="BA4127">
        <v>0</v>
      </c>
      <c r="BB4127">
        <v>0</v>
      </c>
      <c r="BC4127">
        <v>70000</v>
      </c>
      <c r="BD4127">
        <v>55000</v>
      </c>
      <c r="BE4127">
        <v>89000</v>
      </c>
      <c r="BF4127">
        <v>56000</v>
      </c>
      <c r="BG4127">
        <v>50000</v>
      </c>
      <c r="BH4127">
        <v>3000</v>
      </c>
      <c r="BI4127">
        <v>2000</v>
      </c>
      <c r="BJ4127">
        <v>1000</v>
      </c>
      <c r="BK4127">
        <v>0</v>
      </c>
      <c r="BL4127">
        <v>0</v>
      </c>
      <c r="BM4127">
        <v>0</v>
      </c>
      <c r="BN4127">
        <v>0</v>
      </c>
      <c r="BO4127">
        <v>0</v>
      </c>
      <c r="BP4127">
        <v>0</v>
      </c>
      <c r="BQ4127">
        <v>0</v>
      </c>
      <c r="BR4127">
        <v>0</v>
      </c>
      <c r="BS4127">
        <v>0</v>
      </c>
      <c r="BT4127">
        <v>0</v>
      </c>
      <c r="BU4127">
        <v>0</v>
      </c>
      <c r="BV4127">
        <v>0</v>
      </c>
      <c r="BW4127">
        <v>0</v>
      </c>
      <c r="BX4127">
        <v>0</v>
      </c>
      <c r="BY4127">
        <v>0</v>
      </c>
      <c r="BZ4127">
        <v>0</v>
      </c>
      <c r="CA4127">
        <v>0</v>
      </c>
      <c r="CB4127">
        <v>0</v>
      </c>
      <c r="CC4127">
        <v>0</v>
      </c>
      <c r="CD4127">
        <v>0</v>
      </c>
      <c r="CE4127">
        <v>0</v>
      </c>
    </row>
    <row r="4128" spans="1:83" x14ac:dyDescent="0.35">
      <c r="A4128" s="9" t="str">
        <f t="shared" si="64"/>
        <v>1501.751.20</v>
      </c>
      <c r="B4128" s="52" t="e">
        <f>+IF(MATCH(A4128,List!H$10:H$145,0),"Targeted")</f>
        <v>#N/A</v>
      </c>
      <c r="C4128" s="65"/>
      <c r="D4128" s="151" t="s">
        <v>7700</v>
      </c>
      <c r="E4128" s="16" t="s">
        <v>1119</v>
      </c>
      <c r="F4128" s="16" t="s">
        <v>1120</v>
      </c>
      <c r="G4128" s="16" t="s">
        <v>1510</v>
      </c>
      <c r="H4128" s="16" t="s">
        <v>5854</v>
      </c>
      <c r="I4128" s="16" t="s">
        <v>67</v>
      </c>
      <c r="J4128" s="16" t="s">
        <v>5856</v>
      </c>
      <c r="K4128" s="17" t="s">
        <v>63</v>
      </c>
      <c r="L4128" s="18" t="s">
        <v>5835</v>
      </c>
      <c r="M4128" s="195" t="s">
        <v>5836</v>
      </c>
      <c r="N4128" s="16" t="s">
        <v>5837</v>
      </c>
      <c r="O4128" s="17" t="s">
        <v>346</v>
      </c>
      <c r="P4128" s="17" t="s">
        <v>305</v>
      </c>
      <c r="Q4128" s="17" t="s">
        <v>306</v>
      </c>
      <c r="R4128">
        <v>0</v>
      </c>
      <c r="S4128">
        <v>0</v>
      </c>
      <c r="T4128">
        <v>0</v>
      </c>
      <c r="U4128">
        <v>0</v>
      </c>
      <c r="V4128">
        <v>0</v>
      </c>
      <c r="W4128">
        <v>0</v>
      </c>
      <c r="X4128">
        <v>0</v>
      </c>
      <c r="Y4128">
        <v>0</v>
      </c>
      <c r="Z4128">
        <v>0</v>
      </c>
      <c r="AA4128">
        <v>0</v>
      </c>
      <c r="AB4128">
        <v>0</v>
      </c>
      <c r="AC4128">
        <v>0</v>
      </c>
      <c r="AD4128">
        <v>0</v>
      </c>
      <c r="AE4128">
        <v>0</v>
      </c>
      <c r="AF4128">
        <v>0</v>
      </c>
      <c r="AG4128" s="19">
        <v>0</v>
      </c>
      <c r="AH4128">
        <v>0</v>
      </c>
      <c r="AI4128">
        <v>0</v>
      </c>
      <c r="AJ4128">
        <v>0</v>
      </c>
      <c r="AK4128">
        <v>0</v>
      </c>
      <c r="AL4128">
        <v>0</v>
      </c>
      <c r="AM4128">
        <v>0</v>
      </c>
      <c r="AN4128">
        <v>0</v>
      </c>
      <c r="AO4128">
        <v>0</v>
      </c>
      <c r="AP4128">
        <v>0</v>
      </c>
      <c r="AQ4128">
        <v>0</v>
      </c>
      <c r="AR4128">
        <v>0</v>
      </c>
      <c r="AS4128">
        <v>0</v>
      </c>
      <c r="AT4128">
        <v>0</v>
      </c>
      <c r="AU4128">
        <v>0</v>
      </c>
      <c r="AV4128">
        <v>0</v>
      </c>
      <c r="AW4128">
        <v>0</v>
      </c>
      <c r="AX4128">
        <v>0</v>
      </c>
      <c r="AY4128">
        <v>0</v>
      </c>
      <c r="AZ4128">
        <v>0</v>
      </c>
      <c r="BA4128">
        <v>0</v>
      </c>
      <c r="BB4128">
        <v>0</v>
      </c>
      <c r="BC4128">
        <v>42000</v>
      </c>
      <c r="BD4128">
        <v>87000</v>
      </c>
      <c r="BE4128">
        <v>50000</v>
      </c>
      <c r="BF4128">
        <v>85000</v>
      </c>
      <c r="BG4128">
        <v>168000</v>
      </c>
      <c r="BH4128">
        <v>103000</v>
      </c>
      <c r="BI4128">
        <v>7000</v>
      </c>
      <c r="BJ4128">
        <v>0</v>
      </c>
      <c r="BK4128">
        <v>0</v>
      </c>
      <c r="BL4128">
        <v>0</v>
      </c>
      <c r="BM4128">
        <v>0</v>
      </c>
      <c r="BN4128">
        <v>0</v>
      </c>
      <c r="BO4128">
        <v>0</v>
      </c>
      <c r="BP4128">
        <v>0</v>
      </c>
      <c r="BQ4128">
        <v>0</v>
      </c>
      <c r="BR4128">
        <v>0</v>
      </c>
      <c r="BS4128">
        <v>0</v>
      </c>
      <c r="BT4128">
        <v>0</v>
      </c>
      <c r="BU4128">
        <v>0</v>
      </c>
      <c r="BV4128">
        <v>0</v>
      </c>
      <c r="BW4128">
        <v>0</v>
      </c>
      <c r="BX4128">
        <v>0</v>
      </c>
      <c r="BY4128">
        <v>0</v>
      </c>
      <c r="BZ4128">
        <v>0</v>
      </c>
      <c r="CA4128">
        <v>0</v>
      </c>
      <c r="CB4128">
        <v>0</v>
      </c>
      <c r="CC4128">
        <v>0</v>
      </c>
      <c r="CD4128">
        <v>0</v>
      </c>
      <c r="CE4128">
        <v>0</v>
      </c>
    </row>
    <row r="4129" spans="1:83" x14ac:dyDescent="0.35">
      <c r="A4129" s="9" t="str">
        <f t="shared" si="64"/>
        <v>1008.751.20</v>
      </c>
      <c r="B4129" s="52" t="e">
        <f>+IF(MATCH(A4129,List!H$10:H$145,0),"Targeted")</f>
        <v>#N/A</v>
      </c>
      <c r="C4129" s="65"/>
      <c r="D4129" s="151" t="s">
        <v>7700</v>
      </c>
      <c r="E4129" s="16" t="s">
        <v>1119</v>
      </c>
      <c r="F4129" s="16" t="s">
        <v>1120</v>
      </c>
      <c r="G4129" s="16" t="s">
        <v>930</v>
      </c>
      <c r="H4129" s="16" t="s">
        <v>5874</v>
      </c>
      <c r="I4129" s="16" t="s">
        <v>493</v>
      </c>
      <c r="J4129" s="16" t="s">
        <v>918</v>
      </c>
      <c r="K4129" s="17" t="s">
        <v>63</v>
      </c>
      <c r="L4129" s="18" t="s">
        <v>5835</v>
      </c>
      <c r="M4129" s="195" t="s">
        <v>5836</v>
      </c>
      <c r="N4129" s="16" t="s">
        <v>5837</v>
      </c>
      <c r="O4129" s="17" t="s">
        <v>346</v>
      </c>
      <c r="P4129" s="17" t="s">
        <v>305</v>
      </c>
      <c r="Q4129" s="17" t="s">
        <v>306</v>
      </c>
      <c r="R4129">
        <v>0</v>
      </c>
      <c r="S4129">
        <v>0</v>
      </c>
      <c r="T4129">
        <v>0</v>
      </c>
      <c r="U4129">
        <v>0</v>
      </c>
      <c r="V4129">
        <v>0</v>
      </c>
      <c r="W4129">
        <v>0</v>
      </c>
      <c r="X4129">
        <v>0</v>
      </c>
      <c r="Y4129">
        <v>0</v>
      </c>
      <c r="Z4129">
        <v>0</v>
      </c>
      <c r="AA4129">
        <v>0</v>
      </c>
      <c r="AB4129">
        <v>0</v>
      </c>
      <c r="AC4129">
        <v>5982</v>
      </c>
      <c r="AD4129">
        <v>6731</v>
      </c>
      <c r="AE4129">
        <v>8098</v>
      </c>
      <c r="AF4129">
        <v>8782</v>
      </c>
      <c r="AG4129" s="19">
        <v>2330</v>
      </c>
      <c r="AH4129">
        <v>10025</v>
      </c>
      <c r="AI4129">
        <v>10941</v>
      </c>
      <c r="AJ4129">
        <v>11201</v>
      </c>
      <c r="AK4129">
        <v>12445</v>
      </c>
      <c r="AL4129">
        <v>12512</v>
      </c>
      <c r="AM4129">
        <v>11724</v>
      </c>
      <c r="AN4129">
        <v>12100</v>
      </c>
      <c r="AO4129">
        <v>13516</v>
      </c>
      <c r="AP4129">
        <v>14418</v>
      </c>
      <c r="AQ4129">
        <v>14197</v>
      </c>
      <c r="AR4129">
        <v>15250</v>
      </c>
      <c r="AS4129">
        <v>18170</v>
      </c>
      <c r="AT4129">
        <v>20248</v>
      </c>
      <c r="AU4129">
        <v>21787</v>
      </c>
      <c r="AV4129">
        <v>25637</v>
      </c>
      <c r="AW4129">
        <v>28702</v>
      </c>
      <c r="AX4129">
        <v>32123</v>
      </c>
      <c r="AY4129">
        <v>32672</v>
      </c>
      <c r="AZ4129">
        <v>33000</v>
      </c>
      <c r="BA4129">
        <v>39000</v>
      </c>
      <c r="BB4129">
        <v>40000</v>
      </c>
      <c r="BC4129">
        <v>40000</v>
      </c>
      <c r="BD4129">
        <v>47000</v>
      </c>
      <c r="BE4129">
        <v>47000</v>
      </c>
      <c r="BF4129">
        <v>57000</v>
      </c>
      <c r="BG4129">
        <v>0</v>
      </c>
      <c r="BH4129">
        <v>0</v>
      </c>
      <c r="BI4129">
        <v>0</v>
      </c>
      <c r="BJ4129">
        <v>0</v>
      </c>
      <c r="BK4129">
        <v>0</v>
      </c>
      <c r="BL4129">
        <v>0</v>
      </c>
      <c r="BM4129">
        <v>0</v>
      </c>
      <c r="BN4129">
        <v>0</v>
      </c>
      <c r="BO4129">
        <v>0</v>
      </c>
      <c r="BP4129">
        <v>0</v>
      </c>
      <c r="BQ4129">
        <v>0</v>
      </c>
      <c r="BR4129">
        <v>0</v>
      </c>
      <c r="BS4129">
        <v>0</v>
      </c>
      <c r="BT4129">
        <v>0</v>
      </c>
      <c r="BU4129">
        <v>0</v>
      </c>
      <c r="BV4129">
        <v>0</v>
      </c>
      <c r="BW4129">
        <v>0</v>
      </c>
      <c r="BX4129">
        <v>0</v>
      </c>
      <c r="BY4129">
        <v>0</v>
      </c>
      <c r="BZ4129">
        <v>0</v>
      </c>
      <c r="CA4129">
        <v>0</v>
      </c>
      <c r="CB4129">
        <v>0</v>
      </c>
      <c r="CC4129">
        <v>0</v>
      </c>
      <c r="CD4129">
        <v>0</v>
      </c>
      <c r="CE4129">
        <v>0</v>
      </c>
    </row>
    <row r="4130" spans="1:83" x14ac:dyDescent="0.35">
      <c r="A4130" s="9" t="str">
        <f t="shared" si="64"/>
        <v>0913.751.20</v>
      </c>
      <c r="B4130" s="52" t="e">
        <f>+IF(MATCH(A4130,List!H$10:H$145,0),"Targeted")</f>
        <v>#N/A</v>
      </c>
      <c r="C4130" s="65"/>
      <c r="D4130" s="151" t="s">
        <v>7700</v>
      </c>
      <c r="E4130" s="16" t="s">
        <v>1119</v>
      </c>
      <c r="F4130" s="16" t="s">
        <v>1120</v>
      </c>
      <c r="G4130" s="16" t="s">
        <v>826</v>
      </c>
      <c r="H4130" s="16" t="s">
        <v>1721</v>
      </c>
      <c r="I4130" s="16" t="s">
        <v>5875</v>
      </c>
      <c r="J4130" s="16" t="s">
        <v>5876</v>
      </c>
      <c r="K4130" s="17" t="s">
        <v>63</v>
      </c>
      <c r="L4130" s="18" t="s">
        <v>5835</v>
      </c>
      <c r="M4130" s="195" t="s">
        <v>5836</v>
      </c>
      <c r="N4130" s="16" t="s">
        <v>5837</v>
      </c>
      <c r="O4130" s="17" t="s">
        <v>346</v>
      </c>
      <c r="P4130" s="17" t="s">
        <v>305</v>
      </c>
      <c r="Q4130" s="17" t="s">
        <v>306</v>
      </c>
      <c r="R4130">
        <v>0</v>
      </c>
      <c r="S4130">
        <v>0</v>
      </c>
      <c r="T4130">
        <v>0</v>
      </c>
      <c r="U4130">
        <v>0</v>
      </c>
      <c r="V4130">
        <v>0</v>
      </c>
      <c r="W4130">
        <v>0</v>
      </c>
      <c r="X4130">
        <v>0</v>
      </c>
      <c r="Y4130">
        <v>0</v>
      </c>
      <c r="Z4130">
        <v>0</v>
      </c>
      <c r="AA4130">
        <v>0</v>
      </c>
      <c r="AB4130">
        <v>0</v>
      </c>
      <c r="AC4130">
        <v>0</v>
      </c>
      <c r="AD4130">
        <v>0</v>
      </c>
      <c r="AE4130">
        <v>0</v>
      </c>
      <c r="AF4130">
        <v>0</v>
      </c>
      <c r="AG4130" s="19">
        <v>0</v>
      </c>
      <c r="AH4130">
        <v>0</v>
      </c>
      <c r="AI4130">
        <v>0</v>
      </c>
      <c r="AJ4130">
        <v>0</v>
      </c>
      <c r="AK4130">
        <v>0</v>
      </c>
      <c r="AL4130">
        <v>0</v>
      </c>
      <c r="AM4130">
        <v>0</v>
      </c>
      <c r="AN4130">
        <v>0</v>
      </c>
      <c r="AO4130">
        <v>0</v>
      </c>
      <c r="AP4130">
        <v>0</v>
      </c>
      <c r="AQ4130">
        <v>0</v>
      </c>
      <c r="AR4130">
        <v>0</v>
      </c>
      <c r="AS4130">
        <v>0</v>
      </c>
      <c r="AT4130">
        <v>0</v>
      </c>
      <c r="AU4130">
        <v>0</v>
      </c>
      <c r="AV4130">
        <v>0</v>
      </c>
      <c r="AW4130">
        <v>0</v>
      </c>
      <c r="AX4130">
        <v>0</v>
      </c>
      <c r="AY4130">
        <v>0</v>
      </c>
      <c r="AZ4130">
        <v>0</v>
      </c>
      <c r="BA4130">
        <v>0</v>
      </c>
      <c r="BB4130">
        <v>0</v>
      </c>
      <c r="BC4130">
        <v>364000</v>
      </c>
      <c r="BD4130">
        <v>366000</v>
      </c>
      <c r="BE4130">
        <v>377000</v>
      </c>
      <c r="BF4130">
        <v>346000</v>
      </c>
      <c r="BG4130">
        <v>391000</v>
      </c>
      <c r="BH4130">
        <v>423000</v>
      </c>
      <c r="BI4130">
        <v>741000</v>
      </c>
      <c r="BJ4130">
        <v>473000</v>
      </c>
      <c r="BK4130">
        <v>531000</v>
      </c>
      <c r="BL4130">
        <v>524000</v>
      </c>
      <c r="BM4130">
        <v>575000</v>
      </c>
      <c r="BN4130">
        <v>615000</v>
      </c>
      <c r="BO4130">
        <v>650000</v>
      </c>
      <c r="BP4130">
        <v>638000</v>
      </c>
      <c r="BQ4130">
        <v>649000</v>
      </c>
      <c r="BR4130">
        <v>618000</v>
      </c>
      <c r="BS4130">
        <v>584000</v>
      </c>
      <c r="BT4130">
        <v>592000</v>
      </c>
      <c r="BU4130">
        <v>591000</v>
      </c>
      <c r="BV4130">
        <v>590000</v>
      </c>
      <c r="BW4130">
        <v>576000</v>
      </c>
      <c r="BX4130">
        <v>579000</v>
      </c>
      <c r="BY4130">
        <v>614000</v>
      </c>
      <c r="BZ4130">
        <v>731000</v>
      </c>
      <c r="CA4130">
        <v>801000</v>
      </c>
      <c r="CB4130">
        <v>828000</v>
      </c>
      <c r="CC4130">
        <v>846000</v>
      </c>
      <c r="CD4130">
        <v>864000</v>
      </c>
      <c r="CE4130">
        <v>885000</v>
      </c>
    </row>
    <row r="4131" spans="1:83" x14ac:dyDescent="0.35">
      <c r="A4131" s="9" t="str">
        <f t="shared" si="64"/>
        <v>0913.751.20</v>
      </c>
      <c r="B4131" s="52" t="e">
        <f>+IF(MATCH(A4131,List!H$10:H$145,0),"Targeted")</f>
        <v>#N/A</v>
      </c>
      <c r="C4131" s="65"/>
      <c r="D4131" s="151"/>
      <c r="E4131" s="16" t="s">
        <v>1119</v>
      </c>
      <c r="F4131" s="16" t="s">
        <v>1120</v>
      </c>
      <c r="G4131" s="16" t="s">
        <v>826</v>
      </c>
      <c r="H4131" s="16" t="s">
        <v>1721</v>
      </c>
      <c r="I4131" s="16" t="s">
        <v>5875</v>
      </c>
      <c r="J4131" s="16" t="s">
        <v>5876</v>
      </c>
      <c r="K4131" s="17" t="s">
        <v>63</v>
      </c>
      <c r="L4131" s="18" t="s">
        <v>5835</v>
      </c>
      <c r="M4131" s="195" t="s">
        <v>5836</v>
      </c>
      <c r="N4131" s="16" t="s">
        <v>5837</v>
      </c>
      <c r="O4131" s="17" t="s">
        <v>304</v>
      </c>
      <c r="P4131" s="17" t="s">
        <v>305</v>
      </c>
      <c r="Q4131" s="17" t="s">
        <v>306</v>
      </c>
      <c r="R4131">
        <v>0</v>
      </c>
      <c r="S4131">
        <v>0</v>
      </c>
      <c r="T4131">
        <v>0</v>
      </c>
      <c r="U4131">
        <v>0</v>
      </c>
      <c r="V4131">
        <v>0</v>
      </c>
      <c r="W4131">
        <v>0</v>
      </c>
      <c r="X4131">
        <v>0</v>
      </c>
      <c r="Y4131">
        <v>0</v>
      </c>
      <c r="Z4131">
        <v>0</v>
      </c>
      <c r="AA4131">
        <v>0</v>
      </c>
      <c r="AB4131">
        <v>0</v>
      </c>
      <c r="AC4131">
        <v>0</v>
      </c>
      <c r="AD4131">
        <v>0</v>
      </c>
      <c r="AE4131">
        <v>0</v>
      </c>
      <c r="AF4131">
        <v>0</v>
      </c>
      <c r="AG4131" s="19">
        <v>0</v>
      </c>
      <c r="AH4131">
        <v>0</v>
      </c>
      <c r="AI4131">
        <v>0</v>
      </c>
      <c r="AJ4131">
        <v>0</v>
      </c>
      <c r="AK4131">
        <v>0</v>
      </c>
      <c r="AL4131">
        <v>0</v>
      </c>
      <c r="AM4131">
        <v>0</v>
      </c>
      <c r="AN4131">
        <v>0</v>
      </c>
      <c r="AO4131">
        <v>0</v>
      </c>
      <c r="AP4131">
        <v>0</v>
      </c>
      <c r="AQ4131">
        <v>0</v>
      </c>
      <c r="AR4131">
        <v>0</v>
      </c>
      <c r="AS4131">
        <v>0</v>
      </c>
      <c r="AT4131">
        <v>0</v>
      </c>
      <c r="AU4131">
        <v>0</v>
      </c>
      <c r="AV4131">
        <v>0</v>
      </c>
      <c r="AW4131">
        <v>0</v>
      </c>
      <c r="AX4131">
        <v>0</v>
      </c>
      <c r="AY4131">
        <v>0</v>
      </c>
      <c r="AZ4131">
        <v>0</v>
      </c>
      <c r="BA4131">
        <v>0</v>
      </c>
      <c r="BB4131">
        <v>0</v>
      </c>
      <c r="BC4131">
        <v>0</v>
      </c>
      <c r="BD4131">
        <v>0</v>
      </c>
      <c r="BE4131">
        <v>0</v>
      </c>
      <c r="BF4131">
        <v>0</v>
      </c>
      <c r="BG4131">
        <v>0</v>
      </c>
      <c r="BH4131">
        <v>0</v>
      </c>
      <c r="BI4131">
        <v>0</v>
      </c>
      <c r="BJ4131">
        <v>0</v>
      </c>
      <c r="BK4131">
        <v>0</v>
      </c>
      <c r="BL4131">
        <v>0</v>
      </c>
      <c r="BM4131">
        <v>0</v>
      </c>
      <c r="BN4131">
        <v>0</v>
      </c>
      <c r="BO4131">
        <v>0</v>
      </c>
      <c r="BP4131">
        <v>0</v>
      </c>
      <c r="BQ4131">
        <v>0</v>
      </c>
      <c r="BR4131">
        <v>0</v>
      </c>
      <c r="BS4131">
        <v>0</v>
      </c>
      <c r="BT4131">
        <v>0</v>
      </c>
      <c r="BU4131">
        <v>0</v>
      </c>
      <c r="BV4131">
        <v>1000</v>
      </c>
      <c r="BW4131">
        <v>1000</v>
      </c>
      <c r="BX4131" s="10">
        <v>1000</v>
      </c>
      <c r="BY4131">
        <v>1000</v>
      </c>
      <c r="BZ4131">
        <v>1000</v>
      </c>
      <c r="CA4131">
        <v>1000</v>
      </c>
      <c r="CB4131">
        <v>121000</v>
      </c>
      <c r="CC4131">
        <v>232000</v>
      </c>
      <c r="CD4131">
        <v>349000</v>
      </c>
      <c r="CE4131">
        <v>473000</v>
      </c>
    </row>
    <row r="4132" spans="1:83" x14ac:dyDescent="0.35">
      <c r="A4132" s="9" t="str">
        <f t="shared" si="64"/>
        <v>0700.751.91</v>
      </c>
      <c r="B4132" s="52" t="e">
        <f>+IF(MATCH(A4132,List!H$10:H$145,0),"Targeted")</f>
        <v>#N/A</v>
      </c>
      <c r="C4132" s="65"/>
      <c r="D4132" s="151" t="s">
        <v>7700</v>
      </c>
      <c r="E4132" s="16" t="s">
        <v>4561</v>
      </c>
      <c r="F4132" s="16" t="s">
        <v>4562</v>
      </c>
      <c r="G4132" s="16" t="s">
        <v>1004</v>
      </c>
      <c r="H4132" s="16" t="s">
        <v>3035</v>
      </c>
      <c r="I4132" s="16" t="s">
        <v>1001</v>
      </c>
      <c r="J4132" s="16" t="s">
        <v>5839</v>
      </c>
      <c r="K4132" s="17" t="s">
        <v>19</v>
      </c>
      <c r="L4132" s="18" t="s">
        <v>5835</v>
      </c>
      <c r="M4132" s="195" t="s">
        <v>5836</v>
      </c>
      <c r="N4132" s="16" t="s">
        <v>5837</v>
      </c>
      <c r="O4132" s="17" t="s">
        <v>346</v>
      </c>
      <c r="P4132" s="17" t="s">
        <v>305</v>
      </c>
      <c r="Q4132" s="17" t="s">
        <v>306</v>
      </c>
      <c r="R4132">
        <v>0</v>
      </c>
      <c r="S4132">
        <v>0</v>
      </c>
      <c r="T4132">
        <v>0</v>
      </c>
      <c r="U4132">
        <v>0</v>
      </c>
      <c r="V4132">
        <v>0</v>
      </c>
      <c r="W4132">
        <v>0</v>
      </c>
      <c r="X4132">
        <v>0</v>
      </c>
      <c r="Y4132">
        <v>0</v>
      </c>
      <c r="Z4132">
        <v>4675</v>
      </c>
      <c r="AA4132">
        <v>7188</v>
      </c>
      <c r="AB4132">
        <v>10247</v>
      </c>
      <c r="AC4132">
        <v>12649</v>
      </c>
      <c r="AD4132">
        <v>13754</v>
      </c>
      <c r="AE4132">
        <v>19616</v>
      </c>
      <c r="AF4132">
        <v>25101</v>
      </c>
      <c r="AG4132" s="19">
        <v>5515</v>
      </c>
      <c r="AH4132">
        <v>24153</v>
      </c>
      <c r="AI4132">
        <v>36494</v>
      </c>
      <c r="AJ4132">
        <v>38676</v>
      </c>
      <c r="AK4132">
        <v>44200</v>
      </c>
      <c r="AL4132">
        <v>44277</v>
      </c>
      <c r="AM4132">
        <v>41800</v>
      </c>
      <c r="AN4132">
        <v>45372</v>
      </c>
      <c r="AO4132">
        <v>44015</v>
      </c>
      <c r="AP4132">
        <v>42057</v>
      </c>
      <c r="AQ4132">
        <v>39851</v>
      </c>
      <c r="AR4132">
        <v>38357</v>
      </c>
      <c r="AS4132">
        <v>38517</v>
      </c>
      <c r="AT4132">
        <v>43592</v>
      </c>
      <c r="AU4132">
        <v>44302</v>
      </c>
      <c r="AV4132">
        <v>45446</v>
      </c>
      <c r="AW4132">
        <v>52412</v>
      </c>
      <c r="AX4132">
        <v>52183</v>
      </c>
      <c r="AY4132">
        <v>54879</v>
      </c>
      <c r="AZ4132">
        <v>56000</v>
      </c>
      <c r="BA4132">
        <v>72000</v>
      </c>
      <c r="BB4132">
        <v>59000</v>
      </c>
      <c r="BC4132">
        <v>50000</v>
      </c>
      <c r="BD4132">
        <v>63000</v>
      </c>
      <c r="BE4132">
        <v>68000</v>
      </c>
      <c r="BF4132">
        <v>80000</v>
      </c>
      <c r="BG4132">
        <v>79000</v>
      </c>
      <c r="BH4132">
        <v>83000</v>
      </c>
      <c r="BI4132">
        <v>83000</v>
      </c>
      <c r="BJ4132">
        <v>86000</v>
      </c>
      <c r="BK4132">
        <v>91000</v>
      </c>
      <c r="BL4132">
        <v>91000</v>
      </c>
      <c r="BM4132">
        <v>91000</v>
      </c>
      <c r="BN4132">
        <v>93000</v>
      </c>
      <c r="BO4132">
        <v>99000</v>
      </c>
      <c r="BP4132">
        <v>104000</v>
      </c>
      <c r="BQ4132">
        <v>103000</v>
      </c>
      <c r="BR4132">
        <v>99000</v>
      </c>
      <c r="BS4132">
        <v>99000</v>
      </c>
      <c r="BT4132">
        <v>98000</v>
      </c>
      <c r="BU4132">
        <v>101000</v>
      </c>
      <c r="BV4132">
        <v>110000</v>
      </c>
      <c r="BW4132">
        <v>108000</v>
      </c>
      <c r="BX4132">
        <v>120000</v>
      </c>
      <c r="BY4132">
        <v>120000</v>
      </c>
      <c r="BZ4132">
        <v>138000</v>
      </c>
      <c r="CA4132">
        <v>142000</v>
      </c>
      <c r="CB4132">
        <v>145000</v>
      </c>
      <c r="CC4132">
        <v>150000</v>
      </c>
      <c r="CD4132">
        <v>153000</v>
      </c>
      <c r="CE4132">
        <v>156000</v>
      </c>
    </row>
    <row r="4133" spans="1:83" x14ac:dyDescent="0.35">
      <c r="A4133" s="9" t="str">
        <f t="shared" si="64"/>
        <v>1400.751.91</v>
      </c>
      <c r="B4133" s="52" t="e">
        <f>+IF(MATCH(A4133,List!H$10:H$145,0),"Targeted")</f>
        <v>#N/A</v>
      </c>
      <c r="C4133" s="65"/>
      <c r="D4133" s="151" t="s">
        <v>7700</v>
      </c>
      <c r="E4133" s="16" t="s">
        <v>4561</v>
      </c>
      <c r="F4133" s="16" t="s">
        <v>4562</v>
      </c>
      <c r="G4133" s="16" t="s">
        <v>1004</v>
      </c>
      <c r="H4133" s="16" t="s">
        <v>3035</v>
      </c>
      <c r="I4133" s="16" t="s">
        <v>1487</v>
      </c>
      <c r="J4133" s="16" t="s">
        <v>1428</v>
      </c>
      <c r="K4133" s="17" t="s">
        <v>19</v>
      </c>
      <c r="L4133" s="18" t="s">
        <v>5835</v>
      </c>
      <c r="M4133" s="195" t="s">
        <v>5836</v>
      </c>
      <c r="N4133" s="16" t="s">
        <v>5837</v>
      </c>
      <c r="O4133" s="17" t="s">
        <v>346</v>
      </c>
      <c r="P4133" s="17" t="s">
        <v>305</v>
      </c>
      <c r="Q4133" s="17" t="s">
        <v>306</v>
      </c>
      <c r="R4133">
        <v>0</v>
      </c>
      <c r="S4133">
        <v>0</v>
      </c>
      <c r="T4133">
        <v>0</v>
      </c>
      <c r="U4133">
        <v>0</v>
      </c>
      <c r="V4133">
        <v>0</v>
      </c>
      <c r="W4133">
        <v>0</v>
      </c>
      <c r="X4133">
        <v>0</v>
      </c>
      <c r="Y4133">
        <v>0</v>
      </c>
      <c r="Z4133">
        <v>0</v>
      </c>
      <c r="AA4133">
        <v>0</v>
      </c>
      <c r="AB4133">
        <v>0</v>
      </c>
      <c r="AC4133">
        <v>0</v>
      </c>
      <c r="AD4133">
        <v>0</v>
      </c>
      <c r="AE4133">
        <v>0</v>
      </c>
      <c r="AF4133">
        <v>0</v>
      </c>
      <c r="AG4133" s="19">
        <v>0</v>
      </c>
      <c r="AH4133">
        <v>0</v>
      </c>
      <c r="AI4133">
        <v>0</v>
      </c>
      <c r="AJ4133">
        <v>0</v>
      </c>
      <c r="AK4133">
        <v>0</v>
      </c>
      <c r="AL4133">
        <v>9696</v>
      </c>
      <c r="AM4133">
        <v>9425</v>
      </c>
      <c r="AN4133">
        <v>13082</v>
      </c>
      <c r="AO4133">
        <v>14082</v>
      </c>
      <c r="AP4133">
        <v>15509</v>
      </c>
      <c r="AQ4133">
        <v>14312</v>
      </c>
      <c r="AR4133">
        <v>15289</v>
      </c>
      <c r="AS4133">
        <v>15750</v>
      </c>
      <c r="AT4133">
        <v>18821</v>
      </c>
      <c r="AU4133">
        <v>20879</v>
      </c>
      <c r="AV4133">
        <v>23997</v>
      </c>
      <c r="AW4133">
        <v>26273</v>
      </c>
      <c r="AX4133">
        <v>30186</v>
      </c>
      <c r="AY4133">
        <v>28235</v>
      </c>
      <c r="AZ4133">
        <v>29000</v>
      </c>
      <c r="BA4133">
        <v>31000</v>
      </c>
      <c r="BB4133">
        <v>30000</v>
      </c>
      <c r="BC4133">
        <v>24000</v>
      </c>
      <c r="BD4133">
        <v>33000</v>
      </c>
      <c r="BE4133">
        <v>33000</v>
      </c>
      <c r="BF4133">
        <v>36000</v>
      </c>
      <c r="BG4133">
        <v>37000</v>
      </c>
      <c r="BH4133">
        <v>42000</v>
      </c>
      <c r="BI4133">
        <v>40000</v>
      </c>
      <c r="BJ4133">
        <v>50000</v>
      </c>
      <c r="BK4133">
        <v>47000</v>
      </c>
      <c r="BL4133">
        <v>48000</v>
      </c>
      <c r="BM4133">
        <v>50000</v>
      </c>
      <c r="BN4133">
        <v>55000</v>
      </c>
      <c r="BO4133">
        <v>61000</v>
      </c>
      <c r="BP4133">
        <v>65000</v>
      </c>
      <c r="BQ4133">
        <v>64000</v>
      </c>
      <c r="BR4133">
        <v>59000</v>
      </c>
      <c r="BS4133">
        <v>56000</v>
      </c>
      <c r="BT4133">
        <v>55000</v>
      </c>
      <c r="BU4133">
        <v>55000</v>
      </c>
      <c r="BV4133">
        <v>59000</v>
      </c>
      <c r="BW4133">
        <v>60000</v>
      </c>
      <c r="BX4133">
        <v>61000</v>
      </c>
      <c r="BY4133">
        <v>60000</v>
      </c>
      <c r="BZ4133">
        <v>73000</v>
      </c>
      <c r="CA4133">
        <v>71000</v>
      </c>
      <c r="CB4133">
        <v>73000</v>
      </c>
      <c r="CC4133">
        <v>73000</v>
      </c>
      <c r="CD4133">
        <v>74000</v>
      </c>
      <c r="CE4133">
        <v>76000</v>
      </c>
    </row>
    <row r="4134" spans="1:83" x14ac:dyDescent="0.35">
      <c r="A4134" s="9" t="str">
        <f t="shared" si="64"/>
        <v>1400.751.91</v>
      </c>
      <c r="B4134" s="52" t="e">
        <f>+IF(MATCH(A4134,List!H$10:H$145,0),"Targeted")</f>
        <v>#N/A</v>
      </c>
      <c r="C4134" s="65"/>
      <c r="D4134" s="151"/>
      <c r="E4134" s="16" t="s">
        <v>4561</v>
      </c>
      <c r="F4134" s="16" t="s">
        <v>4562</v>
      </c>
      <c r="G4134" s="16" t="s">
        <v>1004</v>
      </c>
      <c r="H4134" s="16" t="s">
        <v>3035</v>
      </c>
      <c r="I4134" s="16" t="s">
        <v>1487</v>
      </c>
      <c r="J4134" s="16" t="s">
        <v>1428</v>
      </c>
      <c r="K4134" s="17" t="s">
        <v>19</v>
      </c>
      <c r="L4134" s="18" t="s">
        <v>5835</v>
      </c>
      <c r="M4134" s="195" t="s">
        <v>5836</v>
      </c>
      <c r="N4134" s="16" t="s">
        <v>5837</v>
      </c>
      <c r="O4134" s="17" t="s">
        <v>304</v>
      </c>
      <c r="P4134" s="17" t="s">
        <v>305</v>
      </c>
      <c r="Q4134" s="17" t="s">
        <v>306</v>
      </c>
      <c r="R4134">
        <v>0</v>
      </c>
      <c r="S4134">
        <v>0</v>
      </c>
      <c r="T4134">
        <v>0</v>
      </c>
      <c r="U4134">
        <v>0</v>
      </c>
      <c r="V4134">
        <v>0</v>
      </c>
      <c r="W4134">
        <v>0</v>
      </c>
      <c r="X4134">
        <v>0</v>
      </c>
      <c r="Y4134">
        <v>0</v>
      </c>
      <c r="Z4134">
        <v>0</v>
      </c>
      <c r="AA4134">
        <v>0</v>
      </c>
      <c r="AB4134">
        <v>0</v>
      </c>
      <c r="AC4134">
        <v>0</v>
      </c>
      <c r="AD4134">
        <v>0</v>
      </c>
      <c r="AE4134">
        <v>0</v>
      </c>
      <c r="AF4134">
        <v>0</v>
      </c>
      <c r="AG4134" s="19">
        <v>0</v>
      </c>
      <c r="AH4134">
        <v>0</v>
      </c>
      <c r="AI4134">
        <v>0</v>
      </c>
      <c r="AJ4134">
        <v>0</v>
      </c>
      <c r="AK4134">
        <v>0</v>
      </c>
      <c r="AL4134">
        <v>0</v>
      </c>
      <c r="AM4134">
        <v>0</v>
      </c>
      <c r="AN4134">
        <v>0</v>
      </c>
      <c r="AO4134">
        <v>0</v>
      </c>
      <c r="AP4134">
        <v>0</v>
      </c>
      <c r="AQ4134">
        <v>0</v>
      </c>
      <c r="AR4134">
        <v>0</v>
      </c>
      <c r="AS4134">
        <v>0</v>
      </c>
      <c r="AT4134">
        <v>0</v>
      </c>
      <c r="AU4134">
        <v>0</v>
      </c>
      <c r="AV4134">
        <v>0</v>
      </c>
      <c r="AW4134">
        <v>0</v>
      </c>
      <c r="AX4134">
        <v>0</v>
      </c>
      <c r="AY4134">
        <v>0</v>
      </c>
      <c r="AZ4134">
        <v>0</v>
      </c>
      <c r="BA4134">
        <v>0</v>
      </c>
      <c r="BB4134">
        <v>0</v>
      </c>
      <c r="BC4134">
        <v>0</v>
      </c>
      <c r="BD4134">
        <v>0</v>
      </c>
      <c r="BE4134">
        <v>0</v>
      </c>
      <c r="BF4134">
        <v>0</v>
      </c>
      <c r="BG4134">
        <v>0</v>
      </c>
      <c r="BH4134">
        <v>0</v>
      </c>
      <c r="BI4134">
        <v>0</v>
      </c>
      <c r="BJ4134">
        <v>0</v>
      </c>
      <c r="BK4134">
        <v>0</v>
      </c>
      <c r="BL4134">
        <v>0</v>
      </c>
      <c r="BM4134">
        <v>0</v>
      </c>
      <c r="BN4134">
        <v>0</v>
      </c>
      <c r="BO4134">
        <v>0</v>
      </c>
      <c r="BP4134">
        <v>0</v>
      </c>
      <c r="BQ4134">
        <v>0</v>
      </c>
      <c r="BR4134">
        <v>0</v>
      </c>
      <c r="BS4134">
        <v>0</v>
      </c>
      <c r="BT4134">
        <v>0</v>
      </c>
      <c r="BU4134">
        <v>0</v>
      </c>
      <c r="BV4134">
        <v>0</v>
      </c>
      <c r="BW4134">
        <v>0</v>
      </c>
      <c r="BX4134" s="10">
        <v>0</v>
      </c>
      <c r="BY4134">
        <v>0</v>
      </c>
      <c r="BZ4134">
        <v>4000</v>
      </c>
      <c r="CA4134">
        <v>0</v>
      </c>
      <c r="CB4134">
        <v>0</v>
      </c>
      <c r="CC4134">
        <v>0</v>
      </c>
      <c r="CD4134">
        <v>0</v>
      </c>
      <c r="CE4134">
        <v>0</v>
      </c>
    </row>
    <row r="4135" spans="1:83" x14ac:dyDescent="0.35">
      <c r="A4135" s="9" t="str">
        <f t="shared" si="64"/>
        <v>508730.751.70</v>
      </c>
      <c r="B4135" s="52" t="e">
        <f>+IF(MATCH(A4135,List!H$10:H$145,0),"Targeted")</f>
        <v>#N/A</v>
      </c>
      <c r="C4135" s="65"/>
      <c r="D4135" s="151"/>
      <c r="E4135" s="16" t="s">
        <v>854</v>
      </c>
      <c r="F4135" s="16" t="s">
        <v>855</v>
      </c>
      <c r="G4135" s="16" t="s">
        <v>298</v>
      </c>
      <c r="H4135" s="16" t="s">
        <v>855</v>
      </c>
      <c r="I4135" s="16" t="s">
        <v>5877</v>
      </c>
      <c r="J4135" s="16" t="s">
        <v>5878</v>
      </c>
      <c r="K4135" s="17" t="s">
        <v>151</v>
      </c>
      <c r="L4135" s="18" t="s">
        <v>5835</v>
      </c>
      <c r="M4135" s="195" t="s">
        <v>5836</v>
      </c>
      <c r="N4135" s="16" t="s">
        <v>5837</v>
      </c>
      <c r="O4135" s="17" t="s">
        <v>304</v>
      </c>
      <c r="P4135" s="17" t="s">
        <v>305</v>
      </c>
      <c r="Q4135" s="17" t="s">
        <v>306</v>
      </c>
      <c r="R4135">
        <v>0</v>
      </c>
      <c r="S4135">
        <v>0</v>
      </c>
      <c r="T4135">
        <v>0</v>
      </c>
      <c r="U4135">
        <v>0</v>
      </c>
      <c r="V4135">
        <v>0</v>
      </c>
      <c r="W4135">
        <v>0</v>
      </c>
      <c r="X4135">
        <v>0</v>
      </c>
      <c r="Y4135">
        <v>0</v>
      </c>
      <c r="Z4135">
        <v>0</v>
      </c>
      <c r="AA4135">
        <v>0</v>
      </c>
      <c r="AB4135">
        <v>0</v>
      </c>
      <c r="AC4135">
        <v>0</v>
      </c>
      <c r="AD4135">
        <v>0</v>
      </c>
      <c r="AE4135">
        <v>0</v>
      </c>
      <c r="AF4135">
        <v>0</v>
      </c>
      <c r="AG4135" s="19">
        <v>0</v>
      </c>
      <c r="AH4135">
        <v>0</v>
      </c>
      <c r="AI4135">
        <v>0</v>
      </c>
      <c r="AJ4135">
        <v>0</v>
      </c>
      <c r="AK4135">
        <v>0</v>
      </c>
      <c r="AL4135">
        <v>0</v>
      </c>
      <c r="AM4135">
        <v>0</v>
      </c>
      <c r="AN4135">
        <v>0</v>
      </c>
      <c r="AO4135">
        <v>0</v>
      </c>
      <c r="AP4135">
        <v>0</v>
      </c>
      <c r="AQ4135">
        <v>0</v>
      </c>
      <c r="AR4135">
        <v>0</v>
      </c>
      <c r="AS4135">
        <v>0</v>
      </c>
      <c r="AT4135">
        <v>0</v>
      </c>
      <c r="AU4135">
        <v>-117805</v>
      </c>
      <c r="AV4135">
        <v>-174916</v>
      </c>
      <c r="AW4135">
        <v>-215201</v>
      </c>
      <c r="AX4135">
        <v>-239994</v>
      </c>
      <c r="AY4135">
        <v>-278556</v>
      </c>
      <c r="AZ4135">
        <v>-307000</v>
      </c>
      <c r="BA4135">
        <v>-354000</v>
      </c>
      <c r="BB4135">
        <v>-368000</v>
      </c>
      <c r="BC4135">
        <v>-379000</v>
      </c>
      <c r="BD4135">
        <v>-423000</v>
      </c>
      <c r="BE4135">
        <v>-438000</v>
      </c>
      <c r="BF4135">
        <v>-468000</v>
      </c>
      <c r="BG4135">
        <v>-427000</v>
      </c>
      <c r="BH4135">
        <v>-483000</v>
      </c>
      <c r="BI4135">
        <v>-555000</v>
      </c>
      <c r="BJ4135">
        <v>-580000</v>
      </c>
      <c r="BK4135">
        <v>-598000</v>
      </c>
      <c r="BL4135">
        <v>-586000</v>
      </c>
      <c r="BM4135">
        <v>-702000</v>
      </c>
      <c r="BN4135">
        <v>-602000</v>
      </c>
      <c r="BO4135">
        <v>-637000</v>
      </c>
      <c r="BP4135">
        <v>-659000</v>
      </c>
      <c r="BQ4135">
        <v>-686000</v>
      </c>
      <c r="BR4135">
        <v>-709000</v>
      </c>
      <c r="BS4135">
        <v>-738000</v>
      </c>
      <c r="BT4135">
        <v>-815000</v>
      </c>
      <c r="BU4135">
        <v>-838000</v>
      </c>
      <c r="BV4135">
        <v>-870000</v>
      </c>
      <c r="BW4135">
        <v>-942000</v>
      </c>
      <c r="BX4135" s="10">
        <v>-929000</v>
      </c>
      <c r="BY4135">
        <v>-541000</v>
      </c>
      <c r="BZ4135">
        <v>-324000</v>
      </c>
      <c r="CA4135">
        <v>-478000</v>
      </c>
      <c r="CB4135">
        <v>-1012000</v>
      </c>
      <c r="CC4135">
        <v>-1032000</v>
      </c>
      <c r="CD4135">
        <v>-1053000</v>
      </c>
      <c r="CE4135">
        <v>-1074000</v>
      </c>
    </row>
    <row r="4136" spans="1:83" x14ac:dyDescent="0.35">
      <c r="A4136" s="9" t="str">
        <f t="shared" si="64"/>
        <v>508810.751.70</v>
      </c>
      <c r="B4136" s="52" t="e">
        <f>+IF(MATCH(A4136,List!H$10:H$145,0),"Targeted")</f>
        <v>#N/A</v>
      </c>
      <c r="C4136" s="65"/>
      <c r="D4136" s="151"/>
      <c r="E4136" s="16" t="s">
        <v>854</v>
      </c>
      <c r="F4136" s="16" t="s">
        <v>855</v>
      </c>
      <c r="G4136" s="16" t="s">
        <v>298</v>
      </c>
      <c r="H4136" s="16" t="s">
        <v>855</v>
      </c>
      <c r="I4136" s="16" t="s">
        <v>5879</v>
      </c>
      <c r="J4136" s="16" t="s">
        <v>5880</v>
      </c>
      <c r="K4136" s="17" t="s">
        <v>151</v>
      </c>
      <c r="L4136" s="18" t="s">
        <v>5835</v>
      </c>
      <c r="M4136" s="195" t="s">
        <v>5836</v>
      </c>
      <c r="N4136" s="16" t="s">
        <v>5837</v>
      </c>
      <c r="O4136" s="17" t="s">
        <v>304</v>
      </c>
      <c r="P4136" s="17" t="s">
        <v>305</v>
      </c>
      <c r="Q4136" s="17" t="s">
        <v>306</v>
      </c>
      <c r="R4136">
        <v>0</v>
      </c>
      <c r="S4136">
        <v>0</v>
      </c>
      <c r="T4136">
        <v>0</v>
      </c>
      <c r="U4136">
        <v>0</v>
      </c>
      <c r="V4136">
        <v>0</v>
      </c>
      <c r="W4136">
        <v>0</v>
      </c>
      <c r="X4136">
        <v>0</v>
      </c>
      <c r="Y4136">
        <v>0</v>
      </c>
      <c r="Z4136">
        <v>0</v>
      </c>
      <c r="AA4136">
        <v>0</v>
      </c>
      <c r="AB4136">
        <v>0</v>
      </c>
      <c r="AC4136">
        <v>0</v>
      </c>
      <c r="AD4136">
        <v>0</v>
      </c>
      <c r="AE4136">
        <v>0</v>
      </c>
      <c r="AF4136">
        <v>0</v>
      </c>
      <c r="AG4136" s="19">
        <v>0</v>
      </c>
      <c r="AH4136">
        <v>0</v>
      </c>
      <c r="AI4136">
        <v>0</v>
      </c>
      <c r="AJ4136">
        <v>0</v>
      </c>
      <c r="AK4136">
        <v>0</v>
      </c>
      <c r="AL4136">
        <v>0</v>
      </c>
      <c r="AM4136">
        <v>0</v>
      </c>
      <c r="AN4136">
        <v>0</v>
      </c>
      <c r="AO4136">
        <v>0</v>
      </c>
      <c r="AP4136">
        <v>0</v>
      </c>
      <c r="AQ4136">
        <v>0</v>
      </c>
      <c r="AR4136">
        <v>0</v>
      </c>
      <c r="AS4136">
        <v>0</v>
      </c>
      <c r="AT4136">
        <v>0</v>
      </c>
      <c r="AU4136">
        <v>-114583</v>
      </c>
      <c r="AV4136">
        <v>-214075</v>
      </c>
      <c r="AW4136">
        <v>-265710</v>
      </c>
      <c r="AX4136">
        <v>-274171</v>
      </c>
      <c r="AY4136">
        <v>-269406</v>
      </c>
      <c r="AZ4136">
        <v>-491000</v>
      </c>
      <c r="BA4136">
        <v>-571000</v>
      </c>
      <c r="BB4136">
        <v>-624000</v>
      </c>
      <c r="BC4136">
        <v>-482000</v>
      </c>
      <c r="BD4136">
        <v>-630000</v>
      </c>
      <c r="BE4136">
        <v>-765000</v>
      </c>
      <c r="BF4136">
        <v>-1074000</v>
      </c>
      <c r="BG4136">
        <v>-1171000</v>
      </c>
      <c r="BH4136">
        <v>-1166000</v>
      </c>
      <c r="BI4136">
        <v>-1315000</v>
      </c>
      <c r="BJ4136">
        <v>-1503000</v>
      </c>
      <c r="BK4136">
        <v>-1641000</v>
      </c>
      <c r="BL4136">
        <v>-2074000</v>
      </c>
      <c r="BM4136">
        <v>-2415000</v>
      </c>
      <c r="BN4136">
        <v>-2121000</v>
      </c>
      <c r="BO4136">
        <v>-2332000</v>
      </c>
      <c r="BP4136">
        <v>-2550000</v>
      </c>
      <c r="BQ4136">
        <v>-2709000</v>
      </c>
      <c r="BR4136">
        <v>-2773000</v>
      </c>
      <c r="BS4136">
        <v>-2786000</v>
      </c>
      <c r="BT4136">
        <v>-3057000</v>
      </c>
      <c r="BU4136">
        <v>-3440000</v>
      </c>
      <c r="BV4136">
        <v>-3837000</v>
      </c>
      <c r="BW4136">
        <v>-3812000</v>
      </c>
      <c r="BX4136" s="10">
        <v>-3896000</v>
      </c>
      <c r="BY4136">
        <v>-3827000</v>
      </c>
      <c r="BZ4136">
        <v>-4060000</v>
      </c>
      <c r="CA4136">
        <v>-4220000</v>
      </c>
      <c r="CB4136">
        <v>-4220000</v>
      </c>
      <c r="CC4136">
        <v>-4220000</v>
      </c>
      <c r="CD4136">
        <v>-4220000</v>
      </c>
      <c r="CE4136">
        <v>-4220000</v>
      </c>
    </row>
    <row r="4137" spans="1:83" x14ac:dyDescent="0.35">
      <c r="A4137" s="9" t="str">
        <f t="shared" si="64"/>
        <v>508910.751.70</v>
      </c>
      <c r="B4137" s="52" t="e">
        <f>+IF(MATCH(A4137,List!H$10:H$145,0),"Targeted")</f>
        <v>#N/A</v>
      </c>
      <c r="C4137" s="65"/>
      <c r="D4137" s="151"/>
      <c r="E4137" s="16" t="s">
        <v>854</v>
      </c>
      <c r="F4137" s="16" t="s">
        <v>855</v>
      </c>
      <c r="G4137" s="16" t="s">
        <v>298</v>
      </c>
      <c r="H4137" s="16" t="s">
        <v>855</v>
      </c>
      <c r="I4137" s="16" t="s">
        <v>5881</v>
      </c>
      <c r="J4137" s="16" t="s">
        <v>5882</v>
      </c>
      <c r="K4137" s="17" t="s">
        <v>151</v>
      </c>
      <c r="L4137" s="18" t="s">
        <v>5835</v>
      </c>
      <c r="M4137" s="195" t="s">
        <v>5836</v>
      </c>
      <c r="N4137" s="16" t="s">
        <v>5837</v>
      </c>
      <c r="O4137" s="17" t="s">
        <v>304</v>
      </c>
      <c r="P4137" s="17" t="s">
        <v>305</v>
      </c>
      <c r="Q4137" s="17" t="s">
        <v>306</v>
      </c>
      <c r="R4137">
        <v>0</v>
      </c>
      <c r="S4137">
        <v>0</v>
      </c>
      <c r="T4137">
        <v>0</v>
      </c>
      <c r="U4137">
        <v>0</v>
      </c>
      <c r="V4137">
        <v>0</v>
      </c>
      <c r="W4137">
        <v>0</v>
      </c>
      <c r="X4137">
        <v>0</v>
      </c>
      <c r="Y4137">
        <v>0</v>
      </c>
      <c r="Z4137">
        <v>0</v>
      </c>
      <c r="AA4137">
        <v>0</v>
      </c>
      <c r="AB4137">
        <v>0</v>
      </c>
      <c r="AC4137">
        <v>0</v>
      </c>
      <c r="AD4137">
        <v>0</v>
      </c>
      <c r="AE4137">
        <v>0</v>
      </c>
      <c r="AF4137">
        <v>0</v>
      </c>
      <c r="AG4137" s="19">
        <v>0</v>
      </c>
      <c r="AH4137">
        <v>0</v>
      </c>
      <c r="AI4137">
        <v>0</v>
      </c>
      <c r="AJ4137">
        <v>0</v>
      </c>
      <c r="AK4137">
        <v>0</v>
      </c>
      <c r="AL4137">
        <v>0</v>
      </c>
      <c r="AM4137">
        <v>0</v>
      </c>
      <c r="AN4137">
        <v>0</v>
      </c>
      <c r="AO4137">
        <v>0</v>
      </c>
      <c r="AP4137">
        <v>0</v>
      </c>
      <c r="AQ4137">
        <v>0</v>
      </c>
      <c r="AR4137">
        <v>0</v>
      </c>
      <c r="AS4137">
        <v>0</v>
      </c>
      <c r="AT4137">
        <v>0</v>
      </c>
      <c r="AU4137">
        <v>0</v>
      </c>
      <c r="AV4137">
        <v>-159</v>
      </c>
      <c r="AW4137">
        <v>-411</v>
      </c>
      <c r="AX4137">
        <v>-619</v>
      </c>
      <c r="AY4137">
        <v>-716</v>
      </c>
      <c r="AZ4137">
        <v>-1000</v>
      </c>
      <c r="BA4137">
        <v>-1000</v>
      </c>
      <c r="BB4137">
        <v>-1000</v>
      </c>
      <c r="BC4137">
        <v>-1000</v>
      </c>
      <c r="BD4137">
        <v>-1000</v>
      </c>
      <c r="BE4137">
        <v>-2000</v>
      </c>
      <c r="BF4137">
        <v>-2000</v>
      </c>
      <c r="BG4137">
        <v>-4000</v>
      </c>
      <c r="BH4137">
        <v>-23000</v>
      </c>
      <c r="BI4137">
        <v>-26000</v>
      </c>
      <c r="BJ4137">
        <v>-25000</v>
      </c>
      <c r="BK4137">
        <v>-28000</v>
      </c>
      <c r="BL4137">
        <v>-28000</v>
      </c>
      <c r="BM4137">
        <v>-31000</v>
      </c>
      <c r="BN4137">
        <v>-27000</v>
      </c>
      <c r="BO4137">
        <v>-31000</v>
      </c>
      <c r="BP4137">
        <v>-35000</v>
      </c>
      <c r="BQ4137">
        <v>-38000</v>
      </c>
      <c r="BR4137">
        <v>-41000</v>
      </c>
      <c r="BS4137">
        <v>-32000</v>
      </c>
      <c r="BT4137">
        <v>-44000</v>
      </c>
      <c r="BU4137">
        <v>-46000</v>
      </c>
      <c r="BV4137">
        <v>-50000</v>
      </c>
      <c r="BW4137">
        <v>-56000</v>
      </c>
      <c r="BX4137" s="10">
        <v>-57000</v>
      </c>
      <c r="BY4137">
        <v>-35000</v>
      </c>
      <c r="BZ4137">
        <v>-21000</v>
      </c>
      <c r="CA4137">
        <v>-36000</v>
      </c>
      <c r="CB4137">
        <v>-63000</v>
      </c>
      <c r="CC4137">
        <v>-64000</v>
      </c>
      <c r="CD4137">
        <v>-65000</v>
      </c>
      <c r="CE4137">
        <v>-66000</v>
      </c>
    </row>
    <row r="4138" spans="1:83" x14ac:dyDescent="0.35">
      <c r="A4138" s="9" t="str">
        <f t="shared" si="64"/>
        <v>510610.751.70</v>
      </c>
      <c r="B4138" s="52" t="e">
        <f>+IF(MATCH(A4138,List!H$10:H$145,0),"Targeted")</f>
        <v>#N/A</v>
      </c>
      <c r="C4138" s="65"/>
      <c r="D4138" s="151"/>
      <c r="E4138" s="16" t="s">
        <v>854</v>
      </c>
      <c r="F4138" s="16" t="s">
        <v>855</v>
      </c>
      <c r="G4138" s="16" t="s">
        <v>298</v>
      </c>
      <c r="H4138" s="16" t="s">
        <v>855</v>
      </c>
      <c r="I4138" s="16" t="s">
        <v>5883</v>
      </c>
      <c r="J4138" s="16" t="s">
        <v>5884</v>
      </c>
      <c r="K4138" s="17" t="s">
        <v>151</v>
      </c>
      <c r="L4138" s="18" t="s">
        <v>5835</v>
      </c>
      <c r="M4138" s="195" t="s">
        <v>5836</v>
      </c>
      <c r="N4138" s="16" t="s">
        <v>5837</v>
      </c>
      <c r="O4138" s="17" t="s">
        <v>304</v>
      </c>
      <c r="P4138" s="17" t="s">
        <v>305</v>
      </c>
      <c r="Q4138" s="17" t="s">
        <v>306</v>
      </c>
      <c r="R4138">
        <v>0</v>
      </c>
      <c r="S4138">
        <v>0</v>
      </c>
      <c r="T4138">
        <v>0</v>
      </c>
      <c r="U4138">
        <v>0</v>
      </c>
      <c r="V4138">
        <v>0</v>
      </c>
      <c r="W4138">
        <v>0</v>
      </c>
      <c r="X4138">
        <v>0</v>
      </c>
      <c r="Y4138">
        <v>0</v>
      </c>
      <c r="Z4138">
        <v>0</v>
      </c>
      <c r="AA4138">
        <v>0</v>
      </c>
      <c r="AB4138">
        <v>0</v>
      </c>
      <c r="AC4138">
        <v>0</v>
      </c>
      <c r="AD4138">
        <v>0</v>
      </c>
      <c r="AE4138">
        <v>0</v>
      </c>
      <c r="AF4138">
        <v>0</v>
      </c>
      <c r="AG4138" s="19">
        <v>0</v>
      </c>
      <c r="AH4138">
        <v>0</v>
      </c>
      <c r="AI4138">
        <v>0</v>
      </c>
      <c r="AJ4138">
        <v>0</v>
      </c>
      <c r="AK4138">
        <v>0</v>
      </c>
      <c r="AL4138">
        <v>0</v>
      </c>
      <c r="AM4138">
        <v>0</v>
      </c>
      <c r="AN4138">
        <v>0</v>
      </c>
      <c r="AO4138">
        <v>0</v>
      </c>
      <c r="AP4138">
        <v>0</v>
      </c>
      <c r="AQ4138">
        <v>0</v>
      </c>
      <c r="AR4138">
        <v>0</v>
      </c>
      <c r="AS4138">
        <v>0</v>
      </c>
      <c r="AT4138">
        <v>0</v>
      </c>
      <c r="AU4138">
        <v>0</v>
      </c>
      <c r="AV4138">
        <v>0</v>
      </c>
      <c r="AW4138">
        <v>0</v>
      </c>
      <c r="AX4138">
        <v>0</v>
      </c>
      <c r="AY4138">
        <v>0</v>
      </c>
      <c r="AZ4138">
        <v>0</v>
      </c>
      <c r="BA4138">
        <v>0</v>
      </c>
      <c r="BB4138">
        <v>0</v>
      </c>
      <c r="BC4138">
        <v>0</v>
      </c>
      <c r="BD4138">
        <v>-74000</v>
      </c>
      <c r="BE4138">
        <v>-134000</v>
      </c>
      <c r="BF4138">
        <v>-239000</v>
      </c>
      <c r="BG4138">
        <v>-165000</v>
      </c>
      <c r="BH4138">
        <v>-177000</v>
      </c>
      <c r="BI4138">
        <v>-2000</v>
      </c>
      <c r="BJ4138">
        <v>-209000</v>
      </c>
      <c r="BK4138">
        <v>-263000</v>
      </c>
      <c r="BL4138">
        <v>-268000</v>
      </c>
      <c r="BM4138">
        <v>-261000</v>
      </c>
      <c r="BN4138">
        <v>-222000</v>
      </c>
      <c r="BO4138">
        <v>-228000</v>
      </c>
      <c r="BP4138">
        <v>-262000</v>
      </c>
      <c r="BQ4138">
        <v>-323000</v>
      </c>
      <c r="BR4138">
        <v>-302000</v>
      </c>
      <c r="BS4138">
        <v>-331000</v>
      </c>
      <c r="BT4138">
        <v>-352000</v>
      </c>
      <c r="BU4138">
        <v>-347000</v>
      </c>
      <c r="BV4138">
        <v>-353000</v>
      </c>
      <c r="BW4138">
        <v>-390000</v>
      </c>
      <c r="BX4138" s="10">
        <v>-392000</v>
      </c>
      <c r="BY4138">
        <v>-383000</v>
      </c>
      <c r="BZ4138">
        <v>-554000</v>
      </c>
      <c r="CA4138">
        <v>-406000</v>
      </c>
      <c r="CB4138">
        <v>-406000</v>
      </c>
      <c r="CC4138">
        <v>-406000</v>
      </c>
      <c r="CD4138">
        <v>-406000</v>
      </c>
      <c r="CE4138">
        <v>-406000</v>
      </c>
    </row>
    <row r="4139" spans="1:83" x14ac:dyDescent="0.35">
      <c r="A4139" s="9" t="str">
        <f t="shared" si="64"/>
        <v>512610.751.70</v>
      </c>
      <c r="B4139" s="52" t="e">
        <f>+IF(MATCH(A4139,List!H$10:H$145,0),"Targeted")</f>
        <v>#N/A</v>
      </c>
      <c r="C4139" s="65"/>
      <c r="D4139" s="151"/>
      <c r="E4139" s="16" t="s">
        <v>854</v>
      </c>
      <c r="F4139" s="16" t="s">
        <v>855</v>
      </c>
      <c r="G4139" s="16" t="s">
        <v>298</v>
      </c>
      <c r="H4139" s="16" t="s">
        <v>855</v>
      </c>
      <c r="I4139" s="16" t="s">
        <v>5885</v>
      </c>
      <c r="J4139" s="16" t="s">
        <v>5886</v>
      </c>
      <c r="K4139" s="17" t="s">
        <v>151</v>
      </c>
      <c r="L4139" s="18" t="s">
        <v>5835</v>
      </c>
      <c r="M4139" s="195" t="s">
        <v>5836</v>
      </c>
      <c r="N4139" s="16" t="s">
        <v>5837</v>
      </c>
      <c r="O4139" s="17" t="s">
        <v>304</v>
      </c>
      <c r="P4139" s="17" t="s">
        <v>305</v>
      </c>
      <c r="Q4139" s="17" t="s">
        <v>306</v>
      </c>
      <c r="R4139">
        <v>0</v>
      </c>
      <c r="S4139">
        <v>0</v>
      </c>
      <c r="T4139">
        <v>0</v>
      </c>
      <c r="U4139">
        <v>0</v>
      </c>
      <c r="V4139">
        <v>0</v>
      </c>
      <c r="W4139">
        <v>0</v>
      </c>
      <c r="X4139">
        <v>0</v>
      </c>
      <c r="Y4139">
        <v>0</v>
      </c>
      <c r="Z4139">
        <v>0</v>
      </c>
      <c r="AA4139">
        <v>0</v>
      </c>
      <c r="AB4139">
        <v>0</v>
      </c>
      <c r="AC4139">
        <v>0</v>
      </c>
      <c r="AD4139">
        <v>0</v>
      </c>
      <c r="AE4139">
        <v>0</v>
      </c>
      <c r="AF4139">
        <v>0</v>
      </c>
      <c r="AG4139" s="19">
        <v>0</v>
      </c>
      <c r="AH4139">
        <v>0</v>
      </c>
      <c r="AI4139">
        <v>0</v>
      </c>
      <c r="AJ4139">
        <v>0</v>
      </c>
      <c r="AK4139">
        <v>0</v>
      </c>
      <c r="AL4139">
        <v>0</v>
      </c>
      <c r="AM4139">
        <v>0</v>
      </c>
      <c r="AN4139">
        <v>0</v>
      </c>
      <c r="AO4139">
        <v>0</v>
      </c>
      <c r="AP4139">
        <v>0</v>
      </c>
      <c r="AQ4139">
        <v>0</v>
      </c>
      <c r="AR4139">
        <v>0</v>
      </c>
      <c r="AS4139">
        <v>0</v>
      </c>
      <c r="AT4139">
        <v>0</v>
      </c>
      <c r="AU4139">
        <v>0</v>
      </c>
      <c r="AV4139">
        <v>0</v>
      </c>
      <c r="AW4139">
        <v>0</v>
      </c>
      <c r="AX4139">
        <v>-14278</v>
      </c>
      <c r="AY4139">
        <v>-7820</v>
      </c>
      <c r="AZ4139">
        <v>-19000</v>
      </c>
      <c r="BA4139">
        <v>-11000</v>
      </c>
      <c r="BB4139">
        <v>-131000</v>
      </c>
      <c r="BC4139">
        <v>-155000</v>
      </c>
      <c r="BD4139">
        <v>-84000</v>
      </c>
      <c r="BE4139">
        <v>-78000</v>
      </c>
      <c r="BF4139">
        <v>-143000</v>
      </c>
      <c r="BG4139">
        <v>-78000</v>
      </c>
      <c r="BH4139">
        <v>-127000</v>
      </c>
      <c r="BI4139">
        <v>-108000</v>
      </c>
      <c r="BJ4139">
        <v>-83000</v>
      </c>
      <c r="BK4139">
        <v>-73000</v>
      </c>
      <c r="BL4139">
        <v>-85000</v>
      </c>
      <c r="BM4139">
        <v>-74000</v>
      </c>
      <c r="BN4139">
        <v>-52000</v>
      </c>
      <c r="BO4139">
        <v>-52000</v>
      </c>
      <c r="BP4139">
        <v>-49000</v>
      </c>
      <c r="BQ4139">
        <v>-62000</v>
      </c>
      <c r="BR4139">
        <v>-58000</v>
      </c>
      <c r="BS4139">
        <v>-52000</v>
      </c>
      <c r="BT4139">
        <v>-54000</v>
      </c>
      <c r="BU4139">
        <v>-59000</v>
      </c>
      <c r="BV4139">
        <v>-56000</v>
      </c>
      <c r="BW4139">
        <v>-65000</v>
      </c>
      <c r="BX4139" s="10">
        <v>-74000</v>
      </c>
      <c r="BY4139">
        <v>-52000</v>
      </c>
      <c r="BZ4139">
        <v>-55000</v>
      </c>
      <c r="CA4139">
        <v>-55000</v>
      </c>
      <c r="CB4139">
        <v>-55000</v>
      </c>
      <c r="CC4139">
        <v>-55000</v>
      </c>
      <c r="CD4139">
        <v>-55000</v>
      </c>
      <c r="CE4139">
        <v>-55000</v>
      </c>
    </row>
    <row r="4140" spans="1:83" x14ac:dyDescent="0.35">
      <c r="A4140" s="9" t="str">
        <f t="shared" si="64"/>
        <v>537810.751.70</v>
      </c>
      <c r="B4140" s="52" t="e">
        <f>+IF(MATCH(A4140,List!H$10:H$145,0),"Targeted")</f>
        <v>#N/A</v>
      </c>
      <c r="C4140" s="65"/>
      <c r="D4140" s="151"/>
      <c r="E4140" s="16" t="s">
        <v>854</v>
      </c>
      <c r="F4140" s="16" t="s">
        <v>855</v>
      </c>
      <c r="G4140" s="16" t="s">
        <v>298</v>
      </c>
      <c r="H4140" s="16" t="s">
        <v>855</v>
      </c>
      <c r="I4140" s="16" t="s">
        <v>5887</v>
      </c>
      <c r="J4140" s="16" t="s">
        <v>5888</v>
      </c>
      <c r="K4140" s="17" t="s">
        <v>151</v>
      </c>
      <c r="L4140" s="18" t="s">
        <v>5835</v>
      </c>
      <c r="M4140" s="195" t="s">
        <v>5836</v>
      </c>
      <c r="N4140" s="16" t="s">
        <v>5837</v>
      </c>
      <c r="O4140" s="17" t="s">
        <v>304</v>
      </c>
      <c r="P4140" s="17" t="s">
        <v>305</v>
      </c>
      <c r="Q4140" s="17" t="s">
        <v>306</v>
      </c>
      <c r="R4140">
        <v>0</v>
      </c>
      <c r="S4140">
        <v>0</v>
      </c>
      <c r="T4140">
        <v>0</v>
      </c>
      <c r="U4140">
        <v>0</v>
      </c>
      <c r="V4140">
        <v>0</v>
      </c>
      <c r="W4140">
        <v>0</v>
      </c>
      <c r="X4140">
        <v>0</v>
      </c>
      <c r="Y4140">
        <v>0</v>
      </c>
      <c r="Z4140">
        <v>0</v>
      </c>
      <c r="AA4140">
        <v>0</v>
      </c>
      <c r="AB4140">
        <v>0</v>
      </c>
      <c r="AC4140">
        <v>0</v>
      </c>
      <c r="AD4140">
        <v>0</v>
      </c>
      <c r="AE4140">
        <v>0</v>
      </c>
      <c r="AF4140">
        <v>0</v>
      </c>
      <c r="AG4140" s="19">
        <v>0</v>
      </c>
      <c r="AH4140">
        <v>0</v>
      </c>
      <c r="AI4140">
        <v>0</v>
      </c>
      <c r="AJ4140">
        <v>0</v>
      </c>
      <c r="AK4140">
        <v>0</v>
      </c>
      <c r="AL4140">
        <v>0</v>
      </c>
      <c r="AM4140">
        <v>0</v>
      </c>
      <c r="AN4140">
        <v>0</v>
      </c>
      <c r="AO4140">
        <v>0</v>
      </c>
      <c r="AP4140">
        <v>0</v>
      </c>
      <c r="AQ4140">
        <v>0</v>
      </c>
      <c r="AR4140">
        <v>0</v>
      </c>
      <c r="AS4140">
        <v>0</v>
      </c>
      <c r="AT4140">
        <v>0</v>
      </c>
      <c r="AU4140">
        <v>0</v>
      </c>
      <c r="AV4140">
        <v>0</v>
      </c>
      <c r="AW4140">
        <v>0</v>
      </c>
      <c r="AX4140">
        <v>0</v>
      </c>
      <c r="AY4140">
        <v>0</v>
      </c>
      <c r="AZ4140">
        <v>0</v>
      </c>
      <c r="BA4140">
        <v>0</v>
      </c>
      <c r="BB4140">
        <v>0</v>
      </c>
      <c r="BC4140">
        <v>0</v>
      </c>
      <c r="BD4140">
        <v>0</v>
      </c>
      <c r="BE4140">
        <v>0</v>
      </c>
      <c r="BF4140">
        <v>0</v>
      </c>
      <c r="BG4140">
        <v>0</v>
      </c>
      <c r="BH4140">
        <v>0</v>
      </c>
      <c r="BI4140">
        <v>-1000</v>
      </c>
      <c r="BJ4140">
        <v>-46000</v>
      </c>
      <c r="BK4140">
        <v>-53000</v>
      </c>
      <c r="BL4140">
        <v>-58000</v>
      </c>
      <c r="BM4140">
        <v>-63000</v>
      </c>
      <c r="BN4140">
        <v>-101000</v>
      </c>
      <c r="BO4140">
        <v>-113000</v>
      </c>
      <c r="BP4140">
        <v>-123000</v>
      </c>
      <c r="BQ4140">
        <v>-127000</v>
      </c>
      <c r="BR4140">
        <v>-131000</v>
      </c>
      <c r="BS4140">
        <v>-141000</v>
      </c>
      <c r="BT4140">
        <v>-152000</v>
      </c>
      <c r="BU4140">
        <v>-145000</v>
      </c>
      <c r="BV4140">
        <v>-130000</v>
      </c>
      <c r="BW4140">
        <v>-124000</v>
      </c>
      <c r="BX4140" s="10">
        <v>-139000</v>
      </c>
      <c r="BY4140">
        <v>-85000</v>
      </c>
      <c r="BZ4140">
        <v>-187000</v>
      </c>
      <c r="CA4140">
        <v>-187000</v>
      </c>
      <c r="CB4140">
        <v>-187000</v>
      </c>
      <c r="CC4140">
        <v>-187000</v>
      </c>
      <c r="CD4140">
        <v>-187000</v>
      </c>
      <c r="CE4140">
        <v>-187000</v>
      </c>
    </row>
    <row r="4141" spans="1:83" x14ac:dyDescent="0.35">
      <c r="A4141" s="9" t="str">
        <f t="shared" si="64"/>
        <v>538910.751.70</v>
      </c>
      <c r="B4141" s="52" t="e">
        <f>+IF(MATCH(A4141,List!H$10:H$145,0),"Targeted")</f>
        <v>#N/A</v>
      </c>
      <c r="C4141" s="65"/>
      <c r="D4141" s="151"/>
      <c r="E4141" s="16" t="s">
        <v>854</v>
      </c>
      <c r="F4141" s="16" t="s">
        <v>855</v>
      </c>
      <c r="G4141" s="16" t="s">
        <v>298</v>
      </c>
      <c r="H4141" s="16" t="s">
        <v>855</v>
      </c>
      <c r="I4141" s="16" t="s">
        <v>5889</v>
      </c>
      <c r="J4141" s="16" t="s">
        <v>5890</v>
      </c>
      <c r="K4141" s="17" t="s">
        <v>151</v>
      </c>
      <c r="L4141" s="18" t="s">
        <v>5835</v>
      </c>
      <c r="M4141" s="195" t="s">
        <v>5836</v>
      </c>
      <c r="N4141" s="16" t="s">
        <v>5837</v>
      </c>
      <c r="O4141" s="17" t="s">
        <v>304</v>
      </c>
      <c r="P4141" s="17" t="s">
        <v>305</v>
      </c>
      <c r="Q4141" s="17" t="s">
        <v>306</v>
      </c>
      <c r="R4141">
        <v>0</v>
      </c>
      <c r="S4141">
        <v>0</v>
      </c>
      <c r="T4141">
        <v>0</v>
      </c>
      <c r="U4141">
        <v>0</v>
      </c>
      <c r="V4141">
        <v>0</v>
      </c>
      <c r="W4141">
        <v>0</v>
      </c>
      <c r="X4141">
        <v>0</v>
      </c>
      <c r="Y4141">
        <v>0</v>
      </c>
      <c r="Z4141">
        <v>0</v>
      </c>
      <c r="AA4141">
        <v>0</v>
      </c>
      <c r="AB4141">
        <v>0</v>
      </c>
      <c r="AC4141">
        <v>0</v>
      </c>
      <c r="AD4141">
        <v>0</v>
      </c>
      <c r="AE4141">
        <v>0</v>
      </c>
      <c r="AF4141">
        <v>0</v>
      </c>
      <c r="AG4141" s="19">
        <v>0</v>
      </c>
      <c r="AH4141">
        <v>0</v>
      </c>
      <c r="AI4141">
        <v>0</v>
      </c>
      <c r="AJ4141">
        <v>0</v>
      </c>
      <c r="AK4141">
        <v>0</v>
      </c>
      <c r="AL4141">
        <v>0</v>
      </c>
      <c r="AM4141">
        <v>0</v>
      </c>
      <c r="AN4141">
        <v>0</v>
      </c>
      <c r="AO4141">
        <v>0</v>
      </c>
      <c r="AP4141">
        <v>0</v>
      </c>
      <c r="AQ4141">
        <v>0</v>
      </c>
      <c r="AR4141">
        <v>0</v>
      </c>
      <c r="AS4141">
        <v>0</v>
      </c>
      <c r="AT4141">
        <v>0</v>
      </c>
      <c r="AU4141">
        <v>0</v>
      </c>
      <c r="AV4141">
        <v>0</v>
      </c>
      <c r="AW4141">
        <v>0</v>
      </c>
      <c r="AX4141">
        <v>0</v>
      </c>
      <c r="AY4141">
        <v>0</v>
      </c>
      <c r="AZ4141">
        <v>0</v>
      </c>
      <c r="BA4141">
        <v>0</v>
      </c>
      <c r="BB4141">
        <v>0</v>
      </c>
      <c r="BC4141">
        <v>0</v>
      </c>
      <c r="BD4141">
        <v>0</v>
      </c>
      <c r="BE4141">
        <v>0</v>
      </c>
      <c r="BF4141">
        <v>0</v>
      </c>
      <c r="BG4141">
        <v>0</v>
      </c>
      <c r="BH4141">
        <v>0</v>
      </c>
      <c r="BI4141">
        <v>0</v>
      </c>
      <c r="BJ4141">
        <v>-86000</v>
      </c>
      <c r="BK4141">
        <v>-131000</v>
      </c>
      <c r="BL4141">
        <v>-137000</v>
      </c>
      <c r="BM4141">
        <v>-136000</v>
      </c>
      <c r="BN4141">
        <v>-107000</v>
      </c>
      <c r="BO4141">
        <v>-114000</v>
      </c>
      <c r="BP4141">
        <v>-122000</v>
      </c>
      <c r="BQ4141">
        <v>-136000</v>
      </c>
      <c r="BR4141">
        <v>-127000</v>
      </c>
      <c r="BS4141">
        <v>-134000</v>
      </c>
      <c r="BT4141">
        <v>-143000</v>
      </c>
      <c r="BU4141">
        <v>-143000</v>
      </c>
      <c r="BV4141">
        <v>-139000</v>
      </c>
      <c r="BW4141">
        <v>-153000</v>
      </c>
      <c r="BX4141" s="10">
        <v>-156000</v>
      </c>
      <c r="BY4141">
        <v>-125000</v>
      </c>
      <c r="BZ4141">
        <v>-147000</v>
      </c>
      <c r="CA4141">
        <v>-154000</v>
      </c>
      <c r="CB4141">
        <v>-154000</v>
      </c>
      <c r="CC4141">
        <v>-154000</v>
      </c>
      <c r="CD4141">
        <v>-154000</v>
      </c>
      <c r="CE4141">
        <v>-154000</v>
      </c>
    </row>
    <row r="4142" spans="1:83" x14ac:dyDescent="0.35">
      <c r="A4142" s="9" t="str">
        <f t="shared" si="64"/>
        <v>539010.751.70</v>
      </c>
      <c r="B4142" s="52" t="e">
        <f>+IF(MATCH(A4142,List!H$10:H$145,0),"Targeted")</f>
        <v>#N/A</v>
      </c>
      <c r="C4142" s="65"/>
      <c r="D4142" s="151"/>
      <c r="E4142" s="16" t="s">
        <v>854</v>
      </c>
      <c r="F4142" s="16" t="s">
        <v>855</v>
      </c>
      <c r="G4142" s="16" t="s">
        <v>298</v>
      </c>
      <c r="H4142" s="16" t="s">
        <v>855</v>
      </c>
      <c r="I4142" s="16" t="s">
        <v>5891</v>
      </c>
      <c r="J4142" s="16" t="s">
        <v>5892</v>
      </c>
      <c r="K4142" s="17" t="s">
        <v>151</v>
      </c>
      <c r="L4142" s="18" t="s">
        <v>5835</v>
      </c>
      <c r="M4142" s="195" t="s">
        <v>5836</v>
      </c>
      <c r="N4142" s="16" t="s">
        <v>5837</v>
      </c>
      <c r="O4142" s="17" t="s">
        <v>304</v>
      </c>
      <c r="P4142" s="17" t="s">
        <v>305</v>
      </c>
      <c r="Q4142" s="17" t="s">
        <v>306</v>
      </c>
      <c r="R4142">
        <v>0</v>
      </c>
      <c r="S4142">
        <v>0</v>
      </c>
      <c r="T4142">
        <v>0</v>
      </c>
      <c r="U4142">
        <v>0</v>
      </c>
      <c r="V4142">
        <v>0</v>
      </c>
      <c r="W4142">
        <v>0</v>
      </c>
      <c r="X4142">
        <v>0</v>
      </c>
      <c r="Y4142">
        <v>0</v>
      </c>
      <c r="Z4142">
        <v>0</v>
      </c>
      <c r="AA4142">
        <v>0</v>
      </c>
      <c r="AB4142">
        <v>0</v>
      </c>
      <c r="AC4142">
        <v>0</v>
      </c>
      <c r="AD4142">
        <v>0</v>
      </c>
      <c r="AE4142">
        <v>0</v>
      </c>
      <c r="AF4142">
        <v>0</v>
      </c>
      <c r="AG4142" s="19">
        <v>0</v>
      </c>
      <c r="AH4142">
        <v>0</v>
      </c>
      <c r="AI4142">
        <v>0</v>
      </c>
      <c r="AJ4142">
        <v>0</v>
      </c>
      <c r="AK4142">
        <v>0</v>
      </c>
      <c r="AL4142">
        <v>0</v>
      </c>
      <c r="AM4142">
        <v>0</v>
      </c>
      <c r="AN4142">
        <v>0</v>
      </c>
      <c r="AO4142">
        <v>0</v>
      </c>
      <c r="AP4142">
        <v>0</v>
      </c>
      <c r="AQ4142">
        <v>0</v>
      </c>
      <c r="AR4142">
        <v>0</v>
      </c>
      <c r="AS4142">
        <v>0</v>
      </c>
      <c r="AT4142">
        <v>0</v>
      </c>
      <c r="AU4142">
        <v>0</v>
      </c>
      <c r="AV4142">
        <v>0</v>
      </c>
      <c r="AW4142">
        <v>0</v>
      </c>
      <c r="AX4142">
        <v>0</v>
      </c>
      <c r="AY4142">
        <v>0</v>
      </c>
      <c r="AZ4142">
        <v>0</v>
      </c>
      <c r="BA4142">
        <v>0</v>
      </c>
      <c r="BB4142">
        <v>0</v>
      </c>
      <c r="BC4142">
        <v>0</v>
      </c>
      <c r="BD4142">
        <v>0</v>
      </c>
      <c r="BE4142">
        <v>0</v>
      </c>
      <c r="BF4142">
        <v>0</v>
      </c>
      <c r="BG4142">
        <v>0</v>
      </c>
      <c r="BH4142">
        <v>0</v>
      </c>
      <c r="BI4142">
        <v>0</v>
      </c>
      <c r="BJ4142">
        <v>0</v>
      </c>
      <c r="BK4142">
        <v>0</v>
      </c>
      <c r="BL4142">
        <v>0</v>
      </c>
      <c r="BM4142">
        <v>0</v>
      </c>
      <c r="BN4142">
        <v>0</v>
      </c>
      <c r="BO4142">
        <v>0</v>
      </c>
      <c r="BP4142">
        <v>0</v>
      </c>
      <c r="BQ4142">
        <v>-1000</v>
      </c>
      <c r="BR4142">
        <v>-1000</v>
      </c>
      <c r="BS4142">
        <v>-1000</v>
      </c>
      <c r="BT4142">
        <v>-1000</v>
      </c>
      <c r="BU4142">
        <v>-1000</v>
      </c>
      <c r="BV4142">
        <v>-1000</v>
      </c>
      <c r="BW4142">
        <v>-1000</v>
      </c>
      <c r="BX4142" s="10">
        <v>-1000</v>
      </c>
      <c r="BY4142">
        <v>-1000</v>
      </c>
      <c r="BZ4142">
        <v>-1000</v>
      </c>
      <c r="CA4142">
        <v>-1000</v>
      </c>
      <c r="CB4142">
        <v>-1000</v>
      </c>
      <c r="CC4142">
        <v>-1000</v>
      </c>
      <c r="CD4142">
        <v>-1000</v>
      </c>
      <c r="CE4142">
        <v>-1000</v>
      </c>
    </row>
    <row r="4143" spans="1:83" x14ac:dyDescent="0.35">
      <c r="A4143" s="9" t="str">
        <f t="shared" si="64"/>
        <v>545110.751.70</v>
      </c>
      <c r="B4143" s="52" t="e">
        <f>+IF(MATCH(A4143,List!H$10:H$145,0),"Targeted")</f>
        <v>#N/A</v>
      </c>
      <c r="C4143" s="65"/>
      <c r="D4143" s="151"/>
      <c r="E4143" s="16" t="s">
        <v>854</v>
      </c>
      <c r="F4143" s="16" t="s">
        <v>855</v>
      </c>
      <c r="G4143" s="16" t="s">
        <v>298</v>
      </c>
      <c r="H4143" s="16" t="s">
        <v>855</v>
      </c>
      <c r="I4143" s="16" t="s">
        <v>5893</v>
      </c>
      <c r="J4143" s="16" t="s">
        <v>5894</v>
      </c>
      <c r="K4143" s="17" t="s">
        <v>151</v>
      </c>
      <c r="L4143" s="18" t="s">
        <v>5835</v>
      </c>
      <c r="M4143" s="195" t="s">
        <v>5836</v>
      </c>
      <c r="N4143" s="16" t="s">
        <v>5837</v>
      </c>
      <c r="O4143" s="17" t="s">
        <v>304</v>
      </c>
      <c r="P4143" s="17" t="s">
        <v>305</v>
      </c>
      <c r="Q4143" s="17" t="s">
        <v>306</v>
      </c>
      <c r="R4143">
        <v>0</v>
      </c>
      <c r="S4143">
        <v>0</v>
      </c>
      <c r="T4143">
        <v>0</v>
      </c>
      <c r="U4143">
        <v>0</v>
      </c>
      <c r="V4143">
        <v>0</v>
      </c>
      <c r="W4143">
        <v>0</v>
      </c>
      <c r="X4143">
        <v>0</v>
      </c>
      <c r="Y4143">
        <v>0</v>
      </c>
      <c r="Z4143">
        <v>0</v>
      </c>
      <c r="AA4143">
        <v>0</v>
      </c>
      <c r="AB4143">
        <v>0</v>
      </c>
      <c r="AC4143">
        <v>0</v>
      </c>
      <c r="AD4143">
        <v>0</v>
      </c>
      <c r="AE4143">
        <v>0</v>
      </c>
      <c r="AF4143">
        <v>0</v>
      </c>
      <c r="AG4143" s="19">
        <v>0</v>
      </c>
      <c r="AH4143">
        <v>0</v>
      </c>
      <c r="AI4143">
        <v>0</v>
      </c>
      <c r="AJ4143">
        <v>0</v>
      </c>
      <c r="AK4143">
        <v>0</v>
      </c>
      <c r="AL4143">
        <v>0</v>
      </c>
      <c r="AM4143">
        <v>0</v>
      </c>
      <c r="AN4143">
        <v>0</v>
      </c>
      <c r="AO4143">
        <v>0</v>
      </c>
      <c r="AP4143">
        <v>0</v>
      </c>
      <c r="AQ4143">
        <v>0</v>
      </c>
      <c r="AR4143">
        <v>0</v>
      </c>
      <c r="AS4143">
        <v>0</v>
      </c>
      <c r="AT4143">
        <v>0</v>
      </c>
      <c r="AU4143">
        <v>0</v>
      </c>
      <c r="AV4143">
        <v>0</v>
      </c>
      <c r="AW4143">
        <v>0</v>
      </c>
      <c r="AX4143">
        <v>0</v>
      </c>
      <c r="AY4143">
        <v>0</v>
      </c>
      <c r="AZ4143">
        <v>0</v>
      </c>
      <c r="BA4143">
        <v>0</v>
      </c>
      <c r="BB4143">
        <v>-2000</v>
      </c>
      <c r="BC4143">
        <v>-2000</v>
      </c>
      <c r="BD4143">
        <v>-4000</v>
      </c>
      <c r="BE4143">
        <v>-6000</v>
      </c>
      <c r="BF4143">
        <v>-12000</v>
      </c>
      <c r="BG4143">
        <v>-7000</v>
      </c>
      <c r="BH4143">
        <v>-5000</v>
      </c>
      <c r="BI4143">
        <v>-3000</v>
      </c>
      <c r="BJ4143">
        <v>-2000</v>
      </c>
      <c r="BK4143">
        <v>-3000</v>
      </c>
      <c r="BL4143">
        <v>-3000</v>
      </c>
      <c r="BM4143">
        <v>-2000</v>
      </c>
      <c r="BN4143">
        <v>-1000</v>
      </c>
      <c r="BO4143">
        <v>0</v>
      </c>
      <c r="BP4143">
        <v>-1000</v>
      </c>
      <c r="BQ4143">
        <v>-1000</v>
      </c>
      <c r="BR4143">
        <v>-1000</v>
      </c>
      <c r="BS4143">
        <v>-1000</v>
      </c>
      <c r="BT4143">
        <v>-1000</v>
      </c>
      <c r="BU4143">
        <v>-1000</v>
      </c>
      <c r="BV4143">
        <v>-1000</v>
      </c>
      <c r="BW4143">
        <v>0</v>
      </c>
      <c r="BX4143" s="10">
        <v>0</v>
      </c>
      <c r="BY4143">
        <v>-1000</v>
      </c>
      <c r="BZ4143">
        <v>-1000</v>
      </c>
      <c r="CA4143">
        <v>-1000</v>
      </c>
      <c r="CB4143">
        <v>-1000</v>
      </c>
      <c r="CC4143">
        <v>-1000</v>
      </c>
      <c r="CD4143">
        <v>-1000</v>
      </c>
      <c r="CE4143">
        <v>-1000</v>
      </c>
    </row>
    <row r="4144" spans="1:83" x14ac:dyDescent="0.35">
      <c r="A4144" s="9" t="str">
        <f t="shared" si="64"/>
        <v>554310.751.70</v>
      </c>
      <c r="B4144" s="52" t="e">
        <f>+IF(MATCH(A4144,List!H$10:H$145,0),"Targeted")</f>
        <v>#N/A</v>
      </c>
      <c r="C4144" s="65"/>
      <c r="D4144" s="151" t="s">
        <v>7700</v>
      </c>
      <c r="E4144" s="16" t="s">
        <v>854</v>
      </c>
      <c r="F4144" s="16" t="s">
        <v>855</v>
      </c>
      <c r="G4144" s="16" t="s">
        <v>298</v>
      </c>
      <c r="H4144" s="16" t="s">
        <v>855</v>
      </c>
      <c r="I4144" s="16" t="s">
        <v>5895</v>
      </c>
      <c r="J4144" s="16" t="s">
        <v>5896</v>
      </c>
      <c r="K4144" s="17" t="s">
        <v>151</v>
      </c>
      <c r="L4144" s="18" t="s">
        <v>5835</v>
      </c>
      <c r="M4144" s="195" t="s">
        <v>5836</v>
      </c>
      <c r="N4144" s="16" t="s">
        <v>5837</v>
      </c>
      <c r="O4144" s="17" t="s">
        <v>346</v>
      </c>
      <c r="P4144" s="17" t="s">
        <v>305</v>
      </c>
      <c r="Q4144" s="17" t="s">
        <v>306</v>
      </c>
      <c r="R4144">
        <v>0</v>
      </c>
      <c r="S4144">
        <v>0</v>
      </c>
      <c r="T4144">
        <v>0</v>
      </c>
      <c r="U4144">
        <v>0</v>
      </c>
      <c r="V4144">
        <v>0</v>
      </c>
      <c r="W4144">
        <v>0</v>
      </c>
      <c r="X4144">
        <v>0</v>
      </c>
      <c r="Y4144">
        <v>0</v>
      </c>
      <c r="Z4144">
        <v>0</v>
      </c>
      <c r="AA4144">
        <v>0</v>
      </c>
      <c r="AB4144">
        <v>0</v>
      </c>
      <c r="AC4144">
        <v>0</v>
      </c>
      <c r="AD4144">
        <v>0</v>
      </c>
      <c r="AE4144">
        <v>0</v>
      </c>
      <c r="AF4144">
        <v>0</v>
      </c>
      <c r="AG4144" s="19">
        <v>0</v>
      </c>
      <c r="AH4144">
        <v>0</v>
      </c>
      <c r="AI4144">
        <v>0</v>
      </c>
      <c r="AJ4144">
        <v>0</v>
      </c>
      <c r="AK4144">
        <v>0</v>
      </c>
      <c r="AL4144">
        <v>0</v>
      </c>
      <c r="AM4144">
        <v>0</v>
      </c>
      <c r="AN4144">
        <v>0</v>
      </c>
      <c r="AO4144">
        <v>0</v>
      </c>
      <c r="AP4144">
        <v>0</v>
      </c>
      <c r="AQ4144">
        <v>0</v>
      </c>
      <c r="AR4144">
        <v>0</v>
      </c>
      <c r="AS4144">
        <v>0</v>
      </c>
      <c r="AT4144">
        <v>0</v>
      </c>
      <c r="AU4144">
        <v>0</v>
      </c>
      <c r="AV4144">
        <v>0</v>
      </c>
      <c r="AW4144">
        <v>0</v>
      </c>
      <c r="AX4144">
        <v>0</v>
      </c>
      <c r="AY4144">
        <v>0</v>
      </c>
      <c r="AZ4144">
        <v>0</v>
      </c>
      <c r="BA4144">
        <v>0</v>
      </c>
      <c r="BB4144">
        <v>0</v>
      </c>
      <c r="BC4144">
        <v>0</v>
      </c>
      <c r="BD4144">
        <v>0</v>
      </c>
      <c r="BE4144">
        <v>0</v>
      </c>
      <c r="BF4144">
        <v>0</v>
      </c>
      <c r="BG4144">
        <v>0</v>
      </c>
      <c r="BH4144">
        <v>0</v>
      </c>
      <c r="BI4144">
        <v>0</v>
      </c>
      <c r="BJ4144">
        <v>0</v>
      </c>
      <c r="BK4144">
        <v>0</v>
      </c>
      <c r="BL4144">
        <v>0</v>
      </c>
      <c r="BM4144">
        <v>0</v>
      </c>
      <c r="BN4144">
        <v>-2000</v>
      </c>
      <c r="BO4144">
        <v>-5000</v>
      </c>
      <c r="BP4144">
        <v>-12000</v>
      </c>
      <c r="BQ4144">
        <v>-24000</v>
      </c>
      <c r="BR4144">
        <v>-64000</v>
      </c>
      <c r="BS4144">
        <v>-87000</v>
      </c>
      <c r="BT4144">
        <v>-89000</v>
      </c>
      <c r="BU4144">
        <v>-151000</v>
      </c>
      <c r="BV4144">
        <v>-155000</v>
      </c>
      <c r="BW4144">
        <v>-174000</v>
      </c>
      <c r="BX4144">
        <v>-233000</v>
      </c>
      <c r="BY4144">
        <v>-130000</v>
      </c>
      <c r="BZ4144">
        <v>-87000</v>
      </c>
      <c r="CA4144">
        <v>-117000</v>
      </c>
      <c r="CB4144">
        <v>-254000</v>
      </c>
      <c r="CC4144">
        <v>-259000</v>
      </c>
      <c r="CD4144">
        <v>-264000</v>
      </c>
      <c r="CE4144">
        <v>-269000</v>
      </c>
    </row>
    <row r="4145" spans="1:83" x14ac:dyDescent="0.35">
      <c r="A4145" s="9" t="str">
        <f t="shared" si="64"/>
        <v>556910.751.70</v>
      </c>
      <c r="B4145" s="52" t="e">
        <f>+IF(MATCH(A4145,List!H$10:H$145,0),"Targeted")</f>
        <v>#N/A</v>
      </c>
      <c r="C4145" s="65"/>
      <c r="D4145" s="151"/>
      <c r="E4145" s="16" t="s">
        <v>854</v>
      </c>
      <c r="F4145" s="16" t="s">
        <v>855</v>
      </c>
      <c r="G4145" s="16" t="s">
        <v>298</v>
      </c>
      <c r="H4145" s="16" t="s">
        <v>855</v>
      </c>
      <c r="I4145" s="16" t="s">
        <v>5897</v>
      </c>
      <c r="J4145" s="16" t="s">
        <v>5898</v>
      </c>
      <c r="K4145" s="17" t="s">
        <v>151</v>
      </c>
      <c r="L4145" s="18" t="s">
        <v>5835</v>
      </c>
      <c r="M4145" s="195" t="s">
        <v>5836</v>
      </c>
      <c r="N4145" s="16" t="s">
        <v>5837</v>
      </c>
      <c r="O4145" s="17" t="s">
        <v>304</v>
      </c>
      <c r="P4145" s="17" t="s">
        <v>305</v>
      </c>
      <c r="Q4145" s="17" t="s">
        <v>306</v>
      </c>
      <c r="R4145">
        <v>0</v>
      </c>
      <c r="S4145">
        <v>0</v>
      </c>
      <c r="T4145">
        <v>0</v>
      </c>
      <c r="U4145">
        <v>0</v>
      </c>
      <c r="V4145">
        <v>0</v>
      </c>
      <c r="W4145">
        <v>0</v>
      </c>
      <c r="X4145">
        <v>0</v>
      </c>
      <c r="Y4145">
        <v>0</v>
      </c>
      <c r="Z4145">
        <v>0</v>
      </c>
      <c r="AA4145">
        <v>0</v>
      </c>
      <c r="AB4145">
        <v>0</v>
      </c>
      <c r="AC4145">
        <v>0</v>
      </c>
      <c r="AD4145">
        <v>0</v>
      </c>
      <c r="AE4145">
        <v>0</v>
      </c>
      <c r="AF4145">
        <v>0</v>
      </c>
      <c r="AG4145" s="19">
        <v>0</v>
      </c>
      <c r="AH4145">
        <v>0</v>
      </c>
      <c r="AI4145">
        <v>0</v>
      </c>
      <c r="AJ4145">
        <v>0</v>
      </c>
      <c r="AK4145">
        <v>0</v>
      </c>
      <c r="AL4145">
        <v>0</v>
      </c>
      <c r="AM4145">
        <v>0</v>
      </c>
      <c r="AN4145">
        <v>0</v>
      </c>
      <c r="AO4145">
        <v>0</v>
      </c>
      <c r="AP4145">
        <v>0</v>
      </c>
      <c r="AQ4145">
        <v>0</v>
      </c>
      <c r="AR4145">
        <v>0</v>
      </c>
      <c r="AS4145">
        <v>0</v>
      </c>
      <c r="AT4145">
        <v>0</v>
      </c>
      <c r="AU4145">
        <v>0</v>
      </c>
      <c r="AV4145">
        <v>0</v>
      </c>
      <c r="AW4145">
        <v>0</v>
      </c>
      <c r="AX4145">
        <v>0</v>
      </c>
      <c r="AY4145">
        <v>0</v>
      </c>
      <c r="AZ4145">
        <v>0</v>
      </c>
      <c r="BA4145">
        <v>0</v>
      </c>
      <c r="BB4145">
        <v>0</v>
      </c>
      <c r="BC4145">
        <v>0</v>
      </c>
      <c r="BD4145">
        <v>0</v>
      </c>
      <c r="BE4145">
        <v>0</v>
      </c>
      <c r="BF4145">
        <v>0</v>
      </c>
      <c r="BG4145">
        <v>0</v>
      </c>
      <c r="BH4145">
        <v>0</v>
      </c>
      <c r="BI4145">
        <v>0</v>
      </c>
      <c r="BJ4145">
        <v>0</v>
      </c>
      <c r="BK4145">
        <v>0</v>
      </c>
      <c r="BL4145">
        <v>0</v>
      </c>
      <c r="BM4145">
        <v>0</v>
      </c>
      <c r="BN4145">
        <v>0</v>
      </c>
      <c r="BO4145">
        <v>0</v>
      </c>
      <c r="BP4145">
        <v>0</v>
      </c>
      <c r="BQ4145">
        <v>0</v>
      </c>
      <c r="BR4145">
        <v>0</v>
      </c>
      <c r="BS4145">
        <v>0</v>
      </c>
      <c r="BT4145">
        <v>-1000</v>
      </c>
      <c r="BU4145">
        <v>-1000</v>
      </c>
      <c r="BV4145">
        <v>-1000</v>
      </c>
      <c r="BW4145">
        <v>-2000</v>
      </c>
      <c r="BX4145" s="10">
        <v>-2000</v>
      </c>
      <c r="BY4145">
        <v>-1000</v>
      </c>
      <c r="BZ4145">
        <v>-1000</v>
      </c>
      <c r="CA4145">
        <v>-1000</v>
      </c>
      <c r="CB4145">
        <v>-2000</v>
      </c>
      <c r="CC4145">
        <v>-2000</v>
      </c>
      <c r="CD4145">
        <v>-2000</v>
      </c>
      <c r="CE4145">
        <v>-2000</v>
      </c>
    </row>
    <row r="4146" spans="1:83" x14ac:dyDescent="0.35">
      <c r="A4146" s="9" t="str">
        <f t="shared" si="64"/>
        <v>569400.751.70</v>
      </c>
      <c r="B4146" s="52" t="e">
        <f>+IF(MATCH(A4146,List!H$10:H$145,0),"Targeted")</f>
        <v>#N/A</v>
      </c>
      <c r="C4146" s="65"/>
      <c r="D4146" s="151" t="s">
        <v>7700</v>
      </c>
      <c r="E4146" s="16" t="s">
        <v>854</v>
      </c>
      <c r="F4146" s="16" t="s">
        <v>855</v>
      </c>
      <c r="G4146" s="16" t="s">
        <v>298</v>
      </c>
      <c r="H4146" s="16" t="s">
        <v>855</v>
      </c>
      <c r="I4146" s="16" t="s">
        <v>5899</v>
      </c>
      <c r="J4146" s="16" t="s">
        <v>5900</v>
      </c>
      <c r="K4146" s="17" t="s">
        <v>151</v>
      </c>
      <c r="L4146" s="18" t="s">
        <v>5835</v>
      </c>
      <c r="M4146" s="195" t="s">
        <v>5836</v>
      </c>
      <c r="N4146" s="16" t="s">
        <v>5837</v>
      </c>
      <c r="O4146" s="17" t="s">
        <v>346</v>
      </c>
      <c r="P4146" s="17" t="s">
        <v>305</v>
      </c>
      <c r="Q4146" s="17" t="s">
        <v>306</v>
      </c>
      <c r="R4146">
        <v>0</v>
      </c>
      <c r="S4146">
        <v>0</v>
      </c>
      <c r="T4146">
        <v>0</v>
      </c>
      <c r="U4146">
        <v>0</v>
      </c>
      <c r="V4146">
        <v>0</v>
      </c>
      <c r="W4146">
        <v>0</v>
      </c>
      <c r="X4146">
        <v>0</v>
      </c>
      <c r="Y4146">
        <v>0</v>
      </c>
      <c r="Z4146">
        <v>0</v>
      </c>
      <c r="AA4146">
        <v>0</v>
      </c>
      <c r="AB4146">
        <v>0</v>
      </c>
      <c r="AC4146">
        <v>0</v>
      </c>
      <c r="AD4146">
        <v>0</v>
      </c>
      <c r="AE4146">
        <v>0</v>
      </c>
      <c r="AF4146">
        <v>0</v>
      </c>
      <c r="AG4146" s="19">
        <v>0</v>
      </c>
      <c r="AH4146">
        <v>0</v>
      </c>
      <c r="AI4146">
        <v>0</v>
      </c>
      <c r="AJ4146">
        <v>0</v>
      </c>
      <c r="AK4146">
        <v>0</v>
      </c>
      <c r="AL4146">
        <v>0</v>
      </c>
      <c r="AM4146">
        <v>0</v>
      </c>
      <c r="AN4146">
        <v>0</v>
      </c>
      <c r="AO4146">
        <v>0</v>
      </c>
      <c r="AP4146">
        <v>0</v>
      </c>
      <c r="AQ4146">
        <v>0</v>
      </c>
      <c r="AR4146">
        <v>0</v>
      </c>
      <c r="AS4146">
        <v>-419</v>
      </c>
      <c r="AT4146">
        <v>-199</v>
      </c>
      <c r="AU4146">
        <v>-1948</v>
      </c>
      <c r="AV4146">
        <v>-914</v>
      </c>
      <c r="AW4146">
        <v>-864</v>
      </c>
      <c r="AX4146">
        <v>-959</v>
      </c>
      <c r="AY4146">
        <v>-1119</v>
      </c>
      <c r="AZ4146">
        <v>-1000</v>
      </c>
      <c r="BA4146">
        <v>-2000</v>
      </c>
      <c r="BB4146">
        <v>-2000</v>
      </c>
      <c r="BC4146">
        <v>0</v>
      </c>
      <c r="BD4146">
        <v>0</v>
      </c>
      <c r="BE4146">
        <v>0</v>
      </c>
      <c r="BF4146">
        <v>0</v>
      </c>
      <c r="BG4146">
        <v>0</v>
      </c>
      <c r="BH4146">
        <v>0</v>
      </c>
      <c r="BI4146">
        <v>0</v>
      </c>
      <c r="BJ4146">
        <v>0</v>
      </c>
      <c r="BK4146">
        <v>0</v>
      </c>
      <c r="BL4146">
        <v>0</v>
      </c>
      <c r="BM4146">
        <v>0</v>
      </c>
      <c r="BN4146">
        <v>0</v>
      </c>
      <c r="BO4146">
        <v>0</v>
      </c>
      <c r="BP4146">
        <v>0</v>
      </c>
      <c r="BQ4146">
        <v>0</v>
      </c>
      <c r="BR4146">
        <v>0</v>
      </c>
      <c r="BS4146">
        <v>0</v>
      </c>
      <c r="BT4146">
        <v>0</v>
      </c>
      <c r="BU4146">
        <v>0</v>
      </c>
      <c r="BV4146">
        <v>0</v>
      </c>
      <c r="BW4146">
        <v>0</v>
      </c>
      <c r="BX4146">
        <v>0</v>
      </c>
      <c r="BY4146">
        <v>0</v>
      </c>
      <c r="BZ4146">
        <v>0</v>
      </c>
      <c r="CA4146">
        <v>0</v>
      </c>
      <c r="CB4146">
        <v>0</v>
      </c>
      <c r="CC4146">
        <v>0</v>
      </c>
      <c r="CD4146">
        <v>0</v>
      </c>
      <c r="CE4146">
        <v>0</v>
      </c>
    </row>
    <row r="4147" spans="1:83" x14ac:dyDescent="0.35">
      <c r="A4147" s="9" t="str">
        <f t="shared" si="64"/>
        <v>569400.751.70</v>
      </c>
      <c r="B4147" s="52" t="e">
        <f>+IF(MATCH(A4147,List!H$10:H$145,0),"Targeted")</f>
        <v>#N/A</v>
      </c>
      <c r="C4147" s="65"/>
      <c r="D4147" s="151"/>
      <c r="E4147" s="16" t="s">
        <v>854</v>
      </c>
      <c r="F4147" s="16" t="s">
        <v>855</v>
      </c>
      <c r="G4147" s="16" t="s">
        <v>298</v>
      </c>
      <c r="H4147" s="16" t="s">
        <v>855</v>
      </c>
      <c r="I4147" s="16" t="s">
        <v>5899</v>
      </c>
      <c r="J4147" s="16" t="s">
        <v>5900</v>
      </c>
      <c r="K4147" s="17" t="s">
        <v>151</v>
      </c>
      <c r="L4147" s="18" t="s">
        <v>5835</v>
      </c>
      <c r="M4147" s="195" t="s">
        <v>5836</v>
      </c>
      <c r="N4147" s="16" t="s">
        <v>5837</v>
      </c>
      <c r="O4147" s="17" t="s">
        <v>304</v>
      </c>
      <c r="P4147" s="17" t="s">
        <v>305</v>
      </c>
      <c r="Q4147" s="17" t="s">
        <v>306</v>
      </c>
      <c r="R4147">
        <v>0</v>
      </c>
      <c r="S4147">
        <v>0</v>
      </c>
      <c r="T4147">
        <v>0</v>
      </c>
      <c r="U4147">
        <v>0</v>
      </c>
      <c r="V4147">
        <v>0</v>
      </c>
      <c r="W4147">
        <v>0</v>
      </c>
      <c r="X4147">
        <v>0</v>
      </c>
      <c r="Y4147">
        <v>0</v>
      </c>
      <c r="Z4147">
        <v>0</v>
      </c>
      <c r="AA4147">
        <v>0</v>
      </c>
      <c r="AB4147">
        <v>0</v>
      </c>
      <c r="AC4147">
        <v>0</v>
      </c>
      <c r="AD4147">
        <v>0</v>
      </c>
      <c r="AE4147">
        <v>0</v>
      </c>
      <c r="AF4147">
        <v>0</v>
      </c>
      <c r="AG4147" s="19">
        <v>0</v>
      </c>
      <c r="AH4147">
        <v>0</v>
      </c>
      <c r="AI4147">
        <v>0</v>
      </c>
      <c r="AJ4147">
        <v>0</v>
      </c>
      <c r="AK4147">
        <v>0</v>
      </c>
      <c r="AL4147">
        <v>0</v>
      </c>
      <c r="AM4147">
        <v>0</v>
      </c>
      <c r="AN4147">
        <v>0</v>
      </c>
      <c r="AO4147">
        <v>0</v>
      </c>
      <c r="AP4147">
        <v>0</v>
      </c>
      <c r="AQ4147">
        <v>0</v>
      </c>
      <c r="AR4147">
        <v>0</v>
      </c>
      <c r="AS4147">
        <v>0</v>
      </c>
      <c r="AT4147">
        <v>0</v>
      </c>
      <c r="AU4147">
        <v>0</v>
      </c>
      <c r="AV4147">
        <v>0</v>
      </c>
      <c r="AW4147">
        <v>0</v>
      </c>
      <c r="AX4147">
        <v>0</v>
      </c>
      <c r="AY4147">
        <v>0</v>
      </c>
      <c r="AZ4147">
        <v>0</v>
      </c>
      <c r="BA4147">
        <v>0</v>
      </c>
      <c r="BB4147">
        <v>0</v>
      </c>
      <c r="BC4147">
        <v>-2000</v>
      </c>
      <c r="BD4147">
        <v>-2000</v>
      </c>
      <c r="BE4147">
        <v>-3000</v>
      </c>
      <c r="BF4147">
        <v>-3000</v>
      </c>
      <c r="BG4147">
        <v>-3000</v>
      </c>
      <c r="BH4147">
        <v>-4000</v>
      </c>
      <c r="BI4147">
        <v>-5000</v>
      </c>
      <c r="BJ4147">
        <v>-5000</v>
      </c>
      <c r="BK4147">
        <v>-7000</v>
      </c>
      <c r="BL4147">
        <v>-7000</v>
      </c>
      <c r="BM4147">
        <v>-8000</v>
      </c>
      <c r="BN4147">
        <v>-8000</v>
      </c>
      <c r="BO4147">
        <v>-8000</v>
      </c>
      <c r="BP4147">
        <v>-6000</v>
      </c>
      <c r="BQ4147">
        <v>-7000</v>
      </c>
      <c r="BR4147">
        <v>-9000</v>
      </c>
      <c r="BS4147">
        <v>-8000</v>
      </c>
      <c r="BT4147">
        <v>-8000</v>
      </c>
      <c r="BU4147">
        <v>-9000</v>
      </c>
      <c r="BV4147">
        <v>-9000</v>
      </c>
      <c r="BW4147">
        <v>-16000</v>
      </c>
      <c r="BX4147" s="10">
        <v>-14000</v>
      </c>
      <c r="BY4147">
        <v>-12000</v>
      </c>
      <c r="BZ4147">
        <v>-19000</v>
      </c>
      <c r="CA4147">
        <v>-20000</v>
      </c>
      <c r="CB4147">
        <v>-21000</v>
      </c>
      <c r="CC4147">
        <v>-22000</v>
      </c>
      <c r="CD4147">
        <v>-23000</v>
      </c>
      <c r="CE4147">
        <v>-23000</v>
      </c>
    </row>
    <row r="4148" spans="1:83" x14ac:dyDescent="0.35">
      <c r="A4148" s="9" t="str">
        <f t="shared" si="64"/>
        <v>569520.751.70</v>
      </c>
      <c r="B4148" s="52" t="e">
        <f>+IF(MATCH(A4148,List!H$10:H$145,0),"Targeted")</f>
        <v>#N/A</v>
      </c>
      <c r="C4148" s="65"/>
      <c r="D4148" s="151"/>
      <c r="E4148" s="16" t="s">
        <v>854</v>
      </c>
      <c r="F4148" s="16" t="s">
        <v>855</v>
      </c>
      <c r="G4148" s="16" t="s">
        <v>298</v>
      </c>
      <c r="H4148" s="16" t="s">
        <v>855</v>
      </c>
      <c r="I4148" s="16" t="s">
        <v>5901</v>
      </c>
      <c r="J4148" s="16" t="s">
        <v>5902</v>
      </c>
      <c r="K4148" s="17" t="s">
        <v>151</v>
      </c>
      <c r="L4148" s="18" t="s">
        <v>5835</v>
      </c>
      <c r="M4148" s="195" t="s">
        <v>5836</v>
      </c>
      <c r="N4148" s="16" t="s">
        <v>5837</v>
      </c>
      <c r="O4148" s="17" t="s">
        <v>304</v>
      </c>
      <c r="P4148" s="17" t="s">
        <v>305</v>
      </c>
      <c r="Q4148" s="17" t="s">
        <v>306</v>
      </c>
      <c r="R4148">
        <v>0</v>
      </c>
      <c r="S4148">
        <v>0</v>
      </c>
      <c r="T4148">
        <v>0</v>
      </c>
      <c r="U4148">
        <v>0</v>
      </c>
      <c r="V4148">
        <v>0</v>
      </c>
      <c r="W4148">
        <v>0</v>
      </c>
      <c r="X4148">
        <v>0</v>
      </c>
      <c r="Y4148">
        <v>0</v>
      </c>
      <c r="Z4148">
        <v>0</v>
      </c>
      <c r="AA4148">
        <v>0</v>
      </c>
      <c r="AB4148">
        <v>0</v>
      </c>
      <c r="AC4148">
        <v>0</v>
      </c>
      <c r="AD4148">
        <v>0</v>
      </c>
      <c r="AE4148">
        <v>0</v>
      </c>
      <c r="AF4148">
        <v>0</v>
      </c>
      <c r="AG4148" s="19">
        <v>0</v>
      </c>
      <c r="AH4148">
        <v>0</v>
      </c>
      <c r="AI4148">
        <v>0</v>
      </c>
      <c r="AJ4148">
        <v>0</v>
      </c>
      <c r="AK4148">
        <v>0</v>
      </c>
      <c r="AL4148">
        <v>0</v>
      </c>
      <c r="AM4148">
        <v>0</v>
      </c>
      <c r="AN4148">
        <v>0</v>
      </c>
      <c r="AO4148">
        <v>0</v>
      </c>
      <c r="AP4148">
        <v>0</v>
      </c>
      <c r="AQ4148">
        <v>0</v>
      </c>
      <c r="AR4148">
        <v>0</v>
      </c>
      <c r="AS4148">
        <v>0</v>
      </c>
      <c r="AT4148">
        <v>-144039</v>
      </c>
      <c r="AU4148">
        <v>-402234</v>
      </c>
      <c r="AV4148">
        <v>89214</v>
      </c>
      <c r="AW4148">
        <v>-176019</v>
      </c>
      <c r="AX4148">
        <v>-189650</v>
      </c>
      <c r="AY4148">
        <v>-150181</v>
      </c>
      <c r="AZ4148">
        <v>-216000</v>
      </c>
      <c r="BA4148">
        <v>-242000</v>
      </c>
      <c r="BB4148">
        <v>-262000</v>
      </c>
      <c r="BC4148">
        <v>-336000</v>
      </c>
      <c r="BD4148">
        <v>-274000</v>
      </c>
      <c r="BE4148">
        <v>-299000</v>
      </c>
      <c r="BF4148">
        <v>-305000</v>
      </c>
      <c r="BG4148">
        <v>-271000</v>
      </c>
      <c r="BH4148">
        <v>-286000</v>
      </c>
      <c r="BI4148">
        <v>-315000</v>
      </c>
      <c r="BJ4148">
        <v>-325000</v>
      </c>
      <c r="BK4148">
        <v>-336000</v>
      </c>
      <c r="BL4148">
        <v>-354000</v>
      </c>
      <c r="BM4148">
        <v>-407000</v>
      </c>
      <c r="BN4148">
        <v>-370000</v>
      </c>
      <c r="BO4148">
        <v>-383000</v>
      </c>
      <c r="BP4148">
        <v>-406000</v>
      </c>
      <c r="BQ4148">
        <v>-463000</v>
      </c>
      <c r="BR4148">
        <v>-449000</v>
      </c>
      <c r="BS4148">
        <v>-686000</v>
      </c>
      <c r="BT4148">
        <v>-722000</v>
      </c>
      <c r="BU4148">
        <v>-763000</v>
      </c>
      <c r="BV4148">
        <v>-806000</v>
      </c>
      <c r="BW4148">
        <v>-859000</v>
      </c>
      <c r="BX4148" s="10">
        <v>-939000</v>
      </c>
      <c r="BY4148">
        <v>-665000</v>
      </c>
      <c r="BZ4148">
        <v>-324000</v>
      </c>
      <c r="CA4148">
        <v>-568000</v>
      </c>
      <c r="CB4148">
        <v>-1008000</v>
      </c>
      <c r="CC4148">
        <v>-1038000</v>
      </c>
      <c r="CD4148">
        <v>-1068000</v>
      </c>
      <c r="CE4148">
        <v>-1098000</v>
      </c>
    </row>
    <row r="4149" spans="1:83" x14ac:dyDescent="0.35">
      <c r="A4149" s="9" t="str">
        <f t="shared" si="64"/>
        <v>569530.751.70</v>
      </c>
      <c r="B4149" s="52" t="e">
        <f>+IF(MATCH(A4149,List!H$10:H$145,0),"Targeted")</f>
        <v>#N/A</v>
      </c>
      <c r="C4149" s="65"/>
      <c r="D4149" s="151"/>
      <c r="E4149" s="16" t="s">
        <v>854</v>
      </c>
      <c r="F4149" s="16" t="s">
        <v>855</v>
      </c>
      <c r="G4149" s="16" t="s">
        <v>298</v>
      </c>
      <c r="H4149" s="16" t="s">
        <v>855</v>
      </c>
      <c r="I4149" s="16" t="s">
        <v>5903</v>
      </c>
      <c r="J4149" s="16" t="s">
        <v>5904</v>
      </c>
      <c r="K4149" s="17" t="s">
        <v>151</v>
      </c>
      <c r="L4149" s="18" t="s">
        <v>5835</v>
      </c>
      <c r="M4149" s="195" t="s">
        <v>5836</v>
      </c>
      <c r="N4149" s="16" t="s">
        <v>5837</v>
      </c>
      <c r="O4149" s="17" t="s">
        <v>304</v>
      </c>
      <c r="P4149" s="17" t="s">
        <v>305</v>
      </c>
      <c r="Q4149" s="17" t="s">
        <v>306</v>
      </c>
      <c r="R4149">
        <v>0</v>
      </c>
      <c r="S4149">
        <v>0</v>
      </c>
      <c r="T4149">
        <v>0</v>
      </c>
      <c r="U4149">
        <v>0</v>
      </c>
      <c r="V4149">
        <v>0</v>
      </c>
      <c r="W4149">
        <v>0</v>
      </c>
      <c r="X4149">
        <v>0</v>
      </c>
      <c r="Y4149">
        <v>0</v>
      </c>
      <c r="Z4149">
        <v>0</v>
      </c>
      <c r="AA4149">
        <v>0</v>
      </c>
      <c r="AB4149">
        <v>0</v>
      </c>
      <c r="AC4149">
        <v>0</v>
      </c>
      <c r="AD4149">
        <v>0</v>
      </c>
      <c r="AE4149">
        <v>0</v>
      </c>
      <c r="AF4149">
        <v>0</v>
      </c>
      <c r="AG4149" s="19">
        <v>0</v>
      </c>
      <c r="AH4149">
        <v>0</v>
      </c>
      <c r="AI4149">
        <v>0</v>
      </c>
      <c r="AJ4149">
        <v>0</v>
      </c>
      <c r="AK4149">
        <v>0</v>
      </c>
      <c r="AL4149">
        <v>0</v>
      </c>
      <c r="AM4149">
        <v>0</v>
      </c>
      <c r="AN4149">
        <v>0</v>
      </c>
      <c r="AO4149">
        <v>0</v>
      </c>
      <c r="AP4149">
        <v>0</v>
      </c>
      <c r="AQ4149">
        <v>0</v>
      </c>
      <c r="AR4149">
        <v>0</v>
      </c>
      <c r="AS4149">
        <v>0</v>
      </c>
      <c r="AT4149">
        <v>-729288</v>
      </c>
      <c r="AU4149">
        <v>-487500</v>
      </c>
      <c r="AV4149">
        <v>-732152</v>
      </c>
      <c r="AW4149">
        <v>-493909</v>
      </c>
      <c r="AX4149">
        <v>-543782</v>
      </c>
      <c r="AY4149">
        <v>-577673</v>
      </c>
      <c r="AZ4149">
        <v>-702000</v>
      </c>
      <c r="BA4149">
        <v>-751000</v>
      </c>
      <c r="BB4149">
        <v>-831000</v>
      </c>
      <c r="BC4149">
        <v>-904000</v>
      </c>
      <c r="BD4149">
        <v>-934000</v>
      </c>
      <c r="BE4149">
        <v>-980000</v>
      </c>
      <c r="BF4149">
        <v>-963000</v>
      </c>
      <c r="BG4149">
        <v>-955000</v>
      </c>
      <c r="BH4149">
        <v>-1036000</v>
      </c>
      <c r="BI4149">
        <v>-1150000</v>
      </c>
      <c r="BJ4149">
        <v>-1276000</v>
      </c>
      <c r="BK4149">
        <v>-1366000</v>
      </c>
      <c r="BL4149">
        <v>-1450000</v>
      </c>
      <c r="BM4149">
        <v>-1490000</v>
      </c>
      <c r="BN4149">
        <v>-1256000</v>
      </c>
      <c r="BO4149">
        <v>-1383000</v>
      </c>
      <c r="BP4149">
        <v>-1555000</v>
      </c>
      <c r="BQ4149">
        <v>-2097000</v>
      </c>
      <c r="BR4149">
        <v>-2168000</v>
      </c>
      <c r="BS4149">
        <v>-2256000</v>
      </c>
      <c r="BT4149">
        <v>-2375000</v>
      </c>
      <c r="BU4149">
        <v>-2297000</v>
      </c>
      <c r="BV4149">
        <v>-2413000</v>
      </c>
      <c r="BW4149">
        <v>-2628000</v>
      </c>
      <c r="BX4149" s="10">
        <v>-2732000</v>
      </c>
      <c r="BY4149">
        <v>-2491000</v>
      </c>
      <c r="BZ4149">
        <v>-2449000</v>
      </c>
      <c r="CA4149">
        <v>-3008000</v>
      </c>
      <c r="CB4149">
        <v>-3498000</v>
      </c>
      <c r="CC4149">
        <v>-3611000</v>
      </c>
      <c r="CD4149">
        <v>-3721000</v>
      </c>
      <c r="CE4149">
        <v>-3840000</v>
      </c>
    </row>
    <row r="4150" spans="1:83" x14ac:dyDescent="0.35">
      <c r="A4150" s="9" t="str">
        <f t="shared" si="64"/>
        <v>569540.751.70</v>
      </c>
      <c r="B4150" s="52" t="e">
        <f>+IF(MATCH(A4150,List!H$10:H$145,0),"Targeted")</f>
        <v>#N/A</v>
      </c>
      <c r="C4150" s="65"/>
      <c r="D4150" s="151"/>
      <c r="E4150" s="16" t="s">
        <v>854</v>
      </c>
      <c r="F4150" s="16" t="s">
        <v>855</v>
      </c>
      <c r="G4150" s="16" t="s">
        <v>298</v>
      </c>
      <c r="H4150" s="16" t="s">
        <v>855</v>
      </c>
      <c r="I4150" s="16" t="s">
        <v>5905</v>
      </c>
      <c r="J4150" s="16" t="s">
        <v>5906</v>
      </c>
      <c r="K4150" s="17" t="s">
        <v>151</v>
      </c>
      <c r="L4150" s="18" t="s">
        <v>5835</v>
      </c>
      <c r="M4150" s="195" t="s">
        <v>5836</v>
      </c>
      <c r="N4150" s="16" t="s">
        <v>5837</v>
      </c>
      <c r="O4150" s="17" t="s">
        <v>304</v>
      </c>
      <c r="P4150" s="17" t="s">
        <v>305</v>
      </c>
      <c r="Q4150" s="17" t="s">
        <v>306</v>
      </c>
      <c r="R4150">
        <v>0</v>
      </c>
      <c r="S4150">
        <v>0</v>
      </c>
      <c r="T4150">
        <v>0</v>
      </c>
      <c r="U4150">
        <v>0</v>
      </c>
      <c r="V4150">
        <v>0</v>
      </c>
      <c r="W4150">
        <v>0</v>
      </c>
      <c r="X4150">
        <v>0</v>
      </c>
      <c r="Y4150">
        <v>0</v>
      </c>
      <c r="Z4150">
        <v>0</v>
      </c>
      <c r="AA4150">
        <v>0</v>
      </c>
      <c r="AB4150">
        <v>0</v>
      </c>
      <c r="AC4150">
        <v>0</v>
      </c>
      <c r="AD4150">
        <v>0</v>
      </c>
      <c r="AE4150">
        <v>0</v>
      </c>
      <c r="AF4150">
        <v>0</v>
      </c>
      <c r="AG4150" s="19">
        <v>0</v>
      </c>
      <c r="AH4150">
        <v>0</v>
      </c>
      <c r="AI4150">
        <v>0</v>
      </c>
      <c r="AJ4150">
        <v>0</v>
      </c>
      <c r="AK4150">
        <v>0</v>
      </c>
      <c r="AL4150">
        <v>0</v>
      </c>
      <c r="AM4150">
        <v>0</v>
      </c>
      <c r="AN4150">
        <v>0</v>
      </c>
      <c r="AO4150">
        <v>0</v>
      </c>
      <c r="AP4150">
        <v>0</v>
      </c>
      <c r="AQ4150">
        <v>0</v>
      </c>
      <c r="AR4150">
        <v>0</v>
      </c>
      <c r="AS4150">
        <v>0</v>
      </c>
      <c r="AT4150">
        <v>0</v>
      </c>
      <c r="AU4150">
        <v>0</v>
      </c>
      <c r="AV4150">
        <v>0</v>
      </c>
      <c r="AW4150">
        <v>0</v>
      </c>
      <c r="AX4150">
        <v>0</v>
      </c>
      <c r="AY4150">
        <v>-110000</v>
      </c>
      <c r="AZ4150">
        <v>-158000</v>
      </c>
      <c r="BA4150">
        <v>-179000</v>
      </c>
      <c r="BB4150">
        <v>-193000</v>
      </c>
      <c r="BC4150">
        <v>0</v>
      </c>
      <c r="BD4150">
        <v>0</v>
      </c>
      <c r="BE4150">
        <v>0</v>
      </c>
      <c r="BF4150">
        <v>0</v>
      </c>
      <c r="BG4150">
        <v>0</v>
      </c>
      <c r="BH4150">
        <v>0</v>
      </c>
      <c r="BI4150">
        <v>0</v>
      </c>
      <c r="BJ4150">
        <v>0</v>
      </c>
      <c r="BK4150">
        <v>0</v>
      </c>
      <c r="BL4150">
        <v>0</v>
      </c>
      <c r="BM4150">
        <v>0</v>
      </c>
      <c r="BN4150">
        <v>0</v>
      </c>
      <c r="BO4150">
        <v>0</v>
      </c>
      <c r="BP4150">
        <v>0</v>
      </c>
      <c r="BQ4150">
        <v>0</v>
      </c>
      <c r="BR4150">
        <v>0</v>
      </c>
      <c r="BS4150">
        <v>0</v>
      </c>
      <c r="BT4150">
        <v>0</v>
      </c>
      <c r="BU4150">
        <v>0</v>
      </c>
      <c r="BV4150">
        <v>0</v>
      </c>
      <c r="BW4150">
        <v>0</v>
      </c>
      <c r="BX4150" s="10">
        <v>0</v>
      </c>
      <c r="BY4150">
        <v>0</v>
      </c>
      <c r="BZ4150">
        <v>0</v>
      </c>
      <c r="CA4150">
        <v>0</v>
      </c>
      <c r="CB4150">
        <v>0</v>
      </c>
      <c r="CC4150">
        <v>0</v>
      </c>
      <c r="CD4150">
        <v>0</v>
      </c>
      <c r="CE4150">
        <v>0</v>
      </c>
    </row>
    <row r="4151" spans="1:83" x14ac:dyDescent="0.35">
      <c r="A4151" s="9" t="str">
        <f t="shared" si="64"/>
        <v>569550.751.70</v>
      </c>
      <c r="B4151" s="52" t="e">
        <f>+IF(MATCH(A4151,List!H$10:H$145,0),"Targeted")</f>
        <v>#N/A</v>
      </c>
      <c r="C4151" s="65"/>
      <c r="D4151" s="151"/>
      <c r="E4151" s="16" t="s">
        <v>854</v>
      </c>
      <c r="F4151" s="16" t="s">
        <v>855</v>
      </c>
      <c r="G4151" s="16" t="s">
        <v>298</v>
      </c>
      <c r="H4151" s="16" t="s">
        <v>855</v>
      </c>
      <c r="I4151" s="16" t="s">
        <v>5907</v>
      </c>
      <c r="J4151" s="16" t="s">
        <v>5908</v>
      </c>
      <c r="K4151" s="17" t="s">
        <v>151</v>
      </c>
      <c r="L4151" s="18" t="s">
        <v>5835</v>
      </c>
      <c r="M4151" s="195" t="s">
        <v>5836</v>
      </c>
      <c r="N4151" s="16" t="s">
        <v>5837</v>
      </c>
      <c r="O4151" s="17" t="s">
        <v>304</v>
      </c>
      <c r="P4151" s="17" t="s">
        <v>305</v>
      </c>
      <c r="Q4151" s="17" t="s">
        <v>306</v>
      </c>
      <c r="R4151">
        <v>0</v>
      </c>
      <c r="S4151">
        <v>0</v>
      </c>
      <c r="T4151">
        <v>0</v>
      </c>
      <c r="U4151">
        <v>0</v>
      </c>
      <c r="V4151">
        <v>0</v>
      </c>
      <c r="W4151">
        <v>0</v>
      </c>
      <c r="X4151">
        <v>0</v>
      </c>
      <c r="Y4151">
        <v>0</v>
      </c>
      <c r="Z4151">
        <v>0</v>
      </c>
      <c r="AA4151">
        <v>0</v>
      </c>
      <c r="AB4151">
        <v>0</v>
      </c>
      <c r="AC4151">
        <v>0</v>
      </c>
      <c r="AD4151">
        <v>0</v>
      </c>
      <c r="AE4151">
        <v>0</v>
      </c>
      <c r="AF4151">
        <v>0</v>
      </c>
      <c r="AG4151" s="19">
        <v>0</v>
      </c>
      <c r="AH4151">
        <v>0</v>
      </c>
      <c r="AI4151">
        <v>0</v>
      </c>
      <c r="AJ4151">
        <v>0</v>
      </c>
      <c r="AK4151">
        <v>0</v>
      </c>
      <c r="AL4151">
        <v>0</v>
      </c>
      <c r="AM4151">
        <v>0</v>
      </c>
      <c r="AN4151">
        <v>0</v>
      </c>
      <c r="AO4151">
        <v>0</v>
      </c>
      <c r="AP4151">
        <v>0</v>
      </c>
      <c r="AQ4151">
        <v>0</v>
      </c>
      <c r="AR4151">
        <v>0</v>
      </c>
      <c r="AS4151">
        <v>0</v>
      </c>
      <c r="AT4151">
        <v>0</v>
      </c>
      <c r="AU4151">
        <v>0</v>
      </c>
      <c r="AV4151">
        <v>0</v>
      </c>
      <c r="AW4151">
        <v>0</v>
      </c>
      <c r="AX4151">
        <v>0</v>
      </c>
      <c r="AY4151">
        <v>0</v>
      </c>
      <c r="AZ4151">
        <v>0</v>
      </c>
      <c r="BA4151">
        <v>0</v>
      </c>
      <c r="BB4151">
        <v>0</v>
      </c>
      <c r="BC4151">
        <v>0</v>
      </c>
      <c r="BD4151">
        <v>0</v>
      </c>
      <c r="BE4151">
        <v>0</v>
      </c>
      <c r="BF4151">
        <v>0</v>
      </c>
      <c r="BG4151">
        <v>0</v>
      </c>
      <c r="BH4151">
        <v>0</v>
      </c>
      <c r="BI4151">
        <v>0</v>
      </c>
      <c r="BJ4151">
        <v>0</v>
      </c>
      <c r="BK4151">
        <v>0</v>
      </c>
      <c r="BL4151">
        <v>0</v>
      </c>
      <c r="BM4151">
        <v>0</v>
      </c>
      <c r="BN4151">
        <v>0</v>
      </c>
      <c r="BO4151">
        <v>0</v>
      </c>
      <c r="BP4151">
        <v>0</v>
      </c>
      <c r="BQ4151">
        <v>-83000</v>
      </c>
      <c r="BR4151">
        <v>-199000</v>
      </c>
      <c r="BS4151">
        <v>-36000</v>
      </c>
      <c r="BT4151">
        <v>0</v>
      </c>
      <c r="BU4151">
        <v>0</v>
      </c>
      <c r="BV4151">
        <v>0</v>
      </c>
      <c r="BW4151">
        <v>0</v>
      </c>
      <c r="BX4151" s="10">
        <v>0</v>
      </c>
      <c r="BY4151">
        <v>0</v>
      </c>
      <c r="BZ4151">
        <v>0</v>
      </c>
      <c r="CA4151">
        <v>0</v>
      </c>
      <c r="CB4151">
        <v>0</v>
      </c>
      <c r="CC4151">
        <v>0</v>
      </c>
      <c r="CD4151">
        <v>0</v>
      </c>
      <c r="CE4151">
        <v>0</v>
      </c>
    </row>
    <row r="4152" spans="1:83" x14ac:dyDescent="0.35">
      <c r="A4152" s="9" t="str">
        <f t="shared" si="64"/>
        <v>569560.751.70</v>
      </c>
      <c r="B4152" s="52" t="e">
        <f>+IF(MATCH(A4152,List!H$10:H$145,0),"Targeted")</f>
        <v>#N/A</v>
      </c>
      <c r="C4152" s="65"/>
      <c r="D4152" s="151"/>
      <c r="E4152" s="16" t="s">
        <v>854</v>
      </c>
      <c r="F4152" s="16" t="s">
        <v>855</v>
      </c>
      <c r="G4152" s="16" t="s">
        <v>298</v>
      </c>
      <c r="H4152" s="16" t="s">
        <v>855</v>
      </c>
      <c r="I4152" s="16" t="s">
        <v>5909</v>
      </c>
      <c r="J4152" s="16" t="s">
        <v>5910</v>
      </c>
      <c r="K4152" s="17" t="s">
        <v>151</v>
      </c>
      <c r="L4152" s="18" t="s">
        <v>5835</v>
      </c>
      <c r="M4152" s="195" t="s">
        <v>5836</v>
      </c>
      <c r="N4152" s="16" t="s">
        <v>5837</v>
      </c>
      <c r="O4152" s="17" t="s">
        <v>304</v>
      </c>
      <c r="P4152" s="17" t="s">
        <v>305</v>
      </c>
      <c r="Q4152" s="17" t="s">
        <v>306</v>
      </c>
      <c r="R4152">
        <v>0</v>
      </c>
      <c r="S4152">
        <v>0</v>
      </c>
      <c r="T4152">
        <v>0</v>
      </c>
      <c r="U4152">
        <v>0</v>
      </c>
      <c r="V4152">
        <v>0</v>
      </c>
      <c r="W4152">
        <v>0</v>
      </c>
      <c r="X4152">
        <v>0</v>
      </c>
      <c r="Y4152">
        <v>0</v>
      </c>
      <c r="Z4152">
        <v>0</v>
      </c>
      <c r="AA4152">
        <v>0</v>
      </c>
      <c r="AB4152">
        <v>0</v>
      </c>
      <c r="AC4152">
        <v>0</v>
      </c>
      <c r="AD4152">
        <v>0</v>
      </c>
      <c r="AE4152">
        <v>0</v>
      </c>
      <c r="AF4152">
        <v>0</v>
      </c>
      <c r="AG4152" s="19">
        <v>0</v>
      </c>
      <c r="AH4152">
        <v>0</v>
      </c>
      <c r="AI4152">
        <v>0</v>
      </c>
      <c r="AJ4152">
        <v>0</v>
      </c>
      <c r="AK4152">
        <v>0</v>
      </c>
      <c r="AL4152">
        <v>0</v>
      </c>
      <c r="AM4152">
        <v>0</v>
      </c>
      <c r="AN4152">
        <v>0</v>
      </c>
      <c r="AO4152">
        <v>0</v>
      </c>
      <c r="AP4152">
        <v>0</v>
      </c>
      <c r="AQ4152">
        <v>0</v>
      </c>
      <c r="AR4152">
        <v>0</v>
      </c>
      <c r="AS4152">
        <v>0</v>
      </c>
      <c r="AT4152">
        <v>0</v>
      </c>
      <c r="AU4152">
        <v>0</v>
      </c>
      <c r="AV4152">
        <v>0</v>
      </c>
      <c r="AW4152">
        <v>0</v>
      </c>
      <c r="AX4152">
        <v>0</v>
      </c>
      <c r="AY4152">
        <v>0</v>
      </c>
      <c r="AZ4152">
        <v>0</v>
      </c>
      <c r="BA4152">
        <v>0</v>
      </c>
      <c r="BB4152">
        <v>0</v>
      </c>
      <c r="BC4152">
        <v>0</v>
      </c>
      <c r="BD4152">
        <v>0</v>
      </c>
      <c r="BE4152">
        <v>0</v>
      </c>
      <c r="BF4152">
        <v>0</v>
      </c>
      <c r="BG4152">
        <v>0</v>
      </c>
      <c r="BH4152">
        <v>0</v>
      </c>
      <c r="BI4152">
        <v>0</v>
      </c>
      <c r="BJ4152">
        <v>0</v>
      </c>
      <c r="BK4152">
        <v>0</v>
      </c>
      <c r="BL4152">
        <v>0</v>
      </c>
      <c r="BM4152">
        <v>0</v>
      </c>
      <c r="BN4152">
        <v>0</v>
      </c>
      <c r="BO4152">
        <v>0</v>
      </c>
      <c r="BP4152">
        <v>0</v>
      </c>
      <c r="BQ4152">
        <v>0</v>
      </c>
      <c r="BR4152">
        <v>0</v>
      </c>
      <c r="BS4152">
        <v>0</v>
      </c>
      <c r="BT4152">
        <v>0</v>
      </c>
      <c r="BU4152">
        <v>0</v>
      </c>
      <c r="BV4152">
        <v>0</v>
      </c>
      <c r="BW4152">
        <v>0</v>
      </c>
      <c r="BX4152" s="10">
        <v>0</v>
      </c>
      <c r="BY4152">
        <v>0</v>
      </c>
      <c r="BZ4152">
        <v>-40000</v>
      </c>
      <c r="CA4152">
        <v>-43000</v>
      </c>
      <c r="CB4152">
        <v>-99000</v>
      </c>
      <c r="CC4152">
        <v>-119000</v>
      </c>
      <c r="CD4152">
        <v>-139000</v>
      </c>
      <c r="CE4152">
        <v>-163000</v>
      </c>
    </row>
    <row r="4153" spans="1:83" x14ac:dyDescent="0.35">
      <c r="A4153" s="9" t="str">
        <f t="shared" si="64"/>
        <v>570210.751.70</v>
      </c>
      <c r="B4153" s="52" t="e">
        <f>+IF(MATCH(A4153,List!H$10:H$145,0),"Targeted")</f>
        <v>#N/A</v>
      </c>
      <c r="C4153" s="65"/>
      <c r="D4153" s="151"/>
      <c r="E4153" s="16" t="s">
        <v>854</v>
      </c>
      <c r="F4153" s="16" t="s">
        <v>855</v>
      </c>
      <c r="G4153" s="16" t="s">
        <v>298</v>
      </c>
      <c r="H4153" s="16" t="s">
        <v>855</v>
      </c>
      <c r="I4153" s="16" t="s">
        <v>5911</v>
      </c>
      <c r="J4153" s="16" t="s">
        <v>5912</v>
      </c>
      <c r="K4153" s="17" t="s">
        <v>151</v>
      </c>
      <c r="L4153" s="18" t="s">
        <v>5835</v>
      </c>
      <c r="M4153" s="195" t="s">
        <v>5836</v>
      </c>
      <c r="N4153" s="16" t="s">
        <v>5837</v>
      </c>
      <c r="O4153" s="17" t="s">
        <v>304</v>
      </c>
      <c r="P4153" s="17" t="s">
        <v>305</v>
      </c>
      <c r="Q4153" s="17" t="s">
        <v>306</v>
      </c>
      <c r="R4153">
        <v>0</v>
      </c>
      <c r="S4153">
        <v>0</v>
      </c>
      <c r="T4153">
        <v>0</v>
      </c>
      <c r="U4153">
        <v>0</v>
      </c>
      <c r="V4153">
        <v>0</v>
      </c>
      <c r="W4153">
        <v>0</v>
      </c>
      <c r="X4153">
        <v>0</v>
      </c>
      <c r="Y4153">
        <v>0</v>
      </c>
      <c r="Z4153">
        <v>0</v>
      </c>
      <c r="AA4153">
        <v>0</v>
      </c>
      <c r="AB4153">
        <v>0</v>
      </c>
      <c r="AC4153">
        <v>0</v>
      </c>
      <c r="AD4153">
        <v>0</v>
      </c>
      <c r="AE4153">
        <v>0</v>
      </c>
      <c r="AF4153">
        <v>0</v>
      </c>
      <c r="AG4153" s="19">
        <v>0</v>
      </c>
      <c r="AH4153">
        <v>0</v>
      </c>
      <c r="AI4153">
        <v>0</v>
      </c>
      <c r="AJ4153">
        <v>0</v>
      </c>
      <c r="AK4153">
        <v>0</v>
      </c>
      <c r="AL4153">
        <v>0</v>
      </c>
      <c r="AM4153">
        <v>0</v>
      </c>
      <c r="AN4153">
        <v>0</v>
      </c>
      <c r="AO4153">
        <v>0</v>
      </c>
      <c r="AP4153">
        <v>0</v>
      </c>
      <c r="AQ4153">
        <v>0</v>
      </c>
      <c r="AR4153">
        <v>0</v>
      </c>
      <c r="AS4153">
        <v>0</v>
      </c>
      <c r="AT4153">
        <v>0</v>
      </c>
      <c r="AU4153">
        <v>0</v>
      </c>
      <c r="AV4153">
        <v>0</v>
      </c>
      <c r="AW4153">
        <v>0</v>
      </c>
      <c r="AX4153">
        <v>0</v>
      </c>
      <c r="AY4153">
        <v>0</v>
      </c>
      <c r="AZ4153">
        <v>0</v>
      </c>
      <c r="BA4153">
        <v>0</v>
      </c>
      <c r="BB4153">
        <v>0</v>
      </c>
      <c r="BC4153">
        <v>0</v>
      </c>
      <c r="BD4153">
        <v>0</v>
      </c>
      <c r="BE4153">
        <v>0</v>
      </c>
      <c r="BF4153">
        <v>0</v>
      </c>
      <c r="BG4153">
        <v>0</v>
      </c>
      <c r="BH4153">
        <v>0</v>
      </c>
      <c r="BI4153">
        <v>0</v>
      </c>
      <c r="BJ4153">
        <v>0</v>
      </c>
      <c r="BK4153">
        <v>0</v>
      </c>
      <c r="BL4153">
        <v>0</v>
      </c>
      <c r="BM4153">
        <v>0</v>
      </c>
      <c r="BN4153">
        <v>0</v>
      </c>
      <c r="BO4153">
        <v>0</v>
      </c>
      <c r="BP4153">
        <v>0</v>
      </c>
      <c r="BQ4153">
        <v>0</v>
      </c>
      <c r="BR4153">
        <v>0</v>
      </c>
      <c r="BS4153">
        <v>0</v>
      </c>
      <c r="BT4153">
        <v>0</v>
      </c>
      <c r="BU4153">
        <v>-19000</v>
      </c>
      <c r="BV4153">
        <v>-19000</v>
      </c>
      <c r="BW4153">
        <v>-13000</v>
      </c>
      <c r="BX4153" s="10">
        <v>-12000</v>
      </c>
      <c r="BY4153">
        <v>-7000</v>
      </c>
      <c r="BZ4153">
        <v>-6000</v>
      </c>
      <c r="CA4153">
        <v>-7000</v>
      </c>
      <c r="CB4153">
        <v>-13000</v>
      </c>
      <c r="CC4153">
        <v>-13000</v>
      </c>
      <c r="CD4153">
        <v>-13000</v>
      </c>
      <c r="CE4153">
        <v>-13000</v>
      </c>
    </row>
    <row r="4154" spans="1:83" x14ac:dyDescent="0.35">
      <c r="A4154" s="9" t="str">
        <f t="shared" si="64"/>
        <v>570230.751.70</v>
      </c>
      <c r="B4154" s="52" t="e">
        <f>+IF(MATCH(A4154,List!H$10:H$145,0),"Targeted")</f>
        <v>#N/A</v>
      </c>
      <c r="C4154" s="65"/>
      <c r="D4154" s="151"/>
      <c r="E4154" s="16" t="s">
        <v>854</v>
      </c>
      <c r="F4154" s="16" t="s">
        <v>855</v>
      </c>
      <c r="G4154" s="16" t="s">
        <v>298</v>
      </c>
      <c r="H4154" s="16" t="s">
        <v>855</v>
      </c>
      <c r="I4154" s="16" t="s">
        <v>5913</v>
      </c>
      <c r="J4154" s="16" t="s">
        <v>5914</v>
      </c>
      <c r="K4154" s="17" t="s">
        <v>151</v>
      </c>
      <c r="L4154" s="18" t="s">
        <v>5835</v>
      </c>
      <c r="M4154" s="195" t="s">
        <v>5836</v>
      </c>
      <c r="N4154" s="16" t="s">
        <v>5837</v>
      </c>
      <c r="O4154" s="17" t="s">
        <v>304</v>
      </c>
      <c r="P4154" s="17" t="s">
        <v>305</v>
      </c>
      <c r="Q4154" s="17" t="s">
        <v>306</v>
      </c>
      <c r="R4154">
        <v>0</v>
      </c>
      <c r="S4154">
        <v>0</v>
      </c>
      <c r="T4154">
        <v>0</v>
      </c>
      <c r="U4154">
        <v>0</v>
      </c>
      <c r="V4154">
        <v>0</v>
      </c>
      <c r="W4154">
        <v>0</v>
      </c>
      <c r="X4154">
        <v>0</v>
      </c>
      <c r="Y4154">
        <v>0</v>
      </c>
      <c r="Z4154">
        <v>0</v>
      </c>
      <c r="AA4154">
        <v>0</v>
      </c>
      <c r="AB4154">
        <v>0</v>
      </c>
      <c r="AC4154">
        <v>0</v>
      </c>
      <c r="AD4154">
        <v>0</v>
      </c>
      <c r="AE4154">
        <v>0</v>
      </c>
      <c r="AF4154">
        <v>0</v>
      </c>
      <c r="AG4154" s="19">
        <v>0</v>
      </c>
      <c r="AH4154">
        <v>0</v>
      </c>
      <c r="AI4154">
        <v>0</v>
      </c>
      <c r="AJ4154">
        <v>0</v>
      </c>
      <c r="AK4154">
        <v>0</v>
      </c>
      <c r="AL4154">
        <v>0</v>
      </c>
      <c r="AM4154">
        <v>0</v>
      </c>
      <c r="AN4154">
        <v>0</v>
      </c>
      <c r="AO4154">
        <v>0</v>
      </c>
      <c r="AP4154">
        <v>0</v>
      </c>
      <c r="AQ4154">
        <v>0</v>
      </c>
      <c r="AR4154">
        <v>0</v>
      </c>
      <c r="AS4154">
        <v>0</v>
      </c>
      <c r="AT4154">
        <v>0</v>
      </c>
      <c r="AU4154">
        <v>0</v>
      </c>
      <c r="AV4154">
        <v>0</v>
      </c>
      <c r="AW4154">
        <v>0</v>
      </c>
      <c r="AX4154">
        <v>0</v>
      </c>
      <c r="AY4154">
        <v>0</v>
      </c>
      <c r="AZ4154">
        <v>0</v>
      </c>
      <c r="BA4154">
        <v>0</v>
      </c>
      <c r="BB4154">
        <v>0</v>
      </c>
      <c r="BC4154">
        <v>0</v>
      </c>
      <c r="BD4154">
        <v>0</v>
      </c>
      <c r="BE4154">
        <v>0</v>
      </c>
      <c r="BF4154">
        <v>0</v>
      </c>
      <c r="BG4154">
        <v>0</v>
      </c>
      <c r="BH4154">
        <v>0</v>
      </c>
      <c r="BI4154">
        <v>0</v>
      </c>
      <c r="BJ4154">
        <v>0</v>
      </c>
      <c r="BK4154">
        <v>0</v>
      </c>
      <c r="BL4154">
        <v>0</v>
      </c>
      <c r="BM4154">
        <v>0</v>
      </c>
      <c r="BN4154">
        <v>0</v>
      </c>
      <c r="BO4154">
        <v>0</v>
      </c>
      <c r="BP4154">
        <v>0</v>
      </c>
      <c r="BQ4154">
        <v>0</v>
      </c>
      <c r="BR4154">
        <v>0</v>
      </c>
      <c r="BS4154">
        <v>0</v>
      </c>
      <c r="BT4154">
        <v>0</v>
      </c>
      <c r="BU4154">
        <v>-59000</v>
      </c>
      <c r="BV4154">
        <v>-43000</v>
      </c>
      <c r="BW4154">
        <v>-47000</v>
      </c>
      <c r="BX4154" s="10">
        <v>-47000</v>
      </c>
      <c r="BY4154">
        <v>-29000</v>
      </c>
      <c r="BZ4154">
        <v>-20000</v>
      </c>
      <c r="CA4154">
        <v>-23000</v>
      </c>
      <c r="CB4154">
        <v>-48000</v>
      </c>
      <c r="CC4154">
        <v>-48000</v>
      </c>
      <c r="CD4154">
        <v>-48000</v>
      </c>
      <c r="CE4154">
        <v>-48000</v>
      </c>
    </row>
    <row r="4155" spans="1:83" x14ac:dyDescent="0.35">
      <c r="A4155" s="9" t="str">
        <f t="shared" si="64"/>
        <v>887010.751.</v>
      </c>
      <c r="B4155" s="52" t="e">
        <f>+IF(MATCH(A4155,List!H$10:H$145,0),"Targeted")</f>
        <v>#N/A</v>
      </c>
      <c r="C4155" s="65"/>
      <c r="D4155" s="151"/>
      <c r="E4155" s="16" t="s">
        <v>854</v>
      </c>
      <c r="F4155" s="16" t="s">
        <v>855</v>
      </c>
      <c r="G4155" s="16" t="s">
        <v>298</v>
      </c>
      <c r="H4155" s="16" t="s">
        <v>855</v>
      </c>
      <c r="I4155" s="16" t="s">
        <v>5915</v>
      </c>
      <c r="J4155" s="16" t="s">
        <v>5916</v>
      </c>
      <c r="K4155" s="17" t="s">
        <v>299</v>
      </c>
      <c r="L4155" s="18" t="s">
        <v>5835</v>
      </c>
      <c r="M4155" s="195" t="s">
        <v>5836</v>
      </c>
      <c r="N4155" s="16" t="s">
        <v>5837</v>
      </c>
      <c r="O4155" s="17" t="s">
        <v>304</v>
      </c>
      <c r="P4155" s="17" t="s">
        <v>305</v>
      </c>
      <c r="Q4155" s="17" t="s">
        <v>306</v>
      </c>
      <c r="R4155">
        <v>0</v>
      </c>
      <c r="S4155">
        <v>0</v>
      </c>
      <c r="T4155">
        <v>0</v>
      </c>
      <c r="U4155">
        <v>0</v>
      </c>
      <c r="V4155">
        <v>0</v>
      </c>
      <c r="W4155">
        <v>0</v>
      </c>
      <c r="X4155">
        <v>0</v>
      </c>
      <c r="Y4155">
        <v>0</v>
      </c>
      <c r="Z4155">
        <v>0</v>
      </c>
      <c r="AA4155">
        <v>0</v>
      </c>
      <c r="AB4155">
        <v>0</v>
      </c>
      <c r="AC4155">
        <v>0</v>
      </c>
      <c r="AD4155">
        <v>0</v>
      </c>
      <c r="AE4155">
        <v>0</v>
      </c>
      <c r="AF4155">
        <v>0</v>
      </c>
      <c r="AG4155" s="19">
        <v>0</v>
      </c>
      <c r="AH4155">
        <v>0</v>
      </c>
      <c r="AI4155">
        <v>0</v>
      </c>
      <c r="AJ4155">
        <v>0</v>
      </c>
      <c r="AK4155">
        <v>0</v>
      </c>
      <c r="AL4155">
        <v>0</v>
      </c>
      <c r="AM4155">
        <v>0</v>
      </c>
      <c r="AN4155">
        <v>0</v>
      </c>
      <c r="AO4155">
        <v>0</v>
      </c>
      <c r="AP4155">
        <v>0</v>
      </c>
      <c r="AQ4155">
        <v>0</v>
      </c>
      <c r="AR4155">
        <v>0</v>
      </c>
      <c r="AS4155">
        <v>0</v>
      </c>
      <c r="AT4155">
        <v>0</v>
      </c>
      <c r="AU4155">
        <v>0</v>
      </c>
      <c r="AV4155">
        <v>0</v>
      </c>
      <c r="AW4155">
        <v>0</v>
      </c>
      <c r="AX4155">
        <v>0</v>
      </c>
      <c r="AY4155">
        <v>0</v>
      </c>
      <c r="AZ4155">
        <v>0</v>
      </c>
      <c r="BA4155">
        <v>0</v>
      </c>
      <c r="BB4155">
        <v>0</v>
      </c>
      <c r="BC4155">
        <v>0</v>
      </c>
      <c r="BD4155">
        <v>0</v>
      </c>
      <c r="BE4155">
        <v>0</v>
      </c>
      <c r="BF4155">
        <v>0</v>
      </c>
      <c r="BG4155">
        <v>0</v>
      </c>
      <c r="BH4155">
        <v>0</v>
      </c>
      <c r="BI4155">
        <v>0</v>
      </c>
      <c r="BJ4155">
        <v>0</v>
      </c>
      <c r="BK4155">
        <v>0</v>
      </c>
      <c r="BL4155">
        <v>0</v>
      </c>
      <c r="BM4155">
        <v>0</v>
      </c>
      <c r="BN4155">
        <v>0</v>
      </c>
      <c r="BO4155">
        <v>0</v>
      </c>
      <c r="BP4155">
        <v>0</v>
      </c>
      <c r="BQ4155">
        <v>0</v>
      </c>
      <c r="BR4155">
        <v>0</v>
      </c>
      <c r="BS4155">
        <v>0</v>
      </c>
      <c r="BT4155">
        <v>0</v>
      </c>
      <c r="BU4155">
        <v>0</v>
      </c>
      <c r="BV4155">
        <v>0</v>
      </c>
      <c r="BW4155">
        <v>0</v>
      </c>
      <c r="BX4155" s="10">
        <v>0</v>
      </c>
      <c r="BY4155">
        <v>-21000</v>
      </c>
      <c r="BZ4155">
        <v>0</v>
      </c>
      <c r="CA4155">
        <v>0</v>
      </c>
      <c r="CB4155">
        <v>0</v>
      </c>
      <c r="CC4155">
        <v>0</v>
      </c>
      <c r="CD4155">
        <v>0</v>
      </c>
      <c r="CE4155">
        <v>0</v>
      </c>
    </row>
    <row r="4156" spans="1:83" x14ac:dyDescent="0.35">
      <c r="A4156" s="9" t="str">
        <f t="shared" si="64"/>
        <v>0100.751.70</v>
      </c>
      <c r="B4156" s="52" t="e">
        <f>+IF(MATCH(A4156,List!H$10:H$145,0),"Targeted")</f>
        <v>#N/A</v>
      </c>
      <c r="C4156" s="65"/>
      <c r="D4156" s="151" t="s">
        <v>7700</v>
      </c>
      <c r="E4156" s="16" t="s">
        <v>854</v>
      </c>
      <c r="F4156" s="16" t="s">
        <v>855</v>
      </c>
      <c r="G4156" s="16" t="s">
        <v>519</v>
      </c>
      <c r="H4156" s="16" t="s">
        <v>4513</v>
      </c>
      <c r="I4156" s="16" t="s">
        <v>522</v>
      </c>
      <c r="J4156" s="16" t="s">
        <v>858</v>
      </c>
      <c r="K4156" s="17" t="s">
        <v>151</v>
      </c>
      <c r="L4156" s="18" t="s">
        <v>5835</v>
      </c>
      <c r="M4156" s="195" t="s">
        <v>5836</v>
      </c>
      <c r="N4156" s="16" t="s">
        <v>5837</v>
      </c>
      <c r="O4156" s="17" t="s">
        <v>346</v>
      </c>
      <c r="P4156" s="17" t="s">
        <v>305</v>
      </c>
      <c r="Q4156" s="17" t="s">
        <v>306</v>
      </c>
      <c r="R4156">
        <v>105</v>
      </c>
      <c r="S4156">
        <v>110</v>
      </c>
      <c r="T4156">
        <v>113</v>
      </c>
      <c r="U4156">
        <v>119</v>
      </c>
      <c r="V4156">
        <v>123</v>
      </c>
      <c r="W4156">
        <v>133</v>
      </c>
      <c r="X4156">
        <v>136</v>
      </c>
      <c r="Y4156">
        <v>151</v>
      </c>
      <c r="Z4156">
        <v>168</v>
      </c>
      <c r="AA4156">
        <v>185</v>
      </c>
      <c r="AB4156">
        <v>204</v>
      </c>
      <c r="AC4156">
        <v>226</v>
      </c>
      <c r="AD4156">
        <v>297</v>
      </c>
      <c r="AE4156">
        <v>35073</v>
      </c>
      <c r="AF4156">
        <v>45283</v>
      </c>
      <c r="AG4156" s="19">
        <v>13470</v>
      </c>
      <c r="AH4156">
        <v>46239</v>
      </c>
      <c r="AI4156">
        <v>50383</v>
      </c>
      <c r="AJ4156">
        <v>53293</v>
      </c>
      <c r="AK4156">
        <v>53598</v>
      </c>
      <c r="AL4156">
        <v>56363</v>
      </c>
      <c r="AM4156">
        <v>53304</v>
      </c>
      <c r="AN4156">
        <v>54038</v>
      </c>
      <c r="AO4156">
        <v>60791</v>
      </c>
      <c r="AP4156">
        <v>68127</v>
      </c>
      <c r="AQ4156">
        <v>70667</v>
      </c>
      <c r="AR4156">
        <v>67980</v>
      </c>
      <c r="AS4156">
        <v>63343</v>
      </c>
      <c r="AT4156">
        <v>66141</v>
      </c>
      <c r="AU4156">
        <v>75173</v>
      </c>
      <c r="AV4156">
        <v>83437</v>
      </c>
      <c r="AW4156">
        <v>91619</v>
      </c>
      <c r="AX4156">
        <v>101069</v>
      </c>
      <c r="AY4156">
        <v>109409</v>
      </c>
      <c r="AZ4156">
        <v>119000</v>
      </c>
      <c r="BA4156">
        <v>155000</v>
      </c>
      <c r="BB4156">
        <v>226000</v>
      </c>
      <c r="BC4156">
        <v>245000</v>
      </c>
      <c r="BD4156">
        <v>271000</v>
      </c>
      <c r="BE4156">
        <v>282000</v>
      </c>
      <c r="BF4156">
        <v>298000</v>
      </c>
      <c r="BG4156">
        <v>168000</v>
      </c>
      <c r="BH4156">
        <v>50000</v>
      </c>
      <c r="BI4156">
        <v>241000</v>
      </c>
      <c r="BJ4156">
        <v>312000</v>
      </c>
      <c r="BK4156">
        <v>232000</v>
      </c>
      <c r="BL4156">
        <v>276000</v>
      </c>
      <c r="BM4156">
        <v>301000</v>
      </c>
      <c r="BN4156">
        <v>329000</v>
      </c>
      <c r="BO4156">
        <v>417000</v>
      </c>
      <c r="BP4156">
        <v>474000</v>
      </c>
      <c r="BQ4156">
        <v>495000</v>
      </c>
      <c r="BR4156">
        <v>561000</v>
      </c>
      <c r="BS4156">
        <v>437000</v>
      </c>
      <c r="BT4156">
        <v>409000</v>
      </c>
      <c r="BU4156">
        <v>141000</v>
      </c>
      <c r="BV4156">
        <v>138000</v>
      </c>
      <c r="BW4156">
        <v>138000</v>
      </c>
      <c r="BX4156">
        <v>141000</v>
      </c>
      <c r="BY4156">
        <v>143000</v>
      </c>
      <c r="BZ4156">
        <v>206000</v>
      </c>
      <c r="CA4156">
        <v>206000</v>
      </c>
      <c r="CB4156">
        <v>227000</v>
      </c>
      <c r="CC4156">
        <v>233000</v>
      </c>
      <c r="CD4156">
        <v>239000</v>
      </c>
      <c r="CE4156">
        <v>244000</v>
      </c>
    </row>
    <row r="4157" spans="1:83" x14ac:dyDescent="0.35">
      <c r="A4157" s="9" t="str">
        <f t="shared" si="64"/>
        <v>0102.751.70</v>
      </c>
      <c r="B4157" s="52" t="e">
        <f>+IF(MATCH(A4157,List!H$10:H$145,0),"Targeted")</f>
        <v>#N/A</v>
      </c>
      <c r="C4157" s="65"/>
      <c r="D4157" s="151" t="s">
        <v>7700</v>
      </c>
      <c r="E4157" s="16" t="s">
        <v>854</v>
      </c>
      <c r="F4157" s="16" t="s">
        <v>855</v>
      </c>
      <c r="G4157" s="16" t="s">
        <v>519</v>
      </c>
      <c r="H4157" s="16" t="s">
        <v>4513</v>
      </c>
      <c r="I4157" s="16" t="s">
        <v>270</v>
      </c>
      <c r="J4157" s="16" t="s">
        <v>3042</v>
      </c>
      <c r="K4157" s="17" t="s">
        <v>151</v>
      </c>
      <c r="L4157" s="18" t="s">
        <v>5835</v>
      </c>
      <c r="M4157" s="195" t="s">
        <v>5836</v>
      </c>
      <c r="N4157" s="16" t="s">
        <v>5837</v>
      </c>
      <c r="O4157" s="17" t="s">
        <v>346</v>
      </c>
      <c r="P4157" s="17" t="s">
        <v>305</v>
      </c>
      <c r="Q4157" s="17" t="s">
        <v>306</v>
      </c>
      <c r="R4157">
        <v>0</v>
      </c>
      <c r="S4157">
        <v>0</v>
      </c>
      <c r="T4157">
        <v>0</v>
      </c>
      <c r="U4157">
        <v>0</v>
      </c>
      <c r="V4157">
        <v>0</v>
      </c>
      <c r="W4157">
        <v>0</v>
      </c>
      <c r="X4157">
        <v>0</v>
      </c>
      <c r="Y4157">
        <v>0</v>
      </c>
      <c r="Z4157">
        <v>0</v>
      </c>
      <c r="AA4157">
        <v>0</v>
      </c>
      <c r="AB4157">
        <v>0</v>
      </c>
      <c r="AC4157">
        <v>0</v>
      </c>
      <c r="AD4157">
        <v>0</v>
      </c>
      <c r="AE4157">
        <v>0</v>
      </c>
      <c r="AF4157">
        <v>0</v>
      </c>
      <c r="AG4157" s="19">
        <v>0</v>
      </c>
      <c r="AH4157">
        <v>0</v>
      </c>
      <c r="AI4157">
        <v>0</v>
      </c>
      <c r="AJ4157">
        <v>0</v>
      </c>
      <c r="AK4157">
        <v>0</v>
      </c>
      <c r="AL4157">
        <v>0</v>
      </c>
      <c r="AM4157">
        <v>0</v>
      </c>
      <c r="AN4157">
        <v>0</v>
      </c>
      <c r="AO4157">
        <v>0</v>
      </c>
      <c r="AP4157">
        <v>0</v>
      </c>
      <c r="AQ4157">
        <v>0</v>
      </c>
      <c r="AR4157">
        <v>0</v>
      </c>
      <c r="AS4157">
        <v>0</v>
      </c>
      <c r="AT4157">
        <v>0</v>
      </c>
      <c r="AU4157">
        <v>0</v>
      </c>
      <c r="AV4157">
        <v>0</v>
      </c>
      <c r="AW4157">
        <v>0</v>
      </c>
      <c r="AX4157">
        <v>0</v>
      </c>
      <c r="AY4157">
        <v>0</v>
      </c>
      <c r="AZ4157">
        <v>0</v>
      </c>
      <c r="BA4157">
        <v>0</v>
      </c>
      <c r="BB4157">
        <v>1000</v>
      </c>
      <c r="BC4157">
        <v>19000</v>
      </c>
      <c r="BD4157">
        <v>9000</v>
      </c>
      <c r="BE4157">
        <v>29000</v>
      </c>
      <c r="BF4157">
        <v>37000</v>
      </c>
      <c r="BG4157">
        <v>75000</v>
      </c>
      <c r="BH4157">
        <v>5000</v>
      </c>
      <c r="BI4157">
        <v>61000</v>
      </c>
      <c r="BJ4157">
        <v>230000</v>
      </c>
      <c r="BK4157">
        <v>232000</v>
      </c>
      <c r="BL4157">
        <v>250000</v>
      </c>
      <c r="BM4157">
        <v>230000</v>
      </c>
      <c r="BN4157">
        <v>334000</v>
      </c>
      <c r="BO4157">
        <v>344000</v>
      </c>
      <c r="BP4157">
        <v>299000</v>
      </c>
      <c r="BQ4157">
        <v>316000</v>
      </c>
      <c r="BR4157">
        <v>394000</v>
      </c>
      <c r="BS4157">
        <v>280000</v>
      </c>
      <c r="BT4157">
        <v>272000</v>
      </c>
      <c r="BU4157">
        <v>0</v>
      </c>
      <c r="BV4157">
        <v>0</v>
      </c>
      <c r="BW4157">
        <v>0</v>
      </c>
      <c r="BX4157">
        <v>0</v>
      </c>
      <c r="BY4157">
        <v>0</v>
      </c>
      <c r="BZ4157">
        <v>0</v>
      </c>
      <c r="CA4157">
        <v>0</v>
      </c>
      <c r="CB4157">
        <v>0</v>
      </c>
      <c r="CC4157">
        <v>0</v>
      </c>
      <c r="CD4157">
        <v>0</v>
      </c>
      <c r="CE4157">
        <v>0</v>
      </c>
    </row>
    <row r="4158" spans="1:83" x14ac:dyDescent="0.35">
      <c r="A4158" s="9" t="str">
        <f t="shared" si="64"/>
        <v>0115.751.70</v>
      </c>
      <c r="B4158" s="52" t="e">
        <f>+IF(MATCH(A4158,List!H$10:H$145,0),"Targeted")</f>
        <v>#N/A</v>
      </c>
      <c r="C4158" s="65"/>
      <c r="D4158" s="151" t="s">
        <v>7700</v>
      </c>
      <c r="E4158" s="16" t="s">
        <v>854</v>
      </c>
      <c r="F4158" s="16" t="s">
        <v>855</v>
      </c>
      <c r="G4158" s="16" t="s">
        <v>519</v>
      </c>
      <c r="H4158" s="16" t="s">
        <v>4513</v>
      </c>
      <c r="I4158" s="16" t="s">
        <v>215</v>
      </c>
      <c r="J4158" s="16" t="s">
        <v>5917</v>
      </c>
      <c r="K4158" s="17" t="s">
        <v>151</v>
      </c>
      <c r="L4158" s="18" t="s">
        <v>5835</v>
      </c>
      <c r="M4158" s="195" t="s">
        <v>5836</v>
      </c>
      <c r="N4158" s="16" t="s">
        <v>5837</v>
      </c>
      <c r="O4158" s="17" t="s">
        <v>346</v>
      </c>
      <c r="P4158" s="17" t="s">
        <v>305</v>
      </c>
      <c r="Q4158" s="17" t="s">
        <v>306</v>
      </c>
      <c r="R4158">
        <v>0</v>
      </c>
      <c r="S4158">
        <v>0</v>
      </c>
      <c r="T4158">
        <v>0</v>
      </c>
      <c r="U4158">
        <v>0</v>
      </c>
      <c r="V4158">
        <v>0</v>
      </c>
      <c r="W4158">
        <v>0</v>
      </c>
      <c r="X4158">
        <v>0</v>
      </c>
      <c r="Y4158">
        <v>0</v>
      </c>
      <c r="Z4158">
        <v>0</v>
      </c>
      <c r="AA4158">
        <v>0</v>
      </c>
      <c r="AB4158">
        <v>0</v>
      </c>
      <c r="AC4158">
        <v>0</v>
      </c>
      <c r="AD4158">
        <v>0</v>
      </c>
      <c r="AE4158">
        <v>0</v>
      </c>
      <c r="AF4158">
        <v>0</v>
      </c>
      <c r="AG4158" s="19">
        <v>0</v>
      </c>
      <c r="AH4158">
        <v>0</v>
      </c>
      <c r="AI4158">
        <v>0</v>
      </c>
      <c r="AJ4158">
        <v>0</v>
      </c>
      <c r="AK4158">
        <v>0</v>
      </c>
      <c r="AL4158">
        <v>0</v>
      </c>
      <c r="AM4158">
        <v>0</v>
      </c>
      <c r="AN4158">
        <v>0</v>
      </c>
      <c r="AO4158">
        <v>0</v>
      </c>
      <c r="AP4158">
        <v>0</v>
      </c>
      <c r="AQ4158">
        <v>0</v>
      </c>
      <c r="AR4158">
        <v>0</v>
      </c>
      <c r="AS4158">
        <v>0</v>
      </c>
      <c r="AT4158">
        <v>0</v>
      </c>
      <c r="AU4158">
        <v>0</v>
      </c>
      <c r="AV4158">
        <v>0</v>
      </c>
      <c r="AW4158">
        <v>0</v>
      </c>
      <c r="AX4158">
        <v>0</v>
      </c>
      <c r="AY4158">
        <v>0</v>
      </c>
      <c r="AZ4158">
        <v>0</v>
      </c>
      <c r="BA4158">
        <v>0</v>
      </c>
      <c r="BB4158">
        <v>0</v>
      </c>
      <c r="BC4158">
        <v>0</v>
      </c>
      <c r="BD4158">
        <v>0</v>
      </c>
      <c r="BE4158">
        <v>0</v>
      </c>
      <c r="BF4158">
        <v>0</v>
      </c>
      <c r="BG4158">
        <v>0</v>
      </c>
      <c r="BH4158">
        <v>0</v>
      </c>
      <c r="BI4158">
        <v>0</v>
      </c>
      <c r="BJ4158">
        <v>0</v>
      </c>
      <c r="BK4158">
        <v>104000</v>
      </c>
      <c r="BL4158">
        <v>208000</v>
      </c>
      <c r="BM4158">
        <v>247000</v>
      </c>
      <c r="BN4158">
        <v>325000</v>
      </c>
      <c r="BO4158">
        <v>357000</v>
      </c>
      <c r="BP4158">
        <v>333000</v>
      </c>
      <c r="BQ4158">
        <v>341000</v>
      </c>
      <c r="BR4158">
        <v>299000</v>
      </c>
      <c r="BS4158">
        <v>307000</v>
      </c>
      <c r="BT4158">
        <v>263000</v>
      </c>
      <c r="BU4158">
        <v>0</v>
      </c>
      <c r="BV4158">
        <v>0</v>
      </c>
      <c r="BW4158">
        <v>0</v>
      </c>
      <c r="BX4158">
        <v>0</v>
      </c>
      <c r="BY4158">
        <v>0</v>
      </c>
      <c r="BZ4158">
        <v>0</v>
      </c>
      <c r="CA4158">
        <v>0</v>
      </c>
      <c r="CB4158">
        <v>0</v>
      </c>
      <c r="CC4158">
        <v>0</v>
      </c>
      <c r="CD4158">
        <v>0</v>
      </c>
      <c r="CE4158">
        <v>0</v>
      </c>
    </row>
    <row r="4159" spans="1:83" x14ac:dyDescent="0.35">
      <c r="A4159" s="9" t="str">
        <f t="shared" si="64"/>
        <v>4640.751.70</v>
      </c>
      <c r="B4159" s="52" t="e">
        <f>+IF(MATCH(A4159,List!H$10:H$145,0),"Targeted")</f>
        <v>#N/A</v>
      </c>
      <c r="C4159" s="65"/>
      <c r="D4159" s="151" t="s">
        <v>7700</v>
      </c>
      <c r="E4159" s="16" t="s">
        <v>854</v>
      </c>
      <c r="F4159" s="16" t="s">
        <v>855</v>
      </c>
      <c r="G4159" s="16" t="s">
        <v>519</v>
      </c>
      <c r="H4159" s="16" t="s">
        <v>4513</v>
      </c>
      <c r="I4159" s="16" t="s">
        <v>5918</v>
      </c>
      <c r="J4159" s="16" t="s">
        <v>1273</v>
      </c>
      <c r="K4159" s="17" t="s">
        <v>151</v>
      </c>
      <c r="L4159" s="18" t="s">
        <v>5835</v>
      </c>
      <c r="M4159" s="195" t="s">
        <v>5836</v>
      </c>
      <c r="N4159" s="16" t="s">
        <v>5837</v>
      </c>
      <c r="O4159" s="17" t="s">
        <v>346</v>
      </c>
      <c r="P4159" s="17" t="s">
        <v>305</v>
      </c>
      <c r="Q4159" s="17" t="s">
        <v>306</v>
      </c>
      <c r="R4159">
        <v>0</v>
      </c>
      <c r="S4159">
        <v>0</v>
      </c>
      <c r="T4159">
        <v>0</v>
      </c>
      <c r="U4159">
        <v>0</v>
      </c>
      <c r="V4159">
        <v>0</v>
      </c>
      <c r="W4159">
        <v>0</v>
      </c>
      <c r="X4159">
        <v>0</v>
      </c>
      <c r="Y4159">
        <v>0</v>
      </c>
      <c r="Z4159">
        <v>0</v>
      </c>
      <c r="AA4159">
        <v>0</v>
      </c>
      <c r="AB4159">
        <v>0</v>
      </c>
      <c r="AC4159">
        <v>0</v>
      </c>
      <c r="AD4159">
        <v>0</v>
      </c>
      <c r="AE4159">
        <v>0</v>
      </c>
      <c r="AF4159">
        <v>0</v>
      </c>
      <c r="AG4159" s="19">
        <v>0</v>
      </c>
      <c r="AH4159">
        <v>0</v>
      </c>
      <c r="AI4159">
        <v>0</v>
      </c>
      <c r="AJ4159">
        <v>0</v>
      </c>
      <c r="AK4159">
        <v>0</v>
      </c>
      <c r="AL4159">
        <v>0</v>
      </c>
      <c r="AM4159">
        <v>0</v>
      </c>
      <c r="AN4159">
        <v>0</v>
      </c>
      <c r="AO4159">
        <v>0</v>
      </c>
      <c r="AP4159">
        <v>0</v>
      </c>
      <c r="AQ4159">
        <v>0</v>
      </c>
      <c r="AR4159">
        <v>0</v>
      </c>
      <c r="AS4159">
        <v>0</v>
      </c>
      <c r="AT4159">
        <v>0</v>
      </c>
      <c r="AU4159">
        <v>0</v>
      </c>
      <c r="AV4159">
        <v>0</v>
      </c>
      <c r="AW4159">
        <v>0</v>
      </c>
      <c r="AX4159">
        <v>0</v>
      </c>
      <c r="AY4159">
        <v>0</v>
      </c>
      <c r="AZ4159">
        <v>0</v>
      </c>
      <c r="BA4159">
        <v>0</v>
      </c>
      <c r="BB4159">
        <v>-1000</v>
      </c>
      <c r="BC4159">
        <v>-10000</v>
      </c>
      <c r="BD4159">
        <v>-3000</v>
      </c>
      <c r="BE4159">
        <v>-2000</v>
      </c>
      <c r="BF4159">
        <v>-3000</v>
      </c>
      <c r="BG4159">
        <v>-20000</v>
      </c>
      <c r="BH4159">
        <v>17000</v>
      </c>
      <c r="BI4159">
        <v>37000</v>
      </c>
      <c r="BJ4159">
        <v>14000</v>
      </c>
      <c r="BK4159">
        <v>1000</v>
      </c>
      <c r="BL4159">
        <v>-3000</v>
      </c>
      <c r="BM4159">
        <v>-39000</v>
      </c>
      <c r="BN4159">
        <v>20000</v>
      </c>
      <c r="BO4159">
        <v>-58000</v>
      </c>
      <c r="BP4159">
        <v>76000</v>
      </c>
      <c r="BQ4159">
        <v>-34000</v>
      </c>
      <c r="BR4159">
        <v>11000</v>
      </c>
      <c r="BS4159">
        <v>-45000</v>
      </c>
      <c r="BT4159">
        <v>66000</v>
      </c>
      <c r="BU4159">
        <v>0</v>
      </c>
      <c r="BV4159">
        <v>0</v>
      </c>
      <c r="BW4159">
        <v>0</v>
      </c>
      <c r="BX4159">
        <v>0</v>
      </c>
      <c r="BY4159">
        <v>0</v>
      </c>
      <c r="BZ4159">
        <v>0</v>
      </c>
      <c r="CA4159">
        <v>0</v>
      </c>
      <c r="CB4159">
        <v>0</v>
      </c>
      <c r="CC4159">
        <v>0</v>
      </c>
      <c r="CD4159">
        <v>0</v>
      </c>
      <c r="CE4159">
        <v>0</v>
      </c>
    </row>
    <row r="4160" spans="1:83" x14ac:dyDescent="0.35">
      <c r="A4160" s="9" t="str">
        <f t="shared" si="64"/>
        <v>0112.751.70</v>
      </c>
      <c r="B4160" s="52" t="e">
        <f>+IF(MATCH(A4160,List!H$10:H$145,0),"Targeted")</f>
        <v>#N/A</v>
      </c>
      <c r="C4160" s="65"/>
      <c r="D4160" s="151" t="s">
        <v>7700</v>
      </c>
      <c r="E4160" s="16" t="s">
        <v>854</v>
      </c>
      <c r="F4160" s="16" t="s">
        <v>855</v>
      </c>
      <c r="G4160" s="16" t="s">
        <v>628</v>
      </c>
      <c r="H4160" s="16" t="s">
        <v>856</v>
      </c>
      <c r="I4160" s="16" t="s">
        <v>857</v>
      </c>
      <c r="J4160" s="16" t="s">
        <v>858</v>
      </c>
      <c r="K4160" s="17" t="s">
        <v>151</v>
      </c>
      <c r="L4160" s="18" t="s">
        <v>5835</v>
      </c>
      <c r="M4160" s="195" t="s">
        <v>5836</v>
      </c>
      <c r="N4160" s="16" t="s">
        <v>5837</v>
      </c>
      <c r="O4160" s="17" t="s">
        <v>346</v>
      </c>
      <c r="P4160" s="17" t="s">
        <v>305</v>
      </c>
      <c r="Q4160" s="17" t="s">
        <v>306</v>
      </c>
      <c r="R4160">
        <v>0</v>
      </c>
      <c r="S4160">
        <v>0</v>
      </c>
      <c r="T4160">
        <v>0</v>
      </c>
      <c r="U4160">
        <v>0</v>
      </c>
      <c r="V4160">
        <v>0</v>
      </c>
      <c r="W4160">
        <v>0</v>
      </c>
      <c r="X4160">
        <v>0</v>
      </c>
      <c r="Y4160">
        <v>0</v>
      </c>
      <c r="Z4160">
        <v>0</v>
      </c>
      <c r="AA4160">
        <v>0</v>
      </c>
      <c r="AB4160">
        <v>0</v>
      </c>
      <c r="AC4160">
        <v>0</v>
      </c>
      <c r="AD4160">
        <v>0</v>
      </c>
      <c r="AE4160">
        <v>0</v>
      </c>
      <c r="AF4160">
        <v>0</v>
      </c>
      <c r="AG4160" s="19">
        <v>0</v>
      </c>
      <c r="AH4160">
        <v>0</v>
      </c>
      <c r="AI4160">
        <v>0</v>
      </c>
      <c r="AJ4160">
        <v>0</v>
      </c>
      <c r="AK4160">
        <v>0</v>
      </c>
      <c r="AL4160">
        <v>0</v>
      </c>
      <c r="AM4160">
        <v>0</v>
      </c>
      <c r="AN4160">
        <v>0</v>
      </c>
      <c r="AO4160">
        <v>0</v>
      </c>
      <c r="AP4160">
        <v>0</v>
      </c>
      <c r="AQ4160">
        <v>0</v>
      </c>
      <c r="AR4160">
        <v>0</v>
      </c>
      <c r="AS4160">
        <v>0</v>
      </c>
      <c r="AT4160">
        <v>0</v>
      </c>
      <c r="AU4160">
        <v>0</v>
      </c>
      <c r="AV4160">
        <v>0</v>
      </c>
      <c r="AW4160">
        <v>0</v>
      </c>
      <c r="AX4160">
        <v>0</v>
      </c>
      <c r="AY4160">
        <v>0</v>
      </c>
      <c r="AZ4160">
        <v>0</v>
      </c>
      <c r="BA4160">
        <v>0</v>
      </c>
      <c r="BB4160">
        <v>0</v>
      </c>
      <c r="BC4160">
        <v>0</v>
      </c>
      <c r="BD4160">
        <v>0</v>
      </c>
      <c r="BE4160">
        <v>0</v>
      </c>
      <c r="BF4160">
        <v>0</v>
      </c>
      <c r="BG4160">
        <v>0</v>
      </c>
      <c r="BH4160">
        <v>0</v>
      </c>
      <c r="BI4160">
        <v>0</v>
      </c>
      <c r="BJ4160">
        <v>0</v>
      </c>
      <c r="BK4160">
        <v>0</v>
      </c>
      <c r="BL4160">
        <v>0</v>
      </c>
      <c r="BM4160">
        <v>0</v>
      </c>
      <c r="BN4160">
        <v>0</v>
      </c>
      <c r="BO4160">
        <v>0</v>
      </c>
      <c r="BP4160">
        <v>0</v>
      </c>
      <c r="BQ4160">
        <v>0</v>
      </c>
      <c r="BR4160">
        <v>0</v>
      </c>
      <c r="BS4160">
        <v>0</v>
      </c>
      <c r="BT4160">
        <v>0</v>
      </c>
      <c r="BU4160">
        <v>700000</v>
      </c>
      <c r="BV4160">
        <v>754000</v>
      </c>
      <c r="BW4160">
        <v>764000</v>
      </c>
      <c r="BX4160">
        <v>922000</v>
      </c>
      <c r="BY4160">
        <v>1141000</v>
      </c>
      <c r="BZ4160">
        <v>1740000</v>
      </c>
      <c r="CA4160">
        <v>1689000</v>
      </c>
      <c r="CB4160">
        <v>1809000</v>
      </c>
      <c r="CC4160">
        <v>1871000</v>
      </c>
      <c r="CD4160">
        <v>1909000</v>
      </c>
      <c r="CE4160">
        <v>1948000</v>
      </c>
    </row>
    <row r="4161" spans="1:83" x14ac:dyDescent="0.35">
      <c r="A4161" s="9" t="str">
        <f t="shared" si="64"/>
        <v>0112.751.70</v>
      </c>
      <c r="B4161" s="52" t="e">
        <f>+IF(MATCH(A4161,List!H$10:H$145,0),"Targeted")</f>
        <v>#N/A</v>
      </c>
      <c r="C4161" s="65"/>
      <c r="D4161" s="151"/>
      <c r="E4161" s="16" t="s">
        <v>854</v>
      </c>
      <c r="F4161" s="16" t="s">
        <v>855</v>
      </c>
      <c r="G4161" s="16" t="s">
        <v>628</v>
      </c>
      <c r="H4161" s="16" t="s">
        <v>856</v>
      </c>
      <c r="I4161" s="16" t="s">
        <v>857</v>
      </c>
      <c r="J4161" s="16" t="s">
        <v>858</v>
      </c>
      <c r="K4161" s="17" t="s">
        <v>151</v>
      </c>
      <c r="L4161" s="18" t="s">
        <v>5835</v>
      </c>
      <c r="M4161" s="195" t="s">
        <v>5836</v>
      </c>
      <c r="N4161" s="16" t="s">
        <v>5837</v>
      </c>
      <c r="O4161" s="17" t="s">
        <v>304</v>
      </c>
      <c r="P4161" s="17" t="s">
        <v>305</v>
      </c>
      <c r="Q4161" s="17" t="s">
        <v>306</v>
      </c>
      <c r="R4161">
        <v>0</v>
      </c>
      <c r="S4161">
        <v>0</v>
      </c>
      <c r="T4161">
        <v>0</v>
      </c>
      <c r="U4161">
        <v>0</v>
      </c>
      <c r="V4161">
        <v>0</v>
      </c>
      <c r="W4161">
        <v>0</v>
      </c>
      <c r="X4161">
        <v>0</v>
      </c>
      <c r="Y4161">
        <v>0</v>
      </c>
      <c r="Z4161">
        <v>0</v>
      </c>
      <c r="AA4161">
        <v>0</v>
      </c>
      <c r="AB4161">
        <v>0</v>
      </c>
      <c r="AC4161">
        <v>0</v>
      </c>
      <c r="AD4161">
        <v>0</v>
      </c>
      <c r="AE4161">
        <v>0</v>
      </c>
      <c r="AF4161">
        <v>0</v>
      </c>
      <c r="AG4161" s="19">
        <v>0</v>
      </c>
      <c r="AH4161">
        <v>0</v>
      </c>
      <c r="AI4161">
        <v>0</v>
      </c>
      <c r="AJ4161">
        <v>0</v>
      </c>
      <c r="AK4161">
        <v>0</v>
      </c>
      <c r="AL4161">
        <v>0</v>
      </c>
      <c r="AM4161">
        <v>0</v>
      </c>
      <c r="AN4161">
        <v>0</v>
      </c>
      <c r="AO4161">
        <v>0</v>
      </c>
      <c r="AP4161">
        <v>0</v>
      </c>
      <c r="AQ4161">
        <v>0</v>
      </c>
      <c r="AR4161">
        <v>0</v>
      </c>
      <c r="AS4161">
        <v>0</v>
      </c>
      <c r="AT4161">
        <v>0</v>
      </c>
      <c r="AU4161">
        <v>0</v>
      </c>
      <c r="AV4161">
        <v>0</v>
      </c>
      <c r="AW4161">
        <v>0</v>
      </c>
      <c r="AX4161">
        <v>0</v>
      </c>
      <c r="AY4161">
        <v>0</v>
      </c>
      <c r="AZ4161">
        <v>0</v>
      </c>
      <c r="BA4161">
        <v>0</v>
      </c>
      <c r="BB4161">
        <v>0</v>
      </c>
      <c r="BC4161">
        <v>0</v>
      </c>
      <c r="BD4161">
        <v>0</v>
      </c>
      <c r="BE4161">
        <v>0</v>
      </c>
      <c r="BF4161">
        <v>0</v>
      </c>
      <c r="BG4161">
        <v>0</v>
      </c>
      <c r="BH4161">
        <v>0</v>
      </c>
      <c r="BI4161">
        <v>0</v>
      </c>
      <c r="BJ4161">
        <v>0</v>
      </c>
      <c r="BK4161">
        <v>0</v>
      </c>
      <c r="BL4161">
        <v>0</v>
      </c>
      <c r="BM4161">
        <v>0</v>
      </c>
      <c r="BN4161">
        <v>0</v>
      </c>
      <c r="BO4161">
        <v>0</v>
      </c>
      <c r="BP4161">
        <v>0</v>
      </c>
      <c r="BQ4161">
        <v>0</v>
      </c>
      <c r="BR4161">
        <v>0</v>
      </c>
      <c r="BS4161">
        <v>0</v>
      </c>
      <c r="BT4161">
        <v>0</v>
      </c>
      <c r="BU4161">
        <v>2000</v>
      </c>
      <c r="BV4161">
        <v>6000</v>
      </c>
      <c r="BW4161">
        <v>15000</v>
      </c>
      <c r="BX4161" s="10">
        <v>7000</v>
      </c>
      <c r="BY4161">
        <v>7000</v>
      </c>
      <c r="BZ4161">
        <v>0</v>
      </c>
      <c r="CA4161">
        <v>0</v>
      </c>
      <c r="CB4161">
        <v>0</v>
      </c>
      <c r="CC4161">
        <v>0</v>
      </c>
      <c r="CD4161">
        <v>0</v>
      </c>
      <c r="CE4161">
        <v>0</v>
      </c>
    </row>
    <row r="4162" spans="1:83" x14ac:dyDescent="0.35">
      <c r="A4162" s="9" t="str">
        <f t="shared" si="64"/>
        <v>0406.751.70</v>
      </c>
      <c r="B4162" s="52" t="e">
        <f>+IF(MATCH(A4162,List!H$10:H$145,0),"Targeted")</f>
        <v>#N/A</v>
      </c>
      <c r="C4162" s="65"/>
      <c r="D4162" s="151" t="s">
        <v>7700</v>
      </c>
      <c r="E4162" s="16" t="s">
        <v>854</v>
      </c>
      <c r="F4162" s="16" t="s">
        <v>855</v>
      </c>
      <c r="G4162" s="16" t="s">
        <v>628</v>
      </c>
      <c r="H4162" s="16" t="s">
        <v>856</v>
      </c>
      <c r="I4162" s="16" t="s">
        <v>184</v>
      </c>
      <c r="J4162" s="16" t="s">
        <v>988</v>
      </c>
      <c r="K4162" s="17" t="s">
        <v>151</v>
      </c>
      <c r="L4162" s="18" t="s">
        <v>5835</v>
      </c>
      <c r="M4162" s="195" t="s">
        <v>5836</v>
      </c>
      <c r="N4162" s="16" t="s">
        <v>5837</v>
      </c>
      <c r="O4162" s="17" t="s">
        <v>346</v>
      </c>
      <c r="P4162" s="17" t="s">
        <v>305</v>
      </c>
      <c r="Q4162" s="17" t="s">
        <v>306</v>
      </c>
      <c r="R4162">
        <v>0</v>
      </c>
      <c r="S4162">
        <v>0</v>
      </c>
      <c r="T4162">
        <v>0</v>
      </c>
      <c r="U4162">
        <v>0</v>
      </c>
      <c r="V4162">
        <v>0</v>
      </c>
      <c r="W4162">
        <v>0</v>
      </c>
      <c r="X4162">
        <v>0</v>
      </c>
      <c r="Y4162">
        <v>0</v>
      </c>
      <c r="Z4162">
        <v>0</v>
      </c>
      <c r="AA4162">
        <v>0</v>
      </c>
      <c r="AB4162">
        <v>0</v>
      </c>
      <c r="AC4162">
        <v>0</v>
      </c>
      <c r="AD4162">
        <v>0</v>
      </c>
      <c r="AE4162">
        <v>0</v>
      </c>
      <c r="AF4162">
        <v>0</v>
      </c>
      <c r="AG4162" s="19">
        <v>0</v>
      </c>
      <c r="AH4162">
        <v>0</v>
      </c>
      <c r="AI4162">
        <v>0</v>
      </c>
      <c r="AJ4162">
        <v>0</v>
      </c>
      <c r="AK4162">
        <v>0</v>
      </c>
      <c r="AL4162">
        <v>0</v>
      </c>
      <c r="AM4162">
        <v>0</v>
      </c>
      <c r="AN4162">
        <v>0</v>
      </c>
      <c r="AO4162">
        <v>0</v>
      </c>
      <c r="AP4162">
        <v>0</v>
      </c>
      <c r="AQ4162">
        <v>0</v>
      </c>
      <c r="AR4162">
        <v>0</v>
      </c>
      <c r="AS4162">
        <v>0</v>
      </c>
      <c r="AT4162">
        <v>0</v>
      </c>
      <c r="AU4162">
        <v>0</v>
      </c>
      <c r="AV4162">
        <v>0</v>
      </c>
      <c r="AW4162">
        <v>0</v>
      </c>
      <c r="AX4162">
        <v>0</v>
      </c>
      <c r="AY4162">
        <v>0</v>
      </c>
      <c r="AZ4162">
        <v>0</v>
      </c>
      <c r="BA4162">
        <v>0</v>
      </c>
      <c r="BB4162">
        <v>0</v>
      </c>
      <c r="BC4162">
        <v>0</v>
      </c>
      <c r="BD4162">
        <v>0</v>
      </c>
      <c r="BE4162">
        <v>0</v>
      </c>
      <c r="BF4162">
        <v>0</v>
      </c>
      <c r="BG4162">
        <v>0</v>
      </c>
      <c r="BH4162">
        <v>0</v>
      </c>
      <c r="BI4162">
        <v>0</v>
      </c>
      <c r="BJ4162">
        <v>0</v>
      </c>
      <c r="BK4162">
        <v>0</v>
      </c>
      <c r="BL4162">
        <v>0</v>
      </c>
      <c r="BM4162">
        <v>0</v>
      </c>
      <c r="BN4162">
        <v>0</v>
      </c>
      <c r="BO4162">
        <v>0</v>
      </c>
      <c r="BP4162">
        <v>0</v>
      </c>
      <c r="BQ4162">
        <v>0</v>
      </c>
      <c r="BR4162">
        <v>0</v>
      </c>
      <c r="BS4162">
        <v>0</v>
      </c>
      <c r="BT4162">
        <v>0</v>
      </c>
      <c r="BU4162">
        <v>0</v>
      </c>
      <c r="BV4162">
        <v>6000</v>
      </c>
      <c r="BW4162">
        <v>60000</v>
      </c>
      <c r="BX4162">
        <v>83000</v>
      </c>
      <c r="BY4162">
        <v>113000</v>
      </c>
      <c r="BZ4162">
        <v>222000</v>
      </c>
      <c r="CA4162">
        <v>146000</v>
      </c>
      <c r="CB4162">
        <v>272000</v>
      </c>
      <c r="CC4162">
        <v>355000</v>
      </c>
      <c r="CD4162">
        <v>398000</v>
      </c>
      <c r="CE4162">
        <v>417000</v>
      </c>
    </row>
    <row r="4163" spans="1:83" x14ac:dyDescent="0.35">
      <c r="A4163" s="9" t="str">
        <f t="shared" si="64"/>
        <v>0521.751.70</v>
      </c>
      <c r="B4163" s="52" t="e">
        <f>+IF(MATCH(A4163,List!H$10:H$145,0),"Targeted")</f>
        <v>#N/A</v>
      </c>
      <c r="C4163" s="65"/>
      <c r="D4163" s="151" t="s">
        <v>7700</v>
      </c>
      <c r="E4163" s="16" t="s">
        <v>854</v>
      </c>
      <c r="F4163" s="16" t="s">
        <v>855</v>
      </c>
      <c r="G4163" s="16" t="s">
        <v>628</v>
      </c>
      <c r="H4163" s="16" t="s">
        <v>856</v>
      </c>
      <c r="I4163" s="16" t="s">
        <v>5919</v>
      </c>
      <c r="J4163" s="16" t="s">
        <v>5920</v>
      </c>
      <c r="K4163" s="17" t="s">
        <v>151</v>
      </c>
      <c r="L4163" s="18" t="s">
        <v>5835</v>
      </c>
      <c r="M4163" s="195" t="s">
        <v>5836</v>
      </c>
      <c r="N4163" s="16" t="s">
        <v>5837</v>
      </c>
      <c r="O4163" s="17" t="s">
        <v>346</v>
      </c>
      <c r="P4163" s="17" t="s">
        <v>305</v>
      </c>
      <c r="Q4163" s="17" t="s">
        <v>306</v>
      </c>
      <c r="R4163">
        <v>0</v>
      </c>
      <c r="S4163">
        <v>0</v>
      </c>
      <c r="T4163">
        <v>0</v>
      </c>
      <c r="U4163">
        <v>0</v>
      </c>
      <c r="V4163">
        <v>0</v>
      </c>
      <c r="W4163">
        <v>0</v>
      </c>
      <c r="X4163">
        <v>0</v>
      </c>
      <c r="Y4163">
        <v>0</v>
      </c>
      <c r="Z4163">
        <v>0</v>
      </c>
      <c r="AA4163">
        <v>0</v>
      </c>
      <c r="AB4163">
        <v>0</v>
      </c>
      <c r="AC4163">
        <v>0</v>
      </c>
      <c r="AD4163">
        <v>0</v>
      </c>
      <c r="AE4163">
        <v>0</v>
      </c>
      <c r="AF4163">
        <v>0</v>
      </c>
      <c r="AG4163" s="19">
        <v>0</v>
      </c>
      <c r="AH4163">
        <v>0</v>
      </c>
      <c r="AI4163">
        <v>0</v>
      </c>
      <c r="AJ4163">
        <v>0</v>
      </c>
      <c r="AK4163">
        <v>0</v>
      </c>
      <c r="AL4163">
        <v>0</v>
      </c>
      <c r="AM4163">
        <v>0</v>
      </c>
      <c r="AN4163">
        <v>0</v>
      </c>
      <c r="AO4163">
        <v>0</v>
      </c>
      <c r="AP4163">
        <v>0</v>
      </c>
      <c r="AQ4163">
        <v>0</v>
      </c>
      <c r="AR4163">
        <v>0</v>
      </c>
      <c r="AS4163">
        <v>0</v>
      </c>
      <c r="AT4163">
        <v>0</v>
      </c>
      <c r="AU4163">
        <v>0</v>
      </c>
      <c r="AV4163">
        <v>0</v>
      </c>
      <c r="AW4163">
        <v>0</v>
      </c>
      <c r="AX4163">
        <v>0</v>
      </c>
      <c r="AY4163">
        <v>0</v>
      </c>
      <c r="AZ4163">
        <v>0</v>
      </c>
      <c r="BA4163">
        <v>0</v>
      </c>
      <c r="BB4163">
        <v>0</v>
      </c>
      <c r="BC4163">
        <v>0</v>
      </c>
      <c r="BD4163">
        <v>0</v>
      </c>
      <c r="BE4163">
        <v>0</v>
      </c>
      <c r="BF4163">
        <v>0</v>
      </c>
      <c r="BG4163">
        <v>0</v>
      </c>
      <c r="BH4163">
        <v>0</v>
      </c>
      <c r="BI4163">
        <v>0</v>
      </c>
      <c r="BJ4163">
        <v>0</v>
      </c>
      <c r="BK4163">
        <v>0</v>
      </c>
      <c r="BL4163">
        <v>0</v>
      </c>
      <c r="BM4163">
        <v>0</v>
      </c>
      <c r="BN4163">
        <v>0</v>
      </c>
      <c r="BO4163">
        <v>0</v>
      </c>
      <c r="BP4163">
        <v>0</v>
      </c>
      <c r="BQ4163">
        <v>0</v>
      </c>
      <c r="BR4163">
        <v>0</v>
      </c>
      <c r="BS4163">
        <v>0</v>
      </c>
      <c r="BT4163">
        <v>0</v>
      </c>
      <c r="BU4163">
        <v>0</v>
      </c>
      <c r="BV4163">
        <v>0</v>
      </c>
      <c r="BW4163">
        <v>0</v>
      </c>
      <c r="BX4163">
        <v>96000</v>
      </c>
      <c r="BY4163">
        <v>36000</v>
      </c>
      <c r="BZ4163">
        <v>32000</v>
      </c>
      <c r="CA4163">
        <v>0</v>
      </c>
      <c r="CB4163">
        <v>0</v>
      </c>
      <c r="CC4163">
        <v>0</v>
      </c>
      <c r="CD4163">
        <v>0</v>
      </c>
      <c r="CE4163">
        <v>0</v>
      </c>
    </row>
    <row r="4164" spans="1:83" x14ac:dyDescent="0.35">
      <c r="A4164" s="9" t="str">
        <f t="shared" ref="A4164:A4227" si="65">I4164&amp;"."&amp;M4164&amp;"."&amp;K4164</f>
        <v>0801.751.70</v>
      </c>
      <c r="B4164" s="52" t="e">
        <f>+IF(MATCH(A4164,List!H$10:H$145,0),"Targeted")</f>
        <v>#N/A</v>
      </c>
      <c r="C4164" s="65"/>
      <c r="D4164" s="151" t="s">
        <v>7700</v>
      </c>
      <c r="E4164" s="16" t="s">
        <v>854</v>
      </c>
      <c r="F4164" s="16" t="s">
        <v>855</v>
      </c>
      <c r="G4164" s="16" t="s">
        <v>628</v>
      </c>
      <c r="H4164" s="16" t="s">
        <v>856</v>
      </c>
      <c r="I4164" s="16" t="s">
        <v>1714</v>
      </c>
      <c r="J4164" s="16" t="s">
        <v>996</v>
      </c>
      <c r="K4164" s="17" t="s">
        <v>151</v>
      </c>
      <c r="L4164" s="18" t="s">
        <v>5835</v>
      </c>
      <c r="M4164" s="195" t="s">
        <v>5836</v>
      </c>
      <c r="N4164" s="16" t="s">
        <v>5837</v>
      </c>
      <c r="O4164" s="17" t="s">
        <v>346</v>
      </c>
      <c r="P4164" s="17" t="s">
        <v>305</v>
      </c>
      <c r="Q4164" s="17" t="s">
        <v>306</v>
      </c>
      <c r="R4164">
        <v>0</v>
      </c>
      <c r="S4164">
        <v>0</v>
      </c>
      <c r="T4164">
        <v>0</v>
      </c>
      <c r="U4164">
        <v>0</v>
      </c>
      <c r="V4164">
        <v>0</v>
      </c>
      <c r="W4164">
        <v>0</v>
      </c>
      <c r="X4164">
        <v>0</v>
      </c>
      <c r="Y4164">
        <v>0</v>
      </c>
      <c r="Z4164">
        <v>0</v>
      </c>
      <c r="AA4164">
        <v>0</v>
      </c>
      <c r="AB4164">
        <v>0</v>
      </c>
      <c r="AC4164">
        <v>0</v>
      </c>
      <c r="AD4164">
        <v>0</v>
      </c>
      <c r="AE4164">
        <v>0</v>
      </c>
      <c r="AF4164">
        <v>0</v>
      </c>
      <c r="AG4164" s="19">
        <v>0</v>
      </c>
      <c r="AH4164">
        <v>0</v>
      </c>
      <c r="AI4164">
        <v>0</v>
      </c>
      <c r="AJ4164">
        <v>0</v>
      </c>
      <c r="AK4164">
        <v>0</v>
      </c>
      <c r="AL4164">
        <v>0</v>
      </c>
      <c r="AM4164">
        <v>0</v>
      </c>
      <c r="AN4164">
        <v>0</v>
      </c>
      <c r="AO4164">
        <v>0</v>
      </c>
      <c r="AP4164">
        <v>0</v>
      </c>
      <c r="AQ4164">
        <v>0</v>
      </c>
      <c r="AR4164">
        <v>0</v>
      </c>
      <c r="AS4164">
        <v>0</v>
      </c>
      <c r="AT4164">
        <v>0</v>
      </c>
      <c r="AU4164">
        <v>0</v>
      </c>
      <c r="AV4164">
        <v>0</v>
      </c>
      <c r="AW4164">
        <v>0</v>
      </c>
      <c r="AX4164">
        <v>0</v>
      </c>
      <c r="AY4164">
        <v>0</v>
      </c>
      <c r="AZ4164">
        <v>0</v>
      </c>
      <c r="BA4164">
        <v>0</v>
      </c>
      <c r="BB4164">
        <v>0</v>
      </c>
      <c r="BC4164">
        <v>0</v>
      </c>
      <c r="BD4164">
        <v>0</v>
      </c>
      <c r="BE4164">
        <v>0</v>
      </c>
      <c r="BF4164">
        <v>0</v>
      </c>
      <c r="BG4164">
        <v>0</v>
      </c>
      <c r="BH4164">
        <v>0</v>
      </c>
      <c r="BI4164">
        <v>0</v>
      </c>
      <c r="BJ4164">
        <v>0</v>
      </c>
      <c r="BK4164">
        <v>0</v>
      </c>
      <c r="BL4164">
        <v>0</v>
      </c>
      <c r="BM4164">
        <v>0</v>
      </c>
      <c r="BN4164">
        <v>0</v>
      </c>
      <c r="BO4164">
        <v>0</v>
      </c>
      <c r="BP4164">
        <v>0</v>
      </c>
      <c r="BQ4164">
        <v>0</v>
      </c>
      <c r="BR4164">
        <v>0</v>
      </c>
      <c r="BS4164">
        <v>0</v>
      </c>
      <c r="BT4164">
        <v>0</v>
      </c>
      <c r="BU4164">
        <v>0</v>
      </c>
      <c r="BV4164">
        <v>0</v>
      </c>
      <c r="BW4164">
        <v>3000</v>
      </c>
      <c r="BX4164">
        <v>2000</v>
      </c>
      <c r="BY4164">
        <v>2000</v>
      </c>
      <c r="BZ4164">
        <v>0</v>
      </c>
      <c r="CA4164">
        <v>0</v>
      </c>
      <c r="CB4164">
        <v>0</v>
      </c>
      <c r="CC4164">
        <v>0</v>
      </c>
      <c r="CD4164">
        <v>0</v>
      </c>
      <c r="CE4164">
        <v>0</v>
      </c>
    </row>
    <row r="4165" spans="1:83" x14ac:dyDescent="0.35">
      <c r="A4165" s="9" t="str">
        <f t="shared" si="65"/>
        <v>4640.751.70</v>
      </c>
      <c r="B4165" s="52" t="e">
        <f>+IF(MATCH(A4165,List!H$10:H$145,0),"Targeted")</f>
        <v>#N/A</v>
      </c>
      <c r="C4165" s="65"/>
      <c r="D4165" s="151" t="s">
        <v>7700</v>
      </c>
      <c r="E4165" s="16" t="s">
        <v>854</v>
      </c>
      <c r="F4165" s="16" t="s">
        <v>855</v>
      </c>
      <c r="G4165" s="16" t="s">
        <v>628</v>
      </c>
      <c r="H4165" s="16" t="s">
        <v>856</v>
      </c>
      <c r="I4165" s="16" t="s">
        <v>5918</v>
      </c>
      <c r="J4165" s="16" t="s">
        <v>1273</v>
      </c>
      <c r="K4165" s="17" t="s">
        <v>151</v>
      </c>
      <c r="L4165" s="18" t="s">
        <v>5835</v>
      </c>
      <c r="M4165" s="195" t="s">
        <v>5836</v>
      </c>
      <c r="N4165" s="16" t="s">
        <v>5837</v>
      </c>
      <c r="O4165" s="17" t="s">
        <v>346</v>
      </c>
      <c r="P4165" s="17" t="s">
        <v>305</v>
      </c>
      <c r="Q4165" s="17" t="s">
        <v>306</v>
      </c>
      <c r="R4165">
        <v>0</v>
      </c>
      <c r="S4165">
        <v>0</v>
      </c>
      <c r="T4165">
        <v>0</v>
      </c>
      <c r="U4165">
        <v>0</v>
      </c>
      <c r="V4165">
        <v>0</v>
      </c>
      <c r="W4165">
        <v>0</v>
      </c>
      <c r="X4165">
        <v>0</v>
      </c>
      <c r="Y4165">
        <v>0</v>
      </c>
      <c r="Z4165">
        <v>0</v>
      </c>
      <c r="AA4165">
        <v>0</v>
      </c>
      <c r="AB4165">
        <v>0</v>
      </c>
      <c r="AC4165">
        <v>0</v>
      </c>
      <c r="AD4165">
        <v>0</v>
      </c>
      <c r="AE4165">
        <v>0</v>
      </c>
      <c r="AF4165">
        <v>0</v>
      </c>
      <c r="AG4165" s="19">
        <v>0</v>
      </c>
      <c r="AH4165">
        <v>0</v>
      </c>
      <c r="AI4165">
        <v>0</v>
      </c>
      <c r="AJ4165">
        <v>0</v>
      </c>
      <c r="AK4165">
        <v>0</v>
      </c>
      <c r="AL4165">
        <v>0</v>
      </c>
      <c r="AM4165">
        <v>0</v>
      </c>
      <c r="AN4165">
        <v>0</v>
      </c>
      <c r="AO4165">
        <v>0</v>
      </c>
      <c r="AP4165">
        <v>0</v>
      </c>
      <c r="AQ4165">
        <v>0</v>
      </c>
      <c r="AR4165">
        <v>0</v>
      </c>
      <c r="AS4165">
        <v>0</v>
      </c>
      <c r="AT4165">
        <v>0</v>
      </c>
      <c r="AU4165">
        <v>0</v>
      </c>
      <c r="AV4165">
        <v>0</v>
      </c>
      <c r="AW4165">
        <v>0</v>
      </c>
      <c r="AX4165">
        <v>0</v>
      </c>
      <c r="AY4165">
        <v>0</v>
      </c>
      <c r="AZ4165">
        <v>0</v>
      </c>
      <c r="BA4165">
        <v>0</v>
      </c>
      <c r="BB4165">
        <v>0</v>
      </c>
      <c r="BC4165">
        <v>0</v>
      </c>
      <c r="BD4165">
        <v>0</v>
      </c>
      <c r="BE4165">
        <v>0</v>
      </c>
      <c r="BF4165">
        <v>0</v>
      </c>
      <c r="BG4165">
        <v>0</v>
      </c>
      <c r="BH4165">
        <v>0</v>
      </c>
      <c r="BI4165">
        <v>0</v>
      </c>
      <c r="BJ4165">
        <v>0</v>
      </c>
      <c r="BK4165">
        <v>0</v>
      </c>
      <c r="BL4165">
        <v>0</v>
      </c>
      <c r="BM4165">
        <v>0</v>
      </c>
      <c r="BN4165">
        <v>0</v>
      </c>
      <c r="BO4165">
        <v>0</v>
      </c>
      <c r="BP4165">
        <v>0</v>
      </c>
      <c r="BQ4165">
        <v>0</v>
      </c>
      <c r="BR4165">
        <v>0</v>
      </c>
      <c r="BS4165">
        <v>0</v>
      </c>
      <c r="BT4165">
        <v>0</v>
      </c>
      <c r="BU4165">
        <v>16000</v>
      </c>
      <c r="BV4165">
        <v>-15000</v>
      </c>
      <c r="BW4165">
        <v>-12000</v>
      </c>
      <c r="BX4165">
        <v>10000</v>
      </c>
      <c r="BY4165">
        <v>34000</v>
      </c>
      <c r="BZ4165">
        <v>116000</v>
      </c>
      <c r="CA4165">
        <v>0</v>
      </c>
      <c r="CB4165">
        <v>0</v>
      </c>
      <c r="CC4165">
        <v>0</v>
      </c>
      <c r="CD4165">
        <v>0</v>
      </c>
      <c r="CE4165">
        <v>0</v>
      </c>
    </row>
    <row r="4166" spans="1:83" x14ac:dyDescent="0.35">
      <c r="A4166" s="9" t="str">
        <f t="shared" si="65"/>
        <v>0115.751.70</v>
      </c>
      <c r="B4166" s="52" t="e">
        <f>+IF(MATCH(A4166,List!H$10:H$145,0),"Targeted")</f>
        <v>#N/A</v>
      </c>
      <c r="C4166" s="65"/>
      <c r="D4166" s="151" t="s">
        <v>7700</v>
      </c>
      <c r="E4166" s="16" t="s">
        <v>854</v>
      </c>
      <c r="F4166" s="16" t="s">
        <v>855</v>
      </c>
      <c r="G4166" s="16" t="s">
        <v>2448</v>
      </c>
      <c r="H4166" s="16" t="s">
        <v>5917</v>
      </c>
      <c r="I4166" s="16" t="s">
        <v>215</v>
      </c>
      <c r="J4166" s="16" t="s">
        <v>858</v>
      </c>
      <c r="K4166" s="17" t="s">
        <v>151</v>
      </c>
      <c r="L4166" s="18" t="s">
        <v>5835</v>
      </c>
      <c r="M4166" s="195" t="s">
        <v>5836</v>
      </c>
      <c r="N4166" s="16" t="s">
        <v>5837</v>
      </c>
      <c r="O4166" s="17" t="s">
        <v>346</v>
      </c>
      <c r="P4166" s="17" t="s">
        <v>305</v>
      </c>
      <c r="Q4166" s="17" t="s">
        <v>306</v>
      </c>
      <c r="R4166">
        <v>0</v>
      </c>
      <c r="S4166">
        <v>0</v>
      </c>
      <c r="T4166">
        <v>0</v>
      </c>
      <c r="U4166">
        <v>0</v>
      </c>
      <c r="V4166">
        <v>0</v>
      </c>
      <c r="W4166">
        <v>0</v>
      </c>
      <c r="X4166">
        <v>0</v>
      </c>
      <c r="Y4166">
        <v>0</v>
      </c>
      <c r="Z4166">
        <v>0</v>
      </c>
      <c r="AA4166">
        <v>0</v>
      </c>
      <c r="AB4166">
        <v>0</v>
      </c>
      <c r="AC4166">
        <v>0</v>
      </c>
      <c r="AD4166">
        <v>0</v>
      </c>
      <c r="AE4166">
        <v>0</v>
      </c>
      <c r="AF4166">
        <v>0</v>
      </c>
      <c r="AG4166" s="19">
        <v>0</v>
      </c>
      <c r="AH4166">
        <v>0</v>
      </c>
      <c r="AI4166">
        <v>0</v>
      </c>
      <c r="AJ4166">
        <v>0</v>
      </c>
      <c r="AK4166">
        <v>0</v>
      </c>
      <c r="AL4166">
        <v>0</v>
      </c>
      <c r="AM4166">
        <v>0</v>
      </c>
      <c r="AN4166">
        <v>0</v>
      </c>
      <c r="AO4166">
        <v>0</v>
      </c>
      <c r="AP4166">
        <v>0</v>
      </c>
      <c r="AQ4166">
        <v>0</v>
      </c>
      <c r="AR4166">
        <v>0</v>
      </c>
      <c r="AS4166">
        <v>0</v>
      </c>
      <c r="AT4166">
        <v>0</v>
      </c>
      <c r="AU4166">
        <v>0</v>
      </c>
      <c r="AV4166">
        <v>0</v>
      </c>
      <c r="AW4166">
        <v>0</v>
      </c>
      <c r="AX4166">
        <v>0</v>
      </c>
      <c r="AY4166">
        <v>0</v>
      </c>
      <c r="AZ4166">
        <v>0</v>
      </c>
      <c r="BA4166">
        <v>0</v>
      </c>
      <c r="BB4166">
        <v>0</v>
      </c>
      <c r="BC4166">
        <v>0</v>
      </c>
      <c r="BD4166">
        <v>0</v>
      </c>
      <c r="BE4166">
        <v>0</v>
      </c>
      <c r="BF4166">
        <v>0</v>
      </c>
      <c r="BG4166">
        <v>0</v>
      </c>
      <c r="BH4166">
        <v>0</v>
      </c>
      <c r="BI4166">
        <v>0</v>
      </c>
      <c r="BJ4166">
        <v>0</v>
      </c>
      <c r="BK4166">
        <v>0</v>
      </c>
      <c r="BL4166">
        <v>0</v>
      </c>
      <c r="BM4166">
        <v>0</v>
      </c>
      <c r="BN4166">
        <v>0</v>
      </c>
      <c r="BO4166">
        <v>0</v>
      </c>
      <c r="BP4166">
        <v>0</v>
      </c>
      <c r="BQ4166">
        <v>0</v>
      </c>
      <c r="BR4166">
        <v>0</v>
      </c>
      <c r="BS4166">
        <v>0</v>
      </c>
      <c r="BT4166">
        <v>0</v>
      </c>
      <c r="BU4166">
        <v>241000</v>
      </c>
      <c r="BV4166">
        <v>260000</v>
      </c>
      <c r="BW4166">
        <v>257000</v>
      </c>
      <c r="BX4166">
        <v>262000</v>
      </c>
      <c r="BY4166">
        <v>255000</v>
      </c>
      <c r="BZ4166">
        <v>253000</v>
      </c>
      <c r="CA4166">
        <v>296000</v>
      </c>
      <c r="CB4166">
        <v>317000</v>
      </c>
      <c r="CC4166">
        <v>331000</v>
      </c>
      <c r="CD4166">
        <v>336000</v>
      </c>
      <c r="CE4166">
        <v>344000</v>
      </c>
    </row>
    <row r="4167" spans="1:83" x14ac:dyDescent="0.35">
      <c r="A4167" s="9" t="str">
        <f t="shared" si="65"/>
        <v>0200.751.70</v>
      </c>
      <c r="B4167" s="52" t="e">
        <f>+IF(MATCH(A4167,List!H$10:H$145,0),"Targeted")</f>
        <v>#N/A</v>
      </c>
      <c r="C4167" s="65"/>
      <c r="D4167" s="151" t="s">
        <v>7700</v>
      </c>
      <c r="E4167" s="16" t="s">
        <v>854</v>
      </c>
      <c r="F4167" s="16" t="s">
        <v>855</v>
      </c>
      <c r="G4167" s="16" t="s">
        <v>63</v>
      </c>
      <c r="H4167" s="16" t="s">
        <v>532</v>
      </c>
      <c r="I4167" s="16" t="s">
        <v>24</v>
      </c>
      <c r="J4167" s="16" t="s">
        <v>858</v>
      </c>
      <c r="K4167" s="17" t="s">
        <v>151</v>
      </c>
      <c r="L4167" s="18" t="s">
        <v>5835</v>
      </c>
      <c r="M4167" s="195" t="s">
        <v>5836</v>
      </c>
      <c r="N4167" s="16" t="s">
        <v>5837</v>
      </c>
      <c r="O4167" s="17" t="s">
        <v>346</v>
      </c>
      <c r="P4167" s="17" t="s">
        <v>305</v>
      </c>
      <c r="Q4167" s="17" t="s">
        <v>306</v>
      </c>
      <c r="R4167">
        <v>0</v>
      </c>
      <c r="S4167">
        <v>38</v>
      </c>
      <c r="T4167">
        <v>38</v>
      </c>
      <c r="U4167">
        <v>39</v>
      </c>
      <c r="V4167">
        <v>40</v>
      </c>
      <c r="W4167">
        <v>41</v>
      </c>
      <c r="X4167">
        <v>43</v>
      </c>
      <c r="Y4167">
        <v>46</v>
      </c>
      <c r="Z4167">
        <v>48</v>
      </c>
      <c r="AA4167">
        <v>51</v>
      </c>
      <c r="AB4167">
        <v>53</v>
      </c>
      <c r="AC4167">
        <v>56</v>
      </c>
      <c r="AD4167">
        <v>60</v>
      </c>
      <c r="AE4167">
        <v>66</v>
      </c>
      <c r="AF4167">
        <v>71</v>
      </c>
      <c r="AG4167" s="19">
        <v>73</v>
      </c>
      <c r="AH4167">
        <v>76</v>
      </c>
      <c r="AI4167">
        <v>81</v>
      </c>
      <c r="AJ4167">
        <v>171</v>
      </c>
      <c r="AK4167">
        <v>243</v>
      </c>
      <c r="AL4167">
        <v>272</v>
      </c>
      <c r="AM4167">
        <v>258</v>
      </c>
      <c r="AN4167">
        <v>273</v>
      </c>
      <c r="AO4167">
        <v>281</v>
      </c>
      <c r="AP4167">
        <v>298</v>
      </c>
      <c r="AQ4167">
        <v>285</v>
      </c>
      <c r="AR4167">
        <v>309</v>
      </c>
      <c r="AS4167">
        <v>336</v>
      </c>
      <c r="AT4167">
        <v>3948</v>
      </c>
      <c r="AU4167">
        <v>12989</v>
      </c>
      <c r="AV4167">
        <v>17229</v>
      </c>
      <c r="AW4167">
        <v>22848</v>
      </c>
      <c r="AX4167">
        <v>24067</v>
      </c>
      <c r="AY4167">
        <v>25769</v>
      </c>
      <c r="AZ4167">
        <v>23000</v>
      </c>
      <c r="BA4167">
        <v>26000</v>
      </c>
      <c r="BB4167">
        <v>25000</v>
      </c>
      <c r="BC4167">
        <v>27000</v>
      </c>
      <c r="BD4167">
        <v>29000</v>
      </c>
      <c r="BE4167">
        <v>29000</v>
      </c>
      <c r="BF4167">
        <v>34000</v>
      </c>
      <c r="BG4167">
        <v>48000</v>
      </c>
      <c r="BH4167">
        <v>36000</v>
      </c>
      <c r="BI4167">
        <v>71000</v>
      </c>
      <c r="BJ4167">
        <v>90000</v>
      </c>
      <c r="BK4167">
        <v>88000</v>
      </c>
      <c r="BL4167">
        <v>104000</v>
      </c>
      <c r="BM4167">
        <v>115000</v>
      </c>
      <c r="BN4167">
        <v>121000</v>
      </c>
      <c r="BO4167">
        <v>130000</v>
      </c>
      <c r="BP4167">
        <v>136000</v>
      </c>
      <c r="BQ4167">
        <v>141000</v>
      </c>
      <c r="BR4167">
        <v>151000</v>
      </c>
      <c r="BS4167">
        <v>126000</v>
      </c>
      <c r="BT4167">
        <v>135000</v>
      </c>
      <c r="BU4167">
        <v>145000</v>
      </c>
      <c r="BV4167">
        <v>167000</v>
      </c>
      <c r="BW4167">
        <v>182000</v>
      </c>
      <c r="BX4167">
        <v>178000</v>
      </c>
      <c r="BY4167">
        <v>178000</v>
      </c>
      <c r="BZ4167">
        <v>219000</v>
      </c>
      <c r="CA4167">
        <v>202000</v>
      </c>
      <c r="CB4167">
        <v>209000</v>
      </c>
      <c r="CC4167">
        <v>213000</v>
      </c>
      <c r="CD4167">
        <v>219000</v>
      </c>
      <c r="CE4167">
        <v>223000</v>
      </c>
    </row>
    <row r="4168" spans="1:83" x14ac:dyDescent="0.35">
      <c r="A4168" s="9" t="str">
        <f t="shared" si="65"/>
        <v>0300.751.70</v>
      </c>
      <c r="B4168" s="52" t="e">
        <f>+IF(MATCH(A4168,List!H$10:H$145,0),"Targeted")</f>
        <v>#N/A</v>
      </c>
      <c r="C4168" s="65"/>
      <c r="D4168" s="151" t="s">
        <v>7700</v>
      </c>
      <c r="E4168" s="16" t="s">
        <v>854</v>
      </c>
      <c r="F4168" s="16" t="s">
        <v>855</v>
      </c>
      <c r="G4168" s="16" t="s">
        <v>730</v>
      </c>
      <c r="H4168" s="16" t="s">
        <v>5921</v>
      </c>
      <c r="I4168" s="16" t="s">
        <v>631</v>
      </c>
      <c r="J4168" s="16" t="s">
        <v>858</v>
      </c>
      <c r="K4168" s="17" t="s">
        <v>151</v>
      </c>
      <c r="L4168" s="18" t="s">
        <v>5835</v>
      </c>
      <c r="M4168" s="195" t="s">
        <v>5836</v>
      </c>
      <c r="N4168" s="16" t="s">
        <v>5837</v>
      </c>
      <c r="O4168" s="17" t="s">
        <v>346</v>
      </c>
      <c r="P4168" s="17" t="s">
        <v>305</v>
      </c>
      <c r="Q4168" s="17" t="s">
        <v>306</v>
      </c>
      <c r="R4168">
        <v>0</v>
      </c>
      <c r="S4168">
        <v>0</v>
      </c>
      <c r="T4168">
        <v>0</v>
      </c>
      <c r="U4168">
        <v>0</v>
      </c>
      <c r="V4168">
        <v>0</v>
      </c>
      <c r="W4168">
        <v>0</v>
      </c>
      <c r="X4168">
        <v>0</v>
      </c>
      <c r="Y4168">
        <v>0</v>
      </c>
      <c r="Z4168">
        <v>0</v>
      </c>
      <c r="AA4168">
        <v>0</v>
      </c>
      <c r="AB4168">
        <v>0</v>
      </c>
      <c r="AC4168">
        <v>0</v>
      </c>
      <c r="AD4168">
        <v>0</v>
      </c>
      <c r="AE4168">
        <v>0</v>
      </c>
      <c r="AF4168">
        <v>0</v>
      </c>
      <c r="AG4168" s="19">
        <v>0</v>
      </c>
      <c r="AH4168">
        <v>0</v>
      </c>
      <c r="AI4168">
        <v>0</v>
      </c>
      <c r="AJ4168">
        <v>0</v>
      </c>
      <c r="AK4168">
        <v>0</v>
      </c>
      <c r="AL4168">
        <v>0</v>
      </c>
      <c r="AM4168">
        <v>0</v>
      </c>
      <c r="AN4168">
        <v>0</v>
      </c>
      <c r="AO4168">
        <v>0</v>
      </c>
      <c r="AP4168">
        <v>0</v>
      </c>
      <c r="AQ4168">
        <v>0</v>
      </c>
      <c r="AR4168">
        <v>0</v>
      </c>
      <c r="AS4168">
        <v>0</v>
      </c>
      <c r="AT4168">
        <v>0</v>
      </c>
      <c r="AU4168">
        <v>0</v>
      </c>
      <c r="AV4168">
        <v>0</v>
      </c>
      <c r="AW4168">
        <v>0</v>
      </c>
      <c r="AX4168">
        <v>0</v>
      </c>
      <c r="AY4168">
        <v>0</v>
      </c>
      <c r="AZ4168">
        <v>0</v>
      </c>
      <c r="BA4168">
        <v>0</v>
      </c>
      <c r="BB4168">
        <v>0</v>
      </c>
      <c r="BC4168">
        <v>0</v>
      </c>
      <c r="BD4168">
        <v>0</v>
      </c>
      <c r="BE4168">
        <v>0</v>
      </c>
      <c r="BF4168">
        <v>36000</v>
      </c>
      <c r="BG4168">
        <v>212000</v>
      </c>
      <c r="BH4168">
        <v>219000</v>
      </c>
      <c r="BI4168">
        <v>225000</v>
      </c>
      <c r="BJ4168">
        <v>144000</v>
      </c>
      <c r="BK4168">
        <v>114000</v>
      </c>
      <c r="BL4168">
        <v>124000</v>
      </c>
      <c r="BM4168">
        <v>80000</v>
      </c>
      <c r="BN4168">
        <v>130000</v>
      </c>
      <c r="BO4168">
        <v>122000</v>
      </c>
      <c r="BP4168">
        <v>192000</v>
      </c>
      <c r="BQ4168">
        <v>138000</v>
      </c>
      <c r="BR4168">
        <v>119000</v>
      </c>
      <c r="BS4168">
        <v>118000</v>
      </c>
      <c r="BT4168">
        <v>117000</v>
      </c>
      <c r="BU4168">
        <v>117000</v>
      </c>
      <c r="BV4168">
        <v>120000</v>
      </c>
      <c r="BW4168">
        <v>104000</v>
      </c>
      <c r="BX4168">
        <v>113000</v>
      </c>
      <c r="BY4168">
        <v>92000</v>
      </c>
      <c r="BZ4168">
        <v>119000</v>
      </c>
      <c r="CA4168">
        <v>356000</v>
      </c>
      <c r="CB4168">
        <v>467000</v>
      </c>
      <c r="CC4168">
        <v>477000</v>
      </c>
      <c r="CD4168">
        <v>488000</v>
      </c>
      <c r="CE4168">
        <v>498000</v>
      </c>
    </row>
    <row r="4169" spans="1:83" x14ac:dyDescent="0.35">
      <c r="A4169" s="9" t="str">
        <f t="shared" si="65"/>
        <v>0300.751.70</v>
      </c>
      <c r="B4169" s="52" t="e">
        <f>+IF(MATCH(A4169,List!H$10:H$145,0),"Targeted")</f>
        <v>#N/A</v>
      </c>
      <c r="C4169" s="65"/>
      <c r="D4169" s="151"/>
      <c r="E4169" s="16" t="s">
        <v>854</v>
      </c>
      <c r="F4169" s="16" t="s">
        <v>855</v>
      </c>
      <c r="G4169" s="16" t="s">
        <v>730</v>
      </c>
      <c r="H4169" s="16" t="s">
        <v>5921</v>
      </c>
      <c r="I4169" s="16" t="s">
        <v>631</v>
      </c>
      <c r="J4169" s="16" t="s">
        <v>858</v>
      </c>
      <c r="K4169" s="17" t="s">
        <v>151</v>
      </c>
      <c r="L4169" s="18" t="s">
        <v>5835</v>
      </c>
      <c r="M4169" s="195" t="s">
        <v>5836</v>
      </c>
      <c r="N4169" s="16" t="s">
        <v>5837</v>
      </c>
      <c r="O4169" s="17" t="s">
        <v>304</v>
      </c>
      <c r="P4169" s="17" t="s">
        <v>305</v>
      </c>
      <c r="Q4169" s="17" t="s">
        <v>306</v>
      </c>
      <c r="R4169">
        <v>0</v>
      </c>
      <c r="S4169">
        <v>0</v>
      </c>
      <c r="T4169">
        <v>0</v>
      </c>
      <c r="U4169">
        <v>0</v>
      </c>
      <c r="V4169">
        <v>0</v>
      </c>
      <c r="W4169">
        <v>0</v>
      </c>
      <c r="X4169">
        <v>0</v>
      </c>
      <c r="Y4169">
        <v>0</v>
      </c>
      <c r="Z4169">
        <v>0</v>
      </c>
      <c r="AA4169">
        <v>0</v>
      </c>
      <c r="AB4169">
        <v>0</v>
      </c>
      <c r="AC4169">
        <v>0</v>
      </c>
      <c r="AD4169">
        <v>0</v>
      </c>
      <c r="AE4169">
        <v>0</v>
      </c>
      <c r="AF4169">
        <v>0</v>
      </c>
      <c r="AG4169" s="19">
        <v>0</v>
      </c>
      <c r="AH4169">
        <v>0</v>
      </c>
      <c r="AI4169">
        <v>0</v>
      </c>
      <c r="AJ4169">
        <v>0</v>
      </c>
      <c r="AK4169">
        <v>0</v>
      </c>
      <c r="AL4169">
        <v>0</v>
      </c>
      <c r="AM4169">
        <v>0</v>
      </c>
      <c r="AN4169">
        <v>0</v>
      </c>
      <c r="AO4169">
        <v>0</v>
      </c>
      <c r="AP4169">
        <v>0</v>
      </c>
      <c r="AQ4169">
        <v>0</v>
      </c>
      <c r="AR4169">
        <v>0</v>
      </c>
      <c r="AS4169">
        <v>0</v>
      </c>
      <c r="AT4169">
        <v>0</v>
      </c>
      <c r="AU4169">
        <v>0</v>
      </c>
      <c r="AV4169">
        <v>0</v>
      </c>
      <c r="AW4169">
        <v>0</v>
      </c>
      <c r="AX4169">
        <v>0</v>
      </c>
      <c r="AY4169">
        <v>0</v>
      </c>
      <c r="AZ4169">
        <v>0</v>
      </c>
      <c r="BA4169">
        <v>0</v>
      </c>
      <c r="BB4169">
        <v>0</v>
      </c>
      <c r="BC4169">
        <v>0</v>
      </c>
      <c r="BD4169">
        <v>0</v>
      </c>
      <c r="BE4169">
        <v>0</v>
      </c>
      <c r="BF4169">
        <v>845000</v>
      </c>
      <c r="BG4169">
        <v>1251000</v>
      </c>
      <c r="BH4169">
        <v>1078000</v>
      </c>
      <c r="BI4169">
        <v>1317000</v>
      </c>
      <c r="BJ4169">
        <v>1479000</v>
      </c>
      <c r="BK4169">
        <v>1584000</v>
      </c>
      <c r="BL4169">
        <v>1655000</v>
      </c>
      <c r="BM4169">
        <v>1982000</v>
      </c>
      <c r="BN4169">
        <v>2390000</v>
      </c>
      <c r="BO4169">
        <v>2374000</v>
      </c>
      <c r="BP4169">
        <v>2386000</v>
      </c>
      <c r="BQ4169">
        <v>2563000</v>
      </c>
      <c r="BR4169">
        <v>2716000</v>
      </c>
      <c r="BS4169">
        <v>2810000</v>
      </c>
      <c r="BT4169">
        <v>3063000</v>
      </c>
      <c r="BU4169">
        <v>3323000</v>
      </c>
      <c r="BV4169">
        <v>3645000</v>
      </c>
      <c r="BW4169">
        <v>3874000</v>
      </c>
      <c r="BX4169" s="10">
        <v>0</v>
      </c>
      <c r="BY4169">
        <v>0</v>
      </c>
      <c r="BZ4169">
        <v>0</v>
      </c>
      <c r="CA4169">
        <v>0</v>
      </c>
      <c r="CB4169">
        <v>0</v>
      </c>
      <c r="CC4169">
        <v>0</v>
      </c>
      <c r="CD4169">
        <v>0</v>
      </c>
      <c r="CE4169">
        <v>0</v>
      </c>
    </row>
    <row r="4170" spans="1:83" x14ac:dyDescent="0.35">
      <c r="A4170" s="9" t="str">
        <f t="shared" si="65"/>
        <v>0407.751.70</v>
      </c>
      <c r="B4170" s="52" t="e">
        <f>+IF(MATCH(A4170,List!H$10:H$145,0),"Targeted")</f>
        <v>#N/A</v>
      </c>
      <c r="C4170" s="65"/>
      <c r="D4170" s="151" t="s">
        <v>7700</v>
      </c>
      <c r="E4170" s="16" t="s">
        <v>854</v>
      </c>
      <c r="F4170" s="16" t="s">
        <v>855</v>
      </c>
      <c r="G4170" s="16" t="s">
        <v>730</v>
      </c>
      <c r="H4170" s="16" t="s">
        <v>5921</v>
      </c>
      <c r="I4170" s="16" t="s">
        <v>3166</v>
      </c>
      <c r="J4170" s="16" t="s">
        <v>988</v>
      </c>
      <c r="K4170" s="17" t="s">
        <v>151</v>
      </c>
      <c r="L4170" s="18" t="s">
        <v>5835</v>
      </c>
      <c r="M4170" s="195" t="s">
        <v>5836</v>
      </c>
      <c r="N4170" s="16" t="s">
        <v>5837</v>
      </c>
      <c r="O4170" s="17" t="s">
        <v>346</v>
      </c>
      <c r="P4170" s="17" t="s">
        <v>305</v>
      </c>
      <c r="Q4170" s="17" t="s">
        <v>306</v>
      </c>
      <c r="R4170">
        <v>0</v>
      </c>
      <c r="S4170">
        <v>0</v>
      </c>
      <c r="T4170">
        <v>0</v>
      </c>
      <c r="U4170">
        <v>0</v>
      </c>
      <c r="V4170">
        <v>0</v>
      </c>
      <c r="W4170">
        <v>0</v>
      </c>
      <c r="X4170">
        <v>0</v>
      </c>
      <c r="Y4170">
        <v>0</v>
      </c>
      <c r="Z4170">
        <v>0</v>
      </c>
      <c r="AA4170">
        <v>0</v>
      </c>
      <c r="AB4170">
        <v>0</v>
      </c>
      <c r="AC4170">
        <v>0</v>
      </c>
      <c r="AD4170">
        <v>0</v>
      </c>
      <c r="AE4170">
        <v>0</v>
      </c>
      <c r="AF4170">
        <v>0</v>
      </c>
      <c r="AG4170" s="19">
        <v>0</v>
      </c>
      <c r="AH4170">
        <v>0</v>
      </c>
      <c r="AI4170">
        <v>0</v>
      </c>
      <c r="AJ4170">
        <v>0</v>
      </c>
      <c r="AK4170">
        <v>0</v>
      </c>
      <c r="AL4170">
        <v>0</v>
      </c>
      <c r="AM4170">
        <v>0</v>
      </c>
      <c r="AN4170">
        <v>0</v>
      </c>
      <c r="AO4170">
        <v>0</v>
      </c>
      <c r="AP4170">
        <v>0</v>
      </c>
      <c r="AQ4170">
        <v>0</v>
      </c>
      <c r="AR4170">
        <v>0</v>
      </c>
      <c r="AS4170">
        <v>0</v>
      </c>
      <c r="AT4170">
        <v>0</v>
      </c>
      <c r="AU4170">
        <v>0</v>
      </c>
      <c r="AV4170">
        <v>0</v>
      </c>
      <c r="AW4170">
        <v>0</v>
      </c>
      <c r="AX4170">
        <v>0</v>
      </c>
      <c r="AY4170">
        <v>0</v>
      </c>
      <c r="AZ4170">
        <v>0</v>
      </c>
      <c r="BA4170">
        <v>0</v>
      </c>
      <c r="BB4170">
        <v>0</v>
      </c>
      <c r="BC4170">
        <v>0</v>
      </c>
      <c r="BD4170">
        <v>0</v>
      </c>
      <c r="BE4170">
        <v>0</v>
      </c>
      <c r="BF4170">
        <v>0</v>
      </c>
      <c r="BG4170">
        <v>0</v>
      </c>
      <c r="BH4170">
        <v>0</v>
      </c>
      <c r="BI4170">
        <v>0</v>
      </c>
      <c r="BJ4170">
        <v>0</v>
      </c>
      <c r="BK4170">
        <v>0</v>
      </c>
      <c r="BL4170">
        <v>0</v>
      </c>
      <c r="BM4170">
        <v>0</v>
      </c>
      <c r="BN4170">
        <v>0</v>
      </c>
      <c r="BO4170">
        <v>0</v>
      </c>
      <c r="BP4170">
        <v>0</v>
      </c>
      <c r="BQ4170">
        <v>0</v>
      </c>
      <c r="BR4170">
        <v>0</v>
      </c>
      <c r="BS4170">
        <v>0</v>
      </c>
      <c r="BT4170">
        <v>0</v>
      </c>
      <c r="BU4170">
        <v>0</v>
      </c>
      <c r="BV4170">
        <v>0</v>
      </c>
      <c r="BW4170">
        <v>16000</v>
      </c>
      <c r="BX4170">
        <v>11000</v>
      </c>
      <c r="BY4170">
        <v>18000</v>
      </c>
      <c r="BZ4170">
        <v>6000</v>
      </c>
      <c r="CA4170">
        <v>0</v>
      </c>
      <c r="CB4170">
        <v>0</v>
      </c>
      <c r="CC4170">
        <v>0</v>
      </c>
      <c r="CD4170">
        <v>0</v>
      </c>
      <c r="CE4170">
        <v>0</v>
      </c>
    </row>
    <row r="4171" spans="1:83" x14ac:dyDescent="0.35">
      <c r="A4171" s="9" t="str">
        <f t="shared" si="65"/>
        <v>0408.751.70</v>
      </c>
      <c r="B4171" s="52" t="e">
        <f>+IF(MATCH(A4171,List!H$10:H$145,0),"Targeted")</f>
        <v>#N/A</v>
      </c>
      <c r="C4171" s="65"/>
      <c r="D4171" s="151" t="s">
        <v>7700</v>
      </c>
      <c r="E4171" s="16" t="s">
        <v>854</v>
      </c>
      <c r="F4171" s="16" t="s">
        <v>855</v>
      </c>
      <c r="G4171" s="16" t="s">
        <v>730</v>
      </c>
      <c r="H4171" s="16" t="s">
        <v>5921</v>
      </c>
      <c r="I4171" s="16" t="s">
        <v>5922</v>
      </c>
      <c r="J4171" s="16" t="s">
        <v>4517</v>
      </c>
      <c r="K4171" s="17" t="s">
        <v>151</v>
      </c>
      <c r="L4171" s="18" t="s">
        <v>5835</v>
      </c>
      <c r="M4171" s="195" t="s">
        <v>5836</v>
      </c>
      <c r="N4171" s="16" t="s">
        <v>5837</v>
      </c>
      <c r="O4171" s="17" t="s">
        <v>346</v>
      </c>
      <c r="P4171" s="17" t="s">
        <v>305</v>
      </c>
      <c r="Q4171" s="17" t="s">
        <v>306</v>
      </c>
      <c r="R4171">
        <v>0</v>
      </c>
      <c r="S4171">
        <v>0</v>
      </c>
      <c r="T4171">
        <v>0</v>
      </c>
      <c r="U4171">
        <v>0</v>
      </c>
      <c r="V4171">
        <v>0</v>
      </c>
      <c r="W4171">
        <v>0</v>
      </c>
      <c r="X4171">
        <v>0</v>
      </c>
      <c r="Y4171">
        <v>0</v>
      </c>
      <c r="Z4171">
        <v>0</v>
      </c>
      <c r="AA4171">
        <v>0</v>
      </c>
      <c r="AB4171">
        <v>0</v>
      </c>
      <c r="AC4171">
        <v>0</v>
      </c>
      <c r="AD4171">
        <v>0</v>
      </c>
      <c r="AE4171">
        <v>0</v>
      </c>
      <c r="AF4171">
        <v>0</v>
      </c>
      <c r="AG4171" s="19">
        <v>0</v>
      </c>
      <c r="AH4171">
        <v>0</v>
      </c>
      <c r="AI4171">
        <v>0</v>
      </c>
      <c r="AJ4171">
        <v>0</v>
      </c>
      <c r="AK4171">
        <v>0</v>
      </c>
      <c r="AL4171">
        <v>0</v>
      </c>
      <c r="AM4171">
        <v>0</v>
      </c>
      <c r="AN4171">
        <v>0</v>
      </c>
      <c r="AO4171">
        <v>0</v>
      </c>
      <c r="AP4171">
        <v>0</v>
      </c>
      <c r="AQ4171">
        <v>0</v>
      </c>
      <c r="AR4171">
        <v>0</v>
      </c>
      <c r="AS4171">
        <v>0</v>
      </c>
      <c r="AT4171">
        <v>0</v>
      </c>
      <c r="AU4171">
        <v>0</v>
      </c>
      <c r="AV4171">
        <v>0</v>
      </c>
      <c r="AW4171">
        <v>0</v>
      </c>
      <c r="AX4171">
        <v>0</v>
      </c>
      <c r="AY4171">
        <v>0</v>
      </c>
      <c r="AZ4171">
        <v>0</v>
      </c>
      <c r="BA4171">
        <v>0</v>
      </c>
      <c r="BB4171">
        <v>0</v>
      </c>
      <c r="BC4171">
        <v>0</v>
      </c>
      <c r="BD4171">
        <v>0</v>
      </c>
      <c r="BE4171">
        <v>0</v>
      </c>
      <c r="BF4171">
        <v>0</v>
      </c>
      <c r="BG4171">
        <v>0</v>
      </c>
      <c r="BH4171">
        <v>0</v>
      </c>
      <c r="BI4171">
        <v>0</v>
      </c>
      <c r="BJ4171">
        <v>0</v>
      </c>
      <c r="BK4171">
        <v>0</v>
      </c>
      <c r="BL4171">
        <v>0</v>
      </c>
      <c r="BM4171">
        <v>0</v>
      </c>
      <c r="BN4171">
        <v>0</v>
      </c>
      <c r="BO4171">
        <v>0</v>
      </c>
      <c r="BP4171">
        <v>0</v>
      </c>
      <c r="BQ4171">
        <v>0</v>
      </c>
      <c r="BR4171">
        <v>0</v>
      </c>
      <c r="BS4171">
        <v>0</v>
      </c>
      <c r="BT4171">
        <v>0</v>
      </c>
      <c r="BU4171">
        <v>0</v>
      </c>
      <c r="BV4171">
        <v>0</v>
      </c>
      <c r="BW4171">
        <v>0</v>
      </c>
      <c r="BX4171">
        <v>0</v>
      </c>
      <c r="BY4171">
        <v>4000</v>
      </c>
      <c r="BZ4171">
        <v>25000</v>
      </c>
      <c r="CA4171">
        <v>10000</v>
      </c>
      <c r="CB4171">
        <v>10000</v>
      </c>
      <c r="CC4171">
        <v>10000</v>
      </c>
      <c r="CD4171">
        <v>11000</v>
      </c>
      <c r="CE4171">
        <v>11000</v>
      </c>
    </row>
    <row r="4172" spans="1:83" x14ac:dyDescent="0.35">
      <c r="A4172" s="9" t="str">
        <f t="shared" si="65"/>
        <v>5088.751.</v>
      </c>
      <c r="B4172" s="52" t="e">
        <f>+IF(MATCH(A4172,List!H$10:H$145,0),"Targeted")</f>
        <v>#N/A</v>
      </c>
      <c r="C4172" s="65"/>
      <c r="D4172" s="151" t="s">
        <v>7700</v>
      </c>
      <c r="E4172" s="16" t="s">
        <v>854</v>
      </c>
      <c r="F4172" s="16" t="s">
        <v>855</v>
      </c>
      <c r="G4172" s="16" t="s">
        <v>730</v>
      </c>
      <c r="H4172" s="16" t="s">
        <v>5921</v>
      </c>
      <c r="I4172" s="16" t="s">
        <v>5923</v>
      </c>
      <c r="J4172" s="16" t="s">
        <v>5924</v>
      </c>
      <c r="K4172" s="17" t="s">
        <v>299</v>
      </c>
      <c r="L4172" s="18" t="s">
        <v>5835</v>
      </c>
      <c r="M4172" s="195" t="s">
        <v>5836</v>
      </c>
      <c r="N4172" s="16" t="s">
        <v>5837</v>
      </c>
      <c r="O4172" s="17" t="s">
        <v>346</v>
      </c>
      <c r="P4172" s="17" t="s">
        <v>305</v>
      </c>
      <c r="Q4172" s="17" t="s">
        <v>306</v>
      </c>
      <c r="R4172">
        <v>0</v>
      </c>
      <c r="S4172">
        <v>0</v>
      </c>
      <c r="T4172">
        <v>0</v>
      </c>
      <c r="U4172">
        <v>0</v>
      </c>
      <c r="V4172">
        <v>0</v>
      </c>
      <c r="W4172">
        <v>0</v>
      </c>
      <c r="X4172">
        <v>0</v>
      </c>
      <c r="Y4172">
        <v>0</v>
      </c>
      <c r="Z4172">
        <v>0</v>
      </c>
      <c r="AA4172">
        <v>0</v>
      </c>
      <c r="AB4172">
        <v>0</v>
      </c>
      <c r="AC4172">
        <v>0</v>
      </c>
      <c r="AD4172">
        <v>0</v>
      </c>
      <c r="AE4172">
        <v>0</v>
      </c>
      <c r="AF4172">
        <v>0</v>
      </c>
      <c r="AG4172" s="19">
        <v>0</v>
      </c>
      <c r="AH4172">
        <v>0</v>
      </c>
      <c r="AI4172">
        <v>0</v>
      </c>
      <c r="AJ4172">
        <v>0</v>
      </c>
      <c r="AK4172">
        <v>0</v>
      </c>
      <c r="AL4172">
        <v>0</v>
      </c>
      <c r="AM4172">
        <v>0</v>
      </c>
      <c r="AN4172">
        <v>0</v>
      </c>
      <c r="AO4172">
        <v>0</v>
      </c>
      <c r="AP4172">
        <v>0</v>
      </c>
      <c r="AQ4172">
        <v>0</v>
      </c>
      <c r="AR4172">
        <v>0</v>
      </c>
      <c r="AS4172">
        <v>0</v>
      </c>
      <c r="AT4172">
        <v>0</v>
      </c>
      <c r="AU4172">
        <v>0</v>
      </c>
      <c r="AV4172">
        <v>0</v>
      </c>
      <c r="AW4172">
        <v>0</v>
      </c>
      <c r="AX4172">
        <v>0</v>
      </c>
      <c r="AY4172">
        <v>0</v>
      </c>
      <c r="AZ4172">
        <v>0</v>
      </c>
      <c r="BA4172">
        <v>0</v>
      </c>
      <c r="BB4172">
        <v>0</v>
      </c>
      <c r="BC4172">
        <v>0</v>
      </c>
      <c r="BD4172">
        <v>0</v>
      </c>
      <c r="BE4172">
        <v>0</v>
      </c>
      <c r="BF4172">
        <v>0</v>
      </c>
      <c r="BG4172">
        <v>0</v>
      </c>
      <c r="BH4172">
        <v>0</v>
      </c>
      <c r="BI4172">
        <v>0</v>
      </c>
      <c r="BJ4172">
        <v>0</v>
      </c>
      <c r="BK4172">
        <v>0</v>
      </c>
      <c r="BL4172">
        <v>0</v>
      </c>
      <c r="BM4172">
        <v>0</v>
      </c>
      <c r="BN4172">
        <v>0</v>
      </c>
      <c r="BO4172">
        <v>0</v>
      </c>
      <c r="BP4172">
        <v>0</v>
      </c>
      <c r="BQ4172">
        <v>0</v>
      </c>
      <c r="BR4172">
        <v>0</v>
      </c>
      <c r="BS4172">
        <v>0</v>
      </c>
      <c r="BT4172">
        <v>0</v>
      </c>
      <c r="BU4172">
        <v>0</v>
      </c>
      <c r="BV4172">
        <v>0</v>
      </c>
      <c r="BW4172">
        <v>0</v>
      </c>
      <c r="BX4172">
        <v>0</v>
      </c>
      <c r="BY4172">
        <v>0</v>
      </c>
      <c r="BZ4172">
        <v>0</v>
      </c>
      <c r="CA4172">
        <v>-4000</v>
      </c>
      <c r="CB4172">
        <v>-4000</v>
      </c>
      <c r="CC4172">
        <v>-4000</v>
      </c>
      <c r="CD4172">
        <v>-4000</v>
      </c>
      <c r="CE4172">
        <v>-4000</v>
      </c>
    </row>
    <row r="4173" spans="1:83" x14ac:dyDescent="0.35">
      <c r="A4173" s="9" t="str">
        <f t="shared" si="65"/>
        <v>5088.751.</v>
      </c>
      <c r="B4173" s="52" t="e">
        <f>+IF(MATCH(A4173,List!H$10:H$145,0),"Targeted")</f>
        <v>#N/A</v>
      </c>
      <c r="C4173" s="65"/>
      <c r="D4173" s="151"/>
      <c r="E4173" s="16" t="s">
        <v>854</v>
      </c>
      <c r="F4173" s="16" t="s">
        <v>855</v>
      </c>
      <c r="G4173" s="16" t="s">
        <v>730</v>
      </c>
      <c r="H4173" s="16" t="s">
        <v>5921</v>
      </c>
      <c r="I4173" s="16" t="s">
        <v>5923</v>
      </c>
      <c r="J4173" s="16" t="s">
        <v>5924</v>
      </c>
      <c r="K4173" s="17" t="s">
        <v>299</v>
      </c>
      <c r="L4173" s="18" t="s">
        <v>5835</v>
      </c>
      <c r="M4173" s="195" t="s">
        <v>5836</v>
      </c>
      <c r="N4173" s="16" t="s">
        <v>5837</v>
      </c>
      <c r="O4173" s="17" t="s">
        <v>304</v>
      </c>
      <c r="P4173" s="17" t="s">
        <v>305</v>
      </c>
      <c r="Q4173" s="17" t="s">
        <v>306</v>
      </c>
      <c r="R4173">
        <v>0</v>
      </c>
      <c r="S4173">
        <v>0</v>
      </c>
      <c r="T4173">
        <v>0</v>
      </c>
      <c r="U4173">
        <v>0</v>
      </c>
      <c r="V4173">
        <v>0</v>
      </c>
      <c r="W4173">
        <v>0</v>
      </c>
      <c r="X4173">
        <v>0</v>
      </c>
      <c r="Y4173">
        <v>0</v>
      </c>
      <c r="Z4173">
        <v>0</v>
      </c>
      <c r="AA4173">
        <v>0</v>
      </c>
      <c r="AB4173">
        <v>0</v>
      </c>
      <c r="AC4173">
        <v>0</v>
      </c>
      <c r="AD4173">
        <v>0</v>
      </c>
      <c r="AE4173">
        <v>0</v>
      </c>
      <c r="AF4173">
        <v>0</v>
      </c>
      <c r="AG4173" s="19">
        <v>0</v>
      </c>
      <c r="AH4173">
        <v>0</v>
      </c>
      <c r="AI4173">
        <v>0</v>
      </c>
      <c r="AJ4173">
        <v>0</v>
      </c>
      <c r="AK4173">
        <v>0</v>
      </c>
      <c r="AL4173">
        <v>0</v>
      </c>
      <c r="AM4173">
        <v>0</v>
      </c>
      <c r="AN4173">
        <v>0</v>
      </c>
      <c r="AO4173">
        <v>0</v>
      </c>
      <c r="AP4173">
        <v>0</v>
      </c>
      <c r="AQ4173">
        <v>0</v>
      </c>
      <c r="AR4173">
        <v>0</v>
      </c>
      <c r="AS4173">
        <v>0</v>
      </c>
      <c r="AT4173">
        <v>0</v>
      </c>
      <c r="AU4173">
        <v>0</v>
      </c>
      <c r="AV4173">
        <v>0</v>
      </c>
      <c r="AW4173">
        <v>0</v>
      </c>
      <c r="AX4173">
        <v>0</v>
      </c>
      <c r="AY4173">
        <v>0</v>
      </c>
      <c r="AZ4173">
        <v>0</v>
      </c>
      <c r="BA4173">
        <v>0</v>
      </c>
      <c r="BB4173">
        <v>0</v>
      </c>
      <c r="BC4173">
        <v>0</v>
      </c>
      <c r="BD4173">
        <v>0</v>
      </c>
      <c r="BE4173">
        <v>0</v>
      </c>
      <c r="BF4173">
        <v>0</v>
      </c>
      <c r="BG4173">
        <v>0</v>
      </c>
      <c r="BH4173">
        <v>0</v>
      </c>
      <c r="BI4173">
        <v>0</v>
      </c>
      <c r="BJ4173">
        <v>0</v>
      </c>
      <c r="BK4173">
        <v>0</v>
      </c>
      <c r="BL4173">
        <v>0</v>
      </c>
      <c r="BM4173">
        <v>0</v>
      </c>
      <c r="BN4173">
        <v>0</v>
      </c>
      <c r="BO4173">
        <v>0</v>
      </c>
      <c r="BP4173">
        <v>0</v>
      </c>
      <c r="BQ4173">
        <v>0</v>
      </c>
      <c r="BR4173">
        <v>0</v>
      </c>
      <c r="BS4173">
        <v>0</v>
      </c>
      <c r="BT4173">
        <v>0</v>
      </c>
      <c r="BU4173">
        <v>0</v>
      </c>
      <c r="BV4173">
        <v>0</v>
      </c>
      <c r="BW4173">
        <v>0</v>
      </c>
      <c r="BX4173" s="10">
        <v>3948000</v>
      </c>
      <c r="BY4173">
        <v>4195000</v>
      </c>
      <c r="BZ4173">
        <v>4344000</v>
      </c>
      <c r="CA4173">
        <v>4161000</v>
      </c>
      <c r="CB4173">
        <v>4220000</v>
      </c>
      <c r="CC4173">
        <v>4220000</v>
      </c>
      <c r="CD4173">
        <v>4220000</v>
      </c>
      <c r="CE4173">
        <v>4220000</v>
      </c>
    </row>
    <row r="4174" spans="1:83" x14ac:dyDescent="0.35">
      <c r="A4174" s="9" t="str">
        <f t="shared" si="65"/>
        <v>5106.751.</v>
      </c>
      <c r="B4174" s="52" t="e">
        <f>+IF(MATCH(A4174,List!H$10:H$145,0),"Targeted")</f>
        <v>#N/A</v>
      </c>
      <c r="C4174" s="65"/>
      <c r="D4174" s="151"/>
      <c r="E4174" s="16" t="s">
        <v>854</v>
      </c>
      <c r="F4174" s="16" t="s">
        <v>855</v>
      </c>
      <c r="G4174" s="16" t="s">
        <v>730</v>
      </c>
      <c r="H4174" s="16" t="s">
        <v>5921</v>
      </c>
      <c r="I4174" s="16" t="s">
        <v>5925</v>
      </c>
      <c r="J4174" s="16" t="s">
        <v>5884</v>
      </c>
      <c r="K4174" s="17" t="s">
        <v>299</v>
      </c>
      <c r="L4174" s="18" t="s">
        <v>5835</v>
      </c>
      <c r="M4174" s="195" t="s">
        <v>5836</v>
      </c>
      <c r="N4174" s="16" t="s">
        <v>5837</v>
      </c>
      <c r="O4174" s="17" t="s">
        <v>304</v>
      </c>
      <c r="P4174" s="17" t="s">
        <v>305</v>
      </c>
      <c r="Q4174" s="17" t="s">
        <v>306</v>
      </c>
      <c r="R4174">
        <v>0</v>
      </c>
      <c r="S4174">
        <v>0</v>
      </c>
      <c r="T4174">
        <v>0</v>
      </c>
      <c r="U4174">
        <v>0</v>
      </c>
      <c r="V4174">
        <v>0</v>
      </c>
      <c r="W4174">
        <v>0</v>
      </c>
      <c r="X4174">
        <v>0</v>
      </c>
      <c r="Y4174">
        <v>0</v>
      </c>
      <c r="Z4174">
        <v>0</v>
      </c>
      <c r="AA4174">
        <v>0</v>
      </c>
      <c r="AB4174">
        <v>0</v>
      </c>
      <c r="AC4174">
        <v>0</v>
      </c>
      <c r="AD4174">
        <v>0</v>
      </c>
      <c r="AE4174">
        <v>0</v>
      </c>
      <c r="AF4174">
        <v>0</v>
      </c>
      <c r="AG4174" s="19">
        <v>0</v>
      </c>
      <c r="AH4174">
        <v>0</v>
      </c>
      <c r="AI4174">
        <v>0</v>
      </c>
      <c r="AJ4174">
        <v>0</v>
      </c>
      <c r="AK4174">
        <v>0</v>
      </c>
      <c r="AL4174">
        <v>0</v>
      </c>
      <c r="AM4174">
        <v>0</v>
      </c>
      <c r="AN4174">
        <v>0</v>
      </c>
      <c r="AO4174">
        <v>0</v>
      </c>
      <c r="AP4174">
        <v>0</v>
      </c>
      <c r="AQ4174">
        <v>0</v>
      </c>
      <c r="AR4174">
        <v>0</v>
      </c>
      <c r="AS4174">
        <v>0</v>
      </c>
      <c r="AT4174">
        <v>0</v>
      </c>
      <c r="AU4174">
        <v>0</v>
      </c>
      <c r="AV4174">
        <v>0</v>
      </c>
      <c r="AW4174">
        <v>0</v>
      </c>
      <c r="AX4174">
        <v>0</v>
      </c>
      <c r="AY4174">
        <v>0</v>
      </c>
      <c r="AZ4174">
        <v>0</v>
      </c>
      <c r="BA4174">
        <v>0</v>
      </c>
      <c r="BB4174">
        <v>0</v>
      </c>
      <c r="BC4174">
        <v>0</v>
      </c>
      <c r="BD4174">
        <v>0</v>
      </c>
      <c r="BE4174">
        <v>0</v>
      </c>
      <c r="BF4174">
        <v>0</v>
      </c>
      <c r="BG4174">
        <v>0</v>
      </c>
      <c r="BH4174">
        <v>0</v>
      </c>
      <c r="BI4174">
        <v>0</v>
      </c>
      <c r="BJ4174">
        <v>0</v>
      </c>
      <c r="BK4174">
        <v>0</v>
      </c>
      <c r="BL4174">
        <v>0</v>
      </c>
      <c r="BM4174">
        <v>0</v>
      </c>
      <c r="BN4174">
        <v>0</v>
      </c>
      <c r="BO4174">
        <v>0</v>
      </c>
      <c r="BP4174">
        <v>0</v>
      </c>
      <c r="BQ4174">
        <v>0</v>
      </c>
      <c r="BR4174">
        <v>0</v>
      </c>
      <c r="BS4174">
        <v>0</v>
      </c>
      <c r="BT4174">
        <v>0</v>
      </c>
      <c r="BU4174">
        <v>0</v>
      </c>
      <c r="BV4174">
        <v>0</v>
      </c>
      <c r="BW4174">
        <v>0</v>
      </c>
      <c r="BX4174" s="10">
        <v>15000</v>
      </c>
      <c r="BY4174">
        <v>34000</v>
      </c>
      <c r="BZ4174">
        <v>18000</v>
      </c>
      <c r="CA4174">
        <v>21000</v>
      </c>
      <c r="CB4174">
        <v>20000</v>
      </c>
      <c r="CC4174">
        <v>20000</v>
      </c>
      <c r="CD4174">
        <v>20000</v>
      </c>
      <c r="CE4174">
        <v>20000</v>
      </c>
    </row>
    <row r="4175" spans="1:83" x14ac:dyDescent="0.35">
      <c r="A4175" s="9" t="str">
        <f t="shared" si="65"/>
        <v>5389.751.</v>
      </c>
      <c r="B4175" s="52" t="e">
        <f>+IF(MATCH(A4175,List!H$10:H$145,0),"Targeted")</f>
        <v>#N/A</v>
      </c>
      <c r="C4175" s="65"/>
      <c r="D4175" s="151"/>
      <c r="E4175" s="16" t="s">
        <v>854</v>
      </c>
      <c r="F4175" s="16" t="s">
        <v>855</v>
      </c>
      <c r="G4175" s="16" t="s">
        <v>730</v>
      </c>
      <c r="H4175" s="16" t="s">
        <v>5921</v>
      </c>
      <c r="I4175" s="16" t="s">
        <v>5926</v>
      </c>
      <c r="J4175" s="16" t="s">
        <v>5890</v>
      </c>
      <c r="K4175" s="17" t="s">
        <v>299</v>
      </c>
      <c r="L4175" s="18" t="s">
        <v>5835</v>
      </c>
      <c r="M4175" s="195" t="s">
        <v>5836</v>
      </c>
      <c r="N4175" s="16" t="s">
        <v>5837</v>
      </c>
      <c r="O4175" s="17" t="s">
        <v>304</v>
      </c>
      <c r="P4175" s="17" t="s">
        <v>305</v>
      </c>
      <c r="Q4175" s="17" t="s">
        <v>306</v>
      </c>
      <c r="R4175">
        <v>0</v>
      </c>
      <c r="S4175">
        <v>0</v>
      </c>
      <c r="T4175">
        <v>0</v>
      </c>
      <c r="U4175">
        <v>0</v>
      </c>
      <c r="V4175">
        <v>0</v>
      </c>
      <c r="W4175">
        <v>0</v>
      </c>
      <c r="X4175">
        <v>0</v>
      </c>
      <c r="Y4175">
        <v>0</v>
      </c>
      <c r="Z4175">
        <v>0</v>
      </c>
      <c r="AA4175">
        <v>0</v>
      </c>
      <c r="AB4175">
        <v>0</v>
      </c>
      <c r="AC4175">
        <v>0</v>
      </c>
      <c r="AD4175">
        <v>0</v>
      </c>
      <c r="AE4175">
        <v>0</v>
      </c>
      <c r="AF4175">
        <v>0</v>
      </c>
      <c r="AG4175" s="19">
        <v>0</v>
      </c>
      <c r="AH4175">
        <v>0</v>
      </c>
      <c r="AI4175">
        <v>0</v>
      </c>
      <c r="AJ4175">
        <v>0</v>
      </c>
      <c r="AK4175">
        <v>0</v>
      </c>
      <c r="AL4175">
        <v>0</v>
      </c>
      <c r="AM4175">
        <v>0</v>
      </c>
      <c r="AN4175">
        <v>0</v>
      </c>
      <c r="AO4175">
        <v>0</v>
      </c>
      <c r="AP4175">
        <v>0</v>
      </c>
      <c r="AQ4175">
        <v>0</v>
      </c>
      <c r="AR4175">
        <v>0</v>
      </c>
      <c r="AS4175">
        <v>0</v>
      </c>
      <c r="AT4175">
        <v>0</v>
      </c>
      <c r="AU4175">
        <v>0</v>
      </c>
      <c r="AV4175">
        <v>0</v>
      </c>
      <c r="AW4175">
        <v>0</v>
      </c>
      <c r="AX4175">
        <v>0</v>
      </c>
      <c r="AY4175">
        <v>0</v>
      </c>
      <c r="AZ4175">
        <v>0</v>
      </c>
      <c r="BA4175">
        <v>0</v>
      </c>
      <c r="BB4175">
        <v>0</v>
      </c>
      <c r="BC4175">
        <v>0</v>
      </c>
      <c r="BD4175">
        <v>0</v>
      </c>
      <c r="BE4175">
        <v>0</v>
      </c>
      <c r="BF4175">
        <v>0</v>
      </c>
      <c r="BG4175">
        <v>0</v>
      </c>
      <c r="BH4175">
        <v>0</v>
      </c>
      <c r="BI4175">
        <v>0</v>
      </c>
      <c r="BJ4175">
        <v>0</v>
      </c>
      <c r="BK4175">
        <v>0</v>
      </c>
      <c r="BL4175">
        <v>0</v>
      </c>
      <c r="BM4175">
        <v>0</v>
      </c>
      <c r="BN4175">
        <v>0</v>
      </c>
      <c r="BO4175">
        <v>0</v>
      </c>
      <c r="BP4175">
        <v>0</v>
      </c>
      <c r="BQ4175">
        <v>0</v>
      </c>
      <c r="BR4175">
        <v>0</v>
      </c>
      <c r="BS4175">
        <v>0</v>
      </c>
      <c r="BT4175">
        <v>0</v>
      </c>
      <c r="BU4175">
        <v>0</v>
      </c>
      <c r="BV4175">
        <v>0</v>
      </c>
      <c r="BW4175">
        <v>0</v>
      </c>
      <c r="BX4175" s="10">
        <v>41000</v>
      </c>
      <c r="BY4175">
        <v>78000</v>
      </c>
      <c r="BZ4175">
        <v>50000</v>
      </c>
      <c r="CA4175">
        <v>51000</v>
      </c>
      <c r="CB4175">
        <v>52000</v>
      </c>
      <c r="CC4175">
        <v>52000</v>
      </c>
      <c r="CD4175">
        <v>52000</v>
      </c>
      <c r="CE4175">
        <v>52000</v>
      </c>
    </row>
    <row r="4176" spans="1:83" x14ac:dyDescent="0.35">
      <c r="A4176" s="9" t="str">
        <f t="shared" si="65"/>
        <v>9921.751.15</v>
      </c>
      <c r="B4176" s="52" t="e">
        <f>+IF(MATCH(A4176,List!H$10:H$145,0),"Targeted")</f>
        <v>#N/A</v>
      </c>
      <c r="C4176" s="65"/>
      <c r="D4176" s="151"/>
      <c r="E4176" s="16" t="s">
        <v>854</v>
      </c>
      <c r="F4176" s="16" t="s">
        <v>855</v>
      </c>
      <c r="G4176" s="16" t="s">
        <v>730</v>
      </c>
      <c r="H4176" s="16" t="s">
        <v>5921</v>
      </c>
      <c r="I4176" s="16" t="s">
        <v>2081</v>
      </c>
      <c r="J4176" s="16" t="s">
        <v>5927</v>
      </c>
      <c r="K4176" s="17" t="s">
        <v>628</v>
      </c>
      <c r="L4176" s="18" t="s">
        <v>5835</v>
      </c>
      <c r="M4176" s="195" t="s">
        <v>5836</v>
      </c>
      <c r="N4176" s="16" t="s">
        <v>5837</v>
      </c>
      <c r="O4176" s="17" t="s">
        <v>304</v>
      </c>
      <c r="P4176" s="17" t="s">
        <v>305</v>
      </c>
      <c r="Q4176" s="17" t="s">
        <v>306</v>
      </c>
      <c r="R4176">
        <v>0</v>
      </c>
      <c r="S4176">
        <v>0</v>
      </c>
      <c r="T4176">
        <v>0</v>
      </c>
      <c r="U4176">
        <v>0</v>
      </c>
      <c r="V4176">
        <v>0</v>
      </c>
      <c r="W4176">
        <v>0</v>
      </c>
      <c r="X4176">
        <v>0</v>
      </c>
      <c r="Y4176">
        <v>0</v>
      </c>
      <c r="Z4176">
        <v>0</v>
      </c>
      <c r="AA4176">
        <v>0</v>
      </c>
      <c r="AB4176">
        <v>0</v>
      </c>
      <c r="AC4176">
        <v>0</v>
      </c>
      <c r="AD4176">
        <v>0</v>
      </c>
      <c r="AE4176">
        <v>0</v>
      </c>
      <c r="AF4176">
        <v>0</v>
      </c>
      <c r="AG4176" s="19">
        <v>0</v>
      </c>
      <c r="AH4176">
        <v>0</v>
      </c>
      <c r="AI4176">
        <v>0</v>
      </c>
      <c r="AJ4176">
        <v>0</v>
      </c>
      <c r="AK4176">
        <v>0</v>
      </c>
      <c r="AL4176">
        <v>0</v>
      </c>
      <c r="AM4176">
        <v>0</v>
      </c>
      <c r="AN4176">
        <v>0</v>
      </c>
      <c r="AO4176">
        <v>0</v>
      </c>
      <c r="AP4176">
        <v>0</v>
      </c>
      <c r="AQ4176">
        <v>0</v>
      </c>
      <c r="AR4176">
        <v>121102</v>
      </c>
      <c r="AS4176">
        <v>215415</v>
      </c>
      <c r="AT4176">
        <v>279871</v>
      </c>
      <c r="AU4176">
        <v>347494</v>
      </c>
      <c r="AV4176">
        <v>382941</v>
      </c>
      <c r="AW4176">
        <v>490797</v>
      </c>
      <c r="AX4176">
        <v>535676</v>
      </c>
      <c r="AY4176">
        <v>512446</v>
      </c>
      <c r="AZ4176">
        <v>678000</v>
      </c>
      <c r="BA4176">
        <v>854000</v>
      </c>
      <c r="BB4176">
        <v>992000</v>
      </c>
      <c r="BC4176">
        <v>1305000</v>
      </c>
      <c r="BD4176">
        <v>1182000</v>
      </c>
      <c r="BE4176">
        <v>1243000</v>
      </c>
      <c r="BF4176">
        <v>0</v>
      </c>
      <c r="BG4176">
        <v>0</v>
      </c>
      <c r="BH4176">
        <v>0</v>
      </c>
      <c r="BI4176">
        <v>0</v>
      </c>
      <c r="BJ4176">
        <v>0</v>
      </c>
      <c r="BK4176">
        <v>0</v>
      </c>
      <c r="BL4176">
        <v>0</v>
      </c>
      <c r="BM4176">
        <v>0</v>
      </c>
      <c r="BN4176">
        <v>0</v>
      </c>
      <c r="BO4176">
        <v>0</v>
      </c>
      <c r="BP4176">
        <v>0</v>
      </c>
      <c r="BQ4176">
        <v>0</v>
      </c>
      <c r="BR4176">
        <v>0</v>
      </c>
      <c r="BS4176">
        <v>0</v>
      </c>
      <c r="BT4176">
        <v>0</v>
      </c>
      <c r="BU4176">
        <v>0</v>
      </c>
      <c r="BV4176">
        <v>0</v>
      </c>
      <c r="BW4176">
        <v>0</v>
      </c>
      <c r="BX4176" s="10">
        <v>0</v>
      </c>
      <c r="BY4176">
        <v>0</v>
      </c>
      <c r="BZ4176">
        <v>0</v>
      </c>
      <c r="CA4176">
        <v>0</v>
      </c>
      <c r="CB4176">
        <v>0</v>
      </c>
      <c r="CC4176">
        <v>0</v>
      </c>
      <c r="CD4176">
        <v>0</v>
      </c>
      <c r="CE4176">
        <v>0</v>
      </c>
    </row>
    <row r="4177" spans="1:83" x14ac:dyDescent="0.35">
      <c r="A4177" s="9" t="str">
        <f t="shared" si="65"/>
        <v>0400.751.70</v>
      </c>
      <c r="B4177" s="52" t="e">
        <f>+IF(MATCH(A4177,List!H$10:H$145,0),"Targeted")</f>
        <v>#N/A</v>
      </c>
      <c r="C4177" s="65"/>
      <c r="D4177" s="151" t="s">
        <v>7700</v>
      </c>
      <c r="E4177" s="16" t="s">
        <v>854</v>
      </c>
      <c r="F4177" s="16" t="s">
        <v>855</v>
      </c>
      <c r="G4177" s="16" t="s">
        <v>768</v>
      </c>
      <c r="H4177" s="16" t="s">
        <v>5928</v>
      </c>
      <c r="I4177" s="16" t="s">
        <v>682</v>
      </c>
      <c r="J4177" s="16" t="s">
        <v>858</v>
      </c>
      <c r="K4177" s="17" t="s">
        <v>151</v>
      </c>
      <c r="L4177" s="18" t="s">
        <v>5835</v>
      </c>
      <c r="M4177" s="195" t="s">
        <v>5836</v>
      </c>
      <c r="N4177" s="16" t="s">
        <v>5837</v>
      </c>
      <c r="O4177" s="17" t="s">
        <v>346</v>
      </c>
      <c r="P4177" s="17" t="s">
        <v>305</v>
      </c>
      <c r="Q4177" s="17" t="s">
        <v>306</v>
      </c>
      <c r="R4177">
        <v>6441</v>
      </c>
      <c r="S4177">
        <v>7204</v>
      </c>
      <c r="T4177">
        <v>8708</v>
      </c>
      <c r="U4177">
        <v>9964</v>
      </c>
      <c r="V4177">
        <v>13186</v>
      </c>
      <c r="W4177">
        <v>14955</v>
      </c>
      <c r="X4177">
        <v>17502</v>
      </c>
      <c r="Y4177">
        <v>22674</v>
      </c>
      <c r="Z4177">
        <v>29110</v>
      </c>
      <c r="AA4177">
        <v>43856</v>
      </c>
      <c r="AB4177">
        <v>54286</v>
      </c>
      <c r="AC4177">
        <v>65707</v>
      </c>
      <c r="AD4177">
        <v>66836</v>
      </c>
      <c r="AE4177">
        <v>82108</v>
      </c>
      <c r="AF4177">
        <v>101892</v>
      </c>
      <c r="AG4177" s="19">
        <v>28750</v>
      </c>
      <c r="AH4177">
        <v>119964</v>
      </c>
      <c r="AI4177">
        <v>124089</v>
      </c>
      <c r="AJ4177">
        <v>133862</v>
      </c>
      <c r="AK4177">
        <v>173601</v>
      </c>
      <c r="AL4177">
        <v>181161</v>
      </c>
      <c r="AM4177">
        <v>189668</v>
      </c>
      <c r="AN4177">
        <v>221673</v>
      </c>
      <c r="AO4177">
        <v>258480</v>
      </c>
      <c r="AP4177">
        <v>289211</v>
      </c>
      <c r="AQ4177">
        <v>278601</v>
      </c>
      <c r="AR4177">
        <v>292565</v>
      </c>
      <c r="AS4177">
        <v>365273</v>
      </c>
      <c r="AT4177">
        <v>357664</v>
      </c>
      <c r="AU4177">
        <v>368150</v>
      </c>
      <c r="AV4177">
        <v>410338</v>
      </c>
      <c r="AW4177">
        <v>463096</v>
      </c>
      <c r="AX4177">
        <v>473241</v>
      </c>
      <c r="AY4177">
        <v>467079</v>
      </c>
      <c r="AZ4177">
        <v>486000</v>
      </c>
      <c r="BA4177">
        <v>513000</v>
      </c>
      <c r="BB4177">
        <v>550000</v>
      </c>
      <c r="BC4177">
        <v>557000</v>
      </c>
      <c r="BD4177">
        <v>619000</v>
      </c>
      <c r="BE4177">
        <v>716000</v>
      </c>
      <c r="BF4177">
        <v>768000</v>
      </c>
      <c r="BG4177">
        <v>930000</v>
      </c>
      <c r="BH4177">
        <v>1002000</v>
      </c>
      <c r="BI4177">
        <v>1146000</v>
      </c>
      <c r="BJ4177">
        <v>1215000</v>
      </c>
      <c r="BK4177">
        <v>1151000</v>
      </c>
      <c r="BL4177">
        <v>1207000</v>
      </c>
      <c r="BM4177">
        <v>1369000</v>
      </c>
      <c r="BN4177">
        <v>1466000</v>
      </c>
      <c r="BO4177">
        <v>1420000</v>
      </c>
      <c r="BP4177">
        <v>1527000</v>
      </c>
      <c r="BQ4177">
        <v>1584000</v>
      </c>
      <c r="BR4177">
        <v>1571000</v>
      </c>
      <c r="BS4177">
        <v>1529000</v>
      </c>
      <c r="BT4177">
        <v>1565000</v>
      </c>
      <c r="BU4177">
        <v>1811000</v>
      </c>
      <c r="BV4177">
        <v>1857000</v>
      </c>
      <c r="BW4177">
        <v>1836000</v>
      </c>
      <c r="BX4177">
        <v>1970000</v>
      </c>
      <c r="BY4177">
        <v>2144000</v>
      </c>
      <c r="BZ4177">
        <v>2819000</v>
      </c>
      <c r="CA4177">
        <v>2501000</v>
      </c>
      <c r="CB4177">
        <v>2562000</v>
      </c>
      <c r="CC4177">
        <v>2619000</v>
      </c>
      <c r="CD4177">
        <v>2676000</v>
      </c>
      <c r="CE4177">
        <v>2735000</v>
      </c>
    </row>
    <row r="4178" spans="1:83" x14ac:dyDescent="0.35">
      <c r="A4178" s="9" t="str">
        <f t="shared" si="65"/>
        <v>0400.751.70</v>
      </c>
      <c r="B4178" s="52" t="e">
        <f>+IF(MATCH(A4178,List!H$10:H$145,0),"Targeted")</f>
        <v>#N/A</v>
      </c>
      <c r="C4178" s="65"/>
      <c r="D4178" s="151"/>
      <c r="E4178" s="16" t="s">
        <v>854</v>
      </c>
      <c r="F4178" s="16" t="s">
        <v>855</v>
      </c>
      <c r="G4178" s="16" t="s">
        <v>768</v>
      </c>
      <c r="H4178" s="16" t="s">
        <v>5928</v>
      </c>
      <c r="I4178" s="16" t="s">
        <v>682</v>
      </c>
      <c r="J4178" s="16" t="s">
        <v>858</v>
      </c>
      <c r="K4178" s="17" t="s">
        <v>151</v>
      </c>
      <c r="L4178" s="18" t="s">
        <v>5835</v>
      </c>
      <c r="M4178" s="195" t="s">
        <v>5836</v>
      </c>
      <c r="N4178" s="16" t="s">
        <v>5837</v>
      </c>
      <c r="O4178" s="17" t="s">
        <v>304</v>
      </c>
      <c r="P4178" s="17" t="s">
        <v>305</v>
      </c>
      <c r="Q4178" s="17" t="s">
        <v>306</v>
      </c>
      <c r="R4178">
        <v>0</v>
      </c>
      <c r="S4178">
        <v>0</v>
      </c>
      <c r="T4178">
        <v>0</v>
      </c>
      <c r="U4178">
        <v>0</v>
      </c>
      <c r="V4178">
        <v>0</v>
      </c>
      <c r="W4178">
        <v>0</v>
      </c>
      <c r="X4178">
        <v>0</v>
      </c>
      <c r="Y4178">
        <v>0</v>
      </c>
      <c r="Z4178">
        <v>0</v>
      </c>
      <c r="AA4178">
        <v>0</v>
      </c>
      <c r="AB4178">
        <v>0</v>
      </c>
      <c r="AC4178">
        <v>0</v>
      </c>
      <c r="AD4178">
        <v>0</v>
      </c>
      <c r="AE4178">
        <v>0</v>
      </c>
      <c r="AF4178">
        <v>0</v>
      </c>
      <c r="AG4178" s="19">
        <v>0</v>
      </c>
      <c r="AH4178">
        <v>0</v>
      </c>
      <c r="AI4178">
        <v>0</v>
      </c>
      <c r="AJ4178">
        <v>0</v>
      </c>
      <c r="AK4178">
        <v>0</v>
      </c>
      <c r="AL4178">
        <v>0</v>
      </c>
      <c r="AM4178">
        <v>0</v>
      </c>
      <c r="AN4178">
        <v>0</v>
      </c>
      <c r="AO4178">
        <v>0</v>
      </c>
      <c r="AP4178">
        <v>0</v>
      </c>
      <c r="AQ4178">
        <v>0</v>
      </c>
      <c r="AR4178">
        <v>0</v>
      </c>
      <c r="AS4178">
        <v>0</v>
      </c>
      <c r="AT4178">
        <v>0</v>
      </c>
      <c r="AU4178">
        <v>0</v>
      </c>
      <c r="AV4178">
        <v>0</v>
      </c>
      <c r="AW4178">
        <v>0</v>
      </c>
      <c r="AX4178">
        <v>0</v>
      </c>
      <c r="AY4178">
        <v>0</v>
      </c>
      <c r="AZ4178">
        <v>0</v>
      </c>
      <c r="BA4178">
        <v>0</v>
      </c>
      <c r="BB4178">
        <v>0</v>
      </c>
      <c r="BC4178">
        <v>0</v>
      </c>
      <c r="BD4178">
        <v>0</v>
      </c>
      <c r="BE4178">
        <v>0</v>
      </c>
      <c r="BF4178">
        <v>0</v>
      </c>
      <c r="BG4178">
        <v>0</v>
      </c>
      <c r="BH4178">
        <v>0</v>
      </c>
      <c r="BI4178">
        <v>0</v>
      </c>
      <c r="BJ4178">
        <v>0</v>
      </c>
      <c r="BK4178">
        <v>0</v>
      </c>
      <c r="BL4178">
        <v>0</v>
      </c>
      <c r="BM4178">
        <v>0</v>
      </c>
      <c r="BN4178">
        <v>235000</v>
      </c>
      <c r="BO4178">
        <v>19000</v>
      </c>
      <c r="BP4178">
        <v>0</v>
      </c>
      <c r="BQ4178">
        <v>0</v>
      </c>
      <c r="BR4178">
        <v>0</v>
      </c>
      <c r="BS4178">
        <v>0</v>
      </c>
      <c r="BT4178">
        <v>0</v>
      </c>
      <c r="BU4178">
        <v>2000</v>
      </c>
      <c r="BV4178">
        <v>3000</v>
      </c>
      <c r="BW4178">
        <v>9000</v>
      </c>
      <c r="BX4178" s="10">
        <v>4000</v>
      </c>
      <c r="BY4178">
        <v>5000</v>
      </c>
      <c r="BZ4178">
        <v>0</v>
      </c>
      <c r="CA4178">
        <v>0</v>
      </c>
      <c r="CB4178">
        <v>0</v>
      </c>
      <c r="CC4178">
        <v>0</v>
      </c>
      <c r="CD4178">
        <v>0</v>
      </c>
      <c r="CE4178">
        <v>0</v>
      </c>
    </row>
    <row r="4179" spans="1:83" x14ac:dyDescent="0.35">
      <c r="A4179" s="9" t="str">
        <f t="shared" si="65"/>
        <v>0401.751.70</v>
      </c>
      <c r="B4179" s="52" t="e">
        <f>+IF(MATCH(A4179,List!H$10:H$145,0),"Targeted")</f>
        <v>#N/A</v>
      </c>
      <c r="C4179" s="65"/>
      <c r="D4179" s="151" t="s">
        <v>7700</v>
      </c>
      <c r="E4179" s="16" t="s">
        <v>854</v>
      </c>
      <c r="F4179" s="16" t="s">
        <v>855</v>
      </c>
      <c r="G4179" s="16" t="s">
        <v>768</v>
      </c>
      <c r="H4179" s="16" t="s">
        <v>5928</v>
      </c>
      <c r="I4179" s="16" t="s">
        <v>1064</v>
      </c>
      <c r="J4179" s="16" t="s">
        <v>988</v>
      </c>
      <c r="K4179" s="17" t="s">
        <v>151</v>
      </c>
      <c r="L4179" s="18" t="s">
        <v>5835</v>
      </c>
      <c r="M4179" s="195" t="s">
        <v>5836</v>
      </c>
      <c r="N4179" s="16" t="s">
        <v>5837</v>
      </c>
      <c r="O4179" s="17" t="s">
        <v>346</v>
      </c>
      <c r="P4179" s="17" t="s">
        <v>305</v>
      </c>
      <c r="Q4179" s="17" t="s">
        <v>306</v>
      </c>
      <c r="R4179">
        <v>0</v>
      </c>
      <c r="S4179">
        <v>0</v>
      </c>
      <c r="T4179">
        <v>0</v>
      </c>
      <c r="U4179">
        <v>0</v>
      </c>
      <c r="V4179">
        <v>0</v>
      </c>
      <c r="W4179">
        <v>0</v>
      </c>
      <c r="X4179">
        <v>0</v>
      </c>
      <c r="Y4179">
        <v>0</v>
      </c>
      <c r="Z4179">
        <v>0</v>
      </c>
      <c r="AA4179">
        <v>0</v>
      </c>
      <c r="AB4179">
        <v>0</v>
      </c>
      <c r="AC4179">
        <v>0</v>
      </c>
      <c r="AD4179">
        <v>0</v>
      </c>
      <c r="AE4179">
        <v>0</v>
      </c>
      <c r="AF4179">
        <v>0</v>
      </c>
      <c r="AG4179" s="19">
        <v>0</v>
      </c>
      <c r="AH4179">
        <v>0</v>
      </c>
      <c r="AI4179">
        <v>0</v>
      </c>
      <c r="AJ4179">
        <v>0</v>
      </c>
      <c r="AK4179">
        <v>0</v>
      </c>
      <c r="AL4179">
        <v>0</v>
      </c>
      <c r="AM4179">
        <v>0</v>
      </c>
      <c r="AN4179">
        <v>0</v>
      </c>
      <c r="AO4179">
        <v>0</v>
      </c>
      <c r="AP4179">
        <v>0</v>
      </c>
      <c r="AQ4179">
        <v>0</v>
      </c>
      <c r="AR4179">
        <v>0</v>
      </c>
      <c r="AS4179">
        <v>0</v>
      </c>
      <c r="AT4179">
        <v>0</v>
      </c>
      <c r="AU4179">
        <v>0</v>
      </c>
      <c r="AV4179">
        <v>0</v>
      </c>
      <c r="AW4179">
        <v>0</v>
      </c>
      <c r="AX4179">
        <v>0</v>
      </c>
      <c r="AY4179">
        <v>0</v>
      </c>
      <c r="AZ4179">
        <v>0</v>
      </c>
      <c r="BA4179">
        <v>0</v>
      </c>
      <c r="BB4179">
        <v>1000</v>
      </c>
      <c r="BC4179">
        <v>11000</v>
      </c>
      <c r="BD4179">
        <v>36000</v>
      </c>
      <c r="BE4179">
        <v>15000</v>
      </c>
      <c r="BF4179">
        <v>4000</v>
      </c>
      <c r="BG4179">
        <v>4000</v>
      </c>
      <c r="BH4179">
        <v>5000</v>
      </c>
      <c r="BI4179">
        <v>5000</v>
      </c>
      <c r="BJ4179">
        <v>5000</v>
      </c>
      <c r="BK4179">
        <v>5000</v>
      </c>
      <c r="BL4179">
        <v>4000</v>
      </c>
      <c r="BM4179">
        <v>4000</v>
      </c>
      <c r="BN4179">
        <v>6000</v>
      </c>
      <c r="BO4179">
        <v>7000</v>
      </c>
      <c r="BP4179">
        <v>9000</v>
      </c>
      <c r="BQ4179">
        <v>5000</v>
      </c>
      <c r="BR4179">
        <v>12000</v>
      </c>
      <c r="BS4179">
        <v>34000</v>
      </c>
      <c r="BT4179">
        <v>48000</v>
      </c>
      <c r="BU4179">
        <v>60000</v>
      </c>
      <c r="BV4179">
        <v>58000</v>
      </c>
      <c r="BW4179">
        <v>64000</v>
      </c>
      <c r="BX4179">
        <v>119000</v>
      </c>
      <c r="BY4179">
        <v>112000</v>
      </c>
      <c r="BZ4179">
        <v>159000</v>
      </c>
      <c r="CA4179">
        <v>65000</v>
      </c>
      <c r="CB4179">
        <v>56000</v>
      </c>
      <c r="CC4179">
        <v>56000</v>
      </c>
      <c r="CD4179">
        <v>59000</v>
      </c>
      <c r="CE4179">
        <v>60000</v>
      </c>
    </row>
    <row r="4180" spans="1:83" x14ac:dyDescent="0.35">
      <c r="A4180" s="9" t="str">
        <f t="shared" si="65"/>
        <v>0405.751.70</v>
      </c>
      <c r="B4180" s="52" t="e">
        <f>+IF(MATCH(A4180,List!H$10:H$145,0),"Targeted")</f>
        <v>#N/A</v>
      </c>
      <c r="C4180" s="65"/>
      <c r="D4180" s="151"/>
      <c r="E4180" s="16" t="s">
        <v>854</v>
      </c>
      <c r="F4180" s="16" t="s">
        <v>855</v>
      </c>
      <c r="G4180" s="16" t="s">
        <v>768</v>
      </c>
      <c r="H4180" s="16" t="s">
        <v>5928</v>
      </c>
      <c r="I4180" s="16" t="s">
        <v>5929</v>
      </c>
      <c r="J4180" s="16" t="s">
        <v>5930</v>
      </c>
      <c r="K4180" s="17" t="s">
        <v>151</v>
      </c>
      <c r="L4180" s="18" t="s">
        <v>5835</v>
      </c>
      <c r="M4180" s="195" t="s">
        <v>5836</v>
      </c>
      <c r="N4180" s="16" t="s">
        <v>5837</v>
      </c>
      <c r="O4180" s="17" t="s">
        <v>304</v>
      </c>
      <c r="P4180" s="17" t="s">
        <v>305</v>
      </c>
      <c r="Q4180" s="17" t="s">
        <v>306</v>
      </c>
      <c r="R4180">
        <v>269</v>
      </c>
      <c r="S4180">
        <v>336</v>
      </c>
      <c r="T4180">
        <v>426</v>
      </c>
      <c r="U4180">
        <v>498</v>
      </c>
      <c r="V4180">
        <v>543</v>
      </c>
      <c r="W4180">
        <v>727</v>
      </c>
      <c r="X4180">
        <v>957</v>
      </c>
      <c r="Y4180">
        <v>1031</v>
      </c>
      <c r="Z4180">
        <v>1162</v>
      </c>
      <c r="AA4180">
        <v>851</v>
      </c>
      <c r="AB4180">
        <v>1299</v>
      </c>
      <c r="AC4180">
        <v>2133</v>
      </c>
      <c r="AD4180">
        <v>1204</v>
      </c>
      <c r="AE4180">
        <v>3667</v>
      </c>
      <c r="AF4180">
        <v>3548</v>
      </c>
      <c r="AG4180" s="19">
        <v>1267</v>
      </c>
      <c r="AH4180">
        <v>3394</v>
      </c>
      <c r="AI4180">
        <v>5011</v>
      </c>
      <c r="AJ4180">
        <v>5141</v>
      </c>
      <c r="AK4180">
        <v>5865</v>
      </c>
      <c r="AL4180">
        <v>8119</v>
      </c>
      <c r="AM4180">
        <v>7855</v>
      </c>
      <c r="AN4180">
        <v>9940</v>
      </c>
      <c r="AO4180">
        <v>8455</v>
      </c>
      <c r="AP4180">
        <v>11000</v>
      </c>
      <c r="AQ4180">
        <v>11224</v>
      </c>
      <c r="AR4180">
        <v>19750</v>
      </c>
      <c r="AS4180">
        <v>17000</v>
      </c>
      <c r="AT4180">
        <v>18000</v>
      </c>
      <c r="AU4180">
        <v>17748</v>
      </c>
      <c r="AV4180">
        <v>32447</v>
      </c>
      <c r="AW4180">
        <v>33781</v>
      </c>
      <c r="AX4180">
        <v>38173</v>
      </c>
      <c r="AY4180">
        <v>37180</v>
      </c>
      <c r="AZ4180">
        <v>42000</v>
      </c>
      <c r="BA4180">
        <v>42000</v>
      </c>
      <c r="BB4180">
        <v>73000</v>
      </c>
      <c r="BC4180">
        <v>73000</v>
      </c>
      <c r="BD4180">
        <v>77000</v>
      </c>
      <c r="BE4180">
        <v>120000</v>
      </c>
      <c r="BF4180">
        <v>173000</v>
      </c>
      <c r="BG4180">
        <v>135000</v>
      </c>
      <c r="BH4180">
        <v>145000</v>
      </c>
      <c r="BI4180">
        <v>169000</v>
      </c>
      <c r="BJ4180">
        <v>187000</v>
      </c>
      <c r="BK4180">
        <v>201000</v>
      </c>
      <c r="BL4180">
        <v>215000</v>
      </c>
      <c r="BM4180">
        <v>224000</v>
      </c>
      <c r="BN4180">
        <v>0</v>
      </c>
      <c r="BO4180">
        <v>223000</v>
      </c>
      <c r="BP4180">
        <v>245000</v>
      </c>
      <c r="BQ4180">
        <v>246000</v>
      </c>
      <c r="BR4180">
        <v>226000</v>
      </c>
      <c r="BS4180">
        <v>268000</v>
      </c>
      <c r="BT4180">
        <v>228000</v>
      </c>
      <c r="BU4180">
        <v>251000</v>
      </c>
      <c r="BV4180">
        <v>254000</v>
      </c>
      <c r="BW4180">
        <v>280000</v>
      </c>
      <c r="BX4180" s="10">
        <v>238000</v>
      </c>
      <c r="BY4180">
        <v>288000</v>
      </c>
      <c r="BZ4180">
        <v>268000</v>
      </c>
      <c r="CA4180">
        <v>268000</v>
      </c>
      <c r="CB4180">
        <v>268000</v>
      </c>
      <c r="CC4180">
        <v>268000</v>
      </c>
      <c r="CD4180">
        <v>268000</v>
      </c>
      <c r="CE4180">
        <v>268000</v>
      </c>
    </row>
    <row r="4181" spans="1:83" x14ac:dyDescent="0.35">
      <c r="A4181" s="9" t="str">
        <f t="shared" si="65"/>
        <v>0804.751.70</v>
      </c>
      <c r="B4181" s="52" t="e">
        <f>+IF(MATCH(A4181,List!H$10:H$145,0),"Targeted")</f>
        <v>#N/A</v>
      </c>
      <c r="C4181" s="65"/>
      <c r="D4181" s="151" t="s">
        <v>7700</v>
      </c>
      <c r="E4181" s="16" t="s">
        <v>854</v>
      </c>
      <c r="F4181" s="16" t="s">
        <v>855</v>
      </c>
      <c r="G4181" s="16" t="s">
        <v>768</v>
      </c>
      <c r="H4181" s="16" t="s">
        <v>5928</v>
      </c>
      <c r="I4181" s="16" t="s">
        <v>712</v>
      </c>
      <c r="J4181" s="16" t="s">
        <v>996</v>
      </c>
      <c r="K4181" s="17" t="s">
        <v>151</v>
      </c>
      <c r="L4181" s="18" t="s">
        <v>5835</v>
      </c>
      <c r="M4181" s="195" t="s">
        <v>5836</v>
      </c>
      <c r="N4181" s="16" t="s">
        <v>5837</v>
      </c>
      <c r="O4181" s="17" t="s">
        <v>346</v>
      </c>
      <c r="P4181" s="17" t="s">
        <v>305</v>
      </c>
      <c r="Q4181" s="17" t="s">
        <v>306</v>
      </c>
      <c r="R4181">
        <v>0</v>
      </c>
      <c r="S4181">
        <v>0</v>
      </c>
      <c r="T4181">
        <v>0</v>
      </c>
      <c r="U4181">
        <v>0</v>
      </c>
      <c r="V4181">
        <v>0</v>
      </c>
      <c r="W4181">
        <v>0</v>
      </c>
      <c r="X4181">
        <v>0</v>
      </c>
      <c r="Y4181">
        <v>0</v>
      </c>
      <c r="Z4181">
        <v>0</v>
      </c>
      <c r="AA4181">
        <v>0</v>
      </c>
      <c r="AB4181">
        <v>0</v>
      </c>
      <c r="AC4181">
        <v>0</v>
      </c>
      <c r="AD4181">
        <v>0</v>
      </c>
      <c r="AE4181">
        <v>0</v>
      </c>
      <c r="AF4181">
        <v>0</v>
      </c>
      <c r="AG4181" s="19">
        <v>0</v>
      </c>
      <c r="AH4181">
        <v>0</v>
      </c>
      <c r="AI4181">
        <v>0</v>
      </c>
      <c r="AJ4181">
        <v>0</v>
      </c>
      <c r="AK4181">
        <v>0</v>
      </c>
      <c r="AL4181">
        <v>0</v>
      </c>
      <c r="AM4181">
        <v>0</v>
      </c>
      <c r="AN4181">
        <v>0</v>
      </c>
      <c r="AO4181">
        <v>0</v>
      </c>
      <c r="AP4181">
        <v>0</v>
      </c>
      <c r="AQ4181">
        <v>0</v>
      </c>
      <c r="AR4181">
        <v>0</v>
      </c>
      <c r="AS4181">
        <v>0</v>
      </c>
      <c r="AT4181">
        <v>0</v>
      </c>
      <c r="AU4181">
        <v>0</v>
      </c>
      <c r="AV4181">
        <v>0</v>
      </c>
      <c r="AW4181">
        <v>0</v>
      </c>
      <c r="AX4181">
        <v>0</v>
      </c>
      <c r="AY4181">
        <v>0</v>
      </c>
      <c r="AZ4181">
        <v>0</v>
      </c>
      <c r="BA4181">
        <v>0</v>
      </c>
      <c r="BB4181">
        <v>0</v>
      </c>
      <c r="BC4181">
        <v>0</v>
      </c>
      <c r="BD4181">
        <v>0</v>
      </c>
      <c r="BE4181">
        <v>0</v>
      </c>
      <c r="BF4181">
        <v>0</v>
      </c>
      <c r="BG4181">
        <v>0</v>
      </c>
      <c r="BH4181">
        <v>0</v>
      </c>
      <c r="BI4181">
        <v>0</v>
      </c>
      <c r="BJ4181">
        <v>0</v>
      </c>
      <c r="BK4181">
        <v>0</v>
      </c>
      <c r="BL4181">
        <v>0</v>
      </c>
      <c r="BM4181">
        <v>0</v>
      </c>
      <c r="BN4181">
        <v>0</v>
      </c>
      <c r="BO4181">
        <v>0</v>
      </c>
      <c r="BP4181">
        <v>0</v>
      </c>
      <c r="BQ4181">
        <v>0</v>
      </c>
      <c r="BR4181">
        <v>0</v>
      </c>
      <c r="BS4181">
        <v>0</v>
      </c>
      <c r="BT4181">
        <v>0</v>
      </c>
      <c r="BU4181">
        <v>0</v>
      </c>
      <c r="BV4181">
        <v>0</v>
      </c>
      <c r="BW4181">
        <v>1000</v>
      </c>
      <c r="BX4181">
        <v>1000</v>
      </c>
      <c r="BY4181">
        <v>10000</v>
      </c>
      <c r="BZ4181">
        <v>12000</v>
      </c>
      <c r="CA4181">
        <v>4000</v>
      </c>
      <c r="CB4181">
        <v>2000</v>
      </c>
      <c r="CC4181">
        <v>2000</v>
      </c>
      <c r="CD4181">
        <v>2000</v>
      </c>
      <c r="CE4181">
        <v>2000</v>
      </c>
    </row>
    <row r="4182" spans="1:83" x14ac:dyDescent="0.35">
      <c r="A4182" s="9" t="str">
        <f t="shared" si="65"/>
        <v>0520.751.70</v>
      </c>
      <c r="B4182" s="52" t="e">
        <f>+IF(MATCH(A4182,List!H$10:H$145,0),"Targeted")</f>
        <v>#N/A</v>
      </c>
      <c r="C4182" s="65"/>
      <c r="D4182" s="151" t="s">
        <v>7700</v>
      </c>
      <c r="E4182" s="16" t="s">
        <v>854</v>
      </c>
      <c r="F4182" s="16" t="s">
        <v>855</v>
      </c>
      <c r="G4182" s="16" t="s">
        <v>4798</v>
      </c>
      <c r="H4182" s="16" t="s">
        <v>5931</v>
      </c>
      <c r="I4182" s="16" t="s">
        <v>1421</v>
      </c>
      <c r="J4182" s="16" t="s">
        <v>918</v>
      </c>
      <c r="K4182" s="17" t="s">
        <v>151</v>
      </c>
      <c r="L4182" s="18" t="s">
        <v>5835</v>
      </c>
      <c r="M4182" s="195" t="s">
        <v>5836</v>
      </c>
      <c r="N4182" s="16" t="s">
        <v>5837</v>
      </c>
      <c r="O4182" s="17" t="s">
        <v>346</v>
      </c>
      <c r="P4182" s="17" t="s">
        <v>305</v>
      </c>
      <c r="Q4182" s="17" t="s">
        <v>306</v>
      </c>
      <c r="R4182">
        <v>0</v>
      </c>
      <c r="S4182">
        <v>0</v>
      </c>
      <c r="T4182">
        <v>0</v>
      </c>
      <c r="U4182">
        <v>0</v>
      </c>
      <c r="V4182">
        <v>0</v>
      </c>
      <c r="W4182">
        <v>0</v>
      </c>
      <c r="X4182">
        <v>0</v>
      </c>
      <c r="Y4182">
        <v>0</v>
      </c>
      <c r="Z4182">
        <v>0</v>
      </c>
      <c r="AA4182">
        <v>0</v>
      </c>
      <c r="AB4182">
        <v>0</v>
      </c>
      <c r="AC4182">
        <v>0</v>
      </c>
      <c r="AD4182">
        <v>0</v>
      </c>
      <c r="AE4182">
        <v>0</v>
      </c>
      <c r="AF4182">
        <v>0</v>
      </c>
      <c r="AG4182" s="19">
        <v>0</v>
      </c>
      <c r="AH4182">
        <v>0</v>
      </c>
      <c r="AI4182">
        <v>0</v>
      </c>
      <c r="AJ4182">
        <v>0</v>
      </c>
      <c r="AK4182">
        <v>0</v>
      </c>
      <c r="AL4182">
        <v>0</v>
      </c>
      <c r="AM4182">
        <v>0</v>
      </c>
      <c r="AN4182">
        <v>0</v>
      </c>
      <c r="AO4182">
        <v>0</v>
      </c>
      <c r="AP4182">
        <v>0</v>
      </c>
      <c r="AQ4182">
        <v>0</v>
      </c>
      <c r="AR4182">
        <v>0</v>
      </c>
      <c r="AS4182">
        <v>0</v>
      </c>
      <c r="AT4182">
        <v>0</v>
      </c>
      <c r="AU4182">
        <v>0</v>
      </c>
      <c r="AV4182">
        <v>0</v>
      </c>
      <c r="AW4182">
        <v>0</v>
      </c>
      <c r="AX4182">
        <v>0</v>
      </c>
      <c r="AY4182">
        <v>0</v>
      </c>
      <c r="AZ4182">
        <v>0</v>
      </c>
      <c r="BA4182">
        <v>0</v>
      </c>
      <c r="BB4182">
        <v>0</v>
      </c>
      <c r="BC4182">
        <v>0</v>
      </c>
      <c r="BD4182">
        <v>0</v>
      </c>
      <c r="BE4182">
        <v>0</v>
      </c>
      <c r="BF4182">
        <v>0</v>
      </c>
      <c r="BG4182">
        <v>0</v>
      </c>
      <c r="BH4182">
        <v>0</v>
      </c>
      <c r="BI4182">
        <v>4000</v>
      </c>
      <c r="BJ4182">
        <v>9000</v>
      </c>
      <c r="BK4182">
        <v>2000</v>
      </c>
      <c r="BL4182">
        <v>0</v>
      </c>
      <c r="BM4182">
        <v>0</v>
      </c>
      <c r="BN4182">
        <v>0</v>
      </c>
      <c r="BO4182">
        <v>0</v>
      </c>
      <c r="BP4182">
        <v>0</v>
      </c>
      <c r="BQ4182">
        <v>0</v>
      </c>
      <c r="BR4182">
        <v>0</v>
      </c>
      <c r="BS4182">
        <v>0</v>
      </c>
      <c r="BT4182">
        <v>0</v>
      </c>
      <c r="BU4182">
        <v>0</v>
      </c>
      <c r="BV4182">
        <v>0</v>
      </c>
      <c r="BW4182">
        <v>0</v>
      </c>
      <c r="BX4182">
        <v>0</v>
      </c>
      <c r="BY4182">
        <v>0</v>
      </c>
      <c r="BZ4182">
        <v>0</v>
      </c>
      <c r="CA4182">
        <v>0</v>
      </c>
      <c r="CB4182">
        <v>0</v>
      </c>
      <c r="CC4182">
        <v>0</v>
      </c>
      <c r="CD4182">
        <v>0</v>
      </c>
      <c r="CE4182">
        <v>0</v>
      </c>
    </row>
    <row r="4183" spans="1:83" x14ac:dyDescent="0.35">
      <c r="A4183" s="9" t="str">
        <f t="shared" si="65"/>
        <v>0509.751.70</v>
      </c>
      <c r="B4183" s="52" t="e">
        <f>+IF(MATCH(A4183,List!H$10:H$145,0),"Targeted")</f>
        <v>#N/A</v>
      </c>
      <c r="C4183" s="65"/>
      <c r="D4183" s="151" t="s">
        <v>7700</v>
      </c>
      <c r="E4183" s="16" t="s">
        <v>854</v>
      </c>
      <c r="F4183" s="16" t="s">
        <v>855</v>
      </c>
      <c r="G4183" s="16" t="s">
        <v>1059</v>
      </c>
      <c r="H4183" s="16" t="s">
        <v>5932</v>
      </c>
      <c r="I4183" s="16" t="s">
        <v>2635</v>
      </c>
      <c r="J4183" s="16" t="s">
        <v>858</v>
      </c>
      <c r="K4183" s="17" t="s">
        <v>151</v>
      </c>
      <c r="L4183" s="18" t="s">
        <v>5835</v>
      </c>
      <c r="M4183" s="195" t="s">
        <v>5836</v>
      </c>
      <c r="N4183" s="16" t="s">
        <v>5837</v>
      </c>
      <c r="O4183" s="17" t="s">
        <v>346</v>
      </c>
      <c r="P4183" s="17" t="s">
        <v>305</v>
      </c>
      <c r="Q4183" s="17" t="s">
        <v>306</v>
      </c>
      <c r="R4183">
        <v>0</v>
      </c>
      <c r="S4183">
        <v>0</v>
      </c>
      <c r="T4183">
        <v>0</v>
      </c>
      <c r="U4183">
        <v>0</v>
      </c>
      <c r="V4183">
        <v>0</v>
      </c>
      <c r="W4183">
        <v>0</v>
      </c>
      <c r="X4183">
        <v>0</v>
      </c>
      <c r="Y4183">
        <v>0</v>
      </c>
      <c r="Z4183">
        <v>18</v>
      </c>
      <c r="AA4183">
        <v>770</v>
      </c>
      <c r="AB4183">
        <v>1238</v>
      </c>
      <c r="AC4183">
        <v>1738</v>
      </c>
      <c r="AD4183">
        <v>2098</v>
      </c>
      <c r="AE4183">
        <v>2803</v>
      </c>
      <c r="AF4183">
        <v>9488</v>
      </c>
      <c r="AG4183" s="19">
        <v>2331</v>
      </c>
      <c r="AH4183">
        <v>11000</v>
      </c>
      <c r="AI4183">
        <v>12123</v>
      </c>
      <c r="AJ4183">
        <v>13525</v>
      </c>
      <c r="AK4183">
        <v>14584</v>
      </c>
      <c r="AL4183">
        <v>13506</v>
      </c>
      <c r="AM4183">
        <v>13247</v>
      </c>
      <c r="AN4183">
        <v>13334</v>
      </c>
      <c r="AO4183">
        <v>14327</v>
      </c>
      <c r="AP4183">
        <v>16160</v>
      </c>
      <c r="AQ4183">
        <v>15982</v>
      </c>
      <c r="AR4183">
        <v>19110</v>
      </c>
      <c r="AS4183">
        <v>32580</v>
      </c>
      <c r="AT4183">
        <v>35459</v>
      </c>
      <c r="AU4183">
        <v>36843</v>
      </c>
      <c r="AV4183">
        <v>39282</v>
      </c>
      <c r="AW4183">
        <v>40788</v>
      </c>
      <c r="AX4183">
        <v>40396</v>
      </c>
      <c r="AY4183">
        <v>46557</v>
      </c>
      <c r="AZ4183">
        <v>40000</v>
      </c>
      <c r="BA4183">
        <v>45000</v>
      </c>
      <c r="BB4183">
        <v>51000</v>
      </c>
      <c r="BC4183">
        <v>63000</v>
      </c>
      <c r="BD4183">
        <v>65000</v>
      </c>
      <c r="BE4183">
        <v>83000</v>
      </c>
      <c r="BF4183">
        <v>88000</v>
      </c>
      <c r="BG4183">
        <v>117000</v>
      </c>
      <c r="BH4183">
        <v>122000</v>
      </c>
      <c r="BI4183">
        <v>147000</v>
      </c>
      <c r="BJ4183">
        <v>159000</v>
      </c>
      <c r="BK4183">
        <v>180000</v>
      </c>
      <c r="BL4183">
        <v>203000</v>
      </c>
      <c r="BM4183">
        <v>245000</v>
      </c>
      <c r="BN4183">
        <v>246000</v>
      </c>
      <c r="BO4183">
        <v>237000</v>
      </c>
      <c r="BP4183">
        <v>239000</v>
      </c>
      <c r="BQ4183">
        <v>233000</v>
      </c>
      <c r="BR4183">
        <v>227000</v>
      </c>
      <c r="BS4183">
        <v>221000</v>
      </c>
      <c r="BT4183">
        <v>223000</v>
      </c>
      <c r="BU4183">
        <v>223000</v>
      </c>
      <c r="BV4183">
        <v>228000</v>
      </c>
      <c r="BW4183">
        <v>229000</v>
      </c>
      <c r="BX4183">
        <v>268000</v>
      </c>
      <c r="BY4183">
        <v>292000</v>
      </c>
      <c r="BZ4183">
        <v>308000</v>
      </c>
      <c r="CA4183">
        <v>320000</v>
      </c>
      <c r="CB4183">
        <v>327000</v>
      </c>
      <c r="CC4183">
        <v>334000</v>
      </c>
      <c r="CD4183">
        <v>342000</v>
      </c>
      <c r="CE4183">
        <v>349000</v>
      </c>
    </row>
    <row r="4184" spans="1:83" x14ac:dyDescent="0.35">
      <c r="A4184" s="9" t="str">
        <f t="shared" si="65"/>
        <v>0509.751.70</v>
      </c>
      <c r="B4184" s="52" t="e">
        <f>+IF(MATCH(A4184,List!H$10:H$145,0),"Targeted")</f>
        <v>#N/A</v>
      </c>
      <c r="C4184" s="65"/>
      <c r="D4184" s="151"/>
      <c r="E4184" s="16" t="s">
        <v>854</v>
      </c>
      <c r="F4184" s="16" t="s">
        <v>855</v>
      </c>
      <c r="G4184" s="16" t="s">
        <v>1059</v>
      </c>
      <c r="H4184" s="16" t="s">
        <v>5932</v>
      </c>
      <c r="I4184" s="16" t="s">
        <v>2635</v>
      </c>
      <c r="J4184" s="16" t="s">
        <v>858</v>
      </c>
      <c r="K4184" s="17" t="s">
        <v>151</v>
      </c>
      <c r="L4184" s="18" t="s">
        <v>5835</v>
      </c>
      <c r="M4184" s="195" t="s">
        <v>5836</v>
      </c>
      <c r="N4184" s="16" t="s">
        <v>5837</v>
      </c>
      <c r="O4184" s="17" t="s">
        <v>304</v>
      </c>
      <c r="P4184" s="17" t="s">
        <v>305</v>
      </c>
      <c r="Q4184" s="17" t="s">
        <v>306</v>
      </c>
      <c r="R4184">
        <v>0</v>
      </c>
      <c r="S4184">
        <v>0</v>
      </c>
      <c r="T4184">
        <v>0</v>
      </c>
      <c r="U4184">
        <v>0</v>
      </c>
      <c r="V4184">
        <v>0</v>
      </c>
      <c r="W4184">
        <v>0</v>
      </c>
      <c r="X4184">
        <v>0</v>
      </c>
      <c r="Y4184">
        <v>0</v>
      </c>
      <c r="Z4184">
        <v>0</v>
      </c>
      <c r="AA4184">
        <v>0</v>
      </c>
      <c r="AB4184">
        <v>0</v>
      </c>
      <c r="AC4184">
        <v>0</v>
      </c>
      <c r="AD4184">
        <v>0</v>
      </c>
      <c r="AE4184">
        <v>0</v>
      </c>
      <c r="AF4184">
        <v>0</v>
      </c>
      <c r="AG4184" s="19">
        <v>0</v>
      </c>
      <c r="AH4184">
        <v>0</v>
      </c>
      <c r="AI4184">
        <v>0</v>
      </c>
      <c r="AJ4184">
        <v>0</v>
      </c>
      <c r="AK4184">
        <v>0</v>
      </c>
      <c r="AL4184">
        <v>0</v>
      </c>
      <c r="AM4184">
        <v>0</v>
      </c>
      <c r="AN4184">
        <v>0</v>
      </c>
      <c r="AO4184">
        <v>0</v>
      </c>
      <c r="AP4184">
        <v>0</v>
      </c>
      <c r="AQ4184">
        <v>0</v>
      </c>
      <c r="AR4184">
        <v>0</v>
      </c>
      <c r="AS4184">
        <v>0</v>
      </c>
      <c r="AT4184">
        <v>0</v>
      </c>
      <c r="AU4184">
        <v>0</v>
      </c>
      <c r="AV4184">
        <v>0</v>
      </c>
      <c r="AW4184">
        <v>0</v>
      </c>
      <c r="AX4184">
        <v>0</v>
      </c>
      <c r="AY4184">
        <v>0</v>
      </c>
      <c r="AZ4184">
        <v>0</v>
      </c>
      <c r="BA4184">
        <v>0</v>
      </c>
      <c r="BB4184">
        <v>0</v>
      </c>
      <c r="BC4184">
        <v>0</v>
      </c>
      <c r="BD4184">
        <v>0</v>
      </c>
      <c r="BE4184">
        <v>0</v>
      </c>
      <c r="BF4184">
        <v>0</v>
      </c>
      <c r="BG4184">
        <v>0</v>
      </c>
      <c r="BH4184">
        <v>0</v>
      </c>
      <c r="BI4184">
        <v>0</v>
      </c>
      <c r="BJ4184">
        <v>0</v>
      </c>
      <c r="BK4184">
        <v>0</v>
      </c>
      <c r="BL4184">
        <v>0</v>
      </c>
      <c r="BM4184">
        <v>0</v>
      </c>
      <c r="BN4184">
        <v>0</v>
      </c>
      <c r="BO4184">
        <v>0</v>
      </c>
      <c r="BP4184">
        <v>0</v>
      </c>
      <c r="BQ4184">
        <v>0</v>
      </c>
      <c r="BR4184">
        <v>0</v>
      </c>
      <c r="BS4184">
        <v>0</v>
      </c>
      <c r="BT4184">
        <v>0</v>
      </c>
      <c r="BU4184">
        <v>0</v>
      </c>
      <c r="BV4184">
        <v>0</v>
      </c>
      <c r="BW4184">
        <v>1000</v>
      </c>
      <c r="BX4184" s="10">
        <v>0</v>
      </c>
      <c r="BY4184">
        <v>0</v>
      </c>
      <c r="BZ4184">
        <v>0</v>
      </c>
      <c r="CA4184">
        <v>0</v>
      </c>
      <c r="CB4184">
        <v>0</v>
      </c>
      <c r="CC4184">
        <v>0</v>
      </c>
      <c r="CD4184">
        <v>0</v>
      </c>
      <c r="CE4184">
        <v>0</v>
      </c>
    </row>
    <row r="4185" spans="1:83" x14ac:dyDescent="0.35">
      <c r="A4185" s="9" t="str">
        <f t="shared" si="65"/>
        <v>0510.751.70</v>
      </c>
      <c r="B4185" s="52" t="e">
        <f>+IF(MATCH(A4185,List!H$10:H$145,0),"Targeted")</f>
        <v>#N/A</v>
      </c>
      <c r="C4185" s="65"/>
      <c r="D4185" s="151" t="s">
        <v>7700</v>
      </c>
      <c r="E4185" s="16" t="s">
        <v>854</v>
      </c>
      <c r="F4185" s="16" t="s">
        <v>855</v>
      </c>
      <c r="G4185" s="16" t="s">
        <v>1059</v>
      </c>
      <c r="H4185" s="16" t="s">
        <v>5932</v>
      </c>
      <c r="I4185" s="16" t="s">
        <v>707</v>
      </c>
      <c r="J4185" s="16" t="s">
        <v>988</v>
      </c>
      <c r="K4185" s="17" t="s">
        <v>151</v>
      </c>
      <c r="L4185" s="18" t="s">
        <v>5835</v>
      </c>
      <c r="M4185" s="195" t="s">
        <v>5836</v>
      </c>
      <c r="N4185" s="16" t="s">
        <v>5837</v>
      </c>
      <c r="O4185" s="17" t="s">
        <v>346</v>
      </c>
      <c r="P4185" s="17" t="s">
        <v>305</v>
      </c>
      <c r="Q4185" s="17" t="s">
        <v>306</v>
      </c>
      <c r="R4185">
        <v>0</v>
      </c>
      <c r="S4185">
        <v>0</v>
      </c>
      <c r="T4185">
        <v>0</v>
      </c>
      <c r="U4185">
        <v>0</v>
      </c>
      <c r="V4185">
        <v>0</v>
      </c>
      <c r="W4185">
        <v>0</v>
      </c>
      <c r="X4185">
        <v>0</v>
      </c>
      <c r="Y4185">
        <v>0</v>
      </c>
      <c r="Z4185">
        <v>0</v>
      </c>
      <c r="AA4185">
        <v>596</v>
      </c>
      <c r="AB4185">
        <v>2361</v>
      </c>
      <c r="AC4185">
        <v>1524</v>
      </c>
      <c r="AD4185">
        <v>479</v>
      </c>
      <c r="AE4185">
        <v>293</v>
      </c>
      <c r="AF4185">
        <v>2281</v>
      </c>
      <c r="AG4185" s="19">
        <v>532</v>
      </c>
      <c r="AH4185">
        <v>4021</v>
      </c>
      <c r="AI4185">
        <v>5327</v>
      </c>
      <c r="AJ4185">
        <v>12215</v>
      </c>
      <c r="AK4185">
        <v>4637</v>
      </c>
      <c r="AL4185">
        <v>1446</v>
      </c>
      <c r="AM4185">
        <v>2332</v>
      </c>
      <c r="AN4185">
        <v>2717</v>
      </c>
      <c r="AO4185">
        <v>2562</v>
      </c>
      <c r="AP4185">
        <v>1823</v>
      </c>
      <c r="AQ4185">
        <v>547</v>
      </c>
      <c r="AR4185">
        <v>1</v>
      </c>
      <c r="AS4185">
        <v>180</v>
      </c>
      <c r="AT4185">
        <v>3641</v>
      </c>
      <c r="AU4185">
        <v>4645</v>
      </c>
      <c r="AV4185">
        <v>4182</v>
      </c>
      <c r="AW4185">
        <v>10906</v>
      </c>
      <c r="AX4185">
        <v>16383</v>
      </c>
      <c r="AY4185">
        <v>8583</v>
      </c>
      <c r="AZ4185">
        <v>8000</v>
      </c>
      <c r="BA4185">
        <v>14000</v>
      </c>
      <c r="BB4185">
        <v>8000</v>
      </c>
      <c r="BC4185">
        <v>20000</v>
      </c>
      <c r="BD4185">
        <v>32000</v>
      </c>
      <c r="BE4185">
        <v>35000</v>
      </c>
      <c r="BF4185">
        <v>34000</v>
      </c>
      <c r="BG4185">
        <v>46000</v>
      </c>
      <c r="BH4185">
        <v>56000</v>
      </c>
      <c r="BI4185">
        <v>36000</v>
      </c>
      <c r="BJ4185">
        <v>36000</v>
      </c>
      <c r="BK4185">
        <v>68000</v>
      </c>
      <c r="BL4185">
        <v>104000</v>
      </c>
      <c r="BM4185">
        <v>43000</v>
      </c>
      <c r="BN4185">
        <v>48000</v>
      </c>
      <c r="BO4185">
        <v>46000</v>
      </c>
      <c r="BP4185">
        <v>78000</v>
      </c>
      <c r="BQ4185">
        <v>50000</v>
      </c>
      <c r="BR4185">
        <v>60000</v>
      </c>
      <c r="BS4185">
        <v>23000</v>
      </c>
      <c r="BT4185">
        <v>26000</v>
      </c>
      <c r="BU4185">
        <v>25000</v>
      </c>
      <c r="BV4185">
        <v>22000</v>
      </c>
      <c r="BW4185">
        <v>11000</v>
      </c>
      <c r="BX4185">
        <v>8000</v>
      </c>
      <c r="BY4185">
        <v>5000</v>
      </c>
      <c r="BZ4185">
        <v>25000</v>
      </c>
      <c r="CA4185">
        <v>29000</v>
      </c>
      <c r="CB4185">
        <v>26000</v>
      </c>
      <c r="CC4185">
        <v>21000</v>
      </c>
      <c r="CD4185">
        <v>21000</v>
      </c>
      <c r="CE4185">
        <v>20000</v>
      </c>
    </row>
    <row r="4186" spans="1:83" x14ac:dyDescent="0.35">
      <c r="A4186" s="9" t="str">
        <f t="shared" si="65"/>
        <v>0606.751.20</v>
      </c>
      <c r="B4186" s="52" t="e">
        <f>+IF(MATCH(A4186,List!H$10:H$145,0),"Targeted")</f>
        <v>#N/A</v>
      </c>
      <c r="C4186" s="65"/>
      <c r="D4186" s="151" t="s">
        <v>7700</v>
      </c>
      <c r="E4186" s="16" t="s">
        <v>854</v>
      </c>
      <c r="F4186" s="16" t="s">
        <v>855</v>
      </c>
      <c r="G4186" s="16" t="s">
        <v>1327</v>
      </c>
      <c r="H4186" s="16" t="s">
        <v>3949</v>
      </c>
      <c r="I4186" s="16" t="s">
        <v>5933</v>
      </c>
      <c r="J4186" s="16" t="s">
        <v>5934</v>
      </c>
      <c r="K4186" s="17" t="s">
        <v>63</v>
      </c>
      <c r="L4186" s="18" t="s">
        <v>5835</v>
      </c>
      <c r="M4186" s="195" t="s">
        <v>5836</v>
      </c>
      <c r="N4186" s="16" t="s">
        <v>5837</v>
      </c>
      <c r="O4186" s="17" t="s">
        <v>346</v>
      </c>
      <c r="P4186" s="17" t="s">
        <v>524</v>
      </c>
      <c r="Q4186" s="17" t="s">
        <v>306</v>
      </c>
      <c r="R4186">
        <v>0</v>
      </c>
      <c r="S4186">
        <v>0</v>
      </c>
      <c r="T4186">
        <v>0</v>
      </c>
      <c r="U4186">
        <v>0</v>
      </c>
      <c r="V4186">
        <v>0</v>
      </c>
      <c r="W4186">
        <v>0</v>
      </c>
      <c r="X4186">
        <v>0</v>
      </c>
      <c r="Y4186">
        <v>0</v>
      </c>
      <c r="Z4186">
        <v>0</v>
      </c>
      <c r="AA4186">
        <v>0</v>
      </c>
      <c r="AB4186">
        <v>0</v>
      </c>
      <c r="AC4186">
        <v>0</v>
      </c>
      <c r="AD4186">
        <v>0</v>
      </c>
      <c r="AE4186">
        <v>0</v>
      </c>
      <c r="AF4186">
        <v>0</v>
      </c>
      <c r="AG4186" s="19">
        <v>0</v>
      </c>
      <c r="AH4186">
        <v>0</v>
      </c>
      <c r="AI4186">
        <v>0</v>
      </c>
      <c r="AJ4186">
        <v>0</v>
      </c>
      <c r="AK4186">
        <v>0</v>
      </c>
      <c r="AL4186">
        <v>0</v>
      </c>
      <c r="AM4186">
        <v>0</v>
      </c>
      <c r="AN4186">
        <v>0</v>
      </c>
      <c r="AO4186">
        <v>0</v>
      </c>
      <c r="AP4186">
        <v>0</v>
      </c>
      <c r="AQ4186">
        <v>0</v>
      </c>
      <c r="AR4186">
        <v>7800</v>
      </c>
      <c r="AS4186">
        <v>7800</v>
      </c>
      <c r="AT4186">
        <v>0</v>
      </c>
      <c r="AU4186">
        <v>0</v>
      </c>
      <c r="AV4186">
        <v>0</v>
      </c>
      <c r="AW4186">
        <v>0</v>
      </c>
      <c r="AX4186">
        <v>0</v>
      </c>
      <c r="AY4186">
        <v>0</v>
      </c>
      <c r="AZ4186">
        <v>0</v>
      </c>
      <c r="BA4186">
        <v>0</v>
      </c>
      <c r="BB4186">
        <v>0</v>
      </c>
      <c r="BC4186">
        <v>0</v>
      </c>
      <c r="BD4186">
        <v>0</v>
      </c>
      <c r="BE4186">
        <v>0</v>
      </c>
      <c r="BF4186">
        <v>0</v>
      </c>
      <c r="BG4186">
        <v>0</v>
      </c>
      <c r="BH4186">
        <v>0</v>
      </c>
      <c r="BI4186">
        <v>0</v>
      </c>
      <c r="BJ4186">
        <v>0</v>
      </c>
      <c r="BK4186">
        <v>0</v>
      </c>
      <c r="BL4186">
        <v>0</v>
      </c>
      <c r="BM4186">
        <v>0</v>
      </c>
      <c r="BN4186">
        <v>0</v>
      </c>
      <c r="BO4186">
        <v>0</v>
      </c>
      <c r="BP4186">
        <v>0</v>
      </c>
      <c r="BQ4186">
        <v>0</v>
      </c>
      <c r="BR4186">
        <v>0</v>
      </c>
      <c r="BS4186">
        <v>0</v>
      </c>
      <c r="BT4186">
        <v>0</v>
      </c>
      <c r="BU4186">
        <v>0</v>
      </c>
      <c r="BV4186">
        <v>0</v>
      </c>
      <c r="BW4186">
        <v>0</v>
      </c>
      <c r="BX4186">
        <v>0</v>
      </c>
      <c r="BY4186">
        <v>0</v>
      </c>
      <c r="BZ4186">
        <v>0</v>
      </c>
      <c r="CA4186">
        <v>0</v>
      </c>
      <c r="CB4186">
        <v>0</v>
      </c>
      <c r="CC4186">
        <v>0</v>
      </c>
      <c r="CD4186">
        <v>0</v>
      </c>
      <c r="CE4186">
        <v>0</v>
      </c>
    </row>
    <row r="4187" spans="1:83" x14ac:dyDescent="0.35">
      <c r="A4187" s="9" t="str">
        <f t="shared" si="65"/>
        <v>3906.751.20</v>
      </c>
      <c r="B4187" s="52" t="e">
        <f>+IF(MATCH(A4187,List!H$10:H$145,0),"Targeted")</f>
        <v>#N/A</v>
      </c>
      <c r="C4187" s="65"/>
      <c r="D4187" s="151" t="s">
        <v>7700</v>
      </c>
      <c r="E4187" s="16" t="s">
        <v>854</v>
      </c>
      <c r="F4187" s="16" t="s">
        <v>855</v>
      </c>
      <c r="G4187" s="16" t="s">
        <v>1327</v>
      </c>
      <c r="H4187" s="16" t="s">
        <v>3949</v>
      </c>
      <c r="I4187" s="16" t="s">
        <v>5935</v>
      </c>
      <c r="J4187" s="16" t="s">
        <v>2095</v>
      </c>
      <c r="K4187" s="17" t="s">
        <v>63</v>
      </c>
      <c r="L4187" s="18" t="s">
        <v>5835</v>
      </c>
      <c r="M4187" s="195" t="s">
        <v>5836</v>
      </c>
      <c r="N4187" s="16" t="s">
        <v>5837</v>
      </c>
      <c r="O4187" s="17" t="s">
        <v>346</v>
      </c>
      <c r="P4187" s="17" t="s">
        <v>305</v>
      </c>
      <c r="Q4187" s="17" t="s">
        <v>306</v>
      </c>
      <c r="R4187">
        <v>0</v>
      </c>
      <c r="S4187">
        <v>0</v>
      </c>
      <c r="T4187">
        <v>0</v>
      </c>
      <c r="U4187">
        <v>0</v>
      </c>
      <c r="V4187">
        <v>0</v>
      </c>
      <c r="W4187">
        <v>0</v>
      </c>
      <c r="X4187">
        <v>0</v>
      </c>
      <c r="Y4187">
        <v>0</v>
      </c>
      <c r="Z4187">
        <v>0</v>
      </c>
      <c r="AA4187">
        <v>0</v>
      </c>
      <c r="AB4187">
        <v>0</v>
      </c>
      <c r="AC4187">
        <v>0</v>
      </c>
      <c r="AD4187">
        <v>0</v>
      </c>
      <c r="AE4187">
        <v>0</v>
      </c>
      <c r="AF4187">
        <v>-3343</v>
      </c>
      <c r="AG4187" s="19">
        <v>3243</v>
      </c>
      <c r="AH4187">
        <v>-3995</v>
      </c>
      <c r="AI4187">
        <v>4095</v>
      </c>
      <c r="AJ4187">
        <v>-44</v>
      </c>
      <c r="AK4187">
        <v>44</v>
      </c>
      <c r="AL4187">
        <v>0</v>
      </c>
      <c r="AM4187">
        <v>0</v>
      </c>
      <c r="AN4187">
        <v>0</v>
      </c>
      <c r="AO4187">
        <v>0</v>
      </c>
      <c r="AP4187">
        <v>0</v>
      </c>
      <c r="AQ4187">
        <v>0</v>
      </c>
      <c r="AR4187">
        <v>0</v>
      </c>
      <c r="AS4187">
        <v>0</v>
      </c>
      <c r="AT4187">
        <v>0</v>
      </c>
      <c r="AU4187">
        <v>0</v>
      </c>
      <c r="AV4187">
        <v>0</v>
      </c>
      <c r="AW4187">
        <v>0</v>
      </c>
      <c r="AX4187">
        <v>0</v>
      </c>
      <c r="AY4187">
        <v>0</v>
      </c>
      <c r="AZ4187">
        <v>0</v>
      </c>
      <c r="BA4187">
        <v>0</v>
      </c>
      <c r="BB4187">
        <v>0</v>
      </c>
      <c r="BC4187">
        <v>0</v>
      </c>
      <c r="BD4187">
        <v>0</v>
      </c>
      <c r="BE4187">
        <v>0</v>
      </c>
      <c r="BF4187">
        <v>0</v>
      </c>
      <c r="BG4187">
        <v>0</v>
      </c>
      <c r="BH4187">
        <v>0</v>
      </c>
      <c r="BI4187">
        <v>0</v>
      </c>
      <c r="BJ4187">
        <v>0</v>
      </c>
      <c r="BK4187">
        <v>0</v>
      </c>
      <c r="BL4187">
        <v>0</v>
      </c>
      <c r="BM4187">
        <v>0</v>
      </c>
      <c r="BN4187">
        <v>0</v>
      </c>
      <c r="BO4187">
        <v>0</v>
      </c>
      <c r="BP4187">
        <v>0</v>
      </c>
      <c r="BQ4187">
        <v>0</v>
      </c>
      <c r="BR4187">
        <v>0</v>
      </c>
      <c r="BS4187">
        <v>0</v>
      </c>
      <c r="BT4187">
        <v>0</v>
      </c>
      <c r="BU4187">
        <v>0</v>
      </c>
      <c r="BV4187">
        <v>0</v>
      </c>
      <c r="BW4187">
        <v>0</v>
      </c>
      <c r="BX4187">
        <v>0</v>
      </c>
      <c r="BY4187">
        <v>0</v>
      </c>
      <c r="BZ4187">
        <v>0</v>
      </c>
      <c r="CA4187">
        <v>0</v>
      </c>
      <c r="CB4187">
        <v>0</v>
      </c>
      <c r="CC4187">
        <v>0</v>
      </c>
      <c r="CD4187">
        <v>0</v>
      </c>
      <c r="CE4187">
        <v>0</v>
      </c>
    </row>
    <row r="4188" spans="1:83" x14ac:dyDescent="0.35">
      <c r="A4188" s="9" t="str">
        <f t="shared" si="65"/>
        <v>0540.751.70</v>
      </c>
      <c r="B4188" s="52" t="e">
        <f>+IF(MATCH(A4188,List!H$10:H$145,0),"Targeted")</f>
        <v>#N/A</v>
      </c>
      <c r="C4188" s="65"/>
      <c r="D4188" s="151" t="s">
        <v>7700</v>
      </c>
      <c r="E4188" s="16" t="s">
        <v>854</v>
      </c>
      <c r="F4188" s="16" t="s">
        <v>855</v>
      </c>
      <c r="G4188" s="16" t="s">
        <v>831</v>
      </c>
      <c r="H4188" s="16" t="s">
        <v>5936</v>
      </c>
      <c r="I4188" s="16" t="s">
        <v>1433</v>
      </c>
      <c r="J4188" s="16" t="s">
        <v>858</v>
      </c>
      <c r="K4188" s="17" t="s">
        <v>151</v>
      </c>
      <c r="L4188" s="18" t="s">
        <v>5835</v>
      </c>
      <c r="M4188" s="195" t="s">
        <v>5836</v>
      </c>
      <c r="N4188" s="16" t="s">
        <v>5837</v>
      </c>
      <c r="O4188" s="17" t="s">
        <v>346</v>
      </c>
      <c r="P4188" s="17" t="s">
        <v>305</v>
      </c>
      <c r="Q4188" s="17" t="s">
        <v>306</v>
      </c>
      <c r="R4188">
        <v>0</v>
      </c>
      <c r="S4188">
        <v>0</v>
      </c>
      <c r="T4188">
        <v>0</v>
      </c>
      <c r="U4188">
        <v>0</v>
      </c>
      <c r="V4188">
        <v>0</v>
      </c>
      <c r="W4188">
        <v>0</v>
      </c>
      <c r="X4188">
        <v>0</v>
      </c>
      <c r="Y4188">
        <v>0</v>
      </c>
      <c r="Z4188">
        <v>0</v>
      </c>
      <c r="AA4188">
        <v>0</v>
      </c>
      <c r="AB4188">
        <v>0</v>
      </c>
      <c r="AC4188">
        <v>0</v>
      </c>
      <c r="AD4188">
        <v>0</v>
      </c>
      <c r="AE4188">
        <v>0</v>
      </c>
      <c r="AF4188">
        <v>0</v>
      </c>
      <c r="AG4188" s="19">
        <v>0</v>
      </c>
      <c r="AH4188">
        <v>0</v>
      </c>
      <c r="AI4188">
        <v>0</v>
      </c>
      <c r="AJ4188">
        <v>0</v>
      </c>
      <c r="AK4188">
        <v>0</v>
      </c>
      <c r="AL4188">
        <v>0</v>
      </c>
      <c r="AM4188">
        <v>0</v>
      </c>
      <c r="AN4188">
        <v>0</v>
      </c>
      <c r="AO4188">
        <v>0</v>
      </c>
      <c r="AP4188">
        <v>0</v>
      </c>
      <c r="AQ4188">
        <v>0</v>
      </c>
      <c r="AR4188">
        <v>0</v>
      </c>
      <c r="AS4188">
        <v>0</v>
      </c>
      <c r="AT4188">
        <v>0</v>
      </c>
      <c r="AU4188">
        <v>0</v>
      </c>
      <c r="AV4188">
        <v>0</v>
      </c>
      <c r="AW4188">
        <v>0</v>
      </c>
      <c r="AX4188">
        <v>0</v>
      </c>
      <c r="AY4188">
        <v>0</v>
      </c>
      <c r="AZ4188">
        <v>0</v>
      </c>
      <c r="BA4188">
        <v>0</v>
      </c>
      <c r="BB4188">
        <v>0</v>
      </c>
      <c r="BC4188">
        <v>0</v>
      </c>
      <c r="BD4188">
        <v>0</v>
      </c>
      <c r="BE4188">
        <v>0</v>
      </c>
      <c r="BF4188">
        <v>0</v>
      </c>
      <c r="BG4188">
        <v>2190000</v>
      </c>
      <c r="BH4188">
        <v>1888000</v>
      </c>
      <c r="BI4188">
        <v>2944000</v>
      </c>
      <c r="BJ4188">
        <v>2656000</v>
      </c>
      <c r="BK4188">
        <v>2917000</v>
      </c>
      <c r="BL4188">
        <v>3554000</v>
      </c>
      <c r="BM4188">
        <v>4265000</v>
      </c>
      <c r="BN4188">
        <v>4951000</v>
      </c>
      <c r="BO4188">
        <v>5290000</v>
      </c>
      <c r="BP4188">
        <v>5410000</v>
      </c>
      <c r="BQ4188">
        <v>5741000</v>
      </c>
      <c r="BR4188">
        <v>5344000</v>
      </c>
      <c r="BS4188">
        <v>5266000</v>
      </c>
      <c r="BT4188">
        <v>5574000</v>
      </c>
      <c r="BU4188">
        <v>5994000</v>
      </c>
      <c r="BV4188">
        <v>6340000</v>
      </c>
      <c r="BW4188">
        <v>6717000</v>
      </c>
      <c r="BX4188">
        <v>7281000</v>
      </c>
      <c r="BY4188">
        <v>7795000</v>
      </c>
      <c r="BZ4188">
        <v>7980000</v>
      </c>
      <c r="CA4188">
        <v>7944000</v>
      </c>
      <c r="CB4188">
        <v>8051000</v>
      </c>
      <c r="CC4188">
        <v>8224000</v>
      </c>
      <c r="CD4188">
        <v>8406000</v>
      </c>
      <c r="CE4188">
        <v>8593000</v>
      </c>
    </row>
    <row r="4189" spans="1:83" x14ac:dyDescent="0.35">
      <c r="A4189" s="9" t="str">
        <f t="shared" si="65"/>
        <v>0540.751.70</v>
      </c>
      <c r="B4189" s="52" t="e">
        <f>+IF(MATCH(A4189,List!H$10:H$145,0),"Targeted")</f>
        <v>#N/A</v>
      </c>
      <c r="C4189" s="65"/>
      <c r="D4189" s="151"/>
      <c r="E4189" s="16" t="s">
        <v>854</v>
      </c>
      <c r="F4189" s="16" t="s">
        <v>855</v>
      </c>
      <c r="G4189" s="16" t="s">
        <v>831</v>
      </c>
      <c r="H4189" s="16" t="s">
        <v>5936</v>
      </c>
      <c r="I4189" s="16" t="s">
        <v>1433</v>
      </c>
      <c r="J4189" s="16" t="s">
        <v>858</v>
      </c>
      <c r="K4189" s="17" t="s">
        <v>151</v>
      </c>
      <c r="L4189" s="18" t="s">
        <v>5835</v>
      </c>
      <c r="M4189" s="195" t="s">
        <v>5836</v>
      </c>
      <c r="N4189" s="16" t="s">
        <v>5837</v>
      </c>
      <c r="O4189" s="17" t="s">
        <v>304</v>
      </c>
      <c r="P4189" s="17" t="s">
        <v>305</v>
      </c>
      <c r="Q4189" s="17" t="s">
        <v>306</v>
      </c>
      <c r="R4189">
        <v>0</v>
      </c>
      <c r="S4189">
        <v>0</v>
      </c>
      <c r="T4189">
        <v>0</v>
      </c>
      <c r="U4189">
        <v>0</v>
      </c>
      <c r="V4189">
        <v>0</v>
      </c>
      <c r="W4189">
        <v>0</v>
      </c>
      <c r="X4189">
        <v>0</v>
      </c>
      <c r="Y4189">
        <v>0</v>
      </c>
      <c r="Z4189">
        <v>0</v>
      </c>
      <c r="AA4189">
        <v>0</v>
      </c>
      <c r="AB4189">
        <v>0</v>
      </c>
      <c r="AC4189">
        <v>0</v>
      </c>
      <c r="AD4189">
        <v>0</v>
      </c>
      <c r="AE4189">
        <v>0</v>
      </c>
      <c r="AF4189">
        <v>0</v>
      </c>
      <c r="AG4189" s="19">
        <v>0</v>
      </c>
      <c r="AH4189">
        <v>0</v>
      </c>
      <c r="AI4189">
        <v>0</v>
      </c>
      <c r="AJ4189">
        <v>0</v>
      </c>
      <c r="AK4189">
        <v>0</v>
      </c>
      <c r="AL4189">
        <v>0</v>
      </c>
      <c r="AM4189">
        <v>0</v>
      </c>
      <c r="AN4189">
        <v>0</v>
      </c>
      <c r="AO4189">
        <v>0</v>
      </c>
      <c r="AP4189">
        <v>0</v>
      </c>
      <c r="AQ4189">
        <v>0</v>
      </c>
      <c r="AR4189">
        <v>0</v>
      </c>
      <c r="AS4189">
        <v>0</v>
      </c>
      <c r="AT4189">
        <v>0</v>
      </c>
      <c r="AU4189">
        <v>0</v>
      </c>
      <c r="AV4189">
        <v>0</v>
      </c>
      <c r="AW4189">
        <v>0</v>
      </c>
      <c r="AX4189">
        <v>0</v>
      </c>
      <c r="AY4189">
        <v>0</v>
      </c>
      <c r="AZ4189">
        <v>0</v>
      </c>
      <c r="BA4189">
        <v>0</v>
      </c>
      <c r="BB4189">
        <v>0</v>
      </c>
      <c r="BC4189">
        <v>0</v>
      </c>
      <c r="BD4189">
        <v>0</v>
      </c>
      <c r="BE4189">
        <v>0</v>
      </c>
      <c r="BF4189">
        <v>0</v>
      </c>
      <c r="BG4189">
        <v>201000</v>
      </c>
      <c r="BH4189">
        <v>153000</v>
      </c>
      <c r="BI4189">
        <v>212000</v>
      </c>
      <c r="BJ4189">
        <v>184000</v>
      </c>
      <c r="BK4189">
        <v>242000</v>
      </c>
      <c r="BL4189">
        <v>254000</v>
      </c>
      <c r="BM4189">
        <v>230000</v>
      </c>
      <c r="BN4189">
        <v>264000</v>
      </c>
      <c r="BO4189">
        <v>187000</v>
      </c>
      <c r="BP4189">
        <v>264000</v>
      </c>
      <c r="BQ4189">
        <v>255000</v>
      </c>
      <c r="BR4189">
        <v>357000</v>
      </c>
      <c r="BS4189">
        <v>344000</v>
      </c>
      <c r="BT4189">
        <v>223000</v>
      </c>
      <c r="BU4189">
        <v>378000</v>
      </c>
      <c r="BV4189">
        <v>374000</v>
      </c>
      <c r="BW4189">
        <v>376000</v>
      </c>
      <c r="BX4189" s="10">
        <v>385000</v>
      </c>
      <c r="BY4189">
        <v>250000</v>
      </c>
      <c r="BZ4189">
        <v>337000</v>
      </c>
      <c r="CA4189">
        <v>319000</v>
      </c>
      <c r="CB4189">
        <v>373000</v>
      </c>
      <c r="CC4189">
        <v>379000</v>
      </c>
      <c r="CD4189">
        <v>379000</v>
      </c>
      <c r="CE4189">
        <v>379000</v>
      </c>
    </row>
    <row r="4190" spans="1:83" x14ac:dyDescent="0.35">
      <c r="A4190" s="9" t="str">
        <f t="shared" si="65"/>
        <v>0543.751.70</v>
      </c>
      <c r="B4190" s="52" t="e">
        <f>+IF(MATCH(A4190,List!H$10:H$145,0),"Targeted")</f>
        <v>#N/A</v>
      </c>
      <c r="C4190" s="65"/>
      <c r="D4190" s="151" t="s">
        <v>7700</v>
      </c>
      <c r="E4190" s="16" t="s">
        <v>854</v>
      </c>
      <c r="F4190" s="16" t="s">
        <v>855</v>
      </c>
      <c r="G4190" s="16" t="s">
        <v>831</v>
      </c>
      <c r="H4190" s="16" t="s">
        <v>5936</v>
      </c>
      <c r="I4190" s="16" t="s">
        <v>3681</v>
      </c>
      <c r="J4190" s="16" t="s">
        <v>5937</v>
      </c>
      <c r="K4190" s="17" t="s">
        <v>151</v>
      </c>
      <c r="L4190" s="18" t="s">
        <v>5835</v>
      </c>
      <c r="M4190" s="195" t="s">
        <v>5836</v>
      </c>
      <c r="N4190" s="16" t="s">
        <v>5837</v>
      </c>
      <c r="O4190" s="17" t="s">
        <v>346</v>
      </c>
      <c r="P4190" s="17" t="s">
        <v>305</v>
      </c>
      <c r="Q4190" s="17" t="s">
        <v>306</v>
      </c>
      <c r="R4190">
        <v>0</v>
      </c>
      <c r="S4190">
        <v>0</v>
      </c>
      <c r="T4190">
        <v>0</v>
      </c>
      <c r="U4190">
        <v>0</v>
      </c>
      <c r="V4190">
        <v>0</v>
      </c>
      <c r="W4190">
        <v>0</v>
      </c>
      <c r="X4190">
        <v>0</v>
      </c>
      <c r="Y4190">
        <v>0</v>
      </c>
      <c r="Z4190">
        <v>0</v>
      </c>
      <c r="AA4190">
        <v>0</v>
      </c>
      <c r="AB4190">
        <v>0</v>
      </c>
      <c r="AC4190">
        <v>0</v>
      </c>
      <c r="AD4190">
        <v>0</v>
      </c>
      <c r="AE4190">
        <v>0</v>
      </c>
      <c r="AF4190">
        <v>0</v>
      </c>
      <c r="AG4190" s="19">
        <v>0</v>
      </c>
      <c r="AH4190">
        <v>0</v>
      </c>
      <c r="AI4190">
        <v>0</v>
      </c>
      <c r="AJ4190">
        <v>0</v>
      </c>
      <c r="AK4190">
        <v>0</v>
      </c>
      <c r="AL4190">
        <v>0</v>
      </c>
      <c r="AM4190">
        <v>0</v>
      </c>
      <c r="AN4190">
        <v>0</v>
      </c>
      <c r="AO4190">
        <v>0</v>
      </c>
      <c r="AP4190">
        <v>0</v>
      </c>
      <c r="AQ4190">
        <v>0</v>
      </c>
      <c r="AR4190">
        <v>0</v>
      </c>
      <c r="AS4190">
        <v>0</v>
      </c>
      <c r="AT4190">
        <v>0</v>
      </c>
      <c r="AU4190">
        <v>0</v>
      </c>
      <c r="AV4190">
        <v>0</v>
      </c>
      <c r="AW4190">
        <v>0</v>
      </c>
      <c r="AX4190">
        <v>0</v>
      </c>
      <c r="AY4190">
        <v>0</v>
      </c>
      <c r="AZ4190">
        <v>0</v>
      </c>
      <c r="BA4190">
        <v>0</v>
      </c>
      <c r="BB4190">
        <v>0</v>
      </c>
      <c r="BC4190">
        <v>0</v>
      </c>
      <c r="BD4190">
        <v>0</v>
      </c>
      <c r="BE4190">
        <v>0</v>
      </c>
      <c r="BF4190">
        <v>0</v>
      </c>
      <c r="BG4190">
        <v>0</v>
      </c>
      <c r="BH4190">
        <v>0</v>
      </c>
      <c r="BI4190">
        <v>30000</v>
      </c>
      <c r="BJ4190">
        <v>0</v>
      </c>
      <c r="BK4190">
        <v>6000</v>
      </c>
      <c r="BL4190">
        <v>20000</v>
      </c>
      <c r="BM4190">
        <v>46000</v>
      </c>
      <c r="BN4190">
        <v>36000</v>
      </c>
      <c r="BO4190">
        <v>60000</v>
      </c>
      <c r="BP4190">
        <v>79000</v>
      </c>
      <c r="BQ4190">
        <v>65000</v>
      </c>
      <c r="BR4190">
        <v>47000</v>
      </c>
      <c r="BS4190">
        <v>28000</v>
      </c>
      <c r="BT4190">
        <v>35000</v>
      </c>
      <c r="BU4190">
        <v>35000</v>
      </c>
      <c r="BV4190">
        <v>43000</v>
      </c>
      <c r="BW4190">
        <v>18000</v>
      </c>
      <c r="BX4190">
        <v>6000</v>
      </c>
      <c r="BY4190">
        <v>1000</v>
      </c>
      <c r="BZ4190">
        <v>1000</v>
      </c>
      <c r="CA4190">
        <v>1000</v>
      </c>
      <c r="CB4190">
        <v>0</v>
      </c>
      <c r="CC4190">
        <v>0</v>
      </c>
      <c r="CD4190">
        <v>0</v>
      </c>
      <c r="CE4190">
        <v>0</v>
      </c>
    </row>
    <row r="4191" spans="1:83" x14ac:dyDescent="0.35">
      <c r="A4191" s="9" t="str">
        <f t="shared" si="65"/>
        <v>0545.751.70</v>
      </c>
      <c r="B4191" s="52" t="e">
        <f>+IF(MATCH(A4191,List!H$10:H$145,0),"Targeted")</f>
        <v>#N/A</v>
      </c>
      <c r="C4191" s="65"/>
      <c r="D4191" s="151" t="s">
        <v>7700</v>
      </c>
      <c r="E4191" s="16" t="s">
        <v>854</v>
      </c>
      <c r="F4191" s="16" t="s">
        <v>855</v>
      </c>
      <c r="G4191" s="16" t="s">
        <v>831</v>
      </c>
      <c r="H4191" s="16" t="s">
        <v>5936</v>
      </c>
      <c r="I4191" s="16" t="s">
        <v>1435</v>
      </c>
      <c r="J4191" s="16" t="s">
        <v>988</v>
      </c>
      <c r="K4191" s="17" t="s">
        <v>151</v>
      </c>
      <c r="L4191" s="18" t="s">
        <v>5835</v>
      </c>
      <c r="M4191" s="195" t="s">
        <v>5836</v>
      </c>
      <c r="N4191" s="16" t="s">
        <v>5837</v>
      </c>
      <c r="O4191" s="17" t="s">
        <v>346</v>
      </c>
      <c r="P4191" s="17" t="s">
        <v>305</v>
      </c>
      <c r="Q4191" s="17" t="s">
        <v>306</v>
      </c>
      <c r="R4191">
        <v>0</v>
      </c>
      <c r="S4191">
        <v>0</v>
      </c>
      <c r="T4191">
        <v>0</v>
      </c>
      <c r="U4191">
        <v>0</v>
      </c>
      <c r="V4191">
        <v>0</v>
      </c>
      <c r="W4191">
        <v>0</v>
      </c>
      <c r="X4191">
        <v>0</v>
      </c>
      <c r="Y4191">
        <v>0</v>
      </c>
      <c r="Z4191">
        <v>0</v>
      </c>
      <c r="AA4191">
        <v>0</v>
      </c>
      <c r="AB4191">
        <v>0</v>
      </c>
      <c r="AC4191">
        <v>0</v>
      </c>
      <c r="AD4191">
        <v>0</v>
      </c>
      <c r="AE4191">
        <v>0</v>
      </c>
      <c r="AF4191">
        <v>0</v>
      </c>
      <c r="AG4191" s="19">
        <v>0</v>
      </c>
      <c r="AH4191">
        <v>0</v>
      </c>
      <c r="AI4191">
        <v>0</v>
      </c>
      <c r="AJ4191">
        <v>0</v>
      </c>
      <c r="AK4191">
        <v>0</v>
      </c>
      <c r="AL4191">
        <v>0</v>
      </c>
      <c r="AM4191">
        <v>0</v>
      </c>
      <c r="AN4191">
        <v>0</v>
      </c>
      <c r="AO4191">
        <v>0</v>
      </c>
      <c r="AP4191">
        <v>0</v>
      </c>
      <c r="AQ4191">
        <v>0</v>
      </c>
      <c r="AR4191">
        <v>0</v>
      </c>
      <c r="AS4191">
        <v>0</v>
      </c>
      <c r="AT4191">
        <v>0</v>
      </c>
      <c r="AU4191">
        <v>0</v>
      </c>
      <c r="AV4191">
        <v>0</v>
      </c>
      <c r="AW4191">
        <v>0</v>
      </c>
      <c r="AX4191">
        <v>0</v>
      </c>
      <c r="AY4191">
        <v>0</v>
      </c>
      <c r="AZ4191">
        <v>0</v>
      </c>
      <c r="BA4191">
        <v>0</v>
      </c>
      <c r="BB4191">
        <v>0</v>
      </c>
      <c r="BC4191">
        <v>0</v>
      </c>
      <c r="BD4191">
        <v>0</v>
      </c>
      <c r="BE4191">
        <v>0</v>
      </c>
      <c r="BF4191">
        <v>0</v>
      </c>
      <c r="BG4191">
        <v>0</v>
      </c>
      <c r="BH4191">
        <v>20000</v>
      </c>
      <c r="BI4191">
        <v>2000</v>
      </c>
      <c r="BJ4191">
        <v>49000</v>
      </c>
      <c r="BK4191">
        <v>3000</v>
      </c>
      <c r="BL4191">
        <v>18000</v>
      </c>
      <c r="BM4191">
        <v>30000</v>
      </c>
      <c r="BN4191">
        <v>18000</v>
      </c>
      <c r="BO4191">
        <v>18000</v>
      </c>
      <c r="BP4191">
        <v>13000</v>
      </c>
      <c r="BQ4191">
        <v>20000</v>
      </c>
      <c r="BR4191">
        <v>14000</v>
      </c>
      <c r="BS4191">
        <v>9000</v>
      </c>
      <c r="BT4191">
        <v>16000</v>
      </c>
      <c r="BU4191">
        <v>13000</v>
      </c>
      <c r="BV4191">
        <v>10000</v>
      </c>
      <c r="BW4191">
        <v>29000</v>
      </c>
      <c r="BX4191">
        <v>40000</v>
      </c>
      <c r="BY4191">
        <v>23000</v>
      </c>
      <c r="BZ4191">
        <v>120000</v>
      </c>
      <c r="CA4191">
        <v>77000</v>
      </c>
      <c r="CB4191">
        <v>79000</v>
      </c>
      <c r="CC4191">
        <v>58000</v>
      </c>
      <c r="CD4191">
        <v>52000</v>
      </c>
      <c r="CE4191">
        <v>55000</v>
      </c>
    </row>
    <row r="4192" spans="1:83" x14ac:dyDescent="0.35">
      <c r="A4192" s="9" t="str">
        <f t="shared" si="65"/>
        <v>0530.751.70</v>
      </c>
      <c r="B4192" s="52" t="e">
        <f>+IF(MATCH(A4192,List!H$10:H$145,0),"Targeted")</f>
        <v>#N/A</v>
      </c>
      <c r="C4192" s="65"/>
      <c r="D4192" s="151" t="s">
        <v>7700</v>
      </c>
      <c r="E4192" s="16" t="s">
        <v>854</v>
      </c>
      <c r="F4192" s="16" t="s">
        <v>855</v>
      </c>
      <c r="G4192" s="16" t="s">
        <v>3090</v>
      </c>
      <c r="H4192" s="16" t="s">
        <v>3091</v>
      </c>
      <c r="I4192" s="16" t="s">
        <v>3092</v>
      </c>
      <c r="J4192" s="16" t="s">
        <v>858</v>
      </c>
      <c r="K4192" s="17" t="s">
        <v>151</v>
      </c>
      <c r="L4192" s="18" t="s">
        <v>5835</v>
      </c>
      <c r="M4192" s="195" t="s">
        <v>5836</v>
      </c>
      <c r="N4192" s="16" t="s">
        <v>5837</v>
      </c>
      <c r="O4192" s="17" t="s">
        <v>346</v>
      </c>
      <c r="P4192" s="17" t="s">
        <v>305</v>
      </c>
      <c r="Q4192" s="17" t="s">
        <v>306</v>
      </c>
      <c r="R4192">
        <v>125915</v>
      </c>
      <c r="S4192">
        <v>133591</v>
      </c>
      <c r="T4192">
        <v>141722</v>
      </c>
      <c r="U4192">
        <v>150160</v>
      </c>
      <c r="V4192">
        <v>156653</v>
      </c>
      <c r="W4192">
        <v>167075</v>
      </c>
      <c r="X4192">
        <v>172674</v>
      </c>
      <c r="Y4192">
        <v>189085</v>
      </c>
      <c r="Z4192">
        <v>225357</v>
      </c>
      <c r="AA4192">
        <v>269579</v>
      </c>
      <c r="AB4192">
        <v>340721</v>
      </c>
      <c r="AC4192">
        <v>374679</v>
      </c>
      <c r="AD4192">
        <v>409035</v>
      </c>
      <c r="AE4192">
        <v>516063</v>
      </c>
      <c r="AF4192">
        <v>576565</v>
      </c>
      <c r="AG4192" s="19">
        <v>151960</v>
      </c>
      <c r="AH4192">
        <v>636478</v>
      </c>
      <c r="AI4192">
        <v>713544</v>
      </c>
      <c r="AJ4192">
        <v>781350</v>
      </c>
      <c r="AK4192">
        <v>873230</v>
      </c>
      <c r="AL4192">
        <v>952347</v>
      </c>
      <c r="AM4192">
        <v>999336</v>
      </c>
      <c r="AN4192">
        <v>1126959</v>
      </c>
      <c r="AO4192">
        <v>1205331</v>
      </c>
      <c r="AP4192">
        <v>1294195</v>
      </c>
      <c r="AQ4192">
        <v>1373757</v>
      </c>
      <c r="AR4192">
        <v>1572545</v>
      </c>
      <c r="AS4192">
        <v>2045949</v>
      </c>
      <c r="AT4192">
        <v>2168732</v>
      </c>
      <c r="AU4192">
        <v>2009151</v>
      </c>
      <c r="AV4192">
        <v>2258718</v>
      </c>
      <c r="AW4192">
        <v>2444012</v>
      </c>
      <c r="AX4192">
        <v>2570977</v>
      </c>
      <c r="AY4192">
        <v>2654500</v>
      </c>
      <c r="AZ4192">
        <v>2671000</v>
      </c>
      <c r="BA4192">
        <v>2982000</v>
      </c>
      <c r="BB4192">
        <v>3447000</v>
      </c>
      <c r="BC4192">
        <v>4029000</v>
      </c>
      <c r="BD4192">
        <v>4545000</v>
      </c>
      <c r="BE4192">
        <v>4986000</v>
      </c>
      <c r="BF4192">
        <v>5357000</v>
      </c>
      <c r="BG4192">
        <v>4144000</v>
      </c>
      <c r="BH4192">
        <v>4295000</v>
      </c>
      <c r="BI4192">
        <v>4558000</v>
      </c>
      <c r="BJ4192">
        <v>4716000</v>
      </c>
      <c r="BK4192">
        <v>5025000</v>
      </c>
      <c r="BL4192">
        <v>5860000</v>
      </c>
      <c r="BM4192">
        <v>6889000</v>
      </c>
      <c r="BN4192">
        <v>8145000</v>
      </c>
      <c r="BO4192">
        <v>8310000</v>
      </c>
      <c r="BP4192">
        <v>8859000</v>
      </c>
      <c r="BQ4192">
        <v>9089000</v>
      </c>
      <c r="BR4192">
        <v>8749000</v>
      </c>
      <c r="BS4192">
        <v>7962000</v>
      </c>
      <c r="BT4192">
        <v>8365000</v>
      </c>
      <c r="BU4192">
        <v>8905000</v>
      </c>
      <c r="BV4192">
        <v>10057000</v>
      </c>
      <c r="BW4192">
        <v>11126000</v>
      </c>
      <c r="BX4192">
        <v>12329000</v>
      </c>
      <c r="BY4192">
        <v>13217000</v>
      </c>
      <c r="BZ4192">
        <v>13820000</v>
      </c>
      <c r="CA4192">
        <v>13851000</v>
      </c>
      <c r="CB4192">
        <v>14179000</v>
      </c>
      <c r="CC4192">
        <v>14244000</v>
      </c>
      <c r="CD4192">
        <v>14493000</v>
      </c>
      <c r="CE4192">
        <v>14816000</v>
      </c>
    </row>
    <row r="4193" spans="1:83" x14ac:dyDescent="0.35">
      <c r="A4193" s="9" t="str">
        <f t="shared" si="65"/>
        <v>0530.751.70</v>
      </c>
      <c r="B4193" s="52" t="e">
        <f>+IF(MATCH(A4193,List!H$10:H$145,0),"Targeted")</f>
        <v>#N/A</v>
      </c>
      <c r="C4193" s="65"/>
      <c r="D4193" s="151"/>
      <c r="E4193" s="16" t="s">
        <v>854</v>
      </c>
      <c r="F4193" s="16" t="s">
        <v>855</v>
      </c>
      <c r="G4193" s="16" t="s">
        <v>3090</v>
      </c>
      <c r="H4193" s="16" t="s">
        <v>3091</v>
      </c>
      <c r="I4193" s="16" t="s">
        <v>3092</v>
      </c>
      <c r="J4193" s="16" t="s">
        <v>858</v>
      </c>
      <c r="K4193" s="17" t="s">
        <v>151</v>
      </c>
      <c r="L4193" s="18" t="s">
        <v>5835</v>
      </c>
      <c r="M4193" s="195" t="s">
        <v>5836</v>
      </c>
      <c r="N4193" s="16" t="s">
        <v>5837</v>
      </c>
      <c r="O4193" s="17" t="s">
        <v>304</v>
      </c>
      <c r="P4193" s="17" t="s">
        <v>305</v>
      </c>
      <c r="Q4193" s="17" t="s">
        <v>306</v>
      </c>
      <c r="R4193">
        <v>0</v>
      </c>
      <c r="S4193">
        <v>0</v>
      </c>
      <c r="T4193">
        <v>0</v>
      </c>
      <c r="U4193">
        <v>0</v>
      </c>
      <c r="V4193">
        <v>0</v>
      </c>
      <c r="W4193">
        <v>0</v>
      </c>
      <c r="X4193">
        <v>0</v>
      </c>
      <c r="Y4193">
        <v>0</v>
      </c>
      <c r="Z4193">
        <v>0</v>
      </c>
      <c r="AA4193">
        <v>0</v>
      </c>
      <c r="AB4193">
        <v>0</v>
      </c>
      <c r="AC4193">
        <v>0</v>
      </c>
      <c r="AD4193">
        <v>0</v>
      </c>
      <c r="AE4193">
        <v>0</v>
      </c>
      <c r="AF4193">
        <v>0</v>
      </c>
      <c r="AG4193" s="19">
        <v>0</v>
      </c>
      <c r="AH4193">
        <v>0</v>
      </c>
      <c r="AI4193">
        <v>0</v>
      </c>
      <c r="AJ4193">
        <v>0</v>
      </c>
      <c r="AK4193">
        <v>0</v>
      </c>
      <c r="AL4193">
        <v>0</v>
      </c>
      <c r="AM4193">
        <v>0</v>
      </c>
      <c r="AN4193">
        <v>0</v>
      </c>
      <c r="AO4193">
        <v>0</v>
      </c>
      <c r="AP4193">
        <v>0</v>
      </c>
      <c r="AQ4193">
        <v>0</v>
      </c>
      <c r="AR4193">
        <v>0</v>
      </c>
      <c r="AS4193">
        <v>0</v>
      </c>
      <c r="AT4193">
        <v>91642</v>
      </c>
      <c r="AU4193">
        <v>116934</v>
      </c>
      <c r="AV4193">
        <v>122259</v>
      </c>
      <c r="AW4193">
        <v>154308</v>
      </c>
      <c r="AX4193">
        <v>158393</v>
      </c>
      <c r="AY4193">
        <v>182030</v>
      </c>
      <c r="AZ4193">
        <v>208000</v>
      </c>
      <c r="BA4193">
        <v>252000</v>
      </c>
      <c r="BB4193">
        <v>285000</v>
      </c>
      <c r="BC4193">
        <v>302000</v>
      </c>
      <c r="BD4193">
        <v>315000</v>
      </c>
      <c r="BE4193">
        <v>368000</v>
      </c>
      <c r="BF4193">
        <v>930000</v>
      </c>
      <c r="BG4193">
        <v>793000</v>
      </c>
      <c r="BH4193">
        <v>510000</v>
      </c>
      <c r="BI4193">
        <v>806000</v>
      </c>
      <c r="BJ4193">
        <v>1029000</v>
      </c>
      <c r="BK4193">
        <v>1119000</v>
      </c>
      <c r="BL4193">
        <v>909000</v>
      </c>
      <c r="BM4193">
        <v>984000</v>
      </c>
      <c r="BN4193">
        <v>946000</v>
      </c>
      <c r="BO4193">
        <v>1023000</v>
      </c>
      <c r="BP4193">
        <v>908000</v>
      </c>
      <c r="BQ4193">
        <v>1082000</v>
      </c>
      <c r="BR4193">
        <v>1081000</v>
      </c>
      <c r="BS4193">
        <v>1436000</v>
      </c>
      <c r="BT4193">
        <v>1545000</v>
      </c>
      <c r="BU4193">
        <v>1607000</v>
      </c>
      <c r="BV4193">
        <v>1722000</v>
      </c>
      <c r="BW4193">
        <v>1870000</v>
      </c>
      <c r="BX4193" s="10">
        <v>1910000</v>
      </c>
      <c r="BY4193">
        <v>1730000</v>
      </c>
      <c r="BZ4193">
        <v>2149000</v>
      </c>
      <c r="CA4193">
        <v>1241000</v>
      </c>
      <c r="CB4193">
        <v>1866000</v>
      </c>
      <c r="CC4193">
        <v>2150000</v>
      </c>
      <c r="CD4193">
        <v>2196000</v>
      </c>
      <c r="CE4193">
        <v>2242000</v>
      </c>
    </row>
    <row r="4194" spans="1:83" x14ac:dyDescent="0.35">
      <c r="A4194" s="9" t="str">
        <f t="shared" si="65"/>
        <v>0531.751.70</v>
      </c>
      <c r="B4194" s="52" t="e">
        <f>+IF(MATCH(A4194,List!H$10:H$145,0),"Targeted")</f>
        <v>#N/A</v>
      </c>
      <c r="C4194" s="65"/>
      <c r="D4194" s="151" t="s">
        <v>7700</v>
      </c>
      <c r="E4194" s="16" t="s">
        <v>854</v>
      </c>
      <c r="F4194" s="16" t="s">
        <v>855</v>
      </c>
      <c r="G4194" s="16" t="s">
        <v>3090</v>
      </c>
      <c r="H4194" s="16" t="s">
        <v>3091</v>
      </c>
      <c r="I4194" s="16" t="s">
        <v>5938</v>
      </c>
      <c r="J4194" s="16" t="s">
        <v>5939</v>
      </c>
      <c r="K4194" s="17" t="s">
        <v>151</v>
      </c>
      <c r="L4194" s="18" t="s">
        <v>5835</v>
      </c>
      <c r="M4194" s="195" t="s">
        <v>5836</v>
      </c>
      <c r="N4194" s="16" t="s">
        <v>5837</v>
      </c>
      <c r="O4194" s="17" t="s">
        <v>346</v>
      </c>
      <c r="P4194" s="17" t="s">
        <v>305</v>
      </c>
      <c r="Q4194" s="17" t="s">
        <v>306</v>
      </c>
      <c r="R4194">
        <v>0</v>
      </c>
      <c r="S4194">
        <v>0</v>
      </c>
      <c r="T4194">
        <v>0</v>
      </c>
      <c r="U4194">
        <v>0</v>
      </c>
      <c r="V4194">
        <v>0</v>
      </c>
      <c r="W4194">
        <v>0</v>
      </c>
      <c r="X4194">
        <v>0</v>
      </c>
      <c r="Y4194">
        <v>0</v>
      </c>
      <c r="Z4194">
        <v>0</v>
      </c>
      <c r="AA4194">
        <v>0</v>
      </c>
      <c r="AB4194">
        <v>0</v>
      </c>
      <c r="AC4194">
        <v>0</v>
      </c>
      <c r="AD4194">
        <v>0</v>
      </c>
      <c r="AE4194">
        <v>0</v>
      </c>
      <c r="AF4194">
        <v>0</v>
      </c>
      <c r="AG4194" s="19">
        <v>0</v>
      </c>
      <c r="AH4194">
        <v>0</v>
      </c>
      <c r="AI4194">
        <v>0</v>
      </c>
      <c r="AJ4194">
        <v>0</v>
      </c>
      <c r="AK4194">
        <v>0</v>
      </c>
      <c r="AL4194">
        <v>0</v>
      </c>
      <c r="AM4194">
        <v>0</v>
      </c>
      <c r="AN4194">
        <v>0</v>
      </c>
      <c r="AO4194">
        <v>0</v>
      </c>
      <c r="AP4194">
        <v>0</v>
      </c>
      <c r="AQ4194">
        <v>0</v>
      </c>
      <c r="AR4194">
        <v>0</v>
      </c>
      <c r="AS4194">
        <v>0</v>
      </c>
      <c r="AT4194">
        <v>0</v>
      </c>
      <c r="AU4194">
        <v>0</v>
      </c>
      <c r="AV4194">
        <v>0</v>
      </c>
      <c r="AW4194">
        <v>0</v>
      </c>
      <c r="AX4194">
        <v>0</v>
      </c>
      <c r="AY4194">
        <v>0</v>
      </c>
      <c r="AZ4194">
        <v>0</v>
      </c>
      <c r="BA4194">
        <v>0</v>
      </c>
      <c r="BB4194">
        <v>0</v>
      </c>
      <c r="BC4194">
        <v>0</v>
      </c>
      <c r="BD4194">
        <v>0</v>
      </c>
      <c r="BE4194">
        <v>0</v>
      </c>
      <c r="BF4194">
        <v>0</v>
      </c>
      <c r="BG4194">
        <v>0</v>
      </c>
      <c r="BH4194">
        <v>364000</v>
      </c>
      <c r="BI4194">
        <v>133000</v>
      </c>
      <c r="BJ4194">
        <v>427000</v>
      </c>
      <c r="BK4194">
        <v>411000</v>
      </c>
      <c r="BL4194">
        <v>475000</v>
      </c>
      <c r="BM4194">
        <v>508000</v>
      </c>
      <c r="BN4194">
        <v>486000</v>
      </c>
      <c r="BO4194">
        <v>426000</v>
      </c>
      <c r="BP4194">
        <v>334000</v>
      </c>
      <c r="BQ4194">
        <v>388000</v>
      </c>
      <c r="BR4194">
        <v>580000</v>
      </c>
      <c r="BS4194">
        <v>743000</v>
      </c>
      <c r="BT4194">
        <v>814000</v>
      </c>
      <c r="BU4194">
        <v>841000</v>
      </c>
      <c r="BV4194">
        <v>379000</v>
      </c>
      <c r="BW4194">
        <v>89000</v>
      </c>
      <c r="BX4194">
        <v>0</v>
      </c>
      <c r="BY4194">
        <v>1000</v>
      </c>
      <c r="BZ4194">
        <v>4000</v>
      </c>
      <c r="CA4194">
        <v>2000</v>
      </c>
      <c r="CB4194">
        <v>0</v>
      </c>
      <c r="CC4194">
        <v>0</v>
      </c>
      <c r="CD4194">
        <v>0</v>
      </c>
      <c r="CE4194">
        <v>0</v>
      </c>
    </row>
    <row r="4195" spans="1:83" x14ac:dyDescent="0.35">
      <c r="A4195" s="9" t="str">
        <f t="shared" si="65"/>
        <v>0532.751.70</v>
      </c>
      <c r="B4195" s="52" t="e">
        <f>+IF(MATCH(A4195,List!H$10:H$145,0),"Targeted")</f>
        <v>#N/A</v>
      </c>
      <c r="C4195" s="65"/>
      <c r="D4195" s="151" t="s">
        <v>7700</v>
      </c>
      <c r="E4195" s="16" t="s">
        <v>854</v>
      </c>
      <c r="F4195" s="16" t="s">
        <v>855</v>
      </c>
      <c r="G4195" s="16" t="s">
        <v>3090</v>
      </c>
      <c r="H4195" s="16" t="s">
        <v>3091</v>
      </c>
      <c r="I4195" s="16" t="s">
        <v>5940</v>
      </c>
      <c r="J4195" s="16" t="s">
        <v>988</v>
      </c>
      <c r="K4195" s="17" t="s">
        <v>151</v>
      </c>
      <c r="L4195" s="18" t="s">
        <v>5835</v>
      </c>
      <c r="M4195" s="195" t="s">
        <v>5836</v>
      </c>
      <c r="N4195" s="16" t="s">
        <v>5837</v>
      </c>
      <c r="O4195" s="17" t="s">
        <v>346</v>
      </c>
      <c r="P4195" s="17" t="s">
        <v>305</v>
      </c>
      <c r="Q4195" s="17" t="s">
        <v>306</v>
      </c>
      <c r="R4195">
        <v>0</v>
      </c>
      <c r="S4195">
        <v>0</v>
      </c>
      <c r="T4195">
        <v>0</v>
      </c>
      <c r="U4195">
        <v>0</v>
      </c>
      <c r="V4195">
        <v>0</v>
      </c>
      <c r="W4195">
        <v>0</v>
      </c>
      <c r="X4195">
        <v>0</v>
      </c>
      <c r="Y4195">
        <v>0</v>
      </c>
      <c r="Z4195">
        <v>0</v>
      </c>
      <c r="AA4195">
        <v>0</v>
      </c>
      <c r="AB4195">
        <v>0</v>
      </c>
      <c r="AC4195">
        <v>0</v>
      </c>
      <c r="AD4195">
        <v>0</v>
      </c>
      <c r="AE4195">
        <v>0</v>
      </c>
      <c r="AF4195">
        <v>0</v>
      </c>
      <c r="AG4195" s="19">
        <v>0</v>
      </c>
      <c r="AH4195">
        <v>0</v>
      </c>
      <c r="AI4195">
        <v>0</v>
      </c>
      <c r="AJ4195">
        <v>0</v>
      </c>
      <c r="AK4195">
        <v>0</v>
      </c>
      <c r="AL4195">
        <v>0</v>
      </c>
      <c r="AM4195">
        <v>0</v>
      </c>
      <c r="AN4195">
        <v>0</v>
      </c>
      <c r="AO4195">
        <v>0</v>
      </c>
      <c r="AP4195">
        <v>0</v>
      </c>
      <c r="AQ4195">
        <v>0</v>
      </c>
      <c r="AR4195">
        <v>0</v>
      </c>
      <c r="AS4195">
        <v>0</v>
      </c>
      <c r="AT4195">
        <v>0</v>
      </c>
      <c r="AU4195">
        <v>0</v>
      </c>
      <c r="AV4195">
        <v>0</v>
      </c>
      <c r="AW4195">
        <v>0</v>
      </c>
      <c r="AX4195">
        <v>0</v>
      </c>
      <c r="AY4195">
        <v>0</v>
      </c>
      <c r="AZ4195">
        <v>0</v>
      </c>
      <c r="BA4195">
        <v>0</v>
      </c>
      <c r="BB4195">
        <v>0</v>
      </c>
      <c r="BC4195">
        <v>0</v>
      </c>
      <c r="BD4195">
        <v>0</v>
      </c>
      <c r="BE4195">
        <v>0</v>
      </c>
      <c r="BF4195">
        <v>0</v>
      </c>
      <c r="BG4195">
        <v>0</v>
      </c>
      <c r="BH4195">
        <v>118000</v>
      </c>
      <c r="BI4195">
        <v>0</v>
      </c>
      <c r="BJ4195">
        <v>4000</v>
      </c>
      <c r="BK4195">
        <v>63000</v>
      </c>
      <c r="BL4195">
        <v>201000</v>
      </c>
      <c r="BM4195">
        <v>317000</v>
      </c>
      <c r="BN4195">
        <v>243000</v>
      </c>
      <c r="BO4195">
        <v>260000</v>
      </c>
      <c r="BP4195">
        <v>479000</v>
      </c>
      <c r="BQ4195">
        <v>627000</v>
      </c>
      <c r="BR4195">
        <v>349000</v>
      </c>
      <c r="BS4195">
        <v>456000</v>
      </c>
      <c r="BT4195">
        <v>325000</v>
      </c>
      <c r="BU4195">
        <v>322000</v>
      </c>
      <c r="BV4195">
        <v>265000</v>
      </c>
      <c r="BW4195">
        <v>411000</v>
      </c>
      <c r="BX4195">
        <v>328000</v>
      </c>
      <c r="BY4195">
        <v>1282000</v>
      </c>
      <c r="BZ4195">
        <v>2528000</v>
      </c>
      <c r="CA4195">
        <v>62000</v>
      </c>
      <c r="CB4195">
        <v>1834000</v>
      </c>
      <c r="CC4195">
        <v>1130000</v>
      </c>
      <c r="CD4195">
        <v>1051000</v>
      </c>
      <c r="CE4195">
        <v>979000</v>
      </c>
    </row>
    <row r="4196" spans="1:83" x14ac:dyDescent="0.35">
      <c r="A4196" s="9" t="str">
        <f t="shared" si="65"/>
        <v>0533.751.70</v>
      </c>
      <c r="B4196" s="52" t="e">
        <f>+IF(MATCH(A4196,List!H$10:H$145,0),"Targeted")</f>
        <v>#N/A</v>
      </c>
      <c r="C4196" s="65"/>
      <c r="D4196" s="151" t="s">
        <v>7700</v>
      </c>
      <c r="E4196" s="16" t="s">
        <v>854</v>
      </c>
      <c r="F4196" s="16" t="s">
        <v>855</v>
      </c>
      <c r="G4196" s="16" t="s">
        <v>3090</v>
      </c>
      <c r="H4196" s="16" t="s">
        <v>3091</v>
      </c>
      <c r="I4196" s="16" t="s">
        <v>5941</v>
      </c>
      <c r="J4196" s="16" t="s">
        <v>5942</v>
      </c>
      <c r="K4196" s="17" t="s">
        <v>151</v>
      </c>
      <c r="L4196" s="18" t="s">
        <v>5835</v>
      </c>
      <c r="M4196" s="195" t="s">
        <v>5836</v>
      </c>
      <c r="N4196" s="16" t="s">
        <v>5837</v>
      </c>
      <c r="O4196" s="17" t="s">
        <v>346</v>
      </c>
      <c r="P4196" s="17" t="s">
        <v>305</v>
      </c>
      <c r="Q4196" s="17" t="s">
        <v>306</v>
      </c>
      <c r="R4196">
        <v>0</v>
      </c>
      <c r="S4196">
        <v>0</v>
      </c>
      <c r="T4196">
        <v>0</v>
      </c>
      <c r="U4196">
        <v>0</v>
      </c>
      <c r="V4196">
        <v>0</v>
      </c>
      <c r="W4196">
        <v>0</v>
      </c>
      <c r="X4196">
        <v>0</v>
      </c>
      <c r="Y4196">
        <v>0</v>
      </c>
      <c r="Z4196">
        <v>0</v>
      </c>
      <c r="AA4196">
        <v>0</v>
      </c>
      <c r="AB4196">
        <v>0</v>
      </c>
      <c r="AC4196">
        <v>0</v>
      </c>
      <c r="AD4196">
        <v>0</v>
      </c>
      <c r="AE4196">
        <v>0</v>
      </c>
      <c r="AF4196">
        <v>0</v>
      </c>
      <c r="AG4196" s="19">
        <v>0</v>
      </c>
      <c r="AH4196">
        <v>0</v>
      </c>
      <c r="AI4196">
        <v>0</v>
      </c>
      <c r="AJ4196">
        <v>0</v>
      </c>
      <c r="AK4196">
        <v>0</v>
      </c>
      <c r="AL4196">
        <v>0</v>
      </c>
      <c r="AM4196">
        <v>0</v>
      </c>
      <c r="AN4196">
        <v>0</v>
      </c>
      <c r="AO4196">
        <v>0</v>
      </c>
      <c r="AP4196">
        <v>0</v>
      </c>
      <c r="AQ4196">
        <v>0</v>
      </c>
      <c r="AR4196">
        <v>0</v>
      </c>
      <c r="AS4196">
        <v>0</v>
      </c>
      <c r="AT4196">
        <v>0</v>
      </c>
      <c r="AU4196">
        <v>0</v>
      </c>
      <c r="AV4196">
        <v>0</v>
      </c>
      <c r="AW4196">
        <v>0</v>
      </c>
      <c r="AX4196">
        <v>0</v>
      </c>
      <c r="AY4196">
        <v>0</v>
      </c>
      <c r="AZ4196">
        <v>0</v>
      </c>
      <c r="BA4196">
        <v>0</v>
      </c>
      <c r="BB4196">
        <v>0</v>
      </c>
      <c r="BC4196">
        <v>0</v>
      </c>
      <c r="BD4196">
        <v>0</v>
      </c>
      <c r="BE4196">
        <v>0</v>
      </c>
      <c r="BF4196">
        <v>0</v>
      </c>
      <c r="BG4196">
        <v>0</v>
      </c>
      <c r="BH4196">
        <v>0</v>
      </c>
      <c r="BI4196">
        <v>0</v>
      </c>
      <c r="BJ4196">
        <v>0</v>
      </c>
      <c r="BK4196">
        <v>0</v>
      </c>
      <c r="BL4196">
        <v>43000</v>
      </c>
      <c r="BM4196">
        <v>725000</v>
      </c>
      <c r="BN4196">
        <v>1666000</v>
      </c>
      <c r="BO4196">
        <v>562000</v>
      </c>
      <c r="BP4196">
        <v>396000</v>
      </c>
      <c r="BQ4196">
        <v>418000</v>
      </c>
      <c r="BR4196">
        <v>344000</v>
      </c>
      <c r="BS4196">
        <v>344000</v>
      </c>
      <c r="BT4196">
        <v>356000</v>
      </c>
      <c r="BU4196">
        <v>452000</v>
      </c>
      <c r="BV4196">
        <v>341000</v>
      </c>
      <c r="BW4196">
        <v>201000</v>
      </c>
      <c r="BX4196">
        <v>88000</v>
      </c>
      <c r="BY4196">
        <v>60000</v>
      </c>
      <c r="BZ4196">
        <v>52000</v>
      </c>
      <c r="CA4196">
        <v>30000</v>
      </c>
      <c r="CB4196">
        <v>0</v>
      </c>
      <c r="CC4196">
        <v>0</v>
      </c>
      <c r="CD4196">
        <v>0</v>
      </c>
      <c r="CE4196">
        <v>0</v>
      </c>
    </row>
    <row r="4197" spans="1:83" x14ac:dyDescent="0.35">
      <c r="A4197" s="9" t="str">
        <f t="shared" si="65"/>
        <v>0544.751.70</v>
      </c>
      <c r="B4197" s="52" t="e">
        <f>+IF(MATCH(A4197,List!H$10:H$145,0),"Targeted")</f>
        <v>#N/A</v>
      </c>
      <c r="C4197" s="65"/>
      <c r="D4197" s="151" t="s">
        <v>7700</v>
      </c>
      <c r="E4197" s="16" t="s">
        <v>854</v>
      </c>
      <c r="F4197" s="16" t="s">
        <v>855</v>
      </c>
      <c r="G4197" s="16" t="s">
        <v>3090</v>
      </c>
      <c r="H4197" s="16" t="s">
        <v>3091</v>
      </c>
      <c r="I4197" s="16" t="s">
        <v>5943</v>
      </c>
      <c r="J4197" s="16" t="s">
        <v>5944</v>
      </c>
      <c r="K4197" s="17" t="s">
        <v>151</v>
      </c>
      <c r="L4197" s="18" t="s">
        <v>5835</v>
      </c>
      <c r="M4197" s="195" t="s">
        <v>5836</v>
      </c>
      <c r="N4197" s="16" t="s">
        <v>5837</v>
      </c>
      <c r="O4197" s="17" t="s">
        <v>346</v>
      </c>
      <c r="P4197" s="17" t="s">
        <v>305</v>
      </c>
      <c r="Q4197" s="17" t="s">
        <v>306</v>
      </c>
      <c r="R4197">
        <v>0</v>
      </c>
      <c r="S4197">
        <v>0</v>
      </c>
      <c r="T4197">
        <v>0</v>
      </c>
      <c r="U4197">
        <v>0</v>
      </c>
      <c r="V4197">
        <v>0</v>
      </c>
      <c r="W4197">
        <v>0</v>
      </c>
      <c r="X4197">
        <v>0</v>
      </c>
      <c r="Y4197">
        <v>0</v>
      </c>
      <c r="Z4197">
        <v>0</v>
      </c>
      <c r="AA4197">
        <v>0</v>
      </c>
      <c r="AB4197">
        <v>0</v>
      </c>
      <c r="AC4197">
        <v>0</v>
      </c>
      <c r="AD4197">
        <v>0</v>
      </c>
      <c r="AE4197">
        <v>0</v>
      </c>
      <c r="AF4197">
        <v>0</v>
      </c>
      <c r="AG4197" s="19">
        <v>0</v>
      </c>
      <c r="AH4197">
        <v>0</v>
      </c>
      <c r="AI4197">
        <v>0</v>
      </c>
      <c r="AJ4197">
        <v>0</v>
      </c>
      <c r="AK4197">
        <v>0</v>
      </c>
      <c r="AL4197">
        <v>0</v>
      </c>
      <c r="AM4197">
        <v>0</v>
      </c>
      <c r="AN4197">
        <v>0</v>
      </c>
      <c r="AO4197">
        <v>0</v>
      </c>
      <c r="AP4197">
        <v>0</v>
      </c>
      <c r="AQ4197">
        <v>0</v>
      </c>
      <c r="AR4197">
        <v>0</v>
      </c>
      <c r="AS4197">
        <v>0</v>
      </c>
      <c r="AT4197">
        <v>0</v>
      </c>
      <c r="AU4197">
        <v>0</v>
      </c>
      <c r="AV4197">
        <v>0</v>
      </c>
      <c r="AW4197">
        <v>0</v>
      </c>
      <c r="AX4197">
        <v>0</v>
      </c>
      <c r="AY4197">
        <v>0</v>
      </c>
      <c r="AZ4197">
        <v>0</v>
      </c>
      <c r="BA4197">
        <v>0</v>
      </c>
      <c r="BB4197">
        <v>0</v>
      </c>
      <c r="BC4197">
        <v>0</v>
      </c>
      <c r="BD4197">
        <v>0</v>
      </c>
      <c r="BE4197">
        <v>0</v>
      </c>
      <c r="BF4197">
        <v>0</v>
      </c>
      <c r="BG4197">
        <v>0</v>
      </c>
      <c r="BH4197">
        <v>155000</v>
      </c>
      <c r="BI4197">
        <v>106000</v>
      </c>
      <c r="BJ4197">
        <v>174000</v>
      </c>
      <c r="BK4197">
        <v>292000</v>
      </c>
      <c r="BL4197">
        <v>308000</v>
      </c>
      <c r="BM4197">
        <v>446000</v>
      </c>
      <c r="BN4197">
        <v>529000</v>
      </c>
      <c r="BO4197">
        <v>647000</v>
      </c>
      <c r="BP4197">
        <v>609000</v>
      </c>
      <c r="BQ4197">
        <v>524000</v>
      </c>
      <c r="BR4197">
        <v>799000</v>
      </c>
      <c r="BS4197">
        <v>806000</v>
      </c>
      <c r="BT4197">
        <v>843000</v>
      </c>
      <c r="BU4197">
        <v>757000</v>
      </c>
      <c r="BV4197">
        <v>300000</v>
      </c>
      <c r="BW4197">
        <v>116000</v>
      </c>
      <c r="BX4197">
        <v>57000</v>
      </c>
      <c r="BY4197">
        <v>13000</v>
      </c>
      <c r="BZ4197">
        <v>28000</v>
      </c>
      <c r="CA4197">
        <v>8000</v>
      </c>
      <c r="CB4197">
        <v>7000</v>
      </c>
      <c r="CC4197">
        <v>0</v>
      </c>
      <c r="CD4197">
        <v>0</v>
      </c>
      <c r="CE4197">
        <v>0</v>
      </c>
    </row>
    <row r="4198" spans="1:83" x14ac:dyDescent="0.35">
      <c r="A4198" s="9" t="str">
        <f t="shared" si="65"/>
        <v>4363.751.70</v>
      </c>
      <c r="B4198" s="52" t="e">
        <f>+IF(MATCH(A4198,List!H$10:H$145,0),"Targeted")</f>
        <v>#N/A</v>
      </c>
      <c r="C4198" s="65"/>
      <c r="D4198" s="151" t="s">
        <v>7700</v>
      </c>
      <c r="E4198" s="16" t="s">
        <v>854</v>
      </c>
      <c r="F4198" s="16" t="s">
        <v>855</v>
      </c>
      <c r="G4198" s="16" t="s">
        <v>3090</v>
      </c>
      <c r="H4198" s="16" t="s">
        <v>3091</v>
      </c>
      <c r="I4198" s="16" t="s">
        <v>5945</v>
      </c>
      <c r="J4198" s="16" t="s">
        <v>5946</v>
      </c>
      <c r="K4198" s="17" t="s">
        <v>151</v>
      </c>
      <c r="L4198" s="18" t="s">
        <v>5835</v>
      </c>
      <c r="M4198" s="195" t="s">
        <v>5836</v>
      </c>
      <c r="N4198" s="16" t="s">
        <v>5837</v>
      </c>
      <c r="O4198" s="17" t="s">
        <v>346</v>
      </c>
      <c r="P4198" s="17" t="s">
        <v>305</v>
      </c>
      <c r="Q4198" s="17" t="s">
        <v>306</v>
      </c>
      <c r="R4198">
        <v>0</v>
      </c>
      <c r="S4198">
        <v>0</v>
      </c>
      <c r="T4198">
        <v>0</v>
      </c>
      <c r="U4198">
        <v>0</v>
      </c>
      <c r="V4198">
        <v>0</v>
      </c>
      <c r="W4198">
        <v>0</v>
      </c>
      <c r="X4198">
        <v>0</v>
      </c>
      <c r="Y4198">
        <v>0</v>
      </c>
      <c r="Z4198">
        <v>0</v>
      </c>
      <c r="AA4198">
        <v>0</v>
      </c>
      <c r="AB4198">
        <v>0</v>
      </c>
      <c r="AC4198">
        <v>0</v>
      </c>
      <c r="AD4198">
        <v>0</v>
      </c>
      <c r="AE4198">
        <v>0</v>
      </c>
      <c r="AF4198">
        <v>0</v>
      </c>
      <c r="AG4198" s="19">
        <v>0</v>
      </c>
      <c r="AH4198">
        <v>0</v>
      </c>
      <c r="AI4198">
        <v>0</v>
      </c>
      <c r="AJ4198">
        <v>0</v>
      </c>
      <c r="AK4198">
        <v>0</v>
      </c>
      <c r="AL4198">
        <v>0</v>
      </c>
      <c r="AM4198">
        <v>0</v>
      </c>
      <c r="AN4198">
        <v>0</v>
      </c>
      <c r="AO4198">
        <v>0</v>
      </c>
      <c r="AP4198">
        <v>0</v>
      </c>
      <c r="AQ4198">
        <v>0</v>
      </c>
      <c r="AR4198">
        <v>0</v>
      </c>
      <c r="AS4198">
        <v>0</v>
      </c>
      <c r="AT4198">
        <v>0</v>
      </c>
      <c r="AU4198">
        <v>0</v>
      </c>
      <c r="AV4198">
        <v>0</v>
      </c>
      <c r="AW4198">
        <v>0</v>
      </c>
      <c r="AX4198">
        <v>0</v>
      </c>
      <c r="AY4198">
        <v>0</v>
      </c>
      <c r="AZ4198">
        <v>0</v>
      </c>
      <c r="BA4198">
        <v>0</v>
      </c>
      <c r="BB4198">
        <v>0</v>
      </c>
      <c r="BC4198">
        <v>0</v>
      </c>
      <c r="BD4198">
        <v>0</v>
      </c>
      <c r="BE4198">
        <v>0</v>
      </c>
      <c r="BF4198">
        <v>0</v>
      </c>
      <c r="BG4198">
        <v>0</v>
      </c>
      <c r="BH4198">
        <v>0</v>
      </c>
      <c r="BI4198">
        <v>0</v>
      </c>
      <c r="BJ4198">
        <v>0</v>
      </c>
      <c r="BK4198">
        <v>0</v>
      </c>
      <c r="BL4198">
        <v>0</v>
      </c>
      <c r="BM4198">
        <v>0</v>
      </c>
      <c r="BN4198">
        <v>0</v>
      </c>
      <c r="BO4198">
        <v>0</v>
      </c>
      <c r="BP4198">
        <v>0</v>
      </c>
      <c r="BQ4198">
        <v>0</v>
      </c>
      <c r="BR4198">
        <v>0</v>
      </c>
      <c r="BS4198">
        <v>0</v>
      </c>
      <c r="BT4198">
        <v>0</v>
      </c>
      <c r="BU4198">
        <v>0</v>
      </c>
      <c r="BV4198">
        <v>-1000</v>
      </c>
      <c r="BW4198">
        <v>-3000</v>
      </c>
      <c r="BX4198">
        <v>-2000</v>
      </c>
      <c r="BY4198">
        <v>0</v>
      </c>
      <c r="BZ4198">
        <v>0</v>
      </c>
      <c r="CA4198">
        <v>0</v>
      </c>
      <c r="CB4198">
        <v>0</v>
      </c>
      <c r="CC4198">
        <v>0</v>
      </c>
      <c r="CD4198">
        <v>0</v>
      </c>
      <c r="CE4198">
        <v>0</v>
      </c>
    </row>
    <row r="4199" spans="1:83" x14ac:dyDescent="0.35">
      <c r="A4199" s="9" t="str">
        <f t="shared" si="65"/>
        <v>5543.751.70</v>
      </c>
      <c r="B4199" s="52" t="e">
        <f>+IF(MATCH(A4199,List!H$10:H$145,0),"Targeted")</f>
        <v>#N/A</v>
      </c>
      <c r="C4199" s="65"/>
      <c r="D4199" s="151" t="s">
        <v>7700</v>
      </c>
      <c r="E4199" s="16" t="s">
        <v>854</v>
      </c>
      <c r="F4199" s="16" t="s">
        <v>855</v>
      </c>
      <c r="G4199" s="16" t="s">
        <v>3090</v>
      </c>
      <c r="H4199" s="16" t="s">
        <v>3091</v>
      </c>
      <c r="I4199" s="16" t="s">
        <v>5947</v>
      </c>
      <c r="J4199" s="16" t="s">
        <v>5948</v>
      </c>
      <c r="K4199" s="17" t="s">
        <v>151</v>
      </c>
      <c r="L4199" s="18" t="s">
        <v>5835</v>
      </c>
      <c r="M4199" s="195" t="s">
        <v>5836</v>
      </c>
      <c r="N4199" s="16" t="s">
        <v>5837</v>
      </c>
      <c r="O4199" s="17" t="s">
        <v>346</v>
      </c>
      <c r="P4199" s="17" t="s">
        <v>305</v>
      </c>
      <c r="Q4199" s="17" t="s">
        <v>306</v>
      </c>
      <c r="R4199">
        <v>0</v>
      </c>
      <c r="S4199">
        <v>0</v>
      </c>
      <c r="T4199">
        <v>0</v>
      </c>
      <c r="U4199">
        <v>0</v>
      </c>
      <c r="V4199">
        <v>0</v>
      </c>
      <c r="W4199">
        <v>0</v>
      </c>
      <c r="X4199">
        <v>0</v>
      </c>
      <c r="Y4199">
        <v>0</v>
      </c>
      <c r="Z4199">
        <v>0</v>
      </c>
      <c r="AA4199">
        <v>0</v>
      </c>
      <c r="AB4199">
        <v>0</v>
      </c>
      <c r="AC4199">
        <v>0</v>
      </c>
      <c r="AD4199">
        <v>0</v>
      </c>
      <c r="AE4199">
        <v>0</v>
      </c>
      <c r="AF4199">
        <v>0</v>
      </c>
      <c r="AG4199" s="19">
        <v>0</v>
      </c>
      <c r="AH4199">
        <v>0</v>
      </c>
      <c r="AI4199">
        <v>0</v>
      </c>
      <c r="AJ4199">
        <v>0</v>
      </c>
      <c r="AK4199">
        <v>0</v>
      </c>
      <c r="AL4199">
        <v>0</v>
      </c>
      <c r="AM4199">
        <v>0</v>
      </c>
      <c r="AN4199">
        <v>0</v>
      </c>
      <c r="AO4199">
        <v>0</v>
      </c>
      <c r="AP4199">
        <v>0</v>
      </c>
      <c r="AQ4199">
        <v>0</v>
      </c>
      <c r="AR4199">
        <v>0</v>
      </c>
      <c r="AS4199">
        <v>0</v>
      </c>
      <c r="AT4199">
        <v>0</v>
      </c>
      <c r="AU4199">
        <v>0</v>
      </c>
      <c r="AV4199">
        <v>0</v>
      </c>
      <c r="AW4199">
        <v>0</v>
      </c>
      <c r="AX4199">
        <v>0</v>
      </c>
      <c r="AY4199">
        <v>0</v>
      </c>
      <c r="AZ4199">
        <v>0</v>
      </c>
      <c r="BA4199">
        <v>0</v>
      </c>
      <c r="BB4199">
        <v>0</v>
      </c>
      <c r="BC4199">
        <v>0</v>
      </c>
      <c r="BD4199">
        <v>0</v>
      </c>
      <c r="BE4199">
        <v>0</v>
      </c>
      <c r="BF4199">
        <v>0</v>
      </c>
      <c r="BG4199">
        <v>0</v>
      </c>
      <c r="BH4199">
        <v>0</v>
      </c>
      <c r="BI4199">
        <v>0</v>
      </c>
      <c r="BJ4199">
        <v>0</v>
      </c>
      <c r="BK4199">
        <v>0</v>
      </c>
      <c r="BL4199">
        <v>0</v>
      </c>
      <c r="BM4199">
        <v>0</v>
      </c>
      <c r="BN4199">
        <v>0</v>
      </c>
      <c r="BO4199">
        <v>3000</v>
      </c>
      <c r="BP4199">
        <v>4000</v>
      </c>
      <c r="BQ4199">
        <v>5000</v>
      </c>
      <c r="BR4199">
        <v>39000</v>
      </c>
      <c r="BS4199">
        <v>68000</v>
      </c>
      <c r="BT4199">
        <v>69000</v>
      </c>
      <c r="BU4199">
        <v>99000</v>
      </c>
      <c r="BV4199">
        <v>108000</v>
      </c>
      <c r="BW4199">
        <v>116000</v>
      </c>
      <c r="BX4199">
        <v>154000</v>
      </c>
      <c r="BY4199">
        <v>128000</v>
      </c>
      <c r="BZ4199">
        <v>153000</v>
      </c>
      <c r="CA4199">
        <v>71000</v>
      </c>
      <c r="CB4199">
        <v>94000</v>
      </c>
      <c r="CC4199">
        <v>107000</v>
      </c>
      <c r="CD4199">
        <v>119000</v>
      </c>
      <c r="CE4199">
        <v>125000</v>
      </c>
    </row>
    <row r="4200" spans="1:83" x14ac:dyDescent="0.35">
      <c r="A4200" s="9" t="str">
        <f t="shared" si="65"/>
        <v>5569.751.70</v>
      </c>
      <c r="B4200" s="52" t="e">
        <f>+IF(MATCH(A4200,List!H$10:H$145,0),"Targeted")</f>
        <v>#N/A</v>
      </c>
      <c r="C4200" s="65"/>
      <c r="D4200" s="151"/>
      <c r="E4200" s="16" t="s">
        <v>854</v>
      </c>
      <c r="F4200" s="16" t="s">
        <v>855</v>
      </c>
      <c r="G4200" s="16" t="s">
        <v>3090</v>
      </c>
      <c r="H4200" s="16" t="s">
        <v>3091</v>
      </c>
      <c r="I4200" s="16" t="s">
        <v>5949</v>
      </c>
      <c r="J4200" s="16" t="s">
        <v>5950</v>
      </c>
      <c r="K4200" s="17" t="s">
        <v>151</v>
      </c>
      <c r="L4200" s="18" t="s">
        <v>5835</v>
      </c>
      <c r="M4200" s="195" t="s">
        <v>5836</v>
      </c>
      <c r="N4200" s="16" t="s">
        <v>5837</v>
      </c>
      <c r="O4200" s="17" t="s">
        <v>304</v>
      </c>
      <c r="P4200" s="17" t="s">
        <v>305</v>
      </c>
      <c r="Q4200" s="17" t="s">
        <v>306</v>
      </c>
      <c r="R4200">
        <v>0</v>
      </c>
      <c r="S4200">
        <v>0</v>
      </c>
      <c r="T4200">
        <v>0</v>
      </c>
      <c r="U4200">
        <v>0</v>
      </c>
      <c r="V4200">
        <v>0</v>
      </c>
      <c r="W4200">
        <v>0</v>
      </c>
      <c r="X4200">
        <v>0</v>
      </c>
      <c r="Y4200">
        <v>0</v>
      </c>
      <c r="Z4200">
        <v>0</v>
      </c>
      <c r="AA4200">
        <v>0</v>
      </c>
      <c r="AB4200">
        <v>0</v>
      </c>
      <c r="AC4200">
        <v>0</v>
      </c>
      <c r="AD4200">
        <v>0</v>
      </c>
      <c r="AE4200">
        <v>0</v>
      </c>
      <c r="AF4200">
        <v>0</v>
      </c>
      <c r="AG4200" s="19">
        <v>0</v>
      </c>
      <c r="AH4200">
        <v>0</v>
      </c>
      <c r="AI4200">
        <v>0</v>
      </c>
      <c r="AJ4200">
        <v>0</v>
      </c>
      <c r="AK4200">
        <v>0</v>
      </c>
      <c r="AL4200">
        <v>0</v>
      </c>
      <c r="AM4200">
        <v>0</v>
      </c>
      <c r="AN4200">
        <v>0</v>
      </c>
      <c r="AO4200">
        <v>0</v>
      </c>
      <c r="AP4200">
        <v>0</v>
      </c>
      <c r="AQ4200">
        <v>0</v>
      </c>
      <c r="AR4200">
        <v>0</v>
      </c>
      <c r="AS4200">
        <v>0</v>
      </c>
      <c r="AT4200">
        <v>0</v>
      </c>
      <c r="AU4200">
        <v>0</v>
      </c>
      <c r="AV4200">
        <v>0</v>
      </c>
      <c r="AW4200">
        <v>0</v>
      </c>
      <c r="AX4200">
        <v>0</v>
      </c>
      <c r="AY4200">
        <v>0</v>
      </c>
      <c r="AZ4200">
        <v>0</v>
      </c>
      <c r="BA4200">
        <v>0</v>
      </c>
      <c r="BB4200">
        <v>0</v>
      </c>
      <c r="BC4200">
        <v>0</v>
      </c>
      <c r="BD4200">
        <v>0</v>
      </c>
      <c r="BE4200">
        <v>0</v>
      </c>
      <c r="BF4200">
        <v>0</v>
      </c>
      <c r="BG4200">
        <v>0</v>
      </c>
      <c r="BH4200">
        <v>0</v>
      </c>
      <c r="BI4200">
        <v>0</v>
      </c>
      <c r="BJ4200">
        <v>0</v>
      </c>
      <c r="BK4200">
        <v>0</v>
      </c>
      <c r="BL4200">
        <v>0</v>
      </c>
      <c r="BM4200">
        <v>0</v>
      </c>
      <c r="BN4200">
        <v>0</v>
      </c>
      <c r="BO4200">
        <v>0</v>
      </c>
      <c r="BP4200">
        <v>0</v>
      </c>
      <c r="BQ4200">
        <v>0</v>
      </c>
      <c r="BR4200">
        <v>0</v>
      </c>
      <c r="BS4200">
        <v>0</v>
      </c>
      <c r="BT4200">
        <v>0</v>
      </c>
      <c r="BU4200">
        <v>0</v>
      </c>
      <c r="BV4200">
        <v>0</v>
      </c>
      <c r="BW4200">
        <v>3000</v>
      </c>
      <c r="BX4200" s="10">
        <v>0</v>
      </c>
      <c r="BY4200">
        <v>4000</v>
      </c>
      <c r="BZ4200">
        <v>1000</v>
      </c>
      <c r="CA4200">
        <v>1000</v>
      </c>
      <c r="CB4200">
        <v>2000</v>
      </c>
      <c r="CC4200">
        <v>2000</v>
      </c>
      <c r="CD4200">
        <v>2000</v>
      </c>
      <c r="CE4200">
        <v>2000</v>
      </c>
    </row>
    <row r="4201" spans="1:83" x14ac:dyDescent="0.35">
      <c r="A4201" s="9" t="str">
        <f t="shared" si="65"/>
        <v>5595.751.70</v>
      </c>
      <c r="B4201" s="52" t="e">
        <f>+IF(MATCH(A4201,List!H$10:H$145,0),"Targeted")</f>
        <v>#N/A</v>
      </c>
      <c r="C4201" s="65"/>
      <c r="D4201" s="151"/>
      <c r="E4201" s="16" t="s">
        <v>854</v>
      </c>
      <c r="F4201" s="16" t="s">
        <v>855</v>
      </c>
      <c r="G4201" s="16" t="s">
        <v>3090</v>
      </c>
      <c r="H4201" s="16" t="s">
        <v>3091</v>
      </c>
      <c r="I4201" s="16" t="s">
        <v>5951</v>
      </c>
      <c r="J4201" s="16" t="s">
        <v>5952</v>
      </c>
      <c r="K4201" s="17" t="s">
        <v>151</v>
      </c>
      <c r="L4201" s="18" t="s">
        <v>5835</v>
      </c>
      <c r="M4201" s="195" t="s">
        <v>5836</v>
      </c>
      <c r="N4201" s="16" t="s">
        <v>5837</v>
      </c>
      <c r="O4201" s="17" t="s">
        <v>304</v>
      </c>
      <c r="P4201" s="17" t="s">
        <v>305</v>
      </c>
      <c r="Q4201" s="17" t="s">
        <v>306</v>
      </c>
      <c r="R4201">
        <v>0</v>
      </c>
      <c r="S4201">
        <v>0</v>
      </c>
      <c r="T4201">
        <v>0</v>
      </c>
      <c r="U4201">
        <v>0</v>
      </c>
      <c r="V4201">
        <v>0</v>
      </c>
      <c r="W4201">
        <v>0</v>
      </c>
      <c r="X4201">
        <v>0</v>
      </c>
      <c r="Y4201">
        <v>0</v>
      </c>
      <c r="Z4201">
        <v>0</v>
      </c>
      <c r="AA4201">
        <v>0</v>
      </c>
      <c r="AB4201">
        <v>0</v>
      </c>
      <c r="AC4201">
        <v>0</v>
      </c>
      <c r="AD4201">
        <v>0</v>
      </c>
      <c r="AE4201">
        <v>0</v>
      </c>
      <c r="AF4201">
        <v>0</v>
      </c>
      <c r="AG4201" s="19">
        <v>0</v>
      </c>
      <c r="AH4201">
        <v>0</v>
      </c>
      <c r="AI4201">
        <v>0</v>
      </c>
      <c r="AJ4201">
        <v>0</v>
      </c>
      <c r="AK4201">
        <v>0</v>
      </c>
      <c r="AL4201">
        <v>0</v>
      </c>
      <c r="AM4201">
        <v>0</v>
      </c>
      <c r="AN4201">
        <v>0</v>
      </c>
      <c r="AO4201">
        <v>0</v>
      </c>
      <c r="AP4201">
        <v>0</v>
      </c>
      <c r="AQ4201">
        <v>0</v>
      </c>
      <c r="AR4201">
        <v>0</v>
      </c>
      <c r="AS4201">
        <v>0</v>
      </c>
      <c r="AT4201">
        <v>0</v>
      </c>
      <c r="AU4201">
        <v>0</v>
      </c>
      <c r="AV4201">
        <v>0</v>
      </c>
      <c r="AW4201">
        <v>0</v>
      </c>
      <c r="AX4201">
        <v>0</v>
      </c>
      <c r="AY4201">
        <v>0</v>
      </c>
      <c r="AZ4201">
        <v>0</v>
      </c>
      <c r="BA4201">
        <v>0</v>
      </c>
      <c r="BB4201">
        <v>0</v>
      </c>
      <c r="BC4201">
        <v>0</v>
      </c>
      <c r="BD4201">
        <v>0</v>
      </c>
      <c r="BE4201">
        <v>0</v>
      </c>
      <c r="BF4201">
        <v>0</v>
      </c>
      <c r="BG4201">
        <v>0</v>
      </c>
      <c r="BH4201">
        <v>0</v>
      </c>
      <c r="BI4201">
        <v>0</v>
      </c>
      <c r="BJ4201">
        <v>0</v>
      </c>
      <c r="BK4201">
        <v>0</v>
      </c>
      <c r="BL4201">
        <v>0</v>
      </c>
      <c r="BM4201">
        <v>0</v>
      </c>
      <c r="BN4201">
        <v>0</v>
      </c>
      <c r="BO4201">
        <v>0</v>
      </c>
      <c r="BP4201">
        <v>9000</v>
      </c>
      <c r="BQ4201">
        <v>38000</v>
      </c>
      <c r="BR4201">
        <v>29000</v>
      </c>
      <c r="BS4201">
        <v>50000</v>
      </c>
      <c r="BT4201">
        <v>33000</v>
      </c>
      <c r="BU4201">
        <v>46000</v>
      </c>
      <c r="BV4201">
        <v>65000</v>
      </c>
      <c r="BW4201">
        <v>62000</v>
      </c>
      <c r="BX4201" s="10">
        <v>73000</v>
      </c>
      <c r="BY4201">
        <v>68000</v>
      </c>
      <c r="BZ4201">
        <v>31000</v>
      </c>
      <c r="CA4201">
        <v>14000</v>
      </c>
      <c r="CB4201">
        <v>39000</v>
      </c>
      <c r="CC4201">
        <v>63000</v>
      </c>
      <c r="CD4201">
        <v>69000</v>
      </c>
      <c r="CE4201">
        <v>70000</v>
      </c>
    </row>
    <row r="4202" spans="1:83" x14ac:dyDescent="0.35">
      <c r="A4202" s="9" t="str">
        <f t="shared" si="65"/>
        <v>5702.751.70</v>
      </c>
      <c r="B4202" s="52" t="e">
        <f>+IF(MATCH(A4202,List!H$10:H$145,0),"Targeted")</f>
        <v>#N/A</v>
      </c>
      <c r="C4202" s="65"/>
      <c r="D4202" s="151"/>
      <c r="E4202" s="16" t="s">
        <v>854</v>
      </c>
      <c r="F4202" s="16" t="s">
        <v>855</v>
      </c>
      <c r="G4202" s="16" t="s">
        <v>3090</v>
      </c>
      <c r="H4202" s="16" t="s">
        <v>3091</v>
      </c>
      <c r="I4202" s="16" t="s">
        <v>5953</v>
      </c>
      <c r="J4202" s="16" t="s">
        <v>5954</v>
      </c>
      <c r="K4202" s="17" t="s">
        <v>151</v>
      </c>
      <c r="L4202" s="18" t="s">
        <v>5835</v>
      </c>
      <c r="M4202" s="195" t="s">
        <v>5836</v>
      </c>
      <c r="N4202" s="16" t="s">
        <v>5837</v>
      </c>
      <c r="O4202" s="17" t="s">
        <v>304</v>
      </c>
      <c r="P4202" s="17" t="s">
        <v>305</v>
      </c>
      <c r="Q4202" s="17" t="s">
        <v>306</v>
      </c>
      <c r="R4202">
        <v>0</v>
      </c>
      <c r="S4202">
        <v>0</v>
      </c>
      <c r="T4202">
        <v>0</v>
      </c>
      <c r="U4202">
        <v>0</v>
      </c>
      <c r="V4202">
        <v>0</v>
      </c>
      <c r="W4202">
        <v>0</v>
      </c>
      <c r="X4202">
        <v>0</v>
      </c>
      <c r="Y4202">
        <v>0</v>
      </c>
      <c r="Z4202">
        <v>0</v>
      </c>
      <c r="AA4202">
        <v>0</v>
      </c>
      <c r="AB4202">
        <v>0</v>
      </c>
      <c r="AC4202">
        <v>0</v>
      </c>
      <c r="AD4202">
        <v>0</v>
      </c>
      <c r="AE4202">
        <v>0</v>
      </c>
      <c r="AF4202">
        <v>0</v>
      </c>
      <c r="AG4202" s="19">
        <v>0</v>
      </c>
      <c r="AH4202">
        <v>0</v>
      </c>
      <c r="AI4202">
        <v>0</v>
      </c>
      <c r="AJ4202">
        <v>0</v>
      </c>
      <c r="AK4202">
        <v>0</v>
      </c>
      <c r="AL4202">
        <v>0</v>
      </c>
      <c r="AM4202">
        <v>0</v>
      </c>
      <c r="AN4202">
        <v>0</v>
      </c>
      <c r="AO4202">
        <v>0</v>
      </c>
      <c r="AP4202">
        <v>0</v>
      </c>
      <c r="AQ4202">
        <v>0</v>
      </c>
      <c r="AR4202">
        <v>0</v>
      </c>
      <c r="AS4202">
        <v>0</v>
      </c>
      <c r="AT4202">
        <v>0</v>
      </c>
      <c r="AU4202">
        <v>0</v>
      </c>
      <c r="AV4202">
        <v>0</v>
      </c>
      <c r="AW4202">
        <v>0</v>
      </c>
      <c r="AX4202">
        <v>0</v>
      </c>
      <c r="AY4202">
        <v>0</v>
      </c>
      <c r="AZ4202">
        <v>0</v>
      </c>
      <c r="BA4202">
        <v>0</v>
      </c>
      <c r="BB4202">
        <v>0</v>
      </c>
      <c r="BC4202">
        <v>0</v>
      </c>
      <c r="BD4202">
        <v>0</v>
      </c>
      <c r="BE4202">
        <v>0</v>
      </c>
      <c r="BF4202">
        <v>0</v>
      </c>
      <c r="BG4202">
        <v>0</v>
      </c>
      <c r="BH4202">
        <v>0</v>
      </c>
      <c r="BI4202">
        <v>0</v>
      </c>
      <c r="BJ4202">
        <v>0</v>
      </c>
      <c r="BK4202">
        <v>0</v>
      </c>
      <c r="BL4202">
        <v>0</v>
      </c>
      <c r="BM4202">
        <v>0</v>
      </c>
      <c r="BN4202">
        <v>0</v>
      </c>
      <c r="BO4202">
        <v>0</v>
      </c>
      <c r="BP4202">
        <v>0</v>
      </c>
      <c r="BQ4202">
        <v>0</v>
      </c>
      <c r="BR4202">
        <v>0</v>
      </c>
      <c r="BS4202">
        <v>0</v>
      </c>
      <c r="BT4202">
        <v>0</v>
      </c>
      <c r="BU4202">
        <v>0</v>
      </c>
      <c r="BV4202">
        <v>19000</v>
      </c>
      <c r="BW4202">
        <v>69000</v>
      </c>
      <c r="BX4202" s="10">
        <v>63000</v>
      </c>
      <c r="BY4202">
        <v>56000</v>
      </c>
      <c r="BZ4202">
        <v>64000</v>
      </c>
      <c r="CA4202">
        <v>23000</v>
      </c>
      <c r="CB4202">
        <v>43000</v>
      </c>
      <c r="CC4202">
        <v>54000</v>
      </c>
      <c r="CD4202">
        <v>60000</v>
      </c>
      <c r="CE4202">
        <v>60000</v>
      </c>
    </row>
    <row r="4203" spans="1:83" x14ac:dyDescent="0.35">
      <c r="A4203" s="9" t="str">
        <f t="shared" si="65"/>
        <v>8789.751.70</v>
      </c>
      <c r="B4203" s="52" t="e">
        <f>+IF(MATCH(A4203,List!H$10:H$145,0),"Targeted")</f>
        <v>#N/A</v>
      </c>
      <c r="C4203" s="65"/>
      <c r="D4203" s="151"/>
      <c r="E4203" s="16" t="s">
        <v>854</v>
      </c>
      <c r="F4203" s="16" t="s">
        <v>855</v>
      </c>
      <c r="G4203" s="16" t="s">
        <v>3090</v>
      </c>
      <c r="H4203" s="16" t="s">
        <v>3091</v>
      </c>
      <c r="I4203" s="16" t="s">
        <v>5955</v>
      </c>
      <c r="J4203" s="16" t="s">
        <v>5956</v>
      </c>
      <c r="K4203" s="17" t="s">
        <v>151</v>
      </c>
      <c r="L4203" s="18" t="s">
        <v>5835</v>
      </c>
      <c r="M4203" s="195" t="s">
        <v>5836</v>
      </c>
      <c r="N4203" s="16" t="s">
        <v>5837</v>
      </c>
      <c r="O4203" s="17" t="s">
        <v>304</v>
      </c>
      <c r="P4203" s="17" t="s">
        <v>305</v>
      </c>
      <c r="Q4203" s="17" t="s">
        <v>306</v>
      </c>
      <c r="R4203">
        <v>543</v>
      </c>
      <c r="S4203">
        <v>611</v>
      </c>
      <c r="T4203">
        <v>596</v>
      </c>
      <c r="U4203">
        <v>744</v>
      </c>
      <c r="V4203">
        <v>493</v>
      </c>
      <c r="W4203">
        <v>505</v>
      </c>
      <c r="X4203">
        <v>990</v>
      </c>
      <c r="Y4203">
        <v>919</v>
      </c>
      <c r="Z4203">
        <v>845</v>
      </c>
      <c r="AA4203">
        <v>1415</v>
      </c>
      <c r="AB4203">
        <v>1493</v>
      </c>
      <c r="AC4203">
        <v>2749</v>
      </c>
      <c r="AD4203">
        <v>2803</v>
      </c>
      <c r="AE4203">
        <v>3440</v>
      </c>
      <c r="AF4203">
        <v>3536</v>
      </c>
      <c r="AG4203" s="19">
        <v>763</v>
      </c>
      <c r="AH4203">
        <v>3091</v>
      </c>
      <c r="AI4203">
        <v>2463</v>
      </c>
      <c r="AJ4203">
        <v>3955</v>
      </c>
      <c r="AK4203">
        <v>2170</v>
      </c>
      <c r="AL4203">
        <v>6517</v>
      </c>
      <c r="AM4203">
        <v>8166</v>
      </c>
      <c r="AN4203">
        <v>5541</v>
      </c>
      <c r="AO4203">
        <v>3455</v>
      </c>
      <c r="AP4203">
        <v>3431</v>
      </c>
      <c r="AQ4203">
        <v>5073</v>
      </c>
      <c r="AR4203">
        <v>14759</v>
      </c>
      <c r="AS4203">
        <v>4845</v>
      </c>
      <c r="AT4203">
        <v>24023</v>
      </c>
      <c r="AU4203">
        <v>13424</v>
      </c>
      <c r="AV4203">
        <v>12051</v>
      </c>
      <c r="AW4203">
        <v>9264</v>
      </c>
      <c r="AX4203">
        <v>7932</v>
      </c>
      <c r="AY4203">
        <v>2935</v>
      </c>
      <c r="AZ4203">
        <v>3000</v>
      </c>
      <c r="BA4203">
        <v>2000</v>
      </c>
      <c r="BB4203">
        <v>7000</v>
      </c>
      <c r="BC4203">
        <v>6000</v>
      </c>
      <c r="BD4203">
        <v>7000</v>
      </c>
      <c r="BE4203">
        <v>5000</v>
      </c>
      <c r="BF4203">
        <v>5000</v>
      </c>
      <c r="BG4203">
        <v>6000</v>
      </c>
      <c r="BH4203">
        <v>3000</v>
      </c>
      <c r="BI4203">
        <v>8000</v>
      </c>
      <c r="BJ4203">
        <v>8000</v>
      </c>
      <c r="BK4203">
        <v>6000</v>
      </c>
      <c r="BL4203">
        <v>6000</v>
      </c>
      <c r="BM4203">
        <v>4000</v>
      </c>
      <c r="BN4203">
        <v>4000</v>
      </c>
      <c r="BO4203">
        <v>4000</v>
      </c>
      <c r="BP4203">
        <v>2000</v>
      </c>
      <c r="BQ4203">
        <v>3000</v>
      </c>
      <c r="BR4203">
        <v>2000</v>
      </c>
      <c r="BS4203">
        <v>2000</v>
      </c>
      <c r="BT4203">
        <v>2000</v>
      </c>
      <c r="BU4203">
        <v>1000</v>
      </c>
      <c r="BV4203">
        <v>1000</v>
      </c>
      <c r="BW4203">
        <v>2000</v>
      </c>
      <c r="BX4203" s="10">
        <v>2000</v>
      </c>
      <c r="BY4203">
        <v>3000</v>
      </c>
      <c r="BZ4203">
        <v>2000</v>
      </c>
      <c r="CA4203">
        <v>2000</v>
      </c>
      <c r="CB4203">
        <v>4000</v>
      </c>
      <c r="CC4203">
        <v>4000</v>
      </c>
      <c r="CD4203">
        <v>4000</v>
      </c>
      <c r="CE4203">
        <v>4000</v>
      </c>
    </row>
    <row r="4204" spans="1:83" x14ac:dyDescent="0.35">
      <c r="A4204" s="9" t="str">
        <f t="shared" si="65"/>
        <v>0521.751.70</v>
      </c>
      <c r="B4204" s="52" t="e">
        <f>+IF(MATCH(A4204,List!H$10:H$145,0),"Targeted")</f>
        <v>#N/A</v>
      </c>
      <c r="C4204" s="65"/>
      <c r="D4204" s="151" t="s">
        <v>7700</v>
      </c>
      <c r="E4204" s="16" t="s">
        <v>854</v>
      </c>
      <c r="F4204" s="16" t="s">
        <v>855</v>
      </c>
      <c r="G4204" s="16" t="s">
        <v>989</v>
      </c>
      <c r="H4204" s="16" t="s">
        <v>990</v>
      </c>
      <c r="I4204" s="16" t="s">
        <v>5919</v>
      </c>
      <c r="J4204" s="16" t="s">
        <v>5920</v>
      </c>
      <c r="K4204" s="17" t="s">
        <v>151</v>
      </c>
      <c r="L4204" s="18" t="s">
        <v>5835</v>
      </c>
      <c r="M4204" s="195" t="s">
        <v>5836</v>
      </c>
      <c r="N4204" s="16" t="s">
        <v>5837</v>
      </c>
      <c r="O4204" s="17" t="s">
        <v>346</v>
      </c>
      <c r="P4204" s="17" t="s">
        <v>305</v>
      </c>
      <c r="Q4204" s="17" t="s">
        <v>306</v>
      </c>
      <c r="R4204">
        <v>0</v>
      </c>
      <c r="S4204">
        <v>0</v>
      </c>
      <c r="T4204">
        <v>0</v>
      </c>
      <c r="U4204">
        <v>0</v>
      </c>
      <c r="V4204">
        <v>0</v>
      </c>
      <c r="W4204">
        <v>0</v>
      </c>
      <c r="X4204">
        <v>0</v>
      </c>
      <c r="Y4204">
        <v>0</v>
      </c>
      <c r="Z4204">
        <v>0</v>
      </c>
      <c r="AA4204">
        <v>0</v>
      </c>
      <c r="AB4204">
        <v>0</v>
      </c>
      <c r="AC4204">
        <v>0</v>
      </c>
      <c r="AD4204">
        <v>0</v>
      </c>
      <c r="AE4204">
        <v>0</v>
      </c>
      <c r="AF4204">
        <v>0</v>
      </c>
      <c r="AG4204" s="19">
        <v>0</v>
      </c>
      <c r="AH4204">
        <v>0</v>
      </c>
      <c r="AI4204">
        <v>0</v>
      </c>
      <c r="AJ4204">
        <v>0</v>
      </c>
      <c r="AK4204">
        <v>0</v>
      </c>
      <c r="AL4204">
        <v>0</v>
      </c>
      <c r="AM4204">
        <v>0</v>
      </c>
      <c r="AN4204">
        <v>0</v>
      </c>
      <c r="AO4204">
        <v>0</v>
      </c>
      <c r="AP4204">
        <v>0</v>
      </c>
      <c r="AQ4204">
        <v>0</v>
      </c>
      <c r="AR4204">
        <v>0</v>
      </c>
      <c r="AS4204">
        <v>0</v>
      </c>
      <c r="AT4204">
        <v>0</v>
      </c>
      <c r="AU4204">
        <v>0</v>
      </c>
      <c r="AV4204">
        <v>0</v>
      </c>
      <c r="AW4204">
        <v>0</v>
      </c>
      <c r="AX4204">
        <v>0</v>
      </c>
      <c r="AY4204">
        <v>0</v>
      </c>
      <c r="AZ4204">
        <v>0</v>
      </c>
      <c r="BA4204">
        <v>0</v>
      </c>
      <c r="BB4204">
        <v>0</v>
      </c>
      <c r="BC4204">
        <v>0</v>
      </c>
      <c r="BD4204">
        <v>0</v>
      </c>
      <c r="BE4204">
        <v>0</v>
      </c>
      <c r="BF4204">
        <v>0</v>
      </c>
      <c r="BG4204">
        <v>0</v>
      </c>
      <c r="BH4204">
        <v>141000</v>
      </c>
      <c r="BI4204">
        <v>3000</v>
      </c>
      <c r="BJ4204">
        <v>239000</v>
      </c>
      <c r="BK4204">
        <v>358000</v>
      </c>
      <c r="BL4204">
        <v>286000</v>
      </c>
      <c r="BM4204">
        <v>353000</v>
      </c>
      <c r="BN4204">
        <v>360000</v>
      </c>
      <c r="BO4204">
        <v>367000</v>
      </c>
      <c r="BP4204">
        <v>424000</v>
      </c>
      <c r="BQ4204">
        <v>321000</v>
      </c>
      <c r="BR4204">
        <v>287000</v>
      </c>
      <c r="BS4204">
        <v>229000</v>
      </c>
      <c r="BT4204">
        <v>242000</v>
      </c>
      <c r="BU4204">
        <v>229000</v>
      </c>
      <c r="BV4204">
        <v>102000</v>
      </c>
      <c r="BW4204">
        <v>22000</v>
      </c>
      <c r="BX4204">
        <v>0</v>
      </c>
      <c r="BY4204">
        <v>0</v>
      </c>
      <c r="BZ4204">
        <v>0</v>
      </c>
      <c r="CA4204">
        <v>0</v>
      </c>
      <c r="CB4204">
        <v>0</v>
      </c>
      <c r="CC4204">
        <v>0</v>
      </c>
      <c r="CD4204">
        <v>0</v>
      </c>
      <c r="CE4204">
        <v>0</v>
      </c>
    </row>
    <row r="4205" spans="1:83" x14ac:dyDescent="0.35">
      <c r="A4205" s="9" t="str">
        <f t="shared" si="65"/>
        <v>0566.751.70</v>
      </c>
      <c r="B4205" s="52" t="e">
        <f>+IF(MATCH(A4205,List!H$10:H$145,0),"Targeted")</f>
        <v>#N/A</v>
      </c>
      <c r="C4205" s="65"/>
      <c r="D4205" s="151" t="s">
        <v>7700</v>
      </c>
      <c r="E4205" s="16" t="s">
        <v>854</v>
      </c>
      <c r="F4205" s="16" t="s">
        <v>855</v>
      </c>
      <c r="G4205" s="16" t="s">
        <v>989</v>
      </c>
      <c r="H4205" s="16" t="s">
        <v>990</v>
      </c>
      <c r="I4205" s="16" t="s">
        <v>994</v>
      </c>
      <c r="J4205" s="16" t="s">
        <v>858</v>
      </c>
      <c r="K4205" s="17" t="s">
        <v>151</v>
      </c>
      <c r="L4205" s="18" t="s">
        <v>5835</v>
      </c>
      <c r="M4205" s="195" t="s">
        <v>5836</v>
      </c>
      <c r="N4205" s="16" t="s">
        <v>5837</v>
      </c>
      <c r="O4205" s="17" t="s">
        <v>346</v>
      </c>
      <c r="P4205" s="17" t="s">
        <v>305</v>
      </c>
      <c r="Q4205" s="17" t="s">
        <v>306</v>
      </c>
      <c r="R4205">
        <v>0</v>
      </c>
      <c r="S4205">
        <v>0</v>
      </c>
      <c r="T4205">
        <v>0</v>
      </c>
      <c r="U4205">
        <v>0</v>
      </c>
      <c r="V4205">
        <v>0</v>
      </c>
      <c r="W4205">
        <v>0</v>
      </c>
      <c r="X4205">
        <v>0</v>
      </c>
      <c r="Y4205">
        <v>0</v>
      </c>
      <c r="Z4205">
        <v>0</v>
      </c>
      <c r="AA4205">
        <v>0</v>
      </c>
      <c r="AB4205">
        <v>0</v>
      </c>
      <c r="AC4205">
        <v>0</v>
      </c>
      <c r="AD4205">
        <v>0</v>
      </c>
      <c r="AE4205">
        <v>0</v>
      </c>
      <c r="AF4205">
        <v>0</v>
      </c>
      <c r="AG4205" s="19">
        <v>0</v>
      </c>
      <c r="AH4205">
        <v>0</v>
      </c>
      <c r="AI4205">
        <v>0</v>
      </c>
      <c r="AJ4205">
        <v>0</v>
      </c>
      <c r="AK4205">
        <v>0</v>
      </c>
      <c r="AL4205">
        <v>0</v>
      </c>
      <c r="AM4205">
        <v>0</v>
      </c>
      <c r="AN4205">
        <v>0</v>
      </c>
      <c r="AO4205">
        <v>0</v>
      </c>
      <c r="AP4205">
        <v>0</v>
      </c>
      <c r="AQ4205">
        <v>0</v>
      </c>
      <c r="AR4205">
        <v>0</v>
      </c>
      <c r="AS4205">
        <v>0</v>
      </c>
      <c r="AT4205">
        <v>0</v>
      </c>
      <c r="AU4205">
        <v>0</v>
      </c>
      <c r="AV4205">
        <v>0</v>
      </c>
      <c r="AW4205">
        <v>0</v>
      </c>
      <c r="AX4205">
        <v>0</v>
      </c>
      <c r="AY4205">
        <v>0</v>
      </c>
      <c r="AZ4205">
        <v>0</v>
      </c>
      <c r="BA4205">
        <v>0</v>
      </c>
      <c r="BB4205">
        <v>0</v>
      </c>
      <c r="BC4205">
        <v>0</v>
      </c>
      <c r="BD4205">
        <v>0</v>
      </c>
      <c r="BE4205">
        <v>0</v>
      </c>
      <c r="BF4205">
        <v>0</v>
      </c>
      <c r="BG4205">
        <v>0</v>
      </c>
      <c r="BH4205">
        <v>0</v>
      </c>
      <c r="BI4205">
        <v>0</v>
      </c>
      <c r="BJ4205">
        <v>0</v>
      </c>
      <c r="BK4205">
        <v>0</v>
      </c>
      <c r="BL4205">
        <v>0</v>
      </c>
      <c r="BM4205">
        <v>0</v>
      </c>
      <c r="BN4205">
        <v>0</v>
      </c>
      <c r="BO4205">
        <v>0</v>
      </c>
      <c r="BP4205">
        <v>0</v>
      </c>
      <c r="BQ4205">
        <v>0</v>
      </c>
      <c r="BR4205">
        <v>0</v>
      </c>
      <c r="BS4205">
        <v>0</v>
      </c>
      <c r="BT4205">
        <v>0</v>
      </c>
      <c r="BU4205">
        <v>0</v>
      </c>
      <c r="BV4205">
        <v>0</v>
      </c>
      <c r="BW4205">
        <v>141000</v>
      </c>
      <c r="BX4205">
        <v>70000</v>
      </c>
      <c r="BY4205">
        <v>78000</v>
      </c>
      <c r="BZ4205">
        <v>92000</v>
      </c>
      <c r="CA4205">
        <v>102000</v>
      </c>
      <c r="CB4205">
        <v>82000</v>
      </c>
      <c r="CC4205">
        <v>85000</v>
      </c>
      <c r="CD4205">
        <v>88000</v>
      </c>
      <c r="CE4205">
        <v>90000</v>
      </c>
    </row>
    <row r="4206" spans="1:83" x14ac:dyDescent="0.35">
      <c r="A4206" s="9" t="str">
        <f t="shared" si="65"/>
        <v>0415.751.70</v>
      </c>
      <c r="B4206" s="52" t="e">
        <f>+IF(MATCH(A4206,List!H$10:H$145,0),"Targeted")</f>
        <v>#N/A</v>
      </c>
      <c r="C4206" s="65"/>
      <c r="D4206" s="151" t="s">
        <v>7700</v>
      </c>
      <c r="E4206" s="16" t="s">
        <v>854</v>
      </c>
      <c r="F4206" s="16" t="s">
        <v>855</v>
      </c>
      <c r="G4206" s="16" t="s">
        <v>1004</v>
      </c>
      <c r="H4206" s="16" t="s">
        <v>1005</v>
      </c>
      <c r="I4206" s="16" t="s">
        <v>5230</v>
      </c>
      <c r="J4206" s="16" t="s">
        <v>988</v>
      </c>
      <c r="K4206" s="17" t="s">
        <v>151</v>
      </c>
      <c r="L4206" s="18" t="s">
        <v>5835</v>
      </c>
      <c r="M4206" s="195" t="s">
        <v>5836</v>
      </c>
      <c r="N4206" s="16" t="s">
        <v>5837</v>
      </c>
      <c r="O4206" s="17" t="s">
        <v>346</v>
      </c>
      <c r="P4206" s="17" t="s">
        <v>305</v>
      </c>
      <c r="Q4206" s="17" t="s">
        <v>306</v>
      </c>
      <c r="R4206">
        <v>0</v>
      </c>
      <c r="S4206">
        <v>0</v>
      </c>
      <c r="T4206">
        <v>0</v>
      </c>
      <c r="U4206">
        <v>0</v>
      </c>
      <c r="V4206">
        <v>0</v>
      </c>
      <c r="W4206">
        <v>0</v>
      </c>
      <c r="X4206">
        <v>0</v>
      </c>
      <c r="Y4206">
        <v>0</v>
      </c>
      <c r="Z4206">
        <v>0</v>
      </c>
      <c r="AA4206">
        <v>0</v>
      </c>
      <c r="AB4206">
        <v>0</v>
      </c>
      <c r="AC4206">
        <v>0</v>
      </c>
      <c r="AD4206">
        <v>0</v>
      </c>
      <c r="AE4206">
        <v>0</v>
      </c>
      <c r="AF4206">
        <v>0</v>
      </c>
      <c r="AG4206" s="19">
        <v>0</v>
      </c>
      <c r="AH4206">
        <v>0</v>
      </c>
      <c r="AI4206">
        <v>0</v>
      </c>
      <c r="AJ4206">
        <v>0</v>
      </c>
      <c r="AK4206">
        <v>0</v>
      </c>
      <c r="AL4206">
        <v>0</v>
      </c>
      <c r="AM4206">
        <v>0</v>
      </c>
      <c r="AN4206">
        <v>0</v>
      </c>
      <c r="AO4206">
        <v>0</v>
      </c>
      <c r="AP4206">
        <v>0</v>
      </c>
      <c r="AQ4206">
        <v>0</v>
      </c>
      <c r="AR4206">
        <v>0</v>
      </c>
      <c r="AS4206">
        <v>0</v>
      </c>
      <c r="AT4206">
        <v>0</v>
      </c>
      <c r="AU4206">
        <v>0</v>
      </c>
      <c r="AV4206">
        <v>0</v>
      </c>
      <c r="AW4206">
        <v>0</v>
      </c>
      <c r="AX4206">
        <v>0</v>
      </c>
      <c r="AY4206">
        <v>0</v>
      </c>
      <c r="AZ4206">
        <v>0</v>
      </c>
      <c r="BA4206">
        <v>0</v>
      </c>
      <c r="BB4206">
        <v>0</v>
      </c>
      <c r="BC4206">
        <v>0</v>
      </c>
      <c r="BD4206">
        <v>0</v>
      </c>
      <c r="BE4206">
        <v>0</v>
      </c>
      <c r="BF4206">
        <v>0</v>
      </c>
      <c r="BG4206">
        <v>0</v>
      </c>
      <c r="BH4206">
        <v>0</v>
      </c>
      <c r="BI4206">
        <v>0</v>
      </c>
      <c r="BJ4206">
        <v>0</v>
      </c>
      <c r="BK4206">
        <v>0</v>
      </c>
      <c r="BL4206">
        <v>0</v>
      </c>
      <c r="BM4206">
        <v>0</v>
      </c>
      <c r="BN4206">
        <v>0</v>
      </c>
      <c r="BO4206">
        <v>0</v>
      </c>
      <c r="BP4206">
        <v>0</v>
      </c>
      <c r="BQ4206">
        <v>0</v>
      </c>
      <c r="BR4206">
        <v>0</v>
      </c>
      <c r="BS4206">
        <v>0</v>
      </c>
      <c r="BT4206">
        <v>0</v>
      </c>
      <c r="BU4206">
        <v>0</v>
      </c>
      <c r="BV4206">
        <v>0</v>
      </c>
      <c r="BW4206">
        <v>0</v>
      </c>
      <c r="BX4206">
        <v>0</v>
      </c>
      <c r="BY4206">
        <v>0</v>
      </c>
      <c r="BZ4206">
        <v>6000</v>
      </c>
      <c r="CA4206">
        <v>11000</v>
      </c>
      <c r="CB4206">
        <v>10000</v>
      </c>
      <c r="CC4206">
        <v>10000</v>
      </c>
      <c r="CD4206">
        <v>9000</v>
      </c>
      <c r="CE4206">
        <v>10000</v>
      </c>
    </row>
    <row r="4207" spans="1:83" x14ac:dyDescent="0.35">
      <c r="A4207" s="9" t="str">
        <f t="shared" si="65"/>
        <v>0800.751.70</v>
      </c>
      <c r="B4207" s="52" t="e">
        <f>+IF(MATCH(A4207,List!H$10:H$145,0),"Targeted")</f>
        <v>#N/A</v>
      </c>
      <c r="C4207" s="65"/>
      <c r="D4207" s="151" t="s">
        <v>7700</v>
      </c>
      <c r="E4207" s="16" t="s">
        <v>854</v>
      </c>
      <c r="F4207" s="16" t="s">
        <v>855</v>
      </c>
      <c r="G4207" s="16" t="s">
        <v>1004</v>
      </c>
      <c r="H4207" s="16" t="s">
        <v>1005</v>
      </c>
      <c r="I4207" s="16" t="s">
        <v>766</v>
      </c>
      <c r="J4207" s="16" t="s">
        <v>858</v>
      </c>
      <c r="K4207" s="17" t="s">
        <v>151</v>
      </c>
      <c r="L4207" s="18" t="s">
        <v>5835</v>
      </c>
      <c r="M4207" s="195" t="s">
        <v>5836</v>
      </c>
      <c r="N4207" s="16" t="s">
        <v>5837</v>
      </c>
      <c r="O4207" s="17" t="s">
        <v>346</v>
      </c>
      <c r="P4207" s="17" t="s">
        <v>305</v>
      </c>
      <c r="Q4207" s="17" t="s">
        <v>306</v>
      </c>
      <c r="R4207">
        <v>0</v>
      </c>
      <c r="S4207">
        <v>0</v>
      </c>
      <c r="T4207">
        <v>0</v>
      </c>
      <c r="U4207">
        <v>0</v>
      </c>
      <c r="V4207">
        <v>0</v>
      </c>
      <c r="W4207">
        <v>0</v>
      </c>
      <c r="X4207">
        <v>0</v>
      </c>
      <c r="Y4207">
        <v>0</v>
      </c>
      <c r="Z4207">
        <v>0</v>
      </c>
      <c r="AA4207">
        <v>0</v>
      </c>
      <c r="AB4207">
        <v>0</v>
      </c>
      <c r="AC4207">
        <v>0</v>
      </c>
      <c r="AD4207">
        <v>0</v>
      </c>
      <c r="AE4207">
        <v>0</v>
      </c>
      <c r="AF4207">
        <v>19423</v>
      </c>
      <c r="AG4207" s="19">
        <v>0</v>
      </c>
      <c r="AH4207">
        <v>8861</v>
      </c>
      <c r="AI4207">
        <v>8460</v>
      </c>
      <c r="AJ4207">
        <v>8056</v>
      </c>
      <c r="AK4207">
        <v>8190</v>
      </c>
      <c r="AL4207">
        <v>20168</v>
      </c>
      <c r="AM4207">
        <v>10925</v>
      </c>
      <c r="AN4207">
        <v>12519</v>
      </c>
      <c r="AO4207">
        <v>9016</v>
      </c>
      <c r="AP4207">
        <v>7557</v>
      </c>
      <c r="AQ4207">
        <v>9331</v>
      </c>
      <c r="AR4207">
        <v>9166</v>
      </c>
      <c r="AS4207">
        <v>9182</v>
      </c>
      <c r="AT4207">
        <v>9396</v>
      </c>
      <c r="AU4207">
        <v>12592</v>
      </c>
      <c r="AV4207">
        <v>14653</v>
      </c>
      <c r="AW4207">
        <v>12954</v>
      </c>
      <c r="AX4207">
        <v>12778</v>
      </c>
      <c r="AY4207">
        <v>11470</v>
      </c>
      <c r="AZ4207">
        <v>14000</v>
      </c>
      <c r="BA4207">
        <v>15000</v>
      </c>
      <c r="BB4207">
        <v>14000</v>
      </c>
      <c r="BC4207">
        <v>15000</v>
      </c>
      <c r="BD4207">
        <v>18000</v>
      </c>
      <c r="BE4207">
        <v>19000</v>
      </c>
      <c r="BF4207">
        <v>23000</v>
      </c>
      <c r="BG4207">
        <v>25000</v>
      </c>
      <c r="BH4207">
        <v>32000</v>
      </c>
      <c r="BI4207">
        <v>234000</v>
      </c>
      <c r="BJ4207">
        <v>563000</v>
      </c>
      <c r="BK4207">
        <v>787000</v>
      </c>
      <c r="BL4207">
        <v>1118000</v>
      </c>
      <c r="BM4207">
        <v>959000</v>
      </c>
      <c r="BN4207">
        <v>1032000</v>
      </c>
      <c r="BO4207">
        <v>949000</v>
      </c>
      <c r="BP4207">
        <v>998000</v>
      </c>
      <c r="BQ4207">
        <v>806000</v>
      </c>
      <c r="BR4207">
        <v>592000</v>
      </c>
      <c r="BS4207">
        <v>757000</v>
      </c>
      <c r="BT4207">
        <v>810000</v>
      </c>
      <c r="BU4207">
        <v>866000</v>
      </c>
      <c r="BV4207">
        <v>858000</v>
      </c>
      <c r="BW4207">
        <v>697000</v>
      </c>
      <c r="BX4207">
        <v>543000</v>
      </c>
      <c r="BY4207">
        <v>386000</v>
      </c>
      <c r="BZ4207">
        <v>347000</v>
      </c>
      <c r="CA4207">
        <v>375000</v>
      </c>
      <c r="CB4207">
        <v>363000</v>
      </c>
      <c r="CC4207">
        <v>331000</v>
      </c>
      <c r="CD4207">
        <v>327000</v>
      </c>
      <c r="CE4207">
        <v>333000</v>
      </c>
    </row>
    <row r="4208" spans="1:83" x14ac:dyDescent="0.35">
      <c r="A4208" s="9" t="str">
        <f t="shared" si="65"/>
        <v>0803.751.70</v>
      </c>
      <c r="B4208" s="52" t="e">
        <f>+IF(MATCH(A4208,List!H$10:H$145,0),"Targeted")</f>
        <v>#N/A</v>
      </c>
      <c r="C4208" s="65"/>
      <c r="D4208" s="151" t="s">
        <v>7700</v>
      </c>
      <c r="E4208" s="16" t="s">
        <v>854</v>
      </c>
      <c r="F4208" s="16" t="s">
        <v>855</v>
      </c>
      <c r="G4208" s="16" t="s">
        <v>1004</v>
      </c>
      <c r="H4208" s="16" t="s">
        <v>1005</v>
      </c>
      <c r="I4208" s="16" t="s">
        <v>5957</v>
      </c>
      <c r="J4208" s="16" t="s">
        <v>996</v>
      </c>
      <c r="K4208" s="17" t="s">
        <v>151</v>
      </c>
      <c r="L4208" s="18" t="s">
        <v>5835</v>
      </c>
      <c r="M4208" s="195" t="s">
        <v>5836</v>
      </c>
      <c r="N4208" s="16" t="s">
        <v>5837</v>
      </c>
      <c r="O4208" s="17" t="s">
        <v>346</v>
      </c>
      <c r="P4208" s="17" t="s">
        <v>305</v>
      </c>
      <c r="Q4208" s="17" t="s">
        <v>306</v>
      </c>
      <c r="R4208">
        <v>0</v>
      </c>
      <c r="S4208">
        <v>0</v>
      </c>
      <c r="T4208">
        <v>0</v>
      </c>
      <c r="U4208">
        <v>0</v>
      </c>
      <c r="V4208">
        <v>0</v>
      </c>
      <c r="W4208">
        <v>0</v>
      </c>
      <c r="X4208">
        <v>0</v>
      </c>
      <c r="Y4208">
        <v>0</v>
      </c>
      <c r="Z4208">
        <v>0</v>
      </c>
      <c r="AA4208">
        <v>0</v>
      </c>
      <c r="AB4208">
        <v>0</v>
      </c>
      <c r="AC4208">
        <v>0</v>
      </c>
      <c r="AD4208">
        <v>0</v>
      </c>
      <c r="AE4208">
        <v>0</v>
      </c>
      <c r="AF4208">
        <v>0</v>
      </c>
      <c r="AG4208" s="19">
        <v>0</v>
      </c>
      <c r="AH4208">
        <v>0</v>
      </c>
      <c r="AI4208">
        <v>0</v>
      </c>
      <c r="AJ4208">
        <v>0</v>
      </c>
      <c r="AK4208">
        <v>0</v>
      </c>
      <c r="AL4208">
        <v>0</v>
      </c>
      <c r="AM4208">
        <v>0</v>
      </c>
      <c r="AN4208">
        <v>0</v>
      </c>
      <c r="AO4208">
        <v>0</v>
      </c>
      <c r="AP4208">
        <v>0</v>
      </c>
      <c r="AQ4208">
        <v>0</v>
      </c>
      <c r="AR4208">
        <v>0</v>
      </c>
      <c r="AS4208">
        <v>0</v>
      </c>
      <c r="AT4208">
        <v>0</v>
      </c>
      <c r="AU4208">
        <v>0</v>
      </c>
      <c r="AV4208">
        <v>0</v>
      </c>
      <c r="AW4208">
        <v>0</v>
      </c>
      <c r="AX4208">
        <v>0</v>
      </c>
      <c r="AY4208">
        <v>0</v>
      </c>
      <c r="AZ4208">
        <v>0</v>
      </c>
      <c r="BA4208">
        <v>0</v>
      </c>
      <c r="BB4208">
        <v>0</v>
      </c>
      <c r="BC4208">
        <v>0</v>
      </c>
      <c r="BD4208">
        <v>0</v>
      </c>
      <c r="BE4208">
        <v>0</v>
      </c>
      <c r="BF4208">
        <v>0</v>
      </c>
      <c r="BG4208">
        <v>0</v>
      </c>
      <c r="BH4208">
        <v>0</v>
      </c>
      <c r="BI4208">
        <v>0</v>
      </c>
      <c r="BJ4208">
        <v>0</v>
      </c>
      <c r="BK4208">
        <v>0</v>
      </c>
      <c r="BL4208">
        <v>0</v>
      </c>
      <c r="BM4208">
        <v>0</v>
      </c>
      <c r="BN4208">
        <v>0</v>
      </c>
      <c r="BO4208">
        <v>0</v>
      </c>
      <c r="BP4208">
        <v>0</v>
      </c>
      <c r="BQ4208">
        <v>0</v>
      </c>
      <c r="BR4208">
        <v>0</v>
      </c>
      <c r="BS4208">
        <v>0</v>
      </c>
      <c r="BT4208">
        <v>0</v>
      </c>
      <c r="BU4208">
        <v>0</v>
      </c>
      <c r="BV4208">
        <v>77000</v>
      </c>
      <c r="BW4208">
        <v>269000</v>
      </c>
      <c r="BX4208">
        <v>386000</v>
      </c>
      <c r="BY4208">
        <v>420000</v>
      </c>
      <c r="BZ4208">
        <v>463000</v>
      </c>
      <c r="CA4208">
        <v>467000</v>
      </c>
      <c r="CB4208">
        <v>185000</v>
      </c>
      <c r="CC4208">
        <v>265000</v>
      </c>
      <c r="CD4208">
        <v>342000</v>
      </c>
      <c r="CE4208">
        <v>438000</v>
      </c>
    </row>
    <row r="4209" spans="1:83" x14ac:dyDescent="0.35">
      <c r="A4209" s="9" t="str">
        <f t="shared" si="65"/>
        <v>0411.751.70</v>
      </c>
      <c r="B4209" s="52" t="e">
        <f>+IF(MATCH(A4209,List!H$10:H$145,0),"Targeted")</f>
        <v>#N/A</v>
      </c>
      <c r="C4209" s="65"/>
      <c r="D4209" s="151" t="s">
        <v>7700</v>
      </c>
      <c r="E4209" s="16" t="s">
        <v>854</v>
      </c>
      <c r="F4209" s="16" t="s">
        <v>855</v>
      </c>
      <c r="G4209" s="16" t="s">
        <v>1006</v>
      </c>
      <c r="H4209" s="16" t="s">
        <v>1007</v>
      </c>
      <c r="I4209" s="16" t="s">
        <v>5958</v>
      </c>
      <c r="J4209" s="16" t="s">
        <v>4517</v>
      </c>
      <c r="K4209" s="17" t="s">
        <v>151</v>
      </c>
      <c r="L4209" s="18" t="s">
        <v>5835</v>
      </c>
      <c r="M4209" s="195" t="s">
        <v>5836</v>
      </c>
      <c r="N4209" s="16" t="s">
        <v>5837</v>
      </c>
      <c r="O4209" s="17" t="s">
        <v>346</v>
      </c>
      <c r="P4209" s="17" t="s">
        <v>305</v>
      </c>
      <c r="Q4209" s="17" t="s">
        <v>306</v>
      </c>
      <c r="R4209">
        <v>0</v>
      </c>
      <c r="S4209">
        <v>0</v>
      </c>
      <c r="T4209">
        <v>0</v>
      </c>
      <c r="U4209">
        <v>0</v>
      </c>
      <c r="V4209">
        <v>0</v>
      </c>
      <c r="W4209">
        <v>0</v>
      </c>
      <c r="X4209">
        <v>0</v>
      </c>
      <c r="Y4209">
        <v>0</v>
      </c>
      <c r="Z4209">
        <v>0</v>
      </c>
      <c r="AA4209">
        <v>0</v>
      </c>
      <c r="AB4209">
        <v>0</v>
      </c>
      <c r="AC4209">
        <v>0</v>
      </c>
      <c r="AD4209">
        <v>0</v>
      </c>
      <c r="AE4209">
        <v>0</v>
      </c>
      <c r="AF4209">
        <v>0</v>
      </c>
      <c r="AG4209" s="19">
        <v>0</v>
      </c>
      <c r="AH4209">
        <v>0</v>
      </c>
      <c r="AI4209">
        <v>0</v>
      </c>
      <c r="AJ4209">
        <v>0</v>
      </c>
      <c r="AK4209">
        <v>0</v>
      </c>
      <c r="AL4209">
        <v>0</v>
      </c>
      <c r="AM4209">
        <v>0</v>
      </c>
      <c r="AN4209">
        <v>0</v>
      </c>
      <c r="AO4209">
        <v>0</v>
      </c>
      <c r="AP4209">
        <v>0</v>
      </c>
      <c r="AQ4209">
        <v>0</v>
      </c>
      <c r="AR4209">
        <v>0</v>
      </c>
      <c r="AS4209">
        <v>0</v>
      </c>
      <c r="AT4209">
        <v>0</v>
      </c>
      <c r="AU4209">
        <v>0</v>
      </c>
      <c r="AV4209">
        <v>0</v>
      </c>
      <c r="AW4209">
        <v>0</v>
      </c>
      <c r="AX4209">
        <v>0</v>
      </c>
      <c r="AY4209">
        <v>0</v>
      </c>
      <c r="AZ4209">
        <v>0</v>
      </c>
      <c r="BA4209">
        <v>0</v>
      </c>
      <c r="BB4209">
        <v>0</v>
      </c>
      <c r="BC4209">
        <v>0</v>
      </c>
      <c r="BD4209">
        <v>0</v>
      </c>
      <c r="BE4209">
        <v>0</v>
      </c>
      <c r="BF4209">
        <v>0</v>
      </c>
      <c r="BG4209">
        <v>0</v>
      </c>
      <c r="BH4209">
        <v>0</v>
      </c>
      <c r="BI4209">
        <v>0</v>
      </c>
      <c r="BJ4209">
        <v>0</v>
      </c>
      <c r="BK4209">
        <v>0</v>
      </c>
      <c r="BL4209">
        <v>0</v>
      </c>
      <c r="BM4209">
        <v>0</v>
      </c>
      <c r="BN4209">
        <v>0</v>
      </c>
      <c r="BO4209">
        <v>0</v>
      </c>
      <c r="BP4209">
        <v>0</v>
      </c>
      <c r="BQ4209">
        <v>0</v>
      </c>
      <c r="BR4209">
        <v>0</v>
      </c>
      <c r="BS4209">
        <v>0</v>
      </c>
      <c r="BT4209">
        <v>0</v>
      </c>
      <c r="BU4209">
        <v>0</v>
      </c>
      <c r="BV4209">
        <v>2000</v>
      </c>
      <c r="BW4209">
        <v>12000</v>
      </c>
      <c r="BX4209">
        <v>10000</v>
      </c>
      <c r="BY4209">
        <v>19000</v>
      </c>
      <c r="BZ4209">
        <v>149000</v>
      </c>
      <c r="CA4209">
        <v>92000</v>
      </c>
      <c r="CB4209">
        <v>128000</v>
      </c>
      <c r="CC4209">
        <v>137000</v>
      </c>
      <c r="CD4209">
        <v>140000</v>
      </c>
      <c r="CE4209">
        <v>143000</v>
      </c>
    </row>
    <row r="4210" spans="1:83" x14ac:dyDescent="0.35">
      <c r="A4210" s="9" t="str">
        <f t="shared" si="65"/>
        <v>0860.751.70</v>
      </c>
      <c r="B4210" s="52" t="e">
        <f>+IF(MATCH(A4210,List!H$10:H$145,0),"Targeted")</f>
        <v>#N/A</v>
      </c>
      <c r="C4210" s="65"/>
      <c r="D4210" s="151" t="s">
        <v>7700</v>
      </c>
      <c r="E4210" s="16" t="s">
        <v>854</v>
      </c>
      <c r="F4210" s="16" t="s">
        <v>855</v>
      </c>
      <c r="G4210" s="16" t="s">
        <v>1006</v>
      </c>
      <c r="H4210" s="16" t="s">
        <v>1007</v>
      </c>
      <c r="I4210" s="16" t="s">
        <v>1008</v>
      </c>
      <c r="J4210" s="16" t="s">
        <v>996</v>
      </c>
      <c r="K4210" s="17" t="s">
        <v>151</v>
      </c>
      <c r="L4210" s="18" t="s">
        <v>5835</v>
      </c>
      <c r="M4210" s="195" t="s">
        <v>5836</v>
      </c>
      <c r="N4210" s="16" t="s">
        <v>5837</v>
      </c>
      <c r="O4210" s="17" t="s">
        <v>346</v>
      </c>
      <c r="P4210" s="17" t="s">
        <v>305</v>
      </c>
      <c r="Q4210" s="17" t="s">
        <v>306</v>
      </c>
      <c r="R4210">
        <v>0</v>
      </c>
      <c r="S4210">
        <v>0</v>
      </c>
      <c r="T4210">
        <v>0</v>
      </c>
      <c r="U4210">
        <v>0</v>
      </c>
      <c r="V4210">
        <v>0</v>
      </c>
      <c r="W4210">
        <v>0</v>
      </c>
      <c r="X4210">
        <v>0</v>
      </c>
      <c r="Y4210">
        <v>0</v>
      </c>
      <c r="Z4210">
        <v>0</v>
      </c>
      <c r="AA4210">
        <v>0</v>
      </c>
      <c r="AB4210">
        <v>0</v>
      </c>
      <c r="AC4210">
        <v>0</v>
      </c>
      <c r="AD4210">
        <v>0</v>
      </c>
      <c r="AE4210">
        <v>0</v>
      </c>
      <c r="AF4210">
        <v>0</v>
      </c>
      <c r="AG4210" s="19">
        <v>0</v>
      </c>
      <c r="AH4210">
        <v>0</v>
      </c>
      <c r="AI4210">
        <v>0</v>
      </c>
      <c r="AJ4210">
        <v>0</v>
      </c>
      <c r="AK4210">
        <v>0</v>
      </c>
      <c r="AL4210">
        <v>0</v>
      </c>
      <c r="AM4210">
        <v>0</v>
      </c>
      <c r="AN4210">
        <v>0</v>
      </c>
      <c r="AO4210">
        <v>0</v>
      </c>
      <c r="AP4210">
        <v>0</v>
      </c>
      <c r="AQ4210">
        <v>0</v>
      </c>
      <c r="AR4210">
        <v>0</v>
      </c>
      <c r="AS4210">
        <v>0</v>
      </c>
      <c r="AT4210">
        <v>0</v>
      </c>
      <c r="AU4210">
        <v>0</v>
      </c>
      <c r="AV4210">
        <v>0</v>
      </c>
      <c r="AW4210">
        <v>0</v>
      </c>
      <c r="AX4210">
        <v>0</v>
      </c>
      <c r="AY4210">
        <v>0</v>
      </c>
      <c r="AZ4210">
        <v>0</v>
      </c>
      <c r="BA4210">
        <v>0</v>
      </c>
      <c r="BB4210">
        <v>0</v>
      </c>
      <c r="BC4210">
        <v>0</v>
      </c>
      <c r="BD4210">
        <v>0</v>
      </c>
      <c r="BE4210">
        <v>0</v>
      </c>
      <c r="BF4210">
        <v>0</v>
      </c>
      <c r="BG4210">
        <v>0</v>
      </c>
      <c r="BH4210">
        <v>0</v>
      </c>
      <c r="BI4210">
        <v>0</v>
      </c>
      <c r="BJ4210">
        <v>0</v>
      </c>
      <c r="BK4210">
        <v>0</v>
      </c>
      <c r="BL4210">
        <v>87000</v>
      </c>
      <c r="BM4210">
        <v>276000</v>
      </c>
      <c r="BN4210">
        <v>302000</v>
      </c>
      <c r="BO4210">
        <v>293000</v>
      </c>
      <c r="BP4210">
        <v>295000</v>
      </c>
      <c r="BQ4210">
        <v>246000</v>
      </c>
      <c r="BR4210">
        <v>209000</v>
      </c>
      <c r="BS4210">
        <v>213000</v>
      </c>
      <c r="BT4210">
        <v>211000</v>
      </c>
      <c r="BU4210">
        <v>153000</v>
      </c>
      <c r="BV4210">
        <v>212000</v>
      </c>
      <c r="BW4210">
        <v>136000</v>
      </c>
      <c r="BX4210">
        <v>99000</v>
      </c>
      <c r="BY4210">
        <v>86000</v>
      </c>
      <c r="BZ4210">
        <v>78000</v>
      </c>
      <c r="CA4210">
        <v>75000</v>
      </c>
      <c r="CB4210">
        <v>93000</v>
      </c>
      <c r="CC4210">
        <v>67000</v>
      </c>
      <c r="CD4210">
        <v>69000</v>
      </c>
      <c r="CE4210">
        <v>70000</v>
      </c>
    </row>
    <row r="4211" spans="1:83" x14ac:dyDescent="0.35">
      <c r="A4211" s="9" t="str">
        <f t="shared" si="65"/>
        <v>0861.751.70</v>
      </c>
      <c r="B4211" s="52" t="e">
        <f>+IF(MATCH(A4211,List!H$10:H$145,0),"Targeted")</f>
        <v>#N/A</v>
      </c>
      <c r="C4211" s="65"/>
      <c r="D4211" s="151" t="s">
        <v>7700</v>
      </c>
      <c r="E4211" s="16" t="s">
        <v>854</v>
      </c>
      <c r="F4211" s="16" t="s">
        <v>855</v>
      </c>
      <c r="G4211" s="16" t="s">
        <v>1006</v>
      </c>
      <c r="H4211" s="16" t="s">
        <v>1007</v>
      </c>
      <c r="I4211" s="16" t="s">
        <v>5959</v>
      </c>
      <c r="J4211" s="16" t="s">
        <v>858</v>
      </c>
      <c r="K4211" s="17" t="s">
        <v>151</v>
      </c>
      <c r="L4211" s="18" t="s">
        <v>5835</v>
      </c>
      <c r="M4211" s="195" t="s">
        <v>5836</v>
      </c>
      <c r="N4211" s="16" t="s">
        <v>5837</v>
      </c>
      <c r="O4211" s="17" t="s">
        <v>346</v>
      </c>
      <c r="P4211" s="17" t="s">
        <v>305</v>
      </c>
      <c r="Q4211" s="17" t="s">
        <v>306</v>
      </c>
      <c r="R4211">
        <v>0</v>
      </c>
      <c r="S4211">
        <v>0</v>
      </c>
      <c r="T4211">
        <v>0</v>
      </c>
      <c r="U4211">
        <v>0</v>
      </c>
      <c r="V4211">
        <v>0</v>
      </c>
      <c r="W4211">
        <v>0</v>
      </c>
      <c r="X4211">
        <v>0</v>
      </c>
      <c r="Y4211">
        <v>0</v>
      </c>
      <c r="Z4211">
        <v>0</v>
      </c>
      <c r="AA4211">
        <v>0</v>
      </c>
      <c r="AB4211">
        <v>0</v>
      </c>
      <c r="AC4211">
        <v>0</v>
      </c>
      <c r="AD4211">
        <v>0</v>
      </c>
      <c r="AE4211">
        <v>0</v>
      </c>
      <c r="AF4211">
        <v>0</v>
      </c>
      <c r="AG4211" s="19">
        <v>0</v>
      </c>
      <c r="AH4211">
        <v>0</v>
      </c>
      <c r="AI4211">
        <v>0</v>
      </c>
      <c r="AJ4211">
        <v>0</v>
      </c>
      <c r="AK4211">
        <v>0</v>
      </c>
      <c r="AL4211">
        <v>0</v>
      </c>
      <c r="AM4211">
        <v>0</v>
      </c>
      <c r="AN4211">
        <v>0</v>
      </c>
      <c r="AO4211">
        <v>0</v>
      </c>
      <c r="AP4211">
        <v>0</v>
      </c>
      <c r="AQ4211">
        <v>0</v>
      </c>
      <c r="AR4211">
        <v>0</v>
      </c>
      <c r="AS4211">
        <v>0</v>
      </c>
      <c r="AT4211">
        <v>0</v>
      </c>
      <c r="AU4211">
        <v>0</v>
      </c>
      <c r="AV4211">
        <v>0</v>
      </c>
      <c r="AW4211">
        <v>0</v>
      </c>
      <c r="AX4211">
        <v>0</v>
      </c>
      <c r="AY4211">
        <v>0</v>
      </c>
      <c r="AZ4211">
        <v>0</v>
      </c>
      <c r="BA4211">
        <v>0</v>
      </c>
      <c r="BB4211">
        <v>0</v>
      </c>
      <c r="BC4211">
        <v>0</v>
      </c>
      <c r="BD4211">
        <v>0</v>
      </c>
      <c r="BE4211">
        <v>0</v>
      </c>
      <c r="BF4211">
        <v>0</v>
      </c>
      <c r="BG4211">
        <v>0</v>
      </c>
      <c r="BH4211">
        <v>0</v>
      </c>
      <c r="BI4211">
        <v>0</v>
      </c>
      <c r="BJ4211">
        <v>0</v>
      </c>
      <c r="BK4211">
        <v>0</v>
      </c>
      <c r="BL4211">
        <v>16000</v>
      </c>
      <c r="BM4211">
        <v>25000</v>
      </c>
      <c r="BN4211">
        <v>36000</v>
      </c>
      <c r="BO4211">
        <v>39000</v>
      </c>
      <c r="BP4211">
        <v>30000</v>
      </c>
      <c r="BQ4211">
        <v>38000</v>
      </c>
      <c r="BR4211">
        <v>36000</v>
      </c>
      <c r="BS4211">
        <v>39000</v>
      </c>
      <c r="BT4211">
        <v>37000</v>
      </c>
      <c r="BU4211">
        <v>36000</v>
      </c>
      <c r="BV4211">
        <v>45000</v>
      </c>
      <c r="BW4211">
        <v>46000</v>
      </c>
      <c r="BX4211">
        <v>80000</v>
      </c>
      <c r="BY4211">
        <v>154000</v>
      </c>
      <c r="BZ4211">
        <v>202000</v>
      </c>
      <c r="CA4211">
        <v>170000</v>
      </c>
      <c r="CB4211">
        <v>163000</v>
      </c>
      <c r="CC4211">
        <v>163000</v>
      </c>
      <c r="CD4211">
        <v>166000</v>
      </c>
      <c r="CE4211">
        <v>169000</v>
      </c>
    </row>
    <row r="4212" spans="1:83" x14ac:dyDescent="0.35">
      <c r="A4212" s="9" t="str">
        <f t="shared" si="65"/>
        <v>0862.751.70</v>
      </c>
      <c r="B4212" s="52" t="e">
        <f>+IF(MATCH(A4212,List!H$10:H$145,0),"Targeted")</f>
        <v>#N/A</v>
      </c>
      <c r="C4212" s="65"/>
      <c r="D4212" s="151" t="s">
        <v>7700</v>
      </c>
      <c r="E4212" s="16" t="s">
        <v>854</v>
      </c>
      <c r="F4212" s="16" t="s">
        <v>855</v>
      </c>
      <c r="G4212" s="16" t="s">
        <v>1006</v>
      </c>
      <c r="H4212" s="16" t="s">
        <v>1007</v>
      </c>
      <c r="I4212" s="16" t="s">
        <v>5960</v>
      </c>
      <c r="J4212" s="16" t="s">
        <v>5961</v>
      </c>
      <c r="K4212" s="17" t="s">
        <v>151</v>
      </c>
      <c r="L4212" s="18" t="s">
        <v>5835</v>
      </c>
      <c r="M4212" s="195" t="s">
        <v>5836</v>
      </c>
      <c r="N4212" s="16" t="s">
        <v>5837</v>
      </c>
      <c r="O4212" s="17" t="s">
        <v>346</v>
      </c>
      <c r="P4212" s="17" t="s">
        <v>305</v>
      </c>
      <c r="Q4212" s="17" t="s">
        <v>306</v>
      </c>
      <c r="R4212">
        <v>0</v>
      </c>
      <c r="S4212">
        <v>0</v>
      </c>
      <c r="T4212">
        <v>0</v>
      </c>
      <c r="U4212">
        <v>0</v>
      </c>
      <c r="V4212">
        <v>0</v>
      </c>
      <c r="W4212">
        <v>0</v>
      </c>
      <c r="X4212">
        <v>0</v>
      </c>
      <c r="Y4212">
        <v>0</v>
      </c>
      <c r="Z4212">
        <v>0</v>
      </c>
      <c r="AA4212">
        <v>0</v>
      </c>
      <c r="AB4212">
        <v>0</v>
      </c>
      <c r="AC4212">
        <v>0</v>
      </c>
      <c r="AD4212">
        <v>0</v>
      </c>
      <c r="AE4212">
        <v>0</v>
      </c>
      <c r="AF4212">
        <v>0</v>
      </c>
      <c r="AG4212" s="19">
        <v>0</v>
      </c>
      <c r="AH4212">
        <v>0</v>
      </c>
      <c r="AI4212">
        <v>0</v>
      </c>
      <c r="AJ4212">
        <v>0</v>
      </c>
      <c r="AK4212">
        <v>0</v>
      </c>
      <c r="AL4212">
        <v>0</v>
      </c>
      <c r="AM4212">
        <v>0</v>
      </c>
      <c r="AN4212">
        <v>0</v>
      </c>
      <c r="AO4212">
        <v>0</v>
      </c>
      <c r="AP4212">
        <v>0</v>
      </c>
      <c r="AQ4212">
        <v>0</v>
      </c>
      <c r="AR4212">
        <v>0</v>
      </c>
      <c r="AS4212">
        <v>0</v>
      </c>
      <c r="AT4212">
        <v>0</v>
      </c>
      <c r="AU4212">
        <v>0</v>
      </c>
      <c r="AV4212">
        <v>0</v>
      </c>
      <c r="AW4212">
        <v>0</v>
      </c>
      <c r="AX4212">
        <v>0</v>
      </c>
      <c r="AY4212">
        <v>0</v>
      </c>
      <c r="AZ4212">
        <v>0</v>
      </c>
      <c r="BA4212">
        <v>0</v>
      </c>
      <c r="BB4212">
        <v>0</v>
      </c>
      <c r="BC4212">
        <v>0</v>
      </c>
      <c r="BD4212">
        <v>0</v>
      </c>
      <c r="BE4212">
        <v>0</v>
      </c>
      <c r="BF4212">
        <v>0</v>
      </c>
      <c r="BG4212">
        <v>0</v>
      </c>
      <c r="BH4212">
        <v>0</v>
      </c>
      <c r="BI4212">
        <v>0</v>
      </c>
      <c r="BJ4212">
        <v>0</v>
      </c>
      <c r="BK4212">
        <v>0</v>
      </c>
      <c r="BL4212">
        <v>10000</v>
      </c>
      <c r="BM4212">
        <v>100000</v>
      </c>
      <c r="BN4212">
        <v>157000</v>
      </c>
      <c r="BO4212">
        <v>110000</v>
      </c>
      <c r="BP4212">
        <v>76000</v>
      </c>
      <c r="BQ4212">
        <v>63000</v>
      </c>
      <c r="BR4212">
        <v>40000</v>
      </c>
      <c r="BS4212">
        <v>55000</v>
      </c>
      <c r="BT4212">
        <v>54000</v>
      </c>
      <c r="BU4212">
        <v>43000</v>
      </c>
      <c r="BV4212">
        <v>107000</v>
      </c>
      <c r="BW4212">
        <v>122000</v>
      </c>
      <c r="BX4212">
        <v>97000</v>
      </c>
      <c r="BY4212">
        <v>76000</v>
      </c>
      <c r="BZ4212">
        <v>172000</v>
      </c>
      <c r="CA4212">
        <v>91000</v>
      </c>
      <c r="CB4212">
        <v>73000</v>
      </c>
      <c r="CC4212">
        <v>74000</v>
      </c>
      <c r="CD4212">
        <v>76000</v>
      </c>
      <c r="CE4212">
        <v>77000</v>
      </c>
    </row>
    <row r="4213" spans="1:83" x14ac:dyDescent="0.35">
      <c r="A4213" s="9" t="str">
        <f t="shared" si="65"/>
        <v>0900.751.70</v>
      </c>
      <c r="B4213" s="52" t="e">
        <f>+IF(MATCH(A4213,List!H$10:H$145,0),"Targeted")</f>
        <v>#N/A</v>
      </c>
      <c r="C4213" s="65"/>
      <c r="D4213" s="151" t="s">
        <v>7700</v>
      </c>
      <c r="E4213" s="16" t="s">
        <v>854</v>
      </c>
      <c r="F4213" s="16" t="s">
        <v>855</v>
      </c>
      <c r="G4213" s="16" t="s">
        <v>1009</v>
      </c>
      <c r="H4213" s="16" t="s">
        <v>1010</v>
      </c>
      <c r="I4213" s="16" t="s">
        <v>21</v>
      </c>
      <c r="J4213" s="16" t="s">
        <v>1011</v>
      </c>
      <c r="K4213" s="17" t="s">
        <v>151</v>
      </c>
      <c r="L4213" s="18" t="s">
        <v>5835</v>
      </c>
      <c r="M4213" s="195" t="s">
        <v>5836</v>
      </c>
      <c r="N4213" s="16" t="s">
        <v>5837</v>
      </c>
      <c r="O4213" s="17" t="s">
        <v>346</v>
      </c>
      <c r="P4213" s="17" t="s">
        <v>305</v>
      </c>
      <c r="Q4213" s="17" t="s">
        <v>306</v>
      </c>
      <c r="R4213">
        <v>0</v>
      </c>
      <c r="S4213">
        <v>0</v>
      </c>
      <c r="T4213">
        <v>0</v>
      </c>
      <c r="U4213">
        <v>0</v>
      </c>
      <c r="V4213">
        <v>0</v>
      </c>
      <c r="W4213">
        <v>0</v>
      </c>
      <c r="X4213">
        <v>0</v>
      </c>
      <c r="Y4213">
        <v>0</v>
      </c>
      <c r="Z4213">
        <v>0</v>
      </c>
      <c r="AA4213">
        <v>0</v>
      </c>
      <c r="AB4213">
        <v>0</v>
      </c>
      <c r="AC4213">
        <v>0</v>
      </c>
      <c r="AD4213">
        <v>0</v>
      </c>
      <c r="AE4213">
        <v>0</v>
      </c>
      <c r="AF4213">
        <v>0</v>
      </c>
      <c r="AG4213" s="19">
        <v>0</v>
      </c>
      <c r="AH4213">
        <v>0</v>
      </c>
      <c r="AI4213">
        <v>0</v>
      </c>
      <c r="AJ4213">
        <v>0</v>
      </c>
      <c r="AK4213">
        <v>0</v>
      </c>
      <c r="AL4213">
        <v>0</v>
      </c>
      <c r="AM4213">
        <v>0</v>
      </c>
      <c r="AN4213">
        <v>0</v>
      </c>
      <c r="AO4213">
        <v>0</v>
      </c>
      <c r="AP4213">
        <v>0</v>
      </c>
      <c r="AQ4213">
        <v>0</v>
      </c>
      <c r="AR4213">
        <v>0</v>
      </c>
      <c r="AS4213">
        <v>0</v>
      </c>
      <c r="AT4213">
        <v>0</v>
      </c>
      <c r="AU4213">
        <v>0</v>
      </c>
      <c r="AV4213">
        <v>0</v>
      </c>
      <c r="AW4213">
        <v>0</v>
      </c>
      <c r="AX4213">
        <v>0</v>
      </c>
      <c r="AY4213">
        <v>0</v>
      </c>
      <c r="AZ4213">
        <v>0</v>
      </c>
      <c r="BA4213">
        <v>0</v>
      </c>
      <c r="BB4213">
        <v>13000</v>
      </c>
      <c r="BC4213">
        <v>21000</v>
      </c>
      <c r="BD4213">
        <v>29000</v>
      </c>
      <c r="BE4213">
        <v>36000</v>
      </c>
      <c r="BF4213">
        <v>45000</v>
      </c>
      <c r="BG4213">
        <v>50000</v>
      </c>
      <c r="BH4213">
        <v>120000</v>
      </c>
      <c r="BI4213">
        <v>163000</v>
      </c>
      <c r="BJ4213">
        <v>0</v>
      </c>
      <c r="BK4213">
        <v>0</v>
      </c>
      <c r="BL4213">
        <v>0</v>
      </c>
      <c r="BM4213">
        <v>0</v>
      </c>
      <c r="BN4213">
        <v>0</v>
      </c>
      <c r="BO4213">
        <v>0</v>
      </c>
      <c r="BP4213">
        <v>0</v>
      </c>
      <c r="BQ4213">
        <v>0</v>
      </c>
      <c r="BR4213">
        <v>0</v>
      </c>
      <c r="BS4213">
        <v>0</v>
      </c>
      <c r="BT4213">
        <v>0</v>
      </c>
      <c r="BU4213">
        <v>0</v>
      </c>
      <c r="BV4213">
        <v>0</v>
      </c>
      <c r="BW4213">
        <v>0</v>
      </c>
      <c r="BX4213">
        <v>0</v>
      </c>
      <c r="BY4213">
        <v>0</v>
      </c>
      <c r="BZ4213">
        <v>0</v>
      </c>
      <c r="CA4213">
        <v>0</v>
      </c>
      <c r="CB4213">
        <v>0</v>
      </c>
      <c r="CC4213">
        <v>0</v>
      </c>
      <c r="CD4213">
        <v>0</v>
      </c>
      <c r="CE4213">
        <v>0</v>
      </c>
    </row>
    <row r="4214" spans="1:83" x14ac:dyDescent="0.35">
      <c r="A4214" s="9" t="str">
        <f t="shared" si="65"/>
        <v>0910.751.70</v>
      </c>
      <c r="B4214" s="52" t="e">
        <f>+IF(MATCH(A4214,List!H$10:H$145,0),"Targeted")</f>
        <v>#N/A</v>
      </c>
      <c r="C4214" s="65"/>
      <c r="D4214" s="151" t="s">
        <v>7700</v>
      </c>
      <c r="E4214" s="16" t="s">
        <v>854</v>
      </c>
      <c r="F4214" s="16" t="s">
        <v>855</v>
      </c>
      <c r="G4214" s="16" t="s">
        <v>1009</v>
      </c>
      <c r="H4214" s="16" t="s">
        <v>1010</v>
      </c>
      <c r="I4214" s="16" t="s">
        <v>1012</v>
      </c>
      <c r="J4214" s="16" t="s">
        <v>1013</v>
      </c>
      <c r="K4214" s="17" t="s">
        <v>151</v>
      </c>
      <c r="L4214" s="18" t="s">
        <v>5835</v>
      </c>
      <c r="M4214" s="195" t="s">
        <v>5836</v>
      </c>
      <c r="N4214" s="16" t="s">
        <v>5837</v>
      </c>
      <c r="O4214" s="17" t="s">
        <v>346</v>
      </c>
      <c r="P4214" s="17" t="s">
        <v>305</v>
      </c>
      <c r="Q4214" s="17" t="s">
        <v>306</v>
      </c>
      <c r="R4214">
        <v>0</v>
      </c>
      <c r="S4214">
        <v>0</v>
      </c>
      <c r="T4214">
        <v>0</v>
      </c>
      <c r="U4214">
        <v>0</v>
      </c>
      <c r="V4214">
        <v>0</v>
      </c>
      <c r="W4214">
        <v>0</v>
      </c>
      <c r="X4214">
        <v>0</v>
      </c>
      <c r="Y4214">
        <v>0</v>
      </c>
      <c r="Z4214">
        <v>0</v>
      </c>
      <c r="AA4214">
        <v>0</v>
      </c>
      <c r="AB4214">
        <v>0</v>
      </c>
      <c r="AC4214">
        <v>0</v>
      </c>
      <c r="AD4214">
        <v>0</v>
      </c>
      <c r="AE4214">
        <v>0</v>
      </c>
      <c r="AF4214">
        <v>0</v>
      </c>
      <c r="AG4214" s="19">
        <v>0</v>
      </c>
      <c r="AH4214">
        <v>0</v>
      </c>
      <c r="AI4214">
        <v>0</v>
      </c>
      <c r="AJ4214">
        <v>0</v>
      </c>
      <c r="AK4214">
        <v>0</v>
      </c>
      <c r="AL4214">
        <v>0</v>
      </c>
      <c r="AM4214">
        <v>0</v>
      </c>
      <c r="AN4214">
        <v>0</v>
      </c>
      <c r="AO4214">
        <v>0</v>
      </c>
      <c r="AP4214">
        <v>0</v>
      </c>
      <c r="AQ4214">
        <v>0</v>
      </c>
      <c r="AR4214">
        <v>0</v>
      </c>
      <c r="AS4214">
        <v>0</v>
      </c>
      <c r="AT4214">
        <v>0</v>
      </c>
      <c r="AU4214">
        <v>0</v>
      </c>
      <c r="AV4214">
        <v>0</v>
      </c>
      <c r="AW4214">
        <v>0</v>
      </c>
      <c r="AX4214">
        <v>0</v>
      </c>
      <c r="AY4214">
        <v>0</v>
      </c>
      <c r="AZ4214">
        <v>0</v>
      </c>
      <c r="BA4214">
        <v>0</v>
      </c>
      <c r="BB4214">
        <v>0</v>
      </c>
      <c r="BC4214">
        <v>0</v>
      </c>
      <c r="BD4214">
        <v>0</v>
      </c>
      <c r="BE4214">
        <v>0</v>
      </c>
      <c r="BF4214">
        <v>0</v>
      </c>
      <c r="BG4214">
        <v>0</v>
      </c>
      <c r="BH4214">
        <v>0</v>
      </c>
      <c r="BI4214">
        <v>70000</v>
      </c>
      <c r="BJ4214">
        <v>97000</v>
      </c>
      <c r="BK4214">
        <v>50000</v>
      </c>
      <c r="BL4214">
        <v>0</v>
      </c>
      <c r="BM4214">
        <v>0</v>
      </c>
      <c r="BN4214">
        <v>0</v>
      </c>
      <c r="BO4214">
        <v>0</v>
      </c>
      <c r="BP4214">
        <v>0</v>
      </c>
      <c r="BQ4214">
        <v>0</v>
      </c>
      <c r="BR4214">
        <v>0</v>
      </c>
      <c r="BS4214">
        <v>0</v>
      </c>
      <c r="BT4214">
        <v>0</v>
      </c>
      <c r="BU4214">
        <v>0</v>
      </c>
      <c r="BV4214">
        <v>0</v>
      </c>
      <c r="BW4214">
        <v>0</v>
      </c>
      <c r="BX4214">
        <v>0</v>
      </c>
      <c r="BY4214">
        <v>0</v>
      </c>
      <c r="BZ4214">
        <v>0</v>
      </c>
      <c r="CA4214">
        <v>0</v>
      </c>
      <c r="CB4214">
        <v>0</v>
      </c>
      <c r="CC4214">
        <v>0</v>
      </c>
      <c r="CD4214">
        <v>0</v>
      </c>
      <c r="CE4214">
        <v>0</v>
      </c>
    </row>
    <row r="4215" spans="1:83" x14ac:dyDescent="0.35">
      <c r="A4215" s="9" t="str">
        <f t="shared" si="65"/>
        <v>0911.751.70</v>
      </c>
      <c r="B4215" s="52" t="e">
        <f>+IF(MATCH(A4215,List!H$10:H$145,0),"Targeted")</f>
        <v>#N/A</v>
      </c>
      <c r="C4215" s="65"/>
      <c r="D4215" s="151" t="s">
        <v>7700</v>
      </c>
      <c r="E4215" s="16" t="s">
        <v>854</v>
      </c>
      <c r="F4215" s="16" t="s">
        <v>855</v>
      </c>
      <c r="G4215" s="16" t="s">
        <v>1009</v>
      </c>
      <c r="H4215" s="16" t="s">
        <v>1010</v>
      </c>
      <c r="I4215" s="16" t="s">
        <v>1014</v>
      </c>
      <c r="J4215" s="16" t="s">
        <v>1015</v>
      </c>
      <c r="K4215" s="17" t="s">
        <v>151</v>
      </c>
      <c r="L4215" s="18" t="s">
        <v>5835</v>
      </c>
      <c r="M4215" s="195" t="s">
        <v>5836</v>
      </c>
      <c r="N4215" s="16" t="s">
        <v>5837</v>
      </c>
      <c r="O4215" s="17" t="s">
        <v>346</v>
      </c>
      <c r="P4215" s="17" t="s">
        <v>305</v>
      </c>
      <c r="Q4215" s="17" t="s">
        <v>306</v>
      </c>
      <c r="R4215">
        <v>0</v>
      </c>
      <c r="S4215">
        <v>0</v>
      </c>
      <c r="T4215">
        <v>0</v>
      </c>
      <c r="U4215">
        <v>0</v>
      </c>
      <c r="V4215">
        <v>0</v>
      </c>
      <c r="W4215">
        <v>0</v>
      </c>
      <c r="X4215">
        <v>0</v>
      </c>
      <c r="Y4215">
        <v>0</v>
      </c>
      <c r="Z4215">
        <v>0</v>
      </c>
      <c r="AA4215">
        <v>0</v>
      </c>
      <c r="AB4215">
        <v>0</v>
      </c>
      <c r="AC4215">
        <v>0</v>
      </c>
      <c r="AD4215">
        <v>0</v>
      </c>
      <c r="AE4215">
        <v>0</v>
      </c>
      <c r="AF4215">
        <v>0</v>
      </c>
      <c r="AG4215" s="19">
        <v>0</v>
      </c>
      <c r="AH4215">
        <v>0</v>
      </c>
      <c r="AI4215">
        <v>0</v>
      </c>
      <c r="AJ4215">
        <v>0</v>
      </c>
      <c r="AK4215">
        <v>0</v>
      </c>
      <c r="AL4215">
        <v>0</v>
      </c>
      <c r="AM4215">
        <v>0</v>
      </c>
      <c r="AN4215">
        <v>0</v>
      </c>
      <c r="AO4215">
        <v>0</v>
      </c>
      <c r="AP4215">
        <v>0</v>
      </c>
      <c r="AQ4215">
        <v>0</v>
      </c>
      <c r="AR4215">
        <v>0</v>
      </c>
      <c r="AS4215">
        <v>0</v>
      </c>
      <c r="AT4215">
        <v>0</v>
      </c>
      <c r="AU4215">
        <v>0</v>
      </c>
      <c r="AV4215">
        <v>0</v>
      </c>
      <c r="AW4215">
        <v>0</v>
      </c>
      <c r="AX4215">
        <v>0</v>
      </c>
      <c r="AY4215">
        <v>0</v>
      </c>
      <c r="AZ4215">
        <v>0</v>
      </c>
      <c r="BA4215">
        <v>0</v>
      </c>
      <c r="BB4215">
        <v>0</v>
      </c>
      <c r="BC4215">
        <v>0</v>
      </c>
      <c r="BD4215">
        <v>0</v>
      </c>
      <c r="BE4215">
        <v>0</v>
      </c>
      <c r="BF4215">
        <v>0</v>
      </c>
      <c r="BG4215">
        <v>0</v>
      </c>
      <c r="BH4215">
        <v>0</v>
      </c>
      <c r="BI4215">
        <v>166000</v>
      </c>
      <c r="BJ4215">
        <v>662000</v>
      </c>
      <c r="BK4215">
        <v>379000</v>
      </c>
      <c r="BL4215">
        <v>0</v>
      </c>
      <c r="BM4215">
        <v>0</v>
      </c>
      <c r="BN4215">
        <v>0</v>
      </c>
      <c r="BO4215">
        <v>0</v>
      </c>
      <c r="BP4215">
        <v>0</v>
      </c>
      <c r="BQ4215">
        <v>0</v>
      </c>
      <c r="BR4215">
        <v>0</v>
      </c>
      <c r="BS4215">
        <v>0</v>
      </c>
      <c r="BT4215">
        <v>0</v>
      </c>
      <c r="BU4215">
        <v>0</v>
      </c>
      <c r="BV4215">
        <v>0</v>
      </c>
      <c r="BW4215">
        <v>0</v>
      </c>
      <c r="BX4215">
        <v>0</v>
      </c>
      <c r="BY4215">
        <v>0</v>
      </c>
      <c r="BZ4215">
        <v>0</v>
      </c>
      <c r="CA4215">
        <v>0</v>
      </c>
      <c r="CB4215">
        <v>0</v>
      </c>
      <c r="CC4215">
        <v>0</v>
      </c>
      <c r="CD4215">
        <v>0</v>
      </c>
      <c r="CE4215">
        <v>0</v>
      </c>
    </row>
    <row r="4216" spans="1:83" x14ac:dyDescent="0.35">
      <c r="A4216" s="9" t="str">
        <f t="shared" si="65"/>
        <v>0144.751.86</v>
      </c>
      <c r="B4216" s="52" t="e">
        <f>+IF(MATCH(A4216,List!H$10:H$145,0),"Targeted")</f>
        <v>#N/A</v>
      </c>
      <c r="C4216" s="65"/>
      <c r="D4216" s="151" t="s">
        <v>7700</v>
      </c>
      <c r="E4216" s="16" t="s">
        <v>1872</v>
      </c>
      <c r="F4216" s="16" t="s">
        <v>1873</v>
      </c>
      <c r="G4216" s="16" t="s">
        <v>3554</v>
      </c>
      <c r="H4216" s="16" t="s">
        <v>5962</v>
      </c>
      <c r="I4216" s="16" t="s">
        <v>4712</v>
      </c>
      <c r="J4216" s="16" t="s">
        <v>5963</v>
      </c>
      <c r="K4216" s="17" t="s">
        <v>70</v>
      </c>
      <c r="L4216" s="18" t="s">
        <v>5835</v>
      </c>
      <c r="M4216" s="195" t="s">
        <v>5836</v>
      </c>
      <c r="N4216" s="16" t="s">
        <v>5837</v>
      </c>
      <c r="O4216" s="17" t="s">
        <v>346</v>
      </c>
      <c r="P4216" s="17" t="s">
        <v>305</v>
      </c>
      <c r="Q4216" s="17" t="s">
        <v>306</v>
      </c>
      <c r="R4216">
        <v>0</v>
      </c>
      <c r="S4216">
        <v>0</v>
      </c>
      <c r="T4216">
        <v>0</v>
      </c>
      <c r="U4216">
        <v>0</v>
      </c>
      <c r="V4216">
        <v>0</v>
      </c>
      <c r="W4216">
        <v>0</v>
      </c>
      <c r="X4216">
        <v>0</v>
      </c>
      <c r="Y4216">
        <v>0</v>
      </c>
      <c r="Z4216">
        <v>0</v>
      </c>
      <c r="AA4216">
        <v>0</v>
      </c>
      <c r="AB4216">
        <v>0</v>
      </c>
      <c r="AC4216">
        <v>0</v>
      </c>
      <c r="AD4216">
        <v>0</v>
      </c>
      <c r="AE4216">
        <v>0</v>
      </c>
      <c r="AF4216">
        <v>0</v>
      </c>
      <c r="AG4216" s="19">
        <v>0</v>
      </c>
      <c r="AH4216">
        <v>0</v>
      </c>
      <c r="AI4216">
        <v>0</v>
      </c>
      <c r="AJ4216">
        <v>0</v>
      </c>
      <c r="AK4216">
        <v>0</v>
      </c>
      <c r="AL4216">
        <v>0</v>
      </c>
      <c r="AM4216">
        <v>0</v>
      </c>
      <c r="AN4216">
        <v>0</v>
      </c>
      <c r="AO4216">
        <v>0</v>
      </c>
      <c r="AP4216">
        <v>0</v>
      </c>
      <c r="AQ4216">
        <v>0</v>
      </c>
      <c r="AR4216">
        <v>0</v>
      </c>
      <c r="AS4216">
        <v>0</v>
      </c>
      <c r="AT4216">
        <v>0</v>
      </c>
      <c r="AU4216">
        <v>0</v>
      </c>
      <c r="AV4216">
        <v>0</v>
      </c>
      <c r="AW4216">
        <v>0</v>
      </c>
      <c r="AX4216">
        <v>0</v>
      </c>
      <c r="AY4216">
        <v>0</v>
      </c>
      <c r="AZ4216">
        <v>0</v>
      </c>
      <c r="BA4216">
        <v>0</v>
      </c>
      <c r="BB4216">
        <v>0</v>
      </c>
      <c r="BC4216">
        <v>0</v>
      </c>
      <c r="BD4216">
        <v>0</v>
      </c>
      <c r="BE4216">
        <v>0</v>
      </c>
      <c r="BF4216">
        <v>0</v>
      </c>
      <c r="BG4216">
        <v>0</v>
      </c>
      <c r="BH4216">
        <v>0</v>
      </c>
      <c r="BI4216">
        <v>-1000</v>
      </c>
      <c r="BJ4216">
        <v>0</v>
      </c>
      <c r="BK4216">
        <v>0</v>
      </c>
      <c r="BL4216">
        <v>0</v>
      </c>
      <c r="BM4216">
        <v>0</v>
      </c>
      <c r="BN4216">
        <v>0</v>
      </c>
      <c r="BO4216">
        <v>0</v>
      </c>
      <c r="BP4216">
        <v>0</v>
      </c>
      <c r="BQ4216">
        <v>0</v>
      </c>
      <c r="BR4216">
        <v>0</v>
      </c>
      <c r="BS4216">
        <v>0</v>
      </c>
      <c r="BT4216">
        <v>0</v>
      </c>
      <c r="BU4216">
        <v>0</v>
      </c>
      <c r="BV4216">
        <v>0</v>
      </c>
      <c r="BW4216">
        <v>0</v>
      </c>
      <c r="BX4216">
        <v>0</v>
      </c>
      <c r="BY4216">
        <v>0</v>
      </c>
      <c r="BZ4216">
        <v>0</v>
      </c>
      <c r="CA4216">
        <v>0</v>
      </c>
      <c r="CB4216">
        <v>0</v>
      </c>
      <c r="CC4216">
        <v>0</v>
      </c>
      <c r="CD4216">
        <v>0</v>
      </c>
      <c r="CE4216">
        <v>0</v>
      </c>
    </row>
    <row r="4217" spans="1:83" x14ac:dyDescent="0.35">
      <c r="A4217" s="9" t="str">
        <f t="shared" si="65"/>
        <v>0144.751.86</v>
      </c>
      <c r="B4217" s="52" t="e">
        <f>+IF(MATCH(A4217,List!H$10:H$145,0),"Targeted")</f>
        <v>#N/A</v>
      </c>
      <c r="C4217" s="65"/>
      <c r="D4217" s="151" t="s">
        <v>7700</v>
      </c>
      <c r="E4217" s="16" t="s">
        <v>1872</v>
      </c>
      <c r="F4217" s="16" t="s">
        <v>1873</v>
      </c>
      <c r="G4217" s="16" t="s">
        <v>3554</v>
      </c>
      <c r="H4217" s="16" t="s">
        <v>5962</v>
      </c>
      <c r="I4217" s="16" t="s">
        <v>4712</v>
      </c>
      <c r="J4217" s="16" t="s">
        <v>5963</v>
      </c>
      <c r="K4217" s="17" t="s">
        <v>70</v>
      </c>
      <c r="L4217" s="18" t="s">
        <v>5835</v>
      </c>
      <c r="M4217" s="195" t="s">
        <v>5836</v>
      </c>
      <c r="N4217" s="16" t="s">
        <v>5837</v>
      </c>
      <c r="O4217" s="17" t="s">
        <v>346</v>
      </c>
      <c r="P4217" s="17" t="s">
        <v>524</v>
      </c>
      <c r="Q4217" s="17" t="s">
        <v>306</v>
      </c>
      <c r="R4217">
        <v>0</v>
      </c>
      <c r="S4217">
        <v>0</v>
      </c>
      <c r="T4217">
        <v>0</v>
      </c>
      <c r="U4217">
        <v>0</v>
      </c>
      <c r="V4217">
        <v>0</v>
      </c>
      <c r="W4217">
        <v>0</v>
      </c>
      <c r="X4217">
        <v>0</v>
      </c>
      <c r="Y4217">
        <v>0</v>
      </c>
      <c r="Z4217">
        <v>0</v>
      </c>
      <c r="AA4217">
        <v>0</v>
      </c>
      <c r="AB4217">
        <v>0</v>
      </c>
      <c r="AC4217">
        <v>0</v>
      </c>
      <c r="AD4217">
        <v>0</v>
      </c>
      <c r="AE4217">
        <v>0</v>
      </c>
      <c r="AF4217">
        <v>0</v>
      </c>
      <c r="AG4217" s="19">
        <v>0</v>
      </c>
      <c r="AH4217">
        <v>0</v>
      </c>
      <c r="AI4217">
        <v>0</v>
      </c>
      <c r="AJ4217">
        <v>0</v>
      </c>
      <c r="AK4217">
        <v>0</v>
      </c>
      <c r="AL4217">
        <v>723</v>
      </c>
      <c r="AM4217">
        <v>2360</v>
      </c>
      <c r="AN4217">
        <v>4634</v>
      </c>
      <c r="AO4217">
        <v>5854</v>
      </c>
      <c r="AP4217">
        <v>5462</v>
      </c>
      <c r="AQ4217">
        <v>5439</v>
      </c>
      <c r="AR4217">
        <v>5752</v>
      </c>
      <c r="AS4217">
        <v>7639</v>
      </c>
      <c r="AT4217">
        <v>6980</v>
      </c>
      <c r="AU4217">
        <v>5289</v>
      </c>
      <c r="AV4217">
        <v>10756</v>
      </c>
      <c r="AW4217">
        <v>11599</v>
      </c>
      <c r="AX4217">
        <v>8893</v>
      </c>
      <c r="AY4217">
        <v>10541</v>
      </c>
      <c r="AZ4217">
        <v>27000</v>
      </c>
      <c r="BA4217">
        <v>32000</v>
      </c>
      <c r="BB4217">
        <v>28000</v>
      </c>
      <c r="BC4217">
        <v>24000</v>
      </c>
      <c r="BD4217">
        <v>31000</v>
      </c>
      <c r="BE4217">
        <v>33000</v>
      </c>
      <c r="BF4217">
        <v>39000</v>
      </c>
      <c r="BG4217">
        <v>43000</v>
      </c>
      <c r="BH4217">
        <v>50000</v>
      </c>
      <c r="BI4217">
        <v>47000</v>
      </c>
      <c r="BJ4217">
        <v>47000</v>
      </c>
      <c r="BK4217">
        <v>47000</v>
      </c>
      <c r="BL4217">
        <v>47000</v>
      </c>
      <c r="BM4217">
        <v>54000</v>
      </c>
      <c r="BN4217">
        <v>46000</v>
      </c>
      <c r="BO4217">
        <v>51000</v>
      </c>
      <c r="BP4217">
        <v>50000</v>
      </c>
      <c r="BQ4217">
        <v>70000</v>
      </c>
      <c r="BR4217">
        <v>73000</v>
      </c>
      <c r="BS4217">
        <v>63000</v>
      </c>
      <c r="BT4217">
        <v>65000</v>
      </c>
      <c r="BU4217">
        <v>63000</v>
      </c>
      <c r="BV4217">
        <v>64000</v>
      </c>
      <c r="BW4217">
        <v>62000</v>
      </c>
      <c r="BX4217">
        <v>60000</v>
      </c>
      <c r="BY4217">
        <v>65000</v>
      </c>
      <c r="BZ4217">
        <v>71000</v>
      </c>
      <c r="CA4217">
        <v>77000</v>
      </c>
      <c r="CB4217">
        <v>87000</v>
      </c>
      <c r="CC4217">
        <v>92000</v>
      </c>
      <c r="CD4217">
        <v>88000</v>
      </c>
      <c r="CE4217">
        <v>90000</v>
      </c>
    </row>
    <row r="4218" spans="1:83" x14ac:dyDescent="0.35">
      <c r="A4218" s="9" t="str">
        <f t="shared" si="65"/>
        <v>0144.751.86</v>
      </c>
      <c r="B4218" s="52" t="e">
        <f>+IF(MATCH(A4218,List!H$10:H$145,0),"Targeted")</f>
        <v>#N/A</v>
      </c>
      <c r="C4218" s="65"/>
      <c r="D4218" s="151"/>
      <c r="E4218" s="16" t="s">
        <v>1872</v>
      </c>
      <c r="F4218" s="16" t="s">
        <v>1873</v>
      </c>
      <c r="G4218" s="16" t="s">
        <v>3554</v>
      </c>
      <c r="H4218" s="16" t="s">
        <v>5962</v>
      </c>
      <c r="I4218" s="16" t="s">
        <v>4712</v>
      </c>
      <c r="J4218" s="16" t="s">
        <v>5963</v>
      </c>
      <c r="K4218" s="17" t="s">
        <v>70</v>
      </c>
      <c r="L4218" s="18" t="s">
        <v>5835</v>
      </c>
      <c r="M4218" s="195" t="s">
        <v>5836</v>
      </c>
      <c r="N4218" s="16" t="s">
        <v>5837</v>
      </c>
      <c r="O4218" s="17" t="s">
        <v>304</v>
      </c>
      <c r="P4218" s="17" t="s">
        <v>524</v>
      </c>
      <c r="Q4218" s="17" t="s">
        <v>306</v>
      </c>
      <c r="R4218">
        <v>0</v>
      </c>
      <c r="S4218">
        <v>0</v>
      </c>
      <c r="T4218">
        <v>0</v>
      </c>
      <c r="U4218">
        <v>0</v>
      </c>
      <c r="V4218">
        <v>0</v>
      </c>
      <c r="W4218">
        <v>0</v>
      </c>
      <c r="X4218">
        <v>0</v>
      </c>
      <c r="Y4218">
        <v>0</v>
      </c>
      <c r="Z4218">
        <v>0</v>
      </c>
      <c r="AA4218">
        <v>0</v>
      </c>
      <c r="AB4218">
        <v>0</v>
      </c>
      <c r="AC4218">
        <v>0</v>
      </c>
      <c r="AD4218">
        <v>0</v>
      </c>
      <c r="AE4218">
        <v>0</v>
      </c>
      <c r="AF4218">
        <v>0</v>
      </c>
      <c r="AG4218" s="19">
        <v>0</v>
      </c>
      <c r="AH4218">
        <v>0</v>
      </c>
      <c r="AI4218">
        <v>0</v>
      </c>
      <c r="AJ4218">
        <v>0</v>
      </c>
      <c r="AK4218">
        <v>0</v>
      </c>
      <c r="AL4218">
        <v>0</v>
      </c>
      <c r="AM4218">
        <v>0</v>
      </c>
      <c r="AN4218">
        <v>0</v>
      </c>
      <c r="AO4218">
        <v>0</v>
      </c>
      <c r="AP4218">
        <v>0</v>
      </c>
      <c r="AQ4218">
        <v>0</v>
      </c>
      <c r="AR4218">
        <v>0</v>
      </c>
      <c r="AS4218">
        <v>0</v>
      </c>
      <c r="AT4218">
        <v>0</v>
      </c>
      <c r="AU4218">
        <v>0</v>
      </c>
      <c r="AV4218">
        <v>0</v>
      </c>
      <c r="AW4218">
        <v>0</v>
      </c>
      <c r="AX4218">
        <v>0</v>
      </c>
      <c r="AY4218">
        <v>0</v>
      </c>
      <c r="AZ4218">
        <v>0</v>
      </c>
      <c r="BA4218">
        <v>0</v>
      </c>
      <c r="BB4218">
        <v>0</v>
      </c>
      <c r="BC4218">
        <v>0</v>
      </c>
      <c r="BD4218">
        <v>0</v>
      </c>
      <c r="BE4218">
        <v>0</v>
      </c>
      <c r="BF4218">
        <v>0</v>
      </c>
      <c r="BG4218">
        <v>0</v>
      </c>
      <c r="BH4218">
        <v>0</v>
      </c>
      <c r="BI4218">
        <v>0</v>
      </c>
      <c r="BJ4218">
        <v>0</v>
      </c>
      <c r="BK4218">
        <v>0</v>
      </c>
      <c r="BL4218">
        <v>0</v>
      </c>
      <c r="BM4218">
        <v>0</v>
      </c>
      <c r="BN4218">
        <v>0</v>
      </c>
      <c r="BO4218">
        <v>0</v>
      </c>
      <c r="BP4218">
        <v>0</v>
      </c>
      <c r="BQ4218">
        <v>0</v>
      </c>
      <c r="BR4218">
        <v>0</v>
      </c>
      <c r="BS4218">
        <v>0</v>
      </c>
      <c r="BT4218">
        <v>0</v>
      </c>
      <c r="BU4218">
        <v>0</v>
      </c>
      <c r="BV4218">
        <v>0</v>
      </c>
      <c r="BW4218">
        <v>0</v>
      </c>
      <c r="BX4218" s="10">
        <v>0</v>
      </c>
      <c r="BY4218">
        <v>0</v>
      </c>
      <c r="BZ4218">
        <v>0</v>
      </c>
      <c r="CA4218">
        <v>8000</v>
      </c>
      <c r="CB4218">
        <v>10000</v>
      </c>
      <c r="CC4218">
        <v>1000</v>
      </c>
      <c r="CD4218">
        <v>1000</v>
      </c>
      <c r="CE4218">
        <v>0</v>
      </c>
    </row>
    <row r="4219" spans="1:83" x14ac:dyDescent="0.35">
      <c r="A4219" s="9" t="str">
        <f t="shared" si="65"/>
        <v>0143.751.86</v>
      </c>
      <c r="B4219" s="52" t="e">
        <f>+IF(MATCH(A4219,List!H$10:H$145,0),"Targeted")</f>
        <v>#N/A</v>
      </c>
      <c r="C4219" s="65"/>
      <c r="D4219" s="151" t="s">
        <v>7700</v>
      </c>
      <c r="E4219" s="16" t="s">
        <v>1872</v>
      </c>
      <c r="F4219" s="16" t="s">
        <v>1873</v>
      </c>
      <c r="G4219" s="16" t="s">
        <v>1311</v>
      </c>
      <c r="H4219" s="16" t="s">
        <v>1013</v>
      </c>
      <c r="I4219" s="16" t="s">
        <v>1879</v>
      </c>
      <c r="J4219" s="16" t="s">
        <v>918</v>
      </c>
      <c r="K4219" s="17" t="s">
        <v>70</v>
      </c>
      <c r="L4219" s="18" t="s">
        <v>5835</v>
      </c>
      <c r="M4219" s="195" t="s">
        <v>5836</v>
      </c>
      <c r="N4219" s="16" t="s">
        <v>5837</v>
      </c>
      <c r="O4219" s="17" t="s">
        <v>346</v>
      </c>
      <c r="P4219" s="17" t="s">
        <v>305</v>
      </c>
      <c r="Q4219" s="17" t="s">
        <v>306</v>
      </c>
      <c r="R4219">
        <v>0</v>
      </c>
      <c r="S4219">
        <v>0</v>
      </c>
      <c r="T4219">
        <v>0</v>
      </c>
      <c r="U4219">
        <v>0</v>
      </c>
      <c r="V4219">
        <v>0</v>
      </c>
      <c r="W4219">
        <v>0</v>
      </c>
      <c r="X4219">
        <v>0</v>
      </c>
      <c r="Y4219">
        <v>2000</v>
      </c>
      <c r="Z4219">
        <v>6266</v>
      </c>
      <c r="AA4219">
        <v>8597</v>
      </c>
      <c r="AB4219">
        <v>8411</v>
      </c>
      <c r="AC4219">
        <v>9489</v>
      </c>
      <c r="AD4219">
        <v>9777</v>
      </c>
      <c r="AE4219">
        <v>11417</v>
      </c>
      <c r="AF4219">
        <v>12426</v>
      </c>
      <c r="AG4219" s="19">
        <v>2509</v>
      </c>
      <c r="AH4219">
        <v>11358</v>
      </c>
      <c r="AI4219">
        <v>15554</v>
      </c>
      <c r="AJ4219">
        <v>14898</v>
      </c>
      <c r="AK4219">
        <v>17823</v>
      </c>
      <c r="AL4219">
        <v>20902</v>
      </c>
      <c r="AM4219">
        <v>22132</v>
      </c>
      <c r="AN4219">
        <v>25389</v>
      </c>
      <c r="AO4219">
        <v>21666</v>
      </c>
      <c r="AP4219">
        <v>12169</v>
      </c>
      <c r="AQ4219">
        <v>12340</v>
      </c>
      <c r="AR4219">
        <v>30157</v>
      </c>
      <c r="AS4219">
        <v>13254</v>
      </c>
      <c r="AT4219">
        <v>15612</v>
      </c>
      <c r="AU4219">
        <v>36848</v>
      </c>
      <c r="AV4219">
        <v>40520</v>
      </c>
      <c r="AW4219">
        <v>42508</v>
      </c>
      <c r="AX4219">
        <v>48847</v>
      </c>
      <c r="AY4219">
        <v>46963</v>
      </c>
      <c r="AZ4219">
        <v>53000</v>
      </c>
      <c r="BA4219">
        <v>92000</v>
      </c>
      <c r="BB4219">
        <v>75000</v>
      </c>
      <c r="BC4219">
        <v>74000</v>
      </c>
      <c r="BD4219">
        <v>67000</v>
      </c>
      <c r="BE4219">
        <v>58000</v>
      </c>
      <c r="BF4219">
        <v>78000</v>
      </c>
      <c r="BG4219">
        <v>67000</v>
      </c>
      <c r="BH4219">
        <v>58000</v>
      </c>
      <c r="BI4219">
        <v>95000</v>
      </c>
      <c r="BJ4219">
        <v>101000</v>
      </c>
      <c r="BK4219">
        <v>96000</v>
      </c>
      <c r="BL4219">
        <v>195000</v>
      </c>
      <c r="BM4219">
        <v>10000</v>
      </c>
      <c r="BN4219">
        <v>0</v>
      </c>
      <c r="BO4219">
        <v>0</v>
      </c>
      <c r="BP4219">
        <v>0</v>
      </c>
      <c r="BQ4219">
        <v>0</v>
      </c>
      <c r="BR4219">
        <v>0</v>
      </c>
      <c r="BS4219">
        <v>0</v>
      </c>
      <c r="BT4219">
        <v>0</v>
      </c>
      <c r="BU4219">
        <v>0</v>
      </c>
      <c r="BV4219">
        <v>0</v>
      </c>
      <c r="BW4219">
        <v>0</v>
      </c>
      <c r="BX4219">
        <v>0</v>
      </c>
      <c r="BY4219">
        <v>0</v>
      </c>
      <c r="BZ4219">
        <v>0</v>
      </c>
      <c r="CA4219">
        <v>0</v>
      </c>
      <c r="CB4219">
        <v>0</v>
      </c>
      <c r="CC4219">
        <v>0</v>
      </c>
      <c r="CD4219">
        <v>0</v>
      </c>
      <c r="CE4219">
        <v>0</v>
      </c>
    </row>
    <row r="4220" spans="1:83" x14ac:dyDescent="0.35">
      <c r="A4220" s="9" t="str">
        <f t="shared" si="65"/>
        <v>0335.751.86</v>
      </c>
      <c r="B4220" s="52" t="e">
        <f>+IF(MATCH(A4220,List!H$10:H$145,0),"Targeted")</f>
        <v>#N/A</v>
      </c>
      <c r="C4220" s="65"/>
      <c r="D4220" s="151" t="s">
        <v>7700</v>
      </c>
      <c r="E4220" s="16" t="s">
        <v>1872</v>
      </c>
      <c r="F4220" s="16" t="s">
        <v>1873</v>
      </c>
      <c r="G4220" s="16" t="s">
        <v>1311</v>
      </c>
      <c r="H4220" s="16" t="s">
        <v>1013</v>
      </c>
      <c r="I4220" s="16" t="s">
        <v>4207</v>
      </c>
      <c r="J4220" s="16" t="s">
        <v>4208</v>
      </c>
      <c r="K4220" s="17" t="s">
        <v>70</v>
      </c>
      <c r="L4220" s="18" t="s">
        <v>5835</v>
      </c>
      <c r="M4220" s="195" t="s">
        <v>5836</v>
      </c>
      <c r="N4220" s="16" t="s">
        <v>5837</v>
      </c>
      <c r="O4220" s="17" t="s">
        <v>346</v>
      </c>
      <c r="P4220" s="17" t="s">
        <v>305</v>
      </c>
      <c r="Q4220" s="17" t="s">
        <v>306</v>
      </c>
      <c r="R4220">
        <v>0</v>
      </c>
      <c r="S4220">
        <v>0</v>
      </c>
      <c r="T4220">
        <v>0</v>
      </c>
      <c r="U4220">
        <v>0</v>
      </c>
      <c r="V4220">
        <v>0</v>
      </c>
      <c r="W4220">
        <v>0</v>
      </c>
      <c r="X4220">
        <v>0</v>
      </c>
      <c r="Y4220">
        <v>0</v>
      </c>
      <c r="Z4220">
        <v>0</v>
      </c>
      <c r="AA4220">
        <v>0</v>
      </c>
      <c r="AB4220">
        <v>0</v>
      </c>
      <c r="AC4220">
        <v>0</v>
      </c>
      <c r="AD4220">
        <v>0</v>
      </c>
      <c r="AE4220">
        <v>0</v>
      </c>
      <c r="AF4220">
        <v>0</v>
      </c>
      <c r="AG4220" s="19">
        <v>0</v>
      </c>
      <c r="AH4220">
        <v>0</v>
      </c>
      <c r="AI4220">
        <v>0</v>
      </c>
      <c r="AJ4220">
        <v>0</v>
      </c>
      <c r="AK4220">
        <v>0</v>
      </c>
      <c r="AL4220">
        <v>0</v>
      </c>
      <c r="AM4220">
        <v>0</v>
      </c>
      <c r="AN4220">
        <v>0</v>
      </c>
      <c r="AO4220">
        <v>0</v>
      </c>
      <c r="AP4220">
        <v>0</v>
      </c>
      <c r="AQ4220">
        <v>0</v>
      </c>
      <c r="AR4220">
        <v>0</v>
      </c>
      <c r="AS4220">
        <v>0</v>
      </c>
      <c r="AT4220">
        <v>0</v>
      </c>
      <c r="AU4220">
        <v>0</v>
      </c>
      <c r="AV4220">
        <v>0</v>
      </c>
      <c r="AW4220">
        <v>0</v>
      </c>
      <c r="AX4220">
        <v>0</v>
      </c>
      <c r="AY4220">
        <v>0</v>
      </c>
      <c r="AZ4220">
        <v>0</v>
      </c>
      <c r="BA4220">
        <v>0</v>
      </c>
      <c r="BB4220">
        <v>0</v>
      </c>
      <c r="BC4220">
        <v>0</v>
      </c>
      <c r="BD4220">
        <v>0</v>
      </c>
      <c r="BE4220">
        <v>0</v>
      </c>
      <c r="BF4220">
        <v>0</v>
      </c>
      <c r="BG4220">
        <v>0</v>
      </c>
      <c r="BH4220">
        <v>0</v>
      </c>
      <c r="BI4220">
        <v>0</v>
      </c>
      <c r="BJ4220">
        <v>0</v>
      </c>
      <c r="BK4220">
        <v>0</v>
      </c>
      <c r="BL4220">
        <v>0</v>
      </c>
      <c r="BM4220">
        <v>5000</v>
      </c>
      <c r="BN4220">
        <v>5000</v>
      </c>
      <c r="BO4220">
        <v>5000</v>
      </c>
      <c r="BP4220">
        <v>3000</v>
      </c>
      <c r="BQ4220">
        <v>0</v>
      </c>
      <c r="BR4220">
        <v>0</v>
      </c>
      <c r="BS4220">
        <v>0</v>
      </c>
      <c r="BT4220">
        <v>0</v>
      </c>
      <c r="BU4220">
        <v>0</v>
      </c>
      <c r="BV4220">
        <v>0</v>
      </c>
      <c r="BW4220">
        <v>0</v>
      </c>
      <c r="BX4220">
        <v>0</v>
      </c>
      <c r="BY4220">
        <v>0</v>
      </c>
      <c r="BZ4220">
        <v>0</v>
      </c>
      <c r="CA4220">
        <v>0</v>
      </c>
      <c r="CB4220">
        <v>0</v>
      </c>
      <c r="CC4220">
        <v>0</v>
      </c>
      <c r="CD4220">
        <v>0</v>
      </c>
      <c r="CE4220">
        <v>0</v>
      </c>
    </row>
    <row r="4221" spans="1:83" x14ac:dyDescent="0.35">
      <c r="A4221" s="9" t="str">
        <f t="shared" si="65"/>
        <v>0340.751.86</v>
      </c>
      <c r="B4221" s="52" t="e">
        <f>+IF(MATCH(A4221,List!H$10:H$145,0),"Targeted")</f>
        <v>#N/A</v>
      </c>
      <c r="C4221" s="65"/>
      <c r="D4221" s="151" t="s">
        <v>7700</v>
      </c>
      <c r="E4221" s="16" t="s">
        <v>1872</v>
      </c>
      <c r="F4221" s="16" t="s">
        <v>1873</v>
      </c>
      <c r="G4221" s="16" t="s">
        <v>1311</v>
      </c>
      <c r="H4221" s="16" t="s">
        <v>1013</v>
      </c>
      <c r="I4221" s="16" t="s">
        <v>4601</v>
      </c>
      <c r="J4221" s="16" t="s">
        <v>5962</v>
      </c>
      <c r="K4221" s="17" t="s">
        <v>70</v>
      </c>
      <c r="L4221" s="18" t="s">
        <v>5835</v>
      </c>
      <c r="M4221" s="195" t="s">
        <v>5836</v>
      </c>
      <c r="N4221" s="16" t="s">
        <v>5837</v>
      </c>
      <c r="O4221" s="17" t="s">
        <v>346</v>
      </c>
      <c r="P4221" s="17" t="s">
        <v>305</v>
      </c>
      <c r="Q4221" s="17" t="s">
        <v>306</v>
      </c>
      <c r="R4221">
        <v>0</v>
      </c>
      <c r="S4221">
        <v>0</v>
      </c>
      <c r="T4221">
        <v>0</v>
      </c>
      <c r="U4221">
        <v>0</v>
      </c>
      <c r="V4221">
        <v>0</v>
      </c>
      <c r="W4221">
        <v>0</v>
      </c>
      <c r="X4221">
        <v>0</v>
      </c>
      <c r="Y4221">
        <v>0</v>
      </c>
      <c r="Z4221">
        <v>0</v>
      </c>
      <c r="AA4221">
        <v>0</v>
      </c>
      <c r="AB4221">
        <v>0</v>
      </c>
      <c r="AC4221">
        <v>0</v>
      </c>
      <c r="AD4221">
        <v>0</v>
      </c>
      <c r="AE4221">
        <v>0</v>
      </c>
      <c r="AF4221">
        <v>0</v>
      </c>
      <c r="AG4221" s="19">
        <v>0</v>
      </c>
      <c r="AH4221">
        <v>0</v>
      </c>
      <c r="AI4221">
        <v>0</v>
      </c>
      <c r="AJ4221">
        <v>0</v>
      </c>
      <c r="AK4221">
        <v>0</v>
      </c>
      <c r="AL4221">
        <v>0</v>
      </c>
      <c r="AM4221">
        <v>0</v>
      </c>
      <c r="AN4221">
        <v>0</v>
      </c>
      <c r="AO4221">
        <v>0</v>
      </c>
      <c r="AP4221">
        <v>0</v>
      </c>
      <c r="AQ4221">
        <v>0</v>
      </c>
      <c r="AR4221">
        <v>0</v>
      </c>
      <c r="AS4221">
        <v>0</v>
      </c>
      <c r="AT4221">
        <v>0</v>
      </c>
      <c r="AU4221">
        <v>0</v>
      </c>
      <c r="AV4221">
        <v>0</v>
      </c>
      <c r="AW4221">
        <v>0</v>
      </c>
      <c r="AX4221">
        <v>0</v>
      </c>
      <c r="AY4221">
        <v>0</v>
      </c>
      <c r="AZ4221">
        <v>0</v>
      </c>
      <c r="BA4221">
        <v>0</v>
      </c>
      <c r="BB4221">
        <v>0</v>
      </c>
      <c r="BC4221">
        <v>0</v>
      </c>
      <c r="BD4221">
        <v>0</v>
      </c>
      <c r="BE4221">
        <v>0</v>
      </c>
      <c r="BF4221">
        <v>0</v>
      </c>
      <c r="BG4221">
        <v>0</v>
      </c>
      <c r="BH4221">
        <v>0</v>
      </c>
      <c r="BI4221">
        <v>0</v>
      </c>
      <c r="BJ4221">
        <v>0</v>
      </c>
      <c r="BK4221">
        <v>0</v>
      </c>
      <c r="BL4221">
        <v>0</v>
      </c>
      <c r="BM4221">
        <v>60000</v>
      </c>
      <c r="BN4221">
        <v>65000</v>
      </c>
      <c r="BO4221">
        <v>68000</v>
      </c>
      <c r="BP4221">
        <v>70000</v>
      </c>
      <c r="BQ4221">
        <v>71000</v>
      </c>
      <c r="BR4221">
        <v>68000</v>
      </c>
      <c r="BS4221">
        <v>68000</v>
      </c>
      <c r="BT4221">
        <v>65000</v>
      </c>
      <c r="BU4221">
        <v>66000</v>
      </c>
      <c r="BV4221">
        <v>71000</v>
      </c>
      <c r="BW4221">
        <v>72000</v>
      </c>
      <c r="BX4221">
        <v>65000</v>
      </c>
      <c r="BY4221">
        <v>9000</v>
      </c>
      <c r="BZ4221">
        <v>1000</v>
      </c>
      <c r="CA4221">
        <v>0</v>
      </c>
      <c r="CB4221">
        <v>0</v>
      </c>
      <c r="CC4221">
        <v>0</v>
      </c>
      <c r="CD4221">
        <v>0</v>
      </c>
      <c r="CE4221">
        <v>0</v>
      </c>
    </row>
    <row r="4222" spans="1:83" x14ac:dyDescent="0.35">
      <c r="A4222" s="9" t="str">
        <f t="shared" si="65"/>
        <v>0479.751.86</v>
      </c>
      <c r="B4222" s="52" t="e">
        <f>+IF(MATCH(A4222,List!H$10:H$145,0),"Targeted")</f>
        <v>#N/A</v>
      </c>
      <c r="C4222" s="65"/>
      <c r="D4222" s="151" t="s">
        <v>7700</v>
      </c>
      <c r="E4222" s="16" t="s">
        <v>1872</v>
      </c>
      <c r="F4222" s="16" t="s">
        <v>1873</v>
      </c>
      <c r="G4222" s="16" t="s">
        <v>1311</v>
      </c>
      <c r="H4222" s="16" t="s">
        <v>1013</v>
      </c>
      <c r="I4222" s="16" t="s">
        <v>4213</v>
      </c>
      <c r="J4222" s="16" t="s">
        <v>4214</v>
      </c>
      <c r="K4222" s="17" t="s">
        <v>70</v>
      </c>
      <c r="L4222" s="18" t="s">
        <v>5835</v>
      </c>
      <c r="M4222" s="195" t="s">
        <v>5836</v>
      </c>
      <c r="N4222" s="16" t="s">
        <v>5837</v>
      </c>
      <c r="O4222" s="17" t="s">
        <v>346</v>
      </c>
      <c r="P4222" s="17" t="s">
        <v>305</v>
      </c>
      <c r="Q4222" s="17" t="s">
        <v>306</v>
      </c>
      <c r="R4222">
        <v>0</v>
      </c>
      <c r="S4222">
        <v>0</v>
      </c>
      <c r="T4222">
        <v>0</v>
      </c>
      <c r="U4222">
        <v>0</v>
      </c>
      <c r="V4222">
        <v>0</v>
      </c>
      <c r="W4222">
        <v>0</v>
      </c>
      <c r="X4222">
        <v>0</v>
      </c>
      <c r="Y4222">
        <v>0</v>
      </c>
      <c r="Z4222">
        <v>0</v>
      </c>
      <c r="AA4222">
        <v>0</v>
      </c>
      <c r="AB4222">
        <v>0</v>
      </c>
      <c r="AC4222">
        <v>0</v>
      </c>
      <c r="AD4222">
        <v>0</v>
      </c>
      <c r="AE4222">
        <v>0</v>
      </c>
      <c r="AF4222">
        <v>0</v>
      </c>
      <c r="AG4222" s="19">
        <v>0</v>
      </c>
      <c r="AH4222">
        <v>0</v>
      </c>
      <c r="AI4222">
        <v>0</v>
      </c>
      <c r="AJ4222">
        <v>0</v>
      </c>
      <c r="AK4222">
        <v>0</v>
      </c>
      <c r="AL4222">
        <v>0</v>
      </c>
      <c r="AM4222">
        <v>0</v>
      </c>
      <c r="AN4222">
        <v>0</v>
      </c>
      <c r="AO4222">
        <v>0</v>
      </c>
      <c r="AP4222">
        <v>0</v>
      </c>
      <c r="AQ4222">
        <v>0</v>
      </c>
      <c r="AR4222">
        <v>0</v>
      </c>
      <c r="AS4222">
        <v>0</v>
      </c>
      <c r="AT4222">
        <v>0</v>
      </c>
      <c r="AU4222">
        <v>0</v>
      </c>
      <c r="AV4222">
        <v>0</v>
      </c>
      <c r="AW4222">
        <v>0</v>
      </c>
      <c r="AX4222">
        <v>0</v>
      </c>
      <c r="AY4222">
        <v>0</v>
      </c>
      <c r="AZ4222">
        <v>0</v>
      </c>
      <c r="BA4222">
        <v>0</v>
      </c>
      <c r="BB4222">
        <v>0</v>
      </c>
      <c r="BC4222">
        <v>0</v>
      </c>
      <c r="BD4222">
        <v>0</v>
      </c>
      <c r="BE4222">
        <v>0</v>
      </c>
      <c r="BF4222">
        <v>0</v>
      </c>
      <c r="BG4222">
        <v>0</v>
      </c>
      <c r="BH4222">
        <v>0</v>
      </c>
      <c r="BI4222">
        <v>0</v>
      </c>
      <c r="BJ4222">
        <v>0</v>
      </c>
      <c r="BK4222">
        <v>0</v>
      </c>
      <c r="BL4222">
        <v>0</v>
      </c>
      <c r="BM4222">
        <v>0</v>
      </c>
      <c r="BN4222">
        <v>0</v>
      </c>
      <c r="BO4222">
        <v>0</v>
      </c>
      <c r="BP4222">
        <v>0</v>
      </c>
      <c r="BQ4222">
        <v>0</v>
      </c>
      <c r="BR4222">
        <v>0</v>
      </c>
      <c r="BS4222">
        <v>0</v>
      </c>
      <c r="BT4222">
        <v>0</v>
      </c>
      <c r="BU4222">
        <v>0</v>
      </c>
      <c r="BV4222">
        <v>0</v>
      </c>
      <c r="BW4222">
        <v>0</v>
      </c>
      <c r="BX4222">
        <v>0</v>
      </c>
      <c r="BY4222">
        <v>60000</v>
      </c>
      <c r="BZ4222">
        <v>86000</v>
      </c>
      <c r="CA4222">
        <v>100000</v>
      </c>
      <c r="CB4222">
        <v>95000</v>
      </c>
      <c r="CC4222">
        <v>97000</v>
      </c>
      <c r="CD4222">
        <v>99000</v>
      </c>
      <c r="CE4222">
        <v>101000</v>
      </c>
    </row>
    <row r="4223" spans="1:83" x14ac:dyDescent="0.35">
      <c r="A4223" s="9" t="str">
        <f t="shared" si="65"/>
        <v>0479.751.86</v>
      </c>
      <c r="B4223" s="52" t="e">
        <f>+IF(MATCH(A4223,List!H$10:H$145,0),"Targeted")</f>
        <v>#N/A</v>
      </c>
      <c r="C4223" s="65"/>
      <c r="D4223" s="151"/>
      <c r="E4223" s="16" t="s">
        <v>1872</v>
      </c>
      <c r="F4223" s="16" t="s">
        <v>1873</v>
      </c>
      <c r="G4223" s="16" t="s">
        <v>1311</v>
      </c>
      <c r="H4223" s="16" t="s">
        <v>1013</v>
      </c>
      <c r="I4223" s="16" t="s">
        <v>4213</v>
      </c>
      <c r="J4223" s="16" t="s">
        <v>4214</v>
      </c>
      <c r="K4223" s="17" t="s">
        <v>70</v>
      </c>
      <c r="L4223" s="18" t="s">
        <v>5835</v>
      </c>
      <c r="M4223" s="195" t="s">
        <v>5836</v>
      </c>
      <c r="N4223" s="16" t="s">
        <v>5837</v>
      </c>
      <c r="O4223" s="17" t="s">
        <v>304</v>
      </c>
      <c r="P4223" s="17" t="s">
        <v>305</v>
      </c>
      <c r="Q4223" s="17" t="s">
        <v>306</v>
      </c>
      <c r="R4223">
        <v>0</v>
      </c>
      <c r="S4223">
        <v>0</v>
      </c>
      <c r="T4223">
        <v>0</v>
      </c>
      <c r="U4223">
        <v>0</v>
      </c>
      <c r="V4223">
        <v>0</v>
      </c>
      <c r="W4223">
        <v>0</v>
      </c>
      <c r="X4223">
        <v>0</v>
      </c>
      <c r="Y4223">
        <v>0</v>
      </c>
      <c r="Z4223">
        <v>0</v>
      </c>
      <c r="AA4223">
        <v>0</v>
      </c>
      <c r="AB4223">
        <v>0</v>
      </c>
      <c r="AC4223">
        <v>0</v>
      </c>
      <c r="AD4223">
        <v>0</v>
      </c>
      <c r="AE4223">
        <v>0</v>
      </c>
      <c r="AF4223">
        <v>0</v>
      </c>
      <c r="AG4223" s="19">
        <v>0</v>
      </c>
      <c r="AH4223">
        <v>0</v>
      </c>
      <c r="AI4223">
        <v>0</v>
      </c>
      <c r="AJ4223">
        <v>0</v>
      </c>
      <c r="AK4223">
        <v>0</v>
      </c>
      <c r="AL4223">
        <v>0</v>
      </c>
      <c r="AM4223">
        <v>0</v>
      </c>
      <c r="AN4223">
        <v>0</v>
      </c>
      <c r="AO4223">
        <v>0</v>
      </c>
      <c r="AP4223">
        <v>0</v>
      </c>
      <c r="AQ4223">
        <v>0</v>
      </c>
      <c r="AR4223">
        <v>0</v>
      </c>
      <c r="AS4223">
        <v>0</v>
      </c>
      <c r="AT4223">
        <v>0</v>
      </c>
      <c r="AU4223">
        <v>0</v>
      </c>
      <c r="AV4223">
        <v>0</v>
      </c>
      <c r="AW4223">
        <v>0</v>
      </c>
      <c r="AX4223">
        <v>0</v>
      </c>
      <c r="AY4223">
        <v>0</v>
      </c>
      <c r="AZ4223">
        <v>0</v>
      </c>
      <c r="BA4223">
        <v>0</v>
      </c>
      <c r="BB4223">
        <v>0</v>
      </c>
      <c r="BC4223">
        <v>0</v>
      </c>
      <c r="BD4223">
        <v>0</v>
      </c>
      <c r="BE4223">
        <v>0</v>
      </c>
      <c r="BF4223">
        <v>0</v>
      </c>
      <c r="BG4223">
        <v>0</v>
      </c>
      <c r="BH4223">
        <v>0</v>
      </c>
      <c r="BI4223">
        <v>0</v>
      </c>
      <c r="BJ4223">
        <v>0</v>
      </c>
      <c r="BK4223">
        <v>0</v>
      </c>
      <c r="BL4223">
        <v>0</v>
      </c>
      <c r="BM4223">
        <v>0</v>
      </c>
      <c r="BN4223">
        <v>0</v>
      </c>
      <c r="BO4223">
        <v>0</v>
      </c>
      <c r="BP4223">
        <v>0</v>
      </c>
      <c r="BQ4223">
        <v>0</v>
      </c>
      <c r="BR4223">
        <v>0</v>
      </c>
      <c r="BS4223">
        <v>0</v>
      </c>
      <c r="BT4223">
        <v>0</v>
      </c>
      <c r="BU4223">
        <v>0</v>
      </c>
      <c r="BV4223">
        <v>0</v>
      </c>
      <c r="BW4223">
        <v>0</v>
      </c>
      <c r="BX4223" s="10">
        <v>0</v>
      </c>
      <c r="BY4223">
        <v>0</v>
      </c>
      <c r="BZ4223">
        <v>0</v>
      </c>
      <c r="CA4223">
        <v>0</v>
      </c>
      <c r="CB4223">
        <v>1000</v>
      </c>
      <c r="CC4223">
        <v>0</v>
      </c>
      <c r="CD4223">
        <v>0</v>
      </c>
      <c r="CE4223">
        <v>0</v>
      </c>
    </row>
    <row r="4224" spans="1:83" x14ac:dyDescent="0.35">
      <c r="A4224" s="9" t="str">
        <f t="shared" si="65"/>
        <v>1457.751.11</v>
      </c>
      <c r="B4224" s="52" t="e">
        <f>+IF(MATCH(A4224,List!H$10:H$145,0),"Targeted")</f>
        <v>#N/A</v>
      </c>
      <c r="C4224" s="65"/>
      <c r="D4224" s="151" t="s">
        <v>7700</v>
      </c>
      <c r="E4224" s="16" t="s">
        <v>1150</v>
      </c>
      <c r="F4224" s="16" t="s">
        <v>1151</v>
      </c>
      <c r="G4224" s="16" t="s">
        <v>984</v>
      </c>
      <c r="H4224" s="16" t="s">
        <v>5964</v>
      </c>
      <c r="I4224" s="16" t="s">
        <v>5965</v>
      </c>
      <c r="J4224" s="16" t="s">
        <v>918</v>
      </c>
      <c r="K4224" s="17" t="s">
        <v>1021</v>
      </c>
      <c r="L4224" s="18" t="s">
        <v>5835</v>
      </c>
      <c r="M4224" s="195" t="s">
        <v>5836</v>
      </c>
      <c r="N4224" s="16" t="s">
        <v>5837</v>
      </c>
      <c r="O4224" s="17" t="s">
        <v>346</v>
      </c>
      <c r="P4224" s="17" t="s">
        <v>305</v>
      </c>
      <c r="Q4224" s="17" t="s">
        <v>306</v>
      </c>
      <c r="R4224">
        <v>0</v>
      </c>
      <c r="S4224">
        <v>0</v>
      </c>
      <c r="T4224">
        <v>0</v>
      </c>
      <c r="U4224">
        <v>0</v>
      </c>
      <c r="V4224">
        <v>0</v>
      </c>
      <c r="W4224">
        <v>0</v>
      </c>
      <c r="X4224">
        <v>0</v>
      </c>
      <c r="Y4224">
        <v>0</v>
      </c>
      <c r="Z4224">
        <v>0</v>
      </c>
      <c r="AA4224">
        <v>0</v>
      </c>
      <c r="AB4224">
        <v>0</v>
      </c>
      <c r="AC4224">
        <v>0</v>
      </c>
      <c r="AD4224">
        <v>0</v>
      </c>
      <c r="AE4224">
        <v>0</v>
      </c>
      <c r="AF4224">
        <v>0</v>
      </c>
      <c r="AG4224" s="19">
        <v>0</v>
      </c>
      <c r="AH4224">
        <v>0</v>
      </c>
      <c r="AI4224">
        <v>0</v>
      </c>
      <c r="AJ4224">
        <v>0</v>
      </c>
      <c r="AK4224">
        <v>0</v>
      </c>
      <c r="AL4224">
        <v>0</v>
      </c>
      <c r="AM4224">
        <v>0</v>
      </c>
      <c r="AN4224">
        <v>0</v>
      </c>
      <c r="AO4224">
        <v>0</v>
      </c>
      <c r="AP4224">
        <v>0</v>
      </c>
      <c r="AQ4224">
        <v>0</v>
      </c>
      <c r="AR4224">
        <v>0</v>
      </c>
      <c r="AS4224">
        <v>0</v>
      </c>
      <c r="AT4224">
        <v>0</v>
      </c>
      <c r="AU4224">
        <v>0</v>
      </c>
      <c r="AV4224">
        <v>0</v>
      </c>
      <c r="AW4224">
        <v>0</v>
      </c>
      <c r="AX4224">
        <v>0</v>
      </c>
      <c r="AY4224">
        <v>0</v>
      </c>
      <c r="AZ4224">
        <v>0</v>
      </c>
      <c r="BA4224">
        <v>0</v>
      </c>
      <c r="BB4224">
        <v>0</v>
      </c>
      <c r="BC4224">
        <v>11000</v>
      </c>
      <c r="BD4224">
        <v>0</v>
      </c>
      <c r="BE4224">
        <v>0</v>
      </c>
      <c r="BF4224">
        <v>0</v>
      </c>
      <c r="BG4224">
        <v>0</v>
      </c>
      <c r="BH4224">
        <v>0</v>
      </c>
      <c r="BI4224">
        <v>0</v>
      </c>
      <c r="BJ4224">
        <v>0</v>
      </c>
      <c r="BK4224">
        <v>0</v>
      </c>
      <c r="BL4224">
        <v>0</v>
      </c>
      <c r="BM4224">
        <v>0</v>
      </c>
      <c r="BN4224">
        <v>0</v>
      </c>
      <c r="BO4224">
        <v>0</v>
      </c>
      <c r="BP4224">
        <v>0</v>
      </c>
      <c r="BQ4224">
        <v>0</v>
      </c>
      <c r="BR4224">
        <v>0</v>
      </c>
      <c r="BS4224">
        <v>0</v>
      </c>
      <c r="BT4224">
        <v>0</v>
      </c>
      <c r="BU4224">
        <v>0</v>
      </c>
      <c r="BV4224">
        <v>0</v>
      </c>
      <c r="BW4224">
        <v>0</v>
      </c>
      <c r="BX4224">
        <v>0</v>
      </c>
      <c r="BY4224">
        <v>0</v>
      </c>
      <c r="BZ4224">
        <v>0</v>
      </c>
      <c r="CA4224">
        <v>0</v>
      </c>
      <c r="CB4224">
        <v>0</v>
      </c>
      <c r="CC4224">
        <v>0</v>
      </c>
      <c r="CD4224">
        <v>0</v>
      </c>
      <c r="CE4224">
        <v>0</v>
      </c>
    </row>
    <row r="4225" spans="1:83" x14ac:dyDescent="0.35">
      <c r="A4225" s="9" t="str">
        <f t="shared" si="65"/>
        <v>0034.751.11</v>
      </c>
      <c r="B4225" s="52" t="e">
        <f>+IF(MATCH(A4225,List!H$10:H$145,0),"Targeted")</f>
        <v>#N/A</v>
      </c>
      <c r="C4225" s="65"/>
      <c r="D4225" s="151" t="s">
        <v>7700</v>
      </c>
      <c r="E4225" s="16" t="s">
        <v>1150</v>
      </c>
      <c r="F4225" s="16" t="s">
        <v>1151</v>
      </c>
      <c r="G4225" s="16" t="s">
        <v>245</v>
      </c>
      <c r="H4225" s="16" t="s">
        <v>1152</v>
      </c>
      <c r="I4225" s="16" t="s">
        <v>5966</v>
      </c>
      <c r="J4225" s="16" t="s">
        <v>562</v>
      </c>
      <c r="K4225" s="17" t="s">
        <v>1021</v>
      </c>
      <c r="L4225" s="18" t="s">
        <v>5835</v>
      </c>
      <c r="M4225" s="195" t="s">
        <v>5836</v>
      </c>
      <c r="N4225" s="16" t="s">
        <v>5837</v>
      </c>
      <c r="O4225" s="17" t="s">
        <v>346</v>
      </c>
      <c r="P4225" s="17" t="s">
        <v>305</v>
      </c>
      <c r="Q4225" s="17" t="s">
        <v>306</v>
      </c>
      <c r="R4225">
        <v>0</v>
      </c>
      <c r="S4225">
        <v>0</v>
      </c>
      <c r="T4225">
        <v>0</v>
      </c>
      <c r="U4225">
        <v>0</v>
      </c>
      <c r="V4225">
        <v>0</v>
      </c>
      <c r="W4225">
        <v>0</v>
      </c>
      <c r="X4225">
        <v>0</v>
      </c>
      <c r="Y4225">
        <v>0</v>
      </c>
      <c r="Z4225">
        <v>0</v>
      </c>
      <c r="AA4225">
        <v>0</v>
      </c>
      <c r="AB4225">
        <v>0</v>
      </c>
      <c r="AC4225">
        <v>0</v>
      </c>
      <c r="AD4225">
        <v>0</v>
      </c>
      <c r="AE4225">
        <v>0</v>
      </c>
      <c r="AF4225">
        <v>0</v>
      </c>
      <c r="AG4225" s="19">
        <v>0</v>
      </c>
      <c r="AH4225">
        <v>0</v>
      </c>
      <c r="AI4225">
        <v>0</v>
      </c>
      <c r="AJ4225">
        <v>0</v>
      </c>
      <c r="AK4225">
        <v>0</v>
      </c>
      <c r="AL4225">
        <v>0</v>
      </c>
      <c r="AM4225">
        <v>0</v>
      </c>
      <c r="AN4225">
        <v>0</v>
      </c>
      <c r="AO4225">
        <v>0</v>
      </c>
      <c r="AP4225">
        <v>0</v>
      </c>
      <c r="AQ4225">
        <v>0</v>
      </c>
      <c r="AR4225">
        <v>0</v>
      </c>
      <c r="AS4225">
        <v>0</v>
      </c>
      <c r="AT4225">
        <v>0</v>
      </c>
      <c r="AU4225">
        <v>0</v>
      </c>
      <c r="AV4225">
        <v>0</v>
      </c>
      <c r="AW4225">
        <v>0</v>
      </c>
      <c r="AX4225">
        <v>0</v>
      </c>
      <c r="AY4225">
        <v>0</v>
      </c>
      <c r="AZ4225">
        <v>0</v>
      </c>
      <c r="BA4225">
        <v>0</v>
      </c>
      <c r="BB4225">
        <v>0</v>
      </c>
      <c r="BC4225">
        <v>0</v>
      </c>
      <c r="BD4225">
        <v>0</v>
      </c>
      <c r="BE4225">
        <v>0</v>
      </c>
      <c r="BF4225">
        <v>0</v>
      </c>
      <c r="BG4225">
        <v>88000</v>
      </c>
      <c r="BH4225">
        <v>0</v>
      </c>
      <c r="BI4225">
        <v>0</v>
      </c>
      <c r="BJ4225">
        <v>0</v>
      </c>
      <c r="BK4225">
        <v>0</v>
      </c>
      <c r="BL4225">
        <v>0</v>
      </c>
      <c r="BM4225">
        <v>0</v>
      </c>
      <c r="BN4225">
        <v>0</v>
      </c>
      <c r="BO4225">
        <v>0</v>
      </c>
      <c r="BP4225">
        <v>0</v>
      </c>
      <c r="BQ4225">
        <v>0</v>
      </c>
      <c r="BR4225">
        <v>0</v>
      </c>
      <c r="BS4225">
        <v>0</v>
      </c>
      <c r="BT4225">
        <v>0</v>
      </c>
      <c r="BU4225">
        <v>0</v>
      </c>
      <c r="BV4225">
        <v>0</v>
      </c>
      <c r="BW4225">
        <v>0</v>
      </c>
      <c r="BX4225">
        <v>0</v>
      </c>
      <c r="BY4225">
        <v>0</v>
      </c>
      <c r="BZ4225">
        <v>0</v>
      </c>
      <c r="CA4225">
        <v>0</v>
      </c>
      <c r="CB4225">
        <v>0</v>
      </c>
      <c r="CC4225">
        <v>0</v>
      </c>
      <c r="CD4225">
        <v>0</v>
      </c>
      <c r="CE4225">
        <v>0</v>
      </c>
    </row>
    <row r="4226" spans="1:83" x14ac:dyDescent="0.35">
      <c r="A4226" s="9" t="str">
        <f t="shared" si="65"/>
        <v>1760.751.</v>
      </c>
      <c r="B4226" s="52" t="e">
        <f>+IF(MATCH(A4226,List!H$10:H$145,0),"Targeted")</f>
        <v>#N/A</v>
      </c>
      <c r="C4226" s="65"/>
      <c r="D4226" s="151" t="s">
        <v>7700</v>
      </c>
      <c r="E4226" s="16" t="s">
        <v>5967</v>
      </c>
      <c r="F4226" s="16" t="s">
        <v>5968</v>
      </c>
      <c r="G4226" s="16" t="s">
        <v>298</v>
      </c>
      <c r="H4226" s="16" t="s">
        <v>5968</v>
      </c>
      <c r="I4226" s="16" t="s">
        <v>5969</v>
      </c>
      <c r="J4226" s="16" t="s">
        <v>918</v>
      </c>
      <c r="K4226" s="17" t="s">
        <v>299</v>
      </c>
      <c r="L4226" s="18" t="s">
        <v>5835</v>
      </c>
      <c r="M4226" s="195" t="s">
        <v>5836</v>
      </c>
      <c r="N4226" s="16" t="s">
        <v>5837</v>
      </c>
      <c r="O4226" s="17" t="s">
        <v>346</v>
      </c>
      <c r="P4226" s="17" t="s">
        <v>305</v>
      </c>
      <c r="Q4226" s="17" t="s">
        <v>306</v>
      </c>
      <c r="R4226">
        <v>0</v>
      </c>
      <c r="S4226">
        <v>0</v>
      </c>
      <c r="T4226">
        <v>0</v>
      </c>
      <c r="U4226">
        <v>0</v>
      </c>
      <c r="V4226">
        <v>0</v>
      </c>
      <c r="W4226">
        <v>0</v>
      </c>
      <c r="X4226">
        <v>0</v>
      </c>
      <c r="Y4226">
        <v>0</v>
      </c>
      <c r="Z4226">
        <v>0</v>
      </c>
      <c r="AA4226">
        <v>0</v>
      </c>
      <c r="AB4226">
        <v>0</v>
      </c>
      <c r="AC4226">
        <v>0</v>
      </c>
      <c r="AD4226">
        <v>0</v>
      </c>
      <c r="AE4226">
        <v>0</v>
      </c>
      <c r="AF4226">
        <v>0</v>
      </c>
      <c r="AG4226" s="19">
        <v>0</v>
      </c>
      <c r="AH4226">
        <v>0</v>
      </c>
      <c r="AI4226">
        <v>0</v>
      </c>
      <c r="AJ4226">
        <v>0</v>
      </c>
      <c r="AK4226">
        <v>0</v>
      </c>
      <c r="AL4226">
        <v>0</v>
      </c>
      <c r="AM4226">
        <v>0</v>
      </c>
      <c r="AN4226">
        <v>0</v>
      </c>
      <c r="AO4226">
        <v>0</v>
      </c>
      <c r="AP4226">
        <v>0</v>
      </c>
      <c r="AQ4226">
        <v>0</v>
      </c>
      <c r="AR4226">
        <v>0</v>
      </c>
      <c r="AS4226">
        <v>0</v>
      </c>
      <c r="AT4226">
        <v>0</v>
      </c>
      <c r="AU4226">
        <v>0</v>
      </c>
      <c r="AV4226">
        <v>0</v>
      </c>
      <c r="AW4226">
        <v>0</v>
      </c>
      <c r="AX4226">
        <v>0</v>
      </c>
      <c r="AY4226">
        <v>0</v>
      </c>
      <c r="AZ4226">
        <v>0</v>
      </c>
      <c r="BA4226">
        <v>0</v>
      </c>
      <c r="BB4226">
        <v>0</v>
      </c>
      <c r="BC4226">
        <v>0</v>
      </c>
      <c r="BD4226">
        <v>0</v>
      </c>
      <c r="BE4226">
        <v>0</v>
      </c>
      <c r="BF4226">
        <v>0</v>
      </c>
      <c r="BG4226">
        <v>0</v>
      </c>
      <c r="BH4226">
        <v>0</v>
      </c>
      <c r="BI4226">
        <v>0</v>
      </c>
      <c r="BJ4226">
        <v>0</v>
      </c>
      <c r="BK4226">
        <v>0</v>
      </c>
      <c r="BL4226">
        <v>0</v>
      </c>
      <c r="BM4226">
        <v>0</v>
      </c>
      <c r="BN4226">
        <v>0</v>
      </c>
      <c r="BO4226">
        <v>0</v>
      </c>
      <c r="BP4226">
        <v>0</v>
      </c>
      <c r="BQ4226">
        <v>0</v>
      </c>
      <c r="BR4226">
        <v>0</v>
      </c>
      <c r="BS4226">
        <v>0</v>
      </c>
      <c r="BT4226">
        <v>0</v>
      </c>
      <c r="BU4226">
        <v>0</v>
      </c>
      <c r="BV4226">
        <v>0</v>
      </c>
      <c r="BW4226">
        <v>0</v>
      </c>
      <c r="BX4226">
        <v>0</v>
      </c>
      <c r="BY4226">
        <v>0</v>
      </c>
      <c r="BZ4226">
        <v>5000</v>
      </c>
      <c r="CA4226">
        <v>0</v>
      </c>
      <c r="CB4226">
        <v>0</v>
      </c>
      <c r="CC4226">
        <v>0</v>
      </c>
      <c r="CD4226">
        <v>0</v>
      </c>
      <c r="CE4226">
        <v>0</v>
      </c>
    </row>
    <row r="4227" spans="1:83" x14ac:dyDescent="0.35">
      <c r="A4227" s="9" t="str">
        <f t="shared" si="65"/>
        <v>1700.751.95</v>
      </c>
      <c r="B4227" s="52" t="e">
        <f>+IF(MATCH(A4227,List!H$10:H$145,0),"Targeted")</f>
        <v>#N/A</v>
      </c>
      <c r="C4227" s="65"/>
      <c r="D4227" s="151" t="s">
        <v>7700</v>
      </c>
      <c r="E4227" s="16" t="s">
        <v>164</v>
      </c>
      <c r="F4227" s="16" t="s">
        <v>5970</v>
      </c>
      <c r="G4227" s="16" t="s">
        <v>298</v>
      </c>
      <c r="H4227" s="16" t="s">
        <v>5970</v>
      </c>
      <c r="I4227" s="16" t="s">
        <v>1845</v>
      </c>
      <c r="J4227" s="16" t="s">
        <v>918</v>
      </c>
      <c r="K4227" s="17" t="s">
        <v>245</v>
      </c>
      <c r="L4227" s="18" t="s">
        <v>5835</v>
      </c>
      <c r="M4227" s="195" t="s">
        <v>5836</v>
      </c>
      <c r="N4227" s="16" t="s">
        <v>5837</v>
      </c>
      <c r="O4227" s="17" t="s">
        <v>346</v>
      </c>
      <c r="P4227" s="17" t="s">
        <v>305</v>
      </c>
      <c r="Q4227" s="17" t="s">
        <v>306</v>
      </c>
      <c r="R4227">
        <v>77</v>
      </c>
      <c r="S4227">
        <v>127</v>
      </c>
      <c r="T4227">
        <v>0</v>
      </c>
      <c r="U4227">
        <v>0</v>
      </c>
      <c r="V4227">
        <v>0</v>
      </c>
      <c r="W4227">
        <v>0</v>
      </c>
      <c r="X4227">
        <v>19</v>
      </c>
      <c r="Y4227">
        <v>238</v>
      </c>
      <c r="Z4227">
        <v>254</v>
      </c>
      <c r="AA4227">
        <v>291</v>
      </c>
      <c r="AB4227">
        <v>418</v>
      </c>
      <c r="AC4227">
        <v>364</v>
      </c>
      <c r="AD4227">
        <v>528</v>
      </c>
      <c r="AE4227">
        <v>771</v>
      </c>
      <c r="AF4227">
        <v>696</v>
      </c>
      <c r="AG4227" s="19">
        <v>219</v>
      </c>
      <c r="AH4227">
        <v>862</v>
      </c>
      <c r="AI4227">
        <v>862</v>
      </c>
      <c r="AJ4227">
        <v>977</v>
      </c>
      <c r="AK4227">
        <v>1067</v>
      </c>
      <c r="AL4227">
        <v>1132</v>
      </c>
      <c r="AM4227">
        <v>1200</v>
      </c>
      <c r="AN4227">
        <v>1009</v>
      </c>
      <c r="AO4227">
        <v>1204</v>
      </c>
      <c r="AP4227">
        <v>1430</v>
      </c>
      <c r="AQ4227">
        <v>1278</v>
      </c>
      <c r="AR4227">
        <v>1332</v>
      </c>
      <c r="AS4227">
        <v>1992</v>
      </c>
      <c r="AT4227">
        <v>1898</v>
      </c>
      <c r="AU4227">
        <v>1807</v>
      </c>
      <c r="AV4227">
        <v>1878</v>
      </c>
      <c r="AW4227">
        <v>2250</v>
      </c>
      <c r="AX4227">
        <v>2343</v>
      </c>
      <c r="AY4227">
        <v>1588</v>
      </c>
      <c r="AZ4227">
        <v>2000</v>
      </c>
      <c r="BA4227">
        <v>2000</v>
      </c>
      <c r="BB4227">
        <v>0</v>
      </c>
      <c r="BC4227">
        <v>0</v>
      </c>
      <c r="BD4227">
        <v>0</v>
      </c>
      <c r="BE4227">
        <v>0</v>
      </c>
      <c r="BF4227">
        <v>0</v>
      </c>
      <c r="BG4227">
        <v>0</v>
      </c>
      <c r="BH4227">
        <v>0</v>
      </c>
      <c r="BI4227">
        <v>0</v>
      </c>
      <c r="BJ4227">
        <v>0</v>
      </c>
      <c r="BK4227">
        <v>0</v>
      </c>
      <c r="BL4227">
        <v>0</v>
      </c>
      <c r="BM4227">
        <v>0</v>
      </c>
      <c r="BN4227">
        <v>0</v>
      </c>
      <c r="BO4227">
        <v>1000</v>
      </c>
      <c r="BP4227">
        <v>3000</v>
      </c>
      <c r="BQ4227">
        <v>3000</v>
      </c>
      <c r="BR4227">
        <v>3000</v>
      </c>
      <c r="BS4227">
        <v>3000</v>
      </c>
      <c r="BT4227">
        <v>3000</v>
      </c>
      <c r="BU4227">
        <v>3000</v>
      </c>
      <c r="BV4227">
        <v>3000</v>
      </c>
      <c r="BW4227">
        <v>3000</v>
      </c>
      <c r="BX4227">
        <v>3000</v>
      </c>
      <c r="BY4227">
        <v>3000</v>
      </c>
      <c r="BZ4227">
        <v>2000</v>
      </c>
      <c r="CA4227">
        <v>3000</v>
      </c>
      <c r="CB4227">
        <v>3000</v>
      </c>
      <c r="CC4227">
        <v>3000</v>
      </c>
      <c r="CD4227">
        <v>3000</v>
      </c>
      <c r="CE4227">
        <v>3000</v>
      </c>
    </row>
    <row r="4228" spans="1:83" x14ac:dyDescent="0.35">
      <c r="A4228" s="9" t="str">
        <f t="shared" ref="A4228:A4291" si="66">I4228&amp;"."&amp;M4228&amp;"."&amp;K4228</f>
        <v>8280.751.95</v>
      </c>
      <c r="B4228" s="52" t="e">
        <f>+IF(MATCH(A4228,List!H$10:H$145,0),"Targeted")</f>
        <v>#N/A</v>
      </c>
      <c r="C4228" s="65"/>
      <c r="D4228" s="151"/>
      <c r="E4228" s="16" t="s">
        <v>164</v>
      </c>
      <c r="F4228" s="16" t="s">
        <v>5970</v>
      </c>
      <c r="G4228" s="16" t="s">
        <v>298</v>
      </c>
      <c r="H4228" s="16" t="s">
        <v>5970</v>
      </c>
      <c r="I4228" s="16" t="s">
        <v>5971</v>
      </c>
      <c r="J4228" s="16" t="s">
        <v>3671</v>
      </c>
      <c r="K4228" s="17" t="s">
        <v>245</v>
      </c>
      <c r="L4228" s="18" t="s">
        <v>5835</v>
      </c>
      <c r="M4228" s="195" t="s">
        <v>5836</v>
      </c>
      <c r="N4228" s="16" t="s">
        <v>5837</v>
      </c>
      <c r="O4228" s="17" t="s">
        <v>304</v>
      </c>
      <c r="P4228" s="17" t="s">
        <v>305</v>
      </c>
      <c r="Q4228" s="17" t="s">
        <v>306</v>
      </c>
      <c r="R4228">
        <v>0</v>
      </c>
      <c r="S4228">
        <v>0</v>
      </c>
      <c r="T4228">
        <v>0</v>
      </c>
      <c r="U4228">
        <v>0</v>
      </c>
      <c r="V4228">
        <v>0</v>
      </c>
      <c r="W4228">
        <v>0</v>
      </c>
      <c r="X4228">
        <v>0</v>
      </c>
      <c r="Y4228">
        <v>0</v>
      </c>
      <c r="Z4228">
        <v>0</v>
      </c>
      <c r="AA4228">
        <v>0</v>
      </c>
      <c r="AB4228">
        <v>0</v>
      </c>
      <c r="AC4228">
        <v>0</v>
      </c>
      <c r="AD4228">
        <v>0</v>
      </c>
      <c r="AE4228">
        <v>0</v>
      </c>
      <c r="AF4228">
        <v>0</v>
      </c>
      <c r="AG4228" s="19">
        <v>0</v>
      </c>
      <c r="AH4228">
        <v>0</v>
      </c>
      <c r="AI4228">
        <v>0</v>
      </c>
      <c r="AJ4228">
        <v>0</v>
      </c>
      <c r="AK4228">
        <v>0</v>
      </c>
      <c r="AL4228">
        <v>0</v>
      </c>
      <c r="AM4228">
        <v>0</v>
      </c>
      <c r="AN4228">
        <v>0</v>
      </c>
      <c r="AO4228">
        <v>0</v>
      </c>
      <c r="AP4228">
        <v>0</v>
      </c>
      <c r="AQ4228">
        <v>0</v>
      </c>
      <c r="AR4228">
        <v>0</v>
      </c>
      <c r="AS4228">
        <v>0</v>
      </c>
      <c r="AT4228">
        <v>0</v>
      </c>
      <c r="AU4228">
        <v>2</v>
      </c>
      <c r="AV4228">
        <v>10</v>
      </c>
      <c r="AW4228">
        <v>-38</v>
      </c>
      <c r="AX4228">
        <v>41</v>
      </c>
      <c r="AY4228">
        <v>10</v>
      </c>
      <c r="AZ4228">
        <v>0</v>
      </c>
      <c r="BA4228">
        <v>0</v>
      </c>
      <c r="BB4228">
        <v>0</v>
      </c>
      <c r="BC4228">
        <v>0</v>
      </c>
      <c r="BD4228">
        <v>0</v>
      </c>
      <c r="BE4228">
        <v>0</v>
      </c>
      <c r="BF4228">
        <v>0</v>
      </c>
      <c r="BG4228">
        <v>0</v>
      </c>
      <c r="BH4228">
        <v>0</v>
      </c>
      <c r="BI4228">
        <v>0</v>
      </c>
      <c r="BJ4228">
        <v>0</v>
      </c>
      <c r="BK4228">
        <v>0</v>
      </c>
      <c r="BL4228">
        <v>0</v>
      </c>
      <c r="BM4228">
        <v>0</v>
      </c>
      <c r="BN4228">
        <v>0</v>
      </c>
      <c r="BO4228">
        <v>0</v>
      </c>
      <c r="BP4228">
        <v>0</v>
      </c>
      <c r="BQ4228">
        <v>0</v>
      </c>
      <c r="BR4228">
        <v>0</v>
      </c>
      <c r="BS4228">
        <v>0</v>
      </c>
      <c r="BT4228">
        <v>0</v>
      </c>
      <c r="BU4228">
        <v>0</v>
      </c>
      <c r="BV4228">
        <v>0</v>
      </c>
      <c r="BW4228">
        <v>0</v>
      </c>
      <c r="BX4228" s="10">
        <v>0</v>
      </c>
      <c r="BY4228">
        <v>0</v>
      </c>
      <c r="BZ4228">
        <v>0</v>
      </c>
      <c r="CA4228">
        <v>0</v>
      </c>
      <c r="CB4228">
        <v>0</v>
      </c>
      <c r="CC4228">
        <v>0</v>
      </c>
      <c r="CD4228">
        <v>0</v>
      </c>
      <c r="CE4228">
        <v>0</v>
      </c>
    </row>
    <row r="4229" spans="1:83" x14ac:dyDescent="0.35">
      <c r="A4229" s="9" t="str">
        <f t="shared" si="66"/>
        <v>828010.751.95</v>
      </c>
      <c r="B4229" s="52" t="e">
        <f>+IF(MATCH(A4229,List!H$10:H$145,0),"Targeted")</f>
        <v>#N/A</v>
      </c>
      <c r="C4229" s="65"/>
      <c r="D4229" s="151"/>
      <c r="E4229" s="16" t="s">
        <v>164</v>
      </c>
      <c r="F4229" s="16" t="s">
        <v>5970</v>
      </c>
      <c r="G4229" s="16" t="s">
        <v>298</v>
      </c>
      <c r="H4229" s="16" t="s">
        <v>5970</v>
      </c>
      <c r="I4229" s="16" t="s">
        <v>5972</v>
      </c>
      <c r="J4229" s="16" t="s">
        <v>5973</v>
      </c>
      <c r="K4229" s="17" t="s">
        <v>245</v>
      </c>
      <c r="L4229" s="18" t="s">
        <v>5835</v>
      </c>
      <c r="M4229" s="195" t="s">
        <v>5836</v>
      </c>
      <c r="N4229" s="16" t="s">
        <v>5837</v>
      </c>
      <c r="O4229" s="17" t="s">
        <v>304</v>
      </c>
      <c r="P4229" s="17" t="s">
        <v>305</v>
      </c>
      <c r="Q4229" s="17" t="s">
        <v>306</v>
      </c>
      <c r="R4229">
        <v>0</v>
      </c>
      <c r="S4229">
        <v>0</v>
      </c>
      <c r="T4229">
        <v>0</v>
      </c>
      <c r="U4229">
        <v>0</v>
      </c>
      <c r="V4229">
        <v>0</v>
      </c>
      <c r="W4229">
        <v>0</v>
      </c>
      <c r="X4229">
        <v>0</v>
      </c>
      <c r="Y4229">
        <v>0</v>
      </c>
      <c r="Z4229">
        <v>0</v>
      </c>
      <c r="AA4229">
        <v>0</v>
      </c>
      <c r="AB4229">
        <v>0</v>
      </c>
      <c r="AC4229">
        <v>0</v>
      </c>
      <c r="AD4229">
        <v>0</v>
      </c>
      <c r="AE4229">
        <v>0</v>
      </c>
      <c r="AF4229">
        <v>0</v>
      </c>
      <c r="AG4229" s="19">
        <v>0</v>
      </c>
      <c r="AH4229">
        <v>0</v>
      </c>
      <c r="AI4229">
        <v>0</v>
      </c>
      <c r="AJ4229">
        <v>0</v>
      </c>
      <c r="AK4229">
        <v>0</v>
      </c>
      <c r="AL4229">
        <v>0</v>
      </c>
      <c r="AM4229">
        <v>0</v>
      </c>
      <c r="AN4229">
        <v>0</v>
      </c>
      <c r="AO4229">
        <v>0</v>
      </c>
      <c r="AP4229">
        <v>0</v>
      </c>
      <c r="AQ4229">
        <v>0</v>
      </c>
      <c r="AR4229">
        <v>0</v>
      </c>
      <c r="AS4229">
        <v>0</v>
      </c>
      <c r="AT4229">
        <v>0</v>
      </c>
      <c r="AU4229">
        <v>-85</v>
      </c>
      <c r="AV4229">
        <v>-87</v>
      </c>
      <c r="AW4229">
        <v>0</v>
      </c>
      <c r="AX4229">
        <v>0</v>
      </c>
      <c r="AY4229">
        <v>0</v>
      </c>
      <c r="AZ4229">
        <v>0</v>
      </c>
      <c r="BA4229">
        <v>0</v>
      </c>
      <c r="BB4229">
        <v>0</v>
      </c>
      <c r="BC4229">
        <v>0</v>
      </c>
      <c r="BD4229">
        <v>0</v>
      </c>
      <c r="BE4229">
        <v>0</v>
      </c>
      <c r="BF4229">
        <v>0</v>
      </c>
      <c r="BG4229">
        <v>0</v>
      </c>
      <c r="BH4229">
        <v>0</v>
      </c>
      <c r="BI4229">
        <v>0</v>
      </c>
      <c r="BJ4229">
        <v>0</v>
      </c>
      <c r="BK4229">
        <v>0</v>
      </c>
      <c r="BL4229">
        <v>0</v>
      </c>
      <c r="BM4229">
        <v>0</v>
      </c>
      <c r="BN4229">
        <v>0</v>
      </c>
      <c r="BO4229">
        <v>0</v>
      </c>
      <c r="BP4229">
        <v>0</v>
      </c>
      <c r="BQ4229">
        <v>0</v>
      </c>
      <c r="BR4229">
        <v>0</v>
      </c>
      <c r="BS4229">
        <v>0</v>
      </c>
      <c r="BT4229">
        <v>0</v>
      </c>
      <c r="BU4229">
        <v>0</v>
      </c>
      <c r="BV4229">
        <v>0</v>
      </c>
      <c r="BW4229">
        <v>0</v>
      </c>
      <c r="BX4229" s="10">
        <v>0</v>
      </c>
      <c r="BY4229">
        <v>0</v>
      </c>
      <c r="BZ4229">
        <v>0</v>
      </c>
      <c r="CA4229">
        <v>0</v>
      </c>
      <c r="CB4229">
        <v>0</v>
      </c>
      <c r="CC4229">
        <v>0</v>
      </c>
      <c r="CD4229">
        <v>0</v>
      </c>
      <c r="CE4229">
        <v>0</v>
      </c>
    </row>
    <row r="4230" spans="1:83" x14ac:dyDescent="0.35">
      <c r="A4230" s="9" t="str">
        <f t="shared" si="66"/>
        <v>3200.751.95</v>
      </c>
      <c r="B4230" s="52" t="e">
        <f>+IF(MATCH(A4230,List!H$10:H$145,0),"Targeted")</f>
        <v>#N/A</v>
      </c>
      <c r="C4230" s="65"/>
      <c r="D4230" s="151" t="s">
        <v>7700</v>
      </c>
      <c r="E4230" s="16" t="s">
        <v>5974</v>
      </c>
      <c r="F4230" s="16" t="s">
        <v>5975</v>
      </c>
      <c r="G4230" s="16" t="s">
        <v>298</v>
      </c>
      <c r="H4230" s="16" t="s">
        <v>5975</v>
      </c>
      <c r="I4230" s="16" t="s">
        <v>1090</v>
      </c>
      <c r="J4230" s="16" t="s">
        <v>918</v>
      </c>
      <c r="K4230" s="17" t="s">
        <v>245</v>
      </c>
      <c r="L4230" s="18" t="s">
        <v>5835</v>
      </c>
      <c r="M4230" s="195" t="s">
        <v>5836</v>
      </c>
      <c r="N4230" s="16" t="s">
        <v>5837</v>
      </c>
      <c r="O4230" s="17" t="s">
        <v>346</v>
      </c>
      <c r="P4230" s="17" t="s">
        <v>305</v>
      </c>
      <c r="Q4230" s="17" t="s">
        <v>306</v>
      </c>
      <c r="R4230">
        <v>0</v>
      </c>
      <c r="S4230">
        <v>0</v>
      </c>
      <c r="T4230">
        <v>0</v>
      </c>
      <c r="U4230">
        <v>0</v>
      </c>
      <c r="V4230">
        <v>0</v>
      </c>
      <c r="W4230">
        <v>0</v>
      </c>
      <c r="X4230">
        <v>0</v>
      </c>
      <c r="Y4230">
        <v>0</v>
      </c>
      <c r="Z4230">
        <v>0</v>
      </c>
      <c r="AA4230">
        <v>0</v>
      </c>
      <c r="AB4230">
        <v>0</v>
      </c>
      <c r="AC4230">
        <v>0</v>
      </c>
      <c r="AD4230">
        <v>0</v>
      </c>
      <c r="AE4230">
        <v>0</v>
      </c>
      <c r="AF4230">
        <v>0</v>
      </c>
      <c r="AG4230" s="19">
        <v>0</v>
      </c>
      <c r="AH4230">
        <v>0</v>
      </c>
      <c r="AI4230">
        <v>0</v>
      </c>
      <c r="AJ4230">
        <v>0</v>
      </c>
      <c r="AK4230">
        <v>0</v>
      </c>
      <c r="AL4230">
        <v>0</v>
      </c>
      <c r="AM4230">
        <v>1565</v>
      </c>
      <c r="AN4230">
        <v>1836</v>
      </c>
      <c r="AO4230">
        <v>1723</v>
      </c>
      <c r="AP4230">
        <v>1812</v>
      </c>
      <c r="AQ4230">
        <v>2026</v>
      </c>
      <c r="AR4230">
        <v>2048</v>
      </c>
      <c r="AS4230">
        <v>1939</v>
      </c>
      <c r="AT4230">
        <v>1845</v>
      </c>
      <c r="AU4230">
        <v>1915</v>
      </c>
      <c r="AV4230">
        <v>2540</v>
      </c>
      <c r="AW4230">
        <v>2810</v>
      </c>
      <c r="AX4230">
        <v>3254</v>
      </c>
      <c r="AY4230">
        <v>3374</v>
      </c>
      <c r="AZ4230">
        <v>3000</v>
      </c>
      <c r="BA4230">
        <v>3000</v>
      </c>
      <c r="BB4230">
        <v>5000</v>
      </c>
      <c r="BC4230">
        <v>4000</v>
      </c>
      <c r="BD4230">
        <v>4000</v>
      </c>
      <c r="BE4230">
        <v>4000</v>
      </c>
      <c r="BF4230">
        <v>5000</v>
      </c>
      <c r="BG4230">
        <v>6000</v>
      </c>
      <c r="BH4230">
        <v>6000</v>
      </c>
      <c r="BI4230">
        <v>6000</v>
      </c>
      <c r="BJ4230">
        <v>6000</v>
      </c>
      <c r="BK4230">
        <v>5000</v>
      </c>
      <c r="BL4230">
        <v>6000</v>
      </c>
      <c r="BM4230">
        <v>6000</v>
      </c>
      <c r="BN4230">
        <v>7000</v>
      </c>
      <c r="BO4230">
        <v>7000</v>
      </c>
      <c r="BP4230">
        <v>7000</v>
      </c>
      <c r="BQ4230">
        <v>7000</v>
      </c>
      <c r="BR4230">
        <v>7000</v>
      </c>
      <c r="BS4230">
        <v>7000</v>
      </c>
      <c r="BT4230">
        <v>7000</v>
      </c>
      <c r="BU4230">
        <v>8000</v>
      </c>
      <c r="BV4230">
        <v>8000</v>
      </c>
      <c r="BW4230">
        <v>7000</v>
      </c>
      <c r="BX4230">
        <v>9000</v>
      </c>
      <c r="BY4230">
        <v>7000</v>
      </c>
      <c r="BZ4230">
        <v>11000</v>
      </c>
      <c r="CA4230">
        <v>10000</v>
      </c>
      <c r="CB4230">
        <v>10000</v>
      </c>
      <c r="CC4230">
        <v>10000</v>
      </c>
      <c r="CD4230">
        <v>11000</v>
      </c>
      <c r="CE4230">
        <v>11000</v>
      </c>
    </row>
    <row r="4231" spans="1:83" x14ac:dyDescent="0.35">
      <c r="A4231" s="9" t="str">
        <f t="shared" si="66"/>
        <v>1900.751.95</v>
      </c>
      <c r="B4231" s="52" t="e">
        <f>+IF(MATCH(A4231,List!H$10:H$145,0),"Targeted")</f>
        <v>#N/A</v>
      </c>
      <c r="C4231" s="65"/>
      <c r="D4231" s="151" t="s">
        <v>7700</v>
      </c>
      <c r="E4231" s="16" t="s">
        <v>5976</v>
      </c>
      <c r="F4231" s="16" t="s">
        <v>5977</v>
      </c>
      <c r="G4231" s="16" t="s">
        <v>298</v>
      </c>
      <c r="H4231" s="16" t="s">
        <v>5977</v>
      </c>
      <c r="I4231" s="16" t="s">
        <v>4293</v>
      </c>
      <c r="J4231" s="16" t="s">
        <v>918</v>
      </c>
      <c r="K4231" s="17" t="s">
        <v>245</v>
      </c>
      <c r="L4231" s="18" t="s">
        <v>5835</v>
      </c>
      <c r="M4231" s="195" t="s">
        <v>5836</v>
      </c>
      <c r="N4231" s="16" t="s">
        <v>5837</v>
      </c>
      <c r="O4231" s="17" t="s">
        <v>346</v>
      </c>
      <c r="P4231" s="17" t="s">
        <v>305</v>
      </c>
      <c r="Q4231" s="17" t="s">
        <v>306</v>
      </c>
      <c r="R4231">
        <v>744</v>
      </c>
      <c r="S4231">
        <v>1046</v>
      </c>
      <c r="T4231">
        <v>817</v>
      </c>
      <c r="U4231">
        <v>1151</v>
      </c>
      <c r="V4231">
        <v>1520</v>
      </c>
      <c r="W4231">
        <v>2450</v>
      </c>
      <c r="X4231">
        <v>2562</v>
      </c>
      <c r="Y4231">
        <v>2587</v>
      </c>
      <c r="Z4231">
        <v>2902</v>
      </c>
      <c r="AA4231">
        <v>3169</v>
      </c>
      <c r="AB4231">
        <v>3637</v>
      </c>
      <c r="AC4231">
        <v>4624</v>
      </c>
      <c r="AD4231">
        <v>6056</v>
      </c>
      <c r="AE4231">
        <v>6920</v>
      </c>
      <c r="AF4231">
        <v>7863</v>
      </c>
      <c r="AG4231" s="19">
        <v>1873</v>
      </c>
      <c r="AH4231">
        <v>9476</v>
      </c>
      <c r="AI4231">
        <v>10465</v>
      </c>
      <c r="AJ4231">
        <v>10257</v>
      </c>
      <c r="AK4231">
        <v>12035</v>
      </c>
      <c r="AL4231">
        <v>12137</v>
      </c>
      <c r="AM4231">
        <v>11894</v>
      </c>
      <c r="AN4231">
        <v>11704</v>
      </c>
      <c r="AO4231">
        <v>11622</v>
      </c>
      <c r="AP4231">
        <v>12516</v>
      </c>
      <c r="AQ4231">
        <v>11385</v>
      </c>
      <c r="AR4231">
        <v>7213</v>
      </c>
      <c r="AS4231">
        <v>5176</v>
      </c>
      <c r="AT4231">
        <v>5942</v>
      </c>
      <c r="AU4231">
        <v>5051</v>
      </c>
      <c r="AV4231">
        <v>6310</v>
      </c>
      <c r="AW4231">
        <v>7427</v>
      </c>
      <c r="AX4231">
        <v>8020</v>
      </c>
      <c r="AY4231">
        <v>7451</v>
      </c>
      <c r="AZ4231">
        <v>9000</v>
      </c>
      <c r="BA4231">
        <v>9000</v>
      </c>
      <c r="BB4231">
        <v>9000</v>
      </c>
      <c r="BC4231">
        <v>8000</v>
      </c>
      <c r="BD4231">
        <v>8000</v>
      </c>
      <c r="BE4231">
        <v>8000</v>
      </c>
      <c r="BF4231">
        <v>8000</v>
      </c>
      <c r="BG4231">
        <v>9000</v>
      </c>
      <c r="BH4231">
        <v>9000</v>
      </c>
      <c r="BI4231">
        <v>9000</v>
      </c>
      <c r="BJ4231">
        <v>9000</v>
      </c>
      <c r="BK4231">
        <v>8000</v>
      </c>
      <c r="BL4231">
        <v>8000</v>
      </c>
      <c r="BM4231">
        <v>8000</v>
      </c>
      <c r="BN4231">
        <v>9000</v>
      </c>
      <c r="BO4231">
        <v>9000</v>
      </c>
      <c r="BP4231">
        <v>9000</v>
      </c>
      <c r="BQ4231">
        <v>8000</v>
      </c>
      <c r="BR4231">
        <v>7000</v>
      </c>
      <c r="BS4231">
        <v>9000</v>
      </c>
      <c r="BT4231">
        <v>10000</v>
      </c>
      <c r="BU4231">
        <v>9000</v>
      </c>
      <c r="BV4231">
        <v>9000</v>
      </c>
      <c r="BW4231">
        <v>10000</v>
      </c>
      <c r="BX4231">
        <v>10000</v>
      </c>
      <c r="BY4231">
        <v>10000</v>
      </c>
      <c r="BZ4231">
        <v>13000</v>
      </c>
      <c r="CA4231">
        <v>13000</v>
      </c>
      <c r="CB4231">
        <v>13000</v>
      </c>
      <c r="CC4231">
        <v>14000</v>
      </c>
      <c r="CD4231">
        <v>14000</v>
      </c>
      <c r="CE4231">
        <v>14000</v>
      </c>
    </row>
    <row r="4232" spans="1:83" x14ac:dyDescent="0.35">
      <c r="A4232" s="9" t="str">
        <f t="shared" si="66"/>
        <v>0000.751.</v>
      </c>
      <c r="B4232" s="52" t="e">
        <f>+IF(MATCH(A4232,List!H$10:H$145,0),"Targeted")</f>
        <v>#N/A</v>
      </c>
      <c r="C4232" s="65"/>
      <c r="D4232" s="151" t="s">
        <v>7700</v>
      </c>
      <c r="E4232" s="16" t="s">
        <v>5978</v>
      </c>
      <c r="F4232" s="16" t="s">
        <v>5979</v>
      </c>
      <c r="G4232" s="16" t="s">
        <v>298</v>
      </c>
      <c r="H4232" s="16" t="s">
        <v>5980</v>
      </c>
      <c r="I4232" s="16" t="s">
        <v>471</v>
      </c>
      <c r="J4232" s="16" t="s">
        <v>1055</v>
      </c>
      <c r="K4232" s="17" t="s">
        <v>299</v>
      </c>
      <c r="L4232" s="18" t="s">
        <v>5835</v>
      </c>
      <c r="M4232" s="195" t="s">
        <v>5836</v>
      </c>
      <c r="N4232" s="16" t="s">
        <v>5837</v>
      </c>
      <c r="O4232" s="17" t="s">
        <v>346</v>
      </c>
      <c r="P4232" s="17" t="s">
        <v>305</v>
      </c>
      <c r="Q4232" s="17" t="s">
        <v>306</v>
      </c>
      <c r="R4232">
        <v>0</v>
      </c>
      <c r="S4232">
        <v>0</v>
      </c>
      <c r="T4232">
        <v>0</v>
      </c>
      <c r="U4232">
        <v>0</v>
      </c>
      <c r="V4232">
        <v>576</v>
      </c>
      <c r="W4232">
        <v>881</v>
      </c>
      <c r="X4232">
        <v>328</v>
      </c>
      <c r="Y4232">
        <v>437</v>
      </c>
      <c r="Z4232">
        <v>1194</v>
      </c>
      <c r="AA4232">
        <v>2022</v>
      </c>
      <c r="AB4232">
        <v>54</v>
      </c>
      <c r="AC4232">
        <v>34</v>
      </c>
      <c r="AD4232">
        <v>232</v>
      </c>
      <c r="AE4232">
        <v>1106</v>
      </c>
      <c r="AF4232">
        <v>1085</v>
      </c>
      <c r="AG4232" s="19">
        <v>202</v>
      </c>
      <c r="AH4232">
        <v>317</v>
      </c>
      <c r="AI4232">
        <v>1</v>
      </c>
      <c r="AJ4232">
        <v>0</v>
      </c>
      <c r="AK4232">
        <v>0</v>
      </c>
      <c r="AL4232">
        <v>0</v>
      </c>
      <c r="AM4232">
        <v>0</v>
      </c>
      <c r="AN4232">
        <v>0</v>
      </c>
      <c r="AO4232">
        <v>0</v>
      </c>
      <c r="AP4232">
        <v>0</v>
      </c>
      <c r="AQ4232">
        <v>0</v>
      </c>
      <c r="AR4232">
        <v>0</v>
      </c>
      <c r="AS4232">
        <v>0</v>
      </c>
      <c r="AT4232">
        <v>0</v>
      </c>
      <c r="AU4232">
        <v>0</v>
      </c>
      <c r="AV4232">
        <v>0</v>
      </c>
      <c r="AW4232">
        <v>0</v>
      </c>
      <c r="AX4232">
        <v>0</v>
      </c>
      <c r="AY4232">
        <v>0</v>
      </c>
      <c r="AZ4232">
        <v>0</v>
      </c>
      <c r="BA4232">
        <v>0</v>
      </c>
      <c r="BB4232">
        <v>0</v>
      </c>
      <c r="BC4232">
        <v>0</v>
      </c>
      <c r="BD4232">
        <v>0</v>
      </c>
      <c r="BE4232">
        <v>0</v>
      </c>
      <c r="BF4232">
        <v>0</v>
      </c>
      <c r="BG4232">
        <v>0</v>
      </c>
      <c r="BH4232">
        <v>0</v>
      </c>
      <c r="BI4232">
        <v>0</v>
      </c>
      <c r="BJ4232">
        <v>0</v>
      </c>
      <c r="BK4232">
        <v>0</v>
      </c>
      <c r="BL4232">
        <v>0</v>
      </c>
      <c r="BM4232">
        <v>0</v>
      </c>
      <c r="BN4232">
        <v>0</v>
      </c>
      <c r="BO4232">
        <v>0</v>
      </c>
      <c r="BP4232">
        <v>0</v>
      </c>
      <c r="BQ4232">
        <v>0</v>
      </c>
      <c r="BR4232">
        <v>0</v>
      </c>
      <c r="BS4232">
        <v>0</v>
      </c>
      <c r="BT4232">
        <v>0</v>
      </c>
      <c r="BU4232">
        <v>0</v>
      </c>
      <c r="BV4232">
        <v>0</v>
      </c>
      <c r="BW4232">
        <v>0</v>
      </c>
      <c r="BX4232">
        <v>0</v>
      </c>
      <c r="BY4232">
        <v>0</v>
      </c>
      <c r="BZ4232">
        <v>0</v>
      </c>
      <c r="CA4232">
        <v>0</v>
      </c>
      <c r="CB4232">
        <v>0</v>
      </c>
      <c r="CC4232">
        <v>0</v>
      </c>
      <c r="CD4232">
        <v>0</v>
      </c>
      <c r="CE4232">
        <v>0</v>
      </c>
    </row>
    <row r="4233" spans="1:83" x14ac:dyDescent="0.35">
      <c r="A4233" s="9" t="str">
        <f t="shared" si="66"/>
        <v>0100.751.45</v>
      </c>
      <c r="B4233" s="52" t="e">
        <f>+IF(MATCH(A4233,List!H$10:H$145,0),"Targeted")</f>
        <v>#N/A</v>
      </c>
      <c r="C4233" s="65"/>
      <c r="D4233" s="151" t="s">
        <v>7700</v>
      </c>
      <c r="E4233" s="16" t="s">
        <v>2880</v>
      </c>
      <c r="F4233" s="16" t="s">
        <v>5981</v>
      </c>
      <c r="G4233" s="16" t="s">
        <v>298</v>
      </c>
      <c r="H4233" s="16" t="s">
        <v>5981</v>
      </c>
      <c r="I4233" s="16" t="s">
        <v>522</v>
      </c>
      <c r="J4233" s="16" t="s">
        <v>918</v>
      </c>
      <c r="K4233" s="17" t="s">
        <v>826</v>
      </c>
      <c r="L4233" s="18" t="s">
        <v>5835</v>
      </c>
      <c r="M4233" s="195" t="s">
        <v>5836</v>
      </c>
      <c r="N4233" s="16" t="s">
        <v>5837</v>
      </c>
      <c r="O4233" s="17" t="s">
        <v>346</v>
      </c>
      <c r="P4233" s="17" t="s">
        <v>305</v>
      </c>
      <c r="Q4233" s="17" t="s">
        <v>306</v>
      </c>
      <c r="R4233">
        <v>0</v>
      </c>
      <c r="S4233">
        <v>0</v>
      </c>
      <c r="T4233">
        <v>0</v>
      </c>
      <c r="U4233">
        <v>29</v>
      </c>
      <c r="V4233">
        <v>2590</v>
      </c>
      <c r="W4233">
        <v>4631</v>
      </c>
      <c r="X4233">
        <v>573</v>
      </c>
      <c r="Y4233">
        <v>8633</v>
      </c>
      <c r="Z4233">
        <v>10727</v>
      </c>
      <c r="AA4233">
        <v>14642</v>
      </c>
      <c r="AB4233">
        <v>19480</v>
      </c>
      <c r="AC4233">
        <v>26962</v>
      </c>
      <c r="AD4233">
        <v>40335</v>
      </c>
      <c r="AE4233">
        <v>53123</v>
      </c>
      <c r="AF4233">
        <v>53122</v>
      </c>
      <c r="AG4233" s="19">
        <v>14724</v>
      </c>
      <c r="AH4233">
        <v>66278</v>
      </c>
      <c r="AI4233">
        <v>65257</v>
      </c>
      <c r="AJ4233">
        <v>80625</v>
      </c>
      <c r="AK4233">
        <v>114679</v>
      </c>
      <c r="AL4233">
        <v>119023</v>
      </c>
      <c r="AM4233">
        <v>120895</v>
      </c>
      <c r="AN4233">
        <v>124849</v>
      </c>
      <c r="AO4233">
        <v>133164</v>
      </c>
      <c r="AP4233">
        <v>138150</v>
      </c>
      <c r="AQ4233">
        <v>138455</v>
      </c>
      <c r="AR4233">
        <v>138186</v>
      </c>
      <c r="AS4233">
        <v>156503</v>
      </c>
      <c r="AT4233">
        <v>161987</v>
      </c>
      <c r="AU4233">
        <v>160885</v>
      </c>
      <c r="AV4233">
        <v>167815</v>
      </c>
      <c r="AW4233">
        <v>184419</v>
      </c>
      <c r="AX4233">
        <v>192974</v>
      </c>
      <c r="AY4233">
        <v>202797</v>
      </c>
      <c r="AZ4233">
        <v>208000</v>
      </c>
      <c r="BA4233">
        <v>202000</v>
      </c>
      <c r="BB4233">
        <v>207000</v>
      </c>
      <c r="BC4233">
        <v>226000</v>
      </c>
      <c r="BD4233">
        <v>228000</v>
      </c>
      <c r="BE4233">
        <v>244000</v>
      </c>
      <c r="BF4233">
        <v>262000</v>
      </c>
      <c r="BG4233">
        <v>295000</v>
      </c>
      <c r="BH4233">
        <v>282000</v>
      </c>
      <c r="BI4233">
        <v>292000</v>
      </c>
      <c r="BJ4233">
        <v>290000</v>
      </c>
      <c r="BK4233">
        <v>291000</v>
      </c>
      <c r="BL4233">
        <v>290000</v>
      </c>
      <c r="BM4233">
        <v>291000</v>
      </c>
      <c r="BN4233">
        <v>324000</v>
      </c>
      <c r="BO4233">
        <v>326000</v>
      </c>
      <c r="BP4233">
        <v>355000</v>
      </c>
      <c r="BQ4233">
        <v>329000</v>
      </c>
      <c r="BR4233">
        <v>312000</v>
      </c>
      <c r="BS4233">
        <v>311000</v>
      </c>
      <c r="BT4233">
        <v>334000</v>
      </c>
      <c r="BU4233">
        <v>317000</v>
      </c>
      <c r="BV4233">
        <v>316000</v>
      </c>
      <c r="BW4233">
        <v>315000</v>
      </c>
      <c r="BX4233">
        <v>329000</v>
      </c>
      <c r="BY4233">
        <v>342000</v>
      </c>
      <c r="BZ4233">
        <v>390000</v>
      </c>
      <c r="CA4233">
        <v>399000</v>
      </c>
      <c r="CB4233">
        <v>411000</v>
      </c>
      <c r="CC4233">
        <v>420000</v>
      </c>
      <c r="CD4233">
        <v>429000</v>
      </c>
      <c r="CE4233">
        <v>439000</v>
      </c>
    </row>
    <row r="4234" spans="1:83" x14ac:dyDescent="0.35">
      <c r="A4234" s="9" t="str">
        <f t="shared" si="66"/>
        <v>0100.751.45</v>
      </c>
      <c r="B4234" s="52" t="e">
        <f>+IF(MATCH(A4234,List!H$10:H$145,0),"Targeted")</f>
        <v>#N/A</v>
      </c>
      <c r="C4234" s="65"/>
      <c r="D4234" s="151" t="s">
        <v>7700</v>
      </c>
      <c r="E4234" s="16" t="s">
        <v>2880</v>
      </c>
      <c r="F4234" s="16" t="s">
        <v>5981</v>
      </c>
      <c r="G4234" s="16" t="s">
        <v>298</v>
      </c>
      <c r="H4234" s="16" t="s">
        <v>5981</v>
      </c>
      <c r="I4234" s="16" t="s">
        <v>522</v>
      </c>
      <c r="J4234" s="16" t="s">
        <v>918</v>
      </c>
      <c r="K4234" s="17" t="s">
        <v>826</v>
      </c>
      <c r="L4234" s="18" t="s">
        <v>5835</v>
      </c>
      <c r="M4234" s="195" t="s">
        <v>5836</v>
      </c>
      <c r="N4234" s="16" t="s">
        <v>5837</v>
      </c>
      <c r="O4234" s="17" t="s">
        <v>346</v>
      </c>
      <c r="P4234" s="17" t="s">
        <v>524</v>
      </c>
      <c r="Q4234" s="17" t="s">
        <v>306</v>
      </c>
      <c r="R4234">
        <v>0</v>
      </c>
      <c r="S4234">
        <v>0</v>
      </c>
      <c r="T4234">
        <v>0</v>
      </c>
      <c r="U4234">
        <v>0</v>
      </c>
      <c r="V4234">
        <v>0</v>
      </c>
      <c r="W4234">
        <v>0</v>
      </c>
      <c r="X4234">
        <v>5629</v>
      </c>
      <c r="Y4234">
        <v>0</v>
      </c>
      <c r="Z4234">
        <v>900</v>
      </c>
      <c r="AA4234">
        <v>1107</v>
      </c>
      <c r="AB4234">
        <v>1316</v>
      </c>
      <c r="AC4234">
        <v>1348</v>
      </c>
      <c r="AD4234">
        <v>1773</v>
      </c>
      <c r="AE4234">
        <v>3008</v>
      </c>
      <c r="AF4234">
        <v>5946</v>
      </c>
      <c r="AG4234" s="19">
        <v>1485</v>
      </c>
      <c r="AH4234">
        <v>5577</v>
      </c>
      <c r="AI4234">
        <v>8957</v>
      </c>
      <c r="AJ4234">
        <v>11865</v>
      </c>
      <c r="AK4234">
        <v>16162</v>
      </c>
      <c r="AL4234">
        <v>15233</v>
      </c>
      <c r="AM4234">
        <v>16776</v>
      </c>
      <c r="AN4234">
        <v>18019</v>
      </c>
      <c r="AO4234">
        <v>18843</v>
      </c>
      <c r="AP4234">
        <v>20057</v>
      </c>
      <c r="AQ4234">
        <v>20786</v>
      </c>
      <c r="AR4234">
        <v>19838</v>
      </c>
      <c r="AS4234">
        <v>19994</v>
      </c>
      <c r="AT4234">
        <v>19988</v>
      </c>
      <c r="AU4234">
        <v>19959</v>
      </c>
      <c r="AV4234">
        <v>24307</v>
      </c>
      <c r="AW4234">
        <v>24427</v>
      </c>
      <c r="AX4234">
        <v>24990</v>
      </c>
      <c r="AY4234">
        <v>26500</v>
      </c>
      <c r="AZ4234">
        <v>26000</v>
      </c>
      <c r="BA4234">
        <v>23000</v>
      </c>
      <c r="BB4234">
        <v>25000</v>
      </c>
      <c r="BC4234">
        <v>16000</v>
      </c>
      <c r="BD4234">
        <v>28000</v>
      </c>
      <c r="BE4234">
        <v>46000</v>
      </c>
      <c r="BF4234">
        <v>30000</v>
      </c>
      <c r="BG4234">
        <v>30000</v>
      </c>
      <c r="BH4234">
        <v>33000</v>
      </c>
      <c r="BI4234">
        <v>33000</v>
      </c>
      <c r="BJ4234">
        <v>30000</v>
      </c>
      <c r="BK4234">
        <v>29000</v>
      </c>
      <c r="BL4234">
        <v>33000</v>
      </c>
      <c r="BM4234">
        <v>28000</v>
      </c>
      <c r="BN4234">
        <v>26000</v>
      </c>
      <c r="BO4234">
        <v>30000</v>
      </c>
      <c r="BP4234">
        <v>29000</v>
      </c>
      <c r="BQ4234">
        <v>30000</v>
      </c>
      <c r="BR4234">
        <v>29000</v>
      </c>
      <c r="BS4234">
        <v>30000</v>
      </c>
      <c r="BT4234">
        <v>30000</v>
      </c>
      <c r="BU4234">
        <v>44000</v>
      </c>
      <c r="BV4234">
        <v>47000</v>
      </c>
      <c r="BW4234">
        <v>44000</v>
      </c>
      <c r="BX4234">
        <v>45000</v>
      </c>
      <c r="BY4234">
        <v>46000</v>
      </c>
      <c r="BZ4234">
        <v>40000</v>
      </c>
      <c r="CA4234">
        <v>42000</v>
      </c>
      <c r="CB4234">
        <v>43000</v>
      </c>
      <c r="CC4234">
        <v>44000</v>
      </c>
      <c r="CD4234">
        <v>45000</v>
      </c>
      <c r="CE4234">
        <v>46000</v>
      </c>
    </row>
    <row r="4235" spans="1:83" x14ac:dyDescent="0.35">
      <c r="A4235" s="9" t="str">
        <f t="shared" si="66"/>
        <v>0100.751.45</v>
      </c>
      <c r="B4235" s="52" t="e">
        <f>+IF(MATCH(A4235,List!H$10:H$145,0),"Targeted")</f>
        <v>#N/A</v>
      </c>
      <c r="C4235" s="65"/>
      <c r="D4235" s="151"/>
      <c r="E4235" s="16" t="s">
        <v>2880</v>
      </c>
      <c r="F4235" s="16" t="s">
        <v>5981</v>
      </c>
      <c r="G4235" s="16" t="s">
        <v>298</v>
      </c>
      <c r="H4235" s="16" t="s">
        <v>5981</v>
      </c>
      <c r="I4235" s="16" t="s">
        <v>522</v>
      </c>
      <c r="J4235" s="16" t="s">
        <v>918</v>
      </c>
      <c r="K4235" s="17" t="s">
        <v>826</v>
      </c>
      <c r="L4235" s="18" t="s">
        <v>5835</v>
      </c>
      <c r="M4235" s="195" t="s">
        <v>5836</v>
      </c>
      <c r="N4235" s="16" t="s">
        <v>5837</v>
      </c>
      <c r="O4235" s="17" t="s">
        <v>304</v>
      </c>
      <c r="P4235" s="17" t="s">
        <v>305</v>
      </c>
      <c r="Q4235" s="17" t="s">
        <v>306</v>
      </c>
      <c r="R4235">
        <v>0</v>
      </c>
      <c r="S4235">
        <v>0</v>
      </c>
      <c r="T4235">
        <v>0</v>
      </c>
      <c r="U4235">
        <v>0</v>
      </c>
      <c r="V4235">
        <v>0</v>
      </c>
      <c r="W4235">
        <v>0</v>
      </c>
      <c r="X4235">
        <v>0</v>
      </c>
      <c r="Y4235">
        <v>0</v>
      </c>
      <c r="Z4235">
        <v>0</v>
      </c>
      <c r="AA4235">
        <v>0</v>
      </c>
      <c r="AB4235">
        <v>0</v>
      </c>
      <c r="AC4235">
        <v>0</v>
      </c>
      <c r="AD4235">
        <v>0</v>
      </c>
      <c r="AE4235">
        <v>0</v>
      </c>
      <c r="AF4235">
        <v>0</v>
      </c>
      <c r="AG4235" s="19">
        <v>0</v>
      </c>
      <c r="AH4235">
        <v>0</v>
      </c>
      <c r="AI4235">
        <v>0</v>
      </c>
      <c r="AJ4235">
        <v>0</v>
      </c>
      <c r="AK4235">
        <v>0</v>
      </c>
      <c r="AL4235">
        <v>0</v>
      </c>
      <c r="AM4235">
        <v>0</v>
      </c>
      <c r="AN4235">
        <v>0</v>
      </c>
      <c r="AO4235">
        <v>0</v>
      </c>
      <c r="AP4235">
        <v>0</v>
      </c>
      <c r="AQ4235">
        <v>0</v>
      </c>
      <c r="AR4235">
        <v>0</v>
      </c>
      <c r="AS4235">
        <v>0</v>
      </c>
      <c r="AT4235">
        <v>0</v>
      </c>
      <c r="AU4235">
        <v>0</v>
      </c>
      <c r="AV4235">
        <v>0</v>
      </c>
      <c r="AW4235">
        <v>0</v>
      </c>
      <c r="AX4235">
        <v>0</v>
      </c>
      <c r="AY4235">
        <v>0</v>
      </c>
      <c r="AZ4235">
        <v>0</v>
      </c>
      <c r="BA4235">
        <v>0</v>
      </c>
      <c r="BB4235">
        <v>0</v>
      </c>
      <c r="BC4235">
        <v>0</v>
      </c>
      <c r="BD4235">
        <v>0</v>
      </c>
      <c r="BE4235">
        <v>0</v>
      </c>
      <c r="BF4235">
        <v>0</v>
      </c>
      <c r="BG4235">
        <v>0</v>
      </c>
      <c r="BH4235">
        <v>0</v>
      </c>
      <c r="BI4235">
        <v>0</v>
      </c>
      <c r="BJ4235">
        <v>0</v>
      </c>
      <c r="BK4235">
        <v>0</v>
      </c>
      <c r="BL4235">
        <v>0</v>
      </c>
      <c r="BM4235">
        <v>0</v>
      </c>
      <c r="BN4235">
        <v>0</v>
      </c>
      <c r="BO4235">
        <v>0</v>
      </c>
      <c r="BP4235">
        <v>0</v>
      </c>
      <c r="BQ4235">
        <v>0</v>
      </c>
      <c r="BR4235">
        <v>0</v>
      </c>
      <c r="BS4235">
        <v>0</v>
      </c>
      <c r="BT4235">
        <v>0</v>
      </c>
      <c r="BU4235">
        <v>0</v>
      </c>
      <c r="BV4235">
        <v>0</v>
      </c>
      <c r="BW4235">
        <v>0</v>
      </c>
      <c r="BX4235" s="10">
        <v>0</v>
      </c>
      <c r="BY4235">
        <v>0</v>
      </c>
      <c r="BZ4235">
        <v>0</v>
      </c>
      <c r="CA4235">
        <v>0</v>
      </c>
      <c r="CB4235">
        <v>46000</v>
      </c>
      <c r="CC4235">
        <v>67000</v>
      </c>
      <c r="CD4235">
        <v>92000</v>
      </c>
      <c r="CE4235">
        <v>117000</v>
      </c>
    </row>
    <row r="4236" spans="1:83" x14ac:dyDescent="0.35">
      <c r="A4236" s="9" t="str">
        <f t="shared" si="66"/>
        <v>4019.751.45</v>
      </c>
      <c r="B4236" s="52" t="e">
        <f>+IF(MATCH(A4236,List!H$10:H$145,0),"Targeted")</f>
        <v>#N/A</v>
      </c>
      <c r="C4236" s="65"/>
      <c r="D4236" s="151"/>
      <c r="E4236" s="16" t="s">
        <v>2880</v>
      </c>
      <c r="F4236" s="16" t="s">
        <v>5981</v>
      </c>
      <c r="G4236" s="16" t="s">
        <v>298</v>
      </c>
      <c r="H4236" s="16" t="s">
        <v>5981</v>
      </c>
      <c r="I4236" s="16" t="s">
        <v>5982</v>
      </c>
      <c r="J4236" s="16" t="s">
        <v>5983</v>
      </c>
      <c r="K4236" s="17" t="s">
        <v>826</v>
      </c>
      <c r="L4236" s="18" t="s">
        <v>5835</v>
      </c>
      <c r="M4236" s="195" t="s">
        <v>5836</v>
      </c>
      <c r="N4236" s="16" t="s">
        <v>5837</v>
      </c>
      <c r="O4236" s="17" t="s">
        <v>304</v>
      </c>
      <c r="P4236" s="17" t="s">
        <v>305</v>
      </c>
      <c r="Q4236" s="17" t="s">
        <v>306</v>
      </c>
      <c r="R4236">
        <v>0</v>
      </c>
      <c r="S4236">
        <v>0</v>
      </c>
      <c r="T4236">
        <v>0</v>
      </c>
      <c r="U4236">
        <v>0</v>
      </c>
      <c r="V4236">
        <v>0</v>
      </c>
      <c r="W4236">
        <v>0</v>
      </c>
      <c r="X4236">
        <v>0</v>
      </c>
      <c r="Y4236">
        <v>0</v>
      </c>
      <c r="Z4236">
        <v>0</v>
      </c>
      <c r="AA4236">
        <v>0</v>
      </c>
      <c r="AB4236">
        <v>0</v>
      </c>
      <c r="AC4236">
        <v>0</v>
      </c>
      <c r="AD4236">
        <v>0</v>
      </c>
      <c r="AE4236">
        <v>0</v>
      </c>
      <c r="AF4236">
        <v>0</v>
      </c>
      <c r="AG4236" s="19">
        <v>0</v>
      </c>
      <c r="AH4236">
        <v>0</v>
      </c>
      <c r="AI4236">
        <v>0</v>
      </c>
      <c r="AJ4236">
        <v>0</v>
      </c>
      <c r="AK4236">
        <v>0</v>
      </c>
      <c r="AL4236">
        <v>0</v>
      </c>
      <c r="AM4236">
        <v>0</v>
      </c>
      <c r="AN4236">
        <v>0</v>
      </c>
      <c r="AO4236">
        <v>0</v>
      </c>
      <c r="AP4236">
        <v>0</v>
      </c>
      <c r="AQ4236">
        <v>0</v>
      </c>
      <c r="AR4236">
        <v>0</v>
      </c>
      <c r="AS4236">
        <v>0</v>
      </c>
      <c r="AT4236">
        <v>0</v>
      </c>
      <c r="AU4236">
        <v>0</v>
      </c>
      <c r="AV4236">
        <v>0</v>
      </c>
      <c r="AW4236">
        <v>0</v>
      </c>
      <c r="AX4236">
        <v>-360</v>
      </c>
      <c r="AY4236">
        <v>-505</v>
      </c>
      <c r="AZ4236">
        <v>-1000</v>
      </c>
      <c r="BA4236">
        <v>0</v>
      </c>
      <c r="BB4236">
        <v>-1000</v>
      </c>
      <c r="BC4236">
        <v>0</v>
      </c>
      <c r="BD4236">
        <v>-1000</v>
      </c>
      <c r="BE4236">
        <v>0</v>
      </c>
      <c r="BF4236">
        <v>0</v>
      </c>
      <c r="BG4236">
        <v>0</v>
      </c>
      <c r="BH4236">
        <v>0</v>
      </c>
      <c r="BI4236">
        <v>0</v>
      </c>
      <c r="BJ4236">
        <v>1000</v>
      </c>
      <c r="BK4236">
        <v>0</v>
      </c>
      <c r="BL4236">
        <v>0</v>
      </c>
      <c r="BM4236">
        <v>-1000</v>
      </c>
      <c r="BN4236">
        <v>0</v>
      </c>
      <c r="BO4236">
        <v>1000</v>
      </c>
      <c r="BP4236">
        <v>0</v>
      </c>
      <c r="BQ4236">
        <v>1000</v>
      </c>
      <c r="BR4236">
        <v>-1000</v>
      </c>
      <c r="BS4236">
        <v>0</v>
      </c>
      <c r="BT4236">
        <v>-2000</v>
      </c>
      <c r="BU4236">
        <v>0</v>
      </c>
      <c r="BV4236">
        <v>-1000</v>
      </c>
      <c r="BW4236">
        <v>-1000</v>
      </c>
      <c r="BX4236" s="10">
        <v>0</v>
      </c>
      <c r="BY4236">
        <v>1000</v>
      </c>
      <c r="BZ4236">
        <v>0</v>
      </c>
      <c r="CA4236">
        <v>0</v>
      </c>
      <c r="CB4236">
        <v>1000</v>
      </c>
      <c r="CC4236">
        <v>1000</v>
      </c>
      <c r="CD4236">
        <v>1000</v>
      </c>
      <c r="CE4236">
        <v>1000</v>
      </c>
    </row>
    <row r="4237" spans="1:83" x14ac:dyDescent="0.35">
      <c r="A4237" s="9" t="str">
        <f t="shared" si="66"/>
        <v>0063.751.</v>
      </c>
      <c r="B4237" s="52" t="e">
        <f>+IF(MATCH(A4237,List!H$10:H$145,0),"Targeted")</f>
        <v>#N/A</v>
      </c>
      <c r="C4237" s="65"/>
      <c r="D4237" s="151" t="s">
        <v>7700</v>
      </c>
      <c r="E4237" s="16" t="s">
        <v>5984</v>
      </c>
      <c r="F4237" s="16" t="s">
        <v>5985</v>
      </c>
      <c r="G4237" s="16" t="s">
        <v>298</v>
      </c>
      <c r="H4237" s="16" t="s">
        <v>5986</v>
      </c>
      <c r="I4237" s="16" t="s">
        <v>5987</v>
      </c>
      <c r="J4237" s="16" t="s">
        <v>5988</v>
      </c>
      <c r="K4237" s="17" t="s">
        <v>299</v>
      </c>
      <c r="L4237" s="18" t="s">
        <v>5835</v>
      </c>
      <c r="M4237" s="195" t="s">
        <v>5836</v>
      </c>
      <c r="N4237" s="16" t="s">
        <v>5837</v>
      </c>
      <c r="O4237" s="17" t="s">
        <v>346</v>
      </c>
      <c r="P4237" s="17" t="s">
        <v>305</v>
      </c>
      <c r="Q4237" s="17" t="s">
        <v>306</v>
      </c>
      <c r="R4237">
        <v>331</v>
      </c>
      <c r="S4237">
        <v>338</v>
      </c>
      <c r="T4237">
        <v>348</v>
      </c>
      <c r="U4237">
        <v>409</v>
      </c>
      <c r="V4237">
        <v>363</v>
      </c>
      <c r="W4237">
        <v>330</v>
      </c>
      <c r="X4237">
        <v>248</v>
      </c>
      <c r="Y4237">
        <v>270</v>
      </c>
      <c r="Z4237">
        <v>374</v>
      </c>
      <c r="AA4237">
        <v>381</v>
      </c>
      <c r="AB4237">
        <v>421</v>
      </c>
      <c r="AC4237">
        <v>338</v>
      </c>
      <c r="AD4237">
        <v>11</v>
      </c>
      <c r="AE4237">
        <v>0</v>
      </c>
      <c r="AF4237">
        <v>322</v>
      </c>
      <c r="AG4237" s="19">
        <v>106</v>
      </c>
      <c r="AH4237">
        <v>-9</v>
      </c>
      <c r="AI4237">
        <v>3</v>
      </c>
      <c r="AJ4237">
        <v>0</v>
      </c>
      <c r="AK4237">
        <v>-2</v>
      </c>
      <c r="AL4237">
        <v>0</v>
      </c>
      <c r="AM4237">
        <v>0</v>
      </c>
      <c r="AN4237">
        <v>0</v>
      </c>
      <c r="AO4237">
        <v>0</v>
      </c>
      <c r="AP4237">
        <v>0</v>
      </c>
      <c r="AQ4237">
        <v>0</v>
      </c>
      <c r="AR4237">
        <v>0</v>
      </c>
      <c r="AS4237">
        <v>0</v>
      </c>
      <c r="AT4237">
        <v>0</v>
      </c>
      <c r="AU4237">
        <v>0</v>
      </c>
      <c r="AV4237">
        <v>0</v>
      </c>
      <c r="AW4237">
        <v>0</v>
      </c>
      <c r="AX4237">
        <v>0</v>
      </c>
      <c r="AY4237">
        <v>0</v>
      </c>
      <c r="AZ4237">
        <v>0</v>
      </c>
      <c r="BA4237">
        <v>0</v>
      </c>
      <c r="BB4237">
        <v>0</v>
      </c>
      <c r="BC4237">
        <v>0</v>
      </c>
      <c r="BD4237">
        <v>0</v>
      </c>
      <c r="BE4237">
        <v>0</v>
      </c>
      <c r="BF4237">
        <v>0</v>
      </c>
      <c r="BG4237">
        <v>0</v>
      </c>
      <c r="BH4237">
        <v>0</v>
      </c>
      <c r="BI4237">
        <v>0</v>
      </c>
      <c r="BJ4237">
        <v>0</v>
      </c>
      <c r="BK4237">
        <v>0</v>
      </c>
      <c r="BL4237">
        <v>0</v>
      </c>
      <c r="BM4237">
        <v>0</v>
      </c>
      <c r="BN4237">
        <v>0</v>
      </c>
      <c r="BO4237">
        <v>0</v>
      </c>
      <c r="BP4237">
        <v>0</v>
      </c>
      <c r="BQ4237">
        <v>0</v>
      </c>
      <c r="BR4237">
        <v>0</v>
      </c>
      <c r="BS4237">
        <v>0</v>
      </c>
      <c r="BT4237">
        <v>0</v>
      </c>
      <c r="BU4237">
        <v>0</v>
      </c>
      <c r="BV4237">
        <v>0</v>
      </c>
      <c r="BW4237">
        <v>0</v>
      </c>
      <c r="BX4237">
        <v>0</v>
      </c>
      <c r="BY4237">
        <v>0</v>
      </c>
      <c r="BZ4237">
        <v>0</v>
      </c>
      <c r="CA4237">
        <v>0</v>
      </c>
      <c r="CB4237">
        <v>0</v>
      </c>
      <c r="CC4237">
        <v>0</v>
      </c>
      <c r="CD4237">
        <v>0</v>
      </c>
      <c r="CE4237">
        <v>0</v>
      </c>
    </row>
    <row r="4238" spans="1:83" x14ac:dyDescent="0.35">
      <c r="A4238" s="9" t="str">
        <f t="shared" si="66"/>
        <v>2600.751.</v>
      </c>
      <c r="B4238" s="52" t="e">
        <f>+IF(MATCH(A4238,List!H$10:H$145,0),"Targeted")</f>
        <v>#N/A</v>
      </c>
      <c r="C4238" s="65"/>
      <c r="D4238" s="151" t="s">
        <v>7700</v>
      </c>
      <c r="E4238" s="16" t="s">
        <v>4125</v>
      </c>
      <c r="F4238" s="16" t="s">
        <v>5989</v>
      </c>
      <c r="G4238" s="16" t="s">
        <v>298</v>
      </c>
      <c r="H4238" s="16" t="s">
        <v>5989</v>
      </c>
      <c r="I4238" s="16" t="s">
        <v>4220</v>
      </c>
      <c r="J4238" s="16" t="s">
        <v>5990</v>
      </c>
      <c r="K4238" s="17" t="s">
        <v>299</v>
      </c>
      <c r="L4238" s="18" t="s">
        <v>5835</v>
      </c>
      <c r="M4238" s="195" t="s">
        <v>5836</v>
      </c>
      <c r="N4238" s="16" t="s">
        <v>5837</v>
      </c>
      <c r="O4238" s="17" t="s">
        <v>346</v>
      </c>
      <c r="P4238" s="17" t="s">
        <v>305</v>
      </c>
      <c r="Q4238" s="17" t="s">
        <v>306</v>
      </c>
      <c r="R4238">
        <v>0</v>
      </c>
      <c r="S4238">
        <v>0</v>
      </c>
      <c r="T4238">
        <v>0</v>
      </c>
      <c r="U4238">
        <v>0</v>
      </c>
      <c r="V4238">
        <v>0</v>
      </c>
      <c r="W4238">
        <v>0</v>
      </c>
      <c r="X4238">
        <v>0</v>
      </c>
      <c r="Y4238">
        <v>0</v>
      </c>
      <c r="Z4238">
        <v>0</v>
      </c>
      <c r="AA4238">
        <v>0</v>
      </c>
      <c r="AB4238">
        <v>0</v>
      </c>
      <c r="AC4238">
        <v>0</v>
      </c>
      <c r="AD4238">
        <v>0</v>
      </c>
      <c r="AE4238">
        <v>0</v>
      </c>
      <c r="AF4238">
        <v>0</v>
      </c>
      <c r="AG4238" s="19">
        <v>0</v>
      </c>
      <c r="AH4238">
        <v>0</v>
      </c>
      <c r="AI4238">
        <v>0</v>
      </c>
      <c r="AJ4238">
        <v>42</v>
      </c>
      <c r="AK4238">
        <v>1153</v>
      </c>
      <c r="AL4238">
        <v>1131</v>
      </c>
      <c r="AM4238">
        <v>34</v>
      </c>
      <c r="AN4238">
        <v>4</v>
      </c>
      <c r="AO4238">
        <v>0</v>
      </c>
      <c r="AP4238">
        <v>0</v>
      </c>
      <c r="AQ4238">
        <v>0</v>
      </c>
      <c r="AR4238">
        <v>0</v>
      </c>
      <c r="AS4238">
        <v>0</v>
      </c>
      <c r="AT4238">
        <v>0</v>
      </c>
      <c r="AU4238">
        <v>0</v>
      </c>
      <c r="AV4238">
        <v>0</v>
      </c>
      <c r="AW4238">
        <v>0</v>
      </c>
      <c r="AX4238">
        <v>0</v>
      </c>
      <c r="AY4238">
        <v>0</v>
      </c>
      <c r="AZ4238">
        <v>0</v>
      </c>
      <c r="BA4238">
        <v>0</v>
      </c>
      <c r="BB4238">
        <v>0</v>
      </c>
      <c r="BC4238">
        <v>0</v>
      </c>
      <c r="BD4238">
        <v>0</v>
      </c>
      <c r="BE4238">
        <v>0</v>
      </c>
      <c r="BF4238">
        <v>0</v>
      </c>
      <c r="BG4238">
        <v>0</v>
      </c>
      <c r="BH4238">
        <v>0</v>
      </c>
      <c r="BI4238">
        <v>0</v>
      </c>
      <c r="BJ4238">
        <v>0</v>
      </c>
      <c r="BK4238">
        <v>0</v>
      </c>
      <c r="BL4238">
        <v>0</v>
      </c>
      <c r="BM4238">
        <v>0</v>
      </c>
      <c r="BN4238">
        <v>0</v>
      </c>
      <c r="BO4238">
        <v>0</v>
      </c>
      <c r="BP4238">
        <v>0</v>
      </c>
      <c r="BQ4238">
        <v>0</v>
      </c>
      <c r="BR4238">
        <v>0</v>
      </c>
      <c r="BS4238">
        <v>0</v>
      </c>
      <c r="BT4238">
        <v>0</v>
      </c>
      <c r="BU4238">
        <v>0</v>
      </c>
      <c r="BV4238">
        <v>0</v>
      </c>
      <c r="BW4238">
        <v>0</v>
      </c>
      <c r="BX4238">
        <v>0</v>
      </c>
      <c r="BY4238">
        <v>0</v>
      </c>
      <c r="BZ4238">
        <v>0</v>
      </c>
      <c r="CA4238">
        <v>0</v>
      </c>
      <c r="CB4238">
        <v>0</v>
      </c>
      <c r="CC4238">
        <v>0</v>
      </c>
      <c r="CD4238">
        <v>0</v>
      </c>
      <c r="CE4238">
        <v>0</v>
      </c>
    </row>
    <row r="4239" spans="1:83" x14ac:dyDescent="0.35">
      <c r="A4239" s="9" t="str">
        <f t="shared" si="66"/>
        <v>0100.752.23</v>
      </c>
      <c r="B4239" s="52" t="e">
        <f>+IF(MATCH(A4239,List!H$10:H$145,0),"Targeted")</f>
        <v>#N/A</v>
      </c>
      <c r="C4239" s="65"/>
      <c r="D4239" s="151" t="s">
        <v>7700</v>
      </c>
      <c r="E4239" s="16" t="s">
        <v>919</v>
      </c>
      <c r="F4239" s="16" t="s">
        <v>920</v>
      </c>
      <c r="G4239" s="16" t="s">
        <v>768</v>
      </c>
      <c r="H4239" s="16" t="s">
        <v>5371</v>
      </c>
      <c r="I4239" s="16" t="s">
        <v>522</v>
      </c>
      <c r="J4239" s="16" t="s">
        <v>918</v>
      </c>
      <c r="K4239" s="17" t="s">
        <v>4865</v>
      </c>
      <c r="L4239" s="18" t="s">
        <v>5835</v>
      </c>
      <c r="M4239" s="195" t="s">
        <v>182</v>
      </c>
      <c r="N4239" s="16" t="s">
        <v>5991</v>
      </c>
      <c r="O4239" s="17" t="s">
        <v>346</v>
      </c>
      <c r="P4239" s="17" t="s">
        <v>305</v>
      </c>
      <c r="Q4239" s="17" t="s">
        <v>306</v>
      </c>
      <c r="R4239">
        <v>1683</v>
      </c>
      <c r="S4239">
        <v>1770</v>
      </c>
      <c r="T4239">
        <v>1928</v>
      </c>
      <c r="U4239">
        <v>2087</v>
      </c>
      <c r="V4239">
        <v>2126</v>
      </c>
      <c r="W4239">
        <v>2172</v>
      </c>
      <c r="X4239">
        <v>2292</v>
      </c>
      <c r="Y4239">
        <v>2498</v>
      </c>
      <c r="Z4239">
        <v>2963</v>
      </c>
      <c r="AA4239">
        <v>3285</v>
      </c>
      <c r="AB4239">
        <v>6481</v>
      </c>
      <c r="AC4239">
        <v>8088</v>
      </c>
      <c r="AD4239">
        <v>4782</v>
      </c>
      <c r="AE4239">
        <v>7296</v>
      </c>
      <c r="AF4239">
        <v>6711</v>
      </c>
      <c r="AG4239" s="19">
        <v>1743</v>
      </c>
      <c r="AH4239">
        <v>7054</v>
      </c>
      <c r="AI4239">
        <v>7954</v>
      </c>
      <c r="AJ4239">
        <v>8388</v>
      </c>
      <c r="AK4239">
        <v>9632</v>
      </c>
      <c r="AL4239">
        <v>10856</v>
      </c>
      <c r="AM4239">
        <v>11360</v>
      </c>
      <c r="AN4239">
        <v>12779</v>
      </c>
      <c r="AO4239">
        <v>14872</v>
      </c>
      <c r="AP4239">
        <v>18855</v>
      </c>
      <c r="AQ4239">
        <v>22094</v>
      </c>
      <c r="AR4239">
        <v>22350</v>
      </c>
      <c r="AS4239">
        <v>24246</v>
      </c>
      <c r="AT4239">
        <v>25515</v>
      </c>
      <c r="AU4239">
        <v>26428</v>
      </c>
      <c r="AV4239">
        <v>29155</v>
      </c>
      <c r="AW4239">
        <v>30029</v>
      </c>
      <c r="AX4239">
        <v>31521</v>
      </c>
      <c r="AY4239">
        <v>30804</v>
      </c>
      <c r="AZ4239">
        <v>31000</v>
      </c>
      <c r="BA4239">
        <v>32000</v>
      </c>
      <c r="BB4239">
        <v>32000</v>
      </c>
      <c r="BC4239">
        <v>33000</v>
      </c>
      <c r="BD4239">
        <v>33000</v>
      </c>
      <c r="BE4239">
        <v>31000</v>
      </c>
      <c r="BF4239">
        <v>33000</v>
      </c>
      <c r="BG4239">
        <v>33000</v>
      </c>
      <c r="BH4239">
        <v>37000</v>
      </c>
      <c r="BI4239">
        <v>39000</v>
      </c>
      <c r="BJ4239">
        <v>37000</v>
      </c>
      <c r="BK4239">
        <v>40000</v>
      </c>
      <c r="BL4239">
        <v>42000</v>
      </c>
      <c r="BM4239">
        <v>46000</v>
      </c>
      <c r="BN4239">
        <v>47000</v>
      </c>
      <c r="BO4239">
        <v>51000</v>
      </c>
      <c r="BP4239">
        <v>54000</v>
      </c>
      <c r="BQ4239">
        <v>49000</v>
      </c>
      <c r="BR4239">
        <v>49000</v>
      </c>
      <c r="BS4239">
        <v>56000</v>
      </c>
      <c r="BT4239">
        <v>51000</v>
      </c>
      <c r="BU4239">
        <v>50000</v>
      </c>
      <c r="BV4239">
        <v>49000</v>
      </c>
      <c r="BW4239">
        <v>51000</v>
      </c>
      <c r="BX4239">
        <v>50000</v>
      </c>
      <c r="BY4239">
        <v>54000</v>
      </c>
      <c r="BZ4239">
        <v>56000</v>
      </c>
      <c r="CA4239">
        <v>56000</v>
      </c>
      <c r="CB4239">
        <v>58000</v>
      </c>
      <c r="CC4239">
        <v>61000</v>
      </c>
      <c r="CD4239">
        <v>62000</v>
      </c>
      <c r="CE4239">
        <v>63000</v>
      </c>
    </row>
    <row r="4240" spans="1:83" x14ac:dyDescent="0.35">
      <c r="A4240" s="9" t="str">
        <f t="shared" si="66"/>
        <v>0102.752.23</v>
      </c>
      <c r="B4240" s="52" t="e">
        <f>+IF(MATCH(A4240,List!H$10:H$145,0),"Targeted")</f>
        <v>#N/A</v>
      </c>
      <c r="C4240" s="65"/>
      <c r="D4240" s="151" t="s">
        <v>7700</v>
      </c>
      <c r="E4240" s="16" t="s">
        <v>919</v>
      </c>
      <c r="F4240" s="16" t="s">
        <v>920</v>
      </c>
      <c r="G4240" s="16" t="s">
        <v>768</v>
      </c>
      <c r="H4240" s="16" t="s">
        <v>5371</v>
      </c>
      <c r="I4240" s="16" t="s">
        <v>270</v>
      </c>
      <c r="J4240" s="16" t="s">
        <v>2040</v>
      </c>
      <c r="K4240" s="17" t="s">
        <v>4865</v>
      </c>
      <c r="L4240" s="18" t="s">
        <v>5835</v>
      </c>
      <c r="M4240" s="195" t="s">
        <v>182</v>
      </c>
      <c r="N4240" s="16" t="s">
        <v>5991</v>
      </c>
      <c r="O4240" s="17" t="s">
        <v>346</v>
      </c>
      <c r="P4240" s="17" t="s">
        <v>305</v>
      </c>
      <c r="Q4240" s="17" t="s">
        <v>306</v>
      </c>
      <c r="R4240">
        <v>0</v>
      </c>
      <c r="S4240">
        <v>0</v>
      </c>
      <c r="T4240">
        <v>0</v>
      </c>
      <c r="U4240">
        <v>0</v>
      </c>
      <c r="V4240">
        <v>0</v>
      </c>
      <c r="W4240">
        <v>0</v>
      </c>
      <c r="X4240">
        <v>0</v>
      </c>
      <c r="Y4240">
        <v>0</v>
      </c>
      <c r="Z4240">
        <v>0</v>
      </c>
      <c r="AA4240">
        <v>0</v>
      </c>
      <c r="AB4240">
        <v>0</v>
      </c>
      <c r="AC4240">
        <v>0</v>
      </c>
      <c r="AD4240">
        <v>8673</v>
      </c>
      <c r="AE4240">
        <v>3709</v>
      </c>
      <c r="AF4240">
        <v>174</v>
      </c>
      <c r="AG4240" s="19">
        <v>2</v>
      </c>
      <c r="AH4240">
        <v>1444</v>
      </c>
      <c r="AI4240">
        <v>763</v>
      </c>
      <c r="AJ4240">
        <v>221</v>
      </c>
      <c r="AK4240">
        <v>2</v>
      </c>
      <c r="AL4240">
        <v>0</v>
      </c>
      <c r="AM4240">
        <v>0</v>
      </c>
      <c r="AN4240">
        <v>0</v>
      </c>
      <c r="AO4240">
        <v>0</v>
      </c>
      <c r="AP4240">
        <v>0</v>
      </c>
      <c r="AQ4240">
        <v>0</v>
      </c>
      <c r="AR4240">
        <v>0</v>
      </c>
      <c r="AS4240">
        <v>0</v>
      </c>
      <c r="AT4240">
        <v>0</v>
      </c>
      <c r="AU4240">
        <v>0</v>
      </c>
      <c r="AV4240">
        <v>0</v>
      </c>
      <c r="AW4240">
        <v>0</v>
      </c>
      <c r="AX4240">
        <v>0</v>
      </c>
      <c r="AY4240">
        <v>0</v>
      </c>
      <c r="AZ4240">
        <v>0</v>
      </c>
      <c r="BA4240">
        <v>0</v>
      </c>
      <c r="BB4240">
        <v>0</v>
      </c>
      <c r="BC4240">
        <v>0</v>
      </c>
      <c r="BD4240">
        <v>0</v>
      </c>
      <c r="BE4240">
        <v>0</v>
      </c>
      <c r="BF4240">
        <v>0</v>
      </c>
      <c r="BG4240">
        <v>0</v>
      </c>
      <c r="BH4240">
        <v>0</v>
      </c>
      <c r="BI4240">
        <v>0</v>
      </c>
      <c r="BJ4240">
        <v>0</v>
      </c>
      <c r="BK4240">
        <v>0</v>
      </c>
      <c r="BL4240">
        <v>0</v>
      </c>
      <c r="BM4240">
        <v>0</v>
      </c>
      <c r="BN4240">
        <v>0</v>
      </c>
      <c r="BO4240">
        <v>0</v>
      </c>
      <c r="BP4240">
        <v>0</v>
      </c>
      <c r="BQ4240">
        <v>0</v>
      </c>
      <c r="BR4240">
        <v>0</v>
      </c>
      <c r="BS4240">
        <v>0</v>
      </c>
      <c r="BT4240">
        <v>0</v>
      </c>
      <c r="BU4240">
        <v>0</v>
      </c>
      <c r="BV4240">
        <v>0</v>
      </c>
      <c r="BW4240">
        <v>0</v>
      </c>
      <c r="BX4240">
        <v>0</v>
      </c>
      <c r="BY4240">
        <v>0</v>
      </c>
      <c r="BZ4240">
        <v>0</v>
      </c>
      <c r="CA4240">
        <v>0</v>
      </c>
      <c r="CB4240">
        <v>0</v>
      </c>
      <c r="CC4240">
        <v>0</v>
      </c>
      <c r="CD4240">
        <v>0</v>
      </c>
      <c r="CE4240">
        <v>0</v>
      </c>
    </row>
    <row r="4241" spans="1:83" x14ac:dyDescent="0.35">
      <c r="A4241" s="9" t="str">
        <f t="shared" si="66"/>
        <v>5023.752.23</v>
      </c>
      <c r="B4241" s="52" t="e">
        <f>+IF(MATCH(A4241,List!H$10:H$145,0),"Targeted")</f>
        <v>#N/A</v>
      </c>
      <c r="C4241" s="65"/>
      <c r="D4241" s="151"/>
      <c r="E4241" s="16" t="s">
        <v>919</v>
      </c>
      <c r="F4241" s="16" t="s">
        <v>920</v>
      </c>
      <c r="G4241" s="16" t="s">
        <v>768</v>
      </c>
      <c r="H4241" s="16" t="s">
        <v>5371</v>
      </c>
      <c r="I4241" s="16" t="s">
        <v>5992</v>
      </c>
      <c r="J4241" s="16" t="s">
        <v>5993</v>
      </c>
      <c r="K4241" s="17" t="s">
        <v>4865</v>
      </c>
      <c r="L4241" s="18" t="s">
        <v>5835</v>
      </c>
      <c r="M4241" s="195" t="s">
        <v>182</v>
      </c>
      <c r="N4241" s="16" t="s">
        <v>5991</v>
      </c>
      <c r="O4241" s="17" t="s">
        <v>304</v>
      </c>
      <c r="P4241" s="17" t="s">
        <v>305</v>
      </c>
      <c r="Q4241" s="17" t="s">
        <v>306</v>
      </c>
      <c r="R4241">
        <v>0</v>
      </c>
      <c r="S4241">
        <v>0</v>
      </c>
      <c r="T4241">
        <v>0</v>
      </c>
      <c r="U4241">
        <v>0</v>
      </c>
      <c r="V4241">
        <v>0</v>
      </c>
      <c r="W4241">
        <v>0</v>
      </c>
      <c r="X4241">
        <v>0</v>
      </c>
      <c r="Y4241">
        <v>0</v>
      </c>
      <c r="Z4241">
        <v>0</v>
      </c>
      <c r="AA4241">
        <v>0</v>
      </c>
      <c r="AB4241">
        <v>0</v>
      </c>
      <c r="AC4241">
        <v>0</v>
      </c>
      <c r="AD4241">
        <v>0</v>
      </c>
      <c r="AE4241">
        <v>0</v>
      </c>
      <c r="AF4241">
        <v>0</v>
      </c>
      <c r="AG4241" s="19">
        <v>0</v>
      </c>
      <c r="AH4241">
        <v>0</v>
      </c>
      <c r="AI4241">
        <v>0</v>
      </c>
      <c r="AJ4241">
        <v>0</v>
      </c>
      <c r="AK4241">
        <v>0</v>
      </c>
      <c r="AL4241">
        <v>0</v>
      </c>
      <c r="AM4241">
        <v>0</v>
      </c>
      <c r="AN4241">
        <v>0</v>
      </c>
      <c r="AO4241">
        <v>0</v>
      </c>
      <c r="AP4241">
        <v>0</v>
      </c>
      <c r="AQ4241">
        <v>0</v>
      </c>
      <c r="AR4241">
        <v>0</v>
      </c>
      <c r="AS4241">
        <v>0</v>
      </c>
      <c r="AT4241">
        <v>9</v>
      </c>
      <c r="AU4241">
        <v>50</v>
      </c>
      <c r="AV4241">
        <v>5</v>
      </c>
      <c r="AW4241">
        <v>3</v>
      </c>
      <c r="AX4241">
        <v>9</v>
      </c>
      <c r="AY4241">
        <v>0</v>
      </c>
      <c r="AZ4241">
        <v>0</v>
      </c>
      <c r="BA4241">
        <v>0</v>
      </c>
      <c r="BB4241">
        <v>0</v>
      </c>
      <c r="BC4241">
        <v>0</v>
      </c>
      <c r="BD4241">
        <v>0</v>
      </c>
      <c r="BE4241">
        <v>0</v>
      </c>
      <c r="BF4241">
        <v>0</v>
      </c>
      <c r="BG4241">
        <v>0</v>
      </c>
      <c r="BH4241">
        <v>0</v>
      </c>
      <c r="BI4241">
        <v>0</v>
      </c>
      <c r="BJ4241">
        <v>0</v>
      </c>
      <c r="BK4241">
        <v>0</v>
      </c>
      <c r="BL4241">
        <v>0</v>
      </c>
      <c r="BM4241">
        <v>0</v>
      </c>
      <c r="BN4241">
        <v>0</v>
      </c>
      <c r="BO4241">
        <v>0</v>
      </c>
      <c r="BP4241">
        <v>0</v>
      </c>
      <c r="BQ4241">
        <v>0</v>
      </c>
      <c r="BR4241">
        <v>0</v>
      </c>
      <c r="BS4241">
        <v>0</v>
      </c>
      <c r="BT4241">
        <v>0</v>
      </c>
      <c r="BU4241">
        <v>0</v>
      </c>
      <c r="BV4241">
        <v>0</v>
      </c>
      <c r="BW4241">
        <v>0</v>
      </c>
      <c r="BX4241" s="10">
        <v>0</v>
      </c>
      <c r="BY4241">
        <v>0</v>
      </c>
      <c r="BZ4241">
        <v>0</v>
      </c>
      <c r="CA4241">
        <v>0</v>
      </c>
      <c r="CB4241">
        <v>0</v>
      </c>
      <c r="CC4241">
        <v>0</v>
      </c>
      <c r="CD4241">
        <v>0</v>
      </c>
      <c r="CE4241">
        <v>0</v>
      </c>
    </row>
    <row r="4242" spans="1:83" x14ac:dyDescent="0.35">
      <c r="A4242" s="9" t="str">
        <f t="shared" si="66"/>
        <v>5633.752.23</v>
      </c>
      <c r="B4242" s="52" t="e">
        <f>+IF(MATCH(A4242,List!H$10:H$145,0),"Targeted")</f>
        <v>#N/A</v>
      </c>
      <c r="C4242" s="65"/>
      <c r="D4242" s="151"/>
      <c r="E4242" s="16" t="s">
        <v>919</v>
      </c>
      <c r="F4242" s="16" t="s">
        <v>920</v>
      </c>
      <c r="G4242" s="16" t="s">
        <v>768</v>
      </c>
      <c r="H4242" s="16" t="s">
        <v>5371</v>
      </c>
      <c r="I4242" s="16" t="s">
        <v>5994</v>
      </c>
      <c r="J4242" s="16" t="s">
        <v>5995</v>
      </c>
      <c r="K4242" s="17" t="s">
        <v>4865</v>
      </c>
      <c r="L4242" s="18" t="s">
        <v>5835</v>
      </c>
      <c r="M4242" s="195" t="s">
        <v>182</v>
      </c>
      <c r="N4242" s="16" t="s">
        <v>5991</v>
      </c>
      <c r="O4242" s="17" t="s">
        <v>304</v>
      </c>
      <c r="P4242" s="17" t="s">
        <v>305</v>
      </c>
      <c r="Q4242" s="17" t="s">
        <v>306</v>
      </c>
      <c r="R4242">
        <v>0</v>
      </c>
      <c r="S4242">
        <v>0</v>
      </c>
      <c r="T4242">
        <v>0</v>
      </c>
      <c r="U4242">
        <v>0</v>
      </c>
      <c r="V4242">
        <v>0</v>
      </c>
      <c r="W4242">
        <v>0</v>
      </c>
      <c r="X4242">
        <v>0</v>
      </c>
      <c r="Y4242">
        <v>0</v>
      </c>
      <c r="Z4242">
        <v>0</v>
      </c>
      <c r="AA4242">
        <v>0</v>
      </c>
      <c r="AB4242">
        <v>0</v>
      </c>
      <c r="AC4242">
        <v>0</v>
      </c>
      <c r="AD4242">
        <v>0</v>
      </c>
      <c r="AE4242">
        <v>0</v>
      </c>
      <c r="AF4242">
        <v>0</v>
      </c>
      <c r="AG4242" s="19">
        <v>0</v>
      </c>
      <c r="AH4242">
        <v>0</v>
      </c>
      <c r="AI4242">
        <v>0</v>
      </c>
      <c r="AJ4242">
        <v>0</v>
      </c>
      <c r="AK4242">
        <v>0</v>
      </c>
      <c r="AL4242">
        <v>0</v>
      </c>
      <c r="AM4242">
        <v>0</v>
      </c>
      <c r="AN4242">
        <v>0</v>
      </c>
      <c r="AO4242">
        <v>0</v>
      </c>
      <c r="AP4242">
        <v>0</v>
      </c>
      <c r="AQ4242">
        <v>0</v>
      </c>
      <c r="AR4242">
        <v>0</v>
      </c>
      <c r="AS4242">
        <v>0</v>
      </c>
      <c r="AT4242">
        <v>0</v>
      </c>
      <c r="AU4242">
        <v>0</v>
      </c>
      <c r="AV4242">
        <v>0</v>
      </c>
      <c r="AW4242">
        <v>0</v>
      </c>
      <c r="AX4242">
        <v>0</v>
      </c>
      <c r="AY4242">
        <v>0</v>
      </c>
      <c r="AZ4242">
        <v>0</v>
      </c>
      <c r="BA4242">
        <v>0</v>
      </c>
      <c r="BB4242">
        <v>0</v>
      </c>
      <c r="BC4242">
        <v>0</v>
      </c>
      <c r="BD4242">
        <v>0</v>
      </c>
      <c r="BE4242">
        <v>0</v>
      </c>
      <c r="BF4242">
        <v>0</v>
      </c>
      <c r="BG4242">
        <v>0</v>
      </c>
      <c r="BH4242">
        <v>0</v>
      </c>
      <c r="BI4242">
        <v>0</v>
      </c>
      <c r="BJ4242">
        <v>0</v>
      </c>
      <c r="BK4242">
        <v>0</v>
      </c>
      <c r="BL4242">
        <v>0</v>
      </c>
      <c r="BM4242">
        <v>0</v>
      </c>
      <c r="BN4242">
        <v>0</v>
      </c>
      <c r="BO4242">
        <v>0</v>
      </c>
      <c r="BP4242">
        <v>0</v>
      </c>
      <c r="BQ4242">
        <v>0</v>
      </c>
      <c r="BR4242">
        <v>0</v>
      </c>
      <c r="BS4242">
        <v>0</v>
      </c>
      <c r="BT4242">
        <v>0</v>
      </c>
      <c r="BU4242">
        <v>0</v>
      </c>
      <c r="BV4242">
        <v>0</v>
      </c>
      <c r="BW4242">
        <v>0</v>
      </c>
      <c r="BX4242" s="10">
        <v>1000</v>
      </c>
      <c r="BY4242">
        <v>0</v>
      </c>
      <c r="BZ4242">
        <v>2000</v>
      </c>
      <c r="CA4242">
        <v>1000</v>
      </c>
      <c r="CB4242">
        <v>1000</v>
      </c>
      <c r="CC4242">
        <v>1000</v>
      </c>
      <c r="CD4242">
        <v>1000</v>
      </c>
      <c r="CE4242">
        <v>1000</v>
      </c>
    </row>
    <row r="4243" spans="1:83" x14ac:dyDescent="0.35">
      <c r="A4243" s="9" t="str">
        <f t="shared" si="66"/>
        <v>.752.10</v>
      </c>
      <c r="B4243" s="52" t="e">
        <f>+IF(MATCH(A4243,List!H$10:H$145,0),"Targeted")</f>
        <v>#N/A</v>
      </c>
      <c r="C4243" s="65"/>
      <c r="D4243" s="151"/>
      <c r="E4243" s="16" t="s">
        <v>5374</v>
      </c>
      <c r="F4243" s="16" t="s">
        <v>5375</v>
      </c>
      <c r="G4243" s="16" t="s">
        <v>298</v>
      </c>
      <c r="H4243" s="16" t="s">
        <v>5375</v>
      </c>
      <c r="I4243" s="16" t="s">
        <v>299</v>
      </c>
      <c r="J4243" s="16" t="s">
        <v>5996</v>
      </c>
      <c r="K4243" s="17" t="s">
        <v>519</v>
      </c>
      <c r="L4243" s="18" t="s">
        <v>5835</v>
      </c>
      <c r="M4243" s="195" t="s">
        <v>182</v>
      </c>
      <c r="N4243" s="16" t="s">
        <v>5991</v>
      </c>
      <c r="O4243" s="17" t="s">
        <v>304</v>
      </c>
      <c r="P4243" s="17" t="s">
        <v>305</v>
      </c>
      <c r="Q4243" s="17" t="s">
        <v>306</v>
      </c>
      <c r="R4243">
        <v>0</v>
      </c>
      <c r="S4243">
        <v>0</v>
      </c>
      <c r="T4243">
        <v>0</v>
      </c>
      <c r="U4243">
        <v>0</v>
      </c>
      <c r="V4243">
        <v>0</v>
      </c>
      <c r="W4243">
        <v>0</v>
      </c>
      <c r="X4243">
        <v>0</v>
      </c>
      <c r="Y4243">
        <v>-425</v>
      </c>
      <c r="Z4243">
        <v>-645</v>
      </c>
      <c r="AA4243">
        <v>-490</v>
      </c>
      <c r="AB4243">
        <v>-1659</v>
      </c>
      <c r="AC4243">
        <v>-1864</v>
      </c>
      <c r="AD4243">
        <v>-1922</v>
      </c>
      <c r="AE4243">
        <v>-1921</v>
      </c>
      <c r="AF4243">
        <v>-2147</v>
      </c>
      <c r="AG4243" s="19">
        <v>-581</v>
      </c>
      <c r="AH4243">
        <v>-2215</v>
      </c>
      <c r="AI4243">
        <v>0</v>
      </c>
      <c r="AJ4243">
        <v>0</v>
      </c>
      <c r="AK4243">
        <v>0</v>
      </c>
      <c r="AL4243">
        <v>0</v>
      </c>
      <c r="AM4243">
        <v>0</v>
      </c>
      <c r="AN4243">
        <v>0</v>
      </c>
      <c r="AO4243">
        <v>0</v>
      </c>
      <c r="AP4243">
        <v>0</v>
      </c>
      <c r="AQ4243">
        <v>0</v>
      </c>
      <c r="AR4243">
        <v>0</v>
      </c>
      <c r="AS4243">
        <v>0</v>
      </c>
      <c r="AT4243">
        <v>0</v>
      </c>
      <c r="AU4243">
        <v>0</v>
      </c>
      <c r="AV4243">
        <v>0</v>
      </c>
      <c r="AW4243">
        <v>0</v>
      </c>
      <c r="AX4243">
        <v>0</v>
      </c>
      <c r="AY4243">
        <v>0</v>
      </c>
      <c r="AZ4243">
        <v>0</v>
      </c>
      <c r="BA4243">
        <v>0</v>
      </c>
      <c r="BB4243">
        <v>0</v>
      </c>
      <c r="BC4243">
        <v>0</v>
      </c>
      <c r="BD4243">
        <v>0</v>
      </c>
      <c r="BE4243">
        <v>0</v>
      </c>
      <c r="BF4243">
        <v>0</v>
      </c>
      <c r="BG4243">
        <v>0</v>
      </c>
      <c r="BH4243">
        <v>0</v>
      </c>
      <c r="BI4243">
        <v>0</v>
      </c>
      <c r="BJ4243">
        <v>0</v>
      </c>
      <c r="BK4243">
        <v>0</v>
      </c>
      <c r="BL4243">
        <v>0</v>
      </c>
      <c r="BM4243">
        <v>0</v>
      </c>
      <c r="BN4243">
        <v>0</v>
      </c>
      <c r="BO4243">
        <v>0</v>
      </c>
      <c r="BP4243">
        <v>0</v>
      </c>
      <c r="BQ4243">
        <v>0</v>
      </c>
      <c r="BR4243">
        <v>0</v>
      </c>
      <c r="BS4243">
        <v>0</v>
      </c>
      <c r="BT4243">
        <v>0</v>
      </c>
      <c r="BU4243">
        <v>0</v>
      </c>
      <c r="BV4243">
        <v>0</v>
      </c>
      <c r="BW4243">
        <v>0</v>
      </c>
      <c r="BX4243" s="10">
        <v>0</v>
      </c>
      <c r="BY4243">
        <v>0</v>
      </c>
      <c r="BZ4243">
        <v>0</v>
      </c>
      <c r="CA4243">
        <v>0</v>
      </c>
      <c r="CB4243">
        <v>0</v>
      </c>
      <c r="CC4243">
        <v>0</v>
      </c>
      <c r="CD4243">
        <v>0</v>
      </c>
      <c r="CE4243">
        <v>0</v>
      </c>
    </row>
    <row r="4244" spans="1:83" x14ac:dyDescent="0.35">
      <c r="A4244" s="9" t="str">
        <f t="shared" si="66"/>
        <v>511410.752.10</v>
      </c>
      <c r="B4244" s="52" t="e">
        <f>+IF(MATCH(A4244,List!H$10:H$145,0),"Targeted")</f>
        <v>#N/A</v>
      </c>
      <c r="C4244" s="65"/>
      <c r="D4244" s="151"/>
      <c r="E4244" s="16" t="s">
        <v>5374</v>
      </c>
      <c r="F4244" s="16" t="s">
        <v>5375</v>
      </c>
      <c r="G4244" s="16" t="s">
        <v>298</v>
      </c>
      <c r="H4244" s="16" t="s">
        <v>5375</v>
      </c>
      <c r="I4244" s="16" t="s">
        <v>5997</v>
      </c>
      <c r="J4244" s="16" t="s">
        <v>5998</v>
      </c>
      <c r="K4244" s="17" t="s">
        <v>519</v>
      </c>
      <c r="L4244" s="18" t="s">
        <v>5835</v>
      </c>
      <c r="M4244" s="195" t="s">
        <v>182</v>
      </c>
      <c r="N4244" s="16" t="s">
        <v>5991</v>
      </c>
      <c r="O4244" s="17" t="s">
        <v>304</v>
      </c>
      <c r="P4244" s="17" t="s">
        <v>305</v>
      </c>
      <c r="Q4244" s="17" t="s">
        <v>306</v>
      </c>
      <c r="R4244">
        <v>0</v>
      </c>
      <c r="S4244">
        <v>0</v>
      </c>
      <c r="T4244">
        <v>0</v>
      </c>
      <c r="U4244">
        <v>0</v>
      </c>
      <c r="V4244">
        <v>0</v>
      </c>
      <c r="W4244">
        <v>0</v>
      </c>
      <c r="X4244">
        <v>0</v>
      </c>
      <c r="Y4244">
        <v>0</v>
      </c>
      <c r="Z4244">
        <v>0</v>
      </c>
      <c r="AA4244">
        <v>0</v>
      </c>
      <c r="AB4244">
        <v>0</v>
      </c>
      <c r="AC4244">
        <v>0</v>
      </c>
      <c r="AD4244">
        <v>0</v>
      </c>
      <c r="AE4244">
        <v>0</v>
      </c>
      <c r="AF4244">
        <v>0</v>
      </c>
      <c r="AG4244" s="19">
        <v>0</v>
      </c>
      <c r="AH4244">
        <v>0</v>
      </c>
      <c r="AI4244">
        <v>0</v>
      </c>
      <c r="AJ4244">
        <v>0</v>
      </c>
      <c r="AK4244">
        <v>0</v>
      </c>
      <c r="AL4244">
        <v>0</v>
      </c>
      <c r="AM4244">
        <v>0</v>
      </c>
      <c r="AN4244">
        <v>0</v>
      </c>
      <c r="AO4244">
        <v>0</v>
      </c>
      <c r="AP4244">
        <v>0</v>
      </c>
      <c r="AQ4244">
        <v>0</v>
      </c>
      <c r="AR4244">
        <v>0</v>
      </c>
      <c r="AS4244">
        <v>0</v>
      </c>
      <c r="AT4244">
        <v>0</v>
      </c>
      <c r="AU4244">
        <v>0</v>
      </c>
      <c r="AV4244">
        <v>-3</v>
      </c>
      <c r="AW4244">
        <v>-83</v>
      </c>
      <c r="AX4244">
        <v>-789</v>
      </c>
      <c r="AY4244">
        <v>-3253</v>
      </c>
      <c r="AZ4244">
        <v>-5000</v>
      </c>
      <c r="BA4244">
        <v>-7000</v>
      </c>
      <c r="BB4244">
        <v>-8000</v>
      </c>
      <c r="BC4244">
        <v>-11000</v>
      </c>
      <c r="BD4244">
        <v>-14000</v>
      </c>
      <c r="BE4244">
        <v>-14000</v>
      </c>
      <c r="BF4244">
        <v>-12000</v>
      </c>
      <c r="BG4244">
        <v>-18000</v>
      </c>
      <c r="BH4244">
        <v>-28000</v>
      </c>
      <c r="BI4244">
        <v>-38000</v>
      </c>
      <c r="BJ4244">
        <v>-46000</v>
      </c>
      <c r="BK4244">
        <v>-62000</v>
      </c>
      <c r="BL4244">
        <v>-65000</v>
      </c>
      <c r="BM4244">
        <v>-78000</v>
      </c>
      <c r="BN4244">
        <v>-89000</v>
      </c>
      <c r="BO4244">
        <v>-103000</v>
      </c>
      <c r="BP4244">
        <v>-114000</v>
      </c>
      <c r="BQ4244">
        <v>-124000</v>
      </c>
      <c r="BR4244">
        <v>-148000</v>
      </c>
      <c r="BS4244">
        <v>-145000</v>
      </c>
      <c r="BT4244">
        <v>-145000</v>
      </c>
      <c r="BU4244">
        <v>-147000</v>
      </c>
      <c r="BV4244">
        <v>-146000</v>
      </c>
      <c r="BW4244">
        <v>-146000</v>
      </c>
      <c r="BX4244" s="10">
        <v>-147000</v>
      </c>
      <c r="BY4244">
        <v>-155000</v>
      </c>
      <c r="BZ4244">
        <v>-145000</v>
      </c>
      <c r="CA4244">
        <v>-145000</v>
      </c>
      <c r="CB4244">
        <v>-145000</v>
      </c>
      <c r="CC4244">
        <v>-145000</v>
      </c>
      <c r="CD4244">
        <v>-145000</v>
      </c>
      <c r="CE4244">
        <v>-145000</v>
      </c>
    </row>
    <row r="4245" spans="1:83" x14ac:dyDescent="0.35">
      <c r="A4245" s="9" t="str">
        <f t="shared" si="66"/>
        <v>511430.752.10</v>
      </c>
      <c r="B4245" s="52" t="e">
        <f>+IF(MATCH(A4245,List!H$10:H$145,0),"Targeted")</f>
        <v>#N/A</v>
      </c>
      <c r="C4245" s="65"/>
      <c r="D4245" s="151"/>
      <c r="E4245" s="16" t="s">
        <v>5374</v>
      </c>
      <c r="F4245" s="16" t="s">
        <v>5375</v>
      </c>
      <c r="G4245" s="16" t="s">
        <v>298</v>
      </c>
      <c r="H4245" s="16" t="s">
        <v>5375</v>
      </c>
      <c r="I4245" s="16" t="s">
        <v>5999</v>
      </c>
      <c r="J4245" s="16" t="s">
        <v>6000</v>
      </c>
      <c r="K4245" s="17" t="s">
        <v>519</v>
      </c>
      <c r="L4245" s="18" t="s">
        <v>5835</v>
      </c>
      <c r="M4245" s="195" t="s">
        <v>182</v>
      </c>
      <c r="N4245" s="16" t="s">
        <v>5991</v>
      </c>
      <c r="O4245" s="17" t="s">
        <v>304</v>
      </c>
      <c r="P4245" s="17" t="s">
        <v>305</v>
      </c>
      <c r="Q4245" s="17" t="s">
        <v>306</v>
      </c>
      <c r="R4245">
        <v>0</v>
      </c>
      <c r="S4245">
        <v>0</v>
      </c>
      <c r="T4245">
        <v>0</v>
      </c>
      <c r="U4245">
        <v>0</v>
      </c>
      <c r="V4245">
        <v>0</v>
      </c>
      <c r="W4245">
        <v>0</v>
      </c>
      <c r="X4245">
        <v>0</v>
      </c>
      <c r="Y4245">
        <v>0</v>
      </c>
      <c r="Z4245">
        <v>0</v>
      </c>
      <c r="AA4245">
        <v>0</v>
      </c>
      <c r="AB4245">
        <v>0</v>
      </c>
      <c r="AC4245">
        <v>0</v>
      </c>
      <c r="AD4245">
        <v>0</v>
      </c>
      <c r="AE4245">
        <v>0</v>
      </c>
      <c r="AF4245">
        <v>0</v>
      </c>
      <c r="AG4245" s="19">
        <v>0</v>
      </c>
      <c r="AH4245">
        <v>0</v>
      </c>
      <c r="AI4245">
        <v>0</v>
      </c>
      <c r="AJ4245">
        <v>0</v>
      </c>
      <c r="AK4245">
        <v>0</v>
      </c>
      <c r="AL4245">
        <v>0</v>
      </c>
      <c r="AM4245">
        <v>0</v>
      </c>
      <c r="AN4245">
        <v>0</v>
      </c>
      <c r="AO4245">
        <v>0</v>
      </c>
      <c r="AP4245">
        <v>0</v>
      </c>
      <c r="AQ4245">
        <v>0</v>
      </c>
      <c r="AR4245">
        <v>0</v>
      </c>
      <c r="AS4245">
        <v>0</v>
      </c>
      <c r="AT4245">
        <v>0</v>
      </c>
      <c r="AU4245">
        <v>-71376</v>
      </c>
      <c r="AV4245">
        <v>-87530</v>
      </c>
      <c r="AW4245">
        <v>-103817</v>
      </c>
      <c r="AX4245">
        <v>-65749</v>
      </c>
      <c r="AY4245">
        <v>-101821</v>
      </c>
      <c r="AZ4245">
        <v>-102000</v>
      </c>
      <c r="BA4245">
        <v>-217000</v>
      </c>
      <c r="BB4245">
        <v>-191000</v>
      </c>
      <c r="BC4245">
        <v>-196000</v>
      </c>
      <c r="BD4245">
        <v>-214000</v>
      </c>
      <c r="BE4245">
        <v>-176000</v>
      </c>
      <c r="BF4245">
        <v>-247000</v>
      </c>
      <c r="BG4245">
        <v>-253000</v>
      </c>
      <c r="BH4245">
        <v>-239000</v>
      </c>
      <c r="BI4245">
        <v>-231000</v>
      </c>
      <c r="BJ4245">
        <v>-256000</v>
      </c>
      <c r="BK4245">
        <v>-287000</v>
      </c>
      <c r="BL4245">
        <v>-199000</v>
      </c>
      <c r="BM4245">
        <v>-353000</v>
      </c>
      <c r="BN4245">
        <v>-310000</v>
      </c>
      <c r="BO4245">
        <v>-381000</v>
      </c>
      <c r="BP4245">
        <v>-371000</v>
      </c>
      <c r="BQ4245">
        <v>-362000</v>
      </c>
      <c r="BR4245">
        <v>-226000</v>
      </c>
      <c r="BS4245">
        <v>-376000</v>
      </c>
      <c r="BT4245">
        <v>-432000</v>
      </c>
      <c r="BU4245">
        <v>-479000</v>
      </c>
      <c r="BV4245">
        <v>-459000</v>
      </c>
      <c r="BW4245">
        <v>-545000</v>
      </c>
      <c r="BX4245" s="10">
        <v>-521000</v>
      </c>
      <c r="BY4245">
        <v>-509000</v>
      </c>
      <c r="BZ4245">
        <v>-496000</v>
      </c>
      <c r="CA4245">
        <v>-520000</v>
      </c>
      <c r="CB4245">
        <v>-530000</v>
      </c>
      <c r="CC4245">
        <v>-541000</v>
      </c>
      <c r="CD4245">
        <v>-553000</v>
      </c>
      <c r="CE4245">
        <v>-564000</v>
      </c>
    </row>
    <row r="4246" spans="1:83" x14ac:dyDescent="0.35">
      <c r="A4246" s="9" t="str">
        <f t="shared" si="66"/>
        <v>0100.752.10</v>
      </c>
      <c r="B4246" s="52" t="e">
        <f>+IF(MATCH(A4246,List!H$10:H$145,0),"Targeted")</f>
        <v>#N/A</v>
      </c>
      <c r="C4246" s="65"/>
      <c r="D4246" s="151" t="s">
        <v>7700</v>
      </c>
      <c r="E4246" s="16" t="s">
        <v>5374</v>
      </c>
      <c r="F4246" s="16" t="s">
        <v>5375</v>
      </c>
      <c r="G4246" s="16" t="s">
        <v>469</v>
      </c>
      <c r="H4246" s="16" t="s">
        <v>6001</v>
      </c>
      <c r="I4246" s="16" t="s">
        <v>522</v>
      </c>
      <c r="J4246" s="16" t="s">
        <v>918</v>
      </c>
      <c r="K4246" s="17" t="s">
        <v>519</v>
      </c>
      <c r="L4246" s="18" t="s">
        <v>5835</v>
      </c>
      <c r="M4246" s="195" t="s">
        <v>182</v>
      </c>
      <c r="N4246" s="16" t="s">
        <v>5991</v>
      </c>
      <c r="O4246" s="17" t="s">
        <v>346</v>
      </c>
      <c r="P4246" s="17" t="s">
        <v>305</v>
      </c>
      <c r="Q4246" s="17" t="s">
        <v>306</v>
      </c>
      <c r="R4246">
        <v>1962</v>
      </c>
      <c r="S4246">
        <v>2012</v>
      </c>
      <c r="T4246">
        <v>2108</v>
      </c>
      <c r="U4246">
        <v>2491</v>
      </c>
      <c r="V4246">
        <v>2498</v>
      </c>
      <c r="W4246">
        <v>2589</v>
      </c>
      <c r="X4246">
        <v>2645</v>
      </c>
      <c r="Y4246">
        <v>0</v>
      </c>
      <c r="Z4246">
        <v>0</v>
      </c>
      <c r="AA4246">
        <v>0</v>
      </c>
      <c r="AB4246">
        <v>0</v>
      </c>
      <c r="AC4246">
        <v>0</v>
      </c>
      <c r="AD4246">
        <v>0</v>
      </c>
      <c r="AE4246">
        <v>0</v>
      </c>
      <c r="AF4246">
        <v>6052</v>
      </c>
      <c r="AG4246" s="19">
        <v>1602</v>
      </c>
      <c r="AH4246">
        <v>7081</v>
      </c>
      <c r="AI4246">
        <v>8074</v>
      </c>
      <c r="AJ4246">
        <v>8165</v>
      </c>
      <c r="AK4246">
        <v>9418</v>
      </c>
      <c r="AL4246">
        <v>10602</v>
      </c>
      <c r="AM4246">
        <v>11702</v>
      </c>
      <c r="AN4246">
        <v>11584</v>
      </c>
      <c r="AO4246">
        <v>11922</v>
      </c>
      <c r="AP4246">
        <v>13565</v>
      </c>
      <c r="AQ4246">
        <v>13395</v>
      </c>
      <c r="AR4246">
        <v>14285</v>
      </c>
      <c r="AS4246">
        <v>15181</v>
      </c>
      <c r="AT4246">
        <v>13747</v>
      </c>
      <c r="AU4246">
        <v>13413</v>
      </c>
      <c r="AV4246">
        <v>14971</v>
      </c>
      <c r="AW4246">
        <v>21998</v>
      </c>
      <c r="AX4246">
        <v>18707</v>
      </c>
      <c r="AY4246">
        <v>20760</v>
      </c>
      <c r="AZ4246">
        <v>21000</v>
      </c>
      <c r="BA4246">
        <v>23000</v>
      </c>
      <c r="BB4246">
        <v>24000</v>
      </c>
      <c r="BC4246">
        <v>25000</v>
      </c>
      <c r="BD4246">
        <v>27000</v>
      </c>
      <c r="BE4246">
        <v>31000</v>
      </c>
      <c r="BF4246">
        <v>35000</v>
      </c>
      <c r="BG4246">
        <v>37000</v>
      </c>
      <c r="BH4246">
        <v>44000</v>
      </c>
      <c r="BI4246">
        <v>50000</v>
      </c>
      <c r="BJ4246">
        <v>50000</v>
      </c>
      <c r="BK4246">
        <v>54000</v>
      </c>
      <c r="BL4246">
        <v>57000</v>
      </c>
      <c r="BM4246">
        <v>63000</v>
      </c>
      <c r="BN4246">
        <v>64000</v>
      </c>
      <c r="BO4246">
        <v>68000</v>
      </c>
      <c r="BP4246">
        <v>72000</v>
      </c>
      <c r="BQ4246">
        <v>68000</v>
      </c>
      <c r="BR4246">
        <v>68000</v>
      </c>
      <c r="BS4246">
        <v>71000</v>
      </c>
      <c r="BT4246">
        <v>73000</v>
      </c>
      <c r="BU4246">
        <v>73000</v>
      </c>
      <c r="BV4246">
        <v>74000</v>
      </c>
      <c r="BW4246">
        <v>78000</v>
      </c>
      <c r="BX4246">
        <v>82000</v>
      </c>
      <c r="BY4246">
        <v>84000</v>
      </c>
      <c r="BZ4246">
        <v>95000</v>
      </c>
      <c r="CA4246">
        <v>97000</v>
      </c>
      <c r="CB4246">
        <v>99000</v>
      </c>
      <c r="CC4246">
        <v>101000</v>
      </c>
      <c r="CD4246">
        <v>103000</v>
      </c>
      <c r="CE4246">
        <v>106000</v>
      </c>
    </row>
    <row r="4247" spans="1:83" x14ac:dyDescent="0.35">
      <c r="A4247" s="9" t="str">
        <f t="shared" si="66"/>
        <v>0100.752.10</v>
      </c>
      <c r="B4247" s="52" t="e">
        <f>+IF(MATCH(A4247,List!H$10:H$145,0),"Targeted")</f>
        <v>#N/A</v>
      </c>
      <c r="C4247" s="65"/>
      <c r="D4247" s="151"/>
      <c r="E4247" s="16" t="s">
        <v>5374</v>
      </c>
      <c r="F4247" s="16" t="s">
        <v>5375</v>
      </c>
      <c r="G4247" s="16" t="s">
        <v>469</v>
      </c>
      <c r="H4247" s="16" t="s">
        <v>6001</v>
      </c>
      <c r="I4247" s="16" t="s">
        <v>522</v>
      </c>
      <c r="J4247" s="16" t="s">
        <v>918</v>
      </c>
      <c r="K4247" s="17" t="s">
        <v>519</v>
      </c>
      <c r="L4247" s="18" t="s">
        <v>5835</v>
      </c>
      <c r="M4247" s="195" t="s">
        <v>182</v>
      </c>
      <c r="N4247" s="16" t="s">
        <v>5991</v>
      </c>
      <c r="O4247" s="17" t="s">
        <v>304</v>
      </c>
      <c r="P4247" s="17" t="s">
        <v>305</v>
      </c>
      <c r="Q4247" s="17" t="s">
        <v>306</v>
      </c>
      <c r="R4247">
        <v>0</v>
      </c>
      <c r="S4247">
        <v>0</v>
      </c>
      <c r="T4247">
        <v>0</v>
      </c>
      <c r="U4247">
        <v>0</v>
      </c>
      <c r="V4247">
        <v>0</v>
      </c>
      <c r="W4247">
        <v>0</v>
      </c>
      <c r="X4247">
        <v>0</v>
      </c>
      <c r="Y4247">
        <v>2867</v>
      </c>
      <c r="Z4247">
        <v>3386</v>
      </c>
      <c r="AA4247">
        <v>4033</v>
      </c>
      <c r="AB4247">
        <v>4570</v>
      </c>
      <c r="AC4247">
        <v>5208</v>
      </c>
      <c r="AD4247">
        <v>4813</v>
      </c>
      <c r="AE4247">
        <v>5591</v>
      </c>
      <c r="AF4247">
        <v>0</v>
      </c>
      <c r="AG4247" s="19">
        <v>0</v>
      </c>
      <c r="AH4247">
        <v>0</v>
      </c>
      <c r="AI4247">
        <v>0</v>
      </c>
      <c r="AJ4247">
        <v>0</v>
      </c>
      <c r="AK4247">
        <v>0</v>
      </c>
      <c r="AL4247">
        <v>0</v>
      </c>
      <c r="AM4247">
        <v>0</v>
      </c>
      <c r="AN4247">
        <v>0</v>
      </c>
      <c r="AO4247">
        <v>0</v>
      </c>
      <c r="AP4247">
        <v>0</v>
      </c>
      <c r="AQ4247">
        <v>0</v>
      </c>
      <c r="AR4247">
        <v>0</v>
      </c>
      <c r="AS4247">
        <v>0</v>
      </c>
      <c r="AT4247">
        <v>1087</v>
      </c>
      <c r="AU4247">
        <v>1139</v>
      </c>
      <c r="AV4247">
        <v>1420</v>
      </c>
      <c r="AW4247">
        <v>1505</v>
      </c>
      <c r="AX4247">
        <v>1601</v>
      </c>
      <c r="AY4247">
        <v>1629</v>
      </c>
      <c r="AZ4247">
        <v>2000</v>
      </c>
      <c r="BA4247">
        <v>2000</v>
      </c>
      <c r="BB4247">
        <v>2000</v>
      </c>
      <c r="BC4247">
        <v>2000</v>
      </c>
      <c r="BD4247">
        <v>2000</v>
      </c>
      <c r="BE4247">
        <v>2000</v>
      </c>
      <c r="BF4247">
        <v>2000</v>
      </c>
      <c r="BG4247">
        <v>2000</v>
      </c>
      <c r="BH4247">
        <v>2000</v>
      </c>
      <c r="BI4247">
        <v>2000</v>
      </c>
      <c r="BJ4247">
        <v>2000</v>
      </c>
      <c r="BK4247">
        <v>2000</v>
      </c>
      <c r="BL4247">
        <v>2000</v>
      </c>
      <c r="BM4247">
        <v>2000</v>
      </c>
      <c r="BN4247">
        <v>2000</v>
      </c>
      <c r="BO4247">
        <v>2000</v>
      </c>
      <c r="BP4247">
        <v>2000</v>
      </c>
      <c r="BQ4247">
        <v>2000</v>
      </c>
      <c r="BR4247">
        <v>2000</v>
      </c>
      <c r="BS4247">
        <v>2000</v>
      </c>
      <c r="BT4247">
        <v>2000</v>
      </c>
      <c r="BU4247">
        <v>2000</v>
      </c>
      <c r="BV4247">
        <v>2000</v>
      </c>
      <c r="BW4247">
        <v>3000</v>
      </c>
      <c r="BX4247" s="10">
        <v>3000</v>
      </c>
      <c r="BY4247">
        <v>3000</v>
      </c>
      <c r="BZ4247">
        <v>3000</v>
      </c>
      <c r="CA4247">
        <v>3000</v>
      </c>
      <c r="CB4247">
        <v>3000</v>
      </c>
      <c r="CC4247">
        <v>3000</v>
      </c>
      <c r="CD4247">
        <v>3000</v>
      </c>
      <c r="CE4247">
        <v>3000</v>
      </c>
    </row>
    <row r="4248" spans="1:83" x14ac:dyDescent="0.35">
      <c r="A4248" s="9" t="str">
        <f t="shared" si="66"/>
        <v>0103.752.10</v>
      </c>
      <c r="B4248" s="52" t="e">
        <f>+IF(MATCH(A4248,List!H$10:H$145,0),"Targeted")</f>
        <v>#N/A</v>
      </c>
      <c r="C4248" s="65"/>
      <c r="D4248" s="151" t="s">
        <v>7700</v>
      </c>
      <c r="E4248" s="16" t="s">
        <v>5374</v>
      </c>
      <c r="F4248" s="16" t="s">
        <v>5375</v>
      </c>
      <c r="G4248" s="16" t="s">
        <v>469</v>
      </c>
      <c r="H4248" s="16" t="s">
        <v>6001</v>
      </c>
      <c r="I4248" s="16" t="s">
        <v>1652</v>
      </c>
      <c r="J4248" s="16" t="s">
        <v>6002</v>
      </c>
      <c r="K4248" s="17" t="s">
        <v>519</v>
      </c>
      <c r="L4248" s="18" t="s">
        <v>5835</v>
      </c>
      <c r="M4248" s="195" t="s">
        <v>182</v>
      </c>
      <c r="N4248" s="16" t="s">
        <v>5991</v>
      </c>
      <c r="O4248" s="17" t="s">
        <v>346</v>
      </c>
      <c r="P4248" s="17" t="s">
        <v>305</v>
      </c>
      <c r="Q4248" s="17" t="s">
        <v>306</v>
      </c>
      <c r="R4248">
        <v>0</v>
      </c>
      <c r="S4248">
        <v>0</v>
      </c>
      <c r="T4248">
        <v>0</v>
      </c>
      <c r="U4248">
        <v>0</v>
      </c>
      <c r="V4248">
        <v>0</v>
      </c>
      <c r="W4248">
        <v>0</v>
      </c>
      <c r="X4248">
        <v>0</v>
      </c>
      <c r="Y4248">
        <v>0</v>
      </c>
      <c r="Z4248">
        <v>0</v>
      </c>
      <c r="AA4248">
        <v>0</v>
      </c>
      <c r="AB4248">
        <v>0</v>
      </c>
      <c r="AC4248">
        <v>0</v>
      </c>
      <c r="AD4248">
        <v>979</v>
      </c>
      <c r="AE4248">
        <v>1284</v>
      </c>
      <c r="AF4248">
        <v>1113</v>
      </c>
      <c r="AG4248" s="19">
        <v>270</v>
      </c>
      <c r="AH4248">
        <v>1238</v>
      </c>
      <c r="AI4248">
        <v>890</v>
      </c>
      <c r="AJ4248">
        <v>1571</v>
      </c>
      <c r="AK4248">
        <v>1810</v>
      </c>
      <c r="AL4248">
        <v>1783</v>
      </c>
      <c r="AM4248">
        <v>1759</v>
      </c>
      <c r="AN4248">
        <v>2240</v>
      </c>
      <c r="AO4248">
        <v>1616</v>
      </c>
      <c r="AP4248">
        <v>2584</v>
      </c>
      <c r="AQ4248">
        <v>2031</v>
      </c>
      <c r="AR4248">
        <v>2163</v>
      </c>
      <c r="AS4248">
        <v>2283</v>
      </c>
      <c r="AT4248">
        <v>2373</v>
      </c>
      <c r="AU4248">
        <v>2271</v>
      </c>
      <c r="AV4248">
        <v>3279</v>
      </c>
      <c r="AW4248">
        <v>3817</v>
      </c>
      <c r="AX4248">
        <v>3695</v>
      </c>
      <c r="AY4248">
        <v>3105</v>
      </c>
      <c r="AZ4248">
        <v>3000</v>
      </c>
      <c r="BA4248">
        <v>3000</v>
      </c>
      <c r="BB4248">
        <v>3000</v>
      </c>
      <c r="BC4248">
        <v>3000</v>
      </c>
      <c r="BD4248">
        <v>4000</v>
      </c>
      <c r="BE4248">
        <v>4000</v>
      </c>
      <c r="BF4248">
        <v>6000</v>
      </c>
      <c r="BG4248">
        <v>7000</v>
      </c>
      <c r="BH4248">
        <v>7000</v>
      </c>
      <c r="BI4248">
        <v>15000</v>
      </c>
      <c r="BJ4248">
        <v>24000</v>
      </c>
      <c r="BK4248">
        <v>32000</v>
      </c>
      <c r="BL4248">
        <v>18000</v>
      </c>
      <c r="BM4248">
        <v>22000</v>
      </c>
      <c r="BN4248">
        <v>25000</v>
      </c>
      <c r="BO4248">
        <v>27000</v>
      </c>
      <c r="BP4248">
        <v>17000</v>
      </c>
      <c r="BQ4248">
        <v>17000</v>
      </c>
      <c r="BR4248">
        <v>15000</v>
      </c>
      <c r="BS4248">
        <v>15000</v>
      </c>
      <c r="BT4248">
        <v>9000</v>
      </c>
      <c r="BU4248">
        <v>11000</v>
      </c>
      <c r="BV4248">
        <v>10000</v>
      </c>
      <c r="BW4248">
        <v>11000</v>
      </c>
      <c r="BX4248">
        <v>12000</v>
      </c>
      <c r="BY4248">
        <v>12000</v>
      </c>
      <c r="BZ4248">
        <v>8000</v>
      </c>
      <c r="CA4248">
        <v>10000</v>
      </c>
      <c r="CB4248">
        <v>11000</v>
      </c>
      <c r="CC4248">
        <v>10000</v>
      </c>
      <c r="CD4248">
        <v>10000</v>
      </c>
      <c r="CE4248">
        <v>11000</v>
      </c>
    </row>
    <row r="4249" spans="1:83" x14ac:dyDescent="0.35">
      <c r="A4249" s="9" t="str">
        <f t="shared" si="66"/>
        <v>0104.752.10</v>
      </c>
      <c r="B4249" s="52" t="e">
        <f>+IF(MATCH(A4249,List!H$10:H$145,0),"Targeted")</f>
        <v>#N/A</v>
      </c>
      <c r="C4249" s="65"/>
      <c r="D4249" s="151" t="s">
        <v>7700</v>
      </c>
      <c r="E4249" s="16" t="s">
        <v>5374</v>
      </c>
      <c r="F4249" s="16" t="s">
        <v>5375</v>
      </c>
      <c r="G4249" s="16" t="s">
        <v>469</v>
      </c>
      <c r="H4249" s="16" t="s">
        <v>6001</v>
      </c>
      <c r="I4249" s="16" t="s">
        <v>525</v>
      </c>
      <c r="J4249" s="16" t="s">
        <v>6003</v>
      </c>
      <c r="K4249" s="17" t="s">
        <v>519</v>
      </c>
      <c r="L4249" s="18" t="s">
        <v>5835</v>
      </c>
      <c r="M4249" s="195" t="s">
        <v>182</v>
      </c>
      <c r="N4249" s="16" t="s">
        <v>5991</v>
      </c>
      <c r="O4249" s="17" t="s">
        <v>346</v>
      </c>
      <c r="P4249" s="17" t="s">
        <v>305</v>
      </c>
      <c r="Q4249" s="17" t="s">
        <v>306</v>
      </c>
      <c r="R4249">
        <v>0</v>
      </c>
      <c r="S4249">
        <v>0</v>
      </c>
      <c r="T4249">
        <v>0</v>
      </c>
      <c r="U4249">
        <v>0</v>
      </c>
      <c r="V4249">
        <v>0</v>
      </c>
      <c r="W4249">
        <v>0</v>
      </c>
      <c r="X4249">
        <v>0</v>
      </c>
      <c r="Y4249">
        <v>0</v>
      </c>
      <c r="Z4249">
        <v>0</v>
      </c>
      <c r="AA4249">
        <v>0</v>
      </c>
      <c r="AB4249">
        <v>0</v>
      </c>
      <c r="AC4249">
        <v>0</v>
      </c>
      <c r="AD4249">
        <v>0</v>
      </c>
      <c r="AE4249">
        <v>0</v>
      </c>
      <c r="AF4249">
        <v>0</v>
      </c>
      <c r="AG4249" s="19">
        <v>0</v>
      </c>
      <c r="AH4249">
        <v>0</v>
      </c>
      <c r="AI4249">
        <v>0</v>
      </c>
      <c r="AJ4249">
        <v>0</v>
      </c>
      <c r="AK4249">
        <v>0</v>
      </c>
      <c r="AL4249">
        <v>0</v>
      </c>
      <c r="AM4249">
        <v>613</v>
      </c>
      <c r="AN4249">
        <v>25</v>
      </c>
      <c r="AO4249">
        <v>0</v>
      </c>
      <c r="AP4249">
        <v>1</v>
      </c>
      <c r="AQ4249">
        <v>1</v>
      </c>
      <c r="AR4249">
        <v>1</v>
      </c>
      <c r="AS4249">
        <v>0</v>
      </c>
      <c r="AT4249">
        <v>0</v>
      </c>
      <c r="AU4249">
        <v>0</v>
      </c>
      <c r="AV4249">
        <v>0</v>
      </c>
      <c r="AW4249">
        <v>0</v>
      </c>
      <c r="AX4249">
        <v>0</v>
      </c>
      <c r="AY4249">
        <v>0</v>
      </c>
      <c r="AZ4249">
        <v>0</v>
      </c>
      <c r="BA4249">
        <v>0</v>
      </c>
      <c r="BB4249">
        <v>0</v>
      </c>
      <c r="BC4249">
        <v>0</v>
      </c>
      <c r="BD4249">
        <v>0</v>
      </c>
      <c r="BE4249">
        <v>0</v>
      </c>
      <c r="BF4249">
        <v>0</v>
      </c>
      <c r="BG4249">
        <v>0</v>
      </c>
      <c r="BH4249">
        <v>0</v>
      </c>
      <c r="BI4249">
        <v>0</v>
      </c>
      <c r="BJ4249">
        <v>0</v>
      </c>
      <c r="BK4249">
        <v>0</v>
      </c>
      <c r="BL4249">
        <v>0</v>
      </c>
      <c r="BM4249">
        <v>0</v>
      </c>
      <c r="BN4249">
        <v>0</v>
      </c>
      <c r="BO4249">
        <v>0</v>
      </c>
      <c r="BP4249">
        <v>0</v>
      </c>
      <c r="BQ4249">
        <v>0</v>
      </c>
      <c r="BR4249">
        <v>0</v>
      </c>
      <c r="BS4249">
        <v>0</v>
      </c>
      <c r="BT4249">
        <v>0</v>
      </c>
      <c r="BU4249">
        <v>0</v>
      </c>
      <c r="BV4249">
        <v>0</v>
      </c>
      <c r="BW4249">
        <v>0</v>
      </c>
      <c r="BX4249">
        <v>0</v>
      </c>
      <c r="BY4249">
        <v>0</v>
      </c>
      <c r="BZ4249">
        <v>0</v>
      </c>
      <c r="CA4249">
        <v>0</v>
      </c>
      <c r="CB4249">
        <v>0</v>
      </c>
      <c r="CC4249">
        <v>0</v>
      </c>
      <c r="CD4249">
        <v>0</v>
      </c>
      <c r="CE4249">
        <v>0</v>
      </c>
    </row>
    <row r="4250" spans="1:83" x14ac:dyDescent="0.35">
      <c r="A4250" s="9" t="str">
        <f t="shared" si="66"/>
        <v>0510.752.10</v>
      </c>
      <c r="B4250" s="52" t="e">
        <f>+IF(MATCH(A4250,List!H$10:H$145,0),"Targeted")</f>
        <v>#N/A</v>
      </c>
      <c r="C4250" s="65"/>
      <c r="D4250" s="151" t="s">
        <v>7700</v>
      </c>
      <c r="E4250" s="16" t="s">
        <v>5374</v>
      </c>
      <c r="F4250" s="16" t="s">
        <v>5375</v>
      </c>
      <c r="G4250" s="16" t="s">
        <v>1029</v>
      </c>
      <c r="H4250" s="16" t="s">
        <v>6004</v>
      </c>
      <c r="I4250" s="16" t="s">
        <v>707</v>
      </c>
      <c r="J4250" s="16" t="s">
        <v>918</v>
      </c>
      <c r="K4250" s="17" t="s">
        <v>519</v>
      </c>
      <c r="L4250" s="18" t="s">
        <v>5835</v>
      </c>
      <c r="M4250" s="195" t="s">
        <v>182</v>
      </c>
      <c r="N4250" s="16" t="s">
        <v>5991</v>
      </c>
      <c r="O4250" s="17" t="s">
        <v>346</v>
      </c>
      <c r="P4250" s="17" t="s">
        <v>305</v>
      </c>
      <c r="Q4250" s="17" t="s">
        <v>306</v>
      </c>
      <c r="R4250">
        <v>0</v>
      </c>
      <c r="S4250">
        <v>0</v>
      </c>
      <c r="T4250">
        <v>0</v>
      </c>
      <c r="U4250">
        <v>0</v>
      </c>
      <c r="V4250">
        <v>0</v>
      </c>
      <c r="W4250">
        <v>0</v>
      </c>
      <c r="X4250">
        <v>0</v>
      </c>
      <c r="Y4250">
        <v>0</v>
      </c>
      <c r="Z4250">
        <v>0</v>
      </c>
      <c r="AA4250">
        <v>0</v>
      </c>
      <c r="AB4250">
        <v>0</v>
      </c>
      <c r="AC4250">
        <v>0</v>
      </c>
      <c r="AD4250">
        <v>0</v>
      </c>
      <c r="AE4250">
        <v>0</v>
      </c>
      <c r="AF4250">
        <v>0</v>
      </c>
      <c r="AG4250" s="19">
        <v>0</v>
      </c>
      <c r="AH4250">
        <v>0</v>
      </c>
      <c r="AI4250">
        <v>0</v>
      </c>
      <c r="AJ4250">
        <v>0</v>
      </c>
      <c r="AK4250">
        <v>0</v>
      </c>
      <c r="AL4250">
        <v>0</v>
      </c>
      <c r="AM4250">
        <v>0</v>
      </c>
      <c r="AN4250">
        <v>3938</v>
      </c>
      <c r="AO4250">
        <v>4422</v>
      </c>
      <c r="AP4250">
        <v>5057</v>
      </c>
      <c r="AQ4250">
        <v>5261</v>
      </c>
      <c r="AR4250">
        <v>6530</v>
      </c>
      <c r="AS4250">
        <v>7396</v>
      </c>
      <c r="AT4250">
        <v>6224</v>
      </c>
      <c r="AU4250">
        <v>6711</v>
      </c>
      <c r="AV4250">
        <v>7612</v>
      </c>
      <c r="AW4250">
        <v>7365</v>
      </c>
      <c r="AX4250">
        <v>9869</v>
      </c>
      <c r="AY4250">
        <v>9614</v>
      </c>
      <c r="AZ4250">
        <v>12000</v>
      </c>
      <c r="BA4250">
        <v>11000</v>
      </c>
      <c r="BB4250">
        <v>11000</v>
      </c>
      <c r="BC4250">
        <v>12000</v>
      </c>
      <c r="BD4250">
        <v>14000</v>
      </c>
      <c r="BE4250">
        <v>13000</v>
      </c>
      <c r="BF4250">
        <v>15000</v>
      </c>
      <c r="BG4250">
        <v>16000</v>
      </c>
      <c r="BH4250">
        <v>16000</v>
      </c>
      <c r="BI4250">
        <v>19000</v>
      </c>
      <c r="BJ4250">
        <v>19000</v>
      </c>
      <c r="BK4250">
        <v>20000</v>
      </c>
      <c r="BL4250">
        <v>22000</v>
      </c>
      <c r="BM4250">
        <v>24000</v>
      </c>
      <c r="BN4250">
        <v>26000</v>
      </c>
      <c r="BO4250">
        <v>28000</v>
      </c>
      <c r="BP4250">
        <v>30000</v>
      </c>
      <c r="BQ4250">
        <v>29000</v>
      </c>
      <c r="BR4250">
        <v>29000</v>
      </c>
      <c r="BS4250">
        <v>29000</v>
      </c>
      <c r="BT4250">
        <v>27000</v>
      </c>
      <c r="BU4250">
        <v>29000</v>
      </c>
      <c r="BV4250">
        <v>30000</v>
      </c>
      <c r="BW4250">
        <v>33000</v>
      </c>
      <c r="BX4250">
        <v>31000</v>
      </c>
      <c r="BY4250">
        <v>34000</v>
      </c>
      <c r="BZ4250">
        <v>31000</v>
      </c>
      <c r="CA4250">
        <v>34000</v>
      </c>
      <c r="CB4250">
        <v>35000</v>
      </c>
      <c r="CC4250">
        <v>35000</v>
      </c>
      <c r="CD4250">
        <v>36000</v>
      </c>
      <c r="CE4250">
        <v>37000</v>
      </c>
    </row>
    <row r="4251" spans="1:83" x14ac:dyDescent="0.35">
      <c r="A4251" s="9" t="str">
        <f t="shared" si="66"/>
        <v>0510.752.10</v>
      </c>
      <c r="B4251" s="52" t="e">
        <f>+IF(MATCH(A4251,List!H$10:H$145,0),"Targeted")</f>
        <v>#N/A</v>
      </c>
      <c r="C4251" s="65"/>
      <c r="D4251" s="151"/>
      <c r="E4251" s="16" t="s">
        <v>5374</v>
      </c>
      <c r="F4251" s="16" t="s">
        <v>5375</v>
      </c>
      <c r="G4251" s="16" t="s">
        <v>1029</v>
      </c>
      <c r="H4251" s="16" t="s">
        <v>6004</v>
      </c>
      <c r="I4251" s="16" t="s">
        <v>707</v>
      </c>
      <c r="J4251" s="16" t="s">
        <v>918</v>
      </c>
      <c r="K4251" s="17" t="s">
        <v>519</v>
      </c>
      <c r="L4251" s="18" t="s">
        <v>5835</v>
      </c>
      <c r="M4251" s="195" t="s">
        <v>182</v>
      </c>
      <c r="N4251" s="16" t="s">
        <v>5991</v>
      </c>
      <c r="O4251" s="17" t="s">
        <v>304</v>
      </c>
      <c r="P4251" s="17" t="s">
        <v>305</v>
      </c>
      <c r="Q4251" s="17" t="s">
        <v>306</v>
      </c>
      <c r="R4251">
        <v>0</v>
      </c>
      <c r="S4251">
        <v>0</v>
      </c>
      <c r="T4251">
        <v>0</v>
      </c>
      <c r="U4251">
        <v>0</v>
      </c>
      <c r="V4251">
        <v>0</v>
      </c>
      <c r="W4251">
        <v>0</v>
      </c>
      <c r="X4251">
        <v>0</v>
      </c>
      <c r="Y4251">
        <v>0</v>
      </c>
      <c r="Z4251">
        <v>0</v>
      </c>
      <c r="AA4251">
        <v>0</v>
      </c>
      <c r="AB4251">
        <v>0</v>
      </c>
      <c r="AC4251">
        <v>0</v>
      </c>
      <c r="AD4251">
        <v>0</v>
      </c>
      <c r="AE4251">
        <v>0</v>
      </c>
      <c r="AF4251">
        <v>0</v>
      </c>
      <c r="AG4251" s="19">
        <v>0</v>
      </c>
      <c r="AH4251">
        <v>0</v>
      </c>
      <c r="AI4251">
        <v>0</v>
      </c>
      <c r="AJ4251">
        <v>0</v>
      </c>
      <c r="AK4251">
        <v>0</v>
      </c>
      <c r="AL4251">
        <v>0</v>
      </c>
      <c r="AM4251">
        <v>0</v>
      </c>
      <c r="AN4251">
        <v>0</v>
      </c>
      <c r="AO4251">
        <v>0</v>
      </c>
      <c r="AP4251">
        <v>0</v>
      </c>
      <c r="AQ4251">
        <v>0</v>
      </c>
      <c r="AR4251">
        <v>0</v>
      </c>
      <c r="AS4251">
        <v>0</v>
      </c>
      <c r="AT4251">
        <v>1235</v>
      </c>
      <c r="AU4251">
        <v>1300</v>
      </c>
      <c r="AV4251">
        <v>1555</v>
      </c>
      <c r="AW4251">
        <v>1655</v>
      </c>
      <c r="AX4251">
        <v>1714</v>
      </c>
      <c r="AY4251">
        <v>1842</v>
      </c>
      <c r="AZ4251">
        <v>2000</v>
      </c>
      <c r="BA4251">
        <v>2000</v>
      </c>
      <c r="BB4251">
        <v>2000</v>
      </c>
      <c r="BC4251">
        <v>2000</v>
      </c>
      <c r="BD4251">
        <v>2000</v>
      </c>
      <c r="BE4251">
        <v>2000</v>
      </c>
      <c r="BF4251">
        <v>2000</v>
      </c>
      <c r="BG4251">
        <v>2000</v>
      </c>
      <c r="BH4251">
        <v>2000</v>
      </c>
      <c r="BI4251">
        <v>2000</v>
      </c>
      <c r="BJ4251">
        <v>2000</v>
      </c>
      <c r="BK4251">
        <v>2000</v>
      </c>
      <c r="BL4251">
        <v>3000</v>
      </c>
      <c r="BM4251">
        <v>2000</v>
      </c>
      <c r="BN4251">
        <v>2000</v>
      </c>
      <c r="BO4251">
        <v>2000</v>
      </c>
      <c r="BP4251">
        <v>3000</v>
      </c>
      <c r="BQ4251">
        <v>3000</v>
      </c>
      <c r="BR4251">
        <v>3000</v>
      </c>
      <c r="BS4251">
        <v>3000</v>
      </c>
      <c r="BT4251">
        <v>3000</v>
      </c>
      <c r="BU4251">
        <v>3000</v>
      </c>
      <c r="BV4251">
        <v>3000</v>
      </c>
      <c r="BW4251">
        <v>0</v>
      </c>
      <c r="BX4251" s="10">
        <v>3000</v>
      </c>
      <c r="BY4251">
        <v>3000</v>
      </c>
      <c r="BZ4251">
        <v>3000</v>
      </c>
      <c r="CA4251">
        <v>3000</v>
      </c>
      <c r="CB4251">
        <v>3000</v>
      </c>
      <c r="CC4251">
        <v>4000</v>
      </c>
      <c r="CD4251">
        <v>4000</v>
      </c>
      <c r="CE4251">
        <v>4000</v>
      </c>
    </row>
    <row r="4252" spans="1:83" x14ac:dyDescent="0.35">
      <c r="A4252" s="9" t="str">
        <f t="shared" si="66"/>
        <v>0300.752.</v>
      </c>
      <c r="B4252" s="52" t="e">
        <f>+IF(MATCH(A4252,List!H$10:H$145,0),"Targeted")</f>
        <v>#N/A</v>
      </c>
      <c r="C4252" s="65"/>
      <c r="D4252" s="151" t="s">
        <v>7700</v>
      </c>
      <c r="E4252" s="16" t="s">
        <v>5374</v>
      </c>
      <c r="F4252" s="16" t="s">
        <v>5375</v>
      </c>
      <c r="G4252" s="16" t="s">
        <v>519</v>
      </c>
      <c r="H4252" s="16" t="s">
        <v>6005</v>
      </c>
      <c r="I4252" s="16" t="s">
        <v>631</v>
      </c>
      <c r="J4252" s="16" t="s">
        <v>1055</v>
      </c>
      <c r="K4252" s="17" t="s">
        <v>299</v>
      </c>
      <c r="L4252" s="18" t="s">
        <v>5835</v>
      </c>
      <c r="M4252" s="195" t="s">
        <v>182</v>
      </c>
      <c r="N4252" s="16" t="s">
        <v>5991</v>
      </c>
      <c r="O4252" s="17" t="s">
        <v>346</v>
      </c>
      <c r="P4252" s="17" t="s">
        <v>305</v>
      </c>
      <c r="Q4252" s="17" t="s">
        <v>306</v>
      </c>
      <c r="R4252">
        <v>324</v>
      </c>
      <c r="S4252">
        <v>363</v>
      </c>
      <c r="T4252">
        <v>389</v>
      </c>
      <c r="U4252">
        <v>414</v>
      </c>
      <c r="V4252">
        <v>419</v>
      </c>
      <c r="W4252">
        <v>432</v>
      </c>
      <c r="X4252">
        <v>427</v>
      </c>
      <c r="Y4252">
        <v>507</v>
      </c>
      <c r="Z4252">
        <v>592</v>
      </c>
      <c r="AA4252">
        <v>621</v>
      </c>
      <c r="AB4252">
        <v>651</v>
      </c>
      <c r="AC4252">
        <v>663</v>
      </c>
      <c r="AD4252">
        <v>706</v>
      </c>
      <c r="AE4252">
        <v>744</v>
      </c>
      <c r="AF4252">
        <v>844</v>
      </c>
      <c r="AG4252" s="19">
        <v>222</v>
      </c>
      <c r="AH4252">
        <v>968</v>
      </c>
      <c r="AI4252">
        <v>1036</v>
      </c>
      <c r="AJ4252">
        <v>1081</v>
      </c>
      <c r="AK4252">
        <v>1640</v>
      </c>
      <c r="AL4252">
        <v>1703</v>
      </c>
      <c r="AM4252">
        <v>1979</v>
      </c>
      <c r="AN4252">
        <v>1518</v>
      </c>
      <c r="AO4252">
        <v>-1436</v>
      </c>
      <c r="AP4252">
        <v>0</v>
      </c>
      <c r="AQ4252">
        <v>0</v>
      </c>
      <c r="AR4252">
        <v>0</v>
      </c>
      <c r="AS4252">
        <v>0</v>
      </c>
      <c r="AT4252">
        <v>0</v>
      </c>
      <c r="AU4252">
        <v>0</v>
      </c>
      <c r="AV4252">
        <v>0</v>
      </c>
      <c r="AW4252">
        <v>0</v>
      </c>
      <c r="AX4252">
        <v>0</v>
      </c>
      <c r="AY4252">
        <v>0</v>
      </c>
      <c r="AZ4252">
        <v>0</v>
      </c>
      <c r="BA4252">
        <v>0</v>
      </c>
      <c r="BB4252">
        <v>0</v>
      </c>
      <c r="BC4252">
        <v>0</v>
      </c>
      <c r="BD4252">
        <v>0</v>
      </c>
      <c r="BE4252">
        <v>0</v>
      </c>
      <c r="BF4252">
        <v>0</v>
      </c>
      <c r="BG4252">
        <v>0</v>
      </c>
      <c r="BH4252">
        <v>0</v>
      </c>
      <c r="BI4252">
        <v>0</v>
      </c>
      <c r="BJ4252">
        <v>0</v>
      </c>
      <c r="BK4252">
        <v>0</v>
      </c>
      <c r="BL4252">
        <v>0</v>
      </c>
      <c r="BM4252">
        <v>0</v>
      </c>
      <c r="BN4252">
        <v>0</v>
      </c>
      <c r="BO4252">
        <v>0</v>
      </c>
      <c r="BP4252">
        <v>0</v>
      </c>
      <c r="BQ4252">
        <v>0</v>
      </c>
      <c r="BR4252">
        <v>0</v>
      </c>
      <c r="BS4252">
        <v>0</v>
      </c>
      <c r="BT4252">
        <v>0</v>
      </c>
      <c r="BU4252">
        <v>0</v>
      </c>
      <c r="BV4252">
        <v>0</v>
      </c>
      <c r="BW4252">
        <v>0</v>
      </c>
      <c r="BX4252">
        <v>0</v>
      </c>
      <c r="BY4252">
        <v>0</v>
      </c>
      <c r="BZ4252">
        <v>0</v>
      </c>
      <c r="CA4252">
        <v>0</v>
      </c>
      <c r="CB4252">
        <v>0</v>
      </c>
      <c r="CC4252">
        <v>0</v>
      </c>
      <c r="CD4252">
        <v>0</v>
      </c>
      <c r="CE4252">
        <v>0</v>
      </c>
    </row>
    <row r="4253" spans="1:83" x14ac:dyDescent="0.35">
      <c r="A4253" s="9" t="str">
        <f t="shared" si="66"/>
        <v>0400.752.10</v>
      </c>
      <c r="B4253" s="52" t="e">
        <f>+IF(MATCH(A4253,List!H$10:H$145,0),"Targeted")</f>
        <v>#N/A</v>
      </c>
      <c r="C4253" s="65"/>
      <c r="D4253" s="151" t="s">
        <v>7700</v>
      </c>
      <c r="E4253" s="16" t="s">
        <v>5374</v>
      </c>
      <c r="F4253" s="16" t="s">
        <v>5375</v>
      </c>
      <c r="G4253" s="16" t="s">
        <v>628</v>
      </c>
      <c r="H4253" s="16" t="s">
        <v>6006</v>
      </c>
      <c r="I4253" s="16" t="s">
        <v>682</v>
      </c>
      <c r="J4253" s="16" t="s">
        <v>918</v>
      </c>
      <c r="K4253" s="17" t="s">
        <v>519</v>
      </c>
      <c r="L4253" s="18" t="s">
        <v>5835</v>
      </c>
      <c r="M4253" s="195" t="s">
        <v>182</v>
      </c>
      <c r="N4253" s="16" t="s">
        <v>5991</v>
      </c>
      <c r="O4253" s="17" t="s">
        <v>346</v>
      </c>
      <c r="P4253" s="17" t="s">
        <v>305</v>
      </c>
      <c r="Q4253" s="17" t="s">
        <v>306</v>
      </c>
      <c r="R4253">
        <v>888</v>
      </c>
      <c r="S4253">
        <v>903</v>
      </c>
      <c r="T4253">
        <v>917</v>
      </c>
      <c r="U4253">
        <v>1053</v>
      </c>
      <c r="V4253">
        <v>1121</v>
      </c>
      <c r="W4253">
        <v>1246</v>
      </c>
      <c r="X4253">
        <v>1365</v>
      </c>
      <c r="Y4253">
        <v>0</v>
      </c>
      <c r="Z4253">
        <v>0</v>
      </c>
      <c r="AA4253">
        <v>0</v>
      </c>
      <c r="AB4253">
        <v>0</v>
      </c>
      <c r="AC4253">
        <v>0</v>
      </c>
      <c r="AD4253">
        <v>0</v>
      </c>
      <c r="AE4253">
        <v>0</v>
      </c>
      <c r="AF4253">
        <v>2521</v>
      </c>
      <c r="AG4253" s="19">
        <v>630</v>
      </c>
      <c r="AH4253">
        <v>2731</v>
      </c>
      <c r="AI4253">
        <v>2893</v>
      </c>
      <c r="AJ4253">
        <v>2999</v>
      </c>
      <c r="AK4253">
        <v>4690</v>
      </c>
      <c r="AL4253">
        <v>5035</v>
      </c>
      <c r="AM4253">
        <v>5086</v>
      </c>
      <c r="AN4253">
        <v>5143</v>
      </c>
      <c r="AO4253">
        <v>5472</v>
      </c>
      <c r="AP4253">
        <v>5373</v>
      </c>
      <c r="AQ4253">
        <v>6028</v>
      </c>
      <c r="AR4253">
        <v>6936</v>
      </c>
      <c r="AS4253">
        <v>7709</v>
      </c>
      <c r="AT4253">
        <v>7002</v>
      </c>
      <c r="AU4253">
        <v>6869</v>
      </c>
      <c r="AV4253">
        <v>7584</v>
      </c>
      <c r="AW4253">
        <v>7696</v>
      </c>
      <c r="AX4253">
        <v>8093</v>
      </c>
      <c r="AY4253">
        <v>9476</v>
      </c>
      <c r="AZ4253">
        <v>9000</v>
      </c>
      <c r="BA4253">
        <v>9000</v>
      </c>
      <c r="BB4253">
        <v>9000</v>
      </c>
      <c r="BC4253">
        <v>10000</v>
      </c>
      <c r="BD4253">
        <v>10000</v>
      </c>
      <c r="BE4253">
        <v>10000</v>
      </c>
      <c r="BF4253">
        <v>10000</v>
      </c>
      <c r="BG4253">
        <v>11000</v>
      </c>
      <c r="BH4253">
        <v>12000</v>
      </c>
      <c r="BI4253">
        <v>12000</v>
      </c>
      <c r="BJ4253">
        <v>13000</v>
      </c>
      <c r="BK4253">
        <v>13000</v>
      </c>
      <c r="BL4253">
        <v>14000</v>
      </c>
      <c r="BM4253">
        <v>15000</v>
      </c>
      <c r="BN4253">
        <v>17000</v>
      </c>
      <c r="BO4253">
        <v>19000</v>
      </c>
      <c r="BP4253">
        <v>19000</v>
      </c>
      <c r="BQ4253">
        <v>18000</v>
      </c>
      <c r="BR4253">
        <v>18000</v>
      </c>
      <c r="BS4253">
        <v>18000</v>
      </c>
      <c r="BT4253">
        <v>16000</v>
      </c>
      <c r="BU4253">
        <v>16000</v>
      </c>
      <c r="BV4253">
        <v>13000</v>
      </c>
      <c r="BW4253">
        <v>20000</v>
      </c>
      <c r="BX4253">
        <v>20000</v>
      </c>
      <c r="BY4253">
        <v>24000</v>
      </c>
      <c r="BZ4253">
        <v>19000</v>
      </c>
      <c r="CA4253">
        <v>21000</v>
      </c>
      <c r="CB4253">
        <v>21000</v>
      </c>
      <c r="CC4253">
        <v>22000</v>
      </c>
      <c r="CD4253">
        <v>22000</v>
      </c>
      <c r="CE4253">
        <v>23000</v>
      </c>
    </row>
    <row r="4254" spans="1:83" x14ac:dyDescent="0.35">
      <c r="A4254" s="9" t="str">
        <f t="shared" si="66"/>
        <v>0400.752.10</v>
      </c>
      <c r="B4254" s="52" t="e">
        <f>+IF(MATCH(A4254,List!H$10:H$145,0),"Targeted")</f>
        <v>#N/A</v>
      </c>
      <c r="C4254" s="65"/>
      <c r="D4254" s="151"/>
      <c r="E4254" s="16" t="s">
        <v>5374</v>
      </c>
      <c r="F4254" s="16" t="s">
        <v>5375</v>
      </c>
      <c r="G4254" s="16" t="s">
        <v>628</v>
      </c>
      <c r="H4254" s="16" t="s">
        <v>6006</v>
      </c>
      <c r="I4254" s="16" t="s">
        <v>682</v>
      </c>
      <c r="J4254" s="16" t="s">
        <v>918</v>
      </c>
      <c r="K4254" s="17" t="s">
        <v>519</v>
      </c>
      <c r="L4254" s="18" t="s">
        <v>5835</v>
      </c>
      <c r="M4254" s="195" t="s">
        <v>182</v>
      </c>
      <c r="N4254" s="16" t="s">
        <v>5991</v>
      </c>
      <c r="O4254" s="17" t="s">
        <v>304</v>
      </c>
      <c r="P4254" s="17" t="s">
        <v>305</v>
      </c>
      <c r="Q4254" s="17" t="s">
        <v>306</v>
      </c>
      <c r="R4254">
        <v>0</v>
      </c>
      <c r="S4254">
        <v>0</v>
      </c>
      <c r="T4254">
        <v>0</v>
      </c>
      <c r="U4254">
        <v>0</v>
      </c>
      <c r="V4254">
        <v>0</v>
      </c>
      <c r="W4254">
        <v>0</v>
      </c>
      <c r="X4254">
        <v>0</v>
      </c>
      <c r="Y4254">
        <v>1719</v>
      </c>
      <c r="Z4254">
        <v>2054</v>
      </c>
      <c r="AA4254">
        <v>2152</v>
      </c>
      <c r="AB4254">
        <v>2252</v>
      </c>
      <c r="AC4254">
        <v>2209</v>
      </c>
      <c r="AD4254">
        <v>2349</v>
      </c>
      <c r="AE4254">
        <v>2431</v>
      </c>
      <c r="AF4254">
        <v>0</v>
      </c>
      <c r="AG4254" s="19">
        <v>0</v>
      </c>
      <c r="AH4254">
        <v>0</v>
      </c>
      <c r="AI4254">
        <v>0</v>
      </c>
      <c r="AJ4254">
        <v>0</v>
      </c>
      <c r="AK4254">
        <v>0</v>
      </c>
      <c r="AL4254">
        <v>0</v>
      </c>
      <c r="AM4254">
        <v>0</v>
      </c>
      <c r="AN4254">
        <v>0</v>
      </c>
      <c r="AO4254">
        <v>0</v>
      </c>
      <c r="AP4254">
        <v>0</v>
      </c>
      <c r="AQ4254">
        <v>0</v>
      </c>
      <c r="AR4254">
        <v>0</v>
      </c>
      <c r="AS4254">
        <v>0</v>
      </c>
      <c r="AT4254">
        <v>774</v>
      </c>
      <c r="AU4254">
        <v>920</v>
      </c>
      <c r="AV4254">
        <v>1145</v>
      </c>
      <c r="AW4254">
        <v>1293</v>
      </c>
      <c r="AX4254">
        <v>1307</v>
      </c>
      <c r="AY4254">
        <v>1358</v>
      </c>
      <c r="AZ4254">
        <v>1000</v>
      </c>
      <c r="BA4254">
        <v>1000</v>
      </c>
      <c r="BB4254">
        <v>1000</v>
      </c>
      <c r="BC4254">
        <v>1000</v>
      </c>
      <c r="BD4254">
        <v>2000</v>
      </c>
      <c r="BE4254">
        <v>2000</v>
      </c>
      <c r="BF4254">
        <v>2000</v>
      </c>
      <c r="BG4254">
        <v>2000</v>
      </c>
      <c r="BH4254">
        <v>2000</v>
      </c>
      <c r="BI4254">
        <v>2000</v>
      </c>
      <c r="BJ4254">
        <v>2000</v>
      </c>
      <c r="BK4254">
        <v>2000</v>
      </c>
      <c r="BL4254">
        <v>2000</v>
      </c>
      <c r="BM4254">
        <v>2000</v>
      </c>
      <c r="BN4254">
        <v>2000</v>
      </c>
      <c r="BO4254">
        <v>2000</v>
      </c>
      <c r="BP4254">
        <v>2000</v>
      </c>
      <c r="BQ4254">
        <v>2000</v>
      </c>
      <c r="BR4254">
        <v>2000</v>
      </c>
      <c r="BS4254">
        <v>2000</v>
      </c>
      <c r="BT4254">
        <v>1000</v>
      </c>
      <c r="BU4254">
        <v>1000</v>
      </c>
      <c r="BV4254">
        <v>0</v>
      </c>
      <c r="BW4254">
        <v>0</v>
      </c>
      <c r="BX4254" s="10">
        <v>1000</v>
      </c>
      <c r="BY4254">
        <v>1000</v>
      </c>
      <c r="BZ4254">
        <v>3000</v>
      </c>
      <c r="CA4254">
        <v>3000</v>
      </c>
      <c r="CB4254">
        <v>2000</v>
      </c>
      <c r="CC4254">
        <v>3000</v>
      </c>
      <c r="CD4254">
        <v>3000</v>
      </c>
      <c r="CE4254">
        <v>3000</v>
      </c>
    </row>
    <row r="4255" spans="1:83" x14ac:dyDescent="0.35">
      <c r="A4255" s="9" t="str">
        <f t="shared" si="66"/>
        <v>0505.752.</v>
      </c>
      <c r="B4255" s="52" t="e">
        <f>+IF(MATCH(A4255,List!H$10:H$145,0),"Targeted")</f>
        <v>#N/A</v>
      </c>
      <c r="C4255" s="65"/>
      <c r="D4255" s="151" t="s">
        <v>7700</v>
      </c>
      <c r="E4255" s="16" t="s">
        <v>5374</v>
      </c>
      <c r="F4255" s="16" t="s">
        <v>5375</v>
      </c>
      <c r="G4255" s="16" t="s">
        <v>63</v>
      </c>
      <c r="H4255" s="16" t="s">
        <v>6007</v>
      </c>
      <c r="I4255" s="16" t="s">
        <v>6008</v>
      </c>
      <c r="J4255" s="16" t="s">
        <v>1055</v>
      </c>
      <c r="K4255" s="17" t="s">
        <v>299</v>
      </c>
      <c r="L4255" s="18" t="s">
        <v>5835</v>
      </c>
      <c r="M4255" s="195" t="s">
        <v>182</v>
      </c>
      <c r="N4255" s="16" t="s">
        <v>5991</v>
      </c>
      <c r="O4255" s="17" t="s">
        <v>346</v>
      </c>
      <c r="P4255" s="17" t="s">
        <v>305</v>
      </c>
      <c r="Q4255" s="17" t="s">
        <v>306</v>
      </c>
      <c r="R4255">
        <v>933</v>
      </c>
      <c r="S4255">
        <v>1026</v>
      </c>
      <c r="T4255">
        <v>1107</v>
      </c>
      <c r="U4255">
        <v>1244</v>
      </c>
      <c r="V4255">
        <v>1320</v>
      </c>
      <c r="W4255">
        <v>1413</v>
      </c>
      <c r="X4255">
        <v>1453</v>
      </c>
      <c r="Y4255">
        <v>1642</v>
      </c>
      <c r="Z4255">
        <v>1875</v>
      </c>
      <c r="AA4255">
        <v>1902</v>
      </c>
      <c r="AB4255">
        <v>2003</v>
      </c>
      <c r="AC4255">
        <v>2102</v>
      </c>
      <c r="AD4255">
        <v>2204</v>
      </c>
      <c r="AE4255">
        <v>2267</v>
      </c>
      <c r="AF4255">
        <v>2400</v>
      </c>
      <c r="AG4255" s="19">
        <v>587</v>
      </c>
      <c r="AH4255">
        <v>2696</v>
      </c>
      <c r="AI4255">
        <v>2739</v>
      </c>
      <c r="AJ4255">
        <v>3374</v>
      </c>
      <c r="AK4255">
        <v>5172</v>
      </c>
      <c r="AL4255">
        <v>5463</v>
      </c>
      <c r="AM4255">
        <v>5768</v>
      </c>
      <c r="AN4255">
        <v>297</v>
      </c>
      <c r="AO4255">
        <v>40</v>
      </c>
      <c r="AP4255">
        <v>0</v>
      </c>
      <c r="AQ4255">
        <v>0</v>
      </c>
      <c r="AR4255">
        <v>0</v>
      </c>
      <c r="AS4255">
        <v>0</v>
      </c>
      <c r="AT4255">
        <v>0</v>
      </c>
      <c r="AU4255">
        <v>0</v>
      </c>
      <c r="AV4255">
        <v>0</v>
      </c>
      <c r="AW4255">
        <v>0</v>
      </c>
      <c r="AX4255">
        <v>0</v>
      </c>
      <c r="AY4255">
        <v>0</v>
      </c>
      <c r="AZ4255">
        <v>0</v>
      </c>
      <c r="BA4255">
        <v>0</v>
      </c>
      <c r="BB4255">
        <v>0</v>
      </c>
      <c r="BC4255">
        <v>0</v>
      </c>
      <c r="BD4255">
        <v>0</v>
      </c>
      <c r="BE4255">
        <v>0</v>
      </c>
      <c r="BF4255">
        <v>0</v>
      </c>
      <c r="BG4255">
        <v>0</v>
      </c>
      <c r="BH4255">
        <v>0</v>
      </c>
      <c r="BI4255">
        <v>0</v>
      </c>
      <c r="BJ4255">
        <v>0</v>
      </c>
      <c r="BK4255">
        <v>0</v>
      </c>
      <c r="BL4255">
        <v>0</v>
      </c>
      <c r="BM4255">
        <v>0</v>
      </c>
      <c r="BN4255">
        <v>0</v>
      </c>
      <c r="BO4255">
        <v>0</v>
      </c>
      <c r="BP4255">
        <v>0</v>
      </c>
      <c r="BQ4255">
        <v>0</v>
      </c>
      <c r="BR4255">
        <v>0</v>
      </c>
      <c r="BS4255">
        <v>0</v>
      </c>
      <c r="BT4255">
        <v>0</v>
      </c>
      <c r="BU4255">
        <v>0</v>
      </c>
      <c r="BV4255">
        <v>0</v>
      </c>
      <c r="BW4255">
        <v>0</v>
      </c>
      <c r="BX4255">
        <v>0</v>
      </c>
      <c r="BY4255">
        <v>0</v>
      </c>
      <c r="BZ4255">
        <v>0</v>
      </c>
      <c r="CA4255">
        <v>0</v>
      </c>
      <c r="CB4255">
        <v>0</v>
      </c>
      <c r="CC4255">
        <v>0</v>
      </c>
      <c r="CD4255">
        <v>0</v>
      </c>
      <c r="CE4255">
        <v>0</v>
      </c>
    </row>
    <row r="4256" spans="1:83" x14ac:dyDescent="0.35">
      <c r="A4256" s="9" t="str">
        <f t="shared" si="66"/>
        <v>0920.752.10</v>
      </c>
      <c r="B4256" s="52" t="e">
        <f>+IF(MATCH(A4256,List!H$10:H$145,0),"Targeted")</f>
        <v>#N/A</v>
      </c>
      <c r="C4256" s="65"/>
      <c r="D4256" s="151" t="s">
        <v>7700</v>
      </c>
      <c r="E4256" s="16" t="s">
        <v>5374</v>
      </c>
      <c r="F4256" s="16" t="s">
        <v>5375</v>
      </c>
      <c r="G4256" s="16" t="s">
        <v>702</v>
      </c>
      <c r="H4256" s="16" t="s">
        <v>6009</v>
      </c>
      <c r="I4256" s="16" t="s">
        <v>201</v>
      </c>
      <c r="J4256" s="16" t="s">
        <v>918</v>
      </c>
      <c r="K4256" s="17" t="s">
        <v>519</v>
      </c>
      <c r="L4256" s="18" t="s">
        <v>5835</v>
      </c>
      <c r="M4256" s="195" t="s">
        <v>182</v>
      </c>
      <c r="N4256" s="16" t="s">
        <v>5991</v>
      </c>
      <c r="O4256" s="17" t="s">
        <v>346</v>
      </c>
      <c r="P4256" s="17" t="s">
        <v>305</v>
      </c>
      <c r="Q4256" s="17" t="s">
        <v>306</v>
      </c>
      <c r="R4256">
        <v>52641</v>
      </c>
      <c r="S4256">
        <v>57243</v>
      </c>
      <c r="T4256">
        <v>60606</v>
      </c>
      <c r="U4256">
        <v>68853</v>
      </c>
      <c r="V4256">
        <v>73805</v>
      </c>
      <c r="W4256">
        <v>81419</v>
      </c>
      <c r="X4256">
        <v>87588</v>
      </c>
      <c r="Y4256">
        <v>0</v>
      </c>
      <c r="Z4256">
        <v>0</v>
      </c>
      <c r="AA4256">
        <v>0</v>
      </c>
      <c r="AB4256">
        <v>0</v>
      </c>
      <c r="AC4256">
        <v>0</v>
      </c>
      <c r="AD4256">
        <v>0</v>
      </c>
      <c r="AE4256">
        <v>0</v>
      </c>
      <c r="AF4256">
        <v>145375</v>
      </c>
      <c r="AG4256" s="19">
        <v>38813</v>
      </c>
      <c r="AH4256">
        <v>172754</v>
      </c>
      <c r="AI4256">
        <v>192870</v>
      </c>
      <c r="AJ4256">
        <v>208148</v>
      </c>
      <c r="AK4256">
        <v>242739</v>
      </c>
      <c r="AL4256">
        <v>285742</v>
      </c>
      <c r="AM4256">
        <v>336027</v>
      </c>
      <c r="AN4256">
        <v>370981</v>
      </c>
      <c r="AO4256">
        <v>404433</v>
      </c>
      <c r="AP4256">
        <v>440807</v>
      </c>
      <c r="AQ4256">
        <v>856996</v>
      </c>
      <c r="AR4256">
        <v>952888</v>
      </c>
      <c r="AS4256">
        <v>1091113</v>
      </c>
      <c r="AT4256">
        <v>1100220</v>
      </c>
      <c r="AU4256">
        <v>1273084</v>
      </c>
      <c r="AV4256">
        <v>1417790</v>
      </c>
      <c r="AW4256">
        <v>1622859</v>
      </c>
      <c r="AX4256">
        <v>1905267</v>
      </c>
      <c r="AY4256">
        <v>1930267</v>
      </c>
      <c r="AZ4256">
        <v>2096000</v>
      </c>
      <c r="BA4256">
        <v>2278000</v>
      </c>
      <c r="BB4256">
        <v>2307000</v>
      </c>
      <c r="BC4256">
        <v>2509000</v>
      </c>
      <c r="BD4256">
        <v>2668000</v>
      </c>
      <c r="BE4256">
        <v>2637000</v>
      </c>
      <c r="BF4256">
        <v>3246000</v>
      </c>
      <c r="BG4256">
        <v>3365000</v>
      </c>
      <c r="BH4256">
        <v>3507000</v>
      </c>
      <c r="BI4256">
        <v>3695000</v>
      </c>
      <c r="BJ4256">
        <v>3820000</v>
      </c>
      <c r="BK4256">
        <v>3974000</v>
      </c>
      <c r="BL4256">
        <v>3969000</v>
      </c>
      <c r="BM4256">
        <v>4734000</v>
      </c>
      <c r="BN4256">
        <v>4432000</v>
      </c>
      <c r="BO4256">
        <v>4803000</v>
      </c>
      <c r="BP4256">
        <v>4793000</v>
      </c>
      <c r="BQ4256">
        <v>4600000</v>
      </c>
      <c r="BR4256">
        <v>4269000</v>
      </c>
      <c r="BS4256">
        <v>4614000</v>
      </c>
      <c r="BT4256">
        <v>4802000</v>
      </c>
      <c r="BU4256">
        <v>5128000</v>
      </c>
      <c r="BV4256">
        <v>4995000</v>
      </c>
      <c r="BW4256">
        <v>5157000</v>
      </c>
      <c r="BX4256">
        <v>5168000</v>
      </c>
      <c r="BY4256">
        <v>5263000</v>
      </c>
      <c r="BZ4256">
        <v>5659000</v>
      </c>
      <c r="CA4256">
        <v>5865000</v>
      </c>
      <c r="CB4256">
        <v>5979000</v>
      </c>
      <c r="CC4256">
        <v>6098000</v>
      </c>
      <c r="CD4256">
        <v>6228000</v>
      </c>
      <c r="CE4256">
        <v>6362000</v>
      </c>
    </row>
    <row r="4257" spans="1:83" x14ac:dyDescent="0.35">
      <c r="A4257" s="9" t="str">
        <f t="shared" si="66"/>
        <v>0920.752.10</v>
      </c>
      <c r="B4257" s="52" t="e">
        <f>+IF(MATCH(A4257,List!H$10:H$145,0),"Targeted")</f>
        <v>#N/A</v>
      </c>
      <c r="C4257" s="65"/>
      <c r="D4257" s="151"/>
      <c r="E4257" s="16" t="s">
        <v>5374</v>
      </c>
      <c r="F4257" s="16" t="s">
        <v>5375</v>
      </c>
      <c r="G4257" s="16" t="s">
        <v>702</v>
      </c>
      <c r="H4257" s="16" t="s">
        <v>6009</v>
      </c>
      <c r="I4257" s="16" t="s">
        <v>201</v>
      </c>
      <c r="J4257" s="16" t="s">
        <v>918</v>
      </c>
      <c r="K4257" s="17" t="s">
        <v>519</v>
      </c>
      <c r="L4257" s="18" t="s">
        <v>5835</v>
      </c>
      <c r="M4257" s="195" t="s">
        <v>182</v>
      </c>
      <c r="N4257" s="16" t="s">
        <v>5991</v>
      </c>
      <c r="O4257" s="17" t="s">
        <v>304</v>
      </c>
      <c r="P4257" s="17" t="s">
        <v>305</v>
      </c>
      <c r="Q4257" s="17" t="s">
        <v>306</v>
      </c>
      <c r="R4257">
        <v>0</v>
      </c>
      <c r="S4257">
        <v>0</v>
      </c>
      <c r="T4257">
        <v>0</v>
      </c>
      <c r="U4257">
        <v>0</v>
      </c>
      <c r="V4257">
        <v>0</v>
      </c>
      <c r="W4257">
        <v>0</v>
      </c>
      <c r="X4257">
        <v>0</v>
      </c>
      <c r="Y4257">
        <v>102662</v>
      </c>
      <c r="Z4257">
        <v>123934</v>
      </c>
      <c r="AA4257">
        <v>135341</v>
      </c>
      <c r="AB4257">
        <v>161409</v>
      </c>
      <c r="AC4257">
        <v>175346</v>
      </c>
      <c r="AD4257">
        <v>114840</v>
      </c>
      <c r="AE4257">
        <v>126545</v>
      </c>
      <c r="AF4257">
        <v>0</v>
      </c>
      <c r="AG4257" s="19">
        <v>0</v>
      </c>
      <c r="AH4257">
        <v>0</v>
      </c>
      <c r="AI4257">
        <v>0</v>
      </c>
      <c r="AJ4257">
        <v>0</v>
      </c>
      <c r="AK4257">
        <v>0</v>
      </c>
      <c r="AL4257">
        <v>0</v>
      </c>
      <c r="AM4257">
        <v>0</v>
      </c>
      <c r="AN4257">
        <v>0</v>
      </c>
      <c r="AO4257">
        <v>0</v>
      </c>
      <c r="AP4257">
        <v>0</v>
      </c>
      <c r="AQ4257">
        <v>0</v>
      </c>
      <c r="AR4257">
        <v>0</v>
      </c>
      <c r="AS4257">
        <v>0</v>
      </c>
      <c r="AT4257">
        <v>109088</v>
      </c>
      <c r="AU4257">
        <v>104419</v>
      </c>
      <c r="AV4257">
        <v>187489</v>
      </c>
      <c r="AW4257">
        <v>153023</v>
      </c>
      <c r="AX4257">
        <v>161168</v>
      </c>
      <c r="AY4257">
        <v>202731</v>
      </c>
      <c r="AZ4257">
        <v>211000</v>
      </c>
      <c r="BA4257">
        <v>212000</v>
      </c>
      <c r="BB4257">
        <v>216000</v>
      </c>
      <c r="BC4257">
        <v>219000</v>
      </c>
      <c r="BD4257">
        <v>223000</v>
      </c>
      <c r="BE4257">
        <v>229000</v>
      </c>
      <c r="BF4257">
        <v>238000</v>
      </c>
      <c r="BG4257">
        <v>252000</v>
      </c>
      <c r="BH4257">
        <v>260000</v>
      </c>
      <c r="BI4257">
        <v>282000</v>
      </c>
      <c r="BJ4257">
        <v>290000</v>
      </c>
      <c r="BK4257">
        <v>299000</v>
      </c>
      <c r="BL4257">
        <v>321000</v>
      </c>
      <c r="BM4257">
        <v>0</v>
      </c>
      <c r="BN4257">
        <v>324000</v>
      </c>
      <c r="BO4257">
        <v>340000</v>
      </c>
      <c r="BP4257">
        <v>333000</v>
      </c>
      <c r="BQ4257">
        <v>328000</v>
      </c>
      <c r="BR4257">
        <v>335000</v>
      </c>
      <c r="BS4257">
        <v>377000</v>
      </c>
      <c r="BT4257">
        <v>397000</v>
      </c>
      <c r="BU4257">
        <v>404000</v>
      </c>
      <c r="BV4257">
        <v>368000</v>
      </c>
      <c r="BW4257">
        <v>404000</v>
      </c>
      <c r="BX4257" s="10">
        <v>383000</v>
      </c>
      <c r="BY4257">
        <v>402000</v>
      </c>
      <c r="BZ4257">
        <v>463000</v>
      </c>
      <c r="CA4257">
        <v>476000</v>
      </c>
      <c r="CB4257">
        <v>478000</v>
      </c>
      <c r="CC4257">
        <v>489000</v>
      </c>
      <c r="CD4257">
        <v>501000</v>
      </c>
      <c r="CE4257">
        <v>501000</v>
      </c>
    </row>
    <row r="4258" spans="1:83" x14ac:dyDescent="0.35">
      <c r="A4258" s="9" t="str">
        <f t="shared" si="66"/>
        <v>0921.752.10</v>
      </c>
      <c r="B4258" s="52" t="e">
        <f>+IF(MATCH(A4258,List!H$10:H$145,0),"Targeted")</f>
        <v>#N/A</v>
      </c>
      <c r="C4258" s="65"/>
      <c r="D4258" s="151" t="s">
        <v>7700</v>
      </c>
      <c r="E4258" s="16" t="s">
        <v>5374</v>
      </c>
      <c r="F4258" s="16" t="s">
        <v>5375</v>
      </c>
      <c r="G4258" s="16" t="s">
        <v>702</v>
      </c>
      <c r="H4258" s="16" t="s">
        <v>6009</v>
      </c>
      <c r="I4258" s="16" t="s">
        <v>6010</v>
      </c>
      <c r="J4258" s="16" t="s">
        <v>6011</v>
      </c>
      <c r="K4258" s="17" t="s">
        <v>519</v>
      </c>
      <c r="L4258" s="18" t="s">
        <v>5835</v>
      </c>
      <c r="M4258" s="195" t="s">
        <v>182</v>
      </c>
      <c r="N4258" s="16" t="s">
        <v>5991</v>
      </c>
      <c r="O4258" s="17" t="s">
        <v>346</v>
      </c>
      <c r="P4258" s="17" t="s">
        <v>305</v>
      </c>
      <c r="Q4258" s="17" t="s">
        <v>306</v>
      </c>
      <c r="R4258">
        <v>0</v>
      </c>
      <c r="S4258">
        <v>0</v>
      </c>
      <c r="T4258">
        <v>0</v>
      </c>
      <c r="U4258">
        <v>0</v>
      </c>
      <c r="V4258">
        <v>0</v>
      </c>
      <c r="W4258">
        <v>0</v>
      </c>
      <c r="X4258">
        <v>0</v>
      </c>
      <c r="Y4258">
        <v>0</v>
      </c>
      <c r="Z4258">
        <v>0</v>
      </c>
      <c r="AA4258">
        <v>0</v>
      </c>
      <c r="AB4258">
        <v>0</v>
      </c>
      <c r="AC4258">
        <v>0</v>
      </c>
      <c r="AD4258">
        <v>19457</v>
      </c>
      <c r="AE4258">
        <v>22513</v>
      </c>
      <c r="AF4258">
        <v>23425</v>
      </c>
      <c r="AG4258" s="19">
        <v>6784</v>
      </c>
      <c r="AH4258">
        <v>29402</v>
      </c>
      <c r="AI4258">
        <v>33134</v>
      </c>
      <c r="AJ4258">
        <v>38117</v>
      </c>
      <c r="AK4258">
        <v>54342</v>
      </c>
      <c r="AL4258">
        <v>68350</v>
      </c>
      <c r="AM4258">
        <v>80813</v>
      </c>
      <c r="AN4258">
        <v>91090</v>
      </c>
      <c r="AO4258">
        <v>106653</v>
      </c>
      <c r="AP4258">
        <v>113994</v>
      </c>
      <c r="AQ4258">
        <v>13965</v>
      </c>
      <c r="AR4258">
        <v>0</v>
      </c>
      <c r="AS4258">
        <v>0</v>
      </c>
      <c r="AT4258">
        <v>0</v>
      </c>
      <c r="AU4258">
        <v>0</v>
      </c>
      <c r="AV4258">
        <v>0</v>
      </c>
      <c r="AW4258">
        <v>0</v>
      </c>
      <c r="AX4258">
        <v>0</v>
      </c>
      <c r="AY4258">
        <v>0</v>
      </c>
      <c r="AZ4258">
        <v>0</v>
      </c>
      <c r="BA4258">
        <v>0</v>
      </c>
      <c r="BB4258">
        <v>0</v>
      </c>
      <c r="BC4258">
        <v>0</v>
      </c>
      <c r="BD4258">
        <v>0</v>
      </c>
      <c r="BE4258">
        <v>0</v>
      </c>
      <c r="BF4258">
        <v>0</v>
      </c>
      <c r="BG4258">
        <v>0</v>
      </c>
      <c r="BH4258">
        <v>0</v>
      </c>
      <c r="BI4258">
        <v>0</v>
      </c>
      <c r="BJ4258">
        <v>0</v>
      </c>
      <c r="BK4258">
        <v>0</v>
      </c>
      <c r="BL4258">
        <v>0</v>
      </c>
      <c r="BM4258">
        <v>0</v>
      </c>
      <c r="BN4258">
        <v>0</v>
      </c>
      <c r="BO4258">
        <v>0</v>
      </c>
      <c r="BP4258">
        <v>0</v>
      </c>
      <c r="BQ4258">
        <v>0</v>
      </c>
      <c r="BR4258">
        <v>0</v>
      </c>
      <c r="BS4258">
        <v>0</v>
      </c>
      <c r="BT4258">
        <v>0</v>
      </c>
      <c r="BU4258">
        <v>0</v>
      </c>
      <c r="BV4258">
        <v>0</v>
      </c>
      <c r="BW4258">
        <v>0</v>
      </c>
      <c r="BX4258">
        <v>0</v>
      </c>
      <c r="BY4258">
        <v>0</v>
      </c>
      <c r="BZ4258">
        <v>0</v>
      </c>
      <c r="CA4258">
        <v>0</v>
      </c>
      <c r="CB4258">
        <v>0</v>
      </c>
      <c r="CC4258">
        <v>0</v>
      </c>
      <c r="CD4258">
        <v>0</v>
      </c>
      <c r="CE4258">
        <v>0</v>
      </c>
    </row>
    <row r="4259" spans="1:83" x14ac:dyDescent="0.35">
      <c r="A4259" s="9" t="str">
        <f t="shared" si="66"/>
        <v>0922.752.10</v>
      </c>
      <c r="B4259" s="52" t="e">
        <f>+IF(MATCH(A4259,List!H$10:H$145,0),"Targeted")</f>
        <v>#N/A</v>
      </c>
      <c r="C4259" s="65"/>
      <c r="D4259" s="151" t="s">
        <v>7700</v>
      </c>
      <c r="E4259" s="16" t="s">
        <v>5374</v>
      </c>
      <c r="F4259" s="16" t="s">
        <v>5375</v>
      </c>
      <c r="G4259" s="16" t="s">
        <v>702</v>
      </c>
      <c r="H4259" s="16" t="s">
        <v>6009</v>
      </c>
      <c r="I4259" s="16" t="s">
        <v>251</v>
      </c>
      <c r="J4259" s="16" t="s">
        <v>6012</v>
      </c>
      <c r="K4259" s="17" t="s">
        <v>519</v>
      </c>
      <c r="L4259" s="18" t="s">
        <v>5835</v>
      </c>
      <c r="M4259" s="195" t="s">
        <v>182</v>
      </c>
      <c r="N4259" s="16" t="s">
        <v>5991</v>
      </c>
      <c r="O4259" s="17" t="s">
        <v>346</v>
      </c>
      <c r="P4259" s="17" t="s">
        <v>305</v>
      </c>
      <c r="Q4259" s="17" t="s">
        <v>306</v>
      </c>
      <c r="R4259">
        <v>0</v>
      </c>
      <c r="S4259">
        <v>0</v>
      </c>
      <c r="T4259">
        <v>0</v>
      </c>
      <c r="U4259">
        <v>0</v>
      </c>
      <c r="V4259">
        <v>0</v>
      </c>
      <c r="W4259">
        <v>0</v>
      </c>
      <c r="X4259">
        <v>0</v>
      </c>
      <c r="Y4259">
        <v>0</v>
      </c>
      <c r="Z4259">
        <v>0</v>
      </c>
      <c r="AA4259">
        <v>0</v>
      </c>
      <c r="AB4259">
        <v>0</v>
      </c>
      <c r="AC4259">
        <v>0</v>
      </c>
      <c r="AD4259">
        <v>0</v>
      </c>
      <c r="AE4259">
        <v>0</v>
      </c>
      <c r="AF4259">
        <v>0</v>
      </c>
      <c r="AG4259" s="19">
        <v>0</v>
      </c>
      <c r="AH4259">
        <v>0</v>
      </c>
      <c r="AI4259">
        <v>0</v>
      </c>
      <c r="AJ4259">
        <v>0</v>
      </c>
      <c r="AK4259">
        <v>2239</v>
      </c>
      <c r="AL4259">
        <v>2842</v>
      </c>
      <c r="AM4259">
        <v>2931</v>
      </c>
      <c r="AN4259">
        <v>3122</v>
      </c>
      <c r="AO4259">
        <v>4535</v>
      </c>
      <c r="AP4259">
        <v>755</v>
      </c>
      <c r="AQ4259">
        <v>0</v>
      </c>
      <c r="AR4259">
        <v>0</v>
      </c>
      <c r="AS4259">
        <v>0</v>
      </c>
      <c r="AT4259">
        <v>0</v>
      </c>
      <c r="AU4259">
        <v>0</v>
      </c>
      <c r="AV4259">
        <v>0</v>
      </c>
      <c r="AW4259">
        <v>0</v>
      </c>
      <c r="AX4259">
        <v>0</v>
      </c>
      <c r="AY4259">
        <v>0</v>
      </c>
      <c r="AZ4259">
        <v>0</v>
      </c>
      <c r="BA4259">
        <v>0</v>
      </c>
      <c r="BB4259">
        <v>0</v>
      </c>
      <c r="BC4259">
        <v>0</v>
      </c>
      <c r="BD4259">
        <v>0</v>
      </c>
      <c r="BE4259">
        <v>0</v>
      </c>
      <c r="BF4259">
        <v>0</v>
      </c>
      <c r="BG4259">
        <v>0</v>
      </c>
      <c r="BH4259">
        <v>0</v>
      </c>
      <c r="BI4259">
        <v>0</v>
      </c>
      <c r="BJ4259">
        <v>0</v>
      </c>
      <c r="BK4259">
        <v>0</v>
      </c>
      <c r="BL4259">
        <v>0</v>
      </c>
      <c r="BM4259">
        <v>0</v>
      </c>
      <c r="BN4259">
        <v>0</v>
      </c>
      <c r="BO4259">
        <v>0</v>
      </c>
      <c r="BP4259">
        <v>0</v>
      </c>
      <c r="BQ4259">
        <v>0</v>
      </c>
      <c r="BR4259">
        <v>0</v>
      </c>
      <c r="BS4259">
        <v>0</v>
      </c>
      <c r="BT4259">
        <v>0</v>
      </c>
      <c r="BU4259">
        <v>0</v>
      </c>
      <c r="BV4259">
        <v>0</v>
      </c>
      <c r="BW4259">
        <v>0</v>
      </c>
      <c r="BX4259">
        <v>0</v>
      </c>
      <c r="BY4259">
        <v>0</v>
      </c>
      <c r="BZ4259">
        <v>0</v>
      </c>
      <c r="CA4259">
        <v>0</v>
      </c>
      <c r="CB4259">
        <v>0</v>
      </c>
      <c r="CC4259">
        <v>0</v>
      </c>
      <c r="CD4259">
        <v>0</v>
      </c>
      <c r="CE4259">
        <v>0</v>
      </c>
    </row>
    <row r="4260" spans="1:83" x14ac:dyDescent="0.35">
      <c r="A4260" s="9" t="str">
        <f t="shared" si="66"/>
        <v>0923.752.10</v>
      </c>
      <c r="B4260" s="52" t="e">
        <f>+IF(MATCH(A4260,List!H$10:H$145,0),"Targeted")</f>
        <v>#N/A</v>
      </c>
      <c r="C4260" s="65"/>
      <c r="D4260" s="151" t="s">
        <v>7700</v>
      </c>
      <c r="E4260" s="16" t="s">
        <v>5374</v>
      </c>
      <c r="F4260" s="16" t="s">
        <v>5375</v>
      </c>
      <c r="G4260" s="16" t="s">
        <v>702</v>
      </c>
      <c r="H4260" s="16" t="s">
        <v>6009</v>
      </c>
      <c r="I4260" s="16" t="s">
        <v>203</v>
      </c>
      <c r="J4260" s="16" t="s">
        <v>6013</v>
      </c>
      <c r="K4260" s="17" t="s">
        <v>519</v>
      </c>
      <c r="L4260" s="18" t="s">
        <v>5835</v>
      </c>
      <c r="M4260" s="195" t="s">
        <v>182</v>
      </c>
      <c r="N4260" s="16" t="s">
        <v>5991</v>
      </c>
      <c r="O4260" s="17" t="s">
        <v>346</v>
      </c>
      <c r="P4260" s="17" t="s">
        <v>305</v>
      </c>
      <c r="Q4260" s="17" t="s">
        <v>306</v>
      </c>
      <c r="R4260">
        <v>0</v>
      </c>
      <c r="S4260">
        <v>0</v>
      </c>
      <c r="T4260">
        <v>0</v>
      </c>
      <c r="U4260">
        <v>0</v>
      </c>
      <c r="V4260">
        <v>0</v>
      </c>
      <c r="W4260">
        <v>0</v>
      </c>
      <c r="X4260">
        <v>0</v>
      </c>
      <c r="Y4260">
        <v>0</v>
      </c>
      <c r="Z4260">
        <v>0</v>
      </c>
      <c r="AA4260">
        <v>0</v>
      </c>
      <c r="AB4260">
        <v>0</v>
      </c>
      <c r="AC4260">
        <v>0</v>
      </c>
      <c r="AD4260">
        <v>16384</v>
      </c>
      <c r="AE4260">
        <v>18280</v>
      </c>
      <c r="AF4260">
        <v>19954</v>
      </c>
      <c r="AG4260" s="19">
        <v>4055</v>
      </c>
      <c r="AH4260">
        <v>21813</v>
      </c>
      <c r="AI4260">
        <v>21815</v>
      </c>
      <c r="AJ4260">
        <v>21607</v>
      </c>
      <c r="AK4260">
        <v>23357</v>
      </c>
      <c r="AL4260">
        <v>27481</v>
      </c>
      <c r="AM4260">
        <v>28459</v>
      </c>
      <c r="AN4260">
        <v>38656</v>
      </c>
      <c r="AO4260">
        <v>29197</v>
      </c>
      <c r="AP4260">
        <v>44433</v>
      </c>
      <c r="AQ4260">
        <v>59078</v>
      </c>
      <c r="AR4260">
        <v>69740</v>
      </c>
      <c r="AS4260">
        <v>81951</v>
      </c>
      <c r="AT4260">
        <v>104229</v>
      </c>
      <c r="AU4260">
        <v>119781</v>
      </c>
      <c r="AV4260">
        <v>161211</v>
      </c>
      <c r="AW4260">
        <v>215511</v>
      </c>
      <c r="AX4260">
        <v>248847</v>
      </c>
      <c r="AY4260">
        <v>263844</v>
      </c>
      <c r="AZ4260">
        <v>276000</v>
      </c>
      <c r="BA4260">
        <v>277000</v>
      </c>
      <c r="BB4260">
        <v>306000</v>
      </c>
      <c r="BC4260">
        <v>316000</v>
      </c>
      <c r="BD4260">
        <v>330000</v>
      </c>
      <c r="BE4260">
        <v>377000</v>
      </c>
      <c r="BF4260">
        <v>438000</v>
      </c>
      <c r="BG4260">
        <v>481000</v>
      </c>
      <c r="BH4260">
        <v>559000</v>
      </c>
      <c r="BI4260">
        <v>620000</v>
      </c>
      <c r="BJ4260">
        <v>664000</v>
      </c>
      <c r="BK4260">
        <v>718000</v>
      </c>
      <c r="BL4260">
        <v>771000</v>
      </c>
      <c r="BM4260">
        <v>802000</v>
      </c>
      <c r="BN4260">
        <v>889000</v>
      </c>
      <c r="BO4260">
        <v>977000</v>
      </c>
      <c r="BP4260">
        <v>1018000</v>
      </c>
      <c r="BQ4260">
        <v>1040000</v>
      </c>
      <c r="BR4260">
        <v>989000</v>
      </c>
      <c r="BS4260">
        <v>967000</v>
      </c>
      <c r="BT4260">
        <v>987000</v>
      </c>
      <c r="BU4260">
        <v>1024000</v>
      </c>
      <c r="BV4260">
        <v>1045000</v>
      </c>
      <c r="BW4260">
        <v>1102000</v>
      </c>
      <c r="BX4260">
        <v>1156000</v>
      </c>
      <c r="BY4260">
        <v>1245000</v>
      </c>
      <c r="BZ4260">
        <v>1316000</v>
      </c>
      <c r="CA4260">
        <v>1445000</v>
      </c>
      <c r="CB4260">
        <v>1443000</v>
      </c>
      <c r="CC4260">
        <v>1465000</v>
      </c>
      <c r="CD4260">
        <v>1498000</v>
      </c>
      <c r="CE4260">
        <v>1531000</v>
      </c>
    </row>
    <row r="4261" spans="1:83" x14ac:dyDescent="0.35">
      <c r="A4261" s="9" t="str">
        <f t="shared" si="66"/>
        <v>0925.752.10</v>
      </c>
      <c r="B4261" s="52" t="e">
        <f>+IF(MATCH(A4261,List!H$10:H$145,0),"Targeted")</f>
        <v>#N/A</v>
      </c>
      <c r="C4261" s="65"/>
      <c r="D4261" s="151" t="s">
        <v>7700</v>
      </c>
      <c r="E4261" s="16" t="s">
        <v>5374</v>
      </c>
      <c r="F4261" s="16" t="s">
        <v>5375</v>
      </c>
      <c r="G4261" s="16" t="s">
        <v>702</v>
      </c>
      <c r="H4261" s="16" t="s">
        <v>6009</v>
      </c>
      <c r="I4261" s="16" t="s">
        <v>2870</v>
      </c>
      <c r="J4261" s="16" t="s">
        <v>6014</v>
      </c>
      <c r="K4261" s="17" t="s">
        <v>519</v>
      </c>
      <c r="L4261" s="18" t="s">
        <v>5835</v>
      </c>
      <c r="M4261" s="195" t="s">
        <v>182</v>
      </c>
      <c r="N4261" s="16" t="s">
        <v>5991</v>
      </c>
      <c r="O4261" s="17" t="s">
        <v>346</v>
      </c>
      <c r="P4261" s="17" t="s">
        <v>305</v>
      </c>
      <c r="Q4261" s="17" t="s">
        <v>306</v>
      </c>
      <c r="R4261">
        <v>0</v>
      </c>
      <c r="S4261">
        <v>0</v>
      </c>
      <c r="T4261">
        <v>0</v>
      </c>
      <c r="U4261">
        <v>0</v>
      </c>
      <c r="V4261">
        <v>0</v>
      </c>
      <c r="W4261">
        <v>0</v>
      </c>
      <c r="X4261">
        <v>0</v>
      </c>
      <c r="Y4261">
        <v>0</v>
      </c>
      <c r="Z4261">
        <v>0</v>
      </c>
      <c r="AA4261">
        <v>0</v>
      </c>
      <c r="AB4261">
        <v>0</v>
      </c>
      <c r="AC4261">
        <v>0</v>
      </c>
      <c r="AD4261">
        <v>17308</v>
      </c>
      <c r="AE4261">
        <v>17555</v>
      </c>
      <c r="AF4261">
        <v>19377</v>
      </c>
      <c r="AG4261" s="19">
        <v>4099</v>
      </c>
      <c r="AH4261">
        <v>19549</v>
      </c>
      <c r="AI4261">
        <v>19288</v>
      </c>
      <c r="AJ4261">
        <v>28844</v>
      </c>
      <c r="AK4261">
        <v>36471</v>
      </c>
      <c r="AL4261">
        <v>41141</v>
      </c>
      <c r="AM4261">
        <v>39416</v>
      </c>
      <c r="AN4261">
        <v>41425</v>
      </c>
      <c r="AO4261">
        <v>43054</v>
      </c>
      <c r="AP4261">
        <v>44116</v>
      </c>
      <c r="AQ4261">
        <v>44883</v>
      </c>
      <c r="AR4261">
        <v>45951</v>
      </c>
      <c r="AS4261">
        <v>48082</v>
      </c>
      <c r="AT4261">
        <v>51451</v>
      </c>
      <c r="AU4261">
        <v>53433</v>
      </c>
      <c r="AV4261">
        <v>64498</v>
      </c>
      <c r="AW4261">
        <v>71418</v>
      </c>
      <c r="AX4261">
        <v>68362</v>
      </c>
      <c r="AY4261">
        <v>64734</v>
      </c>
      <c r="AZ4261">
        <v>65000</v>
      </c>
      <c r="BA4261">
        <v>65000</v>
      </c>
      <c r="BB4261">
        <v>64000</v>
      </c>
      <c r="BC4261">
        <v>63000</v>
      </c>
      <c r="BD4261">
        <v>61000</v>
      </c>
      <c r="BE4261">
        <v>58000</v>
      </c>
      <c r="BF4261">
        <v>58000</v>
      </c>
      <c r="BG4261">
        <v>52000</v>
      </c>
      <c r="BH4261">
        <v>53000</v>
      </c>
      <c r="BI4261">
        <v>59000</v>
      </c>
      <c r="BJ4261">
        <v>61000</v>
      </c>
      <c r="BK4261">
        <v>59000</v>
      </c>
      <c r="BL4261">
        <v>60000</v>
      </c>
      <c r="BM4261">
        <v>61000</v>
      </c>
      <c r="BN4261">
        <v>62000</v>
      </c>
      <c r="BO4261">
        <v>58000</v>
      </c>
      <c r="BP4261">
        <v>56000</v>
      </c>
      <c r="BQ4261">
        <v>55000</v>
      </c>
      <c r="BR4261">
        <v>55000</v>
      </c>
      <c r="BS4261">
        <v>52000</v>
      </c>
      <c r="BT4261">
        <v>50000</v>
      </c>
      <c r="BU4261">
        <v>48000</v>
      </c>
      <c r="BV4261">
        <v>46000</v>
      </c>
      <c r="BW4261">
        <v>49000</v>
      </c>
      <c r="BX4261">
        <v>52000</v>
      </c>
      <c r="BY4261">
        <v>32000</v>
      </c>
      <c r="BZ4261">
        <v>52000</v>
      </c>
      <c r="CA4261">
        <v>54000</v>
      </c>
      <c r="CB4261">
        <v>55000</v>
      </c>
      <c r="CC4261">
        <v>56000</v>
      </c>
      <c r="CD4261">
        <v>58000</v>
      </c>
      <c r="CE4261">
        <v>59000</v>
      </c>
    </row>
    <row r="4262" spans="1:83" x14ac:dyDescent="0.35">
      <c r="A4262" s="9" t="str">
        <f t="shared" si="66"/>
        <v>0926.752.10</v>
      </c>
      <c r="B4262" s="52" t="e">
        <f>+IF(MATCH(A4262,List!H$10:H$145,0),"Targeted")</f>
        <v>#N/A</v>
      </c>
      <c r="C4262" s="65"/>
      <c r="D4262" s="151" t="s">
        <v>7700</v>
      </c>
      <c r="E4262" s="16" t="s">
        <v>5374</v>
      </c>
      <c r="F4262" s="16" t="s">
        <v>5375</v>
      </c>
      <c r="G4262" s="16" t="s">
        <v>702</v>
      </c>
      <c r="H4262" s="16" t="s">
        <v>6009</v>
      </c>
      <c r="I4262" s="16" t="s">
        <v>6015</v>
      </c>
      <c r="J4262" s="16" t="s">
        <v>6016</v>
      </c>
      <c r="K4262" s="17" t="s">
        <v>519</v>
      </c>
      <c r="L4262" s="18" t="s">
        <v>5835</v>
      </c>
      <c r="M4262" s="195" t="s">
        <v>182</v>
      </c>
      <c r="N4262" s="16" t="s">
        <v>5991</v>
      </c>
      <c r="O4262" s="17" t="s">
        <v>346</v>
      </c>
      <c r="P4262" s="17" t="s">
        <v>305</v>
      </c>
      <c r="Q4262" s="17" t="s">
        <v>306</v>
      </c>
      <c r="R4262">
        <v>0</v>
      </c>
      <c r="S4262">
        <v>0</v>
      </c>
      <c r="T4262">
        <v>0</v>
      </c>
      <c r="U4262">
        <v>0</v>
      </c>
      <c r="V4262">
        <v>0</v>
      </c>
      <c r="W4262">
        <v>0</v>
      </c>
      <c r="X4262">
        <v>0</v>
      </c>
      <c r="Y4262">
        <v>0</v>
      </c>
      <c r="Z4262">
        <v>0</v>
      </c>
      <c r="AA4262">
        <v>0</v>
      </c>
      <c r="AB4262">
        <v>0</v>
      </c>
      <c r="AC4262">
        <v>0</v>
      </c>
      <c r="AD4262">
        <v>12659</v>
      </c>
      <c r="AE4262">
        <v>15184</v>
      </c>
      <c r="AF4262">
        <v>18377</v>
      </c>
      <c r="AG4262" s="19">
        <v>4080</v>
      </c>
      <c r="AH4262">
        <v>22816</v>
      </c>
      <c r="AI4262">
        <v>25407</v>
      </c>
      <c r="AJ4262">
        <v>31447</v>
      </c>
      <c r="AK4262">
        <v>40482</v>
      </c>
      <c r="AL4262">
        <v>41045</v>
      </c>
      <c r="AM4262">
        <v>49576</v>
      </c>
      <c r="AN4262">
        <v>61696</v>
      </c>
      <c r="AO4262">
        <v>67470</v>
      </c>
      <c r="AP4262">
        <v>86515</v>
      </c>
      <c r="AQ4262">
        <v>0</v>
      </c>
      <c r="AR4262">
        <v>0</v>
      </c>
      <c r="AS4262">
        <v>0</v>
      </c>
      <c r="AT4262">
        <v>0</v>
      </c>
      <c r="AU4262">
        <v>0</v>
      </c>
      <c r="AV4262">
        <v>0</v>
      </c>
      <c r="AW4262">
        <v>0</v>
      </c>
      <c r="AX4262">
        <v>0</v>
      </c>
      <c r="AY4262">
        <v>0</v>
      </c>
      <c r="AZ4262">
        <v>0</v>
      </c>
      <c r="BA4262">
        <v>0</v>
      </c>
      <c r="BB4262">
        <v>0</v>
      </c>
      <c r="BC4262">
        <v>0</v>
      </c>
      <c r="BD4262">
        <v>0</v>
      </c>
      <c r="BE4262">
        <v>0</v>
      </c>
      <c r="BF4262">
        <v>0</v>
      </c>
      <c r="BG4262">
        <v>0</v>
      </c>
      <c r="BH4262">
        <v>0</v>
      </c>
      <c r="BI4262">
        <v>0</v>
      </c>
      <c r="BJ4262">
        <v>0</v>
      </c>
      <c r="BK4262">
        <v>0</v>
      </c>
      <c r="BL4262">
        <v>0</v>
      </c>
      <c r="BM4262">
        <v>0</v>
      </c>
      <c r="BN4262">
        <v>0</v>
      </c>
      <c r="BO4262">
        <v>0</v>
      </c>
      <c r="BP4262">
        <v>0</v>
      </c>
      <c r="BQ4262">
        <v>0</v>
      </c>
      <c r="BR4262">
        <v>0</v>
      </c>
      <c r="BS4262">
        <v>0</v>
      </c>
      <c r="BT4262">
        <v>0</v>
      </c>
      <c r="BU4262">
        <v>0</v>
      </c>
      <c r="BV4262">
        <v>0</v>
      </c>
      <c r="BW4262">
        <v>0</v>
      </c>
      <c r="BX4262">
        <v>0</v>
      </c>
      <c r="BY4262">
        <v>0</v>
      </c>
      <c r="BZ4262">
        <v>0</v>
      </c>
      <c r="CA4262">
        <v>0</v>
      </c>
      <c r="CB4262">
        <v>0</v>
      </c>
      <c r="CC4262">
        <v>0</v>
      </c>
      <c r="CD4262">
        <v>0</v>
      </c>
      <c r="CE4262">
        <v>0</v>
      </c>
    </row>
    <row r="4263" spans="1:83" x14ac:dyDescent="0.35">
      <c r="A4263" s="9" t="str">
        <f t="shared" si="66"/>
        <v>0929.752.10</v>
      </c>
      <c r="B4263" s="52" t="e">
        <f>+IF(MATCH(A4263,List!H$10:H$145,0),"Targeted")</f>
        <v>#N/A</v>
      </c>
      <c r="C4263" s="65"/>
      <c r="D4263" s="151" t="s">
        <v>7700</v>
      </c>
      <c r="E4263" s="16" t="s">
        <v>5374</v>
      </c>
      <c r="F4263" s="16" t="s">
        <v>5375</v>
      </c>
      <c r="G4263" s="16" t="s">
        <v>702</v>
      </c>
      <c r="H4263" s="16" t="s">
        <v>6009</v>
      </c>
      <c r="I4263" s="16" t="s">
        <v>253</v>
      </c>
      <c r="J4263" s="16" t="s">
        <v>6017</v>
      </c>
      <c r="K4263" s="17" t="s">
        <v>519</v>
      </c>
      <c r="L4263" s="18" t="s">
        <v>5835</v>
      </c>
      <c r="M4263" s="195" t="s">
        <v>182</v>
      </c>
      <c r="N4263" s="16" t="s">
        <v>5991</v>
      </c>
      <c r="O4263" s="17" t="s">
        <v>346</v>
      </c>
      <c r="P4263" s="17" t="s">
        <v>305</v>
      </c>
      <c r="Q4263" s="17" t="s">
        <v>306</v>
      </c>
      <c r="R4263">
        <v>0</v>
      </c>
      <c r="S4263">
        <v>0</v>
      </c>
      <c r="T4263">
        <v>0</v>
      </c>
      <c r="U4263">
        <v>0</v>
      </c>
      <c r="V4263">
        <v>0</v>
      </c>
      <c r="W4263">
        <v>0</v>
      </c>
      <c r="X4263">
        <v>0</v>
      </c>
      <c r="Y4263">
        <v>0</v>
      </c>
      <c r="Z4263">
        <v>0</v>
      </c>
      <c r="AA4263">
        <v>0</v>
      </c>
      <c r="AB4263">
        <v>0</v>
      </c>
      <c r="AC4263">
        <v>0</v>
      </c>
      <c r="AD4263">
        <v>7435</v>
      </c>
      <c r="AE4263">
        <v>8348</v>
      </c>
      <c r="AF4263">
        <v>9918</v>
      </c>
      <c r="AG4263" s="19">
        <v>2860</v>
      </c>
      <c r="AH4263">
        <v>13527</v>
      </c>
      <c r="AI4263">
        <v>16858</v>
      </c>
      <c r="AJ4263">
        <v>18539</v>
      </c>
      <c r="AK4263">
        <v>21724</v>
      </c>
      <c r="AL4263">
        <v>24403</v>
      </c>
      <c r="AM4263">
        <v>1175</v>
      </c>
      <c r="AN4263">
        <v>-1</v>
      </c>
      <c r="AO4263">
        <v>-94</v>
      </c>
      <c r="AP4263">
        <v>0</v>
      </c>
      <c r="AQ4263">
        <v>0</v>
      </c>
      <c r="AR4263">
        <v>0</v>
      </c>
      <c r="AS4263">
        <v>0</v>
      </c>
      <c r="AT4263">
        <v>0</v>
      </c>
      <c r="AU4263">
        <v>0</v>
      </c>
      <c r="AV4263">
        <v>0</v>
      </c>
      <c r="AW4263">
        <v>0</v>
      </c>
      <c r="AX4263">
        <v>0</v>
      </c>
      <c r="AY4263">
        <v>0</v>
      </c>
      <c r="AZ4263">
        <v>0</v>
      </c>
      <c r="BA4263">
        <v>0</v>
      </c>
      <c r="BB4263">
        <v>0</v>
      </c>
      <c r="BC4263">
        <v>0</v>
      </c>
      <c r="BD4263">
        <v>0</v>
      </c>
      <c r="BE4263">
        <v>0</v>
      </c>
      <c r="BF4263">
        <v>0</v>
      </c>
      <c r="BG4263">
        <v>0</v>
      </c>
      <c r="BH4263">
        <v>0</v>
      </c>
      <c r="BI4263">
        <v>0</v>
      </c>
      <c r="BJ4263">
        <v>0</v>
      </c>
      <c r="BK4263">
        <v>0</v>
      </c>
      <c r="BL4263">
        <v>0</v>
      </c>
      <c r="BM4263">
        <v>0</v>
      </c>
      <c r="BN4263">
        <v>0</v>
      </c>
      <c r="BO4263">
        <v>0</v>
      </c>
      <c r="BP4263">
        <v>0</v>
      </c>
      <c r="BQ4263">
        <v>0</v>
      </c>
      <c r="BR4263">
        <v>0</v>
      </c>
      <c r="BS4263">
        <v>0</v>
      </c>
      <c r="BT4263">
        <v>0</v>
      </c>
      <c r="BU4263">
        <v>0</v>
      </c>
      <c r="BV4263">
        <v>0</v>
      </c>
      <c r="BW4263">
        <v>0</v>
      </c>
      <c r="BX4263">
        <v>0</v>
      </c>
      <c r="BY4263">
        <v>0</v>
      </c>
      <c r="BZ4263">
        <v>0</v>
      </c>
      <c r="CA4263">
        <v>0</v>
      </c>
      <c r="CB4263">
        <v>0</v>
      </c>
      <c r="CC4263">
        <v>0</v>
      </c>
      <c r="CD4263">
        <v>0</v>
      </c>
      <c r="CE4263">
        <v>0</v>
      </c>
    </row>
    <row r="4264" spans="1:83" x14ac:dyDescent="0.35">
      <c r="A4264" s="9" t="str">
        <f t="shared" si="66"/>
        <v>0930.752.10</v>
      </c>
      <c r="B4264" s="52" t="e">
        <f>+IF(MATCH(A4264,List!H$10:H$145,0),"Targeted")</f>
        <v>#N/A</v>
      </c>
      <c r="C4264" s="65"/>
      <c r="D4264" s="151" t="s">
        <v>7700</v>
      </c>
      <c r="E4264" s="16" t="s">
        <v>5374</v>
      </c>
      <c r="F4264" s="16" t="s">
        <v>5375</v>
      </c>
      <c r="G4264" s="16" t="s">
        <v>702</v>
      </c>
      <c r="H4264" s="16" t="s">
        <v>6009</v>
      </c>
      <c r="I4264" s="16" t="s">
        <v>238</v>
      </c>
      <c r="J4264" s="16" t="s">
        <v>6018</v>
      </c>
      <c r="K4264" s="17" t="s">
        <v>519</v>
      </c>
      <c r="L4264" s="18" t="s">
        <v>5835</v>
      </c>
      <c r="M4264" s="195" t="s">
        <v>182</v>
      </c>
      <c r="N4264" s="16" t="s">
        <v>5991</v>
      </c>
      <c r="O4264" s="17" t="s">
        <v>346</v>
      </c>
      <c r="P4264" s="17" t="s">
        <v>305</v>
      </c>
      <c r="Q4264" s="17" t="s">
        <v>306</v>
      </c>
      <c r="R4264">
        <v>0</v>
      </c>
      <c r="S4264">
        <v>0</v>
      </c>
      <c r="T4264">
        <v>0</v>
      </c>
      <c r="U4264">
        <v>0</v>
      </c>
      <c r="V4264">
        <v>0</v>
      </c>
      <c r="W4264">
        <v>0</v>
      </c>
      <c r="X4264">
        <v>0</v>
      </c>
      <c r="Y4264">
        <v>0</v>
      </c>
      <c r="Z4264">
        <v>0</v>
      </c>
      <c r="AA4264">
        <v>0</v>
      </c>
      <c r="AB4264">
        <v>0</v>
      </c>
      <c r="AC4264">
        <v>0</v>
      </c>
      <c r="AD4264">
        <v>0</v>
      </c>
      <c r="AE4264">
        <v>0</v>
      </c>
      <c r="AF4264">
        <v>0</v>
      </c>
      <c r="AG4264" s="19">
        <v>0</v>
      </c>
      <c r="AH4264">
        <v>0</v>
      </c>
      <c r="AI4264">
        <v>0</v>
      </c>
      <c r="AJ4264">
        <v>0</v>
      </c>
      <c r="AK4264">
        <v>0</v>
      </c>
      <c r="AL4264">
        <v>0</v>
      </c>
      <c r="AM4264">
        <v>0</v>
      </c>
      <c r="AN4264">
        <v>1466</v>
      </c>
      <c r="AO4264">
        <v>19097</v>
      </c>
      <c r="AP4264">
        <v>26958</v>
      </c>
      <c r="AQ4264">
        <v>25898</v>
      </c>
      <c r="AR4264">
        <v>30867</v>
      </c>
      <c r="AS4264">
        <v>36913</v>
      </c>
      <c r="AT4264">
        <v>46244</v>
      </c>
      <c r="AU4264">
        <v>56220</v>
      </c>
      <c r="AV4264">
        <v>66517</v>
      </c>
      <c r="AW4264">
        <v>79615</v>
      </c>
      <c r="AX4264">
        <v>82197</v>
      </c>
      <c r="AY4264">
        <v>80029</v>
      </c>
      <c r="AZ4264">
        <v>97000</v>
      </c>
      <c r="BA4264">
        <v>112000</v>
      </c>
      <c r="BB4264">
        <v>127000</v>
      </c>
      <c r="BC4264">
        <v>143000</v>
      </c>
      <c r="BD4264">
        <v>174000</v>
      </c>
      <c r="BE4264">
        <v>190000</v>
      </c>
      <c r="BF4264">
        <v>208000</v>
      </c>
      <c r="BG4264">
        <v>224000</v>
      </c>
      <c r="BH4264">
        <v>260000</v>
      </c>
      <c r="BI4264">
        <v>277000</v>
      </c>
      <c r="BJ4264">
        <v>344000</v>
      </c>
      <c r="BK4264">
        <v>350000</v>
      </c>
      <c r="BL4264">
        <v>358000</v>
      </c>
      <c r="BM4264">
        <v>396000</v>
      </c>
      <c r="BN4264">
        <v>410000</v>
      </c>
      <c r="BO4264">
        <v>452000</v>
      </c>
      <c r="BP4264">
        <v>467000</v>
      </c>
      <c r="BQ4264">
        <v>512000</v>
      </c>
      <c r="BR4264">
        <v>489000</v>
      </c>
      <c r="BS4264">
        <v>484000</v>
      </c>
      <c r="BT4264">
        <v>486000</v>
      </c>
      <c r="BU4264">
        <v>533000</v>
      </c>
      <c r="BV4264">
        <v>528000</v>
      </c>
      <c r="BW4264">
        <v>565000</v>
      </c>
      <c r="BX4264">
        <v>574000</v>
      </c>
      <c r="BY4264">
        <v>561000</v>
      </c>
      <c r="BZ4264">
        <v>647000</v>
      </c>
      <c r="CA4264">
        <v>658000</v>
      </c>
      <c r="CB4264">
        <v>689000</v>
      </c>
      <c r="CC4264">
        <v>705000</v>
      </c>
      <c r="CD4264">
        <v>721000</v>
      </c>
      <c r="CE4264">
        <v>736000</v>
      </c>
    </row>
    <row r="4265" spans="1:83" x14ac:dyDescent="0.35">
      <c r="A4265" s="9" t="str">
        <f t="shared" si="66"/>
        <v>0931.752.10</v>
      </c>
      <c r="B4265" s="52" t="e">
        <f>+IF(MATCH(A4265,List!H$10:H$145,0),"Targeted")</f>
        <v>#N/A</v>
      </c>
      <c r="C4265" s="65"/>
      <c r="D4265" s="151" t="s">
        <v>7700</v>
      </c>
      <c r="E4265" s="16" t="s">
        <v>5374</v>
      </c>
      <c r="F4265" s="16" t="s">
        <v>5375</v>
      </c>
      <c r="G4265" s="16" t="s">
        <v>702</v>
      </c>
      <c r="H4265" s="16" t="s">
        <v>6009</v>
      </c>
      <c r="I4265" s="16" t="s">
        <v>3449</v>
      </c>
      <c r="J4265" s="16" t="s">
        <v>6019</v>
      </c>
      <c r="K4265" s="17" t="s">
        <v>519</v>
      </c>
      <c r="L4265" s="18" t="s">
        <v>5835</v>
      </c>
      <c r="M4265" s="195" t="s">
        <v>182</v>
      </c>
      <c r="N4265" s="16" t="s">
        <v>5991</v>
      </c>
      <c r="O4265" s="17" t="s">
        <v>346</v>
      </c>
      <c r="P4265" s="17" t="s">
        <v>305</v>
      </c>
      <c r="Q4265" s="17" t="s">
        <v>306</v>
      </c>
      <c r="R4265">
        <v>0</v>
      </c>
      <c r="S4265">
        <v>0</v>
      </c>
      <c r="T4265">
        <v>0</v>
      </c>
      <c r="U4265">
        <v>0</v>
      </c>
      <c r="V4265">
        <v>0</v>
      </c>
      <c r="W4265">
        <v>0</v>
      </c>
      <c r="X4265">
        <v>0</v>
      </c>
      <c r="Y4265">
        <v>0</v>
      </c>
      <c r="Z4265">
        <v>0</v>
      </c>
      <c r="AA4265">
        <v>0</v>
      </c>
      <c r="AB4265">
        <v>0</v>
      </c>
      <c r="AC4265">
        <v>0</v>
      </c>
      <c r="AD4265">
        <v>0</v>
      </c>
      <c r="AE4265">
        <v>52469</v>
      </c>
      <c r="AF4265">
        <v>56454</v>
      </c>
      <c r="AG4265" s="19">
        <v>16189</v>
      </c>
      <c r="AH4265">
        <v>68137</v>
      </c>
      <c r="AI4265">
        <v>84099</v>
      </c>
      <c r="AJ4265">
        <v>90434</v>
      </c>
      <c r="AK4265">
        <v>93544</v>
      </c>
      <c r="AL4265">
        <v>97538</v>
      </c>
      <c r="AM4265">
        <v>112049</v>
      </c>
      <c r="AN4265">
        <v>119839</v>
      </c>
      <c r="AO4265">
        <v>131945</v>
      </c>
      <c r="AP4265">
        <v>141984</v>
      </c>
      <c r="AQ4265">
        <v>0</v>
      </c>
      <c r="AR4265">
        <v>0</v>
      </c>
      <c r="AS4265">
        <v>0</v>
      </c>
      <c r="AT4265">
        <v>0</v>
      </c>
      <c r="AU4265">
        <v>0</v>
      </c>
      <c r="AV4265">
        <v>0</v>
      </c>
      <c r="AW4265">
        <v>0</v>
      </c>
      <c r="AX4265">
        <v>0</v>
      </c>
      <c r="AY4265">
        <v>0</v>
      </c>
      <c r="AZ4265">
        <v>0</v>
      </c>
      <c r="BA4265">
        <v>0</v>
      </c>
      <c r="BB4265">
        <v>0</v>
      </c>
      <c r="BC4265">
        <v>0</v>
      </c>
      <c r="BD4265">
        <v>0</v>
      </c>
      <c r="BE4265">
        <v>0</v>
      </c>
      <c r="BF4265">
        <v>0</v>
      </c>
      <c r="BG4265">
        <v>0</v>
      </c>
      <c r="BH4265">
        <v>0</v>
      </c>
      <c r="BI4265">
        <v>0</v>
      </c>
      <c r="BJ4265">
        <v>0</v>
      </c>
      <c r="BK4265">
        <v>0</v>
      </c>
      <c r="BL4265">
        <v>0</v>
      </c>
      <c r="BM4265">
        <v>0</v>
      </c>
      <c r="BN4265">
        <v>0</v>
      </c>
      <c r="BO4265">
        <v>0</v>
      </c>
      <c r="BP4265">
        <v>0</v>
      </c>
      <c r="BQ4265">
        <v>0</v>
      </c>
      <c r="BR4265">
        <v>0</v>
      </c>
      <c r="BS4265">
        <v>0</v>
      </c>
      <c r="BT4265">
        <v>0</v>
      </c>
      <c r="BU4265">
        <v>0</v>
      </c>
      <c r="BV4265">
        <v>0</v>
      </c>
      <c r="BW4265">
        <v>0</v>
      </c>
      <c r="BX4265">
        <v>0</v>
      </c>
      <c r="BY4265">
        <v>0</v>
      </c>
      <c r="BZ4265">
        <v>0</v>
      </c>
      <c r="CA4265">
        <v>0</v>
      </c>
      <c r="CB4265">
        <v>0</v>
      </c>
      <c r="CC4265">
        <v>0</v>
      </c>
      <c r="CD4265">
        <v>0</v>
      </c>
      <c r="CE4265">
        <v>0</v>
      </c>
    </row>
    <row r="4266" spans="1:83" x14ac:dyDescent="0.35">
      <c r="A4266" s="9" t="str">
        <f t="shared" si="66"/>
        <v>0932.752.10</v>
      </c>
      <c r="B4266" s="52" t="e">
        <f>+IF(MATCH(A4266,List!H$10:H$145,0),"Targeted")</f>
        <v>#N/A</v>
      </c>
      <c r="C4266" s="65"/>
      <c r="D4266" s="151" t="s">
        <v>7700</v>
      </c>
      <c r="E4266" s="16" t="s">
        <v>5374</v>
      </c>
      <c r="F4266" s="16" t="s">
        <v>5375</v>
      </c>
      <c r="G4266" s="16" t="s">
        <v>702</v>
      </c>
      <c r="H4266" s="16" t="s">
        <v>6009</v>
      </c>
      <c r="I4266" s="16" t="s">
        <v>195</v>
      </c>
      <c r="J4266" s="16" t="s">
        <v>6020</v>
      </c>
      <c r="K4266" s="17" t="s">
        <v>519</v>
      </c>
      <c r="L4266" s="18" t="s">
        <v>5835</v>
      </c>
      <c r="M4266" s="195" t="s">
        <v>182</v>
      </c>
      <c r="N4266" s="16" t="s">
        <v>5991</v>
      </c>
      <c r="O4266" s="17" t="s">
        <v>346</v>
      </c>
      <c r="P4266" s="17" t="s">
        <v>305</v>
      </c>
      <c r="Q4266" s="17" t="s">
        <v>306</v>
      </c>
      <c r="R4266">
        <v>0</v>
      </c>
      <c r="S4266">
        <v>0</v>
      </c>
      <c r="T4266">
        <v>0</v>
      </c>
      <c r="U4266">
        <v>0</v>
      </c>
      <c r="V4266">
        <v>0</v>
      </c>
      <c r="W4266">
        <v>0</v>
      </c>
      <c r="X4266">
        <v>0</v>
      </c>
      <c r="Y4266">
        <v>0</v>
      </c>
      <c r="Z4266">
        <v>0</v>
      </c>
      <c r="AA4266">
        <v>0</v>
      </c>
      <c r="AB4266">
        <v>0</v>
      </c>
      <c r="AC4266">
        <v>0</v>
      </c>
      <c r="AD4266">
        <v>0</v>
      </c>
      <c r="AE4266">
        <v>1485</v>
      </c>
      <c r="AF4266">
        <v>4415</v>
      </c>
      <c r="AG4266" s="19">
        <v>958</v>
      </c>
      <c r="AH4266">
        <v>4139</v>
      </c>
      <c r="AI4266">
        <v>4654</v>
      </c>
      <c r="AJ4266">
        <v>0</v>
      </c>
      <c r="AK4266">
        <v>1635</v>
      </c>
      <c r="AL4266">
        <v>1821</v>
      </c>
      <c r="AM4266">
        <v>347</v>
      </c>
      <c r="AN4266">
        <v>134</v>
      </c>
      <c r="AO4266">
        <v>37</v>
      </c>
      <c r="AP4266">
        <v>45</v>
      </c>
      <c r="AQ4266">
        <v>0</v>
      </c>
      <c r="AR4266">
        <v>81</v>
      </c>
      <c r="AS4266">
        <v>57</v>
      </c>
      <c r="AT4266">
        <v>44</v>
      </c>
      <c r="AU4266">
        <v>207</v>
      </c>
      <c r="AV4266">
        <v>49</v>
      </c>
      <c r="AW4266">
        <v>11</v>
      </c>
      <c r="AX4266">
        <v>0</v>
      </c>
      <c r="AY4266">
        <v>0</v>
      </c>
      <c r="AZ4266">
        <v>0</v>
      </c>
      <c r="BA4266">
        <v>0</v>
      </c>
      <c r="BB4266">
        <v>0</v>
      </c>
      <c r="BC4266">
        <v>0</v>
      </c>
      <c r="BD4266">
        <v>0</v>
      </c>
      <c r="BE4266">
        <v>0</v>
      </c>
      <c r="BF4266">
        <v>0</v>
      </c>
      <c r="BG4266">
        <v>0</v>
      </c>
      <c r="BH4266">
        <v>0</v>
      </c>
      <c r="BI4266">
        <v>0</v>
      </c>
      <c r="BJ4266">
        <v>0</v>
      </c>
      <c r="BK4266">
        <v>0</v>
      </c>
      <c r="BL4266">
        <v>0</v>
      </c>
      <c r="BM4266">
        <v>0</v>
      </c>
      <c r="BN4266">
        <v>0</v>
      </c>
      <c r="BO4266">
        <v>0</v>
      </c>
      <c r="BP4266">
        <v>0</v>
      </c>
      <c r="BQ4266">
        <v>0</v>
      </c>
      <c r="BR4266">
        <v>0</v>
      </c>
      <c r="BS4266">
        <v>0</v>
      </c>
      <c r="BT4266">
        <v>0</v>
      </c>
      <c r="BU4266">
        <v>0</v>
      </c>
      <c r="BV4266">
        <v>0</v>
      </c>
      <c r="BW4266">
        <v>0</v>
      </c>
      <c r="BX4266">
        <v>0</v>
      </c>
      <c r="BY4266">
        <v>0</v>
      </c>
      <c r="BZ4266">
        <v>0</v>
      </c>
      <c r="CA4266">
        <v>0</v>
      </c>
      <c r="CB4266">
        <v>0</v>
      </c>
      <c r="CC4266">
        <v>0</v>
      </c>
      <c r="CD4266">
        <v>0</v>
      </c>
      <c r="CE4266">
        <v>0</v>
      </c>
    </row>
    <row r="4267" spans="1:83" x14ac:dyDescent="0.35">
      <c r="A4267" s="9" t="str">
        <f t="shared" si="66"/>
        <v>0934.752.10</v>
      </c>
      <c r="B4267" s="52" t="e">
        <f>+IF(MATCH(A4267,List!H$10:H$145,0),"Targeted")</f>
        <v>#N/A</v>
      </c>
      <c r="C4267" s="65"/>
      <c r="D4267" s="151" t="s">
        <v>7700</v>
      </c>
      <c r="E4267" s="16" t="s">
        <v>5374</v>
      </c>
      <c r="F4267" s="16" t="s">
        <v>5375</v>
      </c>
      <c r="G4267" s="16" t="s">
        <v>702</v>
      </c>
      <c r="H4267" s="16" t="s">
        <v>6009</v>
      </c>
      <c r="I4267" s="16" t="s">
        <v>6021</v>
      </c>
      <c r="J4267" s="16" t="s">
        <v>6022</v>
      </c>
      <c r="K4267" s="17" t="s">
        <v>519</v>
      </c>
      <c r="L4267" s="18" t="s">
        <v>5835</v>
      </c>
      <c r="M4267" s="195" t="s">
        <v>182</v>
      </c>
      <c r="N4267" s="16" t="s">
        <v>5991</v>
      </c>
      <c r="O4267" s="17" t="s">
        <v>346</v>
      </c>
      <c r="P4267" s="17" t="s">
        <v>305</v>
      </c>
      <c r="Q4267" s="17" t="s">
        <v>306</v>
      </c>
      <c r="R4267">
        <v>0</v>
      </c>
      <c r="S4267">
        <v>0</v>
      </c>
      <c r="T4267">
        <v>0</v>
      </c>
      <c r="U4267">
        <v>0</v>
      </c>
      <c r="V4267">
        <v>0</v>
      </c>
      <c r="W4267">
        <v>0</v>
      </c>
      <c r="X4267">
        <v>0</v>
      </c>
      <c r="Y4267">
        <v>0</v>
      </c>
      <c r="Z4267">
        <v>0</v>
      </c>
      <c r="AA4267">
        <v>0</v>
      </c>
      <c r="AB4267">
        <v>0</v>
      </c>
      <c r="AC4267">
        <v>0</v>
      </c>
      <c r="AD4267">
        <v>155</v>
      </c>
      <c r="AE4267">
        <v>0</v>
      </c>
      <c r="AF4267">
        <v>339</v>
      </c>
      <c r="AG4267" s="19">
        <v>83</v>
      </c>
      <c r="AH4267">
        <v>154</v>
      </c>
      <c r="AI4267">
        <v>253</v>
      </c>
      <c r="AJ4267">
        <v>77</v>
      </c>
      <c r="AK4267">
        <v>138</v>
      </c>
      <c r="AL4267">
        <v>22</v>
      </c>
      <c r="AM4267">
        <v>3</v>
      </c>
      <c r="AN4267">
        <v>0</v>
      </c>
      <c r="AO4267">
        <v>0</v>
      </c>
      <c r="AP4267">
        <v>0</v>
      </c>
      <c r="AQ4267">
        <v>0</v>
      </c>
      <c r="AR4267">
        <v>0</v>
      </c>
      <c r="AS4267">
        <v>0</v>
      </c>
      <c r="AT4267">
        <v>0</v>
      </c>
      <c r="AU4267">
        <v>0</v>
      </c>
      <c r="AV4267">
        <v>0</v>
      </c>
      <c r="AW4267">
        <v>0</v>
      </c>
      <c r="AX4267">
        <v>0</v>
      </c>
      <c r="AY4267">
        <v>0</v>
      </c>
      <c r="AZ4267">
        <v>0</v>
      </c>
      <c r="BA4267">
        <v>0</v>
      </c>
      <c r="BB4267">
        <v>0</v>
      </c>
      <c r="BC4267">
        <v>0</v>
      </c>
      <c r="BD4267">
        <v>0</v>
      </c>
      <c r="BE4267">
        <v>0</v>
      </c>
      <c r="BF4267">
        <v>0</v>
      </c>
      <c r="BG4267">
        <v>0</v>
      </c>
      <c r="BH4267">
        <v>0</v>
      </c>
      <c r="BI4267">
        <v>0</v>
      </c>
      <c r="BJ4267">
        <v>0</v>
      </c>
      <c r="BK4267">
        <v>0</v>
      </c>
      <c r="BL4267">
        <v>0</v>
      </c>
      <c r="BM4267">
        <v>0</v>
      </c>
      <c r="BN4267">
        <v>0</v>
      </c>
      <c r="BO4267">
        <v>0</v>
      </c>
      <c r="BP4267">
        <v>0</v>
      </c>
      <c r="BQ4267">
        <v>0</v>
      </c>
      <c r="BR4267">
        <v>0</v>
      </c>
      <c r="BS4267">
        <v>0</v>
      </c>
      <c r="BT4267">
        <v>0</v>
      </c>
      <c r="BU4267">
        <v>0</v>
      </c>
      <c r="BV4267">
        <v>0</v>
      </c>
      <c r="BW4267">
        <v>0</v>
      </c>
      <c r="BX4267">
        <v>0</v>
      </c>
      <c r="BY4267">
        <v>0</v>
      </c>
      <c r="BZ4267">
        <v>0</v>
      </c>
      <c r="CA4267">
        <v>0</v>
      </c>
      <c r="CB4267">
        <v>0</v>
      </c>
      <c r="CC4267">
        <v>0</v>
      </c>
      <c r="CD4267">
        <v>0</v>
      </c>
      <c r="CE4267">
        <v>0</v>
      </c>
    </row>
    <row r="4268" spans="1:83" x14ac:dyDescent="0.35">
      <c r="A4268" s="9" t="str">
        <f t="shared" si="66"/>
        <v>0937.752.10</v>
      </c>
      <c r="B4268" s="52" t="e">
        <f>+IF(MATCH(A4268,List!H$10:H$145,0),"Targeted")</f>
        <v>#N/A</v>
      </c>
      <c r="C4268" s="65"/>
      <c r="D4268" s="151" t="s">
        <v>7700</v>
      </c>
      <c r="E4268" s="16" t="s">
        <v>5374</v>
      </c>
      <c r="F4268" s="16" t="s">
        <v>5375</v>
      </c>
      <c r="G4268" s="16" t="s">
        <v>702</v>
      </c>
      <c r="H4268" s="16" t="s">
        <v>6009</v>
      </c>
      <c r="I4268" s="16" t="s">
        <v>6023</v>
      </c>
      <c r="J4268" s="16" t="s">
        <v>6024</v>
      </c>
      <c r="K4268" s="17" t="s">
        <v>519</v>
      </c>
      <c r="L4268" s="18" t="s">
        <v>5835</v>
      </c>
      <c r="M4268" s="195" t="s">
        <v>182</v>
      </c>
      <c r="N4268" s="16" t="s">
        <v>5991</v>
      </c>
      <c r="O4268" s="17" t="s">
        <v>346</v>
      </c>
      <c r="P4268" s="17" t="s">
        <v>305</v>
      </c>
      <c r="Q4268" s="17" t="s">
        <v>306</v>
      </c>
      <c r="R4268">
        <v>0</v>
      </c>
      <c r="S4268">
        <v>0</v>
      </c>
      <c r="T4268">
        <v>0</v>
      </c>
      <c r="U4268">
        <v>0</v>
      </c>
      <c r="V4268">
        <v>0</v>
      </c>
      <c r="W4268">
        <v>0</v>
      </c>
      <c r="X4268">
        <v>0</v>
      </c>
      <c r="Y4268">
        <v>0</v>
      </c>
      <c r="Z4268">
        <v>0</v>
      </c>
      <c r="AA4268">
        <v>0</v>
      </c>
      <c r="AB4268">
        <v>0</v>
      </c>
      <c r="AC4268">
        <v>0</v>
      </c>
      <c r="AD4268">
        <v>0</v>
      </c>
      <c r="AE4268">
        <v>0</v>
      </c>
      <c r="AF4268">
        <v>0</v>
      </c>
      <c r="AG4268" s="19">
        <v>0</v>
      </c>
      <c r="AH4268">
        <v>0</v>
      </c>
      <c r="AI4268">
        <v>0</v>
      </c>
      <c r="AJ4268">
        <v>110</v>
      </c>
      <c r="AK4268">
        <v>182</v>
      </c>
      <c r="AL4268">
        <v>275</v>
      </c>
      <c r="AM4268">
        <v>192</v>
      </c>
      <c r="AN4268">
        <v>221</v>
      </c>
      <c r="AO4268">
        <v>230</v>
      </c>
      <c r="AP4268">
        <v>223</v>
      </c>
      <c r="AQ4268">
        <v>173</v>
      </c>
      <c r="AR4268">
        <v>169</v>
      </c>
      <c r="AS4268">
        <v>170</v>
      </c>
      <c r="AT4268">
        <v>57</v>
      </c>
      <c r="AU4268">
        <v>0</v>
      </c>
      <c r="AV4268">
        <v>0</v>
      </c>
      <c r="AW4268">
        <v>0</v>
      </c>
      <c r="AX4268">
        <v>0</v>
      </c>
      <c r="AY4268">
        <v>0</v>
      </c>
      <c r="AZ4268">
        <v>0</v>
      </c>
      <c r="BA4268">
        <v>0</v>
      </c>
      <c r="BB4268">
        <v>0</v>
      </c>
      <c r="BC4268">
        <v>0</v>
      </c>
      <c r="BD4268">
        <v>0</v>
      </c>
      <c r="BE4268">
        <v>0</v>
      </c>
      <c r="BF4268">
        <v>0</v>
      </c>
      <c r="BG4268">
        <v>0</v>
      </c>
      <c r="BH4268">
        <v>0</v>
      </c>
      <c r="BI4268">
        <v>0</v>
      </c>
      <c r="BJ4268">
        <v>0</v>
      </c>
      <c r="BK4268">
        <v>0</v>
      </c>
      <c r="BL4268">
        <v>0</v>
      </c>
      <c r="BM4268">
        <v>0</v>
      </c>
      <c r="BN4268">
        <v>0</v>
      </c>
      <c r="BO4268">
        <v>0</v>
      </c>
      <c r="BP4268">
        <v>0</v>
      </c>
      <c r="BQ4268">
        <v>0</v>
      </c>
      <c r="BR4268">
        <v>0</v>
      </c>
      <c r="BS4268">
        <v>0</v>
      </c>
      <c r="BT4268">
        <v>0</v>
      </c>
      <c r="BU4268">
        <v>0</v>
      </c>
      <c r="BV4268">
        <v>0</v>
      </c>
      <c r="BW4268">
        <v>0</v>
      </c>
      <c r="BX4268">
        <v>0</v>
      </c>
      <c r="BY4268">
        <v>0</v>
      </c>
      <c r="BZ4268">
        <v>0</v>
      </c>
      <c r="CA4268">
        <v>0</v>
      </c>
      <c r="CB4268">
        <v>0</v>
      </c>
      <c r="CC4268">
        <v>0</v>
      </c>
      <c r="CD4268">
        <v>0</v>
      </c>
      <c r="CE4268">
        <v>0</v>
      </c>
    </row>
    <row r="4269" spans="1:83" x14ac:dyDescent="0.35">
      <c r="A4269" s="9" t="str">
        <f t="shared" si="66"/>
        <v>5100.752.10</v>
      </c>
      <c r="B4269" s="52" t="e">
        <f>+IF(MATCH(A4269,List!H$10:H$145,0),"Targeted")</f>
        <v>#N/A</v>
      </c>
      <c r="C4269" s="65"/>
      <c r="D4269" s="151"/>
      <c r="E4269" s="16" t="s">
        <v>5374</v>
      </c>
      <c r="F4269" s="16" t="s">
        <v>5375</v>
      </c>
      <c r="G4269" s="16" t="s">
        <v>702</v>
      </c>
      <c r="H4269" s="16" t="s">
        <v>6009</v>
      </c>
      <c r="I4269" s="16" t="s">
        <v>6025</v>
      </c>
      <c r="J4269" s="16" t="s">
        <v>6026</v>
      </c>
      <c r="K4269" s="17" t="s">
        <v>519</v>
      </c>
      <c r="L4269" s="18" t="s">
        <v>5835</v>
      </c>
      <c r="M4269" s="195" t="s">
        <v>182</v>
      </c>
      <c r="N4269" s="16" t="s">
        <v>5991</v>
      </c>
      <c r="O4269" s="17" t="s">
        <v>304</v>
      </c>
      <c r="P4269" s="17" t="s">
        <v>305</v>
      </c>
      <c r="Q4269" s="17" t="s">
        <v>306</v>
      </c>
      <c r="R4269">
        <v>0</v>
      </c>
      <c r="S4269">
        <v>0</v>
      </c>
      <c r="T4269">
        <v>0</v>
      </c>
      <c r="U4269">
        <v>0</v>
      </c>
      <c r="V4269">
        <v>0</v>
      </c>
      <c r="W4269">
        <v>0</v>
      </c>
      <c r="X4269">
        <v>0</v>
      </c>
      <c r="Y4269">
        <v>0</v>
      </c>
      <c r="Z4269">
        <v>0</v>
      </c>
      <c r="AA4269">
        <v>0</v>
      </c>
      <c r="AB4269">
        <v>0</v>
      </c>
      <c r="AC4269">
        <v>0</v>
      </c>
      <c r="AD4269">
        <v>0</v>
      </c>
      <c r="AE4269">
        <v>0</v>
      </c>
      <c r="AF4269">
        <v>0</v>
      </c>
      <c r="AG4269" s="19">
        <v>0</v>
      </c>
      <c r="AH4269">
        <v>0</v>
      </c>
      <c r="AI4269">
        <v>0</v>
      </c>
      <c r="AJ4269">
        <v>0</v>
      </c>
      <c r="AK4269">
        <v>0</v>
      </c>
      <c r="AL4269">
        <v>0</v>
      </c>
      <c r="AM4269">
        <v>0</v>
      </c>
      <c r="AN4269">
        <v>0</v>
      </c>
      <c r="AO4269">
        <v>0</v>
      </c>
      <c r="AP4269">
        <v>0</v>
      </c>
      <c r="AQ4269">
        <v>0</v>
      </c>
      <c r="AR4269">
        <v>0</v>
      </c>
      <c r="AS4269">
        <v>0</v>
      </c>
      <c r="AT4269">
        <v>0</v>
      </c>
      <c r="AU4269">
        <v>0</v>
      </c>
      <c r="AV4269">
        <v>0</v>
      </c>
      <c r="AW4269">
        <v>41064</v>
      </c>
      <c r="AX4269">
        <v>20504</v>
      </c>
      <c r="AY4269">
        <v>6391</v>
      </c>
      <c r="AZ4269">
        <v>0</v>
      </c>
      <c r="BA4269">
        <v>14000</v>
      </c>
      <c r="BB4269">
        <v>85000</v>
      </c>
      <c r="BC4269">
        <v>8000</v>
      </c>
      <c r="BD4269">
        <v>115000</v>
      </c>
      <c r="BE4269">
        <v>214000</v>
      </c>
      <c r="BF4269">
        <v>44000</v>
      </c>
      <c r="BG4269">
        <v>214000</v>
      </c>
      <c r="BH4269">
        <v>268000</v>
      </c>
      <c r="BI4269">
        <v>227000</v>
      </c>
      <c r="BJ4269">
        <v>204000</v>
      </c>
      <c r="BK4269">
        <v>202000</v>
      </c>
      <c r="BL4269">
        <v>204000</v>
      </c>
      <c r="BM4269">
        <v>102000</v>
      </c>
      <c r="BN4269">
        <v>224000</v>
      </c>
      <c r="BO4269">
        <v>240000</v>
      </c>
      <c r="BP4269">
        <v>298000</v>
      </c>
      <c r="BQ4269">
        <v>366000</v>
      </c>
      <c r="BR4269">
        <v>496000</v>
      </c>
      <c r="BS4269">
        <v>141000</v>
      </c>
      <c r="BT4269">
        <v>143000</v>
      </c>
      <c r="BU4269">
        <v>18000</v>
      </c>
      <c r="BV4269">
        <v>165000</v>
      </c>
      <c r="BW4269">
        <v>163000</v>
      </c>
      <c r="BX4269" s="10">
        <v>211000</v>
      </c>
      <c r="BY4269">
        <v>255000</v>
      </c>
      <c r="BZ4269">
        <v>221000</v>
      </c>
      <c r="CA4269">
        <v>292000</v>
      </c>
      <c r="CB4269">
        <v>301000</v>
      </c>
      <c r="CC4269">
        <v>316000</v>
      </c>
      <c r="CD4269">
        <v>327000</v>
      </c>
      <c r="CE4269">
        <v>333000</v>
      </c>
    </row>
    <row r="4270" spans="1:83" x14ac:dyDescent="0.35">
      <c r="A4270" s="9" t="str">
        <f t="shared" si="66"/>
        <v>5101.752.10</v>
      </c>
      <c r="B4270" s="52" t="e">
        <f>+IF(MATCH(A4270,List!H$10:H$145,0),"Targeted")</f>
        <v>#N/A</v>
      </c>
      <c r="C4270" s="65"/>
      <c r="D4270" s="151"/>
      <c r="E4270" s="16" t="s">
        <v>5374</v>
      </c>
      <c r="F4270" s="16" t="s">
        <v>5375</v>
      </c>
      <c r="G4270" s="16" t="s">
        <v>702</v>
      </c>
      <c r="H4270" s="16" t="s">
        <v>6009</v>
      </c>
      <c r="I4270" s="16" t="s">
        <v>6027</v>
      </c>
      <c r="J4270" s="16" t="s">
        <v>6028</v>
      </c>
      <c r="K4270" s="17" t="s">
        <v>519</v>
      </c>
      <c r="L4270" s="18" t="s">
        <v>5835</v>
      </c>
      <c r="M4270" s="195" t="s">
        <v>182</v>
      </c>
      <c r="N4270" s="16" t="s">
        <v>5991</v>
      </c>
      <c r="O4270" s="17" t="s">
        <v>304</v>
      </c>
      <c r="P4270" s="17" t="s">
        <v>305</v>
      </c>
      <c r="Q4270" s="17" t="s">
        <v>306</v>
      </c>
      <c r="R4270">
        <v>0</v>
      </c>
      <c r="S4270">
        <v>0</v>
      </c>
      <c r="T4270">
        <v>0</v>
      </c>
      <c r="U4270">
        <v>0</v>
      </c>
      <c r="V4270">
        <v>0</v>
      </c>
      <c r="W4270">
        <v>0</v>
      </c>
      <c r="X4270">
        <v>0</v>
      </c>
      <c r="Y4270">
        <v>0</v>
      </c>
      <c r="Z4270">
        <v>0</v>
      </c>
      <c r="AA4270">
        <v>0</v>
      </c>
      <c r="AB4270">
        <v>0</v>
      </c>
      <c r="AC4270">
        <v>0</v>
      </c>
      <c r="AD4270">
        <v>0</v>
      </c>
      <c r="AE4270">
        <v>0</v>
      </c>
      <c r="AF4270">
        <v>0</v>
      </c>
      <c r="AG4270" s="19">
        <v>0</v>
      </c>
      <c r="AH4270">
        <v>0</v>
      </c>
      <c r="AI4270">
        <v>0</v>
      </c>
      <c r="AJ4270">
        <v>0</v>
      </c>
      <c r="AK4270">
        <v>0</v>
      </c>
      <c r="AL4270">
        <v>0</v>
      </c>
      <c r="AM4270">
        <v>0</v>
      </c>
      <c r="AN4270">
        <v>0</v>
      </c>
      <c r="AO4270">
        <v>0</v>
      </c>
      <c r="AP4270">
        <v>0</v>
      </c>
      <c r="AQ4270">
        <v>0</v>
      </c>
      <c r="AR4270">
        <v>0</v>
      </c>
      <c r="AS4270">
        <v>0</v>
      </c>
      <c r="AT4270">
        <v>-809</v>
      </c>
      <c r="AU4270">
        <v>551</v>
      </c>
      <c r="AV4270">
        <v>1598</v>
      </c>
      <c r="AW4270">
        <v>0</v>
      </c>
      <c r="AX4270">
        <v>1528</v>
      </c>
      <c r="AY4270">
        <v>3881</v>
      </c>
      <c r="AZ4270">
        <v>4000</v>
      </c>
      <c r="BA4270">
        <v>7000</v>
      </c>
      <c r="BB4270">
        <v>3000</v>
      </c>
      <c r="BC4270">
        <v>6000</v>
      </c>
      <c r="BD4270">
        <v>3000</v>
      </c>
      <c r="BE4270">
        <v>4000</v>
      </c>
      <c r="BF4270">
        <v>0</v>
      </c>
      <c r="BG4270">
        <v>5000</v>
      </c>
      <c r="BH4270">
        <v>2000</v>
      </c>
      <c r="BI4270">
        <v>2000</v>
      </c>
      <c r="BJ4270">
        <v>4000</v>
      </c>
      <c r="BK4270">
        <v>8000</v>
      </c>
      <c r="BL4270">
        <v>1000</v>
      </c>
      <c r="BM4270">
        <v>11000</v>
      </c>
      <c r="BN4270">
        <v>6000</v>
      </c>
      <c r="BO4270">
        <v>2000</v>
      </c>
      <c r="BP4270">
        <v>1000</v>
      </c>
      <c r="BQ4270">
        <v>0</v>
      </c>
      <c r="BR4270">
        <v>2000</v>
      </c>
      <c r="BS4270">
        <v>0</v>
      </c>
      <c r="BT4270">
        <v>1000</v>
      </c>
      <c r="BU4270">
        <v>1000</v>
      </c>
      <c r="BV4270">
        <v>0</v>
      </c>
      <c r="BW4270">
        <v>6000</v>
      </c>
      <c r="BX4270" s="10">
        <v>2000</v>
      </c>
      <c r="BY4270">
        <v>2000</v>
      </c>
      <c r="BZ4270">
        <v>1000</v>
      </c>
      <c r="CA4270">
        <v>1000</v>
      </c>
      <c r="CB4270">
        <v>1000</v>
      </c>
      <c r="CC4270">
        <v>1000</v>
      </c>
      <c r="CD4270">
        <v>1000</v>
      </c>
      <c r="CE4270">
        <v>1000</v>
      </c>
    </row>
    <row r="4271" spans="1:83" x14ac:dyDescent="0.35">
      <c r="A4271" s="9" t="str">
        <f t="shared" si="66"/>
        <v>5114.752.10</v>
      </c>
      <c r="B4271" s="52" t="e">
        <f>+IF(MATCH(A4271,List!H$10:H$145,0),"Targeted")</f>
        <v>#N/A</v>
      </c>
      <c r="C4271" s="65"/>
      <c r="D4271" s="151" t="s">
        <v>7700</v>
      </c>
      <c r="E4271" s="16" t="s">
        <v>5374</v>
      </c>
      <c r="F4271" s="16" t="s">
        <v>5375</v>
      </c>
      <c r="G4271" s="16" t="s">
        <v>702</v>
      </c>
      <c r="H4271" s="16" t="s">
        <v>6009</v>
      </c>
      <c r="I4271" s="16" t="s">
        <v>6029</v>
      </c>
      <c r="J4271" s="16" t="s">
        <v>6030</v>
      </c>
      <c r="K4271" s="17" t="s">
        <v>519</v>
      </c>
      <c r="L4271" s="18" t="s">
        <v>5835</v>
      </c>
      <c r="M4271" s="195" t="s">
        <v>182</v>
      </c>
      <c r="N4271" s="16" t="s">
        <v>5991</v>
      </c>
      <c r="O4271" s="17" t="s">
        <v>346</v>
      </c>
      <c r="P4271" s="17" t="s">
        <v>305</v>
      </c>
      <c r="Q4271" s="17" t="s">
        <v>306</v>
      </c>
      <c r="R4271">
        <v>0</v>
      </c>
      <c r="S4271">
        <v>0</v>
      </c>
      <c r="T4271">
        <v>0</v>
      </c>
      <c r="U4271">
        <v>0</v>
      </c>
      <c r="V4271">
        <v>0</v>
      </c>
      <c r="W4271">
        <v>0</v>
      </c>
      <c r="X4271">
        <v>0</v>
      </c>
      <c r="Y4271">
        <v>0</v>
      </c>
      <c r="Z4271">
        <v>0</v>
      </c>
      <c r="AA4271">
        <v>0</v>
      </c>
      <c r="AB4271">
        <v>0</v>
      </c>
      <c r="AC4271">
        <v>0</v>
      </c>
      <c r="AD4271">
        <v>0</v>
      </c>
      <c r="AE4271">
        <v>0</v>
      </c>
      <c r="AF4271">
        <v>0</v>
      </c>
      <c r="AG4271" s="19">
        <v>0</v>
      </c>
      <c r="AH4271">
        <v>0</v>
      </c>
      <c r="AI4271">
        <v>0</v>
      </c>
      <c r="AJ4271">
        <v>0</v>
      </c>
      <c r="AK4271">
        <v>0</v>
      </c>
      <c r="AL4271">
        <v>0</v>
      </c>
      <c r="AM4271">
        <v>0</v>
      </c>
      <c r="AN4271">
        <v>0</v>
      </c>
      <c r="AO4271">
        <v>0</v>
      </c>
      <c r="AP4271">
        <v>0</v>
      </c>
      <c r="AQ4271">
        <v>0</v>
      </c>
      <c r="AR4271">
        <v>0</v>
      </c>
      <c r="AS4271">
        <v>0</v>
      </c>
      <c r="AT4271">
        <v>0</v>
      </c>
      <c r="AU4271">
        <v>0</v>
      </c>
      <c r="AV4271">
        <v>0</v>
      </c>
      <c r="AW4271">
        <v>0</v>
      </c>
      <c r="AX4271">
        <v>0</v>
      </c>
      <c r="AY4271">
        <v>0</v>
      </c>
      <c r="AZ4271">
        <v>0</v>
      </c>
      <c r="BA4271">
        <v>0</v>
      </c>
      <c r="BB4271">
        <v>0</v>
      </c>
      <c r="BC4271">
        <v>0</v>
      </c>
      <c r="BD4271">
        <v>10000</v>
      </c>
      <c r="BE4271">
        <v>0</v>
      </c>
      <c r="BF4271">
        <v>0</v>
      </c>
      <c r="BG4271">
        <v>0</v>
      </c>
      <c r="BH4271">
        <v>0</v>
      </c>
      <c r="BI4271">
        <v>0</v>
      </c>
      <c r="BJ4271">
        <v>0</v>
      </c>
      <c r="BK4271">
        <v>0</v>
      </c>
      <c r="BL4271">
        <v>0</v>
      </c>
      <c r="BM4271">
        <v>0</v>
      </c>
      <c r="BN4271">
        <v>0</v>
      </c>
      <c r="BO4271">
        <v>0</v>
      </c>
      <c r="BP4271">
        <v>0</v>
      </c>
      <c r="BQ4271">
        <v>0</v>
      </c>
      <c r="BR4271">
        <v>0</v>
      </c>
      <c r="BS4271">
        <v>0</v>
      </c>
      <c r="BT4271">
        <v>0</v>
      </c>
      <c r="BU4271">
        <v>0</v>
      </c>
      <c r="BV4271">
        <v>0</v>
      </c>
      <c r="BW4271">
        <v>0</v>
      </c>
      <c r="BX4271">
        <v>0</v>
      </c>
      <c r="BY4271">
        <v>0</v>
      </c>
      <c r="BZ4271">
        <v>0</v>
      </c>
      <c r="CA4271">
        <v>0</v>
      </c>
      <c r="CB4271">
        <v>0</v>
      </c>
      <c r="CC4271">
        <v>0</v>
      </c>
      <c r="CD4271">
        <v>0</v>
      </c>
      <c r="CE4271">
        <v>0</v>
      </c>
    </row>
    <row r="4272" spans="1:83" x14ac:dyDescent="0.35">
      <c r="A4272" s="9" t="str">
        <f t="shared" si="66"/>
        <v>5114.752.10</v>
      </c>
      <c r="B4272" s="52" t="e">
        <f>+IF(MATCH(A4272,List!H$10:H$145,0),"Targeted")</f>
        <v>#N/A</v>
      </c>
      <c r="C4272" s="65"/>
      <c r="D4272" s="151"/>
      <c r="E4272" s="16" t="s">
        <v>5374</v>
      </c>
      <c r="F4272" s="16" t="s">
        <v>5375</v>
      </c>
      <c r="G4272" s="16" t="s">
        <v>702</v>
      </c>
      <c r="H4272" s="16" t="s">
        <v>6009</v>
      </c>
      <c r="I4272" s="16" t="s">
        <v>6029</v>
      </c>
      <c r="J4272" s="16" t="s">
        <v>6030</v>
      </c>
      <c r="K4272" s="17" t="s">
        <v>519</v>
      </c>
      <c r="L4272" s="18" t="s">
        <v>5835</v>
      </c>
      <c r="M4272" s="195" t="s">
        <v>182</v>
      </c>
      <c r="N4272" s="16" t="s">
        <v>5991</v>
      </c>
      <c r="O4272" s="17" t="s">
        <v>304</v>
      </c>
      <c r="P4272" s="17" t="s">
        <v>305</v>
      </c>
      <c r="Q4272" s="17" t="s">
        <v>306</v>
      </c>
      <c r="R4272">
        <v>0</v>
      </c>
      <c r="S4272">
        <v>0</v>
      </c>
      <c r="T4272">
        <v>0</v>
      </c>
      <c r="U4272">
        <v>0</v>
      </c>
      <c r="V4272">
        <v>0</v>
      </c>
      <c r="W4272">
        <v>0</v>
      </c>
      <c r="X4272">
        <v>0</v>
      </c>
      <c r="Y4272">
        <v>0</v>
      </c>
      <c r="Z4272">
        <v>0</v>
      </c>
      <c r="AA4272">
        <v>0</v>
      </c>
      <c r="AB4272">
        <v>0</v>
      </c>
      <c r="AC4272">
        <v>0</v>
      </c>
      <c r="AD4272">
        <v>0</v>
      </c>
      <c r="AE4272">
        <v>0</v>
      </c>
      <c r="AF4272">
        <v>0</v>
      </c>
      <c r="AG4272" s="19">
        <v>0</v>
      </c>
      <c r="AH4272">
        <v>0</v>
      </c>
      <c r="AI4272">
        <v>0</v>
      </c>
      <c r="AJ4272">
        <v>0</v>
      </c>
      <c r="AK4272">
        <v>0</v>
      </c>
      <c r="AL4272">
        <v>0</v>
      </c>
      <c r="AM4272">
        <v>0</v>
      </c>
      <c r="AN4272">
        <v>0</v>
      </c>
      <c r="AO4272">
        <v>0</v>
      </c>
      <c r="AP4272">
        <v>0</v>
      </c>
      <c r="AQ4272">
        <v>0</v>
      </c>
      <c r="AR4272">
        <v>0</v>
      </c>
      <c r="AS4272">
        <v>0</v>
      </c>
      <c r="AT4272">
        <v>0</v>
      </c>
      <c r="AU4272">
        <v>15778</v>
      </c>
      <c r="AV4272">
        <v>82469</v>
      </c>
      <c r="AW4272">
        <v>101648</v>
      </c>
      <c r="AX4272">
        <v>82283</v>
      </c>
      <c r="AY4272">
        <v>97442</v>
      </c>
      <c r="AZ4272">
        <v>116000</v>
      </c>
      <c r="BA4272">
        <v>138000</v>
      </c>
      <c r="BB4272">
        <v>173000</v>
      </c>
      <c r="BC4272">
        <v>214000</v>
      </c>
      <c r="BD4272">
        <v>223000</v>
      </c>
      <c r="BE4272">
        <v>208000</v>
      </c>
      <c r="BF4272">
        <v>240000</v>
      </c>
      <c r="BG4272">
        <v>293000</v>
      </c>
      <c r="BH4272">
        <v>259000</v>
      </c>
      <c r="BI4272">
        <v>257000</v>
      </c>
      <c r="BJ4272">
        <v>216000</v>
      </c>
      <c r="BK4272">
        <v>275000</v>
      </c>
      <c r="BL4272">
        <v>324000</v>
      </c>
      <c r="BM4272">
        <v>349000</v>
      </c>
      <c r="BN4272">
        <v>404000</v>
      </c>
      <c r="BO4272">
        <v>452000</v>
      </c>
      <c r="BP4272">
        <v>468000</v>
      </c>
      <c r="BQ4272">
        <v>472000</v>
      </c>
      <c r="BR4272">
        <v>490000</v>
      </c>
      <c r="BS4272">
        <v>425000</v>
      </c>
      <c r="BT4272">
        <v>505000</v>
      </c>
      <c r="BU4272">
        <v>546000</v>
      </c>
      <c r="BV4272">
        <v>622000</v>
      </c>
      <c r="BW4272">
        <v>610000</v>
      </c>
      <c r="BX4272" s="10">
        <v>669000</v>
      </c>
      <c r="BY4272">
        <v>695000</v>
      </c>
      <c r="BZ4272">
        <v>530000</v>
      </c>
      <c r="CA4272">
        <v>652000</v>
      </c>
      <c r="CB4272">
        <v>683000</v>
      </c>
      <c r="CC4272">
        <v>722000</v>
      </c>
      <c r="CD4272">
        <v>688000</v>
      </c>
      <c r="CE4272">
        <v>699000</v>
      </c>
    </row>
    <row r="4273" spans="1:83" x14ac:dyDescent="0.35">
      <c r="A4273" s="9" t="str">
        <f t="shared" si="66"/>
        <v>5115.752.10</v>
      </c>
      <c r="B4273" s="52" t="e">
        <f>+IF(MATCH(A4273,List!H$10:H$145,0),"Targeted")</f>
        <v>#N/A</v>
      </c>
      <c r="C4273" s="65"/>
      <c r="D4273" s="151"/>
      <c r="E4273" s="16" t="s">
        <v>5374</v>
      </c>
      <c r="F4273" s="16" t="s">
        <v>5375</v>
      </c>
      <c r="G4273" s="16" t="s">
        <v>702</v>
      </c>
      <c r="H4273" s="16" t="s">
        <v>6009</v>
      </c>
      <c r="I4273" s="16" t="s">
        <v>6031</v>
      </c>
      <c r="J4273" s="16" t="s">
        <v>6032</v>
      </c>
      <c r="K4273" s="17" t="s">
        <v>519</v>
      </c>
      <c r="L4273" s="18" t="s">
        <v>5835</v>
      </c>
      <c r="M4273" s="195" t="s">
        <v>182</v>
      </c>
      <c r="N4273" s="16" t="s">
        <v>5991</v>
      </c>
      <c r="O4273" s="17" t="s">
        <v>304</v>
      </c>
      <c r="P4273" s="17" t="s">
        <v>305</v>
      </c>
      <c r="Q4273" s="17" t="s">
        <v>306</v>
      </c>
      <c r="R4273">
        <v>0</v>
      </c>
      <c r="S4273">
        <v>0</v>
      </c>
      <c r="T4273">
        <v>0</v>
      </c>
      <c r="U4273">
        <v>0</v>
      </c>
      <c r="V4273">
        <v>0</v>
      </c>
      <c r="W4273">
        <v>0</v>
      </c>
      <c r="X4273">
        <v>0</v>
      </c>
      <c r="Y4273">
        <v>0</v>
      </c>
      <c r="Z4273">
        <v>0</v>
      </c>
      <c r="AA4273">
        <v>0</v>
      </c>
      <c r="AB4273">
        <v>0</v>
      </c>
      <c r="AC4273">
        <v>0</v>
      </c>
      <c r="AD4273">
        <v>0</v>
      </c>
      <c r="AE4273">
        <v>0</v>
      </c>
      <c r="AF4273">
        <v>0</v>
      </c>
      <c r="AG4273" s="19">
        <v>0</v>
      </c>
      <c r="AH4273">
        <v>0</v>
      </c>
      <c r="AI4273">
        <v>0</v>
      </c>
      <c r="AJ4273">
        <v>0</v>
      </c>
      <c r="AK4273">
        <v>0</v>
      </c>
      <c r="AL4273">
        <v>0</v>
      </c>
      <c r="AM4273">
        <v>0</v>
      </c>
      <c r="AN4273">
        <v>0</v>
      </c>
      <c r="AO4273">
        <v>0</v>
      </c>
      <c r="AP4273">
        <v>0</v>
      </c>
      <c r="AQ4273">
        <v>0</v>
      </c>
      <c r="AR4273">
        <v>0</v>
      </c>
      <c r="AS4273">
        <v>0</v>
      </c>
      <c r="AT4273">
        <v>0</v>
      </c>
      <c r="AU4273">
        <v>0</v>
      </c>
      <c r="AV4273">
        <v>0</v>
      </c>
      <c r="AW4273">
        <v>0</v>
      </c>
      <c r="AX4273">
        <v>0</v>
      </c>
      <c r="AY4273">
        <v>167</v>
      </c>
      <c r="AZ4273">
        <v>3000</v>
      </c>
      <c r="BA4273">
        <v>2000</v>
      </c>
      <c r="BB4273">
        <v>0</v>
      </c>
      <c r="BC4273">
        <v>0</v>
      </c>
      <c r="BD4273">
        <v>0</v>
      </c>
      <c r="BE4273">
        <v>0</v>
      </c>
      <c r="BF4273">
        <v>0</v>
      </c>
      <c r="BG4273">
        <v>0</v>
      </c>
      <c r="BH4273">
        <v>0</v>
      </c>
      <c r="BI4273">
        <v>0</v>
      </c>
      <c r="BJ4273">
        <v>0</v>
      </c>
      <c r="BK4273">
        <v>0</v>
      </c>
      <c r="BL4273">
        <v>0</v>
      </c>
      <c r="BM4273">
        <v>0</v>
      </c>
      <c r="BN4273">
        <v>0</v>
      </c>
      <c r="BO4273">
        <v>0</v>
      </c>
      <c r="BP4273">
        <v>0</v>
      </c>
      <c r="BQ4273">
        <v>0</v>
      </c>
      <c r="BR4273">
        <v>0</v>
      </c>
      <c r="BS4273">
        <v>0</v>
      </c>
      <c r="BT4273">
        <v>0</v>
      </c>
      <c r="BU4273">
        <v>0</v>
      </c>
      <c r="BV4273">
        <v>0</v>
      </c>
      <c r="BW4273">
        <v>0</v>
      </c>
      <c r="BX4273" s="10">
        <v>0</v>
      </c>
      <c r="BY4273">
        <v>0</v>
      </c>
      <c r="BZ4273">
        <v>0</v>
      </c>
      <c r="CA4273">
        <v>0</v>
      </c>
      <c r="CB4273">
        <v>0</v>
      </c>
      <c r="CC4273">
        <v>0</v>
      </c>
      <c r="CD4273">
        <v>0</v>
      </c>
      <c r="CE4273">
        <v>0</v>
      </c>
    </row>
    <row r="4274" spans="1:83" x14ac:dyDescent="0.35">
      <c r="A4274" s="9" t="str">
        <f t="shared" si="66"/>
        <v>0927.752.10</v>
      </c>
      <c r="B4274" s="52" t="e">
        <f>+IF(MATCH(A4274,List!H$10:H$145,0),"Targeted")</f>
        <v>#N/A</v>
      </c>
      <c r="C4274" s="65"/>
      <c r="D4274" s="151" t="s">
        <v>7700</v>
      </c>
      <c r="E4274" s="16" t="s">
        <v>5374</v>
      </c>
      <c r="F4274" s="16" t="s">
        <v>5375</v>
      </c>
      <c r="G4274" s="16" t="s">
        <v>5438</v>
      </c>
      <c r="H4274" s="16" t="s">
        <v>6033</v>
      </c>
      <c r="I4274" s="16" t="s">
        <v>6034</v>
      </c>
      <c r="J4274" s="16" t="s">
        <v>918</v>
      </c>
      <c r="K4274" s="17" t="s">
        <v>519</v>
      </c>
      <c r="L4274" s="18" t="s">
        <v>5835</v>
      </c>
      <c r="M4274" s="195" t="s">
        <v>182</v>
      </c>
      <c r="N4274" s="16" t="s">
        <v>5991</v>
      </c>
      <c r="O4274" s="17" t="s">
        <v>346</v>
      </c>
      <c r="P4274" s="17" t="s">
        <v>305</v>
      </c>
      <c r="Q4274" s="17" t="s">
        <v>306</v>
      </c>
      <c r="R4274">
        <v>0</v>
      </c>
      <c r="S4274">
        <v>0</v>
      </c>
      <c r="T4274">
        <v>0</v>
      </c>
      <c r="U4274">
        <v>0</v>
      </c>
      <c r="V4274">
        <v>0</v>
      </c>
      <c r="W4274">
        <v>0</v>
      </c>
      <c r="X4274">
        <v>0</v>
      </c>
      <c r="Y4274">
        <v>0</v>
      </c>
      <c r="Z4274">
        <v>0</v>
      </c>
      <c r="AA4274">
        <v>0</v>
      </c>
      <c r="AB4274">
        <v>0</v>
      </c>
      <c r="AC4274">
        <v>0</v>
      </c>
      <c r="AD4274">
        <v>4661</v>
      </c>
      <c r="AE4274">
        <v>5379</v>
      </c>
      <c r="AF4274">
        <v>8838</v>
      </c>
      <c r="AG4274" s="19">
        <v>2745</v>
      </c>
      <c r="AH4274">
        <v>12185</v>
      </c>
      <c r="AI4274">
        <v>13478</v>
      </c>
      <c r="AJ4274">
        <v>16316</v>
      </c>
      <c r="AK4274">
        <v>17504</v>
      </c>
      <c r="AL4274">
        <v>16670</v>
      </c>
      <c r="AM4274">
        <v>19832</v>
      </c>
      <c r="AN4274">
        <v>22853</v>
      </c>
      <c r="AO4274">
        <v>26618</v>
      </c>
      <c r="AP4274">
        <v>26427</v>
      </c>
      <c r="AQ4274">
        <v>28799</v>
      </c>
      <c r="AR4274">
        <v>30017</v>
      </c>
      <c r="AS4274">
        <v>31654</v>
      </c>
      <c r="AT4274">
        <v>33675</v>
      </c>
      <c r="AU4274">
        <v>37498</v>
      </c>
      <c r="AV4274">
        <v>35323</v>
      </c>
      <c r="AW4274">
        <v>45247</v>
      </c>
      <c r="AX4274">
        <v>43292</v>
      </c>
      <c r="AY4274">
        <v>44720</v>
      </c>
      <c r="AZ4274">
        <v>49000</v>
      </c>
      <c r="BA4274">
        <v>52000</v>
      </c>
      <c r="BB4274">
        <v>50000</v>
      </c>
      <c r="BC4274">
        <v>47000</v>
      </c>
      <c r="BD4274">
        <v>55000</v>
      </c>
      <c r="BE4274">
        <v>54000</v>
      </c>
      <c r="BF4274">
        <v>57000</v>
      </c>
      <c r="BG4274">
        <v>64000</v>
      </c>
      <c r="BH4274">
        <v>64000</v>
      </c>
      <c r="BI4274">
        <v>67000</v>
      </c>
      <c r="BJ4274">
        <v>67000</v>
      </c>
      <c r="BK4274">
        <v>70000</v>
      </c>
      <c r="BL4274">
        <v>91000</v>
      </c>
      <c r="BM4274">
        <v>75000</v>
      </c>
      <c r="BN4274">
        <v>81000</v>
      </c>
      <c r="BO4274">
        <v>88000</v>
      </c>
      <c r="BP4274">
        <v>81000</v>
      </c>
      <c r="BQ4274">
        <v>87000</v>
      </c>
      <c r="BR4274">
        <v>53000</v>
      </c>
      <c r="BS4274">
        <v>73000</v>
      </c>
      <c r="BT4274">
        <v>94000</v>
      </c>
      <c r="BU4274">
        <v>82000</v>
      </c>
      <c r="BV4274">
        <v>92000</v>
      </c>
      <c r="BW4274">
        <v>90000</v>
      </c>
      <c r="BX4274">
        <v>90000</v>
      </c>
      <c r="BY4274">
        <v>97000</v>
      </c>
      <c r="BZ4274">
        <v>102000</v>
      </c>
      <c r="CA4274">
        <v>100000</v>
      </c>
      <c r="CB4274">
        <v>102000</v>
      </c>
      <c r="CC4274">
        <v>104000</v>
      </c>
      <c r="CD4274">
        <v>107000</v>
      </c>
      <c r="CE4274">
        <v>108000</v>
      </c>
    </row>
    <row r="4275" spans="1:83" x14ac:dyDescent="0.35">
      <c r="A4275" s="9" t="str">
        <f t="shared" si="66"/>
        <v>0936.752.10</v>
      </c>
      <c r="B4275" s="52" t="e">
        <f>+IF(MATCH(A4275,List!H$10:H$145,0),"Targeted")</f>
        <v>#N/A</v>
      </c>
      <c r="C4275" s="65"/>
      <c r="D4275" s="151" t="s">
        <v>7700</v>
      </c>
      <c r="E4275" s="16" t="s">
        <v>5374</v>
      </c>
      <c r="F4275" s="16" t="s">
        <v>5375</v>
      </c>
      <c r="G4275" s="16" t="s">
        <v>5438</v>
      </c>
      <c r="H4275" s="16" t="s">
        <v>6033</v>
      </c>
      <c r="I4275" s="16" t="s">
        <v>205</v>
      </c>
      <c r="J4275" s="16" t="s">
        <v>6035</v>
      </c>
      <c r="K4275" s="17" t="s">
        <v>519</v>
      </c>
      <c r="L4275" s="18" t="s">
        <v>5835</v>
      </c>
      <c r="M4275" s="195" t="s">
        <v>182</v>
      </c>
      <c r="N4275" s="16" t="s">
        <v>5991</v>
      </c>
      <c r="O4275" s="17" t="s">
        <v>346</v>
      </c>
      <c r="P4275" s="17" t="s">
        <v>305</v>
      </c>
      <c r="Q4275" s="17" t="s">
        <v>306</v>
      </c>
      <c r="R4275">
        <v>0</v>
      </c>
      <c r="S4275">
        <v>0</v>
      </c>
      <c r="T4275">
        <v>0</v>
      </c>
      <c r="U4275">
        <v>0</v>
      </c>
      <c r="V4275">
        <v>0</v>
      </c>
      <c r="W4275">
        <v>0</v>
      </c>
      <c r="X4275">
        <v>0</v>
      </c>
      <c r="Y4275">
        <v>0</v>
      </c>
      <c r="Z4275">
        <v>0</v>
      </c>
      <c r="AA4275">
        <v>0</v>
      </c>
      <c r="AB4275">
        <v>0</v>
      </c>
      <c r="AC4275">
        <v>0</v>
      </c>
      <c r="AD4275">
        <v>0</v>
      </c>
      <c r="AE4275">
        <v>0</v>
      </c>
      <c r="AF4275">
        <v>0</v>
      </c>
      <c r="AG4275" s="19">
        <v>0</v>
      </c>
      <c r="AH4275">
        <v>31100</v>
      </c>
      <c r="AI4275">
        <v>0</v>
      </c>
      <c r="AJ4275">
        <v>0</v>
      </c>
      <c r="AK4275">
        <v>0</v>
      </c>
      <c r="AL4275">
        <v>616</v>
      </c>
      <c r="AM4275">
        <v>0</v>
      </c>
      <c r="AN4275">
        <v>0</v>
      </c>
      <c r="AO4275">
        <v>0</v>
      </c>
      <c r="AP4275">
        <v>0</v>
      </c>
      <c r="AQ4275">
        <v>0</v>
      </c>
      <c r="AR4275">
        <v>0</v>
      </c>
      <c r="AS4275">
        <v>0</v>
      </c>
      <c r="AT4275">
        <v>0</v>
      </c>
      <c r="AU4275">
        <v>0</v>
      </c>
      <c r="AV4275">
        <v>0</v>
      </c>
      <c r="AW4275">
        <v>0</v>
      </c>
      <c r="AX4275">
        <v>0</v>
      </c>
      <c r="AY4275">
        <v>0</v>
      </c>
      <c r="AZ4275">
        <v>0</v>
      </c>
      <c r="BA4275">
        <v>0</v>
      </c>
      <c r="BB4275">
        <v>0</v>
      </c>
      <c r="BC4275">
        <v>0</v>
      </c>
      <c r="BD4275">
        <v>0</v>
      </c>
      <c r="BE4275">
        <v>0</v>
      </c>
      <c r="BF4275">
        <v>0</v>
      </c>
      <c r="BG4275">
        <v>0</v>
      </c>
      <c r="BH4275">
        <v>0</v>
      </c>
      <c r="BI4275">
        <v>0</v>
      </c>
      <c r="BJ4275">
        <v>0</v>
      </c>
      <c r="BK4275">
        <v>0</v>
      </c>
      <c r="BL4275">
        <v>0</v>
      </c>
      <c r="BM4275">
        <v>0</v>
      </c>
      <c r="BN4275">
        <v>0</v>
      </c>
      <c r="BO4275">
        <v>0</v>
      </c>
      <c r="BP4275">
        <v>0</v>
      </c>
      <c r="BQ4275">
        <v>0</v>
      </c>
      <c r="BR4275">
        <v>0</v>
      </c>
      <c r="BS4275">
        <v>0</v>
      </c>
      <c r="BT4275">
        <v>0</v>
      </c>
      <c r="BU4275">
        <v>0</v>
      </c>
      <c r="BV4275">
        <v>0</v>
      </c>
      <c r="BW4275">
        <v>0</v>
      </c>
      <c r="BX4275">
        <v>0</v>
      </c>
      <c r="BY4275">
        <v>0</v>
      </c>
      <c r="BZ4275">
        <v>0</v>
      </c>
      <c r="CA4275">
        <v>0</v>
      </c>
      <c r="CB4275">
        <v>0</v>
      </c>
      <c r="CC4275">
        <v>0</v>
      </c>
      <c r="CD4275">
        <v>0</v>
      </c>
      <c r="CE4275">
        <v>0</v>
      </c>
    </row>
    <row r="4276" spans="1:83" x14ac:dyDescent="0.35">
      <c r="A4276" s="9" t="str">
        <f t="shared" si="66"/>
        <v>0940.752.10</v>
      </c>
      <c r="B4276" s="52" t="e">
        <f>+IF(MATCH(A4276,List!H$10:H$145,0),"Targeted")</f>
        <v>#N/A</v>
      </c>
      <c r="C4276" s="65"/>
      <c r="D4276" s="151" t="s">
        <v>7700</v>
      </c>
      <c r="E4276" s="16" t="s">
        <v>5374</v>
      </c>
      <c r="F4276" s="16" t="s">
        <v>5375</v>
      </c>
      <c r="G4276" s="16" t="s">
        <v>5438</v>
      </c>
      <c r="H4276" s="16" t="s">
        <v>6033</v>
      </c>
      <c r="I4276" s="16" t="s">
        <v>6036</v>
      </c>
      <c r="J4276" s="16" t="s">
        <v>6037</v>
      </c>
      <c r="K4276" s="17" t="s">
        <v>519</v>
      </c>
      <c r="L4276" s="18" t="s">
        <v>5835</v>
      </c>
      <c r="M4276" s="195" t="s">
        <v>182</v>
      </c>
      <c r="N4276" s="16" t="s">
        <v>5991</v>
      </c>
      <c r="O4276" s="17" t="s">
        <v>346</v>
      </c>
      <c r="P4276" s="17" t="s">
        <v>305</v>
      </c>
      <c r="Q4276" s="17" t="s">
        <v>306</v>
      </c>
      <c r="R4276">
        <v>0</v>
      </c>
      <c r="S4276">
        <v>0</v>
      </c>
      <c r="T4276">
        <v>0</v>
      </c>
      <c r="U4276">
        <v>0</v>
      </c>
      <c r="V4276">
        <v>0</v>
      </c>
      <c r="W4276">
        <v>0</v>
      </c>
      <c r="X4276">
        <v>0</v>
      </c>
      <c r="Y4276">
        <v>0</v>
      </c>
      <c r="Z4276">
        <v>0</v>
      </c>
      <c r="AA4276">
        <v>0</v>
      </c>
      <c r="AB4276">
        <v>0</v>
      </c>
      <c r="AC4276">
        <v>0</v>
      </c>
      <c r="AD4276">
        <v>0</v>
      </c>
      <c r="AE4276">
        <v>0</v>
      </c>
      <c r="AF4276">
        <v>0</v>
      </c>
      <c r="AG4276" s="19">
        <v>0</v>
      </c>
      <c r="AH4276">
        <v>0</v>
      </c>
      <c r="AI4276">
        <v>0</v>
      </c>
      <c r="AJ4276">
        <v>0</v>
      </c>
      <c r="AK4276">
        <v>0</v>
      </c>
      <c r="AL4276">
        <v>0</v>
      </c>
      <c r="AM4276">
        <v>0</v>
      </c>
      <c r="AN4276">
        <v>0</v>
      </c>
      <c r="AO4276">
        <v>0</v>
      </c>
      <c r="AP4276">
        <v>0</v>
      </c>
      <c r="AQ4276">
        <v>0</v>
      </c>
      <c r="AR4276">
        <v>624</v>
      </c>
      <c r="AS4276">
        <v>13</v>
      </c>
      <c r="AT4276">
        <v>0</v>
      </c>
      <c r="AU4276">
        <v>0</v>
      </c>
      <c r="AV4276">
        <v>0</v>
      </c>
      <c r="AW4276">
        <v>0</v>
      </c>
      <c r="AX4276">
        <v>0</v>
      </c>
      <c r="AY4276">
        <v>0</v>
      </c>
      <c r="AZ4276">
        <v>0</v>
      </c>
      <c r="BA4276">
        <v>0</v>
      </c>
      <c r="BB4276">
        <v>0</v>
      </c>
      <c r="BC4276">
        <v>0</v>
      </c>
      <c r="BD4276">
        <v>0</v>
      </c>
      <c r="BE4276">
        <v>0</v>
      </c>
      <c r="BF4276">
        <v>0</v>
      </c>
      <c r="BG4276">
        <v>0</v>
      </c>
      <c r="BH4276">
        <v>0</v>
      </c>
      <c r="BI4276">
        <v>0</v>
      </c>
      <c r="BJ4276">
        <v>0</v>
      </c>
      <c r="BK4276">
        <v>0</v>
      </c>
      <c r="BL4276">
        <v>0</v>
      </c>
      <c r="BM4276">
        <v>0</v>
      </c>
      <c r="BN4276">
        <v>0</v>
      </c>
      <c r="BO4276">
        <v>0</v>
      </c>
      <c r="BP4276">
        <v>0</v>
      </c>
      <c r="BQ4276">
        <v>0</v>
      </c>
      <c r="BR4276">
        <v>0</v>
      </c>
      <c r="BS4276">
        <v>0</v>
      </c>
      <c r="BT4276">
        <v>0</v>
      </c>
      <c r="BU4276">
        <v>0</v>
      </c>
      <c r="BV4276">
        <v>0</v>
      </c>
      <c r="BW4276">
        <v>0</v>
      </c>
      <c r="BX4276">
        <v>0</v>
      </c>
      <c r="BY4276">
        <v>0</v>
      </c>
      <c r="BZ4276">
        <v>0</v>
      </c>
      <c r="CA4276">
        <v>0</v>
      </c>
      <c r="CB4276">
        <v>0</v>
      </c>
      <c r="CC4276">
        <v>0</v>
      </c>
      <c r="CD4276">
        <v>0</v>
      </c>
      <c r="CE4276">
        <v>0</v>
      </c>
    </row>
    <row r="4277" spans="1:83" x14ac:dyDescent="0.35">
      <c r="A4277" s="9" t="str">
        <f t="shared" si="66"/>
        <v>0950.752.</v>
      </c>
      <c r="B4277" s="52" t="e">
        <f>+IF(MATCH(A4277,List!H$10:H$145,0),"Targeted")</f>
        <v>#N/A</v>
      </c>
      <c r="C4277" s="65"/>
      <c r="D4277" s="151"/>
      <c r="E4277" s="16" t="s">
        <v>5374</v>
      </c>
      <c r="F4277" s="16" t="s">
        <v>5375</v>
      </c>
      <c r="G4277" s="16" t="s">
        <v>5438</v>
      </c>
      <c r="H4277" s="16" t="s">
        <v>6033</v>
      </c>
      <c r="I4277" s="16" t="s">
        <v>257</v>
      </c>
      <c r="J4277" s="16" t="s">
        <v>6038</v>
      </c>
      <c r="K4277" s="17" t="s">
        <v>299</v>
      </c>
      <c r="L4277" s="18" t="s">
        <v>5835</v>
      </c>
      <c r="M4277" s="195" t="s">
        <v>182</v>
      </c>
      <c r="N4277" s="16" t="s">
        <v>5991</v>
      </c>
      <c r="O4277" s="17" t="s">
        <v>304</v>
      </c>
      <c r="P4277" s="17" t="s">
        <v>305</v>
      </c>
      <c r="Q4277" s="17" t="s">
        <v>306</v>
      </c>
      <c r="R4277">
        <v>0</v>
      </c>
      <c r="S4277">
        <v>0</v>
      </c>
      <c r="T4277">
        <v>0</v>
      </c>
      <c r="U4277">
        <v>0</v>
      </c>
      <c r="V4277">
        <v>0</v>
      </c>
      <c r="W4277">
        <v>0</v>
      </c>
      <c r="X4277">
        <v>0</v>
      </c>
      <c r="Y4277">
        <v>0</v>
      </c>
      <c r="Z4277">
        <v>0</v>
      </c>
      <c r="AA4277">
        <v>0</v>
      </c>
      <c r="AB4277">
        <v>0</v>
      </c>
      <c r="AC4277">
        <v>0</v>
      </c>
      <c r="AD4277">
        <v>0</v>
      </c>
      <c r="AE4277">
        <v>0</v>
      </c>
      <c r="AF4277">
        <v>0</v>
      </c>
      <c r="AG4277" s="19">
        <v>0</v>
      </c>
      <c r="AH4277">
        <v>0</v>
      </c>
      <c r="AI4277">
        <v>0</v>
      </c>
      <c r="AJ4277">
        <v>0</v>
      </c>
      <c r="AK4277">
        <v>0</v>
      </c>
      <c r="AL4277">
        <v>0</v>
      </c>
      <c r="AM4277">
        <v>0</v>
      </c>
      <c r="AN4277">
        <v>0</v>
      </c>
      <c r="AO4277">
        <v>0</v>
      </c>
      <c r="AP4277">
        <v>0</v>
      </c>
      <c r="AQ4277">
        <v>0</v>
      </c>
      <c r="AR4277">
        <v>0</v>
      </c>
      <c r="AS4277">
        <v>0</v>
      </c>
      <c r="AT4277">
        <v>0</v>
      </c>
      <c r="AU4277">
        <v>0</v>
      </c>
      <c r="AV4277">
        <v>0</v>
      </c>
      <c r="AW4277">
        <v>0</v>
      </c>
      <c r="AX4277">
        <v>0</v>
      </c>
      <c r="AY4277">
        <v>0</v>
      </c>
      <c r="AZ4277">
        <v>0</v>
      </c>
      <c r="BA4277">
        <v>0</v>
      </c>
      <c r="BB4277">
        <v>0</v>
      </c>
      <c r="BC4277">
        <v>0</v>
      </c>
      <c r="BD4277">
        <v>0</v>
      </c>
      <c r="BE4277">
        <v>0</v>
      </c>
      <c r="BF4277">
        <v>0</v>
      </c>
      <c r="BG4277">
        <v>0</v>
      </c>
      <c r="BH4277">
        <v>0</v>
      </c>
      <c r="BI4277">
        <v>0</v>
      </c>
      <c r="BJ4277">
        <v>0</v>
      </c>
      <c r="BK4277">
        <v>0</v>
      </c>
      <c r="BL4277">
        <v>0</v>
      </c>
      <c r="BM4277">
        <v>0</v>
      </c>
      <c r="BN4277">
        <v>0</v>
      </c>
      <c r="BO4277">
        <v>0</v>
      </c>
      <c r="BP4277">
        <v>0</v>
      </c>
      <c r="BQ4277">
        <v>0</v>
      </c>
      <c r="BR4277">
        <v>0</v>
      </c>
      <c r="BS4277">
        <v>0</v>
      </c>
      <c r="BT4277">
        <v>0</v>
      </c>
      <c r="BU4277">
        <v>0</v>
      </c>
      <c r="BV4277">
        <v>0</v>
      </c>
      <c r="BW4277">
        <v>0</v>
      </c>
      <c r="BX4277" s="10">
        <v>0</v>
      </c>
      <c r="BY4277">
        <v>0</v>
      </c>
      <c r="BZ4277">
        <v>-25000</v>
      </c>
      <c r="CA4277">
        <v>-13000</v>
      </c>
      <c r="CB4277">
        <v>-14000</v>
      </c>
      <c r="CC4277">
        <v>-3000</v>
      </c>
      <c r="CD4277">
        <v>-6000</v>
      </c>
      <c r="CE4277">
        <v>-2000</v>
      </c>
    </row>
    <row r="4278" spans="1:83" x14ac:dyDescent="0.35">
      <c r="A4278" s="9" t="str">
        <f t="shared" si="66"/>
        <v>0928.752.10</v>
      </c>
      <c r="B4278" s="52" t="e">
        <f>+IF(MATCH(A4278,List!H$10:H$145,0),"Targeted")</f>
        <v>#N/A</v>
      </c>
      <c r="C4278" s="65"/>
      <c r="D4278" s="151" t="s">
        <v>7700</v>
      </c>
      <c r="E4278" s="16" t="s">
        <v>5374</v>
      </c>
      <c r="F4278" s="16" t="s">
        <v>5375</v>
      </c>
      <c r="G4278" s="16" t="s">
        <v>730</v>
      </c>
      <c r="H4278" s="16" t="s">
        <v>6039</v>
      </c>
      <c r="I4278" s="16" t="s">
        <v>6040</v>
      </c>
      <c r="J4278" s="16" t="s">
        <v>918</v>
      </c>
      <c r="K4278" s="17" t="s">
        <v>519</v>
      </c>
      <c r="L4278" s="18" t="s">
        <v>5835</v>
      </c>
      <c r="M4278" s="195" t="s">
        <v>182</v>
      </c>
      <c r="N4278" s="16" t="s">
        <v>5991</v>
      </c>
      <c r="O4278" s="17" t="s">
        <v>346</v>
      </c>
      <c r="P4278" s="17" t="s">
        <v>305</v>
      </c>
      <c r="Q4278" s="17" t="s">
        <v>306</v>
      </c>
      <c r="R4278">
        <v>0</v>
      </c>
      <c r="S4278">
        <v>0</v>
      </c>
      <c r="T4278">
        <v>0</v>
      </c>
      <c r="U4278">
        <v>0</v>
      </c>
      <c r="V4278">
        <v>0</v>
      </c>
      <c r="W4278">
        <v>0</v>
      </c>
      <c r="X4278">
        <v>0</v>
      </c>
      <c r="Y4278">
        <v>162</v>
      </c>
      <c r="Z4278">
        <v>536</v>
      </c>
      <c r="AA4278">
        <v>719</v>
      </c>
      <c r="AB4278">
        <v>1121</v>
      </c>
      <c r="AC4278">
        <v>1424</v>
      </c>
      <c r="AD4278">
        <v>1863</v>
      </c>
      <c r="AE4278">
        <v>2374</v>
      </c>
      <c r="AF4278">
        <v>4135</v>
      </c>
      <c r="AG4278" s="19">
        <v>1149</v>
      </c>
      <c r="AH4278">
        <v>8781</v>
      </c>
      <c r="AI4278">
        <v>6991</v>
      </c>
      <c r="AJ4278">
        <v>8495</v>
      </c>
      <c r="AK4278">
        <v>8113</v>
      </c>
      <c r="AL4278">
        <v>7742</v>
      </c>
      <c r="AM4278">
        <v>7107</v>
      </c>
      <c r="AN4278">
        <v>7032</v>
      </c>
      <c r="AO4278">
        <v>7906</v>
      </c>
      <c r="AP4278">
        <v>9647</v>
      </c>
      <c r="AQ4278">
        <v>9308</v>
      </c>
      <c r="AR4278">
        <v>9784</v>
      </c>
      <c r="AS4278">
        <v>10829</v>
      </c>
      <c r="AT4278">
        <v>11377</v>
      </c>
      <c r="AU4278">
        <v>11500</v>
      </c>
      <c r="AV4278">
        <v>14545</v>
      </c>
      <c r="AW4278">
        <v>18377</v>
      </c>
      <c r="AX4278">
        <v>16138</v>
      </c>
      <c r="AY4278">
        <v>18910</v>
      </c>
      <c r="AZ4278">
        <v>18000</v>
      </c>
      <c r="BA4278">
        <v>17000</v>
      </c>
      <c r="BB4278">
        <v>17000</v>
      </c>
      <c r="BC4278">
        <v>18000</v>
      </c>
      <c r="BD4278">
        <v>19000</v>
      </c>
      <c r="BE4278">
        <v>17000</v>
      </c>
      <c r="BF4278">
        <v>19000</v>
      </c>
      <c r="BG4278">
        <v>19000</v>
      </c>
      <c r="BH4278">
        <v>21000</v>
      </c>
      <c r="BI4278">
        <v>21000</v>
      </c>
      <c r="BJ4278">
        <v>23000</v>
      </c>
      <c r="BK4278">
        <v>22000</v>
      </c>
      <c r="BL4278">
        <v>22000</v>
      </c>
      <c r="BM4278">
        <v>24000</v>
      </c>
      <c r="BN4278">
        <v>25000</v>
      </c>
      <c r="BO4278">
        <v>27000</v>
      </c>
      <c r="BP4278">
        <v>27000</v>
      </c>
      <c r="BQ4278">
        <v>27000</v>
      </c>
      <c r="BR4278">
        <v>25000</v>
      </c>
      <c r="BS4278">
        <v>25000</v>
      </c>
      <c r="BT4278">
        <v>28000</v>
      </c>
      <c r="BU4278">
        <v>28000</v>
      </c>
      <c r="BV4278">
        <v>27000</v>
      </c>
      <c r="BW4278">
        <v>29000</v>
      </c>
      <c r="BX4278">
        <v>30000</v>
      </c>
      <c r="BY4278">
        <v>27000</v>
      </c>
      <c r="BZ4278">
        <v>30000</v>
      </c>
      <c r="CA4278">
        <v>31000</v>
      </c>
      <c r="CB4278">
        <v>33000</v>
      </c>
      <c r="CC4278">
        <v>33000</v>
      </c>
      <c r="CD4278">
        <v>34000</v>
      </c>
      <c r="CE4278">
        <v>35000</v>
      </c>
    </row>
    <row r="4279" spans="1:83" x14ac:dyDescent="0.35">
      <c r="A4279" s="9" t="str">
        <f t="shared" si="66"/>
        <v>8123.752.10</v>
      </c>
      <c r="B4279" s="52" t="e">
        <f>+IF(MATCH(A4279,List!H$10:H$145,0),"Targeted")</f>
        <v>#N/A</v>
      </c>
      <c r="C4279" s="65"/>
      <c r="D4279" s="151"/>
      <c r="E4279" s="16" t="s">
        <v>5374</v>
      </c>
      <c r="F4279" s="16" t="s">
        <v>5375</v>
      </c>
      <c r="G4279" s="16" t="s">
        <v>730</v>
      </c>
      <c r="H4279" s="16" t="s">
        <v>6039</v>
      </c>
      <c r="I4279" s="16" t="s">
        <v>6041</v>
      </c>
      <c r="J4279" s="16" t="s">
        <v>6042</v>
      </c>
      <c r="K4279" s="17" t="s">
        <v>519</v>
      </c>
      <c r="L4279" s="18" t="s">
        <v>5835</v>
      </c>
      <c r="M4279" s="195" t="s">
        <v>182</v>
      </c>
      <c r="N4279" s="16" t="s">
        <v>5991</v>
      </c>
      <c r="O4279" s="17" t="s">
        <v>304</v>
      </c>
      <c r="P4279" s="17" t="s">
        <v>305</v>
      </c>
      <c r="Q4279" s="17" t="s">
        <v>306</v>
      </c>
      <c r="R4279">
        <v>0</v>
      </c>
      <c r="S4279">
        <v>0</v>
      </c>
      <c r="T4279">
        <v>0</v>
      </c>
      <c r="U4279">
        <v>0</v>
      </c>
      <c r="V4279">
        <v>0</v>
      </c>
      <c r="W4279">
        <v>0</v>
      </c>
      <c r="X4279">
        <v>0</v>
      </c>
      <c r="Y4279">
        <v>0</v>
      </c>
      <c r="Z4279">
        <v>0</v>
      </c>
      <c r="AA4279">
        <v>0</v>
      </c>
      <c r="AB4279">
        <v>0</v>
      </c>
      <c r="AC4279">
        <v>0</v>
      </c>
      <c r="AD4279">
        <v>0</v>
      </c>
      <c r="AE4279">
        <v>0</v>
      </c>
      <c r="AF4279">
        <v>0</v>
      </c>
      <c r="AG4279" s="19">
        <v>0</v>
      </c>
      <c r="AH4279">
        <v>0</v>
      </c>
      <c r="AI4279">
        <v>0</v>
      </c>
      <c r="AJ4279">
        <v>0</v>
      </c>
      <c r="AK4279">
        <v>0</v>
      </c>
      <c r="AL4279">
        <v>0</v>
      </c>
      <c r="AM4279">
        <v>0</v>
      </c>
      <c r="AN4279">
        <v>0</v>
      </c>
      <c r="AO4279">
        <v>0</v>
      </c>
      <c r="AP4279">
        <v>0</v>
      </c>
      <c r="AQ4279">
        <v>0</v>
      </c>
      <c r="AR4279">
        <v>0</v>
      </c>
      <c r="AS4279">
        <v>0</v>
      </c>
      <c r="AT4279">
        <v>0</v>
      </c>
      <c r="AU4279">
        <v>0</v>
      </c>
      <c r="AV4279">
        <v>0</v>
      </c>
      <c r="AW4279">
        <v>0</v>
      </c>
      <c r="AX4279">
        <v>-1</v>
      </c>
      <c r="AY4279">
        <v>270</v>
      </c>
      <c r="AZ4279">
        <v>1000</v>
      </c>
      <c r="BA4279">
        <v>1000</v>
      </c>
      <c r="BB4279">
        <v>1000</v>
      </c>
      <c r="BC4279">
        <v>1000</v>
      </c>
      <c r="BD4279">
        <v>1000</v>
      </c>
      <c r="BE4279">
        <v>1000</v>
      </c>
      <c r="BF4279">
        <v>0</v>
      </c>
      <c r="BG4279">
        <v>1000</v>
      </c>
      <c r="BH4279">
        <v>0</v>
      </c>
      <c r="BI4279">
        <v>0</v>
      </c>
      <c r="BJ4279">
        <v>0</v>
      </c>
      <c r="BK4279">
        <v>0</v>
      </c>
      <c r="BL4279">
        <v>0</v>
      </c>
      <c r="BM4279">
        <v>0</v>
      </c>
      <c r="BN4279">
        <v>0</v>
      </c>
      <c r="BO4279">
        <v>0</v>
      </c>
      <c r="BP4279">
        <v>0</v>
      </c>
      <c r="BQ4279">
        <v>0</v>
      </c>
      <c r="BR4279">
        <v>0</v>
      </c>
      <c r="BS4279">
        <v>0</v>
      </c>
      <c r="BT4279">
        <v>0</v>
      </c>
      <c r="BU4279">
        <v>0</v>
      </c>
      <c r="BV4279">
        <v>0</v>
      </c>
      <c r="BW4279">
        <v>0</v>
      </c>
      <c r="BX4279" s="10">
        <v>0</v>
      </c>
      <c r="BY4279">
        <v>0</v>
      </c>
      <c r="BZ4279">
        <v>0</v>
      </c>
      <c r="CA4279">
        <v>0</v>
      </c>
      <c r="CB4279">
        <v>0</v>
      </c>
      <c r="CC4279">
        <v>0</v>
      </c>
      <c r="CD4279">
        <v>0</v>
      </c>
      <c r="CE4279">
        <v>0</v>
      </c>
    </row>
    <row r="4280" spans="1:83" x14ac:dyDescent="0.35">
      <c r="A4280" s="9" t="str">
        <f t="shared" si="66"/>
        <v>0941.752.10</v>
      </c>
      <c r="B4280" s="52" t="e">
        <f>+IF(MATCH(A4280,List!H$10:H$145,0),"Targeted")</f>
        <v>#N/A</v>
      </c>
      <c r="C4280" s="65"/>
      <c r="D4280" s="151"/>
      <c r="E4280" s="16" t="s">
        <v>5374</v>
      </c>
      <c r="F4280" s="16" t="s">
        <v>5375</v>
      </c>
      <c r="G4280" s="16" t="s">
        <v>1311</v>
      </c>
      <c r="H4280" s="16" t="s">
        <v>5376</v>
      </c>
      <c r="I4280" s="16" t="s">
        <v>6043</v>
      </c>
      <c r="J4280" s="16" t="s">
        <v>6044</v>
      </c>
      <c r="K4280" s="17" t="s">
        <v>519</v>
      </c>
      <c r="L4280" s="18" t="s">
        <v>5835</v>
      </c>
      <c r="M4280" s="195" t="s">
        <v>182</v>
      </c>
      <c r="N4280" s="16" t="s">
        <v>5991</v>
      </c>
      <c r="O4280" s="17" t="s">
        <v>304</v>
      </c>
      <c r="P4280" s="17" t="s">
        <v>305</v>
      </c>
      <c r="Q4280" s="17" t="s">
        <v>306</v>
      </c>
      <c r="R4280">
        <v>0</v>
      </c>
      <c r="S4280">
        <v>0</v>
      </c>
      <c r="T4280">
        <v>0</v>
      </c>
      <c r="U4280">
        <v>0</v>
      </c>
      <c r="V4280">
        <v>0</v>
      </c>
      <c r="W4280">
        <v>0</v>
      </c>
      <c r="X4280">
        <v>0</v>
      </c>
      <c r="Y4280">
        <v>0</v>
      </c>
      <c r="Z4280">
        <v>0</v>
      </c>
      <c r="AA4280">
        <v>0</v>
      </c>
      <c r="AB4280">
        <v>0</v>
      </c>
      <c r="AC4280">
        <v>0</v>
      </c>
      <c r="AD4280">
        <v>0</v>
      </c>
      <c r="AE4280">
        <v>0</v>
      </c>
      <c r="AF4280">
        <v>0</v>
      </c>
      <c r="AG4280" s="19">
        <v>0</v>
      </c>
      <c r="AH4280">
        <v>0</v>
      </c>
      <c r="AI4280">
        <v>0</v>
      </c>
      <c r="AJ4280">
        <v>0</v>
      </c>
      <c r="AK4280">
        <v>0</v>
      </c>
      <c r="AL4280">
        <v>0</v>
      </c>
      <c r="AM4280">
        <v>0</v>
      </c>
      <c r="AN4280">
        <v>0</v>
      </c>
      <c r="AO4280">
        <v>0</v>
      </c>
      <c r="AP4280">
        <v>0</v>
      </c>
      <c r="AQ4280">
        <v>0</v>
      </c>
      <c r="AR4280">
        <v>0</v>
      </c>
      <c r="AS4280">
        <v>0</v>
      </c>
      <c r="AT4280">
        <v>2300</v>
      </c>
      <c r="AU4280">
        <v>6486</v>
      </c>
      <c r="AV4280">
        <v>5000</v>
      </c>
      <c r="AW4280">
        <v>6500</v>
      </c>
      <c r="AX4280">
        <v>8520</v>
      </c>
      <c r="AY4280">
        <v>20545</v>
      </c>
      <c r="AZ4280">
        <v>28000</v>
      </c>
      <c r="BA4280">
        <v>33000</v>
      </c>
      <c r="BB4280">
        <v>30000</v>
      </c>
      <c r="BC4280">
        <v>34000</v>
      </c>
      <c r="BD4280">
        <v>38000</v>
      </c>
      <c r="BE4280">
        <v>40000</v>
      </c>
      <c r="BF4280">
        <v>36000</v>
      </c>
      <c r="BG4280">
        <v>37000</v>
      </c>
      <c r="BH4280">
        <v>35000</v>
      </c>
      <c r="BI4280">
        <v>29000</v>
      </c>
      <c r="BJ4280">
        <v>37000</v>
      </c>
      <c r="BK4280">
        <v>41000</v>
      </c>
      <c r="BL4280">
        <v>58000</v>
      </c>
      <c r="BM4280">
        <v>65000</v>
      </c>
      <c r="BN4280">
        <v>76000</v>
      </c>
      <c r="BO4280">
        <v>82000</v>
      </c>
      <c r="BP4280">
        <v>90000</v>
      </c>
      <c r="BQ4280">
        <v>104000</v>
      </c>
      <c r="BR4280">
        <v>125000</v>
      </c>
      <c r="BS4280">
        <v>127000</v>
      </c>
      <c r="BT4280">
        <v>144000</v>
      </c>
      <c r="BU4280">
        <v>155000</v>
      </c>
      <c r="BV4280">
        <v>168000</v>
      </c>
      <c r="BW4280">
        <v>195000</v>
      </c>
      <c r="BX4280" s="10">
        <v>212000</v>
      </c>
      <c r="BY4280">
        <v>240000</v>
      </c>
      <c r="BZ4280">
        <v>262000</v>
      </c>
      <c r="CA4280">
        <v>273000</v>
      </c>
      <c r="CB4280">
        <v>272000</v>
      </c>
      <c r="CC4280">
        <v>271000</v>
      </c>
      <c r="CD4280">
        <v>270000</v>
      </c>
      <c r="CE4280">
        <v>268000</v>
      </c>
    </row>
    <row r="4281" spans="1:83" x14ac:dyDescent="0.35">
      <c r="A4281" s="9" t="str">
        <f t="shared" si="66"/>
        <v>811040.752.10</v>
      </c>
      <c r="B4281" s="52" t="e">
        <f>+IF(MATCH(A4281,List!H$10:H$145,0),"Targeted")</f>
        <v>#N/A</v>
      </c>
      <c r="C4281" s="65"/>
      <c r="D4281" s="151"/>
      <c r="E4281" s="16" t="s">
        <v>5374</v>
      </c>
      <c r="F4281" s="16" t="s">
        <v>5375</v>
      </c>
      <c r="G4281" s="16" t="s">
        <v>1311</v>
      </c>
      <c r="H4281" s="16" t="s">
        <v>5376</v>
      </c>
      <c r="I4281" s="16" t="s">
        <v>6045</v>
      </c>
      <c r="J4281" s="16" t="s">
        <v>6046</v>
      </c>
      <c r="K4281" s="17" t="s">
        <v>519</v>
      </c>
      <c r="L4281" s="18" t="s">
        <v>5835</v>
      </c>
      <c r="M4281" s="195" t="s">
        <v>182</v>
      </c>
      <c r="N4281" s="16" t="s">
        <v>5991</v>
      </c>
      <c r="O4281" s="17" t="s">
        <v>304</v>
      </c>
      <c r="P4281" s="17" t="s">
        <v>305</v>
      </c>
      <c r="Q4281" s="17" t="s">
        <v>306</v>
      </c>
      <c r="R4281">
        <v>0</v>
      </c>
      <c r="S4281">
        <v>0</v>
      </c>
      <c r="T4281">
        <v>0</v>
      </c>
      <c r="U4281">
        <v>0</v>
      </c>
      <c r="V4281">
        <v>0</v>
      </c>
      <c r="W4281">
        <v>0</v>
      </c>
      <c r="X4281">
        <v>0</v>
      </c>
      <c r="Y4281">
        <v>0</v>
      </c>
      <c r="Z4281">
        <v>0</v>
      </c>
      <c r="AA4281">
        <v>0</v>
      </c>
      <c r="AB4281">
        <v>0</v>
      </c>
      <c r="AC4281">
        <v>0</v>
      </c>
      <c r="AD4281">
        <v>0</v>
      </c>
      <c r="AE4281">
        <v>0</v>
      </c>
      <c r="AF4281">
        <v>0</v>
      </c>
      <c r="AG4281" s="19">
        <v>0</v>
      </c>
      <c r="AH4281">
        <v>-31100</v>
      </c>
      <c r="AI4281">
        <v>0</v>
      </c>
      <c r="AJ4281">
        <v>0</v>
      </c>
      <c r="AK4281">
        <v>0</v>
      </c>
      <c r="AL4281">
        <v>-1346</v>
      </c>
      <c r="AM4281">
        <v>730</v>
      </c>
      <c r="AN4281">
        <v>0</v>
      </c>
      <c r="AO4281">
        <v>0</v>
      </c>
      <c r="AP4281">
        <v>0</v>
      </c>
      <c r="AQ4281">
        <v>0</v>
      </c>
      <c r="AR4281">
        <v>0</v>
      </c>
      <c r="AS4281">
        <v>0</v>
      </c>
      <c r="AT4281">
        <v>0</v>
      </c>
      <c r="AU4281">
        <v>-2500</v>
      </c>
      <c r="AV4281">
        <v>0</v>
      </c>
      <c r="AW4281">
        <v>0</v>
      </c>
      <c r="AX4281">
        <v>0</v>
      </c>
      <c r="AY4281">
        <v>0</v>
      </c>
      <c r="AZ4281">
        <v>-7000</v>
      </c>
      <c r="BA4281">
        <v>-7000</v>
      </c>
      <c r="BB4281">
        <v>-7000</v>
      </c>
      <c r="BC4281">
        <v>-7000</v>
      </c>
      <c r="BD4281">
        <v>-8000</v>
      </c>
      <c r="BE4281">
        <v>-8000</v>
      </c>
      <c r="BF4281">
        <v>-8000</v>
      </c>
      <c r="BG4281">
        <v>-8000</v>
      </c>
      <c r="BH4281">
        <v>-5000</v>
      </c>
      <c r="BI4281">
        <v>-1000</v>
      </c>
      <c r="BJ4281">
        <v>-2000</v>
      </c>
      <c r="BK4281">
        <v>-1000</v>
      </c>
      <c r="BL4281">
        <v>-1000</v>
      </c>
      <c r="BM4281">
        <v>-2000</v>
      </c>
      <c r="BN4281">
        <v>-7000</v>
      </c>
      <c r="BO4281">
        <v>-7000</v>
      </c>
      <c r="BP4281">
        <v>-7000</v>
      </c>
      <c r="BQ4281">
        <v>-13000</v>
      </c>
      <c r="BR4281">
        <v>-23000</v>
      </c>
      <c r="BS4281">
        <v>-16000</v>
      </c>
      <c r="BT4281">
        <v>-22000</v>
      </c>
      <c r="BU4281">
        <v>-22000</v>
      </c>
      <c r="BV4281">
        <v>-22000</v>
      </c>
      <c r="BW4281">
        <v>-29000</v>
      </c>
      <c r="BX4281" s="10">
        <v>-26000</v>
      </c>
      <c r="BY4281">
        <v>-32000</v>
      </c>
      <c r="BZ4281">
        <v>-29000</v>
      </c>
      <c r="CA4281">
        <v>-31000</v>
      </c>
      <c r="CB4281">
        <v>-30000</v>
      </c>
      <c r="CC4281">
        <v>-30000</v>
      </c>
      <c r="CD4281">
        <v>-30000</v>
      </c>
      <c r="CE4281">
        <v>-30000</v>
      </c>
    </row>
    <row r="4282" spans="1:83" x14ac:dyDescent="0.35">
      <c r="A4282" s="9" t="str">
        <f t="shared" si="66"/>
        <v>8120.752.10</v>
      </c>
      <c r="B4282" s="52" t="e">
        <f>+IF(MATCH(A4282,List!H$10:H$145,0),"Targeted")</f>
        <v>#N/A</v>
      </c>
      <c r="C4282" s="65"/>
      <c r="D4282" s="151" t="s">
        <v>7700</v>
      </c>
      <c r="E4282" s="16" t="s">
        <v>5374</v>
      </c>
      <c r="F4282" s="16" t="s">
        <v>5375</v>
      </c>
      <c r="G4282" s="16" t="s">
        <v>1311</v>
      </c>
      <c r="H4282" s="16" t="s">
        <v>5376</v>
      </c>
      <c r="I4282" s="16" t="s">
        <v>6047</v>
      </c>
      <c r="J4282" s="16" t="s">
        <v>6048</v>
      </c>
      <c r="K4282" s="17" t="s">
        <v>519</v>
      </c>
      <c r="L4282" s="18" t="s">
        <v>5835</v>
      </c>
      <c r="M4282" s="195" t="s">
        <v>182</v>
      </c>
      <c r="N4282" s="16" t="s">
        <v>5991</v>
      </c>
      <c r="O4282" s="17" t="s">
        <v>346</v>
      </c>
      <c r="P4282" s="17" t="s">
        <v>305</v>
      </c>
      <c r="Q4282" s="17" t="s">
        <v>306</v>
      </c>
      <c r="R4282">
        <v>0</v>
      </c>
      <c r="S4282">
        <v>0</v>
      </c>
      <c r="T4282">
        <v>0</v>
      </c>
      <c r="U4282">
        <v>0</v>
      </c>
      <c r="V4282">
        <v>0</v>
      </c>
      <c r="W4282">
        <v>0</v>
      </c>
      <c r="X4282">
        <v>0</v>
      </c>
      <c r="Y4282">
        <v>374</v>
      </c>
      <c r="Z4282">
        <v>656</v>
      </c>
      <c r="AA4282">
        <v>393</v>
      </c>
      <c r="AB4282">
        <v>1760</v>
      </c>
      <c r="AC4282">
        <v>1776</v>
      </c>
      <c r="AD4282">
        <v>2066</v>
      </c>
      <c r="AE4282">
        <v>1817</v>
      </c>
      <c r="AF4282">
        <v>2238</v>
      </c>
      <c r="AG4282" s="19">
        <v>521</v>
      </c>
      <c r="AH4282">
        <v>2162</v>
      </c>
      <c r="AI4282">
        <v>106</v>
      </c>
      <c r="AJ4282">
        <v>0</v>
      </c>
      <c r="AK4282">
        <v>0</v>
      </c>
      <c r="AL4282">
        <v>0</v>
      </c>
      <c r="AM4282">
        <v>0</v>
      </c>
      <c r="AN4282">
        <v>0</v>
      </c>
      <c r="AO4282">
        <v>0</v>
      </c>
      <c r="AP4282">
        <v>0</v>
      </c>
      <c r="AQ4282">
        <v>0</v>
      </c>
      <c r="AR4282">
        <v>0</v>
      </c>
      <c r="AS4282">
        <v>0</v>
      </c>
      <c r="AT4282">
        <v>0</v>
      </c>
      <c r="AU4282">
        <v>0</v>
      </c>
      <c r="AV4282">
        <v>0</v>
      </c>
      <c r="AW4282">
        <v>0</v>
      </c>
      <c r="AX4282">
        <v>0</v>
      </c>
      <c r="AY4282">
        <v>0</v>
      </c>
      <c r="AZ4282">
        <v>0</v>
      </c>
      <c r="BA4282">
        <v>0</v>
      </c>
      <c r="BB4282">
        <v>0</v>
      </c>
      <c r="BC4282">
        <v>0</v>
      </c>
      <c r="BD4282">
        <v>0</v>
      </c>
      <c r="BE4282">
        <v>0</v>
      </c>
      <c r="BF4282">
        <v>0</v>
      </c>
      <c r="BG4282">
        <v>0</v>
      </c>
      <c r="BH4282">
        <v>0</v>
      </c>
      <c r="BI4282">
        <v>0</v>
      </c>
      <c r="BJ4282">
        <v>0</v>
      </c>
      <c r="BK4282">
        <v>0</v>
      </c>
      <c r="BL4282">
        <v>0</v>
      </c>
      <c r="BM4282">
        <v>0</v>
      </c>
      <c r="BN4282">
        <v>0</v>
      </c>
      <c r="BO4282">
        <v>0</v>
      </c>
      <c r="BP4282">
        <v>0</v>
      </c>
      <c r="BQ4282">
        <v>0</v>
      </c>
      <c r="BR4282">
        <v>0</v>
      </c>
      <c r="BS4282">
        <v>0</v>
      </c>
      <c r="BT4282">
        <v>0</v>
      </c>
      <c r="BU4282">
        <v>0</v>
      </c>
      <c r="BV4282">
        <v>0</v>
      </c>
      <c r="BW4282">
        <v>0</v>
      </c>
      <c r="BX4282">
        <v>0</v>
      </c>
      <c r="BY4282">
        <v>0</v>
      </c>
      <c r="BZ4282">
        <v>0</v>
      </c>
      <c r="CA4282">
        <v>0</v>
      </c>
      <c r="CB4282">
        <v>0</v>
      </c>
      <c r="CC4282">
        <v>0</v>
      </c>
      <c r="CD4282">
        <v>0</v>
      </c>
      <c r="CE4282">
        <v>0</v>
      </c>
    </row>
    <row r="4283" spans="1:83" x14ac:dyDescent="0.35">
      <c r="A4283" s="9" t="str">
        <f t="shared" si="66"/>
        <v>812240.752.10</v>
      </c>
      <c r="B4283" s="52" t="e">
        <f>+IF(MATCH(A4283,List!H$10:H$145,0),"Targeted")</f>
        <v>#N/A</v>
      </c>
      <c r="C4283" s="65"/>
      <c r="D4283" s="151"/>
      <c r="E4283" s="16" t="s">
        <v>5374</v>
      </c>
      <c r="F4283" s="16" t="s">
        <v>5375</v>
      </c>
      <c r="G4283" s="16" t="s">
        <v>1311</v>
      </c>
      <c r="H4283" s="16" t="s">
        <v>5376</v>
      </c>
      <c r="I4283" s="16" t="s">
        <v>6049</v>
      </c>
      <c r="J4283" s="16" t="s">
        <v>6050</v>
      </c>
      <c r="K4283" s="17" t="s">
        <v>519</v>
      </c>
      <c r="L4283" s="18" t="s">
        <v>5835</v>
      </c>
      <c r="M4283" s="195" t="s">
        <v>182</v>
      </c>
      <c r="N4283" s="16" t="s">
        <v>5991</v>
      </c>
      <c r="O4283" s="17" t="s">
        <v>304</v>
      </c>
      <c r="P4283" s="17" t="s">
        <v>305</v>
      </c>
      <c r="Q4283" s="17" t="s">
        <v>306</v>
      </c>
      <c r="R4283">
        <v>0</v>
      </c>
      <c r="S4283">
        <v>0</v>
      </c>
      <c r="T4283">
        <v>0</v>
      </c>
      <c r="U4283">
        <v>0</v>
      </c>
      <c r="V4283">
        <v>0</v>
      </c>
      <c r="W4283">
        <v>0</v>
      </c>
      <c r="X4283">
        <v>0</v>
      </c>
      <c r="Y4283">
        <v>0</v>
      </c>
      <c r="Z4283">
        <v>0</v>
      </c>
      <c r="AA4283">
        <v>0</v>
      </c>
      <c r="AB4283">
        <v>0</v>
      </c>
      <c r="AC4283">
        <v>0</v>
      </c>
      <c r="AD4283">
        <v>0</v>
      </c>
      <c r="AE4283">
        <v>0</v>
      </c>
      <c r="AF4283">
        <v>0</v>
      </c>
      <c r="AG4283" s="19">
        <v>0</v>
      </c>
      <c r="AH4283">
        <v>0</v>
      </c>
      <c r="AI4283">
        <v>0</v>
      </c>
      <c r="AJ4283">
        <v>0</v>
      </c>
      <c r="AK4283">
        <v>0</v>
      </c>
      <c r="AL4283">
        <v>0</v>
      </c>
      <c r="AM4283">
        <v>0</v>
      </c>
      <c r="AN4283">
        <v>0</v>
      </c>
      <c r="AO4283">
        <v>0</v>
      </c>
      <c r="AP4283">
        <v>0</v>
      </c>
      <c r="AQ4283">
        <v>0</v>
      </c>
      <c r="AR4283">
        <v>0</v>
      </c>
      <c r="AS4283">
        <v>0</v>
      </c>
      <c r="AT4283">
        <v>-2300</v>
      </c>
      <c r="AU4283">
        <v>-3986</v>
      </c>
      <c r="AV4283">
        <v>-5000</v>
      </c>
      <c r="AW4283">
        <v>-6000</v>
      </c>
      <c r="AX4283">
        <v>-8000</v>
      </c>
      <c r="AY4283">
        <v>-20000</v>
      </c>
      <c r="AZ4283">
        <v>-21000</v>
      </c>
      <c r="BA4283">
        <v>-24000</v>
      </c>
      <c r="BB4283">
        <v>-21000</v>
      </c>
      <c r="BC4283">
        <v>-25000</v>
      </c>
      <c r="BD4283">
        <v>-28000</v>
      </c>
      <c r="BE4283">
        <v>-30000</v>
      </c>
      <c r="BF4283">
        <v>-26000</v>
      </c>
      <c r="BG4283">
        <v>-27000</v>
      </c>
      <c r="BH4283">
        <v>-28000</v>
      </c>
      <c r="BI4283">
        <v>-26000</v>
      </c>
      <c r="BJ4283">
        <v>-32000</v>
      </c>
      <c r="BK4283">
        <v>-37000</v>
      </c>
      <c r="BL4283">
        <v>-54000</v>
      </c>
      <c r="BM4283">
        <v>-59000</v>
      </c>
      <c r="BN4283">
        <v>-65000</v>
      </c>
      <c r="BO4283">
        <v>-72000</v>
      </c>
      <c r="BP4283">
        <v>-79000</v>
      </c>
      <c r="BQ4283">
        <v>-87000</v>
      </c>
      <c r="BR4283">
        <v>-96000</v>
      </c>
      <c r="BS4283">
        <v>-105000</v>
      </c>
      <c r="BT4283">
        <v>-116000</v>
      </c>
      <c r="BU4283">
        <v>-127000</v>
      </c>
      <c r="BV4283">
        <v>-140000</v>
      </c>
      <c r="BW4283">
        <v>-161000</v>
      </c>
      <c r="BX4283" s="10">
        <v>-182000</v>
      </c>
      <c r="BY4283">
        <v>-204000</v>
      </c>
      <c r="BZ4283">
        <v>-229000</v>
      </c>
      <c r="CA4283">
        <v>-238000</v>
      </c>
      <c r="CB4283">
        <v>-238000</v>
      </c>
      <c r="CC4283">
        <v>-237000</v>
      </c>
      <c r="CD4283">
        <v>-236000</v>
      </c>
      <c r="CE4283">
        <v>-234000</v>
      </c>
    </row>
    <row r="4284" spans="1:83" x14ac:dyDescent="0.35">
      <c r="A4284" s="9" t="str">
        <f t="shared" si="66"/>
        <v>812410.752.10</v>
      </c>
      <c r="B4284" s="52" t="e">
        <f>+IF(MATCH(A4284,List!H$10:H$145,0),"Targeted")</f>
        <v>#N/A</v>
      </c>
      <c r="C4284" s="65"/>
      <c r="D4284" s="151"/>
      <c r="E4284" s="16" t="s">
        <v>5374</v>
      </c>
      <c r="F4284" s="16" t="s">
        <v>5375</v>
      </c>
      <c r="G4284" s="16" t="s">
        <v>1311</v>
      </c>
      <c r="H4284" s="16" t="s">
        <v>5376</v>
      </c>
      <c r="I4284" s="16" t="s">
        <v>6051</v>
      </c>
      <c r="J4284" s="16" t="s">
        <v>6052</v>
      </c>
      <c r="K4284" s="17" t="s">
        <v>519</v>
      </c>
      <c r="L4284" s="18" t="s">
        <v>5835</v>
      </c>
      <c r="M4284" s="195" t="s">
        <v>182</v>
      </c>
      <c r="N4284" s="16" t="s">
        <v>5991</v>
      </c>
      <c r="O4284" s="17" t="s">
        <v>304</v>
      </c>
      <c r="P4284" s="17" t="s">
        <v>305</v>
      </c>
      <c r="Q4284" s="17" t="s">
        <v>306</v>
      </c>
      <c r="R4284">
        <v>0</v>
      </c>
      <c r="S4284">
        <v>0</v>
      </c>
      <c r="T4284">
        <v>0</v>
      </c>
      <c r="U4284">
        <v>0</v>
      </c>
      <c r="V4284">
        <v>0</v>
      </c>
      <c r="W4284">
        <v>0</v>
      </c>
      <c r="X4284">
        <v>0</v>
      </c>
      <c r="Y4284">
        <v>0</v>
      </c>
      <c r="Z4284">
        <v>0</v>
      </c>
      <c r="AA4284">
        <v>0</v>
      </c>
      <c r="AB4284">
        <v>0</v>
      </c>
      <c r="AC4284">
        <v>0</v>
      </c>
      <c r="AD4284">
        <v>0</v>
      </c>
      <c r="AE4284">
        <v>0</v>
      </c>
      <c r="AF4284">
        <v>0</v>
      </c>
      <c r="AG4284" s="19">
        <v>0</v>
      </c>
      <c r="AH4284">
        <v>0</v>
      </c>
      <c r="AI4284">
        <v>0</v>
      </c>
      <c r="AJ4284">
        <v>0</v>
      </c>
      <c r="AK4284">
        <v>0</v>
      </c>
      <c r="AL4284">
        <v>0</v>
      </c>
      <c r="AM4284">
        <v>0</v>
      </c>
      <c r="AN4284">
        <v>0</v>
      </c>
      <c r="AO4284">
        <v>0</v>
      </c>
      <c r="AP4284">
        <v>0</v>
      </c>
      <c r="AQ4284">
        <v>0</v>
      </c>
      <c r="AR4284">
        <v>0</v>
      </c>
      <c r="AS4284">
        <v>0</v>
      </c>
      <c r="AT4284">
        <v>0</v>
      </c>
      <c r="AU4284">
        <v>0</v>
      </c>
      <c r="AV4284">
        <v>0</v>
      </c>
      <c r="AW4284">
        <v>-500</v>
      </c>
      <c r="AX4284">
        <v>-520</v>
      </c>
      <c r="AY4284">
        <v>-545</v>
      </c>
      <c r="AZ4284">
        <v>-1000</v>
      </c>
      <c r="BA4284">
        <v>-2000</v>
      </c>
      <c r="BB4284">
        <v>-2000</v>
      </c>
      <c r="BC4284">
        <v>-2000</v>
      </c>
      <c r="BD4284">
        <v>-2000</v>
      </c>
      <c r="BE4284">
        <v>-2000</v>
      </c>
      <c r="BF4284">
        <v>-2000</v>
      </c>
      <c r="BG4284">
        <v>-2000</v>
      </c>
      <c r="BH4284">
        <v>-2000</v>
      </c>
      <c r="BI4284">
        <v>-3000</v>
      </c>
      <c r="BJ4284">
        <v>-3000</v>
      </c>
      <c r="BK4284">
        <v>-3000</v>
      </c>
      <c r="BL4284">
        <v>-4000</v>
      </c>
      <c r="BM4284">
        <v>-4000</v>
      </c>
      <c r="BN4284">
        <v>-4000</v>
      </c>
      <c r="BO4284">
        <v>-4000</v>
      </c>
      <c r="BP4284">
        <v>-4000</v>
      </c>
      <c r="BQ4284">
        <v>-4000</v>
      </c>
      <c r="BR4284">
        <v>-7000</v>
      </c>
      <c r="BS4284">
        <v>-6000</v>
      </c>
      <c r="BT4284">
        <v>-6000</v>
      </c>
      <c r="BU4284">
        <v>-6000</v>
      </c>
      <c r="BV4284">
        <v>-6000</v>
      </c>
      <c r="BW4284">
        <v>-6000</v>
      </c>
      <c r="BX4284" s="10">
        <v>-4000</v>
      </c>
      <c r="BY4284">
        <v>-4000</v>
      </c>
      <c r="BZ4284">
        <v>-4000</v>
      </c>
      <c r="CA4284">
        <v>-4000</v>
      </c>
      <c r="CB4284">
        <v>-4000</v>
      </c>
      <c r="CC4284">
        <v>-4000</v>
      </c>
      <c r="CD4284">
        <v>-4000</v>
      </c>
      <c r="CE4284">
        <v>-4000</v>
      </c>
    </row>
    <row r="4285" spans="1:83" x14ac:dyDescent="0.35">
      <c r="A4285" s="9" t="str">
        <f t="shared" si="66"/>
        <v>0950.752.48</v>
      </c>
      <c r="B4285" s="52" t="e">
        <f>+IF(MATCH(A4285,List!H$10:H$145,0),"Targeted")</f>
        <v>#N/A</v>
      </c>
      <c r="C4285" s="65"/>
      <c r="D4285" s="151" t="s">
        <v>7700</v>
      </c>
      <c r="E4285" s="16" t="s">
        <v>5374</v>
      </c>
      <c r="F4285" s="16" t="s">
        <v>5375</v>
      </c>
      <c r="G4285" s="16" t="s">
        <v>764</v>
      </c>
      <c r="H4285" s="16" t="s">
        <v>6053</v>
      </c>
      <c r="I4285" s="16" t="s">
        <v>257</v>
      </c>
      <c r="J4285" s="16" t="s">
        <v>6054</v>
      </c>
      <c r="K4285" s="17" t="s">
        <v>185</v>
      </c>
      <c r="L4285" s="18" t="s">
        <v>5835</v>
      </c>
      <c r="M4285" s="195" t="s">
        <v>182</v>
      </c>
      <c r="N4285" s="16" t="s">
        <v>5991</v>
      </c>
      <c r="O4285" s="17" t="s">
        <v>346</v>
      </c>
      <c r="P4285" s="17" t="s">
        <v>305</v>
      </c>
      <c r="Q4285" s="17" t="s">
        <v>306</v>
      </c>
      <c r="R4285">
        <v>0</v>
      </c>
      <c r="S4285">
        <v>0</v>
      </c>
      <c r="T4285">
        <v>0</v>
      </c>
      <c r="U4285">
        <v>0</v>
      </c>
      <c r="V4285">
        <v>0</v>
      </c>
      <c r="W4285">
        <v>0</v>
      </c>
      <c r="X4285">
        <v>0</v>
      </c>
      <c r="Y4285">
        <v>0</v>
      </c>
      <c r="Z4285">
        <v>0</v>
      </c>
      <c r="AA4285">
        <v>0</v>
      </c>
      <c r="AB4285">
        <v>0</v>
      </c>
      <c r="AC4285">
        <v>0</v>
      </c>
      <c r="AD4285">
        <v>0</v>
      </c>
      <c r="AE4285">
        <v>0</v>
      </c>
      <c r="AF4285">
        <v>0</v>
      </c>
      <c r="AG4285" s="19">
        <v>0</v>
      </c>
      <c r="AH4285">
        <v>0</v>
      </c>
      <c r="AI4285">
        <v>0</v>
      </c>
      <c r="AJ4285">
        <v>0</v>
      </c>
      <c r="AK4285">
        <v>0</v>
      </c>
      <c r="AL4285">
        <v>0</v>
      </c>
      <c r="AM4285">
        <v>0</v>
      </c>
      <c r="AN4285">
        <v>0</v>
      </c>
      <c r="AO4285">
        <v>0</v>
      </c>
      <c r="AP4285">
        <v>0</v>
      </c>
      <c r="AQ4285">
        <v>0</v>
      </c>
      <c r="AR4285">
        <v>0</v>
      </c>
      <c r="AS4285">
        <v>0</v>
      </c>
      <c r="AT4285">
        <v>0</v>
      </c>
      <c r="AU4285">
        <v>0</v>
      </c>
      <c r="AV4285">
        <v>0</v>
      </c>
      <c r="AW4285">
        <v>282</v>
      </c>
      <c r="AX4285">
        <v>749</v>
      </c>
      <c r="AY4285">
        <v>128</v>
      </c>
      <c r="AZ4285">
        <v>0</v>
      </c>
      <c r="BA4285">
        <v>0</v>
      </c>
      <c r="BB4285">
        <v>0</v>
      </c>
      <c r="BC4285">
        <v>0</v>
      </c>
      <c r="BD4285">
        <v>0</v>
      </c>
      <c r="BE4285">
        <v>0</v>
      </c>
      <c r="BF4285">
        <v>0</v>
      </c>
      <c r="BG4285">
        <v>0</v>
      </c>
      <c r="BH4285">
        <v>0</v>
      </c>
      <c r="BI4285">
        <v>0</v>
      </c>
      <c r="BJ4285">
        <v>0</v>
      </c>
      <c r="BK4285">
        <v>0</v>
      </c>
      <c r="BL4285">
        <v>0</v>
      </c>
      <c r="BM4285">
        <v>0</v>
      </c>
      <c r="BN4285">
        <v>0</v>
      </c>
      <c r="BO4285">
        <v>0</v>
      </c>
      <c r="BP4285">
        <v>0</v>
      </c>
      <c r="BQ4285">
        <v>0</v>
      </c>
      <c r="BR4285">
        <v>0</v>
      </c>
      <c r="BS4285">
        <v>0</v>
      </c>
      <c r="BT4285">
        <v>0</v>
      </c>
      <c r="BU4285">
        <v>0</v>
      </c>
      <c r="BV4285">
        <v>0</v>
      </c>
      <c r="BW4285">
        <v>0</v>
      </c>
      <c r="BX4285">
        <v>0</v>
      </c>
      <c r="BY4285">
        <v>0</v>
      </c>
      <c r="BZ4285">
        <v>0</v>
      </c>
      <c r="CA4285">
        <v>0</v>
      </c>
      <c r="CB4285">
        <v>0</v>
      </c>
      <c r="CC4285">
        <v>0</v>
      </c>
      <c r="CD4285">
        <v>0</v>
      </c>
      <c r="CE4285">
        <v>0</v>
      </c>
    </row>
    <row r="4286" spans="1:83" x14ac:dyDescent="0.35">
      <c r="A4286" s="9" t="str">
        <f t="shared" si="66"/>
        <v>0938.752.10</v>
      </c>
      <c r="B4286" s="52" t="e">
        <f>+IF(MATCH(A4286,List!H$10:H$145,0),"Targeted")</f>
        <v>#N/A</v>
      </c>
      <c r="C4286" s="65"/>
      <c r="D4286" s="151" t="s">
        <v>7700</v>
      </c>
      <c r="E4286" s="16" t="s">
        <v>5374</v>
      </c>
      <c r="F4286" s="16" t="s">
        <v>5375</v>
      </c>
      <c r="G4286" s="16" t="s">
        <v>6055</v>
      </c>
      <c r="H4286" s="16" t="s">
        <v>6056</v>
      </c>
      <c r="I4286" s="16" t="s">
        <v>6057</v>
      </c>
      <c r="J4286" s="16" t="s">
        <v>918</v>
      </c>
      <c r="K4286" s="17" t="s">
        <v>519</v>
      </c>
      <c r="L4286" s="18" t="s">
        <v>5835</v>
      </c>
      <c r="M4286" s="195" t="s">
        <v>182</v>
      </c>
      <c r="N4286" s="16" t="s">
        <v>5991</v>
      </c>
      <c r="O4286" s="17" t="s">
        <v>346</v>
      </c>
      <c r="P4286" s="17" t="s">
        <v>305</v>
      </c>
      <c r="Q4286" s="17" t="s">
        <v>306</v>
      </c>
      <c r="R4286">
        <v>0</v>
      </c>
      <c r="S4286">
        <v>0</v>
      </c>
      <c r="T4286">
        <v>0</v>
      </c>
      <c r="U4286">
        <v>0</v>
      </c>
      <c r="V4286">
        <v>0</v>
      </c>
      <c r="W4286">
        <v>0</v>
      </c>
      <c r="X4286">
        <v>0</v>
      </c>
      <c r="Y4286">
        <v>0</v>
      </c>
      <c r="Z4286">
        <v>0</v>
      </c>
      <c r="AA4286">
        <v>0</v>
      </c>
      <c r="AB4286">
        <v>0</v>
      </c>
      <c r="AC4286">
        <v>0</v>
      </c>
      <c r="AD4286">
        <v>0</v>
      </c>
      <c r="AE4286">
        <v>0</v>
      </c>
      <c r="AF4286">
        <v>0</v>
      </c>
      <c r="AG4286" s="19">
        <v>0</v>
      </c>
      <c r="AH4286">
        <v>0</v>
      </c>
      <c r="AI4286">
        <v>0</v>
      </c>
      <c r="AJ4286">
        <v>0</v>
      </c>
      <c r="AK4286">
        <v>0</v>
      </c>
      <c r="AL4286">
        <v>0</v>
      </c>
      <c r="AM4286">
        <v>0</v>
      </c>
      <c r="AN4286">
        <v>0</v>
      </c>
      <c r="AO4286">
        <v>0</v>
      </c>
      <c r="AP4286">
        <v>0</v>
      </c>
      <c r="AQ4286">
        <v>2112</v>
      </c>
      <c r="AR4286">
        <v>2948</v>
      </c>
      <c r="AS4286">
        <v>5117</v>
      </c>
      <c r="AT4286">
        <v>6120</v>
      </c>
      <c r="AU4286">
        <v>5565</v>
      </c>
      <c r="AV4286">
        <v>7916</v>
      </c>
      <c r="AW4286">
        <v>8335</v>
      </c>
      <c r="AX4286">
        <v>8512</v>
      </c>
      <c r="AY4286">
        <v>7631</v>
      </c>
      <c r="AZ4286">
        <v>8000</v>
      </c>
      <c r="BA4286">
        <v>8000</v>
      </c>
      <c r="BB4286">
        <v>8000</v>
      </c>
      <c r="BC4286">
        <v>9000</v>
      </c>
      <c r="BD4286">
        <v>8000</v>
      </c>
      <c r="BE4286">
        <v>9000</v>
      </c>
      <c r="BF4286">
        <v>10000</v>
      </c>
      <c r="BG4286">
        <v>11000</v>
      </c>
      <c r="BH4286">
        <v>12000</v>
      </c>
      <c r="BI4286">
        <v>12000</v>
      </c>
      <c r="BJ4286">
        <v>14000</v>
      </c>
      <c r="BK4286">
        <v>13000</v>
      </c>
      <c r="BL4286">
        <v>14000</v>
      </c>
      <c r="BM4286">
        <v>14000</v>
      </c>
      <c r="BN4286">
        <v>16000</v>
      </c>
      <c r="BO4286">
        <v>17000</v>
      </c>
      <c r="BP4286">
        <v>17000</v>
      </c>
      <c r="BQ4286">
        <v>17000</v>
      </c>
      <c r="BR4286">
        <v>15000</v>
      </c>
      <c r="BS4286">
        <v>16000</v>
      </c>
      <c r="BT4286">
        <v>16000</v>
      </c>
      <c r="BU4286">
        <v>18000</v>
      </c>
      <c r="BV4286">
        <v>17000</v>
      </c>
      <c r="BW4286">
        <v>18000</v>
      </c>
      <c r="BX4286">
        <v>18000</v>
      </c>
      <c r="BY4286">
        <v>19000</v>
      </c>
      <c r="BZ4286">
        <v>20000</v>
      </c>
      <c r="CA4286">
        <v>21000</v>
      </c>
      <c r="CB4286">
        <v>21000</v>
      </c>
      <c r="CC4286">
        <v>22000</v>
      </c>
      <c r="CD4286">
        <v>22000</v>
      </c>
      <c r="CE4286">
        <v>23000</v>
      </c>
    </row>
    <row r="4287" spans="1:83" x14ac:dyDescent="0.35">
      <c r="A4287" s="9" t="str">
        <f t="shared" si="66"/>
        <v>8516.752.10</v>
      </c>
      <c r="B4287" s="52" t="e">
        <f>+IF(MATCH(A4287,List!H$10:H$145,0),"Targeted")</f>
        <v>#N/A</v>
      </c>
      <c r="C4287" s="65"/>
      <c r="D4287" s="151" t="s">
        <v>7700</v>
      </c>
      <c r="E4287" s="16" t="s">
        <v>5374</v>
      </c>
      <c r="F4287" s="16" t="s">
        <v>5375</v>
      </c>
      <c r="G4287" s="16" t="s">
        <v>6058</v>
      </c>
      <c r="H4287" s="16" t="s">
        <v>6059</v>
      </c>
      <c r="I4287" s="16" t="s">
        <v>6060</v>
      </c>
      <c r="J4287" s="16" t="s">
        <v>6061</v>
      </c>
      <c r="K4287" s="17" t="s">
        <v>519</v>
      </c>
      <c r="L4287" s="18" t="s">
        <v>5835</v>
      </c>
      <c r="M4287" s="195" t="s">
        <v>182</v>
      </c>
      <c r="N4287" s="16" t="s">
        <v>5991</v>
      </c>
      <c r="O4287" s="17" t="s">
        <v>346</v>
      </c>
      <c r="P4287" s="17" t="s">
        <v>305</v>
      </c>
      <c r="Q4287" s="17" t="s">
        <v>306</v>
      </c>
      <c r="R4287">
        <v>0</v>
      </c>
      <c r="S4287">
        <v>0</v>
      </c>
      <c r="T4287">
        <v>0</v>
      </c>
      <c r="U4287">
        <v>0</v>
      </c>
      <c r="V4287">
        <v>0</v>
      </c>
      <c r="W4287">
        <v>0</v>
      </c>
      <c r="X4287">
        <v>0</v>
      </c>
      <c r="Y4287">
        <v>0</v>
      </c>
      <c r="Z4287">
        <v>0</v>
      </c>
      <c r="AA4287">
        <v>0</v>
      </c>
      <c r="AB4287">
        <v>0</v>
      </c>
      <c r="AC4287">
        <v>0</v>
      </c>
      <c r="AD4287">
        <v>0</v>
      </c>
      <c r="AE4287">
        <v>0</v>
      </c>
      <c r="AF4287">
        <v>0</v>
      </c>
      <c r="AG4287" s="19">
        <v>0</v>
      </c>
      <c r="AH4287">
        <v>0</v>
      </c>
      <c r="AI4287">
        <v>0</v>
      </c>
      <c r="AJ4287">
        <v>0</v>
      </c>
      <c r="AK4287">
        <v>0</v>
      </c>
      <c r="AL4287">
        <v>0</v>
      </c>
      <c r="AM4287">
        <v>0</v>
      </c>
      <c r="AN4287">
        <v>0</v>
      </c>
      <c r="AO4287">
        <v>0</v>
      </c>
      <c r="AP4287">
        <v>0</v>
      </c>
      <c r="AQ4287">
        <v>0</v>
      </c>
      <c r="AR4287">
        <v>0</v>
      </c>
      <c r="AS4287">
        <v>0</v>
      </c>
      <c r="AT4287">
        <v>0</v>
      </c>
      <c r="AU4287">
        <v>0</v>
      </c>
      <c r="AV4287">
        <v>0</v>
      </c>
      <c r="AW4287">
        <v>0</v>
      </c>
      <c r="AX4287">
        <v>0</v>
      </c>
      <c r="AY4287">
        <v>0</v>
      </c>
      <c r="AZ4287">
        <v>0</v>
      </c>
      <c r="BA4287">
        <v>30000</v>
      </c>
      <c r="BB4287">
        <v>30000</v>
      </c>
      <c r="BC4287">
        <v>40000</v>
      </c>
      <c r="BD4287">
        <v>41000</v>
      </c>
      <c r="BE4287">
        <v>183000</v>
      </c>
      <c r="BF4287">
        <v>0</v>
      </c>
      <c r="BG4287">
        <v>0</v>
      </c>
      <c r="BH4287">
        <v>0</v>
      </c>
      <c r="BI4287">
        <v>0</v>
      </c>
      <c r="BJ4287">
        <v>0</v>
      </c>
      <c r="BK4287">
        <v>0</v>
      </c>
      <c r="BL4287">
        <v>0</v>
      </c>
      <c r="BM4287">
        <v>0</v>
      </c>
      <c r="BN4287">
        <v>0</v>
      </c>
      <c r="BO4287">
        <v>0</v>
      </c>
      <c r="BP4287">
        <v>0</v>
      </c>
      <c r="BQ4287">
        <v>0</v>
      </c>
      <c r="BR4287">
        <v>0</v>
      </c>
      <c r="BS4287">
        <v>0</v>
      </c>
      <c r="BT4287">
        <v>0</v>
      </c>
      <c r="BU4287">
        <v>0</v>
      </c>
      <c r="BV4287">
        <v>0</v>
      </c>
      <c r="BW4287">
        <v>0</v>
      </c>
      <c r="BX4287">
        <v>0</v>
      </c>
      <c r="BY4287">
        <v>0</v>
      </c>
      <c r="BZ4287">
        <v>0</v>
      </c>
      <c r="CA4287">
        <v>0</v>
      </c>
      <c r="CB4287">
        <v>0</v>
      </c>
      <c r="CC4287">
        <v>0</v>
      </c>
      <c r="CD4287">
        <v>0</v>
      </c>
      <c r="CE4287">
        <v>0</v>
      </c>
    </row>
    <row r="4288" spans="1:83" x14ac:dyDescent="0.35">
      <c r="A4288" s="9" t="str">
        <f t="shared" si="66"/>
        <v>0000.752.</v>
      </c>
      <c r="B4288" s="52" t="e">
        <f>+IF(MATCH(A4288,List!H$10:H$145,0),"Targeted")</f>
        <v>#N/A</v>
      </c>
      <c r="C4288" s="65"/>
      <c r="D4288" s="151" t="s">
        <v>7700</v>
      </c>
      <c r="E4288" s="16" t="s">
        <v>5374</v>
      </c>
      <c r="F4288" s="16" t="s">
        <v>5375</v>
      </c>
      <c r="G4288" s="16" t="s">
        <v>5763</v>
      </c>
      <c r="H4288" s="16" t="s">
        <v>6062</v>
      </c>
      <c r="I4288" s="16" t="s">
        <v>471</v>
      </c>
      <c r="J4288" s="16" t="s">
        <v>6063</v>
      </c>
      <c r="K4288" s="17" t="s">
        <v>299</v>
      </c>
      <c r="L4288" s="18" t="s">
        <v>5835</v>
      </c>
      <c r="M4288" s="195" t="s">
        <v>182</v>
      </c>
      <c r="N4288" s="16" t="s">
        <v>5991</v>
      </c>
      <c r="O4288" s="17" t="s">
        <v>346</v>
      </c>
      <c r="P4288" s="17" t="s">
        <v>305</v>
      </c>
      <c r="Q4288" s="17" t="s">
        <v>306</v>
      </c>
      <c r="R4288">
        <v>0</v>
      </c>
      <c r="S4288">
        <v>0</v>
      </c>
      <c r="T4288">
        <v>0</v>
      </c>
      <c r="U4288">
        <v>0</v>
      </c>
      <c r="V4288">
        <v>0</v>
      </c>
      <c r="W4288">
        <v>0</v>
      </c>
      <c r="X4288">
        <v>0</v>
      </c>
      <c r="Y4288">
        <v>0</v>
      </c>
      <c r="Z4288">
        <v>0</v>
      </c>
      <c r="AA4288">
        <v>7</v>
      </c>
      <c r="AB4288">
        <v>193</v>
      </c>
      <c r="AC4288">
        <v>441</v>
      </c>
      <c r="AD4288">
        <v>109</v>
      </c>
      <c r="AE4288">
        <v>276</v>
      </c>
      <c r="AF4288">
        <v>98</v>
      </c>
      <c r="AG4288" s="19">
        <v>8</v>
      </c>
      <c r="AH4288">
        <v>0</v>
      </c>
      <c r="AI4288">
        <v>0</v>
      </c>
      <c r="AJ4288">
        <v>0</v>
      </c>
      <c r="AK4288">
        <v>0</v>
      </c>
      <c r="AL4288">
        <v>0</v>
      </c>
      <c r="AM4288">
        <v>0</v>
      </c>
      <c r="AN4288">
        <v>0</v>
      </c>
      <c r="AO4288">
        <v>0</v>
      </c>
      <c r="AP4288">
        <v>0</v>
      </c>
      <c r="AQ4288">
        <v>0</v>
      </c>
      <c r="AR4288">
        <v>0</v>
      </c>
      <c r="AS4288">
        <v>0</v>
      </c>
      <c r="AT4288">
        <v>0</v>
      </c>
      <c r="AU4288">
        <v>0</v>
      </c>
      <c r="AV4288">
        <v>0</v>
      </c>
      <c r="AW4288">
        <v>0</v>
      </c>
      <c r="AX4288">
        <v>0</v>
      </c>
      <c r="AY4288">
        <v>0</v>
      </c>
      <c r="AZ4288">
        <v>0</v>
      </c>
      <c r="BA4288">
        <v>0</v>
      </c>
      <c r="BB4288">
        <v>0</v>
      </c>
      <c r="BC4288">
        <v>0</v>
      </c>
      <c r="BD4288">
        <v>0</v>
      </c>
      <c r="BE4288">
        <v>0</v>
      </c>
      <c r="BF4288">
        <v>0</v>
      </c>
      <c r="BG4288">
        <v>0</v>
      </c>
      <c r="BH4288">
        <v>0</v>
      </c>
      <c r="BI4288">
        <v>0</v>
      </c>
      <c r="BJ4288">
        <v>0</v>
      </c>
      <c r="BK4288">
        <v>0</v>
      </c>
      <c r="BL4288">
        <v>0</v>
      </c>
      <c r="BM4288">
        <v>0</v>
      </c>
      <c r="BN4288">
        <v>0</v>
      </c>
      <c r="BO4288">
        <v>0</v>
      </c>
      <c r="BP4288">
        <v>0</v>
      </c>
      <c r="BQ4288">
        <v>0</v>
      </c>
      <c r="BR4288">
        <v>0</v>
      </c>
      <c r="BS4288">
        <v>0</v>
      </c>
      <c r="BT4288">
        <v>0</v>
      </c>
      <c r="BU4288">
        <v>0</v>
      </c>
      <c r="BV4288">
        <v>0</v>
      </c>
      <c r="BW4288">
        <v>0</v>
      </c>
      <c r="BX4288">
        <v>0</v>
      </c>
      <c r="BY4288">
        <v>0</v>
      </c>
      <c r="BZ4288">
        <v>0</v>
      </c>
      <c r="CA4288">
        <v>0</v>
      </c>
      <c r="CB4288">
        <v>0</v>
      </c>
      <c r="CC4288">
        <v>0</v>
      </c>
      <c r="CD4288">
        <v>0</v>
      </c>
      <c r="CE4288">
        <v>0</v>
      </c>
    </row>
    <row r="4289" spans="1:83" x14ac:dyDescent="0.35">
      <c r="A4289" s="9" t="str">
        <f t="shared" si="66"/>
        <v>507310.752.15</v>
      </c>
      <c r="B4289" s="52" t="e">
        <f>+IF(MATCH(A4289,List!H$10:H$145,0),"Targeted")</f>
        <v>#N/A</v>
      </c>
      <c r="C4289" s="65"/>
      <c r="D4289" s="151" t="s">
        <v>7700</v>
      </c>
      <c r="E4289" s="16" t="s">
        <v>938</v>
      </c>
      <c r="F4289" s="16" t="s">
        <v>939</v>
      </c>
      <c r="G4289" s="16" t="s">
        <v>298</v>
      </c>
      <c r="H4289" s="16" t="s">
        <v>939</v>
      </c>
      <c r="I4289" s="16" t="s">
        <v>6064</v>
      </c>
      <c r="J4289" s="16" t="s">
        <v>6065</v>
      </c>
      <c r="K4289" s="17" t="s">
        <v>628</v>
      </c>
      <c r="L4289" s="18" t="s">
        <v>5835</v>
      </c>
      <c r="M4289" s="195" t="s">
        <v>182</v>
      </c>
      <c r="N4289" s="16" t="s">
        <v>5991</v>
      </c>
      <c r="O4289" s="17" t="s">
        <v>346</v>
      </c>
      <c r="P4289" s="17" t="s">
        <v>305</v>
      </c>
      <c r="Q4289" s="17" t="s">
        <v>306</v>
      </c>
      <c r="R4289">
        <v>0</v>
      </c>
      <c r="S4289">
        <v>0</v>
      </c>
      <c r="T4289">
        <v>0</v>
      </c>
      <c r="U4289">
        <v>0</v>
      </c>
      <c r="V4289">
        <v>0</v>
      </c>
      <c r="W4289">
        <v>0</v>
      </c>
      <c r="X4289">
        <v>0</v>
      </c>
      <c r="Y4289">
        <v>0</v>
      </c>
      <c r="Z4289">
        <v>0</v>
      </c>
      <c r="AA4289">
        <v>0</v>
      </c>
      <c r="AB4289">
        <v>0</v>
      </c>
      <c r="AC4289">
        <v>0</v>
      </c>
      <c r="AD4289">
        <v>0</v>
      </c>
      <c r="AE4289">
        <v>0</v>
      </c>
      <c r="AF4289">
        <v>0</v>
      </c>
      <c r="AG4289" s="19">
        <v>0</v>
      </c>
      <c r="AH4289">
        <v>0</v>
      </c>
      <c r="AI4289">
        <v>0</v>
      </c>
      <c r="AJ4289">
        <v>0</v>
      </c>
      <c r="AK4289">
        <v>0</v>
      </c>
      <c r="AL4289">
        <v>0</v>
      </c>
      <c r="AM4289">
        <v>0</v>
      </c>
      <c r="AN4289">
        <v>0</v>
      </c>
      <c r="AO4289">
        <v>0</v>
      </c>
      <c r="AP4289">
        <v>0</v>
      </c>
      <c r="AQ4289">
        <v>0</v>
      </c>
      <c r="AR4289">
        <v>0</v>
      </c>
      <c r="AS4289">
        <v>0</v>
      </c>
      <c r="AT4289">
        <v>0</v>
      </c>
      <c r="AU4289">
        <v>0</v>
      </c>
      <c r="AV4289">
        <v>0</v>
      </c>
      <c r="AW4289">
        <v>0</v>
      </c>
      <c r="AX4289">
        <v>0</v>
      </c>
      <c r="AY4289">
        <v>0</v>
      </c>
      <c r="AZ4289">
        <v>0</v>
      </c>
      <c r="BA4289">
        <v>0</v>
      </c>
      <c r="BB4289">
        <v>0</v>
      </c>
      <c r="BC4289">
        <v>0</v>
      </c>
      <c r="BD4289">
        <v>0</v>
      </c>
      <c r="BE4289">
        <v>0</v>
      </c>
      <c r="BF4289">
        <v>-144000</v>
      </c>
      <c r="BG4289">
        <v>-174000</v>
      </c>
      <c r="BH4289">
        <v>-185000</v>
      </c>
      <c r="BI4289">
        <v>-187000</v>
      </c>
      <c r="BJ4289">
        <v>-185000</v>
      </c>
      <c r="BK4289">
        <v>-159000</v>
      </c>
      <c r="BL4289">
        <v>-121000</v>
      </c>
      <c r="BM4289">
        <v>-158000</v>
      </c>
      <c r="BN4289">
        <v>-226000</v>
      </c>
      <c r="BO4289">
        <v>-277000</v>
      </c>
      <c r="BP4289">
        <v>-267000</v>
      </c>
      <c r="BQ4289">
        <v>-234000</v>
      </c>
      <c r="BR4289">
        <v>-208000</v>
      </c>
      <c r="BS4289">
        <v>-180000</v>
      </c>
      <c r="BT4289">
        <v>-153000</v>
      </c>
      <c r="BU4289">
        <v>-148000</v>
      </c>
      <c r="BV4289">
        <v>-152000</v>
      </c>
      <c r="BW4289">
        <v>-268000</v>
      </c>
      <c r="BX4289">
        <v>-311000</v>
      </c>
      <c r="BY4289">
        <v>-327000</v>
      </c>
      <c r="BZ4289">
        <v>-328000</v>
      </c>
      <c r="CA4289">
        <v>-380000</v>
      </c>
      <c r="CB4289">
        <v>-398000</v>
      </c>
      <c r="CC4289">
        <v>-426000</v>
      </c>
      <c r="CD4289">
        <v>-398000</v>
      </c>
      <c r="CE4289">
        <v>-234000</v>
      </c>
    </row>
    <row r="4290" spans="1:83" x14ac:dyDescent="0.35">
      <c r="A4290" s="9" t="str">
        <f t="shared" si="66"/>
        <v>507310.752.15</v>
      </c>
      <c r="B4290" s="52" t="e">
        <f>+IF(MATCH(A4290,List!H$10:H$145,0),"Targeted")</f>
        <v>#N/A</v>
      </c>
      <c r="C4290" s="65"/>
      <c r="D4290" s="151"/>
      <c r="E4290" s="16" t="s">
        <v>938</v>
      </c>
      <c r="F4290" s="16" t="s">
        <v>939</v>
      </c>
      <c r="G4290" s="16" t="s">
        <v>298</v>
      </c>
      <c r="H4290" s="16" t="s">
        <v>939</v>
      </c>
      <c r="I4290" s="16" t="s">
        <v>6064</v>
      </c>
      <c r="J4290" s="16" t="s">
        <v>6065</v>
      </c>
      <c r="K4290" s="17" t="s">
        <v>628</v>
      </c>
      <c r="L4290" s="18" t="s">
        <v>5835</v>
      </c>
      <c r="M4290" s="195" t="s">
        <v>182</v>
      </c>
      <c r="N4290" s="16" t="s">
        <v>5991</v>
      </c>
      <c r="O4290" s="17" t="s">
        <v>304</v>
      </c>
      <c r="P4290" s="17" t="s">
        <v>305</v>
      </c>
      <c r="Q4290" s="17" t="s">
        <v>306</v>
      </c>
      <c r="R4290">
        <v>0</v>
      </c>
      <c r="S4290">
        <v>0</v>
      </c>
      <c r="T4290">
        <v>0</v>
      </c>
      <c r="U4290">
        <v>0</v>
      </c>
      <c r="V4290">
        <v>0</v>
      </c>
      <c r="W4290">
        <v>0</v>
      </c>
      <c r="X4290">
        <v>0</v>
      </c>
      <c r="Y4290">
        <v>0</v>
      </c>
      <c r="Z4290">
        <v>0</v>
      </c>
      <c r="AA4290">
        <v>0</v>
      </c>
      <c r="AB4290">
        <v>0</v>
      </c>
      <c r="AC4290">
        <v>0</v>
      </c>
      <c r="AD4290">
        <v>0</v>
      </c>
      <c r="AE4290">
        <v>0</v>
      </c>
      <c r="AF4290">
        <v>0</v>
      </c>
      <c r="AG4290" s="19">
        <v>0</v>
      </c>
      <c r="AH4290">
        <v>0</v>
      </c>
      <c r="AI4290">
        <v>0</v>
      </c>
      <c r="AJ4290">
        <v>0</v>
      </c>
      <c r="AK4290">
        <v>0</v>
      </c>
      <c r="AL4290">
        <v>0</v>
      </c>
      <c r="AM4290">
        <v>0</v>
      </c>
      <c r="AN4290">
        <v>0</v>
      </c>
      <c r="AO4290">
        <v>0</v>
      </c>
      <c r="AP4290">
        <v>0</v>
      </c>
      <c r="AQ4290">
        <v>0</v>
      </c>
      <c r="AR4290">
        <v>0</v>
      </c>
      <c r="AS4290">
        <v>0</v>
      </c>
      <c r="AT4290">
        <v>0</v>
      </c>
      <c r="AU4290">
        <v>0</v>
      </c>
      <c r="AV4290">
        <v>0</v>
      </c>
      <c r="AW4290">
        <v>0</v>
      </c>
      <c r="AX4290">
        <v>0</v>
      </c>
      <c r="AY4290">
        <v>0</v>
      </c>
      <c r="AZ4290">
        <v>0</v>
      </c>
      <c r="BA4290">
        <v>0</v>
      </c>
      <c r="BB4290">
        <v>0</v>
      </c>
      <c r="BC4290">
        <v>0</v>
      </c>
      <c r="BD4290">
        <v>0</v>
      </c>
      <c r="BE4290">
        <v>0</v>
      </c>
      <c r="BF4290">
        <v>0</v>
      </c>
      <c r="BG4290">
        <v>0</v>
      </c>
      <c r="BH4290">
        <v>0</v>
      </c>
      <c r="BI4290">
        <v>0</v>
      </c>
      <c r="BJ4290">
        <v>0</v>
      </c>
      <c r="BK4290">
        <v>0</v>
      </c>
      <c r="BL4290">
        <v>0</v>
      </c>
      <c r="BM4290">
        <v>0</v>
      </c>
      <c r="BN4290">
        <v>0</v>
      </c>
      <c r="BO4290">
        <v>0</v>
      </c>
      <c r="BP4290">
        <v>0</v>
      </c>
      <c r="BQ4290">
        <v>0</v>
      </c>
      <c r="BR4290">
        <v>0</v>
      </c>
      <c r="BS4290">
        <v>0</v>
      </c>
      <c r="BT4290">
        <v>0</v>
      </c>
      <c r="BU4290">
        <v>0</v>
      </c>
      <c r="BV4290">
        <v>0</v>
      </c>
      <c r="BW4290">
        <v>0</v>
      </c>
      <c r="BX4290" s="10">
        <v>0</v>
      </c>
      <c r="BY4290">
        <v>0</v>
      </c>
      <c r="BZ4290">
        <v>-25000</v>
      </c>
      <c r="CA4290">
        <v>-37000</v>
      </c>
      <c r="CB4290">
        <v>-49000</v>
      </c>
      <c r="CC4290">
        <v>-50000</v>
      </c>
      <c r="CD4290">
        <v>-55000</v>
      </c>
      <c r="CE4290">
        <v>-56000</v>
      </c>
    </row>
    <row r="4291" spans="1:83" x14ac:dyDescent="0.35">
      <c r="A4291" s="9" t="str">
        <f t="shared" si="66"/>
        <v>0136.752.15</v>
      </c>
      <c r="B4291" s="52" t="e">
        <f>+IF(MATCH(A4291,List!H$10:H$145,0),"Targeted")</f>
        <v>#N/A</v>
      </c>
      <c r="C4291" s="65"/>
      <c r="D4291" s="151" t="s">
        <v>7700</v>
      </c>
      <c r="E4291" s="16" t="s">
        <v>938</v>
      </c>
      <c r="F4291" s="16" t="s">
        <v>939</v>
      </c>
      <c r="G4291" s="16" t="s">
        <v>940</v>
      </c>
      <c r="H4291" s="16" t="s">
        <v>941</v>
      </c>
      <c r="I4291" s="16" t="s">
        <v>234</v>
      </c>
      <c r="J4291" s="16" t="s">
        <v>6066</v>
      </c>
      <c r="K4291" s="17" t="s">
        <v>628</v>
      </c>
      <c r="L4291" s="18" t="s">
        <v>5835</v>
      </c>
      <c r="M4291" s="195" t="s">
        <v>182</v>
      </c>
      <c r="N4291" s="16" t="s">
        <v>5991</v>
      </c>
      <c r="O4291" s="17" t="s">
        <v>346</v>
      </c>
      <c r="P4291" s="17" t="s">
        <v>305</v>
      </c>
      <c r="Q4291" s="17" t="s">
        <v>306</v>
      </c>
      <c r="R4291">
        <v>0</v>
      </c>
      <c r="S4291">
        <v>0</v>
      </c>
      <c r="T4291">
        <v>0</v>
      </c>
      <c r="U4291">
        <v>0</v>
      </c>
      <c r="V4291">
        <v>0</v>
      </c>
      <c r="W4291">
        <v>0</v>
      </c>
      <c r="X4291">
        <v>0</v>
      </c>
      <c r="Y4291">
        <v>0</v>
      </c>
      <c r="Z4291">
        <v>0</v>
      </c>
      <c r="AA4291">
        <v>0</v>
      </c>
      <c r="AB4291">
        <v>0</v>
      </c>
      <c r="AC4291">
        <v>0</v>
      </c>
      <c r="AD4291">
        <v>0</v>
      </c>
      <c r="AE4291">
        <v>0</v>
      </c>
      <c r="AF4291">
        <v>0</v>
      </c>
      <c r="AG4291" s="19">
        <v>0</v>
      </c>
      <c r="AH4291">
        <v>0</v>
      </c>
      <c r="AI4291">
        <v>0</v>
      </c>
      <c r="AJ4291">
        <v>0</v>
      </c>
      <c r="AK4291">
        <v>0</v>
      </c>
      <c r="AL4291">
        <v>0</v>
      </c>
      <c r="AM4291">
        <v>0</v>
      </c>
      <c r="AN4291">
        <v>0</v>
      </c>
      <c r="AO4291">
        <v>0</v>
      </c>
      <c r="AP4291">
        <v>0</v>
      </c>
      <c r="AQ4291">
        <v>0</v>
      </c>
      <c r="AR4291">
        <v>0</v>
      </c>
      <c r="AS4291">
        <v>0</v>
      </c>
      <c r="AT4291">
        <v>0</v>
      </c>
      <c r="AU4291">
        <v>0</v>
      </c>
      <c r="AV4291">
        <v>0</v>
      </c>
      <c r="AW4291">
        <v>0</v>
      </c>
      <c r="AX4291">
        <v>0</v>
      </c>
      <c r="AY4291">
        <v>0</v>
      </c>
      <c r="AZ4291">
        <v>0</v>
      </c>
      <c r="BA4291">
        <v>0</v>
      </c>
      <c r="BB4291">
        <v>0</v>
      </c>
      <c r="BC4291">
        <v>0</v>
      </c>
      <c r="BD4291">
        <v>0</v>
      </c>
      <c r="BE4291">
        <v>0</v>
      </c>
      <c r="BF4291">
        <v>0</v>
      </c>
      <c r="BG4291">
        <v>2000</v>
      </c>
      <c r="BH4291">
        <v>804000</v>
      </c>
      <c r="BI4291">
        <v>759000</v>
      </c>
      <c r="BJ4291">
        <v>1017000</v>
      </c>
      <c r="BK4291">
        <v>1106000</v>
      </c>
      <c r="BL4291">
        <v>1156000</v>
      </c>
      <c r="BM4291">
        <v>1233000</v>
      </c>
      <c r="BN4291">
        <v>1289000</v>
      </c>
      <c r="BO4291">
        <v>1421000</v>
      </c>
      <c r="BP4291">
        <v>1511000</v>
      </c>
      <c r="BQ4291">
        <v>1541000</v>
      </c>
      <c r="BR4291">
        <v>131000</v>
      </c>
      <c r="BS4291">
        <v>4000</v>
      </c>
      <c r="BT4291">
        <v>-1000</v>
      </c>
      <c r="BU4291">
        <v>0</v>
      </c>
      <c r="BV4291">
        <v>0</v>
      </c>
      <c r="BW4291">
        <v>0</v>
      </c>
      <c r="BX4291">
        <v>0</v>
      </c>
      <c r="BY4291">
        <v>0</v>
      </c>
      <c r="BZ4291">
        <v>0</v>
      </c>
      <c r="CA4291">
        <v>0</v>
      </c>
      <c r="CB4291">
        <v>0</v>
      </c>
      <c r="CC4291">
        <v>0</v>
      </c>
      <c r="CD4291">
        <v>0</v>
      </c>
      <c r="CE4291">
        <v>0</v>
      </c>
    </row>
    <row r="4292" spans="1:83" x14ac:dyDescent="0.35">
      <c r="A4292" s="9" t="str">
        <f t="shared" ref="A4292:A4355" si="67">I4292&amp;"."&amp;M4292&amp;"."&amp;K4292</f>
        <v>0137.752.15</v>
      </c>
      <c r="B4292" s="52" t="e">
        <f>+IF(MATCH(A4292,List!H$10:H$145,0),"Targeted")</f>
        <v>#N/A</v>
      </c>
      <c r="C4292" s="65"/>
      <c r="D4292" s="151" t="s">
        <v>7700</v>
      </c>
      <c r="E4292" s="16" t="s">
        <v>938</v>
      </c>
      <c r="F4292" s="16" t="s">
        <v>939</v>
      </c>
      <c r="G4292" s="16" t="s">
        <v>940</v>
      </c>
      <c r="H4292" s="16" t="s">
        <v>941</v>
      </c>
      <c r="I4292" s="16" t="s">
        <v>50</v>
      </c>
      <c r="J4292" s="16" t="s">
        <v>6067</v>
      </c>
      <c r="K4292" s="17" t="s">
        <v>628</v>
      </c>
      <c r="L4292" s="18" t="s">
        <v>5835</v>
      </c>
      <c r="M4292" s="195" t="s">
        <v>182</v>
      </c>
      <c r="N4292" s="16" t="s">
        <v>5991</v>
      </c>
      <c r="O4292" s="17" t="s">
        <v>346</v>
      </c>
      <c r="P4292" s="17" t="s">
        <v>305</v>
      </c>
      <c r="Q4292" s="17" t="s">
        <v>306</v>
      </c>
      <c r="R4292">
        <v>0</v>
      </c>
      <c r="S4292">
        <v>0</v>
      </c>
      <c r="T4292">
        <v>0</v>
      </c>
      <c r="U4292">
        <v>0</v>
      </c>
      <c r="V4292">
        <v>0</v>
      </c>
      <c r="W4292">
        <v>0</v>
      </c>
      <c r="X4292">
        <v>0</v>
      </c>
      <c r="Y4292">
        <v>0</v>
      </c>
      <c r="Z4292">
        <v>0</v>
      </c>
      <c r="AA4292">
        <v>0</v>
      </c>
      <c r="AB4292">
        <v>0</v>
      </c>
      <c r="AC4292">
        <v>0</v>
      </c>
      <c r="AD4292">
        <v>0</v>
      </c>
      <c r="AE4292">
        <v>0</v>
      </c>
      <c r="AF4292">
        <v>0</v>
      </c>
      <c r="AG4292" s="19">
        <v>0</v>
      </c>
      <c r="AH4292">
        <v>0</v>
      </c>
      <c r="AI4292">
        <v>0</v>
      </c>
      <c r="AJ4292">
        <v>0</v>
      </c>
      <c r="AK4292">
        <v>0</v>
      </c>
      <c r="AL4292">
        <v>0</v>
      </c>
      <c r="AM4292">
        <v>0</v>
      </c>
      <c r="AN4292">
        <v>0</v>
      </c>
      <c r="AO4292">
        <v>0</v>
      </c>
      <c r="AP4292">
        <v>0</v>
      </c>
      <c r="AQ4292">
        <v>0</v>
      </c>
      <c r="AR4292">
        <v>0</v>
      </c>
      <c r="AS4292">
        <v>0</v>
      </c>
      <c r="AT4292">
        <v>0</v>
      </c>
      <c r="AU4292">
        <v>0</v>
      </c>
      <c r="AV4292">
        <v>0</v>
      </c>
      <c r="AW4292">
        <v>0</v>
      </c>
      <c r="AX4292">
        <v>0</v>
      </c>
      <c r="AY4292">
        <v>0</v>
      </c>
      <c r="AZ4292">
        <v>0</v>
      </c>
      <c r="BA4292">
        <v>0</v>
      </c>
      <c r="BB4292">
        <v>0</v>
      </c>
      <c r="BC4292">
        <v>0</v>
      </c>
      <c r="BD4292">
        <v>0</v>
      </c>
      <c r="BE4292">
        <v>0</v>
      </c>
      <c r="BF4292">
        <v>0</v>
      </c>
      <c r="BG4292">
        <v>0</v>
      </c>
      <c r="BH4292">
        <v>0</v>
      </c>
      <c r="BI4292">
        <v>6000</v>
      </c>
      <c r="BJ4292">
        <v>18000</v>
      </c>
      <c r="BK4292">
        <v>31000</v>
      </c>
      <c r="BL4292">
        <v>14000</v>
      </c>
      <c r="BM4292">
        <v>2000</v>
      </c>
      <c r="BN4292">
        <v>0</v>
      </c>
      <c r="BO4292">
        <v>0</v>
      </c>
      <c r="BP4292">
        <v>0</v>
      </c>
      <c r="BQ4292">
        <v>0</v>
      </c>
      <c r="BR4292">
        <v>0</v>
      </c>
      <c r="BS4292">
        <v>0</v>
      </c>
      <c r="BT4292">
        <v>0</v>
      </c>
      <c r="BU4292">
        <v>0</v>
      </c>
      <c r="BV4292">
        <v>0</v>
      </c>
      <c r="BW4292">
        <v>0</v>
      </c>
      <c r="BX4292">
        <v>0</v>
      </c>
      <c r="BY4292">
        <v>0</v>
      </c>
      <c r="BZ4292">
        <v>0</v>
      </c>
      <c r="CA4292">
        <v>0</v>
      </c>
      <c r="CB4292">
        <v>0</v>
      </c>
      <c r="CC4292">
        <v>0</v>
      </c>
      <c r="CD4292">
        <v>0</v>
      </c>
      <c r="CE4292">
        <v>0</v>
      </c>
    </row>
    <row r="4293" spans="1:83" x14ac:dyDescent="0.35">
      <c r="A4293" s="9" t="str">
        <f t="shared" si="67"/>
        <v>0128.752.15</v>
      </c>
      <c r="B4293" s="52" t="e">
        <f>+IF(MATCH(A4293,List!H$10:H$145,0),"Targeted")</f>
        <v>#N/A</v>
      </c>
      <c r="C4293" s="65"/>
      <c r="D4293" s="151" t="s">
        <v>7700</v>
      </c>
      <c r="E4293" s="16" t="s">
        <v>938</v>
      </c>
      <c r="F4293" s="16" t="s">
        <v>939</v>
      </c>
      <c r="G4293" s="16" t="s">
        <v>469</v>
      </c>
      <c r="H4293" s="16" t="s">
        <v>945</v>
      </c>
      <c r="I4293" s="16" t="s">
        <v>946</v>
      </c>
      <c r="J4293" s="16" t="s">
        <v>947</v>
      </c>
      <c r="K4293" s="17" t="s">
        <v>628</v>
      </c>
      <c r="L4293" s="18" t="s">
        <v>5835</v>
      </c>
      <c r="M4293" s="195" t="s">
        <v>182</v>
      </c>
      <c r="N4293" s="16" t="s">
        <v>5991</v>
      </c>
      <c r="O4293" s="17" t="s">
        <v>346</v>
      </c>
      <c r="P4293" s="17" t="s">
        <v>305</v>
      </c>
      <c r="Q4293" s="17" t="s">
        <v>306</v>
      </c>
      <c r="R4293">
        <v>0</v>
      </c>
      <c r="S4293">
        <v>0</v>
      </c>
      <c r="T4293">
        <v>0</v>
      </c>
      <c r="U4293">
        <v>0</v>
      </c>
      <c r="V4293">
        <v>0</v>
      </c>
      <c r="W4293">
        <v>0</v>
      </c>
      <c r="X4293">
        <v>0</v>
      </c>
      <c r="Y4293">
        <v>0</v>
      </c>
      <c r="Z4293">
        <v>0</v>
      </c>
      <c r="AA4293">
        <v>0</v>
      </c>
      <c r="AB4293">
        <v>0</v>
      </c>
      <c r="AC4293">
        <v>0</v>
      </c>
      <c r="AD4293">
        <v>50901</v>
      </c>
      <c r="AE4293">
        <v>59978</v>
      </c>
      <c r="AF4293">
        <v>63251</v>
      </c>
      <c r="AG4293" s="19">
        <v>16494</v>
      </c>
      <c r="AH4293">
        <v>67169</v>
      </c>
      <c r="AI4293">
        <v>79573</v>
      </c>
      <c r="AJ4293">
        <v>133372</v>
      </c>
      <c r="AK4293">
        <v>107685</v>
      </c>
      <c r="AL4293">
        <v>120159</v>
      </c>
      <c r="AM4293">
        <v>125579</v>
      </c>
      <c r="AN4293">
        <v>140532</v>
      </c>
      <c r="AO4293">
        <v>160864</v>
      </c>
      <c r="AP4293">
        <v>191742</v>
      </c>
      <c r="AQ4293">
        <v>240091</v>
      </c>
      <c r="AR4293">
        <v>223197</v>
      </c>
      <c r="AS4293">
        <v>251702</v>
      </c>
      <c r="AT4293">
        <v>237177</v>
      </c>
      <c r="AU4293">
        <v>251197</v>
      </c>
      <c r="AV4293">
        <v>339724</v>
      </c>
      <c r="AW4293">
        <v>385652</v>
      </c>
      <c r="AX4293">
        <v>400553</v>
      </c>
      <c r="AY4293">
        <v>415455</v>
      </c>
      <c r="AZ4293">
        <v>428000</v>
      </c>
      <c r="BA4293">
        <v>404000</v>
      </c>
      <c r="BB4293">
        <v>442000</v>
      </c>
      <c r="BC4293">
        <v>457000</v>
      </c>
      <c r="BD4293">
        <v>477000</v>
      </c>
      <c r="BE4293">
        <v>497000</v>
      </c>
      <c r="BF4293">
        <v>501000</v>
      </c>
      <c r="BG4293">
        <v>601000</v>
      </c>
      <c r="BH4293">
        <v>647000</v>
      </c>
      <c r="BI4293">
        <v>615000</v>
      </c>
      <c r="BJ4293">
        <v>580000</v>
      </c>
      <c r="BK4293">
        <v>647000</v>
      </c>
      <c r="BL4293">
        <v>682000</v>
      </c>
      <c r="BM4293">
        <v>747000</v>
      </c>
      <c r="BN4293">
        <v>766000</v>
      </c>
      <c r="BO4293">
        <v>869000</v>
      </c>
      <c r="BP4293">
        <v>901000</v>
      </c>
      <c r="BQ4293">
        <v>853000</v>
      </c>
      <c r="BR4293">
        <v>811000</v>
      </c>
      <c r="BS4293">
        <v>822000</v>
      </c>
      <c r="BT4293">
        <v>921000</v>
      </c>
      <c r="BU4293">
        <v>891000</v>
      </c>
      <c r="BV4293">
        <v>928000</v>
      </c>
      <c r="BW4293">
        <v>927000</v>
      </c>
      <c r="BX4293">
        <v>844000</v>
      </c>
      <c r="BY4293">
        <v>869000</v>
      </c>
      <c r="BZ4293">
        <v>936000</v>
      </c>
      <c r="CA4293">
        <v>1046000</v>
      </c>
      <c r="CB4293">
        <v>1080000</v>
      </c>
      <c r="CC4293">
        <v>1104000</v>
      </c>
      <c r="CD4293">
        <v>1128000</v>
      </c>
      <c r="CE4293">
        <v>1153000</v>
      </c>
    </row>
    <row r="4294" spans="1:83" x14ac:dyDescent="0.35">
      <c r="A4294" s="9" t="str">
        <f t="shared" si="67"/>
        <v>0128.752.15</v>
      </c>
      <c r="B4294" s="52" t="e">
        <f>+IF(MATCH(A4294,List!H$10:H$145,0),"Targeted")</f>
        <v>#N/A</v>
      </c>
      <c r="C4294" s="65"/>
      <c r="D4294" s="151"/>
      <c r="E4294" s="16" t="s">
        <v>938</v>
      </c>
      <c r="F4294" s="16" t="s">
        <v>939</v>
      </c>
      <c r="G4294" s="16" t="s">
        <v>469</v>
      </c>
      <c r="H4294" s="16" t="s">
        <v>945</v>
      </c>
      <c r="I4294" s="16" t="s">
        <v>946</v>
      </c>
      <c r="J4294" s="16" t="s">
        <v>947</v>
      </c>
      <c r="K4294" s="17" t="s">
        <v>628</v>
      </c>
      <c r="L4294" s="18" t="s">
        <v>5835</v>
      </c>
      <c r="M4294" s="195" t="s">
        <v>182</v>
      </c>
      <c r="N4294" s="16" t="s">
        <v>5991</v>
      </c>
      <c r="O4294" s="17" t="s">
        <v>304</v>
      </c>
      <c r="P4294" s="17" t="s">
        <v>305</v>
      </c>
      <c r="Q4294" s="17" t="s">
        <v>306</v>
      </c>
      <c r="R4294">
        <v>0</v>
      </c>
      <c r="S4294">
        <v>0</v>
      </c>
      <c r="T4294">
        <v>0</v>
      </c>
      <c r="U4294">
        <v>0</v>
      </c>
      <c r="V4294">
        <v>0</v>
      </c>
      <c r="W4294">
        <v>0</v>
      </c>
      <c r="X4294">
        <v>0</v>
      </c>
      <c r="Y4294">
        <v>0</v>
      </c>
      <c r="Z4294">
        <v>0</v>
      </c>
      <c r="AA4294">
        <v>0</v>
      </c>
      <c r="AB4294">
        <v>0</v>
      </c>
      <c r="AC4294">
        <v>0</v>
      </c>
      <c r="AD4294">
        <v>0</v>
      </c>
      <c r="AE4294">
        <v>0</v>
      </c>
      <c r="AF4294">
        <v>0</v>
      </c>
      <c r="AG4294" s="19">
        <v>0</v>
      </c>
      <c r="AH4294">
        <v>0</v>
      </c>
      <c r="AI4294">
        <v>0</v>
      </c>
      <c r="AJ4294">
        <v>0</v>
      </c>
      <c r="AK4294">
        <v>0</v>
      </c>
      <c r="AL4294">
        <v>0</v>
      </c>
      <c r="AM4294">
        <v>0</v>
      </c>
      <c r="AN4294">
        <v>0</v>
      </c>
      <c r="AO4294">
        <v>0</v>
      </c>
      <c r="AP4294">
        <v>0</v>
      </c>
      <c r="AQ4294">
        <v>0</v>
      </c>
      <c r="AR4294">
        <v>0</v>
      </c>
      <c r="AS4294">
        <v>0</v>
      </c>
      <c r="AT4294">
        <v>0</v>
      </c>
      <c r="AU4294">
        <v>0</v>
      </c>
      <c r="AV4294">
        <v>0</v>
      </c>
      <c r="AW4294">
        <v>0</v>
      </c>
      <c r="AX4294">
        <v>0</v>
      </c>
      <c r="AY4294">
        <v>0</v>
      </c>
      <c r="AZ4294">
        <v>0</v>
      </c>
      <c r="BA4294">
        <v>0</v>
      </c>
      <c r="BB4294">
        <v>0</v>
      </c>
      <c r="BC4294">
        <v>0</v>
      </c>
      <c r="BD4294">
        <v>0</v>
      </c>
      <c r="BE4294">
        <v>0</v>
      </c>
      <c r="BF4294">
        <v>0</v>
      </c>
      <c r="BG4294">
        <v>0</v>
      </c>
      <c r="BH4294">
        <v>0</v>
      </c>
      <c r="BI4294">
        <v>0</v>
      </c>
      <c r="BJ4294">
        <v>0</v>
      </c>
      <c r="BK4294">
        <v>0</v>
      </c>
      <c r="BL4294">
        <v>0</v>
      </c>
      <c r="BM4294">
        <v>0</v>
      </c>
      <c r="BN4294">
        <v>0</v>
      </c>
      <c r="BO4294">
        <v>0</v>
      </c>
      <c r="BP4294">
        <v>0</v>
      </c>
      <c r="BQ4294">
        <v>0</v>
      </c>
      <c r="BR4294">
        <v>0</v>
      </c>
      <c r="BS4294">
        <v>0</v>
      </c>
      <c r="BT4294">
        <v>0</v>
      </c>
      <c r="BU4294">
        <v>-48000</v>
      </c>
      <c r="BV4294">
        <v>4000</v>
      </c>
      <c r="BW4294">
        <v>8000</v>
      </c>
      <c r="BX4294" s="10">
        <v>-8000</v>
      </c>
      <c r="BY4294">
        <v>-3000</v>
      </c>
      <c r="BZ4294">
        <v>151000</v>
      </c>
      <c r="CA4294">
        <v>0</v>
      </c>
      <c r="CB4294">
        <v>0</v>
      </c>
      <c r="CC4294">
        <v>0</v>
      </c>
      <c r="CD4294">
        <v>0</v>
      </c>
      <c r="CE4294">
        <v>0</v>
      </c>
    </row>
    <row r="4295" spans="1:83" x14ac:dyDescent="0.35">
      <c r="A4295" s="9" t="str">
        <f t="shared" si="67"/>
        <v>0137.752.15</v>
      </c>
      <c r="B4295" s="52" t="e">
        <f>+IF(MATCH(A4295,List!H$10:H$145,0),"Targeted")</f>
        <v>#N/A</v>
      </c>
      <c r="C4295" s="65"/>
      <c r="D4295" s="151" t="s">
        <v>7700</v>
      </c>
      <c r="E4295" s="16" t="s">
        <v>938</v>
      </c>
      <c r="F4295" s="16" t="s">
        <v>939</v>
      </c>
      <c r="G4295" s="16" t="s">
        <v>469</v>
      </c>
      <c r="H4295" s="16" t="s">
        <v>945</v>
      </c>
      <c r="I4295" s="16" t="s">
        <v>50</v>
      </c>
      <c r="J4295" s="16" t="s">
        <v>6068</v>
      </c>
      <c r="K4295" s="17" t="s">
        <v>628</v>
      </c>
      <c r="L4295" s="18" t="s">
        <v>5835</v>
      </c>
      <c r="M4295" s="195" t="s">
        <v>182</v>
      </c>
      <c r="N4295" s="16" t="s">
        <v>5991</v>
      </c>
      <c r="O4295" s="17" t="s">
        <v>346</v>
      </c>
      <c r="P4295" s="17" t="s">
        <v>305</v>
      </c>
      <c r="Q4295" s="17" t="s">
        <v>306</v>
      </c>
      <c r="R4295">
        <v>0</v>
      </c>
      <c r="S4295">
        <v>0</v>
      </c>
      <c r="T4295">
        <v>0</v>
      </c>
      <c r="U4295">
        <v>0</v>
      </c>
      <c r="V4295">
        <v>0</v>
      </c>
      <c r="W4295">
        <v>0</v>
      </c>
      <c r="X4295">
        <v>0</v>
      </c>
      <c r="Y4295">
        <v>0</v>
      </c>
      <c r="Z4295">
        <v>0</v>
      </c>
      <c r="AA4295">
        <v>0</v>
      </c>
      <c r="AB4295">
        <v>0</v>
      </c>
      <c r="AC4295">
        <v>0</v>
      </c>
      <c r="AD4295">
        <v>0</v>
      </c>
      <c r="AE4295">
        <v>0</v>
      </c>
      <c r="AF4295">
        <v>0</v>
      </c>
      <c r="AG4295" s="19">
        <v>0</v>
      </c>
      <c r="AH4295">
        <v>0</v>
      </c>
      <c r="AI4295">
        <v>0</v>
      </c>
      <c r="AJ4295">
        <v>0</v>
      </c>
      <c r="AK4295">
        <v>0</v>
      </c>
      <c r="AL4295">
        <v>0</v>
      </c>
      <c r="AM4295">
        <v>0</v>
      </c>
      <c r="AN4295">
        <v>0</v>
      </c>
      <c r="AO4295">
        <v>0</v>
      </c>
      <c r="AP4295">
        <v>0</v>
      </c>
      <c r="AQ4295">
        <v>0</v>
      </c>
      <c r="AR4295">
        <v>0</v>
      </c>
      <c r="AS4295">
        <v>0</v>
      </c>
      <c r="AT4295">
        <v>0</v>
      </c>
      <c r="AU4295">
        <v>0</v>
      </c>
      <c r="AV4295">
        <v>0</v>
      </c>
      <c r="AW4295">
        <v>0</v>
      </c>
      <c r="AX4295">
        <v>0</v>
      </c>
      <c r="AY4295">
        <v>0</v>
      </c>
      <c r="AZ4295">
        <v>0</v>
      </c>
      <c r="BA4295">
        <v>0</v>
      </c>
      <c r="BB4295">
        <v>0</v>
      </c>
      <c r="BC4295">
        <v>0</v>
      </c>
      <c r="BD4295">
        <v>0</v>
      </c>
      <c r="BE4295">
        <v>0</v>
      </c>
      <c r="BF4295">
        <v>0</v>
      </c>
      <c r="BG4295">
        <v>0</v>
      </c>
      <c r="BH4295">
        <v>23000</v>
      </c>
      <c r="BI4295">
        <v>0</v>
      </c>
      <c r="BJ4295">
        <v>0</v>
      </c>
      <c r="BK4295">
        <v>0</v>
      </c>
      <c r="BL4295">
        <v>0</v>
      </c>
      <c r="BM4295">
        <v>0</v>
      </c>
      <c r="BN4295">
        <v>0</v>
      </c>
      <c r="BO4295">
        <v>0</v>
      </c>
      <c r="BP4295">
        <v>0</v>
      </c>
      <c r="BQ4295">
        <v>0</v>
      </c>
      <c r="BR4295">
        <v>0</v>
      </c>
      <c r="BS4295">
        <v>0</v>
      </c>
      <c r="BT4295">
        <v>0</v>
      </c>
      <c r="BU4295">
        <v>0</v>
      </c>
      <c r="BV4295">
        <v>0</v>
      </c>
      <c r="BW4295">
        <v>0</v>
      </c>
      <c r="BX4295">
        <v>0</v>
      </c>
      <c r="BY4295">
        <v>0</v>
      </c>
      <c r="BZ4295">
        <v>0</v>
      </c>
      <c r="CA4295">
        <v>0</v>
      </c>
      <c r="CB4295">
        <v>0</v>
      </c>
      <c r="CC4295">
        <v>0</v>
      </c>
      <c r="CD4295">
        <v>0</v>
      </c>
      <c r="CE4295">
        <v>0</v>
      </c>
    </row>
    <row r="4296" spans="1:83" x14ac:dyDescent="0.35">
      <c r="A4296" s="9" t="str">
        <f t="shared" si="67"/>
        <v>0311.752.15</v>
      </c>
      <c r="B4296" s="52" t="e">
        <f>+IF(MATCH(A4296,List!H$10:H$145,0),"Targeted")</f>
        <v>#N/A</v>
      </c>
      <c r="C4296" s="65"/>
      <c r="D4296" s="151" t="s">
        <v>7700</v>
      </c>
      <c r="E4296" s="16" t="s">
        <v>938</v>
      </c>
      <c r="F4296" s="16" t="s">
        <v>939</v>
      </c>
      <c r="G4296" s="16" t="s">
        <v>469</v>
      </c>
      <c r="H4296" s="16" t="s">
        <v>945</v>
      </c>
      <c r="I4296" s="16" t="s">
        <v>4121</v>
      </c>
      <c r="J4296" s="16" t="s">
        <v>6069</v>
      </c>
      <c r="K4296" s="17" t="s">
        <v>628</v>
      </c>
      <c r="L4296" s="18" t="s">
        <v>5835</v>
      </c>
      <c r="M4296" s="195" t="s">
        <v>182</v>
      </c>
      <c r="N4296" s="16" t="s">
        <v>5991</v>
      </c>
      <c r="O4296" s="17" t="s">
        <v>346</v>
      </c>
      <c r="P4296" s="17" t="s">
        <v>305</v>
      </c>
      <c r="Q4296" s="17" t="s">
        <v>306</v>
      </c>
      <c r="R4296">
        <v>0</v>
      </c>
      <c r="S4296">
        <v>0</v>
      </c>
      <c r="T4296">
        <v>0</v>
      </c>
      <c r="U4296">
        <v>0</v>
      </c>
      <c r="V4296">
        <v>0</v>
      </c>
      <c r="W4296">
        <v>0</v>
      </c>
      <c r="X4296">
        <v>0</v>
      </c>
      <c r="Y4296">
        <v>0</v>
      </c>
      <c r="Z4296">
        <v>0</v>
      </c>
      <c r="AA4296">
        <v>0</v>
      </c>
      <c r="AB4296">
        <v>0</v>
      </c>
      <c r="AC4296">
        <v>0</v>
      </c>
      <c r="AD4296">
        <v>0</v>
      </c>
      <c r="AE4296">
        <v>0</v>
      </c>
      <c r="AF4296">
        <v>0</v>
      </c>
      <c r="AG4296" s="19">
        <v>0</v>
      </c>
      <c r="AH4296">
        <v>0</v>
      </c>
      <c r="AI4296">
        <v>0</v>
      </c>
      <c r="AJ4296">
        <v>0</v>
      </c>
      <c r="AK4296">
        <v>0</v>
      </c>
      <c r="AL4296">
        <v>0</v>
      </c>
      <c r="AM4296">
        <v>0</v>
      </c>
      <c r="AN4296">
        <v>0</v>
      </c>
      <c r="AO4296">
        <v>0</v>
      </c>
      <c r="AP4296">
        <v>0</v>
      </c>
      <c r="AQ4296">
        <v>0</v>
      </c>
      <c r="AR4296">
        <v>0</v>
      </c>
      <c r="AS4296">
        <v>0</v>
      </c>
      <c r="AT4296">
        <v>0</v>
      </c>
      <c r="AU4296">
        <v>0</v>
      </c>
      <c r="AV4296">
        <v>0</v>
      </c>
      <c r="AW4296">
        <v>0</v>
      </c>
      <c r="AX4296">
        <v>518</v>
      </c>
      <c r="AY4296">
        <v>0</v>
      </c>
      <c r="AZ4296">
        <v>0</v>
      </c>
      <c r="BA4296">
        <v>0</v>
      </c>
      <c r="BB4296">
        <v>0</v>
      </c>
      <c r="BC4296">
        <v>0</v>
      </c>
      <c r="BD4296">
        <v>0</v>
      </c>
      <c r="BE4296">
        <v>0</v>
      </c>
      <c r="BF4296">
        <v>0</v>
      </c>
      <c r="BG4296">
        <v>0</v>
      </c>
      <c r="BH4296">
        <v>0</v>
      </c>
      <c r="BI4296">
        <v>0</v>
      </c>
      <c r="BJ4296">
        <v>0</v>
      </c>
      <c r="BK4296">
        <v>0</v>
      </c>
      <c r="BL4296">
        <v>0</v>
      </c>
      <c r="BM4296">
        <v>0</v>
      </c>
      <c r="BN4296">
        <v>0</v>
      </c>
      <c r="BO4296">
        <v>0</v>
      </c>
      <c r="BP4296">
        <v>0</v>
      </c>
      <c r="BQ4296">
        <v>0</v>
      </c>
      <c r="BR4296">
        <v>0</v>
      </c>
      <c r="BS4296">
        <v>0</v>
      </c>
      <c r="BT4296">
        <v>0</v>
      </c>
      <c r="BU4296">
        <v>0</v>
      </c>
      <c r="BV4296">
        <v>0</v>
      </c>
      <c r="BW4296">
        <v>0</v>
      </c>
      <c r="BX4296">
        <v>0</v>
      </c>
      <c r="BY4296">
        <v>0</v>
      </c>
      <c r="BZ4296">
        <v>0</v>
      </c>
      <c r="CA4296">
        <v>0</v>
      </c>
      <c r="CB4296">
        <v>0</v>
      </c>
      <c r="CC4296">
        <v>0</v>
      </c>
      <c r="CD4296">
        <v>0</v>
      </c>
      <c r="CE4296">
        <v>0</v>
      </c>
    </row>
    <row r="4297" spans="1:83" x14ac:dyDescent="0.35">
      <c r="A4297" s="9" t="str">
        <f t="shared" si="67"/>
        <v>0311.752.15</v>
      </c>
      <c r="B4297" s="52" t="e">
        <f>+IF(MATCH(A4297,List!H$10:H$145,0),"Targeted")</f>
        <v>#N/A</v>
      </c>
      <c r="C4297" s="65"/>
      <c r="D4297" s="151"/>
      <c r="E4297" s="16" t="s">
        <v>938</v>
      </c>
      <c r="F4297" s="16" t="s">
        <v>939</v>
      </c>
      <c r="G4297" s="16" t="s">
        <v>469</v>
      </c>
      <c r="H4297" s="16" t="s">
        <v>945</v>
      </c>
      <c r="I4297" s="16" t="s">
        <v>4121</v>
      </c>
      <c r="J4297" s="16" t="s">
        <v>6069</v>
      </c>
      <c r="K4297" s="17" t="s">
        <v>628</v>
      </c>
      <c r="L4297" s="18" t="s">
        <v>5835</v>
      </c>
      <c r="M4297" s="195" t="s">
        <v>182</v>
      </c>
      <c r="N4297" s="16" t="s">
        <v>5991</v>
      </c>
      <c r="O4297" s="17" t="s">
        <v>304</v>
      </c>
      <c r="P4297" s="17" t="s">
        <v>305</v>
      </c>
      <c r="Q4297" s="17" t="s">
        <v>306</v>
      </c>
      <c r="R4297">
        <v>2136</v>
      </c>
      <c r="S4297">
        <v>2492</v>
      </c>
      <c r="T4297">
        <v>2445</v>
      </c>
      <c r="U4297">
        <v>2515</v>
      </c>
      <c r="V4297">
        <v>2862</v>
      </c>
      <c r="W4297">
        <v>2820</v>
      </c>
      <c r="X4297">
        <v>2778</v>
      </c>
      <c r="Y4297">
        <v>3862</v>
      </c>
      <c r="Z4297">
        <v>5516</v>
      </c>
      <c r="AA4297">
        <v>6922</v>
      </c>
      <c r="AB4297">
        <v>8192</v>
      </c>
      <c r="AC4297">
        <v>10152</v>
      </c>
      <c r="AD4297">
        <v>11071</v>
      </c>
      <c r="AE4297">
        <v>11962</v>
      </c>
      <c r="AF4297">
        <v>14687</v>
      </c>
      <c r="AG4297" s="19">
        <v>3645</v>
      </c>
      <c r="AH4297">
        <v>15747</v>
      </c>
      <c r="AI4297">
        <v>16906</v>
      </c>
      <c r="AJ4297">
        <v>22344</v>
      </c>
      <c r="AK4297">
        <v>23600</v>
      </c>
      <c r="AL4297">
        <v>29527</v>
      </c>
      <c r="AM4297">
        <v>28794</v>
      </c>
      <c r="AN4297">
        <v>29809</v>
      </c>
      <c r="AO4297">
        <v>34617</v>
      </c>
      <c r="AP4297">
        <v>36661</v>
      </c>
      <c r="AQ4297">
        <v>35668</v>
      </c>
      <c r="AR4297">
        <v>39314</v>
      </c>
      <c r="AS4297">
        <v>42560</v>
      </c>
      <c r="AT4297">
        <v>51752</v>
      </c>
      <c r="AU4297">
        <v>53495</v>
      </c>
      <c r="AV4297">
        <v>59534</v>
      </c>
      <c r="AW4297">
        <v>67342</v>
      </c>
      <c r="AX4297">
        <v>70177</v>
      </c>
      <c r="AY4297">
        <v>75067</v>
      </c>
      <c r="AZ4297">
        <v>81000</v>
      </c>
      <c r="BA4297">
        <v>82000</v>
      </c>
      <c r="BB4297">
        <v>84000</v>
      </c>
      <c r="BC4297">
        <v>92000</v>
      </c>
      <c r="BD4297">
        <v>102000</v>
      </c>
      <c r="BE4297">
        <v>103000</v>
      </c>
      <c r="BF4297">
        <v>110000</v>
      </c>
      <c r="BG4297">
        <v>126000</v>
      </c>
      <c r="BH4297">
        <v>148000</v>
      </c>
      <c r="BI4297">
        <v>134000</v>
      </c>
      <c r="BJ4297">
        <v>137000</v>
      </c>
      <c r="BK4297">
        <v>150000</v>
      </c>
      <c r="BL4297">
        <v>162000</v>
      </c>
      <c r="BM4297">
        <v>187000</v>
      </c>
      <c r="BN4297">
        <v>192000</v>
      </c>
      <c r="BO4297">
        <v>193000</v>
      </c>
      <c r="BP4297">
        <v>189000</v>
      </c>
      <c r="BQ4297">
        <v>176000</v>
      </c>
      <c r="BR4297">
        <v>184000</v>
      </c>
      <c r="BS4297">
        <v>177000</v>
      </c>
      <c r="BT4297">
        <v>185000</v>
      </c>
      <c r="BU4297">
        <v>228000</v>
      </c>
      <c r="BV4297">
        <v>242000</v>
      </c>
      <c r="BW4297">
        <v>223000</v>
      </c>
      <c r="BX4297" s="10">
        <v>208000</v>
      </c>
      <c r="BY4297">
        <v>222000</v>
      </c>
      <c r="BZ4297">
        <v>231000</v>
      </c>
      <c r="CA4297">
        <v>302000</v>
      </c>
      <c r="CB4297">
        <v>295000</v>
      </c>
      <c r="CC4297">
        <v>295000</v>
      </c>
      <c r="CD4297">
        <v>295000</v>
      </c>
      <c r="CE4297">
        <v>295000</v>
      </c>
    </row>
    <row r="4298" spans="1:83" x14ac:dyDescent="0.35">
      <c r="A4298" s="9" t="str">
        <f t="shared" si="67"/>
        <v>0319.752.15</v>
      </c>
      <c r="B4298" s="52" t="e">
        <f>+IF(MATCH(A4298,List!H$10:H$145,0),"Targeted")</f>
        <v>#N/A</v>
      </c>
      <c r="C4298" s="65"/>
      <c r="D4298" s="151" t="s">
        <v>7700</v>
      </c>
      <c r="E4298" s="16" t="s">
        <v>938</v>
      </c>
      <c r="F4298" s="16" t="s">
        <v>939</v>
      </c>
      <c r="G4298" s="16" t="s">
        <v>469</v>
      </c>
      <c r="H4298" s="16" t="s">
        <v>945</v>
      </c>
      <c r="I4298" s="16" t="s">
        <v>129</v>
      </c>
      <c r="J4298" s="16" t="s">
        <v>6070</v>
      </c>
      <c r="K4298" s="17" t="s">
        <v>628</v>
      </c>
      <c r="L4298" s="18" t="s">
        <v>5835</v>
      </c>
      <c r="M4298" s="195" t="s">
        <v>182</v>
      </c>
      <c r="N4298" s="16" t="s">
        <v>5991</v>
      </c>
      <c r="O4298" s="17" t="s">
        <v>346</v>
      </c>
      <c r="P4298" s="17" t="s">
        <v>305</v>
      </c>
      <c r="Q4298" s="17" t="s">
        <v>306</v>
      </c>
      <c r="R4298">
        <v>0</v>
      </c>
      <c r="S4298">
        <v>0</v>
      </c>
      <c r="T4298">
        <v>0</v>
      </c>
      <c r="U4298">
        <v>0</v>
      </c>
      <c r="V4298">
        <v>0</v>
      </c>
      <c r="W4298">
        <v>0</v>
      </c>
      <c r="X4298">
        <v>7673</v>
      </c>
      <c r="Y4298">
        <v>0</v>
      </c>
      <c r="Z4298">
        <v>0</v>
      </c>
      <c r="AA4298">
        <v>0</v>
      </c>
      <c r="AB4298">
        <v>0</v>
      </c>
      <c r="AC4298">
        <v>0</v>
      </c>
      <c r="AD4298">
        <v>13651</v>
      </c>
      <c r="AE4298">
        <v>17781</v>
      </c>
      <c r="AF4298">
        <v>21290</v>
      </c>
      <c r="AG4298" s="19">
        <v>5987</v>
      </c>
      <c r="AH4298">
        <v>25638</v>
      </c>
      <c r="AI4298">
        <v>35749</v>
      </c>
      <c r="AJ4298">
        <v>0</v>
      </c>
      <c r="AK4298">
        <v>49420</v>
      </c>
      <c r="AL4298">
        <v>49386</v>
      </c>
      <c r="AM4298">
        <v>42638</v>
      </c>
      <c r="AN4298">
        <v>43255</v>
      </c>
      <c r="AO4298">
        <v>41652</v>
      </c>
      <c r="AP4298">
        <v>41357</v>
      </c>
      <c r="AQ4298">
        <v>0</v>
      </c>
      <c r="AR4298">
        <v>42622</v>
      </c>
      <c r="AS4298">
        <v>43369</v>
      </c>
      <c r="AT4298">
        <v>44532</v>
      </c>
      <c r="AU4298">
        <v>33692</v>
      </c>
      <c r="AV4298">
        <v>39459</v>
      </c>
      <c r="AW4298">
        <v>41690</v>
      </c>
      <c r="AX4298">
        <v>40187</v>
      </c>
      <c r="AY4298">
        <v>47307</v>
      </c>
      <c r="AZ4298">
        <v>32000</v>
      </c>
      <c r="BA4298">
        <v>11000</v>
      </c>
      <c r="BB4298">
        <v>28000</v>
      </c>
      <c r="BC4298">
        <v>4000</v>
      </c>
      <c r="BD4298">
        <v>1000</v>
      </c>
      <c r="BE4298">
        <v>-32000</v>
      </c>
      <c r="BF4298">
        <v>26000</v>
      </c>
      <c r="BG4298">
        <v>45000</v>
      </c>
      <c r="BH4298">
        <v>59000</v>
      </c>
      <c r="BI4298">
        <v>51000</v>
      </c>
      <c r="BJ4298">
        <v>37000</v>
      </c>
      <c r="BK4298">
        <v>25000</v>
      </c>
      <c r="BL4298">
        <v>-8000</v>
      </c>
      <c r="BM4298">
        <v>81000</v>
      </c>
      <c r="BN4298">
        <v>96000</v>
      </c>
      <c r="BO4298">
        <v>96000</v>
      </c>
      <c r="BP4298">
        <v>69000</v>
      </c>
      <c r="BQ4298">
        <v>68000</v>
      </c>
      <c r="BR4298">
        <v>77000</v>
      </c>
      <c r="BS4298">
        <v>38000</v>
      </c>
      <c r="BT4298">
        <v>40000</v>
      </c>
      <c r="BU4298">
        <v>61000</v>
      </c>
      <c r="BV4298">
        <v>47000</v>
      </c>
      <c r="BW4298">
        <v>28000</v>
      </c>
      <c r="BX4298">
        <v>26000</v>
      </c>
      <c r="BY4298">
        <v>58000</v>
      </c>
      <c r="BZ4298">
        <v>62000</v>
      </c>
      <c r="CA4298">
        <v>63000</v>
      </c>
      <c r="CB4298">
        <v>65000</v>
      </c>
      <c r="CC4298">
        <v>68000</v>
      </c>
      <c r="CD4298">
        <v>68000</v>
      </c>
      <c r="CE4298">
        <v>70000</v>
      </c>
    </row>
    <row r="4299" spans="1:83" x14ac:dyDescent="0.35">
      <c r="A4299" s="9" t="str">
        <f t="shared" si="67"/>
        <v>0322.752.15</v>
      </c>
      <c r="B4299" s="52" t="e">
        <f>+IF(MATCH(A4299,List!H$10:H$145,0),"Targeted")</f>
        <v>#N/A</v>
      </c>
      <c r="C4299" s="65"/>
      <c r="D4299" s="151" t="s">
        <v>7700</v>
      </c>
      <c r="E4299" s="16" t="s">
        <v>938</v>
      </c>
      <c r="F4299" s="16" t="s">
        <v>939</v>
      </c>
      <c r="G4299" s="16" t="s">
        <v>469</v>
      </c>
      <c r="H4299" s="16" t="s">
        <v>945</v>
      </c>
      <c r="I4299" s="16" t="s">
        <v>1870</v>
      </c>
      <c r="J4299" s="16" t="s">
        <v>6071</v>
      </c>
      <c r="K4299" s="17" t="s">
        <v>628</v>
      </c>
      <c r="L4299" s="18" t="s">
        <v>5835</v>
      </c>
      <c r="M4299" s="195" t="s">
        <v>182</v>
      </c>
      <c r="N4299" s="16" t="s">
        <v>5991</v>
      </c>
      <c r="O4299" s="17" t="s">
        <v>346</v>
      </c>
      <c r="P4299" s="17" t="s">
        <v>305</v>
      </c>
      <c r="Q4299" s="17" t="s">
        <v>306</v>
      </c>
      <c r="R4299">
        <v>45873</v>
      </c>
      <c r="S4299">
        <v>51095</v>
      </c>
      <c r="T4299">
        <v>53831</v>
      </c>
      <c r="U4299">
        <v>57438</v>
      </c>
      <c r="V4299">
        <v>59405</v>
      </c>
      <c r="W4299">
        <v>64270</v>
      </c>
      <c r="X4299">
        <v>60588</v>
      </c>
      <c r="Y4299">
        <v>73877</v>
      </c>
      <c r="Z4299">
        <v>88613</v>
      </c>
      <c r="AA4299">
        <v>113044</v>
      </c>
      <c r="AB4299">
        <v>134136</v>
      </c>
      <c r="AC4299">
        <v>151171</v>
      </c>
      <c r="AD4299">
        <v>103615</v>
      </c>
      <c r="AE4299">
        <v>133100</v>
      </c>
      <c r="AF4299">
        <v>146138</v>
      </c>
      <c r="AG4299" s="19">
        <v>38732</v>
      </c>
      <c r="AH4299">
        <v>163758</v>
      </c>
      <c r="AI4299">
        <v>184014</v>
      </c>
      <c r="AJ4299">
        <v>208890</v>
      </c>
      <c r="AK4299">
        <v>245144</v>
      </c>
      <c r="AL4299">
        <v>289243</v>
      </c>
      <c r="AM4299">
        <v>310562</v>
      </c>
      <c r="AN4299">
        <v>344197</v>
      </c>
      <c r="AO4299">
        <v>381221</v>
      </c>
      <c r="AP4299">
        <v>438535</v>
      </c>
      <c r="AQ4299">
        <v>327985</v>
      </c>
      <c r="AR4299">
        <v>336472</v>
      </c>
      <c r="AS4299">
        <v>375317</v>
      </c>
      <c r="AT4299">
        <v>434479</v>
      </c>
      <c r="AU4299">
        <v>515281</v>
      </c>
      <c r="AV4299">
        <v>622193</v>
      </c>
      <c r="AW4299">
        <v>780993</v>
      </c>
      <c r="AX4299">
        <v>728357</v>
      </c>
      <c r="AY4299">
        <v>786279</v>
      </c>
      <c r="AZ4299">
        <v>879000</v>
      </c>
      <c r="BA4299">
        <v>989000</v>
      </c>
      <c r="BB4299">
        <v>980000</v>
      </c>
      <c r="BC4299">
        <v>1023000</v>
      </c>
      <c r="BD4299">
        <v>1069000</v>
      </c>
      <c r="BE4299">
        <v>1172000</v>
      </c>
      <c r="BF4299">
        <v>1224000</v>
      </c>
      <c r="BG4299">
        <v>1377000</v>
      </c>
      <c r="BH4299">
        <v>1506000</v>
      </c>
      <c r="BI4299">
        <v>1575000</v>
      </c>
      <c r="BJ4299">
        <v>1496000</v>
      </c>
      <c r="BK4299">
        <v>1552000</v>
      </c>
      <c r="BL4299">
        <v>1634000</v>
      </c>
      <c r="BM4299">
        <v>1712000</v>
      </c>
      <c r="BN4299">
        <v>1822000</v>
      </c>
      <c r="BO4299">
        <v>1877000</v>
      </c>
      <c r="BP4299">
        <v>1926000</v>
      </c>
      <c r="BQ4299">
        <v>1907000</v>
      </c>
      <c r="BR4299">
        <v>1931000</v>
      </c>
      <c r="BS4299">
        <v>1827000</v>
      </c>
      <c r="BT4299">
        <v>1898000</v>
      </c>
      <c r="BU4299">
        <v>1942000</v>
      </c>
      <c r="BV4299">
        <v>2082000</v>
      </c>
      <c r="BW4299">
        <v>2041000</v>
      </c>
      <c r="BX4299">
        <v>2161000</v>
      </c>
      <c r="BY4299">
        <v>2238000</v>
      </c>
      <c r="BZ4299">
        <v>2330000</v>
      </c>
      <c r="CA4299">
        <v>2513000</v>
      </c>
      <c r="CB4299">
        <v>2579000</v>
      </c>
      <c r="CC4299">
        <v>2640000</v>
      </c>
      <c r="CD4299">
        <v>2698000</v>
      </c>
      <c r="CE4299">
        <v>2757000</v>
      </c>
    </row>
    <row r="4300" spans="1:83" x14ac:dyDescent="0.35">
      <c r="A4300" s="9" t="str">
        <f t="shared" si="67"/>
        <v>0322.752.15</v>
      </c>
      <c r="B4300" s="52" t="e">
        <f>+IF(MATCH(A4300,List!H$10:H$145,0),"Targeted")</f>
        <v>#N/A</v>
      </c>
      <c r="C4300" s="65"/>
      <c r="D4300" s="151"/>
      <c r="E4300" s="16" t="s">
        <v>938</v>
      </c>
      <c r="F4300" s="16" t="s">
        <v>939</v>
      </c>
      <c r="G4300" s="16" t="s">
        <v>469</v>
      </c>
      <c r="H4300" s="16" t="s">
        <v>945</v>
      </c>
      <c r="I4300" s="16" t="s">
        <v>1870</v>
      </c>
      <c r="J4300" s="16" t="s">
        <v>6071</v>
      </c>
      <c r="K4300" s="17" t="s">
        <v>628</v>
      </c>
      <c r="L4300" s="18" t="s">
        <v>5835</v>
      </c>
      <c r="M4300" s="195" t="s">
        <v>182</v>
      </c>
      <c r="N4300" s="16" t="s">
        <v>5991</v>
      </c>
      <c r="O4300" s="17" t="s">
        <v>304</v>
      </c>
      <c r="P4300" s="17" t="s">
        <v>305</v>
      </c>
      <c r="Q4300" s="17" t="s">
        <v>306</v>
      </c>
      <c r="R4300">
        <v>0</v>
      </c>
      <c r="S4300">
        <v>0</v>
      </c>
      <c r="T4300">
        <v>0</v>
      </c>
      <c r="U4300">
        <v>0</v>
      </c>
      <c r="V4300">
        <v>0</v>
      </c>
      <c r="W4300">
        <v>0</v>
      </c>
      <c r="X4300">
        <v>0</v>
      </c>
      <c r="Y4300">
        <v>0</v>
      </c>
      <c r="Z4300">
        <v>0</v>
      </c>
      <c r="AA4300">
        <v>0</v>
      </c>
      <c r="AB4300">
        <v>0</v>
      </c>
      <c r="AC4300">
        <v>0</v>
      </c>
      <c r="AD4300">
        <v>0</v>
      </c>
      <c r="AE4300">
        <v>0</v>
      </c>
      <c r="AF4300">
        <v>0</v>
      </c>
      <c r="AG4300" s="19">
        <v>0</v>
      </c>
      <c r="AH4300">
        <v>0</v>
      </c>
      <c r="AI4300">
        <v>0</v>
      </c>
      <c r="AJ4300">
        <v>0</v>
      </c>
      <c r="AK4300">
        <v>0</v>
      </c>
      <c r="AL4300">
        <v>0</v>
      </c>
      <c r="AM4300">
        <v>0</v>
      </c>
      <c r="AN4300">
        <v>0</v>
      </c>
      <c r="AO4300">
        <v>0</v>
      </c>
      <c r="AP4300">
        <v>0</v>
      </c>
      <c r="AQ4300">
        <v>0</v>
      </c>
      <c r="AR4300">
        <v>0</v>
      </c>
      <c r="AS4300">
        <v>0</v>
      </c>
      <c r="AT4300">
        <v>0</v>
      </c>
      <c r="AU4300">
        <v>0</v>
      </c>
      <c r="AV4300">
        <v>0</v>
      </c>
      <c r="AW4300">
        <v>0</v>
      </c>
      <c r="AX4300">
        <v>0</v>
      </c>
      <c r="AY4300">
        <v>0</v>
      </c>
      <c r="AZ4300">
        <v>0</v>
      </c>
      <c r="BA4300">
        <v>0</v>
      </c>
      <c r="BB4300">
        <v>0</v>
      </c>
      <c r="BC4300">
        <v>0</v>
      </c>
      <c r="BD4300">
        <v>0</v>
      </c>
      <c r="BE4300">
        <v>0</v>
      </c>
      <c r="BF4300">
        <v>0</v>
      </c>
      <c r="BG4300">
        <v>0</v>
      </c>
      <c r="BH4300">
        <v>0</v>
      </c>
      <c r="BI4300">
        <v>0</v>
      </c>
      <c r="BJ4300">
        <v>0</v>
      </c>
      <c r="BK4300">
        <v>0</v>
      </c>
      <c r="BL4300">
        <v>0</v>
      </c>
      <c r="BM4300">
        <v>0</v>
      </c>
      <c r="BN4300">
        <v>0</v>
      </c>
      <c r="BO4300">
        <v>0</v>
      </c>
      <c r="BP4300">
        <v>0</v>
      </c>
      <c r="BQ4300">
        <v>0</v>
      </c>
      <c r="BR4300">
        <v>0</v>
      </c>
      <c r="BS4300">
        <v>0</v>
      </c>
      <c r="BT4300">
        <v>0</v>
      </c>
      <c r="BU4300">
        <v>1000</v>
      </c>
      <c r="BV4300">
        <v>-32000</v>
      </c>
      <c r="BW4300">
        <v>10000</v>
      </c>
      <c r="BX4300" s="10">
        <v>12000</v>
      </c>
      <c r="BY4300">
        <v>-6000</v>
      </c>
      <c r="BZ4300">
        <v>116000</v>
      </c>
      <c r="CA4300">
        <v>0</v>
      </c>
      <c r="CB4300">
        <v>0</v>
      </c>
      <c r="CC4300">
        <v>0</v>
      </c>
      <c r="CD4300">
        <v>0</v>
      </c>
      <c r="CE4300">
        <v>0</v>
      </c>
    </row>
    <row r="4301" spans="1:83" x14ac:dyDescent="0.35">
      <c r="A4301" s="9" t="str">
        <f t="shared" si="67"/>
        <v>0324.752.15</v>
      </c>
      <c r="B4301" s="52" t="e">
        <f>+IF(MATCH(A4301,List!H$10:H$145,0),"Targeted")</f>
        <v>#N/A</v>
      </c>
      <c r="C4301" s="65"/>
      <c r="D4301" s="151" t="s">
        <v>7700</v>
      </c>
      <c r="E4301" s="16" t="s">
        <v>938</v>
      </c>
      <c r="F4301" s="16" t="s">
        <v>939</v>
      </c>
      <c r="G4301" s="16" t="s">
        <v>469</v>
      </c>
      <c r="H4301" s="16" t="s">
        <v>945</v>
      </c>
      <c r="I4301" s="16" t="s">
        <v>133</v>
      </c>
      <c r="J4301" s="16" t="s">
        <v>6072</v>
      </c>
      <c r="K4301" s="17" t="s">
        <v>628</v>
      </c>
      <c r="L4301" s="18" t="s">
        <v>5835</v>
      </c>
      <c r="M4301" s="195" t="s">
        <v>182</v>
      </c>
      <c r="N4301" s="16" t="s">
        <v>5991</v>
      </c>
      <c r="O4301" s="17" t="s">
        <v>346</v>
      </c>
      <c r="P4301" s="17" t="s">
        <v>305</v>
      </c>
      <c r="Q4301" s="17" t="s">
        <v>306</v>
      </c>
      <c r="R4301">
        <v>0</v>
      </c>
      <c r="S4301">
        <v>0</v>
      </c>
      <c r="T4301">
        <v>0</v>
      </c>
      <c r="U4301">
        <v>0</v>
      </c>
      <c r="V4301">
        <v>0</v>
      </c>
      <c r="W4301">
        <v>0</v>
      </c>
      <c r="X4301">
        <v>0</v>
      </c>
      <c r="Y4301">
        <v>0</v>
      </c>
      <c r="Z4301">
        <v>0</v>
      </c>
      <c r="AA4301">
        <v>0</v>
      </c>
      <c r="AB4301">
        <v>0</v>
      </c>
      <c r="AC4301">
        <v>0</v>
      </c>
      <c r="AD4301">
        <v>0</v>
      </c>
      <c r="AE4301">
        <v>0</v>
      </c>
      <c r="AF4301">
        <v>0</v>
      </c>
      <c r="AG4301" s="19">
        <v>0</v>
      </c>
      <c r="AH4301">
        <v>0</v>
      </c>
      <c r="AI4301">
        <v>0</v>
      </c>
      <c r="AJ4301">
        <v>0</v>
      </c>
      <c r="AK4301">
        <v>0</v>
      </c>
      <c r="AL4301">
        <v>0</v>
      </c>
      <c r="AM4301">
        <v>0</v>
      </c>
      <c r="AN4301">
        <v>0</v>
      </c>
      <c r="AO4301">
        <v>0</v>
      </c>
      <c r="AP4301">
        <v>0</v>
      </c>
      <c r="AQ4301">
        <v>131190</v>
      </c>
      <c r="AR4301">
        <v>156488</v>
      </c>
      <c r="AS4301">
        <v>181176</v>
      </c>
      <c r="AT4301">
        <v>203597</v>
      </c>
      <c r="AU4301">
        <v>236153</v>
      </c>
      <c r="AV4301">
        <v>265393</v>
      </c>
      <c r="AW4301">
        <v>332107</v>
      </c>
      <c r="AX4301">
        <v>314069</v>
      </c>
      <c r="AY4301">
        <v>344295</v>
      </c>
      <c r="AZ4301">
        <v>396000</v>
      </c>
      <c r="BA4301">
        <v>412000</v>
      </c>
      <c r="BB4301">
        <v>446000</v>
      </c>
      <c r="BC4301">
        <v>529000</v>
      </c>
      <c r="BD4301">
        <v>516000</v>
      </c>
      <c r="BE4301">
        <v>532000</v>
      </c>
      <c r="BF4301">
        <v>571000</v>
      </c>
      <c r="BG4301">
        <v>622000</v>
      </c>
      <c r="BH4301">
        <v>517000</v>
      </c>
      <c r="BI4301">
        <v>785000</v>
      </c>
      <c r="BJ4301">
        <v>751000</v>
      </c>
      <c r="BK4301">
        <v>743000</v>
      </c>
      <c r="BL4301">
        <v>796000</v>
      </c>
      <c r="BM4301">
        <v>880000</v>
      </c>
      <c r="BN4301">
        <v>921000</v>
      </c>
      <c r="BO4301">
        <v>998000</v>
      </c>
      <c r="BP4301">
        <v>1230000</v>
      </c>
      <c r="BQ4301">
        <v>1232000</v>
      </c>
      <c r="BR4301">
        <v>1238000</v>
      </c>
      <c r="BS4301">
        <v>1150000</v>
      </c>
      <c r="BT4301">
        <v>1212000</v>
      </c>
      <c r="BU4301">
        <v>1202000</v>
      </c>
      <c r="BV4301">
        <v>1248000</v>
      </c>
      <c r="BW4301">
        <v>1273000</v>
      </c>
      <c r="BX4301">
        <v>1294000</v>
      </c>
      <c r="BY4301">
        <v>1423000</v>
      </c>
      <c r="BZ4301">
        <v>1614000</v>
      </c>
      <c r="CA4301">
        <v>1627000</v>
      </c>
      <c r="CB4301">
        <v>1672000</v>
      </c>
      <c r="CC4301">
        <v>1710000</v>
      </c>
      <c r="CD4301">
        <v>1747000</v>
      </c>
      <c r="CE4301">
        <v>1784000</v>
      </c>
    </row>
    <row r="4302" spans="1:83" x14ac:dyDescent="0.35">
      <c r="A4302" s="9" t="str">
        <f t="shared" si="67"/>
        <v>0324.752.15</v>
      </c>
      <c r="B4302" s="52" t="e">
        <f>+IF(MATCH(A4302,List!H$10:H$145,0),"Targeted")</f>
        <v>#N/A</v>
      </c>
      <c r="C4302" s="65"/>
      <c r="D4302" s="151"/>
      <c r="E4302" s="16" t="s">
        <v>938</v>
      </c>
      <c r="F4302" s="16" t="s">
        <v>939</v>
      </c>
      <c r="G4302" s="16" t="s">
        <v>469</v>
      </c>
      <c r="H4302" s="16" t="s">
        <v>945</v>
      </c>
      <c r="I4302" s="16" t="s">
        <v>133</v>
      </c>
      <c r="J4302" s="16" t="s">
        <v>6072</v>
      </c>
      <c r="K4302" s="17" t="s">
        <v>628</v>
      </c>
      <c r="L4302" s="18" t="s">
        <v>5835</v>
      </c>
      <c r="M4302" s="195" t="s">
        <v>182</v>
      </c>
      <c r="N4302" s="16" t="s">
        <v>5991</v>
      </c>
      <c r="O4302" s="17" t="s">
        <v>304</v>
      </c>
      <c r="P4302" s="17" t="s">
        <v>305</v>
      </c>
      <c r="Q4302" s="17" t="s">
        <v>306</v>
      </c>
      <c r="R4302">
        <v>0</v>
      </c>
      <c r="S4302">
        <v>0</v>
      </c>
      <c r="T4302">
        <v>0</v>
      </c>
      <c r="U4302">
        <v>0</v>
      </c>
      <c r="V4302">
        <v>0</v>
      </c>
      <c r="W4302">
        <v>0</v>
      </c>
      <c r="X4302">
        <v>0</v>
      </c>
      <c r="Y4302">
        <v>0</v>
      </c>
      <c r="Z4302">
        <v>0</v>
      </c>
      <c r="AA4302">
        <v>0</v>
      </c>
      <c r="AB4302">
        <v>0</v>
      </c>
      <c r="AC4302">
        <v>0</v>
      </c>
      <c r="AD4302">
        <v>0</v>
      </c>
      <c r="AE4302">
        <v>0</v>
      </c>
      <c r="AF4302">
        <v>0</v>
      </c>
      <c r="AG4302" s="19">
        <v>0</v>
      </c>
      <c r="AH4302">
        <v>0</v>
      </c>
      <c r="AI4302">
        <v>0</v>
      </c>
      <c r="AJ4302">
        <v>0</v>
      </c>
      <c r="AK4302">
        <v>0</v>
      </c>
      <c r="AL4302">
        <v>0</v>
      </c>
      <c r="AM4302">
        <v>0</v>
      </c>
      <c r="AN4302">
        <v>0</v>
      </c>
      <c r="AO4302">
        <v>0</v>
      </c>
      <c r="AP4302">
        <v>0</v>
      </c>
      <c r="AQ4302">
        <v>0</v>
      </c>
      <c r="AR4302">
        <v>0</v>
      </c>
      <c r="AS4302">
        <v>0</v>
      </c>
      <c r="AT4302">
        <v>0</v>
      </c>
      <c r="AU4302">
        <v>0</v>
      </c>
      <c r="AV4302">
        <v>0</v>
      </c>
      <c r="AW4302">
        <v>0</v>
      </c>
      <c r="AX4302">
        <v>0</v>
      </c>
      <c r="AY4302">
        <v>0</v>
      </c>
      <c r="AZ4302">
        <v>0</v>
      </c>
      <c r="BA4302">
        <v>0</v>
      </c>
      <c r="BB4302">
        <v>0</v>
      </c>
      <c r="BC4302">
        <v>0</v>
      </c>
      <c r="BD4302">
        <v>0</v>
      </c>
      <c r="BE4302">
        <v>0</v>
      </c>
      <c r="BF4302">
        <v>0</v>
      </c>
      <c r="BG4302">
        <v>0</v>
      </c>
      <c r="BH4302">
        <v>0</v>
      </c>
      <c r="BI4302">
        <v>0</v>
      </c>
      <c r="BJ4302">
        <v>0</v>
      </c>
      <c r="BK4302">
        <v>0</v>
      </c>
      <c r="BL4302">
        <v>0</v>
      </c>
      <c r="BM4302">
        <v>0</v>
      </c>
      <c r="BN4302">
        <v>0</v>
      </c>
      <c r="BO4302">
        <v>0</v>
      </c>
      <c r="BP4302">
        <v>0</v>
      </c>
      <c r="BQ4302">
        <v>0</v>
      </c>
      <c r="BR4302">
        <v>0</v>
      </c>
      <c r="BS4302">
        <v>0</v>
      </c>
      <c r="BT4302">
        <v>0</v>
      </c>
      <c r="BU4302">
        <v>0</v>
      </c>
      <c r="BV4302">
        <v>0</v>
      </c>
      <c r="BW4302">
        <v>0</v>
      </c>
      <c r="BX4302" s="10">
        <v>12000</v>
      </c>
      <c r="BY4302">
        <v>4000</v>
      </c>
      <c r="BZ4302">
        <v>1000</v>
      </c>
      <c r="CA4302">
        <v>0</v>
      </c>
      <c r="CB4302">
        <v>0</v>
      </c>
      <c r="CC4302">
        <v>0</v>
      </c>
      <c r="CD4302">
        <v>0</v>
      </c>
      <c r="CE4302">
        <v>0</v>
      </c>
    </row>
    <row r="4303" spans="1:83" x14ac:dyDescent="0.35">
      <c r="A4303" s="9" t="str">
        <f t="shared" si="67"/>
        <v>0327.752.15</v>
      </c>
      <c r="B4303" s="52" t="e">
        <f>+IF(MATCH(A4303,List!H$10:H$145,0),"Targeted")</f>
        <v>#N/A</v>
      </c>
      <c r="C4303" s="65"/>
      <c r="D4303" s="151"/>
      <c r="E4303" s="16" t="s">
        <v>938</v>
      </c>
      <c r="F4303" s="16" t="s">
        <v>939</v>
      </c>
      <c r="G4303" s="16" t="s">
        <v>469</v>
      </c>
      <c r="H4303" s="16" t="s">
        <v>945</v>
      </c>
      <c r="I4303" s="16" t="s">
        <v>5255</v>
      </c>
      <c r="J4303" s="16" t="s">
        <v>6073</v>
      </c>
      <c r="K4303" s="17" t="s">
        <v>628</v>
      </c>
      <c r="L4303" s="18" t="s">
        <v>5835</v>
      </c>
      <c r="M4303" s="195" t="s">
        <v>182</v>
      </c>
      <c r="N4303" s="16" t="s">
        <v>5991</v>
      </c>
      <c r="O4303" s="17" t="s">
        <v>304</v>
      </c>
      <c r="P4303" s="17" t="s">
        <v>305</v>
      </c>
      <c r="Q4303" s="17" t="s">
        <v>306</v>
      </c>
      <c r="R4303">
        <v>0</v>
      </c>
      <c r="S4303">
        <v>0</v>
      </c>
      <c r="T4303">
        <v>0</v>
      </c>
      <c r="U4303">
        <v>0</v>
      </c>
      <c r="V4303">
        <v>0</v>
      </c>
      <c r="W4303">
        <v>0</v>
      </c>
      <c r="X4303">
        <v>0</v>
      </c>
      <c r="Y4303">
        <v>0</v>
      </c>
      <c r="Z4303">
        <v>0</v>
      </c>
      <c r="AA4303">
        <v>0</v>
      </c>
      <c r="AB4303">
        <v>0</v>
      </c>
      <c r="AC4303">
        <v>0</v>
      </c>
      <c r="AD4303">
        <v>0</v>
      </c>
      <c r="AE4303">
        <v>0</v>
      </c>
      <c r="AF4303">
        <v>0</v>
      </c>
      <c r="AG4303" s="19">
        <v>0</v>
      </c>
      <c r="AH4303">
        <v>0</v>
      </c>
      <c r="AI4303">
        <v>0</v>
      </c>
      <c r="AJ4303">
        <v>0</v>
      </c>
      <c r="AK4303">
        <v>0</v>
      </c>
      <c r="AL4303">
        <v>0</v>
      </c>
      <c r="AM4303">
        <v>0</v>
      </c>
      <c r="AN4303">
        <v>0</v>
      </c>
      <c r="AO4303">
        <v>0</v>
      </c>
      <c r="AP4303">
        <v>0</v>
      </c>
      <c r="AQ4303">
        <v>0</v>
      </c>
      <c r="AR4303">
        <v>0</v>
      </c>
      <c r="AS4303">
        <v>9080</v>
      </c>
      <c r="AT4303">
        <v>8741</v>
      </c>
      <c r="AU4303">
        <v>7630</v>
      </c>
      <c r="AV4303">
        <v>6718</v>
      </c>
      <c r="AW4303">
        <v>11676</v>
      </c>
      <c r="AX4303">
        <v>12226</v>
      </c>
      <c r="AY4303">
        <v>9566</v>
      </c>
      <c r="AZ4303">
        <v>13000</v>
      </c>
      <c r="BA4303">
        <v>9000</v>
      </c>
      <c r="BB4303">
        <v>21000</v>
      </c>
      <c r="BC4303">
        <v>12000</v>
      </c>
      <c r="BD4303">
        <v>31000</v>
      </c>
      <c r="BE4303">
        <v>25000</v>
      </c>
      <c r="BF4303">
        <v>15000</v>
      </c>
      <c r="BG4303">
        <v>5000</v>
      </c>
      <c r="BH4303">
        <v>1000</v>
      </c>
      <c r="BI4303">
        <v>3000</v>
      </c>
      <c r="BJ4303">
        <v>3000</v>
      </c>
      <c r="BK4303">
        <v>1000</v>
      </c>
      <c r="BL4303">
        <v>1000</v>
      </c>
      <c r="BM4303">
        <v>0</v>
      </c>
      <c r="BN4303">
        <v>0</v>
      </c>
      <c r="BO4303">
        <v>0</v>
      </c>
      <c r="BP4303">
        <v>0</v>
      </c>
      <c r="BQ4303">
        <v>0</v>
      </c>
      <c r="BR4303">
        <v>0</v>
      </c>
      <c r="BS4303">
        <v>0</v>
      </c>
      <c r="BT4303">
        <v>0</v>
      </c>
      <c r="BU4303">
        <v>0</v>
      </c>
      <c r="BV4303">
        <v>1000</v>
      </c>
      <c r="BW4303">
        <v>8000</v>
      </c>
      <c r="BX4303" s="10">
        <v>5000</v>
      </c>
      <c r="BY4303">
        <v>2000</v>
      </c>
      <c r="BZ4303">
        <v>5000</v>
      </c>
      <c r="CA4303">
        <v>6000</v>
      </c>
      <c r="CB4303">
        <v>4000</v>
      </c>
      <c r="CC4303">
        <v>4000</v>
      </c>
      <c r="CD4303">
        <v>4000</v>
      </c>
      <c r="CE4303">
        <v>4000</v>
      </c>
    </row>
    <row r="4304" spans="1:83" x14ac:dyDescent="0.35">
      <c r="A4304" s="9" t="str">
        <f t="shared" si="67"/>
        <v>0500.752.15</v>
      </c>
      <c r="B4304" s="52" t="e">
        <f>+IF(MATCH(A4304,List!H$10:H$145,0),"Targeted")</f>
        <v>#N/A</v>
      </c>
      <c r="C4304" s="65"/>
      <c r="D4304" s="151" t="s">
        <v>7700</v>
      </c>
      <c r="E4304" s="16" t="s">
        <v>938</v>
      </c>
      <c r="F4304" s="16" t="s">
        <v>939</v>
      </c>
      <c r="G4304" s="16" t="s">
        <v>469</v>
      </c>
      <c r="H4304" s="16" t="s">
        <v>945</v>
      </c>
      <c r="I4304" s="16" t="s">
        <v>47</v>
      </c>
      <c r="J4304" s="16" t="s">
        <v>6074</v>
      </c>
      <c r="K4304" s="17" t="s">
        <v>628</v>
      </c>
      <c r="L4304" s="18" t="s">
        <v>5835</v>
      </c>
      <c r="M4304" s="195" t="s">
        <v>182</v>
      </c>
      <c r="N4304" s="16" t="s">
        <v>5991</v>
      </c>
      <c r="O4304" s="17" t="s">
        <v>346</v>
      </c>
      <c r="P4304" s="17" t="s">
        <v>305</v>
      </c>
      <c r="Q4304" s="17" t="s">
        <v>306</v>
      </c>
      <c r="R4304">
        <v>0</v>
      </c>
      <c r="S4304">
        <v>0</v>
      </c>
      <c r="T4304">
        <v>0</v>
      </c>
      <c r="U4304">
        <v>493</v>
      </c>
      <c r="V4304">
        <v>1346</v>
      </c>
      <c r="W4304">
        <v>1218</v>
      </c>
      <c r="X4304">
        <v>1738</v>
      </c>
      <c r="Y4304">
        <v>2367</v>
      </c>
      <c r="Z4304">
        <v>2988</v>
      </c>
      <c r="AA4304">
        <v>4249</v>
      </c>
      <c r="AB4304">
        <v>5507</v>
      </c>
      <c r="AC4304">
        <v>6645</v>
      </c>
      <c r="AD4304">
        <v>3794</v>
      </c>
      <c r="AE4304">
        <v>3569</v>
      </c>
      <c r="AF4304">
        <v>4088</v>
      </c>
      <c r="AG4304" s="19">
        <v>1148</v>
      </c>
      <c r="AH4304">
        <v>4213</v>
      </c>
      <c r="AI4304">
        <v>4805</v>
      </c>
      <c r="AJ4304">
        <v>5157</v>
      </c>
      <c r="AK4304">
        <v>4921</v>
      </c>
      <c r="AL4304">
        <v>5667</v>
      </c>
      <c r="AM4304">
        <v>5527</v>
      </c>
      <c r="AN4304">
        <v>5904</v>
      </c>
      <c r="AO4304">
        <v>17337</v>
      </c>
      <c r="AP4304">
        <v>37708</v>
      </c>
      <c r="AQ4304">
        <v>42090</v>
      </c>
      <c r="AR4304">
        <v>27387</v>
      </c>
      <c r="AS4304">
        <v>28855</v>
      </c>
      <c r="AT4304">
        <v>24743</v>
      </c>
      <c r="AU4304">
        <v>34310</v>
      </c>
      <c r="AV4304">
        <v>28855</v>
      </c>
      <c r="AW4304">
        <v>37984</v>
      </c>
      <c r="AX4304">
        <v>18703</v>
      </c>
      <c r="AY4304">
        <v>32755</v>
      </c>
      <c r="AZ4304">
        <v>22000</v>
      </c>
      <c r="BA4304">
        <v>7000</v>
      </c>
      <c r="BB4304">
        <v>5000</v>
      </c>
      <c r="BC4304">
        <v>4000</v>
      </c>
      <c r="BD4304">
        <v>6000</v>
      </c>
      <c r="BE4304">
        <v>7000</v>
      </c>
      <c r="BF4304">
        <v>9000</v>
      </c>
      <c r="BG4304">
        <v>9000</v>
      </c>
      <c r="BH4304">
        <v>7000</v>
      </c>
      <c r="BI4304">
        <v>9000</v>
      </c>
      <c r="BJ4304">
        <v>10000</v>
      </c>
      <c r="BK4304">
        <v>10000</v>
      </c>
      <c r="BL4304">
        <v>9000</v>
      </c>
      <c r="BM4304">
        <v>10000</v>
      </c>
      <c r="BN4304">
        <v>9000</v>
      </c>
      <c r="BO4304">
        <v>11000</v>
      </c>
      <c r="BP4304">
        <v>10000</v>
      </c>
      <c r="BQ4304">
        <v>11000</v>
      </c>
      <c r="BR4304">
        <v>11000</v>
      </c>
      <c r="BS4304">
        <v>11000</v>
      </c>
      <c r="BT4304">
        <v>11000</v>
      </c>
      <c r="BU4304">
        <v>11000</v>
      </c>
      <c r="BV4304">
        <v>11000</v>
      </c>
      <c r="BW4304">
        <v>13000</v>
      </c>
      <c r="BX4304">
        <v>15000</v>
      </c>
      <c r="BY4304">
        <v>14000</v>
      </c>
      <c r="BZ4304">
        <v>23000</v>
      </c>
      <c r="CA4304">
        <v>19000</v>
      </c>
      <c r="CB4304">
        <v>20000</v>
      </c>
      <c r="CC4304">
        <v>21000</v>
      </c>
      <c r="CD4304">
        <v>21000</v>
      </c>
      <c r="CE4304">
        <v>22000</v>
      </c>
    </row>
    <row r="4305" spans="1:83" x14ac:dyDescent="0.35">
      <c r="A4305" s="9" t="str">
        <f t="shared" si="67"/>
        <v>1020.752.15</v>
      </c>
      <c r="B4305" s="52" t="e">
        <f>+IF(MATCH(A4305,List!H$10:H$145,0),"Targeted")</f>
        <v>#N/A</v>
      </c>
      <c r="C4305" s="65"/>
      <c r="D4305" s="151" t="s">
        <v>7700</v>
      </c>
      <c r="E4305" s="16" t="s">
        <v>938</v>
      </c>
      <c r="F4305" s="16" t="s">
        <v>939</v>
      </c>
      <c r="G4305" s="16" t="s">
        <v>469</v>
      </c>
      <c r="H4305" s="16" t="s">
        <v>945</v>
      </c>
      <c r="I4305" s="16" t="s">
        <v>6075</v>
      </c>
      <c r="J4305" s="16" t="s">
        <v>6076</v>
      </c>
      <c r="K4305" s="17" t="s">
        <v>628</v>
      </c>
      <c r="L4305" s="18" t="s">
        <v>5835</v>
      </c>
      <c r="M4305" s="195" t="s">
        <v>182</v>
      </c>
      <c r="N4305" s="16" t="s">
        <v>5991</v>
      </c>
      <c r="O4305" s="17" t="s">
        <v>346</v>
      </c>
      <c r="P4305" s="17" t="s">
        <v>305</v>
      </c>
      <c r="Q4305" s="17" t="s">
        <v>306</v>
      </c>
      <c r="R4305">
        <v>3934</v>
      </c>
      <c r="S4305">
        <v>4083</v>
      </c>
      <c r="T4305">
        <v>4270</v>
      </c>
      <c r="U4305">
        <v>4507</v>
      </c>
      <c r="V4305">
        <v>4815</v>
      </c>
      <c r="W4305">
        <v>5149</v>
      </c>
      <c r="X4305">
        <v>5568</v>
      </c>
      <c r="Y4305">
        <v>6256</v>
      </c>
      <c r="Z4305">
        <v>9270</v>
      </c>
      <c r="AA4305">
        <v>10457</v>
      </c>
      <c r="AB4305">
        <v>13219</v>
      </c>
      <c r="AC4305">
        <v>18242</v>
      </c>
      <c r="AD4305">
        <v>22771</v>
      </c>
      <c r="AE4305">
        <v>26335</v>
      </c>
      <c r="AF4305">
        <v>30132</v>
      </c>
      <c r="AG4305" s="19">
        <v>7577</v>
      </c>
      <c r="AH4305">
        <v>40421</v>
      </c>
      <c r="AI4305">
        <v>19298</v>
      </c>
      <c r="AJ4305">
        <v>17867</v>
      </c>
      <c r="AK4305">
        <v>20991</v>
      </c>
      <c r="AL4305">
        <v>23020</v>
      </c>
      <c r="AM4305">
        <v>27662</v>
      </c>
      <c r="AN4305">
        <v>33283</v>
      </c>
      <c r="AO4305">
        <v>40241</v>
      </c>
      <c r="AP4305">
        <v>61928</v>
      </c>
      <c r="AQ4305">
        <v>60541</v>
      </c>
      <c r="AR4305">
        <v>67003</v>
      </c>
      <c r="AS4305">
        <v>88937</v>
      </c>
      <c r="AT4305">
        <v>114058</v>
      </c>
      <c r="AU4305">
        <v>138360</v>
      </c>
      <c r="AV4305">
        <v>177931</v>
      </c>
      <c r="AW4305">
        <v>235169</v>
      </c>
      <c r="AX4305">
        <v>267274</v>
      </c>
      <c r="AY4305">
        <v>253451</v>
      </c>
      <c r="AZ4305">
        <v>283000</v>
      </c>
      <c r="BA4305">
        <v>264000</v>
      </c>
      <c r="BB4305">
        <v>365000</v>
      </c>
      <c r="BC4305">
        <v>413000</v>
      </c>
      <c r="BD4305">
        <v>512000</v>
      </c>
      <c r="BE4305">
        <v>502000</v>
      </c>
      <c r="BF4305">
        <v>588000</v>
      </c>
      <c r="BG4305">
        <v>671000</v>
      </c>
      <c r="BH4305">
        <v>121000</v>
      </c>
      <c r="BI4305">
        <v>13000</v>
      </c>
      <c r="BJ4305">
        <v>4000</v>
      </c>
      <c r="BK4305">
        <v>5000</v>
      </c>
      <c r="BL4305">
        <v>3000</v>
      </c>
      <c r="BM4305">
        <v>0</v>
      </c>
      <c r="BN4305">
        <v>0</v>
      </c>
      <c r="BO4305">
        <v>0</v>
      </c>
      <c r="BP4305">
        <v>0</v>
      </c>
      <c r="BQ4305">
        <v>0</v>
      </c>
      <c r="BR4305">
        <v>1309000</v>
      </c>
      <c r="BS4305">
        <v>1427000</v>
      </c>
      <c r="BT4305">
        <v>265000</v>
      </c>
      <c r="BU4305">
        <v>1327000</v>
      </c>
      <c r="BV4305">
        <v>1416000</v>
      </c>
      <c r="BW4305">
        <v>1523000</v>
      </c>
      <c r="BX4305">
        <v>1811000</v>
      </c>
      <c r="BY4305">
        <v>1912000</v>
      </c>
      <c r="BZ4305">
        <v>2132000</v>
      </c>
      <c r="CA4305">
        <v>2170000</v>
      </c>
      <c r="CB4305">
        <v>2209000</v>
      </c>
      <c r="CC4305">
        <v>2256000</v>
      </c>
      <c r="CD4305">
        <v>2307000</v>
      </c>
      <c r="CE4305">
        <v>2357000</v>
      </c>
    </row>
    <row r="4306" spans="1:83" x14ac:dyDescent="0.35">
      <c r="A4306" s="9" t="str">
        <f t="shared" si="67"/>
        <v>4575.752.15</v>
      </c>
      <c r="B4306" s="52" t="e">
        <f>+IF(MATCH(A4306,List!H$10:H$145,0),"Targeted")</f>
        <v>#N/A</v>
      </c>
      <c r="C4306" s="65"/>
      <c r="D4306" s="151" t="s">
        <v>7700</v>
      </c>
      <c r="E4306" s="16" t="s">
        <v>938</v>
      </c>
      <c r="F4306" s="16" t="s">
        <v>939</v>
      </c>
      <c r="G4306" s="16" t="s">
        <v>469</v>
      </c>
      <c r="H4306" s="16" t="s">
        <v>945</v>
      </c>
      <c r="I4306" s="16" t="s">
        <v>6077</v>
      </c>
      <c r="J4306" s="16" t="s">
        <v>6078</v>
      </c>
      <c r="K4306" s="17" t="s">
        <v>628</v>
      </c>
      <c r="L4306" s="18" t="s">
        <v>5835</v>
      </c>
      <c r="M4306" s="195" t="s">
        <v>182</v>
      </c>
      <c r="N4306" s="16" t="s">
        <v>5991</v>
      </c>
      <c r="O4306" s="17" t="s">
        <v>346</v>
      </c>
      <c r="P4306" s="17" t="s">
        <v>305</v>
      </c>
      <c r="Q4306" s="17" t="s">
        <v>306</v>
      </c>
      <c r="R4306">
        <v>0</v>
      </c>
      <c r="S4306">
        <v>0</v>
      </c>
      <c r="T4306">
        <v>0</v>
      </c>
      <c r="U4306">
        <v>0</v>
      </c>
      <c r="V4306">
        <v>0</v>
      </c>
      <c r="W4306">
        <v>0</v>
      </c>
      <c r="X4306">
        <v>0</v>
      </c>
      <c r="Y4306">
        <v>0</v>
      </c>
      <c r="Z4306">
        <v>0</v>
      </c>
      <c r="AA4306">
        <v>0</v>
      </c>
      <c r="AB4306">
        <v>0</v>
      </c>
      <c r="AC4306">
        <v>0</v>
      </c>
      <c r="AD4306">
        <v>0</v>
      </c>
      <c r="AE4306">
        <v>0</v>
      </c>
      <c r="AF4306">
        <v>0</v>
      </c>
      <c r="AG4306" s="19">
        <v>0</v>
      </c>
      <c r="AH4306">
        <v>0</v>
      </c>
      <c r="AI4306">
        <v>0</v>
      </c>
      <c r="AJ4306">
        <v>0</v>
      </c>
      <c r="AK4306">
        <v>0</v>
      </c>
      <c r="AL4306">
        <v>0</v>
      </c>
      <c r="AM4306">
        <v>0</v>
      </c>
      <c r="AN4306">
        <v>0</v>
      </c>
      <c r="AO4306">
        <v>0</v>
      </c>
      <c r="AP4306">
        <v>0</v>
      </c>
      <c r="AQ4306">
        <v>0</v>
      </c>
      <c r="AR4306">
        <v>0</v>
      </c>
      <c r="AS4306">
        <v>0</v>
      </c>
      <c r="AT4306">
        <v>0</v>
      </c>
      <c r="AU4306">
        <v>0</v>
      </c>
      <c r="AV4306">
        <v>0</v>
      </c>
      <c r="AW4306">
        <v>0</v>
      </c>
      <c r="AX4306">
        <v>0</v>
      </c>
      <c r="AY4306">
        <v>0</v>
      </c>
      <c r="AZ4306">
        <v>0</v>
      </c>
      <c r="BA4306">
        <v>0</v>
      </c>
      <c r="BB4306">
        <v>0</v>
      </c>
      <c r="BC4306">
        <v>0</v>
      </c>
      <c r="BD4306">
        <v>-1000</v>
      </c>
      <c r="BE4306">
        <v>-19000</v>
      </c>
      <c r="BF4306">
        <v>4000</v>
      </c>
      <c r="BG4306">
        <v>-4000</v>
      </c>
      <c r="BH4306">
        <v>0</v>
      </c>
      <c r="BI4306">
        <v>15000</v>
      </c>
      <c r="BJ4306">
        <v>-12000</v>
      </c>
      <c r="BK4306">
        <v>-13000</v>
      </c>
      <c r="BL4306">
        <v>-16000</v>
      </c>
      <c r="BM4306">
        <v>25000</v>
      </c>
      <c r="BN4306">
        <v>1000</v>
      </c>
      <c r="BO4306">
        <v>0</v>
      </c>
      <c r="BP4306">
        <v>-3000</v>
      </c>
      <c r="BQ4306">
        <v>-3000</v>
      </c>
      <c r="BR4306">
        <v>8000</v>
      </c>
      <c r="BS4306">
        <v>4000</v>
      </c>
      <c r="BT4306">
        <v>-3000</v>
      </c>
      <c r="BU4306">
        <v>6000</v>
      </c>
      <c r="BV4306">
        <v>-15000</v>
      </c>
      <c r="BW4306">
        <v>-6000</v>
      </c>
      <c r="BX4306">
        <v>-2000</v>
      </c>
      <c r="BY4306">
        <v>7000</v>
      </c>
      <c r="BZ4306">
        <v>-3000</v>
      </c>
      <c r="CA4306">
        <v>0</v>
      </c>
      <c r="CB4306">
        <v>0</v>
      </c>
      <c r="CC4306">
        <v>0</v>
      </c>
      <c r="CD4306">
        <v>0</v>
      </c>
      <c r="CE4306">
        <v>0</v>
      </c>
    </row>
    <row r="4307" spans="1:83" x14ac:dyDescent="0.35">
      <c r="A4307" s="9" t="str">
        <f t="shared" si="67"/>
        <v>5042.752.15</v>
      </c>
      <c r="B4307" s="52" t="e">
        <f>+IF(MATCH(A4307,List!H$10:H$145,0),"Targeted")</f>
        <v>#N/A</v>
      </c>
      <c r="C4307" s="65"/>
      <c r="D4307" s="151" t="s">
        <v>7700</v>
      </c>
      <c r="E4307" s="16" t="s">
        <v>938</v>
      </c>
      <c r="F4307" s="16" t="s">
        <v>939</v>
      </c>
      <c r="G4307" s="16" t="s">
        <v>469</v>
      </c>
      <c r="H4307" s="16" t="s">
        <v>945</v>
      </c>
      <c r="I4307" s="16" t="s">
        <v>6079</v>
      </c>
      <c r="J4307" s="16" t="s">
        <v>6080</v>
      </c>
      <c r="K4307" s="17" t="s">
        <v>628</v>
      </c>
      <c r="L4307" s="18" t="s">
        <v>5835</v>
      </c>
      <c r="M4307" s="195" t="s">
        <v>182</v>
      </c>
      <c r="N4307" s="16" t="s">
        <v>5991</v>
      </c>
      <c r="O4307" s="17" t="s">
        <v>346</v>
      </c>
      <c r="P4307" s="17" t="s">
        <v>305</v>
      </c>
      <c r="Q4307" s="17" t="s">
        <v>306</v>
      </c>
      <c r="R4307">
        <v>0</v>
      </c>
      <c r="S4307">
        <v>0</v>
      </c>
      <c r="T4307">
        <v>0</v>
      </c>
      <c r="U4307">
        <v>0</v>
      </c>
      <c r="V4307">
        <v>0</v>
      </c>
      <c r="W4307">
        <v>0</v>
      </c>
      <c r="X4307">
        <v>0</v>
      </c>
      <c r="Y4307">
        <v>0</v>
      </c>
      <c r="Z4307">
        <v>0</v>
      </c>
      <c r="AA4307">
        <v>0</v>
      </c>
      <c r="AB4307">
        <v>0</v>
      </c>
      <c r="AC4307">
        <v>0</v>
      </c>
      <c r="AD4307">
        <v>0</v>
      </c>
      <c r="AE4307">
        <v>0</v>
      </c>
      <c r="AF4307">
        <v>0</v>
      </c>
      <c r="AG4307" s="19">
        <v>0</v>
      </c>
      <c r="AH4307">
        <v>0</v>
      </c>
      <c r="AI4307">
        <v>0</v>
      </c>
      <c r="AJ4307">
        <v>0</v>
      </c>
      <c r="AK4307">
        <v>0</v>
      </c>
      <c r="AL4307">
        <v>0</v>
      </c>
      <c r="AM4307">
        <v>0</v>
      </c>
      <c r="AN4307">
        <v>0</v>
      </c>
      <c r="AO4307">
        <v>0</v>
      </c>
      <c r="AP4307">
        <v>-25028</v>
      </c>
      <c r="AQ4307">
        <v>-74059</v>
      </c>
      <c r="AR4307">
        <v>27879</v>
      </c>
      <c r="AS4307">
        <v>72829</v>
      </c>
      <c r="AT4307">
        <v>-91463</v>
      </c>
      <c r="AU4307">
        <v>51971</v>
      </c>
      <c r="AV4307">
        <v>83000</v>
      </c>
      <c r="AW4307">
        <v>103084</v>
      </c>
      <c r="AX4307">
        <v>53045</v>
      </c>
      <c r="AY4307">
        <v>2621</v>
      </c>
      <c r="AZ4307">
        <v>96000</v>
      </c>
      <c r="BA4307">
        <v>66000</v>
      </c>
      <c r="BB4307">
        <v>30000</v>
      </c>
      <c r="BC4307">
        <v>18000</v>
      </c>
      <c r="BD4307">
        <v>27000</v>
      </c>
      <c r="BE4307">
        <v>25000</v>
      </c>
      <c r="BF4307">
        <v>20000</v>
      </c>
      <c r="BG4307">
        <v>11000</v>
      </c>
      <c r="BH4307">
        <v>18000</v>
      </c>
      <c r="BI4307">
        <v>16000</v>
      </c>
      <c r="BJ4307">
        <v>0</v>
      </c>
      <c r="BK4307">
        <v>-2000</v>
      </c>
      <c r="BL4307">
        <v>5000</v>
      </c>
      <c r="BM4307">
        <v>2000</v>
      </c>
      <c r="BN4307">
        <v>8000</v>
      </c>
      <c r="BO4307">
        <v>-2000</v>
      </c>
      <c r="BP4307">
        <v>0</v>
      </c>
      <c r="BQ4307">
        <v>0</v>
      </c>
      <c r="BR4307">
        <v>-1000</v>
      </c>
      <c r="BS4307">
        <v>1000</v>
      </c>
      <c r="BT4307">
        <v>-1000</v>
      </c>
      <c r="BU4307">
        <v>0</v>
      </c>
      <c r="BV4307">
        <v>0</v>
      </c>
      <c r="BW4307">
        <v>5000</v>
      </c>
      <c r="BX4307">
        <v>0</v>
      </c>
      <c r="BY4307">
        <v>0</v>
      </c>
      <c r="BZ4307">
        <v>0</v>
      </c>
      <c r="CA4307">
        <v>0</v>
      </c>
      <c r="CB4307">
        <v>0</v>
      </c>
      <c r="CC4307">
        <v>0</v>
      </c>
      <c r="CD4307">
        <v>0</v>
      </c>
      <c r="CE4307">
        <v>0</v>
      </c>
    </row>
    <row r="4308" spans="1:83" x14ac:dyDescent="0.35">
      <c r="A4308" s="9" t="str">
        <f t="shared" si="67"/>
        <v>5042.752.15</v>
      </c>
      <c r="B4308" s="52" t="e">
        <f>+IF(MATCH(A4308,List!H$10:H$145,0),"Targeted")</f>
        <v>#N/A</v>
      </c>
      <c r="C4308" s="65"/>
      <c r="D4308" s="151" t="s">
        <v>7700</v>
      </c>
      <c r="E4308" s="16" t="s">
        <v>938</v>
      </c>
      <c r="F4308" s="16" t="s">
        <v>939</v>
      </c>
      <c r="G4308" s="16" t="s">
        <v>469</v>
      </c>
      <c r="H4308" s="16" t="s">
        <v>945</v>
      </c>
      <c r="I4308" s="16" t="s">
        <v>6079</v>
      </c>
      <c r="J4308" s="16" t="s">
        <v>6080</v>
      </c>
      <c r="K4308" s="17" t="s">
        <v>628</v>
      </c>
      <c r="L4308" s="18" t="s">
        <v>5835</v>
      </c>
      <c r="M4308" s="195" t="s">
        <v>182</v>
      </c>
      <c r="N4308" s="16" t="s">
        <v>5991</v>
      </c>
      <c r="O4308" s="17" t="s">
        <v>346</v>
      </c>
      <c r="P4308" s="17" t="s">
        <v>524</v>
      </c>
      <c r="Q4308" s="17" t="s">
        <v>306</v>
      </c>
      <c r="R4308">
        <v>0</v>
      </c>
      <c r="S4308">
        <v>0</v>
      </c>
      <c r="T4308">
        <v>0</v>
      </c>
      <c r="U4308">
        <v>0</v>
      </c>
      <c r="V4308">
        <v>0</v>
      </c>
      <c r="W4308">
        <v>0</v>
      </c>
      <c r="X4308">
        <v>0</v>
      </c>
      <c r="Y4308">
        <v>0</v>
      </c>
      <c r="Z4308">
        <v>0</v>
      </c>
      <c r="AA4308">
        <v>0</v>
      </c>
      <c r="AB4308">
        <v>0</v>
      </c>
      <c r="AC4308">
        <v>0</v>
      </c>
      <c r="AD4308">
        <v>0</v>
      </c>
      <c r="AE4308">
        <v>0</v>
      </c>
      <c r="AF4308">
        <v>0</v>
      </c>
      <c r="AG4308" s="19">
        <v>0</v>
      </c>
      <c r="AH4308">
        <v>0</v>
      </c>
      <c r="AI4308">
        <v>0</v>
      </c>
      <c r="AJ4308">
        <v>0</v>
      </c>
      <c r="AK4308">
        <v>0</v>
      </c>
      <c r="AL4308">
        <v>0</v>
      </c>
      <c r="AM4308">
        <v>0</v>
      </c>
      <c r="AN4308">
        <v>0</v>
      </c>
      <c r="AO4308">
        <v>0</v>
      </c>
      <c r="AP4308">
        <v>0</v>
      </c>
      <c r="AQ4308">
        <v>17128</v>
      </c>
      <c r="AR4308">
        <v>47276</v>
      </c>
      <c r="AS4308">
        <v>77250</v>
      </c>
      <c r="AT4308">
        <v>155880</v>
      </c>
      <c r="AU4308">
        <v>0</v>
      </c>
      <c r="AV4308">
        <v>0</v>
      </c>
      <c r="AW4308">
        <v>0</v>
      </c>
      <c r="AX4308">
        <v>0</v>
      </c>
      <c r="AY4308">
        <v>0</v>
      </c>
      <c r="AZ4308">
        <v>0</v>
      </c>
      <c r="BA4308">
        <v>0</v>
      </c>
      <c r="BB4308">
        <v>0</v>
      </c>
      <c r="BC4308">
        <v>0</v>
      </c>
      <c r="BD4308">
        <v>0</v>
      </c>
      <c r="BE4308">
        <v>0</v>
      </c>
      <c r="BF4308">
        <v>0</v>
      </c>
      <c r="BG4308">
        <v>0</v>
      </c>
      <c r="BH4308">
        <v>0</v>
      </c>
      <c r="BI4308">
        <v>0</v>
      </c>
      <c r="BJ4308">
        <v>23000</v>
      </c>
      <c r="BK4308">
        <v>16000</v>
      </c>
      <c r="BL4308">
        <v>21000</v>
      </c>
      <c r="BM4308">
        <v>21000</v>
      </c>
      <c r="BN4308">
        <v>14000</v>
      </c>
      <c r="BO4308">
        <v>21000</v>
      </c>
      <c r="BP4308">
        <v>17000</v>
      </c>
      <c r="BQ4308">
        <v>18000</v>
      </c>
      <c r="BR4308">
        <v>17000</v>
      </c>
      <c r="BS4308">
        <v>19000</v>
      </c>
      <c r="BT4308">
        <v>20000</v>
      </c>
      <c r="BU4308">
        <v>18000</v>
      </c>
      <c r="BV4308">
        <v>18000</v>
      </c>
      <c r="BW4308">
        <v>16000</v>
      </c>
      <c r="BX4308">
        <v>21000</v>
      </c>
      <c r="BY4308">
        <v>15000</v>
      </c>
      <c r="BZ4308">
        <v>20000</v>
      </c>
      <c r="CA4308">
        <v>20000</v>
      </c>
      <c r="CB4308">
        <v>21000</v>
      </c>
      <c r="CC4308">
        <v>22000</v>
      </c>
      <c r="CD4308">
        <v>22000</v>
      </c>
      <c r="CE4308">
        <v>22000</v>
      </c>
    </row>
    <row r="4309" spans="1:83" x14ac:dyDescent="0.35">
      <c r="A4309" s="9" t="str">
        <f t="shared" si="67"/>
        <v>5042.752.15</v>
      </c>
      <c r="B4309" s="52" t="e">
        <f>+IF(MATCH(A4309,List!H$10:H$145,0),"Targeted")</f>
        <v>#N/A</v>
      </c>
      <c r="C4309" s="65"/>
      <c r="D4309" s="151"/>
      <c r="E4309" s="16" t="s">
        <v>938</v>
      </c>
      <c r="F4309" s="16" t="s">
        <v>939</v>
      </c>
      <c r="G4309" s="16" t="s">
        <v>469</v>
      </c>
      <c r="H4309" s="16" t="s">
        <v>945</v>
      </c>
      <c r="I4309" s="16" t="s">
        <v>6079</v>
      </c>
      <c r="J4309" s="16" t="s">
        <v>6080</v>
      </c>
      <c r="K4309" s="17" t="s">
        <v>628</v>
      </c>
      <c r="L4309" s="18" t="s">
        <v>5835</v>
      </c>
      <c r="M4309" s="195" t="s">
        <v>182</v>
      </c>
      <c r="N4309" s="16" t="s">
        <v>5991</v>
      </c>
      <c r="O4309" s="17" t="s">
        <v>304</v>
      </c>
      <c r="P4309" s="17" t="s">
        <v>305</v>
      </c>
      <c r="Q4309" s="17" t="s">
        <v>306</v>
      </c>
      <c r="R4309">
        <v>0</v>
      </c>
      <c r="S4309">
        <v>0</v>
      </c>
      <c r="T4309">
        <v>0</v>
      </c>
      <c r="U4309">
        <v>0</v>
      </c>
      <c r="V4309">
        <v>0</v>
      </c>
      <c r="W4309">
        <v>0</v>
      </c>
      <c r="X4309">
        <v>0</v>
      </c>
      <c r="Y4309">
        <v>0</v>
      </c>
      <c r="Z4309">
        <v>0</v>
      </c>
      <c r="AA4309">
        <v>0</v>
      </c>
      <c r="AB4309">
        <v>0</v>
      </c>
      <c r="AC4309">
        <v>0</v>
      </c>
      <c r="AD4309">
        <v>0</v>
      </c>
      <c r="AE4309">
        <v>0</v>
      </c>
      <c r="AF4309">
        <v>0</v>
      </c>
      <c r="AG4309" s="19">
        <v>0</v>
      </c>
      <c r="AH4309">
        <v>0</v>
      </c>
      <c r="AI4309">
        <v>0</v>
      </c>
      <c r="AJ4309">
        <v>0</v>
      </c>
      <c r="AK4309">
        <v>0</v>
      </c>
      <c r="AL4309">
        <v>0</v>
      </c>
      <c r="AM4309">
        <v>0</v>
      </c>
      <c r="AN4309">
        <v>0</v>
      </c>
      <c r="AO4309">
        <v>0</v>
      </c>
      <c r="AP4309">
        <v>0</v>
      </c>
      <c r="AQ4309">
        <v>0</v>
      </c>
      <c r="AR4309">
        <v>0</v>
      </c>
      <c r="AS4309">
        <v>0</v>
      </c>
      <c r="AT4309">
        <v>177425</v>
      </c>
      <c r="AU4309">
        <v>54227</v>
      </c>
      <c r="AV4309">
        <v>21538</v>
      </c>
      <c r="AW4309">
        <v>128617</v>
      </c>
      <c r="AX4309">
        <v>124971</v>
      </c>
      <c r="AY4309">
        <v>139736</v>
      </c>
      <c r="AZ4309">
        <v>227000</v>
      </c>
      <c r="BA4309">
        <v>235000</v>
      </c>
      <c r="BB4309">
        <v>175000</v>
      </c>
      <c r="BC4309">
        <v>176000</v>
      </c>
      <c r="BD4309">
        <v>233000</v>
      </c>
      <c r="BE4309">
        <v>276000</v>
      </c>
      <c r="BF4309">
        <v>225000</v>
      </c>
      <c r="BG4309">
        <v>194000</v>
      </c>
      <c r="BH4309">
        <v>230000</v>
      </c>
      <c r="BI4309">
        <v>330000</v>
      </c>
      <c r="BJ4309">
        <v>252000</v>
      </c>
      <c r="BK4309">
        <v>234000</v>
      </c>
      <c r="BL4309">
        <v>620000</v>
      </c>
      <c r="BM4309">
        <v>776000</v>
      </c>
      <c r="BN4309">
        <v>628000</v>
      </c>
      <c r="BO4309">
        <v>818000</v>
      </c>
      <c r="BP4309">
        <v>867000</v>
      </c>
      <c r="BQ4309">
        <v>2132000</v>
      </c>
      <c r="BR4309">
        <v>773000</v>
      </c>
      <c r="BS4309">
        <v>863000</v>
      </c>
      <c r="BT4309">
        <v>1772000</v>
      </c>
      <c r="BU4309">
        <v>760000</v>
      </c>
      <c r="BV4309">
        <v>874000</v>
      </c>
      <c r="BW4309">
        <v>2233000</v>
      </c>
      <c r="BX4309" s="10">
        <v>2038000</v>
      </c>
      <c r="BY4309">
        <v>1708000</v>
      </c>
      <c r="BZ4309">
        <v>2969000</v>
      </c>
      <c r="CA4309">
        <v>951000</v>
      </c>
      <c r="CB4309">
        <v>860000</v>
      </c>
      <c r="CC4309">
        <v>799000</v>
      </c>
      <c r="CD4309">
        <v>793000</v>
      </c>
      <c r="CE4309">
        <v>793000</v>
      </c>
    </row>
    <row r="4310" spans="1:83" x14ac:dyDescent="0.35">
      <c r="A4310" s="9" t="str">
        <f t="shared" si="67"/>
        <v>5042.752.15</v>
      </c>
      <c r="B4310" s="52" t="e">
        <f>+IF(MATCH(A4310,List!H$10:H$145,0),"Targeted")</f>
        <v>#N/A</v>
      </c>
      <c r="C4310" s="65"/>
      <c r="D4310" s="151"/>
      <c r="E4310" s="16" t="s">
        <v>938</v>
      </c>
      <c r="F4310" s="16" t="s">
        <v>939</v>
      </c>
      <c r="G4310" s="16" t="s">
        <v>469</v>
      </c>
      <c r="H4310" s="16" t="s">
        <v>945</v>
      </c>
      <c r="I4310" s="16" t="s">
        <v>6079</v>
      </c>
      <c r="J4310" s="16" t="s">
        <v>6080</v>
      </c>
      <c r="K4310" s="17" t="s">
        <v>628</v>
      </c>
      <c r="L4310" s="18" t="s">
        <v>5835</v>
      </c>
      <c r="M4310" s="195" t="s">
        <v>182</v>
      </c>
      <c r="N4310" s="16" t="s">
        <v>5991</v>
      </c>
      <c r="O4310" s="17" t="s">
        <v>304</v>
      </c>
      <c r="P4310" s="17" t="s">
        <v>524</v>
      </c>
      <c r="Q4310" s="17" t="s">
        <v>306</v>
      </c>
      <c r="R4310">
        <v>0</v>
      </c>
      <c r="S4310">
        <v>0</v>
      </c>
      <c r="T4310">
        <v>0</v>
      </c>
      <c r="U4310">
        <v>0</v>
      </c>
      <c r="V4310">
        <v>0</v>
      </c>
      <c r="W4310">
        <v>0</v>
      </c>
      <c r="X4310">
        <v>0</v>
      </c>
      <c r="Y4310">
        <v>0</v>
      </c>
      <c r="Z4310">
        <v>0</v>
      </c>
      <c r="AA4310">
        <v>0</v>
      </c>
      <c r="AB4310">
        <v>0</v>
      </c>
      <c r="AC4310">
        <v>0</v>
      </c>
      <c r="AD4310">
        <v>0</v>
      </c>
      <c r="AE4310">
        <v>0</v>
      </c>
      <c r="AF4310">
        <v>0</v>
      </c>
      <c r="AG4310" s="19">
        <v>0</v>
      </c>
      <c r="AH4310">
        <v>0</v>
      </c>
      <c r="AI4310">
        <v>0</v>
      </c>
      <c r="AJ4310">
        <v>0</v>
      </c>
      <c r="AK4310">
        <v>0</v>
      </c>
      <c r="AL4310">
        <v>0</v>
      </c>
      <c r="AM4310">
        <v>0</v>
      </c>
      <c r="AN4310">
        <v>0</v>
      </c>
      <c r="AO4310">
        <v>0</v>
      </c>
      <c r="AP4310">
        <v>0</v>
      </c>
      <c r="AQ4310">
        <v>0</v>
      </c>
      <c r="AR4310">
        <v>0</v>
      </c>
      <c r="AS4310">
        <v>0</v>
      </c>
      <c r="AT4310">
        <v>0</v>
      </c>
      <c r="AU4310">
        <v>176800</v>
      </c>
      <c r="AV4310">
        <v>266813</v>
      </c>
      <c r="AW4310">
        <v>199844</v>
      </c>
      <c r="AX4310">
        <v>192851</v>
      </c>
      <c r="AY4310">
        <v>214272</v>
      </c>
      <c r="AZ4310">
        <v>224000</v>
      </c>
      <c r="BA4310">
        <v>155000</v>
      </c>
      <c r="BB4310">
        <v>163000</v>
      </c>
      <c r="BC4310">
        <v>179000</v>
      </c>
      <c r="BD4310">
        <v>240000</v>
      </c>
      <c r="BE4310">
        <v>220000</v>
      </c>
      <c r="BF4310">
        <v>200000</v>
      </c>
      <c r="BG4310">
        <v>225000</v>
      </c>
      <c r="BH4310">
        <v>239000</v>
      </c>
      <c r="BI4310">
        <v>267000</v>
      </c>
      <c r="BJ4310">
        <v>306000</v>
      </c>
      <c r="BK4310">
        <v>342000</v>
      </c>
      <c r="BL4310">
        <v>406000</v>
      </c>
      <c r="BM4310">
        <v>453000</v>
      </c>
      <c r="BN4310">
        <v>413000</v>
      </c>
      <c r="BO4310">
        <v>453000</v>
      </c>
      <c r="BP4310">
        <v>531000</v>
      </c>
      <c r="BQ4310">
        <v>524000</v>
      </c>
      <c r="BR4310">
        <v>652000</v>
      </c>
      <c r="BS4310">
        <v>492000</v>
      </c>
      <c r="BT4310">
        <v>622000</v>
      </c>
      <c r="BU4310">
        <v>445000</v>
      </c>
      <c r="BV4310">
        <v>179000</v>
      </c>
      <c r="BW4310">
        <v>354000</v>
      </c>
      <c r="BX4310" s="10">
        <v>349000</v>
      </c>
      <c r="BY4310">
        <v>640000</v>
      </c>
      <c r="BZ4310">
        <v>273000</v>
      </c>
      <c r="CA4310">
        <v>289000</v>
      </c>
      <c r="CB4310">
        <v>261000</v>
      </c>
      <c r="CC4310">
        <v>243000</v>
      </c>
      <c r="CD4310">
        <v>241000</v>
      </c>
      <c r="CE4310">
        <v>241000</v>
      </c>
    </row>
    <row r="4311" spans="1:83" x14ac:dyDescent="0.35">
      <c r="A4311" s="9" t="str">
        <f t="shared" si="67"/>
        <v>5073.752.15</v>
      </c>
      <c r="B4311" s="52" t="e">
        <f>+IF(MATCH(A4311,List!H$10:H$145,0),"Targeted")</f>
        <v>#N/A</v>
      </c>
      <c r="C4311" s="65"/>
      <c r="D4311" s="151" t="s">
        <v>7700</v>
      </c>
      <c r="E4311" s="16" t="s">
        <v>938</v>
      </c>
      <c r="F4311" s="16" t="s">
        <v>939</v>
      </c>
      <c r="G4311" s="16" t="s">
        <v>469</v>
      </c>
      <c r="H4311" s="16" t="s">
        <v>945</v>
      </c>
      <c r="I4311" s="16" t="s">
        <v>6081</v>
      </c>
      <c r="J4311" s="16" t="s">
        <v>6082</v>
      </c>
      <c r="K4311" s="17" t="s">
        <v>628</v>
      </c>
      <c r="L4311" s="18" t="s">
        <v>5835</v>
      </c>
      <c r="M4311" s="195" t="s">
        <v>182</v>
      </c>
      <c r="N4311" s="16" t="s">
        <v>5991</v>
      </c>
      <c r="O4311" s="17" t="s">
        <v>346</v>
      </c>
      <c r="P4311" s="17" t="s">
        <v>305</v>
      </c>
      <c r="Q4311" s="17" t="s">
        <v>306</v>
      </c>
      <c r="R4311">
        <v>0</v>
      </c>
      <c r="S4311">
        <v>0</v>
      </c>
      <c r="T4311">
        <v>0</v>
      </c>
      <c r="U4311">
        <v>0</v>
      </c>
      <c r="V4311">
        <v>0</v>
      </c>
      <c r="W4311">
        <v>0</v>
      </c>
      <c r="X4311">
        <v>0</v>
      </c>
      <c r="Y4311">
        <v>0</v>
      </c>
      <c r="Z4311">
        <v>0</v>
      </c>
      <c r="AA4311">
        <v>0</v>
      </c>
      <c r="AB4311">
        <v>0</v>
      </c>
      <c r="AC4311">
        <v>0</v>
      </c>
      <c r="AD4311">
        <v>0</v>
      </c>
      <c r="AE4311">
        <v>0</v>
      </c>
      <c r="AF4311">
        <v>0</v>
      </c>
      <c r="AG4311" s="19">
        <v>0</v>
      </c>
      <c r="AH4311">
        <v>0</v>
      </c>
      <c r="AI4311">
        <v>0</v>
      </c>
      <c r="AJ4311">
        <v>0</v>
      </c>
      <c r="AK4311">
        <v>0</v>
      </c>
      <c r="AL4311">
        <v>0</v>
      </c>
      <c r="AM4311">
        <v>0</v>
      </c>
      <c r="AN4311">
        <v>0</v>
      </c>
      <c r="AO4311">
        <v>0</v>
      </c>
      <c r="AP4311">
        <v>0</v>
      </c>
      <c r="AQ4311">
        <v>0</v>
      </c>
      <c r="AR4311">
        <v>9077</v>
      </c>
      <c r="AS4311">
        <v>36554</v>
      </c>
      <c r="AT4311">
        <v>58855</v>
      </c>
      <c r="AU4311">
        <v>55019</v>
      </c>
      <c r="AV4311">
        <v>63789</v>
      </c>
      <c r="AW4311">
        <v>58576</v>
      </c>
      <c r="AX4311">
        <v>61798</v>
      </c>
      <c r="AY4311">
        <v>67665</v>
      </c>
      <c r="AZ4311">
        <v>76000</v>
      </c>
      <c r="BA4311">
        <v>69000</v>
      </c>
      <c r="BB4311">
        <v>-2000</v>
      </c>
      <c r="BC4311">
        <v>2000</v>
      </c>
      <c r="BD4311">
        <v>28000</v>
      </c>
      <c r="BE4311">
        <v>-3000</v>
      </c>
      <c r="BF4311">
        <v>109000</v>
      </c>
      <c r="BG4311">
        <v>140000</v>
      </c>
      <c r="BH4311">
        <v>154000</v>
      </c>
      <c r="BI4311">
        <v>165000</v>
      </c>
      <c r="BJ4311">
        <v>175000</v>
      </c>
      <c r="BK4311">
        <v>188000</v>
      </c>
      <c r="BL4311">
        <v>216000</v>
      </c>
      <c r="BM4311">
        <v>215000</v>
      </c>
      <c r="BN4311">
        <v>210000</v>
      </c>
      <c r="BO4311">
        <v>227000</v>
      </c>
      <c r="BP4311">
        <v>225000</v>
      </c>
      <c r="BQ4311">
        <v>223000</v>
      </c>
      <c r="BR4311">
        <v>221000</v>
      </c>
      <c r="BS4311">
        <v>207000</v>
      </c>
      <c r="BT4311">
        <v>216000</v>
      </c>
      <c r="BU4311">
        <v>221000</v>
      </c>
      <c r="BV4311">
        <v>224000</v>
      </c>
      <c r="BW4311">
        <v>211000</v>
      </c>
      <c r="BX4311">
        <v>217000</v>
      </c>
      <c r="BY4311">
        <v>232000</v>
      </c>
      <c r="BZ4311">
        <v>256000</v>
      </c>
      <c r="CA4311">
        <v>261000</v>
      </c>
      <c r="CB4311">
        <v>251000</v>
      </c>
      <c r="CC4311">
        <v>257000</v>
      </c>
      <c r="CD4311">
        <v>262000</v>
      </c>
      <c r="CE4311">
        <v>268000</v>
      </c>
    </row>
    <row r="4312" spans="1:83" x14ac:dyDescent="0.35">
      <c r="A4312" s="9" t="str">
        <f t="shared" si="67"/>
        <v>5073.752.15</v>
      </c>
      <c r="B4312" s="52" t="e">
        <f>+IF(MATCH(A4312,List!H$10:H$145,0),"Targeted")</f>
        <v>#N/A</v>
      </c>
      <c r="C4312" s="65"/>
      <c r="D4312" s="151"/>
      <c r="E4312" s="16" t="s">
        <v>938</v>
      </c>
      <c r="F4312" s="16" t="s">
        <v>939</v>
      </c>
      <c r="G4312" s="16" t="s">
        <v>469</v>
      </c>
      <c r="H4312" s="16" t="s">
        <v>945</v>
      </c>
      <c r="I4312" s="16" t="s">
        <v>6081</v>
      </c>
      <c r="J4312" s="16" t="s">
        <v>6082</v>
      </c>
      <c r="K4312" s="17" t="s">
        <v>628</v>
      </c>
      <c r="L4312" s="18" t="s">
        <v>5835</v>
      </c>
      <c r="M4312" s="195" t="s">
        <v>182</v>
      </c>
      <c r="N4312" s="16" t="s">
        <v>5991</v>
      </c>
      <c r="O4312" s="17" t="s">
        <v>304</v>
      </c>
      <c r="P4312" s="17" t="s">
        <v>305</v>
      </c>
      <c r="Q4312" s="17" t="s">
        <v>306</v>
      </c>
      <c r="R4312">
        <v>0</v>
      </c>
      <c r="S4312">
        <v>0</v>
      </c>
      <c r="T4312">
        <v>0</v>
      </c>
      <c r="U4312">
        <v>0</v>
      </c>
      <c r="V4312">
        <v>0</v>
      </c>
      <c r="W4312">
        <v>0</v>
      </c>
      <c r="X4312">
        <v>0</v>
      </c>
      <c r="Y4312">
        <v>0</v>
      </c>
      <c r="Z4312">
        <v>0</v>
      </c>
      <c r="AA4312">
        <v>0</v>
      </c>
      <c r="AB4312">
        <v>0</v>
      </c>
      <c r="AC4312">
        <v>0</v>
      </c>
      <c r="AD4312">
        <v>0</v>
      </c>
      <c r="AE4312">
        <v>0</v>
      </c>
      <c r="AF4312">
        <v>0</v>
      </c>
      <c r="AG4312" s="19">
        <v>0</v>
      </c>
      <c r="AH4312">
        <v>0</v>
      </c>
      <c r="AI4312">
        <v>0</v>
      </c>
      <c r="AJ4312">
        <v>0</v>
      </c>
      <c r="AK4312">
        <v>0</v>
      </c>
      <c r="AL4312">
        <v>0</v>
      </c>
      <c r="AM4312">
        <v>0</v>
      </c>
      <c r="AN4312">
        <v>0</v>
      </c>
      <c r="AO4312">
        <v>0</v>
      </c>
      <c r="AP4312">
        <v>0</v>
      </c>
      <c r="AQ4312">
        <v>0</v>
      </c>
      <c r="AR4312">
        <v>0</v>
      </c>
      <c r="AS4312">
        <v>0</v>
      </c>
      <c r="AT4312">
        <v>0</v>
      </c>
      <c r="AU4312">
        <v>0</v>
      </c>
      <c r="AV4312">
        <v>0</v>
      </c>
      <c r="AW4312">
        <v>0</v>
      </c>
      <c r="AX4312">
        <v>0</v>
      </c>
      <c r="AY4312">
        <v>0</v>
      </c>
      <c r="AZ4312">
        <v>0</v>
      </c>
      <c r="BA4312">
        <v>0</v>
      </c>
      <c r="BB4312">
        <v>0</v>
      </c>
      <c r="BC4312">
        <v>0</v>
      </c>
      <c r="BD4312">
        <v>0</v>
      </c>
      <c r="BE4312">
        <v>-6000</v>
      </c>
      <c r="BF4312">
        <v>0</v>
      </c>
      <c r="BG4312">
        <v>0</v>
      </c>
      <c r="BH4312">
        <v>0</v>
      </c>
      <c r="BI4312">
        <v>0</v>
      </c>
      <c r="BJ4312">
        <v>0</v>
      </c>
      <c r="BK4312">
        <v>0</v>
      </c>
      <c r="BL4312">
        <v>0</v>
      </c>
      <c r="BM4312">
        <v>0</v>
      </c>
      <c r="BN4312">
        <v>0</v>
      </c>
      <c r="BO4312">
        <v>0</v>
      </c>
      <c r="BP4312">
        <v>0</v>
      </c>
      <c r="BQ4312">
        <v>0</v>
      </c>
      <c r="BR4312">
        <v>0</v>
      </c>
      <c r="BS4312">
        <v>0</v>
      </c>
      <c r="BT4312">
        <v>0</v>
      </c>
      <c r="BU4312">
        <v>0</v>
      </c>
      <c r="BV4312">
        <v>0</v>
      </c>
      <c r="BW4312">
        <v>0</v>
      </c>
      <c r="BX4312" s="10">
        <v>0</v>
      </c>
      <c r="BY4312">
        <v>0</v>
      </c>
      <c r="BZ4312">
        <v>0</v>
      </c>
      <c r="CA4312">
        <v>23000</v>
      </c>
      <c r="CB4312">
        <v>35000</v>
      </c>
      <c r="CC4312">
        <v>46000</v>
      </c>
      <c r="CD4312">
        <v>47000</v>
      </c>
      <c r="CE4312">
        <v>52000</v>
      </c>
    </row>
    <row r="4313" spans="1:83" x14ac:dyDescent="0.35">
      <c r="A4313" s="9" t="str">
        <f t="shared" si="67"/>
        <v>311200.752.20</v>
      </c>
      <c r="B4313" s="52" t="e">
        <f>+IF(MATCH(A4313,List!H$10:H$145,0),"Targeted")</f>
        <v>#N/A</v>
      </c>
      <c r="C4313" s="65"/>
      <c r="D4313" s="151"/>
      <c r="E4313" s="16" t="s">
        <v>1119</v>
      </c>
      <c r="F4313" s="16" t="s">
        <v>1120</v>
      </c>
      <c r="G4313" s="16" t="s">
        <v>298</v>
      </c>
      <c r="H4313" s="16" t="s">
        <v>1120</v>
      </c>
      <c r="I4313" s="16" t="s">
        <v>6083</v>
      </c>
      <c r="J4313" s="16" t="s">
        <v>6084</v>
      </c>
      <c r="K4313" s="17" t="s">
        <v>63</v>
      </c>
      <c r="L4313" s="18" t="s">
        <v>5835</v>
      </c>
      <c r="M4313" s="195" t="s">
        <v>182</v>
      </c>
      <c r="N4313" s="16" t="s">
        <v>5991</v>
      </c>
      <c r="O4313" s="17" t="s">
        <v>304</v>
      </c>
      <c r="P4313" s="17" t="s">
        <v>305</v>
      </c>
      <c r="Q4313" s="17" t="s">
        <v>306</v>
      </c>
      <c r="R4313">
        <v>0</v>
      </c>
      <c r="S4313">
        <v>0</v>
      </c>
      <c r="T4313">
        <v>0</v>
      </c>
      <c r="U4313">
        <v>0</v>
      </c>
      <c r="V4313">
        <v>0</v>
      </c>
      <c r="W4313">
        <v>0</v>
      </c>
      <c r="X4313">
        <v>0</v>
      </c>
      <c r="Y4313">
        <v>0</v>
      </c>
      <c r="Z4313">
        <v>0</v>
      </c>
      <c r="AA4313">
        <v>0</v>
      </c>
      <c r="AB4313">
        <v>0</v>
      </c>
      <c r="AC4313">
        <v>0</v>
      </c>
      <c r="AD4313">
        <v>0</v>
      </c>
      <c r="AE4313">
        <v>0</v>
      </c>
      <c r="AF4313">
        <v>0</v>
      </c>
      <c r="AG4313" s="19">
        <v>0</v>
      </c>
      <c r="AH4313">
        <v>0</v>
      </c>
      <c r="AI4313">
        <v>0</v>
      </c>
      <c r="AJ4313">
        <v>0</v>
      </c>
      <c r="AK4313">
        <v>0</v>
      </c>
      <c r="AL4313">
        <v>0</v>
      </c>
      <c r="AM4313">
        <v>0</v>
      </c>
      <c r="AN4313">
        <v>0</v>
      </c>
      <c r="AO4313">
        <v>0</v>
      </c>
      <c r="AP4313">
        <v>0</v>
      </c>
      <c r="AQ4313">
        <v>0</v>
      </c>
      <c r="AR4313">
        <v>0</v>
      </c>
      <c r="AS4313">
        <v>0</v>
      </c>
      <c r="AT4313">
        <v>0</v>
      </c>
      <c r="AU4313">
        <v>0</v>
      </c>
      <c r="AV4313">
        <v>0</v>
      </c>
      <c r="AW4313">
        <v>0</v>
      </c>
      <c r="AX4313">
        <v>0</v>
      </c>
      <c r="AY4313">
        <v>0</v>
      </c>
      <c r="AZ4313">
        <v>0</v>
      </c>
      <c r="BA4313">
        <v>0</v>
      </c>
      <c r="BB4313">
        <v>0</v>
      </c>
      <c r="BC4313">
        <v>0</v>
      </c>
      <c r="BD4313">
        <v>0</v>
      </c>
      <c r="BE4313">
        <v>0</v>
      </c>
      <c r="BF4313">
        <v>0</v>
      </c>
      <c r="BG4313">
        <v>0</v>
      </c>
      <c r="BH4313">
        <v>0</v>
      </c>
      <c r="BI4313">
        <v>-7000</v>
      </c>
      <c r="BJ4313">
        <v>-15000</v>
      </c>
      <c r="BK4313">
        <v>-17000</v>
      </c>
      <c r="BL4313">
        <v>-21000</v>
      </c>
      <c r="BM4313">
        <v>-19000</v>
      </c>
      <c r="BN4313">
        <v>-20000</v>
      </c>
      <c r="BO4313">
        <v>-10000</v>
      </c>
      <c r="BP4313">
        <v>-19000</v>
      </c>
      <c r="BQ4313">
        <v>-14000</v>
      </c>
      <c r="BR4313">
        <v>-11000</v>
      </c>
      <c r="BS4313">
        <v>-12000</v>
      </c>
      <c r="BT4313">
        <v>-18000</v>
      </c>
      <c r="BU4313">
        <v>-13000</v>
      </c>
      <c r="BV4313">
        <v>-40000</v>
      </c>
      <c r="BW4313">
        <v>-12000</v>
      </c>
      <c r="BX4313" s="10">
        <v>-15000</v>
      </c>
      <c r="BY4313">
        <v>-21000</v>
      </c>
      <c r="BZ4313">
        <v>-12000</v>
      </c>
      <c r="CA4313">
        <v>-13000</v>
      </c>
      <c r="CB4313">
        <v>-13000</v>
      </c>
      <c r="CC4313">
        <v>-13000</v>
      </c>
      <c r="CD4313">
        <v>-13000</v>
      </c>
      <c r="CE4313">
        <v>-13000</v>
      </c>
    </row>
    <row r="4314" spans="1:83" x14ac:dyDescent="0.35">
      <c r="A4314" s="9" t="str">
        <f t="shared" si="67"/>
        <v>0177.752.20</v>
      </c>
      <c r="B4314" s="52" t="e">
        <f>+IF(MATCH(A4314,List!H$10:H$145,0),"Targeted")</f>
        <v>#N/A</v>
      </c>
      <c r="C4314" s="65"/>
      <c r="D4314" s="151"/>
      <c r="E4314" s="16" t="s">
        <v>1119</v>
      </c>
      <c r="F4314" s="16" t="s">
        <v>1120</v>
      </c>
      <c r="G4314" s="16" t="s">
        <v>52</v>
      </c>
      <c r="H4314" s="16" t="s">
        <v>1126</v>
      </c>
      <c r="I4314" s="16" t="s">
        <v>198</v>
      </c>
      <c r="J4314" s="16" t="s">
        <v>6085</v>
      </c>
      <c r="K4314" s="17" t="s">
        <v>63</v>
      </c>
      <c r="L4314" s="18" t="s">
        <v>5835</v>
      </c>
      <c r="M4314" s="195" t="s">
        <v>182</v>
      </c>
      <c r="N4314" s="16" t="s">
        <v>5991</v>
      </c>
      <c r="O4314" s="17" t="s">
        <v>304</v>
      </c>
      <c r="P4314" s="17" t="s">
        <v>305</v>
      </c>
      <c r="Q4314" s="17" t="s">
        <v>306</v>
      </c>
      <c r="R4314">
        <v>0</v>
      </c>
      <c r="S4314">
        <v>0</v>
      </c>
      <c r="T4314">
        <v>0</v>
      </c>
      <c r="U4314">
        <v>0</v>
      </c>
      <c r="V4314">
        <v>0</v>
      </c>
      <c r="W4314">
        <v>0</v>
      </c>
      <c r="X4314">
        <v>0</v>
      </c>
      <c r="Y4314">
        <v>0</v>
      </c>
      <c r="Z4314">
        <v>0</v>
      </c>
      <c r="AA4314">
        <v>0</v>
      </c>
      <c r="AB4314">
        <v>0</v>
      </c>
      <c r="AC4314">
        <v>0</v>
      </c>
      <c r="AD4314">
        <v>0</v>
      </c>
      <c r="AE4314">
        <v>0</v>
      </c>
      <c r="AF4314">
        <v>0</v>
      </c>
      <c r="AG4314" s="19">
        <v>0</v>
      </c>
      <c r="AH4314">
        <v>0</v>
      </c>
      <c r="AI4314">
        <v>0</v>
      </c>
      <c r="AJ4314">
        <v>0</v>
      </c>
      <c r="AK4314">
        <v>0</v>
      </c>
      <c r="AL4314">
        <v>0</v>
      </c>
      <c r="AM4314">
        <v>0</v>
      </c>
      <c r="AN4314">
        <v>0</v>
      </c>
      <c r="AO4314">
        <v>0</v>
      </c>
      <c r="AP4314">
        <v>0</v>
      </c>
      <c r="AQ4314">
        <v>0</v>
      </c>
      <c r="AR4314">
        <v>0</v>
      </c>
      <c r="AS4314">
        <v>0</v>
      </c>
      <c r="AT4314">
        <v>0</v>
      </c>
      <c r="AU4314">
        <v>0</v>
      </c>
      <c r="AV4314">
        <v>0</v>
      </c>
      <c r="AW4314">
        <v>0</v>
      </c>
      <c r="AX4314">
        <v>0</v>
      </c>
      <c r="AY4314">
        <v>0</v>
      </c>
      <c r="AZ4314">
        <v>0</v>
      </c>
      <c r="BA4314">
        <v>0</v>
      </c>
      <c r="BB4314">
        <v>18000</v>
      </c>
      <c r="BC4314">
        <v>14000</v>
      </c>
      <c r="BD4314">
        <v>26000</v>
      </c>
      <c r="BE4314">
        <v>0</v>
      </c>
      <c r="BF4314">
        <v>0</v>
      </c>
      <c r="BG4314">
        <v>0</v>
      </c>
      <c r="BH4314">
        <v>0</v>
      </c>
      <c r="BI4314">
        <v>0</v>
      </c>
      <c r="BJ4314">
        <v>0</v>
      </c>
      <c r="BK4314">
        <v>0</v>
      </c>
      <c r="BL4314">
        <v>0</v>
      </c>
      <c r="BM4314">
        <v>0</v>
      </c>
      <c r="BN4314">
        <v>0</v>
      </c>
      <c r="BO4314">
        <v>0</v>
      </c>
      <c r="BP4314">
        <v>0</v>
      </c>
      <c r="BQ4314">
        <v>0</v>
      </c>
      <c r="BR4314">
        <v>0</v>
      </c>
      <c r="BS4314">
        <v>0</v>
      </c>
      <c r="BT4314">
        <v>0</v>
      </c>
      <c r="BU4314">
        <v>0</v>
      </c>
      <c r="BV4314">
        <v>0</v>
      </c>
      <c r="BW4314">
        <v>0</v>
      </c>
      <c r="BX4314" s="10">
        <v>0</v>
      </c>
      <c r="BY4314">
        <v>0</v>
      </c>
      <c r="BZ4314">
        <v>0</v>
      </c>
      <c r="CA4314">
        <v>0</v>
      </c>
      <c r="CB4314">
        <v>0</v>
      </c>
      <c r="CC4314">
        <v>0</v>
      </c>
      <c r="CD4314">
        <v>0</v>
      </c>
      <c r="CE4314">
        <v>0</v>
      </c>
    </row>
    <row r="4315" spans="1:83" x14ac:dyDescent="0.35">
      <c r="A4315" s="9" t="str">
        <f t="shared" si="67"/>
        <v>1000.752.47</v>
      </c>
      <c r="B4315" s="52" t="e">
        <f>+IF(MATCH(A4315,List!H$10:H$145,0),"Targeted")</f>
        <v>#N/A</v>
      </c>
      <c r="C4315" s="65"/>
      <c r="D4315" s="151" t="s">
        <v>7700</v>
      </c>
      <c r="E4315" s="16" t="s">
        <v>979</v>
      </c>
      <c r="F4315" s="16" t="s">
        <v>980</v>
      </c>
      <c r="G4315" s="16" t="s">
        <v>469</v>
      </c>
      <c r="H4315" s="16" t="s">
        <v>4154</v>
      </c>
      <c r="I4315" s="16" t="s">
        <v>477</v>
      </c>
      <c r="J4315" s="16" t="s">
        <v>6086</v>
      </c>
      <c r="K4315" s="17" t="s">
        <v>337</v>
      </c>
      <c r="L4315" s="18" t="s">
        <v>5835</v>
      </c>
      <c r="M4315" s="195" t="s">
        <v>182</v>
      </c>
      <c r="N4315" s="16" t="s">
        <v>5991</v>
      </c>
      <c r="O4315" s="17" t="s">
        <v>346</v>
      </c>
      <c r="P4315" s="17" t="s">
        <v>305</v>
      </c>
      <c r="Q4315" s="17" t="s">
        <v>306</v>
      </c>
      <c r="R4315">
        <v>493</v>
      </c>
      <c r="S4315">
        <v>2722</v>
      </c>
      <c r="T4315">
        <v>2738</v>
      </c>
      <c r="U4315">
        <v>4158</v>
      </c>
      <c r="V4315">
        <v>2573</v>
      </c>
      <c r="W4315">
        <v>2418</v>
      </c>
      <c r="X4315">
        <v>3692</v>
      </c>
      <c r="Y4315">
        <v>3098</v>
      </c>
      <c r="Z4315">
        <v>2549</v>
      </c>
      <c r="AA4315">
        <v>3121</v>
      </c>
      <c r="AB4315">
        <v>6014</v>
      </c>
      <c r="AC4315">
        <v>7083</v>
      </c>
      <c r="AD4315">
        <v>0</v>
      </c>
      <c r="AE4315">
        <v>2008</v>
      </c>
      <c r="AF4315">
        <v>1116</v>
      </c>
      <c r="AG4315" s="19">
        <v>27</v>
      </c>
      <c r="AH4315">
        <v>1603</v>
      </c>
      <c r="AI4315">
        <v>93</v>
      </c>
      <c r="AJ4315">
        <v>0</v>
      </c>
      <c r="AK4315">
        <v>0</v>
      </c>
      <c r="AL4315">
        <v>0</v>
      </c>
      <c r="AM4315">
        <v>0</v>
      </c>
      <c r="AN4315">
        <v>0</v>
      </c>
      <c r="AO4315">
        <v>0</v>
      </c>
      <c r="AP4315">
        <v>0</v>
      </c>
      <c r="AQ4315">
        <v>0</v>
      </c>
      <c r="AR4315">
        <v>0</v>
      </c>
      <c r="AS4315">
        <v>0</v>
      </c>
      <c r="AT4315">
        <v>0</v>
      </c>
      <c r="AU4315">
        <v>0</v>
      </c>
      <c r="AV4315">
        <v>0</v>
      </c>
      <c r="AW4315">
        <v>0</v>
      </c>
      <c r="AX4315">
        <v>0</v>
      </c>
      <c r="AY4315">
        <v>0</v>
      </c>
      <c r="AZ4315">
        <v>0</v>
      </c>
      <c r="BA4315">
        <v>0</v>
      </c>
      <c r="BB4315">
        <v>0</v>
      </c>
      <c r="BC4315">
        <v>0</v>
      </c>
      <c r="BD4315">
        <v>0</v>
      </c>
      <c r="BE4315">
        <v>0</v>
      </c>
      <c r="BF4315">
        <v>0</v>
      </c>
      <c r="BG4315">
        <v>0</v>
      </c>
      <c r="BH4315">
        <v>0</v>
      </c>
      <c r="BI4315">
        <v>0</v>
      </c>
      <c r="BJ4315">
        <v>0</v>
      </c>
      <c r="BK4315">
        <v>0</v>
      </c>
      <c r="BL4315">
        <v>0</v>
      </c>
      <c r="BM4315">
        <v>0</v>
      </c>
      <c r="BN4315">
        <v>0</v>
      </c>
      <c r="BO4315">
        <v>0</v>
      </c>
      <c r="BP4315">
        <v>0</v>
      </c>
      <c r="BQ4315">
        <v>0</v>
      </c>
      <c r="BR4315">
        <v>0</v>
      </c>
      <c r="BS4315">
        <v>0</v>
      </c>
      <c r="BT4315">
        <v>0</v>
      </c>
      <c r="BU4315">
        <v>0</v>
      </c>
      <c r="BV4315">
        <v>0</v>
      </c>
      <c r="BW4315">
        <v>0</v>
      </c>
      <c r="BX4315">
        <v>0</v>
      </c>
      <c r="BY4315">
        <v>0</v>
      </c>
      <c r="BZ4315">
        <v>0</v>
      </c>
      <c r="CA4315">
        <v>0</v>
      </c>
      <c r="CB4315">
        <v>0</v>
      </c>
      <c r="CC4315">
        <v>0</v>
      </c>
      <c r="CD4315">
        <v>0</v>
      </c>
      <c r="CE4315">
        <v>0</v>
      </c>
    </row>
    <row r="4316" spans="1:83" x14ac:dyDescent="0.35">
      <c r="A4316" s="9" t="str">
        <f t="shared" si="67"/>
        <v>1713.752.20</v>
      </c>
      <c r="B4316" s="52" t="e">
        <f>+IF(MATCH(A4316,List!H$10:H$145,0),"Targeted")</f>
        <v>#N/A</v>
      </c>
      <c r="C4316" s="65"/>
      <c r="D4316" s="151"/>
      <c r="E4316" s="16" t="s">
        <v>4594</v>
      </c>
      <c r="F4316" s="16" t="s">
        <v>4595</v>
      </c>
      <c r="G4316" s="16" t="s">
        <v>519</v>
      </c>
      <c r="H4316" s="16" t="s">
        <v>4911</v>
      </c>
      <c r="I4316" s="16" t="s">
        <v>3989</v>
      </c>
      <c r="J4316" s="16" t="s">
        <v>6087</v>
      </c>
      <c r="K4316" s="17" t="s">
        <v>63</v>
      </c>
      <c r="L4316" s="18" t="s">
        <v>5835</v>
      </c>
      <c r="M4316" s="195" t="s">
        <v>182</v>
      </c>
      <c r="N4316" s="16" t="s">
        <v>5991</v>
      </c>
      <c r="O4316" s="17" t="s">
        <v>304</v>
      </c>
      <c r="P4316" s="17" t="s">
        <v>305</v>
      </c>
      <c r="Q4316" s="17" t="s">
        <v>306</v>
      </c>
      <c r="R4316">
        <v>0</v>
      </c>
      <c r="S4316">
        <v>0</v>
      </c>
      <c r="T4316">
        <v>0</v>
      </c>
      <c r="U4316">
        <v>0</v>
      </c>
      <c r="V4316">
        <v>0</v>
      </c>
      <c r="W4316">
        <v>0</v>
      </c>
      <c r="X4316">
        <v>0</v>
      </c>
      <c r="Y4316">
        <v>0</v>
      </c>
      <c r="Z4316">
        <v>0</v>
      </c>
      <c r="AA4316">
        <v>0</v>
      </c>
      <c r="AB4316">
        <v>0</v>
      </c>
      <c r="AC4316">
        <v>0</v>
      </c>
      <c r="AD4316">
        <v>0</v>
      </c>
      <c r="AE4316">
        <v>0</v>
      </c>
      <c r="AF4316">
        <v>0</v>
      </c>
      <c r="AG4316" s="19">
        <v>0</v>
      </c>
      <c r="AH4316">
        <v>0</v>
      </c>
      <c r="AI4316">
        <v>0</v>
      </c>
      <c r="AJ4316">
        <v>0</v>
      </c>
      <c r="AK4316">
        <v>0</v>
      </c>
      <c r="AL4316">
        <v>0</v>
      </c>
      <c r="AM4316">
        <v>0</v>
      </c>
      <c r="AN4316">
        <v>0</v>
      </c>
      <c r="AO4316">
        <v>0</v>
      </c>
      <c r="AP4316">
        <v>0</v>
      </c>
      <c r="AQ4316">
        <v>0</v>
      </c>
      <c r="AR4316">
        <v>0</v>
      </c>
      <c r="AS4316">
        <v>0</v>
      </c>
      <c r="AT4316">
        <v>0</v>
      </c>
      <c r="AU4316">
        <v>0</v>
      </c>
      <c r="AV4316">
        <v>0</v>
      </c>
      <c r="AW4316">
        <v>0</v>
      </c>
      <c r="AX4316">
        <v>0</v>
      </c>
      <c r="AY4316">
        <v>0</v>
      </c>
      <c r="AZ4316">
        <v>0</v>
      </c>
      <c r="BA4316">
        <v>0</v>
      </c>
      <c r="BB4316">
        <v>0</v>
      </c>
      <c r="BC4316">
        <v>0</v>
      </c>
      <c r="BD4316">
        <v>6000</v>
      </c>
      <c r="BE4316">
        <v>5000</v>
      </c>
      <c r="BF4316">
        <v>5000</v>
      </c>
      <c r="BG4316">
        <v>7000</v>
      </c>
      <c r="BH4316">
        <v>7000</v>
      </c>
      <c r="BI4316">
        <v>8000</v>
      </c>
      <c r="BJ4316">
        <v>7000</v>
      </c>
      <c r="BK4316">
        <v>7000</v>
      </c>
      <c r="BL4316">
        <v>7000</v>
      </c>
      <c r="BM4316">
        <v>7000</v>
      </c>
      <c r="BN4316">
        <v>7000</v>
      </c>
      <c r="BO4316">
        <v>8000</v>
      </c>
      <c r="BP4316">
        <v>9000</v>
      </c>
      <c r="BQ4316">
        <v>10000</v>
      </c>
      <c r="BR4316">
        <v>9000</v>
      </c>
      <c r="BS4316">
        <v>10000</v>
      </c>
      <c r="BT4316">
        <v>14000</v>
      </c>
      <c r="BU4316">
        <v>14000</v>
      </c>
      <c r="BV4316">
        <v>16000</v>
      </c>
      <c r="BW4316">
        <v>16000</v>
      </c>
      <c r="BX4316" s="10">
        <v>17000</v>
      </c>
      <c r="BY4316">
        <v>16000</v>
      </c>
      <c r="BZ4316">
        <v>19000</v>
      </c>
      <c r="CA4316">
        <v>18000</v>
      </c>
      <c r="CB4316">
        <v>19000</v>
      </c>
      <c r="CC4316">
        <v>18000</v>
      </c>
      <c r="CD4316">
        <v>15000</v>
      </c>
      <c r="CE4316">
        <v>15000</v>
      </c>
    </row>
    <row r="4317" spans="1:83" x14ac:dyDescent="0.35">
      <c r="A4317" s="9" t="str">
        <f t="shared" si="67"/>
        <v>821230.752.20</v>
      </c>
      <c r="B4317" s="52" t="e">
        <f>+IF(MATCH(A4317,List!H$10:H$145,0),"Targeted")</f>
        <v>#N/A</v>
      </c>
      <c r="C4317" s="65"/>
      <c r="D4317" s="151"/>
      <c r="E4317" s="16" t="s">
        <v>4594</v>
      </c>
      <c r="F4317" s="16" t="s">
        <v>4595</v>
      </c>
      <c r="G4317" s="16" t="s">
        <v>519</v>
      </c>
      <c r="H4317" s="16" t="s">
        <v>4911</v>
      </c>
      <c r="I4317" s="16" t="s">
        <v>6088</v>
      </c>
      <c r="J4317" s="16" t="s">
        <v>6089</v>
      </c>
      <c r="K4317" s="17" t="s">
        <v>63</v>
      </c>
      <c r="L4317" s="18" t="s">
        <v>5835</v>
      </c>
      <c r="M4317" s="195" t="s">
        <v>182</v>
      </c>
      <c r="N4317" s="16" t="s">
        <v>5991</v>
      </c>
      <c r="O4317" s="17" t="s">
        <v>304</v>
      </c>
      <c r="P4317" s="17" t="s">
        <v>305</v>
      </c>
      <c r="Q4317" s="17" t="s">
        <v>306</v>
      </c>
      <c r="R4317">
        <v>0</v>
      </c>
      <c r="S4317">
        <v>0</v>
      </c>
      <c r="T4317">
        <v>0</v>
      </c>
      <c r="U4317">
        <v>0</v>
      </c>
      <c r="V4317">
        <v>0</v>
      </c>
      <c r="W4317">
        <v>0</v>
      </c>
      <c r="X4317">
        <v>0</v>
      </c>
      <c r="Y4317">
        <v>0</v>
      </c>
      <c r="Z4317">
        <v>0</v>
      </c>
      <c r="AA4317">
        <v>0</v>
      </c>
      <c r="AB4317">
        <v>0</v>
      </c>
      <c r="AC4317">
        <v>0</v>
      </c>
      <c r="AD4317">
        <v>0</v>
      </c>
      <c r="AE4317">
        <v>0</v>
      </c>
      <c r="AF4317">
        <v>0</v>
      </c>
      <c r="AG4317" s="19">
        <v>0</v>
      </c>
      <c r="AH4317">
        <v>0</v>
      </c>
      <c r="AI4317">
        <v>0</v>
      </c>
      <c r="AJ4317">
        <v>0</v>
      </c>
      <c r="AK4317">
        <v>0</v>
      </c>
      <c r="AL4317">
        <v>0</v>
      </c>
      <c r="AM4317">
        <v>0</v>
      </c>
      <c r="AN4317">
        <v>0</v>
      </c>
      <c r="AO4317">
        <v>0</v>
      </c>
      <c r="AP4317">
        <v>0</v>
      </c>
      <c r="AQ4317">
        <v>0</v>
      </c>
      <c r="AR4317">
        <v>0</v>
      </c>
      <c r="AS4317">
        <v>0</v>
      </c>
      <c r="AT4317">
        <v>0</v>
      </c>
      <c r="AU4317">
        <v>0</v>
      </c>
      <c r="AV4317">
        <v>0</v>
      </c>
      <c r="AW4317">
        <v>0</v>
      </c>
      <c r="AX4317">
        <v>0</v>
      </c>
      <c r="AY4317">
        <v>0</v>
      </c>
      <c r="AZ4317">
        <v>0</v>
      </c>
      <c r="BA4317">
        <v>0</v>
      </c>
      <c r="BB4317">
        <v>0</v>
      </c>
      <c r="BC4317">
        <v>-5000</v>
      </c>
      <c r="BD4317">
        <v>-6000</v>
      </c>
      <c r="BE4317">
        <v>-5000</v>
      </c>
      <c r="BF4317">
        <v>-5000</v>
      </c>
      <c r="BG4317">
        <v>-7000</v>
      </c>
      <c r="BH4317">
        <v>-7000</v>
      </c>
      <c r="BI4317">
        <v>-8000</v>
      </c>
      <c r="BJ4317">
        <v>-7000</v>
      </c>
      <c r="BK4317">
        <v>-7000</v>
      </c>
      <c r="BL4317">
        <v>-7000</v>
      </c>
      <c r="BM4317">
        <v>-7000</v>
      </c>
      <c r="BN4317">
        <v>-7000</v>
      </c>
      <c r="BO4317">
        <v>-8000</v>
      </c>
      <c r="BP4317">
        <v>-9000</v>
      </c>
      <c r="BQ4317">
        <v>-10000</v>
      </c>
      <c r="BR4317">
        <v>-9000</v>
      </c>
      <c r="BS4317">
        <v>-10000</v>
      </c>
      <c r="BT4317">
        <v>-14000</v>
      </c>
      <c r="BU4317">
        <v>-14000</v>
      </c>
      <c r="BV4317">
        <v>-16000</v>
      </c>
      <c r="BW4317">
        <v>-16000</v>
      </c>
      <c r="BX4317" s="10">
        <v>-17000</v>
      </c>
      <c r="BY4317">
        <v>-16000</v>
      </c>
      <c r="BZ4317">
        <v>-19000</v>
      </c>
      <c r="CA4317">
        <v>-18000</v>
      </c>
      <c r="CB4317">
        <v>-19000</v>
      </c>
      <c r="CC4317">
        <v>-18000</v>
      </c>
      <c r="CD4317">
        <v>-15000</v>
      </c>
      <c r="CE4317">
        <v>-15000</v>
      </c>
    </row>
    <row r="4318" spans="1:83" x14ac:dyDescent="0.35">
      <c r="A4318" s="9" t="str">
        <f t="shared" si="67"/>
        <v>0100.752.95</v>
      </c>
      <c r="B4318" s="52" t="e">
        <f>+IF(MATCH(A4318,List!H$10:H$145,0),"Targeted")</f>
        <v>#N/A</v>
      </c>
      <c r="C4318" s="65"/>
      <c r="D4318" s="151" t="s">
        <v>7700</v>
      </c>
      <c r="E4318" s="16" t="s">
        <v>3219</v>
      </c>
      <c r="F4318" s="16" t="s">
        <v>4678</v>
      </c>
      <c r="G4318" s="16" t="s">
        <v>298</v>
      </c>
      <c r="H4318" s="16" t="s">
        <v>4678</v>
      </c>
      <c r="I4318" s="16" t="s">
        <v>522</v>
      </c>
      <c r="J4318" s="16" t="s">
        <v>1055</v>
      </c>
      <c r="K4318" s="17" t="s">
        <v>245</v>
      </c>
      <c r="L4318" s="18" t="s">
        <v>5835</v>
      </c>
      <c r="M4318" s="195" t="s">
        <v>182</v>
      </c>
      <c r="N4318" s="16" t="s">
        <v>5991</v>
      </c>
      <c r="O4318" s="17" t="s">
        <v>346</v>
      </c>
      <c r="P4318" s="17" t="s">
        <v>305</v>
      </c>
      <c r="Q4318" s="17" t="s">
        <v>306</v>
      </c>
      <c r="R4318">
        <v>240</v>
      </c>
      <c r="S4318">
        <v>269</v>
      </c>
      <c r="T4318">
        <v>294</v>
      </c>
      <c r="U4318">
        <v>303</v>
      </c>
      <c r="V4318">
        <v>313</v>
      </c>
      <c r="W4318">
        <v>336</v>
      </c>
      <c r="X4318">
        <v>446</v>
      </c>
      <c r="Y4318">
        <v>628</v>
      </c>
      <c r="Z4318">
        <v>744</v>
      </c>
      <c r="AA4318">
        <v>984</v>
      </c>
      <c r="AB4318">
        <v>1044</v>
      </c>
      <c r="AC4318">
        <v>1060</v>
      </c>
      <c r="AD4318">
        <v>1161</v>
      </c>
      <c r="AE4318">
        <v>1243</v>
      </c>
      <c r="AF4318">
        <v>1338</v>
      </c>
      <c r="AG4318" s="19">
        <v>332</v>
      </c>
      <c r="AH4318">
        <v>1569</v>
      </c>
      <c r="AI4318">
        <v>1359</v>
      </c>
      <c r="AJ4318">
        <v>236</v>
      </c>
      <c r="AK4318">
        <v>17</v>
      </c>
      <c r="AL4318">
        <v>-2</v>
      </c>
      <c r="AM4318">
        <v>12</v>
      </c>
      <c r="AN4318">
        <v>0</v>
      </c>
      <c r="AO4318">
        <v>0</v>
      </c>
      <c r="AP4318">
        <v>0</v>
      </c>
      <c r="AQ4318">
        <v>0</v>
      </c>
      <c r="AR4318">
        <v>0</v>
      </c>
      <c r="AS4318">
        <v>0</v>
      </c>
      <c r="AT4318">
        <v>0</v>
      </c>
      <c r="AU4318">
        <v>0</v>
      </c>
      <c r="AV4318">
        <v>0</v>
      </c>
      <c r="AW4318">
        <v>0</v>
      </c>
      <c r="AX4318">
        <v>0</v>
      </c>
      <c r="AY4318">
        <v>0</v>
      </c>
      <c r="AZ4318">
        <v>0</v>
      </c>
      <c r="BA4318">
        <v>0</v>
      </c>
      <c r="BB4318">
        <v>0</v>
      </c>
      <c r="BC4318">
        <v>0</v>
      </c>
      <c r="BD4318">
        <v>0</v>
      </c>
      <c r="BE4318">
        <v>0</v>
      </c>
      <c r="BF4318">
        <v>0</v>
      </c>
      <c r="BG4318">
        <v>0</v>
      </c>
      <c r="BH4318">
        <v>0</v>
      </c>
      <c r="BI4318">
        <v>0</v>
      </c>
      <c r="BJ4318">
        <v>0</v>
      </c>
      <c r="BK4318">
        <v>0</v>
      </c>
      <c r="BL4318">
        <v>0</v>
      </c>
      <c r="BM4318">
        <v>0</v>
      </c>
      <c r="BN4318">
        <v>0</v>
      </c>
      <c r="BO4318">
        <v>0</v>
      </c>
      <c r="BP4318">
        <v>0</v>
      </c>
      <c r="BQ4318">
        <v>0</v>
      </c>
      <c r="BR4318">
        <v>0</v>
      </c>
      <c r="BS4318">
        <v>0</v>
      </c>
      <c r="BT4318">
        <v>0</v>
      </c>
      <c r="BU4318">
        <v>0</v>
      </c>
      <c r="BV4318">
        <v>0</v>
      </c>
      <c r="BW4318">
        <v>0</v>
      </c>
      <c r="BX4318">
        <v>0</v>
      </c>
      <c r="BY4318">
        <v>0</v>
      </c>
      <c r="BZ4318">
        <v>0</v>
      </c>
      <c r="CA4318">
        <v>0</v>
      </c>
      <c r="CB4318">
        <v>0</v>
      </c>
      <c r="CC4318">
        <v>0</v>
      </c>
      <c r="CD4318">
        <v>0</v>
      </c>
      <c r="CE4318">
        <v>0</v>
      </c>
    </row>
    <row r="4319" spans="1:83" x14ac:dyDescent="0.35">
      <c r="A4319" s="9" t="str">
        <f t="shared" si="67"/>
        <v>0501.752.20</v>
      </c>
      <c r="B4319" s="52" t="str">
        <f>+IF(MATCH(A4319,List!H$10:H$145,0),"Targeted")</f>
        <v>Targeted</v>
      </c>
      <c r="C4319" s="65"/>
      <c r="D4319" s="151" t="s">
        <v>7700</v>
      </c>
      <c r="E4319" s="16" t="s">
        <v>6090</v>
      </c>
      <c r="F4319" s="16" t="s">
        <v>6091</v>
      </c>
      <c r="G4319" s="16" t="s">
        <v>298</v>
      </c>
      <c r="H4319" s="16" t="s">
        <v>6091</v>
      </c>
      <c r="I4319" s="16" t="s">
        <v>181</v>
      </c>
      <c r="J4319" s="16" t="s">
        <v>6092</v>
      </c>
      <c r="K4319" s="17" t="s">
        <v>63</v>
      </c>
      <c r="L4319" s="18" t="s">
        <v>5835</v>
      </c>
      <c r="M4319" s="195" t="s">
        <v>182</v>
      </c>
      <c r="N4319" s="16" t="s">
        <v>5991</v>
      </c>
      <c r="O4319" s="17" t="s">
        <v>346</v>
      </c>
      <c r="P4319" s="17" t="s">
        <v>305</v>
      </c>
      <c r="Q4319" s="17" t="s">
        <v>306</v>
      </c>
      <c r="R4319">
        <v>0</v>
      </c>
      <c r="S4319">
        <v>0</v>
      </c>
      <c r="T4319">
        <v>0</v>
      </c>
      <c r="U4319">
        <v>0</v>
      </c>
      <c r="V4319">
        <v>0</v>
      </c>
      <c r="W4319">
        <v>0</v>
      </c>
      <c r="X4319">
        <v>0</v>
      </c>
      <c r="Y4319">
        <v>0</v>
      </c>
      <c r="Z4319">
        <v>0</v>
      </c>
      <c r="AA4319">
        <v>0</v>
      </c>
      <c r="AB4319">
        <v>0</v>
      </c>
      <c r="AC4319">
        <v>0</v>
      </c>
      <c r="AD4319">
        <v>0</v>
      </c>
      <c r="AE4319">
        <v>0</v>
      </c>
      <c r="AF4319">
        <v>84634</v>
      </c>
      <c r="AG4319" s="19">
        <v>51769</v>
      </c>
      <c r="AH4319">
        <v>125004</v>
      </c>
      <c r="AI4319">
        <v>157429</v>
      </c>
      <c r="AJ4319">
        <v>254307</v>
      </c>
      <c r="AK4319">
        <v>320308</v>
      </c>
      <c r="AL4319">
        <v>324314</v>
      </c>
      <c r="AM4319">
        <v>258650</v>
      </c>
      <c r="AN4319">
        <v>233962</v>
      </c>
      <c r="AO4319">
        <v>270861</v>
      </c>
      <c r="AP4319">
        <v>300233</v>
      </c>
      <c r="AQ4319">
        <v>304974</v>
      </c>
      <c r="AR4319">
        <v>308931</v>
      </c>
      <c r="AS4319">
        <v>306448</v>
      </c>
      <c r="AT4319">
        <v>307148</v>
      </c>
      <c r="AU4319">
        <v>291333</v>
      </c>
      <c r="AV4319">
        <v>343834</v>
      </c>
      <c r="AW4319">
        <v>329152</v>
      </c>
      <c r="AX4319">
        <v>388868</v>
      </c>
      <c r="AY4319">
        <v>374940</v>
      </c>
      <c r="AZ4319">
        <v>429000</v>
      </c>
      <c r="BA4319">
        <v>282000</v>
      </c>
      <c r="BB4319">
        <v>282000</v>
      </c>
      <c r="BC4319">
        <v>284000</v>
      </c>
      <c r="BD4319">
        <v>298000</v>
      </c>
      <c r="BE4319">
        <v>303000</v>
      </c>
      <c r="BF4319">
        <v>319000</v>
      </c>
      <c r="BG4319">
        <v>333000</v>
      </c>
      <c r="BH4319">
        <v>337000</v>
      </c>
      <c r="BI4319">
        <v>335000</v>
      </c>
      <c r="BJ4319">
        <v>331000</v>
      </c>
      <c r="BK4319">
        <v>327000</v>
      </c>
      <c r="BL4319">
        <v>349000</v>
      </c>
      <c r="BM4319">
        <v>346000</v>
      </c>
      <c r="BN4319">
        <v>386000</v>
      </c>
      <c r="BO4319">
        <v>416000</v>
      </c>
      <c r="BP4319">
        <v>406000</v>
      </c>
      <c r="BQ4319">
        <v>353000</v>
      </c>
      <c r="BR4319">
        <v>379000</v>
      </c>
      <c r="BS4319">
        <v>325000</v>
      </c>
      <c r="BT4319">
        <v>401000</v>
      </c>
      <c r="BU4319">
        <v>378000</v>
      </c>
      <c r="BV4319">
        <v>349000</v>
      </c>
      <c r="BW4319">
        <v>442000</v>
      </c>
      <c r="BX4319">
        <v>467000</v>
      </c>
      <c r="BY4319">
        <v>490000</v>
      </c>
      <c r="BZ4319">
        <v>425000</v>
      </c>
      <c r="CA4319">
        <v>589000</v>
      </c>
      <c r="CB4319">
        <v>612000</v>
      </c>
      <c r="CC4319">
        <v>625000</v>
      </c>
      <c r="CD4319">
        <v>639000</v>
      </c>
      <c r="CE4319">
        <v>652000</v>
      </c>
    </row>
    <row r="4320" spans="1:83" x14ac:dyDescent="0.35">
      <c r="A4320" s="9" t="str">
        <f t="shared" si="67"/>
        <v>0500.752.48</v>
      </c>
      <c r="B4320" s="52" t="e">
        <f>+IF(MATCH(A4320,List!H$10:H$145,0),"Targeted")</f>
        <v>#N/A</v>
      </c>
      <c r="C4320" s="65"/>
      <c r="D4320" s="151" t="s">
        <v>7700</v>
      </c>
      <c r="E4320" s="16" t="s">
        <v>1846</v>
      </c>
      <c r="F4320" s="16" t="s">
        <v>1847</v>
      </c>
      <c r="G4320" s="16" t="s">
        <v>298</v>
      </c>
      <c r="H4320" s="16" t="s">
        <v>1847</v>
      </c>
      <c r="I4320" s="16" t="s">
        <v>47</v>
      </c>
      <c r="J4320" s="16" t="s">
        <v>918</v>
      </c>
      <c r="K4320" s="17" t="s">
        <v>185</v>
      </c>
      <c r="L4320" s="18" t="s">
        <v>5835</v>
      </c>
      <c r="M4320" s="195" t="s">
        <v>182</v>
      </c>
      <c r="N4320" s="16" t="s">
        <v>5991</v>
      </c>
      <c r="O4320" s="17" t="s">
        <v>346</v>
      </c>
      <c r="P4320" s="17" t="s">
        <v>305</v>
      </c>
      <c r="Q4320" s="17" t="s">
        <v>306</v>
      </c>
      <c r="R4320">
        <v>0</v>
      </c>
      <c r="S4320">
        <v>0</v>
      </c>
      <c r="T4320">
        <v>0</v>
      </c>
      <c r="U4320">
        <v>0</v>
      </c>
      <c r="V4320">
        <v>0</v>
      </c>
      <c r="W4320">
        <v>0</v>
      </c>
      <c r="X4320">
        <v>0</v>
      </c>
      <c r="Y4320">
        <v>0</v>
      </c>
      <c r="Z4320">
        <v>0</v>
      </c>
      <c r="AA4320">
        <v>0</v>
      </c>
      <c r="AB4320">
        <v>0</v>
      </c>
      <c r="AC4320">
        <v>0</v>
      </c>
      <c r="AD4320">
        <v>0</v>
      </c>
      <c r="AE4320">
        <v>0</v>
      </c>
      <c r="AF4320">
        <v>0</v>
      </c>
      <c r="AG4320" s="19">
        <v>0</v>
      </c>
      <c r="AH4320">
        <v>0</v>
      </c>
      <c r="AI4320">
        <v>0</v>
      </c>
      <c r="AJ4320">
        <v>0</v>
      </c>
      <c r="AK4320">
        <v>0</v>
      </c>
      <c r="AL4320">
        <v>234</v>
      </c>
      <c r="AM4320">
        <v>574</v>
      </c>
      <c r="AN4320">
        <v>413</v>
      </c>
      <c r="AO4320">
        <v>4</v>
      </c>
      <c r="AP4320">
        <v>0</v>
      </c>
      <c r="AQ4320">
        <v>0</v>
      </c>
      <c r="AR4320">
        <v>0</v>
      </c>
      <c r="AS4320">
        <v>0</v>
      </c>
      <c r="AT4320">
        <v>0</v>
      </c>
      <c r="AU4320">
        <v>0</v>
      </c>
      <c r="AV4320">
        <v>0</v>
      </c>
      <c r="AW4320">
        <v>0</v>
      </c>
      <c r="AX4320">
        <v>0</v>
      </c>
      <c r="AY4320">
        <v>0</v>
      </c>
      <c r="AZ4320">
        <v>0</v>
      </c>
      <c r="BA4320">
        <v>0</v>
      </c>
      <c r="BB4320">
        <v>0</v>
      </c>
      <c r="BC4320">
        <v>0</v>
      </c>
      <c r="BD4320">
        <v>0</v>
      </c>
      <c r="BE4320">
        <v>0</v>
      </c>
      <c r="BF4320">
        <v>0</v>
      </c>
      <c r="BG4320">
        <v>0</v>
      </c>
      <c r="BH4320">
        <v>0</v>
      </c>
      <c r="BI4320">
        <v>0</v>
      </c>
      <c r="BJ4320">
        <v>0</v>
      </c>
      <c r="BK4320">
        <v>0</v>
      </c>
      <c r="BL4320">
        <v>0</v>
      </c>
      <c r="BM4320">
        <v>0</v>
      </c>
      <c r="BN4320">
        <v>0</v>
      </c>
      <c r="BO4320">
        <v>0</v>
      </c>
      <c r="BP4320">
        <v>0</v>
      </c>
      <c r="BQ4320">
        <v>0</v>
      </c>
      <c r="BR4320">
        <v>0</v>
      </c>
      <c r="BS4320">
        <v>0</v>
      </c>
      <c r="BT4320">
        <v>0</v>
      </c>
      <c r="BU4320">
        <v>0</v>
      </c>
      <c r="BV4320">
        <v>0</v>
      </c>
      <c r="BW4320">
        <v>0</v>
      </c>
      <c r="BX4320">
        <v>0</v>
      </c>
      <c r="BY4320">
        <v>0</v>
      </c>
      <c r="BZ4320">
        <v>0</v>
      </c>
      <c r="CA4320">
        <v>0</v>
      </c>
      <c r="CB4320">
        <v>0</v>
      </c>
      <c r="CC4320">
        <v>0</v>
      </c>
      <c r="CD4320">
        <v>0</v>
      </c>
      <c r="CE4320">
        <v>0</v>
      </c>
    </row>
    <row r="4321" spans="1:83" x14ac:dyDescent="0.35">
      <c r="A4321" s="9" t="str">
        <f t="shared" si="67"/>
        <v>0052.752.48</v>
      </c>
      <c r="B4321" s="52" t="e">
        <f>+IF(MATCH(A4321,List!H$10:H$145,0),"Targeted")</f>
        <v>#N/A</v>
      </c>
      <c r="C4321" s="65"/>
      <c r="D4321" s="151" t="s">
        <v>7700</v>
      </c>
      <c r="E4321" s="16" t="s">
        <v>4500</v>
      </c>
      <c r="F4321" s="16" t="s">
        <v>6093</v>
      </c>
      <c r="G4321" s="16" t="s">
        <v>298</v>
      </c>
      <c r="H4321" s="16" t="s">
        <v>6093</v>
      </c>
      <c r="I4321" s="16" t="s">
        <v>4050</v>
      </c>
      <c r="J4321" s="16" t="s">
        <v>918</v>
      </c>
      <c r="K4321" s="17" t="s">
        <v>185</v>
      </c>
      <c r="L4321" s="18" t="s">
        <v>5835</v>
      </c>
      <c r="M4321" s="195" t="s">
        <v>182</v>
      </c>
      <c r="N4321" s="16" t="s">
        <v>5991</v>
      </c>
      <c r="O4321" s="17" t="s">
        <v>346</v>
      </c>
      <c r="P4321" s="17" t="s">
        <v>305</v>
      </c>
      <c r="Q4321" s="17" t="s">
        <v>306</v>
      </c>
      <c r="R4321">
        <v>0</v>
      </c>
      <c r="S4321">
        <v>0</v>
      </c>
      <c r="T4321">
        <v>0</v>
      </c>
      <c r="U4321">
        <v>0</v>
      </c>
      <c r="V4321">
        <v>0</v>
      </c>
      <c r="W4321">
        <v>0</v>
      </c>
      <c r="X4321">
        <v>0</v>
      </c>
      <c r="Y4321">
        <v>0</v>
      </c>
      <c r="Z4321">
        <v>0</v>
      </c>
      <c r="AA4321">
        <v>0</v>
      </c>
      <c r="AB4321">
        <v>0</v>
      </c>
      <c r="AC4321">
        <v>0</v>
      </c>
      <c r="AD4321">
        <v>0</v>
      </c>
      <c r="AE4321">
        <v>0</v>
      </c>
      <c r="AF4321">
        <v>0</v>
      </c>
      <c r="AG4321" s="19">
        <v>0</v>
      </c>
      <c r="AH4321">
        <v>0</v>
      </c>
      <c r="AI4321">
        <v>0</v>
      </c>
      <c r="AJ4321">
        <v>0</v>
      </c>
      <c r="AK4321">
        <v>0</v>
      </c>
      <c r="AL4321">
        <v>0</v>
      </c>
      <c r="AM4321">
        <v>0</v>
      </c>
      <c r="AN4321">
        <v>0</v>
      </c>
      <c r="AO4321">
        <v>0</v>
      </c>
      <c r="AP4321">
        <v>0</v>
      </c>
      <c r="AQ4321">
        <v>0</v>
      </c>
      <c r="AR4321">
        <v>500</v>
      </c>
      <c r="AS4321">
        <v>34</v>
      </c>
      <c r="AT4321">
        <v>1157</v>
      </c>
      <c r="AU4321">
        <v>1475</v>
      </c>
      <c r="AV4321">
        <v>1652</v>
      </c>
      <c r="AW4321">
        <v>1959</v>
      </c>
      <c r="AX4321">
        <v>2000</v>
      </c>
      <c r="AY4321">
        <v>2177</v>
      </c>
      <c r="AZ4321">
        <v>1000</v>
      </c>
      <c r="BA4321">
        <v>2000</v>
      </c>
      <c r="BB4321">
        <v>2000</v>
      </c>
      <c r="BC4321">
        <v>1000</v>
      </c>
      <c r="BD4321">
        <v>0</v>
      </c>
      <c r="BE4321">
        <v>0</v>
      </c>
      <c r="BF4321">
        <v>-2000</v>
      </c>
      <c r="BG4321">
        <v>5000</v>
      </c>
      <c r="BH4321">
        <v>0</v>
      </c>
      <c r="BI4321">
        <v>1000</v>
      </c>
      <c r="BJ4321">
        <v>0</v>
      </c>
      <c r="BK4321">
        <v>-2000</v>
      </c>
      <c r="BL4321">
        <v>0</v>
      </c>
      <c r="BM4321">
        <v>0</v>
      </c>
      <c r="BN4321">
        <v>-1000</v>
      </c>
      <c r="BO4321">
        <v>-2000</v>
      </c>
      <c r="BP4321">
        <v>0</v>
      </c>
      <c r="BQ4321">
        <v>0</v>
      </c>
      <c r="BR4321">
        <v>0</v>
      </c>
      <c r="BS4321">
        <v>0</v>
      </c>
      <c r="BT4321">
        <v>0</v>
      </c>
      <c r="BU4321">
        <v>0</v>
      </c>
      <c r="BV4321">
        <v>0</v>
      </c>
      <c r="BW4321">
        <v>0</v>
      </c>
      <c r="BX4321">
        <v>0</v>
      </c>
      <c r="BY4321">
        <v>0</v>
      </c>
      <c r="BZ4321">
        <v>0</v>
      </c>
      <c r="CA4321">
        <v>0</v>
      </c>
      <c r="CB4321">
        <v>0</v>
      </c>
      <c r="CC4321">
        <v>0</v>
      </c>
      <c r="CD4321">
        <v>0</v>
      </c>
      <c r="CE4321">
        <v>0</v>
      </c>
    </row>
    <row r="4322" spans="1:83" x14ac:dyDescent="0.35">
      <c r="A4322" s="9" t="str">
        <f t="shared" si="67"/>
        <v>0052.752.48</v>
      </c>
      <c r="B4322" s="52" t="e">
        <f>+IF(MATCH(A4322,List!H$10:H$145,0),"Targeted")</f>
        <v>#N/A</v>
      </c>
      <c r="C4322" s="65"/>
      <c r="D4322" s="151" t="s">
        <v>7700</v>
      </c>
      <c r="E4322" s="16" t="s">
        <v>4500</v>
      </c>
      <c r="F4322" s="16" t="s">
        <v>6093</v>
      </c>
      <c r="G4322" s="16" t="s">
        <v>298</v>
      </c>
      <c r="H4322" s="16" t="s">
        <v>6093</v>
      </c>
      <c r="I4322" s="16" t="s">
        <v>4050</v>
      </c>
      <c r="J4322" s="16" t="s">
        <v>918</v>
      </c>
      <c r="K4322" s="17" t="s">
        <v>185</v>
      </c>
      <c r="L4322" s="18" t="s">
        <v>5835</v>
      </c>
      <c r="M4322" s="195" t="s">
        <v>182</v>
      </c>
      <c r="N4322" s="16" t="s">
        <v>5991</v>
      </c>
      <c r="O4322" s="17" t="s">
        <v>346</v>
      </c>
      <c r="P4322" s="17" t="s">
        <v>524</v>
      </c>
      <c r="Q4322" s="17" t="s">
        <v>306</v>
      </c>
      <c r="R4322">
        <v>0</v>
      </c>
      <c r="S4322">
        <v>0</v>
      </c>
      <c r="T4322">
        <v>0</v>
      </c>
      <c r="U4322">
        <v>0</v>
      </c>
      <c r="V4322">
        <v>0</v>
      </c>
      <c r="W4322">
        <v>0</v>
      </c>
      <c r="X4322">
        <v>0</v>
      </c>
      <c r="Y4322">
        <v>0</v>
      </c>
      <c r="Z4322">
        <v>0</v>
      </c>
      <c r="AA4322">
        <v>0</v>
      </c>
      <c r="AB4322">
        <v>0</v>
      </c>
      <c r="AC4322">
        <v>0</v>
      </c>
      <c r="AD4322">
        <v>0</v>
      </c>
      <c r="AE4322">
        <v>0</v>
      </c>
      <c r="AF4322">
        <v>0</v>
      </c>
      <c r="AG4322" s="19">
        <v>0</v>
      </c>
      <c r="AH4322">
        <v>0</v>
      </c>
      <c r="AI4322">
        <v>0</v>
      </c>
      <c r="AJ4322">
        <v>0</v>
      </c>
      <c r="AK4322">
        <v>0</v>
      </c>
      <c r="AL4322">
        <v>0</v>
      </c>
      <c r="AM4322">
        <v>0</v>
      </c>
      <c r="AN4322">
        <v>0</v>
      </c>
      <c r="AO4322">
        <v>0</v>
      </c>
      <c r="AP4322">
        <v>0</v>
      </c>
      <c r="AQ4322">
        <v>0</v>
      </c>
      <c r="AR4322">
        <v>187</v>
      </c>
      <c r="AS4322">
        <v>2719</v>
      </c>
      <c r="AT4322">
        <v>7581</v>
      </c>
      <c r="AU4322">
        <v>10195</v>
      </c>
      <c r="AV4322">
        <v>13448</v>
      </c>
      <c r="AW4322">
        <v>10903</v>
      </c>
      <c r="AX4322">
        <v>11184</v>
      </c>
      <c r="AY4322">
        <v>9401</v>
      </c>
      <c r="AZ4322">
        <v>12000</v>
      </c>
      <c r="BA4322">
        <v>8000</v>
      </c>
      <c r="BB4322">
        <v>6000</v>
      </c>
      <c r="BC4322">
        <v>6000</v>
      </c>
      <c r="BD4322">
        <v>8000</v>
      </c>
      <c r="BE4322">
        <v>8000</v>
      </c>
      <c r="BF4322">
        <v>7000</v>
      </c>
      <c r="BG4322">
        <v>2000</v>
      </c>
      <c r="BH4322">
        <v>3000</v>
      </c>
      <c r="BI4322">
        <v>2000</v>
      </c>
      <c r="BJ4322">
        <v>2000</v>
      </c>
      <c r="BK4322">
        <v>5000</v>
      </c>
      <c r="BL4322">
        <v>3000</v>
      </c>
      <c r="BM4322">
        <v>4000</v>
      </c>
      <c r="BN4322">
        <v>4000</v>
      </c>
      <c r="BO4322">
        <v>5000</v>
      </c>
      <c r="BP4322">
        <v>4000</v>
      </c>
      <c r="BQ4322">
        <v>4000</v>
      </c>
      <c r="BR4322">
        <v>6000</v>
      </c>
      <c r="BS4322">
        <v>4000</v>
      </c>
      <c r="BT4322">
        <v>6000</v>
      </c>
      <c r="BU4322">
        <v>5000</v>
      </c>
      <c r="BV4322">
        <v>5000</v>
      </c>
      <c r="BW4322">
        <v>4000</v>
      </c>
      <c r="BX4322">
        <v>4000</v>
      </c>
      <c r="BY4322">
        <v>7000</v>
      </c>
      <c r="BZ4322">
        <v>7000</v>
      </c>
      <c r="CA4322">
        <v>12000</v>
      </c>
      <c r="CB4322">
        <v>8000</v>
      </c>
      <c r="CC4322">
        <v>8000</v>
      </c>
      <c r="CD4322">
        <v>8000</v>
      </c>
      <c r="CE4322">
        <v>9000</v>
      </c>
    </row>
    <row r="4323" spans="1:83" x14ac:dyDescent="0.35">
      <c r="A4323" s="9" t="str">
        <f t="shared" si="67"/>
        <v>1090.752.48</v>
      </c>
      <c r="B4323" s="52" t="e">
        <f>+IF(MATCH(A4323,List!H$10:H$145,0),"Targeted")</f>
        <v>#N/A</v>
      </c>
      <c r="C4323" s="65"/>
      <c r="D4323" s="151" t="s">
        <v>7700</v>
      </c>
      <c r="E4323" s="16" t="s">
        <v>4550</v>
      </c>
      <c r="F4323" s="16" t="s">
        <v>6094</v>
      </c>
      <c r="G4323" s="16" t="s">
        <v>298</v>
      </c>
      <c r="H4323" s="16" t="s">
        <v>6094</v>
      </c>
      <c r="I4323" s="16" t="s">
        <v>1019</v>
      </c>
      <c r="J4323" s="16" t="s">
        <v>1055</v>
      </c>
      <c r="K4323" s="17" t="s">
        <v>185</v>
      </c>
      <c r="L4323" s="18" t="s">
        <v>5835</v>
      </c>
      <c r="M4323" s="195" t="s">
        <v>182</v>
      </c>
      <c r="N4323" s="16" t="s">
        <v>5991</v>
      </c>
      <c r="O4323" s="17" t="s">
        <v>346</v>
      </c>
      <c r="P4323" s="17" t="s">
        <v>305</v>
      </c>
      <c r="Q4323" s="17" t="s">
        <v>306</v>
      </c>
      <c r="R4323">
        <v>0</v>
      </c>
      <c r="S4323">
        <v>0</v>
      </c>
      <c r="T4323">
        <v>0</v>
      </c>
      <c r="U4323">
        <v>0</v>
      </c>
      <c r="V4323">
        <v>0</v>
      </c>
      <c r="W4323">
        <v>0</v>
      </c>
      <c r="X4323">
        <v>0</v>
      </c>
      <c r="Y4323">
        <v>0</v>
      </c>
      <c r="Z4323">
        <v>0</v>
      </c>
      <c r="AA4323">
        <v>0</v>
      </c>
      <c r="AB4323">
        <v>0</v>
      </c>
      <c r="AC4323">
        <v>0</v>
      </c>
      <c r="AD4323">
        <v>0</v>
      </c>
      <c r="AE4323">
        <v>0</v>
      </c>
      <c r="AF4323">
        <v>0</v>
      </c>
      <c r="AG4323" s="19">
        <v>0</v>
      </c>
      <c r="AH4323">
        <v>0</v>
      </c>
      <c r="AI4323">
        <v>0</v>
      </c>
      <c r="AJ4323">
        <v>0</v>
      </c>
      <c r="AK4323">
        <v>0</v>
      </c>
      <c r="AL4323">
        <v>0</v>
      </c>
      <c r="AM4323">
        <v>0</v>
      </c>
      <c r="AN4323">
        <v>0</v>
      </c>
      <c r="AO4323">
        <v>0</v>
      </c>
      <c r="AP4323">
        <v>0</v>
      </c>
      <c r="AQ4323">
        <v>0</v>
      </c>
      <c r="AR4323">
        <v>0</v>
      </c>
      <c r="AS4323">
        <v>0</v>
      </c>
      <c r="AT4323">
        <v>0</v>
      </c>
      <c r="AU4323">
        <v>0</v>
      </c>
      <c r="AV4323">
        <v>0</v>
      </c>
      <c r="AW4323">
        <v>0</v>
      </c>
      <c r="AX4323">
        <v>0</v>
      </c>
      <c r="AY4323">
        <v>0</v>
      </c>
      <c r="AZ4323">
        <v>0</v>
      </c>
      <c r="BA4323">
        <v>0</v>
      </c>
      <c r="BB4323">
        <v>1000</v>
      </c>
      <c r="BC4323">
        <v>0</v>
      </c>
      <c r="BD4323">
        <v>0</v>
      </c>
      <c r="BE4323">
        <v>0</v>
      </c>
      <c r="BF4323">
        <v>0</v>
      </c>
      <c r="BG4323">
        <v>0</v>
      </c>
      <c r="BH4323">
        <v>0</v>
      </c>
      <c r="BI4323">
        <v>0</v>
      </c>
      <c r="BJ4323">
        <v>0</v>
      </c>
      <c r="BK4323">
        <v>0</v>
      </c>
      <c r="BL4323">
        <v>0</v>
      </c>
      <c r="BM4323">
        <v>0</v>
      </c>
      <c r="BN4323">
        <v>0</v>
      </c>
      <c r="BO4323">
        <v>0</v>
      </c>
      <c r="BP4323">
        <v>0</v>
      </c>
      <c r="BQ4323">
        <v>0</v>
      </c>
      <c r="BR4323">
        <v>0</v>
      </c>
      <c r="BS4323">
        <v>0</v>
      </c>
      <c r="BT4323">
        <v>0</v>
      </c>
      <c r="BU4323">
        <v>0</v>
      </c>
      <c r="BV4323">
        <v>0</v>
      </c>
      <c r="BW4323">
        <v>0</v>
      </c>
      <c r="BX4323">
        <v>0</v>
      </c>
      <c r="BY4323">
        <v>0</v>
      </c>
      <c r="BZ4323">
        <v>0</v>
      </c>
      <c r="CA4323">
        <v>0</v>
      </c>
      <c r="CB4323">
        <v>0</v>
      </c>
      <c r="CC4323">
        <v>0</v>
      </c>
      <c r="CD4323">
        <v>0</v>
      </c>
      <c r="CE4323">
        <v>0</v>
      </c>
    </row>
    <row r="4324" spans="1:83" x14ac:dyDescent="0.35">
      <c r="A4324" s="9" t="str">
        <f t="shared" si="67"/>
        <v>812310.752.10</v>
      </c>
      <c r="B4324" s="52" t="e">
        <f>+IF(MATCH(A4324,List!H$10:H$145,0),"Targeted")</f>
        <v>#N/A</v>
      </c>
      <c r="C4324" s="65"/>
      <c r="D4324" s="151"/>
      <c r="E4324" s="16" t="s">
        <v>4852</v>
      </c>
      <c r="F4324" s="16" t="s">
        <v>4941</v>
      </c>
      <c r="G4324" s="16" t="s">
        <v>298</v>
      </c>
      <c r="H4324" s="16" t="s">
        <v>4941</v>
      </c>
      <c r="I4324" s="16" t="s">
        <v>6095</v>
      </c>
      <c r="J4324" s="16" t="s">
        <v>6096</v>
      </c>
      <c r="K4324" s="17" t="s">
        <v>519</v>
      </c>
      <c r="L4324" s="18" t="s">
        <v>5835</v>
      </c>
      <c r="M4324" s="195" t="s">
        <v>182</v>
      </c>
      <c r="N4324" s="16" t="s">
        <v>5991</v>
      </c>
      <c r="O4324" s="17" t="s">
        <v>304</v>
      </c>
      <c r="P4324" s="17" t="s">
        <v>305</v>
      </c>
      <c r="Q4324" s="17" t="s">
        <v>306</v>
      </c>
      <c r="R4324">
        <v>0</v>
      </c>
      <c r="S4324">
        <v>0</v>
      </c>
      <c r="T4324">
        <v>0</v>
      </c>
      <c r="U4324">
        <v>0</v>
      </c>
      <c r="V4324">
        <v>0</v>
      </c>
      <c r="W4324">
        <v>0</v>
      </c>
      <c r="X4324">
        <v>0</v>
      </c>
      <c r="Y4324">
        <v>0</v>
      </c>
      <c r="Z4324">
        <v>0</v>
      </c>
      <c r="AA4324">
        <v>0</v>
      </c>
      <c r="AB4324">
        <v>0</v>
      </c>
      <c r="AC4324">
        <v>0</v>
      </c>
      <c r="AD4324">
        <v>0</v>
      </c>
      <c r="AE4324">
        <v>0</v>
      </c>
      <c r="AF4324">
        <v>0</v>
      </c>
      <c r="AG4324" s="19">
        <v>0</v>
      </c>
      <c r="AH4324">
        <v>0</v>
      </c>
      <c r="AI4324">
        <v>0</v>
      </c>
      <c r="AJ4324">
        <v>0</v>
      </c>
      <c r="AK4324">
        <v>0</v>
      </c>
      <c r="AL4324">
        <v>0</v>
      </c>
      <c r="AM4324">
        <v>0</v>
      </c>
      <c r="AN4324">
        <v>0</v>
      </c>
      <c r="AO4324">
        <v>0</v>
      </c>
      <c r="AP4324">
        <v>0</v>
      </c>
      <c r="AQ4324">
        <v>0</v>
      </c>
      <c r="AR4324">
        <v>0</v>
      </c>
      <c r="AS4324">
        <v>0</v>
      </c>
      <c r="AT4324">
        <v>0</v>
      </c>
      <c r="AU4324">
        <v>0</v>
      </c>
      <c r="AV4324">
        <v>-1</v>
      </c>
      <c r="AW4324">
        <v>-13</v>
      </c>
      <c r="AX4324">
        <v>-54</v>
      </c>
      <c r="AY4324">
        <v>-532</v>
      </c>
      <c r="AZ4324">
        <v>-1000</v>
      </c>
      <c r="BA4324">
        <v>0</v>
      </c>
      <c r="BB4324">
        <v>-1000</v>
      </c>
      <c r="BC4324">
        <v>-1000</v>
      </c>
      <c r="BD4324">
        <v>0</v>
      </c>
      <c r="BE4324">
        <v>0</v>
      </c>
      <c r="BF4324">
        <v>-1000</v>
      </c>
      <c r="BG4324">
        <v>0</v>
      </c>
      <c r="BH4324">
        <v>0</v>
      </c>
      <c r="BI4324">
        <v>0</v>
      </c>
      <c r="BJ4324">
        <v>0</v>
      </c>
      <c r="BK4324">
        <v>0</v>
      </c>
      <c r="BL4324">
        <v>0</v>
      </c>
      <c r="BM4324">
        <v>0</v>
      </c>
      <c r="BN4324">
        <v>0</v>
      </c>
      <c r="BO4324">
        <v>0</v>
      </c>
      <c r="BP4324">
        <v>0</v>
      </c>
      <c r="BQ4324">
        <v>0</v>
      </c>
      <c r="BR4324">
        <v>0</v>
      </c>
      <c r="BS4324">
        <v>0</v>
      </c>
      <c r="BT4324">
        <v>0</v>
      </c>
      <c r="BU4324">
        <v>0</v>
      </c>
      <c r="BV4324">
        <v>0</v>
      </c>
      <c r="BW4324">
        <v>0</v>
      </c>
      <c r="BX4324" s="10">
        <v>0</v>
      </c>
      <c r="BY4324">
        <v>0</v>
      </c>
      <c r="BZ4324">
        <v>0</v>
      </c>
      <c r="CA4324">
        <v>0</v>
      </c>
      <c r="CB4324">
        <v>0</v>
      </c>
      <c r="CC4324">
        <v>0</v>
      </c>
      <c r="CD4324">
        <v>0</v>
      </c>
      <c r="CE4324">
        <v>0</v>
      </c>
    </row>
    <row r="4325" spans="1:83" x14ac:dyDescent="0.35">
      <c r="A4325" s="9" t="str">
        <f t="shared" si="67"/>
        <v>1734.752.95</v>
      </c>
      <c r="B4325" s="52" t="e">
        <f>+IF(MATCH(A4325,List!H$10:H$145,0),"Targeted")</f>
        <v>#N/A</v>
      </c>
      <c r="C4325" s="65"/>
      <c r="D4325" s="151" t="s">
        <v>7700</v>
      </c>
      <c r="E4325" s="16" t="s">
        <v>6097</v>
      </c>
      <c r="F4325" s="16" t="s">
        <v>6098</v>
      </c>
      <c r="G4325" s="16" t="s">
        <v>298</v>
      </c>
      <c r="H4325" s="16" t="s">
        <v>6098</v>
      </c>
      <c r="I4325" s="16" t="s">
        <v>6099</v>
      </c>
      <c r="J4325" s="16" t="s">
        <v>6100</v>
      </c>
      <c r="K4325" s="17" t="s">
        <v>245</v>
      </c>
      <c r="L4325" s="18" t="s">
        <v>5835</v>
      </c>
      <c r="M4325" s="195" t="s">
        <v>182</v>
      </c>
      <c r="N4325" s="16" t="s">
        <v>5991</v>
      </c>
      <c r="O4325" s="17" t="s">
        <v>346</v>
      </c>
      <c r="P4325" s="17" t="s">
        <v>305</v>
      </c>
      <c r="Q4325" s="17" t="s">
        <v>306</v>
      </c>
      <c r="R4325">
        <v>0</v>
      </c>
      <c r="S4325">
        <v>0</v>
      </c>
      <c r="T4325">
        <v>0</v>
      </c>
      <c r="U4325">
        <v>0</v>
      </c>
      <c r="V4325">
        <v>0</v>
      </c>
      <c r="W4325">
        <v>0</v>
      </c>
      <c r="X4325">
        <v>0</v>
      </c>
      <c r="Y4325">
        <v>0</v>
      </c>
      <c r="Z4325">
        <v>0</v>
      </c>
      <c r="AA4325">
        <v>0</v>
      </c>
      <c r="AB4325">
        <v>0</v>
      </c>
      <c r="AC4325">
        <v>0</v>
      </c>
      <c r="AD4325">
        <v>0</v>
      </c>
      <c r="AE4325">
        <v>0</v>
      </c>
      <c r="AF4325">
        <v>0</v>
      </c>
      <c r="AG4325" s="19">
        <v>0</v>
      </c>
      <c r="AH4325">
        <v>0</v>
      </c>
      <c r="AI4325">
        <v>0</v>
      </c>
      <c r="AJ4325">
        <v>0</v>
      </c>
      <c r="AK4325">
        <v>0</v>
      </c>
      <c r="AL4325">
        <v>0</v>
      </c>
      <c r="AM4325">
        <v>0</v>
      </c>
      <c r="AN4325">
        <v>0</v>
      </c>
      <c r="AO4325">
        <v>0</v>
      </c>
      <c r="AP4325">
        <v>0</v>
      </c>
      <c r="AQ4325">
        <v>0</v>
      </c>
      <c r="AR4325">
        <v>0</v>
      </c>
      <c r="AS4325">
        <v>0</v>
      </c>
      <c r="AT4325">
        <v>0</v>
      </c>
      <c r="AU4325">
        <v>0</v>
      </c>
      <c r="AV4325">
        <v>0</v>
      </c>
      <c r="AW4325">
        <v>0</v>
      </c>
      <c r="AX4325">
        <v>0</v>
      </c>
      <c r="AY4325">
        <v>0</v>
      </c>
      <c r="AZ4325">
        <v>0</v>
      </c>
      <c r="BA4325">
        <v>0</v>
      </c>
      <c r="BB4325">
        <v>0</v>
      </c>
      <c r="BC4325">
        <v>0</v>
      </c>
      <c r="BD4325">
        <v>0</v>
      </c>
      <c r="BE4325">
        <v>0</v>
      </c>
      <c r="BF4325">
        <v>113000</v>
      </c>
      <c r="BG4325">
        <v>129000</v>
      </c>
      <c r="BH4325">
        <v>140000</v>
      </c>
      <c r="BI4325">
        <v>167000</v>
      </c>
      <c r="BJ4325">
        <v>174000</v>
      </c>
      <c r="BK4325">
        <v>162000</v>
      </c>
      <c r="BL4325">
        <v>169000</v>
      </c>
      <c r="BM4325">
        <v>184000</v>
      </c>
      <c r="BN4325">
        <v>201000</v>
      </c>
      <c r="BO4325">
        <v>210000</v>
      </c>
      <c r="BP4325">
        <v>206000</v>
      </c>
      <c r="BQ4325">
        <v>214000</v>
      </c>
      <c r="BR4325">
        <v>207000</v>
      </c>
      <c r="BS4325">
        <v>196000</v>
      </c>
      <c r="BT4325">
        <v>210000</v>
      </c>
      <c r="BU4325">
        <v>216000</v>
      </c>
      <c r="BV4325">
        <v>235000</v>
      </c>
      <c r="BW4325">
        <v>244000</v>
      </c>
      <c r="BX4325">
        <v>243000</v>
      </c>
      <c r="BY4325">
        <v>232000</v>
      </c>
      <c r="BZ4325">
        <v>239000</v>
      </c>
      <c r="CA4325">
        <v>280000</v>
      </c>
      <c r="CB4325">
        <v>288000</v>
      </c>
      <c r="CC4325">
        <v>293000</v>
      </c>
      <c r="CD4325">
        <v>300000</v>
      </c>
      <c r="CE4325">
        <v>307000</v>
      </c>
    </row>
    <row r="4326" spans="1:83" x14ac:dyDescent="0.35">
      <c r="A4326" s="9" t="str">
        <f t="shared" si="67"/>
        <v>1734.752.95</v>
      </c>
      <c r="B4326" s="52" t="e">
        <f>+IF(MATCH(A4326,List!H$10:H$145,0),"Targeted")</f>
        <v>#N/A</v>
      </c>
      <c r="C4326" s="65"/>
      <c r="D4326" s="151" t="s">
        <v>7700</v>
      </c>
      <c r="E4326" s="16" t="s">
        <v>6097</v>
      </c>
      <c r="F4326" s="16" t="s">
        <v>6098</v>
      </c>
      <c r="G4326" s="16" t="s">
        <v>298</v>
      </c>
      <c r="H4326" s="16" t="s">
        <v>6098</v>
      </c>
      <c r="I4326" s="16" t="s">
        <v>6099</v>
      </c>
      <c r="J4326" s="16" t="s">
        <v>6100</v>
      </c>
      <c r="K4326" s="17" t="s">
        <v>245</v>
      </c>
      <c r="L4326" s="18" t="s">
        <v>5835</v>
      </c>
      <c r="M4326" s="195" t="s">
        <v>182</v>
      </c>
      <c r="N4326" s="16" t="s">
        <v>5991</v>
      </c>
      <c r="O4326" s="17" t="s">
        <v>346</v>
      </c>
      <c r="P4326" s="17" t="s">
        <v>524</v>
      </c>
      <c r="Q4326" s="17" t="s">
        <v>306</v>
      </c>
      <c r="R4326">
        <v>0</v>
      </c>
      <c r="S4326">
        <v>0</v>
      </c>
      <c r="T4326">
        <v>0</v>
      </c>
      <c r="U4326">
        <v>0</v>
      </c>
      <c r="V4326">
        <v>0</v>
      </c>
      <c r="W4326">
        <v>0</v>
      </c>
      <c r="X4326">
        <v>0</v>
      </c>
      <c r="Y4326">
        <v>0</v>
      </c>
      <c r="Z4326">
        <v>0</v>
      </c>
      <c r="AA4326">
        <v>0</v>
      </c>
      <c r="AB4326">
        <v>0</v>
      </c>
      <c r="AC4326">
        <v>0</v>
      </c>
      <c r="AD4326">
        <v>0</v>
      </c>
      <c r="AE4326">
        <v>0</v>
      </c>
      <c r="AF4326">
        <v>0</v>
      </c>
      <c r="AG4326" s="19">
        <v>0</v>
      </c>
      <c r="AH4326">
        <v>0</v>
      </c>
      <c r="AI4326">
        <v>0</v>
      </c>
      <c r="AJ4326">
        <v>0</v>
      </c>
      <c r="AK4326">
        <v>0</v>
      </c>
      <c r="AL4326">
        <v>0</v>
      </c>
      <c r="AM4326">
        <v>0</v>
      </c>
      <c r="AN4326">
        <v>0</v>
      </c>
      <c r="AO4326">
        <v>0</v>
      </c>
      <c r="AP4326">
        <v>0</v>
      </c>
      <c r="AQ4326">
        <v>0</v>
      </c>
      <c r="AR4326">
        <v>0</v>
      </c>
      <c r="AS4326">
        <v>0</v>
      </c>
      <c r="AT4326">
        <v>0</v>
      </c>
      <c r="AU4326">
        <v>0</v>
      </c>
      <c r="AV4326">
        <v>0</v>
      </c>
      <c r="AW4326">
        <v>0</v>
      </c>
      <c r="AX4326">
        <v>0</v>
      </c>
      <c r="AY4326">
        <v>0</v>
      </c>
      <c r="AZ4326">
        <v>0</v>
      </c>
      <c r="BA4326">
        <v>0</v>
      </c>
      <c r="BB4326">
        <v>0</v>
      </c>
      <c r="BC4326">
        <v>0</v>
      </c>
      <c r="BD4326">
        <v>57000</v>
      </c>
      <c r="BE4326">
        <v>66000</v>
      </c>
      <c r="BF4326">
        <v>0</v>
      </c>
      <c r="BG4326">
        <v>0</v>
      </c>
      <c r="BH4326">
        <v>0</v>
      </c>
      <c r="BI4326">
        <v>0</v>
      </c>
      <c r="BJ4326">
        <v>0</v>
      </c>
      <c r="BK4326">
        <v>0</v>
      </c>
      <c r="BL4326">
        <v>0</v>
      </c>
      <c r="BM4326">
        <v>0</v>
      </c>
      <c r="BN4326">
        <v>0</v>
      </c>
      <c r="BO4326">
        <v>0</v>
      </c>
      <c r="BP4326">
        <v>0</v>
      </c>
      <c r="BQ4326">
        <v>0</v>
      </c>
      <c r="BR4326">
        <v>0</v>
      </c>
      <c r="BS4326">
        <v>0</v>
      </c>
      <c r="BT4326">
        <v>0</v>
      </c>
      <c r="BU4326">
        <v>0</v>
      </c>
      <c r="BV4326">
        <v>0</v>
      </c>
      <c r="BW4326">
        <v>0</v>
      </c>
      <c r="BX4326">
        <v>0</v>
      </c>
      <c r="BY4326">
        <v>0</v>
      </c>
      <c r="BZ4326">
        <v>0</v>
      </c>
      <c r="CA4326">
        <v>0</v>
      </c>
      <c r="CB4326">
        <v>0</v>
      </c>
      <c r="CC4326">
        <v>0</v>
      </c>
      <c r="CD4326">
        <v>0</v>
      </c>
      <c r="CE4326">
        <v>0</v>
      </c>
    </row>
    <row r="4327" spans="1:83" x14ac:dyDescent="0.35">
      <c r="A4327" s="9" t="str">
        <f t="shared" si="67"/>
        <v>1003.753.15</v>
      </c>
      <c r="B4327" s="52" t="e">
        <f>+IF(MATCH(A4327,List!H$10:H$145,0),"Targeted")</f>
        <v>#N/A</v>
      </c>
      <c r="C4327" s="65"/>
      <c r="D4327" s="151" t="s">
        <v>7700</v>
      </c>
      <c r="E4327" s="16" t="s">
        <v>938</v>
      </c>
      <c r="F4327" s="16" t="s">
        <v>939</v>
      </c>
      <c r="G4327" s="16" t="s">
        <v>63</v>
      </c>
      <c r="H4327" s="16" t="s">
        <v>6101</v>
      </c>
      <c r="I4327" s="16" t="s">
        <v>483</v>
      </c>
      <c r="J4327" s="16" t="s">
        <v>2694</v>
      </c>
      <c r="K4327" s="17" t="s">
        <v>628</v>
      </c>
      <c r="L4327" s="18" t="s">
        <v>5835</v>
      </c>
      <c r="M4327" s="195" t="s">
        <v>6102</v>
      </c>
      <c r="N4327" s="16" t="s">
        <v>6103</v>
      </c>
      <c r="O4327" s="17" t="s">
        <v>346</v>
      </c>
      <c r="P4327" s="17" t="s">
        <v>305</v>
      </c>
      <c r="Q4327" s="17" t="s">
        <v>306</v>
      </c>
      <c r="R4327">
        <v>6329</v>
      </c>
      <c r="S4327">
        <v>6553</v>
      </c>
      <c r="T4327">
        <v>3124</v>
      </c>
      <c r="U4327">
        <v>2954</v>
      </c>
      <c r="V4327">
        <v>3682</v>
      </c>
      <c r="W4327">
        <v>6301</v>
      </c>
      <c r="X4327">
        <v>6095</v>
      </c>
      <c r="Y4327">
        <v>5520</v>
      </c>
      <c r="Z4327">
        <v>4204</v>
      </c>
      <c r="AA4327">
        <v>4170</v>
      </c>
      <c r="AB4327">
        <v>8862</v>
      </c>
      <c r="AC4327">
        <v>20189</v>
      </c>
      <c r="AD4327">
        <v>42054</v>
      </c>
      <c r="AE4327">
        <v>31312</v>
      </c>
      <c r="AF4327">
        <v>30554</v>
      </c>
      <c r="AG4327" s="19">
        <v>5655</v>
      </c>
      <c r="AH4327">
        <v>23588</v>
      </c>
      <c r="AI4327">
        <v>46047</v>
      </c>
      <c r="AJ4327">
        <v>42454</v>
      </c>
      <c r="AK4327">
        <v>23119</v>
      </c>
      <c r="AL4327">
        <v>16401</v>
      </c>
      <c r="AM4327">
        <v>14905</v>
      </c>
      <c r="AN4327">
        <v>17918</v>
      </c>
      <c r="AO4327">
        <v>52180</v>
      </c>
      <c r="AP4327">
        <v>46340</v>
      </c>
      <c r="AQ4327">
        <v>51611</v>
      </c>
      <c r="AR4327">
        <v>98229</v>
      </c>
      <c r="AS4327">
        <v>184985</v>
      </c>
      <c r="AT4327">
        <v>160027</v>
      </c>
      <c r="AU4327">
        <v>184155</v>
      </c>
      <c r="AV4327">
        <v>305118</v>
      </c>
      <c r="AW4327">
        <v>532748</v>
      </c>
      <c r="AX4327">
        <v>449411</v>
      </c>
      <c r="AY4327">
        <v>459050</v>
      </c>
      <c r="AZ4327">
        <v>560000</v>
      </c>
      <c r="BA4327">
        <v>606000</v>
      </c>
      <c r="BB4327">
        <v>436000</v>
      </c>
      <c r="BC4327">
        <v>66000</v>
      </c>
      <c r="BD4327">
        <v>455000</v>
      </c>
      <c r="BE4327">
        <v>602000</v>
      </c>
      <c r="BF4327">
        <v>598000</v>
      </c>
      <c r="BG4327">
        <v>928000</v>
      </c>
      <c r="BH4327">
        <v>666000</v>
      </c>
      <c r="BI4327">
        <v>425000</v>
      </c>
      <c r="BJ4327">
        <v>444000</v>
      </c>
      <c r="BK4327">
        <v>319000</v>
      </c>
      <c r="BL4327">
        <v>222000</v>
      </c>
      <c r="BM4327">
        <v>380000</v>
      </c>
      <c r="BN4327">
        <v>382000</v>
      </c>
      <c r="BO4327">
        <v>361000</v>
      </c>
      <c r="BP4327">
        <v>362000</v>
      </c>
      <c r="BQ4327">
        <v>254000</v>
      </c>
      <c r="BR4327">
        <v>139000</v>
      </c>
      <c r="BS4327">
        <v>86000</v>
      </c>
      <c r="BT4327">
        <v>83000</v>
      </c>
      <c r="BU4327">
        <v>101000</v>
      </c>
      <c r="BV4327">
        <v>98000</v>
      </c>
      <c r="BW4327">
        <v>85000</v>
      </c>
      <c r="BX4327">
        <v>134000</v>
      </c>
      <c r="BY4327">
        <v>122000</v>
      </c>
      <c r="BZ4327">
        <v>92000</v>
      </c>
      <c r="CA4327">
        <v>128000</v>
      </c>
      <c r="CB4327">
        <v>87000</v>
      </c>
      <c r="CC4327">
        <v>160000</v>
      </c>
      <c r="CD4327">
        <v>183000</v>
      </c>
      <c r="CE4327">
        <v>187000</v>
      </c>
    </row>
    <row r="4328" spans="1:83" x14ac:dyDescent="0.35">
      <c r="A4328" s="9" t="str">
        <f t="shared" si="67"/>
        <v>1060.753.15</v>
      </c>
      <c r="B4328" s="52" t="e">
        <f>+IF(MATCH(A4328,List!H$10:H$145,0),"Targeted")</f>
        <v>#N/A</v>
      </c>
      <c r="C4328" s="65"/>
      <c r="D4328" s="151" t="s">
        <v>7700</v>
      </c>
      <c r="E4328" s="16" t="s">
        <v>938</v>
      </c>
      <c r="F4328" s="16" t="s">
        <v>939</v>
      </c>
      <c r="G4328" s="16" t="s">
        <v>63</v>
      </c>
      <c r="H4328" s="16" t="s">
        <v>6101</v>
      </c>
      <c r="I4328" s="16" t="s">
        <v>6104</v>
      </c>
      <c r="J4328" s="16" t="s">
        <v>918</v>
      </c>
      <c r="K4328" s="17" t="s">
        <v>628</v>
      </c>
      <c r="L4328" s="18" t="s">
        <v>5835</v>
      </c>
      <c r="M4328" s="195" t="s">
        <v>6102</v>
      </c>
      <c r="N4328" s="16" t="s">
        <v>6103</v>
      </c>
      <c r="O4328" s="17" t="s">
        <v>346</v>
      </c>
      <c r="P4328" s="17" t="s">
        <v>305</v>
      </c>
      <c r="Q4328" s="17" t="s">
        <v>306</v>
      </c>
      <c r="R4328">
        <v>46577</v>
      </c>
      <c r="S4328">
        <v>49586</v>
      </c>
      <c r="T4328">
        <v>54200</v>
      </c>
      <c r="U4328">
        <v>55584</v>
      </c>
      <c r="V4328">
        <v>57484</v>
      </c>
      <c r="W4328">
        <v>59547</v>
      </c>
      <c r="X4328">
        <v>62201</v>
      </c>
      <c r="Y4328">
        <v>67636</v>
      </c>
      <c r="Z4328">
        <v>76209</v>
      </c>
      <c r="AA4328">
        <v>89876</v>
      </c>
      <c r="AB4328">
        <v>102651</v>
      </c>
      <c r="AC4328">
        <v>118183</v>
      </c>
      <c r="AD4328">
        <v>138486</v>
      </c>
      <c r="AE4328">
        <v>167960</v>
      </c>
      <c r="AF4328">
        <v>183921</v>
      </c>
      <c r="AG4328" s="19">
        <v>55186</v>
      </c>
      <c r="AH4328">
        <v>216837</v>
      </c>
      <c r="AI4328">
        <v>263134</v>
      </c>
      <c r="AJ4328">
        <v>290763</v>
      </c>
      <c r="AK4328">
        <v>318550</v>
      </c>
      <c r="AL4328">
        <v>348546</v>
      </c>
      <c r="AM4328">
        <v>354565</v>
      </c>
      <c r="AN4328">
        <v>397932</v>
      </c>
      <c r="AO4328">
        <v>434473</v>
      </c>
      <c r="AP4328">
        <v>504117</v>
      </c>
      <c r="AQ4328">
        <v>550014</v>
      </c>
      <c r="AR4328">
        <v>612531</v>
      </c>
      <c r="AS4328">
        <v>746851</v>
      </c>
      <c r="AT4328">
        <v>874174</v>
      </c>
      <c r="AU4328">
        <v>1108334</v>
      </c>
      <c r="AV4328">
        <v>1316461</v>
      </c>
      <c r="AW4328">
        <v>1559032</v>
      </c>
      <c r="AX4328">
        <v>1702215</v>
      </c>
      <c r="AY4328">
        <v>1887196</v>
      </c>
      <c r="AZ4328">
        <v>2233000</v>
      </c>
      <c r="BA4328">
        <v>2434000</v>
      </c>
      <c r="BB4328">
        <v>2527000</v>
      </c>
      <c r="BC4328">
        <v>2629000</v>
      </c>
      <c r="BD4328">
        <v>2757000</v>
      </c>
      <c r="BE4328">
        <v>3064000</v>
      </c>
      <c r="BF4328">
        <v>3595000</v>
      </c>
      <c r="BG4328">
        <v>3849000</v>
      </c>
      <c r="BH4328">
        <v>3985000</v>
      </c>
      <c r="BI4328">
        <v>4317000</v>
      </c>
      <c r="BJ4328">
        <v>4547000</v>
      </c>
      <c r="BK4328">
        <v>4780000</v>
      </c>
      <c r="BL4328">
        <v>4994000</v>
      </c>
      <c r="BM4328">
        <v>5258000</v>
      </c>
      <c r="BN4328">
        <v>5544000</v>
      </c>
      <c r="BO4328">
        <v>5994000</v>
      </c>
      <c r="BP4328">
        <v>6166000</v>
      </c>
      <c r="BQ4328">
        <v>6515000</v>
      </c>
      <c r="BR4328">
        <v>6604000</v>
      </c>
      <c r="BS4328">
        <v>6718000</v>
      </c>
      <c r="BT4328">
        <v>6846000</v>
      </c>
      <c r="BU4328">
        <v>6907000</v>
      </c>
      <c r="BV4328">
        <v>6937000</v>
      </c>
      <c r="BW4328">
        <v>6724000</v>
      </c>
      <c r="BX4328">
        <v>7022000</v>
      </c>
      <c r="BY4328">
        <v>7549000</v>
      </c>
      <c r="BZ4328">
        <v>7665000</v>
      </c>
      <c r="CA4328">
        <v>7518000</v>
      </c>
      <c r="CB4328">
        <v>7654000</v>
      </c>
      <c r="CC4328">
        <v>7817000</v>
      </c>
      <c r="CD4328">
        <v>7989000</v>
      </c>
      <c r="CE4328">
        <v>8166000</v>
      </c>
    </row>
    <row r="4329" spans="1:83" x14ac:dyDescent="0.35">
      <c r="A4329" s="9" t="str">
        <f t="shared" si="67"/>
        <v>4500.753.15</v>
      </c>
      <c r="B4329" s="52" t="e">
        <f>+IF(MATCH(A4329,List!H$10:H$145,0),"Targeted")</f>
        <v>#N/A</v>
      </c>
      <c r="C4329" s="65"/>
      <c r="D4329" s="151" t="s">
        <v>7700</v>
      </c>
      <c r="E4329" s="16" t="s">
        <v>938</v>
      </c>
      <c r="F4329" s="16" t="s">
        <v>939</v>
      </c>
      <c r="G4329" s="16" t="s">
        <v>63</v>
      </c>
      <c r="H4329" s="16" t="s">
        <v>6101</v>
      </c>
      <c r="I4329" s="16" t="s">
        <v>6105</v>
      </c>
      <c r="J4329" s="16" t="s">
        <v>6106</v>
      </c>
      <c r="K4329" s="17" t="s">
        <v>628</v>
      </c>
      <c r="L4329" s="18" t="s">
        <v>5835</v>
      </c>
      <c r="M4329" s="195" t="s">
        <v>6102</v>
      </c>
      <c r="N4329" s="16" t="s">
        <v>6103</v>
      </c>
      <c r="O4329" s="17" t="s">
        <v>346</v>
      </c>
      <c r="P4329" s="17" t="s">
        <v>305</v>
      </c>
      <c r="Q4329" s="17" t="s">
        <v>306</v>
      </c>
      <c r="R4329">
        <v>-4302</v>
      </c>
      <c r="S4329">
        <v>-3121</v>
      </c>
      <c r="T4329">
        <v>-4610</v>
      </c>
      <c r="U4329">
        <v>-1439</v>
      </c>
      <c r="V4329">
        <v>-6214</v>
      </c>
      <c r="W4329">
        <v>-7310</v>
      </c>
      <c r="X4329">
        <v>-4747</v>
      </c>
      <c r="Y4329">
        <v>-8111</v>
      </c>
      <c r="Z4329">
        <v>-1493</v>
      </c>
      <c r="AA4329">
        <v>-418</v>
      </c>
      <c r="AB4329">
        <v>2829</v>
      </c>
      <c r="AC4329">
        <v>1795</v>
      </c>
      <c r="AD4329">
        <v>-1195</v>
      </c>
      <c r="AE4329">
        <v>1039</v>
      </c>
      <c r="AF4329">
        <v>-5933</v>
      </c>
      <c r="AG4329" s="19">
        <v>-4130</v>
      </c>
      <c r="AH4329">
        <v>475</v>
      </c>
      <c r="AI4329">
        <v>-1808</v>
      </c>
      <c r="AJ4329">
        <v>3732</v>
      </c>
      <c r="AK4329">
        <v>118</v>
      </c>
      <c r="AL4329">
        <v>-4426</v>
      </c>
      <c r="AM4329">
        <v>-5233</v>
      </c>
      <c r="AN4329">
        <v>3411</v>
      </c>
      <c r="AO4329">
        <v>7828</v>
      </c>
      <c r="AP4329">
        <v>-10822</v>
      </c>
      <c r="AQ4329">
        <v>12269</v>
      </c>
      <c r="AR4329">
        <v>774</v>
      </c>
      <c r="AS4329">
        <v>-2604</v>
      </c>
      <c r="AT4329">
        <v>2266</v>
      </c>
      <c r="AU4329">
        <v>2066</v>
      </c>
      <c r="AV4329">
        <v>1872</v>
      </c>
      <c r="AW4329">
        <v>1944</v>
      </c>
      <c r="AX4329">
        <v>1725</v>
      </c>
      <c r="AY4329">
        <v>1240</v>
      </c>
      <c r="AZ4329">
        <v>2000</v>
      </c>
      <c r="BA4329">
        <v>42000</v>
      </c>
      <c r="BB4329">
        <v>5000</v>
      </c>
      <c r="BC4329">
        <v>2000</v>
      </c>
      <c r="BD4329">
        <v>3000</v>
      </c>
      <c r="BE4329">
        <v>3000</v>
      </c>
      <c r="BF4329">
        <v>6000</v>
      </c>
      <c r="BG4329">
        <v>1000</v>
      </c>
      <c r="BH4329">
        <v>3000</v>
      </c>
      <c r="BI4329">
        <v>0</v>
      </c>
      <c r="BJ4329">
        <v>0</v>
      </c>
      <c r="BK4329">
        <v>0</v>
      </c>
      <c r="BL4329">
        <v>0</v>
      </c>
      <c r="BM4329">
        <v>0</v>
      </c>
      <c r="BN4329">
        <v>0</v>
      </c>
      <c r="BO4329">
        <v>0</v>
      </c>
      <c r="BP4329">
        <v>0</v>
      </c>
      <c r="BQ4329">
        <v>3000</v>
      </c>
      <c r="BR4329">
        <v>0</v>
      </c>
      <c r="BS4329">
        <v>0</v>
      </c>
      <c r="BT4329">
        <v>0</v>
      </c>
      <c r="BU4329">
        <v>0</v>
      </c>
      <c r="BV4329">
        <v>0</v>
      </c>
      <c r="BW4329">
        <v>0</v>
      </c>
      <c r="BX4329">
        <v>0</v>
      </c>
      <c r="BY4329">
        <v>0</v>
      </c>
      <c r="BZ4329">
        <v>3000</v>
      </c>
      <c r="CA4329">
        <v>3000</v>
      </c>
      <c r="CB4329">
        <v>3000</v>
      </c>
      <c r="CC4329">
        <v>3000</v>
      </c>
      <c r="CD4329">
        <v>3000</v>
      </c>
      <c r="CE4329">
        <v>3000</v>
      </c>
    </row>
    <row r="4330" spans="1:83" x14ac:dyDescent="0.35">
      <c r="A4330" s="9" t="str">
        <f t="shared" si="67"/>
        <v>4500.753.15</v>
      </c>
      <c r="B4330" s="52" t="e">
        <f>+IF(MATCH(A4330,List!H$10:H$145,0),"Targeted")</f>
        <v>#N/A</v>
      </c>
      <c r="C4330" s="65"/>
      <c r="D4330" s="151"/>
      <c r="E4330" s="16" t="s">
        <v>938</v>
      </c>
      <c r="F4330" s="16" t="s">
        <v>939</v>
      </c>
      <c r="G4330" s="16" t="s">
        <v>63</v>
      </c>
      <c r="H4330" s="16" t="s">
        <v>6101</v>
      </c>
      <c r="I4330" s="16" t="s">
        <v>6105</v>
      </c>
      <c r="J4330" s="16" t="s">
        <v>6106</v>
      </c>
      <c r="K4330" s="17" t="s">
        <v>628</v>
      </c>
      <c r="L4330" s="18" t="s">
        <v>5835</v>
      </c>
      <c r="M4330" s="195" t="s">
        <v>6102</v>
      </c>
      <c r="N4330" s="16" t="s">
        <v>6103</v>
      </c>
      <c r="O4330" s="17" t="s">
        <v>304</v>
      </c>
      <c r="P4330" s="17" t="s">
        <v>305</v>
      </c>
      <c r="Q4330" s="17" t="s">
        <v>306</v>
      </c>
      <c r="R4330">
        <v>0</v>
      </c>
      <c r="S4330">
        <v>0</v>
      </c>
      <c r="T4330">
        <v>0</v>
      </c>
      <c r="U4330">
        <v>0</v>
      </c>
      <c r="V4330">
        <v>0</v>
      </c>
      <c r="W4330">
        <v>0</v>
      </c>
      <c r="X4330">
        <v>0</v>
      </c>
      <c r="Y4330">
        <v>0</v>
      </c>
      <c r="Z4330">
        <v>0</v>
      </c>
      <c r="AA4330">
        <v>0</v>
      </c>
      <c r="AB4330">
        <v>0</v>
      </c>
      <c r="AC4330">
        <v>0</v>
      </c>
      <c r="AD4330">
        <v>0</v>
      </c>
      <c r="AE4330">
        <v>0</v>
      </c>
      <c r="AF4330">
        <v>0</v>
      </c>
      <c r="AG4330" s="19">
        <v>0</v>
      </c>
      <c r="AH4330">
        <v>0</v>
      </c>
      <c r="AI4330">
        <v>0</v>
      </c>
      <c r="AJ4330">
        <v>0</v>
      </c>
      <c r="AK4330">
        <v>0</v>
      </c>
      <c r="AL4330">
        <v>0</v>
      </c>
      <c r="AM4330">
        <v>0</v>
      </c>
      <c r="AN4330">
        <v>0</v>
      </c>
      <c r="AO4330">
        <v>0</v>
      </c>
      <c r="AP4330">
        <v>0</v>
      </c>
      <c r="AQ4330">
        <v>0</v>
      </c>
      <c r="AR4330">
        <v>0</v>
      </c>
      <c r="AS4330">
        <v>0</v>
      </c>
      <c r="AT4330">
        <v>4884</v>
      </c>
      <c r="AU4330">
        <v>-5331</v>
      </c>
      <c r="AV4330">
        <v>-23276</v>
      </c>
      <c r="AW4330">
        <v>22715</v>
      </c>
      <c r="AX4330">
        <v>-22443</v>
      </c>
      <c r="AY4330">
        <v>-16796</v>
      </c>
      <c r="AZ4330">
        <v>-25000</v>
      </c>
      <c r="BA4330">
        <v>-63000</v>
      </c>
      <c r="BB4330">
        <v>-4000</v>
      </c>
      <c r="BC4330">
        <v>11000</v>
      </c>
      <c r="BD4330">
        <v>-11000</v>
      </c>
      <c r="BE4330">
        <v>37000</v>
      </c>
      <c r="BF4330">
        <v>-3000</v>
      </c>
      <c r="BG4330">
        <v>-56000</v>
      </c>
      <c r="BH4330">
        <v>-82000</v>
      </c>
      <c r="BI4330">
        <v>3000</v>
      </c>
      <c r="BJ4330">
        <v>-150000</v>
      </c>
      <c r="BK4330">
        <v>-44000</v>
      </c>
      <c r="BL4330">
        <v>-39000</v>
      </c>
      <c r="BM4330">
        <v>24000</v>
      </c>
      <c r="BN4330">
        <v>87000</v>
      </c>
      <c r="BO4330">
        <v>-37000</v>
      </c>
      <c r="BP4330">
        <v>31000</v>
      </c>
      <c r="BQ4330">
        <v>-12000</v>
      </c>
      <c r="BR4330">
        <v>19000</v>
      </c>
      <c r="BS4330">
        <v>-50000</v>
      </c>
      <c r="BT4330">
        <v>116000</v>
      </c>
      <c r="BU4330">
        <v>-67000</v>
      </c>
      <c r="BV4330">
        <v>-71000</v>
      </c>
      <c r="BW4330">
        <v>36000</v>
      </c>
      <c r="BX4330" s="10">
        <v>-67000</v>
      </c>
      <c r="BY4330">
        <v>87000</v>
      </c>
      <c r="BZ4330">
        <v>-3000</v>
      </c>
      <c r="CA4330">
        <v>-3000</v>
      </c>
      <c r="CB4330">
        <v>-3000</v>
      </c>
      <c r="CC4330">
        <v>-3000</v>
      </c>
      <c r="CD4330">
        <v>-3000</v>
      </c>
      <c r="CE4330">
        <v>-3000</v>
      </c>
    </row>
    <row r="4331" spans="1:83" x14ac:dyDescent="0.35">
      <c r="A4331" s="9" t="str">
        <f t="shared" si="67"/>
        <v>8408.753.15</v>
      </c>
      <c r="B4331" s="52" t="e">
        <f>+IF(MATCH(A4331,List!H$10:H$145,0),"Targeted")</f>
        <v>#N/A</v>
      </c>
      <c r="C4331" s="65"/>
      <c r="D4331" s="151"/>
      <c r="E4331" s="16" t="s">
        <v>938</v>
      </c>
      <c r="F4331" s="16" t="s">
        <v>939</v>
      </c>
      <c r="G4331" s="16" t="s">
        <v>63</v>
      </c>
      <c r="H4331" s="16" t="s">
        <v>6101</v>
      </c>
      <c r="I4331" s="16" t="s">
        <v>6107</v>
      </c>
      <c r="J4331" s="16" t="s">
        <v>6108</v>
      </c>
      <c r="K4331" s="17" t="s">
        <v>628</v>
      </c>
      <c r="L4331" s="18" t="s">
        <v>5835</v>
      </c>
      <c r="M4331" s="195" t="s">
        <v>6102</v>
      </c>
      <c r="N4331" s="16" t="s">
        <v>6103</v>
      </c>
      <c r="O4331" s="17" t="s">
        <v>304</v>
      </c>
      <c r="P4331" s="17" t="s">
        <v>305</v>
      </c>
      <c r="Q4331" s="17" t="s">
        <v>306</v>
      </c>
      <c r="R4331">
        <v>-28</v>
      </c>
      <c r="S4331">
        <v>18</v>
      </c>
      <c r="T4331">
        <v>2</v>
      </c>
      <c r="U4331">
        <v>27</v>
      </c>
      <c r="V4331">
        <v>-63</v>
      </c>
      <c r="W4331">
        <v>-39</v>
      </c>
      <c r="X4331">
        <v>-56</v>
      </c>
      <c r="Y4331">
        <v>-64</v>
      </c>
      <c r="Z4331">
        <v>-139</v>
      </c>
      <c r="AA4331">
        <v>165</v>
      </c>
      <c r="AB4331">
        <v>172</v>
      </c>
      <c r="AC4331">
        <v>-200</v>
      </c>
      <c r="AD4331">
        <v>-285</v>
      </c>
      <c r="AE4331">
        <v>-233</v>
      </c>
      <c r="AF4331">
        <v>-332</v>
      </c>
      <c r="AG4331" s="19">
        <v>51</v>
      </c>
      <c r="AH4331">
        <v>-649</v>
      </c>
      <c r="AI4331">
        <v>-210</v>
      </c>
      <c r="AJ4331">
        <v>420</v>
      </c>
      <c r="AK4331">
        <v>100</v>
      </c>
      <c r="AL4331">
        <v>34</v>
      </c>
      <c r="AM4331">
        <v>-511</v>
      </c>
      <c r="AN4331">
        <v>-1280</v>
      </c>
      <c r="AO4331">
        <v>-662</v>
      </c>
      <c r="AP4331">
        <v>-3005</v>
      </c>
      <c r="AQ4331">
        <v>244</v>
      </c>
      <c r="AR4331">
        <v>-509</v>
      </c>
      <c r="AS4331">
        <v>758</v>
      </c>
      <c r="AT4331">
        <v>2722</v>
      </c>
      <c r="AU4331">
        <v>1446</v>
      </c>
      <c r="AV4331">
        <v>-656</v>
      </c>
      <c r="AW4331">
        <v>-2092</v>
      </c>
      <c r="AX4331">
        <v>-6733</v>
      </c>
      <c r="AY4331">
        <v>-15742</v>
      </c>
      <c r="AZ4331">
        <v>-21000</v>
      </c>
      <c r="BA4331">
        <v>-6000</v>
      </c>
      <c r="BB4331">
        <v>-25000</v>
      </c>
      <c r="BC4331">
        <v>-26000</v>
      </c>
      <c r="BD4331">
        <v>0</v>
      </c>
      <c r="BE4331">
        <v>1000</v>
      </c>
      <c r="BF4331">
        <v>10000</v>
      </c>
      <c r="BG4331">
        <v>24000</v>
      </c>
      <c r="BH4331">
        <v>8000</v>
      </c>
      <c r="BI4331">
        <v>5000</v>
      </c>
      <c r="BJ4331">
        <v>4000</v>
      </c>
      <c r="BK4331">
        <v>-3000</v>
      </c>
      <c r="BL4331">
        <v>-5000</v>
      </c>
      <c r="BM4331">
        <v>-7000</v>
      </c>
      <c r="BN4331">
        <v>-4000</v>
      </c>
      <c r="BO4331">
        <v>9000</v>
      </c>
      <c r="BP4331">
        <v>-13000</v>
      </c>
      <c r="BQ4331">
        <v>-7000</v>
      </c>
      <c r="BR4331">
        <v>-1000</v>
      </c>
      <c r="BS4331">
        <v>-3000</v>
      </c>
      <c r="BT4331">
        <v>4000</v>
      </c>
      <c r="BU4331">
        <v>11000</v>
      </c>
      <c r="BV4331">
        <v>13000</v>
      </c>
      <c r="BW4331">
        <v>-24000</v>
      </c>
      <c r="BX4331" s="10">
        <v>2000</v>
      </c>
      <c r="BY4331">
        <v>6000</v>
      </c>
      <c r="BZ4331">
        <v>-7000</v>
      </c>
      <c r="CA4331">
        <v>0</v>
      </c>
      <c r="CB4331">
        <v>0</v>
      </c>
      <c r="CC4331">
        <v>0</v>
      </c>
      <c r="CD4331">
        <v>0</v>
      </c>
      <c r="CE4331">
        <v>0</v>
      </c>
    </row>
    <row r="4332" spans="1:83" x14ac:dyDescent="0.35">
      <c r="A4332" s="9" t="str">
        <f t="shared" si="67"/>
        <v>8605.754.75</v>
      </c>
      <c r="B4332" s="52" t="e">
        <f>+IF(MATCH(A4332,List!H$10:H$145,0),"Targeted")</f>
        <v>#N/A</v>
      </c>
      <c r="C4332" s="65"/>
      <c r="D4332" s="151" t="s">
        <v>7700</v>
      </c>
      <c r="E4332" s="16" t="s">
        <v>863</v>
      </c>
      <c r="F4332" s="16" t="s">
        <v>864</v>
      </c>
      <c r="G4332" s="16" t="s">
        <v>151</v>
      </c>
      <c r="H4332" s="16" t="s">
        <v>4835</v>
      </c>
      <c r="I4332" s="16" t="s">
        <v>6109</v>
      </c>
      <c r="J4332" s="16" t="s">
        <v>6061</v>
      </c>
      <c r="K4332" s="17" t="s">
        <v>40</v>
      </c>
      <c r="L4332" s="18" t="s">
        <v>5835</v>
      </c>
      <c r="M4332" s="195" t="s">
        <v>6110</v>
      </c>
      <c r="N4332" s="16" t="s">
        <v>6111</v>
      </c>
      <c r="O4332" s="17" t="s">
        <v>346</v>
      </c>
      <c r="P4332" s="17" t="s">
        <v>305</v>
      </c>
      <c r="Q4332" s="17" t="s">
        <v>306</v>
      </c>
      <c r="R4332">
        <v>0</v>
      </c>
      <c r="S4332">
        <v>0</v>
      </c>
      <c r="T4332">
        <v>0</v>
      </c>
      <c r="U4332">
        <v>0</v>
      </c>
      <c r="V4332">
        <v>0</v>
      </c>
      <c r="W4332">
        <v>0</v>
      </c>
      <c r="X4332">
        <v>0</v>
      </c>
      <c r="Y4332">
        <v>0</v>
      </c>
      <c r="Z4332">
        <v>0</v>
      </c>
      <c r="AA4332">
        <v>0</v>
      </c>
      <c r="AB4332">
        <v>0</v>
      </c>
      <c r="AC4332">
        <v>0</v>
      </c>
      <c r="AD4332">
        <v>0</v>
      </c>
      <c r="AE4332">
        <v>0</v>
      </c>
      <c r="AF4332">
        <v>0</v>
      </c>
      <c r="AG4332" s="19">
        <v>0</v>
      </c>
      <c r="AH4332">
        <v>0</v>
      </c>
      <c r="AI4332">
        <v>0</v>
      </c>
      <c r="AJ4332">
        <v>0</v>
      </c>
      <c r="AK4332">
        <v>0</v>
      </c>
      <c r="AL4332">
        <v>0</v>
      </c>
      <c r="AM4332">
        <v>0</v>
      </c>
      <c r="AN4332">
        <v>0</v>
      </c>
      <c r="AO4332">
        <v>0</v>
      </c>
      <c r="AP4332">
        <v>0</v>
      </c>
      <c r="AQ4332">
        <v>0</v>
      </c>
      <c r="AR4332">
        <v>0</v>
      </c>
      <c r="AS4332">
        <v>0</v>
      </c>
      <c r="AT4332">
        <v>0</v>
      </c>
      <c r="AU4332">
        <v>0</v>
      </c>
      <c r="AV4332">
        <v>0</v>
      </c>
      <c r="AW4332">
        <v>0</v>
      </c>
      <c r="AX4332">
        <v>0</v>
      </c>
      <c r="AY4332">
        <v>0</v>
      </c>
      <c r="AZ4332">
        <v>0</v>
      </c>
      <c r="BA4332">
        <v>1000</v>
      </c>
      <c r="BB4332">
        <v>2000</v>
      </c>
      <c r="BC4332">
        <v>5000</v>
      </c>
      <c r="BD4332">
        <v>6000</v>
      </c>
      <c r="BE4332">
        <v>4000</v>
      </c>
      <c r="BF4332">
        <v>4000</v>
      </c>
      <c r="BG4332">
        <v>0</v>
      </c>
      <c r="BH4332">
        <v>0</v>
      </c>
      <c r="BI4332">
        <v>0</v>
      </c>
      <c r="BJ4332">
        <v>0</v>
      </c>
      <c r="BK4332">
        <v>0</v>
      </c>
      <c r="BL4332">
        <v>0</v>
      </c>
      <c r="BM4332">
        <v>0</v>
      </c>
      <c r="BN4332">
        <v>0</v>
      </c>
      <c r="BO4332">
        <v>0</v>
      </c>
      <c r="BP4332">
        <v>0</v>
      </c>
      <c r="BQ4332">
        <v>0</v>
      </c>
      <c r="BR4332">
        <v>0</v>
      </c>
      <c r="BS4332">
        <v>0</v>
      </c>
      <c r="BT4332">
        <v>0</v>
      </c>
      <c r="BU4332">
        <v>0</v>
      </c>
      <c r="BV4332">
        <v>0</v>
      </c>
      <c r="BW4332">
        <v>0</v>
      </c>
      <c r="BX4332">
        <v>0</v>
      </c>
      <c r="BY4332">
        <v>0</v>
      </c>
      <c r="BZ4332">
        <v>0</v>
      </c>
      <c r="CA4332">
        <v>0</v>
      </c>
      <c r="CB4332">
        <v>0</v>
      </c>
      <c r="CC4332">
        <v>0</v>
      </c>
      <c r="CD4332">
        <v>0</v>
      </c>
      <c r="CE4332">
        <v>0</v>
      </c>
    </row>
    <row r="4333" spans="1:83" x14ac:dyDescent="0.35">
      <c r="A4333" s="9" t="str">
        <f t="shared" si="67"/>
        <v>8605.754.75</v>
      </c>
      <c r="B4333" s="52" t="e">
        <f>+IF(MATCH(A4333,List!H$10:H$145,0),"Targeted")</f>
        <v>#N/A</v>
      </c>
      <c r="C4333" s="65"/>
      <c r="D4333" s="151" t="s">
        <v>7700</v>
      </c>
      <c r="E4333" s="16" t="s">
        <v>863</v>
      </c>
      <c r="F4333" s="16" t="s">
        <v>864</v>
      </c>
      <c r="G4333" s="16" t="s">
        <v>151</v>
      </c>
      <c r="H4333" s="16" t="s">
        <v>4835</v>
      </c>
      <c r="I4333" s="16" t="s">
        <v>6109</v>
      </c>
      <c r="J4333" s="16" t="s">
        <v>6061</v>
      </c>
      <c r="K4333" s="17" t="s">
        <v>40</v>
      </c>
      <c r="L4333" s="18" t="s">
        <v>5835</v>
      </c>
      <c r="M4333" s="195" t="s">
        <v>6110</v>
      </c>
      <c r="N4333" s="16" t="s">
        <v>6111</v>
      </c>
      <c r="O4333" s="17" t="s">
        <v>346</v>
      </c>
      <c r="P4333" s="17" t="s">
        <v>524</v>
      </c>
      <c r="Q4333" s="17" t="s">
        <v>306</v>
      </c>
      <c r="R4333">
        <v>0</v>
      </c>
      <c r="S4333">
        <v>0</v>
      </c>
      <c r="T4333">
        <v>0</v>
      </c>
      <c r="U4333">
        <v>0</v>
      </c>
      <c r="V4333">
        <v>0</v>
      </c>
      <c r="W4333">
        <v>0</v>
      </c>
      <c r="X4333">
        <v>0</v>
      </c>
      <c r="Y4333">
        <v>0</v>
      </c>
      <c r="Z4333">
        <v>0</v>
      </c>
      <c r="AA4333">
        <v>0</v>
      </c>
      <c r="AB4333">
        <v>0</v>
      </c>
      <c r="AC4333">
        <v>0</v>
      </c>
      <c r="AD4333">
        <v>0</v>
      </c>
      <c r="AE4333">
        <v>0</v>
      </c>
      <c r="AF4333">
        <v>0</v>
      </c>
      <c r="AG4333" s="19">
        <v>0</v>
      </c>
      <c r="AH4333">
        <v>0</v>
      </c>
      <c r="AI4333">
        <v>0</v>
      </c>
      <c r="AJ4333">
        <v>0</v>
      </c>
      <c r="AK4333">
        <v>0</v>
      </c>
      <c r="AL4333">
        <v>0</v>
      </c>
      <c r="AM4333">
        <v>0</v>
      </c>
      <c r="AN4333">
        <v>0</v>
      </c>
      <c r="AO4333">
        <v>0</v>
      </c>
      <c r="AP4333">
        <v>0</v>
      </c>
      <c r="AQ4333">
        <v>0</v>
      </c>
      <c r="AR4333">
        <v>0</v>
      </c>
      <c r="AS4333">
        <v>0</v>
      </c>
      <c r="AT4333">
        <v>0</v>
      </c>
      <c r="AU4333">
        <v>0</v>
      </c>
      <c r="AV4333">
        <v>0</v>
      </c>
      <c r="AW4333">
        <v>0</v>
      </c>
      <c r="AX4333">
        <v>0</v>
      </c>
      <c r="AY4333">
        <v>0</v>
      </c>
      <c r="AZ4333">
        <v>0</v>
      </c>
      <c r="BA4333">
        <v>10000</v>
      </c>
      <c r="BB4333">
        <v>10000</v>
      </c>
      <c r="BC4333">
        <v>34000</v>
      </c>
      <c r="BD4333">
        <v>64000</v>
      </c>
      <c r="BE4333">
        <v>97000</v>
      </c>
      <c r="BF4333">
        <v>84000</v>
      </c>
      <c r="BG4333">
        <v>13000</v>
      </c>
      <c r="BH4333">
        <v>6000</v>
      </c>
      <c r="BI4333">
        <v>1000</v>
      </c>
      <c r="BJ4333">
        <v>1000</v>
      </c>
      <c r="BK4333">
        <v>0</v>
      </c>
      <c r="BL4333">
        <v>0</v>
      </c>
      <c r="BM4333">
        <v>0</v>
      </c>
      <c r="BN4333">
        <v>0</v>
      </c>
      <c r="BO4333">
        <v>0</v>
      </c>
      <c r="BP4333">
        <v>0</v>
      </c>
      <c r="BQ4333">
        <v>0</v>
      </c>
      <c r="BR4333">
        <v>0</v>
      </c>
      <c r="BS4333">
        <v>0</v>
      </c>
      <c r="BT4333">
        <v>0</v>
      </c>
      <c r="BU4333">
        <v>0</v>
      </c>
      <c r="BV4333">
        <v>0</v>
      </c>
      <c r="BW4333">
        <v>0</v>
      </c>
      <c r="BX4333">
        <v>0</v>
      </c>
      <c r="BY4333">
        <v>0</v>
      </c>
      <c r="BZ4333">
        <v>0</v>
      </c>
      <c r="CA4333">
        <v>0</v>
      </c>
      <c r="CB4333">
        <v>0</v>
      </c>
      <c r="CC4333">
        <v>0</v>
      </c>
      <c r="CD4333">
        <v>0</v>
      </c>
      <c r="CE4333">
        <v>0</v>
      </c>
    </row>
    <row r="4334" spans="1:83" x14ac:dyDescent="0.35">
      <c r="A4334" s="9" t="str">
        <f t="shared" si="67"/>
        <v>504130.754.15</v>
      </c>
      <c r="B4334" s="52" t="e">
        <f>+IF(MATCH(A4334,List!H$10:H$145,0),"Targeted")</f>
        <v>#N/A</v>
      </c>
      <c r="C4334" s="65"/>
      <c r="D4334" s="151"/>
      <c r="E4334" s="16" t="s">
        <v>938</v>
      </c>
      <c r="F4334" s="16" t="s">
        <v>939</v>
      </c>
      <c r="G4334" s="16" t="s">
        <v>298</v>
      </c>
      <c r="H4334" s="16" t="s">
        <v>939</v>
      </c>
      <c r="I4334" s="16" t="s">
        <v>6112</v>
      </c>
      <c r="J4334" s="16" t="s">
        <v>6113</v>
      </c>
      <c r="K4334" s="17" t="s">
        <v>628</v>
      </c>
      <c r="L4334" s="18" t="s">
        <v>5835</v>
      </c>
      <c r="M4334" s="195" t="s">
        <v>6110</v>
      </c>
      <c r="N4334" s="16" t="s">
        <v>6111</v>
      </c>
      <c r="O4334" s="17" t="s">
        <v>304</v>
      </c>
      <c r="P4334" s="17" t="s">
        <v>305</v>
      </c>
      <c r="Q4334" s="17" t="s">
        <v>306</v>
      </c>
      <c r="R4334">
        <v>0</v>
      </c>
      <c r="S4334">
        <v>0</v>
      </c>
      <c r="T4334">
        <v>0</v>
      </c>
      <c r="U4334">
        <v>0</v>
      </c>
      <c r="V4334">
        <v>0</v>
      </c>
      <c r="W4334">
        <v>0</v>
      </c>
      <c r="X4334">
        <v>0</v>
      </c>
      <c r="Y4334">
        <v>0</v>
      </c>
      <c r="Z4334">
        <v>0</v>
      </c>
      <c r="AA4334">
        <v>0</v>
      </c>
      <c r="AB4334">
        <v>0</v>
      </c>
      <c r="AC4334">
        <v>0</v>
      </c>
      <c r="AD4334">
        <v>0</v>
      </c>
      <c r="AE4334">
        <v>0</v>
      </c>
      <c r="AF4334">
        <v>0</v>
      </c>
      <c r="AG4334" s="19">
        <v>0</v>
      </c>
      <c r="AH4334">
        <v>0</v>
      </c>
      <c r="AI4334">
        <v>0</v>
      </c>
      <c r="AJ4334">
        <v>0</v>
      </c>
      <c r="AK4334">
        <v>0</v>
      </c>
      <c r="AL4334">
        <v>0</v>
      </c>
      <c r="AM4334">
        <v>0</v>
      </c>
      <c r="AN4334">
        <v>0</v>
      </c>
      <c r="AO4334">
        <v>0</v>
      </c>
      <c r="AP4334">
        <v>0</v>
      </c>
      <c r="AQ4334">
        <v>0</v>
      </c>
      <c r="AR4334">
        <v>0</v>
      </c>
      <c r="AS4334">
        <v>0</v>
      </c>
      <c r="AT4334">
        <v>0</v>
      </c>
      <c r="AU4334">
        <v>0</v>
      </c>
      <c r="AV4334">
        <v>0</v>
      </c>
      <c r="AW4334">
        <v>0</v>
      </c>
      <c r="AX4334">
        <v>0</v>
      </c>
      <c r="AY4334">
        <v>0</v>
      </c>
      <c r="AZ4334">
        <v>0</v>
      </c>
      <c r="BA4334">
        <v>0</v>
      </c>
      <c r="BB4334">
        <v>0</v>
      </c>
      <c r="BC4334">
        <v>0</v>
      </c>
      <c r="BD4334">
        <v>0</v>
      </c>
      <c r="BE4334">
        <v>0</v>
      </c>
      <c r="BF4334">
        <v>0</v>
      </c>
      <c r="BG4334">
        <v>-68000</v>
      </c>
      <c r="BH4334">
        <v>0</v>
      </c>
      <c r="BI4334">
        <v>0</v>
      </c>
      <c r="BJ4334">
        <v>0</v>
      </c>
      <c r="BK4334">
        <v>0</v>
      </c>
      <c r="BL4334">
        <v>0</v>
      </c>
      <c r="BM4334">
        <v>0</v>
      </c>
      <c r="BN4334">
        <v>0</v>
      </c>
      <c r="BO4334">
        <v>0</v>
      </c>
      <c r="BP4334">
        <v>0</v>
      </c>
      <c r="BQ4334">
        <v>0</v>
      </c>
      <c r="BR4334">
        <v>0</v>
      </c>
      <c r="BS4334">
        <v>0</v>
      </c>
      <c r="BT4334">
        <v>0</v>
      </c>
      <c r="BU4334">
        <v>0</v>
      </c>
      <c r="BV4334">
        <v>0</v>
      </c>
      <c r="BW4334">
        <v>0</v>
      </c>
      <c r="BX4334" s="10">
        <v>0</v>
      </c>
      <c r="BY4334">
        <v>0</v>
      </c>
      <c r="BZ4334">
        <v>0</v>
      </c>
      <c r="CA4334">
        <v>0</v>
      </c>
      <c r="CB4334">
        <v>0</v>
      </c>
      <c r="CC4334">
        <v>0</v>
      </c>
      <c r="CD4334">
        <v>0</v>
      </c>
      <c r="CE4334">
        <v>0</v>
      </c>
    </row>
    <row r="4335" spans="1:83" x14ac:dyDescent="0.35">
      <c r="A4335" s="9" t="str">
        <f t="shared" si="67"/>
        <v>1102.754.15</v>
      </c>
      <c r="B4335" s="52" t="e">
        <f>+IF(MATCH(A4335,List!H$10:H$145,0),"Targeted")</f>
        <v>#N/A</v>
      </c>
      <c r="C4335" s="65"/>
      <c r="D4335" s="151" t="s">
        <v>7700</v>
      </c>
      <c r="E4335" s="16" t="s">
        <v>938</v>
      </c>
      <c r="F4335" s="16" t="s">
        <v>939</v>
      </c>
      <c r="G4335" s="16" t="s">
        <v>940</v>
      </c>
      <c r="H4335" s="16" t="s">
        <v>941</v>
      </c>
      <c r="I4335" s="16" t="s">
        <v>3795</v>
      </c>
      <c r="J4335" s="16" t="s">
        <v>6114</v>
      </c>
      <c r="K4335" s="17" t="s">
        <v>628</v>
      </c>
      <c r="L4335" s="18" t="s">
        <v>5835</v>
      </c>
      <c r="M4335" s="195" t="s">
        <v>6110</v>
      </c>
      <c r="N4335" s="16" t="s">
        <v>6111</v>
      </c>
      <c r="O4335" s="17" t="s">
        <v>346</v>
      </c>
      <c r="P4335" s="17" t="s">
        <v>305</v>
      </c>
      <c r="Q4335" s="17" t="s">
        <v>306</v>
      </c>
      <c r="R4335">
        <v>0</v>
      </c>
      <c r="S4335">
        <v>0</v>
      </c>
      <c r="T4335">
        <v>0</v>
      </c>
      <c r="U4335">
        <v>0</v>
      </c>
      <c r="V4335">
        <v>0</v>
      </c>
      <c r="W4335">
        <v>0</v>
      </c>
      <c r="X4335">
        <v>0</v>
      </c>
      <c r="Y4335">
        <v>0</v>
      </c>
      <c r="Z4335">
        <v>0</v>
      </c>
      <c r="AA4335">
        <v>0</v>
      </c>
      <c r="AB4335">
        <v>0</v>
      </c>
      <c r="AC4335">
        <v>0</v>
      </c>
      <c r="AD4335">
        <v>0</v>
      </c>
      <c r="AE4335">
        <v>0</v>
      </c>
      <c r="AF4335">
        <v>0</v>
      </c>
      <c r="AG4335" s="19">
        <v>0</v>
      </c>
      <c r="AH4335">
        <v>0</v>
      </c>
      <c r="AI4335">
        <v>0</v>
      </c>
      <c r="AJ4335">
        <v>0</v>
      </c>
      <c r="AK4335">
        <v>0</v>
      </c>
      <c r="AL4335">
        <v>0</v>
      </c>
      <c r="AM4335">
        <v>0</v>
      </c>
      <c r="AN4335">
        <v>0</v>
      </c>
      <c r="AO4335">
        <v>0</v>
      </c>
      <c r="AP4335">
        <v>0</v>
      </c>
      <c r="AQ4335">
        <v>0</v>
      </c>
      <c r="AR4335">
        <v>0</v>
      </c>
      <c r="AS4335">
        <v>0</v>
      </c>
      <c r="AT4335">
        <v>0</v>
      </c>
      <c r="AU4335">
        <v>0</v>
      </c>
      <c r="AV4335">
        <v>0</v>
      </c>
      <c r="AW4335">
        <v>0</v>
      </c>
      <c r="AX4335">
        <v>0</v>
      </c>
      <c r="AY4335">
        <v>0</v>
      </c>
      <c r="AZ4335">
        <v>0</v>
      </c>
      <c r="BA4335">
        <v>0</v>
      </c>
      <c r="BB4335">
        <v>0</v>
      </c>
      <c r="BC4335">
        <v>0</v>
      </c>
      <c r="BD4335">
        <v>0</v>
      </c>
      <c r="BE4335">
        <v>0</v>
      </c>
      <c r="BF4335">
        <v>0</v>
      </c>
      <c r="BG4335">
        <v>0</v>
      </c>
      <c r="BH4335">
        <v>0</v>
      </c>
      <c r="BI4335">
        <v>0</v>
      </c>
      <c r="BJ4335">
        <v>0</v>
      </c>
      <c r="BK4335">
        <v>0</v>
      </c>
      <c r="BL4335">
        <v>0</v>
      </c>
      <c r="BM4335">
        <v>0</v>
      </c>
      <c r="BN4335">
        <v>0</v>
      </c>
      <c r="BO4335">
        <v>32000</v>
      </c>
      <c r="BP4335">
        <v>41000</v>
      </c>
      <c r="BQ4335">
        <v>22000</v>
      </c>
      <c r="BR4335">
        <v>2000</v>
      </c>
      <c r="BS4335">
        <v>-2000</v>
      </c>
      <c r="BT4335">
        <v>2000</v>
      </c>
      <c r="BU4335">
        <v>0</v>
      </c>
      <c r="BV4335">
        <v>0</v>
      </c>
      <c r="BW4335">
        <v>0</v>
      </c>
      <c r="BX4335">
        <v>0</v>
      </c>
      <c r="BY4335">
        <v>0</v>
      </c>
      <c r="BZ4335">
        <v>0</v>
      </c>
      <c r="CA4335">
        <v>0</v>
      </c>
      <c r="CB4335">
        <v>0</v>
      </c>
      <c r="CC4335">
        <v>0</v>
      </c>
      <c r="CD4335">
        <v>0</v>
      </c>
      <c r="CE4335">
        <v>0</v>
      </c>
    </row>
    <row r="4336" spans="1:83" x14ac:dyDescent="0.35">
      <c r="A4336" s="9" t="str">
        <f t="shared" si="67"/>
        <v>0139.754.15</v>
      </c>
      <c r="B4336" s="52" t="e">
        <f>+IF(MATCH(A4336,List!H$10:H$145,0),"Targeted")</f>
        <v>#N/A</v>
      </c>
      <c r="C4336" s="65"/>
      <c r="D4336" s="151"/>
      <c r="E4336" s="16" t="s">
        <v>938</v>
      </c>
      <c r="F4336" s="16" t="s">
        <v>939</v>
      </c>
      <c r="G4336" s="16" t="s">
        <v>469</v>
      </c>
      <c r="H4336" s="16" t="s">
        <v>945</v>
      </c>
      <c r="I4336" s="16" t="s">
        <v>236</v>
      </c>
      <c r="J4336" s="16" t="s">
        <v>6115</v>
      </c>
      <c r="K4336" s="17" t="s">
        <v>628</v>
      </c>
      <c r="L4336" s="18" t="s">
        <v>5835</v>
      </c>
      <c r="M4336" s="195" t="s">
        <v>6110</v>
      </c>
      <c r="N4336" s="16" t="s">
        <v>6111</v>
      </c>
      <c r="O4336" s="17" t="s">
        <v>304</v>
      </c>
      <c r="P4336" s="17" t="s">
        <v>305</v>
      </c>
      <c r="Q4336" s="17" t="s">
        <v>306</v>
      </c>
      <c r="R4336">
        <v>0</v>
      </c>
      <c r="S4336">
        <v>0</v>
      </c>
      <c r="T4336">
        <v>0</v>
      </c>
      <c r="U4336">
        <v>0</v>
      </c>
      <c r="V4336">
        <v>0</v>
      </c>
      <c r="W4336">
        <v>0</v>
      </c>
      <c r="X4336">
        <v>0</v>
      </c>
      <c r="Y4336">
        <v>0</v>
      </c>
      <c r="Z4336">
        <v>0</v>
      </c>
      <c r="AA4336">
        <v>0</v>
      </c>
      <c r="AB4336">
        <v>0</v>
      </c>
      <c r="AC4336">
        <v>0</v>
      </c>
      <c r="AD4336">
        <v>0</v>
      </c>
      <c r="AE4336">
        <v>0</v>
      </c>
      <c r="AF4336">
        <v>0</v>
      </c>
      <c r="AG4336" s="19">
        <v>0</v>
      </c>
      <c r="AH4336">
        <v>0</v>
      </c>
      <c r="AI4336">
        <v>0</v>
      </c>
      <c r="AJ4336">
        <v>0</v>
      </c>
      <c r="AK4336">
        <v>0</v>
      </c>
      <c r="AL4336">
        <v>0</v>
      </c>
      <c r="AM4336">
        <v>0</v>
      </c>
      <c r="AN4336">
        <v>0</v>
      </c>
      <c r="AO4336">
        <v>0</v>
      </c>
      <c r="AP4336">
        <v>0</v>
      </c>
      <c r="AQ4336">
        <v>0</v>
      </c>
      <c r="AR4336">
        <v>0</v>
      </c>
      <c r="AS4336">
        <v>0</v>
      </c>
      <c r="AT4336">
        <v>0</v>
      </c>
      <c r="AU4336">
        <v>0</v>
      </c>
      <c r="AV4336">
        <v>0</v>
      </c>
      <c r="AW4336">
        <v>0</v>
      </c>
      <c r="AX4336">
        <v>0</v>
      </c>
      <c r="AY4336">
        <v>0</v>
      </c>
      <c r="AZ4336">
        <v>0</v>
      </c>
      <c r="BA4336">
        <v>0</v>
      </c>
      <c r="BB4336">
        <v>0</v>
      </c>
      <c r="BC4336">
        <v>0</v>
      </c>
      <c r="BD4336">
        <v>0</v>
      </c>
      <c r="BE4336">
        <v>0</v>
      </c>
      <c r="BF4336">
        <v>0</v>
      </c>
      <c r="BG4336">
        <v>0</v>
      </c>
      <c r="BH4336">
        <v>0</v>
      </c>
      <c r="BI4336">
        <v>0</v>
      </c>
      <c r="BJ4336">
        <v>0</v>
      </c>
      <c r="BK4336">
        <v>0</v>
      </c>
      <c r="BL4336">
        <v>0</v>
      </c>
      <c r="BM4336">
        <v>0</v>
      </c>
      <c r="BN4336">
        <v>0</v>
      </c>
      <c r="BO4336">
        <v>0</v>
      </c>
      <c r="BP4336">
        <v>0</v>
      </c>
      <c r="BQ4336">
        <v>0</v>
      </c>
      <c r="BR4336">
        <v>0</v>
      </c>
      <c r="BS4336">
        <v>0</v>
      </c>
      <c r="BT4336">
        <v>0</v>
      </c>
      <c r="BU4336">
        <v>0</v>
      </c>
      <c r="BV4336">
        <v>991000</v>
      </c>
      <c r="BW4336">
        <v>1246000</v>
      </c>
      <c r="BX4336" s="10">
        <v>1286000</v>
      </c>
      <c r="BY4336">
        <v>1544000</v>
      </c>
      <c r="BZ4336">
        <v>1930000</v>
      </c>
      <c r="CA4336">
        <v>1663000</v>
      </c>
      <c r="CB4336">
        <v>1714000</v>
      </c>
      <c r="CC4336">
        <v>873000</v>
      </c>
      <c r="CD4336">
        <v>1033000</v>
      </c>
      <c r="CE4336">
        <v>1033000</v>
      </c>
    </row>
    <row r="4337" spans="1:83" x14ac:dyDescent="0.35">
      <c r="A4337" s="9" t="str">
        <f t="shared" si="67"/>
        <v>0340.754.15</v>
      </c>
      <c r="B4337" s="52" t="e">
        <f>+IF(MATCH(A4337,List!H$10:H$145,0),"Targeted")</f>
        <v>#N/A</v>
      </c>
      <c r="C4337" s="65"/>
      <c r="D4337" s="151"/>
      <c r="E4337" s="16" t="s">
        <v>938</v>
      </c>
      <c r="F4337" s="16" t="s">
        <v>939</v>
      </c>
      <c r="G4337" s="16" t="s">
        <v>469</v>
      </c>
      <c r="H4337" s="16" t="s">
        <v>945</v>
      </c>
      <c r="I4337" s="16" t="s">
        <v>4601</v>
      </c>
      <c r="J4337" s="16" t="s">
        <v>6116</v>
      </c>
      <c r="K4337" s="17" t="s">
        <v>628</v>
      </c>
      <c r="L4337" s="18" t="s">
        <v>5835</v>
      </c>
      <c r="M4337" s="195" t="s">
        <v>6110</v>
      </c>
      <c r="N4337" s="16" t="s">
        <v>6111</v>
      </c>
      <c r="O4337" s="17" t="s">
        <v>304</v>
      </c>
      <c r="P4337" s="17" t="s">
        <v>305</v>
      </c>
      <c r="Q4337" s="17" t="s">
        <v>306</v>
      </c>
      <c r="R4337">
        <v>0</v>
      </c>
      <c r="S4337">
        <v>0</v>
      </c>
      <c r="T4337">
        <v>0</v>
      </c>
      <c r="U4337">
        <v>0</v>
      </c>
      <c r="V4337">
        <v>0</v>
      </c>
      <c r="W4337">
        <v>0</v>
      </c>
      <c r="X4337">
        <v>0</v>
      </c>
      <c r="Y4337">
        <v>0</v>
      </c>
      <c r="Z4337">
        <v>0</v>
      </c>
      <c r="AA4337">
        <v>0</v>
      </c>
      <c r="AB4337">
        <v>0</v>
      </c>
      <c r="AC4337">
        <v>0</v>
      </c>
      <c r="AD4337">
        <v>0</v>
      </c>
      <c r="AE4337">
        <v>0</v>
      </c>
      <c r="AF4337">
        <v>0</v>
      </c>
      <c r="AG4337" s="19">
        <v>0</v>
      </c>
      <c r="AH4337">
        <v>0</v>
      </c>
      <c r="AI4337">
        <v>0</v>
      </c>
      <c r="AJ4337">
        <v>0</v>
      </c>
      <c r="AK4337">
        <v>0</v>
      </c>
      <c r="AL4337">
        <v>0</v>
      </c>
      <c r="AM4337">
        <v>0</v>
      </c>
      <c r="AN4337">
        <v>0</v>
      </c>
      <c r="AO4337">
        <v>0</v>
      </c>
      <c r="AP4337">
        <v>0</v>
      </c>
      <c r="AQ4337">
        <v>0</v>
      </c>
      <c r="AR4337">
        <v>0</v>
      </c>
      <c r="AS4337">
        <v>0</v>
      </c>
      <c r="AT4337">
        <v>0</v>
      </c>
      <c r="AU4337">
        <v>0</v>
      </c>
      <c r="AV4337">
        <v>0</v>
      </c>
      <c r="AW4337">
        <v>0</v>
      </c>
      <c r="AX4337">
        <v>0</v>
      </c>
      <c r="AY4337">
        <v>0</v>
      </c>
      <c r="AZ4337">
        <v>0</v>
      </c>
      <c r="BA4337">
        <v>0</v>
      </c>
      <c r="BB4337">
        <v>0</v>
      </c>
      <c r="BC4337">
        <v>0</v>
      </c>
      <c r="BD4337">
        <v>0</v>
      </c>
      <c r="BE4337">
        <v>0</v>
      </c>
      <c r="BF4337">
        <v>0</v>
      </c>
      <c r="BG4337">
        <v>20000</v>
      </c>
      <c r="BH4337">
        <v>709000</v>
      </c>
      <c r="BI4337">
        <v>6309000</v>
      </c>
      <c r="BJ4337">
        <v>12000</v>
      </c>
      <c r="BK4337">
        <v>1000</v>
      </c>
      <c r="BL4337">
        <v>0</v>
      </c>
      <c r="BM4337">
        <v>0</v>
      </c>
      <c r="BN4337">
        <v>0</v>
      </c>
      <c r="BO4337">
        <v>0</v>
      </c>
      <c r="BP4337">
        <v>0</v>
      </c>
      <c r="BQ4337">
        <v>6000</v>
      </c>
      <c r="BR4337">
        <v>8000</v>
      </c>
      <c r="BS4337">
        <v>49000</v>
      </c>
      <c r="BT4337">
        <v>121000</v>
      </c>
      <c r="BU4337">
        <v>1697000</v>
      </c>
      <c r="BV4337">
        <v>13000</v>
      </c>
      <c r="BW4337">
        <v>1000</v>
      </c>
      <c r="BX4337" s="10">
        <v>-1000</v>
      </c>
      <c r="BY4337">
        <v>0</v>
      </c>
      <c r="BZ4337">
        <v>0</v>
      </c>
      <c r="CA4337">
        <v>0</v>
      </c>
      <c r="CB4337">
        <v>0</v>
      </c>
      <c r="CC4337">
        <v>0</v>
      </c>
      <c r="CD4337">
        <v>0</v>
      </c>
      <c r="CE4337">
        <v>0</v>
      </c>
    </row>
    <row r="4338" spans="1:83" x14ac:dyDescent="0.35">
      <c r="A4338" s="9" t="str">
        <f t="shared" si="67"/>
        <v>5608.754.15</v>
      </c>
      <c r="B4338" s="52" t="e">
        <f>+IF(MATCH(A4338,List!H$10:H$145,0),"Targeted")</f>
        <v>#N/A</v>
      </c>
      <c r="C4338" s="65"/>
      <c r="D4338" s="151"/>
      <c r="E4338" s="16" t="s">
        <v>938</v>
      </c>
      <c r="F4338" s="16" t="s">
        <v>939</v>
      </c>
      <c r="G4338" s="16" t="s">
        <v>469</v>
      </c>
      <c r="H4338" s="16" t="s">
        <v>945</v>
      </c>
      <c r="I4338" s="16" t="s">
        <v>6117</v>
      </c>
      <c r="J4338" s="16" t="s">
        <v>6118</v>
      </c>
      <c r="K4338" s="17" t="s">
        <v>628</v>
      </c>
      <c r="L4338" s="18" t="s">
        <v>5835</v>
      </c>
      <c r="M4338" s="195" t="s">
        <v>6110</v>
      </c>
      <c r="N4338" s="16" t="s">
        <v>6111</v>
      </c>
      <c r="O4338" s="17" t="s">
        <v>304</v>
      </c>
      <c r="P4338" s="17" t="s">
        <v>305</v>
      </c>
      <c r="Q4338" s="17" t="s">
        <v>306</v>
      </c>
      <c r="R4338">
        <v>0</v>
      </c>
      <c r="S4338">
        <v>0</v>
      </c>
      <c r="T4338">
        <v>0</v>
      </c>
      <c r="U4338">
        <v>0</v>
      </c>
      <c r="V4338">
        <v>0</v>
      </c>
      <c r="W4338">
        <v>0</v>
      </c>
      <c r="X4338">
        <v>0</v>
      </c>
      <c r="Y4338">
        <v>0</v>
      </c>
      <c r="Z4338">
        <v>0</v>
      </c>
      <c r="AA4338">
        <v>0</v>
      </c>
      <c r="AB4338">
        <v>0</v>
      </c>
      <c r="AC4338">
        <v>0</v>
      </c>
      <c r="AD4338">
        <v>0</v>
      </c>
      <c r="AE4338">
        <v>0</v>
      </c>
      <c r="AF4338">
        <v>0</v>
      </c>
      <c r="AG4338" s="19">
        <v>0</v>
      </c>
      <c r="AH4338">
        <v>0</v>
      </c>
      <c r="AI4338">
        <v>0</v>
      </c>
      <c r="AJ4338">
        <v>0</v>
      </c>
      <c r="AK4338">
        <v>0</v>
      </c>
      <c r="AL4338">
        <v>0</v>
      </c>
      <c r="AM4338">
        <v>0</v>
      </c>
      <c r="AN4338">
        <v>0</v>
      </c>
      <c r="AO4338">
        <v>0</v>
      </c>
      <c r="AP4338">
        <v>0</v>
      </c>
      <c r="AQ4338">
        <v>0</v>
      </c>
      <c r="AR4338">
        <v>0</v>
      </c>
      <c r="AS4338">
        <v>0</v>
      </c>
      <c r="AT4338">
        <v>0</v>
      </c>
      <c r="AU4338">
        <v>0</v>
      </c>
      <c r="AV4338">
        <v>0</v>
      </c>
      <c r="AW4338">
        <v>0</v>
      </c>
      <c r="AX4338">
        <v>0</v>
      </c>
      <c r="AY4338">
        <v>0</v>
      </c>
      <c r="AZ4338">
        <v>0</v>
      </c>
      <c r="BA4338">
        <v>0</v>
      </c>
      <c r="BB4338">
        <v>0</v>
      </c>
      <c r="BC4338">
        <v>0</v>
      </c>
      <c r="BD4338">
        <v>0</v>
      </c>
      <c r="BE4338">
        <v>0</v>
      </c>
      <c r="BF4338">
        <v>0</v>
      </c>
      <c r="BG4338">
        <v>0</v>
      </c>
      <c r="BH4338">
        <v>0</v>
      </c>
      <c r="BI4338">
        <v>0</v>
      </c>
      <c r="BJ4338">
        <v>0</v>
      </c>
      <c r="BK4338">
        <v>0</v>
      </c>
      <c r="BL4338">
        <v>0</v>
      </c>
      <c r="BM4338">
        <v>0</v>
      </c>
      <c r="BN4338">
        <v>0</v>
      </c>
      <c r="BO4338">
        <v>0</v>
      </c>
      <c r="BP4338">
        <v>0</v>
      </c>
      <c r="BQ4338">
        <v>0</v>
      </c>
      <c r="BR4338">
        <v>0</v>
      </c>
      <c r="BS4338">
        <v>0</v>
      </c>
      <c r="BT4338">
        <v>0</v>
      </c>
      <c r="BU4338">
        <v>0</v>
      </c>
      <c r="BV4338">
        <v>1043000</v>
      </c>
      <c r="BW4338">
        <v>2000</v>
      </c>
      <c r="BX4338" s="10">
        <v>1076000</v>
      </c>
      <c r="BY4338">
        <v>1069000</v>
      </c>
      <c r="BZ4338">
        <v>6000</v>
      </c>
      <c r="CA4338">
        <v>7000</v>
      </c>
      <c r="CB4338">
        <v>170000</v>
      </c>
      <c r="CC4338">
        <v>170000</v>
      </c>
      <c r="CD4338">
        <v>170000</v>
      </c>
      <c r="CE4338">
        <v>95000</v>
      </c>
    </row>
    <row r="4339" spans="1:83" x14ac:dyDescent="0.35">
      <c r="A4339" s="9" t="str">
        <f t="shared" si="67"/>
        <v>1060.754.15</v>
      </c>
      <c r="B4339" s="52" t="e">
        <f>+IF(MATCH(A4339,List!H$10:H$145,0),"Targeted")</f>
        <v>#N/A</v>
      </c>
      <c r="C4339" s="65"/>
      <c r="D4339" s="151" t="s">
        <v>7700</v>
      </c>
      <c r="E4339" s="16" t="s">
        <v>938</v>
      </c>
      <c r="F4339" s="16" t="s">
        <v>939</v>
      </c>
      <c r="G4339" s="16" t="s">
        <v>63</v>
      </c>
      <c r="H4339" s="16" t="s">
        <v>6101</v>
      </c>
      <c r="I4339" s="16" t="s">
        <v>6104</v>
      </c>
      <c r="J4339" s="16" t="s">
        <v>918</v>
      </c>
      <c r="K4339" s="17" t="s">
        <v>628</v>
      </c>
      <c r="L4339" s="18" t="s">
        <v>5835</v>
      </c>
      <c r="M4339" s="195" t="s">
        <v>6110</v>
      </c>
      <c r="N4339" s="16" t="s">
        <v>6111</v>
      </c>
      <c r="O4339" s="17" t="s">
        <v>346</v>
      </c>
      <c r="P4339" s="17" t="s">
        <v>305</v>
      </c>
      <c r="Q4339" s="17" t="s">
        <v>306</v>
      </c>
      <c r="R4339">
        <v>0</v>
      </c>
      <c r="S4339">
        <v>0</v>
      </c>
      <c r="T4339">
        <v>0</v>
      </c>
      <c r="U4339">
        <v>0</v>
      </c>
      <c r="V4339">
        <v>0</v>
      </c>
      <c r="W4339">
        <v>0</v>
      </c>
      <c r="X4339">
        <v>0</v>
      </c>
      <c r="Y4339">
        <v>0</v>
      </c>
      <c r="Z4339">
        <v>0</v>
      </c>
      <c r="AA4339">
        <v>0</v>
      </c>
      <c r="AB4339">
        <v>0</v>
      </c>
      <c r="AC4339">
        <v>0</v>
      </c>
      <c r="AD4339">
        <v>0</v>
      </c>
      <c r="AE4339">
        <v>0</v>
      </c>
      <c r="AF4339">
        <v>0</v>
      </c>
      <c r="AG4339" s="19">
        <v>0</v>
      </c>
      <c r="AH4339">
        <v>650</v>
      </c>
      <c r="AI4339">
        <v>1026</v>
      </c>
      <c r="AJ4339">
        <v>1650</v>
      </c>
      <c r="AK4339">
        <v>1609</v>
      </c>
      <c r="AL4339">
        <v>2587</v>
      </c>
      <c r="AM4339">
        <v>2825</v>
      </c>
      <c r="AN4339">
        <v>2226</v>
      </c>
      <c r="AO4339">
        <v>7939</v>
      </c>
      <c r="AP4339">
        <v>5487</v>
      </c>
      <c r="AQ4339">
        <v>6554</v>
      </c>
      <c r="AR4339">
        <v>9676</v>
      </c>
      <c r="AS4339">
        <v>8190</v>
      </c>
      <c r="AT4339">
        <v>7386</v>
      </c>
      <c r="AU4339">
        <v>6361</v>
      </c>
      <c r="AV4339">
        <v>7337</v>
      </c>
      <c r="AW4339">
        <v>7921</v>
      </c>
      <c r="AX4339">
        <v>10740</v>
      </c>
      <c r="AY4339">
        <v>8489</v>
      </c>
      <c r="AZ4339">
        <v>0</v>
      </c>
      <c r="BA4339">
        <v>0</v>
      </c>
      <c r="BB4339">
        <v>0</v>
      </c>
      <c r="BC4339">
        <v>0</v>
      </c>
      <c r="BD4339">
        <v>0</v>
      </c>
      <c r="BE4339">
        <v>0</v>
      </c>
      <c r="BF4339">
        <v>0</v>
      </c>
      <c r="BG4339">
        <v>0</v>
      </c>
      <c r="BH4339">
        <v>0</v>
      </c>
      <c r="BI4339">
        <v>0</v>
      </c>
      <c r="BJ4339">
        <v>0</v>
      </c>
      <c r="BK4339">
        <v>0</v>
      </c>
      <c r="BL4339">
        <v>0</v>
      </c>
      <c r="BM4339">
        <v>0</v>
      </c>
      <c r="BN4339">
        <v>0</v>
      </c>
      <c r="BO4339">
        <v>0</v>
      </c>
      <c r="BP4339">
        <v>0</v>
      </c>
      <c r="BQ4339">
        <v>0</v>
      </c>
      <c r="BR4339">
        <v>0</v>
      </c>
      <c r="BS4339">
        <v>0</v>
      </c>
      <c r="BT4339">
        <v>0</v>
      </c>
      <c r="BU4339">
        <v>0</v>
      </c>
      <c r="BV4339">
        <v>0</v>
      </c>
      <c r="BW4339">
        <v>0</v>
      </c>
      <c r="BX4339">
        <v>0</v>
      </c>
      <c r="BY4339">
        <v>0</v>
      </c>
      <c r="BZ4339">
        <v>0</v>
      </c>
      <c r="CA4339">
        <v>0</v>
      </c>
      <c r="CB4339">
        <v>0</v>
      </c>
      <c r="CC4339">
        <v>0</v>
      </c>
      <c r="CD4339">
        <v>0</v>
      </c>
      <c r="CE4339">
        <v>0</v>
      </c>
    </row>
    <row r="4340" spans="1:83" x14ac:dyDescent="0.35">
      <c r="A4340" s="9" t="str">
        <f t="shared" si="67"/>
        <v>1060.754.15</v>
      </c>
      <c r="B4340" s="52" t="e">
        <f>+IF(MATCH(A4340,List!H$10:H$145,0),"Targeted")</f>
        <v>#N/A</v>
      </c>
      <c r="C4340" s="65"/>
      <c r="D4340" s="151" t="s">
        <v>7700</v>
      </c>
      <c r="E4340" s="16" t="s">
        <v>938</v>
      </c>
      <c r="F4340" s="16" t="s">
        <v>939</v>
      </c>
      <c r="G4340" s="16" t="s">
        <v>63</v>
      </c>
      <c r="H4340" s="16" t="s">
        <v>6101</v>
      </c>
      <c r="I4340" s="16" t="s">
        <v>6104</v>
      </c>
      <c r="J4340" s="16" t="s">
        <v>918</v>
      </c>
      <c r="K4340" s="17" t="s">
        <v>628</v>
      </c>
      <c r="L4340" s="18" t="s">
        <v>5835</v>
      </c>
      <c r="M4340" s="195" t="s">
        <v>6110</v>
      </c>
      <c r="N4340" s="16" t="s">
        <v>6111</v>
      </c>
      <c r="O4340" s="17" t="s">
        <v>346</v>
      </c>
      <c r="P4340" s="17" t="s">
        <v>524</v>
      </c>
      <c r="Q4340" s="17" t="s">
        <v>306</v>
      </c>
      <c r="R4340">
        <v>0</v>
      </c>
      <c r="S4340">
        <v>0</v>
      </c>
      <c r="T4340">
        <v>0</v>
      </c>
      <c r="U4340">
        <v>0</v>
      </c>
      <c r="V4340">
        <v>0</v>
      </c>
      <c r="W4340">
        <v>0</v>
      </c>
      <c r="X4340">
        <v>0</v>
      </c>
      <c r="Y4340">
        <v>0</v>
      </c>
      <c r="Z4340">
        <v>0</v>
      </c>
      <c r="AA4340">
        <v>0</v>
      </c>
      <c r="AB4340">
        <v>0</v>
      </c>
      <c r="AC4340">
        <v>0</v>
      </c>
      <c r="AD4340">
        <v>0</v>
      </c>
      <c r="AE4340">
        <v>0</v>
      </c>
      <c r="AF4340">
        <v>0</v>
      </c>
      <c r="AG4340" s="19">
        <v>0</v>
      </c>
      <c r="AH4340">
        <v>853</v>
      </c>
      <c r="AI4340">
        <v>3836</v>
      </c>
      <c r="AJ4340">
        <v>8380</v>
      </c>
      <c r="AK4340">
        <v>8668</v>
      </c>
      <c r="AL4340">
        <v>8439</v>
      </c>
      <c r="AM4340">
        <v>8620</v>
      </c>
      <c r="AN4340">
        <v>9492</v>
      </c>
      <c r="AO4340">
        <v>3367</v>
      </c>
      <c r="AP4340">
        <v>5538</v>
      </c>
      <c r="AQ4340">
        <v>7088</v>
      </c>
      <c r="AR4340">
        <v>3225</v>
      </c>
      <c r="AS4340">
        <v>2649</v>
      </c>
      <c r="AT4340">
        <v>2510</v>
      </c>
      <c r="AU4340">
        <v>3133</v>
      </c>
      <c r="AV4340">
        <v>2958</v>
      </c>
      <c r="AW4340">
        <v>2700</v>
      </c>
      <c r="AX4340">
        <v>1107</v>
      </c>
      <c r="AY4340">
        <v>3200</v>
      </c>
      <c r="AZ4340">
        <v>0</v>
      </c>
      <c r="BA4340">
        <v>0</v>
      </c>
      <c r="BB4340">
        <v>0</v>
      </c>
      <c r="BC4340">
        <v>0</v>
      </c>
      <c r="BD4340">
        <v>0</v>
      </c>
      <c r="BE4340">
        <v>0</v>
      </c>
      <c r="BF4340">
        <v>0</v>
      </c>
      <c r="BG4340">
        <v>0</v>
      </c>
      <c r="BH4340">
        <v>0</v>
      </c>
      <c r="BI4340">
        <v>0</v>
      </c>
      <c r="BJ4340">
        <v>0</v>
      </c>
      <c r="BK4340">
        <v>0</v>
      </c>
      <c r="BL4340">
        <v>0</v>
      </c>
      <c r="BM4340">
        <v>0</v>
      </c>
      <c r="BN4340">
        <v>0</v>
      </c>
      <c r="BO4340">
        <v>0</v>
      </c>
      <c r="BP4340">
        <v>0</v>
      </c>
      <c r="BQ4340">
        <v>0</v>
      </c>
      <c r="BR4340">
        <v>0</v>
      </c>
      <c r="BS4340">
        <v>0</v>
      </c>
      <c r="BT4340">
        <v>0</v>
      </c>
      <c r="BU4340">
        <v>0</v>
      </c>
      <c r="BV4340">
        <v>0</v>
      </c>
      <c r="BW4340">
        <v>0</v>
      </c>
      <c r="BX4340">
        <v>0</v>
      </c>
      <c r="BY4340">
        <v>0</v>
      </c>
      <c r="BZ4340">
        <v>0</v>
      </c>
      <c r="CA4340">
        <v>0</v>
      </c>
      <c r="CB4340">
        <v>0</v>
      </c>
      <c r="CC4340">
        <v>0</v>
      </c>
      <c r="CD4340">
        <v>0</v>
      </c>
      <c r="CE4340">
        <v>0</v>
      </c>
    </row>
    <row r="4341" spans="1:83" x14ac:dyDescent="0.35">
      <c r="A4341" s="9" t="str">
        <f t="shared" si="67"/>
        <v>0401.754.15</v>
      </c>
      <c r="B4341" s="52" t="e">
        <f>+IF(MATCH(A4341,List!H$10:H$145,0),"Targeted")</f>
        <v>#N/A</v>
      </c>
      <c r="C4341" s="65"/>
      <c r="D4341" s="151" t="s">
        <v>7700</v>
      </c>
      <c r="E4341" s="16" t="s">
        <v>938</v>
      </c>
      <c r="F4341" s="16" t="s">
        <v>939</v>
      </c>
      <c r="G4341" s="16" t="s">
        <v>309</v>
      </c>
      <c r="H4341" s="16" t="s">
        <v>5868</v>
      </c>
      <c r="I4341" s="16" t="s">
        <v>1064</v>
      </c>
      <c r="J4341" s="16" t="s">
        <v>6119</v>
      </c>
      <c r="K4341" s="17" t="s">
        <v>628</v>
      </c>
      <c r="L4341" s="18" t="s">
        <v>5835</v>
      </c>
      <c r="M4341" s="195" t="s">
        <v>6110</v>
      </c>
      <c r="N4341" s="16" t="s">
        <v>6111</v>
      </c>
      <c r="O4341" s="17" t="s">
        <v>346</v>
      </c>
      <c r="P4341" s="17" t="s">
        <v>305</v>
      </c>
      <c r="Q4341" s="17" t="s">
        <v>306</v>
      </c>
      <c r="R4341">
        <v>0</v>
      </c>
      <c r="S4341">
        <v>0</v>
      </c>
      <c r="T4341">
        <v>0</v>
      </c>
      <c r="U4341">
        <v>0</v>
      </c>
      <c r="V4341">
        <v>0</v>
      </c>
      <c r="W4341">
        <v>2078</v>
      </c>
      <c r="X4341">
        <v>2395</v>
      </c>
      <c r="Y4341">
        <v>514</v>
      </c>
      <c r="Z4341">
        <v>23376</v>
      </c>
      <c r="AA4341">
        <v>37578</v>
      </c>
      <c r="AB4341">
        <v>58732</v>
      </c>
      <c r="AC4341">
        <v>97731</v>
      </c>
      <c r="AD4341">
        <v>133002</v>
      </c>
      <c r="AE4341">
        <v>130457</v>
      </c>
      <c r="AF4341">
        <v>131634</v>
      </c>
      <c r="AG4341" s="19">
        <v>45246</v>
      </c>
      <c r="AH4341">
        <v>139509</v>
      </c>
      <c r="AI4341">
        <v>165209</v>
      </c>
      <c r="AJ4341">
        <v>203056</v>
      </c>
      <c r="AK4341">
        <v>141653</v>
      </c>
      <c r="AL4341">
        <v>155002</v>
      </c>
      <c r="AM4341">
        <v>123663</v>
      </c>
      <c r="AN4341">
        <v>86361</v>
      </c>
      <c r="AO4341">
        <v>84247</v>
      </c>
      <c r="AP4341">
        <v>82311</v>
      </c>
      <c r="AQ4341">
        <v>69811</v>
      </c>
      <c r="AR4341">
        <v>38601</v>
      </c>
      <c r="AS4341">
        <v>40798</v>
      </c>
      <c r="AT4341">
        <v>130203</v>
      </c>
      <c r="AU4341">
        <v>103970</v>
      </c>
      <c r="AV4341">
        <v>95278</v>
      </c>
      <c r="AW4341">
        <v>109134</v>
      </c>
      <c r="AX4341">
        <v>104163</v>
      </c>
      <c r="AY4341">
        <v>109863</v>
      </c>
      <c r="AZ4341">
        <v>115000</v>
      </c>
      <c r="BA4341">
        <v>129000</v>
      </c>
      <c r="BB4341">
        <v>117000</v>
      </c>
      <c r="BC4341">
        <v>50000</v>
      </c>
      <c r="BD4341">
        <v>-79000</v>
      </c>
      <c r="BE4341">
        <v>-56000</v>
      </c>
      <c r="BF4341">
        <v>-290000</v>
      </c>
      <c r="BG4341">
        <v>28000</v>
      </c>
      <c r="BH4341">
        <v>124000</v>
      </c>
      <c r="BI4341">
        <v>109000</v>
      </c>
      <c r="BJ4341">
        <v>116000</v>
      </c>
      <c r="BK4341">
        <v>136000</v>
      </c>
      <c r="BL4341">
        <v>104000</v>
      </c>
      <c r="BM4341">
        <v>109000</v>
      </c>
      <c r="BN4341">
        <v>38000</v>
      </c>
      <c r="BO4341">
        <v>28000</v>
      </c>
      <c r="BP4341">
        <v>43000</v>
      </c>
      <c r="BQ4341">
        <v>34000</v>
      </c>
      <c r="BR4341">
        <v>29000</v>
      </c>
      <c r="BS4341">
        <v>69000</v>
      </c>
      <c r="BT4341">
        <v>43000</v>
      </c>
      <c r="BU4341">
        <v>68000</v>
      </c>
      <c r="BV4341">
        <v>57000</v>
      </c>
      <c r="BW4341">
        <v>82000</v>
      </c>
      <c r="BX4341">
        <v>10000</v>
      </c>
      <c r="BY4341">
        <v>158000</v>
      </c>
      <c r="BZ4341">
        <v>609000</v>
      </c>
      <c r="CA4341">
        <v>180000</v>
      </c>
      <c r="CB4341">
        <v>187000</v>
      </c>
      <c r="CC4341">
        <v>191000</v>
      </c>
      <c r="CD4341">
        <v>195000</v>
      </c>
      <c r="CE4341">
        <v>200000</v>
      </c>
    </row>
    <row r="4342" spans="1:83" x14ac:dyDescent="0.35">
      <c r="A4342" s="9" t="str">
        <f t="shared" si="67"/>
        <v>0401.754.15</v>
      </c>
      <c r="B4342" s="52" t="e">
        <f>+IF(MATCH(A4342,List!H$10:H$145,0),"Targeted")</f>
        <v>#N/A</v>
      </c>
      <c r="C4342" s="65"/>
      <c r="D4342" s="151" t="s">
        <v>7700</v>
      </c>
      <c r="E4342" s="16" t="s">
        <v>938</v>
      </c>
      <c r="F4342" s="16" t="s">
        <v>939</v>
      </c>
      <c r="G4342" s="16" t="s">
        <v>309</v>
      </c>
      <c r="H4342" s="16" t="s">
        <v>5868</v>
      </c>
      <c r="I4342" s="16" t="s">
        <v>1064</v>
      </c>
      <c r="J4342" s="16" t="s">
        <v>6119</v>
      </c>
      <c r="K4342" s="17" t="s">
        <v>628</v>
      </c>
      <c r="L4342" s="18" t="s">
        <v>5835</v>
      </c>
      <c r="M4342" s="195" t="s">
        <v>6110</v>
      </c>
      <c r="N4342" s="16" t="s">
        <v>6111</v>
      </c>
      <c r="O4342" s="17" t="s">
        <v>346</v>
      </c>
      <c r="P4342" s="17" t="s">
        <v>524</v>
      </c>
      <c r="Q4342" s="17" t="s">
        <v>306</v>
      </c>
      <c r="R4342">
        <v>0</v>
      </c>
      <c r="S4342">
        <v>0</v>
      </c>
      <c r="T4342">
        <v>0</v>
      </c>
      <c r="U4342">
        <v>0</v>
      </c>
      <c r="V4342">
        <v>1077</v>
      </c>
      <c r="W4342">
        <v>3429</v>
      </c>
      <c r="X4342">
        <v>5906</v>
      </c>
      <c r="Y4342">
        <v>28446</v>
      </c>
      <c r="Z4342">
        <v>41200</v>
      </c>
      <c r="AA4342">
        <v>195754</v>
      </c>
      <c r="AB4342">
        <v>321016</v>
      </c>
      <c r="AC4342">
        <v>526275</v>
      </c>
      <c r="AD4342">
        <v>637426</v>
      </c>
      <c r="AE4342">
        <v>722406</v>
      </c>
      <c r="AF4342">
        <v>788921</v>
      </c>
      <c r="AG4342" s="19">
        <v>167836</v>
      </c>
      <c r="AH4342">
        <v>706233</v>
      </c>
      <c r="AI4342">
        <v>558867</v>
      </c>
      <c r="AJ4342">
        <v>497007</v>
      </c>
      <c r="AK4342">
        <v>504338</v>
      </c>
      <c r="AL4342">
        <v>307420</v>
      </c>
      <c r="AM4342">
        <v>159078</v>
      </c>
      <c r="AN4342">
        <v>69076</v>
      </c>
      <c r="AO4342">
        <v>40265</v>
      </c>
      <c r="AP4342">
        <v>63707</v>
      </c>
      <c r="AQ4342">
        <v>88849</v>
      </c>
      <c r="AR4342">
        <v>148188</v>
      </c>
      <c r="AS4342">
        <v>239473</v>
      </c>
      <c r="AT4342">
        <v>234673</v>
      </c>
      <c r="AU4342">
        <v>243778</v>
      </c>
      <c r="AV4342">
        <v>396781</v>
      </c>
      <c r="AW4342">
        <v>505437</v>
      </c>
      <c r="AX4342">
        <v>545412</v>
      </c>
      <c r="AY4342">
        <v>545631</v>
      </c>
      <c r="AZ4342">
        <v>571000</v>
      </c>
      <c r="BA4342">
        <v>222000</v>
      </c>
      <c r="BB4342">
        <v>217000</v>
      </c>
      <c r="BC4342">
        <v>68000</v>
      </c>
      <c r="BD4342">
        <v>28000</v>
      </c>
      <c r="BE4342">
        <v>65000</v>
      </c>
      <c r="BF4342">
        <v>290000</v>
      </c>
      <c r="BG4342">
        <v>15000</v>
      </c>
      <c r="BH4342">
        <v>151000</v>
      </c>
      <c r="BI4342">
        <v>291000</v>
      </c>
      <c r="BJ4342">
        <v>284000</v>
      </c>
      <c r="BK4342">
        <v>256000</v>
      </c>
      <c r="BL4342">
        <v>205000</v>
      </c>
      <c r="BM4342">
        <v>250000</v>
      </c>
      <c r="BN4342">
        <v>246000</v>
      </c>
      <c r="BO4342">
        <v>183000</v>
      </c>
      <c r="BP4342">
        <v>166000</v>
      </c>
      <c r="BQ4342">
        <v>124000</v>
      </c>
      <c r="BR4342">
        <v>158000</v>
      </c>
      <c r="BS4342">
        <v>101000</v>
      </c>
      <c r="BT4342">
        <v>76000</v>
      </c>
      <c r="BU4342">
        <v>120000</v>
      </c>
      <c r="BV4342">
        <v>117000</v>
      </c>
      <c r="BW4342">
        <v>59000</v>
      </c>
      <c r="BX4342">
        <v>4000</v>
      </c>
      <c r="BY4342">
        <v>4000</v>
      </c>
      <c r="BZ4342">
        <v>4000</v>
      </c>
      <c r="CA4342">
        <v>4000</v>
      </c>
      <c r="CB4342">
        <v>4000</v>
      </c>
      <c r="CC4342">
        <v>4000</v>
      </c>
      <c r="CD4342">
        <v>4000</v>
      </c>
      <c r="CE4342">
        <v>4000</v>
      </c>
    </row>
    <row r="4343" spans="1:83" x14ac:dyDescent="0.35">
      <c r="A4343" s="9" t="str">
        <f t="shared" si="67"/>
        <v>0403.754.15</v>
      </c>
      <c r="B4343" s="52" t="e">
        <f>+IF(MATCH(A4343,List!H$10:H$145,0),"Targeted")</f>
        <v>#N/A</v>
      </c>
      <c r="C4343" s="65"/>
      <c r="D4343" s="151" t="s">
        <v>7700</v>
      </c>
      <c r="E4343" s="16" t="s">
        <v>938</v>
      </c>
      <c r="F4343" s="16" t="s">
        <v>939</v>
      </c>
      <c r="G4343" s="16" t="s">
        <v>309</v>
      </c>
      <c r="H4343" s="16" t="s">
        <v>5868</v>
      </c>
      <c r="I4343" s="16" t="s">
        <v>3083</v>
      </c>
      <c r="J4343" s="16" t="s">
        <v>6120</v>
      </c>
      <c r="K4343" s="17" t="s">
        <v>628</v>
      </c>
      <c r="L4343" s="18" t="s">
        <v>5835</v>
      </c>
      <c r="M4343" s="195" t="s">
        <v>6110</v>
      </c>
      <c r="N4343" s="16" t="s">
        <v>6111</v>
      </c>
      <c r="O4343" s="17" t="s">
        <v>346</v>
      </c>
      <c r="P4343" s="17" t="s">
        <v>305</v>
      </c>
      <c r="Q4343" s="17" t="s">
        <v>306</v>
      </c>
      <c r="R4343">
        <v>0</v>
      </c>
      <c r="S4343">
        <v>0</v>
      </c>
      <c r="T4343">
        <v>0</v>
      </c>
      <c r="U4343">
        <v>0</v>
      </c>
      <c r="V4343">
        <v>0</v>
      </c>
      <c r="W4343">
        <v>0</v>
      </c>
      <c r="X4343">
        <v>0</v>
      </c>
      <c r="Y4343">
        <v>0</v>
      </c>
      <c r="Z4343">
        <v>0</v>
      </c>
      <c r="AA4343">
        <v>0</v>
      </c>
      <c r="AB4343">
        <v>0</v>
      </c>
      <c r="AC4343">
        <v>0</v>
      </c>
      <c r="AD4343">
        <v>0</v>
      </c>
      <c r="AE4343">
        <v>0</v>
      </c>
      <c r="AF4343">
        <v>0</v>
      </c>
      <c r="AG4343" s="19">
        <v>0</v>
      </c>
      <c r="AH4343">
        <v>0</v>
      </c>
      <c r="AI4343">
        <v>0</v>
      </c>
      <c r="AJ4343">
        <v>0</v>
      </c>
      <c r="AK4343">
        <v>0</v>
      </c>
      <c r="AL4343">
        <v>0</v>
      </c>
      <c r="AM4343">
        <v>0</v>
      </c>
      <c r="AN4343">
        <v>0</v>
      </c>
      <c r="AO4343">
        <v>0</v>
      </c>
      <c r="AP4343">
        <v>0</v>
      </c>
      <c r="AQ4343">
        <v>0</v>
      </c>
      <c r="AR4343">
        <v>0</v>
      </c>
      <c r="AS4343">
        <v>0</v>
      </c>
      <c r="AT4343">
        <v>0</v>
      </c>
      <c r="AU4343">
        <v>0</v>
      </c>
      <c r="AV4343">
        <v>0</v>
      </c>
      <c r="AW4343">
        <v>0</v>
      </c>
      <c r="AX4343">
        <v>511</v>
      </c>
      <c r="AY4343">
        <v>473</v>
      </c>
      <c r="AZ4343">
        <v>1000</v>
      </c>
      <c r="BA4343">
        <v>1000</v>
      </c>
      <c r="BB4343">
        <v>8000</v>
      </c>
      <c r="BC4343">
        <v>12000</v>
      </c>
      <c r="BD4343">
        <v>1000</v>
      </c>
      <c r="BE4343">
        <v>0</v>
      </c>
      <c r="BF4343">
        <v>2000</v>
      </c>
      <c r="BG4343">
        <v>4000</v>
      </c>
      <c r="BH4343">
        <v>3000</v>
      </c>
      <c r="BI4343">
        <v>3000</v>
      </c>
      <c r="BJ4343">
        <v>2000</v>
      </c>
      <c r="BK4343">
        <v>4000</v>
      </c>
      <c r="BL4343">
        <v>3000</v>
      </c>
      <c r="BM4343">
        <v>4000</v>
      </c>
      <c r="BN4343">
        <v>9000</v>
      </c>
      <c r="BO4343">
        <v>8000</v>
      </c>
      <c r="BP4343">
        <v>8000</v>
      </c>
      <c r="BQ4343">
        <v>12000</v>
      </c>
      <c r="BR4343">
        <v>8000</v>
      </c>
      <c r="BS4343">
        <v>11000</v>
      </c>
      <c r="BT4343">
        <v>9000</v>
      </c>
      <c r="BU4343">
        <v>13000</v>
      </c>
      <c r="BV4343">
        <v>26000</v>
      </c>
      <c r="BW4343">
        <v>22000</v>
      </c>
      <c r="BX4343">
        <v>22000</v>
      </c>
      <c r="BY4343">
        <v>20000</v>
      </c>
      <c r="BZ4343">
        <v>69000</v>
      </c>
      <c r="CA4343">
        <v>35000</v>
      </c>
      <c r="CB4343">
        <v>36000</v>
      </c>
      <c r="CC4343">
        <v>37000</v>
      </c>
      <c r="CD4343">
        <v>37000</v>
      </c>
      <c r="CE4343">
        <v>38000</v>
      </c>
    </row>
    <row r="4344" spans="1:83" x14ac:dyDescent="0.35">
      <c r="A4344" s="9" t="str">
        <f t="shared" si="67"/>
        <v>0403.754.15</v>
      </c>
      <c r="B4344" s="52" t="e">
        <f>+IF(MATCH(A4344,List!H$10:H$145,0),"Targeted")</f>
        <v>#N/A</v>
      </c>
      <c r="C4344" s="65"/>
      <c r="D4344" s="151"/>
      <c r="E4344" s="16" t="s">
        <v>938</v>
      </c>
      <c r="F4344" s="16" t="s">
        <v>939</v>
      </c>
      <c r="G4344" s="16" t="s">
        <v>309</v>
      </c>
      <c r="H4344" s="16" t="s">
        <v>5868</v>
      </c>
      <c r="I4344" s="16" t="s">
        <v>3083</v>
      </c>
      <c r="J4344" s="16" t="s">
        <v>6120</v>
      </c>
      <c r="K4344" s="17" t="s">
        <v>628</v>
      </c>
      <c r="L4344" s="18" t="s">
        <v>5835</v>
      </c>
      <c r="M4344" s="195" t="s">
        <v>6110</v>
      </c>
      <c r="N4344" s="16" t="s">
        <v>6111</v>
      </c>
      <c r="O4344" s="17" t="s">
        <v>304</v>
      </c>
      <c r="P4344" s="17" t="s">
        <v>305</v>
      </c>
      <c r="Q4344" s="17" t="s">
        <v>306</v>
      </c>
      <c r="R4344">
        <v>0</v>
      </c>
      <c r="S4344">
        <v>0</v>
      </c>
      <c r="T4344">
        <v>0</v>
      </c>
      <c r="U4344">
        <v>0</v>
      </c>
      <c r="V4344">
        <v>0</v>
      </c>
      <c r="W4344">
        <v>0</v>
      </c>
      <c r="X4344">
        <v>0</v>
      </c>
      <c r="Y4344">
        <v>0</v>
      </c>
      <c r="Z4344">
        <v>0</v>
      </c>
      <c r="AA4344">
        <v>0</v>
      </c>
      <c r="AB4344">
        <v>0</v>
      </c>
      <c r="AC4344">
        <v>0</v>
      </c>
      <c r="AD4344">
        <v>0</v>
      </c>
      <c r="AE4344">
        <v>0</v>
      </c>
      <c r="AF4344">
        <v>0</v>
      </c>
      <c r="AG4344" s="19">
        <v>0</v>
      </c>
      <c r="AH4344">
        <v>0</v>
      </c>
      <c r="AI4344">
        <v>0</v>
      </c>
      <c r="AJ4344">
        <v>0</v>
      </c>
      <c r="AK4344">
        <v>0</v>
      </c>
      <c r="AL4344">
        <v>0</v>
      </c>
      <c r="AM4344">
        <v>0</v>
      </c>
      <c r="AN4344">
        <v>0</v>
      </c>
      <c r="AO4344">
        <v>0</v>
      </c>
      <c r="AP4344">
        <v>0</v>
      </c>
      <c r="AQ4344">
        <v>0</v>
      </c>
      <c r="AR4344">
        <v>0</v>
      </c>
      <c r="AS4344">
        <v>0</v>
      </c>
      <c r="AT4344">
        <v>0</v>
      </c>
      <c r="AU4344">
        <v>19647</v>
      </c>
      <c r="AV4344">
        <v>23007</v>
      </c>
      <c r="AW4344">
        <v>20851</v>
      </c>
      <c r="AX4344">
        <v>23709</v>
      </c>
      <c r="AY4344">
        <v>43990</v>
      </c>
      <c r="AZ4344">
        <v>23000</v>
      </c>
      <c r="BA4344">
        <v>23000</v>
      </c>
      <c r="BB4344">
        <v>22000</v>
      </c>
      <c r="BC4344">
        <v>33000</v>
      </c>
      <c r="BD4344">
        <v>28000</v>
      </c>
      <c r="BE4344">
        <v>28000</v>
      </c>
      <c r="BF4344">
        <v>24000</v>
      </c>
      <c r="BG4344">
        <v>160000</v>
      </c>
      <c r="BH4344">
        <v>53000</v>
      </c>
      <c r="BI4344">
        <v>43000</v>
      </c>
      <c r="BJ4344">
        <v>49000</v>
      </c>
      <c r="BK4344">
        <v>53000</v>
      </c>
      <c r="BL4344">
        <v>41000</v>
      </c>
      <c r="BM4344">
        <v>111000</v>
      </c>
      <c r="BN4344">
        <v>87000</v>
      </c>
      <c r="BO4344">
        <v>62000</v>
      </c>
      <c r="BP4344">
        <v>72000</v>
      </c>
      <c r="BQ4344">
        <v>77000</v>
      </c>
      <c r="BR4344">
        <v>50000</v>
      </c>
      <c r="BS4344">
        <v>69000</v>
      </c>
      <c r="BT4344">
        <v>73000</v>
      </c>
      <c r="BU4344">
        <v>112000</v>
      </c>
      <c r="BV4344">
        <v>111000</v>
      </c>
      <c r="BW4344">
        <v>116000</v>
      </c>
      <c r="BX4344" s="10">
        <v>120000</v>
      </c>
      <c r="BY4344">
        <v>88000</v>
      </c>
      <c r="BZ4344">
        <v>119000</v>
      </c>
      <c r="CA4344">
        <v>192000</v>
      </c>
      <c r="CB4344">
        <v>192000</v>
      </c>
      <c r="CC4344">
        <v>192000</v>
      </c>
      <c r="CD4344">
        <v>192000</v>
      </c>
      <c r="CE4344">
        <v>192000</v>
      </c>
    </row>
    <row r="4345" spans="1:83" x14ac:dyDescent="0.35">
      <c r="A4345" s="9" t="str">
        <f t="shared" si="67"/>
        <v>0404.754.15</v>
      </c>
      <c r="B4345" s="52" t="e">
        <f>+IF(MATCH(A4345,List!H$10:H$145,0),"Targeted")</f>
        <v>#N/A</v>
      </c>
      <c r="C4345" s="65"/>
      <c r="D4345" s="151" t="s">
        <v>7700</v>
      </c>
      <c r="E4345" s="16" t="s">
        <v>938</v>
      </c>
      <c r="F4345" s="16" t="s">
        <v>939</v>
      </c>
      <c r="G4345" s="16" t="s">
        <v>309</v>
      </c>
      <c r="H4345" s="16" t="s">
        <v>5868</v>
      </c>
      <c r="I4345" s="16" t="s">
        <v>4262</v>
      </c>
      <c r="J4345" s="16" t="s">
        <v>6121</v>
      </c>
      <c r="K4345" s="17" t="s">
        <v>628</v>
      </c>
      <c r="L4345" s="18" t="s">
        <v>5835</v>
      </c>
      <c r="M4345" s="195" t="s">
        <v>6110</v>
      </c>
      <c r="N4345" s="16" t="s">
        <v>6111</v>
      </c>
      <c r="O4345" s="17" t="s">
        <v>346</v>
      </c>
      <c r="P4345" s="17" t="s">
        <v>305</v>
      </c>
      <c r="Q4345" s="17" t="s">
        <v>306</v>
      </c>
      <c r="R4345">
        <v>0</v>
      </c>
      <c r="S4345">
        <v>0</v>
      </c>
      <c r="T4345">
        <v>0</v>
      </c>
      <c r="U4345">
        <v>0</v>
      </c>
      <c r="V4345">
        <v>0</v>
      </c>
      <c r="W4345">
        <v>0</v>
      </c>
      <c r="X4345">
        <v>0</v>
      </c>
      <c r="Y4345">
        <v>0</v>
      </c>
      <c r="Z4345">
        <v>0</v>
      </c>
      <c r="AA4345">
        <v>0</v>
      </c>
      <c r="AB4345">
        <v>0</v>
      </c>
      <c r="AC4345">
        <v>0</v>
      </c>
      <c r="AD4345">
        <v>0</v>
      </c>
      <c r="AE4345">
        <v>0</v>
      </c>
      <c r="AF4345">
        <v>0</v>
      </c>
      <c r="AG4345" s="19">
        <v>0</v>
      </c>
      <c r="AH4345">
        <v>0</v>
      </c>
      <c r="AI4345">
        <v>0</v>
      </c>
      <c r="AJ4345">
        <v>0</v>
      </c>
      <c r="AK4345">
        <v>0</v>
      </c>
      <c r="AL4345">
        <v>0</v>
      </c>
      <c r="AM4345">
        <v>0</v>
      </c>
      <c r="AN4345">
        <v>0</v>
      </c>
      <c r="AO4345">
        <v>0</v>
      </c>
      <c r="AP4345">
        <v>0</v>
      </c>
      <c r="AQ4345">
        <v>0</v>
      </c>
      <c r="AR4345">
        <v>0</v>
      </c>
      <c r="AS4345">
        <v>0</v>
      </c>
      <c r="AT4345">
        <v>0</v>
      </c>
      <c r="AU4345">
        <v>0</v>
      </c>
      <c r="AV4345">
        <v>0</v>
      </c>
      <c r="AW4345">
        <v>0</v>
      </c>
      <c r="AX4345">
        <v>0</v>
      </c>
      <c r="AY4345">
        <v>0</v>
      </c>
      <c r="AZ4345">
        <v>-227000</v>
      </c>
      <c r="BA4345">
        <v>10000</v>
      </c>
      <c r="BB4345">
        <v>29000</v>
      </c>
      <c r="BC4345">
        <v>1000</v>
      </c>
      <c r="BD4345">
        <v>4000</v>
      </c>
      <c r="BE4345">
        <v>54000</v>
      </c>
      <c r="BF4345">
        <v>-934000</v>
      </c>
      <c r="BG4345">
        <v>102000</v>
      </c>
      <c r="BH4345">
        <v>37000</v>
      </c>
      <c r="BI4345">
        <v>35000</v>
      </c>
      <c r="BJ4345">
        <v>32000</v>
      </c>
      <c r="BK4345">
        <v>24000</v>
      </c>
      <c r="BL4345">
        <v>8000</v>
      </c>
      <c r="BM4345">
        <v>6000</v>
      </c>
      <c r="BN4345">
        <v>3000</v>
      </c>
      <c r="BO4345">
        <v>21000</v>
      </c>
      <c r="BP4345">
        <v>13000</v>
      </c>
      <c r="BQ4345">
        <v>87000</v>
      </c>
      <c r="BR4345">
        <v>88000</v>
      </c>
      <c r="BS4345">
        <v>90000</v>
      </c>
      <c r="BT4345">
        <v>156000</v>
      </c>
      <c r="BU4345">
        <v>223000</v>
      </c>
      <c r="BV4345">
        <v>202000</v>
      </c>
      <c r="BW4345">
        <v>208000</v>
      </c>
      <c r="BX4345">
        <v>171000</v>
      </c>
      <c r="BY4345">
        <v>889000</v>
      </c>
      <c r="BZ4345">
        <v>1034000</v>
      </c>
      <c r="CA4345">
        <v>996000</v>
      </c>
      <c r="CB4345">
        <v>1066000</v>
      </c>
      <c r="CC4345">
        <v>880000</v>
      </c>
      <c r="CD4345">
        <v>914000</v>
      </c>
      <c r="CE4345">
        <v>936000</v>
      </c>
    </row>
    <row r="4346" spans="1:83" x14ac:dyDescent="0.35">
      <c r="A4346" s="9" t="str">
        <f t="shared" si="67"/>
        <v>0404.754.15</v>
      </c>
      <c r="B4346" s="52" t="e">
        <f>+IF(MATCH(A4346,List!H$10:H$145,0),"Targeted")</f>
        <v>#N/A</v>
      </c>
      <c r="C4346" s="65"/>
      <c r="D4346" s="151" t="s">
        <v>7700</v>
      </c>
      <c r="E4346" s="16" t="s">
        <v>938</v>
      </c>
      <c r="F4346" s="16" t="s">
        <v>939</v>
      </c>
      <c r="G4346" s="16" t="s">
        <v>309</v>
      </c>
      <c r="H4346" s="16" t="s">
        <v>5868</v>
      </c>
      <c r="I4346" s="16" t="s">
        <v>4262</v>
      </c>
      <c r="J4346" s="16" t="s">
        <v>6121</v>
      </c>
      <c r="K4346" s="17" t="s">
        <v>628</v>
      </c>
      <c r="L4346" s="18" t="s">
        <v>5835</v>
      </c>
      <c r="M4346" s="195" t="s">
        <v>6110</v>
      </c>
      <c r="N4346" s="16" t="s">
        <v>6111</v>
      </c>
      <c r="O4346" s="17" t="s">
        <v>346</v>
      </c>
      <c r="P4346" s="17" t="s">
        <v>524</v>
      </c>
      <c r="Q4346" s="17" t="s">
        <v>306</v>
      </c>
      <c r="R4346">
        <v>0</v>
      </c>
      <c r="S4346">
        <v>0</v>
      </c>
      <c r="T4346">
        <v>0</v>
      </c>
      <c r="U4346">
        <v>0</v>
      </c>
      <c r="V4346">
        <v>0</v>
      </c>
      <c r="W4346">
        <v>0</v>
      </c>
      <c r="X4346">
        <v>0</v>
      </c>
      <c r="Y4346">
        <v>0</v>
      </c>
      <c r="Z4346">
        <v>0</v>
      </c>
      <c r="AA4346">
        <v>0</v>
      </c>
      <c r="AB4346">
        <v>0</v>
      </c>
      <c r="AC4346">
        <v>0</v>
      </c>
      <c r="AD4346">
        <v>0</v>
      </c>
      <c r="AE4346">
        <v>0</v>
      </c>
      <c r="AF4346">
        <v>0</v>
      </c>
      <c r="AG4346" s="19">
        <v>0</v>
      </c>
      <c r="AH4346">
        <v>0</v>
      </c>
      <c r="AI4346">
        <v>0</v>
      </c>
      <c r="AJ4346">
        <v>0</v>
      </c>
      <c r="AK4346">
        <v>0</v>
      </c>
      <c r="AL4346">
        <v>0</v>
      </c>
      <c r="AM4346">
        <v>0</v>
      </c>
      <c r="AN4346">
        <v>0</v>
      </c>
      <c r="AO4346">
        <v>0</v>
      </c>
      <c r="AP4346">
        <v>0</v>
      </c>
      <c r="AQ4346">
        <v>0</v>
      </c>
      <c r="AR4346">
        <v>0</v>
      </c>
      <c r="AS4346">
        <v>0</v>
      </c>
      <c r="AT4346">
        <v>0</v>
      </c>
      <c r="AU4346">
        <v>0</v>
      </c>
      <c r="AV4346">
        <v>0</v>
      </c>
      <c r="AW4346">
        <v>0</v>
      </c>
      <c r="AX4346">
        <v>0</v>
      </c>
      <c r="AY4346">
        <v>0</v>
      </c>
      <c r="AZ4346">
        <v>19000</v>
      </c>
      <c r="BA4346">
        <v>137000</v>
      </c>
      <c r="BB4346">
        <v>257000</v>
      </c>
      <c r="BC4346">
        <v>414000</v>
      </c>
      <c r="BD4346">
        <v>310000</v>
      </c>
      <c r="BE4346">
        <v>475000</v>
      </c>
      <c r="BF4346">
        <v>585000</v>
      </c>
      <c r="BG4346">
        <v>2993000</v>
      </c>
      <c r="BH4346">
        <v>1856000</v>
      </c>
      <c r="BI4346">
        <v>2329000</v>
      </c>
      <c r="BJ4346">
        <v>1523000</v>
      </c>
      <c r="BK4346">
        <v>1711000</v>
      </c>
      <c r="BL4346">
        <v>1328000</v>
      </c>
      <c r="BM4346">
        <v>1497000</v>
      </c>
      <c r="BN4346">
        <v>2335000</v>
      </c>
      <c r="BO4346">
        <v>2303000</v>
      </c>
      <c r="BP4346">
        <v>1751000</v>
      </c>
      <c r="BQ4346">
        <v>1560000</v>
      </c>
      <c r="BR4346">
        <v>1230000</v>
      </c>
      <c r="BS4346">
        <v>1082000</v>
      </c>
      <c r="BT4346">
        <v>859000</v>
      </c>
      <c r="BU4346">
        <v>803000</v>
      </c>
      <c r="BV4346">
        <v>947000</v>
      </c>
      <c r="BW4346">
        <v>618000</v>
      </c>
      <c r="BX4346">
        <v>1049000</v>
      </c>
      <c r="BY4346">
        <v>918000</v>
      </c>
      <c r="BZ4346">
        <v>1305000</v>
      </c>
      <c r="CA4346">
        <v>1269000</v>
      </c>
      <c r="CB4346">
        <v>1359000</v>
      </c>
      <c r="CC4346">
        <v>1121000</v>
      </c>
      <c r="CD4346">
        <v>1165000</v>
      </c>
      <c r="CE4346">
        <v>1193000</v>
      </c>
    </row>
    <row r="4347" spans="1:83" x14ac:dyDescent="0.35">
      <c r="A4347" s="9" t="str">
        <f t="shared" si="67"/>
        <v>0404.754.15</v>
      </c>
      <c r="B4347" s="52" t="e">
        <f>+IF(MATCH(A4347,List!H$10:H$145,0),"Targeted")</f>
        <v>#N/A</v>
      </c>
      <c r="C4347" s="65"/>
      <c r="D4347" s="151"/>
      <c r="E4347" s="16" t="s">
        <v>938</v>
      </c>
      <c r="F4347" s="16" t="s">
        <v>939</v>
      </c>
      <c r="G4347" s="16" t="s">
        <v>309</v>
      </c>
      <c r="H4347" s="16" t="s">
        <v>5868</v>
      </c>
      <c r="I4347" s="16" t="s">
        <v>4262</v>
      </c>
      <c r="J4347" s="16" t="s">
        <v>6121</v>
      </c>
      <c r="K4347" s="17" t="s">
        <v>628</v>
      </c>
      <c r="L4347" s="18" t="s">
        <v>5835</v>
      </c>
      <c r="M4347" s="195" t="s">
        <v>6110</v>
      </c>
      <c r="N4347" s="16" t="s">
        <v>6111</v>
      </c>
      <c r="O4347" s="17" t="s">
        <v>304</v>
      </c>
      <c r="P4347" s="17" t="s">
        <v>305</v>
      </c>
      <c r="Q4347" s="17" t="s">
        <v>306</v>
      </c>
      <c r="R4347">
        <v>0</v>
      </c>
      <c r="S4347">
        <v>0</v>
      </c>
      <c r="T4347">
        <v>0</v>
      </c>
      <c r="U4347">
        <v>0</v>
      </c>
      <c r="V4347">
        <v>0</v>
      </c>
      <c r="W4347">
        <v>0</v>
      </c>
      <c r="X4347">
        <v>0</v>
      </c>
      <c r="Y4347">
        <v>0</v>
      </c>
      <c r="Z4347">
        <v>0</v>
      </c>
      <c r="AA4347">
        <v>0</v>
      </c>
      <c r="AB4347">
        <v>0</v>
      </c>
      <c r="AC4347">
        <v>0</v>
      </c>
      <c r="AD4347">
        <v>0</v>
      </c>
      <c r="AE4347">
        <v>0</v>
      </c>
      <c r="AF4347">
        <v>0</v>
      </c>
      <c r="AG4347" s="19">
        <v>0</v>
      </c>
      <c r="AH4347">
        <v>0</v>
      </c>
      <c r="AI4347">
        <v>0</v>
      </c>
      <c r="AJ4347">
        <v>0</v>
      </c>
      <c r="AK4347">
        <v>0</v>
      </c>
      <c r="AL4347">
        <v>0</v>
      </c>
      <c r="AM4347">
        <v>0</v>
      </c>
      <c r="AN4347">
        <v>0</v>
      </c>
      <c r="AO4347">
        <v>0</v>
      </c>
      <c r="AP4347">
        <v>0</v>
      </c>
      <c r="AQ4347">
        <v>0</v>
      </c>
      <c r="AR4347">
        <v>0</v>
      </c>
      <c r="AS4347">
        <v>0</v>
      </c>
      <c r="AT4347">
        <v>0</v>
      </c>
      <c r="AU4347">
        <v>0</v>
      </c>
      <c r="AV4347">
        <v>0</v>
      </c>
      <c r="AW4347">
        <v>0</v>
      </c>
      <c r="AX4347">
        <v>0</v>
      </c>
      <c r="AY4347">
        <v>0</v>
      </c>
      <c r="AZ4347">
        <v>0</v>
      </c>
      <c r="BA4347">
        <v>0</v>
      </c>
      <c r="BB4347">
        <v>0</v>
      </c>
      <c r="BC4347">
        <v>0</v>
      </c>
      <c r="BD4347">
        <v>0</v>
      </c>
      <c r="BE4347">
        <v>0</v>
      </c>
      <c r="BF4347">
        <v>0</v>
      </c>
      <c r="BG4347">
        <v>0</v>
      </c>
      <c r="BH4347">
        <v>0</v>
      </c>
      <c r="BI4347">
        <v>0</v>
      </c>
      <c r="BJ4347">
        <v>0</v>
      </c>
      <c r="BK4347">
        <v>0</v>
      </c>
      <c r="BL4347">
        <v>0</v>
      </c>
      <c r="BM4347">
        <v>0</v>
      </c>
      <c r="BN4347">
        <v>0</v>
      </c>
      <c r="BO4347">
        <v>0</v>
      </c>
      <c r="BP4347">
        <v>0</v>
      </c>
      <c r="BQ4347">
        <v>0</v>
      </c>
      <c r="BR4347">
        <v>0</v>
      </c>
      <c r="BS4347">
        <v>0</v>
      </c>
      <c r="BT4347">
        <v>0</v>
      </c>
      <c r="BU4347">
        <v>0</v>
      </c>
      <c r="BV4347">
        <v>0</v>
      </c>
      <c r="BW4347">
        <v>0</v>
      </c>
      <c r="BX4347" s="10">
        <v>0</v>
      </c>
      <c r="BY4347">
        <v>0</v>
      </c>
      <c r="BZ4347">
        <v>0</v>
      </c>
      <c r="CA4347">
        <v>0</v>
      </c>
      <c r="CB4347">
        <v>8000</v>
      </c>
      <c r="CC4347">
        <v>50000</v>
      </c>
      <c r="CD4347">
        <v>130000</v>
      </c>
      <c r="CE4347">
        <v>210000</v>
      </c>
    </row>
    <row r="4348" spans="1:83" x14ac:dyDescent="0.35">
      <c r="A4348" s="9" t="str">
        <f t="shared" si="67"/>
        <v>0405.754.15</v>
      </c>
      <c r="B4348" s="52" t="e">
        <f>+IF(MATCH(A4348,List!H$10:H$145,0),"Targeted")</f>
        <v>#N/A</v>
      </c>
      <c r="C4348" s="65"/>
      <c r="D4348" s="151" t="s">
        <v>7700</v>
      </c>
      <c r="E4348" s="16" t="s">
        <v>938</v>
      </c>
      <c r="F4348" s="16" t="s">
        <v>939</v>
      </c>
      <c r="G4348" s="16" t="s">
        <v>309</v>
      </c>
      <c r="H4348" s="16" t="s">
        <v>5868</v>
      </c>
      <c r="I4348" s="16" t="s">
        <v>5929</v>
      </c>
      <c r="J4348" s="16" t="s">
        <v>6122</v>
      </c>
      <c r="K4348" s="17" t="s">
        <v>628</v>
      </c>
      <c r="L4348" s="18" t="s">
        <v>5835</v>
      </c>
      <c r="M4348" s="195" t="s">
        <v>6110</v>
      </c>
      <c r="N4348" s="16" t="s">
        <v>6111</v>
      </c>
      <c r="O4348" s="17" t="s">
        <v>346</v>
      </c>
      <c r="P4348" s="17" t="s">
        <v>305</v>
      </c>
      <c r="Q4348" s="17" t="s">
        <v>306</v>
      </c>
      <c r="R4348">
        <v>0</v>
      </c>
      <c r="S4348">
        <v>0</v>
      </c>
      <c r="T4348">
        <v>0</v>
      </c>
      <c r="U4348">
        <v>0</v>
      </c>
      <c r="V4348">
        <v>0</v>
      </c>
      <c r="W4348">
        <v>0</v>
      </c>
      <c r="X4348">
        <v>0</v>
      </c>
      <c r="Y4348">
        <v>0</v>
      </c>
      <c r="Z4348">
        <v>0</v>
      </c>
      <c r="AA4348">
        <v>0</v>
      </c>
      <c r="AB4348">
        <v>0</v>
      </c>
      <c r="AC4348">
        <v>0</v>
      </c>
      <c r="AD4348">
        <v>0</v>
      </c>
      <c r="AE4348">
        <v>0</v>
      </c>
      <c r="AF4348">
        <v>0</v>
      </c>
      <c r="AG4348" s="19">
        <v>0</v>
      </c>
      <c r="AH4348">
        <v>0</v>
      </c>
      <c r="AI4348">
        <v>0</v>
      </c>
      <c r="AJ4348">
        <v>0</v>
      </c>
      <c r="AK4348">
        <v>0</v>
      </c>
      <c r="AL4348">
        <v>0</v>
      </c>
      <c r="AM4348">
        <v>0</v>
      </c>
      <c r="AN4348">
        <v>0</v>
      </c>
      <c r="AO4348">
        <v>0</v>
      </c>
      <c r="AP4348">
        <v>0</v>
      </c>
      <c r="AQ4348">
        <v>0</v>
      </c>
      <c r="AR4348">
        <v>0</v>
      </c>
      <c r="AS4348">
        <v>0</v>
      </c>
      <c r="AT4348">
        <v>0</v>
      </c>
      <c r="AU4348">
        <v>0</v>
      </c>
      <c r="AV4348">
        <v>0</v>
      </c>
      <c r="AW4348">
        <v>0</v>
      </c>
      <c r="AX4348">
        <v>0</v>
      </c>
      <c r="AY4348">
        <v>0</v>
      </c>
      <c r="AZ4348">
        <v>1000</v>
      </c>
      <c r="BA4348">
        <v>8000</v>
      </c>
      <c r="BB4348">
        <v>12000</v>
      </c>
      <c r="BC4348">
        <v>11000</v>
      </c>
      <c r="BD4348">
        <v>24000</v>
      </c>
      <c r="BE4348">
        <v>34000</v>
      </c>
      <c r="BF4348">
        <v>-11000</v>
      </c>
      <c r="BG4348">
        <v>16000</v>
      </c>
      <c r="BH4348">
        <v>20000</v>
      </c>
      <c r="BI4348">
        <v>19000</v>
      </c>
      <c r="BJ4348">
        <v>23000</v>
      </c>
      <c r="BK4348">
        <v>26000</v>
      </c>
      <c r="BL4348">
        <v>23000</v>
      </c>
      <c r="BM4348">
        <v>25000</v>
      </c>
      <c r="BN4348">
        <v>10000</v>
      </c>
      <c r="BO4348">
        <v>23000</v>
      </c>
      <c r="BP4348">
        <v>40000</v>
      </c>
      <c r="BQ4348">
        <v>22000</v>
      </c>
      <c r="BR4348">
        <v>12000</v>
      </c>
      <c r="BS4348">
        <v>12000</v>
      </c>
      <c r="BT4348">
        <v>11000</v>
      </c>
      <c r="BU4348">
        <v>17000</v>
      </c>
      <c r="BV4348">
        <v>0</v>
      </c>
      <c r="BW4348">
        <v>0</v>
      </c>
      <c r="BX4348">
        <v>0</v>
      </c>
      <c r="BY4348">
        <v>-1000</v>
      </c>
      <c r="BZ4348">
        <v>0</v>
      </c>
      <c r="CA4348">
        <v>0</v>
      </c>
      <c r="CB4348">
        <v>0</v>
      </c>
      <c r="CC4348">
        <v>0</v>
      </c>
      <c r="CD4348">
        <v>0</v>
      </c>
      <c r="CE4348">
        <v>0</v>
      </c>
    </row>
    <row r="4349" spans="1:83" x14ac:dyDescent="0.35">
      <c r="A4349" s="9" t="str">
        <f t="shared" si="67"/>
        <v>0405.754.15</v>
      </c>
      <c r="B4349" s="52" t="e">
        <f>+IF(MATCH(A4349,List!H$10:H$145,0),"Targeted")</f>
        <v>#N/A</v>
      </c>
      <c r="C4349" s="65"/>
      <c r="D4349" s="151" t="s">
        <v>7700</v>
      </c>
      <c r="E4349" s="16" t="s">
        <v>938</v>
      </c>
      <c r="F4349" s="16" t="s">
        <v>939</v>
      </c>
      <c r="G4349" s="16" t="s">
        <v>309</v>
      </c>
      <c r="H4349" s="16" t="s">
        <v>5868</v>
      </c>
      <c r="I4349" s="16" t="s">
        <v>5929</v>
      </c>
      <c r="J4349" s="16" t="s">
        <v>6122</v>
      </c>
      <c r="K4349" s="17" t="s">
        <v>628</v>
      </c>
      <c r="L4349" s="18" t="s">
        <v>5835</v>
      </c>
      <c r="M4349" s="195" t="s">
        <v>6110</v>
      </c>
      <c r="N4349" s="16" t="s">
        <v>6111</v>
      </c>
      <c r="O4349" s="17" t="s">
        <v>346</v>
      </c>
      <c r="P4349" s="17" t="s">
        <v>524</v>
      </c>
      <c r="Q4349" s="17" t="s">
        <v>306</v>
      </c>
      <c r="R4349">
        <v>0</v>
      </c>
      <c r="S4349">
        <v>0</v>
      </c>
      <c r="T4349">
        <v>0</v>
      </c>
      <c r="U4349">
        <v>0</v>
      </c>
      <c r="V4349">
        <v>0</v>
      </c>
      <c r="W4349">
        <v>0</v>
      </c>
      <c r="X4349">
        <v>0</v>
      </c>
      <c r="Y4349">
        <v>0</v>
      </c>
      <c r="Z4349">
        <v>0</v>
      </c>
      <c r="AA4349">
        <v>0</v>
      </c>
      <c r="AB4349">
        <v>0</v>
      </c>
      <c r="AC4349">
        <v>0</v>
      </c>
      <c r="AD4349">
        <v>0</v>
      </c>
      <c r="AE4349">
        <v>0</v>
      </c>
      <c r="AF4349">
        <v>0</v>
      </c>
      <c r="AG4349" s="19">
        <v>0</v>
      </c>
      <c r="AH4349">
        <v>0</v>
      </c>
      <c r="AI4349">
        <v>0</v>
      </c>
      <c r="AJ4349">
        <v>0</v>
      </c>
      <c r="AK4349">
        <v>0</v>
      </c>
      <c r="AL4349">
        <v>0</v>
      </c>
      <c r="AM4349">
        <v>0</v>
      </c>
      <c r="AN4349">
        <v>0</v>
      </c>
      <c r="AO4349">
        <v>0</v>
      </c>
      <c r="AP4349">
        <v>0</v>
      </c>
      <c r="AQ4349">
        <v>0</v>
      </c>
      <c r="AR4349">
        <v>0</v>
      </c>
      <c r="AS4349">
        <v>0</v>
      </c>
      <c r="AT4349">
        <v>0</v>
      </c>
      <c r="AU4349">
        <v>0</v>
      </c>
      <c r="AV4349">
        <v>0</v>
      </c>
      <c r="AW4349">
        <v>0</v>
      </c>
      <c r="AX4349">
        <v>0</v>
      </c>
      <c r="AY4349">
        <v>0</v>
      </c>
      <c r="AZ4349">
        <v>7000</v>
      </c>
      <c r="BA4349">
        <v>52000</v>
      </c>
      <c r="BB4349">
        <v>74000</v>
      </c>
      <c r="BC4349">
        <v>135000</v>
      </c>
      <c r="BD4349">
        <v>127000</v>
      </c>
      <c r="BE4349">
        <v>177000</v>
      </c>
      <c r="BF4349">
        <v>263000</v>
      </c>
      <c r="BG4349">
        <v>216000</v>
      </c>
      <c r="BH4349">
        <v>233000</v>
      </c>
      <c r="BI4349">
        <v>283000</v>
      </c>
      <c r="BJ4349">
        <v>343000</v>
      </c>
      <c r="BK4349">
        <v>366000</v>
      </c>
      <c r="BL4349">
        <v>312000</v>
      </c>
      <c r="BM4349">
        <v>323000</v>
      </c>
      <c r="BN4349">
        <v>345000</v>
      </c>
      <c r="BO4349">
        <v>288000</v>
      </c>
      <c r="BP4349">
        <v>293000</v>
      </c>
      <c r="BQ4349">
        <v>335000</v>
      </c>
      <c r="BR4349">
        <v>285000</v>
      </c>
      <c r="BS4349">
        <v>269000</v>
      </c>
      <c r="BT4349">
        <v>240000</v>
      </c>
      <c r="BU4349">
        <v>222000</v>
      </c>
      <c r="BV4349">
        <v>256000</v>
      </c>
      <c r="BW4349">
        <v>244000</v>
      </c>
      <c r="BX4349">
        <v>231000</v>
      </c>
      <c r="BY4349">
        <v>224000</v>
      </c>
      <c r="BZ4349">
        <v>319000</v>
      </c>
      <c r="CA4349">
        <v>483000</v>
      </c>
      <c r="CB4349">
        <v>616000</v>
      </c>
      <c r="CC4349">
        <v>770000</v>
      </c>
      <c r="CD4349">
        <v>808000</v>
      </c>
      <c r="CE4349">
        <v>826000</v>
      </c>
    </row>
    <row r="4350" spans="1:83" x14ac:dyDescent="0.35">
      <c r="A4350" s="9" t="str">
        <f t="shared" si="67"/>
        <v>0406.754.15</v>
      </c>
      <c r="B4350" s="52" t="e">
        <f>+IF(MATCH(A4350,List!H$10:H$145,0),"Targeted")</f>
        <v>#N/A</v>
      </c>
      <c r="C4350" s="65"/>
      <c r="D4350" s="151" t="s">
        <v>7700</v>
      </c>
      <c r="E4350" s="16" t="s">
        <v>938</v>
      </c>
      <c r="F4350" s="16" t="s">
        <v>939</v>
      </c>
      <c r="G4350" s="16" t="s">
        <v>309</v>
      </c>
      <c r="H4350" s="16" t="s">
        <v>5868</v>
      </c>
      <c r="I4350" s="16" t="s">
        <v>184</v>
      </c>
      <c r="J4350" s="16" t="s">
        <v>6123</v>
      </c>
      <c r="K4350" s="17" t="s">
        <v>628</v>
      </c>
      <c r="L4350" s="18" t="s">
        <v>5835</v>
      </c>
      <c r="M4350" s="195" t="s">
        <v>6110</v>
      </c>
      <c r="N4350" s="16" t="s">
        <v>6111</v>
      </c>
      <c r="O4350" s="17" t="s">
        <v>346</v>
      </c>
      <c r="P4350" s="17" t="s">
        <v>305</v>
      </c>
      <c r="Q4350" s="17" t="s">
        <v>306</v>
      </c>
      <c r="R4350">
        <v>0</v>
      </c>
      <c r="S4350">
        <v>0</v>
      </c>
      <c r="T4350">
        <v>0</v>
      </c>
      <c r="U4350">
        <v>0</v>
      </c>
      <c r="V4350">
        <v>0</v>
      </c>
      <c r="W4350">
        <v>0</v>
      </c>
      <c r="X4350">
        <v>0</v>
      </c>
      <c r="Y4350">
        <v>0</v>
      </c>
      <c r="Z4350">
        <v>0</v>
      </c>
      <c r="AA4350">
        <v>0</v>
      </c>
      <c r="AB4350">
        <v>0</v>
      </c>
      <c r="AC4350">
        <v>0</v>
      </c>
      <c r="AD4350">
        <v>0</v>
      </c>
      <c r="AE4350">
        <v>0</v>
      </c>
      <c r="AF4350">
        <v>0</v>
      </c>
      <c r="AG4350" s="19">
        <v>0</v>
      </c>
      <c r="AH4350">
        <v>0</v>
      </c>
      <c r="AI4350">
        <v>0</v>
      </c>
      <c r="AJ4350">
        <v>0</v>
      </c>
      <c r="AK4350">
        <v>0</v>
      </c>
      <c r="AL4350">
        <v>0</v>
      </c>
      <c r="AM4350">
        <v>0</v>
      </c>
      <c r="AN4350">
        <v>0</v>
      </c>
      <c r="AO4350">
        <v>0</v>
      </c>
      <c r="AP4350">
        <v>0</v>
      </c>
      <c r="AQ4350">
        <v>0</v>
      </c>
      <c r="AR4350">
        <v>0</v>
      </c>
      <c r="AS4350">
        <v>0</v>
      </c>
      <c r="AT4350">
        <v>0</v>
      </c>
      <c r="AU4350">
        <v>0</v>
      </c>
      <c r="AV4350">
        <v>0</v>
      </c>
      <c r="AW4350">
        <v>0</v>
      </c>
      <c r="AX4350">
        <v>0</v>
      </c>
      <c r="AY4350">
        <v>0</v>
      </c>
      <c r="AZ4350">
        <v>200000</v>
      </c>
      <c r="BA4350">
        <v>0</v>
      </c>
      <c r="BB4350">
        <v>0</v>
      </c>
      <c r="BC4350">
        <v>0</v>
      </c>
      <c r="BD4350">
        <v>0</v>
      </c>
      <c r="BE4350">
        <v>0</v>
      </c>
      <c r="BF4350">
        <v>-2000</v>
      </c>
      <c r="BG4350">
        <v>0</v>
      </c>
      <c r="BH4350">
        <v>0</v>
      </c>
      <c r="BI4350">
        <v>-1000</v>
      </c>
      <c r="BJ4350">
        <v>0</v>
      </c>
      <c r="BK4350">
        <v>-1000</v>
      </c>
      <c r="BL4350">
        <v>0</v>
      </c>
      <c r="BM4350">
        <v>0</v>
      </c>
      <c r="BN4350">
        <v>0</v>
      </c>
      <c r="BO4350">
        <v>1000</v>
      </c>
      <c r="BP4350">
        <v>1000</v>
      </c>
      <c r="BQ4350">
        <v>0</v>
      </c>
      <c r="BR4350">
        <v>0</v>
      </c>
      <c r="BS4350">
        <v>2000</v>
      </c>
      <c r="BT4350">
        <v>0</v>
      </c>
      <c r="BU4350">
        <v>0</v>
      </c>
      <c r="BV4350">
        <v>0</v>
      </c>
      <c r="BW4350">
        <v>0</v>
      </c>
      <c r="BX4350">
        <v>0</v>
      </c>
      <c r="BY4350">
        <v>0</v>
      </c>
      <c r="BZ4350">
        <v>0</v>
      </c>
      <c r="CA4350">
        <v>0</v>
      </c>
      <c r="CB4350">
        <v>0</v>
      </c>
      <c r="CC4350">
        <v>0</v>
      </c>
      <c r="CD4350">
        <v>0</v>
      </c>
      <c r="CE4350">
        <v>0</v>
      </c>
    </row>
    <row r="4351" spans="1:83" x14ac:dyDescent="0.35">
      <c r="A4351" s="9" t="str">
        <f t="shared" si="67"/>
        <v>0406.754.15</v>
      </c>
      <c r="B4351" s="52" t="e">
        <f>+IF(MATCH(A4351,List!H$10:H$145,0),"Targeted")</f>
        <v>#N/A</v>
      </c>
      <c r="C4351" s="65"/>
      <c r="D4351" s="151" t="s">
        <v>7700</v>
      </c>
      <c r="E4351" s="16" t="s">
        <v>938</v>
      </c>
      <c r="F4351" s="16" t="s">
        <v>939</v>
      </c>
      <c r="G4351" s="16" t="s">
        <v>309</v>
      </c>
      <c r="H4351" s="16" t="s">
        <v>5868</v>
      </c>
      <c r="I4351" s="16" t="s">
        <v>184</v>
      </c>
      <c r="J4351" s="16" t="s">
        <v>6123</v>
      </c>
      <c r="K4351" s="17" t="s">
        <v>628</v>
      </c>
      <c r="L4351" s="18" t="s">
        <v>5835</v>
      </c>
      <c r="M4351" s="195" t="s">
        <v>6110</v>
      </c>
      <c r="N4351" s="16" t="s">
        <v>6111</v>
      </c>
      <c r="O4351" s="17" t="s">
        <v>346</v>
      </c>
      <c r="P4351" s="17" t="s">
        <v>524</v>
      </c>
      <c r="Q4351" s="17" t="s">
        <v>306</v>
      </c>
      <c r="R4351">
        <v>0</v>
      </c>
      <c r="S4351">
        <v>0</v>
      </c>
      <c r="T4351">
        <v>0</v>
      </c>
      <c r="U4351">
        <v>0</v>
      </c>
      <c r="V4351">
        <v>0</v>
      </c>
      <c r="W4351">
        <v>0</v>
      </c>
      <c r="X4351">
        <v>0</v>
      </c>
      <c r="Y4351">
        <v>0</v>
      </c>
      <c r="Z4351">
        <v>0</v>
      </c>
      <c r="AA4351">
        <v>0</v>
      </c>
      <c r="AB4351">
        <v>0</v>
      </c>
      <c r="AC4351">
        <v>0</v>
      </c>
      <c r="AD4351">
        <v>0</v>
      </c>
      <c r="AE4351">
        <v>0</v>
      </c>
      <c r="AF4351">
        <v>0</v>
      </c>
      <c r="AG4351" s="19">
        <v>0</v>
      </c>
      <c r="AH4351">
        <v>0</v>
      </c>
      <c r="AI4351">
        <v>0</v>
      </c>
      <c r="AJ4351">
        <v>0</v>
      </c>
      <c r="AK4351">
        <v>0</v>
      </c>
      <c r="AL4351">
        <v>0</v>
      </c>
      <c r="AM4351">
        <v>0</v>
      </c>
      <c r="AN4351">
        <v>0</v>
      </c>
      <c r="AO4351">
        <v>0</v>
      </c>
      <c r="AP4351">
        <v>0</v>
      </c>
      <c r="AQ4351">
        <v>0</v>
      </c>
      <c r="AR4351">
        <v>0</v>
      </c>
      <c r="AS4351">
        <v>0</v>
      </c>
      <c r="AT4351">
        <v>0</v>
      </c>
      <c r="AU4351">
        <v>0</v>
      </c>
      <c r="AV4351">
        <v>0</v>
      </c>
      <c r="AW4351">
        <v>0</v>
      </c>
      <c r="AX4351">
        <v>0</v>
      </c>
      <c r="AY4351">
        <v>0</v>
      </c>
      <c r="AZ4351">
        <v>45000</v>
      </c>
      <c r="BA4351">
        <v>313000</v>
      </c>
      <c r="BB4351">
        <v>616000</v>
      </c>
      <c r="BC4351">
        <v>968000</v>
      </c>
      <c r="BD4351">
        <v>1161000</v>
      </c>
      <c r="BE4351">
        <v>1390000</v>
      </c>
      <c r="BF4351">
        <v>1355000</v>
      </c>
      <c r="BG4351">
        <v>1325000</v>
      </c>
      <c r="BH4351">
        <v>1148000</v>
      </c>
      <c r="BI4351">
        <v>947000</v>
      </c>
      <c r="BJ4351">
        <v>931000</v>
      </c>
      <c r="BK4351">
        <v>708000</v>
      </c>
      <c r="BL4351">
        <v>758000</v>
      </c>
      <c r="BM4351">
        <v>310000</v>
      </c>
      <c r="BN4351">
        <v>227000</v>
      </c>
      <c r="BO4351">
        <v>389000</v>
      </c>
      <c r="BP4351">
        <v>623000</v>
      </c>
      <c r="BQ4351">
        <v>611000</v>
      </c>
      <c r="BR4351">
        <v>513000</v>
      </c>
      <c r="BS4351">
        <v>292000</v>
      </c>
      <c r="BT4351">
        <v>251000</v>
      </c>
      <c r="BU4351">
        <v>196000</v>
      </c>
      <c r="BV4351">
        <v>195000</v>
      </c>
      <c r="BW4351">
        <v>149000</v>
      </c>
      <c r="BX4351">
        <v>184000</v>
      </c>
      <c r="BY4351">
        <v>150000</v>
      </c>
      <c r="BZ4351">
        <v>384000</v>
      </c>
      <c r="CA4351">
        <v>523000</v>
      </c>
      <c r="CB4351">
        <v>614000</v>
      </c>
      <c r="CC4351">
        <v>620000</v>
      </c>
      <c r="CD4351">
        <v>615000</v>
      </c>
      <c r="CE4351">
        <v>648000</v>
      </c>
    </row>
    <row r="4352" spans="1:83" x14ac:dyDescent="0.35">
      <c r="A4352" s="9" t="str">
        <f t="shared" si="67"/>
        <v>0409.754.15</v>
      </c>
      <c r="B4352" s="52" t="e">
        <f>+IF(MATCH(A4352,List!H$10:H$145,0),"Targeted")</f>
        <v>#N/A</v>
      </c>
      <c r="C4352" s="65"/>
      <c r="D4352" s="151" t="s">
        <v>7700</v>
      </c>
      <c r="E4352" s="16" t="s">
        <v>938</v>
      </c>
      <c r="F4352" s="16" t="s">
        <v>939</v>
      </c>
      <c r="G4352" s="16" t="s">
        <v>309</v>
      </c>
      <c r="H4352" s="16" t="s">
        <v>5868</v>
      </c>
      <c r="I4352" s="16" t="s">
        <v>1219</v>
      </c>
      <c r="J4352" s="16" t="s">
        <v>6124</v>
      </c>
      <c r="K4352" s="17" t="s">
        <v>628</v>
      </c>
      <c r="L4352" s="18" t="s">
        <v>5835</v>
      </c>
      <c r="M4352" s="195" t="s">
        <v>6110</v>
      </c>
      <c r="N4352" s="16" t="s">
        <v>6111</v>
      </c>
      <c r="O4352" s="17" t="s">
        <v>346</v>
      </c>
      <c r="P4352" s="17" t="s">
        <v>305</v>
      </c>
      <c r="Q4352" s="17" t="s">
        <v>306</v>
      </c>
      <c r="R4352">
        <v>0</v>
      </c>
      <c r="S4352">
        <v>0</v>
      </c>
      <c r="T4352">
        <v>0</v>
      </c>
      <c r="U4352">
        <v>0</v>
      </c>
      <c r="V4352">
        <v>0</v>
      </c>
      <c r="W4352">
        <v>0</v>
      </c>
      <c r="X4352">
        <v>0</v>
      </c>
      <c r="Y4352">
        <v>0</v>
      </c>
      <c r="Z4352">
        <v>0</v>
      </c>
      <c r="AA4352">
        <v>0</v>
      </c>
      <c r="AB4352">
        <v>0</v>
      </c>
      <c r="AC4352">
        <v>0</v>
      </c>
      <c r="AD4352">
        <v>0</v>
      </c>
      <c r="AE4352">
        <v>0</v>
      </c>
      <c r="AF4352">
        <v>0</v>
      </c>
      <c r="AG4352" s="19">
        <v>0</v>
      </c>
      <c r="AH4352">
        <v>0</v>
      </c>
      <c r="AI4352">
        <v>0</v>
      </c>
      <c r="AJ4352">
        <v>0</v>
      </c>
      <c r="AK4352">
        <v>0</v>
      </c>
      <c r="AL4352">
        <v>0</v>
      </c>
      <c r="AM4352">
        <v>0</v>
      </c>
      <c r="AN4352">
        <v>0</v>
      </c>
      <c r="AO4352">
        <v>0</v>
      </c>
      <c r="AP4352">
        <v>0</v>
      </c>
      <c r="AQ4352">
        <v>0</v>
      </c>
      <c r="AR4352">
        <v>0</v>
      </c>
      <c r="AS4352">
        <v>0</v>
      </c>
      <c r="AT4352">
        <v>0</v>
      </c>
      <c r="AU4352">
        <v>0</v>
      </c>
      <c r="AV4352">
        <v>0</v>
      </c>
      <c r="AW4352">
        <v>0</v>
      </c>
      <c r="AX4352">
        <v>0</v>
      </c>
      <c r="AY4352">
        <v>0</v>
      </c>
      <c r="AZ4352">
        <v>0</v>
      </c>
      <c r="BA4352">
        <v>0</v>
      </c>
      <c r="BB4352">
        <v>0</v>
      </c>
      <c r="BC4352">
        <v>0</v>
      </c>
      <c r="BD4352">
        <v>0</v>
      </c>
      <c r="BE4352">
        <v>0</v>
      </c>
      <c r="BF4352">
        <v>0</v>
      </c>
      <c r="BG4352">
        <v>0</v>
      </c>
      <c r="BH4352">
        <v>0</v>
      </c>
      <c r="BI4352">
        <v>1000</v>
      </c>
      <c r="BJ4352">
        <v>0</v>
      </c>
      <c r="BK4352">
        <v>3000</v>
      </c>
      <c r="BL4352">
        <v>17000</v>
      </c>
      <c r="BM4352">
        <v>30000</v>
      </c>
      <c r="BN4352">
        <v>14000</v>
      </c>
      <c r="BO4352">
        <v>22000</v>
      </c>
      <c r="BP4352">
        <v>3000</v>
      </c>
      <c r="BQ4352">
        <v>9000</v>
      </c>
      <c r="BR4352">
        <v>-74000</v>
      </c>
      <c r="BS4352">
        <v>8000</v>
      </c>
      <c r="BT4352">
        <v>0</v>
      </c>
      <c r="BU4352">
        <v>-4000</v>
      </c>
      <c r="BV4352">
        <v>-4000</v>
      </c>
      <c r="BW4352">
        <v>-7000</v>
      </c>
      <c r="BX4352">
        <v>-20000</v>
      </c>
      <c r="BY4352">
        <v>18000</v>
      </c>
      <c r="BZ4352">
        <v>18000</v>
      </c>
      <c r="CA4352">
        <v>18000</v>
      </c>
      <c r="CB4352">
        <v>23000</v>
      </c>
      <c r="CC4352">
        <v>29000</v>
      </c>
      <c r="CD4352">
        <v>33000</v>
      </c>
      <c r="CE4352">
        <v>37000</v>
      </c>
    </row>
    <row r="4353" spans="1:83" x14ac:dyDescent="0.35">
      <c r="A4353" s="9" t="str">
        <f t="shared" si="67"/>
        <v>0409.754.15</v>
      </c>
      <c r="B4353" s="52" t="e">
        <f>+IF(MATCH(A4353,List!H$10:H$145,0),"Targeted")</f>
        <v>#N/A</v>
      </c>
      <c r="C4353" s="65"/>
      <c r="D4353" s="151" t="s">
        <v>7700</v>
      </c>
      <c r="E4353" s="16" t="s">
        <v>938</v>
      </c>
      <c r="F4353" s="16" t="s">
        <v>939</v>
      </c>
      <c r="G4353" s="16" t="s">
        <v>309</v>
      </c>
      <c r="H4353" s="16" t="s">
        <v>5868</v>
      </c>
      <c r="I4353" s="16" t="s">
        <v>1219</v>
      </c>
      <c r="J4353" s="16" t="s">
        <v>6124</v>
      </c>
      <c r="K4353" s="17" t="s">
        <v>628</v>
      </c>
      <c r="L4353" s="18" t="s">
        <v>5835</v>
      </c>
      <c r="M4353" s="195" t="s">
        <v>6110</v>
      </c>
      <c r="N4353" s="16" t="s">
        <v>6111</v>
      </c>
      <c r="O4353" s="17" t="s">
        <v>346</v>
      </c>
      <c r="P4353" s="17" t="s">
        <v>524</v>
      </c>
      <c r="Q4353" s="17" t="s">
        <v>306</v>
      </c>
      <c r="R4353">
        <v>0</v>
      </c>
      <c r="S4353">
        <v>0</v>
      </c>
      <c r="T4353">
        <v>0</v>
      </c>
      <c r="U4353">
        <v>0</v>
      </c>
      <c r="V4353">
        <v>0</v>
      </c>
      <c r="W4353">
        <v>0</v>
      </c>
      <c r="X4353">
        <v>0</v>
      </c>
      <c r="Y4353">
        <v>0</v>
      </c>
      <c r="Z4353">
        <v>0</v>
      </c>
      <c r="AA4353">
        <v>0</v>
      </c>
      <c r="AB4353">
        <v>0</v>
      </c>
      <c r="AC4353">
        <v>0</v>
      </c>
      <c r="AD4353">
        <v>0</v>
      </c>
      <c r="AE4353">
        <v>0</v>
      </c>
      <c r="AF4353">
        <v>0</v>
      </c>
      <c r="AG4353" s="19">
        <v>0</v>
      </c>
      <c r="AH4353">
        <v>0</v>
      </c>
      <c r="AI4353">
        <v>0</v>
      </c>
      <c r="AJ4353">
        <v>0</v>
      </c>
      <c r="AK4353">
        <v>0</v>
      </c>
      <c r="AL4353">
        <v>0</v>
      </c>
      <c r="AM4353">
        <v>0</v>
      </c>
      <c r="AN4353">
        <v>0</v>
      </c>
      <c r="AO4353">
        <v>0</v>
      </c>
      <c r="AP4353">
        <v>0</v>
      </c>
      <c r="AQ4353">
        <v>0</v>
      </c>
      <c r="AR4353">
        <v>0</v>
      </c>
      <c r="AS4353">
        <v>0</v>
      </c>
      <c r="AT4353">
        <v>0</v>
      </c>
      <c r="AU4353">
        <v>0</v>
      </c>
      <c r="AV4353">
        <v>0</v>
      </c>
      <c r="AW4353">
        <v>0</v>
      </c>
      <c r="AX4353">
        <v>0</v>
      </c>
      <c r="AY4353">
        <v>0</v>
      </c>
      <c r="AZ4353">
        <v>0</v>
      </c>
      <c r="BA4353">
        <v>0</v>
      </c>
      <c r="BB4353">
        <v>0</v>
      </c>
      <c r="BC4353">
        <v>0</v>
      </c>
      <c r="BD4353">
        <v>0</v>
      </c>
      <c r="BE4353">
        <v>0</v>
      </c>
      <c r="BF4353">
        <v>0</v>
      </c>
      <c r="BG4353">
        <v>0</v>
      </c>
      <c r="BH4353">
        <v>0</v>
      </c>
      <c r="BI4353">
        <v>39000</v>
      </c>
      <c r="BJ4353">
        <v>233000</v>
      </c>
      <c r="BK4353">
        <v>367000</v>
      </c>
      <c r="BL4353">
        <v>367000</v>
      </c>
      <c r="BM4353">
        <v>337000</v>
      </c>
      <c r="BN4353">
        <v>318000</v>
      </c>
      <c r="BO4353">
        <v>373000</v>
      </c>
      <c r="BP4353">
        <v>449000</v>
      </c>
      <c r="BQ4353">
        <v>396000</v>
      </c>
      <c r="BR4353">
        <v>478000</v>
      </c>
      <c r="BS4353">
        <v>388000</v>
      </c>
      <c r="BT4353">
        <v>407000</v>
      </c>
      <c r="BU4353">
        <v>397000</v>
      </c>
      <c r="BV4353">
        <v>418000</v>
      </c>
      <c r="BW4353">
        <v>431000</v>
      </c>
      <c r="BX4353">
        <v>479000</v>
      </c>
      <c r="BY4353">
        <v>427000</v>
      </c>
      <c r="BZ4353">
        <v>514000</v>
      </c>
      <c r="CA4353">
        <v>493000</v>
      </c>
      <c r="CB4353">
        <v>633000</v>
      </c>
      <c r="CC4353">
        <v>806000</v>
      </c>
      <c r="CD4353">
        <v>918000</v>
      </c>
      <c r="CE4353">
        <v>1001000</v>
      </c>
    </row>
    <row r="4354" spans="1:83" x14ac:dyDescent="0.35">
      <c r="A4354" s="9" t="str">
        <f t="shared" si="67"/>
        <v>0420.754.15</v>
      </c>
      <c r="B4354" s="52" t="e">
        <f>+IF(MATCH(A4354,List!H$10:H$145,0),"Targeted")</f>
        <v>#N/A</v>
      </c>
      <c r="C4354" s="65"/>
      <c r="D4354" s="151" t="s">
        <v>7700</v>
      </c>
      <c r="E4354" s="16" t="s">
        <v>938</v>
      </c>
      <c r="F4354" s="16" t="s">
        <v>939</v>
      </c>
      <c r="G4354" s="16" t="s">
        <v>309</v>
      </c>
      <c r="H4354" s="16" t="s">
        <v>5868</v>
      </c>
      <c r="I4354" s="16" t="s">
        <v>6125</v>
      </c>
      <c r="J4354" s="16" t="s">
        <v>6126</v>
      </c>
      <c r="K4354" s="17" t="s">
        <v>628</v>
      </c>
      <c r="L4354" s="18" t="s">
        <v>5835</v>
      </c>
      <c r="M4354" s="195" t="s">
        <v>6110</v>
      </c>
      <c r="N4354" s="16" t="s">
        <v>6111</v>
      </c>
      <c r="O4354" s="17" t="s">
        <v>346</v>
      </c>
      <c r="P4354" s="17" t="s">
        <v>305</v>
      </c>
      <c r="Q4354" s="17" t="s">
        <v>306</v>
      </c>
      <c r="R4354">
        <v>0</v>
      </c>
      <c r="S4354">
        <v>0</v>
      </c>
      <c r="T4354">
        <v>0</v>
      </c>
      <c r="U4354">
        <v>0</v>
      </c>
      <c r="V4354">
        <v>0</v>
      </c>
      <c r="W4354">
        <v>0</v>
      </c>
      <c r="X4354">
        <v>0</v>
      </c>
      <c r="Y4354">
        <v>0</v>
      </c>
      <c r="Z4354">
        <v>0</v>
      </c>
      <c r="AA4354">
        <v>0</v>
      </c>
      <c r="AB4354">
        <v>0</v>
      </c>
      <c r="AC4354">
        <v>0</v>
      </c>
      <c r="AD4354">
        <v>0</v>
      </c>
      <c r="AE4354">
        <v>0</v>
      </c>
      <c r="AF4354">
        <v>0</v>
      </c>
      <c r="AG4354" s="19">
        <v>0</v>
      </c>
      <c r="AH4354">
        <v>0</v>
      </c>
      <c r="AI4354">
        <v>0</v>
      </c>
      <c r="AJ4354">
        <v>0</v>
      </c>
      <c r="AK4354">
        <v>0</v>
      </c>
      <c r="AL4354">
        <v>0</v>
      </c>
      <c r="AM4354">
        <v>0</v>
      </c>
      <c r="AN4354">
        <v>0</v>
      </c>
      <c r="AO4354">
        <v>0</v>
      </c>
      <c r="AP4354">
        <v>0</v>
      </c>
      <c r="AQ4354">
        <v>0</v>
      </c>
      <c r="AR4354">
        <v>0</v>
      </c>
      <c r="AS4354">
        <v>0</v>
      </c>
      <c r="AT4354">
        <v>0</v>
      </c>
      <c r="AU4354">
        <v>0</v>
      </c>
      <c r="AV4354">
        <v>0</v>
      </c>
      <c r="AW4354">
        <v>0</v>
      </c>
      <c r="AX4354">
        <v>0</v>
      </c>
      <c r="AY4354">
        <v>0</v>
      </c>
      <c r="AZ4354">
        <v>0</v>
      </c>
      <c r="BA4354">
        <v>0</v>
      </c>
      <c r="BB4354">
        <v>0</v>
      </c>
      <c r="BC4354">
        <v>0</v>
      </c>
      <c r="BD4354">
        <v>0</v>
      </c>
      <c r="BE4354">
        <v>0</v>
      </c>
      <c r="BF4354">
        <v>0</v>
      </c>
      <c r="BG4354">
        <v>0</v>
      </c>
      <c r="BH4354">
        <v>0</v>
      </c>
      <c r="BI4354">
        <v>0</v>
      </c>
      <c r="BJ4354">
        <v>0</v>
      </c>
      <c r="BK4354">
        <v>0</v>
      </c>
      <c r="BL4354">
        <v>0</v>
      </c>
      <c r="BM4354">
        <v>0</v>
      </c>
      <c r="BN4354">
        <v>172000</v>
      </c>
      <c r="BO4354">
        <v>227000</v>
      </c>
      <c r="BP4354">
        <v>192000</v>
      </c>
      <c r="BQ4354">
        <v>88000</v>
      </c>
      <c r="BR4354">
        <v>9000</v>
      </c>
      <c r="BS4354">
        <v>3000</v>
      </c>
      <c r="BT4354">
        <v>0</v>
      </c>
      <c r="BU4354">
        <v>-1000</v>
      </c>
      <c r="BV4354">
        <v>0</v>
      </c>
      <c r="BW4354">
        <v>0</v>
      </c>
      <c r="BX4354">
        <v>0</v>
      </c>
      <c r="BY4354">
        <v>0</v>
      </c>
      <c r="BZ4354">
        <v>0</v>
      </c>
      <c r="CA4354">
        <v>0</v>
      </c>
      <c r="CB4354">
        <v>0</v>
      </c>
      <c r="CC4354">
        <v>0</v>
      </c>
      <c r="CD4354">
        <v>0</v>
      </c>
      <c r="CE4354">
        <v>0</v>
      </c>
    </row>
    <row r="4355" spans="1:83" x14ac:dyDescent="0.35">
      <c r="A4355" s="9" t="str">
        <f t="shared" si="67"/>
        <v>4169.754.15</v>
      </c>
      <c r="B4355" s="52" t="e">
        <f>+IF(MATCH(A4355,List!H$10:H$145,0),"Targeted")</f>
        <v>#N/A</v>
      </c>
      <c r="C4355" s="65"/>
      <c r="D4355" s="151"/>
      <c r="E4355" s="16" t="s">
        <v>938</v>
      </c>
      <c r="F4355" s="16" t="s">
        <v>939</v>
      </c>
      <c r="G4355" s="16" t="s">
        <v>309</v>
      </c>
      <c r="H4355" s="16" t="s">
        <v>5868</v>
      </c>
      <c r="I4355" s="16" t="s">
        <v>6127</v>
      </c>
      <c r="J4355" s="16" t="s">
        <v>6128</v>
      </c>
      <c r="K4355" s="17" t="s">
        <v>628</v>
      </c>
      <c r="L4355" s="18" t="s">
        <v>5835</v>
      </c>
      <c r="M4355" s="195" t="s">
        <v>6110</v>
      </c>
      <c r="N4355" s="16" t="s">
        <v>6111</v>
      </c>
      <c r="O4355" s="17" t="s">
        <v>304</v>
      </c>
      <c r="P4355" s="17" t="s">
        <v>305</v>
      </c>
      <c r="Q4355" s="17" t="s">
        <v>306</v>
      </c>
      <c r="R4355">
        <v>0</v>
      </c>
      <c r="S4355">
        <v>0</v>
      </c>
      <c r="T4355">
        <v>0</v>
      </c>
      <c r="U4355">
        <v>0</v>
      </c>
      <c r="V4355">
        <v>0</v>
      </c>
      <c r="W4355">
        <v>0</v>
      </c>
      <c r="X4355">
        <v>0</v>
      </c>
      <c r="Y4355">
        <v>0</v>
      </c>
      <c r="Z4355">
        <v>0</v>
      </c>
      <c r="AA4355">
        <v>0</v>
      </c>
      <c r="AB4355">
        <v>0</v>
      </c>
      <c r="AC4355">
        <v>0</v>
      </c>
      <c r="AD4355">
        <v>0</v>
      </c>
      <c r="AE4355">
        <v>0</v>
      </c>
      <c r="AF4355">
        <v>0</v>
      </c>
      <c r="AG4355" s="19">
        <v>0</v>
      </c>
      <c r="AH4355">
        <v>0</v>
      </c>
      <c r="AI4355">
        <v>0</v>
      </c>
      <c r="AJ4355">
        <v>-151</v>
      </c>
      <c r="AK4355">
        <v>-44</v>
      </c>
      <c r="AL4355">
        <v>-238</v>
      </c>
      <c r="AM4355">
        <v>-95</v>
      </c>
      <c r="AN4355">
        <v>-178</v>
      </c>
      <c r="AO4355">
        <v>0</v>
      </c>
      <c r="AP4355">
        <v>0</v>
      </c>
      <c r="AQ4355">
        <v>0</v>
      </c>
      <c r="AR4355">
        <v>0</v>
      </c>
      <c r="AS4355">
        <v>0</v>
      </c>
      <c r="AT4355">
        <v>0</v>
      </c>
      <c r="AU4355">
        <v>0</v>
      </c>
      <c r="AV4355">
        <v>0</v>
      </c>
      <c r="AW4355">
        <v>0</v>
      </c>
      <c r="AX4355">
        <v>0</v>
      </c>
      <c r="AY4355">
        <v>0</v>
      </c>
      <c r="AZ4355">
        <v>0</v>
      </c>
      <c r="BA4355">
        <v>0</v>
      </c>
      <c r="BB4355">
        <v>0</v>
      </c>
      <c r="BC4355">
        <v>0</v>
      </c>
      <c r="BD4355">
        <v>0</v>
      </c>
      <c r="BE4355">
        <v>0</v>
      </c>
      <c r="BF4355">
        <v>0</v>
      </c>
      <c r="BG4355">
        <v>0</v>
      </c>
      <c r="BH4355">
        <v>0</v>
      </c>
      <c r="BI4355">
        <v>0</v>
      </c>
      <c r="BJ4355">
        <v>0</v>
      </c>
      <c r="BK4355">
        <v>0</v>
      </c>
      <c r="BL4355">
        <v>0</v>
      </c>
      <c r="BM4355">
        <v>0</v>
      </c>
      <c r="BN4355">
        <v>0</v>
      </c>
      <c r="BO4355">
        <v>0</v>
      </c>
      <c r="BP4355">
        <v>0</v>
      </c>
      <c r="BQ4355">
        <v>0</v>
      </c>
      <c r="BR4355">
        <v>0</v>
      </c>
      <c r="BS4355">
        <v>0</v>
      </c>
      <c r="BT4355">
        <v>0</v>
      </c>
      <c r="BU4355">
        <v>0</v>
      </c>
      <c r="BV4355">
        <v>0</v>
      </c>
      <c r="BW4355">
        <v>0</v>
      </c>
      <c r="BX4355" s="10">
        <v>0</v>
      </c>
      <c r="BY4355">
        <v>0</v>
      </c>
      <c r="BZ4355">
        <v>0</v>
      </c>
      <c r="CA4355">
        <v>0</v>
      </c>
      <c r="CB4355">
        <v>0</v>
      </c>
      <c r="CC4355">
        <v>0</v>
      </c>
      <c r="CD4355">
        <v>0</v>
      </c>
      <c r="CE4355">
        <v>0</v>
      </c>
    </row>
    <row r="4356" spans="1:83" x14ac:dyDescent="0.35">
      <c r="A4356" s="9" t="str">
        <f t="shared" ref="A4356:A4419" si="68">I4356&amp;"."&amp;M4356&amp;"."&amp;K4356</f>
        <v>4169.754.15</v>
      </c>
      <c r="B4356" s="52" t="e">
        <f>+IF(MATCH(A4356,List!H$10:H$145,0),"Targeted")</f>
        <v>#N/A</v>
      </c>
      <c r="C4356" s="65"/>
      <c r="D4356" s="151"/>
      <c r="E4356" s="16" t="s">
        <v>938</v>
      </c>
      <c r="F4356" s="16" t="s">
        <v>939</v>
      </c>
      <c r="G4356" s="16" t="s">
        <v>309</v>
      </c>
      <c r="H4356" s="16" t="s">
        <v>5868</v>
      </c>
      <c r="I4356" s="16" t="s">
        <v>6127</v>
      </c>
      <c r="J4356" s="16" t="s">
        <v>6128</v>
      </c>
      <c r="K4356" s="17" t="s">
        <v>628</v>
      </c>
      <c r="L4356" s="18" t="s">
        <v>5835</v>
      </c>
      <c r="M4356" s="195" t="s">
        <v>6110</v>
      </c>
      <c r="N4356" s="16" t="s">
        <v>6111</v>
      </c>
      <c r="O4356" s="17" t="s">
        <v>304</v>
      </c>
      <c r="P4356" s="17" t="s">
        <v>524</v>
      </c>
      <c r="Q4356" s="17" t="s">
        <v>306</v>
      </c>
      <c r="R4356">
        <v>0</v>
      </c>
      <c r="S4356">
        <v>0</v>
      </c>
      <c r="T4356">
        <v>0</v>
      </c>
      <c r="U4356">
        <v>0</v>
      </c>
      <c r="V4356">
        <v>0</v>
      </c>
      <c r="W4356">
        <v>0</v>
      </c>
      <c r="X4356">
        <v>0</v>
      </c>
      <c r="Y4356">
        <v>0</v>
      </c>
      <c r="Z4356">
        <v>0</v>
      </c>
      <c r="AA4356">
        <v>0</v>
      </c>
      <c r="AB4356">
        <v>0</v>
      </c>
      <c r="AC4356">
        <v>0</v>
      </c>
      <c r="AD4356">
        <v>0</v>
      </c>
      <c r="AE4356">
        <v>0</v>
      </c>
      <c r="AF4356">
        <v>0</v>
      </c>
      <c r="AG4356" s="19">
        <v>0</v>
      </c>
      <c r="AH4356">
        <v>-2</v>
      </c>
      <c r="AI4356">
        <v>-8</v>
      </c>
      <c r="AJ4356">
        <v>19</v>
      </c>
      <c r="AK4356">
        <v>0</v>
      </c>
      <c r="AL4356">
        <v>146</v>
      </c>
      <c r="AM4356">
        <v>235</v>
      </c>
      <c r="AN4356">
        <v>106</v>
      </c>
      <c r="AO4356">
        <v>178</v>
      </c>
      <c r="AP4356">
        <v>14</v>
      </c>
      <c r="AQ4356">
        <v>-30</v>
      </c>
      <c r="AR4356">
        <v>-16</v>
      </c>
      <c r="AS4356">
        <v>8</v>
      </c>
      <c r="AT4356">
        <v>0</v>
      </c>
      <c r="AU4356">
        <v>55</v>
      </c>
      <c r="AV4356">
        <v>0</v>
      </c>
      <c r="AW4356">
        <v>0</v>
      </c>
      <c r="AX4356">
        <v>0</v>
      </c>
      <c r="AY4356">
        <v>0</v>
      </c>
      <c r="AZ4356">
        <v>0</v>
      </c>
      <c r="BA4356">
        <v>0</v>
      </c>
      <c r="BB4356">
        <v>0</v>
      </c>
      <c r="BC4356">
        <v>0</v>
      </c>
      <c r="BD4356">
        <v>0</v>
      </c>
      <c r="BE4356">
        <v>0</v>
      </c>
      <c r="BF4356">
        <v>0</v>
      </c>
      <c r="BG4356">
        <v>0</v>
      </c>
      <c r="BH4356">
        <v>0</v>
      </c>
      <c r="BI4356">
        <v>0</v>
      </c>
      <c r="BJ4356">
        <v>0</v>
      </c>
      <c r="BK4356">
        <v>0</v>
      </c>
      <c r="BL4356">
        <v>0</v>
      </c>
      <c r="BM4356">
        <v>0</v>
      </c>
      <c r="BN4356">
        <v>0</v>
      </c>
      <c r="BO4356">
        <v>0</v>
      </c>
      <c r="BP4356">
        <v>0</v>
      </c>
      <c r="BQ4356">
        <v>0</v>
      </c>
      <c r="BR4356">
        <v>0</v>
      </c>
      <c r="BS4356">
        <v>0</v>
      </c>
      <c r="BT4356">
        <v>0</v>
      </c>
      <c r="BU4356">
        <v>0</v>
      </c>
      <c r="BV4356">
        <v>0</v>
      </c>
      <c r="BW4356">
        <v>0</v>
      </c>
      <c r="BX4356" s="10">
        <v>0</v>
      </c>
      <c r="BY4356">
        <v>0</v>
      </c>
      <c r="BZ4356">
        <v>0</v>
      </c>
      <c r="CA4356">
        <v>0</v>
      </c>
      <c r="CB4356">
        <v>0</v>
      </c>
      <c r="CC4356">
        <v>0</v>
      </c>
      <c r="CD4356">
        <v>0</v>
      </c>
      <c r="CE4356">
        <v>0</v>
      </c>
    </row>
    <row r="4357" spans="1:83" x14ac:dyDescent="0.35">
      <c r="A4357" s="9" t="str">
        <f t="shared" si="68"/>
        <v>5041.754.15</v>
      </c>
      <c r="B4357" s="52" t="e">
        <f>+IF(MATCH(A4357,List!H$10:H$145,0),"Targeted")</f>
        <v>#N/A</v>
      </c>
      <c r="C4357" s="65"/>
      <c r="D4357" s="151" t="s">
        <v>7700</v>
      </c>
      <c r="E4357" s="16" t="s">
        <v>938</v>
      </c>
      <c r="F4357" s="16" t="s">
        <v>939</v>
      </c>
      <c r="G4357" s="16" t="s">
        <v>309</v>
      </c>
      <c r="H4357" s="16" t="s">
        <v>5868</v>
      </c>
      <c r="I4357" s="16" t="s">
        <v>6129</v>
      </c>
      <c r="J4357" s="24" t="s">
        <v>6130</v>
      </c>
      <c r="K4357" s="17" t="s">
        <v>628</v>
      </c>
      <c r="L4357" s="18" t="s">
        <v>5835</v>
      </c>
      <c r="M4357" s="195" t="s">
        <v>6110</v>
      </c>
      <c r="N4357" s="16" t="s">
        <v>6111</v>
      </c>
      <c r="O4357" s="17" t="s">
        <v>346</v>
      </c>
      <c r="P4357" s="17" t="s">
        <v>305</v>
      </c>
      <c r="Q4357" s="17" t="s">
        <v>306</v>
      </c>
      <c r="R4357">
        <v>0</v>
      </c>
      <c r="S4357">
        <v>0</v>
      </c>
      <c r="T4357">
        <v>0</v>
      </c>
      <c r="U4357">
        <v>0</v>
      </c>
      <c r="V4357">
        <v>0</v>
      </c>
      <c r="W4357">
        <v>0</v>
      </c>
      <c r="X4357">
        <v>0</v>
      </c>
      <c r="Y4357">
        <v>0</v>
      </c>
      <c r="Z4357">
        <v>0</v>
      </c>
      <c r="AA4357">
        <v>0</v>
      </c>
      <c r="AB4357">
        <v>0</v>
      </c>
      <c r="AC4357">
        <v>0</v>
      </c>
      <c r="AD4357">
        <v>0</v>
      </c>
      <c r="AE4357">
        <v>0</v>
      </c>
      <c r="AF4357">
        <v>0</v>
      </c>
      <c r="AG4357" s="19">
        <v>0</v>
      </c>
      <c r="AH4357">
        <v>0</v>
      </c>
      <c r="AI4357">
        <v>0</v>
      </c>
      <c r="AJ4357">
        <v>0</v>
      </c>
      <c r="AK4357">
        <v>0</v>
      </c>
      <c r="AL4357">
        <v>0</v>
      </c>
      <c r="AM4357">
        <v>0</v>
      </c>
      <c r="AN4357">
        <v>0</v>
      </c>
      <c r="AO4357">
        <v>0</v>
      </c>
      <c r="AP4357">
        <v>0</v>
      </c>
      <c r="AQ4357">
        <v>0</v>
      </c>
      <c r="AR4357">
        <v>0</v>
      </c>
      <c r="AS4357">
        <v>0</v>
      </c>
      <c r="AT4357">
        <v>0</v>
      </c>
      <c r="AU4357">
        <v>0</v>
      </c>
      <c r="AV4357">
        <v>0</v>
      </c>
      <c r="AW4357">
        <v>0</v>
      </c>
      <c r="AX4357">
        <v>0</v>
      </c>
      <c r="AY4357">
        <v>0</v>
      </c>
      <c r="AZ4357">
        <v>0</v>
      </c>
      <c r="BA4357">
        <v>0</v>
      </c>
      <c r="BB4357">
        <v>0</v>
      </c>
      <c r="BC4357">
        <v>0</v>
      </c>
      <c r="BD4357">
        <v>0</v>
      </c>
      <c r="BE4357">
        <v>0</v>
      </c>
      <c r="BF4357">
        <v>0</v>
      </c>
      <c r="BG4357">
        <v>50000</v>
      </c>
      <c r="BH4357">
        <v>8000</v>
      </c>
      <c r="BI4357">
        <v>0</v>
      </c>
      <c r="BJ4357">
        <v>0</v>
      </c>
      <c r="BK4357">
        <v>-11000</v>
      </c>
      <c r="BL4357">
        <v>0</v>
      </c>
      <c r="BM4357">
        <v>0</v>
      </c>
      <c r="BN4357">
        <v>0</v>
      </c>
      <c r="BO4357">
        <v>0</v>
      </c>
      <c r="BP4357">
        <v>0</v>
      </c>
      <c r="BQ4357">
        <v>0</v>
      </c>
      <c r="BR4357">
        <v>0</v>
      </c>
      <c r="BS4357">
        <v>0</v>
      </c>
      <c r="BT4357">
        <v>0</v>
      </c>
      <c r="BU4357">
        <v>0</v>
      </c>
      <c r="BV4357">
        <v>0</v>
      </c>
      <c r="BW4357">
        <v>0</v>
      </c>
      <c r="BX4357">
        <v>0</v>
      </c>
      <c r="BY4357">
        <v>0</v>
      </c>
      <c r="BZ4357">
        <v>0</v>
      </c>
      <c r="CA4357" s="25">
        <v>-672000</v>
      </c>
      <c r="CB4357" s="25">
        <v>-420000</v>
      </c>
      <c r="CC4357" s="25">
        <v>-336000</v>
      </c>
      <c r="CD4357" s="25">
        <v>-252000</v>
      </c>
      <c r="CE4357">
        <v>0</v>
      </c>
    </row>
    <row r="4358" spans="1:83" x14ac:dyDescent="0.35">
      <c r="A4358" s="9" t="str">
        <f t="shared" si="68"/>
        <v>5041.754.15</v>
      </c>
      <c r="B4358" s="52" t="e">
        <f>+IF(MATCH(A4358,List!H$10:H$145,0),"Targeted")</f>
        <v>#N/A</v>
      </c>
      <c r="C4358" s="65"/>
      <c r="D4358" s="151"/>
      <c r="E4358" s="16" t="s">
        <v>938</v>
      </c>
      <c r="F4358" s="16" t="s">
        <v>939</v>
      </c>
      <c r="G4358" s="16" t="s">
        <v>309</v>
      </c>
      <c r="H4358" s="16" t="s">
        <v>5868</v>
      </c>
      <c r="I4358" s="16" t="s">
        <v>6129</v>
      </c>
      <c r="J4358" s="16" t="s">
        <v>6130</v>
      </c>
      <c r="K4358" s="17" t="s">
        <v>628</v>
      </c>
      <c r="L4358" s="18" t="s">
        <v>5835</v>
      </c>
      <c r="M4358" s="195" t="s">
        <v>6110</v>
      </c>
      <c r="N4358" s="16" t="s">
        <v>6111</v>
      </c>
      <c r="O4358" s="17" t="s">
        <v>304</v>
      </c>
      <c r="P4358" s="17" t="s">
        <v>305</v>
      </c>
      <c r="Q4358" s="17" t="s">
        <v>306</v>
      </c>
      <c r="R4358">
        <v>0</v>
      </c>
      <c r="S4358">
        <v>0</v>
      </c>
      <c r="T4358">
        <v>0</v>
      </c>
      <c r="U4358">
        <v>0</v>
      </c>
      <c r="V4358">
        <v>0</v>
      </c>
      <c r="W4358">
        <v>0</v>
      </c>
      <c r="X4358">
        <v>0</v>
      </c>
      <c r="Y4358">
        <v>0</v>
      </c>
      <c r="Z4358">
        <v>0</v>
      </c>
      <c r="AA4358">
        <v>0</v>
      </c>
      <c r="AB4358">
        <v>0</v>
      </c>
      <c r="AC4358">
        <v>0</v>
      </c>
      <c r="AD4358">
        <v>0</v>
      </c>
      <c r="AE4358">
        <v>0</v>
      </c>
      <c r="AF4358">
        <v>0</v>
      </c>
      <c r="AG4358" s="19">
        <v>0</v>
      </c>
      <c r="AH4358">
        <v>0</v>
      </c>
      <c r="AI4358">
        <v>0</v>
      </c>
      <c r="AJ4358">
        <v>0</v>
      </c>
      <c r="AK4358">
        <v>0</v>
      </c>
      <c r="AL4358">
        <v>0</v>
      </c>
      <c r="AM4358">
        <v>0</v>
      </c>
      <c r="AN4358">
        <v>0</v>
      </c>
      <c r="AO4358">
        <v>0</v>
      </c>
      <c r="AP4358">
        <v>-7394</v>
      </c>
      <c r="AQ4358">
        <v>-2186</v>
      </c>
      <c r="AR4358">
        <v>1624</v>
      </c>
      <c r="AS4358">
        <v>2689</v>
      </c>
      <c r="AT4358">
        <v>4836</v>
      </c>
      <c r="AU4358">
        <v>15461</v>
      </c>
      <c r="AV4358">
        <v>32411</v>
      </c>
      <c r="AW4358">
        <v>8701</v>
      </c>
      <c r="AX4358">
        <v>10749</v>
      </c>
      <c r="AY4358">
        <v>11288</v>
      </c>
      <c r="AZ4358">
        <v>1000</v>
      </c>
      <c r="BA4358">
        <v>6000</v>
      </c>
      <c r="BB4358">
        <v>2000</v>
      </c>
      <c r="BC4358">
        <v>9000</v>
      </c>
      <c r="BD4358">
        <v>7000</v>
      </c>
      <c r="BE4358">
        <v>6000</v>
      </c>
      <c r="BF4358">
        <v>24000</v>
      </c>
      <c r="BG4358">
        <v>-25000</v>
      </c>
      <c r="BH4358">
        <v>27000</v>
      </c>
      <c r="BI4358">
        <v>31000</v>
      </c>
      <c r="BJ4358">
        <v>33000</v>
      </c>
      <c r="BK4358">
        <v>39000</v>
      </c>
      <c r="BL4358">
        <v>41000</v>
      </c>
      <c r="BM4358">
        <v>18000</v>
      </c>
      <c r="BN4358">
        <v>38000</v>
      </c>
      <c r="BO4358">
        <v>45000</v>
      </c>
      <c r="BP4358">
        <v>10000</v>
      </c>
      <c r="BQ4358">
        <v>48000</v>
      </c>
      <c r="BR4358">
        <v>4000</v>
      </c>
      <c r="BS4358">
        <v>53000</v>
      </c>
      <c r="BT4358">
        <v>0</v>
      </c>
      <c r="BU4358">
        <v>0</v>
      </c>
      <c r="BV4358">
        <v>0</v>
      </c>
      <c r="BW4358">
        <v>-1000</v>
      </c>
      <c r="BX4358" s="10">
        <v>14000</v>
      </c>
      <c r="BY4358">
        <v>-3809000</v>
      </c>
      <c r="BZ4358">
        <v>-2369000</v>
      </c>
      <c r="CA4358">
        <v>-1198000</v>
      </c>
      <c r="CB4358">
        <v>-701000</v>
      </c>
      <c r="CC4358">
        <v>-595000</v>
      </c>
      <c r="CD4358">
        <v>-527000</v>
      </c>
      <c r="CE4358">
        <v>-401000</v>
      </c>
    </row>
    <row r="4359" spans="1:83" x14ac:dyDescent="0.35">
      <c r="A4359" s="9" t="str">
        <f t="shared" si="68"/>
        <v>5041.754.15</v>
      </c>
      <c r="B4359" s="52" t="e">
        <f>+IF(MATCH(A4359,List!H$10:H$145,0),"Targeted")</f>
        <v>#N/A</v>
      </c>
      <c r="C4359" s="65"/>
      <c r="D4359" s="151"/>
      <c r="E4359" s="16" t="s">
        <v>938</v>
      </c>
      <c r="F4359" s="16" t="s">
        <v>939</v>
      </c>
      <c r="G4359" s="16" t="s">
        <v>309</v>
      </c>
      <c r="H4359" s="16" t="s">
        <v>5868</v>
      </c>
      <c r="I4359" s="16" t="s">
        <v>6129</v>
      </c>
      <c r="J4359" s="16" t="s">
        <v>6130</v>
      </c>
      <c r="K4359" s="17" t="s">
        <v>628</v>
      </c>
      <c r="L4359" s="18" t="s">
        <v>5835</v>
      </c>
      <c r="M4359" s="195" t="s">
        <v>6110</v>
      </c>
      <c r="N4359" s="16" t="s">
        <v>6111</v>
      </c>
      <c r="O4359" s="17" t="s">
        <v>304</v>
      </c>
      <c r="P4359" s="17" t="s">
        <v>524</v>
      </c>
      <c r="Q4359" s="17" t="s">
        <v>306</v>
      </c>
      <c r="R4359">
        <v>0</v>
      </c>
      <c r="S4359">
        <v>0</v>
      </c>
      <c r="T4359">
        <v>0</v>
      </c>
      <c r="U4359">
        <v>0</v>
      </c>
      <c r="V4359">
        <v>0</v>
      </c>
      <c r="W4359">
        <v>0</v>
      </c>
      <c r="X4359">
        <v>0</v>
      </c>
      <c r="Y4359">
        <v>0</v>
      </c>
      <c r="Z4359">
        <v>0</v>
      </c>
      <c r="AA4359">
        <v>0</v>
      </c>
      <c r="AB4359">
        <v>0</v>
      </c>
      <c r="AC4359">
        <v>0</v>
      </c>
      <c r="AD4359">
        <v>0</v>
      </c>
      <c r="AE4359">
        <v>0</v>
      </c>
      <c r="AF4359">
        <v>0</v>
      </c>
      <c r="AG4359" s="19">
        <v>0</v>
      </c>
      <c r="AH4359">
        <v>0</v>
      </c>
      <c r="AI4359">
        <v>0</v>
      </c>
      <c r="AJ4359">
        <v>0</v>
      </c>
      <c r="AK4359">
        <v>0</v>
      </c>
      <c r="AL4359">
        <v>0</v>
      </c>
      <c r="AM4359">
        <v>0</v>
      </c>
      <c r="AN4359">
        <v>0</v>
      </c>
      <c r="AO4359">
        <v>0</v>
      </c>
      <c r="AP4359">
        <v>0</v>
      </c>
      <c r="AQ4359">
        <v>10992</v>
      </c>
      <c r="AR4359">
        <v>49023</v>
      </c>
      <c r="AS4359">
        <v>58040</v>
      </c>
      <c r="AT4359">
        <v>75606</v>
      </c>
      <c r="AU4359">
        <v>84542</v>
      </c>
      <c r="AV4359">
        <v>105093</v>
      </c>
      <c r="AW4359">
        <v>140628</v>
      </c>
      <c r="AX4359">
        <v>125241</v>
      </c>
      <c r="AY4359">
        <v>124132</v>
      </c>
      <c r="AZ4359">
        <v>137000</v>
      </c>
      <c r="BA4359">
        <v>143000</v>
      </c>
      <c r="BB4359">
        <v>223000</v>
      </c>
      <c r="BC4359">
        <v>252000</v>
      </c>
      <c r="BD4359">
        <v>341000</v>
      </c>
      <c r="BE4359">
        <v>386000</v>
      </c>
      <c r="BF4359">
        <v>437000</v>
      </c>
      <c r="BG4359">
        <v>590000</v>
      </c>
      <c r="BH4359">
        <v>510000</v>
      </c>
      <c r="BI4359">
        <v>533000</v>
      </c>
      <c r="BJ4359">
        <v>572000</v>
      </c>
      <c r="BK4359">
        <v>561000</v>
      </c>
      <c r="BL4359">
        <v>557000</v>
      </c>
      <c r="BM4359">
        <v>611000</v>
      </c>
      <c r="BN4359">
        <v>519000</v>
      </c>
      <c r="BO4359">
        <v>582000</v>
      </c>
      <c r="BP4359">
        <v>667000</v>
      </c>
      <c r="BQ4359">
        <v>648000</v>
      </c>
      <c r="BR4359">
        <v>712000</v>
      </c>
      <c r="BS4359">
        <v>631000</v>
      </c>
      <c r="BT4359">
        <v>702000</v>
      </c>
      <c r="BU4359">
        <v>919000</v>
      </c>
      <c r="BV4359">
        <v>1404000</v>
      </c>
      <c r="BW4359">
        <v>1844000</v>
      </c>
      <c r="BX4359" s="10">
        <v>2300000</v>
      </c>
      <c r="BY4359">
        <v>6533000</v>
      </c>
      <c r="BZ4359">
        <v>7340000</v>
      </c>
      <c r="CA4359">
        <v>5020000</v>
      </c>
      <c r="CB4359">
        <v>2937000</v>
      </c>
      <c r="CC4359">
        <v>2493000</v>
      </c>
      <c r="CD4359">
        <v>2209000</v>
      </c>
      <c r="CE4359">
        <v>1680000</v>
      </c>
    </row>
    <row r="4360" spans="1:83" x14ac:dyDescent="0.35">
      <c r="A4360" s="9" t="str">
        <f t="shared" si="68"/>
        <v>5606.754.15</v>
      </c>
      <c r="B4360" s="52" t="e">
        <f>+IF(MATCH(A4360,List!H$10:H$145,0),"Targeted")</f>
        <v>#N/A</v>
      </c>
      <c r="C4360" s="65"/>
      <c r="D4360" s="151"/>
      <c r="E4360" s="16" t="s">
        <v>938</v>
      </c>
      <c r="F4360" s="16" t="s">
        <v>939</v>
      </c>
      <c r="G4360" s="16" t="s">
        <v>309</v>
      </c>
      <c r="H4360" s="16" t="s">
        <v>5868</v>
      </c>
      <c r="I4360" s="16" t="s">
        <v>6131</v>
      </c>
      <c r="J4360" s="16" t="s">
        <v>6132</v>
      </c>
      <c r="K4360" s="17" t="s">
        <v>628</v>
      </c>
      <c r="L4360" s="18" t="s">
        <v>5835</v>
      </c>
      <c r="M4360" s="195" t="s">
        <v>6110</v>
      </c>
      <c r="N4360" s="16" t="s">
        <v>6111</v>
      </c>
      <c r="O4360" s="17" t="s">
        <v>304</v>
      </c>
      <c r="P4360" s="17" t="s">
        <v>305</v>
      </c>
      <c r="Q4360" s="17" t="s">
        <v>306</v>
      </c>
      <c r="R4360">
        <v>0</v>
      </c>
      <c r="S4360">
        <v>0</v>
      </c>
      <c r="T4360">
        <v>0</v>
      </c>
      <c r="U4360">
        <v>0</v>
      </c>
      <c r="V4360">
        <v>0</v>
      </c>
      <c r="W4360">
        <v>0</v>
      </c>
      <c r="X4360">
        <v>0</v>
      </c>
      <c r="Y4360">
        <v>0</v>
      </c>
      <c r="Z4360">
        <v>0</v>
      </c>
      <c r="AA4360">
        <v>0</v>
      </c>
      <c r="AB4360">
        <v>0</v>
      </c>
      <c r="AC4360">
        <v>0</v>
      </c>
      <c r="AD4360">
        <v>0</v>
      </c>
      <c r="AE4360">
        <v>0</v>
      </c>
      <c r="AF4360">
        <v>0</v>
      </c>
      <c r="AG4360" s="19">
        <v>0</v>
      </c>
      <c r="AH4360">
        <v>0</v>
      </c>
      <c r="AI4360">
        <v>0</v>
      </c>
      <c r="AJ4360">
        <v>0</v>
      </c>
      <c r="AK4360">
        <v>0</v>
      </c>
      <c r="AL4360">
        <v>0</v>
      </c>
      <c r="AM4360">
        <v>0</v>
      </c>
      <c r="AN4360">
        <v>0</v>
      </c>
      <c r="AO4360">
        <v>0</v>
      </c>
      <c r="AP4360">
        <v>0</v>
      </c>
      <c r="AQ4360">
        <v>0</v>
      </c>
      <c r="AR4360">
        <v>0</v>
      </c>
      <c r="AS4360">
        <v>0</v>
      </c>
      <c r="AT4360">
        <v>0</v>
      </c>
      <c r="AU4360">
        <v>0</v>
      </c>
      <c r="AV4360">
        <v>0</v>
      </c>
      <c r="AW4360">
        <v>0</v>
      </c>
      <c r="AX4360">
        <v>0</v>
      </c>
      <c r="AY4360">
        <v>0</v>
      </c>
      <c r="AZ4360">
        <v>0</v>
      </c>
      <c r="BA4360">
        <v>0</v>
      </c>
      <c r="BB4360">
        <v>0</v>
      </c>
      <c r="BC4360">
        <v>0</v>
      </c>
      <c r="BD4360">
        <v>0</v>
      </c>
      <c r="BE4360">
        <v>0</v>
      </c>
      <c r="BF4360">
        <v>0</v>
      </c>
      <c r="BG4360">
        <v>0</v>
      </c>
      <c r="BH4360">
        <v>0</v>
      </c>
      <c r="BI4360">
        <v>0</v>
      </c>
      <c r="BJ4360">
        <v>0</v>
      </c>
      <c r="BK4360">
        <v>0</v>
      </c>
      <c r="BL4360">
        <v>0</v>
      </c>
      <c r="BM4360">
        <v>0</v>
      </c>
      <c r="BN4360">
        <v>0</v>
      </c>
      <c r="BO4360">
        <v>0</v>
      </c>
      <c r="BP4360">
        <v>0</v>
      </c>
      <c r="BQ4360">
        <v>0</v>
      </c>
      <c r="BR4360">
        <v>0</v>
      </c>
      <c r="BS4360">
        <v>0</v>
      </c>
      <c r="BT4360">
        <v>0</v>
      </c>
      <c r="BU4360">
        <v>0</v>
      </c>
      <c r="BV4360">
        <v>0</v>
      </c>
      <c r="BW4360">
        <v>3000</v>
      </c>
      <c r="BX4360" s="10">
        <v>3000</v>
      </c>
      <c r="BY4360">
        <v>5000</v>
      </c>
      <c r="BZ4360">
        <v>14000</v>
      </c>
      <c r="CA4360">
        <v>1000</v>
      </c>
      <c r="CB4360">
        <v>1000</v>
      </c>
      <c r="CC4360">
        <v>1000</v>
      </c>
      <c r="CD4360">
        <v>1000</v>
      </c>
      <c r="CE4360">
        <v>1000</v>
      </c>
    </row>
    <row r="4361" spans="1:83" x14ac:dyDescent="0.35">
      <c r="A4361" s="9" t="str">
        <f t="shared" si="68"/>
        <v>8586.754.15</v>
      </c>
      <c r="B4361" s="52" t="e">
        <f>+IF(MATCH(A4361,List!H$10:H$145,0),"Targeted")</f>
        <v>#N/A</v>
      </c>
      <c r="C4361" s="65"/>
      <c r="D4361" s="151" t="s">
        <v>7700</v>
      </c>
      <c r="E4361" s="16" t="s">
        <v>938</v>
      </c>
      <c r="F4361" s="16" t="s">
        <v>939</v>
      </c>
      <c r="G4361" s="16" t="s">
        <v>309</v>
      </c>
      <c r="H4361" s="16" t="s">
        <v>5868</v>
      </c>
      <c r="I4361" s="16" t="s">
        <v>6133</v>
      </c>
      <c r="J4361" s="16" t="s">
        <v>6134</v>
      </c>
      <c r="K4361" s="17" t="s">
        <v>628</v>
      </c>
      <c r="L4361" s="18" t="s">
        <v>5835</v>
      </c>
      <c r="M4361" s="195" t="s">
        <v>6110</v>
      </c>
      <c r="N4361" s="16" t="s">
        <v>6111</v>
      </c>
      <c r="O4361" s="17" t="s">
        <v>346</v>
      </c>
      <c r="P4361" s="17" t="s">
        <v>305</v>
      </c>
      <c r="Q4361" s="17" t="s">
        <v>306</v>
      </c>
      <c r="R4361">
        <v>0</v>
      </c>
      <c r="S4361">
        <v>0</v>
      </c>
      <c r="T4361">
        <v>0</v>
      </c>
      <c r="U4361">
        <v>0</v>
      </c>
      <c r="V4361">
        <v>0</v>
      </c>
      <c r="W4361">
        <v>0</v>
      </c>
      <c r="X4361">
        <v>0</v>
      </c>
      <c r="Y4361">
        <v>0</v>
      </c>
      <c r="Z4361">
        <v>0</v>
      </c>
      <c r="AA4361">
        <v>0</v>
      </c>
      <c r="AB4361">
        <v>0</v>
      </c>
      <c r="AC4361">
        <v>0</v>
      </c>
      <c r="AD4361">
        <v>0</v>
      </c>
      <c r="AE4361">
        <v>0</v>
      </c>
      <c r="AF4361">
        <v>0</v>
      </c>
      <c r="AG4361" s="19">
        <v>0</v>
      </c>
      <c r="AH4361">
        <v>0</v>
      </c>
      <c r="AI4361">
        <v>0</v>
      </c>
      <c r="AJ4361">
        <v>0</v>
      </c>
      <c r="AK4361">
        <v>0</v>
      </c>
      <c r="AL4361">
        <v>0</v>
      </c>
      <c r="AM4361">
        <v>0</v>
      </c>
      <c r="AN4361">
        <v>0</v>
      </c>
      <c r="AO4361">
        <v>0</v>
      </c>
      <c r="AP4361">
        <v>0</v>
      </c>
      <c r="AQ4361">
        <v>0</v>
      </c>
      <c r="AR4361">
        <v>0</v>
      </c>
      <c r="AS4361">
        <v>0</v>
      </c>
      <c r="AT4361">
        <v>0</v>
      </c>
      <c r="AU4361">
        <v>0</v>
      </c>
      <c r="AV4361">
        <v>0</v>
      </c>
      <c r="AW4361">
        <v>0</v>
      </c>
      <c r="AX4361">
        <v>0</v>
      </c>
      <c r="AY4361">
        <v>0</v>
      </c>
      <c r="AZ4361">
        <v>0</v>
      </c>
      <c r="BA4361">
        <v>0</v>
      </c>
      <c r="BB4361">
        <v>0</v>
      </c>
      <c r="BC4361">
        <v>0</v>
      </c>
      <c r="BD4361">
        <v>0</v>
      </c>
      <c r="BE4361">
        <v>2000</v>
      </c>
      <c r="BF4361">
        <v>0</v>
      </c>
      <c r="BG4361">
        <v>0</v>
      </c>
      <c r="BH4361">
        <v>0</v>
      </c>
      <c r="BI4361">
        <v>0</v>
      </c>
      <c r="BJ4361">
        <v>0</v>
      </c>
      <c r="BK4361">
        <v>0</v>
      </c>
      <c r="BL4361">
        <v>0</v>
      </c>
      <c r="BM4361">
        <v>0</v>
      </c>
      <c r="BN4361">
        <v>0</v>
      </c>
      <c r="BO4361">
        <v>0</v>
      </c>
      <c r="BP4361">
        <v>0</v>
      </c>
      <c r="BQ4361">
        <v>0</v>
      </c>
      <c r="BR4361">
        <v>0</v>
      </c>
      <c r="BS4361">
        <v>0</v>
      </c>
      <c r="BT4361">
        <v>0</v>
      </c>
      <c r="BU4361">
        <v>0</v>
      </c>
      <c r="BV4361">
        <v>0</v>
      </c>
      <c r="BW4361">
        <v>0</v>
      </c>
      <c r="BX4361">
        <v>0</v>
      </c>
      <c r="BY4361">
        <v>0</v>
      </c>
      <c r="BZ4361">
        <v>0</v>
      </c>
      <c r="CA4361">
        <v>0</v>
      </c>
      <c r="CB4361">
        <v>0</v>
      </c>
      <c r="CC4361">
        <v>0</v>
      </c>
      <c r="CD4361">
        <v>0</v>
      </c>
      <c r="CE4361">
        <v>0</v>
      </c>
    </row>
    <row r="4362" spans="1:83" x14ac:dyDescent="0.35">
      <c r="A4362" s="9" t="str">
        <f t="shared" si="68"/>
        <v>8586.754.15</v>
      </c>
      <c r="B4362" s="52" t="e">
        <f>+IF(MATCH(A4362,List!H$10:H$145,0),"Targeted")</f>
        <v>#N/A</v>
      </c>
      <c r="C4362" s="65"/>
      <c r="D4362" s="151" t="s">
        <v>7700</v>
      </c>
      <c r="E4362" s="16" t="s">
        <v>938</v>
      </c>
      <c r="F4362" s="16" t="s">
        <v>939</v>
      </c>
      <c r="G4362" s="16" t="s">
        <v>309</v>
      </c>
      <c r="H4362" s="16" t="s">
        <v>5868</v>
      </c>
      <c r="I4362" s="16" t="s">
        <v>6133</v>
      </c>
      <c r="J4362" s="16" t="s">
        <v>6134</v>
      </c>
      <c r="K4362" s="17" t="s">
        <v>628</v>
      </c>
      <c r="L4362" s="18" t="s">
        <v>5835</v>
      </c>
      <c r="M4362" s="195" t="s">
        <v>6110</v>
      </c>
      <c r="N4362" s="16" t="s">
        <v>6111</v>
      </c>
      <c r="O4362" s="17" t="s">
        <v>346</v>
      </c>
      <c r="P4362" s="17" t="s">
        <v>524</v>
      </c>
      <c r="Q4362" s="17" t="s">
        <v>306</v>
      </c>
      <c r="R4362">
        <v>0</v>
      </c>
      <c r="S4362">
        <v>0</v>
      </c>
      <c r="T4362">
        <v>0</v>
      </c>
      <c r="U4362">
        <v>0</v>
      </c>
      <c r="V4362">
        <v>0</v>
      </c>
      <c r="W4362">
        <v>0</v>
      </c>
      <c r="X4362">
        <v>0</v>
      </c>
      <c r="Y4362">
        <v>0</v>
      </c>
      <c r="Z4362">
        <v>0</v>
      </c>
      <c r="AA4362">
        <v>0</v>
      </c>
      <c r="AB4362">
        <v>0</v>
      </c>
      <c r="AC4362">
        <v>0</v>
      </c>
      <c r="AD4362">
        <v>0</v>
      </c>
      <c r="AE4362">
        <v>0</v>
      </c>
      <c r="AF4362">
        <v>0</v>
      </c>
      <c r="AG4362" s="19">
        <v>0</v>
      </c>
      <c r="AH4362">
        <v>0</v>
      </c>
      <c r="AI4362">
        <v>0</v>
      </c>
      <c r="AJ4362">
        <v>0</v>
      </c>
      <c r="AK4362">
        <v>0</v>
      </c>
      <c r="AL4362">
        <v>0</v>
      </c>
      <c r="AM4362">
        <v>0</v>
      </c>
      <c r="AN4362">
        <v>0</v>
      </c>
      <c r="AO4362">
        <v>0</v>
      </c>
      <c r="AP4362">
        <v>0</v>
      </c>
      <c r="AQ4362">
        <v>0</v>
      </c>
      <c r="AR4362">
        <v>0</v>
      </c>
      <c r="AS4362">
        <v>0</v>
      </c>
      <c r="AT4362">
        <v>0</v>
      </c>
      <c r="AU4362">
        <v>0</v>
      </c>
      <c r="AV4362">
        <v>0</v>
      </c>
      <c r="AW4362">
        <v>0</v>
      </c>
      <c r="AX4362">
        <v>0</v>
      </c>
      <c r="AY4362">
        <v>0</v>
      </c>
      <c r="AZ4362">
        <v>74000</v>
      </c>
      <c r="BA4362">
        <v>391000</v>
      </c>
      <c r="BB4362">
        <v>1172000</v>
      </c>
      <c r="BC4362">
        <v>1477000</v>
      </c>
      <c r="BD4362">
        <v>2266000</v>
      </c>
      <c r="BE4362">
        <v>2049000</v>
      </c>
      <c r="BF4362">
        <v>3092000</v>
      </c>
      <c r="BG4362">
        <v>0</v>
      </c>
      <c r="BH4362">
        <v>0</v>
      </c>
      <c r="BI4362">
        <v>0</v>
      </c>
      <c r="BJ4362">
        <v>0</v>
      </c>
      <c r="BK4362">
        <v>0</v>
      </c>
      <c r="BL4362">
        <v>0</v>
      </c>
      <c r="BM4362">
        <v>0</v>
      </c>
      <c r="BN4362">
        <v>0</v>
      </c>
      <c r="BO4362">
        <v>0</v>
      </c>
      <c r="BP4362">
        <v>0</v>
      </c>
      <c r="BQ4362">
        <v>0</v>
      </c>
      <c r="BR4362">
        <v>0</v>
      </c>
      <c r="BS4362">
        <v>0</v>
      </c>
      <c r="BT4362">
        <v>0</v>
      </c>
      <c r="BU4362">
        <v>0</v>
      </c>
      <c r="BV4362">
        <v>0</v>
      </c>
      <c r="BW4362">
        <v>0</v>
      </c>
      <c r="BX4362">
        <v>0</v>
      </c>
      <c r="BY4362">
        <v>0</v>
      </c>
      <c r="BZ4362">
        <v>0</v>
      </c>
      <c r="CA4362">
        <v>0</v>
      </c>
      <c r="CB4362">
        <v>0</v>
      </c>
      <c r="CC4362">
        <v>0</v>
      </c>
      <c r="CD4362">
        <v>0</v>
      </c>
      <c r="CE4362">
        <v>0</v>
      </c>
    </row>
    <row r="4363" spans="1:83" x14ac:dyDescent="0.35">
      <c r="A4363" s="9" t="str">
        <f t="shared" si="68"/>
        <v>5099.754.20</v>
      </c>
      <c r="B4363" s="52" t="e">
        <f>+IF(MATCH(A4363,List!H$10:H$145,0),"Targeted")</f>
        <v>#N/A</v>
      </c>
      <c r="C4363" s="65"/>
      <c r="D4363" s="151"/>
      <c r="E4363" s="16" t="s">
        <v>1119</v>
      </c>
      <c r="F4363" s="16" t="s">
        <v>1120</v>
      </c>
      <c r="G4363" s="16" t="s">
        <v>826</v>
      </c>
      <c r="H4363" s="16" t="s">
        <v>1721</v>
      </c>
      <c r="I4363" s="16" t="s">
        <v>6135</v>
      </c>
      <c r="J4363" s="16" t="s">
        <v>6136</v>
      </c>
      <c r="K4363" s="17" t="s">
        <v>63</v>
      </c>
      <c r="L4363" s="18" t="s">
        <v>5835</v>
      </c>
      <c r="M4363" s="195" t="s">
        <v>6110</v>
      </c>
      <c r="N4363" s="16" t="s">
        <v>6111</v>
      </c>
      <c r="O4363" s="17" t="s">
        <v>304</v>
      </c>
      <c r="P4363" s="17" t="s">
        <v>305</v>
      </c>
      <c r="Q4363" s="17" t="s">
        <v>306</v>
      </c>
      <c r="R4363">
        <v>0</v>
      </c>
      <c r="S4363">
        <v>0</v>
      </c>
      <c r="T4363">
        <v>0</v>
      </c>
      <c r="U4363">
        <v>0</v>
      </c>
      <c r="V4363">
        <v>0</v>
      </c>
      <c r="W4363">
        <v>0</v>
      </c>
      <c r="X4363">
        <v>0</v>
      </c>
      <c r="Y4363">
        <v>0</v>
      </c>
      <c r="Z4363">
        <v>0</v>
      </c>
      <c r="AA4363">
        <v>0</v>
      </c>
      <c r="AB4363">
        <v>0</v>
      </c>
      <c r="AC4363">
        <v>0</v>
      </c>
      <c r="AD4363">
        <v>0</v>
      </c>
      <c r="AE4363">
        <v>0</v>
      </c>
      <c r="AF4363">
        <v>0</v>
      </c>
      <c r="AG4363" s="19">
        <v>0</v>
      </c>
      <c r="AH4363">
        <v>0</v>
      </c>
      <c r="AI4363">
        <v>0</v>
      </c>
      <c r="AJ4363">
        <v>0</v>
      </c>
      <c r="AK4363">
        <v>0</v>
      </c>
      <c r="AL4363">
        <v>0</v>
      </c>
      <c r="AM4363">
        <v>0</v>
      </c>
      <c r="AN4363">
        <v>0</v>
      </c>
      <c r="AO4363">
        <v>0</v>
      </c>
      <c r="AP4363">
        <v>0</v>
      </c>
      <c r="AQ4363">
        <v>0</v>
      </c>
      <c r="AR4363">
        <v>0</v>
      </c>
      <c r="AS4363">
        <v>0</v>
      </c>
      <c r="AT4363">
        <v>0</v>
      </c>
      <c r="AU4363">
        <v>0</v>
      </c>
      <c r="AV4363">
        <v>0</v>
      </c>
      <c r="AW4363">
        <v>0</v>
      </c>
      <c r="AX4363">
        <v>0</v>
      </c>
      <c r="AY4363">
        <v>30</v>
      </c>
      <c r="AZ4363">
        <v>0</v>
      </c>
      <c r="BA4363">
        <v>0</v>
      </c>
      <c r="BB4363">
        <v>0</v>
      </c>
      <c r="BC4363">
        <v>0</v>
      </c>
      <c r="BD4363">
        <v>0</v>
      </c>
      <c r="BE4363">
        <v>0</v>
      </c>
      <c r="BF4363">
        <v>0</v>
      </c>
      <c r="BG4363">
        <v>0</v>
      </c>
      <c r="BH4363">
        <v>0</v>
      </c>
      <c r="BI4363">
        <v>0</v>
      </c>
      <c r="BJ4363">
        <v>0</v>
      </c>
      <c r="BK4363">
        <v>0</v>
      </c>
      <c r="BL4363">
        <v>0</v>
      </c>
      <c r="BM4363">
        <v>0</v>
      </c>
      <c r="BN4363">
        <v>0</v>
      </c>
      <c r="BO4363">
        <v>0</v>
      </c>
      <c r="BP4363">
        <v>0</v>
      </c>
      <c r="BQ4363">
        <v>0</v>
      </c>
      <c r="BR4363">
        <v>0</v>
      </c>
      <c r="BS4363">
        <v>0</v>
      </c>
      <c r="BT4363">
        <v>0</v>
      </c>
      <c r="BU4363">
        <v>0</v>
      </c>
      <c r="BV4363">
        <v>0</v>
      </c>
      <c r="BW4363">
        <v>0</v>
      </c>
      <c r="BX4363" s="10">
        <v>0</v>
      </c>
      <c r="BY4363">
        <v>0</v>
      </c>
      <c r="BZ4363">
        <v>0</v>
      </c>
      <c r="CA4363">
        <v>0</v>
      </c>
      <c r="CB4363">
        <v>0</v>
      </c>
      <c r="CC4363">
        <v>0</v>
      </c>
      <c r="CD4363">
        <v>0</v>
      </c>
      <c r="CE4363">
        <v>0</v>
      </c>
    </row>
    <row r="4364" spans="1:83" x14ac:dyDescent="0.35">
      <c r="A4364" s="9" t="str">
        <f t="shared" si="68"/>
        <v>0560.754.70</v>
      </c>
      <c r="B4364" s="52" t="e">
        <f>+IF(MATCH(A4364,List!H$10:H$145,0),"Targeted")</f>
        <v>#N/A</v>
      </c>
      <c r="C4364" s="65"/>
      <c r="D4364" s="151" t="s">
        <v>7700</v>
      </c>
      <c r="E4364" s="16" t="s">
        <v>854</v>
      </c>
      <c r="F4364" s="16" t="s">
        <v>855</v>
      </c>
      <c r="G4364" s="16" t="s">
        <v>151</v>
      </c>
      <c r="H4364" s="16" t="s">
        <v>999</v>
      </c>
      <c r="I4364" s="16" t="s">
        <v>3399</v>
      </c>
      <c r="J4364" s="16" t="s">
        <v>4519</v>
      </c>
      <c r="K4364" s="17" t="s">
        <v>151</v>
      </c>
      <c r="L4364" s="18" t="s">
        <v>5835</v>
      </c>
      <c r="M4364" s="195" t="s">
        <v>6110</v>
      </c>
      <c r="N4364" s="16" t="s">
        <v>6111</v>
      </c>
      <c r="O4364" s="17" t="s">
        <v>346</v>
      </c>
      <c r="P4364" s="17" t="s">
        <v>305</v>
      </c>
      <c r="Q4364" s="17" t="s">
        <v>306</v>
      </c>
      <c r="R4364">
        <v>0</v>
      </c>
      <c r="S4364">
        <v>0</v>
      </c>
      <c r="T4364">
        <v>0</v>
      </c>
      <c r="U4364">
        <v>0</v>
      </c>
      <c r="V4364">
        <v>0</v>
      </c>
      <c r="W4364">
        <v>0</v>
      </c>
      <c r="X4364">
        <v>0</v>
      </c>
      <c r="Y4364">
        <v>0</v>
      </c>
      <c r="Z4364">
        <v>0</v>
      </c>
      <c r="AA4364">
        <v>0</v>
      </c>
      <c r="AB4364">
        <v>0</v>
      </c>
      <c r="AC4364">
        <v>0</v>
      </c>
      <c r="AD4364">
        <v>0</v>
      </c>
      <c r="AE4364">
        <v>0</v>
      </c>
      <c r="AF4364">
        <v>0</v>
      </c>
      <c r="AG4364" s="19">
        <v>0</v>
      </c>
      <c r="AH4364">
        <v>0</v>
      </c>
      <c r="AI4364">
        <v>0</v>
      </c>
      <c r="AJ4364">
        <v>0</v>
      </c>
      <c r="AK4364">
        <v>0</v>
      </c>
      <c r="AL4364">
        <v>0</v>
      </c>
      <c r="AM4364">
        <v>0</v>
      </c>
      <c r="AN4364">
        <v>0</v>
      </c>
      <c r="AO4364">
        <v>0</v>
      </c>
      <c r="AP4364">
        <v>0</v>
      </c>
      <c r="AQ4364">
        <v>0</v>
      </c>
      <c r="AR4364">
        <v>0</v>
      </c>
      <c r="AS4364">
        <v>0</v>
      </c>
      <c r="AT4364">
        <v>0</v>
      </c>
      <c r="AU4364">
        <v>0</v>
      </c>
      <c r="AV4364">
        <v>0</v>
      </c>
      <c r="AW4364">
        <v>0</v>
      </c>
      <c r="AX4364">
        <v>0</v>
      </c>
      <c r="AY4364">
        <v>0</v>
      </c>
      <c r="AZ4364">
        <v>0</v>
      </c>
      <c r="BA4364">
        <v>0</v>
      </c>
      <c r="BB4364">
        <v>0</v>
      </c>
      <c r="BC4364">
        <v>0</v>
      </c>
      <c r="BD4364">
        <v>0</v>
      </c>
      <c r="BE4364">
        <v>23000</v>
      </c>
      <c r="BF4364">
        <v>60000</v>
      </c>
      <c r="BG4364">
        <v>80000</v>
      </c>
      <c r="BH4364">
        <v>0</v>
      </c>
      <c r="BI4364">
        <v>0</v>
      </c>
      <c r="BJ4364">
        <v>0</v>
      </c>
      <c r="BK4364">
        <v>0</v>
      </c>
      <c r="BL4364">
        <v>-1000</v>
      </c>
      <c r="BM4364">
        <v>0</v>
      </c>
      <c r="BN4364">
        <v>0</v>
      </c>
      <c r="BO4364">
        <v>0</v>
      </c>
      <c r="BP4364">
        <v>0</v>
      </c>
      <c r="BQ4364">
        <v>0</v>
      </c>
      <c r="BR4364">
        <v>0</v>
      </c>
      <c r="BS4364">
        <v>0</v>
      </c>
      <c r="BT4364">
        <v>0</v>
      </c>
      <c r="BU4364">
        <v>0</v>
      </c>
      <c r="BV4364">
        <v>0</v>
      </c>
      <c r="BW4364">
        <v>0</v>
      </c>
      <c r="BX4364">
        <v>0</v>
      </c>
      <c r="BY4364">
        <v>0</v>
      </c>
      <c r="BZ4364">
        <v>0</v>
      </c>
      <c r="CA4364">
        <v>0</v>
      </c>
      <c r="CB4364">
        <v>0</v>
      </c>
      <c r="CC4364">
        <v>0</v>
      </c>
      <c r="CD4364">
        <v>0</v>
      </c>
      <c r="CE4364">
        <v>0</v>
      </c>
    </row>
    <row r="4365" spans="1:83" x14ac:dyDescent="0.35">
      <c r="A4365" s="9" t="str">
        <f t="shared" si="68"/>
        <v>0560.754.70</v>
      </c>
      <c r="B4365" s="52" t="e">
        <f>+IF(MATCH(A4365,List!H$10:H$145,0),"Targeted")</f>
        <v>#N/A</v>
      </c>
      <c r="C4365" s="65"/>
      <c r="D4365" s="151" t="s">
        <v>7700</v>
      </c>
      <c r="E4365" s="16" t="s">
        <v>854</v>
      </c>
      <c r="F4365" s="16" t="s">
        <v>855</v>
      </c>
      <c r="G4365" s="16" t="s">
        <v>151</v>
      </c>
      <c r="H4365" s="16" t="s">
        <v>999</v>
      </c>
      <c r="I4365" s="16" t="s">
        <v>3399</v>
      </c>
      <c r="J4365" s="16" t="s">
        <v>4519</v>
      </c>
      <c r="K4365" s="17" t="s">
        <v>151</v>
      </c>
      <c r="L4365" s="18" t="s">
        <v>5835</v>
      </c>
      <c r="M4365" s="195" t="s">
        <v>6110</v>
      </c>
      <c r="N4365" s="16" t="s">
        <v>6111</v>
      </c>
      <c r="O4365" s="17" t="s">
        <v>346</v>
      </c>
      <c r="P4365" s="17" t="s">
        <v>524</v>
      </c>
      <c r="Q4365" s="17" t="s">
        <v>306</v>
      </c>
      <c r="R4365">
        <v>0</v>
      </c>
      <c r="S4365">
        <v>0</v>
      </c>
      <c r="T4365">
        <v>0</v>
      </c>
      <c r="U4365">
        <v>0</v>
      </c>
      <c r="V4365">
        <v>0</v>
      </c>
      <c r="W4365">
        <v>0</v>
      </c>
      <c r="X4365">
        <v>0</v>
      </c>
      <c r="Y4365">
        <v>0</v>
      </c>
      <c r="Z4365">
        <v>0</v>
      </c>
      <c r="AA4365">
        <v>0</v>
      </c>
      <c r="AB4365">
        <v>0</v>
      </c>
      <c r="AC4365">
        <v>0</v>
      </c>
      <c r="AD4365">
        <v>0</v>
      </c>
      <c r="AE4365">
        <v>0</v>
      </c>
      <c r="AF4365">
        <v>0</v>
      </c>
      <c r="AG4365" s="19">
        <v>0</v>
      </c>
      <c r="AH4365">
        <v>0</v>
      </c>
      <c r="AI4365">
        <v>0</v>
      </c>
      <c r="AJ4365">
        <v>0</v>
      </c>
      <c r="AK4365">
        <v>0</v>
      </c>
      <c r="AL4365">
        <v>0</v>
      </c>
      <c r="AM4365">
        <v>0</v>
      </c>
      <c r="AN4365">
        <v>0</v>
      </c>
      <c r="AO4365">
        <v>0</v>
      </c>
      <c r="AP4365">
        <v>0</v>
      </c>
      <c r="AQ4365">
        <v>0</v>
      </c>
      <c r="AR4365">
        <v>0</v>
      </c>
      <c r="AS4365">
        <v>0</v>
      </c>
      <c r="AT4365">
        <v>0</v>
      </c>
      <c r="AU4365">
        <v>0</v>
      </c>
      <c r="AV4365">
        <v>0</v>
      </c>
      <c r="AW4365">
        <v>0</v>
      </c>
      <c r="AX4365">
        <v>0</v>
      </c>
      <c r="AY4365">
        <v>0</v>
      </c>
      <c r="AZ4365">
        <v>0</v>
      </c>
      <c r="BA4365">
        <v>0</v>
      </c>
      <c r="BB4365">
        <v>0</v>
      </c>
      <c r="BC4365">
        <v>0</v>
      </c>
      <c r="BD4365">
        <v>0</v>
      </c>
      <c r="BE4365">
        <v>0</v>
      </c>
      <c r="BF4365">
        <v>0</v>
      </c>
      <c r="BG4365">
        <v>54000</v>
      </c>
      <c r="BH4365">
        <v>0</v>
      </c>
      <c r="BI4365">
        <v>46000</v>
      </c>
      <c r="BJ4365">
        <v>221000</v>
      </c>
      <c r="BK4365">
        <v>292000</v>
      </c>
      <c r="BL4365">
        <v>340000</v>
      </c>
      <c r="BM4365">
        <v>0</v>
      </c>
      <c r="BN4365">
        <v>0</v>
      </c>
      <c r="BO4365">
        <v>0</v>
      </c>
      <c r="BP4365">
        <v>0</v>
      </c>
      <c r="BQ4365">
        <v>0</v>
      </c>
      <c r="BR4365">
        <v>0</v>
      </c>
      <c r="BS4365">
        <v>0</v>
      </c>
      <c r="BT4365">
        <v>0</v>
      </c>
      <c r="BU4365">
        <v>0</v>
      </c>
      <c r="BV4365">
        <v>0</v>
      </c>
      <c r="BW4365">
        <v>0</v>
      </c>
      <c r="BX4365">
        <v>0</v>
      </c>
      <c r="BY4365">
        <v>0</v>
      </c>
      <c r="BZ4365">
        <v>0</v>
      </c>
      <c r="CA4365">
        <v>0</v>
      </c>
      <c r="CB4365">
        <v>0</v>
      </c>
      <c r="CC4365">
        <v>0</v>
      </c>
      <c r="CD4365">
        <v>0</v>
      </c>
      <c r="CE4365">
        <v>0</v>
      </c>
    </row>
    <row r="4366" spans="1:83" x14ac:dyDescent="0.35">
      <c r="A4366" s="9" t="str">
        <f t="shared" si="68"/>
        <v>1461.754.11</v>
      </c>
      <c r="B4366" s="52" t="e">
        <f>+IF(MATCH(A4366,List!H$10:H$145,0),"Targeted")</f>
        <v>#N/A</v>
      </c>
      <c r="C4366" s="65"/>
      <c r="D4366" s="151" t="s">
        <v>7700</v>
      </c>
      <c r="E4366" s="16" t="s">
        <v>1150</v>
      </c>
      <c r="F4366" s="16" t="s">
        <v>1151</v>
      </c>
      <c r="G4366" s="16" t="s">
        <v>984</v>
      </c>
      <c r="H4366" s="16" t="s">
        <v>5964</v>
      </c>
      <c r="I4366" s="16" t="s">
        <v>6137</v>
      </c>
      <c r="J4366" s="16" t="s">
        <v>6138</v>
      </c>
      <c r="K4366" s="17" t="s">
        <v>1021</v>
      </c>
      <c r="L4366" s="18" t="s">
        <v>5835</v>
      </c>
      <c r="M4366" s="195" t="s">
        <v>6110</v>
      </c>
      <c r="N4366" s="16" t="s">
        <v>6111</v>
      </c>
      <c r="O4366" s="17" t="s">
        <v>346</v>
      </c>
      <c r="P4366" s="17" t="s">
        <v>305</v>
      </c>
      <c r="Q4366" s="17" t="s">
        <v>306</v>
      </c>
      <c r="R4366">
        <v>0</v>
      </c>
      <c r="S4366">
        <v>0</v>
      </c>
      <c r="T4366">
        <v>0</v>
      </c>
      <c r="U4366">
        <v>0</v>
      </c>
      <c r="V4366">
        <v>0</v>
      </c>
      <c r="W4366">
        <v>0</v>
      </c>
      <c r="X4366">
        <v>0</v>
      </c>
      <c r="Y4366">
        <v>0</v>
      </c>
      <c r="Z4366">
        <v>0</v>
      </c>
      <c r="AA4366">
        <v>0</v>
      </c>
      <c r="AB4366">
        <v>0</v>
      </c>
      <c r="AC4366">
        <v>0</v>
      </c>
      <c r="AD4366">
        <v>0</v>
      </c>
      <c r="AE4366">
        <v>0</v>
      </c>
      <c r="AF4366">
        <v>0</v>
      </c>
      <c r="AG4366" s="19">
        <v>0</v>
      </c>
      <c r="AH4366">
        <v>0</v>
      </c>
      <c r="AI4366">
        <v>0</v>
      </c>
      <c r="AJ4366">
        <v>0</v>
      </c>
      <c r="AK4366">
        <v>0</v>
      </c>
      <c r="AL4366">
        <v>0</v>
      </c>
      <c r="AM4366">
        <v>0</v>
      </c>
      <c r="AN4366">
        <v>0</v>
      </c>
      <c r="AO4366">
        <v>0</v>
      </c>
      <c r="AP4366">
        <v>0</v>
      </c>
      <c r="AQ4366">
        <v>0</v>
      </c>
      <c r="AR4366">
        <v>0</v>
      </c>
      <c r="AS4366">
        <v>0</v>
      </c>
      <c r="AT4366">
        <v>0</v>
      </c>
      <c r="AU4366">
        <v>0</v>
      </c>
      <c r="AV4366">
        <v>0</v>
      </c>
      <c r="AW4366">
        <v>0</v>
      </c>
      <c r="AX4366">
        <v>0</v>
      </c>
      <c r="AY4366">
        <v>0</v>
      </c>
      <c r="AZ4366">
        <v>0</v>
      </c>
      <c r="BA4366">
        <v>0</v>
      </c>
      <c r="BB4366">
        <v>0</v>
      </c>
      <c r="BC4366">
        <v>0</v>
      </c>
      <c r="BD4366">
        <v>28000</v>
      </c>
      <c r="BE4366">
        <v>32000</v>
      </c>
      <c r="BF4366">
        <v>0</v>
      </c>
      <c r="BG4366">
        <v>0</v>
      </c>
      <c r="BH4366">
        <v>0</v>
      </c>
      <c r="BI4366">
        <v>0</v>
      </c>
      <c r="BJ4366">
        <v>0</v>
      </c>
      <c r="BK4366">
        <v>0</v>
      </c>
      <c r="BL4366">
        <v>0</v>
      </c>
      <c r="BM4366">
        <v>0</v>
      </c>
      <c r="BN4366">
        <v>0</v>
      </c>
      <c r="BO4366">
        <v>0</v>
      </c>
      <c r="BP4366">
        <v>0</v>
      </c>
      <c r="BQ4366">
        <v>0</v>
      </c>
      <c r="BR4366">
        <v>0</v>
      </c>
      <c r="BS4366">
        <v>0</v>
      </c>
      <c r="BT4366">
        <v>0</v>
      </c>
      <c r="BU4366">
        <v>0</v>
      </c>
      <c r="BV4366">
        <v>0</v>
      </c>
      <c r="BW4366">
        <v>0</v>
      </c>
      <c r="BX4366">
        <v>0</v>
      </c>
      <c r="BY4366">
        <v>0</v>
      </c>
      <c r="BZ4366">
        <v>0</v>
      </c>
      <c r="CA4366">
        <v>0</v>
      </c>
      <c r="CB4366">
        <v>0</v>
      </c>
      <c r="CC4366">
        <v>0</v>
      </c>
      <c r="CD4366">
        <v>0</v>
      </c>
      <c r="CE4366">
        <v>0</v>
      </c>
    </row>
    <row r="4367" spans="1:83" x14ac:dyDescent="0.35">
      <c r="A4367" s="9" t="str">
        <f t="shared" si="68"/>
        <v>1070.754.11</v>
      </c>
      <c r="B4367" s="52" t="e">
        <f>+IF(MATCH(A4367,List!H$10:H$145,0),"Targeted")</f>
        <v>#N/A</v>
      </c>
      <c r="C4367" s="65"/>
      <c r="D4367" s="151" t="s">
        <v>7700</v>
      </c>
      <c r="E4367" s="16" t="s">
        <v>1511</v>
      </c>
      <c r="F4367" s="16" t="s">
        <v>6139</v>
      </c>
      <c r="G4367" s="16" t="s">
        <v>298</v>
      </c>
      <c r="H4367" s="16" t="s">
        <v>6139</v>
      </c>
      <c r="I4367" s="16" t="s">
        <v>6140</v>
      </c>
      <c r="J4367" s="16" t="s">
        <v>6141</v>
      </c>
      <c r="K4367" s="17" t="s">
        <v>1021</v>
      </c>
      <c r="L4367" s="18" t="s">
        <v>5835</v>
      </c>
      <c r="M4367" s="195" t="s">
        <v>6110</v>
      </c>
      <c r="N4367" s="16" t="s">
        <v>6111</v>
      </c>
      <c r="O4367" s="17" t="s">
        <v>346</v>
      </c>
      <c r="P4367" s="17" t="s">
        <v>305</v>
      </c>
      <c r="Q4367" s="17" t="s">
        <v>306</v>
      </c>
      <c r="R4367">
        <v>0</v>
      </c>
      <c r="S4367">
        <v>0</v>
      </c>
      <c r="T4367">
        <v>0</v>
      </c>
      <c r="U4367">
        <v>0</v>
      </c>
      <c r="V4367">
        <v>0</v>
      </c>
      <c r="W4367">
        <v>0</v>
      </c>
      <c r="X4367">
        <v>0</v>
      </c>
      <c r="Y4367">
        <v>0</v>
      </c>
      <c r="Z4367">
        <v>0</v>
      </c>
      <c r="AA4367">
        <v>0</v>
      </c>
      <c r="AB4367">
        <v>0</v>
      </c>
      <c r="AC4367">
        <v>0</v>
      </c>
      <c r="AD4367">
        <v>0</v>
      </c>
      <c r="AE4367">
        <v>0</v>
      </c>
      <c r="AF4367">
        <v>0</v>
      </c>
      <c r="AG4367" s="19">
        <v>0</v>
      </c>
      <c r="AH4367">
        <v>0</v>
      </c>
      <c r="AI4367">
        <v>0</v>
      </c>
      <c r="AJ4367">
        <v>0</v>
      </c>
      <c r="AK4367">
        <v>0</v>
      </c>
      <c r="AL4367">
        <v>0</v>
      </c>
      <c r="AM4367">
        <v>0</v>
      </c>
      <c r="AN4367">
        <v>0</v>
      </c>
      <c r="AO4367">
        <v>0</v>
      </c>
      <c r="AP4367">
        <v>0</v>
      </c>
      <c r="AQ4367">
        <v>0</v>
      </c>
      <c r="AR4367">
        <v>0</v>
      </c>
      <c r="AS4367">
        <v>0</v>
      </c>
      <c r="AT4367">
        <v>0</v>
      </c>
      <c r="AU4367">
        <v>0</v>
      </c>
      <c r="AV4367">
        <v>0</v>
      </c>
      <c r="AW4367">
        <v>0</v>
      </c>
      <c r="AX4367">
        <v>0</v>
      </c>
      <c r="AY4367">
        <v>11558</v>
      </c>
      <c r="AZ4367">
        <v>31000</v>
      </c>
      <c r="BA4367">
        <v>48000</v>
      </c>
      <c r="BB4367">
        <v>70000</v>
      </c>
      <c r="BC4367">
        <v>106000</v>
      </c>
      <c r="BD4367">
        <v>0</v>
      </c>
      <c r="BE4367">
        <v>0</v>
      </c>
      <c r="BF4367">
        <v>0</v>
      </c>
      <c r="BG4367">
        <v>0</v>
      </c>
      <c r="BH4367">
        <v>0</v>
      </c>
      <c r="BI4367">
        <v>0</v>
      </c>
      <c r="BJ4367">
        <v>0</v>
      </c>
      <c r="BK4367">
        <v>0</v>
      </c>
      <c r="BL4367">
        <v>0</v>
      </c>
      <c r="BM4367">
        <v>0</v>
      </c>
      <c r="BN4367">
        <v>0</v>
      </c>
      <c r="BO4367">
        <v>0</v>
      </c>
      <c r="BP4367">
        <v>0</v>
      </c>
      <c r="BQ4367">
        <v>0</v>
      </c>
      <c r="BR4367">
        <v>0</v>
      </c>
      <c r="BS4367">
        <v>0</v>
      </c>
      <c r="BT4367">
        <v>0</v>
      </c>
      <c r="BU4367">
        <v>0</v>
      </c>
      <c r="BV4367">
        <v>0</v>
      </c>
      <c r="BW4367">
        <v>0</v>
      </c>
      <c r="BX4367">
        <v>0</v>
      </c>
      <c r="BY4367">
        <v>0</v>
      </c>
      <c r="BZ4367">
        <v>0</v>
      </c>
      <c r="CA4367">
        <v>0</v>
      </c>
      <c r="CB4367">
        <v>0</v>
      </c>
      <c r="CC4367">
        <v>0</v>
      </c>
      <c r="CD4367">
        <v>0</v>
      </c>
      <c r="CE4367">
        <v>0</v>
      </c>
    </row>
    <row r="4368" spans="1:83" x14ac:dyDescent="0.35">
      <c r="A4368" s="9" t="str">
        <f t="shared" si="68"/>
        <v>1070.754.11</v>
      </c>
      <c r="B4368" s="52" t="e">
        <f>+IF(MATCH(A4368,List!H$10:H$145,0),"Targeted")</f>
        <v>#N/A</v>
      </c>
      <c r="C4368" s="65"/>
      <c r="D4368" s="151" t="s">
        <v>7700</v>
      </c>
      <c r="E4368" s="16" t="s">
        <v>1511</v>
      </c>
      <c r="F4368" s="16" t="s">
        <v>6139</v>
      </c>
      <c r="G4368" s="16" t="s">
        <v>298</v>
      </c>
      <c r="H4368" s="16" t="s">
        <v>6139</v>
      </c>
      <c r="I4368" s="16" t="s">
        <v>6140</v>
      </c>
      <c r="J4368" s="16" t="s">
        <v>6141</v>
      </c>
      <c r="K4368" s="17" t="s">
        <v>1021</v>
      </c>
      <c r="L4368" s="18" t="s">
        <v>5835</v>
      </c>
      <c r="M4368" s="195" t="s">
        <v>6110</v>
      </c>
      <c r="N4368" s="16" t="s">
        <v>6111</v>
      </c>
      <c r="O4368" s="17" t="s">
        <v>346</v>
      </c>
      <c r="P4368" s="17" t="s">
        <v>524</v>
      </c>
      <c r="Q4368" s="17" t="s">
        <v>306</v>
      </c>
      <c r="R4368">
        <v>0</v>
      </c>
      <c r="S4368">
        <v>0</v>
      </c>
      <c r="T4368">
        <v>0</v>
      </c>
      <c r="U4368">
        <v>0</v>
      </c>
      <c r="V4368">
        <v>0</v>
      </c>
      <c r="W4368">
        <v>0</v>
      </c>
      <c r="X4368">
        <v>0</v>
      </c>
      <c r="Y4368">
        <v>0</v>
      </c>
      <c r="Z4368">
        <v>0</v>
      </c>
      <c r="AA4368">
        <v>0</v>
      </c>
      <c r="AB4368">
        <v>0</v>
      </c>
      <c r="AC4368">
        <v>0</v>
      </c>
      <c r="AD4368">
        <v>0</v>
      </c>
      <c r="AE4368">
        <v>0</v>
      </c>
      <c r="AF4368">
        <v>0</v>
      </c>
      <c r="AG4368" s="19">
        <v>0</v>
      </c>
      <c r="AH4368">
        <v>0</v>
      </c>
      <c r="AI4368">
        <v>0</v>
      </c>
      <c r="AJ4368">
        <v>0</v>
      </c>
      <c r="AK4368">
        <v>0</v>
      </c>
      <c r="AL4368">
        <v>0</v>
      </c>
      <c r="AM4368">
        <v>0</v>
      </c>
      <c r="AN4368">
        <v>0</v>
      </c>
      <c r="AO4368">
        <v>0</v>
      </c>
      <c r="AP4368">
        <v>0</v>
      </c>
      <c r="AQ4368">
        <v>0</v>
      </c>
      <c r="AR4368">
        <v>0</v>
      </c>
      <c r="AS4368">
        <v>0</v>
      </c>
      <c r="AT4368">
        <v>0</v>
      </c>
      <c r="AU4368">
        <v>0</v>
      </c>
      <c r="AV4368">
        <v>0</v>
      </c>
      <c r="AW4368">
        <v>0</v>
      </c>
      <c r="AX4368">
        <v>0</v>
      </c>
      <c r="AY4368">
        <v>0</v>
      </c>
      <c r="AZ4368">
        <v>0</v>
      </c>
      <c r="BA4368">
        <v>0</v>
      </c>
      <c r="BB4368">
        <v>0</v>
      </c>
      <c r="BC4368">
        <v>0</v>
      </c>
      <c r="BD4368">
        <v>130000</v>
      </c>
      <c r="BE4368">
        <v>143000</v>
      </c>
      <c r="BF4368">
        <v>136000</v>
      </c>
      <c r="BG4368">
        <v>152000</v>
      </c>
      <c r="BH4368">
        <v>194000</v>
      </c>
      <c r="BI4368">
        <v>191000</v>
      </c>
      <c r="BJ4368">
        <v>187000</v>
      </c>
      <c r="BK4368">
        <v>172000</v>
      </c>
      <c r="BL4368">
        <v>193000</v>
      </c>
      <c r="BM4368">
        <v>209000</v>
      </c>
      <c r="BN4368">
        <v>217000</v>
      </c>
      <c r="BO4368">
        <v>222000</v>
      </c>
      <c r="BP4368">
        <v>220000</v>
      </c>
      <c r="BQ4368">
        <v>217000</v>
      </c>
      <c r="BR4368">
        <v>229000</v>
      </c>
      <c r="BS4368">
        <v>211000</v>
      </c>
      <c r="BT4368">
        <v>212000</v>
      </c>
      <c r="BU4368">
        <v>217000</v>
      </c>
      <c r="BV4368">
        <v>228000</v>
      </c>
      <c r="BW4368">
        <v>231000</v>
      </c>
      <c r="BX4368">
        <v>245000</v>
      </c>
      <c r="BY4368">
        <v>252000</v>
      </c>
      <c r="BZ4368">
        <v>358000</v>
      </c>
      <c r="CA4368">
        <v>248000</v>
      </c>
      <c r="CB4368">
        <v>280000</v>
      </c>
      <c r="CC4368">
        <v>301000</v>
      </c>
      <c r="CD4368">
        <v>307000</v>
      </c>
      <c r="CE4368">
        <v>314000</v>
      </c>
    </row>
    <row r="4369" spans="1:83" x14ac:dyDescent="0.35">
      <c r="A4369" s="9" t="str">
        <f t="shared" si="68"/>
        <v>1461.754.11</v>
      </c>
      <c r="B4369" s="52" t="e">
        <f>+IF(MATCH(A4369,List!H$10:H$145,0),"Targeted")</f>
        <v>#N/A</v>
      </c>
      <c r="C4369" s="65"/>
      <c r="D4369" s="151" t="s">
        <v>7700</v>
      </c>
      <c r="E4369" s="16" t="s">
        <v>1511</v>
      </c>
      <c r="F4369" s="16" t="s">
        <v>6139</v>
      </c>
      <c r="G4369" s="16" t="s">
        <v>298</v>
      </c>
      <c r="H4369" s="16" t="s">
        <v>6139</v>
      </c>
      <c r="I4369" s="16" t="s">
        <v>6137</v>
      </c>
      <c r="J4369" s="16" t="s">
        <v>6138</v>
      </c>
      <c r="K4369" s="17" t="s">
        <v>1021</v>
      </c>
      <c r="L4369" s="18" t="s">
        <v>5835</v>
      </c>
      <c r="M4369" s="195" t="s">
        <v>6110</v>
      </c>
      <c r="N4369" s="16" t="s">
        <v>6111</v>
      </c>
      <c r="O4369" s="17" t="s">
        <v>346</v>
      </c>
      <c r="P4369" s="17" t="s">
        <v>305</v>
      </c>
      <c r="Q4369" s="17" t="s">
        <v>306</v>
      </c>
      <c r="R4369">
        <v>0</v>
      </c>
      <c r="S4369">
        <v>0</v>
      </c>
      <c r="T4369">
        <v>0</v>
      </c>
      <c r="U4369">
        <v>0</v>
      </c>
      <c r="V4369">
        <v>0</v>
      </c>
      <c r="W4369">
        <v>0</v>
      </c>
      <c r="X4369">
        <v>0</v>
      </c>
      <c r="Y4369">
        <v>0</v>
      </c>
      <c r="Z4369">
        <v>0</v>
      </c>
      <c r="AA4369">
        <v>0</v>
      </c>
      <c r="AB4369">
        <v>0</v>
      </c>
      <c r="AC4369">
        <v>0</v>
      </c>
      <c r="AD4369">
        <v>0</v>
      </c>
      <c r="AE4369">
        <v>0</v>
      </c>
      <c r="AF4369">
        <v>0</v>
      </c>
      <c r="AG4369" s="19">
        <v>0</v>
      </c>
      <c r="AH4369">
        <v>0</v>
      </c>
      <c r="AI4369">
        <v>0</v>
      </c>
      <c r="AJ4369">
        <v>0</v>
      </c>
      <c r="AK4369">
        <v>0</v>
      </c>
      <c r="AL4369">
        <v>0</v>
      </c>
      <c r="AM4369">
        <v>0</v>
      </c>
      <c r="AN4369">
        <v>0</v>
      </c>
      <c r="AO4369">
        <v>0</v>
      </c>
      <c r="AP4369">
        <v>0</v>
      </c>
      <c r="AQ4369">
        <v>0</v>
      </c>
      <c r="AR4369">
        <v>0</v>
      </c>
      <c r="AS4369">
        <v>0</v>
      </c>
      <c r="AT4369">
        <v>0</v>
      </c>
      <c r="AU4369">
        <v>0</v>
      </c>
      <c r="AV4369">
        <v>0</v>
      </c>
      <c r="AW4369">
        <v>0</v>
      </c>
      <c r="AX4369">
        <v>0</v>
      </c>
      <c r="AY4369">
        <v>0</v>
      </c>
      <c r="AZ4369">
        <v>0</v>
      </c>
      <c r="BA4369">
        <v>0</v>
      </c>
      <c r="BB4369">
        <v>0</v>
      </c>
      <c r="BC4369">
        <v>0</v>
      </c>
      <c r="BD4369">
        <v>0</v>
      </c>
      <c r="BE4369">
        <v>0</v>
      </c>
      <c r="BF4369">
        <v>36000</v>
      </c>
      <c r="BG4369">
        <v>43000</v>
      </c>
      <c r="BH4369">
        <v>47000</v>
      </c>
      <c r="BI4369">
        <v>42000</v>
      </c>
      <c r="BJ4369">
        <v>42000</v>
      </c>
      <c r="BK4369">
        <v>30000</v>
      </c>
      <c r="BL4369">
        <v>18000</v>
      </c>
      <c r="BM4369">
        <v>-17000</v>
      </c>
      <c r="BN4369">
        <v>4000</v>
      </c>
      <c r="BO4369">
        <v>4000</v>
      </c>
      <c r="BP4369">
        <v>2000</v>
      </c>
      <c r="BQ4369">
        <v>2000</v>
      </c>
      <c r="BR4369">
        <v>3000</v>
      </c>
      <c r="BS4369">
        <v>1000</v>
      </c>
      <c r="BT4369">
        <v>0</v>
      </c>
      <c r="BU4369">
        <v>0</v>
      </c>
      <c r="BV4369">
        <v>0</v>
      </c>
      <c r="BW4369">
        <v>0</v>
      </c>
      <c r="BX4369">
        <v>0</v>
      </c>
      <c r="BY4369">
        <v>0</v>
      </c>
      <c r="BZ4369">
        <v>0</v>
      </c>
      <c r="CA4369">
        <v>0</v>
      </c>
      <c r="CB4369">
        <v>0</v>
      </c>
      <c r="CC4369">
        <v>0</v>
      </c>
      <c r="CD4369">
        <v>0</v>
      </c>
      <c r="CE4369">
        <v>0</v>
      </c>
    </row>
    <row r="4370" spans="1:83" x14ac:dyDescent="0.35">
      <c r="A4370" s="9" t="str">
        <f t="shared" si="68"/>
        <v>0100.754.95</v>
      </c>
      <c r="B4370" s="52" t="e">
        <f>+IF(MATCH(A4370,List!H$10:H$145,0),"Targeted")</f>
        <v>#N/A</v>
      </c>
      <c r="C4370" s="65"/>
      <c r="D4370" s="151" t="s">
        <v>7700</v>
      </c>
      <c r="E4370" s="16" t="s">
        <v>6142</v>
      </c>
      <c r="F4370" s="16" t="s">
        <v>6143</v>
      </c>
      <c r="G4370" s="16" t="s">
        <v>298</v>
      </c>
      <c r="H4370" s="16" t="s">
        <v>6143</v>
      </c>
      <c r="I4370" s="16" t="s">
        <v>522</v>
      </c>
      <c r="J4370" s="16" t="s">
        <v>6144</v>
      </c>
      <c r="K4370" s="17" t="s">
        <v>245</v>
      </c>
      <c r="L4370" s="18" t="s">
        <v>5835</v>
      </c>
      <c r="M4370" s="195" t="s">
        <v>6110</v>
      </c>
      <c r="N4370" s="16" t="s">
        <v>6111</v>
      </c>
      <c r="O4370" s="17" t="s">
        <v>346</v>
      </c>
      <c r="P4370" s="17" t="s">
        <v>305</v>
      </c>
      <c r="Q4370" s="17" t="s">
        <v>306</v>
      </c>
      <c r="R4370">
        <v>0</v>
      </c>
      <c r="S4370">
        <v>0</v>
      </c>
      <c r="T4370">
        <v>0</v>
      </c>
      <c r="U4370">
        <v>0</v>
      </c>
      <c r="V4370">
        <v>0</v>
      </c>
      <c r="W4370">
        <v>0</v>
      </c>
      <c r="X4370">
        <v>0</v>
      </c>
      <c r="Y4370">
        <v>0</v>
      </c>
      <c r="Z4370">
        <v>0</v>
      </c>
      <c r="AA4370">
        <v>0</v>
      </c>
      <c r="AB4370">
        <v>0</v>
      </c>
      <c r="AC4370">
        <v>0</v>
      </c>
      <c r="AD4370">
        <v>0</v>
      </c>
      <c r="AE4370">
        <v>0</v>
      </c>
      <c r="AF4370">
        <v>0</v>
      </c>
      <c r="AG4370" s="19">
        <v>0</v>
      </c>
      <c r="AH4370">
        <v>0</v>
      </c>
      <c r="AI4370">
        <v>0</v>
      </c>
      <c r="AJ4370">
        <v>0</v>
      </c>
      <c r="AK4370">
        <v>0</v>
      </c>
      <c r="AL4370">
        <v>0</v>
      </c>
      <c r="AM4370">
        <v>0</v>
      </c>
      <c r="AN4370">
        <v>0</v>
      </c>
      <c r="AO4370">
        <v>0</v>
      </c>
      <c r="AP4370">
        <v>0</v>
      </c>
      <c r="AQ4370">
        <v>0</v>
      </c>
      <c r="AR4370">
        <v>0</v>
      </c>
      <c r="AS4370">
        <v>0</v>
      </c>
      <c r="AT4370">
        <v>0</v>
      </c>
      <c r="AU4370">
        <v>0</v>
      </c>
      <c r="AV4370">
        <v>0</v>
      </c>
      <c r="AW4370">
        <v>0</v>
      </c>
      <c r="AX4370">
        <v>0</v>
      </c>
      <c r="AY4370">
        <v>0</v>
      </c>
      <c r="AZ4370">
        <v>0</v>
      </c>
      <c r="BA4370">
        <v>0</v>
      </c>
      <c r="BB4370">
        <v>1000</v>
      </c>
      <c r="BC4370">
        <v>0</v>
      </c>
      <c r="BD4370">
        <v>0</v>
      </c>
      <c r="BE4370">
        <v>0</v>
      </c>
      <c r="BF4370">
        <v>0</v>
      </c>
      <c r="BG4370">
        <v>0</v>
      </c>
      <c r="BH4370">
        <v>0</v>
      </c>
      <c r="BI4370">
        <v>0</v>
      </c>
      <c r="BJ4370">
        <v>0</v>
      </c>
      <c r="BK4370">
        <v>0</v>
      </c>
      <c r="BL4370">
        <v>0</v>
      </c>
      <c r="BM4370">
        <v>0</v>
      </c>
      <c r="BN4370">
        <v>0</v>
      </c>
      <c r="BO4370">
        <v>0</v>
      </c>
      <c r="BP4370">
        <v>0</v>
      </c>
      <c r="BQ4370">
        <v>0</v>
      </c>
      <c r="BR4370">
        <v>0</v>
      </c>
      <c r="BS4370">
        <v>0</v>
      </c>
      <c r="BT4370">
        <v>0</v>
      </c>
      <c r="BU4370">
        <v>0</v>
      </c>
      <c r="BV4370">
        <v>0</v>
      </c>
      <c r="BW4370">
        <v>0</v>
      </c>
      <c r="BX4370">
        <v>0</v>
      </c>
      <c r="BY4370">
        <v>0</v>
      </c>
      <c r="BZ4370">
        <v>0</v>
      </c>
      <c r="CA4370">
        <v>0</v>
      </c>
      <c r="CB4370">
        <v>0</v>
      </c>
      <c r="CC4370">
        <v>0</v>
      </c>
      <c r="CD4370">
        <v>0</v>
      </c>
      <c r="CE4370">
        <v>0</v>
      </c>
    </row>
    <row r="4371" spans="1:83" x14ac:dyDescent="0.35">
      <c r="A4371" s="9" t="str">
        <f t="shared" si="68"/>
        <v>0100.754.95</v>
      </c>
      <c r="B4371" s="52" t="e">
        <f>+IF(MATCH(A4371,List!H$10:H$145,0),"Targeted")</f>
        <v>#N/A</v>
      </c>
      <c r="C4371" s="65"/>
      <c r="D4371" s="151" t="s">
        <v>7700</v>
      </c>
      <c r="E4371" s="16" t="s">
        <v>6142</v>
      </c>
      <c r="F4371" s="16" t="s">
        <v>6143</v>
      </c>
      <c r="G4371" s="16" t="s">
        <v>298</v>
      </c>
      <c r="H4371" s="16" t="s">
        <v>6143</v>
      </c>
      <c r="I4371" s="16" t="s">
        <v>522</v>
      </c>
      <c r="J4371" s="16" t="s">
        <v>6144</v>
      </c>
      <c r="K4371" s="17" t="s">
        <v>245</v>
      </c>
      <c r="L4371" s="18" t="s">
        <v>5835</v>
      </c>
      <c r="M4371" s="195" t="s">
        <v>6110</v>
      </c>
      <c r="N4371" s="16" t="s">
        <v>6111</v>
      </c>
      <c r="O4371" s="17" t="s">
        <v>346</v>
      </c>
      <c r="P4371" s="17" t="s">
        <v>524</v>
      </c>
      <c r="Q4371" s="17" t="s">
        <v>306</v>
      </c>
      <c r="R4371">
        <v>0</v>
      </c>
      <c r="S4371">
        <v>0</v>
      </c>
      <c r="T4371">
        <v>0</v>
      </c>
      <c r="U4371">
        <v>0</v>
      </c>
      <c r="V4371">
        <v>0</v>
      </c>
      <c r="W4371">
        <v>0</v>
      </c>
      <c r="X4371">
        <v>0</v>
      </c>
      <c r="Y4371">
        <v>0</v>
      </c>
      <c r="Z4371">
        <v>0</v>
      </c>
      <c r="AA4371">
        <v>0</v>
      </c>
      <c r="AB4371">
        <v>0</v>
      </c>
      <c r="AC4371">
        <v>0</v>
      </c>
      <c r="AD4371">
        <v>0</v>
      </c>
      <c r="AE4371">
        <v>0</v>
      </c>
      <c r="AF4371">
        <v>0</v>
      </c>
      <c r="AG4371" s="19">
        <v>0</v>
      </c>
      <c r="AH4371">
        <v>0</v>
      </c>
      <c r="AI4371">
        <v>0</v>
      </c>
      <c r="AJ4371">
        <v>0</v>
      </c>
      <c r="AK4371">
        <v>0</v>
      </c>
      <c r="AL4371">
        <v>0</v>
      </c>
      <c r="AM4371">
        <v>0</v>
      </c>
      <c r="AN4371">
        <v>0</v>
      </c>
      <c r="AO4371">
        <v>0</v>
      </c>
      <c r="AP4371">
        <v>0</v>
      </c>
      <c r="AQ4371">
        <v>0</v>
      </c>
      <c r="AR4371">
        <v>0</v>
      </c>
      <c r="AS4371">
        <v>0</v>
      </c>
      <c r="AT4371">
        <v>0</v>
      </c>
      <c r="AU4371">
        <v>0</v>
      </c>
      <c r="AV4371">
        <v>0</v>
      </c>
      <c r="AW4371">
        <v>0</v>
      </c>
      <c r="AX4371">
        <v>0</v>
      </c>
      <c r="AY4371">
        <v>0</v>
      </c>
      <c r="AZ4371">
        <v>0</v>
      </c>
      <c r="BA4371">
        <v>0</v>
      </c>
      <c r="BB4371">
        <v>1000</v>
      </c>
      <c r="BC4371">
        <v>0</v>
      </c>
      <c r="BD4371">
        <v>0</v>
      </c>
      <c r="BE4371">
        <v>0</v>
      </c>
      <c r="BF4371">
        <v>0</v>
      </c>
      <c r="BG4371">
        <v>0</v>
      </c>
      <c r="BH4371">
        <v>0</v>
      </c>
      <c r="BI4371">
        <v>0</v>
      </c>
      <c r="BJ4371">
        <v>0</v>
      </c>
      <c r="BK4371">
        <v>0</v>
      </c>
      <c r="BL4371">
        <v>0</v>
      </c>
      <c r="BM4371">
        <v>0</v>
      </c>
      <c r="BN4371">
        <v>0</v>
      </c>
      <c r="BO4371">
        <v>0</v>
      </c>
      <c r="BP4371">
        <v>0</v>
      </c>
      <c r="BQ4371">
        <v>0</v>
      </c>
      <c r="BR4371">
        <v>0</v>
      </c>
      <c r="BS4371">
        <v>0</v>
      </c>
      <c r="BT4371">
        <v>0</v>
      </c>
      <c r="BU4371">
        <v>0</v>
      </c>
      <c r="BV4371">
        <v>0</v>
      </c>
      <c r="BW4371">
        <v>0</v>
      </c>
      <c r="BX4371">
        <v>0</v>
      </c>
      <c r="BY4371">
        <v>0</v>
      </c>
      <c r="BZ4371">
        <v>0</v>
      </c>
      <c r="CA4371">
        <v>0</v>
      </c>
      <c r="CB4371">
        <v>0</v>
      </c>
      <c r="CC4371">
        <v>0</v>
      </c>
      <c r="CD4371">
        <v>0</v>
      </c>
      <c r="CE4371">
        <v>0</v>
      </c>
    </row>
    <row r="4372" spans="1:83" x14ac:dyDescent="0.35">
      <c r="A4372" s="9" t="str">
        <f t="shared" si="68"/>
        <v>2971.754.48</v>
      </c>
      <c r="B4372" s="52" t="e">
        <f>+IF(MATCH(A4372,List!H$10:H$145,0),"Targeted")</f>
        <v>#N/A</v>
      </c>
      <c r="C4372" s="65"/>
      <c r="D4372" s="151"/>
      <c r="E4372" s="16" t="s">
        <v>6145</v>
      </c>
      <c r="F4372" s="16" t="s">
        <v>6146</v>
      </c>
      <c r="G4372" s="16" t="s">
        <v>298</v>
      </c>
      <c r="H4372" s="16" t="s">
        <v>6146</v>
      </c>
      <c r="I4372" s="16" t="s">
        <v>6147</v>
      </c>
      <c r="J4372" s="16" t="s">
        <v>6146</v>
      </c>
      <c r="K4372" s="17" t="s">
        <v>185</v>
      </c>
      <c r="L4372" s="18" t="s">
        <v>5835</v>
      </c>
      <c r="M4372" s="195" t="s">
        <v>6110</v>
      </c>
      <c r="N4372" s="16" t="s">
        <v>6111</v>
      </c>
      <c r="O4372" s="17" t="s">
        <v>304</v>
      </c>
      <c r="P4372" s="17" t="s">
        <v>305</v>
      </c>
      <c r="Q4372" s="17" t="s">
        <v>306</v>
      </c>
      <c r="R4372">
        <v>0</v>
      </c>
      <c r="S4372">
        <v>0</v>
      </c>
      <c r="T4372">
        <v>0</v>
      </c>
      <c r="U4372">
        <v>0</v>
      </c>
      <c r="V4372">
        <v>0</v>
      </c>
      <c r="W4372">
        <v>0</v>
      </c>
      <c r="X4372">
        <v>0</v>
      </c>
      <c r="Y4372">
        <v>0</v>
      </c>
      <c r="Z4372">
        <v>0</v>
      </c>
      <c r="AA4372">
        <v>0</v>
      </c>
      <c r="AB4372">
        <v>0</v>
      </c>
      <c r="AC4372">
        <v>0</v>
      </c>
      <c r="AD4372">
        <v>0</v>
      </c>
      <c r="AE4372">
        <v>0</v>
      </c>
      <c r="AF4372">
        <v>0</v>
      </c>
      <c r="AG4372" s="19">
        <v>0</v>
      </c>
      <c r="AH4372">
        <v>0</v>
      </c>
      <c r="AI4372">
        <v>0</v>
      </c>
      <c r="AJ4372">
        <v>0</v>
      </c>
      <c r="AK4372">
        <v>0</v>
      </c>
      <c r="AL4372">
        <v>0</v>
      </c>
      <c r="AM4372">
        <v>0</v>
      </c>
      <c r="AN4372">
        <v>0</v>
      </c>
      <c r="AO4372">
        <v>0</v>
      </c>
      <c r="AP4372">
        <v>0</v>
      </c>
      <c r="AQ4372">
        <v>0</v>
      </c>
      <c r="AR4372">
        <v>0</v>
      </c>
      <c r="AS4372">
        <v>0</v>
      </c>
      <c r="AT4372">
        <v>0</v>
      </c>
      <c r="AU4372">
        <v>0</v>
      </c>
      <c r="AV4372">
        <v>0</v>
      </c>
      <c r="AW4372">
        <v>0</v>
      </c>
      <c r="AX4372">
        <v>0</v>
      </c>
      <c r="AY4372">
        <v>0</v>
      </c>
      <c r="AZ4372">
        <v>0</v>
      </c>
      <c r="BA4372">
        <v>0</v>
      </c>
      <c r="BB4372">
        <v>0</v>
      </c>
      <c r="BC4372">
        <v>0</v>
      </c>
      <c r="BD4372">
        <v>0</v>
      </c>
      <c r="BE4372">
        <v>0</v>
      </c>
      <c r="BF4372">
        <v>0</v>
      </c>
      <c r="BG4372">
        <v>0</v>
      </c>
      <c r="BH4372">
        <v>0</v>
      </c>
      <c r="BI4372">
        <v>0</v>
      </c>
      <c r="BJ4372">
        <v>0</v>
      </c>
      <c r="BK4372">
        <v>0</v>
      </c>
      <c r="BL4372">
        <v>0</v>
      </c>
      <c r="BM4372">
        <v>0</v>
      </c>
      <c r="BN4372">
        <v>0</v>
      </c>
      <c r="BO4372">
        <v>0</v>
      </c>
      <c r="BP4372">
        <v>0</v>
      </c>
      <c r="BQ4372">
        <v>1000</v>
      </c>
      <c r="BR4372">
        <v>0</v>
      </c>
      <c r="BS4372">
        <v>0</v>
      </c>
      <c r="BT4372">
        <v>0</v>
      </c>
      <c r="BU4372">
        <v>0</v>
      </c>
      <c r="BV4372">
        <v>0</v>
      </c>
      <c r="BW4372">
        <v>0</v>
      </c>
      <c r="BX4372" s="10">
        <v>0</v>
      </c>
      <c r="BY4372">
        <v>0</v>
      </c>
      <c r="BZ4372">
        <v>0</v>
      </c>
      <c r="CA4372">
        <v>0</v>
      </c>
      <c r="CB4372">
        <v>0</v>
      </c>
      <c r="CC4372">
        <v>0</v>
      </c>
      <c r="CD4372">
        <v>0</v>
      </c>
      <c r="CE4372">
        <v>0</v>
      </c>
    </row>
    <row r="4373" spans="1:83" x14ac:dyDescent="0.35">
      <c r="A4373" s="9" t="str">
        <f t="shared" si="68"/>
        <v>1733.754.95</v>
      </c>
      <c r="B4373" s="52" t="e">
        <f>+IF(MATCH(A4373,List!H$10:H$145,0),"Targeted")</f>
        <v>#N/A</v>
      </c>
      <c r="C4373" s="65"/>
      <c r="D4373" s="151" t="s">
        <v>7700</v>
      </c>
      <c r="E4373" s="16" t="s">
        <v>6148</v>
      </c>
      <c r="F4373" s="16" t="s">
        <v>6149</v>
      </c>
      <c r="G4373" s="16" t="s">
        <v>298</v>
      </c>
      <c r="H4373" s="16" t="s">
        <v>6149</v>
      </c>
      <c r="I4373" s="16" t="s">
        <v>6150</v>
      </c>
      <c r="J4373" s="16" t="s">
        <v>6151</v>
      </c>
      <c r="K4373" s="17" t="s">
        <v>245</v>
      </c>
      <c r="L4373" s="18" t="s">
        <v>5835</v>
      </c>
      <c r="M4373" s="195" t="s">
        <v>6110</v>
      </c>
      <c r="N4373" s="16" t="s">
        <v>6111</v>
      </c>
      <c r="O4373" s="17" t="s">
        <v>346</v>
      </c>
      <c r="P4373" s="17" t="s">
        <v>305</v>
      </c>
      <c r="Q4373" s="17" t="s">
        <v>306</v>
      </c>
      <c r="R4373">
        <v>0</v>
      </c>
      <c r="S4373">
        <v>0</v>
      </c>
      <c r="T4373">
        <v>0</v>
      </c>
      <c r="U4373">
        <v>0</v>
      </c>
      <c r="V4373">
        <v>0</v>
      </c>
      <c r="W4373">
        <v>0</v>
      </c>
      <c r="X4373">
        <v>0</v>
      </c>
      <c r="Y4373">
        <v>0</v>
      </c>
      <c r="Z4373">
        <v>0</v>
      </c>
      <c r="AA4373">
        <v>0</v>
      </c>
      <c r="AB4373">
        <v>0</v>
      </c>
      <c r="AC4373">
        <v>0</v>
      </c>
      <c r="AD4373">
        <v>0</v>
      </c>
      <c r="AE4373">
        <v>0</v>
      </c>
      <c r="AF4373">
        <v>0</v>
      </c>
      <c r="AG4373" s="19">
        <v>0</v>
      </c>
      <c r="AH4373">
        <v>0</v>
      </c>
      <c r="AI4373">
        <v>0</v>
      </c>
      <c r="AJ4373">
        <v>0</v>
      </c>
      <c r="AK4373">
        <v>0</v>
      </c>
      <c r="AL4373">
        <v>0</v>
      </c>
      <c r="AM4373">
        <v>0</v>
      </c>
      <c r="AN4373">
        <v>0</v>
      </c>
      <c r="AO4373">
        <v>0</v>
      </c>
      <c r="AP4373">
        <v>0</v>
      </c>
      <c r="AQ4373">
        <v>0</v>
      </c>
      <c r="AR4373">
        <v>0</v>
      </c>
      <c r="AS4373">
        <v>0</v>
      </c>
      <c r="AT4373">
        <v>0</v>
      </c>
      <c r="AU4373">
        <v>0</v>
      </c>
      <c r="AV4373">
        <v>0</v>
      </c>
      <c r="AW4373">
        <v>0</v>
      </c>
      <c r="AX4373">
        <v>0</v>
      </c>
      <c r="AY4373">
        <v>0</v>
      </c>
      <c r="AZ4373">
        <v>0</v>
      </c>
      <c r="BA4373">
        <v>0</v>
      </c>
      <c r="BB4373">
        <v>0</v>
      </c>
      <c r="BC4373">
        <v>0</v>
      </c>
      <c r="BD4373">
        <v>0</v>
      </c>
      <c r="BE4373">
        <v>0</v>
      </c>
      <c r="BF4373">
        <v>0</v>
      </c>
      <c r="BG4373">
        <v>0</v>
      </c>
      <c r="BH4373">
        <v>0</v>
      </c>
      <c r="BI4373">
        <v>0</v>
      </c>
      <c r="BJ4373">
        <v>0</v>
      </c>
      <c r="BK4373">
        <v>31000</v>
      </c>
      <c r="BL4373">
        <v>31000</v>
      </c>
      <c r="BM4373">
        <v>31000</v>
      </c>
      <c r="BN4373">
        <v>34000</v>
      </c>
      <c r="BO4373">
        <v>36000</v>
      </c>
      <c r="BP4373">
        <v>38000</v>
      </c>
      <c r="BQ4373">
        <v>37000</v>
      </c>
      <c r="BR4373">
        <v>37000</v>
      </c>
      <c r="BS4373">
        <v>37000</v>
      </c>
      <c r="BT4373">
        <v>41000</v>
      </c>
      <c r="BU4373">
        <v>39000</v>
      </c>
      <c r="BV4373">
        <v>40000</v>
      </c>
      <c r="BW4373">
        <v>42000</v>
      </c>
      <c r="BX4373">
        <v>41000</v>
      </c>
      <c r="BY4373">
        <v>40000</v>
      </c>
      <c r="BZ4373">
        <v>50000</v>
      </c>
      <c r="CA4373">
        <v>62000</v>
      </c>
      <c r="CB4373">
        <v>60000</v>
      </c>
      <c r="CC4373">
        <v>61000</v>
      </c>
      <c r="CD4373">
        <v>62000</v>
      </c>
      <c r="CE4373">
        <v>63000</v>
      </c>
    </row>
    <row r="4374" spans="1:83" x14ac:dyDescent="0.35">
      <c r="A4374" s="9" t="str">
        <f t="shared" si="68"/>
        <v>0000.801.00</v>
      </c>
      <c r="B4374" s="52" t="e">
        <f>+IF(MATCH(A4374,List!H$10:H$145,0),"Targeted")</f>
        <v>#N/A</v>
      </c>
      <c r="C4374" s="65"/>
      <c r="D4374" s="151" t="s">
        <v>7700</v>
      </c>
      <c r="E4374" s="16" t="s">
        <v>919</v>
      </c>
      <c r="F4374" s="16" t="s">
        <v>920</v>
      </c>
      <c r="G4374" s="16" t="s">
        <v>469</v>
      </c>
      <c r="H4374" s="16" t="s">
        <v>6152</v>
      </c>
      <c r="I4374" s="16" t="s">
        <v>471</v>
      </c>
      <c r="J4374" s="16" t="s">
        <v>6152</v>
      </c>
      <c r="K4374" s="17" t="s">
        <v>298</v>
      </c>
      <c r="L4374" s="18" t="s">
        <v>6153</v>
      </c>
      <c r="M4374" s="195" t="s">
        <v>6154</v>
      </c>
      <c r="N4374" s="16" t="s">
        <v>6155</v>
      </c>
      <c r="O4374" s="17" t="s">
        <v>346</v>
      </c>
      <c r="P4374" s="17" t="s">
        <v>305</v>
      </c>
      <c r="Q4374" s="17" t="s">
        <v>306</v>
      </c>
      <c r="R4374">
        <v>26946</v>
      </c>
      <c r="S4374">
        <v>29310</v>
      </c>
      <c r="T4374">
        <v>29914</v>
      </c>
      <c r="U4374">
        <v>33261</v>
      </c>
      <c r="V4374">
        <v>35388</v>
      </c>
      <c r="W4374">
        <v>38060</v>
      </c>
      <c r="X4374">
        <v>42441</v>
      </c>
      <c r="Y4374">
        <v>47619</v>
      </c>
      <c r="Z4374">
        <v>57585</v>
      </c>
      <c r="AA4374">
        <v>65050</v>
      </c>
      <c r="AB4374">
        <v>74140</v>
      </c>
      <c r="AC4374">
        <v>78870</v>
      </c>
      <c r="AD4374">
        <v>93066</v>
      </c>
      <c r="AE4374">
        <v>102237</v>
      </c>
      <c r="AF4374">
        <v>123851</v>
      </c>
      <c r="AG4374" s="19">
        <v>31104</v>
      </c>
      <c r="AH4374">
        <v>138507</v>
      </c>
      <c r="AI4374">
        <v>158208</v>
      </c>
      <c r="AJ4374">
        <v>169454</v>
      </c>
      <c r="AK4374">
        <v>183890</v>
      </c>
      <c r="AL4374">
        <v>195467</v>
      </c>
      <c r="AM4374">
        <v>213229</v>
      </c>
      <c r="AN4374">
        <v>227439</v>
      </c>
      <c r="AO4374">
        <v>0</v>
      </c>
      <c r="AP4374">
        <v>0</v>
      </c>
      <c r="AQ4374">
        <v>0</v>
      </c>
      <c r="AR4374">
        <v>0</v>
      </c>
      <c r="AS4374">
        <v>0</v>
      </c>
      <c r="AT4374">
        <v>0</v>
      </c>
      <c r="AU4374">
        <v>0</v>
      </c>
      <c r="AV4374">
        <v>0</v>
      </c>
      <c r="AW4374">
        <v>0</v>
      </c>
      <c r="AX4374">
        <v>0</v>
      </c>
      <c r="AY4374">
        <v>0</v>
      </c>
      <c r="AZ4374">
        <v>0</v>
      </c>
      <c r="BA4374">
        <v>0</v>
      </c>
      <c r="BB4374">
        <v>0</v>
      </c>
      <c r="BC4374">
        <v>0</v>
      </c>
      <c r="BD4374">
        <v>0</v>
      </c>
      <c r="BE4374">
        <v>0</v>
      </c>
      <c r="BF4374">
        <v>0</v>
      </c>
      <c r="BG4374">
        <v>0</v>
      </c>
      <c r="BH4374">
        <v>0</v>
      </c>
      <c r="BI4374">
        <v>0</v>
      </c>
      <c r="BJ4374">
        <v>0</v>
      </c>
      <c r="BK4374">
        <v>0</v>
      </c>
      <c r="BL4374">
        <v>0</v>
      </c>
      <c r="BM4374">
        <v>0</v>
      </c>
      <c r="BN4374">
        <v>0</v>
      </c>
      <c r="BO4374">
        <v>0</v>
      </c>
      <c r="BP4374">
        <v>0</v>
      </c>
      <c r="BQ4374">
        <v>0</v>
      </c>
      <c r="BR4374">
        <v>0</v>
      </c>
      <c r="BS4374">
        <v>0</v>
      </c>
      <c r="BT4374">
        <v>0</v>
      </c>
      <c r="BU4374">
        <v>0</v>
      </c>
      <c r="BV4374">
        <v>0</v>
      </c>
      <c r="BW4374">
        <v>0</v>
      </c>
      <c r="BX4374">
        <v>0</v>
      </c>
      <c r="BY4374">
        <v>0</v>
      </c>
      <c r="BZ4374">
        <v>0</v>
      </c>
      <c r="CA4374">
        <v>0</v>
      </c>
      <c r="CB4374">
        <v>0</v>
      </c>
      <c r="CC4374">
        <v>0</v>
      </c>
      <c r="CD4374">
        <v>0</v>
      </c>
      <c r="CE4374">
        <v>0</v>
      </c>
    </row>
    <row r="4375" spans="1:83" x14ac:dyDescent="0.35">
      <c r="A4375" s="9" t="str">
        <f t="shared" si="68"/>
        <v>0100.801.00</v>
      </c>
      <c r="B4375" s="52" t="e">
        <f>+IF(MATCH(A4375,List!H$10:H$145,0),"Targeted")</f>
        <v>#N/A</v>
      </c>
      <c r="C4375" s="65"/>
      <c r="D4375" s="151"/>
      <c r="E4375" s="16" t="s">
        <v>919</v>
      </c>
      <c r="F4375" s="16" t="s">
        <v>920</v>
      </c>
      <c r="G4375" s="16" t="s">
        <v>469</v>
      </c>
      <c r="H4375" s="16" t="s">
        <v>6152</v>
      </c>
      <c r="I4375" s="16" t="s">
        <v>522</v>
      </c>
      <c r="J4375" s="16" t="s">
        <v>6156</v>
      </c>
      <c r="K4375" s="17" t="s">
        <v>298</v>
      </c>
      <c r="L4375" s="18" t="s">
        <v>6153</v>
      </c>
      <c r="M4375" s="195" t="s">
        <v>6154</v>
      </c>
      <c r="N4375" s="16" t="s">
        <v>6155</v>
      </c>
      <c r="O4375" s="17" t="s">
        <v>304</v>
      </c>
      <c r="P4375" s="17" t="s">
        <v>305</v>
      </c>
      <c r="Q4375" s="17" t="s">
        <v>306</v>
      </c>
      <c r="R4375">
        <v>0</v>
      </c>
      <c r="S4375">
        <v>0</v>
      </c>
      <c r="T4375">
        <v>0</v>
      </c>
      <c r="U4375">
        <v>0</v>
      </c>
      <c r="V4375">
        <v>0</v>
      </c>
      <c r="W4375">
        <v>0</v>
      </c>
      <c r="X4375">
        <v>0</v>
      </c>
      <c r="Y4375">
        <v>0</v>
      </c>
      <c r="Z4375">
        <v>0</v>
      </c>
      <c r="AA4375">
        <v>0</v>
      </c>
      <c r="AB4375">
        <v>0</v>
      </c>
      <c r="AC4375">
        <v>0</v>
      </c>
      <c r="AD4375">
        <v>0</v>
      </c>
      <c r="AE4375">
        <v>0</v>
      </c>
      <c r="AF4375">
        <v>0</v>
      </c>
      <c r="AG4375" s="19">
        <v>0</v>
      </c>
      <c r="AH4375">
        <v>0</v>
      </c>
      <c r="AI4375">
        <v>0</v>
      </c>
      <c r="AJ4375">
        <v>0</v>
      </c>
      <c r="AK4375">
        <v>0</v>
      </c>
      <c r="AL4375">
        <v>0</v>
      </c>
      <c r="AM4375">
        <v>0</v>
      </c>
      <c r="AN4375">
        <v>0</v>
      </c>
      <c r="AO4375">
        <v>8278</v>
      </c>
      <c r="AP4375">
        <v>8562</v>
      </c>
      <c r="AQ4375">
        <v>8648</v>
      </c>
      <c r="AR4375">
        <v>9717</v>
      </c>
      <c r="AS4375">
        <v>10596</v>
      </c>
      <c r="AT4375">
        <v>10762</v>
      </c>
      <c r="AU4375">
        <v>11517</v>
      </c>
      <c r="AV4375">
        <v>12633</v>
      </c>
      <c r="AW4375">
        <v>15539</v>
      </c>
      <c r="AX4375">
        <v>16164</v>
      </c>
      <c r="AY4375">
        <v>16382</v>
      </c>
      <c r="AZ4375">
        <v>18000</v>
      </c>
      <c r="BA4375">
        <v>16000</v>
      </c>
      <c r="BB4375">
        <v>17000</v>
      </c>
      <c r="BC4375">
        <v>17000</v>
      </c>
      <c r="BD4375">
        <v>17000</v>
      </c>
      <c r="BE4375">
        <v>18000</v>
      </c>
      <c r="BF4375">
        <v>18000</v>
      </c>
      <c r="BG4375">
        <v>19000</v>
      </c>
      <c r="BH4375">
        <v>18000</v>
      </c>
      <c r="BI4375">
        <v>20000</v>
      </c>
      <c r="BJ4375">
        <v>21000</v>
      </c>
      <c r="BK4375">
        <v>21000</v>
      </c>
      <c r="BL4375">
        <v>21000</v>
      </c>
      <c r="BM4375">
        <v>22000</v>
      </c>
      <c r="BN4375">
        <v>22000</v>
      </c>
      <c r="BO4375">
        <v>23000</v>
      </c>
      <c r="BP4375">
        <v>23000</v>
      </c>
      <c r="BQ4375">
        <v>23000</v>
      </c>
      <c r="BR4375">
        <v>23000</v>
      </c>
      <c r="BS4375">
        <v>23000</v>
      </c>
      <c r="BT4375">
        <v>23000</v>
      </c>
      <c r="BU4375">
        <v>23000</v>
      </c>
      <c r="BV4375">
        <v>23000</v>
      </c>
      <c r="BW4375">
        <v>23000</v>
      </c>
      <c r="BX4375" s="10">
        <v>24000</v>
      </c>
      <c r="BY4375">
        <v>24000</v>
      </c>
      <c r="BZ4375">
        <v>29000</v>
      </c>
      <c r="CA4375">
        <v>24000</v>
      </c>
      <c r="CB4375">
        <v>25000</v>
      </c>
      <c r="CC4375">
        <v>25000</v>
      </c>
      <c r="CD4375">
        <v>25000</v>
      </c>
      <c r="CE4375">
        <v>25000</v>
      </c>
    </row>
    <row r="4376" spans="1:83" x14ac:dyDescent="0.35">
      <c r="A4376" s="9" t="str">
        <f t="shared" si="68"/>
        <v>0101.801.00</v>
      </c>
      <c r="B4376" s="52" t="e">
        <f>+IF(MATCH(A4376,List!H$10:H$145,0),"Targeted")</f>
        <v>#N/A</v>
      </c>
      <c r="C4376" s="65"/>
      <c r="D4376" s="151" t="s">
        <v>7700</v>
      </c>
      <c r="E4376" s="16" t="s">
        <v>919</v>
      </c>
      <c r="F4376" s="16" t="s">
        <v>920</v>
      </c>
      <c r="G4376" s="16" t="s">
        <v>469</v>
      </c>
      <c r="H4376" s="16" t="s">
        <v>6152</v>
      </c>
      <c r="I4376" s="16" t="s">
        <v>18</v>
      </c>
      <c r="J4376" s="16" t="s">
        <v>6157</v>
      </c>
      <c r="K4376" s="17" t="s">
        <v>298</v>
      </c>
      <c r="L4376" s="18" t="s">
        <v>6153</v>
      </c>
      <c r="M4376" s="195" t="s">
        <v>6154</v>
      </c>
      <c r="N4376" s="16" t="s">
        <v>6155</v>
      </c>
      <c r="O4376" s="17" t="s">
        <v>346</v>
      </c>
      <c r="P4376" s="17" t="s">
        <v>305</v>
      </c>
      <c r="Q4376" s="17" t="s">
        <v>306</v>
      </c>
      <c r="R4376">
        <v>0</v>
      </c>
      <c r="S4376">
        <v>0</v>
      </c>
      <c r="T4376">
        <v>0</v>
      </c>
      <c r="U4376">
        <v>0</v>
      </c>
      <c r="V4376">
        <v>0</v>
      </c>
      <c r="W4376">
        <v>0</v>
      </c>
      <c r="X4376">
        <v>0</v>
      </c>
      <c r="Y4376">
        <v>0</v>
      </c>
      <c r="Z4376">
        <v>0</v>
      </c>
      <c r="AA4376">
        <v>0</v>
      </c>
      <c r="AB4376">
        <v>0</v>
      </c>
      <c r="AC4376">
        <v>0</v>
      </c>
      <c r="AD4376">
        <v>0</v>
      </c>
      <c r="AE4376">
        <v>0</v>
      </c>
      <c r="AF4376">
        <v>0</v>
      </c>
      <c r="AG4376" s="19">
        <v>0</v>
      </c>
      <c r="AH4376">
        <v>0</v>
      </c>
      <c r="AI4376">
        <v>0</v>
      </c>
      <c r="AJ4376">
        <v>0</v>
      </c>
      <c r="AK4376">
        <v>0</v>
      </c>
      <c r="AL4376">
        <v>0</v>
      </c>
      <c r="AM4376">
        <v>0</v>
      </c>
      <c r="AN4376">
        <v>0</v>
      </c>
      <c r="AO4376">
        <v>48</v>
      </c>
      <c r="AP4376">
        <v>48</v>
      </c>
      <c r="AQ4376">
        <v>49</v>
      </c>
      <c r="AR4376">
        <v>49</v>
      </c>
      <c r="AS4376">
        <v>48</v>
      </c>
      <c r="AT4376">
        <v>49</v>
      </c>
      <c r="AU4376">
        <v>50</v>
      </c>
      <c r="AV4376">
        <v>48</v>
      </c>
      <c r="AW4376">
        <v>48</v>
      </c>
      <c r="AX4376">
        <v>47</v>
      </c>
      <c r="AY4376">
        <v>49</v>
      </c>
      <c r="AZ4376">
        <v>0</v>
      </c>
      <c r="BA4376">
        <v>0</v>
      </c>
      <c r="BB4376">
        <v>0</v>
      </c>
      <c r="BC4376">
        <v>0</v>
      </c>
      <c r="BD4376">
        <v>0</v>
      </c>
      <c r="BE4376">
        <v>0</v>
      </c>
      <c r="BF4376">
        <v>0</v>
      </c>
      <c r="BG4376">
        <v>0</v>
      </c>
      <c r="BH4376">
        <v>0</v>
      </c>
      <c r="BI4376">
        <v>0</v>
      </c>
      <c r="BJ4376">
        <v>0</v>
      </c>
      <c r="BK4376">
        <v>0</v>
      </c>
      <c r="BL4376">
        <v>0</v>
      </c>
      <c r="BM4376">
        <v>0</v>
      </c>
      <c r="BN4376">
        <v>0</v>
      </c>
      <c r="BO4376">
        <v>0</v>
      </c>
      <c r="BP4376">
        <v>0</v>
      </c>
      <c r="BQ4376">
        <v>0</v>
      </c>
      <c r="BR4376">
        <v>0</v>
      </c>
      <c r="BS4376">
        <v>0</v>
      </c>
      <c r="BT4376">
        <v>0</v>
      </c>
      <c r="BU4376">
        <v>0</v>
      </c>
      <c r="BV4376">
        <v>0</v>
      </c>
      <c r="BW4376">
        <v>0</v>
      </c>
      <c r="BX4376">
        <v>0</v>
      </c>
      <c r="BY4376">
        <v>0</v>
      </c>
      <c r="BZ4376">
        <v>0</v>
      </c>
      <c r="CA4376">
        <v>0</v>
      </c>
      <c r="CB4376">
        <v>0</v>
      </c>
      <c r="CC4376">
        <v>0</v>
      </c>
      <c r="CD4376">
        <v>0</v>
      </c>
      <c r="CE4376">
        <v>0</v>
      </c>
    </row>
    <row r="4377" spans="1:83" x14ac:dyDescent="0.35">
      <c r="A4377" s="9" t="str">
        <f t="shared" si="68"/>
        <v>0107.801.00</v>
      </c>
      <c r="B4377" s="52" t="e">
        <f>+IF(MATCH(A4377,List!H$10:H$145,0),"Targeted")</f>
        <v>#N/A</v>
      </c>
      <c r="C4377" s="65"/>
      <c r="D4377" s="151" t="s">
        <v>7700</v>
      </c>
      <c r="E4377" s="16" t="s">
        <v>919</v>
      </c>
      <c r="F4377" s="16" t="s">
        <v>920</v>
      </c>
      <c r="G4377" s="16" t="s">
        <v>469</v>
      </c>
      <c r="H4377" s="16" t="s">
        <v>6152</v>
      </c>
      <c r="I4377" s="16" t="s">
        <v>531</v>
      </c>
      <c r="J4377" s="16" t="s">
        <v>6158</v>
      </c>
      <c r="K4377" s="17" t="s">
        <v>298</v>
      </c>
      <c r="L4377" s="18" t="s">
        <v>6153</v>
      </c>
      <c r="M4377" s="195" t="s">
        <v>6154</v>
      </c>
      <c r="N4377" s="16" t="s">
        <v>6155</v>
      </c>
      <c r="O4377" s="17" t="s">
        <v>346</v>
      </c>
      <c r="P4377" s="17" t="s">
        <v>305</v>
      </c>
      <c r="Q4377" s="17" t="s">
        <v>306</v>
      </c>
      <c r="R4377">
        <v>0</v>
      </c>
      <c r="S4377">
        <v>0</v>
      </c>
      <c r="T4377">
        <v>0</v>
      </c>
      <c r="U4377">
        <v>0</v>
      </c>
      <c r="V4377">
        <v>0</v>
      </c>
      <c r="W4377">
        <v>0</v>
      </c>
      <c r="X4377">
        <v>0</v>
      </c>
      <c r="Y4377">
        <v>0</v>
      </c>
      <c r="Z4377">
        <v>0</v>
      </c>
      <c r="AA4377">
        <v>0</v>
      </c>
      <c r="AB4377">
        <v>0</v>
      </c>
      <c r="AC4377">
        <v>0</v>
      </c>
      <c r="AD4377">
        <v>0</v>
      </c>
      <c r="AE4377">
        <v>0</v>
      </c>
      <c r="AF4377">
        <v>0</v>
      </c>
      <c r="AG4377" s="19">
        <v>0</v>
      </c>
      <c r="AH4377">
        <v>0</v>
      </c>
      <c r="AI4377">
        <v>0</v>
      </c>
      <c r="AJ4377">
        <v>0</v>
      </c>
      <c r="AK4377">
        <v>0</v>
      </c>
      <c r="AL4377">
        <v>0</v>
      </c>
      <c r="AM4377">
        <v>0</v>
      </c>
      <c r="AN4377">
        <v>0</v>
      </c>
      <c r="AO4377">
        <v>35</v>
      </c>
      <c r="AP4377">
        <v>54</v>
      </c>
      <c r="AQ4377">
        <v>42</v>
      </c>
      <c r="AR4377">
        <v>58</v>
      </c>
      <c r="AS4377">
        <v>47</v>
      </c>
      <c r="AT4377">
        <v>57</v>
      </c>
      <c r="AU4377">
        <v>55</v>
      </c>
      <c r="AV4377">
        <v>43</v>
      </c>
      <c r="AW4377">
        <v>23</v>
      </c>
      <c r="AX4377">
        <v>29</v>
      </c>
      <c r="AY4377">
        <v>30</v>
      </c>
      <c r="AZ4377">
        <v>0</v>
      </c>
      <c r="BA4377">
        <v>0</v>
      </c>
      <c r="BB4377">
        <v>0</v>
      </c>
      <c r="BC4377">
        <v>0</v>
      </c>
      <c r="BD4377">
        <v>0</v>
      </c>
      <c r="BE4377">
        <v>0</v>
      </c>
      <c r="BF4377">
        <v>0</v>
      </c>
      <c r="BG4377">
        <v>0</v>
      </c>
      <c r="BH4377">
        <v>0</v>
      </c>
      <c r="BI4377">
        <v>0</v>
      </c>
      <c r="BJ4377">
        <v>0</v>
      </c>
      <c r="BK4377">
        <v>0</v>
      </c>
      <c r="BL4377">
        <v>0</v>
      </c>
      <c r="BM4377">
        <v>0</v>
      </c>
      <c r="BN4377">
        <v>0</v>
      </c>
      <c r="BO4377">
        <v>0</v>
      </c>
      <c r="BP4377">
        <v>0</v>
      </c>
      <c r="BQ4377">
        <v>0</v>
      </c>
      <c r="BR4377">
        <v>0</v>
      </c>
      <c r="BS4377">
        <v>0</v>
      </c>
      <c r="BT4377">
        <v>0</v>
      </c>
      <c r="BU4377">
        <v>0</v>
      </c>
      <c r="BV4377">
        <v>0</v>
      </c>
      <c r="BW4377">
        <v>0</v>
      </c>
      <c r="BX4377">
        <v>0</v>
      </c>
      <c r="BY4377">
        <v>0</v>
      </c>
      <c r="BZ4377">
        <v>0</v>
      </c>
      <c r="CA4377">
        <v>0</v>
      </c>
      <c r="CB4377">
        <v>0</v>
      </c>
      <c r="CC4377">
        <v>0</v>
      </c>
      <c r="CD4377">
        <v>0</v>
      </c>
      <c r="CE4377">
        <v>0</v>
      </c>
    </row>
    <row r="4378" spans="1:83" x14ac:dyDescent="0.35">
      <c r="A4378" s="9" t="str">
        <f t="shared" si="68"/>
        <v>0108.801.00</v>
      </c>
      <c r="B4378" s="52" t="e">
        <f>+IF(MATCH(A4378,List!H$10:H$145,0),"Targeted")</f>
        <v>#N/A</v>
      </c>
      <c r="C4378" s="65"/>
      <c r="D4378" s="151" t="s">
        <v>7700</v>
      </c>
      <c r="E4378" s="16" t="s">
        <v>919</v>
      </c>
      <c r="F4378" s="16" t="s">
        <v>920</v>
      </c>
      <c r="G4378" s="16" t="s">
        <v>469</v>
      </c>
      <c r="H4378" s="16" t="s">
        <v>6152</v>
      </c>
      <c r="I4378" s="16" t="s">
        <v>1663</v>
      </c>
      <c r="J4378" s="16" t="s">
        <v>6159</v>
      </c>
      <c r="K4378" s="17" t="s">
        <v>298</v>
      </c>
      <c r="L4378" s="18" t="s">
        <v>6153</v>
      </c>
      <c r="M4378" s="195" t="s">
        <v>6154</v>
      </c>
      <c r="N4378" s="16" t="s">
        <v>6155</v>
      </c>
      <c r="O4378" s="17" t="s">
        <v>346</v>
      </c>
      <c r="P4378" s="17" t="s">
        <v>305</v>
      </c>
      <c r="Q4378" s="17" t="s">
        <v>306</v>
      </c>
      <c r="R4378">
        <v>0</v>
      </c>
      <c r="S4378">
        <v>0</v>
      </c>
      <c r="T4378">
        <v>0</v>
      </c>
      <c r="U4378">
        <v>0</v>
      </c>
      <c r="V4378">
        <v>0</v>
      </c>
      <c r="W4378">
        <v>0</v>
      </c>
      <c r="X4378">
        <v>0</v>
      </c>
      <c r="Y4378">
        <v>0</v>
      </c>
      <c r="Z4378">
        <v>0</v>
      </c>
      <c r="AA4378">
        <v>0</v>
      </c>
      <c r="AB4378">
        <v>0</v>
      </c>
      <c r="AC4378">
        <v>0</v>
      </c>
      <c r="AD4378">
        <v>0</v>
      </c>
      <c r="AE4378">
        <v>0</v>
      </c>
      <c r="AF4378">
        <v>0</v>
      </c>
      <c r="AG4378" s="19">
        <v>0</v>
      </c>
      <c r="AH4378">
        <v>0</v>
      </c>
      <c r="AI4378">
        <v>0</v>
      </c>
      <c r="AJ4378">
        <v>0</v>
      </c>
      <c r="AK4378">
        <v>0</v>
      </c>
      <c r="AL4378">
        <v>0</v>
      </c>
      <c r="AM4378">
        <v>0</v>
      </c>
      <c r="AN4378">
        <v>0</v>
      </c>
      <c r="AO4378">
        <v>0</v>
      </c>
      <c r="AP4378">
        <v>0</v>
      </c>
      <c r="AQ4378">
        <v>1</v>
      </c>
      <c r="AR4378">
        <v>0</v>
      </c>
      <c r="AS4378">
        <v>0</v>
      </c>
      <c r="AT4378">
        <v>0</v>
      </c>
      <c r="AU4378">
        <v>2</v>
      </c>
      <c r="AV4378">
        <v>0</v>
      </c>
      <c r="AW4378">
        <v>0</v>
      </c>
      <c r="AX4378">
        <v>0</v>
      </c>
      <c r="AY4378">
        <v>0</v>
      </c>
      <c r="AZ4378">
        <v>0</v>
      </c>
      <c r="BA4378">
        <v>0</v>
      </c>
      <c r="BB4378">
        <v>0</v>
      </c>
      <c r="BC4378">
        <v>0</v>
      </c>
      <c r="BD4378">
        <v>0</v>
      </c>
      <c r="BE4378">
        <v>0</v>
      </c>
      <c r="BF4378">
        <v>0</v>
      </c>
      <c r="BG4378">
        <v>0</v>
      </c>
      <c r="BH4378">
        <v>0</v>
      </c>
      <c r="BI4378">
        <v>0</v>
      </c>
      <c r="BJ4378">
        <v>0</v>
      </c>
      <c r="BK4378">
        <v>0</v>
      </c>
      <c r="BL4378">
        <v>0</v>
      </c>
      <c r="BM4378">
        <v>0</v>
      </c>
      <c r="BN4378">
        <v>0</v>
      </c>
      <c r="BO4378">
        <v>0</v>
      </c>
      <c r="BP4378">
        <v>0</v>
      </c>
      <c r="BQ4378">
        <v>0</v>
      </c>
      <c r="BR4378">
        <v>0</v>
      </c>
      <c r="BS4378">
        <v>0</v>
      </c>
      <c r="BT4378">
        <v>0</v>
      </c>
      <c r="BU4378">
        <v>0</v>
      </c>
      <c r="BV4378">
        <v>0</v>
      </c>
      <c r="BW4378">
        <v>0</v>
      </c>
      <c r="BX4378">
        <v>0</v>
      </c>
      <c r="BY4378">
        <v>0</v>
      </c>
      <c r="BZ4378">
        <v>0</v>
      </c>
      <c r="CA4378">
        <v>0</v>
      </c>
      <c r="CB4378">
        <v>0</v>
      </c>
      <c r="CC4378">
        <v>0</v>
      </c>
      <c r="CD4378">
        <v>0</v>
      </c>
      <c r="CE4378">
        <v>0</v>
      </c>
    </row>
    <row r="4379" spans="1:83" x14ac:dyDescent="0.35">
      <c r="A4379" s="9" t="str">
        <f t="shared" si="68"/>
        <v>0110.801.00</v>
      </c>
      <c r="B4379" s="52" t="e">
        <f>+IF(MATCH(A4379,List!H$10:H$145,0),"Targeted")</f>
        <v>#N/A</v>
      </c>
      <c r="C4379" s="65"/>
      <c r="D4379" s="151" t="s">
        <v>7700</v>
      </c>
      <c r="E4379" s="16" t="s">
        <v>919</v>
      </c>
      <c r="F4379" s="16" t="s">
        <v>920</v>
      </c>
      <c r="G4379" s="16" t="s">
        <v>469</v>
      </c>
      <c r="H4379" s="16" t="s">
        <v>6152</v>
      </c>
      <c r="I4379" s="16" t="s">
        <v>1299</v>
      </c>
      <c r="J4379" s="16" t="s">
        <v>6160</v>
      </c>
      <c r="K4379" s="17" t="s">
        <v>298</v>
      </c>
      <c r="L4379" s="18" t="s">
        <v>6153</v>
      </c>
      <c r="M4379" s="195" t="s">
        <v>6154</v>
      </c>
      <c r="N4379" s="16" t="s">
        <v>6155</v>
      </c>
      <c r="O4379" s="17" t="s">
        <v>346</v>
      </c>
      <c r="P4379" s="17" t="s">
        <v>305</v>
      </c>
      <c r="Q4379" s="17" t="s">
        <v>306</v>
      </c>
      <c r="R4379">
        <v>0</v>
      </c>
      <c r="S4379">
        <v>0</v>
      </c>
      <c r="T4379">
        <v>0</v>
      </c>
      <c r="U4379">
        <v>0</v>
      </c>
      <c r="V4379">
        <v>0</v>
      </c>
      <c r="W4379">
        <v>0</v>
      </c>
      <c r="X4379">
        <v>0</v>
      </c>
      <c r="Y4379">
        <v>0</v>
      </c>
      <c r="Z4379">
        <v>0</v>
      </c>
      <c r="AA4379">
        <v>0</v>
      </c>
      <c r="AB4379">
        <v>0</v>
      </c>
      <c r="AC4379">
        <v>0</v>
      </c>
      <c r="AD4379">
        <v>0</v>
      </c>
      <c r="AE4379">
        <v>0</v>
      </c>
      <c r="AF4379">
        <v>0</v>
      </c>
      <c r="AG4379" s="19">
        <v>0</v>
      </c>
      <c r="AH4379">
        <v>0</v>
      </c>
      <c r="AI4379">
        <v>0</v>
      </c>
      <c r="AJ4379">
        <v>0</v>
      </c>
      <c r="AK4379">
        <v>0</v>
      </c>
      <c r="AL4379">
        <v>0</v>
      </c>
      <c r="AM4379">
        <v>0</v>
      </c>
      <c r="AN4379">
        <v>0</v>
      </c>
      <c r="AO4379">
        <v>153377</v>
      </c>
      <c r="AP4379">
        <v>161276</v>
      </c>
      <c r="AQ4379">
        <v>158249</v>
      </c>
      <c r="AR4379">
        <v>178968</v>
      </c>
      <c r="AS4379">
        <v>96512</v>
      </c>
      <c r="AT4379">
        <v>47429</v>
      </c>
      <c r="AU4379">
        <v>51321</v>
      </c>
      <c r="AV4379">
        <v>55625</v>
      </c>
      <c r="AW4379">
        <v>61712</v>
      </c>
      <c r="AX4379">
        <v>65755</v>
      </c>
      <c r="AY4379">
        <v>67912</v>
      </c>
      <c r="AZ4379">
        <v>65000</v>
      </c>
      <c r="BA4379">
        <v>61000</v>
      </c>
      <c r="BB4379">
        <v>63000</v>
      </c>
      <c r="BC4379">
        <v>66000</v>
      </c>
      <c r="BD4379">
        <v>78000</v>
      </c>
      <c r="BE4379">
        <v>81000</v>
      </c>
      <c r="BF4379">
        <v>86000</v>
      </c>
      <c r="BG4379">
        <v>96000</v>
      </c>
      <c r="BH4379">
        <v>95000</v>
      </c>
      <c r="BI4379">
        <v>115000</v>
      </c>
      <c r="BJ4379">
        <v>125000</v>
      </c>
      <c r="BK4379">
        <v>133000</v>
      </c>
      <c r="BL4379">
        <v>139000</v>
      </c>
      <c r="BM4379">
        <v>147000</v>
      </c>
      <c r="BN4379">
        <v>155000</v>
      </c>
      <c r="BO4379">
        <v>165000</v>
      </c>
      <c r="BP4379">
        <v>167000</v>
      </c>
      <c r="BQ4379">
        <v>165000</v>
      </c>
      <c r="BR4379">
        <v>165000</v>
      </c>
      <c r="BS4379">
        <v>158000</v>
      </c>
      <c r="BT4379">
        <v>164000</v>
      </c>
      <c r="BU4379">
        <v>174000</v>
      </c>
      <c r="BV4379">
        <v>176000</v>
      </c>
      <c r="BW4379">
        <v>178000</v>
      </c>
      <c r="BX4379">
        <v>192000</v>
      </c>
      <c r="BY4379">
        <v>205000</v>
      </c>
      <c r="BZ4379">
        <v>261000</v>
      </c>
      <c r="CA4379">
        <v>234000</v>
      </c>
      <c r="CB4379">
        <v>239000</v>
      </c>
      <c r="CC4379">
        <v>244000</v>
      </c>
      <c r="CD4379">
        <v>250000</v>
      </c>
      <c r="CE4379">
        <v>255000</v>
      </c>
    </row>
    <row r="4380" spans="1:83" x14ac:dyDescent="0.35">
      <c r="A4380" s="9" t="str">
        <f t="shared" si="68"/>
        <v>0115.801.00</v>
      </c>
      <c r="B4380" s="52" t="e">
        <f>+IF(MATCH(A4380,List!H$10:H$145,0),"Targeted")</f>
        <v>#N/A</v>
      </c>
      <c r="C4380" s="65"/>
      <c r="D4380" s="151"/>
      <c r="E4380" s="16" t="s">
        <v>919</v>
      </c>
      <c r="F4380" s="16" t="s">
        <v>920</v>
      </c>
      <c r="G4380" s="16" t="s">
        <v>469</v>
      </c>
      <c r="H4380" s="16" t="s">
        <v>6152</v>
      </c>
      <c r="I4380" s="16" t="s">
        <v>215</v>
      </c>
      <c r="J4380" s="16" t="s">
        <v>6161</v>
      </c>
      <c r="K4380" s="17" t="s">
        <v>298</v>
      </c>
      <c r="L4380" s="18" t="s">
        <v>6153</v>
      </c>
      <c r="M4380" s="195" t="s">
        <v>6154</v>
      </c>
      <c r="N4380" s="16" t="s">
        <v>6155</v>
      </c>
      <c r="O4380" s="17" t="s">
        <v>304</v>
      </c>
      <c r="P4380" s="17" t="s">
        <v>305</v>
      </c>
      <c r="Q4380" s="17" t="s">
        <v>306</v>
      </c>
      <c r="R4380">
        <v>0</v>
      </c>
      <c r="S4380">
        <v>0</v>
      </c>
      <c r="T4380">
        <v>0</v>
      </c>
      <c r="U4380">
        <v>0</v>
      </c>
      <c r="V4380">
        <v>0</v>
      </c>
      <c r="W4380">
        <v>0</v>
      </c>
      <c r="X4380">
        <v>0</v>
      </c>
      <c r="Y4380">
        <v>0</v>
      </c>
      <c r="Z4380">
        <v>0</v>
      </c>
      <c r="AA4380">
        <v>0</v>
      </c>
      <c r="AB4380">
        <v>0</v>
      </c>
      <c r="AC4380">
        <v>0</v>
      </c>
      <c r="AD4380">
        <v>0</v>
      </c>
      <c r="AE4380">
        <v>0</v>
      </c>
      <c r="AF4380">
        <v>0</v>
      </c>
      <c r="AG4380" s="19">
        <v>0</v>
      </c>
      <c r="AH4380">
        <v>0</v>
      </c>
      <c r="AI4380">
        <v>0</v>
      </c>
      <c r="AJ4380">
        <v>0</v>
      </c>
      <c r="AK4380">
        <v>0</v>
      </c>
      <c r="AL4380">
        <v>0</v>
      </c>
      <c r="AM4380">
        <v>0</v>
      </c>
      <c r="AN4380">
        <v>0</v>
      </c>
      <c r="AO4380">
        <v>70</v>
      </c>
      <c r="AP4380">
        <v>0</v>
      </c>
      <c r="AQ4380">
        <v>0</v>
      </c>
      <c r="AR4380">
        <v>165</v>
      </c>
      <c r="AS4380">
        <v>0</v>
      </c>
      <c r="AT4380">
        <v>0</v>
      </c>
      <c r="AU4380">
        <v>98</v>
      </c>
      <c r="AV4380">
        <v>0</v>
      </c>
      <c r="AW4380">
        <v>102</v>
      </c>
      <c r="AX4380">
        <v>130</v>
      </c>
      <c r="AY4380">
        <v>0</v>
      </c>
      <c r="AZ4380">
        <v>0</v>
      </c>
      <c r="BA4380">
        <v>0</v>
      </c>
      <c r="BB4380">
        <v>0</v>
      </c>
      <c r="BC4380">
        <v>0</v>
      </c>
      <c r="BD4380">
        <v>0</v>
      </c>
      <c r="BE4380">
        <v>0</v>
      </c>
      <c r="BF4380">
        <v>0</v>
      </c>
      <c r="BG4380">
        <v>0</v>
      </c>
      <c r="BH4380">
        <v>0</v>
      </c>
      <c r="BI4380">
        <v>0</v>
      </c>
      <c r="BJ4380">
        <v>0</v>
      </c>
      <c r="BK4380">
        <v>0</v>
      </c>
      <c r="BL4380">
        <v>0</v>
      </c>
      <c r="BM4380">
        <v>0</v>
      </c>
      <c r="BN4380">
        <v>0</v>
      </c>
      <c r="BO4380">
        <v>0</v>
      </c>
      <c r="BP4380">
        <v>0</v>
      </c>
      <c r="BQ4380">
        <v>0</v>
      </c>
      <c r="BR4380">
        <v>0</v>
      </c>
      <c r="BS4380">
        <v>0</v>
      </c>
      <c r="BT4380">
        <v>0</v>
      </c>
      <c r="BU4380">
        <v>0</v>
      </c>
      <c r="BV4380">
        <v>0</v>
      </c>
      <c r="BW4380">
        <v>0</v>
      </c>
      <c r="BX4380" s="10">
        <v>0</v>
      </c>
      <c r="BY4380">
        <v>0</v>
      </c>
      <c r="BZ4380">
        <v>0</v>
      </c>
      <c r="CA4380">
        <v>0</v>
      </c>
      <c r="CB4380">
        <v>0</v>
      </c>
      <c r="CC4380">
        <v>0</v>
      </c>
      <c r="CD4380">
        <v>0</v>
      </c>
      <c r="CE4380">
        <v>0</v>
      </c>
    </row>
    <row r="4381" spans="1:83" x14ac:dyDescent="0.35">
      <c r="A4381" s="9" t="str">
        <f t="shared" si="68"/>
        <v>0123.801.00</v>
      </c>
      <c r="B4381" s="52" t="e">
        <f>+IF(MATCH(A4381,List!H$10:H$145,0),"Targeted")</f>
        <v>#N/A</v>
      </c>
      <c r="C4381" s="65"/>
      <c r="D4381" s="151" t="s">
        <v>7700</v>
      </c>
      <c r="E4381" s="16" t="s">
        <v>919</v>
      </c>
      <c r="F4381" s="16" t="s">
        <v>920</v>
      </c>
      <c r="G4381" s="16" t="s">
        <v>469</v>
      </c>
      <c r="H4381" s="16" t="s">
        <v>6152</v>
      </c>
      <c r="I4381" s="16" t="s">
        <v>3025</v>
      </c>
      <c r="J4381" s="16" t="s">
        <v>6162</v>
      </c>
      <c r="K4381" s="17" t="s">
        <v>298</v>
      </c>
      <c r="L4381" s="18" t="s">
        <v>6153</v>
      </c>
      <c r="M4381" s="195" t="s">
        <v>6154</v>
      </c>
      <c r="N4381" s="16" t="s">
        <v>6155</v>
      </c>
      <c r="O4381" s="17" t="s">
        <v>346</v>
      </c>
      <c r="P4381" s="17" t="s">
        <v>305</v>
      </c>
      <c r="Q4381" s="17" t="s">
        <v>306</v>
      </c>
      <c r="R4381">
        <v>0</v>
      </c>
      <c r="S4381">
        <v>0</v>
      </c>
      <c r="T4381">
        <v>0</v>
      </c>
      <c r="U4381">
        <v>0</v>
      </c>
      <c r="V4381">
        <v>0</v>
      </c>
      <c r="W4381">
        <v>0</v>
      </c>
      <c r="X4381">
        <v>0</v>
      </c>
      <c r="Y4381">
        <v>0</v>
      </c>
      <c r="Z4381">
        <v>0</v>
      </c>
      <c r="AA4381">
        <v>0</v>
      </c>
      <c r="AB4381">
        <v>0</v>
      </c>
      <c r="AC4381">
        <v>0</v>
      </c>
      <c r="AD4381">
        <v>0</v>
      </c>
      <c r="AE4381">
        <v>0</v>
      </c>
      <c r="AF4381">
        <v>0</v>
      </c>
      <c r="AG4381" s="19">
        <v>0</v>
      </c>
      <c r="AH4381">
        <v>0</v>
      </c>
      <c r="AI4381">
        <v>0</v>
      </c>
      <c r="AJ4381">
        <v>0</v>
      </c>
      <c r="AK4381">
        <v>0</v>
      </c>
      <c r="AL4381">
        <v>0</v>
      </c>
      <c r="AM4381">
        <v>0</v>
      </c>
      <c r="AN4381">
        <v>0</v>
      </c>
      <c r="AO4381">
        <v>15318</v>
      </c>
      <c r="AP4381">
        <v>9099</v>
      </c>
      <c r="AQ4381">
        <v>9903</v>
      </c>
      <c r="AR4381">
        <v>16052</v>
      </c>
      <c r="AS4381">
        <v>8071</v>
      </c>
      <c r="AT4381">
        <v>6925</v>
      </c>
      <c r="AU4381">
        <v>6342</v>
      </c>
      <c r="AV4381">
        <v>5505</v>
      </c>
      <c r="AW4381">
        <v>5323</v>
      </c>
      <c r="AX4381">
        <v>7334</v>
      </c>
      <c r="AY4381">
        <v>4099</v>
      </c>
      <c r="AZ4381">
        <v>8000</v>
      </c>
      <c r="BA4381">
        <v>6000</v>
      </c>
      <c r="BB4381">
        <v>5000</v>
      </c>
      <c r="BC4381">
        <v>4000</v>
      </c>
      <c r="BD4381">
        <v>6000</v>
      </c>
      <c r="BE4381">
        <v>4000</v>
      </c>
      <c r="BF4381">
        <v>9000</v>
      </c>
      <c r="BG4381">
        <v>7000</v>
      </c>
      <c r="BH4381">
        <v>12000</v>
      </c>
      <c r="BI4381">
        <v>11000</v>
      </c>
      <c r="BJ4381">
        <v>13000</v>
      </c>
      <c r="BK4381">
        <v>12000</v>
      </c>
      <c r="BL4381">
        <v>17000</v>
      </c>
      <c r="BM4381">
        <v>15000</v>
      </c>
      <c r="BN4381">
        <v>22000</v>
      </c>
      <c r="BO4381">
        <v>14000</v>
      </c>
      <c r="BP4381">
        <v>16000</v>
      </c>
      <c r="BQ4381">
        <v>15000</v>
      </c>
      <c r="BR4381">
        <v>19000</v>
      </c>
      <c r="BS4381">
        <v>15000</v>
      </c>
      <c r="BT4381">
        <v>26000</v>
      </c>
      <c r="BU4381">
        <v>13000</v>
      </c>
      <c r="BV4381">
        <v>17000</v>
      </c>
      <c r="BW4381">
        <v>15000</v>
      </c>
      <c r="BX4381">
        <v>19000</v>
      </c>
      <c r="BY4381">
        <v>15000</v>
      </c>
      <c r="BZ4381">
        <v>85000</v>
      </c>
      <c r="CA4381">
        <v>22000</v>
      </c>
      <c r="CB4381">
        <v>22000</v>
      </c>
      <c r="CC4381">
        <v>23000</v>
      </c>
      <c r="CD4381">
        <v>23000</v>
      </c>
      <c r="CE4381">
        <v>24000</v>
      </c>
    </row>
    <row r="4382" spans="1:83" x14ac:dyDescent="0.35">
      <c r="A4382" s="9" t="str">
        <f t="shared" si="68"/>
        <v>0126.801.00</v>
      </c>
      <c r="B4382" s="52" t="e">
        <f>+IF(MATCH(A4382,List!H$10:H$145,0),"Targeted")</f>
        <v>#N/A</v>
      </c>
      <c r="C4382" s="65"/>
      <c r="D4382" s="151" t="s">
        <v>7700</v>
      </c>
      <c r="E4382" s="16" t="s">
        <v>919</v>
      </c>
      <c r="F4382" s="16" t="s">
        <v>920</v>
      </c>
      <c r="G4382" s="16" t="s">
        <v>469</v>
      </c>
      <c r="H4382" s="16" t="s">
        <v>6152</v>
      </c>
      <c r="I4382" s="16" t="s">
        <v>226</v>
      </c>
      <c r="J4382" s="16" t="s">
        <v>6163</v>
      </c>
      <c r="K4382" s="17" t="s">
        <v>298</v>
      </c>
      <c r="L4382" s="18" t="s">
        <v>6153</v>
      </c>
      <c r="M4382" s="195" t="s">
        <v>6154</v>
      </c>
      <c r="N4382" s="16" t="s">
        <v>6155</v>
      </c>
      <c r="O4382" s="17" t="s">
        <v>346</v>
      </c>
      <c r="P4382" s="17" t="s">
        <v>305</v>
      </c>
      <c r="Q4382" s="17" t="s">
        <v>306</v>
      </c>
      <c r="R4382">
        <v>0</v>
      </c>
      <c r="S4382">
        <v>0</v>
      </c>
      <c r="T4382">
        <v>0</v>
      </c>
      <c r="U4382">
        <v>0</v>
      </c>
      <c r="V4382">
        <v>0</v>
      </c>
      <c r="W4382">
        <v>0</v>
      </c>
      <c r="X4382">
        <v>0</v>
      </c>
      <c r="Y4382">
        <v>0</v>
      </c>
      <c r="Z4382">
        <v>0</v>
      </c>
      <c r="AA4382">
        <v>0</v>
      </c>
      <c r="AB4382">
        <v>0</v>
      </c>
      <c r="AC4382">
        <v>0</v>
      </c>
      <c r="AD4382">
        <v>0</v>
      </c>
      <c r="AE4382">
        <v>0</v>
      </c>
      <c r="AF4382">
        <v>0</v>
      </c>
      <c r="AG4382" s="19">
        <v>0</v>
      </c>
      <c r="AH4382">
        <v>0</v>
      </c>
      <c r="AI4382">
        <v>0</v>
      </c>
      <c r="AJ4382">
        <v>0</v>
      </c>
      <c r="AK4382">
        <v>0</v>
      </c>
      <c r="AL4382">
        <v>0</v>
      </c>
      <c r="AM4382">
        <v>0</v>
      </c>
      <c r="AN4382">
        <v>0</v>
      </c>
      <c r="AO4382">
        <v>480</v>
      </c>
      <c r="AP4382">
        <v>415</v>
      </c>
      <c r="AQ4382">
        <v>402</v>
      </c>
      <c r="AR4382">
        <v>543</v>
      </c>
      <c r="AS4382">
        <v>487</v>
      </c>
      <c r="AT4382">
        <v>631</v>
      </c>
      <c r="AU4382">
        <v>597</v>
      </c>
      <c r="AV4382">
        <v>872</v>
      </c>
      <c r="AW4382">
        <v>1174</v>
      </c>
      <c r="AX4382">
        <v>881</v>
      </c>
      <c r="AY4382">
        <v>1048</v>
      </c>
      <c r="AZ4382">
        <v>1000</v>
      </c>
      <c r="BA4382">
        <v>1000</v>
      </c>
      <c r="BB4382">
        <v>1000</v>
      </c>
      <c r="BC4382">
        <v>5000</v>
      </c>
      <c r="BD4382">
        <v>7000</v>
      </c>
      <c r="BE4382">
        <v>5000</v>
      </c>
      <c r="BF4382">
        <v>3000</v>
      </c>
      <c r="BG4382">
        <v>4000</v>
      </c>
      <c r="BH4382">
        <v>4000</v>
      </c>
      <c r="BI4382">
        <v>2000</v>
      </c>
      <c r="BJ4382">
        <v>2000</v>
      </c>
      <c r="BK4382">
        <v>2000</v>
      </c>
      <c r="BL4382">
        <v>2000</v>
      </c>
      <c r="BM4382">
        <v>2000</v>
      </c>
      <c r="BN4382">
        <v>2000</v>
      </c>
      <c r="BO4382">
        <v>1000</v>
      </c>
      <c r="BP4382">
        <v>5000</v>
      </c>
      <c r="BQ4382">
        <v>6000</v>
      </c>
      <c r="BR4382">
        <v>6000</v>
      </c>
      <c r="BS4382">
        <v>6000</v>
      </c>
      <c r="BT4382">
        <v>6000</v>
      </c>
      <c r="BU4382">
        <v>6000</v>
      </c>
      <c r="BV4382">
        <v>6000</v>
      </c>
      <c r="BW4382">
        <v>7000</v>
      </c>
      <c r="BX4382">
        <v>12000</v>
      </c>
      <c r="BY4382">
        <v>12000</v>
      </c>
      <c r="BZ4382">
        <v>26000</v>
      </c>
      <c r="CA4382">
        <v>13000</v>
      </c>
      <c r="CB4382">
        <v>13000</v>
      </c>
      <c r="CC4382">
        <v>14000</v>
      </c>
      <c r="CD4382">
        <v>14000</v>
      </c>
      <c r="CE4382">
        <v>14000</v>
      </c>
    </row>
    <row r="4383" spans="1:83" x14ac:dyDescent="0.35">
      <c r="A4383" s="9" t="str">
        <f t="shared" si="68"/>
        <v>0127.801.00</v>
      </c>
      <c r="B4383" s="52" t="e">
        <f>+IF(MATCH(A4383,List!H$10:H$145,0),"Targeted")</f>
        <v>#N/A</v>
      </c>
      <c r="C4383" s="65"/>
      <c r="D4383" s="151" t="s">
        <v>7700</v>
      </c>
      <c r="E4383" s="16" t="s">
        <v>919</v>
      </c>
      <c r="F4383" s="16" t="s">
        <v>920</v>
      </c>
      <c r="G4383" s="16" t="s">
        <v>469</v>
      </c>
      <c r="H4383" s="16" t="s">
        <v>6152</v>
      </c>
      <c r="I4383" s="16" t="s">
        <v>3324</v>
      </c>
      <c r="J4383" s="16" t="s">
        <v>6164</v>
      </c>
      <c r="K4383" s="17" t="s">
        <v>298</v>
      </c>
      <c r="L4383" s="18" t="s">
        <v>6153</v>
      </c>
      <c r="M4383" s="195" t="s">
        <v>6154</v>
      </c>
      <c r="N4383" s="16" t="s">
        <v>6155</v>
      </c>
      <c r="O4383" s="17" t="s">
        <v>346</v>
      </c>
      <c r="P4383" s="17" t="s">
        <v>305</v>
      </c>
      <c r="Q4383" s="17" t="s">
        <v>306</v>
      </c>
      <c r="R4383">
        <v>0</v>
      </c>
      <c r="S4383">
        <v>0</v>
      </c>
      <c r="T4383">
        <v>0</v>
      </c>
      <c r="U4383">
        <v>0</v>
      </c>
      <c r="V4383">
        <v>0</v>
      </c>
      <c r="W4383">
        <v>0</v>
      </c>
      <c r="X4383">
        <v>0</v>
      </c>
      <c r="Y4383">
        <v>0</v>
      </c>
      <c r="Z4383">
        <v>0</v>
      </c>
      <c r="AA4383">
        <v>0</v>
      </c>
      <c r="AB4383">
        <v>0</v>
      </c>
      <c r="AC4383">
        <v>0</v>
      </c>
      <c r="AD4383">
        <v>0</v>
      </c>
      <c r="AE4383">
        <v>0</v>
      </c>
      <c r="AF4383">
        <v>0</v>
      </c>
      <c r="AG4383" s="19">
        <v>0</v>
      </c>
      <c r="AH4383">
        <v>0</v>
      </c>
      <c r="AI4383">
        <v>0</v>
      </c>
      <c r="AJ4383">
        <v>0</v>
      </c>
      <c r="AK4383">
        <v>0</v>
      </c>
      <c r="AL4383">
        <v>0</v>
      </c>
      <c r="AM4383">
        <v>0</v>
      </c>
      <c r="AN4383">
        <v>0</v>
      </c>
      <c r="AO4383">
        <v>25698</v>
      </c>
      <c r="AP4383">
        <v>38329</v>
      </c>
      <c r="AQ4383">
        <v>46448</v>
      </c>
      <c r="AR4383">
        <v>54267</v>
      </c>
      <c r="AS4383">
        <v>50840</v>
      </c>
      <c r="AT4383">
        <v>69875</v>
      </c>
      <c r="AU4383">
        <v>66086</v>
      </c>
      <c r="AV4383">
        <v>68792</v>
      </c>
      <c r="AW4383">
        <v>71377</v>
      </c>
      <c r="AX4383">
        <v>79132</v>
      </c>
      <c r="AY4383">
        <v>59950</v>
      </c>
      <c r="AZ4383">
        <v>67000</v>
      </c>
      <c r="BA4383">
        <v>61000</v>
      </c>
      <c r="BB4383">
        <v>51000</v>
      </c>
      <c r="BC4383">
        <v>66000</v>
      </c>
      <c r="BD4383">
        <v>76000</v>
      </c>
      <c r="BE4383">
        <v>69000</v>
      </c>
      <c r="BF4383">
        <v>71000</v>
      </c>
      <c r="BG4383">
        <v>92000</v>
      </c>
      <c r="BH4383">
        <v>121000</v>
      </c>
      <c r="BI4383">
        <v>129000</v>
      </c>
      <c r="BJ4383">
        <v>141000</v>
      </c>
      <c r="BK4383">
        <v>142000</v>
      </c>
      <c r="BL4383">
        <v>148000</v>
      </c>
      <c r="BM4383">
        <v>149000</v>
      </c>
      <c r="BN4383">
        <v>155000</v>
      </c>
      <c r="BO4383">
        <v>155000</v>
      </c>
      <c r="BP4383">
        <v>152000</v>
      </c>
      <c r="BQ4383">
        <v>157000</v>
      </c>
      <c r="BR4383">
        <v>134000</v>
      </c>
      <c r="BS4383">
        <v>110000</v>
      </c>
      <c r="BT4383">
        <v>122000</v>
      </c>
      <c r="BU4383">
        <v>134000</v>
      </c>
      <c r="BV4383">
        <v>125000</v>
      </c>
      <c r="BW4383">
        <v>119000</v>
      </c>
      <c r="BX4383">
        <v>125000</v>
      </c>
      <c r="BY4383">
        <v>125000</v>
      </c>
      <c r="BZ4383">
        <v>274000</v>
      </c>
      <c r="CA4383">
        <v>185000</v>
      </c>
      <c r="CB4383">
        <v>189000</v>
      </c>
      <c r="CC4383">
        <v>193000</v>
      </c>
      <c r="CD4383">
        <v>197000</v>
      </c>
      <c r="CE4383">
        <v>202000</v>
      </c>
    </row>
    <row r="4384" spans="1:83" x14ac:dyDescent="0.35">
      <c r="A4384" s="9" t="str">
        <f t="shared" si="68"/>
        <v>0128.801.00</v>
      </c>
      <c r="B4384" s="52" t="e">
        <f>+IF(MATCH(A4384,List!H$10:H$145,0),"Targeted")</f>
        <v>#N/A</v>
      </c>
      <c r="C4384" s="65"/>
      <c r="D4384" s="151" t="s">
        <v>7700</v>
      </c>
      <c r="E4384" s="16" t="s">
        <v>919</v>
      </c>
      <c r="F4384" s="16" t="s">
        <v>920</v>
      </c>
      <c r="G4384" s="16" t="s">
        <v>469</v>
      </c>
      <c r="H4384" s="16" t="s">
        <v>6152</v>
      </c>
      <c r="I4384" s="16" t="s">
        <v>946</v>
      </c>
      <c r="J4384" s="16" t="s">
        <v>6165</v>
      </c>
      <c r="K4384" s="17" t="s">
        <v>298</v>
      </c>
      <c r="L4384" s="18" t="s">
        <v>6153</v>
      </c>
      <c r="M4384" s="195" t="s">
        <v>6154</v>
      </c>
      <c r="N4384" s="16" t="s">
        <v>6155</v>
      </c>
      <c r="O4384" s="17" t="s">
        <v>346</v>
      </c>
      <c r="P4384" s="17" t="s">
        <v>305</v>
      </c>
      <c r="Q4384" s="17" t="s">
        <v>306</v>
      </c>
      <c r="R4384">
        <v>0</v>
      </c>
      <c r="S4384">
        <v>0</v>
      </c>
      <c r="T4384">
        <v>0</v>
      </c>
      <c r="U4384">
        <v>0</v>
      </c>
      <c r="V4384">
        <v>0</v>
      </c>
      <c r="W4384">
        <v>0</v>
      </c>
      <c r="X4384">
        <v>0</v>
      </c>
      <c r="Y4384">
        <v>0</v>
      </c>
      <c r="Z4384">
        <v>0</v>
      </c>
      <c r="AA4384">
        <v>0</v>
      </c>
      <c r="AB4384">
        <v>0</v>
      </c>
      <c r="AC4384">
        <v>0</v>
      </c>
      <c r="AD4384">
        <v>0</v>
      </c>
      <c r="AE4384">
        <v>0</v>
      </c>
      <c r="AF4384">
        <v>0</v>
      </c>
      <c r="AG4384" s="19">
        <v>0</v>
      </c>
      <c r="AH4384">
        <v>0</v>
      </c>
      <c r="AI4384">
        <v>0</v>
      </c>
      <c r="AJ4384">
        <v>0</v>
      </c>
      <c r="AK4384">
        <v>0</v>
      </c>
      <c r="AL4384">
        <v>0</v>
      </c>
      <c r="AM4384">
        <v>0</v>
      </c>
      <c r="AN4384">
        <v>0</v>
      </c>
      <c r="AO4384">
        <v>44221</v>
      </c>
      <c r="AP4384">
        <v>44826</v>
      </c>
      <c r="AQ4384">
        <v>46825</v>
      </c>
      <c r="AR4384">
        <v>49972</v>
      </c>
      <c r="AS4384">
        <v>59684</v>
      </c>
      <c r="AT4384">
        <v>58197</v>
      </c>
      <c r="AU4384">
        <v>64551</v>
      </c>
      <c r="AV4384">
        <v>69024</v>
      </c>
      <c r="AW4384">
        <v>72702</v>
      </c>
      <c r="AX4384">
        <v>70313</v>
      </c>
      <c r="AY4384">
        <v>69172</v>
      </c>
      <c r="AZ4384">
        <v>64000</v>
      </c>
      <c r="BA4384">
        <v>61000</v>
      </c>
      <c r="BB4384">
        <v>64000</v>
      </c>
      <c r="BC4384">
        <v>66000</v>
      </c>
      <c r="BD4384">
        <v>62000</v>
      </c>
      <c r="BE4384">
        <v>64000</v>
      </c>
      <c r="BF4384">
        <v>72000</v>
      </c>
      <c r="BG4384">
        <v>86000</v>
      </c>
      <c r="BH4384">
        <v>81000</v>
      </c>
      <c r="BI4384">
        <v>96000</v>
      </c>
      <c r="BJ4384">
        <v>100000</v>
      </c>
      <c r="BK4384">
        <v>109000</v>
      </c>
      <c r="BL4384">
        <v>111000</v>
      </c>
      <c r="BM4384">
        <v>117000</v>
      </c>
      <c r="BN4384">
        <v>124000</v>
      </c>
      <c r="BO4384">
        <v>139000</v>
      </c>
      <c r="BP4384">
        <v>139000</v>
      </c>
      <c r="BQ4384">
        <v>131000</v>
      </c>
      <c r="BR4384">
        <v>122000</v>
      </c>
      <c r="BS4384">
        <v>120000</v>
      </c>
      <c r="BT4384">
        <v>121000</v>
      </c>
      <c r="BU4384">
        <v>124000</v>
      </c>
      <c r="BV4384">
        <v>122000</v>
      </c>
      <c r="BW4384">
        <v>122000</v>
      </c>
      <c r="BX4384">
        <v>123000</v>
      </c>
      <c r="BY4384">
        <v>131000</v>
      </c>
      <c r="BZ4384">
        <v>212000</v>
      </c>
      <c r="CA4384">
        <v>137000</v>
      </c>
      <c r="CB4384">
        <v>140000</v>
      </c>
      <c r="CC4384">
        <v>143000</v>
      </c>
      <c r="CD4384">
        <v>146000</v>
      </c>
      <c r="CE4384">
        <v>149000</v>
      </c>
    </row>
    <row r="4385" spans="1:83" x14ac:dyDescent="0.35">
      <c r="A4385" s="9" t="str">
        <f t="shared" si="68"/>
        <v>0129.801.00</v>
      </c>
      <c r="B4385" s="52" t="e">
        <f>+IF(MATCH(A4385,List!H$10:H$145,0),"Targeted")</f>
        <v>#N/A</v>
      </c>
      <c r="C4385" s="65"/>
      <c r="D4385" s="151" t="s">
        <v>7700</v>
      </c>
      <c r="E4385" s="16" t="s">
        <v>919</v>
      </c>
      <c r="F4385" s="16" t="s">
        <v>920</v>
      </c>
      <c r="G4385" s="16" t="s">
        <v>469</v>
      </c>
      <c r="H4385" s="16" t="s">
        <v>6152</v>
      </c>
      <c r="I4385" s="16" t="s">
        <v>942</v>
      </c>
      <c r="J4385" s="16" t="s">
        <v>6166</v>
      </c>
      <c r="K4385" s="17" t="s">
        <v>298</v>
      </c>
      <c r="L4385" s="18" t="s">
        <v>6153</v>
      </c>
      <c r="M4385" s="195" t="s">
        <v>6154</v>
      </c>
      <c r="N4385" s="16" t="s">
        <v>6155</v>
      </c>
      <c r="O4385" s="17" t="s">
        <v>346</v>
      </c>
      <c r="P4385" s="17" t="s">
        <v>305</v>
      </c>
      <c r="Q4385" s="17" t="s">
        <v>306</v>
      </c>
      <c r="R4385">
        <v>0</v>
      </c>
      <c r="S4385">
        <v>0</v>
      </c>
      <c r="T4385">
        <v>0</v>
      </c>
      <c r="U4385">
        <v>0</v>
      </c>
      <c r="V4385">
        <v>0</v>
      </c>
      <c r="W4385">
        <v>0</v>
      </c>
      <c r="X4385">
        <v>0</v>
      </c>
      <c r="Y4385">
        <v>0</v>
      </c>
      <c r="Z4385">
        <v>0</v>
      </c>
      <c r="AA4385">
        <v>0</v>
      </c>
      <c r="AB4385">
        <v>0</v>
      </c>
      <c r="AC4385">
        <v>0</v>
      </c>
      <c r="AD4385">
        <v>0</v>
      </c>
      <c r="AE4385">
        <v>0</v>
      </c>
      <c r="AF4385">
        <v>0</v>
      </c>
      <c r="AG4385" s="19">
        <v>0</v>
      </c>
      <c r="AH4385">
        <v>0</v>
      </c>
      <c r="AI4385">
        <v>0</v>
      </c>
      <c r="AJ4385">
        <v>0</v>
      </c>
      <c r="AK4385">
        <v>0</v>
      </c>
      <c r="AL4385">
        <v>0</v>
      </c>
      <c r="AM4385">
        <v>0</v>
      </c>
      <c r="AN4385">
        <v>0</v>
      </c>
      <c r="AO4385">
        <v>0</v>
      </c>
      <c r="AP4385">
        <v>0</v>
      </c>
      <c r="AQ4385">
        <v>218</v>
      </c>
      <c r="AR4385">
        <v>300</v>
      </c>
      <c r="AS4385">
        <v>307</v>
      </c>
      <c r="AT4385">
        <v>304</v>
      </c>
      <c r="AU4385">
        <v>305</v>
      </c>
      <c r="AV4385">
        <v>312</v>
      </c>
      <c r="AW4385">
        <v>321</v>
      </c>
      <c r="AX4385">
        <v>317</v>
      </c>
      <c r="AY4385">
        <v>327</v>
      </c>
      <c r="AZ4385">
        <v>0</v>
      </c>
      <c r="BA4385">
        <v>0</v>
      </c>
      <c r="BB4385">
        <v>0</v>
      </c>
      <c r="BC4385">
        <v>0</v>
      </c>
      <c r="BD4385">
        <v>0</v>
      </c>
      <c r="BE4385">
        <v>0</v>
      </c>
      <c r="BF4385">
        <v>0</v>
      </c>
      <c r="BG4385">
        <v>0</v>
      </c>
      <c r="BH4385">
        <v>0</v>
      </c>
      <c r="BI4385">
        <v>0</v>
      </c>
      <c r="BJ4385">
        <v>0</v>
      </c>
      <c r="BK4385">
        <v>0</v>
      </c>
      <c r="BL4385">
        <v>0</v>
      </c>
      <c r="BM4385">
        <v>0</v>
      </c>
      <c r="BN4385">
        <v>0</v>
      </c>
      <c r="BO4385">
        <v>0</v>
      </c>
      <c r="BP4385">
        <v>0</v>
      </c>
      <c r="BQ4385">
        <v>0</v>
      </c>
      <c r="BR4385">
        <v>0</v>
      </c>
      <c r="BS4385">
        <v>0</v>
      </c>
      <c r="BT4385">
        <v>0</v>
      </c>
      <c r="BU4385">
        <v>0</v>
      </c>
      <c r="BV4385">
        <v>0</v>
      </c>
      <c r="BW4385">
        <v>0</v>
      </c>
      <c r="BX4385">
        <v>0</v>
      </c>
      <c r="BY4385">
        <v>0</v>
      </c>
      <c r="BZ4385">
        <v>0</v>
      </c>
      <c r="CA4385">
        <v>0</v>
      </c>
      <c r="CB4385">
        <v>0</v>
      </c>
      <c r="CC4385">
        <v>0</v>
      </c>
      <c r="CD4385">
        <v>0</v>
      </c>
      <c r="CE4385">
        <v>0</v>
      </c>
    </row>
    <row r="4386" spans="1:83" x14ac:dyDescent="0.35">
      <c r="A4386" s="9" t="str">
        <f t="shared" si="68"/>
        <v>0130.801.00</v>
      </c>
      <c r="B4386" s="52" t="e">
        <f>+IF(MATCH(A4386,List!H$10:H$145,0),"Targeted")</f>
        <v>#N/A</v>
      </c>
      <c r="C4386" s="65"/>
      <c r="D4386" s="151" t="s">
        <v>7700</v>
      </c>
      <c r="E4386" s="16" t="s">
        <v>919</v>
      </c>
      <c r="F4386" s="16" t="s">
        <v>920</v>
      </c>
      <c r="G4386" s="16" t="s">
        <v>469</v>
      </c>
      <c r="H4386" s="16" t="s">
        <v>6152</v>
      </c>
      <c r="I4386" s="16" t="s">
        <v>537</v>
      </c>
      <c r="J4386" s="16" t="s">
        <v>6167</v>
      </c>
      <c r="K4386" s="17" t="s">
        <v>298</v>
      </c>
      <c r="L4386" s="18" t="s">
        <v>6153</v>
      </c>
      <c r="M4386" s="195" t="s">
        <v>6154</v>
      </c>
      <c r="N4386" s="16" t="s">
        <v>6155</v>
      </c>
      <c r="O4386" s="17" t="s">
        <v>346</v>
      </c>
      <c r="P4386" s="17" t="s">
        <v>305</v>
      </c>
      <c r="Q4386" s="17" t="s">
        <v>306</v>
      </c>
      <c r="R4386">
        <v>0</v>
      </c>
      <c r="S4386">
        <v>0</v>
      </c>
      <c r="T4386">
        <v>0</v>
      </c>
      <c r="U4386">
        <v>0</v>
      </c>
      <c r="V4386">
        <v>0</v>
      </c>
      <c r="W4386">
        <v>0</v>
      </c>
      <c r="X4386">
        <v>0</v>
      </c>
      <c r="Y4386">
        <v>0</v>
      </c>
      <c r="Z4386">
        <v>0</v>
      </c>
      <c r="AA4386">
        <v>0</v>
      </c>
      <c r="AB4386">
        <v>0</v>
      </c>
      <c r="AC4386">
        <v>0</v>
      </c>
      <c r="AD4386">
        <v>0</v>
      </c>
      <c r="AE4386">
        <v>0</v>
      </c>
      <c r="AF4386">
        <v>0</v>
      </c>
      <c r="AG4386" s="19">
        <v>0</v>
      </c>
      <c r="AH4386">
        <v>0</v>
      </c>
      <c r="AI4386">
        <v>0</v>
      </c>
      <c r="AJ4386">
        <v>0</v>
      </c>
      <c r="AK4386">
        <v>0</v>
      </c>
      <c r="AL4386">
        <v>0</v>
      </c>
      <c r="AM4386">
        <v>0</v>
      </c>
      <c r="AN4386">
        <v>0</v>
      </c>
      <c r="AO4386">
        <v>0</v>
      </c>
      <c r="AP4386">
        <v>0</v>
      </c>
      <c r="AQ4386">
        <v>0</v>
      </c>
      <c r="AR4386">
        <v>0</v>
      </c>
      <c r="AS4386">
        <v>105390</v>
      </c>
      <c r="AT4386">
        <v>149113</v>
      </c>
      <c r="AU4386">
        <v>157949</v>
      </c>
      <c r="AV4386">
        <v>167707</v>
      </c>
      <c r="AW4386">
        <v>184489</v>
      </c>
      <c r="AX4386">
        <v>194614</v>
      </c>
      <c r="AY4386">
        <v>198624</v>
      </c>
      <c r="AZ4386">
        <v>201000</v>
      </c>
      <c r="BA4386">
        <v>205000</v>
      </c>
      <c r="BB4386">
        <v>210000</v>
      </c>
      <c r="BC4386">
        <v>221000</v>
      </c>
      <c r="BD4386">
        <v>229000</v>
      </c>
      <c r="BE4386">
        <v>243000</v>
      </c>
      <c r="BF4386">
        <v>255000</v>
      </c>
      <c r="BG4386">
        <v>271000</v>
      </c>
      <c r="BH4386">
        <v>259000</v>
      </c>
      <c r="BI4386">
        <v>305000</v>
      </c>
      <c r="BJ4386">
        <v>321000</v>
      </c>
      <c r="BK4386">
        <v>342000</v>
      </c>
      <c r="BL4386">
        <v>349000</v>
      </c>
      <c r="BM4386">
        <v>366000</v>
      </c>
      <c r="BN4386">
        <v>377000</v>
      </c>
      <c r="BO4386">
        <v>401000</v>
      </c>
      <c r="BP4386">
        <v>391000</v>
      </c>
      <c r="BQ4386">
        <v>388000</v>
      </c>
      <c r="BR4386">
        <v>375000</v>
      </c>
      <c r="BS4386">
        <v>368000</v>
      </c>
      <c r="BT4386">
        <v>382000</v>
      </c>
      <c r="BU4386">
        <v>392000</v>
      </c>
      <c r="BV4386">
        <v>398000</v>
      </c>
      <c r="BW4386">
        <v>415000</v>
      </c>
      <c r="BX4386">
        <v>432000</v>
      </c>
      <c r="BY4386">
        <v>455000</v>
      </c>
      <c r="BZ4386">
        <v>537000</v>
      </c>
      <c r="CA4386">
        <v>492000</v>
      </c>
      <c r="CB4386">
        <v>502000</v>
      </c>
      <c r="CC4386">
        <v>513000</v>
      </c>
      <c r="CD4386">
        <v>525000</v>
      </c>
      <c r="CE4386">
        <v>536000</v>
      </c>
    </row>
    <row r="4387" spans="1:83" x14ac:dyDescent="0.35">
      <c r="A4387" s="9" t="str">
        <f t="shared" si="68"/>
        <v>0132.801.00</v>
      </c>
      <c r="B4387" s="52" t="e">
        <f>+IF(MATCH(A4387,List!H$10:H$145,0),"Targeted")</f>
        <v>#N/A</v>
      </c>
      <c r="C4387" s="65"/>
      <c r="D4387" s="151" t="s">
        <v>7700</v>
      </c>
      <c r="E4387" s="16" t="s">
        <v>919</v>
      </c>
      <c r="F4387" s="16" t="s">
        <v>920</v>
      </c>
      <c r="G4387" s="16" t="s">
        <v>469</v>
      </c>
      <c r="H4387" s="16" t="s">
        <v>6152</v>
      </c>
      <c r="I4387" s="16" t="s">
        <v>541</v>
      </c>
      <c r="J4387" s="16" t="s">
        <v>6168</v>
      </c>
      <c r="K4387" s="17" t="s">
        <v>298</v>
      </c>
      <c r="L4387" s="18" t="s">
        <v>6153</v>
      </c>
      <c r="M4387" s="195" t="s">
        <v>6154</v>
      </c>
      <c r="N4387" s="16" t="s">
        <v>6155</v>
      </c>
      <c r="O4387" s="17" t="s">
        <v>346</v>
      </c>
      <c r="P4387" s="17" t="s">
        <v>305</v>
      </c>
      <c r="Q4387" s="17" t="s">
        <v>306</v>
      </c>
      <c r="R4387">
        <v>0</v>
      </c>
      <c r="S4387">
        <v>0</v>
      </c>
      <c r="T4387">
        <v>0</v>
      </c>
      <c r="U4387">
        <v>0</v>
      </c>
      <c r="V4387">
        <v>0</v>
      </c>
      <c r="W4387">
        <v>0</v>
      </c>
      <c r="X4387">
        <v>0</v>
      </c>
      <c r="Y4387">
        <v>0</v>
      </c>
      <c r="Z4387">
        <v>0</v>
      </c>
      <c r="AA4387">
        <v>0</v>
      </c>
      <c r="AB4387">
        <v>0</v>
      </c>
      <c r="AC4387">
        <v>0</v>
      </c>
      <c r="AD4387">
        <v>0</v>
      </c>
      <c r="AE4387">
        <v>0</v>
      </c>
      <c r="AF4387">
        <v>0</v>
      </c>
      <c r="AG4387" s="19">
        <v>0</v>
      </c>
      <c r="AH4387">
        <v>0</v>
      </c>
      <c r="AI4387">
        <v>0</v>
      </c>
      <c r="AJ4387">
        <v>0</v>
      </c>
      <c r="AK4387">
        <v>0</v>
      </c>
      <c r="AL4387">
        <v>0</v>
      </c>
      <c r="AM4387">
        <v>0</v>
      </c>
      <c r="AN4387">
        <v>0</v>
      </c>
      <c r="AO4387">
        <v>0</v>
      </c>
      <c r="AP4387">
        <v>0</v>
      </c>
      <c r="AQ4387">
        <v>0</v>
      </c>
      <c r="AR4387">
        <v>0</v>
      </c>
      <c r="AS4387">
        <v>0</v>
      </c>
      <c r="AT4387">
        <v>0</v>
      </c>
      <c r="AU4387">
        <v>17766</v>
      </c>
      <c r="AV4387">
        <v>7236</v>
      </c>
      <c r="AW4387">
        <v>17744</v>
      </c>
      <c r="AX4387">
        <v>11422</v>
      </c>
      <c r="AY4387">
        <v>6655</v>
      </c>
      <c r="AZ4387">
        <v>8000</v>
      </c>
      <c r="BA4387">
        <v>3000</v>
      </c>
      <c r="BB4387">
        <v>4000</v>
      </c>
      <c r="BC4387">
        <v>0</v>
      </c>
      <c r="BD4387">
        <v>2000</v>
      </c>
      <c r="BE4387">
        <v>0</v>
      </c>
      <c r="BF4387">
        <v>0</v>
      </c>
      <c r="BG4387">
        <v>0</v>
      </c>
      <c r="BH4387">
        <v>0</v>
      </c>
      <c r="BI4387">
        <v>0</v>
      </c>
      <c r="BJ4387">
        <v>0</v>
      </c>
      <c r="BK4387">
        <v>0</v>
      </c>
      <c r="BL4387">
        <v>0</v>
      </c>
      <c r="BM4387">
        <v>0</v>
      </c>
      <c r="BN4387">
        <v>0</v>
      </c>
      <c r="BO4387">
        <v>0</v>
      </c>
      <c r="BP4387">
        <v>0</v>
      </c>
      <c r="BQ4387">
        <v>0</v>
      </c>
      <c r="BR4387">
        <v>0</v>
      </c>
      <c r="BS4387">
        <v>0</v>
      </c>
      <c r="BT4387">
        <v>0</v>
      </c>
      <c r="BU4387">
        <v>0</v>
      </c>
      <c r="BV4387">
        <v>0</v>
      </c>
      <c r="BW4387">
        <v>0</v>
      </c>
      <c r="BX4387">
        <v>0</v>
      </c>
      <c r="BY4387">
        <v>0</v>
      </c>
      <c r="BZ4387">
        <v>0</v>
      </c>
      <c r="CA4387">
        <v>0</v>
      </c>
      <c r="CB4387">
        <v>0</v>
      </c>
      <c r="CC4387">
        <v>0</v>
      </c>
      <c r="CD4387">
        <v>0</v>
      </c>
      <c r="CE4387">
        <v>0</v>
      </c>
    </row>
    <row r="4388" spans="1:83" x14ac:dyDescent="0.35">
      <c r="A4388" s="9" t="str">
        <f t="shared" si="68"/>
        <v>0140.801.00</v>
      </c>
      <c r="B4388" s="52" t="e">
        <f>+IF(MATCH(A4388,List!H$10:H$145,0),"Targeted")</f>
        <v>#N/A</v>
      </c>
      <c r="C4388" s="65"/>
      <c r="D4388" s="151" t="s">
        <v>7700</v>
      </c>
      <c r="E4388" s="16" t="s">
        <v>919</v>
      </c>
      <c r="F4388" s="16" t="s">
        <v>920</v>
      </c>
      <c r="G4388" s="16" t="s">
        <v>469</v>
      </c>
      <c r="H4388" s="16" t="s">
        <v>6152</v>
      </c>
      <c r="I4388" s="16" t="s">
        <v>1717</v>
      </c>
      <c r="J4388" s="16" t="s">
        <v>6169</v>
      </c>
      <c r="K4388" s="17" t="s">
        <v>298</v>
      </c>
      <c r="L4388" s="18" t="s">
        <v>6153</v>
      </c>
      <c r="M4388" s="195" t="s">
        <v>6154</v>
      </c>
      <c r="N4388" s="16" t="s">
        <v>6155</v>
      </c>
      <c r="O4388" s="17" t="s">
        <v>346</v>
      </c>
      <c r="P4388" s="17" t="s">
        <v>305</v>
      </c>
      <c r="Q4388" s="17" t="s">
        <v>306</v>
      </c>
      <c r="R4388">
        <v>0</v>
      </c>
      <c r="S4388">
        <v>0</v>
      </c>
      <c r="T4388">
        <v>0</v>
      </c>
      <c r="U4388">
        <v>0</v>
      </c>
      <c r="V4388">
        <v>0</v>
      </c>
      <c r="W4388">
        <v>0</v>
      </c>
      <c r="X4388">
        <v>0</v>
      </c>
      <c r="Y4388">
        <v>0</v>
      </c>
      <c r="Z4388">
        <v>0</v>
      </c>
      <c r="AA4388">
        <v>0</v>
      </c>
      <c r="AB4388">
        <v>0</v>
      </c>
      <c r="AC4388">
        <v>0</v>
      </c>
      <c r="AD4388">
        <v>0</v>
      </c>
      <c r="AE4388">
        <v>0</v>
      </c>
      <c r="AF4388">
        <v>0</v>
      </c>
      <c r="AG4388" s="19">
        <v>0</v>
      </c>
      <c r="AH4388">
        <v>0</v>
      </c>
      <c r="AI4388">
        <v>0</v>
      </c>
      <c r="AJ4388">
        <v>0</v>
      </c>
      <c r="AK4388">
        <v>0</v>
      </c>
      <c r="AL4388">
        <v>0</v>
      </c>
      <c r="AM4388">
        <v>0</v>
      </c>
      <c r="AN4388">
        <v>0</v>
      </c>
      <c r="AO4388">
        <v>170</v>
      </c>
      <c r="AP4388">
        <v>-6</v>
      </c>
      <c r="AQ4388">
        <v>-15</v>
      </c>
      <c r="AR4388">
        <v>52</v>
      </c>
      <c r="AS4388">
        <v>-25</v>
      </c>
      <c r="AT4388">
        <v>35</v>
      </c>
      <c r="AU4388">
        <v>593</v>
      </c>
      <c r="AV4388">
        <v>103</v>
      </c>
      <c r="AW4388">
        <v>13</v>
      </c>
      <c r="AX4388">
        <v>-144</v>
      </c>
      <c r="AY4388">
        <v>157</v>
      </c>
      <c r="AZ4388">
        <v>0</v>
      </c>
      <c r="BA4388">
        <v>0</v>
      </c>
      <c r="BB4388">
        <v>0</v>
      </c>
      <c r="BC4388">
        <v>0</v>
      </c>
      <c r="BD4388">
        <v>0</v>
      </c>
      <c r="BE4388">
        <v>0</v>
      </c>
      <c r="BF4388">
        <v>0</v>
      </c>
      <c r="BG4388">
        <v>0</v>
      </c>
      <c r="BH4388">
        <v>0</v>
      </c>
      <c r="BI4388">
        <v>0</v>
      </c>
      <c r="BJ4388">
        <v>0</v>
      </c>
      <c r="BK4388">
        <v>0</v>
      </c>
      <c r="BL4388">
        <v>0</v>
      </c>
      <c r="BM4388">
        <v>0</v>
      </c>
      <c r="BN4388">
        <v>0</v>
      </c>
      <c r="BO4388">
        <v>0</v>
      </c>
      <c r="BP4388">
        <v>0</v>
      </c>
      <c r="BQ4388">
        <v>0</v>
      </c>
      <c r="BR4388">
        <v>0</v>
      </c>
      <c r="BS4388">
        <v>0</v>
      </c>
      <c r="BT4388">
        <v>0</v>
      </c>
      <c r="BU4388">
        <v>0</v>
      </c>
      <c r="BV4388">
        <v>0</v>
      </c>
      <c r="BW4388">
        <v>0</v>
      </c>
      <c r="BX4388">
        <v>0</v>
      </c>
      <c r="BY4388">
        <v>0</v>
      </c>
      <c r="BZ4388">
        <v>0</v>
      </c>
      <c r="CA4388">
        <v>0</v>
      </c>
      <c r="CB4388">
        <v>0</v>
      </c>
      <c r="CC4388">
        <v>0</v>
      </c>
      <c r="CD4388">
        <v>0</v>
      </c>
      <c r="CE4388">
        <v>0</v>
      </c>
    </row>
    <row r="4389" spans="1:83" x14ac:dyDescent="0.35">
      <c r="A4389" s="9" t="str">
        <f t="shared" si="68"/>
        <v>0140.801.00</v>
      </c>
      <c r="B4389" s="52" t="e">
        <f>+IF(MATCH(A4389,List!H$10:H$145,0),"Targeted")</f>
        <v>#N/A</v>
      </c>
      <c r="C4389" s="65"/>
      <c r="D4389" s="151"/>
      <c r="E4389" s="16" t="s">
        <v>919</v>
      </c>
      <c r="F4389" s="16" t="s">
        <v>920</v>
      </c>
      <c r="G4389" s="16" t="s">
        <v>469</v>
      </c>
      <c r="H4389" s="16" t="s">
        <v>6152</v>
      </c>
      <c r="I4389" s="16" t="s">
        <v>1717</v>
      </c>
      <c r="J4389" s="16" t="s">
        <v>6169</v>
      </c>
      <c r="K4389" s="17" t="s">
        <v>298</v>
      </c>
      <c r="L4389" s="18" t="s">
        <v>6153</v>
      </c>
      <c r="M4389" s="195" t="s">
        <v>6154</v>
      </c>
      <c r="N4389" s="16" t="s">
        <v>6155</v>
      </c>
      <c r="O4389" s="17" t="s">
        <v>304</v>
      </c>
      <c r="P4389" s="17" t="s">
        <v>305</v>
      </c>
      <c r="Q4389" s="17" t="s">
        <v>306</v>
      </c>
      <c r="R4389">
        <v>0</v>
      </c>
      <c r="S4389">
        <v>0</v>
      </c>
      <c r="T4389">
        <v>0</v>
      </c>
      <c r="U4389">
        <v>0</v>
      </c>
      <c r="V4389">
        <v>0</v>
      </c>
      <c r="W4389">
        <v>0</v>
      </c>
      <c r="X4389">
        <v>0</v>
      </c>
      <c r="Y4389">
        <v>0</v>
      </c>
      <c r="Z4389">
        <v>0</v>
      </c>
      <c r="AA4389">
        <v>0</v>
      </c>
      <c r="AB4389">
        <v>0</v>
      </c>
      <c r="AC4389">
        <v>0</v>
      </c>
      <c r="AD4389">
        <v>0</v>
      </c>
      <c r="AE4389">
        <v>0</v>
      </c>
      <c r="AF4389">
        <v>0</v>
      </c>
      <c r="AG4389" s="19">
        <v>0</v>
      </c>
      <c r="AH4389">
        <v>0</v>
      </c>
      <c r="AI4389">
        <v>0</v>
      </c>
      <c r="AJ4389">
        <v>0</v>
      </c>
      <c r="AK4389">
        <v>0</v>
      </c>
      <c r="AL4389">
        <v>0</v>
      </c>
      <c r="AM4389">
        <v>0</v>
      </c>
      <c r="AN4389">
        <v>0</v>
      </c>
      <c r="AO4389">
        <v>0</v>
      </c>
      <c r="AP4389">
        <v>0</v>
      </c>
      <c r="AQ4389">
        <v>0</v>
      </c>
      <c r="AR4389">
        <v>0</v>
      </c>
      <c r="AS4389">
        <v>0</v>
      </c>
      <c r="AT4389">
        <v>0</v>
      </c>
      <c r="AU4389">
        <v>0</v>
      </c>
      <c r="AV4389">
        <v>0</v>
      </c>
      <c r="AW4389">
        <v>-386</v>
      </c>
      <c r="AX4389">
        <v>0</v>
      </c>
      <c r="AY4389">
        <v>0</v>
      </c>
      <c r="AZ4389">
        <v>0</v>
      </c>
      <c r="BA4389">
        <v>0</v>
      </c>
      <c r="BB4389">
        <v>0</v>
      </c>
      <c r="BC4389">
        <v>0</v>
      </c>
      <c r="BD4389">
        <v>0</v>
      </c>
      <c r="BE4389">
        <v>0</v>
      </c>
      <c r="BF4389">
        <v>0</v>
      </c>
      <c r="BG4389">
        <v>0</v>
      </c>
      <c r="BH4389">
        <v>0</v>
      </c>
      <c r="BI4389">
        <v>0</v>
      </c>
      <c r="BJ4389">
        <v>0</v>
      </c>
      <c r="BK4389">
        <v>0</v>
      </c>
      <c r="BL4389">
        <v>0</v>
      </c>
      <c r="BM4389">
        <v>0</v>
      </c>
      <c r="BN4389">
        <v>0</v>
      </c>
      <c r="BO4389">
        <v>0</v>
      </c>
      <c r="BP4389">
        <v>0</v>
      </c>
      <c r="BQ4389">
        <v>0</v>
      </c>
      <c r="BR4389">
        <v>0</v>
      </c>
      <c r="BS4389">
        <v>0</v>
      </c>
      <c r="BT4389">
        <v>0</v>
      </c>
      <c r="BU4389">
        <v>0</v>
      </c>
      <c r="BV4389">
        <v>0</v>
      </c>
      <c r="BW4389">
        <v>0</v>
      </c>
      <c r="BX4389" s="10">
        <v>0</v>
      </c>
      <c r="BY4389">
        <v>0</v>
      </c>
      <c r="BZ4389">
        <v>0</v>
      </c>
      <c r="CA4389">
        <v>0</v>
      </c>
      <c r="CB4389">
        <v>0</v>
      </c>
      <c r="CC4389">
        <v>0</v>
      </c>
      <c r="CD4389">
        <v>0</v>
      </c>
      <c r="CE4389">
        <v>0</v>
      </c>
    </row>
    <row r="4390" spans="1:83" x14ac:dyDescent="0.35">
      <c r="A4390" s="9" t="str">
        <f t="shared" si="68"/>
        <v>0165.801.00</v>
      </c>
      <c r="B4390" s="52" t="e">
        <f>+IF(MATCH(A4390,List!H$10:H$145,0),"Targeted")</f>
        <v>#N/A</v>
      </c>
      <c r="C4390" s="65"/>
      <c r="D4390" s="151" t="s">
        <v>7700</v>
      </c>
      <c r="E4390" s="16" t="s">
        <v>919</v>
      </c>
      <c r="F4390" s="16" t="s">
        <v>920</v>
      </c>
      <c r="G4390" s="16" t="s">
        <v>469</v>
      </c>
      <c r="H4390" s="16" t="s">
        <v>6152</v>
      </c>
      <c r="I4390" s="16" t="s">
        <v>4167</v>
      </c>
      <c r="J4390" s="16" t="s">
        <v>6170</v>
      </c>
      <c r="K4390" s="17" t="s">
        <v>298</v>
      </c>
      <c r="L4390" s="18" t="s">
        <v>6153</v>
      </c>
      <c r="M4390" s="195" t="s">
        <v>6154</v>
      </c>
      <c r="N4390" s="16" t="s">
        <v>6155</v>
      </c>
      <c r="O4390" s="17" t="s">
        <v>346</v>
      </c>
      <c r="P4390" s="17" t="s">
        <v>305</v>
      </c>
      <c r="Q4390" s="17" t="s">
        <v>306</v>
      </c>
      <c r="R4390">
        <v>0</v>
      </c>
      <c r="S4390">
        <v>0</v>
      </c>
      <c r="T4390">
        <v>0</v>
      </c>
      <c r="U4390">
        <v>0</v>
      </c>
      <c r="V4390">
        <v>0</v>
      </c>
      <c r="W4390">
        <v>0</v>
      </c>
      <c r="X4390">
        <v>0</v>
      </c>
      <c r="Y4390">
        <v>0</v>
      </c>
      <c r="Z4390">
        <v>0</v>
      </c>
      <c r="AA4390">
        <v>0</v>
      </c>
      <c r="AB4390">
        <v>0</v>
      </c>
      <c r="AC4390">
        <v>0</v>
      </c>
      <c r="AD4390">
        <v>0</v>
      </c>
      <c r="AE4390">
        <v>0</v>
      </c>
      <c r="AF4390">
        <v>0</v>
      </c>
      <c r="AG4390" s="19">
        <v>0</v>
      </c>
      <c r="AH4390">
        <v>0</v>
      </c>
      <c r="AI4390">
        <v>0</v>
      </c>
      <c r="AJ4390">
        <v>0</v>
      </c>
      <c r="AK4390">
        <v>0</v>
      </c>
      <c r="AL4390">
        <v>0</v>
      </c>
      <c r="AM4390">
        <v>0</v>
      </c>
      <c r="AN4390">
        <v>0</v>
      </c>
      <c r="AO4390">
        <v>19</v>
      </c>
      <c r="AP4390">
        <v>0</v>
      </c>
      <c r="AQ4390">
        <v>0</v>
      </c>
      <c r="AR4390">
        <v>0</v>
      </c>
      <c r="AS4390">
        <v>0</v>
      </c>
      <c r="AT4390">
        <v>0</v>
      </c>
      <c r="AU4390">
        <v>0</v>
      </c>
      <c r="AV4390">
        <v>0</v>
      </c>
      <c r="AW4390">
        <v>0</v>
      </c>
      <c r="AX4390">
        <v>0</v>
      </c>
      <c r="AY4390">
        <v>0</v>
      </c>
      <c r="AZ4390">
        <v>0</v>
      </c>
      <c r="BA4390">
        <v>0</v>
      </c>
      <c r="BB4390">
        <v>0</v>
      </c>
      <c r="BC4390">
        <v>0</v>
      </c>
      <c r="BD4390">
        <v>0</v>
      </c>
      <c r="BE4390">
        <v>0</v>
      </c>
      <c r="BF4390">
        <v>0</v>
      </c>
      <c r="BG4390">
        <v>0</v>
      </c>
      <c r="BH4390">
        <v>0</v>
      </c>
      <c r="BI4390">
        <v>0</v>
      </c>
      <c r="BJ4390">
        <v>0</v>
      </c>
      <c r="BK4390">
        <v>0</v>
      </c>
      <c r="BL4390">
        <v>0</v>
      </c>
      <c r="BM4390">
        <v>0</v>
      </c>
      <c r="BN4390">
        <v>0</v>
      </c>
      <c r="BO4390">
        <v>0</v>
      </c>
      <c r="BP4390">
        <v>0</v>
      </c>
      <c r="BQ4390">
        <v>0</v>
      </c>
      <c r="BR4390">
        <v>0</v>
      </c>
      <c r="BS4390">
        <v>0</v>
      </c>
      <c r="BT4390">
        <v>0</v>
      </c>
      <c r="BU4390">
        <v>0</v>
      </c>
      <c r="BV4390">
        <v>0</v>
      </c>
      <c r="BW4390">
        <v>0</v>
      </c>
      <c r="BX4390">
        <v>0</v>
      </c>
      <c r="BY4390">
        <v>0</v>
      </c>
      <c r="BZ4390">
        <v>0</v>
      </c>
      <c r="CA4390">
        <v>0</v>
      </c>
      <c r="CB4390">
        <v>0</v>
      </c>
      <c r="CC4390">
        <v>0</v>
      </c>
      <c r="CD4390">
        <v>0</v>
      </c>
      <c r="CE4390">
        <v>0</v>
      </c>
    </row>
    <row r="4391" spans="1:83" x14ac:dyDescent="0.35">
      <c r="A4391" s="9" t="str">
        <f t="shared" si="68"/>
        <v>0171.801.00</v>
      </c>
      <c r="B4391" s="52" t="e">
        <f>+IF(MATCH(A4391,List!H$10:H$145,0),"Targeted")</f>
        <v>#N/A</v>
      </c>
      <c r="C4391" s="65"/>
      <c r="D4391" s="151" t="s">
        <v>7700</v>
      </c>
      <c r="E4391" s="16" t="s">
        <v>919</v>
      </c>
      <c r="F4391" s="16" t="s">
        <v>920</v>
      </c>
      <c r="G4391" s="16" t="s">
        <v>469</v>
      </c>
      <c r="H4391" s="16" t="s">
        <v>6152</v>
      </c>
      <c r="I4391" s="16" t="s">
        <v>4174</v>
      </c>
      <c r="J4391" s="16" t="s">
        <v>6171</v>
      </c>
      <c r="K4391" s="17" t="s">
        <v>298</v>
      </c>
      <c r="L4391" s="18" t="s">
        <v>6153</v>
      </c>
      <c r="M4391" s="195" t="s">
        <v>6154</v>
      </c>
      <c r="N4391" s="16" t="s">
        <v>6155</v>
      </c>
      <c r="O4391" s="17" t="s">
        <v>346</v>
      </c>
      <c r="P4391" s="17" t="s">
        <v>305</v>
      </c>
      <c r="Q4391" s="17" t="s">
        <v>306</v>
      </c>
      <c r="R4391">
        <v>0</v>
      </c>
      <c r="S4391">
        <v>0</v>
      </c>
      <c r="T4391">
        <v>0</v>
      </c>
      <c r="U4391">
        <v>0</v>
      </c>
      <c r="V4391">
        <v>0</v>
      </c>
      <c r="W4391">
        <v>0</v>
      </c>
      <c r="X4391">
        <v>0</v>
      </c>
      <c r="Y4391">
        <v>0</v>
      </c>
      <c r="Z4391">
        <v>0</v>
      </c>
      <c r="AA4391">
        <v>0</v>
      </c>
      <c r="AB4391">
        <v>0</v>
      </c>
      <c r="AC4391">
        <v>0</v>
      </c>
      <c r="AD4391">
        <v>0</v>
      </c>
      <c r="AE4391">
        <v>0</v>
      </c>
      <c r="AF4391">
        <v>0</v>
      </c>
      <c r="AG4391" s="19">
        <v>0</v>
      </c>
      <c r="AH4391">
        <v>0</v>
      </c>
      <c r="AI4391">
        <v>0</v>
      </c>
      <c r="AJ4391">
        <v>0</v>
      </c>
      <c r="AK4391">
        <v>0</v>
      </c>
      <c r="AL4391">
        <v>0</v>
      </c>
      <c r="AM4391">
        <v>0</v>
      </c>
      <c r="AN4391">
        <v>0</v>
      </c>
      <c r="AO4391">
        <v>399</v>
      </c>
      <c r="AP4391">
        <v>427</v>
      </c>
      <c r="AQ4391">
        <v>414</v>
      </c>
      <c r="AR4391">
        <v>444</v>
      </c>
      <c r="AS4391">
        <v>478</v>
      </c>
      <c r="AT4391">
        <v>502</v>
      </c>
      <c r="AU4391">
        <v>563</v>
      </c>
      <c r="AV4391">
        <v>680</v>
      </c>
      <c r="AW4391">
        <v>712</v>
      </c>
      <c r="AX4391">
        <v>767</v>
      </c>
      <c r="AY4391">
        <v>797</v>
      </c>
      <c r="AZ4391">
        <v>0</v>
      </c>
      <c r="BA4391">
        <v>0</v>
      </c>
      <c r="BB4391">
        <v>0</v>
      </c>
      <c r="BC4391">
        <v>0</v>
      </c>
      <c r="BD4391">
        <v>0</v>
      </c>
      <c r="BE4391">
        <v>0</v>
      </c>
      <c r="BF4391">
        <v>0</v>
      </c>
      <c r="BG4391">
        <v>0</v>
      </c>
      <c r="BH4391">
        <v>0</v>
      </c>
      <c r="BI4391">
        <v>0</v>
      </c>
      <c r="BJ4391">
        <v>0</v>
      </c>
      <c r="BK4391">
        <v>0</v>
      </c>
      <c r="BL4391">
        <v>0</v>
      </c>
      <c r="BM4391">
        <v>0</v>
      </c>
      <c r="BN4391">
        <v>0</v>
      </c>
      <c r="BO4391">
        <v>0</v>
      </c>
      <c r="BP4391">
        <v>0</v>
      </c>
      <c r="BQ4391">
        <v>0</v>
      </c>
      <c r="BR4391">
        <v>0</v>
      </c>
      <c r="BS4391">
        <v>0</v>
      </c>
      <c r="BT4391">
        <v>0</v>
      </c>
      <c r="BU4391">
        <v>0</v>
      </c>
      <c r="BV4391">
        <v>0</v>
      </c>
      <c r="BW4391">
        <v>0</v>
      </c>
      <c r="BX4391">
        <v>0</v>
      </c>
      <c r="BY4391">
        <v>0</v>
      </c>
      <c r="BZ4391">
        <v>0</v>
      </c>
      <c r="CA4391">
        <v>0</v>
      </c>
      <c r="CB4391">
        <v>0</v>
      </c>
      <c r="CC4391">
        <v>0</v>
      </c>
      <c r="CD4391">
        <v>0</v>
      </c>
      <c r="CE4391">
        <v>0</v>
      </c>
    </row>
    <row r="4392" spans="1:83" x14ac:dyDescent="0.35">
      <c r="A4392" s="9" t="str">
        <f t="shared" si="68"/>
        <v>0172.801.00</v>
      </c>
      <c r="B4392" s="52" t="e">
        <f>+IF(MATCH(A4392,List!H$10:H$145,0),"Targeted")</f>
        <v>#N/A</v>
      </c>
      <c r="C4392" s="65"/>
      <c r="D4392" s="151" t="s">
        <v>7700</v>
      </c>
      <c r="E4392" s="16" t="s">
        <v>919</v>
      </c>
      <c r="F4392" s="16" t="s">
        <v>920</v>
      </c>
      <c r="G4392" s="16" t="s">
        <v>469</v>
      </c>
      <c r="H4392" s="16" t="s">
        <v>6152</v>
      </c>
      <c r="I4392" s="16" t="s">
        <v>76</v>
      </c>
      <c r="J4392" s="16" t="s">
        <v>6172</v>
      </c>
      <c r="K4392" s="17" t="s">
        <v>298</v>
      </c>
      <c r="L4392" s="18" t="s">
        <v>6153</v>
      </c>
      <c r="M4392" s="195" t="s">
        <v>6154</v>
      </c>
      <c r="N4392" s="16" t="s">
        <v>6155</v>
      </c>
      <c r="O4392" s="17" t="s">
        <v>346</v>
      </c>
      <c r="P4392" s="17" t="s">
        <v>305</v>
      </c>
      <c r="Q4392" s="17" t="s">
        <v>306</v>
      </c>
      <c r="R4392">
        <v>0</v>
      </c>
      <c r="S4392">
        <v>0</v>
      </c>
      <c r="T4392">
        <v>0</v>
      </c>
      <c r="U4392">
        <v>0</v>
      </c>
      <c r="V4392">
        <v>0</v>
      </c>
      <c r="W4392">
        <v>0</v>
      </c>
      <c r="X4392">
        <v>0</v>
      </c>
      <c r="Y4392">
        <v>0</v>
      </c>
      <c r="Z4392">
        <v>0</v>
      </c>
      <c r="AA4392">
        <v>0</v>
      </c>
      <c r="AB4392">
        <v>0</v>
      </c>
      <c r="AC4392">
        <v>0</v>
      </c>
      <c r="AD4392">
        <v>0</v>
      </c>
      <c r="AE4392">
        <v>0</v>
      </c>
      <c r="AF4392">
        <v>0</v>
      </c>
      <c r="AG4392" s="19">
        <v>0</v>
      </c>
      <c r="AH4392">
        <v>0</v>
      </c>
      <c r="AI4392">
        <v>0</v>
      </c>
      <c r="AJ4392">
        <v>0</v>
      </c>
      <c r="AK4392">
        <v>0</v>
      </c>
      <c r="AL4392">
        <v>0</v>
      </c>
      <c r="AM4392">
        <v>0</v>
      </c>
      <c r="AN4392">
        <v>0</v>
      </c>
      <c r="AO4392">
        <v>8</v>
      </c>
      <c r="AP4392">
        <v>7</v>
      </c>
      <c r="AQ4392">
        <v>7</v>
      </c>
      <c r="AR4392">
        <v>10</v>
      </c>
      <c r="AS4392">
        <v>7</v>
      </c>
      <c r="AT4392">
        <v>8</v>
      </c>
      <c r="AU4392">
        <v>9</v>
      </c>
      <c r="AV4392">
        <v>6</v>
      </c>
      <c r="AW4392">
        <v>4</v>
      </c>
      <c r="AX4392">
        <v>11</v>
      </c>
      <c r="AY4392">
        <v>5</v>
      </c>
      <c r="AZ4392">
        <v>0</v>
      </c>
      <c r="BA4392">
        <v>0</v>
      </c>
      <c r="BB4392">
        <v>0</v>
      </c>
      <c r="BC4392">
        <v>0</v>
      </c>
      <c r="BD4392">
        <v>0</v>
      </c>
      <c r="BE4392">
        <v>0</v>
      </c>
      <c r="BF4392">
        <v>0</v>
      </c>
      <c r="BG4392">
        <v>0</v>
      </c>
      <c r="BH4392">
        <v>0</v>
      </c>
      <c r="BI4392">
        <v>0</v>
      </c>
      <c r="BJ4392">
        <v>0</v>
      </c>
      <c r="BK4392">
        <v>0</v>
      </c>
      <c r="BL4392">
        <v>0</v>
      </c>
      <c r="BM4392">
        <v>0</v>
      </c>
      <c r="BN4392">
        <v>0</v>
      </c>
      <c r="BO4392">
        <v>0</v>
      </c>
      <c r="BP4392">
        <v>0</v>
      </c>
      <c r="BQ4392">
        <v>0</v>
      </c>
      <c r="BR4392">
        <v>0</v>
      </c>
      <c r="BS4392">
        <v>0</v>
      </c>
      <c r="BT4392">
        <v>0</v>
      </c>
      <c r="BU4392">
        <v>0</v>
      </c>
      <c r="BV4392">
        <v>0</v>
      </c>
      <c r="BW4392">
        <v>0</v>
      </c>
      <c r="BX4392">
        <v>0</v>
      </c>
      <c r="BY4392">
        <v>0</v>
      </c>
      <c r="BZ4392">
        <v>0</v>
      </c>
      <c r="CA4392">
        <v>0</v>
      </c>
      <c r="CB4392">
        <v>0</v>
      </c>
      <c r="CC4392">
        <v>0</v>
      </c>
      <c r="CD4392">
        <v>0</v>
      </c>
      <c r="CE4392">
        <v>0</v>
      </c>
    </row>
    <row r="4393" spans="1:83" x14ac:dyDescent="0.35">
      <c r="A4393" s="9" t="str">
        <f t="shared" si="68"/>
        <v>0173.801.00</v>
      </c>
      <c r="B4393" s="52" t="e">
        <f>+IF(MATCH(A4393,List!H$10:H$145,0),"Targeted")</f>
        <v>#N/A</v>
      </c>
      <c r="C4393" s="65"/>
      <c r="D4393" s="151" t="s">
        <v>7700</v>
      </c>
      <c r="E4393" s="16" t="s">
        <v>919</v>
      </c>
      <c r="F4393" s="16" t="s">
        <v>920</v>
      </c>
      <c r="G4393" s="16" t="s">
        <v>469</v>
      </c>
      <c r="H4393" s="16" t="s">
        <v>6152</v>
      </c>
      <c r="I4393" s="16" t="s">
        <v>29</v>
      </c>
      <c r="J4393" s="16" t="s">
        <v>6173</v>
      </c>
      <c r="K4393" s="17" t="s">
        <v>298</v>
      </c>
      <c r="L4393" s="18" t="s">
        <v>6153</v>
      </c>
      <c r="M4393" s="195" t="s">
        <v>6154</v>
      </c>
      <c r="N4393" s="16" t="s">
        <v>6155</v>
      </c>
      <c r="O4393" s="17" t="s">
        <v>346</v>
      </c>
      <c r="P4393" s="17" t="s">
        <v>305</v>
      </c>
      <c r="Q4393" s="17" t="s">
        <v>306</v>
      </c>
      <c r="R4393">
        <v>0</v>
      </c>
      <c r="S4393">
        <v>0</v>
      </c>
      <c r="T4393">
        <v>0</v>
      </c>
      <c r="U4393">
        <v>0</v>
      </c>
      <c r="V4393">
        <v>0</v>
      </c>
      <c r="W4393">
        <v>0</v>
      </c>
      <c r="X4393">
        <v>0</v>
      </c>
      <c r="Y4393">
        <v>0</v>
      </c>
      <c r="Z4393">
        <v>0</v>
      </c>
      <c r="AA4393">
        <v>0</v>
      </c>
      <c r="AB4393">
        <v>0</v>
      </c>
      <c r="AC4393">
        <v>0</v>
      </c>
      <c r="AD4393">
        <v>0</v>
      </c>
      <c r="AE4393">
        <v>0</v>
      </c>
      <c r="AF4393">
        <v>0</v>
      </c>
      <c r="AG4393" s="19">
        <v>0</v>
      </c>
      <c r="AH4393">
        <v>0</v>
      </c>
      <c r="AI4393">
        <v>0</v>
      </c>
      <c r="AJ4393">
        <v>0</v>
      </c>
      <c r="AK4393">
        <v>0</v>
      </c>
      <c r="AL4393">
        <v>0</v>
      </c>
      <c r="AM4393">
        <v>0</v>
      </c>
      <c r="AN4393">
        <v>0</v>
      </c>
      <c r="AO4393">
        <v>146</v>
      </c>
      <c r="AP4393">
        <v>-44</v>
      </c>
      <c r="AQ4393">
        <v>0</v>
      </c>
      <c r="AR4393">
        <v>0</v>
      </c>
      <c r="AS4393">
        <v>0</v>
      </c>
      <c r="AT4393">
        <v>0</v>
      </c>
      <c r="AU4393">
        <v>0</v>
      </c>
      <c r="AV4393">
        <v>0</v>
      </c>
      <c r="AW4393">
        <v>0</v>
      </c>
      <c r="AX4393">
        <v>0</v>
      </c>
      <c r="AY4393">
        <v>0</v>
      </c>
      <c r="AZ4393">
        <v>0</v>
      </c>
      <c r="BA4393">
        <v>0</v>
      </c>
      <c r="BB4393">
        <v>0</v>
      </c>
      <c r="BC4393">
        <v>0</v>
      </c>
      <c r="BD4393">
        <v>0</v>
      </c>
      <c r="BE4393">
        <v>0</v>
      </c>
      <c r="BF4393">
        <v>0</v>
      </c>
      <c r="BG4393">
        <v>0</v>
      </c>
      <c r="BH4393">
        <v>0</v>
      </c>
      <c r="BI4393">
        <v>0</v>
      </c>
      <c r="BJ4393">
        <v>0</v>
      </c>
      <c r="BK4393">
        <v>0</v>
      </c>
      <c r="BL4393">
        <v>0</v>
      </c>
      <c r="BM4393">
        <v>0</v>
      </c>
      <c r="BN4393">
        <v>0</v>
      </c>
      <c r="BO4393">
        <v>0</v>
      </c>
      <c r="BP4393">
        <v>0</v>
      </c>
      <c r="BQ4393">
        <v>0</v>
      </c>
      <c r="BR4393">
        <v>0</v>
      </c>
      <c r="BS4393">
        <v>0</v>
      </c>
      <c r="BT4393">
        <v>0</v>
      </c>
      <c r="BU4393">
        <v>0</v>
      </c>
      <c r="BV4393">
        <v>0</v>
      </c>
      <c r="BW4393">
        <v>0</v>
      </c>
      <c r="BX4393">
        <v>0</v>
      </c>
      <c r="BY4393">
        <v>0</v>
      </c>
      <c r="BZ4393">
        <v>0</v>
      </c>
      <c r="CA4393">
        <v>0</v>
      </c>
      <c r="CB4393">
        <v>0</v>
      </c>
      <c r="CC4393">
        <v>0</v>
      </c>
      <c r="CD4393">
        <v>0</v>
      </c>
      <c r="CE4393">
        <v>0</v>
      </c>
    </row>
    <row r="4394" spans="1:83" x14ac:dyDescent="0.35">
      <c r="A4394" s="9" t="str">
        <f t="shared" si="68"/>
        <v>0183.801.00</v>
      </c>
      <c r="B4394" s="52" t="e">
        <f>+IF(MATCH(A4394,List!H$10:H$145,0),"Targeted")</f>
        <v>#N/A</v>
      </c>
      <c r="C4394" s="65"/>
      <c r="D4394" s="151" t="s">
        <v>7700</v>
      </c>
      <c r="E4394" s="16" t="s">
        <v>919</v>
      </c>
      <c r="F4394" s="16" t="s">
        <v>920</v>
      </c>
      <c r="G4394" s="16" t="s">
        <v>469</v>
      </c>
      <c r="H4394" s="16" t="s">
        <v>6152</v>
      </c>
      <c r="I4394" s="16" t="s">
        <v>3160</v>
      </c>
      <c r="J4394" s="16" t="s">
        <v>6174</v>
      </c>
      <c r="K4394" s="17" t="s">
        <v>298</v>
      </c>
      <c r="L4394" s="18" t="s">
        <v>6153</v>
      </c>
      <c r="M4394" s="195" t="s">
        <v>6154</v>
      </c>
      <c r="N4394" s="16" t="s">
        <v>6155</v>
      </c>
      <c r="O4394" s="17" t="s">
        <v>346</v>
      </c>
      <c r="P4394" s="17" t="s">
        <v>305</v>
      </c>
      <c r="Q4394" s="17" t="s">
        <v>306</v>
      </c>
      <c r="R4394">
        <v>0</v>
      </c>
      <c r="S4394">
        <v>0</v>
      </c>
      <c r="T4394">
        <v>0</v>
      </c>
      <c r="U4394">
        <v>0</v>
      </c>
      <c r="V4394">
        <v>0</v>
      </c>
      <c r="W4394">
        <v>0</v>
      </c>
      <c r="X4394">
        <v>0</v>
      </c>
      <c r="Y4394">
        <v>0</v>
      </c>
      <c r="Z4394">
        <v>0</v>
      </c>
      <c r="AA4394">
        <v>0</v>
      </c>
      <c r="AB4394">
        <v>0</v>
      </c>
      <c r="AC4394">
        <v>0</v>
      </c>
      <c r="AD4394">
        <v>0</v>
      </c>
      <c r="AE4394">
        <v>0</v>
      </c>
      <c r="AF4394">
        <v>0</v>
      </c>
      <c r="AG4394" s="19">
        <v>0</v>
      </c>
      <c r="AH4394">
        <v>0</v>
      </c>
      <c r="AI4394">
        <v>0</v>
      </c>
      <c r="AJ4394">
        <v>0</v>
      </c>
      <c r="AK4394">
        <v>0</v>
      </c>
      <c r="AL4394">
        <v>0</v>
      </c>
      <c r="AM4394">
        <v>0</v>
      </c>
      <c r="AN4394">
        <v>0</v>
      </c>
      <c r="AO4394">
        <v>0</v>
      </c>
      <c r="AP4394">
        <v>0</v>
      </c>
      <c r="AQ4394">
        <v>0</v>
      </c>
      <c r="AR4394">
        <v>0</v>
      </c>
      <c r="AS4394">
        <v>0</v>
      </c>
      <c r="AT4394">
        <v>0</v>
      </c>
      <c r="AU4394">
        <v>0</v>
      </c>
      <c r="AV4394">
        <v>0</v>
      </c>
      <c r="AW4394">
        <v>0</v>
      </c>
      <c r="AX4394">
        <v>600</v>
      </c>
      <c r="AY4394">
        <v>577</v>
      </c>
      <c r="AZ4394">
        <v>0</v>
      </c>
      <c r="BA4394">
        <v>0</v>
      </c>
      <c r="BB4394">
        <v>0</v>
      </c>
      <c r="BC4394">
        <v>0</v>
      </c>
      <c r="BD4394">
        <v>0</v>
      </c>
      <c r="BE4394">
        <v>0</v>
      </c>
      <c r="BF4394">
        <v>0</v>
      </c>
      <c r="BG4394">
        <v>0</v>
      </c>
      <c r="BH4394">
        <v>0</v>
      </c>
      <c r="BI4394">
        <v>0</v>
      </c>
      <c r="BJ4394">
        <v>0</v>
      </c>
      <c r="BK4394">
        <v>0</v>
      </c>
      <c r="BL4394">
        <v>0</v>
      </c>
      <c r="BM4394">
        <v>0</v>
      </c>
      <c r="BN4394">
        <v>0</v>
      </c>
      <c r="BO4394">
        <v>0</v>
      </c>
      <c r="BP4394">
        <v>0</v>
      </c>
      <c r="BQ4394">
        <v>0</v>
      </c>
      <c r="BR4394">
        <v>0</v>
      </c>
      <c r="BS4394">
        <v>0</v>
      </c>
      <c r="BT4394">
        <v>0</v>
      </c>
      <c r="BU4394">
        <v>0</v>
      </c>
      <c r="BV4394">
        <v>0</v>
      </c>
      <c r="BW4394">
        <v>0</v>
      </c>
      <c r="BX4394">
        <v>0</v>
      </c>
      <c r="BY4394">
        <v>0</v>
      </c>
      <c r="BZ4394">
        <v>0</v>
      </c>
      <c r="CA4394">
        <v>0</v>
      </c>
      <c r="CB4394">
        <v>0</v>
      </c>
      <c r="CC4394">
        <v>0</v>
      </c>
      <c r="CD4394">
        <v>0</v>
      </c>
      <c r="CE4394">
        <v>0</v>
      </c>
    </row>
    <row r="4395" spans="1:83" x14ac:dyDescent="0.35">
      <c r="A4395" s="9" t="str">
        <f t="shared" si="68"/>
        <v>0184.801.00</v>
      </c>
      <c r="B4395" s="52" t="e">
        <f>+IF(MATCH(A4395,List!H$10:H$145,0),"Targeted")</f>
        <v>#N/A</v>
      </c>
      <c r="C4395" s="65"/>
      <c r="D4395" s="151" t="s">
        <v>7700</v>
      </c>
      <c r="E4395" s="16" t="s">
        <v>919</v>
      </c>
      <c r="F4395" s="16" t="s">
        <v>920</v>
      </c>
      <c r="G4395" s="16" t="s">
        <v>469</v>
      </c>
      <c r="H4395" s="16" t="s">
        <v>6152</v>
      </c>
      <c r="I4395" s="16" t="s">
        <v>6175</v>
      </c>
      <c r="J4395" s="16" t="s">
        <v>6176</v>
      </c>
      <c r="K4395" s="17" t="s">
        <v>298</v>
      </c>
      <c r="L4395" s="18" t="s">
        <v>6153</v>
      </c>
      <c r="M4395" s="195" t="s">
        <v>6154</v>
      </c>
      <c r="N4395" s="16" t="s">
        <v>6155</v>
      </c>
      <c r="O4395" s="17" t="s">
        <v>346</v>
      </c>
      <c r="P4395" s="17" t="s">
        <v>305</v>
      </c>
      <c r="Q4395" s="17" t="s">
        <v>306</v>
      </c>
      <c r="R4395">
        <v>0</v>
      </c>
      <c r="S4395">
        <v>0</v>
      </c>
      <c r="T4395">
        <v>0</v>
      </c>
      <c r="U4395">
        <v>0</v>
      </c>
      <c r="V4395">
        <v>0</v>
      </c>
      <c r="W4395">
        <v>0</v>
      </c>
      <c r="X4395">
        <v>0</v>
      </c>
      <c r="Y4395">
        <v>0</v>
      </c>
      <c r="Z4395">
        <v>0</v>
      </c>
      <c r="AA4395">
        <v>0</v>
      </c>
      <c r="AB4395">
        <v>0</v>
      </c>
      <c r="AC4395">
        <v>0</v>
      </c>
      <c r="AD4395">
        <v>0</v>
      </c>
      <c r="AE4395">
        <v>0</v>
      </c>
      <c r="AF4395">
        <v>0</v>
      </c>
      <c r="AG4395" s="19">
        <v>0</v>
      </c>
      <c r="AH4395">
        <v>0</v>
      </c>
      <c r="AI4395">
        <v>0</v>
      </c>
      <c r="AJ4395">
        <v>0</v>
      </c>
      <c r="AK4395">
        <v>0</v>
      </c>
      <c r="AL4395">
        <v>0</v>
      </c>
      <c r="AM4395">
        <v>0</v>
      </c>
      <c r="AN4395">
        <v>0</v>
      </c>
      <c r="AO4395">
        <v>0</v>
      </c>
      <c r="AP4395">
        <v>0</v>
      </c>
      <c r="AQ4395">
        <v>0</v>
      </c>
      <c r="AR4395">
        <v>0</v>
      </c>
      <c r="AS4395">
        <v>0</v>
      </c>
      <c r="AT4395">
        <v>0</v>
      </c>
      <c r="AU4395">
        <v>0</v>
      </c>
      <c r="AV4395">
        <v>0</v>
      </c>
      <c r="AW4395">
        <v>0</v>
      </c>
      <c r="AX4395">
        <v>200</v>
      </c>
      <c r="AY4395">
        <v>315</v>
      </c>
      <c r="AZ4395">
        <v>1000</v>
      </c>
      <c r="BA4395">
        <v>0</v>
      </c>
      <c r="BB4395">
        <v>0</v>
      </c>
      <c r="BC4395">
        <v>0</v>
      </c>
      <c r="BD4395">
        <v>0</v>
      </c>
      <c r="BE4395">
        <v>0</v>
      </c>
      <c r="BF4395">
        <v>0</v>
      </c>
      <c r="BG4395">
        <v>0</v>
      </c>
      <c r="BH4395">
        <v>0</v>
      </c>
      <c r="BI4395">
        <v>0</v>
      </c>
      <c r="BJ4395">
        <v>0</v>
      </c>
      <c r="BK4395">
        <v>0</v>
      </c>
      <c r="BL4395">
        <v>0</v>
      </c>
      <c r="BM4395">
        <v>0</v>
      </c>
      <c r="BN4395">
        <v>0</v>
      </c>
      <c r="BO4395">
        <v>0</v>
      </c>
      <c r="BP4395">
        <v>0</v>
      </c>
      <c r="BQ4395">
        <v>0</v>
      </c>
      <c r="BR4395">
        <v>0</v>
      </c>
      <c r="BS4395">
        <v>0</v>
      </c>
      <c r="BT4395">
        <v>0</v>
      </c>
      <c r="BU4395">
        <v>0</v>
      </c>
      <c r="BV4395">
        <v>0</v>
      </c>
      <c r="BW4395">
        <v>0</v>
      </c>
      <c r="BX4395">
        <v>0</v>
      </c>
      <c r="BY4395">
        <v>0</v>
      </c>
      <c r="BZ4395">
        <v>0</v>
      </c>
      <c r="CA4395">
        <v>0</v>
      </c>
      <c r="CB4395">
        <v>0</v>
      </c>
      <c r="CC4395">
        <v>0</v>
      </c>
      <c r="CD4395">
        <v>0</v>
      </c>
      <c r="CE4395">
        <v>0</v>
      </c>
    </row>
    <row r="4396" spans="1:83" x14ac:dyDescent="0.35">
      <c r="A4396" s="9" t="str">
        <f t="shared" si="68"/>
        <v>0185.801.00</v>
      </c>
      <c r="B4396" s="52" t="e">
        <f>+IF(MATCH(A4396,List!H$10:H$145,0),"Targeted")</f>
        <v>#N/A</v>
      </c>
      <c r="C4396" s="65"/>
      <c r="D4396" s="151" t="s">
        <v>7700</v>
      </c>
      <c r="E4396" s="16" t="s">
        <v>919</v>
      </c>
      <c r="F4396" s="16" t="s">
        <v>920</v>
      </c>
      <c r="G4396" s="16" t="s">
        <v>469</v>
      </c>
      <c r="H4396" s="16" t="s">
        <v>6152</v>
      </c>
      <c r="I4396" s="16" t="s">
        <v>6177</v>
      </c>
      <c r="J4396" s="16" t="s">
        <v>6178</v>
      </c>
      <c r="K4396" s="17" t="s">
        <v>298</v>
      </c>
      <c r="L4396" s="18" t="s">
        <v>6153</v>
      </c>
      <c r="M4396" s="195" t="s">
        <v>6154</v>
      </c>
      <c r="N4396" s="16" t="s">
        <v>6155</v>
      </c>
      <c r="O4396" s="17" t="s">
        <v>346</v>
      </c>
      <c r="P4396" s="17" t="s">
        <v>305</v>
      </c>
      <c r="Q4396" s="17" t="s">
        <v>306</v>
      </c>
      <c r="R4396">
        <v>0</v>
      </c>
      <c r="S4396">
        <v>0</v>
      </c>
      <c r="T4396">
        <v>0</v>
      </c>
      <c r="U4396">
        <v>0</v>
      </c>
      <c r="V4396">
        <v>0</v>
      </c>
      <c r="W4396">
        <v>0</v>
      </c>
      <c r="X4396">
        <v>0</v>
      </c>
      <c r="Y4396">
        <v>0</v>
      </c>
      <c r="Z4396">
        <v>0</v>
      </c>
      <c r="AA4396">
        <v>0</v>
      </c>
      <c r="AB4396">
        <v>0</v>
      </c>
      <c r="AC4396">
        <v>0</v>
      </c>
      <c r="AD4396">
        <v>0</v>
      </c>
      <c r="AE4396">
        <v>0</v>
      </c>
      <c r="AF4396">
        <v>0</v>
      </c>
      <c r="AG4396" s="19">
        <v>0</v>
      </c>
      <c r="AH4396">
        <v>0</v>
      </c>
      <c r="AI4396">
        <v>0</v>
      </c>
      <c r="AJ4396">
        <v>0</v>
      </c>
      <c r="AK4396">
        <v>0</v>
      </c>
      <c r="AL4396">
        <v>0</v>
      </c>
      <c r="AM4396">
        <v>0</v>
      </c>
      <c r="AN4396">
        <v>0</v>
      </c>
      <c r="AO4396">
        <v>1068</v>
      </c>
      <c r="AP4396">
        <v>1350</v>
      </c>
      <c r="AQ4396">
        <v>1317</v>
      </c>
      <c r="AR4396">
        <v>1426</v>
      </c>
      <c r="AS4396">
        <v>1619</v>
      </c>
      <c r="AT4396">
        <v>1735</v>
      </c>
      <c r="AU4396">
        <v>1888</v>
      </c>
      <c r="AV4396">
        <v>2144</v>
      </c>
      <c r="AW4396">
        <v>2545</v>
      </c>
      <c r="AX4396">
        <v>2844</v>
      </c>
      <c r="AY4396">
        <v>2928</v>
      </c>
      <c r="AZ4396">
        <v>3000</v>
      </c>
      <c r="BA4396">
        <v>3000</v>
      </c>
      <c r="BB4396">
        <v>3000</v>
      </c>
      <c r="BC4396">
        <v>3000</v>
      </c>
      <c r="BD4396">
        <v>3000</v>
      </c>
      <c r="BE4396">
        <v>4000</v>
      </c>
      <c r="BF4396">
        <v>4000</v>
      </c>
      <c r="BG4396">
        <v>4000</v>
      </c>
      <c r="BH4396">
        <v>4000</v>
      </c>
      <c r="BI4396">
        <v>4000</v>
      </c>
      <c r="BJ4396">
        <v>5000</v>
      </c>
      <c r="BK4396">
        <v>5000</v>
      </c>
      <c r="BL4396">
        <v>5000</v>
      </c>
      <c r="BM4396">
        <v>6000</v>
      </c>
      <c r="BN4396">
        <v>6000</v>
      </c>
      <c r="BO4396">
        <v>7000</v>
      </c>
      <c r="BP4396">
        <v>7000</v>
      </c>
      <c r="BQ4396">
        <v>7000</v>
      </c>
      <c r="BR4396">
        <v>7000</v>
      </c>
      <c r="BS4396">
        <v>5000</v>
      </c>
      <c r="BT4396">
        <v>5000</v>
      </c>
      <c r="BU4396">
        <v>5000</v>
      </c>
      <c r="BV4396">
        <v>5000</v>
      </c>
      <c r="BW4396">
        <v>6000</v>
      </c>
      <c r="BX4396">
        <v>6000</v>
      </c>
      <c r="BY4396">
        <v>6000</v>
      </c>
      <c r="BZ4396">
        <v>7000</v>
      </c>
      <c r="CA4396">
        <v>7000</v>
      </c>
      <c r="CB4396">
        <v>7000</v>
      </c>
      <c r="CC4396">
        <v>7000</v>
      </c>
      <c r="CD4396">
        <v>7000</v>
      </c>
      <c r="CE4396">
        <v>8000</v>
      </c>
    </row>
    <row r="4397" spans="1:83" x14ac:dyDescent="0.35">
      <c r="A4397" s="9" t="str">
        <f t="shared" si="68"/>
        <v>0188.801.00</v>
      </c>
      <c r="B4397" s="52" t="e">
        <f>+IF(MATCH(A4397,List!H$10:H$145,0),"Targeted")</f>
        <v>#N/A</v>
      </c>
      <c r="C4397" s="65"/>
      <c r="D4397" s="151"/>
      <c r="E4397" s="16" t="s">
        <v>919</v>
      </c>
      <c r="F4397" s="16" t="s">
        <v>920</v>
      </c>
      <c r="G4397" s="16" t="s">
        <v>469</v>
      </c>
      <c r="H4397" s="16" t="s">
        <v>6152</v>
      </c>
      <c r="I4397" s="16" t="s">
        <v>83</v>
      </c>
      <c r="J4397" s="16" t="s">
        <v>6179</v>
      </c>
      <c r="K4397" s="17" t="s">
        <v>298</v>
      </c>
      <c r="L4397" s="18" t="s">
        <v>6153</v>
      </c>
      <c r="M4397" s="195" t="s">
        <v>6154</v>
      </c>
      <c r="N4397" s="16" t="s">
        <v>6155</v>
      </c>
      <c r="O4397" s="17" t="s">
        <v>304</v>
      </c>
      <c r="P4397" s="17" t="s">
        <v>305</v>
      </c>
      <c r="Q4397" s="17" t="s">
        <v>306</v>
      </c>
      <c r="R4397">
        <v>0</v>
      </c>
      <c r="S4397">
        <v>0</v>
      </c>
      <c r="T4397">
        <v>0</v>
      </c>
      <c r="U4397">
        <v>0</v>
      </c>
      <c r="V4397">
        <v>0</v>
      </c>
      <c r="W4397">
        <v>0</v>
      </c>
      <c r="X4397">
        <v>0</v>
      </c>
      <c r="Y4397">
        <v>0</v>
      </c>
      <c r="Z4397">
        <v>0</v>
      </c>
      <c r="AA4397">
        <v>0</v>
      </c>
      <c r="AB4397">
        <v>0</v>
      </c>
      <c r="AC4397">
        <v>0</v>
      </c>
      <c r="AD4397">
        <v>0</v>
      </c>
      <c r="AE4397">
        <v>0</v>
      </c>
      <c r="AF4397">
        <v>0</v>
      </c>
      <c r="AG4397" s="19">
        <v>0</v>
      </c>
      <c r="AH4397">
        <v>0</v>
      </c>
      <c r="AI4397">
        <v>0</v>
      </c>
      <c r="AJ4397">
        <v>0</v>
      </c>
      <c r="AK4397">
        <v>0</v>
      </c>
      <c r="AL4397">
        <v>0</v>
      </c>
      <c r="AM4397">
        <v>0</v>
      </c>
      <c r="AN4397">
        <v>0</v>
      </c>
      <c r="AO4397">
        <v>324</v>
      </c>
      <c r="AP4397">
        <v>636</v>
      </c>
      <c r="AQ4397">
        <v>1006</v>
      </c>
      <c r="AR4397">
        <v>1044</v>
      </c>
      <c r="AS4397">
        <v>929</v>
      </c>
      <c r="AT4397">
        <v>1484</v>
      </c>
      <c r="AU4397">
        <v>1709</v>
      </c>
      <c r="AV4397">
        <v>1634</v>
      </c>
      <c r="AW4397">
        <v>1338</v>
      </c>
      <c r="AX4397">
        <v>1133</v>
      </c>
      <c r="AY4397">
        <v>1561</v>
      </c>
      <c r="AZ4397">
        <v>1000</v>
      </c>
      <c r="BA4397">
        <v>1000</v>
      </c>
      <c r="BB4397">
        <v>1000</v>
      </c>
      <c r="BC4397">
        <v>1000</v>
      </c>
      <c r="BD4397">
        <v>2000</v>
      </c>
      <c r="BE4397">
        <v>1000</v>
      </c>
      <c r="BF4397">
        <v>1000</v>
      </c>
      <c r="BG4397">
        <v>3000</v>
      </c>
      <c r="BH4397">
        <v>2000</v>
      </c>
      <c r="BI4397">
        <v>3000</v>
      </c>
      <c r="BJ4397">
        <v>4000</v>
      </c>
      <c r="BK4397">
        <v>5000</v>
      </c>
      <c r="BL4397">
        <v>5000</v>
      </c>
      <c r="BM4397">
        <v>7000</v>
      </c>
      <c r="BN4397">
        <v>7000</v>
      </c>
      <c r="BO4397">
        <v>4000</v>
      </c>
      <c r="BP4397">
        <v>6000</v>
      </c>
      <c r="BQ4397">
        <v>6000</v>
      </c>
      <c r="BR4397">
        <v>5000</v>
      </c>
      <c r="BS4397">
        <v>5000</v>
      </c>
      <c r="BT4397">
        <v>3000</v>
      </c>
      <c r="BU4397">
        <v>8000</v>
      </c>
      <c r="BV4397">
        <v>6000</v>
      </c>
      <c r="BW4397">
        <v>7000</v>
      </c>
      <c r="BX4397" s="10">
        <v>8000</v>
      </c>
      <c r="BY4397">
        <v>2000</v>
      </c>
      <c r="BZ4397">
        <v>6000</v>
      </c>
      <c r="CA4397">
        <v>6000</v>
      </c>
      <c r="CB4397">
        <v>6000</v>
      </c>
      <c r="CC4397">
        <v>6000</v>
      </c>
      <c r="CD4397">
        <v>6000</v>
      </c>
      <c r="CE4397">
        <v>6000</v>
      </c>
    </row>
    <row r="4398" spans="1:83" x14ac:dyDescent="0.35">
      <c r="A4398" s="9" t="str">
        <f t="shared" si="68"/>
        <v>4022.801.00</v>
      </c>
      <c r="B4398" s="52" t="e">
        <f>+IF(MATCH(A4398,List!H$10:H$145,0),"Targeted")</f>
        <v>#N/A</v>
      </c>
      <c r="C4398" s="65"/>
      <c r="D4398" s="151"/>
      <c r="E4398" s="16" t="s">
        <v>919</v>
      </c>
      <c r="F4398" s="16" t="s">
        <v>920</v>
      </c>
      <c r="G4398" s="16" t="s">
        <v>469</v>
      </c>
      <c r="H4398" s="16" t="s">
        <v>6152</v>
      </c>
      <c r="I4398" s="16" t="s">
        <v>6180</v>
      </c>
      <c r="J4398" s="16" t="s">
        <v>6181</v>
      </c>
      <c r="K4398" s="17" t="s">
        <v>298</v>
      </c>
      <c r="L4398" s="18" t="s">
        <v>6153</v>
      </c>
      <c r="M4398" s="195" t="s">
        <v>6154</v>
      </c>
      <c r="N4398" s="16" t="s">
        <v>6155</v>
      </c>
      <c r="O4398" s="17" t="s">
        <v>304</v>
      </c>
      <c r="P4398" s="17" t="s">
        <v>305</v>
      </c>
      <c r="Q4398" s="17" t="s">
        <v>306</v>
      </c>
      <c r="R4398">
        <v>0</v>
      </c>
      <c r="S4398">
        <v>0</v>
      </c>
      <c r="T4398">
        <v>0</v>
      </c>
      <c r="U4398">
        <v>0</v>
      </c>
      <c r="V4398">
        <v>0</v>
      </c>
      <c r="W4398">
        <v>0</v>
      </c>
      <c r="X4398">
        <v>0</v>
      </c>
      <c r="Y4398">
        <v>0</v>
      </c>
      <c r="Z4398">
        <v>0</v>
      </c>
      <c r="AA4398">
        <v>0</v>
      </c>
      <c r="AB4398">
        <v>0</v>
      </c>
      <c r="AC4398">
        <v>0</v>
      </c>
      <c r="AD4398">
        <v>0</v>
      </c>
      <c r="AE4398">
        <v>0</v>
      </c>
      <c r="AF4398">
        <v>0</v>
      </c>
      <c r="AG4398" s="19">
        <v>0</v>
      </c>
      <c r="AH4398">
        <v>0</v>
      </c>
      <c r="AI4398">
        <v>0</v>
      </c>
      <c r="AJ4398">
        <v>0</v>
      </c>
      <c r="AK4398">
        <v>0</v>
      </c>
      <c r="AL4398">
        <v>0</v>
      </c>
      <c r="AM4398">
        <v>0</v>
      </c>
      <c r="AN4398">
        <v>0</v>
      </c>
      <c r="AO4398">
        <v>1035</v>
      </c>
      <c r="AP4398">
        <v>-320</v>
      </c>
      <c r="AQ4398">
        <v>-149</v>
      </c>
      <c r="AR4398">
        <v>0</v>
      </c>
      <c r="AS4398">
        <v>0</v>
      </c>
      <c r="AT4398">
        <v>0</v>
      </c>
      <c r="AU4398">
        <v>0</v>
      </c>
      <c r="AV4398">
        <v>0</v>
      </c>
      <c r="AW4398">
        <v>0</v>
      </c>
      <c r="AX4398">
        <v>0</v>
      </c>
      <c r="AY4398">
        <v>0</v>
      </c>
      <c r="AZ4398">
        <v>0</v>
      </c>
      <c r="BA4398">
        <v>0</v>
      </c>
      <c r="BB4398">
        <v>0</v>
      </c>
      <c r="BC4398">
        <v>0</v>
      </c>
      <c r="BD4398">
        <v>0</v>
      </c>
      <c r="BE4398">
        <v>0</v>
      </c>
      <c r="BF4398">
        <v>0</v>
      </c>
      <c r="BG4398">
        <v>0</v>
      </c>
      <c r="BH4398">
        <v>0</v>
      </c>
      <c r="BI4398">
        <v>0</v>
      </c>
      <c r="BJ4398">
        <v>0</v>
      </c>
      <c r="BK4398">
        <v>0</v>
      </c>
      <c r="BL4398">
        <v>0</v>
      </c>
      <c r="BM4398">
        <v>0</v>
      </c>
      <c r="BN4398">
        <v>0</v>
      </c>
      <c r="BO4398">
        <v>0</v>
      </c>
      <c r="BP4398">
        <v>0</v>
      </c>
      <c r="BQ4398">
        <v>0</v>
      </c>
      <c r="BR4398">
        <v>0</v>
      </c>
      <c r="BS4398">
        <v>0</v>
      </c>
      <c r="BT4398">
        <v>0</v>
      </c>
      <c r="BU4398">
        <v>0</v>
      </c>
      <c r="BV4398">
        <v>0</v>
      </c>
      <c r="BW4398">
        <v>0</v>
      </c>
      <c r="BX4398" s="10">
        <v>0</v>
      </c>
      <c r="BY4398">
        <v>0</v>
      </c>
      <c r="BZ4398">
        <v>0</v>
      </c>
      <c r="CA4398">
        <v>0</v>
      </c>
      <c r="CB4398">
        <v>0</v>
      </c>
      <c r="CC4398">
        <v>0</v>
      </c>
      <c r="CD4398">
        <v>0</v>
      </c>
      <c r="CE4398">
        <v>0</v>
      </c>
    </row>
    <row r="4399" spans="1:83" x14ac:dyDescent="0.35">
      <c r="A4399" s="9" t="str">
        <f t="shared" si="68"/>
        <v>4047.801.00</v>
      </c>
      <c r="B4399" s="52" t="e">
        <f>+IF(MATCH(A4399,List!H$10:H$145,0),"Targeted")</f>
        <v>#N/A</v>
      </c>
      <c r="C4399" s="65"/>
      <c r="D4399" s="151" t="s">
        <v>7700</v>
      </c>
      <c r="E4399" s="16" t="s">
        <v>919</v>
      </c>
      <c r="F4399" s="16" t="s">
        <v>920</v>
      </c>
      <c r="G4399" s="16" t="s">
        <v>469</v>
      </c>
      <c r="H4399" s="16" t="s">
        <v>6152</v>
      </c>
      <c r="I4399" s="16" t="s">
        <v>6182</v>
      </c>
      <c r="J4399" s="16" t="s">
        <v>6183</v>
      </c>
      <c r="K4399" s="17" t="s">
        <v>298</v>
      </c>
      <c r="L4399" s="18" t="s">
        <v>6153</v>
      </c>
      <c r="M4399" s="195" t="s">
        <v>6154</v>
      </c>
      <c r="N4399" s="16" t="s">
        <v>6155</v>
      </c>
      <c r="O4399" s="17" t="s">
        <v>346</v>
      </c>
      <c r="P4399" s="17" t="s">
        <v>305</v>
      </c>
      <c r="Q4399" s="17" t="s">
        <v>306</v>
      </c>
      <c r="R4399">
        <v>0</v>
      </c>
      <c r="S4399">
        <v>0</v>
      </c>
      <c r="T4399">
        <v>0</v>
      </c>
      <c r="U4399">
        <v>0</v>
      </c>
      <c r="V4399">
        <v>0</v>
      </c>
      <c r="W4399">
        <v>0</v>
      </c>
      <c r="X4399">
        <v>0</v>
      </c>
      <c r="Y4399">
        <v>0</v>
      </c>
      <c r="Z4399">
        <v>0</v>
      </c>
      <c r="AA4399">
        <v>0</v>
      </c>
      <c r="AB4399">
        <v>0</v>
      </c>
      <c r="AC4399">
        <v>0</v>
      </c>
      <c r="AD4399">
        <v>0</v>
      </c>
      <c r="AE4399">
        <v>0</v>
      </c>
      <c r="AF4399">
        <v>0</v>
      </c>
      <c r="AG4399" s="19">
        <v>0</v>
      </c>
      <c r="AH4399">
        <v>0</v>
      </c>
      <c r="AI4399">
        <v>0</v>
      </c>
      <c r="AJ4399">
        <v>0</v>
      </c>
      <c r="AK4399">
        <v>0</v>
      </c>
      <c r="AL4399">
        <v>0</v>
      </c>
      <c r="AM4399">
        <v>0</v>
      </c>
      <c r="AN4399">
        <v>0</v>
      </c>
      <c r="AO4399">
        <v>-9</v>
      </c>
      <c r="AP4399">
        <v>-8</v>
      </c>
      <c r="AQ4399">
        <v>-24</v>
      </c>
      <c r="AR4399">
        <v>-6</v>
      </c>
      <c r="AS4399">
        <v>-3</v>
      </c>
      <c r="AT4399">
        <v>-132</v>
      </c>
      <c r="AU4399">
        <v>-14</v>
      </c>
      <c r="AV4399">
        <v>-13</v>
      </c>
      <c r="AW4399">
        <v>-85</v>
      </c>
      <c r="AX4399">
        <v>-23</v>
      </c>
      <c r="AY4399">
        <v>39</v>
      </c>
      <c r="AZ4399">
        <v>0</v>
      </c>
      <c r="BA4399">
        <v>0</v>
      </c>
      <c r="BB4399">
        <v>0</v>
      </c>
      <c r="BC4399">
        <v>0</v>
      </c>
      <c r="BD4399">
        <v>0</v>
      </c>
      <c r="BE4399">
        <v>0</v>
      </c>
      <c r="BF4399">
        <v>0</v>
      </c>
      <c r="BG4399">
        <v>0</v>
      </c>
      <c r="BH4399">
        <v>0</v>
      </c>
      <c r="BI4399">
        <v>0</v>
      </c>
      <c r="BJ4399">
        <v>0</v>
      </c>
      <c r="BK4399">
        <v>0</v>
      </c>
      <c r="BL4399">
        <v>0</v>
      </c>
      <c r="BM4399">
        <v>0</v>
      </c>
      <c r="BN4399">
        <v>0</v>
      </c>
      <c r="BO4399">
        <v>0</v>
      </c>
      <c r="BP4399">
        <v>0</v>
      </c>
      <c r="BQ4399">
        <v>0</v>
      </c>
      <c r="BR4399">
        <v>0</v>
      </c>
      <c r="BS4399">
        <v>0</v>
      </c>
      <c r="BT4399">
        <v>0</v>
      </c>
      <c r="BU4399">
        <v>0</v>
      </c>
      <c r="BV4399">
        <v>0</v>
      </c>
      <c r="BW4399">
        <v>0</v>
      </c>
      <c r="BX4399">
        <v>0</v>
      </c>
      <c r="BY4399">
        <v>0</v>
      </c>
      <c r="BZ4399">
        <v>0</v>
      </c>
      <c r="CA4399">
        <v>0</v>
      </c>
      <c r="CB4399">
        <v>0</v>
      </c>
      <c r="CC4399">
        <v>0</v>
      </c>
      <c r="CD4399">
        <v>0</v>
      </c>
      <c r="CE4399">
        <v>0</v>
      </c>
    </row>
    <row r="4400" spans="1:83" x14ac:dyDescent="0.35">
      <c r="A4400" s="9" t="str">
        <f t="shared" si="68"/>
        <v>4051.801.00</v>
      </c>
      <c r="B4400" s="52" t="e">
        <f>+IF(MATCH(A4400,List!H$10:H$145,0),"Targeted")</f>
        <v>#N/A</v>
      </c>
      <c r="C4400" s="65"/>
      <c r="D4400" s="151" t="s">
        <v>7700</v>
      </c>
      <c r="E4400" s="16" t="s">
        <v>919</v>
      </c>
      <c r="F4400" s="16" t="s">
        <v>920</v>
      </c>
      <c r="G4400" s="16" t="s">
        <v>469</v>
      </c>
      <c r="H4400" s="16" t="s">
        <v>6152</v>
      </c>
      <c r="I4400" s="16" t="s">
        <v>6184</v>
      </c>
      <c r="J4400" s="16" t="s">
        <v>6185</v>
      </c>
      <c r="K4400" s="17" t="s">
        <v>298</v>
      </c>
      <c r="L4400" s="18" t="s">
        <v>6153</v>
      </c>
      <c r="M4400" s="195" t="s">
        <v>6154</v>
      </c>
      <c r="N4400" s="16" t="s">
        <v>6155</v>
      </c>
      <c r="O4400" s="17" t="s">
        <v>346</v>
      </c>
      <c r="P4400" s="17" t="s">
        <v>305</v>
      </c>
      <c r="Q4400" s="17" t="s">
        <v>306</v>
      </c>
      <c r="R4400">
        <v>0</v>
      </c>
      <c r="S4400">
        <v>0</v>
      </c>
      <c r="T4400">
        <v>0</v>
      </c>
      <c r="U4400">
        <v>0</v>
      </c>
      <c r="V4400">
        <v>0</v>
      </c>
      <c r="W4400">
        <v>0</v>
      </c>
      <c r="X4400">
        <v>0</v>
      </c>
      <c r="Y4400">
        <v>0</v>
      </c>
      <c r="Z4400">
        <v>0</v>
      </c>
      <c r="AA4400">
        <v>0</v>
      </c>
      <c r="AB4400">
        <v>0</v>
      </c>
      <c r="AC4400">
        <v>0</v>
      </c>
      <c r="AD4400">
        <v>0</v>
      </c>
      <c r="AE4400">
        <v>0</v>
      </c>
      <c r="AF4400">
        <v>0</v>
      </c>
      <c r="AG4400" s="19">
        <v>0</v>
      </c>
      <c r="AH4400">
        <v>0</v>
      </c>
      <c r="AI4400">
        <v>0</v>
      </c>
      <c r="AJ4400">
        <v>0</v>
      </c>
      <c r="AK4400">
        <v>0</v>
      </c>
      <c r="AL4400">
        <v>0</v>
      </c>
      <c r="AM4400">
        <v>0</v>
      </c>
      <c r="AN4400">
        <v>0</v>
      </c>
      <c r="AO4400">
        <v>0</v>
      </c>
      <c r="AP4400">
        <v>0</v>
      </c>
      <c r="AQ4400">
        <v>0</v>
      </c>
      <c r="AR4400">
        <v>0</v>
      </c>
      <c r="AS4400">
        <v>0</v>
      </c>
      <c r="AT4400">
        <v>0</v>
      </c>
      <c r="AU4400">
        <v>-12</v>
      </c>
      <c r="AV4400">
        <v>-6</v>
      </c>
      <c r="AW4400">
        <v>7</v>
      </c>
      <c r="AX4400">
        <v>3</v>
      </c>
      <c r="AY4400">
        <v>-1</v>
      </c>
      <c r="AZ4400">
        <v>0</v>
      </c>
      <c r="BA4400">
        <v>0</v>
      </c>
      <c r="BB4400">
        <v>0</v>
      </c>
      <c r="BC4400">
        <v>0</v>
      </c>
      <c r="BD4400">
        <v>0</v>
      </c>
      <c r="BE4400">
        <v>0</v>
      </c>
      <c r="BF4400">
        <v>0</v>
      </c>
      <c r="BG4400">
        <v>0</v>
      </c>
      <c r="BH4400">
        <v>0</v>
      </c>
      <c r="BI4400">
        <v>0</v>
      </c>
      <c r="BJ4400">
        <v>0</v>
      </c>
      <c r="BK4400">
        <v>0</v>
      </c>
      <c r="BL4400">
        <v>0</v>
      </c>
      <c r="BM4400">
        <v>0</v>
      </c>
      <c r="BN4400">
        <v>0</v>
      </c>
      <c r="BO4400">
        <v>0</v>
      </c>
      <c r="BP4400">
        <v>0</v>
      </c>
      <c r="BQ4400">
        <v>0</v>
      </c>
      <c r="BR4400">
        <v>0</v>
      </c>
      <c r="BS4400">
        <v>0</v>
      </c>
      <c r="BT4400">
        <v>0</v>
      </c>
      <c r="BU4400">
        <v>0</v>
      </c>
      <c r="BV4400">
        <v>0</v>
      </c>
      <c r="BW4400">
        <v>0</v>
      </c>
      <c r="BX4400">
        <v>0</v>
      </c>
      <c r="BY4400">
        <v>0</v>
      </c>
      <c r="BZ4400">
        <v>0</v>
      </c>
      <c r="CA4400">
        <v>0</v>
      </c>
      <c r="CB4400">
        <v>0</v>
      </c>
      <c r="CC4400">
        <v>0</v>
      </c>
      <c r="CD4400">
        <v>0</v>
      </c>
      <c r="CE4400">
        <v>0</v>
      </c>
    </row>
    <row r="4401" spans="1:83" x14ac:dyDescent="0.35">
      <c r="A4401" s="9" t="str">
        <f t="shared" si="68"/>
        <v>4052.801.00</v>
      </c>
      <c r="B4401" s="52" t="e">
        <f>+IF(MATCH(A4401,List!H$10:H$145,0),"Targeted")</f>
        <v>#N/A</v>
      </c>
      <c r="C4401" s="65"/>
      <c r="D4401" s="151" t="s">
        <v>7700</v>
      </c>
      <c r="E4401" s="16" t="s">
        <v>919</v>
      </c>
      <c r="F4401" s="16" t="s">
        <v>920</v>
      </c>
      <c r="G4401" s="16" t="s">
        <v>469</v>
      </c>
      <c r="H4401" s="16" t="s">
        <v>6152</v>
      </c>
      <c r="I4401" s="16" t="s">
        <v>6186</v>
      </c>
      <c r="J4401" s="16" t="s">
        <v>6187</v>
      </c>
      <c r="K4401" s="17" t="s">
        <v>298</v>
      </c>
      <c r="L4401" s="18" t="s">
        <v>6153</v>
      </c>
      <c r="M4401" s="195" t="s">
        <v>6154</v>
      </c>
      <c r="N4401" s="16" t="s">
        <v>6155</v>
      </c>
      <c r="O4401" s="17" t="s">
        <v>346</v>
      </c>
      <c r="P4401" s="17" t="s">
        <v>305</v>
      </c>
      <c r="Q4401" s="17" t="s">
        <v>306</v>
      </c>
      <c r="R4401">
        <v>0</v>
      </c>
      <c r="S4401">
        <v>0</v>
      </c>
      <c r="T4401">
        <v>0</v>
      </c>
      <c r="U4401">
        <v>0</v>
      </c>
      <c r="V4401">
        <v>0</v>
      </c>
      <c r="W4401">
        <v>0</v>
      </c>
      <c r="X4401">
        <v>0</v>
      </c>
      <c r="Y4401">
        <v>0</v>
      </c>
      <c r="Z4401">
        <v>0</v>
      </c>
      <c r="AA4401">
        <v>0</v>
      </c>
      <c r="AB4401">
        <v>0</v>
      </c>
      <c r="AC4401">
        <v>0</v>
      </c>
      <c r="AD4401">
        <v>0</v>
      </c>
      <c r="AE4401">
        <v>0</v>
      </c>
      <c r="AF4401">
        <v>0</v>
      </c>
      <c r="AG4401" s="19">
        <v>0</v>
      </c>
      <c r="AH4401">
        <v>0</v>
      </c>
      <c r="AI4401">
        <v>0</v>
      </c>
      <c r="AJ4401">
        <v>0</v>
      </c>
      <c r="AK4401">
        <v>0</v>
      </c>
      <c r="AL4401">
        <v>0</v>
      </c>
      <c r="AM4401">
        <v>0</v>
      </c>
      <c r="AN4401">
        <v>0</v>
      </c>
      <c r="AO4401">
        <v>0</v>
      </c>
      <c r="AP4401">
        <v>0</v>
      </c>
      <c r="AQ4401">
        <v>0</v>
      </c>
      <c r="AR4401">
        <v>0</v>
      </c>
      <c r="AS4401">
        <v>0</v>
      </c>
      <c r="AT4401">
        <v>0</v>
      </c>
      <c r="AU4401">
        <v>-27</v>
      </c>
      <c r="AV4401">
        <v>-25</v>
      </c>
      <c r="AW4401">
        <v>-31</v>
      </c>
      <c r="AX4401">
        <v>-25</v>
      </c>
      <c r="AY4401">
        <v>-27</v>
      </c>
      <c r="AZ4401">
        <v>0</v>
      </c>
      <c r="BA4401">
        <v>0</v>
      </c>
      <c r="BB4401">
        <v>0</v>
      </c>
      <c r="BC4401">
        <v>0</v>
      </c>
      <c r="BD4401">
        <v>0</v>
      </c>
      <c r="BE4401">
        <v>0</v>
      </c>
      <c r="BF4401">
        <v>0</v>
      </c>
      <c r="BG4401">
        <v>0</v>
      </c>
      <c r="BH4401">
        <v>0</v>
      </c>
      <c r="BI4401">
        <v>0</v>
      </c>
      <c r="BJ4401">
        <v>0</v>
      </c>
      <c r="BK4401">
        <v>0</v>
      </c>
      <c r="BL4401">
        <v>0</v>
      </c>
      <c r="BM4401">
        <v>0</v>
      </c>
      <c r="BN4401">
        <v>0</v>
      </c>
      <c r="BO4401">
        <v>0</v>
      </c>
      <c r="BP4401">
        <v>0</v>
      </c>
      <c r="BQ4401">
        <v>0</v>
      </c>
      <c r="BR4401">
        <v>0</v>
      </c>
      <c r="BS4401">
        <v>0</v>
      </c>
      <c r="BT4401">
        <v>0</v>
      </c>
      <c r="BU4401">
        <v>0</v>
      </c>
      <c r="BV4401">
        <v>0</v>
      </c>
      <c r="BW4401">
        <v>0</v>
      </c>
      <c r="BX4401">
        <v>0</v>
      </c>
      <c r="BY4401">
        <v>0</v>
      </c>
      <c r="BZ4401">
        <v>0</v>
      </c>
      <c r="CA4401">
        <v>0</v>
      </c>
      <c r="CB4401">
        <v>0</v>
      </c>
      <c r="CC4401">
        <v>0</v>
      </c>
      <c r="CD4401">
        <v>0</v>
      </c>
      <c r="CE4401">
        <v>0</v>
      </c>
    </row>
    <row r="4402" spans="1:83" x14ac:dyDescent="0.35">
      <c r="A4402" s="9" t="str">
        <f t="shared" si="68"/>
        <v>4062.801.00</v>
      </c>
      <c r="B4402" s="52" t="e">
        <f>+IF(MATCH(A4402,List!H$10:H$145,0),"Targeted")</f>
        <v>#N/A</v>
      </c>
      <c r="C4402" s="65"/>
      <c r="D4402" s="151"/>
      <c r="E4402" s="16" t="s">
        <v>919</v>
      </c>
      <c r="F4402" s="16" t="s">
        <v>920</v>
      </c>
      <c r="G4402" s="16" t="s">
        <v>469</v>
      </c>
      <c r="H4402" s="16" t="s">
        <v>6152</v>
      </c>
      <c r="I4402" s="16" t="s">
        <v>6188</v>
      </c>
      <c r="J4402" s="16" t="s">
        <v>6189</v>
      </c>
      <c r="K4402" s="17" t="s">
        <v>298</v>
      </c>
      <c r="L4402" s="18" t="s">
        <v>6153</v>
      </c>
      <c r="M4402" s="195" t="s">
        <v>6154</v>
      </c>
      <c r="N4402" s="16" t="s">
        <v>6155</v>
      </c>
      <c r="O4402" s="17" t="s">
        <v>304</v>
      </c>
      <c r="P4402" s="17" t="s">
        <v>305</v>
      </c>
      <c r="Q4402" s="17" t="s">
        <v>306</v>
      </c>
      <c r="R4402">
        <v>0</v>
      </c>
      <c r="S4402">
        <v>0</v>
      </c>
      <c r="T4402">
        <v>0</v>
      </c>
      <c r="U4402">
        <v>0</v>
      </c>
      <c r="V4402">
        <v>0</v>
      </c>
      <c r="W4402">
        <v>0</v>
      </c>
      <c r="X4402">
        <v>0</v>
      </c>
      <c r="Y4402">
        <v>0</v>
      </c>
      <c r="Z4402">
        <v>0</v>
      </c>
      <c r="AA4402">
        <v>0</v>
      </c>
      <c r="AB4402">
        <v>0</v>
      </c>
      <c r="AC4402">
        <v>0</v>
      </c>
      <c r="AD4402">
        <v>0</v>
      </c>
      <c r="AE4402">
        <v>0</v>
      </c>
      <c r="AF4402">
        <v>0</v>
      </c>
      <c r="AG4402" s="19">
        <v>0</v>
      </c>
      <c r="AH4402">
        <v>0</v>
      </c>
      <c r="AI4402">
        <v>0</v>
      </c>
      <c r="AJ4402">
        <v>0</v>
      </c>
      <c r="AK4402">
        <v>0</v>
      </c>
      <c r="AL4402">
        <v>0</v>
      </c>
      <c r="AM4402">
        <v>0</v>
      </c>
      <c r="AN4402">
        <v>0</v>
      </c>
      <c r="AO4402">
        <v>0</v>
      </c>
      <c r="AP4402">
        <v>0</v>
      </c>
      <c r="AQ4402">
        <v>0</v>
      </c>
      <c r="AR4402">
        <v>0</v>
      </c>
      <c r="AS4402">
        <v>0</v>
      </c>
      <c r="AT4402">
        <v>0</v>
      </c>
      <c r="AU4402">
        <v>0</v>
      </c>
      <c r="AV4402">
        <v>0</v>
      </c>
      <c r="AW4402">
        <v>0</v>
      </c>
      <c r="AX4402">
        <v>161</v>
      </c>
      <c r="AY4402">
        <v>-118</v>
      </c>
      <c r="AZ4402">
        <v>0</v>
      </c>
      <c r="BA4402">
        <v>0</v>
      </c>
      <c r="BB4402">
        <v>0</v>
      </c>
      <c r="BC4402">
        <v>0</v>
      </c>
      <c r="BD4402">
        <v>0</v>
      </c>
      <c r="BE4402">
        <v>0</v>
      </c>
      <c r="BF4402">
        <v>0</v>
      </c>
      <c r="BG4402">
        <v>0</v>
      </c>
      <c r="BH4402">
        <v>0</v>
      </c>
      <c r="BI4402">
        <v>0</v>
      </c>
      <c r="BJ4402">
        <v>0</v>
      </c>
      <c r="BK4402">
        <v>0</v>
      </c>
      <c r="BL4402">
        <v>0</v>
      </c>
      <c r="BM4402">
        <v>0</v>
      </c>
      <c r="BN4402">
        <v>0</v>
      </c>
      <c r="BO4402">
        <v>0</v>
      </c>
      <c r="BP4402">
        <v>0</v>
      </c>
      <c r="BQ4402">
        <v>0</v>
      </c>
      <c r="BR4402">
        <v>0</v>
      </c>
      <c r="BS4402">
        <v>0</v>
      </c>
      <c r="BT4402">
        <v>0</v>
      </c>
      <c r="BU4402">
        <v>0</v>
      </c>
      <c r="BV4402">
        <v>0</v>
      </c>
      <c r="BW4402">
        <v>0</v>
      </c>
      <c r="BX4402" s="10">
        <v>0</v>
      </c>
      <c r="BY4402">
        <v>0</v>
      </c>
      <c r="BZ4402">
        <v>0</v>
      </c>
      <c r="CA4402">
        <v>0</v>
      </c>
      <c r="CB4402">
        <v>0</v>
      </c>
      <c r="CC4402">
        <v>0</v>
      </c>
      <c r="CD4402">
        <v>0</v>
      </c>
      <c r="CE4402">
        <v>0</v>
      </c>
    </row>
    <row r="4403" spans="1:83" x14ac:dyDescent="0.35">
      <c r="A4403" s="9" t="str">
        <f t="shared" si="68"/>
        <v>4086.801.00</v>
      </c>
      <c r="B4403" s="52" t="e">
        <f>+IF(MATCH(A4403,List!H$10:H$145,0),"Targeted")</f>
        <v>#N/A</v>
      </c>
      <c r="C4403" s="65"/>
      <c r="D4403" s="151" t="s">
        <v>7700</v>
      </c>
      <c r="E4403" s="16" t="s">
        <v>919</v>
      </c>
      <c r="F4403" s="16" t="s">
        <v>920</v>
      </c>
      <c r="G4403" s="16" t="s">
        <v>469</v>
      </c>
      <c r="H4403" s="16" t="s">
        <v>6152</v>
      </c>
      <c r="I4403" s="16" t="s">
        <v>6190</v>
      </c>
      <c r="J4403" s="16" t="s">
        <v>6191</v>
      </c>
      <c r="K4403" s="17" t="s">
        <v>298</v>
      </c>
      <c r="L4403" s="18" t="s">
        <v>6153</v>
      </c>
      <c r="M4403" s="195" t="s">
        <v>6154</v>
      </c>
      <c r="N4403" s="16" t="s">
        <v>6155</v>
      </c>
      <c r="O4403" s="17" t="s">
        <v>346</v>
      </c>
      <c r="P4403" s="17" t="s">
        <v>305</v>
      </c>
      <c r="Q4403" s="17" t="s">
        <v>306</v>
      </c>
      <c r="R4403">
        <v>0</v>
      </c>
      <c r="S4403">
        <v>0</v>
      </c>
      <c r="T4403">
        <v>0</v>
      </c>
      <c r="U4403">
        <v>0</v>
      </c>
      <c r="V4403">
        <v>0</v>
      </c>
      <c r="W4403">
        <v>0</v>
      </c>
      <c r="X4403">
        <v>0</v>
      </c>
      <c r="Y4403">
        <v>0</v>
      </c>
      <c r="Z4403">
        <v>0</v>
      </c>
      <c r="AA4403">
        <v>0</v>
      </c>
      <c r="AB4403">
        <v>0</v>
      </c>
      <c r="AC4403">
        <v>0</v>
      </c>
      <c r="AD4403">
        <v>0</v>
      </c>
      <c r="AE4403">
        <v>0</v>
      </c>
      <c r="AF4403">
        <v>0</v>
      </c>
      <c r="AG4403" s="19">
        <v>0</v>
      </c>
      <c r="AH4403">
        <v>0</v>
      </c>
      <c r="AI4403">
        <v>0</v>
      </c>
      <c r="AJ4403">
        <v>0</v>
      </c>
      <c r="AK4403">
        <v>0</v>
      </c>
      <c r="AL4403">
        <v>0</v>
      </c>
      <c r="AM4403">
        <v>0</v>
      </c>
      <c r="AN4403">
        <v>0</v>
      </c>
      <c r="AO4403">
        <v>0</v>
      </c>
      <c r="AP4403">
        <v>0</v>
      </c>
      <c r="AQ4403">
        <v>0</v>
      </c>
      <c r="AR4403">
        <v>0</v>
      </c>
      <c r="AS4403">
        <v>0</v>
      </c>
      <c r="AT4403">
        <v>0</v>
      </c>
      <c r="AU4403">
        <v>0</v>
      </c>
      <c r="AV4403">
        <v>-47</v>
      </c>
      <c r="AW4403">
        <v>-132</v>
      </c>
      <c r="AX4403">
        <v>35</v>
      </c>
      <c r="AY4403">
        <v>58</v>
      </c>
      <c r="AZ4403">
        <v>0</v>
      </c>
      <c r="BA4403">
        <v>0</v>
      </c>
      <c r="BB4403">
        <v>0</v>
      </c>
      <c r="BC4403">
        <v>0</v>
      </c>
      <c r="BD4403">
        <v>0</v>
      </c>
      <c r="BE4403">
        <v>0</v>
      </c>
      <c r="BF4403">
        <v>0</v>
      </c>
      <c r="BG4403">
        <v>0</v>
      </c>
      <c r="BH4403">
        <v>0</v>
      </c>
      <c r="BI4403">
        <v>0</v>
      </c>
      <c r="BJ4403">
        <v>0</v>
      </c>
      <c r="BK4403">
        <v>0</v>
      </c>
      <c r="BL4403">
        <v>0</v>
      </c>
      <c r="BM4403">
        <v>0</v>
      </c>
      <c r="BN4403">
        <v>0</v>
      </c>
      <c r="BO4403">
        <v>0</v>
      </c>
      <c r="BP4403">
        <v>0</v>
      </c>
      <c r="BQ4403">
        <v>0</v>
      </c>
      <c r="BR4403">
        <v>0</v>
      </c>
      <c r="BS4403">
        <v>0</v>
      </c>
      <c r="BT4403">
        <v>0</v>
      </c>
      <c r="BU4403">
        <v>0</v>
      </c>
      <c r="BV4403">
        <v>0</v>
      </c>
      <c r="BW4403">
        <v>0</v>
      </c>
      <c r="BX4403">
        <v>0</v>
      </c>
      <c r="BY4403">
        <v>0</v>
      </c>
      <c r="BZ4403">
        <v>0</v>
      </c>
      <c r="CA4403">
        <v>0</v>
      </c>
      <c r="CB4403">
        <v>0</v>
      </c>
      <c r="CC4403">
        <v>0</v>
      </c>
      <c r="CD4403">
        <v>0</v>
      </c>
      <c r="CE4403">
        <v>0</v>
      </c>
    </row>
    <row r="4404" spans="1:83" x14ac:dyDescent="0.35">
      <c r="A4404" s="9" t="str">
        <f t="shared" si="68"/>
        <v>4087.801.00</v>
      </c>
      <c r="B4404" s="52" t="e">
        <f>+IF(MATCH(A4404,List!H$10:H$145,0),"Targeted")</f>
        <v>#N/A</v>
      </c>
      <c r="C4404" s="65"/>
      <c r="D4404" s="151" t="s">
        <v>7700</v>
      </c>
      <c r="E4404" s="16" t="s">
        <v>919</v>
      </c>
      <c r="F4404" s="16" t="s">
        <v>920</v>
      </c>
      <c r="G4404" s="16" t="s">
        <v>469</v>
      </c>
      <c r="H4404" s="16" t="s">
        <v>6152</v>
      </c>
      <c r="I4404" s="16" t="s">
        <v>6192</v>
      </c>
      <c r="J4404" s="16" t="s">
        <v>6193</v>
      </c>
      <c r="K4404" s="17" t="s">
        <v>298</v>
      </c>
      <c r="L4404" s="18" t="s">
        <v>6153</v>
      </c>
      <c r="M4404" s="195" t="s">
        <v>6154</v>
      </c>
      <c r="N4404" s="16" t="s">
        <v>6155</v>
      </c>
      <c r="O4404" s="17" t="s">
        <v>346</v>
      </c>
      <c r="P4404" s="17" t="s">
        <v>305</v>
      </c>
      <c r="Q4404" s="17" t="s">
        <v>306</v>
      </c>
      <c r="R4404">
        <v>0</v>
      </c>
      <c r="S4404">
        <v>0</v>
      </c>
      <c r="T4404">
        <v>0</v>
      </c>
      <c r="U4404">
        <v>0</v>
      </c>
      <c r="V4404">
        <v>0</v>
      </c>
      <c r="W4404">
        <v>0</v>
      </c>
      <c r="X4404">
        <v>0</v>
      </c>
      <c r="Y4404">
        <v>0</v>
      </c>
      <c r="Z4404">
        <v>0</v>
      </c>
      <c r="AA4404">
        <v>0</v>
      </c>
      <c r="AB4404">
        <v>0</v>
      </c>
      <c r="AC4404">
        <v>0</v>
      </c>
      <c r="AD4404">
        <v>0</v>
      </c>
      <c r="AE4404">
        <v>0</v>
      </c>
      <c r="AF4404">
        <v>0</v>
      </c>
      <c r="AG4404" s="19">
        <v>0</v>
      </c>
      <c r="AH4404">
        <v>0</v>
      </c>
      <c r="AI4404">
        <v>0</v>
      </c>
      <c r="AJ4404">
        <v>0</v>
      </c>
      <c r="AK4404">
        <v>0</v>
      </c>
      <c r="AL4404">
        <v>0</v>
      </c>
      <c r="AM4404">
        <v>0</v>
      </c>
      <c r="AN4404">
        <v>0</v>
      </c>
      <c r="AO4404">
        <v>-62</v>
      </c>
      <c r="AP4404">
        <v>11</v>
      </c>
      <c r="AQ4404">
        <v>-118</v>
      </c>
      <c r="AR4404">
        <v>55</v>
      </c>
      <c r="AS4404">
        <v>248</v>
      </c>
      <c r="AT4404">
        <v>56</v>
      </c>
      <c r="AU4404">
        <v>-98</v>
      </c>
      <c r="AV4404">
        <v>-118</v>
      </c>
      <c r="AW4404">
        <v>-176</v>
      </c>
      <c r="AX4404">
        <v>16</v>
      </c>
      <c r="AY4404">
        <v>-121</v>
      </c>
      <c r="AZ4404">
        <v>0</v>
      </c>
      <c r="BA4404">
        <v>0</v>
      </c>
      <c r="BB4404">
        <v>0</v>
      </c>
      <c r="BC4404">
        <v>0</v>
      </c>
      <c r="BD4404">
        <v>0</v>
      </c>
      <c r="BE4404">
        <v>0</v>
      </c>
      <c r="BF4404">
        <v>0</v>
      </c>
      <c r="BG4404">
        <v>0</v>
      </c>
      <c r="BH4404">
        <v>0</v>
      </c>
      <c r="BI4404">
        <v>0</v>
      </c>
      <c r="BJ4404">
        <v>0</v>
      </c>
      <c r="BK4404">
        <v>0</v>
      </c>
      <c r="BL4404">
        <v>0</v>
      </c>
      <c r="BM4404">
        <v>0</v>
      </c>
      <c r="BN4404">
        <v>0</v>
      </c>
      <c r="BO4404">
        <v>0</v>
      </c>
      <c r="BP4404">
        <v>0</v>
      </c>
      <c r="BQ4404">
        <v>0</v>
      </c>
      <c r="BR4404">
        <v>0</v>
      </c>
      <c r="BS4404">
        <v>0</v>
      </c>
      <c r="BT4404">
        <v>0</v>
      </c>
      <c r="BU4404">
        <v>0</v>
      </c>
      <c r="BV4404">
        <v>0</v>
      </c>
      <c r="BW4404">
        <v>0</v>
      </c>
      <c r="BX4404">
        <v>0</v>
      </c>
      <c r="BY4404">
        <v>0</v>
      </c>
      <c r="BZ4404">
        <v>0</v>
      </c>
      <c r="CA4404">
        <v>0</v>
      </c>
      <c r="CB4404">
        <v>0</v>
      </c>
      <c r="CC4404">
        <v>0</v>
      </c>
      <c r="CD4404">
        <v>0</v>
      </c>
      <c r="CE4404">
        <v>0</v>
      </c>
    </row>
    <row r="4405" spans="1:83" x14ac:dyDescent="0.35">
      <c r="A4405" s="9" t="str">
        <f t="shared" si="68"/>
        <v>9911.801.00</v>
      </c>
      <c r="B4405" s="52" t="e">
        <f>+IF(MATCH(A4405,List!H$10:H$145,0),"Targeted")</f>
        <v>#N/A</v>
      </c>
      <c r="C4405" s="65"/>
      <c r="D4405" s="151" t="s">
        <v>7700</v>
      </c>
      <c r="E4405" s="16" t="s">
        <v>919</v>
      </c>
      <c r="F4405" s="16" t="s">
        <v>920</v>
      </c>
      <c r="G4405" s="16" t="s">
        <v>469</v>
      </c>
      <c r="H4405" s="16" t="s">
        <v>6152</v>
      </c>
      <c r="I4405" s="16" t="s">
        <v>1282</v>
      </c>
      <c r="J4405" s="16" t="s">
        <v>6194</v>
      </c>
      <c r="K4405" s="17" t="s">
        <v>298</v>
      </c>
      <c r="L4405" s="18" t="s">
        <v>6153</v>
      </c>
      <c r="M4405" s="195" t="s">
        <v>6154</v>
      </c>
      <c r="N4405" s="16" t="s">
        <v>6155</v>
      </c>
      <c r="O4405" s="17" t="s">
        <v>346</v>
      </c>
      <c r="P4405" s="17" t="s">
        <v>305</v>
      </c>
      <c r="Q4405" s="17" t="s">
        <v>306</v>
      </c>
      <c r="R4405">
        <v>0</v>
      </c>
      <c r="S4405">
        <v>0</v>
      </c>
      <c r="T4405">
        <v>0</v>
      </c>
      <c r="U4405">
        <v>0</v>
      </c>
      <c r="V4405">
        <v>0</v>
      </c>
      <c r="W4405">
        <v>0</v>
      </c>
      <c r="X4405">
        <v>0</v>
      </c>
      <c r="Y4405">
        <v>0</v>
      </c>
      <c r="Z4405">
        <v>0</v>
      </c>
      <c r="AA4405">
        <v>0</v>
      </c>
      <c r="AB4405">
        <v>0</v>
      </c>
      <c r="AC4405">
        <v>0</v>
      </c>
      <c r="AD4405">
        <v>0</v>
      </c>
      <c r="AE4405">
        <v>0</v>
      </c>
      <c r="AF4405">
        <v>0</v>
      </c>
      <c r="AG4405" s="19">
        <v>0</v>
      </c>
      <c r="AH4405">
        <v>0</v>
      </c>
      <c r="AI4405">
        <v>0</v>
      </c>
      <c r="AJ4405">
        <v>0</v>
      </c>
      <c r="AK4405">
        <v>0</v>
      </c>
      <c r="AL4405">
        <v>0</v>
      </c>
      <c r="AM4405">
        <v>0</v>
      </c>
      <c r="AN4405">
        <v>0</v>
      </c>
      <c r="AO4405">
        <v>0</v>
      </c>
      <c r="AP4405">
        <v>0</v>
      </c>
      <c r="AQ4405">
        <v>0</v>
      </c>
      <c r="AR4405">
        <v>0</v>
      </c>
      <c r="AS4405">
        <v>0</v>
      </c>
      <c r="AT4405">
        <v>0</v>
      </c>
      <c r="AU4405">
        <v>0</v>
      </c>
      <c r="AV4405">
        <v>0</v>
      </c>
      <c r="AW4405">
        <v>0</v>
      </c>
      <c r="AX4405">
        <v>0</v>
      </c>
      <c r="AY4405">
        <v>0</v>
      </c>
      <c r="AZ4405">
        <v>2000</v>
      </c>
      <c r="BA4405">
        <v>2000</v>
      </c>
      <c r="BB4405">
        <v>1000</v>
      </c>
      <c r="BC4405">
        <v>1000</v>
      </c>
      <c r="BD4405">
        <v>1000</v>
      </c>
      <c r="BE4405">
        <v>2000</v>
      </c>
      <c r="BF4405">
        <v>1000</v>
      </c>
      <c r="BG4405">
        <v>2000</v>
      </c>
      <c r="BH4405">
        <v>1000</v>
      </c>
      <c r="BI4405">
        <v>1000</v>
      </c>
      <c r="BJ4405">
        <v>2000</v>
      </c>
      <c r="BK4405">
        <v>2000</v>
      </c>
      <c r="BL4405">
        <v>2000</v>
      </c>
      <c r="BM4405">
        <v>2000</v>
      </c>
      <c r="BN4405">
        <v>2000</v>
      </c>
      <c r="BO4405">
        <v>2000</v>
      </c>
      <c r="BP4405">
        <v>2000</v>
      </c>
      <c r="BQ4405">
        <v>2000</v>
      </c>
      <c r="BR4405">
        <v>2000</v>
      </c>
      <c r="BS4405">
        <v>2000</v>
      </c>
      <c r="BT4405">
        <v>2000</v>
      </c>
      <c r="BU4405">
        <v>2000</v>
      </c>
      <c r="BV4405">
        <v>2000</v>
      </c>
      <c r="BW4405">
        <v>2000</v>
      </c>
      <c r="BX4405">
        <v>2000</v>
      </c>
      <c r="BY4405">
        <v>2000</v>
      </c>
      <c r="BZ4405">
        <v>1000</v>
      </c>
      <c r="CA4405">
        <v>2000</v>
      </c>
      <c r="CB4405">
        <v>2000</v>
      </c>
      <c r="CC4405">
        <v>2000</v>
      </c>
      <c r="CD4405">
        <v>2000</v>
      </c>
      <c r="CE4405">
        <v>2000</v>
      </c>
    </row>
    <row r="4406" spans="1:83" x14ac:dyDescent="0.35">
      <c r="A4406" s="9" t="str">
        <f t="shared" si="68"/>
        <v>9932.801.00</v>
      </c>
      <c r="B4406" s="52" t="e">
        <f>+IF(MATCH(A4406,List!H$10:H$145,0),"Targeted")</f>
        <v>#N/A</v>
      </c>
      <c r="C4406" s="65"/>
      <c r="D4406" s="151"/>
      <c r="E4406" s="16" t="s">
        <v>919</v>
      </c>
      <c r="F4406" s="16" t="s">
        <v>920</v>
      </c>
      <c r="G4406" s="16" t="s">
        <v>469</v>
      </c>
      <c r="H4406" s="16" t="s">
        <v>6152</v>
      </c>
      <c r="I4406" s="16" t="s">
        <v>3499</v>
      </c>
      <c r="J4406" s="16" t="s">
        <v>6195</v>
      </c>
      <c r="K4406" s="17" t="s">
        <v>298</v>
      </c>
      <c r="L4406" s="18" t="s">
        <v>6153</v>
      </c>
      <c r="M4406" s="195" t="s">
        <v>6154</v>
      </c>
      <c r="N4406" s="16" t="s">
        <v>6155</v>
      </c>
      <c r="O4406" s="17" t="s">
        <v>304</v>
      </c>
      <c r="P4406" s="17" t="s">
        <v>305</v>
      </c>
      <c r="Q4406" s="17" t="s">
        <v>306</v>
      </c>
      <c r="R4406">
        <v>0</v>
      </c>
      <c r="S4406">
        <v>0</v>
      </c>
      <c r="T4406">
        <v>0</v>
      </c>
      <c r="U4406">
        <v>0</v>
      </c>
      <c r="V4406">
        <v>0</v>
      </c>
      <c r="W4406">
        <v>0</v>
      </c>
      <c r="X4406">
        <v>0</v>
      </c>
      <c r="Y4406">
        <v>0</v>
      </c>
      <c r="Z4406">
        <v>0</v>
      </c>
      <c r="AA4406">
        <v>0</v>
      </c>
      <c r="AB4406">
        <v>0</v>
      </c>
      <c r="AC4406">
        <v>0</v>
      </c>
      <c r="AD4406">
        <v>0</v>
      </c>
      <c r="AE4406">
        <v>0</v>
      </c>
      <c r="AF4406">
        <v>0</v>
      </c>
      <c r="AG4406" s="19">
        <v>0</v>
      </c>
      <c r="AH4406">
        <v>0</v>
      </c>
      <c r="AI4406">
        <v>0</v>
      </c>
      <c r="AJ4406">
        <v>0</v>
      </c>
      <c r="AK4406">
        <v>0</v>
      </c>
      <c r="AL4406">
        <v>0</v>
      </c>
      <c r="AM4406">
        <v>0</v>
      </c>
      <c r="AN4406">
        <v>0</v>
      </c>
      <c r="AO4406">
        <v>0</v>
      </c>
      <c r="AP4406">
        <v>0</v>
      </c>
      <c r="AQ4406">
        <v>0</v>
      </c>
      <c r="AR4406">
        <v>0</v>
      </c>
      <c r="AS4406">
        <v>0</v>
      </c>
      <c r="AT4406">
        <v>0</v>
      </c>
      <c r="AU4406">
        <v>0</v>
      </c>
      <c r="AV4406">
        <v>0</v>
      </c>
      <c r="AW4406">
        <v>0</v>
      </c>
      <c r="AX4406">
        <v>0</v>
      </c>
      <c r="AY4406">
        <v>0</v>
      </c>
      <c r="AZ4406">
        <v>0</v>
      </c>
      <c r="BA4406">
        <v>0</v>
      </c>
      <c r="BB4406">
        <v>0</v>
      </c>
      <c r="BC4406">
        <v>0</v>
      </c>
      <c r="BD4406">
        <v>0</v>
      </c>
      <c r="BE4406">
        <v>-1000</v>
      </c>
      <c r="BF4406">
        <v>0</v>
      </c>
      <c r="BG4406">
        <v>0</v>
      </c>
      <c r="BH4406">
        <v>1000</v>
      </c>
      <c r="BI4406">
        <v>-1000</v>
      </c>
      <c r="BJ4406">
        <v>0</v>
      </c>
      <c r="BK4406">
        <v>0</v>
      </c>
      <c r="BL4406">
        <v>0</v>
      </c>
      <c r="BM4406">
        <v>0</v>
      </c>
      <c r="BN4406">
        <v>-1000</v>
      </c>
      <c r="BO4406">
        <v>-1000</v>
      </c>
      <c r="BP4406">
        <v>0</v>
      </c>
      <c r="BQ4406">
        <v>-1000</v>
      </c>
      <c r="BR4406">
        <v>0</v>
      </c>
      <c r="BS4406">
        <v>0</v>
      </c>
      <c r="BT4406">
        <v>0</v>
      </c>
      <c r="BU4406">
        <v>0</v>
      </c>
      <c r="BV4406">
        <v>0</v>
      </c>
      <c r="BW4406">
        <v>0</v>
      </c>
      <c r="BX4406" s="10">
        <v>0</v>
      </c>
      <c r="BY4406">
        <v>0</v>
      </c>
      <c r="BZ4406">
        <v>0</v>
      </c>
      <c r="CA4406">
        <v>0</v>
      </c>
      <c r="CB4406">
        <v>0</v>
      </c>
      <c r="CC4406">
        <v>0</v>
      </c>
      <c r="CD4406">
        <v>0</v>
      </c>
      <c r="CE4406">
        <v>0</v>
      </c>
    </row>
    <row r="4407" spans="1:83" x14ac:dyDescent="0.35">
      <c r="A4407" s="9" t="str">
        <f t="shared" si="68"/>
        <v>0000.801.00</v>
      </c>
      <c r="B4407" s="52" t="e">
        <f>+IF(MATCH(A4407,List!H$10:H$145,0),"Targeted")</f>
        <v>#N/A</v>
      </c>
      <c r="C4407" s="65"/>
      <c r="D4407" s="151" t="s">
        <v>7700</v>
      </c>
      <c r="E4407" s="16" t="s">
        <v>919</v>
      </c>
      <c r="F4407" s="16" t="s">
        <v>920</v>
      </c>
      <c r="G4407" s="16" t="s">
        <v>519</v>
      </c>
      <c r="H4407" s="16" t="s">
        <v>6196</v>
      </c>
      <c r="I4407" s="16" t="s">
        <v>471</v>
      </c>
      <c r="J4407" s="16" t="s">
        <v>6196</v>
      </c>
      <c r="K4407" s="17" t="s">
        <v>298</v>
      </c>
      <c r="L4407" s="18" t="s">
        <v>6153</v>
      </c>
      <c r="M4407" s="195" t="s">
        <v>6154</v>
      </c>
      <c r="N4407" s="16" t="s">
        <v>6155</v>
      </c>
      <c r="O4407" s="17" t="s">
        <v>346</v>
      </c>
      <c r="P4407" s="17" t="s">
        <v>305</v>
      </c>
      <c r="Q4407" s="17" t="s">
        <v>306</v>
      </c>
      <c r="R4407">
        <v>50295</v>
      </c>
      <c r="S4407">
        <v>52983</v>
      </c>
      <c r="T4407">
        <v>55654</v>
      </c>
      <c r="U4407">
        <v>58212</v>
      </c>
      <c r="V4407">
        <v>68095</v>
      </c>
      <c r="W4407">
        <v>76006</v>
      </c>
      <c r="X4407">
        <v>81833</v>
      </c>
      <c r="Y4407">
        <v>90564</v>
      </c>
      <c r="Z4407">
        <v>108279</v>
      </c>
      <c r="AA4407">
        <v>118204</v>
      </c>
      <c r="AB4407">
        <v>128830</v>
      </c>
      <c r="AC4407">
        <v>141648</v>
      </c>
      <c r="AD4407">
        <v>158093</v>
      </c>
      <c r="AE4407">
        <v>178988</v>
      </c>
      <c r="AF4407">
        <v>197525</v>
      </c>
      <c r="AG4407" s="19">
        <v>56648</v>
      </c>
      <c r="AH4407">
        <v>267015</v>
      </c>
      <c r="AI4407">
        <v>289245</v>
      </c>
      <c r="AJ4407">
        <v>303721</v>
      </c>
      <c r="AK4407">
        <v>324569</v>
      </c>
      <c r="AL4407">
        <v>347721</v>
      </c>
      <c r="AM4407">
        <v>375241</v>
      </c>
      <c r="AN4407">
        <v>399800</v>
      </c>
      <c r="AO4407">
        <v>0</v>
      </c>
      <c r="AP4407">
        <v>0</v>
      </c>
      <c r="AQ4407">
        <v>0</v>
      </c>
      <c r="AR4407">
        <v>0</v>
      </c>
      <c r="AS4407">
        <v>0</v>
      </c>
      <c r="AT4407">
        <v>0</v>
      </c>
      <c r="AU4407">
        <v>0</v>
      </c>
      <c r="AV4407">
        <v>0</v>
      </c>
      <c r="AW4407">
        <v>0</v>
      </c>
      <c r="AX4407">
        <v>0</v>
      </c>
      <c r="AY4407">
        <v>0</v>
      </c>
      <c r="AZ4407">
        <v>0</v>
      </c>
      <c r="BA4407">
        <v>0</v>
      </c>
      <c r="BB4407">
        <v>0</v>
      </c>
      <c r="BC4407">
        <v>0</v>
      </c>
      <c r="BD4407">
        <v>0</v>
      </c>
      <c r="BE4407">
        <v>0</v>
      </c>
      <c r="BF4407">
        <v>0</v>
      </c>
      <c r="BG4407">
        <v>0</v>
      </c>
      <c r="BH4407">
        <v>0</v>
      </c>
      <c r="BI4407">
        <v>0</v>
      </c>
      <c r="BJ4407">
        <v>0</v>
      </c>
      <c r="BK4407">
        <v>0</v>
      </c>
      <c r="BL4407">
        <v>0</v>
      </c>
      <c r="BM4407">
        <v>0</v>
      </c>
      <c r="BN4407">
        <v>0</v>
      </c>
      <c r="BO4407">
        <v>0</v>
      </c>
      <c r="BP4407">
        <v>0</v>
      </c>
      <c r="BQ4407">
        <v>0</v>
      </c>
      <c r="BR4407">
        <v>0</v>
      </c>
      <c r="BS4407">
        <v>0</v>
      </c>
      <c r="BT4407">
        <v>0</v>
      </c>
      <c r="BU4407">
        <v>0</v>
      </c>
      <c r="BV4407">
        <v>0</v>
      </c>
      <c r="BW4407">
        <v>0</v>
      </c>
      <c r="BX4407">
        <v>0</v>
      </c>
      <c r="BY4407">
        <v>0</v>
      </c>
      <c r="BZ4407">
        <v>0</v>
      </c>
      <c r="CA4407">
        <v>0</v>
      </c>
      <c r="CB4407">
        <v>0</v>
      </c>
      <c r="CC4407">
        <v>0</v>
      </c>
      <c r="CD4407">
        <v>0</v>
      </c>
      <c r="CE4407">
        <v>0</v>
      </c>
    </row>
    <row r="4408" spans="1:83" x14ac:dyDescent="0.35">
      <c r="A4408" s="9" t="str">
        <f t="shared" si="68"/>
        <v>0200.801.00</v>
      </c>
      <c r="B4408" s="52" t="e">
        <f>+IF(MATCH(A4408,List!H$10:H$145,0),"Targeted")</f>
        <v>#N/A</v>
      </c>
      <c r="C4408" s="65"/>
      <c r="D4408" s="151"/>
      <c r="E4408" s="16" t="s">
        <v>919</v>
      </c>
      <c r="F4408" s="16" t="s">
        <v>920</v>
      </c>
      <c r="G4408" s="16" t="s">
        <v>519</v>
      </c>
      <c r="H4408" s="16" t="s">
        <v>6196</v>
      </c>
      <c r="I4408" s="16" t="s">
        <v>24</v>
      </c>
      <c r="J4408" s="16" t="s">
        <v>6197</v>
      </c>
      <c r="K4408" s="17" t="s">
        <v>298</v>
      </c>
      <c r="L4408" s="18" t="s">
        <v>6153</v>
      </c>
      <c r="M4408" s="195" t="s">
        <v>6154</v>
      </c>
      <c r="N4408" s="16" t="s">
        <v>6155</v>
      </c>
      <c r="O4408" s="17" t="s">
        <v>304</v>
      </c>
      <c r="P4408" s="17" t="s">
        <v>305</v>
      </c>
      <c r="Q4408" s="17" t="s">
        <v>306</v>
      </c>
      <c r="R4408">
        <v>0</v>
      </c>
      <c r="S4408">
        <v>0</v>
      </c>
      <c r="T4408">
        <v>0</v>
      </c>
      <c r="U4408">
        <v>0</v>
      </c>
      <c r="V4408">
        <v>0</v>
      </c>
      <c r="W4408">
        <v>0</v>
      </c>
      <c r="X4408">
        <v>0</v>
      </c>
      <c r="Y4408">
        <v>0</v>
      </c>
      <c r="Z4408">
        <v>0</v>
      </c>
      <c r="AA4408">
        <v>0</v>
      </c>
      <c r="AB4408">
        <v>0</v>
      </c>
      <c r="AC4408">
        <v>0</v>
      </c>
      <c r="AD4408">
        <v>0</v>
      </c>
      <c r="AE4408">
        <v>0</v>
      </c>
      <c r="AF4408">
        <v>0</v>
      </c>
      <c r="AG4408" s="19">
        <v>0</v>
      </c>
      <c r="AH4408">
        <v>0</v>
      </c>
      <c r="AI4408">
        <v>0</v>
      </c>
      <c r="AJ4408">
        <v>0</v>
      </c>
      <c r="AK4408">
        <v>0</v>
      </c>
      <c r="AL4408">
        <v>0</v>
      </c>
      <c r="AM4408">
        <v>0</v>
      </c>
      <c r="AN4408">
        <v>0</v>
      </c>
      <c r="AO4408">
        <v>35467</v>
      </c>
      <c r="AP4408">
        <v>36859</v>
      </c>
      <c r="AQ4408">
        <v>37323</v>
      </c>
      <c r="AR4408">
        <v>41835</v>
      </c>
      <c r="AS4408">
        <v>46665</v>
      </c>
      <c r="AT4408">
        <v>47321</v>
      </c>
      <c r="AU4408">
        <v>49935</v>
      </c>
      <c r="AV4408">
        <v>61691</v>
      </c>
      <c r="AW4408">
        <v>68871</v>
      </c>
      <c r="AX4408">
        <v>71678</v>
      </c>
      <c r="AY4408">
        <v>73195</v>
      </c>
      <c r="AZ4408">
        <v>73000</v>
      </c>
      <c r="BA4408">
        <v>73000</v>
      </c>
      <c r="BB4408">
        <v>74000</v>
      </c>
      <c r="BC4408">
        <v>74000</v>
      </c>
      <c r="BD4408">
        <v>76000</v>
      </c>
      <c r="BE4408">
        <v>77000</v>
      </c>
      <c r="BF4408">
        <v>80000</v>
      </c>
      <c r="BG4408">
        <v>83000</v>
      </c>
      <c r="BH4408">
        <v>86000</v>
      </c>
      <c r="BI4408">
        <v>88000</v>
      </c>
      <c r="BJ4408">
        <v>92000</v>
      </c>
      <c r="BK4408">
        <v>93000</v>
      </c>
      <c r="BL4408">
        <v>94000</v>
      </c>
      <c r="BM4408">
        <v>96000</v>
      </c>
      <c r="BN4408">
        <v>99000</v>
      </c>
      <c r="BO4408">
        <v>100000</v>
      </c>
      <c r="BP4408">
        <v>101000</v>
      </c>
      <c r="BQ4408">
        <v>101000</v>
      </c>
      <c r="BR4408">
        <v>101000</v>
      </c>
      <c r="BS4408">
        <v>102000</v>
      </c>
      <c r="BT4408">
        <v>100000</v>
      </c>
      <c r="BU4408">
        <v>103000</v>
      </c>
      <c r="BV4408">
        <v>102000</v>
      </c>
      <c r="BW4408">
        <v>101000</v>
      </c>
      <c r="BX4408" s="10">
        <v>101000</v>
      </c>
      <c r="BY4408">
        <v>102000</v>
      </c>
      <c r="BZ4408">
        <v>106000</v>
      </c>
      <c r="CA4408">
        <v>108000</v>
      </c>
      <c r="CB4408">
        <v>104000</v>
      </c>
      <c r="CC4408">
        <v>104000</v>
      </c>
      <c r="CD4408">
        <v>105000</v>
      </c>
      <c r="CE4408">
        <v>105000</v>
      </c>
    </row>
    <row r="4409" spans="1:83" x14ac:dyDescent="0.35">
      <c r="A4409" s="9" t="str">
        <f t="shared" si="68"/>
        <v>0208.801.00</v>
      </c>
      <c r="B4409" s="52" t="e">
        <f>+IF(MATCH(A4409,List!H$10:H$145,0),"Targeted")</f>
        <v>#N/A</v>
      </c>
      <c r="C4409" s="65"/>
      <c r="D4409" s="151" t="s">
        <v>7700</v>
      </c>
      <c r="E4409" s="16" t="s">
        <v>919</v>
      </c>
      <c r="F4409" s="16" t="s">
        <v>920</v>
      </c>
      <c r="G4409" s="16" t="s">
        <v>519</v>
      </c>
      <c r="H4409" s="16" t="s">
        <v>6196</v>
      </c>
      <c r="I4409" s="16" t="s">
        <v>1569</v>
      </c>
      <c r="J4409" s="16" t="s">
        <v>6198</v>
      </c>
      <c r="K4409" s="17" t="s">
        <v>298</v>
      </c>
      <c r="L4409" s="18" t="s">
        <v>6153</v>
      </c>
      <c r="M4409" s="195" t="s">
        <v>6154</v>
      </c>
      <c r="N4409" s="16" t="s">
        <v>6155</v>
      </c>
      <c r="O4409" s="17" t="s">
        <v>346</v>
      </c>
      <c r="P4409" s="17" t="s">
        <v>305</v>
      </c>
      <c r="Q4409" s="17" t="s">
        <v>306</v>
      </c>
      <c r="R4409">
        <v>0</v>
      </c>
      <c r="S4409">
        <v>0</v>
      </c>
      <c r="T4409">
        <v>0</v>
      </c>
      <c r="U4409">
        <v>0</v>
      </c>
      <c r="V4409">
        <v>0</v>
      </c>
      <c r="W4409">
        <v>0</v>
      </c>
      <c r="X4409">
        <v>0</v>
      </c>
      <c r="Y4409">
        <v>0</v>
      </c>
      <c r="Z4409">
        <v>0</v>
      </c>
      <c r="AA4409">
        <v>0</v>
      </c>
      <c r="AB4409">
        <v>0</v>
      </c>
      <c r="AC4409">
        <v>0</v>
      </c>
      <c r="AD4409">
        <v>0</v>
      </c>
      <c r="AE4409">
        <v>0</v>
      </c>
      <c r="AF4409">
        <v>0</v>
      </c>
      <c r="AG4409" s="19">
        <v>0</v>
      </c>
      <c r="AH4409">
        <v>0</v>
      </c>
      <c r="AI4409">
        <v>0</v>
      </c>
      <c r="AJ4409">
        <v>0</v>
      </c>
      <c r="AK4409">
        <v>0</v>
      </c>
      <c r="AL4409">
        <v>0</v>
      </c>
      <c r="AM4409">
        <v>0</v>
      </c>
      <c r="AN4409">
        <v>0</v>
      </c>
      <c r="AO4409">
        <v>105</v>
      </c>
      <c r="AP4409">
        <v>103</v>
      </c>
      <c r="AQ4409">
        <v>101</v>
      </c>
      <c r="AR4409">
        <v>105</v>
      </c>
      <c r="AS4409">
        <v>98</v>
      </c>
      <c r="AT4409">
        <v>102</v>
      </c>
      <c r="AU4409">
        <v>92</v>
      </c>
      <c r="AV4409">
        <v>93</v>
      </c>
      <c r="AW4409">
        <v>74</v>
      </c>
      <c r="AX4409">
        <v>-1</v>
      </c>
      <c r="AY4409">
        <v>0</v>
      </c>
      <c r="AZ4409">
        <v>0</v>
      </c>
      <c r="BA4409">
        <v>0</v>
      </c>
      <c r="BB4409">
        <v>0</v>
      </c>
      <c r="BC4409">
        <v>0</v>
      </c>
      <c r="BD4409">
        <v>0</v>
      </c>
      <c r="BE4409">
        <v>0</v>
      </c>
      <c r="BF4409">
        <v>0</v>
      </c>
      <c r="BG4409">
        <v>0</v>
      </c>
      <c r="BH4409">
        <v>0</v>
      </c>
      <c r="BI4409">
        <v>0</v>
      </c>
      <c r="BJ4409">
        <v>0</v>
      </c>
      <c r="BK4409">
        <v>0</v>
      </c>
      <c r="BL4409">
        <v>0</v>
      </c>
      <c r="BM4409">
        <v>0</v>
      </c>
      <c r="BN4409">
        <v>0</v>
      </c>
      <c r="BO4409">
        <v>0</v>
      </c>
      <c r="BP4409">
        <v>0</v>
      </c>
      <c r="BQ4409">
        <v>0</v>
      </c>
      <c r="BR4409">
        <v>0</v>
      </c>
      <c r="BS4409">
        <v>0</v>
      </c>
      <c r="BT4409">
        <v>0</v>
      </c>
      <c r="BU4409">
        <v>0</v>
      </c>
      <c r="BV4409">
        <v>0</v>
      </c>
      <c r="BW4409">
        <v>0</v>
      </c>
      <c r="BX4409">
        <v>0</v>
      </c>
      <c r="BY4409">
        <v>0</v>
      </c>
      <c r="BZ4409">
        <v>0</v>
      </c>
      <c r="CA4409">
        <v>0</v>
      </c>
      <c r="CB4409">
        <v>0</v>
      </c>
      <c r="CC4409">
        <v>0</v>
      </c>
      <c r="CD4409">
        <v>0</v>
      </c>
      <c r="CE4409">
        <v>0</v>
      </c>
    </row>
    <row r="4410" spans="1:83" x14ac:dyDescent="0.35">
      <c r="A4410" s="9" t="str">
        <f t="shared" si="68"/>
        <v>0215.801.00</v>
      </c>
      <c r="B4410" s="52" t="e">
        <f>+IF(MATCH(A4410,List!H$10:H$145,0),"Targeted")</f>
        <v>#N/A</v>
      </c>
      <c r="C4410" s="65"/>
      <c r="D4410" s="151"/>
      <c r="E4410" s="16" t="s">
        <v>919</v>
      </c>
      <c r="F4410" s="16" t="s">
        <v>920</v>
      </c>
      <c r="G4410" s="16" t="s">
        <v>519</v>
      </c>
      <c r="H4410" s="16" t="s">
        <v>6196</v>
      </c>
      <c r="I4410" s="16" t="s">
        <v>1868</v>
      </c>
      <c r="J4410" s="16" t="s">
        <v>6199</v>
      </c>
      <c r="K4410" s="17" t="s">
        <v>298</v>
      </c>
      <c r="L4410" s="18" t="s">
        <v>6153</v>
      </c>
      <c r="M4410" s="195" t="s">
        <v>6154</v>
      </c>
      <c r="N4410" s="16" t="s">
        <v>6155</v>
      </c>
      <c r="O4410" s="17" t="s">
        <v>304</v>
      </c>
      <c r="P4410" s="17" t="s">
        <v>305</v>
      </c>
      <c r="Q4410" s="17" t="s">
        <v>306</v>
      </c>
      <c r="R4410">
        <v>0</v>
      </c>
      <c r="S4410">
        <v>0</v>
      </c>
      <c r="T4410">
        <v>0</v>
      </c>
      <c r="U4410">
        <v>0</v>
      </c>
      <c r="V4410">
        <v>0</v>
      </c>
      <c r="W4410">
        <v>0</v>
      </c>
      <c r="X4410">
        <v>0</v>
      </c>
      <c r="Y4410">
        <v>0</v>
      </c>
      <c r="Z4410">
        <v>0</v>
      </c>
      <c r="AA4410">
        <v>0</v>
      </c>
      <c r="AB4410">
        <v>0</v>
      </c>
      <c r="AC4410">
        <v>0</v>
      </c>
      <c r="AD4410">
        <v>0</v>
      </c>
      <c r="AE4410">
        <v>0</v>
      </c>
      <c r="AF4410">
        <v>0</v>
      </c>
      <c r="AG4410" s="19">
        <v>0</v>
      </c>
      <c r="AH4410">
        <v>0</v>
      </c>
      <c r="AI4410">
        <v>0</v>
      </c>
      <c r="AJ4410">
        <v>0</v>
      </c>
      <c r="AK4410">
        <v>0</v>
      </c>
      <c r="AL4410">
        <v>0</v>
      </c>
      <c r="AM4410">
        <v>0</v>
      </c>
      <c r="AN4410">
        <v>0</v>
      </c>
      <c r="AO4410">
        <v>285</v>
      </c>
      <c r="AP4410">
        <v>75</v>
      </c>
      <c r="AQ4410">
        <v>0</v>
      </c>
      <c r="AR4410">
        <v>303</v>
      </c>
      <c r="AS4410">
        <v>90</v>
      </c>
      <c r="AT4410">
        <v>448</v>
      </c>
      <c r="AU4410">
        <v>268</v>
      </c>
      <c r="AV4410">
        <v>125</v>
      </c>
      <c r="AW4410">
        <v>0</v>
      </c>
      <c r="AX4410">
        <v>259</v>
      </c>
      <c r="AY4410">
        <v>0</v>
      </c>
      <c r="AZ4410">
        <v>0</v>
      </c>
      <c r="BA4410">
        <v>0</v>
      </c>
      <c r="BB4410">
        <v>0</v>
      </c>
      <c r="BC4410">
        <v>0</v>
      </c>
      <c r="BD4410">
        <v>0</v>
      </c>
      <c r="BE4410">
        <v>0</v>
      </c>
      <c r="BF4410">
        <v>0</v>
      </c>
      <c r="BG4410">
        <v>0</v>
      </c>
      <c r="BH4410">
        <v>0</v>
      </c>
      <c r="BI4410">
        <v>0</v>
      </c>
      <c r="BJ4410">
        <v>0</v>
      </c>
      <c r="BK4410">
        <v>0</v>
      </c>
      <c r="BL4410">
        <v>0</v>
      </c>
      <c r="BM4410">
        <v>0</v>
      </c>
      <c r="BN4410">
        <v>0</v>
      </c>
      <c r="BO4410">
        <v>0</v>
      </c>
      <c r="BP4410">
        <v>0</v>
      </c>
      <c r="BQ4410">
        <v>0</v>
      </c>
      <c r="BR4410">
        <v>0</v>
      </c>
      <c r="BS4410">
        <v>0</v>
      </c>
      <c r="BT4410">
        <v>0</v>
      </c>
      <c r="BU4410">
        <v>0</v>
      </c>
      <c r="BV4410">
        <v>0</v>
      </c>
      <c r="BW4410">
        <v>0</v>
      </c>
      <c r="BX4410" s="10">
        <v>0</v>
      </c>
      <c r="BY4410">
        <v>0</v>
      </c>
      <c r="BZ4410">
        <v>0</v>
      </c>
      <c r="CA4410">
        <v>0</v>
      </c>
      <c r="CB4410">
        <v>0</v>
      </c>
      <c r="CC4410">
        <v>0</v>
      </c>
      <c r="CD4410">
        <v>0</v>
      </c>
      <c r="CE4410">
        <v>0</v>
      </c>
    </row>
    <row r="4411" spans="1:83" x14ac:dyDescent="0.35">
      <c r="A4411" s="9" t="str">
        <f t="shared" si="68"/>
        <v>0400.801.00</v>
      </c>
      <c r="B4411" s="52" t="e">
        <f>+IF(MATCH(A4411,List!H$10:H$145,0),"Targeted")</f>
        <v>#N/A</v>
      </c>
      <c r="C4411" s="65"/>
      <c r="D4411" s="151" t="s">
        <v>7700</v>
      </c>
      <c r="E4411" s="16" t="s">
        <v>919</v>
      </c>
      <c r="F4411" s="16" t="s">
        <v>920</v>
      </c>
      <c r="G4411" s="16" t="s">
        <v>519</v>
      </c>
      <c r="H4411" s="16" t="s">
        <v>6196</v>
      </c>
      <c r="I4411" s="16" t="s">
        <v>682</v>
      </c>
      <c r="J4411" s="16" t="s">
        <v>918</v>
      </c>
      <c r="K4411" s="17" t="s">
        <v>298</v>
      </c>
      <c r="L4411" s="18" t="s">
        <v>6153</v>
      </c>
      <c r="M4411" s="195" t="s">
        <v>6154</v>
      </c>
      <c r="N4411" s="16" t="s">
        <v>6155</v>
      </c>
      <c r="O4411" s="17" t="s">
        <v>346</v>
      </c>
      <c r="P4411" s="17" t="s">
        <v>305</v>
      </c>
      <c r="Q4411" s="17" t="s">
        <v>306</v>
      </c>
      <c r="R4411">
        <v>0</v>
      </c>
      <c r="S4411">
        <v>0</v>
      </c>
      <c r="T4411">
        <v>0</v>
      </c>
      <c r="U4411">
        <v>0</v>
      </c>
      <c r="V4411">
        <v>0</v>
      </c>
      <c r="W4411">
        <v>0</v>
      </c>
      <c r="X4411">
        <v>0</v>
      </c>
      <c r="Y4411">
        <v>0</v>
      </c>
      <c r="Z4411">
        <v>0</v>
      </c>
      <c r="AA4411">
        <v>0</v>
      </c>
      <c r="AB4411">
        <v>0</v>
      </c>
      <c r="AC4411">
        <v>0</v>
      </c>
      <c r="AD4411">
        <v>0</v>
      </c>
      <c r="AE4411">
        <v>0</v>
      </c>
      <c r="AF4411">
        <v>0</v>
      </c>
      <c r="AG4411" s="19">
        <v>0</v>
      </c>
      <c r="AH4411">
        <v>0</v>
      </c>
      <c r="AI4411">
        <v>0</v>
      </c>
      <c r="AJ4411">
        <v>0</v>
      </c>
      <c r="AK4411">
        <v>0</v>
      </c>
      <c r="AL4411">
        <v>0</v>
      </c>
      <c r="AM4411">
        <v>0</v>
      </c>
      <c r="AN4411">
        <v>0</v>
      </c>
      <c r="AO4411">
        <v>360954</v>
      </c>
      <c r="AP4411">
        <v>376863</v>
      </c>
      <c r="AQ4411">
        <v>386722</v>
      </c>
      <c r="AR4411">
        <v>449193</v>
      </c>
      <c r="AS4411">
        <v>517538</v>
      </c>
      <c r="AT4411">
        <v>495520</v>
      </c>
      <c r="AU4411">
        <v>532084</v>
      </c>
      <c r="AV4411">
        <v>590039</v>
      </c>
      <c r="AW4411">
        <v>687652</v>
      </c>
      <c r="AX4411">
        <v>678127</v>
      </c>
      <c r="AY4411">
        <v>679855</v>
      </c>
      <c r="AZ4411">
        <v>648000</v>
      </c>
      <c r="BA4411">
        <v>666000</v>
      </c>
      <c r="BB4411">
        <v>681000</v>
      </c>
      <c r="BC4411">
        <v>707000</v>
      </c>
      <c r="BD4411">
        <v>717000</v>
      </c>
      <c r="BE4411">
        <v>756000</v>
      </c>
      <c r="BF4411">
        <v>774000</v>
      </c>
      <c r="BG4411">
        <v>883000</v>
      </c>
      <c r="BH4411">
        <v>932000</v>
      </c>
      <c r="BI4411">
        <v>1037000</v>
      </c>
      <c r="BJ4411">
        <v>1069000</v>
      </c>
      <c r="BK4411">
        <v>1127000</v>
      </c>
      <c r="BL4411">
        <v>1124000</v>
      </c>
      <c r="BM4411">
        <v>1205000</v>
      </c>
      <c r="BN4411">
        <v>1233000</v>
      </c>
      <c r="BO4411">
        <v>1344000</v>
      </c>
      <c r="BP4411">
        <v>1255000</v>
      </c>
      <c r="BQ4411">
        <v>1247000</v>
      </c>
      <c r="BR4411">
        <v>1151000</v>
      </c>
      <c r="BS4411">
        <v>1114000</v>
      </c>
      <c r="BT4411">
        <v>1126000</v>
      </c>
      <c r="BU4411">
        <v>1166000</v>
      </c>
      <c r="BV4411">
        <v>1155000</v>
      </c>
      <c r="BW4411">
        <v>1214000</v>
      </c>
      <c r="BX4411">
        <v>1252000</v>
      </c>
      <c r="BY4411">
        <v>1367000</v>
      </c>
      <c r="BZ4411">
        <v>1527000</v>
      </c>
      <c r="CA4411">
        <v>1603000</v>
      </c>
      <c r="CB4411">
        <v>1603000</v>
      </c>
      <c r="CC4411">
        <v>1636000</v>
      </c>
      <c r="CD4411">
        <v>1673000</v>
      </c>
      <c r="CE4411">
        <v>1709000</v>
      </c>
    </row>
    <row r="4412" spans="1:83" x14ac:dyDescent="0.35">
      <c r="A4412" s="9" t="str">
        <f t="shared" si="68"/>
        <v>0410.801.00</v>
      </c>
      <c r="B4412" s="52" t="e">
        <f>+IF(MATCH(A4412,List!H$10:H$145,0),"Targeted")</f>
        <v>#N/A</v>
      </c>
      <c r="C4412" s="65"/>
      <c r="D4412" s="151" t="s">
        <v>7700</v>
      </c>
      <c r="E4412" s="16" t="s">
        <v>919</v>
      </c>
      <c r="F4412" s="16" t="s">
        <v>920</v>
      </c>
      <c r="G4412" s="16" t="s">
        <v>519</v>
      </c>
      <c r="H4412" s="16" t="s">
        <v>6196</v>
      </c>
      <c r="I4412" s="16" t="s">
        <v>3830</v>
      </c>
      <c r="J4412" s="16" t="s">
        <v>6200</v>
      </c>
      <c r="K4412" s="17" t="s">
        <v>298</v>
      </c>
      <c r="L4412" s="18" t="s">
        <v>6153</v>
      </c>
      <c r="M4412" s="195" t="s">
        <v>6154</v>
      </c>
      <c r="N4412" s="16" t="s">
        <v>6155</v>
      </c>
      <c r="O4412" s="17" t="s">
        <v>346</v>
      </c>
      <c r="P4412" s="17" t="s">
        <v>305</v>
      </c>
      <c r="Q4412" s="17" t="s">
        <v>306</v>
      </c>
      <c r="R4412">
        <v>0</v>
      </c>
      <c r="S4412">
        <v>0</v>
      </c>
      <c r="T4412">
        <v>0</v>
      </c>
      <c r="U4412">
        <v>0</v>
      </c>
      <c r="V4412">
        <v>0</v>
      </c>
      <c r="W4412">
        <v>0</v>
      </c>
      <c r="X4412">
        <v>0</v>
      </c>
      <c r="Y4412">
        <v>0</v>
      </c>
      <c r="Z4412">
        <v>0</v>
      </c>
      <c r="AA4412">
        <v>0</v>
      </c>
      <c r="AB4412">
        <v>0</v>
      </c>
      <c r="AC4412">
        <v>0</v>
      </c>
      <c r="AD4412">
        <v>0</v>
      </c>
      <c r="AE4412">
        <v>0</v>
      </c>
      <c r="AF4412">
        <v>0</v>
      </c>
      <c r="AG4412" s="19">
        <v>0</v>
      </c>
      <c r="AH4412">
        <v>0</v>
      </c>
      <c r="AI4412">
        <v>0</v>
      </c>
      <c r="AJ4412">
        <v>0</v>
      </c>
      <c r="AK4412">
        <v>0</v>
      </c>
      <c r="AL4412">
        <v>0</v>
      </c>
      <c r="AM4412">
        <v>0</v>
      </c>
      <c r="AN4412">
        <v>0</v>
      </c>
      <c r="AO4412">
        <v>45259</v>
      </c>
      <c r="AP4412">
        <v>46801</v>
      </c>
      <c r="AQ4412">
        <v>45068</v>
      </c>
      <c r="AR4412">
        <v>0</v>
      </c>
      <c r="AS4412">
        <v>0</v>
      </c>
      <c r="AT4412">
        <v>0</v>
      </c>
      <c r="AU4412">
        <v>0</v>
      </c>
      <c r="AV4412">
        <v>0</v>
      </c>
      <c r="AW4412">
        <v>0</v>
      </c>
      <c r="AX4412">
        <v>0</v>
      </c>
      <c r="AY4412">
        <v>0</v>
      </c>
      <c r="AZ4412">
        <v>0</v>
      </c>
      <c r="BA4412">
        <v>0</v>
      </c>
      <c r="BB4412">
        <v>0</v>
      </c>
      <c r="BC4412">
        <v>0</v>
      </c>
      <c r="BD4412">
        <v>0</v>
      </c>
      <c r="BE4412">
        <v>0</v>
      </c>
      <c r="BF4412">
        <v>0</v>
      </c>
      <c r="BG4412">
        <v>0</v>
      </c>
      <c r="BH4412">
        <v>0</v>
      </c>
      <c r="BI4412">
        <v>0</v>
      </c>
      <c r="BJ4412">
        <v>0</v>
      </c>
      <c r="BK4412">
        <v>0</v>
      </c>
      <c r="BL4412">
        <v>0</v>
      </c>
      <c r="BM4412">
        <v>0</v>
      </c>
      <c r="BN4412">
        <v>0</v>
      </c>
      <c r="BO4412">
        <v>0</v>
      </c>
      <c r="BP4412">
        <v>0</v>
      </c>
      <c r="BQ4412">
        <v>0</v>
      </c>
      <c r="BR4412">
        <v>0</v>
      </c>
      <c r="BS4412">
        <v>0</v>
      </c>
      <c r="BT4412">
        <v>0</v>
      </c>
      <c r="BU4412">
        <v>0</v>
      </c>
      <c r="BV4412">
        <v>0</v>
      </c>
      <c r="BW4412">
        <v>0</v>
      </c>
      <c r="BX4412">
        <v>0</v>
      </c>
      <c r="BY4412">
        <v>0</v>
      </c>
      <c r="BZ4412">
        <v>0</v>
      </c>
      <c r="CA4412">
        <v>0</v>
      </c>
      <c r="CB4412">
        <v>0</v>
      </c>
      <c r="CC4412">
        <v>0</v>
      </c>
      <c r="CD4412">
        <v>0</v>
      </c>
      <c r="CE4412">
        <v>0</v>
      </c>
    </row>
    <row r="4413" spans="1:83" x14ac:dyDescent="0.35">
      <c r="A4413" s="9" t="str">
        <f t="shared" si="68"/>
        <v>0440.801.00</v>
      </c>
      <c r="B4413" s="52" t="e">
        <f>+IF(MATCH(A4413,List!H$10:H$145,0),"Targeted")</f>
        <v>#N/A</v>
      </c>
      <c r="C4413" s="65"/>
      <c r="D4413" s="151" t="s">
        <v>7700</v>
      </c>
      <c r="E4413" s="16" t="s">
        <v>919</v>
      </c>
      <c r="F4413" s="16" t="s">
        <v>920</v>
      </c>
      <c r="G4413" s="16" t="s">
        <v>519</v>
      </c>
      <c r="H4413" s="16" t="s">
        <v>6196</v>
      </c>
      <c r="I4413" s="16" t="s">
        <v>6201</v>
      </c>
      <c r="J4413" s="16" t="s">
        <v>6169</v>
      </c>
      <c r="K4413" s="17" t="s">
        <v>298</v>
      </c>
      <c r="L4413" s="18" t="s">
        <v>6153</v>
      </c>
      <c r="M4413" s="195" t="s">
        <v>6154</v>
      </c>
      <c r="N4413" s="16" t="s">
        <v>6155</v>
      </c>
      <c r="O4413" s="17" t="s">
        <v>346</v>
      </c>
      <c r="P4413" s="17" t="s">
        <v>305</v>
      </c>
      <c r="Q4413" s="17" t="s">
        <v>306</v>
      </c>
      <c r="R4413">
        <v>0</v>
      </c>
      <c r="S4413">
        <v>0</v>
      </c>
      <c r="T4413">
        <v>0</v>
      </c>
      <c r="U4413">
        <v>0</v>
      </c>
      <c r="V4413">
        <v>0</v>
      </c>
      <c r="W4413">
        <v>0</v>
      </c>
      <c r="X4413">
        <v>0</v>
      </c>
      <c r="Y4413">
        <v>0</v>
      </c>
      <c r="Z4413">
        <v>0</v>
      </c>
      <c r="AA4413">
        <v>0</v>
      </c>
      <c r="AB4413">
        <v>0</v>
      </c>
      <c r="AC4413">
        <v>0</v>
      </c>
      <c r="AD4413">
        <v>0</v>
      </c>
      <c r="AE4413">
        <v>0</v>
      </c>
      <c r="AF4413">
        <v>0</v>
      </c>
      <c r="AG4413" s="19">
        <v>0</v>
      </c>
      <c r="AH4413">
        <v>0</v>
      </c>
      <c r="AI4413">
        <v>0</v>
      </c>
      <c r="AJ4413">
        <v>0</v>
      </c>
      <c r="AK4413">
        <v>0</v>
      </c>
      <c r="AL4413">
        <v>0</v>
      </c>
      <c r="AM4413">
        <v>0</v>
      </c>
      <c r="AN4413">
        <v>0</v>
      </c>
      <c r="AO4413">
        <v>-175</v>
      </c>
      <c r="AP4413">
        <v>-435</v>
      </c>
      <c r="AQ4413">
        <v>-21</v>
      </c>
      <c r="AR4413">
        <v>-503</v>
      </c>
      <c r="AS4413">
        <v>-123</v>
      </c>
      <c r="AT4413">
        <v>-34</v>
      </c>
      <c r="AU4413">
        <v>-249</v>
      </c>
      <c r="AV4413">
        <v>-445</v>
      </c>
      <c r="AW4413">
        <v>0</v>
      </c>
      <c r="AX4413">
        <v>0</v>
      </c>
      <c r="AY4413">
        <v>0</v>
      </c>
      <c r="AZ4413">
        <v>0</v>
      </c>
      <c r="BA4413">
        <v>0</v>
      </c>
      <c r="BB4413">
        <v>0</v>
      </c>
      <c r="BC4413">
        <v>0</v>
      </c>
      <c r="BD4413">
        <v>0</v>
      </c>
      <c r="BE4413">
        <v>0</v>
      </c>
      <c r="BF4413">
        <v>0</v>
      </c>
      <c r="BG4413">
        <v>0</v>
      </c>
      <c r="BH4413">
        <v>0</v>
      </c>
      <c r="BI4413">
        <v>0</v>
      </c>
      <c r="BJ4413">
        <v>0</v>
      </c>
      <c r="BK4413">
        <v>0</v>
      </c>
      <c r="BL4413">
        <v>0</v>
      </c>
      <c r="BM4413">
        <v>0</v>
      </c>
      <c r="BN4413">
        <v>0</v>
      </c>
      <c r="BO4413">
        <v>0</v>
      </c>
      <c r="BP4413">
        <v>0</v>
      </c>
      <c r="BQ4413">
        <v>0</v>
      </c>
      <c r="BR4413">
        <v>0</v>
      </c>
      <c r="BS4413">
        <v>0</v>
      </c>
      <c r="BT4413">
        <v>0</v>
      </c>
      <c r="BU4413">
        <v>0</v>
      </c>
      <c r="BV4413">
        <v>0</v>
      </c>
      <c r="BW4413">
        <v>0</v>
      </c>
      <c r="BX4413">
        <v>0</v>
      </c>
      <c r="BY4413">
        <v>0</v>
      </c>
      <c r="BZ4413">
        <v>0</v>
      </c>
      <c r="CA4413">
        <v>0</v>
      </c>
      <c r="CB4413">
        <v>0</v>
      </c>
      <c r="CC4413">
        <v>0</v>
      </c>
      <c r="CD4413">
        <v>0</v>
      </c>
      <c r="CE4413">
        <v>0</v>
      </c>
    </row>
    <row r="4414" spans="1:83" x14ac:dyDescent="0.35">
      <c r="A4414" s="9" t="str">
        <f t="shared" si="68"/>
        <v>0440.801.00</v>
      </c>
      <c r="B4414" s="52" t="e">
        <f>+IF(MATCH(A4414,List!H$10:H$145,0),"Targeted")</f>
        <v>#N/A</v>
      </c>
      <c r="C4414" s="65"/>
      <c r="D4414" s="151"/>
      <c r="E4414" s="16" t="s">
        <v>919</v>
      </c>
      <c r="F4414" s="16" t="s">
        <v>920</v>
      </c>
      <c r="G4414" s="16" t="s">
        <v>519</v>
      </c>
      <c r="H4414" s="16" t="s">
        <v>6196</v>
      </c>
      <c r="I4414" s="16" t="s">
        <v>6201</v>
      </c>
      <c r="J4414" s="16" t="s">
        <v>6169</v>
      </c>
      <c r="K4414" s="17" t="s">
        <v>298</v>
      </c>
      <c r="L4414" s="18" t="s">
        <v>6153</v>
      </c>
      <c r="M4414" s="195" t="s">
        <v>6154</v>
      </c>
      <c r="N4414" s="16" t="s">
        <v>6155</v>
      </c>
      <c r="O4414" s="17" t="s">
        <v>304</v>
      </c>
      <c r="P4414" s="17" t="s">
        <v>305</v>
      </c>
      <c r="Q4414" s="17" t="s">
        <v>306</v>
      </c>
      <c r="R4414">
        <v>0</v>
      </c>
      <c r="S4414">
        <v>0</v>
      </c>
      <c r="T4414">
        <v>0</v>
      </c>
      <c r="U4414">
        <v>0</v>
      </c>
      <c r="V4414">
        <v>0</v>
      </c>
      <c r="W4414">
        <v>0</v>
      </c>
      <c r="X4414">
        <v>0</v>
      </c>
      <c r="Y4414">
        <v>0</v>
      </c>
      <c r="Z4414">
        <v>0</v>
      </c>
      <c r="AA4414">
        <v>0</v>
      </c>
      <c r="AB4414">
        <v>0</v>
      </c>
      <c r="AC4414">
        <v>0</v>
      </c>
      <c r="AD4414">
        <v>0</v>
      </c>
      <c r="AE4414">
        <v>0</v>
      </c>
      <c r="AF4414">
        <v>0</v>
      </c>
      <c r="AG4414" s="19">
        <v>0</v>
      </c>
      <c r="AH4414">
        <v>0</v>
      </c>
      <c r="AI4414">
        <v>0</v>
      </c>
      <c r="AJ4414">
        <v>0</v>
      </c>
      <c r="AK4414">
        <v>0</v>
      </c>
      <c r="AL4414">
        <v>0</v>
      </c>
      <c r="AM4414">
        <v>0</v>
      </c>
      <c r="AN4414">
        <v>0</v>
      </c>
      <c r="AO4414">
        <v>0</v>
      </c>
      <c r="AP4414">
        <v>0</v>
      </c>
      <c r="AQ4414">
        <v>0</v>
      </c>
      <c r="AR4414">
        <v>0</v>
      </c>
      <c r="AS4414">
        <v>0</v>
      </c>
      <c r="AT4414">
        <v>0</v>
      </c>
      <c r="AU4414">
        <v>0</v>
      </c>
      <c r="AV4414">
        <v>0</v>
      </c>
      <c r="AW4414">
        <v>746</v>
      </c>
      <c r="AX4414">
        <v>-527</v>
      </c>
      <c r="AY4414">
        <v>-94</v>
      </c>
      <c r="AZ4414">
        <v>0</v>
      </c>
      <c r="BA4414">
        <v>0</v>
      </c>
      <c r="BB4414">
        <v>0</v>
      </c>
      <c r="BC4414">
        <v>0</v>
      </c>
      <c r="BD4414">
        <v>0</v>
      </c>
      <c r="BE4414">
        <v>0</v>
      </c>
      <c r="BF4414">
        <v>0</v>
      </c>
      <c r="BG4414">
        <v>0</v>
      </c>
      <c r="BH4414">
        <v>0</v>
      </c>
      <c r="BI4414">
        <v>0</v>
      </c>
      <c r="BJ4414">
        <v>0</v>
      </c>
      <c r="BK4414">
        <v>0</v>
      </c>
      <c r="BL4414">
        <v>0</v>
      </c>
      <c r="BM4414">
        <v>0</v>
      </c>
      <c r="BN4414">
        <v>0</v>
      </c>
      <c r="BO4414">
        <v>0</v>
      </c>
      <c r="BP4414">
        <v>0</v>
      </c>
      <c r="BQ4414">
        <v>0</v>
      </c>
      <c r="BR4414">
        <v>0</v>
      </c>
      <c r="BS4414">
        <v>0</v>
      </c>
      <c r="BT4414">
        <v>0</v>
      </c>
      <c r="BU4414">
        <v>0</v>
      </c>
      <c r="BV4414">
        <v>0</v>
      </c>
      <c r="BW4414">
        <v>0</v>
      </c>
      <c r="BX4414" s="10">
        <v>0</v>
      </c>
      <c r="BY4414">
        <v>0</v>
      </c>
      <c r="BZ4414">
        <v>0</v>
      </c>
      <c r="CA4414">
        <v>0</v>
      </c>
      <c r="CB4414">
        <v>0</v>
      </c>
      <c r="CC4414">
        <v>0</v>
      </c>
      <c r="CD4414">
        <v>0</v>
      </c>
      <c r="CE4414">
        <v>0</v>
      </c>
    </row>
    <row r="4415" spans="1:83" x14ac:dyDescent="0.35">
      <c r="A4415" s="9" t="str">
        <f t="shared" si="68"/>
        <v>0488.801.00</v>
      </c>
      <c r="B4415" s="52" t="e">
        <f>+IF(MATCH(A4415,List!H$10:H$145,0),"Targeted")</f>
        <v>#N/A</v>
      </c>
      <c r="C4415" s="65"/>
      <c r="D4415" s="151"/>
      <c r="E4415" s="16" t="s">
        <v>919</v>
      </c>
      <c r="F4415" s="16" t="s">
        <v>920</v>
      </c>
      <c r="G4415" s="16" t="s">
        <v>519</v>
      </c>
      <c r="H4415" s="16" t="s">
        <v>6196</v>
      </c>
      <c r="I4415" s="16" t="s">
        <v>6202</v>
      </c>
      <c r="J4415" s="16" t="s">
        <v>6203</v>
      </c>
      <c r="K4415" s="17" t="s">
        <v>298</v>
      </c>
      <c r="L4415" s="18" t="s">
        <v>6153</v>
      </c>
      <c r="M4415" s="195" t="s">
        <v>6154</v>
      </c>
      <c r="N4415" s="16" t="s">
        <v>6155</v>
      </c>
      <c r="O4415" s="17" t="s">
        <v>304</v>
      </c>
      <c r="P4415" s="17" t="s">
        <v>305</v>
      </c>
      <c r="Q4415" s="17" t="s">
        <v>306</v>
      </c>
      <c r="R4415">
        <v>0</v>
      </c>
      <c r="S4415">
        <v>0</v>
      </c>
      <c r="T4415">
        <v>0</v>
      </c>
      <c r="U4415">
        <v>0</v>
      </c>
      <c r="V4415">
        <v>0</v>
      </c>
      <c r="W4415">
        <v>0</v>
      </c>
      <c r="X4415">
        <v>0</v>
      </c>
      <c r="Y4415">
        <v>0</v>
      </c>
      <c r="Z4415">
        <v>0</v>
      </c>
      <c r="AA4415">
        <v>0</v>
      </c>
      <c r="AB4415">
        <v>0</v>
      </c>
      <c r="AC4415">
        <v>0</v>
      </c>
      <c r="AD4415">
        <v>0</v>
      </c>
      <c r="AE4415">
        <v>0</v>
      </c>
      <c r="AF4415">
        <v>0</v>
      </c>
      <c r="AG4415" s="19">
        <v>0</v>
      </c>
      <c r="AH4415">
        <v>0</v>
      </c>
      <c r="AI4415">
        <v>0</v>
      </c>
      <c r="AJ4415">
        <v>0</v>
      </c>
      <c r="AK4415">
        <v>0</v>
      </c>
      <c r="AL4415">
        <v>0</v>
      </c>
      <c r="AM4415">
        <v>0</v>
      </c>
      <c r="AN4415">
        <v>0</v>
      </c>
      <c r="AO4415">
        <v>723</v>
      </c>
      <c r="AP4415">
        <v>2425</v>
      </c>
      <c r="AQ4415">
        <v>1402</v>
      </c>
      <c r="AR4415">
        <v>2602</v>
      </c>
      <c r="AS4415">
        <v>2508</v>
      </c>
      <c r="AT4415">
        <v>6155</v>
      </c>
      <c r="AU4415">
        <v>3127</v>
      </c>
      <c r="AV4415">
        <v>3893</v>
      </c>
      <c r="AW4415">
        <v>3294</v>
      </c>
      <c r="AX4415">
        <v>2316</v>
      </c>
      <c r="AY4415">
        <v>2778</v>
      </c>
      <c r="AZ4415">
        <v>2000</v>
      </c>
      <c r="BA4415">
        <v>2000</v>
      </c>
      <c r="BB4415">
        <v>2000</v>
      </c>
      <c r="BC4415">
        <v>2000</v>
      </c>
      <c r="BD4415">
        <v>2000</v>
      </c>
      <c r="BE4415">
        <v>4000</v>
      </c>
      <c r="BF4415">
        <v>4000</v>
      </c>
      <c r="BG4415">
        <v>5000</v>
      </c>
      <c r="BH4415">
        <v>6000</v>
      </c>
      <c r="BI4415">
        <v>9000</v>
      </c>
      <c r="BJ4415">
        <v>9000</v>
      </c>
      <c r="BK4415">
        <v>9000</v>
      </c>
      <c r="BL4415">
        <v>8000</v>
      </c>
      <c r="BM4415">
        <v>13000</v>
      </c>
      <c r="BN4415">
        <v>11000</v>
      </c>
      <c r="BO4415">
        <v>5000</v>
      </c>
      <c r="BP4415">
        <v>5000</v>
      </c>
      <c r="BQ4415">
        <v>6000</v>
      </c>
      <c r="BR4415">
        <v>5000</v>
      </c>
      <c r="BS4415">
        <v>7000</v>
      </c>
      <c r="BT4415">
        <v>7000</v>
      </c>
      <c r="BU4415">
        <v>11000</v>
      </c>
      <c r="BV4415">
        <v>8000</v>
      </c>
      <c r="BW4415">
        <v>8000</v>
      </c>
      <c r="BX4415" s="10">
        <v>9000</v>
      </c>
      <c r="BY4415">
        <v>4000</v>
      </c>
      <c r="BZ4415">
        <v>10000</v>
      </c>
      <c r="CA4415">
        <v>9000</v>
      </c>
      <c r="CB4415">
        <v>9000</v>
      </c>
      <c r="CC4415">
        <v>9000</v>
      </c>
      <c r="CD4415">
        <v>9000</v>
      </c>
      <c r="CE4415">
        <v>9000</v>
      </c>
    </row>
    <row r="4416" spans="1:83" x14ac:dyDescent="0.35">
      <c r="A4416" s="9" t="str">
        <f t="shared" si="68"/>
        <v>4003.801.00</v>
      </c>
      <c r="B4416" s="52" t="e">
        <f>+IF(MATCH(A4416,List!H$10:H$145,0),"Targeted")</f>
        <v>#N/A</v>
      </c>
      <c r="C4416" s="65"/>
      <c r="D4416" s="151" t="s">
        <v>7700</v>
      </c>
      <c r="E4416" s="16" t="s">
        <v>919</v>
      </c>
      <c r="F4416" s="16" t="s">
        <v>920</v>
      </c>
      <c r="G4416" s="16" t="s">
        <v>519</v>
      </c>
      <c r="H4416" s="16" t="s">
        <v>6196</v>
      </c>
      <c r="I4416" s="16" t="s">
        <v>6204</v>
      </c>
      <c r="J4416" s="16" t="s">
        <v>6205</v>
      </c>
      <c r="K4416" s="17" t="s">
        <v>298</v>
      </c>
      <c r="L4416" s="18" t="s">
        <v>6153</v>
      </c>
      <c r="M4416" s="195" t="s">
        <v>6154</v>
      </c>
      <c r="N4416" s="16" t="s">
        <v>6155</v>
      </c>
      <c r="O4416" s="17" t="s">
        <v>346</v>
      </c>
      <c r="P4416" s="17" t="s">
        <v>305</v>
      </c>
      <c r="Q4416" s="17" t="s">
        <v>306</v>
      </c>
      <c r="R4416">
        <v>0</v>
      </c>
      <c r="S4416">
        <v>0</v>
      </c>
      <c r="T4416">
        <v>0</v>
      </c>
      <c r="U4416">
        <v>0</v>
      </c>
      <c r="V4416">
        <v>0</v>
      </c>
      <c r="W4416">
        <v>0</v>
      </c>
      <c r="X4416">
        <v>0</v>
      </c>
      <c r="Y4416">
        <v>0</v>
      </c>
      <c r="Z4416">
        <v>0</v>
      </c>
      <c r="AA4416">
        <v>0</v>
      </c>
      <c r="AB4416">
        <v>0</v>
      </c>
      <c r="AC4416">
        <v>0</v>
      </c>
      <c r="AD4416">
        <v>0</v>
      </c>
      <c r="AE4416">
        <v>0</v>
      </c>
      <c r="AF4416">
        <v>0</v>
      </c>
      <c r="AG4416" s="19">
        <v>0</v>
      </c>
      <c r="AH4416">
        <v>0</v>
      </c>
      <c r="AI4416">
        <v>0</v>
      </c>
      <c r="AJ4416">
        <v>0</v>
      </c>
      <c r="AK4416">
        <v>0</v>
      </c>
      <c r="AL4416">
        <v>0</v>
      </c>
      <c r="AM4416">
        <v>0</v>
      </c>
      <c r="AN4416">
        <v>0</v>
      </c>
      <c r="AO4416">
        <v>31</v>
      </c>
      <c r="AP4416">
        <v>207</v>
      </c>
      <c r="AQ4416">
        <v>315</v>
      </c>
      <c r="AR4416">
        <v>76</v>
      </c>
      <c r="AS4416">
        <v>560</v>
      </c>
      <c r="AT4416">
        <v>-62</v>
      </c>
      <c r="AU4416">
        <v>-7</v>
      </c>
      <c r="AV4416">
        <v>-521</v>
      </c>
      <c r="AW4416">
        <v>0</v>
      </c>
      <c r="AX4416">
        <v>0</v>
      </c>
      <c r="AY4416">
        <v>0</v>
      </c>
      <c r="AZ4416">
        <v>0</v>
      </c>
      <c r="BA4416">
        <v>0</v>
      </c>
      <c r="BB4416">
        <v>0</v>
      </c>
      <c r="BC4416">
        <v>0</v>
      </c>
      <c r="BD4416">
        <v>0</v>
      </c>
      <c r="BE4416">
        <v>0</v>
      </c>
      <c r="BF4416">
        <v>0</v>
      </c>
      <c r="BG4416">
        <v>0</v>
      </c>
      <c r="BH4416">
        <v>0</v>
      </c>
      <c r="BI4416">
        <v>0</v>
      </c>
      <c r="BJ4416">
        <v>0</v>
      </c>
      <c r="BK4416">
        <v>0</v>
      </c>
      <c r="BL4416">
        <v>0</v>
      </c>
      <c r="BM4416">
        <v>0</v>
      </c>
      <c r="BN4416">
        <v>0</v>
      </c>
      <c r="BO4416">
        <v>0</v>
      </c>
      <c r="BP4416">
        <v>0</v>
      </c>
      <c r="BQ4416">
        <v>0</v>
      </c>
      <c r="BR4416">
        <v>0</v>
      </c>
      <c r="BS4416">
        <v>0</v>
      </c>
      <c r="BT4416">
        <v>0</v>
      </c>
      <c r="BU4416">
        <v>0</v>
      </c>
      <c r="BV4416">
        <v>0</v>
      </c>
      <c r="BW4416">
        <v>0</v>
      </c>
      <c r="BX4416">
        <v>0</v>
      </c>
      <c r="BY4416">
        <v>0</v>
      </c>
      <c r="BZ4416">
        <v>0</v>
      </c>
      <c r="CA4416">
        <v>0</v>
      </c>
      <c r="CB4416">
        <v>0</v>
      </c>
      <c r="CC4416">
        <v>0</v>
      </c>
      <c r="CD4416">
        <v>0</v>
      </c>
      <c r="CE4416">
        <v>0</v>
      </c>
    </row>
    <row r="4417" spans="1:83" x14ac:dyDescent="0.35">
      <c r="A4417" s="9" t="str">
        <f t="shared" si="68"/>
        <v>4003.801.00</v>
      </c>
      <c r="B4417" s="52" t="e">
        <f>+IF(MATCH(A4417,List!H$10:H$145,0),"Targeted")</f>
        <v>#N/A</v>
      </c>
      <c r="C4417" s="65"/>
      <c r="D4417" s="151"/>
      <c r="E4417" s="16" t="s">
        <v>919</v>
      </c>
      <c r="F4417" s="16" t="s">
        <v>920</v>
      </c>
      <c r="G4417" s="16" t="s">
        <v>519</v>
      </c>
      <c r="H4417" s="16" t="s">
        <v>6196</v>
      </c>
      <c r="I4417" s="16" t="s">
        <v>6204</v>
      </c>
      <c r="J4417" s="16" t="s">
        <v>6205</v>
      </c>
      <c r="K4417" s="17" t="s">
        <v>298</v>
      </c>
      <c r="L4417" s="18" t="s">
        <v>6153</v>
      </c>
      <c r="M4417" s="195" t="s">
        <v>6154</v>
      </c>
      <c r="N4417" s="16" t="s">
        <v>6155</v>
      </c>
      <c r="O4417" s="17" t="s">
        <v>304</v>
      </c>
      <c r="P4417" s="17" t="s">
        <v>305</v>
      </c>
      <c r="Q4417" s="17" t="s">
        <v>306</v>
      </c>
      <c r="R4417">
        <v>0</v>
      </c>
      <c r="S4417">
        <v>0</v>
      </c>
      <c r="T4417">
        <v>0</v>
      </c>
      <c r="U4417">
        <v>0</v>
      </c>
      <c r="V4417">
        <v>0</v>
      </c>
      <c r="W4417">
        <v>0</v>
      </c>
      <c r="X4417">
        <v>0</v>
      </c>
      <c r="Y4417">
        <v>0</v>
      </c>
      <c r="Z4417">
        <v>0</v>
      </c>
      <c r="AA4417">
        <v>0</v>
      </c>
      <c r="AB4417">
        <v>0</v>
      </c>
      <c r="AC4417">
        <v>0</v>
      </c>
      <c r="AD4417">
        <v>0</v>
      </c>
      <c r="AE4417">
        <v>0</v>
      </c>
      <c r="AF4417">
        <v>0</v>
      </c>
      <c r="AG4417" s="19">
        <v>0</v>
      </c>
      <c r="AH4417">
        <v>0</v>
      </c>
      <c r="AI4417">
        <v>0</v>
      </c>
      <c r="AJ4417">
        <v>0</v>
      </c>
      <c r="AK4417">
        <v>0</v>
      </c>
      <c r="AL4417">
        <v>0</v>
      </c>
      <c r="AM4417">
        <v>0</v>
      </c>
      <c r="AN4417">
        <v>0</v>
      </c>
      <c r="AO4417">
        <v>0</v>
      </c>
      <c r="AP4417">
        <v>0</v>
      </c>
      <c r="AQ4417">
        <v>0</v>
      </c>
      <c r="AR4417">
        <v>0</v>
      </c>
      <c r="AS4417">
        <v>0</v>
      </c>
      <c r="AT4417">
        <v>0</v>
      </c>
      <c r="AU4417">
        <v>0</v>
      </c>
      <c r="AV4417">
        <v>0</v>
      </c>
      <c r="AW4417">
        <v>577</v>
      </c>
      <c r="AX4417">
        <v>-191</v>
      </c>
      <c r="AY4417">
        <v>266</v>
      </c>
      <c r="AZ4417">
        <v>0</v>
      </c>
      <c r="BA4417">
        <v>0</v>
      </c>
      <c r="BB4417">
        <v>0</v>
      </c>
      <c r="BC4417">
        <v>0</v>
      </c>
      <c r="BD4417">
        <v>0</v>
      </c>
      <c r="BE4417">
        <v>0</v>
      </c>
      <c r="BF4417">
        <v>0</v>
      </c>
      <c r="BG4417">
        <v>0</v>
      </c>
      <c r="BH4417">
        <v>0</v>
      </c>
      <c r="BI4417">
        <v>0</v>
      </c>
      <c r="BJ4417">
        <v>0</v>
      </c>
      <c r="BK4417">
        <v>0</v>
      </c>
      <c r="BL4417">
        <v>0</v>
      </c>
      <c r="BM4417">
        <v>0</v>
      </c>
      <c r="BN4417">
        <v>0</v>
      </c>
      <c r="BO4417">
        <v>0</v>
      </c>
      <c r="BP4417">
        <v>0</v>
      </c>
      <c r="BQ4417">
        <v>0</v>
      </c>
      <c r="BR4417">
        <v>0</v>
      </c>
      <c r="BS4417">
        <v>0</v>
      </c>
      <c r="BT4417">
        <v>0</v>
      </c>
      <c r="BU4417">
        <v>0</v>
      </c>
      <c r="BV4417">
        <v>0</v>
      </c>
      <c r="BW4417">
        <v>0</v>
      </c>
      <c r="BX4417" s="10">
        <v>0</v>
      </c>
      <c r="BY4417">
        <v>0</v>
      </c>
      <c r="BZ4417">
        <v>0</v>
      </c>
      <c r="CA4417">
        <v>0</v>
      </c>
      <c r="CB4417">
        <v>0</v>
      </c>
      <c r="CC4417">
        <v>0</v>
      </c>
      <c r="CD4417">
        <v>0</v>
      </c>
      <c r="CE4417">
        <v>0</v>
      </c>
    </row>
    <row r="4418" spans="1:83" x14ac:dyDescent="0.35">
      <c r="A4418" s="9" t="str">
        <f t="shared" si="68"/>
        <v>4004.801.00</v>
      </c>
      <c r="B4418" s="52" t="e">
        <f>+IF(MATCH(A4418,List!H$10:H$145,0),"Targeted")</f>
        <v>#N/A</v>
      </c>
      <c r="C4418" s="65"/>
      <c r="D4418" s="151" t="s">
        <v>7700</v>
      </c>
      <c r="E4418" s="16" t="s">
        <v>919</v>
      </c>
      <c r="F4418" s="16" t="s">
        <v>920</v>
      </c>
      <c r="G4418" s="16" t="s">
        <v>519</v>
      </c>
      <c r="H4418" s="16" t="s">
        <v>6196</v>
      </c>
      <c r="I4418" s="16" t="s">
        <v>6206</v>
      </c>
      <c r="J4418" s="16" t="s">
        <v>6207</v>
      </c>
      <c r="K4418" s="17" t="s">
        <v>298</v>
      </c>
      <c r="L4418" s="18" t="s">
        <v>6153</v>
      </c>
      <c r="M4418" s="195" t="s">
        <v>6154</v>
      </c>
      <c r="N4418" s="16" t="s">
        <v>6155</v>
      </c>
      <c r="O4418" s="17" t="s">
        <v>346</v>
      </c>
      <c r="P4418" s="17" t="s">
        <v>305</v>
      </c>
      <c r="Q4418" s="17" t="s">
        <v>306</v>
      </c>
      <c r="R4418">
        <v>0</v>
      </c>
      <c r="S4418">
        <v>0</v>
      </c>
      <c r="T4418">
        <v>0</v>
      </c>
      <c r="U4418">
        <v>0</v>
      </c>
      <c r="V4418">
        <v>0</v>
      </c>
      <c r="W4418">
        <v>0</v>
      </c>
      <c r="X4418">
        <v>0</v>
      </c>
      <c r="Y4418">
        <v>0</v>
      </c>
      <c r="Z4418">
        <v>0</v>
      </c>
      <c r="AA4418">
        <v>0</v>
      </c>
      <c r="AB4418">
        <v>0</v>
      </c>
      <c r="AC4418">
        <v>0</v>
      </c>
      <c r="AD4418">
        <v>0</v>
      </c>
      <c r="AE4418">
        <v>0</v>
      </c>
      <c r="AF4418">
        <v>0</v>
      </c>
      <c r="AG4418" s="19">
        <v>0</v>
      </c>
      <c r="AH4418">
        <v>0</v>
      </c>
      <c r="AI4418">
        <v>0</v>
      </c>
      <c r="AJ4418">
        <v>0</v>
      </c>
      <c r="AK4418">
        <v>0</v>
      </c>
      <c r="AL4418">
        <v>0</v>
      </c>
      <c r="AM4418">
        <v>0</v>
      </c>
      <c r="AN4418">
        <v>0</v>
      </c>
      <c r="AO4418">
        <v>-179</v>
      </c>
      <c r="AP4418">
        <v>-69</v>
      </c>
      <c r="AQ4418">
        <v>-70</v>
      </c>
      <c r="AR4418">
        <v>167</v>
      </c>
      <c r="AS4418">
        <v>-41</v>
      </c>
      <c r="AT4418">
        <v>-184</v>
      </c>
      <c r="AU4418">
        <v>4</v>
      </c>
      <c r="AV4418">
        <v>105</v>
      </c>
      <c r="AW4418">
        <v>0</v>
      </c>
      <c r="AX4418">
        <v>0</v>
      </c>
      <c r="AY4418">
        <v>0</v>
      </c>
      <c r="AZ4418">
        <v>0</v>
      </c>
      <c r="BA4418">
        <v>0</v>
      </c>
      <c r="BB4418">
        <v>0</v>
      </c>
      <c r="BC4418">
        <v>0</v>
      </c>
      <c r="BD4418">
        <v>0</v>
      </c>
      <c r="BE4418">
        <v>0</v>
      </c>
      <c r="BF4418">
        <v>0</v>
      </c>
      <c r="BG4418">
        <v>0</v>
      </c>
      <c r="BH4418">
        <v>0</v>
      </c>
      <c r="BI4418">
        <v>0</v>
      </c>
      <c r="BJ4418">
        <v>0</v>
      </c>
      <c r="BK4418">
        <v>0</v>
      </c>
      <c r="BL4418">
        <v>0</v>
      </c>
      <c r="BM4418">
        <v>0</v>
      </c>
      <c r="BN4418">
        <v>0</v>
      </c>
      <c r="BO4418">
        <v>0</v>
      </c>
      <c r="BP4418">
        <v>0</v>
      </c>
      <c r="BQ4418">
        <v>0</v>
      </c>
      <c r="BR4418">
        <v>0</v>
      </c>
      <c r="BS4418">
        <v>0</v>
      </c>
      <c r="BT4418">
        <v>0</v>
      </c>
      <c r="BU4418">
        <v>0</v>
      </c>
      <c r="BV4418">
        <v>0</v>
      </c>
      <c r="BW4418">
        <v>0</v>
      </c>
      <c r="BX4418">
        <v>0</v>
      </c>
      <c r="BY4418">
        <v>0</v>
      </c>
      <c r="BZ4418">
        <v>0</v>
      </c>
      <c r="CA4418">
        <v>0</v>
      </c>
      <c r="CB4418">
        <v>0</v>
      </c>
      <c r="CC4418">
        <v>0</v>
      </c>
      <c r="CD4418">
        <v>0</v>
      </c>
      <c r="CE4418">
        <v>0</v>
      </c>
    </row>
    <row r="4419" spans="1:83" x14ac:dyDescent="0.35">
      <c r="A4419" s="9" t="str">
        <f t="shared" si="68"/>
        <v>4004.801.00</v>
      </c>
      <c r="B4419" s="52" t="e">
        <f>+IF(MATCH(A4419,List!H$10:H$145,0),"Targeted")</f>
        <v>#N/A</v>
      </c>
      <c r="C4419" s="65"/>
      <c r="D4419" s="151"/>
      <c r="E4419" s="16" t="s">
        <v>919</v>
      </c>
      <c r="F4419" s="16" t="s">
        <v>920</v>
      </c>
      <c r="G4419" s="16" t="s">
        <v>519</v>
      </c>
      <c r="H4419" s="16" t="s">
        <v>6196</v>
      </c>
      <c r="I4419" s="16" t="s">
        <v>6206</v>
      </c>
      <c r="J4419" s="16" t="s">
        <v>6207</v>
      </c>
      <c r="K4419" s="17" t="s">
        <v>298</v>
      </c>
      <c r="L4419" s="18" t="s">
        <v>6153</v>
      </c>
      <c r="M4419" s="195" t="s">
        <v>6154</v>
      </c>
      <c r="N4419" s="16" t="s">
        <v>6155</v>
      </c>
      <c r="O4419" s="17" t="s">
        <v>304</v>
      </c>
      <c r="P4419" s="17" t="s">
        <v>305</v>
      </c>
      <c r="Q4419" s="17" t="s">
        <v>306</v>
      </c>
      <c r="R4419">
        <v>0</v>
      </c>
      <c r="S4419">
        <v>0</v>
      </c>
      <c r="T4419">
        <v>0</v>
      </c>
      <c r="U4419">
        <v>0</v>
      </c>
      <c r="V4419">
        <v>0</v>
      </c>
      <c r="W4419">
        <v>0</v>
      </c>
      <c r="X4419">
        <v>0</v>
      </c>
      <c r="Y4419">
        <v>0</v>
      </c>
      <c r="Z4419">
        <v>0</v>
      </c>
      <c r="AA4419">
        <v>0</v>
      </c>
      <c r="AB4419">
        <v>0</v>
      </c>
      <c r="AC4419">
        <v>0</v>
      </c>
      <c r="AD4419">
        <v>0</v>
      </c>
      <c r="AE4419">
        <v>0</v>
      </c>
      <c r="AF4419">
        <v>0</v>
      </c>
      <c r="AG4419" s="19">
        <v>0</v>
      </c>
      <c r="AH4419">
        <v>0</v>
      </c>
      <c r="AI4419">
        <v>0</v>
      </c>
      <c r="AJ4419">
        <v>0</v>
      </c>
      <c r="AK4419">
        <v>0</v>
      </c>
      <c r="AL4419">
        <v>0</v>
      </c>
      <c r="AM4419">
        <v>0</v>
      </c>
      <c r="AN4419">
        <v>0</v>
      </c>
      <c r="AO4419">
        <v>0</v>
      </c>
      <c r="AP4419">
        <v>0</v>
      </c>
      <c r="AQ4419">
        <v>0</v>
      </c>
      <c r="AR4419">
        <v>0</v>
      </c>
      <c r="AS4419">
        <v>0</v>
      </c>
      <c r="AT4419">
        <v>0</v>
      </c>
      <c r="AU4419">
        <v>0</v>
      </c>
      <c r="AV4419">
        <v>0</v>
      </c>
      <c r="AW4419">
        <v>-27</v>
      </c>
      <c r="AX4419">
        <v>-320</v>
      </c>
      <c r="AY4419">
        <v>-33</v>
      </c>
      <c r="AZ4419">
        <v>0</v>
      </c>
      <c r="BA4419">
        <v>0</v>
      </c>
      <c r="BB4419">
        <v>0</v>
      </c>
      <c r="BC4419">
        <v>0</v>
      </c>
      <c r="BD4419">
        <v>0</v>
      </c>
      <c r="BE4419">
        <v>0</v>
      </c>
      <c r="BF4419">
        <v>0</v>
      </c>
      <c r="BG4419">
        <v>0</v>
      </c>
      <c r="BH4419">
        <v>0</v>
      </c>
      <c r="BI4419">
        <v>0</v>
      </c>
      <c r="BJ4419">
        <v>0</v>
      </c>
      <c r="BK4419">
        <v>0</v>
      </c>
      <c r="BL4419">
        <v>0</v>
      </c>
      <c r="BM4419">
        <v>0</v>
      </c>
      <c r="BN4419">
        <v>0</v>
      </c>
      <c r="BO4419">
        <v>0</v>
      </c>
      <c r="BP4419">
        <v>0</v>
      </c>
      <c r="BQ4419">
        <v>0</v>
      </c>
      <c r="BR4419">
        <v>0</v>
      </c>
      <c r="BS4419">
        <v>0</v>
      </c>
      <c r="BT4419">
        <v>0</v>
      </c>
      <c r="BU4419">
        <v>0</v>
      </c>
      <c r="BV4419">
        <v>0</v>
      </c>
      <c r="BW4419">
        <v>0</v>
      </c>
      <c r="BX4419" s="10">
        <v>0</v>
      </c>
      <c r="BY4419">
        <v>0</v>
      </c>
      <c r="BZ4419">
        <v>0</v>
      </c>
      <c r="CA4419">
        <v>0</v>
      </c>
      <c r="CB4419">
        <v>0</v>
      </c>
      <c r="CC4419">
        <v>0</v>
      </c>
      <c r="CD4419">
        <v>0</v>
      </c>
      <c r="CE4419">
        <v>0</v>
      </c>
    </row>
    <row r="4420" spans="1:83" x14ac:dyDescent="0.35">
      <c r="A4420" s="9" t="str">
        <f t="shared" ref="A4420:A4483" si="69">I4420&amp;"."&amp;M4420&amp;"."&amp;K4420</f>
        <v>4006.801.00</v>
      </c>
      <c r="B4420" s="52" t="e">
        <f>+IF(MATCH(A4420,List!H$10:H$145,0),"Targeted")</f>
        <v>#N/A</v>
      </c>
      <c r="C4420" s="65"/>
      <c r="D4420" s="151"/>
      <c r="E4420" s="16" t="s">
        <v>919</v>
      </c>
      <c r="F4420" s="16" t="s">
        <v>920</v>
      </c>
      <c r="G4420" s="16" t="s">
        <v>519</v>
      </c>
      <c r="H4420" s="16" t="s">
        <v>6196</v>
      </c>
      <c r="I4420" s="16" t="s">
        <v>6208</v>
      </c>
      <c r="J4420" s="16" t="s">
        <v>6209</v>
      </c>
      <c r="K4420" s="17" t="s">
        <v>298</v>
      </c>
      <c r="L4420" s="18" t="s">
        <v>6153</v>
      </c>
      <c r="M4420" s="195" t="s">
        <v>6154</v>
      </c>
      <c r="N4420" s="16" t="s">
        <v>6155</v>
      </c>
      <c r="O4420" s="17" t="s">
        <v>304</v>
      </c>
      <c r="P4420" s="17" t="s">
        <v>305</v>
      </c>
      <c r="Q4420" s="17" t="s">
        <v>306</v>
      </c>
      <c r="R4420">
        <v>0</v>
      </c>
      <c r="S4420">
        <v>0</v>
      </c>
      <c r="T4420">
        <v>0</v>
      </c>
      <c r="U4420">
        <v>0</v>
      </c>
      <c r="V4420">
        <v>0</v>
      </c>
      <c r="W4420">
        <v>0</v>
      </c>
      <c r="X4420">
        <v>0</v>
      </c>
      <c r="Y4420">
        <v>0</v>
      </c>
      <c r="Z4420">
        <v>0</v>
      </c>
      <c r="AA4420">
        <v>0</v>
      </c>
      <c r="AB4420">
        <v>0</v>
      </c>
      <c r="AC4420">
        <v>0</v>
      </c>
      <c r="AD4420">
        <v>0</v>
      </c>
      <c r="AE4420">
        <v>0</v>
      </c>
      <c r="AF4420">
        <v>0</v>
      </c>
      <c r="AG4420" s="19">
        <v>0</v>
      </c>
      <c r="AH4420">
        <v>0</v>
      </c>
      <c r="AI4420">
        <v>0</v>
      </c>
      <c r="AJ4420">
        <v>0</v>
      </c>
      <c r="AK4420">
        <v>0</v>
      </c>
      <c r="AL4420">
        <v>0</v>
      </c>
      <c r="AM4420">
        <v>0</v>
      </c>
      <c r="AN4420">
        <v>0</v>
      </c>
      <c r="AO4420">
        <v>17</v>
      </c>
      <c r="AP4420">
        <v>-2</v>
      </c>
      <c r="AQ4420">
        <v>27</v>
      </c>
      <c r="AR4420">
        <v>9</v>
      </c>
      <c r="AS4420">
        <v>-13</v>
      </c>
      <c r="AT4420">
        <v>10</v>
      </c>
      <c r="AU4420">
        <v>1</v>
      </c>
      <c r="AV4420">
        <v>-16</v>
      </c>
      <c r="AW4420">
        <v>-8</v>
      </c>
      <c r="AX4420">
        <v>28</v>
      </c>
      <c r="AY4420">
        <v>36</v>
      </c>
      <c r="AZ4420">
        <v>0</v>
      </c>
      <c r="BA4420">
        <v>0</v>
      </c>
      <c r="BB4420">
        <v>0</v>
      </c>
      <c r="BC4420">
        <v>0</v>
      </c>
      <c r="BD4420">
        <v>0</v>
      </c>
      <c r="BE4420">
        <v>0</v>
      </c>
      <c r="BF4420">
        <v>0</v>
      </c>
      <c r="BG4420">
        <v>0</v>
      </c>
      <c r="BH4420">
        <v>0</v>
      </c>
      <c r="BI4420">
        <v>0</v>
      </c>
      <c r="BJ4420">
        <v>0</v>
      </c>
      <c r="BK4420">
        <v>0</v>
      </c>
      <c r="BL4420">
        <v>0</v>
      </c>
      <c r="BM4420">
        <v>0</v>
      </c>
      <c r="BN4420">
        <v>0</v>
      </c>
      <c r="BO4420">
        <v>0</v>
      </c>
      <c r="BP4420">
        <v>0</v>
      </c>
      <c r="BQ4420">
        <v>0</v>
      </c>
      <c r="BR4420">
        <v>0</v>
      </c>
      <c r="BS4420">
        <v>0</v>
      </c>
      <c r="BT4420">
        <v>0</v>
      </c>
      <c r="BU4420">
        <v>0</v>
      </c>
      <c r="BV4420">
        <v>0</v>
      </c>
      <c r="BW4420">
        <v>0</v>
      </c>
      <c r="BX4420" s="10">
        <v>0</v>
      </c>
      <c r="BY4420">
        <v>0</v>
      </c>
      <c r="BZ4420">
        <v>0</v>
      </c>
      <c r="CA4420">
        <v>0</v>
      </c>
      <c r="CB4420">
        <v>0</v>
      </c>
      <c r="CC4420">
        <v>0</v>
      </c>
      <c r="CD4420">
        <v>0</v>
      </c>
      <c r="CE4420">
        <v>0</v>
      </c>
    </row>
    <row r="4421" spans="1:83" x14ac:dyDescent="0.35">
      <c r="A4421" s="9" t="str">
        <f t="shared" si="69"/>
        <v>4007.801.00</v>
      </c>
      <c r="B4421" s="52" t="e">
        <f>+IF(MATCH(A4421,List!H$10:H$145,0),"Targeted")</f>
        <v>#N/A</v>
      </c>
      <c r="C4421" s="65"/>
      <c r="D4421" s="151"/>
      <c r="E4421" s="16" t="s">
        <v>919</v>
      </c>
      <c r="F4421" s="16" t="s">
        <v>920</v>
      </c>
      <c r="G4421" s="16" t="s">
        <v>519</v>
      </c>
      <c r="H4421" s="16" t="s">
        <v>6196</v>
      </c>
      <c r="I4421" s="16" t="s">
        <v>6210</v>
      </c>
      <c r="J4421" s="16" t="s">
        <v>6211</v>
      </c>
      <c r="K4421" s="17" t="s">
        <v>298</v>
      </c>
      <c r="L4421" s="18" t="s">
        <v>6153</v>
      </c>
      <c r="M4421" s="195" t="s">
        <v>6154</v>
      </c>
      <c r="N4421" s="16" t="s">
        <v>6155</v>
      </c>
      <c r="O4421" s="17" t="s">
        <v>304</v>
      </c>
      <c r="P4421" s="17" t="s">
        <v>305</v>
      </c>
      <c r="Q4421" s="17" t="s">
        <v>306</v>
      </c>
      <c r="R4421">
        <v>0</v>
      </c>
      <c r="S4421">
        <v>0</v>
      </c>
      <c r="T4421">
        <v>0</v>
      </c>
      <c r="U4421">
        <v>0</v>
      </c>
      <c r="V4421">
        <v>0</v>
      </c>
      <c r="W4421">
        <v>0</v>
      </c>
      <c r="X4421">
        <v>0</v>
      </c>
      <c r="Y4421">
        <v>0</v>
      </c>
      <c r="Z4421">
        <v>0</v>
      </c>
      <c r="AA4421">
        <v>0</v>
      </c>
      <c r="AB4421">
        <v>0</v>
      </c>
      <c r="AC4421">
        <v>0</v>
      </c>
      <c r="AD4421">
        <v>0</v>
      </c>
      <c r="AE4421">
        <v>0</v>
      </c>
      <c r="AF4421">
        <v>0</v>
      </c>
      <c r="AG4421" s="19">
        <v>0</v>
      </c>
      <c r="AH4421">
        <v>0</v>
      </c>
      <c r="AI4421">
        <v>0</v>
      </c>
      <c r="AJ4421">
        <v>0</v>
      </c>
      <c r="AK4421">
        <v>0</v>
      </c>
      <c r="AL4421">
        <v>0</v>
      </c>
      <c r="AM4421">
        <v>0</v>
      </c>
      <c r="AN4421">
        <v>0</v>
      </c>
      <c r="AO4421">
        <v>3</v>
      </c>
      <c r="AP4421">
        <v>3</v>
      </c>
      <c r="AQ4421">
        <v>2</v>
      </c>
      <c r="AR4421">
        <v>-4</v>
      </c>
      <c r="AS4421">
        <v>-14</v>
      </c>
      <c r="AT4421">
        <v>19</v>
      </c>
      <c r="AU4421">
        <v>-27</v>
      </c>
      <c r="AV4421">
        <v>26</v>
      </c>
      <c r="AW4421">
        <v>-2</v>
      </c>
      <c r="AX4421">
        <v>-2</v>
      </c>
      <c r="AY4421">
        <v>1</v>
      </c>
      <c r="AZ4421">
        <v>0</v>
      </c>
      <c r="BA4421">
        <v>0</v>
      </c>
      <c r="BB4421">
        <v>0</v>
      </c>
      <c r="BC4421">
        <v>0</v>
      </c>
      <c r="BD4421">
        <v>0</v>
      </c>
      <c r="BE4421">
        <v>0</v>
      </c>
      <c r="BF4421">
        <v>0</v>
      </c>
      <c r="BG4421">
        <v>0</v>
      </c>
      <c r="BH4421">
        <v>0</v>
      </c>
      <c r="BI4421">
        <v>0</v>
      </c>
      <c r="BJ4421">
        <v>0</v>
      </c>
      <c r="BK4421">
        <v>0</v>
      </c>
      <c r="BL4421">
        <v>0</v>
      </c>
      <c r="BM4421">
        <v>0</v>
      </c>
      <c r="BN4421">
        <v>0</v>
      </c>
      <c r="BO4421">
        <v>0</v>
      </c>
      <c r="BP4421">
        <v>0</v>
      </c>
      <c r="BQ4421">
        <v>0</v>
      </c>
      <c r="BR4421">
        <v>0</v>
      </c>
      <c r="BS4421">
        <v>0</v>
      </c>
      <c r="BT4421">
        <v>0</v>
      </c>
      <c r="BU4421">
        <v>0</v>
      </c>
      <c r="BV4421">
        <v>0</v>
      </c>
      <c r="BW4421">
        <v>0</v>
      </c>
      <c r="BX4421" s="10">
        <v>0</v>
      </c>
      <c r="BY4421">
        <v>0</v>
      </c>
      <c r="BZ4421">
        <v>0</v>
      </c>
      <c r="CA4421">
        <v>0</v>
      </c>
      <c r="CB4421">
        <v>0</v>
      </c>
      <c r="CC4421">
        <v>0</v>
      </c>
      <c r="CD4421">
        <v>0</v>
      </c>
      <c r="CE4421">
        <v>0</v>
      </c>
    </row>
    <row r="4422" spans="1:83" x14ac:dyDescent="0.35">
      <c r="A4422" s="9" t="str">
        <f t="shared" si="69"/>
        <v>4008.801.00</v>
      </c>
      <c r="B4422" s="52" t="e">
        <f>+IF(MATCH(A4422,List!H$10:H$145,0),"Targeted")</f>
        <v>#N/A</v>
      </c>
      <c r="C4422" s="65"/>
      <c r="D4422" s="151" t="s">
        <v>7700</v>
      </c>
      <c r="E4422" s="16" t="s">
        <v>919</v>
      </c>
      <c r="F4422" s="16" t="s">
        <v>920</v>
      </c>
      <c r="G4422" s="16" t="s">
        <v>519</v>
      </c>
      <c r="H4422" s="16" t="s">
        <v>6196</v>
      </c>
      <c r="I4422" s="16" t="s">
        <v>6212</v>
      </c>
      <c r="J4422" s="16" t="s">
        <v>6213</v>
      </c>
      <c r="K4422" s="17" t="s">
        <v>298</v>
      </c>
      <c r="L4422" s="18" t="s">
        <v>6153</v>
      </c>
      <c r="M4422" s="195" t="s">
        <v>6154</v>
      </c>
      <c r="N4422" s="16" t="s">
        <v>6155</v>
      </c>
      <c r="O4422" s="17" t="s">
        <v>346</v>
      </c>
      <c r="P4422" s="17" t="s">
        <v>305</v>
      </c>
      <c r="Q4422" s="17" t="s">
        <v>306</v>
      </c>
      <c r="R4422">
        <v>0</v>
      </c>
      <c r="S4422">
        <v>0</v>
      </c>
      <c r="T4422">
        <v>0</v>
      </c>
      <c r="U4422">
        <v>0</v>
      </c>
      <c r="V4422">
        <v>0</v>
      </c>
      <c r="W4422">
        <v>0</v>
      </c>
      <c r="X4422">
        <v>0</v>
      </c>
      <c r="Y4422">
        <v>0</v>
      </c>
      <c r="Z4422">
        <v>0</v>
      </c>
      <c r="AA4422">
        <v>0</v>
      </c>
      <c r="AB4422">
        <v>0</v>
      </c>
      <c r="AC4422">
        <v>0</v>
      </c>
      <c r="AD4422">
        <v>0</v>
      </c>
      <c r="AE4422">
        <v>0</v>
      </c>
      <c r="AF4422">
        <v>0</v>
      </c>
      <c r="AG4422" s="19">
        <v>0</v>
      </c>
      <c r="AH4422">
        <v>0</v>
      </c>
      <c r="AI4422">
        <v>0</v>
      </c>
      <c r="AJ4422">
        <v>0</v>
      </c>
      <c r="AK4422">
        <v>0</v>
      </c>
      <c r="AL4422">
        <v>0</v>
      </c>
      <c r="AM4422">
        <v>0</v>
      </c>
      <c r="AN4422">
        <v>0</v>
      </c>
      <c r="AO4422">
        <v>0</v>
      </c>
      <c r="AP4422">
        <v>0</v>
      </c>
      <c r="AQ4422">
        <v>-2</v>
      </c>
      <c r="AR4422">
        <v>4</v>
      </c>
      <c r="AS4422">
        <v>-1</v>
      </c>
      <c r="AT4422">
        <v>0</v>
      </c>
      <c r="AU4422">
        <v>-2</v>
      </c>
      <c r="AV4422">
        <v>0</v>
      </c>
      <c r="AW4422">
        <v>0</v>
      </c>
      <c r="AX4422">
        <v>0</v>
      </c>
      <c r="AY4422">
        <v>0</v>
      </c>
      <c r="AZ4422">
        <v>0</v>
      </c>
      <c r="BA4422">
        <v>0</v>
      </c>
      <c r="BB4422">
        <v>0</v>
      </c>
      <c r="BC4422">
        <v>0</v>
      </c>
      <c r="BD4422">
        <v>0</v>
      </c>
      <c r="BE4422">
        <v>0</v>
      </c>
      <c r="BF4422">
        <v>0</v>
      </c>
      <c r="BG4422">
        <v>0</v>
      </c>
      <c r="BH4422">
        <v>0</v>
      </c>
      <c r="BI4422">
        <v>0</v>
      </c>
      <c r="BJ4422">
        <v>0</v>
      </c>
      <c r="BK4422">
        <v>0</v>
      </c>
      <c r="BL4422">
        <v>0</v>
      </c>
      <c r="BM4422">
        <v>0</v>
      </c>
      <c r="BN4422">
        <v>0</v>
      </c>
      <c r="BO4422">
        <v>0</v>
      </c>
      <c r="BP4422">
        <v>0</v>
      </c>
      <c r="BQ4422">
        <v>0</v>
      </c>
      <c r="BR4422">
        <v>0</v>
      </c>
      <c r="BS4422">
        <v>0</v>
      </c>
      <c r="BT4422">
        <v>0</v>
      </c>
      <c r="BU4422">
        <v>0</v>
      </c>
      <c r="BV4422">
        <v>0</v>
      </c>
      <c r="BW4422">
        <v>0</v>
      </c>
      <c r="BX4422">
        <v>0</v>
      </c>
      <c r="BY4422">
        <v>0</v>
      </c>
      <c r="BZ4422">
        <v>0</v>
      </c>
      <c r="CA4422">
        <v>0</v>
      </c>
      <c r="CB4422">
        <v>0</v>
      </c>
      <c r="CC4422">
        <v>0</v>
      </c>
      <c r="CD4422">
        <v>0</v>
      </c>
      <c r="CE4422">
        <v>0</v>
      </c>
    </row>
    <row r="4423" spans="1:83" x14ac:dyDescent="0.35">
      <c r="A4423" s="9" t="str">
        <f t="shared" si="69"/>
        <v>4011.801.00</v>
      </c>
      <c r="B4423" s="52" t="e">
        <f>+IF(MATCH(A4423,List!H$10:H$145,0),"Targeted")</f>
        <v>#N/A</v>
      </c>
      <c r="C4423" s="65"/>
      <c r="D4423" s="151"/>
      <c r="E4423" s="16" t="s">
        <v>919</v>
      </c>
      <c r="F4423" s="16" t="s">
        <v>920</v>
      </c>
      <c r="G4423" s="16" t="s">
        <v>519</v>
      </c>
      <c r="H4423" s="16" t="s">
        <v>6196</v>
      </c>
      <c r="I4423" s="16" t="s">
        <v>6214</v>
      </c>
      <c r="J4423" s="16" t="s">
        <v>6215</v>
      </c>
      <c r="K4423" s="17" t="s">
        <v>298</v>
      </c>
      <c r="L4423" s="18" t="s">
        <v>6153</v>
      </c>
      <c r="M4423" s="195" t="s">
        <v>6154</v>
      </c>
      <c r="N4423" s="16" t="s">
        <v>6155</v>
      </c>
      <c r="O4423" s="17" t="s">
        <v>304</v>
      </c>
      <c r="P4423" s="17" t="s">
        <v>305</v>
      </c>
      <c r="Q4423" s="17" t="s">
        <v>306</v>
      </c>
      <c r="R4423">
        <v>0</v>
      </c>
      <c r="S4423">
        <v>0</v>
      </c>
      <c r="T4423">
        <v>0</v>
      </c>
      <c r="U4423">
        <v>0</v>
      </c>
      <c r="V4423">
        <v>0</v>
      </c>
      <c r="W4423">
        <v>0</v>
      </c>
      <c r="X4423">
        <v>0</v>
      </c>
      <c r="Y4423">
        <v>0</v>
      </c>
      <c r="Z4423">
        <v>0</v>
      </c>
      <c r="AA4423">
        <v>0</v>
      </c>
      <c r="AB4423">
        <v>0</v>
      </c>
      <c r="AC4423">
        <v>0</v>
      </c>
      <c r="AD4423">
        <v>0</v>
      </c>
      <c r="AE4423">
        <v>0</v>
      </c>
      <c r="AF4423">
        <v>0</v>
      </c>
      <c r="AG4423" s="19">
        <v>0</v>
      </c>
      <c r="AH4423">
        <v>0</v>
      </c>
      <c r="AI4423">
        <v>0</v>
      </c>
      <c r="AJ4423">
        <v>0</v>
      </c>
      <c r="AK4423">
        <v>0</v>
      </c>
      <c r="AL4423">
        <v>0</v>
      </c>
      <c r="AM4423">
        <v>0</v>
      </c>
      <c r="AN4423">
        <v>0</v>
      </c>
      <c r="AO4423">
        <v>-76</v>
      </c>
      <c r="AP4423">
        <v>-153</v>
      </c>
      <c r="AQ4423">
        <v>-126</v>
      </c>
      <c r="AR4423">
        <v>-183</v>
      </c>
      <c r="AS4423">
        <v>-165</v>
      </c>
      <c r="AT4423">
        <v>-168</v>
      </c>
      <c r="AU4423">
        <v>-153</v>
      </c>
      <c r="AV4423">
        <v>-133</v>
      </c>
      <c r="AW4423">
        <v>-109</v>
      </c>
      <c r="AX4423">
        <v>-79</v>
      </c>
      <c r="AY4423">
        <v>-78</v>
      </c>
      <c r="AZ4423">
        <v>0</v>
      </c>
      <c r="BA4423">
        <v>0</v>
      </c>
      <c r="BB4423">
        <v>0</v>
      </c>
      <c r="BC4423">
        <v>0</v>
      </c>
      <c r="BD4423">
        <v>0</v>
      </c>
      <c r="BE4423">
        <v>0</v>
      </c>
      <c r="BF4423">
        <v>0</v>
      </c>
      <c r="BG4423">
        <v>0</v>
      </c>
      <c r="BH4423">
        <v>0</v>
      </c>
      <c r="BI4423">
        <v>0</v>
      </c>
      <c r="BJ4423">
        <v>0</v>
      </c>
      <c r="BK4423">
        <v>0</v>
      </c>
      <c r="BL4423">
        <v>0</v>
      </c>
      <c r="BM4423">
        <v>0</v>
      </c>
      <c r="BN4423">
        <v>0</v>
      </c>
      <c r="BO4423">
        <v>0</v>
      </c>
      <c r="BP4423">
        <v>0</v>
      </c>
      <c r="BQ4423">
        <v>0</v>
      </c>
      <c r="BR4423">
        <v>0</v>
      </c>
      <c r="BS4423">
        <v>0</v>
      </c>
      <c r="BT4423">
        <v>0</v>
      </c>
      <c r="BU4423">
        <v>0</v>
      </c>
      <c r="BV4423">
        <v>0</v>
      </c>
      <c r="BW4423">
        <v>0</v>
      </c>
      <c r="BX4423" s="10">
        <v>0</v>
      </c>
      <c r="BY4423">
        <v>0</v>
      </c>
      <c r="BZ4423">
        <v>0</v>
      </c>
      <c r="CA4423">
        <v>0</v>
      </c>
      <c r="CB4423">
        <v>0</v>
      </c>
      <c r="CC4423">
        <v>0</v>
      </c>
      <c r="CD4423">
        <v>0</v>
      </c>
      <c r="CE4423">
        <v>0</v>
      </c>
    </row>
    <row r="4424" spans="1:83" x14ac:dyDescent="0.35">
      <c r="A4424" s="9" t="str">
        <f t="shared" si="69"/>
        <v>4091.801.00</v>
      </c>
      <c r="B4424" s="52" t="e">
        <f>+IF(MATCH(A4424,List!H$10:H$145,0),"Targeted")</f>
        <v>#N/A</v>
      </c>
      <c r="C4424" s="65"/>
      <c r="D4424" s="151"/>
      <c r="E4424" s="16" t="s">
        <v>919</v>
      </c>
      <c r="F4424" s="16" t="s">
        <v>920</v>
      </c>
      <c r="G4424" s="16" t="s">
        <v>519</v>
      </c>
      <c r="H4424" s="16" t="s">
        <v>6196</v>
      </c>
      <c r="I4424" s="16" t="s">
        <v>6216</v>
      </c>
      <c r="J4424" s="16" t="s">
        <v>6217</v>
      </c>
      <c r="K4424" s="17" t="s">
        <v>298</v>
      </c>
      <c r="L4424" s="18" t="s">
        <v>6153</v>
      </c>
      <c r="M4424" s="195" t="s">
        <v>6154</v>
      </c>
      <c r="N4424" s="16" t="s">
        <v>6155</v>
      </c>
      <c r="O4424" s="17" t="s">
        <v>304</v>
      </c>
      <c r="P4424" s="17" t="s">
        <v>305</v>
      </c>
      <c r="Q4424" s="17" t="s">
        <v>306</v>
      </c>
      <c r="R4424">
        <v>0</v>
      </c>
      <c r="S4424">
        <v>0</v>
      </c>
      <c r="T4424">
        <v>0</v>
      </c>
      <c r="U4424">
        <v>0</v>
      </c>
      <c r="V4424">
        <v>0</v>
      </c>
      <c r="W4424">
        <v>0</v>
      </c>
      <c r="X4424">
        <v>0</v>
      </c>
      <c r="Y4424">
        <v>0</v>
      </c>
      <c r="Z4424">
        <v>0</v>
      </c>
      <c r="AA4424">
        <v>0</v>
      </c>
      <c r="AB4424">
        <v>0</v>
      </c>
      <c r="AC4424">
        <v>0</v>
      </c>
      <c r="AD4424">
        <v>0</v>
      </c>
      <c r="AE4424">
        <v>0</v>
      </c>
      <c r="AF4424">
        <v>0</v>
      </c>
      <c r="AG4424" s="19">
        <v>0</v>
      </c>
      <c r="AH4424">
        <v>0</v>
      </c>
      <c r="AI4424">
        <v>0</v>
      </c>
      <c r="AJ4424">
        <v>0</v>
      </c>
      <c r="AK4424">
        <v>0</v>
      </c>
      <c r="AL4424">
        <v>0</v>
      </c>
      <c r="AM4424">
        <v>0</v>
      </c>
      <c r="AN4424">
        <v>0</v>
      </c>
      <c r="AO4424">
        <v>0</v>
      </c>
      <c r="AP4424">
        <v>0</v>
      </c>
      <c r="AQ4424">
        <v>0</v>
      </c>
      <c r="AR4424">
        <v>0</v>
      </c>
      <c r="AS4424">
        <v>0</v>
      </c>
      <c r="AT4424">
        <v>0</v>
      </c>
      <c r="AU4424">
        <v>0</v>
      </c>
      <c r="AV4424">
        <v>0</v>
      </c>
      <c r="AW4424">
        <v>0</v>
      </c>
      <c r="AX4424">
        <v>0</v>
      </c>
      <c r="AY4424">
        <v>-2521</v>
      </c>
      <c r="AZ4424">
        <v>0</v>
      </c>
      <c r="BA4424">
        <v>0</v>
      </c>
      <c r="BB4424">
        <v>0</v>
      </c>
      <c r="BC4424">
        <v>0</v>
      </c>
      <c r="BD4424">
        <v>0</v>
      </c>
      <c r="BE4424">
        <v>0</v>
      </c>
      <c r="BF4424">
        <v>0</v>
      </c>
      <c r="BG4424">
        <v>0</v>
      </c>
      <c r="BH4424">
        <v>0</v>
      </c>
      <c r="BI4424">
        <v>0</v>
      </c>
      <c r="BJ4424">
        <v>0</v>
      </c>
      <c r="BK4424">
        <v>0</v>
      </c>
      <c r="BL4424">
        <v>0</v>
      </c>
      <c r="BM4424">
        <v>0</v>
      </c>
      <c r="BN4424">
        <v>0</v>
      </c>
      <c r="BO4424">
        <v>0</v>
      </c>
      <c r="BP4424">
        <v>0</v>
      </c>
      <c r="BQ4424">
        <v>0</v>
      </c>
      <c r="BR4424">
        <v>0</v>
      </c>
      <c r="BS4424">
        <v>0</v>
      </c>
      <c r="BT4424">
        <v>0</v>
      </c>
      <c r="BU4424">
        <v>0</v>
      </c>
      <c r="BV4424">
        <v>0</v>
      </c>
      <c r="BW4424">
        <v>0</v>
      </c>
      <c r="BX4424" s="10">
        <v>0</v>
      </c>
      <c r="BY4424">
        <v>0</v>
      </c>
      <c r="BZ4424">
        <v>0</v>
      </c>
      <c r="CA4424">
        <v>0</v>
      </c>
      <c r="CB4424">
        <v>0</v>
      </c>
      <c r="CC4424">
        <v>0</v>
      </c>
      <c r="CD4424">
        <v>0</v>
      </c>
      <c r="CE4424">
        <v>0</v>
      </c>
    </row>
    <row r="4425" spans="1:83" x14ac:dyDescent="0.35">
      <c r="A4425" s="9" t="str">
        <f t="shared" si="69"/>
        <v>9931.801.00</v>
      </c>
      <c r="B4425" s="52" t="e">
        <f>+IF(MATCH(A4425,List!H$10:H$145,0),"Targeted")</f>
        <v>#N/A</v>
      </c>
      <c r="C4425" s="65"/>
      <c r="D4425" s="151"/>
      <c r="E4425" s="16" t="s">
        <v>919</v>
      </c>
      <c r="F4425" s="16" t="s">
        <v>920</v>
      </c>
      <c r="G4425" s="16" t="s">
        <v>519</v>
      </c>
      <c r="H4425" s="16" t="s">
        <v>6196</v>
      </c>
      <c r="I4425" s="16" t="s">
        <v>824</v>
      </c>
      <c r="J4425" s="16" t="s">
        <v>6218</v>
      </c>
      <c r="K4425" s="17" t="s">
        <v>298</v>
      </c>
      <c r="L4425" s="18" t="s">
        <v>6153</v>
      </c>
      <c r="M4425" s="195" t="s">
        <v>6154</v>
      </c>
      <c r="N4425" s="16" t="s">
        <v>6155</v>
      </c>
      <c r="O4425" s="17" t="s">
        <v>304</v>
      </c>
      <c r="P4425" s="17" t="s">
        <v>305</v>
      </c>
      <c r="Q4425" s="17" t="s">
        <v>306</v>
      </c>
      <c r="R4425">
        <v>0</v>
      </c>
      <c r="S4425">
        <v>0</v>
      </c>
      <c r="T4425">
        <v>0</v>
      </c>
      <c r="U4425">
        <v>0</v>
      </c>
      <c r="V4425">
        <v>0</v>
      </c>
      <c r="W4425">
        <v>0</v>
      </c>
      <c r="X4425">
        <v>0</v>
      </c>
      <c r="Y4425">
        <v>0</v>
      </c>
      <c r="Z4425">
        <v>0</v>
      </c>
      <c r="AA4425">
        <v>0</v>
      </c>
      <c r="AB4425">
        <v>0</v>
      </c>
      <c r="AC4425">
        <v>0</v>
      </c>
      <c r="AD4425">
        <v>0</v>
      </c>
      <c r="AE4425">
        <v>0</v>
      </c>
      <c r="AF4425">
        <v>0</v>
      </c>
      <c r="AG4425" s="19">
        <v>0</v>
      </c>
      <c r="AH4425">
        <v>0</v>
      </c>
      <c r="AI4425">
        <v>0</v>
      </c>
      <c r="AJ4425">
        <v>0</v>
      </c>
      <c r="AK4425">
        <v>0</v>
      </c>
      <c r="AL4425">
        <v>0</v>
      </c>
      <c r="AM4425">
        <v>0</v>
      </c>
      <c r="AN4425">
        <v>0</v>
      </c>
      <c r="AO4425">
        <v>0</v>
      </c>
      <c r="AP4425">
        <v>0</v>
      </c>
      <c r="AQ4425">
        <v>0</v>
      </c>
      <c r="AR4425">
        <v>0</v>
      </c>
      <c r="AS4425">
        <v>0</v>
      </c>
      <c r="AT4425">
        <v>0</v>
      </c>
      <c r="AU4425">
        <v>0</v>
      </c>
      <c r="AV4425">
        <v>0</v>
      </c>
      <c r="AW4425">
        <v>0</v>
      </c>
      <c r="AX4425">
        <v>0</v>
      </c>
      <c r="AY4425">
        <v>0</v>
      </c>
      <c r="AZ4425">
        <v>0</v>
      </c>
      <c r="BA4425">
        <v>0</v>
      </c>
      <c r="BB4425">
        <v>0</v>
      </c>
      <c r="BC4425">
        <v>0</v>
      </c>
      <c r="BD4425">
        <v>0</v>
      </c>
      <c r="BE4425">
        <v>0</v>
      </c>
      <c r="BF4425">
        <v>0</v>
      </c>
      <c r="BG4425">
        <v>0</v>
      </c>
      <c r="BH4425">
        <v>0</v>
      </c>
      <c r="BI4425">
        <v>0</v>
      </c>
      <c r="BJ4425">
        <v>0</v>
      </c>
      <c r="BK4425">
        <v>-2000</v>
      </c>
      <c r="BL4425">
        <v>-2000</v>
      </c>
      <c r="BM4425">
        <v>5000</v>
      </c>
      <c r="BN4425">
        <v>6000</v>
      </c>
      <c r="BO4425">
        <v>0</v>
      </c>
      <c r="BP4425">
        <v>-4000</v>
      </c>
      <c r="BQ4425">
        <v>-3000</v>
      </c>
      <c r="BR4425">
        <v>0</v>
      </c>
      <c r="BS4425">
        <v>-3000</v>
      </c>
      <c r="BT4425">
        <v>-2000</v>
      </c>
      <c r="BU4425">
        <v>-1000</v>
      </c>
      <c r="BV4425">
        <v>0</v>
      </c>
      <c r="BW4425">
        <v>2000</v>
      </c>
      <c r="BX4425" s="10">
        <v>2000</v>
      </c>
      <c r="BY4425">
        <v>2000</v>
      </c>
      <c r="BZ4425">
        <v>0</v>
      </c>
      <c r="CA4425">
        <v>0</v>
      </c>
      <c r="CB4425">
        <v>0</v>
      </c>
      <c r="CC4425">
        <v>0</v>
      </c>
      <c r="CD4425">
        <v>0</v>
      </c>
      <c r="CE4425">
        <v>0</v>
      </c>
    </row>
    <row r="4426" spans="1:83" x14ac:dyDescent="0.35">
      <c r="A4426" s="9" t="str">
        <f t="shared" si="69"/>
        <v>0174.801.00</v>
      </c>
      <c r="B4426" s="52" t="e">
        <f>+IF(MATCH(A4426,List!H$10:H$145,0),"Targeted")</f>
        <v>#N/A</v>
      </c>
      <c r="C4426" s="65"/>
      <c r="D4426" s="151" t="s">
        <v>7700</v>
      </c>
      <c r="E4426" s="16" t="s">
        <v>919</v>
      </c>
      <c r="F4426" s="16" t="s">
        <v>920</v>
      </c>
      <c r="G4426" s="16" t="s">
        <v>1021</v>
      </c>
      <c r="H4426" s="16" t="s">
        <v>6219</v>
      </c>
      <c r="I4426" s="16" t="s">
        <v>33</v>
      </c>
      <c r="J4426" s="16" t="s">
        <v>6220</v>
      </c>
      <c r="K4426" s="17" t="s">
        <v>298</v>
      </c>
      <c r="L4426" s="18" t="s">
        <v>6153</v>
      </c>
      <c r="M4426" s="195" t="s">
        <v>6154</v>
      </c>
      <c r="N4426" s="16" t="s">
        <v>6155</v>
      </c>
      <c r="O4426" s="17" t="s">
        <v>346</v>
      </c>
      <c r="P4426" s="17" t="s">
        <v>305</v>
      </c>
      <c r="Q4426" s="17" t="s">
        <v>306</v>
      </c>
      <c r="R4426">
        <v>0</v>
      </c>
      <c r="S4426">
        <v>0</v>
      </c>
      <c r="T4426">
        <v>0</v>
      </c>
      <c r="U4426">
        <v>0</v>
      </c>
      <c r="V4426">
        <v>0</v>
      </c>
      <c r="W4426">
        <v>0</v>
      </c>
      <c r="X4426">
        <v>0</v>
      </c>
      <c r="Y4426">
        <v>0</v>
      </c>
      <c r="Z4426">
        <v>0</v>
      </c>
      <c r="AA4426">
        <v>0</v>
      </c>
      <c r="AB4426">
        <v>0</v>
      </c>
      <c r="AC4426">
        <v>0</v>
      </c>
      <c r="AD4426">
        <v>0</v>
      </c>
      <c r="AE4426">
        <v>0</v>
      </c>
      <c r="AF4426">
        <v>0</v>
      </c>
      <c r="AG4426" s="19">
        <v>0</v>
      </c>
      <c r="AH4426">
        <v>0</v>
      </c>
      <c r="AI4426">
        <v>0</v>
      </c>
      <c r="AJ4426">
        <v>0</v>
      </c>
      <c r="AK4426">
        <v>0</v>
      </c>
      <c r="AL4426">
        <v>0</v>
      </c>
      <c r="AM4426">
        <v>0</v>
      </c>
      <c r="AN4426">
        <v>0</v>
      </c>
      <c r="AO4426">
        <v>0</v>
      </c>
      <c r="AP4426">
        <v>0</v>
      </c>
      <c r="AQ4426">
        <v>0</v>
      </c>
      <c r="AR4426">
        <v>0</v>
      </c>
      <c r="AS4426">
        <v>0</v>
      </c>
      <c r="AT4426">
        <v>0</v>
      </c>
      <c r="AU4426">
        <v>0</v>
      </c>
      <c r="AV4426">
        <v>0</v>
      </c>
      <c r="AW4426">
        <v>0</v>
      </c>
      <c r="AX4426">
        <v>0</v>
      </c>
      <c r="AY4426">
        <v>0</v>
      </c>
      <c r="AZ4426">
        <v>0</v>
      </c>
      <c r="BA4426">
        <v>0</v>
      </c>
      <c r="BB4426">
        <v>0</v>
      </c>
      <c r="BC4426">
        <v>0</v>
      </c>
      <c r="BD4426">
        <v>0</v>
      </c>
      <c r="BE4426">
        <v>0</v>
      </c>
      <c r="BF4426">
        <v>0</v>
      </c>
      <c r="BG4426">
        <v>0</v>
      </c>
      <c r="BH4426">
        <v>0</v>
      </c>
      <c r="BI4426">
        <v>0</v>
      </c>
      <c r="BJ4426">
        <v>0</v>
      </c>
      <c r="BK4426">
        <v>0</v>
      </c>
      <c r="BL4426">
        <v>0</v>
      </c>
      <c r="BM4426">
        <v>4000</v>
      </c>
      <c r="BN4426">
        <v>2000</v>
      </c>
      <c r="BO4426">
        <v>0</v>
      </c>
      <c r="BP4426">
        <v>0</v>
      </c>
      <c r="BQ4426">
        <v>0</v>
      </c>
      <c r="BR4426">
        <v>0</v>
      </c>
      <c r="BS4426">
        <v>0</v>
      </c>
      <c r="BT4426">
        <v>0</v>
      </c>
      <c r="BU4426">
        <v>0</v>
      </c>
      <c r="BV4426">
        <v>0</v>
      </c>
      <c r="BW4426">
        <v>0</v>
      </c>
      <c r="BX4426">
        <v>0</v>
      </c>
      <c r="BY4426">
        <v>0</v>
      </c>
      <c r="BZ4426">
        <v>0</v>
      </c>
      <c r="CA4426">
        <v>0</v>
      </c>
      <c r="CB4426">
        <v>0</v>
      </c>
      <c r="CC4426">
        <v>0</v>
      </c>
      <c r="CD4426">
        <v>0</v>
      </c>
      <c r="CE4426">
        <v>0</v>
      </c>
    </row>
    <row r="4427" spans="1:83" x14ac:dyDescent="0.35">
      <c r="A4427" s="9" t="str">
        <f t="shared" si="69"/>
        <v>0180.801.00</v>
      </c>
      <c r="B4427" s="52" t="e">
        <f>+IF(MATCH(A4427,List!H$10:H$145,0),"Targeted")</f>
        <v>#N/A</v>
      </c>
      <c r="C4427" s="65"/>
      <c r="D4427" s="151" t="s">
        <v>7700</v>
      </c>
      <c r="E4427" s="16" t="s">
        <v>919</v>
      </c>
      <c r="F4427" s="16" t="s">
        <v>920</v>
      </c>
      <c r="G4427" s="16" t="s">
        <v>1021</v>
      </c>
      <c r="H4427" s="16" t="s">
        <v>6219</v>
      </c>
      <c r="I4427" s="16" t="s">
        <v>1642</v>
      </c>
      <c r="J4427" s="16" t="s">
        <v>6221</v>
      </c>
      <c r="K4427" s="17" t="s">
        <v>298</v>
      </c>
      <c r="L4427" s="18" t="s">
        <v>6153</v>
      </c>
      <c r="M4427" s="195" t="s">
        <v>6154</v>
      </c>
      <c r="N4427" s="16" t="s">
        <v>6155</v>
      </c>
      <c r="O4427" s="17" t="s">
        <v>346</v>
      </c>
      <c r="P4427" s="17" t="s">
        <v>305</v>
      </c>
      <c r="Q4427" s="17" t="s">
        <v>306</v>
      </c>
      <c r="R4427">
        <v>0</v>
      </c>
      <c r="S4427">
        <v>0</v>
      </c>
      <c r="T4427">
        <v>0</v>
      </c>
      <c r="U4427">
        <v>0</v>
      </c>
      <c r="V4427">
        <v>0</v>
      </c>
      <c r="W4427">
        <v>0</v>
      </c>
      <c r="X4427">
        <v>0</v>
      </c>
      <c r="Y4427">
        <v>0</v>
      </c>
      <c r="Z4427">
        <v>0</v>
      </c>
      <c r="AA4427">
        <v>0</v>
      </c>
      <c r="AB4427">
        <v>0</v>
      </c>
      <c r="AC4427">
        <v>0</v>
      </c>
      <c r="AD4427">
        <v>0</v>
      </c>
      <c r="AE4427">
        <v>0</v>
      </c>
      <c r="AF4427">
        <v>0</v>
      </c>
      <c r="AG4427" s="19">
        <v>0</v>
      </c>
      <c r="AH4427">
        <v>0</v>
      </c>
      <c r="AI4427">
        <v>0</v>
      </c>
      <c r="AJ4427">
        <v>0</v>
      </c>
      <c r="AK4427">
        <v>0</v>
      </c>
      <c r="AL4427">
        <v>0</v>
      </c>
      <c r="AM4427">
        <v>0</v>
      </c>
      <c r="AN4427">
        <v>0</v>
      </c>
      <c r="AO4427">
        <v>0</v>
      </c>
      <c r="AP4427">
        <v>0</v>
      </c>
      <c r="AQ4427">
        <v>0</v>
      </c>
      <c r="AR4427">
        <v>0</v>
      </c>
      <c r="AS4427">
        <v>0</v>
      </c>
      <c r="AT4427">
        <v>0</v>
      </c>
      <c r="AU4427">
        <v>0</v>
      </c>
      <c r="AV4427">
        <v>0</v>
      </c>
      <c r="AW4427">
        <v>0</v>
      </c>
      <c r="AX4427">
        <v>0</v>
      </c>
      <c r="AY4427">
        <v>0</v>
      </c>
      <c r="AZ4427">
        <v>1000</v>
      </c>
      <c r="BA4427">
        <v>1000</v>
      </c>
      <c r="BB4427">
        <v>1000</v>
      </c>
      <c r="BC4427">
        <v>1000</v>
      </c>
      <c r="BD4427">
        <v>0</v>
      </c>
      <c r="BE4427">
        <v>0</v>
      </c>
      <c r="BF4427">
        <v>0</v>
      </c>
      <c r="BG4427">
        <v>0</v>
      </c>
      <c r="BH4427">
        <v>0</v>
      </c>
      <c r="BI4427">
        <v>0</v>
      </c>
      <c r="BJ4427">
        <v>0</v>
      </c>
      <c r="BK4427">
        <v>0</v>
      </c>
      <c r="BL4427">
        <v>0</v>
      </c>
      <c r="BM4427">
        <v>0</v>
      </c>
      <c r="BN4427">
        <v>0</v>
      </c>
      <c r="BO4427">
        <v>0</v>
      </c>
      <c r="BP4427">
        <v>0</v>
      </c>
      <c r="BQ4427">
        <v>0</v>
      </c>
      <c r="BR4427">
        <v>0</v>
      </c>
      <c r="BS4427">
        <v>0</v>
      </c>
      <c r="BT4427">
        <v>0</v>
      </c>
      <c r="BU4427">
        <v>0</v>
      </c>
      <c r="BV4427">
        <v>0</v>
      </c>
      <c r="BW4427">
        <v>0</v>
      </c>
      <c r="BX4427">
        <v>0</v>
      </c>
      <c r="BY4427">
        <v>0</v>
      </c>
      <c r="BZ4427">
        <v>0</v>
      </c>
      <c r="CA4427">
        <v>0</v>
      </c>
      <c r="CB4427">
        <v>0</v>
      </c>
      <c r="CC4427">
        <v>0</v>
      </c>
      <c r="CD4427">
        <v>0</v>
      </c>
      <c r="CE4427">
        <v>0</v>
      </c>
    </row>
    <row r="4428" spans="1:83" x14ac:dyDescent="0.35">
      <c r="A4428" s="9" t="str">
        <f t="shared" si="69"/>
        <v>0181.801.00</v>
      </c>
      <c r="B4428" s="52" t="e">
        <f>+IF(MATCH(A4428,List!H$10:H$145,0),"Targeted")</f>
        <v>#N/A</v>
      </c>
      <c r="C4428" s="65"/>
      <c r="D4428" s="151" t="s">
        <v>7700</v>
      </c>
      <c r="E4428" s="16" t="s">
        <v>919</v>
      </c>
      <c r="F4428" s="16" t="s">
        <v>920</v>
      </c>
      <c r="G4428" s="16" t="s">
        <v>1021</v>
      </c>
      <c r="H4428" s="16" t="s">
        <v>6219</v>
      </c>
      <c r="I4428" s="16" t="s">
        <v>37</v>
      </c>
      <c r="J4428" s="16" t="s">
        <v>6222</v>
      </c>
      <c r="K4428" s="17" t="s">
        <v>298</v>
      </c>
      <c r="L4428" s="18" t="s">
        <v>6153</v>
      </c>
      <c r="M4428" s="195" t="s">
        <v>6154</v>
      </c>
      <c r="N4428" s="16" t="s">
        <v>6155</v>
      </c>
      <c r="O4428" s="17" t="s">
        <v>346</v>
      </c>
      <c r="P4428" s="17" t="s">
        <v>305</v>
      </c>
      <c r="Q4428" s="17" t="s">
        <v>306</v>
      </c>
      <c r="R4428">
        <v>0</v>
      </c>
      <c r="S4428">
        <v>0</v>
      </c>
      <c r="T4428">
        <v>0</v>
      </c>
      <c r="U4428">
        <v>0</v>
      </c>
      <c r="V4428">
        <v>0</v>
      </c>
      <c r="W4428">
        <v>0</v>
      </c>
      <c r="X4428">
        <v>0</v>
      </c>
      <c r="Y4428">
        <v>0</v>
      </c>
      <c r="Z4428">
        <v>0</v>
      </c>
      <c r="AA4428">
        <v>0</v>
      </c>
      <c r="AB4428">
        <v>0</v>
      </c>
      <c r="AC4428">
        <v>0</v>
      </c>
      <c r="AD4428">
        <v>0</v>
      </c>
      <c r="AE4428">
        <v>0</v>
      </c>
      <c r="AF4428">
        <v>0</v>
      </c>
      <c r="AG4428" s="19">
        <v>0</v>
      </c>
      <c r="AH4428">
        <v>0</v>
      </c>
      <c r="AI4428">
        <v>0</v>
      </c>
      <c r="AJ4428">
        <v>0</v>
      </c>
      <c r="AK4428">
        <v>0</v>
      </c>
      <c r="AL4428">
        <v>0</v>
      </c>
      <c r="AM4428">
        <v>0</v>
      </c>
      <c r="AN4428">
        <v>0</v>
      </c>
      <c r="AO4428">
        <v>0</v>
      </c>
      <c r="AP4428">
        <v>0</v>
      </c>
      <c r="AQ4428">
        <v>0</v>
      </c>
      <c r="AR4428">
        <v>0</v>
      </c>
      <c r="AS4428">
        <v>0</v>
      </c>
      <c r="AT4428">
        <v>0</v>
      </c>
      <c r="AU4428">
        <v>0</v>
      </c>
      <c r="AV4428">
        <v>0</v>
      </c>
      <c r="AW4428">
        <v>0</v>
      </c>
      <c r="AX4428">
        <v>0</v>
      </c>
      <c r="AY4428">
        <v>0</v>
      </c>
      <c r="AZ4428">
        <v>4000</v>
      </c>
      <c r="BA4428">
        <v>3000</v>
      </c>
      <c r="BB4428">
        <v>3000</v>
      </c>
      <c r="BC4428">
        <v>3000</v>
      </c>
      <c r="BD4428">
        <v>2000</v>
      </c>
      <c r="BE4428">
        <v>3000</v>
      </c>
      <c r="BF4428">
        <v>3000</v>
      </c>
      <c r="BG4428">
        <v>3000</v>
      </c>
      <c r="BH4428">
        <v>3000</v>
      </c>
      <c r="BI4428">
        <v>4000</v>
      </c>
      <c r="BJ4428">
        <v>4000</v>
      </c>
      <c r="BK4428">
        <v>4000</v>
      </c>
      <c r="BL4428">
        <v>4000</v>
      </c>
      <c r="BM4428">
        <v>4000</v>
      </c>
      <c r="BN4428">
        <v>4000</v>
      </c>
      <c r="BO4428">
        <v>4000</v>
      </c>
      <c r="BP4428">
        <v>4000</v>
      </c>
      <c r="BQ4428">
        <v>4000</v>
      </c>
      <c r="BR4428">
        <v>4000</v>
      </c>
      <c r="BS4428">
        <v>4000</v>
      </c>
      <c r="BT4428">
        <v>4000</v>
      </c>
      <c r="BU4428">
        <v>4000</v>
      </c>
      <c r="BV4428">
        <v>4000</v>
      </c>
      <c r="BW4428">
        <v>4000</v>
      </c>
      <c r="BX4428">
        <v>4000</v>
      </c>
      <c r="BY4428">
        <v>4000</v>
      </c>
      <c r="BZ4428">
        <v>4000</v>
      </c>
      <c r="CA4428">
        <v>4000</v>
      </c>
      <c r="CB4428">
        <v>4000</v>
      </c>
      <c r="CC4428">
        <v>4000</v>
      </c>
      <c r="CD4428">
        <v>4000</v>
      </c>
      <c r="CE4428">
        <v>4000</v>
      </c>
    </row>
    <row r="4429" spans="1:83" x14ac:dyDescent="0.35">
      <c r="A4429" s="9" t="str">
        <f t="shared" si="69"/>
        <v>0186.801.00</v>
      </c>
      <c r="B4429" s="52" t="e">
        <f>+IF(MATCH(A4429,List!H$10:H$145,0),"Targeted")</f>
        <v>#N/A</v>
      </c>
      <c r="C4429" s="65"/>
      <c r="D4429" s="151" t="s">
        <v>7700</v>
      </c>
      <c r="E4429" s="16" t="s">
        <v>919</v>
      </c>
      <c r="F4429" s="16" t="s">
        <v>920</v>
      </c>
      <c r="G4429" s="16" t="s">
        <v>1021</v>
      </c>
      <c r="H4429" s="16" t="s">
        <v>6219</v>
      </c>
      <c r="I4429" s="16" t="s">
        <v>3175</v>
      </c>
      <c r="J4429" s="16" t="s">
        <v>6223</v>
      </c>
      <c r="K4429" s="17" t="s">
        <v>298</v>
      </c>
      <c r="L4429" s="18" t="s">
        <v>6153</v>
      </c>
      <c r="M4429" s="195" t="s">
        <v>6154</v>
      </c>
      <c r="N4429" s="16" t="s">
        <v>6155</v>
      </c>
      <c r="O4429" s="17" t="s">
        <v>346</v>
      </c>
      <c r="P4429" s="17" t="s">
        <v>305</v>
      </c>
      <c r="Q4429" s="17" t="s">
        <v>306</v>
      </c>
      <c r="R4429">
        <v>0</v>
      </c>
      <c r="S4429">
        <v>0</v>
      </c>
      <c r="T4429">
        <v>0</v>
      </c>
      <c r="U4429">
        <v>0</v>
      </c>
      <c r="V4429">
        <v>0</v>
      </c>
      <c r="W4429">
        <v>0</v>
      </c>
      <c r="X4429">
        <v>0</v>
      </c>
      <c r="Y4429">
        <v>0</v>
      </c>
      <c r="Z4429">
        <v>0</v>
      </c>
      <c r="AA4429">
        <v>0</v>
      </c>
      <c r="AB4429">
        <v>0</v>
      </c>
      <c r="AC4429">
        <v>0</v>
      </c>
      <c r="AD4429">
        <v>0</v>
      </c>
      <c r="AE4429">
        <v>0</v>
      </c>
      <c r="AF4429">
        <v>0</v>
      </c>
      <c r="AG4429" s="19">
        <v>0</v>
      </c>
      <c r="AH4429">
        <v>0</v>
      </c>
      <c r="AI4429">
        <v>0</v>
      </c>
      <c r="AJ4429">
        <v>0</v>
      </c>
      <c r="AK4429">
        <v>0</v>
      </c>
      <c r="AL4429">
        <v>0</v>
      </c>
      <c r="AM4429">
        <v>0</v>
      </c>
      <c r="AN4429">
        <v>0</v>
      </c>
      <c r="AO4429">
        <v>0</v>
      </c>
      <c r="AP4429">
        <v>0</v>
      </c>
      <c r="AQ4429">
        <v>0</v>
      </c>
      <c r="AR4429">
        <v>0</v>
      </c>
      <c r="AS4429">
        <v>0</v>
      </c>
      <c r="AT4429">
        <v>0</v>
      </c>
      <c r="AU4429">
        <v>0</v>
      </c>
      <c r="AV4429">
        <v>0</v>
      </c>
      <c r="AW4429">
        <v>0</v>
      </c>
      <c r="AX4429">
        <v>0</v>
      </c>
      <c r="AY4429">
        <v>0</v>
      </c>
      <c r="AZ4429">
        <v>0</v>
      </c>
      <c r="BA4429">
        <v>0</v>
      </c>
      <c r="BB4429">
        <v>0</v>
      </c>
      <c r="BC4429">
        <v>0</v>
      </c>
      <c r="BD4429">
        <v>0</v>
      </c>
      <c r="BE4429">
        <v>0</v>
      </c>
      <c r="BF4429">
        <v>1000</v>
      </c>
      <c r="BG4429">
        <v>0</v>
      </c>
      <c r="BH4429">
        <v>0</v>
      </c>
      <c r="BI4429">
        <v>1000</v>
      </c>
      <c r="BJ4429">
        <v>0</v>
      </c>
      <c r="BK4429">
        <v>0</v>
      </c>
      <c r="BL4429">
        <v>0</v>
      </c>
      <c r="BM4429">
        <v>0</v>
      </c>
      <c r="BN4429">
        <v>1000</v>
      </c>
      <c r="BO4429">
        <v>0</v>
      </c>
      <c r="BP4429">
        <v>0</v>
      </c>
      <c r="BQ4429">
        <v>0</v>
      </c>
      <c r="BR4429">
        <v>1000</v>
      </c>
      <c r="BS4429">
        <v>0</v>
      </c>
      <c r="BT4429">
        <v>0</v>
      </c>
      <c r="BU4429">
        <v>0</v>
      </c>
      <c r="BV4429">
        <v>1000</v>
      </c>
      <c r="BW4429">
        <v>0</v>
      </c>
      <c r="BX4429">
        <v>0</v>
      </c>
      <c r="BY4429">
        <v>1000</v>
      </c>
      <c r="BZ4429">
        <v>2000</v>
      </c>
      <c r="CA4429">
        <v>0</v>
      </c>
      <c r="CB4429">
        <v>0</v>
      </c>
      <c r="CC4429">
        <v>0</v>
      </c>
      <c r="CD4429">
        <v>0</v>
      </c>
      <c r="CE4429">
        <v>0</v>
      </c>
    </row>
    <row r="4430" spans="1:83" x14ac:dyDescent="0.35">
      <c r="A4430" s="9" t="str">
        <f t="shared" si="69"/>
        <v>0190.801.00</v>
      </c>
      <c r="B4430" s="52" t="e">
        <f>+IF(MATCH(A4430,List!H$10:H$145,0),"Targeted")</f>
        <v>#N/A</v>
      </c>
      <c r="C4430" s="65"/>
      <c r="D4430" s="151" t="s">
        <v>7700</v>
      </c>
      <c r="E4430" s="16" t="s">
        <v>919</v>
      </c>
      <c r="F4430" s="16" t="s">
        <v>920</v>
      </c>
      <c r="G4430" s="16" t="s">
        <v>1021</v>
      </c>
      <c r="H4430" s="16" t="s">
        <v>6219</v>
      </c>
      <c r="I4430" s="16" t="s">
        <v>6224</v>
      </c>
      <c r="J4430" s="16" t="s">
        <v>6225</v>
      </c>
      <c r="K4430" s="17" t="s">
        <v>298</v>
      </c>
      <c r="L4430" s="18" t="s">
        <v>6153</v>
      </c>
      <c r="M4430" s="195" t="s">
        <v>6154</v>
      </c>
      <c r="N4430" s="16" t="s">
        <v>6155</v>
      </c>
      <c r="O4430" s="17" t="s">
        <v>346</v>
      </c>
      <c r="P4430" s="17" t="s">
        <v>305</v>
      </c>
      <c r="Q4430" s="17" t="s">
        <v>306</v>
      </c>
      <c r="R4430">
        <v>0</v>
      </c>
      <c r="S4430">
        <v>0</v>
      </c>
      <c r="T4430">
        <v>0</v>
      </c>
      <c r="U4430">
        <v>0</v>
      </c>
      <c r="V4430">
        <v>0</v>
      </c>
      <c r="W4430">
        <v>0</v>
      </c>
      <c r="X4430">
        <v>0</v>
      </c>
      <c r="Y4430">
        <v>0</v>
      </c>
      <c r="Z4430">
        <v>0</v>
      </c>
      <c r="AA4430">
        <v>0</v>
      </c>
      <c r="AB4430">
        <v>0</v>
      </c>
      <c r="AC4430">
        <v>0</v>
      </c>
      <c r="AD4430">
        <v>0</v>
      </c>
      <c r="AE4430">
        <v>0</v>
      </c>
      <c r="AF4430">
        <v>0</v>
      </c>
      <c r="AG4430" s="19">
        <v>0</v>
      </c>
      <c r="AH4430">
        <v>0</v>
      </c>
      <c r="AI4430">
        <v>0</v>
      </c>
      <c r="AJ4430">
        <v>0</v>
      </c>
      <c r="AK4430">
        <v>0</v>
      </c>
      <c r="AL4430">
        <v>0</v>
      </c>
      <c r="AM4430">
        <v>0</v>
      </c>
      <c r="AN4430">
        <v>0</v>
      </c>
      <c r="AO4430">
        <v>0</v>
      </c>
      <c r="AP4430">
        <v>0</v>
      </c>
      <c r="AQ4430">
        <v>0</v>
      </c>
      <c r="AR4430">
        <v>0</v>
      </c>
      <c r="AS4430">
        <v>0</v>
      </c>
      <c r="AT4430">
        <v>0</v>
      </c>
      <c r="AU4430">
        <v>167</v>
      </c>
      <c r="AV4430">
        <v>249</v>
      </c>
      <c r="AW4430">
        <v>234</v>
      </c>
      <c r="AX4430">
        <v>281</v>
      </c>
      <c r="AY4430">
        <v>279</v>
      </c>
      <c r="AZ4430">
        <v>0</v>
      </c>
      <c r="BA4430">
        <v>0</v>
      </c>
      <c r="BB4430">
        <v>0</v>
      </c>
      <c r="BC4430">
        <v>0</v>
      </c>
      <c r="BD4430">
        <v>0</v>
      </c>
      <c r="BE4430">
        <v>0</v>
      </c>
      <c r="BF4430">
        <v>0</v>
      </c>
      <c r="BG4430">
        <v>0</v>
      </c>
      <c r="BH4430">
        <v>0</v>
      </c>
      <c r="BI4430">
        <v>0</v>
      </c>
      <c r="BJ4430">
        <v>0</v>
      </c>
      <c r="BK4430">
        <v>0</v>
      </c>
      <c r="BL4430">
        <v>0</v>
      </c>
      <c r="BM4430">
        <v>0</v>
      </c>
      <c r="BN4430">
        <v>0</v>
      </c>
      <c r="BO4430">
        <v>1000</v>
      </c>
      <c r="BP4430">
        <v>1000</v>
      </c>
      <c r="BQ4430">
        <v>1000</v>
      </c>
      <c r="BR4430">
        <v>1000</v>
      </c>
      <c r="BS4430">
        <v>1000</v>
      </c>
      <c r="BT4430">
        <v>1000</v>
      </c>
      <c r="BU4430">
        <v>1000</v>
      </c>
      <c r="BV4430">
        <v>1000</v>
      </c>
      <c r="BW4430">
        <v>1000</v>
      </c>
      <c r="BX4430">
        <v>1000</v>
      </c>
      <c r="BY4430">
        <v>1000</v>
      </c>
      <c r="BZ4430">
        <v>2000</v>
      </c>
      <c r="CA4430">
        <v>2000</v>
      </c>
      <c r="CB4430">
        <v>2000</v>
      </c>
      <c r="CC4430">
        <v>2000</v>
      </c>
      <c r="CD4430">
        <v>2000</v>
      </c>
      <c r="CE4430">
        <v>2000</v>
      </c>
    </row>
    <row r="4431" spans="1:83" x14ac:dyDescent="0.35">
      <c r="A4431" s="9" t="str">
        <f t="shared" si="69"/>
        <v>0420.801.00</v>
      </c>
      <c r="B4431" s="52" t="e">
        <f>+IF(MATCH(A4431,List!H$10:H$145,0),"Targeted")</f>
        <v>#N/A</v>
      </c>
      <c r="C4431" s="65"/>
      <c r="D4431" s="151" t="s">
        <v>7700</v>
      </c>
      <c r="E4431" s="16" t="s">
        <v>919</v>
      </c>
      <c r="F4431" s="16" t="s">
        <v>920</v>
      </c>
      <c r="G4431" s="16" t="s">
        <v>1021</v>
      </c>
      <c r="H4431" s="16" t="s">
        <v>6219</v>
      </c>
      <c r="I4431" s="16" t="s">
        <v>6125</v>
      </c>
      <c r="J4431" s="16" t="s">
        <v>6226</v>
      </c>
      <c r="K4431" s="17" t="s">
        <v>298</v>
      </c>
      <c r="L4431" s="18" t="s">
        <v>6153</v>
      </c>
      <c r="M4431" s="195" t="s">
        <v>6154</v>
      </c>
      <c r="N4431" s="16" t="s">
        <v>6155</v>
      </c>
      <c r="O4431" s="17" t="s">
        <v>346</v>
      </c>
      <c r="P4431" s="17" t="s">
        <v>305</v>
      </c>
      <c r="Q4431" s="17" t="s">
        <v>306</v>
      </c>
      <c r="R4431">
        <v>0</v>
      </c>
      <c r="S4431">
        <v>0</v>
      </c>
      <c r="T4431">
        <v>0</v>
      </c>
      <c r="U4431">
        <v>0</v>
      </c>
      <c r="V4431">
        <v>0</v>
      </c>
      <c r="W4431">
        <v>0</v>
      </c>
      <c r="X4431">
        <v>0</v>
      </c>
      <c r="Y4431">
        <v>0</v>
      </c>
      <c r="Z4431">
        <v>0</v>
      </c>
      <c r="AA4431">
        <v>0</v>
      </c>
      <c r="AB4431">
        <v>0</v>
      </c>
      <c r="AC4431">
        <v>0</v>
      </c>
      <c r="AD4431">
        <v>0</v>
      </c>
      <c r="AE4431">
        <v>0</v>
      </c>
      <c r="AF4431">
        <v>0</v>
      </c>
      <c r="AG4431" s="19">
        <v>0</v>
      </c>
      <c r="AH4431">
        <v>0</v>
      </c>
      <c r="AI4431">
        <v>0</v>
      </c>
      <c r="AJ4431">
        <v>0</v>
      </c>
      <c r="AK4431">
        <v>0</v>
      </c>
      <c r="AL4431">
        <v>0</v>
      </c>
      <c r="AM4431">
        <v>0</v>
      </c>
      <c r="AN4431">
        <v>0</v>
      </c>
      <c r="AO4431">
        <v>0</v>
      </c>
      <c r="AP4431">
        <v>0</v>
      </c>
      <c r="AQ4431">
        <v>0</v>
      </c>
      <c r="AR4431">
        <v>0</v>
      </c>
      <c r="AS4431">
        <v>0</v>
      </c>
      <c r="AT4431">
        <v>0</v>
      </c>
      <c r="AU4431">
        <v>0</v>
      </c>
      <c r="AV4431">
        <v>0</v>
      </c>
      <c r="AW4431">
        <v>0</v>
      </c>
      <c r="AX4431">
        <v>0</v>
      </c>
      <c r="AY4431">
        <v>0</v>
      </c>
      <c r="AZ4431">
        <v>0</v>
      </c>
      <c r="BA4431">
        <v>0</v>
      </c>
      <c r="BB4431">
        <v>0</v>
      </c>
      <c r="BC4431">
        <v>0</v>
      </c>
      <c r="BD4431">
        <v>0</v>
      </c>
      <c r="BE4431">
        <v>0</v>
      </c>
      <c r="BF4431">
        <v>0</v>
      </c>
      <c r="BG4431">
        <v>1000</v>
      </c>
      <c r="BH4431">
        <v>0</v>
      </c>
      <c r="BI4431">
        <v>0</v>
      </c>
      <c r="BJ4431">
        <v>0</v>
      </c>
      <c r="BK4431">
        <v>0</v>
      </c>
      <c r="BL4431">
        <v>0</v>
      </c>
      <c r="BM4431">
        <v>0</v>
      </c>
      <c r="BN4431">
        <v>0</v>
      </c>
      <c r="BO4431">
        <v>0</v>
      </c>
      <c r="BP4431">
        <v>0</v>
      </c>
      <c r="BQ4431">
        <v>0</v>
      </c>
      <c r="BR4431">
        <v>0</v>
      </c>
      <c r="BS4431">
        <v>0</v>
      </c>
      <c r="BT4431">
        <v>0</v>
      </c>
      <c r="BU4431">
        <v>0</v>
      </c>
      <c r="BV4431">
        <v>0</v>
      </c>
      <c r="BW4431">
        <v>0</v>
      </c>
      <c r="BX4431">
        <v>0</v>
      </c>
      <c r="BY4431">
        <v>0</v>
      </c>
      <c r="BZ4431">
        <v>0</v>
      </c>
      <c r="CA4431">
        <v>0</v>
      </c>
      <c r="CB4431">
        <v>0</v>
      </c>
      <c r="CC4431">
        <v>0</v>
      </c>
      <c r="CD4431">
        <v>0</v>
      </c>
      <c r="CE4431">
        <v>0</v>
      </c>
    </row>
    <row r="4432" spans="1:83" x14ac:dyDescent="0.35">
      <c r="A4432" s="9" t="str">
        <f t="shared" si="69"/>
        <v>0425.801.00</v>
      </c>
      <c r="B4432" s="52" t="e">
        <f>+IF(MATCH(A4432,List!H$10:H$145,0),"Targeted")</f>
        <v>#N/A</v>
      </c>
      <c r="C4432" s="65"/>
      <c r="D4432" s="151" t="s">
        <v>7700</v>
      </c>
      <c r="E4432" s="16" t="s">
        <v>919</v>
      </c>
      <c r="F4432" s="16" t="s">
        <v>920</v>
      </c>
      <c r="G4432" s="16" t="s">
        <v>1021</v>
      </c>
      <c r="H4432" s="16" t="s">
        <v>6219</v>
      </c>
      <c r="I4432" s="16" t="s">
        <v>6227</v>
      </c>
      <c r="J4432" s="16" t="s">
        <v>6228</v>
      </c>
      <c r="K4432" s="17" t="s">
        <v>298</v>
      </c>
      <c r="L4432" s="18" t="s">
        <v>6153</v>
      </c>
      <c r="M4432" s="195" t="s">
        <v>6154</v>
      </c>
      <c r="N4432" s="16" t="s">
        <v>6155</v>
      </c>
      <c r="O4432" s="17" t="s">
        <v>346</v>
      </c>
      <c r="P4432" s="17" t="s">
        <v>305</v>
      </c>
      <c r="Q4432" s="17" t="s">
        <v>306</v>
      </c>
      <c r="R4432">
        <v>0</v>
      </c>
      <c r="S4432">
        <v>0</v>
      </c>
      <c r="T4432">
        <v>0</v>
      </c>
      <c r="U4432">
        <v>0</v>
      </c>
      <c r="V4432">
        <v>0</v>
      </c>
      <c r="W4432">
        <v>0</v>
      </c>
      <c r="X4432">
        <v>0</v>
      </c>
      <c r="Y4432">
        <v>0</v>
      </c>
      <c r="Z4432">
        <v>0</v>
      </c>
      <c r="AA4432">
        <v>0</v>
      </c>
      <c r="AB4432">
        <v>0</v>
      </c>
      <c r="AC4432">
        <v>0</v>
      </c>
      <c r="AD4432">
        <v>0</v>
      </c>
      <c r="AE4432">
        <v>0</v>
      </c>
      <c r="AF4432">
        <v>0</v>
      </c>
      <c r="AG4432" s="19">
        <v>0</v>
      </c>
      <c r="AH4432">
        <v>0</v>
      </c>
      <c r="AI4432">
        <v>0</v>
      </c>
      <c r="AJ4432">
        <v>0</v>
      </c>
      <c r="AK4432">
        <v>0</v>
      </c>
      <c r="AL4432">
        <v>0</v>
      </c>
      <c r="AM4432">
        <v>0</v>
      </c>
      <c r="AN4432">
        <v>0</v>
      </c>
      <c r="AO4432">
        <v>0</v>
      </c>
      <c r="AP4432">
        <v>0</v>
      </c>
      <c r="AQ4432">
        <v>0</v>
      </c>
      <c r="AR4432">
        <v>0</v>
      </c>
      <c r="AS4432">
        <v>0</v>
      </c>
      <c r="AT4432">
        <v>0</v>
      </c>
      <c r="AU4432">
        <v>0</v>
      </c>
      <c r="AV4432">
        <v>0</v>
      </c>
      <c r="AW4432">
        <v>0</v>
      </c>
      <c r="AX4432">
        <v>0</v>
      </c>
      <c r="AY4432">
        <v>0</v>
      </c>
      <c r="AZ4432">
        <v>1000</v>
      </c>
      <c r="BA4432">
        <v>1000</v>
      </c>
      <c r="BB4432">
        <v>1000</v>
      </c>
      <c r="BC4432">
        <v>1000</v>
      </c>
      <c r="BD4432">
        <v>1000</v>
      </c>
      <c r="BE4432">
        <v>2000</v>
      </c>
      <c r="BF4432">
        <v>3000</v>
      </c>
      <c r="BG4432">
        <v>2000</v>
      </c>
      <c r="BH4432">
        <v>1000</v>
      </c>
      <c r="BI4432">
        <v>4000</v>
      </c>
      <c r="BJ4432">
        <v>4000</v>
      </c>
      <c r="BK4432">
        <v>3000</v>
      </c>
      <c r="BL4432">
        <v>1000</v>
      </c>
      <c r="BM4432">
        <v>2000</v>
      </c>
      <c r="BN4432">
        <v>5000</v>
      </c>
      <c r="BO4432">
        <v>3000</v>
      </c>
      <c r="BP4432">
        <v>3000</v>
      </c>
      <c r="BQ4432">
        <v>3000</v>
      </c>
      <c r="BR4432">
        <v>3000</v>
      </c>
      <c r="BS4432">
        <v>3000</v>
      </c>
      <c r="BT4432">
        <v>3000</v>
      </c>
      <c r="BU4432">
        <v>4000</v>
      </c>
      <c r="BV4432">
        <v>4000</v>
      </c>
      <c r="BW4432">
        <v>3000</v>
      </c>
      <c r="BX4432">
        <v>5000</v>
      </c>
      <c r="BY4432">
        <v>3000</v>
      </c>
      <c r="BZ4432">
        <v>9000</v>
      </c>
      <c r="CA4432">
        <v>4000</v>
      </c>
      <c r="CB4432">
        <v>4000</v>
      </c>
      <c r="CC4432">
        <v>4000</v>
      </c>
      <c r="CD4432">
        <v>4000</v>
      </c>
      <c r="CE4432">
        <v>4000</v>
      </c>
    </row>
    <row r="4433" spans="1:83" x14ac:dyDescent="0.35">
      <c r="A4433" s="9" t="str">
        <f t="shared" si="69"/>
        <v>0460.801.00</v>
      </c>
      <c r="B4433" s="52" t="e">
        <f>+IF(MATCH(A4433,List!H$10:H$145,0),"Targeted")</f>
        <v>#N/A</v>
      </c>
      <c r="C4433" s="65"/>
      <c r="D4433" s="151" t="s">
        <v>7700</v>
      </c>
      <c r="E4433" s="16" t="s">
        <v>919</v>
      </c>
      <c r="F4433" s="16" t="s">
        <v>920</v>
      </c>
      <c r="G4433" s="16" t="s">
        <v>1021</v>
      </c>
      <c r="H4433" s="16" t="s">
        <v>6219</v>
      </c>
      <c r="I4433" s="16" t="s">
        <v>688</v>
      </c>
      <c r="J4433" s="16" t="s">
        <v>6229</v>
      </c>
      <c r="K4433" s="17" t="s">
        <v>298</v>
      </c>
      <c r="L4433" s="18" t="s">
        <v>6153</v>
      </c>
      <c r="M4433" s="195" t="s">
        <v>6154</v>
      </c>
      <c r="N4433" s="16" t="s">
        <v>6155</v>
      </c>
      <c r="O4433" s="17" t="s">
        <v>346</v>
      </c>
      <c r="P4433" s="17" t="s">
        <v>305</v>
      </c>
      <c r="Q4433" s="17" t="s">
        <v>306</v>
      </c>
      <c r="R4433">
        <v>0</v>
      </c>
      <c r="S4433">
        <v>0</v>
      </c>
      <c r="T4433">
        <v>0</v>
      </c>
      <c r="U4433">
        <v>0</v>
      </c>
      <c r="V4433">
        <v>0</v>
      </c>
      <c r="W4433">
        <v>0</v>
      </c>
      <c r="X4433">
        <v>0</v>
      </c>
      <c r="Y4433">
        <v>0</v>
      </c>
      <c r="Z4433">
        <v>0</v>
      </c>
      <c r="AA4433">
        <v>0</v>
      </c>
      <c r="AB4433">
        <v>0</v>
      </c>
      <c r="AC4433">
        <v>0</v>
      </c>
      <c r="AD4433">
        <v>0</v>
      </c>
      <c r="AE4433">
        <v>0</v>
      </c>
      <c r="AF4433">
        <v>0</v>
      </c>
      <c r="AG4433" s="19">
        <v>0</v>
      </c>
      <c r="AH4433">
        <v>0</v>
      </c>
      <c r="AI4433">
        <v>0</v>
      </c>
      <c r="AJ4433">
        <v>0</v>
      </c>
      <c r="AK4433">
        <v>0</v>
      </c>
      <c r="AL4433">
        <v>0</v>
      </c>
      <c r="AM4433">
        <v>0</v>
      </c>
      <c r="AN4433">
        <v>0</v>
      </c>
      <c r="AO4433">
        <v>0</v>
      </c>
      <c r="AP4433">
        <v>0</v>
      </c>
      <c r="AQ4433">
        <v>0</v>
      </c>
      <c r="AR4433">
        <v>0</v>
      </c>
      <c r="AS4433">
        <v>0</v>
      </c>
      <c r="AT4433">
        <v>0</v>
      </c>
      <c r="AU4433">
        <v>0</v>
      </c>
      <c r="AV4433">
        <v>0</v>
      </c>
      <c r="AW4433">
        <v>0</v>
      </c>
      <c r="AX4433">
        <v>0</v>
      </c>
      <c r="AY4433">
        <v>0</v>
      </c>
      <c r="AZ4433">
        <v>5000</v>
      </c>
      <c r="BA4433">
        <v>3000</v>
      </c>
      <c r="BB4433">
        <v>7000</v>
      </c>
      <c r="BC4433">
        <v>6000</v>
      </c>
      <c r="BD4433">
        <v>6000</v>
      </c>
      <c r="BE4433">
        <v>6000</v>
      </c>
      <c r="BF4433">
        <v>6000</v>
      </c>
      <c r="BG4433">
        <v>7000</v>
      </c>
      <c r="BH4433">
        <v>8000</v>
      </c>
      <c r="BI4433">
        <v>8000</v>
      </c>
      <c r="BJ4433">
        <v>9000</v>
      </c>
      <c r="BK4433">
        <v>8000</v>
      </c>
      <c r="BL4433">
        <v>8000</v>
      </c>
      <c r="BM4433">
        <v>10000</v>
      </c>
      <c r="BN4433">
        <v>10000</v>
      </c>
      <c r="BO4433">
        <v>10000</v>
      </c>
      <c r="BP4433">
        <v>10000</v>
      </c>
      <c r="BQ4433">
        <v>10000</v>
      </c>
      <c r="BR4433">
        <v>9000</v>
      </c>
      <c r="BS4433">
        <v>10000</v>
      </c>
      <c r="BT4433">
        <v>10000</v>
      </c>
      <c r="BU4433">
        <v>10000</v>
      </c>
      <c r="BV4433">
        <v>10000</v>
      </c>
      <c r="BW4433">
        <v>11000</v>
      </c>
      <c r="BX4433">
        <v>11000</v>
      </c>
      <c r="BY4433">
        <v>12000</v>
      </c>
      <c r="BZ4433">
        <v>12000</v>
      </c>
      <c r="CA4433">
        <v>12000</v>
      </c>
      <c r="CB4433">
        <v>12000</v>
      </c>
      <c r="CC4433">
        <v>12000</v>
      </c>
      <c r="CD4433">
        <v>13000</v>
      </c>
      <c r="CE4433">
        <v>13000</v>
      </c>
    </row>
    <row r="4434" spans="1:83" x14ac:dyDescent="0.35">
      <c r="A4434" s="9" t="str">
        <f t="shared" si="69"/>
        <v>5083.801.00</v>
      </c>
      <c r="B4434" s="52" t="e">
        <f>+IF(MATCH(A4434,List!H$10:H$145,0),"Targeted")</f>
        <v>#N/A</v>
      </c>
      <c r="C4434" s="65"/>
      <c r="D4434" s="151"/>
      <c r="E4434" s="16" t="s">
        <v>919</v>
      </c>
      <c r="F4434" s="16" t="s">
        <v>920</v>
      </c>
      <c r="G4434" s="16" t="s">
        <v>1021</v>
      </c>
      <c r="H4434" s="16" t="s">
        <v>6219</v>
      </c>
      <c r="I4434" s="16" t="s">
        <v>6230</v>
      </c>
      <c r="J4434" s="16" t="s">
        <v>6231</v>
      </c>
      <c r="K4434" s="17" t="s">
        <v>298</v>
      </c>
      <c r="L4434" s="18" t="s">
        <v>6153</v>
      </c>
      <c r="M4434" s="195" t="s">
        <v>6154</v>
      </c>
      <c r="N4434" s="16" t="s">
        <v>6155</v>
      </c>
      <c r="O4434" s="17" t="s">
        <v>304</v>
      </c>
      <c r="P4434" s="17" t="s">
        <v>305</v>
      </c>
      <c r="Q4434" s="17" t="s">
        <v>306</v>
      </c>
      <c r="R4434">
        <v>0</v>
      </c>
      <c r="S4434">
        <v>0</v>
      </c>
      <c r="T4434">
        <v>0</v>
      </c>
      <c r="U4434">
        <v>0</v>
      </c>
      <c r="V4434">
        <v>0</v>
      </c>
      <c r="W4434">
        <v>0</v>
      </c>
      <c r="X4434">
        <v>0</v>
      </c>
      <c r="Y4434">
        <v>0</v>
      </c>
      <c r="Z4434">
        <v>0</v>
      </c>
      <c r="AA4434">
        <v>0</v>
      </c>
      <c r="AB4434">
        <v>0</v>
      </c>
      <c r="AC4434">
        <v>0</v>
      </c>
      <c r="AD4434">
        <v>0</v>
      </c>
      <c r="AE4434">
        <v>0</v>
      </c>
      <c r="AF4434">
        <v>0</v>
      </c>
      <c r="AG4434" s="19">
        <v>0</v>
      </c>
      <c r="AH4434">
        <v>0</v>
      </c>
      <c r="AI4434">
        <v>0</v>
      </c>
      <c r="AJ4434">
        <v>0</v>
      </c>
      <c r="AK4434">
        <v>0</v>
      </c>
      <c r="AL4434">
        <v>0</v>
      </c>
      <c r="AM4434">
        <v>0</v>
      </c>
      <c r="AN4434">
        <v>0</v>
      </c>
      <c r="AO4434">
        <v>0</v>
      </c>
      <c r="AP4434">
        <v>0</v>
      </c>
      <c r="AQ4434">
        <v>0</v>
      </c>
      <c r="AR4434">
        <v>0</v>
      </c>
      <c r="AS4434">
        <v>0</v>
      </c>
      <c r="AT4434">
        <v>0</v>
      </c>
      <c r="AU4434">
        <v>0</v>
      </c>
      <c r="AV4434">
        <v>0</v>
      </c>
      <c r="AW4434">
        <v>0</v>
      </c>
      <c r="AX4434">
        <v>0</v>
      </c>
      <c r="AY4434">
        <v>0</v>
      </c>
      <c r="AZ4434">
        <v>0</v>
      </c>
      <c r="BA4434">
        <v>0</v>
      </c>
      <c r="BB4434">
        <v>0</v>
      </c>
      <c r="BC4434">
        <v>0</v>
      </c>
      <c r="BD4434">
        <v>1000</v>
      </c>
      <c r="BE4434">
        <v>0</v>
      </c>
      <c r="BF4434">
        <v>0</v>
      </c>
      <c r="BG4434">
        <v>0</v>
      </c>
      <c r="BH4434">
        <v>0</v>
      </c>
      <c r="BI4434">
        <v>0</v>
      </c>
      <c r="BJ4434">
        <v>0</v>
      </c>
      <c r="BK4434">
        <v>0</v>
      </c>
      <c r="BL4434">
        <v>0</v>
      </c>
      <c r="BM4434">
        <v>0</v>
      </c>
      <c r="BN4434">
        <v>0</v>
      </c>
      <c r="BO4434">
        <v>0</v>
      </c>
      <c r="BP4434">
        <v>0</v>
      </c>
      <c r="BQ4434">
        <v>0</v>
      </c>
      <c r="BR4434">
        <v>0</v>
      </c>
      <c r="BS4434">
        <v>0</v>
      </c>
      <c r="BT4434">
        <v>0</v>
      </c>
      <c r="BU4434">
        <v>0</v>
      </c>
      <c r="BV4434">
        <v>0</v>
      </c>
      <c r="BW4434">
        <v>0</v>
      </c>
      <c r="BX4434" s="10">
        <v>0</v>
      </c>
      <c r="BY4434">
        <v>0</v>
      </c>
      <c r="BZ4434">
        <v>0</v>
      </c>
      <c r="CA4434">
        <v>0</v>
      </c>
      <c r="CB4434">
        <v>0</v>
      </c>
      <c r="CC4434">
        <v>0</v>
      </c>
      <c r="CD4434">
        <v>0</v>
      </c>
      <c r="CE4434">
        <v>0</v>
      </c>
    </row>
    <row r="4435" spans="1:83" x14ac:dyDescent="0.35">
      <c r="A4435" s="9" t="str">
        <f t="shared" si="69"/>
        <v>508310.801.00</v>
      </c>
      <c r="B4435" s="52" t="e">
        <f>+IF(MATCH(A4435,List!H$10:H$145,0),"Targeted")</f>
        <v>#N/A</v>
      </c>
      <c r="C4435" s="65"/>
      <c r="D4435" s="151"/>
      <c r="E4435" s="16" t="s">
        <v>919</v>
      </c>
      <c r="F4435" s="16" t="s">
        <v>920</v>
      </c>
      <c r="G4435" s="16" t="s">
        <v>1021</v>
      </c>
      <c r="H4435" s="16" t="s">
        <v>6219</v>
      </c>
      <c r="I4435" s="16" t="s">
        <v>6232</v>
      </c>
      <c r="J4435" s="16" t="s">
        <v>6233</v>
      </c>
      <c r="K4435" s="17" t="s">
        <v>298</v>
      </c>
      <c r="L4435" s="18" t="s">
        <v>6153</v>
      </c>
      <c r="M4435" s="195" t="s">
        <v>6154</v>
      </c>
      <c r="N4435" s="16" t="s">
        <v>6155</v>
      </c>
      <c r="O4435" s="17" t="s">
        <v>304</v>
      </c>
      <c r="P4435" s="17" t="s">
        <v>305</v>
      </c>
      <c r="Q4435" s="17" t="s">
        <v>306</v>
      </c>
      <c r="R4435">
        <v>0</v>
      </c>
      <c r="S4435">
        <v>0</v>
      </c>
      <c r="T4435">
        <v>0</v>
      </c>
      <c r="U4435">
        <v>0</v>
      </c>
      <c r="V4435">
        <v>0</v>
      </c>
      <c r="W4435">
        <v>0</v>
      </c>
      <c r="X4435">
        <v>0</v>
      </c>
      <c r="Y4435">
        <v>0</v>
      </c>
      <c r="Z4435">
        <v>0</v>
      </c>
      <c r="AA4435">
        <v>0</v>
      </c>
      <c r="AB4435">
        <v>0</v>
      </c>
      <c r="AC4435">
        <v>0</v>
      </c>
      <c r="AD4435">
        <v>0</v>
      </c>
      <c r="AE4435">
        <v>0</v>
      </c>
      <c r="AF4435">
        <v>0</v>
      </c>
      <c r="AG4435" s="19">
        <v>0</v>
      </c>
      <c r="AH4435">
        <v>0</v>
      </c>
      <c r="AI4435">
        <v>0</v>
      </c>
      <c r="AJ4435">
        <v>0</v>
      </c>
      <c r="AK4435">
        <v>0</v>
      </c>
      <c r="AL4435">
        <v>0</v>
      </c>
      <c r="AM4435">
        <v>0</v>
      </c>
      <c r="AN4435">
        <v>0</v>
      </c>
      <c r="AO4435">
        <v>0</v>
      </c>
      <c r="AP4435">
        <v>0</v>
      </c>
      <c r="AQ4435">
        <v>0</v>
      </c>
      <c r="AR4435">
        <v>0</v>
      </c>
      <c r="AS4435">
        <v>0</v>
      </c>
      <c r="AT4435">
        <v>0</v>
      </c>
      <c r="AU4435">
        <v>0</v>
      </c>
      <c r="AV4435">
        <v>0</v>
      </c>
      <c r="AW4435">
        <v>0</v>
      </c>
      <c r="AX4435">
        <v>0</v>
      </c>
      <c r="AY4435">
        <v>0</v>
      </c>
      <c r="AZ4435">
        <v>0</v>
      </c>
      <c r="BA4435">
        <v>0</v>
      </c>
      <c r="BB4435">
        <v>0</v>
      </c>
      <c r="BC4435">
        <v>-1000</v>
      </c>
      <c r="BD4435">
        <v>-1000</v>
      </c>
      <c r="BE4435">
        <v>0</v>
      </c>
      <c r="BF4435">
        <v>0</v>
      </c>
      <c r="BG4435">
        <v>0</v>
      </c>
      <c r="BH4435">
        <v>0</v>
      </c>
      <c r="BI4435">
        <v>0</v>
      </c>
      <c r="BJ4435">
        <v>0</v>
      </c>
      <c r="BK4435">
        <v>0</v>
      </c>
      <c r="BL4435">
        <v>0</v>
      </c>
      <c r="BM4435">
        <v>0</v>
      </c>
      <c r="BN4435">
        <v>0</v>
      </c>
      <c r="BO4435">
        <v>0</v>
      </c>
      <c r="BP4435">
        <v>0</v>
      </c>
      <c r="BQ4435">
        <v>0</v>
      </c>
      <c r="BR4435">
        <v>0</v>
      </c>
      <c r="BS4435">
        <v>0</v>
      </c>
      <c r="BT4435">
        <v>0</v>
      </c>
      <c r="BU4435">
        <v>0</v>
      </c>
      <c r="BV4435">
        <v>0</v>
      </c>
      <c r="BW4435">
        <v>0</v>
      </c>
      <c r="BX4435" s="10">
        <v>0</v>
      </c>
      <c r="BY4435">
        <v>0</v>
      </c>
      <c r="BZ4435">
        <v>0</v>
      </c>
      <c r="CA4435">
        <v>0</v>
      </c>
      <c r="CB4435">
        <v>0</v>
      </c>
      <c r="CC4435">
        <v>0</v>
      </c>
      <c r="CD4435">
        <v>0</v>
      </c>
      <c r="CE4435">
        <v>0</v>
      </c>
    </row>
    <row r="4436" spans="1:83" x14ac:dyDescent="0.35">
      <c r="A4436" s="9" t="str">
        <f t="shared" si="69"/>
        <v>0000.801.00</v>
      </c>
      <c r="B4436" s="52" t="e">
        <f>+IF(MATCH(A4436,List!H$10:H$145,0),"Targeted")</f>
        <v>#N/A</v>
      </c>
      <c r="C4436" s="65"/>
      <c r="D4436" s="151" t="s">
        <v>7700</v>
      </c>
      <c r="E4436" s="16" t="s">
        <v>919</v>
      </c>
      <c r="F4436" s="16" t="s">
        <v>920</v>
      </c>
      <c r="G4436" s="16" t="s">
        <v>52</v>
      </c>
      <c r="H4436" s="16" t="s">
        <v>6234</v>
      </c>
      <c r="I4436" s="16" t="s">
        <v>471</v>
      </c>
      <c r="J4436" s="16" t="s">
        <v>6219</v>
      </c>
      <c r="K4436" s="17" t="s">
        <v>298</v>
      </c>
      <c r="L4436" s="18" t="s">
        <v>6153</v>
      </c>
      <c r="M4436" s="195" t="s">
        <v>6154</v>
      </c>
      <c r="N4436" s="16" t="s">
        <v>6155</v>
      </c>
      <c r="O4436" s="17" t="s">
        <v>346</v>
      </c>
      <c r="P4436" s="17" t="s">
        <v>305</v>
      </c>
      <c r="Q4436" s="17" t="s">
        <v>306</v>
      </c>
      <c r="R4436">
        <v>0</v>
      </c>
      <c r="S4436">
        <v>0</v>
      </c>
      <c r="T4436">
        <v>0</v>
      </c>
      <c r="U4436">
        <v>6414</v>
      </c>
      <c r="V4436">
        <v>8382</v>
      </c>
      <c r="W4436">
        <v>9433</v>
      </c>
      <c r="X4436">
        <v>10871</v>
      </c>
      <c r="Y4436">
        <v>12134</v>
      </c>
      <c r="Z4436">
        <v>13295</v>
      </c>
      <c r="AA4436">
        <v>13983</v>
      </c>
      <c r="AB4436">
        <v>33559</v>
      </c>
      <c r="AC4436">
        <v>29699</v>
      </c>
      <c r="AD4436">
        <v>37178</v>
      </c>
      <c r="AE4436">
        <v>44989</v>
      </c>
      <c r="AF4436">
        <v>52746</v>
      </c>
      <c r="AG4436" s="19">
        <v>18133</v>
      </c>
      <c r="AH4436">
        <v>69478</v>
      </c>
      <c r="AI4436">
        <v>54185</v>
      </c>
      <c r="AJ4436">
        <v>45747</v>
      </c>
      <c r="AK4436">
        <v>73084</v>
      </c>
      <c r="AL4436">
        <v>51164</v>
      </c>
      <c r="AM4436">
        <v>105123</v>
      </c>
      <c r="AN4436">
        <v>95441</v>
      </c>
      <c r="AO4436">
        <v>0</v>
      </c>
      <c r="AP4436">
        <v>0</v>
      </c>
      <c r="AQ4436">
        <v>0</v>
      </c>
      <c r="AR4436">
        <v>0</v>
      </c>
      <c r="AS4436">
        <v>0</v>
      </c>
      <c r="AT4436">
        <v>0</v>
      </c>
      <c r="AU4436">
        <v>0</v>
      </c>
      <c r="AV4436">
        <v>0</v>
      </c>
      <c r="AW4436">
        <v>0</v>
      </c>
      <c r="AX4436">
        <v>0</v>
      </c>
      <c r="AY4436">
        <v>0</v>
      </c>
      <c r="AZ4436">
        <v>0</v>
      </c>
      <c r="BA4436">
        <v>0</v>
      </c>
      <c r="BB4436">
        <v>0</v>
      </c>
      <c r="BC4436">
        <v>0</v>
      </c>
      <c r="BD4436">
        <v>0</v>
      </c>
      <c r="BE4436">
        <v>0</v>
      </c>
      <c r="BF4436">
        <v>0</v>
      </c>
      <c r="BG4436">
        <v>0</v>
      </c>
      <c r="BH4436">
        <v>0</v>
      </c>
      <c r="BI4436">
        <v>0</v>
      </c>
      <c r="BJ4436">
        <v>0</v>
      </c>
      <c r="BK4436">
        <v>0</v>
      </c>
      <c r="BL4436">
        <v>0</v>
      </c>
      <c r="BM4436">
        <v>0</v>
      </c>
      <c r="BN4436">
        <v>0</v>
      </c>
      <c r="BO4436">
        <v>0</v>
      </c>
      <c r="BP4436">
        <v>0</v>
      </c>
      <c r="BQ4436">
        <v>0</v>
      </c>
      <c r="BR4436">
        <v>0</v>
      </c>
      <c r="BS4436">
        <v>0</v>
      </c>
      <c r="BT4436">
        <v>0</v>
      </c>
      <c r="BU4436">
        <v>0</v>
      </c>
      <c r="BV4436">
        <v>0</v>
      </c>
      <c r="BW4436">
        <v>0</v>
      </c>
      <c r="BX4436">
        <v>0</v>
      </c>
      <c r="BY4436">
        <v>0</v>
      </c>
      <c r="BZ4436">
        <v>0</v>
      </c>
      <c r="CA4436">
        <v>0</v>
      </c>
      <c r="CB4436">
        <v>0</v>
      </c>
      <c r="CC4436">
        <v>0</v>
      </c>
      <c r="CD4436">
        <v>0</v>
      </c>
      <c r="CE4436">
        <v>0</v>
      </c>
    </row>
    <row r="4437" spans="1:83" x14ac:dyDescent="0.35">
      <c r="A4437" s="9" t="str">
        <f t="shared" si="69"/>
        <v>0180.801.00</v>
      </c>
      <c r="B4437" s="52" t="e">
        <f>+IF(MATCH(A4437,List!H$10:H$145,0),"Targeted")</f>
        <v>#N/A</v>
      </c>
      <c r="C4437" s="65"/>
      <c r="D4437" s="151" t="s">
        <v>7700</v>
      </c>
      <c r="E4437" s="16" t="s">
        <v>919</v>
      </c>
      <c r="F4437" s="16" t="s">
        <v>920</v>
      </c>
      <c r="G4437" s="16" t="s">
        <v>52</v>
      </c>
      <c r="H4437" s="16" t="s">
        <v>6234</v>
      </c>
      <c r="I4437" s="16" t="s">
        <v>1642</v>
      </c>
      <c r="J4437" s="16" t="s">
        <v>6221</v>
      </c>
      <c r="K4437" s="17" t="s">
        <v>298</v>
      </c>
      <c r="L4437" s="18" t="s">
        <v>6153</v>
      </c>
      <c r="M4437" s="195" t="s">
        <v>6154</v>
      </c>
      <c r="N4437" s="16" t="s">
        <v>6155</v>
      </c>
      <c r="O4437" s="17" t="s">
        <v>346</v>
      </c>
      <c r="P4437" s="17" t="s">
        <v>305</v>
      </c>
      <c r="Q4437" s="17" t="s">
        <v>306</v>
      </c>
      <c r="R4437">
        <v>0</v>
      </c>
      <c r="S4437">
        <v>0</v>
      </c>
      <c r="T4437">
        <v>0</v>
      </c>
      <c r="U4437">
        <v>0</v>
      </c>
      <c r="V4437">
        <v>0</v>
      </c>
      <c r="W4437">
        <v>0</v>
      </c>
      <c r="X4437">
        <v>0</v>
      </c>
      <c r="Y4437">
        <v>0</v>
      </c>
      <c r="Z4437">
        <v>0</v>
      </c>
      <c r="AA4437">
        <v>0</v>
      </c>
      <c r="AB4437">
        <v>0</v>
      </c>
      <c r="AC4437">
        <v>0</v>
      </c>
      <c r="AD4437">
        <v>0</v>
      </c>
      <c r="AE4437">
        <v>0</v>
      </c>
      <c r="AF4437">
        <v>0</v>
      </c>
      <c r="AG4437" s="19">
        <v>0</v>
      </c>
      <c r="AH4437">
        <v>0</v>
      </c>
      <c r="AI4437">
        <v>0</v>
      </c>
      <c r="AJ4437">
        <v>0</v>
      </c>
      <c r="AK4437">
        <v>0</v>
      </c>
      <c r="AL4437">
        <v>0</v>
      </c>
      <c r="AM4437">
        <v>0</v>
      </c>
      <c r="AN4437">
        <v>0</v>
      </c>
      <c r="AO4437">
        <v>986</v>
      </c>
      <c r="AP4437">
        <v>761</v>
      </c>
      <c r="AQ4437">
        <v>833</v>
      </c>
      <c r="AR4437">
        <v>909</v>
      </c>
      <c r="AS4437">
        <v>985</v>
      </c>
      <c r="AT4437">
        <v>996</v>
      </c>
      <c r="AU4437">
        <v>1029</v>
      </c>
      <c r="AV4437">
        <v>1064</v>
      </c>
      <c r="AW4437">
        <v>1301</v>
      </c>
      <c r="AX4437">
        <v>1266</v>
      </c>
      <c r="AY4437">
        <v>1287</v>
      </c>
      <c r="AZ4437">
        <v>0</v>
      </c>
      <c r="BA4437">
        <v>0</v>
      </c>
      <c r="BB4437">
        <v>0</v>
      </c>
      <c r="BC4437">
        <v>0</v>
      </c>
      <c r="BD4437">
        <v>0</v>
      </c>
      <c r="BE4437">
        <v>0</v>
      </c>
      <c r="BF4437">
        <v>0</v>
      </c>
      <c r="BG4437">
        <v>0</v>
      </c>
      <c r="BH4437">
        <v>0</v>
      </c>
      <c r="BI4437">
        <v>0</v>
      </c>
      <c r="BJ4437">
        <v>0</v>
      </c>
      <c r="BK4437">
        <v>0</v>
      </c>
      <c r="BL4437">
        <v>0</v>
      </c>
      <c r="BM4437">
        <v>0</v>
      </c>
      <c r="BN4437">
        <v>0</v>
      </c>
      <c r="BO4437">
        <v>0</v>
      </c>
      <c r="BP4437">
        <v>0</v>
      </c>
      <c r="BQ4437">
        <v>0</v>
      </c>
      <c r="BR4437">
        <v>0</v>
      </c>
      <c r="BS4437">
        <v>0</v>
      </c>
      <c r="BT4437">
        <v>0</v>
      </c>
      <c r="BU4437">
        <v>0</v>
      </c>
      <c r="BV4437">
        <v>0</v>
      </c>
      <c r="BW4437">
        <v>0</v>
      </c>
      <c r="BX4437">
        <v>0</v>
      </c>
      <c r="BY4437">
        <v>0</v>
      </c>
      <c r="BZ4437">
        <v>0</v>
      </c>
      <c r="CA4437">
        <v>0</v>
      </c>
      <c r="CB4437">
        <v>0</v>
      </c>
      <c r="CC4437">
        <v>0</v>
      </c>
      <c r="CD4437">
        <v>0</v>
      </c>
      <c r="CE4437">
        <v>0</v>
      </c>
    </row>
    <row r="4438" spans="1:83" x14ac:dyDescent="0.35">
      <c r="A4438" s="9" t="str">
        <f t="shared" si="69"/>
        <v>0181.801.00</v>
      </c>
      <c r="B4438" s="52" t="e">
        <f>+IF(MATCH(A4438,List!H$10:H$145,0),"Targeted")</f>
        <v>#N/A</v>
      </c>
      <c r="C4438" s="65"/>
      <c r="D4438" s="151" t="s">
        <v>7700</v>
      </c>
      <c r="E4438" s="16" t="s">
        <v>919</v>
      </c>
      <c r="F4438" s="16" t="s">
        <v>920</v>
      </c>
      <c r="G4438" s="16" t="s">
        <v>52</v>
      </c>
      <c r="H4438" s="16" t="s">
        <v>6234</v>
      </c>
      <c r="I4438" s="16" t="s">
        <v>37</v>
      </c>
      <c r="J4438" s="16" t="s">
        <v>6222</v>
      </c>
      <c r="K4438" s="17" t="s">
        <v>298</v>
      </c>
      <c r="L4438" s="18" t="s">
        <v>6153</v>
      </c>
      <c r="M4438" s="195" t="s">
        <v>6154</v>
      </c>
      <c r="N4438" s="16" t="s">
        <v>6155</v>
      </c>
      <c r="O4438" s="17" t="s">
        <v>346</v>
      </c>
      <c r="P4438" s="17" t="s">
        <v>305</v>
      </c>
      <c r="Q4438" s="17" t="s">
        <v>306</v>
      </c>
      <c r="R4438">
        <v>0</v>
      </c>
      <c r="S4438">
        <v>0</v>
      </c>
      <c r="T4438">
        <v>0</v>
      </c>
      <c r="U4438">
        <v>0</v>
      </c>
      <c r="V4438">
        <v>0</v>
      </c>
      <c r="W4438">
        <v>0</v>
      </c>
      <c r="X4438">
        <v>0</v>
      </c>
      <c r="Y4438">
        <v>0</v>
      </c>
      <c r="Z4438">
        <v>0</v>
      </c>
      <c r="AA4438">
        <v>0</v>
      </c>
      <c r="AB4438">
        <v>0</v>
      </c>
      <c r="AC4438">
        <v>0</v>
      </c>
      <c r="AD4438">
        <v>0</v>
      </c>
      <c r="AE4438">
        <v>0</v>
      </c>
      <c r="AF4438">
        <v>0</v>
      </c>
      <c r="AG4438" s="19">
        <v>0</v>
      </c>
      <c r="AH4438">
        <v>0</v>
      </c>
      <c r="AI4438">
        <v>0</v>
      </c>
      <c r="AJ4438">
        <v>0</v>
      </c>
      <c r="AK4438">
        <v>0</v>
      </c>
      <c r="AL4438">
        <v>0</v>
      </c>
      <c r="AM4438">
        <v>0</v>
      </c>
      <c r="AN4438">
        <v>0</v>
      </c>
      <c r="AO4438">
        <v>2306</v>
      </c>
      <c r="AP4438">
        <v>2435</v>
      </c>
      <c r="AQ4438">
        <v>2469</v>
      </c>
      <c r="AR4438">
        <v>2397</v>
      </c>
      <c r="AS4438">
        <v>2860</v>
      </c>
      <c r="AT4438">
        <v>3062</v>
      </c>
      <c r="AU4438">
        <v>3336</v>
      </c>
      <c r="AV4438">
        <v>3437</v>
      </c>
      <c r="AW4438">
        <v>3877</v>
      </c>
      <c r="AX4438">
        <v>3485</v>
      </c>
      <c r="AY4438">
        <v>3580</v>
      </c>
      <c r="AZ4438">
        <v>0</v>
      </c>
      <c r="BA4438">
        <v>0</v>
      </c>
      <c r="BB4438">
        <v>0</v>
      </c>
      <c r="BC4438">
        <v>0</v>
      </c>
      <c r="BD4438">
        <v>0</v>
      </c>
      <c r="BE4438">
        <v>0</v>
      </c>
      <c r="BF4438">
        <v>0</v>
      </c>
      <c r="BG4438">
        <v>0</v>
      </c>
      <c r="BH4438">
        <v>0</v>
      </c>
      <c r="BI4438">
        <v>0</v>
      </c>
      <c r="BJ4438">
        <v>0</v>
      </c>
      <c r="BK4438">
        <v>0</v>
      </c>
      <c r="BL4438">
        <v>0</v>
      </c>
      <c r="BM4438">
        <v>0</v>
      </c>
      <c r="BN4438">
        <v>0</v>
      </c>
      <c r="BO4438">
        <v>0</v>
      </c>
      <c r="BP4438">
        <v>0</v>
      </c>
      <c r="BQ4438">
        <v>0</v>
      </c>
      <c r="BR4438">
        <v>0</v>
      </c>
      <c r="BS4438">
        <v>0</v>
      </c>
      <c r="BT4438">
        <v>0</v>
      </c>
      <c r="BU4438">
        <v>0</v>
      </c>
      <c r="BV4438">
        <v>0</v>
      </c>
      <c r="BW4438">
        <v>0</v>
      </c>
      <c r="BX4438">
        <v>0</v>
      </c>
      <c r="BY4438">
        <v>0</v>
      </c>
      <c r="BZ4438">
        <v>0</v>
      </c>
      <c r="CA4438">
        <v>0</v>
      </c>
      <c r="CB4438">
        <v>0</v>
      </c>
      <c r="CC4438">
        <v>0</v>
      </c>
      <c r="CD4438">
        <v>0</v>
      </c>
      <c r="CE4438">
        <v>0</v>
      </c>
    </row>
    <row r="4439" spans="1:83" x14ac:dyDescent="0.35">
      <c r="A4439" s="9" t="str">
        <f t="shared" si="69"/>
        <v>0186.801.00</v>
      </c>
      <c r="B4439" s="52" t="e">
        <f>+IF(MATCH(A4439,List!H$10:H$145,0),"Targeted")</f>
        <v>#N/A</v>
      </c>
      <c r="C4439" s="65"/>
      <c r="D4439" s="151" t="s">
        <v>7700</v>
      </c>
      <c r="E4439" s="16" t="s">
        <v>919</v>
      </c>
      <c r="F4439" s="16" t="s">
        <v>920</v>
      </c>
      <c r="G4439" s="16" t="s">
        <v>52</v>
      </c>
      <c r="H4439" s="16" t="s">
        <v>6234</v>
      </c>
      <c r="I4439" s="16" t="s">
        <v>3175</v>
      </c>
      <c r="J4439" s="16" t="s">
        <v>6235</v>
      </c>
      <c r="K4439" s="17" t="s">
        <v>298</v>
      </c>
      <c r="L4439" s="18" t="s">
        <v>6153</v>
      </c>
      <c r="M4439" s="195" t="s">
        <v>6154</v>
      </c>
      <c r="N4439" s="16" t="s">
        <v>6155</v>
      </c>
      <c r="O4439" s="17" t="s">
        <v>346</v>
      </c>
      <c r="P4439" s="17" t="s">
        <v>305</v>
      </c>
      <c r="Q4439" s="17" t="s">
        <v>306</v>
      </c>
      <c r="R4439">
        <v>0</v>
      </c>
      <c r="S4439">
        <v>0</v>
      </c>
      <c r="T4439">
        <v>0</v>
      </c>
      <c r="U4439">
        <v>0</v>
      </c>
      <c r="V4439">
        <v>0</v>
      </c>
      <c r="W4439">
        <v>0</v>
      </c>
      <c r="X4439">
        <v>0</v>
      </c>
      <c r="Y4439">
        <v>0</v>
      </c>
      <c r="Z4439">
        <v>0</v>
      </c>
      <c r="AA4439">
        <v>0</v>
      </c>
      <c r="AB4439">
        <v>0</v>
      </c>
      <c r="AC4439">
        <v>0</v>
      </c>
      <c r="AD4439">
        <v>0</v>
      </c>
      <c r="AE4439">
        <v>0</v>
      </c>
      <c r="AF4439">
        <v>0</v>
      </c>
      <c r="AG4439" s="19">
        <v>0</v>
      </c>
      <c r="AH4439">
        <v>0</v>
      </c>
      <c r="AI4439">
        <v>0</v>
      </c>
      <c r="AJ4439">
        <v>0</v>
      </c>
      <c r="AK4439">
        <v>0</v>
      </c>
      <c r="AL4439">
        <v>0</v>
      </c>
      <c r="AM4439">
        <v>0</v>
      </c>
      <c r="AN4439">
        <v>0</v>
      </c>
      <c r="AO4439">
        <v>1</v>
      </c>
      <c r="AP4439">
        <v>597</v>
      </c>
      <c r="AQ4439">
        <v>0</v>
      </c>
      <c r="AR4439">
        <v>0</v>
      </c>
      <c r="AS4439">
        <v>0</v>
      </c>
      <c r="AT4439">
        <v>739</v>
      </c>
      <c r="AU4439">
        <v>0</v>
      </c>
      <c r="AV4439">
        <v>0</v>
      </c>
      <c r="AW4439">
        <v>0</v>
      </c>
      <c r="AX4439">
        <v>702</v>
      </c>
      <c r="AY4439">
        <v>0</v>
      </c>
      <c r="AZ4439">
        <v>0</v>
      </c>
      <c r="BA4439">
        <v>0</v>
      </c>
      <c r="BB4439">
        <v>0</v>
      </c>
      <c r="BC4439">
        <v>0</v>
      </c>
      <c r="BD4439">
        <v>0</v>
      </c>
      <c r="BE4439">
        <v>0</v>
      </c>
      <c r="BF4439">
        <v>0</v>
      </c>
      <c r="BG4439">
        <v>0</v>
      </c>
      <c r="BH4439">
        <v>0</v>
      </c>
      <c r="BI4439">
        <v>0</v>
      </c>
      <c r="BJ4439">
        <v>0</v>
      </c>
      <c r="BK4439">
        <v>0</v>
      </c>
      <c r="BL4439">
        <v>0</v>
      </c>
      <c r="BM4439">
        <v>0</v>
      </c>
      <c r="BN4439">
        <v>0</v>
      </c>
      <c r="BO4439">
        <v>0</v>
      </c>
      <c r="BP4439">
        <v>0</v>
      </c>
      <c r="BQ4439">
        <v>0</v>
      </c>
      <c r="BR4439">
        <v>0</v>
      </c>
      <c r="BS4439">
        <v>0</v>
      </c>
      <c r="BT4439">
        <v>0</v>
      </c>
      <c r="BU4439">
        <v>0</v>
      </c>
      <c r="BV4439">
        <v>0</v>
      </c>
      <c r="BW4439">
        <v>0</v>
      </c>
      <c r="BX4439">
        <v>0</v>
      </c>
      <c r="BY4439">
        <v>0</v>
      </c>
      <c r="BZ4439">
        <v>0</v>
      </c>
      <c r="CA4439">
        <v>0</v>
      </c>
      <c r="CB4439">
        <v>0</v>
      </c>
      <c r="CC4439">
        <v>0</v>
      </c>
      <c r="CD4439">
        <v>0</v>
      </c>
      <c r="CE4439">
        <v>0</v>
      </c>
    </row>
    <row r="4440" spans="1:83" x14ac:dyDescent="0.35">
      <c r="A4440" s="9" t="str">
        <f t="shared" si="69"/>
        <v>0425.801.00</v>
      </c>
      <c r="B4440" s="52" t="e">
        <f>+IF(MATCH(A4440,List!H$10:H$145,0),"Targeted")</f>
        <v>#N/A</v>
      </c>
      <c r="C4440" s="65"/>
      <c r="D4440" s="151" t="s">
        <v>7700</v>
      </c>
      <c r="E4440" s="16" t="s">
        <v>919</v>
      </c>
      <c r="F4440" s="16" t="s">
        <v>920</v>
      </c>
      <c r="G4440" s="16" t="s">
        <v>52</v>
      </c>
      <c r="H4440" s="16" t="s">
        <v>6234</v>
      </c>
      <c r="I4440" s="16" t="s">
        <v>6227</v>
      </c>
      <c r="J4440" s="16" t="s">
        <v>6228</v>
      </c>
      <c r="K4440" s="17" t="s">
        <v>298</v>
      </c>
      <c r="L4440" s="18" t="s">
        <v>6153</v>
      </c>
      <c r="M4440" s="195" t="s">
        <v>6154</v>
      </c>
      <c r="N4440" s="16" t="s">
        <v>6155</v>
      </c>
      <c r="O4440" s="17" t="s">
        <v>346</v>
      </c>
      <c r="P4440" s="17" t="s">
        <v>305</v>
      </c>
      <c r="Q4440" s="17" t="s">
        <v>306</v>
      </c>
      <c r="R4440">
        <v>0</v>
      </c>
      <c r="S4440">
        <v>0</v>
      </c>
      <c r="T4440">
        <v>0</v>
      </c>
      <c r="U4440">
        <v>0</v>
      </c>
      <c r="V4440">
        <v>0</v>
      </c>
      <c r="W4440">
        <v>0</v>
      </c>
      <c r="X4440">
        <v>0</v>
      </c>
      <c r="Y4440">
        <v>0</v>
      </c>
      <c r="Z4440">
        <v>0</v>
      </c>
      <c r="AA4440">
        <v>0</v>
      </c>
      <c r="AB4440">
        <v>0</v>
      </c>
      <c r="AC4440">
        <v>0</v>
      </c>
      <c r="AD4440">
        <v>0</v>
      </c>
      <c r="AE4440">
        <v>0</v>
      </c>
      <c r="AF4440">
        <v>0</v>
      </c>
      <c r="AG4440" s="19">
        <v>0</v>
      </c>
      <c r="AH4440">
        <v>0</v>
      </c>
      <c r="AI4440">
        <v>0</v>
      </c>
      <c r="AJ4440">
        <v>0</v>
      </c>
      <c r="AK4440">
        <v>0</v>
      </c>
      <c r="AL4440">
        <v>0</v>
      </c>
      <c r="AM4440">
        <v>0</v>
      </c>
      <c r="AN4440">
        <v>0</v>
      </c>
      <c r="AO4440">
        <v>294</v>
      </c>
      <c r="AP4440">
        <v>763</v>
      </c>
      <c r="AQ4440">
        <v>1667</v>
      </c>
      <c r="AR4440">
        <v>291</v>
      </c>
      <c r="AS4440">
        <v>2361</v>
      </c>
      <c r="AT4440">
        <v>403</v>
      </c>
      <c r="AU4440">
        <v>1383</v>
      </c>
      <c r="AV4440">
        <v>1340</v>
      </c>
      <c r="AW4440">
        <v>2273</v>
      </c>
      <c r="AX4440">
        <v>400</v>
      </c>
      <c r="AY4440">
        <v>2106</v>
      </c>
      <c r="AZ4440">
        <v>0</v>
      </c>
      <c r="BA4440">
        <v>0</v>
      </c>
      <c r="BB4440">
        <v>0</v>
      </c>
      <c r="BC4440">
        <v>0</v>
      </c>
      <c r="BD4440">
        <v>0</v>
      </c>
      <c r="BE4440">
        <v>0</v>
      </c>
      <c r="BF4440">
        <v>0</v>
      </c>
      <c r="BG4440">
        <v>0</v>
      </c>
      <c r="BH4440">
        <v>0</v>
      </c>
      <c r="BI4440">
        <v>0</v>
      </c>
      <c r="BJ4440">
        <v>0</v>
      </c>
      <c r="BK4440">
        <v>0</v>
      </c>
      <c r="BL4440">
        <v>0</v>
      </c>
      <c r="BM4440">
        <v>0</v>
      </c>
      <c r="BN4440">
        <v>0</v>
      </c>
      <c r="BO4440">
        <v>0</v>
      </c>
      <c r="BP4440">
        <v>0</v>
      </c>
      <c r="BQ4440">
        <v>0</v>
      </c>
      <c r="BR4440">
        <v>0</v>
      </c>
      <c r="BS4440">
        <v>0</v>
      </c>
      <c r="BT4440">
        <v>0</v>
      </c>
      <c r="BU4440">
        <v>0</v>
      </c>
      <c r="BV4440">
        <v>0</v>
      </c>
      <c r="BW4440">
        <v>0</v>
      </c>
      <c r="BX4440">
        <v>0</v>
      </c>
      <c r="BY4440">
        <v>0</v>
      </c>
      <c r="BZ4440">
        <v>0</v>
      </c>
      <c r="CA4440">
        <v>0</v>
      </c>
      <c r="CB4440">
        <v>0</v>
      </c>
      <c r="CC4440">
        <v>0</v>
      </c>
      <c r="CD4440">
        <v>0</v>
      </c>
      <c r="CE4440">
        <v>0</v>
      </c>
    </row>
    <row r="4441" spans="1:83" x14ac:dyDescent="0.35">
      <c r="A4441" s="9" t="str">
        <f t="shared" si="69"/>
        <v>0460.801.00</v>
      </c>
      <c r="B4441" s="52" t="e">
        <f>+IF(MATCH(A4441,List!H$10:H$145,0),"Targeted")</f>
        <v>#N/A</v>
      </c>
      <c r="C4441" s="65"/>
      <c r="D4441" s="151" t="s">
        <v>7700</v>
      </c>
      <c r="E4441" s="16" t="s">
        <v>919</v>
      </c>
      <c r="F4441" s="16" t="s">
        <v>920</v>
      </c>
      <c r="G4441" s="16" t="s">
        <v>52</v>
      </c>
      <c r="H4441" s="16" t="s">
        <v>6234</v>
      </c>
      <c r="I4441" s="16" t="s">
        <v>688</v>
      </c>
      <c r="J4441" s="16" t="s">
        <v>6229</v>
      </c>
      <c r="K4441" s="17" t="s">
        <v>298</v>
      </c>
      <c r="L4441" s="18" t="s">
        <v>6153</v>
      </c>
      <c r="M4441" s="195" t="s">
        <v>6154</v>
      </c>
      <c r="N4441" s="16" t="s">
        <v>6155</v>
      </c>
      <c r="O4441" s="17" t="s">
        <v>346</v>
      </c>
      <c r="P4441" s="17" t="s">
        <v>305</v>
      </c>
      <c r="Q4441" s="17" t="s">
        <v>306</v>
      </c>
      <c r="R4441">
        <v>0</v>
      </c>
      <c r="S4441">
        <v>0</v>
      </c>
      <c r="T4441">
        <v>0</v>
      </c>
      <c r="U4441">
        <v>0</v>
      </c>
      <c r="V4441">
        <v>0</v>
      </c>
      <c r="W4441">
        <v>0</v>
      </c>
      <c r="X4441">
        <v>0</v>
      </c>
      <c r="Y4441">
        <v>0</v>
      </c>
      <c r="Z4441">
        <v>0</v>
      </c>
      <c r="AA4441">
        <v>0</v>
      </c>
      <c r="AB4441">
        <v>0</v>
      </c>
      <c r="AC4441">
        <v>0</v>
      </c>
      <c r="AD4441">
        <v>0</v>
      </c>
      <c r="AE4441">
        <v>0</v>
      </c>
      <c r="AF4441">
        <v>0</v>
      </c>
      <c r="AG4441" s="19">
        <v>0</v>
      </c>
      <c r="AH4441">
        <v>0</v>
      </c>
      <c r="AI4441">
        <v>0</v>
      </c>
      <c r="AJ4441">
        <v>0</v>
      </c>
      <c r="AK4441">
        <v>0</v>
      </c>
      <c r="AL4441">
        <v>0</v>
      </c>
      <c r="AM4441">
        <v>0</v>
      </c>
      <c r="AN4441">
        <v>0</v>
      </c>
      <c r="AO4441">
        <v>3105</v>
      </c>
      <c r="AP4441">
        <v>3579</v>
      </c>
      <c r="AQ4441">
        <v>4137</v>
      </c>
      <c r="AR4441">
        <v>4167</v>
      </c>
      <c r="AS4441">
        <v>3901</v>
      </c>
      <c r="AT4441">
        <v>4145</v>
      </c>
      <c r="AU4441">
        <v>4511</v>
      </c>
      <c r="AV4441">
        <v>4626</v>
      </c>
      <c r="AW4441">
        <v>6029</v>
      </c>
      <c r="AX4441">
        <v>5965</v>
      </c>
      <c r="AY4441">
        <v>5629</v>
      </c>
      <c r="AZ4441">
        <v>0</v>
      </c>
      <c r="BA4441">
        <v>0</v>
      </c>
      <c r="BB4441">
        <v>0</v>
      </c>
      <c r="BC4441">
        <v>0</v>
      </c>
      <c r="BD4441">
        <v>0</v>
      </c>
      <c r="BE4441">
        <v>0</v>
      </c>
      <c r="BF4441">
        <v>0</v>
      </c>
      <c r="BG4441">
        <v>0</v>
      </c>
      <c r="BH4441">
        <v>0</v>
      </c>
      <c r="BI4441">
        <v>0</v>
      </c>
      <c r="BJ4441">
        <v>0</v>
      </c>
      <c r="BK4441">
        <v>0</v>
      </c>
      <c r="BL4441">
        <v>0</v>
      </c>
      <c r="BM4441">
        <v>0</v>
      </c>
      <c r="BN4441">
        <v>0</v>
      </c>
      <c r="BO4441">
        <v>0</v>
      </c>
      <c r="BP4441">
        <v>0</v>
      </c>
      <c r="BQ4441">
        <v>0</v>
      </c>
      <c r="BR4441">
        <v>0</v>
      </c>
      <c r="BS4441">
        <v>0</v>
      </c>
      <c r="BT4441">
        <v>0</v>
      </c>
      <c r="BU4441">
        <v>0</v>
      </c>
      <c r="BV4441">
        <v>0</v>
      </c>
      <c r="BW4441">
        <v>0</v>
      </c>
      <c r="BX4441">
        <v>0</v>
      </c>
      <c r="BY4441">
        <v>0</v>
      </c>
      <c r="BZ4441">
        <v>0</v>
      </c>
      <c r="CA4441">
        <v>0</v>
      </c>
      <c r="CB4441">
        <v>0</v>
      </c>
      <c r="CC4441">
        <v>0</v>
      </c>
      <c r="CD4441">
        <v>0</v>
      </c>
      <c r="CE4441">
        <v>0</v>
      </c>
    </row>
    <row r="4442" spans="1:83" x14ac:dyDescent="0.35">
      <c r="A4442" s="9" t="str">
        <f t="shared" si="69"/>
        <v>0820.801.00</v>
      </c>
      <c r="B4442" s="52" t="e">
        <f>+IF(MATCH(A4442,List!H$10:H$145,0),"Targeted")</f>
        <v>#N/A</v>
      </c>
      <c r="C4442" s="65"/>
      <c r="D4442" s="151" t="s">
        <v>7700</v>
      </c>
      <c r="E4442" s="16" t="s">
        <v>919</v>
      </c>
      <c r="F4442" s="16" t="s">
        <v>920</v>
      </c>
      <c r="G4442" s="16" t="s">
        <v>52</v>
      </c>
      <c r="H4442" s="16" t="s">
        <v>6234</v>
      </c>
      <c r="I4442" s="16" t="s">
        <v>6236</v>
      </c>
      <c r="J4442" s="16" t="s">
        <v>6237</v>
      </c>
      <c r="K4442" s="17" t="s">
        <v>298</v>
      </c>
      <c r="L4442" s="18" t="s">
        <v>6153</v>
      </c>
      <c r="M4442" s="195" t="s">
        <v>6154</v>
      </c>
      <c r="N4442" s="16" t="s">
        <v>6155</v>
      </c>
      <c r="O4442" s="17" t="s">
        <v>346</v>
      </c>
      <c r="P4442" s="17" t="s">
        <v>305</v>
      </c>
      <c r="Q4442" s="17" t="s">
        <v>306</v>
      </c>
      <c r="R4442">
        <v>0</v>
      </c>
      <c r="S4442">
        <v>0</v>
      </c>
      <c r="T4442">
        <v>0</v>
      </c>
      <c r="U4442">
        <v>0</v>
      </c>
      <c r="V4442">
        <v>0</v>
      </c>
      <c r="W4442">
        <v>0</v>
      </c>
      <c r="X4442">
        <v>0</v>
      </c>
      <c r="Y4442">
        <v>0</v>
      </c>
      <c r="Z4442">
        <v>0</v>
      </c>
      <c r="AA4442">
        <v>0</v>
      </c>
      <c r="AB4442">
        <v>0</v>
      </c>
      <c r="AC4442">
        <v>0</v>
      </c>
      <c r="AD4442">
        <v>0</v>
      </c>
      <c r="AE4442">
        <v>0</v>
      </c>
      <c r="AF4442">
        <v>0</v>
      </c>
      <c r="AG4442" s="19">
        <v>0</v>
      </c>
      <c r="AH4442">
        <v>0</v>
      </c>
      <c r="AI4442">
        <v>0</v>
      </c>
      <c r="AJ4442">
        <v>0</v>
      </c>
      <c r="AK4442">
        <v>0</v>
      </c>
      <c r="AL4442">
        <v>0</v>
      </c>
      <c r="AM4442">
        <v>0</v>
      </c>
      <c r="AN4442">
        <v>0</v>
      </c>
      <c r="AO4442">
        <v>-4</v>
      </c>
      <c r="AP4442">
        <v>0</v>
      </c>
      <c r="AQ4442">
        <v>0</v>
      </c>
      <c r="AR4442">
        <v>0</v>
      </c>
      <c r="AS4442">
        <v>0</v>
      </c>
      <c r="AT4442">
        <v>0</v>
      </c>
      <c r="AU4442">
        <v>0</v>
      </c>
      <c r="AV4442">
        <v>0</v>
      </c>
      <c r="AW4442">
        <v>0</v>
      </c>
      <c r="AX4442">
        <v>0</v>
      </c>
      <c r="AY4442">
        <v>0</v>
      </c>
      <c r="AZ4442">
        <v>0</v>
      </c>
      <c r="BA4442">
        <v>0</v>
      </c>
      <c r="BB4442">
        <v>0</v>
      </c>
      <c r="BC4442">
        <v>0</v>
      </c>
      <c r="BD4442">
        <v>0</v>
      </c>
      <c r="BE4442">
        <v>0</v>
      </c>
      <c r="BF4442">
        <v>0</v>
      </c>
      <c r="BG4442">
        <v>0</v>
      </c>
      <c r="BH4442">
        <v>0</v>
      </c>
      <c r="BI4442">
        <v>0</v>
      </c>
      <c r="BJ4442">
        <v>0</v>
      </c>
      <c r="BK4442">
        <v>0</v>
      </c>
      <c r="BL4442">
        <v>0</v>
      </c>
      <c r="BM4442">
        <v>0</v>
      </c>
      <c r="BN4442">
        <v>0</v>
      </c>
      <c r="BO4442">
        <v>0</v>
      </c>
      <c r="BP4442">
        <v>0</v>
      </c>
      <c r="BQ4442">
        <v>0</v>
      </c>
      <c r="BR4442">
        <v>0</v>
      </c>
      <c r="BS4442">
        <v>0</v>
      </c>
      <c r="BT4442">
        <v>0</v>
      </c>
      <c r="BU4442">
        <v>0</v>
      </c>
      <c r="BV4442">
        <v>0</v>
      </c>
      <c r="BW4442">
        <v>0</v>
      </c>
      <c r="BX4442">
        <v>0</v>
      </c>
      <c r="BY4442">
        <v>0</v>
      </c>
      <c r="BZ4442">
        <v>0</v>
      </c>
      <c r="CA4442">
        <v>0</v>
      </c>
      <c r="CB4442">
        <v>0</v>
      </c>
      <c r="CC4442">
        <v>0</v>
      </c>
      <c r="CD4442">
        <v>0</v>
      </c>
      <c r="CE4442">
        <v>0</v>
      </c>
    </row>
    <row r="4443" spans="1:83" x14ac:dyDescent="0.35">
      <c r="A4443" s="9" t="str">
        <f t="shared" si="69"/>
        <v>0825.801.00</v>
      </c>
      <c r="B4443" s="52" t="e">
        <f>+IF(MATCH(A4443,List!H$10:H$145,0),"Targeted")</f>
        <v>#N/A</v>
      </c>
      <c r="C4443" s="65"/>
      <c r="D4443" s="151" t="s">
        <v>7700</v>
      </c>
      <c r="E4443" s="16" t="s">
        <v>919</v>
      </c>
      <c r="F4443" s="16" t="s">
        <v>920</v>
      </c>
      <c r="G4443" s="16" t="s">
        <v>52</v>
      </c>
      <c r="H4443" s="16" t="s">
        <v>6234</v>
      </c>
      <c r="I4443" s="16" t="s">
        <v>4661</v>
      </c>
      <c r="J4443" s="16" t="s">
        <v>6168</v>
      </c>
      <c r="K4443" s="17" t="s">
        <v>298</v>
      </c>
      <c r="L4443" s="18" t="s">
        <v>6153</v>
      </c>
      <c r="M4443" s="195" t="s">
        <v>6154</v>
      </c>
      <c r="N4443" s="16" t="s">
        <v>6155</v>
      </c>
      <c r="O4443" s="17" t="s">
        <v>346</v>
      </c>
      <c r="P4443" s="17" t="s">
        <v>305</v>
      </c>
      <c r="Q4443" s="17" t="s">
        <v>306</v>
      </c>
      <c r="R4443">
        <v>0</v>
      </c>
      <c r="S4443">
        <v>0</v>
      </c>
      <c r="T4443">
        <v>0</v>
      </c>
      <c r="U4443">
        <v>0</v>
      </c>
      <c r="V4443">
        <v>0</v>
      </c>
      <c r="W4443">
        <v>0</v>
      </c>
      <c r="X4443">
        <v>0</v>
      </c>
      <c r="Y4443">
        <v>0</v>
      </c>
      <c r="Z4443">
        <v>0</v>
      </c>
      <c r="AA4443">
        <v>0</v>
      </c>
      <c r="AB4443">
        <v>0</v>
      </c>
      <c r="AC4443">
        <v>0</v>
      </c>
      <c r="AD4443">
        <v>0</v>
      </c>
      <c r="AE4443">
        <v>0</v>
      </c>
      <c r="AF4443">
        <v>0</v>
      </c>
      <c r="AG4443" s="19">
        <v>0</v>
      </c>
      <c r="AH4443">
        <v>0</v>
      </c>
      <c r="AI4443">
        <v>0</v>
      </c>
      <c r="AJ4443">
        <v>0</v>
      </c>
      <c r="AK4443">
        <v>0</v>
      </c>
      <c r="AL4443">
        <v>0</v>
      </c>
      <c r="AM4443">
        <v>0</v>
      </c>
      <c r="AN4443">
        <v>0</v>
      </c>
      <c r="AO4443">
        <v>111145</v>
      </c>
      <c r="AP4443">
        <v>86747</v>
      </c>
      <c r="AQ4443">
        <v>94550</v>
      </c>
      <c r="AR4443">
        <v>73053</v>
      </c>
      <c r="AS4443">
        <v>78483</v>
      </c>
      <c r="AT4443">
        <v>90806</v>
      </c>
      <c r="AU4443">
        <v>75256</v>
      </c>
      <c r="AV4443">
        <v>33292</v>
      </c>
      <c r="AW4443">
        <v>0</v>
      </c>
      <c r="AX4443">
        <v>0</v>
      </c>
      <c r="AY4443">
        <v>0</v>
      </c>
      <c r="AZ4443">
        <v>0</v>
      </c>
      <c r="BA4443">
        <v>0</v>
      </c>
      <c r="BB4443">
        <v>0</v>
      </c>
      <c r="BC4443">
        <v>0</v>
      </c>
      <c r="BD4443">
        <v>0</v>
      </c>
      <c r="BE4443">
        <v>0</v>
      </c>
      <c r="BF4443">
        <v>0</v>
      </c>
      <c r="BG4443">
        <v>0</v>
      </c>
      <c r="BH4443">
        <v>0</v>
      </c>
      <c r="BI4443">
        <v>0</v>
      </c>
      <c r="BJ4443">
        <v>0</v>
      </c>
      <c r="BK4443">
        <v>0</v>
      </c>
      <c r="BL4443">
        <v>0</v>
      </c>
      <c r="BM4443">
        <v>0</v>
      </c>
      <c r="BN4443">
        <v>0</v>
      </c>
      <c r="BO4443">
        <v>0</v>
      </c>
      <c r="BP4443">
        <v>0</v>
      </c>
      <c r="BQ4443">
        <v>0</v>
      </c>
      <c r="BR4443">
        <v>0</v>
      </c>
      <c r="BS4443">
        <v>0</v>
      </c>
      <c r="BT4443">
        <v>0</v>
      </c>
      <c r="BU4443">
        <v>0</v>
      </c>
      <c r="BV4443">
        <v>0</v>
      </c>
      <c r="BW4443">
        <v>0</v>
      </c>
      <c r="BX4443">
        <v>0</v>
      </c>
      <c r="BY4443">
        <v>0</v>
      </c>
      <c r="BZ4443">
        <v>0</v>
      </c>
      <c r="CA4443">
        <v>0</v>
      </c>
      <c r="CB4443">
        <v>0</v>
      </c>
      <c r="CC4443">
        <v>0</v>
      </c>
      <c r="CD4443">
        <v>0</v>
      </c>
      <c r="CE4443">
        <v>0</v>
      </c>
    </row>
    <row r="4444" spans="1:83" x14ac:dyDescent="0.35">
      <c r="A4444" s="9" t="str">
        <f t="shared" si="69"/>
        <v>1450.801.09</v>
      </c>
      <c r="B4444" s="52" t="e">
        <f>+IF(MATCH(A4444,List!H$10:H$145,0),"Targeted")</f>
        <v>#N/A</v>
      </c>
      <c r="C4444" s="65"/>
      <c r="D4444" s="151" t="s">
        <v>7700</v>
      </c>
      <c r="E4444" s="16" t="s">
        <v>919</v>
      </c>
      <c r="F4444" s="16" t="s">
        <v>920</v>
      </c>
      <c r="G4444" s="16" t="s">
        <v>52</v>
      </c>
      <c r="H4444" s="16" t="s">
        <v>6234</v>
      </c>
      <c r="I4444" s="16" t="s">
        <v>2788</v>
      </c>
      <c r="J4444" s="16" t="s">
        <v>6238</v>
      </c>
      <c r="K4444" s="17" t="s">
        <v>1510</v>
      </c>
      <c r="L4444" s="18" t="s">
        <v>6153</v>
      </c>
      <c r="M4444" s="195" t="s">
        <v>6154</v>
      </c>
      <c r="N4444" s="16" t="s">
        <v>6155</v>
      </c>
      <c r="O4444" s="17" t="s">
        <v>346</v>
      </c>
      <c r="P4444" s="17" t="s">
        <v>305</v>
      </c>
      <c r="Q4444" s="17" t="s">
        <v>306</v>
      </c>
      <c r="R4444">
        <v>0</v>
      </c>
      <c r="S4444">
        <v>0</v>
      </c>
      <c r="T4444">
        <v>0</v>
      </c>
      <c r="U4444">
        <v>0</v>
      </c>
      <c r="V4444">
        <v>0</v>
      </c>
      <c r="W4444">
        <v>0</v>
      </c>
      <c r="X4444">
        <v>0</v>
      </c>
      <c r="Y4444">
        <v>0</v>
      </c>
      <c r="Z4444">
        <v>0</v>
      </c>
      <c r="AA4444">
        <v>0</v>
      </c>
      <c r="AB4444">
        <v>0</v>
      </c>
      <c r="AC4444">
        <v>0</v>
      </c>
      <c r="AD4444">
        <v>0</v>
      </c>
      <c r="AE4444">
        <v>0</v>
      </c>
      <c r="AF4444">
        <v>0</v>
      </c>
      <c r="AG4444" s="19">
        <v>0</v>
      </c>
      <c r="AH4444">
        <v>0</v>
      </c>
      <c r="AI4444">
        <v>0</v>
      </c>
      <c r="AJ4444">
        <v>0</v>
      </c>
      <c r="AK4444">
        <v>0</v>
      </c>
      <c r="AL4444">
        <v>0</v>
      </c>
      <c r="AM4444">
        <v>0</v>
      </c>
      <c r="AN4444">
        <v>0</v>
      </c>
      <c r="AO4444">
        <v>0</v>
      </c>
      <c r="AP4444">
        <v>0</v>
      </c>
      <c r="AQ4444">
        <v>0</v>
      </c>
      <c r="AR4444">
        <v>0</v>
      </c>
      <c r="AS4444">
        <v>0</v>
      </c>
      <c r="AT4444">
        <v>0</v>
      </c>
      <c r="AU4444">
        <v>0</v>
      </c>
      <c r="AV4444">
        <v>0</v>
      </c>
      <c r="AW4444">
        <v>0</v>
      </c>
      <c r="AX4444">
        <v>0</v>
      </c>
      <c r="AY4444">
        <v>0</v>
      </c>
      <c r="AZ4444">
        <v>0</v>
      </c>
      <c r="BA4444">
        <v>0</v>
      </c>
      <c r="BB4444">
        <v>0</v>
      </c>
      <c r="BC4444">
        <v>0</v>
      </c>
      <c r="BD4444">
        <v>0</v>
      </c>
      <c r="BE4444">
        <v>0</v>
      </c>
      <c r="BF4444">
        <v>0</v>
      </c>
      <c r="BG4444">
        <v>3000</v>
      </c>
      <c r="BH4444">
        <v>1000</v>
      </c>
      <c r="BI4444">
        <v>1000</v>
      </c>
      <c r="BJ4444">
        <v>0</v>
      </c>
      <c r="BK4444">
        <v>2000</v>
      </c>
      <c r="BL4444">
        <v>4000</v>
      </c>
      <c r="BM4444">
        <v>1000</v>
      </c>
      <c r="BN4444">
        <v>1000</v>
      </c>
      <c r="BO4444">
        <v>0</v>
      </c>
      <c r="BP4444">
        <v>0</v>
      </c>
      <c r="BQ4444">
        <v>0</v>
      </c>
      <c r="BR4444">
        <v>0</v>
      </c>
      <c r="BS4444">
        <v>1000</v>
      </c>
      <c r="BT4444">
        <v>0</v>
      </c>
      <c r="BU4444">
        <v>0</v>
      </c>
      <c r="BV4444">
        <v>0</v>
      </c>
      <c r="BW4444">
        <v>0</v>
      </c>
      <c r="BX4444">
        <v>0</v>
      </c>
      <c r="BY4444">
        <v>3000</v>
      </c>
      <c r="BZ4444">
        <v>1000</v>
      </c>
      <c r="CA4444">
        <v>1000</v>
      </c>
      <c r="CB4444">
        <v>1000</v>
      </c>
      <c r="CC4444">
        <v>1000</v>
      </c>
      <c r="CD4444">
        <v>1000</v>
      </c>
      <c r="CE4444">
        <v>1000</v>
      </c>
    </row>
    <row r="4445" spans="1:83" x14ac:dyDescent="0.35">
      <c r="A4445" s="9" t="str">
        <f t="shared" si="69"/>
        <v>1600.801.09</v>
      </c>
      <c r="B4445" s="52" t="e">
        <f>+IF(MATCH(A4445,List!H$10:H$145,0),"Targeted")</f>
        <v>#N/A</v>
      </c>
      <c r="C4445" s="65"/>
      <c r="D4445" s="151" t="s">
        <v>7700</v>
      </c>
      <c r="E4445" s="16" t="s">
        <v>919</v>
      </c>
      <c r="F4445" s="16" t="s">
        <v>920</v>
      </c>
      <c r="G4445" s="16" t="s">
        <v>52</v>
      </c>
      <c r="H4445" s="16" t="s">
        <v>6234</v>
      </c>
      <c r="I4445" s="16" t="s">
        <v>3064</v>
      </c>
      <c r="J4445" s="16" t="s">
        <v>918</v>
      </c>
      <c r="K4445" s="17" t="s">
        <v>1510</v>
      </c>
      <c r="L4445" s="18" t="s">
        <v>6153</v>
      </c>
      <c r="M4445" s="195" t="s">
        <v>6154</v>
      </c>
      <c r="N4445" s="16" t="s">
        <v>6155</v>
      </c>
      <c r="O4445" s="17" t="s">
        <v>346</v>
      </c>
      <c r="P4445" s="17" t="s">
        <v>305</v>
      </c>
      <c r="Q4445" s="17" t="s">
        <v>306</v>
      </c>
      <c r="R4445">
        <v>0</v>
      </c>
      <c r="S4445">
        <v>0</v>
      </c>
      <c r="T4445">
        <v>0</v>
      </c>
      <c r="U4445">
        <v>0</v>
      </c>
      <c r="V4445">
        <v>0</v>
      </c>
      <c r="W4445">
        <v>0</v>
      </c>
      <c r="X4445">
        <v>0</v>
      </c>
      <c r="Y4445">
        <v>0</v>
      </c>
      <c r="Z4445">
        <v>0</v>
      </c>
      <c r="AA4445">
        <v>0</v>
      </c>
      <c r="AB4445">
        <v>0</v>
      </c>
      <c r="AC4445">
        <v>0</v>
      </c>
      <c r="AD4445">
        <v>0</v>
      </c>
      <c r="AE4445">
        <v>0</v>
      </c>
      <c r="AF4445">
        <v>0</v>
      </c>
      <c r="AG4445" s="19">
        <v>0</v>
      </c>
      <c r="AH4445">
        <v>0</v>
      </c>
      <c r="AI4445">
        <v>0</v>
      </c>
      <c r="AJ4445">
        <v>0</v>
      </c>
      <c r="AK4445">
        <v>0</v>
      </c>
      <c r="AL4445">
        <v>0</v>
      </c>
      <c r="AM4445">
        <v>0</v>
      </c>
      <c r="AN4445">
        <v>0</v>
      </c>
      <c r="AO4445">
        <v>0</v>
      </c>
      <c r="AP4445">
        <v>0</v>
      </c>
      <c r="AQ4445">
        <v>0</v>
      </c>
      <c r="AR4445">
        <v>0</v>
      </c>
      <c r="AS4445">
        <v>0</v>
      </c>
      <c r="AT4445">
        <v>0</v>
      </c>
      <c r="AU4445">
        <v>0</v>
      </c>
      <c r="AV4445">
        <v>0</v>
      </c>
      <c r="AW4445">
        <v>0</v>
      </c>
      <c r="AX4445">
        <v>0</v>
      </c>
      <c r="AY4445">
        <v>0</v>
      </c>
      <c r="AZ4445">
        <v>0</v>
      </c>
      <c r="BA4445">
        <v>2000</v>
      </c>
      <c r="BB4445">
        <v>2000</v>
      </c>
      <c r="BC4445">
        <v>2000</v>
      </c>
      <c r="BD4445">
        <v>2000</v>
      </c>
      <c r="BE4445">
        <v>2000</v>
      </c>
      <c r="BF4445">
        <v>2000</v>
      </c>
      <c r="BG4445">
        <v>2000</v>
      </c>
      <c r="BH4445">
        <v>2000</v>
      </c>
      <c r="BI4445">
        <v>2000</v>
      </c>
      <c r="BJ4445">
        <v>2000</v>
      </c>
      <c r="BK4445">
        <v>3000</v>
      </c>
      <c r="BL4445">
        <v>3000</v>
      </c>
      <c r="BM4445">
        <v>3000</v>
      </c>
      <c r="BN4445">
        <v>4000</v>
      </c>
      <c r="BO4445">
        <v>4000</v>
      </c>
      <c r="BP4445">
        <v>4000</v>
      </c>
      <c r="BQ4445">
        <v>4000</v>
      </c>
      <c r="BR4445">
        <v>4000</v>
      </c>
      <c r="BS4445">
        <v>4000</v>
      </c>
      <c r="BT4445">
        <v>4000</v>
      </c>
      <c r="BU4445">
        <v>4000</v>
      </c>
      <c r="BV4445">
        <v>4000</v>
      </c>
      <c r="BW4445">
        <v>5000</v>
      </c>
      <c r="BX4445">
        <v>5000</v>
      </c>
      <c r="BY4445">
        <v>6000</v>
      </c>
      <c r="BZ4445">
        <v>8000</v>
      </c>
      <c r="CA4445">
        <v>8000</v>
      </c>
      <c r="CB4445">
        <v>8000</v>
      </c>
      <c r="CC4445">
        <v>8000</v>
      </c>
      <c r="CD4445">
        <v>9000</v>
      </c>
      <c r="CE4445">
        <v>9000</v>
      </c>
    </row>
    <row r="4446" spans="1:83" x14ac:dyDescent="0.35">
      <c r="A4446" s="9" t="str">
        <f t="shared" si="69"/>
        <v>0461.801.02</v>
      </c>
      <c r="B4446" s="52" t="e">
        <f>+IF(MATCH(A4446,List!H$10:H$145,0),"Targeted")</f>
        <v>#N/A</v>
      </c>
      <c r="C4446" s="65"/>
      <c r="D4446" s="151" t="s">
        <v>7700</v>
      </c>
      <c r="E4446" s="16" t="s">
        <v>919</v>
      </c>
      <c r="F4446" s="16" t="s">
        <v>920</v>
      </c>
      <c r="G4446" s="16" t="s">
        <v>930</v>
      </c>
      <c r="H4446" s="16" t="s">
        <v>6239</v>
      </c>
      <c r="I4446" s="16" t="s">
        <v>6240</v>
      </c>
      <c r="J4446" s="16" t="s">
        <v>6241</v>
      </c>
      <c r="K4446" s="17" t="s">
        <v>6242</v>
      </c>
      <c r="L4446" s="18" t="s">
        <v>6153</v>
      </c>
      <c r="M4446" s="195" t="s">
        <v>6154</v>
      </c>
      <c r="N4446" s="16" t="s">
        <v>6155</v>
      </c>
      <c r="O4446" s="17" t="s">
        <v>346</v>
      </c>
      <c r="P4446" s="17" t="s">
        <v>305</v>
      </c>
      <c r="Q4446" s="17" t="s">
        <v>306</v>
      </c>
      <c r="R4446">
        <v>0</v>
      </c>
      <c r="S4446">
        <v>0</v>
      </c>
      <c r="T4446">
        <v>0</v>
      </c>
      <c r="U4446">
        <v>0</v>
      </c>
      <c r="V4446">
        <v>0</v>
      </c>
      <c r="W4446">
        <v>0</v>
      </c>
      <c r="X4446">
        <v>0</v>
      </c>
      <c r="Y4446">
        <v>0</v>
      </c>
      <c r="Z4446">
        <v>0</v>
      </c>
      <c r="AA4446">
        <v>0</v>
      </c>
      <c r="AB4446">
        <v>0</v>
      </c>
      <c r="AC4446">
        <v>0</v>
      </c>
      <c r="AD4446">
        <v>0</v>
      </c>
      <c r="AE4446">
        <v>0</v>
      </c>
      <c r="AF4446">
        <v>0</v>
      </c>
      <c r="AG4446" s="19">
        <v>0</v>
      </c>
      <c r="AH4446">
        <v>0</v>
      </c>
      <c r="AI4446">
        <v>0</v>
      </c>
      <c r="AJ4446">
        <v>0</v>
      </c>
      <c r="AK4446">
        <v>0</v>
      </c>
      <c r="AL4446">
        <v>0</v>
      </c>
      <c r="AM4446">
        <v>0</v>
      </c>
      <c r="AN4446">
        <v>0</v>
      </c>
      <c r="AO4446">
        <v>0</v>
      </c>
      <c r="AP4446">
        <v>0</v>
      </c>
      <c r="AQ4446">
        <v>0</v>
      </c>
      <c r="AR4446">
        <v>0</v>
      </c>
      <c r="AS4446">
        <v>0</v>
      </c>
      <c r="AT4446">
        <v>0</v>
      </c>
      <c r="AU4446">
        <v>0</v>
      </c>
      <c r="AV4446">
        <v>0</v>
      </c>
      <c r="AW4446">
        <v>0</v>
      </c>
      <c r="AX4446">
        <v>0</v>
      </c>
      <c r="AY4446">
        <v>0</v>
      </c>
      <c r="AZ4446">
        <v>0</v>
      </c>
      <c r="BA4446">
        <v>0</v>
      </c>
      <c r="BB4446">
        <v>0</v>
      </c>
      <c r="BC4446">
        <v>0</v>
      </c>
      <c r="BD4446">
        <v>0</v>
      </c>
      <c r="BE4446">
        <v>15000</v>
      </c>
      <c r="BF4446">
        <v>19000</v>
      </c>
      <c r="BG4446">
        <v>9000</v>
      </c>
      <c r="BH4446">
        <v>16000</v>
      </c>
      <c r="BI4446">
        <v>2000</v>
      </c>
      <c r="BJ4446">
        <v>1000</v>
      </c>
      <c r="BK4446">
        <v>1000</v>
      </c>
      <c r="BL4446">
        <v>0</v>
      </c>
      <c r="BM4446">
        <v>1000</v>
      </c>
      <c r="BN4446">
        <v>0</v>
      </c>
      <c r="BO4446">
        <v>0</v>
      </c>
      <c r="BP4446">
        <v>0</v>
      </c>
      <c r="BQ4446">
        <v>0</v>
      </c>
      <c r="BR4446">
        <v>0</v>
      </c>
      <c r="BS4446">
        <v>0</v>
      </c>
      <c r="BT4446">
        <v>0</v>
      </c>
      <c r="BU4446">
        <v>0</v>
      </c>
      <c r="BV4446">
        <v>0</v>
      </c>
      <c r="BW4446">
        <v>0</v>
      </c>
      <c r="BX4446">
        <v>0</v>
      </c>
      <c r="BY4446">
        <v>0</v>
      </c>
      <c r="BZ4446">
        <v>0</v>
      </c>
      <c r="CA4446">
        <v>0</v>
      </c>
      <c r="CB4446">
        <v>0</v>
      </c>
      <c r="CC4446">
        <v>0</v>
      </c>
      <c r="CD4446">
        <v>0</v>
      </c>
      <c r="CE4446">
        <v>0</v>
      </c>
    </row>
    <row r="4447" spans="1:83" x14ac:dyDescent="0.35">
      <c r="A4447" s="9" t="str">
        <f t="shared" si="69"/>
        <v>0474.801.02</v>
      </c>
      <c r="B4447" s="52" t="e">
        <f>+IF(MATCH(A4447,List!H$10:H$145,0),"Targeted")</f>
        <v>#N/A</v>
      </c>
      <c r="C4447" s="65"/>
      <c r="D4447" s="151" t="s">
        <v>7700</v>
      </c>
      <c r="E4447" s="16" t="s">
        <v>919</v>
      </c>
      <c r="F4447" s="16" t="s">
        <v>920</v>
      </c>
      <c r="G4447" s="16" t="s">
        <v>930</v>
      </c>
      <c r="H4447" s="16" t="s">
        <v>6239</v>
      </c>
      <c r="I4447" s="16" t="s">
        <v>6243</v>
      </c>
      <c r="J4447" s="16" t="s">
        <v>6244</v>
      </c>
      <c r="K4447" s="17" t="s">
        <v>6242</v>
      </c>
      <c r="L4447" s="18" t="s">
        <v>6153</v>
      </c>
      <c r="M4447" s="195" t="s">
        <v>6154</v>
      </c>
      <c r="N4447" s="16" t="s">
        <v>6155</v>
      </c>
      <c r="O4447" s="17" t="s">
        <v>346</v>
      </c>
      <c r="P4447" s="17" t="s">
        <v>305</v>
      </c>
      <c r="Q4447" s="17" t="s">
        <v>306</v>
      </c>
      <c r="R4447">
        <v>0</v>
      </c>
      <c r="S4447">
        <v>0</v>
      </c>
      <c r="T4447">
        <v>0</v>
      </c>
      <c r="U4447">
        <v>0</v>
      </c>
      <c r="V4447">
        <v>0</v>
      </c>
      <c r="W4447">
        <v>0</v>
      </c>
      <c r="X4447">
        <v>0</v>
      </c>
      <c r="Y4447">
        <v>0</v>
      </c>
      <c r="Z4447">
        <v>0</v>
      </c>
      <c r="AA4447">
        <v>0</v>
      </c>
      <c r="AB4447">
        <v>0</v>
      </c>
      <c r="AC4447">
        <v>0</v>
      </c>
      <c r="AD4447">
        <v>0</v>
      </c>
      <c r="AE4447">
        <v>0</v>
      </c>
      <c r="AF4447">
        <v>0</v>
      </c>
      <c r="AG4447" s="19">
        <v>0</v>
      </c>
      <c r="AH4447">
        <v>0</v>
      </c>
      <c r="AI4447">
        <v>0</v>
      </c>
      <c r="AJ4447">
        <v>0</v>
      </c>
      <c r="AK4447">
        <v>0</v>
      </c>
      <c r="AL4447">
        <v>0</v>
      </c>
      <c r="AM4447">
        <v>0</v>
      </c>
      <c r="AN4447">
        <v>0</v>
      </c>
      <c r="AO4447">
        <v>224</v>
      </c>
      <c r="AP4447">
        <v>139</v>
      </c>
      <c r="AQ4447">
        <v>34</v>
      </c>
      <c r="AR4447">
        <v>0</v>
      </c>
      <c r="AS4447">
        <v>0</v>
      </c>
      <c r="AT4447">
        <v>49490</v>
      </c>
      <c r="AU4447">
        <v>52870</v>
      </c>
      <c r="AV4447">
        <v>57708</v>
      </c>
      <c r="AW4447">
        <v>61427</v>
      </c>
      <c r="AX4447">
        <v>62290</v>
      </c>
      <c r="AY4447">
        <v>60935</v>
      </c>
      <c r="AZ4447">
        <v>64000</v>
      </c>
      <c r="BA4447">
        <v>66000</v>
      </c>
      <c r="BB4447">
        <v>68000</v>
      </c>
      <c r="BC4447">
        <v>71000</v>
      </c>
      <c r="BD4447">
        <v>83000</v>
      </c>
      <c r="BE4447">
        <v>92000</v>
      </c>
      <c r="BF4447">
        <v>95000</v>
      </c>
      <c r="BG4447">
        <v>136000</v>
      </c>
      <c r="BH4447">
        <v>194000</v>
      </c>
      <c r="BI4447">
        <v>186000</v>
      </c>
      <c r="BJ4447">
        <v>205000</v>
      </c>
      <c r="BK4447">
        <v>254000</v>
      </c>
      <c r="BL4447">
        <v>0</v>
      </c>
      <c r="BM4447">
        <v>0</v>
      </c>
      <c r="BN4447">
        <v>0</v>
      </c>
      <c r="BO4447">
        <v>0</v>
      </c>
      <c r="BP4447">
        <v>0</v>
      </c>
      <c r="BQ4447">
        <v>0</v>
      </c>
      <c r="BR4447">
        <v>0</v>
      </c>
      <c r="BS4447">
        <v>0</v>
      </c>
      <c r="BT4447">
        <v>0</v>
      </c>
      <c r="BU4447">
        <v>0</v>
      </c>
      <c r="BV4447">
        <v>0</v>
      </c>
      <c r="BW4447">
        <v>0</v>
      </c>
      <c r="BX4447">
        <v>0</v>
      </c>
      <c r="BY4447">
        <v>0</v>
      </c>
      <c r="BZ4447">
        <v>0</v>
      </c>
      <c r="CA4447">
        <v>0</v>
      </c>
      <c r="CB4447">
        <v>0</v>
      </c>
      <c r="CC4447">
        <v>0</v>
      </c>
      <c r="CD4447">
        <v>0</v>
      </c>
      <c r="CE4447">
        <v>0</v>
      </c>
    </row>
    <row r="4448" spans="1:83" x14ac:dyDescent="0.35">
      <c r="A4448" s="9" t="str">
        <f t="shared" si="69"/>
        <v>0476.801.02</v>
      </c>
      <c r="B4448" s="52" t="e">
        <f>+IF(MATCH(A4448,List!H$10:H$145,0),"Targeted")</f>
        <v>#N/A</v>
      </c>
      <c r="C4448" s="65"/>
      <c r="D4448" s="151" t="s">
        <v>7700</v>
      </c>
      <c r="E4448" s="16" t="s">
        <v>919</v>
      </c>
      <c r="F4448" s="16" t="s">
        <v>920</v>
      </c>
      <c r="G4448" s="16" t="s">
        <v>930</v>
      </c>
      <c r="H4448" s="16" t="s">
        <v>6239</v>
      </c>
      <c r="I4448" s="16" t="s">
        <v>6245</v>
      </c>
      <c r="J4448" s="16" t="s">
        <v>6246</v>
      </c>
      <c r="K4448" s="17" t="s">
        <v>6242</v>
      </c>
      <c r="L4448" s="18" t="s">
        <v>6153</v>
      </c>
      <c r="M4448" s="195" t="s">
        <v>6154</v>
      </c>
      <c r="N4448" s="16" t="s">
        <v>6155</v>
      </c>
      <c r="O4448" s="17" t="s">
        <v>346</v>
      </c>
      <c r="P4448" s="17" t="s">
        <v>305</v>
      </c>
      <c r="Q4448" s="17" t="s">
        <v>306</v>
      </c>
      <c r="R4448">
        <v>0</v>
      </c>
      <c r="S4448">
        <v>0</v>
      </c>
      <c r="T4448">
        <v>0</v>
      </c>
      <c r="U4448">
        <v>0</v>
      </c>
      <c r="V4448">
        <v>0</v>
      </c>
      <c r="W4448">
        <v>0</v>
      </c>
      <c r="X4448">
        <v>0</v>
      </c>
      <c r="Y4448">
        <v>0</v>
      </c>
      <c r="Z4448">
        <v>0</v>
      </c>
      <c r="AA4448">
        <v>0</v>
      </c>
      <c r="AB4448">
        <v>0</v>
      </c>
      <c r="AC4448">
        <v>0</v>
      </c>
      <c r="AD4448">
        <v>0</v>
      </c>
      <c r="AE4448">
        <v>0</v>
      </c>
      <c r="AF4448">
        <v>0</v>
      </c>
      <c r="AG4448" s="19">
        <v>0</v>
      </c>
      <c r="AH4448">
        <v>0</v>
      </c>
      <c r="AI4448">
        <v>0</v>
      </c>
      <c r="AJ4448">
        <v>0</v>
      </c>
      <c r="AK4448">
        <v>0</v>
      </c>
      <c r="AL4448">
        <v>0</v>
      </c>
      <c r="AM4448">
        <v>0</v>
      </c>
      <c r="AN4448">
        <v>0</v>
      </c>
      <c r="AO4448">
        <v>1252</v>
      </c>
      <c r="AP4448">
        <v>1487</v>
      </c>
      <c r="AQ4448">
        <v>1533</v>
      </c>
      <c r="AR4448">
        <v>1447</v>
      </c>
      <c r="AS4448">
        <v>1912</v>
      </c>
      <c r="AT4448">
        <v>1863</v>
      </c>
      <c r="AU4448">
        <v>1581</v>
      </c>
      <c r="AV4448">
        <v>2654</v>
      </c>
      <c r="AW4448">
        <v>2343</v>
      </c>
      <c r="AX4448">
        <v>1895</v>
      </c>
      <c r="AY4448">
        <v>1957</v>
      </c>
      <c r="AZ4448">
        <v>2000</v>
      </c>
      <c r="BA4448">
        <v>2000</v>
      </c>
      <c r="BB4448">
        <v>3000</v>
      </c>
      <c r="BC4448">
        <v>4000</v>
      </c>
      <c r="BD4448">
        <v>7000</v>
      </c>
      <c r="BE4448">
        <v>8000</v>
      </c>
      <c r="BF4448">
        <v>6000</v>
      </c>
      <c r="BG4448">
        <v>47000</v>
      </c>
      <c r="BH4448">
        <v>0</v>
      </c>
      <c r="BI4448">
        <v>53000</v>
      </c>
      <c r="BJ4448">
        <v>56000</v>
      </c>
      <c r="BK4448">
        <v>0</v>
      </c>
      <c r="BL4448">
        <v>58000</v>
      </c>
      <c r="BM4448">
        <v>55000</v>
      </c>
      <c r="BN4448">
        <v>58000</v>
      </c>
      <c r="BO4448">
        <v>96000</v>
      </c>
      <c r="BP4448">
        <v>98000</v>
      </c>
      <c r="BQ4448">
        <v>54000</v>
      </c>
      <c r="BR4448">
        <v>62000</v>
      </c>
      <c r="BS4448">
        <v>53000</v>
      </c>
      <c r="BT4448">
        <v>53000</v>
      </c>
      <c r="BU4448">
        <v>57000</v>
      </c>
      <c r="BV4448">
        <v>65000</v>
      </c>
      <c r="BW4448">
        <v>75000</v>
      </c>
      <c r="BX4448">
        <v>76000</v>
      </c>
      <c r="BY4448">
        <v>85000</v>
      </c>
      <c r="BZ4448">
        <v>98000</v>
      </c>
      <c r="CA4448">
        <v>119000</v>
      </c>
      <c r="CB4448">
        <v>135000</v>
      </c>
      <c r="CC4448">
        <v>143000</v>
      </c>
      <c r="CD4448">
        <v>146000</v>
      </c>
      <c r="CE4448">
        <v>148000</v>
      </c>
    </row>
    <row r="4449" spans="1:83" x14ac:dyDescent="0.35">
      <c r="A4449" s="9" t="str">
        <f t="shared" si="69"/>
        <v>0477.801.02</v>
      </c>
      <c r="B4449" s="52" t="e">
        <f>+IF(MATCH(A4449,List!H$10:H$145,0),"Targeted")</f>
        <v>#N/A</v>
      </c>
      <c r="C4449" s="65"/>
      <c r="D4449" s="151" t="s">
        <v>7700</v>
      </c>
      <c r="E4449" s="16" t="s">
        <v>919</v>
      </c>
      <c r="F4449" s="16" t="s">
        <v>920</v>
      </c>
      <c r="G4449" s="16" t="s">
        <v>930</v>
      </c>
      <c r="H4449" s="16" t="s">
        <v>6239</v>
      </c>
      <c r="I4449" s="16" t="s">
        <v>6247</v>
      </c>
      <c r="J4449" s="16" t="s">
        <v>6244</v>
      </c>
      <c r="K4449" s="17" t="s">
        <v>6242</v>
      </c>
      <c r="L4449" s="18" t="s">
        <v>6153</v>
      </c>
      <c r="M4449" s="195" t="s">
        <v>6154</v>
      </c>
      <c r="N4449" s="16" t="s">
        <v>6155</v>
      </c>
      <c r="O4449" s="17" t="s">
        <v>346</v>
      </c>
      <c r="P4449" s="17" t="s">
        <v>305</v>
      </c>
      <c r="Q4449" s="17" t="s">
        <v>306</v>
      </c>
      <c r="R4449">
        <v>0</v>
      </c>
      <c r="S4449">
        <v>0</v>
      </c>
      <c r="T4449">
        <v>0</v>
      </c>
      <c r="U4449">
        <v>0</v>
      </c>
      <c r="V4449">
        <v>0</v>
      </c>
      <c r="W4449">
        <v>0</v>
      </c>
      <c r="X4449">
        <v>0</v>
      </c>
      <c r="Y4449">
        <v>0</v>
      </c>
      <c r="Z4449">
        <v>0</v>
      </c>
      <c r="AA4449">
        <v>0</v>
      </c>
      <c r="AB4449">
        <v>0</v>
      </c>
      <c r="AC4449">
        <v>0</v>
      </c>
      <c r="AD4449">
        <v>0</v>
      </c>
      <c r="AE4449">
        <v>0</v>
      </c>
      <c r="AF4449">
        <v>0</v>
      </c>
      <c r="AG4449" s="19">
        <v>0</v>
      </c>
      <c r="AH4449">
        <v>0</v>
      </c>
      <c r="AI4449">
        <v>0</v>
      </c>
      <c r="AJ4449">
        <v>0</v>
      </c>
      <c r="AK4449">
        <v>0</v>
      </c>
      <c r="AL4449">
        <v>0</v>
      </c>
      <c r="AM4449">
        <v>0</v>
      </c>
      <c r="AN4449">
        <v>0</v>
      </c>
      <c r="AO4449">
        <v>0</v>
      </c>
      <c r="AP4449">
        <v>0</v>
      </c>
      <c r="AQ4449">
        <v>0</v>
      </c>
      <c r="AR4449">
        <v>0</v>
      </c>
      <c r="AS4449">
        <v>0</v>
      </c>
      <c r="AT4449">
        <v>0</v>
      </c>
      <c r="AU4449">
        <v>0</v>
      </c>
      <c r="AV4449">
        <v>0</v>
      </c>
      <c r="AW4449">
        <v>0</v>
      </c>
      <c r="AX4449">
        <v>0</v>
      </c>
      <c r="AY4449">
        <v>0</v>
      </c>
      <c r="AZ4449">
        <v>0</v>
      </c>
      <c r="BA4449">
        <v>0</v>
      </c>
      <c r="BB4449">
        <v>0</v>
      </c>
      <c r="BC4449">
        <v>0</v>
      </c>
      <c r="BD4449">
        <v>0</v>
      </c>
      <c r="BE4449">
        <v>0</v>
      </c>
      <c r="BF4449">
        <v>0</v>
      </c>
      <c r="BG4449">
        <v>0</v>
      </c>
      <c r="BH4449">
        <v>0</v>
      </c>
      <c r="BI4449">
        <v>0</v>
      </c>
      <c r="BJ4449">
        <v>0</v>
      </c>
      <c r="BK4449">
        <v>0</v>
      </c>
      <c r="BL4449">
        <v>220000</v>
      </c>
      <c r="BM4449">
        <v>225000</v>
      </c>
      <c r="BN4449">
        <v>248000</v>
      </c>
      <c r="BO4449">
        <v>270000</v>
      </c>
      <c r="BP4449">
        <v>274000</v>
      </c>
      <c r="BQ4449">
        <v>279000</v>
      </c>
      <c r="BR4449">
        <v>285000</v>
      </c>
      <c r="BS4449">
        <v>274000</v>
      </c>
      <c r="BT4449">
        <v>289000</v>
      </c>
      <c r="BU4449">
        <v>303000</v>
      </c>
      <c r="BV4449">
        <v>320000</v>
      </c>
      <c r="BW4449">
        <v>344000</v>
      </c>
      <c r="BX4449">
        <v>361000</v>
      </c>
      <c r="BY4449">
        <v>380000</v>
      </c>
      <c r="BZ4449">
        <v>420000</v>
      </c>
      <c r="CA4449">
        <v>477000</v>
      </c>
      <c r="CB4449">
        <v>492000</v>
      </c>
      <c r="CC4449">
        <v>502000</v>
      </c>
      <c r="CD4449">
        <v>513000</v>
      </c>
      <c r="CE4449">
        <v>524000</v>
      </c>
    </row>
    <row r="4450" spans="1:83" x14ac:dyDescent="0.35">
      <c r="A4450" s="9" t="str">
        <f t="shared" si="69"/>
        <v>0700.801.09</v>
      </c>
      <c r="B4450" s="52" t="e">
        <f>+IF(MATCH(A4450,List!H$10:H$145,0),"Targeted")</f>
        <v>#N/A</v>
      </c>
      <c r="C4450" s="65"/>
      <c r="D4450" s="151" t="s">
        <v>7700</v>
      </c>
      <c r="E4450" s="16" t="s">
        <v>919</v>
      </c>
      <c r="F4450" s="16" t="s">
        <v>920</v>
      </c>
      <c r="G4450" s="16" t="s">
        <v>930</v>
      </c>
      <c r="H4450" s="16" t="s">
        <v>6239</v>
      </c>
      <c r="I4450" s="16" t="s">
        <v>1001</v>
      </c>
      <c r="J4450" s="16" t="s">
        <v>1055</v>
      </c>
      <c r="K4450" s="17" t="s">
        <v>1510</v>
      </c>
      <c r="L4450" s="18" t="s">
        <v>6153</v>
      </c>
      <c r="M4450" s="195" t="s">
        <v>6154</v>
      </c>
      <c r="N4450" s="16" t="s">
        <v>6155</v>
      </c>
      <c r="O4450" s="17" t="s">
        <v>346</v>
      </c>
      <c r="P4450" s="17" t="s">
        <v>305</v>
      </c>
      <c r="Q4450" s="17" t="s">
        <v>306</v>
      </c>
      <c r="R4450">
        <v>0</v>
      </c>
      <c r="S4450">
        <v>0</v>
      </c>
      <c r="T4450">
        <v>0</v>
      </c>
      <c r="U4450">
        <v>0</v>
      </c>
      <c r="V4450">
        <v>0</v>
      </c>
      <c r="W4450">
        <v>0</v>
      </c>
      <c r="X4450">
        <v>0</v>
      </c>
      <c r="Y4450">
        <v>0</v>
      </c>
      <c r="Z4450">
        <v>0</v>
      </c>
      <c r="AA4450">
        <v>0</v>
      </c>
      <c r="AB4450">
        <v>0</v>
      </c>
      <c r="AC4450">
        <v>0</v>
      </c>
      <c r="AD4450">
        <v>308</v>
      </c>
      <c r="AE4450">
        <v>2723</v>
      </c>
      <c r="AF4450">
        <v>5035</v>
      </c>
      <c r="AG4450" s="19">
        <v>1157</v>
      </c>
      <c r="AH4450">
        <v>7066</v>
      </c>
      <c r="AI4450">
        <v>9226</v>
      </c>
      <c r="AJ4450">
        <v>9211</v>
      </c>
      <c r="AK4450">
        <v>11131</v>
      </c>
      <c r="AL4450">
        <v>11530</v>
      </c>
      <c r="AM4450">
        <v>11394</v>
      </c>
      <c r="AN4450">
        <v>12880</v>
      </c>
      <c r="AO4450">
        <v>13579</v>
      </c>
      <c r="AP4450">
        <v>15887</v>
      </c>
      <c r="AQ4450">
        <v>14308</v>
      </c>
      <c r="AR4450">
        <v>15600</v>
      </c>
      <c r="AS4450">
        <v>16902</v>
      </c>
      <c r="AT4450">
        <v>17867</v>
      </c>
      <c r="AU4450">
        <v>18327</v>
      </c>
      <c r="AV4450">
        <v>18941</v>
      </c>
      <c r="AW4450">
        <v>19882</v>
      </c>
      <c r="AX4450">
        <v>21190</v>
      </c>
      <c r="AY4450">
        <v>21067</v>
      </c>
      <c r="AZ4450">
        <v>23000</v>
      </c>
      <c r="BA4450">
        <v>6000</v>
      </c>
      <c r="BB4450">
        <v>0</v>
      </c>
      <c r="BC4450">
        <v>0</v>
      </c>
      <c r="BD4450">
        <v>0</v>
      </c>
      <c r="BE4450">
        <v>0</v>
      </c>
      <c r="BF4450">
        <v>0</v>
      </c>
      <c r="BG4450">
        <v>0</v>
      </c>
      <c r="BH4450">
        <v>0</v>
      </c>
      <c r="BI4450">
        <v>0</v>
      </c>
      <c r="BJ4450">
        <v>0</v>
      </c>
      <c r="BK4450">
        <v>0</v>
      </c>
      <c r="BL4450">
        <v>0</v>
      </c>
      <c r="BM4450">
        <v>0</v>
      </c>
      <c r="BN4450">
        <v>0</v>
      </c>
      <c r="BO4450">
        <v>0</v>
      </c>
      <c r="BP4450">
        <v>0</v>
      </c>
      <c r="BQ4450">
        <v>0</v>
      </c>
      <c r="BR4450">
        <v>0</v>
      </c>
      <c r="BS4450">
        <v>0</v>
      </c>
      <c r="BT4450">
        <v>0</v>
      </c>
      <c r="BU4450">
        <v>0</v>
      </c>
      <c r="BV4450">
        <v>0</v>
      </c>
      <c r="BW4450">
        <v>0</v>
      </c>
      <c r="BX4450">
        <v>0</v>
      </c>
      <c r="BY4450">
        <v>0</v>
      </c>
      <c r="BZ4450">
        <v>0</v>
      </c>
      <c r="CA4450">
        <v>0</v>
      </c>
      <c r="CB4450">
        <v>0</v>
      </c>
      <c r="CC4450">
        <v>0</v>
      </c>
      <c r="CD4450">
        <v>0</v>
      </c>
      <c r="CE4450">
        <v>0</v>
      </c>
    </row>
    <row r="4451" spans="1:83" x14ac:dyDescent="0.35">
      <c r="A4451" s="9" t="str">
        <f t="shared" si="69"/>
        <v>8094.801.09</v>
      </c>
      <c r="B4451" s="52" t="e">
        <f>+IF(MATCH(A4451,List!H$10:H$145,0),"Targeted")</f>
        <v>#N/A</v>
      </c>
      <c r="C4451" s="65"/>
      <c r="D4451" s="151"/>
      <c r="E4451" s="16" t="s">
        <v>919</v>
      </c>
      <c r="F4451" s="16" t="s">
        <v>920</v>
      </c>
      <c r="G4451" s="16" t="s">
        <v>930</v>
      </c>
      <c r="H4451" s="16" t="s">
        <v>6239</v>
      </c>
      <c r="I4451" s="16" t="s">
        <v>6248</v>
      </c>
      <c r="J4451" s="16" t="s">
        <v>6249</v>
      </c>
      <c r="K4451" s="17" t="s">
        <v>1510</v>
      </c>
      <c r="L4451" s="18" t="s">
        <v>6153</v>
      </c>
      <c r="M4451" s="195" t="s">
        <v>6154</v>
      </c>
      <c r="N4451" s="16" t="s">
        <v>6155</v>
      </c>
      <c r="O4451" s="17" t="s">
        <v>304</v>
      </c>
      <c r="P4451" s="17" t="s">
        <v>305</v>
      </c>
      <c r="Q4451" s="17" t="s">
        <v>306</v>
      </c>
      <c r="R4451">
        <v>0</v>
      </c>
      <c r="S4451">
        <v>0</v>
      </c>
      <c r="T4451">
        <v>0</v>
      </c>
      <c r="U4451">
        <v>0</v>
      </c>
      <c r="V4451">
        <v>0</v>
      </c>
      <c r="W4451">
        <v>0</v>
      </c>
      <c r="X4451">
        <v>0</v>
      </c>
      <c r="Y4451">
        <v>0</v>
      </c>
      <c r="Z4451">
        <v>0</v>
      </c>
      <c r="AA4451">
        <v>0</v>
      </c>
      <c r="AB4451">
        <v>0</v>
      </c>
      <c r="AC4451">
        <v>0</v>
      </c>
      <c r="AD4451">
        <v>-1</v>
      </c>
      <c r="AE4451">
        <v>0</v>
      </c>
      <c r="AF4451">
        <v>0</v>
      </c>
      <c r="AG4451" s="19">
        <v>0</v>
      </c>
      <c r="AH4451">
        <v>0</v>
      </c>
      <c r="AI4451">
        <v>-1</v>
      </c>
      <c r="AJ4451">
        <v>0</v>
      </c>
      <c r="AK4451">
        <v>0</v>
      </c>
      <c r="AL4451">
        <v>0</v>
      </c>
      <c r="AM4451">
        <v>2</v>
      </c>
      <c r="AN4451">
        <v>1</v>
      </c>
      <c r="AO4451">
        <v>1</v>
      </c>
      <c r="AP4451">
        <v>2</v>
      </c>
      <c r="AQ4451">
        <v>1</v>
      </c>
      <c r="AR4451">
        <v>4</v>
      </c>
      <c r="AS4451">
        <v>3</v>
      </c>
      <c r="AT4451">
        <v>3</v>
      </c>
      <c r="AU4451">
        <v>2</v>
      </c>
      <c r="AV4451">
        <v>3</v>
      </c>
      <c r="AW4451">
        <v>3</v>
      </c>
      <c r="AX4451">
        <v>3</v>
      </c>
      <c r="AY4451">
        <v>5</v>
      </c>
      <c r="AZ4451">
        <v>0</v>
      </c>
      <c r="BA4451">
        <v>0</v>
      </c>
      <c r="BB4451">
        <v>0</v>
      </c>
      <c r="BC4451">
        <v>0</v>
      </c>
      <c r="BD4451">
        <v>0</v>
      </c>
      <c r="BE4451">
        <v>0</v>
      </c>
      <c r="BF4451">
        <v>0</v>
      </c>
      <c r="BG4451">
        <v>0</v>
      </c>
      <c r="BH4451">
        <v>0</v>
      </c>
      <c r="BI4451">
        <v>0</v>
      </c>
      <c r="BJ4451">
        <v>0</v>
      </c>
      <c r="BK4451">
        <v>0</v>
      </c>
      <c r="BL4451">
        <v>0</v>
      </c>
      <c r="BM4451">
        <v>0</v>
      </c>
      <c r="BN4451">
        <v>0</v>
      </c>
      <c r="BO4451">
        <v>0</v>
      </c>
      <c r="BP4451">
        <v>0</v>
      </c>
      <c r="BQ4451">
        <v>0</v>
      </c>
      <c r="BR4451">
        <v>0</v>
      </c>
      <c r="BS4451">
        <v>0</v>
      </c>
      <c r="BT4451">
        <v>0</v>
      </c>
      <c r="BU4451">
        <v>0</v>
      </c>
      <c r="BV4451">
        <v>0</v>
      </c>
      <c r="BW4451">
        <v>0</v>
      </c>
      <c r="BX4451" s="10">
        <v>0</v>
      </c>
      <c r="BY4451">
        <v>0</v>
      </c>
      <c r="BZ4451">
        <v>0</v>
      </c>
      <c r="CA4451">
        <v>0</v>
      </c>
      <c r="CB4451">
        <v>0</v>
      </c>
      <c r="CC4451">
        <v>0</v>
      </c>
      <c r="CD4451">
        <v>0</v>
      </c>
      <c r="CE4451">
        <v>0</v>
      </c>
    </row>
    <row r="4452" spans="1:83" x14ac:dyDescent="0.35">
      <c r="A4452" s="9" t="str">
        <f t="shared" si="69"/>
        <v>809410.801.09</v>
      </c>
      <c r="B4452" s="52" t="e">
        <f>+IF(MATCH(A4452,List!H$10:H$145,0),"Targeted")</f>
        <v>#N/A</v>
      </c>
      <c r="C4452" s="65"/>
      <c r="D4452" s="151"/>
      <c r="E4452" s="16" t="s">
        <v>919</v>
      </c>
      <c r="F4452" s="16" t="s">
        <v>920</v>
      </c>
      <c r="G4452" s="16" t="s">
        <v>930</v>
      </c>
      <c r="H4452" s="16" t="s">
        <v>6239</v>
      </c>
      <c r="I4452" s="16" t="s">
        <v>6250</v>
      </c>
      <c r="J4452" s="16" t="s">
        <v>6251</v>
      </c>
      <c r="K4452" s="17" t="s">
        <v>1510</v>
      </c>
      <c r="L4452" s="18" t="s">
        <v>6153</v>
      </c>
      <c r="M4452" s="195" t="s">
        <v>6154</v>
      </c>
      <c r="N4452" s="16" t="s">
        <v>6155</v>
      </c>
      <c r="O4452" s="17" t="s">
        <v>304</v>
      </c>
      <c r="P4452" s="17" t="s">
        <v>305</v>
      </c>
      <c r="Q4452" s="17" t="s">
        <v>306</v>
      </c>
      <c r="R4452">
        <v>0</v>
      </c>
      <c r="S4452">
        <v>0</v>
      </c>
      <c r="T4452">
        <v>0</v>
      </c>
      <c r="U4452">
        <v>0</v>
      </c>
      <c r="V4452">
        <v>0</v>
      </c>
      <c r="W4452">
        <v>0</v>
      </c>
      <c r="X4452">
        <v>0</v>
      </c>
      <c r="Y4452">
        <v>0</v>
      </c>
      <c r="Z4452">
        <v>0</v>
      </c>
      <c r="AA4452">
        <v>0</v>
      </c>
      <c r="AB4452">
        <v>0</v>
      </c>
      <c r="AC4452">
        <v>0</v>
      </c>
      <c r="AD4452">
        <v>0</v>
      </c>
      <c r="AE4452">
        <v>0</v>
      </c>
      <c r="AF4452">
        <v>0</v>
      </c>
      <c r="AG4452" s="19">
        <v>0</v>
      </c>
      <c r="AH4452">
        <v>0</v>
      </c>
      <c r="AI4452">
        <v>0</v>
      </c>
      <c r="AJ4452">
        <v>0</v>
      </c>
      <c r="AK4452">
        <v>0</v>
      </c>
      <c r="AL4452">
        <v>0</v>
      </c>
      <c r="AM4452">
        <v>0</v>
      </c>
      <c r="AN4452">
        <v>0</v>
      </c>
      <c r="AO4452">
        <v>-1</v>
      </c>
      <c r="AP4452">
        <v>-3</v>
      </c>
      <c r="AQ4452">
        <v>-1</v>
      </c>
      <c r="AR4452">
        <v>-3</v>
      </c>
      <c r="AS4452">
        <v>-3</v>
      </c>
      <c r="AT4452">
        <v>-10</v>
      </c>
      <c r="AU4452">
        <v>-3</v>
      </c>
      <c r="AV4452">
        <v>-5</v>
      </c>
      <c r="AW4452">
        <v>-9</v>
      </c>
      <c r="AX4452">
        <v>-4</v>
      </c>
      <c r="AY4452">
        <v>-9</v>
      </c>
      <c r="AZ4452">
        <v>0</v>
      </c>
      <c r="BA4452">
        <v>0</v>
      </c>
      <c r="BB4452">
        <v>0</v>
      </c>
      <c r="BC4452">
        <v>0</v>
      </c>
      <c r="BD4452">
        <v>0</v>
      </c>
      <c r="BE4452">
        <v>0</v>
      </c>
      <c r="BF4452">
        <v>0</v>
      </c>
      <c r="BG4452">
        <v>0</v>
      </c>
      <c r="BH4452">
        <v>0</v>
      </c>
      <c r="BI4452">
        <v>0</v>
      </c>
      <c r="BJ4452">
        <v>0</v>
      </c>
      <c r="BK4452">
        <v>0</v>
      </c>
      <c r="BL4452">
        <v>0</v>
      </c>
      <c r="BM4452">
        <v>0</v>
      </c>
      <c r="BN4452">
        <v>0</v>
      </c>
      <c r="BO4452">
        <v>0</v>
      </c>
      <c r="BP4452">
        <v>0</v>
      </c>
      <c r="BQ4452">
        <v>0</v>
      </c>
      <c r="BR4452">
        <v>0</v>
      </c>
      <c r="BS4452">
        <v>0</v>
      </c>
      <c r="BT4452">
        <v>0</v>
      </c>
      <c r="BU4452">
        <v>0</v>
      </c>
      <c r="BV4452">
        <v>0</v>
      </c>
      <c r="BW4452">
        <v>0</v>
      </c>
      <c r="BX4452" s="10">
        <v>0</v>
      </c>
      <c r="BY4452">
        <v>0</v>
      </c>
      <c r="BZ4452">
        <v>0</v>
      </c>
      <c r="CA4452">
        <v>0</v>
      </c>
      <c r="CB4452">
        <v>0</v>
      </c>
      <c r="CC4452">
        <v>0</v>
      </c>
      <c r="CD4452">
        <v>0</v>
      </c>
      <c r="CE4452">
        <v>0</v>
      </c>
    </row>
    <row r="4453" spans="1:83" x14ac:dyDescent="0.35">
      <c r="A4453" s="9" t="str">
        <f t="shared" si="69"/>
        <v>0000.801.08</v>
      </c>
      <c r="B4453" s="52" t="e">
        <f>+IF(MATCH(A4453,List!H$10:H$145,0),"Targeted")</f>
        <v>#N/A</v>
      </c>
      <c r="C4453" s="65"/>
      <c r="D4453" s="151" t="s">
        <v>7700</v>
      </c>
      <c r="E4453" s="16" t="s">
        <v>919</v>
      </c>
      <c r="F4453" s="16" t="s">
        <v>920</v>
      </c>
      <c r="G4453" s="16" t="s">
        <v>12</v>
      </c>
      <c r="H4453" s="16" t="s">
        <v>6252</v>
      </c>
      <c r="I4453" s="16" t="s">
        <v>471</v>
      </c>
      <c r="J4453" s="16" t="s">
        <v>6252</v>
      </c>
      <c r="K4453" s="17" t="s">
        <v>2440</v>
      </c>
      <c r="L4453" s="18" t="s">
        <v>6153</v>
      </c>
      <c r="M4453" s="195" t="s">
        <v>6154</v>
      </c>
      <c r="N4453" s="16" t="s">
        <v>6155</v>
      </c>
      <c r="O4453" s="17" t="s">
        <v>346</v>
      </c>
      <c r="P4453" s="17" t="s">
        <v>305</v>
      </c>
      <c r="Q4453" s="17" t="s">
        <v>306</v>
      </c>
      <c r="R4453">
        <v>0</v>
      </c>
      <c r="S4453">
        <v>0</v>
      </c>
      <c r="T4453">
        <v>0</v>
      </c>
      <c r="U4453">
        <v>0</v>
      </c>
      <c r="V4453">
        <v>0</v>
      </c>
      <c r="W4453">
        <v>0</v>
      </c>
      <c r="X4453">
        <v>0</v>
      </c>
      <c r="Y4453">
        <v>0</v>
      </c>
      <c r="Z4453">
        <v>0</v>
      </c>
      <c r="AA4453">
        <v>0</v>
      </c>
      <c r="AB4453">
        <v>0</v>
      </c>
      <c r="AC4453">
        <v>0</v>
      </c>
      <c r="AD4453">
        <v>0</v>
      </c>
      <c r="AE4453">
        <v>0</v>
      </c>
      <c r="AF4453">
        <v>2763</v>
      </c>
      <c r="AG4453" s="19">
        <v>1776</v>
      </c>
      <c r="AH4453">
        <v>8814</v>
      </c>
      <c r="AI4453">
        <v>9835</v>
      </c>
      <c r="AJ4453">
        <v>10139</v>
      </c>
      <c r="AK4453">
        <v>12101</v>
      </c>
      <c r="AL4453">
        <v>12289</v>
      </c>
      <c r="AM4453">
        <v>13632</v>
      </c>
      <c r="AN4453">
        <v>13897</v>
      </c>
      <c r="AO4453">
        <v>0</v>
      </c>
      <c r="AP4453">
        <v>0</v>
      </c>
      <c r="AQ4453">
        <v>0</v>
      </c>
      <c r="AR4453">
        <v>0</v>
      </c>
      <c r="AS4453">
        <v>0</v>
      </c>
      <c r="AT4453">
        <v>0</v>
      </c>
      <c r="AU4453">
        <v>0</v>
      </c>
      <c r="AV4453">
        <v>0</v>
      </c>
      <c r="AW4453">
        <v>0</v>
      </c>
      <c r="AX4453">
        <v>0</v>
      </c>
      <c r="AY4453">
        <v>0</v>
      </c>
      <c r="AZ4453">
        <v>0</v>
      </c>
      <c r="BA4453">
        <v>0</v>
      </c>
      <c r="BB4453">
        <v>0</v>
      </c>
      <c r="BC4453">
        <v>0</v>
      </c>
      <c r="BD4453">
        <v>0</v>
      </c>
      <c r="BE4453">
        <v>0</v>
      </c>
      <c r="BF4453">
        <v>0</v>
      </c>
      <c r="BG4453">
        <v>0</v>
      </c>
      <c r="BH4453">
        <v>0</v>
      </c>
      <c r="BI4453">
        <v>0</v>
      </c>
      <c r="BJ4453">
        <v>0</v>
      </c>
      <c r="BK4453">
        <v>0</v>
      </c>
      <c r="BL4453">
        <v>0</v>
      </c>
      <c r="BM4453">
        <v>0</v>
      </c>
      <c r="BN4453">
        <v>0</v>
      </c>
      <c r="BO4453">
        <v>0</v>
      </c>
      <c r="BP4453">
        <v>0</v>
      </c>
      <c r="BQ4453">
        <v>0</v>
      </c>
      <c r="BR4453">
        <v>0</v>
      </c>
      <c r="BS4453">
        <v>0</v>
      </c>
      <c r="BT4453">
        <v>0</v>
      </c>
      <c r="BU4453">
        <v>0</v>
      </c>
      <c r="BV4453">
        <v>0</v>
      </c>
      <c r="BW4453">
        <v>0</v>
      </c>
      <c r="BX4453">
        <v>0</v>
      </c>
      <c r="BY4453">
        <v>0</v>
      </c>
      <c r="BZ4453">
        <v>0</v>
      </c>
      <c r="CA4453">
        <v>0</v>
      </c>
      <c r="CB4453">
        <v>0</v>
      </c>
      <c r="CC4453">
        <v>0</v>
      </c>
      <c r="CD4453">
        <v>0</v>
      </c>
      <c r="CE4453">
        <v>0</v>
      </c>
    </row>
    <row r="4454" spans="1:83" x14ac:dyDescent="0.35">
      <c r="A4454" s="9" t="str">
        <f t="shared" si="69"/>
        <v>0100.801.08</v>
      </c>
      <c r="B4454" s="52" t="e">
        <f>+IF(MATCH(A4454,List!H$10:H$145,0),"Targeted")</f>
        <v>#N/A</v>
      </c>
      <c r="C4454" s="65"/>
      <c r="D4454" s="151" t="s">
        <v>7700</v>
      </c>
      <c r="E4454" s="16" t="s">
        <v>919</v>
      </c>
      <c r="F4454" s="16" t="s">
        <v>920</v>
      </c>
      <c r="G4454" s="16" t="s">
        <v>12</v>
      </c>
      <c r="H4454" s="16" t="s">
        <v>6252</v>
      </c>
      <c r="I4454" s="16" t="s">
        <v>522</v>
      </c>
      <c r="J4454" s="16" t="s">
        <v>918</v>
      </c>
      <c r="K4454" s="17" t="s">
        <v>2440</v>
      </c>
      <c r="L4454" s="18" t="s">
        <v>6153</v>
      </c>
      <c r="M4454" s="195" t="s">
        <v>6154</v>
      </c>
      <c r="N4454" s="16" t="s">
        <v>6155</v>
      </c>
      <c r="O4454" s="17" t="s">
        <v>346</v>
      </c>
      <c r="P4454" s="17" t="s">
        <v>305</v>
      </c>
      <c r="Q4454" s="17" t="s">
        <v>306</v>
      </c>
      <c r="R4454">
        <v>0</v>
      </c>
      <c r="S4454">
        <v>0</v>
      </c>
      <c r="T4454">
        <v>0</v>
      </c>
      <c r="U4454">
        <v>0</v>
      </c>
      <c r="V4454">
        <v>0</v>
      </c>
      <c r="W4454">
        <v>0</v>
      </c>
      <c r="X4454">
        <v>0</v>
      </c>
      <c r="Y4454">
        <v>0</v>
      </c>
      <c r="Z4454">
        <v>0</v>
      </c>
      <c r="AA4454">
        <v>0</v>
      </c>
      <c r="AB4454">
        <v>0</v>
      </c>
      <c r="AC4454">
        <v>0</v>
      </c>
      <c r="AD4454">
        <v>0</v>
      </c>
      <c r="AE4454">
        <v>0</v>
      </c>
      <c r="AF4454">
        <v>0</v>
      </c>
      <c r="AG4454" s="19">
        <v>0</v>
      </c>
      <c r="AH4454">
        <v>0</v>
      </c>
      <c r="AI4454">
        <v>0</v>
      </c>
      <c r="AJ4454">
        <v>0</v>
      </c>
      <c r="AK4454">
        <v>0</v>
      </c>
      <c r="AL4454">
        <v>0</v>
      </c>
      <c r="AM4454">
        <v>0</v>
      </c>
      <c r="AN4454">
        <v>0</v>
      </c>
      <c r="AO4454">
        <v>15727</v>
      </c>
      <c r="AP4454">
        <v>16056</v>
      </c>
      <c r="AQ4454">
        <v>15678</v>
      </c>
      <c r="AR4454">
        <v>16423</v>
      </c>
      <c r="AS4454">
        <v>17199</v>
      </c>
      <c r="AT4454">
        <v>17617</v>
      </c>
      <c r="AU4454">
        <v>18266</v>
      </c>
      <c r="AV4454">
        <v>19515</v>
      </c>
      <c r="AW4454">
        <v>21672</v>
      </c>
      <c r="AX4454">
        <v>22204</v>
      </c>
      <c r="AY4454">
        <v>21957</v>
      </c>
      <c r="AZ4454">
        <v>21000</v>
      </c>
      <c r="BA4454">
        <v>22000</v>
      </c>
      <c r="BB4454">
        <v>23000</v>
      </c>
      <c r="BC4454">
        <v>23000</v>
      </c>
      <c r="BD4454">
        <v>24000</v>
      </c>
      <c r="BE4454">
        <v>26000</v>
      </c>
      <c r="BF4454">
        <v>28000</v>
      </c>
      <c r="BG4454">
        <v>30000</v>
      </c>
      <c r="BH4454">
        <v>31000</v>
      </c>
      <c r="BI4454">
        <v>34000</v>
      </c>
      <c r="BJ4454">
        <v>35000</v>
      </c>
      <c r="BK4454">
        <v>35000</v>
      </c>
      <c r="BL4454">
        <v>35000</v>
      </c>
      <c r="BM4454">
        <v>37000</v>
      </c>
      <c r="BN4454">
        <v>42000</v>
      </c>
      <c r="BO4454">
        <v>47000</v>
      </c>
      <c r="BP4454">
        <v>46000</v>
      </c>
      <c r="BQ4454">
        <v>45000</v>
      </c>
      <c r="BR4454">
        <v>43000</v>
      </c>
      <c r="BS4454">
        <v>43000</v>
      </c>
      <c r="BT4454">
        <v>46000</v>
      </c>
      <c r="BU4454">
        <v>47000</v>
      </c>
      <c r="BV4454">
        <v>47000</v>
      </c>
      <c r="BW4454">
        <v>48000</v>
      </c>
      <c r="BX4454">
        <v>51000</v>
      </c>
      <c r="BY4454">
        <v>55000</v>
      </c>
      <c r="BZ4454">
        <v>54000</v>
      </c>
      <c r="CA4454">
        <v>61000</v>
      </c>
      <c r="CB4454">
        <v>62000</v>
      </c>
      <c r="CC4454">
        <v>64000</v>
      </c>
      <c r="CD4454">
        <v>64000</v>
      </c>
      <c r="CE4454">
        <v>65000</v>
      </c>
    </row>
    <row r="4455" spans="1:83" x14ac:dyDescent="0.35">
      <c r="A4455" s="9" t="str">
        <f t="shared" si="69"/>
        <v>0000.801.</v>
      </c>
      <c r="B4455" s="52" t="e">
        <f>+IF(MATCH(A4455,List!H$10:H$145,0),"Targeted")</f>
        <v>#N/A</v>
      </c>
      <c r="C4455" s="65"/>
      <c r="D4455" s="151" t="s">
        <v>7700</v>
      </c>
      <c r="E4455" s="16" t="s">
        <v>919</v>
      </c>
      <c r="F4455" s="16" t="s">
        <v>920</v>
      </c>
      <c r="G4455" s="16" t="s">
        <v>628</v>
      </c>
      <c r="H4455" s="16" t="s">
        <v>6253</v>
      </c>
      <c r="I4455" s="16" t="s">
        <v>471</v>
      </c>
      <c r="J4455" s="16" t="s">
        <v>6253</v>
      </c>
      <c r="K4455" s="17" t="s">
        <v>299</v>
      </c>
      <c r="L4455" s="18" t="s">
        <v>6153</v>
      </c>
      <c r="M4455" s="195" t="s">
        <v>6154</v>
      </c>
      <c r="N4455" s="16" t="s">
        <v>6155</v>
      </c>
      <c r="O4455" s="17" t="s">
        <v>346</v>
      </c>
      <c r="P4455" s="17" t="s">
        <v>305</v>
      </c>
      <c r="Q4455" s="17" t="s">
        <v>306</v>
      </c>
      <c r="R4455">
        <v>42265</v>
      </c>
      <c r="S4455">
        <v>33516</v>
      </c>
      <c r="T4455">
        <v>23150</v>
      </c>
      <c r="U4455">
        <v>25459</v>
      </c>
      <c r="V4455">
        <v>26158</v>
      </c>
      <c r="W4455">
        <v>22017</v>
      </c>
      <c r="X4455">
        <v>20654</v>
      </c>
      <c r="Y4455">
        <v>18395</v>
      </c>
      <c r="Z4455">
        <v>18797</v>
      </c>
      <c r="AA4455">
        <v>22976</v>
      </c>
      <c r="AB4455">
        <v>29798</v>
      </c>
      <c r="AC4455">
        <v>32540</v>
      </c>
      <c r="AD4455">
        <v>48138</v>
      </c>
      <c r="AE4455">
        <v>50894</v>
      </c>
      <c r="AF4455">
        <v>57281</v>
      </c>
      <c r="AG4455" s="19">
        <v>15202</v>
      </c>
      <c r="AH4455">
        <v>88807</v>
      </c>
      <c r="AI4455">
        <v>100256</v>
      </c>
      <c r="AJ4455">
        <v>93024</v>
      </c>
      <c r="AK4455">
        <v>89496</v>
      </c>
      <c r="AL4455">
        <v>113262</v>
      </c>
      <c r="AM4455">
        <v>109879</v>
      </c>
      <c r="AN4455">
        <v>90572</v>
      </c>
      <c r="AO4455">
        <v>0</v>
      </c>
      <c r="AP4455">
        <v>0</v>
      </c>
      <c r="AQ4455">
        <v>0</v>
      </c>
      <c r="AR4455">
        <v>0</v>
      </c>
      <c r="AS4455">
        <v>0</v>
      </c>
      <c r="AT4455">
        <v>0</v>
      </c>
      <c r="AU4455">
        <v>0</v>
      </c>
      <c r="AV4455">
        <v>0</v>
      </c>
      <c r="AW4455">
        <v>0</v>
      </c>
      <c r="AX4455">
        <v>0</v>
      </c>
      <c r="AY4455">
        <v>0</v>
      </c>
      <c r="AZ4455">
        <v>0</v>
      </c>
      <c r="BA4455">
        <v>0</v>
      </c>
      <c r="BB4455">
        <v>0</v>
      </c>
      <c r="BC4455">
        <v>0</v>
      </c>
      <c r="BD4455">
        <v>0</v>
      </c>
      <c r="BE4455">
        <v>0</v>
      </c>
      <c r="BF4455">
        <v>0</v>
      </c>
      <c r="BG4455">
        <v>0</v>
      </c>
      <c r="BH4455">
        <v>0</v>
      </c>
      <c r="BI4455">
        <v>0</v>
      </c>
      <c r="BJ4455">
        <v>0</v>
      </c>
      <c r="BK4455">
        <v>0</v>
      </c>
      <c r="BL4455">
        <v>0</v>
      </c>
      <c r="BM4455">
        <v>0</v>
      </c>
      <c r="BN4455">
        <v>0</v>
      </c>
      <c r="BO4455">
        <v>0</v>
      </c>
      <c r="BP4455">
        <v>0</v>
      </c>
      <c r="BQ4455">
        <v>0</v>
      </c>
      <c r="BR4455">
        <v>0</v>
      </c>
      <c r="BS4455">
        <v>0</v>
      </c>
      <c r="BT4455">
        <v>0</v>
      </c>
      <c r="BU4455">
        <v>0</v>
      </c>
      <c r="BV4455">
        <v>0</v>
      </c>
      <c r="BW4455">
        <v>0</v>
      </c>
      <c r="BX4455">
        <v>0</v>
      </c>
      <c r="BY4455">
        <v>0</v>
      </c>
      <c r="BZ4455">
        <v>0</v>
      </c>
      <c r="CA4455">
        <v>0</v>
      </c>
      <c r="CB4455">
        <v>0</v>
      </c>
      <c r="CC4455">
        <v>0</v>
      </c>
      <c r="CD4455">
        <v>0</v>
      </c>
      <c r="CE4455">
        <v>0</v>
      </c>
    </row>
    <row r="4456" spans="1:83" x14ac:dyDescent="0.35">
      <c r="A4456" s="9" t="str">
        <f t="shared" si="69"/>
        <v>0100.801.01</v>
      </c>
      <c r="B4456" s="52" t="e">
        <f>+IF(MATCH(A4456,List!H$10:H$145,0),"Targeted")</f>
        <v>#N/A</v>
      </c>
      <c r="C4456" s="65"/>
      <c r="D4456" s="151" t="s">
        <v>7700</v>
      </c>
      <c r="E4456" s="16" t="s">
        <v>919</v>
      </c>
      <c r="F4456" s="16" t="s">
        <v>920</v>
      </c>
      <c r="G4456" s="16" t="s">
        <v>628</v>
      </c>
      <c r="H4456" s="16" t="s">
        <v>6253</v>
      </c>
      <c r="I4456" s="16" t="s">
        <v>522</v>
      </c>
      <c r="J4456" s="16" t="s">
        <v>6254</v>
      </c>
      <c r="K4456" s="17" t="s">
        <v>6255</v>
      </c>
      <c r="L4456" s="18" t="s">
        <v>6153</v>
      </c>
      <c r="M4456" s="195" t="s">
        <v>6154</v>
      </c>
      <c r="N4456" s="16" t="s">
        <v>6155</v>
      </c>
      <c r="O4456" s="17" t="s">
        <v>346</v>
      </c>
      <c r="P4456" s="17" t="s">
        <v>305</v>
      </c>
      <c r="Q4456" s="17" t="s">
        <v>306</v>
      </c>
      <c r="R4456">
        <v>0</v>
      </c>
      <c r="S4456">
        <v>0</v>
      </c>
      <c r="T4456">
        <v>0</v>
      </c>
      <c r="U4456">
        <v>0</v>
      </c>
      <c r="V4456">
        <v>0</v>
      </c>
      <c r="W4456">
        <v>0</v>
      </c>
      <c r="X4456">
        <v>0</v>
      </c>
      <c r="Y4456">
        <v>0</v>
      </c>
      <c r="Z4456">
        <v>0</v>
      </c>
      <c r="AA4456">
        <v>0</v>
      </c>
      <c r="AB4456">
        <v>0</v>
      </c>
      <c r="AC4456">
        <v>0</v>
      </c>
      <c r="AD4456">
        <v>0</v>
      </c>
      <c r="AE4456">
        <v>0</v>
      </c>
      <c r="AF4456">
        <v>0</v>
      </c>
      <c r="AG4456" s="19">
        <v>0</v>
      </c>
      <c r="AH4456">
        <v>0</v>
      </c>
      <c r="AI4456">
        <v>0</v>
      </c>
      <c r="AJ4456">
        <v>0</v>
      </c>
      <c r="AK4456">
        <v>0</v>
      </c>
      <c r="AL4456">
        <v>0</v>
      </c>
      <c r="AM4456">
        <v>0</v>
      </c>
      <c r="AN4456">
        <v>0</v>
      </c>
      <c r="AO4456">
        <v>4754</v>
      </c>
      <c r="AP4456">
        <v>4926</v>
      </c>
      <c r="AQ4456">
        <v>4962</v>
      </c>
      <c r="AR4456">
        <v>5064</v>
      </c>
      <c r="AS4456">
        <v>5613</v>
      </c>
      <c r="AT4456">
        <v>6127</v>
      </c>
      <c r="AU4456">
        <v>6530</v>
      </c>
      <c r="AV4456">
        <v>6879</v>
      </c>
      <c r="AW4456">
        <v>7761</v>
      </c>
      <c r="AX4456">
        <v>8265</v>
      </c>
      <c r="AY4456">
        <v>8281</v>
      </c>
      <c r="AZ4456">
        <v>9000</v>
      </c>
      <c r="BA4456">
        <v>8000</v>
      </c>
      <c r="BB4456">
        <v>8000</v>
      </c>
      <c r="BC4456">
        <v>0</v>
      </c>
      <c r="BD4456">
        <v>0</v>
      </c>
      <c r="BE4456">
        <v>0</v>
      </c>
      <c r="BF4456">
        <v>0</v>
      </c>
      <c r="BG4456">
        <v>41000</v>
      </c>
      <c r="BH4456">
        <v>54000</v>
      </c>
      <c r="BI4456">
        <v>68000</v>
      </c>
      <c r="BJ4456">
        <v>134000</v>
      </c>
      <c r="BK4456">
        <v>74000</v>
      </c>
      <c r="BL4456">
        <v>75000</v>
      </c>
      <c r="BM4456">
        <v>76000</v>
      </c>
      <c r="BN4456">
        <v>87000</v>
      </c>
      <c r="BO4456">
        <v>99000</v>
      </c>
      <c r="BP4456">
        <v>99000</v>
      </c>
      <c r="BQ4456">
        <v>109000</v>
      </c>
      <c r="BR4456">
        <v>96000</v>
      </c>
      <c r="BS4456">
        <v>84000</v>
      </c>
      <c r="BT4456">
        <v>92000</v>
      </c>
      <c r="BU4456">
        <v>91000</v>
      </c>
      <c r="BV4456">
        <v>91000</v>
      </c>
      <c r="BW4456">
        <v>94000</v>
      </c>
      <c r="BX4456">
        <v>97000</v>
      </c>
      <c r="BY4456">
        <v>134000</v>
      </c>
      <c r="BZ4456">
        <v>126000</v>
      </c>
      <c r="CA4456">
        <v>157000</v>
      </c>
      <c r="CB4456">
        <v>178000</v>
      </c>
      <c r="CC4456">
        <v>161000</v>
      </c>
      <c r="CD4456">
        <v>164000</v>
      </c>
      <c r="CE4456">
        <v>167000</v>
      </c>
    </row>
    <row r="4457" spans="1:83" x14ac:dyDescent="0.35">
      <c r="A4457" s="9" t="str">
        <f t="shared" si="69"/>
        <v>0102.801.01</v>
      </c>
      <c r="B4457" s="52" t="e">
        <f>+IF(MATCH(A4457,List!H$10:H$145,0),"Targeted")</f>
        <v>#N/A</v>
      </c>
      <c r="C4457" s="65"/>
      <c r="D4457" s="151" t="s">
        <v>7700</v>
      </c>
      <c r="E4457" s="16" t="s">
        <v>919</v>
      </c>
      <c r="F4457" s="16" t="s">
        <v>920</v>
      </c>
      <c r="G4457" s="16" t="s">
        <v>628</v>
      </c>
      <c r="H4457" s="16" t="s">
        <v>6253</v>
      </c>
      <c r="I4457" s="16" t="s">
        <v>270</v>
      </c>
      <c r="J4457" s="16" t="s">
        <v>6256</v>
      </c>
      <c r="K4457" s="17" t="s">
        <v>6255</v>
      </c>
      <c r="L4457" s="18" t="s">
        <v>6153</v>
      </c>
      <c r="M4457" s="195" t="s">
        <v>6154</v>
      </c>
      <c r="N4457" s="16" t="s">
        <v>6155</v>
      </c>
      <c r="O4457" s="17" t="s">
        <v>346</v>
      </c>
      <c r="P4457" s="17" t="s">
        <v>305</v>
      </c>
      <c r="Q4457" s="17" t="s">
        <v>306</v>
      </c>
      <c r="R4457">
        <v>0</v>
      </c>
      <c r="S4457">
        <v>0</v>
      </c>
      <c r="T4457">
        <v>0</v>
      </c>
      <c r="U4457">
        <v>0</v>
      </c>
      <c r="V4457">
        <v>0</v>
      </c>
      <c r="W4457">
        <v>0</v>
      </c>
      <c r="X4457">
        <v>0</v>
      </c>
      <c r="Y4457">
        <v>0</v>
      </c>
      <c r="Z4457">
        <v>0</v>
      </c>
      <c r="AA4457">
        <v>0</v>
      </c>
      <c r="AB4457">
        <v>0</v>
      </c>
      <c r="AC4457">
        <v>0</v>
      </c>
      <c r="AD4457">
        <v>0</v>
      </c>
      <c r="AE4457">
        <v>0</v>
      </c>
      <c r="AF4457">
        <v>0</v>
      </c>
      <c r="AG4457" s="19">
        <v>0</v>
      </c>
      <c r="AH4457">
        <v>0</v>
      </c>
      <c r="AI4457">
        <v>0</v>
      </c>
      <c r="AJ4457">
        <v>0</v>
      </c>
      <c r="AK4457">
        <v>0</v>
      </c>
      <c r="AL4457">
        <v>0</v>
      </c>
      <c r="AM4457">
        <v>0</v>
      </c>
      <c r="AN4457">
        <v>0</v>
      </c>
      <c r="AO4457">
        <v>267</v>
      </c>
      <c r="AP4457">
        <v>210</v>
      </c>
      <c r="AQ4457">
        <v>177</v>
      </c>
      <c r="AR4457">
        <v>143</v>
      </c>
      <c r="AS4457">
        <v>60</v>
      </c>
      <c r="AT4457">
        <v>92</v>
      </c>
      <c r="AU4457">
        <v>34</v>
      </c>
      <c r="AV4457">
        <v>117</v>
      </c>
      <c r="AW4457">
        <v>59</v>
      </c>
      <c r="AX4457">
        <v>74</v>
      </c>
      <c r="AY4457">
        <v>67</v>
      </c>
      <c r="AZ4457">
        <v>0</v>
      </c>
      <c r="BA4457">
        <v>0</v>
      </c>
      <c r="BB4457">
        <v>0</v>
      </c>
      <c r="BC4457">
        <v>0</v>
      </c>
      <c r="BD4457">
        <v>0</v>
      </c>
      <c r="BE4457">
        <v>0</v>
      </c>
      <c r="BF4457">
        <v>0</v>
      </c>
      <c r="BG4457">
        <v>0</v>
      </c>
      <c r="BH4457">
        <v>0</v>
      </c>
      <c r="BI4457">
        <v>0</v>
      </c>
      <c r="BJ4457">
        <v>0</v>
      </c>
      <c r="BK4457">
        <v>0</v>
      </c>
      <c r="BL4457">
        <v>0</v>
      </c>
      <c r="BM4457">
        <v>0</v>
      </c>
      <c r="BN4457">
        <v>0</v>
      </c>
      <c r="BO4457">
        <v>0</v>
      </c>
      <c r="BP4457">
        <v>0</v>
      </c>
      <c r="BQ4457">
        <v>0</v>
      </c>
      <c r="BR4457">
        <v>0</v>
      </c>
      <c r="BS4457">
        <v>0</v>
      </c>
      <c r="BT4457">
        <v>0</v>
      </c>
      <c r="BU4457">
        <v>0</v>
      </c>
      <c r="BV4457">
        <v>0</v>
      </c>
      <c r="BW4457">
        <v>0</v>
      </c>
      <c r="BX4457">
        <v>0</v>
      </c>
      <c r="BY4457">
        <v>0</v>
      </c>
      <c r="BZ4457">
        <v>0</v>
      </c>
      <c r="CA4457">
        <v>0</v>
      </c>
      <c r="CB4457">
        <v>0</v>
      </c>
      <c r="CC4457">
        <v>0</v>
      </c>
      <c r="CD4457">
        <v>0</v>
      </c>
      <c r="CE4457">
        <v>0</v>
      </c>
    </row>
    <row r="4458" spans="1:83" x14ac:dyDescent="0.35">
      <c r="A4458" s="9" t="str">
        <f t="shared" si="69"/>
        <v>0104.801.01</v>
      </c>
      <c r="B4458" s="52" t="e">
        <f>+IF(MATCH(A4458,List!H$10:H$145,0),"Targeted")</f>
        <v>#N/A</v>
      </c>
      <c r="C4458" s="65"/>
      <c r="D4458" s="151" t="s">
        <v>7700</v>
      </c>
      <c r="E4458" s="16" t="s">
        <v>919</v>
      </c>
      <c r="F4458" s="16" t="s">
        <v>920</v>
      </c>
      <c r="G4458" s="16" t="s">
        <v>628</v>
      </c>
      <c r="H4458" s="16" t="s">
        <v>6253</v>
      </c>
      <c r="I4458" s="16" t="s">
        <v>525</v>
      </c>
      <c r="J4458" s="16" t="s">
        <v>6257</v>
      </c>
      <c r="K4458" s="17" t="s">
        <v>6255</v>
      </c>
      <c r="L4458" s="18" t="s">
        <v>6153</v>
      </c>
      <c r="M4458" s="195" t="s">
        <v>6154</v>
      </c>
      <c r="N4458" s="16" t="s">
        <v>6155</v>
      </c>
      <c r="O4458" s="17" t="s">
        <v>346</v>
      </c>
      <c r="P4458" s="17" t="s">
        <v>305</v>
      </c>
      <c r="Q4458" s="17" t="s">
        <v>306</v>
      </c>
      <c r="R4458">
        <v>0</v>
      </c>
      <c r="S4458">
        <v>0</v>
      </c>
      <c r="T4458">
        <v>0</v>
      </c>
      <c r="U4458">
        <v>0</v>
      </c>
      <c r="V4458">
        <v>0</v>
      </c>
      <c r="W4458">
        <v>0</v>
      </c>
      <c r="X4458">
        <v>0</v>
      </c>
      <c r="Y4458">
        <v>0</v>
      </c>
      <c r="Z4458">
        <v>0</v>
      </c>
      <c r="AA4458">
        <v>0</v>
      </c>
      <c r="AB4458">
        <v>0</v>
      </c>
      <c r="AC4458">
        <v>0</v>
      </c>
      <c r="AD4458">
        <v>0</v>
      </c>
      <c r="AE4458">
        <v>0</v>
      </c>
      <c r="AF4458">
        <v>0</v>
      </c>
      <c r="AG4458" s="19">
        <v>0</v>
      </c>
      <c r="AH4458">
        <v>0</v>
      </c>
      <c r="AI4458">
        <v>0</v>
      </c>
      <c r="AJ4458">
        <v>0</v>
      </c>
      <c r="AK4458">
        <v>0</v>
      </c>
      <c r="AL4458">
        <v>0</v>
      </c>
      <c r="AM4458">
        <v>0</v>
      </c>
      <c r="AN4458">
        <v>0</v>
      </c>
      <c r="AO4458">
        <v>1</v>
      </c>
      <c r="AP4458">
        <v>4607</v>
      </c>
      <c r="AQ4458">
        <v>33</v>
      </c>
      <c r="AR4458">
        <v>32</v>
      </c>
      <c r="AS4458">
        <v>0</v>
      </c>
      <c r="AT4458">
        <v>0</v>
      </c>
      <c r="AU4458">
        <v>0</v>
      </c>
      <c r="AV4458">
        <v>0</v>
      </c>
      <c r="AW4458">
        <v>0</v>
      </c>
      <c r="AX4458">
        <v>0</v>
      </c>
      <c r="AY4458">
        <v>0</v>
      </c>
      <c r="AZ4458">
        <v>0</v>
      </c>
      <c r="BA4458">
        <v>0</v>
      </c>
      <c r="BB4458">
        <v>0</v>
      </c>
      <c r="BC4458">
        <v>0</v>
      </c>
      <c r="BD4458">
        <v>0</v>
      </c>
      <c r="BE4458">
        <v>0</v>
      </c>
      <c r="BF4458">
        <v>0</v>
      </c>
      <c r="BG4458">
        <v>0</v>
      </c>
      <c r="BH4458">
        <v>0</v>
      </c>
      <c r="BI4458">
        <v>0</v>
      </c>
      <c r="BJ4458">
        <v>0</v>
      </c>
      <c r="BK4458">
        <v>0</v>
      </c>
      <c r="BL4458">
        <v>0</v>
      </c>
      <c r="BM4458">
        <v>0</v>
      </c>
      <c r="BN4458">
        <v>0</v>
      </c>
      <c r="BO4458">
        <v>0</v>
      </c>
      <c r="BP4458">
        <v>0</v>
      </c>
      <c r="BQ4458">
        <v>0</v>
      </c>
      <c r="BR4458">
        <v>0</v>
      </c>
      <c r="BS4458">
        <v>0</v>
      </c>
      <c r="BT4458">
        <v>0</v>
      </c>
      <c r="BU4458">
        <v>0</v>
      </c>
      <c r="BV4458">
        <v>0</v>
      </c>
      <c r="BW4458">
        <v>0</v>
      </c>
      <c r="BX4458">
        <v>0</v>
      </c>
      <c r="BY4458">
        <v>0</v>
      </c>
      <c r="BZ4458">
        <v>0</v>
      </c>
      <c r="CA4458">
        <v>0</v>
      </c>
      <c r="CB4458">
        <v>0</v>
      </c>
      <c r="CC4458">
        <v>0</v>
      </c>
      <c r="CD4458">
        <v>0</v>
      </c>
      <c r="CE4458">
        <v>0</v>
      </c>
    </row>
    <row r="4459" spans="1:83" x14ac:dyDescent="0.35">
      <c r="A4459" s="9" t="str">
        <f t="shared" si="69"/>
        <v>0105.801.01</v>
      </c>
      <c r="B4459" s="52" t="e">
        <f>+IF(MATCH(A4459,List!H$10:H$145,0),"Targeted")</f>
        <v>#N/A</v>
      </c>
      <c r="C4459" s="65"/>
      <c r="D4459" s="151" t="s">
        <v>7700</v>
      </c>
      <c r="E4459" s="16" t="s">
        <v>919</v>
      </c>
      <c r="F4459" s="16" t="s">
        <v>920</v>
      </c>
      <c r="G4459" s="16" t="s">
        <v>628</v>
      </c>
      <c r="H4459" s="16" t="s">
        <v>6253</v>
      </c>
      <c r="I4459" s="16" t="s">
        <v>527</v>
      </c>
      <c r="J4459" s="16" t="s">
        <v>6258</v>
      </c>
      <c r="K4459" s="17" t="s">
        <v>6255</v>
      </c>
      <c r="L4459" s="18" t="s">
        <v>6153</v>
      </c>
      <c r="M4459" s="195" t="s">
        <v>6154</v>
      </c>
      <c r="N4459" s="16" t="s">
        <v>6155</v>
      </c>
      <c r="O4459" s="17" t="s">
        <v>346</v>
      </c>
      <c r="P4459" s="17" t="s">
        <v>305</v>
      </c>
      <c r="Q4459" s="17" t="s">
        <v>306</v>
      </c>
      <c r="R4459">
        <v>0</v>
      </c>
      <c r="S4459">
        <v>0</v>
      </c>
      <c r="T4459">
        <v>0</v>
      </c>
      <c r="U4459">
        <v>0</v>
      </c>
      <c r="V4459">
        <v>0</v>
      </c>
      <c r="W4459">
        <v>0</v>
      </c>
      <c r="X4459">
        <v>0</v>
      </c>
      <c r="Y4459">
        <v>0</v>
      </c>
      <c r="Z4459">
        <v>0</v>
      </c>
      <c r="AA4459">
        <v>0</v>
      </c>
      <c r="AB4459">
        <v>0</v>
      </c>
      <c r="AC4459">
        <v>0</v>
      </c>
      <c r="AD4459">
        <v>0</v>
      </c>
      <c r="AE4459">
        <v>0</v>
      </c>
      <c r="AF4459">
        <v>0</v>
      </c>
      <c r="AG4459" s="19">
        <v>0</v>
      </c>
      <c r="AH4459">
        <v>0</v>
      </c>
      <c r="AI4459">
        <v>0</v>
      </c>
      <c r="AJ4459">
        <v>0</v>
      </c>
      <c r="AK4459">
        <v>0</v>
      </c>
      <c r="AL4459">
        <v>0</v>
      </c>
      <c r="AM4459">
        <v>0</v>
      </c>
      <c r="AN4459">
        <v>0</v>
      </c>
      <c r="AO4459">
        <v>9859</v>
      </c>
      <c r="AP4459">
        <v>10300</v>
      </c>
      <c r="AQ4459">
        <v>11093</v>
      </c>
      <c r="AR4459">
        <v>12093</v>
      </c>
      <c r="AS4459">
        <v>13652</v>
      </c>
      <c r="AT4459">
        <v>15632</v>
      </c>
      <c r="AU4459">
        <v>16662</v>
      </c>
      <c r="AV4459">
        <v>18965</v>
      </c>
      <c r="AW4459">
        <v>21311</v>
      </c>
      <c r="AX4459">
        <v>24771</v>
      </c>
      <c r="AY4459">
        <v>23356</v>
      </c>
      <c r="AZ4459">
        <v>25000</v>
      </c>
      <c r="BA4459">
        <v>24000</v>
      </c>
      <c r="BB4459">
        <v>23000</v>
      </c>
      <c r="BC4459">
        <v>35000</v>
      </c>
      <c r="BD4459">
        <v>40000</v>
      </c>
      <c r="BE4459">
        <v>47000</v>
      </c>
      <c r="BF4459">
        <v>44000</v>
      </c>
      <c r="BG4459">
        <v>41000</v>
      </c>
      <c r="BH4459">
        <v>46000</v>
      </c>
      <c r="BI4459">
        <v>47000</v>
      </c>
      <c r="BJ4459">
        <v>47000</v>
      </c>
      <c r="BK4459">
        <v>33000</v>
      </c>
      <c r="BL4459">
        <v>44000</v>
      </c>
      <c r="BM4459">
        <v>28000</v>
      </c>
      <c r="BN4459">
        <v>37000</v>
      </c>
      <c r="BO4459">
        <v>31000</v>
      </c>
      <c r="BP4459">
        <v>34000</v>
      </c>
      <c r="BQ4459">
        <v>49000</v>
      </c>
      <c r="BR4459">
        <v>36000</v>
      </c>
      <c r="BS4459">
        <v>41000</v>
      </c>
      <c r="BT4459">
        <v>66000</v>
      </c>
      <c r="BU4459">
        <v>67000</v>
      </c>
      <c r="BV4459">
        <v>63000</v>
      </c>
      <c r="BW4459">
        <v>35000</v>
      </c>
      <c r="BX4459">
        <v>50000</v>
      </c>
      <c r="BY4459">
        <v>41000</v>
      </c>
      <c r="BZ4459">
        <v>51000</v>
      </c>
      <c r="CA4459">
        <v>45000</v>
      </c>
      <c r="CB4459">
        <v>42000</v>
      </c>
      <c r="CC4459">
        <v>44000</v>
      </c>
      <c r="CD4459">
        <v>45000</v>
      </c>
      <c r="CE4459">
        <v>46000</v>
      </c>
    </row>
    <row r="4460" spans="1:83" x14ac:dyDescent="0.35">
      <c r="A4460" s="9" t="str">
        <f t="shared" si="69"/>
        <v>0106.801.01</v>
      </c>
      <c r="B4460" s="52" t="e">
        <f>+IF(MATCH(A4460,List!H$10:H$145,0),"Targeted")</f>
        <v>#N/A</v>
      </c>
      <c r="C4460" s="65"/>
      <c r="D4460" s="151" t="s">
        <v>7700</v>
      </c>
      <c r="E4460" s="16" t="s">
        <v>919</v>
      </c>
      <c r="F4460" s="16" t="s">
        <v>920</v>
      </c>
      <c r="G4460" s="16" t="s">
        <v>628</v>
      </c>
      <c r="H4460" s="16" t="s">
        <v>6253</v>
      </c>
      <c r="I4460" s="16" t="s">
        <v>529</v>
      </c>
      <c r="J4460" s="16" t="s">
        <v>6259</v>
      </c>
      <c r="K4460" s="17" t="s">
        <v>6255</v>
      </c>
      <c r="L4460" s="18" t="s">
        <v>6153</v>
      </c>
      <c r="M4460" s="195" t="s">
        <v>6154</v>
      </c>
      <c r="N4460" s="16" t="s">
        <v>6155</v>
      </c>
      <c r="O4460" s="17" t="s">
        <v>346</v>
      </c>
      <c r="P4460" s="17" t="s">
        <v>305</v>
      </c>
      <c r="Q4460" s="17" t="s">
        <v>306</v>
      </c>
      <c r="R4460">
        <v>0</v>
      </c>
      <c r="S4460">
        <v>0</v>
      </c>
      <c r="T4460">
        <v>0</v>
      </c>
      <c r="U4460">
        <v>0</v>
      </c>
      <c r="V4460">
        <v>0</v>
      </c>
      <c r="W4460">
        <v>0</v>
      </c>
      <c r="X4460">
        <v>0</v>
      </c>
      <c r="Y4460">
        <v>0</v>
      </c>
      <c r="Z4460">
        <v>0</v>
      </c>
      <c r="AA4460">
        <v>0</v>
      </c>
      <c r="AB4460">
        <v>0</v>
      </c>
      <c r="AC4460">
        <v>0</v>
      </c>
      <c r="AD4460">
        <v>0</v>
      </c>
      <c r="AE4460">
        <v>0</v>
      </c>
      <c r="AF4460">
        <v>0</v>
      </c>
      <c r="AG4460" s="19">
        <v>0</v>
      </c>
      <c r="AH4460">
        <v>0</v>
      </c>
      <c r="AI4460">
        <v>0</v>
      </c>
      <c r="AJ4460">
        <v>0</v>
      </c>
      <c r="AK4460">
        <v>0</v>
      </c>
      <c r="AL4460">
        <v>0</v>
      </c>
      <c r="AM4460">
        <v>0</v>
      </c>
      <c r="AN4460">
        <v>0</v>
      </c>
      <c r="AO4460">
        <v>39</v>
      </c>
      <c r="AP4460">
        <v>35</v>
      </c>
      <c r="AQ4460">
        <v>33</v>
      </c>
      <c r="AR4460">
        <v>110</v>
      </c>
      <c r="AS4460">
        <v>255</v>
      </c>
      <c r="AT4460">
        <v>54</v>
      </c>
      <c r="AU4460">
        <v>199</v>
      </c>
      <c r="AV4460">
        <v>106</v>
      </c>
      <c r="AW4460">
        <v>129</v>
      </c>
      <c r="AX4460">
        <v>196</v>
      </c>
      <c r="AY4460">
        <v>65</v>
      </c>
      <c r="AZ4460">
        <v>0</v>
      </c>
      <c r="BA4460">
        <v>0</v>
      </c>
      <c r="BB4460">
        <v>0</v>
      </c>
      <c r="BC4460">
        <v>0</v>
      </c>
      <c r="BD4460">
        <v>0</v>
      </c>
      <c r="BE4460">
        <v>0</v>
      </c>
      <c r="BF4460">
        <v>0</v>
      </c>
      <c r="BG4460">
        <v>0</v>
      </c>
      <c r="BH4460">
        <v>0</v>
      </c>
      <c r="BI4460">
        <v>0</v>
      </c>
      <c r="BJ4460">
        <v>0</v>
      </c>
      <c r="BK4460">
        <v>0</v>
      </c>
      <c r="BL4460">
        <v>0</v>
      </c>
      <c r="BM4460">
        <v>0</v>
      </c>
      <c r="BN4460">
        <v>0</v>
      </c>
      <c r="BO4460">
        <v>0</v>
      </c>
      <c r="BP4460">
        <v>0</v>
      </c>
      <c r="BQ4460">
        <v>0</v>
      </c>
      <c r="BR4460">
        <v>0</v>
      </c>
      <c r="BS4460">
        <v>0</v>
      </c>
      <c r="BT4460">
        <v>0</v>
      </c>
      <c r="BU4460">
        <v>0</v>
      </c>
      <c r="BV4460">
        <v>0</v>
      </c>
      <c r="BW4460">
        <v>0</v>
      </c>
      <c r="BX4460">
        <v>0</v>
      </c>
      <c r="BY4460">
        <v>0</v>
      </c>
      <c r="BZ4460">
        <v>0</v>
      </c>
      <c r="CA4460">
        <v>0</v>
      </c>
      <c r="CB4460">
        <v>0</v>
      </c>
      <c r="CC4460">
        <v>0</v>
      </c>
      <c r="CD4460">
        <v>0</v>
      </c>
      <c r="CE4460">
        <v>0</v>
      </c>
    </row>
    <row r="4461" spans="1:83" x14ac:dyDescent="0.35">
      <c r="A4461" s="9" t="str">
        <f t="shared" si="69"/>
        <v>0108.801.01</v>
      </c>
      <c r="B4461" s="52" t="e">
        <f>+IF(MATCH(A4461,List!H$10:H$145,0),"Targeted")</f>
        <v>#N/A</v>
      </c>
      <c r="C4461" s="65"/>
      <c r="D4461" s="151" t="s">
        <v>7700</v>
      </c>
      <c r="E4461" s="16" t="s">
        <v>919</v>
      </c>
      <c r="F4461" s="16" t="s">
        <v>920</v>
      </c>
      <c r="G4461" s="16" t="s">
        <v>628</v>
      </c>
      <c r="H4461" s="16" t="s">
        <v>6253</v>
      </c>
      <c r="I4461" s="16" t="s">
        <v>1663</v>
      </c>
      <c r="J4461" s="16" t="s">
        <v>6260</v>
      </c>
      <c r="K4461" s="17" t="s">
        <v>6255</v>
      </c>
      <c r="L4461" s="18" t="s">
        <v>6153</v>
      </c>
      <c r="M4461" s="195" t="s">
        <v>6154</v>
      </c>
      <c r="N4461" s="16" t="s">
        <v>6155</v>
      </c>
      <c r="O4461" s="17" t="s">
        <v>346</v>
      </c>
      <c r="P4461" s="17" t="s">
        <v>305</v>
      </c>
      <c r="Q4461" s="17" t="s">
        <v>306</v>
      </c>
      <c r="R4461">
        <v>0</v>
      </c>
      <c r="S4461">
        <v>0</v>
      </c>
      <c r="T4461">
        <v>0</v>
      </c>
      <c r="U4461">
        <v>0</v>
      </c>
      <c r="V4461">
        <v>0</v>
      </c>
      <c r="W4461">
        <v>0</v>
      </c>
      <c r="X4461">
        <v>0</v>
      </c>
      <c r="Y4461">
        <v>0</v>
      </c>
      <c r="Z4461">
        <v>0</v>
      </c>
      <c r="AA4461">
        <v>0</v>
      </c>
      <c r="AB4461">
        <v>0</v>
      </c>
      <c r="AC4461">
        <v>0</v>
      </c>
      <c r="AD4461">
        <v>0</v>
      </c>
      <c r="AE4461">
        <v>0</v>
      </c>
      <c r="AF4461">
        <v>0</v>
      </c>
      <c r="AG4461" s="19">
        <v>0</v>
      </c>
      <c r="AH4461">
        <v>0</v>
      </c>
      <c r="AI4461">
        <v>0</v>
      </c>
      <c r="AJ4461">
        <v>0</v>
      </c>
      <c r="AK4461">
        <v>0</v>
      </c>
      <c r="AL4461">
        <v>0</v>
      </c>
      <c r="AM4461">
        <v>0</v>
      </c>
      <c r="AN4461">
        <v>0</v>
      </c>
      <c r="AO4461">
        <v>3688</v>
      </c>
      <c r="AP4461">
        <v>3653</v>
      </c>
      <c r="AQ4461">
        <v>2874</v>
      </c>
      <c r="AR4461">
        <v>3682</v>
      </c>
      <c r="AS4461">
        <v>3156</v>
      </c>
      <c r="AT4461">
        <v>3371</v>
      </c>
      <c r="AU4461">
        <v>3427</v>
      </c>
      <c r="AV4461">
        <v>4316</v>
      </c>
      <c r="AW4461">
        <v>4923</v>
      </c>
      <c r="AX4461">
        <v>4951</v>
      </c>
      <c r="AY4461">
        <v>4859</v>
      </c>
      <c r="AZ4461">
        <v>5000</v>
      </c>
      <c r="BA4461">
        <v>5000</v>
      </c>
      <c r="BB4461">
        <v>5000</v>
      </c>
      <c r="BC4461">
        <v>4000</v>
      </c>
      <c r="BD4461">
        <v>5000</v>
      </c>
      <c r="BE4461">
        <v>7000</v>
      </c>
      <c r="BF4461">
        <v>9000</v>
      </c>
      <c r="BG4461">
        <v>13000</v>
      </c>
      <c r="BH4461">
        <v>8000</v>
      </c>
      <c r="BI4461">
        <v>8000</v>
      </c>
      <c r="BJ4461">
        <v>7000</v>
      </c>
      <c r="BK4461">
        <v>12000</v>
      </c>
      <c r="BL4461">
        <v>8000</v>
      </c>
      <c r="BM4461">
        <v>9000</v>
      </c>
      <c r="BN4461">
        <v>10000</v>
      </c>
      <c r="BO4461">
        <v>12000</v>
      </c>
      <c r="BP4461">
        <v>10000</v>
      </c>
      <c r="BQ4461">
        <v>11000</v>
      </c>
      <c r="BR4461">
        <v>10000</v>
      </c>
      <c r="BS4461">
        <v>9000</v>
      </c>
      <c r="BT4461">
        <v>12000</v>
      </c>
      <c r="BU4461">
        <v>11000</v>
      </c>
      <c r="BV4461">
        <v>12000</v>
      </c>
      <c r="BW4461">
        <v>13000</v>
      </c>
      <c r="BX4461">
        <v>12000</v>
      </c>
      <c r="BY4461">
        <v>14000</v>
      </c>
      <c r="BZ4461">
        <v>19000</v>
      </c>
      <c r="CA4461">
        <v>16000</v>
      </c>
      <c r="CB4461">
        <v>14000</v>
      </c>
      <c r="CC4461">
        <v>15000</v>
      </c>
      <c r="CD4461">
        <v>16000</v>
      </c>
      <c r="CE4461">
        <v>16000</v>
      </c>
    </row>
    <row r="4462" spans="1:83" x14ac:dyDescent="0.35">
      <c r="A4462" s="9" t="str">
        <f t="shared" si="69"/>
        <v>0109.801.01</v>
      </c>
      <c r="B4462" s="52" t="e">
        <f>+IF(MATCH(A4462,List!H$10:H$145,0),"Targeted")</f>
        <v>#N/A</v>
      </c>
      <c r="C4462" s="65"/>
      <c r="D4462" s="151" t="s">
        <v>7700</v>
      </c>
      <c r="E4462" s="16" t="s">
        <v>919</v>
      </c>
      <c r="F4462" s="16" t="s">
        <v>920</v>
      </c>
      <c r="G4462" s="16" t="s">
        <v>628</v>
      </c>
      <c r="H4462" s="16" t="s">
        <v>6253</v>
      </c>
      <c r="I4462" s="16" t="s">
        <v>1665</v>
      </c>
      <c r="J4462" s="16" t="s">
        <v>6261</v>
      </c>
      <c r="K4462" s="17" t="s">
        <v>6255</v>
      </c>
      <c r="L4462" s="18" t="s">
        <v>6153</v>
      </c>
      <c r="M4462" s="195" t="s">
        <v>6154</v>
      </c>
      <c r="N4462" s="16" t="s">
        <v>6155</v>
      </c>
      <c r="O4462" s="17" t="s">
        <v>346</v>
      </c>
      <c r="P4462" s="17" t="s">
        <v>305</v>
      </c>
      <c r="Q4462" s="17" t="s">
        <v>306</v>
      </c>
      <c r="R4462">
        <v>0</v>
      </c>
      <c r="S4462">
        <v>0</v>
      </c>
      <c r="T4462">
        <v>0</v>
      </c>
      <c r="U4462">
        <v>0</v>
      </c>
      <c r="V4462">
        <v>0</v>
      </c>
      <c r="W4462">
        <v>0</v>
      </c>
      <c r="X4462">
        <v>0</v>
      </c>
      <c r="Y4462">
        <v>0</v>
      </c>
      <c r="Z4462">
        <v>0</v>
      </c>
      <c r="AA4462">
        <v>0</v>
      </c>
      <c r="AB4462">
        <v>0</v>
      </c>
      <c r="AC4462">
        <v>0</v>
      </c>
      <c r="AD4462">
        <v>0</v>
      </c>
      <c r="AE4462">
        <v>0</v>
      </c>
      <c r="AF4462">
        <v>0</v>
      </c>
      <c r="AG4462" s="19">
        <v>0</v>
      </c>
      <c r="AH4462">
        <v>0</v>
      </c>
      <c r="AI4462">
        <v>0</v>
      </c>
      <c r="AJ4462">
        <v>0</v>
      </c>
      <c r="AK4462">
        <v>0</v>
      </c>
      <c r="AL4462">
        <v>0</v>
      </c>
      <c r="AM4462">
        <v>0</v>
      </c>
      <c r="AN4462">
        <v>0</v>
      </c>
      <c r="AO4462">
        <v>1389</v>
      </c>
      <c r="AP4462">
        <v>5679</v>
      </c>
      <c r="AQ4462">
        <v>7210</v>
      </c>
      <c r="AR4462">
        <v>6493</v>
      </c>
      <c r="AS4462">
        <v>2633</v>
      </c>
      <c r="AT4462">
        <v>490</v>
      </c>
      <c r="AU4462">
        <v>1495</v>
      </c>
      <c r="AV4462">
        <v>2539</v>
      </c>
      <c r="AW4462">
        <v>10275</v>
      </c>
      <c r="AX4462">
        <v>6478</v>
      </c>
      <c r="AY4462">
        <v>17</v>
      </c>
      <c r="AZ4462">
        <v>0</v>
      </c>
      <c r="BA4462">
        <v>0</v>
      </c>
      <c r="BB4462">
        <v>0</v>
      </c>
      <c r="BC4462">
        <v>0</v>
      </c>
      <c r="BD4462">
        <v>0</v>
      </c>
      <c r="BE4462">
        <v>0</v>
      </c>
      <c r="BF4462">
        <v>0</v>
      </c>
      <c r="BG4462">
        <v>0</v>
      </c>
      <c r="BH4462">
        <v>0</v>
      </c>
      <c r="BI4462">
        <v>0</v>
      </c>
      <c r="BJ4462">
        <v>0</v>
      </c>
      <c r="BK4462">
        <v>0</v>
      </c>
      <c r="BL4462">
        <v>0</v>
      </c>
      <c r="BM4462">
        <v>0</v>
      </c>
      <c r="BN4462">
        <v>0</v>
      </c>
      <c r="BO4462">
        <v>0</v>
      </c>
      <c r="BP4462">
        <v>0</v>
      </c>
      <c r="BQ4462">
        <v>0</v>
      </c>
      <c r="BR4462">
        <v>0</v>
      </c>
      <c r="BS4462">
        <v>0</v>
      </c>
      <c r="BT4462">
        <v>0</v>
      </c>
      <c r="BU4462">
        <v>0</v>
      </c>
      <c r="BV4462">
        <v>0</v>
      </c>
      <c r="BW4462">
        <v>0</v>
      </c>
      <c r="BX4462">
        <v>0</v>
      </c>
      <c r="BY4462">
        <v>0</v>
      </c>
      <c r="BZ4462">
        <v>0</v>
      </c>
      <c r="CA4462">
        <v>0</v>
      </c>
      <c r="CB4462">
        <v>0</v>
      </c>
      <c r="CC4462">
        <v>0</v>
      </c>
      <c r="CD4462">
        <v>0</v>
      </c>
      <c r="CE4462">
        <v>0</v>
      </c>
    </row>
    <row r="4463" spans="1:83" x14ac:dyDescent="0.35">
      <c r="A4463" s="9" t="str">
        <f t="shared" si="69"/>
        <v>0110.801.01</v>
      </c>
      <c r="B4463" s="52" t="e">
        <f>+IF(MATCH(A4463,List!H$10:H$145,0),"Targeted")</f>
        <v>#N/A</v>
      </c>
      <c r="C4463" s="65"/>
      <c r="D4463" s="151" t="s">
        <v>7700</v>
      </c>
      <c r="E4463" s="16" t="s">
        <v>919</v>
      </c>
      <c r="F4463" s="16" t="s">
        <v>920</v>
      </c>
      <c r="G4463" s="16" t="s">
        <v>628</v>
      </c>
      <c r="H4463" s="16" t="s">
        <v>6253</v>
      </c>
      <c r="I4463" s="16" t="s">
        <v>1299</v>
      </c>
      <c r="J4463" s="16" t="s">
        <v>6262</v>
      </c>
      <c r="K4463" s="17" t="s">
        <v>6255</v>
      </c>
      <c r="L4463" s="18" t="s">
        <v>6153</v>
      </c>
      <c r="M4463" s="195" t="s">
        <v>6154</v>
      </c>
      <c r="N4463" s="16" t="s">
        <v>6155</v>
      </c>
      <c r="O4463" s="17" t="s">
        <v>346</v>
      </c>
      <c r="P4463" s="17" t="s">
        <v>305</v>
      </c>
      <c r="Q4463" s="17" t="s">
        <v>306</v>
      </c>
      <c r="R4463">
        <v>0</v>
      </c>
      <c r="S4463">
        <v>0</v>
      </c>
      <c r="T4463">
        <v>0</v>
      </c>
      <c r="U4463">
        <v>0</v>
      </c>
      <c r="V4463">
        <v>0</v>
      </c>
      <c r="W4463">
        <v>0</v>
      </c>
      <c r="X4463">
        <v>0</v>
      </c>
      <c r="Y4463">
        <v>0</v>
      </c>
      <c r="Z4463">
        <v>0</v>
      </c>
      <c r="AA4463">
        <v>0</v>
      </c>
      <c r="AB4463">
        <v>0</v>
      </c>
      <c r="AC4463">
        <v>0</v>
      </c>
      <c r="AD4463">
        <v>0</v>
      </c>
      <c r="AE4463">
        <v>0</v>
      </c>
      <c r="AF4463">
        <v>0</v>
      </c>
      <c r="AG4463" s="19">
        <v>0</v>
      </c>
      <c r="AH4463">
        <v>0</v>
      </c>
      <c r="AI4463">
        <v>0</v>
      </c>
      <c r="AJ4463">
        <v>0</v>
      </c>
      <c r="AK4463">
        <v>0</v>
      </c>
      <c r="AL4463">
        <v>0</v>
      </c>
      <c r="AM4463">
        <v>0</v>
      </c>
      <c r="AN4463">
        <v>0</v>
      </c>
      <c r="AO4463">
        <v>5</v>
      </c>
      <c r="AP4463">
        <v>95</v>
      </c>
      <c r="AQ4463">
        <v>75</v>
      </c>
      <c r="AR4463">
        <v>105</v>
      </c>
      <c r="AS4463">
        <v>-8</v>
      </c>
      <c r="AT4463">
        <v>7</v>
      </c>
      <c r="AU4463">
        <v>0</v>
      </c>
      <c r="AV4463">
        <v>18</v>
      </c>
      <c r="AW4463">
        <v>0</v>
      </c>
      <c r="AX4463">
        <v>0</v>
      </c>
      <c r="AY4463">
        <v>0</v>
      </c>
      <c r="AZ4463">
        <v>0</v>
      </c>
      <c r="BA4463">
        <v>0</v>
      </c>
      <c r="BB4463">
        <v>0</v>
      </c>
      <c r="BC4463">
        <v>0</v>
      </c>
      <c r="BD4463">
        <v>1000</v>
      </c>
      <c r="BE4463">
        <v>0</v>
      </c>
      <c r="BF4463">
        <v>1000</v>
      </c>
      <c r="BG4463">
        <v>1000</v>
      </c>
      <c r="BH4463">
        <v>0</v>
      </c>
      <c r="BI4463">
        <v>0</v>
      </c>
      <c r="BJ4463">
        <v>0</v>
      </c>
      <c r="BK4463">
        <v>0</v>
      </c>
      <c r="BL4463">
        <v>0</v>
      </c>
      <c r="BM4463">
        <v>0</v>
      </c>
      <c r="BN4463">
        <v>0</v>
      </c>
      <c r="BO4463">
        <v>0</v>
      </c>
      <c r="BP4463">
        <v>0</v>
      </c>
      <c r="BQ4463">
        <v>0</v>
      </c>
      <c r="BR4463">
        <v>0</v>
      </c>
      <c r="BS4463">
        <v>0</v>
      </c>
      <c r="BT4463">
        <v>0</v>
      </c>
      <c r="BU4463">
        <v>0</v>
      </c>
      <c r="BV4463">
        <v>0</v>
      </c>
      <c r="BW4463">
        <v>0</v>
      </c>
      <c r="BX4463">
        <v>0</v>
      </c>
      <c r="BY4463">
        <v>0</v>
      </c>
      <c r="BZ4463">
        <v>0</v>
      </c>
      <c r="CA4463">
        <v>0</v>
      </c>
      <c r="CB4463">
        <v>0</v>
      </c>
      <c r="CC4463">
        <v>0</v>
      </c>
      <c r="CD4463">
        <v>0</v>
      </c>
      <c r="CE4463">
        <v>0</v>
      </c>
    </row>
    <row r="4464" spans="1:83" x14ac:dyDescent="0.35">
      <c r="A4464" s="9" t="str">
        <f t="shared" si="69"/>
        <v>0122.801.01</v>
      </c>
      <c r="B4464" s="52" t="e">
        <f>+IF(MATCH(A4464,List!H$10:H$145,0),"Targeted")</f>
        <v>#N/A</v>
      </c>
      <c r="C4464" s="65"/>
      <c r="D4464" s="151" t="s">
        <v>7700</v>
      </c>
      <c r="E4464" s="16" t="s">
        <v>919</v>
      </c>
      <c r="F4464" s="16" t="s">
        <v>920</v>
      </c>
      <c r="G4464" s="16" t="s">
        <v>628</v>
      </c>
      <c r="H4464" s="16" t="s">
        <v>6253</v>
      </c>
      <c r="I4464" s="16" t="s">
        <v>1671</v>
      </c>
      <c r="J4464" s="16" t="s">
        <v>6263</v>
      </c>
      <c r="K4464" s="17" t="s">
        <v>6255</v>
      </c>
      <c r="L4464" s="18" t="s">
        <v>6153</v>
      </c>
      <c r="M4464" s="195" t="s">
        <v>6154</v>
      </c>
      <c r="N4464" s="16" t="s">
        <v>6155</v>
      </c>
      <c r="O4464" s="17" t="s">
        <v>346</v>
      </c>
      <c r="P4464" s="17" t="s">
        <v>305</v>
      </c>
      <c r="Q4464" s="17" t="s">
        <v>306</v>
      </c>
      <c r="R4464">
        <v>0</v>
      </c>
      <c r="S4464">
        <v>0</v>
      </c>
      <c r="T4464">
        <v>0</v>
      </c>
      <c r="U4464">
        <v>0</v>
      </c>
      <c r="V4464">
        <v>0</v>
      </c>
      <c r="W4464">
        <v>0</v>
      </c>
      <c r="X4464">
        <v>0</v>
      </c>
      <c r="Y4464">
        <v>0</v>
      </c>
      <c r="Z4464">
        <v>0</v>
      </c>
      <c r="AA4464">
        <v>0</v>
      </c>
      <c r="AB4464">
        <v>0</v>
      </c>
      <c r="AC4464">
        <v>0</v>
      </c>
      <c r="AD4464">
        <v>0</v>
      </c>
      <c r="AE4464">
        <v>0</v>
      </c>
      <c r="AF4464">
        <v>0</v>
      </c>
      <c r="AG4464" s="19">
        <v>0</v>
      </c>
      <c r="AH4464">
        <v>0</v>
      </c>
      <c r="AI4464">
        <v>0</v>
      </c>
      <c r="AJ4464">
        <v>0</v>
      </c>
      <c r="AK4464">
        <v>0</v>
      </c>
      <c r="AL4464">
        <v>0</v>
      </c>
      <c r="AM4464">
        <v>0</v>
      </c>
      <c r="AN4464">
        <v>0</v>
      </c>
      <c r="AO4464">
        <v>5014</v>
      </c>
      <c r="AP4464">
        <v>3869</v>
      </c>
      <c r="AQ4464">
        <v>249</v>
      </c>
      <c r="AR4464">
        <v>808</v>
      </c>
      <c r="AS4464">
        <v>234</v>
      </c>
      <c r="AT4464">
        <v>125</v>
      </c>
      <c r="AU4464">
        <v>1</v>
      </c>
      <c r="AV4464">
        <v>7</v>
      </c>
      <c r="AW4464">
        <v>10</v>
      </c>
      <c r="AX4464">
        <v>0</v>
      </c>
      <c r="AY4464">
        <v>0</v>
      </c>
      <c r="AZ4464">
        <v>0</v>
      </c>
      <c r="BA4464">
        <v>0</v>
      </c>
      <c r="BB4464">
        <v>0</v>
      </c>
      <c r="BC4464">
        <v>0</v>
      </c>
      <c r="BD4464">
        <v>0</v>
      </c>
      <c r="BE4464">
        <v>0</v>
      </c>
      <c r="BF4464">
        <v>0</v>
      </c>
      <c r="BG4464">
        <v>0</v>
      </c>
      <c r="BH4464">
        <v>0</v>
      </c>
      <c r="BI4464">
        <v>0</v>
      </c>
      <c r="BJ4464">
        <v>0</v>
      </c>
      <c r="BK4464">
        <v>0</v>
      </c>
      <c r="BL4464">
        <v>0</v>
      </c>
      <c r="BM4464">
        <v>0</v>
      </c>
      <c r="BN4464">
        <v>0</v>
      </c>
      <c r="BO4464">
        <v>0</v>
      </c>
      <c r="BP4464">
        <v>0</v>
      </c>
      <c r="BQ4464">
        <v>0</v>
      </c>
      <c r="BR4464">
        <v>0</v>
      </c>
      <c r="BS4464">
        <v>0</v>
      </c>
      <c r="BT4464">
        <v>0</v>
      </c>
      <c r="BU4464">
        <v>0</v>
      </c>
      <c r="BV4464">
        <v>0</v>
      </c>
      <c r="BW4464">
        <v>0</v>
      </c>
      <c r="BX4464">
        <v>0</v>
      </c>
      <c r="BY4464">
        <v>0</v>
      </c>
      <c r="BZ4464">
        <v>0</v>
      </c>
      <c r="CA4464">
        <v>0</v>
      </c>
      <c r="CB4464">
        <v>0</v>
      </c>
      <c r="CC4464">
        <v>0</v>
      </c>
      <c r="CD4464">
        <v>0</v>
      </c>
      <c r="CE4464">
        <v>0</v>
      </c>
    </row>
    <row r="4465" spans="1:83" x14ac:dyDescent="0.35">
      <c r="A4465" s="9" t="str">
        <f t="shared" si="69"/>
        <v>0123.801.01</v>
      </c>
      <c r="B4465" s="52" t="e">
        <f>+IF(MATCH(A4465,List!H$10:H$145,0),"Targeted")</f>
        <v>#N/A</v>
      </c>
      <c r="C4465" s="65"/>
      <c r="D4465" s="151" t="s">
        <v>7700</v>
      </c>
      <c r="E4465" s="16" t="s">
        <v>919</v>
      </c>
      <c r="F4465" s="16" t="s">
        <v>920</v>
      </c>
      <c r="G4465" s="16" t="s">
        <v>628</v>
      </c>
      <c r="H4465" s="16" t="s">
        <v>6253</v>
      </c>
      <c r="I4465" s="16" t="s">
        <v>3025</v>
      </c>
      <c r="J4465" s="16" t="s">
        <v>6264</v>
      </c>
      <c r="K4465" s="17" t="s">
        <v>6255</v>
      </c>
      <c r="L4465" s="18" t="s">
        <v>6153</v>
      </c>
      <c r="M4465" s="195" t="s">
        <v>6154</v>
      </c>
      <c r="N4465" s="16" t="s">
        <v>6155</v>
      </c>
      <c r="O4465" s="17" t="s">
        <v>346</v>
      </c>
      <c r="P4465" s="17" t="s">
        <v>305</v>
      </c>
      <c r="Q4465" s="17" t="s">
        <v>306</v>
      </c>
      <c r="R4465">
        <v>0</v>
      </c>
      <c r="S4465">
        <v>0</v>
      </c>
      <c r="T4465">
        <v>0</v>
      </c>
      <c r="U4465">
        <v>0</v>
      </c>
      <c r="V4465">
        <v>0</v>
      </c>
      <c r="W4465">
        <v>0</v>
      </c>
      <c r="X4465">
        <v>0</v>
      </c>
      <c r="Y4465">
        <v>0</v>
      </c>
      <c r="Z4465">
        <v>0</v>
      </c>
      <c r="AA4465">
        <v>0</v>
      </c>
      <c r="AB4465">
        <v>0</v>
      </c>
      <c r="AC4465">
        <v>0</v>
      </c>
      <c r="AD4465">
        <v>0</v>
      </c>
      <c r="AE4465">
        <v>0</v>
      </c>
      <c r="AF4465">
        <v>0</v>
      </c>
      <c r="AG4465" s="19">
        <v>0</v>
      </c>
      <c r="AH4465">
        <v>0</v>
      </c>
      <c r="AI4465">
        <v>0</v>
      </c>
      <c r="AJ4465">
        <v>0</v>
      </c>
      <c r="AK4465">
        <v>0</v>
      </c>
      <c r="AL4465">
        <v>0</v>
      </c>
      <c r="AM4465">
        <v>0</v>
      </c>
      <c r="AN4465">
        <v>0</v>
      </c>
      <c r="AO4465">
        <v>18754</v>
      </c>
      <c r="AP4465">
        <v>20993</v>
      </c>
      <c r="AQ4465">
        <v>20472</v>
      </c>
      <c r="AR4465">
        <v>21674</v>
      </c>
      <c r="AS4465">
        <v>27273</v>
      </c>
      <c r="AT4465">
        <v>25540</v>
      </c>
      <c r="AU4465">
        <v>26560</v>
      </c>
      <c r="AV4465">
        <v>32494</v>
      </c>
      <c r="AW4465">
        <v>37326</v>
      </c>
      <c r="AX4465">
        <v>48859</v>
      </c>
      <c r="AY4465">
        <v>55123</v>
      </c>
      <c r="AZ4465">
        <v>44000</v>
      </c>
      <c r="BA4465">
        <v>40000</v>
      </c>
      <c r="BB4465">
        <v>44000</v>
      </c>
      <c r="BC4465">
        <v>40000</v>
      </c>
      <c r="BD4465">
        <v>51000</v>
      </c>
      <c r="BE4465">
        <v>55000</v>
      </c>
      <c r="BF4465">
        <v>56000</v>
      </c>
      <c r="BG4465">
        <v>50000</v>
      </c>
      <c r="BH4465">
        <v>55000</v>
      </c>
      <c r="BI4465">
        <v>56000</v>
      </c>
      <c r="BJ4465">
        <v>55000</v>
      </c>
      <c r="BK4465">
        <v>66000</v>
      </c>
      <c r="BL4465">
        <v>76000</v>
      </c>
      <c r="BM4465">
        <v>63000</v>
      </c>
      <c r="BN4465">
        <v>74000</v>
      </c>
      <c r="BO4465">
        <v>76000</v>
      </c>
      <c r="BP4465">
        <v>82000</v>
      </c>
      <c r="BQ4465">
        <v>76000</v>
      </c>
      <c r="BR4465">
        <v>71000</v>
      </c>
      <c r="BS4465">
        <v>60000</v>
      </c>
      <c r="BT4465">
        <v>74000</v>
      </c>
      <c r="BU4465">
        <v>65000</v>
      </c>
      <c r="BV4465">
        <v>67000</v>
      </c>
      <c r="BW4465">
        <v>76000</v>
      </c>
      <c r="BX4465">
        <v>105000</v>
      </c>
      <c r="BY4465">
        <v>106000</v>
      </c>
      <c r="BZ4465">
        <v>95000</v>
      </c>
      <c r="CA4465">
        <v>104000</v>
      </c>
      <c r="CB4465">
        <v>91000</v>
      </c>
      <c r="CC4465">
        <v>84000</v>
      </c>
      <c r="CD4465">
        <v>86000</v>
      </c>
      <c r="CE4465">
        <v>87000</v>
      </c>
    </row>
    <row r="4466" spans="1:83" x14ac:dyDescent="0.35">
      <c r="A4466" s="9" t="str">
        <f t="shared" si="69"/>
        <v>0127.801.01</v>
      </c>
      <c r="B4466" s="52" t="e">
        <f>+IF(MATCH(A4466,List!H$10:H$145,0),"Targeted")</f>
        <v>#N/A</v>
      </c>
      <c r="C4466" s="65"/>
      <c r="D4466" s="151" t="s">
        <v>7700</v>
      </c>
      <c r="E4466" s="16" t="s">
        <v>919</v>
      </c>
      <c r="F4466" s="16" t="s">
        <v>920</v>
      </c>
      <c r="G4466" s="16" t="s">
        <v>628</v>
      </c>
      <c r="H4466" s="16" t="s">
        <v>6253</v>
      </c>
      <c r="I4466" s="16" t="s">
        <v>3324</v>
      </c>
      <c r="J4466" s="16" t="s">
        <v>6265</v>
      </c>
      <c r="K4466" s="17" t="s">
        <v>6255</v>
      </c>
      <c r="L4466" s="18" t="s">
        <v>6153</v>
      </c>
      <c r="M4466" s="195" t="s">
        <v>6154</v>
      </c>
      <c r="N4466" s="16" t="s">
        <v>6155</v>
      </c>
      <c r="O4466" s="17" t="s">
        <v>346</v>
      </c>
      <c r="P4466" s="17" t="s">
        <v>305</v>
      </c>
      <c r="Q4466" s="17" t="s">
        <v>306</v>
      </c>
      <c r="R4466">
        <v>0</v>
      </c>
      <c r="S4466">
        <v>0</v>
      </c>
      <c r="T4466">
        <v>0</v>
      </c>
      <c r="U4466">
        <v>0</v>
      </c>
      <c r="V4466">
        <v>0</v>
      </c>
      <c r="W4466">
        <v>0</v>
      </c>
      <c r="X4466">
        <v>0</v>
      </c>
      <c r="Y4466">
        <v>0</v>
      </c>
      <c r="Z4466">
        <v>0</v>
      </c>
      <c r="AA4466">
        <v>0</v>
      </c>
      <c r="AB4466">
        <v>0</v>
      </c>
      <c r="AC4466">
        <v>0</v>
      </c>
      <c r="AD4466">
        <v>0</v>
      </c>
      <c r="AE4466">
        <v>0</v>
      </c>
      <c r="AF4466">
        <v>0</v>
      </c>
      <c r="AG4466" s="19">
        <v>0</v>
      </c>
      <c r="AH4466">
        <v>0</v>
      </c>
      <c r="AI4466">
        <v>0</v>
      </c>
      <c r="AJ4466">
        <v>0</v>
      </c>
      <c r="AK4466">
        <v>0</v>
      </c>
      <c r="AL4466">
        <v>0</v>
      </c>
      <c r="AM4466">
        <v>0</v>
      </c>
      <c r="AN4466">
        <v>0</v>
      </c>
      <c r="AO4466">
        <v>21414</v>
      </c>
      <c r="AP4466">
        <v>21667</v>
      </c>
      <c r="AQ4466">
        <v>20033</v>
      </c>
      <c r="AR4466">
        <v>23368</v>
      </c>
      <c r="AS4466">
        <v>26834</v>
      </c>
      <c r="AT4466">
        <v>27397</v>
      </c>
      <c r="AU4466">
        <v>30468</v>
      </c>
      <c r="AV4466">
        <v>30216</v>
      </c>
      <c r="AW4466">
        <v>31116</v>
      </c>
      <c r="AX4466">
        <v>34387</v>
      </c>
      <c r="AY4466">
        <v>31592</v>
      </c>
      <c r="AZ4466">
        <v>34000</v>
      </c>
      <c r="BA4466">
        <v>30000</v>
      </c>
      <c r="BB4466">
        <v>33000</v>
      </c>
      <c r="BC4466">
        <v>34000</v>
      </c>
      <c r="BD4466">
        <v>31000</v>
      </c>
      <c r="BE4466">
        <v>33000</v>
      </c>
      <c r="BF4466">
        <v>42000</v>
      </c>
      <c r="BG4466">
        <v>49000</v>
      </c>
      <c r="BH4466">
        <v>52000</v>
      </c>
      <c r="BI4466">
        <v>57000</v>
      </c>
      <c r="BJ4466">
        <v>55000</v>
      </c>
      <c r="BK4466">
        <v>58000</v>
      </c>
      <c r="BL4466">
        <v>67000</v>
      </c>
      <c r="BM4466">
        <v>59000</v>
      </c>
      <c r="BN4466">
        <v>59000</v>
      </c>
      <c r="BO4466">
        <v>66000</v>
      </c>
      <c r="BP4466">
        <v>75000</v>
      </c>
      <c r="BQ4466">
        <v>98000</v>
      </c>
      <c r="BR4466">
        <v>78000</v>
      </c>
      <c r="BS4466">
        <v>66000</v>
      </c>
      <c r="BT4466">
        <v>97000</v>
      </c>
      <c r="BU4466">
        <v>76000</v>
      </c>
      <c r="BV4466">
        <v>104000</v>
      </c>
      <c r="BW4466">
        <v>124000</v>
      </c>
      <c r="BX4466">
        <v>157000</v>
      </c>
      <c r="BY4466">
        <v>234000</v>
      </c>
      <c r="BZ4466">
        <v>215000</v>
      </c>
      <c r="CA4466">
        <v>204000</v>
      </c>
      <c r="CB4466">
        <v>184000</v>
      </c>
      <c r="CC4466">
        <v>197000</v>
      </c>
      <c r="CD4466">
        <v>208000</v>
      </c>
      <c r="CE4466">
        <v>212000</v>
      </c>
    </row>
    <row r="4467" spans="1:83" x14ac:dyDescent="0.35">
      <c r="A4467" s="9" t="str">
        <f t="shared" si="69"/>
        <v>0129.801.01</v>
      </c>
      <c r="B4467" s="52" t="e">
        <f>+IF(MATCH(A4467,List!H$10:H$145,0),"Targeted")</f>
        <v>#N/A</v>
      </c>
      <c r="C4467" s="65"/>
      <c r="D4467" s="151" t="s">
        <v>7700</v>
      </c>
      <c r="E4467" s="16" t="s">
        <v>919</v>
      </c>
      <c r="F4467" s="16" t="s">
        <v>920</v>
      </c>
      <c r="G4467" s="16" t="s">
        <v>628</v>
      </c>
      <c r="H4467" s="16" t="s">
        <v>6253</v>
      </c>
      <c r="I4467" s="16" t="s">
        <v>942</v>
      </c>
      <c r="J4467" s="16" t="s">
        <v>6266</v>
      </c>
      <c r="K4467" s="17" t="s">
        <v>6255</v>
      </c>
      <c r="L4467" s="18" t="s">
        <v>6153</v>
      </c>
      <c r="M4467" s="195" t="s">
        <v>6154</v>
      </c>
      <c r="N4467" s="16" t="s">
        <v>6155</v>
      </c>
      <c r="O4467" s="17" t="s">
        <v>346</v>
      </c>
      <c r="P4467" s="17" t="s">
        <v>305</v>
      </c>
      <c r="Q4467" s="17" t="s">
        <v>306</v>
      </c>
      <c r="R4467">
        <v>0</v>
      </c>
      <c r="S4467">
        <v>0</v>
      </c>
      <c r="T4467">
        <v>0</v>
      </c>
      <c r="U4467">
        <v>0</v>
      </c>
      <c r="V4467">
        <v>0</v>
      </c>
      <c r="W4467">
        <v>0</v>
      </c>
      <c r="X4467">
        <v>0</v>
      </c>
      <c r="Y4467">
        <v>0</v>
      </c>
      <c r="Z4467">
        <v>0</v>
      </c>
      <c r="AA4467">
        <v>0</v>
      </c>
      <c r="AB4467">
        <v>0</v>
      </c>
      <c r="AC4467">
        <v>0</v>
      </c>
      <c r="AD4467">
        <v>0</v>
      </c>
      <c r="AE4467">
        <v>0</v>
      </c>
      <c r="AF4467">
        <v>0</v>
      </c>
      <c r="AG4467" s="19">
        <v>0</v>
      </c>
      <c r="AH4467">
        <v>0</v>
      </c>
      <c r="AI4467">
        <v>0</v>
      </c>
      <c r="AJ4467">
        <v>0</v>
      </c>
      <c r="AK4467">
        <v>0</v>
      </c>
      <c r="AL4467">
        <v>0</v>
      </c>
      <c r="AM4467">
        <v>0</v>
      </c>
      <c r="AN4467">
        <v>0</v>
      </c>
      <c r="AO4467">
        <v>120</v>
      </c>
      <c r="AP4467">
        <v>10</v>
      </c>
      <c r="AQ4467">
        <v>3</v>
      </c>
      <c r="AR4467">
        <v>0</v>
      </c>
      <c r="AS4467">
        <v>8</v>
      </c>
      <c r="AT4467">
        <v>1</v>
      </c>
      <c r="AU4467">
        <v>0</v>
      </c>
      <c r="AV4467">
        <v>0</v>
      </c>
      <c r="AW4467">
        <v>0</v>
      </c>
      <c r="AX4467">
        <v>0</v>
      </c>
      <c r="AY4467">
        <v>0</v>
      </c>
      <c r="AZ4467">
        <v>0</v>
      </c>
      <c r="BA4467">
        <v>0</v>
      </c>
      <c r="BB4467">
        <v>0</v>
      </c>
      <c r="BC4467">
        <v>0</v>
      </c>
      <c r="BD4467">
        <v>0</v>
      </c>
      <c r="BE4467">
        <v>0</v>
      </c>
      <c r="BF4467">
        <v>0</v>
      </c>
      <c r="BG4467">
        <v>0</v>
      </c>
      <c r="BH4467">
        <v>0</v>
      </c>
      <c r="BI4467">
        <v>0</v>
      </c>
      <c r="BJ4467">
        <v>0</v>
      </c>
      <c r="BK4467">
        <v>0</v>
      </c>
      <c r="BL4467">
        <v>0</v>
      </c>
      <c r="BM4467">
        <v>0</v>
      </c>
      <c r="BN4467">
        <v>0</v>
      </c>
      <c r="BO4467">
        <v>0</v>
      </c>
      <c r="BP4467">
        <v>0</v>
      </c>
      <c r="BQ4467">
        <v>0</v>
      </c>
      <c r="BR4467">
        <v>0</v>
      </c>
      <c r="BS4467">
        <v>0</v>
      </c>
      <c r="BT4467">
        <v>0</v>
      </c>
      <c r="BU4467">
        <v>0</v>
      </c>
      <c r="BV4467">
        <v>0</v>
      </c>
      <c r="BW4467">
        <v>0</v>
      </c>
      <c r="BX4467">
        <v>0</v>
      </c>
      <c r="BY4467">
        <v>0</v>
      </c>
      <c r="BZ4467">
        <v>0</v>
      </c>
      <c r="CA4467">
        <v>0</v>
      </c>
      <c r="CB4467">
        <v>0</v>
      </c>
      <c r="CC4467">
        <v>0</v>
      </c>
      <c r="CD4467">
        <v>0</v>
      </c>
      <c r="CE4467">
        <v>0</v>
      </c>
    </row>
    <row r="4468" spans="1:83" x14ac:dyDescent="0.35">
      <c r="A4468" s="9" t="str">
        <f t="shared" si="69"/>
        <v>0133.801.01</v>
      </c>
      <c r="B4468" s="52" t="e">
        <f>+IF(MATCH(A4468,List!H$10:H$145,0),"Targeted")</f>
        <v>#N/A</v>
      </c>
      <c r="C4468" s="65"/>
      <c r="D4468" s="151" t="s">
        <v>7700</v>
      </c>
      <c r="E4468" s="16" t="s">
        <v>919</v>
      </c>
      <c r="F4468" s="16" t="s">
        <v>920</v>
      </c>
      <c r="G4468" s="16" t="s">
        <v>628</v>
      </c>
      <c r="H4468" s="16" t="s">
        <v>6253</v>
      </c>
      <c r="I4468" s="16" t="s">
        <v>3027</v>
      </c>
      <c r="J4468" s="16" t="s">
        <v>6267</v>
      </c>
      <c r="K4468" s="17" t="s">
        <v>6255</v>
      </c>
      <c r="L4468" s="18" t="s">
        <v>6153</v>
      </c>
      <c r="M4468" s="195" t="s">
        <v>6154</v>
      </c>
      <c r="N4468" s="16" t="s">
        <v>6155</v>
      </c>
      <c r="O4468" s="17" t="s">
        <v>346</v>
      </c>
      <c r="P4468" s="17" t="s">
        <v>305</v>
      </c>
      <c r="Q4468" s="17" t="s">
        <v>306</v>
      </c>
      <c r="R4468">
        <v>0</v>
      </c>
      <c r="S4468">
        <v>0</v>
      </c>
      <c r="T4468">
        <v>0</v>
      </c>
      <c r="U4468">
        <v>0</v>
      </c>
      <c r="V4468">
        <v>0</v>
      </c>
      <c r="W4468">
        <v>0</v>
      </c>
      <c r="X4468">
        <v>0</v>
      </c>
      <c r="Y4468">
        <v>0</v>
      </c>
      <c r="Z4468">
        <v>0</v>
      </c>
      <c r="AA4468">
        <v>0</v>
      </c>
      <c r="AB4468">
        <v>0</v>
      </c>
      <c r="AC4468">
        <v>0</v>
      </c>
      <c r="AD4468">
        <v>0</v>
      </c>
      <c r="AE4468">
        <v>0</v>
      </c>
      <c r="AF4468">
        <v>0</v>
      </c>
      <c r="AG4468" s="19">
        <v>0</v>
      </c>
      <c r="AH4468">
        <v>0</v>
      </c>
      <c r="AI4468">
        <v>0</v>
      </c>
      <c r="AJ4468">
        <v>0</v>
      </c>
      <c r="AK4468">
        <v>0</v>
      </c>
      <c r="AL4468">
        <v>0</v>
      </c>
      <c r="AM4468">
        <v>0</v>
      </c>
      <c r="AN4468">
        <v>0</v>
      </c>
      <c r="AO4468">
        <v>21618</v>
      </c>
      <c r="AP4468">
        <v>22998</v>
      </c>
      <c r="AQ4468">
        <v>19413</v>
      </c>
      <c r="AR4468">
        <v>22679</v>
      </c>
      <c r="AS4468">
        <v>21942</v>
      </c>
      <c r="AT4468">
        <v>22617</v>
      </c>
      <c r="AU4468">
        <v>23950</v>
      </c>
      <c r="AV4468">
        <v>27816</v>
      </c>
      <c r="AW4468">
        <v>30154</v>
      </c>
      <c r="AX4468">
        <v>30503</v>
      </c>
      <c r="AY4468">
        <v>31626</v>
      </c>
      <c r="AZ4468">
        <v>29000</v>
      </c>
      <c r="BA4468">
        <v>28000</v>
      </c>
      <c r="BB4468">
        <v>32000</v>
      </c>
      <c r="BC4468">
        <v>34000</v>
      </c>
      <c r="BD4468">
        <v>32000</v>
      </c>
      <c r="BE4468">
        <v>38000</v>
      </c>
      <c r="BF4468">
        <v>40000</v>
      </c>
      <c r="BG4468">
        <v>40000</v>
      </c>
      <c r="BH4468">
        <v>53000</v>
      </c>
      <c r="BI4468">
        <v>78000</v>
      </c>
      <c r="BJ4468">
        <v>93000</v>
      </c>
      <c r="BK4468">
        <v>84000</v>
      </c>
      <c r="BL4468">
        <v>78000</v>
      </c>
      <c r="BM4468">
        <v>103000</v>
      </c>
      <c r="BN4468">
        <v>113000</v>
      </c>
      <c r="BO4468">
        <v>124000</v>
      </c>
      <c r="BP4468">
        <v>106000</v>
      </c>
      <c r="BQ4468">
        <v>123000</v>
      </c>
      <c r="BR4468">
        <v>115000</v>
      </c>
      <c r="BS4468">
        <v>101000</v>
      </c>
      <c r="BT4468">
        <v>106000</v>
      </c>
      <c r="BU4468">
        <v>94000</v>
      </c>
      <c r="BV4468">
        <v>86000</v>
      </c>
      <c r="BW4468">
        <v>84000</v>
      </c>
      <c r="BX4468">
        <v>91000</v>
      </c>
      <c r="BY4468">
        <v>111000</v>
      </c>
      <c r="BZ4468">
        <v>109000</v>
      </c>
      <c r="CA4468">
        <v>135000</v>
      </c>
      <c r="CB4468">
        <v>132000</v>
      </c>
      <c r="CC4468">
        <v>127000</v>
      </c>
      <c r="CD4468">
        <v>129000</v>
      </c>
      <c r="CE4468">
        <v>133000</v>
      </c>
    </row>
    <row r="4469" spans="1:83" x14ac:dyDescent="0.35">
      <c r="A4469" s="9" t="str">
        <f t="shared" si="69"/>
        <v>0135.801.01</v>
      </c>
      <c r="B4469" s="52" t="e">
        <f>+IF(MATCH(A4469,List!H$10:H$145,0),"Targeted")</f>
        <v>#N/A</v>
      </c>
      <c r="C4469" s="65"/>
      <c r="D4469" s="151" t="s">
        <v>7700</v>
      </c>
      <c r="E4469" s="16" t="s">
        <v>919</v>
      </c>
      <c r="F4469" s="16" t="s">
        <v>920</v>
      </c>
      <c r="G4469" s="16" t="s">
        <v>628</v>
      </c>
      <c r="H4469" s="16" t="s">
        <v>6253</v>
      </c>
      <c r="I4469" s="16" t="s">
        <v>5838</v>
      </c>
      <c r="J4469" s="16" t="s">
        <v>6268</v>
      </c>
      <c r="K4469" s="17" t="s">
        <v>6255</v>
      </c>
      <c r="L4469" s="18" t="s">
        <v>6153</v>
      </c>
      <c r="M4469" s="195" t="s">
        <v>6154</v>
      </c>
      <c r="N4469" s="16" t="s">
        <v>6155</v>
      </c>
      <c r="O4469" s="17" t="s">
        <v>346</v>
      </c>
      <c r="P4469" s="17" t="s">
        <v>305</v>
      </c>
      <c r="Q4469" s="17" t="s">
        <v>306</v>
      </c>
      <c r="R4469">
        <v>0</v>
      </c>
      <c r="S4469">
        <v>0</v>
      </c>
      <c r="T4469">
        <v>0</v>
      </c>
      <c r="U4469">
        <v>0</v>
      </c>
      <c r="V4469">
        <v>0</v>
      </c>
      <c r="W4469">
        <v>0</v>
      </c>
      <c r="X4469">
        <v>0</v>
      </c>
      <c r="Y4469">
        <v>0</v>
      </c>
      <c r="Z4469">
        <v>0</v>
      </c>
      <c r="AA4469">
        <v>0</v>
      </c>
      <c r="AB4469">
        <v>0</v>
      </c>
      <c r="AC4469">
        <v>0</v>
      </c>
      <c r="AD4469">
        <v>0</v>
      </c>
      <c r="AE4469">
        <v>0</v>
      </c>
      <c r="AF4469">
        <v>0</v>
      </c>
      <c r="AG4469" s="19">
        <v>0</v>
      </c>
      <c r="AH4469">
        <v>0</v>
      </c>
      <c r="AI4469">
        <v>0</v>
      </c>
      <c r="AJ4469">
        <v>0</v>
      </c>
      <c r="AK4469">
        <v>0</v>
      </c>
      <c r="AL4469">
        <v>0</v>
      </c>
      <c r="AM4469">
        <v>0</v>
      </c>
      <c r="AN4469">
        <v>0</v>
      </c>
      <c r="AO4469">
        <v>0</v>
      </c>
      <c r="AP4469">
        <v>0</v>
      </c>
      <c r="AQ4469">
        <v>42</v>
      </c>
      <c r="AR4469">
        <v>0</v>
      </c>
      <c r="AS4469">
        <v>0</v>
      </c>
      <c r="AT4469">
        <v>0</v>
      </c>
      <c r="AU4469">
        <v>0</v>
      </c>
      <c r="AV4469">
        <v>0</v>
      </c>
      <c r="AW4469">
        <v>0</v>
      </c>
      <c r="AX4469">
        <v>0</v>
      </c>
      <c r="AY4469">
        <v>0</v>
      </c>
      <c r="AZ4469">
        <v>0</v>
      </c>
      <c r="BA4469">
        <v>0</v>
      </c>
      <c r="BB4469">
        <v>0</v>
      </c>
      <c r="BC4469">
        <v>0</v>
      </c>
      <c r="BD4469">
        <v>0</v>
      </c>
      <c r="BE4469">
        <v>0</v>
      </c>
      <c r="BF4469">
        <v>0</v>
      </c>
      <c r="BG4469">
        <v>0</v>
      </c>
      <c r="BH4469">
        <v>0</v>
      </c>
      <c r="BI4469">
        <v>0</v>
      </c>
      <c r="BJ4469">
        <v>0</v>
      </c>
      <c r="BK4469">
        <v>0</v>
      </c>
      <c r="BL4469">
        <v>0</v>
      </c>
      <c r="BM4469">
        <v>0</v>
      </c>
      <c r="BN4469">
        <v>0</v>
      </c>
      <c r="BO4469">
        <v>0</v>
      </c>
      <c r="BP4469">
        <v>0</v>
      </c>
      <c r="BQ4469">
        <v>0</v>
      </c>
      <c r="BR4469">
        <v>0</v>
      </c>
      <c r="BS4469">
        <v>0</v>
      </c>
      <c r="BT4469">
        <v>0</v>
      </c>
      <c r="BU4469">
        <v>0</v>
      </c>
      <c r="BV4469">
        <v>0</v>
      </c>
      <c r="BW4469">
        <v>0</v>
      </c>
      <c r="BX4469">
        <v>0</v>
      </c>
      <c r="BY4469">
        <v>0</v>
      </c>
      <c r="BZ4469">
        <v>0</v>
      </c>
      <c r="CA4469">
        <v>0</v>
      </c>
      <c r="CB4469">
        <v>0</v>
      </c>
      <c r="CC4469">
        <v>0</v>
      </c>
      <c r="CD4469">
        <v>0</v>
      </c>
      <c r="CE4469">
        <v>0</v>
      </c>
    </row>
    <row r="4470" spans="1:83" x14ac:dyDescent="0.35">
      <c r="A4470" s="9" t="str">
        <f t="shared" si="69"/>
        <v>0136.801.01</v>
      </c>
      <c r="B4470" s="52" t="e">
        <f>+IF(MATCH(A4470,List!H$10:H$145,0),"Targeted")</f>
        <v>#N/A</v>
      </c>
      <c r="C4470" s="65"/>
      <c r="D4470" s="151" t="s">
        <v>7700</v>
      </c>
      <c r="E4470" s="16" t="s">
        <v>919</v>
      </c>
      <c r="F4470" s="16" t="s">
        <v>920</v>
      </c>
      <c r="G4470" s="16" t="s">
        <v>628</v>
      </c>
      <c r="H4470" s="16" t="s">
        <v>6253</v>
      </c>
      <c r="I4470" s="16" t="s">
        <v>234</v>
      </c>
      <c r="J4470" s="16" t="s">
        <v>6269</v>
      </c>
      <c r="K4470" s="17" t="s">
        <v>6255</v>
      </c>
      <c r="L4470" s="18" t="s">
        <v>6153</v>
      </c>
      <c r="M4470" s="195" t="s">
        <v>6154</v>
      </c>
      <c r="N4470" s="16" t="s">
        <v>6155</v>
      </c>
      <c r="O4470" s="17" t="s">
        <v>346</v>
      </c>
      <c r="P4470" s="17" t="s">
        <v>305</v>
      </c>
      <c r="Q4470" s="17" t="s">
        <v>306</v>
      </c>
      <c r="R4470">
        <v>0</v>
      </c>
      <c r="S4470">
        <v>0</v>
      </c>
      <c r="T4470">
        <v>0</v>
      </c>
      <c r="U4470">
        <v>0</v>
      </c>
      <c r="V4470">
        <v>0</v>
      </c>
      <c r="W4470">
        <v>0</v>
      </c>
      <c r="X4470">
        <v>0</v>
      </c>
      <c r="Y4470">
        <v>0</v>
      </c>
      <c r="Z4470">
        <v>0</v>
      </c>
      <c r="AA4470">
        <v>0</v>
      </c>
      <c r="AB4470">
        <v>0</v>
      </c>
      <c r="AC4470">
        <v>0</v>
      </c>
      <c r="AD4470">
        <v>0</v>
      </c>
      <c r="AE4470">
        <v>0</v>
      </c>
      <c r="AF4470">
        <v>0</v>
      </c>
      <c r="AG4470" s="19">
        <v>0</v>
      </c>
      <c r="AH4470">
        <v>0</v>
      </c>
      <c r="AI4470">
        <v>0</v>
      </c>
      <c r="AJ4470">
        <v>0</v>
      </c>
      <c r="AK4470">
        <v>0</v>
      </c>
      <c r="AL4470">
        <v>0</v>
      </c>
      <c r="AM4470">
        <v>0</v>
      </c>
      <c r="AN4470">
        <v>0</v>
      </c>
      <c r="AO4470">
        <v>155</v>
      </c>
      <c r="AP4470">
        <v>284</v>
      </c>
      <c r="AQ4470">
        <v>71</v>
      </c>
      <c r="AR4470">
        <v>157</v>
      </c>
      <c r="AS4470">
        <v>365</v>
      </c>
      <c r="AT4470">
        <v>121</v>
      </c>
      <c r="AU4470">
        <v>21</v>
      </c>
      <c r="AV4470">
        <v>15</v>
      </c>
      <c r="AW4470">
        <v>60</v>
      </c>
      <c r="AX4470">
        <v>0</v>
      </c>
      <c r="AY4470">
        <v>0</v>
      </c>
      <c r="AZ4470">
        <v>0</v>
      </c>
      <c r="BA4470">
        <v>0</v>
      </c>
      <c r="BB4470">
        <v>0</v>
      </c>
      <c r="BC4470">
        <v>0</v>
      </c>
      <c r="BD4470">
        <v>0</v>
      </c>
      <c r="BE4470">
        <v>0</v>
      </c>
      <c r="BF4470">
        <v>0</v>
      </c>
      <c r="BG4470">
        <v>0</v>
      </c>
      <c r="BH4470">
        <v>0</v>
      </c>
      <c r="BI4470">
        <v>0</v>
      </c>
      <c r="BJ4470">
        <v>0</v>
      </c>
      <c r="BK4470">
        <v>0</v>
      </c>
      <c r="BL4470">
        <v>0</v>
      </c>
      <c r="BM4470">
        <v>0</v>
      </c>
      <c r="BN4470">
        <v>0</v>
      </c>
      <c r="BO4470">
        <v>0</v>
      </c>
      <c r="BP4470">
        <v>0</v>
      </c>
      <c r="BQ4470">
        <v>0</v>
      </c>
      <c r="BR4470">
        <v>0</v>
      </c>
      <c r="BS4470">
        <v>0</v>
      </c>
      <c r="BT4470">
        <v>0</v>
      </c>
      <c r="BU4470">
        <v>0</v>
      </c>
      <c r="BV4470">
        <v>0</v>
      </c>
      <c r="BW4470">
        <v>0</v>
      </c>
      <c r="BX4470">
        <v>0</v>
      </c>
      <c r="BY4470">
        <v>0</v>
      </c>
      <c r="BZ4470">
        <v>0</v>
      </c>
      <c r="CA4470">
        <v>0</v>
      </c>
      <c r="CB4470">
        <v>0</v>
      </c>
      <c r="CC4470">
        <v>0</v>
      </c>
      <c r="CD4470">
        <v>0</v>
      </c>
      <c r="CE4470">
        <v>0</v>
      </c>
    </row>
    <row r="4471" spans="1:83" x14ac:dyDescent="0.35">
      <c r="A4471" s="9" t="str">
        <f t="shared" si="69"/>
        <v>0137.801.01</v>
      </c>
      <c r="B4471" s="52" t="e">
        <f>+IF(MATCH(A4471,List!H$10:H$145,0),"Targeted")</f>
        <v>#N/A</v>
      </c>
      <c r="C4471" s="65"/>
      <c r="D4471" s="151" t="s">
        <v>7700</v>
      </c>
      <c r="E4471" s="16" t="s">
        <v>919</v>
      </c>
      <c r="F4471" s="16" t="s">
        <v>920</v>
      </c>
      <c r="G4471" s="16" t="s">
        <v>628</v>
      </c>
      <c r="H4471" s="16" t="s">
        <v>6253</v>
      </c>
      <c r="I4471" s="16" t="s">
        <v>50</v>
      </c>
      <c r="J4471" s="16" t="s">
        <v>6270</v>
      </c>
      <c r="K4471" s="17" t="s">
        <v>6255</v>
      </c>
      <c r="L4471" s="18" t="s">
        <v>6153</v>
      </c>
      <c r="M4471" s="195" t="s">
        <v>6154</v>
      </c>
      <c r="N4471" s="16" t="s">
        <v>6155</v>
      </c>
      <c r="O4471" s="17" t="s">
        <v>346</v>
      </c>
      <c r="P4471" s="17" t="s">
        <v>305</v>
      </c>
      <c r="Q4471" s="17" t="s">
        <v>306</v>
      </c>
      <c r="R4471">
        <v>0</v>
      </c>
      <c r="S4471">
        <v>0</v>
      </c>
      <c r="T4471">
        <v>0</v>
      </c>
      <c r="U4471">
        <v>0</v>
      </c>
      <c r="V4471">
        <v>0</v>
      </c>
      <c r="W4471">
        <v>0</v>
      </c>
      <c r="X4471">
        <v>0</v>
      </c>
      <c r="Y4471">
        <v>0</v>
      </c>
      <c r="Z4471">
        <v>0</v>
      </c>
      <c r="AA4471">
        <v>0</v>
      </c>
      <c r="AB4471">
        <v>0</v>
      </c>
      <c r="AC4471">
        <v>0</v>
      </c>
      <c r="AD4471">
        <v>0</v>
      </c>
      <c r="AE4471">
        <v>0</v>
      </c>
      <c r="AF4471">
        <v>0</v>
      </c>
      <c r="AG4471" s="19">
        <v>0</v>
      </c>
      <c r="AH4471">
        <v>0</v>
      </c>
      <c r="AI4471">
        <v>0</v>
      </c>
      <c r="AJ4471">
        <v>0</v>
      </c>
      <c r="AK4471">
        <v>0</v>
      </c>
      <c r="AL4471">
        <v>0</v>
      </c>
      <c r="AM4471">
        <v>0</v>
      </c>
      <c r="AN4471">
        <v>0</v>
      </c>
      <c r="AO4471">
        <v>0</v>
      </c>
      <c r="AP4471">
        <v>0</v>
      </c>
      <c r="AQ4471">
        <v>0</v>
      </c>
      <c r="AR4471">
        <v>0</v>
      </c>
      <c r="AS4471">
        <v>0</v>
      </c>
      <c r="AT4471">
        <v>0</v>
      </c>
      <c r="AU4471">
        <v>0</v>
      </c>
      <c r="AV4471">
        <v>0</v>
      </c>
      <c r="AW4471">
        <v>0</v>
      </c>
      <c r="AX4471">
        <v>0</v>
      </c>
      <c r="AY4471">
        <v>0</v>
      </c>
      <c r="AZ4471">
        <v>0</v>
      </c>
      <c r="BA4471">
        <v>0</v>
      </c>
      <c r="BB4471">
        <v>0</v>
      </c>
      <c r="BC4471">
        <v>0</v>
      </c>
      <c r="BD4471">
        <v>0</v>
      </c>
      <c r="BE4471">
        <v>0</v>
      </c>
      <c r="BF4471">
        <v>0</v>
      </c>
      <c r="BG4471">
        <v>0</v>
      </c>
      <c r="BH4471">
        <v>0</v>
      </c>
      <c r="BI4471">
        <v>0</v>
      </c>
      <c r="BJ4471">
        <v>0</v>
      </c>
      <c r="BK4471">
        <v>0</v>
      </c>
      <c r="BL4471">
        <v>0</v>
      </c>
      <c r="BM4471">
        <v>0</v>
      </c>
      <c r="BN4471">
        <v>0</v>
      </c>
      <c r="BO4471">
        <v>0</v>
      </c>
      <c r="BP4471">
        <v>0</v>
      </c>
      <c r="BQ4471">
        <v>0</v>
      </c>
      <c r="BR4471">
        <v>0</v>
      </c>
      <c r="BS4471">
        <v>0</v>
      </c>
      <c r="BT4471">
        <v>0</v>
      </c>
      <c r="BU4471">
        <v>0</v>
      </c>
      <c r="BV4471">
        <v>0</v>
      </c>
      <c r="BW4471">
        <v>-11000</v>
      </c>
      <c r="BX4471">
        <v>-9000</v>
      </c>
      <c r="BY4471">
        <v>-10000</v>
      </c>
      <c r="BZ4471">
        <v>-9000</v>
      </c>
      <c r="CA4471">
        <v>-9000</v>
      </c>
      <c r="CB4471">
        <v>-9000</v>
      </c>
      <c r="CC4471">
        <v>-9000</v>
      </c>
      <c r="CD4471">
        <v>-10000</v>
      </c>
      <c r="CE4471">
        <v>-10000</v>
      </c>
    </row>
    <row r="4472" spans="1:83" x14ac:dyDescent="0.35">
      <c r="A4472" s="9" t="str">
        <f t="shared" si="69"/>
        <v>0155.801.01</v>
      </c>
      <c r="B4472" s="52" t="e">
        <f>+IF(MATCH(A4472,List!H$10:H$145,0),"Targeted")</f>
        <v>#N/A</v>
      </c>
      <c r="C4472" s="65"/>
      <c r="D4472" s="151" t="s">
        <v>7700</v>
      </c>
      <c r="E4472" s="16" t="s">
        <v>919</v>
      </c>
      <c r="F4472" s="16" t="s">
        <v>920</v>
      </c>
      <c r="G4472" s="16" t="s">
        <v>628</v>
      </c>
      <c r="H4472" s="16" t="s">
        <v>6253</v>
      </c>
      <c r="I4472" s="16" t="s">
        <v>4086</v>
      </c>
      <c r="J4472" s="16" t="s">
        <v>6271</v>
      </c>
      <c r="K4472" s="17" t="s">
        <v>6255</v>
      </c>
      <c r="L4472" s="18" t="s">
        <v>6153</v>
      </c>
      <c r="M4472" s="195" t="s">
        <v>6154</v>
      </c>
      <c r="N4472" s="16" t="s">
        <v>6155</v>
      </c>
      <c r="O4472" s="17" t="s">
        <v>346</v>
      </c>
      <c r="P4472" s="17" t="s">
        <v>305</v>
      </c>
      <c r="Q4472" s="17" t="s">
        <v>306</v>
      </c>
      <c r="R4472">
        <v>0</v>
      </c>
      <c r="S4472">
        <v>0</v>
      </c>
      <c r="T4472">
        <v>0</v>
      </c>
      <c r="U4472">
        <v>0</v>
      </c>
      <c r="V4472">
        <v>0</v>
      </c>
      <c r="W4472">
        <v>0</v>
      </c>
      <c r="X4472">
        <v>0</v>
      </c>
      <c r="Y4472">
        <v>0</v>
      </c>
      <c r="Z4472">
        <v>0</v>
      </c>
      <c r="AA4472">
        <v>0</v>
      </c>
      <c r="AB4472">
        <v>0</v>
      </c>
      <c r="AC4472">
        <v>0</v>
      </c>
      <c r="AD4472">
        <v>0</v>
      </c>
      <c r="AE4472">
        <v>0</v>
      </c>
      <c r="AF4472">
        <v>0</v>
      </c>
      <c r="AG4472" s="19">
        <v>0</v>
      </c>
      <c r="AH4472">
        <v>0</v>
      </c>
      <c r="AI4472">
        <v>0</v>
      </c>
      <c r="AJ4472">
        <v>0</v>
      </c>
      <c r="AK4472">
        <v>0</v>
      </c>
      <c r="AL4472">
        <v>0</v>
      </c>
      <c r="AM4472">
        <v>0</v>
      </c>
      <c r="AN4472">
        <v>0</v>
      </c>
      <c r="AO4472">
        <v>7134</v>
      </c>
      <c r="AP4472">
        <v>7976</v>
      </c>
      <c r="AQ4472">
        <v>7956</v>
      </c>
      <c r="AR4472">
        <v>12436</v>
      </c>
      <c r="AS4472">
        <v>16268</v>
      </c>
      <c r="AT4472">
        <v>20992</v>
      </c>
      <c r="AU4472">
        <v>13287</v>
      </c>
      <c r="AV4472">
        <v>11342</v>
      </c>
      <c r="AW4472">
        <v>26090</v>
      </c>
      <c r="AX4472">
        <v>25639</v>
      </c>
      <c r="AY4472">
        <v>17255</v>
      </c>
      <c r="AZ4472">
        <v>11000</v>
      </c>
      <c r="BA4472">
        <v>13000</v>
      </c>
      <c r="BB4472">
        <v>14000</v>
      </c>
      <c r="BC4472">
        <v>14000</v>
      </c>
      <c r="BD4472">
        <v>11000</v>
      </c>
      <c r="BE4472">
        <v>16000</v>
      </c>
      <c r="BF4472">
        <v>16000</v>
      </c>
      <c r="BG4472">
        <v>18000</v>
      </c>
      <c r="BH4472">
        <v>25000</v>
      </c>
      <c r="BI4472">
        <v>27000</v>
      </c>
      <c r="BJ4472">
        <v>36000</v>
      </c>
      <c r="BK4472">
        <v>30000</v>
      </c>
      <c r="BL4472">
        <v>54000</v>
      </c>
      <c r="BM4472">
        <v>65000</v>
      </c>
      <c r="BN4472">
        <v>41000</v>
      </c>
      <c r="BO4472">
        <v>41000</v>
      </c>
      <c r="BP4472">
        <v>38000</v>
      </c>
      <c r="BQ4472">
        <v>44000</v>
      </c>
      <c r="BR4472">
        <v>44000</v>
      </c>
      <c r="BS4472">
        <v>35000</v>
      </c>
      <c r="BT4472">
        <v>25000</v>
      </c>
      <c r="BU4472">
        <v>35000</v>
      </c>
      <c r="BV4472">
        <v>56000</v>
      </c>
      <c r="BW4472">
        <v>44000</v>
      </c>
      <c r="BX4472">
        <v>36000</v>
      </c>
      <c r="BY4472">
        <v>61000</v>
      </c>
      <c r="BZ4472">
        <v>71000</v>
      </c>
      <c r="CA4472">
        <v>90000</v>
      </c>
      <c r="CB4472">
        <v>111000</v>
      </c>
      <c r="CC4472">
        <v>126000</v>
      </c>
      <c r="CD4472">
        <v>129000</v>
      </c>
      <c r="CE4472">
        <v>131000</v>
      </c>
    </row>
    <row r="4473" spans="1:83" x14ac:dyDescent="0.35">
      <c r="A4473" s="9" t="str">
        <f t="shared" si="69"/>
        <v>0158.801.01</v>
      </c>
      <c r="B4473" s="52" t="e">
        <f>+IF(MATCH(A4473,List!H$10:H$145,0),"Targeted")</f>
        <v>#N/A</v>
      </c>
      <c r="C4473" s="65"/>
      <c r="D4473" s="151" t="s">
        <v>7700</v>
      </c>
      <c r="E4473" s="16" t="s">
        <v>919</v>
      </c>
      <c r="F4473" s="16" t="s">
        <v>920</v>
      </c>
      <c r="G4473" s="16" t="s">
        <v>628</v>
      </c>
      <c r="H4473" s="16" t="s">
        <v>6253</v>
      </c>
      <c r="I4473" s="16" t="s">
        <v>6272</v>
      </c>
      <c r="J4473" s="16" t="s">
        <v>6273</v>
      </c>
      <c r="K4473" s="17" t="s">
        <v>6255</v>
      </c>
      <c r="L4473" s="18" t="s">
        <v>6153</v>
      </c>
      <c r="M4473" s="195" t="s">
        <v>6154</v>
      </c>
      <c r="N4473" s="16" t="s">
        <v>6155</v>
      </c>
      <c r="O4473" s="17" t="s">
        <v>346</v>
      </c>
      <c r="P4473" s="17" t="s">
        <v>305</v>
      </c>
      <c r="Q4473" s="17" t="s">
        <v>306</v>
      </c>
      <c r="R4473">
        <v>0</v>
      </c>
      <c r="S4473">
        <v>0</v>
      </c>
      <c r="T4473">
        <v>0</v>
      </c>
      <c r="U4473">
        <v>0</v>
      </c>
      <c r="V4473">
        <v>0</v>
      </c>
      <c r="W4473">
        <v>0</v>
      </c>
      <c r="X4473">
        <v>0</v>
      </c>
      <c r="Y4473">
        <v>0</v>
      </c>
      <c r="Z4473">
        <v>0</v>
      </c>
      <c r="AA4473">
        <v>0</v>
      </c>
      <c r="AB4473">
        <v>0</v>
      </c>
      <c r="AC4473">
        <v>0</v>
      </c>
      <c r="AD4473">
        <v>0</v>
      </c>
      <c r="AE4473">
        <v>0</v>
      </c>
      <c r="AF4473">
        <v>0</v>
      </c>
      <c r="AG4473" s="19">
        <v>0</v>
      </c>
      <c r="AH4473">
        <v>0</v>
      </c>
      <c r="AI4473">
        <v>0</v>
      </c>
      <c r="AJ4473">
        <v>0</v>
      </c>
      <c r="AK4473">
        <v>0</v>
      </c>
      <c r="AL4473">
        <v>0</v>
      </c>
      <c r="AM4473">
        <v>0</v>
      </c>
      <c r="AN4473">
        <v>0</v>
      </c>
      <c r="AO4473">
        <v>252</v>
      </c>
      <c r="AP4473">
        <v>4</v>
      </c>
      <c r="AQ4473">
        <v>0</v>
      </c>
      <c r="AR4473">
        <v>0</v>
      </c>
      <c r="AS4473">
        <v>0</v>
      </c>
      <c r="AT4473">
        <v>0</v>
      </c>
      <c r="AU4473">
        <v>0</v>
      </c>
      <c r="AV4473">
        <v>0</v>
      </c>
      <c r="AW4473">
        <v>0</v>
      </c>
      <c r="AX4473">
        <v>0</v>
      </c>
      <c r="AY4473">
        <v>0</v>
      </c>
      <c r="AZ4473">
        <v>0</v>
      </c>
      <c r="BA4473">
        <v>0</v>
      </c>
      <c r="BB4473">
        <v>0</v>
      </c>
      <c r="BC4473">
        <v>0</v>
      </c>
      <c r="BD4473">
        <v>0</v>
      </c>
      <c r="BE4473">
        <v>0</v>
      </c>
      <c r="BF4473">
        <v>0</v>
      </c>
      <c r="BG4473">
        <v>0</v>
      </c>
      <c r="BH4473">
        <v>0</v>
      </c>
      <c r="BI4473">
        <v>0</v>
      </c>
      <c r="BJ4473">
        <v>0</v>
      </c>
      <c r="BK4473">
        <v>0</v>
      </c>
      <c r="BL4473">
        <v>0</v>
      </c>
      <c r="BM4473">
        <v>0</v>
      </c>
      <c r="BN4473">
        <v>0</v>
      </c>
      <c r="BO4473">
        <v>0</v>
      </c>
      <c r="BP4473">
        <v>0</v>
      </c>
      <c r="BQ4473">
        <v>0</v>
      </c>
      <c r="BR4473">
        <v>0</v>
      </c>
      <c r="BS4473">
        <v>0</v>
      </c>
      <c r="BT4473">
        <v>0</v>
      </c>
      <c r="BU4473">
        <v>0</v>
      </c>
      <c r="BV4473">
        <v>0</v>
      </c>
      <c r="BW4473">
        <v>0</v>
      </c>
      <c r="BX4473">
        <v>0</v>
      </c>
      <c r="BY4473">
        <v>0</v>
      </c>
      <c r="BZ4473">
        <v>0</v>
      </c>
      <c r="CA4473">
        <v>0</v>
      </c>
      <c r="CB4473">
        <v>0</v>
      </c>
      <c r="CC4473">
        <v>0</v>
      </c>
      <c r="CD4473">
        <v>0</v>
      </c>
      <c r="CE4473">
        <v>0</v>
      </c>
    </row>
    <row r="4474" spans="1:83" x14ac:dyDescent="0.35">
      <c r="A4474" s="9" t="str">
        <f t="shared" si="69"/>
        <v>0160.801.01</v>
      </c>
      <c r="B4474" s="52" t="e">
        <f>+IF(MATCH(A4474,List!H$10:H$145,0),"Targeted")</f>
        <v>#N/A</v>
      </c>
      <c r="C4474" s="65"/>
      <c r="D4474" s="151" t="s">
        <v>7700</v>
      </c>
      <c r="E4474" s="16" t="s">
        <v>919</v>
      </c>
      <c r="F4474" s="16" t="s">
        <v>920</v>
      </c>
      <c r="G4474" s="16" t="s">
        <v>628</v>
      </c>
      <c r="H4474" s="16" t="s">
        <v>6253</v>
      </c>
      <c r="I4474" s="16" t="s">
        <v>3326</v>
      </c>
      <c r="J4474" s="16" t="s">
        <v>6274</v>
      </c>
      <c r="K4474" s="17" t="s">
        <v>6255</v>
      </c>
      <c r="L4474" s="18" t="s">
        <v>6153</v>
      </c>
      <c r="M4474" s="195" t="s">
        <v>6154</v>
      </c>
      <c r="N4474" s="16" t="s">
        <v>6155</v>
      </c>
      <c r="O4474" s="17" t="s">
        <v>346</v>
      </c>
      <c r="P4474" s="17" t="s">
        <v>305</v>
      </c>
      <c r="Q4474" s="17" t="s">
        <v>306</v>
      </c>
      <c r="R4474">
        <v>0</v>
      </c>
      <c r="S4474">
        <v>0</v>
      </c>
      <c r="T4474">
        <v>0</v>
      </c>
      <c r="U4474">
        <v>0</v>
      </c>
      <c r="V4474">
        <v>0</v>
      </c>
      <c r="W4474">
        <v>0</v>
      </c>
      <c r="X4474">
        <v>0</v>
      </c>
      <c r="Y4474">
        <v>0</v>
      </c>
      <c r="Z4474">
        <v>0</v>
      </c>
      <c r="AA4474">
        <v>0</v>
      </c>
      <c r="AB4474">
        <v>0</v>
      </c>
      <c r="AC4474">
        <v>0</v>
      </c>
      <c r="AD4474">
        <v>0</v>
      </c>
      <c r="AE4474">
        <v>0</v>
      </c>
      <c r="AF4474">
        <v>0</v>
      </c>
      <c r="AG4474" s="19">
        <v>0</v>
      </c>
      <c r="AH4474">
        <v>0</v>
      </c>
      <c r="AI4474">
        <v>0</v>
      </c>
      <c r="AJ4474">
        <v>0</v>
      </c>
      <c r="AK4474">
        <v>0</v>
      </c>
      <c r="AL4474">
        <v>0</v>
      </c>
      <c r="AM4474">
        <v>0</v>
      </c>
      <c r="AN4474">
        <v>0</v>
      </c>
      <c r="AO4474">
        <v>0</v>
      </c>
      <c r="AP4474">
        <v>0</v>
      </c>
      <c r="AQ4474">
        <v>0</v>
      </c>
      <c r="AR4474">
        <v>0</v>
      </c>
      <c r="AS4474">
        <v>0</v>
      </c>
      <c r="AT4474">
        <v>0</v>
      </c>
      <c r="AU4474">
        <v>0</v>
      </c>
      <c r="AV4474">
        <v>119</v>
      </c>
      <c r="AW4474">
        <v>102</v>
      </c>
      <c r="AX4474">
        <v>0</v>
      </c>
      <c r="AY4474">
        <v>0</v>
      </c>
      <c r="AZ4474">
        <v>0</v>
      </c>
      <c r="BA4474">
        <v>0</v>
      </c>
      <c r="BB4474">
        <v>0</v>
      </c>
      <c r="BC4474">
        <v>0</v>
      </c>
      <c r="BD4474">
        <v>0</v>
      </c>
      <c r="BE4474">
        <v>0</v>
      </c>
      <c r="BF4474">
        <v>0</v>
      </c>
      <c r="BG4474">
        <v>0</v>
      </c>
      <c r="BH4474">
        <v>0</v>
      </c>
      <c r="BI4474">
        <v>0</v>
      </c>
      <c r="BJ4474">
        <v>0</v>
      </c>
      <c r="BK4474">
        <v>0</v>
      </c>
      <c r="BL4474">
        <v>0</v>
      </c>
      <c r="BM4474">
        <v>0</v>
      </c>
      <c r="BN4474">
        <v>0</v>
      </c>
      <c r="BO4474">
        <v>0</v>
      </c>
      <c r="BP4474">
        <v>0</v>
      </c>
      <c r="BQ4474">
        <v>0</v>
      </c>
      <c r="BR4474">
        <v>0</v>
      </c>
      <c r="BS4474">
        <v>0</v>
      </c>
      <c r="BT4474">
        <v>0</v>
      </c>
      <c r="BU4474">
        <v>0</v>
      </c>
      <c r="BV4474">
        <v>0</v>
      </c>
      <c r="BW4474">
        <v>0</v>
      </c>
      <c r="BX4474">
        <v>0</v>
      </c>
      <c r="BY4474">
        <v>0</v>
      </c>
      <c r="BZ4474">
        <v>0</v>
      </c>
      <c r="CA4474">
        <v>0</v>
      </c>
      <c r="CB4474">
        <v>0</v>
      </c>
      <c r="CC4474">
        <v>0</v>
      </c>
      <c r="CD4474">
        <v>0</v>
      </c>
      <c r="CE4474">
        <v>0</v>
      </c>
    </row>
    <row r="4475" spans="1:83" x14ac:dyDescent="0.35">
      <c r="A4475" s="9" t="str">
        <f t="shared" si="69"/>
        <v>0161.801.01</v>
      </c>
      <c r="B4475" s="52" t="e">
        <f>+IF(MATCH(A4475,List!H$10:H$145,0),"Targeted")</f>
        <v>#N/A</v>
      </c>
      <c r="C4475" s="65"/>
      <c r="D4475" s="151" t="s">
        <v>7700</v>
      </c>
      <c r="E4475" s="16" t="s">
        <v>919</v>
      </c>
      <c r="F4475" s="16" t="s">
        <v>920</v>
      </c>
      <c r="G4475" s="16" t="s">
        <v>628</v>
      </c>
      <c r="H4475" s="16" t="s">
        <v>6253</v>
      </c>
      <c r="I4475" s="16" t="s">
        <v>3661</v>
      </c>
      <c r="J4475" s="16" t="s">
        <v>6275</v>
      </c>
      <c r="K4475" s="17" t="s">
        <v>6255</v>
      </c>
      <c r="L4475" s="18" t="s">
        <v>6153</v>
      </c>
      <c r="M4475" s="195" t="s">
        <v>6154</v>
      </c>
      <c r="N4475" s="16" t="s">
        <v>6155</v>
      </c>
      <c r="O4475" s="17" t="s">
        <v>346</v>
      </c>
      <c r="P4475" s="17" t="s">
        <v>305</v>
      </c>
      <c r="Q4475" s="17" t="s">
        <v>306</v>
      </c>
      <c r="R4475">
        <v>0</v>
      </c>
      <c r="S4475">
        <v>0</v>
      </c>
      <c r="T4475">
        <v>0</v>
      </c>
      <c r="U4475">
        <v>0</v>
      </c>
      <c r="V4475">
        <v>0</v>
      </c>
      <c r="W4475">
        <v>0</v>
      </c>
      <c r="X4475">
        <v>0</v>
      </c>
      <c r="Y4475">
        <v>0</v>
      </c>
      <c r="Z4475">
        <v>0</v>
      </c>
      <c r="AA4475">
        <v>0</v>
      </c>
      <c r="AB4475">
        <v>0</v>
      </c>
      <c r="AC4475">
        <v>0</v>
      </c>
      <c r="AD4475">
        <v>0</v>
      </c>
      <c r="AE4475">
        <v>0</v>
      </c>
      <c r="AF4475">
        <v>0</v>
      </c>
      <c r="AG4475" s="19">
        <v>0</v>
      </c>
      <c r="AH4475">
        <v>0</v>
      </c>
      <c r="AI4475">
        <v>0</v>
      </c>
      <c r="AJ4475">
        <v>0</v>
      </c>
      <c r="AK4475">
        <v>0</v>
      </c>
      <c r="AL4475">
        <v>0</v>
      </c>
      <c r="AM4475">
        <v>0</v>
      </c>
      <c r="AN4475">
        <v>0</v>
      </c>
      <c r="AO4475">
        <v>737</v>
      </c>
      <c r="AP4475">
        <v>735</v>
      </c>
      <c r="AQ4475">
        <v>747</v>
      </c>
      <c r="AR4475">
        <v>902</v>
      </c>
      <c r="AS4475">
        <v>1088</v>
      </c>
      <c r="AT4475">
        <v>1171</v>
      </c>
      <c r="AU4475">
        <v>1260</v>
      </c>
      <c r="AV4475">
        <v>1348</v>
      </c>
      <c r="AW4475">
        <v>1454</v>
      </c>
      <c r="AX4475">
        <v>1506</v>
      </c>
      <c r="AY4475">
        <v>1489</v>
      </c>
      <c r="AZ4475">
        <v>2000</v>
      </c>
      <c r="BA4475">
        <v>2000</v>
      </c>
      <c r="BB4475">
        <v>2000</v>
      </c>
      <c r="BC4475">
        <v>2000</v>
      </c>
      <c r="BD4475">
        <v>2000</v>
      </c>
      <c r="BE4475">
        <v>6000</v>
      </c>
      <c r="BF4475">
        <v>8000</v>
      </c>
      <c r="BG4475">
        <v>26000</v>
      </c>
      <c r="BH4475">
        <v>65000</v>
      </c>
      <c r="BI4475">
        <v>80000</v>
      </c>
      <c r="BJ4475">
        <v>60000</v>
      </c>
      <c r="BK4475">
        <v>65000</v>
      </c>
      <c r="BL4475">
        <v>87000</v>
      </c>
      <c r="BM4475">
        <v>48000</v>
      </c>
      <c r="BN4475">
        <v>56000</v>
      </c>
      <c r="BO4475">
        <v>41000</v>
      </c>
      <c r="BP4475">
        <v>26000</v>
      </c>
      <c r="BQ4475">
        <v>25000</v>
      </c>
      <c r="BR4475">
        <v>25000</v>
      </c>
      <c r="BS4475">
        <v>20000</v>
      </c>
      <c r="BT4475">
        <v>22000</v>
      </c>
      <c r="BU4475">
        <v>23000</v>
      </c>
      <c r="BV4475">
        <v>19000</v>
      </c>
      <c r="BW4475">
        <v>22000</v>
      </c>
      <c r="BX4475">
        <v>23000</v>
      </c>
      <c r="BY4475">
        <v>24000</v>
      </c>
      <c r="BZ4475">
        <v>25000</v>
      </c>
      <c r="CA4475">
        <v>26000</v>
      </c>
      <c r="CB4475">
        <v>27000</v>
      </c>
      <c r="CC4475">
        <v>27000</v>
      </c>
      <c r="CD4475">
        <v>27000</v>
      </c>
      <c r="CE4475">
        <v>28000</v>
      </c>
    </row>
    <row r="4476" spans="1:83" x14ac:dyDescent="0.35">
      <c r="A4476" s="9" t="str">
        <f t="shared" si="69"/>
        <v>0171.801.01</v>
      </c>
      <c r="B4476" s="52" t="e">
        <f>+IF(MATCH(A4476,List!H$10:H$145,0),"Targeted")</f>
        <v>#N/A</v>
      </c>
      <c r="C4476" s="65"/>
      <c r="D4476" s="151" t="s">
        <v>7700</v>
      </c>
      <c r="E4476" s="16" t="s">
        <v>919</v>
      </c>
      <c r="F4476" s="16" t="s">
        <v>920</v>
      </c>
      <c r="G4476" s="16" t="s">
        <v>628</v>
      </c>
      <c r="H4476" s="16" t="s">
        <v>6253</v>
      </c>
      <c r="I4476" s="16" t="s">
        <v>4174</v>
      </c>
      <c r="J4476" s="16" t="s">
        <v>6276</v>
      </c>
      <c r="K4476" s="17" t="s">
        <v>6255</v>
      </c>
      <c r="L4476" s="18" t="s">
        <v>6153</v>
      </c>
      <c r="M4476" s="195" t="s">
        <v>6154</v>
      </c>
      <c r="N4476" s="16" t="s">
        <v>6155</v>
      </c>
      <c r="O4476" s="17" t="s">
        <v>346</v>
      </c>
      <c r="P4476" s="17" t="s">
        <v>305</v>
      </c>
      <c r="Q4476" s="17" t="s">
        <v>306</v>
      </c>
      <c r="R4476">
        <v>0</v>
      </c>
      <c r="S4476">
        <v>0</v>
      </c>
      <c r="T4476">
        <v>0</v>
      </c>
      <c r="U4476">
        <v>0</v>
      </c>
      <c r="V4476">
        <v>0</v>
      </c>
      <c r="W4476">
        <v>0</v>
      </c>
      <c r="X4476">
        <v>0</v>
      </c>
      <c r="Y4476">
        <v>0</v>
      </c>
      <c r="Z4476">
        <v>0</v>
      </c>
      <c r="AA4476">
        <v>0</v>
      </c>
      <c r="AB4476">
        <v>0</v>
      </c>
      <c r="AC4476">
        <v>0</v>
      </c>
      <c r="AD4476">
        <v>0</v>
      </c>
      <c r="AE4476">
        <v>0</v>
      </c>
      <c r="AF4476">
        <v>0</v>
      </c>
      <c r="AG4476" s="19">
        <v>0</v>
      </c>
      <c r="AH4476">
        <v>0</v>
      </c>
      <c r="AI4476">
        <v>0</v>
      </c>
      <c r="AJ4476">
        <v>0</v>
      </c>
      <c r="AK4476">
        <v>0</v>
      </c>
      <c r="AL4476">
        <v>0</v>
      </c>
      <c r="AM4476">
        <v>0</v>
      </c>
      <c r="AN4476">
        <v>0</v>
      </c>
      <c r="AO4476">
        <v>0</v>
      </c>
      <c r="AP4476">
        <v>0</v>
      </c>
      <c r="AQ4476">
        <v>0</v>
      </c>
      <c r="AR4476">
        <v>0</v>
      </c>
      <c r="AS4476">
        <v>0</v>
      </c>
      <c r="AT4476">
        <v>0</v>
      </c>
      <c r="AU4476">
        <v>0</v>
      </c>
      <c r="AV4476">
        <v>0</v>
      </c>
      <c r="AW4476">
        <v>0</v>
      </c>
      <c r="AX4476">
        <v>0</v>
      </c>
      <c r="AY4476">
        <v>0</v>
      </c>
      <c r="AZ4476">
        <v>0</v>
      </c>
      <c r="BA4476">
        <v>0</v>
      </c>
      <c r="BB4476">
        <v>0</v>
      </c>
      <c r="BC4476">
        <v>0</v>
      </c>
      <c r="BD4476">
        <v>0</v>
      </c>
      <c r="BE4476">
        <v>0</v>
      </c>
      <c r="BF4476">
        <v>0</v>
      </c>
      <c r="BG4476">
        <v>0</v>
      </c>
      <c r="BH4476">
        <v>0</v>
      </c>
      <c r="BI4476">
        <v>3000</v>
      </c>
      <c r="BJ4476">
        <v>19000</v>
      </c>
      <c r="BK4476">
        <v>18000</v>
      </c>
      <c r="BL4476">
        <v>20000</v>
      </c>
      <c r="BM4476">
        <v>25000</v>
      </c>
      <c r="BN4476">
        <v>14000</v>
      </c>
      <c r="BO4476">
        <v>11000</v>
      </c>
      <c r="BP4476">
        <v>37000</v>
      </c>
      <c r="BQ4476">
        <v>19000</v>
      </c>
      <c r="BR4476">
        <v>26000</v>
      </c>
      <c r="BS4476">
        <v>21000</v>
      </c>
      <c r="BT4476">
        <v>22000</v>
      </c>
      <c r="BU4476">
        <v>21000</v>
      </c>
      <c r="BV4476">
        <v>20000</v>
      </c>
      <c r="BW4476">
        <v>23000</v>
      </c>
      <c r="BX4476">
        <v>34000</v>
      </c>
      <c r="BY4476">
        <v>33000</v>
      </c>
      <c r="BZ4476">
        <v>52000</v>
      </c>
      <c r="CA4476">
        <v>64000</v>
      </c>
      <c r="CB4476">
        <v>70000</v>
      </c>
      <c r="CC4476">
        <v>78000</v>
      </c>
      <c r="CD4476">
        <v>79000</v>
      </c>
      <c r="CE4476">
        <v>81000</v>
      </c>
    </row>
    <row r="4477" spans="1:83" x14ac:dyDescent="0.35">
      <c r="A4477" s="9" t="str">
        <f t="shared" si="69"/>
        <v>1833.801.01</v>
      </c>
      <c r="B4477" s="52" t="e">
        <f>+IF(MATCH(A4477,List!H$10:H$145,0),"Targeted")</f>
        <v>#N/A</v>
      </c>
      <c r="C4477" s="65"/>
      <c r="D4477" s="151" t="s">
        <v>7700</v>
      </c>
      <c r="E4477" s="16" t="s">
        <v>919</v>
      </c>
      <c r="F4477" s="16" t="s">
        <v>920</v>
      </c>
      <c r="G4477" s="16" t="s">
        <v>628</v>
      </c>
      <c r="H4477" s="16" t="s">
        <v>6253</v>
      </c>
      <c r="I4477" s="16" t="s">
        <v>6277</v>
      </c>
      <c r="J4477" s="16" t="s">
        <v>6278</v>
      </c>
      <c r="K4477" s="17" t="s">
        <v>6255</v>
      </c>
      <c r="L4477" s="18" t="s">
        <v>6153</v>
      </c>
      <c r="M4477" s="195" t="s">
        <v>6154</v>
      </c>
      <c r="N4477" s="16" t="s">
        <v>6155</v>
      </c>
      <c r="O4477" s="17" t="s">
        <v>346</v>
      </c>
      <c r="P4477" s="17" t="s">
        <v>305</v>
      </c>
      <c r="Q4477" s="17" t="s">
        <v>306</v>
      </c>
      <c r="R4477">
        <v>0</v>
      </c>
      <c r="S4477">
        <v>0</v>
      </c>
      <c r="T4477">
        <v>0</v>
      </c>
      <c r="U4477">
        <v>0</v>
      </c>
      <c r="V4477">
        <v>0</v>
      </c>
      <c r="W4477">
        <v>0</v>
      </c>
      <c r="X4477">
        <v>0</v>
      </c>
      <c r="Y4477">
        <v>0</v>
      </c>
      <c r="Z4477">
        <v>0</v>
      </c>
      <c r="AA4477">
        <v>0</v>
      </c>
      <c r="AB4477">
        <v>0</v>
      </c>
      <c r="AC4477">
        <v>0</v>
      </c>
      <c r="AD4477">
        <v>0</v>
      </c>
      <c r="AE4477">
        <v>0</v>
      </c>
      <c r="AF4477">
        <v>0</v>
      </c>
      <c r="AG4477" s="19">
        <v>0</v>
      </c>
      <c r="AH4477">
        <v>0</v>
      </c>
      <c r="AI4477">
        <v>0</v>
      </c>
      <c r="AJ4477">
        <v>0</v>
      </c>
      <c r="AK4477">
        <v>0</v>
      </c>
      <c r="AL4477">
        <v>0</v>
      </c>
      <c r="AM4477">
        <v>0</v>
      </c>
      <c r="AN4477">
        <v>0</v>
      </c>
      <c r="AO4477">
        <v>0</v>
      </c>
      <c r="AP4477">
        <v>0</v>
      </c>
      <c r="AQ4477">
        <v>0</v>
      </c>
      <c r="AR4477">
        <v>0</v>
      </c>
      <c r="AS4477">
        <v>0</v>
      </c>
      <c r="AT4477">
        <v>0</v>
      </c>
      <c r="AU4477">
        <v>0</v>
      </c>
      <c r="AV4477">
        <v>0</v>
      </c>
      <c r="AW4477">
        <v>0</v>
      </c>
      <c r="AX4477">
        <v>0</v>
      </c>
      <c r="AY4477">
        <v>0</v>
      </c>
      <c r="AZ4477">
        <v>0</v>
      </c>
      <c r="BA4477">
        <v>0</v>
      </c>
      <c r="BB4477">
        <v>0</v>
      </c>
      <c r="BC4477">
        <v>0</v>
      </c>
      <c r="BD4477">
        <v>0</v>
      </c>
      <c r="BE4477">
        <v>0</v>
      </c>
      <c r="BF4477">
        <v>0</v>
      </c>
      <c r="BG4477">
        <v>0</v>
      </c>
      <c r="BH4477">
        <v>0</v>
      </c>
      <c r="BI4477">
        <v>0</v>
      </c>
      <c r="BJ4477">
        <v>0</v>
      </c>
      <c r="BK4477">
        <v>0</v>
      </c>
      <c r="BL4477">
        <v>0</v>
      </c>
      <c r="BM4477">
        <v>0</v>
      </c>
      <c r="BN4477">
        <v>0</v>
      </c>
      <c r="BO4477">
        <v>1000</v>
      </c>
      <c r="BP4477">
        <v>2000</v>
      </c>
      <c r="BQ4477">
        <v>2000</v>
      </c>
      <c r="BR4477">
        <v>9000</v>
      </c>
      <c r="BS4477">
        <v>16000</v>
      </c>
      <c r="BT4477">
        <v>35000</v>
      </c>
      <c r="BU4477">
        <v>54000</v>
      </c>
      <c r="BV4477">
        <v>64000</v>
      </c>
      <c r="BW4477">
        <v>95000</v>
      </c>
      <c r="BX4477">
        <v>33000</v>
      </c>
      <c r="BY4477">
        <v>21000</v>
      </c>
      <c r="BZ4477">
        <v>1000</v>
      </c>
      <c r="CA4477">
        <v>0</v>
      </c>
      <c r="CB4477">
        <v>0</v>
      </c>
      <c r="CC4477">
        <v>0</v>
      </c>
      <c r="CD4477">
        <v>0</v>
      </c>
      <c r="CE4477">
        <v>0</v>
      </c>
    </row>
    <row r="4478" spans="1:83" x14ac:dyDescent="0.35">
      <c r="A4478" s="9" t="str">
        <f t="shared" si="69"/>
        <v>4022.801.00</v>
      </c>
      <c r="B4478" s="52" t="e">
        <f>+IF(MATCH(A4478,List!H$10:H$145,0),"Targeted")</f>
        <v>#N/A</v>
      </c>
      <c r="C4478" s="65"/>
      <c r="D4478" s="151" t="s">
        <v>7700</v>
      </c>
      <c r="E4478" s="16" t="s">
        <v>919</v>
      </c>
      <c r="F4478" s="16" t="s">
        <v>920</v>
      </c>
      <c r="G4478" s="16" t="s">
        <v>628</v>
      </c>
      <c r="H4478" s="16" t="s">
        <v>6253</v>
      </c>
      <c r="I4478" s="16" t="s">
        <v>6180</v>
      </c>
      <c r="J4478" s="16" t="s">
        <v>6279</v>
      </c>
      <c r="K4478" s="17" t="s">
        <v>298</v>
      </c>
      <c r="L4478" s="18" t="s">
        <v>6153</v>
      </c>
      <c r="M4478" s="195" t="s">
        <v>6154</v>
      </c>
      <c r="N4478" s="16" t="s">
        <v>6155</v>
      </c>
      <c r="O4478" s="17" t="s">
        <v>346</v>
      </c>
      <c r="P4478" s="17" t="s">
        <v>305</v>
      </c>
      <c r="Q4478" s="17" t="s">
        <v>306</v>
      </c>
      <c r="R4478">
        <v>0</v>
      </c>
      <c r="S4478">
        <v>0</v>
      </c>
      <c r="T4478">
        <v>0</v>
      </c>
      <c r="U4478">
        <v>0</v>
      </c>
      <c r="V4478">
        <v>0</v>
      </c>
      <c r="W4478">
        <v>0</v>
      </c>
      <c r="X4478">
        <v>0</v>
      </c>
      <c r="Y4478">
        <v>0</v>
      </c>
      <c r="Z4478">
        <v>0</v>
      </c>
      <c r="AA4478">
        <v>0</v>
      </c>
      <c r="AB4478">
        <v>0</v>
      </c>
      <c r="AC4478">
        <v>0</v>
      </c>
      <c r="AD4478">
        <v>0</v>
      </c>
      <c r="AE4478">
        <v>0</v>
      </c>
      <c r="AF4478">
        <v>0</v>
      </c>
      <c r="AG4478" s="19">
        <v>0</v>
      </c>
      <c r="AH4478">
        <v>0</v>
      </c>
      <c r="AI4478">
        <v>0</v>
      </c>
      <c r="AJ4478">
        <v>0</v>
      </c>
      <c r="AK4478">
        <v>0</v>
      </c>
      <c r="AL4478">
        <v>0</v>
      </c>
      <c r="AM4478">
        <v>0</v>
      </c>
      <c r="AN4478">
        <v>0</v>
      </c>
      <c r="AO4478">
        <v>0</v>
      </c>
      <c r="AP4478">
        <v>0</v>
      </c>
      <c r="AQ4478">
        <v>0</v>
      </c>
      <c r="AR4478">
        <v>221</v>
      </c>
      <c r="AS4478">
        <v>-24</v>
      </c>
      <c r="AT4478">
        <v>-336</v>
      </c>
      <c r="AU4478">
        <v>233</v>
      </c>
      <c r="AV4478">
        <v>-78</v>
      </c>
      <c r="AW4478">
        <v>-179</v>
      </c>
      <c r="AX4478">
        <v>67</v>
      </c>
      <c r="AY4478">
        <v>350</v>
      </c>
      <c r="AZ4478">
        <v>0</v>
      </c>
      <c r="BA4478">
        <v>0</v>
      </c>
      <c r="BB4478">
        <v>0</v>
      </c>
      <c r="BC4478">
        <v>0</v>
      </c>
      <c r="BD4478">
        <v>0</v>
      </c>
      <c r="BE4478">
        <v>0</v>
      </c>
      <c r="BF4478">
        <v>0</v>
      </c>
      <c r="BG4478">
        <v>0</v>
      </c>
      <c r="BH4478">
        <v>0</v>
      </c>
      <c r="BI4478">
        <v>0</v>
      </c>
      <c r="BJ4478">
        <v>0</v>
      </c>
      <c r="BK4478">
        <v>0</v>
      </c>
      <c r="BL4478">
        <v>0</v>
      </c>
      <c r="BM4478">
        <v>0</v>
      </c>
      <c r="BN4478">
        <v>0</v>
      </c>
      <c r="BO4478">
        <v>0</v>
      </c>
      <c r="BP4478">
        <v>0</v>
      </c>
      <c r="BQ4478">
        <v>0</v>
      </c>
      <c r="BR4478">
        <v>0</v>
      </c>
      <c r="BS4478">
        <v>0</v>
      </c>
      <c r="BT4478">
        <v>0</v>
      </c>
      <c r="BU4478">
        <v>0</v>
      </c>
      <c r="BV4478">
        <v>0</v>
      </c>
      <c r="BW4478">
        <v>0</v>
      </c>
      <c r="BX4478">
        <v>0</v>
      </c>
      <c r="BY4478">
        <v>0</v>
      </c>
      <c r="BZ4478">
        <v>0</v>
      </c>
      <c r="CA4478">
        <v>0</v>
      </c>
      <c r="CB4478">
        <v>0</v>
      </c>
      <c r="CC4478">
        <v>0</v>
      </c>
      <c r="CD4478">
        <v>0</v>
      </c>
      <c r="CE4478">
        <v>0</v>
      </c>
    </row>
    <row r="4479" spans="1:83" x14ac:dyDescent="0.35">
      <c r="A4479" s="9" t="str">
        <f t="shared" si="69"/>
        <v>4200.801.01</v>
      </c>
      <c r="B4479" s="52" t="e">
        <f>+IF(MATCH(A4479,List!H$10:H$145,0),"Targeted")</f>
        <v>#N/A</v>
      </c>
      <c r="C4479" s="65"/>
      <c r="D4479" s="151"/>
      <c r="E4479" s="16" t="s">
        <v>919</v>
      </c>
      <c r="F4479" s="16" t="s">
        <v>920</v>
      </c>
      <c r="G4479" s="16" t="s">
        <v>628</v>
      </c>
      <c r="H4479" s="16" t="s">
        <v>6253</v>
      </c>
      <c r="I4479" s="16" t="s">
        <v>6280</v>
      </c>
      <c r="J4479" s="16" t="s">
        <v>6281</v>
      </c>
      <c r="K4479" s="17" t="s">
        <v>6255</v>
      </c>
      <c r="L4479" s="18" t="s">
        <v>6153</v>
      </c>
      <c r="M4479" s="195" t="s">
        <v>6154</v>
      </c>
      <c r="N4479" s="16" t="s">
        <v>6155</v>
      </c>
      <c r="O4479" s="17" t="s">
        <v>304</v>
      </c>
      <c r="P4479" s="17" t="s">
        <v>305</v>
      </c>
      <c r="Q4479" s="17" t="s">
        <v>306</v>
      </c>
      <c r="R4479">
        <v>0</v>
      </c>
      <c r="S4479">
        <v>0</v>
      </c>
      <c r="T4479">
        <v>0</v>
      </c>
      <c r="U4479">
        <v>0</v>
      </c>
      <c r="V4479">
        <v>0</v>
      </c>
      <c r="W4479">
        <v>0</v>
      </c>
      <c r="X4479">
        <v>0</v>
      </c>
      <c r="Y4479">
        <v>0</v>
      </c>
      <c r="Z4479">
        <v>0</v>
      </c>
      <c r="AA4479">
        <v>0</v>
      </c>
      <c r="AB4479">
        <v>0</v>
      </c>
      <c r="AC4479">
        <v>0</v>
      </c>
      <c r="AD4479">
        <v>0</v>
      </c>
      <c r="AE4479">
        <v>0</v>
      </c>
      <c r="AF4479">
        <v>0</v>
      </c>
      <c r="AG4479" s="19">
        <v>0</v>
      </c>
      <c r="AH4479">
        <v>0</v>
      </c>
      <c r="AI4479">
        <v>0</v>
      </c>
      <c r="AJ4479">
        <v>0</v>
      </c>
      <c r="AK4479">
        <v>0</v>
      </c>
      <c r="AL4479">
        <v>0</v>
      </c>
      <c r="AM4479">
        <v>0</v>
      </c>
      <c r="AN4479">
        <v>0</v>
      </c>
      <c r="AO4479">
        <v>0</v>
      </c>
      <c r="AP4479">
        <v>0</v>
      </c>
      <c r="AQ4479">
        <v>0</v>
      </c>
      <c r="AR4479">
        <v>0</v>
      </c>
      <c r="AS4479">
        <v>0</v>
      </c>
      <c r="AT4479">
        <v>0</v>
      </c>
      <c r="AU4479">
        <v>0</v>
      </c>
      <c r="AV4479">
        <v>0</v>
      </c>
      <c r="AW4479">
        <v>0</v>
      </c>
      <c r="AX4479">
        <v>-134</v>
      </c>
      <c r="AY4479">
        <v>-62</v>
      </c>
      <c r="AZ4479">
        <v>0</v>
      </c>
      <c r="BA4479">
        <v>0</v>
      </c>
      <c r="BB4479">
        <v>0</v>
      </c>
      <c r="BC4479">
        <v>0</v>
      </c>
      <c r="BD4479">
        <v>0</v>
      </c>
      <c r="BE4479">
        <v>0</v>
      </c>
      <c r="BF4479">
        <v>0</v>
      </c>
      <c r="BG4479">
        <v>0</v>
      </c>
      <c r="BH4479">
        <v>0</v>
      </c>
      <c r="BI4479">
        <v>0</v>
      </c>
      <c r="BJ4479">
        <v>0</v>
      </c>
      <c r="BK4479">
        <v>0</v>
      </c>
      <c r="BL4479">
        <v>0</v>
      </c>
      <c r="BM4479">
        <v>0</v>
      </c>
      <c r="BN4479">
        <v>0</v>
      </c>
      <c r="BO4479">
        <v>0</v>
      </c>
      <c r="BP4479">
        <v>0</v>
      </c>
      <c r="BQ4479">
        <v>0</v>
      </c>
      <c r="BR4479">
        <v>0</v>
      </c>
      <c r="BS4479">
        <v>0</v>
      </c>
      <c r="BT4479">
        <v>0</v>
      </c>
      <c r="BU4479">
        <v>0</v>
      </c>
      <c r="BV4479">
        <v>0</v>
      </c>
      <c r="BW4479">
        <v>0</v>
      </c>
      <c r="BX4479" s="10">
        <v>0</v>
      </c>
      <c r="BY4479">
        <v>0</v>
      </c>
      <c r="BZ4479">
        <v>0</v>
      </c>
      <c r="CA4479">
        <v>0</v>
      </c>
      <c r="CB4479">
        <v>0</v>
      </c>
      <c r="CC4479">
        <v>0</v>
      </c>
      <c r="CD4479">
        <v>0</v>
      </c>
      <c r="CE4479">
        <v>0</v>
      </c>
    </row>
    <row r="4480" spans="1:83" x14ac:dyDescent="0.35">
      <c r="A4480" s="9" t="str">
        <f t="shared" si="69"/>
        <v>4296.801.01</v>
      </c>
      <c r="B4480" s="52" t="e">
        <f>+IF(MATCH(A4480,List!H$10:H$145,0),"Targeted")</f>
        <v>#N/A</v>
      </c>
      <c r="C4480" s="65"/>
      <c r="D4480" s="151" t="s">
        <v>7700</v>
      </c>
      <c r="E4480" s="16" t="s">
        <v>919</v>
      </c>
      <c r="F4480" s="16" t="s">
        <v>920</v>
      </c>
      <c r="G4480" s="16" t="s">
        <v>628</v>
      </c>
      <c r="H4480" s="16" t="s">
        <v>6253</v>
      </c>
      <c r="I4480" s="16" t="s">
        <v>6282</v>
      </c>
      <c r="J4480" s="16" t="s">
        <v>6283</v>
      </c>
      <c r="K4480" s="17" t="s">
        <v>6255</v>
      </c>
      <c r="L4480" s="18" t="s">
        <v>6153</v>
      </c>
      <c r="M4480" s="195" t="s">
        <v>6154</v>
      </c>
      <c r="N4480" s="16" t="s">
        <v>6155</v>
      </c>
      <c r="O4480" s="17" t="s">
        <v>346</v>
      </c>
      <c r="P4480" s="17" t="s">
        <v>305</v>
      </c>
      <c r="Q4480" s="17" t="s">
        <v>306</v>
      </c>
      <c r="R4480">
        <v>0</v>
      </c>
      <c r="S4480">
        <v>0</v>
      </c>
      <c r="T4480">
        <v>0</v>
      </c>
      <c r="U4480">
        <v>0</v>
      </c>
      <c r="V4480">
        <v>0</v>
      </c>
      <c r="W4480">
        <v>0</v>
      </c>
      <c r="X4480">
        <v>0</v>
      </c>
      <c r="Y4480">
        <v>0</v>
      </c>
      <c r="Z4480">
        <v>0</v>
      </c>
      <c r="AA4480">
        <v>0</v>
      </c>
      <c r="AB4480">
        <v>0</v>
      </c>
      <c r="AC4480">
        <v>0</v>
      </c>
      <c r="AD4480">
        <v>0</v>
      </c>
      <c r="AE4480">
        <v>0</v>
      </c>
      <c r="AF4480">
        <v>0</v>
      </c>
      <c r="AG4480" s="19">
        <v>0</v>
      </c>
      <c r="AH4480">
        <v>0</v>
      </c>
      <c r="AI4480">
        <v>0</v>
      </c>
      <c r="AJ4480">
        <v>0</v>
      </c>
      <c r="AK4480">
        <v>0</v>
      </c>
      <c r="AL4480">
        <v>0</v>
      </c>
      <c r="AM4480">
        <v>0</v>
      </c>
      <c r="AN4480">
        <v>0</v>
      </c>
      <c r="AO4480">
        <v>0</v>
      </c>
      <c r="AP4480">
        <v>0</v>
      </c>
      <c r="AQ4480">
        <v>0</v>
      </c>
      <c r="AR4480">
        <v>0</v>
      </c>
      <c r="AS4480">
        <v>0</v>
      </c>
      <c r="AT4480">
        <v>0</v>
      </c>
      <c r="AU4480">
        <v>0</v>
      </c>
      <c r="AV4480">
        <v>0</v>
      </c>
      <c r="AW4480">
        <v>0</v>
      </c>
      <c r="AX4480">
        <v>0</v>
      </c>
      <c r="AY4480">
        <v>0</v>
      </c>
      <c r="AZ4480">
        <v>0</v>
      </c>
      <c r="BA4480">
        <v>0</v>
      </c>
      <c r="BB4480">
        <v>0</v>
      </c>
      <c r="BC4480">
        <v>0</v>
      </c>
      <c r="BD4480">
        <v>0</v>
      </c>
      <c r="BE4480">
        <v>0</v>
      </c>
      <c r="BF4480">
        <v>0</v>
      </c>
      <c r="BG4480">
        <v>0</v>
      </c>
      <c r="BH4480">
        <v>0</v>
      </c>
      <c r="BI4480">
        <v>0</v>
      </c>
      <c r="BJ4480">
        <v>0</v>
      </c>
      <c r="BK4480">
        <v>0</v>
      </c>
      <c r="BL4480">
        <v>0</v>
      </c>
      <c r="BM4480">
        <v>0</v>
      </c>
      <c r="BN4480">
        <v>-2000</v>
      </c>
      <c r="BO4480">
        <v>-2000</v>
      </c>
      <c r="BP4480">
        <v>-2000</v>
      </c>
      <c r="BQ4480">
        <v>-3000</v>
      </c>
      <c r="BR4480">
        <v>-2000</v>
      </c>
      <c r="BS4480">
        <v>-3000</v>
      </c>
      <c r="BT4480">
        <v>-2000</v>
      </c>
      <c r="BU4480">
        <v>-3000</v>
      </c>
      <c r="BV4480">
        <v>-3000</v>
      </c>
      <c r="BW4480">
        <v>-1000</v>
      </c>
      <c r="BX4480">
        <v>-2000</v>
      </c>
      <c r="BY4480">
        <v>5000</v>
      </c>
      <c r="BZ4480">
        <v>8000</v>
      </c>
      <c r="CA4480">
        <v>2000</v>
      </c>
      <c r="CB4480">
        <v>0</v>
      </c>
      <c r="CC4480">
        <v>1000</v>
      </c>
      <c r="CD4480">
        <v>1000</v>
      </c>
      <c r="CE4480">
        <v>1000</v>
      </c>
    </row>
    <row r="4481" spans="1:83" x14ac:dyDescent="0.35">
      <c r="A4481" s="9" t="str">
        <f t="shared" si="69"/>
        <v>4518.801.01</v>
      </c>
      <c r="B4481" s="52" t="e">
        <f>+IF(MATCH(A4481,List!H$10:H$145,0),"Targeted")</f>
        <v>#N/A</v>
      </c>
      <c r="C4481" s="65"/>
      <c r="D4481" s="151" t="s">
        <v>7700</v>
      </c>
      <c r="E4481" s="16" t="s">
        <v>919</v>
      </c>
      <c r="F4481" s="16" t="s">
        <v>920</v>
      </c>
      <c r="G4481" s="16" t="s">
        <v>628</v>
      </c>
      <c r="H4481" s="16" t="s">
        <v>6253</v>
      </c>
      <c r="I4481" s="16" t="s">
        <v>6284</v>
      </c>
      <c r="J4481" s="16" t="s">
        <v>6285</v>
      </c>
      <c r="K4481" s="17" t="s">
        <v>6255</v>
      </c>
      <c r="L4481" s="18" t="s">
        <v>6153</v>
      </c>
      <c r="M4481" s="195" t="s">
        <v>6154</v>
      </c>
      <c r="N4481" s="16" t="s">
        <v>6155</v>
      </c>
      <c r="O4481" s="17" t="s">
        <v>346</v>
      </c>
      <c r="P4481" s="17" t="s">
        <v>305</v>
      </c>
      <c r="Q4481" s="17" t="s">
        <v>306</v>
      </c>
      <c r="R4481">
        <v>0</v>
      </c>
      <c r="S4481">
        <v>0</v>
      </c>
      <c r="T4481">
        <v>0</v>
      </c>
      <c r="U4481">
        <v>0</v>
      </c>
      <c r="V4481">
        <v>0</v>
      </c>
      <c r="W4481">
        <v>0</v>
      </c>
      <c r="X4481">
        <v>0</v>
      </c>
      <c r="Y4481">
        <v>0</v>
      </c>
      <c r="Z4481">
        <v>0</v>
      </c>
      <c r="AA4481">
        <v>0</v>
      </c>
      <c r="AB4481">
        <v>0</v>
      </c>
      <c r="AC4481">
        <v>0</v>
      </c>
      <c r="AD4481">
        <v>0</v>
      </c>
      <c r="AE4481">
        <v>0</v>
      </c>
      <c r="AF4481">
        <v>0</v>
      </c>
      <c r="AG4481" s="19">
        <v>0</v>
      </c>
      <c r="AH4481">
        <v>0</v>
      </c>
      <c r="AI4481">
        <v>0</v>
      </c>
      <c r="AJ4481">
        <v>0</v>
      </c>
      <c r="AK4481">
        <v>0</v>
      </c>
      <c r="AL4481">
        <v>0</v>
      </c>
      <c r="AM4481">
        <v>0</v>
      </c>
      <c r="AN4481">
        <v>0</v>
      </c>
      <c r="AO4481">
        <v>0</v>
      </c>
      <c r="AP4481">
        <v>0</v>
      </c>
      <c r="AQ4481">
        <v>0</v>
      </c>
      <c r="AR4481">
        <v>0</v>
      </c>
      <c r="AS4481">
        <v>0</v>
      </c>
      <c r="AT4481">
        <v>0</v>
      </c>
      <c r="AU4481">
        <v>0</v>
      </c>
      <c r="AV4481">
        <v>0</v>
      </c>
      <c r="AW4481">
        <v>0</v>
      </c>
      <c r="AX4481">
        <v>0</v>
      </c>
      <c r="AY4481">
        <v>0</v>
      </c>
      <c r="AZ4481">
        <v>0</v>
      </c>
      <c r="BA4481">
        <v>0</v>
      </c>
      <c r="BB4481">
        <v>0</v>
      </c>
      <c r="BC4481">
        <v>0</v>
      </c>
      <c r="BD4481">
        <v>0</v>
      </c>
      <c r="BE4481">
        <v>0</v>
      </c>
      <c r="BF4481">
        <v>0</v>
      </c>
      <c r="BG4481">
        <v>0</v>
      </c>
      <c r="BH4481">
        <v>8000</v>
      </c>
      <c r="BI4481">
        <v>0</v>
      </c>
      <c r="BJ4481">
        <v>-1000</v>
      </c>
      <c r="BK4481">
        <v>-1000</v>
      </c>
      <c r="BL4481">
        <v>-2000</v>
      </c>
      <c r="BM4481">
        <v>0</v>
      </c>
      <c r="BN4481">
        <v>0</v>
      </c>
      <c r="BO4481">
        <v>0</v>
      </c>
      <c r="BP4481">
        <v>0</v>
      </c>
      <c r="BQ4481">
        <v>0</v>
      </c>
      <c r="BR4481">
        <v>0</v>
      </c>
      <c r="BS4481">
        <v>0</v>
      </c>
      <c r="BT4481">
        <v>0</v>
      </c>
      <c r="BU4481">
        <v>0</v>
      </c>
      <c r="BV4481">
        <v>0</v>
      </c>
      <c r="BW4481">
        <v>0</v>
      </c>
      <c r="BX4481">
        <v>0</v>
      </c>
      <c r="BY4481">
        <v>0</v>
      </c>
      <c r="BZ4481">
        <v>0</v>
      </c>
      <c r="CA4481">
        <v>0</v>
      </c>
      <c r="CB4481">
        <v>0</v>
      </c>
      <c r="CC4481">
        <v>0</v>
      </c>
      <c r="CD4481">
        <v>0</v>
      </c>
      <c r="CE4481">
        <v>0</v>
      </c>
    </row>
    <row r="4482" spans="1:83" x14ac:dyDescent="0.35">
      <c r="A4482" s="9" t="str">
        <f t="shared" si="69"/>
        <v>4518.801.01</v>
      </c>
      <c r="B4482" s="52" t="e">
        <f>+IF(MATCH(A4482,List!H$10:H$145,0),"Targeted")</f>
        <v>#N/A</v>
      </c>
      <c r="C4482" s="65"/>
      <c r="D4482" s="151"/>
      <c r="E4482" s="16" t="s">
        <v>919</v>
      </c>
      <c r="F4482" s="16" t="s">
        <v>920</v>
      </c>
      <c r="G4482" s="16" t="s">
        <v>628</v>
      </c>
      <c r="H4482" s="16" t="s">
        <v>6253</v>
      </c>
      <c r="I4482" s="16" t="s">
        <v>6284</v>
      </c>
      <c r="J4482" s="16" t="s">
        <v>6285</v>
      </c>
      <c r="K4482" s="17" t="s">
        <v>6255</v>
      </c>
      <c r="L4482" s="18" t="s">
        <v>6153</v>
      </c>
      <c r="M4482" s="195" t="s">
        <v>6154</v>
      </c>
      <c r="N4482" s="16" t="s">
        <v>6155</v>
      </c>
      <c r="O4482" s="17" t="s">
        <v>304</v>
      </c>
      <c r="P4482" s="17" t="s">
        <v>305</v>
      </c>
      <c r="Q4482" s="17" t="s">
        <v>306</v>
      </c>
      <c r="R4482">
        <v>0</v>
      </c>
      <c r="S4482">
        <v>0</v>
      </c>
      <c r="T4482">
        <v>0</v>
      </c>
      <c r="U4482">
        <v>0</v>
      </c>
      <c r="V4482">
        <v>0</v>
      </c>
      <c r="W4482">
        <v>0</v>
      </c>
      <c r="X4482">
        <v>0</v>
      </c>
      <c r="Y4482">
        <v>0</v>
      </c>
      <c r="Z4482">
        <v>0</v>
      </c>
      <c r="AA4482">
        <v>0</v>
      </c>
      <c r="AB4482">
        <v>0</v>
      </c>
      <c r="AC4482">
        <v>0</v>
      </c>
      <c r="AD4482">
        <v>0</v>
      </c>
      <c r="AE4482">
        <v>0</v>
      </c>
      <c r="AF4482">
        <v>0</v>
      </c>
      <c r="AG4482" s="19">
        <v>0</v>
      </c>
      <c r="AH4482">
        <v>0</v>
      </c>
      <c r="AI4482">
        <v>0</v>
      </c>
      <c r="AJ4482">
        <v>0</v>
      </c>
      <c r="AK4482">
        <v>0</v>
      </c>
      <c r="AL4482">
        <v>0</v>
      </c>
      <c r="AM4482">
        <v>0</v>
      </c>
      <c r="AN4482">
        <v>0</v>
      </c>
      <c r="AO4482">
        <v>0</v>
      </c>
      <c r="AP4482">
        <v>0</v>
      </c>
      <c r="AQ4482">
        <v>0</v>
      </c>
      <c r="AR4482">
        <v>0</v>
      </c>
      <c r="AS4482">
        <v>0</v>
      </c>
      <c r="AT4482">
        <v>125184</v>
      </c>
      <c r="AU4482">
        <v>14548</v>
      </c>
      <c r="AV4482">
        <v>7281</v>
      </c>
      <c r="AW4482">
        <v>23564</v>
      </c>
      <c r="AX4482">
        <v>25200</v>
      </c>
      <c r="AY4482">
        <v>-21128</v>
      </c>
      <c r="AZ4482">
        <v>7000</v>
      </c>
      <c r="BA4482">
        <v>1000</v>
      </c>
      <c r="BB4482">
        <v>-1000</v>
      </c>
      <c r="BC4482">
        <v>-1000</v>
      </c>
      <c r="BD4482">
        <v>-1000</v>
      </c>
      <c r="BE4482">
        <v>-1000</v>
      </c>
      <c r="BF4482">
        <v>-2000</v>
      </c>
      <c r="BG4482">
        <v>-1000</v>
      </c>
      <c r="BH4482">
        <v>-11000</v>
      </c>
      <c r="BI4482">
        <v>-3000</v>
      </c>
      <c r="BJ4482">
        <v>-3000</v>
      </c>
      <c r="BK4482">
        <v>-3000</v>
      </c>
      <c r="BL4482">
        <v>-14000</v>
      </c>
      <c r="BM4482">
        <v>-2000</v>
      </c>
      <c r="BN4482">
        <v>1000</v>
      </c>
      <c r="BO4482">
        <v>-1000</v>
      </c>
      <c r="BP4482">
        <v>-7000</v>
      </c>
      <c r="BQ4482">
        <v>-18000</v>
      </c>
      <c r="BR4482">
        <v>-16000</v>
      </c>
      <c r="BS4482">
        <v>-13000</v>
      </c>
      <c r="BT4482">
        <v>-23000</v>
      </c>
      <c r="BU4482">
        <v>-35000</v>
      </c>
      <c r="BV4482">
        <v>-13000</v>
      </c>
      <c r="BW4482">
        <v>0</v>
      </c>
      <c r="BX4482" s="10">
        <v>1000</v>
      </c>
      <c r="BY4482">
        <v>-2000</v>
      </c>
      <c r="BZ4482">
        <v>11000</v>
      </c>
      <c r="CA4482">
        <v>-17000</v>
      </c>
      <c r="CB4482">
        <v>0</v>
      </c>
      <c r="CC4482">
        <v>0</v>
      </c>
      <c r="CD4482">
        <v>0</v>
      </c>
      <c r="CE4482">
        <v>0</v>
      </c>
    </row>
    <row r="4483" spans="1:83" x14ac:dyDescent="0.35">
      <c r="A4483" s="9" t="str">
        <f t="shared" si="69"/>
        <v>818910.801.01</v>
      </c>
      <c r="B4483" s="52" t="e">
        <f>+IF(MATCH(A4483,List!H$10:H$145,0),"Targeted")</f>
        <v>#N/A</v>
      </c>
      <c r="C4483" s="65"/>
      <c r="D4483" s="151"/>
      <c r="E4483" s="16" t="s">
        <v>919</v>
      </c>
      <c r="F4483" s="16" t="s">
        <v>920</v>
      </c>
      <c r="G4483" s="16" t="s">
        <v>628</v>
      </c>
      <c r="H4483" s="16" t="s">
        <v>6253</v>
      </c>
      <c r="I4483" s="16" t="s">
        <v>6286</v>
      </c>
      <c r="J4483" s="16" t="s">
        <v>1773</v>
      </c>
      <c r="K4483" s="17" t="s">
        <v>6255</v>
      </c>
      <c r="L4483" s="18" t="s">
        <v>6153</v>
      </c>
      <c r="M4483" s="195" t="s">
        <v>6154</v>
      </c>
      <c r="N4483" s="16" t="s">
        <v>6155</v>
      </c>
      <c r="O4483" s="17" t="s">
        <v>304</v>
      </c>
      <c r="P4483" s="17" t="s">
        <v>305</v>
      </c>
      <c r="Q4483" s="17" t="s">
        <v>306</v>
      </c>
      <c r="R4483">
        <v>0</v>
      </c>
      <c r="S4483">
        <v>0</v>
      </c>
      <c r="T4483">
        <v>0</v>
      </c>
      <c r="U4483">
        <v>0</v>
      </c>
      <c r="V4483">
        <v>0</v>
      </c>
      <c r="W4483">
        <v>0</v>
      </c>
      <c r="X4483">
        <v>0</v>
      </c>
      <c r="Y4483">
        <v>0</v>
      </c>
      <c r="Z4483">
        <v>0</v>
      </c>
      <c r="AA4483">
        <v>0</v>
      </c>
      <c r="AB4483">
        <v>0</v>
      </c>
      <c r="AC4483">
        <v>0</v>
      </c>
      <c r="AD4483">
        <v>0</v>
      </c>
      <c r="AE4483">
        <v>0</v>
      </c>
      <c r="AF4483">
        <v>0</v>
      </c>
      <c r="AG4483" s="19">
        <v>0</v>
      </c>
      <c r="AH4483">
        <v>0</v>
      </c>
      <c r="AI4483">
        <v>0</v>
      </c>
      <c r="AJ4483">
        <v>0</v>
      </c>
      <c r="AK4483">
        <v>0</v>
      </c>
      <c r="AL4483">
        <v>0</v>
      </c>
      <c r="AM4483">
        <v>0</v>
      </c>
      <c r="AN4483">
        <v>0</v>
      </c>
      <c r="AO4483">
        <v>0</v>
      </c>
      <c r="AP4483">
        <v>0</v>
      </c>
      <c r="AQ4483">
        <v>0</v>
      </c>
      <c r="AR4483">
        <v>0</v>
      </c>
      <c r="AS4483">
        <v>0</v>
      </c>
      <c r="AT4483">
        <v>0</v>
      </c>
      <c r="AU4483">
        <v>0</v>
      </c>
      <c r="AV4483">
        <v>0</v>
      </c>
      <c r="AW4483">
        <v>0</v>
      </c>
      <c r="AX4483">
        <v>0</v>
      </c>
      <c r="AY4483">
        <v>0</v>
      </c>
      <c r="AZ4483">
        <v>0</v>
      </c>
      <c r="BA4483">
        <v>0</v>
      </c>
      <c r="BB4483">
        <v>0</v>
      </c>
      <c r="BC4483">
        <v>0</v>
      </c>
      <c r="BD4483">
        <v>0</v>
      </c>
      <c r="BE4483">
        <v>0</v>
      </c>
      <c r="BF4483">
        <v>0</v>
      </c>
      <c r="BG4483">
        <v>0</v>
      </c>
      <c r="BH4483">
        <v>0</v>
      </c>
      <c r="BI4483">
        <v>0</v>
      </c>
      <c r="BJ4483">
        <v>0</v>
      </c>
      <c r="BK4483">
        <v>0</v>
      </c>
      <c r="BL4483">
        <v>0</v>
      </c>
      <c r="BM4483">
        <v>0</v>
      </c>
      <c r="BN4483">
        <v>0</v>
      </c>
      <c r="BO4483">
        <v>0</v>
      </c>
      <c r="BP4483">
        <v>0</v>
      </c>
      <c r="BQ4483">
        <v>0</v>
      </c>
      <c r="BR4483">
        <v>0</v>
      </c>
      <c r="BS4483">
        <v>0</v>
      </c>
      <c r="BT4483">
        <v>0</v>
      </c>
      <c r="BU4483">
        <v>0</v>
      </c>
      <c r="BV4483">
        <v>0</v>
      </c>
      <c r="BW4483">
        <v>0</v>
      </c>
      <c r="BX4483" s="10">
        <v>0</v>
      </c>
      <c r="BY4483">
        <v>0</v>
      </c>
      <c r="BZ4483">
        <v>-1000</v>
      </c>
      <c r="CA4483">
        <v>-1000</v>
      </c>
      <c r="CB4483">
        <v>-1000</v>
      </c>
      <c r="CC4483">
        <v>-1000</v>
      </c>
      <c r="CD4483">
        <v>-1000</v>
      </c>
      <c r="CE4483">
        <v>-1000</v>
      </c>
    </row>
    <row r="4484" spans="1:83" x14ac:dyDescent="0.35">
      <c r="A4484" s="9" t="str">
        <f t="shared" ref="A4484:A4547" si="70">I4484&amp;"."&amp;M4484&amp;"."&amp;K4484</f>
        <v>0200.801.09</v>
      </c>
      <c r="B4484" s="52" t="e">
        <f>+IF(MATCH(A4484,List!H$10:H$145,0),"Targeted")</f>
        <v>#N/A</v>
      </c>
      <c r="C4484" s="65"/>
      <c r="D4484" s="151" t="s">
        <v>7700</v>
      </c>
      <c r="E4484" s="16" t="s">
        <v>919</v>
      </c>
      <c r="F4484" s="16" t="s">
        <v>920</v>
      </c>
      <c r="G4484" s="16" t="s">
        <v>2448</v>
      </c>
      <c r="H4484" s="16" t="s">
        <v>6287</v>
      </c>
      <c r="I4484" s="16" t="s">
        <v>24</v>
      </c>
      <c r="J4484" s="16" t="s">
        <v>6287</v>
      </c>
      <c r="K4484" s="17" t="s">
        <v>1510</v>
      </c>
      <c r="L4484" s="18" t="s">
        <v>6153</v>
      </c>
      <c r="M4484" s="195" t="s">
        <v>6154</v>
      </c>
      <c r="N4484" s="16" t="s">
        <v>6155</v>
      </c>
      <c r="O4484" s="17" t="s">
        <v>346</v>
      </c>
      <c r="P4484" s="17" t="s">
        <v>305</v>
      </c>
      <c r="Q4484" s="17" t="s">
        <v>306</v>
      </c>
      <c r="R4484">
        <v>450</v>
      </c>
      <c r="S4484">
        <v>459</v>
      </c>
      <c r="T4484">
        <v>516</v>
      </c>
      <c r="U4484">
        <v>532</v>
      </c>
      <c r="V4484">
        <v>497</v>
      </c>
      <c r="W4484">
        <v>503</v>
      </c>
      <c r="X4484">
        <v>554</v>
      </c>
      <c r="Y4484">
        <v>610</v>
      </c>
      <c r="Z4484">
        <v>620</v>
      </c>
      <c r="AA4484">
        <v>696</v>
      </c>
      <c r="AB4484">
        <v>740</v>
      </c>
      <c r="AC4484">
        <v>804</v>
      </c>
      <c r="AD4484">
        <v>858</v>
      </c>
      <c r="AE4484">
        <v>998</v>
      </c>
      <c r="AF4484">
        <v>1235</v>
      </c>
      <c r="AG4484" s="19">
        <v>284</v>
      </c>
      <c r="AH4484">
        <v>1224</v>
      </c>
      <c r="AI4484">
        <v>1308</v>
      </c>
      <c r="AJ4484">
        <v>1440</v>
      </c>
      <c r="AK4484">
        <v>1583</v>
      </c>
      <c r="AL4484">
        <v>1620</v>
      </c>
      <c r="AM4484">
        <v>1801</v>
      </c>
      <c r="AN4484">
        <v>2080</v>
      </c>
      <c r="AO4484">
        <v>2000</v>
      </c>
      <c r="AP4484">
        <v>1983</v>
      </c>
      <c r="AQ4484">
        <v>2107</v>
      </c>
      <c r="AR4484">
        <v>1990</v>
      </c>
      <c r="AS4484">
        <v>2091</v>
      </c>
      <c r="AT4484">
        <v>2213</v>
      </c>
      <c r="AU4484">
        <v>2475</v>
      </c>
      <c r="AV4484">
        <v>2719</v>
      </c>
      <c r="AW4484">
        <v>3118</v>
      </c>
      <c r="AX4484">
        <v>3604</v>
      </c>
      <c r="AY4484">
        <v>3441</v>
      </c>
      <c r="AZ4484">
        <v>6000</v>
      </c>
      <c r="BA4484">
        <v>3000</v>
      </c>
      <c r="BB4484">
        <v>3000</v>
      </c>
      <c r="BC4484">
        <v>3000</v>
      </c>
      <c r="BD4484">
        <v>9000</v>
      </c>
      <c r="BE4484">
        <v>13000</v>
      </c>
      <c r="BF4484">
        <v>15000</v>
      </c>
      <c r="BG4484">
        <v>7000</v>
      </c>
      <c r="BH4484">
        <v>7000</v>
      </c>
      <c r="BI4484">
        <v>7000</v>
      </c>
      <c r="BJ4484">
        <v>10000</v>
      </c>
      <c r="BK4484">
        <v>7000</v>
      </c>
      <c r="BL4484">
        <v>7000</v>
      </c>
      <c r="BM4484">
        <v>8000</v>
      </c>
      <c r="BN4484">
        <v>10000</v>
      </c>
      <c r="BO4484">
        <v>11000</v>
      </c>
      <c r="BP4484">
        <v>11000</v>
      </c>
      <c r="BQ4484">
        <v>13000</v>
      </c>
      <c r="BR4484">
        <v>11000</v>
      </c>
      <c r="BS4484">
        <v>11000</v>
      </c>
      <c r="BT4484">
        <v>11000</v>
      </c>
      <c r="BU4484">
        <v>14000</v>
      </c>
      <c r="BV4484">
        <v>14000</v>
      </c>
      <c r="BW4484">
        <v>14000</v>
      </c>
      <c r="BX4484">
        <v>16000</v>
      </c>
      <c r="BY4484">
        <v>14000</v>
      </c>
      <c r="BZ4484">
        <v>20000</v>
      </c>
      <c r="CA4484">
        <v>30000</v>
      </c>
      <c r="CB4484">
        <v>30000</v>
      </c>
      <c r="CC4484">
        <v>30000</v>
      </c>
      <c r="CD4484">
        <v>31000</v>
      </c>
      <c r="CE4484">
        <v>32000</v>
      </c>
    </row>
    <row r="4485" spans="1:83" x14ac:dyDescent="0.35">
      <c r="A4485" s="9" t="str">
        <f t="shared" si="70"/>
        <v>0200.801.09</v>
      </c>
      <c r="B4485" s="52" t="e">
        <f>+IF(MATCH(A4485,List!H$10:H$145,0),"Targeted")</f>
        <v>#N/A</v>
      </c>
      <c r="C4485" s="65"/>
      <c r="D4485" s="151"/>
      <c r="E4485" s="16" t="s">
        <v>919</v>
      </c>
      <c r="F4485" s="16" t="s">
        <v>920</v>
      </c>
      <c r="G4485" s="16" t="s">
        <v>2448</v>
      </c>
      <c r="H4485" s="16" t="s">
        <v>6287</v>
      </c>
      <c r="I4485" s="16" t="s">
        <v>24</v>
      </c>
      <c r="J4485" s="16" t="s">
        <v>6287</v>
      </c>
      <c r="K4485" s="17" t="s">
        <v>1510</v>
      </c>
      <c r="L4485" s="18" t="s">
        <v>6153</v>
      </c>
      <c r="M4485" s="195" t="s">
        <v>6154</v>
      </c>
      <c r="N4485" s="16" t="s">
        <v>6155</v>
      </c>
      <c r="O4485" s="17" t="s">
        <v>304</v>
      </c>
      <c r="P4485" s="17" t="s">
        <v>305</v>
      </c>
      <c r="Q4485" s="17" t="s">
        <v>306</v>
      </c>
      <c r="R4485">
        <v>0</v>
      </c>
      <c r="S4485">
        <v>0</v>
      </c>
      <c r="T4485">
        <v>0</v>
      </c>
      <c r="U4485">
        <v>0</v>
      </c>
      <c r="V4485">
        <v>0</v>
      </c>
      <c r="W4485">
        <v>0</v>
      </c>
      <c r="X4485">
        <v>0</v>
      </c>
      <c r="Y4485">
        <v>0</v>
      </c>
      <c r="Z4485">
        <v>0</v>
      </c>
      <c r="AA4485">
        <v>0</v>
      </c>
      <c r="AB4485">
        <v>0</v>
      </c>
      <c r="AC4485">
        <v>0</v>
      </c>
      <c r="AD4485">
        <v>0</v>
      </c>
      <c r="AE4485">
        <v>0</v>
      </c>
      <c r="AF4485">
        <v>0</v>
      </c>
      <c r="AG4485" s="19">
        <v>0</v>
      </c>
      <c r="AH4485">
        <v>0</v>
      </c>
      <c r="AI4485">
        <v>0</v>
      </c>
      <c r="AJ4485">
        <v>0</v>
      </c>
      <c r="AK4485">
        <v>0</v>
      </c>
      <c r="AL4485">
        <v>0</v>
      </c>
      <c r="AM4485">
        <v>0</v>
      </c>
      <c r="AN4485">
        <v>0</v>
      </c>
      <c r="AO4485">
        <v>0</v>
      </c>
      <c r="AP4485">
        <v>0</v>
      </c>
      <c r="AQ4485">
        <v>0</v>
      </c>
      <c r="AR4485">
        <v>0</v>
      </c>
      <c r="AS4485">
        <v>0</v>
      </c>
      <c r="AT4485">
        <v>0</v>
      </c>
      <c r="AU4485">
        <v>0</v>
      </c>
      <c r="AV4485">
        <v>0</v>
      </c>
      <c r="AW4485">
        <v>0</v>
      </c>
      <c r="AX4485">
        <v>0</v>
      </c>
      <c r="AY4485">
        <v>0</v>
      </c>
      <c r="AZ4485">
        <v>0</v>
      </c>
      <c r="BA4485">
        <v>0</v>
      </c>
      <c r="BB4485">
        <v>0</v>
      </c>
      <c r="BC4485">
        <v>0</v>
      </c>
      <c r="BD4485">
        <v>0</v>
      </c>
      <c r="BE4485">
        <v>0</v>
      </c>
      <c r="BF4485">
        <v>0</v>
      </c>
      <c r="BG4485">
        <v>0</v>
      </c>
      <c r="BH4485">
        <v>0</v>
      </c>
      <c r="BI4485">
        <v>0</v>
      </c>
      <c r="BJ4485">
        <v>0</v>
      </c>
      <c r="BK4485">
        <v>-1000</v>
      </c>
      <c r="BL4485">
        <v>0</v>
      </c>
      <c r="BM4485">
        <v>0</v>
      </c>
      <c r="BN4485">
        <v>0</v>
      </c>
      <c r="BO4485">
        <v>0</v>
      </c>
      <c r="BP4485">
        <v>0</v>
      </c>
      <c r="BQ4485">
        <v>0</v>
      </c>
      <c r="BR4485">
        <v>0</v>
      </c>
      <c r="BS4485">
        <v>0</v>
      </c>
      <c r="BT4485">
        <v>0</v>
      </c>
      <c r="BU4485">
        <v>0</v>
      </c>
      <c r="BV4485">
        <v>0</v>
      </c>
      <c r="BW4485">
        <v>0</v>
      </c>
      <c r="BX4485" s="10">
        <v>0</v>
      </c>
      <c r="BY4485">
        <v>0</v>
      </c>
      <c r="BZ4485">
        <v>0</v>
      </c>
      <c r="CA4485">
        <v>0</v>
      </c>
      <c r="CB4485">
        <v>0</v>
      </c>
      <c r="CC4485">
        <v>0</v>
      </c>
      <c r="CD4485">
        <v>0</v>
      </c>
      <c r="CE4485">
        <v>0</v>
      </c>
    </row>
    <row r="4486" spans="1:83" x14ac:dyDescent="0.35">
      <c r="A4486" s="9" t="str">
        <f t="shared" si="70"/>
        <v>8292.801.09</v>
      </c>
      <c r="B4486" s="52" t="e">
        <f>+IF(MATCH(A4486,List!H$10:H$145,0),"Targeted")</f>
        <v>#N/A</v>
      </c>
      <c r="C4486" s="65"/>
      <c r="D4486" s="151" t="s">
        <v>7700</v>
      </c>
      <c r="E4486" s="16" t="s">
        <v>919</v>
      </c>
      <c r="F4486" s="16" t="s">
        <v>920</v>
      </c>
      <c r="G4486" s="16" t="s">
        <v>2448</v>
      </c>
      <c r="H4486" s="16" t="s">
        <v>6287</v>
      </c>
      <c r="I4486" s="16" t="s">
        <v>6288</v>
      </c>
      <c r="J4486" s="16" t="s">
        <v>1773</v>
      </c>
      <c r="K4486" s="17" t="s">
        <v>1510</v>
      </c>
      <c r="L4486" s="18" t="s">
        <v>6153</v>
      </c>
      <c r="M4486" s="195" t="s">
        <v>6154</v>
      </c>
      <c r="N4486" s="16" t="s">
        <v>6155</v>
      </c>
      <c r="O4486" s="17" t="s">
        <v>346</v>
      </c>
      <c r="P4486" s="17" t="s">
        <v>305</v>
      </c>
      <c r="Q4486" s="17" t="s">
        <v>306</v>
      </c>
      <c r="R4486">
        <v>0</v>
      </c>
      <c r="S4486">
        <v>0</v>
      </c>
      <c r="T4486">
        <v>0</v>
      </c>
      <c r="U4486">
        <v>0</v>
      </c>
      <c r="V4486">
        <v>0</v>
      </c>
      <c r="W4486">
        <v>0</v>
      </c>
      <c r="X4486">
        <v>0</v>
      </c>
      <c r="Y4486">
        <v>0</v>
      </c>
      <c r="Z4486">
        <v>0</v>
      </c>
      <c r="AA4486">
        <v>0</v>
      </c>
      <c r="AB4486">
        <v>0</v>
      </c>
      <c r="AC4486">
        <v>0</v>
      </c>
      <c r="AD4486">
        <v>0</v>
      </c>
      <c r="AE4486">
        <v>0</v>
      </c>
      <c r="AF4486">
        <v>0</v>
      </c>
      <c r="AG4486" s="19">
        <v>0</v>
      </c>
      <c r="AH4486">
        <v>0</v>
      </c>
      <c r="AI4486">
        <v>0</v>
      </c>
      <c r="AJ4486">
        <v>0</v>
      </c>
      <c r="AK4486">
        <v>0</v>
      </c>
      <c r="AL4486">
        <v>0</v>
      </c>
      <c r="AM4486">
        <v>0</v>
      </c>
      <c r="AN4486">
        <v>0</v>
      </c>
      <c r="AO4486">
        <v>0</v>
      </c>
      <c r="AP4486">
        <v>0</v>
      </c>
      <c r="AQ4486">
        <v>0</v>
      </c>
      <c r="AR4486">
        <v>0</v>
      </c>
      <c r="AS4486">
        <v>0</v>
      </c>
      <c r="AT4486">
        <v>0</v>
      </c>
      <c r="AU4486">
        <v>0</v>
      </c>
      <c r="AV4486">
        <v>0</v>
      </c>
      <c r="AW4486">
        <v>0</v>
      </c>
      <c r="AX4486">
        <v>0</v>
      </c>
      <c r="AY4486">
        <v>0</v>
      </c>
      <c r="AZ4486">
        <v>0</v>
      </c>
      <c r="BA4486">
        <v>0</v>
      </c>
      <c r="BB4486">
        <v>0</v>
      </c>
      <c r="BC4486">
        <v>0</v>
      </c>
      <c r="BD4486">
        <v>0</v>
      </c>
      <c r="BE4486">
        <v>0</v>
      </c>
      <c r="BF4486">
        <v>0</v>
      </c>
      <c r="BG4486">
        <v>0</v>
      </c>
      <c r="BH4486">
        <v>0</v>
      </c>
      <c r="BI4486">
        <v>-9000</v>
      </c>
      <c r="BJ4486">
        <v>4000</v>
      </c>
      <c r="BK4486">
        <v>6000</v>
      </c>
      <c r="BL4486">
        <v>1000</v>
      </c>
      <c r="BM4486">
        <v>0</v>
      </c>
      <c r="BN4486">
        <v>0</v>
      </c>
      <c r="BO4486">
        <v>0</v>
      </c>
      <c r="BP4486">
        <v>0</v>
      </c>
      <c r="BQ4486">
        <v>0</v>
      </c>
      <c r="BR4486">
        <v>0</v>
      </c>
      <c r="BS4486">
        <v>0</v>
      </c>
      <c r="BT4486">
        <v>0</v>
      </c>
      <c r="BU4486">
        <v>0</v>
      </c>
      <c r="BV4486">
        <v>0</v>
      </c>
      <c r="BW4486">
        <v>0</v>
      </c>
      <c r="BX4486">
        <v>0</v>
      </c>
      <c r="BY4486">
        <v>0</v>
      </c>
      <c r="BZ4486">
        <v>0</v>
      </c>
      <c r="CA4486">
        <v>0</v>
      </c>
      <c r="CB4486">
        <v>0</v>
      </c>
      <c r="CC4486">
        <v>0</v>
      </c>
      <c r="CD4486">
        <v>0</v>
      </c>
      <c r="CE4486">
        <v>0</v>
      </c>
    </row>
    <row r="4487" spans="1:83" x14ac:dyDescent="0.35">
      <c r="A4487" s="9" t="str">
        <f t="shared" si="70"/>
        <v>8292.801.09</v>
      </c>
      <c r="B4487" s="52" t="e">
        <f>+IF(MATCH(A4487,List!H$10:H$145,0),"Targeted")</f>
        <v>#N/A</v>
      </c>
      <c r="C4487" s="65"/>
      <c r="D4487" s="151"/>
      <c r="E4487" s="16" t="s">
        <v>919</v>
      </c>
      <c r="F4487" s="16" t="s">
        <v>920</v>
      </c>
      <c r="G4487" s="16" t="s">
        <v>2448</v>
      </c>
      <c r="H4487" s="16" t="s">
        <v>6287</v>
      </c>
      <c r="I4487" s="16" t="s">
        <v>6288</v>
      </c>
      <c r="J4487" s="16" t="s">
        <v>1773</v>
      </c>
      <c r="K4487" s="17" t="s">
        <v>1510</v>
      </c>
      <c r="L4487" s="18" t="s">
        <v>6153</v>
      </c>
      <c r="M4487" s="195" t="s">
        <v>6154</v>
      </c>
      <c r="N4487" s="16" t="s">
        <v>6155</v>
      </c>
      <c r="O4487" s="17" t="s">
        <v>304</v>
      </c>
      <c r="P4487" s="17" t="s">
        <v>305</v>
      </c>
      <c r="Q4487" s="17" t="s">
        <v>306</v>
      </c>
      <c r="R4487">
        <v>0</v>
      </c>
      <c r="S4487">
        <v>0</v>
      </c>
      <c r="T4487">
        <v>0</v>
      </c>
      <c r="U4487">
        <v>0</v>
      </c>
      <c r="V4487">
        <v>0</v>
      </c>
      <c r="W4487">
        <v>0</v>
      </c>
      <c r="X4487">
        <v>0</v>
      </c>
      <c r="Y4487">
        <v>0</v>
      </c>
      <c r="Z4487">
        <v>0</v>
      </c>
      <c r="AA4487">
        <v>0</v>
      </c>
      <c r="AB4487">
        <v>0</v>
      </c>
      <c r="AC4487">
        <v>0</v>
      </c>
      <c r="AD4487">
        <v>0</v>
      </c>
      <c r="AE4487">
        <v>0</v>
      </c>
      <c r="AF4487">
        <v>0</v>
      </c>
      <c r="AG4487" s="19">
        <v>0</v>
      </c>
      <c r="AH4487">
        <v>0</v>
      </c>
      <c r="AI4487">
        <v>0</v>
      </c>
      <c r="AJ4487">
        <v>0</v>
      </c>
      <c r="AK4487">
        <v>0</v>
      </c>
      <c r="AL4487">
        <v>0</v>
      </c>
      <c r="AM4487">
        <v>0</v>
      </c>
      <c r="AN4487">
        <v>0</v>
      </c>
      <c r="AO4487">
        <v>0</v>
      </c>
      <c r="AP4487">
        <v>0</v>
      </c>
      <c r="AQ4487">
        <v>0</v>
      </c>
      <c r="AR4487">
        <v>0</v>
      </c>
      <c r="AS4487">
        <v>0</v>
      </c>
      <c r="AT4487">
        <v>0</v>
      </c>
      <c r="AU4487">
        <v>0</v>
      </c>
      <c r="AV4487">
        <v>0</v>
      </c>
      <c r="AW4487">
        <v>0</v>
      </c>
      <c r="AX4487">
        <v>38</v>
      </c>
      <c r="AY4487">
        <v>269</v>
      </c>
      <c r="AZ4487">
        <v>0</v>
      </c>
      <c r="BA4487">
        <v>0</v>
      </c>
      <c r="BB4487">
        <v>1000</v>
      </c>
      <c r="BC4487">
        <v>0</v>
      </c>
      <c r="BD4487">
        <v>0</v>
      </c>
      <c r="BE4487">
        <v>0</v>
      </c>
      <c r="BF4487">
        <v>0</v>
      </c>
      <c r="BG4487">
        <v>0</v>
      </c>
      <c r="BH4487">
        <v>0</v>
      </c>
      <c r="BI4487">
        <v>0</v>
      </c>
      <c r="BJ4487">
        <v>0</v>
      </c>
      <c r="BK4487">
        <v>0</v>
      </c>
      <c r="BL4487">
        <v>0</v>
      </c>
      <c r="BM4487">
        <v>0</v>
      </c>
      <c r="BN4487">
        <v>0</v>
      </c>
      <c r="BO4487">
        <v>0</v>
      </c>
      <c r="BP4487">
        <v>0</v>
      </c>
      <c r="BQ4487">
        <v>0</v>
      </c>
      <c r="BR4487">
        <v>0</v>
      </c>
      <c r="BS4487">
        <v>0</v>
      </c>
      <c r="BT4487">
        <v>0</v>
      </c>
      <c r="BU4487">
        <v>0</v>
      </c>
      <c r="BV4487">
        <v>0</v>
      </c>
      <c r="BW4487">
        <v>0</v>
      </c>
      <c r="BX4487" s="10">
        <v>0</v>
      </c>
      <c r="BY4487">
        <v>0</v>
      </c>
      <c r="BZ4487">
        <v>0</v>
      </c>
      <c r="CA4487">
        <v>0</v>
      </c>
      <c r="CB4487">
        <v>0</v>
      </c>
      <c r="CC4487">
        <v>0</v>
      </c>
      <c r="CD4487">
        <v>0</v>
      </c>
      <c r="CE4487">
        <v>0</v>
      </c>
    </row>
    <row r="4488" spans="1:83" x14ac:dyDescent="0.35">
      <c r="A4488" s="9" t="str">
        <f t="shared" si="70"/>
        <v>829210.801.09</v>
      </c>
      <c r="B4488" s="52" t="e">
        <f>+IF(MATCH(A4488,List!H$10:H$145,0),"Targeted")</f>
        <v>#N/A</v>
      </c>
      <c r="C4488" s="65"/>
      <c r="D4488" s="151"/>
      <c r="E4488" s="16" t="s">
        <v>919</v>
      </c>
      <c r="F4488" s="16" t="s">
        <v>920</v>
      </c>
      <c r="G4488" s="16" t="s">
        <v>2448</v>
      </c>
      <c r="H4488" s="16" t="s">
        <v>6287</v>
      </c>
      <c r="I4488" s="16" t="s">
        <v>6289</v>
      </c>
      <c r="J4488" s="16" t="s">
        <v>6290</v>
      </c>
      <c r="K4488" s="17" t="s">
        <v>1510</v>
      </c>
      <c r="L4488" s="18" t="s">
        <v>6153</v>
      </c>
      <c r="M4488" s="195" t="s">
        <v>6154</v>
      </c>
      <c r="N4488" s="16" t="s">
        <v>6155</v>
      </c>
      <c r="O4488" s="17" t="s">
        <v>304</v>
      </c>
      <c r="P4488" s="17" t="s">
        <v>305</v>
      </c>
      <c r="Q4488" s="17" t="s">
        <v>306</v>
      </c>
      <c r="R4488">
        <v>0</v>
      </c>
      <c r="S4488">
        <v>0</v>
      </c>
      <c r="T4488">
        <v>0</v>
      </c>
      <c r="U4488">
        <v>0</v>
      </c>
      <c r="V4488">
        <v>0</v>
      </c>
      <c r="W4488">
        <v>0</v>
      </c>
      <c r="X4488">
        <v>0</v>
      </c>
      <c r="Y4488">
        <v>0</v>
      </c>
      <c r="Z4488">
        <v>0</v>
      </c>
      <c r="AA4488">
        <v>0</v>
      </c>
      <c r="AB4488">
        <v>0</v>
      </c>
      <c r="AC4488">
        <v>0</v>
      </c>
      <c r="AD4488">
        <v>0</v>
      </c>
      <c r="AE4488">
        <v>0</v>
      </c>
      <c r="AF4488">
        <v>0</v>
      </c>
      <c r="AG4488" s="19">
        <v>0</v>
      </c>
      <c r="AH4488">
        <v>0</v>
      </c>
      <c r="AI4488">
        <v>0</v>
      </c>
      <c r="AJ4488">
        <v>0</v>
      </c>
      <c r="AK4488">
        <v>0</v>
      </c>
      <c r="AL4488">
        <v>0</v>
      </c>
      <c r="AM4488">
        <v>0</v>
      </c>
      <c r="AN4488">
        <v>0</v>
      </c>
      <c r="AO4488">
        <v>0</v>
      </c>
      <c r="AP4488">
        <v>0</v>
      </c>
      <c r="AQ4488">
        <v>0</v>
      </c>
      <c r="AR4488">
        <v>0</v>
      </c>
      <c r="AS4488">
        <v>0</v>
      </c>
      <c r="AT4488">
        <v>0</v>
      </c>
      <c r="AU4488">
        <v>0</v>
      </c>
      <c r="AV4488">
        <v>0</v>
      </c>
      <c r="AW4488">
        <v>0</v>
      </c>
      <c r="AX4488">
        <v>-75</v>
      </c>
      <c r="AY4488">
        <v>-327</v>
      </c>
      <c r="AZ4488">
        <v>0</v>
      </c>
      <c r="BA4488">
        <v>0</v>
      </c>
      <c r="BB4488">
        <v>-1000</v>
      </c>
      <c r="BC4488">
        <v>0</v>
      </c>
      <c r="BD4488">
        <v>0</v>
      </c>
      <c r="BE4488">
        <v>0</v>
      </c>
      <c r="BF4488">
        <v>0</v>
      </c>
      <c r="BG4488">
        <v>0</v>
      </c>
      <c r="BH4488">
        <v>0</v>
      </c>
      <c r="BI4488">
        <v>0</v>
      </c>
      <c r="BJ4488">
        <v>0</v>
      </c>
      <c r="BK4488">
        <v>0</v>
      </c>
      <c r="BL4488">
        <v>0</v>
      </c>
      <c r="BM4488">
        <v>0</v>
      </c>
      <c r="BN4488">
        <v>0</v>
      </c>
      <c r="BO4488">
        <v>0</v>
      </c>
      <c r="BP4488">
        <v>0</v>
      </c>
      <c r="BQ4488">
        <v>0</v>
      </c>
      <c r="BR4488">
        <v>0</v>
      </c>
      <c r="BS4488">
        <v>0</v>
      </c>
      <c r="BT4488">
        <v>0</v>
      </c>
      <c r="BU4488">
        <v>0</v>
      </c>
      <c r="BV4488">
        <v>0</v>
      </c>
      <c r="BW4488">
        <v>0</v>
      </c>
      <c r="BX4488" s="10">
        <v>0</v>
      </c>
      <c r="BY4488">
        <v>0</v>
      </c>
      <c r="BZ4488">
        <v>0</v>
      </c>
      <c r="CA4488">
        <v>0</v>
      </c>
      <c r="CB4488">
        <v>0</v>
      </c>
      <c r="CC4488">
        <v>0</v>
      </c>
      <c r="CD4488">
        <v>0</v>
      </c>
      <c r="CE4488">
        <v>0</v>
      </c>
    </row>
    <row r="4489" spans="1:83" x14ac:dyDescent="0.35">
      <c r="A4489" s="9" t="str">
        <f t="shared" si="70"/>
        <v>0127.801.03</v>
      </c>
      <c r="B4489" s="52" t="e">
        <f>+IF(MATCH(A4489,List!H$10:H$145,0),"Targeted")</f>
        <v>#N/A</v>
      </c>
      <c r="C4489" s="65"/>
      <c r="D4489" s="151" t="s">
        <v>7700</v>
      </c>
      <c r="E4489" s="16" t="s">
        <v>919</v>
      </c>
      <c r="F4489" s="16" t="s">
        <v>920</v>
      </c>
      <c r="G4489" s="16" t="s">
        <v>702</v>
      </c>
      <c r="H4489" s="16" t="s">
        <v>3274</v>
      </c>
      <c r="I4489" s="16" t="s">
        <v>3324</v>
      </c>
      <c r="J4489" s="16" t="s">
        <v>6291</v>
      </c>
      <c r="K4489" s="17" t="s">
        <v>940</v>
      </c>
      <c r="L4489" s="18" t="s">
        <v>6153</v>
      </c>
      <c r="M4489" s="195" t="s">
        <v>6154</v>
      </c>
      <c r="N4489" s="16" t="s">
        <v>6155</v>
      </c>
      <c r="O4489" s="17" t="s">
        <v>346</v>
      </c>
      <c r="P4489" s="17" t="s">
        <v>305</v>
      </c>
      <c r="Q4489" s="17" t="s">
        <v>306</v>
      </c>
      <c r="R4489">
        <v>1798</v>
      </c>
      <c r="S4489">
        <v>1944</v>
      </c>
      <c r="T4489">
        <v>2101</v>
      </c>
      <c r="U4489">
        <v>1999</v>
      </c>
      <c r="V4489">
        <v>2542</v>
      </c>
      <c r="W4489">
        <v>2943</v>
      </c>
      <c r="X4489">
        <v>3337</v>
      </c>
      <c r="Y4489">
        <v>3838</v>
      </c>
      <c r="Z4489">
        <v>4643</v>
      </c>
      <c r="AA4489">
        <v>5513</v>
      </c>
      <c r="AB4489">
        <v>6888</v>
      </c>
      <c r="AC4489">
        <v>8811</v>
      </c>
      <c r="AD4489">
        <v>11038</v>
      </c>
      <c r="AE4489">
        <v>13382</v>
      </c>
      <c r="AF4489">
        <v>17343</v>
      </c>
      <c r="AG4489" s="19">
        <v>4130</v>
      </c>
      <c r="AH4489">
        <v>19897</v>
      </c>
      <c r="AI4489">
        <v>22057</v>
      </c>
      <c r="AJ4489">
        <v>24607</v>
      </c>
      <c r="AK4489">
        <v>28810</v>
      </c>
      <c r="AL4489">
        <v>29627</v>
      </c>
      <c r="AM4489">
        <v>30876</v>
      </c>
      <c r="AN4489">
        <v>34154</v>
      </c>
      <c r="AO4489">
        <v>37255</v>
      </c>
      <c r="AP4489">
        <v>39357</v>
      </c>
      <c r="AQ4489">
        <v>37955</v>
      </c>
      <c r="AR4489">
        <v>38088</v>
      </c>
      <c r="AS4489">
        <v>42822</v>
      </c>
      <c r="AT4489">
        <v>44828</v>
      </c>
      <c r="AU4489">
        <v>45376</v>
      </c>
      <c r="AV4489">
        <v>49325</v>
      </c>
      <c r="AW4489">
        <v>55957</v>
      </c>
      <c r="AX4489">
        <v>58977</v>
      </c>
      <c r="AY4489">
        <v>57692</v>
      </c>
      <c r="AZ4489">
        <v>56000</v>
      </c>
      <c r="BA4489">
        <v>60000</v>
      </c>
      <c r="BB4489">
        <v>64000</v>
      </c>
      <c r="BC4489">
        <v>64000</v>
      </c>
      <c r="BD4489">
        <v>67000</v>
      </c>
      <c r="BE4489">
        <v>70000</v>
      </c>
      <c r="BF4489">
        <v>73000</v>
      </c>
      <c r="BG4489">
        <v>80000</v>
      </c>
      <c r="BH4489">
        <v>86000</v>
      </c>
      <c r="BI4489">
        <v>94000</v>
      </c>
      <c r="BJ4489">
        <v>95000</v>
      </c>
      <c r="BK4489">
        <v>98000</v>
      </c>
      <c r="BL4489">
        <v>100000</v>
      </c>
      <c r="BM4489">
        <v>102000</v>
      </c>
      <c r="BN4489">
        <v>107000</v>
      </c>
      <c r="BO4489">
        <v>112000</v>
      </c>
      <c r="BP4489">
        <v>109000</v>
      </c>
      <c r="BQ4489">
        <v>107000</v>
      </c>
      <c r="BR4489">
        <v>107000</v>
      </c>
      <c r="BS4489">
        <v>103000</v>
      </c>
      <c r="BT4489">
        <v>108000</v>
      </c>
      <c r="BU4489">
        <v>107000</v>
      </c>
      <c r="BV4489">
        <v>106000</v>
      </c>
      <c r="BW4489">
        <v>113000</v>
      </c>
      <c r="BX4489">
        <v>121000</v>
      </c>
      <c r="BY4489">
        <v>122000</v>
      </c>
      <c r="BZ4489">
        <v>132000</v>
      </c>
      <c r="CA4489">
        <v>129000</v>
      </c>
      <c r="CB4489">
        <v>131000</v>
      </c>
      <c r="CC4489">
        <v>134000</v>
      </c>
      <c r="CD4489">
        <v>138000</v>
      </c>
      <c r="CE4489">
        <v>141000</v>
      </c>
    </row>
    <row r="4490" spans="1:83" x14ac:dyDescent="0.35">
      <c r="A4490" s="9" t="str">
        <f t="shared" si="70"/>
        <v>0202.801.04</v>
      </c>
      <c r="B4490" s="52" t="e">
        <f>+IF(MATCH(A4490,List!H$10:H$145,0),"Targeted")</f>
        <v>#N/A</v>
      </c>
      <c r="C4490" s="65"/>
      <c r="D4490" s="151" t="s">
        <v>7700</v>
      </c>
      <c r="E4490" s="16" t="s">
        <v>919</v>
      </c>
      <c r="F4490" s="16" t="s">
        <v>920</v>
      </c>
      <c r="G4490" s="16" t="s">
        <v>730</v>
      </c>
      <c r="H4490" s="16" t="s">
        <v>6292</v>
      </c>
      <c r="I4490" s="16" t="s">
        <v>943</v>
      </c>
      <c r="J4490" s="16" t="s">
        <v>6293</v>
      </c>
      <c r="K4490" s="17" t="s">
        <v>1981</v>
      </c>
      <c r="L4490" s="18" t="s">
        <v>6153</v>
      </c>
      <c r="M4490" s="195" t="s">
        <v>6154</v>
      </c>
      <c r="N4490" s="16" t="s">
        <v>6155</v>
      </c>
      <c r="O4490" s="17" t="s">
        <v>346</v>
      </c>
      <c r="P4490" s="17" t="s">
        <v>305</v>
      </c>
      <c r="Q4490" s="17" t="s">
        <v>306</v>
      </c>
      <c r="R4490">
        <v>14767</v>
      </c>
      <c r="S4490">
        <v>15191</v>
      </c>
      <c r="T4490">
        <v>17064</v>
      </c>
      <c r="U4490">
        <v>17911</v>
      </c>
      <c r="V4490">
        <v>20606</v>
      </c>
      <c r="W4490">
        <v>20699</v>
      </c>
      <c r="X4490">
        <v>23805</v>
      </c>
      <c r="Y4490">
        <v>22230</v>
      </c>
      <c r="Z4490">
        <v>30204</v>
      </c>
      <c r="AA4490">
        <v>35356</v>
      </c>
      <c r="AB4490">
        <v>43956</v>
      </c>
      <c r="AC4490">
        <v>49288</v>
      </c>
      <c r="AD4490">
        <v>64069</v>
      </c>
      <c r="AE4490">
        <v>71564</v>
      </c>
      <c r="AF4490">
        <v>87269</v>
      </c>
      <c r="AG4490" s="19">
        <v>21137</v>
      </c>
      <c r="AH4490">
        <v>91481</v>
      </c>
      <c r="AI4490">
        <v>41714</v>
      </c>
      <c r="AJ4490">
        <v>12774</v>
      </c>
      <c r="AK4490">
        <v>21338</v>
      </c>
      <c r="AL4490">
        <v>8178</v>
      </c>
      <c r="AM4490">
        <v>16820</v>
      </c>
      <c r="AN4490">
        <v>12146</v>
      </c>
      <c r="AO4490">
        <v>13337</v>
      </c>
      <c r="AP4490">
        <v>9624</v>
      </c>
      <c r="AQ4490">
        <v>12535</v>
      </c>
      <c r="AR4490">
        <v>8620</v>
      </c>
      <c r="AS4490">
        <v>935</v>
      </c>
      <c r="AT4490">
        <v>3063</v>
      </c>
      <c r="AU4490">
        <v>0</v>
      </c>
      <c r="AV4490">
        <v>0</v>
      </c>
      <c r="AW4490">
        <v>0</v>
      </c>
      <c r="AX4490">
        <v>0</v>
      </c>
      <c r="AY4490">
        <v>0</v>
      </c>
      <c r="AZ4490">
        <v>0</v>
      </c>
      <c r="BA4490">
        <v>0</v>
      </c>
      <c r="BB4490">
        <v>0</v>
      </c>
      <c r="BC4490">
        <v>0</v>
      </c>
      <c r="BD4490">
        <v>0</v>
      </c>
      <c r="BE4490">
        <v>0</v>
      </c>
      <c r="BF4490">
        <v>0</v>
      </c>
      <c r="BG4490">
        <v>0</v>
      </c>
      <c r="BH4490">
        <v>0</v>
      </c>
      <c r="BI4490">
        <v>0</v>
      </c>
      <c r="BJ4490">
        <v>0</v>
      </c>
      <c r="BK4490">
        <v>0</v>
      </c>
      <c r="BL4490">
        <v>0</v>
      </c>
      <c r="BM4490">
        <v>0</v>
      </c>
      <c r="BN4490">
        <v>0</v>
      </c>
      <c r="BO4490">
        <v>0</v>
      </c>
      <c r="BP4490">
        <v>0</v>
      </c>
      <c r="BQ4490">
        <v>0</v>
      </c>
      <c r="BR4490">
        <v>0</v>
      </c>
      <c r="BS4490">
        <v>0</v>
      </c>
      <c r="BT4490">
        <v>0</v>
      </c>
      <c r="BU4490">
        <v>0</v>
      </c>
      <c r="BV4490">
        <v>0</v>
      </c>
      <c r="BW4490">
        <v>0</v>
      </c>
      <c r="BX4490">
        <v>0</v>
      </c>
      <c r="BY4490">
        <v>0</v>
      </c>
      <c r="BZ4490">
        <v>0</v>
      </c>
      <c r="CA4490">
        <v>0</v>
      </c>
      <c r="CB4490">
        <v>0</v>
      </c>
      <c r="CC4490">
        <v>0</v>
      </c>
      <c r="CD4490">
        <v>0</v>
      </c>
      <c r="CE4490">
        <v>0</v>
      </c>
    </row>
    <row r="4491" spans="1:83" x14ac:dyDescent="0.35">
      <c r="A4491" s="9" t="str">
        <f t="shared" si="70"/>
        <v>0203.801.04</v>
      </c>
      <c r="B4491" s="52" t="e">
        <f>+IF(MATCH(A4491,List!H$10:H$145,0),"Targeted")</f>
        <v>#N/A</v>
      </c>
      <c r="C4491" s="65"/>
      <c r="D4491" s="151" t="s">
        <v>7700</v>
      </c>
      <c r="E4491" s="16" t="s">
        <v>919</v>
      </c>
      <c r="F4491" s="16" t="s">
        <v>920</v>
      </c>
      <c r="G4491" s="16" t="s">
        <v>730</v>
      </c>
      <c r="H4491" s="16" t="s">
        <v>6292</v>
      </c>
      <c r="I4491" s="16" t="s">
        <v>1538</v>
      </c>
      <c r="J4491" s="16" t="s">
        <v>6294</v>
      </c>
      <c r="K4491" s="17" t="s">
        <v>1981</v>
      </c>
      <c r="L4491" s="18" t="s">
        <v>6153</v>
      </c>
      <c r="M4491" s="195" t="s">
        <v>6154</v>
      </c>
      <c r="N4491" s="16" t="s">
        <v>6155</v>
      </c>
      <c r="O4491" s="17" t="s">
        <v>346</v>
      </c>
      <c r="P4491" s="17" t="s">
        <v>305</v>
      </c>
      <c r="Q4491" s="17" t="s">
        <v>306</v>
      </c>
      <c r="R4491">
        <v>0</v>
      </c>
      <c r="S4491">
        <v>0</v>
      </c>
      <c r="T4491">
        <v>0</v>
      </c>
      <c r="U4491">
        <v>0</v>
      </c>
      <c r="V4491">
        <v>0</v>
      </c>
      <c r="W4491">
        <v>0</v>
      </c>
      <c r="X4491">
        <v>0</v>
      </c>
      <c r="Y4491">
        <v>0</v>
      </c>
      <c r="Z4491">
        <v>0</v>
      </c>
      <c r="AA4491">
        <v>0</v>
      </c>
      <c r="AB4491">
        <v>0</v>
      </c>
      <c r="AC4491">
        <v>0</v>
      </c>
      <c r="AD4491">
        <v>0</v>
      </c>
      <c r="AE4491">
        <v>0</v>
      </c>
      <c r="AF4491">
        <v>0</v>
      </c>
      <c r="AG4491" s="19">
        <v>0</v>
      </c>
      <c r="AH4491">
        <v>0</v>
      </c>
      <c r="AI4491">
        <v>50142</v>
      </c>
      <c r="AJ4491">
        <v>65203</v>
      </c>
      <c r="AK4491">
        <v>77635</v>
      </c>
      <c r="AL4491">
        <v>58514</v>
      </c>
      <c r="AM4491">
        <v>72920</v>
      </c>
      <c r="AN4491">
        <v>56038</v>
      </c>
      <c r="AO4491">
        <v>66536</v>
      </c>
      <c r="AP4491">
        <v>49652</v>
      </c>
      <c r="AQ4491">
        <v>65522</v>
      </c>
      <c r="AR4491">
        <v>62446</v>
      </c>
      <c r="AS4491">
        <v>80565</v>
      </c>
      <c r="AT4491">
        <v>70266</v>
      </c>
      <c r="AU4491">
        <v>75779</v>
      </c>
      <c r="AV4491">
        <v>86273</v>
      </c>
      <c r="AW4491">
        <v>85580</v>
      </c>
      <c r="AX4491">
        <v>80044</v>
      </c>
      <c r="AY4491">
        <v>75298</v>
      </c>
      <c r="AZ4491">
        <v>74000</v>
      </c>
      <c r="BA4491">
        <v>82000</v>
      </c>
      <c r="BB4491">
        <v>75000</v>
      </c>
      <c r="BC4491">
        <v>81000</v>
      </c>
      <c r="BD4491">
        <v>77000</v>
      </c>
      <c r="BE4491">
        <v>79000</v>
      </c>
      <c r="BF4491">
        <v>86000</v>
      </c>
      <c r="BG4491">
        <v>75000</v>
      </c>
      <c r="BH4491">
        <v>68000</v>
      </c>
      <c r="BI4491">
        <v>91000</v>
      </c>
      <c r="BJ4491">
        <v>103000</v>
      </c>
      <c r="BK4491">
        <v>90000</v>
      </c>
      <c r="BL4491">
        <v>101000</v>
      </c>
      <c r="BM4491">
        <v>85000</v>
      </c>
      <c r="BN4491">
        <v>81000</v>
      </c>
      <c r="BO4491">
        <v>89000</v>
      </c>
      <c r="BP4491">
        <v>79000</v>
      </c>
      <c r="BQ4491">
        <v>79000</v>
      </c>
      <c r="BR4491">
        <v>77000</v>
      </c>
      <c r="BS4491">
        <v>75000</v>
      </c>
      <c r="BT4491">
        <v>76000</v>
      </c>
      <c r="BU4491">
        <v>79000</v>
      </c>
      <c r="BV4491">
        <v>75000</v>
      </c>
      <c r="BW4491">
        <v>79000</v>
      </c>
      <c r="BX4491">
        <v>74000</v>
      </c>
      <c r="BY4491">
        <v>69000</v>
      </c>
      <c r="BZ4491">
        <v>90000</v>
      </c>
      <c r="CA4491">
        <v>80000</v>
      </c>
      <c r="CB4491">
        <v>85000</v>
      </c>
      <c r="CC4491">
        <v>83000</v>
      </c>
      <c r="CD4491">
        <v>84000</v>
      </c>
      <c r="CE4491">
        <v>87000</v>
      </c>
    </row>
    <row r="4492" spans="1:83" x14ac:dyDescent="0.35">
      <c r="A4492" s="9" t="str">
        <f t="shared" si="70"/>
        <v>0107.801.05</v>
      </c>
      <c r="B4492" s="52" t="e">
        <f>+IF(MATCH(A4492,List!H$10:H$145,0),"Targeted")</f>
        <v>#N/A</v>
      </c>
      <c r="C4492" s="65"/>
      <c r="D4492" s="151" t="s">
        <v>7700</v>
      </c>
      <c r="E4492" s="16" t="s">
        <v>919</v>
      </c>
      <c r="F4492" s="16" t="s">
        <v>920</v>
      </c>
      <c r="G4492" s="16" t="s">
        <v>1311</v>
      </c>
      <c r="H4492" s="16" t="s">
        <v>4733</v>
      </c>
      <c r="I4492" s="16" t="s">
        <v>531</v>
      </c>
      <c r="J4492" s="16" t="s">
        <v>918</v>
      </c>
      <c r="K4492" s="17" t="s">
        <v>469</v>
      </c>
      <c r="L4492" s="18" t="s">
        <v>6153</v>
      </c>
      <c r="M4492" s="195" t="s">
        <v>6154</v>
      </c>
      <c r="N4492" s="16" t="s">
        <v>6155</v>
      </c>
      <c r="O4492" s="17" t="s">
        <v>346</v>
      </c>
      <c r="P4492" s="17" t="s">
        <v>305</v>
      </c>
      <c r="Q4492" s="17" t="s">
        <v>306</v>
      </c>
      <c r="R4492">
        <v>41039</v>
      </c>
      <c r="S4492">
        <v>42294</v>
      </c>
      <c r="T4492">
        <v>45116</v>
      </c>
      <c r="U4492">
        <v>44948</v>
      </c>
      <c r="V4492">
        <v>46136</v>
      </c>
      <c r="W4492">
        <v>48539</v>
      </c>
      <c r="X4492">
        <v>53112</v>
      </c>
      <c r="Y4492">
        <v>58997</v>
      </c>
      <c r="Z4492">
        <v>69857</v>
      </c>
      <c r="AA4492">
        <v>79777</v>
      </c>
      <c r="AB4492">
        <v>85447</v>
      </c>
      <c r="AC4492">
        <v>95265</v>
      </c>
      <c r="AD4492">
        <v>106920</v>
      </c>
      <c r="AE4492">
        <v>125941</v>
      </c>
      <c r="AF4492">
        <v>131778</v>
      </c>
      <c r="AG4492" s="19">
        <v>32688</v>
      </c>
      <c r="AH4492">
        <v>154639</v>
      </c>
      <c r="AI4492">
        <v>169507</v>
      </c>
      <c r="AJ4492">
        <v>179613</v>
      </c>
      <c r="AK4492">
        <v>201192</v>
      </c>
      <c r="AL4492">
        <v>209033</v>
      </c>
      <c r="AM4492">
        <v>229827</v>
      </c>
      <c r="AN4492">
        <v>251140</v>
      </c>
      <c r="AO4492">
        <v>262141</v>
      </c>
      <c r="AP4492">
        <v>289751</v>
      </c>
      <c r="AQ4492">
        <v>288533</v>
      </c>
      <c r="AR4492">
        <v>301134</v>
      </c>
      <c r="AS4492">
        <v>326316</v>
      </c>
      <c r="AT4492">
        <v>334811</v>
      </c>
      <c r="AU4492">
        <v>362254</v>
      </c>
      <c r="AV4492">
        <v>392943</v>
      </c>
      <c r="AW4492">
        <v>426736</v>
      </c>
      <c r="AX4492">
        <v>440267</v>
      </c>
      <c r="AY4492">
        <v>435656</v>
      </c>
      <c r="AZ4492">
        <v>414000</v>
      </c>
      <c r="BA4492">
        <v>399000</v>
      </c>
      <c r="BB4492">
        <v>332000</v>
      </c>
      <c r="BC4492">
        <v>345000</v>
      </c>
      <c r="BD4492">
        <v>360000</v>
      </c>
      <c r="BE4492">
        <v>376000</v>
      </c>
      <c r="BF4492">
        <v>384000</v>
      </c>
      <c r="BG4492">
        <v>422000</v>
      </c>
      <c r="BH4492">
        <v>443000</v>
      </c>
      <c r="BI4492">
        <v>459000</v>
      </c>
      <c r="BJ4492">
        <v>467000</v>
      </c>
      <c r="BK4492">
        <v>477000</v>
      </c>
      <c r="BL4492">
        <v>480000</v>
      </c>
      <c r="BM4492">
        <v>490000</v>
      </c>
      <c r="BN4492">
        <v>524000</v>
      </c>
      <c r="BO4492">
        <v>570000</v>
      </c>
      <c r="BP4492">
        <v>548000</v>
      </c>
      <c r="BQ4492">
        <v>506000</v>
      </c>
      <c r="BR4492">
        <v>498000</v>
      </c>
      <c r="BS4492">
        <v>500000</v>
      </c>
      <c r="BT4492">
        <v>521000</v>
      </c>
      <c r="BU4492">
        <v>531000</v>
      </c>
      <c r="BV4492">
        <v>542000</v>
      </c>
      <c r="BW4492">
        <v>535000</v>
      </c>
      <c r="BX4492">
        <v>598000</v>
      </c>
      <c r="BY4492">
        <v>622000</v>
      </c>
      <c r="BZ4492">
        <v>735000</v>
      </c>
      <c r="CA4492">
        <v>744000</v>
      </c>
      <c r="CB4492">
        <v>761000</v>
      </c>
      <c r="CC4492">
        <v>778000</v>
      </c>
      <c r="CD4492">
        <v>795000</v>
      </c>
      <c r="CE4492">
        <v>813000</v>
      </c>
    </row>
    <row r="4493" spans="1:83" x14ac:dyDescent="0.35">
      <c r="A4493" s="9" t="str">
        <f t="shared" si="70"/>
        <v>0107.801.05</v>
      </c>
      <c r="B4493" s="52" t="e">
        <f>+IF(MATCH(A4493,List!H$10:H$145,0),"Targeted")</f>
        <v>#N/A</v>
      </c>
      <c r="C4493" s="65"/>
      <c r="D4493" s="151"/>
      <c r="E4493" s="16" t="s">
        <v>919</v>
      </c>
      <c r="F4493" s="16" t="s">
        <v>920</v>
      </c>
      <c r="G4493" s="16" t="s">
        <v>1311</v>
      </c>
      <c r="H4493" s="16" t="s">
        <v>4733</v>
      </c>
      <c r="I4493" s="16" t="s">
        <v>531</v>
      </c>
      <c r="J4493" s="16" t="s">
        <v>918</v>
      </c>
      <c r="K4493" s="17" t="s">
        <v>469</v>
      </c>
      <c r="L4493" s="18" t="s">
        <v>6153</v>
      </c>
      <c r="M4493" s="195" t="s">
        <v>6154</v>
      </c>
      <c r="N4493" s="16" t="s">
        <v>6155</v>
      </c>
      <c r="O4493" s="17" t="s">
        <v>304</v>
      </c>
      <c r="P4493" s="17" t="s">
        <v>305</v>
      </c>
      <c r="Q4493" s="17" t="s">
        <v>306</v>
      </c>
      <c r="R4493">
        <v>0</v>
      </c>
      <c r="S4493">
        <v>0</v>
      </c>
      <c r="T4493">
        <v>0</v>
      </c>
      <c r="U4493">
        <v>0</v>
      </c>
      <c r="V4493">
        <v>0</v>
      </c>
      <c r="W4493">
        <v>0</v>
      </c>
      <c r="X4493">
        <v>0</v>
      </c>
      <c r="Y4493">
        <v>0</v>
      </c>
      <c r="Z4493">
        <v>0</v>
      </c>
      <c r="AA4493">
        <v>0</v>
      </c>
      <c r="AB4493">
        <v>0</v>
      </c>
      <c r="AC4493">
        <v>0</v>
      </c>
      <c r="AD4493">
        <v>0</v>
      </c>
      <c r="AE4493">
        <v>0</v>
      </c>
      <c r="AF4493">
        <v>0</v>
      </c>
      <c r="AG4493" s="19">
        <v>0</v>
      </c>
      <c r="AH4493">
        <v>0</v>
      </c>
      <c r="AI4493">
        <v>0</v>
      </c>
      <c r="AJ4493">
        <v>0</v>
      </c>
      <c r="AK4493">
        <v>0</v>
      </c>
      <c r="AL4493">
        <v>0</v>
      </c>
      <c r="AM4493">
        <v>0</v>
      </c>
      <c r="AN4493">
        <v>0</v>
      </c>
      <c r="AO4493">
        <v>0</v>
      </c>
      <c r="AP4493">
        <v>0</v>
      </c>
      <c r="AQ4493">
        <v>0</v>
      </c>
      <c r="AR4493">
        <v>0</v>
      </c>
      <c r="AS4493">
        <v>0</v>
      </c>
      <c r="AT4493">
        <v>0</v>
      </c>
      <c r="AU4493">
        <v>0</v>
      </c>
      <c r="AV4493">
        <v>0</v>
      </c>
      <c r="AW4493">
        <v>0</v>
      </c>
      <c r="AX4493">
        <v>0</v>
      </c>
      <c r="AY4493">
        <v>0</v>
      </c>
      <c r="AZ4493">
        <v>0</v>
      </c>
      <c r="BA4493">
        <v>0</v>
      </c>
      <c r="BB4493">
        <v>0</v>
      </c>
      <c r="BC4493">
        <v>0</v>
      </c>
      <c r="BD4493">
        <v>0</v>
      </c>
      <c r="BE4493">
        <v>0</v>
      </c>
      <c r="BF4493">
        <v>0</v>
      </c>
      <c r="BG4493">
        <v>0</v>
      </c>
      <c r="BH4493">
        <v>0</v>
      </c>
      <c r="BI4493">
        <v>0</v>
      </c>
      <c r="BJ4493">
        <v>0</v>
      </c>
      <c r="BK4493">
        <v>0</v>
      </c>
      <c r="BL4493">
        <v>0</v>
      </c>
      <c r="BM4493">
        <v>0</v>
      </c>
      <c r="BN4493">
        <v>0</v>
      </c>
      <c r="BO4493">
        <v>0</v>
      </c>
      <c r="BP4493">
        <v>0</v>
      </c>
      <c r="BQ4493">
        <v>0</v>
      </c>
      <c r="BR4493">
        <v>0</v>
      </c>
      <c r="BS4493">
        <v>0</v>
      </c>
      <c r="BT4493">
        <v>0</v>
      </c>
      <c r="BU4493">
        <v>0</v>
      </c>
      <c r="BV4493">
        <v>0</v>
      </c>
      <c r="BW4493">
        <v>0</v>
      </c>
      <c r="BX4493" s="10">
        <v>0</v>
      </c>
      <c r="BY4493">
        <v>0</v>
      </c>
      <c r="BZ4493">
        <v>37000</v>
      </c>
      <c r="CA4493">
        <v>35000</v>
      </c>
      <c r="CB4493">
        <v>3000</v>
      </c>
      <c r="CC4493">
        <v>2000</v>
      </c>
      <c r="CD4493">
        <v>1000</v>
      </c>
      <c r="CE4493">
        <v>0</v>
      </c>
    </row>
    <row r="4494" spans="1:83" x14ac:dyDescent="0.35">
      <c r="A4494" s="9" t="str">
        <f t="shared" si="70"/>
        <v>514400.801.05</v>
      </c>
      <c r="B4494" s="52" t="e">
        <f>+IF(MATCH(A4494,List!H$10:H$145,0),"Targeted")</f>
        <v>#N/A</v>
      </c>
      <c r="C4494" s="65"/>
      <c r="D4494" s="151"/>
      <c r="E4494" s="16" t="s">
        <v>919</v>
      </c>
      <c r="F4494" s="16" t="s">
        <v>920</v>
      </c>
      <c r="G4494" s="16" t="s">
        <v>1311</v>
      </c>
      <c r="H4494" s="16" t="s">
        <v>4733</v>
      </c>
      <c r="I4494" s="16" t="s">
        <v>6295</v>
      </c>
      <c r="J4494" s="16" t="s">
        <v>6296</v>
      </c>
      <c r="K4494" s="17" t="s">
        <v>469</v>
      </c>
      <c r="L4494" s="18" t="s">
        <v>6153</v>
      </c>
      <c r="M4494" s="195" t="s">
        <v>6154</v>
      </c>
      <c r="N4494" s="16" t="s">
        <v>6155</v>
      </c>
      <c r="O4494" s="17" t="s">
        <v>304</v>
      </c>
      <c r="P4494" s="17" t="s">
        <v>305</v>
      </c>
      <c r="Q4494" s="17" t="s">
        <v>306</v>
      </c>
      <c r="R4494">
        <v>0</v>
      </c>
      <c r="S4494">
        <v>0</v>
      </c>
      <c r="T4494">
        <v>0</v>
      </c>
      <c r="U4494">
        <v>0</v>
      </c>
      <c r="V4494">
        <v>0</v>
      </c>
      <c r="W4494">
        <v>0</v>
      </c>
      <c r="X4494">
        <v>0</v>
      </c>
      <c r="Y4494">
        <v>0</v>
      </c>
      <c r="Z4494">
        <v>0</v>
      </c>
      <c r="AA4494">
        <v>0</v>
      </c>
      <c r="AB4494">
        <v>0</v>
      </c>
      <c r="AC4494">
        <v>0</v>
      </c>
      <c r="AD4494">
        <v>0</v>
      </c>
      <c r="AE4494">
        <v>0</v>
      </c>
      <c r="AF4494">
        <v>0</v>
      </c>
      <c r="AG4494" s="19">
        <v>0</v>
      </c>
      <c r="AH4494">
        <v>0</v>
      </c>
      <c r="AI4494">
        <v>0</v>
      </c>
      <c r="AJ4494">
        <v>0</v>
      </c>
      <c r="AK4494">
        <v>0</v>
      </c>
      <c r="AL4494">
        <v>0</v>
      </c>
      <c r="AM4494">
        <v>0</v>
      </c>
      <c r="AN4494">
        <v>0</v>
      </c>
      <c r="AO4494">
        <v>0</v>
      </c>
      <c r="AP4494">
        <v>0</v>
      </c>
      <c r="AQ4494">
        <v>0</v>
      </c>
      <c r="AR4494">
        <v>0</v>
      </c>
      <c r="AS4494">
        <v>0</v>
      </c>
      <c r="AT4494">
        <v>-2697</v>
      </c>
      <c r="AU4494">
        <v>-9971</v>
      </c>
      <c r="AV4494">
        <v>0</v>
      </c>
      <c r="AW4494">
        <v>0</v>
      </c>
      <c r="AX4494">
        <v>0</v>
      </c>
      <c r="AY4494">
        <v>0</v>
      </c>
      <c r="AZ4494">
        <v>0</v>
      </c>
      <c r="BA4494">
        <v>0</v>
      </c>
      <c r="BB4494">
        <v>0</v>
      </c>
      <c r="BC4494">
        <v>4000</v>
      </c>
      <c r="BD4494">
        <v>0</v>
      </c>
      <c r="BE4494">
        <v>0</v>
      </c>
      <c r="BF4494">
        <v>0</v>
      </c>
      <c r="BG4494">
        <v>0</v>
      </c>
      <c r="BH4494">
        <v>0</v>
      </c>
      <c r="BI4494">
        <v>0</v>
      </c>
      <c r="BJ4494">
        <v>0</v>
      </c>
      <c r="BK4494">
        <v>0</v>
      </c>
      <c r="BL4494">
        <v>0</v>
      </c>
      <c r="BM4494">
        <v>0</v>
      </c>
      <c r="BN4494">
        <v>0</v>
      </c>
      <c r="BO4494">
        <v>0</v>
      </c>
      <c r="BP4494">
        <v>0</v>
      </c>
      <c r="BQ4494">
        <v>0</v>
      </c>
      <c r="BR4494">
        <v>0</v>
      </c>
      <c r="BS4494">
        <v>0</v>
      </c>
      <c r="BT4494">
        <v>0</v>
      </c>
      <c r="BU4494">
        <v>0</v>
      </c>
      <c r="BV4494">
        <v>0</v>
      </c>
      <c r="BW4494">
        <v>0</v>
      </c>
      <c r="BX4494" s="10">
        <v>0</v>
      </c>
      <c r="BY4494">
        <v>0</v>
      </c>
      <c r="BZ4494">
        <v>0</v>
      </c>
      <c r="CA4494">
        <v>0</v>
      </c>
      <c r="CB4494">
        <v>0</v>
      </c>
      <c r="CC4494">
        <v>0</v>
      </c>
      <c r="CD4494">
        <v>0</v>
      </c>
      <c r="CE4494">
        <v>0</v>
      </c>
    </row>
    <row r="4495" spans="1:83" x14ac:dyDescent="0.35">
      <c r="A4495" s="9" t="str">
        <f t="shared" si="70"/>
        <v>8269.801.05</v>
      </c>
      <c r="B4495" s="52" t="e">
        <f>+IF(MATCH(A4495,List!H$10:H$145,0),"Targeted")</f>
        <v>#N/A</v>
      </c>
      <c r="C4495" s="65"/>
      <c r="D4495" s="151"/>
      <c r="E4495" s="16" t="s">
        <v>919</v>
      </c>
      <c r="F4495" s="16" t="s">
        <v>920</v>
      </c>
      <c r="G4495" s="16" t="s">
        <v>1311</v>
      </c>
      <c r="H4495" s="16" t="s">
        <v>4733</v>
      </c>
      <c r="I4495" s="16" t="s">
        <v>6297</v>
      </c>
      <c r="J4495" s="16" t="s">
        <v>4747</v>
      </c>
      <c r="K4495" s="17" t="s">
        <v>469</v>
      </c>
      <c r="L4495" s="18" t="s">
        <v>6153</v>
      </c>
      <c r="M4495" s="195" t="s">
        <v>6154</v>
      </c>
      <c r="N4495" s="16" t="s">
        <v>6155</v>
      </c>
      <c r="O4495" s="17" t="s">
        <v>304</v>
      </c>
      <c r="P4495" s="17" t="s">
        <v>305</v>
      </c>
      <c r="Q4495" s="17" t="s">
        <v>306</v>
      </c>
      <c r="R4495">
        <v>0</v>
      </c>
      <c r="S4495">
        <v>0</v>
      </c>
      <c r="T4495">
        <v>0</v>
      </c>
      <c r="U4495">
        <v>0</v>
      </c>
      <c r="V4495">
        <v>0</v>
      </c>
      <c r="W4495">
        <v>0</v>
      </c>
      <c r="X4495">
        <v>0</v>
      </c>
      <c r="Y4495">
        <v>0</v>
      </c>
      <c r="Z4495">
        <v>0</v>
      </c>
      <c r="AA4495">
        <v>0</v>
      </c>
      <c r="AB4495">
        <v>0</v>
      </c>
      <c r="AC4495">
        <v>0</v>
      </c>
      <c r="AD4495">
        <v>0</v>
      </c>
      <c r="AE4495">
        <v>0</v>
      </c>
      <c r="AF4495">
        <v>0</v>
      </c>
      <c r="AG4495" s="19">
        <v>0</v>
      </c>
      <c r="AH4495">
        <v>0</v>
      </c>
      <c r="AI4495">
        <v>0</v>
      </c>
      <c r="AJ4495">
        <v>0</v>
      </c>
      <c r="AK4495">
        <v>0</v>
      </c>
      <c r="AL4495">
        <v>0</v>
      </c>
      <c r="AM4495">
        <v>0</v>
      </c>
      <c r="AN4495">
        <v>0</v>
      </c>
      <c r="AO4495">
        <v>0</v>
      </c>
      <c r="AP4495">
        <v>0</v>
      </c>
      <c r="AQ4495">
        <v>0</v>
      </c>
      <c r="AR4495">
        <v>0</v>
      </c>
      <c r="AS4495">
        <v>0</v>
      </c>
      <c r="AT4495">
        <v>0</v>
      </c>
      <c r="AU4495">
        <v>0</v>
      </c>
      <c r="AV4495">
        <v>0</v>
      </c>
      <c r="AW4495">
        <v>2</v>
      </c>
      <c r="AX4495">
        <v>5</v>
      </c>
      <c r="AY4495">
        <v>0</v>
      </c>
      <c r="AZ4495">
        <v>0</v>
      </c>
      <c r="BA4495">
        <v>0</v>
      </c>
      <c r="BB4495">
        <v>0</v>
      </c>
      <c r="BC4495">
        <v>0</v>
      </c>
      <c r="BD4495">
        <v>0</v>
      </c>
      <c r="BE4495">
        <v>0</v>
      </c>
      <c r="BF4495">
        <v>0</v>
      </c>
      <c r="BG4495">
        <v>0</v>
      </c>
      <c r="BH4495">
        <v>0</v>
      </c>
      <c r="BI4495">
        <v>0</v>
      </c>
      <c r="BJ4495">
        <v>0</v>
      </c>
      <c r="BK4495">
        <v>0</v>
      </c>
      <c r="BL4495">
        <v>0</v>
      </c>
      <c r="BM4495">
        <v>0</v>
      </c>
      <c r="BN4495">
        <v>0</v>
      </c>
      <c r="BO4495">
        <v>0</v>
      </c>
      <c r="BP4495">
        <v>0</v>
      </c>
      <c r="BQ4495">
        <v>0</v>
      </c>
      <c r="BR4495">
        <v>0</v>
      </c>
      <c r="BS4495">
        <v>0</v>
      </c>
      <c r="BT4495">
        <v>0</v>
      </c>
      <c r="BU4495">
        <v>0</v>
      </c>
      <c r="BV4495">
        <v>0</v>
      </c>
      <c r="BW4495">
        <v>0</v>
      </c>
      <c r="BX4495" s="10">
        <v>0</v>
      </c>
      <c r="BY4495">
        <v>0</v>
      </c>
      <c r="BZ4495">
        <v>0</v>
      </c>
      <c r="CA4495">
        <v>0</v>
      </c>
      <c r="CB4495">
        <v>0</v>
      </c>
      <c r="CC4495">
        <v>0</v>
      </c>
      <c r="CD4495">
        <v>0</v>
      </c>
      <c r="CE4495">
        <v>0</v>
      </c>
    </row>
    <row r="4496" spans="1:83" x14ac:dyDescent="0.35">
      <c r="A4496" s="9" t="str">
        <f t="shared" si="70"/>
        <v>826910.801.05</v>
      </c>
      <c r="B4496" s="52" t="e">
        <f>+IF(MATCH(A4496,List!H$10:H$145,0),"Targeted")</f>
        <v>#N/A</v>
      </c>
      <c r="C4496" s="65"/>
      <c r="D4496" s="151"/>
      <c r="E4496" s="16" t="s">
        <v>919</v>
      </c>
      <c r="F4496" s="16" t="s">
        <v>920</v>
      </c>
      <c r="G4496" s="16" t="s">
        <v>1311</v>
      </c>
      <c r="H4496" s="16" t="s">
        <v>4733</v>
      </c>
      <c r="I4496" s="16" t="s">
        <v>6298</v>
      </c>
      <c r="J4496" s="16" t="s">
        <v>6299</v>
      </c>
      <c r="K4496" s="17" t="s">
        <v>469</v>
      </c>
      <c r="L4496" s="18" t="s">
        <v>6153</v>
      </c>
      <c r="M4496" s="195" t="s">
        <v>6154</v>
      </c>
      <c r="N4496" s="16" t="s">
        <v>6155</v>
      </c>
      <c r="O4496" s="17" t="s">
        <v>304</v>
      </c>
      <c r="P4496" s="17" t="s">
        <v>305</v>
      </c>
      <c r="Q4496" s="17" t="s">
        <v>306</v>
      </c>
      <c r="R4496">
        <v>0</v>
      </c>
      <c r="S4496">
        <v>0</v>
      </c>
      <c r="T4496">
        <v>0</v>
      </c>
      <c r="U4496">
        <v>0</v>
      </c>
      <c r="V4496">
        <v>0</v>
      </c>
      <c r="W4496">
        <v>0</v>
      </c>
      <c r="X4496">
        <v>0</v>
      </c>
      <c r="Y4496">
        <v>0</v>
      </c>
      <c r="Z4496">
        <v>0</v>
      </c>
      <c r="AA4496">
        <v>0</v>
      </c>
      <c r="AB4496">
        <v>0</v>
      </c>
      <c r="AC4496">
        <v>0</v>
      </c>
      <c r="AD4496">
        <v>0</v>
      </c>
      <c r="AE4496">
        <v>0</v>
      </c>
      <c r="AF4496">
        <v>0</v>
      </c>
      <c r="AG4496" s="19">
        <v>0</v>
      </c>
      <c r="AH4496">
        <v>0</v>
      </c>
      <c r="AI4496">
        <v>0</v>
      </c>
      <c r="AJ4496">
        <v>0</v>
      </c>
      <c r="AK4496">
        <v>0</v>
      </c>
      <c r="AL4496">
        <v>0</v>
      </c>
      <c r="AM4496">
        <v>0</v>
      </c>
      <c r="AN4496">
        <v>0</v>
      </c>
      <c r="AO4496">
        <v>0</v>
      </c>
      <c r="AP4496">
        <v>0</v>
      </c>
      <c r="AQ4496">
        <v>0</v>
      </c>
      <c r="AR4496">
        <v>0</v>
      </c>
      <c r="AS4496">
        <v>0</v>
      </c>
      <c r="AT4496">
        <v>0</v>
      </c>
      <c r="AU4496">
        <v>0</v>
      </c>
      <c r="AV4496">
        <v>-10</v>
      </c>
      <c r="AW4496">
        <v>-10</v>
      </c>
      <c r="AX4496">
        <v>0</v>
      </c>
      <c r="AY4496">
        <v>0</v>
      </c>
      <c r="AZ4496">
        <v>0</v>
      </c>
      <c r="BA4496">
        <v>0</v>
      </c>
      <c r="BB4496">
        <v>0</v>
      </c>
      <c r="BC4496">
        <v>0</v>
      </c>
      <c r="BD4496">
        <v>0</v>
      </c>
      <c r="BE4496">
        <v>0</v>
      </c>
      <c r="BF4496">
        <v>0</v>
      </c>
      <c r="BG4496">
        <v>0</v>
      </c>
      <c r="BH4496">
        <v>0</v>
      </c>
      <c r="BI4496">
        <v>0</v>
      </c>
      <c r="BJ4496">
        <v>0</v>
      </c>
      <c r="BK4496">
        <v>0</v>
      </c>
      <c r="BL4496">
        <v>0</v>
      </c>
      <c r="BM4496">
        <v>0</v>
      </c>
      <c r="BN4496">
        <v>0</v>
      </c>
      <c r="BO4496">
        <v>0</v>
      </c>
      <c r="BP4496">
        <v>0</v>
      </c>
      <c r="BQ4496">
        <v>0</v>
      </c>
      <c r="BR4496">
        <v>0</v>
      </c>
      <c r="BS4496">
        <v>0</v>
      </c>
      <c r="BT4496">
        <v>0</v>
      </c>
      <c r="BU4496">
        <v>0</v>
      </c>
      <c r="BV4496">
        <v>0</v>
      </c>
      <c r="BW4496">
        <v>0</v>
      </c>
      <c r="BX4496" s="10">
        <v>0</v>
      </c>
      <c r="BY4496">
        <v>0</v>
      </c>
      <c r="BZ4496">
        <v>0</v>
      </c>
      <c r="CA4496">
        <v>0</v>
      </c>
      <c r="CB4496">
        <v>0</v>
      </c>
      <c r="CC4496">
        <v>0</v>
      </c>
      <c r="CD4496">
        <v>0</v>
      </c>
      <c r="CE4496">
        <v>0</v>
      </c>
    </row>
    <row r="4497" spans="1:83" x14ac:dyDescent="0.35">
      <c r="A4497" s="9" t="str">
        <f t="shared" si="70"/>
        <v>0110.801.09</v>
      </c>
      <c r="B4497" s="52" t="e">
        <f>+IF(MATCH(A4497,List!H$10:H$145,0),"Targeted")</f>
        <v>#N/A</v>
      </c>
      <c r="C4497" s="65"/>
      <c r="D4497" s="151" t="s">
        <v>7700</v>
      </c>
      <c r="E4497" s="16" t="s">
        <v>919</v>
      </c>
      <c r="F4497" s="16" t="s">
        <v>920</v>
      </c>
      <c r="G4497" s="16" t="s">
        <v>826</v>
      </c>
      <c r="H4497" s="16" t="s">
        <v>921</v>
      </c>
      <c r="I4497" s="16" t="s">
        <v>1299</v>
      </c>
      <c r="J4497" s="16" t="s">
        <v>6300</v>
      </c>
      <c r="K4497" s="17" t="s">
        <v>1510</v>
      </c>
      <c r="L4497" s="18" t="s">
        <v>6153</v>
      </c>
      <c r="M4497" s="195" t="s">
        <v>6154</v>
      </c>
      <c r="N4497" s="16" t="s">
        <v>6155</v>
      </c>
      <c r="O4497" s="17" t="s">
        <v>346</v>
      </c>
      <c r="P4497" s="17" t="s">
        <v>305</v>
      </c>
      <c r="Q4497" s="17" t="s">
        <v>306</v>
      </c>
      <c r="R4497">
        <v>0</v>
      </c>
      <c r="S4497">
        <v>0</v>
      </c>
      <c r="T4497">
        <v>0</v>
      </c>
      <c r="U4497">
        <v>0</v>
      </c>
      <c r="V4497">
        <v>0</v>
      </c>
      <c r="W4497">
        <v>0</v>
      </c>
      <c r="X4497">
        <v>0</v>
      </c>
      <c r="Y4497">
        <v>0</v>
      </c>
      <c r="Z4497">
        <v>0</v>
      </c>
      <c r="AA4497">
        <v>0</v>
      </c>
      <c r="AB4497">
        <v>0</v>
      </c>
      <c r="AC4497">
        <v>0</v>
      </c>
      <c r="AD4497">
        <v>0</v>
      </c>
      <c r="AE4497">
        <v>0</v>
      </c>
      <c r="AF4497">
        <v>0</v>
      </c>
      <c r="AG4497" s="19">
        <v>3</v>
      </c>
      <c r="AH4497">
        <v>268</v>
      </c>
      <c r="AI4497">
        <v>324</v>
      </c>
      <c r="AJ4497">
        <v>356</v>
      </c>
      <c r="AK4497">
        <v>378</v>
      </c>
      <c r="AL4497">
        <v>336</v>
      </c>
      <c r="AM4497">
        <v>472</v>
      </c>
      <c r="AN4497">
        <v>519</v>
      </c>
      <c r="AO4497">
        <v>515</v>
      </c>
      <c r="AP4497">
        <v>534</v>
      </c>
      <c r="AQ4497">
        <v>585</v>
      </c>
      <c r="AR4497">
        <v>721</v>
      </c>
      <c r="AS4497">
        <v>699</v>
      </c>
      <c r="AT4497">
        <v>751</v>
      </c>
      <c r="AU4497">
        <v>839</v>
      </c>
      <c r="AV4497">
        <v>919</v>
      </c>
      <c r="AW4497">
        <v>1056</v>
      </c>
      <c r="AX4497">
        <v>1151</v>
      </c>
      <c r="AY4497">
        <v>1072</v>
      </c>
      <c r="AZ4497">
        <v>0</v>
      </c>
      <c r="BA4497">
        <v>0</v>
      </c>
      <c r="BB4497">
        <v>0</v>
      </c>
      <c r="BC4497">
        <v>0</v>
      </c>
      <c r="BD4497">
        <v>0</v>
      </c>
      <c r="BE4497">
        <v>0</v>
      </c>
      <c r="BF4497">
        <v>0</v>
      </c>
      <c r="BG4497">
        <v>0</v>
      </c>
      <c r="BH4497">
        <v>0</v>
      </c>
      <c r="BI4497">
        <v>0</v>
      </c>
      <c r="BJ4497">
        <v>0</v>
      </c>
      <c r="BK4497">
        <v>0</v>
      </c>
      <c r="BL4497">
        <v>0</v>
      </c>
      <c r="BM4497">
        <v>0</v>
      </c>
      <c r="BN4497">
        <v>0</v>
      </c>
      <c r="BO4497">
        <v>0</v>
      </c>
      <c r="BP4497">
        <v>0</v>
      </c>
      <c r="BQ4497">
        <v>0</v>
      </c>
      <c r="BR4497">
        <v>0</v>
      </c>
      <c r="BS4497">
        <v>0</v>
      </c>
      <c r="BT4497">
        <v>0</v>
      </c>
      <c r="BU4497">
        <v>0</v>
      </c>
      <c r="BV4497">
        <v>0</v>
      </c>
      <c r="BW4497">
        <v>0</v>
      </c>
      <c r="BX4497">
        <v>0</v>
      </c>
      <c r="BY4497">
        <v>0</v>
      </c>
      <c r="BZ4497">
        <v>0</v>
      </c>
      <c r="CA4497">
        <v>0</v>
      </c>
      <c r="CB4497">
        <v>0</v>
      </c>
      <c r="CC4497">
        <v>0</v>
      </c>
      <c r="CD4497">
        <v>0</v>
      </c>
      <c r="CE4497">
        <v>0</v>
      </c>
    </row>
    <row r="4498" spans="1:83" x14ac:dyDescent="0.35">
      <c r="A4498" s="9" t="str">
        <f t="shared" si="70"/>
        <v>0400.801.09</v>
      </c>
      <c r="B4498" s="52" t="e">
        <f>+IF(MATCH(A4498,List!H$10:H$145,0),"Targeted")</f>
        <v>#N/A</v>
      </c>
      <c r="C4498" s="65"/>
      <c r="D4498" s="151" t="s">
        <v>7700</v>
      </c>
      <c r="E4498" s="16" t="s">
        <v>919</v>
      </c>
      <c r="F4498" s="16" t="s">
        <v>920</v>
      </c>
      <c r="G4498" s="16" t="s">
        <v>826</v>
      </c>
      <c r="H4498" s="16" t="s">
        <v>921</v>
      </c>
      <c r="I4498" s="16" t="s">
        <v>682</v>
      </c>
      <c r="J4498" s="16" t="s">
        <v>6301</v>
      </c>
      <c r="K4498" s="17" t="s">
        <v>1510</v>
      </c>
      <c r="L4498" s="18" t="s">
        <v>6153</v>
      </c>
      <c r="M4498" s="195" t="s">
        <v>6154</v>
      </c>
      <c r="N4498" s="16" t="s">
        <v>6155</v>
      </c>
      <c r="O4498" s="17" t="s">
        <v>346</v>
      </c>
      <c r="P4498" s="17" t="s">
        <v>305</v>
      </c>
      <c r="Q4498" s="17" t="s">
        <v>306</v>
      </c>
      <c r="R4498">
        <v>0</v>
      </c>
      <c r="S4498">
        <v>0</v>
      </c>
      <c r="T4498">
        <v>0</v>
      </c>
      <c r="U4498">
        <v>0</v>
      </c>
      <c r="V4498">
        <v>0</v>
      </c>
      <c r="W4498">
        <v>0</v>
      </c>
      <c r="X4498">
        <v>0</v>
      </c>
      <c r="Y4498">
        <v>0</v>
      </c>
      <c r="Z4498">
        <v>0</v>
      </c>
      <c r="AA4498">
        <v>0</v>
      </c>
      <c r="AB4498">
        <v>0</v>
      </c>
      <c r="AC4498">
        <v>0</v>
      </c>
      <c r="AD4498">
        <v>0</v>
      </c>
      <c r="AE4498">
        <v>0</v>
      </c>
      <c r="AF4498">
        <v>0</v>
      </c>
      <c r="AG4498" s="19">
        <v>0</v>
      </c>
      <c r="AH4498">
        <v>0</v>
      </c>
      <c r="AI4498">
        <v>0</v>
      </c>
      <c r="AJ4498">
        <v>0</v>
      </c>
      <c r="AK4498">
        <v>0</v>
      </c>
      <c r="AL4498">
        <v>0</v>
      </c>
      <c r="AM4498">
        <v>0</v>
      </c>
      <c r="AN4498">
        <v>0</v>
      </c>
      <c r="AO4498">
        <v>0</v>
      </c>
      <c r="AP4498">
        <v>0</v>
      </c>
      <c r="AQ4498">
        <v>0</v>
      </c>
      <c r="AR4498">
        <v>0</v>
      </c>
      <c r="AS4498">
        <v>0</v>
      </c>
      <c r="AT4498">
        <v>136</v>
      </c>
      <c r="AU4498">
        <v>20</v>
      </c>
      <c r="AV4498">
        <v>0</v>
      </c>
      <c r="AW4498">
        <v>0</v>
      </c>
      <c r="AX4498">
        <v>0</v>
      </c>
      <c r="AY4498">
        <v>0</v>
      </c>
      <c r="AZ4498">
        <v>0</v>
      </c>
      <c r="BA4498">
        <v>0</v>
      </c>
      <c r="BB4498">
        <v>0</v>
      </c>
      <c r="BC4498">
        <v>0</v>
      </c>
      <c r="BD4498">
        <v>0</v>
      </c>
      <c r="BE4498">
        <v>0</v>
      </c>
      <c r="BF4498">
        <v>0</v>
      </c>
      <c r="BG4498">
        <v>0</v>
      </c>
      <c r="BH4498">
        <v>0</v>
      </c>
      <c r="BI4498">
        <v>0</v>
      </c>
      <c r="BJ4498">
        <v>0</v>
      </c>
      <c r="BK4498">
        <v>0</v>
      </c>
      <c r="BL4498">
        <v>0</v>
      </c>
      <c r="BM4498">
        <v>0</v>
      </c>
      <c r="BN4498">
        <v>0</v>
      </c>
      <c r="BO4498">
        <v>0</v>
      </c>
      <c r="BP4498">
        <v>0</v>
      </c>
      <c r="BQ4498">
        <v>0</v>
      </c>
      <c r="BR4498">
        <v>0</v>
      </c>
      <c r="BS4498">
        <v>0</v>
      </c>
      <c r="BT4498">
        <v>0</v>
      </c>
      <c r="BU4498">
        <v>0</v>
      </c>
      <c r="BV4498">
        <v>0</v>
      </c>
      <c r="BW4498">
        <v>0</v>
      </c>
      <c r="BX4498">
        <v>0</v>
      </c>
      <c r="BY4498">
        <v>0</v>
      </c>
      <c r="BZ4498">
        <v>0</v>
      </c>
      <c r="CA4498">
        <v>0</v>
      </c>
      <c r="CB4498">
        <v>0</v>
      </c>
      <c r="CC4498">
        <v>0</v>
      </c>
      <c r="CD4498">
        <v>0</v>
      </c>
      <c r="CE4498">
        <v>0</v>
      </c>
    </row>
    <row r="4499" spans="1:83" x14ac:dyDescent="0.35">
      <c r="A4499" s="9" t="str">
        <f t="shared" si="70"/>
        <v>0500.801.09</v>
      </c>
      <c r="B4499" s="52" t="e">
        <f>+IF(MATCH(A4499,List!H$10:H$145,0),"Targeted")</f>
        <v>#N/A</v>
      </c>
      <c r="C4499" s="65"/>
      <c r="D4499" s="151"/>
      <c r="E4499" s="16" t="s">
        <v>919</v>
      </c>
      <c r="F4499" s="16" t="s">
        <v>920</v>
      </c>
      <c r="G4499" s="16" t="s">
        <v>826</v>
      </c>
      <c r="H4499" s="16" t="s">
        <v>921</v>
      </c>
      <c r="I4499" s="16" t="s">
        <v>47</v>
      </c>
      <c r="J4499" s="16" t="s">
        <v>6302</v>
      </c>
      <c r="K4499" s="17" t="s">
        <v>1510</v>
      </c>
      <c r="L4499" s="18" t="s">
        <v>6153</v>
      </c>
      <c r="M4499" s="195" t="s">
        <v>6154</v>
      </c>
      <c r="N4499" s="16" t="s">
        <v>6155</v>
      </c>
      <c r="O4499" s="17" t="s">
        <v>304</v>
      </c>
      <c r="P4499" s="17" t="s">
        <v>305</v>
      </c>
      <c r="Q4499" s="17" t="s">
        <v>306</v>
      </c>
      <c r="R4499">
        <v>0</v>
      </c>
      <c r="S4499">
        <v>0</v>
      </c>
      <c r="T4499">
        <v>0</v>
      </c>
      <c r="U4499">
        <v>0</v>
      </c>
      <c r="V4499">
        <v>0</v>
      </c>
      <c r="W4499">
        <v>0</v>
      </c>
      <c r="X4499">
        <v>0</v>
      </c>
      <c r="Y4499">
        <v>0</v>
      </c>
      <c r="Z4499">
        <v>0</v>
      </c>
      <c r="AA4499">
        <v>0</v>
      </c>
      <c r="AB4499">
        <v>0</v>
      </c>
      <c r="AC4499">
        <v>0</v>
      </c>
      <c r="AD4499">
        <v>0</v>
      </c>
      <c r="AE4499">
        <v>0</v>
      </c>
      <c r="AF4499">
        <v>0</v>
      </c>
      <c r="AG4499" s="19">
        <v>0</v>
      </c>
      <c r="AH4499">
        <v>0</v>
      </c>
      <c r="AI4499">
        <v>0</v>
      </c>
      <c r="AJ4499">
        <v>0</v>
      </c>
      <c r="AK4499">
        <v>0</v>
      </c>
      <c r="AL4499">
        <v>0</v>
      </c>
      <c r="AM4499">
        <v>0</v>
      </c>
      <c r="AN4499">
        <v>0</v>
      </c>
      <c r="AO4499">
        <v>0</v>
      </c>
      <c r="AP4499">
        <v>0</v>
      </c>
      <c r="AQ4499">
        <v>0</v>
      </c>
      <c r="AR4499">
        <v>0</v>
      </c>
      <c r="AS4499">
        <v>290</v>
      </c>
      <c r="AT4499">
        <v>340</v>
      </c>
      <c r="AU4499">
        <v>335</v>
      </c>
      <c r="AV4499">
        <v>440</v>
      </c>
      <c r="AW4499">
        <v>390</v>
      </c>
      <c r="AX4499">
        <v>490</v>
      </c>
      <c r="AY4499">
        <v>440</v>
      </c>
      <c r="AZ4499">
        <v>0</v>
      </c>
      <c r="BA4499">
        <v>0</v>
      </c>
      <c r="BB4499">
        <v>0</v>
      </c>
      <c r="BC4499">
        <v>0</v>
      </c>
      <c r="BD4499">
        <v>0</v>
      </c>
      <c r="BE4499">
        <v>0</v>
      </c>
      <c r="BF4499">
        <v>0</v>
      </c>
      <c r="BG4499">
        <v>0</v>
      </c>
      <c r="BH4499">
        <v>0</v>
      </c>
      <c r="BI4499">
        <v>0</v>
      </c>
      <c r="BJ4499">
        <v>0</v>
      </c>
      <c r="BK4499">
        <v>0</v>
      </c>
      <c r="BL4499">
        <v>0</v>
      </c>
      <c r="BM4499">
        <v>0</v>
      </c>
      <c r="BN4499">
        <v>0</v>
      </c>
      <c r="BO4499">
        <v>0</v>
      </c>
      <c r="BP4499">
        <v>0</v>
      </c>
      <c r="BQ4499">
        <v>0</v>
      </c>
      <c r="BR4499">
        <v>0</v>
      </c>
      <c r="BS4499">
        <v>0</v>
      </c>
      <c r="BT4499">
        <v>0</v>
      </c>
      <c r="BU4499">
        <v>0</v>
      </c>
      <c r="BV4499">
        <v>0</v>
      </c>
      <c r="BW4499">
        <v>0</v>
      </c>
      <c r="BX4499" s="10">
        <v>0</v>
      </c>
      <c r="BY4499">
        <v>0</v>
      </c>
      <c r="BZ4499">
        <v>0</v>
      </c>
      <c r="CA4499">
        <v>0</v>
      </c>
      <c r="CB4499">
        <v>0</v>
      </c>
      <c r="CC4499">
        <v>0</v>
      </c>
      <c r="CD4499">
        <v>0</v>
      </c>
      <c r="CE4499">
        <v>0</v>
      </c>
    </row>
    <row r="4500" spans="1:83" x14ac:dyDescent="0.35">
      <c r="A4500" s="9" t="str">
        <f t="shared" si="70"/>
        <v>0600.801.</v>
      </c>
      <c r="B4500" s="52" t="e">
        <f>+IF(MATCH(A4500,List!H$10:H$145,0),"Targeted")</f>
        <v>#N/A</v>
      </c>
      <c r="C4500" s="65"/>
      <c r="D4500" s="151" t="s">
        <v>7700</v>
      </c>
      <c r="E4500" s="16" t="s">
        <v>919</v>
      </c>
      <c r="F4500" s="16" t="s">
        <v>920</v>
      </c>
      <c r="G4500" s="16" t="s">
        <v>826</v>
      </c>
      <c r="H4500" s="16" t="s">
        <v>921</v>
      </c>
      <c r="I4500" s="16" t="s">
        <v>1437</v>
      </c>
      <c r="J4500" s="16" t="s">
        <v>6303</v>
      </c>
      <c r="K4500" s="17" t="s">
        <v>299</v>
      </c>
      <c r="L4500" s="18" t="s">
        <v>6153</v>
      </c>
      <c r="M4500" s="195" t="s">
        <v>6154</v>
      </c>
      <c r="N4500" s="16" t="s">
        <v>6155</v>
      </c>
      <c r="O4500" s="17" t="s">
        <v>346</v>
      </c>
      <c r="P4500" s="17" t="s">
        <v>305</v>
      </c>
      <c r="Q4500" s="17" t="s">
        <v>306</v>
      </c>
      <c r="R4500">
        <v>0</v>
      </c>
      <c r="S4500">
        <v>0</v>
      </c>
      <c r="T4500">
        <v>0</v>
      </c>
      <c r="U4500">
        <v>0</v>
      </c>
      <c r="V4500">
        <v>0</v>
      </c>
      <c r="W4500">
        <v>0</v>
      </c>
      <c r="X4500">
        <v>0</v>
      </c>
      <c r="Y4500">
        <v>0</v>
      </c>
      <c r="Z4500">
        <v>0</v>
      </c>
      <c r="AA4500">
        <v>72</v>
      </c>
      <c r="AB4500">
        <v>882</v>
      </c>
      <c r="AC4500">
        <v>1480</v>
      </c>
      <c r="AD4500">
        <v>1342</v>
      </c>
      <c r="AE4500">
        <v>1392</v>
      </c>
      <c r="AF4500">
        <v>1447</v>
      </c>
      <c r="AG4500" s="19">
        <v>325</v>
      </c>
      <c r="AH4500">
        <v>1571</v>
      </c>
      <c r="AI4500">
        <v>1551</v>
      </c>
      <c r="AJ4500">
        <v>1063</v>
      </c>
      <c r="AK4500">
        <v>1189</v>
      </c>
      <c r="AL4500">
        <v>168</v>
      </c>
      <c r="AM4500">
        <v>1</v>
      </c>
      <c r="AN4500">
        <v>0</v>
      </c>
      <c r="AO4500">
        <v>0</v>
      </c>
      <c r="AP4500">
        <v>0</v>
      </c>
      <c r="AQ4500">
        <v>0</v>
      </c>
      <c r="AR4500">
        <v>0</v>
      </c>
      <c r="AS4500">
        <v>0</v>
      </c>
      <c r="AT4500">
        <v>0</v>
      </c>
      <c r="AU4500">
        <v>0</v>
      </c>
      <c r="AV4500">
        <v>0</v>
      </c>
      <c r="AW4500">
        <v>0</v>
      </c>
      <c r="AX4500">
        <v>0</v>
      </c>
      <c r="AY4500">
        <v>0</v>
      </c>
      <c r="AZ4500">
        <v>0</v>
      </c>
      <c r="BA4500">
        <v>0</v>
      </c>
      <c r="BB4500">
        <v>0</v>
      </c>
      <c r="BC4500">
        <v>0</v>
      </c>
      <c r="BD4500">
        <v>0</v>
      </c>
      <c r="BE4500">
        <v>0</v>
      </c>
      <c r="BF4500">
        <v>0</v>
      </c>
      <c r="BG4500">
        <v>0</v>
      </c>
      <c r="BH4500">
        <v>0</v>
      </c>
      <c r="BI4500">
        <v>0</v>
      </c>
      <c r="BJ4500">
        <v>0</v>
      </c>
      <c r="BK4500">
        <v>0</v>
      </c>
      <c r="BL4500">
        <v>0</v>
      </c>
      <c r="BM4500">
        <v>0</v>
      </c>
      <c r="BN4500">
        <v>0</v>
      </c>
      <c r="BO4500">
        <v>0</v>
      </c>
      <c r="BP4500">
        <v>0</v>
      </c>
      <c r="BQ4500">
        <v>0</v>
      </c>
      <c r="BR4500">
        <v>0</v>
      </c>
      <c r="BS4500">
        <v>0</v>
      </c>
      <c r="BT4500">
        <v>0</v>
      </c>
      <c r="BU4500">
        <v>0</v>
      </c>
      <c r="BV4500">
        <v>0</v>
      </c>
      <c r="BW4500">
        <v>0</v>
      </c>
      <c r="BX4500">
        <v>0</v>
      </c>
      <c r="BY4500">
        <v>0</v>
      </c>
      <c r="BZ4500">
        <v>0</v>
      </c>
      <c r="CA4500">
        <v>0</v>
      </c>
      <c r="CB4500">
        <v>0</v>
      </c>
      <c r="CC4500">
        <v>0</v>
      </c>
      <c r="CD4500">
        <v>0</v>
      </c>
      <c r="CE4500">
        <v>0</v>
      </c>
    </row>
    <row r="4501" spans="1:83" x14ac:dyDescent="0.35">
      <c r="A4501" s="9" t="str">
        <f t="shared" si="70"/>
        <v>0650.801.95</v>
      </c>
      <c r="B4501" s="52" t="e">
        <f>+IF(MATCH(A4501,List!H$10:H$145,0),"Targeted")</f>
        <v>#N/A</v>
      </c>
      <c r="C4501" s="65"/>
      <c r="D4501" s="151" t="s">
        <v>7700</v>
      </c>
      <c r="E4501" s="16" t="s">
        <v>919</v>
      </c>
      <c r="F4501" s="16" t="s">
        <v>920</v>
      </c>
      <c r="G4501" s="16" t="s">
        <v>826</v>
      </c>
      <c r="H4501" s="16" t="s">
        <v>921</v>
      </c>
      <c r="I4501" s="16" t="s">
        <v>3720</v>
      </c>
      <c r="J4501" s="16" t="s">
        <v>6304</v>
      </c>
      <c r="K4501" s="17" t="s">
        <v>245</v>
      </c>
      <c r="L4501" s="18" t="s">
        <v>6153</v>
      </c>
      <c r="M4501" s="195" t="s">
        <v>6154</v>
      </c>
      <c r="N4501" s="16" t="s">
        <v>6155</v>
      </c>
      <c r="O4501" s="17" t="s">
        <v>346</v>
      </c>
      <c r="P4501" s="17" t="s">
        <v>305</v>
      </c>
      <c r="Q4501" s="17" t="s">
        <v>306</v>
      </c>
      <c r="R4501">
        <v>0</v>
      </c>
      <c r="S4501">
        <v>0</v>
      </c>
      <c r="T4501">
        <v>0</v>
      </c>
      <c r="U4501">
        <v>0</v>
      </c>
      <c r="V4501">
        <v>0</v>
      </c>
      <c r="W4501">
        <v>0</v>
      </c>
      <c r="X4501">
        <v>0</v>
      </c>
      <c r="Y4501">
        <v>0</v>
      </c>
      <c r="Z4501">
        <v>0</v>
      </c>
      <c r="AA4501">
        <v>0</v>
      </c>
      <c r="AB4501">
        <v>0</v>
      </c>
      <c r="AC4501">
        <v>0</v>
      </c>
      <c r="AD4501">
        <v>0</v>
      </c>
      <c r="AE4501">
        <v>0</v>
      </c>
      <c r="AF4501">
        <v>0</v>
      </c>
      <c r="AG4501" s="19">
        <v>0</v>
      </c>
      <c r="AH4501">
        <v>-20</v>
      </c>
      <c r="AI4501">
        <v>1171</v>
      </c>
      <c r="AJ4501">
        <v>5130</v>
      </c>
      <c r="AK4501">
        <v>11622</v>
      </c>
      <c r="AL4501">
        <v>1649</v>
      </c>
      <c r="AM4501">
        <v>-229</v>
      </c>
      <c r="AN4501">
        <v>4</v>
      </c>
      <c r="AO4501">
        <v>0</v>
      </c>
      <c r="AP4501">
        <v>0</v>
      </c>
      <c r="AQ4501">
        <v>0</v>
      </c>
      <c r="AR4501">
        <v>0</v>
      </c>
      <c r="AS4501">
        <v>0</v>
      </c>
      <c r="AT4501">
        <v>0</v>
      </c>
      <c r="AU4501">
        <v>0</v>
      </c>
      <c r="AV4501">
        <v>0</v>
      </c>
      <c r="AW4501">
        <v>0</v>
      </c>
      <c r="AX4501">
        <v>279</v>
      </c>
      <c r="AY4501">
        <v>991</v>
      </c>
      <c r="AZ4501">
        <v>0</v>
      </c>
      <c r="BA4501">
        <v>0</v>
      </c>
      <c r="BB4501">
        <v>0</v>
      </c>
      <c r="BC4501">
        <v>0</v>
      </c>
      <c r="BD4501">
        <v>0</v>
      </c>
      <c r="BE4501">
        <v>0</v>
      </c>
      <c r="BF4501">
        <v>0</v>
      </c>
      <c r="BG4501">
        <v>0</v>
      </c>
      <c r="BH4501">
        <v>0</v>
      </c>
      <c r="BI4501">
        <v>0</v>
      </c>
      <c r="BJ4501">
        <v>0</v>
      </c>
      <c r="BK4501">
        <v>0</v>
      </c>
      <c r="BL4501">
        <v>0</v>
      </c>
      <c r="BM4501">
        <v>0</v>
      </c>
      <c r="BN4501">
        <v>0</v>
      </c>
      <c r="BO4501">
        <v>0</v>
      </c>
      <c r="BP4501">
        <v>0</v>
      </c>
      <c r="BQ4501">
        <v>0</v>
      </c>
      <c r="BR4501">
        <v>0</v>
      </c>
      <c r="BS4501">
        <v>0</v>
      </c>
      <c r="BT4501">
        <v>0</v>
      </c>
      <c r="BU4501">
        <v>0</v>
      </c>
      <c r="BV4501">
        <v>0</v>
      </c>
      <c r="BW4501">
        <v>0</v>
      </c>
      <c r="BX4501">
        <v>0</v>
      </c>
      <c r="BY4501">
        <v>0</v>
      </c>
      <c r="BZ4501">
        <v>0</v>
      </c>
      <c r="CA4501">
        <v>0</v>
      </c>
      <c r="CB4501">
        <v>0</v>
      </c>
      <c r="CC4501">
        <v>0</v>
      </c>
      <c r="CD4501">
        <v>0</v>
      </c>
      <c r="CE4501">
        <v>0</v>
      </c>
    </row>
    <row r="4502" spans="1:83" x14ac:dyDescent="0.35">
      <c r="A4502" s="9" t="str">
        <f t="shared" si="70"/>
        <v>0800.801.09</v>
      </c>
      <c r="B4502" s="52" t="e">
        <f>+IF(MATCH(A4502,List!H$10:H$145,0),"Targeted")</f>
        <v>#N/A</v>
      </c>
      <c r="C4502" s="65"/>
      <c r="D4502" s="151" t="s">
        <v>7700</v>
      </c>
      <c r="E4502" s="16" t="s">
        <v>919</v>
      </c>
      <c r="F4502" s="16" t="s">
        <v>920</v>
      </c>
      <c r="G4502" s="16" t="s">
        <v>826</v>
      </c>
      <c r="H4502" s="16" t="s">
        <v>921</v>
      </c>
      <c r="I4502" s="16" t="s">
        <v>766</v>
      </c>
      <c r="J4502" s="16" t="s">
        <v>6305</v>
      </c>
      <c r="K4502" s="17" t="s">
        <v>1510</v>
      </c>
      <c r="L4502" s="18" t="s">
        <v>6153</v>
      </c>
      <c r="M4502" s="195" t="s">
        <v>6154</v>
      </c>
      <c r="N4502" s="16" t="s">
        <v>6155</v>
      </c>
      <c r="O4502" s="17" t="s">
        <v>346</v>
      </c>
      <c r="P4502" s="17" t="s">
        <v>305</v>
      </c>
      <c r="Q4502" s="17" t="s">
        <v>306</v>
      </c>
      <c r="R4502">
        <v>0</v>
      </c>
      <c r="S4502">
        <v>0</v>
      </c>
      <c r="T4502">
        <v>0</v>
      </c>
      <c r="U4502">
        <v>0</v>
      </c>
      <c r="V4502">
        <v>0</v>
      </c>
      <c r="W4502">
        <v>0</v>
      </c>
      <c r="X4502">
        <v>0</v>
      </c>
      <c r="Y4502">
        <v>0</v>
      </c>
      <c r="Z4502">
        <v>0</v>
      </c>
      <c r="AA4502">
        <v>0</v>
      </c>
      <c r="AB4502">
        <v>0</v>
      </c>
      <c r="AC4502">
        <v>0</v>
      </c>
      <c r="AD4502">
        <v>0</v>
      </c>
      <c r="AE4502">
        <v>0</v>
      </c>
      <c r="AF4502">
        <v>0</v>
      </c>
      <c r="AG4502" s="19">
        <v>0</v>
      </c>
      <c r="AH4502">
        <v>0</v>
      </c>
      <c r="AI4502">
        <v>0</v>
      </c>
      <c r="AJ4502">
        <v>0</v>
      </c>
      <c r="AK4502">
        <v>0</v>
      </c>
      <c r="AL4502">
        <v>0</v>
      </c>
      <c r="AM4502">
        <v>0</v>
      </c>
      <c r="AN4502">
        <v>0</v>
      </c>
      <c r="AO4502">
        <v>0</v>
      </c>
      <c r="AP4502">
        <v>234</v>
      </c>
      <c r="AQ4502">
        <v>763</v>
      </c>
      <c r="AR4502">
        <v>462</v>
      </c>
      <c r="AS4502">
        <v>121</v>
      </c>
      <c r="AT4502">
        <v>0</v>
      </c>
      <c r="AU4502">
        <v>0</v>
      </c>
      <c r="AV4502">
        <v>0</v>
      </c>
      <c r="AW4502">
        <v>0</v>
      </c>
      <c r="AX4502">
        <v>0</v>
      </c>
      <c r="AY4502">
        <v>0</v>
      </c>
      <c r="AZ4502">
        <v>0</v>
      </c>
      <c r="BA4502">
        <v>0</v>
      </c>
      <c r="BB4502">
        <v>0</v>
      </c>
      <c r="BC4502">
        <v>0</v>
      </c>
      <c r="BD4502">
        <v>0</v>
      </c>
      <c r="BE4502">
        <v>0</v>
      </c>
      <c r="BF4502">
        <v>0</v>
      </c>
      <c r="BG4502">
        <v>0</v>
      </c>
      <c r="BH4502">
        <v>0</v>
      </c>
      <c r="BI4502">
        <v>0</v>
      </c>
      <c r="BJ4502">
        <v>0</v>
      </c>
      <c r="BK4502">
        <v>0</v>
      </c>
      <c r="BL4502">
        <v>0</v>
      </c>
      <c r="BM4502">
        <v>0</v>
      </c>
      <c r="BN4502">
        <v>0</v>
      </c>
      <c r="BO4502">
        <v>0</v>
      </c>
      <c r="BP4502">
        <v>0</v>
      </c>
      <c r="BQ4502">
        <v>0</v>
      </c>
      <c r="BR4502">
        <v>0</v>
      </c>
      <c r="BS4502">
        <v>0</v>
      </c>
      <c r="BT4502">
        <v>0</v>
      </c>
      <c r="BU4502">
        <v>0</v>
      </c>
      <c r="BV4502">
        <v>0</v>
      </c>
      <c r="BW4502">
        <v>0</v>
      </c>
      <c r="BX4502">
        <v>0</v>
      </c>
      <c r="BY4502">
        <v>0</v>
      </c>
      <c r="BZ4502">
        <v>0</v>
      </c>
      <c r="CA4502">
        <v>0</v>
      </c>
      <c r="CB4502">
        <v>0</v>
      </c>
      <c r="CC4502">
        <v>0</v>
      </c>
      <c r="CD4502">
        <v>0</v>
      </c>
      <c r="CE4502">
        <v>0</v>
      </c>
    </row>
    <row r="4503" spans="1:83" x14ac:dyDescent="0.35">
      <c r="A4503" s="9" t="str">
        <f t="shared" si="70"/>
        <v>0850.801.48</v>
      </c>
      <c r="B4503" s="52" t="e">
        <f>+IF(MATCH(A4503,List!H$10:H$145,0),"Targeted")</f>
        <v>#N/A</v>
      </c>
      <c r="C4503" s="65"/>
      <c r="D4503" s="151" t="s">
        <v>7700</v>
      </c>
      <c r="E4503" s="16" t="s">
        <v>919</v>
      </c>
      <c r="F4503" s="16" t="s">
        <v>920</v>
      </c>
      <c r="G4503" s="16" t="s">
        <v>826</v>
      </c>
      <c r="H4503" s="16" t="s">
        <v>921</v>
      </c>
      <c r="I4503" s="16" t="s">
        <v>1031</v>
      </c>
      <c r="J4503" s="16" t="s">
        <v>6306</v>
      </c>
      <c r="K4503" s="17" t="s">
        <v>185</v>
      </c>
      <c r="L4503" s="18" t="s">
        <v>6153</v>
      </c>
      <c r="M4503" s="195" t="s">
        <v>6154</v>
      </c>
      <c r="N4503" s="16" t="s">
        <v>6155</v>
      </c>
      <c r="O4503" s="17" t="s">
        <v>346</v>
      </c>
      <c r="P4503" s="17" t="s">
        <v>305</v>
      </c>
      <c r="Q4503" s="17" t="s">
        <v>306</v>
      </c>
      <c r="R4503">
        <v>0</v>
      </c>
      <c r="S4503">
        <v>0</v>
      </c>
      <c r="T4503">
        <v>0</v>
      </c>
      <c r="U4503">
        <v>0</v>
      </c>
      <c r="V4503">
        <v>0</v>
      </c>
      <c r="W4503">
        <v>0</v>
      </c>
      <c r="X4503">
        <v>0</v>
      </c>
      <c r="Y4503">
        <v>0</v>
      </c>
      <c r="Z4503">
        <v>0</v>
      </c>
      <c r="AA4503">
        <v>0</v>
      </c>
      <c r="AB4503">
        <v>0</v>
      </c>
      <c r="AC4503">
        <v>0</v>
      </c>
      <c r="AD4503">
        <v>0</v>
      </c>
      <c r="AE4503">
        <v>0</v>
      </c>
      <c r="AF4503">
        <v>0</v>
      </c>
      <c r="AG4503" s="19">
        <v>0</v>
      </c>
      <c r="AH4503">
        <v>0</v>
      </c>
      <c r="AI4503">
        <v>0</v>
      </c>
      <c r="AJ4503">
        <v>0</v>
      </c>
      <c r="AK4503">
        <v>0</v>
      </c>
      <c r="AL4503">
        <v>0</v>
      </c>
      <c r="AM4503">
        <v>0</v>
      </c>
      <c r="AN4503">
        <v>0</v>
      </c>
      <c r="AO4503">
        <v>0</v>
      </c>
      <c r="AP4503">
        <v>0</v>
      </c>
      <c r="AQ4503">
        <v>0</v>
      </c>
      <c r="AR4503">
        <v>0</v>
      </c>
      <c r="AS4503">
        <v>0</v>
      </c>
      <c r="AT4503">
        <v>209</v>
      </c>
      <c r="AU4503">
        <v>610</v>
      </c>
      <c r="AV4503">
        <v>59</v>
      </c>
      <c r="AW4503">
        <v>-2</v>
      </c>
      <c r="AX4503">
        <v>0</v>
      </c>
      <c r="AY4503">
        <v>0</v>
      </c>
      <c r="AZ4503">
        <v>0</v>
      </c>
      <c r="BA4503">
        <v>0</v>
      </c>
      <c r="BB4503">
        <v>0</v>
      </c>
      <c r="BC4503">
        <v>0</v>
      </c>
      <c r="BD4503">
        <v>0</v>
      </c>
      <c r="BE4503">
        <v>0</v>
      </c>
      <c r="BF4503">
        <v>0</v>
      </c>
      <c r="BG4503">
        <v>0</v>
      </c>
      <c r="BH4503">
        <v>0</v>
      </c>
      <c r="BI4503">
        <v>0</v>
      </c>
      <c r="BJ4503">
        <v>0</v>
      </c>
      <c r="BK4503">
        <v>0</v>
      </c>
      <c r="BL4503">
        <v>0</v>
      </c>
      <c r="BM4503">
        <v>0</v>
      </c>
      <c r="BN4503">
        <v>0</v>
      </c>
      <c r="BO4503">
        <v>0</v>
      </c>
      <c r="BP4503">
        <v>0</v>
      </c>
      <c r="BQ4503">
        <v>0</v>
      </c>
      <c r="BR4503">
        <v>0</v>
      </c>
      <c r="BS4503">
        <v>0</v>
      </c>
      <c r="BT4503">
        <v>0</v>
      </c>
      <c r="BU4503">
        <v>0</v>
      </c>
      <c r="BV4503">
        <v>0</v>
      </c>
      <c r="BW4503">
        <v>0</v>
      </c>
      <c r="BX4503">
        <v>0</v>
      </c>
      <c r="BY4503">
        <v>0</v>
      </c>
      <c r="BZ4503">
        <v>0</v>
      </c>
      <c r="CA4503">
        <v>0</v>
      </c>
      <c r="CB4503">
        <v>0</v>
      </c>
      <c r="CC4503">
        <v>0</v>
      </c>
      <c r="CD4503">
        <v>0</v>
      </c>
      <c r="CE4503">
        <v>0</v>
      </c>
    </row>
    <row r="4504" spans="1:83" x14ac:dyDescent="0.35">
      <c r="A4504" s="9" t="str">
        <f t="shared" si="70"/>
        <v>0900.801.09</v>
      </c>
      <c r="B4504" s="52" t="e">
        <f>+IF(MATCH(A4504,List!H$10:H$145,0),"Targeted")</f>
        <v>#N/A</v>
      </c>
      <c r="C4504" s="65"/>
      <c r="D4504" s="151" t="s">
        <v>7700</v>
      </c>
      <c r="E4504" s="16" t="s">
        <v>919</v>
      </c>
      <c r="F4504" s="16" t="s">
        <v>920</v>
      </c>
      <c r="G4504" s="16" t="s">
        <v>826</v>
      </c>
      <c r="H4504" s="16" t="s">
        <v>921</v>
      </c>
      <c r="I4504" s="16" t="s">
        <v>21</v>
      </c>
      <c r="J4504" s="16" t="s">
        <v>6307</v>
      </c>
      <c r="K4504" s="17" t="s">
        <v>1510</v>
      </c>
      <c r="L4504" s="18" t="s">
        <v>6153</v>
      </c>
      <c r="M4504" s="195" t="s">
        <v>6154</v>
      </c>
      <c r="N4504" s="16" t="s">
        <v>6155</v>
      </c>
      <c r="O4504" s="17" t="s">
        <v>346</v>
      </c>
      <c r="P4504" s="17" t="s">
        <v>305</v>
      </c>
      <c r="Q4504" s="17" t="s">
        <v>306</v>
      </c>
      <c r="R4504">
        <v>0</v>
      </c>
      <c r="S4504">
        <v>0</v>
      </c>
      <c r="T4504">
        <v>0</v>
      </c>
      <c r="U4504">
        <v>0</v>
      </c>
      <c r="V4504">
        <v>0</v>
      </c>
      <c r="W4504">
        <v>0</v>
      </c>
      <c r="X4504">
        <v>0</v>
      </c>
      <c r="Y4504">
        <v>0</v>
      </c>
      <c r="Z4504">
        <v>0</v>
      </c>
      <c r="AA4504">
        <v>0</v>
      </c>
      <c r="AB4504">
        <v>0</v>
      </c>
      <c r="AC4504">
        <v>0</v>
      </c>
      <c r="AD4504">
        <v>0</v>
      </c>
      <c r="AE4504">
        <v>0</v>
      </c>
      <c r="AF4504">
        <v>0</v>
      </c>
      <c r="AG4504" s="19">
        <v>0</v>
      </c>
      <c r="AH4504">
        <v>0</v>
      </c>
      <c r="AI4504">
        <v>0</v>
      </c>
      <c r="AJ4504">
        <v>0</v>
      </c>
      <c r="AK4504">
        <v>0</v>
      </c>
      <c r="AL4504">
        <v>0</v>
      </c>
      <c r="AM4504">
        <v>0</v>
      </c>
      <c r="AN4504">
        <v>0</v>
      </c>
      <c r="AO4504">
        <v>0</v>
      </c>
      <c r="AP4504">
        <v>0</v>
      </c>
      <c r="AQ4504">
        <v>0</v>
      </c>
      <c r="AR4504">
        <v>0</v>
      </c>
      <c r="AS4504">
        <v>171</v>
      </c>
      <c r="AT4504">
        <v>18</v>
      </c>
      <c r="AU4504">
        <v>0</v>
      </c>
      <c r="AV4504">
        <v>0</v>
      </c>
      <c r="AW4504">
        <v>0</v>
      </c>
      <c r="AX4504">
        <v>0</v>
      </c>
      <c r="AY4504">
        <v>0</v>
      </c>
      <c r="AZ4504">
        <v>0</v>
      </c>
      <c r="BA4504">
        <v>0</v>
      </c>
      <c r="BB4504">
        <v>0</v>
      </c>
      <c r="BC4504">
        <v>0</v>
      </c>
      <c r="BD4504">
        <v>0</v>
      </c>
      <c r="BE4504">
        <v>0</v>
      </c>
      <c r="BF4504">
        <v>0</v>
      </c>
      <c r="BG4504">
        <v>0</v>
      </c>
      <c r="BH4504">
        <v>0</v>
      </c>
      <c r="BI4504">
        <v>0</v>
      </c>
      <c r="BJ4504">
        <v>0</v>
      </c>
      <c r="BK4504">
        <v>0</v>
      </c>
      <c r="BL4504">
        <v>0</v>
      </c>
      <c r="BM4504">
        <v>0</v>
      </c>
      <c r="BN4504">
        <v>0</v>
      </c>
      <c r="BO4504">
        <v>0</v>
      </c>
      <c r="BP4504">
        <v>0</v>
      </c>
      <c r="BQ4504">
        <v>0</v>
      </c>
      <c r="BR4504">
        <v>0</v>
      </c>
      <c r="BS4504">
        <v>0</v>
      </c>
      <c r="BT4504">
        <v>0</v>
      </c>
      <c r="BU4504">
        <v>0</v>
      </c>
      <c r="BV4504">
        <v>0</v>
      </c>
      <c r="BW4504">
        <v>0</v>
      </c>
      <c r="BX4504">
        <v>0</v>
      </c>
      <c r="BY4504">
        <v>0</v>
      </c>
      <c r="BZ4504">
        <v>0</v>
      </c>
      <c r="CA4504">
        <v>0</v>
      </c>
      <c r="CB4504">
        <v>0</v>
      </c>
      <c r="CC4504">
        <v>0</v>
      </c>
      <c r="CD4504">
        <v>0</v>
      </c>
      <c r="CE4504">
        <v>0</v>
      </c>
    </row>
    <row r="4505" spans="1:83" x14ac:dyDescent="0.35">
      <c r="A4505" s="9" t="str">
        <f t="shared" si="70"/>
        <v>1000.801.95</v>
      </c>
      <c r="B4505" s="52" t="e">
        <f>+IF(MATCH(A4505,List!H$10:H$145,0),"Targeted")</f>
        <v>#N/A</v>
      </c>
      <c r="C4505" s="65"/>
      <c r="D4505" s="151" t="s">
        <v>7700</v>
      </c>
      <c r="E4505" s="16" t="s">
        <v>919</v>
      </c>
      <c r="F4505" s="16" t="s">
        <v>920</v>
      </c>
      <c r="G4505" s="16" t="s">
        <v>826</v>
      </c>
      <c r="H4505" s="16" t="s">
        <v>921</v>
      </c>
      <c r="I4505" s="16" t="s">
        <v>477</v>
      </c>
      <c r="J4505" s="16" t="s">
        <v>6308</v>
      </c>
      <c r="K4505" s="17" t="s">
        <v>245</v>
      </c>
      <c r="L4505" s="18" t="s">
        <v>6153</v>
      </c>
      <c r="M4505" s="195" t="s">
        <v>6154</v>
      </c>
      <c r="N4505" s="16" t="s">
        <v>6155</v>
      </c>
      <c r="O4505" s="17" t="s">
        <v>346</v>
      </c>
      <c r="P4505" s="17" t="s">
        <v>305</v>
      </c>
      <c r="Q4505" s="17" t="s">
        <v>306</v>
      </c>
      <c r="R4505">
        <v>0</v>
      </c>
      <c r="S4505">
        <v>0</v>
      </c>
      <c r="T4505">
        <v>0</v>
      </c>
      <c r="U4505">
        <v>0</v>
      </c>
      <c r="V4505">
        <v>0</v>
      </c>
      <c r="W4505">
        <v>0</v>
      </c>
      <c r="X4505">
        <v>0</v>
      </c>
      <c r="Y4505">
        <v>0</v>
      </c>
      <c r="Z4505">
        <v>0</v>
      </c>
      <c r="AA4505">
        <v>0</v>
      </c>
      <c r="AB4505">
        <v>0</v>
      </c>
      <c r="AC4505">
        <v>0</v>
      </c>
      <c r="AD4505">
        <v>0</v>
      </c>
      <c r="AE4505">
        <v>0</v>
      </c>
      <c r="AF4505">
        <v>0</v>
      </c>
      <c r="AG4505" s="19">
        <v>0</v>
      </c>
      <c r="AH4505">
        <v>0</v>
      </c>
      <c r="AI4505">
        <v>0</v>
      </c>
      <c r="AJ4505">
        <v>0</v>
      </c>
      <c r="AK4505">
        <v>0</v>
      </c>
      <c r="AL4505">
        <v>0</v>
      </c>
      <c r="AM4505">
        <v>0</v>
      </c>
      <c r="AN4505">
        <v>0</v>
      </c>
      <c r="AO4505">
        <v>0</v>
      </c>
      <c r="AP4505">
        <v>0</v>
      </c>
      <c r="AQ4505">
        <v>0</v>
      </c>
      <c r="AR4505">
        <v>-309</v>
      </c>
      <c r="AS4505">
        <v>-1487</v>
      </c>
      <c r="AT4505">
        <v>948</v>
      </c>
      <c r="AU4505">
        <v>-591</v>
      </c>
      <c r="AV4505">
        <v>0</v>
      </c>
      <c r="AW4505">
        <v>-1094</v>
      </c>
      <c r="AX4505">
        <v>-1117</v>
      </c>
      <c r="AY4505">
        <v>420</v>
      </c>
      <c r="AZ4505">
        <v>0</v>
      </c>
      <c r="BA4505">
        <v>1000</v>
      </c>
      <c r="BB4505">
        <v>0</v>
      </c>
      <c r="BC4505">
        <v>0</v>
      </c>
      <c r="BD4505">
        <v>0</v>
      </c>
      <c r="BE4505">
        <v>0</v>
      </c>
      <c r="BF4505">
        <v>0</v>
      </c>
      <c r="BG4505">
        <v>0</v>
      </c>
      <c r="BH4505">
        <v>0</v>
      </c>
      <c r="BI4505">
        <v>0</v>
      </c>
      <c r="BJ4505">
        <v>0</v>
      </c>
      <c r="BK4505">
        <v>0</v>
      </c>
      <c r="BL4505">
        <v>0</v>
      </c>
      <c r="BM4505">
        <v>0</v>
      </c>
      <c r="BN4505">
        <v>0</v>
      </c>
      <c r="BO4505">
        <v>0</v>
      </c>
      <c r="BP4505">
        <v>0</v>
      </c>
      <c r="BQ4505">
        <v>0</v>
      </c>
      <c r="BR4505">
        <v>0</v>
      </c>
      <c r="BS4505">
        <v>0</v>
      </c>
      <c r="BT4505">
        <v>0</v>
      </c>
      <c r="BU4505">
        <v>0</v>
      </c>
      <c r="BV4505">
        <v>0</v>
      </c>
      <c r="BW4505">
        <v>0</v>
      </c>
      <c r="BX4505">
        <v>0</v>
      </c>
      <c r="BY4505">
        <v>0</v>
      </c>
      <c r="BZ4505">
        <v>0</v>
      </c>
      <c r="CA4505">
        <v>0</v>
      </c>
      <c r="CB4505">
        <v>0</v>
      </c>
      <c r="CC4505">
        <v>0</v>
      </c>
      <c r="CD4505">
        <v>0</v>
      </c>
      <c r="CE4505">
        <v>0</v>
      </c>
    </row>
    <row r="4506" spans="1:83" x14ac:dyDescent="0.35">
      <c r="A4506" s="9" t="str">
        <f t="shared" si="70"/>
        <v>1000.801.95</v>
      </c>
      <c r="B4506" s="52" t="e">
        <f>+IF(MATCH(A4506,List!H$10:H$145,0),"Targeted")</f>
        <v>#N/A</v>
      </c>
      <c r="C4506" s="65"/>
      <c r="D4506" s="151"/>
      <c r="E4506" s="16" t="s">
        <v>919</v>
      </c>
      <c r="F4506" s="16" t="s">
        <v>920</v>
      </c>
      <c r="G4506" s="16" t="s">
        <v>826</v>
      </c>
      <c r="H4506" s="16" t="s">
        <v>921</v>
      </c>
      <c r="I4506" s="16" t="s">
        <v>477</v>
      </c>
      <c r="J4506" s="16" t="s">
        <v>6308</v>
      </c>
      <c r="K4506" s="17" t="s">
        <v>245</v>
      </c>
      <c r="L4506" s="18" t="s">
        <v>6153</v>
      </c>
      <c r="M4506" s="195" t="s">
        <v>6154</v>
      </c>
      <c r="N4506" s="16" t="s">
        <v>6155</v>
      </c>
      <c r="O4506" s="17" t="s">
        <v>304</v>
      </c>
      <c r="P4506" s="17" t="s">
        <v>305</v>
      </c>
      <c r="Q4506" s="17" t="s">
        <v>306</v>
      </c>
      <c r="R4506">
        <v>0</v>
      </c>
      <c r="S4506">
        <v>0</v>
      </c>
      <c r="T4506">
        <v>0</v>
      </c>
      <c r="U4506">
        <v>0</v>
      </c>
      <c r="V4506">
        <v>0</v>
      </c>
      <c r="W4506">
        <v>0</v>
      </c>
      <c r="X4506">
        <v>0</v>
      </c>
      <c r="Y4506">
        <v>0</v>
      </c>
      <c r="Z4506">
        <v>0</v>
      </c>
      <c r="AA4506">
        <v>0</v>
      </c>
      <c r="AB4506">
        <v>0</v>
      </c>
      <c r="AC4506">
        <v>0</v>
      </c>
      <c r="AD4506">
        <v>0</v>
      </c>
      <c r="AE4506">
        <v>0</v>
      </c>
      <c r="AF4506">
        <v>0</v>
      </c>
      <c r="AG4506" s="19">
        <v>0</v>
      </c>
      <c r="AH4506">
        <v>0</v>
      </c>
      <c r="AI4506">
        <v>0</v>
      </c>
      <c r="AJ4506">
        <v>0</v>
      </c>
      <c r="AK4506">
        <v>0</v>
      </c>
      <c r="AL4506">
        <v>0</v>
      </c>
      <c r="AM4506">
        <v>0</v>
      </c>
      <c r="AN4506">
        <v>0</v>
      </c>
      <c r="AO4506">
        <v>0</v>
      </c>
      <c r="AP4506">
        <v>0</v>
      </c>
      <c r="AQ4506">
        <v>0</v>
      </c>
      <c r="AR4506">
        <v>0</v>
      </c>
      <c r="AS4506">
        <v>0</v>
      </c>
      <c r="AT4506">
        <v>0</v>
      </c>
      <c r="AU4506">
        <v>0</v>
      </c>
      <c r="AV4506">
        <v>288</v>
      </c>
      <c r="AW4506">
        <v>0</v>
      </c>
      <c r="AX4506">
        <v>0</v>
      </c>
      <c r="AY4506">
        <v>0</v>
      </c>
      <c r="AZ4506">
        <v>0</v>
      </c>
      <c r="BA4506">
        <v>0</v>
      </c>
      <c r="BB4506">
        <v>0</v>
      </c>
      <c r="BC4506">
        <v>0</v>
      </c>
      <c r="BD4506">
        <v>0</v>
      </c>
      <c r="BE4506">
        <v>0</v>
      </c>
      <c r="BF4506">
        <v>0</v>
      </c>
      <c r="BG4506">
        <v>0</v>
      </c>
      <c r="BH4506">
        <v>0</v>
      </c>
      <c r="BI4506">
        <v>0</v>
      </c>
      <c r="BJ4506">
        <v>0</v>
      </c>
      <c r="BK4506">
        <v>0</v>
      </c>
      <c r="BL4506">
        <v>0</v>
      </c>
      <c r="BM4506">
        <v>0</v>
      </c>
      <c r="BN4506">
        <v>0</v>
      </c>
      <c r="BO4506">
        <v>0</v>
      </c>
      <c r="BP4506">
        <v>0</v>
      </c>
      <c r="BQ4506">
        <v>0</v>
      </c>
      <c r="BR4506">
        <v>0</v>
      </c>
      <c r="BS4506">
        <v>0</v>
      </c>
      <c r="BT4506">
        <v>0</v>
      </c>
      <c r="BU4506">
        <v>0</v>
      </c>
      <c r="BV4506">
        <v>0</v>
      </c>
      <c r="BW4506">
        <v>0</v>
      </c>
      <c r="BX4506" s="10">
        <v>0</v>
      </c>
      <c r="BY4506">
        <v>0</v>
      </c>
      <c r="BZ4506">
        <v>0</v>
      </c>
      <c r="CA4506">
        <v>0</v>
      </c>
      <c r="CB4506">
        <v>0</v>
      </c>
      <c r="CC4506">
        <v>0</v>
      </c>
      <c r="CD4506">
        <v>0</v>
      </c>
      <c r="CE4506">
        <v>0</v>
      </c>
    </row>
    <row r="4507" spans="1:83" x14ac:dyDescent="0.35">
      <c r="A4507" s="9" t="str">
        <f t="shared" si="70"/>
        <v>1001.801.95</v>
      </c>
      <c r="B4507" s="52" t="e">
        <f>+IF(MATCH(A4507,List!H$10:H$145,0),"Targeted")</f>
        <v>#N/A</v>
      </c>
      <c r="C4507" s="65"/>
      <c r="D4507" s="151" t="s">
        <v>7700</v>
      </c>
      <c r="E4507" s="16" t="s">
        <v>919</v>
      </c>
      <c r="F4507" s="16" t="s">
        <v>920</v>
      </c>
      <c r="G4507" s="16" t="s">
        <v>826</v>
      </c>
      <c r="H4507" s="16" t="s">
        <v>921</v>
      </c>
      <c r="I4507" s="16" t="s">
        <v>479</v>
      </c>
      <c r="J4507" s="16" t="s">
        <v>6309</v>
      </c>
      <c r="K4507" s="17" t="s">
        <v>245</v>
      </c>
      <c r="L4507" s="18" t="s">
        <v>6153</v>
      </c>
      <c r="M4507" s="195" t="s">
        <v>6154</v>
      </c>
      <c r="N4507" s="16" t="s">
        <v>6155</v>
      </c>
      <c r="O4507" s="17" t="s">
        <v>346</v>
      </c>
      <c r="P4507" s="17" t="s">
        <v>305</v>
      </c>
      <c r="Q4507" s="17" t="s">
        <v>306</v>
      </c>
      <c r="R4507">
        <v>0</v>
      </c>
      <c r="S4507">
        <v>0</v>
      </c>
      <c r="T4507">
        <v>0</v>
      </c>
      <c r="U4507">
        <v>0</v>
      </c>
      <c r="V4507">
        <v>0</v>
      </c>
      <c r="W4507">
        <v>0</v>
      </c>
      <c r="X4507">
        <v>0</v>
      </c>
      <c r="Y4507">
        <v>0</v>
      </c>
      <c r="Z4507">
        <v>0</v>
      </c>
      <c r="AA4507">
        <v>0</v>
      </c>
      <c r="AB4507">
        <v>0</v>
      </c>
      <c r="AC4507">
        <v>0</v>
      </c>
      <c r="AD4507">
        <v>0</v>
      </c>
      <c r="AE4507">
        <v>0</v>
      </c>
      <c r="AF4507">
        <v>0</v>
      </c>
      <c r="AG4507" s="19">
        <v>0</v>
      </c>
      <c r="AH4507">
        <v>0</v>
      </c>
      <c r="AI4507">
        <v>0</v>
      </c>
      <c r="AJ4507">
        <v>0</v>
      </c>
      <c r="AK4507">
        <v>0</v>
      </c>
      <c r="AL4507">
        <v>0</v>
      </c>
      <c r="AM4507">
        <v>0</v>
      </c>
      <c r="AN4507">
        <v>0</v>
      </c>
      <c r="AO4507">
        <v>0</v>
      </c>
      <c r="AP4507">
        <v>0</v>
      </c>
      <c r="AQ4507">
        <v>0</v>
      </c>
      <c r="AR4507">
        <v>0</v>
      </c>
      <c r="AS4507">
        <v>0</v>
      </c>
      <c r="AT4507">
        <v>-500</v>
      </c>
      <c r="AU4507">
        <v>312</v>
      </c>
      <c r="AV4507">
        <v>0</v>
      </c>
      <c r="AW4507">
        <v>0</v>
      </c>
      <c r="AX4507">
        <v>0</v>
      </c>
      <c r="AY4507">
        <v>0</v>
      </c>
      <c r="AZ4507">
        <v>0</v>
      </c>
      <c r="BA4507">
        <v>0</v>
      </c>
      <c r="BB4507">
        <v>0</v>
      </c>
      <c r="BC4507">
        <v>0</v>
      </c>
      <c r="BD4507">
        <v>0</v>
      </c>
      <c r="BE4507">
        <v>0</v>
      </c>
      <c r="BF4507">
        <v>0</v>
      </c>
      <c r="BG4507">
        <v>0</v>
      </c>
      <c r="BH4507">
        <v>0</v>
      </c>
      <c r="BI4507">
        <v>0</v>
      </c>
      <c r="BJ4507">
        <v>0</v>
      </c>
      <c r="BK4507">
        <v>0</v>
      </c>
      <c r="BL4507">
        <v>0</v>
      </c>
      <c r="BM4507">
        <v>0</v>
      </c>
      <c r="BN4507">
        <v>0</v>
      </c>
      <c r="BO4507">
        <v>0</v>
      </c>
      <c r="BP4507">
        <v>0</v>
      </c>
      <c r="BQ4507">
        <v>0</v>
      </c>
      <c r="BR4507">
        <v>0</v>
      </c>
      <c r="BS4507">
        <v>0</v>
      </c>
      <c r="BT4507">
        <v>0</v>
      </c>
      <c r="BU4507">
        <v>0</v>
      </c>
      <c r="BV4507">
        <v>0</v>
      </c>
      <c r="BW4507">
        <v>0</v>
      </c>
      <c r="BX4507">
        <v>0</v>
      </c>
      <c r="BY4507">
        <v>0</v>
      </c>
      <c r="BZ4507">
        <v>0</v>
      </c>
      <c r="CA4507">
        <v>0</v>
      </c>
      <c r="CB4507">
        <v>0</v>
      </c>
      <c r="CC4507">
        <v>0</v>
      </c>
      <c r="CD4507">
        <v>0</v>
      </c>
      <c r="CE4507">
        <v>0</v>
      </c>
    </row>
    <row r="4508" spans="1:83" x14ac:dyDescent="0.35">
      <c r="A4508" s="9" t="str">
        <f t="shared" si="70"/>
        <v>1100.801.09</v>
      </c>
      <c r="B4508" s="52" t="e">
        <f>+IF(MATCH(A4508,List!H$10:H$145,0),"Targeted")</f>
        <v>#N/A</v>
      </c>
      <c r="C4508" s="65"/>
      <c r="D4508" s="151" t="s">
        <v>7700</v>
      </c>
      <c r="E4508" s="16" t="s">
        <v>919</v>
      </c>
      <c r="F4508" s="16" t="s">
        <v>920</v>
      </c>
      <c r="G4508" s="16" t="s">
        <v>826</v>
      </c>
      <c r="H4508" s="16" t="s">
        <v>921</v>
      </c>
      <c r="I4508" s="16" t="s">
        <v>3378</v>
      </c>
      <c r="J4508" s="16" t="s">
        <v>6310</v>
      </c>
      <c r="K4508" s="17" t="s">
        <v>1510</v>
      </c>
      <c r="L4508" s="18" t="s">
        <v>6153</v>
      </c>
      <c r="M4508" s="195" t="s">
        <v>6154</v>
      </c>
      <c r="N4508" s="16" t="s">
        <v>6155</v>
      </c>
      <c r="O4508" s="17" t="s">
        <v>346</v>
      </c>
      <c r="P4508" s="17" t="s">
        <v>305</v>
      </c>
      <c r="Q4508" s="17" t="s">
        <v>306</v>
      </c>
      <c r="R4508">
        <v>0</v>
      </c>
      <c r="S4508">
        <v>0</v>
      </c>
      <c r="T4508">
        <v>0</v>
      </c>
      <c r="U4508">
        <v>0</v>
      </c>
      <c r="V4508">
        <v>0</v>
      </c>
      <c r="W4508">
        <v>0</v>
      </c>
      <c r="X4508">
        <v>0</v>
      </c>
      <c r="Y4508">
        <v>0</v>
      </c>
      <c r="Z4508">
        <v>0</v>
      </c>
      <c r="AA4508">
        <v>0</v>
      </c>
      <c r="AB4508">
        <v>0</v>
      </c>
      <c r="AC4508">
        <v>0</v>
      </c>
      <c r="AD4508">
        <v>0</v>
      </c>
      <c r="AE4508">
        <v>0</v>
      </c>
      <c r="AF4508">
        <v>0</v>
      </c>
      <c r="AG4508" s="19">
        <v>0</v>
      </c>
      <c r="AH4508">
        <v>0</v>
      </c>
      <c r="AI4508">
        <v>0</v>
      </c>
      <c r="AJ4508">
        <v>0</v>
      </c>
      <c r="AK4508">
        <v>0</v>
      </c>
      <c r="AL4508">
        <v>0</v>
      </c>
      <c r="AM4508">
        <v>0</v>
      </c>
      <c r="AN4508">
        <v>0</v>
      </c>
      <c r="AO4508">
        <v>0</v>
      </c>
      <c r="AP4508">
        <v>0</v>
      </c>
      <c r="AQ4508">
        <v>0</v>
      </c>
      <c r="AR4508">
        <v>0</v>
      </c>
      <c r="AS4508">
        <v>0</v>
      </c>
      <c r="AT4508">
        <v>288</v>
      </c>
      <c r="AU4508">
        <v>1067</v>
      </c>
      <c r="AV4508">
        <v>148</v>
      </c>
      <c r="AW4508">
        <v>0</v>
      </c>
      <c r="AX4508">
        <v>0</v>
      </c>
      <c r="AY4508">
        <v>0</v>
      </c>
      <c r="AZ4508">
        <v>0</v>
      </c>
      <c r="BA4508">
        <v>0</v>
      </c>
      <c r="BB4508">
        <v>0</v>
      </c>
      <c r="BC4508">
        <v>0</v>
      </c>
      <c r="BD4508">
        <v>0</v>
      </c>
      <c r="BE4508">
        <v>0</v>
      </c>
      <c r="BF4508">
        <v>0</v>
      </c>
      <c r="BG4508">
        <v>0</v>
      </c>
      <c r="BH4508">
        <v>0</v>
      </c>
      <c r="BI4508">
        <v>0</v>
      </c>
      <c r="BJ4508">
        <v>0</v>
      </c>
      <c r="BK4508">
        <v>0</v>
      </c>
      <c r="BL4508">
        <v>0</v>
      </c>
      <c r="BM4508">
        <v>0</v>
      </c>
      <c r="BN4508">
        <v>0</v>
      </c>
      <c r="BO4508">
        <v>0</v>
      </c>
      <c r="BP4508">
        <v>0</v>
      </c>
      <c r="BQ4508">
        <v>0</v>
      </c>
      <c r="BR4508">
        <v>0</v>
      </c>
      <c r="BS4508">
        <v>0</v>
      </c>
      <c r="BT4508">
        <v>0</v>
      </c>
      <c r="BU4508">
        <v>0</v>
      </c>
      <c r="BV4508">
        <v>0</v>
      </c>
      <c r="BW4508">
        <v>0</v>
      </c>
      <c r="BX4508">
        <v>0</v>
      </c>
      <c r="BY4508">
        <v>0</v>
      </c>
      <c r="BZ4508">
        <v>0</v>
      </c>
      <c r="CA4508">
        <v>0</v>
      </c>
      <c r="CB4508">
        <v>0</v>
      </c>
      <c r="CC4508">
        <v>0</v>
      </c>
      <c r="CD4508">
        <v>0</v>
      </c>
      <c r="CE4508">
        <v>0</v>
      </c>
    </row>
    <row r="4509" spans="1:83" x14ac:dyDescent="0.35">
      <c r="A4509" s="9" t="str">
        <f t="shared" si="70"/>
        <v>1300.801.09</v>
      </c>
      <c r="B4509" s="52" t="e">
        <f>+IF(MATCH(A4509,List!H$10:H$145,0),"Targeted")</f>
        <v>#N/A</v>
      </c>
      <c r="C4509" s="65"/>
      <c r="D4509" s="151" t="s">
        <v>7700</v>
      </c>
      <c r="E4509" s="16" t="s">
        <v>919</v>
      </c>
      <c r="F4509" s="16" t="s">
        <v>920</v>
      </c>
      <c r="G4509" s="16" t="s">
        <v>826</v>
      </c>
      <c r="H4509" s="16" t="s">
        <v>921</v>
      </c>
      <c r="I4509" s="16" t="s">
        <v>1504</v>
      </c>
      <c r="J4509" s="16" t="s">
        <v>6311</v>
      </c>
      <c r="K4509" s="17" t="s">
        <v>1510</v>
      </c>
      <c r="L4509" s="18" t="s">
        <v>6153</v>
      </c>
      <c r="M4509" s="195" t="s">
        <v>6154</v>
      </c>
      <c r="N4509" s="16" t="s">
        <v>6155</v>
      </c>
      <c r="O4509" s="17" t="s">
        <v>346</v>
      </c>
      <c r="P4509" s="17" t="s">
        <v>305</v>
      </c>
      <c r="Q4509" s="17" t="s">
        <v>306</v>
      </c>
      <c r="R4509">
        <v>0</v>
      </c>
      <c r="S4509">
        <v>0</v>
      </c>
      <c r="T4509">
        <v>0</v>
      </c>
      <c r="U4509">
        <v>0</v>
      </c>
      <c r="V4509">
        <v>0</v>
      </c>
      <c r="W4509">
        <v>0</v>
      </c>
      <c r="X4509">
        <v>0</v>
      </c>
      <c r="Y4509">
        <v>0</v>
      </c>
      <c r="Z4509">
        <v>0</v>
      </c>
      <c r="AA4509">
        <v>0</v>
      </c>
      <c r="AB4509">
        <v>0</v>
      </c>
      <c r="AC4509">
        <v>0</v>
      </c>
      <c r="AD4509">
        <v>0</v>
      </c>
      <c r="AE4509">
        <v>0</v>
      </c>
      <c r="AF4509">
        <v>0</v>
      </c>
      <c r="AG4509" s="19">
        <v>0</v>
      </c>
      <c r="AH4509">
        <v>0</v>
      </c>
      <c r="AI4509">
        <v>0</v>
      </c>
      <c r="AJ4509">
        <v>0</v>
      </c>
      <c r="AK4509">
        <v>0</v>
      </c>
      <c r="AL4509">
        <v>0</v>
      </c>
      <c r="AM4509">
        <v>0</v>
      </c>
      <c r="AN4509">
        <v>0</v>
      </c>
      <c r="AO4509">
        <v>0</v>
      </c>
      <c r="AP4509">
        <v>0</v>
      </c>
      <c r="AQ4509">
        <v>0</v>
      </c>
      <c r="AR4509">
        <v>0</v>
      </c>
      <c r="AS4509">
        <v>0</v>
      </c>
      <c r="AT4509">
        <v>0</v>
      </c>
      <c r="AU4509">
        <v>819</v>
      </c>
      <c r="AV4509">
        <v>1810</v>
      </c>
      <c r="AW4509">
        <v>2033</v>
      </c>
      <c r="AX4509">
        <v>1215</v>
      </c>
      <c r="AY4509">
        <v>35</v>
      </c>
      <c r="AZ4509">
        <v>0</v>
      </c>
      <c r="BA4509">
        <v>0</v>
      </c>
      <c r="BB4509">
        <v>0</v>
      </c>
      <c r="BC4509">
        <v>0</v>
      </c>
      <c r="BD4509">
        <v>0</v>
      </c>
      <c r="BE4509">
        <v>0</v>
      </c>
      <c r="BF4509">
        <v>0</v>
      </c>
      <c r="BG4509">
        <v>0</v>
      </c>
      <c r="BH4509">
        <v>0</v>
      </c>
      <c r="BI4509">
        <v>0</v>
      </c>
      <c r="BJ4509">
        <v>0</v>
      </c>
      <c r="BK4509">
        <v>0</v>
      </c>
      <c r="BL4509">
        <v>0</v>
      </c>
      <c r="BM4509">
        <v>0</v>
      </c>
      <c r="BN4509">
        <v>0</v>
      </c>
      <c r="BO4509">
        <v>0</v>
      </c>
      <c r="BP4509">
        <v>0</v>
      </c>
      <c r="BQ4509">
        <v>0</v>
      </c>
      <c r="BR4509">
        <v>0</v>
      </c>
      <c r="BS4509">
        <v>0</v>
      </c>
      <c r="BT4509">
        <v>0</v>
      </c>
      <c r="BU4509">
        <v>0</v>
      </c>
      <c r="BV4509">
        <v>0</v>
      </c>
      <c r="BW4509">
        <v>0</v>
      </c>
      <c r="BX4509">
        <v>0</v>
      </c>
      <c r="BY4509">
        <v>0</v>
      </c>
      <c r="BZ4509">
        <v>0</v>
      </c>
      <c r="CA4509">
        <v>0</v>
      </c>
      <c r="CB4509">
        <v>0</v>
      </c>
      <c r="CC4509">
        <v>0</v>
      </c>
      <c r="CD4509">
        <v>0</v>
      </c>
      <c r="CE4509">
        <v>0</v>
      </c>
    </row>
    <row r="4510" spans="1:83" x14ac:dyDescent="0.35">
      <c r="A4510" s="9" t="str">
        <f t="shared" si="70"/>
        <v>1400.801.09</v>
      </c>
      <c r="B4510" s="52" t="e">
        <f>+IF(MATCH(A4510,List!H$10:H$145,0),"Targeted")</f>
        <v>#N/A</v>
      </c>
      <c r="C4510" s="65"/>
      <c r="D4510" s="151" t="s">
        <v>7700</v>
      </c>
      <c r="E4510" s="16" t="s">
        <v>919</v>
      </c>
      <c r="F4510" s="16" t="s">
        <v>920</v>
      </c>
      <c r="G4510" s="16" t="s">
        <v>826</v>
      </c>
      <c r="H4510" s="16" t="s">
        <v>921</v>
      </c>
      <c r="I4510" s="16" t="s">
        <v>1487</v>
      </c>
      <c r="J4510" s="16" t="s">
        <v>6312</v>
      </c>
      <c r="K4510" s="17" t="s">
        <v>1510</v>
      </c>
      <c r="L4510" s="18" t="s">
        <v>6153</v>
      </c>
      <c r="M4510" s="195" t="s">
        <v>6154</v>
      </c>
      <c r="N4510" s="16" t="s">
        <v>6155</v>
      </c>
      <c r="O4510" s="17" t="s">
        <v>346</v>
      </c>
      <c r="P4510" s="17" t="s">
        <v>305</v>
      </c>
      <c r="Q4510" s="17" t="s">
        <v>306</v>
      </c>
      <c r="R4510">
        <v>0</v>
      </c>
      <c r="S4510">
        <v>0</v>
      </c>
      <c r="T4510">
        <v>0</v>
      </c>
      <c r="U4510">
        <v>0</v>
      </c>
      <c r="V4510">
        <v>0</v>
      </c>
      <c r="W4510">
        <v>0</v>
      </c>
      <c r="X4510">
        <v>0</v>
      </c>
      <c r="Y4510">
        <v>0</v>
      </c>
      <c r="Z4510">
        <v>0</v>
      </c>
      <c r="AA4510">
        <v>0</v>
      </c>
      <c r="AB4510">
        <v>0</v>
      </c>
      <c r="AC4510">
        <v>0</v>
      </c>
      <c r="AD4510">
        <v>0</v>
      </c>
      <c r="AE4510">
        <v>0</v>
      </c>
      <c r="AF4510">
        <v>0</v>
      </c>
      <c r="AG4510" s="19">
        <v>0</v>
      </c>
      <c r="AH4510">
        <v>0</v>
      </c>
      <c r="AI4510">
        <v>0</v>
      </c>
      <c r="AJ4510">
        <v>0</v>
      </c>
      <c r="AK4510">
        <v>0</v>
      </c>
      <c r="AL4510">
        <v>0</v>
      </c>
      <c r="AM4510">
        <v>0</v>
      </c>
      <c r="AN4510">
        <v>0</v>
      </c>
      <c r="AO4510">
        <v>0</v>
      </c>
      <c r="AP4510">
        <v>0</v>
      </c>
      <c r="AQ4510">
        <v>0</v>
      </c>
      <c r="AR4510">
        <v>0</v>
      </c>
      <c r="AS4510">
        <v>0</v>
      </c>
      <c r="AT4510">
        <v>264</v>
      </c>
      <c r="AU4510">
        <v>1209</v>
      </c>
      <c r="AV4510">
        <v>1534</v>
      </c>
      <c r="AW4510">
        <v>1006</v>
      </c>
      <c r="AX4510">
        <v>109</v>
      </c>
      <c r="AY4510">
        <v>11</v>
      </c>
      <c r="AZ4510">
        <v>0</v>
      </c>
      <c r="BA4510">
        <v>0</v>
      </c>
      <c r="BB4510">
        <v>0</v>
      </c>
      <c r="BC4510">
        <v>0</v>
      </c>
      <c r="BD4510">
        <v>0</v>
      </c>
      <c r="BE4510">
        <v>0</v>
      </c>
      <c r="BF4510">
        <v>0</v>
      </c>
      <c r="BG4510">
        <v>0</v>
      </c>
      <c r="BH4510">
        <v>0</v>
      </c>
      <c r="BI4510">
        <v>0</v>
      </c>
      <c r="BJ4510">
        <v>0</v>
      </c>
      <c r="BK4510">
        <v>0</v>
      </c>
      <c r="BL4510">
        <v>0</v>
      </c>
      <c r="BM4510">
        <v>0</v>
      </c>
      <c r="BN4510">
        <v>0</v>
      </c>
      <c r="BO4510">
        <v>0</v>
      </c>
      <c r="BP4510">
        <v>0</v>
      </c>
      <c r="BQ4510">
        <v>0</v>
      </c>
      <c r="BR4510">
        <v>0</v>
      </c>
      <c r="BS4510">
        <v>0</v>
      </c>
      <c r="BT4510">
        <v>0</v>
      </c>
      <c r="BU4510">
        <v>0</v>
      </c>
      <c r="BV4510">
        <v>0</v>
      </c>
      <c r="BW4510">
        <v>0</v>
      </c>
      <c r="BX4510">
        <v>0</v>
      </c>
      <c r="BY4510">
        <v>0</v>
      </c>
      <c r="BZ4510">
        <v>0</v>
      </c>
      <c r="CA4510">
        <v>0</v>
      </c>
      <c r="CB4510">
        <v>0</v>
      </c>
      <c r="CC4510">
        <v>0</v>
      </c>
      <c r="CD4510">
        <v>0</v>
      </c>
      <c r="CE4510">
        <v>0</v>
      </c>
    </row>
    <row r="4511" spans="1:83" x14ac:dyDescent="0.35">
      <c r="A4511" s="9" t="str">
        <f t="shared" si="70"/>
        <v>1500.801.48</v>
      </c>
      <c r="B4511" s="52" t="e">
        <f>+IF(MATCH(A4511,List!H$10:H$145,0),"Targeted")</f>
        <v>#N/A</v>
      </c>
      <c r="C4511" s="65"/>
      <c r="D4511" s="151" t="s">
        <v>7700</v>
      </c>
      <c r="E4511" s="16" t="s">
        <v>919</v>
      </c>
      <c r="F4511" s="16" t="s">
        <v>920</v>
      </c>
      <c r="G4511" s="16" t="s">
        <v>826</v>
      </c>
      <c r="H4511" s="16" t="s">
        <v>921</v>
      </c>
      <c r="I4511" s="16" t="s">
        <v>65</v>
      </c>
      <c r="J4511" s="16" t="s">
        <v>6313</v>
      </c>
      <c r="K4511" s="17" t="s">
        <v>185</v>
      </c>
      <c r="L4511" s="18" t="s">
        <v>6153</v>
      </c>
      <c r="M4511" s="195" t="s">
        <v>6154</v>
      </c>
      <c r="N4511" s="16" t="s">
        <v>6155</v>
      </c>
      <c r="O4511" s="17" t="s">
        <v>346</v>
      </c>
      <c r="P4511" s="17" t="s">
        <v>305</v>
      </c>
      <c r="Q4511" s="17" t="s">
        <v>306</v>
      </c>
      <c r="R4511">
        <v>0</v>
      </c>
      <c r="S4511">
        <v>0</v>
      </c>
      <c r="T4511">
        <v>0</v>
      </c>
      <c r="U4511">
        <v>0</v>
      </c>
      <c r="V4511">
        <v>0</v>
      </c>
      <c r="W4511">
        <v>0</v>
      </c>
      <c r="X4511">
        <v>0</v>
      </c>
      <c r="Y4511">
        <v>0</v>
      </c>
      <c r="Z4511">
        <v>0</v>
      </c>
      <c r="AA4511">
        <v>0</v>
      </c>
      <c r="AB4511">
        <v>0</v>
      </c>
      <c r="AC4511">
        <v>0</v>
      </c>
      <c r="AD4511">
        <v>0</v>
      </c>
      <c r="AE4511">
        <v>0</v>
      </c>
      <c r="AF4511">
        <v>0</v>
      </c>
      <c r="AG4511" s="19">
        <v>0</v>
      </c>
      <c r="AH4511">
        <v>0</v>
      </c>
      <c r="AI4511">
        <v>0</v>
      </c>
      <c r="AJ4511">
        <v>0</v>
      </c>
      <c r="AK4511">
        <v>0</v>
      </c>
      <c r="AL4511">
        <v>0</v>
      </c>
      <c r="AM4511">
        <v>0</v>
      </c>
      <c r="AN4511">
        <v>0</v>
      </c>
      <c r="AO4511">
        <v>0</v>
      </c>
      <c r="AP4511">
        <v>0</v>
      </c>
      <c r="AQ4511">
        <v>0</v>
      </c>
      <c r="AR4511">
        <v>0</v>
      </c>
      <c r="AS4511">
        <v>0</v>
      </c>
      <c r="AT4511">
        <v>672</v>
      </c>
      <c r="AU4511">
        <v>427</v>
      </c>
      <c r="AV4511">
        <v>401</v>
      </c>
      <c r="AW4511">
        <v>465</v>
      </c>
      <c r="AX4511">
        <v>426</v>
      </c>
      <c r="AY4511">
        <v>41</v>
      </c>
      <c r="AZ4511">
        <v>0</v>
      </c>
      <c r="BA4511">
        <v>0</v>
      </c>
      <c r="BB4511">
        <v>0</v>
      </c>
      <c r="BC4511">
        <v>0</v>
      </c>
      <c r="BD4511">
        <v>0</v>
      </c>
      <c r="BE4511">
        <v>0</v>
      </c>
      <c r="BF4511">
        <v>0</v>
      </c>
      <c r="BG4511">
        <v>0</v>
      </c>
      <c r="BH4511">
        <v>0</v>
      </c>
      <c r="BI4511">
        <v>0</v>
      </c>
      <c r="BJ4511">
        <v>0</v>
      </c>
      <c r="BK4511">
        <v>0</v>
      </c>
      <c r="BL4511">
        <v>0</v>
      </c>
      <c r="BM4511">
        <v>0</v>
      </c>
      <c r="BN4511">
        <v>0</v>
      </c>
      <c r="BO4511">
        <v>0</v>
      </c>
      <c r="BP4511">
        <v>0</v>
      </c>
      <c r="BQ4511">
        <v>0</v>
      </c>
      <c r="BR4511">
        <v>0</v>
      </c>
      <c r="BS4511">
        <v>0</v>
      </c>
      <c r="BT4511">
        <v>0</v>
      </c>
      <c r="BU4511">
        <v>0</v>
      </c>
      <c r="BV4511">
        <v>0</v>
      </c>
      <c r="BW4511">
        <v>0</v>
      </c>
      <c r="BX4511">
        <v>0</v>
      </c>
      <c r="BY4511">
        <v>0</v>
      </c>
      <c r="BZ4511">
        <v>0</v>
      </c>
      <c r="CA4511">
        <v>0</v>
      </c>
      <c r="CB4511">
        <v>0</v>
      </c>
      <c r="CC4511">
        <v>0</v>
      </c>
      <c r="CD4511">
        <v>0</v>
      </c>
      <c r="CE4511">
        <v>0</v>
      </c>
    </row>
    <row r="4512" spans="1:83" x14ac:dyDescent="0.35">
      <c r="A4512" s="9" t="str">
        <f t="shared" si="70"/>
        <v>1501.801.09</v>
      </c>
      <c r="B4512" s="52" t="e">
        <f>+IF(MATCH(A4512,List!H$10:H$145,0),"Targeted")</f>
        <v>#N/A</v>
      </c>
      <c r="C4512" s="65"/>
      <c r="D4512" s="151" t="s">
        <v>7700</v>
      </c>
      <c r="E4512" s="16" t="s">
        <v>919</v>
      </c>
      <c r="F4512" s="16" t="s">
        <v>920</v>
      </c>
      <c r="G4512" s="16" t="s">
        <v>826</v>
      </c>
      <c r="H4512" s="16" t="s">
        <v>921</v>
      </c>
      <c r="I4512" s="16" t="s">
        <v>67</v>
      </c>
      <c r="J4512" s="16" t="s">
        <v>6314</v>
      </c>
      <c r="K4512" s="17" t="s">
        <v>1510</v>
      </c>
      <c r="L4512" s="18" t="s">
        <v>6153</v>
      </c>
      <c r="M4512" s="195" t="s">
        <v>6154</v>
      </c>
      <c r="N4512" s="16" t="s">
        <v>6155</v>
      </c>
      <c r="O4512" s="17" t="s">
        <v>346</v>
      </c>
      <c r="P4512" s="17" t="s">
        <v>305</v>
      </c>
      <c r="Q4512" s="17" t="s">
        <v>306</v>
      </c>
      <c r="R4512">
        <v>0</v>
      </c>
      <c r="S4512">
        <v>0</v>
      </c>
      <c r="T4512">
        <v>0</v>
      </c>
      <c r="U4512">
        <v>0</v>
      </c>
      <c r="V4512">
        <v>0</v>
      </c>
      <c r="W4512">
        <v>0</v>
      </c>
      <c r="X4512">
        <v>0</v>
      </c>
      <c r="Y4512">
        <v>0</v>
      </c>
      <c r="Z4512">
        <v>0</v>
      </c>
      <c r="AA4512">
        <v>0</v>
      </c>
      <c r="AB4512">
        <v>0</v>
      </c>
      <c r="AC4512">
        <v>0</v>
      </c>
      <c r="AD4512">
        <v>0</v>
      </c>
      <c r="AE4512">
        <v>0</v>
      </c>
      <c r="AF4512">
        <v>0</v>
      </c>
      <c r="AG4512" s="19">
        <v>0</v>
      </c>
      <c r="AH4512">
        <v>0</v>
      </c>
      <c r="AI4512">
        <v>0</v>
      </c>
      <c r="AJ4512">
        <v>0</v>
      </c>
      <c r="AK4512">
        <v>0</v>
      </c>
      <c r="AL4512">
        <v>0</v>
      </c>
      <c r="AM4512">
        <v>0</v>
      </c>
      <c r="AN4512">
        <v>0</v>
      </c>
      <c r="AO4512">
        <v>0</v>
      </c>
      <c r="AP4512">
        <v>0</v>
      </c>
      <c r="AQ4512">
        <v>0</v>
      </c>
      <c r="AR4512">
        <v>0</v>
      </c>
      <c r="AS4512">
        <v>0</v>
      </c>
      <c r="AT4512">
        <v>0</v>
      </c>
      <c r="AU4512">
        <v>0</v>
      </c>
      <c r="AV4512">
        <v>0</v>
      </c>
      <c r="AW4512">
        <v>0</v>
      </c>
      <c r="AX4512">
        <v>0</v>
      </c>
      <c r="AY4512">
        <v>0</v>
      </c>
      <c r="AZ4512">
        <v>0</v>
      </c>
      <c r="BA4512">
        <v>0</v>
      </c>
      <c r="BB4512">
        <v>0</v>
      </c>
      <c r="BC4512">
        <v>0</v>
      </c>
      <c r="BD4512">
        <v>0</v>
      </c>
      <c r="BE4512">
        <v>0</v>
      </c>
      <c r="BF4512">
        <v>0</v>
      </c>
      <c r="BG4512">
        <v>0</v>
      </c>
      <c r="BH4512">
        <v>2000</v>
      </c>
      <c r="BI4512">
        <v>9000</v>
      </c>
      <c r="BJ4512">
        <v>0</v>
      </c>
      <c r="BK4512">
        <v>0</v>
      </c>
      <c r="BL4512">
        <v>0</v>
      </c>
      <c r="BM4512">
        <v>0</v>
      </c>
      <c r="BN4512">
        <v>0</v>
      </c>
      <c r="BO4512">
        <v>0</v>
      </c>
      <c r="BP4512">
        <v>0</v>
      </c>
      <c r="BQ4512">
        <v>0</v>
      </c>
      <c r="BR4512">
        <v>0</v>
      </c>
      <c r="BS4512">
        <v>0</v>
      </c>
      <c r="BT4512">
        <v>0</v>
      </c>
      <c r="BU4512">
        <v>0</v>
      </c>
      <c r="BV4512">
        <v>0</v>
      </c>
      <c r="BW4512">
        <v>0</v>
      </c>
      <c r="BX4512">
        <v>0</v>
      </c>
      <c r="BY4512">
        <v>0</v>
      </c>
      <c r="BZ4512">
        <v>0</v>
      </c>
      <c r="CA4512">
        <v>0</v>
      </c>
      <c r="CB4512">
        <v>0</v>
      </c>
      <c r="CC4512">
        <v>0</v>
      </c>
      <c r="CD4512">
        <v>0</v>
      </c>
      <c r="CE4512">
        <v>0</v>
      </c>
    </row>
    <row r="4513" spans="1:83" x14ac:dyDescent="0.35">
      <c r="A4513" s="9" t="str">
        <f t="shared" si="70"/>
        <v>1700.801.76</v>
      </c>
      <c r="B4513" s="52" t="e">
        <f>+IF(MATCH(A4513,List!H$10:H$145,0),"Targeted")</f>
        <v>#N/A</v>
      </c>
      <c r="C4513" s="65"/>
      <c r="D4513" s="151" t="s">
        <v>7700</v>
      </c>
      <c r="E4513" s="16" t="s">
        <v>919</v>
      </c>
      <c r="F4513" s="16" t="s">
        <v>920</v>
      </c>
      <c r="G4513" s="16" t="s">
        <v>826</v>
      </c>
      <c r="H4513" s="16" t="s">
        <v>921</v>
      </c>
      <c r="I4513" s="16" t="s">
        <v>1845</v>
      </c>
      <c r="J4513" s="16" t="s">
        <v>6315</v>
      </c>
      <c r="K4513" s="17" t="s">
        <v>2486</v>
      </c>
      <c r="L4513" s="18" t="s">
        <v>6153</v>
      </c>
      <c r="M4513" s="195" t="s">
        <v>6154</v>
      </c>
      <c r="N4513" s="16" t="s">
        <v>6155</v>
      </c>
      <c r="O4513" s="17" t="s">
        <v>346</v>
      </c>
      <c r="P4513" s="17" t="s">
        <v>305</v>
      </c>
      <c r="Q4513" s="17" t="s">
        <v>306</v>
      </c>
      <c r="R4513">
        <v>0</v>
      </c>
      <c r="S4513">
        <v>0</v>
      </c>
      <c r="T4513">
        <v>0</v>
      </c>
      <c r="U4513">
        <v>0</v>
      </c>
      <c r="V4513">
        <v>0</v>
      </c>
      <c r="W4513">
        <v>0</v>
      </c>
      <c r="X4513">
        <v>0</v>
      </c>
      <c r="Y4513">
        <v>0</v>
      </c>
      <c r="Z4513">
        <v>0</v>
      </c>
      <c r="AA4513">
        <v>0</v>
      </c>
      <c r="AB4513">
        <v>0</v>
      </c>
      <c r="AC4513">
        <v>0</v>
      </c>
      <c r="AD4513">
        <v>0</v>
      </c>
      <c r="AE4513">
        <v>0</v>
      </c>
      <c r="AF4513">
        <v>0</v>
      </c>
      <c r="AG4513" s="19">
        <v>0</v>
      </c>
      <c r="AH4513">
        <v>0</v>
      </c>
      <c r="AI4513">
        <v>0</v>
      </c>
      <c r="AJ4513">
        <v>0</v>
      </c>
      <c r="AK4513">
        <v>0</v>
      </c>
      <c r="AL4513">
        <v>0</v>
      </c>
      <c r="AM4513">
        <v>0</v>
      </c>
      <c r="AN4513">
        <v>0</v>
      </c>
      <c r="AO4513">
        <v>0</v>
      </c>
      <c r="AP4513">
        <v>0</v>
      </c>
      <c r="AQ4513">
        <v>0</v>
      </c>
      <c r="AR4513">
        <v>0</v>
      </c>
      <c r="AS4513">
        <v>2</v>
      </c>
      <c r="AT4513">
        <v>3</v>
      </c>
      <c r="AU4513">
        <v>25</v>
      </c>
      <c r="AV4513">
        <v>20</v>
      </c>
      <c r="AW4513">
        <v>0</v>
      </c>
      <c r="AX4513">
        <v>0</v>
      </c>
      <c r="AY4513">
        <v>0</v>
      </c>
      <c r="AZ4513">
        <v>0</v>
      </c>
      <c r="BA4513">
        <v>0</v>
      </c>
      <c r="BB4513">
        <v>0</v>
      </c>
      <c r="BC4513">
        <v>0</v>
      </c>
      <c r="BD4513">
        <v>0</v>
      </c>
      <c r="BE4513">
        <v>0</v>
      </c>
      <c r="BF4513">
        <v>0</v>
      </c>
      <c r="BG4513">
        <v>0</v>
      </c>
      <c r="BH4513">
        <v>0</v>
      </c>
      <c r="BI4513">
        <v>0</v>
      </c>
      <c r="BJ4513">
        <v>0</v>
      </c>
      <c r="BK4513">
        <v>0</v>
      </c>
      <c r="BL4513">
        <v>0</v>
      </c>
      <c r="BM4513">
        <v>0</v>
      </c>
      <c r="BN4513">
        <v>0</v>
      </c>
      <c r="BO4513">
        <v>0</v>
      </c>
      <c r="BP4513">
        <v>0</v>
      </c>
      <c r="BQ4513">
        <v>0</v>
      </c>
      <c r="BR4513">
        <v>0</v>
      </c>
      <c r="BS4513">
        <v>0</v>
      </c>
      <c r="BT4513">
        <v>0</v>
      </c>
      <c r="BU4513">
        <v>0</v>
      </c>
      <c r="BV4513">
        <v>0</v>
      </c>
      <c r="BW4513">
        <v>0</v>
      </c>
      <c r="BX4513">
        <v>0</v>
      </c>
      <c r="BY4513">
        <v>0</v>
      </c>
      <c r="BZ4513">
        <v>0</v>
      </c>
      <c r="CA4513">
        <v>0</v>
      </c>
      <c r="CB4513">
        <v>0</v>
      </c>
      <c r="CC4513">
        <v>0</v>
      </c>
      <c r="CD4513">
        <v>0</v>
      </c>
      <c r="CE4513">
        <v>0</v>
      </c>
    </row>
    <row r="4514" spans="1:83" x14ac:dyDescent="0.35">
      <c r="A4514" s="9" t="str">
        <f t="shared" si="70"/>
        <v>2101.801.48</v>
      </c>
      <c r="B4514" s="52" t="e">
        <f>+IF(MATCH(A4514,List!H$10:H$145,0),"Targeted")</f>
        <v>#N/A</v>
      </c>
      <c r="C4514" s="65"/>
      <c r="D4514" s="151" t="s">
        <v>7700</v>
      </c>
      <c r="E4514" s="16" t="s">
        <v>919</v>
      </c>
      <c r="F4514" s="16" t="s">
        <v>920</v>
      </c>
      <c r="G4514" s="16" t="s">
        <v>826</v>
      </c>
      <c r="H4514" s="16" t="s">
        <v>921</v>
      </c>
      <c r="I4514" s="16" t="s">
        <v>6316</v>
      </c>
      <c r="J4514" s="16" t="s">
        <v>6317</v>
      </c>
      <c r="K4514" s="17" t="s">
        <v>185</v>
      </c>
      <c r="L4514" s="18" t="s">
        <v>6153</v>
      </c>
      <c r="M4514" s="195" t="s">
        <v>6154</v>
      </c>
      <c r="N4514" s="16" t="s">
        <v>6155</v>
      </c>
      <c r="O4514" s="17" t="s">
        <v>346</v>
      </c>
      <c r="P4514" s="17" t="s">
        <v>305</v>
      </c>
      <c r="Q4514" s="17" t="s">
        <v>306</v>
      </c>
      <c r="R4514">
        <v>0</v>
      </c>
      <c r="S4514">
        <v>0</v>
      </c>
      <c r="T4514">
        <v>0</v>
      </c>
      <c r="U4514">
        <v>0</v>
      </c>
      <c r="V4514">
        <v>0</v>
      </c>
      <c r="W4514">
        <v>0</v>
      </c>
      <c r="X4514">
        <v>0</v>
      </c>
      <c r="Y4514">
        <v>0</v>
      </c>
      <c r="Z4514">
        <v>0</v>
      </c>
      <c r="AA4514">
        <v>0</v>
      </c>
      <c r="AB4514">
        <v>0</v>
      </c>
      <c r="AC4514">
        <v>0</v>
      </c>
      <c r="AD4514">
        <v>0</v>
      </c>
      <c r="AE4514">
        <v>0</v>
      </c>
      <c r="AF4514">
        <v>0</v>
      </c>
      <c r="AG4514" s="19">
        <v>0</v>
      </c>
      <c r="AH4514">
        <v>0</v>
      </c>
      <c r="AI4514">
        <v>0</v>
      </c>
      <c r="AJ4514">
        <v>0</v>
      </c>
      <c r="AK4514">
        <v>0</v>
      </c>
      <c r="AL4514">
        <v>0</v>
      </c>
      <c r="AM4514">
        <v>0</v>
      </c>
      <c r="AN4514">
        <v>0</v>
      </c>
      <c r="AO4514">
        <v>0</v>
      </c>
      <c r="AP4514">
        <v>0</v>
      </c>
      <c r="AQ4514">
        <v>0</v>
      </c>
      <c r="AR4514">
        <v>0</v>
      </c>
      <c r="AS4514">
        <v>0</v>
      </c>
      <c r="AT4514">
        <v>0</v>
      </c>
      <c r="AU4514">
        <v>0</v>
      </c>
      <c r="AV4514">
        <v>0</v>
      </c>
      <c r="AW4514">
        <v>0</v>
      </c>
      <c r="AX4514">
        <v>0</v>
      </c>
      <c r="AY4514">
        <v>0</v>
      </c>
      <c r="AZ4514">
        <v>0</v>
      </c>
      <c r="BA4514">
        <v>0</v>
      </c>
      <c r="BB4514">
        <v>0</v>
      </c>
      <c r="BC4514">
        <v>1000</v>
      </c>
      <c r="BD4514">
        <v>3000</v>
      </c>
      <c r="BE4514">
        <v>0</v>
      </c>
      <c r="BF4514">
        <v>0</v>
      </c>
      <c r="BG4514">
        <v>0</v>
      </c>
      <c r="BH4514">
        <v>0</v>
      </c>
      <c r="BI4514">
        <v>0</v>
      </c>
      <c r="BJ4514">
        <v>0</v>
      </c>
      <c r="BK4514">
        <v>0</v>
      </c>
      <c r="BL4514">
        <v>0</v>
      </c>
      <c r="BM4514">
        <v>0</v>
      </c>
      <c r="BN4514">
        <v>0</v>
      </c>
      <c r="BO4514">
        <v>0</v>
      </c>
      <c r="BP4514">
        <v>0</v>
      </c>
      <c r="BQ4514">
        <v>0</v>
      </c>
      <c r="BR4514">
        <v>0</v>
      </c>
      <c r="BS4514">
        <v>0</v>
      </c>
      <c r="BT4514">
        <v>0</v>
      </c>
      <c r="BU4514">
        <v>0</v>
      </c>
      <c r="BV4514">
        <v>0</v>
      </c>
      <c r="BW4514">
        <v>0</v>
      </c>
      <c r="BX4514">
        <v>0</v>
      </c>
      <c r="BY4514">
        <v>0</v>
      </c>
      <c r="BZ4514">
        <v>0</v>
      </c>
      <c r="CA4514">
        <v>0</v>
      </c>
      <c r="CB4514">
        <v>0</v>
      </c>
      <c r="CC4514">
        <v>0</v>
      </c>
      <c r="CD4514">
        <v>0</v>
      </c>
      <c r="CE4514">
        <v>0</v>
      </c>
    </row>
    <row r="4515" spans="1:83" x14ac:dyDescent="0.35">
      <c r="A4515" s="9" t="str">
        <f t="shared" si="70"/>
        <v>2780.801.48</v>
      </c>
      <c r="B4515" s="52" t="e">
        <f>+IF(MATCH(A4515,List!H$10:H$145,0),"Targeted")</f>
        <v>#N/A</v>
      </c>
      <c r="C4515" s="65"/>
      <c r="D4515" s="151" t="s">
        <v>7700</v>
      </c>
      <c r="E4515" s="16" t="s">
        <v>919</v>
      </c>
      <c r="F4515" s="16" t="s">
        <v>920</v>
      </c>
      <c r="G4515" s="16" t="s">
        <v>826</v>
      </c>
      <c r="H4515" s="16" t="s">
        <v>921</v>
      </c>
      <c r="I4515" s="16" t="s">
        <v>6318</v>
      </c>
      <c r="J4515" s="16" t="s">
        <v>6319</v>
      </c>
      <c r="K4515" s="17" t="s">
        <v>185</v>
      </c>
      <c r="L4515" s="18" t="s">
        <v>6153</v>
      </c>
      <c r="M4515" s="195" t="s">
        <v>6154</v>
      </c>
      <c r="N4515" s="16" t="s">
        <v>6155</v>
      </c>
      <c r="O4515" s="17" t="s">
        <v>346</v>
      </c>
      <c r="P4515" s="17" t="s">
        <v>305</v>
      </c>
      <c r="Q4515" s="17" t="s">
        <v>306</v>
      </c>
      <c r="R4515">
        <v>0</v>
      </c>
      <c r="S4515">
        <v>0</v>
      </c>
      <c r="T4515">
        <v>0</v>
      </c>
      <c r="U4515">
        <v>0</v>
      </c>
      <c r="V4515">
        <v>0</v>
      </c>
      <c r="W4515">
        <v>0</v>
      </c>
      <c r="X4515">
        <v>0</v>
      </c>
      <c r="Y4515">
        <v>0</v>
      </c>
      <c r="Z4515">
        <v>0</v>
      </c>
      <c r="AA4515">
        <v>0</v>
      </c>
      <c r="AB4515">
        <v>0</v>
      </c>
      <c r="AC4515">
        <v>0</v>
      </c>
      <c r="AD4515">
        <v>0</v>
      </c>
      <c r="AE4515">
        <v>0</v>
      </c>
      <c r="AF4515">
        <v>0</v>
      </c>
      <c r="AG4515" s="19">
        <v>0</v>
      </c>
      <c r="AH4515">
        <v>0</v>
      </c>
      <c r="AI4515">
        <v>0</v>
      </c>
      <c r="AJ4515">
        <v>0</v>
      </c>
      <c r="AK4515">
        <v>0</v>
      </c>
      <c r="AL4515">
        <v>0</v>
      </c>
      <c r="AM4515">
        <v>0</v>
      </c>
      <c r="AN4515">
        <v>0</v>
      </c>
      <c r="AO4515">
        <v>0</v>
      </c>
      <c r="AP4515">
        <v>0</v>
      </c>
      <c r="AQ4515">
        <v>0</v>
      </c>
      <c r="AR4515">
        <v>0</v>
      </c>
      <c r="AS4515">
        <v>0</v>
      </c>
      <c r="AT4515">
        <v>0</v>
      </c>
      <c r="AU4515">
        <v>0</v>
      </c>
      <c r="AV4515">
        <v>0</v>
      </c>
      <c r="AW4515">
        <v>0</v>
      </c>
      <c r="AX4515">
        <v>0</v>
      </c>
      <c r="AY4515">
        <v>0</v>
      </c>
      <c r="AZ4515">
        <v>0</v>
      </c>
      <c r="BA4515">
        <v>0</v>
      </c>
      <c r="BB4515">
        <v>0</v>
      </c>
      <c r="BC4515">
        <v>0</v>
      </c>
      <c r="BD4515">
        <v>0</v>
      </c>
      <c r="BE4515">
        <v>0</v>
      </c>
      <c r="BF4515">
        <v>0</v>
      </c>
      <c r="BG4515">
        <v>0</v>
      </c>
      <c r="BH4515">
        <v>0</v>
      </c>
      <c r="BI4515">
        <v>0</v>
      </c>
      <c r="BJ4515">
        <v>0</v>
      </c>
      <c r="BK4515">
        <v>0</v>
      </c>
      <c r="BL4515">
        <v>0</v>
      </c>
      <c r="BM4515">
        <v>0</v>
      </c>
      <c r="BN4515">
        <v>0</v>
      </c>
      <c r="BO4515">
        <v>0</v>
      </c>
      <c r="BP4515">
        <v>0</v>
      </c>
      <c r="BQ4515">
        <v>0</v>
      </c>
      <c r="BR4515">
        <v>0</v>
      </c>
      <c r="BS4515">
        <v>0</v>
      </c>
      <c r="BT4515">
        <v>0</v>
      </c>
      <c r="BU4515">
        <v>0</v>
      </c>
      <c r="BV4515">
        <v>0</v>
      </c>
      <c r="BW4515">
        <v>0</v>
      </c>
      <c r="BX4515">
        <v>0</v>
      </c>
      <c r="BY4515">
        <v>2000</v>
      </c>
      <c r="BZ4515">
        <v>9000</v>
      </c>
      <c r="CA4515">
        <v>8000</v>
      </c>
      <c r="CB4515">
        <v>8000</v>
      </c>
      <c r="CC4515">
        <v>8000</v>
      </c>
      <c r="CD4515">
        <v>9000</v>
      </c>
      <c r="CE4515">
        <v>9000</v>
      </c>
    </row>
    <row r="4516" spans="1:83" x14ac:dyDescent="0.35">
      <c r="A4516" s="9" t="str">
        <f t="shared" si="70"/>
        <v>2973.801.48</v>
      </c>
      <c r="B4516" s="52" t="e">
        <f>+IF(MATCH(A4516,List!H$10:H$145,0),"Targeted")</f>
        <v>#N/A</v>
      </c>
      <c r="C4516" s="65"/>
      <c r="D4516" s="151" t="s">
        <v>7700</v>
      </c>
      <c r="E4516" s="16" t="s">
        <v>919</v>
      </c>
      <c r="F4516" s="16" t="s">
        <v>920</v>
      </c>
      <c r="G4516" s="16" t="s">
        <v>826</v>
      </c>
      <c r="H4516" s="16" t="s">
        <v>921</v>
      </c>
      <c r="I4516" s="16" t="s">
        <v>6320</v>
      </c>
      <c r="J4516" s="16" t="s">
        <v>6321</v>
      </c>
      <c r="K4516" s="17" t="s">
        <v>185</v>
      </c>
      <c r="L4516" s="18" t="s">
        <v>6153</v>
      </c>
      <c r="M4516" s="195" t="s">
        <v>6154</v>
      </c>
      <c r="N4516" s="16" t="s">
        <v>6155</v>
      </c>
      <c r="O4516" s="17" t="s">
        <v>346</v>
      </c>
      <c r="P4516" s="17" t="s">
        <v>305</v>
      </c>
      <c r="Q4516" s="17" t="s">
        <v>306</v>
      </c>
      <c r="R4516">
        <v>0</v>
      </c>
      <c r="S4516">
        <v>0</v>
      </c>
      <c r="T4516">
        <v>0</v>
      </c>
      <c r="U4516">
        <v>0</v>
      </c>
      <c r="V4516">
        <v>0</v>
      </c>
      <c r="W4516">
        <v>0</v>
      </c>
      <c r="X4516">
        <v>0</v>
      </c>
      <c r="Y4516">
        <v>0</v>
      </c>
      <c r="Z4516">
        <v>0</v>
      </c>
      <c r="AA4516">
        <v>0</v>
      </c>
      <c r="AB4516">
        <v>0</v>
      </c>
      <c r="AC4516">
        <v>0</v>
      </c>
      <c r="AD4516">
        <v>0</v>
      </c>
      <c r="AE4516">
        <v>0</v>
      </c>
      <c r="AF4516">
        <v>0</v>
      </c>
      <c r="AG4516" s="19">
        <v>0</v>
      </c>
      <c r="AH4516">
        <v>0</v>
      </c>
      <c r="AI4516">
        <v>0</v>
      </c>
      <c r="AJ4516">
        <v>0</v>
      </c>
      <c r="AK4516">
        <v>0</v>
      </c>
      <c r="AL4516">
        <v>0</v>
      </c>
      <c r="AM4516">
        <v>0</v>
      </c>
      <c r="AN4516">
        <v>0</v>
      </c>
      <c r="AO4516">
        <v>0</v>
      </c>
      <c r="AP4516">
        <v>0</v>
      </c>
      <c r="AQ4516">
        <v>0</v>
      </c>
      <c r="AR4516">
        <v>0</v>
      </c>
      <c r="AS4516">
        <v>0</v>
      </c>
      <c r="AT4516">
        <v>0</v>
      </c>
      <c r="AU4516">
        <v>0</v>
      </c>
      <c r="AV4516">
        <v>0</v>
      </c>
      <c r="AW4516">
        <v>0</v>
      </c>
      <c r="AX4516">
        <v>0</v>
      </c>
      <c r="AY4516">
        <v>0</v>
      </c>
      <c r="AZ4516">
        <v>0</v>
      </c>
      <c r="BA4516">
        <v>0</v>
      </c>
      <c r="BB4516">
        <v>0</v>
      </c>
      <c r="BC4516">
        <v>0</v>
      </c>
      <c r="BD4516">
        <v>0</v>
      </c>
      <c r="BE4516">
        <v>0</v>
      </c>
      <c r="BF4516">
        <v>0</v>
      </c>
      <c r="BG4516">
        <v>0</v>
      </c>
      <c r="BH4516">
        <v>0</v>
      </c>
      <c r="BI4516">
        <v>3000</v>
      </c>
      <c r="BJ4516">
        <v>3000</v>
      </c>
      <c r="BK4516">
        <v>2000</v>
      </c>
      <c r="BL4516">
        <v>3000</v>
      </c>
      <c r="BM4516">
        <v>3000</v>
      </c>
      <c r="BN4516">
        <v>4000</v>
      </c>
      <c r="BO4516">
        <v>4000</v>
      </c>
      <c r="BP4516">
        <v>4000</v>
      </c>
      <c r="BQ4516">
        <v>3000</v>
      </c>
      <c r="BR4516">
        <v>3000</v>
      </c>
      <c r="BS4516">
        <v>3000</v>
      </c>
      <c r="BT4516">
        <v>3000</v>
      </c>
      <c r="BU4516">
        <v>3000</v>
      </c>
      <c r="BV4516">
        <v>3000</v>
      </c>
      <c r="BW4516">
        <v>3000</v>
      </c>
      <c r="BX4516">
        <v>3000</v>
      </c>
      <c r="BY4516">
        <v>4000</v>
      </c>
      <c r="BZ4516">
        <v>4000</v>
      </c>
      <c r="CA4516">
        <v>4000</v>
      </c>
      <c r="CB4516">
        <v>4000</v>
      </c>
      <c r="CC4516">
        <v>4000</v>
      </c>
      <c r="CD4516">
        <v>4000</v>
      </c>
      <c r="CE4516">
        <v>4000</v>
      </c>
    </row>
    <row r="4517" spans="1:83" x14ac:dyDescent="0.35">
      <c r="A4517" s="9" t="str">
        <f t="shared" si="70"/>
        <v>2975.801.48</v>
      </c>
      <c r="B4517" s="52" t="e">
        <f>+IF(MATCH(A4517,List!H$10:H$145,0),"Targeted")</f>
        <v>#N/A</v>
      </c>
      <c r="C4517" s="65"/>
      <c r="D4517" s="151" t="s">
        <v>7700</v>
      </c>
      <c r="E4517" s="16" t="s">
        <v>919</v>
      </c>
      <c r="F4517" s="16" t="s">
        <v>920</v>
      </c>
      <c r="G4517" s="16" t="s">
        <v>826</v>
      </c>
      <c r="H4517" s="16" t="s">
        <v>921</v>
      </c>
      <c r="I4517" s="16" t="s">
        <v>6322</v>
      </c>
      <c r="J4517" s="16" t="s">
        <v>6323</v>
      </c>
      <c r="K4517" s="17" t="s">
        <v>185</v>
      </c>
      <c r="L4517" s="18" t="s">
        <v>6153</v>
      </c>
      <c r="M4517" s="195" t="s">
        <v>6154</v>
      </c>
      <c r="N4517" s="16" t="s">
        <v>6155</v>
      </c>
      <c r="O4517" s="17" t="s">
        <v>346</v>
      </c>
      <c r="P4517" s="17" t="s">
        <v>305</v>
      </c>
      <c r="Q4517" s="17" t="s">
        <v>306</v>
      </c>
      <c r="R4517">
        <v>0</v>
      </c>
      <c r="S4517">
        <v>0</v>
      </c>
      <c r="T4517">
        <v>0</v>
      </c>
      <c r="U4517">
        <v>0</v>
      </c>
      <c r="V4517">
        <v>0</v>
      </c>
      <c r="W4517">
        <v>0</v>
      </c>
      <c r="X4517">
        <v>0</v>
      </c>
      <c r="Y4517">
        <v>0</v>
      </c>
      <c r="Z4517">
        <v>0</v>
      </c>
      <c r="AA4517">
        <v>0</v>
      </c>
      <c r="AB4517">
        <v>0</v>
      </c>
      <c r="AC4517">
        <v>0</v>
      </c>
      <c r="AD4517">
        <v>0</v>
      </c>
      <c r="AE4517">
        <v>0</v>
      </c>
      <c r="AF4517">
        <v>0</v>
      </c>
      <c r="AG4517" s="19">
        <v>0</v>
      </c>
      <c r="AH4517">
        <v>0</v>
      </c>
      <c r="AI4517">
        <v>0</v>
      </c>
      <c r="AJ4517">
        <v>0</v>
      </c>
      <c r="AK4517">
        <v>0</v>
      </c>
      <c r="AL4517">
        <v>0</v>
      </c>
      <c r="AM4517">
        <v>0</v>
      </c>
      <c r="AN4517">
        <v>0</v>
      </c>
      <c r="AO4517">
        <v>0</v>
      </c>
      <c r="AP4517">
        <v>0</v>
      </c>
      <c r="AQ4517">
        <v>0</v>
      </c>
      <c r="AR4517">
        <v>0</v>
      </c>
      <c r="AS4517">
        <v>0</v>
      </c>
      <c r="AT4517">
        <v>0</v>
      </c>
      <c r="AU4517">
        <v>0</v>
      </c>
      <c r="AV4517">
        <v>0</v>
      </c>
      <c r="AW4517">
        <v>0</v>
      </c>
      <c r="AX4517">
        <v>0</v>
      </c>
      <c r="AY4517">
        <v>0</v>
      </c>
      <c r="AZ4517">
        <v>0</v>
      </c>
      <c r="BA4517">
        <v>0</v>
      </c>
      <c r="BB4517">
        <v>0</v>
      </c>
      <c r="BC4517">
        <v>0</v>
      </c>
      <c r="BD4517">
        <v>0</v>
      </c>
      <c r="BE4517">
        <v>2000</v>
      </c>
      <c r="BF4517">
        <v>2000</v>
      </c>
      <c r="BG4517">
        <v>3000</v>
      </c>
      <c r="BH4517">
        <v>4000</v>
      </c>
      <c r="BI4517">
        <v>3000</v>
      </c>
      <c r="BJ4517">
        <v>3000</v>
      </c>
      <c r="BK4517">
        <v>3000</v>
      </c>
      <c r="BL4517">
        <v>3000</v>
      </c>
      <c r="BM4517">
        <v>4000</v>
      </c>
      <c r="BN4517">
        <v>4000</v>
      </c>
      <c r="BO4517">
        <v>5000</v>
      </c>
      <c r="BP4517">
        <v>4000</v>
      </c>
      <c r="BQ4517">
        <v>3000</v>
      </c>
      <c r="BR4517">
        <v>3000</v>
      </c>
      <c r="BS4517">
        <v>2000</v>
      </c>
      <c r="BT4517">
        <v>3000</v>
      </c>
      <c r="BU4517">
        <v>3000</v>
      </c>
      <c r="BV4517">
        <v>3000</v>
      </c>
      <c r="BW4517">
        <v>3000</v>
      </c>
      <c r="BX4517">
        <v>4000</v>
      </c>
      <c r="BY4517">
        <v>4000</v>
      </c>
      <c r="BZ4517">
        <v>4000</v>
      </c>
      <c r="CA4517">
        <v>4000</v>
      </c>
      <c r="CB4517">
        <v>4000</v>
      </c>
      <c r="CC4517">
        <v>4000</v>
      </c>
      <c r="CD4517">
        <v>4000</v>
      </c>
      <c r="CE4517">
        <v>4000</v>
      </c>
    </row>
    <row r="4518" spans="1:83" x14ac:dyDescent="0.35">
      <c r="A4518" s="9" t="str">
        <f t="shared" si="70"/>
        <v>2989.801.48</v>
      </c>
      <c r="B4518" s="52" t="e">
        <f>+IF(MATCH(A4518,List!H$10:H$145,0),"Targeted")</f>
        <v>#N/A</v>
      </c>
      <c r="C4518" s="65"/>
      <c r="D4518" s="151" t="s">
        <v>7700</v>
      </c>
      <c r="E4518" s="16" t="s">
        <v>919</v>
      </c>
      <c r="F4518" s="16" t="s">
        <v>920</v>
      </c>
      <c r="G4518" s="16" t="s">
        <v>826</v>
      </c>
      <c r="H4518" s="16" t="s">
        <v>921</v>
      </c>
      <c r="I4518" s="16" t="s">
        <v>6324</v>
      </c>
      <c r="J4518" s="16" t="s">
        <v>6325</v>
      </c>
      <c r="K4518" s="17" t="s">
        <v>185</v>
      </c>
      <c r="L4518" s="18" t="s">
        <v>6153</v>
      </c>
      <c r="M4518" s="195" t="s">
        <v>6154</v>
      </c>
      <c r="N4518" s="16" t="s">
        <v>6155</v>
      </c>
      <c r="O4518" s="17" t="s">
        <v>346</v>
      </c>
      <c r="P4518" s="17" t="s">
        <v>305</v>
      </c>
      <c r="Q4518" s="17" t="s">
        <v>306</v>
      </c>
      <c r="R4518">
        <v>0</v>
      </c>
      <c r="S4518">
        <v>0</v>
      </c>
      <c r="T4518">
        <v>0</v>
      </c>
      <c r="U4518">
        <v>0</v>
      </c>
      <c r="V4518">
        <v>0</v>
      </c>
      <c r="W4518">
        <v>0</v>
      </c>
      <c r="X4518">
        <v>0</v>
      </c>
      <c r="Y4518">
        <v>0</v>
      </c>
      <c r="Z4518">
        <v>0</v>
      </c>
      <c r="AA4518">
        <v>0</v>
      </c>
      <c r="AB4518">
        <v>0</v>
      </c>
      <c r="AC4518">
        <v>0</v>
      </c>
      <c r="AD4518">
        <v>0</v>
      </c>
      <c r="AE4518">
        <v>0</v>
      </c>
      <c r="AF4518">
        <v>0</v>
      </c>
      <c r="AG4518" s="19">
        <v>0</v>
      </c>
      <c r="AH4518">
        <v>0</v>
      </c>
      <c r="AI4518">
        <v>0</v>
      </c>
      <c r="AJ4518">
        <v>0</v>
      </c>
      <c r="AK4518">
        <v>0</v>
      </c>
      <c r="AL4518">
        <v>0</v>
      </c>
      <c r="AM4518">
        <v>0</v>
      </c>
      <c r="AN4518">
        <v>0</v>
      </c>
      <c r="AO4518">
        <v>0</v>
      </c>
      <c r="AP4518">
        <v>0</v>
      </c>
      <c r="AQ4518">
        <v>0</v>
      </c>
      <c r="AR4518">
        <v>0</v>
      </c>
      <c r="AS4518">
        <v>0</v>
      </c>
      <c r="AT4518">
        <v>0</v>
      </c>
      <c r="AU4518">
        <v>0</v>
      </c>
      <c r="AV4518">
        <v>0</v>
      </c>
      <c r="AW4518">
        <v>0</v>
      </c>
      <c r="AX4518">
        <v>0</v>
      </c>
      <c r="AY4518">
        <v>0</v>
      </c>
      <c r="AZ4518">
        <v>0</v>
      </c>
      <c r="BA4518">
        <v>0</v>
      </c>
      <c r="BB4518">
        <v>0</v>
      </c>
      <c r="BC4518">
        <v>0</v>
      </c>
      <c r="BD4518">
        <v>0</v>
      </c>
      <c r="BE4518">
        <v>0</v>
      </c>
      <c r="BF4518">
        <v>0</v>
      </c>
      <c r="BG4518">
        <v>0</v>
      </c>
      <c r="BH4518">
        <v>0</v>
      </c>
      <c r="BI4518">
        <v>0</v>
      </c>
      <c r="BJ4518">
        <v>0</v>
      </c>
      <c r="BK4518">
        <v>0</v>
      </c>
      <c r="BL4518">
        <v>0</v>
      </c>
      <c r="BM4518">
        <v>0</v>
      </c>
      <c r="BN4518">
        <v>0</v>
      </c>
      <c r="BO4518">
        <v>0</v>
      </c>
      <c r="BP4518">
        <v>0</v>
      </c>
      <c r="BQ4518">
        <v>0</v>
      </c>
      <c r="BR4518">
        <v>0</v>
      </c>
      <c r="BS4518">
        <v>0</v>
      </c>
      <c r="BT4518">
        <v>0</v>
      </c>
      <c r="BU4518">
        <v>0</v>
      </c>
      <c r="BV4518">
        <v>0</v>
      </c>
      <c r="BW4518">
        <v>0</v>
      </c>
      <c r="BX4518">
        <v>0</v>
      </c>
      <c r="BY4518">
        <v>2000</v>
      </c>
      <c r="BZ4518">
        <v>1000</v>
      </c>
      <c r="CA4518">
        <v>0</v>
      </c>
      <c r="CB4518">
        <v>0</v>
      </c>
      <c r="CC4518">
        <v>0</v>
      </c>
      <c r="CD4518">
        <v>0</v>
      </c>
      <c r="CE4518">
        <v>0</v>
      </c>
    </row>
    <row r="4519" spans="1:83" x14ac:dyDescent="0.35">
      <c r="A4519" s="9" t="str">
        <f t="shared" si="70"/>
        <v>2990.801.48</v>
      </c>
      <c r="B4519" s="52" t="e">
        <f>+IF(MATCH(A4519,List!H$10:H$145,0),"Targeted")</f>
        <v>#N/A</v>
      </c>
      <c r="C4519" s="65"/>
      <c r="D4519" s="151" t="s">
        <v>7700</v>
      </c>
      <c r="E4519" s="16" t="s">
        <v>919</v>
      </c>
      <c r="F4519" s="16" t="s">
        <v>920</v>
      </c>
      <c r="G4519" s="16" t="s">
        <v>826</v>
      </c>
      <c r="H4519" s="16" t="s">
        <v>921</v>
      </c>
      <c r="I4519" s="16" t="s">
        <v>6326</v>
      </c>
      <c r="J4519" s="16" t="s">
        <v>6327</v>
      </c>
      <c r="K4519" s="17" t="s">
        <v>185</v>
      </c>
      <c r="L4519" s="18" t="s">
        <v>6153</v>
      </c>
      <c r="M4519" s="195" t="s">
        <v>6154</v>
      </c>
      <c r="N4519" s="16" t="s">
        <v>6155</v>
      </c>
      <c r="O4519" s="17" t="s">
        <v>346</v>
      </c>
      <c r="P4519" s="17" t="s">
        <v>305</v>
      </c>
      <c r="Q4519" s="17" t="s">
        <v>306</v>
      </c>
      <c r="R4519">
        <v>0</v>
      </c>
      <c r="S4519">
        <v>0</v>
      </c>
      <c r="T4519">
        <v>0</v>
      </c>
      <c r="U4519">
        <v>0</v>
      </c>
      <c r="V4519">
        <v>0</v>
      </c>
      <c r="W4519">
        <v>0</v>
      </c>
      <c r="X4519">
        <v>0</v>
      </c>
      <c r="Y4519">
        <v>0</v>
      </c>
      <c r="Z4519">
        <v>0</v>
      </c>
      <c r="AA4519">
        <v>0</v>
      </c>
      <c r="AB4519">
        <v>0</v>
      </c>
      <c r="AC4519">
        <v>0</v>
      </c>
      <c r="AD4519">
        <v>0</v>
      </c>
      <c r="AE4519">
        <v>0</v>
      </c>
      <c r="AF4519">
        <v>0</v>
      </c>
      <c r="AG4519" s="19">
        <v>0</v>
      </c>
      <c r="AH4519">
        <v>0</v>
      </c>
      <c r="AI4519">
        <v>0</v>
      </c>
      <c r="AJ4519">
        <v>0</v>
      </c>
      <c r="AK4519">
        <v>0</v>
      </c>
      <c r="AL4519">
        <v>0</v>
      </c>
      <c r="AM4519">
        <v>0</v>
      </c>
      <c r="AN4519">
        <v>0</v>
      </c>
      <c r="AO4519">
        <v>0</v>
      </c>
      <c r="AP4519">
        <v>0</v>
      </c>
      <c r="AQ4519">
        <v>0</v>
      </c>
      <c r="AR4519">
        <v>0</v>
      </c>
      <c r="AS4519">
        <v>0</v>
      </c>
      <c r="AT4519">
        <v>0</v>
      </c>
      <c r="AU4519">
        <v>0</v>
      </c>
      <c r="AV4519">
        <v>0</v>
      </c>
      <c r="AW4519">
        <v>0</v>
      </c>
      <c r="AX4519">
        <v>0</v>
      </c>
      <c r="AY4519">
        <v>0</v>
      </c>
      <c r="AZ4519">
        <v>0</v>
      </c>
      <c r="BA4519">
        <v>0</v>
      </c>
      <c r="BB4519">
        <v>0</v>
      </c>
      <c r="BC4519">
        <v>0</v>
      </c>
      <c r="BD4519">
        <v>0</v>
      </c>
      <c r="BE4519">
        <v>0</v>
      </c>
      <c r="BF4519">
        <v>0</v>
      </c>
      <c r="BG4519">
        <v>0</v>
      </c>
      <c r="BH4519">
        <v>0</v>
      </c>
      <c r="BI4519">
        <v>0</v>
      </c>
      <c r="BJ4519">
        <v>0</v>
      </c>
      <c r="BK4519">
        <v>0</v>
      </c>
      <c r="BL4519">
        <v>0</v>
      </c>
      <c r="BM4519">
        <v>0</v>
      </c>
      <c r="BN4519">
        <v>0</v>
      </c>
      <c r="BO4519">
        <v>2000</v>
      </c>
      <c r="BP4519">
        <v>5000</v>
      </c>
      <c r="BQ4519">
        <v>6000</v>
      </c>
      <c r="BR4519">
        <v>4000</v>
      </c>
      <c r="BS4519">
        <v>6000</v>
      </c>
      <c r="BT4519">
        <v>3000</v>
      </c>
      <c r="BU4519">
        <v>4000</v>
      </c>
      <c r="BV4519">
        <v>2000</v>
      </c>
      <c r="BW4519">
        <v>27000</v>
      </c>
      <c r="BX4519">
        <v>46000</v>
      </c>
      <c r="BY4519">
        <v>25000</v>
      </c>
      <c r="BZ4519">
        <v>6000</v>
      </c>
      <c r="CA4519">
        <v>0</v>
      </c>
      <c r="CB4519">
        <v>0</v>
      </c>
      <c r="CC4519">
        <v>0</v>
      </c>
      <c r="CD4519">
        <v>0</v>
      </c>
      <c r="CE4519">
        <v>0</v>
      </c>
    </row>
    <row r="4520" spans="1:83" x14ac:dyDescent="0.35">
      <c r="A4520" s="9" t="str">
        <f t="shared" si="70"/>
        <v>5549.801.48</v>
      </c>
      <c r="B4520" s="52" t="e">
        <f>+IF(MATCH(A4520,List!H$10:H$145,0),"Targeted")</f>
        <v>#N/A</v>
      </c>
      <c r="C4520" s="65"/>
      <c r="D4520" s="151"/>
      <c r="E4520" s="16" t="s">
        <v>919</v>
      </c>
      <c r="F4520" s="16" t="s">
        <v>920</v>
      </c>
      <c r="G4520" s="16" t="s">
        <v>826</v>
      </c>
      <c r="H4520" s="16" t="s">
        <v>921</v>
      </c>
      <c r="I4520" s="16" t="s">
        <v>6328</v>
      </c>
      <c r="J4520" s="16" t="s">
        <v>6329</v>
      </c>
      <c r="K4520" s="17" t="s">
        <v>185</v>
      </c>
      <c r="L4520" s="18" t="s">
        <v>6153</v>
      </c>
      <c r="M4520" s="195" t="s">
        <v>6154</v>
      </c>
      <c r="N4520" s="16" t="s">
        <v>6155</v>
      </c>
      <c r="O4520" s="17" t="s">
        <v>304</v>
      </c>
      <c r="P4520" s="17" t="s">
        <v>305</v>
      </c>
      <c r="Q4520" s="17" t="s">
        <v>306</v>
      </c>
      <c r="R4520">
        <v>0</v>
      </c>
      <c r="S4520">
        <v>0</v>
      </c>
      <c r="T4520">
        <v>0</v>
      </c>
      <c r="U4520">
        <v>0</v>
      </c>
      <c r="V4520">
        <v>0</v>
      </c>
      <c r="W4520">
        <v>0</v>
      </c>
      <c r="X4520">
        <v>0</v>
      </c>
      <c r="Y4520">
        <v>0</v>
      </c>
      <c r="Z4520">
        <v>0</v>
      </c>
      <c r="AA4520">
        <v>0</v>
      </c>
      <c r="AB4520">
        <v>0</v>
      </c>
      <c r="AC4520">
        <v>0</v>
      </c>
      <c r="AD4520">
        <v>0</v>
      </c>
      <c r="AE4520">
        <v>0</v>
      </c>
      <c r="AF4520">
        <v>0</v>
      </c>
      <c r="AG4520" s="19">
        <v>0</v>
      </c>
      <c r="AH4520">
        <v>0</v>
      </c>
      <c r="AI4520">
        <v>0</v>
      </c>
      <c r="AJ4520">
        <v>0</v>
      </c>
      <c r="AK4520">
        <v>0</v>
      </c>
      <c r="AL4520">
        <v>0</v>
      </c>
      <c r="AM4520">
        <v>0</v>
      </c>
      <c r="AN4520">
        <v>0</v>
      </c>
      <c r="AO4520">
        <v>0</v>
      </c>
      <c r="AP4520">
        <v>0</v>
      </c>
      <c r="AQ4520">
        <v>0</v>
      </c>
      <c r="AR4520">
        <v>0</v>
      </c>
      <c r="AS4520">
        <v>0</v>
      </c>
      <c r="AT4520">
        <v>0</v>
      </c>
      <c r="AU4520">
        <v>0</v>
      </c>
      <c r="AV4520">
        <v>0</v>
      </c>
      <c r="AW4520">
        <v>0</v>
      </c>
      <c r="AX4520">
        <v>0</v>
      </c>
      <c r="AY4520">
        <v>0</v>
      </c>
      <c r="AZ4520">
        <v>0</v>
      </c>
      <c r="BA4520">
        <v>0</v>
      </c>
      <c r="BB4520">
        <v>0</v>
      </c>
      <c r="BC4520">
        <v>0</v>
      </c>
      <c r="BD4520">
        <v>0</v>
      </c>
      <c r="BE4520">
        <v>0</v>
      </c>
      <c r="BF4520">
        <v>0</v>
      </c>
      <c r="BG4520">
        <v>0</v>
      </c>
      <c r="BH4520">
        <v>0</v>
      </c>
      <c r="BI4520">
        <v>0</v>
      </c>
      <c r="BJ4520">
        <v>0</v>
      </c>
      <c r="BK4520">
        <v>0</v>
      </c>
      <c r="BL4520">
        <v>0</v>
      </c>
      <c r="BM4520">
        <v>0</v>
      </c>
      <c r="BN4520">
        <v>0</v>
      </c>
      <c r="BO4520">
        <v>0</v>
      </c>
      <c r="BP4520">
        <v>0</v>
      </c>
      <c r="BQ4520">
        <v>0</v>
      </c>
      <c r="BR4520">
        <v>0</v>
      </c>
      <c r="BS4520">
        <v>0</v>
      </c>
      <c r="BT4520">
        <v>0</v>
      </c>
      <c r="BU4520">
        <v>0</v>
      </c>
      <c r="BV4520">
        <v>0</v>
      </c>
      <c r="BW4520">
        <v>0</v>
      </c>
      <c r="BX4520" s="10">
        <v>1000</v>
      </c>
      <c r="BY4520">
        <v>5000</v>
      </c>
      <c r="BZ4520">
        <v>6000</v>
      </c>
      <c r="CA4520">
        <v>0</v>
      </c>
      <c r="CB4520">
        <v>0</v>
      </c>
      <c r="CC4520">
        <v>0</v>
      </c>
      <c r="CD4520">
        <v>0</v>
      </c>
      <c r="CE4520">
        <v>0</v>
      </c>
    </row>
    <row r="4521" spans="1:83" x14ac:dyDescent="0.35">
      <c r="A4521" s="9" t="str">
        <f t="shared" si="70"/>
        <v>554910.801.48</v>
      </c>
      <c r="B4521" s="52" t="e">
        <f>+IF(MATCH(A4521,List!H$10:H$145,0),"Targeted")</f>
        <v>#N/A</v>
      </c>
      <c r="C4521" s="65"/>
      <c r="D4521" s="151"/>
      <c r="E4521" s="16" t="s">
        <v>919</v>
      </c>
      <c r="F4521" s="16" t="s">
        <v>920</v>
      </c>
      <c r="G4521" s="16" t="s">
        <v>826</v>
      </c>
      <c r="H4521" s="16" t="s">
        <v>921</v>
      </c>
      <c r="I4521" s="16" t="s">
        <v>6330</v>
      </c>
      <c r="J4521" s="16" t="s">
        <v>6331</v>
      </c>
      <c r="K4521" s="17" t="s">
        <v>185</v>
      </c>
      <c r="L4521" s="18" t="s">
        <v>6153</v>
      </c>
      <c r="M4521" s="195" t="s">
        <v>6154</v>
      </c>
      <c r="N4521" s="16" t="s">
        <v>6155</v>
      </c>
      <c r="O4521" s="17" t="s">
        <v>304</v>
      </c>
      <c r="P4521" s="17" t="s">
        <v>305</v>
      </c>
      <c r="Q4521" s="17" t="s">
        <v>306</v>
      </c>
      <c r="R4521">
        <v>0</v>
      </c>
      <c r="S4521">
        <v>0</v>
      </c>
      <c r="T4521">
        <v>0</v>
      </c>
      <c r="U4521">
        <v>0</v>
      </c>
      <c r="V4521">
        <v>0</v>
      </c>
      <c r="W4521">
        <v>0</v>
      </c>
      <c r="X4521">
        <v>0</v>
      </c>
      <c r="Y4521">
        <v>0</v>
      </c>
      <c r="Z4521">
        <v>0</v>
      </c>
      <c r="AA4521">
        <v>0</v>
      </c>
      <c r="AB4521">
        <v>0</v>
      </c>
      <c r="AC4521">
        <v>0</v>
      </c>
      <c r="AD4521">
        <v>0</v>
      </c>
      <c r="AE4521">
        <v>0</v>
      </c>
      <c r="AF4521">
        <v>0</v>
      </c>
      <c r="AG4521" s="19">
        <v>0</v>
      </c>
      <c r="AH4521">
        <v>0</v>
      </c>
      <c r="AI4521">
        <v>0</v>
      </c>
      <c r="AJ4521">
        <v>0</v>
      </c>
      <c r="AK4521">
        <v>0</v>
      </c>
      <c r="AL4521">
        <v>0</v>
      </c>
      <c r="AM4521">
        <v>0</v>
      </c>
      <c r="AN4521">
        <v>0</v>
      </c>
      <c r="AO4521">
        <v>0</v>
      </c>
      <c r="AP4521">
        <v>0</v>
      </c>
      <c r="AQ4521">
        <v>0</v>
      </c>
      <c r="AR4521">
        <v>0</v>
      </c>
      <c r="AS4521">
        <v>0</v>
      </c>
      <c r="AT4521">
        <v>0</v>
      </c>
      <c r="AU4521">
        <v>0</v>
      </c>
      <c r="AV4521">
        <v>0</v>
      </c>
      <c r="AW4521">
        <v>0</v>
      </c>
      <c r="AX4521">
        <v>0</v>
      </c>
      <c r="AY4521">
        <v>0</v>
      </c>
      <c r="AZ4521">
        <v>0</v>
      </c>
      <c r="BA4521">
        <v>0</v>
      </c>
      <c r="BB4521">
        <v>0</v>
      </c>
      <c r="BC4521">
        <v>0</v>
      </c>
      <c r="BD4521">
        <v>0</v>
      </c>
      <c r="BE4521">
        <v>0</v>
      </c>
      <c r="BF4521">
        <v>0</v>
      </c>
      <c r="BG4521">
        <v>0</v>
      </c>
      <c r="BH4521">
        <v>0</v>
      </c>
      <c r="BI4521">
        <v>0</v>
      </c>
      <c r="BJ4521">
        <v>0</v>
      </c>
      <c r="BK4521">
        <v>0</v>
      </c>
      <c r="BL4521">
        <v>0</v>
      </c>
      <c r="BM4521">
        <v>0</v>
      </c>
      <c r="BN4521">
        <v>0</v>
      </c>
      <c r="BO4521">
        <v>0</v>
      </c>
      <c r="BP4521">
        <v>0</v>
      </c>
      <c r="BQ4521">
        <v>0</v>
      </c>
      <c r="BR4521">
        <v>0</v>
      </c>
      <c r="BS4521">
        <v>0</v>
      </c>
      <c r="BT4521">
        <v>0</v>
      </c>
      <c r="BU4521">
        <v>-3000</v>
      </c>
      <c r="BV4521">
        <v>-3000</v>
      </c>
      <c r="BW4521">
        <v>-2000</v>
      </c>
      <c r="BX4521" s="10">
        <v>-3000</v>
      </c>
      <c r="BY4521">
        <v>-1000</v>
      </c>
      <c r="BZ4521">
        <v>-3000</v>
      </c>
      <c r="CA4521">
        <v>0</v>
      </c>
      <c r="CB4521">
        <v>0</v>
      </c>
      <c r="CC4521">
        <v>0</v>
      </c>
      <c r="CD4521">
        <v>0</v>
      </c>
      <c r="CE4521">
        <v>0</v>
      </c>
    </row>
    <row r="4522" spans="1:83" x14ac:dyDescent="0.35">
      <c r="A4522" s="9" t="str">
        <f t="shared" si="70"/>
        <v>5589.801.48</v>
      </c>
      <c r="B4522" s="52" t="e">
        <f>+IF(MATCH(A4522,List!H$10:H$145,0),"Targeted")</f>
        <v>#N/A</v>
      </c>
      <c r="C4522" s="65"/>
      <c r="D4522" s="151" t="s">
        <v>7700</v>
      </c>
      <c r="E4522" s="16" t="s">
        <v>919</v>
      </c>
      <c r="F4522" s="16" t="s">
        <v>920</v>
      </c>
      <c r="G4522" s="16" t="s">
        <v>826</v>
      </c>
      <c r="H4522" s="16" t="s">
        <v>921</v>
      </c>
      <c r="I4522" s="16" t="s">
        <v>6332</v>
      </c>
      <c r="J4522" s="16" t="s">
        <v>6333</v>
      </c>
      <c r="K4522" s="17" t="s">
        <v>185</v>
      </c>
      <c r="L4522" s="18" t="s">
        <v>6153</v>
      </c>
      <c r="M4522" s="195" t="s">
        <v>6154</v>
      </c>
      <c r="N4522" s="16" t="s">
        <v>6155</v>
      </c>
      <c r="O4522" s="17" t="s">
        <v>346</v>
      </c>
      <c r="P4522" s="17" t="s">
        <v>305</v>
      </c>
      <c r="Q4522" s="17" t="s">
        <v>306</v>
      </c>
      <c r="R4522">
        <v>0</v>
      </c>
      <c r="S4522">
        <v>0</v>
      </c>
      <c r="T4522">
        <v>0</v>
      </c>
      <c r="U4522">
        <v>0</v>
      </c>
      <c r="V4522">
        <v>0</v>
      </c>
      <c r="W4522">
        <v>0</v>
      </c>
      <c r="X4522">
        <v>0</v>
      </c>
      <c r="Y4522">
        <v>0</v>
      </c>
      <c r="Z4522">
        <v>0</v>
      </c>
      <c r="AA4522">
        <v>0</v>
      </c>
      <c r="AB4522">
        <v>0</v>
      </c>
      <c r="AC4522">
        <v>0</v>
      </c>
      <c r="AD4522">
        <v>0</v>
      </c>
      <c r="AE4522">
        <v>0</v>
      </c>
      <c r="AF4522">
        <v>0</v>
      </c>
      <c r="AG4522" s="19">
        <v>0</v>
      </c>
      <c r="AH4522">
        <v>0</v>
      </c>
      <c r="AI4522">
        <v>0</v>
      </c>
      <c r="AJ4522">
        <v>0</v>
      </c>
      <c r="AK4522">
        <v>0</v>
      </c>
      <c r="AL4522">
        <v>0</v>
      </c>
      <c r="AM4522">
        <v>0</v>
      </c>
      <c r="AN4522">
        <v>0</v>
      </c>
      <c r="AO4522">
        <v>0</v>
      </c>
      <c r="AP4522">
        <v>0</v>
      </c>
      <c r="AQ4522">
        <v>0</v>
      </c>
      <c r="AR4522">
        <v>0</v>
      </c>
      <c r="AS4522">
        <v>0</v>
      </c>
      <c r="AT4522">
        <v>0</v>
      </c>
      <c r="AU4522">
        <v>0</v>
      </c>
      <c r="AV4522">
        <v>0</v>
      </c>
      <c r="AW4522">
        <v>0</v>
      </c>
      <c r="AX4522">
        <v>0</v>
      </c>
      <c r="AY4522">
        <v>0</v>
      </c>
      <c r="AZ4522">
        <v>0</v>
      </c>
      <c r="BA4522">
        <v>0</v>
      </c>
      <c r="BB4522">
        <v>0</v>
      </c>
      <c r="BC4522">
        <v>0</v>
      </c>
      <c r="BD4522">
        <v>0</v>
      </c>
      <c r="BE4522">
        <v>0</v>
      </c>
      <c r="BF4522">
        <v>0</v>
      </c>
      <c r="BG4522">
        <v>0</v>
      </c>
      <c r="BH4522">
        <v>0</v>
      </c>
      <c r="BI4522">
        <v>0</v>
      </c>
      <c r="BJ4522">
        <v>0</v>
      </c>
      <c r="BK4522">
        <v>0</v>
      </c>
      <c r="BL4522">
        <v>0</v>
      </c>
      <c r="BM4522">
        <v>0</v>
      </c>
      <c r="BN4522">
        <v>0</v>
      </c>
      <c r="BO4522">
        <v>0</v>
      </c>
      <c r="BP4522">
        <v>0</v>
      </c>
      <c r="BQ4522">
        <v>0</v>
      </c>
      <c r="BR4522">
        <v>0</v>
      </c>
      <c r="BS4522">
        <v>0</v>
      </c>
      <c r="BT4522">
        <v>0</v>
      </c>
      <c r="BU4522">
        <v>0</v>
      </c>
      <c r="BV4522">
        <v>0</v>
      </c>
      <c r="BW4522">
        <v>0</v>
      </c>
      <c r="BX4522">
        <v>0</v>
      </c>
      <c r="BY4522">
        <v>6000</v>
      </c>
      <c r="BZ4522">
        <v>9000</v>
      </c>
      <c r="CA4522">
        <v>1000</v>
      </c>
      <c r="CB4522">
        <v>1000</v>
      </c>
      <c r="CC4522">
        <v>1000</v>
      </c>
      <c r="CD4522">
        <v>1000</v>
      </c>
      <c r="CE4522">
        <v>1000</v>
      </c>
    </row>
    <row r="4523" spans="1:83" x14ac:dyDescent="0.35">
      <c r="A4523" s="9" t="str">
        <f t="shared" si="70"/>
        <v>5589.801.48</v>
      </c>
      <c r="B4523" s="52" t="e">
        <f>+IF(MATCH(A4523,List!H$10:H$145,0),"Targeted")</f>
        <v>#N/A</v>
      </c>
      <c r="C4523" s="65"/>
      <c r="D4523" s="151"/>
      <c r="E4523" s="16" t="s">
        <v>919</v>
      </c>
      <c r="F4523" s="16" t="s">
        <v>920</v>
      </c>
      <c r="G4523" s="16" t="s">
        <v>826</v>
      </c>
      <c r="H4523" s="16" t="s">
        <v>921</v>
      </c>
      <c r="I4523" s="16" t="s">
        <v>6332</v>
      </c>
      <c r="J4523" s="16" t="s">
        <v>6333</v>
      </c>
      <c r="K4523" s="17" t="s">
        <v>185</v>
      </c>
      <c r="L4523" s="18" t="s">
        <v>6153</v>
      </c>
      <c r="M4523" s="195" t="s">
        <v>6154</v>
      </c>
      <c r="N4523" s="16" t="s">
        <v>6155</v>
      </c>
      <c r="O4523" s="17" t="s">
        <v>304</v>
      </c>
      <c r="P4523" s="17" t="s">
        <v>305</v>
      </c>
      <c r="Q4523" s="17" t="s">
        <v>306</v>
      </c>
      <c r="R4523">
        <v>0</v>
      </c>
      <c r="S4523">
        <v>0</v>
      </c>
      <c r="T4523">
        <v>0</v>
      </c>
      <c r="U4523">
        <v>0</v>
      </c>
      <c r="V4523">
        <v>0</v>
      </c>
      <c r="W4523">
        <v>0</v>
      </c>
      <c r="X4523">
        <v>0</v>
      </c>
      <c r="Y4523">
        <v>0</v>
      </c>
      <c r="Z4523">
        <v>0</v>
      </c>
      <c r="AA4523">
        <v>0</v>
      </c>
      <c r="AB4523">
        <v>0</v>
      </c>
      <c r="AC4523">
        <v>0</v>
      </c>
      <c r="AD4523">
        <v>0</v>
      </c>
      <c r="AE4523">
        <v>0</v>
      </c>
      <c r="AF4523">
        <v>0</v>
      </c>
      <c r="AG4523" s="19">
        <v>0</v>
      </c>
      <c r="AH4523">
        <v>0</v>
      </c>
      <c r="AI4523">
        <v>0</v>
      </c>
      <c r="AJ4523">
        <v>0</v>
      </c>
      <c r="AK4523">
        <v>0</v>
      </c>
      <c r="AL4523">
        <v>0</v>
      </c>
      <c r="AM4523">
        <v>0</v>
      </c>
      <c r="AN4523">
        <v>0</v>
      </c>
      <c r="AO4523">
        <v>0</v>
      </c>
      <c r="AP4523">
        <v>0</v>
      </c>
      <c r="AQ4523">
        <v>0</v>
      </c>
      <c r="AR4523">
        <v>0</v>
      </c>
      <c r="AS4523">
        <v>0</v>
      </c>
      <c r="AT4523">
        <v>0</v>
      </c>
      <c r="AU4523">
        <v>0</v>
      </c>
      <c r="AV4523">
        <v>0</v>
      </c>
      <c r="AW4523">
        <v>0</v>
      </c>
      <c r="AX4523">
        <v>0</v>
      </c>
      <c r="AY4523">
        <v>0</v>
      </c>
      <c r="AZ4523">
        <v>0</v>
      </c>
      <c r="BA4523">
        <v>0</v>
      </c>
      <c r="BB4523">
        <v>0</v>
      </c>
      <c r="BC4523">
        <v>0</v>
      </c>
      <c r="BD4523">
        <v>0</v>
      </c>
      <c r="BE4523">
        <v>0</v>
      </c>
      <c r="BF4523">
        <v>0</v>
      </c>
      <c r="BG4523">
        <v>0</v>
      </c>
      <c r="BH4523">
        <v>0</v>
      </c>
      <c r="BI4523">
        <v>0</v>
      </c>
      <c r="BJ4523">
        <v>0</v>
      </c>
      <c r="BK4523">
        <v>0</v>
      </c>
      <c r="BL4523">
        <v>0</v>
      </c>
      <c r="BM4523">
        <v>0</v>
      </c>
      <c r="BN4523">
        <v>0</v>
      </c>
      <c r="BO4523">
        <v>0</v>
      </c>
      <c r="BP4523">
        <v>0</v>
      </c>
      <c r="BQ4523">
        <v>0</v>
      </c>
      <c r="BR4523">
        <v>0</v>
      </c>
      <c r="BS4523">
        <v>0</v>
      </c>
      <c r="BT4523">
        <v>0</v>
      </c>
      <c r="BU4523">
        <v>0</v>
      </c>
      <c r="BV4523">
        <v>0</v>
      </c>
      <c r="BW4523">
        <v>0</v>
      </c>
      <c r="BX4523" s="10">
        <v>0</v>
      </c>
      <c r="BY4523">
        <v>16000</v>
      </c>
      <c r="BZ4523">
        <v>0</v>
      </c>
      <c r="CA4523">
        <v>0</v>
      </c>
      <c r="CB4523">
        <v>0</v>
      </c>
      <c r="CC4523">
        <v>0</v>
      </c>
      <c r="CD4523">
        <v>0</v>
      </c>
      <c r="CE4523">
        <v>0</v>
      </c>
    </row>
    <row r="4524" spans="1:83" x14ac:dyDescent="0.35">
      <c r="A4524" s="9" t="str">
        <f t="shared" si="70"/>
        <v>558910.801.48</v>
      </c>
      <c r="B4524" s="52" t="e">
        <f>+IF(MATCH(A4524,List!H$10:H$145,0),"Targeted")</f>
        <v>#N/A</v>
      </c>
      <c r="C4524" s="65"/>
      <c r="D4524" s="151"/>
      <c r="E4524" s="16" t="s">
        <v>919</v>
      </c>
      <c r="F4524" s="16" t="s">
        <v>920</v>
      </c>
      <c r="G4524" s="16" t="s">
        <v>826</v>
      </c>
      <c r="H4524" s="16" t="s">
        <v>921</v>
      </c>
      <c r="I4524" s="16" t="s">
        <v>6334</v>
      </c>
      <c r="J4524" s="16" t="s">
        <v>6335</v>
      </c>
      <c r="K4524" s="17" t="s">
        <v>185</v>
      </c>
      <c r="L4524" s="18" t="s">
        <v>6153</v>
      </c>
      <c r="M4524" s="195" t="s">
        <v>6154</v>
      </c>
      <c r="N4524" s="16" t="s">
        <v>6155</v>
      </c>
      <c r="O4524" s="17" t="s">
        <v>304</v>
      </c>
      <c r="P4524" s="17" t="s">
        <v>305</v>
      </c>
      <c r="Q4524" s="17" t="s">
        <v>306</v>
      </c>
      <c r="R4524">
        <v>0</v>
      </c>
      <c r="S4524">
        <v>0</v>
      </c>
      <c r="T4524">
        <v>0</v>
      </c>
      <c r="U4524">
        <v>0</v>
      </c>
      <c r="V4524">
        <v>0</v>
      </c>
      <c r="W4524">
        <v>0</v>
      </c>
      <c r="X4524">
        <v>0</v>
      </c>
      <c r="Y4524">
        <v>0</v>
      </c>
      <c r="Z4524">
        <v>0</v>
      </c>
      <c r="AA4524">
        <v>0</v>
      </c>
      <c r="AB4524">
        <v>0</v>
      </c>
      <c r="AC4524">
        <v>0</v>
      </c>
      <c r="AD4524">
        <v>0</v>
      </c>
      <c r="AE4524">
        <v>0</v>
      </c>
      <c r="AF4524">
        <v>0</v>
      </c>
      <c r="AG4524" s="19">
        <v>0</v>
      </c>
      <c r="AH4524">
        <v>0</v>
      </c>
      <c r="AI4524">
        <v>0</v>
      </c>
      <c r="AJ4524">
        <v>0</v>
      </c>
      <c r="AK4524">
        <v>0</v>
      </c>
      <c r="AL4524">
        <v>0</v>
      </c>
      <c r="AM4524">
        <v>0</v>
      </c>
      <c r="AN4524">
        <v>0</v>
      </c>
      <c r="AO4524">
        <v>0</v>
      </c>
      <c r="AP4524">
        <v>0</v>
      </c>
      <c r="AQ4524">
        <v>0</v>
      </c>
      <c r="AR4524">
        <v>0</v>
      </c>
      <c r="AS4524">
        <v>0</v>
      </c>
      <c r="AT4524">
        <v>0</v>
      </c>
      <c r="AU4524">
        <v>0</v>
      </c>
      <c r="AV4524">
        <v>0</v>
      </c>
      <c r="AW4524">
        <v>0</v>
      </c>
      <c r="AX4524">
        <v>0</v>
      </c>
      <c r="AY4524">
        <v>0</v>
      </c>
      <c r="AZ4524">
        <v>0</v>
      </c>
      <c r="BA4524">
        <v>0</v>
      </c>
      <c r="BB4524">
        <v>0</v>
      </c>
      <c r="BC4524">
        <v>0</v>
      </c>
      <c r="BD4524">
        <v>0</v>
      </c>
      <c r="BE4524">
        <v>0</v>
      </c>
      <c r="BF4524">
        <v>0</v>
      </c>
      <c r="BG4524">
        <v>0</v>
      </c>
      <c r="BH4524">
        <v>0</v>
      </c>
      <c r="BI4524">
        <v>0</v>
      </c>
      <c r="BJ4524">
        <v>0</v>
      </c>
      <c r="BK4524">
        <v>0</v>
      </c>
      <c r="BL4524">
        <v>0</v>
      </c>
      <c r="BM4524">
        <v>0</v>
      </c>
      <c r="BN4524">
        <v>0</v>
      </c>
      <c r="BO4524">
        <v>0</v>
      </c>
      <c r="BP4524">
        <v>0</v>
      </c>
      <c r="BQ4524">
        <v>0</v>
      </c>
      <c r="BR4524">
        <v>0</v>
      </c>
      <c r="BS4524">
        <v>0</v>
      </c>
      <c r="BT4524">
        <v>-1000</v>
      </c>
      <c r="BU4524">
        <v>0</v>
      </c>
      <c r="BV4524">
        <v>0</v>
      </c>
      <c r="BW4524">
        <v>0</v>
      </c>
      <c r="BX4524" s="10">
        <v>0</v>
      </c>
      <c r="BY4524">
        <v>-15000</v>
      </c>
      <c r="BZ4524">
        <v>0</v>
      </c>
      <c r="CA4524">
        <v>0</v>
      </c>
      <c r="CB4524">
        <v>0</v>
      </c>
      <c r="CC4524">
        <v>0</v>
      </c>
      <c r="CD4524">
        <v>0</v>
      </c>
      <c r="CE4524">
        <v>0</v>
      </c>
    </row>
    <row r="4525" spans="1:83" x14ac:dyDescent="0.35">
      <c r="A4525" s="9" t="str">
        <f t="shared" si="70"/>
        <v>8075.801.48</v>
      </c>
      <c r="B4525" s="52" t="e">
        <f>+IF(MATCH(A4525,List!H$10:H$145,0),"Targeted")</f>
        <v>#N/A</v>
      </c>
      <c r="C4525" s="65"/>
      <c r="D4525" s="151" t="s">
        <v>7700</v>
      </c>
      <c r="E4525" s="16" t="s">
        <v>919</v>
      </c>
      <c r="F4525" s="16" t="s">
        <v>920</v>
      </c>
      <c r="G4525" s="16" t="s">
        <v>826</v>
      </c>
      <c r="H4525" s="16" t="s">
        <v>921</v>
      </c>
      <c r="I4525" s="16" t="s">
        <v>6336</v>
      </c>
      <c r="J4525" s="16" t="s">
        <v>6337</v>
      </c>
      <c r="K4525" s="17" t="s">
        <v>185</v>
      </c>
      <c r="L4525" s="18" t="s">
        <v>6153</v>
      </c>
      <c r="M4525" s="195" t="s">
        <v>6154</v>
      </c>
      <c r="N4525" s="16" t="s">
        <v>6155</v>
      </c>
      <c r="O4525" s="17" t="s">
        <v>346</v>
      </c>
      <c r="P4525" s="17" t="s">
        <v>305</v>
      </c>
      <c r="Q4525" s="17" t="s">
        <v>306</v>
      </c>
      <c r="R4525">
        <v>0</v>
      </c>
      <c r="S4525">
        <v>0</v>
      </c>
      <c r="T4525">
        <v>0</v>
      </c>
      <c r="U4525">
        <v>0</v>
      </c>
      <c r="V4525">
        <v>0</v>
      </c>
      <c r="W4525">
        <v>0</v>
      </c>
      <c r="X4525">
        <v>0</v>
      </c>
      <c r="Y4525">
        <v>0</v>
      </c>
      <c r="Z4525">
        <v>0</v>
      </c>
      <c r="AA4525">
        <v>0</v>
      </c>
      <c r="AB4525">
        <v>0</v>
      </c>
      <c r="AC4525">
        <v>0</v>
      </c>
      <c r="AD4525">
        <v>0</v>
      </c>
      <c r="AE4525">
        <v>0</v>
      </c>
      <c r="AF4525">
        <v>0</v>
      </c>
      <c r="AG4525" s="19">
        <v>0</v>
      </c>
      <c r="AH4525">
        <v>0</v>
      </c>
      <c r="AI4525">
        <v>0</v>
      </c>
      <c r="AJ4525">
        <v>0</v>
      </c>
      <c r="AK4525">
        <v>0</v>
      </c>
      <c r="AL4525">
        <v>0</v>
      </c>
      <c r="AM4525">
        <v>0</v>
      </c>
      <c r="AN4525">
        <v>0</v>
      </c>
      <c r="AO4525">
        <v>0</v>
      </c>
      <c r="AP4525">
        <v>0</v>
      </c>
      <c r="AQ4525">
        <v>0</v>
      </c>
      <c r="AR4525">
        <v>0</v>
      </c>
      <c r="AS4525">
        <v>0</v>
      </c>
      <c r="AT4525">
        <v>0</v>
      </c>
      <c r="AU4525">
        <v>0</v>
      </c>
      <c r="AV4525">
        <v>0</v>
      </c>
      <c r="AW4525">
        <v>0</v>
      </c>
      <c r="AX4525">
        <v>0</v>
      </c>
      <c r="AY4525">
        <v>0</v>
      </c>
      <c r="AZ4525">
        <v>0</v>
      </c>
      <c r="BA4525">
        <v>0</v>
      </c>
      <c r="BB4525">
        <v>0</v>
      </c>
      <c r="BC4525">
        <v>0</v>
      </c>
      <c r="BD4525">
        <v>0</v>
      </c>
      <c r="BE4525">
        <v>0</v>
      </c>
      <c r="BF4525">
        <v>0</v>
      </c>
      <c r="BG4525">
        <v>2000</v>
      </c>
      <c r="BH4525">
        <v>2000</v>
      </c>
      <c r="BI4525">
        <v>0</v>
      </c>
      <c r="BJ4525">
        <v>0</v>
      </c>
      <c r="BK4525">
        <v>0</v>
      </c>
      <c r="BL4525">
        <v>0</v>
      </c>
      <c r="BM4525">
        <v>0</v>
      </c>
      <c r="BN4525">
        <v>0</v>
      </c>
      <c r="BO4525">
        <v>0</v>
      </c>
      <c r="BP4525">
        <v>0</v>
      </c>
      <c r="BQ4525">
        <v>0</v>
      </c>
      <c r="BR4525">
        <v>0</v>
      </c>
      <c r="BS4525">
        <v>0</v>
      </c>
      <c r="BT4525">
        <v>0</v>
      </c>
      <c r="BU4525">
        <v>0</v>
      </c>
      <c r="BV4525">
        <v>0</v>
      </c>
      <c r="BW4525">
        <v>0</v>
      </c>
      <c r="BX4525">
        <v>0</v>
      </c>
      <c r="BY4525">
        <v>0</v>
      </c>
      <c r="BZ4525">
        <v>0</v>
      </c>
      <c r="CA4525">
        <v>0</v>
      </c>
      <c r="CB4525">
        <v>0</v>
      </c>
      <c r="CC4525">
        <v>0</v>
      </c>
      <c r="CD4525">
        <v>0</v>
      </c>
      <c r="CE4525">
        <v>0</v>
      </c>
    </row>
    <row r="4526" spans="1:83" x14ac:dyDescent="0.35">
      <c r="A4526" s="9" t="str">
        <f t="shared" si="70"/>
        <v>807510.801.48</v>
      </c>
      <c r="B4526" s="52" t="e">
        <f>+IF(MATCH(A4526,List!H$10:H$145,0),"Targeted")</f>
        <v>#N/A</v>
      </c>
      <c r="C4526" s="65"/>
      <c r="D4526" s="151"/>
      <c r="E4526" s="16" t="s">
        <v>919</v>
      </c>
      <c r="F4526" s="16" t="s">
        <v>920</v>
      </c>
      <c r="G4526" s="16" t="s">
        <v>826</v>
      </c>
      <c r="H4526" s="16" t="s">
        <v>921</v>
      </c>
      <c r="I4526" s="16" t="s">
        <v>6338</v>
      </c>
      <c r="J4526" s="16" t="s">
        <v>6337</v>
      </c>
      <c r="K4526" s="17" t="s">
        <v>185</v>
      </c>
      <c r="L4526" s="18" t="s">
        <v>6153</v>
      </c>
      <c r="M4526" s="195" t="s">
        <v>6154</v>
      </c>
      <c r="N4526" s="16" t="s">
        <v>6155</v>
      </c>
      <c r="O4526" s="17" t="s">
        <v>304</v>
      </c>
      <c r="P4526" s="17" t="s">
        <v>305</v>
      </c>
      <c r="Q4526" s="17" t="s">
        <v>306</v>
      </c>
      <c r="R4526">
        <v>0</v>
      </c>
      <c r="S4526">
        <v>0</v>
      </c>
      <c r="T4526">
        <v>0</v>
      </c>
      <c r="U4526">
        <v>0</v>
      </c>
      <c r="V4526">
        <v>0</v>
      </c>
      <c r="W4526">
        <v>0</v>
      </c>
      <c r="X4526">
        <v>0</v>
      </c>
      <c r="Y4526">
        <v>0</v>
      </c>
      <c r="Z4526">
        <v>0</v>
      </c>
      <c r="AA4526">
        <v>0</v>
      </c>
      <c r="AB4526">
        <v>0</v>
      </c>
      <c r="AC4526">
        <v>0</v>
      </c>
      <c r="AD4526">
        <v>0</v>
      </c>
      <c r="AE4526">
        <v>0</v>
      </c>
      <c r="AF4526">
        <v>0</v>
      </c>
      <c r="AG4526" s="19">
        <v>0</v>
      </c>
      <c r="AH4526">
        <v>0</v>
      </c>
      <c r="AI4526">
        <v>0</v>
      </c>
      <c r="AJ4526">
        <v>0</v>
      </c>
      <c r="AK4526">
        <v>0</v>
      </c>
      <c r="AL4526">
        <v>0</v>
      </c>
      <c r="AM4526">
        <v>0</v>
      </c>
      <c r="AN4526">
        <v>0</v>
      </c>
      <c r="AO4526">
        <v>0</v>
      </c>
      <c r="AP4526">
        <v>0</v>
      </c>
      <c r="AQ4526">
        <v>0</v>
      </c>
      <c r="AR4526">
        <v>0</v>
      </c>
      <c r="AS4526">
        <v>0</v>
      </c>
      <c r="AT4526">
        <v>0</v>
      </c>
      <c r="AU4526">
        <v>0</v>
      </c>
      <c r="AV4526">
        <v>0</v>
      </c>
      <c r="AW4526">
        <v>0</v>
      </c>
      <c r="AX4526">
        <v>0</v>
      </c>
      <c r="AY4526">
        <v>0</v>
      </c>
      <c r="AZ4526">
        <v>0</v>
      </c>
      <c r="BA4526">
        <v>0</v>
      </c>
      <c r="BB4526">
        <v>0</v>
      </c>
      <c r="BC4526">
        <v>0</v>
      </c>
      <c r="BD4526">
        <v>0</v>
      </c>
      <c r="BE4526">
        <v>0</v>
      </c>
      <c r="BF4526">
        <v>-1000</v>
      </c>
      <c r="BG4526">
        <v>-4000</v>
      </c>
      <c r="BH4526">
        <v>0</v>
      </c>
      <c r="BI4526">
        <v>0</v>
      </c>
      <c r="BJ4526">
        <v>0</v>
      </c>
      <c r="BK4526">
        <v>0</v>
      </c>
      <c r="BL4526">
        <v>0</v>
      </c>
      <c r="BM4526">
        <v>0</v>
      </c>
      <c r="BN4526">
        <v>0</v>
      </c>
      <c r="BO4526">
        <v>0</v>
      </c>
      <c r="BP4526">
        <v>0</v>
      </c>
      <c r="BQ4526">
        <v>0</v>
      </c>
      <c r="BR4526">
        <v>0</v>
      </c>
      <c r="BS4526">
        <v>0</v>
      </c>
      <c r="BT4526">
        <v>0</v>
      </c>
      <c r="BU4526">
        <v>0</v>
      </c>
      <c r="BV4526">
        <v>0</v>
      </c>
      <c r="BW4526">
        <v>0</v>
      </c>
      <c r="BX4526" s="10">
        <v>0</v>
      </c>
      <c r="BY4526">
        <v>0</v>
      </c>
      <c r="BZ4526">
        <v>0</v>
      </c>
      <c r="CA4526">
        <v>0</v>
      </c>
      <c r="CB4526">
        <v>0</v>
      </c>
      <c r="CC4526">
        <v>0</v>
      </c>
      <c r="CD4526">
        <v>0</v>
      </c>
      <c r="CE4526">
        <v>0</v>
      </c>
    </row>
    <row r="4527" spans="1:83" x14ac:dyDescent="0.35">
      <c r="A4527" s="9" t="str">
        <f t="shared" si="70"/>
        <v>8270.801.09</v>
      </c>
      <c r="B4527" s="52" t="e">
        <f>+IF(MATCH(A4527,List!H$10:H$145,0),"Targeted")</f>
        <v>#N/A</v>
      </c>
      <c r="C4527" s="65"/>
      <c r="D4527" s="151" t="s">
        <v>7700</v>
      </c>
      <c r="E4527" s="16" t="s">
        <v>919</v>
      </c>
      <c r="F4527" s="16" t="s">
        <v>920</v>
      </c>
      <c r="G4527" s="16" t="s">
        <v>826</v>
      </c>
      <c r="H4527" s="16" t="s">
        <v>921</v>
      </c>
      <c r="I4527" s="16" t="s">
        <v>6339</v>
      </c>
      <c r="J4527" s="16" t="s">
        <v>6340</v>
      </c>
      <c r="K4527" s="17" t="s">
        <v>1510</v>
      </c>
      <c r="L4527" s="18" t="s">
        <v>6153</v>
      </c>
      <c r="M4527" s="195" t="s">
        <v>6154</v>
      </c>
      <c r="N4527" s="16" t="s">
        <v>6155</v>
      </c>
      <c r="O4527" s="17" t="s">
        <v>346</v>
      </c>
      <c r="P4527" s="17" t="s">
        <v>305</v>
      </c>
      <c r="Q4527" s="17" t="s">
        <v>306</v>
      </c>
      <c r="R4527">
        <v>0</v>
      </c>
      <c r="S4527">
        <v>0</v>
      </c>
      <c r="T4527">
        <v>0</v>
      </c>
      <c r="U4527">
        <v>0</v>
      </c>
      <c r="V4527">
        <v>0</v>
      </c>
      <c r="W4527">
        <v>0</v>
      </c>
      <c r="X4527">
        <v>0</v>
      </c>
      <c r="Y4527">
        <v>0</v>
      </c>
      <c r="Z4527">
        <v>0</v>
      </c>
      <c r="AA4527">
        <v>0</v>
      </c>
      <c r="AB4527">
        <v>0</v>
      </c>
      <c r="AC4527">
        <v>0</v>
      </c>
      <c r="AD4527">
        <v>0</v>
      </c>
      <c r="AE4527">
        <v>0</v>
      </c>
      <c r="AF4527">
        <v>0</v>
      </c>
      <c r="AG4527" s="19">
        <v>0</v>
      </c>
      <c r="AH4527">
        <v>0</v>
      </c>
      <c r="AI4527">
        <v>0</v>
      </c>
      <c r="AJ4527">
        <v>0</v>
      </c>
      <c r="AK4527">
        <v>0</v>
      </c>
      <c r="AL4527">
        <v>0</v>
      </c>
      <c r="AM4527">
        <v>0</v>
      </c>
      <c r="AN4527">
        <v>0</v>
      </c>
      <c r="AO4527">
        <v>0</v>
      </c>
      <c r="AP4527">
        <v>0</v>
      </c>
      <c r="AQ4527">
        <v>0</v>
      </c>
      <c r="AR4527">
        <v>0</v>
      </c>
      <c r="AS4527">
        <v>0</v>
      </c>
      <c r="AT4527">
        <v>0</v>
      </c>
      <c r="AU4527">
        <v>0</v>
      </c>
      <c r="AV4527">
        <v>43</v>
      </c>
      <c r="AW4527">
        <v>0</v>
      </c>
      <c r="AX4527">
        <v>0</v>
      </c>
      <c r="AY4527">
        <v>0</v>
      </c>
      <c r="AZ4527">
        <v>0</v>
      </c>
      <c r="BA4527">
        <v>0</v>
      </c>
      <c r="BB4527">
        <v>0</v>
      </c>
      <c r="BC4527">
        <v>0</v>
      </c>
      <c r="BD4527">
        <v>0</v>
      </c>
      <c r="BE4527">
        <v>0</v>
      </c>
      <c r="BF4527">
        <v>0</v>
      </c>
      <c r="BG4527">
        <v>0</v>
      </c>
      <c r="BH4527">
        <v>0</v>
      </c>
      <c r="BI4527">
        <v>0</v>
      </c>
      <c r="BJ4527">
        <v>0</v>
      </c>
      <c r="BK4527">
        <v>0</v>
      </c>
      <c r="BL4527">
        <v>0</v>
      </c>
      <c r="BM4527">
        <v>0</v>
      </c>
      <c r="BN4527">
        <v>0</v>
      </c>
      <c r="BO4527">
        <v>0</v>
      </c>
      <c r="BP4527">
        <v>0</v>
      </c>
      <c r="BQ4527">
        <v>0</v>
      </c>
      <c r="BR4527">
        <v>0</v>
      </c>
      <c r="BS4527">
        <v>0</v>
      </c>
      <c r="BT4527">
        <v>0</v>
      </c>
      <c r="BU4527">
        <v>0</v>
      </c>
      <c r="BV4527">
        <v>0</v>
      </c>
      <c r="BW4527">
        <v>0</v>
      </c>
      <c r="BX4527">
        <v>0</v>
      </c>
      <c r="BY4527">
        <v>0</v>
      </c>
      <c r="BZ4527">
        <v>0</v>
      </c>
      <c r="CA4527">
        <v>0</v>
      </c>
      <c r="CB4527">
        <v>0</v>
      </c>
      <c r="CC4527">
        <v>0</v>
      </c>
      <c r="CD4527">
        <v>0</v>
      </c>
      <c r="CE4527">
        <v>0</v>
      </c>
    </row>
    <row r="4528" spans="1:83" x14ac:dyDescent="0.35">
      <c r="A4528" s="9" t="str">
        <f t="shared" si="70"/>
        <v>8270.801.09</v>
      </c>
      <c r="B4528" s="52" t="e">
        <f>+IF(MATCH(A4528,List!H$10:H$145,0),"Targeted")</f>
        <v>#N/A</v>
      </c>
      <c r="C4528" s="65"/>
      <c r="D4528" s="151"/>
      <c r="E4528" s="16" t="s">
        <v>919</v>
      </c>
      <c r="F4528" s="16" t="s">
        <v>920</v>
      </c>
      <c r="G4528" s="16" t="s">
        <v>826</v>
      </c>
      <c r="H4528" s="16" t="s">
        <v>921</v>
      </c>
      <c r="I4528" s="16" t="s">
        <v>6339</v>
      </c>
      <c r="J4528" s="16" t="s">
        <v>6340</v>
      </c>
      <c r="K4528" s="17" t="s">
        <v>1510</v>
      </c>
      <c r="L4528" s="18" t="s">
        <v>6153</v>
      </c>
      <c r="M4528" s="195" t="s">
        <v>6154</v>
      </c>
      <c r="N4528" s="16" t="s">
        <v>6155</v>
      </c>
      <c r="O4528" s="17" t="s">
        <v>304</v>
      </c>
      <c r="P4528" s="17" t="s">
        <v>305</v>
      </c>
      <c r="Q4528" s="17" t="s">
        <v>306</v>
      </c>
      <c r="R4528">
        <v>0</v>
      </c>
      <c r="S4528">
        <v>0</v>
      </c>
      <c r="T4528">
        <v>0</v>
      </c>
      <c r="U4528">
        <v>0</v>
      </c>
      <c r="V4528">
        <v>0</v>
      </c>
      <c r="W4528">
        <v>0</v>
      </c>
      <c r="X4528">
        <v>0</v>
      </c>
      <c r="Y4528">
        <v>0</v>
      </c>
      <c r="Z4528">
        <v>0</v>
      </c>
      <c r="AA4528">
        <v>0</v>
      </c>
      <c r="AB4528">
        <v>0</v>
      </c>
      <c r="AC4528">
        <v>0</v>
      </c>
      <c r="AD4528">
        <v>0</v>
      </c>
      <c r="AE4528">
        <v>0</v>
      </c>
      <c r="AF4528">
        <v>0</v>
      </c>
      <c r="AG4528" s="19">
        <v>0</v>
      </c>
      <c r="AH4528">
        <v>0</v>
      </c>
      <c r="AI4528">
        <v>0</v>
      </c>
      <c r="AJ4528">
        <v>0</v>
      </c>
      <c r="AK4528">
        <v>0</v>
      </c>
      <c r="AL4528">
        <v>0</v>
      </c>
      <c r="AM4528">
        <v>0</v>
      </c>
      <c r="AN4528">
        <v>0</v>
      </c>
      <c r="AO4528">
        <v>0</v>
      </c>
      <c r="AP4528">
        <v>0</v>
      </c>
      <c r="AQ4528">
        <v>0</v>
      </c>
      <c r="AR4528">
        <v>0</v>
      </c>
      <c r="AS4528">
        <v>0</v>
      </c>
      <c r="AT4528">
        <v>0</v>
      </c>
      <c r="AU4528">
        <v>0</v>
      </c>
      <c r="AV4528">
        <v>0</v>
      </c>
      <c r="AW4528">
        <v>282</v>
      </c>
      <c r="AX4528">
        <v>977</v>
      </c>
      <c r="AY4528">
        <v>41</v>
      </c>
      <c r="AZ4528">
        <v>0</v>
      </c>
      <c r="BA4528">
        <v>0</v>
      </c>
      <c r="BB4528">
        <v>0</v>
      </c>
      <c r="BC4528">
        <v>0</v>
      </c>
      <c r="BD4528">
        <v>0</v>
      </c>
      <c r="BE4528">
        <v>0</v>
      </c>
      <c r="BF4528">
        <v>0</v>
      </c>
      <c r="BG4528">
        <v>0</v>
      </c>
      <c r="BH4528">
        <v>0</v>
      </c>
      <c r="BI4528">
        <v>0</v>
      </c>
      <c r="BJ4528">
        <v>0</v>
      </c>
      <c r="BK4528">
        <v>0</v>
      </c>
      <c r="BL4528">
        <v>0</v>
      </c>
      <c r="BM4528">
        <v>0</v>
      </c>
      <c r="BN4528">
        <v>0</v>
      </c>
      <c r="BO4528">
        <v>0</v>
      </c>
      <c r="BP4528">
        <v>0</v>
      </c>
      <c r="BQ4528">
        <v>0</v>
      </c>
      <c r="BR4528">
        <v>0</v>
      </c>
      <c r="BS4528">
        <v>0</v>
      </c>
      <c r="BT4528">
        <v>0</v>
      </c>
      <c r="BU4528">
        <v>0</v>
      </c>
      <c r="BV4528">
        <v>0</v>
      </c>
      <c r="BW4528">
        <v>0</v>
      </c>
      <c r="BX4528" s="10">
        <v>0</v>
      </c>
      <c r="BY4528">
        <v>0</v>
      </c>
      <c r="BZ4528">
        <v>0</v>
      </c>
      <c r="CA4528">
        <v>0</v>
      </c>
      <c r="CB4528">
        <v>0</v>
      </c>
      <c r="CC4528">
        <v>0</v>
      </c>
      <c r="CD4528">
        <v>0</v>
      </c>
      <c r="CE4528">
        <v>0</v>
      </c>
    </row>
    <row r="4529" spans="1:83" x14ac:dyDescent="0.35">
      <c r="A4529" s="9" t="str">
        <f t="shared" si="70"/>
        <v>827010.801.09</v>
      </c>
      <c r="B4529" s="52" t="e">
        <f>+IF(MATCH(A4529,List!H$10:H$145,0),"Targeted")</f>
        <v>#N/A</v>
      </c>
      <c r="C4529" s="65"/>
      <c r="D4529" s="151"/>
      <c r="E4529" s="16" t="s">
        <v>919</v>
      </c>
      <c r="F4529" s="16" t="s">
        <v>920</v>
      </c>
      <c r="G4529" s="16" t="s">
        <v>826</v>
      </c>
      <c r="H4529" s="16" t="s">
        <v>921</v>
      </c>
      <c r="I4529" s="16" t="s">
        <v>6341</v>
      </c>
      <c r="J4529" s="16" t="s">
        <v>6342</v>
      </c>
      <c r="K4529" s="17" t="s">
        <v>1510</v>
      </c>
      <c r="L4529" s="18" t="s">
        <v>6153</v>
      </c>
      <c r="M4529" s="195" t="s">
        <v>6154</v>
      </c>
      <c r="N4529" s="16" t="s">
        <v>6155</v>
      </c>
      <c r="O4529" s="17" t="s">
        <v>304</v>
      </c>
      <c r="P4529" s="17" t="s">
        <v>305</v>
      </c>
      <c r="Q4529" s="17" t="s">
        <v>306</v>
      </c>
      <c r="R4529">
        <v>0</v>
      </c>
      <c r="S4529">
        <v>0</v>
      </c>
      <c r="T4529">
        <v>0</v>
      </c>
      <c r="U4529">
        <v>0</v>
      </c>
      <c r="V4529">
        <v>0</v>
      </c>
      <c r="W4529">
        <v>0</v>
      </c>
      <c r="X4529">
        <v>0</v>
      </c>
      <c r="Y4529">
        <v>0</v>
      </c>
      <c r="Z4529">
        <v>0</v>
      </c>
      <c r="AA4529">
        <v>0</v>
      </c>
      <c r="AB4529">
        <v>0</v>
      </c>
      <c r="AC4529">
        <v>0</v>
      </c>
      <c r="AD4529">
        <v>0</v>
      </c>
      <c r="AE4529">
        <v>0</v>
      </c>
      <c r="AF4529">
        <v>0</v>
      </c>
      <c r="AG4529" s="19">
        <v>0</v>
      </c>
      <c r="AH4529">
        <v>0</v>
      </c>
      <c r="AI4529">
        <v>0</v>
      </c>
      <c r="AJ4529">
        <v>0</v>
      </c>
      <c r="AK4529">
        <v>0</v>
      </c>
      <c r="AL4529">
        <v>0</v>
      </c>
      <c r="AM4529">
        <v>0</v>
      </c>
      <c r="AN4529">
        <v>0</v>
      </c>
      <c r="AO4529">
        <v>0</v>
      </c>
      <c r="AP4529">
        <v>0</v>
      </c>
      <c r="AQ4529">
        <v>0</v>
      </c>
      <c r="AR4529">
        <v>0</v>
      </c>
      <c r="AS4529">
        <v>0</v>
      </c>
      <c r="AT4529">
        <v>0</v>
      </c>
      <c r="AU4529">
        <v>-75</v>
      </c>
      <c r="AV4529">
        <v>-100</v>
      </c>
      <c r="AW4529">
        <v>-475</v>
      </c>
      <c r="AX4529">
        <v>-695</v>
      </c>
      <c r="AY4529">
        <v>0</v>
      </c>
      <c r="AZ4529">
        <v>0</v>
      </c>
      <c r="BA4529">
        <v>0</v>
      </c>
      <c r="BB4529">
        <v>0</v>
      </c>
      <c r="BC4529">
        <v>0</v>
      </c>
      <c r="BD4529">
        <v>0</v>
      </c>
      <c r="BE4529">
        <v>0</v>
      </c>
      <c r="BF4529">
        <v>0</v>
      </c>
      <c r="BG4529">
        <v>0</v>
      </c>
      <c r="BH4529">
        <v>0</v>
      </c>
      <c r="BI4529">
        <v>0</v>
      </c>
      <c r="BJ4529">
        <v>0</v>
      </c>
      <c r="BK4529">
        <v>0</v>
      </c>
      <c r="BL4529">
        <v>0</v>
      </c>
      <c r="BM4529">
        <v>0</v>
      </c>
      <c r="BN4529">
        <v>0</v>
      </c>
      <c r="BO4529">
        <v>0</v>
      </c>
      <c r="BP4529">
        <v>0</v>
      </c>
      <c r="BQ4529">
        <v>0</v>
      </c>
      <c r="BR4529">
        <v>0</v>
      </c>
      <c r="BS4529">
        <v>0</v>
      </c>
      <c r="BT4529">
        <v>0</v>
      </c>
      <c r="BU4529">
        <v>0</v>
      </c>
      <c r="BV4529">
        <v>0</v>
      </c>
      <c r="BW4529">
        <v>0</v>
      </c>
      <c r="BX4529" s="10">
        <v>0</v>
      </c>
      <c r="BY4529">
        <v>0</v>
      </c>
      <c r="BZ4529">
        <v>0</v>
      </c>
      <c r="CA4529">
        <v>0</v>
      </c>
      <c r="CB4529">
        <v>0</v>
      </c>
      <c r="CC4529">
        <v>0</v>
      </c>
      <c r="CD4529">
        <v>0</v>
      </c>
      <c r="CE4529">
        <v>0</v>
      </c>
    </row>
    <row r="4530" spans="1:83" x14ac:dyDescent="0.35">
      <c r="A4530" s="9" t="str">
        <f t="shared" si="70"/>
        <v>8275.801.09</v>
      </c>
      <c r="B4530" s="52" t="e">
        <f>+IF(MATCH(A4530,List!H$10:H$145,0),"Targeted")</f>
        <v>#N/A</v>
      </c>
      <c r="C4530" s="65"/>
      <c r="D4530" s="151"/>
      <c r="E4530" s="16" t="s">
        <v>919</v>
      </c>
      <c r="F4530" s="16" t="s">
        <v>920</v>
      </c>
      <c r="G4530" s="16" t="s">
        <v>826</v>
      </c>
      <c r="H4530" s="16" t="s">
        <v>921</v>
      </c>
      <c r="I4530" s="16" t="s">
        <v>6343</v>
      </c>
      <c r="J4530" s="16" t="s">
        <v>6344</v>
      </c>
      <c r="K4530" s="17" t="s">
        <v>1510</v>
      </c>
      <c r="L4530" s="18" t="s">
        <v>6153</v>
      </c>
      <c r="M4530" s="195" t="s">
        <v>6154</v>
      </c>
      <c r="N4530" s="16" t="s">
        <v>6155</v>
      </c>
      <c r="O4530" s="17" t="s">
        <v>304</v>
      </c>
      <c r="P4530" s="17" t="s">
        <v>305</v>
      </c>
      <c r="Q4530" s="17" t="s">
        <v>306</v>
      </c>
      <c r="R4530">
        <v>0</v>
      </c>
      <c r="S4530">
        <v>0</v>
      </c>
      <c r="T4530">
        <v>0</v>
      </c>
      <c r="U4530">
        <v>0</v>
      </c>
      <c r="V4530">
        <v>0</v>
      </c>
      <c r="W4530">
        <v>0</v>
      </c>
      <c r="X4530">
        <v>0</v>
      </c>
      <c r="Y4530">
        <v>0</v>
      </c>
      <c r="Z4530">
        <v>0</v>
      </c>
      <c r="AA4530">
        <v>0</v>
      </c>
      <c r="AB4530">
        <v>0</v>
      </c>
      <c r="AC4530">
        <v>0</v>
      </c>
      <c r="AD4530">
        <v>0</v>
      </c>
      <c r="AE4530">
        <v>0</v>
      </c>
      <c r="AF4530">
        <v>0</v>
      </c>
      <c r="AG4530" s="19">
        <v>0</v>
      </c>
      <c r="AH4530">
        <v>0</v>
      </c>
      <c r="AI4530">
        <v>0</v>
      </c>
      <c r="AJ4530">
        <v>0</v>
      </c>
      <c r="AK4530">
        <v>0</v>
      </c>
      <c r="AL4530">
        <v>0</v>
      </c>
      <c r="AM4530">
        <v>0</v>
      </c>
      <c r="AN4530">
        <v>0</v>
      </c>
      <c r="AO4530">
        <v>0</v>
      </c>
      <c r="AP4530">
        <v>0</v>
      </c>
      <c r="AQ4530">
        <v>0</v>
      </c>
      <c r="AR4530">
        <v>0</v>
      </c>
      <c r="AS4530">
        <v>0</v>
      </c>
      <c r="AT4530">
        <v>295</v>
      </c>
      <c r="AU4530">
        <v>593</v>
      </c>
      <c r="AV4530">
        <v>601</v>
      </c>
      <c r="AW4530">
        <v>646</v>
      </c>
      <c r="AX4530">
        <v>650</v>
      </c>
      <c r="AY4530">
        <v>611</v>
      </c>
      <c r="AZ4530">
        <v>0</v>
      </c>
      <c r="BA4530">
        <v>1000</v>
      </c>
      <c r="BB4530">
        <v>1000</v>
      </c>
      <c r="BC4530">
        <v>1000</v>
      </c>
      <c r="BD4530">
        <v>1000</v>
      </c>
      <c r="BE4530">
        <v>1000</v>
      </c>
      <c r="BF4530">
        <v>2000</v>
      </c>
      <c r="BG4530">
        <v>1000</v>
      </c>
      <c r="BH4530">
        <v>0</v>
      </c>
      <c r="BI4530">
        <v>3000</v>
      </c>
      <c r="BJ4530">
        <v>3000</v>
      </c>
      <c r="BK4530">
        <v>1000</v>
      </c>
      <c r="BL4530">
        <v>1000</v>
      </c>
      <c r="BM4530">
        <v>2000</v>
      </c>
      <c r="BN4530">
        <v>1000</v>
      </c>
      <c r="BO4530">
        <v>1000</v>
      </c>
      <c r="BP4530">
        <v>1000</v>
      </c>
      <c r="BQ4530">
        <v>1000</v>
      </c>
      <c r="BR4530">
        <v>1000</v>
      </c>
      <c r="BS4530">
        <v>0</v>
      </c>
      <c r="BT4530">
        <v>0</v>
      </c>
      <c r="BU4530">
        <v>0</v>
      </c>
      <c r="BV4530">
        <v>0</v>
      </c>
      <c r="BW4530">
        <v>2000</v>
      </c>
      <c r="BX4530" s="10">
        <v>2000</v>
      </c>
      <c r="BY4530">
        <v>1000</v>
      </c>
      <c r="BZ4530">
        <v>1000</v>
      </c>
      <c r="CA4530">
        <v>1000</v>
      </c>
      <c r="CB4530">
        <v>1000</v>
      </c>
      <c r="CC4530">
        <v>1000</v>
      </c>
      <c r="CD4530">
        <v>1000</v>
      </c>
      <c r="CE4530">
        <v>1000</v>
      </c>
    </row>
    <row r="4531" spans="1:83" x14ac:dyDescent="0.35">
      <c r="A4531" s="9" t="str">
        <f t="shared" si="70"/>
        <v>827510.801.09</v>
      </c>
      <c r="B4531" s="52" t="e">
        <f>+IF(MATCH(A4531,List!H$10:H$145,0),"Targeted")</f>
        <v>#N/A</v>
      </c>
      <c r="C4531" s="65"/>
      <c r="D4531" s="151"/>
      <c r="E4531" s="16" t="s">
        <v>919</v>
      </c>
      <c r="F4531" s="16" t="s">
        <v>920</v>
      </c>
      <c r="G4531" s="16" t="s">
        <v>826</v>
      </c>
      <c r="H4531" s="16" t="s">
        <v>921</v>
      </c>
      <c r="I4531" s="16" t="s">
        <v>6345</v>
      </c>
      <c r="J4531" s="16" t="s">
        <v>6346</v>
      </c>
      <c r="K4531" s="17" t="s">
        <v>1510</v>
      </c>
      <c r="L4531" s="18" t="s">
        <v>6153</v>
      </c>
      <c r="M4531" s="195" t="s">
        <v>6154</v>
      </c>
      <c r="N4531" s="16" t="s">
        <v>6155</v>
      </c>
      <c r="O4531" s="17" t="s">
        <v>304</v>
      </c>
      <c r="P4531" s="17" t="s">
        <v>305</v>
      </c>
      <c r="Q4531" s="17" t="s">
        <v>306</v>
      </c>
      <c r="R4531">
        <v>0</v>
      </c>
      <c r="S4531">
        <v>0</v>
      </c>
      <c r="T4531">
        <v>0</v>
      </c>
      <c r="U4531">
        <v>0</v>
      </c>
      <c r="V4531">
        <v>0</v>
      </c>
      <c r="W4531">
        <v>0</v>
      </c>
      <c r="X4531">
        <v>0</v>
      </c>
      <c r="Y4531">
        <v>0</v>
      </c>
      <c r="Z4531">
        <v>0</v>
      </c>
      <c r="AA4531">
        <v>0</v>
      </c>
      <c r="AB4531">
        <v>0</v>
      </c>
      <c r="AC4531">
        <v>0</v>
      </c>
      <c r="AD4531">
        <v>0</v>
      </c>
      <c r="AE4531">
        <v>0</v>
      </c>
      <c r="AF4531">
        <v>0</v>
      </c>
      <c r="AG4531" s="19">
        <v>0</v>
      </c>
      <c r="AH4531">
        <v>0</v>
      </c>
      <c r="AI4531">
        <v>0</v>
      </c>
      <c r="AJ4531">
        <v>0</v>
      </c>
      <c r="AK4531">
        <v>0</v>
      </c>
      <c r="AL4531">
        <v>0</v>
      </c>
      <c r="AM4531">
        <v>0</v>
      </c>
      <c r="AN4531">
        <v>0</v>
      </c>
      <c r="AO4531">
        <v>0</v>
      </c>
      <c r="AP4531">
        <v>0</v>
      </c>
      <c r="AQ4531">
        <v>0</v>
      </c>
      <c r="AR4531">
        <v>0</v>
      </c>
      <c r="AS4531">
        <v>0</v>
      </c>
      <c r="AT4531">
        <v>-7500</v>
      </c>
      <c r="AU4531">
        <v>0</v>
      </c>
      <c r="AV4531">
        <v>-6</v>
      </c>
      <c r="AW4531">
        <v>0</v>
      </c>
      <c r="AX4531">
        <v>0</v>
      </c>
      <c r="AY4531">
        <v>-128</v>
      </c>
      <c r="AZ4531">
        <v>0</v>
      </c>
      <c r="BA4531">
        <v>0</v>
      </c>
      <c r="BB4531">
        <v>0</v>
      </c>
      <c r="BC4531">
        <v>0</v>
      </c>
      <c r="BD4531">
        <v>0</v>
      </c>
      <c r="BE4531">
        <v>0</v>
      </c>
      <c r="BF4531">
        <v>0</v>
      </c>
      <c r="BG4531">
        <v>-1000</v>
      </c>
      <c r="BH4531">
        <v>0</v>
      </c>
      <c r="BI4531">
        <v>-1000</v>
      </c>
      <c r="BJ4531">
        <v>-1000</v>
      </c>
      <c r="BK4531">
        <v>-1000</v>
      </c>
      <c r="BL4531">
        <v>-1000</v>
      </c>
      <c r="BM4531">
        <v>-1000</v>
      </c>
      <c r="BN4531">
        <v>-1000</v>
      </c>
      <c r="BO4531">
        <v>-1000</v>
      </c>
      <c r="BP4531">
        <v>-1000</v>
      </c>
      <c r="BQ4531">
        <v>-1000</v>
      </c>
      <c r="BR4531">
        <v>0</v>
      </c>
      <c r="BS4531">
        <v>0</v>
      </c>
      <c r="BT4531">
        <v>-1000</v>
      </c>
      <c r="BU4531">
        <v>-1000</v>
      </c>
      <c r="BV4531">
        <v>-1000</v>
      </c>
      <c r="BW4531">
        <v>-1000</v>
      </c>
      <c r="BX4531" s="10">
        <v>-1000</v>
      </c>
      <c r="BY4531">
        <v>-1000</v>
      </c>
      <c r="BZ4531">
        <v>-1000</v>
      </c>
      <c r="CA4531">
        <v>-1000</v>
      </c>
      <c r="CB4531">
        <v>-1000</v>
      </c>
      <c r="CC4531">
        <v>-1000</v>
      </c>
      <c r="CD4531">
        <v>-1000</v>
      </c>
      <c r="CE4531">
        <v>-1000</v>
      </c>
    </row>
    <row r="4532" spans="1:83" x14ac:dyDescent="0.35">
      <c r="A4532" s="9" t="str">
        <f t="shared" si="70"/>
        <v>827530.801.09</v>
      </c>
      <c r="B4532" s="52" t="e">
        <f>+IF(MATCH(A4532,List!H$10:H$145,0),"Targeted")</f>
        <v>#N/A</v>
      </c>
      <c r="C4532" s="65"/>
      <c r="D4532" s="151"/>
      <c r="E4532" s="16" t="s">
        <v>919</v>
      </c>
      <c r="F4532" s="16" t="s">
        <v>920</v>
      </c>
      <c r="G4532" s="16" t="s">
        <v>826</v>
      </c>
      <c r="H4532" s="16" t="s">
        <v>921</v>
      </c>
      <c r="I4532" s="16" t="s">
        <v>6347</v>
      </c>
      <c r="J4532" s="16" t="s">
        <v>6348</v>
      </c>
      <c r="K4532" s="17" t="s">
        <v>1510</v>
      </c>
      <c r="L4532" s="18" t="s">
        <v>6153</v>
      </c>
      <c r="M4532" s="195" t="s">
        <v>6154</v>
      </c>
      <c r="N4532" s="16" t="s">
        <v>6155</v>
      </c>
      <c r="O4532" s="17" t="s">
        <v>304</v>
      </c>
      <c r="P4532" s="17" t="s">
        <v>305</v>
      </c>
      <c r="Q4532" s="17" t="s">
        <v>306</v>
      </c>
      <c r="R4532">
        <v>0</v>
      </c>
      <c r="S4532">
        <v>0</v>
      </c>
      <c r="T4532">
        <v>0</v>
      </c>
      <c r="U4532">
        <v>0</v>
      </c>
      <c r="V4532">
        <v>0</v>
      </c>
      <c r="W4532">
        <v>0</v>
      </c>
      <c r="X4532">
        <v>0</v>
      </c>
      <c r="Y4532">
        <v>0</v>
      </c>
      <c r="Z4532">
        <v>0</v>
      </c>
      <c r="AA4532">
        <v>0</v>
      </c>
      <c r="AB4532">
        <v>0</v>
      </c>
      <c r="AC4532">
        <v>0</v>
      </c>
      <c r="AD4532">
        <v>0</v>
      </c>
      <c r="AE4532">
        <v>0</v>
      </c>
      <c r="AF4532">
        <v>0</v>
      </c>
      <c r="AG4532" s="19">
        <v>0</v>
      </c>
      <c r="AH4532">
        <v>0</v>
      </c>
      <c r="AI4532">
        <v>0</v>
      </c>
      <c r="AJ4532">
        <v>0</v>
      </c>
      <c r="AK4532">
        <v>0</v>
      </c>
      <c r="AL4532">
        <v>0</v>
      </c>
      <c r="AM4532">
        <v>0</v>
      </c>
      <c r="AN4532">
        <v>0</v>
      </c>
      <c r="AO4532">
        <v>0</v>
      </c>
      <c r="AP4532">
        <v>0</v>
      </c>
      <c r="AQ4532">
        <v>0</v>
      </c>
      <c r="AR4532">
        <v>0</v>
      </c>
      <c r="AS4532">
        <v>0</v>
      </c>
      <c r="AT4532">
        <v>-1</v>
      </c>
      <c r="AU4532">
        <v>-19</v>
      </c>
      <c r="AV4532">
        <v>-19</v>
      </c>
      <c r="AW4532">
        <v>0</v>
      </c>
      <c r="AX4532">
        <v>0</v>
      </c>
      <c r="AY4532">
        <v>0</v>
      </c>
      <c r="AZ4532">
        <v>0</v>
      </c>
      <c r="BA4532">
        <v>0</v>
      </c>
      <c r="BB4532">
        <v>0</v>
      </c>
      <c r="BC4532">
        <v>0</v>
      </c>
      <c r="BD4532">
        <v>0</v>
      </c>
      <c r="BE4532">
        <v>0</v>
      </c>
      <c r="BF4532">
        <v>0</v>
      </c>
      <c r="BG4532">
        <v>0</v>
      </c>
      <c r="BH4532">
        <v>0</v>
      </c>
      <c r="BI4532">
        <v>0</v>
      </c>
      <c r="BJ4532">
        <v>0</v>
      </c>
      <c r="BK4532">
        <v>0</v>
      </c>
      <c r="BL4532">
        <v>0</v>
      </c>
      <c r="BM4532">
        <v>0</v>
      </c>
      <c r="BN4532">
        <v>0</v>
      </c>
      <c r="BO4532">
        <v>0</v>
      </c>
      <c r="BP4532">
        <v>0</v>
      </c>
      <c r="BQ4532">
        <v>0</v>
      </c>
      <c r="BR4532">
        <v>0</v>
      </c>
      <c r="BS4532">
        <v>0</v>
      </c>
      <c r="BT4532">
        <v>0</v>
      </c>
      <c r="BU4532">
        <v>0</v>
      </c>
      <c r="BV4532">
        <v>0</v>
      </c>
      <c r="BW4532">
        <v>0</v>
      </c>
      <c r="BX4532" s="10">
        <v>0</v>
      </c>
      <c r="BY4532">
        <v>0</v>
      </c>
      <c r="BZ4532">
        <v>0</v>
      </c>
      <c r="CA4532">
        <v>0</v>
      </c>
      <c r="CB4532">
        <v>0</v>
      </c>
      <c r="CC4532">
        <v>0</v>
      </c>
      <c r="CD4532">
        <v>0</v>
      </c>
      <c r="CE4532">
        <v>0</v>
      </c>
    </row>
    <row r="4533" spans="1:83" x14ac:dyDescent="0.35">
      <c r="A4533" s="9" t="str">
        <f t="shared" si="70"/>
        <v>8300.801.09</v>
      </c>
      <c r="B4533" s="52" t="e">
        <f>+IF(MATCH(A4533,List!H$10:H$145,0),"Targeted")</f>
        <v>#N/A</v>
      </c>
      <c r="C4533" s="65"/>
      <c r="D4533" s="151"/>
      <c r="E4533" s="16" t="s">
        <v>919</v>
      </c>
      <c r="F4533" s="16" t="s">
        <v>920</v>
      </c>
      <c r="G4533" s="16" t="s">
        <v>826</v>
      </c>
      <c r="H4533" s="16" t="s">
        <v>921</v>
      </c>
      <c r="I4533" s="16" t="s">
        <v>6349</v>
      </c>
      <c r="J4533" s="16" t="s">
        <v>6350</v>
      </c>
      <c r="K4533" s="17" t="s">
        <v>1510</v>
      </c>
      <c r="L4533" s="18" t="s">
        <v>6153</v>
      </c>
      <c r="M4533" s="195" t="s">
        <v>6154</v>
      </c>
      <c r="N4533" s="16" t="s">
        <v>6155</v>
      </c>
      <c r="O4533" s="17" t="s">
        <v>304</v>
      </c>
      <c r="P4533" s="17" t="s">
        <v>305</v>
      </c>
      <c r="Q4533" s="17" t="s">
        <v>306</v>
      </c>
      <c r="R4533">
        <v>0</v>
      </c>
      <c r="S4533">
        <v>0</v>
      </c>
      <c r="T4533">
        <v>0</v>
      </c>
      <c r="U4533">
        <v>0</v>
      </c>
      <c r="V4533">
        <v>0</v>
      </c>
      <c r="W4533">
        <v>0</v>
      </c>
      <c r="X4533">
        <v>0</v>
      </c>
      <c r="Y4533">
        <v>0</v>
      </c>
      <c r="Z4533">
        <v>0</v>
      </c>
      <c r="AA4533">
        <v>0</v>
      </c>
      <c r="AB4533">
        <v>0</v>
      </c>
      <c r="AC4533">
        <v>0</v>
      </c>
      <c r="AD4533">
        <v>0</v>
      </c>
      <c r="AE4533">
        <v>0</v>
      </c>
      <c r="AF4533">
        <v>0</v>
      </c>
      <c r="AG4533" s="19">
        <v>0</v>
      </c>
      <c r="AH4533">
        <v>0</v>
      </c>
      <c r="AI4533">
        <v>0</v>
      </c>
      <c r="AJ4533">
        <v>0</v>
      </c>
      <c r="AK4533">
        <v>0</v>
      </c>
      <c r="AL4533">
        <v>0</v>
      </c>
      <c r="AM4533">
        <v>0</v>
      </c>
      <c r="AN4533">
        <v>0</v>
      </c>
      <c r="AO4533">
        <v>0</v>
      </c>
      <c r="AP4533">
        <v>0</v>
      </c>
      <c r="AQ4533">
        <v>0</v>
      </c>
      <c r="AR4533">
        <v>0</v>
      </c>
      <c r="AS4533">
        <v>0</v>
      </c>
      <c r="AT4533">
        <v>0</v>
      </c>
      <c r="AU4533">
        <v>0</v>
      </c>
      <c r="AV4533">
        <v>92</v>
      </c>
      <c r="AW4533">
        <v>87</v>
      </c>
      <c r="AX4533">
        <v>766</v>
      </c>
      <c r="AY4533">
        <v>717</v>
      </c>
      <c r="AZ4533">
        <v>0</v>
      </c>
      <c r="BA4533">
        <v>0</v>
      </c>
      <c r="BB4533">
        <v>0</v>
      </c>
      <c r="BC4533">
        <v>0</v>
      </c>
      <c r="BD4533">
        <v>0</v>
      </c>
      <c r="BE4533">
        <v>0</v>
      </c>
      <c r="BF4533">
        <v>0</v>
      </c>
      <c r="BG4533">
        <v>1000</v>
      </c>
      <c r="BH4533">
        <v>0</v>
      </c>
      <c r="BI4533">
        <v>0</v>
      </c>
      <c r="BJ4533">
        <v>45000</v>
      </c>
      <c r="BK4533">
        <v>20000</v>
      </c>
      <c r="BL4533">
        <v>0</v>
      </c>
      <c r="BM4533">
        <v>0</v>
      </c>
      <c r="BN4533">
        <v>0</v>
      </c>
      <c r="BO4533">
        <v>0</v>
      </c>
      <c r="BP4533">
        <v>0</v>
      </c>
      <c r="BQ4533">
        <v>0</v>
      </c>
      <c r="BR4533">
        <v>0</v>
      </c>
      <c r="BS4533">
        <v>0</v>
      </c>
      <c r="BT4533">
        <v>0</v>
      </c>
      <c r="BU4533">
        <v>0</v>
      </c>
      <c r="BV4533">
        <v>0</v>
      </c>
      <c r="BW4533">
        <v>0</v>
      </c>
      <c r="BX4533" s="10">
        <v>0</v>
      </c>
      <c r="BY4533">
        <v>0</v>
      </c>
      <c r="BZ4533">
        <v>0</v>
      </c>
      <c r="CA4533">
        <v>0</v>
      </c>
      <c r="CB4533">
        <v>0</v>
      </c>
      <c r="CC4533">
        <v>0</v>
      </c>
      <c r="CD4533">
        <v>0</v>
      </c>
      <c r="CE4533">
        <v>0</v>
      </c>
    </row>
    <row r="4534" spans="1:83" x14ac:dyDescent="0.35">
      <c r="A4534" s="9" t="str">
        <f t="shared" si="70"/>
        <v>830010.801.09</v>
      </c>
      <c r="B4534" s="52" t="e">
        <f>+IF(MATCH(A4534,List!H$10:H$145,0),"Targeted")</f>
        <v>#N/A</v>
      </c>
      <c r="C4534" s="65"/>
      <c r="D4534" s="151"/>
      <c r="E4534" s="16" t="s">
        <v>919</v>
      </c>
      <c r="F4534" s="16" t="s">
        <v>920</v>
      </c>
      <c r="G4534" s="16" t="s">
        <v>826</v>
      </c>
      <c r="H4534" s="16" t="s">
        <v>921</v>
      </c>
      <c r="I4534" s="16" t="s">
        <v>6351</v>
      </c>
      <c r="J4534" s="16" t="s">
        <v>6352</v>
      </c>
      <c r="K4534" s="17" t="s">
        <v>1510</v>
      </c>
      <c r="L4534" s="18" t="s">
        <v>6153</v>
      </c>
      <c r="M4534" s="195" t="s">
        <v>6154</v>
      </c>
      <c r="N4534" s="16" t="s">
        <v>6155</v>
      </c>
      <c r="O4534" s="17" t="s">
        <v>304</v>
      </c>
      <c r="P4534" s="17" t="s">
        <v>305</v>
      </c>
      <c r="Q4534" s="17" t="s">
        <v>306</v>
      </c>
      <c r="R4534">
        <v>0</v>
      </c>
      <c r="S4534">
        <v>0</v>
      </c>
      <c r="T4534">
        <v>0</v>
      </c>
      <c r="U4534">
        <v>0</v>
      </c>
      <c r="V4534">
        <v>0</v>
      </c>
      <c r="W4534">
        <v>0</v>
      </c>
      <c r="X4534">
        <v>0</v>
      </c>
      <c r="Y4534">
        <v>0</v>
      </c>
      <c r="Z4534">
        <v>0</v>
      </c>
      <c r="AA4534">
        <v>0</v>
      </c>
      <c r="AB4534">
        <v>0</v>
      </c>
      <c r="AC4534">
        <v>0</v>
      </c>
      <c r="AD4534">
        <v>0</v>
      </c>
      <c r="AE4534">
        <v>0</v>
      </c>
      <c r="AF4534">
        <v>0</v>
      </c>
      <c r="AG4534" s="19">
        <v>0</v>
      </c>
      <c r="AH4534">
        <v>0</v>
      </c>
      <c r="AI4534">
        <v>0</v>
      </c>
      <c r="AJ4534">
        <v>0</v>
      </c>
      <c r="AK4534">
        <v>0</v>
      </c>
      <c r="AL4534">
        <v>0</v>
      </c>
      <c r="AM4534">
        <v>0</v>
      </c>
      <c r="AN4534">
        <v>0</v>
      </c>
      <c r="AO4534">
        <v>0</v>
      </c>
      <c r="AP4534">
        <v>0</v>
      </c>
      <c r="AQ4534">
        <v>0</v>
      </c>
      <c r="AR4534">
        <v>0</v>
      </c>
      <c r="AS4534">
        <v>0</v>
      </c>
      <c r="AT4534">
        <v>-10852</v>
      </c>
      <c r="AU4534">
        <v>-3698</v>
      </c>
      <c r="AV4534">
        <v>-69</v>
      </c>
      <c r="AW4534">
        <v>0</v>
      </c>
      <c r="AX4534">
        <v>0</v>
      </c>
      <c r="AY4534">
        <v>0</v>
      </c>
      <c r="AZ4534">
        <v>-5000</v>
      </c>
      <c r="BA4534">
        <v>0</v>
      </c>
      <c r="BB4534">
        <v>0</v>
      </c>
      <c r="BC4534">
        <v>0</v>
      </c>
      <c r="BD4534">
        <v>0</v>
      </c>
      <c r="BE4534">
        <v>0</v>
      </c>
      <c r="BF4534">
        <v>-5000</v>
      </c>
      <c r="BG4534">
        <v>-25000</v>
      </c>
      <c r="BH4534">
        <v>-5000</v>
      </c>
      <c r="BI4534">
        <v>-4000</v>
      </c>
      <c r="BJ4534">
        <v>0</v>
      </c>
      <c r="BK4534">
        <v>0</v>
      </c>
      <c r="BL4534">
        <v>0</v>
      </c>
      <c r="BM4534">
        <v>0</v>
      </c>
      <c r="BN4534">
        <v>0</v>
      </c>
      <c r="BO4534">
        <v>0</v>
      </c>
      <c r="BP4534">
        <v>0</v>
      </c>
      <c r="BQ4534">
        <v>0</v>
      </c>
      <c r="BR4534">
        <v>0</v>
      </c>
      <c r="BS4534">
        <v>0</v>
      </c>
      <c r="BT4534">
        <v>0</v>
      </c>
      <c r="BU4534">
        <v>0</v>
      </c>
      <c r="BV4534">
        <v>0</v>
      </c>
      <c r="BW4534">
        <v>0</v>
      </c>
      <c r="BX4534" s="10">
        <v>0</v>
      </c>
      <c r="BY4534">
        <v>0</v>
      </c>
      <c r="BZ4534">
        <v>0</v>
      </c>
      <c r="CA4534">
        <v>0</v>
      </c>
      <c r="CB4534">
        <v>0</v>
      </c>
      <c r="CC4534">
        <v>0</v>
      </c>
      <c r="CD4534">
        <v>0</v>
      </c>
      <c r="CE4534">
        <v>0</v>
      </c>
    </row>
    <row r="4535" spans="1:83" x14ac:dyDescent="0.35">
      <c r="A4535" s="9" t="str">
        <f t="shared" si="70"/>
        <v>830030.801.09</v>
      </c>
      <c r="B4535" s="52" t="e">
        <f>+IF(MATCH(A4535,List!H$10:H$145,0),"Targeted")</f>
        <v>#N/A</v>
      </c>
      <c r="C4535" s="65"/>
      <c r="D4535" s="151"/>
      <c r="E4535" s="16" t="s">
        <v>919</v>
      </c>
      <c r="F4535" s="16" t="s">
        <v>920</v>
      </c>
      <c r="G4535" s="16" t="s">
        <v>826</v>
      </c>
      <c r="H4535" s="16" t="s">
        <v>921</v>
      </c>
      <c r="I4535" s="16" t="s">
        <v>6353</v>
      </c>
      <c r="J4535" s="16" t="s">
        <v>6354</v>
      </c>
      <c r="K4535" s="17" t="s">
        <v>1510</v>
      </c>
      <c r="L4535" s="18" t="s">
        <v>6153</v>
      </c>
      <c r="M4535" s="195" t="s">
        <v>6154</v>
      </c>
      <c r="N4535" s="16" t="s">
        <v>6155</v>
      </c>
      <c r="O4535" s="17" t="s">
        <v>304</v>
      </c>
      <c r="P4535" s="17" t="s">
        <v>305</v>
      </c>
      <c r="Q4535" s="17" t="s">
        <v>306</v>
      </c>
      <c r="R4535">
        <v>0</v>
      </c>
      <c r="S4535">
        <v>0</v>
      </c>
      <c r="T4535">
        <v>0</v>
      </c>
      <c r="U4535">
        <v>0</v>
      </c>
      <c r="V4535">
        <v>0</v>
      </c>
      <c r="W4535">
        <v>0</v>
      </c>
      <c r="X4535">
        <v>0</v>
      </c>
      <c r="Y4535">
        <v>0</v>
      </c>
      <c r="Z4535">
        <v>0</v>
      </c>
      <c r="AA4535">
        <v>0</v>
      </c>
      <c r="AB4535">
        <v>0</v>
      </c>
      <c r="AC4535">
        <v>0</v>
      </c>
      <c r="AD4535">
        <v>0</v>
      </c>
      <c r="AE4535">
        <v>0</v>
      </c>
      <c r="AF4535">
        <v>0</v>
      </c>
      <c r="AG4535" s="19">
        <v>0</v>
      </c>
      <c r="AH4535">
        <v>0</v>
      </c>
      <c r="AI4535">
        <v>0</v>
      </c>
      <c r="AJ4535">
        <v>0</v>
      </c>
      <c r="AK4535">
        <v>0</v>
      </c>
      <c r="AL4535">
        <v>0</v>
      </c>
      <c r="AM4535">
        <v>0</v>
      </c>
      <c r="AN4535">
        <v>0</v>
      </c>
      <c r="AO4535">
        <v>0</v>
      </c>
      <c r="AP4535">
        <v>0</v>
      </c>
      <c r="AQ4535">
        <v>0</v>
      </c>
      <c r="AR4535">
        <v>0</v>
      </c>
      <c r="AS4535">
        <v>0</v>
      </c>
      <c r="AT4535">
        <v>-525</v>
      </c>
      <c r="AU4535">
        <v>-54</v>
      </c>
      <c r="AV4535">
        <v>-25</v>
      </c>
      <c r="AW4535">
        <v>0</v>
      </c>
      <c r="AX4535">
        <v>-70</v>
      </c>
      <c r="AY4535">
        <v>-178</v>
      </c>
      <c r="AZ4535">
        <v>0</v>
      </c>
      <c r="BA4535">
        <v>0</v>
      </c>
      <c r="BB4535">
        <v>0</v>
      </c>
      <c r="BC4535">
        <v>0</v>
      </c>
      <c r="BD4535">
        <v>0</v>
      </c>
      <c r="BE4535">
        <v>0</v>
      </c>
      <c r="BF4535">
        <v>0</v>
      </c>
      <c r="BG4535">
        <v>0</v>
      </c>
      <c r="BH4535">
        <v>0</v>
      </c>
      <c r="BI4535">
        <v>0</v>
      </c>
      <c r="BJ4535">
        <v>0</v>
      </c>
      <c r="BK4535">
        <v>0</v>
      </c>
      <c r="BL4535">
        <v>0</v>
      </c>
      <c r="BM4535">
        <v>0</v>
      </c>
      <c r="BN4535">
        <v>0</v>
      </c>
      <c r="BO4535">
        <v>0</v>
      </c>
      <c r="BP4535">
        <v>0</v>
      </c>
      <c r="BQ4535">
        <v>0</v>
      </c>
      <c r="BR4535">
        <v>0</v>
      </c>
      <c r="BS4535">
        <v>0</v>
      </c>
      <c r="BT4535">
        <v>0</v>
      </c>
      <c r="BU4535">
        <v>0</v>
      </c>
      <c r="BV4535">
        <v>0</v>
      </c>
      <c r="BW4535">
        <v>0</v>
      </c>
      <c r="BX4535" s="10">
        <v>0</v>
      </c>
      <c r="BY4535">
        <v>0</v>
      </c>
      <c r="BZ4535">
        <v>0</v>
      </c>
      <c r="CA4535">
        <v>0</v>
      </c>
      <c r="CB4535">
        <v>0</v>
      </c>
      <c r="CC4535">
        <v>0</v>
      </c>
      <c r="CD4535">
        <v>0</v>
      </c>
      <c r="CE4535">
        <v>0</v>
      </c>
    </row>
    <row r="4536" spans="1:83" x14ac:dyDescent="0.35">
      <c r="A4536" s="9" t="str">
        <f t="shared" si="70"/>
        <v>9911.801.09</v>
      </c>
      <c r="B4536" s="52" t="e">
        <f>+IF(MATCH(A4536,List!H$10:H$145,0),"Targeted")</f>
        <v>#N/A</v>
      </c>
      <c r="C4536" s="65"/>
      <c r="D4536" s="151" t="s">
        <v>7700</v>
      </c>
      <c r="E4536" s="16" t="s">
        <v>919</v>
      </c>
      <c r="F4536" s="16" t="s">
        <v>920</v>
      </c>
      <c r="G4536" s="16" t="s">
        <v>826</v>
      </c>
      <c r="H4536" s="16" t="s">
        <v>921</v>
      </c>
      <c r="I4536" s="16" t="s">
        <v>1282</v>
      </c>
      <c r="J4536" s="16" t="s">
        <v>3285</v>
      </c>
      <c r="K4536" s="17" t="s">
        <v>1510</v>
      </c>
      <c r="L4536" s="18" t="s">
        <v>6153</v>
      </c>
      <c r="M4536" s="195" t="s">
        <v>6154</v>
      </c>
      <c r="N4536" s="16" t="s">
        <v>6155</v>
      </c>
      <c r="O4536" s="17" t="s">
        <v>346</v>
      </c>
      <c r="P4536" s="17" t="s">
        <v>305</v>
      </c>
      <c r="Q4536" s="17" t="s">
        <v>306</v>
      </c>
      <c r="R4536">
        <v>0</v>
      </c>
      <c r="S4536">
        <v>0</v>
      </c>
      <c r="T4536">
        <v>0</v>
      </c>
      <c r="U4536">
        <v>0</v>
      </c>
      <c r="V4536">
        <v>0</v>
      </c>
      <c r="W4536">
        <v>0</v>
      </c>
      <c r="X4536">
        <v>0</v>
      </c>
      <c r="Y4536">
        <v>0</v>
      </c>
      <c r="Z4536">
        <v>0</v>
      </c>
      <c r="AA4536">
        <v>0</v>
      </c>
      <c r="AB4536">
        <v>0</v>
      </c>
      <c r="AC4536">
        <v>0</v>
      </c>
      <c r="AD4536">
        <v>0</v>
      </c>
      <c r="AE4536">
        <v>0</v>
      </c>
      <c r="AF4536">
        <v>0</v>
      </c>
      <c r="AG4536" s="19">
        <v>0</v>
      </c>
      <c r="AH4536">
        <v>0</v>
      </c>
      <c r="AI4536">
        <v>0</v>
      </c>
      <c r="AJ4536">
        <v>0</v>
      </c>
      <c r="AK4536">
        <v>0</v>
      </c>
      <c r="AL4536">
        <v>0</v>
      </c>
      <c r="AM4536">
        <v>0</v>
      </c>
      <c r="AN4536">
        <v>0</v>
      </c>
      <c r="AO4536">
        <v>0</v>
      </c>
      <c r="AP4536">
        <v>0</v>
      </c>
      <c r="AQ4536">
        <v>0</v>
      </c>
      <c r="AR4536">
        <v>0</v>
      </c>
      <c r="AS4536">
        <v>0</v>
      </c>
      <c r="AT4536">
        <v>0</v>
      </c>
      <c r="AU4536">
        <v>0</v>
      </c>
      <c r="AV4536">
        <v>0</v>
      </c>
      <c r="AW4536">
        <v>0</v>
      </c>
      <c r="AX4536">
        <v>0</v>
      </c>
      <c r="AY4536">
        <v>0</v>
      </c>
      <c r="AZ4536">
        <v>2000</v>
      </c>
      <c r="BA4536">
        <v>3000</v>
      </c>
      <c r="BB4536">
        <v>5000</v>
      </c>
      <c r="BC4536">
        <v>3000</v>
      </c>
      <c r="BD4536">
        <v>3000</v>
      </c>
      <c r="BE4536">
        <v>4000</v>
      </c>
      <c r="BF4536">
        <v>4000</v>
      </c>
      <c r="BG4536">
        <v>5000</v>
      </c>
      <c r="BH4536">
        <v>7000</v>
      </c>
      <c r="BI4536">
        <v>5000</v>
      </c>
      <c r="BJ4536">
        <v>6000</v>
      </c>
      <c r="BK4536">
        <v>7000</v>
      </c>
      <c r="BL4536">
        <v>9000</v>
      </c>
      <c r="BM4536">
        <v>6000</v>
      </c>
      <c r="BN4536">
        <v>8000</v>
      </c>
      <c r="BO4536">
        <v>14000</v>
      </c>
      <c r="BP4536">
        <v>9000</v>
      </c>
      <c r="BQ4536">
        <v>6000</v>
      </c>
      <c r="BR4536">
        <v>6000</v>
      </c>
      <c r="BS4536">
        <v>6000</v>
      </c>
      <c r="BT4536">
        <v>6000</v>
      </c>
      <c r="BU4536">
        <v>5000</v>
      </c>
      <c r="BV4536">
        <v>5000</v>
      </c>
      <c r="BW4536">
        <v>6000</v>
      </c>
      <c r="BX4536">
        <v>18000</v>
      </c>
      <c r="BY4536">
        <v>9000</v>
      </c>
      <c r="BZ4536">
        <v>6000</v>
      </c>
      <c r="CA4536">
        <v>5000</v>
      </c>
      <c r="CB4536">
        <v>5000</v>
      </c>
      <c r="CC4536">
        <v>5000</v>
      </c>
      <c r="CD4536">
        <v>5000</v>
      </c>
      <c r="CE4536">
        <v>5000</v>
      </c>
    </row>
    <row r="4537" spans="1:83" x14ac:dyDescent="0.35">
      <c r="A4537" s="9" t="str">
        <f t="shared" si="70"/>
        <v>9911.801.09</v>
      </c>
      <c r="B4537" s="52" t="e">
        <f>+IF(MATCH(A4537,List!H$10:H$145,0),"Targeted")</f>
        <v>#N/A</v>
      </c>
      <c r="C4537" s="65"/>
      <c r="D4537" s="151"/>
      <c r="E4537" s="16" t="s">
        <v>919</v>
      </c>
      <c r="F4537" s="16" t="s">
        <v>920</v>
      </c>
      <c r="G4537" s="16" t="s">
        <v>826</v>
      </c>
      <c r="H4537" s="16" t="s">
        <v>921</v>
      </c>
      <c r="I4537" s="16" t="s">
        <v>1282</v>
      </c>
      <c r="J4537" s="16" t="s">
        <v>3285</v>
      </c>
      <c r="K4537" s="17" t="s">
        <v>1510</v>
      </c>
      <c r="L4537" s="18" t="s">
        <v>6153</v>
      </c>
      <c r="M4537" s="195" t="s">
        <v>6154</v>
      </c>
      <c r="N4537" s="16" t="s">
        <v>6155</v>
      </c>
      <c r="O4537" s="17" t="s">
        <v>304</v>
      </c>
      <c r="P4537" s="17" t="s">
        <v>305</v>
      </c>
      <c r="Q4537" s="17" t="s">
        <v>306</v>
      </c>
      <c r="R4537">
        <v>0</v>
      </c>
      <c r="S4537">
        <v>0</v>
      </c>
      <c r="T4537">
        <v>0</v>
      </c>
      <c r="U4537">
        <v>0</v>
      </c>
      <c r="V4537">
        <v>0</v>
      </c>
      <c r="W4537">
        <v>0</v>
      </c>
      <c r="X4537">
        <v>0</v>
      </c>
      <c r="Y4537">
        <v>0</v>
      </c>
      <c r="Z4537">
        <v>0</v>
      </c>
      <c r="AA4537">
        <v>0</v>
      </c>
      <c r="AB4537">
        <v>0</v>
      </c>
      <c r="AC4537">
        <v>0</v>
      </c>
      <c r="AD4537">
        <v>0</v>
      </c>
      <c r="AE4537">
        <v>0</v>
      </c>
      <c r="AF4537">
        <v>0</v>
      </c>
      <c r="AG4537" s="19">
        <v>0</v>
      </c>
      <c r="AH4537">
        <v>0</v>
      </c>
      <c r="AI4537">
        <v>0</v>
      </c>
      <c r="AJ4537">
        <v>0</v>
      </c>
      <c r="AK4537">
        <v>0</v>
      </c>
      <c r="AL4537">
        <v>0</v>
      </c>
      <c r="AM4537">
        <v>0</v>
      </c>
      <c r="AN4537">
        <v>0</v>
      </c>
      <c r="AO4537">
        <v>0</v>
      </c>
      <c r="AP4537">
        <v>0</v>
      </c>
      <c r="AQ4537">
        <v>0</v>
      </c>
      <c r="AR4537">
        <v>0</v>
      </c>
      <c r="AS4537">
        <v>0</v>
      </c>
      <c r="AT4537">
        <v>0</v>
      </c>
      <c r="AU4537">
        <v>0</v>
      </c>
      <c r="AV4537">
        <v>0</v>
      </c>
      <c r="AW4537">
        <v>0</v>
      </c>
      <c r="AX4537">
        <v>0</v>
      </c>
      <c r="AY4537">
        <v>0</v>
      </c>
      <c r="AZ4537">
        <v>0</v>
      </c>
      <c r="BA4537">
        <v>0</v>
      </c>
      <c r="BB4537">
        <v>0</v>
      </c>
      <c r="BC4537">
        <v>0</v>
      </c>
      <c r="BD4537">
        <v>0</v>
      </c>
      <c r="BE4537">
        <v>0</v>
      </c>
      <c r="BF4537">
        <v>0</v>
      </c>
      <c r="BG4537">
        <v>0</v>
      </c>
      <c r="BH4537">
        <v>0</v>
      </c>
      <c r="BI4537">
        <v>0</v>
      </c>
      <c r="BJ4537">
        <v>0</v>
      </c>
      <c r="BK4537">
        <v>0</v>
      </c>
      <c r="BL4537">
        <v>0</v>
      </c>
      <c r="BM4537">
        <v>0</v>
      </c>
      <c r="BN4537">
        <v>0</v>
      </c>
      <c r="BO4537">
        <v>0</v>
      </c>
      <c r="BP4537">
        <v>0</v>
      </c>
      <c r="BQ4537">
        <v>0</v>
      </c>
      <c r="BR4537">
        <v>0</v>
      </c>
      <c r="BS4537">
        <v>0</v>
      </c>
      <c r="BT4537">
        <v>1000</v>
      </c>
      <c r="BU4537">
        <v>0</v>
      </c>
      <c r="BV4537">
        <v>1000</v>
      </c>
      <c r="BW4537">
        <v>2000</v>
      </c>
      <c r="BX4537" s="10">
        <v>0</v>
      </c>
      <c r="BY4537">
        <v>0</v>
      </c>
      <c r="BZ4537">
        <v>0</v>
      </c>
      <c r="CA4537">
        <v>0</v>
      </c>
      <c r="CB4537">
        <v>0</v>
      </c>
      <c r="CC4537">
        <v>0</v>
      </c>
      <c r="CD4537">
        <v>0</v>
      </c>
      <c r="CE4537">
        <v>0</v>
      </c>
    </row>
    <row r="4538" spans="1:83" x14ac:dyDescent="0.35">
      <c r="A4538" s="9" t="str">
        <f t="shared" si="70"/>
        <v>1200.801.09</v>
      </c>
      <c r="B4538" s="52" t="e">
        <f>+IF(MATCH(A4538,List!H$10:H$145,0),"Targeted")</f>
        <v>#N/A</v>
      </c>
      <c r="C4538" s="65"/>
      <c r="D4538" s="151" t="s">
        <v>7700</v>
      </c>
      <c r="E4538" s="16" t="s">
        <v>919</v>
      </c>
      <c r="F4538" s="16" t="s">
        <v>920</v>
      </c>
      <c r="G4538" s="16" t="s">
        <v>984</v>
      </c>
      <c r="H4538" s="16" t="s">
        <v>6344</v>
      </c>
      <c r="I4538" s="16" t="s">
        <v>4484</v>
      </c>
      <c r="J4538" s="16" t="s">
        <v>6355</v>
      </c>
      <c r="K4538" s="17" t="s">
        <v>1510</v>
      </c>
      <c r="L4538" s="18" t="s">
        <v>6153</v>
      </c>
      <c r="M4538" s="195" t="s">
        <v>6154</v>
      </c>
      <c r="N4538" s="16" t="s">
        <v>6155</v>
      </c>
      <c r="O4538" s="17" t="s">
        <v>346</v>
      </c>
      <c r="P4538" s="17" t="s">
        <v>305</v>
      </c>
      <c r="Q4538" s="17" t="s">
        <v>306</v>
      </c>
      <c r="R4538">
        <v>0</v>
      </c>
      <c r="S4538">
        <v>0</v>
      </c>
      <c r="T4538">
        <v>0</v>
      </c>
      <c r="U4538">
        <v>0</v>
      </c>
      <c r="V4538">
        <v>0</v>
      </c>
      <c r="W4538">
        <v>0</v>
      </c>
      <c r="X4538">
        <v>0</v>
      </c>
      <c r="Y4538">
        <v>0</v>
      </c>
      <c r="Z4538">
        <v>0</v>
      </c>
      <c r="AA4538">
        <v>0</v>
      </c>
      <c r="AB4538">
        <v>0</v>
      </c>
      <c r="AC4538">
        <v>0</v>
      </c>
      <c r="AD4538">
        <v>0</v>
      </c>
      <c r="AE4538">
        <v>0</v>
      </c>
      <c r="AF4538">
        <v>0</v>
      </c>
      <c r="AG4538" s="19">
        <v>0</v>
      </c>
      <c r="AH4538">
        <v>0</v>
      </c>
      <c r="AI4538">
        <v>0</v>
      </c>
      <c r="AJ4538">
        <v>0</v>
      </c>
      <c r="AK4538">
        <v>0</v>
      </c>
      <c r="AL4538">
        <v>0</v>
      </c>
      <c r="AM4538">
        <v>0</v>
      </c>
      <c r="AN4538">
        <v>0</v>
      </c>
      <c r="AO4538">
        <v>0</v>
      </c>
      <c r="AP4538">
        <v>0</v>
      </c>
      <c r="AQ4538">
        <v>0</v>
      </c>
      <c r="AR4538">
        <v>0</v>
      </c>
      <c r="AS4538">
        <v>0</v>
      </c>
      <c r="AT4538">
        <v>7500</v>
      </c>
      <c r="AU4538">
        <v>0</v>
      </c>
      <c r="AV4538">
        <v>0</v>
      </c>
      <c r="AW4538">
        <v>0</v>
      </c>
      <c r="AX4538">
        <v>0</v>
      </c>
      <c r="AY4538">
        <v>0</v>
      </c>
      <c r="AZ4538">
        <v>0</v>
      </c>
      <c r="BA4538">
        <v>0</v>
      </c>
      <c r="BB4538">
        <v>0</v>
      </c>
      <c r="BC4538">
        <v>0</v>
      </c>
      <c r="BD4538">
        <v>0</v>
      </c>
      <c r="BE4538">
        <v>0</v>
      </c>
      <c r="BF4538">
        <v>0</v>
      </c>
      <c r="BG4538">
        <v>0</v>
      </c>
      <c r="BH4538">
        <v>0</v>
      </c>
      <c r="BI4538">
        <v>0</v>
      </c>
      <c r="BJ4538">
        <v>0</v>
      </c>
      <c r="BK4538">
        <v>0</v>
      </c>
      <c r="BL4538">
        <v>0</v>
      </c>
      <c r="BM4538">
        <v>0</v>
      </c>
      <c r="BN4538">
        <v>0</v>
      </c>
      <c r="BO4538">
        <v>0</v>
      </c>
      <c r="BP4538">
        <v>0</v>
      </c>
      <c r="BQ4538">
        <v>0</v>
      </c>
      <c r="BR4538">
        <v>0</v>
      </c>
      <c r="BS4538">
        <v>0</v>
      </c>
      <c r="BT4538">
        <v>0</v>
      </c>
      <c r="BU4538">
        <v>0</v>
      </c>
      <c r="BV4538">
        <v>0</v>
      </c>
      <c r="BW4538">
        <v>0</v>
      </c>
      <c r="BX4538">
        <v>0</v>
      </c>
      <c r="BY4538">
        <v>0</v>
      </c>
      <c r="BZ4538">
        <v>0</v>
      </c>
      <c r="CA4538">
        <v>0</v>
      </c>
      <c r="CB4538">
        <v>0</v>
      </c>
      <c r="CC4538">
        <v>0</v>
      </c>
      <c r="CD4538">
        <v>0</v>
      </c>
      <c r="CE4538">
        <v>0</v>
      </c>
    </row>
    <row r="4539" spans="1:83" x14ac:dyDescent="0.35">
      <c r="A4539" s="9" t="str">
        <f t="shared" si="70"/>
        <v>5721.801.</v>
      </c>
      <c r="B4539" s="52" t="e">
        <f>+IF(MATCH(A4539,List!H$10:H$145,0),"Targeted")</f>
        <v>#N/A</v>
      </c>
      <c r="C4539" s="65"/>
      <c r="D4539" s="151" t="s">
        <v>7700</v>
      </c>
      <c r="E4539" s="16" t="s">
        <v>6356</v>
      </c>
      <c r="F4539" s="16" t="s">
        <v>6357</v>
      </c>
      <c r="G4539" s="16" t="s">
        <v>298</v>
      </c>
      <c r="H4539" s="16" t="s">
        <v>6357</v>
      </c>
      <c r="I4539" s="16" t="s">
        <v>6358</v>
      </c>
      <c r="J4539" s="16" t="s">
        <v>6357</v>
      </c>
      <c r="K4539" s="17" t="s">
        <v>299</v>
      </c>
      <c r="L4539" s="18" t="s">
        <v>6153</v>
      </c>
      <c r="M4539" s="195" t="s">
        <v>6154</v>
      </c>
      <c r="N4539" s="16" t="s">
        <v>6155</v>
      </c>
      <c r="O4539" s="17" t="s">
        <v>346</v>
      </c>
      <c r="P4539" s="17" t="s">
        <v>305</v>
      </c>
      <c r="Q4539" s="17" t="s">
        <v>306</v>
      </c>
      <c r="R4539">
        <v>0</v>
      </c>
      <c r="S4539">
        <v>0</v>
      </c>
      <c r="T4539">
        <v>0</v>
      </c>
      <c r="U4539">
        <v>0</v>
      </c>
      <c r="V4539">
        <v>0</v>
      </c>
      <c r="W4539">
        <v>0</v>
      </c>
      <c r="X4539">
        <v>0</v>
      </c>
      <c r="Y4539">
        <v>0</v>
      </c>
      <c r="Z4539">
        <v>0</v>
      </c>
      <c r="AA4539">
        <v>0</v>
      </c>
      <c r="AB4539">
        <v>0</v>
      </c>
      <c r="AC4539">
        <v>0</v>
      </c>
      <c r="AD4539">
        <v>0</v>
      </c>
      <c r="AE4539">
        <v>0</v>
      </c>
      <c r="AF4539">
        <v>0</v>
      </c>
      <c r="AG4539" s="19">
        <v>0</v>
      </c>
      <c r="AH4539">
        <v>0</v>
      </c>
      <c r="AI4539">
        <v>0</v>
      </c>
      <c r="AJ4539">
        <v>0</v>
      </c>
      <c r="AK4539">
        <v>0</v>
      </c>
      <c r="AL4539">
        <v>0</v>
      </c>
      <c r="AM4539">
        <v>0</v>
      </c>
      <c r="AN4539">
        <v>0</v>
      </c>
      <c r="AO4539">
        <v>0</v>
      </c>
      <c r="AP4539">
        <v>0</v>
      </c>
      <c r="AQ4539">
        <v>0</v>
      </c>
      <c r="AR4539">
        <v>0</v>
      </c>
      <c r="AS4539">
        <v>0</v>
      </c>
      <c r="AT4539">
        <v>0</v>
      </c>
      <c r="AU4539">
        <v>0</v>
      </c>
      <c r="AV4539">
        <v>0</v>
      </c>
      <c r="AW4539">
        <v>0</v>
      </c>
      <c r="AX4539">
        <v>0</v>
      </c>
      <c r="AY4539">
        <v>0</v>
      </c>
      <c r="AZ4539">
        <v>0</v>
      </c>
      <c r="BA4539">
        <v>0</v>
      </c>
      <c r="BB4539">
        <v>0</v>
      </c>
      <c r="BC4539">
        <v>0</v>
      </c>
      <c r="BD4539">
        <v>0</v>
      </c>
      <c r="BE4539">
        <v>0</v>
      </c>
      <c r="BF4539">
        <v>0</v>
      </c>
      <c r="BG4539">
        <v>0</v>
      </c>
      <c r="BH4539">
        <v>0</v>
      </c>
      <c r="BI4539">
        <v>0</v>
      </c>
      <c r="BJ4539">
        <v>0</v>
      </c>
      <c r="BK4539">
        <v>0</v>
      </c>
      <c r="BL4539">
        <v>0</v>
      </c>
      <c r="BM4539">
        <v>0</v>
      </c>
      <c r="BN4539">
        <v>0</v>
      </c>
      <c r="BO4539">
        <v>0</v>
      </c>
      <c r="BP4539">
        <v>0</v>
      </c>
      <c r="BQ4539">
        <v>0</v>
      </c>
      <c r="BR4539">
        <v>0</v>
      </c>
      <c r="BS4539">
        <v>0</v>
      </c>
      <c r="BT4539">
        <v>0</v>
      </c>
      <c r="BU4539">
        <v>0</v>
      </c>
      <c r="BV4539">
        <v>0</v>
      </c>
      <c r="BW4539">
        <v>0</v>
      </c>
      <c r="BX4539">
        <v>0</v>
      </c>
      <c r="BY4539">
        <v>1000</v>
      </c>
      <c r="BZ4539">
        <v>1000</v>
      </c>
      <c r="CA4539">
        <v>3000</v>
      </c>
      <c r="CB4539">
        <v>3000</v>
      </c>
      <c r="CC4539">
        <v>3000</v>
      </c>
      <c r="CD4539">
        <v>3000</v>
      </c>
      <c r="CE4539">
        <v>3000</v>
      </c>
    </row>
    <row r="4540" spans="1:83" x14ac:dyDescent="0.35">
      <c r="A4540" s="9" t="str">
        <f t="shared" si="70"/>
        <v>0000.802.20</v>
      </c>
      <c r="B4540" s="52" t="e">
        <f>+IF(MATCH(A4540,List!H$10:H$145,0),"Targeted")</f>
        <v>#N/A</v>
      </c>
      <c r="C4540" s="65"/>
      <c r="D4540" s="151" t="s">
        <v>7700</v>
      </c>
      <c r="E4540" s="16" t="s">
        <v>1119</v>
      </c>
      <c r="F4540" s="16" t="s">
        <v>1120</v>
      </c>
      <c r="G4540" s="16" t="s">
        <v>469</v>
      </c>
      <c r="H4540" s="16" t="s">
        <v>1582</v>
      </c>
      <c r="I4540" s="16" t="s">
        <v>471</v>
      </c>
      <c r="J4540" s="16" t="s">
        <v>6359</v>
      </c>
      <c r="K4540" s="17" t="s">
        <v>63</v>
      </c>
      <c r="L4540" s="18" t="s">
        <v>6153</v>
      </c>
      <c r="M4540" s="195" t="s">
        <v>6360</v>
      </c>
      <c r="N4540" s="16" t="s">
        <v>6361</v>
      </c>
      <c r="O4540" s="17" t="s">
        <v>346</v>
      </c>
      <c r="P4540" s="17" t="s">
        <v>305</v>
      </c>
      <c r="Q4540" s="17" t="s">
        <v>306</v>
      </c>
      <c r="R4540">
        <v>0</v>
      </c>
      <c r="S4540">
        <v>0</v>
      </c>
      <c r="T4540">
        <v>0</v>
      </c>
      <c r="U4540">
        <v>0</v>
      </c>
      <c r="V4540">
        <v>0</v>
      </c>
      <c r="W4540">
        <v>0</v>
      </c>
      <c r="X4540">
        <v>0</v>
      </c>
      <c r="Y4540">
        <v>0</v>
      </c>
      <c r="Z4540">
        <v>0</v>
      </c>
      <c r="AA4540">
        <v>0</v>
      </c>
      <c r="AB4540">
        <v>0</v>
      </c>
      <c r="AC4540">
        <v>0</v>
      </c>
      <c r="AD4540">
        <v>0</v>
      </c>
      <c r="AE4540">
        <v>1561</v>
      </c>
      <c r="AF4540">
        <v>220</v>
      </c>
      <c r="AG4540" s="19">
        <v>4</v>
      </c>
      <c r="AH4540">
        <v>0</v>
      </c>
      <c r="AI4540">
        <v>0</v>
      </c>
      <c r="AJ4540">
        <v>0</v>
      </c>
      <c r="AK4540">
        <v>0</v>
      </c>
      <c r="AL4540">
        <v>0</v>
      </c>
      <c r="AM4540">
        <v>0</v>
      </c>
      <c r="AN4540">
        <v>0</v>
      </c>
      <c r="AO4540">
        <v>0</v>
      </c>
      <c r="AP4540">
        <v>0</v>
      </c>
      <c r="AQ4540">
        <v>0</v>
      </c>
      <c r="AR4540">
        <v>0</v>
      </c>
      <c r="AS4540">
        <v>0</v>
      </c>
      <c r="AT4540">
        <v>0</v>
      </c>
      <c r="AU4540">
        <v>0</v>
      </c>
      <c r="AV4540">
        <v>0</v>
      </c>
      <c r="AW4540">
        <v>0</v>
      </c>
      <c r="AX4540">
        <v>0</v>
      </c>
      <c r="AY4540">
        <v>0</v>
      </c>
      <c r="AZ4540">
        <v>0</v>
      </c>
      <c r="BA4540">
        <v>0</v>
      </c>
      <c r="BB4540">
        <v>0</v>
      </c>
      <c r="BC4540">
        <v>0</v>
      </c>
      <c r="BD4540">
        <v>0</v>
      </c>
      <c r="BE4540">
        <v>0</v>
      </c>
      <c r="BF4540">
        <v>0</v>
      </c>
      <c r="BG4540">
        <v>0</v>
      </c>
      <c r="BH4540">
        <v>0</v>
      </c>
      <c r="BI4540">
        <v>0</v>
      </c>
      <c r="BJ4540">
        <v>0</v>
      </c>
      <c r="BK4540">
        <v>0</v>
      </c>
      <c r="BL4540">
        <v>0</v>
      </c>
      <c r="BM4540">
        <v>0</v>
      </c>
      <c r="BN4540">
        <v>0</v>
      </c>
      <c r="BO4540">
        <v>0</v>
      </c>
      <c r="BP4540">
        <v>0</v>
      </c>
      <c r="BQ4540">
        <v>0</v>
      </c>
      <c r="BR4540">
        <v>0</v>
      </c>
      <c r="BS4540">
        <v>0</v>
      </c>
      <c r="BT4540">
        <v>0</v>
      </c>
      <c r="BU4540">
        <v>0</v>
      </c>
      <c r="BV4540">
        <v>0</v>
      </c>
      <c r="BW4540">
        <v>0</v>
      </c>
      <c r="BX4540">
        <v>0</v>
      </c>
      <c r="BY4540">
        <v>0</v>
      </c>
      <c r="BZ4540">
        <v>0</v>
      </c>
      <c r="CA4540">
        <v>0</v>
      </c>
      <c r="CB4540">
        <v>0</v>
      </c>
      <c r="CC4540">
        <v>0</v>
      </c>
      <c r="CD4540">
        <v>0</v>
      </c>
      <c r="CE4540">
        <v>0</v>
      </c>
    </row>
    <row r="4541" spans="1:83" x14ac:dyDescent="0.35">
      <c r="A4541" s="9" t="str">
        <f t="shared" si="70"/>
        <v>0105.802.47</v>
      </c>
      <c r="B4541" s="52" t="e">
        <f>+IF(MATCH(A4541,List!H$10:H$145,0),"Targeted")</f>
        <v>#N/A</v>
      </c>
      <c r="C4541" s="65"/>
      <c r="D4541" s="151" t="s">
        <v>7700</v>
      </c>
      <c r="E4541" s="16" t="s">
        <v>979</v>
      </c>
      <c r="F4541" s="16" t="s">
        <v>980</v>
      </c>
      <c r="G4541" s="16" t="s">
        <v>730</v>
      </c>
      <c r="H4541" s="16" t="s">
        <v>981</v>
      </c>
      <c r="I4541" s="16" t="s">
        <v>527</v>
      </c>
      <c r="J4541" s="16" t="s">
        <v>6362</v>
      </c>
      <c r="K4541" s="17" t="s">
        <v>337</v>
      </c>
      <c r="L4541" s="18" t="s">
        <v>6153</v>
      </c>
      <c r="M4541" s="195" t="s">
        <v>6360</v>
      </c>
      <c r="N4541" s="16" t="s">
        <v>6361</v>
      </c>
      <c r="O4541" s="17" t="s">
        <v>346</v>
      </c>
      <c r="P4541" s="17" t="s">
        <v>305</v>
      </c>
      <c r="Q4541" s="17" t="s">
        <v>306</v>
      </c>
      <c r="R4541">
        <v>294</v>
      </c>
      <c r="S4541">
        <v>261</v>
      </c>
      <c r="T4541">
        <v>281</v>
      </c>
      <c r="U4541">
        <v>269</v>
      </c>
      <c r="V4541">
        <v>190</v>
      </c>
      <c r="W4541">
        <v>200</v>
      </c>
      <c r="X4541">
        <v>201</v>
      </c>
      <c r="Y4541">
        <v>162</v>
      </c>
      <c r="Z4541">
        <v>136</v>
      </c>
      <c r="AA4541">
        <v>236</v>
      </c>
      <c r="AB4541">
        <v>258</v>
      </c>
      <c r="AC4541">
        <v>206</v>
      </c>
      <c r="AD4541">
        <v>64</v>
      </c>
      <c r="AE4541">
        <v>150</v>
      </c>
      <c r="AF4541">
        <v>256</v>
      </c>
      <c r="AG4541" s="19">
        <v>64</v>
      </c>
      <c r="AH4541">
        <v>339</v>
      </c>
      <c r="AI4541">
        <v>227</v>
      </c>
      <c r="AJ4541">
        <v>1147</v>
      </c>
      <c r="AK4541">
        <v>731</v>
      </c>
      <c r="AL4541">
        <v>711</v>
      </c>
      <c r="AM4541">
        <v>998</v>
      </c>
      <c r="AN4541">
        <v>1016</v>
      </c>
      <c r="AO4541">
        <v>1080</v>
      </c>
      <c r="AP4541">
        <v>1101</v>
      </c>
      <c r="AQ4541">
        <v>1027</v>
      </c>
      <c r="AR4541">
        <v>1005</v>
      </c>
      <c r="AS4541">
        <v>1067</v>
      </c>
      <c r="AT4541">
        <v>1217</v>
      </c>
      <c r="AU4541">
        <v>1730</v>
      </c>
      <c r="AV4541">
        <v>1791</v>
      </c>
      <c r="AW4541">
        <v>1972</v>
      </c>
      <c r="AX4541">
        <v>2205</v>
      </c>
      <c r="AY4541">
        <v>2576</v>
      </c>
      <c r="AZ4541">
        <v>2000</v>
      </c>
      <c r="BA4541">
        <v>2000</v>
      </c>
      <c r="BB4541">
        <v>2000</v>
      </c>
      <c r="BC4541">
        <v>2000</v>
      </c>
      <c r="BD4541">
        <v>2000</v>
      </c>
      <c r="BE4541">
        <v>2000</v>
      </c>
      <c r="BF4541">
        <v>2000</v>
      </c>
      <c r="BG4541">
        <v>3000</v>
      </c>
      <c r="BH4541">
        <v>3000</v>
      </c>
      <c r="BI4541">
        <v>3000</v>
      </c>
      <c r="BJ4541">
        <v>3000</v>
      </c>
      <c r="BK4541">
        <v>3000</v>
      </c>
      <c r="BL4541">
        <v>2000</v>
      </c>
      <c r="BM4541">
        <v>2000</v>
      </c>
      <c r="BN4541">
        <v>2000</v>
      </c>
      <c r="BO4541">
        <v>3000</v>
      </c>
      <c r="BP4541">
        <v>3000</v>
      </c>
      <c r="BQ4541">
        <v>3000</v>
      </c>
      <c r="BR4541">
        <v>3000</v>
      </c>
      <c r="BS4541">
        <v>3000</v>
      </c>
      <c r="BT4541">
        <v>3000</v>
      </c>
      <c r="BU4541">
        <v>3000</v>
      </c>
      <c r="BV4541">
        <v>4000</v>
      </c>
      <c r="BW4541">
        <v>4000</v>
      </c>
      <c r="BX4541">
        <v>4000</v>
      </c>
      <c r="BY4541">
        <v>3000</v>
      </c>
      <c r="BZ4541">
        <v>4000</v>
      </c>
      <c r="CA4541">
        <v>5000</v>
      </c>
      <c r="CB4541">
        <v>5000</v>
      </c>
      <c r="CC4541">
        <v>5000</v>
      </c>
      <c r="CD4541">
        <v>5000</v>
      </c>
      <c r="CE4541">
        <v>5000</v>
      </c>
    </row>
    <row r="4542" spans="1:83" x14ac:dyDescent="0.35">
      <c r="A4542" s="9" t="str">
        <f t="shared" si="70"/>
        <v>0107.802.47</v>
      </c>
      <c r="B4542" s="52" t="e">
        <f>+IF(MATCH(A4542,List!H$10:H$145,0),"Targeted")</f>
        <v>#N/A</v>
      </c>
      <c r="C4542" s="65"/>
      <c r="D4542" s="151" t="s">
        <v>7700</v>
      </c>
      <c r="E4542" s="16" t="s">
        <v>979</v>
      </c>
      <c r="F4542" s="16" t="s">
        <v>980</v>
      </c>
      <c r="G4542" s="16" t="s">
        <v>730</v>
      </c>
      <c r="H4542" s="16" t="s">
        <v>981</v>
      </c>
      <c r="I4542" s="16" t="s">
        <v>531</v>
      </c>
      <c r="J4542" s="16" t="s">
        <v>6363</v>
      </c>
      <c r="K4542" s="17" t="s">
        <v>337</v>
      </c>
      <c r="L4542" s="18" t="s">
        <v>6153</v>
      </c>
      <c r="M4542" s="195" t="s">
        <v>6360</v>
      </c>
      <c r="N4542" s="16" t="s">
        <v>6361</v>
      </c>
      <c r="O4542" s="17" t="s">
        <v>346</v>
      </c>
      <c r="P4542" s="17" t="s">
        <v>305</v>
      </c>
      <c r="Q4542" s="17" t="s">
        <v>306</v>
      </c>
      <c r="R4542">
        <v>0</v>
      </c>
      <c r="S4542">
        <v>0</v>
      </c>
      <c r="T4542">
        <v>0</v>
      </c>
      <c r="U4542">
        <v>72</v>
      </c>
      <c r="V4542">
        <v>1</v>
      </c>
      <c r="W4542">
        <v>0</v>
      </c>
      <c r="X4542">
        <v>0</v>
      </c>
      <c r="Y4542">
        <v>590</v>
      </c>
      <c r="Z4542">
        <v>287</v>
      </c>
      <c r="AA4542">
        <v>18</v>
      </c>
      <c r="AB4542">
        <v>0</v>
      </c>
      <c r="AC4542">
        <v>0</v>
      </c>
      <c r="AD4542">
        <v>0</v>
      </c>
      <c r="AE4542">
        <v>91</v>
      </c>
      <c r="AF4542">
        <v>9</v>
      </c>
      <c r="AG4542" s="19">
        <v>0</v>
      </c>
      <c r="AH4542">
        <v>2160</v>
      </c>
      <c r="AI4542">
        <v>398</v>
      </c>
      <c r="AJ4542">
        <v>1</v>
      </c>
      <c r="AK4542">
        <v>0</v>
      </c>
      <c r="AL4542">
        <v>2443</v>
      </c>
      <c r="AM4542">
        <v>148</v>
      </c>
      <c r="AN4542">
        <v>49</v>
      </c>
      <c r="AO4542">
        <v>0</v>
      </c>
      <c r="AP4542">
        <v>0</v>
      </c>
      <c r="AQ4542">
        <v>0</v>
      </c>
      <c r="AR4542">
        <v>0</v>
      </c>
      <c r="AS4542">
        <v>0</v>
      </c>
      <c r="AT4542">
        <v>2888</v>
      </c>
      <c r="AU4542">
        <v>102</v>
      </c>
      <c r="AV4542">
        <v>-7</v>
      </c>
      <c r="AW4542">
        <v>0</v>
      </c>
      <c r="AX4542">
        <v>4472</v>
      </c>
      <c r="AY4542">
        <v>98</v>
      </c>
      <c r="AZ4542">
        <v>0</v>
      </c>
      <c r="BA4542">
        <v>0</v>
      </c>
      <c r="BB4542">
        <v>0</v>
      </c>
      <c r="BC4542">
        <v>0</v>
      </c>
      <c r="BD4542">
        <v>0</v>
      </c>
      <c r="BE4542">
        <v>0</v>
      </c>
      <c r="BF4542">
        <v>5000</v>
      </c>
      <c r="BG4542">
        <v>1000</v>
      </c>
      <c r="BH4542">
        <v>0</v>
      </c>
      <c r="BI4542">
        <v>0</v>
      </c>
      <c r="BJ4542">
        <v>0</v>
      </c>
      <c r="BK4542">
        <v>0</v>
      </c>
      <c r="BL4542">
        <v>0</v>
      </c>
      <c r="BM4542">
        <v>0</v>
      </c>
      <c r="BN4542">
        <v>7000</v>
      </c>
      <c r="BO4542">
        <v>0</v>
      </c>
      <c r="BP4542">
        <v>0</v>
      </c>
      <c r="BQ4542">
        <v>0</v>
      </c>
      <c r="BR4542">
        <v>0</v>
      </c>
      <c r="BS4542">
        <v>0</v>
      </c>
      <c r="BT4542">
        <v>0</v>
      </c>
      <c r="BU4542">
        <v>0</v>
      </c>
      <c r="BV4542">
        <v>9000</v>
      </c>
      <c r="BW4542">
        <v>0</v>
      </c>
      <c r="BX4542">
        <v>0</v>
      </c>
      <c r="BY4542">
        <v>0</v>
      </c>
      <c r="BZ4542">
        <v>10000</v>
      </c>
      <c r="CA4542">
        <v>0</v>
      </c>
      <c r="CB4542">
        <v>0</v>
      </c>
      <c r="CC4542">
        <v>0</v>
      </c>
      <c r="CD4542">
        <v>0</v>
      </c>
      <c r="CE4542">
        <v>0</v>
      </c>
    </row>
    <row r="4543" spans="1:83" x14ac:dyDescent="0.35">
      <c r="A4543" s="9" t="str">
        <f t="shared" si="70"/>
        <v>0603.802.47</v>
      </c>
      <c r="B4543" s="52" t="e">
        <f>+IF(MATCH(A4543,List!H$10:H$145,0),"Targeted")</f>
        <v>#N/A</v>
      </c>
      <c r="C4543" s="65"/>
      <c r="D4543" s="151" t="s">
        <v>7700</v>
      </c>
      <c r="E4543" s="16" t="s">
        <v>979</v>
      </c>
      <c r="F4543" s="16" t="s">
        <v>980</v>
      </c>
      <c r="G4543" s="16" t="s">
        <v>730</v>
      </c>
      <c r="H4543" s="16" t="s">
        <v>981</v>
      </c>
      <c r="I4543" s="16" t="s">
        <v>4029</v>
      </c>
      <c r="J4543" s="16" t="s">
        <v>6364</v>
      </c>
      <c r="K4543" s="17" t="s">
        <v>337</v>
      </c>
      <c r="L4543" s="18" t="s">
        <v>6153</v>
      </c>
      <c r="M4543" s="195" t="s">
        <v>6360</v>
      </c>
      <c r="N4543" s="16" t="s">
        <v>6361</v>
      </c>
      <c r="O4543" s="17" t="s">
        <v>346</v>
      </c>
      <c r="P4543" s="17" t="s">
        <v>305</v>
      </c>
      <c r="Q4543" s="17" t="s">
        <v>306</v>
      </c>
      <c r="R4543">
        <v>0</v>
      </c>
      <c r="S4543">
        <v>0</v>
      </c>
      <c r="T4543">
        <v>0</v>
      </c>
      <c r="U4543">
        <v>0</v>
      </c>
      <c r="V4543">
        <v>0</v>
      </c>
      <c r="W4543">
        <v>0</v>
      </c>
      <c r="X4543">
        <v>0</v>
      </c>
      <c r="Y4543">
        <v>0</v>
      </c>
      <c r="Z4543">
        <v>0</v>
      </c>
      <c r="AA4543">
        <v>0</v>
      </c>
      <c r="AB4543">
        <v>0</v>
      </c>
      <c r="AC4543">
        <v>0</v>
      </c>
      <c r="AD4543">
        <v>0</v>
      </c>
      <c r="AE4543">
        <v>0</v>
      </c>
      <c r="AF4543">
        <v>0</v>
      </c>
      <c r="AG4543" s="19">
        <v>0</v>
      </c>
      <c r="AH4543">
        <v>0</v>
      </c>
      <c r="AI4543">
        <v>0</v>
      </c>
      <c r="AJ4543">
        <v>0</v>
      </c>
      <c r="AK4543">
        <v>0</v>
      </c>
      <c r="AL4543">
        <v>0</v>
      </c>
      <c r="AM4543">
        <v>0</v>
      </c>
      <c r="AN4543">
        <v>0</v>
      </c>
      <c r="AO4543">
        <v>0</v>
      </c>
      <c r="AP4543">
        <v>0</v>
      </c>
      <c r="AQ4543">
        <v>0</v>
      </c>
      <c r="AR4543">
        <v>0</v>
      </c>
      <c r="AS4543">
        <v>0</v>
      </c>
      <c r="AT4543">
        <v>0</v>
      </c>
      <c r="AU4543">
        <v>0</v>
      </c>
      <c r="AV4543">
        <v>0</v>
      </c>
      <c r="AW4543">
        <v>0</v>
      </c>
      <c r="AX4543">
        <v>0</v>
      </c>
      <c r="AY4543">
        <v>0</v>
      </c>
      <c r="AZ4543">
        <v>0</v>
      </c>
      <c r="BA4543">
        <v>0</v>
      </c>
      <c r="BB4543">
        <v>0</v>
      </c>
      <c r="BC4543">
        <v>0</v>
      </c>
      <c r="BD4543">
        <v>0</v>
      </c>
      <c r="BE4543">
        <v>0</v>
      </c>
      <c r="BF4543">
        <v>0</v>
      </c>
      <c r="BG4543">
        <v>0</v>
      </c>
      <c r="BH4543">
        <v>0</v>
      </c>
      <c r="BI4543">
        <v>0</v>
      </c>
      <c r="BJ4543">
        <v>0</v>
      </c>
      <c r="BK4543">
        <v>0</v>
      </c>
      <c r="BL4543">
        <v>0</v>
      </c>
      <c r="BM4543">
        <v>0</v>
      </c>
      <c r="BN4543">
        <v>0</v>
      </c>
      <c r="BO4543">
        <v>0</v>
      </c>
      <c r="BP4543">
        <v>0</v>
      </c>
      <c r="BQ4543">
        <v>0</v>
      </c>
      <c r="BR4543">
        <v>0</v>
      </c>
      <c r="BS4543">
        <v>0</v>
      </c>
      <c r="BT4543">
        <v>0</v>
      </c>
      <c r="BU4543">
        <v>2000</v>
      </c>
      <c r="BV4543">
        <v>6000</v>
      </c>
      <c r="BW4543">
        <v>0</v>
      </c>
      <c r="BX4543">
        <v>0</v>
      </c>
      <c r="BY4543">
        <v>2000</v>
      </c>
      <c r="BZ4543">
        <v>2000</v>
      </c>
      <c r="CA4543">
        <v>0</v>
      </c>
      <c r="CB4543">
        <v>0</v>
      </c>
      <c r="CC4543">
        <v>0</v>
      </c>
      <c r="CD4543">
        <v>0</v>
      </c>
      <c r="CE4543">
        <v>0</v>
      </c>
    </row>
    <row r="4544" spans="1:83" x14ac:dyDescent="0.35">
      <c r="A4544" s="9" t="str">
        <f t="shared" si="70"/>
        <v>0001.802.11</v>
      </c>
      <c r="B4544" s="52" t="e">
        <f>+IF(MATCH(A4544,List!H$10:H$145,0),"Targeted")</f>
        <v>#N/A</v>
      </c>
      <c r="C4544" s="65"/>
      <c r="D4544" s="151"/>
      <c r="E4544" s="16" t="s">
        <v>1150</v>
      </c>
      <c r="F4544" s="16" t="s">
        <v>1151</v>
      </c>
      <c r="G4544" s="16" t="s">
        <v>469</v>
      </c>
      <c r="H4544" s="16" t="s">
        <v>6365</v>
      </c>
      <c r="I4544" s="16" t="s">
        <v>473</v>
      </c>
      <c r="J4544" s="16" t="s">
        <v>6366</v>
      </c>
      <c r="K4544" s="17" t="s">
        <v>1021</v>
      </c>
      <c r="L4544" s="18" t="s">
        <v>6153</v>
      </c>
      <c r="M4544" s="195" t="s">
        <v>6360</v>
      </c>
      <c r="N4544" s="16" t="s">
        <v>6361</v>
      </c>
      <c r="O4544" s="17" t="s">
        <v>304</v>
      </c>
      <c r="P4544" s="17" t="s">
        <v>305</v>
      </c>
      <c r="Q4544" s="17" t="s">
        <v>306</v>
      </c>
      <c r="R4544">
        <v>150</v>
      </c>
      <c r="S4544">
        <v>150</v>
      </c>
      <c r="T4544">
        <v>150</v>
      </c>
      <c r="U4544">
        <v>150</v>
      </c>
      <c r="V4544">
        <v>150</v>
      </c>
      <c r="W4544">
        <v>150</v>
      </c>
      <c r="X4544">
        <v>150</v>
      </c>
      <c r="Y4544">
        <v>195</v>
      </c>
      <c r="Z4544">
        <v>250</v>
      </c>
      <c r="AA4544">
        <v>250</v>
      </c>
      <c r="AB4544">
        <v>250</v>
      </c>
      <c r="AC4544">
        <v>250</v>
      </c>
      <c r="AD4544">
        <v>250</v>
      </c>
      <c r="AE4544">
        <v>250</v>
      </c>
      <c r="AF4544">
        <v>250</v>
      </c>
      <c r="AG4544" s="19">
        <v>62</v>
      </c>
      <c r="AH4544">
        <v>250</v>
      </c>
      <c r="AI4544">
        <v>250</v>
      </c>
      <c r="AJ4544">
        <v>250</v>
      </c>
      <c r="AK4544">
        <v>200</v>
      </c>
      <c r="AL4544">
        <v>268</v>
      </c>
      <c r="AM4544">
        <v>244</v>
      </c>
      <c r="AN4544">
        <v>244</v>
      </c>
      <c r="AO4544">
        <v>234</v>
      </c>
      <c r="AP4544">
        <v>223</v>
      </c>
      <c r="AQ4544">
        <v>250</v>
      </c>
      <c r="AR4544">
        <v>223</v>
      </c>
      <c r="AS4544">
        <v>230</v>
      </c>
      <c r="AT4544">
        <v>216</v>
      </c>
      <c r="AU4544">
        <v>236</v>
      </c>
      <c r="AV4544">
        <v>227</v>
      </c>
      <c r="AW4544">
        <v>211</v>
      </c>
      <c r="AX4544">
        <v>209</v>
      </c>
      <c r="AY4544">
        <v>211</v>
      </c>
      <c r="AZ4544">
        <v>0</v>
      </c>
      <c r="BA4544">
        <v>0</v>
      </c>
      <c r="BB4544">
        <v>0</v>
      </c>
      <c r="BC4544">
        <v>0</v>
      </c>
      <c r="BD4544">
        <v>0</v>
      </c>
      <c r="BE4544">
        <v>0</v>
      </c>
      <c r="BF4544">
        <v>0</v>
      </c>
      <c r="BG4544">
        <v>0</v>
      </c>
      <c r="BH4544">
        <v>0</v>
      </c>
      <c r="BI4544">
        <v>0</v>
      </c>
      <c r="BJ4544">
        <v>0</v>
      </c>
      <c r="BK4544">
        <v>0</v>
      </c>
      <c r="BL4544">
        <v>0</v>
      </c>
      <c r="BM4544">
        <v>0</v>
      </c>
      <c r="BN4544">
        <v>0</v>
      </c>
      <c r="BO4544">
        <v>0</v>
      </c>
      <c r="BP4544">
        <v>0</v>
      </c>
      <c r="BQ4544">
        <v>0</v>
      </c>
      <c r="BR4544">
        <v>0</v>
      </c>
      <c r="BS4544">
        <v>0</v>
      </c>
      <c r="BT4544">
        <v>0</v>
      </c>
      <c r="BU4544">
        <v>0</v>
      </c>
      <c r="BV4544">
        <v>0</v>
      </c>
      <c r="BW4544">
        <v>0</v>
      </c>
      <c r="BX4544" s="10">
        <v>0</v>
      </c>
      <c r="BY4544">
        <v>0</v>
      </c>
      <c r="BZ4544">
        <v>0</v>
      </c>
      <c r="CA4544">
        <v>0</v>
      </c>
      <c r="CB4544">
        <v>0</v>
      </c>
      <c r="CC4544">
        <v>0</v>
      </c>
      <c r="CD4544">
        <v>0</v>
      </c>
      <c r="CE4544">
        <v>0</v>
      </c>
    </row>
    <row r="4545" spans="1:83" x14ac:dyDescent="0.35">
      <c r="A4545" s="9" t="str">
        <f t="shared" si="70"/>
        <v>0110.802.11</v>
      </c>
      <c r="B4545" s="52" t="e">
        <f>+IF(MATCH(A4545,List!H$10:H$145,0),"Targeted")</f>
        <v>#N/A</v>
      </c>
      <c r="C4545" s="65"/>
      <c r="D4545" s="151" t="s">
        <v>7700</v>
      </c>
      <c r="E4545" s="16" t="s">
        <v>1150</v>
      </c>
      <c r="F4545" s="16" t="s">
        <v>1151</v>
      </c>
      <c r="G4545" s="16" t="s">
        <v>469</v>
      </c>
      <c r="H4545" s="16" t="s">
        <v>6365</v>
      </c>
      <c r="I4545" s="16" t="s">
        <v>1299</v>
      </c>
      <c r="J4545" s="16" t="s">
        <v>6367</v>
      </c>
      <c r="K4545" s="17" t="s">
        <v>1021</v>
      </c>
      <c r="L4545" s="18" t="s">
        <v>6153</v>
      </c>
      <c r="M4545" s="195" t="s">
        <v>6360</v>
      </c>
      <c r="N4545" s="16" t="s">
        <v>6361</v>
      </c>
      <c r="O4545" s="17" t="s">
        <v>346</v>
      </c>
      <c r="P4545" s="17" t="s">
        <v>305</v>
      </c>
      <c r="Q4545" s="17" t="s">
        <v>306</v>
      </c>
      <c r="R4545">
        <v>2454</v>
      </c>
      <c r="S4545">
        <v>2502</v>
      </c>
      <c r="T4545">
        <v>2705</v>
      </c>
      <c r="U4545">
        <v>2872</v>
      </c>
      <c r="V4545">
        <v>2818</v>
      </c>
      <c r="W4545">
        <v>2779</v>
      </c>
      <c r="X4545">
        <v>2821</v>
      </c>
      <c r="Y4545">
        <v>3077</v>
      </c>
      <c r="Z4545">
        <v>3721</v>
      </c>
      <c r="AA4545">
        <v>7582</v>
      </c>
      <c r="AB4545">
        <v>9604</v>
      </c>
      <c r="AC4545">
        <v>9735</v>
      </c>
      <c r="AD4545">
        <v>10384</v>
      </c>
      <c r="AE4545">
        <v>15293</v>
      </c>
      <c r="AF4545">
        <v>15791</v>
      </c>
      <c r="AG4545" s="19">
        <v>4136</v>
      </c>
      <c r="AH4545">
        <v>17236</v>
      </c>
      <c r="AI4545">
        <v>16572</v>
      </c>
      <c r="AJ4545">
        <v>15909</v>
      </c>
      <c r="AK4545">
        <v>18767</v>
      </c>
      <c r="AL4545">
        <v>20810</v>
      </c>
      <c r="AM4545">
        <v>19709</v>
      </c>
      <c r="AN4545">
        <v>20522</v>
      </c>
      <c r="AO4545">
        <v>15651</v>
      </c>
      <c r="AP4545">
        <v>24083</v>
      </c>
      <c r="AQ4545">
        <v>23192</v>
      </c>
      <c r="AR4545">
        <v>25059</v>
      </c>
      <c r="AS4545">
        <v>25374</v>
      </c>
      <c r="AT4545">
        <v>27276</v>
      </c>
      <c r="AU4545">
        <v>29329</v>
      </c>
      <c r="AV4545">
        <v>32065</v>
      </c>
      <c r="AW4545">
        <v>35527</v>
      </c>
      <c r="AX4545">
        <v>40186</v>
      </c>
      <c r="AY4545">
        <v>39774</v>
      </c>
      <c r="AZ4545">
        <v>37000</v>
      </c>
      <c r="BA4545">
        <v>40000</v>
      </c>
      <c r="BB4545">
        <v>39000</v>
      </c>
      <c r="BC4545">
        <v>46000</v>
      </c>
      <c r="BD4545">
        <v>51000</v>
      </c>
      <c r="BE4545">
        <v>53000</v>
      </c>
      <c r="BF4545">
        <v>0</v>
      </c>
      <c r="BG4545">
        <v>0</v>
      </c>
      <c r="BH4545">
        <v>0</v>
      </c>
      <c r="BI4545">
        <v>0</v>
      </c>
      <c r="BJ4545">
        <v>0</v>
      </c>
      <c r="BK4545">
        <v>0</v>
      </c>
      <c r="BL4545">
        <v>0</v>
      </c>
      <c r="BM4545">
        <v>0</v>
      </c>
      <c r="BN4545">
        <v>0</v>
      </c>
      <c r="BO4545">
        <v>0</v>
      </c>
      <c r="BP4545">
        <v>0</v>
      </c>
      <c r="BQ4545">
        <v>0</v>
      </c>
      <c r="BR4545">
        <v>0</v>
      </c>
      <c r="BS4545">
        <v>0</v>
      </c>
      <c r="BT4545">
        <v>0</v>
      </c>
      <c r="BU4545">
        <v>0</v>
      </c>
      <c r="BV4545">
        <v>0</v>
      </c>
      <c r="BW4545">
        <v>0</v>
      </c>
      <c r="BX4545">
        <v>0</v>
      </c>
      <c r="BY4545">
        <v>0</v>
      </c>
      <c r="BZ4545">
        <v>0</v>
      </c>
      <c r="CA4545">
        <v>0</v>
      </c>
      <c r="CB4545">
        <v>0</v>
      </c>
      <c r="CC4545">
        <v>0</v>
      </c>
      <c r="CD4545">
        <v>0</v>
      </c>
      <c r="CE4545">
        <v>0</v>
      </c>
    </row>
    <row r="4546" spans="1:83" x14ac:dyDescent="0.35">
      <c r="A4546" s="9" t="str">
        <f t="shared" si="70"/>
        <v>0209.802.11</v>
      </c>
      <c r="B4546" s="52" t="e">
        <f>+IF(MATCH(A4546,List!H$10:H$145,0),"Targeted")</f>
        <v>#N/A</v>
      </c>
      <c r="C4546" s="65"/>
      <c r="D4546" s="151" t="s">
        <v>7700</v>
      </c>
      <c r="E4546" s="16" t="s">
        <v>1150</v>
      </c>
      <c r="F4546" s="16" t="s">
        <v>1151</v>
      </c>
      <c r="G4546" s="16" t="s">
        <v>469</v>
      </c>
      <c r="H4546" s="16" t="s">
        <v>6365</v>
      </c>
      <c r="I4546" s="16" t="s">
        <v>1533</v>
      </c>
      <c r="J4546" s="16" t="s">
        <v>918</v>
      </c>
      <c r="K4546" s="17" t="s">
        <v>1021</v>
      </c>
      <c r="L4546" s="18" t="s">
        <v>6153</v>
      </c>
      <c r="M4546" s="195" t="s">
        <v>6360</v>
      </c>
      <c r="N4546" s="16" t="s">
        <v>6361</v>
      </c>
      <c r="O4546" s="17" t="s">
        <v>346</v>
      </c>
      <c r="P4546" s="17" t="s">
        <v>305</v>
      </c>
      <c r="Q4546" s="17" t="s">
        <v>306</v>
      </c>
      <c r="R4546">
        <v>0</v>
      </c>
      <c r="S4546">
        <v>0</v>
      </c>
      <c r="T4546">
        <v>0</v>
      </c>
      <c r="U4546">
        <v>0</v>
      </c>
      <c r="V4546">
        <v>0</v>
      </c>
      <c r="W4546">
        <v>0</v>
      </c>
      <c r="X4546">
        <v>0</v>
      </c>
      <c r="Y4546">
        <v>0</v>
      </c>
      <c r="Z4546">
        <v>0</v>
      </c>
      <c r="AA4546">
        <v>0</v>
      </c>
      <c r="AB4546">
        <v>0</v>
      </c>
      <c r="AC4546">
        <v>0</v>
      </c>
      <c r="AD4546">
        <v>0</v>
      </c>
      <c r="AE4546">
        <v>0</v>
      </c>
      <c r="AF4546">
        <v>0</v>
      </c>
      <c r="AG4546" s="19">
        <v>0</v>
      </c>
      <c r="AH4546">
        <v>0</v>
      </c>
      <c r="AI4546">
        <v>0</v>
      </c>
      <c r="AJ4546">
        <v>0</v>
      </c>
      <c r="AK4546">
        <v>0</v>
      </c>
      <c r="AL4546">
        <v>0</v>
      </c>
      <c r="AM4546">
        <v>0</v>
      </c>
      <c r="AN4546">
        <v>0</v>
      </c>
      <c r="AO4546">
        <v>0</v>
      </c>
      <c r="AP4546">
        <v>0</v>
      </c>
      <c r="AQ4546">
        <v>0</v>
      </c>
      <c r="AR4546">
        <v>0</v>
      </c>
      <c r="AS4546">
        <v>0</v>
      </c>
      <c r="AT4546">
        <v>0</v>
      </c>
      <c r="AU4546">
        <v>0</v>
      </c>
      <c r="AV4546">
        <v>0</v>
      </c>
      <c r="AW4546">
        <v>0</v>
      </c>
      <c r="AX4546">
        <v>0</v>
      </c>
      <c r="AY4546">
        <v>0</v>
      </c>
      <c r="AZ4546">
        <v>0</v>
      </c>
      <c r="BA4546">
        <v>0</v>
      </c>
      <c r="BB4546">
        <v>0</v>
      </c>
      <c r="BC4546">
        <v>0</v>
      </c>
      <c r="BD4546">
        <v>0</v>
      </c>
      <c r="BE4546">
        <v>0</v>
      </c>
      <c r="BF4546">
        <v>123000</v>
      </c>
      <c r="BG4546">
        <v>172000</v>
      </c>
      <c r="BH4546">
        <v>195000</v>
      </c>
      <c r="BI4546">
        <v>166000</v>
      </c>
      <c r="BJ4546">
        <v>208000</v>
      </c>
      <c r="BK4546">
        <v>168000</v>
      </c>
      <c r="BL4546">
        <v>167000</v>
      </c>
      <c r="BM4546">
        <v>52000</v>
      </c>
      <c r="BN4546">
        <v>53000</v>
      </c>
      <c r="BO4546">
        <v>56000</v>
      </c>
      <c r="BP4546">
        <v>59000</v>
      </c>
      <c r="BQ4546">
        <v>60000</v>
      </c>
      <c r="BR4546">
        <v>54000</v>
      </c>
      <c r="BS4546">
        <v>55000</v>
      </c>
      <c r="BT4546">
        <v>56000</v>
      </c>
      <c r="BU4546">
        <v>55000</v>
      </c>
      <c r="BV4546">
        <v>52000</v>
      </c>
      <c r="BW4546">
        <v>50000</v>
      </c>
      <c r="BX4546">
        <v>52000</v>
      </c>
      <c r="BY4546">
        <v>59000</v>
      </c>
      <c r="BZ4546">
        <v>60000</v>
      </c>
      <c r="CA4546">
        <v>76000</v>
      </c>
      <c r="CB4546">
        <v>79000</v>
      </c>
      <c r="CC4546">
        <v>80000</v>
      </c>
      <c r="CD4546">
        <v>82000</v>
      </c>
      <c r="CE4546">
        <v>84000</v>
      </c>
    </row>
    <row r="4547" spans="1:83" x14ac:dyDescent="0.35">
      <c r="A4547" s="9" t="str">
        <f t="shared" si="70"/>
        <v>0209.802.11</v>
      </c>
      <c r="B4547" s="52" t="e">
        <f>+IF(MATCH(A4547,List!H$10:H$145,0),"Targeted")</f>
        <v>#N/A</v>
      </c>
      <c r="C4547" s="65"/>
      <c r="D4547" s="151"/>
      <c r="E4547" s="16" t="s">
        <v>1150</v>
      </c>
      <c r="F4547" s="16" t="s">
        <v>1151</v>
      </c>
      <c r="G4547" s="16" t="s">
        <v>469</v>
      </c>
      <c r="H4547" s="16" t="s">
        <v>6365</v>
      </c>
      <c r="I4547" s="16" t="s">
        <v>1533</v>
      </c>
      <c r="J4547" s="16" t="s">
        <v>918</v>
      </c>
      <c r="K4547" s="17" t="s">
        <v>1021</v>
      </c>
      <c r="L4547" s="18" t="s">
        <v>6153</v>
      </c>
      <c r="M4547" s="195" t="s">
        <v>6360</v>
      </c>
      <c r="N4547" s="16" t="s">
        <v>6361</v>
      </c>
      <c r="O4547" s="17" t="s">
        <v>304</v>
      </c>
      <c r="P4547" s="17" t="s">
        <v>305</v>
      </c>
      <c r="Q4547" s="17" t="s">
        <v>306</v>
      </c>
      <c r="R4547">
        <v>0</v>
      </c>
      <c r="S4547">
        <v>0</v>
      </c>
      <c r="T4547">
        <v>0</v>
      </c>
      <c r="U4547">
        <v>0</v>
      </c>
      <c r="V4547">
        <v>0</v>
      </c>
      <c r="W4547">
        <v>0</v>
      </c>
      <c r="X4547">
        <v>0</v>
      </c>
      <c r="Y4547">
        <v>0</v>
      </c>
      <c r="Z4547">
        <v>0</v>
      </c>
      <c r="AA4547">
        <v>0</v>
      </c>
      <c r="AB4547">
        <v>0</v>
      </c>
      <c r="AC4547">
        <v>0</v>
      </c>
      <c r="AD4547">
        <v>0</v>
      </c>
      <c r="AE4547">
        <v>0</v>
      </c>
      <c r="AF4547">
        <v>0</v>
      </c>
      <c r="AG4547" s="19">
        <v>0</v>
      </c>
      <c r="AH4547">
        <v>0</v>
      </c>
      <c r="AI4547">
        <v>0</v>
      </c>
      <c r="AJ4547">
        <v>0</v>
      </c>
      <c r="AK4547">
        <v>0</v>
      </c>
      <c r="AL4547">
        <v>0</v>
      </c>
      <c r="AM4547">
        <v>0</v>
      </c>
      <c r="AN4547">
        <v>0</v>
      </c>
      <c r="AO4547">
        <v>0</v>
      </c>
      <c r="AP4547">
        <v>0</v>
      </c>
      <c r="AQ4547">
        <v>0</v>
      </c>
      <c r="AR4547">
        <v>0</v>
      </c>
      <c r="AS4547">
        <v>0</v>
      </c>
      <c r="AT4547">
        <v>0</v>
      </c>
      <c r="AU4547">
        <v>0</v>
      </c>
      <c r="AV4547">
        <v>0</v>
      </c>
      <c r="AW4547">
        <v>0</v>
      </c>
      <c r="AX4547">
        <v>0</v>
      </c>
      <c r="AY4547">
        <v>0</v>
      </c>
      <c r="AZ4547">
        <v>0</v>
      </c>
      <c r="BA4547">
        <v>0</v>
      </c>
      <c r="BB4547">
        <v>0</v>
      </c>
      <c r="BC4547">
        <v>0</v>
      </c>
      <c r="BD4547">
        <v>0</v>
      </c>
      <c r="BE4547">
        <v>0</v>
      </c>
      <c r="BF4547">
        <v>0</v>
      </c>
      <c r="BG4547">
        <v>0</v>
      </c>
      <c r="BH4547">
        <v>0</v>
      </c>
      <c r="BI4547">
        <v>0</v>
      </c>
      <c r="BJ4547">
        <v>0</v>
      </c>
      <c r="BK4547">
        <v>0</v>
      </c>
      <c r="BL4547">
        <v>0</v>
      </c>
      <c r="BM4547">
        <v>0</v>
      </c>
      <c r="BN4547">
        <v>0</v>
      </c>
      <c r="BO4547">
        <v>0</v>
      </c>
      <c r="BP4547">
        <v>0</v>
      </c>
      <c r="BQ4547">
        <v>0</v>
      </c>
      <c r="BR4547">
        <v>0</v>
      </c>
      <c r="BS4547">
        <v>0</v>
      </c>
      <c r="BT4547">
        <v>0</v>
      </c>
      <c r="BU4547">
        <v>0</v>
      </c>
      <c r="BV4547">
        <v>0</v>
      </c>
      <c r="BW4547">
        <v>0</v>
      </c>
      <c r="BX4547" s="10">
        <v>0</v>
      </c>
      <c r="BY4547">
        <v>0</v>
      </c>
      <c r="BZ4547">
        <v>11000</v>
      </c>
      <c r="CA4547">
        <v>2000</v>
      </c>
      <c r="CB4547">
        <v>0</v>
      </c>
      <c r="CC4547">
        <v>0</v>
      </c>
      <c r="CD4547">
        <v>0</v>
      </c>
      <c r="CE4547">
        <v>0</v>
      </c>
    </row>
    <row r="4548" spans="1:83" x14ac:dyDescent="0.35">
      <c r="A4548" s="9" t="str">
        <f t="shared" ref="A4548:A4611" si="71">I4548&amp;"."&amp;M4548&amp;"."&amp;K4548</f>
        <v>1073.802.11</v>
      </c>
      <c r="B4548" s="52" t="e">
        <f>+IF(MATCH(A4548,List!H$10:H$145,0),"Targeted")</f>
        <v>#N/A</v>
      </c>
      <c r="C4548" s="65"/>
      <c r="D4548" s="151" t="s">
        <v>7700</v>
      </c>
      <c r="E4548" s="16" t="s">
        <v>1150</v>
      </c>
      <c r="F4548" s="16" t="s">
        <v>1151</v>
      </c>
      <c r="G4548" s="16" t="s">
        <v>469</v>
      </c>
      <c r="H4548" s="16" t="s">
        <v>6365</v>
      </c>
      <c r="I4548" s="16" t="s">
        <v>6368</v>
      </c>
      <c r="J4548" s="16" t="s">
        <v>6369</v>
      </c>
      <c r="K4548" s="17" t="s">
        <v>1021</v>
      </c>
      <c r="L4548" s="18" t="s">
        <v>6153</v>
      </c>
      <c r="M4548" s="195" t="s">
        <v>6360</v>
      </c>
      <c r="N4548" s="16" t="s">
        <v>6361</v>
      </c>
      <c r="O4548" s="17" t="s">
        <v>346</v>
      </c>
      <c r="P4548" s="17" t="s">
        <v>305</v>
      </c>
      <c r="Q4548" s="17" t="s">
        <v>306</v>
      </c>
      <c r="R4548">
        <v>0</v>
      </c>
      <c r="S4548">
        <v>0</v>
      </c>
      <c r="T4548">
        <v>0</v>
      </c>
      <c r="U4548">
        <v>0</v>
      </c>
      <c r="V4548">
        <v>0</v>
      </c>
      <c r="W4548">
        <v>0</v>
      </c>
      <c r="X4548">
        <v>0</v>
      </c>
      <c r="Y4548">
        <v>0</v>
      </c>
      <c r="Z4548">
        <v>0</v>
      </c>
      <c r="AA4548">
        <v>0</v>
      </c>
      <c r="AB4548">
        <v>0</v>
      </c>
      <c r="AC4548">
        <v>0</v>
      </c>
      <c r="AD4548">
        <v>0</v>
      </c>
      <c r="AE4548">
        <v>0</v>
      </c>
      <c r="AF4548">
        <v>0</v>
      </c>
      <c r="AG4548" s="19">
        <v>0</v>
      </c>
      <c r="AH4548">
        <v>0</v>
      </c>
      <c r="AI4548">
        <v>0</v>
      </c>
      <c r="AJ4548">
        <v>0</v>
      </c>
      <c r="AK4548">
        <v>0</v>
      </c>
      <c r="AL4548">
        <v>0</v>
      </c>
      <c r="AM4548">
        <v>0</v>
      </c>
      <c r="AN4548">
        <v>0</v>
      </c>
      <c r="AO4548">
        <v>0</v>
      </c>
      <c r="AP4548">
        <v>0</v>
      </c>
      <c r="AQ4548">
        <v>0</v>
      </c>
      <c r="AR4548">
        <v>0</v>
      </c>
      <c r="AS4548">
        <v>0</v>
      </c>
      <c r="AT4548">
        <v>0</v>
      </c>
      <c r="AU4548">
        <v>0</v>
      </c>
      <c r="AV4548">
        <v>0</v>
      </c>
      <c r="AW4548">
        <v>0</v>
      </c>
      <c r="AX4548">
        <v>0</v>
      </c>
      <c r="AY4548">
        <v>0</v>
      </c>
      <c r="AZ4548">
        <v>0</v>
      </c>
      <c r="BA4548">
        <v>0</v>
      </c>
      <c r="BB4548">
        <v>0</v>
      </c>
      <c r="BC4548">
        <v>0</v>
      </c>
      <c r="BD4548">
        <v>0</v>
      </c>
      <c r="BE4548">
        <v>0</v>
      </c>
      <c r="BF4548">
        <v>0</v>
      </c>
      <c r="BG4548">
        <v>0</v>
      </c>
      <c r="BH4548">
        <v>0</v>
      </c>
      <c r="BI4548">
        <v>0</v>
      </c>
      <c r="BJ4548">
        <v>0</v>
      </c>
      <c r="BK4548">
        <v>0</v>
      </c>
      <c r="BL4548">
        <v>0</v>
      </c>
      <c r="BM4548">
        <v>0</v>
      </c>
      <c r="BN4548">
        <v>1000</v>
      </c>
      <c r="BO4548">
        <v>0</v>
      </c>
      <c r="BP4548">
        <v>0</v>
      </c>
      <c r="BQ4548">
        <v>0</v>
      </c>
      <c r="BR4548">
        <v>0</v>
      </c>
      <c r="BS4548">
        <v>0</v>
      </c>
      <c r="BT4548">
        <v>0</v>
      </c>
      <c r="BU4548">
        <v>0</v>
      </c>
      <c r="BV4548">
        <v>0</v>
      </c>
      <c r="BW4548">
        <v>0</v>
      </c>
      <c r="BX4548">
        <v>0</v>
      </c>
      <c r="BY4548">
        <v>0</v>
      </c>
      <c r="BZ4548">
        <v>0</v>
      </c>
      <c r="CA4548">
        <v>0</v>
      </c>
      <c r="CB4548">
        <v>0</v>
      </c>
      <c r="CC4548">
        <v>0</v>
      </c>
      <c r="CD4548">
        <v>0</v>
      </c>
      <c r="CE4548">
        <v>0</v>
      </c>
    </row>
    <row r="4549" spans="1:83" x14ac:dyDescent="0.35">
      <c r="A4549" s="9" t="str">
        <f t="shared" si="71"/>
        <v>0109.802.11</v>
      </c>
      <c r="B4549" s="52" t="e">
        <f>+IF(MATCH(A4549,List!H$10:H$145,0),"Targeted")</f>
        <v>#N/A</v>
      </c>
      <c r="C4549" s="65"/>
      <c r="D4549" s="151" t="s">
        <v>7700</v>
      </c>
      <c r="E4549" s="16" t="s">
        <v>1150</v>
      </c>
      <c r="F4549" s="16" t="s">
        <v>1151</v>
      </c>
      <c r="G4549" s="16" t="s">
        <v>519</v>
      </c>
      <c r="H4549" s="16" t="s">
        <v>6370</v>
      </c>
      <c r="I4549" s="16" t="s">
        <v>1665</v>
      </c>
      <c r="J4549" s="16" t="s">
        <v>6371</v>
      </c>
      <c r="K4549" s="17" t="s">
        <v>1021</v>
      </c>
      <c r="L4549" s="18" t="s">
        <v>6153</v>
      </c>
      <c r="M4549" s="195" t="s">
        <v>6360</v>
      </c>
      <c r="N4549" s="16" t="s">
        <v>6361</v>
      </c>
      <c r="O4549" s="17" t="s">
        <v>346</v>
      </c>
      <c r="P4549" s="17" t="s">
        <v>305</v>
      </c>
      <c r="Q4549" s="17" t="s">
        <v>306</v>
      </c>
      <c r="R4549">
        <v>0</v>
      </c>
      <c r="S4549">
        <v>0</v>
      </c>
      <c r="T4549">
        <v>0</v>
      </c>
      <c r="U4549">
        <v>0</v>
      </c>
      <c r="V4549">
        <v>0</v>
      </c>
      <c r="W4549">
        <v>0</v>
      </c>
      <c r="X4549">
        <v>0</v>
      </c>
      <c r="Y4549">
        <v>0</v>
      </c>
      <c r="Z4549">
        <v>0</v>
      </c>
      <c r="AA4549">
        <v>0</v>
      </c>
      <c r="AB4549">
        <v>0</v>
      </c>
      <c r="AC4549">
        <v>0</v>
      </c>
      <c r="AD4549">
        <v>0</v>
      </c>
      <c r="AE4549">
        <v>0</v>
      </c>
      <c r="AF4549">
        <v>0</v>
      </c>
      <c r="AG4549" s="19">
        <v>0</v>
      </c>
      <c r="AH4549">
        <v>0</v>
      </c>
      <c r="AI4549">
        <v>0</v>
      </c>
      <c r="AJ4549">
        <v>0</v>
      </c>
      <c r="AK4549">
        <v>0</v>
      </c>
      <c r="AL4549">
        <v>0</v>
      </c>
      <c r="AM4549">
        <v>0</v>
      </c>
      <c r="AN4549">
        <v>0</v>
      </c>
      <c r="AO4549">
        <v>0</v>
      </c>
      <c r="AP4549">
        <v>0</v>
      </c>
      <c r="AQ4549">
        <v>0</v>
      </c>
      <c r="AR4549">
        <v>0</v>
      </c>
      <c r="AS4549">
        <v>0</v>
      </c>
      <c r="AT4549">
        <v>0</v>
      </c>
      <c r="AU4549">
        <v>0</v>
      </c>
      <c r="AV4549">
        <v>0</v>
      </c>
      <c r="AW4549">
        <v>0</v>
      </c>
      <c r="AX4549">
        <v>0</v>
      </c>
      <c r="AY4549">
        <v>0</v>
      </c>
      <c r="AZ4549">
        <v>0</v>
      </c>
      <c r="BA4549">
        <v>0</v>
      </c>
      <c r="BB4549">
        <v>1000</v>
      </c>
      <c r="BC4549">
        <v>1000</v>
      </c>
      <c r="BD4549">
        <v>0</v>
      </c>
      <c r="BE4549">
        <v>0</v>
      </c>
      <c r="BF4549">
        <v>0</v>
      </c>
      <c r="BG4549">
        <v>0</v>
      </c>
      <c r="BH4549">
        <v>0</v>
      </c>
      <c r="BI4549">
        <v>0</v>
      </c>
      <c r="BJ4549">
        <v>0</v>
      </c>
      <c r="BK4549">
        <v>0</v>
      </c>
      <c r="BL4549">
        <v>0</v>
      </c>
      <c r="BM4549">
        <v>2000</v>
      </c>
      <c r="BN4549">
        <v>-1000</v>
      </c>
      <c r="BO4549">
        <v>2000</v>
      </c>
      <c r="BP4549">
        <v>1000</v>
      </c>
      <c r="BQ4549">
        <v>0</v>
      </c>
      <c r="BR4549">
        <v>1000</v>
      </c>
      <c r="BS4549">
        <v>2000</v>
      </c>
      <c r="BT4549">
        <v>2000</v>
      </c>
      <c r="BU4549">
        <v>1000</v>
      </c>
      <c r="BV4549">
        <v>1000</v>
      </c>
      <c r="BW4549">
        <v>1000</v>
      </c>
      <c r="BX4549">
        <v>2000</v>
      </c>
      <c r="BY4549">
        <v>3000</v>
      </c>
      <c r="BZ4549">
        <v>3000</v>
      </c>
      <c r="CA4549">
        <v>3000</v>
      </c>
      <c r="CB4549">
        <v>3000</v>
      </c>
      <c r="CC4549">
        <v>3000</v>
      </c>
      <c r="CD4549">
        <v>3000</v>
      </c>
      <c r="CE4549">
        <v>3000</v>
      </c>
    </row>
    <row r="4550" spans="1:83" x14ac:dyDescent="0.35">
      <c r="A4550" s="9" t="str">
        <f t="shared" si="71"/>
        <v>0210.802.11</v>
      </c>
      <c r="B4550" s="52" t="e">
        <f>+IF(MATCH(A4550,List!H$10:H$145,0),"Targeted")</f>
        <v>#N/A</v>
      </c>
      <c r="C4550" s="65"/>
      <c r="D4550" s="151" t="s">
        <v>7700</v>
      </c>
      <c r="E4550" s="16" t="s">
        <v>1150</v>
      </c>
      <c r="F4550" s="16" t="s">
        <v>1151</v>
      </c>
      <c r="G4550" s="16" t="s">
        <v>519</v>
      </c>
      <c r="H4550" s="16" t="s">
        <v>6370</v>
      </c>
      <c r="I4550" s="16" t="s">
        <v>1541</v>
      </c>
      <c r="J4550" s="16" t="s">
        <v>1011</v>
      </c>
      <c r="K4550" s="17" t="s">
        <v>1021</v>
      </c>
      <c r="L4550" s="18" t="s">
        <v>6153</v>
      </c>
      <c r="M4550" s="195" t="s">
        <v>6360</v>
      </c>
      <c r="N4550" s="16" t="s">
        <v>6361</v>
      </c>
      <c r="O4550" s="17" t="s">
        <v>346</v>
      </c>
      <c r="P4550" s="17" t="s">
        <v>305</v>
      </c>
      <c r="Q4550" s="17" t="s">
        <v>306</v>
      </c>
      <c r="R4550">
        <v>717</v>
      </c>
      <c r="S4550">
        <v>660</v>
      </c>
      <c r="T4550">
        <v>662</v>
      </c>
      <c r="U4550">
        <v>686</v>
      </c>
      <c r="V4550">
        <v>687</v>
      </c>
      <c r="W4550">
        <v>710</v>
      </c>
      <c r="X4550">
        <v>605</v>
      </c>
      <c r="Y4550">
        <v>904</v>
      </c>
      <c r="Z4550">
        <v>852</v>
      </c>
      <c r="AA4550">
        <v>1176</v>
      </c>
      <c r="AB4550">
        <v>1218</v>
      </c>
      <c r="AC4550">
        <v>1057</v>
      </c>
      <c r="AD4550">
        <v>1788</v>
      </c>
      <c r="AE4550">
        <v>1710</v>
      </c>
      <c r="AF4550">
        <v>1863</v>
      </c>
      <c r="AG4550" s="19">
        <v>543</v>
      </c>
      <c r="AH4550">
        <v>2062</v>
      </c>
      <c r="AI4550">
        <v>2338</v>
      </c>
      <c r="AJ4550">
        <v>2667</v>
      </c>
      <c r="AK4550">
        <v>2694</v>
      </c>
      <c r="AL4550">
        <v>3277</v>
      </c>
      <c r="AM4550">
        <v>3586</v>
      </c>
      <c r="AN4550">
        <v>3619</v>
      </c>
      <c r="AO4550">
        <v>5154</v>
      </c>
      <c r="AP4550">
        <v>4604</v>
      </c>
      <c r="AQ4550">
        <v>4614</v>
      </c>
      <c r="AR4550">
        <v>4674</v>
      </c>
      <c r="AS4550">
        <v>5152</v>
      </c>
      <c r="AT4550">
        <v>6266</v>
      </c>
      <c r="AU4550">
        <v>6972</v>
      </c>
      <c r="AV4550">
        <v>7304</v>
      </c>
      <c r="AW4550">
        <v>7537</v>
      </c>
      <c r="AX4550">
        <v>8700</v>
      </c>
      <c r="AY4550">
        <v>8288</v>
      </c>
      <c r="AZ4550">
        <v>9000</v>
      </c>
      <c r="BA4550">
        <v>8000</v>
      </c>
      <c r="BB4550">
        <v>8000</v>
      </c>
      <c r="BC4550">
        <v>8000</v>
      </c>
      <c r="BD4550">
        <v>9000</v>
      </c>
      <c r="BE4550">
        <v>9000</v>
      </c>
      <c r="BF4550">
        <v>0</v>
      </c>
      <c r="BG4550">
        <v>0</v>
      </c>
      <c r="BH4550">
        <v>0</v>
      </c>
      <c r="BI4550">
        <v>0</v>
      </c>
      <c r="BJ4550">
        <v>0</v>
      </c>
      <c r="BK4550">
        <v>0</v>
      </c>
      <c r="BL4550">
        <v>0</v>
      </c>
      <c r="BM4550">
        <v>13000</v>
      </c>
      <c r="BN4550">
        <v>13000</v>
      </c>
      <c r="BO4550">
        <v>13000</v>
      </c>
      <c r="BP4550">
        <v>14000</v>
      </c>
      <c r="BQ4550">
        <v>13000</v>
      </c>
      <c r="BR4550">
        <v>13000</v>
      </c>
      <c r="BS4550">
        <v>13000</v>
      </c>
      <c r="BT4550">
        <v>12000</v>
      </c>
      <c r="BU4550">
        <v>12000</v>
      </c>
      <c r="BV4550">
        <v>12000</v>
      </c>
      <c r="BW4550">
        <v>11000</v>
      </c>
      <c r="BX4550">
        <v>12000</v>
      </c>
      <c r="BY4550">
        <v>12000</v>
      </c>
      <c r="BZ4550">
        <v>13000</v>
      </c>
      <c r="CA4550">
        <v>15000</v>
      </c>
      <c r="CB4550">
        <v>14000</v>
      </c>
      <c r="CC4550">
        <v>15000</v>
      </c>
      <c r="CD4550">
        <v>15000</v>
      </c>
      <c r="CE4550">
        <v>15000</v>
      </c>
    </row>
    <row r="4551" spans="1:83" x14ac:dyDescent="0.35">
      <c r="A4551" s="9" t="str">
        <f t="shared" si="71"/>
        <v>0211.802.11</v>
      </c>
      <c r="B4551" s="52" t="e">
        <f>+IF(MATCH(A4551,List!H$10:H$145,0),"Targeted")</f>
        <v>#N/A</v>
      </c>
      <c r="C4551" s="65"/>
      <c r="D4551" s="151" t="s">
        <v>7700</v>
      </c>
      <c r="E4551" s="16" t="s">
        <v>1150</v>
      </c>
      <c r="F4551" s="16" t="s">
        <v>1151</v>
      </c>
      <c r="G4551" s="16" t="s">
        <v>628</v>
      </c>
      <c r="H4551" s="16" t="s">
        <v>6372</v>
      </c>
      <c r="I4551" s="16" t="s">
        <v>6373</v>
      </c>
      <c r="J4551" s="16" t="s">
        <v>6374</v>
      </c>
      <c r="K4551" s="17" t="s">
        <v>1021</v>
      </c>
      <c r="L4551" s="18" t="s">
        <v>6153</v>
      </c>
      <c r="M4551" s="195" t="s">
        <v>6360</v>
      </c>
      <c r="N4551" s="16" t="s">
        <v>6361</v>
      </c>
      <c r="O4551" s="17" t="s">
        <v>346</v>
      </c>
      <c r="P4551" s="17" t="s">
        <v>305</v>
      </c>
      <c r="Q4551" s="17" t="s">
        <v>306</v>
      </c>
      <c r="R4551">
        <v>0</v>
      </c>
      <c r="S4551">
        <v>0</v>
      </c>
      <c r="T4551">
        <v>0</v>
      </c>
      <c r="U4551">
        <v>0</v>
      </c>
      <c r="V4551">
        <v>0</v>
      </c>
      <c r="W4551">
        <v>0</v>
      </c>
      <c r="X4551">
        <v>0</v>
      </c>
      <c r="Y4551">
        <v>0</v>
      </c>
      <c r="Z4551">
        <v>0</v>
      </c>
      <c r="AA4551">
        <v>0</v>
      </c>
      <c r="AB4551">
        <v>0</v>
      </c>
      <c r="AC4551">
        <v>0</v>
      </c>
      <c r="AD4551">
        <v>0</v>
      </c>
      <c r="AE4551">
        <v>70</v>
      </c>
      <c r="AF4551">
        <v>298</v>
      </c>
      <c r="AG4551" s="19">
        <v>34</v>
      </c>
      <c r="AH4551">
        <v>245</v>
      </c>
      <c r="AI4551">
        <v>112</v>
      </c>
      <c r="AJ4551">
        <v>119</v>
      </c>
      <c r="AK4551">
        <v>127</v>
      </c>
      <c r="AL4551">
        <v>236</v>
      </c>
      <c r="AM4551">
        <v>84</v>
      </c>
      <c r="AN4551">
        <v>281</v>
      </c>
      <c r="AO4551">
        <v>488</v>
      </c>
      <c r="AP4551">
        <v>46</v>
      </c>
      <c r="AQ4551">
        <v>247</v>
      </c>
      <c r="AR4551">
        <v>237</v>
      </c>
      <c r="AS4551">
        <v>102</v>
      </c>
      <c r="AT4551">
        <v>254</v>
      </c>
      <c r="AU4551">
        <v>404</v>
      </c>
      <c r="AV4551">
        <v>535</v>
      </c>
      <c r="AW4551">
        <v>286</v>
      </c>
      <c r="AX4551">
        <v>415</v>
      </c>
      <c r="AY4551">
        <v>269</v>
      </c>
      <c r="AZ4551">
        <v>0</v>
      </c>
      <c r="BA4551">
        <v>0</v>
      </c>
      <c r="BB4551">
        <v>0</v>
      </c>
      <c r="BC4551">
        <v>0</v>
      </c>
      <c r="BD4551">
        <v>0</v>
      </c>
      <c r="BE4551">
        <v>0</v>
      </c>
      <c r="BF4551">
        <v>0</v>
      </c>
      <c r="BG4551">
        <v>0</v>
      </c>
      <c r="BH4551">
        <v>0</v>
      </c>
      <c r="BI4551">
        <v>0</v>
      </c>
      <c r="BJ4551">
        <v>0</v>
      </c>
      <c r="BK4551">
        <v>0</v>
      </c>
      <c r="BL4551">
        <v>0</v>
      </c>
      <c r="BM4551">
        <v>0</v>
      </c>
      <c r="BN4551">
        <v>0</v>
      </c>
      <c r="BO4551">
        <v>0</v>
      </c>
      <c r="BP4551">
        <v>0</v>
      </c>
      <c r="BQ4551">
        <v>0</v>
      </c>
      <c r="BR4551">
        <v>0</v>
      </c>
      <c r="BS4551">
        <v>0</v>
      </c>
      <c r="BT4551">
        <v>0</v>
      </c>
      <c r="BU4551">
        <v>0</v>
      </c>
      <c r="BV4551">
        <v>0</v>
      </c>
      <c r="BW4551">
        <v>0</v>
      </c>
      <c r="BX4551">
        <v>0</v>
      </c>
      <c r="BY4551">
        <v>0</v>
      </c>
      <c r="BZ4551">
        <v>0</v>
      </c>
      <c r="CA4551">
        <v>0</v>
      </c>
      <c r="CB4551">
        <v>0</v>
      </c>
      <c r="CC4551">
        <v>0</v>
      </c>
      <c r="CD4551">
        <v>0</v>
      </c>
      <c r="CE4551">
        <v>0</v>
      </c>
    </row>
    <row r="4552" spans="1:83" x14ac:dyDescent="0.35">
      <c r="A4552" s="9" t="str">
        <f t="shared" si="71"/>
        <v>1454.802.11</v>
      </c>
      <c r="B4552" s="52" t="e">
        <f>+IF(MATCH(A4552,List!H$10:H$145,0),"Targeted")</f>
        <v>#N/A</v>
      </c>
      <c r="C4552" s="65"/>
      <c r="D4552" s="151" t="s">
        <v>7700</v>
      </c>
      <c r="E4552" s="16" t="s">
        <v>1150</v>
      </c>
      <c r="F4552" s="16" t="s">
        <v>1151</v>
      </c>
      <c r="G4552" s="16" t="s">
        <v>628</v>
      </c>
      <c r="H4552" s="16" t="s">
        <v>6372</v>
      </c>
      <c r="I4552" s="16" t="s">
        <v>6375</v>
      </c>
      <c r="J4552" s="16" t="s">
        <v>918</v>
      </c>
      <c r="K4552" s="17" t="s">
        <v>1021</v>
      </c>
      <c r="L4552" s="18" t="s">
        <v>6153</v>
      </c>
      <c r="M4552" s="195" t="s">
        <v>6360</v>
      </c>
      <c r="N4552" s="16" t="s">
        <v>6361</v>
      </c>
      <c r="O4552" s="17" t="s">
        <v>346</v>
      </c>
      <c r="P4552" s="17" t="s">
        <v>305</v>
      </c>
      <c r="Q4552" s="17" t="s">
        <v>306</v>
      </c>
      <c r="R4552">
        <v>0</v>
      </c>
      <c r="S4552">
        <v>0</v>
      </c>
      <c r="T4552">
        <v>0</v>
      </c>
      <c r="U4552">
        <v>0</v>
      </c>
      <c r="V4552">
        <v>0</v>
      </c>
      <c r="W4552">
        <v>0</v>
      </c>
      <c r="X4552">
        <v>0</v>
      </c>
      <c r="Y4552">
        <v>0</v>
      </c>
      <c r="Z4552">
        <v>0</v>
      </c>
      <c r="AA4552">
        <v>371</v>
      </c>
      <c r="AB4552">
        <v>643</v>
      </c>
      <c r="AC4552">
        <v>628</v>
      </c>
      <c r="AD4552">
        <v>609</v>
      </c>
      <c r="AE4552">
        <v>841</v>
      </c>
      <c r="AF4552">
        <v>1044</v>
      </c>
      <c r="AG4552" s="19">
        <v>217</v>
      </c>
      <c r="AH4552">
        <v>993</v>
      </c>
      <c r="AI4552">
        <v>1339</v>
      </c>
      <c r="AJ4552">
        <v>1207</v>
      </c>
      <c r="AK4552">
        <v>1457</v>
      </c>
      <c r="AL4552">
        <v>1477</v>
      </c>
      <c r="AM4552">
        <v>1498</v>
      </c>
      <c r="AN4552">
        <v>1437</v>
      </c>
      <c r="AO4552">
        <v>1510</v>
      </c>
      <c r="AP4552">
        <v>1631</v>
      </c>
      <c r="AQ4552">
        <v>1634</v>
      </c>
      <c r="AR4552">
        <v>1727</v>
      </c>
      <c r="AS4552">
        <v>2140</v>
      </c>
      <c r="AT4552">
        <v>2126</v>
      </c>
      <c r="AU4552">
        <v>2313</v>
      </c>
      <c r="AV4552">
        <v>2595</v>
      </c>
      <c r="AW4552">
        <v>2723</v>
      </c>
      <c r="AX4552">
        <v>2962</v>
      </c>
      <c r="AY4552">
        <v>3135</v>
      </c>
      <c r="AZ4552">
        <v>4000</v>
      </c>
      <c r="BA4552">
        <v>4000</v>
      </c>
      <c r="BB4552">
        <v>3000</v>
      </c>
      <c r="BC4552">
        <v>4000</v>
      </c>
      <c r="BD4552">
        <v>4000</v>
      </c>
      <c r="BE4552">
        <v>4000</v>
      </c>
      <c r="BF4552">
        <v>3000</v>
      </c>
      <c r="BG4552">
        <v>4000</v>
      </c>
      <c r="BH4552">
        <v>3000</v>
      </c>
      <c r="BI4552">
        <v>4000</v>
      </c>
      <c r="BJ4552">
        <v>5000</v>
      </c>
      <c r="BK4552">
        <v>4000</v>
      </c>
      <c r="BL4552">
        <v>4000</v>
      </c>
      <c r="BM4552">
        <v>4000</v>
      </c>
      <c r="BN4552">
        <v>4000</v>
      </c>
      <c r="BO4552">
        <v>5000</v>
      </c>
      <c r="BP4552">
        <v>5000</v>
      </c>
      <c r="BQ4552">
        <v>5000</v>
      </c>
      <c r="BR4552">
        <v>4000</v>
      </c>
      <c r="BS4552">
        <v>4000</v>
      </c>
      <c r="BT4552">
        <v>5000</v>
      </c>
      <c r="BU4552">
        <v>4000</v>
      </c>
      <c r="BV4552">
        <v>5000</v>
      </c>
      <c r="BW4552">
        <v>5000</v>
      </c>
      <c r="BX4552">
        <v>5000</v>
      </c>
      <c r="BY4552">
        <v>4000</v>
      </c>
      <c r="BZ4552">
        <v>5000</v>
      </c>
      <c r="CA4552">
        <v>6000</v>
      </c>
      <c r="CB4552">
        <v>6000</v>
      </c>
      <c r="CC4552">
        <v>6000</v>
      </c>
      <c r="CD4552">
        <v>6000</v>
      </c>
      <c r="CE4552">
        <v>7000</v>
      </c>
    </row>
    <row r="4553" spans="1:83" x14ac:dyDescent="0.35">
      <c r="A4553" s="9" t="str">
        <f t="shared" si="71"/>
        <v>8241.802.11</v>
      </c>
      <c r="B4553" s="52" t="e">
        <f>+IF(MATCH(A4553,List!H$10:H$145,0),"Targeted")</f>
        <v>#N/A</v>
      </c>
      <c r="C4553" s="65"/>
      <c r="D4553" s="151"/>
      <c r="E4553" s="16" t="s">
        <v>1150</v>
      </c>
      <c r="F4553" s="16" t="s">
        <v>1151</v>
      </c>
      <c r="G4553" s="16" t="s">
        <v>628</v>
      </c>
      <c r="H4553" s="16" t="s">
        <v>6372</v>
      </c>
      <c r="I4553" s="16" t="s">
        <v>6376</v>
      </c>
      <c r="J4553" s="16" t="s">
        <v>6377</v>
      </c>
      <c r="K4553" s="17" t="s">
        <v>1021</v>
      </c>
      <c r="L4553" s="18" t="s">
        <v>6153</v>
      </c>
      <c r="M4553" s="195" t="s">
        <v>6360</v>
      </c>
      <c r="N4553" s="16" t="s">
        <v>6361</v>
      </c>
      <c r="O4553" s="17" t="s">
        <v>304</v>
      </c>
      <c r="P4553" s="17" t="s">
        <v>305</v>
      </c>
      <c r="Q4553" s="17" t="s">
        <v>306</v>
      </c>
      <c r="R4553">
        <v>0</v>
      </c>
      <c r="S4553">
        <v>0</v>
      </c>
      <c r="T4553">
        <v>0</v>
      </c>
      <c r="U4553">
        <v>0</v>
      </c>
      <c r="V4553">
        <v>0</v>
      </c>
      <c r="W4553">
        <v>0</v>
      </c>
      <c r="X4553">
        <v>0</v>
      </c>
      <c r="Y4553">
        <v>0</v>
      </c>
      <c r="Z4553">
        <v>0</v>
      </c>
      <c r="AA4553">
        <v>0</v>
      </c>
      <c r="AB4553">
        <v>0</v>
      </c>
      <c r="AC4553">
        <v>0</v>
      </c>
      <c r="AD4553">
        <v>0</v>
      </c>
      <c r="AE4553">
        <v>0</v>
      </c>
      <c r="AF4553">
        <v>0</v>
      </c>
      <c r="AG4553" s="19">
        <v>0</v>
      </c>
      <c r="AH4553">
        <v>0</v>
      </c>
      <c r="AI4553">
        <v>0</v>
      </c>
      <c r="AJ4553">
        <v>0</v>
      </c>
      <c r="AK4553">
        <v>0</v>
      </c>
      <c r="AL4553">
        <v>0</v>
      </c>
      <c r="AM4553">
        <v>0</v>
      </c>
      <c r="AN4553">
        <v>0</v>
      </c>
      <c r="AO4553">
        <v>0</v>
      </c>
      <c r="AP4553">
        <v>0</v>
      </c>
      <c r="AQ4553">
        <v>0</v>
      </c>
      <c r="AR4553">
        <v>-4</v>
      </c>
      <c r="AS4553">
        <v>4</v>
      </c>
      <c r="AT4553">
        <v>-175</v>
      </c>
      <c r="AU4553">
        <v>-62</v>
      </c>
      <c r="AV4553">
        <v>245</v>
      </c>
      <c r="AW4553">
        <v>46</v>
      </c>
      <c r="AX4553">
        <v>3</v>
      </c>
      <c r="AY4553">
        <v>-103</v>
      </c>
      <c r="AZ4553">
        <v>0</v>
      </c>
      <c r="BA4553">
        <v>0</v>
      </c>
      <c r="BB4553">
        <v>0</v>
      </c>
      <c r="BC4553">
        <v>0</v>
      </c>
      <c r="BD4553">
        <v>0</v>
      </c>
      <c r="BE4553">
        <v>0</v>
      </c>
      <c r="BF4553">
        <v>0</v>
      </c>
      <c r="BG4553">
        <v>0</v>
      </c>
      <c r="BH4553">
        <v>0</v>
      </c>
      <c r="BI4553">
        <v>0</v>
      </c>
      <c r="BJ4553">
        <v>0</v>
      </c>
      <c r="BK4553">
        <v>0</v>
      </c>
      <c r="BL4553">
        <v>0</v>
      </c>
      <c r="BM4553">
        <v>0</v>
      </c>
      <c r="BN4553">
        <v>0</v>
      </c>
      <c r="BO4553">
        <v>0</v>
      </c>
      <c r="BP4553">
        <v>0</v>
      </c>
      <c r="BQ4553">
        <v>0</v>
      </c>
      <c r="BR4553">
        <v>0</v>
      </c>
      <c r="BS4553">
        <v>0</v>
      </c>
      <c r="BT4553">
        <v>0</v>
      </c>
      <c r="BU4553">
        <v>0</v>
      </c>
      <c r="BV4553">
        <v>0</v>
      </c>
      <c r="BW4553">
        <v>0</v>
      </c>
      <c r="BX4553" s="10">
        <v>0</v>
      </c>
      <c r="BY4553">
        <v>0</v>
      </c>
      <c r="BZ4553">
        <v>0</v>
      </c>
      <c r="CA4553">
        <v>0</v>
      </c>
      <c r="CB4553">
        <v>0</v>
      </c>
      <c r="CC4553">
        <v>0</v>
      </c>
      <c r="CD4553">
        <v>0</v>
      </c>
      <c r="CE4553">
        <v>0</v>
      </c>
    </row>
    <row r="4554" spans="1:83" x14ac:dyDescent="0.35">
      <c r="A4554" s="9" t="str">
        <f t="shared" si="71"/>
        <v>824110.802.11</v>
      </c>
      <c r="B4554" s="52" t="e">
        <f>+IF(MATCH(A4554,List!H$10:H$145,0),"Targeted")</f>
        <v>#N/A</v>
      </c>
      <c r="C4554" s="65"/>
      <c r="D4554" s="151"/>
      <c r="E4554" s="16" t="s">
        <v>1150</v>
      </c>
      <c r="F4554" s="16" t="s">
        <v>1151</v>
      </c>
      <c r="G4554" s="16" t="s">
        <v>628</v>
      </c>
      <c r="H4554" s="16" t="s">
        <v>6372</v>
      </c>
      <c r="I4554" s="16" t="s">
        <v>6378</v>
      </c>
      <c r="J4554" s="16" t="s">
        <v>6379</v>
      </c>
      <c r="K4554" s="17" t="s">
        <v>1021</v>
      </c>
      <c r="L4554" s="18" t="s">
        <v>6153</v>
      </c>
      <c r="M4554" s="195" t="s">
        <v>6360</v>
      </c>
      <c r="N4554" s="16" t="s">
        <v>6361</v>
      </c>
      <c r="O4554" s="17" t="s">
        <v>304</v>
      </c>
      <c r="P4554" s="17" t="s">
        <v>305</v>
      </c>
      <c r="Q4554" s="17" t="s">
        <v>306</v>
      </c>
      <c r="R4554">
        <v>0</v>
      </c>
      <c r="S4554">
        <v>0</v>
      </c>
      <c r="T4554">
        <v>0</v>
      </c>
      <c r="U4554">
        <v>0</v>
      </c>
      <c r="V4554">
        <v>0</v>
      </c>
      <c r="W4554">
        <v>0</v>
      </c>
      <c r="X4554">
        <v>0</v>
      </c>
      <c r="Y4554">
        <v>0</v>
      </c>
      <c r="Z4554">
        <v>0</v>
      </c>
      <c r="AA4554">
        <v>0</v>
      </c>
      <c r="AB4554">
        <v>0</v>
      </c>
      <c r="AC4554">
        <v>0</v>
      </c>
      <c r="AD4554">
        <v>0</v>
      </c>
      <c r="AE4554">
        <v>0</v>
      </c>
      <c r="AF4554">
        <v>0</v>
      </c>
      <c r="AG4554" s="19">
        <v>0</v>
      </c>
      <c r="AH4554">
        <v>0</v>
      </c>
      <c r="AI4554">
        <v>0</v>
      </c>
      <c r="AJ4554">
        <v>0</v>
      </c>
      <c r="AK4554">
        <v>0</v>
      </c>
      <c r="AL4554">
        <v>0</v>
      </c>
      <c r="AM4554">
        <v>0</v>
      </c>
      <c r="AN4554">
        <v>0</v>
      </c>
      <c r="AO4554">
        <v>0</v>
      </c>
      <c r="AP4554">
        <v>0</v>
      </c>
      <c r="AQ4554">
        <v>0</v>
      </c>
      <c r="AR4554">
        <v>0</v>
      </c>
      <c r="AS4554">
        <v>0</v>
      </c>
      <c r="AT4554">
        <v>0</v>
      </c>
      <c r="AU4554">
        <v>0</v>
      </c>
      <c r="AV4554">
        <v>-72</v>
      </c>
      <c r="AW4554">
        <v>-1</v>
      </c>
      <c r="AX4554">
        <v>-209</v>
      </c>
      <c r="AY4554">
        <v>0</v>
      </c>
      <c r="AZ4554">
        <v>0</v>
      </c>
      <c r="BA4554">
        <v>0</v>
      </c>
      <c r="BB4554">
        <v>0</v>
      </c>
      <c r="BC4554">
        <v>0</v>
      </c>
      <c r="BD4554">
        <v>0</v>
      </c>
      <c r="BE4554">
        <v>0</v>
      </c>
      <c r="BF4554">
        <v>0</v>
      </c>
      <c r="BG4554">
        <v>0</v>
      </c>
      <c r="BH4554">
        <v>0</v>
      </c>
      <c r="BI4554">
        <v>0</v>
      </c>
      <c r="BJ4554">
        <v>0</v>
      </c>
      <c r="BK4554">
        <v>0</v>
      </c>
      <c r="BL4554">
        <v>0</v>
      </c>
      <c r="BM4554">
        <v>0</v>
      </c>
      <c r="BN4554">
        <v>0</v>
      </c>
      <c r="BO4554">
        <v>0</v>
      </c>
      <c r="BP4554">
        <v>0</v>
      </c>
      <c r="BQ4554">
        <v>0</v>
      </c>
      <c r="BR4554">
        <v>0</v>
      </c>
      <c r="BS4554">
        <v>0</v>
      </c>
      <c r="BT4554">
        <v>0</v>
      </c>
      <c r="BU4554">
        <v>0</v>
      </c>
      <c r="BV4554">
        <v>0</v>
      </c>
      <c r="BW4554">
        <v>0</v>
      </c>
      <c r="BX4554" s="10">
        <v>0</v>
      </c>
      <c r="BY4554">
        <v>0</v>
      </c>
      <c r="BZ4554">
        <v>0</v>
      </c>
      <c r="CA4554">
        <v>0</v>
      </c>
      <c r="CB4554">
        <v>0</v>
      </c>
      <c r="CC4554">
        <v>0</v>
      </c>
      <c r="CD4554">
        <v>0</v>
      </c>
      <c r="CE4554">
        <v>0</v>
      </c>
    </row>
    <row r="4555" spans="1:83" x14ac:dyDescent="0.35">
      <c r="A4555" s="9" t="str">
        <f t="shared" si="71"/>
        <v>1900.802.11</v>
      </c>
      <c r="B4555" s="52" t="e">
        <f>+IF(MATCH(A4555,List!H$10:H$145,0),"Targeted")</f>
        <v>#N/A</v>
      </c>
      <c r="C4555" s="65"/>
      <c r="D4555" s="151" t="s">
        <v>7700</v>
      </c>
      <c r="E4555" s="16" t="s">
        <v>1150</v>
      </c>
      <c r="F4555" s="16" t="s">
        <v>1151</v>
      </c>
      <c r="G4555" s="16" t="s">
        <v>63</v>
      </c>
      <c r="H4555" s="16" t="s">
        <v>6380</v>
      </c>
      <c r="I4555" s="16" t="s">
        <v>4293</v>
      </c>
      <c r="J4555" s="16" t="s">
        <v>918</v>
      </c>
      <c r="K4555" s="17" t="s">
        <v>1021</v>
      </c>
      <c r="L4555" s="18" t="s">
        <v>6153</v>
      </c>
      <c r="M4555" s="195" t="s">
        <v>6360</v>
      </c>
      <c r="N4555" s="16" t="s">
        <v>6361</v>
      </c>
      <c r="O4555" s="17" t="s">
        <v>346</v>
      </c>
      <c r="P4555" s="17" t="s">
        <v>305</v>
      </c>
      <c r="Q4555" s="17" t="s">
        <v>306</v>
      </c>
      <c r="R4555">
        <v>506</v>
      </c>
      <c r="S4555">
        <v>675</v>
      </c>
      <c r="T4555">
        <v>613</v>
      </c>
      <c r="U4555">
        <v>655</v>
      </c>
      <c r="V4555">
        <v>738</v>
      </c>
      <c r="W4555">
        <v>731</v>
      </c>
      <c r="X4555">
        <v>854</v>
      </c>
      <c r="Y4555">
        <v>1020</v>
      </c>
      <c r="Z4555">
        <v>1188</v>
      </c>
      <c r="AA4555">
        <v>1234</v>
      </c>
      <c r="AB4555">
        <v>1766</v>
      </c>
      <c r="AC4555">
        <v>1498</v>
      </c>
      <c r="AD4555">
        <v>1425</v>
      </c>
      <c r="AE4555">
        <v>1468</v>
      </c>
      <c r="AF4555">
        <v>1575</v>
      </c>
      <c r="AG4555" s="19">
        <v>323</v>
      </c>
      <c r="AH4555">
        <v>1833</v>
      </c>
      <c r="AI4555">
        <v>2024</v>
      </c>
      <c r="AJ4555">
        <v>1822</v>
      </c>
      <c r="AK4555">
        <v>2145</v>
      </c>
      <c r="AL4555">
        <v>1975</v>
      </c>
      <c r="AM4555">
        <v>2103</v>
      </c>
      <c r="AN4555">
        <v>2048</v>
      </c>
      <c r="AO4555">
        <v>2144</v>
      </c>
      <c r="AP4555">
        <v>2170</v>
      </c>
      <c r="AQ4555">
        <v>2306</v>
      </c>
      <c r="AR4555">
        <v>2375</v>
      </c>
      <c r="AS4555">
        <v>2463</v>
      </c>
      <c r="AT4555">
        <v>2715</v>
      </c>
      <c r="AU4555">
        <v>2834</v>
      </c>
      <c r="AV4555">
        <v>3093</v>
      </c>
      <c r="AW4555">
        <v>3109</v>
      </c>
      <c r="AX4555">
        <v>3323</v>
      </c>
      <c r="AY4555">
        <v>3574</v>
      </c>
      <c r="AZ4555">
        <v>3000</v>
      </c>
      <c r="BA4555">
        <v>3000</v>
      </c>
      <c r="BB4555">
        <v>3000</v>
      </c>
      <c r="BC4555">
        <v>3000</v>
      </c>
      <c r="BD4555">
        <v>3000</v>
      </c>
      <c r="BE4555">
        <v>4000</v>
      </c>
      <c r="BF4555">
        <v>0</v>
      </c>
      <c r="BG4555">
        <v>0</v>
      </c>
      <c r="BH4555">
        <v>0</v>
      </c>
      <c r="BI4555">
        <v>0</v>
      </c>
      <c r="BJ4555">
        <v>0</v>
      </c>
      <c r="BK4555">
        <v>0</v>
      </c>
      <c r="BL4555">
        <v>0</v>
      </c>
      <c r="BM4555">
        <v>4000</v>
      </c>
      <c r="BN4555">
        <v>4000</v>
      </c>
      <c r="BO4555">
        <v>4000</v>
      </c>
      <c r="BP4555">
        <v>4000</v>
      </c>
      <c r="BQ4555">
        <v>4000</v>
      </c>
      <c r="BR4555">
        <v>4000</v>
      </c>
      <c r="BS4555">
        <v>4000</v>
      </c>
      <c r="BT4555">
        <v>5000</v>
      </c>
      <c r="BU4555">
        <v>4000</v>
      </c>
      <c r="BV4555">
        <v>3000</v>
      </c>
      <c r="BW4555">
        <v>4000</v>
      </c>
      <c r="BX4555">
        <v>4000</v>
      </c>
      <c r="BY4555">
        <v>4000</v>
      </c>
      <c r="BZ4555">
        <v>4000</v>
      </c>
      <c r="CA4555">
        <v>5000</v>
      </c>
      <c r="CB4555">
        <v>5000</v>
      </c>
      <c r="CC4555">
        <v>5000</v>
      </c>
      <c r="CD4555">
        <v>5000</v>
      </c>
      <c r="CE4555">
        <v>5000</v>
      </c>
    </row>
    <row r="4556" spans="1:83" x14ac:dyDescent="0.35">
      <c r="A4556" s="9" t="str">
        <f t="shared" si="71"/>
        <v>1453.802.11</v>
      </c>
      <c r="B4556" s="52" t="e">
        <f>+IF(MATCH(A4556,List!H$10:H$145,0),"Targeted")</f>
        <v>#N/A</v>
      </c>
      <c r="C4556" s="65"/>
      <c r="D4556" s="151" t="s">
        <v>7700</v>
      </c>
      <c r="E4556" s="16" t="s">
        <v>1150</v>
      </c>
      <c r="F4556" s="16" t="s">
        <v>1151</v>
      </c>
      <c r="G4556" s="16" t="s">
        <v>702</v>
      </c>
      <c r="H4556" s="16" t="s">
        <v>6381</v>
      </c>
      <c r="I4556" s="16" t="s">
        <v>503</v>
      </c>
      <c r="J4556" s="16" t="s">
        <v>6381</v>
      </c>
      <c r="K4556" s="17" t="s">
        <v>1021</v>
      </c>
      <c r="L4556" s="18" t="s">
        <v>6153</v>
      </c>
      <c r="M4556" s="195" t="s">
        <v>6360</v>
      </c>
      <c r="N4556" s="16" t="s">
        <v>6361</v>
      </c>
      <c r="O4556" s="17" t="s">
        <v>346</v>
      </c>
      <c r="P4556" s="17" t="s">
        <v>305</v>
      </c>
      <c r="Q4556" s="17" t="s">
        <v>306</v>
      </c>
      <c r="R4556">
        <v>0</v>
      </c>
      <c r="S4556">
        <v>0</v>
      </c>
      <c r="T4556">
        <v>0</v>
      </c>
      <c r="U4556">
        <v>0</v>
      </c>
      <c r="V4556">
        <v>0</v>
      </c>
      <c r="W4556">
        <v>0</v>
      </c>
      <c r="X4556">
        <v>0</v>
      </c>
      <c r="Y4556">
        <v>0</v>
      </c>
      <c r="Z4556">
        <v>0</v>
      </c>
      <c r="AA4556">
        <v>1378</v>
      </c>
      <c r="AB4556">
        <v>1891</v>
      </c>
      <c r="AC4556">
        <v>2310</v>
      </c>
      <c r="AD4556">
        <v>2358</v>
      </c>
      <c r="AE4556">
        <v>2735</v>
      </c>
      <c r="AF4556">
        <v>3181</v>
      </c>
      <c r="AG4556" s="19">
        <v>336</v>
      </c>
      <c r="AH4556">
        <v>3780</v>
      </c>
      <c r="AI4556">
        <v>1267</v>
      </c>
      <c r="AJ4556">
        <v>4251</v>
      </c>
      <c r="AK4556">
        <v>5702</v>
      </c>
      <c r="AL4556">
        <v>-906</v>
      </c>
      <c r="AM4556">
        <v>1957</v>
      </c>
      <c r="AN4556">
        <v>827</v>
      </c>
      <c r="AO4556">
        <v>348</v>
      </c>
      <c r="AP4556">
        <v>1830</v>
      </c>
      <c r="AQ4556">
        <v>1107</v>
      </c>
      <c r="AR4556">
        <v>648</v>
      </c>
      <c r="AS4556">
        <v>839</v>
      </c>
      <c r="AT4556">
        <v>769</v>
      </c>
      <c r="AU4556">
        <v>1395</v>
      </c>
      <c r="AV4556">
        <v>1909</v>
      </c>
      <c r="AW4556">
        <v>2525</v>
      </c>
      <c r="AX4556">
        <v>2148</v>
      </c>
      <c r="AY4556">
        <v>536</v>
      </c>
      <c r="AZ4556">
        <v>2000</v>
      </c>
      <c r="BA4556">
        <v>2000</v>
      </c>
      <c r="BB4556">
        <v>2000</v>
      </c>
      <c r="BC4556">
        <v>2000</v>
      </c>
      <c r="BD4556">
        <v>3000</v>
      </c>
      <c r="BE4556">
        <v>3000</v>
      </c>
      <c r="BF4556">
        <v>2000</v>
      </c>
      <c r="BG4556">
        <v>3000</v>
      </c>
      <c r="BH4556">
        <v>3000</v>
      </c>
      <c r="BI4556">
        <v>3000</v>
      </c>
      <c r="BJ4556">
        <v>3000</v>
      </c>
      <c r="BK4556">
        <v>3000</v>
      </c>
      <c r="BL4556">
        <v>2000</v>
      </c>
      <c r="BM4556">
        <v>2000</v>
      </c>
      <c r="BN4556">
        <v>3000</v>
      </c>
      <c r="BO4556">
        <v>3000</v>
      </c>
      <c r="BP4556">
        <v>3000</v>
      </c>
      <c r="BQ4556">
        <v>3000</v>
      </c>
      <c r="BR4556">
        <v>3000</v>
      </c>
      <c r="BS4556">
        <v>3000</v>
      </c>
      <c r="BT4556">
        <v>3000</v>
      </c>
      <c r="BU4556">
        <v>3000</v>
      </c>
      <c r="BV4556">
        <v>2000</v>
      </c>
      <c r="BW4556">
        <v>3000</v>
      </c>
      <c r="BX4556">
        <v>3000</v>
      </c>
      <c r="BY4556">
        <v>2000</v>
      </c>
      <c r="BZ4556">
        <v>3000</v>
      </c>
      <c r="CA4556">
        <v>4000</v>
      </c>
      <c r="CB4556">
        <v>4000</v>
      </c>
      <c r="CC4556">
        <v>4000</v>
      </c>
      <c r="CD4556">
        <v>4000</v>
      </c>
      <c r="CE4556">
        <v>4000</v>
      </c>
    </row>
    <row r="4557" spans="1:83" x14ac:dyDescent="0.35">
      <c r="A4557" s="9" t="str">
        <f t="shared" si="71"/>
        <v>3963.802.11</v>
      </c>
      <c r="B4557" s="52" t="e">
        <f>+IF(MATCH(A4557,List!H$10:H$145,0),"Targeted")</f>
        <v>#N/A</v>
      </c>
      <c r="C4557" s="65"/>
      <c r="D4557" s="151" t="s">
        <v>7700</v>
      </c>
      <c r="E4557" s="16" t="s">
        <v>1150</v>
      </c>
      <c r="F4557" s="16" t="s">
        <v>1151</v>
      </c>
      <c r="G4557" s="16" t="s">
        <v>702</v>
      </c>
      <c r="H4557" s="16" t="s">
        <v>6381</v>
      </c>
      <c r="I4557" s="16" t="s">
        <v>6382</v>
      </c>
      <c r="J4557" s="16" t="s">
        <v>6383</v>
      </c>
      <c r="K4557" s="17" t="s">
        <v>1021</v>
      </c>
      <c r="L4557" s="18" t="s">
        <v>6153</v>
      </c>
      <c r="M4557" s="195" t="s">
        <v>6360</v>
      </c>
      <c r="N4557" s="16" t="s">
        <v>6361</v>
      </c>
      <c r="O4557" s="17" t="s">
        <v>346</v>
      </c>
      <c r="P4557" s="17" t="s">
        <v>305</v>
      </c>
      <c r="Q4557" s="17" t="s">
        <v>306</v>
      </c>
      <c r="R4557">
        <v>0</v>
      </c>
      <c r="S4557">
        <v>0</v>
      </c>
      <c r="T4557">
        <v>0</v>
      </c>
      <c r="U4557">
        <v>0</v>
      </c>
      <c r="V4557">
        <v>0</v>
      </c>
      <c r="W4557">
        <v>0</v>
      </c>
      <c r="X4557">
        <v>0</v>
      </c>
      <c r="Y4557">
        <v>0</v>
      </c>
      <c r="Z4557">
        <v>0</v>
      </c>
      <c r="AA4557">
        <v>0</v>
      </c>
      <c r="AB4557">
        <v>0</v>
      </c>
      <c r="AC4557">
        <v>0</v>
      </c>
      <c r="AD4557">
        <v>0</v>
      </c>
      <c r="AE4557">
        <v>0</v>
      </c>
      <c r="AF4557">
        <v>0</v>
      </c>
      <c r="AG4557" s="19">
        <v>0</v>
      </c>
      <c r="AH4557">
        <v>0</v>
      </c>
      <c r="AI4557">
        <v>0</v>
      </c>
      <c r="AJ4557">
        <v>0</v>
      </c>
      <c r="AK4557">
        <v>0</v>
      </c>
      <c r="AL4557">
        <v>0</v>
      </c>
      <c r="AM4557">
        <v>0</v>
      </c>
      <c r="AN4557">
        <v>0</v>
      </c>
      <c r="AO4557">
        <v>0</v>
      </c>
      <c r="AP4557">
        <v>-1239</v>
      </c>
      <c r="AQ4557">
        <v>52</v>
      </c>
      <c r="AR4557">
        <v>-240</v>
      </c>
      <c r="AS4557">
        <v>352</v>
      </c>
      <c r="AT4557">
        <v>-558</v>
      </c>
      <c r="AU4557">
        <v>-220</v>
      </c>
      <c r="AV4557">
        <v>609</v>
      </c>
      <c r="AW4557">
        <v>682</v>
      </c>
      <c r="AX4557">
        <v>0</v>
      </c>
      <c r="AY4557">
        <v>0</v>
      </c>
      <c r="AZ4557">
        <v>0</v>
      </c>
      <c r="BA4557">
        <v>0</v>
      </c>
      <c r="BB4557">
        <v>0</v>
      </c>
      <c r="BC4557">
        <v>0</v>
      </c>
      <c r="BD4557">
        <v>0</v>
      </c>
      <c r="BE4557">
        <v>0</v>
      </c>
      <c r="BF4557">
        <v>0</v>
      </c>
      <c r="BG4557">
        <v>0</v>
      </c>
      <c r="BH4557">
        <v>0</v>
      </c>
      <c r="BI4557">
        <v>0</v>
      </c>
      <c r="BJ4557">
        <v>-2000</v>
      </c>
      <c r="BK4557">
        <v>1000</v>
      </c>
      <c r="BL4557">
        <v>0</v>
      </c>
      <c r="BM4557">
        <v>0</v>
      </c>
      <c r="BN4557">
        <v>0</v>
      </c>
      <c r="BO4557">
        <v>0</v>
      </c>
      <c r="BP4557">
        <v>0</v>
      </c>
      <c r="BQ4557">
        <v>0</v>
      </c>
      <c r="BR4557">
        <v>0</v>
      </c>
      <c r="BS4557">
        <v>0</v>
      </c>
      <c r="BT4557">
        <v>0</v>
      </c>
      <c r="BU4557">
        <v>0</v>
      </c>
      <c r="BV4557">
        <v>0</v>
      </c>
      <c r="BW4557">
        <v>0</v>
      </c>
      <c r="BX4557">
        <v>0</v>
      </c>
      <c r="BY4557">
        <v>-1000</v>
      </c>
      <c r="BZ4557">
        <v>0</v>
      </c>
      <c r="CA4557">
        <v>0</v>
      </c>
      <c r="CB4557">
        <v>0</v>
      </c>
      <c r="CC4557">
        <v>0</v>
      </c>
      <c r="CD4557">
        <v>0</v>
      </c>
      <c r="CE4557">
        <v>0</v>
      </c>
    </row>
    <row r="4558" spans="1:83" x14ac:dyDescent="0.35">
      <c r="A4558" s="9" t="str">
        <f t="shared" si="71"/>
        <v>3963.802.11</v>
      </c>
      <c r="B4558" s="52" t="e">
        <f>+IF(MATCH(A4558,List!H$10:H$145,0),"Targeted")</f>
        <v>#N/A</v>
      </c>
      <c r="C4558" s="65"/>
      <c r="D4558" s="151"/>
      <c r="E4558" s="16" t="s">
        <v>1150</v>
      </c>
      <c r="F4558" s="16" t="s">
        <v>1151</v>
      </c>
      <c r="G4558" s="16" t="s">
        <v>702</v>
      </c>
      <c r="H4558" s="16" t="s">
        <v>6381</v>
      </c>
      <c r="I4558" s="16" t="s">
        <v>6382</v>
      </c>
      <c r="J4558" s="16" t="s">
        <v>6383</v>
      </c>
      <c r="K4558" s="17" t="s">
        <v>1021</v>
      </c>
      <c r="L4558" s="18" t="s">
        <v>6153</v>
      </c>
      <c r="M4558" s="195" t="s">
        <v>6360</v>
      </c>
      <c r="N4558" s="16" t="s">
        <v>6361</v>
      </c>
      <c r="O4558" s="17" t="s">
        <v>304</v>
      </c>
      <c r="P4558" s="17" t="s">
        <v>305</v>
      </c>
      <c r="Q4558" s="17" t="s">
        <v>306</v>
      </c>
      <c r="R4558">
        <v>0</v>
      </c>
      <c r="S4558">
        <v>0</v>
      </c>
      <c r="T4558">
        <v>0</v>
      </c>
      <c r="U4558">
        <v>0</v>
      </c>
      <c r="V4558">
        <v>0</v>
      </c>
      <c r="W4558">
        <v>0</v>
      </c>
      <c r="X4558">
        <v>0</v>
      </c>
      <c r="Y4558">
        <v>0</v>
      </c>
      <c r="Z4558">
        <v>0</v>
      </c>
      <c r="AA4558">
        <v>0</v>
      </c>
      <c r="AB4558">
        <v>0</v>
      </c>
      <c r="AC4558">
        <v>0</v>
      </c>
      <c r="AD4558">
        <v>0</v>
      </c>
      <c r="AE4558">
        <v>0</v>
      </c>
      <c r="AF4558">
        <v>0</v>
      </c>
      <c r="AG4558" s="19">
        <v>0</v>
      </c>
      <c r="AH4558">
        <v>0</v>
      </c>
      <c r="AI4558">
        <v>0</v>
      </c>
      <c r="AJ4558">
        <v>0</v>
      </c>
      <c r="AK4558">
        <v>0</v>
      </c>
      <c r="AL4558">
        <v>0</v>
      </c>
      <c r="AM4558">
        <v>0</v>
      </c>
      <c r="AN4558">
        <v>0</v>
      </c>
      <c r="AO4558">
        <v>0</v>
      </c>
      <c r="AP4558">
        <v>0</v>
      </c>
      <c r="AQ4558">
        <v>0</v>
      </c>
      <c r="AR4558">
        <v>0</v>
      </c>
      <c r="AS4558">
        <v>0</v>
      </c>
      <c r="AT4558">
        <v>0</v>
      </c>
      <c r="AU4558">
        <v>0</v>
      </c>
      <c r="AV4558">
        <v>0</v>
      </c>
      <c r="AW4558">
        <v>0</v>
      </c>
      <c r="AX4558">
        <v>-1568</v>
      </c>
      <c r="AY4558">
        <v>71</v>
      </c>
      <c r="AZ4558">
        <v>2000</v>
      </c>
      <c r="BA4558">
        <v>-1000</v>
      </c>
      <c r="BB4558">
        <v>0</v>
      </c>
      <c r="BC4558">
        <v>0</v>
      </c>
      <c r="BD4558">
        <v>0</v>
      </c>
      <c r="BE4558">
        <v>0</v>
      </c>
      <c r="BF4558">
        <v>0</v>
      </c>
      <c r="BG4558">
        <v>0</v>
      </c>
      <c r="BH4558">
        <v>0</v>
      </c>
      <c r="BI4558">
        <v>0</v>
      </c>
      <c r="BJ4558">
        <v>0</v>
      </c>
      <c r="BK4558">
        <v>0</v>
      </c>
      <c r="BL4558">
        <v>0</v>
      </c>
      <c r="BM4558">
        <v>0</v>
      </c>
      <c r="BN4558">
        <v>0</v>
      </c>
      <c r="BO4558">
        <v>0</v>
      </c>
      <c r="BP4558">
        <v>0</v>
      </c>
      <c r="BQ4558">
        <v>0</v>
      </c>
      <c r="BR4558">
        <v>0</v>
      </c>
      <c r="BS4558">
        <v>0</v>
      </c>
      <c r="BT4558">
        <v>0</v>
      </c>
      <c r="BU4558">
        <v>0</v>
      </c>
      <c r="BV4558">
        <v>0</v>
      </c>
      <c r="BW4558">
        <v>0</v>
      </c>
      <c r="BX4558" s="10">
        <v>0</v>
      </c>
      <c r="BY4558">
        <v>0</v>
      </c>
      <c r="BZ4558">
        <v>0</v>
      </c>
      <c r="CA4558">
        <v>0</v>
      </c>
      <c r="CB4558">
        <v>0</v>
      </c>
      <c r="CC4558">
        <v>0</v>
      </c>
      <c r="CD4558">
        <v>0</v>
      </c>
      <c r="CE4558">
        <v>0</v>
      </c>
    </row>
    <row r="4559" spans="1:83" x14ac:dyDescent="0.35">
      <c r="A4559" s="9" t="str">
        <f t="shared" si="71"/>
        <v>1456.802.</v>
      </c>
      <c r="B4559" s="52" t="e">
        <f>+IF(MATCH(A4559,List!H$10:H$145,0),"Targeted")</f>
        <v>#N/A</v>
      </c>
      <c r="C4559" s="65"/>
      <c r="D4559" s="151" t="s">
        <v>7700</v>
      </c>
      <c r="E4559" s="16" t="s">
        <v>1150</v>
      </c>
      <c r="F4559" s="16" t="s">
        <v>1151</v>
      </c>
      <c r="G4559" s="16" t="s">
        <v>5438</v>
      </c>
      <c r="H4559" s="16" t="s">
        <v>6384</v>
      </c>
      <c r="I4559" s="16" t="s">
        <v>3356</v>
      </c>
      <c r="J4559" s="16" t="s">
        <v>1055</v>
      </c>
      <c r="K4559" s="17" t="s">
        <v>299</v>
      </c>
      <c r="L4559" s="18" t="s">
        <v>6153</v>
      </c>
      <c r="M4559" s="195" t="s">
        <v>6360</v>
      </c>
      <c r="N4559" s="16" t="s">
        <v>6361</v>
      </c>
      <c r="O4559" s="17" t="s">
        <v>346</v>
      </c>
      <c r="P4559" s="17" t="s">
        <v>305</v>
      </c>
      <c r="Q4559" s="17" t="s">
        <v>306</v>
      </c>
      <c r="R4559">
        <v>0</v>
      </c>
      <c r="S4559">
        <v>0</v>
      </c>
      <c r="T4559">
        <v>0</v>
      </c>
      <c r="U4559">
        <v>0</v>
      </c>
      <c r="V4559">
        <v>0</v>
      </c>
      <c r="W4559">
        <v>0</v>
      </c>
      <c r="X4559">
        <v>0</v>
      </c>
      <c r="Y4559">
        <v>0</v>
      </c>
      <c r="Z4559">
        <v>0</v>
      </c>
      <c r="AA4559">
        <v>0</v>
      </c>
      <c r="AB4559">
        <v>-8</v>
      </c>
      <c r="AC4559">
        <v>658</v>
      </c>
      <c r="AD4559">
        <v>1480</v>
      </c>
      <c r="AE4559">
        <v>1379</v>
      </c>
      <c r="AF4559">
        <v>1614</v>
      </c>
      <c r="AG4559" s="19">
        <v>246</v>
      </c>
      <c r="AH4559">
        <v>1083</v>
      </c>
      <c r="AI4559">
        <v>91</v>
      </c>
      <c r="AJ4559">
        <v>-1</v>
      </c>
      <c r="AK4559">
        <v>0</v>
      </c>
      <c r="AL4559">
        <v>0</v>
      </c>
      <c r="AM4559">
        <v>0</v>
      </c>
      <c r="AN4559">
        <v>0</v>
      </c>
      <c r="AO4559">
        <v>0</v>
      </c>
      <c r="AP4559">
        <v>0</v>
      </c>
      <c r="AQ4559">
        <v>0</v>
      </c>
      <c r="AR4559">
        <v>0</v>
      </c>
      <c r="AS4559">
        <v>0</v>
      </c>
      <c r="AT4559">
        <v>0</v>
      </c>
      <c r="AU4559">
        <v>0</v>
      </c>
      <c r="AV4559">
        <v>-2</v>
      </c>
      <c r="AW4559">
        <v>0</v>
      </c>
      <c r="AX4559">
        <v>0</v>
      </c>
      <c r="AY4559">
        <v>0</v>
      </c>
      <c r="AZ4559">
        <v>0</v>
      </c>
      <c r="BA4559">
        <v>0</v>
      </c>
      <c r="BB4559">
        <v>0</v>
      </c>
      <c r="BC4559">
        <v>0</v>
      </c>
      <c r="BD4559">
        <v>0</v>
      </c>
      <c r="BE4559">
        <v>0</v>
      </c>
      <c r="BF4559">
        <v>0</v>
      </c>
      <c r="BG4559">
        <v>0</v>
      </c>
      <c r="BH4559">
        <v>0</v>
      </c>
      <c r="BI4559">
        <v>0</v>
      </c>
      <c r="BJ4559">
        <v>0</v>
      </c>
      <c r="BK4559">
        <v>0</v>
      </c>
      <c r="BL4559">
        <v>0</v>
      </c>
      <c r="BM4559">
        <v>0</v>
      </c>
      <c r="BN4559">
        <v>0</v>
      </c>
      <c r="BO4559">
        <v>0</v>
      </c>
      <c r="BP4559">
        <v>0</v>
      </c>
      <c r="BQ4559">
        <v>0</v>
      </c>
      <c r="BR4559">
        <v>0</v>
      </c>
      <c r="BS4559">
        <v>0</v>
      </c>
      <c r="BT4559">
        <v>0</v>
      </c>
      <c r="BU4559">
        <v>0</v>
      </c>
      <c r="BV4559">
        <v>0</v>
      </c>
      <c r="BW4559">
        <v>0</v>
      </c>
      <c r="BX4559">
        <v>0</v>
      </c>
      <c r="BY4559">
        <v>0</v>
      </c>
      <c r="BZ4559">
        <v>0</v>
      </c>
      <c r="CA4559">
        <v>0</v>
      </c>
      <c r="CB4559">
        <v>0</v>
      </c>
      <c r="CC4559">
        <v>0</v>
      </c>
      <c r="CD4559">
        <v>0</v>
      </c>
      <c r="CE4559">
        <v>0</v>
      </c>
    </row>
    <row r="4560" spans="1:83" x14ac:dyDescent="0.35">
      <c r="A4560" s="9" t="str">
        <f t="shared" si="71"/>
        <v>1600.802.11</v>
      </c>
      <c r="B4560" s="52" t="e">
        <f>+IF(MATCH(A4560,List!H$10:H$145,0),"Targeted")</f>
        <v>#N/A</v>
      </c>
      <c r="C4560" s="65"/>
      <c r="D4560" s="151" t="s">
        <v>7700</v>
      </c>
      <c r="E4560" s="16" t="s">
        <v>1150</v>
      </c>
      <c r="F4560" s="16" t="s">
        <v>1151</v>
      </c>
      <c r="G4560" s="16" t="s">
        <v>3526</v>
      </c>
      <c r="H4560" s="16" t="s">
        <v>6385</v>
      </c>
      <c r="I4560" s="16" t="s">
        <v>3064</v>
      </c>
      <c r="J4560" s="16" t="s">
        <v>1055</v>
      </c>
      <c r="K4560" s="17" t="s">
        <v>1021</v>
      </c>
      <c r="L4560" s="18" t="s">
        <v>6153</v>
      </c>
      <c r="M4560" s="195" t="s">
        <v>6360</v>
      </c>
      <c r="N4560" s="16" t="s">
        <v>6361</v>
      </c>
      <c r="O4560" s="17" t="s">
        <v>346</v>
      </c>
      <c r="P4560" s="17" t="s">
        <v>305</v>
      </c>
      <c r="Q4560" s="17" t="s">
        <v>306</v>
      </c>
      <c r="R4560">
        <v>0</v>
      </c>
      <c r="S4560">
        <v>0</v>
      </c>
      <c r="T4560">
        <v>0</v>
      </c>
      <c r="U4560">
        <v>0</v>
      </c>
      <c r="V4560">
        <v>0</v>
      </c>
      <c r="W4560">
        <v>0</v>
      </c>
      <c r="X4560">
        <v>0</v>
      </c>
      <c r="Y4560">
        <v>0</v>
      </c>
      <c r="Z4560">
        <v>0</v>
      </c>
      <c r="AA4560">
        <v>0</v>
      </c>
      <c r="AB4560">
        <v>0</v>
      </c>
      <c r="AC4560">
        <v>0</v>
      </c>
      <c r="AD4560">
        <v>0</v>
      </c>
      <c r="AE4560">
        <v>494</v>
      </c>
      <c r="AF4560">
        <v>1464</v>
      </c>
      <c r="AG4560" s="19">
        <v>566</v>
      </c>
      <c r="AH4560">
        <v>1861</v>
      </c>
      <c r="AI4560">
        <v>1922</v>
      </c>
      <c r="AJ4560">
        <v>3084</v>
      </c>
      <c r="AK4560">
        <v>9065</v>
      </c>
      <c r="AL4560">
        <v>6161</v>
      </c>
      <c r="AM4560">
        <v>80</v>
      </c>
      <c r="AN4560">
        <v>38</v>
      </c>
      <c r="AO4560">
        <v>5</v>
      </c>
      <c r="AP4560">
        <v>3</v>
      </c>
      <c r="AQ4560">
        <v>0</v>
      </c>
      <c r="AR4560">
        <v>-4</v>
      </c>
      <c r="AS4560">
        <v>2</v>
      </c>
      <c r="AT4560">
        <v>-2</v>
      </c>
      <c r="AU4560">
        <v>0</v>
      </c>
      <c r="AV4560">
        <v>0</v>
      </c>
      <c r="AW4560">
        <v>0</v>
      </c>
      <c r="AX4560">
        <v>0</v>
      </c>
      <c r="AY4560">
        <v>0</v>
      </c>
      <c r="AZ4560">
        <v>0</v>
      </c>
      <c r="BA4560">
        <v>0</v>
      </c>
      <c r="BB4560">
        <v>0</v>
      </c>
      <c r="BC4560">
        <v>0</v>
      </c>
      <c r="BD4560">
        <v>0</v>
      </c>
      <c r="BE4560">
        <v>0</v>
      </c>
      <c r="BF4560">
        <v>0</v>
      </c>
      <c r="BG4560">
        <v>0</v>
      </c>
      <c r="BH4560">
        <v>0</v>
      </c>
      <c r="BI4560">
        <v>0</v>
      </c>
      <c r="BJ4560">
        <v>0</v>
      </c>
      <c r="BK4560">
        <v>0</v>
      </c>
      <c r="BL4560">
        <v>0</v>
      </c>
      <c r="BM4560">
        <v>0</v>
      </c>
      <c r="BN4560">
        <v>0</v>
      </c>
      <c r="BO4560">
        <v>0</v>
      </c>
      <c r="BP4560">
        <v>0</v>
      </c>
      <c r="BQ4560">
        <v>0</v>
      </c>
      <c r="BR4560">
        <v>0</v>
      </c>
      <c r="BS4560">
        <v>0</v>
      </c>
      <c r="BT4560">
        <v>0</v>
      </c>
      <c r="BU4560">
        <v>0</v>
      </c>
      <c r="BV4560">
        <v>0</v>
      </c>
      <c r="BW4560">
        <v>0</v>
      </c>
      <c r="BX4560">
        <v>0</v>
      </c>
      <c r="BY4560">
        <v>0</v>
      </c>
      <c r="BZ4560">
        <v>0</v>
      </c>
      <c r="CA4560">
        <v>0</v>
      </c>
      <c r="CB4560">
        <v>0</v>
      </c>
      <c r="CC4560">
        <v>0</v>
      </c>
      <c r="CD4560">
        <v>0</v>
      </c>
      <c r="CE4560">
        <v>0</v>
      </c>
    </row>
    <row r="4561" spans="1:83" x14ac:dyDescent="0.35">
      <c r="A4561" s="9" t="str">
        <f t="shared" si="71"/>
        <v>2200.802.11</v>
      </c>
      <c r="B4561" s="52" t="e">
        <f>+IF(MATCH(A4561,List!H$10:H$145,0),"Targeted")</f>
        <v>#N/A</v>
      </c>
      <c r="C4561" s="65"/>
      <c r="D4561" s="151" t="s">
        <v>7700</v>
      </c>
      <c r="E4561" s="16" t="s">
        <v>1150</v>
      </c>
      <c r="F4561" s="16" t="s">
        <v>1151</v>
      </c>
      <c r="G4561" s="16" t="s">
        <v>730</v>
      </c>
      <c r="H4561" s="16" t="s">
        <v>6386</v>
      </c>
      <c r="I4561" s="16" t="s">
        <v>2511</v>
      </c>
      <c r="J4561" s="16" t="s">
        <v>1055</v>
      </c>
      <c r="K4561" s="17" t="s">
        <v>1021</v>
      </c>
      <c r="L4561" s="18" t="s">
        <v>6153</v>
      </c>
      <c r="M4561" s="195" t="s">
        <v>6360</v>
      </c>
      <c r="N4561" s="16" t="s">
        <v>6361</v>
      </c>
      <c r="O4561" s="17" t="s">
        <v>346</v>
      </c>
      <c r="P4561" s="17" t="s">
        <v>305</v>
      </c>
      <c r="Q4561" s="17" t="s">
        <v>306</v>
      </c>
      <c r="R4561">
        <v>0</v>
      </c>
      <c r="S4561">
        <v>0</v>
      </c>
      <c r="T4561">
        <v>0</v>
      </c>
      <c r="U4561">
        <v>0</v>
      </c>
      <c r="V4561">
        <v>0</v>
      </c>
      <c r="W4561">
        <v>0</v>
      </c>
      <c r="X4561">
        <v>0</v>
      </c>
      <c r="Y4561">
        <v>0</v>
      </c>
      <c r="Z4561">
        <v>0</v>
      </c>
      <c r="AA4561">
        <v>945</v>
      </c>
      <c r="AB4561">
        <v>1871</v>
      </c>
      <c r="AC4561">
        <v>1627</v>
      </c>
      <c r="AD4561">
        <v>957</v>
      </c>
      <c r="AE4561">
        <v>1209</v>
      </c>
      <c r="AF4561">
        <v>1508</v>
      </c>
      <c r="AG4561" s="19">
        <v>338</v>
      </c>
      <c r="AH4561">
        <v>1501</v>
      </c>
      <c r="AI4561">
        <v>2203</v>
      </c>
      <c r="AJ4561">
        <v>2757</v>
      </c>
      <c r="AK4561">
        <v>2618</v>
      </c>
      <c r="AL4561">
        <v>2733</v>
      </c>
      <c r="AM4561">
        <v>2753</v>
      </c>
      <c r="AN4561">
        <v>2417</v>
      </c>
      <c r="AO4561">
        <v>2582</v>
      </c>
      <c r="AP4561">
        <v>2240</v>
      </c>
      <c r="AQ4561">
        <v>2518</v>
      </c>
      <c r="AR4561">
        <v>2514</v>
      </c>
      <c r="AS4561">
        <v>2979</v>
      </c>
      <c r="AT4561">
        <v>2552</v>
      </c>
      <c r="AU4561">
        <v>3048</v>
      </c>
      <c r="AV4561">
        <v>2650</v>
      </c>
      <c r="AW4561">
        <v>3495</v>
      </c>
      <c r="AX4561">
        <v>3308</v>
      </c>
      <c r="AY4561">
        <v>4090</v>
      </c>
      <c r="AZ4561">
        <v>5000</v>
      </c>
      <c r="BA4561">
        <v>4000</v>
      </c>
      <c r="BB4561">
        <v>4000</v>
      </c>
      <c r="BC4561">
        <v>4000</v>
      </c>
      <c r="BD4561">
        <v>4000</v>
      </c>
      <c r="BE4561">
        <v>5000</v>
      </c>
      <c r="BF4561">
        <v>0</v>
      </c>
      <c r="BG4561">
        <v>0</v>
      </c>
      <c r="BH4561">
        <v>0</v>
      </c>
      <c r="BI4561">
        <v>0</v>
      </c>
      <c r="BJ4561">
        <v>0</v>
      </c>
      <c r="BK4561">
        <v>0</v>
      </c>
      <c r="BL4561">
        <v>0</v>
      </c>
      <c r="BM4561">
        <v>0</v>
      </c>
      <c r="BN4561">
        <v>0</v>
      </c>
      <c r="BO4561">
        <v>0</v>
      </c>
      <c r="BP4561">
        <v>0</v>
      </c>
      <c r="BQ4561">
        <v>0</v>
      </c>
      <c r="BR4561">
        <v>0</v>
      </c>
      <c r="BS4561">
        <v>0</v>
      </c>
      <c r="BT4561">
        <v>0</v>
      </c>
      <c r="BU4561">
        <v>0</v>
      </c>
      <c r="BV4561">
        <v>0</v>
      </c>
      <c r="BW4561">
        <v>0</v>
      </c>
      <c r="BX4561">
        <v>0</v>
      </c>
      <c r="BY4561">
        <v>0</v>
      </c>
      <c r="BZ4561">
        <v>0</v>
      </c>
      <c r="CA4561">
        <v>0</v>
      </c>
      <c r="CB4561">
        <v>0</v>
      </c>
      <c r="CC4561">
        <v>0</v>
      </c>
      <c r="CD4561">
        <v>0</v>
      </c>
      <c r="CE4561">
        <v>0</v>
      </c>
    </row>
    <row r="4562" spans="1:83" x14ac:dyDescent="0.35">
      <c r="A4562" s="9" t="str">
        <f t="shared" si="71"/>
        <v>2000.802.11</v>
      </c>
      <c r="B4562" s="52" t="e">
        <f>+IF(MATCH(A4562,List!H$10:H$145,0),"Targeted")</f>
        <v>#N/A</v>
      </c>
      <c r="C4562" s="65"/>
      <c r="D4562" s="151" t="s">
        <v>7700</v>
      </c>
      <c r="E4562" s="16" t="s">
        <v>1150</v>
      </c>
      <c r="F4562" s="16" t="s">
        <v>1151</v>
      </c>
      <c r="G4562" s="16" t="s">
        <v>1311</v>
      </c>
      <c r="H4562" s="16" t="s">
        <v>6387</v>
      </c>
      <c r="I4562" s="16" t="s">
        <v>4873</v>
      </c>
      <c r="J4562" s="16" t="s">
        <v>918</v>
      </c>
      <c r="K4562" s="17" t="s">
        <v>1021</v>
      </c>
      <c r="L4562" s="18" t="s">
        <v>6153</v>
      </c>
      <c r="M4562" s="195" t="s">
        <v>6360</v>
      </c>
      <c r="N4562" s="16" t="s">
        <v>6361</v>
      </c>
      <c r="O4562" s="17" t="s">
        <v>346</v>
      </c>
      <c r="P4562" s="17" t="s">
        <v>305</v>
      </c>
      <c r="Q4562" s="17" t="s">
        <v>306</v>
      </c>
      <c r="R4562">
        <v>503</v>
      </c>
      <c r="S4562">
        <v>485</v>
      </c>
      <c r="T4562">
        <v>515</v>
      </c>
      <c r="U4562">
        <v>608</v>
      </c>
      <c r="V4562">
        <v>613</v>
      </c>
      <c r="W4562">
        <v>601</v>
      </c>
      <c r="X4562">
        <v>639</v>
      </c>
      <c r="Y4562">
        <v>668</v>
      </c>
      <c r="Z4562">
        <v>1418</v>
      </c>
      <c r="AA4562">
        <v>2171</v>
      </c>
      <c r="AB4562">
        <v>2221</v>
      </c>
      <c r="AC4562">
        <v>2437</v>
      </c>
      <c r="AD4562">
        <v>2532</v>
      </c>
      <c r="AE4562">
        <v>2621</v>
      </c>
      <c r="AF4562">
        <v>3192</v>
      </c>
      <c r="AG4562" s="19">
        <v>607</v>
      </c>
      <c r="AH4562">
        <v>2965</v>
      </c>
      <c r="AI4562">
        <v>3039</v>
      </c>
      <c r="AJ4562">
        <v>3451</v>
      </c>
      <c r="AK4562">
        <v>3527</v>
      </c>
      <c r="AL4562">
        <v>3268</v>
      </c>
      <c r="AM4562">
        <v>3488</v>
      </c>
      <c r="AN4562">
        <v>3852</v>
      </c>
      <c r="AO4562">
        <v>3864</v>
      </c>
      <c r="AP4562">
        <v>4454</v>
      </c>
      <c r="AQ4562">
        <v>4235</v>
      </c>
      <c r="AR4562">
        <v>4369</v>
      </c>
      <c r="AS4562">
        <v>4743</v>
      </c>
      <c r="AT4562">
        <v>4959</v>
      </c>
      <c r="AU4562">
        <v>5352</v>
      </c>
      <c r="AV4562">
        <v>5126</v>
      </c>
      <c r="AW4562">
        <v>5483</v>
      </c>
      <c r="AX4562">
        <v>6173</v>
      </c>
      <c r="AY4562">
        <v>6193</v>
      </c>
      <c r="AZ4562">
        <v>6000</v>
      </c>
      <c r="BA4562">
        <v>6000</v>
      </c>
      <c r="BB4562">
        <v>7000</v>
      </c>
      <c r="BC4562">
        <v>7000</v>
      </c>
      <c r="BD4562">
        <v>7000</v>
      </c>
      <c r="BE4562">
        <v>7000</v>
      </c>
      <c r="BF4562">
        <v>0</v>
      </c>
      <c r="BG4562">
        <v>0</v>
      </c>
      <c r="BH4562">
        <v>0</v>
      </c>
      <c r="BI4562">
        <v>0</v>
      </c>
      <c r="BJ4562">
        <v>0</v>
      </c>
      <c r="BK4562">
        <v>0</v>
      </c>
      <c r="BL4562">
        <v>0</v>
      </c>
      <c r="BM4562">
        <v>8000</v>
      </c>
      <c r="BN4562">
        <v>10000</v>
      </c>
      <c r="BO4562">
        <v>13000</v>
      </c>
      <c r="BP4562">
        <v>13000</v>
      </c>
      <c r="BQ4562">
        <v>14000</v>
      </c>
      <c r="BR4562">
        <v>12000</v>
      </c>
      <c r="BS4562">
        <v>12000</v>
      </c>
      <c r="BT4562">
        <v>12000</v>
      </c>
      <c r="BU4562">
        <v>13000</v>
      </c>
      <c r="BV4562">
        <v>12000</v>
      </c>
      <c r="BW4562">
        <v>11000</v>
      </c>
      <c r="BX4562">
        <v>12000</v>
      </c>
      <c r="BY4562">
        <v>8000</v>
      </c>
      <c r="BZ4562">
        <v>12000</v>
      </c>
      <c r="CA4562">
        <v>13000</v>
      </c>
      <c r="CB4562">
        <v>13000</v>
      </c>
      <c r="CC4562">
        <v>14000</v>
      </c>
      <c r="CD4562">
        <v>14000</v>
      </c>
      <c r="CE4562">
        <v>14000</v>
      </c>
    </row>
    <row r="4563" spans="1:83" x14ac:dyDescent="0.35">
      <c r="A4563" s="9" t="str">
        <f t="shared" si="71"/>
        <v>1800.802.</v>
      </c>
      <c r="B4563" s="52" t="e">
        <f>+IF(MATCH(A4563,List!H$10:H$145,0),"Targeted")</f>
        <v>#N/A</v>
      </c>
      <c r="C4563" s="65"/>
      <c r="D4563" s="151" t="s">
        <v>7700</v>
      </c>
      <c r="E4563" s="16" t="s">
        <v>1150</v>
      </c>
      <c r="F4563" s="16" t="s">
        <v>1151</v>
      </c>
      <c r="G4563" s="16" t="s">
        <v>764</v>
      </c>
      <c r="H4563" s="16" t="s">
        <v>6388</v>
      </c>
      <c r="I4563" s="16" t="s">
        <v>2765</v>
      </c>
      <c r="J4563" s="16" t="s">
        <v>918</v>
      </c>
      <c r="K4563" s="17" t="s">
        <v>299</v>
      </c>
      <c r="L4563" s="18" t="s">
        <v>6153</v>
      </c>
      <c r="M4563" s="195" t="s">
        <v>6360</v>
      </c>
      <c r="N4563" s="16" t="s">
        <v>6361</v>
      </c>
      <c r="O4563" s="17" t="s">
        <v>346</v>
      </c>
      <c r="P4563" s="17" t="s">
        <v>305</v>
      </c>
      <c r="Q4563" s="17" t="s">
        <v>306</v>
      </c>
      <c r="R4563">
        <v>0</v>
      </c>
      <c r="S4563">
        <v>0</v>
      </c>
      <c r="T4563">
        <v>0</v>
      </c>
      <c r="U4563">
        <v>0</v>
      </c>
      <c r="V4563">
        <v>0</v>
      </c>
      <c r="W4563">
        <v>0</v>
      </c>
      <c r="X4563">
        <v>0</v>
      </c>
      <c r="Y4563">
        <v>0</v>
      </c>
      <c r="Z4563">
        <v>0</v>
      </c>
      <c r="AA4563">
        <v>0</v>
      </c>
      <c r="AB4563">
        <v>0</v>
      </c>
      <c r="AC4563">
        <v>0</v>
      </c>
      <c r="AD4563">
        <v>0</v>
      </c>
      <c r="AE4563">
        <v>0</v>
      </c>
      <c r="AF4563">
        <v>0</v>
      </c>
      <c r="AG4563" s="19">
        <v>0</v>
      </c>
      <c r="AH4563">
        <v>0</v>
      </c>
      <c r="AI4563">
        <v>0</v>
      </c>
      <c r="AJ4563">
        <v>0</v>
      </c>
      <c r="AK4563">
        <v>0</v>
      </c>
      <c r="AL4563">
        <v>0</v>
      </c>
      <c r="AM4563">
        <v>0</v>
      </c>
      <c r="AN4563">
        <v>0</v>
      </c>
      <c r="AO4563">
        <v>0</v>
      </c>
      <c r="AP4563">
        <v>0</v>
      </c>
      <c r="AQ4563">
        <v>0</v>
      </c>
      <c r="AR4563">
        <v>0</v>
      </c>
      <c r="AS4563">
        <v>0</v>
      </c>
      <c r="AT4563">
        <v>0</v>
      </c>
      <c r="AU4563">
        <v>0</v>
      </c>
      <c r="AV4563">
        <v>0</v>
      </c>
      <c r="AW4563">
        <v>0</v>
      </c>
      <c r="AX4563">
        <v>0</v>
      </c>
      <c r="AY4563">
        <v>0</v>
      </c>
      <c r="AZ4563">
        <v>0</v>
      </c>
      <c r="BA4563">
        <v>0</v>
      </c>
      <c r="BB4563">
        <v>0</v>
      </c>
      <c r="BC4563">
        <v>0</v>
      </c>
      <c r="BD4563">
        <v>0</v>
      </c>
      <c r="BE4563">
        <v>0</v>
      </c>
      <c r="BF4563">
        <v>0</v>
      </c>
      <c r="BG4563">
        <v>0</v>
      </c>
      <c r="BH4563">
        <v>0</v>
      </c>
      <c r="BI4563">
        <v>0</v>
      </c>
      <c r="BJ4563">
        <v>0</v>
      </c>
      <c r="BK4563">
        <v>0</v>
      </c>
      <c r="BL4563">
        <v>0</v>
      </c>
      <c r="BM4563">
        <v>0</v>
      </c>
      <c r="BN4563">
        <v>0</v>
      </c>
      <c r="BO4563">
        <v>0</v>
      </c>
      <c r="BP4563">
        <v>0</v>
      </c>
      <c r="BQ4563">
        <v>0</v>
      </c>
      <c r="BR4563">
        <v>0</v>
      </c>
      <c r="BS4563">
        <v>0</v>
      </c>
      <c r="BT4563">
        <v>0</v>
      </c>
      <c r="BU4563">
        <v>0</v>
      </c>
      <c r="BV4563">
        <v>0</v>
      </c>
      <c r="BW4563">
        <v>0</v>
      </c>
      <c r="BX4563">
        <v>0</v>
      </c>
      <c r="BY4563">
        <v>0</v>
      </c>
      <c r="BZ4563">
        <v>0</v>
      </c>
      <c r="CA4563">
        <v>15000</v>
      </c>
      <c r="CB4563">
        <v>15000</v>
      </c>
      <c r="CC4563">
        <v>16000</v>
      </c>
      <c r="CD4563">
        <v>16000</v>
      </c>
      <c r="CE4563">
        <v>16000</v>
      </c>
    </row>
    <row r="4564" spans="1:83" x14ac:dyDescent="0.35">
      <c r="A4564" s="9" t="str">
        <f t="shared" si="71"/>
        <v>0020.802.11</v>
      </c>
      <c r="B4564" s="52" t="e">
        <f>+IF(MATCH(A4564,List!H$10:H$145,0),"Targeted")</f>
        <v>#N/A</v>
      </c>
      <c r="C4564" s="65"/>
      <c r="D4564" s="151" t="s">
        <v>7700</v>
      </c>
      <c r="E4564" s="16" t="s">
        <v>1150</v>
      </c>
      <c r="F4564" s="16" t="s">
        <v>1151</v>
      </c>
      <c r="G4564" s="16" t="s">
        <v>768</v>
      </c>
      <c r="H4564" s="16" t="s">
        <v>6389</v>
      </c>
      <c r="I4564" s="16" t="s">
        <v>5531</v>
      </c>
      <c r="J4564" s="16" t="s">
        <v>1055</v>
      </c>
      <c r="K4564" s="17" t="s">
        <v>1021</v>
      </c>
      <c r="L4564" s="18" t="s">
        <v>6153</v>
      </c>
      <c r="M4564" s="195" t="s">
        <v>6360</v>
      </c>
      <c r="N4564" s="16" t="s">
        <v>6361</v>
      </c>
      <c r="O4564" s="17" t="s">
        <v>346</v>
      </c>
      <c r="P4564" s="17" t="s">
        <v>305</v>
      </c>
      <c r="Q4564" s="17" t="s">
        <v>306</v>
      </c>
      <c r="R4564">
        <v>0</v>
      </c>
      <c r="S4564">
        <v>0</v>
      </c>
      <c r="T4564">
        <v>0</v>
      </c>
      <c r="U4564">
        <v>0</v>
      </c>
      <c r="V4564">
        <v>0</v>
      </c>
      <c r="W4564">
        <v>0</v>
      </c>
      <c r="X4564">
        <v>0</v>
      </c>
      <c r="Y4564">
        <v>0</v>
      </c>
      <c r="Z4564">
        <v>0</v>
      </c>
      <c r="AA4564">
        <v>0</v>
      </c>
      <c r="AB4564">
        <v>0</v>
      </c>
      <c r="AC4564">
        <v>0</v>
      </c>
      <c r="AD4564">
        <v>0</v>
      </c>
      <c r="AE4564">
        <v>0</v>
      </c>
      <c r="AF4564">
        <v>0</v>
      </c>
      <c r="AG4564" s="19">
        <v>0</v>
      </c>
      <c r="AH4564">
        <v>0</v>
      </c>
      <c r="AI4564">
        <v>0</v>
      </c>
      <c r="AJ4564">
        <v>0</v>
      </c>
      <c r="AK4564">
        <v>0</v>
      </c>
      <c r="AL4564">
        <v>0</v>
      </c>
      <c r="AM4564">
        <v>0</v>
      </c>
      <c r="AN4564">
        <v>0</v>
      </c>
      <c r="AO4564">
        <v>0</v>
      </c>
      <c r="AP4564">
        <v>0</v>
      </c>
      <c r="AQ4564">
        <v>0</v>
      </c>
      <c r="AR4564">
        <v>0</v>
      </c>
      <c r="AS4564">
        <v>0</v>
      </c>
      <c r="AT4564">
        <v>0</v>
      </c>
      <c r="AU4564">
        <v>727</v>
      </c>
      <c r="AV4564">
        <v>1130</v>
      </c>
      <c r="AW4564">
        <v>1394</v>
      </c>
      <c r="AX4564">
        <v>811</v>
      </c>
      <c r="AY4564">
        <v>130</v>
      </c>
      <c r="AZ4564">
        <v>0</v>
      </c>
      <c r="BA4564">
        <v>0</v>
      </c>
      <c r="BB4564">
        <v>0</v>
      </c>
      <c r="BC4564">
        <v>0</v>
      </c>
      <c r="BD4564">
        <v>0</v>
      </c>
      <c r="BE4564">
        <v>0</v>
      </c>
      <c r="BF4564">
        <v>0</v>
      </c>
      <c r="BG4564">
        <v>0</v>
      </c>
      <c r="BH4564">
        <v>0</v>
      </c>
      <c r="BI4564">
        <v>0</v>
      </c>
      <c r="BJ4564">
        <v>0</v>
      </c>
      <c r="BK4564">
        <v>0</v>
      </c>
      <c r="BL4564">
        <v>0</v>
      </c>
      <c r="BM4564">
        <v>0</v>
      </c>
      <c r="BN4564">
        <v>0</v>
      </c>
      <c r="BO4564">
        <v>0</v>
      </c>
      <c r="BP4564">
        <v>0</v>
      </c>
      <c r="BQ4564">
        <v>0</v>
      </c>
      <c r="BR4564">
        <v>0</v>
      </c>
      <c r="BS4564">
        <v>0</v>
      </c>
      <c r="BT4564">
        <v>0</v>
      </c>
      <c r="BU4564">
        <v>0</v>
      </c>
      <c r="BV4564">
        <v>0</v>
      </c>
      <c r="BW4564">
        <v>0</v>
      </c>
      <c r="BX4564">
        <v>0</v>
      </c>
      <c r="BY4564">
        <v>0</v>
      </c>
      <c r="BZ4564">
        <v>0</v>
      </c>
      <c r="CA4564">
        <v>0</v>
      </c>
      <c r="CB4564">
        <v>0</v>
      </c>
      <c r="CC4564">
        <v>0</v>
      </c>
      <c r="CD4564">
        <v>0</v>
      </c>
      <c r="CE4564">
        <v>0</v>
      </c>
    </row>
    <row r="4565" spans="1:83" x14ac:dyDescent="0.35">
      <c r="A4565" s="9" t="str">
        <f t="shared" si="71"/>
        <v>0048.802.11</v>
      </c>
      <c r="B4565" s="52" t="e">
        <f>+IF(MATCH(A4565,List!H$10:H$145,0),"Targeted")</f>
        <v>#N/A</v>
      </c>
      <c r="C4565" s="65"/>
      <c r="D4565" s="151" t="s">
        <v>7700</v>
      </c>
      <c r="E4565" s="16" t="s">
        <v>1150</v>
      </c>
      <c r="F4565" s="16" t="s">
        <v>1151</v>
      </c>
      <c r="G4565" s="16" t="s">
        <v>768</v>
      </c>
      <c r="H4565" s="16" t="s">
        <v>6389</v>
      </c>
      <c r="I4565" s="16" t="s">
        <v>6390</v>
      </c>
      <c r="J4565" s="16" t="s">
        <v>6389</v>
      </c>
      <c r="K4565" s="17" t="s">
        <v>1021</v>
      </c>
      <c r="L4565" s="18" t="s">
        <v>6153</v>
      </c>
      <c r="M4565" s="195" t="s">
        <v>6360</v>
      </c>
      <c r="N4565" s="16" t="s">
        <v>6361</v>
      </c>
      <c r="O4565" s="17" t="s">
        <v>346</v>
      </c>
      <c r="P4565" s="17" t="s">
        <v>305</v>
      </c>
      <c r="Q4565" s="17" t="s">
        <v>306</v>
      </c>
      <c r="R4565">
        <v>0</v>
      </c>
      <c r="S4565">
        <v>0</v>
      </c>
      <c r="T4565">
        <v>0</v>
      </c>
      <c r="U4565">
        <v>0</v>
      </c>
      <c r="V4565">
        <v>0</v>
      </c>
      <c r="W4565">
        <v>0</v>
      </c>
      <c r="X4565">
        <v>0</v>
      </c>
      <c r="Y4565">
        <v>0</v>
      </c>
      <c r="Z4565">
        <v>0</v>
      </c>
      <c r="AA4565">
        <v>0</v>
      </c>
      <c r="AB4565">
        <v>0</v>
      </c>
      <c r="AC4565">
        <v>0</v>
      </c>
      <c r="AD4565">
        <v>0</v>
      </c>
      <c r="AE4565">
        <v>0</v>
      </c>
      <c r="AF4565">
        <v>0</v>
      </c>
      <c r="AG4565" s="19">
        <v>0</v>
      </c>
      <c r="AH4565">
        <v>0</v>
      </c>
      <c r="AI4565">
        <v>0</v>
      </c>
      <c r="AJ4565">
        <v>0</v>
      </c>
      <c r="AK4565">
        <v>0</v>
      </c>
      <c r="AL4565">
        <v>0</v>
      </c>
      <c r="AM4565">
        <v>0</v>
      </c>
      <c r="AN4565">
        <v>0</v>
      </c>
      <c r="AO4565">
        <v>0</v>
      </c>
      <c r="AP4565">
        <v>0</v>
      </c>
      <c r="AQ4565">
        <v>0</v>
      </c>
      <c r="AR4565">
        <v>0</v>
      </c>
      <c r="AS4565">
        <v>0</v>
      </c>
      <c r="AT4565">
        <v>0</v>
      </c>
      <c r="AU4565">
        <v>0</v>
      </c>
      <c r="AV4565">
        <v>0</v>
      </c>
      <c r="AW4565">
        <v>0</v>
      </c>
      <c r="AX4565">
        <v>0</v>
      </c>
      <c r="AY4565">
        <v>0</v>
      </c>
      <c r="AZ4565">
        <v>0</v>
      </c>
      <c r="BA4565">
        <v>0</v>
      </c>
      <c r="BB4565">
        <v>0</v>
      </c>
      <c r="BC4565">
        <v>0</v>
      </c>
      <c r="BD4565">
        <v>0</v>
      </c>
      <c r="BE4565">
        <v>0</v>
      </c>
      <c r="BF4565">
        <v>0</v>
      </c>
      <c r="BG4565">
        <v>0</v>
      </c>
      <c r="BH4565">
        <v>0</v>
      </c>
      <c r="BI4565">
        <v>0</v>
      </c>
      <c r="BJ4565">
        <v>0</v>
      </c>
      <c r="BK4565">
        <v>0</v>
      </c>
      <c r="BL4565">
        <v>0</v>
      </c>
      <c r="BM4565">
        <v>0</v>
      </c>
      <c r="BN4565">
        <v>0</v>
      </c>
      <c r="BO4565">
        <v>0</v>
      </c>
      <c r="BP4565">
        <v>0</v>
      </c>
      <c r="BQ4565">
        <v>0</v>
      </c>
      <c r="BR4565">
        <v>0</v>
      </c>
      <c r="BS4565">
        <v>0</v>
      </c>
      <c r="BT4565">
        <v>0</v>
      </c>
      <c r="BU4565">
        <v>0</v>
      </c>
      <c r="BV4565">
        <v>0</v>
      </c>
      <c r="BW4565">
        <v>0</v>
      </c>
      <c r="BX4565">
        <v>1000</v>
      </c>
      <c r="BY4565">
        <v>1000</v>
      </c>
      <c r="BZ4565">
        <v>2000</v>
      </c>
      <c r="CA4565">
        <v>2000</v>
      </c>
      <c r="CB4565">
        <v>2000</v>
      </c>
      <c r="CC4565">
        <v>2000</v>
      </c>
      <c r="CD4565">
        <v>2000</v>
      </c>
      <c r="CE4565">
        <v>2000</v>
      </c>
    </row>
    <row r="4566" spans="1:83" x14ac:dyDescent="0.35">
      <c r="A4566" s="9" t="str">
        <f t="shared" si="71"/>
        <v>0111.802.11</v>
      </c>
      <c r="B4566" s="52" t="e">
        <f>+IF(MATCH(A4566,List!H$10:H$145,0),"Targeted")</f>
        <v>#N/A</v>
      </c>
      <c r="C4566" s="65"/>
      <c r="D4566" s="151" t="s">
        <v>7700</v>
      </c>
      <c r="E4566" s="16" t="s">
        <v>1150</v>
      </c>
      <c r="F4566" s="16" t="s">
        <v>1151</v>
      </c>
      <c r="G4566" s="16" t="s">
        <v>826</v>
      </c>
      <c r="H4566" s="16" t="s">
        <v>6391</v>
      </c>
      <c r="I4566" s="16" t="s">
        <v>533</v>
      </c>
      <c r="J4566" s="16" t="s">
        <v>1055</v>
      </c>
      <c r="K4566" s="17" t="s">
        <v>1021</v>
      </c>
      <c r="L4566" s="18" t="s">
        <v>6153</v>
      </c>
      <c r="M4566" s="195" t="s">
        <v>6360</v>
      </c>
      <c r="N4566" s="16" t="s">
        <v>6361</v>
      </c>
      <c r="O4566" s="17" t="s">
        <v>346</v>
      </c>
      <c r="P4566" s="17" t="s">
        <v>305</v>
      </c>
      <c r="Q4566" s="17" t="s">
        <v>306</v>
      </c>
      <c r="R4566">
        <v>0</v>
      </c>
      <c r="S4566">
        <v>0</v>
      </c>
      <c r="T4566">
        <v>0</v>
      </c>
      <c r="U4566">
        <v>0</v>
      </c>
      <c r="V4566">
        <v>0</v>
      </c>
      <c r="W4566">
        <v>0</v>
      </c>
      <c r="X4566">
        <v>0</v>
      </c>
      <c r="Y4566">
        <v>0</v>
      </c>
      <c r="Z4566">
        <v>0</v>
      </c>
      <c r="AA4566">
        <v>0</v>
      </c>
      <c r="AB4566">
        <v>0</v>
      </c>
      <c r="AC4566">
        <v>0</v>
      </c>
      <c r="AD4566">
        <v>0</v>
      </c>
      <c r="AE4566">
        <v>0</v>
      </c>
      <c r="AF4566">
        <v>0</v>
      </c>
      <c r="AG4566" s="19">
        <v>0</v>
      </c>
      <c r="AH4566">
        <v>0</v>
      </c>
      <c r="AI4566">
        <v>0</v>
      </c>
      <c r="AJ4566">
        <v>0</v>
      </c>
      <c r="AK4566">
        <v>0</v>
      </c>
      <c r="AL4566">
        <v>0</v>
      </c>
      <c r="AM4566">
        <v>0</v>
      </c>
      <c r="AN4566">
        <v>0</v>
      </c>
      <c r="AO4566">
        <v>0</v>
      </c>
      <c r="AP4566">
        <v>0</v>
      </c>
      <c r="AQ4566">
        <v>71</v>
      </c>
      <c r="AR4566">
        <v>168</v>
      </c>
      <c r="AS4566">
        <v>200</v>
      </c>
      <c r="AT4566">
        <v>158</v>
      </c>
      <c r="AU4566">
        <v>278</v>
      </c>
      <c r="AV4566">
        <v>310</v>
      </c>
      <c r="AW4566">
        <v>148</v>
      </c>
      <c r="AX4566">
        <v>130</v>
      </c>
      <c r="AY4566">
        <v>8</v>
      </c>
      <c r="AZ4566">
        <v>0</v>
      </c>
      <c r="BA4566">
        <v>0</v>
      </c>
      <c r="BB4566">
        <v>0</v>
      </c>
      <c r="BC4566">
        <v>0</v>
      </c>
      <c r="BD4566">
        <v>0</v>
      </c>
      <c r="BE4566">
        <v>0</v>
      </c>
      <c r="BF4566">
        <v>0</v>
      </c>
      <c r="BG4566">
        <v>0</v>
      </c>
      <c r="BH4566">
        <v>0</v>
      </c>
      <c r="BI4566">
        <v>0</v>
      </c>
      <c r="BJ4566">
        <v>0</v>
      </c>
      <c r="BK4566">
        <v>0</v>
      </c>
      <c r="BL4566">
        <v>0</v>
      </c>
      <c r="BM4566">
        <v>0</v>
      </c>
      <c r="BN4566">
        <v>0</v>
      </c>
      <c r="BO4566">
        <v>0</v>
      </c>
      <c r="BP4566">
        <v>0</v>
      </c>
      <c r="BQ4566">
        <v>0</v>
      </c>
      <c r="BR4566">
        <v>0</v>
      </c>
      <c r="BS4566">
        <v>0</v>
      </c>
      <c r="BT4566">
        <v>0</v>
      </c>
      <c r="BU4566">
        <v>0</v>
      </c>
      <c r="BV4566">
        <v>0</v>
      </c>
      <c r="BW4566">
        <v>0</v>
      </c>
      <c r="BX4566">
        <v>0</v>
      </c>
      <c r="BY4566">
        <v>0</v>
      </c>
      <c r="BZ4566">
        <v>0</v>
      </c>
      <c r="CA4566">
        <v>0</v>
      </c>
      <c r="CB4566">
        <v>0</v>
      </c>
      <c r="CC4566">
        <v>0</v>
      </c>
      <c r="CD4566">
        <v>0</v>
      </c>
      <c r="CE4566">
        <v>0</v>
      </c>
    </row>
    <row r="4567" spans="1:83" x14ac:dyDescent="0.35">
      <c r="A4567" s="9" t="str">
        <f t="shared" si="71"/>
        <v>0038.802.11</v>
      </c>
      <c r="B4567" s="52" t="e">
        <f>+IF(MATCH(A4567,List!H$10:H$145,0),"Targeted")</f>
        <v>#N/A</v>
      </c>
      <c r="C4567" s="65"/>
      <c r="D4567" s="151" t="s">
        <v>7700</v>
      </c>
      <c r="E4567" s="16" t="s">
        <v>1150</v>
      </c>
      <c r="F4567" s="16" t="s">
        <v>1151</v>
      </c>
      <c r="G4567" s="16" t="s">
        <v>1327</v>
      </c>
      <c r="H4567" s="16" t="s">
        <v>6392</v>
      </c>
      <c r="I4567" s="16" t="s">
        <v>6393</v>
      </c>
      <c r="J4567" s="16" t="s">
        <v>918</v>
      </c>
      <c r="K4567" s="17" t="s">
        <v>1021</v>
      </c>
      <c r="L4567" s="18" t="s">
        <v>6153</v>
      </c>
      <c r="M4567" s="195" t="s">
        <v>6360</v>
      </c>
      <c r="N4567" s="16" t="s">
        <v>6361</v>
      </c>
      <c r="O4567" s="17" t="s">
        <v>346</v>
      </c>
      <c r="P4567" s="17" t="s">
        <v>305</v>
      </c>
      <c r="Q4567" s="17" t="s">
        <v>306</v>
      </c>
      <c r="R4567">
        <v>0</v>
      </c>
      <c r="S4567">
        <v>0</v>
      </c>
      <c r="T4567">
        <v>0</v>
      </c>
      <c r="U4567">
        <v>0</v>
      </c>
      <c r="V4567">
        <v>0</v>
      </c>
      <c r="W4567">
        <v>0</v>
      </c>
      <c r="X4567">
        <v>0</v>
      </c>
      <c r="Y4567">
        <v>0</v>
      </c>
      <c r="Z4567">
        <v>0</v>
      </c>
      <c r="AA4567">
        <v>0</v>
      </c>
      <c r="AB4567">
        <v>0</v>
      </c>
      <c r="AC4567">
        <v>0</v>
      </c>
      <c r="AD4567">
        <v>0</v>
      </c>
      <c r="AE4567">
        <v>0</v>
      </c>
      <c r="AF4567">
        <v>0</v>
      </c>
      <c r="AG4567" s="19">
        <v>0</v>
      </c>
      <c r="AH4567">
        <v>0</v>
      </c>
      <c r="AI4567">
        <v>2954</v>
      </c>
      <c r="AJ4567">
        <v>6914</v>
      </c>
      <c r="AK4567">
        <v>5589</v>
      </c>
      <c r="AL4567">
        <v>11614</v>
      </c>
      <c r="AM4567">
        <v>11965</v>
      </c>
      <c r="AN4567">
        <v>12036</v>
      </c>
      <c r="AO4567">
        <v>13862</v>
      </c>
      <c r="AP4567">
        <v>14953</v>
      </c>
      <c r="AQ4567">
        <v>15794</v>
      </c>
      <c r="AR4567">
        <v>14853</v>
      </c>
      <c r="AS4567">
        <v>16479</v>
      </c>
      <c r="AT4567">
        <v>16771</v>
      </c>
      <c r="AU4567">
        <v>17409</v>
      </c>
      <c r="AV4567">
        <v>24451</v>
      </c>
      <c r="AW4567">
        <v>23766</v>
      </c>
      <c r="AX4567">
        <v>22924</v>
      </c>
      <c r="AY4567">
        <v>26367</v>
      </c>
      <c r="AZ4567">
        <v>26000</v>
      </c>
      <c r="BA4567">
        <v>26000</v>
      </c>
      <c r="BB4567">
        <v>27000</v>
      </c>
      <c r="BC4567">
        <v>24000</v>
      </c>
      <c r="BD4567">
        <v>40000</v>
      </c>
      <c r="BE4567">
        <v>44000</v>
      </c>
      <c r="BF4567">
        <v>0</v>
      </c>
      <c r="BG4567">
        <v>0</v>
      </c>
      <c r="BH4567">
        <v>0</v>
      </c>
      <c r="BI4567">
        <v>0</v>
      </c>
      <c r="BJ4567">
        <v>0</v>
      </c>
      <c r="BK4567">
        <v>0</v>
      </c>
      <c r="BL4567">
        <v>0</v>
      </c>
      <c r="BM4567">
        <v>92000</v>
      </c>
      <c r="BN4567">
        <v>98000</v>
      </c>
      <c r="BO4567">
        <v>112000</v>
      </c>
      <c r="BP4567">
        <v>112000</v>
      </c>
      <c r="BQ4567">
        <v>114000</v>
      </c>
      <c r="BR4567">
        <v>113000</v>
      </c>
      <c r="BS4567">
        <v>105000</v>
      </c>
      <c r="BT4567">
        <v>113000</v>
      </c>
      <c r="BU4567">
        <v>105000</v>
      </c>
      <c r="BV4567">
        <v>99000</v>
      </c>
      <c r="BW4567">
        <v>89000</v>
      </c>
      <c r="BX4567">
        <v>102000</v>
      </c>
      <c r="BY4567">
        <v>86000</v>
      </c>
      <c r="BZ4567">
        <v>99000</v>
      </c>
      <c r="CA4567">
        <v>108000</v>
      </c>
      <c r="CB4567">
        <v>112000</v>
      </c>
      <c r="CC4567">
        <v>115000</v>
      </c>
      <c r="CD4567">
        <v>117000</v>
      </c>
      <c r="CE4567">
        <v>120000</v>
      </c>
    </row>
    <row r="4568" spans="1:83" x14ac:dyDescent="0.35">
      <c r="A4568" s="9" t="str">
        <f t="shared" si="71"/>
        <v>0108.802.11</v>
      </c>
      <c r="B4568" s="52" t="e">
        <f>+IF(MATCH(A4568,List!H$10:H$145,0),"Targeted")</f>
        <v>#N/A</v>
      </c>
      <c r="C4568" s="65"/>
      <c r="D4568" s="151" t="s">
        <v>7700</v>
      </c>
      <c r="E4568" s="16" t="s">
        <v>1150</v>
      </c>
      <c r="F4568" s="16" t="s">
        <v>1151</v>
      </c>
      <c r="G4568" s="16" t="s">
        <v>1327</v>
      </c>
      <c r="H4568" s="16" t="s">
        <v>6392</v>
      </c>
      <c r="I4568" s="16" t="s">
        <v>1663</v>
      </c>
      <c r="J4568" s="16" t="s">
        <v>6394</v>
      </c>
      <c r="K4568" s="17" t="s">
        <v>1021</v>
      </c>
      <c r="L4568" s="18" t="s">
        <v>6153</v>
      </c>
      <c r="M4568" s="195" t="s">
        <v>6360</v>
      </c>
      <c r="N4568" s="16" t="s">
        <v>6361</v>
      </c>
      <c r="O4568" s="17" t="s">
        <v>346</v>
      </c>
      <c r="P4568" s="17" t="s">
        <v>305</v>
      </c>
      <c r="Q4568" s="17" t="s">
        <v>306</v>
      </c>
      <c r="R4568">
        <v>0</v>
      </c>
      <c r="S4568">
        <v>0</v>
      </c>
      <c r="T4568">
        <v>0</v>
      </c>
      <c r="U4568">
        <v>0</v>
      </c>
      <c r="V4568">
        <v>0</v>
      </c>
      <c r="W4568">
        <v>0</v>
      </c>
      <c r="X4568">
        <v>0</v>
      </c>
      <c r="Y4568">
        <v>0</v>
      </c>
      <c r="Z4568">
        <v>0</v>
      </c>
      <c r="AA4568">
        <v>0</v>
      </c>
      <c r="AB4568">
        <v>0</v>
      </c>
      <c r="AC4568">
        <v>0</v>
      </c>
      <c r="AD4568">
        <v>0</v>
      </c>
      <c r="AE4568">
        <v>0</v>
      </c>
      <c r="AF4568">
        <v>0</v>
      </c>
      <c r="AG4568" s="19">
        <v>0</v>
      </c>
      <c r="AH4568">
        <v>0</v>
      </c>
      <c r="AI4568">
        <v>0</v>
      </c>
      <c r="AJ4568">
        <v>0</v>
      </c>
      <c r="AK4568">
        <v>0</v>
      </c>
      <c r="AL4568">
        <v>0</v>
      </c>
      <c r="AM4568">
        <v>0</v>
      </c>
      <c r="AN4568">
        <v>0</v>
      </c>
      <c r="AO4568">
        <v>0</v>
      </c>
      <c r="AP4568">
        <v>0</v>
      </c>
      <c r="AQ4568">
        <v>0</v>
      </c>
      <c r="AR4568">
        <v>0</v>
      </c>
      <c r="AS4568">
        <v>0</v>
      </c>
      <c r="AT4568">
        <v>0</v>
      </c>
      <c r="AU4568">
        <v>0</v>
      </c>
      <c r="AV4568">
        <v>0</v>
      </c>
      <c r="AW4568">
        <v>0</v>
      </c>
      <c r="AX4568">
        <v>0</v>
      </c>
      <c r="AY4568">
        <v>0</v>
      </c>
      <c r="AZ4568">
        <v>0</v>
      </c>
      <c r="BA4568">
        <v>0</v>
      </c>
      <c r="BB4568">
        <v>0</v>
      </c>
      <c r="BC4568">
        <v>0</v>
      </c>
      <c r="BD4568">
        <v>0</v>
      </c>
      <c r="BE4568">
        <v>0</v>
      </c>
      <c r="BF4568">
        <v>0</v>
      </c>
      <c r="BG4568">
        <v>0</v>
      </c>
      <c r="BH4568">
        <v>0</v>
      </c>
      <c r="BI4568">
        <v>0</v>
      </c>
      <c r="BJ4568">
        <v>0</v>
      </c>
      <c r="BK4568">
        <v>0</v>
      </c>
      <c r="BL4568">
        <v>0</v>
      </c>
      <c r="BM4568">
        <v>0</v>
      </c>
      <c r="BN4568">
        <v>0</v>
      </c>
      <c r="BO4568">
        <v>0</v>
      </c>
      <c r="BP4568">
        <v>0</v>
      </c>
      <c r="BQ4568">
        <v>0</v>
      </c>
      <c r="BR4568">
        <v>0</v>
      </c>
      <c r="BS4568">
        <v>0</v>
      </c>
      <c r="BT4568">
        <v>0</v>
      </c>
      <c r="BU4568">
        <v>0</v>
      </c>
      <c r="BV4568">
        <v>5000</v>
      </c>
      <c r="BW4568">
        <v>1000</v>
      </c>
      <c r="BX4568">
        <v>0</v>
      </c>
      <c r="BY4568">
        <v>0</v>
      </c>
      <c r="BZ4568">
        <v>8000</v>
      </c>
      <c r="CA4568">
        <v>0</v>
      </c>
      <c r="CB4568">
        <v>0</v>
      </c>
      <c r="CC4568">
        <v>0</v>
      </c>
      <c r="CD4568">
        <v>0</v>
      </c>
      <c r="CE4568">
        <v>0</v>
      </c>
    </row>
    <row r="4569" spans="1:83" x14ac:dyDescent="0.35">
      <c r="A4569" s="9" t="str">
        <f t="shared" si="71"/>
        <v>1073.802.11</v>
      </c>
      <c r="B4569" s="52" t="e">
        <f>+IF(MATCH(A4569,List!H$10:H$145,0),"Targeted")</f>
        <v>#N/A</v>
      </c>
      <c r="C4569" s="65"/>
      <c r="D4569" s="151" t="s">
        <v>7700</v>
      </c>
      <c r="E4569" s="16" t="s">
        <v>1150</v>
      </c>
      <c r="F4569" s="16" t="s">
        <v>1151</v>
      </c>
      <c r="G4569" s="16" t="s">
        <v>66</v>
      </c>
      <c r="H4569" s="16" t="s">
        <v>6395</v>
      </c>
      <c r="I4569" s="16" t="s">
        <v>6368</v>
      </c>
      <c r="J4569" s="16" t="s">
        <v>6396</v>
      </c>
      <c r="K4569" s="17" t="s">
        <v>1021</v>
      </c>
      <c r="L4569" s="18" t="s">
        <v>6153</v>
      </c>
      <c r="M4569" s="195" t="s">
        <v>6360</v>
      </c>
      <c r="N4569" s="16" t="s">
        <v>6361</v>
      </c>
      <c r="O4569" s="17" t="s">
        <v>346</v>
      </c>
      <c r="P4569" s="17" t="s">
        <v>305</v>
      </c>
      <c r="Q4569" s="17" t="s">
        <v>306</v>
      </c>
      <c r="R4569">
        <v>0</v>
      </c>
      <c r="S4569">
        <v>0</v>
      </c>
      <c r="T4569">
        <v>0</v>
      </c>
      <c r="U4569">
        <v>0</v>
      </c>
      <c r="V4569">
        <v>0</v>
      </c>
      <c r="W4569">
        <v>0</v>
      </c>
      <c r="X4569">
        <v>0</v>
      </c>
      <c r="Y4569">
        <v>0</v>
      </c>
      <c r="Z4569">
        <v>0</v>
      </c>
      <c r="AA4569">
        <v>0</v>
      </c>
      <c r="AB4569">
        <v>0</v>
      </c>
      <c r="AC4569">
        <v>0</v>
      </c>
      <c r="AD4569">
        <v>0</v>
      </c>
      <c r="AE4569">
        <v>0</v>
      </c>
      <c r="AF4569">
        <v>0</v>
      </c>
      <c r="AG4569" s="19">
        <v>0</v>
      </c>
      <c r="AH4569">
        <v>0</v>
      </c>
      <c r="AI4569">
        <v>0</v>
      </c>
      <c r="AJ4569">
        <v>0</v>
      </c>
      <c r="AK4569">
        <v>0</v>
      </c>
      <c r="AL4569">
        <v>0</v>
      </c>
      <c r="AM4569">
        <v>0</v>
      </c>
      <c r="AN4569">
        <v>0</v>
      </c>
      <c r="AO4569">
        <v>0</v>
      </c>
      <c r="AP4569">
        <v>0</v>
      </c>
      <c r="AQ4569">
        <v>0</v>
      </c>
      <c r="AR4569">
        <v>0</v>
      </c>
      <c r="AS4569">
        <v>0</v>
      </c>
      <c r="AT4569">
        <v>0</v>
      </c>
      <c r="AU4569">
        <v>0</v>
      </c>
      <c r="AV4569">
        <v>0</v>
      </c>
      <c r="AW4569">
        <v>0</v>
      </c>
      <c r="AX4569">
        <v>0</v>
      </c>
      <c r="AY4569">
        <v>865</v>
      </c>
      <c r="AZ4569">
        <v>1000</v>
      </c>
      <c r="BA4569">
        <v>3000</v>
      </c>
      <c r="BB4569">
        <v>3000</v>
      </c>
      <c r="BC4569">
        <v>2000</v>
      </c>
      <c r="BD4569">
        <v>1000</v>
      </c>
      <c r="BE4569">
        <v>2000</v>
      </c>
      <c r="BF4569">
        <v>0</v>
      </c>
      <c r="BG4569">
        <v>0</v>
      </c>
      <c r="BH4569">
        <v>0</v>
      </c>
      <c r="BI4569">
        <v>0</v>
      </c>
      <c r="BJ4569">
        <v>0</v>
      </c>
      <c r="BK4569">
        <v>0</v>
      </c>
      <c r="BL4569">
        <v>0</v>
      </c>
      <c r="BM4569">
        <v>0</v>
      </c>
      <c r="BN4569">
        <v>0</v>
      </c>
      <c r="BO4569">
        <v>0</v>
      </c>
      <c r="BP4569">
        <v>0</v>
      </c>
      <c r="BQ4569">
        <v>0</v>
      </c>
      <c r="BR4569">
        <v>0</v>
      </c>
      <c r="BS4569">
        <v>0</v>
      </c>
      <c r="BT4569">
        <v>0</v>
      </c>
      <c r="BU4569">
        <v>0</v>
      </c>
      <c r="BV4569">
        <v>0</v>
      </c>
      <c r="BW4569">
        <v>0</v>
      </c>
      <c r="BX4569">
        <v>0</v>
      </c>
      <c r="BY4569">
        <v>0</v>
      </c>
      <c r="BZ4569">
        <v>0</v>
      </c>
      <c r="CA4569">
        <v>0</v>
      </c>
      <c r="CB4569">
        <v>0</v>
      </c>
      <c r="CC4569">
        <v>0</v>
      </c>
      <c r="CD4569">
        <v>0</v>
      </c>
      <c r="CE4569">
        <v>0</v>
      </c>
    </row>
    <row r="4570" spans="1:83" x14ac:dyDescent="0.35">
      <c r="A4570" s="9" t="str">
        <f t="shared" si="71"/>
        <v>2700.802.11</v>
      </c>
      <c r="B4570" s="52" t="e">
        <f>+IF(MATCH(A4570,List!H$10:H$145,0),"Targeted")</f>
        <v>#N/A</v>
      </c>
      <c r="C4570" s="65"/>
      <c r="D4570" s="151" t="s">
        <v>7700</v>
      </c>
      <c r="E4570" s="16" t="s">
        <v>1150</v>
      </c>
      <c r="F4570" s="16" t="s">
        <v>1151</v>
      </c>
      <c r="G4570" s="16" t="s">
        <v>1933</v>
      </c>
      <c r="H4570" s="16" t="s">
        <v>6397</v>
      </c>
      <c r="I4570" s="16" t="s">
        <v>3845</v>
      </c>
      <c r="J4570" s="16" t="s">
        <v>6398</v>
      </c>
      <c r="K4570" s="17" t="s">
        <v>1021</v>
      </c>
      <c r="L4570" s="18" t="s">
        <v>6153</v>
      </c>
      <c r="M4570" s="195" t="s">
        <v>6360</v>
      </c>
      <c r="N4570" s="16" t="s">
        <v>6361</v>
      </c>
      <c r="O4570" s="17" t="s">
        <v>346</v>
      </c>
      <c r="P4570" s="17" t="s">
        <v>305</v>
      </c>
      <c r="Q4570" s="17" t="s">
        <v>306</v>
      </c>
      <c r="R4570">
        <v>0</v>
      </c>
      <c r="S4570">
        <v>0</v>
      </c>
      <c r="T4570">
        <v>0</v>
      </c>
      <c r="U4570">
        <v>0</v>
      </c>
      <c r="V4570">
        <v>0</v>
      </c>
      <c r="W4570">
        <v>0</v>
      </c>
      <c r="X4570">
        <v>0</v>
      </c>
      <c r="Y4570">
        <v>0</v>
      </c>
      <c r="Z4570">
        <v>0</v>
      </c>
      <c r="AA4570">
        <v>0</v>
      </c>
      <c r="AB4570">
        <v>0</v>
      </c>
      <c r="AC4570">
        <v>0</v>
      </c>
      <c r="AD4570">
        <v>0</v>
      </c>
      <c r="AE4570">
        <v>0</v>
      </c>
      <c r="AF4570">
        <v>0</v>
      </c>
      <c r="AG4570" s="19">
        <v>0</v>
      </c>
      <c r="AH4570">
        <v>0</v>
      </c>
      <c r="AI4570">
        <v>0</v>
      </c>
      <c r="AJ4570">
        <v>0</v>
      </c>
      <c r="AK4570">
        <v>0</v>
      </c>
      <c r="AL4570">
        <v>0</v>
      </c>
      <c r="AM4570">
        <v>0</v>
      </c>
      <c r="AN4570">
        <v>0</v>
      </c>
      <c r="AO4570">
        <v>0</v>
      </c>
      <c r="AP4570">
        <v>0</v>
      </c>
      <c r="AQ4570">
        <v>0</v>
      </c>
      <c r="AR4570">
        <v>0</v>
      </c>
      <c r="AS4570">
        <v>0</v>
      </c>
      <c r="AT4570">
        <v>0</v>
      </c>
      <c r="AU4570">
        <v>0</v>
      </c>
      <c r="AV4570">
        <v>0</v>
      </c>
      <c r="AW4570">
        <v>0</v>
      </c>
      <c r="AX4570">
        <v>0</v>
      </c>
      <c r="AY4570">
        <v>152</v>
      </c>
      <c r="AZ4570">
        <v>0</v>
      </c>
      <c r="BA4570">
        <v>0</v>
      </c>
      <c r="BB4570">
        <v>0</v>
      </c>
      <c r="BC4570">
        <v>0</v>
      </c>
      <c r="BD4570">
        <v>0</v>
      </c>
      <c r="BE4570">
        <v>0</v>
      </c>
      <c r="BF4570">
        <v>0</v>
      </c>
      <c r="BG4570">
        <v>0</v>
      </c>
      <c r="BH4570">
        <v>0</v>
      </c>
      <c r="BI4570">
        <v>0</v>
      </c>
      <c r="BJ4570">
        <v>0</v>
      </c>
      <c r="BK4570">
        <v>0</v>
      </c>
      <c r="BL4570">
        <v>0</v>
      </c>
      <c r="BM4570">
        <v>0</v>
      </c>
      <c r="BN4570">
        <v>0</v>
      </c>
      <c r="BO4570">
        <v>0</v>
      </c>
      <c r="BP4570">
        <v>0</v>
      </c>
      <c r="BQ4570">
        <v>0</v>
      </c>
      <c r="BR4570">
        <v>0</v>
      </c>
      <c r="BS4570">
        <v>0</v>
      </c>
      <c r="BT4570">
        <v>0</v>
      </c>
      <c r="BU4570">
        <v>0</v>
      </c>
      <c r="BV4570">
        <v>0</v>
      </c>
      <c r="BW4570">
        <v>0</v>
      </c>
      <c r="BX4570">
        <v>0</v>
      </c>
      <c r="BY4570">
        <v>0</v>
      </c>
      <c r="BZ4570">
        <v>0</v>
      </c>
      <c r="CA4570">
        <v>0</v>
      </c>
      <c r="CB4570">
        <v>0</v>
      </c>
      <c r="CC4570">
        <v>0</v>
      </c>
      <c r="CD4570">
        <v>0</v>
      </c>
      <c r="CE4570">
        <v>0</v>
      </c>
    </row>
    <row r="4571" spans="1:83" x14ac:dyDescent="0.35">
      <c r="A4571" s="9" t="str">
        <f t="shared" si="71"/>
        <v>0300.802.11</v>
      </c>
      <c r="B4571" s="52" t="e">
        <f>+IF(MATCH(A4571,List!H$10:H$145,0),"Targeted")</f>
        <v>#N/A</v>
      </c>
      <c r="C4571" s="65"/>
      <c r="D4571" s="151" t="s">
        <v>7700</v>
      </c>
      <c r="E4571" s="16" t="s">
        <v>1150</v>
      </c>
      <c r="F4571" s="16" t="s">
        <v>1151</v>
      </c>
      <c r="G4571" s="16" t="s">
        <v>831</v>
      </c>
      <c r="H4571" s="16" t="s">
        <v>6399</v>
      </c>
      <c r="I4571" s="16" t="s">
        <v>631</v>
      </c>
      <c r="J4571" s="16" t="s">
        <v>918</v>
      </c>
      <c r="K4571" s="17" t="s">
        <v>1021</v>
      </c>
      <c r="L4571" s="18" t="s">
        <v>6153</v>
      </c>
      <c r="M4571" s="195" t="s">
        <v>6360</v>
      </c>
      <c r="N4571" s="16" t="s">
        <v>6361</v>
      </c>
      <c r="O4571" s="17" t="s">
        <v>346</v>
      </c>
      <c r="P4571" s="17" t="s">
        <v>305</v>
      </c>
      <c r="Q4571" s="17" t="s">
        <v>306</v>
      </c>
      <c r="R4571">
        <v>5304</v>
      </c>
      <c r="S4571">
        <v>5825</v>
      </c>
      <c r="T4571">
        <v>6636</v>
      </c>
      <c r="U4571">
        <v>7089</v>
      </c>
      <c r="V4571">
        <v>7627</v>
      </c>
      <c r="W4571">
        <v>9063</v>
      </c>
      <c r="X4571">
        <v>9024</v>
      </c>
      <c r="Y4571">
        <v>9674</v>
      </c>
      <c r="Z4571">
        <v>11676</v>
      </c>
      <c r="AA4571">
        <v>14785</v>
      </c>
      <c r="AB4571">
        <v>18311</v>
      </c>
      <c r="AC4571">
        <v>18544</v>
      </c>
      <c r="AD4571">
        <v>18271</v>
      </c>
      <c r="AE4571">
        <v>21735</v>
      </c>
      <c r="AF4571">
        <v>23592</v>
      </c>
      <c r="AG4571" s="19">
        <v>5373</v>
      </c>
      <c r="AH4571">
        <v>26536</v>
      </c>
      <c r="AI4571">
        <v>29299</v>
      </c>
      <c r="AJ4571">
        <v>29913</v>
      </c>
      <c r="AK4571">
        <v>35130</v>
      </c>
      <c r="AL4571">
        <v>35213</v>
      </c>
      <c r="AM4571">
        <v>36777</v>
      </c>
      <c r="AN4571">
        <v>34828</v>
      </c>
      <c r="AO4571">
        <v>36768</v>
      </c>
      <c r="AP4571">
        <v>41244</v>
      </c>
      <c r="AQ4571">
        <v>36810</v>
      </c>
      <c r="AR4571">
        <v>37306</v>
      </c>
      <c r="AS4571">
        <v>40676</v>
      </c>
      <c r="AT4571">
        <v>41871</v>
      </c>
      <c r="AU4571">
        <v>44372</v>
      </c>
      <c r="AV4571">
        <v>52838</v>
      </c>
      <c r="AW4571">
        <v>54314</v>
      </c>
      <c r="AX4571">
        <v>54753</v>
      </c>
      <c r="AY4571">
        <v>56933</v>
      </c>
      <c r="AZ4571">
        <v>56000</v>
      </c>
      <c r="BA4571">
        <v>56000</v>
      </c>
      <c r="BB4571">
        <v>56000</v>
      </c>
      <c r="BC4571">
        <v>56000</v>
      </c>
      <c r="BD4571">
        <v>60000</v>
      </c>
      <c r="BE4571">
        <v>65000</v>
      </c>
      <c r="BF4571">
        <v>64000</v>
      </c>
      <c r="BG4571">
        <v>72000</v>
      </c>
      <c r="BH4571">
        <v>62000</v>
      </c>
      <c r="BI4571">
        <v>65000</v>
      </c>
      <c r="BJ4571">
        <v>68000</v>
      </c>
      <c r="BK4571">
        <v>73000</v>
      </c>
      <c r="BL4571">
        <v>75000</v>
      </c>
      <c r="BM4571">
        <v>78000</v>
      </c>
      <c r="BN4571">
        <v>85000</v>
      </c>
      <c r="BO4571">
        <v>93000</v>
      </c>
      <c r="BP4571">
        <v>93000</v>
      </c>
      <c r="BQ4571">
        <v>92000</v>
      </c>
      <c r="BR4571">
        <v>85000</v>
      </c>
      <c r="BS4571">
        <v>86000</v>
      </c>
      <c r="BT4571">
        <v>92000</v>
      </c>
      <c r="BU4571">
        <v>95000</v>
      </c>
      <c r="BV4571">
        <v>95000</v>
      </c>
      <c r="BW4571">
        <v>96000</v>
      </c>
      <c r="BX4571">
        <v>103000</v>
      </c>
      <c r="BY4571">
        <v>106000</v>
      </c>
      <c r="BZ4571">
        <v>107000</v>
      </c>
      <c r="CA4571">
        <v>120000</v>
      </c>
      <c r="CB4571">
        <v>125000</v>
      </c>
      <c r="CC4571">
        <v>127000</v>
      </c>
      <c r="CD4571">
        <v>130000</v>
      </c>
      <c r="CE4571">
        <v>132000</v>
      </c>
    </row>
    <row r="4572" spans="1:83" x14ac:dyDescent="0.35">
      <c r="A4572" s="9" t="str">
        <f t="shared" si="71"/>
        <v>1457.802.11</v>
      </c>
      <c r="B4572" s="52" t="e">
        <f>+IF(MATCH(A4572,List!H$10:H$145,0),"Targeted")</f>
        <v>#N/A</v>
      </c>
      <c r="C4572" s="65"/>
      <c r="D4572" s="151" t="s">
        <v>7700</v>
      </c>
      <c r="E4572" s="16" t="s">
        <v>1150</v>
      </c>
      <c r="F4572" s="16" t="s">
        <v>1151</v>
      </c>
      <c r="G4572" s="16" t="s">
        <v>984</v>
      </c>
      <c r="H4572" s="16" t="s">
        <v>5964</v>
      </c>
      <c r="I4572" s="16" t="s">
        <v>5965</v>
      </c>
      <c r="J4572" s="16" t="s">
        <v>918</v>
      </c>
      <c r="K4572" s="17" t="s">
        <v>1021</v>
      </c>
      <c r="L4572" s="18" t="s">
        <v>6153</v>
      </c>
      <c r="M4572" s="195" t="s">
        <v>6360</v>
      </c>
      <c r="N4572" s="16" t="s">
        <v>6361</v>
      </c>
      <c r="O4572" s="17" t="s">
        <v>346</v>
      </c>
      <c r="P4572" s="17" t="s">
        <v>305</v>
      </c>
      <c r="Q4572" s="17" t="s">
        <v>306</v>
      </c>
      <c r="R4572">
        <v>0</v>
      </c>
      <c r="S4572">
        <v>0</v>
      </c>
      <c r="T4572">
        <v>0</v>
      </c>
      <c r="U4572">
        <v>0</v>
      </c>
      <c r="V4572">
        <v>0</v>
      </c>
      <c r="W4572">
        <v>0</v>
      </c>
      <c r="X4572">
        <v>0</v>
      </c>
      <c r="Y4572">
        <v>0</v>
      </c>
      <c r="Z4572">
        <v>0</v>
      </c>
      <c r="AA4572">
        <v>0</v>
      </c>
      <c r="AB4572">
        <v>0</v>
      </c>
      <c r="AC4572">
        <v>0</v>
      </c>
      <c r="AD4572">
        <v>0</v>
      </c>
      <c r="AE4572">
        <v>0</v>
      </c>
      <c r="AF4572">
        <v>0</v>
      </c>
      <c r="AG4572" s="19">
        <v>0</v>
      </c>
      <c r="AH4572">
        <v>0</v>
      </c>
      <c r="AI4572">
        <v>0</v>
      </c>
      <c r="AJ4572">
        <v>0</v>
      </c>
      <c r="AK4572">
        <v>0</v>
      </c>
      <c r="AL4572">
        <v>0</v>
      </c>
      <c r="AM4572">
        <v>0</v>
      </c>
      <c r="AN4572">
        <v>0</v>
      </c>
      <c r="AO4572">
        <v>0</v>
      </c>
      <c r="AP4572">
        <v>0</v>
      </c>
      <c r="AQ4572">
        <v>0</v>
      </c>
      <c r="AR4572">
        <v>0</v>
      </c>
      <c r="AS4572">
        <v>0</v>
      </c>
      <c r="AT4572">
        <v>2126</v>
      </c>
      <c r="AU4572">
        <v>23310</v>
      </c>
      <c r="AV4572">
        <v>29201</v>
      </c>
      <c r="AW4572">
        <v>15799</v>
      </c>
      <c r="AX4572">
        <v>20326</v>
      </c>
      <c r="AY4572">
        <v>52594</v>
      </c>
      <c r="AZ4572">
        <v>37000</v>
      </c>
      <c r="BA4572">
        <v>25000</v>
      </c>
      <c r="BB4572">
        <v>42000</v>
      </c>
      <c r="BC4572">
        <v>41000</v>
      </c>
      <c r="BD4572">
        <v>23000</v>
      </c>
      <c r="BE4572">
        <v>23000</v>
      </c>
      <c r="BF4572">
        <v>23000</v>
      </c>
      <c r="BG4572">
        <v>25000</v>
      </c>
      <c r="BH4572">
        <v>24000</v>
      </c>
      <c r="BI4572">
        <v>20000</v>
      </c>
      <c r="BJ4572">
        <v>29000</v>
      </c>
      <c r="BK4572">
        <v>26000</v>
      </c>
      <c r="BL4572">
        <v>24000</v>
      </c>
      <c r="BM4572">
        <v>27000</v>
      </c>
      <c r="BN4572">
        <v>25000</v>
      </c>
      <c r="BO4572">
        <v>28000</v>
      </c>
      <c r="BP4572">
        <v>31000</v>
      </c>
      <c r="BQ4572">
        <v>27000</v>
      </c>
      <c r="BR4572">
        <v>22000</v>
      </c>
      <c r="BS4572">
        <v>21000</v>
      </c>
      <c r="BT4572">
        <v>24000</v>
      </c>
      <c r="BU4572">
        <v>21000</v>
      </c>
      <c r="BV4572">
        <v>17000</v>
      </c>
      <c r="BW4572">
        <v>15000</v>
      </c>
      <c r="BX4572">
        <v>15000</v>
      </c>
      <c r="BY4572">
        <v>20000</v>
      </c>
      <c r="BZ4572">
        <v>24000</v>
      </c>
      <c r="CA4572">
        <v>21000</v>
      </c>
      <c r="CB4572">
        <v>21000</v>
      </c>
      <c r="CC4572">
        <v>22000</v>
      </c>
      <c r="CD4572">
        <v>22000</v>
      </c>
      <c r="CE4572">
        <v>22000</v>
      </c>
    </row>
    <row r="4573" spans="1:83" x14ac:dyDescent="0.35">
      <c r="A4573" s="9" t="str">
        <f t="shared" si="71"/>
        <v>8240.802.11</v>
      </c>
      <c r="B4573" s="52" t="e">
        <f>+IF(MATCH(A4573,List!H$10:H$145,0),"Targeted")</f>
        <v>#N/A</v>
      </c>
      <c r="C4573" s="65"/>
      <c r="D4573" s="151"/>
      <c r="E4573" s="16" t="s">
        <v>1150</v>
      </c>
      <c r="F4573" s="16" t="s">
        <v>1151</v>
      </c>
      <c r="G4573" s="16" t="s">
        <v>984</v>
      </c>
      <c r="H4573" s="16" t="s">
        <v>5964</v>
      </c>
      <c r="I4573" s="16" t="s">
        <v>6400</v>
      </c>
      <c r="J4573" s="16" t="s">
        <v>1482</v>
      </c>
      <c r="K4573" s="17" t="s">
        <v>1021</v>
      </c>
      <c r="L4573" s="18" t="s">
        <v>6153</v>
      </c>
      <c r="M4573" s="195" t="s">
        <v>6360</v>
      </c>
      <c r="N4573" s="16" t="s">
        <v>6361</v>
      </c>
      <c r="O4573" s="17" t="s">
        <v>304</v>
      </c>
      <c r="P4573" s="17" t="s">
        <v>305</v>
      </c>
      <c r="Q4573" s="17" t="s">
        <v>306</v>
      </c>
      <c r="R4573">
        <v>0</v>
      </c>
      <c r="S4573">
        <v>0</v>
      </c>
      <c r="T4573">
        <v>0</v>
      </c>
      <c r="U4573">
        <v>0</v>
      </c>
      <c r="V4573">
        <v>0</v>
      </c>
      <c r="W4573">
        <v>0</v>
      </c>
      <c r="X4573">
        <v>0</v>
      </c>
      <c r="Y4573">
        <v>0</v>
      </c>
      <c r="Z4573">
        <v>0</v>
      </c>
      <c r="AA4573">
        <v>0</v>
      </c>
      <c r="AB4573">
        <v>0</v>
      </c>
      <c r="AC4573">
        <v>0</v>
      </c>
      <c r="AD4573">
        <v>0</v>
      </c>
      <c r="AE4573">
        <v>0</v>
      </c>
      <c r="AF4573">
        <v>0</v>
      </c>
      <c r="AG4573" s="19">
        <v>0</v>
      </c>
      <c r="AH4573">
        <v>0</v>
      </c>
      <c r="AI4573">
        <v>0</v>
      </c>
      <c r="AJ4573">
        <v>0</v>
      </c>
      <c r="AK4573">
        <v>0</v>
      </c>
      <c r="AL4573">
        <v>0</v>
      </c>
      <c r="AM4573">
        <v>0</v>
      </c>
      <c r="AN4573">
        <v>0</v>
      </c>
      <c r="AO4573">
        <v>0</v>
      </c>
      <c r="AP4573">
        <v>0</v>
      </c>
      <c r="AQ4573">
        <v>0</v>
      </c>
      <c r="AR4573">
        <v>0</v>
      </c>
      <c r="AS4573">
        <v>-2</v>
      </c>
      <c r="AT4573">
        <v>0</v>
      </c>
      <c r="AU4573">
        <v>-229</v>
      </c>
      <c r="AV4573">
        <v>-357</v>
      </c>
      <c r="AW4573">
        <v>198</v>
      </c>
      <c r="AX4573">
        <v>464</v>
      </c>
      <c r="AY4573">
        <v>0</v>
      </c>
      <c r="AZ4573">
        <v>0</v>
      </c>
      <c r="BA4573">
        <v>0</v>
      </c>
      <c r="BB4573">
        <v>0</v>
      </c>
      <c r="BC4573">
        <v>0</v>
      </c>
      <c r="BD4573">
        <v>0</v>
      </c>
      <c r="BE4573">
        <v>0</v>
      </c>
      <c r="BF4573">
        <v>0</v>
      </c>
      <c r="BG4573">
        <v>0</v>
      </c>
      <c r="BH4573">
        <v>0</v>
      </c>
      <c r="BI4573">
        <v>0</v>
      </c>
      <c r="BJ4573">
        <v>0</v>
      </c>
      <c r="BK4573">
        <v>0</v>
      </c>
      <c r="BL4573">
        <v>0</v>
      </c>
      <c r="BM4573">
        <v>0</v>
      </c>
      <c r="BN4573">
        <v>0</v>
      </c>
      <c r="BO4573">
        <v>0</v>
      </c>
      <c r="BP4573">
        <v>0</v>
      </c>
      <c r="BQ4573">
        <v>0</v>
      </c>
      <c r="BR4573">
        <v>0</v>
      </c>
      <c r="BS4573">
        <v>0</v>
      </c>
      <c r="BT4573">
        <v>0</v>
      </c>
      <c r="BU4573">
        <v>0</v>
      </c>
      <c r="BV4573">
        <v>0</v>
      </c>
      <c r="BW4573">
        <v>0</v>
      </c>
      <c r="BX4573" s="10">
        <v>0</v>
      </c>
      <c r="BY4573">
        <v>0</v>
      </c>
      <c r="BZ4573">
        <v>0</v>
      </c>
      <c r="CA4573">
        <v>0</v>
      </c>
      <c r="CB4573">
        <v>0</v>
      </c>
      <c r="CC4573">
        <v>0</v>
      </c>
      <c r="CD4573">
        <v>0</v>
      </c>
      <c r="CE4573">
        <v>0</v>
      </c>
    </row>
    <row r="4574" spans="1:83" x14ac:dyDescent="0.35">
      <c r="A4574" s="9" t="str">
        <f t="shared" si="71"/>
        <v>824010.802.11</v>
      </c>
      <c r="B4574" s="52" t="e">
        <f>+IF(MATCH(A4574,List!H$10:H$145,0),"Targeted")</f>
        <v>#N/A</v>
      </c>
      <c r="C4574" s="65"/>
      <c r="D4574" s="151"/>
      <c r="E4574" s="16" t="s">
        <v>1150</v>
      </c>
      <c r="F4574" s="16" t="s">
        <v>1151</v>
      </c>
      <c r="G4574" s="16" t="s">
        <v>984</v>
      </c>
      <c r="H4574" s="16" t="s">
        <v>5964</v>
      </c>
      <c r="I4574" s="16" t="s">
        <v>6401</v>
      </c>
      <c r="J4574" s="16" t="s">
        <v>6402</v>
      </c>
      <c r="K4574" s="17" t="s">
        <v>1021</v>
      </c>
      <c r="L4574" s="18" t="s">
        <v>6153</v>
      </c>
      <c r="M4574" s="195" t="s">
        <v>6360</v>
      </c>
      <c r="N4574" s="16" t="s">
        <v>6361</v>
      </c>
      <c r="O4574" s="17" t="s">
        <v>304</v>
      </c>
      <c r="P4574" s="17" t="s">
        <v>305</v>
      </c>
      <c r="Q4574" s="17" t="s">
        <v>306</v>
      </c>
      <c r="R4574">
        <v>0</v>
      </c>
      <c r="S4574">
        <v>0</v>
      </c>
      <c r="T4574">
        <v>0</v>
      </c>
      <c r="U4574">
        <v>0</v>
      </c>
      <c r="V4574">
        <v>0</v>
      </c>
      <c r="W4574">
        <v>0</v>
      </c>
      <c r="X4574">
        <v>0</v>
      </c>
      <c r="Y4574">
        <v>0</v>
      </c>
      <c r="Z4574">
        <v>0</v>
      </c>
      <c r="AA4574">
        <v>0</v>
      </c>
      <c r="AB4574">
        <v>0</v>
      </c>
      <c r="AC4574">
        <v>0</v>
      </c>
      <c r="AD4574">
        <v>0</v>
      </c>
      <c r="AE4574">
        <v>0</v>
      </c>
      <c r="AF4574">
        <v>0</v>
      </c>
      <c r="AG4574" s="19">
        <v>0</v>
      </c>
      <c r="AH4574">
        <v>0</v>
      </c>
      <c r="AI4574">
        <v>0</v>
      </c>
      <c r="AJ4574">
        <v>0</v>
      </c>
      <c r="AK4574">
        <v>0</v>
      </c>
      <c r="AL4574">
        <v>0</v>
      </c>
      <c r="AM4574">
        <v>0</v>
      </c>
      <c r="AN4574">
        <v>0</v>
      </c>
      <c r="AO4574">
        <v>0</v>
      </c>
      <c r="AP4574">
        <v>0</v>
      </c>
      <c r="AQ4574">
        <v>0</v>
      </c>
      <c r="AR4574">
        <v>0</v>
      </c>
      <c r="AS4574">
        <v>0</v>
      </c>
      <c r="AT4574">
        <v>0</v>
      </c>
      <c r="AU4574">
        <v>0</v>
      </c>
      <c r="AV4574">
        <v>0</v>
      </c>
      <c r="AW4574">
        <v>-467</v>
      </c>
      <c r="AX4574">
        <v>0</v>
      </c>
      <c r="AY4574">
        <v>0</v>
      </c>
      <c r="AZ4574">
        <v>0</v>
      </c>
      <c r="BA4574">
        <v>0</v>
      </c>
      <c r="BB4574">
        <v>0</v>
      </c>
      <c r="BC4574">
        <v>0</v>
      </c>
      <c r="BD4574">
        <v>0</v>
      </c>
      <c r="BE4574">
        <v>0</v>
      </c>
      <c r="BF4574">
        <v>0</v>
      </c>
      <c r="BG4574">
        <v>0</v>
      </c>
      <c r="BH4574">
        <v>0</v>
      </c>
      <c r="BI4574">
        <v>0</v>
      </c>
      <c r="BJ4574">
        <v>0</v>
      </c>
      <c r="BK4574">
        <v>0</v>
      </c>
      <c r="BL4574">
        <v>0</v>
      </c>
      <c r="BM4574">
        <v>0</v>
      </c>
      <c r="BN4574">
        <v>0</v>
      </c>
      <c r="BO4574">
        <v>0</v>
      </c>
      <c r="BP4574">
        <v>0</v>
      </c>
      <c r="BQ4574">
        <v>0</v>
      </c>
      <c r="BR4574">
        <v>0</v>
      </c>
      <c r="BS4574">
        <v>0</v>
      </c>
      <c r="BT4574">
        <v>0</v>
      </c>
      <c r="BU4574">
        <v>0</v>
      </c>
      <c r="BV4574">
        <v>0</v>
      </c>
      <c r="BW4574">
        <v>0</v>
      </c>
      <c r="BX4574" s="10">
        <v>0</v>
      </c>
      <c r="BY4574">
        <v>0</v>
      </c>
      <c r="BZ4574">
        <v>0</v>
      </c>
      <c r="CA4574">
        <v>0</v>
      </c>
      <c r="CB4574">
        <v>0</v>
      </c>
      <c r="CC4574">
        <v>0</v>
      </c>
      <c r="CD4574">
        <v>0</v>
      </c>
      <c r="CE4574">
        <v>0</v>
      </c>
    </row>
    <row r="4575" spans="1:83" x14ac:dyDescent="0.35">
      <c r="A4575" s="9" t="str">
        <f t="shared" si="71"/>
        <v>2600.802.11</v>
      </c>
      <c r="B4575" s="52" t="e">
        <f>+IF(MATCH(A4575,List!H$10:H$145,0),"Targeted")</f>
        <v>#N/A</v>
      </c>
      <c r="C4575" s="65"/>
      <c r="D4575" s="151" t="s">
        <v>7700</v>
      </c>
      <c r="E4575" s="16" t="s">
        <v>1150</v>
      </c>
      <c r="F4575" s="16" t="s">
        <v>1151</v>
      </c>
      <c r="G4575" s="16" t="s">
        <v>989</v>
      </c>
      <c r="H4575" s="16" t="s">
        <v>6403</v>
      </c>
      <c r="I4575" s="16" t="s">
        <v>4220</v>
      </c>
      <c r="J4575" s="16" t="s">
        <v>6403</v>
      </c>
      <c r="K4575" s="17" t="s">
        <v>1021</v>
      </c>
      <c r="L4575" s="18" t="s">
        <v>6153</v>
      </c>
      <c r="M4575" s="195" t="s">
        <v>6360</v>
      </c>
      <c r="N4575" s="16" t="s">
        <v>6361</v>
      </c>
      <c r="O4575" s="17" t="s">
        <v>346</v>
      </c>
      <c r="P4575" s="17" t="s">
        <v>305</v>
      </c>
      <c r="Q4575" s="17" t="s">
        <v>306</v>
      </c>
      <c r="R4575">
        <v>0</v>
      </c>
      <c r="S4575">
        <v>464</v>
      </c>
      <c r="T4575">
        <v>823</v>
      </c>
      <c r="U4575">
        <v>930</v>
      </c>
      <c r="V4575">
        <v>948</v>
      </c>
      <c r="W4575">
        <v>1102</v>
      </c>
      <c r="X4575">
        <v>1212</v>
      </c>
      <c r="Y4575">
        <v>1493</v>
      </c>
      <c r="Z4575">
        <v>1850</v>
      </c>
      <c r="AA4575">
        <v>2124</v>
      </c>
      <c r="AB4575">
        <v>1829</v>
      </c>
      <c r="AC4575">
        <v>0</v>
      </c>
      <c r="AD4575">
        <v>0</v>
      </c>
      <c r="AE4575">
        <v>0</v>
      </c>
      <c r="AF4575">
        <v>0</v>
      </c>
      <c r="AG4575" s="19">
        <v>3</v>
      </c>
      <c r="AH4575">
        <v>1811</v>
      </c>
      <c r="AI4575">
        <v>1758</v>
      </c>
      <c r="AJ4575">
        <v>3097</v>
      </c>
      <c r="AK4575">
        <v>2637</v>
      </c>
      <c r="AL4575">
        <v>1632</v>
      </c>
      <c r="AM4575">
        <v>1501</v>
      </c>
      <c r="AN4575">
        <v>1676</v>
      </c>
      <c r="AO4575">
        <v>1744</v>
      </c>
      <c r="AP4575">
        <v>2131</v>
      </c>
      <c r="AQ4575">
        <v>1840</v>
      </c>
      <c r="AR4575">
        <v>1340</v>
      </c>
      <c r="AS4575">
        <v>1911</v>
      </c>
      <c r="AT4575">
        <v>1339</v>
      </c>
      <c r="AU4575">
        <v>2306</v>
      </c>
      <c r="AV4575">
        <v>3463</v>
      </c>
      <c r="AW4575">
        <v>5559</v>
      </c>
      <c r="AX4575">
        <v>4189</v>
      </c>
      <c r="AY4575">
        <v>3984</v>
      </c>
      <c r="AZ4575">
        <v>5000</v>
      </c>
      <c r="BA4575">
        <v>5000</v>
      </c>
      <c r="BB4575">
        <v>5000</v>
      </c>
      <c r="BC4575">
        <v>5000</v>
      </c>
      <c r="BD4575">
        <v>5000</v>
      </c>
      <c r="BE4575">
        <v>5000</v>
      </c>
      <c r="BF4575">
        <v>4000</v>
      </c>
      <c r="BG4575">
        <v>4000</v>
      </c>
      <c r="BH4575">
        <v>5000</v>
      </c>
      <c r="BI4575">
        <v>6000</v>
      </c>
      <c r="BJ4575">
        <v>5000</v>
      </c>
      <c r="BK4575">
        <v>5000</v>
      </c>
      <c r="BL4575">
        <v>5000</v>
      </c>
      <c r="BM4575">
        <v>8000</v>
      </c>
      <c r="BN4575">
        <v>5000</v>
      </c>
      <c r="BO4575">
        <v>6000</v>
      </c>
      <c r="BP4575">
        <v>6000</v>
      </c>
      <c r="BQ4575">
        <v>6000</v>
      </c>
      <c r="BR4575">
        <v>4000</v>
      </c>
      <c r="BS4575">
        <v>6000</v>
      </c>
      <c r="BT4575">
        <v>5000</v>
      </c>
      <c r="BU4575">
        <v>6000</v>
      </c>
      <c r="BV4575">
        <v>4000</v>
      </c>
      <c r="BW4575">
        <v>4000</v>
      </c>
      <c r="BX4575">
        <v>5000</v>
      </c>
      <c r="BY4575">
        <v>5000</v>
      </c>
      <c r="BZ4575">
        <v>6000</v>
      </c>
      <c r="CA4575">
        <v>7000</v>
      </c>
      <c r="CB4575">
        <v>7000</v>
      </c>
      <c r="CC4575">
        <v>7000</v>
      </c>
      <c r="CD4575">
        <v>7000</v>
      </c>
      <c r="CE4575">
        <v>7000</v>
      </c>
    </row>
    <row r="4576" spans="1:83" x14ac:dyDescent="0.35">
      <c r="A4576" s="9" t="str">
        <f t="shared" si="71"/>
        <v>0400.802.11</v>
      </c>
      <c r="B4576" s="52" t="e">
        <f>+IF(MATCH(A4576,List!H$10:H$145,0),"Targeted")</f>
        <v>#N/A</v>
      </c>
      <c r="C4576" s="65"/>
      <c r="D4576" s="151" t="s">
        <v>7700</v>
      </c>
      <c r="E4576" s="16" t="s">
        <v>1150</v>
      </c>
      <c r="F4576" s="16" t="s">
        <v>1151</v>
      </c>
      <c r="G4576" s="16" t="s">
        <v>151</v>
      </c>
      <c r="H4576" s="16" t="s">
        <v>3507</v>
      </c>
      <c r="I4576" s="16" t="s">
        <v>682</v>
      </c>
      <c r="J4576" s="16" t="s">
        <v>918</v>
      </c>
      <c r="K4576" s="17" t="s">
        <v>1021</v>
      </c>
      <c r="L4576" s="18" t="s">
        <v>6153</v>
      </c>
      <c r="M4576" s="195" t="s">
        <v>6360</v>
      </c>
      <c r="N4576" s="16" t="s">
        <v>6361</v>
      </c>
      <c r="O4576" s="17" t="s">
        <v>346</v>
      </c>
      <c r="P4576" s="17" t="s">
        <v>305</v>
      </c>
      <c r="Q4576" s="17" t="s">
        <v>306</v>
      </c>
      <c r="R4576">
        <v>0</v>
      </c>
      <c r="S4576">
        <v>0</v>
      </c>
      <c r="T4576">
        <v>400</v>
      </c>
      <c r="U4576">
        <v>562</v>
      </c>
      <c r="V4576">
        <v>535</v>
      </c>
      <c r="W4576">
        <v>534</v>
      </c>
      <c r="X4576">
        <v>527</v>
      </c>
      <c r="Y4576">
        <v>506</v>
      </c>
      <c r="Z4576">
        <v>503</v>
      </c>
      <c r="AA4576">
        <v>611</v>
      </c>
      <c r="AB4576">
        <v>818</v>
      </c>
      <c r="AC4576">
        <v>851</v>
      </c>
      <c r="AD4576">
        <v>1468</v>
      </c>
      <c r="AE4576">
        <v>1470</v>
      </c>
      <c r="AF4576">
        <v>2018</v>
      </c>
      <c r="AG4576" s="19">
        <v>500</v>
      </c>
      <c r="AH4576">
        <v>2232</v>
      </c>
      <c r="AI4576">
        <v>2638</v>
      </c>
      <c r="AJ4576">
        <v>3035</v>
      </c>
      <c r="AK4576">
        <v>5685</v>
      </c>
      <c r="AL4576">
        <v>8329</v>
      </c>
      <c r="AM4576">
        <v>8984</v>
      </c>
      <c r="AN4576">
        <v>10147</v>
      </c>
      <c r="AO4576">
        <v>10768</v>
      </c>
      <c r="AP4576">
        <v>12862</v>
      </c>
      <c r="AQ4576">
        <v>12677</v>
      </c>
      <c r="AR4576">
        <v>13444</v>
      </c>
      <c r="AS4576">
        <v>14638</v>
      </c>
      <c r="AT4576">
        <v>15265</v>
      </c>
      <c r="AU4576">
        <v>17590</v>
      </c>
      <c r="AV4576">
        <v>20298</v>
      </c>
      <c r="AW4576">
        <v>18481</v>
      </c>
      <c r="AX4576">
        <v>19848</v>
      </c>
      <c r="AY4576">
        <v>22152</v>
      </c>
      <c r="AZ4576">
        <v>21000</v>
      </c>
      <c r="BA4576">
        <v>21000</v>
      </c>
      <c r="BB4576">
        <v>21000</v>
      </c>
      <c r="BC4576">
        <v>23000</v>
      </c>
      <c r="BD4576">
        <v>26000</v>
      </c>
      <c r="BE4576">
        <v>26000</v>
      </c>
      <c r="BF4576">
        <v>27000</v>
      </c>
      <c r="BG4576">
        <v>32000</v>
      </c>
      <c r="BH4576">
        <v>34000</v>
      </c>
      <c r="BI4576">
        <v>38000</v>
      </c>
      <c r="BJ4576">
        <v>43000</v>
      </c>
      <c r="BK4576">
        <v>40000</v>
      </c>
      <c r="BL4576">
        <v>45000</v>
      </c>
      <c r="BM4576">
        <v>46000</v>
      </c>
      <c r="BN4576">
        <v>46000</v>
      </c>
      <c r="BO4576">
        <v>47000</v>
      </c>
      <c r="BP4576">
        <v>48000</v>
      </c>
      <c r="BQ4576">
        <v>52000</v>
      </c>
      <c r="BR4576">
        <v>47000</v>
      </c>
      <c r="BS4576">
        <v>49000</v>
      </c>
      <c r="BT4576">
        <v>55000</v>
      </c>
      <c r="BU4576">
        <v>53000</v>
      </c>
      <c r="BV4576">
        <v>52000</v>
      </c>
      <c r="BW4576">
        <v>53000</v>
      </c>
      <c r="BX4576">
        <v>53000</v>
      </c>
      <c r="BY4576">
        <v>58000</v>
      </c>
      <c r="BZ4576">
        <v>62000</v>
      </c>
      <c r="CA4576">
        <v>63000</v>
      </c>
      <c r="CB4576">
        <v>72000</v>
      </c>
      <c r="CC4576">
        <v>61000</v>
      </c>
      <c r="CD4576">
        <v>62000</v>
      </c>
      <c r="CE4576">
        <v>62000</v>
      </c>
    </row>
    <row r="4577" spans="1:83" x14ac:dyDescent="0.35">
      <c r="A4577" s="9" t="str">
        <f t="shared" si="71"/>
        <v>0601.802.</v>
      </c>
      <c r="B4577" s="52" t="e">
        <f>+IF(MATCH(A4577,List!H$10:H$145,0),"Targeted")</f>
        <v>#N/A</v>
      </c>
      <c r="C4577" s="65"/>
      <c r="D4577" s="151" t="s">
        <v>7700</v>
      </c>
      <c r="E4577" s="16" t="s">
        <v>1150</v>
      </c>
      <c r="F4577" s="16" t="s">
        <v>1151</v>
      </c>
      <c r="G4577" s="16" t="s">
        <v>40</v>
      </c>
      <c r="H4577" s="16" t="s">
        <v>6404</v>
      </c>
      <c r="I4577" s="16" t="s">
        <v>1439</v>
      </c>
      <c r="J4577" s="16" t="s">
        <v>1055</v>
      </c>
      <c r="K4577" s="17" t="s">
        <v>299</v>
      </c>
      <c r="L4577" s="18" t="s">
        <v>6153</v>
      </c>
      <c r="M4577" s="195" t="s">
        <v>6360</v>
      </c>
      <c r="N4577" s="16" t="s">
        <v>6361</v>
      </c>
      <c r="O4577" s="17" t="s">
        <v>346</v>
      </c>
      <c r="P4577" s="17" t="s">
        <v>305</v>
      </c>
      <c r="Q4577" s="17" t="s">
        <v>306</v>
      </c>
      <c r="R4577">
        <v>0</v>
      </c>
      <c r="S4577">
        <v>0</v>
      </c>
      <c r="T4577">
        <v>0</v>
      </c>
      <c r="U4577">
        <v>0</v>
      </c>
      <c r="V4577">
        <v>806</v>
      </c>
      <c r="W4577">
        <v>1407</v>
      </c>
      <c r="X4577">
        <v>1520</v>
      </c>
      <c r="Y4577">
        <v>1657</v>
      </c>
      <c r="Z4577">
        <v>1817</v>
      </c>
      <c r="AA4577">
        <v>2216</v>
      </c>
      <c r="AB4577">
        <v>2337</v>
      </c>
      <c r="AC4577">
        <v>2574</v>
      </c>
      <c r="AD4577">
        <v>2385</v>
      </c>
      <c r="AE4577">
        <v>7754</v>
      </c>
      <c r="AF4577">
        <v>9009</v>
      </c>
      <c r="AG4577" s="19">
        <v>2136</v>
      </c>
      <c r="AH4577">
        <v>8559</v>
      </c>
      <c r="AI4577">
        <v>4306</v>
      </c>
      <c r="AJ4577">
        <v>0</v>
      </c>
      <c r="AK4577">
        <v>0</v>
      </c>
      <c r="AL4577">
        <v>0</v>
      </c>
      <c r="AM4577">
        <v>0</v>
      </c>
      <c r="AN4577">
        <v>0</v>
      </c>
      <c r="AO4577">
        <v>0</v>
      </c>
      <c r="AP4577">
        <v>0</v>
      </c>
      <c r="AQ4577">
        <v>0</v>
      </c>
      <c r="AR4577">
        <v>0</v>
      </c>
      <c r="AS4577">
        <v>0</v>
      </c>
      <c r="AT4577">
        <v>0</v>
      </c>
      <c r="AU4577">
        <v>0</v>
      </c>
      <c r="AV4577">
        <v>0</v>
      </c>
      <c r="AW4577">
        <v>0</v>
      </c>
      <c r="AX4577">
        <v>0</v>
      </c>
      <c r="AY4577">
        <v>0</v>
      </c>
      <c r="AZ4577">
        <v>0</v>
      </c>
      <c r="BA4577">
        <v>0</v>
      </c>
      <c r="BB4577">
        <v>0</v>
      </c>
      <c r="BC4577">
        <v>0</v>
      </c>
      <c r="BD4577">
        <v>0</v>
      </c>
      <c r="BE4577">
        <v>0</v>
      </c>
      <c r="BF4577">
        <v>0</v>
      </c>
      <c r="BG4577">
        <v>0</v>
      </c>
      <c r="BH4577">
        <v>0</v>
      </c>
      <c r="BI4577">
        <v>0</v>
      </c>
      <c r="BJ4577">
        <v>0</v>
      </c>
      <c r="BK4577">
        <v>0</v>
      </c>
      <c r="BL4577">
        <v>0</v>
      </c>
      <c r="BM4577">
        <v>0</v>
      </c>
      <c r="BN4577">
        <v>0</v>
      </c>
      <c r="BO4577">
        <v>0</v>
      </c>
      <c r="BP4577">
        <v>0</v>
      </c>
      <c r="BQ4577">
        <v>0</v>
      </c>
      <c r="BR4577">
        <v>0</v>
      </c>
      <c r="BS4577">
        <v>0</v>
      </c>
      <c r="BT4577">
        <v>0</v>
      </c>
      <c r="BU4577">
        <v>0</v>
      </c>
      <c r="BV4577">
        <v>0</v>
      </c>
      <c r="BW4577">
        <v>0</v>
      </c>
      <c r="BX4577">
        <v>0</v>
      </c>
      <c r="BY4577">
        <v>0</v>
      </c>
      <c r="BZ4577">
        <v>0</v>
      </c>
      <c r="CA4577">
        <v>0</v>
      </c>
      <c r="CB4577">
        <v>0</v>
      </c>
      <c r="CC4577">
        <v>0</v>
      </c>
      <c r="CD4577">
        <v>0</v>
      </c>
      <c r="CE4577">
        <v>0</v>
      </c>
    </row>
    <row r="4578" spans="1:83" x14ac:dyDescent="0.35">
      <c r="A4578" s="9" t="str">
        <f t="shared" si="71"/>
        <v>0800.802.11</v>
      </c>
      <c r="B4578" s="52" t="e">
        <f>+IF(MATCH(A4578,List!H$10:H$145,0),"Targeted")</f>
        <v>#N/A</v>
      </c>
      <c r="C4578" s="65"/>
      <c r="D4578" s="151" t="s">
        <v>7700</v>
      </c>
      <c r="E4578" s="16" t="s">
        <v>1150</v>
      </c>
      <c r="F4578" s="16" t="s">
        <v>1151</v>
      </c>
      <c r="G4578" s="16" t="s">
        <v>1004</v>
      </c>
      <c r="H4578" s="16" t="s">
        <v>4900</v>
      </c>
      <c r="I4578" s="16" t="s">
        <v>766</v>
      </c>
      <c r="J4578" s="16" t="s">
        <v>1055</v>
      </c>
      <c r="K4578" s="17" t="s">
        <v>1021</v>
      </c>
      <c r="L4578" s="18" t="s">
        <v>6153</v>
      </c>
      <c r="M4578" s="195" t="s">
        <v>6360</v>
      </c>
      <c r="N4578" s="16" t="s">
        <v>6361</v>
      </c>
      <c r="O4578" s="17" t="s">
        <v>346</v>
      </c>
      <c r="P4578" s="17" t="s">
        <v>305</v>
      </c>
      <c r="Q4578" s="17" t="s">
        <v>306</v>
      </c>
      <c r="R4578">
        <v>0</v>
      </c>
      <c r="S4578">
        <v>0</v>
      </c>
      <c r="T4578">
        <v>0</v>
      </c>
      <c r="U4578">
        <v>0</v>
      </c>
      <c r="V4578">
        <v>0</v>
      </c>
      <c r="W4578">
        <v>0</v>
      </c>
      <c r="X4578">
        <v>0</v>
      </c>
      <c r="Y4578">
        <v>0</v>
      </c>
      <c r="Z4578">
        <v>0</v>
      </c>
      <c r="AA4578">
        <v>0</v>
      </c>
      <c r="AB4578">
        <v>0</v>
      </c>
      <c r="AC4578">
        <v>0</v>
      </c>
      <c r="AD4578">
        <v>0</v>
      </c>
      <c r="AE4578">
        <v>0</v>
      </c>
      <c r="AF4578">
        <v>0</v>
      </c>
      <c r="AG4578" s="19">
        <v>0</v>
      </c>
      <c r="AH4578">
        <v>0</v>
      </c>
      <c r="AI4578">
        <v>0</v>
      </c>
      <c r="AJ4578">
        <v>0</v>
      </c>
      <c r="AK4578">
        <v>0</v>
      </c>
      <c r="AL4578">
        <v>0</v>
      </c>
      <c r="AM4578">
        <v>0</v>
      </c>
      <c r="AN4578">
        <v>216</v>
      </c>
      <c r="AO4578">
        <v>210</v>
      </c>
      <c r="AP4578">
        <v>26</v>
      </c>
      <c r="AQ4578">
        <v>0</v>
      </c>
      <c r="AR4578">
        <v>0</v>
      </c>
      <c r="AS4578">
        <v>0</v>
      </c>
      <c r="AT4578">
        <v>0</v>
      </c>
      <c r="AU4578">
        <v>0</v>
      </c>
      <c r="AV4578">
        <v>0</v>
      </c>
      <c r="AW4578">
        <v>0</v>
      </c>
      <c r="AX4578">
        <v>0</v>
      </c>
      <c r="AY4578">
        <v>0</v>
      </c>
      <c r="AZ4578">
        <v>0</v>
      </c>
      <c r="BA4578">
        <v>0</v>
      </c>
      <c r="BB4578">
        <v>0</v>
      </c>
      <c r="BC4578">
        <v>0</v>
      </c>
      <c r="BD4578">
        <v>0</v>
      </c>
      <c r="BE4578">
        <v>0</v>
      </c>
      <c r="BF4578">
        <v>0</v>
      </c>
      <c r="BG4578">
        <v>0</v>
      </c>
      <c r="BH4578">
        <v>0</v>
      </c>
      <c r="BI4578">
        <v>0</v>
      </c>
      <c r="BJ4578">
        <v>0</v>
      </c>
      <c r="BK4578">
        <v>0</v>
      </c>
      <c r="BL4578">
        <v>0</v>
      </c>
      <c r="BM4578">
        <v>0</v>
      </c>
      <c r="BN4578">
        <v>0</v>
      </c>
      <c r="BO4578">
        <v>0</v>
      </c>
      <c r="BP4578">
        <v>0</v>
      </c>
      <c r="BQ4578">
        <v>0</v>
      </c>
      <c r="BR4578">
        <v>0</v>
      </c>
      <c r="BS4578">
        <v>0</v>
      </c>
      <c r="BT4578">
        <v>0</v>
      </c>
      <c r="BU4578">
        <v>0</v>
      </c>
      <c r="BV4578">
        <v>0</v>
      </c>
      <c r="BW4578">
        <v>0</v>
      </c>
      <c r="BX4578">
        <v>0</v>
      </c>
      <c r="BY4578">
        <v>0</v>
      </c>
      <c r="BZ4578">
        <v>0</v>
      </c>
      <c r="CA4578">
        <v>0</v>
      </c>
      <c r="CB4578">
        <v>0</v>
      </c>
      <c r="CC4578">
        <v>0</v>
      </c>
      <c r="CD4578">
        <v>0</v>
      </c>
      <c r="CE4578">
        <v>0</v>
      </c>
    </row>
    <row r="4579" spans="1:83" x14ac:dyDescent="0.35">
      <c r="A4579" s="9" t="str">
        <f t="shared" si="71"/>
        <v>0212.802.11</v>
      </c>
      <c r="B4579" s="52" t="e">
        <f>+IF(MATCH(A4579,List!H$10:H$145,0),"Targeted")</f>
        <v>#N/A</v>
      </c>
      <c r="C4579" s="65"/>
      <c r="D4579" s="151" t="s">
        <v>7700</v>
      </c>
      <c r="E4579" s="16" t="s">
        <v>1150</v>
      </c>
      <c r="F4579" s="16" t="s">
        <v>1151</v>
      </c>
      <c r="G4579" s="16" t="s">
        <v>1006</v>
      </c>
      <c r="H4579" s="16" t="s">
        <v>6405</v>
      </c>
      <c r="I4579" s="16" t="s">
        <v>1909</v>
      </c>
      <c r="J4579" s="16" t="s">
        <v>1055</v>
      </c>
      <c r="K4579" s="17" t="s">
        <v>1021</v>
      </c>
      <c r="L4579" s="18" t="s">
        <v>6153</v>
      </c>
      <c r="M4579" s="195" t="s">
        <v>6360</v>
      </c>
      <c r="N4579" s="16" t="s">
        <v>6361</v>
      </c>
      <c r="O4579" s="17" t="s">
        <v>346</v>
      </c>
      <c r="P4579" s="17" t="s">
        <v>305</v>
      </c>
      <c r="Q4579" s="17" t="s">
        <v>306</v>
      </c>
      <c r="R4579">
        <v>0</v>
      </c>
      <c r="S4579">
        <v>0</v>
      </c>
      <c r="T4579">
        <v>0</v>
      </c>
      <c r="U4579">
        <v>0</v>
      </c>
      <c r="V4579">
        <v>0</v>
      </c>
      <c r="W4579">
        <v>0</v>
      </c>
      <c r="X4579">
        <v>0</v>
      </c>
      <c r="Y4579">
        <v>0</v>
      </c>
      <c r="Z4579">
        <v>0</v>
      </c>
      <c r="AA4579">
        <v>0</v>
      </c>
      <c r="AB4579">
        <v>0</v>
      </c>
      <c r="AC4579">
        <v>0</v>
      </c>
      <c r="AD4579">
        <v>0</v>
      </c>
      <c r="AE4579">
        <v>0</v>
      </c>
      <c r="AF4579">
        <v>0</v>
      </c>
      <c r="AG4579" s="19">
        <v>0</v>
      </c>
      <c r="AH4579">
        <v>0</v>
      </c>
      <c r="AI4579">
        <v>0</v>
      </c>
      <c r="AJ4579">
        <v>0</v>
      </c>
      <c r="AK4579">
        <v>0</v>
      </c>
      <c r="AL4579">
        <v>0</v>
      </c>
      <c r="AM4579">
        <v>0</v>
      </c>
      <c r="AN4579">
        <v>0</v>
      </c>
      <c r="AO4579">
        <v>0</v>
      </c>
      <c r="AP4579">
        <v>0</v>
      </c>
      <c r="AQ4579">
        <v>0</v>
      </c>
      <c r="AR4579">
        <v>745</v>
      </c>
      <c r="AS4579">
        <v>3000</v>
      </c>
      <c r="AT4579">
        <v>52</v>
      </c>
      <c r="AU4579">
        <v>42</v>
      </c>
      <c r="AV4579">
        <v>35</v>
      </c>
      <c r="AW4579">
        <v>0</v>
      </c>
      <c r="AX4579">
        <v>0</v>
      </c>
      <c r="AY4579">
        <v>0</v>
      </c>
      <c r="AZ4579">
        <v>0</v>
      </c>
      <c r="BA4579">
        <v>0</v>
      </c>
      <c r="BB4579">
        <v>0</v>
      </c>
      <c r="BC4579">
        <v>0</v>
      </c>
      <c r="BD4579">
        <v>0</v>
      </c>
      <c r="BE4579">
        <v>0</v>
      </c>
      <c r="BF4579">
        <v>0</v>
      </c>
      <c r="BG4579">
        <v>0</v>
      </c>
      <c r="BH4579">
        <v>0</v>
      </c>
      <c r="BI4579">
        <v>0</v>
      </c>
      <c r="BJ4579">
        <v>0</v>
      </c>
      <c r="BK4579">
        <v>0</v>
      </c>
      <c r="BL4579">
        <v>0</v>
      </c>
      <c r="BM4579">
        <v>0</v>
      </c>
      <c r="BN4579">
        <v>0</v>
      </c>
      <c r="BO4579">
        <v>0</v>
      </c>
      <c r="BP4579">
        <v>0</v>
      </c>
      <c r="BQ4579">
        <v>0</v>
      </c>
      <c r="BR4579">
        <v>0</v>
      </c>
      <c r="BS4579">
        <v>0</v>
      </c>
      <c r="BT4579">
        <v>0</v>
      </c>
      <c r="BU4579">
        <v>0</v>
      </c>
      <c r="BV4579">
        <v>0</v>
      </c>
      <c r="BW4579">
        <v>0</v>
      </c>
      <c r="BX4579">
        <v>0</v>
      </c>
      <c r="BY4579">
        <v>0</v>
      </c>
      <c r="BZ4579">
        <v>0</v>
      </c>
      <c r="CA4579">
        <v>0</v>
      </c>
      <c r="CB4579">
        <v>0</v>
      </c>
      <c r="CC4579">
        <v>0</v>
      </c>
      <c r="CD4579">
        <v>0</v>
      </c>
      <c r="CE4579">
        <v>0</v>
      </c>
    </row>
    <row r="4580" spans="1:83" x14ac:dyDescent="0.35">
      <c r="A4580" s="9" t="str">
        <f t="shared" si="71"/>
        <v>0000.802.</v>
      </c>
      <c r="B4580" s="52" t="e">
        <f>+IF(MATCH(A4580,List!H$10:H$145,0),"Targeted")</f>
        <v>#N/A</v>
      </c>
      <c r="C4580" s="65"/>
      <c r="D4580" s="151" t="s">
        <v>7700</v>
      </c>
      <c r="E4580" s="16" t="s">
        <v>1150</v>
      </c>
      <c r="F4580" s="16" t="s">
        <v>1151</v>
      </c>
      <c r="G4580" s="16" t="s">
        <v>19</v>
      </c>
      <c r="H4580" s="16" t="s">
        <v>6406</v>
      </c>
      <c r="I4580" s="16" t="s">
        <v>471</v>
      </c>
      <c r="J4580" s="16" t="s">
        <v>6406</v>
      </c>
      <c r="K4580" s="17" t="s">
        <v>299</v>
      </c>
      <c r="L4580" s="18" t="s">
        <v>6153</v>
      </c>
      <c r="M4580" s="195" t="s">
        <v>6360</v>
      </c>
      <c r="N4580" s="16" t="s">
        <v>6361</v>
      </c>
      <c r="O4580" s="17" t="s">
        <v>346</v>
      </c>
      <c r="P4580" s="17" t="s">
        <v>305</v>
      </c>
      <c r="Q4580" s="17" t="s">
        <v>306</v>
      </c>
      <c r="R4580">
        <v>1589</v>
      </c>
      <c r="S4580">
        <v>1411</v>
      </c>
      <c r="T4580">
        <v>1471</v>
      </c>
      <c r="U4580">
        <v>1398</v>
      </c>
      <c r="V4580">
        <v>1100</v>
      </c>
      <c r="W4580">
        <v>1474</v>
      </c>
      <c r="X4580">
        <v>3036</v>
      </c>
      <c r="Y4580">
        <v>3870</v>
      </c>
      <c r="Z4580">
        <v>5004</v>
      </c>
      <c r="AA4580">
        <v>2189</v>
      </c>
      <c r="AB4580">
        <v>1792</v>
      </c>
      <c r="AC4580">
        <v>2072</v>
      </c>
      <c r="AD4580">
        <v>693</v>
      </c>
      <c r="AE4580">
        <v>0</v>
      </c>
      <c r="AF4580">
        <v>0</v>
      </c>
      <c r="AG4580" s="19">
        <v>0</v>
      </c>
      <c r="AH4580">
        <v>280</v>
      </c>
      <c r="AI4580">
        <v>433</v>
      </c>
      <c r="AJ4580">
        <v>0</v>
      </c>
      <c r="AK4580">
        <v>0</v>
      </c>
      <c r="AL4580">
        <v>0</v>
      </c>
      <c r="AM4580">
        <v>0</v>
      </c>
      <c r="AN4580">
        <v>0</v>
      </c>
      <c r="AO4580">
        <v>0</v>
      </c>
      <c r="AP4580">
        <v>0</v>
      </c>
      <c r="AQ4580">
        <v>0</v>
      </c>
      <c r="AR4580">
        <v>0</v>
      </c>
      <c r="AS4580">
        <v>0</v>
      </c>
      <c r="AT4580">
        <v>0</v>
      </c>
      <c r="AU4580">
        <v>0</v>
      </c>
      <c r="AV4580">
        <v>0</v>
      </c>
      <c r="AW4580">
        <v>0</v>
      </c>
      <c r="AX4580">
        <v>0</v>
      </c>
      <c r="AY4580">
        <v>0</v>
      </c>
      <c r="AZ4580">
        <v>0</v>
      </c>
      <c r="BA4580">
        <v>0</v>
      </c>
      <c r="BB4580">
        <v>0</v>
      </c>
      <c r="BC4580">
        <v>0</v>
      </c>
      <c r="BD4580">
        <v>0</v>
      </c>
      <c r="BE4580">
        <v>0</v>
      </c>
      <c r="BF4580">
        <v>0</v>
      </c>
      <c r="BG4580">
        <v>0</v>
      </c>
      <c r="BH4580">
        <v>0</v>
      </c>
      <c r="BI4580">
        <v>0</v>
      </c>
      <c r="BJ4580">
        <v>0</v>
      </c>
      <c r="BK4580">
        <v>0</v>
      </c>
      <c r="BL4580">
        <v>0</v>
      </c>
      <c r="BM4580">
        <v>0</v>
      </c>
      <c r="BN4580">
        <v>0</v>
      </c>
      <c r="BO4580">
        <v>0</v>
      </c>
      <c r="BP4580">
        <v>0</v>
      </c>
      <c r="BQ4580">
        <v>0</v>
      </c>
      <c r="BR4580">
        <v>0</v>
      </c>
      <c r="BS4580">
        <v>0</v>
      </c>
      <c r="BT4580">
        <v>0</v>
      </c>
      <c r="BU4580">
        <v>0</v>
      </c>
      <c r="BV4580">
        <v>0</v>
      </c>
      <c r="BW4580">
        <v>0</v>
      </c>
      <c r="BX4580">
        <v>0</v>
      </c>
      <c r="BY4580">
        <v>0</v>
      </c>
      <c r="BZ4580">
        <v>0</v>
      </c>
      <c r="CA4580">
        <v>0</v>
      </c>
      <c r="CB4580">
        <v>0</v>
      </c>
      <c r="CC4580">
        <v>0</v>
      </c>
      <c r="CD4580">
        <v>0</v>
      </c>
      <c r="CE4580">
        <v>0</v>
      </c>
    </row>
    <row r="4581" spans="1:83" x14ac:dyDescent="0.35">
      <c r="A4581" s="9" t="str">
        <f t="shared" si="71"/>
        <v>0030.802.11</v>
      </c>
      <c r="B4581" s="52" t="e">
        <f>+IF(MATCH(A4581,List!H$10:H$145,0),"Targeted")</f>
        <v>#N/A</v>
      </c>
      <c r="C4581" s="65"/>
      <c r="D4581" s="151" t="s">
        <v>7700</v>
      </c>
      <c r="E4581" s="16" t="s">
        <v>1150</v>
      </c>
      <c r="F4581" s="16" t="s">
        <v>1151</v>
      </c>
      <c r="G4581" s="16" t="s">
        <v>245</v>
      </c>
      <c r="H4581" s="16" t="s">
        <v>1152</v>
      </c>
      <c r="I4581" s="16" t="s">
        <v>5427</v>
      </c>
      <c r="J4581" s="16" t="s">
        <v>6407</v>
      </c>
      <c r="K4581" s="17" t="s">
        <v>1021</v>
      </c>
      <c r="L4581" s="18" t="s">
        <v>6153</v>
      </c>
      <c r="M4581" s="195" t="s">
        <v>6360</v>
      </c>
      <c r="N4581" s="16" t="s">
        <v>6361</v>
      </c>
      <c r="O4581" s="17" t="s">
        <v>346</v>
      </c>
      <c r="P4581" s="17" t="s">
        <v>305</v>
      </c>
      <c r="Q4581" s="17" t="s">
        <v>306</v>
      </c>
      <c r="R4581">
        <v>0</v>
      </c>
      <c r="S4581">
        <v>0</v>
      </c>
      <c r="T4581">
        <v>0</v>
      </c>
      <c r="U4581">
        <v>0</v>
      </c>
      <c r="V4581">
        <v>0</v>
      </c>
      <c r="W4581">
        <v>0</v>
      </c>
      <c r="X4581">
        <v>0</v>
      </c>
      <c r="Y4581">
        <v>0</v>
      </c>
      <c r="Z4581">
        <v>0</v>
      </c>
      <c r="AA4581">
        <v>0</v>
      </c>
      <c r="AB4581">
        <v>0</v>
      </c>
      <c r="AC4581">
        <v>0</v>
      </c>
      <c r="AD4581">
        <v>0</v>
      </c>
      <c r="AE4581">
        <v>0</v>
      </c>
      <c r="AF4581">
        <v>0</v>
      </c>
      <c r="AG4581" s="19">
        <v>0</v>
      </c>
      <c r="AH4581">
        <v>0</v>
      </c>
      <c r="AI4581">
        <v>0</v>
      </c>
      <c r="AJ4581">
        <v>0</v>
      </c>
      <c r="AK4581">
        <v>0</v>
      </c>
      <c r="AL4581">
        <v>0</v>
      </c>
      <c r="AM4581">
        <v>0</v>
      </c>
      <c r="AN4581">
        <v>0</v>
      </c>
      <c r="AO4581">
        <v>0</v>
      </c>
      <c r="AP4581">
        <v>0</v>
      </c>
      <c r="AQ4581">
        <v>0</v>
      </c>
      <c r="AR4581">
        <v>0</v>
      </c>
      <c r="AS4581">
        <v>0</v>
      </c>
      <c r="AT4581">
        <v>0</v>
      </c>
      <c r="AU4581">
        <v>0</v>
      </c>
      <c r="AV4581">
        <v>0</v>
      </c>
      <c r="AW4581">
        <v>0</v>
      </c>
      <c r="AX4581">
        <v>0</v>
      </c>
      <c r="AY4581">
        <v>0</v>
      </c>
      <c r="AZ4581">
        <v>0</v>
      </c>
      <c r="BA4581">
        <v>0</v>
      </c>
      <c r="BB4581">
        <v>0</v>
      </c>
      <c r="BC4581">
        <v>0</v>
      </c>
      <c r="BD4581">
        <v>0</v>
      </c>
      <c r="BE4581">
        <v>0</v>
      </c>
      <c r="BF4581">
        <v>0</v>
      </c>
      <c r="BG4581">
        <v>0</v>
      </c>
      <c r="BH4581">
        <v>0</v>
      </c>
      <c r="BI4581">
        <v>0</v>
      </c>
      <c r="BJ4581">
        <v>0</v>
      </c>
      <c r="BK4581">
        <v>0</v>
      </c>
      <c r="BL4581">
        <v>0</v>
      </c>
      <c r="BM4581">
        <v>0</v>
      </c>
      <c r="BN4581">
        <v>0</v>
      </c>
      <c r="BO4581">
        <v>0</v>
      </c>
      <c r="BP4581">
        <v>0</v>
      </c>
      <c r="BQ4581">
        <v>3000</v>
      </c>
      <c r="BR4581">
        <v>0</v>
      </c>
      <c r="BS4581">
        <v>0</v>
      </c>
      <c r="BT4581">
        <v>0</v>
      </c>
      <c r="BU4581">
        <v>1000</v>
      </c>
      <c r="BV4581">
        <v>0</v>
      </c>
      <c r="BW4581">
        <v>0</v>
      </c>
      <c r="BX4581">
        <v>0</v>
      </c>
      <c r="BY4581">
        <v>0</v>
      </c>
      <c r="BZ4581">
        <v>0</v>
      </c>
      <c r="CA4581">
        <v>0</v>
      </c>
      <c r="CB4581">
        <v>0</v>
      </c>
      <c r="CC4581">
        <v>0</v>
      </c>
      <c r="CD4581">
        <v>0</v>
      </c>
      <c r="CE4581">
        <v>0</v>
      </c>
    </row>
    <row r="4582" spans="1:83" x14ac:dyDescent="0.35">
      <c r="A4582" s="9" t="str">
        <f t="shared" si="71"/>
        <v>0035.802.11</v>
      </c>
      <c r="B4582" s="52" t="e">
        <f>+IF(MATCH(A4582,List!H$10:H$145,0),"Targeted")</f>
        <v>#N/A</v>
      </c>
      <c r="C4582" s="65"/>
      <c r="D4582" s="151" t="s">
        <v>7700</v>
      </c>
      <c r="E4582" s="16" t="s">
        <v>1150</v>
      </c>
      <c r="F4582" s="16" t="s">
        <v>1151</v>
      </c>
      <c r="G4582" s="16" t="s">
        <v>245</v>
      </c>
      <c r="H4582" s="16" t="s">
        <v>1152</v>
      </c>
      <c r="I4582" s="16" t="s">
        <v>6408</v>
      </c>
      <c r="J4582" s="16" t="s">
        <v>6409</v>
      </c>
      <c r="K4582" s="17" t="s">
        <v>1021</v>
      </c>
      <c r="L4582" s="18" t="s">
        <v>6153</v>
      </c>
      <c r="M4582" s="195" t="s">
        <v>6360</v>
      </c>
      <c r="N4582" s="16" t="s">
        <v>6361</v>
      </c>
      <c r="O4582" s="17" t="s">
        <v>346</v>
      </c>
      <c r="P4582" s="17" t="s">
        <v>305</v>
      </c>
      <c r="Q4582" s="17" t="s">
        <v>306</v>
      </c>
      <c r="R4582">
        <v>0</v>
      </c>
      <c r="S4582">
        <v>0</v>
      </c>
      <c r="T4582">
        <v>0</v>
      </c>
      <c r="U4582">
        <v>0</v>
      </c>
      <c r="V4582">
        <v>0</v>
      </c>
      <c r="W4582">
        <v>0</v>
      </c>
      <c r="X4582">
        <v>0</v>
      </c>
      <c r="Y4582">
        <v>0</v>
      </c>
      <c r="Z4582">
        <v>0</v>
      </c>
      <c r="AA4582">
        <v>0</v>
      </c>
      <c r="AB4582">
        <v>0</v>
      </c>
      <c r="AC4582">
        <v>0</v>
      </c>
      <c r="AD4582">
        <v>0</v>
      </c>
      <c r="AE4582">
        <v>0</v>
      </c>
      <c r="AF4582">
        <v>0</v>
      </c>
      <c r="AG4582" s="19">
        <v>0</v>
      </c>
      <c r="AH4582">
        <v>0</v>
      </c>
      <c r="AI4582">
        <v>0</v>
      </c>
      <c r="AJ4582">
        <v>0</v>
      </c>
      <c r="AK4582">
        <v>0</v>
      </c>
      <c r="AL4582">
        <v>0</v>
      </c>
      <c r="AM4582">
        <v>0</v>
      </c>
      <c r="AN4582">
        <v>0</v>
      </c>
      <c r="AO4582">
        <v>0</v>
      </c>
      <c r="AP4582">
        <v>0</v>
      </c>
      <c r="AQ4582">
        <v>0</v>
      </c>
      <c r="AR4582">
        <v>0</v>
      </c>
      <c r="AS4582">
        <v>0</v>
      </c>
      <c r="AT4582">
        <v>0</v>
      </c>
      <c r="AU4582">
        <v>0</v>
      </c>
      <c r="AV4582">
        <v>0</v>
      </c>
      <c r="AW4582">
        <v>0</v>
      </c>
      <c r="AX4582">
        <v>0</v>
      </c>
      <c r="AY4582">
        <v>0</v>
      </c>
      <c r="AZ4582">
        <v>0</v>
      </c>
      <c r="BA4582">
        <v>0</v>
      </c>
      <c r="BB4582">
        <v>0</v>
      </c>
      <c r="BC4582">
        <v>0</v>
      </c>
      <c r="BD4582">
        <v>0</v>
      </c>
      <c r="BE4582">
        <v>0</v>
      </c>
      <c r="BF4582">
        <v>0</v>
      </c>
      <c r="BG4582">
        <v>0</v>
      </c>
      <c r="BH4582">
        <v>0</v>
      </c>
      <c r="BI4582">
        <v>0</v>
      </c>
      <c r="BJ4582">
        <v>0</v>
      </c>
      <c r="BK4582">
        <v>0</v>
      </c>
      <c r="BL4582">
        <v>0</v>
      </c>
      <c r="BM4582">
        <v>0</v>
      </c>
      <c r="BN4582">
        <v>0</v>
      </c>
      <c r="BO4582">
        <v>1000</v>
      </c>
      <c r="BP4582">
        <v>1000</v>
      </c>
      <c r="BQ4582">
        <v>0</v>
      </c>
      <c r="BR4582">
        <v>8000</v>
      </c>
      <c r="BS4582">
        <v>9000</v>
      </c>
      <c r="BT4582">
        <v>3000</v>
      </c>
      <c r="BU4582">
        <v>2000</v>
      </c>
      <c r="BV4582">
        <v>2000</v>
      </c>
      <c r="BW4582">
        <v>0</v>
      </c>
      <c r="BX4582">
        <v>0</v>
      </c>
      <c r="BY4582">
        <v>0</v>
      </c>
      <c r="BZ4582">
        <v>0</v>
      </c>
      <c r="CA4582">
        <v>0</v>
      </c>
      <c r="CB4582">
        <v>0</v>
      </c>
      <c r="CC4582">
        <v>0</v>
      </c>
      <c r="CD4582">
        <v>0</v>
      </c>
      <c r="CE4582">
        <v>0</v>
      </c>
    </row>
    <row r="4583" spans="1:83" x14ac:dyDescent="0.35">
      <c r="A4583" s="9" t="str">
        <f t="shared" si="71"/>
        <v>0036.802.11</v>
      </c>
      <c r="B4583" s="52" t="e">
        <f>+IF(MATCH(A4583,List!H$10:H$145,0),"Targeted")</f>
        <v>#N/A</v>
      </c>
      <c r="C4583" s="65"/>
      <c r="D4583" s="151" t="s">
        <v>7700</v>
      </c>
      <c r="E4583" s="16" t="s">
        <v>1150</v>
      </c>
      <c r="F4583" s="16" t="s">
        <v>1151</v>
      </c>
      <c r="G4583" s="16" t="s">
        <v>245</v>
      </c>
      <c r="H4583" s="16" t="s">
        <v>1152</v>
      </c>
      <c r="I4583" s="16" t="s">
        <v>6410</v>
      </c>
      <c r="J4583" s="16" t="s">
        <v>6411</v>
      </c>
      <c r="K4583" s="17" t="s">
        <v>1021</v>
      </c>
      <c r="L4583" s="18" t="s">
        <v>6153</v>
      </c>
      <c r="M4583" s="195" t="s">
        <v>6360</v>
      </c>
      <c r="N4583" s="16" t="s">
        <v>6361</v>
      </c>
      <c r="O4583" s="17" t="s">
        <v>346</v>
      </c>
      <c r="P4583" s="17" t="s">
        <v>305</v>
      </c>
      <c r="Q4583" s="17" t="s">
        <v>306</v>
      </c>
      <c r="R4583">
        <v>0</v>
      </c>
      <c r="S4583">
        <v>0</v>
      </c>
      <c r="T4583">
        <v>0</v>
      </c>
      <c r="U4583">
        <v>0</v>
      </c>
      <c r="V4583">
        <v>0</v>
      </c>
      <c r="W4583">
        <v>0</v>
      </c>
      <c r="X4583">
        <v>0</v>
      </c>
      <c r="Y4583">
        <v>0</v>
      </c>
      <c r="Z4583">
        <v>0</v>
      </c>
      <c r="AA4583">
        <v>0</v>
      </c>
      <c r="AB4583">
        <v>0</v>
      </c>
      <c r="AC4583">
        <v>0</v>
      </c>
      <c r="AD4583">
        <v>0</v>
      </c>
      <c r="AE4583">
        <v>0</v>
      </c>
      <c r="AF4583">
        <v>0</v>
      </c>
      <c r="AG4583" s="19">
        <v>0</v>
      </c>
      <c r="AH4583">
        <v>0</v>
      </c>
      <c r="AI4583">
        <v>0</v>
      </c>
      <c r="AJ4583">
        <v>0</v>
      </c>
      <c r="AK4583">
        <v>0</v>
      </c>
      <c r="AL4583">
        <v>0</v>
      </c>
      <c r="AM4583">
        <v>0</v>
      </c>
      <c r="AN4583">
        <v>0</v>
      </c>
      <c r="AO4583">
        <v>0</v>
      </c>
      <c r="AP4583">
        <v>0</v>
      </c>
      <c r="AQ4583">
        <v>0</v>
      </c>
      <c r="AR4583">
        <v>0</v>
      </c>
      <c r="AS4583">
        <v>0</v>
      </c>
      <c r="AT4583">
        <v>0</v>
      </c>
      <c r="AU4583">
        <v>0</v>
      </c>
      <c r="AV4583">
        <v>0</v>
      </c>
      <c r="AW4583">
        <v>0</v>
      </c>
      <c r="AX4583">
        <v>0</v>
      </c>
      <c r="AY4583">
        <v>0</v>
      </c>
      <c r="AZ4583">
        <v>0</v>
      </c>
      <c r="BA4583">
        <v>0</v>
      </c>
      <c r="BB4583">
        <v>0</v>
      </c>
      <c r="BC4583">
        <v>0</v>
      </c>
      <c r="BD4583">
        <v>0</v>
      </c>
      <c r="BE4583">
        <v>0</v>
      </c>
      <c r="BF4583">
        <v>0</v>
      </c>
      <c r="BG4583">
        <v>0</v>
      </c>
      <c r="BH4583">
        <v>0</v>
      </c>
      <c r="BI4583">
        <v>0</v>
      </c>
      <c r="BJ4583">
        <v>0</v>
      </c>
      <c r="BK4583">
        <v>0</v>
      </c>
      <c r="BL4583">
        <v>0</v>
      </c>
      <c r="BM4583">
        <v>0</v>
      </c>
      <c r="BN4583">
        <v>0</v>
      </c>
      <c r="BO4583">
        <v>0</v>
      </c>
      <c r="BP4583">
        <v>0</v>
      </c>
      <c r="BQ4583">
        <v>0</v>
      </c>
      <c r="BR4583">
        <v>3000</v>
      </c>
      <c r="BS4583">
        <v>6000</v>
      </c>
      <c r="BT4583">
        <v>10000</v>
      </c>
      <c r="BU4583">
        <v>23000</v>
      </c>
      <c r="BV4583">
        <v>30000</v>
      </c>
      <c r="BW4583">
        <v>32000</v>
      </c>
      <c r="BX4583">
        <v>21000</v>
      </c>
      <c r="BY4583">
        <v>15000</v>
      </c>
      <c r="BZ4583">
        <v>15000</v>
      </c>
      <c r="CA4583">
        <v>14000</v>
      </c>
      <c r="CB4583">
        <v>11000</v>
      </c>
      <c r="CC4583">
        <v>10000</v>
      </c>
      <c r="CD4583">
        <v>10000</v>
      </c>
      <c r="CE4583">
        <v>10000</v>
      </c>
    </row>
    <row r="4584" spans="1:83" x14ac:dyDescent="0.35">
      <c r="A4584" s="9" t="str">
        <f t="shared" si="71"/>
        <v>0036.802.11</v>
      </c>
      <c r="B4584" s="52" t="e">
        <f>+IF(MATCH(A4584,List!H$10:H$145,0),"Targeted")</f>
        <v>#N/A</v>
      </c>
      <c r="C4584" s="65"/>
      <c r="D4584" s="151"/>
      <c r="E4584" s="16" t="s">
        <v>1150</v>
      </c>
      <c r="F4584" s="16" t="s">
        <v>1151</v>
      </c>
      <c r="G4584" s="16" t="s">
        <v>245</v>
      </c>
      <c r="H4584" s="16" t="s">
        <v>1152</v>
      </c>
      <c r="I4584" s="16" t="s">
        <v>6410</v>
      </c>
      <c r="J4584" s="16" t="s">
        <v>6411</v>
      </c>
      <c r="K4584" s="17" t="s">
        <v>1021</v>
      </c>
      <c r="L4584" s="18" t="s">
        <v>6153</v>
      </c>
      <c r="M4584" s="195" t="s">
        <v>6360</v>
      </c>
      <c r="N4584" s="16" t="s">
        <v>6361</v>
      </c>
      <c r="O4584" s="17" t="s">
        <v>304</v>
      </c>
      <c r="P4584" s="17" t="s">
        <v>305</v>
      </c>
      <c r="Q4584" s="17" t="s">
        <v>306</v>
      </c>
      <c r="R4584">
        <v>0</v>
      </c>
      <c r="S4584">
        <v>0</v>
      </c>
      <c r="T4584">
        <v>0</v>
      </c>
      <c r="U4584">
        <v>0</v>
      </c>
      <c r="V4584">
        <v>0</v>
      </c>
      <c r="W4584">
        <v>0</v>
      </c>
      <c r="X4584">
        <v>0</v>
      </c>
      <c r="Y4584">
        <v>0</v>
      </c>
      <c r="Z4584">
        <v>0</v>
      </c>
      <c r="AA4584">
        <v>0</v>
      </c>
      <c r="AB4584">
        <v>0</v>
      </c>
      <c r="AC4584">
        <v>0</v>
      </c>
      <c r="AD4584">
        <v>0</v>
      </c>
      <c r="AE4584">
        <v>0</v>
      </c>
      <c r="AF4584">
        <v>0</v>
      </c>
      <c r="AG4584" s="19">
        <v>0</v>
      </c>
      <c r="AH4584">
        <v>0</v>
      </c>
      <c r="AI4584">
        <v>0</v>
      </c>
      <c r="AJ4584">
        <v>0</v>
      </c>
      <c r="AK4584">
        <v>0</v>
      </c>
      <c r="AL4584">
        <v>0</v>
      </c>
      <c r="AM4584">
        <v>0</v>
      </c>
      <c r="AN4584">
        <v>0</v>
      </c>
      <c r="AO4584">
        <v>0</v>
      </c>
      <c r="AP4584">
        <v>0</v>
      </c>
      <c r="AQ4584">
        <v>0</v>
      </c>
      <c r="AR4584">
        <v>0</v>
      </c>
      <c r="AS4584">
        <v>0</v>
      </c>
      <c r="AT4584">
        <v>0</v>
      </c>
      <c r="AU4584">
        <v>0</v>
      </c>
      <c r="AV4584">
        <v>0</v>
      </c>
      <c r="AW4584">
        <v>0</v>
      </c>
      <c r="AX4584">
        <v>0</v>
      </c>
      <c r="AY4584">
        <v>0</v>
      </c>
      <c r="AZ4584">
        <v>0</v>
      </c>
      <c r="BA4584">
        <v>0</v>
      </c>
      <c r="BB4584">
        <v>0</v>
      </c>
      <c r="BC4584">
        <v>0</v>
      </c>
      <c r="BD4584">
        <v>0</v>
      </c>
      <c r="BE4584">
        <v>0</v>
      </c>
      <c r="BF4584">
        <v>0</v>
      </c>
      <c r="BG4584">
        <v>0</v>
      </c>
      <c r="BH4584">
        <v>0</v>
      </c>
      <c r="BI4584">
        <v>0</v>
      </c>
      <c r="BJ4584">
        <v>0</v>
      </c>
      <c r="BK4584">
        <v>0</v>
      </c>
      <c r="BL4584">
        <v>0</v>
      </c>
      <c r="BM4584">
        <v>0</v>
      </c>
      <c r="BN4584">
        <v>0</v>
      </c>
      <c r="BO4584">
        <v>0</v>
      </c>
      <c r="BP4584">
        <v>0</v>
      </c>
      <c r="BQ4584">
        <v>0</v>
      </c>
      <c r="BR4584">
        <v>0</v>
      </c>
      <c r="BS4584">
        <v>0</v>
      </c>
      <c r="BT4584">
        <v>0</v>
      </c>
      <c r="BU4584">
        <v>0</v>
      </c>
      <c r="BV4584">
        <v>0</v>
      </c>
      <c r="BW4584">
        <v>0</v>
      </c>
      <c r="BX4584" s="10">
        <v>0</v>
      </c>
      <c r="BY4584">
        <v>0</v>
      </c>
      <c r="BZ4584">
        <v>10000</v>
      </c>
      <c r="CA4584">
        <v>52000</v>
      </c>
      <c r="CB4584">
        <v>64000</v>
      </c>
      <c r="CC4584">
        <v>64000</v>
      </c>
      <c r="CD4584">
        <v>10000</v>
      </c>
      <c r="CE4584">
        <v>0</v>
      </c>
    </row>
    <row r="4585" spans="1:83" x14ac:dyDescent="0.35">
      <c r="A4585" s="9" t="str">
        <f t="shared" si="71"/>
        <v>0037.802.11</v>
      </c>
      <c r="B4585" s="52" t="e">
        <f>+IF(MATCH(A4585,List!H$10:H$145,0),"Targeted")</f>
        <v>#N/A</v>
      </c>
      <c r="C4585" s="65"/>
      <c r="D4585" s="151" t="s">
        <v>7700</v>
      </c>
      <c r="E4585" s="16" t="s">
        <v>1150</v>
      </c>
      <c r="F4585" s="16" t="s">
        <v>1151</v>
      </c>
      <c r="G4585" s="16" t="s">
        <v>245</v>
      </c>
      <c r="H4585" s="16" t="s">
        <v>1152</v>
      </c>
      <c r="I4585" s="16" t="s">
        <v>6412</v>
      </c>
      <c r="J4585" s="16" t="s">
        <v>1152</v>
      </c>
      <c r="K4585" s="17" t="s">
        <v>1021</v>
      </c>
      <c r="L4585" s="18" t="s">
        <v>6153</v>
      </c>
      <c r="M4585" s="195" t="s">
        <v>6360</v>
      </c>
      <c r="N4585" s="16" t="s">
        <v>6361</v>
      </c>
      <c r="O4585" s="17" t="s">
        <v>346</v>
      </c>
      <c r="P4585" s="17" t="s">
        <v>305</v>
      </c>
      <c r="Q4585" s="17" t="s">
        <v>306</v>
      </c>
      <c r="R4585">
        <v>723</v>
      </c>
      <c r="S4585">
        <v>389</v>
      </c>
      <c r="T4585">
        <v>509</v>
      </c>
      <c r="U4585">
        <v>940</v>
      </c>
      <c r="V4585">
        <v>48</v>
      </c>
      <c r="W4585">
        <v>254</v>
      </c>
      <c r="X4585">
        <v>122</v>
      </c>
      <c r="Y4585">
        <v>152</v>
      </c>
      <c r="Z4585">
        <v>851</v>
      </c>
      <c r="AA4585">
        <v>267</v>
      </c>
      <c r="AB4585">
        <v>455</v>
      </c>
      <c r="AC4585">
        <v>14</v>
      </c>
      <c r="AD4585">
        <v>435</v>
      </c>
      <c r="AE4585">
        <v>343</v>
      </c>
      <c r="AF4585">
        <v>373</v>
      </c>
      <c r="AG4585" s="19">
        <v>-15</v>
      </c>
      <c r="AH4585">
        <v>104</v>
      </c>
      <c r="AI4585">
        <v>154</v>
      </c>
      <c r="AJ4585">
        <v>1029</v>
      </c>
      <c r="AK4585">
        <v>825</v>
      </c>
      <c r="AL4585">
        <v>179</v>
      </c>
      <c r="AM4585">
        <v>227</v>
      </c>
      <c r="AN4585">
        <v>284</v>
      </c>
      <c r="AO4585">
        <v>373</v>
      </c>
      <c r="AP4585">
        <v>162</v>
      </c>
      <c r="AQ4585">
        <v>255</v>
      </c>
      <c r="AR4585">
        <v>579</v>
      </c>
      <c r="AS4585">
        <v>437</v>
      </c>
      <c r="AT4585">
        <v>113</v>
      </c>
      <c r="AU4585">
        <v>22</v>
      </c>
      <c r="AV4585">
        <v>0</v>
      </c>
      <c r="AW4585">
        <v>0</v>
      </c>
      <c r="AX4585">
        <v>0</v>
      </c>
      <c r="AY4585">
        <v>79</v>
      </c>
      <c r="AZ4585">
        <v>1000</v>
      </c>
      <c r="BA4585">
        <v>0</v>
      </c>
      <c r="BB4585">
        <v>0</v>
      </c>
      <c r="BC4585">
        <v>0</v>
      </c>
      <c r="BD4585">
        <v>30000</v>
      </c>
      <c r="BE4585">
        <v>1000</v>
      </c>
      <c r="BF4585">
        <v>0</v>
      </c>
      <c r="BG4585">
        <v>51000</v>
      </c>
      <c r="BH4585">
        <v>0</v>
      </c>
      <c r="BI4585">
        <v>0</v>
      </c>
      <c r="BJ4585">
        <v>28000</v>
      </c>
      <c r="BK4585">
        <v>0</v>
      </c>
      <c r="BL4585">
        <v>0</v>
      </c>
      <c r="BM4585">
        <v>0</v>
      </c>
      <c r="BN4585">
        <v>0</v>
      </c>
      <c r="BO4585">
        <v>0</v>
      </c>
      <c r="BP4585">
        <v>0</v>
      </c>
      <c r="BQ4585">
        <v>0</v>
      </c>
      <c r="BR4585">
        <v>0</v>
      </c>
      <c r="BS4585">
        <v>0</v>
      </c>
      <c r="BT4585">
        <v>0</v>
      </c>
      <c r="BU4585">
        <v>0</v>
      </c>
      <c r="BV4585">
        <v>0</v>
      </c>
      <c r="BW4585">
        <v>0</v>
      </c>
      <c r="BX4585">
        <v>0</v>
      </c>
      <c r="BY4585">
        <v>0</v>
      </c>
      <c r="BZ4585">
        <v>0</v>
      </c>
      <c r="CA4585">
        <v>0</v>
      </c>
      <c r="CB4585">
        <v>0</v>
      </c>
      <c r="CC4585">
        <v>0</v>
      </c>
      <c r="CD4585">
        <v>0</v>
      </c>
      <c r="CE4585">
        <v>0</v>
      </c>
    </row>
    <row r="4586" spans="1:83" x14ac:dyDescent="0.35">
      <c r="A4586" s="9" t="str">
        <f t="shared" si="71"/>
        <v>1751.802.11</v>
      </c>
      <c r="B4586" s="52" t="e">
        <f>+IF(MATCH(A4586,List!H$10:H$145,0),"Targeted")</f>
        <v>#N/A</v>
      </c>
      <c r="C4586" s="65"/>
      <c r="D4586" s="151" t="s">
        <v>7700</v>
      </c>
      <c r="E4586" s="16" t="s">
        <v>1150</v>
      </c>
      <c r="F4586" s="16" t="s">
        <v>1151</v>
      </c>
      <c r="G4586" s="16" t="s">
        <v>245</v>
      </c>
      <c r="H4586" s="16" t="s">
        <v>1152</v>
      </c>
      <c r="I4586" s="16" t="s">
        <v>3992</v>
      </c>
      <c r="J4586" s="16" t="s">
        <v>6413</v>
      </c>
      <c r="K4586" s="17" t="s">
        <v>1021</v>
      </c>
      <c r="L4586" s="18" t="s">
        <v>6153</v>
      </c>
      <c r="M4586" s="195" t="s">
        <v>6360</v>
      </c>
      <c r="N4586" s="16" t="s">
        <v>6361</v>
      </c>
      <c r="O4586" s="17" t="s">
        <v>346</v>
      </c>
      <c r="P4586" s="17" t="s">
        <v>305</v>
      </c>
      <c r="Q4586" s="17" t="s">
        <v>306</v>
      </c>
      <c r="R4586">
        <v>0</v>
      </c>
      <c r="S4586">
        <v>0</v>
      </c>
      <c r="T4586">
        <v>0</v>
      </c>
      <c r="U4586">
        <v>0</v>
      </c>
      <c r="V4586">
        <v>0</v>
      </c>
      <c r="W4586">
        <v>0</v>
      </c>
      <c r="X4586">
        <v>0</v>
      </c>
      <c r="Y4586">
        <v>0</v>
      </c>
      <c r="Z4586">
        <v>0</v>
      </c>
      <c r="AA4586">
        <v>0</v>
      </c>
      <c r="AB4586">
        <v>0</v>
      </c>
      <c r="AC4586">
        <v>0</v>
      </c>
      <c r="AD4586">
        <v>0</v>
      </c>
      <c r="AE4586">
        <v>0</v>
      </c>
      <c r="AF4586">
        <v>0</v>
      </c>
      <c r="AG4586" s="19">
        <v>0</v>
      </c>
      <c r="AH4586">
        <v>0</v>
      </c>
      <c r="AI4586">
        <v>0</v>
      </c>
      <c r="AJ4586">
        <v>0</v>
      </c>
      <c r="AK4586">
        <v>0</v>
      </c>
      <c r="AL4586">
        <v>0</v>
      </c>
      <c r="AM4586">
        <v>0</v>
      </c>
      <c r="AN4586">
        <v>0</v>
      </c>
      <c r="AO4586">
        <v>0</v>
      </c>
      <c r="AP4586">
        <v>0</v>
      </c>
      <c r="AQ4586">
        <v>0</v>
      </c>
      <c r="AR4586">
        <v>0</v>
      </c>
      <c r="AS4586">
        <v>0</v>
      </c>
      <c r="AT4586">
        <v>0</v>
      </c>
      <c r="AU4586">
        <v>0</v>
      </c>
      <c r="AV4586">
        <v>0</v>
      </c>
      <c r="AW4586">
        <v>0</v>
      </c>
      <c r="AX4586">
        <v>0</v>
      </c>
      <c r="AY4586">
        <v>0</v>
      </c>
      <c r="AZ4586">
        <v>0</v>
      </c>
      <c r="BA4586">
        <v>0</v>
      </c>
      <c r="BB4586">
        <v>0</v>
      </c>
      <c r="BC4586">
        <v>0</v>
      </c>
      <c r="BD4586">
        <v>0</v>
      </c>
      <c r="BE4586">
        <v>0</v>
      </c>
      <c r="BF4586">
        <v>0</v>
      </c>
      <c r="BG4586">
        <v>0</v>
      </c>
      <c r="BH4586">
        <v>0</v>
      </c>
      <c r="BI4586">
        <v>0</v>
      </c>
      <c r="BJ4586">
        <v>0</v>
      </c>
      <c r="BK4586">
        <v>0</v>
      </c>
      <c r="BL4586">
        <v>0</v>
      </c>
      <c r="BM4586">
        <v>0</v>
      </c>
      <c r="BN4586">
        <v>0</v>
      </c>
      <c r="BO4586">
        <v>0</v>
      </c>
      <c r="BP4586">
        <v>0</v>
      </c>
      <c r="BQ4586">
        <v>0</v>
      </c>
      <c r="BR4586">
        <v>0</v>
      </c>
      <c r="BS4586">
        <v>0</v>
      </c>
      <c r="BT4586">
        <v>0</v>
      </c>
      <c r="BU4586">
        <v>0</v>
      </c>
      <c r="BV4586">
        <v>0</v>
      </c>
      <c r="BW4586">
        <v>0</v>
      </c>
      <c r="BX4586">
        <v>0</v>
      </c>
      <c r="BY4586">
        <v>1000</v>
      </c>
      <c r="BZ4586">
        <v>2000</v>
      </c>
      <c r="CA4586">
        <v>2000</v>
      </c>
      <c r="CB4586">
        <v>2000</v>
      </c>
      <c r="CC4586">
        <v>2000</v>
      </c>
      <c r="CD4586">
        <v>2000</v>
      </c>
      <c r="CE4586">
        <v>2000</v>
      </c>
    </row>
    <row r="4587" spans="1:83" x14ac:dyDescent="0.35">
      <c r="A4587" s="9" t="str">
        <f t="shared" si="71"/>
        <v>0061.802.11</v>
      </c>
      <c r="B4587" s="52" t="e">
        <f>+IF(MATCH(A4587,List!H$10:H$145,0),"Targeted")</f>
        <v>#N/A</v>
      </c>
      <c r="C4587" s="65"/>
      <c r="D4587" s="151" t="s">
        <v>7700</v>
      </c>
      <c r="E4587" s="16" t="s">
        <v>1150</v>
      </c>
      <c r="F4587" s="16" t="s">
        <v>1151</v>
      </c>
      <c r="G4587" s="16" t="s">
        <v>314</v>
      </c>
      <c r="H4587" s="16" t="s">
        <v>6414</v>
      </c>
      <c r="I4587" s="16" t="s">
        <v>2772</v>
      </c>
      <c r="J4587" s="16" t="s">
        <v>6415</v>
      </c>
      <c r="K4587" s="17" t="s">
        <v>1021</v>
      </c>
      <c r="L4587" s="18" t="s">
        <v>6153</v>
      </c>
      <c r="M4587" s="195" t="s">
        <v>6360</v>
      </c>
      <c r="N4587" s="16" t="s">
        <v>6361</v>
      </c>
      <c r="O4587" s="17" t="s">
        <v>346</v>
      </c>
      <c r="P4587" s="17" t="s">
        <v>305</v>
      </c>
      <c r="Q4587" s="17" t="s">
        <v>306</v>
      </c>
      <c r="R4587">
        <v>154</v>
      </c>
      <c r="S4587">
        <v>127</v>
      </c>
      <c r="T4587">
        <v>181</v>
      </c>
      <c r="U4587">
        <v>335</v>
      </c>
      <c r="V4587">
        <v>378</v>
      </c>
      <c r="W4587">
        <v>28</v>
      </c>
      <c r="X4587">
        <v>223</v>
      </c>
      <c r="Y4587">
        <v>575</v>
      </c>
      <c r="Z4587">
        <v>119</v>
      </c>
      <c r="AA4587">
        <v>576</v>
      </c>
      <c r="AB4587">
        <v>655</v>
      </c>
      <c r="AC4587">
        <v>548</v>
      </c>
      <c r="AD4587">
        <v>15</v>
      </c>
      <c r="AE4587">
        <v>136</v>
      </c>
      <c r="AF4587">
        <v>126</v>
      </c>
      <c r="AG4587" s="19">
        <v>25</v>
      </c>
      <c r="AH4587">
        <v>25</v>
      </c>
      <c r="AI4587">
        <v>47</v>
      </c>
      <c r="AJ4587">
        <v>0</v>
      </c>
      <c r="AK4587">
        <v>21</v>
      </c>
      <c r="AL4587">
        <v>128</v>
      </c>
      <c r="AM4587">
        <v>43</v>
      </c>
      <c r="AN4587">
        <v>4</v>
      </c>
      <c r="AO4587">
        <v>2</v>
      </c>
      <c r="AP4587">
        <v>0</v>
      </c>
      <c r="AQ4587">
        <v>0</v>
      </c>
      <c r="AR4587">
        <v>0</v>
      </c>
      <c r="AS4587">
        <v>0</v>
      </c>
      <c r="AT4587">
        <v>180</v>
      </c>
      <c r="AU4587">
        <v>783</v>
      </c>
      <c r="AV4587">
        <v>539</v>
      </c>
      <c r="AW4587">
        <v>194</v>
      </c>
      <c r="AX4587">
        <v>0</v>
      </c>
      <c r="AY4587">
        <v>0</v>
      </c>
      <c r="AZ4587">
        <v>0</v>
      </c>
      <c r="BA4587">
        <v>0</v>
      </c>
      <c r="BB4587">
        <v>0</v>
      </c>
      <c r="BC4587">
        <v>0</v>
      </c>
      <c r="BD4587">
        <v>0</v>
      </c>
      <c r="BE4587">
        <v>0</v>
      </c>
      <c r="BF4587">
        <v>0</v>
      </c>
      <c r="BG4587">
        <v>0</v>
      </c>
      <c r="BH4587">
        <v>0</v>
      </c>
      <c r="BI4587">
        <v>0</v>
      </c>
      <c r="BJ4587">
        <v>0</v>
      </c>
      <c r="BK4587">
        <v>0</v>
      </c>
      <c r="BL4587">
        <v>0</v>
      </c>
      <c r="BM4587">
        <v>0</v>
      </c>
      <c r="BN4587">
        <v>0</v>
      </c>
      <c r="BO4587">
        <v>0</v>
      </c>
      <c r="BP4587">
        <v>0</v>
      </c>
      <c r="BQ4587">
        <v>0</v>
      </c>
      <c r="BR4587">
        <v>0</v>
      </c>
      <c r="BS4587">
        <v>0</v>
      </c>
      <c r="BT4587">
        <v>0</v>
      </c>
      <c r="BU4587">
        <v>0</v>
      </c>
      <c r="BV4587">
        <v>0</v>
      </c>
      <c r="BW4587">
        <v>0</v>
      </c>
      <c r="BX4587">
        <v>0</v>
      </c>
      <c r="BY4587">
        <v>0</v>
      </c>
      <c r="BZ4587">
        <v>0</v>
      </c>
      <c r="CA4587">
        <v>0</v>
      </c>
      <c r="CB4587">
        <v>0</v>
      </c>
      <c r="CC4587">
        <v>0</v>
      </c>
      <c r="CD4587">
        <v>0</v>
      </c>
      <c r="CE4587">
        <v>0</v>
      </c>
    </row>
    <row r="4588" spans="1:83" x14ac:dyDescent="0.35">
      <c r="A4588" s="9" t="str">
        <f t="shared" si="71"/>
        <v>0108.802.11</v>
      </c>
      <c r="B4588" s="52" t="e">
        <f>+IF(MATCH(A4588,List!H$10:H$145,0),"Targeted")</f>
        <v>#N/A</v>
      </c>
      <c r="C4588" s="65"/>
      <c r="D4588" s="151" t="s">
        <v>7700</v>
      </c>
      <c r="E4588" s="16" t="s">
        <v>1150</v>
      </c>
      <c r="F4588" s="16" t="s">
        <v>1151</v>
      </c>
      <c r="G4588" s="16" t="s">
        <v>3848</v>
      </c>
      <c r="H4588" s="16" t="s">
        <v>6416</v>
      </c>
      <c r="I4588" s="16" t="s">
        <v>1663</v>
      </c>
      <c r="J4588" s="16" t="s">
        <v>6417</v>
      </c>
      <c r="K4588" s="17" t="s">
        <v>1021</v>
      </c>
      <c r="L4588" s="18" t="s">
        <v>6153</v>
      </c>
      <c r="M4588" s="195" t="s">
        <v>6360</v>
      </c>
      <c r="N4588" s="16" t="s">
        <v>6361</v>
      </c>
      <c r="O4588" s="17" t="s">
        <v>346</v>
      </c>
      <c r="P4588" s="17" t="s">
        <v>305</v>
      </c>
      <c r="Q4588" s="17" t="s">
        <v>306</v>
      </c>
      <c r="R4588">
        <v>0</v>
      </c>
      <c r="S4588">
        <v>0</v>
      </c>
      <c r="T4588">
        <v>0</v>
      </c>
      <c r="U4588">
        <v>0</v>
      </c>
      <c r="V4588">
        <v>0</v>
      </c>
      <c r="W4588">
        <v>0</v>
      </c>
      <c r="X4588">
        <v>0</v>
      </c>
      <c r="Y4588">
        <v>0</v>
      </c>
      <c r="Z4588">
        <v>0</v>
      </c>
      <c r="AA4588">
        <v>0</v>
      </c>
      <c r="AB4588">
        <v>0</v>
      </c>
      <c r="AC4588">
        <v>0</v>
      </c>
      <c r="AD4588">
        <v>0</v>
      </c>
      <c r="AE4588">
        <v>0</v>
      </c>
      <c r="AF4588">
        <v>0</v>
      </c>
      <c r="AG4588" s="19">
        <v>0</v>
      </c>
      <c r="AH4588">
        <v>0</v>
      </c>
      <c r="AI4588">
        <v>0</v>
      </c>
      <c r="AJ4588">
        <v>0</v>
      </c>
      <c r="AK4588">
        <v>0</v>
      </c>
      <c r="AL4588">
        <v>0</v>
      </c>
      <c r="AM4588">
        <v>0</v>
      </c>
      <c r="AN4588">
        <v>0</v>
      </c>
      <c r="AO4588">
        <v>0</v>
      </c>
      <c r="AP4588">
        <v>0</v>
      </c>
      <c r="AQ4588">
        <v>0</v>
      </c>
      <c r="AR4588">
        <v>0</v>
      </c>
      <c r="AS4588">
        <v>0</v>
      </c>
      <c r="AT4588">
        <v>0</v>
      </c>
      <c r="AU4588">
        <v>0</v>
      </c>
      <c r="AV4588">
        <v>0</v>
      </c>
      <c r="AW4588">
        <v>0</v>
      </c>
      <c r="AX4588">
        <v>0</v>
      </c>
      <c r="AY4588">
        <v>0</v>
      </c>
      <c r="AZ4588">
        <v>0</v>
      </c>
      <c r="BA4588">
        <v>0</v>
      </c>
      <c r="BB4588">
        <v>0</v>
      </c>
      <c r="BC4588">
        <v>0</v>
      </c>
      <c r="BD4588">
        <v>0</v>
      </c>
      <c r="BE4588">
        <v>0</v>
      </c>
      <c r="BF4588">
        <v>0</v>
      </c>
      <c r="BG4588">
        <v>0</v>
      </c>
      <c r="BH4588">
        <v>0</v>
      </c>
      <c r="BI4588">
        <v>0</v>
      </c>
      <c r="BJ4588">
        <v>0</v>
      </c>
      <c r="BK4588">
        <v>0</v>
      </c>
      <c r="BL4588">
        <v>0</v>
      </c>
      <c r="BM4588">
        <v>0</v>
      </c>
      <c r="BN4588">
        <v>6000</v>
      </c>
      <c r="BO4588">
        <v>2000</v>
      </c>
      <c r="BP4588">
        <v>0</v>
      </c>
      <c r="BQ4588">
        <v>0</v>
      </c>
      <c r="BR4588">
        <v>0</v>
      </c>
      <c r="BS4588">
        <v>0</v>
      </c>
      <c r="BT4588">
        <v>0</v>
      </c>
      <c r="BU4588">
        <v>0</v>
      </c>
      <c r="BV4588">
        <v>0</v>
      </c>
      <c r="BW4588">
        <v>0</v>
      </c>
      <c r="BX4588">
        <v>0</v>
      </c>
      <c r="BY4588">
        <v>0</v>
      </c>
      <c r="BZ4588">
        <v>0</v>
      </c>
      <c r="CA4588">
        <v>0</v>
      </c>
      <c r="CB4588">
        <v>0</v>
      </c>
      <c r="CC4588">
        <v>0</v>
      </c>
      <c r="CD4588">
        <v>0</v>
      </c>
      <c r="CE4588">
        <v>0</v>
      </c>
    </row>
    <row r="4589" spans="1:83" x14ac:dyDescent="0.35">
      <c r="A4589" s="9" t="str">
        <f t="shared" si="71"/>
        <v>1460.802.11</v>
      </c>
      <c r="B4589" s="52" t="e">
        <f>+IF(MATCH(A4589,List!H$10:H$145,0),"Targeted")</f>
        <v>#N/A</v>
      </c>
      <c r="C4589" s="65"/>
      <c r="D4589" s="151" t="s">
        <v>7700</v>
      </c>
      <c r="E4589" s="16" t="s">
        <v>1511</v>
      </c>
      <c r="F4589" s="16" t="s">
        <v>6139</v>
      </c>
      <c r="G4589" s="16" t="s">
        <v>298</v>
      </c>
      <c r="H4589" s="16" t="s">
        <v>6139</v>
      </c>
      <c r="I4589" s="16" t="s">
        <v>2792</v>
      </c>
      <c r="J4589" s="16" t="s">
        <v>6418</v>
      </c>
      <c r="K4589" s="17" t="s">
        <v>1021</v>
      </c>
      <c r="L4589" s="18" t="s">
        <v>6153</v>
      </c>
      <c r="M4589" s="195" t="s">
        <v>6360</v>
      </c>
      <c r="N4589" s="16" t="s">
        <v>6361</v>
      </c>
      <c r="O4589" s="17" t="s">
        <v>346</v>
      </c>
      <c r="P4589" s="17" t="s">
        <v>305</v>
      </c>
      <c r="Q4589" s="17" t="s">
        <v>306</v>
      </c>
      <c r="R4589">
        <v>0</v>
      </c>
      <c r="S4589">
        <v>0</v>
      </c>
      <c r="T4589">
        <v>0</v>
      </c>
      <c r="U4589">
        <v>0</v>
      </c>
      <c r="V4589">
        <v>0</v>
      </c>
      <c r="W4589">
        <v>0</v>
      </c>
      <c r="X4589">
        <v>0</v>
      </c>
      <c r="Y4589">
        <v>0</v>
      </c>
      <c r="Z4589">
        <v>0</v>
      </c>
      <c r="AA4589">
        <v>0</v>
      </c>
      <c r="AB4589">
        <v>0</v>
      </c>
      <c r="AC4589">
        <v>0</v>
      </c>
      <c r="AD4589">
        <v>0</v>
      </c>
      <c r="AE4589">
        <v>0</v>
      </c>
      <c r="AF4589">
        <v>0</v>
      </c>
      <c r="AG4589" s="19">
        <v>0</v>
      </c>
      <c r="AH4589">
        <v>0</v>
      </c>
      <c r="AI4589">
        <v>0</v>
      </c>
      <c r="AJ4589">
        <v>0</v>
      </c>
      <c r="AK4589">
        <v>0</v>
      </c>
      <c r="AL4589">
        <v>0</v>
      </c>
      <c r="AM4589">
        <v>0</v>
      </c>
      <c r="AN4589">
        <v>0</v>
      </c>
      <c r="AO4589">
        <v>0</v>
      </c>
      <c r="AP4589">
        <v>0</v>
      </c>
      <c r="AQ4589">
        <v>0</v>
      </c>
      <c r="AR4589">
        <v>0</v>
      </c>
      <c r="AS4589">
        <v>0</v>
      </c>
      <c r="AT4589">
        <v>0</v>
      </c>
      <c r="AU4589">
        <v>0</v>
      </c>
      <c r="AV4589">
        <v>0</v>
      </c>
      <c r="AW4589">
        <v>0</v>
      </c>
      <c r="AX4589">
        <v>0</v>
      </c>
      <c r="AY4589">
        <v>0</v>
      </c>
      <c r="AZ4589">
        <v>0</v>
      </c>
      <c r="BA4589">
        <v>0</v>
      </c>
      <c r="BB4589">
        <v>0</v>
      </c>
      <c r="BC4589">
        <v>0</v>
      </c>
      <c r="BD4589">
        <v>178000</v>
      </c>
      <c r="BE4589">
        <v>203000</v>
      </c>
      <c r="BF4589">
        <v>204000</v>
      </c>
      <c r="BG4589">
        <v>272000</v>
      </c>
      <c r="BH4589">
        <v>377000</v>
      </c>
      <c r="BI4589">
        <v>198000</v>
      </c>
      <c r="BJ4589">
        <v>179000</v>
      </c>
      <c r="BK4589">
        <v>199000</v>
      </c>
      <c r="BL4589">
        <v>166000</v>
      </c>
      <c r="BM4589">
        <v>187000</v>
      </c>
      <c r="BN4589">
        <v>174000</v>
      </c>
      <c r="BO4589">
        <v>140000</v>
      </c>
      <c r="BP4589">
        <v>53000</v>
      </c>
      <c r="BQ4589">
        <v>232000</v>
      </c>
      <c r="BR4589">
        <v>102000</v>
      </c>
      <c r="BS4589">
        <v>106000</v>
      </c>
      <c r="BT4589">
        <v>110000</v>
      </c>
      <c r="BU4589">
        <v>15000</v>
      </c>
      <c r="BV4589">
        <v>200000</v>
      </c>
      <c r="BW4589">
        <v>113000</v>
      </c>
      <c r="BX4589">
        <v>87000</v>
      </c>
      <c r="BY4589">
        <v>90000</v>
      </c>
      <c r="BZ4589">
        <v>134000</v>
      </c>
      <c r="CA4589">
        <v>133000</v>
      </c>
      <c r="CB4589">
        <v>135000</v>
      </c>
      <c r="CC4589">
        <v>139000</v>
      </c>
      <c r="CD4589">
        <v>142000</v>
      </c>
      <c r="CE4589">
        <v>144000</v>
      </c>
    </row>
    <row r="4590" spans="1:83" x14ac:dyDescent="0.35">
      <c r="A4590" s="9" t="str">
        <f t="shared" si="71"/>
        <v>5001.802.11</v>
      </c>
      <c r="B4590" s="52" t="e">
        <f>+IF(MATCH(A4590,List!H$10:H$145,0),"Targeted")</f>
        <v>#N/A</v>
      </c>
      <c r="C4590" s="65"/>
      <c r="D4590" s="151" t="s">
        <v>7700</v>
      </c>
      <c r="E4590" s="16" t="s">
        <v>1511</v>
      </c>
      <c r="F4590" s="16" t="s">
        <v>6139</v>
      </c>
      <c r="G4590" s="16" t="s">
        <v>298</v>
      </c>
      <c r="H4590" s="16" t="s">
        <v>6139</v>
      </c>
      <c r="I4590" s="16" t="s">
        <v>6419</v>
      </c>
      <c r="J4590" s="16" t="s">
        <v>6420</v>
      </c>
      <c r="K4590" s="17" t="s">
        <v>1021</v>
      </c>
      <c r="L4590" s="18" t="s">
        <v>6153</v>
      </c>
      <c r="M4590" s="195" t="s">
        <v>6360</v>
      </c>
      <c r="N4590" s="16" t="s">
        <v>6361</v>
      </c>
      <c r="O4590" s="17" t="s">
        <v>346</v>
      </c>
      <c r="P4590" s="17" t="s">
        <v>305</v>
      </c>
      <c r="Q4590" s="17" t="s">
        <v>306</v>
      </c>
      <c r="R4590">
        <v>0</v>
      </c>
      <c r="S4590">
        <v>0</v>
      </c>
      <c r="T4590">
        <v>0</v>
      </c>
      <c r="U4590">
        <v>0</v>
      </c>
      <c r="V4590">
        <v>0</v>
      </c>
      <c r="W4590">
        <v>0</v>
      </c>
      <c r="X4590">
        <v>0</v>
      </c>
      <c r="Y4590">
        <v>0</v>
      </c>
      <c r="Z4590">
        <v>0</v>
      </c>
      <c r="AA4590">
        <v>0</v>
      </c>
      <c r="AB4590">
        <v>0</v>
      </c>
      <c r="AC4590">
        <v>0</v>
      </c>
      <c r="AD4590">
        <v>0</v>
      </c>
      <c r="AE4590">
        <v>0</v>
      </c>
      <c r="AF4590">
        <v>0</v>
      </c>
      <c r="AG4590" s="19">
        <v>0</v>
      </c>
      <c r="AH4590">
        <v>0</v>
      </c>
      <c r="AI4590">
        <v>0</v>
      </c>
      <c r="AJ4590">
        <v>0</v>
      </c>
      <c r="AK4590">
        <v>0</v>
      </c>
      <c r="AL4590">
        <v>0</v>
      </c>
      <c r="AM4590">
        <v>0</v>
      </c>
      <c r="AN4590">
        <v>0</v>
      </c>
      <c r="AO4590">
        <v>0</v>
      </c>
      <c r="AP4590">
        <v>0</v>
      </c>
      <c r="AQ4590">
        <v>0</v>
      </c>
      <c r="AR4590">
        <v>0</v>
      </c>
      <c r="AS4590">
        <v>0</v>
      </c>
      <c r="AT4590">
        <v>0</v>
      </c>
      <c r="AU4590">
        <v>0</v>
      </c>
      <c r="AV4590">
        <v>0</v>
      </c>
      <c r="AW4590">
        <v>4976</v>
      </c>
      <c r="AX4590">
        <v>538</v>
      </c>
      <c r="AY4590">
        <v>102</v>
      </c>
      <c r="AZ4590">
        <v>0</v>
      </c>
      <c r="BA4590">
        <v>0</v>
      </c>
      <c r="BB4590">
        <v>0</v>
      </c>
      <c r="BC4590">
        <v>44000</v>
      </c>
      <c r="BD4590">
        <v>0</v>
      </c>
      <c r="BE4590">
        <v>0</v>
      </c>
      <c r="BF4590">
        <v>0</v>
      </c>
      <c r="BG4590">
        <v>0</v>
      </c>
      <c r="BH4590">
        <v>0</v>
      </c>
      <c r="BI4590">
        <v>0</v>
      </c>
      <c r="BJ4590">
        <v>0</v>
      </c>
      <c r="BK4590">
        <v>0</v>
      </c>
      <c r="BL4590">
        <v>0</v>
      </c>
      <c r="BM4590">
        <v>0</v>
      </c>
      <c r="BN4590">
        <v>0</v>
      </c>
      <c r="BO4590">
        <v>0</v>
      </c>
      <c r="BP4590">
        <v>0</v>
      </c>
      <c r="BQ4590">
        <v>0</v>
      </c>
      <c r="BR4590">
        <v>0</v>
      </c>
      <c r="BS4590">
        <v>0</v>
      </c>
      <c r="BT4590">
        <v>0</v>
      </c>
      <c r="BU4590">
        <v>0</v>
      </c>
      <c r="BV4590">
        <v>0</v>
      </c>
      <c r="BW4590">
        <v>0</v>
      </c>
      <c r="BX4590">
        <v>0</v>
      </c>
      <c r="BY4590">
        <v>0</v>
      </c>
      <c r="BZ4590">
        <v>0</v>
      </c>
      <c r="CA4590">
        <v>0</v>
      </c>
      <c r="CB4590">
        <v>0</v>
      </c>
      <c r="CC4590">
        <v>0</v>
      </c>
      <c r="CD4590">
        <v>0</v>
      </c>
      <c r="CE4590">
        <v>0</v>
      </c>
    </row>
    <row r="4591" spans="1:83" x14ac:dyDescent="0.35">
      <c r="A4591" s="9" t="str">
        <f t="shared" si="71"/>
        <v>0058.802.11</v>
      </c>
      <c r="B4591" s="52" t="e">
        <f>+IF(MATCH(A4591,List!H$10:H$145,0),"Targeted")</f>
        <v>#N/A</v>
      </c>
      <c r="C4591" s="65"/>
      <c r="D4591" s="151" t="s">
        <v>7700</v>
      </c>
      <c r="E4591" s="16" t="s">
        <v>1016</v>
      </c>
      <c r="F4591" s="16" t="s">
        <v>1017</v>
      </c>
      <c r="G4591" s="16" t="s">
        <v>3233</v>
      </c>
      <c r="H4591" s="16" t="s">
        <v>6421</v>
      </c>
      <c r="I4591" s="16" t="s">
        <v>4468</v>
      </c>
      <c r="J4591" s="16" t="s">
        <v>6422</v>
      </c>
      <c r="K4591" s="17" t="s">
        <v>1021</v>
      </c>
      <c r="L4591" s="18" t="s">
        <v>6153</v>
      </c>
      <c r="M4591" s="195" t="s">
        <v>6360</v>
      </c>
      <c r="N4591" s="16" t="s">
        <v>6361</v>
      </c>
      <c r="O4591" s="17" t="s">
        <v>346</v>
      </c>
      <c r="P4591" s="17" t="s">
        <v>305</v>
      </c>
      <c r="Q4591" s="17" t="s">
        <v>306</v>
      </c>
      <c r="R4591">
        <v>0</v>
      </c>
      <c r="S4591">
        <v>0</v>
      </c>
      <c r="T4591">
        <v>0</v>
      </c>
      <c r="U4591">
        <v>0</v>
      </c>
      <c r="V4591">
        <v>0</v>
      </c>
      <c r="W4591">
        <v>0</v>
      </c>
      <c r="X4591">
        <v>0</v>
      </c>
      <c r="Y4591">
        <v>0</v>
      </c>
      <c r="Z4591">
        <v>0</v>
      </c>
      <c r="AA4591">
        <v>0</v>
      </c>
      <c r="AB4591">
        <v>13402</v>
      </c>
      <c r="AC4591">
        <v>26405</v>
      </c>
      <c r="AD4591">
        <v>72317</v>
      </c>
      <c r="AE4591">
        <v>1702</v>
      </c>
      <c r="AF4591">
        <v>450</v>
      </c>
      <c r="AG4591" s="19">
        <v>32</v>
      </c>
      <c r="AH4591">
        <v>-255</v>
      </c>
      <c r="AI4591">
        <v>0</v>
      </c>
      <c r="AJ4591">
        <v>0</v>
      </c>
      <c r="AK4591">
        <v>0</v>
      </c>
      <c r="AL4591">
        <v>0</v>
      </c>
      <c r="AM4591">
        <v>0</v>
      </c>
      <c r="AN4591">
        <v>0</v>
      </c>
      <c r="AO4591">
        <v>0</v>
      </c>
      <c r="AP4591">
        <v>0</v>
      </c>
      <c r="AQ4591">
        <v>0</v>
      </c>
      <c r="AR4591">
        <v>0</v>
      </c>
      <c r="AS4591">
        <v>0</v>
      </c>
      <c r="AT4591">
        <v>0</v>
      </c>
      <c r="AU4591">
        <v>0</v>
      </c>
      <c r="AV4591">
        <v>0</v>
      </c>
      <c r="AW4591">
        <v>0</v>
      </c>
      <c r="AX4591">
        <v>0</v>
      </c>
      <c r="AY4591">
        <v>0</v>
      </c>
      <c r="AZ4591">
        <v>0</v>
      </c>
      <c r="BA4591">
        <v>0</v>
      </c>
      <c r="BB4591">
        <v>0</v>
      </c>
      <c r="BC4591">
        <v>0</v>
      </c>
      <c r="BD4591">
        <v>0</v>
      </c>
      <c r="BE4591">
        <v>0</v>
      </c>
      <c r="BF4591">
        <v>0</v>
      </c>
      <c r="BG4591">
        <v>0</v>
      </c>
      <c r="BH4591">
        <v>0</v>
      </c>
      <c r="BI4591">
        <v>0</v>
      </c>
      <c r="BJ4591">
        <v>0</v>
      </c>
      <c r="BK4591">
        <v>0</v>
      </c>
      <c r="BL4591">
        <v>0</v>
      </c>
      <c r="BM4591">
        <v>0</v>
      </c>
      <c r="BN4591">
        <v>0</v>
      </c>
      <c r="BO4591">
        <v>0</v>
      </c>
      <c r="BP4591">
        <v>0</v>
      </c>
      <c r="BQ4591">
        <v>0</v>
      </c>
      <c r="BR4591">
        <v>0</v>
      </c>
      <c r="BS4591">
        <v>0</v>
      </c>
      <c r="BT4591">
        <v>0</v>
      </c>
      <c r="BU4591">
        <v>0</v>
      </c>
      <c r="BV4591">
        <v>0</v>
      </c>
      <c r="BW4591">
        <v>0</v>
      </c>
      <c r="BX4591">
        <v>0</v>
      </c>
      <c r="BY4591">
        <v>0</v>
      </c>
      <c r="BZ4591">
        <v>0</v>
      </c>
      <c r="CA4591">
        <v>0</v>
      </c>
      <c r="CB4591">
        <v>0</v>
      </c>
      <c r="CC4591">
        <v>0</v>
      </c>
      <c r="CD4591">
        <v>0</v>
      </c>
      <c r="CE4591">
        <v>0</v>
      </c>
    </row>
    <row r="4592" spans="1:83" x14ac:dyDescent="0.35">
      <c r="A4592" s="9" t="str">
        <f t="shared" si="71"/>
        <v>2100.802.48</v>
      </c>
      <c r="B4592" s="52" t="e">
        <f>+IF(MATCH(A4592,List!H$10:H$145,0),"Targeted")</f>
        <v>#N/A</v>
      </c>
      <c r="C4592" s="65"/>
      <c r="D4592" s="151" t="s">
        <v>7700</v>
      </c>
      <c r="E4592" s="16" t="s">
        <v>6423</v>
      </c>
      <c r="F4592" s="16" t="s">
        <v>6424</v>
      </c>
      <c r="G4592" s="16" t="s">
        <v>298</v>
      </c>
      <c r="H4592" s="16" t="s">
        <v>6425</v>
      </c>
      <c r="I4592" s="16" t="s">
        <v>10</v>
      </c>
      <c r="J4592" s="16" t="s">
        <v>6426</v>
      </c>
      <c r="K4592" s="17" t="s">
        <v>185</v>
      </c>
      <c r="L4592" s="18" t="s">
        <v>6153</v>
      </c>
      <c r="M4592" s="195" t="s">
        <v>6360</v>
      </c>
      <c r="N4592" s="16" t="s">
        <v>6361</v>
      </c>
      <c r="O4592" s="17" t="s">
        <v>346</v>
      </c>
      <c r="P4592" s="17" t="s">
        <v>305</v>
      </c>
      <c r="Q4592" s="17" t="s">
        <v>306</v>
      </c>
      <c r="R4592">
        <v>0</v>
      </c>
      <c r="S4592">
        <v>0</v>
      </c>
      <c r="T4592">
        <v>0</v>
      </c>
      <c r="U4592">
        <v>0</v>
      </c>
      <c r="V4592">
        <v>0</v>
      </c>
      <c r="W4592">
        <v>0</v>
      </c>
      <c r="X4592">
        <v>0</v>
      </c>
      <c r="Y4592">
        <v>0</v>
      </c>
      <c r="Z4592">
        <v>0</v>
      </c>
      <c r="AA4592">
        <v>0</v>
      </c>
      <c r="AB4592">
        <v>0</v>
      </c>
      <c r="AC4592">
        <v>0</v>
      </c>
      <c r="AD4592">
        <v>0</v>
      </c>
      <c r="AE4592">
        <v>0</v>
      </c>
      <c r="AF4592">
        <v>0</v>
      </c>
      <c r="AG4592" s="19">
        <v>0</v>
      </c>
      <c r="AH4592">
        <v>0</v>
      </c>
      <c r="AI4592">
        <v>0</v>
      </c>
      <c r="AJ4592">
        <v>0</v>
      </c>
      <c r="AK4592">
        <v>0</v>
      </c>
      <c r="AL4592">
        <v>0</v>
      </c>
      <c r="AM4592">
        <v>0</v>
      </c>
      <c r="AN4592">
        <v>0</v>
      </c>
      <c r="AO4592">
        <v>0</v>
      </c>
      <c r="AP4592">
        <v>0</v>
      </c>
      <c r="AQ4592">
        <v>0</v>
      </c>
      <c r="AR4592">
        <v>0</v>
      </c>
      <c r="AS4592">
        <v>147</v>
      </c>
      <c r="AT4592">
        <v>238</v>
      </c>
      <c r="AU4592">
        <v>5</v>
      </c>
      <c r="AV4592">
        <v>0</v>
      </c>
      <c r="AW4592">
        <v>0</v>
      </c>
      <c r="AX4592">
        <v>0</v>
      </c>
      <c r="AY4592">
        <v>0</v>
      </c>
      <c r="AZ4592">
        <v>0</v>
      </c>
      <c r="BA4592">
        <v>0</v>
      </c>
      <c r="BB4592">
        <v>0</v>
      </c>
      <c r="BC4592">
        <v>0</v>
      </c>
      <c r="BD4592">
        <v>0</v>
      </c>
      <c r="BE4592">
        <v>0</v>
      </c>
      <c r="BF4592">
        <v>0</v>
      </c>
      <c r="BG4592">
        <v>0</v>
      </c>
      <c r="BH4592">
        <v>0</v>
      </c>
      <c r="BI4592">
        <v>0</v>
      </c>
      <c r="BJ4592">
        <v>0</v>
      </c>
      <c r="BK4592">
        <v>0</v>
      </c>
      <c r="BL4592">
        <v>0</v>
      </c>
      <c r="BM4592">
        <v>0</v>
      </c>
      <c r="BN4592">
        <v>0</v>
      </c>
      <c r="BO4592">
        <v>0</v>
      </c>
      <c r="BP4592">
        <v>0</v>
      </c>
      <c r="BQ4592">
        <v>0</v>
      </c>
      <c r="BR4592">
        <v>0</v>
      </c>
      <c r="BS4592">
        <v>0</v>
      </c>
      <c r="BT4592">
        <v>0</v>
      </c>
      <c r="BU4592">
        <v>0</v>
      </c>
      <c r="BV4592">
        <v>0</v>
      </c>
      <c r="BW4592">
        <v>0</v>
      </c>
      <c r="BX4592">
        <v>0</v>
      </c>
      <c r="BY4592">
        <v>0</v>
      </c>
      <c r="BZ4592">
        <v>0</v>
      </c>
      <c r="CA4592">
        <v>0</v>
      </c>
      <c r="CB4592">
        <v>0</v>
      </c>
      <c r="CC4592">
        <v>0</v>
      </c>
      <c r="CD4592">
        <v>0</v>
      </c>
      <c r="CE4592">
        <v>0</v>
      </c>
    </row>
    <row r="4593" spans="1:83" x14ac:dyDescent="0.35">
      <c r="A4593" s="9" t="str">
        <f t="shared" si="71"/>
        <v>.803.</v>
      </c>
      <c r="B4593" s="52" t="e">
        <f>+IF(MATCH(A4593,List!H$10:H$145,0),"Targeted")</f>
        <v>#N/A</v>
      </c>
      <c r="C4593" s="65"/>
      <c r="D4593" s="151"/>
      <c r="E4593" s="16" t="s">
        <v>919</v>
      </c>
      <c r="F4593" s="16" t="s">
        <v>920</v>
      </c>
      <c r="G4593" s="16" t="s">
        <v>298</v>
      </c>
      <c r="H4593" s="16" t="s">
        <v>920</v>
      </c>
      <c r="I4593" s="16" t="s">
        <v>299</v>
      </c>
      <c r="J4593" s="16" t="s">
        <v>6427</v>
      </c>
      <c r="K4593" s="17" t="s">
        <v>299</v>
      </c>
      <c r="L4593" s="18" t="s">
        <v>6153</v>
      </c>
      <c r="M4593" s="195" t="s">
        <v>6428</v>
      </c>
      <c r="N4593" s="16" t="s">
        <v>6429</v>
      </c>
      <c r="O4593" s="17" t="s">
        <v>304</v>
      </c>
      <c r="P4593" s="17" t="s">
        <v>305</v>
      </c>
      <c r="Q4593" s="17" t="s">
        <v>306</v>
      </c>
      <c r="R4593">
        <v>-628</v>
      </c>
      <c r="S4593">
        <v>-390</v>
      </c>
      <c r="T4593">
        <v>-469</v>
      </c>
      <c r="U4593">
        <v>-413</v>
      </c>
      <c r="V4593">
        <v>-410</v>
      </c>
      <c r="W4593">
        <v>-722</v>
      </c>
      <c r="X4593">
        <v>-464</v>
      </c>
      <c r="Y4593">
        <v>-522</v>
      </c>
      <c r="Z4593">
        <v>-439</v>
      </c>
      <c r="AA4593">
        <v>-360</v>
      </c>
      <c r="AB4593">
        <v>-343</v>
      </c>
      <c r="AC4593">
        <v>-427</v>
      </c>
      <c r="AD4593">
        <v>-539</v>
      </c>
      <c r="AE4593">
        <v>-307</v>
      </c>
      <c r="AF4593">
        <v>-287</v>
      </c>
      <c r="AG4593" s="19">
        <v>-132</v>
      </c>
      <c r="AH4593">
        <v>-429</v>
      </c>
      <c r="AI4593">
        <v>-385</v>
      </c>
      <c r="AJ4593">
        <v>-726</v>
      </c>
      <c r="AK4593">
        <v>0</v>
      </c>
      <c r="AL4593">
        <v>0</v>
      </c>
      <c r="AM4593">
        <v>0</v>
      </c>
      <c r="AN4593">
        <v>0</v>
      </c>
      <c r="AO4593">
        <v>0</v>
      </c>
      <c r="AP4593">
        <v>0</v>
      </c>
      <c r="AQ4593">
        <v>0</v>
      </c>
      <c r="AR4593">
        <v>0</v>
      </c>
      <c r="AS4593">
        <v>0</v>
      </c>
      <c r="AT4593">
        <v>0</v>
      </c>
      <c r="AU4593">
        <v>0</v>
      </c>
      <c r="AV4593">
        <v>0</v>
      </c>
      <c r="AW4593">
        <v>0</v>
      </c>
      <c r="AX4593">
        <v>0</v>
      </c>
      <c r="AY4593">
        <v>0</v>
      </c>
      <c r="AZ4593">
        <v>0</v>
      </c>
      <c r="BA4593">
        <v>0</v>
      </c>
      <c r="BB4593">
        <v>0</v>
      </c>
      <c r="BC4593">
        <v>0</v>
      </c>
      <c r="BD4593">
        <v>0</v>
      </c>
      <c r="BE4593">
        <v>0</v>
      </c>
      <c r="BF4593">
        <v>0</v>
      </c>
      <c r="BG4593">
        <v>0</v>
      </c>
      <c r="BH4593">
        <v>0</v>
      </c>
      <c r="BI4593">
        <v>0</v>
      </c>
      <c r="BJ4593">
        <v>0</v>
      </c>
      <c r="BK4593">
        <v>0</v>
      </c>
      <c r="BL4593">
        <v>0</v>
      </c>
      <c r="BM4593">
        <v>0</v>
      </c>
      <c r="BN4593">
        <v>0</v>
      </c>
      <c r="BO4593">
        <v>0</v>
      </c>
      <c r="BP4593">
        <v>0</v>
      </c>
      <c r="BQ4593">
        <v>0</v>
      </c>
      <c r="BR4593">
        <v>0</v>
      </c>
      <c r="BS4593">
        <v>0</v>
      </c>
      <c r="BT4593">
        <v>0</v>
      </c>
      <c r="BU4593">
        <v>0</v>
      </c>
      <c r="BV4593">
        <v>0</v>
      </c>
      <c r="BW4593">
        <v>0</v>
      </c>
      <c r="BX4593" s="10">
        <v>0</v>
      </c>
      <c r="BY4593">
        <v>0</v>
      </c>
      <c r="BZ4593">
        <v>0</v>
      </c>
      <c r="CA4593">
        <v>0</v>
      </c>
      <c r="CB4593">
        <v>0</v>
      </c>
      <c r="CC4593">
        <v>0</v>
      </c>
      <c r="CD4593">
        <v>0</v>
      </c>
      <c r="CE4593">
        <v>0</v>
      </c>
    </row>
    <row r="4594" spans="1:83" x14ac:dyDescent="0.35">
      <c r="A4594" s="9" t="str">
        <f t="shared" si="71"/>
        <v>241400.803.</v>
      </c>
      <c r="B4594" s="52" t="e">
        <f>+IF(MATCH(A4594,List!H$10:H$145,0),"Targeted")</f>
        <v>#N/A</v>
      </c>
      <c r="C4594" s="65"/>
      <c r="D4594" s="151"/>
      <c r="E4594" s="16" t="s">
        <v>919</v>
      </c>
      <c r="F4594" s="16" t="s">
        <v>920</v>
      </c>
      <c r="G4594" s="16" t="s">
        <v>298</v>
      </c>
      <c r="H4594" s="16" t="s">
        <v>920</v>
      </c>
      <c r="I4594" s="16" t="s">
        <v>6430</v>
      </c>
      <c r="J4594" s="16" t="s">
        <v>6431</v>
      </c>
      <c r="K4594" s="17" t="s">
        <v>299</v>
      </c>
      <c r="L4594" s="18" t="s">
        <v>6153</v>
      </c>
      <c r="M4594" s="195" t="s">
        <v>6428</v>
      </c>
      <c r="N4594" s="16" t="s">
        <v>6429</v>
      </c>
      <c r="O4594" s="17" t="s">
        <v>304</v>
      </c>
      <c r="P4594" s="17" t="s">
        <v>305</v>
      </c>
      <c r="Q4594" s="17" t="s">
        <v>306</v>
      </c>
      <c r="R4594">
        <v>0</v>
      </c>
      <c r="S4594">
        <v>0</v>
      </c>
      <c r="T4594">
        <v>0</v>
      </c>
      <c r="U4594">
        <v>0</v>
      </c>
      <c r="V4594">
        <v>0</v>
      </c>
      <c r="W4594">
        <v>0</v>
      </c>
      <c r="X4594">
        <v>0</v>
      </c>
      <c r="Y4594">
        <v>-32</v>
      </c>
      <c r="Z4594">
        <v>-40</v>
      </c>
      <c r="AA4594">
        <v>-24</v>
      </c>
      <c r="AB4594">
        <v>0</v>
      </c>
      <c r="AC4594">
        <v>-26</v>
      </c>
      <c r="AD4594">
        <v>-50</v>
      </c>
      <c r="AE4594">
        <v>0</v>
      </c>
      <c r="AF4594">
        <v>-28</v>
      </c>
      <c r="AG4594" s="19">
        <v>-31</v>
      </c>
      <c r="AH4594">
        <v>-16</v>
      </c>
      <c r="AI4594">
        <v>0</v>
      </c>
      <c r="AJ4594">
        <v>0</v>
      </c>
      <c r="AK4594">
        <v>0</v>
      </c>
      <c r="AL4594">
        <v>0</v>
      </c>
      <c r="AM4594">
        <v>0</v>
      </c>
      <c r="AN4594">
        <v>0</v>
      </c>
      <c r="AO4594">
        <v>0</v>
      </c>
      <c r="AP4594">
        <v>0</v>
      </c>
      <c r="AQ4594">
        <v>0</v>
      </c>
      <c r="AR4594">
        <v>0</v>
      </c>
      <c r="AS4594">
        <v>0</v>
      </c>
      <c r="AT4594">
        <v>0</v>
      </c>
      <c r="AU4594">
        <v>0</v>
      </c>
      <c r="AV4594">
        <v>0</v>
      </c>
      <c r="AW4594">
        <v>0</v>
      </c>
      <c r="AX4594">
        <v>0</v>
      </c>
      <c r="AY4594">
        <v>0</v>
      </c>
      <c r="AZ4594">
        <v>0</v>
      </c>
      <c r="BA4594">
        <v>0</v>
      </c>
      <c r="BB4594">
        <v>0</v>
      </c>
      <c r="BC4594">
        <v>0</v>
      </c>
      <c r="BD4594">
        <v>0</v>
      </c>
      <c r="BE4594">
        <v>0</v>
      </c>
      <c r="BF4594">
        <v>0</v>
      </c>
      <c r="BG4594">
        <v>0</v>
      </c>
      <c r="BH4594">
        <v>0</v>
      </c>
      <c r="BI4594">
        <v>0</v>
      </c>
      <c r="BJ4594">
        <v>0</v>
      </c>
      <c r="BK4594">
        <v>0</v>
      </c>
      <c r="BL4594">
        <v>0</v>
      </c>
      <c r="BM4594">
        <v>0</v>
      </c>
      <c r="BN4594">
        <v>0</v>
      </c>
      <c r="BO4594">
        <v>0</v>
      </c>
      <c r="BP4594">
        <v>0</v>
      </c>
      <c r="BQ4594">
        <v>0</v>
      </c>
      <c r="BR4594">
        <v>0</v>
      </c>
      <c r="BS4594">
        <v>0</v>
      </c>
      <c r="BT4594">
        <v>0</v>
      </c>
      <c r="BU4594">
        <v>0</v>
      </c>
      <c r="BV4594">
        <v>0</v>
      </c>
      <c r="BW4594">
        <v>0</v>
      </c>
      <c r="BX4594" s="10">
        <v>0</v>
      </c>
      <c r="BY4594">
        <v>0</v>
      </c>
      <c r="BZ4594">
        <v>0</v>
      </c>
      <c r="CA4594">
        <v>0</v>
      </c>
      <c r="CB4594">
        <v>0</v>
      </c>
      <c r="CC4594">
        <v>0</v>
      </c>
      <c r="CD4594">
        <v>0</v>
      </c>
      <c r="CE4594">
        <v>0</v>
      </c>
    </row>
    <row r="4595" spans="1:83" x14ac:dyDescent="0.35">
      <c r="A4595" s="9" t="str">
        <f t="shared" si="71"/>
        <v>241300.803.05</v>
      </c>
      <c r="B4595" s="52" t="e">
        <f>+IF(MATCH(A4595,List!H$10:H$145,0),"Targeted")</f>
        <v>#N/A</v>
      </c>
      <c r="C4595" s="65"/>
      <c r="D4595" s="151"/>
      <c r="E4595" s="16" t="s">
        <v>919</v>
      </c>
      <c r="F4595" s="16" t="s">
        <v>920</v>
      </c>
      <c r="G4595" s="16" t="s">
        <v>1311</v>
      </c>
      <c r="H4595" s="16" t="s">
        <v>4733</v>
      </c>
      <c r="I4595" s="16" t="s">
        <v>6432</v>
      </c>
      <c r="J4595" s="16" t="s">
        <v>6433</v>
      </c>
      <c r="K4595" s="17" t="s">
        <v>469</v>
      </c>
      <c r="L4595" s="18" t="s">
        <v>6153</v>
      </c>
      <c r="M4595" s="195" t="s">
        <v>6428</v>
      </c>
      <c r="N4595" s="16" t="s">
        <v>6429</v>
      </c>
      <c r="O4595" s="17" t="s">
        <v>304</v>
      </c>
      <c r="P4595" s="17" t="s">
        <v>305</v>
      </c>
      <c r="Q4595" s="17" t="s">
        <v>306</v>
      </c>
      <c r="R4595">
        <v>0</v>
      </c>
      <c r="S4595">
        <v>0</v>
      </c>
      <c r="T4595">
        <v>0</v>
      </c>
      <c r="U4595">
        <v>0</v>
      </c>
      <c r="V4595">
        <v>0</v>
      </c>
      <c r="W4595">
        <v>0</v>
      </c>
      <c r="X4595">
        <v>0</v>
      </c>
      <c r="Y4595">
        <v>0</v>
      </c>
      <c r="Z4595">
        <v>0</v>
      </c>
      <c r="AA4595">
        <v>0</v>
      </c>
      <c r="AB4595">
        <v>0</v>
      </c>
      <c r="AC4595">
        <v>0</v>
      </c>
      <c r="AD4595">
        <v>0</v>
      </c>
      <c r="AE4595">
        <v>0</v>
      </c>
      <c r="AF4595">
        <v>0</v>
      </c>
      <c r="AG4595" s="19">
        <v>0</v>
      </c>
      <c r="AH4595">
        <v>0</v>
      </c>
      <c r="AI4595">
        <v>0</v>
      </c>
      <c r="AJ4595">
        <v>0</v>
      </c>
      <c r="AK4595">
        <v>-320</v>
      </c>
      <c r="AL4595">
        <v>-626</v>
      </c>
      <c r="AM4595">
        <v>-656</v>
      </c>
      <c r="AN4595">
        <v>-788</v>
      </c>
      <c r="AO4595">
        <v>4</v>
      </c>
      <c r="AP4595">
        <v>-446</v>
      </c>
      <c r="AQ4595">
        <v>-2231</v>
      </c>
      <c r="AR4595">
        <v>-3769</v>
      </c>
      <c r="AS4595">
        <v>-1189</v>
      </c>
      <c r="AT4595">
        <v>-2564</v>
      </c>
      <c r="AU4595">
        <v>-2695</v>
      </c>
      <c r="AV4595">
        <v>-1833</v>
      </c>
      <c r="AW4595">
        <v>-3300</v>
      </c>
      <c r="AX4595">
        <v>-7349</v>
      </c>
      <c r="AY4595">
        <v>-1190</v>
      </c>
      <c r="AZ4595">
        <v>0</v>
      </c>
      <c r="BA4595">
        <v>0</v>
      </c>
      <c r="BB4595">
        <v>0</v>
      </c>
      <c r="BC4595">
        <v>0</v>
      </c>
      <c r="BD4595">
        <v>0</v>
      </c>
      <c r="BE4595">
        <v>0</v>
      </c>
      <c r="BF4595">
        <v>0</v>
      </c>
      <c r="BG4595">
        <v>0</v>
      </c>
      <c r="BH4595">
        <v>0</v>
      </c>
      <c r="BI4595">
        <v>0</v>
      </c>
      <c r="BJ4595">
        <v>0</v>
      </c>
      <c r="BK4595">
        <v>0</v>
      </c>
      <c r="BL4595">
        <v>0</v>
      </c>
      <c r="BM4595">
        <v>0</v>
      </c>
      <c r="BN4595">
        <v>0</v>
      </c>
      <c r="BO4595">
        <v>0</v>
      </c>
      <c r="BP4595">
        <v>0</v>
      </c>
      <c r="BQ4595">
        <v>0</v>
      </c>
      <c r="BR4595">
        <v>0</v>
      </c>
      <c r="BS4595">
        <v>0</v>
      </c>
      <c r="BT4595">
        <v>0</v>
      </c>
      <c r="BU4595">
        <v>0</v>
      </c>
      <c r="BV4595">
        <v>0</v>
      </c>
      <c r="BW4595">
        <v>0</v>
      </c>
      <c r="BX4595" s="10">
        <v>0</v>
      </c>
      <c r="BY4595">
        <v>0</v>
      </c>
      <c r="BZ4595">
        <v>0</v>
      </c>
      <c r="CA4595">
        <v>0</v>
      </c>
      <c r="CB4595">
        <v>0</v>
      </c>
      <c r="CC4595">
        <v>0</v>
      </c>
      <c r="CD4595">
        <v>0</v>
      </c>
      <c r="CE4595">
        <v>0</v>
      </c>
    </row>
    <row r="4596" spans="1:83" x14ac:dyDescent="0.35">
      <c r="A4596" s="9" t="str">
        <f t="shared" si="71"/>
        <v>241400.803.19</v>
      </c>
      <c r="B4596" s="52" t="e">
        <f>+IF(MATCH(A4596,List!H$10:H$145,0),"Targeted")</f>
        <v>#N/A</v>
      </c>
      <c r="C4596" s="65"/>
      <c r="D4596" s="151"/>
      <c r="E4596" s="16" t="s">
        <v>1097</v>
      </c>
      <c r="F4596" s="16" t="s">
        <v>1098</v>
      </c>
      <c r="G4596" s="16" t="s">
        <v>298</v>
      </c>
      <c r="H4596" s="16" t="s">
        <v>1098</v>
      </c>
      <c r="I4596" s="16" t="s">
        <v>6430</v>
      </c>
      <c r="J4596" s="16" t="s">
        <v>6434</v>
      </c>
      <c r="K4596" s="17" t="s">
        <v>1101</v>
      </c>
      <c r="L4596" s="18" t="s">
        <v>6153</v>
      </c>
      <c r="M4596" s="195" t="s">
        <v>6428</v>
      </c>
      <c r="N4596" s="16" t="s">
        <v>6429</v>
      </c>
      <c r="O4596" s="17" t="s">
        <v>304</v>
      </c>
      <c r="P4596" s="17" t="s">
        <v>305</v>
      </c>
      <c r="Q4596" s="17" t="s">
        <v>306</v>
      </c>
      <c r="R4596">
        <v>0</v>
      </c>
      <c r="S4596">
        <v>0</v>
      </c>
      <c r="T4596">
        <v>0</v>
      </c>
      <c r="U4596">
        <v>0</v>
      </c>
      <c r="V4596">
        <v>0</v>
      </c>
      <c r="W4596">
        <v>0</v>
      </c>
      <c r="X4596">
        <v>0</v>
      </c>
      <c r="Y4596">
        <v>0</v>
      </c>
      <c r="Z4596">
        <v>0</v>
      </c>
      <c r="AA4596">
        <v>0</v>
      </c>
      <c r="AB4596">
        <v>0</v>
      </c>
      <c r="AC4596">
        <v>0</v>
      </c>
      <c r="AD4596">
        <v>0</v>
      </c>
      <c r="AE4596">
        <v>0</v>
      </c>
      <c r="AF4596">
        <v>0</v>
      </c>
      <c r="AG4596" s="19">
        <v>0</v>
      </c>
      <c r="AH4596">
        <v>0</v>
      </c>
      <c r="AI4596">
        <v>0</v>
      </c>
      <c r="AJ4596">
        <v>0</v>
      </c>
      <c r="AK4596">
        <v>0</v>
      </c>
      <c r="AL4596">
        <v>-20</v>
      </c>
      <c r="AM4596">
        <v>-34</v>
      </c>
      <c r="AN4596">
        <v>-41</v>
      </c>
      <c r="AO4596">
        <v>-41</v>
      </c>
      <c r="AP4596">
        <v>-47</v>
      </c>
      <c r="AQ4596">
        <v>-30</v>
      </c>
      <c r="AR4596">
        <v>-44</v>
      </c>
      <c r="AS4596">
        <v>-46</v>
      </c>
      <c r="AT4596">
        <v>-48</v>
      </c>
      <c r="AU4596">
        <v>-45</v>
      </c>
      <c r="AV4596">
        <v>-25</v>
      </c>
      <c r="AW4596">
        <v>-28</v>
      </c>
      <c r="AX4596">
        <v>0</v>
      </c>
      <c r="AY4596">
        <v>0</v>
      </c>
      <c r="AZ4596">
        <v>0</v>
      </c>
      <c r="BA4596">
        <v>0</v>
      </c>
      <c r="BB4596">
        <v>0</v>
      </c>
      <c r="BC4596">
        <v>0</v>
      </c>
      <c r="BD4596">
        <v>0</v>
      </c>
      <c r="BE4596">
        <v>0</v>
      </c>
      <c r="BF4596">
        <v>0</v>
      </c>
      <c r="BG4596">
        <v>0</v>
      </c>
      <c r="BH4596">
        <v>0</v>
      </c>
      <c r="BI4596">
        <v>0</v>
      </c>
      <c r="BJ4596">
        <v>0</v>
      </c>
      <c r="BK4596">
        <v>0</v>
      </c>
      <c r="BL4596">
        <v>0</v>
      </c>
      <c r="BM4596">
        <v>0</v>
      </c>
      <c r="BN4596">
        <v>0</v>
      </c>
      <c r="BO4596">
        <v>0</v>
      </c>
      <c r="BP4596">
        <v>0</v>
      </c>
      <c r="BQ4596">
        <v>0</v>
      </c>
      <c r="BR4596">
        <v>0</v>
      </c>
      <c r="BS4596">
        <v>0</v>
      </c>
      <c r="BT4596">
        <v>0</v>
      </c>
      <c r="BU4596">
        <v>0</v>
      </c>
      <c r="BV4596">
        <v>0</v>
      </c>
      <c r="BW4596">
        <v>0</v>
      </c>
      <c r="BX4596" s="10">
        <v>0</v>
      </c>
      <c r="BY4596">
        <v>0</v>
      </c>
      <c r="BZ4596">
        <v>0</v>
      </c>
      <c r="CA4596">
        <v>0</v>
      </c>
      <c r="CB4596">
        <v>0</v>
      </c>
      <c r="CC4596">
        <v>0</v>
      </c>
      <c r="CD4596">
        <v>0</v>
      </c>
      <c r="CE4596">
        <v>0</v>
      </c>
    </row>
    <row r="4597" spans="1:83" x14ac:dyDescent="0.35">
      <c r="A4597" s="9" t="str">
        <f t="shared" si="71"/>
        <v>229200.803.20</v>
      </c>
      <c r="B4597" s="52" t="e">
        <f>+IF(MATCH(A4597,List!H$10:H$145,0),"Targeted")</f>
        <v>#N/A</v>
      </c>
      <c r="C4597" s="65"/>
      <c r="D4597" s="151"/>
      <c r="E4597" s="16" t="s">
        <v>1119</v>
      </c>
      <c r="F4597" s="16" t="s">
        <v>1120</v>
      </c>
      <c r="G4597" s="16" t="s">
        <v>298</v>
      </c>
      <c r="H4597" s="16" t="s">
        <v>1120</v>
      </c>
      <c r="I4597" s="16" t="s">
        <v>6435</v>
      </c>
      <c r="J4597" s="16" t="s">
        <v>6436</v>
      </c>
      <c r="K4597" s="17" t="s">
        <v>63</v>
      </c>
      <c r="L4597" s="18" t="s">
        <v>6153</v>
      </c>
      <c r="M4597" s="195" t="s">
        <v>6428</v>
      </c>
      <c r="N4597" s="16" t="s">
        <v>6429</v>
      </c>
      <c r="O4597" s="17" t="s">
        <v>304</v>
      </c>
      <c r="P4597" s="17" t="s">
        <v>305</v>
      </c>
      <c r="Q4597" s="17" t="s">
        <v>306</v>
      </c>
      <c r="R4597">
        <v>0</v>
      </c>
      <c r="S4597">
        <v>0</v>
      </c>
      <c r="T4597">
        <v>0</v>
      </c>
      <c r="U4597">
        <v>0</v>
      </c>
      <c r="V4597">
        <v>0</v>
      </c>
      <c r="W4597">
        <v>0</v>
      </c>
      <c r="X4597">
        <v>-14090</v>
      </c>
      <c r="Y4597">
        <v>-14767</v>
      </c>
      <c r="Z4597">
        <v>-17416</v>
      </c>
      <c r="AA4597">
        <v>-19302</v>
      </c>
      <c r="AB4597">
        <v>-24436</v>
      </c>
      <c r="AC4597">
        <v>-22866</v>
      </c>
      <c r="AD4597">
        <v>-25265</v>
      </c>
      <c r="AE4597">
        <v>-34525</v>
      </c>
      <c r="AF4597">
        <v>-38234</v>
      </c>
      <c r="AG4597" s="19">
        <v>-10206</v>
      </c>
      <c r="AH4597">
        <v>-40066</v>
      </c>
      <c r="AI4597">
        <v>-40643</v>
      </c>
      <c r="AJ4597">
        <v>-43379</v>
      </c>
      <c r="AK4597">
        <v>-54150</v>
      </c>
      <c r="AL4597">
        <v>-58815</v>
      </c>
      <c r="AM4597">
        <v>-44609</v>
      </c>
      <c r="AN4597">
        <v>-42383</v>
      </c>
      <c r="AO4597">
        <v>-41360</v>
      </c>
      <c r="AP4597">
        <v>-43376</v>
      </c>
      <c r="AQ4597">
        <v>-40775</v>
      </c>
      <c r="AR4597">
        <v>-37053</v>
      </c>
      <c r="AS4597">
        <v>-40971</v>
      </c>
      <c r="AT4597">
        <v>-45470</v>
      </c>
      <c r="AU4597">
        <v>-49975</v>
      </c>
      <c r="AV4597">
        <v>-40642</v>
      </c>
      <c r="AW4597">
        <v>-50112</v>
      </c>
      <c r="AX4597">
        <v>-50888</v>
      </c>
      <c r="AY4597">
        <v>-53824</v>
      </c>
      <c r="AZ4597">
        <v>-55000</v>
      </c>
      <c r="BA4597">
        <v>0</v>
      </c>
      <c r="BB4597">
        <v>0</v>
      </c>
      <c r="BC4597">
        <v>0</v>
      </c>
      <c r="BD4597">
        <v>0</v>
      </c>
      <c r="BE4597">
        <v>0</v>
      </c>
      <c r="BF4597">
        <v>0</v>
      </c>
      <c r="BG4597">
        <v>0</v>
      </c>
      <c r="BH4597">
        <v>0</v>
      </c>
      <c r="BI4597">
        <v>0</v>
      </c>
      <c r="BJ4597">
        <v>0</v>
      </c>
      <c r="BK4597">
        <v>0</v>
      </c>
      <c r="BL4597">
        <v>0</v>
      </c>
      <c r="BM4597">
        <v>0</v>
      </c>
      <c r="BN4597">
        <v>0</v>
      </c>
      <c r="BO4597">
        <v>0</v>
      </c>
      <c r="BP4597">
        <v>0</v>
      </c>
      <c r="BQ4597">
        <v>0</v>
      </c>
      <c r="BR4597">
        <v>0</v>
      </c>
      <c r="BS4597">
        <v>0</v>
      </c>
      <c r="BT4597">
        <v>0</v>
      </c>
      <c r="BU4597">
        <v>0</v>
      </c>
      <c r="BV4597">
        <v>0</v>
      </c>
      <c r="BW4597">
        <v>0</v>
      </c>
      <c r="BX4597" s="10">
        <v>0</v>
      </c>
      <c r="BY4597">
        <v>0</v>
      </c>
      <c r="BZ4597">
        <v>0</v>
      </c>
      <c r="CA4597">
        <v>0</v>
      </c>
      <c r="CB4597">
        <v>0</v>
      </c>
      <c r="CC4597">
        <v>0</v>
      </c>
      <c r="CD4597">
        <v>0</v>
      </c>
      <c r="CE4597">
        <v>0</v>
      </c>
    </row>
    <row r="4598" spans="1:83" x14ac:dyDescent="0.35">
      <c r="A4598" s="9" t="str">
        <f t="shared" si="71"/>
        <v>241300.803.20</v>
      </c>
      <c r="B4598" s="52" t="e">
        <f>+IF(MATCH(A4598,List!H$10:H$145,0),"Targeted")</f>
        <v>#N/A</v>
      </c>
      <c r="C4598" s="65"/>
      <c r="D4598" s="151"/>
      <c r="E4598" s="16" t="s">
        <v>1119</v>
      </c>
      <c r="F4598" s="16" t="s">
        <v>1120</v>
      </c>
      <c r="G4598" s="16" t="s">
        <v>298</v>
      </c>
      <c r="H4598" s="16" t="s">
        <v>1120</v>
      </c>
      <c r="I4598" s="16" t="s">
        <v>6432</v>
      </c>
      <c r="J4598" s="16" t="s">
        <v>6437</v>
      </c>
      <c r="K4598" s="17" t="s">
        <v>63</v>
      </c>
      <c r="L4598" s="18" t="s">
        <v>6153</v>
      </c>
      <c r="M4598" s="195" t="s">
        <v>6428</v>
      </c>
      <c r="N4598" s="16" t="s">
        <v>6429</v>
      </c>
      <c r="O4598" s="17" t="s">
        <v>304</v>
      </c>
      <c r="P4598" s="17" t="s">
        <v>305</v>
      </c>
      <c r="Q4598" s="17" t="s">
        <v>306</v>
      </c>
      <c r="R4598">
        <v>0</v>
      </c>
      <c r="S4598">
        <v>0</v>
      </c>
      <c r="T4598">
        <v>0</v>
      </c>
      <c r="U4598">
        <v>0</v>
      </c>
      <c r="V4598">
        <v>0</v>
      </c>
      <c r="W4598">
        <v>0</v>
      </c>
      <c r="X4598">
        <v>0</v>
      </c>
      <c r="Y4598">
        <v>0</v>
      </c>
      <c r="Z4598">
        <v>0</v>
      </c>
      <c r="AA4598">
        <v>0</v>
      </c>
      <c r="AB4598">
        <v>0</v>
      </c>
      <c r="AC4598">
        <v>-172</v>
      </c>
      <c r="AD4598">
        <v>-250</v>
      </c>
      <c r="AE4598">
        <v>-573</v>
      </c>
      <c r="AF4598">
        <v>-721</v>
      </c>
      <c r="AG4598" s="19">
        <v>-117</v>
      </c>
      <c r="AH4598">
        <v>-593</v>
      </c>
      <c r="AI4598">
        <v>-900</v>
      </c>
      <c r="AJ4598">
        <v>-440</v>
      </c>
      <c r="AK4598">
        <v>-425</v>
      </c>
      <c r="AL4598">
        <v>-382</v>
      </c>
      <c r="AM4598">
        <v>-213</v>
      </c>
      <c r="AN4598">
        <v>-249</v>
      </c>
      <c r="AO4598">
        <v>-112</v>
      </c>
      <c r="AP4598">
        <v>-95</v>
      </c>
      <c r="AQ4598">
        <v>-99</v>
      </c>
      <c r="AR4598">
        <v>0</v>
      </c>
      <c r="AS4598">
        <v>0</v>
      </c>
      <c r="AT4598">
        <v>-5</v>
      </c>
      <c r="AU4598">
        <v>0</v>
      </c>
      <c r="AV4598">
        <v>0</v>
      </c>
      <c r="AW4598">
        <v>0</v>
      </c>
      <c r="AX4598">
        <v>0</v>
      </c>
      <c r="AY4598">
        <v>0</v>
      </c>
      <c r="AZ4598">
        <v>0</v>
      </c>
      <c r="BA4598">
        <v>0</v>
      </c>
      <c r="BB4598">
        <v>0</v>
      </c>
      <c r="BC4598">
        <v>0</v>
      </c>
      <c r="BD4598">
        <v>0</v>
      </c>
      <c r="BE4598">
        <v>0</v>
      </c>
      <c r="BF4598">
        <v>0</v>
      </c>
      <c r="BG4598">
        <v>0</v>
      </c>
      <c r="BH4598">
        <v>0</v>
      </c>
      <c r="BI4598">
        <v>0</v>
      </c>
      <c r="BJ4598">
        <v>0</v>
      </c>
      <c r="BK4598">
        <v>0</v>
      </c>
      <c r="BL4598">
        <v>0</v>
      </c>
      <c r="BM4598">
        <v>0</v>
      </c>
      <c r="BN4598">
        <v>0</v>
      </c>
      <c r="BO4598">
        <v>0</v>
      </c>
      <c r="BP4598">
        <v>0</v>
      </c>
      <c r="BQ4598">
        <v>0</v>
      </c>
      <c r="BR4598">
        <v>0</v>
      </c>
      <c r="BS4598">
        <v>0</v>
      </c>
      <c r="BT4598">
        <v>0</v>
      </c>
      <c r="BU4598">
        <v>0</v>
      </c>
      <c r="BV4598">
        <v>0</v>
      </c>
      <c r="BW4598">
        <v>0</v>
      </c>
      <c r="BX4598" s="10">
        <v>0</v>
      </c>
      <c r="BY4598">
        <v>0</v>
      </c>
      <c r="BZ4598">
        <v>0</v>
      </c>
      <c r="CA4598">
        <v>0</v>
      </c>
      <c r="CB4598">
        <v>0</v>
      </c>
      <c r="CC4598">
        <v>0</v>
      </c>
      <c r="CD4598">
        <v>0</v>
      </c>
      <c r="CE4598">
        <v>0</v>
      </c>
    </row>
    <row r="4599" spans="1:83" x14ac:dyDescent="0.35">
      <c r="A4599" s="9" t="str">
        <f t="shared" si="71"/>
        <v>241600.803.20</v>
      </c>
      <c r="B4599" s="52" t="e">
        <f>+IF(MATCH(A4599,List!H$10:H$145,0),"Targeted")</f>
        <v>#N/A</v>
      </c>
      <c r="C4599" s="65"/>
      <c r="D4599" s="151"/>
      <c r="E4599" s="16" t="s">
        <v>1119</v>
      </c>
      <c r="F4599" s="16" t="s">
        <v>1120</v>
      </c>
      <c r="G4599" s="16" t="s">
        <v>298</v>
      </c>
      <c r="H4599" s="16" t="s">
        <v>1120</v>
      </c>
      <c r="I4599" s="16" t="s">
        <v>6438</v>
      </c>
      <c r="J4599" s="16" t="s">
        <v>6439</v>
      </c>
      <c r="K4599" s="17" t="s">
        <v>63</v>
      </c>
      <c r="L4599" s="18" t="s">
        <v>6153</v>
      </c>
      <c r="M4599" s="195" t="s">
        <v>6428</v>
      </c>
      <c r="N4599" s="16" t="s">
        <v>6429</v>
      </c>
      <c r="O4599" s="17" t="s">
        <v>304</v>
      </c>
      <c r="P4599" s="17" t="s">
        <v>305</v>
      </c>
      <c r="Q4599" s="17" t="s">
        <v>306</v>
      </c>
      <c r="R4599">
        <v>-51205</v>
      </c>
      <c r="S4599">
        <v>-57379</v>
      </c>
      <c r="T4599">
        <v>-58872</v>
      </c>
      <c r="U4599">
        <v>-59363</v>
      </c>
      <c r="V4599">
        <v>-59288</v>
      </c>
      <c r="W4599">
        <v>-68084</v>
      </c>
      <c r="X4599">
        <v>-74216</v>
      </c>
      <c r="Y4599">
        <v>-77096</v>
      </c>
      <c r="Z4599">
        <v>-84282</v>
      </c>
      <c r="AA4599">
        <v>-95870</v>
      </c>
      <c r="AB4599">
        <v>-104473</v>
      </c>
      <c r="AC4599">
        <v>-121238</v>
      </c>
      <c r="AD4599">
        <v>-152431</v>
      </c>
      <c r="AE4599">
        <v>-130109</v>
      </c>
      <c r="AF4599">
        <v>-187460</v>
      </c>
      <c r="AG4599" s="19">
        <v>-32617</v>
      </c>
      <c r="AH4599">
        <v>-178038</v>
      </c>
      <c r="AI4599">
        <v>-168700</v>
      </c>
      <c r="AJ4599">
        <v>-174237</v>
      </c>
      <c r="AK4599">
        <v>-63749</v>
      </c>
      <c r="AL4599">
        <v>-113203</v>
      </c>
      <c r="AM4599">
        <v>-207655</v>
      </c>
      <c r="AN4599">
        <v>-154657</v>
      </c>
      <c r="AO4599">
        <v>-206642</v>
      </c>
      <c r="AP4599">
        <v>-242949</v>
      </c>
      <c r="AQ4599">
        <v>-278802</v>
      </c>
      <c r="AR4599">
        <v>-195699</v>
      </c>
      <c r="AS4599">
        <v>-446366</v>
      </c>
      <c r="AT4599">
        <v>-395206</v>
      </c>
      <c r="AU4599">
        <v>-145219</v>
      </c>
      <c r="AV4599">
        <v>-316066</v>
      </c>
      <c r="AW4599">
        <v>-267823</v>
      </c>
      <c r="AX4599">
        <v>-412495</v>
      </c>
      <c r="AY4599">
        <v>-241239</v>
      </c>
      <c r="AZ4599">
        <v>-330000</v>
      </c>
      <c r="BA4599">
        <v>-304000</v>
      </c>
      <c r="BB4599">
        <v>-334000</v>
      </c>
      <c r="BC4599">
        <v>-382000</v>
      </c>
      <c r="BD4599">
        <v>-328000</v>
      </c>
      <c r="BE4599">
        <v>-319000</v>
      </c>
      <c r="BF4599">
        <v>-335000</v>
      </c>
      <c r="BG4599">
        <v>-321000</v>
      </c>
      <c r="BH4599">
        <v>-298000</v>
      </c>
      <c r="BI4599">
        <v>-371000</v>
      </c>
      <c r="BJ4599">
        <v>-783000</v>
      </c>
      <c r="BK4599">
        <v>-887000</v>
      </c>
      <c r="BL4599">
        <v>-829000</v>
      </c>
      <c r="BM4599">
        <v>-1041000</v>
      </c>
      <c r="BN4599">
        <v>-1149000</v>
      </c>
      <c r="BO4599">
        <v>-817000</v>
      </c>
      <c r="BP4599">
        <v>-1019000</v>
      </c>
      <c r="BQ4599">
        <v>-871000</v>
      </c>
      <c r="BR4599">
        <v>-830000</v>
      </c>
      <c r="BS4599">
        <v>-766000</v>
      </c>
      <c r="BT4599">
        <v>-720000</v>
      </c>
      <c r="BU4599">
        <v>-579000</v>
      </c>
      <c r="BV4599">
        <v>-696000</v>
      </c>
      <c r="BW4599">
        <v>-720000</v>
      </c>
      <c r="BX4599" s="10">
        <v>-782000</v>
      </c>
      <c r="BY4599">
        <v>-733000</v>
      </c>
      <c r="BZ4599">
        <v>-786000</v>
      </c>
      <c r="CA4599">
        <v>-817000</v>
      </c>
      <c r="CB4599">
        <v>-837000</v>
      </c>
      <c r="CC4599">
        <v>-856000</v>
      </c>
      <c r="CD4599">
        <v>-876000</v>
      </c>
      <c r="CE4599">
        <v>-896000</v>
      </c>
    </row>
    <row r="4600" spans="1:83" x14ac:dyDescent="0.35">
      <c r="A4600" s="9" t="str">
        <f t="shared" si="71"/>
        <v>508010.803.20</v>
      </c>
      <c r="B4600" s="52" t="e">
        <f>+IF(MATCH(A4600,List!H$10:H$145,0),"Targeted")</f>
        <v>#N/A</v>
      </c>
      <c r="C4600" s="65"/>
      <c r="D4600" s="151"/>
      <c r="E4600" s="16" t="s">
        <v>1119</v>
      </c>
      <c r="F4600" s="16" t="s">
        <v>1120</v>
      </c>
      <c r="G4600" s="16" t="s">
        <v>298</v>
      </c>
      <c r="H4600" s="16" t="s">
        <v>1120</v>
      </c>
      <c r="I4600" s="16" t="s">
        <v>6440</v>
      </c>
      <c r="J4600" s="16" t="s">
        <v>6441</v>
      </c>
      <c r="K4600" s="17" t="s">
        <v>63</v>
      </c>
      <c r="L4600" s="18" t="s">
        <v>6153</v>
      </c>
      <c r="M4600" s="195" t="s">
        <v>6428</v>
      </c>
      <c r="N4600" s="16" t="s">
        <v>6429</v>
      </c>
      <c r="O4600" s="17" t="s">
        <v>304</v>
      </c>
      <c r="P4600" s="17" t="s">
        <v>305</v>
      </c>
      <c r="Q4600" s="17" t="s">
        <v>306</v>
      </c>
      <c r="R4600">
        <v>0</v>
      </c>
      <c r="S4600">
        <v>0</v>
      </c>
      <c r="T4600">
        <v>0</v>
      </c>
      <c r="U4600">
        <v>0</v>
      </c>
      <c r="V4600">
        <v>0</v>
      </c>
      <c r="W4600">
        <v>0</v>
      </c>
      <c r="X4600">
        <v>0</v>
      </c>
      <c r="Y4600">
        <v>0</v>
      </c>
      <c r="Z4600">
        <v>0</v>
      </c>
      <c r="AA4600">
        <v>0</v>
      </c>
      <c r="AB4600">
        <v>0</v>
      </c>
      <c r="AC4600">
        <v>0</v>
      </c>
      <c r="AD4600">
        <v>0</v>
      </c>
      <c r="AE4600">
        <v>0</v>
      </c>
      <c r="AF4600">
        <v>0</v>
      </c>
      <c r="AG4600" s="19">
        <v>0</v>
      </c>
      <c r="AH4600">
        <v>0</v>
      </c>
      <c r="AI4600">
        <v>0</v>
      </c>
      <c r="AJ4600">
        <v>0</v>
      </c>
      <c r="AK4600">
        <v>0</v>
      </c>
      <c r="AL4600">
        <v>0</v>
      </c>
      <c r="AM4600">
        <v>0</v>
      </c>
      <c r="AN4600">
        <v>0</v>
      </c>
      <c r="AO4600">
        <v>-1549</v>
      </c>
      <c r="AP4600">
        <v>-1919</v>
      </c>
      <c r="AQ4600">
        <v>-247</v>
      </c>
      <c r="AR4600">
        <v>-2620</v>
      </c>
      <c r="AS4600">
        <v>-740</v>
      </c>
      <c r="AT4600">
        <v>-500</v>
      </c>
      <c r="AU4600">
        <v>-1764</v>
      </c>
      <c r="AV4600">
        <v>-1310</v>
      </c>
      <c r="AW4600">
        <v>-4541</v>
      </c>
      <c r="AX4600">
        <v>-1576</v>
      </c>
      <c r="AY4600">
        <v>-20712</v>
      </c>
      <c r="AZ4600">
        <v>-7000</v>
      </c>
      <c r="BA4600">
        <v>-2000</v>
      </c>
      <c r="BB4600">
        <v>-1000</v>
      </c>
      <c r="BC4600">
        <v>-2000</v>
      </c>
      <c r="BD4600">
        <v>-1000</v>
      </c>
      <c r="BE4600">
        <v>-2000</v>
      </c>
      <c r="BF4600">
        <v>-2000</v>
      </c>
      <c r="BG4600">
        <v>-1000</v>
      </c>
      <c r="BH4600">
        <v>-1000</v>
      </c>
      <c r="BI4600">
        <v>-1000</v>
      </c>
      <c r="BJ4600">
        <v>-1000</v>
      </c>
      <c r="BK4600">
        <v>-2000</v>
      </c>
      <c r="BL4600">
        <v>-2000</v>
      </c>
      <c r="BM4600">
        <v>-2000</v>
      </c>
      <c r="BN4600">
        <v>-3000</v>
      </c>
      <c r="BO4600">
        <v>-3000</v>
      </c>
      <c r="BP4600">
        <v>-3000</v>
      </c>
      <c r="BQ4600">
        <v>-8000</v>
      </c>
      <c r="BR4600">
        <v>-2000</v>
      </c>
      <c r="BS4600">
        <v>-5000</v>
      </c>
      <c r="BT4600">
        <v>-4000</v>
      </c>
      <c r="BU4600">
        <v>-3000</v>
      </c>
      <c r="BV4600">
        <v>-3000</v>
      </c>
      <c r="BW4600">
        <v>-1000</v>
      </c>
      <c r="BX4600" s="10">
        <v>-5000</v>
      </c>
      <c r="BY4600">
        <v>-2000</v>
      </c>
      <c r="BZ4600">
        <v>-2000</v>
      </c>
      <c r="CA4600">
        <v>-2000</v>
      </c>
      <c r="CB4600">
        <v>-2000</v>
      </c>
      <c r="CC4600">
        <v>-2000</v>
      </c>
      <c r="CD4600">
        <v>-2000</v>
      </c>
      <c r="CE4600">
        <v>-2000</v>
      </c>
    </row>
    <row r="4601" spans="1:83" x14ac:dyDescent="0.35">
      <c r="A4601" s="9" t="str">
        <f t="shared" si="71"/>
        <v>543210.803.20</v>
      </c>
      <c r="B4601" s="52" t="e">
        <f>+IF(MATCH(A4601,List!H$10:H$145,0),"Targeted")</f>
        <v>#N/A</v>
      </c>
      <c r="C4601" s="65"/>
      <c r="D4601" s="151" t="s">
        <v>7700</v>
      </c>
      <c r="E4601" s="16" t="s">
        <v>1119</v>
      </c>
      <c r="F4601" s="16" t="s">
        <v>1120</v>
      </c>
      <c r="G4601" s="16" t="s">
        <v>298</v>
      </c>
      <c r="H4601" s="16" t="s">
        <v>1120</v>
      </c>
      <c r="I4601" s="16" t="s">
        <v>6442</v>
      </c>
      <c r="J4601" s="16" t="s">
        <v>6443</v>
      </c>
      <c r="K4601" s="17" t="s">
        <v>63</v>
      </c>
      <c r="L4601" s="18" t="s">
        <v>6153</v>
      </c>
      <c r="M4601" s="195" t="s">
        <v>6428</v>
      </c>
      <c r="N4601" s="16" t="s">
        <v>6429</v>
      </c>
      <c r="O4601" s="17" t="s">
        <v>346</v>
      </c>
      <c r="P4601" s="17" t="s">
        <v>305</v>
      </c>
      <c r="Q4601" s="17" t="s">
        <v>306</v>
      </c>
      <c r="R4601">
        <v>0</v>
      </c>
      <c r="S4601">
        <v>0</v>
      </c>
      <c r="T4601">
        <v>0</v>
      </c>
      <c r="U4601">
        <v>0</v>
      </c>
      <c r="V4601">
        <v>0</v>
      </c>
      <c r="W4601">
        <v>0</v>
      </c>
      <c r="X4601">
        <v>0</v>
      </c>
      <c r="Y4601">
        <v>0</v>
      </c>
      <c r="Z4601">
        <v>0</v>
      </c>
      <c r="AA4601">
        <v>0</v>
      </c>
      <c r="AB4601">
        <v>0</v>
      </c>
      <c r="AC4601">
        <v>0</v>
      </c>
      <c r="AD4601">
        <v>0</v>
      </c>
      <c r="AE4601">
        <v>0</v>
      </c>
      <c r="AF4601">
        <v>0</v>
      </c>
      <c r="AG4601" s="19">
        <v>0</v>
      </c>
      <c r="AH4601">
        <v>0</v>
      </c>
      <c r="AI4601">
        <v>0</v>
      </c>
      <c r="AJ4601">
        <v>0</v>
      </c>
      <c r="AK4601">
        <v>0</v>
      </c>
      <c r="AL4601">
        <v>0</v>
      </c>
      <c r="AM4601">
        <v>0</v>
      </c>
      <c r="AN4601">
        <v>0</v>
      </c>
      <c r="AO4601">
        <v>0</v>
      </c>
      <c r="AP4601">
        <v>0</v>
      </c>
      <c r="AQ4601">
        <v>0</v>
      </c>
      <c r="AR4601">
        <v>0</v>
      </c>
      <c r="AS4601">
        <v>0</v>
      </c>
      <c r="AT4601">
        <v>0</v>
      </c>
      <c r="AU4601">
        <v>0</v>
      </c>
      <c r="AV4601">
        <v>0</v>
      </c>
      <c r="AW4601">
        <v>0</v>
      </c>
      <c r="AX4601">
        <v>0</v>
      </c>
      <c r="AY4601">
        <v>0</v>
      </c>
      <c r="AZ4601">
        <v>0</v>
      </c>
      <c r="BA4601">
        <v>0</v>
      </c>
      <c r="BB4601">
        <v>0</v>
      </c>
      <c r="BC4601">
        <v>-82000</v>
      </c>
      <c r="BD4601">
        <v>0</v>
      </c>
      <c r="BE4601">
        <v>0</v>
      </c>
      <c r="BF4601">
        <v>0</v>
      </c>
      <c r="BG4601">
        <v>0</v>
      </c>
      <c r="BH4601">
        <v>0</v>
      </c>
      <c r="BI4601">
        <v>0</v>
      </c>
      <c r="BJ4601">
        <v>0</v>
      </c>
      <c r="BK4601">
        <v>0</v>
      </c>
      <c r="BL4601">
        <v>0</v>
      </c>
      <c r="BM4601">
        <v>0</v>
      </c>
      <c r="BN4601">
        <v>0</v>
      </c>
      <c r="BO4601">
        <v>0</v>
      </c>
      <c r="BP4601">
        <v>0</v>
      </c>
      <c r="BQ4601">
        <v>0</v>
      </c>
      <c r="BR4601">
        <v>0</v>
      </c>
      <c r="BS4601">
        <v>0</v>
      </c>
      <c r="BT4601">
        <v>0</v>
      </c>
      <c r="BU4601">
        <v>0</v>
      </c>
      <c r="BV4601">
        <v>0</v>
      </c>
      <c r="BW4601">
        <v>0</v>
      </c>
      <c r="BX4601">
        <v>0</v>
      </c>
      <c r="BY4601">
        <v>0</v>
      </c>
      <c r="BZ4601">
        <v>0</v>
      </c>
      <c r="CA4601">
        <v>0</v>
      </c>
      <c r="CB4601">
        <v>0</v>
      </c>
      <c r="CC4601">
        <v>0</v>
      </c>
      <c r="CD4601">
        <v>0</v>
      </c>
      <c r="CE4601">
        <v>0</v>
      </c>
    </row>
    <row r="4602" spans="1:83" x14ac:dyDescent="0.35">
      <c r="A4602" s="9" t="str">
        <f t="shared" si="71"/>
        <v>543210.803.20</v>
      </c>
      <c r="B4602" s="52" t="e">
        <f>+IF(MATCH(A4602,List!H$10:H$145,0),"Targeted")</f>
        <v>#N/A</v>
      </c>
      <c r="C4602" s="65"/>
      <c r="D4602" s="151"/>
      <c r="E4602" s="16" t="s">
        <v>1119</v>
      </c>
      <c r="F4602" s="16" t="s">
        <v>1120</v>
      </c>
      <c r="G4602" s="16" t="s">
        <v>298</v>
      </c>
      <c r="H4602" s="16" t="s">
        <v>1120</v>
      </c>
      <c r="I4602" s="16" t="s">
        <v>6442</v>
      </c>
      <c r="J4602" s="16" t="s">
        <v>6443</v>
      </c>
      <c r="K4602" s="17" t="s">
        <v>63</v>
      </c>
      <c r="L4602" s="18" t="s">
        <v>6153</v>
      </c>
      <c r="M4602" s="195" t="s">
        <v>6428</v>
      </c>
      <c r="N4602" s="16" t="s">
        <v>6429</v>
      </c>
      <c r="O4602" s="17" t="s">
        <v>304</v>
      </c>
      <c r="P4602" s="17" t="s">
        <v>305</v>
      </c>
      <c r="Q4602" s="17" t="s">
        <v>306</v>
      </c>
      <c r="R4602">
        <v>0</v>
      </c>
      <c r="S4602">
        <v>0</v>
      </c>
      <c r="T4602">
        <v>0</v>
      </c>
      <c r="U4602">
        <v>0</v>
      </c>
      <c r="V4602">
        <v>0</v>
      </c>
      <c r="W4602">
        <v>0</v>
      </c>
      <c r="X4602">
        <v>0</v>
      </c>
      <c r="Y4602">
        <v>0</v>
      </c>
      <c r="Z4602">
        <v>0</v>
      </c>
      <c r="AA4602">
        <v>0</v>
      </c>
      <c r="AB4602">
        <v>0</v>
      </c>
      <c r="AC4602">
        <v>0</v>
      </c>
      <c r="AD4602">
        <v>0</v>
      </c>
      <c r="AE4602">
        <v>0</v>
      </c>
      <c r="AF4602">
        <v>0</v>
      </c>
      <c r="AG4602" s="19">
        <v>0</v>
      </c>
      <c r="AH4602">
        <v>0</v>
      </c>
      <c r="AI4602">
        <v>0</v>
      </c>
      <c r="AJ4602">
        <v>0</v>
      </c>
      <c r="AK4602">
        <v>0</v>
      </c>
      <c r="AL4602">
        <v>0</v>
      </c>
      <c r="AM4602">
        <v>0</v>
      </c>
      <c r="AN4602">
        <v>0</v>
      </c>
      <c r="AO4602">
        <v>0</v>
      </c>
      <c r="AP4602">
        <v>0</v>
      </c>
      <c r="AQ4602">
        <v>0</v>
      </c>
      <c r="AR4602">
        <v>0</v>
      </c>
      <c r="AS4602">
        <v>0</v>
      </c>
      <c r="AT4602">
        <v>0</v>
      </c>
      <c r="AU4602">
        <v>0</v>
      </c>
      <c r="AV4602">
        <v>0</v>
      </c>
      <c r="AW4602">
        <v>0</v>
      </c>
      <c r="AX4602">
        <v>0</v>
      </c>
      <c r="AY4602">
        <v>0</v>
      </c>
      <c r="AZ4602">
        <v>-33000</v>
      </c>
      <c r="BA4602">
        <v>-78000</v>
      </c>
      <c r="BB4602">
        <v>-74000</v>
      </c>
      <c r="BC4602">
        <v>0</v>
      </c>
      <c r="BD4602">
        <v>-69000</v>
      </c>
      <c r="BE4602">
        <v>-58000</v>
      </c>
      <c r="BF4602">
        <v>-61000</v>
      </c>
      <c r="BG4602">
        <v>-54000</v>
      </c>
      <c r="BH4602">
        <v>-58000</v>
      </c>
      <c r="BI4602">
        <v>-57000</v>
      </c>
      <c r="BJ4602">
        <v>-66000</v>
      </c>
      <c r="BK4602">
        <v>-65000</v>
      </c>
      <c r="BL4602">
        <v>-102000</v>
      </c>
      <c r="BM4602">
        <v>-104000</v>
      </c>
      <c r="BN4602">
        <v>-131000</v>
      </c>
      <c r="BO4602">
        <v>-161000</v>
      </c>
      <c r="BP4602">
        <v>-157000</v>
      </c>
      <c r="BQ4602">
        <v>-162000</v>
      </c>
      <c r="BR4602">
        <v>-154000</v>
      </c>
      <c r="BS4602">
        <v>-153000</v>
      </c>
      <c r="BT4602">
        <v>-154000</v>
      </c>
      <c r="BU4602">
        <v>-154000</v>
      </c>
      <c r="BV4602">
        <v>-176000</v>
      </c>
      <c r="BW4602">
        <v>-188000</v>
      </c>
      <c r="BX4602" s="10">
        <v>-186000</v>
      </c>
      <c r="BY4602">
        <v>-104000</v>
      </c>
      <c r="BZ4602">
        <v>-185000</v>
      </c>
      <c r="CA4602">
        <v>-181000</v>
      </c>
      <c r="CB4602">
        <v>-180000</v>
      </c>
      <c r="CC4602">
        <v>-180000</v>
      </c>
      <c r="CD4602">
        <v>-181000</v>
      </c>
      <c r="CE4602">
        <v>-181000</v>
      </c>
    </row>
    <row r="4603" spans="1:83" x14ac:dyDescent="0.35">
      <c r="A4603" s="9" t="str">
        <f t="shared" si="71"/>
        <v>543230.803.20</v>
      </c>
      <c r="B4603" s="52" t="e">
        <f>+IF(MATCH(A4603,List!H$10:H$145,0),"Targeted")</f>
        <v>#N/A</v>
      </c>
      <c r="C4603" s="65"/>
      <c r="D4603" s="151" t="s">
        <v>7700</v>
      </c>
      <c r="E4603" s="16" t="s">
        <v>1119</v>
      </c>
      <c r="F4603" s="16" t="s">
        <v>1120</v>
      </c>
      <c r="G4603" s="16" t="s">
        <v>298</v>
      </c>
      <c r="H4603" s="16" t="s">
        <v>1120</v>
      </c>
      <c r="I4603" s="16" t="s">
        <v>6444</v>
      </c>
      <c r="J4603" s="16" t="s">
        <v>6445</v>
      </c>
      <c r="K4603" s="17" t="s">
        <v>63</v>
      </c>
      <c r="L4603" s="18" t="s">
        <v>6153</v>
      </c>
      <c r="M4603" s="195" t="s">
        <v>6428</v>
      </c>
      <c r="N4603" s="16" t="s">
        <v>6429</v>
      </c>
      <c r="O4603" s="17" t="s">
        <v>346</v>
      </c>
      <c r="P4603" s="17" t="s">
        <v>305</v>
      </c>
      <c r="Q4603" s="17" t="s">
        <v>306</v>
      </c>
      <c r="R4603">
        <v>0</v>
      </c>
      <c r="S4603">
        <v>0</v>
      </c>
      <c r="T4603">
        <v>0</v>
      </c>
      <c r="U4603">
        <v>0</v>
      </c>
      <c r="V4603">
        <v>0</v>
      </c>
      <c r="W4603">
        <v>0</v>
      </c>
      <c r="X4603">
        <v>0</v>
      </c>
      <c r="Y4603">
        <v>0</v>
      </c>
      <c r="Z4603">
        <v>0</v>
      </c>
      <c r="AA4603">
        <v>0</v>
      </c>
      <c r="AB4603">
        <v>0</v>
      </c>
      <c r="AC4603">
        <v>0</v>
      </c>
      <c r="AD4603">
        <v>0</v>
      </c>
      <c r="AE4603">
        <v>0</v>
      </c>
      <c r="AF4603">
        <v>0</v>
      </c>
      <c r="AG4603" s="19">
        <v>0</v>
      </c>
      <c r="AH4603">
        <v>0</v>
      </c>
      <c r="AI4603">
        <v>0</v>
      </c>
      <c r="AJ4603">
        <v>0</v>
      </c>
      <c r="AK4603">
        <v>0</v>
      </c>
      <c r="AL4603">
        <v>0</v>
      </c>
      <c r="AM4603">
        <v>0</v>
      </c>
      <c r="AN4603">
        <v>0</v>
      </c>
      <c r="AO4603">
        <v>0</v>
      </c>
      <c r="AP4603">
        <v>0</v>
      </c>
      <c r="AQ4603">
        <v>0</v>
      </c>
      <c r="AR4603">
        <v>0</v>
      </c>
      <c r="AS4603">
        <v>0</v>
      </c>
      <c r="AT4603">
        <v>0</v>
      </c>
      <c r="AU4603">
        <v>0</v>
      </c>
      <c r="AV4603">
        <v>0</v>
      </c>
      <c r="AW4603">
        <v>0</v>
      </c>
      <c r="AX4603">
        <v>0</v>
      </c>
      <c r="AY4603">
        <v>0</v>
      </c>
      <c r="AZ4603">
        <v>0</v>
      </c>
      <c r="BA4603">
        <v>0</v>
      </c>
      <c r="BB4603">
        <v>0</v>
      </c>
      <c r="BC4603">
        <v>-11000</v>
      </c>
      <c r="BD4603">
        <v>0</v>
      </c>
      <c r="BE4603">
        <v>0</v>
      </c>
      <c r="BF4603">
        <v>0</v>
      </c>
      <c r="BG4603">
        <v>0</v>
      </c>
      <c r="BH4603">
        <v>0</v>
      </c>
      <c r="BI4603">
        <v>0</v>
      </c>
      <c r="BJ4603">
        <v>0</v>
      </c>
      <c r="BK4603">
        <v>0</v>
      </c>
      <c r="BL4603">
        <v>0</v>
      </c>
      <c r="BM4603">
        <v>0</v>
      </c>
      <c r="BN4603">
        <v>0</v>
      </c>
      <c r="BO4603">
        <v>0</v>
      </c>
      <c r="BP4603">
        <v>0</v>
      </c>
      <c r="BQ4603">
        <v>0</v>
      </c>
      <c r="BR4603">
        <v>0</v>
      </c>
      <c r="BS4603">
        <v>0</v>
      </c>
      <c r="BT4603">
        <v>0</v>
      </c>
      <c r="BU4603">
        <v>0</v>
      </c>
      <c r="BV4603">
        <v>0</v>
      </c>
      <c r="BW4603">
        <v>0</v>
      </c>
      <c r="BX4603">
        <v>0</v>
      </c>
      <c r="BY4603">
        <v>0</v>
      </c>
      <c r="BZ4603">
        <v>0</v>
      </c>
      <c r="CA4603">
        <v>0</v>
      </c>
      <c r="CB4603">
        <v>0</v>
      </c>
      <c r="CC4603">
        <v>0</v>
      </c>
      <c r="CD4603">
        <v>0</v>
      </c>
      <c r="CE4603">
        <v>0</v>
      </c>
    </row>
    <row r="4604" spans="1:83" x14ac:dyDescent="0.35">
      <c r="A4604" s="9" t="str">
        <f t="shared" si="71"/>
        <v>543230.803.20</v>
      </c>
      <c r="B4604" s="52" t="e">
        <f>+IF(MATCH(A4604,List!H$10:H$145,0),"Targeted")</f>
        <v>#N/A</v>
      </c>
      <c r="C4604" s="65"/>
      <c r="D4604" s="151"/>
      <c r="E4604" s="16" t="s">
        <v>1119</v>
      </c>
      <c r="F4604" s="16" t="s">
        <v>1120</v>
      </c>
      <c r="G4604" s="16" t="s">
        <v>298</v>
      </c>
      <c r="H4604" s="16" t="s">
        <v>1120</v>
      </c>
      <c r="I4604" s="16" t="s">
        <v>6444</v>
      </c>
      <c r="J4604" s="16" t="s">
        <v>6445</v>
      </c>
      <c r="K4604" s="17" t="s">
        <v>63</v>
      </c>
      <c r="L4604" s="18" t="s">
        <v>6153</v>
      </c>
      <c r="M4604" s="195" t="s">
        <v>6428</v>
      </c>
      <c r="N4604" s="16" t="s">
        <v>6429</v>
      </c>
      <c r="O4604" s="17" t="s">
        <v>304</v>
      </c>
      <c r="P4604" s="17" t="s">
        <v>305</v>
      </c>
      <c r="Q4604" s="17" t="s">
        <v>306</v>
      </c>
      <c r="R4604">
        <v>0</v>
      </c>
      <c r="S4604">
        <v>0</v>
      </c>
      <c r="T4604">
        <v>0</v>
      </c>
      <c r="U4604">
        <v>0</v>
      </c>
      <c r="V4604">
        <v>0</v>
      </c>
      <c r="W4604">
        <v>0</v>
      </c>
      <c r="X4604">
        <v>0</v>
      </c>
      <c r="Y4604">
        <v>0</v>
      </c>
      <c r="Z4604">
        <v>0</v>
      </c>
      <c r="AA4604">
        <v>0</v>
      </c>
      <c r="AB4604">
        <v>0</v>
      </c>
      <c r="AC4604">
        <v>0</v>
      </c>
      <c r="AD4604">
        <v>0</v>
      </c>
      <c r="AE4604">
        <v>0</v>
      </c>
      <c r="AF4604">
        <v>0</v>
      </c>
      <c r="AG4604" s="19">
        <v>0</v>
      </c>
      <c r="AH4604">
        <v>0</v>
      </c>
      <c r="AI4604">
        <v>0</v>
      </c>
      <c r="AJ4604">
        <v>0</v>
      </c>
      <c r="AK4604">
        <v>0</v>
      </c>
      <c r="AL4604">
        <v>0</v>
      </c>
      <c r="AM4604">
        <v>0</v>
      </c>
      <c r="AN4604">
        <v>0</v>
      </c>
      <c r="AO4604">
        <v>0</v>
      </c>
      <c r="AP4604">
        <v>0</v>
      </c>
      <c r="AQ4604">
        <v>0</v>
      </c>
      <c r="AR4604">
        <v>0</v>
      </c>
      <c r="AS4604">
        <v>0</v>
      </c>
      <c r="AT4604">
        <v>0</v>
      </c>
      <c r="AU4604">
        <v>0</v>
      </c>
      <c r="AV4604">
        <v>0</v>
      </c>
      <c r="AW4604">
        <v>0</v>
      </c>
      <c r="AX4604">
        <v>0</v>
      </c>
      <c r="AY4604">
        <v>0</v>
      </c>
      <c r="AZ4604">
        <v>-7000</v>
      </c>
      <c r="BA4604">
        <v>-13000</v>
      </c>
      <c r="BB4604">
        <v>-11000</v>
      </c>
      <c r="BC4604">
        <v>0</v>
      </c>
      <c r="BD4604">
        <v>-12000</v>
      </c>
      <c r="BE4604">
        <v>-12000</v>
      </c>
      <c r="BF4604">
        <v>-13000</v>
      </c>
      <c r="BG4604">
        <v>-8000</v>
      </c>
      <c r="BH4604">
        <v>-13000</v>
      </c>
      <c r="BI4604">
        <v>-12000</v>
      </c>
      <c r="BJ4604">
        <v>-13000</v>
      </c>
      <c r="BK4604">
        <v>-14000</v>
      </c>
      <c r="BL4604">
        <v>-20000</v>
      </c>
      <c r="BM4604">
        <v>-29000</v>
      </c>
      <c r="BN4604">
        <v>-27000</v>
      </c>
      <c r="BO4604">
        <v>-37000</v>
      </c>
      <c r="BP4604">
        <v>-35000</v>
      </c>
      <c r="BQ4604">
        <v>-38000</v>
      </c>
      <c r="BR4604">
        <v>-40000</v>
      </c>
      <c r="BS4604">
        <v>-52000</v>
      </c>
      <c r="BT4604">
        <v>-48000</v>
      </c>
      <c r="BU4604">
        <v>-46000</v>
      </c>
      <c r="BV4604">
        <v>-57000</v>
      </c>
      <c r="BW4604">
        <v>-70000</v>
      </c>
      <c r="BX4604" s="10">
        <v>-78000</v>
      </c>
      <c r="BY4604">
        <v>-41000</v>
      </c>
      <c r="BZ4604">
        <v>-78000</v>
      </c>
      <c r="CA4604">
        <v>-76000</v>
      </c>
      <c r="CB4604">
        <v>-76000</v>
      </c>
      <c r="CC4604">
        <v>-76000</v>
      </c>
      <c r="CD4604">
        <v>-76000</v>
      </c>
      <c r="CE4604">
        <v>-76000</v>
      </c>
    </row>
    <row r="4605" spans="1:83" x14ac:dyDescent="0.35">
      <c r="A4605" s="9" t="str">
        <f t="shared" si="71"/>
        <v>543250.803.20</v>
      </c>
      <c r="B4605" s="52" t="e">
        <f>+IF(MATCH(A4605,List!H$10:H$145,0),"Targeted")</f>
        <v>#N/A</v>
      </c>
      <c r="C4605" s="65"/>
      <c r="D4605" s="151" t="s">
        <v>7700</v>
      </c>
      <c r="E4605" s="16" t="s">
        <v>1119</v>
      </c>
      <c r="F4605" s="16" t="s">
        <v>1120</v>
      </c>
      <c r="G4605" s="16" t="s">
        <v>298</v>
      </c>
      <c r="H4605" s="16" t="s">
        <v>1120</v>
      </c>
      <c r="I4605" s="16" t="s">
        <v>6446</v>
      </c>
      <c r="J4605" s="16" t="s">
        <v>6447</v>
      </c>
      <c r="K4605" s="17" t="s">
        <v>63</v>
      </c>
      <c r="L4605" s="18" t="s">
        <v>6153</v>
      </c>
      <c r="M4605" s="195" t="s">
        <v>6428</v>
      </c>
      <c r="N4605" s="16" t="s">
        <v>6429</v>
      </c>
      <c r="O4605" s="17" t="s">
        <v>346</v>
      </c>
      <c r="P4605" s="17" t="s">
        <v>305</v>
      </c>
      <c r="Q4605" s="17" t="s">
        <v>306</v>
      </c>
      <c r="R4605">
        <v>0</v>
      </c>
      <c r="S4605">
        <v>0</v>
      </c>
      <c r="T4605">
        <v>0</v>
      </c>
      <c r="U4605">
        <v>0</v>
      </c>
      <c r="V4605">
        <v>0</v>
      </c>
      <c r="W4605">
        <v>0</v>
      </c>
      <c r="X4605">
        <v>0</v>
      </c>
      <c r="Y4605">
        <v>0</v>
      </c>
      <c r="Z4605">
        <v>0</v>
      </c>
      <c r="AA4605">
        <v>0</v>
      </c>
      <c r="AB4605">
        <v>0</v>
      </c>
      <c r="AC4605">
        <v>0</v>
      </c>
      <c r="AD4605">
        <v>0</v>
      </c>
      <c r="AE4605">
        <v>0</v>
      </c>
      <c r="AF4605">
        <v>0</v>
      </c>
      <c r="AG4605" s="19">
        <v>0</v>
      </c>
      <c r="AH4605">
        <v>0</v>
      </c>
      <c r="AI4605">
        <v>0</v>
      </c>
      <c r="AJ4605">
        <v>0</v>
      </c>
      <c r="AK4605">
        <v>0</v>
      </c>
      <c r="AL4605">
        <v>0</v>
      </c>
      <c r="AM4605">
        <v>0</v>
      </c>
      <c r="AN4605">
        <v>0</v>
      </c>
      <c r="AO4605">
        <v>0</v>
      </c>
      <c r="AP4605">
        <v>0</v>
      </c>
      <c r="AQ4605">
        <v>0</v>
      </c>
      <c r="AR4605">
        <v>0</v>
      </c>
      <c r="AS4605">
        <v>0</v>
      </c>
      <c r="AT4605">
        <v>0</v>
      </c>
      <c r="AU4605">
        <v>0</v>
      </c>
      <c r="AV4605">
        <v>0</v>
      </c>
      <c r="AW4605">
        <v>0</v>
      </c>
      <c r="AX4605">
        <v>0</v>
      </c>
      <c r="AY4605">
        <v>0</v>
      </c>
      <c r="AZ4605">
        <v>0</v>
      </c>
      <c r="BA4605">
        <v>0</v>
      </c>
      <c r="BB4605">
        <v>0</v>
      </c>
      <c r="BC4605">
        <v>-3000</v>
      </c>
      <c r="BD4605">
        <v>0</v>
      </c>
      <c r="BE4605">
        <v>0</v>
      </c>
      <c r="BF4605">
        <v>0</v>
      </c>
      <c r="BG4605">
        <v>0</v>
      </c>
      <c r="BH4605">
        <v>0</v>
      </c>
      <c r="BI4605">
        <v>0</v>
      </c>
      <c r="BJ4605">
        <v>0</v>
      </c>
      <c r="BK4605">
        <v>0</v>
      </c>
      <c r="BL4605">
        <v>0</v>
      </c>
      <c r="BM4605">
        <v>0</v>
      </c>
      <c r="BN4605">
        <v>0</v>
      </c>
      <c r="BO4605">
        <v>0</v>
      </c>
      <c r="BP4605">
        <v>0</v>
      </c>
      <c r="BQ4605">
        <v>0</v>
      </c>
      <c r="BR4605">
        <v>0</v>
      </c>
      <c r="BS4605">
        <v>0</v>
      </c>
      <c r="BT4605">
        <v>0</v>
      </c>
      <c r="BU4605">
        <v>0</v>
      </c>
      <c r="BV4605">
        <v>0</v>
      </c>
      <c r="BW4605">
        <v>0</v>
      </c>
      <c r="BX4605">
        <v>0</v>
      </c>
      <c r="BY4605">
        <v>0</v>
      </c>
      <c r="BZ4605">
        <v>0</v>
      </c>
      <c r="CA4605">
        <v>0</v>
      </c>
      <c r="CB4605">
        <v>0</v>
      </c>
      <c r="CC4605">
        <v>0</v>
      </c>
      <c r="CD4605">
        <v>0</v>
      </c>
      <c r="CE4605">
        <v>0</v>
      </c>
    </row>
    <row r="4606" spans="1:83" x14ac:dyDescent="0.35">
      <c r="A4606" s="9" t="str">
        <f t="shared" si="71"/>
        <v>543250.803.20</v>
      </c>
      <c r="B4606" s="52" t="e">
        <f>+IF(MATCH(A4606,List!H$10:H$145,0),"Targeted")</f>
        <v>#N/A</v>
      </c>
      <c r="C4606" s="65"/>
      <c r="D4606" s="151"/>
      <c r="E4606" s="16" t="s">
        <v>1119</v>
      </c>
      <c r="F4606" s="16" t="s">
        <v>1120</v>
      </c>
      <c r="G4606" s="16" t="s">
        <v>298</v>
      </c>
      <c r="H4606" s="16" t="s">
        <v>1120</v>
      </c>
      <c r="I4606" s="16" t="s">
        <v>6446</v>
      </c>
      <c r="J4606" s="16" t="s">
        <v>6447</v>
      </c>
      <c r="K4606" s="17" t="s">
        <v>63</v>
      </c>
      <c r="L4606" s="18" t="s">
        <v>6153</v>
      </c>
      <c r="M4606" s="195" t="s">
        <v>6428</v>
      </c>
      <c r="N4606" s="16" t="s">
        <v>6429</v>
      </c>
      <c r="O4606" s="17" t="s">
        <v>304</v>
      </c>
      <c r="P4606" s="17" t="s">
        <v>305</v>
      </c>
      <c r="Q4606" s="17" t="s">
        <v>306</v>
      </c>
      <c r="R4606">
        <v>0</v>
      </c>
      <c r="S4606">
        <v>0</v>
      </c>
      <c r="T4606">
        <v>0</v>
      </c>
      <c r="U4606">
        <v>0</v>
      </c>
      <c r="V4606">
        <v>0</v>
      </c>
      <c r="W4606">
        <v>0</v>
      </c>
      <c r="X4606">
        <v>0</v>
      </c>
      <c r="Y4606">
        <v>0</v>
      </c>
      <c r="Z4606">
        <v>0</v>
      </c>
      <c r="AA4606">
        <v>0</v>
      </c>
      <c r="AB4606">
        <v>0</v>
      </c>
      <c r="AC4606">
        <v>0</v>
      </c>
      <c r="AD4606">
        <v>0</v>
      </c>
      <c r="AE4606">
        <v>0</v>
      </c>
      <c r="AF4606">
        <v>0</v>
      </c>
      <c r="AG4606" s="19">
        <v>0</v>
      </c>
      <c r="AH4606">
        <v>0</v>
      </c>
      <c r="AI4606">
        <v>0</v>
      </c>
      <c r="AJ4606">
        <v>0</v>
      </c>
      <c r="AK4606">
        <v>0</v>
      </c>
      <c r="AL4606">
        <v>0</v>
      </c>
      <c r="AM4606">
        <v>0</v>
      </c>
      <c r="AN4606">
        <v>0</v>
      </c>
      <c r="AO4606">
        <v>0</v>
      </c>
      <c r="AP4606">
        <v>0</v>
      </c>
      <c r="AQ4606">
        <v>0</v>
      </c>
      <c r="AR4606">
        <v>0</v>
      </c>
      <c r="AS4606">
        <v>0</v>
      </c>
      <c r="AT4606">
        <v>0</v>
      </c>
      <c r="AU4606">
        <v>0</v>
      </c>
      <c r="AV4606">
        <v>0</v>
      </c>
      <c r="AW4606">
        <v>0</v>
      </c>
      <c r="AX4606">
        <v>0</v>
      </c>
      <c r="AY4606">
        <v>0</v>
      </c>
      <c r="AZ4606">
        <v>0</v>
      </c>
      <c r="BA4606">
        <v>0</v>
      </c>
      <c r="BB4606">
        <v>-5000</v>
      </c>
      <c r="BC4606">
        <v>0</v>
      </c>
      <c r="BD4606">
        <v>-5000</v>
      </c>
      <c r="BE4606">
        <v>-6000</v>
      </c>
      <c r="BF4606">
        <v>-6000</v>
      </c>
      <c r="BG4606">
        <v>-7000</v>
      </c>
      <c r="BH4606">
        <v>-7000</v>
      </c>
      <c r="BI4606">
        <v>-6000</v>
      </c>
      <c r="BJ4606">
        <v>-6000</v>
      </c>
      <c r="BK4606">
        <v>-15000</v>
      </c>
      <c r="BL4606">
        <v>-38000</v>
      </c>
      <c r="BM4606">
        <v>-48000</v>
      </c>
      <c r="BN4606">
        <v>-73000</v>
      </c>
      <c r="BO4606">
        <v>-85000</v>
      </c>
      <c r="BP4606">
        <v>-88000</v>
      </c>
      <c r="BQ4606">
        <v>-102000</v>
      </c>
      <c r="BR4606">
        <v>-113000</v>
      </c>
      <c r="BS4606">
        <v>-113000</v>
      </c>
      <c r="BT4606">
        <v>-140000</v>
      </c>
      <c r="BU4606">
        <v>-142000</v>
      </c>
      <c r="BV4606">
        <v>-125000</v>
      </c>
      <c r="BW4606">
        <v>-118000</v>
      </c>
      <c r="BX4606" s="10">
        <v>-115000</v>
      </c>
      <c r="BY4606">
        <v>-126000</v>
      </c>
      <c r="BZ4606">
        <v>-144000</v>
      </c>
      <c r="CA4606">
        <v>-119000</v>
      </c>
      <c r="CB4606">
        <v>-112000</v>
      </c>
      <c r="CC4606">
        <v>-111000</v>
      </c>
      <c r="CD4606">
        <v>-111000</v>
      </c>
      <c r="CE4606">
        <v>-112000</v>
      </c>
    </row>
    <row r="4607" spans="1:83" x14ac:dyDescent="0.35">
      <c r="A4607" s="9" t="str">
        <f t="shared" si="71"/>
        <v>543270.803.20</v>
      </c>
      <c r="B4607" s="52" t="e">
        <f>+IF(MATCH(A4607,List!H$10:H$145,0),"Targeted")</f>
        <v>#N/A</v>
      </c>
      <c r="C4607" s="65"/>
      <c r="D4607" s="151"/>
      <c r="E4607" s="16" t="s">
        <v>1119</v>
      </c>
      <c r="F4607" s="16" t="s">
        <v>1120</v>
      </c>
      <c r="G4607" s="16" t="s">
        <v>298</v>
      </c>
      <c r="H4607" s="16" t="s">
        <v>1120</v>
      </c>
      <c r="I4607" s="16" t="s">
        <v>6448</v>
      </c>
      <c r="J4607" s="16" t="s">
        <v>6449</v>
      </c>
      <c r="K4607" s="17" t="s">
        <v>63</v>
      </c>
      <c r="L4607" s="18" t="s">
        <v>6153</v>
      </c>
      <c r="M4607" s="195" t="s">
        <v>6428</v>
      </c>
      <c r="N4607" s="16" t="s">
        <v>6429</v>
      </c>
      <c r="O4607" s="17" t="s">
        <v>304</v>
      </c>
      <c r="P4607" s="17" t="s">
        <v>305</v>
      </c>
      <c r="Q4607" s="17" t="s">
        <v>306</v>
      </c>
      <c r="R4607">
        <v>0</v>
      </c>
      <c r="S4607">
        <v>0</v>
      </c>
      <c r="T4607">
        <v>0</v>
      </c>
      <c r="U4607">
        <v>0</v>
      </c>
      <c r="V4607">
        <v>0</v>
      </c>
      <c r="W4607">
        <v>0</v>
      </c>
      <c r="X4607">
        <v>0</v>
      </c>
      <c r="Y4607">
        <v>0</v>
      </c>
      <c r="Z4607">
        <v>0</v>
      </c>
      <c r="AA4607">
        <v>0</v>
      </c>
      <c r="AB4607">
        <v>0</v>
      </c>
      <c r="AC4607">
        <v>0</v>
      </c>
      <c r="AD4607">
        <v>0</v>
      </c>
      <c r="AE4607">
        <v>0</v>
      </c>
      <c r="AF4607">
        <v>0</v>
      </c>
      <c r="AG4607" s="19">
        <v>0</v>
      </c>
      <c r="AH4607">
        <v>0</v>
      </c>
      <c r="AI4607">
        <v>0</v>
      </c>
      <c r="AJ4607">
        <v>0</v>
      </c>
      <c r="AK4607">
        <v>0</v>
      </c>
      <c r="AL4607">
        <v>0</v>
      </c>
      <c r="AM4607">
        <v>0</v>
      </c>
      <c r="AN4607">
        <v>0</v>
      </c>
      <c r="AO4607">
        <v>0</v>
      </c>
      <c r="AP4607">
        <v>0</v>
      </c>
      <c r="AQ4607">
        <v>0</v>
      </c>
      <c r="AR4607">
        <v>0</v>
      </c>
      <c r="AS4607">
        <v>0</v>
      </c>
      <c r="AT4607">
        <v>0</v>
      </c>
      <c r="AU4607">
        <v>0</v>
      </c>
      <c r="AV4607">
        <v>0</v>
      </c>
      <c r="AW4607">
        <v>0</v>
      </c>
      <c r="AX4607">
        <v>0</v>
      </c>
      <c r="AY4607">
        <v>0</v>
      </c>
      <c r="AZ4607">
        <v>0</v>
      </c>
      <c r="BA4607">
        <v>0</v>
      </c>
      <c r="BB4607">
        <v>0</v>
      </c>
      <c r="BC4607">
        <v>0</v>
      </c>
      <c r="BD4607">
        <v>0</v>
      </c>
      <c r="BE4607">
        <v>0</v>
      </c>
      <c r="BF4607">
        <v>0</v>
      </c>
      <c r="BG4607">
        <v>0</v>
      </c>
      <c r="BH4607">
        <v>0</v>
      </c>
      <c r="BI4607">
        <v>0</v>
      </c>
      <c r="BJ4607">
        <v>0</v>
      </c>
      <c r="BK4607">
        <v>0</v>
      </c>
      <c r="BL4607">
        <v>0</v>
      </c>
      <c r="BM4607">
        <v>0</v>
      </c>
      <c r="BN4607">
        <v>0</v>
      </c>
      <c r="BO4607">
        <v>0</v>
      </c>
      <c r="BP4607">
        <v>0</v>
      </c>
      <c r="BQ4607">
        <v>-5000</v>
      </c>
      <c r="BR4607">
        <v>-5000</v>
      </c>
      <c r="BS4607">
        <v>-4000</v>
      </c>
      <c r="BT4607">
        <v>-5000</v>
      </c>
      <c r="BU4607">
        <v>-5000</v>
      </c>
      <c r="BV4607">
        <v>-4000</v>
      </c>
      <c r="BW4607">
        <v>-4000</v>
      </c>
      <c r="BX4607" s="10">
        <v>-5000</v>
      </c>
      <c r="BY4607">
        <v>-4000</v>
      </c>
      <c r="BZ4607">
        <v>-3000</v>
      </c>
      <c r="CA4607">
        <v>-3000</v>
      </c>
      <c r="CB4607">
        <v>-3000</v>
      </c>
      <c r="CC4607">
        <v>-3000</v>
      </c>
      <c r="CD4607">
        <v>-3000</v>
      </c>
      <c r="CE4607">
        <v>-3000</v>
      </c>
    </row>
    <row r="4608" spans="1:83" x14ac:dyDescent="0.35">
      <c r="A4608" s="9" t="str">
        <f t="shared" si="71"/>
        <v>543310.803.20</v>
      </c>
      <c r="B4608" s="52" t="e">
        <f>+IF(MATCH(A4608,List!H$10:H$145,0),"Targeted")</f>
        <v>#N/A</v>
      </c>
      <c r="C4608" s="65"/>
      <c r="D4608" s="151"/>
      <c r="E4608" s="16" t="s">
        <v>1119</v>
      </c>
      <c r="F4608" s="16" t="s">
        <v>1120</v>
      </c>
      <c r="G4608" s="16" t="s">
        <v>298</v>
      </c>
      <c r="H4608" s="16" t="s">
        <v>1120</v>
      </c>
      <c r="I4608" s="16" t="s">
        <v>6450</v>
      </c>
      <c r="J4608" s="16" t="s">
        <v>6451</v>
      </c>
      <c r="K4608" s="17" t="s">
        <v>63</v>
      </c>
      <c r="L4608" s="18" t="s">
        <v>6153</v>
      </c>
      <c r="M4608" s="195" t="s">
        <v>6428</v>
      </c>
      <c r="N4608" s="16" t="s">
        <v>6429</v>
      </c>
      <c r="O4608" s="17" t="s">
        <v>304</v>
      </c>
      <c r="P4608" s="17" t="s">
        <v>305</v>
      </c>
      <c r="Q4608" s="17" t="s">
        <v>306</v>
      </c>
      <c r="R4608">
        <v>0</v>
      </c>
      <c r="S4608">
        <v>0</v>
      </c>
      <c r="T4608">
        <v>0</v>
      </c>
      <c r="U4608">
        <v>0</v>
      </c>
      <c r="V4608">
        <v>0</v>
      </c>
      <c r="W4608">
        <v>0</v>
      </c>
      <c r="X4608">
        <v>0</v>
      </c>
      <c r="Y4608">
        <v>0</v>
      </c>
      <c r="Z4608">
        <v>0</v>
      </c>
      <c r="AA4608">
        <v>0</v>
      </c>
      <c r="AB4608">
        <v>0</v>
      </c>
      <c r="AC4608">
        <v>0</v>
      </c>
      <c r="AD4608">
        <v>0</v>
      </c>
      <c r="AE4608">
        <v>0</v>
      </c>
      <c r="AF4608">
        <v>0</v>
      </c>
      <c r="AG4608" s="19">
        <v>0</v>
      </c>
      <c r="AH4608">
        <v>0</v>
      </c>
      <c r="AI4608">
        <v>0</v>
      </c>
      <c r="AJ4608">
        <v>0</v>
      </c>
      <c r="AK4608">
        <v>0</v>
      </c>
      <c r="AL4608">
        <v>0</v>
      </c>
      <c r="AM4608">
        <v>0</v>
      </c>
      <c r="AN4608">
        <v>0</v>
      </c>
      <c r="AO4608">
        <v>0</v>
      </c>
      <c r="AP4608">
        <v>0</v>
      </c>
      <c r="AQ4608">
        <v>0</v>
      </c>
      <c r="AR4608">
        <v>0</v>
      </c>
      <c r="AS4608">
        <v>0</v>
      </c>
      <c r="AT4608">
        <v>0</v>
      </c>
      <c r="AU4608">
        <v>0</v>
      </c>
      <c r="AV4608">
        <v>0</v>
      </c>
      <c r="AW4608">
        <v>0</v>
      </c>
      <c r="AX4608">
        <v>0</v>
      </c>
      <c r="AY4608">
        <v>0</v>
      </c>
      <c r="AZ4608">
        <v>0</v>
      </c>
      <c r="BA4608">
        <v>0</v>
      </c>
      <c r="BB4608">
        <v>0</v>
      </c>
      <c r="BC4608">
        <v>-6000</v>
      </c>
      <c r="BD4608">
        <v>-8000</v>
      </c>
      <c r="BE4608">
        <v>-10000</v>
      </c>
      <c r="BF4608">
        <v>-3000</v>
      </c>
      <c r="BG4608">
        <v>-9000</v>
      </c>
      <c r="BH4608">
        <v>-4000</v>
      </c>
      <c r="BI4608">
        <v>-4000</v>
      </c>
      <c r="BJ4608">
        <v>-7000</v>
      </c>
      <c r="BK4608">
        <v>-25000</v>
      </c>
      <c r="BL4608">
        <v>-13000</v>
      </c>
      <c r="BM4608">
        <v>-21000</v>
      </c>
      <c r="BN4608">
        <v>-5000</v>
      </c>
      <c r="BO4608">
        <v>-19000</v>
      </c>
      <c r="BP4608">
        <v>-9000</v>
      </c>
      <c r="BQ4608">
        <v>-91000</v>
      </c>
      <c r="BR4608">
        <v>-53000</v>
      </c>
      <c r="BS4608">
        <v>-35000</v>
      </c>
      <c r="BT4608">
        <v>-71000</v>
      </c>
      <c r="BU4608">
        <v>-42000</v>
      </c>
      <c r="BV4608">
        <v>-22000</v>
      </c>
      <c r="BW4608">
        <v>-215000</v>
      </c>
      <c r="BX4608" s="10">
        <v>-88000</v>
      </c>
      <c r="BY4608">
        <v>-63000</v>
      </c>
      <c r="BZ4608">
        <v>-115000</v>
      </c>
      <c r="CA4608">
        <v>-115000</v>
      </c>
      <c r="CB4608">
        <v>-115000</v>
      </c>
      <c r="CC4608">
        <v>-115000</v>
      </c>
      <c r="CD4608">
        <v>-115000</v>
      </c>
      <c r="CE4608">
        <v>-115000</v>
      </c>
    </row>
    <row r="4609" spans="1:83" x14ac:dyDescent="0.35">
      <c r="A4609" s="9" t="str">
        <f t="shared" si="71"/>
        <v>544510.803.20</v>
      </c>
      <c r="B4609" s="52" t="e">
        <f>+IF(MATCH(A4609,List!H$10:H$145,0),"Targeted")</f>
        <v>#N/A</v>
      </c>
      <c r="C4609" s="65"/>
      <c r="D4609" s="151"/>
      <c r="E4609" s="16" t="s">
        <v>1119</v>
      </c>
      <c r="F4609" s="16" t="s">
        <v>1120</v>
      </c>
      <c r="G4609" s="16" t="s">
        <v>298</v>
      </c>
      <c r="H4609" s="16" t="s">
        <v>1120</v>
      </c>
      <c r="I4609" s="16" t="s">
        <v>6452</v>
      </c>
      <c r="J4609" s="16" t="s">
        <v>6453</v>
      </c>
      <c r="K4609" s="17" t="s">
        <v>63</v>
      </c>
      <c r="L4609" s="18" t="s">
        <v>6153</v>
      </c>
      <c r="M4609" s="195" t="s">
        <v>6428</v>
      </c>
      <c r="N4609" s="16" t="s">
        <v>6429</v>
      </c>
      <c r="O4609" s="17" t="s">
        <v>304</v>
      </c>
      <c r="P4609" s="17" t="s">
        <v>305</v>
      </c>
      <c r="Q4609" s="17" t="s">
        <v>306</v>
      </c>
      <c r="R4609">
        <v>0</v>
      </c>
      <c r="S4609">
        <v>0</v>
      </c>
      <c r="T4609">
        <v>0</v>
      </c>
      <c r="U4609">
        <v>0</v>
      </c>
      <c r="V4609">
        <v>0</v>
      </c>
      <c r="W4609">
        <v>0</v>
      </c>
      <c r="X4609">
        <v>0</v>
      </c>
      <c r="Y4609">
        <v>0</v>
      </c>
      <c r="Z4609">
        <v>0</v>
      </c>
      <c r="AA4609">
        <v>0</v>
      </c>
      <c r="AB4609">
        <v>0</v>
      </c>
      <c r="AC4609">
        <v>0</v>
      </c>
      <c r="AD4609">
        <v>0</v>
      </c>
      <c r="AE4609">
        <v>0</v>
      </c>
      <c r="AF4609">
        <v>0</v>
      </c>
      <c r="AG4609" s="19">
        <v>0</v>
      </c>
      <c r="AH4609">
        <v>0</v>
      </c>
      <c r="AI4609">
        <v>0</v>
      </c>
      <c r="AJ4609">
        <v>0</v>
      </c>
      <c r="AK4609">
        <v>0</v>
      </c>
      <c r="AL4609">
        <v>0</v>
      </c>
      <c r="AM4609">
        <v>0</v>
      </c>
      <c r="AN4609">
        <v>0</v>
      </c>
      <c r="AO4609">
        <v>0</v>
      </c>
      <c r="AP4609">
        <v>0</v>
      </c>
      <c r="AQ4609">
        <v>0</v>
      </c>
      <c r="AR4609">
        <v>0</v>
      </c>
      <c r="AS4609">
        <v>0</v>
      </c>
      <c r="AT4609">
        <v>0</v>
      </c>
      <c r="AU4609">
        <v>0</v>
      </c>
      <c r="AV4609">
        <v>0</v>
      </c>
      <c r="AW4609">
        <v>0</v>
      </c>
      <c r="AX4609">
        <v>0</v>
      </c>
      <c r="AY4609">
        <v>0</v>
      </c>
      <c r="AZ4609">
        <v>0</v>
      </c>
      <c r="BA4609">
        <v>0</v>
      </c>
      <c r="BB4609">
        <v>0</v>
      </c>
      <c r="BC4609">
        <v>-2000</v>
      </c>
      <c r="BD4609">
        <v>-13000</v>
      </c>
      <c r="BE4609">
        <v>-16000</v>
      </c>
      <c r="BF4609">
        <v>-32000</v>
      </c>
      <c r="BG4609">
        <v>-35000</v>
      </c>
      <c r="BH4609">
        <v>-42000</v>
      </c>
      <c r="BI4609">
        <v>-37000</v>
      </c>
      <c r="BJ4609">
        <v>-49000</v>
      </c>
      <c r="BK4609">
        <v>-47000</v>
      </c>
      <c r="BL4609">
        <v>-58000</v>
      </c>
      <c r="BM4609">
        <v>-97000</v>
      </c>
      <c r="BN4609">
        <v>-93000</v>
      </c>
      <c r="BO4609">
        <v>-72000</v>
      </c>
      <c r="BP4609">
        <v>-92000</v>
      </c>
      <c r="BQ4609">
        <v>-97000</v>
      </c>
      <c r="BR4609">
        <v>-113000</v>
      </c>
      <c r="BS4609">
        <v>-97000</v>
      </c>
      <c r="BT4609">
        <v>-132000</v>
      </c>
      <c r="BU4609">
        <v>-131000</v>
      </c>
      <c r="BV4609">
        <v>-152000</v>
      </c>
      <c r="BW4609">
        <v>-145000</v>
      </c>
      <c r="BX4609" s="10">
        <v>-200000</v>
      </c>
      <c r="BY4609">
        <v>-135000</v>
      </c>
      <c r="BZ4609">
        <v>-183000</v>
      </c>
      <c r="CA4609">
        <v>-178000</v>
      </c>
      <c r="CB4609">
        <v>-174000</v>
      </c>
      <c r="CC4609">
        <v>-174000</v>
      </c>
      <c r="CD4609">
        <v>-174000</v>
      </c>
      <c r="CE4609">
        <v>-174000</v>
      </c>
    </row>
    <row r="4610" spans="1:83" x14ac:dyDescent="0.35">
      <c r="A4610" s="9" t="str">
        <f t="shared" si="71"/>
        <v>544520.803.20</v>
      </c>
      <c r="B4610" s="52" t="e">
        <f>+IF(MATCH(A4610,List!H$10:H$145,0),"Targeted")</f>
        <v>#N/A</v>
      </c>
      <c r="C4610" s="65"/>
      <c r="D4610" s="151"/>
      <c r="E4610" s="16" t="s">
        <v>1119</v>
      </c>
      <c r="F4610" s="16" t="s">
        <v>1120</v>
      </c>
      <c r="G4610" s="16" t="s">
        <v>298</v>
      </c>
      <c r="H4610" s="16" t="s">
        <v>1120</v>
      </c>
      <c r="I4610" s="16" t="s">
        <v>6454</v>
      </c>
      <c r="J4610" s="16" t="s">
        <v>6455</v>
      </c>
      <c r="K4610" s="17" t="s">
        <v>63</v>
      </c>
      <c r="L4610" s="18" t="s">
        <v>6153</v>
      </c>
      <c r="M4610" s="195" t="s">
        <v>6428</v>
      </c>
      <c r="N4610" s="16" t="s">
        <v>6429</v>
      </c>
      <c r="O4610" s="17" t="s">
        <v>304</v>
      </c>
      <c r="P4610" s="17" t="s">
        <v>305</v>
      </c>
      <c r="Q4610" s="17" t="s">
        <v>306</v>
      </c>
      <c r="R4610">
        <v>0</v>
      </c>
      <c r="S4610">
        <v>0</v>
      </c>
      <c r="T4610">
        <v>0</v>
      </c>
      <c r="U4610">
        <v>0</v>
      </c>
      <c r="V4610">
        <v>0</v>
      </c>
      <c r="W4610">
        <v>0</v>
      </c>
      <c r="X4610">
        <v>0</v>
      </c>
      <c r="Y4610">
        <v>0</v>
      </c>
      <c r="Z4610">
        <v>0</v>
      </c>
      <c r="AA4610">
        <v>0</v>
      </c>
      <c r="AB4610">
        <v>0</v>
      </c>
      <c r="AC4610">
        <v>0</v>
      </c>
      <c r="AD4610">
        <v>0</v>
      </c>
      <c r="AE4610">
        <v>0</v>
      </c>
      <c r="AF4610">
        <v>0</v>
      </c>
      <c r="AG4610" s="19">
        <v>0</v>
      </c>
      <c r="AH4610">
        <v>0</v>
      </c>
      <c r="AI4610">
        <v>0</v>
      </c>
      <c r="AJ4610">
        <v>0</v>
      </c>
      <c r="AK4610">
        <v>0</v>
      </c>
      <c r="AL4610">
        <v>0</v>
      </c>
      <c r="AM4610">
        <v>0</v>
      </c>
      <c r="AN4610">
        <v>0</v>
      </c>
      <c r="AO4610">
        <v>0</v>
      </c>
      <c r="AP4610">
        <v>0</v>
      </c>
      <c r="AQ4610">
        <v>0</v>
      </c>
      <c r="AR4610">
        <v>0</v>
      </c>
      <c r="AS4610">
        <v>0</v>
      </c>
      <c r="AT4610">
        <v>0</v>
      </c>
      <c r="AU4610">
        <v>0</v>
      </c>
      <c r="AV4610">
        <v>0</v>
      </c>
      <c r="AW4610">
        <v>0</v>
      </c>
      <c r="AX4610">
        <v>0</v>
      </c>
      <c r="AY4610">
        <v>0</v>
      </c>
      <c r="AZ4610">
        <v>0</v>
      </c>
      <c r="BA4610">
        <v>0</v>
      </c>
      <c r="BB4610">
        <v>0</v>
      </c>
      <c r="BC4610">
        <v>0</v>
      </c>
      <c r="BD4610">
        <v>0</v>
      </c>
      <c r="BE4610">
        <v>0</v>
      </c>
      <c r="BF4610">
        <v>0</v>
      </c>
      <c r="BG4610">
        <v>0</v>
      </c>
      <c r="BH4610">
        <v>0</v>
      </c>
      <c r="BI4610">
        <v>0</v>
      </c>
      <c r="BJ4610">
        <v>0</v>
      </c>
      <c r="BK4610">
        <v>0</v>
      </c>
      <c r="BL4610">
        <v>0</v>
      </c>
      <c r="BM4610">
        <v>0</v>
      </c>
      <c r="BN4610">
        <v>0</v>
      </c>
      <c r="BO4610">
        <v>0</v>
      </c>
      <c r="BP4610">
        <v>0</v>
      </c>
      <c r="BQ4610">
        <v>0</v>
      </c>
      <c r="BR4610">
        <v>0</v>
      </c>
      <c r="BS4610">
        <v>0</v>
      </c>
      <c r="BT4610">
        <v>-23000</v>
      </c>
      <c r="BU4610">
        <v>-23000</v>
      </c>
      <c r="BV4610">
        <v>-21000</v>
      </c>
      <c r="BW4610">
        <v>-28000</v>
      </c>
      <c r="BX4610" s="10">
        <v>-24000</v>
      </c>
      <c r="BY4610">
        <v>-95000</v>
      </c>
      <c r="BZ4610">
        <v>-20000</v>
      </c>
      <c r="CA4610">
        <v>-29000</v>
      </c>
      <c r="CB4610">
        <v>-29000</v>
      </c>
      <c r="CC4610">
        <v>-29000</v>
      </c>
      <c r="CD4610">
        <v>-29000</v>
      </c>
      <c r="CE4610">
        <v>-29000</v>
      </c>
    </row>
    <row r="4611" spans="1:83" x14ac:dyDescent="0.35">
      <c r="A4611" s="9" t="str">
        <f t="shared" si="71"/>
        <v>581110.803.20</v>
      </c>
      <c r="B4611" s="52" t="e">
        <f>+IF(MATCH(A4611,List!H$10:H$145,0),"Targeted")</f>
        <v>#N/A</v>
      </c>
      <c r="C4611" s="65"/>
      <c r="D4611" s="151"/>
      <c r="E4611" s="16" t="s">
        <v>1119</v>
      </c>
      <c r="F4611" s="16" t="s">
        <v>1120</v>
      </c>
      <c r="G4611" s="16" t="s">
        <v>298</v>
      </c>
      <c r="H4611" s="16" t="s">
        <v>1120</v>
      </c>
      <c r="I4611" s="16" t="s">
        <v>6456</v>
      </c>
      <c r="J4611" s="16" t="s">
        <v>6457</v>
      </c>
      <c r="K4611" s="17" t="s">
        <v>63</v>
      </c>
      <c r="L4611" s="18" t="s">
        <v>6153</v>
      </c>
      <c r="M4611" s="195" t="s">
        <v>6428</v>
      </c>
      <c r="N4611" s="16" t="s">
        <v>6429</v>
      </c>
      <c r="O4611" s="17" t="s">
        <v>304</v>
      </c>
      <c r="P4611" s="17" t="s">
        <v>305</v>
      </c>
      <c r="Q4611" s="17" t="s">
        <v>306</v>
      </c>
      <c r="R4611">
        <v>-330</v>
      </c>
      <c r="S4611">
        <v>-534</v>
      </c>
      <c r="T4611">
        <v>-545</v>
      </c>
      <c r="U4611">
        <v>-972</v>
      </c>
      <c r="V4611">
        <v>-439</v>
      </c>
      <c r="W4611">
        <v>-2638</v>
      </c>
      <c r="X4611">
        <v>-1856</v>
      </c>
      <c r="Y4611">
        <v>-2602</v>
      </c>
      <c r="Z4611">
        <v>-2293</v>
      </c>
      <c r="AA4611">
        <v>-2202</v>
      </c>
      <c r="AB4611">
        <v>-1492</v>
      </c>
      <c r="AC4611">
        <v>-825</v>
      </c>
      <c r="AD4611">
        <v>-1432</v>
      </c>
      <c r="AE4611">
        <v>-2201</v>
      </c>
      <c r="AF4611">
        <v>-2534</v>
      </c>
      <c r="AG4611" s="19">
        <v>0</v>
      </c>
      <c r="AH4611">
        <v>-3263</v>
      </c>
      <c r="AI4611">
        <v>-1404</v>
      </c>
      <c r="AJ4611">
        <v>-2636</v>
      </c>
      <c r="AK4611">
        <v>-2499</v>
      </c>
      <c r="AL4611">
        <v>-4430</v>
      </c>
      <c r="AM4611">
        <v>-6275</v>
      </c>
      <c r="AN4611">
        <v>-94451</v>
      </c>
      <c r="AO4611">
        <v>-4504</v>
      </c>
      <c r="AP4611">
        <v>-2793</v>
      </c>
      <c r="AQ4611">
        <v>-592</v>
      </c>
      <c r="AR4611">
        <v>-2066</v>
      </c>
      <c r="AS4611">
        <v>-3354</v>
      </c>
      <c r="AT4611">
        <v>-3723</v>
      </c>
      <c r="AU4611">
        <v>-3530</v>
      </c>
      <c r="AV4611">
        <v>-2869</v>
      </c>
      <c r="AW4611">
        <v>-2787</v>
      </c>
      <c r="AX4611">
        <v>-3421</v>
      </c>
      <c r="AY4611">
        <v>-5876</v>
      </c>
      <c r="AZ4611">
        <v>-7000</v>
      </c>
      <c r="BA4611">
        <v>0</v>
      </c>
      <c r="BB4611">
        <v>0</v>
      </c>
      <c r="BC4611">
        <v>0</v>
      </c>
      <c r="BD4611">
        <v>0</v>
      </c>
      <c r="BE4611">
        <v>0</v>
      </c>
      <c r="BF4611">
        <v>0</v>
      </c>
      <c r="BG4611">
        <v>0</v>
      </c>
      <c r="BH4611">
        <v>0</v>
      </c>
      <c r="BI4611">
        <v>0</v>
      </c>
      <c r="BJ4611">
        <v>0</v>
      </c>
      <c r="BK4611">
        <v>0</v>
      </c>
      <c r="BL4611">
        <v>0</v>
      </c>
      <c r="BM4611">
        <v>0</v>
      </c>
      <c r="BN4611">
        <v>0</v>
      </c>
      <c r="BO4611">
        <v>0</v>
      </c>
      <c r="BP4611">
        <v>0</v>
      </c>
      <c r="BQ4611">
        <v>0</v>
      </c>
      <c r="BR4611">
        <v>0</v>
      </c>
      <c r="BS4611">
        <v>0</v>
      </c>
      <c r="BT4611">
        <v>0</v>
      </c>
      <c r="BU4611">
        <v>0</v>
      </c>
      <c r="BV4611">
        <v>0</v>
      </c>
      <c r="BW4611">
        <v>0</v>
      </c>
      <c r="BX4611" s="10">
        <v>0</v>
      </c>
      <c r="BY4611">
        <v>0</v>
      </c>
      <c r="BZ4611">
        <v>0</v>
      </c>
      <c r="CA4611">
        <v>0</v>
      </c>
      <c r="CB4611">
        <v>0</v>
      </c>
      <c r="CC4611">
        <v>0</v>
      </c>
      <c r="CD4611">
        <v>0</v>
      </c>
      <c r="CE4611">
        <v>0</v>
      </c>
    </row>
    <row r="4612" spans="1:83" x14ac:dyDescent="0.35">
      <c r="A4612" s="9" t="str">
        <f t="shared" ref="A4612:A4675" si="72">I4612&amp;"."&amp;M4612&amp;"."&amp;K4612</f>
        <v>581111.803.20</v>
      </c>
      <c r="B4612" s="52" t="e">
        <f>+IF(MATCH(A4612,List!H$10:H$145,0),"Targeted")</f>
        <v>#N/A</v>
      </c>
      <c r="C4612" s="65"/>
      <c r="D4612" s="151"/>
      <c r="E4612" s="16" t="s">
        <v>1119</v>
      </c>
      <c r="F4612" s="16" t="s">
        <v>1120</v>
      </c>
      <c r="G4612" s="16" t="s">
        <v>298</v>
      </c>
      <c r="H4612" s="16" t="s">
        <v>1120</v>
      </c>
      <c r="I4612" s="16" t="s">
        <v>6458</v>
      </c>
      <c r="J4612" s="16" t="s">
        <v>6459</v>
      </c>
      <c r="K4612" s="17" t="s">
        <v>63</v>
      </c>
      <c r="L4612" s="18" t="s">
        <v>6153</v>
      </c>
      <c r="M4612" s="195" t="s">
        <v>6428</v>
      </c>
      <c r="N4612" s="16" t="s">
        <v>6429</v>
      </c>
      <c r="O4612" s="17" t="s">
        <v>304</v>
      </c>
      <c r="P4612" s="17" t="s">
        <v>305</v>
      </c>
      <c r="Q4612" s="17" t="s">
        <v>306</v>
      </c>
      <c r="R4612">
        <v>0</v>
      </c>
      <c r="S4612">
        <v>0</v>
      </c>
      <c r="T4612">
        <v>0</v>
      </c>
      <c r="U4612">
        <v>0</v>
      </c>
      <c r="V4612">
        <v>0</v>
      </c>
      <c r="W4612">
        <v>0</v>
      </c>
      <c r="X4612">
        <v>0</v>
      </c>
      <c r="Y4612">
        <v>0</v>
      </c>
      <c r="Z4612">
        <v>0</v>
      </c>
      <c r="AA4612">
        <v>0</v>
      </c>
      <c r="AB4612">
        <v>0</v>
      </c>
      <c r="AC4612">
        <v>0</v>
      </c>
      <c r="AD4612">
        <v>0</v>
      </c>
      <c r="AE4612">
        <v>0</v>
      </c>
      <c r="AF4612">
        <v>0</v>
      </c>
      <c r="AG4612" s="19">
        <v>0</v>
      </c>
      <c r="AH4612">
        <v>0</v>
      </c>
      <c r="AI4612">
        <v>0</v>
      </c>
      <c r="AJ4612">
        <v>0</v>
      </c>
      <c r="AK4612">
        <v>0</v>
      </c>
      <c r="AL4612">
        <v>0</v>
      </c>
      <c r="AM4612">
        <v>0</v>
      </c>
      <c r="AN4612">
        <v>0</v>
      </c>
      <c r="AO4612">
        <v>0</v>
      </c>
      <c r="AP4612">
        <v>0</v>
      </c>
      <c r="AQ4612">
        <v>0</v>
      </c>
      <c r="AR4612">
        <v>0</v>
      </c>
      <c r="AS4612">
        <v>0</v>
      </c>
      <c r="AT4612">
        <v>0</v>
      </c>
      <c r="AU4612">
        <v>0</v>
      </c>
      <c r="AV4612">
        <v>0</v>
      </c>
      <c r="AW4612">
        <v>0</v>
      </c>
      <c r="AX4612">
        <v>-29368</v>
      </c>
      <c r="AY4612">
        <v>6504</v>
      </c>
      <c r="AZ4612">
        <v>0</v>
      </c>
      <c r="BA4612">
        <v>0</v>
      </c>
      <c r="BB4612">
        <v>0</v>
      </c>
      <c r="BC4612">
        <v>0</v>
      </c>
      <c r="BD4612">
        <v>0</v>
      </c>
      <c r="BE4612">
        <v>0</v>
      </c>
      <c r="BF4612">
        <v>0</v>
      </c>
      <c r="BG4612">
        <v>0</v>
      </c>
      <c r="BH4612">
        <v>0</v>
      </c>
      <c r="BI4612">
        <v>0</v>
      </c>
      <c r="BJ4612">
        <v>0</v>
      </c>
      <c r="BK4612">
        <v>0</v>
      </c>
      <c r="BL4612">
        <v>0</v>
      </c>
      <c r="BM4612">
        <v>0</v>
      </c>
      <c r="BN4612">
        <v>0</v>
      </c>
      <c r="BO4612">
        <v>0</v>
      </c>
      <c r="BP4612">
        <v>0</v>
      </c>
      <c r="BQ4612">
        <v>0</v>
      </c>
      <c r="BR4612">
        <v>0</v>
      </c>
      <c r="BS4612">
        <v>0</v>
      </c>
      <c r="BT4612">
        <v>0</v>
      </c>
      <c r="BU4612">
        <v>0</v>
      </c>
      <c r="BV4612">
        <v>0</v>
      </c>
      <c r="BW4612">
        <v>0</v>
      </c>
      <c r="BX4612" s="10">
        <v>0</v>
      </c>
      <c r="BY4612">
        <v>0</v>
      </c>
      <c r="BZ4612">
        <v>0</v>
      </c>
      <c r="CA4612">
        <v>0</v>
      </c>
      <c r="CB4612">
        <v>0</v>
      </c>
      <c r="CC4612">
        <v>0</v>
      </c>
      <c r="CD4612">
        <v>0</v>
      </c>
      <c r="CE4612">
        <v>0</v>
      </c>
    </row>
    <row r="4613" spans="1:83" x14ac:dyDescent="0.35">
      <c r="A4613" s="9" t="str">
        <f t="shared" si="72"/>
        <v>581120.803.20</v>
      </c>
      <c r="B4613" s="52" t="e">
        <f>+IF(MATCH(A4613,List!H$10:H$145,0),"Targeted")</f>
        <v>#N/A</v>
      </c>
      <c r="C4613" s="65"/>
      <c r="D4613" s="151"/>
      <c r="E4613" s="16" t="s">
        <v>1119</v>
      </c>
      <c r="F4613" s="16" t="s">
        <v>1120</v>
      </c>
      <c r="G4613" s="16" t="s">
        <v>298</v>
      </c>
      <c r="H4613" s="16" t="s">
        <v>1120</v>
      </c>
      <c r="I4613" s="16" t="s">
        <v>6460</v>
      </c>
      <c r="J4613" s="16" t="s">
        <v>6461</v>
      </c>
      <c r="K4613" s="17" t="s">
        <v>63</v>
      </c>
      <c r="L4613" s="18" t="s">
        <v>6153</v>
      </c>
      <c r="M4613" s="195" t="s">
        <v>6428</v>
      </c>
      <c r="N4613" s="16" t="s">
        <v>6429</v>
      </c>
      <c r="O4613" s="17" t="s">
        <v>304</v>
      </c>
      <c r="P4613" s="17" t="s">
        <v>305</v>
      </c>
      <c r="Q4613" s="17" t="s">
        <v>306</v>
      </c>
      <c r="R4613">
        <v>0</v>
      </c>
      <c r="S4613">
        <v>0</v>
      </c>
      <c r="T4613">
        <v>0</v>
      </c>
      <c r="U4613">
        <v>0</v>
      </c>
      <c r="V4613">
        <v>0</v>
      </c>
      <c r="W4613">
        <v>0</v>
      </c>
      <c r="X4613">
        <v>0</v>
      </c>
      <c r="Y4613">
        <v>0</v>
      </c>
      <c r="Z4613">
        <v>0</v>
      </c>
      <c r="AA4613">
        <v>0</v>
      </c>
      <c r="AB4613">
        <v>0</v>
      </c>
      <c r="AC4613">
        <v>0</v>
      </c>
      <c r="AD4613">
        <v>0</v>
      </c>
      <c r="AE4613">
        <v>0</v>
      </c>
      <c r="AF4613">
        <v>0</v>
      </c>
      <c r="AG4613" s="19">
        <v>0</v>
      </c>
      <c r="AH4613">
        <v>0</v>
      </c>
      <c r="AI4613">
        <v>0</v>
      </c>
      <c r="AJ4613">
        <v>0</v>
      </c>
      <c r="AK4613">
        <v>0</v>
      </c>
      <c r="AL4613">
        <v>0</v>
      </c>
      <c r="AM4613">
        <v>0</v>
      </c>
      <c r="AN4613">
        <v>0</v>
      </c>
      <c r="AO4613">
        <v>-36332</v>
      </c>
      <c r="AP4613">
        <v>-15433</v>
      </c>
      <c r="AQ4613">
        <v>0</v>
      </c>
      <c r="AR4613">
        <v>-20</v>
      </c>
      <c r="AS4613">
        <v>-59281</v>
      </c>
      <c r="AT4613">
        <v>-1988</v>
      </c>
      <c r="AU4613">
        <v>664</v>
      </c>
      <c r="AV4613">
        <v>1663</v>
      </c>
      <c r="AW4613">
        <v>0</v>
      </c>
      <c r="AX4613">
        <v>0</v>
      </c>
      <c r="AY4613">
        <v>0</v>
      </c>
      <c r="AZ4613">
        <v>0</v>
      </c>
      <c r="BA4613">
        <v>0</v>
      </c>
      <c r="BB4613">
        <v>0</v>
      </c>
      <c r="BC4613">
        <v>0</v>
      </c>
      <c r="BD4613">
        <v>0</v>
      </c>
      <c r="BE4613">
        <v>0</v>
      </c>
      <c r="BF4613">
        <v>0</v>
      </c>
      <c r="BG4613">
        <v>0</v>
      </c>
      <c r="BH4613">
        <v>0</v>
      </c>
      <c r="BI4613">
        <v>0</v>
      </c>
      <c r="BJ4613">
        <v>0</v>
      </c>
      <c r="BK4613">
        <v>0</v>
      </c>
      <c r="BL4613">
        <v>0</v>
      </c>
      <c r="BM4613">
        <v>0</v>
      </c>
      <c r="BN4613">
        <v>0</v>
      </c>
      <c r="BO4613">
        <v>0</v>
      </c>
      <c r="BP4613">
        <v>0</v>
      </c>
      <c r="BQ4613">
        <v>0</v>
      </c>
      <c r="BR4613">
        <v>0</v>
      </c>
      <c r="BS4613">
        <v>0</v>
      </c>
      <c r="BT4613">
        <v>0</v>
      </c>
      <c r="BU4613">
        <v>0</v>
      </c>
      <c r="BV4613">
        <v>0</v>
      </c>
      <c r="BW4613">
        <v>0</v>
      </c>
      <c r="BX4613" s="10">
        <v>0</v>
      </c>
      <c r="BY4613">
        <v>0</v>
      </c>
      <c r="BZ4613">
        <v>0</v>
      </c>
      <c r="CA4613">
        <v>0</v>
      </c>
      <c r="CB4613">
        <v>0</v>
      </c>
      <c r="CC4613">
        <v>0</v>
      </c>
      <c r="CD4613">
        <v>0</v>
      </c>
      <c r="CE4613">
        <v>0</v>
      </c>
    </row>
    <row r="4614" spans="1:83" x14ac:dyDescent="0.35">
      <c r="A4614" s="9" t="str">
        <f t="shared" si="72"/>
        <v>581130.803.20</v>
      </c>
      <c r="B4614" s="52" t="e">
        <f>+IF(MATCH(A4614,List!H$10:H$145,0),"Targeted")</f>
        <v>#N/A</v>
      </c>
      <c r="C4614" s="65"/>
      <c r="D4614" s="151"/>
      <c r="E4614" s="16" t="s">
        <v>1119</v>
      </c>
      <c r="F4614" s="16" t="s">
        <v>1120</v>
      </c>
      <c r="G4614" s="16" t="s">
        <v>298</v>
      </c>
      <c r="H4614" s="16" t="s">
        <v>1120</v>
      </c>
      <c r="I4614" s="16" t="s">
        <v>6462</v>
      </c>
      <c r="J4614" s="16" t="s">
        <v>6463</v>
      </c>
      <c r="K4614" s="17" t="s">
        <v>63</v>
      </c>
      <c r="L4614" s="18" t="s">
        <v>6153</v>
      </c>
      <c r="M4614" s="195" t="s">
        <v>6428</v>
      </c>
      <c r="N4614" s="16" t="s">
        <v>6429</v>
      </c>
      <c r="O4614" s="17" t="s">
        <v>304</v>
      </c>
      <c r="P4614" s="17" t="s">
        <v>305</v>
      </c>
      <c r="Q4614" s="17" t="s">
        <v>306</v>
      </c>
      <c r="R4614">
        <v>0</v>
      </c>
      <c r="S4614">
        <v>0</v>
      </c>
      <c r="T4614">
        <v>0</v>
      </c>
      <c r="U4614">
        <v>0</v>
      </c>
      <c r="V4614">
        <v>0</v>
      </c>
      <c r="W4614">
        <v>0</v>
      </c>
      <c r="X4614">
        <v>0</v>
      </c>
      <c r="Y4614">
        <v>0</v>
      </c>
      <c r="Z4614">
        <v>0</v>
      </c>
      <c r="AA4614">
        <v>0</v>
      </c>
      <c r="AB4614">
        <v>0</v>
      </c>
      <c r="AC4614">
        <v>0</v>
      </c>
      <c r="AD4614">
        <v>0</v>
      </c>
      <c r="AE4614">
        <v>0</v>
      </c>
      <c r="AF4614">
        <v>0</v>
      </c>
      <c r="AG4614" s="19">
        <v>0</v>
      </c>
      <c r="AH4614">
        <v>0</v>
      </c>
      <c r="AI4614">
        <v>0</v>
      </c>
      <c r="AJ4614">
        <v>0</v>
      </c>
      <c r="AK4614">
        <v>0</v>
      </c>
      <c r="AL4614">
        <v>0</v>
      </c>
      <c r="AM4614">
        <v>0</v>
      </c>
      <c r="AN4614">
        <v>0</v>
      </c>
      <c r="AO4614">
        <v>0</v>
      </c>
      <c r="AP4614">
        <v>0</v>
      </c>
      <c r="AQ4614">
        <v>-140924</v>
      </c>
      <c r="AR4614">
        <v>-32890</v>
      </c>
      <c r="AS4614">
        <v>4056</v>
      </c>
      <c r="AT4614">
        <v>-85</v>
      </c>
      <c r="AU4614">
        <v>457</v>
      </c>
      <c r="AV4614">
        <v>366</v>
      </c>
      <c r="AW4614">
        <v>0</v>
      </c>
      <c r="AX4614">
        <v>0</v>
      </c>
      <c r="AY4614">
        <v>0</v>
      </c>
      <c r="AZ4614">
        <v>0</v>
      </c>
      <c r="BA4614">
        <v>0</v>
      </c>
      <c r="BB4614">
        <v>0</v>
      </c>
      <c r="BC4614">
        <v>0</v>
      </c>
      <c r="BD4614">
        <v>0</v>
      </c>
      <c r="BE4614">
        <v>0</v>
      </c>
      <c r="BF4614">
        <v>0</v>
      </c>
      <c r="BG4614">
        <v>0</v>
      </c>
      <c r="BH4614">
        <v>0</v>
      </c>
      <c r="BI4614">
        <v>0</v>
      </c>
      <c r="BJ4614">
        <v>0</v>
      </c>
      <c r="BK4614">
        <v>0</v>
      </c>
      <c r="BL4614">
        <v>0</v>
      </c>
      <c r="BM4614">
        <v>0</v>
      </c>
      <c r="BN4614">
        <v>0</v>
      </c>
      <c r="BO4614">
        <v>0</v>
      </c>
      <c r="BP4614">
        <v>0</v>
      </c>
      <c r="BQ4614">
        <v>0</v>
      </c>
      <c r="BR4614">
        <v>0</v>
      </c>
      <c r="BS4614">
        <v>0</v>
      </c>
      <c r="BT4614">
        <v>0</v>
      </c>
      <c r="BU4614">
        <v>0</v>
      </c>
      <c r="BV4614">
        <v>0</v>
      </c>
      <c r="BW4614">
        <v>0</v>
      </c>
      <c r="BX4614" s="10">
        <v>0</v>
      </c>
      <c r="BY4614">
        <v>0</v>
      </c>
      <c r="BZ4614">
        <v>0</v>
      </c>
      <c r="CA4614">
        <v>0</v>
      </c>
      <c r="CB4614">
        <v>0</v>
      </c>
      <c r="CC4614">
        <v>0</v>
      </c>
      <c r="CD4614">
        <v>0</v>
      </c>
      <c r="CE4614">
        <v>0</v>
      </c>
    </row>
    <row r="4615" spans="1:83" x14ac:dyDescent="0.35">
      <c r="A4615" s="9" t="str">
        <f t="shared" si="72"/>
        <v>581140.803.20</v>
      </c>
      <c r="B4615" s="52" t="e">
        <f>+IF(MATCH(A4615,List!H$10:H$145,0),"Targeted")</f>
        <v>#N/A</v>
      </c>
      <c r="C4615" s="65"/>
      <c r="D4615" s="151"/>
      <c r="E4615" s="16" t="s">
        <v>1119</v>
      </c>
      <c r="F4615" s="16" t="s">
        <v>1120</v>
      </c>
      <c r="G4615" s="16" t="s">
        <v>298</v>
      </c>
      <c r="H4615" s="16" t="s">
        <v>1120</v>
      </c>
      <c r="I4615" s="16" t="s">
        <v>6464</v>
      </c>
      <c r="J4615" s="16" t="s">
        <v>6465</v>
      </c>
      <c r="K4615" s="17" t="s">
        <v>63</v>
      </c>
      <c r="L4615" s="18" t="s">
        <v>6153</v>
      </c>
      <c r="M4615" s="195" t="s">
        <v>6428</v>
      </c>
      <c r="N4615" s="16" t="s">
        <v>6429</v>
      </c>
      <c r="O4615" s="17" t="s">
        <v>304</v>
      </c>
      <c r="P4615" s="17" t="s">
        <v>305</v>
      </c>
      <c r="Q4615" s="17" t="s">
        <v>306</v>
      </c>
      <c r="R4615">
        <v>0</v>
      </c>
      <c r="S4615">
        <v>0</v>
      </c>
      <c r="T4615">
        <v>0</v>
      </c>
      <c r="U4615">
        <v>0</v>
      </c>
      <c r="V4615">
        <v>0</v>
      </c>
      <c r="W4615">
        <v>0</v>
      </c>
      <c r="X4615">
        <v>0</v>
      </c>
      <c r="Y4615">
        <v>0</v>
      </c>
      <c r="Z4615">
        <v>0</v>
      </c>
      <c r="AA4615">
        <v>0</v>
      </c>
      <c r="AB4615">
        <v>0</v>
      </c>
      <c r="AC4615">
        <v>0</v>
      </c>
      <c r="AD4615">
        <v>0</v>
      </c>
      <c r="AE4615">
        <v>0</v>
      </c>
      <c r="AF4615">
        <v>0</v>
      </c>
      <c r="AG4615" s="19">
        <v>0</v>
      </c>
      <c r="AH4615">
        <v>0</v>
      </c>
      <c r="AI4615">
        <v>0</v>
      </c>
      <c r="AJ4615">
        <v>0</v>
      </c>
      <c r="AK4615">
        <v>0</v>
      </c>
      <c r="AL4615">
        <v>0</v>
      </c>
      <c r="AM4615">
        <v>0</v>
      </c>
      <c r="AN4615">
        <v>0</v>
      </c>
      <c r="AO4615">
        <v>0</v>
      </c>
      <c r="AP4615">
        <v>0</v>
      </c>
      <c r="AQ4615">
        <v>0</v>
      </c>
      <c r="AR4615">
        <v>0</v>
      </c>
      <c r="AS4615">
        <v>0</v>
      </c>
      <c r="AT4615">
        <v>0</v>
      </c>
      <c r="AU4615">
        <v>0</v>
      </c>
      <c r="AV4615">
        <v>-40533</v>
      </c>
      <c r="AW4615">
        <v>9493</v>
      </c>
      <c r="AX4615">
        <v>0</v>
      </c>
      <c r="AY4615">
        <v>0</v>
      </c>
      <c r="AZ4615">
        <v>0</v>
      </c>
      <c r="BA4615">
        <v>0</v>
      </c>
      <c r="BB4615">
        <v>0</v>
      </c>
      <c r="BC4615">
        <v>0</v>
      </c>
      <c r="BD4615">
        <v>0</v>
      </c>
      <c r="BE4615">
        <v>0</v>
      </c>
      <c r="BF4615">
        <v>0</v>
      </c>
      <c r="BG4615">
        <v>0</v>
      </c>
      <c r="BH4615">
        <v>0</v>
      </c>
      <c r="BI4615">
        <v>0</v>
      </c>
      <c r="BJ4615">
        <v>0</v>
      </c>
      <c r="BK4615">
        <v>0</v>
      </c>
      <c r="BL4615">
        <v>0</v>
      </c>
      <c r="BM4615">
        <v>0</v>
      </c>
      <c r="BN4615">
        <v>0</v>
      </c>
      <c r="BO4615">
        <v>0</v>
      </c>
      <c r="BP4615">
        <v>0</v>
      </c>
      <c r="BQ4615">
        <v>0</v>
      </c>
      <c r="BR4615">
        <v>0</v>
      </c>
      <c r="BS4615">
        <v>0</v>
      </c>
      <c r="BT4615">
        <v>0</v>
      </c>
      <c r="BU4615">
        <v>0</v>
      </c>
      <c r="BV4615">
        <v>0</v>
      </c>
      <c r="BW4615">
        <v>0</v>
      </c>
      <c r="BX4615" s="10">
        <v>0</v>
      </c>
      <c r="BY4615">
        <v>0</v>
      </c>
      <c r="BZ4615">
        <v>0</v>
      </c>
      <c r="CA4615">
        <v>0</v>
      </c>
      <c r="CB4615">
        <v>0</v>
      </c>
      <c r="CC4615">
        <v>0</v>
      </c>
      <c r="CD4615">
        <v>0</v>
      </c>
      <c r="CE4615">
        <v>0</v>
      </c>
    </row>
    <row r="4616" spans="1:83" x14ac:dyDescent="0.35">
      <c r="A4616" s="9" t="str">
        <f t="shared" si="72"/>
        <v>581150.803.20</v>
      </c>
      <c r="B4616" s="52" t="e">
        <f>+IF(MATCH(A4616,List!H$10:H$145,0),"Targeted")</f>
        <v>#N/A</v>
      </c>
      <c r="C4616" s="65"/>
      <c r="D4616" s="151"/>
      <c r="E4616" s="16" t="s">
        <v>1119</v>
      </c>
      <c r="F4616" s="16" t="s">
        <v>1120</v>
      </c>
      <c r="G4616" s="16" t="s">
        <v>298</v>
      </c>
      <c r="H4616" s="16" t="s">
        <v>1120</v>
      </c>
      <c r="I4616" s="16" t="s">
        <v>6466</v>
      </c>
      <c r="J4616" s="16" t="s">
        <v>6467</v>
      </c>
      <c r="K4616" s="17" t="s">
        <v>63</v>
      </c>
      <c r="L4616" s="18" t="s">
        <v>6153</v>
      </c>
      <c r="M4616" s="195" t="s">
        <v>6428</v>
      </c>
      <c r="N4616" s="16" t="s">
        <v>6429</v>
      </c>
      <c r="O4616" s="17" t="s">
        <v>304</v>
      </c>
      <c r="P4616" s="17" t="s">
        <v>305</v>
      </c>
      <c r="Q4616" s="17" t="s">
        <v>306</v>
      </c>
      <c r="R4616">
        <v>0</v>
      </c>
      <c r="S4616">
        <v>0</v>
      </c>
      <c r="T4616">
        <v>0</v>
      </c>
      <c r="U4616">
        <v>0</v>
      </c>
      <c r="V4616">
        <v>0</v>
      </c>
      <c r="W4616">
        <v>0</v>
      </c>
      <c r="X4616">
        <v>0</v>
      </c>
      <c r="Y4616">
        <v>0</v>
      </c>
      <c r="Z4616">
        <v>0</v>
      </c>
      <c r="AA4616">
        <v>0</v>
      </c>
      <c r="AB4616">
        <v>0</v>
      </c>
      <c r="AC4616">
        <v>0</v>
      </c>
      <c r="AD4616">
        <v>0</v>
      </c>
      <c r="AE4616">
        <v>0</v>
      </c>
      <c r="AF4616">
        <v>0</v>
      </c>
      <c r="AG4616" s="19">
        <v>0</v>
      </c>
      <c r="AH4616">
        <v>0</v>
      </c>
      <c r="AI4616">
        <v>0</v>
      </c>
      <c r="AJ4616">
        <v>0</v>
      </c>
      <c r="AK4616">
        <v>0</v>
      </c>
      <c r="AL4616">
        <v>0</v>
      </c>
      <c r="AM4616">
        <v>0</v>
      </c>
      <c r="AN4616">
        <v>0</v>
      </c>
      <c r="AO4616">
        <v>0</v>
      </c>
      <c r="AP4616">
        <v>0</v>
      </c>
      <c r="AQ4616">
        <v>0</v>
      </c>
      <c r="AR4616">
        <v>0</v>
      </c>
      <c r="AS4616">
        <v>0</v>
      </c>
      <c r="AT4616">
        <v>0</v>
      </c>
      <c r="AU4616">
        <v>0</v>
      </c>
      <c r="AV4616">
        <v>-11462</v>
      </c>
      <c r="AW4616">
        <v>1484</v>
      </c>
      <c r="AX4616">
        <v>0</v>
      </c>
      <c r="AY4616">
        <v>0</v>
      </c>
      <c r="AZ4616">
        <v>0</v>
      </c>
      <c r="BA4616">
        <v>0</v>
      </c>
      <c r="BB4616">
        <v>0</v>
      </c>
      <c r="BC4616">
        <v>0</v>
      </c>
      <c r="BD4616">
        <v>0</v>
      </c>
      <c r="BE4616">
        <v>0</v>
      </c>
      <c r="BF4616">
        <v>0</v>
      </c>
      <c r="BG4616">
        <v>0</v>
      </c>
      <c r="BH4616">
        <v>0</v>
      </c>
      <c r="BI4616">
        <v>0</v>
      </c>
      <c r="BJ4616">
        <v>0</v>
      </c>
      <c r="BK4616">
        <v>0</v>
      </c>
      <c r="BL4616">
        <v>0</v>
      </c>
      <c r="BM4616">
        <v>0</v>
      </c>
      <c r="BN4616">
        <v>0</v>
      </c>
      <c r="BO4616">
        <v>0</v>
      </c>
      <c r="BP4616">
        <v>0</v>
      </c>
      <c r="BQ4616">
        <v>0</v>
      </c>
      <c r="BR4616">
        <v>0</v>
      </c>
      <c r="BS4616">
        <v>0</v>
      </c>
      <c r="BT4616">
        <v>0</v>
      </c>
      <c r="BU4616">
        <v>0</v>
      </c>
      <c r="BV4616">
        <v>0</v>
      </c>
      <c r="BW4616">
        <v>0</v>
      </c>
      <c r="BX4616" s="10">
        <v>0</v>
      </c>
      <c r="BY4616">
        <v>0</v>
      </c>
      <c r="BZ4616">
        <v>0</v>
      </c>
      <c r="CA4616">
        <v>0</v>
      </c>
      <c r="CB4616">
        <v>0</v>
      </c>
      <c r="CC4616">
        <v>0</v>
      </c>
      <c r="CD4616">
        <v>0</v>
      </c>
      <c r="CE4616">
        <v>0</v>
      </c>
    </row>
    <row r="4617" spans="1:83" x14ac:dyDescent="0.35">
      <c r="A4617" s="9" t="str">
        <f t="shared" si="72"/>
        <v>581160.803.20</v>
      </c>
      <c r="B4617" s="52" t="e">
        <f>+IF(MATCH(A4617,List!H$10:H$145,0),"Targeted")</f>
        <v>#N/A</v>
      </c>
      <c r="C4617" s="65"/>
      <c r="D4617" s="151"/>
      <c r="E4617" s="16" t="s">
        <v>1119</v>
      </c>
      <c r="F4617" s="16" t="s">
        <v>1120</v>
      </c>
      <c r="G4617" s="16" t="s">
        <v>298</v>
      </c>
      <c r="H4617" s="16" t="s">
        <v>1120</v>
      </c>
      <c r="I4617" s="16" t="s">
        <v>6468</v>
      </c>
      <c r="J4617" s="16" t="s">
        <v>6469</v>
      </c>
      <c r="K4617" s="17" t="s">
        <v>63</v>
      </c>
      <c r="L4617" s="18" t="s">
        <v>6153</v>
      </c>
      <c r="M4617" s="195" t="s">
        <v>6428</v>
      </c>
      <c r="N4617" s="16" t="s">
        <v>6429</v>
      </c>
      <c r="O4617" s="17" t="s">
        <v>304</v>
      </c>
      <c r="P4617" s="17" t="s">
        <v>305</v>
      </c>
      <c r="Q4617" s="17" t="s">
        <v>306</v>
      </c>
      <c r="R4617">
        <v>0</v>
      </c>
      <c r="S4617">
        <v>0</v>
      </c>
      <c r="T4617">
        <v>0</v>
      </c>
      <c r="U4617">
        <v>0</v>
      </c>
      <c r="V4617">
        <v>0</v>
      </c>
      <c r="W4617">
        <v>0</v>
      </c>
      <c r="X4617">
        <v>0</v>
      </c>
      <c r="Y4617">
        <v>0</v>
      </c>
      <c r="Z4617">
        <v>0</v>
      </c>
      <c r="AA4617">
        <v>0</v>
      </c>
      <c r="AB4617">
        <v>0</v>
      </c>
      <c r="AC4617">
        <v>0</v>
      </c>
      <c r="AD4617">
        <v>0</v>
      </c>
      <c r="AE4617">
        <v>0</v>
      </c>
      <c r="AF4617">
        <v>0</v>
      </c>
      <c r="AG4617" s="19">
        <v>0</v>
      </c>
      <c r="AH4617">
        <v>0</v>
      </c>
      <c r="AI4617">
        <v>0</v>
      </c>
      <c r="AJ4617">
        <v>0</v>
      </c>
      <c r="AK4617">
        <v>0</v>
      </c>
      <c r="AL4617">
        <v>0</v>
      </c>
      <c r="AM4617">
        <v>0</v>
      </c>
      <c r="AN4617">
        <v>0</v>
      </c>
      <c r="AO4617">
        <v>0</v>
      </c>
      <c r="AP4617">
        <v>0</v>
      </c>
      <c r="AQ4617">
        <v>0</v>
      </c>
      <c r="AR4617">
        <v>0</v>
      </c>
      <c r="AS4617">
        <v>0</v>
      </c>
      <c r="AT4617">
        <v>0</v>
      </c>
      <c r="AU4617">
        <v>0</v>
      </c>
      <c r="AV4617">
        <v>-19884</v>
      </c>
      <c r="AW4617">
        <v>5536</v>
      </c>
      <c r="AX4617">
        <v>0</v>
      </c>
      <c r="AY4617">
        <v>0</v>
      </c>
      <c r="AZ4617">
        <v>0</v>
      </c>
      <c r="BA4617">
        <v>0</v>
      </c>
      <c r="BB4617">
        <v>0</v>
      </c>
      <c r="BC4617">
        <v>0</v>
      </c>
      <c r="BD4617">
        <v>0</v>
      </c>
      <c r="BE4617">
        <v>0</v>
      </c>
      <c r="BF4617">
        <v>0</v>
      </c>
      <c r="BG4617">
        <v>0</v>
      </c>
      <c r="BH4617">
        <v>0</v>
      </c>
      <c r="BI4617">
        <v>0</v>
      </c>
      <c r="BJ4617">
        <v>0</v>
      </c>
      <c r="BK4617">
        <v>0</v>
      </c>
      <c r="BL4617">
        <v>0</v>
      </c>
      <c r="BM4617">
        <v>0</v>
      </c>
      <c r="BN4617">
        <v>0</v>
      </c>
      <c r="BO4617">
        <v>0</v>
      </c>
      <c r="BP4617">
        <v>0</v>
      </c>
      <c r="BQ4617">
        <v>0</v>
      </c>
      <c r="BR4617">
        <v>0</v>
      </c>
      <c r="BS4617">
        <v>0</v>
      </c>
      <c r="BT4617">
        <v>0</v>
      </c>
      <c r="BU4617">
        <v>0</v>
      </c>
      <c r="BV4617">
        <v>0</v>
      </c>
      <c r="BW4617">
        <v>0</v>
      </c>
      <c r="BX4617" s="10">
        <v>0</v>
      </c>
      <c r="BY4617">
        <v>0</v>
      </c>
      <c r="BZ4617">
        <v>0</v>
      </c>
      <c r="CA4617">
        <v>0</v>
      </c>
      <c r="CB4617">
        <v>0</v>
      </c>
      <c r="CC4617">
        <v>0</v>
      </c>
      <c r="CD4617">
        <v>0</v>
      </c>
      <c r="CE4617">
        <v>0</v>
      </c>
    </row>
    <row r="4618" spans="1:83" x14ac:dyDescent="0.35">
      <c r="A4618" s="9" t="str">
        <f t="shared" si="72"/>
        <v>581170.803.20</v>
      </c>
      <c r="B4618" s="52" t="e">
        <f>+IF(MATCH(A4618,List!H$10:H$145,0),"Targeted")</f>
        <v>#N/A</v>
      </c>
      <c r="C4618" s="65"/>
      <c r="D4618" s="151"/>
      <c r="E4618" s="16" t="s">
        <v>1119</v>
      </c>
      <c r="F4618" s="16" t="s">
        <v>1120</v>
      </c>
      <c r="G4618" s="16" t="s">
        <v>298</v>
      </c>
      <c r="H4618" s="16" t="s">
        <v>1120</v>
      </c>
      <c r="I4618" s="16" t="s">
        <v>6470</v>
      </c>
      <c r="J4618" s="16" t="s">
        <v>6471</v>
      </c>
      <c r="K4618" s="17" t="s">
        <v>63</v>
      </c>
      <c r="L4618" s="18" t="s">
        <v>6153</v>
      </c>
      <c r="M4618" s="195" t="s">
        <v>6428</v>
      </c>
      <c r="N4618" s="16" t="s">
        <v>6429</v>
      </c>
      <c r="O4618" s="17" t="s">
        <v>304</v>
      </c>
      <c r="P4618" s="17" t="s">
        <v>305</v>
      </c>
      <c r="Q4618" s="17" t="s">
        <v>306</v>
      </c>
      <c r="R4618">
        <v>0</v>
      </c>
      <c r="S4618">
        <v>0</v>
      </c>
      <c r="T4618">
        <v>0</v>
      </c>
      <c r="U4618">
        <v>0</v>
      </c>
      <c r="V4618">
        <v>0</v>
      </c>
      <c r="W4618">
        <v>0</v>
      </c>
      <c r="X4618">
        <v>0</v>
      </c>
      <c r="Y4618">
        <v>0</v>
      </c>
      <c r="Z4618">
        <v>0</v>
      </c>
      <c r="AA4618">
        <v>0</v>
      </c>
      <c r="AB4618">
        <v>0</v>
      </c>
      <c r="AC4618">
        <v>0</v>
      </c>
      <c r="AD4618">
        <v>0</v>
      </c>
      <c r="AE4618">
        <v>0</v>
      </c>
      <c r="AF4618">
        <v>0</v>
      </c>
      <c r="AG4618" s="19">
        <v>0</v>
      </c>
      <c r="AH4618">
        <v>0</v>
      </c>
      <c r="AI4618">
        <v>0</v>
      </c>
      <c r="AJ4618">
        <v>0</v>
      </c>
      <c r="AK4618">
        <v>0</v>
      </c>
      <c r="AL4618">
        <v>0</v>
      </c>
      <c r="AM4618">
        <v>0</v>
      </c>
      <c r="AN4618">
        <v>0</v>
      </c>
      <c r="AO4618">
        <v>0</v>
      </c>
      <c r="AP4618">
        <v>0</v>
      </c>
      <c r="AQ4618">
        <v>0</v>
      </c>
      <c r="AR4618">
        <v>0</v>
      </c>
      <c r="AS4618">
        <v>0</v>
      </c>
      <c r="AT4618">
        <v>0</v>
      </c>
      <c r="AU4618">
        <v>0</v>
      </c>
      <c r="AV4618">
        <v>0</v>
      </c>
      <c r="AW4618">
        <v>-41203</v>
      </c>
      <c r="AX4618">
        <v>-68</v>
      </c>
      <c r="AY4618">
        <v>0</v>
      </c>
      <c r="AZ4618">
        <v>0</v>
      </c>
      <c r="BA4618">
        <v>0</v>
      </c>
      <c r="BB4618">
        <v>0</v>
      </c>
      <c r="BC4618">
        <v>0</v>
      </c>
      <c r="BD4618">
        <v>0</v>
      </c>
      <c r="BE4618">
        <v>0</v>
      </c>
      <c r="BF4618">
        <v>0</v>
      </c>
      <c r="BG4618">
        <v>0</v>
      </c>
      <c r="BH4618">
        <v>0</v>
      </c>
      <c r="BI4618">
        <v>0</v>
      </c>
      <c r="BJ4618">
        <v>0</v>
      </c>
      <c r="BK4618">
        <v>0</v>
      </c>
      <c r="BL4618">
        <v>0</v>
      </c>
      <c r="BM4618">
        <v>0</v>
      </c>
      <c r="BN4618">
        <v>0</v>
      </c>
      <c r="BO4618">
        <v>0</v>
      </c>
      <c r="BP4618">
        <v>0</v>
      </c>
      <c r="BQ4618">
        <v>0</v>
      </c>
      <c r="BR4618">
        <v>0</v>
      </c>
      <c r="BS4618">
        <v>0</v>
      </c>
      <c r="BT4618">
        <v>0</v>
      </c>
      <c r="BU4618">
        <v>0</v>
      </c>
      <c r="BV4618">
        <v>0</v>
      </c>
      <c r="BW4618">
        <v>0</v>
      </c>
      <c r="BX4618" s="10">
        <v>0</v>
      </c>
      <c r="BY4618">
        <v>0</v>
      </c>
      <c r="BZ4618">
        <v>0</v>
      </c>
      <c r="CA4618">
        <v>0</v>
      </c>
      <c r="CB4618">
        <v>0</v>
      </c>
      <c r="CC4618">
        <v>0</v>
      </c>
      <c r="CD4618">
        <v>0</v>
      </c>
      <c r="CE4618">
        <v>0</v>
      </c>
    </row>
    <row r="4619" spans="1:83" x14ac:dyDescent="0.35">
      <c r="A4619" s="9" t="str">
        <f t="shared" si="72"/>
        <v>581180.803.20</v>
      </c>
      <c r="B4619" s="52" t="e">
        <f>+IF(MATCH(A4619,List!H$10:H$145,0),"Targeted")</f>
        <v>#N/A</v>
      </c>
      <c r="C4619" s="65"/>
      <c r="D4619" s="151"/>
      <c r="E4619" s="16" t="s">
        <v>1119</v>
      </c>
      <c r="F4619" s="16" t="s">
        <v>1120</v>
      </c>
      <c r="G4619" s="16" t="s">
        <v>298</v>
      </c>
      <c r="H4619" s="16" t="s">
        <v>1120</v>
      </c>
      <c r="I4619" s="16" t="s">
        <v>6472</v>
      </c>
      <c r="J4619" s="16" t="s">
        <v>6473</v>
      </c>
      <c r="K4619" s="17" t="s">
        <v>63</v>
      </c>
      <c r="L4619" s="18" t="s">
        <v>6153</v>
      </c>
      <c r="M4619" s="195" t="s">
        <v>6428</v>
      </c>
      <c r="N4619" s="16" t="s">
        <v>6429</v>
      </c>
      <c r="O4619" s="17" t="s">
        <v>304</v>
      </c>
      <c r="P4619" s="17" t="s">
        <v>305</v>
      </c>
      <c r="Q4619" s="17" t="s">
        <v>306</v>
      </c>
      <c r="R4619">
        <v>0</v>
      </c>
      <c r="S4619">
        <v>0</v>
      </c>
      <c r="T4619">
        <v>0</v>
      </c>
      <c r="U4619">
        <v>0</v>
      </c>
      <c r="V4619">
        <v>0</v>
      </c>
      <c r="W4619">
        <v>0</v>
      </c>
      <c r="X4619">
        <v>0</v>
      </c>
      <c r="Y4619">
        <v>0</v>
      </c>
      <c r="Z4619">
        <v>0</v>
      </c>
      <c r="AA4619">
        <v>0</v>
      </c>
      <c r="AB4619">
        <v>0</v>
      </c>
      <c r="AC4619">
        <v>0</v>
      </c>
      <c r="AD4619">
        <v>0</v>
      </c>
      <c r="AE4619">
        <v>0</v>
      </c>
      <c r="AF4619">
        <v>0</v>
      </c>
      <c r="AG4619" s="19">
        <v>0</v>
      </c>
      <c r="AH4619">
        <v>0</v>
      </c>
      <c r="AI4619">
        <v>0</v>
      </c>
      <c r="AJ4619">
        <v>0</v>
      </c>
      <c r="AK4619">
        <v>0</v>
      </c>
      <c r="AL4619">
        <v>0</v>
      </c>
      <c r="AM4619">
        <v>0</v>
      </c>
      <c r="AN4619">
        <v>0</v>
      </c>
      <c r="AO4619">
        <v>0</v>
      </c>
      <c r="AP4619">
        <v>0</v>
      </c>
      <c r="AQ4619">
        <v>0</v>
      </c>
      <c r="AR4619">
        <v>0</v>
      </c>
      <c r="AS4619">
        <v>0</v>
      </c>
      <c r="AT4619">
        <v>0</v>
      </c>
      <c r="AU4619">
        <v>0</v>
      </c>
      <c r="AV4619">
        <v>0</v>
      </c>
      <c r="AW4619">
        <v>-13963</v>
      </c>
      <c r="AX4619">
        <v>68</v>
      </c>
      <c r="AY4619">
        <v>0</v>
      </c>
      <c r="AZ4619">
        <v>0</v>
      </c>
      <c r="BA4619">
        <v>0</v>
      </c>
      <c r="BB4619">
        <v>0</v>
      </c>
      <c r="BC4619">
        <v>0</v>
      </c>
      <c r="BD4619">
        <v>0</v>
      </c>
      <c r="BE4619">
        <v>0</v>
      </c>
      <c r="BF4619">
        <v>0</v>
      </c>
      <c r="BG4619">
        <v>0</v>
      </c>
      <c r="BH4619">
        <v>0</v>
      </c>
      <c r="BI4619">
        <v>0</v>
      </c>
      <c r="BJ4619">
        <v>0</v>
      </c>
      <c r="BK4619">
        <v>0</v>
      </c>
      <c r="BL4619">
        <v>0</v>
      </c>
      <c r="BM4619">
        <v>0</v>
      </c>
      <c r="BN4619">
        <v>0</v>
      </c>
      <c r="BO4619">
        <v>0</v>
      </c>
      <c r="BP4619">
        <v>0</v>
      </c>
      <c r="BQ4619">
        <v>0</v>
      </c>
      <c r="BR4619">
        <v>0</v>
      </c>
      <c r="BS4619">
        <v>0</v>
      </c>
      <c r="BT4619">
        <v>0</v>
      </c>
      <c r="BU4619">
        <v>0</v>
      </c>
      <c r="BV4619">
        <v>0</v>
      </c>
      <c r="BW4619">
        <v>0</v>
      </c>
      <c r="BX4619" s="10">
        <v>0</v>
      </c>
      <c r="BY4619">
        <v>0</v>
      </c>
      <c r="BZ4619">
        <v>0</v>
      </c>
      <c r="CA4619">
        <v>0</v>
      </c>
      <c r="CB4619">
        <v>0</v>
      </c>
      <c r="CC4619">
        <v>0</v>
      </c>
      <c r="CD4619">
        <v>0</v>
      </c>
      <c r="CE4619">
        <v>0</v>
      </c>
    </row>
    <row r="4620" spans="1:83" x14ac:dyDescent="0.35">
      <c r="A4620" s="9" t="str">
        <f t="shared" si="72"/>
        <v>581190.803.20</v>
      </c>
      <c r="B4620" s="52" t="e">
        <f>+IF(MATCH(A4620,List!H$10:H$145,0),"Targeted")</f>
        <v>#N/A</v>
      </c>
      <c r="C4620" s="65"/>
      <c r="D4620" s="151"/>
      <c r="E4620" s="16" t="s">
        <v>1119</v>
      </c>
      <c r="F4620" s="16" t="s">
        <v>1120</v>
      </c>
      <c r="G4620" s="16" t="s">
        <v>298</v>
      </c>
      <c r="H4620" s="16" t="s">
        <v>1120</v>
      </c>
      <c r="I4620" s="16" t="s">
        <v>6474</v>
      </c>
      <c r="J4620" s="16" t="s">
        <v>6475</v>
      </c>
      <c r="K4620" s="17" t="s">
        <v>63</v>
      </c>
      <c r="L4620" s="18" t="s">
        <v>6153</v>
      </c>
      <c r="M4620" s="195" t="s">
        <v>6428</v>
      </c>
      <c r="N4620" s="16" t="s">
        <v>6429</v>
      </c>
      <c r="O4620" s="17" t="s">
        <v>304</v>
      </c>
      <c r="P4620" s="17" t="s">
        <v>305</v>
      </c>
      <c r="Q4620" s="17" t="s">
        <v>306</v>
      </c>
      <c r="R4620">
        <v>0</v>
      </c>
      <c r="S4620">
        <v>0</v>
      </c>
      <c r="T4620">
        <v>0</v>
      </c>
      <c r="U4620">
        <v>0</v>
      </c>
      <c r="V4620">
        <v>0</v>
      </c>
      <c r="W4620">
        <v>0</v>
      </c>
      <c r="X4620">
        <v>0</v>
      </c>
      <c r="Y4620">
        <v>0</v>
      </c>
      <c r="Z4620">
        <v>0</v>
      </c>
      <c r="AA4620">
        <v>0</v>
      </c>
      <c r="AB4620">
        <v>0</v>
      </c>
      <c r="AC4620">
        <v>0</v>
      </c>
      <c r="AD4620">
        <v>0</v>
      </c>
      <c r="AE4620">
        <v>0</v>
      </c>
      <c r="AF4620">
        <v>0</v>
      </c>
      <c r="AG4620" s="19">
        <v>0</v>
      </c>
      <c r="AH4620">
        <v>0</v>
      </c>
      <c r="AI4620">
        <v>0</v>
      </c>
      <c r="AJ4620">
        <v>0</v>
      </c>
      <c r="AK4620">
        <v>0</v>
      </c>
      <c r="AL4620">
        <v>0</v>
      </c>
      <c r="AM4620">
        <v>0</v>
      </c>
      <c r="AN4620">
        <v>0</v>
      </c>
      <c r="AO4620">
        <v>0</v>
      </c>
      <c r="AP4620">
        <v>0</v>
      </c>
      <c r="AQ4620">
        <v>0</v>
      </c>
      <c r="AR4620">
        <v>0</v>
      </c>
      <c r="AS4620">
        <v>0</v>
      </c>
      <c r="AT4620">
        <v>0</v>
      </c>
      <c r="AU4620">
        <v>0</v>
      </c>
      <c r="AV4620">
        <v>0</v>
      </c>
      <c r="AW4620">
        <v>-21460</v>
      </c>
      <c r="AX4620">
        <v>0</v>
      </c>
      <c r="AY4620">
        <v>0</v>
      </c>
      <c r="AZ4620">
        <v>0</v>
      </c>
      <c r="BA4620">
        <v>0</v>
      </c>
      <c r="BB4620">
        <v>0</v>
      </c>
      <c r="BC4620">
        <v>0</v>
      </c>
      <c r="BD4620">
        <v>0</v>
      </c>
      <c r="BE4620">
        <v>0</v>
      </c>
      <c r="BF4620">
        <v>0</v>
      </c>
      <c r="BG4620">
        <v>0</v>
      </c>
      <c r="BH4620">
        <v>0</v>
      </c>
      <c r="BI4620">
        <v>0</v>
      </c>
      <c r="BJ4620">
        <v>0</v>
      </c>
      <c r="BK4620">
        <v>0</v>
      </c>
      <c r="BL4620">
        <v>0</v>
      </c>
      <c r="BM4620">
        <v>0</v>
      </c>
      <c r="BN4620">
        <v>0</v>
      </c>
      <c r="BO4620">
        <v>0</v>
      </c>
      <c r="BP4620">
        <v>0</v>
      </c>
      <c r="BQ4620">
        <v>0</v>
      </c>
      <c r="BR4620">
        <v>0</v>
      </c>
      <c r="BS4620">
        <v>0</v>
      </c>
      <c r="BT4620">
        <v>0</v>
      </c>
      <c r="BU4620">
        <v>0</v>
      </c>
      <c r="BV4620">
        <v>0</v>
      </c>
      <c r="BW4620">
        <v>0</v>
      </c>
      <c r="BX4620" s="10">
        <v>0</v>
      </c>
      <c r="BY4620">
        <v>0</v>
      </c>
      <c r="BZ4620">
        <v>0</v>
      </c>
      <c r="CA4620">
        <v>0</v>
      </c>
      <c r="CB4620">
        <v>0</v>
      </c>
      <c r="CC4620">
        <v>0</v>
      </c>
      <c r="CD4620">
        <v>0</v>
      </c>
      <c r="CE4620">
        <v>0</v>
      </c>
    </row>
    <row r="4621" spans="1:83" x14ac:dyDescent="0.35">
      <c r="A4621" s="9" t="str">
        <f t="shared" si="72"/>
        <v>879010.803.20</v>
      </c>
      <c r="B4621" s="52" t="e">
        <f>+IF(MATCH(A4621,List!H$10:H$145,0),"Targeted")</f>
        <v>#N/A</v>
      </c>
      <c r="C4621" s="65"/>
      <c r="D4621" s="151"/>
      <c r="E4621" s="16" t="s">
        <v>1119</v>
      </c>
      <c r="F4621" s="16" t="s">
        <v>1120</v>
      </c>
      <c r="G4621" s="16" t="s">
        <v>298</v>
      </c>
      <c r="H4621" s="16" t="s">
        <v>1120</v>
      </c>
      <c r="I4621" s="16" t="s">
        <v>6476</v>
      </c>
      <c r="J4621" s="16" t="s">
        <v>6477</v>
      </c>
      <c r="K4621" s="17" t="s">
        <v>63</v>
      </c>
      <c r="L4621" s="18" t="s">
        <v>6153</v>
      </c>
      <c r="M4621" s="195" t="s">
        <v>6428</v>
      </c>
      <c r="N4621" s="16" t="s">
        <v>6429</v>
      </c>
      <c r="O4621" s="17" t="s">
        <v>304</v>
      </c>
      <c r="P4621" s="17" t="s">
        <v>305</v>
      </c>
      <c r="Q4621" s="17" t="s">
        <v>306</v>
      </c>
      <c r="R4621">
        <v>0</v>
      </c>
      <c r="S4621">
        <v>0</v>
      </c>
      <c r="T4621">
        <v>0</v>
      </c>
      <c r="U4621">
        <v>0</v>
      </c>
      <c r="V4621">
        <v>0</v>
      </c>
      <c r="W4621">
        <v>0</v>
      </c>
      <c r="X4621">
        <v>0</v>
      </c>
      <c r="Y4621">
        <v>0</v>
      </c>
      <c r="Z4621">
        <v>0</v>
      </c>
      <c r="AA4621">
        <v>0</v>
      </c>
      <c r="AB4621">
        <v>0</v>
      </c>
      <c r="AC4621">
        <v>0</v>
      </c>
      <c r="AD4621">
        <v>0</v>
      </c>
      <c r="AE4621">
        <v>0</v>
      </c>
      <c r="AF4621">
        <v>0</v>
      </c>
      <c r="AG4621" s="19">
        <v>0</v>
      </c>
      <c r="AH4621">
        <v>0</v>
      </c>
      <c r="AI4621">
        <v>0</v>
      </c>
      <c r="AJ4621">
        <v>0</v>
      </c>
      <c r="AK4621">
        <v>0</v>
      </c>
      <c r="AL4621">
        <v>0</v>
      </c>
      <c r="AM4621">
        <v>0</v>
      </c>
      <c r="AN4621">
        <v>0</v>
      </c>
      <c r="AO4621">
        <v>0</v>
      </c>
      <c r="AP4621">
        <v>-10</v>
      </c>
      <c r="AQ4621">
        <v>-29</v>
      </c>
      <c r="AR4621">
        <v>-196</v>
      </c>
      <c r="AS4621">
        <v>-819</v>
      </c>
      <c r="AT4621">
        <v>-72</v>
      </c>
      <c r="AU4621">
        <v>-496</v>
      </c>
      <c r="AV4621">
        <v>-698</v>
      </c>
      <c r="AW4621">
        <v>-167</v>
      </c>
      <c r="AX4621">
        <v>-21</v>
      </c>
      <c r="AY4621">
        <v>-32</v>
      </c>
      <c r="AZ4621">
        <v>0</v>
      </c>
      <c r="BA4621">
        <v>-2000</v>
      </c>
      <c r="BB4621">
        <v>0</v>
      </c>
      <c r="BC4621">
        <v>0</v>
      </c>
      <c r="BD4621">
        <v>0</v>
      </c>
      <c r="BE4621">
        <v>0</v>
      </c>
      <c r="BF4621">
        <v>0</v>
      </c>
      <c r="BG4621">
        <v>0</v>
      </c>
      <c r="BH4621">
        <v>0</v>
      </c>
      <c r="BI4621">
        <v>0</v>
      </c>
      <c r="BJ4621">
        <v>0</v>
      </c>
      <c r="BK4621">
        <v>0</v>
      </c>
      <c r="BL4621">
        <v>0</v>
      </c>
      <c r="BM4621">
        <v>0</v>
      </c>
      <c r="BN4621">
        <v>0</v>
      </c>
      <c r="BO4621">
        <v>0</v>
      </c>
      <c r="BP4621">
        <v>0</v>
      </c>
      <c r="BQ4621">
        <v>0</v>
      </c>
      <c r="BR4621">
        <v>0</v>
      </c>
      <c r="BS4621">
        <v>0</v>
      </c>
      <c r="BT4621">
        <v>0</v>
      </c>
      <c r="BU4621">
        <v>0</v>
      </c>
      <c r="BV4621">
        <v>0</v>
      </c>
      <c r="BW4621">
        <v>0</v>
      </c>
      <c r="BX4621" s="10">
        <v>0</v>
      </c>
      <c r="BY4621">
        <v>0</v>
      </c>
      <c r="BZ4621">
        <v>0</v>
      </c>
      <c r="CA4621">
        <v>0</v>
      </c>
      <c r="CB4621">
        <v>0</v>
      </c>
      <c r="CC4621">
        <v>0</v>
      </c>
      <c r="CD4621">
        <v>0</v>
      </c>
      <c r="CE4621">
        <v>0</v>
      </c>
    </row>
    <row r="4622" spans="1:83" x14ac:dyDescent="0.35">
      <c r="A4622" s="9" t="str">
        <f t="shared" si="72"/>
        <v>888600.803.20</v>
      </c>
      <c r="B4622" s="52" t="e">
        <f>+IF(MATCH(A4622,List!H$10:H$145,0),"Targeted")</f>
        <v>#N/A</v>
      </c>
      <c r="C4622" s="65"/>
      <c r="D4622" s="151"/>
      <c r="E4622" s="16" t="s">
        <v>1119</v>
      </c>
      <c r="F4622" s="16" t="s">
        <v>1120</v>
      </c>
      <c r="G4622" s="16" t="s">
        <v>298</v>
      </c>
      <c r="H4622" s="16" t="s">
        <v>1120</v>
      </c>
      <c r="I4622" s="16" t="s">
        <v>6478</v>
      </c>
      <c r="J4622" s="16" t="s">
        <v>6479</v>
      </c>
      <c r="K4622" s="17" t="s">
        <v>63</v>
      </c>
      <c r="L4622" s="18" t="s">
        <v>6153</v>
      </c>
      <c r="M4622" s="195" t="s">
        <v>6428</v>
      </c>
      <c r="N4622" s="16" t="s">
        <v>6429</v>
      </c>
      <c r="O4622" s="17" t="s">
        <v>304</v>
      </c>
      <c r="P4622" s="17" t="s">
        <v>305</v>
      </c>
      <c r="Q4622" s="17" t="s">
        <v>306</v>
      </c>
      <c r="R4622">
        <v>0</v>
      </c>
      <c r="S4622">
        <v>0</v>
      </c>
      <c r="T4622">
        <v>0</v>
      </c>
      <c r="U4622">
        <v>0</v>
      </c>
      <c r="V4622">
        <v>0</v>
      </c>
      <c r="W4622">
        <v>0</v>
      </c>
      <c r="X4622">
        <v>0</v>
      </c>
      <c r="Y4622">
        <v>0</v>
      </c>
      <c r="Z4622">
        <v>0</v>
      </c>
      <c r="AA4622">
        <v>0</v>
      </c>
      <c r="AB4622">
        <v>0</v>
      </c>
      <c r="AC4622">
        <v>0</v>
      </c>
      <c r="AD4622">
        <v>0</v>
      </c>
      <c r="AE4622">
        <v>0</v>
      </c>
      <c r="AF4622">
        <v>0</v>
      </c>
      <c r="AG4622" s="19">
        <v>0</v>
      </c>
      <c r="AH4622">
        <v>0</v>
      </c>
      <c r="AI4622">
        <v>0</v>
      </c>
      <c r="AJ4622">
        <v>0</v>
      </c>
      <c r="AK4622">
        <v>0</v>
      </c>
      <c r="AL4622">
        <v>0</v>
      </c>
      <c r="AM4622">
        <v>0</v>
      </c>
      <c r="AN4622">
        <v>0</v>
      </c>
      <c r="AO4622">
        <v>-206</v>
      </c>
      <c r="AP4622">
        <v>-46</v>
      </c>
      <c r="AQ4622">
        <v>-57</v>
      </c>
      <c r="AR4622">
        <v>-67</v>
      </c>
      <c r="AS4622">
        <v>-106</v>
      </c>
      <c r="AT4622">
        <v>-1</v>
      </c>
      <c r="AU4622">
        <v>-6</v>
      </c>
      <c r="AV4622">
        <v>180</v>
      </c>
      <c r="AW4622">
        <v>0</v>
      </c>
      <c r="AX4622">
        <v>0</v>
      </c>
      <c r="AY4622">
        <v>0</v>
      </c>
      <c r="AZ4622">
        <v>0</v>
      </c>
      <c r="BA4622">
        <v>0</v>
      </c>
      <c r="BB4622">
        <v>0</v>
      </c>
      <c r="BC4622">
        <v>0</v>
      </c>
      <c r="BD4622">
        <v>0</v>
      </c>
      <c r="BE4622">
        <v>0</v>
      </c>
      <c r="BF4622">
        <v>0</v>
      </c>
      <c r="BG4622">
        <v>0</v>
      </c>
      <c r="BH4622">
        <v>0</v>
      </c>
      <c r="BI4622">
        <v>0</v>
      </c>
      <c r="BJ4622">
        <v>0</v>
      </c>
      <c r="BK4622">
        <v>0</v>
      </c>
      <c r="BL4622">
        <v>0</v>
      </c>
      <c r="BM4622">
        <v>0</v>
      </c>
      <c r="BN4622">
        <v>0</v>
      </c>
      <c r="BO4622">
        <v>0</v>
      </c>
      <c r="BP4622">
        <v>0</v>
      </c>
      <c r="BQ4622">
        <v>0</v>
      </c>
      <c r="BR4622">
        <v>0</v>
      </c>
      <c r="BS4622">
        <v>0</v>
      </c>
      <c r="BT4622">
        <v>0</v>
      </c>
      <c r="BU4622">
        <v>0</v>
      </c>
      <c r="BV4622">
        <v>0</v>
      </c>
      <c r="BW4622">
        <v>0</v>
      </c>
      <c r="BX4622" s="10">
        <v>0</v>
      </c>
      <c r="BY4622">
        <v>0</v>
      </c>
      <c r="BZ4622">
        <v>0</v>
      </c>
      <c r="CA4622">
        <v>0</v>
      </c>
      <c r="CB4622">
        <v>0</v>
      </c>
      <c r="CC4622">
        <v>0</v>
      </c>
      <c r="CD4622">
        <v>0</v>
      </c>
      <c r="CE4622">
        <v>0</v>
      </c>
    </row>
    <row r="4623" spans="1:83" x14ac:dyDescent="0.35">
      <c r="A4623" s="9" t="str">
        <f t="shared" si="72"/>
        <v>0101.803.20</v>
      </c>
      <c r="B4623" s="52" t="e">
        <f>+IF(MATCH(A4623,List!H$10:H$145,0),"Targeted")</f>
        <v>#N/A</v>
      </c>
      <c r="C4623" s="65"/>
      <c r="D4623" s="151" t="s">
        <v>7700</v>
      </c>
      <c r="E4623" s="16" t="s">
        <v>1119</v>
      </c>
      <c r="F4623" s="16" t="s">
        <v>1120</v>
      </c>
      <c r="G4623" s="16" t="s">
        <v>469</v>
      </c>
      <c r="H4623" s="16" t="s">
        <v>1582</v>
      </c>
      <c r="I4623" s="16" t="s">
        <v>18</v>
      </c>
      <c r="J4623" s="16" t="s">
        <v>918</v>
      </c>
      <c r="K4623" s="17" t="s">
        <v>63</v>
      </c>
      <c r="L4623" s="18" t="s">
        <v>6153</v>
      </c>
      <c r="M4623" s="195" t="s">
        <v>6428</v>
      </c>
      <c r="N4623" s="16" t="s">
        <v>6429</v>
      </c>
      <c r="O4623" s="17" t="s">
        <v>346</v>
      </c>
      <c r="P4623" s="17" t="s">
        <v>305</v>
      </c>
      <c r="Q4623" s="17" t="s">
        <v>306</v>
      </c>
      <c r="R4623">
        <v>2404</v>
      </c>
      <c r="S4623">
        <v>829</v>
      </c>
      <c r="T4623">
        <v>2379</v>
      </c>
      <c r="U4623">
        <v>5526</v>
      </c>
      <c r="V4623">
        <v>6052</v>
      </c>
      <c r="W4623">
        <v>6420</v>
      </c>
      <c r="X4623">
        <v>6922</v>
      </c>
      <c r="Y4623">
        <v>7569</v>
      </c>
      <c r="Z4623">
        <v>8819</v>
      </c>
      <c r="AA4623">
        <v>9904</v>
      </c>
      <c r="AB4623">
        <v>10324</v>
      </c>
      <c r="AC4623">
        <v>14948</v>
      </c>
      <c r="AD4623">
        <v>16600</v>
      </c>
      <c r="AE4623">
        <v>19728</v>
      </c>
      <c r="AF4623">
        <v>39846</v>
      </c>
      <c r="AG4623" s="19">
        <v>8130</v>
      </c>
      <c r="AH4623">
        <v>38720</v>
      </c>
      <c r="AI4623">
        <v>39095</v>
      </c>
      <c r="AJ4623">
        <v>44571</v>
      </c>
      <c r="AK4623">
        <v>46697</v>
      </c>
      <c r="AL4623">
        <v>47259</v>
      </c>
      <c r="AM4623">
        <v>45962</v>
      </c>
      <c r="AN4623">
        <v>49297</v>
      </c>
      <c r="AO4623">
        <v>56761</v>
      </c>
      <c r="AP4623">
        <v>57138</v>
      </c>
      <c r="AQ4623">
        <v>59820</v>
      </c>
      <c r="AR4623">
        <v>62592</v>
      </c>
      <c r="AS4623">
        <v>68529</v>
      </c>
      <c r="AT4623">
        <v>70096</v>
      </c>
      <c r="AU4623">
        <v>61631</v>
      </c>
      <c r="AV4623">
        <v>70819</v>
      </c>
      <c r="AW4623">
        <v>83881</v>
      </c>
      <c r="AX4623">
        <v>104573</v>
      </c>
      <c r="AY4623">
        <v>85560</v>
      </c>
      <c r="AZ4623">
        <v>76000</v>
      </c>
      <c r="BA4623">
        <v>91000</v>
      </c>
      <c r="BB4623">
        <v>109000</v>
      </c>
      <c r="BC4623">
        <v>114000</v>
      </c>
      <c r="BD4623">
        <v>116000</v>
      </c>
      <c r="BE4623">
        <v>128000</v>
      </c>
      <c r="BF4623">
        <v>148000</v>
      </c>
      <c r="BG4623">
        <v>186000</v>
      </c>
      <c r="BH4623">
        <v>193000</v>
      </c>
      <c r="BI4623">
        <v>166000</v>
      </c>
      <c r="BJ4623">
        <v>180000</v>
      </c>
      <c r="BK4623">
        <v>192000</v>
      </c>
      <c r="BL4623">
        <v>211000</v>
      </c>
      <c r="BM4623">
        <v>238000</v>
      </c>
      <c r="BN4623">
        <v>254000</v>
      </c>
      <c r="BO4623">
        <v>281000</v>
      </c>
      <c r="BP4623">
        <v>312000</v>
      </c>
      <c r="BQ4623">
        <v>303000</v>
      </c>
      <c r="BR4623">
        <v>308000</v>
      </c>
      <c r="BS4623">
        <v>293000</v>
      </c>
      <c r="BT4623">
        <v>229000</v>
      </c>
      <c r="BU4623">
        <v>195000</v>
      </c>
      <c r="BV4623">
        <v>240000</v>
      </c>
      <c r="BW4623">
        <v>220000</v>
      </c>
      <c r="BX4623">
        <v>230000</v>
      </c>
      <c r="BY4623">
        <v>211000</v>
      </c>
      <c r="BZ4623">
        <v>257000</v>
      </c>
      <c r="CA4623">
        <v>270000</v>
      </c>
      <c r="CB4623">
        <v>275000</v>
      </c>
      <c r="CC4623">
        <v>281000</v>
      </c>
      <c r="CD4623">
        <v>288000</v>
      </c>
      <c r="CE4623">
        <v>294000</v>
      </c>
    </row>
    <row r="4624" spans="1:83" x14ac:dyDescent="0.35">
      <c r="A4624" s="9" t="str">
        <f t="shared" si="72"/>
        <v>0106.803.20</v>
      </c>
      <c r="B4624" s="52" t="e">
        <f>+IF(MATCH(A4624,List!H$10:H$145,0),"Targeted")</f>
        <v>#N/A</v>
      </c>
      <c r="C4624" s="65"/>
      <c r="D4624" s="151" t="s">
        <v>7700</v>
      </c>
      <c r="E4624" s="16" t="s">
        <v>1119</v>
      </c>
      <c r="F4624" s="16" t="s">
        <v>1120</v>
      </c>
      <c r="G4624" s="16" t="s">
        <v>469</v>
      </c>
      <c r="H4624" s="16" t="s">
        <v>1582</v>
      </c>
      <c r="I4624" s="16" t="s">
        <v>529</v>
      </c>
      <c r="J4624" s="16" t="s">
        <v>1428</v>
      </c>
      <c r="K4624" s="17" t="s">
        <v>63</v>
      </c>
      <c r="L4624" s="18" t="s">
        <v>6153</v>
      </c>
      <c r="M4624" s="195" t="s">
        <v>6428</v>
      </c>
      <c r="N4624" s="16" t="s">
        <v>6429</v>
      </c>
      <c r="O4624" s="17" t="s">
        <v>346</v>
      </c>
      <c r="P4624" s="17" t="s">
        <v>305</v>
      </c>
      <c r="Q4624" s="17" t="s">
        <v>306</v>
      </c>
      <c r="R4624">
        <v>0</v>
      </c>
      <c r="S4624">
        <v>0</v>
      </c>
      <c r="T4624">
        <v>0</v>
      </c>
      <c r="U4624">
        <v>0</v>
      </c>
      <c r="V4624">
        <v>0</v>
      </c>
      <c r="W4624">
        <v>0</v>
      </c>
      <c r="X4624">
        <v>0</v>
      </c>
      <c r="Y4624">
        <v>0</v>
      </c>
      <c r="Z4624">
        <v>0</v>
      </c>
      <c r="AA4624">
        <v>0</v>
      </c>
      <c r="AB4624">
        <v>0</v>
      </c>
      <c r="AC4624">
        <v>0</v>
      </c>
      <c r="AD4624">
        <v>0</v>
      </c>
      <c r="AE4624">
        <v>0</v>
      </c>
      <c r="AF4624">
        <v>0</v>
      </c>
      <c r="AG4624" s="19">
        <v>0</v>
      </c>
      <c r="AH4624">
        <v>0</v>
      </c>
      <c r="AI4624">
        <v>0</v>
      </c>
      <c r="AJ4624">
        <v>0</v>
      </c>
      <c r="AK4624">
        <v>0</v>
      </c>
      <c r="AL4624">
        <v>0</v>
      </c>
      <c r="AM4624">
        <v>0</v>
      </c>
      <c r="AN4624">
        <v>0</v>
      </c>
      <c r="AO4624">
        <v>0</v>
      </c>
      <c r="AP4624">
        <v>0</v>
      </c>
      <c r="AQ4624">
        <v>0</v>
      </c>
      <c r="AR4624">
        <v>0</v>
      </c>
      <c r="AS4624">
        <v>0</v>
      </c>
      <c r="AT4624">
        <v>1960</v>
      </c>
      <c r="AU4624">
        <v>6028</v>
      </c>
      <c r="AV4624">
        <v>8138</v>
      </c>
      <c r="AW4624">
        <v>10564</v>
      </c>
      <c r="AX4624">
        <v>12167</v>
      </c>
      <c r="AY4624">
        <v>12291</v>
      </c>
      <c r="AZ4624">
        <v>12000</v>
      </c>
      <c r="BA4624">
        <v>13000</v>
      </c>
      <c r="BB4624">
        <v>12000</v>
      </c>
      <c r="BC4624">
        <v>13000</v>
      </c>
      <c r="BD4624">
        <v>13000</v>
      </c>
      <c r="BE4624">
        <v>13000</v>
      </c>
      <c r="BF4624">
        <v>14000</v>
      </c>
      <c r="BG4624">
        <v>11000</v>
      </c>
      <c r="BH4624">
        <v>13000</v>
      </c>
      <c r="BI4624">
        <v>14000</v>
      </c>
      <c r="BJ4624">
        <v>15000</v>
      </c>
      <c r="BK4624">
        <v>18000</v>
      </c>
      <c r="BL4624">
        <v>18000</v>
      </c>
      <c r="BM4624">
        <v>17000</v>
      </c>
      <c r="BN4624">
        <v>19000</v>
      </c>
      <c r="BO4624">
        <v>27000</v>
      </c>
      <c r="BP4624">
        <v>28000</v>
      </c>
      <c r="BQ4624">
        <v>29000</v>
      </c>
      <c r="BR4624">
        <v>29000</v>
      </c>
      <c r="BS4624">
        <v>29000</v>
      </c>
      <c r="BT4624">
        <v>31000</v>
      </c>
      <c r="BU4624">
        <v>36000</v>
      </c>
      <c r="BV4624">
        <v>32000</v>
      </c>
      <c r="BW4624">
        <v>35000</v>
      </c>
      <c r="BX4624">
        <v>36000</v>
      </c>
      <c r="BY4624">
        <v>37000</v>
      </c>
      <c r="BZ4624">
        <v>45000</v>
      </c>
      <c r="CA4624">
        <v>58000</v>
      </c>
      <c r="CB4624">
        <v>51000</v>
      </c>
      <c r="CC4624">
        <v>53000</v>
      </c>
      <c r="CD4624">
        <v>46000</v>
      </c>
      <c r="CE4624">
        <v>46000</v>
      </c>
    </row>
    <row r="4625" spans="1:83" x14ac:dyDescent="0.35">
      <c r="A4625" s="9" t="str">
        <f t="shared" si="72"/>
        <v>0106.803.20</v>
      </c>
      <c r="B4625" s="52" t="e">
        <f>+IF(MATCH(A4625,List!H$10:H$145,0),"Targeted")</f>
        <v>#N/A</v>
      </c>
      <c r="C4625" s="65"/>
      <c r="D4625" s="151"/>
      <c r="E4625" s="16" t="s">
        <v>1119</v>
      </c>
      <c r="F4625" s="16" t="s">
        <v>1120</v>
      </c>
      <c r="G4625" s="16" t="s">
        <v>469</v>
      </c>
      <c r="H4625" s="16" t="s">
        <v>1582</v>
      </c>
      <c r="I4625" s="16" t="s">
        <v>529</v>
      </c>
      <c r="J4625" s="16" t="s">
        <v>1428</v>
      </c>
      <c r="K4625" s="17" t="s">
        <v>63</v>
      </c>
      <c r="L4625" s="18" t="s">
        <v>6153</v>
      </c>
      <c r="M4625" s="195" t="s">
        <v>6428</v>
      </c>
      <c r="N4625" s="16" t="s">
        <v>6429</v>
      </c>
      <c r="O4625" s="17" t="s">
        <v>304</v>
      </c>
      <c r="P4625" s="17" t="s">
        <v>305</v>
      </c>
      <c r="Q4625" s="17" t="s">
        <v>306</v>
      </c>
      <c r="R4625">
        <v>0</v>
      </c>
      <c r="S4625">
        <v>0</v>
      </c>
      <c r="T4625">
        <v>0</v>
      </c>
      <c r="U4625">
        <v>0</v>
      </c>
      <c r="V4625">
        <v>0</v>
      </c>
      <c r="W4625">
        <v>0</v>
      </c>
      <c r="X4625">
        <v>0</v>
      </c>
      <c r="Y4625">
        <v>0</v>
      </c>
      <c r="Z4625">
        <v>0</v>
      </c>
      <c r="AA4625">
        <v>0</v>
      </c>
      <c r="AB4625">
        <v>0</v>
      </c>
      <c r="AC4625">
        <v>0</v>
      </c>
      <c r="AD4625">
        <v>0</v>
      </c>
      <c r="AE4625">
        <v>0</v>
      </c>
      <c r="AF4625">
        <v>0</v>
      </c>
      <c r="AG4625" s="19">
        <v>0</v>
      </c>
      <c r="AH4625">
        <v>0</v>
      </c>
      <c r="AI4625">
        <v>0</v>
      </c>
      <c r="AJ4625">
        <v>0</v>
      </c>
      <c r="AK4625">
        <v>0</v>
      </c>
      <c r="AL4625">
        <v>0</v>
      </c>
      <c r="AM4625">
        <v>0</v>
      </c>
      <c r="AN4625">
        <v>0</v>
      </c>
      <c r="AO4625">
        <v>0</v>
      </c>
      <c r="AP4625">
        <v>0</v>
      </c>
      <c r="AQ4625">
        <v>0</v>
      </c>
      <c r="AR4625">
        <v>0</v>
      </c>
      <c r="AS4625">
        <v>0</v>
      </c>
      <c r="AT4625">
        <v>0</v>
      </c>
      <c r="AU4625">
        <v>0</v>
      </c>
      <c r="AV4625">
        <v>0</v>
      </c>
      <c r="AW4625">
        <v>0</v>
      </c>
      <c r="AX4625">
        <v>0</v>
      </c>
      <c r="AY4625">
        <v>0</v>
      </c>
      <c r="AZ4625">
        <v>0</v>
      </c>
      <c r="BA4625">
        <v>0</v>
      </c>
      <c r="BB4625">
        <v>0</v>
      </c>
      <c r="BC4625">
        <v>0</v>
      </c>
      <c r="BD4625">
        <v>0</v>
      </c>
      <c r="BE4625">
        <v>0</v>
      </c>
      <c r="BF4625">
        <v>0</v>
      </c>
      <c r="BG4625">
        <v>0</v>
      </c>
      <c r="BH4625">
        <v>0</v>
      </c>
      <c r="BI4625">
        <v>0</v>
      </c>
      <c r="BJ4625">
        <v>0</v>
      </c>
      <c r="BK4625">
        <v>0</v>
      </c>
      <c r="BL4625">
        <v>0</v>
      </c>
      <c r="BM4625">
        <v>0</v>
      </c>
      <c r="BN4625">
        <v>0</v>
      </c>
      <c r="BO4625">
        <v>0</v>
      </c>
      <c r="BP4625">
        <v>0</v>
      </c>
      <c r="BQ4625">
        <v>0</v>
      </c>
      <c r="BR4625">
        <v>0</v>
      </c>
      <c r="BS4625">
        <v>0</v>
      </c>
      <c r="BT4625">
        <v>0</v>
      </c>
      <c r="BU4625">
        <v>0</v>
      </c>
      <c r="BV4625">
        <v>0</v>
      </c>
      <c r="BW4625">
        <v>0</v>
      </c>
      <c r="BX4625" s="10">
        <v>0</v>
      </c>
      <c r="BY4625">
        <v>0</v>
      </c>
      <c r="BZ4625">
        <v>4000</v>
      </c>
      <c r="CA4625">
        <v>1000</v>
      </c>
      <c r="CB4625">
        <v>1000</v>
      </c>
      <c r="CC4625">
        <v>0</v>
      </c>
      <c r="CD4625">
        <v>0</v>
      </c>
      <c r="CE4625">
        <v>0</v>
      </c>
    </row>
    <row r="4626" spans="1:83" x14ac:dyDescent="0.35">
      <c r="A4626" s="9" t="str">
        <f t="shared" si="72"/>
        <v>0108.803.20</v>
      </c>
      <c r="B4626" s="52" t="e">
        <f>+IF(MATCH(A4626,List!H$10:H$145,0),"Targeted")</f>
        <v>#N/A</v>
      </c>
      <c r="C4626" s="65"/>
      <c r="D4626" s="151" t="s">
        <v>7700</v>
      </c>
      <c r="E4626" s="16" t="s">
        <v>1119</v>
      </c>
      <c r="F4626" s="16" t="s">
        <v>1120</v>
      </c>
      <c r="G4626" s="16" t="s">
        <v>469</v>
      </c>
      <c r="H4626" s="16" t="s">
        <v>1582</v>
      </c>
      <c r="I4626" s="16" t="s">
        <v>1663</v>
      </c>
      <c r="J4626" s="16" t="s">
        <v>6480</v>
      </c>
      <c r="K4626" s="17" t="s">
        <v>63</v>
      </c>
      <c r="L4626" s="18" t="s">
        <v>6153</v>
      </c>
      <c r="M4626" s="195" t="s">
        <v>6428</v>
      </c>
      <c r="N4626" s="16" t="s">
        <v>6429</v>
      </c>
      <c r="O4626" s="17" t="s">
        <v>346</v>
      </c>
      <c r="P4626" s="17" t="s">
        <v>305</v>
      </c>
      <c r="Q4626" s="17" t="s">
        <v>306</v>
      </c>
      <c r="R4626">
        <v>0</v>
      </c>
      <c r="S4626">
        <v>0</v>
      </c>
      <c r="T4626">
        <v>0</v>
      </c>
      <c r="U4626">
        <v>0</v>
      </c>
      <c r="V4626">
        <v>0</v>
      </c>
      <c r="W4626">
        <v>0</v>
      </c>
      <c r="X4626">
        <v>0</v>
      </c>
      <c r="Y4626">
        <v>0</v>
      </c>
      <c r="Z4626">
        <v>0</v>
      </c>
      <c r="AA4626">
        <v>0</v>
      </c>
      <c r="AB4626">
        <v>0</v>
      </c>
      <c r="AC4626">
        <v>0</v>
      </c>
      <c r="AD4626">
        <v>0</v>
      </c>
      <c r="AE4626">
        <v>0</v>
      </c>
      <c r="AF4626">
        <v>0</v>
      </c>
      <c r="AG4626" s="19">
        <v>0</v>
      </c>
      <c r="AH4626">
        <v>0</v>
      </c>
      <c r="AI4626">
        <v>0</v>
      </c>
      <c r="AJ4626">
        <v>0</v>
      </c>
      <c r="AK4626">
        <v>0</v>
      </c>
      <c r="AL4626">
        <v>0</v>
      </c>
      <c r="AM4626">
        <v>0</v>
      </c>
      <c r="AN4626">
        <v>0</v>
      </c>
      <c r="AO4626">
        <v>0</v>
      </c>
      <c r="AP4626">
        <v>0</v>
      </c>
      <c r="AQ4626">
        <v>0</v>
      </c>
      <c r="AR4626">
        <v>0</v>
      </c>
      <c r="AS4626">
        <v>0</v>
      </c>
      <c r="AT4626">
        <v>0</v>
      </c>
      <c r="AU4626">
        <v>0</v>
      </c>
      <c r="AV4626">
        <v>0</v>
      </c>
      <c r="AW4626">
        <v>0</v>
      </c>
      <c r="AX4626">
        <v>0</v>
      </c>
      <c r="AY4626">
        <v>0</v>
      </c>
      <c r="AZ4626">
        <v>0</v>
      </c>
      <c r="BA4626">
        <v>8000</v>
      </c>
      <c r="BB4626">
        <v>10000</v>
      </c>
      <c r="BC4626">
        <v>11000</v>
      </c>
      <c r="BD4626">
        <v>8000</v>
      </c>
      <c r="BE4626">
        <v>25000</v>
      </c>
      <c r="BF4626">
        <v>31000</v>
      </c>
      <c r="BG4626">
        <v>42000</v>
      </c>
      <c r="BH4626">
        <v>37000</v>
      </c>
      <c r="BI4626">
        <v>29000</v>
      </c>
      <c r="BJ4626">
        <v>27000</v>
      </c>
      <c r="BK4626">
        <v>14000</v>
      </c>
      <c r="BL4626">
        <v>2000</v>
      </c>
      <c r="BM4626">
        <v>1000</v>
      </c>
      <c r="BN4626">
        <v>0</v>
      </c>
      <c r="BO4626">
        <v>0</v>
      </c>
      <c r="BP4626">
        <v>0</v>
      </c>
      <c r="BQ4626">
        <v>0</v>
      </c>
      <c r="BR4626">
        <v>0</v>
      </c>
      <c r="BS4626">
        <v>0</v>
      </c>
      <c r="BT4626">
        <v>0</v>
      </c>
      <c r="BU4626">
        <v>0</v>
      </c>
      <c r="BV4626">
        <v>0</v>
      </c>
      <c r="BW4626">
        <v>0</v>
      </c>
      <c r="BX4626">
        <v>0</v>
      </c>
      <c r="BY4626">
        <v>0</v>
      </c>
      <c r="BZ4626">
        <v>0</v>
      </c>
      <c r="CA4626">
        <v>0</v>
      </c>
      <c r="CB4626">
        <v>0</v>
      </c>
      <c r="CC4626">
        <v>0</v>
      </c>
      <c r="CD4626">
        <v>0</v>
      </c>
      <c r="CE4626">
        <v>0</v>
      </c>
    </row>
    <row r="4627" spans="1:83" x14ac:dyDescent="0.35">
      <c r="A4627" s="9" t="str">
        <f t="shared" si="72"/>
        <v>0115.803.20</v>
      </c>
      <c r="B4627" s="52" t="e">
        <f>+IF(MATCH(A4627,List!H$10:H$145,0),"Targeted")</f>
        <v>#N/A</v>
      </c>
      <c r="C4627" s="65"/>
      <c r="D4627" s="151" t="s">
        <v>7700</v>
      </c>
      <c r="E4627" s="16" t="s">
        <v>1119</v>
      </c>
      <c r="F4627" s="16" t="s">
        <v>1120</v>
      </c>
      <c r="G4627" s="16" t="s">
        <v>469</v>
      </c>
      <c r="H4627" s="16" t="s">
        <v>1582</v>
      </c>
      <c r="I4627" s="16" t="s">
        <v>215</v>
      </c>
      <c r="J4627" s="16" t="s">
        <v>6481</v>
      </c>
      <c r="K4627" s="17" t="s">
        <v>63</v>
      </c>
      <c r="L4627" s="18" t="s">
        <v>6153</v>
      </c>
      <c r="M4627" s="195" t="s">
        <v>6428</v>
      </c>
      <c r="N4627" s="16" t="s">
        <v>6429</v>
      </c>
      <c r="O4627" s="17" t="s">
        <v>346</v>
      </c>
      <c r="P4627" s="17" t="s">
        <v>305</v>
      </c>
      <c r="Q4627" s="17" t="s">
        <v>306</v>
      </c>
      <c r="R4627">
        <v>0</v>
      </c>
      <c r="S4627">
        <v>0</v>
      </c>
      <c r="T4627">
        <v>0</v>
      </c>
      <c r="U4627">
        <v>0</v>
      </c>
      <c r="V4627">
        <v>0</v>
      </c>
      <c r="W4627">
        <v>0</v>
      </c>
      <c r="X4627">
        <v>0</v>
      </c>
      <c r="Y4627">
        <v>0</v>
      </c>
      <c r="Z4627">
        <v>0</v>
      </c>
      <c r="AA4627">
        <v>0</v>
      </c>
      <c r="AB4627">
        <v>0</v>
      </c>
      <c r="AC4627">
        <v>0</v>
      </c>
      <c r="AD4627">
        <v>0</v>
      </c>
      <c r="AE4627">
        <v>0</v>
      </c>
      <c r="AF4627">
        <v>0</v>
      </c>
      <c r="AG4627" s="19">
        <v>0</v>
      </c>
      <c r="AH4627">
        <v>0</v>
      </c>
      <c r="AI4627">
        <v>0</v>
      </c>
      <c r="AJ4627">
        <v>0</v>
      </c>
      <c r="AK4627">
        <v>0</v>
      </c>
      <c r="AL4627">
        <v>0</v>
      </c>
      <c r="AM4627">
        <v>0</v>
      </c>
      <c r="AN4627">
        <v>0</v>
      </c>
      <c r="AO4627">
        <v>0</v>
      </c>
      <c r="AP4627">
        <v>0</v>
      </c>
      <c r="AQ4627">
        <v>0</v>
      </c>
      <c r="AR4627">
        <v>0</v>
      </c>
      <c r="AS4627">
        <v>0</v>
      </c>
      <c r="AT4627">
        <v>0</v>
      </c>
      <c r="AU4627">
        <v>0</v>
      </c>
      <c r="AV4627">
        <v>0</v>
      </c>
      <c r="AW4627">
        <v>0</v>
      </c>
      <c r="AX4627">
        <v>0</v>
      </c>
      <c r="AY4627">
        <v>0</v>
      </c>
      <c r="AZ4627">
        <v>0</v>
      </c>
      <c r="BA4627">
        <v>0</v>
      </c>
      <c r="BB4627">
        <v>2000</v>
      </c>
      <c r="BC4627">
        <v>25000</v>
      </c>
      <c r="BD4627">
        <v>12000</v>
      </c>
      <c r="BE4627">
        <v>27000</v>
      </c>
      <c r="BF4627">
        <v>26000</v>
      </c>
      <c r="BG4627">
        <v>23000</v>
      </c>
      <c r="BH4627">
        <v>43000</v>
      </c>
      <c r="BI4627">
        <v>35000</v>
      </c>
      <c r="BJ4627">
        <v>26000</v>
      </c>
      <c r="BK4627">
        <v>20000</v>
      </c>
      <c r="BL4627">
        <v>23000</v>
      </c>
      <c r="BM4627">
        <v>27000</v>
      </c>
      <c r="BN4627">
        <v>16000</v>
      </c>
      <c r="BO4627">
        <v>7000</v>
      </c>
      <c r="BP4627">
        <v>17000</v>
      </c>
      <c r="BQ4627">
        <v>17000</v>
      </c>
      <c r="BR4627">
        <v>4000</v>
      </c>
      <c r="BS4627">
        <v>1000</v>
      </c>
      <c r="BT4627">
        <v>2000</v>
      </c>
      <c r="BU4627">
        <v>1000</v>
      </c>
      <c r="BV4627">
        <v>3000</v>
      </c>
      <c r="BW4627">
        <v>6000</v>
      </c>
      <c r="BX4627">
        <v>5000</v>
      </c>
      <c r="BY4627">
        <v>2000</v>
      </c>
      <c r="BZ4627">
        <v>6000</v>
      </c>
      <c r="CA4627">
        <v>7000</v>
      </c>
      <c r="CB4627">
        <v>7000</v>
      </c>
      <c r="CC4627">
        <v>7000</v>
      </c>
      <c r="CD4627">
        <v>6000</v>
      </c>
      <c r="CE4627">
        <v>6000</v>
      </c>
    </row>
    <row r="4628" spans="1:83" x14ac:dyDescent="0.35">
      <c r="A4628" s="9" t="str">
        <f t="shared" si="72"/>
        <v>0119.803.20</v>
      </c>
      <c r="B4628" s="52" t="e">
        <f>+IF(MATCH(A4628,List!H$10:H$145,0),"Targeted")</f>
        <v>#N/A</v>
      </c>
      <c r="C4628" s="65"/>
      <c r="D4628" s="151" t="s">
        <v>7700</v>
      </c>
      <c r="E4628" s="16" t="s">
        <v>1119</v>
      </c>
      <c r="F4628" s="16" t="s">
        <v>1120</v>
      </c>
      <c r="G4628" s="16" t="s">
        <v>469</v>
      </c>
      <c r="H4628" s="16" t="s">
        <v>1582</v>
      </c>
      <c r="I4628" s="16" t="s">
        <v>224</v>
      </c>
      <c r="J4628" s="16" t="s">
        <v>6482</v>
      </c>
      <c r="K4628" s="17" t="s">
        <v>63</v>
      </c>
      <c r="L4628" s="18" t="s">
        <v>6153</v>
      </c>
      <c r="M4628" s="195" t="s">
        <v>6428</v>
      </c>
      <c r="N4628" s="16" t="s">
        <v>6429</v>
      </c>
      <c r="O4628" s="17" t="s">
        <v>346</v>
      </c>
      <c r="P4628" s="17" t="s">
        <v>305</v>
      </c>
      <c r="Q4628" s="17" t="s">
        <v>306</v>
      </c>
      <c r="R4628">
        <v>0</v>
      </c>
      <c r="S4628">
        <v>0</v>
      </c>
      <c r="T4628">
        <v>0</v>
      </c>
      <c r="U4628">
        <v>0</v>
      </c>
      <c r="V4628">
        <v>0</v>
      </c>
      <c r="W4628">
        <v>0</v>
      </c>
      <c r="X4628">
        <v>0</v>
      </c>
      <c r="Y4628">
        <v>0</v>
      </c>
      <c r="Z4628">
        <v>0</v>
      </c>
      <c r="AA4628">
        <v>0</v>
      </c>
      <c r="AB4628">
        <v>0</v>
      </c>
      <c r="AC4628">
        <v>0</v>
      </c>
      <c r="AD4628">
        <v>0</v>
      </c>
      <c r="AE4628">
        <v>0</v>
      </c>
      <c r="AF4628">
        <v>0</v>
      </c>
      <c r="AG4628" s="19">
        <v>0</v>
      </c>
      <c r="AH4628">
        <v>0</v>
      </c>
      <c r="AI4628">
        <v>0</v>
      </c>
      <c r="AJ4628">
        <v>0</v>
      </c>
      <c r="AK4628">
        <v>0</v>
      </c>
      <c r="AL4628">
        <v>0</v>
      </c>
      <c r="AM4628">
        <v>0</v>
      </c>
      <c r="AN4628">
        <v>0</v>
      </c>
      <c r="AO4628">
        <v>0</v>
      </c>
      <c r="AP4628">
        <v>0</v>
      </c>
      <c r="AQ4628">
        <v>0</v>
      </c>
      <c r="AR4628">
        <v>0</v>
      </c>
      <c r="AS4628">
        <v>0</v>
      </c>
      <c r="AT4628">
        <v>0</v>
      </c>
      <c r="AU4628">
        <v>0</v>
      </c>
      <c r="AV4628">
        <v>0</v>
      </c>
      <c r="AW4628">
        <v>0</v>
      </c>
      <c r="AX4628">
        <v>0</v>
      </c>
      <c r="AY4628">
        <v>0</v>
      </c>
      <c r="AZ4628">
        <v>0</v>
      </c>
      <c r="BA4628">
        <v>0</v>
      </c>
      <c r="BB4628">
        <v>0</v>
      </c>
      <c r="BC4628">
        <v>0</v>
      </c>
      <c r="BD4628">
        <v>0</v>
      </c>
      <c r="BE4628">
        <v>96000</v>
      </c>
      <c r="BF4628">
        <v>118000</v>
      </c>
      <c r="BG4628">
        <v>129000</v>
      </c>
      <c r="BH4628">
        <v>124000</v>
      </c>
      <c r="BI4628">
        <v>125000</v>
      </c>
      <c r="BJ4628">
        <v>130000</v>
      </c>
      <c r="BK4628">
        <v>131000</v>
      </c>
      <c r="BL4628">
        <v>131000</v>
      </c>
      <c r="BM4628">
        <v>135000</v>
      </c>
      <c r="BN4628">
        <v>147000</v>
      </c>
      <c r="BO4628">
        <v>151000</v>
      </c>
      <c r="BP4628">
        <v>155000</v>
      </c>
      <c r="BQ4628">
        <v>152000</v>
      </c>
      <c r="BR4628">
        <v>149000</v>
      </c>
      <c r="BS4628">
        <v>146000</v>
      </c>
      <c r="BT4628">
        <v>156000</v>
      </c>
      <c r="BU4628">
        <v>164000</v>
      </c>
      <c r="BV4628">
        <v>169000</v>
      </c>
      <c r="BW4628">
        <v>168000</v>
      </c>
      <c r="BX4628">
        <v>168000</v>
      </c>
      <c r="BY4628">
        <v>168000</v>
      </c>
      <c r="BZ4628">
        <v>176000</v>
      </c>
      <c r="CA4628">
        <v>176000</v>
      </c>
      <c r="CB4628">
        <v>180000</v>
      </c>
      <c r="CC4628">
        <v>183000</v>
      </c>
      <c r="CD4628">
        <v>188000</v>
      </c>
      <c r="CE4628">
        <v>192000</v>
      </c>
    </row>
    <row r="4629" spans="1:83" x14ac:dyDescent="0.35">
      <c r="A4629" s="9" t="str">
        <f t="shared" si="72"/>
        <v>0119.803.20</v>
      </c>
      <c r="B4629" s="52" t="e">
        <f>+IF(MATCH(A4629,List!H$10:H$145,0),"Targeted")</f>
        <v>#N/A</v>
      </c>
      <c r="C4629" s="65"/>
      <c r="D4629" s="151"/>
      <c r="E4629" s="16" t="s">
        <v>1119</v>
      </c>
      <c r="F4629" s="16" t="s">
        <v>1120</v>
      </c>
      <c r="G4629" s="16" t="s">
        <v>469</v>
      </c>
      <c r="H4629" s="16" t="s">
        <v>1582</v>
      </c>
      <c r="I4629" s="16" t="s">
        <v>224</v>
      </c>
      <c r="J4629" s="16" t="s">
        <v>6482</v>
      </c>
      <c r="K4629" s="17" t="s">
        <v>63</v>
      </c>
      <c r="L4629" s="18" t="s">
        <v>6153</v>
      </c>
      <c r="M4629" s="195" t="s">
        <v>6428</v>
      </c>
      <c r="N4629" s="16" t="s">
        <v>6429</v>
      </c>
      <c r="O4629" s="17" t="s">
        <v>304</v>
      </c>
      <c r="P4629" s="17" t="s">
        <v>305</v>
      </c>
      <c r="Q4629" s="17" t="s">
        <v>306</v>
      </c>
      <c r="R4629">
        <v>0</v>
      </c>
      <c r="S4629">
        <v>0</v>
      </c>
      <c r="T4629">
        <v>0</v>
      </c>
      <c r="U4629">
        <v>0</v>
      </c>
      <c r="V4629">
        <v>0</v>
      </c>
      <c r="W4629">
        <v>0</v>
      </c>
      <c r="X4629">
        <v>0</v>
      </c>
      <c r="Y4629">
        <v>0</v>
      </c>
      <c r="Z4629">
        <v>0</v>
      </c>
      <c r="AA4629">
        <v>0</v>
      </c>
      <c r="AB4629">
        <v>0</v>
      </c>
      <c r="AC4629">
        <v>0</v>
      </c>
      <c r="AD4629">
        <v>0</v>
      </c>
      <c r="AE4629">
        <v>0</v>
      </c>
      <c r="AF4629">
        <v>0</v>
      </c>
      <c r="AG4629" s="19">
        <v>0</v>
      </c>
      <c r="AH4629">
        <v>0</v>
      </c>
      <c r="AI4629">
        <v>0</v>
      </c>
      <c r="AJ4629">
        <v>0</v>
      </c>
      <c r="AK4629">
        <v>0</v>
      </c>
      <c r="AL4629">
        <v>0</v>
      </c>
      <c r="AM4629">
        <v>0</v>
      </c>
      <c r="AN4629">
        <v>0</v>
      </c>
      <c r="AO4629">
        <v>0</v>
      </c>
      <c r="AP4629">
        <v>0</v>
      </c>
      <c r="AQ4629">
        <v>0</v>
      </c>
      <c r="AR4629">
        <v>0</v>
      </c>
      <c r="AS4629">
        <v>0</v>
      </c>
      <c r="AT4629">
        <v>0</v>
      </c>
      <c r="AU4629">
        <v>0</v>
      </c>
      <c r="AV4629">
        <v>0</v>
      </c>
      <c r="AW4629">
        <v>0</v>
      </c>
      <c r="AX4629">
        <v>0</v>
      </c>
      <c r="AY4629">
        <v>0</v>
      </c>
      <c r="AZ4629">
        <v>0</v>
      </c>
      <c r="BA4629">
        <v>0</v>
      </c>
      <c r="BB4629">
        <v>0</v>
      </c>
      <c r="BC4629">
        <v>0</v>
      </c>
      <c r="BD4629">
        <v>0</v>
      </c>
      <c r="BE4629">
        <v>0</v>
      </c>
      <c r="BF4629">
        <v>0</v>
      </c>
      <c r="BG4629">
        <v>0</v>
      </c>
      <c r="BH4629">
        <v>0</v>
      </c>
      <c r="BI4629">
        <v>0</v>
      </c>
      <c r="BJ4629">
        <v>0</v>
      </c>
      <c r="BK4629">
        <v>0</v>
      </c>
      <c r="BL4629">
        <v>0</v>
      </c>
      <c r="BM4629">
        <v>0</v>
      </c>
      <c r="BN4629">
        <v>0</v>
      </c>
      <c r="BO4629">
        <v>0</v>
      </c>
      <c r="BP4629">
        <v>0</v>
      </c>
      <c r="BQ4629">
        <v>0</v>
      </c>
      <c r="BR4629">
        <v>0</v>
      </c>
      <c r="BS4629">
        <v>0</v>
      </c>
      <c r="BT4629">
        <v>0</v>
      </c>
      <c r="BU4629">
        <v>0</v>
      </c>
      <c r="BV4629">
        <v>0</v>
      </c>
      <c r="BW4629">
        <v>0</v>
      </c>
      <c r="BX4629" s="10">
        <v>0</v>
      </c>
      <c r="BY4629">
        <v>0</v>
      </c>
      <c r="BZ4629">
        <v>3000</v>
      </c>
      <c r="CA4629">
        <v>5000</v>
      </c>
      <c r="CB4629">
        <v>0</v>
      </c>
      <c r="CC4629">
        <v>0</v>
      </c>
      <c r="CD4629">
        <v>0</v>
      </c>
      <c r="CE4629">
        <v>0</v>
      </c>
    </row>
    <row r="4630" spans="1:83" x14ac:dyDescent="0.35">
      <c r="A4630" s="9" t="str">
        <f t="shared" si="72"/>
        <v>0129.803.20</v>
      </c>
      <c r="B4630" s="52" t="e">
        <f>+IF(MATCH(A4630,List!H$10:H$145,0),"Targeted")</f>
        <v>#N/A</v>
      </c>
      <c r="C4630" s="65"/>
      <c r="D4630" s="151" t="s">
        <v>7700</v>
      </c>
      <c r="E4630" s="16" t="s">
        <v>1119</v>
      </c>
      <c r="F4630" s="16" t="s">
        <v>1120</v>
      </c>
      <c r="G4630" s="16" t="s">
        <v>469</v>
      </c>
      <c r="H4630" s="16" t="s">
        <v>1582</v>
      </c>
      <c r="I4630" s="16" t="s">
        <v>942</v>
      </c>
      <c r="J4630" s="16" t="s">
        <v>5304</v>
      </c>
      <c r="K4630" s="17" t="s">
        <v>63</v>
      </c>
      <c r="L4630" s="18" t="s">
        <v>6153</v>
      </c>
      <c r="M4630" s="195" t="s">
        <v>6428</v>
      </c>
      <c r="N4630" s="16" t="s">
        <v>6429</v>
      </c>
      <c r="O4630" s="17" t="s">
        <v>346</v>
      </c>
      <c r="P4630" s="17" t="s">
        <v>305</v>
      </c>
      <c r="Q4630" s="17" t="s">
        <v>306</v>
      </c>
      <c r="R4630">
        <v>0</v>
      </c>
      <c r="S4630">
        <v>0</v>
      </c>
      <c r="T4630">
        <v>0</v>
      </c>
      <c r="U4630">
        <v>0</v>
      </c>
      <c r="V4630">
        <v>0</v>
      </c>
      <c r="W4630">
        <v>0</v>
      </c>
      <c r="X4630">
        <v>0</v>
      </c>
      <c r="Y4630">
        <v>0</v>
      </c>
      <c r="Z4630">
        <v>0</v>
      </c>
      <c r="AA4630">
        <v>0</v>
      </c>
      <c r="AB4630">
        <v>0</v>
      </c>
      <c r="AC4630">
        <v>0</v>
      </c>
      <c r="AD4630">
        <v>0</v>
      </c>
      <c r="AE4630">
        <v>0</v>
      </c>
      <c r="AF4630">
        <v>0</v>
      </c>
      <c r="AG4630" s="19">
        <v>0</v>
      </c>
      <c r="AH4630">
        <v>0</v>
      </c>
      <c r="AI4630">
        <v>0</v>
      </c>
      <c r="AJ4630">
        <v>0</v>
      </c>
      <c r="AK4630">
        <v>0</v>
      </c>
      <c r="AL4630">
        <v>0</v>
      </c>
      <c r="AM4630">
        <v>0</v>
      </c>
      <c r="AN4630">
        <v>0</v>
      </c>
      <c r="AO4630">
        <v>0</v>
      </c>
      <c r="AP4630">
        <v>0</v>
      </c>
      <c r="AQ4630">
        <v>0</v>
      </c>
      <c r="AR4630">
        <v>0</v>
      </c>
      <c r="AS4630">
        <v>0</v>
      </c>
      <c r="AT4630">
        <v>0</v>
      </c>
      <c r="AU4630">
        <v>0</v>
      </c>
      <c r="AV4630">
        <v>0</v>
      </c>
      <c r="AW4630">
        <v>0</v>
      </c>
      <c r="AX4630">
        <v>0</v>
      </c>
      <c r="AY4630">
        <v>0</v>
      </c>
      <c r="AZ4630">
        <v>0</v>
      </c>
      <c r="BA4630">
        <v>0</v>
      </c>
      <c r="BB4630">
        <v>0</v>
      </c>
      <c r="BC4630">
        <v>0</v>
      </c>
      <c r="BD4630">
        <v>0</v>
      </c>
      <c r="BE4630">
        <v>0</v>
      </c>
      <c r="BF4630">
        <v>0</v>
      </c>
      <c r="BG4630">
        <v>0</v>
      </c>
      <c r="BH4630">
        <v>0</v>
      </c>
      <c r="BI4630">
        <v>0</v>
      </c>
      <c r="BJ4630">
        <v>0</v>
      </c>
      <c r="BK4630">
        <v>0</v>
      </c>
      <c r="BL4630">
        <v>0</v>
      </c>
      <c r="BM4630">
        <v>0</v>
      </c>
      <c r="BN4630">
        <v>29000</v>
      </c>
      <c r="BO4630">
        <v>90000</v>
      </c>
      <c r="BP4630">
        <v>10000</v>
      </c>
      <c r="BQ4630">
        <v>0</v>
      </c>
      <c r="BR4630">
        <v>0</v>
      </c>
      <c r="BS4630">
        <v>0</v>
      </c>
      <c r="BT4630">
        <v>0</v>
      </c>
      <c r="BU4630">
        <v>0</v>
      </c>
      <c r="BV4630">
        <v>0</v>
      </c>
      <c r="BW4630">
        <v>0</v>
      </c>
      <c r="BX4630">
        <v>0</v>
      </c>
      <c r="BY4630">
        <v>0</v>
      </c>
      <c r="BZ4630">
        <v>0</v>
      </c>
      <c r="CA4630">
        <v>0</v>
      </c>
      <c r="CB4630">
        <v>0</v>
      </c>
      <c r="CC4630">
        <v>0</v>
      </c>
      <c r="CD4630">
        <v>0</v>
      </c>
      <c r="CE4630">
        <v>0</v>
      </c>
    </row>
    <row r="4631" spans="1:83" x14ac:dyDescent="0.35">
      <c r="A4631" s="9" t="str">
        <f t="shared" si="72"/>
        <v>0165.803.20</v>
      </c>
      <c r="B4631" s="52" t="e">
        <f>+IF(MATCH(A4631,List!H$10:H$145,0),"Targeted")</f>
        <v>#N/A</v>
      </c>
      <c r="C4631" s="65"/>
      <c r="D4631" s="151" t="s">
        <v>7700</v>
      </c>
      <c r="E4631" s="16" t="s">
        <v>1119</v>
      </c>
      <c r="F4631" s="16" t="s">
        <v>1120</v>
      </c>
      <c r="G4631" s="16" t="s">
        <v>469</v>
      </c>
      <c r="H4631" s="16" t="s">
        <v>1582</v>
      </c>
      <c r="I4631" s="16" t="s">
        <v>4167</v>
      </c>
      <c r="J4631" s="16" t="s">
        <v>6483</v>
      </c>
      <c r="K4631" s="17" t="s">
        <v>63</v>
      </c>
      <c r="L4631" s="18" t="s">
        <v>6153</v>
      </c>
      <c r="M4631" s="195" t="s">
        <v>6428</v>
      </c>
      <c r="N4631" s="16" t="s">
        <v>6429</v>
      </c>
      <c r="O4631" s="17" t="s">
        <v>346</v>
      </c>
      <c r="P4631" s="17" t="s">
        <v>305</v>
      </c>
      <c r="Q4631" s="17" t="s">
        <v>306</v>
      </c>
      <c r="R4631">
        <v>0</v>
      </c>
      <c r="S4631">
        <v>0</v>
      </c>
      <c r="T4631">
        <v>0</v>
      </c>
      <c r="U4631">
        <v>0</v>
      </c>
      <c r="V4631">
        <v>0</v>
      </c>
      <c r="W4631">
        <v>0</v>
      </c>
      <c r="X4631">
        <v>0</v>
      </c>
      <c r="Y4631">
        <v>0</v>
      </c>
      <c r="Z4631">
        <v>0</v>
      </c>
      <c r="AA4631">
        <v>0</v>
      </c>
      <c r="AB4631">
        <v>0</v>
      </c>
      <c r="AC4631">
        <v>0</v>
      </c>
      <c r="AD4631">
        <v>0</v>
      </c>
      <c r="AE4631">
        <v>0</v>
      </c>
      <c r="AF4631">
        <v>0</v>
      </c>
      <c r="AG4631" s="19">
        <v>0</v>
      </c>
      <c r="AH4631">
        <v>0</v>
      </c>
      <c r="AI4631">
        <v>0</v>
      </c>
      <c r="AJ4631">
        <v>0</v>
      </c>
      <c r="AK4631">
        <v>0</v>
      </c>
      <c r="AL4631">
        <v>0</v>
      </c>
      <c r="AM4631">
        <v>0</v>
      </c>
      <c r="AN4631">
        <v>0</v>
      </c>
      <c r="AO4631">
        <v>0</v>
      </c>
      <c r="AP4631">
        <v>0</v>
      </c>
      <c r="AQ4631">
        <v>0</v>
      </c>
      <c r="AR4631">
        <v>0</v>
      </c>
      <c r="AS4631">
        <v>0</v>
      </c>
      <c r="AT4631">
        <v>0</v>
      </c>
      <c r="AU4631">
        <v>0</v>
      </c>
      <c r="AV4631">
        <v>0</v>
      </c>
      <c r="AW4631">
        <v>0</v>
      </c>
      <c r="AX4631">
        <v>0</v>
      </c>
      <c r="AY4631">
        <v>0</v>
      </c>
      <c r="AZ4631">
        <v>0</v>
      </c>
      <c r="BA4631">
        <v>0</v>
      </c>
      <c r="BB4631">
        <v>0</v>
      </c>
      <c r="BC4631">
        <v>0</v>
      </c>
      <c r="BD4631">
        <v>0</v>
      </c>
      <c r="BE4631">
        <v>0</v>
      </c>
      <c r="BF4631">
        <v>0</v>
      </c>
      <c r="BG4631">
        <v>0</v>
      </c>
      <c r="BH4631">
        <v>0</v>
      </c>
      <c r="BI4631">
        <v>0</v>
      </c>
      <c r="BJ4631">
        <v>0</v>
      </c>
      <c r="BK4631">
        <v>0</v>
      </c>
      <c r="BL4631">
        <v>0</v>
      </c>
      <c r="BM4631">
        <v>0</v>
      </c>
      <c r="BN4631">
        <v>0</v>
      </c>
      <c r="BO4631">
        <v>0</v>
      </c>
      <c r="BP4631">
        <v>0</v>
      </c>
      <c r="BQ4631">
        <v>0</v>
      </c>
      <c r="BR4631">
        <v>0</v>
      </c>
      <c r="BS4631">
        <v>0</v>
      </c>
      <c r="BT4631">
        <v>0</v>
      </c>
      <c r="BU4631">
        <v>0</v>
      </c>
      <c r="BV4631">
        <v>0</v>
      </c>
      <c r="BW4631">
        <v>0</v>
      </c>
      <c r="BX4631">
        <v>0</v>
      </c>
      <c r="BY4631">
        <v>12000</v>
      </c>
      <c r="BZ4631">
        <v>0</v>
      </c>
      <c r="CA4631">
        <v>0</v>
      </c>
      <c r="CB4631">
        <v>0</v>
      </c>
      <c r="CC4631">
        <v>0</v>
      </c>
      <c r="CD4631">
        <v>0</v>
      </c>
      <c r="CE4631">
        <v>0</v>
      </c>
    </row>
    <row r="4632" spans="1:83" x14ac:dyDescent="0.35">
      <c r="A4632" s="9" t="str">
        <f t="shared" si="72"/>
        <v>1804.803.20</v>
      </c>
      <c r="B4632" s="52" t="e">
        <f>+IF(MATCH(A4632,List!H$10:H$145,0),"Targeted")</f>
        <v>#N/A</v>
      </c>
      <c r="C4632" s="65"/>
      <c r="D4632" s="151" t="s">
        <v>7700</v>
      </c>
      <c r="E4632" s="16" t="s">
        <v>1119</v>
      </c>
      <c r="F4632" s="16" t="s">
        <v>1120</v>
      </c>
      <c r="G4632" s="16" t="s">
        <v>469</v>
      </c>
      <c r="H4632" s="16" t="s">
        <v>1582</v>
      </c>
      <c r="I4632" s="16" t="s">
        <v>579</v>
      </c>
      <c r="J4632" s="16" t="s">
        <v>6484</v>
      </c>
      <c r="K4632" s="17" t="s">
        <v>63</v>
      </c>
      <c r="L4632" s="18" t="s">
        <v>6153</v>
      </c>
      <c r="M4632" s="195" t="s">
        <v>6428</v>
      </c>
      <c r="N4632" s="16" t="s">
        <v>6429</v>
      </c>
      <c r="O4632" s="17" t="s">
        <v>346</v>
      </c>
      <c r="P4632" s="17" t="s">
        <v>305</v>
      </c>
      <c r="Q4632" s="17" t="s">
        <v>306</v>
      </c>
      <c r="R4632">
        <v>0</v>
      </c>
      <c r="S4632">
        <v>0</v>
      </c>
      <c r="T4632">
        <v>0</v>
      </c>
      <c r="U4632">
        <v>0</v>
      </c>
      <c r="V4632">
        <v>0</v>
      </c>
      <c r="W4632">
        <v>0</v>
      </c>
      <c r="X4632">
        <v>0</v>
      </c>
      <c r="Y4632">
        <v>0</v>
      </c>
      <c r="Z4632">
        <v>0</v>
      </c>
      <c r="AA4632">
        <v>0</v>
      </c>
      <c r="AB4632">
        <v>0</v>
      </c>
      <c r="AC4632">
        <v>0</v>
      </c>
      <c r="AD4632">
        <v>0</v>
      </c>
      <c r="AE4632">
        <v>0</v>
      </c>
      <c r="AF4632">
        <v>0</v>
      </c>
      <c r="AG4632" s="19">
        <v>0</v>
      </c>
      <c r="AH4632">
        <v>0</v>
      </c>
      <c r="AI4632">
        <v>0</v>
      </c>
      <c r="AJ4632">
        <v>0</v>
      </c>
      <c r="AK4632">
        <v>0</v>
      </c>
      <c r="AL4632">
        <v>0</v>
      </c>
      <c r="AM4632">
        <v>0</v>
      </c>
      <c r="AN4632">
        <v>0</v>
      </c>
      <c r="AO4632">
        <v>0</v>
      </c>
      <c r="AP4632">
        <v>0</v>
      </c>
      <c r="AQ4632">
        <v>0</v>
      </c>
      <c r="AR4632">
        <v>0</v>
      </c>
      <c r="AS4632">
        <v>0</v>
      </c>
      <c r="AT4632">
        <v>0</v>
      </c>
      <c r="AU4632">
        <v>0</v>
      </c>
      <c r="AV4632">
        <v>0</v>
      </c>
      <c r="AW4632">
        <v>0</v>
      </c>
      <c r="AX4632">
        <v>0</v>
      </c>
      <c r="AY4632">
        <v>0</v>
      </c>
      <c r="AZ4632">
        <v>0</v>
      </c>
      <c r="BA4632">
        <v>0</v>
      </c>
      <c r="BB4632">
        <v>0</v>
      </c>
      <c r="BC4632">
        <v>0</v>
      </c>
      <c r="BD4632">
        <v>0</v>
      </c>
      <c r="BE4632">
        <v>0</v>
      </c>
      <c r="BF4632">
        <v>0</v>
      </c>
      <c r="BG4632">
        <v>0</v>
      </c>
      <c r="BH4632">
        <v>0</v>
      </c>
      <c r="BI4632">
        <v>0</v>
      </c>
      <c r="BJ4632">
        <v>0</v>
      </c>
      <c r="BK4632">
        <v>0</v>
      </c>
      <c r="BL4632">
        <v>0</v>
      </c>
      <c r="BM4632">
        <v>0</v>
      </c>
      <c r="BN4632">
        <v>0</v>
      </c>
      <c r="BO4632">
        <v>0</v>
      </c>
      <c r="BP4632">
        <v>0</v>
      </c>
      <c r="BQ4632">
        <v>0</v>
      </c>
      <c r="BR4632">
        <v>0</v>
      </c>
      <c r="BS4632">
        <v>0</v>
      </c>
      <c r="BT4632">
        <v>86000</v>
      </c>
      <c r="BU4632">
        <v>111000</v>
      </c>
      <c r="BV4632">
        <v>93000</v>
      </c>
      <c r="BW4632">
        <v>96000</v>
      </c>
      <c r="BX4632">
        <v>143000</v>
      </c>
      <c r="BY4632">
        <v>156000</v>
      </c>
      <c r="BZ4632">
        <v>203000</v>
      </c>
      <c r="CA4632">
        <v>184000</v>
      </c>
      <c r="CB4632">
        <v>188000</v>
      </c>
      <c r="CC4632">
        <v>192000</v>
      </c>
      <c r="CD4632">
        <v>197000</v>
      </c>
      <c r="CE4632">
        <v>201000</v>
      </c>
    </row>
    <row r="4633" spans="1:83" x14ac:dyDescent="0.35">
      <c r="A4633" s="9" t="str">
        <f t="shared" si="72"/>
        <v>4170.803.20</v>
      </c>
      <c r="B4633" s="52" t="e">
        <f>+IF(MATCH(A4633,List!H$10:H$145,0),"Targeted")</f>
        <v>#N/A</v>
      </c>
      <c r="C4633" s="65"/>
      <c r="D4633" s="151"/>
      <c r="E4633" s="16" t="s">
        <v>1119</v>
      </c>
      <c r="F4633" s="16" t="s">
        <v>1120</v>
      </c>
      <c r="G4633" s="16" t="s">
        <v>469</v>
      </c>
      <c r="H4633" s="16" t="s">
        <v>1582</v>
      </c>
      <c r="I4633" s="16" t="s">
        <v>6485</v>
      </c>
      <c r="J4633" s="16" t="s">
        <v>6486</v>
      </c>
      <c r="K4633" s="17" t="s">
        <v>63</v>
      </c>
      <c r="L4633" s="18" t="s">
        <v>6153</v>
      </c>
      <c r="M4633" s="195" t="s">
        <v>6428</v>
      </c>
      <c r="N4633" s="16" t="s">
        <v>6429</v>
      </c>
      <c r="O4633" s="17" t="s">
        <v>304</v>
      </c>
      <c r="P4633" s="17" t="s">
        <v>305</v>
      </c>
      <c r="Q4633" s="17" t="s">
        <v>306</v>
      </c>
      <c r="R4633">
        <v>0</v>
      </c>
      <c r="S4633">
        <v>0</v>
      </c>
      <c r="T4633">
        <v>0</v>
      </c>
      <c r="U4633">
        <v>0</v>
      </c>
      <c r="V4633">
        <v>0</v>
      </c>
      <c r="W4633">
        <v>0</v>
      </c>
      <c r="X4633">
        <v>0</v>
      </c>
      <c r="Y4633">
        <v>0</v>
      </c>
      <c r="Z4633">
        <v>0</v>
      </c>
      <c r="AA4633">
        <v>0</v>
      </c>
      <c r="AB4633">
        <v>0</v>
      </c>
      <c r="AC4633">
        <v>0</v>
      </c>
      <c r="AD4633">
        <v>0</v>
      </c>
      <c r="AE4633">
        <v>0</v>
      </c>
      <c r="AF4633">
        <v>-476</v>
      </c>
      <c r="AG4633" s="19">
        <v>0</v>
      </c>
      <c r="AH4633">
        <v>-426</v>
      </c>
      <c r="AI4633">
        <v>-463</v>
      </c>
      <c r="AJ4633">
        <v>-196</v>
      </c>
      <c r="AK4633">
        <v>0</v>
      </c>
      <c r="AL4633">
        <v>0</v>
      </c>
      <c r="AM4633">
        <v>0</v>
      </c>
      <c r="AN4633">
        <v>0</v>
      </c>
      <c r="AO4633">
        <v>0</v>
      </c>
      <c r="AP4633">
        <v>0</v>
      </c>
      <c r="AQ4633">
        <v>0</v>
      </c>
      <c r="AR4633">
        <v>0</v>
      </c>
      <c r="AS4633">
        <v>0</v>
      </c>
      <c r="AT4633">
        <v>0</v>
      </c>
      <c r="AU4633">
        <v>0</v>
      </c>
      <c r="AV4633">
        <v>0</v>
      </c>
      <c r="AW4633">
        <v>0</v>
      </c>
      <c r="AX4633">
        <v>0</v>
      </c>
      <c r="AY4633">
        <v>0</v>
      </c>
      <c r="AZ4633">
        <v>0</v>
      </c>
      <c r="BA4633">
        <v>0</v>
      </c>
      <c r="BB4633">
        <v>0</v>
      </c>
      <c r="BC4633">
        <v>0</v>
      </c>
      <c r="BD4633">
        <v>0</v>
      </c>
      <c r="BE4633">
        <v>0</v>
      </c>
      <c r="BF4633">
        <v>0</v>
      </c>
      <c r="BG4633">
        <v>0</v>
      </c>
      <c r="BH4633">
        <v>0</v>
      </c>
      <c r="BI4633">
        <v>0</v>
      </c>
      <c r="BJ4633">
        <v>0</v>
      </c>
      <c r="BK4633">
        <v>0</v>
      </c>
      <c r="BL4633">
        <v>0</v>
      </c>
      <c r="BM4633">
        <v>0</v>
      </c>
      <c r="BN4633">
        <v>0</v>
      </c>
      <c r="BO4633">
        <v>0</v>
      </c>
      <c r="BP4633">
        <v>0</v>
      </c>
      <c r="BQ4633">
        <v>0</v>
      </c>
      <c r="BR4633">
        <v>0</v>
      </c>
      <c r="BS4633">
        <v>0</v>
      </c>
      <c r="BT4633">
        <v>0</v>
      </c>
      <c r="BU4633">
        <v>0</v>
      </c>
      <c r="BV4633">
        <v>0</v>
      </c>
      <c r="BW4633">
        <v>0</v>
      </c>
      <c r="BX4633" s="10">
        <v>0</v>
      </c>
      <c r="BY4633">
        <v>0</v>
      </c>
      <c r="BZ4633">
        <v>0</v>
      </c>
      <c r="CA4633">
        <v>0</v>
      </c>
      <c r="CB4633">
        <v>0</v>
      </c>
      <c r="CC4633">
        <v>0</v>
      </c>
      <c r="CD4633">
        <v>0</v>
      </c>
      <c r="CE4633">
        <v>0</v>
      </c>
    </row>
    <row r="4634" spans="1:83" x14ac:dyDescent="0.35">
      <c r="A4634" s="9" t="str">
        <f t="shared" si="72"/>
        <v>4501.803.20</v>
      </c>
      <c r="B4634" s="52" t="e">
        <f>+IF(MATCH(A4634,List!H$10:H$145,0),"Targeted")</f>
        <v>#N/A</v>
      </c>
      <c r="C4634" s="65"/>
      <c r="D4634" s="151" t="s">
        <v>7700</v>
      </c>
      <c r="E4634" s="16" t="s">
        <v>1119</v>
      </c>
      <c r="F4634" s="16" t="s">
        <v>1120</v>
      </c>
      <c r="G4634" s="16" t="s">
        <v>469</v>
      </c>
      <c r="H4634" s="16" t="s">
        <v>1582</v>
      </c>
      <c r="I4634" s="16" t="s">
        <v>2939</v>
      </c>
      <c r="J4634" s="16" t="s">
        <v>1273</v>
      </c>
      <c r="K4634" s="17" t="s">
        <v>63</v>
      </c>
      <c r="L4634" s="18" t="s">
        <v>6153</v>
      </c>
      <c r="M4634" s="195" t="s">
        <v>6428</v>
      </c>
      <c r="N4634" s="16" t="s">
        <v>6429</v>
      </c>
      <c r="O4634" s="17" t="s">
        <v>346</v>
      </c>
      <c r="P4634" s="17" t="s">
        <v>305</v>
      </c>
      <c r="Q4634" s="17" t="s">
        <v>306</v>
      </c>
      <c r="R4634">
        <v>0</v>
      </c>
      <c r="S4634">
        <v>0</v>
      </c>
      <c r="T4634">
        <v>0</v>
      </c>
      <c r="U4634">
        <v>0</v>
      </c>
      <c r="V4634">
        <v>0</v>
      </c>
      <c r="W4634">
        <v>0</v>
      </c>
      <c r="X4634">
        <v>0</v>
      </c>
      <c r="Y4634">
        <v>0</v>
      </c>
      <c r="Z4634">
        <v>0</v>
      </c>
      <c r="AA4634">
        <v>0</v>
      </c>
      <c r="AB4634">
        <v>0</v>
      </c>
      <c r="AC4634">
        <v>0</v>
      </c>
      <c r="AD4634">
        <v>0</v>
      </c>
      <c r="AE4634">
        <v>0</v>
      </c>
      <c r="AF4634">
        <v>-120</v>
      </c>
      <c r="AG4634" s="19">
        <v>-112</v>
      </c>
      <c r="AH4634">
        <v>-238</v>
      </c>
      <c r="AI4634">
        <v>-26</v>
      </c>
      <c r="AJ4634">
        <v>121</v>
      </c>
      <c r="AK4634">
        <v>-394</v>
      </c>
      <c r="AL4634">
        <v>-37</v>
      </c>
      <c r="AM4634">
        <v>-53</v>
      </c>
      <c r="AN4634">
        <v>-387</v>
      </c>
      <c r="AO4634">
        <v>-1408</v>
      </c>
      <c r="AP4634">
        <v>160</v>
      </c>
      <c r="AQ4634">
        <v>-1148</v>
      </c>
      <c r="AR4634">
        <v>-32337</v>
      </c>
      <c r="AS4634">
        <v>-11712</v>
      </c>
      <c r="AT4634">
        <v>-502</v>
      </c>
      <c r="AU4634">
        <v>8936</v>
      </c>
      <c r="AV4634">
        <v>-25511</v>
      </c>
      <c r="AW4634">
        <v>-28366</v>
      </c>
      <c r="AX4634">
        <v>19510</v>
      </c>
      <c r="AY4634">
        <v>-17372</v>
      </c>
      <c r="AZ4634">
        <v>-15000</v>
      </c>
      <c r="BA4634">
        <v>-11000</v>
      </c>
      <c r="BB4634">
        <v>-35000</v>
      </c>
      <c r="BC4634">
        <v>-84000</v>
      </c>
      <c r="BD4634">
        <v>54000</v>
      </c>
      <c r="BE4634">
        <v>-32000</v>
      </c>
      <c r="BF4634">
        <v>25000</v>
      </c>
      <c r="BG4634">
        <v>-30000</v>
      </c>
      <c r="BH4634">
        <v>47000</v>
      </c>
      <c r="BI4634">
        <v>-11000</v>
      </c>
      <c r="BJ4634">
        <v>37000</v>
      </c>
      <c r="BK4634">
        <v>-19000</v>
      </c>
      <c r="BL4634">
        <v>-18000</v>
      </c>
      <c r="BM4634">
        <v>-15000</v>
      </c>
      <c r="BN4634">
        <v>40000</v>
      </c>
      <c r="BO4634">
        <v>38000</v>
      </c>
      <c r="BP4634">
        <v>-16000</v>
      </c>
      <c r="BQ4634">
        <v>1000</v>
      </c>
      <c r="BR4634">
        <v>29000</v>
      </c>
      <c r="BS4634">
        <v>26000</v>
      </c>
      <c r="BT4634">
        <v>0</v>
      </c>
      <c r="BU4634">
        <v>0</v>
      </c>
      <c r="BV4634">
        <v>0</v>
      </c>
      <c r="BW4634">
        <v>0</v>
      </c>
      <c r="BX4634">
        <v>0</v>
      </c>
      <c r="BY4634">
        <v>0</v>
      </c>
      <c r="BZ4634">
        <v>0</v>
      </c>
      <c r="CA4634">
        <v>0</v>
      </c>
      <c r="CB4634">
        <v>0</v>
      </c>
      <c r="CC4634">
        <v>0</v>
      </c>
      <c r="CD4634">
        <v>0</v>
      </c>
      <c r="CE4634">
        <v>0</v>
      </c>
    </row>
    <row r="4635" spans="1:83" x14ac:dyDescent="0.35">
      <c r="A4635" s="9" t="str">
        <f t="shared" si="72"/>
        <v>4560.803.20</v>
      </c>
      <c r="B4635" s="52" t="e">
        <f>+IF(MATCH(A4635,List!H$10:H$145,0),"Targeted")</f>
        <v>#N/A</v>
      </c>
      <c r="C4635" s="65"/>
      <c r="D4635" s="151" t="s">
        <v>7700</v>
      </c>
      <c r="E4635" s="16" t="s">
        <v>1119</v>
      </c>
      <c r="F4635" s="16" t="s">
        <v>1120</v>
      </c>
      <c r="G4635" s="16" t="s">
        <v>469</v>
      </c>
      <c r="H4635" s="16" t="s">
        <v>1582</v>
      </c>
      <c r="I4635" s="16" t="s">
        <v>6487</v>
      </c>
      <c r="J4635" s="16" t="s">
        <v>6488</v>
      </c>
      <c r="K4635" s="17" t="s">
        <v>63</v>
      </c>
      <c r="L4635" s="18" t="s">
        <v>6153</v>
      </c>
      <c r="M4635" s="195" t="s">
        <v>6428</v>
      </c>
      <c r="N4635" s="16" t="s">
        <v>6429</v>
      </c>
      <c r="O4635" s="17" t="s">
        <v>346</v>
      </c>
      <c r="P4635" s="17" t="s">
        <v>305</v>
      </c>
      <c r="Q4635" s="17" t="s">
        <v>306</v>
      </c>
      <c r="R4635">
        <v>0</v>
      </c>
      <c r="S4635">
        <v>0</v>
      </c>
      <c r="T4635">
        <v>0</v>
      </c>
      <c r="U4635">
        <v>0</v>
      </c>
      <c r="V4635">
        <v>0</v>
      </c>
      <c r="W4635">
        <v>0</v>
      </c>
      <c r="X4635">
        <v>0</v>
      </c>
      <c r="Y4635">
        <v>0</v>
      </c>
      <c r="Z4635">
        <v>0</v>
      </c>
      <c r="AA4635">
        <v>0</v>
      </c>
      <c r="AB4635">
        <v>0</v>
      </c>
      <c r="AC4635">
        <v>0</v>
      </c>
      <c r="AD4635">
        <v>0</v>
      </c>
      <c r="AE4635">
        <v>0</v>
      </c>
      <c r="AF4635">
        <v>0</v>
      </c>
      <c r="AG4635" s="19">
        <v>0</v>
      </c>
      <c r="AH4635">
        <v>0</v>
      </c>
      <c r="AI4635">
        <v>0</v>
      </c>
      <c r="AJ4635">
        <v>0</v>
      </c>
      <c r="AK4635">
        <v>0</v>
      </c>
      <c r="AL4635">
        <v>0</v>
      </c>
      <c r="AM4635">
        <v>0</v>
      </c>
      <c r="AN4635">
        <v>0</v>
      </c>
      <c r="AO4635">
        <v>0</v>
      </c>
      <c r="AP4635">
        <v>0</v>
      </c>
      <c r="AQ4635">
        <v>0</v>
      </c>
      <c r="AR4635">
        <v>0</v>
      </c>
      <c r="AS4635">
        <v>0</v>
      </c>
      <c r="AT4635">
        <v>0</v>
      </c>
      <c r="AU4635">
        <v>0</v>
      </c>
      <c r="AV4635">
        <v>0</v>
      </c>
      <c r="AW4635">
        <v>0</v>
      </c>
      <c r="AX4635">
        <v>0</v>
      </c>
      <c r="AY4635">
        <v>0</v>
      </c>
      <c r="AZ4635">
        <v>0</v>
      </c>
      <c r="BA4635">
        <v>0</v>
      </c>
      <c r="BB4635">
        <v>-4000</v>
      </c>
      <c r="BC4635">
        <v>-3000</v>
      </c>
      <c r="BD4635">
        <v>-10000</v>
      </c>
      <c r="BE4635">
        <v>-21000</v>
      </c>
      <c r="BF4635">
        <v>-7000</v>
      </c>
      <c r="BG4635">
        <v>-11000</v>
      </c>
      <c r="BH4635">
        <v>-7000</v>
      </c>
      <c r="BI4635">
        <v>7000</v>
      </c>
      <c r="BJ4635">
        <v>-19000</v>
      </c>
      <c r="BK4635">
        <v>30000</v>
      </c>
      <c r="BL4635">
        <v>-5000</v>
      </c>
      <c r="BM4635">
        <v>2000</v>
      </c>
      <c r="BN4635">
        <v>-12000</v>
      </c>
      <c r="BO4635">
        <v>-20000</v>
      </c>
      <c r="BP4635">
        <v>-6000</v>
      </c>
      <c r="BQ4635">
        <v>-18000</v>
      </c>
      <c r="BR4635">
        <v>11000</v>
      </c>
      <c r="BS4635">
        <v>-54000</v>
      </c>
      <c r="BT4635">
        <v>-29000</v>
      </c>
      <c r="BU4635">
        <v>-45000</v>
      </c>
      <c r="BV4635">
        <v>8000</v>
      </c>
      <c r="BW4635">
        <v>-35000</v>
      </c>
      <c r="BX4635">
        <v>-62000</v>
      </c>
      <c r="BY4635">
        <v>10000</v>
      </c>
      <c r="BZ4635">
        <v>174000</v>
      </c>
      <c r="CA4635">
        <v>-6000</v>
      </c>
      <c r="CB4635">
        <v>-3000</v>
      </c>
      <c r="CC4635">
        <v>-2000</v>
      </c>
      <c r="CD4635">
        <v>-3000</v>
      </c>
      <c r="CE4635">
        <v>-3000</v>
      </c>
    </row>
    <row r="4636" spans="1:83" x14ac:dyDescent="0.35">
      <c r="A4636" s="9" t="str">
        <f t="shared" si="72"/>
        <v>8790.803.20</v>
      </c>
      <c r="B4636" s="52" t="e">
        <f>+IF(MATCH(A4636,List!H$10:H$145,0),"Targeted")</f>
        <v>#N/A</v>
      </c>
      <c r="C4636" s="65"/>
      <c r="D4636" s="151"/>
      <c r="E4636" s="16" t="s">
        <v>1119</v>
      </c>
      <c r="F4636" s="16" t="s">
        <v>1120</v>
      </c>
      <c r="G4636" s="16" t="s">
        <v>469</v>
      </c>
      <c r="H4636" s="16" t="s">
        <v>1582</v>
      </c>
      <c r="I4636" s="16" t="s">
        <v>6489</v>
      </c>
      <c r="J4636" s="16" t="s">
        <v>3021</v>
      </c>
      <c r="K4636" s="17" t="s">
        <v>63</v>
      </c>
      <c r="L4636" s="18" t="s">
        <v>6153</v>
      </c>
      <c r="M4636" s="195" t="s">
        <v>6428</v>
      </c>
      <c r="N4636" s="16" t="s">
        <v>6429</v>
      </c>
      <c r="O4636" s="17" t="s">
        <v>304</v>
      </c>
      <c r="P4636" s="17" t="s">
        <v>305</v>
      </c>
      <c r="Q4636" s="17" t="s">
        <v>306</v>
      </c>
      <c r="R4636">
        <v>0</v>
      </c>
      <c r="S4636">
        <v>0</v>
      </c>
      <c r="T4636">
        <v>0</v>
      </c>
      <c r="U4636">
        <v>0</v>
      </c>
      <c r="V4636">
        <v>0</v>
      </c>
      <c r="W4636">
        <v>0</v>
      </c>
      <c r="X4636">
        <v>0</v>
      </c>
      <c r="Y4636">
        <v>0</v>
      </c>
      <c r="Z4636">
        <v>0</v>
      </c>
      <c r="AA4636">
        <v>0</v>
      </c>
      <c r="AB4636">
        <v>0</v>
      </c>
      <c r="AC4636">
        <v>0</v>
      </c>
      <c r="AD4636">
        <v>0</v>
      </c>
      <c r="AE4636">
        <v>0</v>
      </c>
      <c r="AF4636">
        <v>0</v>
      </c>
      <c r="AG4636" s="19">
        <v>0</v>
      </c>
      <c r="AH4636">
        <v>0</v>
      </c>
      <c r="AI4636">
        <v>0</v>
      </c>
      <c r="AJ4636">
        <v>0</v>
      </c>
      <c r="AK4636">
        <v>0</v>
      </c>
      <c r="AL4636">
        <v>0</v>
      </c>
      <c r="AM4636">
        <v>0</v>
      </c>
      <c r="AN4636">
        <v>0</v>
      </c>
      <c r="AO4636">
        <v>0</v>
      </c>
      <c r="AP4636">
        <v>0</v>
      </c>
      <c r="AQ4636">
        <v>5</v>
      </c>
      <c r="AR4636">
        <v>-1398</v>
      </c>
      <c r="AS4636">
        <v>2337</v>
      </c>
      <c r="AT4636">
        <v>88</v>
      </c>
      <c r="AU4636">
        <v>132</v>
      </c>
      <c r="AV4636">
        <v>492</v>
      </c>
      <c r="AW4636">
        <v>904</v>
      </c>
      <c r="AX4636">
        <v>57</v>
      </c>
      <c r="AY4636">
        <v>12</v>
      </c>
      <c r="AZ4636">
        <v>0</v>
      </c>
      <c r="BA4636">
        <v>0</v>
      </c>
      <c r="BB4636">
        <v>0</v>
      </c>
      <c r="BC4636">
        <v>0</v>
      </c>
      <c r="BD4636">
        <v>0</v>
      </c>
      <c r="BE4636">
        <v>0</v>
      </c>
      <c r="BF4636">
        <v>0</v>
      </c>
      <c r="BG4636">
        <v>0</v>
      </c>
      <c r="BH4636">
        <v>0</v>
      </c>
      <c r="BI4636">
        <v>0</v>
      </c>
      <c r="BJ4636">
        <v>0</v>
      </c>
      <c r="BK4636">
        <v>0</v>
      </c>
      <c r="BL4636">
        <v>0</v>
      </c>
      <c r="BM4636">
        <v>0</v>
      </c>
      <c r="BN4636">
        <v>0</v>
      </c>
      <c r="BO4636">
        <v>0</v>
      </c>
      <c r="BP4636">
        <v>0</v>
      </c>
      <c r="BQ4636">
        <v>0</v>
      </c>
      <c r="BR4636">
        <v>0</v>
      </c>
      <c r="BS4636">
        <v>0</v>
      </c>
      <c r="BT4636">
        <v>0</v>
      </c>
      <c r="BU4636">
        <v>0</v>
      </c>
      <c r="BV4636">
        <v>0</v>
      </c>
      <c r="BW4636">
        <v>0</v>
      </c>
      <c r="BX4636" s="10">
        <v>0</v>
      </c>
      <c r="BY4636">
        <v>0</v>
      </c>
      <c r="BZ4636">
        <v>0</v>
      </c>
      <c r="CA4636">
        <v>0</v>
      </c>
      <c r="CB4636">
        <v>0</v>
      </c>
      <c r="CC4636">
        <v>0</v>
      </c>
      <c r="CD4636">
        <v>0</v>
      </c>
      <c r="CE4636">
        <v>0</v>
      </c>
    </row>
    <row r="4637" spans="1:83" x14ac:dyDescent="0.35">
      <c r="A4637" s="9" t="str">
        <f t="shared" si="72"/>
        <v>9921.803.20</v>
      </c>
      <c r="B4637" s="52" t="e">
        <f>+IF(MATCH(A4637,List!H$10:H$145,0),"Targeted")</f>
        <v>#N/A</v>
      </c>
      <c r="C4637" s="65"/>
      <c r="D4637" s="151"/>
      <c r="E4637" s="16" t="s">
        <v>1119</v>
      </c>
      <c r="F4637" s="16" t="s">
        <v>1120</v>
      </c>
      <c r="G4637" s="16" t="s">
        <v>469</v>
      </c>
      <c r="H4637" s="16" t="s">
        <v>1582</v>
      </c>
      <c r="I4637" s="16" t="s">
        <v>2081</v>
      </c>
      <c r="J4637" s="16" t="s">
        <v>2016</v>
      </c>
      <c r="K4637" s="17" t="s">
        <v>63</v>
      </c>
      <c r="L4637" s="18" t="s">
        <v>6153</v>
      </c>
      <c r="M4637" s="195" t="s">
        <v>6428</v>
      </c>
      <c r="N4637" s="16" t="s">
        <v>6429</v>
      </c>
      <c r="O4637" s="17" t="s">
        <v>304</v>
      </c>
      <c r="P4637" s="17" t="s">
        <v>305</v>
      </c>
      <c r="Q4637" s="17" t="s">
        <v>306</v>
      </c>
      <c r="R4637">
        <v>0</v>
      </c>
      <c r="S4637">
        <v>0</v>
      </c>
      <c r="T4637">
        <v>0</v>
      </c>
      <c r="U4637">
        <v>0</v>
      </c>
      <c r="V4637">
        <v>0</v>
      </c>
      <c r="W4637">
        <v>0</v>
      </c>
      <c r="X4637">
        <v>0</v>
      </c>
      <c r="Y4637">
        <v>0</v>
      </c>
      <c r="Z4637">
        <v>0</v>
      </c>
      <c r="AA4637">
        <v>0</v>
      </c>
      <c r="AB4637">
        <v>0</v>
      </c>
      <c r="AC4637">
        <v>0</v>
      </c>
      <c r="AD4637">
        <v>0</v>
      </c>
      <c r="AE4637">
        <v>0</v>
      </c>
      <c r="AF4637">
        <v>19</v>
      </c>
      <c r="AG4637" s="19">
        <v>1</v>
      </c>
      <c r="AH4637">
        <v>16</v>
      </c>
      <c r="AI4637">
        <v>24</v>
      </c>
      <c r="AJ4637">
        <v>28</v>
      </c>
      <c r="AK4637">
        <v>0</v>
      </c>
      <c r="AL4637">
        <v>0</v>
      </c>
      <c r="AM4637">
        <v>0</v>
      </c>
      <c r="AN4637">
        <v>0</v>
      </c>
      <c r="AO4637">
        <v>0</v>
      </c>
      <c r="AP4637">
        <v>0</v>
      </c>
      <c r="AQ4637">
        <v>0</v>
      </c>
      <c r="AR4637">
        <v>0</v>
      </c>
      <c r="AS4637">
        <v>0</v>
      </c>
      <c r="AT4637">
        <v>0</v>
      </c>
      <c r="AU4637">
        <v>0</v>
      </c>
      <c r="AV4637">
        <v>0</v>
      </c>
      <c r="AW4637">
        <v>0</v>
      </c>
      <c r="AX4637">
        <v>0</v>
      </c>
      <c r="AY4637">
        <v>0</v>
      </c>
      <c r="AZ4637">
        <v>0</v>
      </c>
      <c r="BA4637">
        <v>0</v>
      </c>
      <c r="BB4637">
        <v>0</v>
      </c>
      <c r="BC4637">
        <v>0</v>
      </c>
      <c r="BD4637">
        <v>0</v>
      </c>
      <c r="BE4637">
        <v>0</v>
      </c>
      <c r="BF4637">
        <v>0</v>
      </c>
      <c r="BG4637">
        <v>0</v>
      </c>
      <c r="BH4637">
        <v>0</v>
      </c>
      <c r="BI4637">
        <v>0</v>
      </c>
      <c r="BJ4637">
        <v>0</v>
      </c>
      <c r="BK4637">
        <v>0</v>
      </c>
      <c r="BL4637">
        <v>0</v>
      </c>
      <c r="BM4637">
        <v>0</v>
      </c>
      <c r="BN4637">
        <v>0</v>
      </c>
      <c r="BO4637">
        <v>0</v>
      </c>
      <c r="BP4637">
        <v>0</v>
      </c>
      <c r="BQ4637">
        <v>0</v>
      </c>
      <c r="BR4637">
        <v>0</v>
      </c>
      <c r="BS4637">
        <v>0</v>
      </c>
      <c r="BT4637">
        <v>0</v>
      </c>
      <c r="BU4637">
        <v>0</v>
      </c>
      <c r="BV4637">
        <v>0</v>
      </c>
      <c r="BW4637">
        <v>0</v>
      </c>
      <c r="BX4637" s="10">
        <v>0</v>
      </c>
      <c r="BY4637">
        <v>0</v>
      </c>
      <c r="BZ4637">
        <v>0</v>
      </c>
      <c r="CA4637">
        <v>0</v>
      </c>
      <c r="CB4637">
        <v>0</v>
      </c>
      <c r="CC4637">
        <v>0</v>
      </c>
      <c r="CD4637">
        <v>0</v>
      </c>
      <c r="CE4637">
        <v>0</v>
      </c>
    </row>
    <row r="4638" spans="1:83" x14ac:dyDescent="0.35">
      <c r="A4638" s="9" t="str">
        <f t="shared" si="72"/>
        <v>4521.803.20</v>
      </c>
      <c r="B4638" s="52" t="e">
        <f>+IF(MATCH(A4638,List!H$10:H$145,0),"Targeted")</f>
        <v>#N/A</v>
      </c>
      <c r="C4638" s="65"/>
      <c r="D4638" s="151"/>
      <c r="E4638" s="16" t="s">
        <v>1119</v>
      </c>
      <c r="F4638" s="16" t="s">
        <v>1120</v>
      </c>
      <c r="G4638" s="16" t="s">
        <v>1021</v>
      </c>
      <c r="H4638" s="16" t="s">
        <v>3127</v>
      </c>
      <c r="I4638" s="16" t="s">
        <v>6490</v>
      </c>
      <c r="J4638" s="16" t="s">
        <v>3127</v>
      </c>
      <c r="K4638" s="17" t="s">
        <v>63</v>
      </c>
      <c r="L4638" s="18" t="s">
        <v>6153</v>
      </c>
      <c r="M4638" s="195" t="s">
        <v>6428</v>
      </c>
      <c r="N4638" s="16" t="s">
        <v>6429</v>
      </c>
      <c r="O4638" s="17" t="s">
        <v>304</v>
      </c>
      <c r="P4638" s="17" t="s">
        <v>305</v>
      </c>
      <c r="Q4638" s="17" t="s">
        <v>306</v>
      </c>
      <c r="R4638">
        <v>0</v>
      </c>
      <c r="S4638">
        <v>0</v>
      </c>
      <c r="T4638">
        <v>0</v>
      </c>
      <c r="U4638">
        <v>0</v>
      </c>
      <c r="V4638">
        <v>0</v>
      </c>
      <c r="W4638">
        <v>0</v>
      </c>
      <c r="X4638">
        <v>0</v>
      </c>
      <c r="Y4638">
        <v>0</v>
      </c>
      <c r="Z4638">
        <v>0</v>
      </c>
      <c r="AA4638">
        <v>0</v>
      </c>
      <c r="AB4638">
        <v>0</v>
      </c>
      <c r="AC4638">
        <v>0</v>
      </c>
      <c r="AD4638">
        <v>0</v>
      </c>
      <c r="AE4638">
        <v>175380</v>
      </c>
      <c r="AF4638">
        <v>-267600</v>
      </c>
      <c r="AG4638" s="19">
        <v>-59561</v>
      </c>
      <c r="AH4638">
        <v>-28554</v>
      </c>
      <c r="AI4638">
        <v>-80942</v>
      </c>
      <c r="AJ4638">
        <v>-110035</v>
      </c>
      <c r="AK4638">
        <v>-104573</v>
      </c>
      <c r="AL4638">
        <v>-131217</v>
      </c>
      <c r="AM4638">
        <v>-160314</v>
      </c>
      <c r="AN4638">
        <v>-154302</v>
      </c>
      <c r="AO4638">
        <v>-230000</v>
      </c>
      <c r="AP4638">
        <v>-297534</v>
      </c>
      <c r="AQ4638">
        <v>-284224</v>
      </c>
      <c r="AR4638">
        <v>-478199</v>
      </c>
      <c r="AS4638">
        <v>-213311</v>
      </c>
      <c r="AT4638">
        <v>280924</v>
      </c>
      <c r="AU4638">
        <v>37075</v>
      </c>
      <c r="AV4638">
        <v>-496</v>
      </c>
      <c r="AW4638">
        <v>1727</v>
      </c>
      <c r="AX4638">
        <v>41</v>
      </c>
      <c r="AY4638">
        <v>-702</v>
      </c>
      <c r="AZ4638">
        <v>3000</v>
      </c>
      <c r="BA4638">
        <v>0</v>
      </c>
      <c r="BB4638">
        <v>0</v>
      </c>
      <c r="BC4638">
        <v>3071000</v>
      </c>
      <c r="BD4638">
        <v>1129000</v>
      </c>
      <c r="BE4638">
        <v>34000</v>
      </c>
      <c r="BF4638">
        <v>38000</v>
      </c>
      <c r="BG4638">
        <v>51000</v>
      </c>
      <c r="BH4638">
        <v>1304000</v>
      </c>
      <c r="BI4638">
        <v>-1043000</v>
      </c>
      <c r="BJ4638">
        <v>-817000</v>
      </c>
      <c r="BK4638">
        <v>-417000</v>
      </c>
      <c r="BL4638">
        <v>-496000</v>
      </c>
      <c r="BM4638">
        <v>-694000</v>
      </c>
      <c r="BN4638">
        <v>-531000</v>
      </c>
      <c r="BO4638">
        <v>-613000</v>
      </c>
      <c r="BP4638">
        <v>-296000</v>
      </c>
      <c r="BQ4638">
        <v>-46000</v>
      </c>
      <c r="BR4638">
        <v>-333000</v>
      </c>
      <c r="BS4638">
        <v>61000</v>
      </c>
      <c r="BT4638">
        <v>-340000</v>
      </c>
      <c r="BU4638">
        <v>-414000</v>
      </c>
      <c r="BV4638">
        <v>-334000</v>
      </c>
      <c r="BW4638">
        <v>-353000</v>
      </c>
      <c r="BX4638" s="10">
        <v>-424000</v>
      </c>
      <c r="BY4638">
        <v>-874000</v>
      </c>
      <c r="BZ4638">
        <v>-343000</v>
      </c>
      <c r="CA4638">
        <v>-285000</v>
      </c>
      <c r="CB4638">
        <v>-288000</v>
      </c>
      <c r="CC4638">
        <v>-36000</v>
      </c>
      <c r="CD4638">
        <v>204000</v>
      </c>
      <c r="CE4638">
        <v>-54000</v>
      </c>
    </row>
    <row r="4639" spans="1:83" x14ac:dyDescent="0.35">
      <c r="A4639" s="9" t="str">
        <f t="shared" si="72"/>
        <v>0520.803.20</v>
      </c>
      <c r="B4639" s="52" t="e">
        <f>+IF(MATCH(A4639,List!H$10:H$145,0),"Targeted")</f>
        <v>#N/A</v>
      </c>
      <c r="C4639" s="65"/>
      <c r="D4639" s="151" t="s">
        <v>7700</v>
      </c>
      <c r="E4639" s="16" t="s">
        <v>1119</v>
      </c>
      <c r="F4639" s="16" t="s">
        <v>1120</v>
      </c>
      <c r="G4639" s="16" t="s">
        <v>52</v>
      </c>
      <c r="H4639" s="16" t="s">
        <v>1126</v>
      </c>
      <c r="I4639" s="16" t="s">
        <v>1421</v>
      </c>
      <c r="J4639" s="16" t="s">
        <v>918</v>
      </c>
      <c r="K4639" s="17" t="s">
        <v>63</v>
      </c>
      <c r="L4639" s="18" t="s">
        <v>6153</v>
      </c>
      <c r="M4639" s="195" t="s">
        <v>6428</v>
      </c>
      <c r="N4639" s="16" t="s">
        <v>6429</v>
      </c>
      <c r="O4639" s="17" t="s">
        <v>346</v>
      </c>
      <c r="P4639" s="17" t="s">
        <v>305</v>
      </c>
      <c r="Q4639" s="17" t="s">
        <v>306</v>
      </c>
      <c r="R4639">
        <v>0</v>
      </c>
      <c r="S4639">
        <v>0</v>
      </c>
      <c r="T4639">
        <v>0</v>
      </c>
      <c r="U4639">
        <v>0</v>
      </c>
      <c r="V4639">
        <v>0</v>
      </c>
      <c r="W4639">
        <v>0</v>
      </c>
      <c r="X4639">
        <v>0</v>
      </c>
      <c r="Y4639">
        <v>0</v>
      </c>
      <c r="Z4639">
        <v>0</v>
      </c>
      <c r="AA4639">
        <v>0</v>
      </c>
      <c r="AB4639">
        <v>0</v>
      </c>
      <c r="AC4639">
        <v>0</v>
      </c>
      <c r="AD4639">
        <v>0</v>
      </c>
      <c r="AE4639">
        <v>0</v>
      </c>
      <c r="AF4639">
        <v>0</v>
      </c>
      <c r="AG4639" s="19">
        <v>0</v>
      </c>
      <c r="AH4639">
        <v>0</v>
      </c>
      <c r="AI4639">
        <v>0</v>
      </c>
      <c r="AJ4639">
        <v>0</v>
      </c>
      <c r="AK4639">
        <v>0</v>
      </c>
      <c r="AL4639">
        <v>0</v>
      </c>
      <c r="AM4639">
        <v>0</v>
      </c>
      <c r="AN4639">
        <v>0</v>
      </c>
      <c r="AO4639">
        <v>0</v>
      </c>
      <c r="AP4639">
        <v>0</v>
      </c>
      <c r="AQ4639">
        <v>0</v>
      </c>
      <c r="AR4639">
        <v>0</v>
      </c>
      <c r="AS4639">
        <v>0</v>
      </c>
      <c r="AT4639">
        <v>0</v>
      </c>
      <c r="AU4639">
        <v>0</v>
      </c>
      <c r="AV4639">
        <v>0</v>
      </c>
      <c r="AW4639">
        <v>0</v>
      </c>
      <c r="AX4639">
        <v>0</v>
      </c>
      <c r="AY4639">
        <v>0</v>
      </c>
      <c r="AZ4639">
        <v>0</v>
      </c>
      <c r="BA4639">
        <v>0</v>
      </c>
      <c r="BB4639">
        <v>0</v>
      </c>
      <c r="BC4639">
        <v>0</v>
      </c>
      <c r="BD4639">
        <v>0</v>
      </c>
      <c r="BE4639">
        <v>0</v>
      </c>
      <c r="BF4639">
        <v>0</v>
      </c>
      <c r="BG4639">
        <v>0</v>
      </c>
      <c r="BH4639">
        <v>0</v>
      </c>
      <c r="BI4639">
        <v>0</v>
      </c>
      <c r="BJ4639">
        <v>0</v>
      </c>
      <c r="BK4639">
        <v>0</v>
      </c>
      <c r="BL4639">
        <v>0</v>
      </c>
      <c r="BM4639">
        <v>0</v>
      </c>
      <c r="BN4639">
        <v>0</v>
      </c>
      <c r="BO4639">
        <v>0</v>
      </c>
      <c r="BP4639">
        <v>396000</v>
      </c>
      <c r="BQ4639">
        <v>392000</v>
      </c>
      <c r="BR4639">
        <v>350000</v>
      </c>
      <c r="BS4639">
        <v>342000</v>
      </c>
      <c r="BT4639">
        <v>373000</v>
      </c>
      <c r="BU4639">
        <v>353000</v>
      </c>
      <c r="BV4639">
        <v>341000</v>
      </c>
      <c r="BW4639">
        <v>349000</v>
      </c>
      <c r="BX4639">
        <v>324000</v>
      </c>
      <c r="BY4639">
        <v>369000</v>
      </c>
      <c r="BZ4639">
        <v>342000</v>
      </c>
      <c r="CA4639">
        <v>372000</v>
      </c>
      <c r="CB4639">
        <v>365000</v>
      </c>
      <c r="CC4639">
        <v>373000</v>
      </c>
      <c r="CD4639">
        <v>381000</v>
      </c>
      <c r="CE4639">
        <v>388000</v>
      </c>
    </row>
    <row r="4640" spans="1:83" x14ac:dyDescent="0.35">
      <c r="A4640" s="9" t="str">
        <f t="shared" si="72"/>
        <v>0520.803.20</v>
      </c>
      <c r="B4640" s="52" t="e">
        <f>+IF(MATCH(A4640,List!H$10:H$145,0),"Targeted")</f>
        <v>#N/A</v>
      </c>
      <c r="C4640" s="65"/>
      <c r="D4640" s="151"/>
      <c r="E4640" s="16" t="s">
        <v>1119</v>
      </c>
      <c r="F4640" s="16" t="s">
        <v>1120</v>
      </c>
      <c r="G4640" s="16" t="s">
        <v>52</v>
      </c>
      <c r="H4640" s="16" t="s">
        <v>1126</v>
      </c>
      <c r="I4640" s="16" t="s">
        <v>1421</v>
      </c>
      <c r="J4640" s="16" t="s">
        <v>918</v>
      </c>
      <c r="K4640" s="17" t="s">
        <v>63</v>
      </c>
      <c r="L4640" s="18" t="s">
        <v>6153</v>
      </c>
      <c r="M4640" s="195" t="s">
        <v>6428</v>
      </c>
      <c r="N4640" s="16" t="s">
        <v>6429</v>
      </c>
      <c r="O4640" s="17" t="s">
        <v>304</v>
      </c>
      <c r="P4640" s="17" t="s">
        <v>305</v>
      </c>
      <c r="Q4640" s="17" t="s">
        <v>306</v>
      </c>
      <c r="R4640">
        <v>0</v>
      </c>
      <c r="S4640">
        <v>0</v>
      </c>
      <c r="T4640">
        <v>0</v>
      </c>
      <c r="U4640">
        <v>0</v>
      </c>
      <c r="V4640">
        <v>0</v>
      </c>
      <c r="W4640">
        <v>0</v>
      </c>
      <c r="X4640">
        <v>0</v>
      </c>
      <c r="Y4640">
        <v>0</v>
      </c>
      <c r="Z4640">
        <v>0</v>
      </c>
      <c r="AA4640">
        <v>0</v>
      </c>
      <c r="AB4640">
        <v>0</v>
      </c>
      <c r="AC4640">
        <v>0</v>
      </c>
      <c r="AD4640">
        <v>0</v>
      </c>
      <c r="AE4640">
        <v>0</v>
      </c>
      <c r="AF4640">
        <v>0</v>
      </c>
      <c r="AG4640" s="19">
        <v>0</v>
      </c>
      <c r="AH4640">
        <v>0</v>
      </c>
      <c r="AI4640">
        <v>0</v>
      </c>
      <c r="AJ4640">
        <v>0</v>
      </c>
      <c r="AK4640">
        <v>0</v>
      </c>
      <c r="AL4640">
        <v>0</v>
      </c>
      <c r="AM4640">
        <v>0</v>
      </c>
      <c r="AN4640">
        <v>0</v>
      </c>
      <c r="AO4640">
        <v>0</v>
      </c>
      <c r="AP4640">
        <v>0</v>
      </c>
      <c r="AQ4640">
        <v>0</v>
      </c>
      <c r="AR4640">
        <v>0</v>
      </c>
      <c r="AS4640">
        <v>0</v>
      </c>
      <c r="AT4640">
        <v>0</v>
      </c>
      <c r="AU4640">
        <v>0</v>
      </c>
      <c r="AV4640">
        <v>0</v>
      </c>
      <c r="AW4640">
        <v>0</v>
      </c>
      <c r="AX4640">
        <v>0</v>
      </c>
      <c r="AY4640">
        <v>0</v>
      </c>
      <c r="AZ4640">
        <v>0</v>
      </c>
      <c r="BA4640">
        <v>0</v>
      </c>
      <c r="BB4640">
        <v>0</v>
      </c>
      <c r="BC4640">
        <v>0</v>
      </c>
      <c r="BD4640">
        <v>0</v>
      </c>
      <c r="BE4640">
        <v>0</v>
      </c>
      <c r="BF4640">
        <v>0</v>
      </c>
      <c r="BG4640">
        <v>0</v>
      </c>
      <c r="BH4640">
        <v>0</v>
      </c>
      <c r="BI4640">
        <v>0</v>
      </c>
      <c r="BJ4640">
        <v>0</v>
      </c>
      <c r="BK4640">
        <v>0</v>
      </c>
      <c r="BL4640">
        <v>0</v>
      </c>
      <c r="BM4640">
        <v>0</v>
      </c>
      <c r="BN4640">
        <v>0</v>
      </c>
      <c r="BO4640">
        <v>0</v>
      </c>
      <c r="BP4640">
        <v>70000</v>
      </c>
      <c r="BQ4640">
        <v>88000</v>
      </c>
      <c r="BR4640">
        <v>96000</v>
      </c>
      <c r="BS4640">
        <v>107000</v>
      </c>
      <c r="BT4640">
        <v>147000</v>
      </c>
      <c r="BU4640">
        <v>156000</v>
      </c>
      <c r="BV4640">
        <v>171000</v>
      </c>
      <c r="BW4640">
        <v>171000</v>
      </c>
      <c r="BX4640" s="10">
        <v>194000</v>
      </c>
      <c r="BY4640">
        <v>212000</v>
      </c>
      <c r="BZ4640">
        <v>222000</v>
      </c>
      <c r="CA4640">
        <v>212000</v>
      </c>
      <c r="CB4640">
        <v>210000</v>
      </c>
      <c r="CC4640">
        <v>210000</v>
      </c>
      <c r="CD4640">
        <v>210000</v>
      </c>
      <c r="CE4640">
        <v>210000</v>
      </c>
    </row>
    <row r="4641" spans="1:83" x14ac:dyDescent="0.35">
      <c r="A4641" s="9" t="str">
        <f t="shared" si="72"/>
        <v>0560.803.20</v>
      </c>
      <c r="B4641" s="52" t="e">
        <f>+IF(MATCH(A4641,List!H$10:H$145,0),"Targeted")</f>
        <v>#N/A</v>
      </c>
      <c r="C4641" s="65"/>
      <c r="D4641" s="151" t="s">
        <v>7700</v>
      </c>
      <c r="E4641" s="16" t="s">
        <v>1119</v>
      </c>
      <c r="F4641" s="16" t="s">
        <v>1120</v>
      </c>
      <c r="G4641" s="16" t="s">
        <v>52</v>
      </c>
      <c r="H4641" s="16" t="s">
        <v>1126</v>
      </c>
      <c r="I4641" s="16" t="s">
        <v>3399</v>
      </c>
      <c r="J4641" s="16" t="s">
        <v>6491</v>
      </c>
      <c r="K4641" s="17" t="s">
        <v>63</v>
      </c>
      <c r="L4641" s="18" t="s">
        <v>6153</v>
      </c>
      <c r="M4641" s="195" t="s">
        <v>6428</v>
      </c>
      <c r="N4641" s="16" t="s">
        <v>6429</v>
      </c>
      <c r="O4641" s="17" t="s">
        <v>346</v>
      </c>
      <c r="P4641" s="17" t="s">
        <v>305</v>
      </c>
      <c r="Q4641" s="17" t="s">
        <v>306</v>
      </c>
      <c r="R4641">
        <v>47146</v>
      </c>
      <c r="S4641">
        <v>48717</v>
      </c>
      <c r="T4641">
        <v>48545</v>
      </c>
      <c r="U4641">
        <v>49651</v>
      </c>
      <c r="V4641">
        <v>50174</v>
      </c>
      <c r="W4641">
        <v>51944</v>
      </c>
      <c r="X4641">
        <v>57574</v>
      </c>
      <c r="Y4641">
        <v>57408</v>
      </c>
      <c r="Z4641">
        <v>64215</v>
      </c>
      <c r="AA4641">
        <v>69589</v>
      </c>
      <c r="AB4641">
        <v>69388</v>
      </c>
      <c r="AC4641">
        <v>72465</v>
      </c>
      <c r="AD4641">
        <v>75909</v>
      </c>
      <c r="AE4641">
        <v>100222</v>
      </c>
      <c r="AF4641">
        <v>97493</v>
      </c>
      <c r="AG4641" s="19">
        <v>26387</v>
      </c>
      <c r="AH4641">
        <v>108808</v>
      </c>
      <c r="AI4641">
        <v>121508</v>
      </c>
      <c r="AJ4641">
        <v>163076</v>
      </c>
      <c r="AK4641">
        <v>200584</v>
      </c>
      <c r="AL4641">
        <v>175216</v>
      </c>
      <c r="AM4641">
        <v>172428</v>
      </c>
      <c r="AN4641">
        <v>166516</v>
      </c>
      <c r="AO4641">
        <v>181455</v>
      </c>
      <c r="AP4641">
        <v>191261</v>
      </c>
      <c r="AQ4641">
        <v>182440</v>
      </c>
      <c r="AR4641">
        <v>194887</v>
      </c>
      <c r="AS4641">
        <v>202014</v>
      </c>
      <c r="AT4641">
        <v>228097</v>
      </c>
      <c r="AU4641">
        <v>184199</v>
      </c>
      <c r="AV4641">
        <v>176634</v>
      </c>
      <c r="AW4641">
        <v>176172</v>
      </c>
      <c r="AX4641">
        <v>189478</v>
      </c>
      <c r="AY4641">
        <v>180513</v>
      </c>
      <c r="AZ4641">
        <v>179000</v>
      </c>
      <c r="BA4641">
        <v>159000</v>
      </c>
      <c r="BB4641">
        <v>164000</v>
      </c>
      <c r="BC4641">
        <v>171000</v>
      </c>
      <c r="BD4641">
        <v>166000</v>
      </c>
      <c r="BE4641">
        <v>178000</v>
      </c>
      <c r="BF4641">
        <v>180000</v>
      </c>
      <c r="BG4641">
        <v>184000</v>
      </c>
      <c r="BH4641">
        <v>183000</v>
      </c>
      <c r="BI4641">
        <v>171000</v>
      </c>
      <c r="BJ4641">
        <v>172000</v>
      </c>
      <c r="BK4641">
        <v>177000</v>
      </c>
      <c r="BL4641">
        <v>181000</v>
      </c>
      <c r="BM4641">
        <v>168000</v>
      </c>
      <c r="BN4641">
        <v>182000</v>
      </c>
      <c r="BO4641">
        <v>180000</v>
      </c>
      <c r="BP4641">
        <v>0</v>
      </c>
      <c r="BQ4641">
        <v>0</v>
      </c>
      <c r="BR4641">
        <v>0</v>
      </c>
      <c r="BS4641">
        <v>0</v>
      </c>
      <c r="BT4641">
        <v>0</v>
      </c>
      <c r="BU4641">
        <v>0</v>
      </c>
      <c r="BV4641">
        <v>0</v>
      </c>
      <c r="BW4641">
        <v>0</v>
      </c>
      <c r="BX4641">
        <v>0</v>
      </c>
      <c r="BY4641">
        <v>0</v>
      </c>
      <c r="BZ4641">
        <v>0</v>
      </c>
      <c r="CA4641">
        <v>0</v>
      </c>
      <c r="CB4641">
        <v>0</v>
      </c>
      <c r="CC4641">
        <v>0</v>
      </c>
      <c r="CD4641">
        <v>0</v>
      </c>
      <c r="CE4641">
        <v>0</v>
      </c>
    </row>
    <row r="4642" spans="1:83" x14ac:dyDescent="0.35">
      <c r="A4642" s="9" t="str">
        <f t="shared" si="72"/>
        <v>0560.803.20</v>
      </c>
      <c r="B4642" s="52" t="e">
        <f>+IF(MATCH(A4642,List!H$10:H$145,0),"Targeted")</f>
        <v>#N/A</v>
      </c>
      <c r="C4642" s="65"/>
      <c r="D4642" s="151"/>
      <c r="E4642" s="16" t="s">
        <v>1119</v>
      </c>
      <c r="F4642" s="16" t="s">
        <v>1120</v>
      </c>
      <c r="G4642" s="16" t="s">
        <v>52</v>
      </c>
      <c r="H4642" s="16" t="s">
        <v>1126</v>
      </c>
      <c r="I4642" s="16" t="s">
        <v>3399</v>
      </c>
      <c r="J4642" s="16" t="s">
        <v>6491</v>
      </c>
      <c r="K4642" s="17" t="s">
        <v>63</v>
      </c>
      <c r="L4642" s="18" t="s">
        <v>6153</v>
      </c>
      <c r="M4642" s="195" t="s">
        <v>6428</v>
      </c>
      <c r="N4642" s="16" t="s">
        <v>6429</v>
      </c>
      <c r="O4642" s="17" t="s">
        <v>304</v>
      </c>
      <c r="P4642" s="17" t="s">
        <v>305</v>
      </c>
      <c r="Q4642" s="17" t="s">
        <v>306</v>
      </c>
      <c r="R4642">
        <v>0</v>
      </c>
      <c r="S4642">
        <v>0</v>
      </c>
      <c r="T4642">
        <v>0</v>
      </c>
      <c r="U4642">
        <v>0</v>
      </c>
      <c r="V4642">
        <v>0</v>
      </c>
      <c r="W4642">
        <v>0</v>
      </c>
      <c r="X4642">
        <v>0</v>
      </c>
      <c r="Y4642">
        <v>0</v>
      </c>
      <c r="Z4642">
        <v>0</v>
      </c>
      <c r="AA4642">
        <v>0</v>
      </c>
      <c r="AB4642">
        <v>0</v>
      </c>
      <c r="AC4642">
        <v>0</v>
      </c>
      <c r="AD4642">
        <v>0</v>
      </c>
      <c r="AE4642">
        <v>0</v>
      </c>
      <c r="AF4642">
        <v>0</v>
      </c>
      <c r="AG4642" s="19">
        <v>0</v>
      </c>
      <c r="AH4642">
        <v>0</v>
      </c>
      <c r="AI4642">
        <v>0</v>
      </c>
      <c r="AJ4642">
        <v>0</v>
      </c>
      <c r="AK4642">
        <v>0</v>
      </c>
      <c r="AL4642">
        <v>0</v>
      </c>
      <c r="AM4642">
        <v>0</v>
      </c>
      <c r="AN4642">
        <v>0</v>
      </c>
      <c r="AO4642">
        <v>0</v>
      </c>
      <c r="AP4642">
        <v>0</v>
      </c>
      <c r="AQ4642">
        <v>0</v>
      </c>
      <c r="AR4642">
        <v>0</v>
      </c>
      <c r="AS4642">
        <v>0</v>
      </c>
      <c r="AT4642">
        <v>0</v>
      </c>
      <c r="AU4642">
        <v>0</v>
      </c>
      <c r="AV4642">
        <v>0</v>
      </c>
      <c r="AW4642">
        <v>77257</v>
      </c>
      <c r="AX4642">
        <v>115367</v>
      </c>
      <c r="AY4642">
        <v>121939</v>
      </c>
      <c r="AZ4642">
        <v>142000</v>
      </c>
      <c r="BA4642">
        <v>137000</v>
      </c>
      <c r="BB4642">
        <v>130000</v>
      </c>
      <c r="BC4642">
        <v>99000</v>
      </c>
      <c r="BD4642">
        <v>139000</v>
      </c>
      <c r="BE4642">
        <v>141000</v>
      </c>
      <c r="BF4642">
        <v>136000</v>
      </c>
      <c r="BG4642">
        <v>130000</v>
      </c>
      <c r="BH4642">
        <v>129000</v>
      </c>
      <c r="BI4642">
        <v>131000</v>
      </c>
      <c r="BJ4642">
        <v>162000</v>
      </c>
      <c r="BK4642">
        <v>0</v>
      </c>
      <c r="BL4642">
        <v>0</v>
      </c>
      <c r="BM4642">
        <v>0</v>
      </c>
      <c r="BN4642">
        <v>0</v>
      </c>
      <c r="BO4642">
        <v>0</v>
      </c>
      <c r="BP4642">
        <v>0</v>
      </c>
      <c r="BQ4642">
        <v>0</v>
      </c>
      <c r="BR4642">
        <v>0</v>
      </c>
      <c r="BS4642">
        <v>0</v>
      </c>
      <c r="BT4642">
        <v>0</v>
      </c>
      <c r="BU4642">
        <v>0</v>
      </c>
      <c r="BV4642">
        <v>0</v>
      </c>
      <c r="BW4642">
        <v>0</v>
      </c>
      <c r="BX4642" s="10">
        <v>0</v>
      </c>
      <c r="BY4642">
        <v>0</v>
      </c>
      <c r="BZ4642">
        <v>0</v>
      </c>
      <c r="CA4642">
        <v>0</v>
      </c>
      <c r="CB4642">
        <v>0</v>
      </c>
      <c r="CC4642">
        <v>0</v>
      </c>
      <c r="CD4642">
        <v>0</v>
      </c>
      <c r="CE4642">
        <v>0</v>
      </c>
    </row>
    <row r="4643" spans="1:83" x14ac:dyDescent="0.35">
      <c r="A4643" s="9" t="str">
        <f t="shared" si="72"/>
        <v>0562.803.20</v>
      </c>
      <c r="B4643" s="52" t="e">
        <f>+IF(MATCH(A4643,List!H$10:H$145,0),"Targeted")</f>
        <v>#N/A</v>
      </c>
      <c r="C4643" s="65"/>
      <c r="D4643" s="151"/>
      <c r="E4643" s="16" t="s">
        <v>1119</v>
      </c>
      <c r="F4643" s="16" t="s">
        <v>1120</v>
      </c>
      <c r="G4643" s="16" t="s">
        <v>52</v>
      </c>
      <c r="H4643" s="16" t="s">
        <v>1126</v>
      </c>
      <c r="I4643" s="16" t="s">
        <v>6492</v>
      </c>
      <c r="J4643" s="16" t="s">
        <v>6493</v>
      </c>
      <c r="K4643" s="17" t="s">
        <v>63</v>
      </c>
      <c r="L4643" s="18" t="s">
        <v>6153</v>
      </c>
      <c r="M4643" s="195" t="s">
        <v>6428</v>
      </c>
      <c r="N4643" s="16" t="s">
        <v>6429</v>
      </c>
      <c r="O4643" s="17" t="s">
        <v>304</v>
      </c>
      <c r="P4643" s="17" t="s">
        <v>305</v>
      </c>
      <c r="Q4643" s="17" t="s">
        <v>306</v>
      </c>
      <c r="R4643">
        <v>0</v>
      </c>
      <c r="S4643">
        <v>0</v>
      </c>
      <c r="T4643">
        <v>0</v>
      </c>
      <c r="U4643">
        <v>0</v>
      </c>
      <c r="V4643">
        <v>0</v>
      </c>
      <c r="W4643">
        <v>0</v>
      </c>
      <c r="X4643">
        <v>0</v>
      </c>
      <c r="Y4643">
        <v>0</v>
      </c>
      <c r="Z4643">
        <v>0</v>
      </c>
      <c r="AA4643">
        <v>0</v>
      </c>
      <c r="AB4643">
        <v>0</v>
      </c>
      <c r="AC4643">
        <v>0</v>
      </c>
      <c r="AD4643">
        <v>0</v>
      </c>
      <c r="AE4643">
        <v>0</v>
      </c>
      <c r="AF4643">
        <v>0</v>
      </c>
      <c r="AG4643" s="19">
        <v>0</v>
      </c>
      <c r="AH4643">
        <v>0</v>
      </c>
      <c r="AI4643">
        <v>0</v>
      </c>
      <c r="AJ4643">
        <v>0</v>
      </c>
      <c r="AK4643">
        <v>0</v>
      </c>
      <c r="AL4643">
        <v>0</v>
      </c>
      <c r="AM4643">
        <v>0</v>
      </c>
      <c r="AN4643">
        <v>0</v>
      </c>
      <c r="AO4643">
        <v>0</v>
      </c>
      <c r="AP4643">
        <v>0</v>
      </c>
      <c r="AQ4643">
        <v>0</v>
      </c>
      <c r="AR4643">
        <v>0</v>
      </c>
      <c r="AS4643">
        <v>0</v>
      </c>
      <c r="AT4643">
        <v>0</v>
      </c>
      <c r="AU4643">
        <v>0</v>
      </c>
      <c r="AV4643">
        <v>0</v>
      </c>
      <c r="AW4643">
        <v>0</v>
      </c>
      <c r="AX4643">
        <v>0</v>
      </c>
      <c r="AY4643">
        <v>0</v>
      </c>
      <c r="AZ4643">
        <v>0</v>
      </c>
      <c r="BA4643">
        <v>0</v>
      </c>
      <c r="BB4643">
        <v>0</v>
      </c>
      <c r="BC4643">
        <v>0</v>
      </c>
      <c r="BD4643">
        <v>0</v>
      </c>
      <c r="BE4643">
        <v>0</v>
      </c>
      <c r="BF4643">
        <v>0</v>
      </c>
      <c r="BG4643">
        <v>0</v>
      </c>
      <c r="BH4643">
        <v>0</v>
      </c>
      <c r="BI4643">
        <v>0</v>
      </c>
      <c r="BJ4643">
        <v>0</v>
      </c>
      <c r="BK4643">
        <v>108000</v>
      </c>
      <c r="BL4643">
        <v>122000</v>
      </c>
      <c r="BM4643">
        <v>123000</v>
      </c>
      <c r="BN4643">
        <v>122000</v>
      </c>
      <c r="BO4643">
        <v>118000</v>
      </c>
      <c r="BP4643">
        <v>125000</v>
      </c>
      <c r="BQ4643">
        <v>118000</v>
      </c>
      <c r="BR4643">
        <v>110000</v>
      </c>
      <c r="BS4643">
        <v>105000</v>
      </c>
      <c r="BT4643">
        <v>114000</v>
      </c>
      <c r="BU4643">
        <v>127000</v>
      </c>
      <c r="BV4643">
        <v>136000</v>
      </c>
      <c r="BW4643">
        <v>130000</v>
      </c>
      <c r="BX4643" s="10">
        <v>137000</v>
      </c>
      <c r="BY4643">
        <v>136000</v>
      </c>
      <c r="BZ4643">
        <v>165000</v>
      </c>
      <c r="CA4643">
        <v>179000</v>
      </c>
      <c r="CB4643">
        <v>184000</v>
      </c>
      <c r="CC4643">
        <v>188000</v>
      </c>
      <c r="CD4643">
        <v>192000</v>
      </c>
      <c r="CE4643">
        <v>196000</v>
      </c>
    </row>
    <row r="4644" spans="1:83" x14ac:dyDescent="0.35">
      <c r="A4644" s="9" t="str">
        <f t="shared" si="72"/>
        <v>1710.803.20</v>
      </c>
      <c r="B4644" s="52" t="e">
        <f>+IF(MATCH(A4644,List!H$10:H$145,0),"Targeted")</f>
        <v>#N/A</v>
      </c>
      <c r="C4644" s="65"/>
      <c r="D4644" s="151"/>
      <c r="E4644" s="16" t="s">
        <v>1119</v>
      </c>
      <c r="F4644" s="16" t="s">
        <v>1120</v>
      </c>
      <c r="G4644" s="16" t="s">
        <v>52</v>
      </c>
      <c r="H4644" s="16" t="s">
        <v>1126</v>
      </c>
      <c r="I4644" s="16" t="s">
        <v>969</v>
      </c>
      <c r="J4644" s="16" t="s">
        <v>6494</v>
      </c>
      <c r="K4644" s="17" t="s">
        <v>63</v>
      </c>
      <c r="L4644" s="18" t="s">
        <v>6153</v>
      </c>
      <c r="M4644" s="195" t="s">
        <v>6428</v>
      </c>
      <c r="N4644" s="16" t="s">
        <v>6429</v>
      </c>
      <c r="O4644" s="17" t="s">
        <v>304</v>
      </c>
      <c r="P4644" s="17" t="s">
        <v>305</v>
      </c>
      <c r="Q4644" s="17" t="s">
        <v>306</v>
      </c>
      <c r="R4644">
        <v>67</v>
      </c>
      <c r="S4644">
        <v>536</v>
      </c>
      <c r="T4644">
        <v>339</v>
      </c>
      <c r="U4644">
        <v>44</v>
      </c>
      <c r="V4644">
        <v>135</v>
      </c>
      <c r="W4644">
        <v>57</v>
      </c>
      <c r="X4644">
        <v>155</v>
      </c>
      <c r="Y4644">
        <v>330</v>
      </c>
      <c r="Z4644">
        <v>167</v>
      </c>
      <c r="AA4644">
        <v>329</v>
      </c>
      <c r="AB4644">
        <v>768</v>
      </c>
      <c r="AC4644">
        <v>293</v>
      </c>
      <c r="AD4644">
        <v>413</v>
      </c>
      <c r="AE4644">
        <v>210</v>
      </c>
      <c r="AF4644">
        <v>240</v>
      </c>
      <c r="AG4644" s="19">
        <v>69</v>
      </c>
      <c r="AH4644">
        <v>410</v>
      </c>
      <c r="AI4644">
        <v>230</v>
      </c>
      <c r="AJ4644">
        <v>225</v>
      </c>
      <c r="AK4644">
        <v>83</v>
      </c>
      <c r="AL4644">
        <v>175</v>
      </c>
      <c r="AM4644">
        <v>124</v>
      </c>
      <c r="AN4644">
        <v>90</v>
      </c>
      <c r="AO4644">
        <v>135</v>
      </c>
      <c r="AP4644">
        <v>59</v>
      </c>
      <c r="AQ4644">
        <v>150</v>
      </c>
      <c r="AR4644">
        <v>47</v>
      </c>
      <c r="AS4644">
        <v>55</v>
      </c>
      <c r="AT4644">
        <v>1108</v>
      </c>
      <c r="AU4644">
        <v>49</v>
      </c>
      <c r="AV4644">
        <v>114</v>
      </c>
      <c r="AW4644">
        <v>463</v>
      </c>
      <c r="AX4644">
        <v>390</v>
      </c>
      <c r="AY4644">
        <v>149</v>
      </c>
      <c r="AZ4644">
        <v>1000</v>
      </c>
      <c r="BA4644">
        <v>0</v>
      </c>
      <c r="BB4644">
        <v>0</v>
      </c>
      <c r="BC4644">
        <v>1000</v>
      </c>
      <c r="BD4644">
        <v>0</v>
      </c>
      <c r="BE4644">
        <v>0</v>
      </c>
      <c r="BF4644">
        <v>0</v>
      </c>
      <c r="BG4644">
        <v>0</v>
      </c>
      <c r="BH4644">
        <v>1000</v>
      </c>
      <c r="BI4644">
        <v>0</v>
      </c>
      <c r="BJ4644">
        <v>3000</v>
      </c>
      <c r="BK4644">
        <v>1000</v>
      </c>
      <c r="BL4644">
        <v>2000</v>
      </c>
      <c r="BM4644">
        <v>1000</v>
      </c>
      <c r="BN4644">
        <v>0</v>
      </c>
      <c r="BO4644">
        <v>1000</v>
      </c>
      <c r="BP4644">
        <v>1000</v>
      </c>
      <c r="BQ4644">
        <v>1000</v>
      </c>
      <c r="BR4644">
        <v>0</v>
      </c>
      <c r="BS4644">
        <v>1000</v>
      </c>
      <c r="BT4644">
        <v>1000</v>
      </c>
      <c r="BU4644">
        <v>1000</v>
      </c>
      <c r="BV4644">
        <v>1000</v>
      </c>
      <c r="BW4644">
        <v>2000</v>
      </c>
      <c r="BX4644" s="10">
        <v>1000</v>
      </c>
      <c r="BY4644">
        <v>1000</v>
      </c>
      <c r="BZ4644">
        <v>2000</v>
      </c>
      <c r="CA4644">
        <v>2000</v>
      </c>
      <c r="CB4644">
        <v>2000</v>
      </c>
      <c r="CC4644">
        <v>2000</v>
      </c>
      <c r="CD4644">
        <v>2000</v>
      </c>
      <c r="CE4644">
        <v>2000</v>
      </c>
    </row>
    <row r="4645" spans="1:83" x14ac:dyDescent="0.35">
      <c r="A4645" s="9" t="str">
        <f t="shared" si="72"/>
        <v>1801.803.20</v>
      </c>
      <c r="B4645" s="52" t="e">
        <f>+IF(MATCH(A4645,List!H$10:H$145,0),"Targeted")</f>
        <v>#N/A</v>
      </c>
      <c r="C4645" s="65"/>
      <c r="D4645" s="151" t="s">
        <v>7700</v>
      </c>
      <c r="E4645" s="16" t="s">
        <v>1119</v>
      </c>
      <c r="F4645" s="16" t="s">
        <v>1120</v>
      </c>
      <c r="G4645" s="16" t="s">
        <v>52</v>
      </c>
      <c r="H4645" s="16" t="s">
        <v>1126</v>
      </c>
      <c r="I4645" s="16" t="s">
        <v>2442</v>
      </c>
      <c r="J4645" s="16" t="s">
        <v>918</v>
      </c>
      <c r="K4645" s="17" t="s">
        <v>63</v>
      </c>
      <c r="L4645" s="18" t="s">
        <v>6153</v>
      </c>
      <c r="M4645" s="195" t="s">
        <v>6428</v>
      </c>
      <c r="N4645" s="16" t="s">
        <v>6429</v>
      </c>
      <c r="O4645" s="17" t="s">
        <v>346</v>
      </c>
      <c r="P4645" s="17" t="s">
        <v>305</v>
      </c>
      <c r="Q4645" s="17" t="s">
        <v>306</v>
      </c>
      <c r="R4645">
        <v>43855</v>
      </c>
      <c r="S4645">
        <v>48045</v>
      </c>
      <c r="T4645">
        <v>45530</v>
      </c>
      <c r="U4645">
        <v>38458</v>
      </c>
      <c r="V4645">
        <v>37698</v>
      </c>
      <c r="W4645">
        <v>39731</v>
      </c>
      <c r="X4645">
        <v>44214</v>
      </c>
      <c r="Y4645">
        <v>52305</v>
      </c>
      <c r="Z4645">
        <v>53256</v>
      </c>
      <c r="AA4645">
        <v>56420</v>
      </c>
      <c r="AB4645">
        <v>82626</v>
      </c>
      <c r="AC4645">
        <v>73231</v>
      </c>
      <c r="AD4645">
        <v>88678</v>
      </c>
      <c r="AE4645">
        <v>126785</v>
      </c>
      <c r="AF4645">
        <v>130838</v>
      </c>
      <c r="AG4645" s="19">
        <v>33198</v>
      </c>
      <c r="AH4645">
        <v>144664</v>
      </c>
      <c r="AI4645">
        <v>141051</v>
      </c>
      <c r="AJ4645">
        <v>174734</v>
      </c>
      <c r="AK4645">
        <v>188056</v>
      </c>
      <c r="AL4645">
        <v>199150</v>
      </c>
      <c r="AM4645">
        <v>215160</v>
      </c>
      <c r="AN4645">
        <v>233930</v>
      </c>
      <c r="AO4645">
        <v>223081</v>
      </c>
      <c r="AP4645">
        <v>242480</v>
      </c>
      <c r="AQ4645">
        <v>246664</v>
      </c>
      <c r="AR4645">
        <v>230886</v>
      </c>
      <c r="AS4645">
        <v>249573</v>
      </c>
      <c r="AT4645">
        <v>272657</v>
      </c>
      <c r="AU4645">
        <v>261008</v>
      </c>
      <c r="AV4645">
        <v>212469</v>
      </c>
      <c r="AW4645">
        <v>224622</v>
      </c>
      <c r="AX4645">
        <v>220013</v>
      </c>
      <c r="AY4645">
        <v>216110</v>
      </c>
      <c r="AZ4645">
        <v>189000</v>
      </c>
      <c r="BA4645">
        <v>196000</v>
      </c>
      <c r="BB4645">
        <v>202000</v>
      </c>
      <c r="BC4645">
        <v>190000</v>
      </c>
      <c r="BD4645">
        <v>207000</v>
      </c>
      <c r="BE4645">
        <v>217000</v>
      </c>
      <c r="BF4645">
        <v>236000</v>
      </c>
      <c r="BG4645">
        <v>210000</v>
      </c>
      <c r="BH4645">
        <v>213000</v>
      </c>
      <c r="BI4645">
        <v>236000</v>
      </c>
      <c r="BJ4645">
        <v>241000</v>
      </c>
      <c r="BK4645">
        <v>232000</v>
      </c>
      <c r="BL4645">
        <v>225000</v>
      </c>
      <c r="BM4645">
        <v>262000</v>
      </c>
      <c r="BN4645">
        <v>249000</v>
      </c>
      <c r="BO4645">
        <v>237000</v>
      </c>
      <c r="BP4645">
        <v>0</v>
      </c>
      <c r="BQ4645">
        <v>0</v>
      </c>
      <c r="BR4645">
        <v>0</v>
      </c>
      <c r="BS4645">
        <v>0</v>
      </c>
      <c r="BT4645">
        <v>0</v>
      </c>
      <c r="BU4645">
        <v>0</v>
      </c>
      <c r="BV4645">
        <v>0</v>
      </c>
      <c r="BW4645">
        <v>0</v>
      </c>
      <c r="BX4645">
        <v>0</v>
      </c>
      <c r="BY4645">
        <v>0</v>
      </c>
      <c r="BZ4645">
        <v>0</v>
      </c>
      <c r="CA4645">
        <v>0</v>
      </c>
      <c r="CB4645">
        <v>0</v>
      </c>
      <c r="CC4645">
        <v>0</v>
      </c>
      <c r="CD4645">
        <v>0</v>
      </c>
      <c r="CE4645">
        <v>0</v>
      </c>
    </row>
    <row r="4646" spans="1:83" x14ac:dyDescent="0.35">
      <c r="A4646" s="9" t="str">
        <f t="shared" si="72"/>
        <v>1801.803.20</v>
      </c>
      <c r="B4646" s="52" t="e">
        <f>+IF(MATCH(A4646,List!H$10:H$145,0),"Targeted")</f>
        <v>#N/A</v>
      </c>
      <c r="C4646" s="65"/>
      <c r="D4646" s="151"/>
      <c r="E4646" s="16" t="s">
        <v>1119</v>
      </c>
      <c r="F4646" s="16" t="s">
        <v>1120</v>
      </c>
      <c r="G4646" s="16" t="s">
        <v>52</v>
      </c>
      <c r="H4646" s="16" t="s">
        <v>1126</v>
      </c>
      <c r="I4646" s="16" t="s">
        <v>2442</v>
      </c>
      <c r="J4646" s="16" t="s">
        <v>918</v>
      </c>
      <c r="K4646" s="17" t="s">
        <v>63</v>
      </c>
      <c r="L4646" s="18" t="s">
        <v>6153</v>
      </c>
      <c r="M4646" s="195" t="s">
        <v>6428</v>
      </c>
      <c r="N4646" s="16" t="s">
        <v>6429</v>
      </c>
      <c r="O4646" s="17" t="s">
        <v>304</v>
      </c>
      <c r="P4646" s="17" t="s">
        <v>305</v>
      </c>
      <c r="Q4646" s="17" t="s">
        <v>306</v>
      </c>
      <c r="R4646">
        <v>0</v>
      </c>
      <c r="S4646">
        <v>0</v>
      </c>
      <c r="T4646">
        <v>0</v>
      </c>
      <c r="U4646">
        <v>0</v>
      </c>
      <c r="V4646">
        <v>0</v>
      </c>
      <c r="W4646">
        <v>0</v>
      </c>
      <c r="X4646">
        <v>0</v>
      </c>
      <c r="Y4646">
        <v>0</v>
      </c>
      <c r="Z4646">
        <v>0</v>
      </c>
      <c r="AA4646">
        <v>0</v>
      </c>
      <c r="AB4646">
        <v>0</v>
      </c>
      <c r="AC4646">
        <v>0</v>
      </c>
      <c r="AD4646">
        <v>0</v>
      </c>
      <c r="AE4646">
        <v>0</v>
      </c>
      <c r="AF4646">
        <v>0</v>
      </c>
      <c r="AG4646" s="19">
        <v>0</v>
      </c>
      <c r="AH4646">
        <v>0</v>
      </c>
      <c r="AI4646">
        <v>0</v>
      </c>
      <c r="AJ4646">
        <v>0</v>
      </c>
      <c r="AK4646">
        <v>0</v>
      </c>
      <c r="AL4646">
        <v>0</v>
      </c>
      <c r="AM4646">
        <v>0</v>
      </c>
      <c r="AN4646">
        <v>0</v>
      </c>
      <c r="AO4646">
        <v>0</v>
      </c>
      <c r="AP4646">
        <v>0</v>
      </c>
      <c r="AQ4646">
        <v>0</v>
      </c>
      <c r="AR4646">
        <v>0</v>
      </c>
      <c r="AS4646">
        <v>0</v>
      </c>
      <c r="AT4646">
        <v>0</v>
      </c>
      <c r="AU4646">
        <v>0</v>
      </c>
      <c r="AV4646">
        <v>0</v>
      </c>
      <c r="AW4646">
        <v>0</v>
      </c>
      <c r="AX4646">
        <v>0</v>
      </c>
      <c r="AY4646">
        <v>0</v>
      </c>
      <c r="AZ4646">
        <v>0</v>
      </c>
      <c r="BA4646">
        <v>0</v>
      </c>
      <c r="BB4646">
        <v>0</v>
      </c>
      <c r="BC4646">
        <v>0</v>
      </c>
      <c r="BD4646">
        <v>0</v>
      </c>
      <c r="BE4646">
        <v>12000</v>
      </c>
      <c r="BF4646">
        <v>24000</v>
      </c>
      <c r="BG4646">
        <v>18000</v>
      </c>
      <c r="BH4646">
        <v>33000</v>
      </c>
      <c r="BI4646">
        <v>30000</v>
      </c>
      <c r="BJ4646">
        <v>51000</v>
      </c>
      <c r="BK4646">
        <v>50000</v>
      </c>
      <c r="BL4646">
        <v>45000</v>
      </c>
      <c r="BM4646">
        <v>42000</v>
      </c>
      <c r="BN4646">
        <v>51000</v>
      </c>
      <c r="BO4646">
        <v>59000</v>
      </c>
      <c r="BP4646">
        <v>0</v>
      </c>
      <c r="BQ4646">
        <v>0</v>
      </c>
      <c r="BR4646">
        <v>0</v>
      </c>
      <c r="BS4646">
        <v>0</v>
      </c>
      <c r="BT4646">
        <v>0</v>
      </c>
      <c r="BU4646">
        <v>0</v>
      </c>
      <c r="BV4646">
        <v>0</v>
      </c>
      <c r="BW4646">
        <v>0</v>
      </c>
      <c r="BX4646" s="10">
        <v>0</v>
      </c>
      <c r="BY4646">
        <v>0</v>
      </c>
      <c r="BZ4646">
        <v>0</v>
      </c>
      <c r="CA4646">
        <v>0</v>
      </c>
      <c r="CB4646">
        <v>0</v>
      </c>
      <c r="CC4646">
        <v>0</v>
      </c>
      <c r="CD4646">
        <v>0</v>
      </c>
      <c r="CE4646">
        <v>0</v>
      </c>
    </row>
    <row r="4647" spans="1:83" x14ac:dyDescent="0.35">
      <c r="A4647" s="9" t="str">
        <f t="shared" si="72"/>
        <v>1802.803.20</v>
      </c>
      <c r="B4647" s="52" t="e">
        <f>+IF(MATCH(A4647,List!H$10:H$145,0),"Targeted")</f>
        <v>#N/A</v>
      </c>
      <c r="C4647" s="65"/>
      <c r="D4647" s="151"/>
      <c r="E4647" s="16" t="s">
        <v>1119</v>
      </c>
      <c r="F4647" s="16" t="s">
        <v>1120</v>
      </c>
      <c r="G4647" s="16" t="s">
        <v>52</v>
      </c>
      <c r="H4647" s="16" t="s">
        <v>1126</v>
      </c>
      <c r="I4647" s="16" t="s">
        <v>6495</v>
      </c>
      <c r="J4647" s="16" t="s">
        <v>6496</v>
      </c>
      <c r="K4647" s="17" t="s">
        <v>63</v>
      </c>
      <c r="L4647" s="18" t="s">
        <v>6153</v>
      </c>
      <c r="M4647" s="195" t="s">
        <v>6428</v>
      </c>
      <c r="N4647" s="16" t="s">
        <v>6429</v>
      </c>
      <c r="O4647" s="17" t="s">
        <v>304</v>
      </c>
      <c r="P4647" s="17" t="s">
        <v>305</v>
      </c>
      <c r="Q4647" s="17" t="s">
        <v>306</v>
      </c>
      <c r="R4647">
        <v>0</v>
      </c>
      <c r="S4647">
        <v>0</v>
      </c>
      <c r="T4647">
        <v>0</v>
      </c>
      <c r="U4647">
        <v>0</v>
      </c>
      <c r="V4647">
        <v>0</v>
      </c>
      <c r="W4647">
        <v>0</v>
      </c>
      <c r="X4647">
        <v>0</v>
      </c>
      <c r="Y4647">
        <v>0</v>
      </c>
      <c r="Z4647">
        <v>0</v>
      </c>
      <c r="AA4647">
        <v>0</v>
      </c>
      <c r="AB4647">
        <v>0</v>
      </c>
      <c r="AC4647">
        <v>0</v>
      </c>
      <c r="AD4647">
        <v>0</v>
      </c>
      <c r="AE4647">
        <v>0</v>
      </c>
      <c r="AF4647">
        <v>0</v>
      </c>
      <c r="AG4647" s="19">
        <v>0</v>
      </c>
      <c r="AH4647">
        <v>0</v>
      </c>
      <c r="AI4647">
        <v>0</v>
      </c>
      <c r="AJ4647">
        <v>0</v>
      </c>
      <c r="AK4647">
        <v>0</v>
      </c>
      <c r="AL4647">
        <v>0</v>
      </c>
      <c r="AM4647">
        <v>0</v>
      </c>
      <c r="AN4647">
        <v>0</v>
      </c>
      <c r="AO4647">
        <v>0</v>
      </c>
      <c r="AP4647">
        <v>0</v>
      </c>
      <c r="AQ4647">
        <v>0</v>
      </c>
      <c r="AR4647">
        <v>0</v>
      </c>
      <c r="AS4647">
        <v>0</v>
      </c>
      <c r="AT4647">
        <v>0</v>
      </c>
      <c r="AU4647">
        <v>0</v>
      </c>
      <c r="AV4647">
        <v>0</v>
      </c>
      <c r="AW4647">
        <v>0</v>
      </c>
      <c r="AX4647">
        <v>0</v>
      </c>
      <c r="AY4647">
        <v>0</v>
      </c>
      <c r="AZ4647">
        <v>0</v>
      </c>
      <c r="BA4647">
        <v>0</v>
      </c>
      <c r="BB4647">
        <v>0</v>
      </c>
      <c r="BC4647">
        <v>0</v>
      </c>
      <c r="BD4647">
        <v>0</v>
      </c>
      <c r="BE4647">
        <v>0</v>
      </c>
      <c r="BF4647">
        <v>0</v>
      </c>
      <c r="BG4647">
        <v>0</v>
      </c>
      <c r="BH4647">
        <v>0</v>
      </c>
      <c r="BI4647">
        <v>205000</v>
      </c>
      <c r="BJ4647">
        <v>378000</v>
      </c>
      <c r="BK4647">
        <v>349000</v>
      </c>
      <c r="BL4647">
        <v>439000</v>
      </c>
      <c r="BM4647">
        <v>520000</v>
      </c>
      <c r="BN4647">
        <v>567000</v>
      </c>
      <c r="BO4647">
        <v>594000</v>
      </c>
      <c r="BP4647">
        <v>619000</v>
      </c>
      <c r="BQ4647">
        <v>635000</v>
      </c>
      <c r="BR4647">
        <v>618000</v>
      </c>
      <c r="BS4647">
        <v>596000</v>
      </c>
      <c r="BT4647">
        <v>636000</v>
      </c>
      <c r="BU4647">
        <v>712000</v>
      </c>
      <c r="BV4647">
        <v>790000</v>
      </c>
      <c r="BW4647">
        <v>797000</v>
      </c>
      <c r="BX4647" s="10">
        <v>820000</v>
      </c>
      <c r="BY4647">
        <v>808000</v>
      </c>
      <c r="BZ4647">
        <v>847000</v>
      </c>
      <c r="CA4647">
        <v>759000</v>
      </c>
      <c r="CB4647">
        <v>775000</v>
      </c>
      <c r="CC4647">
        <v>889000</v>
      </c>
      <c r="CD4647">
        <v>847000</v>
      </c>
      <c r="CE4647">
        <v>860000</v>
      </c>
    </row>
    <row r="4648" spans="1:83" x14ac:dyDescent="0.35">
      <c r="A4648" s="9" t="str">
        <f t="shared" si="72"/>
        <v>1884.803.20</v>
      </c>
      <c r="B4648" s="52" t="e">
        <f>+IF(MATCH(A4648,List!H$10:H$145,0),"Targeted")</f>
        <v>#N/A</v>
      </c>
      <c r="C4648" s="65"/>
      <c r="D4648" s="151"/>
      <c r="E4648" s="16" t="s">
        <v>1119</v>
      </c>
      <c r="F4648" s="16" t="s">
        <v>1120</v>
      </c>
      <c r="G4648" s="16" t="s">
        <v>52</v>
      </c>
      <c r="H4648" s="16" t="s">
        <v>1126</v>
      </c>
      <c r="I4648" s="16" t="s">
        <v>6497</v>
      </c>
      <c r="J4648" s="16" t="s">
        <v>6498</v>
      </c>
      <c r="K4648" s="17" t="s">
        <v>63</v>
      </c>
      <c r="L4648" s="18" t="s">
        <v>6153</v>
      </c>
      <c r="M4648" s="195" t="s">
        <v>6428</v>
      </c>
      <c r="N4648" s="16" t="s">
        <v>6429</v>
      </c>
      <c r="O4648" s="17" t="s">
        <v>304</v>
      </c>
      <c r="P4648" s="17" t="s">
        <v>305</v>
      </c>
      <c r="Q4648" s="17" t="s">
        <v>306</v>
      </c>
      <c r="R4648">
        <v>0</v>
      </c>
      <c r="S4648">
        <v>0</v>
      </c>
      <c r="T4648">
        <v>0</v>
      </c>
      <c r="U4648">
        <v>0</v>
      </c>
      <c r="V4648">
        <v>0</v>
      </c>
      <c r="W4648">
        <v>0</v>
      </c>
      <c r="X4648">
        <v>0</v>
      </c>
      <c r="Y4648">
        <v>0</v>
      </c>
      <c r="Z4648">
        <v>0</v>
      </c>
      <c r="AA4648">
        <v>0</v>
      </c>
      <c r="AB4648">
        <v>0</v>
      </c>
      <c r="AC4648">
        <v>0</v>
      </c>
      <c r="AD4648">
        <v>0</v>
      </c>
      <c r="AE4648">
        <v>0</v>
      </c>
      <c r="AF4648">
        <v>0</v>
      </c>
      <c r="AG4648" s="19">
        <v>0</v>
      </c>
      <c r="AH4648">
        <v>0</v>
      </c>
      <c r="AI4648">
        <v>0</v>
      </c>
      <c r="AJ4648">
        <v>0</v>
      </c>
      <c r="AK4648">
        <v>0</v>
      </c>
      <c r="AL4648">
        <v>0</v>
      </c>
      <c r="AM4648">
        <v>0</v>
      </c>
      <c r="AN4648">
        <v>0</v>
      </c>
      <c r="AO4648">
        <v>0</v>
      </c>
      <c r="AP4648">
        <v>0</v>
      </c>
      <c r="AQ4648">
        <v>0</v>
      </c>
      <c r="AR4648">
        <v>0</v>
      </c>
      <c r="AS4648">
        <v>0</v>
      </c>
      <c r="AT4648">
        <v>0</v>
      </c>
      <c r="AU4648">
        <v>0</v>
      </c>
      <c r="AV4648">
        <v>0</v>
      </c>
      <c r="AW4648">
        <v>0</v>
      </c>
      <c r="AX4648">
        <v>0</v>
      </c>
      <c r="AY4648">
        <v>0</v>
      </c>
      <c r="AZ4648">
        <v>0</v>
      </c>
      <c r="BA4648">
        <v>0</v>
      </c>
      <c r="BB4648">
        <v>0</v>
      </c>
      <c r="BC4648">
        <v>36000</v>
      </c>
      <c r="BD4648">
        <v>132000</v>
      </c>
      <c r="BE4648">
        <v>83000</v>
      </c>
      <c r="BF4648">
        <v>145000</v>
      </c>
      <c r="BG4648">
        <v>93000</v>
      </c>
      <c r="BH4648">
        <v>179000</v>
      </c>
      <c r="BI4648">
        <v>185000</v>
      </c>
      <c r="BJ4648">
        <v>229000</v>
      </c>
      <c r="BK4648">
        <v>276000</v>
      </c>
      <c r="BL4648">
        <v>289000</v>
      </c>
      <c r="BM4648">
        <v>311000</v>
      </c>
      <c r="BN4648">
        <v>304000</v>
      </c>
      <c r="BO4648">
        <v>308000</v>
      </c>
      <c r="BP4648">
        <v>320000</v>
      </c>
      <c r="BQ4648">
        <v>344000</v>
      </c>
      <c r="BR4648">
        <v>378000</v>
      </c>
      <c r="BS4648">
        <v>409000</v>
      </c>
      <c r="BT4648">
        <v>449000</v>
      </c>
      <c r="BU4648">
        <v>472000</v>
      </c>
      <c r="BV4648">
        <v>514000</v>
      </c>
      <c r="BW4648">
        <v>530000</v>
      </c>
      <c r="BX4648" s="10">
        <v>537000</v>
      </c>
      <c r="BY4648">
        <v>540000</v>
      </c>
      <c r="BZ4648">
        <v>644000</v>
      </c>
      <c r="CA4648">
        <v>656000</v>
      </c>
      <c r="CB4648">
        <v>655000</v>
      </c>
      <c r="CC4648">
        <v>663000</v>
      </c>
      <c r="CD4648">
        <v>675000</v>
      </c>
      <c r="CE4648">
        <v>690000</v>
      </c>
    </row>
    <row r="4649" spans="1:83" x14ac:dyDescent="0.35">
      <c r="A4649" s="9" t="str">
        <f t="shared" si="72"/>
        <v>4109.803.20</v>
      </c>
      <c r="B4649" s="52" t="e">
        <f>+IF(MATCH(A4649,List!H$10:H$145,0),"Targeted")</f>
        <v>#N/A</v>
      </c>
      <c r="C4649" s="65"/>
      <c r="D4649" s="151" t="s">
        <v>7700</v>
      </c>
      <c r="E4649" s="16" t="s">
        <v>1119</v>
      </c>
      <c r="F4649" s="16" t="s">
        <v>1120</v>
      </c>
      <c r="G4649" s="16" t="s">
        <v>52</v>
      </c>
      <c r="H4649" s="16" t="s">
        <v>1126</v>
      </c>
      <c r="I4649" s="16" t="s">
        <v>6499</v>
      </c>
      <c r="J4649" s="16" t="s">
        <v>6500</v>
      </c>
      <c r="K4649" s="17" t="s">
        <v>63</v>
      </c>
      <c r="L4649" s="18" t="s">
        <v>6153</v>
      </c>
      <c r="M4649" s="195" t="s">
        <v>6428</v>
      </c>
      <c r="N4649" s="16" t="s">
        <v>6429</v>
      </c>
      <c r="O4649" s="17" t="s">
        <v>346</v>
      </c>
      <c r="P4649" s="17" t="s">
        <v>305</v>
      </c>
      <c r="Q4649" s="17" t="s">
        <v>306</v>
      </c>
      <c r="R4649">
        <v>0</v>
      </c>
      <c r="S4649">
        <v>0</v>
      </c>
      <c r="T4649">
        <v>0</v>
      </c>
      <c r="U4649">
        <v>0</v>
      </c>
      <c r="V4649">
        <v>0</v>
      </c>
      <c r="W4649">
        <v>0</v>
      </c>
      <c r="X4649">
        <v>0</v>
      </c>
      <c r="Y4649">
        <v>0</v>
      </c>
      <c r="Z4649">
        <v>0</v>
      </c>
      <c r="AA4649">
        <v>0</v>
      </c>
      <c r="AB4649">
        <v>0</v>
      </c>
      <c r="AC4649">
        <v>8</v>
      </c>
      <c r="AD4649">
        <v>10</v>
      </c>
      <c r="AE4649">
        <v>1</v>
      </c>
      <c r="AF4649">
        <v>10</v>
      </c>
      <c r="AG4649" s="19">
        <v>7</v>
      </c>
      <c r="AH4649">
        <v>11</v>
      </c>
      <c r="AI4649">
        <v>42</v>
      </c>
      <c r="AJ4649">
        <v>15</v>
      </c>
      <c r="AK4649">
        <v>3</v>
      </c>
      <c r="AL4649">
        <v>0</v>
      </c>
      <c r="AM4649">
        <v>0</v>
      </c>
      <c r="AN4649">
        <v>0</v>
      </c>
      <c r="AO4649">
        <v>0</v>
      </c>
      <c r="AP4649">
        <v>0</v>
      </c>
      <c r="AQ4649">
        <v>0</v>
      </c>
      <c r="AR4649">
        <v>0</v>
      </c>
      <c r="AS4649">
        <v>0</v>
      </c>
      <c r="AT4649">
        <v>0</v>
      </c>
      <c r="AU4649">
        <v>0</v>
      </c>
      <c r="AV4649">
        <v>0</v>
      </c>
      <c r="AW4649">
        <v>0</v>
      </c>
      <c r="AX4649">
        <v>0</v>
      </c>
      <c r="AY4649">
        <v>0</v>
      </c>
      <c r="AZ4649">
        <v>0</v>
      </c>
      <c r="BA4649">
        <v>0</v>
      </c>
      <c r="BB4649">
        <v>0</v>
      </c>
      <c r="BC4649">
        <v>0</v>
      </c>
      <c r="BD4649">
        <v>0</v>
      </c>
      <c r="BE4649">
        <v>0</v>
      </c>
      <c r="BF4649">
        <v>0</v>
      </c>
      <c r="BG4649">
        <v>0</v>
      </c>
      <c r="BH4649">
        <v>0</v>
      </c>
      <c r="BI4649">
        <v>0</v>
      </c>
      <c r="BJ4649">
        <v>0</v>
      </c>
      <c r="BK4649">
        <v>0</v>
      </c>
      <c r="BL4649">
        <v>0</v>
      </c>
      <c r="BM4649">
        <v>0</v>
      </c>
      <c r="BN4649">
        <v>0</v>
      </c>
      <c r="BO4649">
        <v>0</v>
      </c>
      <c r="BP4649">
        <v>0</v>
      </c>
      <c r="BQ4649">
        <v>0</v>
      </c>
      <c r="BR4649">
        <v>0</v>
      </c>
      <c r="BS4649">
        <v>0</v>
      </c>
      <c r="BT4649">
        <v>0</v>
      </c>
      <c r="BU4649">
        <v>0</v>
      </c>
      <c r="BV4649">
        <v>0</v>
      </c>
      <c r="BW4649">
        <v>0</v>
      </c>
      <c r="BX4649">
        <v>0</v>
      </c>
      <c r="BY4649">
        <v>0</v>
      </c>
      <c r="BZ4649">
        <v>0</v>
      </c>
      <c r="CA4649">
        <v>0</v>
      </c>
      <c r="CB4649">
        <v>0</v>
      </c>
      <c r="CC4649">
        <v>0</v>
      </c>
      <c r="CD4649">
        <v>0</v>
      </c>
      <c r="CE4649">
        <v>0</v>
      </c>
    </row>
    <row r="4650" spans="1:83" x14ac:dyDescent="0.35">
      <c r="A4650" s="9" t="str">
        <f t="shared" si="72"/>
        <v>4109.803.20</v>
      </c>
      <c r="B4650" s="52" t="e">
        <f>+IF(MATCH(A4650,List!H$10:H$145,0),"Targeted")</f>
        <v>#N/A</v>
      </c>
      <c r="C4650" s="65"/>
      <c r="D4650" s="151"/>
      <c r="E4650" s="16" t="s">
        <v>1119</v>
      </c>
      <c r="F4650" s="16" t="s">
        <v>1120</v>
      </c>
      <c r="G4650" s="16" t="s">
        <v>52</v>
      </c>
      <c r="H4650" s="16" t="s">
        <v>1126</v>
      </c>
      <c r="I4650" s="16" t="s">
        <v>6499</v>
      </c>
      <c r="J4650" s="16" t="s">
        <v>6500</v>
      </c>
      <c r="K4650" s="17" t="s">
        <v>63</v>
      </c>
      <c r="L4650" s="18" t="s">
        <v>6153</v>
      </c>
      <c r="M4650" s="195" t="s">
        <v>6428</v>
      </c>
      <c r="N4650" s="16" t="s">
        <v>6429</v>
      </c>
      <c r="O4650" s="17" t="s">
        <v>304</v>
      </c>
      <c r="P4650" s="17" t="s">
        <v>305</v>
      </c>
      <c r="Q4650" s="17" t="s">
        <v>306</v>
      </c>
      <c r="R4650">
        <v>0</v>
      </c>
      <c r="S4650">
        <v>0</v>
      </c>
      <c r="T4650">
        <v>0</v>
      </c>
      <c r="U4650">
        <v>0</v>
      </c>
      <c r="V4650">
        <v>0</v>
      </c>
      <c r="W4650">
        <v>0</v>
      </c>
      <c r="X4650">
        <v>0</v>
      </c>
      <c r="Y4650">
        <v>0</v>
      </c>
      <c r="Z4650">
        <v>0</v>
      </c>
      <c r="AA4650">
        <v>0</v>
      </c>
      <c r="AB4650">
        <v>0</v>
      </c>
      <c r="AC4650">
        <v>0</v>
      </c>
      <c r="AD4650">
        <v>0</v>
      </c>
      <c r="AE4650">
        <v>0</v>
      </c>
      <c r="AF4650">
        <v>0</v>
      </c>
      <c r="AG4650" s="19">
        <v>0</v>
      </c>
      <c r="AH4650">
        <v>0</v>
      </c>
      <c r="AI4650">
        <v>0</v>
      </c>
      <c r="AJ4650">
        <v>0</v>
      </c>
      <c r="AK4650">
        <v>0</v>
      </c>
      <c r="AL4650">
        <v>0</v>
      </c>
      <c r="AM4650">
        <v>0</v>
      </c>
      <c r="AN4650">
        <v>0</v>
      </c>
      <c r="AO4650">
        <v>0</v>
      </c>
      <c r="AP4650">
        <v>0</v>
      </c>
      <c r="AQ4650">
        <v>0</v>
      </c>
      <c r="AR4650">
        <v>0</v>
      </c>
      <c r="AS4650">
        <v>0</v>
      </c>
      <c r="AT4650">
        <v>0</v>
      </c>
      <c r="AU4650">
        <v>0</v>
      </c>
      <c r="AV4650">
        <v>0</v>
      </c>
      <c r="AW4650">
        <v>0</v>
      </c>
      <c r="AX4650">
        <v>0</v>
      </c>
      <c r="AY4650">
        <v>0</v>
      </c>
      <c r="AZ4650">
        <v>0</v>
      </c>
      <c r="BA4650">
        <v>0</v>
      </c>
      <c r="BB4650">
        <v>0</v>
      </c>
      <c r="BC4650">
        <v>8000</v>
      </c>
      <c r="BD4650">
        <v>3000</v>
      </c>
      <c r="BE4650">
        <v>3000</v>
      </c>
      <c r="BF4650">
        <v>0</v>
      </c>
      <c r="BG4650">
        <v>1000</v>
      </c>
      <c r="BH4650">
        <v>3000</v>
      </c>
      <c r="BI4650">
        <v>2000</v>
      </c>
      <c r="BJ4650">
        <v>1000</v>
      </c>
      <c r="BK4650">
        <v>3000</v>
      </c>
      <c r="BL4650">
        <v>1000</v>
      </c>
      <c r="BM4650">
        <v>3000</v>
      </c>
      <c r="BN4650">
        <v>0</v>
      </c>
      <c r="BO4650">
        <v>2000</v>
      </c>
      <c r="BP4650">
        <v>1000</v>
      </c>
      <c r="BQ4650">
        <v>1000</v>
      </c>
      <c r="BR4650">
        <v>1000</v>
      </c>
      <c r="BS4650">
        <v>1000</v>
      </c>
      <c r="BT4650">
        <v>1000</v>
      </c>
      <c r="BU4650">
        <v>0</v>
      </c>
      <c r="BV4650">
        <v>0</v>
      </c>
      <c r="BW4650">
        <v>0</v>
      </c>
      <c r="BX4650" s="10">
        <v>0</v>
      </c>
      <c r="BY4650">
        <v>1000</v>
      </c>
      <c r="BZ4650">
        <v>0</v>
      </c>
      <c r="CA4650">
        <v>0</v>
      </c>
      <c r="CB4650">
        <v>0</v>
      </c>
      <c r="CC4650">
        <v>0</v>
      </c>
      <c r="CD4650">
        <v>0</v>
      </c>
      <c r="CE4650">
        <v>0</v>
      </c>
    </row>
    <row r="4651" spans="1:83" x14ac:dyDescent="0.35">
      <c r="A4651" s="9" t="str">
        <f t="shared" si="72"/>
        <v>1008.803.20</v>
      </c>
      <c r="B4651" s="52" t="e">
        <f>+IF(MATCH(A4651,List!H$10:H$145,0),"Targeted")</f>
        <v>#N/A</v>
      </c>
      <c r="C4651" s="65"/>
      <c r="D4651" s="151" t="s">
        <v>7700</v>
      </c>
      <c r="E4651" s="16" t="s">
        <v>1119</v>
      </c>
      <c r="F4651" s="16" t="s">
        <v>1120</v>
      </c>
      <c r="G4651" s="16" t="s">
        <v>930</v>
      </c>
      <c r="H4651" s="16" t="s">
        <v>5874</v>
      </c>
      <c r="I4651" s="16" t="s">
        <v>493</v>
      </c>
      <c r="J4651" s="16" t="s">
        <v>918</v>
      </c>
      <c r="K4651" s="17" t="s">
        <v>63</v>
      </c>
      <c r="L4651" s="18" t="s">
        <v>6153</v>
      </c>
      <c r="M4651" s="195" t="s">
        <v>6428</v>
      </c>
      <c r="N4651" s="16" t="s">
        <v>6429</v>
      </c>
      <c r="O4651" s="17" t="s">
        <v>346</v>
      </c>
      <c r="P4651" s="17" t="s">
        <v>305</v>
      </c>
      <c r="Q4651" s="17" t="s">
        <v>306</v>
      </c>
      <c r="R4651">
        <v>0</v>
      </c>
      <c r="S4651">
        <v>0</v>
      </c>
      <c r="T4651">
        <v>0</v>
      </c>
      <c r="U4651">
        <v>0</v>
      </c>
      <c r="V4651">
        <v>0</v>
      </c>
      <c r="W4651">
        <v>0</v>
      </c>
      <c r="X4651">
        <v>0</v>
      </c>
      <c r="Y4651">
        <v>0</v>
      </c>
      <c r="Z4651">
        <v>0</v>
      </c>
      <c r="AA4651">
        <v>0</v>
      </c>
      <c r="AB4651">
        <v>0</v>
      </c>
      <c r="AC4651">
        <v>0</v>
      </c>
      <c r="AD4651">
        <v>0</v>
      </c>
      <c r="AE4651">
        <v>0</v>
      </c>
      <c r="AF4651">
        <v>0</v>
      </c>
      <c r="AG4651" s="19">
        <v>0</v>
      </c>
      <c r="AH4651">
        <v>0</v>
      </c>
      <c r="AI4651">
        <v>0</v>
      </c>
      <c r="AJ4651">
        <v>0</v>
      </c>
      <c r="AK4651">
        <v>0</v>
      </c>
      <c r="AL4651">
        <v>0</v>
      </c>
      <c r="AM4651">
        <v>0</v>
      </c>
      <c r="AN4651">
        <v>0</v>
      </c>
      <c r="AO4651">
        <v>0</v>
      </c>
      <c r="AP4651">
        <v>0</v>
      </c>
      <c r="AQ4651">
        <v>0</v>
      </c>
      <c r="AR4651">
        <v>0</v>
      </c>
      <c r="AS4651">
        <v>0</v>
      </c>
      <c r="AT4651">
        <v>0</v>
      </c>
      <c r="AU4651">
        <v>0</v>
      </c>
      <c r="AV4651">
        <v>0</v>
      </c>
      <c r="AW4651">
        <v>0</v>
      </c>
      <c r="AX4651">
        <v>0</v>
      </c>
      <c r="AY4651">
        <v>0</v>
      </c>
      <c r="AZ4651">
        <v>0</v>
      </c>
      <c r="BA4651">
        <v>0</v>
      </c>
      <c r="BB4651">
        <v>0</v>
      </c>
      <c r="BC4651">
        <v>0</v>
      </c>
      <c r="BD4651">
        <v>0</v>
      </c>
      <c r="BE4651">
        <v>0</v>
      </c>
      <c r="BF4651">
        <v>0</v>
      </c>
      <c r="BG4651">
        <v>67000</v>
      </c>
      <c r="BH4651">
        <v>78000</v>
      </c>
      <c r="BI4651">
        <v>69000</v>
      </c>
      <c r="BJ4651">
        <v>85000</v>
      </c>
      <c r="BK4651">
        <v>91000</v>
      </c>
      <c r="BL4651">
        <v>90000</v>
      </c>
      <c r="BM4651">
        <v>93000</v>
      </c>
      <c r="BN4651">
        <v>96000</v>
      </c>
      <c r="BO4651">
        <v>99000</v>
      </c>
      <c r="BP4651">
        <v>101000</v>
      </c>
      <c r="BQ4651">
        <v>103000</v>
      </c>
      <c r="BR4651">
        <v>96000</v>
      </c>
      <c r="BS4651">
        <v>96000</v>
      </c>
      <c r="BT4651">
        <v>97000</v>
      </c>
      <c r="BU4651">
        <v>104000</v>
      </c>
      <c r="BV4651">
        <v>109000</v>
      </c>
      <c r="BW4651">
        <v>112000</v>
      </c>
      <c r="BX4651">
        <v>114000</v>
      </c>
      <c r="BY4651">
        <v>119000</v>
      </c>
      <c r="BZ4651">
        <v>126000</v>
      </c>
      <c r="CA4651">
        <v>129000</v>
      </c>
      <c r="CB4651">
        <v>133000</v>
      </c>
      <c r="CC4651">
        <v>137000</v>
      </c>
      <c r="CD4651">
        <v>139000</v>
      </c>
      <c r="CE4651">
        <v>144000</v>
      </c>
    </row>
    <row r="4652" spans="1:83" x14ac:dyDescent="0.35">
      <c r="A4652" s="9" t="str">
        <f t="shared" si="72"/>
        <v>4502.803.20</v>
      </c>
      <c r="B4652" s="52" t="e">
        <f>+IF(MATCH(A4652,List!H$10:H$145,0),"Targeted")</f>
        <v>#N/A</v>
      </c>
      <c r="C4652" s="65"/>
      <c r="D4652" s="151" t="s">
        <v>7700</v>
      </c>
      <c r="E4652" s="16" t="s">
        <v>1119</v>
      </c>
      <c r="F4652" s="16" t="s">
        <v>1120</v>
      </c>
      <c r="G4652" s="16" t="s">
        <v>63</v>
      </c>
      <c r="H4652" s="16" t="s">
        <v>6501</v>
      </c>
      <c r="I4652" s="16" t="s">
        <v>6502</v>
      </c>
      <c r="J4652" s="16" t="s">
        <v>6503</v>
      </c>
      <c r="K4652" s="17" t="s">
        <v>63</v>
      </c>
      <c r="L4652" s="18" t="s">
        <v>6153</v>
      </c>
      <c r="M4652" s="195" t="s">
        <v>6428</v>
      </c>
      <c r="N4652" s="16" t="s">
        <v>6429</v>
      </c>
      <c r="O4652" s="17" t="s">
        <v>346</v>
      </c>
      <c r="P4652" s="17" t="s">
        <v>305</v>
      </c>
      <c r="Q4652" s="17" t="s">
        <v>306</v>
      </c>
      <c r="R4652">
        <v>625</v>
      </c>
      <c r="S4652">
        <v>-2229</v>
      </c>
      <c r="T4652">
        <v>401</v>
      </c>
      <c r="U4652">
        <v>1178</v>
      </c>
      <c r="V4652">
        <v>287</v>
      </c>
      <c r="W4652">
        <v>3037</v>
      </c>
      <c r="X4652">
        <v>2061</v>
      </c>
      <c r="Y4652">
        <v>396</v>
      </c>
      <c r="Z4652">
        <v>-142</v>
      </c>
      <c r="AA4652">
        <v>970</v>
      </c>
      <c r="AB4652">
        <v>1166</v>
      </c>
      <c r="AC4652">
        <v>-1270</v>
      </c>
      <c r="AD4652">
        <v>1519</v>
      </c>
      <c r="AE4652">
        <v>-4357</v>
      </c>
      <c r="AF4652">
        <v>4371</v>
      </c>
      <c r="AG4652" s="19">
        <v>578</v>
      </c>
      <c r="AH4652">
        <v>-3735</v>
      </c>
      <c r="AI4652">
        <v>-3361</v>
      </c>
      <c r="AJ4652">
        <v>-11351</v>
      </c>
      <c r="AK4652">
        <v>4544</v>
      </c>
      <c r="AL4652">
        <v>-1311</v>
      </c>
      <c r="AM4652">
        <v>-651</v>
      </c>
      <c r="AN4652">
        <v>-11653</v>
      </c>
      <c r="AO4652">
        <v>-16880</v>
      </c>
      <c r="AP4652">
        <v>-34609</v>
      </c>
      <c r="AQ4652">
        <v>-33466</v>
      </c>
      <c r="AR4652">
        <v>-40529</v>
      </c>
      <c r="AS4652">
        <v>-29756</v>
      </c>
      <c r="AT4652">
        <v>-3104</v>
      </c>
      <c r="AU4652">
        <v>46662</v>
      </c>
      <c r="AV4652">
        <v>48901</v>
      </c>
      <c r="AW4652">
        <v>-35217</v>
      </c>
      <c r="AX4652">
        <v>-28951</v>
      </c>
      <c r="AY4652">
        <v>-28614</v>
      </c>
      <c r="AZ4652">
        <v>-20000</v>
      </c>
      <c r="BA4652">
        <v>20000</v>
      </c>
      <c r="BB4652">
        <v>12000</v>
      </c>
      <c r="BC4652">
        <v>45000</v>
      </c>
      <c r="BD4652">
        <v>-40000</v>
      </c>
      <c r="BE4652">
        <v>-60000</v>
      </c>
      <c r="BF4652">
        <v>3000</v>
      </c>
      <c r="BG4652">
        <v>101000</v>
      </c>
      <c r="BH4652">
        <v>-41000</v>
      </c>
      <c r="BI4652">
        <v>6000</v>
      </c>
      <c r="BJ4652">
        <v>-13000</v>
      </c>
      <c r="BK4652">
        <v>17000</v>
      </c>
      <c r="BL4652">
        <v>-11000</v>
      </c>
      <c r="BM4652">
        <v>22000</v>
      </c>
      <c r="BN4652">
        <v>20000</v>
      </c>
      <c r="BO4652">
        <v>-15000</v>
      </c>
      <c r="BP4652">
        <v>21000</v>
      </c>
      <c r="BQ4652">
        <v>13000</v>
      </c>
      <c r="BR4652">
        <v>36000</v>
      </c>
      <c r="BS4652">
        <v>-53000</v>
      </c>
      <c r="BT4652">
        <v>-38000</v>
      </c>
      <c r="BU4652">
        <v>-29000</v>
      </c>
      <c r="BV4652">
        <v>-18000</v>
      </c>
      <c r="BW4652">
        <v>22000</v>
      </c>
      <c r="BX4652">
        <v>-55000</v>
      </c>
      <c r="BY4652">
        <v>74000</v>
      </c>
      <c r="BZ4652">
        <v>-111000</v>
      </c>
      <c r="CA4652">
        <v>161000</v>
      </c>
      <c r="CB4652">
        <v>958000</v>
      </c>
      <c r="CC4652">
        <v>138000</v>
      </c>
      <c r="CD4652">
        <v>136000</v>
      </c>
      <c r="CE4652">
        <v>21000</v>
      </c>
    </row>
    <row r="4653" spans="1:83" x14ac:dyDescent="0.35">
      <c r="A4653" s="9" t="str">
        <f t="shared" si="72"/>
        <v>1616.803.20</v>
      </c>
      <c r="B4653" s="52" t="e">
        <f>+IF(MATCH(A4653,List!H$10:H$145,0),"Targeted")</f>
        <v>#N/A</v>
      </c>
      <c r="C4653" s="65"/>
      <c r="D4653" s="151" t="s">
        <v>7700</v>
      </c>
      <c r="E4653" s="16" t="s">
        <v>1119</v>
      </c>
      <c r="F4653" s="16" t="s">
        <v>1120</v>
      </c>
      <c r="G4653" s="16" t="s">
        <v>702</v>
      </c>
      <c r="H4653" s="16" t="s">
        <v>6504</v>
      </c>
      <c r="I4653" s="16" t="s">
        <v>6505</v>
      </c>
      <c r="J4653" s="16" t="s">
        <v>1055</v>
      </c>
      <c r="K4653" s="17" t="s">
        <v>63</v>
      </c>
      <c r="L4653" s="18" t="s">
        <v>6153</v>
      </c>
      <c r="M4653" s="195" t="s">
        <v>6428</v>
      </c>
      <c r="N4653" s="16" t="s">
        <v>6429</v>
      </c>
      <c r="O4653" s="17" t="s">
        <v>346</v>
      </c>
      <c r="P4653" s="17" t="s">
        <v>305</v>
      </c>
      <c r="Q4653" s="17" t="s">
        <v>306</v>
      </c>
      <c r="R4653">
        <v>7311</v>
      </c>
      <c r="S4653">
        <v>7534</v>
      </c>
      <c r="T4653">
        <v>9164</v>
      </c>
      <c r="U4653">
        <v>15346</v>
      </c>
      <c r="V4653">
        <v>25634</v>
      </c>
      <c r="W4653">
        <v>33439</v>
      </c>
      <c r="X4653">
        <v>29249</v>
      </c>
      <c r="Y4653">
        <v>21222</v>
      </c>
      <c r="Z4653">
        <v>22011</v>
      </c>
      <c r="AA4653">
        <v>19198</v>
      </c>
      <c r="AB4653">
        <v>31440</v>
      </c>
      <c r="AC4653">
        <v>22535</v>
      </c>
      <c r="AD4653">
        <v>22235</v>
      </c>
      <c r="AE4653">
        <v>35421</v>
      </c>
      <c r="AF4653">
        <v>42235</v>
      </c>
      <c r="AG4653" s="19">
        <v>9381</v>
      </c>
      <c r="AH4653">
        <v>39735</v>
      </c>
      <c r="AI4653">
        <v>40002</v>
      </c>
      <c r="AJ4653">
        <v>40824</v>
      </c>
      <c r="AK4653">
        <v>51630</v>
      </c>
      <c r="AL4653">
        <v>57098</v>
      </c>
      <c r="AM4653">
        <v>45602</v>
      </c>
      <c r="AN4653">
        <v>44077</v>
      </c>
      <c r="AO4653">
        <v>40564</v>
      </c>
      <c r="AP4653">
        <v>42464</v>
      </c>
      <c r="AQ4653">
        <v>35955</v>
      </c>
      <c r="AR4653">
        <v>19392</v>
      </c>
      <c r="AS4653">
        <v>35632</v>
      </c>
      <c r="AT4653">
        <v>38791</v>
      </c>
      <c r="AU4653">
        <v>46023</v>
      </c>
      <c r="AV4653">
        <v>50105</v>
      </c>
      <c r="AW4653">
        <v>53910</v>
      </c>
      <c r="AX4653">
        <v>37858</v>
      </c>
      <c r="AY4653">
        <v>55952</v>
      </c>
      <c r="AZ4653">
        <v>0</v>
      </c>
      <c r="BA4653">
        <v>0</v>
      </c>
      <c r="BB4653">
        <v>0</v>
      </c>
      <c r="BC4653">
        <v>0</v>
      </c>
      <c r="BD4653">
        <v>0</v>
      </c>
      <c r="BE4653">
        <v>0</v>
      </c>
      <c r="BF4653">
        <v>0</v>
      </c>
      <c r="BG4653">
        <v>0</v>
      </c>
      <c r="BH4653">
        <v>0</v>
      </c>
      <c r="BI4653">
        <v>0</v>
      </c>
      <c r="BJ4653">
        <v>0</v>
      </c>
      <c r="BK4653">
        <v>0</v>
      </c>
      <c r="BL4653">
        <v>0</v>
      </c>
      <c r="BM4653">
        <v>0</v>
      </c>
      <c r="BN4653">
        <v>0</v>
      </c>
      <c r="BO4653">
        <v>0</v>
      </c>
      <c r="BP4653">
        <v>0</v>
      </c>
      <c r="BQ4653">
        <v>0</v>
      </c>
      <c r="BR4653">
        <v>0</v>
      </c>
      <c r="BS4653">
        <v>0</v>
      </c>
      <c r="BT4653">
        <v>0</v>
      </c>
      <c r="BU4653">
        <v>0</v>
      </c>
      <c r="BV4653">
        <v>0</v>
      </c>
      <c r="BW4653">
        <v>0</v>
      </c>
      <c r="BX4653">
        <v>0</v>
      </c>
      <c r="BY4653">
        <v>0</v>
      </c>
      <c r="BZ4653">
        <v>0</v>
      </c>
      <c r="CA4653">
        <v>0</v>
      </c>
      <c r="CB4653">
        <v>0</v>
      </c>
      <c r="CC4653">
        <v>0</v>
      </c>
      <c r="CD4653">
        <v>0</v>
      </c>
      <c r="CE4653">
        <v>0</v>
      </c>
    </row>
    <row r="4654" spans="1:83" x14ac:dyDescent="0.35">
      <c r="A4654" s="9" t="str">
        <f t="shared" si="72"/>
        <v>4159.803.20</v>
      </c>
      <c r="B4654" s="52" t="e">
        <f>+IF(MATCH(A4654,List!H$10:H$145,0),"Targeted")</f>
        <v>#N/A</v>
      </c>
      <c r="C4654" s="65"/>
      <c r="D4654" s="151" t="s">
        <v>7700</v>
      </c>
      <c r="E4654" s="16" t="s">
        <v>1119</v>
      </c>
      <c r="F4654" s="16" t="s">
        <v>1120</v>
      </c>
      <c r="G4654" s="16" t="s">
        <v>702</v>
      </c>
      <c r="H4654" s="16" t="s">
        <v>6504</v>
      </c>
      <c r="I4654" s="16" t="s">
        <v>6506</v>
      </c>
      <c r="J4654" s="16" t="s">
        <v>6507</v>
      </c>
      <c r="K4654" s="17" t="s">
        <v>63</v>
      </c>
      <c r="L4654" s="18" t="s">
        <v>6153</v>
      </c>
      <c r="M4654" s="195" t="s">
        <v>6428</v>
      </c>
      <c r="N4654" s="16" t="s">
        <v>6429</v>
      </c>
      <c r="O4654" s="17" t="s">
        <v>346</v>
      </c>
      <c r="P4654" s="17" t="s">
        <v>305</v>
      </c>
      <c r="Q4654" s="17" t="s">
        <v>306</v>
      </c>
      <c r="R4654">
        <v>0</v>
      </c>
      <c r="S4654">
        <v>0</v>
      </c>
      <c r="T4654">
        <v>0</v>
      </c>
      <c r="U4654">
        <v>0</v>
      </c>
      <c r="V4654">
        <v>0</v>
      </c>
      <c r="W4654">
        <v>0</v>
      </c>
      <c r="X4654">
        <v>0</v>
      </c>
      <c r="Y4654">
        <v>0</v>
      </c>
      <c r="Z4654">
        <v>0</v>
      </c>
      <c r="AA4654">
        <v>0</v>
      </c>
      <c r="AB4654">
        <v>0</v>
      </c>
      <c r="AC4654">
        <v>0</v>
      </c>
      <c r="AD4654">
        <v>0</v>
      </c>
      <c r="AE4654">
        <v>0</v>
      </c>
      <c r="AF4654">
        <v>0</v>
      </c>
      <c r="AG4654" s="19">
        <v>0</v>
      </c>
      <c r="AH4654">
        <v>0</v>
      </c>
      <c r="AI4654">
        <v>0</v>
      </c>
      <c r="AJ4654">
        <v>0</v>
      </c>
      <c r="AK4654">
        <v>0</v>
      </c>
      <c r="AL4654">
        <v>0</v>
      </c>
      <c r="AM4654">
        <v>0</v>
      </c>
      <c r="AN4654">
        <v>0</v>
      </c>
      <c r="AO4654">
        <v>0</v>
      </c>
      <c r="AP4654">
        <v>0</v>
      </c>
      <c r="AQ4654">
        <v>0</v>
      </c>
      <c r="AR4654">
        <v>0</v>
      </c>
      <c r="AS4654">
        <v>0</v>
      </c>
      <c r="AT4654">
        <v>0</v>
      </c>
      <c r="AU4654">
        <v>0</v>
      </c>
      <c r="AV4654">
        <v>0</v>
      </c>
      <c r="AW4654">
        <v>0</v>
      </c>
      <c r="AX4654">
        <v>0</v>
      </c>
      <c r="AY4654">
        <v>0</v>
      </c>
      <c r="AZ4654">
        <v>56000</v>
      </c>
      <c r="BA4654">
        <v>-31000</v>
      </c>
      <c r="BB4654">
        <v>17000</v>
      </c>
      <c r="BC4654">
        <v>-96000</v>
      </c>
      <c r="BD4654">
        <v>20000</v>
      </c>
      <c r="BE4654">
        <v>-157000</v>
      </c>
      <c r="BF4654">
        <v>-40000</v>
      </c>
      <c r="BG4654">
        <v>-63000</v>
      </c>
      <c r="BH4654">
        <v>-25000</v>
      </c>
      <c r="BI4654">
        <v>-33000</v>
      </c>
      <c r="BJ4654">
        <v>-2000</v>
      </c>
      <c r="BK4654">
        <v>-31000</v>
      </c>
      <c r="BL4654">
        <v>-73000</v>
      </c>
      <c r="BM4654">
        <v>-63000</v>
      </c>
      <c r="BN4654">
        <v>-161000</v>
      </c>
      <c r="BO4654">
        <v>85000</v>
      </c>
      <c r="BP4654">
        <v>-472000</v>
      </c>
      <c r="BQ4654">
        <v>-289000</v>
      </c>
      <c r="BR4654">
        <v>209000</v>
      </c>
      <c r="BS4654">
        <v>-90000</v>
      </c>
      <c r="BT4654">
        <v>-238000</v>
      </c>
      <c r="BU4654">
        <v>219000</v>
      </c>
      <c r="BV4654">
        <v>-110000</v>
      </c>
      <c r="BW4654">
        <v>-301000</v>
      </c>
      <c r="BX4654">
        <v>242000</v>
      </c>
      <c r="BY4654">
        <v>-160000</v>
      </c>
      <c r="BZ4654">
        <v>54000</v>
      </c>
      <c r="CA4654">
        <v>-3000</v>
      </c>
      <c r="CB4654">
        <v>124000</v>
      </c>
      <c r="CC4654">
        <v>-10000</v>
      </c>
      <c r="CD4654">
        <v>-11000</v>
      </c>
      <c r="CE4654">
        <v>-12000</v>
      </c>
    </row>
    <row r="4655" spans="1:83" x14ac:dyDescent="0.35">
      <c r="A4655" s="9" t="str">
        <f t="shared" si="72"/>
        <v>4159.803.20</v>
      </c>
      <c r="B4655" s="52" t="e">
        <f>+IF(MATCH(A4655,List!H$10:H$145,0),"Targeted")</f>
        <v>#N/A</v>
      </c>
      <c r="C4655" s="65"/>
      <c r="D4655" s="151"/>
      <c r="E4655" s="16" t="s">
        <v>1119</v>
      </c>
      <c r="F4655" s="16" t="s">
        <v>1120</v>
      </c>
      <c r="G4655" s="16" t="s">
        <v>702</v>
      </c>
      <c r="H4655" s="16" t="s">
        <v>6504</v>
      </c>
      <c r="I4655" s="16" t="s">
        <v>6506</v>
      </c>
      <c r="J4655" s="16" t="s">
        <v>6507</v>
      </c>
      <c r="K4655" s="17" t="s">
        <v>63</v>
      </c>
      <c r="L4655" s="18" t="s">
        <v>6153</v>
      </c>
      <c r="M4655" s="195" t="s">
        <v>6428</v>
      </c>
      <c r="N4655" s="16" t="s">
        <v>6429</v>
      </c>
      <c r="O4655" s="17" t="s">
        <v>304</v>
      </c>
      <c r="P4655" s="17" t="s">
        <v>305</v>
      </c>
      <c r="Q4655" s="17" t="s">
        <v>306</v>
      </c>
      <c r="R4655">
        <v>0</v>
      </c>
      <c r="S4655">
        <v>0</v>
      </c>
      <c r="T4655">
        <v>0</v>
      </c>
      <c r="U4655">
        <v>0</v>
      </c>
      <c r="V4655">
        <v>0</v>
      </c>
      <c r="W4655">
        <v>0</v>
      </c>
      <c r="X4655">
        <v>0</v>
      </c>
      <c r="Y4655">
        <v>0</v>
      </c>
      <c r="Z4655">
        <v>0</v>
      </c>
      <c r="AA4655">
        <v>0</v>
      </c>
      <c r="AB4655">
        <v>0</v>
      </c>
      <c r="AC4655">
        <v>0</v>
      </c>
      <c r="AD4655">
        <v>0</v>
      </c>
      <c r="AE4655">
        <v>0</v>
      </c>
      <c r="AF4655">
        <v>2367</v>
      </c>
      <c r="AG4655" s="19">
        <v>575</v>
      </c>
      <c r="AH4655">
        <v>1888</v>
      </c>
      <c r="AI4655">
        <v>2465</v>
      </c>
      <c r="AJ4655">
        <v>3086</v>
      </c>
      <c r="AK4655">
        <v>2375</v>
      </c>
      <c r="AL4655">
        <v>3832</v>
      </c>
      <c r="AM4655">
        <v>3910</v>
      </c>
      <c r="AN4655">
        <v>93802</v>
      </c>
      <c r="AO4655">
        <v>39629</v>
      </c>
      <c r="AP4655">
        <v>18430</v>
      </c>
      <c r="AQ4655">
        <v>124531</v>
      </c>
      <c r="AR4655">
        <v>50148</v>
      </c>
      <c r="AS4655">
        <v>43728</v>
      </c>
      <c r="AT4655">
        <v>22971</v>
      </c>
      <c r="AU4655">
        <v>3265</v>
      </c>
      <c r="AV4655">
        <v>37897</v>
      </c>
      <c r="AW4655">
        <v>54498</v>
      </c>
      <c r="AX4655">
        <v>-27742</v>
      </c>
      <c r="AY4655">
        <v>41523</v>
      </c>
      <c r="AZ4655">
        <v>0</v>
      </c>
      <c r="BA4655">
        <v>0</v>
      </c>
      <c r="BB4655">
        <v>0</v>
      </c>
      <c r="BC4655">
        <v>0</v>
      </c>
      <c r="BD4655">
        <v>0</v>
      </c>
      <c r="BE4655">
        <v>0</v>
      </c>
      <c r="BF4655">
        <v>0</v>
      </c>
      <c r="BG4655">
        <v>0</v>
      </c>
      <c r="BH4655">
        <v>0</v>
      </c>
      <c r="BI4655">
        <v>0</v>
      </c>
      <c r="BJ4655">
        <v>0</v>
      </c>
      <c r="BK4655">
        <v>0</v>
      </c>
      <c r="BL4655">
        <v>0</v>
      </c>
      <c r="BM4655">
        <v>0</v>
      </c>
      <c r="BN4655">
        <v>0</v>
      </c>
      <c r="BO4655">
        <v>0</v>
      </c>
      <c r="BP4655">
        <v>0</v>
      </c>
      <c r="BQ4655">
        <v>0</v>
      </c>
      <c r="BR4655">
        <v>0</v>
      </c>
      <c r="BS4655">
        <v>0</v>
      </c>
      <c r="BT4655">
        <v>0</v>
      </c>
      <c r="BU4655">
        <v>0</v>
      </c>
      <c r="BV4655">
        <v>0</v>
      </c>
      <c r="BW4655">
        <v>0</v>
      </c>
      <c r="BX4655" s="10">
        <v>0</v>
      </c>
      <c r="BY4655">
        <v>0</v>
      </c>
      <c r="BZ4655">
        <v>0</v>
      </c>
      <c r="CA4655">
        <v>0</v>
      </c>
      <c r="CB4655">
        <v>0</v>
      </c>
      <c r="CC4655">
        <v>0</v>
      </c>
      <c r="CD4655">
        <v>0</v>
      </c>
      <c r="CE4655">
        <v>0</v>
      </c>
    </row>
    <row r="4656" spans="1:83" x14ac:dyDescent="0.35">
      <c r="A4656" s="9" t="str">
        <f t="shared" si="72"/>
        <v>9911.803.20</v>
      </c>
      <c r="B4656" s="52" t="e">
        <f>+IF(MATCH(A4656,List!H$10:H$145,0),"Targeted")</f>
        <v>#N/A</v>
      </c>
      <c r="C4656" s="65"/>
      <c r="D4656" s="151" t="s">
        <v>7700</v>
      </c>
      <c r="E4656" s="16" t="s">
        <v>1119</v>
      </c>
      <c r="F4656" s="16" t="s">
        <v>1120</v>
      </c>
      <c r="G4656" s="16" t="s">
        <v>702</v>
      </c>
      <c r="H4656" s="16" t="s">
        <v>6504</v>
      </c>
      <c r="I4656" s="16" t="s">
        <v>1282</v>
      </c>
      <c r="J4656" s="16" t="s">
        <v>6508</v>
      </c>
      <c r="K4656" s="17" t="s">
        <v>63</v>
      </c>
      <c r="L4656" s="18" t="s">
        <v>6153</v>
      </c>
      <c r="M4656" s="195" t="s">
        <v>6428</v>
      </c>
      <c r="N4656" s="16" t="s">
        <v>6429</v>
      </c>
      <c r="O4656" s="17" t="s">
        <v>346</v>
      </c>
      <c r="P4656" s="17" t="s">
        <v>305</v>
      </c>
      <c r="Q4656" s="17" t="s">
        <v>306</v>
      </c>
      <c r="R4656">
        <v>0</v>
      </c>
      <c r="S4656">
        <v>0</v>
      </c>
      <c r="T4656">
        <v>0</v>
      </c>
      <c r="U4656">
        <v>0</v>
      </c>
      <c r="V4656">
        <v>0</v>
      </c>
      <c r="W4656">
        <v>0</v>
      </c>
      <c r="X4656">
        <v>0</v>
      </c>
      <c r="Y4656">
        <v>0</v>
      </c>
      <c r="Z4656">
        <v>0</v>
      </c>
      <c r="AA4656">
        <v>0</v>
      </c>
      <c r="AB4656">
        <v>0</v>
      </c>
      <c r="AC4656">
        <v>0</v>
      </c>
      <c r="AD4656">
        <v>0</v>
      </c>
      <c r="AE4656">
        <v>0</v>
      </c>
      <c r="AF4656">
        <v>1832</v>
      </c>
      <c r="AG4656" s="19">
        <v>93</v>
      </c>
      <c r="AH4656">
        <v>142</v>
      </c>
      <c r="AI4656">
        <v>0</v>
      </c>
      <c r="AJ4656">
        <v>0</v>
      </c>
      <c r="AK4656">
        <v>0</v>
      </c>
      <c r="AL4656">
        <v>25</v>
      </c>
      <c r="AM4656">
        <v>1021</v>
      </c>
      <c r="AN4656">
        <v>2963</v>
      </c>
      <c r="AO4656">
        <v>274</v>
      </c>
      <c r="AP4656">
        <v>5263</v>
      </c>
      <c r="AQ4656">
        <v>4652</v>
      </c>
      <c r="AR4656">
        <v>1077</v>
      </c>
      <c r="AS4656">
        <v>138</v>
      </c>
      <c r="AT4656">
        <v>196</v>
      </c>
      <c r="AU4656">
        <v>1195</v>
      </c>
      <c r="AV4656">
        <v>1447</v>
      </c>
      <c r="AW4656">
        <v>8</v>
      </c>
      <c r="AX4656">
        <v>0</v>
      </c>
      <c r="AY4656">
        <v>0</v>
      </c>
      <c r="AZ4656">
        <v>0</v>
      </c>
      <c r="BA4656">
        <v>0</v>
      </c>
      <c r="BB4656">
        <v>0</v>
      </c>
      <c r="BC4656">
        <v>0</v>
      </c>
      <c r="BD4656">
        <v>0</v>
      </c>
      <c r="BE4656">
        <v>0</v>
      </c>
      <c r="BF4656">
        <v>0</v>
      </c>
      <c r="BG4656">
        <v>0</v>
      </c>
      <c r="BH4656">
        <v>0</v>
      </c>
      <c r="BI4656">
        <v>0</v>
      </c>
      <c r="BJ4656">
        <v>0</v>
      </c>
      <c r="BK4656">
        <v>0</v>
      </c>
      <c r="BL4656">
        <v>0</v>
      </c>
      <c r="BM4656">
        <v>0</v>
      </c>
      <c r="BN4656">
        <v>0</v>
      </c>
      <c r="BO4656">
        <v>0</v>
      </c>
      <c r="BP4656">
        <v>0</v>
      </c>
      <c r="BQ4656">
        <v>0</v>
      </c>
      <c r="BR4656">
        <v>0</v>
      </c>
      <c r="BS4656">
        <v>0</v>
      </c>
      <c r="BT4656">
        <v>0</v>
      </c>
      <c r="BU4656">
        <v>0</v>
      </c>
      <c r="BV4656">
        <v>0</v>
      </c>
      <c r="BW4656">
        <v>0</v>
      </c>
      <c r="BX4656">
        <v>0</v>
      </c>
      <c r="BY4656">
        <v>0</v>
      </c>
      <c r="BZ4656">
        <v>0</v>
      </c>
      <c r="CA4656">
        <v>0</v>
      </c>
      <c r="CB4656">
        <v>0</v>
      </c>
      <c r="CC4656">
        <v>0</v>
      </c>
      <c r="CD4656">
        <v>0</v>
      </c>
      <c r="CE4656">
        <v>0</v>
      </c>
    </row>
    <row r="4657" spans="1:83" x14ac:dyDescent="0.35">
      <c r="A4657" s="9" t="str">
        <f t="shared" si="72"/>
        <v>0912.803.20</v>
      </c>
      <c r="B4657" s="52" t="e">
        <f>+IF(MATCH(A4657,List!H$10:H$145,0),"Targeted")</f>
        <v>#N/A</v>
      </c>
      <c r="C4657" s="65"/>
      <c r="D4657" s="151" t="s">
        <v>7700</v>
      </c>
      <c r="E4657" s="16" t="s">
        <v>1119</v>
      </c>
      <c r="F4657" s="16" t="s">
        <v>1120</v>
      </c>
      <c r="G4657" s="16" t="s">
        <v>826</v>
      </c>
      <c r="H4657" s="16" t="s">
        <v>1721</v>
      </c>
      <c r="I4657" s="16" t="s">
        <v>6509</v>
      </c>
      <c r="J4657" s="16" t="s">
        <v>6510</v>
      </c>
      <c r="K4657" s="17" t="s">
        <v>63</v>
      </c>
      <c r="L4657" s="18" t="s">
        <v>6153</v>
      </c>
      <c r="M4657" s="195" t="s">
        <v>6428</v>
      </c>
      <c r="N4657" s="16" t="s">
        <v>6429</v>
      </c>
      <c r="O4657" s="17" t="s">
        <v>346</v>
      </c>
      <c r="P4657" s="17" t="s">
        <v>305</v>
      </c>
      <c r="Q4657" s="17" t="s">
        <v>306</v>
      </c>
      <c r="R4657">
        <v>443134</v>
      </c>
      <c r="S4657">
        <v>497273</v>
      </c>
      <c r="T4657">
        <v>560196</v>
      </c>
      <c r="U4657">
        <v>177029</v>
      </c>
      <c r="V4657">
        <v>175942</v>
      </c>
      <c r="W4657">
        <v>190069</v>
      </c>
      <c r="X4657">
        <v>198454</v>
      </c>
      <c r="Y4657">
        <v>208572</v>
      </c>
      <c r="Z4657">
        <v>238195</v>
      </c>
      <c r="AA4657">
        <v>252656</v>
      </c>
      <c r="AB4657">
        <v>477117</v>
      </c>
      <c r="AC4657">
        <v>547740</v>
      </c>
      <c r="AD4657">
        <v>621791</v>
      </c>
      <c r="AE4657">
        <v>773921</v>
      </c>
      <c r="AF4657">
        <v>827881</v>
      </c>
      <c r="AG4657" s="19">
        <v>183755</v>
      </c>
      <c r="AH4657">
        <v>906137</v>
      </c>
      <c r="AI4657">
        <v>786104</v>
      </c>
      <c r="AJ4657">
        <v>866508</v>
      </c>
      <c r="AK4657">
        <v>948713</v>
      </c>
      <c r="AL4657">
        <v>977550</v>
      </c>
      <c r="AM4657">
        <v>926565</v>
      </c>
      <c r="AN4657">
        <v>1021006</v>
      </c>
      <c r="AO4657">
        <v>966005</v>
      </c>
      <c r="AP4657">
        <v>1147427</v>
      </c>
      <c r="AQ4657">
        <v>1292505</v>
      </c>
      <c r="AR4657">
        <v>1423875</v>
      </c>
      <c r="AS4657">
        <v>1770448</v>
      </c>
      <c r="AT4657">
        <v>1795494</v>
      </c>
      <c r="AU4657">
        <v>1854886</v>
      </c>
      <c r="AV4657">
        <v>1807105</v>
      </c>
      <c r="AW4657">
        <v>1813041</v>
      </c>
      <c r="AX4657">
        <v>1808985</v>
      </c>
      <c r="AY4657">
        <v>1809928</v>
      </c>
      <c r="AZ4657">
        <v>1756000</v>
      </c>
      <c r="BA4657">
        <v>1666000</v>
      </c>
      <c r="BB4657">
        <v>1806000</v>
      </c>
      <c r="BC4657">
        <v>2690000</v>
      </c>
      <c r="BD4657">
        <v>3124000</v>
      </c>
      <c r="BE4657">
        <v>3317000</v>
      </c>
      <c r="BF4657">
        <v>3531000</v>
      </c>
      <c r="BG4657">
        <v>3952000</v>
      </c>
      <c r="BH4657">
        <v>3885000</v>
      </c>
      <c r="BI4657">
        <v>4089000</v>
      </c>
      <c r="BJ4657">
        <v>3949000</v>
      </c>
      <c r="BK4657">
        <v>3993000</v>
      </c>
      <c r="BL4657">
        <v>2297000</v>
      </c>
      <c r="BM4657">
        <v>2319000</v>
      </c>
      <c r="BN4657">
        <v>2294000</v>
      </c>
      <c r="BO4657">
        <v>2282000</v>
      </c>
      <c r="BP4657">
        <v>2412000</v>
      </c>
      <c r="BQ4657">
        <v>2398000</v>
      </c>
      <c r="BR4657">
        <v>2413000</v>
      </c>
      <c r="BS4657">
        <v>2312000</v>
      </c>
      <c r="BT4657">
        <v>2218000</v>
      </c>
      <c r="BU4657">
        <v>2354000</v>
      </c>
      <c r="BV4657">
        <v>2400000</v>
      </c>
      <c r="BW4657">
        <v>2472000</v>
      </c>
      <c r="BX4657">
        <v>2553000</v>
      </c>
      <c r="BY4657">
        <v>2620000</v>
      </c>
      <c r="BZ4657">
        <v>3112000</v>
      </c>
      <c r="CA4657">
        <v>2917000</v>
      </c>
      <c r="CB4657">
        <v>2973000</v>
      </c>
      <c r="CC4657">
        <v>3040000</v>
      </c>
      <c r="CD4657">
        <v>3106000</v>
      </c>
      <c r="CE4657">
        <v>3176000</v>
      </c>
    </row>
    <row r="4658" spans="1:83" x14ac:dyDescent="0.35">
      <c r="A4658" s="9" t="str">
        <f t="shared" si="72"/>
        <v>0912.803.20</v>
      </c>
      <c r="B4658" s="52" t="e">
        <f>+IF(MATCH(A4658,List!H$10:H$145,0),"Targeted")</f>
        <v>#N/A</v>
      </c>
      <c r="C4658" s="65"/>
      <c r="D4658" s="151" t="s">
        <v>7700</v>
      </c>
      <c r="E4658" s="16" t="s">
        <v>1119</v>
      </c>
      <c r="F4658" s="16" t="s">
        <v>1120</v>
      </c>
      <c r="G4658" s="16" t="s">
        <v>826</v>
      </c>
      <c r="H4658" s="16" t="s">
        <v>1721</v>
      </c>
      <c r="I4658" s="16" t="s">
        <v>6509</v>
      </c>
      <c r="J4658" s="16" t="s">
        <v>6510</v>
      </c>
      <c r="K4658" s="17" t="s">
        <v>63</v>
      </c>
      <c r="L4658" s="18" t="s">
        <v>6153</v>
      </c>
      <c r="M4658" s="195" t="s">
        <v>6428</v>
      </c>
      <c r="N4658" s="16" t="s">
        <v>6429</v>
      </c>
      <c r="O4658" s="17" t="s">
        <v>346</v>
      </c>
      <c r="P4658" s="17" t="s">
        <v>524</v>
      </c>
      <c r="Q4658" s="17" t="s">
        <v>306</v>
      </c>
      <c r="R4658">
        <v>0</v>
      </c>
      <c r="S4658">
        <v>0</v>
      </c>
      <c r="T4658">
        <v>0</v>
      </c>
      <c r="U4658">
        <v>0</v>
      </c>
      <c r="V4658">
        <v>0</v>
      </c>
      <c r="W4658">
        <v>0</v>
      </c>
      <c r="X4658">
        <v>0</v>
      </c>
      <c r="Y4658">
        <v>0</v>
      </c>
      <c r="Z4658">
        <v>0</v>
      </c>
      <c r="AA4658">
        <v>0</v>
      </c>
      <c r="AB4658">
        <v>0</v>
      </c>
      <c r="AC4658">
        <v>0</v>
      </c>
      <c r="AD4658">
        <v>0</v>
      </c>
      <c r="AE4658">
        <v>0</v>
      </c>
      <c r="AF4658">
        <v>0</v>
      </c>
      <c r="AG4658" s="19">
        <v>0</v>
      </c>
      <c r="AH4658">
        <v>0</v>
      </c>
      <c r="AI4658">
        <v>0</v>
      </c>
      <c r="AJ4658">
        <v>0</v>
      </c>
      <c r="AK4658">
        <v>0</v>
      </c>
      <c r="AL4658">
        <v>0</v>
      </c>
      <c r="AM4658">
        <v>0</v>
      </c>
      <c r="AN4658">
        <v>0</v>
      </c>
      <c r="AO4658">
        <v>0</v>
      </c>
      <c r="AP4658">
        <v>0</v>
      </c>
      <c r="AQ4658">
        <v>0</v>
      </c>
      <c r="AR4658">
        <v>0</v>
      </c>
      <c r="AS4658">
        <v>0</v>
      </c>
      <c r="AT4658">
        <v>0</v>
      </c>
      <c r="AU4658">
        <v>0</v>
      </c>
      <c r="AV4658">
        <v>0</v>
      </c>
      <c r="AW4658">
        <v>0</v>
      </c>
      <c r="AX4658">
        <v>0</v>
      </c>
      <c r="AY4658">
        <v>0</v>
      </c>
      <c r="AZ4658">
        <v>0</v>
      </c>
      <c r="BA4658">
        <v>0</v>
      </c>
      <c r="BB4658">
        <v>0</v>
      </c>
      <c r="BC4658">
        <v>0</v>
      </c>
      <c r="BD4658">
        <v>0</v>
      </c>
      <c r="BE4658">
        <v>0</v>
      </c>
      <c r="BF4658">
        <v>10000</v>
      </c>
      <c r="BG4658">
        <v>0</v>
      </c>
      <c r="BH4658">
        <v>0</v>
      </c>
      <c r="BI4658">
        <v>0</v>
      </c>
      <c r="BJ4658">
        <v>0</v>
      </c>
      <c r="BK4658">
        <v>0</v>
      </c>
      <c r="BL4658">
        <v>0</v>
      </c>
      <c r="BM4658">
        <v>0</v>
      </c>
      <c r="BN4658">
        <v>0</v>
      </c>
      <c r="BO4658">
        <v>0</v>
      </c>
      <c r="BP4658">
        <v>0</v>
      </c>
      <c r="BQ4658">
        <v>0</v>
      </c>
      <c r="BR4658">
        <v>0</v>
      </c>
      <c r="BS4658">
        <v>0</v>
      </c>
      <c r="BT4658">
        <v>0</v>
      </c>
      <c r="BU4658">
        <v>0</v>
      </c>
      <c r="BV4658">
        <v>0</v>
      </c>
      <c r="BW4658">
        <v>0</v>
      </c>
      <c r="BX4658">
        <v>0</v>
      </c>
      <c r="BY4658">
        <v>0</v>
      </c>
      <c r="BZ4658">
        <v>0</v>
      </c>
      <c r="CA4658">
        <v>0</v>
      </c>
      <c r="CB4658">
        <v>0</v>
      </c>
      <c r="CC4658">
        <v>0</v>
      </c>
      <c r="CD4658">
        <v>0</v>
      </c>
      <c r="CE4658">
        <v>0</v>
      </c>
    </row>
    <row r="4659" spans="1:83" x14ac:dyDescent="0.35">
      <c r="A4659" s="9" t="str">
        <f t="shared" si="72"/>
        <v>0912.803.20</v>
      </c>
      <c r="B4659" s="52" t="e">
        <f>+IF(MATCH(A4659,List!H$10:H$145,0),"Targeted")</f>
        <v>#N/A</v>
      </c>
      <c r="C4659" s="65"/>
      <c r="D4659" s="151"/>
      <c r="E4659" s="16" t="s">
        <v>1119</v>
      </c>
      <c r="F4659" s="16" t="s">
        <v>1120</v>
      </c>
      <c r="G4659" s="16" t="s">
        <v>826</v>
      </c>
      <c r="H4659" s="16" t="s">
        <v>1721</v>
      </c>
      <c r="I4659" s="16" t="s">
        <v>6509</v>
      </c>
      <c r="J4659" s="16" t="s">
        <v>6510</v>
      </c>
      <c r="K4659" s="17" t="s">
        <v>63</v>
      </c>
      <c r="L4659" s="18" t="s">
        <v>6153</v>
      </c>
      <c r="M4659" s="195" t="s">
        <v>6428</v>
      </c>
      <c r="N4659" s="16" t="s">
        <v>6429</v>
      </c>
      <c r="O4659" s="17" t="s">
        <v>304</v>
      </c>
      <c r="P4659" s="17" t="s">
        <v>305</v>
      </c>
      <c r="Q4659" s="17" t="s">
        <v>306</v>
      </c>
      <c r="R4659">
        <v>0</v>
      </c>
      <c r="S4659">
        <v>0</v>
      </c>
      <c r="T4659">
        <v>0</v>
      </c>
      <c r="U4659">
        <v>0</v>
      </c>
      <c r="V4659">
        <v>0</v>
      </c>
      <c r="W4659">
        <v>0</v>
      </c>
      <c r="X4659">
        <v>0</v>
      </c>
      <c r="Y4659">
        <v>0</v>
      </c>
      <c r="Z4659">
        <v>0</v>
      </c>
      <c r="AA4659">
        <v>0</v>
      </c>
      <c r="AB4659">
        <v>0</v>
      </c>
      <c r="AC4659">
        <v>0</v>
      </c>
      <c r="AD4659">
        <v>0</v>
      </c>
      <c r="AE4659">
        <v>0</v>
      </c>
      <c r="AF4659">
        <v>0</v>
      </c>
      <c r="AG4659" s="19">
        <v>0</v>
      </c>
      <c r="AH4659">
        <v>0</v>
      </c>
      <c r="AI4659">
        <v>0</v>
      </c>
      <c r="AJ4659">
        <v>0</v>
      </c>
      <c r="AK4659">
        <v>0</v>
      </c>
      <c r="AL4659">
        <v>0</v>
      </c>
      <c r="AM4659">
        <v>0</v>
      </c>
      <c r="AN4659">
        <v>0</v>
      </c>
      <c r="AO4659">
        <v>0</v>
      </c>
      <c r="AP4659">
        <v>0</v>
      </c>
      <c r="AQ4659">
        <v>0</v>
      </c>
      <c r="AR4659">
        <v>0</v>
      </c>
      <c r="AS4659">
        <v>0</v>
      </c>
      <c r="AT4659">
        <v>0</v>
      </c>
      <c r="AU4659">
        <v>0</v>
      </c>
      <c r="AV4659">
        <v>0</v>
      </c>
      <c r="AW4659">
        <v>0</v>
      </c>
      <c r="AX4659">
        <v>0</v>
      </c>
      <c r="AY4659">
        <v>0</v>
      </c>
      <c r="AZ4659">
        <v>37000</v>
      </c>
      <c r="BA4659">
        <v>5000</v>
      </c>
      <c r="BB4659">
        <v>46000</v>
      </c>
      <c r="BC4659">
        <v>0</v>
      </c>
      <c r="BD4659">
        <v>78000</v>
      </c>
      <c r="BE4659">
        <v>7000</v>
      </c>
      <c r="BF4659">
        <v>21000</v>
      </c>
      <c r="BG4659">
        <v>18000</v>
      </c>
      <c r="BH4659">
        <v>61000</v>
      </c>
      <c r="BI4659">
        <v>0</v>
      </c>
      <c r="BJ4659">
        <v>0</v>
      </c>
      <c r="BK4659">
        <v>0</v>
      </c>
      <c r="BL4659">
        <v>65000</v>
      </c>
      <c r="BM4659">
        <v>23000</v>
      </c>
      <c r="BN4659">
        <v>123000</v>
      </c>
      <c r="BO4659">
        <v>121000</v>
      </c>
      <c r="BP4659">
        <v>0</v>
      </c>
      <c r="BQ4659">
        <v>0</v>
      </c>
      <c r="BR4659">
        <v>0</v>
      </c>
      <c r="BS4659">
        <v>0</v>
      </c>
      <c r="BT4659">
        <v>0</v>
      </c>
      <c r="BU4659">
        <v>0</v>
      </c>
      <c r="BV4659">
        <v>0</v>
      </c>
      <c r="BW4659">
        <v>0</v>
      </c>
      <c r="BX4659" s="10">
        <v>0</v>
      </c>
      <c r="BY4659">
        <v>0</v>
      </c>
      <c r="BZ4659">
        <v>205000</v>
      </c>
      <c r="CA4659">
        <v>324000</v>
      </c>
      <c r="CB4659">
        <v>206000</v>
      </c>
      <c r="CC4659">
        <v>208000</v>
      </c>
      <c r="CD4659">
        <v>222000</v>
      </c>
      <c r="CE4659">
        <v>238000</v>
      </c>
    </row>
    <row r="4660" spans="1:83" x14ac:dyDescent="0.35">
      <c r="A4660" s="9" t="str">
        <f t="shared" si="72"/>
        <v>0913.803.20</v>
      </c>
      <c r="B4660" s="52" t="e">
        <f>+IF(MATCH(A4660,List!H$10:H$145,0),"Targeted")</f>
        <v>#N/A</v>
      </c>
      <c r="C4660" s="65"/>
      <c r="D4660" s="151" t="s">
        <v>7700</v>
      </c>
      <c r="E4660" s="16" t="s">
        <v>1119</v>
      </c>
      <c r="F4660" s="16" t="s">
        <v>1120</v>
      </c>
      <c r="G4660" s="16" t="s">
        <v>826</v>
      </c>
      <c r="H4660" s="16" t="s">
        <v>1721</v>
      </c>
      <c r="I4660" s="16" t="s">
        <v>5875</v>
      </c>
      <c r="J4660" s="16" t="s">
        <v>5876</v>
      </c>
      <c r="K4660" s="17" t="s">
        <v>63</v>
      </c>
      <c r="L4660" s="18" t="s">
        <v>6153</v>
      </c>
      <c r="M4660" s="195" t="s">
        <v>6428</v>
      </c>
      <c r="N4660" s="16" t="s">
        <v>6429</v>
      </c>
      <c r="O4660" s="17" t="s">
        <v>346</v>
      </c>
      <c r="P4660" s="17" t="s">
        <v>305</v>
      </c>
      <c r="Q4660" s="17" t="s">
        <v>306</v>
      </c>
      <c r="R4660">
        <v>0</v>
      </c>
      <c r="S4660">
        <v>0</v>
      </c>
      <c r="T4660">
        <v>0</v>
      </c>
      <c r="U4660">
        <v>409598</v>
      </c>
      <c r="V4660">
        <v>435225</v>
      </c>
      <c r="W4660">
        <v>471940</v>
      </c>
      <c r="X4660">
        <v>497326</v>
      </c>
      <c r="Y4660">
        <v>537252</v>
      </c>
      <c r="Z4660">
        <v>631808</v>
      </c>
      <c r="AA4660">
        <v>698848</v>
      </c>
      <c r="AB4660">
        <v>613279</v>
      </c>
      <c r="AC4660">
        <v>597869</v>
      </c>
      <c r="AD4660">
        <v>651888</v>
      </c>
      <c r="AE4660">
        <v>827859</v>
      </c>
      <c r="AF4660">
        <v>854021</v>
      </c>
      <c r="AG4660" s="19">
        <v>200264</v>
      </c>
      <c r="AH4660">
        <v>883872</v>
      </c>
      <c r="AI4660">
        <v>717912</v>
      </c>
      <c r="AJ4660">
        <v>774869</v>
      </c>
      <c r="AK4660">
        <v>867336</v>
      </c>
      <c r="AL4660">
        <v>889770</v>
      </c>
      <c r="AM4660">
        <v>943761</v>
      </c>
      <c r="AN4660">
        <v>1068881</v>
      </c>
      <c r="AO4660">
        <v>1250884</v>
      </c>
      <c r="AP4660">
        <v>1360042</v>
      </c>
      <c r="AQ4660">
        <v>1378862</v>
      </c>
      <c r="AR4660">
        <v>1575599</v>
      </c>
      <c r="AS4660">
        <v>1790768</v>
      </c>
      <c r="AT4660">
        <v>3474871</v>
      </c>
      <c r="AU4660">
        <v>3516416</v>
      </c>
      <c r="AV4660">
        <v>3484163</v>
      </c>
      <c r="AW4660">
        <v>3517454</v>
      </c>
      <c r="AX4660">
        <v>3842708</v>
      </c>
      <c r="AY4660">
        <v>3909556</v>
      </c>
      <c r="AZ4660">
        <v>4360000</v>
      </c>
      <c r="BA4660">
        <v>4085000</v>
      </c>
      <c r="BB4660">
        <v>4062000</v>
      </c>
      <c r="BC4660">
        <v>2782000</v>
      </c>
      <c r="BD4660">
        <v>2752000</v>
      </c>
      <c r="BE4660">
        <v>2780000</v>
      </c>
      <c r="BF4660">
        <v>3047000</v>
      </c>
      <c r="BG4660">
        <v>3295000</v>
      </c>
      <c r="BH4660">
        <v>3414000</v>
      </c>
      <c r="BI4660">
        <v>3236000</v>
      </c>
      <c r="BJ4660">
        <v>3835000</v>
      </c>
      <c r="BK4660">
        <v>4084000</v>
      </c>
      <c r="BL4660">
        <v>4133000</v>
      </c>
      <c r="BM4660">
        <v>4180000</v>
      </c>
      <c r="BN4660">
        <v>4372000</v>
      </c>
      <c r="BO4660">
        <v>4820000</v>
      </c>
      <c r="BP4660">
        <v>4822000</v>
      </c>
      <c r="BQ4660">
        <v>4658000</v>
      </c>
      <c r="BR4660">
        <v>4532000</v>
      </c>
      <c r="BS4660">
        <v>4294000</v>
      </c>
      <c r="BT4660">
        <v>4209000</v>
      </c>
      <c r="BU4660">
        <v>4059000</v>
      </c>
      <c r="BV4660">
        <v>4053000</v>
      </c>
      <c r="BW4660">
        <v>4003000</v>
      </c>
      <c r="BX4660">
        <v>3957000</v>
      </c>
      <c r="BY4660">
        <v>4092000</v>
      </c>
      <c r="BZ4660">
        <v>4618000</v>
      </c>
      <c r="CA4660">
        <v>4894000</v>
      </c>
      <c r="CB4660">
        <v>5162000</v>
      </c>
      <c r="CC4660">
        <v>5275000</v>
      </c>
      <c r="CD4660">
        <v>5390000</v>
      </c>
      <c r="CE4660">
        <v>5512000</v>
      </c>
    </row>
    <row r="4661" spans="1:83" x14ac:dyDescent="0.35">
      <c r="A4661" s="9" t="str">
        <f t="shared" si="72"/>
        <v>0913.803.20</v>
      </c>
      <c r="B4661" s="52" t="e">
        <f>+IF(MATCH(A4661,List!H$10:H$145,0),"Targeted")</f>
        <v>#N/A</v>
      </c>
      <c r="C4661" s="65"/>
      <c r="D4661" s="151"/>
      <c r="E4661" s="16" t="s">
        <v>1119</v>
      </c>
      <c r="F4661" s="16" t="s">
        <v>1120</v>
      </c>
      <c r="G4661" s="16" t="s">
        <v>826</v>
      </c>
      <c r="H4661" s="16" t="s">
        <v>1721</v>
      </c>
      <c r="I4661" s="16" t="s">
        <v>5875</v>
      </c>
      <c r="J4661" s="16" t="s">
        <v>5876</v>
      </c>
      <c r="K4661" s="17" t="s">
        <v>63</v>
      </c>
      <c r="L4661" s="18" t="s">
        <v>6153</v>
      </c>
      <c r="M4661" s="195" t="s">
        <v>6428</v>
      </c>
      <c r="N4661" s="16" t="s">
        <v>6429</v>
      </c>
      <c r="O4661" s="17" t="s">
        <v>304</v>
      </c>
      <c r="P4661" s="17" t="s">
        <v>305</v>
      </c>
      <c r="Q4661" s="17" t="s">
        <v>306</v>
      </c>
      <c r="R4661">
        <v>0</v>
      </c>
      <c r="S4661">
        <v>0</v>
      </c>
      <c r="T4661">
        <v>0</v>
      </c>
      <c r="U4661">
        <v>0</v>
      </c>
      <c r="V4661">
        <v>0</v>
      </c>
      <c r="W4661">
        <v>0</v>
      </c>
      <c r="X4661">
        <v>0</v>
      </c>
      <c r="Y4661">
        <v>0</v>
      </c>
      <c r="Z4661">
        <v>0</v>
      </c>
      <c r="AA4661">
        <v>0</v>
      </c>
      <c r="AB4661">
        <v>0</v>
      </c>
      <c r="AC4661">
        <v>0</v>
      </c>
      <c r="AD4661">
        <v>0</v>
      </c>
      <c r="AE4661">
        <v>0</v>
      </c>
      <c r="AF4661">
        <v>0</v>
      </c>
      <c r="AG4661" s="19">
        <v>0</v>
      </c>
      <c r="AH4661">
        <v>0</v>
      </c>
      <c r="AI4661">
        <v>0</v>
      </c>
      <c r="AJ4661">
        <v>0</v>
      </c>
      <c r="AK4661">
        <v>0</v>
      </c>
      <c r="AL4661">
        <v>0</v>
      </c>
      <c r="AM4661">
        <v>0</v>
      </c>
      <c r="AN4661">
        <v>0</v>
      </c>
      <c r="AO4661">
        <v>0</v>
      </c>
      <c r="AP4661">
        <v>0</v>
      </c>
      <c r="AQ4661">
        <v>0</v>
      </c>
      <c r="AR4661">
        <v>0</v>
      </c>
      <c r="AS4661">
        <v>0</v>
      </c>
      <c r="AT4661">
        <v>0</v>
      </c>
      <c r="AU4661">
        <v>0</v>
      </c>
      <c r="AV4661">
        <v>0</v>
      </c>
      <c r="AW4661">
        <v>0</v>
      </c>
      <c r="AX4661">
        <v>0</v>
      </c>
      <c r="AY4661">
        <v>0</v>
      </c>
      <c r="AZ4661">
        <v>0</v>
      </c>
      <c r="BA4661">
        <v>75000</v>
      </c>
      <c r="BB4661">
        <v>20000</v>
      </c>
      <c r="BC4661">
        <v>0</v>
      </c>
      <c r="BD4661">
        <v>10000</v>
      </c>
      <c r="BE4661">
        <v>47000</v>
      </c>
      <c r="BF4661">
        <v>32000</v>
      </c>
      <c r="BG4661">
        <v>19000</v>
      </c>
      <c r="BH4661">
        <v>0</v>
      </c>
      <c r="BI4661">
        <v>63000</v>
      </c>
      <c r="BJ4661">
        <v>6000</v>
      </c>
      <c r="BK4661">
        <v>0</v>
      </c>
      <c r="BL4661">
        <v>6000</v>
      </c>
      <c r="BM4661">
        <v>13000</v>
      </c>
      <c r="BN4661">
        <v>2000</v>
      </c>
      <c r="BO4661">
        <v>0</v>
      </c>
      <c r="BP4661">
        <v>0</v>
      </c>
      <c r="BQ4661">
        <v>0</v>
      </c>
      <c r="BR4661">
        <v>0</v>
      </c>
      <c r="BS4661">
        <v>0</v>
      </c>
      <c r="BT4661">
        <v>0</v>
      </c>
      <c r="BU4661">
        <v>0</v>
      </c>
      <c r="BV4661">
        <v>0</v>
      </c>
      <c r="BW4661">
        <v>0</v>
      </c>
      <c r="BX4661" s="10">
        <v>0</v>
      </c>
      <c r="BY4661">
        <v>0</v>
      </c>
      <c r="BZ4661">
        <v>0</v>
      </c>
      <c r="CA4661">
        <v>0</v>
      </c>
      <c r="CB4661">
        <v>355000</v>
      </c>
      <c r="CC4661">
        <v>984000</v>
      </c>
      <c r="CD4661">
        <v>1799000</v>
      </c>
      <c r="CE4661">
        <v>2829000</v>
      </c>
    </row>
    <row r="4662" spans="1:83" x14ac:dyDescent="0.35">
      <c r="A4662" s="9" t="str">
        <f t="shared" si="72"/>
        <v>0914.803.20</v>
      </c>
      <c r="B4662" s="52" t="e">
        <f>+IF(MATCH(A4662,List!H$10:H$145,0),"Targeted")</f>
        <v>#N/A</v>
      </c>
      <c r="C4662" s="65"/>
      <c r="D4662" s="151" t="s">
        <v>7700</v>
      </c>
      <c r="E4662" s="16" t="s">
        <v>1119</v>
      </c>
      <c r="F4662" s="16" t="s">
        <v>1120</v>
      </c>
      <c r="G4662" s="16" t="s">
        <v>826</v>
      </c>
      <c r="H4662" s="16" t="s">
        <v>1721</v>
      </c>
      <c r="I4662" s="16" t="s">
        <v>6511</v>
      </c>
      <c r="J4662" s="16" t="s">
        <v>6512</v>
      </c>
      <c r="K4662" s="17" t="s">
        <v>63</v>
      </c>
      <c r="L4662" s="18" t="s">
        <v>6153</v>
      </c>
      <c r="M4662" s="195" t="s">
        <v>6428</v>
      </c>
      <c r="N4662" s="16" t="s">
        <v>6429</v>
      </c>
      <c r="O4662" s="17" t="s">
        <v>346</v>
      </c>
      <c r="P4662" s="17" t="s">
        <v>305</v>
      </c>
      <c r="Q4662" s="17" t="s">
        <v>306</v>
      </c>
      <c r="R4662">
        <v>0</v>
      </c>
      <c r="S4662">
        <v>0</v>
      </c>
      <c r="T4662">
        <v>0</v>
      </c>
      <c r="U4662">
        <v>0</v>
      </c>
      <c r="V4662">
        <v>0</v>
      </c>
      <c r="W4662">
        <v>0</v>
      </c>
      <c r="X4662">
        <v>0</v>
      </c>
      <c r="Y4662">
        <v>0</v>
      </c>
      <c r="Z4662">
        <v>0</v>
      </c>
      <c r="AA4662">
        <v>0</v>
      </c>
      <c r="AB4662">
        <v>0</v>
      </c>
      <c r="AC4662">
        <v>0</v>
      </c>
      <c r="AD4662">
        <v>0</v>
      </c>
      <c r="AE4662">
        <v>0</v>
      </c>
      <c r="AF4662">
        <v>0</v>
      </c>
      <c r="AG4662" s="19">
        <v>0</v>
      </c>
      <c r="AH4662">
        <v>0</v>
      </c>
      <c r="AI4662">
        <v>436288</v>
      </c>
      <c r="AJ4662">
        <v>437434</v>
      </c>
      <c r="AK4662">
        <v>518833</v>
      </c>
      <c r="AL4662">
        <v>561934</v>
      </c>
      <c r="AM4662">
        <v>642953</v>
      </c>
      <c r="AN4662">
        <v>817133</v>
      </c>
      <c r="AO4662">
        <v>1018711</v>
      </c>
      <c r="AP4662">
        <v>1054544</v>
      </c>
      <c r="AQ4662">
        <v>1081378</v>
      </c>
      <c r="AR4662">
        <v>1162379</v>
      </c>
      <c r="AS4662">
        <v>1421961</v>
      </c>
      <c r="AT4662">
        <v>0</v>
      </c>
      <c r="AU4662">
        <v>0</v>
      </c>
      <c r="AV4662">
        <v>0</v>
      </c>
      <c r="AW4662">
        <v>0</v>
      </c>
      <c r="AX4662">
        <v>0</v>
      </c>
      <c r="AY4662">
        <v>0</v>
      </c>
      <c r="AZ4662">
        <v>0</v>
      </c>
      <c r="BA4662">
        <v>0</v>
      </c>
      <c r="BB4662">
        <v>0</v>
      </c>
      <c r="BC4662">
        <v>0</v>
      </c>
      <c r="BD4662">
        <v>0</v>
      </c>
      <c r="BE4662">
        <v>0</v>
      </c>
      <c r="BF4662">
        <v>0</v>
      </c>
      <c r="BG4662">
        <v>0</v>
      </c>
      <c r="BH4662">
        <v>0</v>
      </c>
      <c r="BI4662">
        <v>0</v>
      </c>
      <c r="BJ4662">
        <v>0</v>
      </c>
      <c r="BK4662">
        <v>0</v>
      </c>
      <c r="BL4662">
        <v>0</v>
      </c>
      <c r="BM4662">
        <v>0</v>
      </c>
      <c r="BN4662">
        <v>0</v>
      </c>
      <c r="BO4662">
        <v>0</v>
      </c>
      <c r="BP4662">
        <v>0</v>
      </c>
      <c r="BQ4662">
        <v>0</v>
      </c>
      <c r="BR4662">
        <v>0</v>
      </c>
      <c r="BS4662">
        <v>0</v>
      </c>
      <c r="BT4662">
        <v>0</v>
      </c>
      <c r="BU4662">
        <v>0</v>
      </c>
      <c r="BV4662">
        <v>0</v>
      </c>
      <c r="BW4662">
        <v>0</v>
      </c>
      <c r="BX4662">
        <v>0</v>
      </c>
      <c r="BY4662">
        <v>0</v>
      </c>
      <c r="BZ4662">
        <v>0</v>
      </c>
      <c r="CA4662">
        <v>0</v>
      </c>
      <c r="CB4662">
        <v>0</v>
      </c>
      <c r="CC4662">
        <v>0</v>
      </c>
      <c r="CD4662">
        <v>0</v>
      </c>
      <c r="CE4662">
        <v>0</v>
      </c>
    </row>
    <row r="4663" spans="1:83" x14ac:dyDescent="0.35">
      <c r="A4663" s="9" t="str">
        <f t="shared" si="72"/>
        <v>0917.803.20</v>
      </c>
      <c r="B4663" s="52" t="e">
        <f>+IF(MATCH(A4663,List!H$10:H$145,0),"Targeted")</f>
        <v>#N/A</v>
      </c>
      <c r="C4663" s="65"/>
      <c r="D4663" s="151" t="s">
        <v>7700</v>
      </c>
      <c r="E4663" s="16" t="s">
        <v>1119</v>
      </c>
      <c r="F4663" s="16" t="s">
        <v>1120</v>
      </c>
      <c r="G4663" s="16" t="s">
        <v>826</v>
      </c>
      <c r="H4663" s="16" t="s">
        <v>1721</v>
      </c>
      <c r="I4663" s="16" t="s">
        <v>6513</v>
      </c>
      <c r="J4663" s="16" t="s">
        <v>6514</v>
      </c>
      <c r="K4663" s="17" t="s">
        <v>63</v>
      </c>
      <c r="L4663" s="18" t="s">
        <v>6153</v>
      </c>
      <c r="M4663" s="195" t="s">
        <v>6428</v>
      </c>
      <c r="N4663" s="16" t="s">
        <v>6429</v>
      </c>
      <c r="O4663" s="17" t="s">
        <v>346</v>
      </c>
      <c r="P4663" s="17" t="s">
        <v>305</v>
      </c>
      <c r="Q4663" s="17" t="s">
        <v>306</v>
      </c>
      <c r="R4663">
        <v>0</v>
      </c>
      <c r="S4663">
        <v>0</v>
      </c>
      <c r="T4663">
        <v>0</v>
      </c>
      <c r="U4663">
        <v>0</v>
      </c>
      <c r="V4663">
        <v>0</v>
      </c>
      <c r="W4663">
        <v>0</v>
      </c>
      <c r="X4663">
        <v>0</v>
      </c>
      <c r="Y4663">
        <v>0</v>
      </c>
      <c r="Z4663">
        <v>0</v>
      </c>
      <c r="AA4663">
        <v>0</v>
      </c>
      <c r="AB4663">
        <v>0</v>
      </c>
      <c r="AC4663">
        <v>0</v>
      </c>
      <c r="AD4663">
        <v>0</v>
      </c>
      <c r="AE4663">
        <v>0</v>
      </c>
      <c r="AF4663">
        <v>0</v>
      </c>
      <c r="AG4663" s="19">
        <v>0</v>
      </c>
      <c r="AH4663">
        <v>0</v>
      </c>
      <c r="AI4663">
        <v>0</v>
      </c>
      <c r="AJ4663">
        <v>0</v>
      </c>
      <c r="AK4663">
        <v>0</v>
      </c>
      <c r="AL4663">
        <v>0</v>
      </c>
      <c r="AM4663">
        <v>0</v>
      </c>
      <c r="AN4663">
        <v>0</v>
      </c>
      <c r="AO4663">
        <v>0</v>
      </c>
      <c r="AP4663">
        <v>0</v>
      </c>
      <c r="AQ4663">
        <v>0</v>
      </c>
      <c r="AR4663">
        <v>0</v>
      </c>
      <c r="AS4663">
        <v>0</v>
      </c>
      <c r="AT4663">
        <v>0</v>
      </c>
      <c r="AU4663">
        <v>0</v>
      </c>
      <c r="AV4663">
        <v>0</v>
      </c>
      <c r="AW4663">
        <v>0</v>
      </c>
      <c r="AX4663">
        <v>0</v>
      </c>
      <c r="AY4663">
        <v>0</v>
      </c>
      <c r="AZ4663">
        <v>0</v>
      </c>
      <c r="BA4663">
        <v>0</v>
      </c>
      <c r="BB4663">
        <v>0</v>
      </c>
      <c r="BC4663">
        <v>110000</v>
      </c>
      <c r="BD4663">
        <v>131000</v>
      </c>
      <c r="BE4663">
        <v>135000</v>
      </c>
      <c r="BF4663">
        <v>146000</v>
      </c>
      <c r="BG4663">
        <v>151000</v>
      </c>
      <c r="BH4663">
        <v>0</v>
      </c>
      <c r="BI4663">
        <v>0</v>
      </c>
      <c r="BJ4663">
        <v>0</v>
      </c>
      <c r="BK4663">
        <v>0</v>
      </c>
      <c r="BL4663">
        <v>0</v>
      </c>
      <c r="BM4663">
        <v>0</v>
      </c>
      <c r="BN4663">
        <v>0</v>
      </c>
      <c r="BO4663">
        <v>0</v>
      </c>
      <c r="BP4663">
        <v>0</v>
      </c>
      <c r="BQ4663">
        <v>0</v>
      </c>
      <c r="BR4663">
        <v>0</v>
      </c>
      <c r="BS4663">
        <v>0</v>
      </c>
      <c r="BT4663">
        <v>0</v>
      </c>
      <c r="BU4663">
        <v>0</v>
      </c>
      <c r="BV4663">
        <v>0</v>
      </c>
      <c r="BW4663">
        <v>0</v>
      </c>
      <c r="BX4663">
        <v>0</v>
      </c>
      <c r="BY4663">
        <v>0</v>
      </c>
      <c r="BZ4663">
        <v>0</v>
      </c>
      <c r="CA4663">
        <v>0</v>
      </c>
      <c r="CB4663">
        <v>0</v>
      </c>
      <c r="CC4663">
        <v>0</v>
      </c>
      <c r="CD4663">
        <v>0</v>
      </c>
      <c r="CE4663">
        <v>0</v>
      </c>
    </row>
    <row r="4664" spans="1:83" x14ac:dyDescent="0.35">
      <c r="A4664" s="9" t="str">
        <f t="shared" si="72"/>
        <v>0919.803.20</v>
      </c>
      <c r="B4664" s="52" t="e">
        <f>+IF(MATCH(A4664,List!H$10:H$145,0),"Targeted")</f>
        <v>#N/A</v>
      </c>
      <c r="C4664" s="65"/>
      <c r="D4664" s="151" t="s">
        <v>7700</v>
      </c>
      <c r="E4664" s="16" t="s">
        <v>1119</v>
      </c>
      <c r="F4664" s="16" t="s">
        <v>1120</v>
      </c>
      <c r="G4664" s="16" t="s">
        <v>826</v>
      </c>
      <c r="H4664" s="16" t="s">
        <v>1721</v>
      </c>
      <c r="I4664" s="16" t="s">
        <v>6515</v>
      </c>
      <c r="J4664" s="16" t="s">
        <v>6516</v>
      </c>
      <c r="K4664" s="17" t="s">
        <v>63</v>
      </c>
      <c r="L4664" s="18" t="s">
        <v>6153</v>
      </c>
      <c r="M4664" s="195" t="s">
        <v>6428</v>
      </c>
      <c r="N4664" s="16" t="s">
        <v>6429</v>
      </c>
      <c r="O4664" s="17" t="s">
        <v>346</v>
      </c>
      <c r="P4664" s="17" t="s">
        <v>305</v>
      </c>
      <c r="Q4664" s="17" t="s">
        <v>306</v>
      </c>
      <c r="R4664">
        <v>0</v>
      </c>
      <c r="S4664">
        <v>0</v>
      </c>
      <c r="T4664">
        <v>0</v>
      </c>
      <c r="U4664">
        <v>0</v>
      </c>
      <c r="V4664">
        <v>0</v>
      </c>
      <c r="W4664">
        <v>0</v>
      </c>
      <c r="X4664">
        <v>0</v>
      </c>
      <c r="Y4664">
        <v>0</v>
      </c>
      <c r="Z4664">
        <v>0</v>
      </c>
      <c r="AA4664">
        <v>0</v>
      </c>
      <c r="AB4664">
        <v>0</v>
      </c>
      <c r="AC4664">
        <v>0</v>
      </c>
      <c r="AD4664">
        <v>0</v>
      </c>
      <c r="AE4664">
        <v>0</v>
      </c>
      <c r="AF4664">
        <v>0</v>
      </c>
      <c r="AG4664" s="19">
        <v>0</v>
      </c>
      <c r="AH4664">
        <v>0</v>
      </c>
      <c r="AI4664">
        <v>0</v>
      </c>
      <c r="AJ4664">
        <v>0</v>
      </c>
      <c r="AK4664">
        <v>0</v>
      </c>
      <c r="AL4664">
        <v>0</v>
      </c>
      <c r="AM4664">
        <v>0</v>
      </c>
      <c r="AN4664">
        <v>0</v>
      </c>
      <c r="AO4664">
        <v>0</v>
      </c>
      <c r="AP4664">
        <v>0</v>
      </c>
      <c r="AQ4664">
        <v>0</v>
      </c>
      <c r="AR4664">
        <v>0</v>
      </c>
      <c r="AS4664">
        <v>0</v>
      </c>
      <c r="AT4664">
        <v>0</v>
      </c>
      <c r="AU4664">
        <v>0</v>
      </c>
      <c r="AV4664">
        <v>692295</v>
      </c>
      <c r="AW4664">
        <v>1065335</v>
      </c>
      <c r="AX4664">
        <v>1226220</v>
      </c>
      <c r="AY4664">
        <v>1301679</v>
      </c>
      <c r="AZ4664">
        <v>1563000</v>
      </c>
      <c r="BA4664">
        <v>1432000</v>
      </c>
      <c r="BB4664">
        <v>1255000</v>
      </c>
      <c r="BC4664">
        <v>1363000</v>
      </c>
      <c r="BD4664">
        <v>1817000</v>
      </c>
      <c r="BE4664">
        <v>1642000</v>
      </c>
      <c r="BF4664">
        <v>1463000</v>
      </c>
      <c r="BG4664">
        <v>1709000</v>
      </c>
      <c r="BH4664">
        <v>1593000</v>
      </c>
      <c r="BI4664">
        <v>1635000</v>
      </c>
      <c r="BJ4664">
        <v>1374000</v>
      </c>
      <c r="BK4664">
        <v>1609000</v>
      </c>
      <c r="BL4664">
        <v>3328000</v>
      </c>
      <c r="BM4664">
        <v>3778000</v>
      </c>
      <c r="BN4664">
        <v>3777000</v>
      </c>
      <c r="BO4664">
        <v>3913000</v>
      </c>
      <c r="BP4664">
        <v>4036000</v>
      </c>
      <c r="BQ4664">
        <v>4001000</v>
      </c>
      <c r="BR4664">
        <v>3985000</v>
      </c>
      <c r="BS4664">
        <v>4008000</v>
      </c>
      <c r="BT4664">
        <v>4010000</v>
      </c>
      <c r="BU4664">
        <v>4011000</v>
      </c>
      <c r="BV4664">
        <v>4036000</v>
      </c>
      <c r="BW4664">
        <v>4063000</v>
      </c>
      <c r="BX4664">
        <v>4291000</v>
      </c>
      <c r="BY4664">
        <v>4456000</v>
      </c>
      <c r="BZ4664">
        <v>4812000</v>
      </c>
      <c r="CA4664">
        <v>4979000</v>
      </c>
      <c r="CB4664">
        <v>5069000</v>
      </c>
      <c r="CC4664">
        <v>5077000</v>
      </c>
      <c r="CD4664">
        <v>5182000</v>
      </c>
      <c r="CE4664">
        <v>5298000</v>
      </c>
    </row>
    <row r="4665" spans="1:83" x14ac:dyDescent="0.35">
      <c r="A4665" s="9" t="str">
        <f t="shared" si="72"/>
        <v>0919.803.20</v>
      </c>
      <c r="B4665" s="52" t="e">
        <f>+IF(MATCH(A4665,List!H$10:H$145,0),"Targeted")</f>
        <v>#N/A</v>
      </c>
      <c r="C4665" s="65"/>
      <c r="D4665" s="151"/>
      <c r="E4665" s="16" t="s">
        <v>1119</v>
      </c>
      <c r="F4665" s="16" t="s">
        <v>1120</v>
      </c>
      <c r="G4665" s="16" t="s">
        <v>826</v>
      </c>
      <c r="H4665" s="16" t="s">
        <v>1721</v>
      </c>
      <c r="I4665" s="16" t="s">
        <v>6515</v>
      </c>
      <c r="J4665" s="16" t="s">
        <v>6516</v>
      </c>
      <c r="K4665" s="17" t="s">
        <v>63</v>
      </c>
      <c r="L4665" s="18" t="s">
        <v>6153</v>
      </c>
      <c r="M4665" s="195" t="s">
        <v>6428</v>
      </c>
      <c r="N4665" s="16" t="s">
        <v>6429</v>
      </c>
      <c r="O4665" s="17" t="s">
        <v>304</v>
      </c>
      <c r="P4665" s="17" t="s">
        <v>305</v>
      </c>
      <c r="Q4665" s="17" t="s">
        <v>306</v>
      </c>
      <c r="R4665">
        <v>0</v>
      </c>
      <c r="S4665">
        <v>0</v>
      </c>
      <c r="T4665">
        <v>0</v>
      </c>
      <c r="U4665">
        <v>0</v>
      </c>
      <c r="V4665">
        <v>0</v>
      </c>
      <c r="W4665">
        <v>0</v>
      </c>
      <c r="X4665">
        <v>0</v>
      </c>
      <c r="Y4665">
        <v>0</v>
      </c>
      <c r="Z4665">
        <v>0</v>
      </c>
      <c r="AA4665">
        <v>0</v>
      </c>
      <c r="AB4665">
        <v>0</v>
      </c>
      <c r="AC4665">
        <v>0</v>
      </c>
      <c r="AD4665">
        <v>0</v>
      </c>
      <c r="AE4665">
        <v>0</v>
      </c>
      <c r="AF4665">
        <v>0</v>
      </c>
      <c r="AG4665" s="19">
        <v>0</v>
      </c>
      <c r="AH4665">
        <v>0</v>
      </c>
      <c r="AI4665">
        <v>0</v>
      </c>
      <c r="AJ4665">
        <v>0</v>
      </c>
      <c r="AK4665">
        <v>0</v>
      </c>
      <c r="AL4665">
        <v>0</v>
      </c>
      <c r="AM4665">
        <v>0</v>
      </c>
      <c r="AN4665">
        <v>0</v>
      </c>
      <c r="AO4665">
        <v>0</v>
      </c>
      <c r="AP4665">
        <v>0</v>
      </c>
      <c r="AQ4665">
        <v>0</v>
      </c>
      <c r="AR4665">
        <v>0</v>
      </c>
      <c r="AS4665">
        <v>0</v>
      </c>
      <c r="AT4665">
        <v>0</v>
      </c>
      <c r="AU4665">
        <v>0</v>
      </c>
      <c r="AV4665">
        <v>0</v>
      </c>
      <c r="AW4665">
        <v>0</v>
      </c>
      <c r="AX4665">
        <v>0</v>
      </c>
      <c r="AY4665">
        <v>0</v>
      </c>
      <c r="AZ4665">
        <v>0</v>
      </c>
      <c r="BA4665">
        <v>0</v>
      </c>
      <c r="BB4665">
        <v>0</v>
      </c>
      <c r="BC4665">
        <v>0</v>
      </c>
      <c r="BD4665">
        <v>0</v>
      </c>
      <c r="BE4665">
        <v>5000</v>
      </c>
      <c r="BF4665">
        <v>37000</v>
      </c>
      <c r="BG4665">
        <v>33000</v>
      </c>
      <c r="BH4665">
        <v>6000</v>
      </c>
      <c r="BI4665">
        <v>0</v>
      </c>
      <c r="BJ4665">
        <v>113000</v>
      </c>
      <c r="BK4665">
        <v>19000</v>
      </c>
      <c r="BL4665">
        <v>65000</v>
      </c>
      <c r="BM4665">
        <v>81000</v>
      </c>
      <c r="BN4665">
        <v>1000</v>
      </c>
      <c r="BO4665">
        <v>32000</v>
      </c>
      <c r="BP4665">
        <v>0</v>
      </c>
      <c r="BQ4665">
        <v>0</v>
      </c>
      <c r="BR4665">
        <v>0</v>
      </c>
      <c r="BS4665">
        <v>0</v>
      </c>
      <c r="BT4665">
        <v>0</v>
      </c>
      <c r="BU4665">
        <v>0</v>
      </c>
      <c r="BV4665">
        <v>0</v>
      </c>
      <c r="BW4665">
        <v>0</v>
      </c>
      <c r="BX4665" s="10">
        <v>0</v>
      </c>
      <c r="BY4665">
        <v>0</v>
      </c>
      <c r="BZ4665">
        <v>478000</v>
      </c>
      <c r="CA4665">
        <v>822000</v>
      </c>
      <c r="CB4665">
        <v>1020000</v>
      </c>
      <c r="CC4665">
        <v>1025000</v>
      </c>
      <c r="CD4665">
        <v>1149000</v>
      </c>
      <c r="CE4665">
        <v>1328000</v>
      </c>
    </row>
    <row r="4666" spans="1:83" x14ac:dyDescent="0.35">
      <c r="A4666" s="9" t="str">
        <f t="shared" si="72"/>
        <v>0921.803.20</v>
      </c>
      <c r="B4666" s="52" t="e">
        <f>+IF(MATCH(A4666,List!H$10:H$145,0),"Targeted")</f>
        <v>#N/A</v>
      </c>
      <c r="C4666" s="65"/>
      <c r="D4666" s="151" t="s">
        <v>7700</v>
      </c>
      <c r="E4666" s="16" t="s">
        <v>1119</v>
      </c>
      <c r="F4666" s="16" t="s">
        <v>1120</v>
      </c>
      <c r="G4666" s="16" t="s">
        <v>826</v>
      </c>
      <c r="H4666" s="16" t="s">
        <v>1721</v>
      </c>
      <c r="I4666" s="16" t="s">
        <v>6010</v>
      </c>
      <c r="J4666" s="16" t="s">
        <v>6517</v>
      </c>
      <c r="K4666" s="17" t="s">
        <v>63</v>
      </c>
      <c r="L4666" s="18" t="s">
        <v>6153</v>
      </c>
      <c r="M4666" s="195" t="s">
        <v>6428</v>
      </c>
      <c r="N4666" s="16" t="s">
        <v>6429</v>
      </c>
      <c r="O4666" s="17" t="s">
        <v>346</v>
      </c>
      <c r="P4666" s="17" t="s">
        <v>305</v>
      </c>
      <c r="Q4666" s="17" t="s">
        <v>306</v>
      </c>
      <c r="R4666">
        <v>0</v>
      </c>
      <c r="S4666">
        <v>0</v>
      </c>
      <c r="T4666">
        <v>0</v>
      </c>
      <c r="U4666">
        <v>0</v>
      </c>
      <c r="V4666">
        <v>0</v>
      </c>
      <c r="W4666">
        <v>0</v>
      </c>
      <c r="X4666">
        <v>0</v>
      </c>
      <c r="Y4666">
        <v>0</v>
      </c>
      <c r="Z4666">
        <v>0</v>
      </c>
      <c r="AA4666">
        <v>0</v>
      </c>
      <c r="AB4666">
        <v>0</v>
      </c>
      <c r="AC4666">
        <v>0</v>
      </c>
      <c r="AD4666">
        <v>0</v>
      </c>
      <c r="AE4666">
        <v>0</v>
      </c>
      <c r="AF4666">
        <v>0</v>
      </c>
      <c r="AG4666" s="19">
        <v>0</v>
      </c>
      <c r="AH4666">
        <v>0</v>
      </c>
      <c r="AI4666">
        <v>0</v>
      </c>
      <c r="AJ4666">
        <v>0</v>
      </c>
      <c r="AK4666">
        <v>0</v>
      </c>
      <c r="AL4666">
        <v>0</v>
      </c>
      <c r="AM4666">
        <v>0</v>
      </c>
      <c r="AN4666">
        <v>0</v>
      </c>
      <c r="AO4666">
        <v>0</v>
      </c>
      <c r="AP4666">
        <v>0</v>
      </c>
      <c r="AQ4666">
        <v>0</v>
      </c>
      <c r="AR4666">
        <v>0</v>
      </c>
      <c r="AS4666">
        <v>0</v>
      </c>
      <c r="AT4666">
        <v>0</v>
      </c>
      <c r="AU4666">
        <v>0</v>
      </c>
      <c r="AV4666">
        <v>0</v>
      </c>
      <c r="AW4666">
        <v>0</v>
      </c>
      <c r="AX4666">
        <v>0</v>
      </c>
      <c r="AY4666">
        <v>0</v>
      </c>
      <c r="AZ4666">
        <v>0</v>
      </c>
      <c r="BA4666">
        <v>0</v>
      </c>
      <c r="BB4666">
        <v>0</v>
      </c>
      <c r="BC4666">
        <v>0</v>
      </c>
      <c r="BD4666">
        <v>1000</v>
      </c>
      <c r="BE4666">
        <v>76000</v>
      </c>
      <c r="BF4666">
        <v>231000</v>
      </c>
      <c r="BG4666">
        <v>321000</v>
      </c>
      <c r="BH4666">
        <v>375000</v>
      </c>
      <c r="BI4666">
        <v>392000</v>
      </c>
      <c r="BJ4666">
        <v>246000</v>
      </c>
      <c r="BK4666">
        <v>225000</v>
      </c>
      <c r="BL4666">
        <v>256000</v>
      </c>
      <c r="BM4666">
        <v>260000</v>
      </c>
      <c r="BN4666">
        <v>232000</v>
      </c>
      <c r="BO4666">
        <v>231000</v>
      </c>
      <c r="BP4666">
        <v>321000</v>
      </c>
      <c r="BQ4666">
        <v>357000</v>
      </c>
      <c r="BR4666">
        <v>287000</v>
      </c>
      <c r="BS4666">
        <v>255000</v>
      </c>
      <c r="BT4666">
        <v>203000</v>
      </c>
      <c r="BU4666">
        <v>284000</v>
      </c>
      <c r="BV4666">
        <v>418000</v>
      </c>
      <c r="BW4666">
        <v>246000</v>
      </c>
      <c r="BX4666">
        <v>265000</v>
      </c>
      <c r="BY4666">
        <v>295000</v>
      </c>
      <c r="BZ4666">
        <v>251000</v>
      </c>
      <c r="CA4666">
        <v>226000</v>
      </c>
      <c r="CB4666">
        <v>271000</v>
      </c>
      <c r="CC4666">
        <v>306000</v>
      </c>
      <c r="CD4666">
        <v>318000</v>
      </c>
      <c r="CE4666">
        <v>325000</v>
      </c>
    </row>
    <row r="4667" spans="1:83" x14ac:dyDescent="0.35">
      <c r="A4667" s="9" t="str">
        <f t="shared" si="72"/>
        <v>0921.803.20</v>
      </c>
      <c r="B4667" s="52" t="e">
        <f>+IF(MATCH(A4667,List!H$10:H$145,0),"Targeted")</f>
        <v>#N/A</v>
      </c>
      <c r="C4667" s="65"/>
      <c r="D4667" s="151"/>
      <c r="E4667" s="16" t="s">
        <v>1119</v>
      </c>
      <c r="F4667" s="16" t="s">
        <v>1120</v>
      </c>
      <c r="G4667" s="16" t="s">
        <v>826</v>
      </c>
      <c r="H4667" s="16" t="s">
        <v>1721</v>
      </c>
      <c r="I4667" s="16" t="s">
        <v>6010</v>
      </c>
      <c r="J4667" s="16" t="s">
        <v>6517</v>
      </c>
      <c r="K4667" s="17" t="s">
        <v>63</v>
      </c>
      <c r="L4667" s="18" t="s">
        <v>6153</v>
      </c>
      <c r="M4667" s="195" t="s">
        <v>6428</v>
      </c>
      <c r="N4667" s="16" t="s">
        <v>6429</v>
      </c>
      <c r="O4667" s="17" t="s">
        <v>304</v>
      </c>
      <c r="P4667" s="17" t="s">
        <v>305</v>
      </c>
      <c r="Q4667" s="17" t="s">
        <v>306</v>
      </c>
      <c r="R4667">
        <v>0</v>
      </c>
      <c r="S4667">
        <v>0</v>
      </c>
      <c r="T4667">
        <v>0</v>
      </c>
      <c r="U4667">
        <v>0</v>
      </c>
      <c r="V4667">
        <v>0</v>
      </c>
      <c r="W4667">
        <v>0</v>
      </c>
      <c r="X4667">
        <v>0</v>
      </c>
      <c r="Y4667">
        <v>0</v>
      </c>
      <c r="Z4667">
        <v>0</v>
      </c>
      <c r="AA4667">
        <v>0</v>
      </c>
      <c r="AB4667">
        <v>0</v>
      </c>
      <c r="AC4667">
        <v>0</v>
      </c>
      <c r="AD4667">
        <v>0</v>
      </c>
      <c r="AE4667">
        <v>0</v>
      </c>
      <c r="AF4667">
        <v>0</v>
      </c>
      <c r="AG4667" s="19">
        <v>0</v>
      </c>
      <c r="AH4667">
        <v>0</v>
      </c>
      <c r="AI4667">
        <v>0</v>
      </c>
      <c r="AJ4667">
        <v>0</v>
      </c>
      <c r="AK4667">
        <v>0</v>
      </c>
      <c r="AL4667">
        <v>0</v>
      </c>
      <c r="AM4667">
        <v>0</v>
      </c>
      <c r="AN4667">
        <v>0</v>
      </c>
      <c r="AO4667">
        <v>0</v>
      </c>
      <c r="AP4667">
        <v>0</v>
      </c>
      <c r="AQ4667">
        <v>0</v>
      </c>
      <c r="AR4667">
        <v>0</v>
      </c>
      <c r="AS4667">
        <v>0</v>
      </c>
      <c r="AT4667">
        <v>0</v>
      </c>
      <c r="AU4667">
        <v>0</v>
      </c>
      <c r="AV4667">
        <v>0</v>
      </c>
      <c r="AW4667">
        <v>0</v>
      </c>
      <c r="AX4667">
        <v>0</v>
      </c>
      <c r="AY4667">
        <v>0</v>
      </c>
      <c r="AZ4667">
        <v>0</v>
      </c>
      <c r="BA4667">
        <v>0</v>
      </c>
      <c r="BB4667">
        <v>0</v>
      </c>
      <c r="BC4667">
        <v>0</v>
      </c>
      <c r="BD4667">
        <v>0</v>
      </c>
      <c r="BE4667">
        <v>0</v>
      </c>
      <c r="BF4667">
        <v>0</v>
      </c>
      <c r="BG4667">
        <v>0</v>
      </c>
      <c r="BH4667">
        <v>0</v>
      </c>
      <c r="BI4667">
        <v>0</v>
      </c>
      <c r="BJ4667">
        <v>0</v>
      </c>
      <c r="BK4667">
        <v>0</v>
      </c>
      <c r="BL4667">
        <v>0</v>
      </c>
      <c r="BM4667">
        <v>0</v>
      </c>
      <c r="BN4667">
        <v>0</v>
      </c>
      <c r="BO4667">
        <v>0</v>
      </c>
      <c r="BP4667">
        <v>0</v>
      </c>
      <c r="BQ4667">
        <v>0</v>
      </c>
      <c r="BR4667">
        <v>0</v>
      </c>
      <c r="BS4667">
        <v>0</v>
      </c>
      <c r="BT4667">
        <v>0</v>
      </c>
      <c r="BU4667">
        <v>0</v>
      </c>
      <c r="BV4667">
        <v>0</v>
      </c>
      <c r="BW4667">
        <v>0</v>
      </c>
      <c r="BX4667" s="10">
        <v>0</v>
      </c>
      <c r="BY4667">
        <v>0</v>
      </c>
      <c r="BZ4667">
        <v>80000</v>
      </c>
      <c r="CA4667">
        <v>387000</v>
      </c>
      <c r="CB4667">
        <v>672000</v>
      </c>
      <c r="CC4667">
        <v>580000</v>
      </c>
      <c r="CD4667">
        <v>564000</v>
      </c>
      <c r="CE4667">
        <v>573000</v>
      </c>
    </row>
    <row r="4668" spans="1:83" x14ac:dyDescent="0.35">
      <c r="A4668" s="9" t="str">
        <f t="shared" si="72"/>
        <v>0928.803.20</v>
      </c>
      <c r="B4668" s="52" t="e">
        <f>+IF(MATCH(A4668,List!H$10:H$145,0),"Targeted")</f>
        <v>#N/A</v>
      </c>
      <c r="C4668" s="65"/>
      <c r="D4668" s="151" t="s">
        <v>7700</v>
      </c>
      <c r="E4668" s="16" t="s">
        <v>1119</v>
      </c>
      <c r="F4668" s="16" t="s">
        <v>1120</v>
      </c>
      <c r="G4668" s="16" t="s">
        <v>826</v>
      </c>
      <c r="H4668" s="16" t="s">
        <v>1721</v>
      </c>
      <c r="I4668" s="16" t="s">
        <v>6040</v>
      </c>
      <c r="J4668" s="16" t="s">
        <v>6518</v>
      </c>
      <c r="K4668" s="17" t="s">
        <v>63</v>
      </c>
      <c r="L4668" s="18" t="s">
        <v>6153</v>
      </c>
      <c r="M4668" s="195" t="s">
        <v>6428</v>
      </c>
      <c r="N4668" s="16" t="s">
        <v>6429</v>
      </c>
      <c r="O4668" s="17" t="s">
        <v>346</v>
      </c>
      <c r="P4668" s="17" t="s">
        <v>305</v>
      </c>
      <c r="Q4668" s="17" t="s">
        <v>306</v>
      </c>
      <c r="R4668">
        <v>0</v>
      </c>
      <c r="S4668">
        <v>0</v>
      </c>
      <c r="T4668">
        <v>0</v>
      </c>
      <c r="U4668">
        <v>0</v>
      </c>
      <c r="V4668">
        <v>0</v>
      </c>
      <c r="W4668">
        <v>0</v>
      </c>
      <c r="X4668">
        <v>0</v>
      </c>
      <c r="Y4668">
        <v>0</v>
      </c>
      <c r="Z4668">
        <v>0</v>
      </c>
      <c r="AA4668">
        <v>0</v>
      </c>
      <c r="AB4668">
        <v>0</v>
      </c>
      <c r="AC4668">
        <v>0</v>
      </c>
      <c r="AD4668">
        <v>0</v>
      </c>
      <c r="AE4668">
        <v>0</v>
      </c>
      <c r="AF4668">
        <v>0</v>
      </c>
      <c r="AG4668" s="19">
        <v>0</v>
      </c>
      <c r="AH4668">
        <v>0</v>
      </c>
      <c r="AI4668">
        <v>0</v>
      </c>
      <c r="AJ4668">
        <v>0</v>
      </c>
      <c r="AK4668">
        <v>0</v>
      </c>
      <c r="AL4668">
        <v>0</v>
      </c>
      <c r="AM4668">
        <v>0</v>
      </c>
      <c r="AN4668">
        <v>0</v>
      </c>
      <c r="AO4668">
        <v>0</v>
      </c>
      <c r="AP4668">
        <v>0</v>
      </c>
      <c r="AQ4668">
        <v>0</v>
      </c>
      <c r="AR4668">
        <v>0</v>
      </c>
      <c r="AS4668">
        <v>0</v>
      </c>
      <c r="AT4668">
        <v>0</v>
      </c>
      <c r="AU4668">
        <v>0</v>
      </c>
      <c r="AV4668">
        <v>0</v>
      </c>
      <c r="AW4668">
        <v>0</v>
      </c>
      <c r="AX4668">
        <v>0</v>
      </c>
      <c r="AY4668">
        <v>0</v>
      </c>
      <c r="AZ4668">
        <v>0</v>
      </c>
      <c r="BA4668">
        <v>0</v>
      </c>
      <c r="BB4668">
        <v>0</v>
      </c>
      <c r="BC4668">
        <v>0</v>
      </c>
      <c r="BD4668">
        <v>0</v>
      </c>
      <c r="BE4668">
        <v>0</v>
      </c>
      <c r="BF4668">
        <v>0</v>
      </c>
      <c r="BG4668">
        <v>0</v>
      </c>
      <c r="BH4668">
        <v>32000</v>
      </c>
      <c r="BI4668">
        <v>46000</v>
      </c>
      <c r="BJ4668">
        <v>23000</v>
      </c>
      <c r="BK4668">
        <v>19000</v>
      </c>
      <c r="BL4668">
        <v>18000</v>
      </c>
      <c r="BM4668">
        <v>18000</v>
      </c>
      <c r="BN4668">
        <v>28000</v>
      </c>
      <c r="BO4668">
        <v>61000</v>
      </c>
      <c r="BP4668">
        <v>42000</v>
      </c>
      <c r="BQ4668">
        <v>5000</v>
      </c>
      <c r="BR4668">
        <v>0</v>
      </c>
      <c r="BS4668">
        <v>0</v>
      </c>
      <c r="BT4668">
        <v>0</v>
      </c>
      <c r="BU4668">
        <v>0</v>
      </c>
      <c r="BV4668">
        <v>0</v>
      </c>
      <c r="BW4668">
        <v>0</v>
      </c>
      <c r="BX4668">
        <v>0</v>
      </c>
      <c r="BY4668">
        <v>0</v>
      </c>
      <c r="BZ4668">
        <v>0</v>
      </c>
      <c r="CA4668">
        <v>0</v>
      </c>
      <c r="CB4668">
        <v>0</v>
      </c>
      <c r="CC4668">
        <v>0</v>
      </c>
      <c r="CD4668">
        <v>0</v>
      </c>
      <c r="CE4668">
        <v>0</v>
      </c>
    </row>
    <row r="4669" spans="1:83" x14ac:dyDescent="0.35">
      <c r="A4669" s="9" t="str">
        <f t="shared" si="72"/>
        <v>4413.803.20</v>
      </c>
      <c r="B4669" s="52" t="e">
        <f>+IF(MATCH(A4669,List!H$10:H$145,0),"Targeted")</f>
        <v>#N/A</v>
      </c>
      <c r="C4669" s="65"/>
      <c r="D4669" s="151"/>
      <c r="E4669" s="16" t="s">
        <v>1119</v>
      </c>
      <c r="F4669" s="16" t="s">
        <v>1120</v>
      </c>
      <c r="G4669" s="16" t="s">
        <v>826</v>
      </c>
      <c r="H4669" s="16" t="s">
        <v>1721</v>
      </c>
      <c r="I4669" s="16" t="s">
        <v>6519</v>
      </c>
      <c r="J4669" s="16" t="s">
        <v>6520</v>
      </c>
      <c r="K4669" s="17" t="s">
        <v>63</v>
      </c>
      <c r="L4669" s="18" t="s">
        <v>6153</v>
      </c>
      <c r="M4669" s="195" t="s">
        <v>6428</v>
      </c>
      <c r="N4669" s="16" t="s">
        <v>6429</v>
      </c>
      <c r="O4669" s="17" t="s">
        <v>304</v>
      </c>
      <c r="P4669" s="17" t="s">
        <v>305</v>
      </c>
      <c r="Q4669" s="17" t="s">
        <v>306</v>
      </c>
      <c r="R4669">
        <v>0</v>
      </c>
      <c r="S4669">
        <v>0</v>
      </c>
      <c r="T4669">
        <v>0</v>
      </c>
      <c r="U4669">
        <v>0</v>
      </c>
      <c r="V4669">
        <v>0</v>
      </c>
      <c r="W4669">
        <v>0</v>
      </c>
      <c r="X4669">
        <v>3</v>
      </c>
      <c r="Y4669">
        <v>-1</v>
      </c>
      <c r="Z4669">
        <v>15</v>
      </c>
      <c r="AA4669">
        <v>356</v>
      </c>
      <c r="AB4669">
        <v>-224</v>
      </c>
      <c r="AC4669">
        <v>-16</v>
      </c>
      <c r="AD4669">
        <v>9</v>
      </c>
      <c r="AE4669">
        <v>114</v>
      </c>
      <c r="AF4669">
        <v>-108</v>
      </c>
      <c r="AG4669" s="19">
        <v>16</v>
      </c>
      <c r="AH4669">
        <v>37</v>
      </c>
      <c r="AI4669">
        <v>68</v>
      </c>
      <c r="AJ4669">
        <v>175</v>
      </c>
      <c r="AK4669">
        <v>510</v>
      </c>
      <c r="AL4669">
        <v>-561</v>
      </c>
      <c r="AM4669">
        <v>154</v>
      </c>
      <c r="AN4669">
        <v>376</v>
      </c>
      <c r="AO4669">
        <v>5</v>
      </c>
      <c r="AP4669">
        <v>-355</v>
      </c>
      <c r="AQ4669">
        <v>850</v>
      </c>
      <c r="AR4669">
        <v>231</v>
      </c>
      <c r="AS4669">
        <v>1473</v>
      </c>
      <c r="AT4669">
        <v>-161</v>
      </c>
      <c r="AU4669">
        <v>-913</v>
      </c>
      <c r="AV4669">
        <v>70</v>
      </c>
      <c r="AW4669">
        <v>534</v>
      </c>
      <c r="AX4669">
        <v>1357</v>
      </c>
      <c r="AY4669">
        <v>-2046</v>
      </c>
      <c r="AZ4669">
        <v>0</v>
      </c>
      <c r="BA4669">
        <v>-1000</v>
      </c>
      <c r="BB4669">
        <v>0</v>
      </c>
      <c r="BC4669">
        <v>0</v>
      </c>
      <c r="BD4669">
        <v>0</v>
      </c>
      <c r="BE4669">
        <v>2000</v>
      </c>
      <c r="BF4669">
        <v>-2000</v>
      </c>
      <c r="BG4669">
        <v>1000</v>
      </c>
      <c r="BH4669">
        <v>1000</v>
      </c>
      <c r="BI4669">
        <v>0</v>
      </c>
      <c r="BJ4669">
        <v>1000</v>
      </c>
      <c r="BK4669">
        <v>2000</v>
      </c>
      <c r="BL4669">
        <v>-2000</v>
      </c>
      <c r="BM4669">
        <v>0</v>
      </c>
      <c r="BN4669">
        <v>0</v>
      </c>
      <c r="BO4669">
        <v>-1000</v>
      </c>
      <c r="BP4669">
        <v>0</v>
      </c>
      <c r="BQ4669">
        <v>0</v>
      </c>
      <c r="BR4669">
        <v>-1000</v>
      </c>
      <c r="BS4669">
        <v>0</v>
      </c>
      <c r="BT4669">
        <v>0</v>
      </c>
      <c r="BU4669">
        <v>1000</v>
      </c>
      <c r="BV4669">
        <v>-1000</v>
      </c>
      <c r="BW4669">
        <v>0</v>
      </c>
      <c r="BX4669" s="10">
        <v>0</v>
      </c>
      <c r="BY4669">
        <v>0</v>
      </c>
      <c r="BZ4669">
        <v>0</v>
      </c>
      <c r="CA4669">
        <v>0</v>
      </c>
      <c r="CB4669">
        <v>0</v>
      </c>
      <c r="CC4669">
        <v>0</v>
      </c>
      <c r="CD4669">
        <v>0</v>
      </c>
      <c r="CE4669">
        <v>0</v>
      </c>
    </row>
    <row r="4670" spans="1:83" x14ac:dyDescent="0.35">
      <c r="A4670" s="9" t="str">
        <f t="shared" si="72"/>
        <v>5432.803.20</v>
      </c>
      <c r="B4670" s="52" t="e">
        <f>+IF(MATCH(A4670,List!H$10:H$145,0),"Targeted")</f>
        <v>#N/A</v>
      </c>
      <c r="C4670" s="65"/>
      <c r="D4670" s="151"/>
      <c r="E4670" s="16" t="s">
        <v>1119</v>
      </c>
      <c r="F4670" s="16" t="s">
        <v>1120</v>
      </c>
      <c r="G4670" s="16" t="s">
        <v>826</v>
      </c>
      <c r="H4670" s="16" t="s">
        <v>1721</v>
      </c>
      <c r="I4670" s="16" t="s">
        <v>6521</v>
      </c>
      <c r="J4670" s="16" t="s">
        <v>6522</v>
      </c>
      <c r="K4670" s="17" t="s">
        <v>63</v>
      </c>
      <c r="L4670" s="18" t="s">
        <v>6153</v>
      </c>
      <c r="M4670" s="195" t="s">
        <v>6428</v>
      </c>
      <c r="N4670" s="16" t="s">
        <v>6429</v>
      </c>
      <c r="O4670" s="17" t="s">
        <v>304</v>
      </c>
      <c r="P4670" s="17" t="s">
        <v>305</v>
      </c>
      <c r="Q4670" s="17" t="s">
        <v>306</v>
      </c>
      <c r="R4670">
        <v>0</v>
      </c>
      <c r="S4670">
        <v>0</v>
      </c>
      <c r="T4670">
        <v>0</v>
      </c>
      <c r="U4670">
        <v>0</v>
      </c>
      <c r="V4670">
        <v>0</v>
      </c>
      <c r="W4670">
        <v>0</v>
      </c>
      <c r="X4670">
        <v>0</v>
      </c>
      <c r="Y4670">
        <v>0</v>
      </c>
      <c r="Z4670">
        <v>0</v>
      </c>
      <c r="AA4670">
        <v>0</v>
      </c>
      <c r="AB4670">
        <v>0</v>
      </c>
      <c r="AC4670">
        <v>0</v>
      </c>
      <c r="AD4670">
        <v>0</v>
      </c>
      <c r="AE4670">
        <v>0</v>
      </c>
      <c r="AF4670">
        <v>0</v>
      </c>
      <c r="AG4670" s="19">
        <v>0</v>
      </c>
      <c r="AH4670">
        <v>0</v>
      </c>
      <c r="AI4670">
        <v>0</v>
      </c>
      <c r="AJ4670">
        <v>0</v>
      </c>
      <c r="AK4670">
        <v>0</v>
      </c>
      <c r="AL4670">
        <v>0</v>
      </c>
      <c r="AM4670">
        <v>0</v>
      </c>
      <c r="AN4670">
        <v>0</v>
      </c>
      <c r="AO4670">
        <v>0</v>
      </c>
      <c r="AP4670">
        <v>0</v>
      </c>
      <c r="AQ4670">
        <v>0</v>
      </c>
      <c r="AR4670">
        <v>0</v>
      </c>
      <c r="AS4670">
        <v>0</v>
      </c>
      <c r="AT4670">
        <v>0</v>
      </c>
      <c r="AU4670">
        <v>0</v>
      </c>
      <c r="AV4670">
        <v>0</v>
      </c>
      <c r="AW4670">
        <v>0</v>
      </c>
      <c r="AX4670">
        <v>0</v>
      </c>
      <c r="AY4670">
        <v>0</v>
      </c>
      <c r="AZ4670">
        <v>0</v>
      </c>
      <c r="BA4670">
        <v>0</v>
      </c>
      <c r="BB4670">
        <v>0</v>
      </c>
      <c r="BC4670">
        <v>0</v>
      </c>
      <c r="BD4670">
        <v>0</v>
      </c>
      <c r="BE4670">
        <v>0</v>
      </c>
      <c r="BF4670">
        <v>0</v>
      </c>
      <c r="BG4670">
        <v>0</v>
      </c>
      <c r="BH4670">
        <v>0</v>
      </c>
      <c r="BI4670">
        <v>0</v>
      </c>
      <c r="BJ4670">
        <v>0</v>
      </c>
      <c r="BK4670">
        <v>0</v>
      </c>
      <c r="BL4670">
        <v>0</v>
      </c>
      <c r="BM4670">
        <v>0</v>
      </c>
      <c r="BN4670">
        <v>0</v>
      </c>
      <c r="BO4670">
        <v>0</v>
      </c>
      <c r="BP4670">
        <v>0</v>
      </c>
      <c r="BQ4670">
        <v>0</v>
      </c>
      <c r="BR4670">
        <v>0</v>
      </c>
      <c r="BS4670">
        <v>0</v>
      </c>
      <c r="BT4670">
        <v>5000</v>
      </c>
      <c r="BU4670">
        <v>3000</v>
      </c>
      <c r="BV4670">
        <v>3000</v>
      </c>
      <c r="BW4670">
        <v>3000</v>
      </c>
      <c r="BX4670" s="10">
        <v>5000</v>
      </c>
      <c r="BY4670">
        <v>2000</v>
      </c>
      <c r="BZ4670">
        <v>2000</v>
      </c>
      <c r="CA4670">
        <v>2000</v>
      </c>
      <c r="CB4670">
        <v>2000</v>
      </c>
      <c r="CC4670">
        <v>2000</v>
      </c>
      <c r="CD4670">
        <v>2000</v>
      </c>
      <c r="CE4670">
        <v>2000</v>
      </c>
    </row>
    <row r="4671" spans="1:83" x14ac:dyDescent="0.35">
      <c r="A4671" s="9" t="str">
        <f t="shared" si="72"/>
        <v>5433.803.20</v>
      </c>
      <c r="B4671" s="52" t="e">
        <f>+IF(MATCH(A4671,List!H$10:H$145,0),"Targeted")</f>
        <v>#N/A</v>
      </c>
      <c r="C4671" s="65"/>
      <c r="D4671" s="151"/>
      <c r="E4671" s="16" t="s">
        <v>1119</v>
      </c>
      <c r="F4671" s="16" t="s">
        <v>1120</v>
      </c>
      <c r="G4671" s="16" t="s">
        <v>826</v>
      </c>
      <c r="H4671" s="16" t="s">
        <v>1721</v>
      </c>
      <c r="I4671" s="16" t="s">
        <v>6523</v>
      </c>
      <c r="J4671" s="16" t="s">
        <v>6524</v>
      </c>
      <c r="K4671" s="17" t="s">
        <v>63</v>
      </c>
      <c r="L4671" s="18" t="s">
        <v>6153</v>
      </c>
      <c r="M4671" s="195" t="s">
        <v>6428</v>
      </c>
      <c r="N4671" s="16" t="s">
        <v>6429</v>
      </c>
      <c r="O4671" s="17" t="s">
        <v>304</v>
      </c>
      <c r="P4671" s="17" t="s">
        <v>305</v>
      </c>
      <c r="Q4671" s="17" t="s">
        <v>306</v>
      </c>
      <c r="R4671">
        <v>0</v>
      </c>
      <c r="S4671">
        <v>0</v>
      </c>
      <c r="T4671">
        <v>0</v>
      </c>
      <c r="U4671">
        <v>0</v>
      </c>
      <c r="V4671">
        <v>0</v>
      </c>
      <c r="W4671">
        <v>0</v>
      </c>
      <c r="X4671">
        <v>0</v>
      </c>
      <c r="Y4671">
        <v>0</v>
      </c>
      <c r="Z4671">
        <v>0</v>
      </c>
      <c r="AA4671">
        <v>0</v>
      </c>
      <c r="AB4671">
        <v>0</v>
      </c>
      <c r="AC4671">
        <v>0</v>
      </c>
      <c r="AD4671">
        <v>0</v>
      </c>
      <c r="AE4671">
        <v>0</v>
      </c>
      <c r="AF4671">
        <v>0</v>
      </c>
      <c r="AG4671" s="19">
        <v>0</v>
      </c>
      <c r="AH4671">
        <v>0</v>
      </c>
      <c r="AI4671">
        <v>0</v>
      </c>
      <c r="AJ4671">
        <v>0</v>
      </c>
      <c r="AK4671">
        <v>0</v>
      </c>
      <c r="AL4671">
        <v>0</v>
      </c>
      <c r="AM4671">
        <v>0</v>
      </c>
      <c r="AN4671">
        <v>0</v>
      </c>
      <c r="AO4671">
        <v>0</v>
      </c>
      <c r="AP4671">
        <v>0</v>
      </c>
      <c r="AQ4671">
        <v>0</v>
      </c>
      <c r="AR4671">
        <v>0</v>
      </c>
      <c r="AS4671">
        <v>0</v>
      </c>
      <c r="AT4671">
        <v>0</v>
      </c>
      <c r="AU4671">
        <v>0</v>
      </c>
      <c r="AV4671">
        <v>0</v>
      </c>
      <c r="AW4671">
        <v>0</v>
      </c>
      <c r="AX4671">
        <v>0</v>
      </c>
      <c r="AY4671">
        <v>0</v>
      </c>
      <c r="AZ4671">
        <v>0</v>
      </c>
      <c r="BA4671">
        <v>0</v>
      </c>
      <c r="BB4671">
        <v>0</v>
      </c>
      <c r="BC4671">
        <v>6000</v>
      </c>
      <c r="BD4671">
        <v>8000</v>
      </c>
      <c r="BE4671">
        <v>10000</v>
      </c>
      <c r="BF4671">
        <v>3000</v>
      </c>
      <c r="BG4671">
        <v>9000</v>
      </c>
      <c r="BH4671">
        <v>4000</v>
      </c>
      <c r="BI4671">
        <v>4000</v>
      </c>
      <c r="BJ4671">
        <v>7000</v>
      </c>
      <c r="BK4671">
        <v>25000</v>
      </c>
      <c r="BL4671">
        <v>13000</v>
      </c>
      <c r="BM4671">
        <v>22000</v>
      </c>
      <c r="BN4671">
        <v>5000</v>
      </c>
      <c r="BO4671">
        <v>11000</v>
      </c>
      <c r="BP4671">
        <v>14000</v>
      </c>
      <c r="BQ4671">
        <v>93000</v>
      </c>
      <c r="BR4671">
        <v>54000</v>
      </c>
      <c r="BS4671">
        <v>35000</v>
      </c>
      <c r="BT4671">
        <v>71000</v>
      </c>
      <c r="BU4671">
        <v>42000</v>
      </c>
      <c r="BV4671">
        <v>22000</v>
      </c>
      <c r="BW4671">
        <v>215000</v>
      </c>
      <c r="BX4671" s="10">
        <v>88000</v>
      </c>
      <c r="BY4671">
        <v>63000</v>
      </c>
      <c r="BZ4671">
        <v>108000</v>
      </c>
      <c r="CA4671">
        <v>108000</v>
      </c>
      <c r="CB4671">
        <v>108000</v>
      </c>
      <c r="CC4671">
        <v>108000</v>
      </c>
      <c r="CD4671">
        <v>108000</v>
      </c>
      <c r="CE4671">
        <v>108000</v>
      </c>
    </row>
    <row r="4672" spans="1:83" x14ac:dyDescent="0.35">
      <c r="A4672" s="9" t="str">
        <f t="shared" si="72"/>
        <v>5510.803.20</v>
      </c>
      <c r="B4672" s="52" t="e">
        <f>+IF(MATCH(A4672,List!H$10:H$145,0),"Targeted")</f>
        <v>#N/A</v>
      </c>
      <c r="C4672" s="65"/>
      <c r="D4672" s="151"/>
      <c r="E4672" s="16" t="s">
        <v>1119</v>
      </c>
      <c r="F4672" s="16" t="s">
        <v>1120</v>
      </c>
      <c r="G4672" s="16" t="s">
        <v>826</v>
      </c>
      <c r="H4672" s="16" t="s">
        <v>1721</v>
      </c>
      <c r="I4672" s="16" t="s">
        <v>6525</v>
      </c>
      <c r="J4672" s="16" t="s">
        <v>6526</v>
      </c>
      <c r="K4672" s="17" t="s">
        <v>63</v>
      </c>
      <c r="L4672" s="18" t="s">
        <v>6153</v>
      </c>
      <c r="M4672" s="195" t="s">
        <v>6428</v>
      </c>
      <c r="N4672" s="16" t="s">
        <v>6429</v>
      </c>
      <c r="O4672" s="17" t="s">
        <v>304</v>
      </c>
      <c r="P4672" s="17" t="s">
        <v>305</v>
      </c>
      <c r="Q4672" s="17" t="s">
        <v>306</v>
      </c>
      <c r="R4672">
        <v>0</v>
      </c>
      <c r="S4672">
        <v>0</v>
      </c>
      <c r="T4672">
        <v>0</v>
      </c>
      <c r="U4672">
        <v>0</v>
      </c>
      <c r="V4672">
        <v>0</v>
      </c>
      <c r="W4672">
        <v>0</v>
      </c>
      <c r="X4672">
        <v>0</v>
      </c>
      <c r="Y4672">
        <v>0</v>
      </c>
      <c r="Z4672">
        <v>0</v>
      </c>
      <c r="AA4672">
        <v>0</v>
      </c>
      <c r="AB4672">
        <v>0</v>
      </c>
      <c r="AC4672">
        <v>0</v>
      </c>
      <c r="AD4672">
        <v>0</v>
      </c>
      <c r="AE4672">
        <v>0</v>
      </c>
      <c r="AF4672">
        <v>0</v>
      </c>
      <c r="AG4672" s="19">
        <v>0</v>
      </c>
      <c r="AH4672">
        <v>0</v>
      </c>
      <c r="AI4672">
        <v>0</v>
      </c>
      <c r="AJ4672">
        <v>0</v>
      </c>
      <c r="AK4672">
        <v>0</v>
      </c>
      <c r="AL4672">
        <v>0</v>
      </c>
      <c r="AM4672">
        <v>0</v>
      </c>
      <c r="AN4672">
        <v>0</v>
      </c>
      <c r="AO4672">
        <v>0</v>
      </c>
      <c r="AP4672">
        <v>0</v>
      </c>
      <c r="AQ4672">
        <v>0</v>
      </c>
      <c r="AR4672">
        <v>0</v>
      </c>
      <c r="AS4672">
        <v>0</v>
      </c>
      <c r="AT4672">
        <v>0</v>
      </c>
      <c r="AU4672">
        <v>0</v>
      </c>
      <c r="AV4672">
        <v>0</v>
      </c>
      <c r="AW4672">
        <v>0</v>
      </c>
      <c r="AX4672">
        <v>0</v>
      </c>
      <c r="AY4672">
        <v>0</v>
      </c>
      <c r="AZ4672">
        <v>0</v>
      </c>
      <c r="BA4672">
        <v>0</v>
      </c>
      <c r="BB4672">
        <v>0</v>
      </c>
      <c r="BC4672">
        <v>0</v>
      </c>
      <c r="BD4672">
        <v>0</v>
      </c>
      <c r="BE4672">
        <v>0</v>
      </c>
      <c r="BF4672">
        <v>0</v>
      </c>
      <c r="BG4672">
        <v>0</v>
      </c>
      <c r="BH4672">
        <v>0</v>
      </c>
      <c r="BI4672">
        <v>0</v>
      </c>
      <c r="BJ4672">
        <v>0</v>
      </c>
      <c r="BK4672">
        <v>0</v>
      </c>
      <c r="BL4672">
        <v>5000</v>
      </c>
      <c r="BM4672">
        <v>8000</v>
      </c>
      <c r="BN4672">
        <v>7000</v>
      </c>
      <c r="BO4672">
        <v>1000</v>
      </c>
      <c r="BP4672">
        <v>1000</v>
      </c>
      <c r="BQ4672">
        <v>3000</v>
      </c>
      <c r="BR4672">
        <v>0</v>
      </c>
      <c r="BS4672">
        <v>0</v>
      </c>
      <c r="BT4672">
        <v>0</v>
      </c>
      <c r="BU4672">
        <v>3000</v>
      </c>
      <c r="BV4672">
        <v>7000</v>
      </c>
      <c r="BW4672">
        <v>18000</v>
      </c>
      <c r="BX4672" s="10">
        <v>58000</v>
      </c>
      <c r="BY4672">
        <v>93000</v>
      </c>
      <c r="BZ4672">
        <v>119000</v>
      </c>
      <c r="CA4672">
        <v>96000</v>
      </c>
      <c r="CB4672">
        <v>87000</v>
      </c>
      <c r="CC4672">
        <v>87000</v>
      </c>
      <c r="CD4672">
        <v>87000</v>
      </c>
      <c r="CE4672">
        <v>87000</v>
      </c>
    </row>
    <row r="4673" spans="1:83" x14ac:dyDescent="0.35">
      <c r="A4673" s="9" t="str">
        <f t="shared" si="72"/>
        <v>241400.803.69</v>
      </c>
      <c r="B4673" s="52" t="e">
        <f>+IF(MATCH(A4673,List!H$10:H$145,0),"Targeted")</f>
        <v>#N/A</v>
      </c>
      <c r="C4673" s="65"/>
      <c r="D4673" s="151"/>
      <c r="E4673" s="16" t="s">
        <v>966</v>
      </c>
      <c r="F4673" s="16" t="s">
        <v>967</v>
      </c>
      <c r="G4673" s="16" t="s">
        <v>298</v>
      </c>
      <c r="H4673" s="16" t="s">
        <v>967</v>
      </c>
      <c r="I4673" s="16" t="s">
        <v>6430</v>
      </c>
      <c r="J4673" s="16" t="s">
        <v>6431</v>
      </c>
      <c r="K4673" s="17" t="s">
        <v>171</v>
      </c>
      <c r="L4673" s="18" t="s">
        <v>6153</v>
      </c>
      <c r="M4673" s="195" t="s">
        <v>6428</v>
      </c>
      <c r="N4673" s="16" t="s">
        <v>6429</v>
      </c>
      <c r="O4673" s="17" t="s">
        <v>304</v>
      </c>
      <c r="P4673" s="17" t="s">
        <v>305</v>
      </c>
      <c r="Q4673" s="17" t="s">
        <v>306</v>
      </c>
      <c r="R4673">
        <v>0</v>
      </c>
      <c r="S4673">
        <v>0</v>
      </c>
      <c r="T4673">
        <v>0</v>
      </c>
      <c r="U4673">
        <v>0</v>
      </c>
      <c r="V4673">
        <v>0</v>
      </c>
      <c r="W4673">
        <v>0</v>
      </c>
      <c r="X4673">
        <v>0</v>
      </c>
      <c r="Y4673">
        <v>0</v>
      </c>
      <c r="Z4673">
        <v>0</v>
      </c>
      <c r="AA4673">
        <v>0</v>
      </c>
      <c r="AB4673">
        <v>0</v>
      </c>
      <c r="AC4673">
        <v>0</v>
      </c>
      <c r="AD4673">
        <v>0</v>
      </c>
      <c r="AE4673">
        <v>0</v>
      </c>
      <c r="AF4673">
        <v>0</v>
      </c>
      <c r="AG4673" s="19">
        <v>0</v>
      </c>
      <c r="AH4673">
        <v>0</v>
      </c>
      <c r="AI4673">
        <v>0</v>
      </c>
      <c r="AJ4673">
        <v>0</v>
      </c>
      <c r="AK4673">
        <v>0</v>
      </c>
      <c r="AL4673">
        <v>0</v>
      </c>
      <c r="AM4673">
        <v>0</v>
      </c>
      <c r="AN4673">
        <v>0</v>
      </c>
      <c r="AO4673">
        <v>0</v>
      </c>
      <c r="AP4673">
        <v>0</v>
      </c>
      <c r="AQ4673">
        <v>0</v>
      </c>
      <c r="AR4673">
        <v>0</v>
      </c>
      <c r="AS4673">
        <v>0</v>
      </c>
      <c r="AT4673">
        <v>-8</v>
      </c>
      <c r="AU4673">
        <v>0</v>
      </c>
      <c r="AV4673">
        <v>0</v>
      </c>
      <c r="AW4673">
        <v>0</v>
      </c>
      <c r="AX4673">
        <v>0</v>
      </c>
      <c r="AY4673">
        <v>0</v>
      </c>
      <c r="AZ4673">
        <v>0</v>
      </c>
      <c r="BA4673">
        <v>0</v>
      </c>
      <c r="BB4673">
        <v>0</v>
      </c>
      <c r="BC4673">
        <v>0</v>
      </c>
      <c r="BD4673">
        <v>0</v>
      </c>
      <c r="BE4673">
        <v>0</v>
      </c>
      <c r="BF4673">
        <v>0</v>
      </c>
      <c r="BG4673">
        <v>0</v>
      </c>
      <c r="BH4673">
        <v>0</v>
      </c>
      <c r="BI4673">
        <v>0</v>
      </c>
      <c r="BJ4673">
        <v>0</v>
      </c>
      <c r="BK4673">
        <v>0</v>
      </c>
      <c r="BL4673">
        <v>0</v>
      </c>
      <c r="BM4673">
        <v>0</v>
      </c>
      <c r="BN4673">
        <v>0</v>
      </c>
      <c r="BO4673">
        <v>0</v>
      </c>
      <c r="BP4673">
        <v>0</v>
      </c>
      <c r="BQ4673">
        <v>0</v>
      </c>
      <c r="BR4673">
        <v>0</v>
      </c>
      <c r="BS4673">
        <v>0</v>
      </c>
      <c r="BT4673">
        <v>0</v>
      </c>
      <c r="BU4673">
        <v>0</v>
      </c>
      <c r="BV4673">
        <v>0</v>
      </c>
      <c r="BW4673">
        <v>0</v>
      </c>
      <c r="BX4673" s="10">
        <v>0</v>
      </c>
      <c r="BY4673">
        <v>0</v>
      </c>
      <c r="BZ4673">
        <v>0</v>
      </c>
      <c r="CA4673">
        <v>0</v>
      </c>
      <c r="CB4673">
        <v>0</v>
      </c>
      <c r="CC4673">
        <v>0</v>
      </c>
      <c r="CD4673">
        <v>0</v>
      </c>
      <c r="CE4673">
        <v>0</v>
      </c>
    </row>
    <row r="4674" spans="1:83" x14ac:dyDescent="0.35">
      <c r="A4674" s="9" t="str">
        <f t="shared" si="72"/>
        <v>0000.803.</v>
      </c>
      <c r="B4674" s="52" t="e">
        <f>+IF(MATCH(A4674,List!H$10:H$145,0),"Targeted")</f>
        <v>#N/A</v>
      </c>
      <c r="C4674" s="65"/>
      <c r="D4674" s="151" t="s">
        <v>7700</v>
      </c>
      <c r="E4674" s="16" t="s">
        <v>6527</v>
      </c>
      <c r="F4674" s="16" t="s">
        <v>6528</v>
      </c>
      <c r="G4674" s="16" t="s">
        <v>298</v>
      </c>
      <c r="H4674" s="16" t="s">
        <v>6528</v>
      </c>
      <c r="I4674" s="16" t="s">
        <v>471</v>
      </c>
      <c r="J4674" s="16" t="s">
        <v>1055</v>
      </c>
      <c r="K4674" s="17" t="s">
        <v>299</v>
      </c>
      <c r="L4674" s="18" t="s">
        <v>6153</v>
      </c>
      <c r="M4674" s="195" t="s">
        <v>6428</v>
      </c>
      <c r="N4674" s="16" t="s">
        <v>6429</v>
      </c>
      <c r="O4674" s="17" t="s">
        <v>346</v>
      </c>
      <c r="P4674" s="17" t="s">
        <v>305</v>
      </c>
      <c r="Q4674" s="17" t="s">
        <v>306</v>
      </c>
      <c r="R4674">
        <v>0</v>
      </c>
      <c r="S4674">
        <v>0</v>
      </c>
      <c r="T4674">
        <v>0</v>
      </c>
      <c r="U4674">
        <v>0</v>
      </c>
      <c r="V4674">
        <v>0</v>
      </c>
      <c r="W4674">
        <v>0</v>
      </c>
      <c r="X4674">
        <v>89</v>
      </c>
      <c r="Y4674">
        <v>69</v>
      </c>
      <c r="Z4674">
        <v>37</v>
      </c>
      <c r="AA4674">
        <v>4</v>
      </c>
      <c r="AB4674">
        <v>0</v>
      </c>
      <c r="AC4674">
        <v>0</v>
      </c>
      <c r="AD4674">
        <v>0</v>
      </c>
      <c r="AE4674">
        <v>0</v>
      </c>
      <c r="AF4674">
        <v>0</v>
      </c>
      <c r="AG4674" s="19">
        <v>0</v>
      </c>
      <c r="AH4674">
        <v>0</v>
      </c>
      <c r="AI4674">
        <v>0</v>
      </c>
      <c r="AJ4674">
        <v>0</v>
      </c>
      <c r="AK4674">
        <v>0</v>
      </c>
      <c r="AL4674">
        <v>0</v>
      </c>
      <c r="AM4674">
        <v>0</v>
      </c>
      <c r="AN4674">
        <v>0</v>
      </c>
      <c r="AO4674">
        <v>0</v>
      </c>
      <c r="AP4674">
        <v>0</v>
      </c>
      <c r="AQ4674">
        <v>0</v>
      </c>
      <c r="AR4674">
        <v>0</v>
      </c>
      <c r="AS4674">
        <v>0</v>
      </c>
      <c r="AT4674">
        <v>0</v>
      </c>
      <c r="AU4674">
        <v>0</v>
      </c>
      <c r="AV4674">
        <v>0</v>
      </c>
      <c r="AW4674">
        <v>0</v>
      </c>
      <c r="AX4674">
        <v>0</v>
      </c>
      <c r="AY4674">
        <v>0</v>
      </c>
      <c r="AZ4674">
        <v>0</v>
      </c>
      <c r="BA4674">
        <v>0</v>
      </c>
      <c r="BB4674">
        <v>0</v>
      </c>
      <c r="BC4674">
        <v>0</v>
      </c>
      <c r="BD4674">
        <v>0</v>
      </c>
      <c r="BE4674">
        <v>0</v>
      </c>
      <c r="BF4674">
        <v>0</v>
      </c>
      <c r="BG4674">
        <v>0</v>
      </c>
      <c r="BH4674">
        <v>0</v>
      </c>
      <c r="BI4674">
        <v>0</v>
      </c>
      <c r="BJ4674">
        <v>0</v>
      </c>
      <c r="BK4674">
        <v>0</v>
      </c>
      <c r="BL4674">
        <v>0</v>
      </c>
      <c r="BM4674">
        <v>0</v>
      </c>
      <c r="BN4674">
        <v>0</v>
      </c>
      <c r="BO4674">
        <v>0</v>
      </c>
      <c r="BP4674">
        <v>0</v>
      </c>
      <c r="BQ4674">
        <v>0</v>
      </c>
      <c r="BR4674">
        <v>0</v>
      </c>
      <c r="BS4674">
        <v>0</v>
      </c>
      <c r="BT4674">
        <v>0</v>
      </c>
      <c r="BU4674">
        <v>0</v>
      </c>
      <c r="BV4674">
        <v>0</v>
      </c>
      <c r="BW4674">
        <v>0</v>
      </c>
      <c r="BX4674">
        <v>0</v>
      </c>
      <c r="BY4674">
        <v>0</v>
      </c>
      <c r="BZ4674">
        <v>0</v>
      </c>
      <c r="CA4674">
        <v>0</v>
      </c>
      <c r="CB4674">
        <v>0</v>
      </c>
      <c r="CC4674">
        <v>0</v>
      </c>
      <c r="CD4674">
        <v>0</v>
      </c>
      <c r="CE4674">
        <v>0</v>
      </c>
    </row>
    <row r="4675" spans="1:83" x14ac:dyDescent="0.35">
      <c r="A4675" s="9" t="str">
        <f t="shared" si="72"/>
        <v>241400.803.33</v>
      </c>
      <c r="B4675" s="52" t="e">
        <f>+IF(MATCH(A4675,List!H$10:H$145,0),"Targeted")</f>
        <v>#N/A</v>
      </c>
      <c r="C4675" s="65"/>
      <c r="D4675" s="151"/>
      <c r="E4675" s="16" t="s">
        <v>172</v>
      </c>
      <c r="F4675" s="16" t="s">
        <v>1651</v>
      </c>
      <c r="G4675" s="16" t="s">
        <v>298</v>
      </c>
      <c r="H4675" s="16" t="s">
        <v>1651</v>
      </c>
      <c r="I4675" s="16" t="s">
        <v>6430</v>
      </c>
      <c r="J4675" s="16" t="s">
        <v>6434</v>
      </c>
      <c r="K4675" s="17" t="s">
        <v>1654</v>
      </c>
      <c r="L4675" s="18" t="s">
        <v>6153</v>
      </c>
      <c r="M4675" s="195" t="s">
        <v>6428</v>
      </c>
      <c r="N4675" s="16" t="s">
        <v>6429</v>
      </c>
      <c r="O4675" s="17" t="s">
        <v>304</v>
      </c>
      <c r="P4675" s="17" t="s">
        <v>305</v>
      </c>
      <c r="Q4675" s="17" t="s">
        <v>306</v>
      </c>
      <c r="R4675">
        <v>0</v>
      </c>
      <c r="S4675">
        <v>0</v>
      </c>
      <c r="T4675">
        <v>0</v>
      </c>
      <c r="U4675">
        <v>0</v>
      </c>
      <c r="V4675">
        <v>0</v>
      </c>
      <c r="W4675">
        <v>0</v>
      </c>
      <c r="X4675">
        <v>0</v>
      </c>
      <c r="Y4675">
        <v>0</v>
      </c>
      <c r="Z4675">
        <v>0</v>
      </c>
      <c r="AA4675">
        <v>0</v>
      </c>
      <c r="AB4675">
        <v>0</v>
      </c>
      <c r="AC4675">
        <v>0</v>
      </c>
      <c r="AD4675">
        <v>0</v>
      </c>
      <c r="AE4675">
        <v>0</v>
      </c>
      <c r="AF4675">
        <v>0</v>
      </c>
      <c r="AG4675" s="19">
        <v>0</v>
      </c>
      <c r="AH4675">
        <v>0</v>
      </c>
      <c r="AI4675">
        <v>0</v>
      </c>
      <c r="AJ4675">
        <v>0</v>
      </c>
      <c r="AK4675">
        <v>0</v>
      </c>
      <c r="AL4675">
        <v>0</v>
      </c>
      <c r="AM4675">
        <v>-3</v>
      </c>
      <c r="AN4675">
        <v>-4</v>
      </c>
      <c r="AO4675">
        <v>-3</v>
      </c>
      <c r="AP4675">
        <v>0</v>
      </c>
      <c r="AQ4675">
        <v>0</v>
      </c>
      <c r="AR4675">
        <v>0</v>
      </c>
      <c r="AS4675">
        <v>0</v>
      </c>
      <c r="AT4675">
        <v>0</v>
      </c>
      <c r="AU4675">
        <v>0</v>
      </c>
      <c r="AV4675">
        <v>0</v>
      </c>
      <c r="AW4675">
        <v>0</v>
      </c>
      <c r="AX4675">
        <v>0</v>
      </c>
      <c r="AY4675">
        <v>0</v>
      </c>
      <c r="AZ4675">
        <v>0</v>
      </c>
      <c r="BA4675">
        <v>0</v>
      </c>
      <c r="BB4675">
        <v>0</v>
      </c>
      <c r="BC4675">
        <v>0</v>
      </c>
      <c r="BD4675">
        <v>0</v>
      </c>
      <c r="BE4675">
        <v>0</v>
      </c>
      <c r="BF4675">
        <v>0</v>
      </c>
      <c r="BG4675">
        <v>0</v>
      </c>
      <c r="BH4675">
        <v>0</v>
      </c>
      <c r="BI4675">
        <v>0</v>
      </c>
      <c r="BJ4675">
        <v>0</v>
      </c>
      <c r="BK4675">
        <v>0</v>
      </c>
      <c r="BL4675">
        <v>0</v>
      </c>
      <c r="BM4675">
        <v>0</v>
      </c>
      <c r="BN4675">
        <v>0</v>
      </c>
      <c r="BO4675">
        <v>0</v>
      </c>
      <c r="BP4675">
        <v>0</v>
      </c>
      <c r="BQ4675">
        <v>0</v>
      </c>
      <c r="BR4675">
        <v>0</v>
      </c>
      <c r="BS4675">
        <v>0</v>
      </c>
      <c r="BT4675">
        <v>0</v>
      </c>
      <c r="BU4675">
        <v>0</v>
      </c>
      <c r="BV4675">
        <v>0</v>
      </c>
      <c r="BW4675">
        <v>0</v>
      </c>
      <c r="BX4675" s="10">
        <v>0</v>
      </c>
      <c r="BY4675">
        <v>0</v>
      </c>
      <c r="BZ4675">
        <v>0</v>
      </c>
      <c r="CA4675">
        <v>0</v>
      </c>
      <c r="CB4675">
        <v>0</v>
      </c>
      <c r="CC4675">
        <v>0</v>
      </c>
      <c r="CD4675">
        <v>0</v>
      </c>
      <c r="CE4675">
        <v>0</v>
      </c>
    </row>
    <row r="4676" spans="1:83" x14ac:dyDescent="0.35">
      <c r="A4676" s="9" t="str">
        <f t="shared" ref="A4676:A4739" si="73">I4676&amp;"."&amp;M4676&amp;"."&amp;K4676</f>
        <v>0000.804.47</v>
      </c>
      <c r="B4676" s="52" t="e">
        <f>+IF(MATCH(A4676,List!H$10:H$145,0),"Targeted")</f>
        <v>#N/A</v>
      </c>
      <c r="C4676" s="65"/>
      <c r="D4676" s="151" t="s">
        <v>7700</v>
      </c>
      <c r="E4676" s="16" t="s">
        <v>979</v>
      </c>
      <c r="F4676" s="16" t="s">
        <v>980</v>
      </c>
      <c r="G4676" s="16" t="s">
        <v>298</v>
      </c>
      <c r="H4676" s="16" t="s">
        <v>980</v>
      </c>
      <c r="I4676" s="16" t="s">
        <v>471</v>
      </c>
      <c r="J4676" s="16" t="s">
        <v>980</v>
      </c>
      <c r="K4676" s="17" t="s">
        <v>337</v>
      </c>
      <c r="L4676" s="18" t="s">
        <v>6153</v>
      </c>
      <c r="M4676" s="195" t="s">
        <v>6529</v>
      </c>
      <c r="N4676" s="16" t="s">
        <v>6530</v>
      </c>
      <c r="O4676" s="17" t="s">
        <v>346</v>
      </c>
      <c r="P4676" s="17" t="s">
        <v>305</v>
      </c>
      <c r="Q4676" s="17" t="s">
        <v>306</v>
      </c>
      <c r="R4676">
        <v>318466</v>
      </c>
      <c r="S4676">
        <v>387985</v>
      </c>
      <c r="T4676">
        <v>468513</v>
      </c>
      <c r="U4676">
        <v>500352</v>
      </c>
      <c r="V4676">
        <v>534434</v>
      </c>
      <c r="W4676">
        <v>528107</v>
      </c>
      <c r="X4676">
        <v>487801</v>
      </c>
      <c r="Y4676">
        <v>441749</v>
      </c>
      <c r="Z4676">
        <v>474013</v>
      </c>
      <c r="AA4676">
        <v>534123</v>
      </c>
      <c r="AB4676">
        <v>638717</v>
      </c>
      <c r="AC4676">
        <v>736701</v>
      </c>
      <c r="AD4676">
        <v>833375</v>
      </c>
      <c r="AE4676">
        <v>198676</v>
      </c>
      <c r="AF4676">
        <v>921</v>
      </c>
      <c r="AG4676" s="19">
        <v>8</v>
      </c>
      <c r="AH4676">
        <v>4</v>
      </c>
      <c r="AI4676">
        <v>0</v>
      </c>
      <c r="AJ4676">
        <v>0</v>
      </c>
      <c r="AK4676">
        <v>0</v>
      </c>
      <c r="AL4676">
        <v>0</v>
      </c>
      <c r="AM4676">
        <v>0</v>
      </c>
      <c r="AN4676">
        <v>0</v>
      </c>
      <c r="AO4676">
        <v>0</v>
      </c>
      <c r="AP4676">
        <v>0</v>
      </c>
      <c r="AQ4676">
        <v>0</v>
      </c>
      <c r="AR4676">
        <v>0</v>
      </c>
      <c r="AS4676">
        <v>0</v>
      </c>
      <c r="AT4676">
        <v>0</v>
      </c>
      <c r="AU4676">
        <v>0</v>
      </c>
      <c r="AV4676">
        <v>0</v>
      </c>
      <c r="AW4676">
        <v>0</v>
      </c>
      <c r="AX4676">
        <v>0</v>
      </c>
      <c r="AY4676">
        <v>0</v>
      </c>
      <c r="AZ4676">
        <v>0</v>
      </c>
      <c r="BA4676">
        <v>0</v>
      </c>
      <c r="BB4676">
        <v>0</v>
      </c>
      <c r="BC4676">
        <v>0</v>
      </c>
      <c r="BD4676">
        <v>0</v>
      </c>
      <c r="BE4676">
        <v>0</v>
      </c>
      <c r="BF4676">
        <v>0</v>
      </c>
      <c r="BG4676">
        <v>0</v>
      </c>
      <c r="BH4676">
        <v>0</v>
      </c>
      <c r="BI4676">
        <v>0</v>
      </c>
      <c r="BJ4676">
        <v>0</v>
      </c>
      <c r="BK4676">
        <v>0</v>
      </c>
      <c r="BL4676">
        <v>0</v>
      </c>
      <c r="BM4676">
        <v>0</v>
      </c>
      <c r="BN4676">
        <v>0</v>
      </c>
      <c r="BO4676">
        <v>0</v>
      </c>
      <c r="BP4676">
        <v>0</v>
      </c>
      <c r="BQ4676">
        <v>0</v>
      </c>
      <c r="BR4676">
        <v>0</v>
      </c>
      <c r="BS4676">
        <v>0</v>
      </c>
      <c r="BT4676">
        <v>0</v>
      </c>
      <c r="BU4676">
        <v>0</v>
      </c>
      <c r="BV4676">
        <v>0</v>
      </c>
      <c r="BW4676">
        <v>0</v>
      </c>
      <c r="BX4676">
        <v>0</v>
      </c>
      <c r="BY4676">
        <v>0</v>
      </c>
      <c r="BZ4676">
        <v>0</v>
      </c>
      <c r="CA4676">
        <v>0</v>
      </c>
      <c r="CB4676">
        <v>0</v>
      </c>
      <c r="CC4676">
        <v>0</v>
      </c>
      <c r="CD4676">
        <v>0</v>
      </c>
      <c r="CE4676">
        <v>0</v>
      </c>
    </row>
    <row r="4677" spans="1:83" x14ac:dyDescent="0.35">
      <c r="A4677" s="9" t="str">
        <f t="shared" si="73"/>
        <v>384000.804.47</v>
      </c>
      <c r="B4677" s="52" t="e">
        <f>+IF(MATCH(A4677,List!H$10:H$145,0),"Targeted")</f>
        <v>#N/A</v>
      </c>
      <c r="C4677" s="65"/>
      <c r="D4677" s="151"/>
      <c r="E4677" s="16" t="s">
        <v>979</v>
      </c>
      <c r="F4677" s="16" t="s">
        <v>980</v>
      </c>
      <c r="G4677" s="16" t="s">
        <v>298</v>
      </c>
      <c r="H4677" s="16" t="s">
        <v>980</v>
      </c>
      <c r="I4677" s="16" t="s">
        <v>6531</v>
      </c>
      <c r="J4677" s="16" t="s">
        <v>6532</v>
      </c>
      <c r="K4677" s="17" t="s">
        <v>337</v>
      </c>
      <c r="L4677" s="18" t="s">
        <v>6153</v>
      </c>
      <c r="M4677" s="195" t="s">
        <v>6529</v>
      </c>
      <c r="N4677" s="16" t="s">
        <v>6530</v>
      </c>
      <c r="O4677" s="17" t="s">
        <v>304</v>
      </c>
      <c r="P4677" s="17" t="s">
        <v>305</v>
      </c>
      <c r="Q4677" s="17" t="s">
        <v>306</v>
      </c>
      <c r="R4677">
        <v>0</v>
      </c>
      <c r="S4677">
        <v>0</v>
      </c>
      <c r="T4677">
        <v>0</v>
      </c>
      <c r="U4677">
        <v>0</v>
      </c>
      <c r="V4677">
        <v>0</v>
      </c>
      <c r="W4677">
        <v>0</v>
      </c>
      <c r="X4677">
        <v>0</v>
      </c>
      <c r="Y4677">
        <v>0</v>
      </c>
      <c r="Z4677">
        <v>0</v>
      </c>
      <c r="AA4677">
        <v>0</v>
      </c>
      <c r="AB4677">
        <v>0</v>
      </c>
      <c r="AC4677">
        <v>0</v>
      </c>
      <c r="AD4677">
        <v>0</v>
      </c>
      <c r="AE4677">
        <v>0</v>
      </c>
      <c r="AF4677">
        <v>0</v>
      </c>
      <c r="AG4677" s="19">
        <v>0</v>
      </c>
      <c r="AH4677">
        <v>0</v>
      </c>
      <c r="AI4677">
        <v>0</v>
      </c>
      <c r="AJ4677">
        <v>0</v>
      </c>
      <c r="AK4677">
        <v>0</v>
      </c>
      <c r="AL4677">
        <v>0</v>
      </c>
      <c r="AM4677">
        <v>0</v>
      </c>
      <c r="AN4677">
        <v>0</v>
      </c>
      <c r="AO4677">
        <v>0</v>
      </c>
      <c r="AP4677">
        <v>0</v>
      </c>
      <c r="AQ4677">
        <v>0</v>
      </c>
      <c r="AR4677">
        <v>0</v>
      </c>
      <c r="AS4677">
        <v>0</v>
      </c>
      <c r="AT4677">
        <v>0</v>
      </c>
      <c r="AU4677">
        <v>0</v>
      </c>
      <c r="AV4677">
        <v>0</v>
      </c>
      <c r="AW4677">
        <v>0</v>
      </c>
      <c r="AX4677">
        <v>0</v>
      </c>
      <c r="AY4677">
        <v>0</v>
      </c>
      <c r="AZ4677">
        <v>0</v>
      </c>
      <c r="BA4677">
        <v>0</v>
      </c>
      <c r="BB4677">
        <v>0</v>
      </c>
      <c r="BC4677">
        <v>0</v>
      </c>
      <c r="BD4677">
        <v>0</v>
      </c>
      <c r="BE4677">
        <v>0</v>
      </c>
      <c r="BF4677">
        <v>0</v>
      </c>
      <c r="BG4677">
        <v>0</v>
      </c>
      <c r="BH4677">
        <v>0</v>
      </c>
      <c r="BI4677">
        <v>0</v>
      </c>
      <c r="BJ4677">
        <v>0</v>
      </c>
      <c r="BK4677">
        <v>0</v>
      </c>
      <c r="BL4677">
        <v>0</v>
      </c>
      <c r="BM4677">
        <v>-10000</v>
      </c>
      <c r="BN4677">
        <v>2000</v>
      </c>
      <c r="BO4677">
        <v>7000</v>
      </c>
      <c r="BP4677">
        <v>-7000</v>
      </c>
      <c r="BQ4677">
        <v>2000</v>
      </c>
      <c r="BR4677">
        <v>5000</v>
      </c>
      <c r="BS4677">
        <v>0</v>
      </c>
      <c r="BT4677">
        <v>0</v>
      </c>
      <c r="BU4677">
        <v>0</v>
      </c>
      <c r="BV4677">
        <v>0</v>
      </c>
      <c r="BW4677">
        <v>0</v>
      </c>
      <c r="BX4677" s="10">
        <v>0</v>
      </c>
      <c r="BY4677">
        <v>-1000</v>
      </c>
      <c r="BZ4677">
        <v>0</v>
      </c>
      <c r="CA4677">
        <v>0</v>
      </c>
      <c r="CB4677">
        <v>0</v>
      </c>
      <c r="CC4677">
        <v>0</v>
      </c>
      <c r="CD4677">
        <v>0</v>
      </c>
      <c r="CE4677">
        <v>0</v>
      </c>
    </row>
    <row r="4678" spans="1:83" x14ac:dyDescent="0.35">
      <c r="A4678" s="9" t="str">
        <f t="shared" si="73"/>
        <v>384200.804.47</v>
      </c>
      <c r="B4678" s="52" t="e">
        <f>+IF(MATCH(A4678,List!H$10:H$145,0),"Targeted")</f>
        <v>#N/A</v>
      </c>
      <c r="C4678" s="65"/>
      <c r="D4678" s="151"/>
      <c r="E4678" s="16" t="s">
        <v>979</v>
      </c>
      <c r="F4678" s="16" t="s">
        <v>980</v>
      </c>
      <c r="G4678" s="16" t="s">
        <v>298</v>
      </c>
      <c r="H4678" s="16" t="s">
        <v>980</v>
      </c>
      <c r="I4678" s="16" t="s">
        <v>6533</v>
      </c>
      <c r="J4678" s="16" t="s">
        <v>6534</v>
      </c>
      <c r="K4678" s="17" t="s">
        <v>337</v>
      </c>
      <c r="L4678" s="18" t="s">
        <v>6153</v>
      </c>
      <c r="M4678" s="195" t="s">
        <v>6529</v>
      </c>
      <c r="N4678" s="16" t="s">
        <v>6530</v>
      </c>
      <c r="O4678" s="17" t="s">
        <v>304</v>
      </c>
      <c r="P4678" s="17" t="s">
        <v>305</v>
      </c>
      <c r="Q4678" s="17" t="s">
        <v>306</v>
      </c>
      <c r="R4678">
        <v>0</v>
      </c>
      <c r="S4678">
        <v>0</v>
      </c>
      <c r="T4678">
        <v>0</v>
      </c>
      <c r="U4678">
        <v>0</v>
      </c>
      <c r="V4678">
        <v>0</v>
      </c>
      <c r="W4678">
        <v>0</v>
      </c>
      <c r="X4678">
        <v>0</v>
      </c>
      <c r="Y4678">
        <v>0</v>
      </c>
      <c r="Z4678">
        <v>0</v>
      </c>
      <c r="AA4678">
        <v>0</v>
      </c>
      <c r="AB4678">
        <v>0</v>
      </c>
      <c r="AC4678">
        <v>0</v>
      </c>
      <c r="AD4678">
        <v>0</v>
      </c>
      <c r="AE4678">
        <v>0</v>
      </c>
      <c r="AF4678">
        <v>0</v>
      </c>
      <c r="AG4678" s="19">
        <v>0</v>
      </c>
      <c r="AH4678">
        <v>0</v>
      </c>
      <c r="AI4678">
        <v>0</v>
      </c>
      <c r="AJ4678">
        <v>0</v>
      </c>
      <c r="AK4678">
        <v>0</v>
      </c>
      <c r="AL4678">
        <v>0</v>
      </c>
      <c r="AM4678">
        <v>0</v>
      </c>
      <c r="AN4678">
        <v>0</v>
      </c>
      <c r="AO4678">
        <v>0</v>
      </c>
      <c r="AP4678">
        <v>0</v>
      </c>
      <c r="AQ4678">
        <v>0</v>
      </c>
      <c r="AR4678">
        <v>0</v>
      </c>
      <c r="AS4678">
        <v>0</v>
      </c>
      <c r="AT4678">
        <v>0</v>
      </c>
      <c r="AU4678">
        <v>0</v>
      </c>
      <c r="AV4678">
        <v>0</v>
      </c>
      <c r="AW4678">
        <v>0</v>
      </c>
      <c r="AX4678">
        <v>0</v>
      </c>
      <c r="AY4678">
        <v>0</v>
      </c>
      <c r="AZ4678">
        <v>0</v>
      </c>
      <c r="BA4678">
        <v>0</v>
      </c>
      <c r="BB4678">
        <v>0</v>
      </c>
      <c r="BC4678">
        <v>0</v>
      </c>
      <c r="BD4678">
        <v>0</v>
      </c>
      <c r="BE4678">
        <v>0</v>
      </c>
      <c r="BF4678">
        <v>0</v>
      </c>
      <c r="BG4678">
        <v>0</v>
      </c>
      <c r="BH4678">
        <v>0</v>
      </c>
      <c r="BI4678">
        <v>0</v>
      </c>
      <c r="BJ4678">
        <v>0</v>
      </c>
      <c r="BK4678">
        <v>0</v>
      </c>
      <c r="BL4678">
        <v>0</v>
      </c>
      <c r="BM4678">
        <v>-4000</v>
      </c>
      <c r="BN4678">
        <v>-2000</v>
      </c>
      <c r="BO4678">
        <v>0</v>
      </c>
      <c r="BP4678">
        <v>2000</v>
      </c>
      <c r="BQ4678">
        <v>4000</v>
      </c>
      <c r="BR4678">
        <v>0</v>
      </c>
      <c r="BS4678">
        <v>0</v>
      </c>
      <c r="BT4678">
        <v>0</v>
      </c>
      <c r="BU4678">
        <v>0</v>
      </c>
      <c r="BV4678">
        <v>0</v>
      </c>
      <c r="BW4678">
        <v>0</v>
      </c>
      <c r="BX4678" s="10">
        <v>0</v>
      </c>
      <c r="BY4678">
        <v>0</v>
      </c>
      <c r="BZ4678">
        <v>0</v>
      </c>
      <c r="CA4678">
        <v>0</v>
      </c>
      <c r="CB4678">
        <v>0</v>
      </c>
      <c r="CC4678">
        <v>0</v>
      </c>
      <c r="CD4678">
        <v>0</v>
      </c>
      <c r="CE4678">
        <v>0</v>
      </c>
    </row>
    <row r="4679" spans="1:83" x14ac:dyDescent="0.35">
      <c r="A4679" s="9" t="str">
        <f t="shared" si="73"/>
        <v>500500.804.47</v>
      </c>
      <c r="B4679" s="52" t="e">
        <f>+IF(MATCH(A4679,List!H$10:H$145,0),"Targeted")</f>
        <v>#N/A</v>
      </c>
      <c r="C4679" s="65"/>
      <c r="D4679" s="151"/>
      <c r="E4679" s="16" t="s">
        <v>979</v>
      </c>
      <c r="F4679" s="16" t="s">
        <v>980</v>
      </c>
      <c r="G4679" s="16" t="s">
        <v>298</v>
      </c>
      <c r="H4679" s="16" t="s">
        <v>980</v>
      </c>
      <c r="I4679" s="16" t="s">
        <v>2303</v>
      </c>
      <c r="J4679" s="16" t="s">
        <v>2304</v>
      </c>
      <c r="K4679" s="17" t="s">
        <v>337</v>
      </c>
      <c r="L4679" s="18" t="s">
        <v>6153</v>
      </c>
      <c r="M4679" s="195" t="s">
        <v>6529</v>
      </c>
      <c r="N4679" s="16" t="s">
        <v>6530</v>
      </c>
      <c r="O4679" s="17" t="s">
        <v>304</v>
      </c>
      <c r="P4679" s="17" t="s">
        <v>305</v>
      </c>
      <c r="Q4679" s="17" t="s">
        <v>306</v>
      </c>
      <c r="R4679">
        <v>0</v>
      </c>
      <c r="S4679">
        <v>0</v>
      </c>
      <c r="T4679">
        <v>0</v>
      </c>
      <c r="U4679">
        <v>0</v>
      </c>
      <c r="V4679">
        <v>0</v>
      </c>
      <c r="W4679">
        <v>0</v>
      </c>
      <c r="X4679">
        <v>-63604</v>
      </c>
      <c r="Y4679">
        <v>-13182</v>
      </c>
      <c r="Z4679">
        <v>-33575</v>
      </c>
      <c r="AA4679">
        <v>-47128</v>
      </c>
      <c r="AB4679">
        <v>-37332</v>
      </c>
      <c r="AC4679">
        <v>-49271</v>
      </c>
      <c r="AD4679">
        <v>-35166</v>
      </c>
      <c r="AE4679">
        <v>-21157</v>
      </c>
      <c r="AF4679">
        <v>0</v>
      </c>
      <c r="AG4679" s="19">
        <v>-44227</v>
      </c>
      <c r="AH4679">
        <v>-33450</v>
      </c>
      <c r="AI4679">
        <v>-27713</v>
      </c>
      <c r="AJ4679">
        <v>-27462</v>
      </c>
      <c r="AK4679">
        <v>0</v>
      </c>
      <c r="AL4679">
        <v>0</v>
      </c>
      <c r="AM4679">
        <v>0</v>
      </c>
      <c r="AN4679">
        <v>0</v>
      </c>
      <c r="AO4679">
        <v>0</v>
      </c>
      <c r="AP4679">
        <v>0</v>
      </c>
      <c r="AQ4679">
        <v>0</v>
      </c>
      <c r="AR4679">
        <v>0</v>
      </c>
      <c r="AS4679">
        <v>0</v>
      </c>
      <c r="AT4679">
        <v>0</v>
      </c>
      <c r="AU4679">
        <v>0</v>
      </c>
      <c r="AV4679">
        <v>0</v>
      </c>
      <c r="AW4679">
        <v>0</v>
      </c>
      <c r="AX4679">
        <v>0</v>
      </c>
      <c r="AY4679">
        <v>0</v>
      </c>
      <c r="AZ4679">
        <v>0</v>
      </c>
      <c r="BA4679">
        <v>0</v>
      </c>
      <c r="BB4679">
        <v>0</v>
      </c>
      <c r="BC4679">
        <v>0</v>
      </c>
      <c r="BD4679">
        <v>0</v>
      </c>
      <c r="BE4679">
        <v>0</v>
      </c>
      <c r="BF4679">
        <v>0</v>
      </c>
      <c r="BG4679">
        <v>0</v>
      </c>
      <c r="BH4679">
        <v>0</v>
      </c>
      <c r="BI4679">
        <v>0</v>
      </c>
      <c r="BJ4679">
        <v>0</v>
      </c>
      <c r="BK4679">
        <v>0</v>
      </c>
      <c r="BL4679">
        <v>0</v>
      </c>
      <c r="BM4679">
        <v>0</v>
      </c>
      <c r="BN4679">
        <v>0</v>
      </c>
      <c r="BO4679">
        <v>0</v>
      </c>
      <c r="BP4679">
        <v>0</v>
      </c>
      <c r="BQ4679">
        <v>0</v>
      </c>
      <c r="BR4679">
        <v>0</v>
      </c>
      <c r="BS4679">
        <v>0</v>
      </c>
      <c r="BT4679">
        <v>0</v>
      </c>
      <c r="BU4679">
        <v>0</v>
      </c>
      <c r="BV4679">
        <v>0</v>
      </c>
      <c r="BW4679">
        <v>0</v>
      </c>
      <c r="BX4679" s="10">
        <v>0</v>
      </c>
      <c r="BY4679">
        <v>0</v>
      </c>
      <c r="BZ4679">
        <v>0</v>
      </c>
      <c r="CA4679">
        <v>0</v>
      </c>
      <c r="CB4679">
        <v>0</v>
      </c>
      <c r="CC4679">
        <v>0</v>
      </c>
      <c r="CD4679">
        <v>0</v>
      </c>
      <c r="CE4679">
        <v>0</v>
      </c>
    </row>
    <row r="4680" spans="1:83" x14ac:dyDescent="0.35">
      <c r="A4680" s="9" t="str">
        <f t="shared" si="73"/>
        <v>500520.804.47</v>
      </c>
      <c r="B4680" s="52" t="e">
        <f>+IF(MATCH(A4680,List!H$10:H$145,0),"Targeted")</f>
        <v>#N/A</v>
      </c>
      <c r="C4680" s="65"/>
      <c r="D4680" s="151"/>
      <c r="E4680" s="16" t="s">
        <v>979</v>
      </c>
      <c r="F4680" s="16" t="s">
        <v>980</v>
      </c>
      <c r="G4680" s="16" t="s">
        <v>298</v>
      </c>
      <c r="H4680" s="16" t="s">
        <v>980</v>
      </c>
      <c r="I4680" s="16" t="s">
        <v>2305</v>
      </c>
      <c r="J4680" s="16" t="s">
        <v>4957</v>
      </c>
      <c r="K4680" s="17" t="s">
        <v>337</v>
      </c>
      <c r="L4680" s="18" t="s">
        <v>6153</v>
      </c>
      <c r="M4680" s="195" t="s">
        <v>6529</v>
      </c>
      <c r="N4680" s="16" t="s">
        <v>6530</v>
      </c>
      <c r="O4680" s="17" t="s">
        <v>304</v>
      </c>
      <c r="P4680" s="17" t="s">
        <v>305</v>
      </c>
      <c r="Q4680" s="17" t="s">
        <v>306</v>
      </c>
      <c r="R4680">
        <v>0</v>
      </c>
      <c r="S4680">
        <v>0</v>
      </c>
      <c r="T4680">
        <v>0</v>
      </c>
      <c r="U4680">
        <v>0</v>
      </c>
      <c r="V4680">
        <v>0</v>
      </c>
      <c r="W4680">
        <v>0</v>
      </c>
      <c r="X4680">
        <v>0</v>
      </c>
      <c r="Y4680">
        <v>0</v>
      </c>
      <c r="Z4680">
        <v>0</v>
      </c>
      <c r="AA4680">
        <v>0</v>
      </c>
      <c r="AB4680">
        <v>0</v>
      </c>
      <c r="AC4680">
        <v>0</v>
      </c>
      <c r="AD4680">
        <v>0</v>
      </c>
      <c r="AE4680">
        <v>0</v>
      </c>
      <c r="AF4680">
        <v>0</v>
      </c>
      <c r="AG4680" s="19">
        <v>0</v>
      </c>
      <c r="AH4680">
        <v>0</v>
      </c>
      <c r="AI4680">
        <v>0</v>
      </c>
      <c r="AJ4680">
        <v>0</v>
      </c>
      <c r="AK4680">
        <v>-62578</v>
      </c>
      <c r="AL4680">
        <v>-35669</v>
      </c>
      <c r="AM4680">
        <v>-26000</v>
      </c>
      <c r="AN4680">
        <v>0</v>
      </c>
      <c r="AO4680">
        <v>0</v>
      </c>
      <c r="AP4680">
        <v>-220000</v>
      </c>
      <c r="AQ4680">
        <v>-63219</v>
      </c>
      <c r="AR4680">
        <v>-32319</v>
      </c>
      <c r="AS4680">
        <v>-36681</v>
      </c>
      <c r="AT4680">
        <v>-54655</v>
      </c>
      <c r="AU4680">
        <v>-15000</v>
      </c>
      <c r="AV4680">
        <v>-11062</v>
      </c>
      <c r="AW4680">
        <v>-27762</v>
      </c>
      <c r="AX4680">
        <v>-5000</v>
      </c>
      <c r="AY4680">
        <v>-2000</v>
      </c>
      <c r="AZ4680">
        <v>-2000</v>
      </c>
      <c r="BA4680">
        <v>-10000</v>
      </c>
      <c r="BB4680">
        <v>-2000</v>
      </c>
      <c r="BC4680">
        <v>-1000</v>
      </c>
      <c r="BD4680">
        <v>-8000</v>
      </c>
      <c r="BE4680">
        <v>-2000</v>
      </c>
      <c r="BF4680">
        <v>-2000</v>
      </c>
      <c r="BG4680">
        <v>-2000</v>
      </c>
      <c r="BH4680">
        <v>-3000</v>
      </c>
      <c r="BI4680">
        <v>-2000</v>
      </c>
      <c r="BJ4680">
        <v>-5000</v>
      </c>
      <c r="BK4680">
        <v>-6000</v>
      </c>
      <c r="BL4680">
        <v>-2000</v>
      </c>
      <c r="BM4680">
        <v>0</v>
      </c>
      <c r="BN4680">
        <v>-2000</v>
      </c>
      <c r="BO4680">
        <v>-2000</v>
      </c>
      <c r="BP4680">
        <v>-5000</v>
      </c>
      <c r="BQ4680">
        <v>-2000</v>
      </c>
      <c r="BR4680">
        <v>-3000</v>
      </c>
      <c r="BS4680">
        <v>-4000</v>
      </c>
      <c r="BT4680">
        <v>-11000</v>
      </c>
      <c r="BU4680">
        <v>-16000</v>
      </c>
      <c r="BV4680">
        <v>-7000</v>
      </c>
      <c r="BW4680">
        <v>-5000</v>
      </c>
      <c r="BX4680" s="10">
        <v>-21000</v>
      </c>
      <c r="BY4680">
        <v>-2000</v>
      </c>
      <c r="BZ4680">
        <v>-6000</v>
      </c>
      <c r="CA4680">
        <v>-6000</v>
      </c>
      <c r="CB4680">
        <v>-6000</v>
      </c>
      <c r="CC4680">
        <v>-6000</v>
      </c>
      <c r="CD4680">
        <v>-6000</v>
      </c>
      <c r="CE4680">
        <v>-6000</v>
      </c>
    </row>
    <row r="4681" spans="1:83" x14ac:dyDescent="0.35">
      <c r="A4681" s="9" t="str">
        <f t="shared" si="73"/>
        <v>525000.804.47</v>
      </c>
      <c r="B4681" s="52" t="e">
        <f>+IF(MATCH(A4681,List!H$10:H$145,0),"Targeted")</f>
        <v>#N/A</v>
      </c>
      <c r="C4681" s="65"/>
      <c r="D4681" s="151"/>
      <c r="E4681" s="16" t="s">
        <v>979</v>
      </c>
      <c r="F4681" s="16" t="s">
        <v>980</v>
      </c>
      <c r="G4681" s="16" t="s">
        <v>298</v>
      </c>
      <c r="H4681" s="16" t="s">
        <v>980</v>
      </c>
      <c r="I4681" s="16" t="s">
        <v>6535</v>
      </c>
      <c r="J4681" s="16" t="s">
        <v>6536</v>
      </c>
      <c r="K4681" s="17" t="s">
        <v>337</v>
      </c>
      <c r="L4681" s="18" t="s">
        <v>6153</v>
      </c>
      <c r="M4681" s="195" t="s">
        <v>6529</v>
      </c>
      <c r="N4681" s="16" t="s">
        <v>6530</v>
      </c>
      <c r="O4681" s="17" t="s">
        <v>304</v>
      </c>
      <c r="P4681" s="17" t="s">
        <v>305</v>
      </c>
      <c r="Q4681" s="17" t="s">
        <v>306</v>
      </c>
      <c r="R4681">
        <v>0</v>
      </c>
      <c r="S4681">
        <v>0</v>
      </c>
      <c r="T4681">
        <v>0</v>
      </c>
      <c r="U4681">
        <v>0</v>
      </c>
      <c r="V4681">
        <v>0</v>
      </c>
      <c r="W4681">
        <v>0</v>
      </c>
      <c r="X4681">
        <v>0</v>
      </c>
      <c r="Y4681">
        <v>0</v>
      </c>
      <c r="Z4681">
        <v>0</v>
      </c>
      <c r="AA4681">
        <v>0</v>
      </c>
      <c r="AB4681">
        <v>0</v>
      </c>
      <c r="AC4681">
        <v>0</v>
      </c>
      <c r="AD4681">
        <v>0</v>
      </c>
      <c r="AE4681">
        <v>0</v>
      </c>
      <c r="AF4681">
        <v>0</v>
      </c>
      <c r="AG4681" s="19">
        <v>0</v>
      </c>
      <c r="AH4681">
        <v>0</v>
      </c>
      <c r="AI4681">
        <v>0</v>
      </c>
      <c r="AJ4681">
        <v>0</v>
      </c>
      <c r="AK4681">
        <v>0</v>
      </c>
      <c r="AL4681">
        <v>0</v>
      </c>
      <c r="AM4681">
        <v>0</v>
      </c>
      <c r="AN4681">
        <v>0</v>
      </c>
      <c r="AO4681">
        <v>0</v>
      </c>
      <c r="AP4681">
        <v>0</v>
      </c>
      <c r="AQ4681">
        <v>-7600</v>
      </c>
      <c r="AR4681">
        <v>-10506</v>
      </c>
      <c r="AS4681">
        <v>-52040</v>
      </c>
      <c r="AT4681">
        <v>-14600</v>
      </c>
      <c r="AU4681">
        <v>5892</v>
      </c>
      <c r="AV4681">
        <v>-40200</v>
      </c>
      <c r="AW4681">
        <v>-8957</v>
      </c>
      <c r="AX4681">
        <v>-3561</v>
      </c>
      <c r="AY4681">
        <v>-9000</v>
      </c>
      <c r="AZ4681">
        <v>-9000</v>
      </c>
      <c r="BA4681">
        <v>-6000</v>
      </c>
      <c r="BB4681">
        <v>5000</v>
      </c>
      <c r="BC4681">
        <v>-15000</v>
      </c>
      <c r="BD4681">
        <v>-8000</v>
      </c>
      <c r="BE4681">
        <v>-13000</v>
      </c>
      <c r="BF4681">
        <v>-12000</v>
      </c>
      <c r="BG4681">
        <v>-8000</v>
      </c>
      <c r="BH4681">
        <v>-12000</v>
      </c>
      <c r="BI4681">
        <v>-11000</v>
      </c>
      <c r="BJ4681">
        <v>-13000</v>
      </c>
      <c r="BK4681">
        <v>-11000</v>
      </c>
      <c r="BL4681">
        <v>-10000</v>
      </c>
      <c r="BM4681">
        <v>-16000</v>
      </c>
      <c r="BN4681">
        <v>-12000</v>
      </c>
      <c r="BO4681">
        <v>-15000</v>
      </c>
      <c r="BP4681">
        <v>-8000</v>
      </c>
      <c r="BQ4681">
        <v>-22000</v>
      </c>
      <c r="BR4681">
        <v>10000</v>
      </c>
      <c r="BS4681">
        <v>-12000</v>
      </c>
      <c r="BT4681">
        <v>-10000</v>
      </c>
      <c r="BU4681">
        <v>-11000</v>
      </c>
      <c r="BV4681">
        <v>-11000</v>
      </c>
      <c r="BW4681">
        <v>-8000</v>
      </c>
      <c r="BX4681" s="10">
        <v>-9000</v>
      </c>
      <c r="BY4681">
        <v>-11000</v>
      </c>
      <c r="BZ4681">
        <v>-10000</v>
      </c>
      <c r="CA4681">
        <v>-11000</v>
      </c>
      <c r="CB4681">
        <v>-11000</v>
      </c>
      <c r="CC4681">
        <v>-11000</v>
      </c>
      <c r="CD4681">
        <v>-11000</v>
      </c>
      <c r="CE4681">
        <v>-11000</v>
      </c>
    </row>
    <row r="4682" spans="1:83" x14ac:dyDescent="0.35">
      <c r="A4682" s="9" t="str">
        <f t="shared" si="73"/>
        <v>525300.804.47</v>
      </c>
      <c r="B4682" s="52" t="e">
        <f>+IF(MATCH(A4682,List!H$10:H$145,0),"Targeted")</f>
        <v>#N/A</v>
      </c>
      <c r="C4682" s="65"/>
      <c r="D4682" s="151"/>
      <c r="E4682" s="16" t="s">
        <v>979</v>
      </c>
      <c r="F4682" s="16" t="s">
        <v>980</v>
      </c>
      <c r="G4682" s="16" t="s">
        <v>298</v>
      </c>
      <c r="H4682" s="16" t="s">
        <v>980</v>
      </c>
      <c r="I4682" s="16" t="s">
        <v>6537</v>
      </c>
      <c r="J4682" s="16" t="s">
        <v>6538</v>
      </c>
      <c r="K4682" s="17" t="s">
        <v>337</v>
      </c>
      <c r="L4682" s="18" t="s">
        <v>6153</v>
      </c>
      <c r="M4682" s="195" t="s">
        <v>6529</v>
      </c>
      <c r="N4682" s="16" t="s">
        <v>6530</v>
      </c>
      <c r="O4682" s="17" t="s">
        <v>304</v>
      </c>
      <c r="P4682" s="17" t="s">
        <v>305</v>
      </c>
      <c r="Q4682" s="17" t="s">
        <v>306</v>
      </c>
      <c r="R4682">
        <v>0</v>
      </c>
      <c r="S4682">
        <v>0</v>
      </c>
      <c r="T4682">
        <v>0</v>
      </c>
      <c r="U4682">
        <v>0</v>
      </c>
      <c r="V4682">
        <v>0</v>
      </c>
      <c r="W4682">
        <v>0</v>
      </c>
      <c r="X4682">
        <v>0</v>
      </c>
      <c r="Y4682">
        <v>0</v>
      </c>
      <c r="Z4682">
        <v>0</v>
      </c>
      <c r="AA4682">
        <v>0</v>
      </c>
      <c r="AB4682">
        <v>0</v>
      </c>
      <c r="AC4682">
        <v>0</v>
      </c>
      <c r="AD4682">
        <v>0</v>
      </c>
      <c r="AE4682">
        <v>-7200</v>
      </c>
      <c r="AF4682">
        <v>-7690</v>
      </c>
      <c r="AG4682" s="19">
        <v>0</v>
      </c>
      <c r="AH4682">
        <v>-6442</v>
      </c>
      <c r="AI4682">
        <v>-7935</v>
      </c>
      <c r="AJ4682">
        <v>-7549</v>
      </c>
      <c r="AK4682">
        <v>-6526</v>
      </c>
      <c r="AL4682">
        <v>-7411</v>
      </c>
      <c r="AM4682">
        <v>-6660</v>
      </c>
      <c r="AN4682">
        <v>-12404</v>
      </c>
      <c r="AO4682">
        <v>-14464</v>
      </c>
      <c r="AP4682">
        <v>-12243</v>
      </c>
      <c r="AQ4682">
        <v>-11414</v>
      </c>
      <c r="AR4682">
        <v>-11000</v>
      </c>
      <c r="AS4682">
        <v>0</v>
      </c>
      <c r="AT4682">
        <v>-10800</v>
      </c>
      <c r="AU4682">
        <v>-11072</v>
      </c>
      <c r="AV4682">
        <v>-11175</v>
      </c>
      <c r="AW4682">
        <v>0</v>
      </c>
      <c r="AX4682">
        <v>-28160</v>
      </c>
      <c r="AY4682">
        <v>0</v>
      </c>
      <c r="AZ4682">
        <v>0</v>
      </c>
      <c r="BA4682">
        <v>0</v>
      </c>
      <c r="BB4682">
        <v>0</v>
      </c>
      <c r="BC4682">
        <v>0</v>
      </c>
      <c r="BD4682">
        <v>0</v>
      </c>
      <c r="BE4682">
        <v>0</v>
      </c>
      <c r="BF4682">
        <v>0</v>
      </c>
      <c r="BG4682">
        <v>0</v>
      </c>
      <c r="BH4682">
        <v>0</v>
      </c>
      <c r="BI4682">
        <v>0</v>
      </c>
      <c r="BJ4682">
        <v>0</v>
      </c>
      <c r="BK4682">
        <v>0</v>
      </c>
      <c r="BL4682">
        <v>0</v>
      </c>
      <c r="BM4682">
        <v>0</v>
      </c>
      <c r="BN4682">
        <v>0</v>
      </c>
      <c r="BO4682">
        <v>0</v>
      </c>
      <c r="BP4682">
        <v>0</v>
      </c>
      <c r="BQ4682">
        <v>0</v>
      </c>
      <c r="BR4682">
        <v>0</v>
      </c>
      <c r="BS4682">
        <v>0</v>
      </c>
      <c r="BT4682">
        <v>0</v>
      </c>
      <c r="BU4682">
        <v>0</v>
      </c>
      <c r="BV4682">
        <v>0</v>
      </c>
      <c r="BW4682">
        <v>0</v>
      </c>
      <c r="BX4682" s="10">
        <v>0</v>
      </c>
      <c r="BY4682">
        <v>0</v>
      </c>
      <c r="BZ4682">
        <v>0</v>
      </c>
      <c r="CA4682">
        <v>0</v>
      </c>
      <c r="CB4682">
        <v>0</v>
      </c>
      <c r="CC4682">
        <v>0</v>
      </c>
      <c r="CD4682">
        <v>0</v>
      </c>
      <c r="CE4682">
        <v>0</v>
      </c>
    </row>
    <row r="4683" spans="1:83" x14ac:dyDescent="0.35">
      <c r="A4683" s="9" t="str">
        <f t="shared" si="73"/>
        <v>525400.804.47</v>
      </c>
      <c r="B4683" s="52" t="e">
        <f>+IF(MATCH(A4683,List!H$10:H$145,0),"Targeted")</f>
        <v>#N/A</v>
      </c>
      <c r="C4683" s="65"/>
      <c r="D4683" s="151"/>
      <c r="E4683" s="16" t="s">
        <v>979</v>
      </c>
      <c r="F4683" s="16" t="s">
        <v>980</v>
      </c>
      <c r="G4683" s="16" t="s">
        <v>298</v>
      </c>
      <c r="H4683" s="16" t="s">
        <v>980</v>
      </c>
      <c r="I4683" s="16" t="s">
        <v>6539</v>
      </c>
      <c r="J4683" s="16" t="s">
        <v>6540</v>
      </c>
      <c r="K4683" s="17" t="s">
        <v>337</v>
      </c>
      <c r="L4683" s="18" t="s">
        <v>6153</v>
      </c>
      <c r="M4683" s="195" t="s">
        <v>6529</v>
      </c>
      <c r="N4683" s="16" t="s">
        <v>6530</v>
      </c>
      <c r="O4683" s="17" t="s">
        <v>304</v>
      </c>
      <c r="P4683" s="17" t="s">
        <v>305</v>
      </c>
      <c r="Q4683" s="17" t="s">
        <v>306</v>
      </c>
      <c r="R4683">
        <v>-14928</v>
      </c>
      <c r="S4683">
        <v>-2579</v>
      </c>
      <c r="T4683">
        <v>-40535</v>
      </c>
      <c r="U4683">
        <v>21899</v>
      </c>
      <c r="V4683">
        <v>-7600</v>
      </c>
      <c r="W4683">
        <v>-9167</v>
      </c>
      <c r="X4683">
        <v>-25464</v>
      </c>
      <c r="Y4683">
        <v>-31091</v>
      </c>
      <c r="Z4683">
        <v>-31742</v>
      </c>
      <c r="AA4683">
        <v>-16959</v>
      </c>
      <c r="AB4683">
        <v>-1304</v>
      </c>
      <c r="AC4683">
        <v>-43690</v>
      </c>
      <c r="AD4683">
        <v>-28830</v>
      </c>
      <c r="AE4683">
        <v>-7666</v>
      </c>
      <c r="AF4683">
        <v>-29801</v>
      </c>
      <c r="AG4683" s="19">
        <v>27793</v>
      </c>
      <c r="AH4683">
        <v>4772</v>
      </c>
      <c r="AI4683">
        <v>-5028</v>
      </c>
      <c r="AJ4683">
        <v>7165</v>
      </c>
      <c r="AK4683">
        <v>0</v>
      </c>
      <c r="AL4683">
        <v>0</v>
      </c>
      <c r="AM4683">
        <v>0</v>
      </c>
      <c r="AN4683">
        <v>0</v>
      </c>
      <c r="AO4683">
        <v>0</v>
      </c>
      <c r="AP4683">
        <v>0</v>
      </c>
      <c r="AQ4683">
        <v>0</v>
      </c>
      <c r="AR4683">
        <v>0</v>
      </c>
      <c r="AS4683">
        <v>0</v>
      </c>
      <c r="AT4683">
        <v>0</v>
      </c>
      <c r="AU4683">
        <v>0</v>
      </c>
      <c r="AV4683">
        <v>0</v>
      </c>
      <c r="AW4683">
        <v>0</v>
      </c>
      <c r="AX4683">
        <v>0</v>
      </c>
      <c r="AY4683">
        <v>0</v>
      </c>
      <c r="AZ4683">
        <v>0</v>
      </c>
      <c r="BA4683">
        <v>0</v>
      </c>
      <c r="BB4683">
        <v>0</v>
      </c>
      <c r="BC4683">
        <v>0</v>
      </c>
      <c r="BD4683">
        <v>0</v>
      </c>
      <c r="BE4683">
        <v>0</v>
      </c>
      <c r="BF4683">
        <v>0</v>
      </c>
      <c r="BG4683">
        <v>0</v>
      </c>
      <c r="BH4683">
        <v>0</v>
      </c>
      <c r="BI4683">
        <v>0</v>
      </c>
      <c r="BJ4683">
        <v>0</v>
      </c>
      <c r="BK4683">
        <v>0</v>
      </c>
      <c r="BL4683">
        <v>0</v>
      </c>
      <c r="BM4683">
        <v>0</v>
      </c>
      <c r="BN4683">
        <v>0</v>
      </c>
      <c r="BO4683">
        <v>0</v>
      </c>
      <c r="BP4683">
        <v>0</v>
      </c>
      <c r="BQ4683">
        <v>0</v>
      </c>
      <c r="BR4683">
        <v>0</v>
      </c>
      <c r="BS4683">
        <v>0</v>
      </c>
      <c r="BT4683">
        <v>0</v>
      </c>
      <c r="BU4683">
        <v>0</v>
      </c>
      <c r="BV4683">
        <v>0</v>
      </c>
      <c r="BW4683">
        <v>0</v>
      </c>
      <c r="BX4683" s="10">
        <v>0</v>
      </c>
      <c r="BY4683">
        <v>0</v>
      </c>
      <c r="BZ4683">
        <v>0</v>
      </c>
      <c r="CA4683">
        <v>0</v>
      </c>
      <c r="CB4683">
        <v>0</v>
      </c>
      <c r="CC4683">
        <v>0</v>
      </c>
      <c r="CD4683">
        <v>0</v>
      </c>
      <c r="CE4683">
        <v>0</v>
      </c>
    </row>
    <row r="4684" spans="1:83" x14ac:dyDescent="0.35">
      <c r="A4684" s="9" t="str">
        <f t="shared" si="73"/>
        <v>525410.804.47</v>
      </c>
      <c r="B4684" s="52" t="e">
        <f>+IF(MATCH(A4684,List!H$10:H$145,0),"Targeted")</f>
        <v>#N/A</v>
      </c>
      <c r="C4684" s="65"/>
      <c r="D4684" s="151"/>
      <c r="E4684" s="16" t="s">
        <v>979</v>
      </c>
      <c r="F4684" s="16" t="s">
        <v>980</v>
      </c>
      <c r="G4684" s="16" t="s">
        <v>298</v>
      </c>
      <c r="H4684" s="16" t="s">
        <v>980</v>
      </c>
      <c r="I4684" s="16" t="s">
        <v>6541</v>
      </c>
      <c r="J4684" s="16" t="s">
        <v>6542</v>
      </c>
      <c r="K4684" s="17" t="s">
        <v>337</v>
      </c>
      <c r="L4684" s="18" t="s">
        <v>6153</v>
      </c>
      <c r="M4684" s="195" t="s">
        <v>6529</v>
      </c>
      <c r="N4684" s="16" t="s">
        <v>6530</v>
      </c>
      <c r="O4684" s="17" t="s">
        <v>304</v>
      </c>
      <c r="P4684" s="17" t="s">
        <v>305</v>
      </c>
      <c r="Q4684" s="17" t="s">
        <v>306</v>
      </c>
      <c r="R4684">
        <v>0</v>
      </c>
      <c r="S4684">
        <v>0</v>
      </c>
      <c r="T4684">
        <v>0</v>
      </c>
      <c r="U4684">
        <v>0</v>
      </c>
      <c r="V4684">
        <v>0</v>
      </c>
      <c r="W4684">
        <v>0</v>
      </c>
      <c r="X4684">
        <v>0</v>
      </c>
      <c r="Y4684">
        <v>0</v>
      </c>
      <c r="Z4684">
        <v>0</v>
      </c>
      <c r="AA4684">
        <v>0</v>
      </c>
      <c r="AB4684">
        <v>0</v>
      </c>
      <c r="AC4684">
        <v>0</v>
      </c>
      <c r="AD4684">
        <v>0</v>
      </c>
      <c r="AE4684">
        <v>0</v>
      </c>
      <c r="AF4684">
        <v>0</v>
      </c>
      <c r="AG4684" s="19">
        <v>0</v>
      </c>
      <c r="AH4684">
        <v>0</v>
      </c>
      <c r="AI4684">
        <v>0</v>
      </c>
      <c r="AJ4684">
        <v>0</v>
      </c>
      <c r="AK4684">
        <v>-4828</v>
      </c>
      <c r="AL4684">
        <v>-4541</v>
      </c>
      <c r="AM4684">
        <v>-15435</v>
      </c>
      <c r="AN4684">
        <v>-46801</v>
      </c>
      <c r="AO4684">
        <v>42951</v>
      </c>
      <c r="AP4684">
        <v>-3934</v>
      </c>
      <c r="AQ4684">
        <v>-4789</v>
      </c>
      <c r="AR4684">
        <v>-4813</v>
      </c>
      <c r="AS4684">
        <v>-6011</v>
      </c>
      <c r="AT4684">
        <v>-5232</v>
      </c>
      <c r="AU4684">
        <v>-3680</v>
      </c>
      <c r="AV4684">
        <v>-3360</v>
      </c>
      <c r="AW4684">
        <v>-1297</v>
      </c>
      <c r="AX4684">
        <v>-2157</v>
      </c>
      <c r="AY4684">
        <v>-2204</v>
      </c>
      <c r="AZ4684">
        <v>-3000</v>
      </c>
      <c r="BA4684">
        <v>-4000</v>
      </c>
      <c r="BB4684">
        <v>-3000</v>
      </c>
      <c r="BC4684">
        <v>-3000</v>
      </c>
      <c r="BD4684">
        <v>-2000</v>
      </c>
      <c r="BE4684">
        <v>-2000</v>
      </c>
      <c r="BF4684">
        <v>-1000</v>
      </c>
      <c r="BG4684">
        <v>-1000</v>
      </c>
      <c r="BH4684">
        <v>-1000</v>
      </c>
      <c r="BI4684">
        <v>-1000</v>
      </c>
      <c r="BJ4684">
        <v>0</v>
      </c>
      <c r="BK4684">
        <v>0</v>
      </c>
      <c r="BL4684">
        <v>0</v>
      </c>
      <c r="BM4684">
        <v>0</v>
      </c>
      <c r="BN4684">
        <v>0</v>
      </c>
      <c r="BO4684">
        <v>0</v>
      </c>
      <c r="BP4684">
        <v>0</v>
      </c>
      <c r="BQ4684">
        <v>0</v>
      </c>
      <c r="BR4684">
        <v>0</v>
      </c>
      <c r="BS4684">
        <v>0</v>
      </c>
      <c r="BT4684">
        <v>0</v>
      </c>
      <c r="BU4684">
        <v>-1000</v>
      </c>
      <c r="BV4684">
        <v>0</v>
      </c>
      <c r="BW4684">
        <v>0</v>
      </c>
      <c r="BX4684" s="10">
        <v>0</v>
      </c>
      <c r="BY4684">
        <v>0</v>
      </c>
      <c r="BZ4684">
        <v>-3000</v>
      </c>
      <c r="CA4684">
        <v>-3000</v>
      </c>
      <c r="CB4684">
        <v>-3000</v>
      </c>
      <c r="CC4684">
        <v>-3000</v>
      </c>
      <c r="CD4684">
        <v>-3000</v>
      </c>
      <c r="CE4684">
        <v>-3000</v>
      </c>
    </row>
    <row r="4685" spans="1:83" x14ac:dyDescent="0.35">
      <c r="A4685" s="9" t="str">
        <f t="shared" si="73"/>
        <v>525420.804.47</v>
      </c>
      <c r="B4685" s="52" t="e">
        <f>+IF(MATCH(A4685,List!H$10:H$145,0),"Targeted")</f>
        <v>#N/A</v>
      </c>
      <c r="C4685" s="65"/>
      <c r="D4685" s="151"/>
      <c r="E4685" s="16" t="s">
        <v>979</v>
      </c>
      <c r="F4685" s="16" t="s">
        <v>980</v>
      </c>
      <c r="G4685" s="16" t="s">
        <v>298</v>
      </c>
      <c r="H4685" s="16" t="s">
        <v>980</v>
      </c>
      <c r="I4685" s="16" t="s">
        <v>6543</v>
      </c>
      <c r="J4685" s="16" t="s">
        <v>6544</v>
      </c>
      <c r="K4685" s="17" t="s">
        <v>337</v>
      </c>
      <c r="L4685" s="18" t="s">
        <v>6153</v>
      </c>
      <c r="M4685" s="195" t="s">
        <v>6529</v>
      </c>
      <c r="N4685" s="16" t="s">
        <v>6530</v>
      </c>
      <c r="O4685" s="17" t="s">
        <v>304</v>
      </c>
      <c r="P4685" s="17" t="s">
        <v>305</v>
      </c>
      <c r="Q4685" s="17" t="s">
        <v>306</v>
      </c>
      <c r="R4685">
        <v>0</v>
      </c>
      <c r="S4685">
        <v>0</v>
      </c>
      <c r="T4685">
        <v>0</v>
      </c>
      <c r="U4685">
        <v>0</v>
      </c>
      <c r="V4685">
        <v>0</v>
      </c>
      <c r="W4685">
        <v>0</v>
      </c>
      <c r="X4685">
        <v>0</v>
      </c>
      <c r="Y4685">
        <v>0</v>
      </c>
      <c r="Z4685">
        <v>0</v>
      </c>
      <c r="AA4685">
        <v>0</v>
      </c>
      <c r="AB4685">
        <v>0</v>
      </c>
      <c r="AC4685">
        <v>0</v>
      </c>
      <c r="AD4685">
        <v>0</v>
      </c>
      <c r="AE4685">
        <v>0</v>
      </c>
      <c r="AF4685">
        <v>0</v>
      </c>
      <c r="AG4685" s="19">
        <v>0</v>
      </c>
      <c r="AH4685">
        <v>0</v>
      </c>
      <c r="AI4685">
        <v>0</v>
      </c>
      <c r="AJ4685">
        <v>0</v>
      </c>
      <c r="AK4685">
        <v>-65056</v>
      </c>
      <c r="AL4685">
        <v>-23292</v>
      </c>
      <c r="AM4685">
        <v>-88665</v>
      </c>
      <c r="AN4685">
        <v>-21869</v>
      </c>
      <c r="AO4685">
        <v>-148787</v>
      </c>
      <c r="AP4685">
        <v>173008</v>
      </c>
      <c r="AQ4685">
        <v>-62101</v>
      </c>
      <c r="AR4685">
        <v>-51968</v>
      </c>
      <c r="AS4685">
        <v>-39880</v>
      </c>
      <c r="AT4685">
        <v>-54892</v>
      </c>
      <c r="AU4685">
        <v>-63618</v>
      </c>
      <c r="AV4685">
        <v>-13323</v>
      </c>
      <c r="AW4685">
        <v>-17220</v>
      </c>
      <c r="AX4685">
        <v>-5317</v>
      </c>
      <c r="AY4685">
        <v>-2350</v>
      </c>
      <c r="AZ4685">
        <v>1000</v>
      </c>
      <c r="BA4685">
        <v>-13000</v>
      </c>
      <c r="BB4685">
        <v>-11000</v>
      </c>
      <c r="BC4685">
        <v>-45000</v>
      </c>
      <c r="BD4685">
        <v>-15000</v>
      </c>
      <c r="BE4685">
        <v>-6000</v>
      </c>
      <c r="BF4685">
        <v>-5000</v>
      </c>
      <c r="BG4685">
        <v>-9000</v>
      </c>
      <c r="BH4685">
        <v>-2000</v>
      </c>
      <c r="BI4685">
        <v>-4000</v>
      </c>
      <c r="BJ4685">
        <v>-7000</v>
      </c>
      <c r="BK4685">
        <v>-5000</v>
      </c>
      <c r="BL4685">
        <v>-3000</v>
      </c>
      <c r="BM4685">
        <v>-4000</v>
      </c>
      <c r="BN4685">
        <v>-2000</v>
      </c>
      <c r="BO4685">
        <v>-3000</v>
      </c>
      <c r="BP4685">
        <v>-2000</v>
      </c>
      <c r="BQ4685">
        <v>-2000</v>
      </c>
      <c r="BR4685">
        <v>-6000</v>
      </c>
      <c r="BS4685">
        <v>0</v>
      </c>
      <c r="BT4685">
        <v>-1000</v>
      </c>
      <c r="BU4685">
        <v>-13000</v>
      </c>
      <c r="BV4685">
        <v>-12000</v>
      </c>
      <c r="BW4685">
        <v>-10000</v>
      </c>
      <c r="BX4685" s="10">
        <v>-23000</v>
      </c>
      <c r="BY4685">
        <v>-4000</v>
      </c>
      <c r="BZ4685">
        <v>-15000</v>
      </c>
      <c r="CA4685">
        <v>-15000</v>
      </c>
      <c r="CB4685">
        <v>-12000</v>
      </c>
      <c r="CC4685">
        <v>-12000</v>
      </c>
      <c r="CD4685">
        <v>-12000</v>
      </c>
      <c r="CE4685">
        <v>-12000</v>
      </c>
    </row>
    <row r="4686" spans="1:83" x14ac:dyDescent="0.35">
      <c r="A4686" s="9" t="str">
        <f t="shared" si="73"/>
        <v>525430.804.47</v>
      </c>
      <c r="B4686" s="52" t="e">
        <f>+IF(MATCH(A4686,List!H$10:H$145,0),"Targeted")</f>
        <v>#N/A</v>
      </c>
      <c r="C4686" s="65"/>
      <c r="D4686" s="151"/>
      <c r="E4686" s="16" t="s">
        <v>979</v>
      </c>
      <c r="F4686" s="16" t="s">
        <v>980</v>
      </c>
      <c r="G4686" s="16" t="s">
        <v>298</v>
      </c>
      <c r="H4686" s="16" t="s">
        <v>980</v>
      </c>
      <c r="I4686" s="16" t="s">
        <v>6545</v>
      </c>
      <c r="J4686" s="16" t="s">
        <v>6546</v>
      </c>
      <c r="K4686" s="17" t="s">
        <v>337</v>
      </c>
      <c r="L4686" s="18" t="s">
        <v>6153</v>
      </c>
      <c r="M4686" s="195" t="s">
        <v>6529</v>
      </c>
      <c r="N4686" s="16" t="s">
        <v>6530</v>
      </c>
      <c r="O4686" s="17" t="s">
        <v>304</v>
      </c>
      <c r="P4686" s="17" t="s">
        <v>305</v>
      </c>
      <c r="Q4686" s="17" t="s">
        <v>306</v>
      </c>
      <c r="R4686">
        <v>0</v>
      </c>
      <c r="S4686">
        <v>0</v>
      </c>
      <c r="T4686">
        <v>0</v>
      </c>
      <c r="U4686">
        <v>0</v>
      </c>
      <c r="V4686">
        <v>0</v>
      </c>
      <c r="W4686">
        <v>0</v>
      </c>
      <c r="X4686">
        <v>0</v>
      </c>
      <c r="Y4686">
        <v>0</v>
      </c>
      <c r="Z4686">
        <v>0</v>
      </c>
      <c r="AA4686">
        <v>0</v>
      </c>
      <c r="AB4686">
        <v>0</v>
      </c>
      <c r="AC4686">
        <v>0</v>
      </c>
      <c r="AD4686">
        <v>0</v>
      </c>
      <c r="AE4686">
        <v>0</v>
      </c>
      <c r="AF4686">
        <v>0</v>
      </c>
      <c r="AG4686" s="19">
        <v>0</v>
      </c>
      <c r="AH4686">
        <v>0</v>
      </c>
      <c r="AI4686">
        <v>0</v>
      </c>
      <c r="AJ4686">
        <v>0</v>
      </c>
      <c r="AK4686">
        <v>62257</v>
      </c>
      <c r="AL4686">
        <v>32680</v>
      </c>
      <c r="AM4686">
        <v>32650</v>
      </c>
      <c r="AN4686">
        <v>11694</v>
      </c>
      <c r="AO4686">
        <v>-1</v>
      </c>
      <c r="AP4686">
        <v>0</v>
      </c>
      <c r="AQ4686">
        <v>79123</v>
      </c>
      <c r="AR4686">
        <v>32319</v>
      </c>
      <c r="AS4686">
        <v>36681</v>
      </c>
      <c r="AT4686">
        <v>65455</v>
      </c>
      <c r="AU4686">
        <v>26072</v>
      </c>
      <c r="AV4686">
        <v>24448</v>
      </c>
      <c r="AW4686">
        <v>27762</v>
      </c>
      <c r="AX4686">
        <v>33160</v>
      </c>
      <c r="AY4686">
        <v>2000</v>
      </c>
      <c r="AZ4686">
        <v>2000</v>
      </c>
      <c r="BA4686">
        <v>10000</v>
      </c>
      <c r="BB4686">
        <v>2000</v>
      </c>
      <c r="BC4686">
        <v>1000</v>
      </c>
      <c r="BD4686">
        <v>8000</v>
      </c>
      <c r="BE4686">
        <v>2000</v>
      </c>
      <c r="BF4686">
        <v>2000</v>
      </c>
      <c r="BG4686">
        <v>2000</v>
      </c>
      <c r="BH4686">
        <v>3000</v>
      </c>
      <c r="BI4686">
        <v>2000</v>
      </c>
      <c r="BJ4686">
        <v>5000</v>
      </c>
      <c r="BK4686">
        <v>6000</v>
      </c>
      <c r="BL4686">
        <v>2000</v>
      </c>
      <c r="BM4686">
        <v>0</v>
      </c>
      <c r="BN4686">
        <v>2000</v>
      </c>
      <c r="BO4686">
        <v>2000</v>
      </c>
      <c r="BP4686">
        <v>5000</v>
      </c>
      <c r="BQ4686">
        <v>2000</v>
      </c>
      <c r="BR4686">
        <v>3000</v>
      </c>
      <c r="BS4686">
        <v>4000</v>
      </c>
      <c r="BT4686">
        <v>11000</v>
      </c>
      <c r="BU4686">
        <v>16000</v>
      </c>
      <c r="BV4686">
        <v>7000</v>
      </c>
      <c r="BW4686">
        <v>5000</v>
      </c>
      <c r="BX4686" s="10">
        <v>21000</v>
      </c>
      <c r="BY4686">
        <v>2000</v>
      </c>
      <c r="BZ4686">
        <v>6000</v>
      </c>
      <c r="CA4686">
        <v>6000</v>
      </c>
      <c r="CB4686">
        <v>6000</v>
      </c>
      <c r="CC4686">
        <v>6000</v>
      </c>
      <c r="CD4686">
        <v>6000</v>
      </c>
      <c r="CE4686">
        <v>6000</v>
      </c>
    </row>
    <row r="4687" spans="1:83" x14ac:dyDescent="0.35">
      <c r="A4687" s="9" t="str">
        <f t="shared" si="73"/>
        <v>525500.804.47</v>
      </c>
      <c r="B4687" s="52" t="e">
        <f>+IF(MATCH(A4687,List!H$10:H$145,0),"Targeted")</f>
        <v>#N/A</v>
      </c>
      <c r="C4687" s="65"/>
      <c r="D4687" s="151"/>
      <c r="E4687" s="16" t="s">
        <v>979</v>
      </c>
      <c r="F4687" s="16" t="s">
        <v>980</v>
      </c>
      <c r="G4687" s="16" t="s">
        <v>298</v>
      </c>
      <c r="H4687" s="16" t="s">
        <v>980</v>
      </c>
      <c r="I4687" s="16" t="s">
        <v>6547</v>
      </c>
      <c r="J4687" s="16" t="s">
        <v>6548</v>
      </c>
      <c r="K4687" s="17" t="s">
        <v>337</v>
      </c>
      <c r="L4687" s="18" t="s">
        <v>6153</v>
      </c>
      <c r="M4687" s="195" t="s">
        <v>6529</v>
      </c>
      <c r="N4687" s="16" t="s">
        <v>6530</v>
      </c>
      <c r="O4687" s="17" t="s">
        <v>304</v>
      </c>
      <c r="P4687" s="17" t="s">
        <v>305</v>
      </c>
      <c r="Q4687" s="17" t="s">
        <v>306</v>
      </c>
      <c r="R4687">
        <v>0</v>
      </c>
      <c r="S4687">
        <v>0</v>
      </c>
      <c r="T4687">
        <v>0</v>
      </c>
      <c r="U4687">
        <v>0</v>
      </c>
      <c r="V4687">
        <v>0</v>
      </c>
      <c r="W4687">
        <v>0</v>
      </c>
      <c r="X4687">
        <v>0</v>
      </c>
      <c r="Y4687">
        <v>0</v>
      </c>
      <c r="Z4687">
        <v>0</v>
      </c>
      <c r="AA4687">
        <v>0</v>
      </c>
      <c r="AB4687">
        <v>0</v>
      </c>
      <c r="AC4687">
        <v>0</v>
      </c>
      <c r="AD4687">
        <v>0</v>
      </c>
      <c r="AE4687">
        <v>0</v>
      </c>
      <c r="AF4687">
        <v>0</v>
      </c>
      <c r="AG4687" s="19">
        <v>0</v>
      </c>
      <c r="AH4687">
        <v>0</v>
      </c>
      <c r="AI4687">
        <v>0</v>
      </c>
      <c r="AJ4687">
        <v>0</v>
      </c>
      <c r="AK4687">
        <v>0</v>
      </c>
      <c r="AL4687">
        <v>0</v>
      </c>
      <c r="AM4687">
        <v>0</v>
      </c>
      <c r="AN4687">
        <v>0</v>
      </c>
      <c r="AO4687">
        <v>0</v>
      </c>
      <c r="AP4687">
        <v>0</v>
      </c>
      <c r="AQ4687">
        <v>0</v>
      </c>
      <c r="AR4687">
        <v>0</v>
      </c>
      <c r="AS4687">
        <v>0</v>
      </c>
      <c r="AT4687">
        <v>0</v>
      </c>
      <c r="AU4687">
        <v>0</v>
      </c>
      <c r="AV4687">
        <v>613</v>
      </c>
      <c r="AW4687">
        <v>0</v>
      </c>
      <c r="AX4687">
        <v>0</v>
      </c>
      <c r="AY4687">
        <v>0</v>
      </c>
      <c r="AZ4687">
        <v>0</v>
      </c>
      <c r="BA4687">
        <v>0</v>
      </c>
      <c r="BB4687">
        <v>0</v>
      </c>
      <c r="BC4687">
        <v>0</v>
      </c>
      <c r="BD4687">
        <v>0</v>
      </c>
      <c r="BE4687">
        <v>0</v>
      </c>
      <c r="BF4687">
        <v>0</v>
      </c>
      <c r="BG4687">
        <v>0</v>
      </c>
      <c r="BH4687">
        <v>0</v>
      </c>
      <c r="BI4687">
        <v>0</v>
      </c>
      <c r="BJ4687">
        <v>0</v>
      </c>
      <c r="BK4687">
        <v>0</v>
      </c>
      <c r="BL4687">
        <v>0</v>
      </c>
      <c r="BM4687">
        <v>0</v>
      </c>
      <c r="BN4687">
        <v>0</v>
      </c>
      <c r="BO4687">
        <v>0</v>
      </c>
      <c r="BP4687">
        <v>0</v>
      </c>
      <c r="BQ4687">
        <v>0</v>
      </c>
      <c r="BR4687">
        <v>0</v>
      </c>
      <c r="BS4687">
        <v>0</v>
      </c>
      <c r="BT4687">
        <v>0</v>
      </c>
      <c r="BU4687">
        <v>0</v>
      </c>
      <c r="BV4687">
        <v>0</v>
      </c>
      <c r="BW4687">
        <v>0</v>
      </c>
      <c r="BX4687" s="10">
        <v>0</v>
      </c>
      <c r="BY4687">
        <v>0</v>
      </c>
      <c r="BZ4687">
        <v>0</v>
      </c>
      <c r="CA4687">
        <v>0</v>
      </c>
      <c r="CB4687">
        <v>0</v>
      </c>
      <c r="CC4687">
        <v>0</v>
      </c>
      <c r="CD4687">
        <v>0</v>
      </c>
      <c r="CE4687">
        <v>0</v>
      </c>
    </row>
    <row r="4688" spans="1:83" x14ac:dyDescent="0.35">
      <c r="A4688" s="9" t="str">
        <f t="shared" si="73"/>
        <v>535110.804.47</v>
      </c>
      <c r="B4688" s="52" t="e">
        <f>+IF(MATCH(A4688,List!H$10:H$145,0),"Targeted")</f>
        <v>#N/A</v>
      </c>
      <c r="C4688" s="65"/>
      <c r="D4688" s="151"/>
      <c r="E4688" s="16" t="s">
        <v>979</v>
      </c>
      <c r="F4688" s="16" t="s">
        <v>980</v>
      </c>
      <c r="G4688" s="16" t="s">
        <v>298</v>
      </c>
      <c r="H4688" s="16" t="s">
        <v>980</v>
      </c>
      <c r="I4688" s="16" t="s">
        <v>6549</v>
      </c>
      <c r="J4688" s="16" t="s">
        <v>6550</v>
      </c>
      <c r="K4688" s="17" t="s">
        <v>337</v>
      </c>
      <c r="L4688" s="18" t="s">
        <v>6153</v>
      </c>
      <c r="M4688" s="195" t="s">
        <v>6529</v>
      </c>
      <c r="N4688" s="16" t="s">
        <v>6530</v>
      </c>
      <c r="O4688" s="17" t="s">
        <v>304</v>
      </c>
      <c r="P4688" s="17" t="s">
        <v>305</v>
      </c>
      <c r="Q4688" s="17" t="s">
        <v>306</v>
      </c>
      <c r="R4688">
        <v>0</v>
      </c>
      <c r="S4688">
        <v>0</v>
      </c>
      <c r="T4688">
        <v>0</v>
      </c>
      <c r="U4688">
        <v>0</v>
      </c>
      <c r="V4688">
        <v>0</v>
      </c>
      <c r="W4688">
        <v>0</v>
      </c>
      <c r="X4688">
        <v>0</v>
      </c>
      <c r="Y4688">
        <v>0</v>
      </c>
      <c r="Z4688">
        <v>0</v>
      </c>
      <c r="AA4688">
        <v>0</v>
      </c>
      <c r="AB4688">
        <v>0</v>
      </c>
      <c r="AC4688">
        <v>0</v>
      </c>
      <c r="AD4688">
        <v>0</v>
      </c>
      <c r="AE4688">
        <v>0</v>
      </c>
      <c r="AF4688">
        <v>0</v>
      </c>
      <c r="AG4688" s="19">
        <v>0</v>
      </c>
      <c r="AH4688">
        <v>0</v>
      </c>
      <c r="AI4688">
        <v>0</v>
      </c>
      <c r="AJ4688">
        <v>0</v>
      </c>
      <c r="AK4688">
        <v>0</v>
      </c>
      <c r="AL4688">
        <v>0</v>
      </c>
      <c r="AM4688">
        <v>0</v>
      </c>
      <c r="AN4688">
        <v>0</v>
      </c>
      <c r="AO4688">
        <v>0</v>
      </c>
      <c r="AP4688">
        <v>0</v>
      </c>
      <c r="AQ4688">
        <v>0</v>
      </c>
      <c r="AR4688">
        <v>0</v>
      </c>
      <c r="AS4688">
        <v>0</v>
      </c>
      <c r="AT4688">
        <v>0</v>
      </c>
      <c r="AU4688">
        <v>0</v>
      </c>
      <c r="AV4688">
        <v>0</v>
      </c>
      <c r="AW4688">
        <v>0</v>
      </c>
      <c r="AX4688">
        <v>0</v>
      </c>
      <c r="AY4688">
        <v>0</v>
      </c>
      <c r="AZ4688">
        <v>0</v>
      </c>
      <c r="BA4688">
        <v>0</v>
      </c>
      <c r="BB4688">
        <v>0</v>
      </c>
      <c r="BC4688">
        <v>0</v>
      </c>
      <c r="BD4688">
        <v>0</v>
      </c>
      <c r="BE4688">
        <v>0</v>
      </c>
      <c r="BF4688">
        <v>0</v>
      </c>
      <c r="BG4688">
        <v>-4000</v>
      </c>
      <c r="BH4688">
        <v>0</v>
      </c>
      <c r="BI4688">
        <v>0</v>
      </c>
      <c r="BJ4688">
        <v>0</v>
      </c>
      <c r="BK4688">
        <v>0</v>
      </c>
      <c r="BL4688">
        <v>0</v>
      </c>
      <c r="BM4688">
        <v>0</v>
      </c>
      <c r="BN4688">
        <v>0</v>
      </c>
      <c r="BO4688">
        <v>0</v>
      </c>
      <c r="BP4688">
        <v>0</v>
      </c>
      <c r="BQ4688">
        <v>0</v>
      </c>
      <c r="BR4688">
        <v>0</v>
      </c>
      <c r="BS4688">
        <v>0</v>
      </c>
      <c r="BT4688">
        <v>0</v>
      </c>
      <c r="BU4688">
        <v>0</v>
      </c>
      <c r="BV4688">
        <v>0</v>
      </c>
      <c r="BW4688">
        <v>0</v>
      </c>
      <c r="BX4688" s="10">
        <v>0</v>
      </c>
      <c r="BY4688">
        <v>0</v>
      </c>
      <c r="BZ4688">
        <v>0</v>
      </c>
      <c r="CA4688">
        <v>0</v>
      </c>
      <c r="CB4688">
        <v>0</v>
      </c>
      <c r="CC4688">
        <v>0</v>
      </c>
      <c r="CD4688">
        <v>0</v>
      </c>
      <c r="CE4688">
        <v>0</v>
      </c>
    </row>
    <row r="4689" spans="1:83" x14ac:dyDescent="0.35">
      <c r="A4689" s="9" t="str">
        <f t="shared" si="73"/>
        <v>538110.804.47</v>
      </c>
      <c r="B4689" s="52" t="e">
        <f>+IF(MATCH(A4689,List!H$10:H$145,0),"Targeted")</f>
        <v>#N/A</v>
      </c>
      <c r="C4689" s="65"/>
      <c r="D4689" s="151"/>
      <c r="E4689" s="16" t="s">
        <v>979</v>
      </c>
      <c r="F4689" s="16" t="s">
        <v>980</v>
      </c>
      <c r="G4689" s="16" t="s">
        <v>298</v>
      </c>
      <c r="H4689" s="16" t="s">
        <v>980</v>
      </c>
      <c r="I4689" s="16" t="s">
        <v>6551</v>
      </c>
      <c r="J4689" s="16" t="s">
        <v>6552</v>
      </c>
      <c r="K4689" s="17" t="s">
        <v>337</v>
      </c>
      <c r="L4689" s="18" t="s">
        <v>6153</v>
      </c>
      <c r="M4689" s="195" t="s">
        <v>6529</v>
      </c>
      <c r="N4689" s="16" t="s">
        <v>6530</v>
      </c>
      <c r="O4689" s="17" t="s">
        <v>304</v>
      </c>
      <c r="P4689" s="17" t="s">
        <v>305</v>
      </c>
      <c r="Q4689" s="17" t="s">
        <v>306</v>
      </c>
      <c r="R4689">
        <v>0</v>
      </c>
      <c r="S4689">
        <v>0</v>
      </c>
      <c r="T4689">
        <v>0</v>
      </c>
      <c r="U4689">
        <v>0</v>
      </c>
      <c r="V4689">
        <v>0</v>
      </c>
      <c r="W4689">
        <v>0</v>
      </c>
      <c r="X4689">
        <v>0</v>
      </c>
      <c r="Y4689">
        <v>0</v>
      </c>
      <c r="Z4689">
        <v>0</v>
      </c>
      <c r="AA4689">
        <v>0</v>
      </c>
      <c r="AB4689">
        <v>0</v>
      </c>
      <c r="AC4689">
        <v>0</v>
      </c>
      <c r="AD4689">
        <v>0</v>
      </c>
      <c r="AE4689">
        <v>0</v>
      </c>
      <c r="AF4689">
        <v>0</v>
      </c>
      <c r="AG4689" s="19">
        <v>0</v>
      </c>
      <c r="AH4689">
        <v>0</v>
      </c>
      <c r="AI4689">
        <v>0</v>
      </c>
      <c r="AJ4689">
        <v>0</v>
      </c>
      <c r="AK4689">
        <v>0</v>
      </c>
      <c r="AL4689">
        <v>0</v>
      </c>
      <c r="AM4689">
        <v>0</v>
      </c>
      <c r="AN4689">
        <v>0</v>
      </c>
      <c r="AO4689">
        <v>0</v>
      </c>
      <c r="AP4689">
        <v>0</v>
      </c>
      <c r="AQ4689">
        <v>0</v>
      </c>
      <c r="AR4689">
        <v>0</v>
      </c>
      <c r="AS4689">
        <v>0</v>
      </c>
      <c r="AT4689">
        <v>0</v>
      </c>
      <c r="AU4689">
        <v>0</v>
      </c>
      <c r="AV4689">
        <v>0</v>
      </c>
      <c r="AW4689">
        <v>0</v>
      </c>
      <c r="AX4689">
        <v>0</v>
      </c>
      <c r="AY4689">
        <v>0</v>
      </c>
      <c r="AZ4689">
        <v>0</v>
      </c>
      <c r="BA4689">
        <v>0</v>
      </c>
      <c r="BB4689">
        <v>0</v>
      </c>
      <c r="BC4689">
        <v>0</v>
      </c>
      <c r="BD4689">
        <v>0</v>
      </c>
      <c r="BE4689">
        <v>0</v>
      </c>
      <c r="BF4689">
        <v>0</v>
      </c>
      <c r="BG4689">
        <v>0</v>
      </c>
      <c r="BH4689">
        <v>0</v>
      </c>
      <c r="BI4689">
        <v>-5000</v>
      </c>
      <c r="BJ4689">
        <v>-8000</v>
      </c>
      <c r="BK4689">
        <v>-9000</v>
      </c>
      <c r="BL4689">
        <v>-10000</v>
      </c>
      <c r="BM4689">
        <v>-8000</v>
      </c>
      <c r="BN4689">
        <v>-12000</v>
      </c>
      <c r="BO4689">
        <v>-12000</v>
      </c>
      <c r="BP4689">
        <v>-10000</v>
      </c>
      <c r="BQ4689">
        <v>-9000</v>
      </c>
      <c r="BR4689">
        <v>-9000</v>
      </c>
      <c r="BS4689">
        <v>-10000</v>
      </c>
      <c r="BT4689">
        <v>-7000</v>
      </c>
      <c r="BU4689">
        <v>-9000</v>
      </c>
      <c r="BV4689">
        <v>-7000</v>
      </c>
      <c r="BW4689">
        <v>-8000</v>
      </c>
      <c r="BX4689" s="10">
        <v>-10000</v>
      </c>
      <c r="BY4689">
        <v>-13000</v>
      </c>
      <c r="BZ4689">
        <v>-11000</v>
      </c>
      <c r="CA4689">
        <v>-11000</v>
      </c>
      <c r="CB4689">
        <v>-12000</v>
      </c>
      <c r="CC4689">
        <v>-12000</v>
      </c>
      <c r="CD4689">
        <v>-12000</v>
      </c>
      <c r="CE4689">
        <v>-12000</v>
      </c>
    </row>
    <row r="4690" spans="1:83" x14ac:dyDescent="0.35">
      <c r="A4690" s="9" t="str">
        <f t="shared" si="73"/>
        <v>819810.804.47</v>
      </c>
      <c r="B4690" s="52" t="e">
        <f>+IF(MATCH(A4690,List!H$10:H$145,0),"Targeted")</f>
        <v>#N/A</v>
      </c>
      <c r="C4690" s="65"/>
      <c r="D4690" s="151"/>
      <c r="E4690" s="16" t="s">
        <v>979</v>
      </c>
      <c r="F4690" s="16" t="s">
        <v>980</v>
      </c>
      <c r="G4690" s="16" t="s">
        <v>298</v>
      </c>
      <c r="H4690" s="16" t="s">
        <v>980</v>
      </c>
      <c r="I4690" s="16" t="s">
        <v>6553</v>
      </c>
      <c r="J4690" s="16" t="s">
        <v>6554</v>
      </c>
      <c r="K4690" s="17" t="s">
        <v>337</v>
      </c>
      <c r="L4690" s="18" t="s">
        <v>6153</v>
      </c>
      <c r="M4690" s="195" t="s">
        <v>6529</v>
      </c>
      <c r="N4690" s="16" t="s">
        <v>6530</v>
      </c>
      <c r="O4690" s="17" t="s">
        <v>304</v>
      </c>
      <c r="P4690" s="17" t="s">
        <v>305</v>
      </c>
      <c r="Q4690" s="17" t="s">
        <v>306</v>
      </c>
      <c r="R4690">
        <v>0</v>
      </c>
      <c r="S4690">
        <v>0</v>
      </c>
      <c r="T4690">
        <v>0</v>
      </c>
      <c r="U4690">
        <v>0</v>
      </c>
      <c r="V4690">
        <v>0</v>
      </c>
      <c r="W4690">
        <v>0</v>
      </c>
      <c r="X4690">
        <v>0</v>
      </c>
      <c r="Y4690">
        <v>0</v>
      </c>
      <c r="Z4690">
        <v>0</v>
      </c>
      <c r="AA4690">
        <v>0</v>
      </c>
      <c r="AB4690">
        <v>0</v>
      </c>
      <c r="AC4690">
        <v>0</v>
      </c>
      <c r="AD4690">
        <v>0</v>
      </c>
      <c r="AE4690">
        <v>0</v>
      </c>
      <c r="AF4690">
        <v>0</v>
      </c>
      <c r="AG4690" s="19">
        <v>0</v>
      </c>
      <c r="AH4690">
        <v>0</v>
      </c>
      <c r="AI4690">
        <v>0</v>
      </c>
      <c r="AJ4690">
        <v>0</v>
      </c>
      <c r="AK4690">
        <v>0</v>
      </c>
      <c r="AL4690">
        <v>0</v>
      </c>
      <c r="AM4690">
        <v>0</v>
      </c>
      <c r="AN4690">
        <v>0</v>
      </c>
      <c r="AO4690">
        <v>0</v>
      </c>
      <c r="AP4690">
        <v>0</v>
      </c>
      <c r="AQ4690">
        <v>0</v>
      </c>
      <c r="AR4690">
        <v>0</v>
      </c>
      <c r="AS4690">
        <v>0</v>
      </c>
      <c r="AT4690">
        <v>0</v>
      </c>
      <c r="AU4690">
        <v>0</v>
      </c>
      <c r="AV4690">
        <v>0</v>
      </c>
      <c r="AW4690">
        <v>0</v>
      </c>
      <c r="AX4690">
        <v>0</v>
      </c>
      <c r="AY4690">
        <v>-45</v>
      </c>
      <c r="AZ4690">
        <v>0</v>
      </c>
      <c r="BA4690">
        <v>0</v>
      </c>
      <c r="BB4690">
        <v>0</v>
      </c>
      <c r="BC4690">
        <v>0</v>
      </c>
      <c r="BD4690">
        <v>0</v>
      </c>
      <c r="BE4690">
        <v>0</v>
      </c>
      <c r="BF4690">
        <v>0</v>
      </c>
      <c r="BG4690">
        <v>0</v>
      </c>
      <c r="BH4690">
        <v>0</v>
      </c>
      <c r="BI4690">
        <v>0</v>
      </c>
      <c r="BJ4690">
        <v>0</v>
      </c>
      <c r="BK4690">
        <v>0</v>
      </c>
      <c r="BL4690">
        <v>-4000</v>
      </c>
      <c r="BM4690">
        <v>0</v>
      </c>
      <c r="BN4690">
        <v>0</v>
      </c>
      <c r="BO4690">
        <v>0</v>
      </c>
      <c r="BP4690">
        <v>0</v>
      </c>
      <c r="BQ4690">
        <v>0</v>
      </c>
      <c r="BR4690">
        <v>0</v>
      </c>
      <c r="BS4690">
        <v>0</v>
      </c>
      <c r="BT4690">
        <v>0</v>
      </c>
      <c r="BU4690">
        <v>0</v>
      </c>
      <c r="BV4690">
        <v>0</v>
      </c>
      <c r="BW4690">
        <v>0</v>
      </c>
      <c r="BX4690" s="10">
        <v>0</v>
      </c>
      <c r="BY4690">
        <v>0</v>
      </c>
      <c r="BZ4690">
        <v>0</v>
      </c>
      <c r="CA4690">
        <v>0</v>
      </c>
      <c r="CB4690">
        <v>0</v>
      </c>
      <c r="CC4690">
        <v>0</v>
      </c>
      <c r="CD4690">
        <v>0</v>
      </c>
      <c r="CE4690">
        <v>0</v>
      </c>
    </row>
    <row r="4691" spans="1:83" x14ac:dyDescent="0.35">
      <c r="A4691" s="9" t="str">
        <f t="shared" si="73"/>
        <v>0535.804.47</v>
      </c>
      <c r="B4691" s="52" t="e">
        <f>+IF(MATCH(A4691,List!H$10:H$145,0),"Targeted")</f>
        <v>#N/A</v>
      </c>
      <c r="C4691" s="65"/>
      <c r="D4691" s="151" t="s">
        <v>7700</v>
      </c>
      <c r="E4691" s="16" t="s">
        <v>979</v>
      </c>
      <c r="F4691" s="16" t="s">
        <v>980</v>
      </c>
      <c r="G4691" s="16" t="s">
        <v>469</v>
      </c>
      <c r="H4691" s="16" t="s">
        <v>4154</v>
      </c>
      <c r="I4691" s="16" t="s">
        <v>1429</v>
      </c>
      <c r="J4691" s="16" t="s">
        <v>6555</v>
      </c>
      <c r="K4691" s="17" t="s">
        <v>337</v>
      </c>
      <c r="L4691" s="18" t="s">
        <v>6153</v>
      </c>
      <c r="M4691" s="195" t="s">
        <v>6529</v>
      </c>
      <c r="N4691" s="16" t="s">
        <v>6530</v>
      </c>
      <c r="O4691" s="17" t="s">
        <v>346</v>
      </c>
      <c r="P4691" s="17" t="s">
        <v>305</v>
      </c>
      <c r="Q4691" s="17" t="s">
        <v>306</v>
      </c>
      <c r="R4691">
        <v>0</v>
      </c>
      <c r="S4691">
        <v>0</v>
      </c>
      <c r="T4691">
        <v>0</v>
      </c>
      <c r="U4691">
        <v>0</v>
      </c>
      <c r="V4691">
        <v>0</v>
      </c>
      <c r="W4691">
        <v>0</v>
      </c>
      <c r="X4691">
        <v>0</v>
      </c>
      <c r="Y4691">
        <v>0</v>
      </c>
      <c r="Z4691">
        <v>0</v>
      </c>
      <c r="AA4691">
        <v>0</v>
      </c>
      <c r="AB4691">
        <v>0</v>
      </c>
      <c r="AC4691">
        <v>0</v>
      </c>
      <c r="AD4691">
        <v>0</v>
      </c>
      <c r="AE4691">
        <v>0</v>
      </c>
      <c r="AF4691">
        <v>0</v>
      </c>
      <c r="AG4691" s="19">
        <v>0</v>
      </c>
      <c r="AH4691">
        <v>0</v>
      </c>
      <c r="AI4691">
        <v>0</v>
      </c>
      <c r="AJ4691">
        <v>0</v>
      </c>
      <c r="AK4691">
        <v>0</v>
      </c>
      <c r="AL4691">
        <v>0</v>
      </c>
      <c r="AM4691">
        <v>0</v>
      </c>
      <c r="AN4691">
        <v>0</v>
      </c>
      <c r="AO4691">
        <v>0</v>
      </c>
      <c r="AP4691">
        <v>0</v>
      </c>
      <c r="AQ4691">
        <v>0</v>
      </c>
      <c r="AR4691">
        <v>0</v>
      </c>
      <c r="AS4691">
        <v>0</v>
      </c>
      <c r="AT4691">
        <v>275</v>
      </c>
      <c r="AU4691">
        <v>349</v>
      </c>
      <c r="AV4691">
        <v>2668</v>
      </c>
      <c r="AW4691">
        <v>3211</v>
      </c>
      <c r="AX4691">
        <v>7182</v>
      </c>
      <c r="AY4691">
        <v>7202</v>
      </c>
      <c r="AZ4691">
        <v>2000</v>
      </c>
      <c r="BA4691">
        <v>1000</v>
      </c>
      <c r="BB4691">
        <v>1000</v>
      </c>
      <c r="BC4691">
        <v>1000</v>
      </c>
      <c r="BD4691">
        <v>0</v>
      </c>
      <c r="BE4691">
        <v>0</v>
      </c>
      <c r="BF4691">
        <v>2000</v>
      </c>
      <c r="BG4691">
        <v>-2000</v>
      </c>
      <c r="BH4691">
        <v>0</v>
      </c>
      <c r="BI4691">
        <v>0</v>
      </c>
      <c r="BJ4691">
        <v>0</v>
      </c>
      <c r="BK4691">
        <v>0</v>
      </c>
      <c r="BL4691">
        <v>0</v>
      </c>
      <c r="BM4691">
        <v>1000</v>
      </c>
      <c r="BN4691">
        <v>1000</v>
      </c>
      <c r="BO4691">
        <v>-2000</v>
      </c>
      <c r="BP4691">
        <v>0</v>
      </c>
      <c r="BQ4691">
        <v>0</v>
      </c>
      <c r="BR4691">
        <v>0</v>
      </c>
      <c r="BS4691">
        <v>0</v>
      </c>
      <c r="BT4691">
        <v>0</v>
      </c>
      <c r="BU4691">
        <v>0</v>
      </c>
      <c r="BV4691">
        <v>0</v>
      </c>
      <c r="BW4691">
        <v>0</v>
      </c>
      <c r="BX4691">
        <v>0</v>
      </c>
      <c r="BY4691">
        <v>0</v>
      </c>
      <c r="BZ4691">
        <v>0</v>
      </c>
      <c r="CA4691">
        <v>0</v>
      </c>
      <c r="CB4691">
        <v>0</v>
      </c>
      <c r="CC4691">
        <v>0</v>
      </c>
      <c r="CD4691">
        <v>0</v>
      </c>
      <c r="CE4691">
        <v>0</v>
      </c>
    </row>
    <row r="4692" spans="1:83" x14ac:dyDescent="0.35">
      <c r="A4692" s="9" t="str">
        <f t="shared" si="73"/>
        <v>0701.804.47</v>
      </c>
      <c r="B4692" s="52" t="e">
        <f>+IF(MATCH(A4692,List!H$10:H$145,0),"Targeted")</f>
        <v>#N/A</v>
      </c>
      <c r="C4692" s="65"/>
      <c r="D4692" s="151" t="s">
        <v>7700</v>
      </c>
      <c r="E4692" s="16" t="s">
        <v>979</v>
      </c>
      <c r="F4692" s="16" t="s">
        <v>980</v>
      </c>
      <c r="G4692" s="16" t="s">
        <v>469</v>
      </c>
      <c r="H4692" s="16" t="s">
        <v>4154</v>
      </c>
      <c r="I4692" s="16" t="s">
        <v>771</v>
      </c>
      <c r="J4692" s="16" t="s">
        <v>6556</v>
      </c>
      <c r="K4692" s="17" t="s">
        <v>337</v>
      </c>
      <c r="L4692" s="18" t="s">
        <v>6153</v>
      </c>
      <c r="M4692" s="195" t="s">
        <v>6529</v>
      </c>
      <c r="N4692" s="16" t="s">
        <v>6530</v>
      </c>
      <c r="O4692" s="17" t="s">
        <v>346</v>
      </c>
      <c r="P4692" s="17" t="s">
        <v>305</v>
      </c>
      <c r="Q4692" s="17" t="s">
        <v>306</v>
      </c>
      <c r="R4692">
        <v>8583</v>
      </c>
      <c r="S4692">
        <v>9699</v>
      </c>
      <c r="T4692">
        <v>9585</v>
      </c>
      <c r="U4692">
        <v>9713</v>
      </c>
      <c r="V4692">
        <v>9723</v>
      </c>
      <c r="W4692">
        <v>9992</v>
      </c>
      <c r="X4692">
        <v>9495</v>
      </c>
      <c r="Y4692">
        <v>9325</v>
      </c>
      <c r="Z4692">
        <v>9819</v>
      </c>
      <c r="AA4692">
        <v>5798</v>
      </c>
      <c r="AB4692">
        <v>6453</v>
      </c>
      <c r="AC4692">
        <v>13255</v>
      </c>
      <c r="AD4692">
        <v>7000</v>
      </c>
      <c r="AE4692">
        <v>4494</v>
      </c>
      <c r="AF4692">
        <v>85</v>
      </c>
      <c r="AG4692" s="19">
        <v>17</v>
      </c>
      <c r="AH4692">
        <v>86</v>
      </c>
      <c r="AI4692">
        <v>23</v>
      </c>
      <c r="AJ4692">
        <v>39</v>
      </c>
      <c r="AK4692">
        <v>1213</v>
      </c>
      <c r="AL4692">
        <v>526</v>
      </c>
      <c r="AM4692">
        <v>46</v>
      </c>
      <c r="AN4692">
        <v>0</v>
      </c>
      <c r="AO4692">
        <v>0</v>
      </c>
      <c r="AP4692">
        <v>0</v>
      </c>
      <c r="AQ4692">
        <v>0</v>
      </c>
      <c r="AR4692">
        <v>0</v>
      </c>
      <c r="AS4692">
        <v>0</v>
      </c>
      <c r="AT4692">
        <v>0</v>
      </c>
      <c r="AU4692">
        <v>0</v>
      </c>
      <c r="AV4692">
        <v>0</v>
      </c>
      <c r="AW4692">
        <v>0</v>
      </c>
      <c r="AX4692">
        <v>0</v>
      </c>
      <c r="AY4692">
        <v>0</v>
      </c>
      <c r="AZ4692">
        <v>0</v>
      </c>
      <c r="BA4692">
        <v>0</v>
      </c>
      <c r="BB4692">
        <v>0</v>
      </c>
      <c r="BC4692">
        <v>0</v>
      </c>
      <c r="BD4692">
        <v>0</v>
      </c>
      <c r="BE4692">
        <v>0</v>
      </c>
      <c r="BF4692">
        <v>0</v>
      </c>
      <c r="BG4692">
        <v>0</v>
      </c>
      <c r="BH4692">
        <v>0</v>
      </c>
      <c r="BI4692">
        <v>0</v>
      </c>
      <c r="BJ4692">
        <v>0</v>
      </c>
      <c r="BK4692">
        <v>0</v>
      </c>
      <c r="BL4692">
        <v>0</v>
      </c>
      <c r="BM4692">
        <v>0</v>
      </c>
      <c r="BN4692">
        <v>0</v>
      </c>
      <c r="BO4692">
        <v>0</v>
      </c>
      <c r="BP4692">
        <v>0</v>
      </c>
      <c r="BQ4692">
        <v>0</v>
      </c>
      <c r="BR4692">
        <v>0</v>
      </c>
      <c r="BS4692">
        <v>0</v>
      </c>
      <c r="BT4692">
        <v>0</v>
      </c>
      <c r="BU4692">
        <v>0</v>
      </c>
      <c r="BV4692">
        <v>0</v>
      </c>
      <c r="BW4692">
        <v>0</v>
      </c>
      <c r="BX4692">
        <v>0</v>
      </c>
      <c r="BY4692">
        <v>0</v>
      </c>
      <c r="BZ4692">
        <v>0</v>
      </c>
      <c r="CA4692">
        <v>0</v>
      </c>
      <c r="CB4692">
        <v>0</v>
      </c>
      <c r="CC4692">
        <v>0</v>
      </c>
      <c r="CD4692">
        <v>0</v>
      </c>
      <c r="CE4692">
        <v>0</v>
      </c>
    </row>
    <row r="4693" spans="1:83" x14ac:dyDescent="0.35">
      <c r="A4693" s="9" t="str">
        <f t="shared" si="73"/>
        <v>1000.804.47</v>
      </c>
      <c r="B4693" s="52" t="e">
        <f>+IF(MATCH(A4693,List!H$10:H$145,0),"Targeted")</f>
        <v>#N/A</v>
      </c>
      <c r="C4693" s="65"/>
      <c r="D4693" s="151" t="s">
        <v>7700</v>
      </c>
      <c r="E4693" s="16" t="s">
        <v>979</v>
      </c>
      <c r="F4693" s="16" t="s">
        <v>980</v>
      </c>
      <c r="G4693" s="16" t="s">
        <v>469</v>
      </c>
      <c r="H4693" s="16" t="s">
        <v>4154</v>
      </c>
      <c r="I4693" s="16" t="s">
        <v>477</v>
      </c>
      <c r="J4693" s="16" t="s">
        <v>6086</v>
      </c>
      <c r="K4693" s="17" t="s">
        <v>337</v>
      </c>
      <c r="L4693" s="18" t="s">
        <v>6153</v>
      </c>
      <c r="M4693" s="195" t="s">
        <v>6529</v>
      </c>
      <c r="N4693" s="16" t="s">
        <v>6530</v>
      </c>
      <c r="O4693" s="17" t="s">
        <v>346</v>
      </c>
      <c r="P4693" s="17" t="s">
        <v>305</v>
      </c>
      <c r="Q4693" s="17" t="s">
        <v>306</v>
      </c>
      <c r="R4693">
        <v>57</v>
      </c>
      <c r="S4693">
        <v>112</v>
      </c>
      <c r="T4693">
        <v>292</v>
      </c>
      <c r="U4693">
        <v>41</v>
      </c>
      <c r="V4693">
        <v>0</v>
      </c>
      <c r="W4693">
        <v>0</v>
      </c>
      <c r="X4693">
        <v>0</v>
      </c>
      <c r="Y4693">
        <v>0</v>
      </c>
      <c r="Z4693">
        <v>0</v>
      </c>
      <c r="AA4693">
        <v>0</v>
      </c>
      <c r="AB4693">
        <v>0</v>
      </c>
      <c r="AC4693">
        <v>0</v>
      </c>
      <c r="AD4693">
        <v>0</v>
      </c>
      <c r="AE4693">
        <v>0</v>
      </c>
      <c r="AF4693">
        <v>6075</v>
      </c>
      <c r="AG4693" s="19">
        <v>2069</v>
      </c>
      <c r="AH4693">
        <v>1046</v>
      </c>
      <c r="AI4693">
        <v>167</v>
      </c>
      <c r="AJ4693">
        <v>39</v>
      </c>
      <c r="AK4693">
        <v>0</v>
      </c>
      <c r="AL4693">
        <v>5</v>
      </c>
      <c r="AM4693">
        <v>0</v>
      </c>
      <c r="AN4693">
        <v>0</v>
      </c>
      <c r="AO4693">
        <v>0</v>
      </c>
      <c r="AP4693">
        <v>0</v>
      </c>
      <c r="AQ4693">
        <v>0</v>
      </c>
      <c r="AR4693">
        <v>0</v>
      </c>
      <c r="AS4693">
        <v>0</v>
      </c>
      <c r="AT4693">
        <v>0</v>
      </c>
      <c r="AU4693">
        <v>0</v>
      </c>
      <c r="AV4693">
        <v>0</v>
      </c>
      <c r="AW4693">
        <v>0</v>
      </c>
      <c r="AX4693">
        <v>0</v>
      </c>
      <c r="AY4693">
        <v>0</v>
      </c>
      <c r="AZ4693">
        <v>0</v>
      </c>
      <c r="BA4693">
        <v>0</v>
      </c>
      <c r="BB4693">
        <v>0</v>
      </c>
      <c r="BC4693">
        <v>0</v>
      </c>
      <c r="BD4693">
        <v>0</v>
      </c>
      <c r="BE4693">
        <v>0</v>
      </c>
      <c r="BF4693">
        <v>0</v>
      </c>
      <c r="BG4693">
        <v>0</v>
      </c>
      <c r="BH4693">
        <v>0</v>
      </c>
      <c r="BI4693">
        <v>0</v>
      </c>
      <c r="BJ4693">
        <v>0</v>
      </c>
      <c r="BK4693">
        <v>0</v>
      </c>
      <c r="BL4693">
        <v>0</v>
      </c>
      <c r="BM4693">
        <v>0</v>
      </c>
      <c r="BN4693">
        <v>0</v>
      </c>
      <c r="BO4693">
        <v>0</v>
      </c>
      <c r="BP4693">
        <v>0</v>
      </c>
      <c r="BQ4693">
        <v>0</v>
      </c>
      <c r="BR4693">
        <v>0</v>
      </c>
      <c r="BS4693">
        <v>0</v>
      </c>
      <c r="BT4693">
        <v>0</v>
      </c>
      <c r="BU4693">
        <v>0</v>
      </c>
      <c r="BV4693">
        <v>0</v>
      </c>
      <c r="BW4693">
        <v>0</v>
      </c>
      <c r="BX4693">
        <v>0</v>
      </c>
      <c r="BY4693">
        <v>0</v>
      </c>
      <c r="BZ4693">
        <v>0</v>
      </c>
      <c r="CA4693">
        <v>0</v>
      </c>
      <c r="CB4693">
        <v>0</v>
      </c>
      <c r="CC4693">
        <v>0</v>
      </c>
      <c r="CD4693">
        <v>0</v>
      </c>
      <c r="CE4693">
        <v>0</v>
      </c>
    </row>
    <row r="4694" spans="1:83" x14ac:dyDescent="0.35">
      <c r="A4694" s="9" t="str">
        <f t="shared" si="73"/>
        <v>4542.804.47</v>
      </c>
      <c r="B4694" s="52" t="e">
        <f>+IF(MATCH(A4694,List!H$10:H$145,0),"Targeted")</f>
        <v>#N/A</v>
      </c>
      <c r="C4694" s="65"/>
      <c r="D4694" s="151" t="s">
        <v>7700</v>
      </c>
      <c r="E4694" s="16" t="s">
        <v>979</v>
      </c>
      <c r="F4694" s="16" t="s">
        <v>980</v>
      </c>
      <c r="G4694" s="16" t="s">
        <v>469</v>
      </c>
      <c r="H4694" s="16" t="s">
        <v>4154</v>
      </c>
      <c r="I4694" s="16" t="s">
        <v>6557</v>
      </c>
      <c r="J4694" s="16" t="s">
        <v>6558</v>
      </c>
      <c r="K4694" s="17" t="s">
        <v>337</v>
      </c>
      <c r="L4694" s="18" t="s">
        <v>6153</v>
      </c>
      <c r="M4694" s="195" t="s">
        <v>6529</v>
      </c>
      <c r="N4694" s="16" t="s">
        <v>6530</v>
      </c>
      <c r="O4694" s="17" t="s">
        <v>346</v>
      </c>
      <c r="P4694" s="17" t="s">
        <v>305</v>
      </c>
      <c r="Q4694" s="17" t="s">
        <v>306</v>
      </c>
      <c r="R4694">
        <v>0</v>
      </c>
      <c r="S4694">
        <v>0</v>
      </c>
      <c r="T4694">
        <v>0</v>
      </c>
      <c r="U4694">
        <v>0</v>
      </c>
      <c r="V4694">
        <v>0</v>
      </c>
      <c r="W4694">
        <v>0</v>
      </c>
      <c r="X4694">
        <v>0</v>
      </c>
      <c r="Y4694">
        <v>0</v>
      </c>
      <c r="Z4694">
        <v>0</v>
      </c>
      <c r="AA4694">
        <v>0</v>
      </c>
      <c r="AB4694">
        <v>0</v>
      </c>
      <c r="AC4694">
        <v>0</v>
      </c>
      <c r="AD4694">
        <v>0</v>
      </c>
      <c r="AE4694">
        <v>10415</v>
      </c>
      <c r="AF4694">
        <v>-127943</v>
      </c>
      <c r="AG4694" s="19">
        <v>-19235</v>
      </c>
      <c r="AH4694">
        <v>-104260</v>
      </c>
      <c r="AI4694">
        <v>-82691</v>
      </c>
      <c r="AJ4694">
        <v>-24915</v>
      </c>
      <c r="AK4694">
        <v>-51619</v>
      </c>
      <c r="AL4694">
        <v>-176447</v>
      </c>
      <c r="AM4694">
        <v>-128362</v>
      </c>
      <c r="AN4694">
        <v>-148424</v>
      </c>
      <c r="AO4694">
        <v>-44299</v>
      </c>
      <c r="AP4694">
        <v>-266030</v>
      </c>
      <c r="AQ4694">
        <v>-39376</v>
      </c>
      <c r="AR4694">
        <v>-139145</v>
      </c>
      <c r="AS4694">
        <v>-381949</v>
      </c>
      <c r="AT4694">
        <v>-480981</v>
      </c>
      <c r="AU4694">
        <v>-282238</v>
      </c>
      <c r="AV4694">
        <v>205962</v>
      </c>
      <c r="AW4694">
        <v>239501</v>
      </c>
      <c r="AX4694">
        <v>491797</v>
      </c>
      <c r="AY4694">
        <v>62866</v>
      </c>
      <c r="AZ4694">
        <v>269000</v>
      </c>
      <c r="BA4694">
        <v>252000</v>
      </c>
      <c r="BB4694">
        <v>481000</v>
      </c>
      <c r="BC4694">
        <v>546000</v>
      </c>
      <c r="BD4694">
        <v>-461000</v>
      </c>
      <c r="BE4694">
        <v>-338000</v>
      </c>
      <c r="BF4694">
        <v>-477000</v>
      </c>
      <c r="BG4694">
        <v>-617000</v>
      </c>
      <c r="BH4694">
        <v>-115000</v>
      </c>
      <c r="BI4694">
        <v>-501000</v>
      </c>
      <c r="BJ4694">
        <v>-92000</v>
      </c>
      <c r="BK4694">
        <v>-79000</v>
      </c>
      <c r="BL4694">
        <v>-5000</v>
      </c>
      <c r="BM4694">
        <v>78000</v>
      </c>
      <c r="BN4694">
        <v>201000</v>
      </c>
      <c r="BO4694">
        <v>-75000</v>
      </c>
      <c r="BP4694">
        <v>-165000</v>
      </c>
      <c r="BQ4694">
        <v>49000</v>
      </c>
      <c r="BR4694">
        <v>-971000</v>
      </c>
      <c r="BS4694">
        <v>-1329000</v>
      </c>
      <c r="BT4694">
        <v>-1160000</v>
      </c>
      <c r="BU4694">
        <v>-1095000</v>
      </c>
      <c r="BV4694">
        <v>-822000</v>
      </c>
      <c r="BW4694">
        <v>-889000</v>
      </c>
      <c r="BX4694">
        <v>-1003000</v>
      </c>
      <c r="BY4694">
        <v>-317000</v>
      </c>
      <c r="BZ4694">
        <v>271000</v>
      </c>
      <c r="CA4694">
        <v>1437000</v>
      </c>
      <c r="CB4694">
        <v>-381000</v>
      </c>
      <c r="CC4694">
        <v>-66000</v>
      </c>
      <c r="CD4694">
        <v>-53000</v>
      </c>
      <c r="CE4694">
        <v>-37000</v>
      </c>
    </row>
    <row r="4695" spans="1:83" x14ac:dyDescent="0.35">
      <c r="A4695" s="9" t="str">
        <f t="shared" si="73"/>
        <v>4542.804.47</v>
      </c>
      <c r="B4695" s="52" t="e">
        <f>+IF(MATCH(A4695,List!H$10:H$145,0),"Targeted")</f>
        <v>#N/A</v>
      </c>
      <c r="C4695" s="65"/>
      <c r="D4695" s="151"/>
      <c r="E4695" s="16" t="s">
        <v>979</v>
      </c>
      <c r="F4695" s="16" t="s">
        <v>980</v>
      </c>
      <c r="G4695" s="16" t="s">
        <v>469</v>
      </c>
      <c r="H4695" s="16" t="s">
        <v>4154</v>
      </c>
      <c r="I4695" s="16" t="s">
        <v>6557</v>
      </c>
      <c r="J4695" s="16" t="s">
        <v>6558</v>
      </c>
      <c r="K4695" s="17" t="s">
        <v>337</v>
      </c>
      <c r="L4695" s="18" t="s">
        <v>6153</v>
      </c>
      <c r="M4695" s="195" t="s">
        <v>6529</v>
      </c>
      <c r="N4695" s="16" t="s">
        <v>6530</v>
      </c>
      <c r="O4695" s="17" t="s">
        <v>304</v>
      </c>
      <c r="P4695" s="17" t="s">
        <v>305</v>
      </c>
      <c r="Q4695" s="17" t="s">
        <v>306</v>
      </c>
      <c r="R4695">
        <v>0</v>
      </c>
      <c r="S4695">
        <v>0</v>
      </c>
      <c r="T4695">
        <v>0</v>
      </c>
      <c r="U4695">
        <v>0</v>
      </c>
      <c r="V4695">
        <v>0</v>
      </c>
      <c r="W4695">
        <v>0</v>
      </c>
      <c r="X4695">
        <v>0</v>
      </c>
      <c r="Y4695">
        <v>0</v>
      </c>
      <c r="Z4695">
        <v>0</v>
      </c>
      <c r="AA4695">
        <v>0</v>
      </c>
      <c r="AB4695">
        <v>0</v>
      </c>
      <c r="AC4695">
        <v>0</v>
      </c>
      <c r="AD4695">
        <v>0</v>
      </c>
      <c r="AE4695">
        <v>0</v>
      </c>
      <c r="AF4695">
        <v>0</v>
      </c>
      <c r="AG4695" s="19">
        <v>0</v>
      </c>
      <c r="AH4695">
        <v>0</v>
      </c>
      <c r="AI4695">
        <v>0</v>
      </c>
      <c r="AJ4695">
        <v>0</v>
      </c>
      <c r="AK4695">
        <v>0</v>
      </c>
      <c r="AL4695">
        <v>0</v>
      </c>
      <c r="AM4695">
        <v>0</v>
      </c>
      <c r="AN4695">
        <v>0</v>
      </c>
      <c r="AO4695">
        <v>0</v>
      </c>
      <c r="AP4695">
        <v>0</v>
      </c>
      <c r="AQ4695">
        <v>0</v>
      </c>
      <c r="AR4695">
        <v>0</v>
      </c>
      <c r="AS4695">
        <v>0</v>
      </c>
      <c r="AT4695">
        <v>0</v>
      </c>
      <c r="AU4695">
        <v>0</v>
      </c>
      <c r="AV4695">
        <v>0</v>
      </c>
      <c r="AW4695">
        <v>0</v>
      </c>
      <c r="AX4695">
        <v>0</v>
      </c>
      <c r="AY4695">
        <v>0</v>
      </c>
      <c r="AZ4695">
        <v>0</v>
      </c>
      <c r="BA4695">
        <v>0</v>
      </c>
      <c r="BB4695">
        <v>0</v>
      </c>
      <c r="BC4695">
        <v>0</v>
      </c>
      <c r="BD4695">
        <v>0</v>
      </c>
      <c r="BE4695">
        <v>0</v>
      </c>
      <c r="BF4695">
        <v>0</v>
      </c>
      <c r="BG4695">
        <v>0</v>
      </c>
      <c r="BH4695">
        <v>0</v>
      </c>
      <c r="BI4695">
        <v>0</v>
      </c>
      <c r="BJ4695">
        <v>0</v>
      </c>
      <c r="BK4695">
        <v>0</v>
      </c>
      <c r="BL4695">
        <v>0</v>
      </c>
      <c r="BM4695">
        <v>0</v>
      </c>
      <c r="BN4695">
        <v>0</v>
      </c>
      <c r="BO4695">
        <v>0</v>
      </c>
      <c r="BP4695">
        <v>0</v>
      </c>
      <c r="BQ4695">
        <v>0</v>
      </c>
      <c r="BR4695">
        <v>0</v>
      </c>
      <c r="BS4695">
        <v>0</v>
      </c>
      <c r="BT4695">
        <v>0</v>
      </c>
      <c r="BU4695">
        <v>0</v>
      </c>
      <c r="BV4695">
        <v>0</v>
      </c>
      <c r="BW4695">
        <v>0</v>
      </c>
      <c r="BX4695" s="10">
        <v>0</v>
      </c>
      <c r="BY4695">
        <v>0</v>
      </c>
      <c r="BZ4695">
        <v>0</v>
      </c>
      <c r="CA4695" s="21">
        <v>-889000</v>
      </c>
      <c r="CB4695">
        <v>635000</v>
      </c>
      <c r="CC4695">
        <v>1316000</v>
      </c>
      <c r="CD4695">
        <v>1837000</v>
      </c>
      <c r="CE4695">
        <v>2009000</v>
      </c>
    </row>
    <row r="4696" spans="1:83" x14ac:dyDescent="0.35">
      <c r="A4696" s="9" t="str">
        <f t="shared" si="73"/>
        <v>4543.804.47</v>
      </c>
      <c r="B4696" s="52" t="e">
        <f>+IF(MATCH(A4696,List!H$10:H$145,0),"Targeted")</f>
        <v>#N/A</v>
      </c>
      <c r="C4696" s="65"/>
      <c r="D4696" s="151" t="s">
        <v>7700</v>
      </c>
      <c r="E4696" s="16" t="s">
        <v>979</v>
      </c>
      <c r="F4696" s="16" t="s">
        <v>980</v>
      </c>
      <c r="G4696" s="16" t="s">
        <v>469</v>
      </c>
      <c r="H4696" s="16" t="s">
        <v>4154</v>
      </c>
      <c r="I4696" s="16" t="s">
        <v>4722</v>
      </c>
      <c r="J4696" s="16" t="s">
        <v>6559</v>
      </c>
      <c r="K4696" s="17" t="s">
        <v>337</v>
      </c>
      <c r="L4696" s="18" t="s">
        <v>6153</v>
      </c>
      <c r="M4696" s="195" t="s">
        <v>6529</v>
      </c>
      <c r="N4696" s="16" t="s">
        <v>6530</v>
      </c>
      <c r="O4696" s="17" t="s">
        <v>346</v>
      </c>
      <c r="P4696" s="17" t="s">
        <v>305</v>
      </c>
      <c r="Q4696" s="17" t="s">
        <v>306</v>
      </c>
      <c r="R4696">
        <v>0</v>
      </c>
      <c r="S4696">
        <v>0</v>
      </c>
      <c r="T4696">
        <v>0</v>
      </c>
      <c r="U4696">
        <v>0</v>
      </c>
      <c r="V4696">
        <v>0</v>
      </c>
      <c r="W4696">
        <v>0</v>
      </c>
      <c r="X4696">
        <v>0</v>
      </c>
      <c r="Y4696">
        <v>0</v>
      </c>
      <c r="Z4696">
        <v>0</v>
      </c>
      <c r="AA4696">
        <v>0</v>
      </c>
      <c r="AB4696">
        <v>0</v>
      </c>
      <c r="AC4696">
        <v>0</v>
      </c>
      <c r="AD4696">
        <v>0</v>
      </c>
      <c r="AE4696">
        <v>0</v>
      </c>
      <c r="AF4696">
        <v>0</v>
      </c>
      <c r="AG4696" s="19">
        <v>0</v>
      </c>
      <c r="AH4696">
        <v>0</v>
      </c>
      <c r="AI4696">
        <v>0</v>
      </c>
      <c r="AJ4696">
        <v>0</v>
      </c>
      <c r="AK4696">
        <v>0</v>
      </c>
      <c r="AL4696">
        <v>0</v>
      </c>
      <c r="AM4696">
        <v>0</v>
      </c>
      <c r="AN4696">
        <v>0</v>
      </c>
      <c r="AO4696">
        <v>0</v>
      </c>
      <c r="AP4696">
        <v>0</v>
      </c>
      <c r="AQ4696">
        <v>0</v>
      </c>
      <c r="AR4696">
        <v>0</v>
      </c>
      <c r="AS4696">
        <v>0</v>
      </c>
      <c r="AT4696">
        <v>0</v>
      </c>
      <c r="AU4696">
        <v>0</v>
      </c>
      <c r="AV4696">
        <v>0</v>
      </c>
      <c r="AW4696">
        <v>0</v>
      </c>
      <c r="AX4696">
        <v>0</v>
      </c>
      <c r="AY4696">
        <v>0</v>
      </c>
      <c r="AZ4696">
        <v>0</v>
      </c>
      <c r="BA4696">
        <v>0</v>
      </c>
      <c r="BB4696">
        <v>0</v>
      </c>
      <c r="BC4696">
        <v>0</v>
      </c>
      <c r="BD4696">
        <v>0</v>
      </c>
      <c r="BE4696">
        <v>0</v>
      </c>
      <c r="BF4696">
        <v>0</v>
      </c>
      <c r="BG4696">
        <v>0</v>
      </c>
      <c r="BH4696">
        <v>0</v>
      </c>
      <c r="BI4696">
        <v>0</v>
      </c>
      <c r="BJ4696">
        <v>0</v>
      </c>
      <c r="BK4696">
        <v>0</v>
      </c>
      <c r="BL4696">
        <v>0</v>
      </c>
      <c r="BM4696">
        <v>0</v>
      </c>
      <c r="BN4696">
        <v>47000</v>
      </c>
      <c r="BO4696">
        <v>863000</v>
      </c>
      <c r="BP4696">
        <v>1873000</v>
      </c>
      <c r="BQ4696">
        <v>1511000</v>
      </c>
      <c r="BR4696">
        <v>740000</v>
      </c>
      <c r="BS4696">
        <v>291000</v>
      </c>
      <c r="BT4696">
        <v>161000</v>
      </c>
      <c r="BU4696">
        <v>5000</v>
      </c>
      <c r="BV4696">
        <v>19000</v>
      </c>
      <c r="BW4696">
        <v>13000</v>
      </c>
      <c r="BX4696">
        <v>6000</v>
      </c>
      <c r="BY4696">
        <v>0</v>
      </c>
      <c r="BZ4696">
        <v>0</v>
      </c>
      <c r="CA4696">
        <v>0</v>
      </c>
      <c r="CB4696">
        <v>0</v>
      </c>
      <c r="CC4696">
        <v>0</v>
      </c>
      <c r="CD4696">
        <v>0</v>
      </c>
      <c r="CE4696">
        <v>0</v>
      </c>
    </row>
    <row r="4697" spans="1:83" x14ac:dyDescent="0.35">
      <c r="A4697" s="9" t="str">
        <f t="shared" si="73"/>
        <v>4614.804.47</v>
      </c>
      <c r="B4697" s="52" t="e">
        <f>+IF(MATCH(A4697,List!H$10:H$145,0),"Targeted")</f>
        <v>#N/A</v>
      </c>
      <c r="C4697" s="65"/>
      <c r="D4697" s="151"/>
      <c r="E4697" s="16" t="s">
        <v>979</v>
      </c>
      <c r="F4697" s="16" t="s">
        <v>980</v>
      </c>
      <c r="G4697" s="16" t="s">
        <v>469</v>
      </c>
      <c r="H4697" s="16" t="s">
        <v>4154</v>
      </c>
      <c r="I4697" s="16" t="s">
        <v>6560</v>
      </c>
      <c r="J4697" s="16" t="s">
        <v>6561</v>
      </c>
      <c r="K4697" s="17" t="s">
        <v>337</v>
      </c>
      <c r="L4697" s="18" t="s">
        <v>6153</v>
      </c>
      <c r="M4697" s="195" t="s">
        <v>6529</v>
      </c>
      <c r="N4697" s="16" t="s">
        <v>6530</v>
      </c>
      <c r="O4697" s="17" t="s">
        <v>304</v>
      </c>
      <c r="P4697" s="17" t="s">
        <v>305</v>
      </c>
      <c r="Q4697" s="17" t="s">
        <v>306</v>
      </c>
      <c r="R4697">
        <v>0</v>
      </c>
      <c r="S4697">
        <v>0</v>
      </c>
      <c r="T4697">
        <v>0</v>
      </c>
      <c r="U4697">
        <v>0</v>
      </c>
      <c r="V4697">
        <v>0</v>
      </c>
      <c r="W4697">
        <v>0</v>
      </c>
      <c r="X4697">
        <v>0</v>
      </c>
      <c r="Y4697">
        <v>0</v>
      </c>
      <c r="Z4697">
        <v>0</v>
      </c>
      <c r="AA4697">
        <v>0</v>
      </c>
      <c r="AB4697">
        <v>0</v>
      </c>
      <c r="AC4697">
        <v>0</v>
      </c>
      <c r="AD4697">
        <v>0</v>
      </c>
      <c r="AE4697">
        <v>0</v>
      </c>
      <c r="AF4697">
        <v>0</v>
      </c>
      <c r="AG4697" s="19">
        <v>0</v>
      </c>
      <c r="AH4697">
        <v>0</v>
      </c>
      <c r="AI4697">
        <v>0</v>
      </c>
      <c r="AJ4697">
        <v>0</v>
      </c>
      <c r="AK4697">
        <v>0</v>
      </c>
      <c r="AL4697">
        <v>0</v>
      </c>
      <c r="AM4697">
        <v>0</v>
      </c>
      <c r="AN4697">
        <v>0</v>
      </c>
      <c r="AO4697">
        <v>0</v>
      </c>
      <c r="AP4697">
        <v>0</v>
      </c>
      <c r="AQ4697">
        <v>0</v>
      </c>
      <c r="AR4697">
        <v>0</v>
      </c>
      <c r="AS4697">
        <v>0</v>
      </c>
      <c r="AT4697">
        <v>0</v>
      </c>
      <c r="AU4697">
        <v>0</v>
      </c>
      <c r="AV4697">
        <v>0</v>
      </c>
      <c r="AW4697">
        <v>0</v>
      </c>
      <c r="AX4697">
        <v>0</v>
      </c>
      <c r="AY4697">
        <v>0</v>
      </c>
      <c r="AZ4697">
        <v>0</v>
      </c>
      <c r="BA4697">
        <v>0</v>
      </c>
      <c r="BB4697">
        <v>0</v>
      </c>
      <c r="BC4697">
        <v>0</v>
      </c>
      <c r="BD4697">
        <v>0</v>
      </c>
      <c r="BE4697">
        <v>0</v>
      </c>
      <c r="BF4697">
        <v>0</v>
      </c>
      <c r="BG4697">
        <v>0</v>
      </c>
      <c r="BH4697">
        <v>0</v>
      </c>
      <c r="BI4697">
        <v>0</v>
      </c>
      <c r="BJ4697">
        <v>0</v>
      </c>
      <c r="BK4697">
        <v>0</v>
      </c>
      <c r="BL4697">
        <v>0</v>
      </c>
      <c r="BM4697">
        <v>0</v>
      </c>
      <c r="BN4697">
        <v>0</v>
      </c>
      <c r="BO4697">
        <v>0</v>
      </c>
      <c r="BP4697">
        <v>0</v>
      </c>
      <c r="BQ4697">
        <v>0</v>
      </c>
      <c r="BR4697">
        <v>0</v>
      </c>
      <c r="BS4697">
        <v>0</v>
      </c>
      <c r="BT4697">
        <v>0</v>
      </c>
      <c r="BU4697">
        <v>0</v>
      </c>
      <c r="BV4697">
        <v>0</v>
      </c>
      <c r="BW4697">
        <v>0</v>
      </c>
      <c r="BX4697" s="10">
        <v>0</v>
      </c>
      <c r="BY4697">
        <v>0</v>
      </c>
      <c r="BZ4697">
        <v>0</v>
      </c>
      <c r="CA4697">
        <v>966000</v>
      </c>
      <c r="CB4697">
        <v>2264000</v>
      </c>
      <c r="CC4697">
        <v>1132000</v>
      </c>
      <c r="CD4697">
        <v>133000</v>
      </c>
      <c r="CE4697">
        <v>-133000</v>
      </c>
    </row>
    <row r="4698" spans="1:83" x14ac:dyDescent="0.35">
      <c r="A4698" s="9" t="str">
        <f t="shared" si="73"/>
        <v>5254.804.47</v>
      </c>
      <c r="B4698" s="52" t="e">
        <f>+IF(MATCH(A4698,List!H$10:H$145,0),"Targeted")</f>
        <v>#N/A</v>
      </c>
      <c r="C4698" s="65"/>
      <c r="D4698" s="151"/>
      <c r="E4698" s="16" t="s">
        <v>979</v>
      </c>
      <c r="F4698" s="16" t="s">
        <v>980</v>
      </c>
      <c r="G4698" s="16" t="s">
        <v>469</v>
      </c>
      <c r="H4698" s="16" t="s">
        <v>4154</v>
      </c>
      <c r="I4698" s="16" t="s">
        <v>6562</v>
      </c>
      <c r="J4698" s="16" t="s">
        <v>6563</v>
      </c>
      <c r="K4698" s="17" t="s">
        <v>337</v>
      </c>
      <c r="L4698" s="18" t="s">
        <v>6153</v>
      </c>
      <c r="M4698" s="195" t="s">
        <v>6529</v>
      </c>
      <c r="N4698" s="16" t="s">
        <v>6530</v>
      </c>
      <c r="O4698" s="17" t="s">
        <v>304</v>
      </c>
      <c r="P4698" s="17" t="s">
        <v>305</v>
      </c>
      <c r="Q4698" s="17" t="s">
        <v>306</v>
      </c>
      <c r="R4698">
        <v>0</v>
      </c>
      <c r="S4698">
        <v>0</v>
      </c>
      <c r="T4698">
        <v>0</v>
      </c>
      <c r="U4698">
        <v>0</v>
      </c>
      <c r="V4698">
        <v>0</v>
      </c>
      <c r="W4698">
        <v>0</v>
      </c>
      <c r="X4698">
        <v>0</v>
      </c>
      <c r="Y4698">
        <v>0</v>
      </c>
      <c r="Z4698">
        <v>0</v>
      </c>
      <c r="AA4698">
        <v>0</v>
      </c>
      <c r="AB4698">
        <v>0</v>
      </c>
      <c r="AC4698">
        <v>0</v>
      </c>
      <c r="AD4698">
        <v>0</v>
      </c>
      <c r="AE4698">
        <v>0</v>
      </c>
      <c r="AF4698">
        <v>6561</v>
      </c>
      <c r="AG4698" s="19">
        <v>1662</v>
      </c>
      <c r="AH4698">
        <v>7148</v>
      </c>
      <c r="AI4698">
        <v>7155</v>
      </c>
      <c r="AJ4698">
        <v>686</v>
      </c>
      <c r="AK4698">
        <v>559</v>
      </c>
      <c r="AL4698">
        <v>809</v>
      </c>
      <c r="AM4698">
        <v>721</v>
      </c>
      <c r="AN4698">
        <v>1986</v>
      </c>
      <c r="AO4698">
        <v>2282</v>
      </c>
      <c r="AP4698">
        <v>2116</v>
      </c>
      <c r="AQ4698">
        <v>1742</v>
      </c>
      <c r="AR4698">
        <v>1722</v>
      </c>
      <c r="AS4698">
        <v>2005</v>
      </c>
      <c r="AT4698">
        <v>1522</v>
      </c>
      <c r="AU4698">
        <v>10727</v>
      </c>
      <c r="AV4698">
        <v>1213</v>
      </c>
      <c r="AW4698">
        <v>1175</v>
      </c>
      <c r="AX4698">
        <v>1435</v>
      </c>
      <c r="AY4698">
        <v>1006</v>
      </c>
      <c r="AZ4698">
        <v>1000</v>
      </c>
      <c r="BA4698">
        <v>1000</v>
      </c>
      <c r="BB4698">
        <v>1000</v>
      </c>
      <c r="BC4698">
        <v>4000</v>
      </c>
      <c r="BD4698">
        <v>4000</v>
      </c>
      <c r="BE4698">
        <v>5000</v>
      </c>
      <c r="BF4698">
        <v>8000</v>
      </c>
      <c r="BG4698">
        <v>4000</v>
      </c>
      <c r="BH4698">
        <v>4000</v>
      </c>
      <c r="BI4698">
        <v>3000</v>
      </c>
      <c r="BJ4698">
        <v>5000</v>
      </c>
      <c r="BK4698">
        <v>3000</v>
      </c>
      <c r="BL4698">
        <v>3000</v>
      </c>
      <c r="BM4698">
        <v>3000</v>
      </c>
      <c r="BN4698">
        <v>5000</v>
      </c>
      <c r="BO4698">
        <v>2000</v>
      </c>
      <c r="BP4698">
        <v>1000</v>
      </c>
      <c r="BQ4698">
        <v>1000</v>
      </c>
      <c r="BR4698">
        <v>1000</v>
      </c>
      <c r="BS4698">
        <v>0</v>
      </c>
      <c r="BT4698">
        <v>0</v>
      </c>
      <c r="BU4698">
        <v>2000</v>
      </c>
      <c r="BV4698">
        <v>1000</v>
      </c>
      <c r="BW4698">
        <v>0</v>
      </c>
      <c r="BX4698" s="10">
        <v>0</v>
      </c>
      <c r="BY4698">
        <v>0</v>
      </c>
      <c r="BZ4698">
        <v>9000</v>
      </c>
      <c r="CA4698">
        <v>9000</v>
      </c>
      <c r="CB4698">
        <v>9000</v>
      </c>
      <c r="CC4698">
        <v>9000</v>
      </c>
      <c r="CD4698">
        <v>9000</v>
      </c>
      <c r="CE4698">
        <v>9000</v>
      </c>
    </row>
    <row r="4699" spans="1:83" x14ac:dyDescent="0.35">
      <c r="A4699" s="9" t="str">
        <f t="shared" si="73"/>
        <v>5594.804.</v>
      </c>
      <c r="B4699" s="52" t="e">
        <f>+IF(MATCH(A4699,List!H$10:H$145,0),"Targeted")</f>
        <v>#N/A</v>
      </c>
      <c r="C4699" s="65"/>
      <c r="D4699" s="151" t="s">
        <v>7700</v>
      </c>
      <c r="E4699" s="16" t="s">
        <v>979</v>
      </c>
      <c r="F4699" s="16" t="s">
        <v>980</v>
      </c>
      <c r="G4699" s="16" t="s">
        <v>469</v>
      </c>
      <c r="H4699" s="16" t="s">
        <v>4154</v>
      </c>
      <c r="I4699" s="16" t="s">
        <v>6564</v>
      </c>
      <c r="J4699" s="16" t="s">
        <v>6565</v>
      </c>
      <c r="K4699" s="17" t="s">
        <v>299</v>
      </c>
      <c r="L4699" s="18" t="s">
        <v>6153</v>
      </c>
      <c r="M4699" s="195" t="s">
        <v>6529</v>
      </c>
      <c r="N4699" s="16" t="s">
        <v>6530</v>
      </c>
      <c r="O4699" s="17" t="s">
        <v>346</v>
      </c>
      <c r="P4699" s="17" t="s">
        <v>305</v>
      </c>
      <c r="Q4699" s="17" t="s">
        <v>306</v>
      </c>
      <c r="R4699">
        <v>0</v>
      </c>
      <c r="S4699">
        <v>0</v>
      </c>
      <c r="T4699">
        <v>0</v>
      </c>
      <c r="U4699">
        <v>0</v>
      </c>
      <c r="V4699">
        <v>0</v>
      </c>
      <c r="W4699">
        <v>0</v>
      </c>
      <c r="X4699">
        <v>0</v>
      </c>
      <c r="Y4699">
        <v>0</v>
      </c>
      <c r="Z4699">
        <v>0</v>
      </c>
      <c r="AA4699">
        <v>0</v>
      </c>
      <c r="AB4699">
        <v>0</v>
      </c>
      <c r="AC4699">
        <v>0</v>
      </c>
      <c r="AD4699">
        <v>0</v>
      </c>
      <c r="AE4699">
        <v>0</v>
      </c>
      <c r="AF4699">
        <v>0</v>
      </c>
      <c r="AG4699" s="19">
        <v>0</v>
      </c>
      <c r="AH4699">
        <v>0</v>
      </c>
      <c r="AI4699">
        <v>0</v>
      </c>
      <c r="AJ4699">
        <v>0</v>
      </c>
      <c r="AK4699">
        <v>0</v>
      </c>
      <c r="AL4699">
        <v>0</v>
      </c>
      <c r="AM4699">
        <v>0</v>
      </c>
      <c r="AN4699">
        <v>0</v>
      </c>
      <c r="AO4699">
        <v>0</v>
      </c>
      <c r="AP4699">
        <v>0</v>
      </c>
      <c r="AQ4699">
        <v>0</v>
      </c>
      <c r="AR4699">
        <v>0</v>
      </c>
      <c r="AS4699">
        <v>0</v>
      </c>
      <c r="AT4699">
        <v>0</v>
      </c>
      <c r="AU4699">
        <v>0</v>
      </c>
      <c r="AV4699">
        <v>0</v>
      </c>
      <c r="AW4699">
        <v>0</v>
      </c>
      <c r="AX4699">
        <v>0</v>
      </c>
      <c r="AY4699">
        <v>0</v>
      </c>
      <c r="AZ4699">
        <v>0</v>
      </c>
      <c r="BA4699">
        <v>0</v>
      </c>
      <c r="BB4699">
        <v>0</v>
      </c>
      <c r="BC4699">
        <v>0</v>
      </c>
      <c r="BD4699">
        <v>0</v>
      </c>
      <c r="BE4699">
        <v>0</v>
      </c>
      <c r="BF4699">
        <v>0</v>
      </c>
      <c r="BG4699">
        <v>0</v>
      </c>
      <c r="BH4699">
        <v>0</v>
      </c>
      <c r="BI4699">
        <v>0</v>
      </c>
      <c r="BJ4699">
        <v>0</v>
      </c>
      <c r="BK4699">
        <v>0</v>
      </c>
      <c r="BL4699">
        <v>0</v>
      </c>
      <c r="BM4699">
        <v>0</v>
      </c>
      <c r="BN4699">
        <v>0</v>
      </c>
      <c r="BO4699">
        <v>0</v>
      </c>
      <c r="BP4699">
        <v>0</v>
      </c>
      <c r="BQ4699">
        <v>0</v>
      </c>
      <c r="BR4699">
        <v>0</v>
      </c>
      <c r="BS4699">
        <v>0</v>
      </c>
      <c r="BT4699">
        <v>0</v>
      </c>
      <c r="BU4699">
        <v>0</v>
      </c>
      <c r="BV4699">
        <v>0</v>
      </c>
      <c r="BW4699">
        <v>0</v>
      </c>
      <c r="BX4699">
        <v>0</v>
      </c>
      <c r="BY4699">
        <v>0</v>
      </c>
      <c r="BZ4699">
        <v>16000</v>
      </c>
      <c r="CA4699">
        <v>46000</v>
      </c>
      <c r="CB4699">
        <v>16000</v>
      </c>
      <c r="CC4699">
        <v>17000</v>
      </c>
      <c r="CD4699">
        <v>17000</v>
      </c>
      <c r="CE4699">
        <v>17000</v>
      </c>
    </row>
    <row r="4700" spans="1:83" x14ac:dyDescent="0.35">
      <c r="A4700" s="9" t="str">
        <f t="shared" si="73"/>
        <v>8198.804.47</v>
      </c>
      <c r="B4700" s="52" t="e">
        <f>+IF(MATCH(A4700,List!H$10:H$145,0),"Targeted")</f>
        <v>#N/A</v>
      </c>
      <c r="C4700" s="65"/>
      <c r="D4700" s="151"/>
      <c r="E4700" s="16" t="s">
        <v>979</v>
      </c>
      <c r="F4700" s="16" t="s">
        <v>980</v>
      </c>
      <c r="G4700" s="16" t="s">
        <v>469</v>
      </c>
      <c r="H4700" s="16" t="s">
        <v>4154</v>
      </c>
      <c r="I4700" s="16" t="s">
        <v>6566</v>
      </c>
      <c r="J4700" s="16" t="s">
        <v>1408</v>
      </c>
      <c r="K4700" s="17" t="s">
        <v>337</v>
      </c>
      <c r="L4700" s="18" t="s">
        <v>6153</v>
      </c>
      <c r="M4700" s="195" t="s">
        <v>6529</v>
      </c>
      <c r="N4700" s="16" t="s">
        <v>6530</v>
      </c>
      <c r="O4700" s="17" t="s">
        <v>304</v>
      </c>
      <c r="P4700" s="17" t="s">
        <v>305</v>
      </c>
      <c r="Q4700" s="17" t="s">
        <v>306</v>
      </c>
      <c r="R4700">
        <v>0</v>
      </c>
      <c r="S4700">
        <v>0</v>
      </c>
      <c r="T4700">
        <v>0</v>
      </c>
      <c r="U4700">
        <v>0</v>
      </c>
      <c r="V4700">
        <v>0</v>
      </c>
      <c r="W4700">
        <v>0</v>
      </c>
      <c r="X4700">
        <v>0</v>
      </c>
      <c r="Y4700">
        <v>0</v>
      </c>
      <c r="Z4700">
        <v>0</v>
      </c>
      <c r="AA4700">
        <v>0</v>
      </c>
      <c r="AB4700">
        <v>0</v>
      </c>
      <c r="AC4700">
        <v>0</v>
      </c>
      <c r="AD4700">
        <v>0</v>
      </c>
      <c r="AE4700">
        <v>0</v>
      </c>
      <c r="AF4700">
        <v>0</v>
      </c>
      <c r="AG4700" s="19">
        <v>0</v>
      </c>
      <c r="AH4700">
        <v>0</v>
      </c>
      <c r="AI4700">
        <v>-11</v>
      </c>
      <c r="AJ4700">
        <v>11</v>
      </c>
      <c r="AK4700">
        <v>0</v>
      </c>
      <c r="AL4700">
        <v>-1</v>
      </c>
      <c r="AM4700">
        <v>0</v>
      </c>
      <c r="AN4700">
        <v>0</v>
      </c>
      <c r="AO4700">
        <v>0</v>
      </c>
      <c r="AP4700">
        <v>0</v>
      </c>
      <c r="AQ4700">
        <v>0</v>
      </c>
      <c r="AR4700">
        <v>0</v>
      </c>
      <c r="AS4700">
        <v>-53</v>
      </c>
      <c r="AT4700">
        <v>-1</v>
      </c>
      <c r="AU4700">
        <v>53</v>
      </c>
      <c r="AV4700">
        <v>-1</v>
      </c>
      <c r="AW4700">
        <v>-1</v>
      </c>
      <c r="AX4700">
        <v>-1</v>
      </c>
      <c r="AY4700">
        <v>0</v>
      </c>
      <c r="AZ4700">
        <v>0</v>
      </c>
      <c r="BA4700">
        <v>0</v>
      </c>
      <c r="BB4700">
        <v>0</v>
      </c>
      <c r="BC4700">
        <v>0</v>
      </c>
      <c r="BD4700">
        <v>0</v>
      </c>
      <c r="BE4700">
        <v>0</v>
      </c>
      <c r="BF4700">
        <v>0</v>
      </c>
      <c r="BG4700">
        <v>0</v>
      </c>
      <c r="BH4700">
        <v>0</v>
      </c>
      <c r="BI4700">
        <v>0</v>
      </c>
      <c r="BJ4700">
        <v>0</v>
      </c>
      <c r="BK4700">
        <v>0</v>
      </c>
      <c r="BL4700">
        <v>0</v>
      </c>
      <c r="BM4700">
        <v>1000</v>
      </c>
      <c r="BN4700">
        <v>0</v>
      </c>
      <c r="BO4700">
        <v>2000</v>
      </c>
      <c r="BP4700">
        <v>0</v>
      </c>
      <c r="BQ4700">
        <v>0</v>
      </c>
      <c r="BR4700">
        <v>0</v>
      </c>
      <c r="BS4700">
        <v>0</v>
      </c>
      <c r="BT4700">
        <v>0</v>
      </c>
      <c r="BU4700">
        <v>0</v>
      </c>
      <c r="BV4700">
        <v>0</v>
      </c>
      <c r="BW4700">
        <v>0</v>
      </c>
      <c r="BX4700" s="10">
        <v>0</v>
      </c>
      <c r="BY4700">
        <v>0</v>
      </c>
      <c r="BZ4700">
        <v>0</v>
      </c>
      <c r="CA4700">
        <v>0</v>
      </c>
      <c r="CB4700">
        <v>0</v>
      </c>
      <c r="CC4700">
        <v>0</v>
      </c>
      <c r="CD4700">
        <v>0</v>
      </c>
      <c r="CE4700">
        <v>0</v>
      </c>
    </row>
    <row r="4701" spans="1:83" x14ac:dyDescent="0.35">
      <c r="A4701" s="9" t="str">
        <f t="shared" si="73"/>
        <v>4530.804.47</v>
      </c>
      <c r="B4701" s="52" t="e">
        <f>+IF(MATCH(A4701,List!H$10:H$145,0),"Targeted")</f>
        <v>#N/A</v>
      </c>
      <c r="C4701" s="65"/>
      <c r="D4701" s="151" t="s">
        <v>7700</v>
      </c>
      <c r="E4701" s="16" t="s">
        <v>979</v>
      </c>
      <c r="F4701" s="16" t="s">
        <v>980</v>
      </c>
      <c r="G4701" s="16" t="s">
        <v>519</v>
      </c>
      <c r="H4701" s="16" t="s">
        <v>6567</v>
      </c>
      <c r="I4701" s="16" t="s">
        <v>6568</v>
      </c>
      <c r="J4701" s="16" t="s">
        <v>6569</v>
      </c>
      <c r="K4701" s="17" t="s">
        <v>337</v>
      </c>
      <c r="L4701" s="18" t="s">
        <v>6153</v>
      </c>
      <c r="M4701" s="195" t="s">
        <v>6529</v>
      </c>
      <c r="N4701" s="16" t="s">
        <v>6530</v>
      </c>
      <c r="O4701" s="17" t="s">
        <v>346</v>
      </c>
      <c r="P4701" s="17" t="s">
        <v>305</v>
      </c>
      <c r="Q4701" s="17" t="s">
        <v>306</v>
      </c>
      <c r="R4701">
        <v>0</v>
      </c>
      <c r="S4701">
        <v>0</v>
      </c>
      <c r="T4701">
        <v>0</v>
      </c>
      <c r="U4701">
        <v>0</v>
      </c>
      <c r="V4701">
        <v>0</v>
      </c>
      <c r="W4701">
        <v>0</v>
      </c>
      <c r="X4701">
        <v>0</v>
      </c>
      <c r="Y4701">
        <v>0</v>
      </c>
      <c r="Z4701">
        <v>0</v>
      </c>
      <c r="AA4701">
        <v>0</v>
      </c>
      <c r="AB4701">
        <v>0</v>
      </c>
      <c r="AC4701">
        <v>0</v>
      </c>
      <c r="AD4701">
        <v>0</v>
      </c>
      <c r="AE4701">
        <v>0</v>
      </c>
      <c r="AF4701">
        <v>-87538</v>
      </c>
      <c r="AG4701" s="19">
        <v>-5842</v>
      </c>
      <c r="AH4701">
        <v>-54484</v>
      </c>
      <c r="AI4701">
        <v>31129</v>
      </c>
      <c r="AJ4701">
        <v>-26100</v>
      </c>
      <c r="AK4701">
        <v>6010</v>
      </c>
      <c r="AL4701">
        <v>-56609</v>
      </c>
      <c r="AM4701">
        <v>50570</v>
      </c>
      <c r="AN4701">
        <v>-59124</v>
      </c>
      <c r="AO4701">
        <v>-75300</v>
      </c>
      <c r="AP4701">
        <v>-74275</v>
      </c>
      <c r="AQ4701">
        <v>91232</v>
      </c>
      <c r="AR4701">
        <v>-31993</v>
      </c>
      <c r="AS4701">
        <v>20592</v>
      </c>
      <c r="AT4701">
        <v>-88548</v>
      </c>
      <c r="AU4701">
        <v>-20310</v>
      </c>
      <c r="AV4701">
        <v>-6164</v>
      </c>
      <c r="AW4701">
        <v>0</v>
      </c>
      <c r="AX4701">
        <v>0</v>
      </c>
      <c r="AY4701">
        <v>0</v>
      </c>
      <c r="AZ4701">
        <v>0</v>
      </c>
      <c r="BA4701">
        <v>0</v>
      </c>
      <c r="BB4701">
        <v>0</v>
      </c>
      <c r="BC4701">
        <v>0</v>
      </c>
      <c r="BD4701">
        <v>0</v>
      </c>
      <c r="BE4701">
        <v>0</v>
      </c>
      <c r="BF4701">
        <v>0</v>
      </c>
      <c r="BG4701">
        <v>0</v>
      </c>
      <c r="BH4701">
        <v>0</v>
      </c>
      <c r="BI4701">
        <v>0</v>
      </c>
      <c r="BJ4701">
        <v>0</v>
      </c>
      <c r="BK4701">
        <v>0</v>
      </c>
      <c r="BL4701">
        <v>0</v>
      </c>
      <c r="BM4701">
        <v>0</v>
      </c>
      <c r="BN4701">
        <v>0</v>
      </c>
      <c r="BO4701">
        <v>0</v>
      </c>
      <c r="BP4701">
        <v>0</v>
      </c>
      <c r="BQ4701">
        <v>0</v>
      </c>
      <c r="BR4701">
        <v>0</v>
      </c>
      <c r="BS4701">
        <v>0</v>
      </c>
      <c r="BT4701">
        <v>0</v>
      </c>
      <c r="BU4701">
        <v>0</v>
      </c>
      <c r="BV4701">
        <v>0</v>
      </c>
      <c r="BW4701">
        <v>0</v>
      </c>
      <c r="BX4701">
        <v>0</v>
      </c>
      <c r="BY4701">
        <v>0</v>
      </c>
      <c r="BZ4701">
        <v>0</v>
      </c>
      <c r="CA4701">
        <v>0</v>
      </c>
      <c r="CB4701">
        <v>0</v>
      </c>
      <c r="CC4701">
        <v>0</v>
      </c>
      <c r="CD4701">
        <v>0</v>
      </c>
      <c r="CE4701">
        <v>0</v>
      </c>
    </row>
    <row r="4702" spans="1:83" x14ac:dyDescent="0.35">
      <c r="A4702" s="9" t="str">
        <f t="shared" si="73"/>
        <v>4530.804.47</v>
      </c>
      <c r="B4702" s="52" t="e">
        <f>+IF(MATCH(A4702,List!H$10:H$145,0),"Targeted")</f>
        <v>#N/A</v>
      </c>
      <c r="C4702" s="65"/>
      <c r="D4702" s="151"/>
      <c r="E4702" s="16" t="s">
        <v>979</v>
      </c>
      <c r="F4702" s="16" t="s">
        <v>980</v>
      </c>
      <c r="G4702" s="16" t="s">
        <v>519</v>
      </c>
      <c r="H4702" s="16" t="s">
        <v>6567</v>
      </c>
      <c r="I4702" s="16" t="s">
        <v>6568</v>
      </c>
      <c r="J4702" s="16" t="s">
        <v>6569</v>
      </c>
      <c r="K4702" s="17" t="s">
        <v>337</v>
      </c>
      <c r="L4702" s="18" t="s">
        <v>6153</v>
      </c>
      <c r="M4702" s="195" t="s">
        <v>6529</v>
      </c>
      <c r="N4702" s="16" t="s">
        <v>6530</v>
      </c>
      <c r="O4702" s="17" t="s">
        <v>304</v>
      </c>
      <c r="P4702" s="17" t="s">
        <v>305</v>
      </c>
      <c r="Q4702" s="17" t="s">
        <v>306</v>
      </c>
      <c r="R4702">
        <v>0</v>
      </c>
      <c r="S4702">
        <v>0</v>
      </c>
      <c r="T4702">
        <v>0</v>
      </c>
      <c r="U4702">
        <v>0</v>
      </c>
      <c r="V4702">
        <v>0</v>
      </c>
      <c r="W4702">
        <v>0</v>
      </c>
      <c r="X4702">
        <v>0</v>
      </c>
      <c r="Y4702">
        <v>0</v>
      </c>
      <c r="Z4702">
        <v>0</v>
      </c>
      <c r="AA4702">
        <v>0</v>
      </c>
      <c r="AB4702">
        <v>0</v>
      </c>
      <c r="AC4702">
        <v>0</v>
      </c>
      <c r="AD4702">
        <v>0</v>
      </c>
      <c r="AE4702">
        <v>0</v>
      </c>
      <c r="AF4702">
        <v>0</v>
      </c>
      <c r="AG4702" s="19">
        <v>0</v>
      </c>
      <c r="AH4702">
        <v>0</v>
      </c>
      <c r="AI4702">
        <v>0</v>
      </c>
      <c r="AJ4702">
        <v>0</v>
      </c>
      <c r="AK4702">
        <v>0</v>
      </c>
      <c r="AL4702">
        <v>0</v>
      </c>
      <c r="AM4702">
        <v>0</v>
      </c>
      <c r="AN4702">
        <v>0</v>
      </c>
      <c r="AO4702">
        <v>0</v>
      </c>
      <c r="AP4702">
        <v>0</v>
      </c>
      <c r="AQ4702">
        <v>0</v>
      </c>
      <c r="AR4702">
        <v>0</v>
      </c>
      <c r="AS4702">
        <v>0</v>
      </c>
      <c r="AT4702">
        <v>0</v>
      </c>
      <c r="AU4702">
        <v>0</v>
      </c>
      <c r="AV4702">
        <v>0</v>
      </c>
      <c r="AW4702">
        <v>-26580</v>
      </c>
      <c r="AX4702">
        <v>-33614</v>
      </c>
      <c r="AY4702">
        <v>-27043</v>
      </c>
      <c r="AZ4702">
        <v>66000</v>
      </c>
      <c r="BA4702">
        <v>-30000</v>
      </c>
      <c r="BB4702">
        <v>28000</v>
      </c>
      <c r="BC4702">
        <v>-20000</v>
      </c>
      <c r="BD4702">
        <v>-55000</v>
      </c>
      <c r="BE4702">
        <v>-41000</v>
      </c>
      <c r="BF4702">
        <v>34000</v>
      </c>
      <c r="BG4702">
        <v>-52000</v>
      </c>
      <c r="BH4702">
        <v>-50000</v>
      </c>
      <c r="BI4702">
        <v>-121000</v>
      </c>
      <c r="BJ4702">
        <v>-69000</v>
      </c>
      <c r="BK4702">
        <v>-90000</v>
      </c>
      <c r="BL4702">
        <v>-52000</v>
      </c>
      <c r="BM4702">
        <v>0</v>
      </c>
      <c r="BN4702">
        <v>0</v>
      </c>
      <c r="BO4702">
        <v>0</v>
      </c>
      <c r="BP4702">
        <v>0</v>
      </c>
      <c r="BQ4702">
        <v>0</v>
      </c>
      <c r="BR4702">
        <v>0</v>
      </c>
      <c r="BS4702">
        <v>0</v>
      </c>
      <c r="BT4702">
        <v>0</v>
      </c>
      <c r="BU4702">
        <v>0</v>
      </c>
      <c r="BV4702">
        <v>0</v>
      </c>
      <c r="BW4702">
        <v>0</v>
      </c>
      <c r="BX4702" s="10">
        <v>0</v>
      </c>
      <c r="BY4702">
        <v>0</v>
      </c>
      <c r="BZ4702">
        <v>0</v>
      </c>
      <c r="CA4702">
        <v>0</v>
      </c>
      <c r="CB4702">
        <v>0</v>
      </c>
      <c r="CC4702">
        <v>0</v>
      </c>
      <c r="CD4702">
        <v>0</v>
      </c>
      <c r="CE4702">
        <v>0</v>
      </c>
    </row>
    <row r="4703" spans="1:83" x14ac:dyDescent="0.35">
      <c r="A4703" s="9" t="str">
        <f t="shared" si="73"/>
        <v>4533.804.47</v>
      </c>
      <c r="B4703" s="52" t="e">
        <f>+IF(MATCH(A4703,List!H$10:H$145,0),"Targeted")</f>
        <v>#N/A</v>
      </c>
      <c r="C4703" s="65"/>
      <c r="D4703" s="151" t="s">
        <v>7700</v>
      </c>
      <c r="E4703" s="16" t="s">
        <v>979</v>
      </c>
      <c r="F4703" s="16" t="s">
        <v>980</v>
      </c>
      <c r="G4703" s="16" t="s">
        <v>519</v>
      </c>
      <c r="H4703" s="16" t="s">
        <v>6567</v>
      </c>
      <c r="I4703" s="16" t="s">
        <v>6570</v>
      </c>
      <c r="J4703" s="16" t="s">
        <v>6571</v>
      </c>
      <c r="K4703" s="17" t="s">
        <v>337</v>
      </c>
      <c r="L4703" s="18" t="s">
        <v>6153</v>
      </c>
      <c r="M4703" s="195" t="s">
        <v>6529</v>
      </c>
      <c r="N4703" s="16" t="s">
        <v>6530</v>
      </c>
      <c r="O4703" s="17" t="s">
        <v>346</v>
      </c>
      <c r="P4703" s="17" t="s">
        <v>305</v>
      </c>
      <c r="Q4703" s="17" t="s">
        <v>306</v>
      </c>
      <c r="R4703">
        <v>0</v>
      </c>
      <c r="S4703">
        <v>0</v>
      </c>
      <c r="T4703">
        <v>0</v>
      </c>
      <c r="U4703">
        <v>0</v>
      </c>
      <c r="V4703">
        <v>0</v>
      </c>
      <c r="W4703">
        <v>0</v>
      </c>
      <c r="X4703">
        <v>0</v>
      </c>
      <c r="Y4703">
        <v>0</v>
      </c>
      <c r="Z4703">
        <v>0</v>
      </c>
      <c r="AA4703">
        <v>0</v>
      </c>
      <c r="AB4703">
        <v>0</v>
      </c>
      <c r="AC4703">
        <v>0</v>
      </c>
      <c r="AD4703">
        <v>0</v>
      </c>
      <c r="AE4703">
        <v>0</v>
      </c>
      <c r="AF4703">
        <v>-10900</v>
      </c>
      <c r="AG4703" s="19">
        <v>9277</v>
      </c>
      <c r="AH4703">
        <v>-6178</v>
      </c>
      <c r="AI4703">
        <v>-643</v>
      </c>
      <c r="AJ4703">
        <v>-10532</v>
      </c>
      <c r="AK4703">
        <v>14080</v>
      </c>
      <c r="AL4703">
        <v>-47003</v>
      </c>
      <c r="AM4703">
        <v>2614</v>
      </c>
      <c r="AN4703">
        <v>41215</v>
      </c>
      <c r="AO4703">
        <v>-46641</v>
      </c>
      <c r="AP4703">
        <v>-3020</v>
      </c>
      <c r="AQ4703">
        <v>0</v>
      </c>
      <c r="AR4703">
        <v>0</v>
      </c>
      <c r="AS4703">
        <v>0</v>
      </c>
      <c r="AT4703">
        <v>0</v>
      </c>
      <c r="AU4703">
        <v>0</v>
      </c>
      <c r="AV4703">
        <v>0</v>
      </c>
      <c r="AW4703">
        <v>0</v>
      </c>
      <c r="AX4703">
        <v>0</v>
      </c>
      <c r="AY4703">
        <v>0</v>
      </c>
      <c r="AZ4703">
        <v>0</v>
      </c>
      <c r="BA4703">
        <v>0</v>
      </c>
      <c r="BB4703">
        <v>0</v>
      </c>
      <c r="BC4703">
        <v>0</v>
      </c>
      <c r="BD4703">
        <v>0</v>
      </c>
      <c r="BE4703">
        <v>0</v>
      </c>
      <c r="BF4703">
        <v>0</v>
      </c>
      <c r="BG4703">
        <v>0</v>
      </c>
      <c r="BH4703">
        <v>0</v>
      </c>
      <c r="BI4703">
        <v>0</v>
      </c>
      <c r="BJ4703">
        <v>0</v>
      </c>
      <c r="BK4703">
        <v>0</v>
      </c>
      <c r="BL4703">
        <v>0</v>
      </c>
      <c r="BM4703">
        <v>0</v>
      </c>
      <c r="BN4703">
        <v>0</v>
      </c>
      <c r="BO4703">
        <v>0</v>
      </c>
      <c r="BP4703">
        <v>0</v>
      </c>
      <c r="BQ4703">
        <v>0</v>
      </c>
      <c r="BR4703">
        <v>0</v>
      </c>
      <c r="BS4703">
        <v>0</v>
      </c>
      <c r="BT4703">
        <v>0</v>
      </c>
      <c r="BU4703">
        <v>0</v>
      </c>
      <c r="BV4703">
        <v>0</v>
      </c>
      <c r="BW4703">
        <v>0</v>
      </c>
      <c r="BX4703">
        <v>0</v>
      </c>
      <c r="BY4703">
        <v>0</v>
      </c>
      <c r="BZ4703">
        <v>0</v>
      </c>
      <c r="CA4703">
        <v>0</v>
      </c>
      <c r="CB4703">
        <v>0</v>
      </c>
      <c r="CC4703">
        <v>0</v>
      </c>
      <c r="CD4703">
        <v>0</v>
      </c>
      <c r="CE4703">
        <v>0</v>
      </c>
    </row>
    <row r="4704" spans="1:83" x14ac:dyDescent="0.35">
      <c r="A4704" s="9" t="str">
        <f t="shared" si="73"/>
        <v>4534.804.47</v>
      </c>
      <c r="B4704" s="52" t="e">
        <f>+IF(MATCH(A4704,List!H$10:H$145,0),"Targeted")</f>
        <v>#N/A</v>
      </c>
      <c r="C4704" s="65"/>
      <c r="D4704" s="151"/>
      <c r="E4704" s="16" t="s">
        <v>979</v>
      </c>
      <c r="F4704" s="16" t="s">
        <v>980</v>
      </c>
      <c r="G4704" s="16" t="s">
        <v>519</v>
      </c>
      <c r="H4704" s="16" t="s">
        <v>6567</v>
      </c>
      <c r="I4704" s="16" t="s">
        <v>6572</v>
      </c>
      <c r="J4704" s="16" t="s">
        <v>6573</v>
      </c>
      <c r="K4704" s="17" t="s">
        <v>337</v>
      </c>
      <c r="L4704" s="18" t="s">
        <v>6153</v>
      </c>
      <c r="M4704" s="195" t="s">
        <v>6529</v>
      </c>
      <c r="N4704" s="16" t="s">
        <v>6530</v>
      </c>
      <c r="O4704" s="17" t="s">
        <v>304</v>
      </c>
      <c r="P4704" s="17" t="s">
        <v>305</v>
      </c>
      <c r="Q4704" s="17" t="s">
        <v>306</v>
      </c>
      <c r="R4704">
        <v>0</v>
      </c>
      <c r="S4704">
        <v>0</v>
      </c>
      <c r="T4704">
        <v>0</v>
      </c>
      <c r="U4704">
        <v>0</v>
      </c>
      <c r="V4704">
        <v>0</v>
      </c>
      <c r="W4704">
        <v>0</v>
      </c>
      <c r="X4704">
        <v>0</v>
      </c>
      <c r="Y4704">
        <v>0</v>
      </c>
      <c r="Z4704">
        <v>0</v>
      </c>
      <c r="AA4704">
        <v>0</v>
      </c>
      <c r="AB4704">
        <v>0</v>
      </c>
      <c r="AC4704">
        <v>0</v>
      </c>
      <c r="AD4704">
        <v>0</v>
      </c>
      <c r="AE4704">
        <v>0</v>
      </c>
      <c r="AF4704">
        <v>0</v>
      </c>
      <c r="AG4704" s="19">
        <v>0</v>
      </c>
      <c r="AH4704">
        <v>0</v>
      </c>
      <c r="AI4704">
        <v>0</v>
      </c>
      <c r="AJ4704">
        <v>0</v>
      </c>
      <c r="AK4704">
        <v>0</v>
      </c>
      <c r="AL4704">
        <v>0</v>
      </c>
      <c r="AM4704">
        <v>0</v>
      </c>
      <c r="AN4704">
        <v>0</v>
      </c>
      <c r="AO4704">
        <v>0</v>
      </c>
      <c r="AP4704">
        <v>0</v>
      </c>
      <c r="AQ4704">
        <v>0</v>
      </c>
      <c r="AR4704">
        <v>0</v>
      </c>
      <c r="AS4704">
        <v>0</v>
      </c>
      <c r="AT4704">
        <v>0</v>
      </c>
      <c r="AU4704">
        <v>0</v>
      </c>
      <c r="AV4704">
        <v>0</v>
      </c>
      <c r="AW4704">
        <v>0</v>
      </c>
      <c r="AX4704">
        <v>0</v>
      </c>
      <c r="AY4704">
        <v>0</v>
      </c>
      <c r="AZ4704">
        <v>0</v>
      </c>
      <c r="BA4704">
        <v>0</v>
      </c>
      <c r="BB4704">
        <v>0</v>
      </c>
      <c r="BC4704">
        <v>0</v>
      </c>
      <c r="BD4704">
        <v>0</v>
      </c>
      <c r="BE4704">
        <v>0</v>
      </c>
      <c r="BF4704">
        <v>0</v>
      </c>
      <c r="BG4704">
        <v>0</v>
      </c>
      <c r="BH4704">
        <v>0</v>
      </c>
      <c r="BI4704">
        <v>0</v>
      </c>
      <c r="BJ4704">
        <v>0</v>
      </c>
      <c r="BK4704">
        <v>0</v>
      </c>
      <c r="BL4704">
        <v>-34000</v>
      </c>
      <c r="BM4704">
        <v>61000</v>
      </c>
      <c r="BN4704">
        <v>-251000</v>
      </c>
      <c r="BO4704">
        <v>-183000</v>
      </c>
      <c r="BP4704">
        <v>-69000</v>
      </c>
      <c r="BQ4704">
        <v>128000</v>
      </c>
      <c r="BR4704">
        <v>-325000</v>
      </c>
      <c r="BS4704">
        <v>272000</v>
      </c>
      <c r="BT4704">
        <v>-3000</v>
      </c>
      <c r="BU4704">
        <v>210000</v>
      </c>
      <c r="BV4704">
        <v>-86000</v>
      </c>
      <c r="BW4704">
        <v>94000</v>
      </c>
      <c r="BX4704" s="10">
        <v>-303000</v>
      </c>
      <c r="BY4704">
        <v>-135000</v>
      </c>
      <c r="BZ4704">
        <v>1320000</v>
      </c>
      <c r="CA4704">
        <v>-247000</v>
      </c>
      <c r="CB4704">
        <v>-252000</v>
      </c>
      <c r="CC4704">
        <v>-257000</v>
      </c>
      <c r="CD4704">
        <v>-262000</v>
      </c>
      <c r="CE4704">
        <v>-267000</v>
      </c>
    </row>
    <row r="4705" spans="1:83" x14ac:dyDescent="0.35">
      <c r="A4705" s="9" t="str">
        <f t="shared" si="73"/>
        <v>4541.804.47</v>
      </c>
      <c r="B4705" s="52" t="e">
        <f>+IF(MATCH(A4705,List!H$10:H$145,0),"Targeted")</f>
        <v>#N/A</v>
      </c>
      <c r="C4705" s="65"/>
      <c r="D4705" s="151" t="s">
        <v>7700</v>
      </c>
      <c r="E4705" s="16" t="s">
        <v>979</v>
      </c>
      <c r="F4705" s="16" t="s">
        <v>980</v>
      </c>
      <c r="G4705" s="16" t="s">
        <v>519</v>
      </c>
      <c r="H4705" s="16" t="s">
        <v>6567</v>
      </c>
      <c r="I4705" s="16" t="s">
        <v>6574</v>
      </c>
      <c r="J4705" s="16" t="s">
        <v>6575</v>
      </c>
      <c r="K4705" s="17" t="s">
        <v>337</v>
      </c>
      <c r="L4705" s="18" t="s">
        <v>6153</v>
      </c>
      <c r="M4705" s="195" t="s">
        <v>6529</v>
      </c>
      <c r="N4705" s="16" t="s">
        <v>6530</v>
      </c>
      <c r="O4705" s="17" t="s">
        <v>346</v>
      </c>
      <c r="P4705" s="17" t="s">
        <v>305</v>
      </c>
      <c r="Q4705" s="17" t="s">
        <v>306</v>
      </c>
      <c r="R4705">
        <v>0</v>
      </c>
      <c r="S4705">
        <v>0</v>
      </c>
      <c r="T4705">
        <v>0</v>
      </c>
      <c r="U4705">
        <v>0</v>
      </c>
      <c r="V4705">
        <v>0</v>
      </c>
      <c r="W4705">
        <v>0</v>
      </c>
      <c r="X4705">
        <v>0</v>
      </c>
      <c r="Y4705">
        <v>0</v>
      </c>
      <c r="Z4705">
        <v>0</v>
      </c>
      <c r="AA4705">
        <v>0</v>
      </c>
      <c r="AB4705">
        <v>0</v>
      </c>
      <c r="AC4705">
        <v>0</v>
      </c>
      <c r="AD4705">
        <v>0</v>
      </c>
      <c r="AE4705">
        <v>0</v>
      </c>
      <c r="AF4705">
        <v>-1438</v>
      </c>
      <c r="AG4705" s="19">
        <v>-233</v>
      </c>
      <c r="AH4705">
        <v>11275</v>
      </c>
      <c r="AI4705">
        <v>6881</v>
      </c>
      <c r="AJ4705">
        <v>-2052</v>
      </c>
      <c r="AK4705">
        <v>-5561</v>
      </c>
      <c r="AL4705">
        <v>6901</v>
      </c>
      <c r="AM4705">
        <v>-3095</v>
      </c>
      <c r="AN4705">
        <v>-2385</v>
      </c>
      <c r="AO4705">
        <v>12518</v>
      </c>
      <c r="AP4705">
        <v>-12021</v>
      </c>
      <c r="AQ4705">
        <v>0</v>
      </c>
      <c r="AR4705">
        <v>0</v>
      </c>
      <c r="AS4705">
        <v>0</v>
      </c>
      <c r="AT4705">
        <v>0</v>
      </c>
      <c r="AU4705">
        <v>0</v>
      </c>
      <c r="AV4705">
        <v>0</v>
      </c>
      <c r="AW4705">
        <v>0</v>
      </c>
      <c r="AX4705">
        <v>0</v>
      </c>
      <c r="AY4705">
        <v>0</v>
      </c>
      <c r="AZ4705">
        <v>0</v>
      </c>
      <c r="BA4705">
        <v>0</v>
      </c>
      <c r="BB4705">
        <v>0</v>
      </c>
      <c r="BC4705">
        <v>0</v>
      </c>
      <c r="BD4705">
        <v>0</v>
      </c>
      <c r="BE4705">
        <v>0</v>
      </c>
      <c r="BF4705">
        <v>0</v>
      </c>
      <c r="BG4705">
        <v>0</v>
      </c>
      <c r="BH4705">
        <v>0</v>
      </c>
      <c r="BI4705">
        <v>0</v>
      </c>
      <c r="BJ4705">
        <v>0</v>
      </c>
      <c r="BK4705">
        <v>0</v>
      </c>
      <c r="BL4705">
        <v>0</v>
      </c>
      <c r="BM4705">
        <v>0</v>
      </c>
      <c r="BN4705">
        <v>0</v>
      </c>
      <c r="BO4705">
        <v>0</v>
      </c>
      <c r="BP4705">
        <v>0</v>
      </c>
      <c r="BQ4705">
        <v>0</v>
      </c>
      <c r="BR4705">
        <v>0</v>
      </c>
      <c r="BS4705">
        <v>0</v>
      </c>
      <c r="BT4705">
        <v>0</v>
      </c>
      <c r="BU4705">
        <v>0</v>
      </c>
      <c r="BV4705">
        <v>0</v>
      </c>
      <c r="BW4705">
        <v>0</v>
      </c>
      <c r="BX4705">
        <v>0</v>
      </c>
      <c r="BY4705">
        <v>0</v>
      </c>
      <c r="BZ4705">
        <v>0</v>
      </c>
      <c r="CA4705">
        <v>0</v>
      </c>
      <c r="CB4705">
        <v>0</v>
      </c>
      <c r="CC4705">
        <v>0</v>
      </c>
      <c r="CD4705">
        <v>0</v>
      </c>
      <c r="CE4705">
        <v>0</v>
      </c>
    </row>
    <row r="4706" spans="1:83" x14ac:dyDescent="0.35">
      <c r="A4706" s="9" t="str">
        <f t="shared" si="73"/>
        <v>4548.804.47</v>
      </c>
      <c r="B4706" s="52" t="e">
        <f>+IF(MATCH(A4706,List!H$10:H$145,0),"Targeted")</f>
        <v>#N/A</v>
      </c>
      <c r="C4706" s="65"/>
      <c r="D4706" s="151" t="s">
        <v>7700</v>
      </c>
      <c r="E4706" s="16" t="s">
        <v>979</v>
      </c>
      <c r="F4706" s="16" t="s">
        <v>980</v>
      </c>
      <c r="G4706" s="16" t="s">
        <v>519</v>
      </c>
      <c r="H4706" s="16" t="s">
        <v>6567</v>
      </c>
      <c r="I4706" s="16" t="s">
        <v>6576</v>
      </c>
      <c r="J4706" s="16" t="s">
        <v>4216</v>
      </c>
      <c r="K4706" s="17" t="s">
        <v>337</v>
      </c>
      <c r="L4706" s="18" t="s">
        <v>6153</v>
      </c>
      <c r="M4706" s="195" t="s">
        <v>6529</v>
      </c>
      <c r="N4706" s="16" t="s">
        <v>6530</v>
      </c>
      <c r="O4706" s="17" t="s">
        <v>346</v>
      </c>
      <c r="P4706" s="17" t="s">
        <v>305</v>
      </c>
      <c r="Q4706" s="17" t="s">
        <v>306</v>
      </c>
      <c r="R4706">
        <v>0</v>
      </c>
      <c r="S4706">
        <v>0</v>
      </c>
      <c r="T4706">
        <v>0</v>
      </c>
      <c r="U4706">
        <v>0</v>
      </c>
      <c r="V4706">
        <v>0</v>
      </c>
      <c r="W4706">
        <v>0</v>
      </c>
      <c r="X4706">
        <v>0</v>
      </c>
      <c r="Y4706">
        <v>0</v>
      </c>
      <c r="Z4706">
        <v>0</v>
      </c>
      <c r="AA4706">
        <v>0</v>
      </c>
      <c r="AB4706">
        <v>0</v>
      </c>
      <c r="AC4706">
        <v>0</v>
      </c>
      <c r="AD4706">
        <v>0</v>
      </c>
      <c r="AE4706">
        <v>0</v>
      </c>
      <c r="AF4706">
        <v>0</v>
      </c>
      <c r="AG4706" s="19">
        <v>0</v>
      </c>
      <c r="AH4706">
        <v>0</v>
      </c>
      <c r="AI4706">
        <v>0</v>
      </c>
      <c r="AJ4706">
        <v>0</v>
      </c>
      <c r="AK4706">
        <v>0</v>
      </c>
      <c r="AL4706">
        <v>0</v>
      </c>
      <c r="AM4706">
        <v>0</v>
      </c>
      <c r="AN4706">
        <v>0</v>
      </c>
      <c r="AO4706">
        <v>0</v>
      </c>
      <c r="AP4706">
        <v>0</v>
      </c>
      <c r="AQ4706">
        <v>2857</v>
      </c>
      <c r="AR4706">
        <v>-76526</v>
      </c>
      <c r="AS4706">
        <v>-133628</v>
      </c>
      <c r="AT4706">
        <v>-131358</v>
      </c>
      <c r="AU4706">
        <v>-91411</v>
      </c>
      <c r="AV4706">
        <v>97794</v>
      </c>
      <c r="AW4706">
        <v>3940</v>
      </c>
      <c r="AX4706">
        <v>14887</v>
      </c>
      <c r="AY4706">
        <v>11380</v>
      </c>
      <c r="AZ4706">
        <v>105000</v>
      </c>
      <c r="BA4706">
        <v>145000</v>
      </c>
      <c r="BB4706">
        <v>55000</v>
      </c>
      <c r="BC4706">
        <v>-1000</v>
      </c>
      <c r="BD4706">
        <v>59000</v>
      </c>
      <c r="BE4706">
        <v>-37000</v>
      </c>
      <c r="BF4706">
        <v>-12000</v>
      </c>
      <c r="BG4706">
        <v>-149000</v>
      </c>
      <c r="BH4706">
        <v>-98000</v>
      </c>
      <c r="BI4706">
        <v>39000</v>
      </c>
      <c r="BJ4706">
        <v>56000</v>
      </c>
      <c r="BK4706">
        <v>43000</v>
      </c>
      <c r="BL4706">
        <v>-18000</v>
      </c>
      <c r="BM4706">
        <v>0</v>
      </c>
      <c r="BN4706">
        <v>0</v>
      </c>
      <c r="BO4706">
        <v>0</v>
      </c>
      <c r="BP4706">
        <v>0</v>
      </c>
      <c r="BQ4706">
        <v>0</v>
      </c>
      <c r="BR4706">
        <v>0</v>
      </c>
      <c r="BS4706">
        <v>0</v>
      </c>
      <c r="BT4706">
        <v>0</v>
      </c>
      <c r="BU4706">
        <v>0</v>
      </c>
      <c r="BV4706">
        <v>0</v>
      </c>
      <c r="BW4706">
        <v>0</v>
      </c>
      <c r="BX4706">
        <v>0</v>
      </c>
      <c r="BY4706">
        <v>0</v>
      </c>
      <c r="BZ4706">
        <v>0</v>
      </c>
      <c r="CA4706">
        <v>0</v>
      </c>
      <c r="CB4706">
        <v>0</v>
      </c>
      <c r="CC4706">
        <v>0</v>
      </c>
      <c r="CD4706">
        <v>0</v>
      </c>
      <c r="CE4706">
        <v>0</v>
      </c>
    </row>
    <row r="4707" spans="1:83" x14ac:dyDescent="0.35">
      <c r="A4707" s="9" t="str">
        <f t="shared" si="73"/>
        <v>5250.804.47</v>
      </c>
      <c r="B4707" s="52" t="e">
        <f>+IF(MATCH(A4707,List!H$10:H$145,0),"Targeted")</f>
        <v>#N/A</v>
      </c>
      <c r="C4707" s="65"/>
      <c r="D4707" s="151"/>
      <c r="E4707" s="16" t="s">
        <v>979</v>
      </c>
      <c r="F4707" s="16" t="s">
        <v>980</v>
      </c>
      <c r="G4707" s="16" t="s">
        <v>519</v>
      </c>
      <c r="H4707" s="16" t="s">
        <v>6567</v>
      </c>
      <c r="I4707" s="16" t="s">
        <v>6577</v>
      </c>
      <c r="J4707" s="16" t="s">
        <v>6578</v>
      </c>
      <c r="K4707" s="17" t="s">
        <v>337</v>
      </c>
      <c r="L4707" s="18" t="s">
        <v>6153</v>
      </c>
      <c r="M4707" s="195" t="s">
        <v>6529</v>
      </c>
      <c r="N4707" s="16" t="s">
        <v>6530</v>
      </c>
      <c r="O4707" s="17" t="s">
        <v>304</v>
      </c>
      <c r="P4707" s="17" t="s">
        <v>305</v>
      </c>
      <c r="Q4707" s="17" t="s">
        <v>306</v>
      </c>
      <c r="R4707">
        <v>0</v>
      </c>
      <c r="S4707">
        <v>0</v>
      </c>
      <c r="T4707">
        <v>0</v>
      </c>
      <c r="U4707">
        <v>0</v>
      </c>
      <c r="V4707">
        <v>0</v>
      </c>
      <c r="W4707">
        <v>0</v>
      </c>
      <c r="X4707">
        <v>0</v>
      </c>
      <c r="Y4707">
        <v>0</v>
      </c>
      <c r="Z4707">
        <v>0</v>
      </c>
      <c r="AA4707">
        <v>0</v>
      </c>
      <c r="AB4707">
        <v>0</v>
      </c>
      <c r="AC4707">
        <v>0</v>
      </c>
      <c r="AD4707">
        <v>0</v>
      </c>
      <c r="AE4707">
        <v>0</v>
      </c>
      <c r="AF4707">
        <v>0</v>
      </c>
      <c r="AG4707" s="19">
        <v>0</v>
      </c>
      <c r="AH4707">
        <v>0</v>
      </c>
      <c r="AI4707">
        <v>0</v>
      </c>
      <c r="AJ4707">
        <v>0</v>
      </c>
      <c r="AK4707">
        <v>0</v>
      </c>
      <c r="AL4707">
        <v>0</v>
      </c>
      <c r="AM4707">
        <v>0</v>
      </c>
      <c r="AN4707">
        <v>0</v>
      </c>
      <c r="AO4707">
        <v>0</v>
      </c>
      <c r="AP4707">
        <v>0</v>
      </c>
      <c r="AQ4707">
        <v>2762</v>
      </c>
      <c r="AR4707">
        <v>7597</v>
      </c>
      <c r="AS4707">
        <v>9083</v>
      </c>
      <c r="AT4707">
        <v>9508</v>
      </c>
      <c r="AU4707">
        <v>10398</v>
      </c>
      <c r="AV4707">
        <v>10062</v>
      </c>
      <c r="AW4707">
        <v>11698</v>
      </c>
      <c r="AX4707">
        <v>9307</v>
      </c>
      <c r="AY4707">
        <v>13478</v>
      </c>
      <c r="AZ4707">
        <v>13000</v>
      </c>
      <c r="BA4707">
        <v>11000</v>
      </c>
      <c r="BB4707">
        <v>12000</v>
      </c>
      <c r="BC4707">
        <v>10000</v>
      </c>
      <c r="BD4707">
        <v>9000</v>
      </c>
      <c r="BE4707">
        <v>10000</v>
      </c>
      <c r="BF4707">
        <v>11000</v>
      </c>
      <c r="BG4707">
        <v>10000</v>
      </c>
      <c r="BH4707">
        <v>11000</v>
      </c>
      <c r="BI4707">
        <v>12000</v>
      </c>
      <c r="BJ4707">
        <v>11000</v>
      </c>
      <c r="BK4707">
        <v>10000</v>
      </c>
      <c r="BL4707">
        <v>10000</v>
      </c>
      <c r="BM4707">
        <v>11000</v>
      </c>
      <c r="BN4707">
        <v>9000</v>
      </c>
      <c r="BO4707">
        <v>10000</v>
      </c>
      <c r="BP4707">
        <v>9000</v>
      </c>
      <c r="BQ4707">
        <v>10000</v>
      </c>
      <c r="BR4707">
        <v>8000</v>
      </c>
      <c r="BS4707">
        <v>8000</v>
      </c>
      <c r="BT4707">
        <v>9000</v>
      </c>
      <c r="BU4707">
        <v>10000</v>
      </c>
      <c r="BV4707">
        <v>9000</v>
      </c>
      <c r="BW4707">
        <v>8000</v>
      </c>
      <c r="BX4707" s="10">
        <v>10000</v>
      </c>
      <c r="BY4707">
        <v>11000</v>
      </c>
      <c r="BZ4707">
        <v>11000</v>
      </c>
      <c r="CA4707">
        <v>12000</v>
      </c>
      <c r="CB4707">
        <v>13000</v>
      </c>
      <c r="CC4707">
        <v>13000</v>
      </c>
      <c r="CD4707">
        <v>13000</v>
      </c>
      <c r="CE4707">
        <v>13000</v>
      </c>
    </row>
    <row r="4708" spans="1:83" x14ac:dyDescent="0.35">
      <c r="A4708" s="9" t="str">
        <f t="shared" si="73"/>
        <v>0108.804.47</v>
      </c>
      <c r="B4708" s="52" t="e">
        <f>+IF(MATCH(A4708,List!H$10:H$145,0),"Targeted")</f>
        <v>#N/A</v>
      </c>
      <c r="C4708" s="65"/>
      <c r="D4708" s="151" t="s">
        <v>7700</v>
      </c>
      <c r="E4708" s="16" t="s">
        <v>979</v>
      </c>
      <c r="F4708" s="16" t="s">
        <v>980</v>
      </c>
      <c r="G4708" s="16" t="s">
        <v>730</v>
      </c>
      <c r="H4708" s="16" t="s">
        <v>981</v>
      </c>
      <c r="I4708" s="16" t="s">
        <v>1663</v>
      </c>
      <c r="J4708" s="16" t="s">
        <v>1428</v>
      </c>
      <c r="K4708" s="17" t="s">
        <v>337</v>
      </c>
      <c r="L4708" s="18" t="s">
        <v>6153</v>
      </c>
      <c r="M4708" s="195" t="s">
        <v>6529</v>
      </c>
      <c r="N4708" s="16" t="s">
        <v>6530</v>
      </c>
      <c r="O4708" s="17" t="s">
        <v>346</v>
      </c>
      <c r="P4708" s="17" t="s">
        <v>305</v>
      </c>
      <c r="Q4708" s="17" t="s">
        <v>306</v>
      </c>
      <c r="R4708">
        <v>0</v>
      </c>
      <c r="S4708">
        <v>0</v>
      </c>
      <c r="T4708">
        <v>0</v>
      </c>
      <c r="U4708">
        <v>0</v>
      </c>
      <c r="V4708">
        <v>0</v>
      </c>
      <c r="W4708">
        <v>0</v>
      </c>
      <c r="X4708">
        <v>0</v>
      </c>
      <c r="Y4708">
        <v>0</v>
      </c>
      <c r="Z4708">
        <v>0</v>
      </c>
      <c r="AA4708">
        <v>0</v>
      </c>
      <c r="AB4708">
        <v>0</v>
      </c>
      <c r="AC4708">
        <v>0</v>
      </c>
      <c r="AD4708">
        <v>0</v>
      </c>
      <c r="AE4708">
        <v>0</v>
      </c>
      <c r="AF4708">
        <v>0</v>
      </c>
      <c r="AG4708" s="19">
        <v>0</v>
      </c>
      <c r="AH4708">
        <v>0</v>
      </c>
      <c r="AI4708">
        <v>0</v>
      </c>
      <c r="AJ4708">
        <v>8550</v>
      </c>
      <c r="AK4708">
        <v>15098</v>
      </c>
      <c r="AL4708">
        <v>19675</v>
      </c>
      <c r="AM4708">
        <v>17828</v>
      </c>
      <c r="AN4708">
        <v>17605</v>
      </c>
      <c r="AO4708">
        <v>19199</v>
      </c>
      <c r="AP4708">
        <v>20034</v>
      </c>
      <c r="AQ4708">
        <v>19456</v>
      </c>
      <c r="AR4708">
        <v>19574</v>
      </c>
      <c r="AS4708">
        <v>24083</v>
      </c>
      <c r="AT4708">
        <v>24701</v>
      </c>
      <c r="AU4708">
        <v>25685</v>
      </c>
      <c r="AV4708">
        <v>28787</v>
      </c>
      <c r="AW4708">
        <v>35600</v>
      </c>
      <c r="AX4708">
        <v>32584</v>
      </c>
      <c r="AY4708">
        <v>36089</v>
      </c>
      <c r="AZ4708">
        <v>33000</v>
      </c>
      <c r="BA4708">
        <v>33000</v>
      </c>
      <c r="BB4708">
        <v>33000</v>
      </c>
      <c r="BC4708">
        <v>32000</v>
      </c>
      <c r="BD4708">
        <v>32000</v>
      </c>
      <c r="BE4708">
        <v>33000</v>
      </c>
      <c r="BF4708">
        <v>34000</v>
      </c>
      <c r="BG4708">
        <v>36000</v>
      </c>
      <c r="BH4708">
        <v>38000</v>
      </c>
      <c r="BI4708">
        <v>39000</v>
      </c>
      <c r="BJ4708">
        <v>41000</v>
      </c>
      <c r="BK4708">
        <v>41000</v>
      </c>
      <c r="BL4708">
        <v>44000</v>
      </c>
      <c r="BM4708">
        <v>50000</v>
      </c>
      <c r="BN4708">
        <v>53000</v>
      </c>
      <c r="BO4708">
        <v>61000</v>
      </c>
      <c r="BP4708">
        <v>61000</v>
      </c>
      <c r="BQ4708">
        <v>59000</v>
      </c>
      <c r="BR4708">
        <v>55000</v>
      </c>
      <c r="BS4708">
        <v>52000</v>
      </c>
      <c r="BT4708">
        <v>58000</v>
      </c>
      <c r="BU4708">
        <v>62000</v>
      </c>
      <c r="BV4708">
        <v>65000</v>
      </c>
      <c r="BW4708">
        <v>66000</v>
      </c>
      <c r="BX4708">
        <v>65000</v>
      </c>
      <c r="BY4708">
        <v>66000</v>
      </c>
      <c r="BZ4708">
        <v>67000</v>
      </c>
      <c r="CA4708">
        <v>68000</v>
      </c>
      <c r="CB4708">
        <v>70000</v>
      </c>
      <c r="CC4708">
        <v>72000</v>
      </c>
      <c r="CD4708">
        <v>73000</v>
      </c>
      <c r="CE4708">
        <v>75000</v>
      </c>
    </row>
    <row r="4709" spans="1:83" x14ac:dyDescent="0.35">
      <c r="A4709" s="9" t="str">
        <f t="shared" si="73"/>
        <v>0110.804.47</v>
      </c>
      <c r="B4709" s="52" t="e">
        <f>+IF(MATCH(A4709,List!H$10:H$145,0),"Targeted")</f>
        <v>#N/A</v>
      </c>
      <c r="C4709" s="65"/>
      <c r="D4709" s="151" t="s">
        <v>7700</v>
      </c>
      <c r="E4709" s="16" t="s">
        <v>979</v>
      </c>
      <c r="F4709" s="16" t="s">
        <v>980</v>
      </c>
      <c r="G4709" s="16" t="s">
        <v>730</v>
      </c>
      <c r="H4709" s="16" t="s">
        <v>981</v>
      </c>
      <c r="I4709" s="16" t="s">
        <v>1299</v>
      </c>
      <c r="J4709" s="16" t="s">
        <v>1011</v>
      </c>
      <c r="K4709" s="17" t="s">
        <v>337</v>
      </c>
      <c r="L4709" s="18" t="s">
        <v>6153</v>
      </c>
      <c r="M4709" s="195" t="s">
        <v>6529</v>
      </c>
      <c r="N4709" s="16" t="s">
        <v>6530</v>
      </c>
      <c r="O4709" s="17" t="s">
        <v>346</v>
      </c>
      <c r="P4709" s="17" t="s">
        <v>305</v>
      </c>
      <c r="Q4709" s="17" t="s">
        <v>306</v>
      </c>
      <c r="R4709">
        <v>69944</v>
      </c>
      <c r="S4709">
        <v>27327</v>
      </c>
      <c r="T4709">
        <v>79278</v>
      </c>
      <c r="U4709">
        <v>75293</v>
      </c>
      <c r="V4709">
        <v>21894</v>
      </c>
      <c r="W4709">
        <v>97232</v>
      </c>
      <c r="X4709">
        <v>70580</v>
      </c>
      <c r="Y4709">
        <v>115283</v>
      </c>
      <c r="Z4709">
        <v>108057</v>
      </c>
      <c r="AA4709">
        <v>68341</v>
      </c>
      <c r="AB4709">
        <v>42097</v>
      </c>
      <c r="AC4709">
        <v>128271</v>
      </c>
      <c r="AD4709">
        <v>152367</v>
      </c>
      <c r="AE4709">
        <v>162819</v>
      </c>
      <c r="AF4709">
        <v>238150</v>
      </c>
      <c r="AG4709" s="19">
        <v>58333</v>
      </c>
      <c r="AH4709">
        <v>245612</v>
      </c>
      <c r="AI4709">
        <v>266945</v>
      </c>
      <c r="AJ4709">
        <v>262377</v>
      </c>
      <c r="AK4709">
        <v>296292</v>
      </c>
      <c r="AL4709">
        <v>303236</v>
      </c>
      <c r="AM4709">
        <v>285320</v>
      </c>
      <c r="AN4709">
        <v>284192</v>
      </c>
      <c r="AO4709">
        <v>319603</v>
      </c>
      <c r="AP4709">
        <v>336137</v>
      </c>
      <c r="AQ4709">
        <v>310999</v>
      </c>
      <c r="AR4709">
        <v>291407</v>
      </c>
      <c r="AS4709">
        <v>225419</v>
      </c>
      <c r="AT4709">
        <v>217672</v>
      </c>
      <c r="AU4709">
        <v>218952</v>
      </c>
      <c r="AV4709">
        <v>128215</v>
      </c>
      <c r="AW4709">
        <v>150080</v>
      </c>
      <c r="AX4709">
        <v>141711</v>
      </c>
      <c r="AY4709">
        <v>145708</v>
      </c>
      <c r="AZ4709">
        <v>129000</v>
      </c>
      <c r="BA4709">
        <v>102000</v>
      </c>
      <c r="BB4709">
        <v>121000</v>
      </c>
      <c r="BC4709">
        <v>107000</v>
      </c>
      <c r="BD4709">
        <v>142000</v>
      </c>
      <c r="BE4709">
        <v>154000</v>
      </c>
      <c r="BF4709">
        <v>86000</v>
      </c>
      <c r="BG4709">
        <v>76000</v>
      </c>
      <c r="BH4709">
        <v>81000</v>
      </c>
      <c r="BI4709">
        <v>87000</v>
      </c>
      <c r="BJ4709">
        <v>86000</v>
      </c>
      <c r="BK4709">
        <v>85000</v>
      </c>
      <c r="BL4709">
        <v>83000</v>
      </c>
      <c r="BM4709">
        <v>83000</v>
      </c>
      <c r="BN4709">
        <v>71000</v>
      </c>
      <c r="BO4709">
        <v>66000</v>
      </c>
      <c r="BP4709">
        <v>63000</v>
      </c>
      <c r="BQ4709">
        <v>62000</v>
      </c>
      <c r="BR4709">
        <v>60000</v>
      </c>
      <c r="BS4709">
        <v>58000</v>
      </c>
      <c r="BT4709">
        <v>58000</v>
      </c>
      <c r="BU4709">
        <v>56000</v>
      </c>
      <c r="BV4709">
        <v>54000</v>
      </c>
      <c r="BW4709">
        <v>45000</v>
      </c>
      <c r="BX4709">
        <v>48000</v>
      </c>
      <c r="BY4709">
        <v>43000</v>
      </c>
      <c r="BZ4709">
        <v>49000</v>
      </c>
      <c r="CA4709">
        <v>51000</v>
      </c>
      <c r="CB4709">
        <v>53000</v>
      </c>
      <c r="CC4709">
        <v>54000</v>
      </c>
      <c r="CD4709">
        <v>55000</v>
      </c>
      <c r="CE4709">
        <v>56000</v>
      </c>
    </row>
    <row r="4710" spans="1:83" x14ac:dyDescent="0.35">
      <c r="A4710" s="9" t="str">
        <f t="shared" si="73"/>
        <v>0401.804.47</v>
      </c>
      <c r="B4710" s="52" t="e">
        <f>+IF(MATCH(A4710,List!H$10:H$145,0),"Targeted")</f>
        <v>#N/A</v>
      </c>
      <c r="C4710" s="65"/>
      <c r="D4710" s="151" t="s">
        <v>7700</v>
      </c>
      <c r="E4710" s="16" t="s">
        <v>979</v>
      </c>
      <c r="F4710" s="16" t="s">
        <v>980</v>
      </c>
      <c r="G4710" s="16" t="s">
        <v>730</v>
      </c>
      <c r="H4710" s="16" t="s">
        <v>981</v>
      </c>
      <c r="I4710" s="16" t="s">
        <v>1064</v>
      </c>
      <c r="J4710" s="16" t="s">
        <v>6579</v>
      </c>
      <c r="K4710" s="17" t="s">
        <v>337</v>
      </c>
      <c r="L4710" s="18" t="s">
        <v>6153</v>
      </c>
      <c r="M4710" s="195" t="s">
        <v>6529</v>
      </c>
      <c r="N4710" s="16" t="s">
        <v>6530</v>
      </c>
      <c r="O4710" s="17" t="s">
        <v>346</v>
      </c>
      <c r="P4710" s="17" t="s">
        <v>305</v>
      </c>
      <c r="Q4710" s="17" t="s">
        <v>306</v>
      </c>
      <c r="R4710">
        <v>0</v>
      </c>
      <c r="S4710">
        <v>0</v>
      </c>
      <c r="T4710">
        <v>0</v>
      </c>
      <c r="U4710">
        <v>0</v>
      </c>
      <c r="V4710">
        <v>0</v>
      </c>
      <c r="W4710">
        <v>0</v>
      </c>
      <c r="X4710">
        <v>0</v>
      </c>
      <c r="Y4710">
        <v>0</v>
      </c>
      <c r="Z4710">
        <v>0</v>
      </c>
      <c r="AA4710">
        <v>0</v>
      </c>
      <c r="AB4710">
        <v>0</v>
      </c>
      <c r="AC4710">
        <v>0</v>
      </c>
      <c r="AD4710">
        <v>0</v>
      </c>
      <c r="AE4710">
        <v>0</v>
      </c>
      <c r="AF4710">
        <v>0</v>
      </c>
      <c r="AG4710" s="19">
        <v>0</v>
      </c>
      <c r="AH4710">
        <v>0</v>
      </c>
      <c r="AI4710">
        <v>0</v>
      </c>
      <c r="AJ4710">
        <v>0</v>
      </c>
      <c r="AK4710">
        <v>0</v>
      </c>
      <c r="AL4710">
        <v>0</v>
      </c>
      <c r="AM4710">
        <v>0</v>
      </c>
      <c r="AN4710">
        <v>0</v>
      </c>
      <c r="AO4710">
        <v>0</v>
      </c>
      <c r="AP4710">
        <v>0</v>
      </c>
      <c r="AQ4710">
        <v>0</v>
      </c>
      <c r="AR4710">
        <v>0</v>
      </c>
      <c r="AS4710">
        <v>0</v>
      </c>
      <c r="AT4710">
        <v>0</v>
      </c>
      <c r="AU4710">
        <v>0</v>
      </c>
      <c r="AV4710">
        <v>0</v>
      </c>
      <c r="AW4710">
        <v>0</v>
      </c>
      <c r="AX4710">
        <v>0</v>
      </c>
      <c r="AY4710">
        <v>0</v>
      </c>
      <c r="AZ4710">
        <v>0</v>
      </c>
      <c r="BA4710">
        <v>0</v>
      </c>
      <c r="BB4710">
        <v>0</v>
      </c>
      <c r="BC4710">
        <v>0</v>
      </c>
      <c r="BD4710">
        <v>0</v>
      </c>
      <c r="BE4710">
        <v>0</v>
      </c>
      <c r="BF4710">
        <v>54000</v>
      </c>
      <c r="BG4710">
        <v>40000</v>
      </c>
      <c r="BH4710">
        <v>35000</v>
      </c>
      <c r="BI4710">
        <v>53000</v>
      </c>
      <c r="BJ4710">
        <v>50000</v>
      </c>
      <c r="BK4710">
        <v>54000</v>
      </c>
      <c r="BL4710">
        <v>53000</v>
      </c>
      <c r="BM4710">
        <v>54000</v>
      </c>
      <c r="BN4710">
        <v>52000</v>
      </c>
      <c r="BO4710">
        <v>53000</v>
      </c>
      <c r="BP4710">
        <v>64000</v>
      </c>
      <c r="BQ4710">
        <v>60000</v>
      </c>
      <c r="BR4710">
        <v>52000</v>
      </c>
      <c r="BS4710">
        <v>49000</v>
      </c>
      <c r="BT4710">
        <v>53000</v>
      </c>
      <c r="BU4710">
        <v>44000</v>
      </c>
      <c r="BV4710">
        <v>61000</v>
      </c>
      <c r="BW4710">
        <v>54000</v>
      </c>
      <c r="BX4710">
        <v>56000</v>
      </c>
      <c r="BY4710">
        <v>53000</v>
      </c>
      <c r="BZ4710">
        <v>70000</v>
      </c>
      <c r="CA4710">
        <v>68000</v>
      </c>
      <c r="CB4710">
        <v>67000</v>
      </c>
      <c r="CC4710">
        <v>70000</v>
      </c>
      <c r="CD4710">
        <v>72000</v>
      </c>
      <c r="CE4710">
        <v>73000</v>
      </c>
    </row>
    <row r="4711" spans="1:83" x14ac:dyDescent="0.35">
      <c r="A4711" s="9" t="str">
        <f t="shared" si="73"/>
        <v>0600.804.47</v>
      </c>
      <c r="B4711" s="52" t="e">
        <f>+IF(MATCH(A4711,List!H$10:H$145,0),"Targeted")</f>
        <v>#N/A</v>
      </c>
      <c r="C4711" s="65"/>
      <c r="D4711" s="151" t="s">
        <v>7700</v>
      </c>
      <c r="E4711" s="16" t="s">
        <v>979</v>
      </c>
      <c r="F4711" s="16" t="s">
        <v>980</v>
      </c>
      <c r="G4711" s="16" t="s">
        <v>730</v>
      </c>
      <c r="H4711" s="16" t="s">
        <v>981</v>
      </c>
      <c r="I4711" s="16" t="s">
        <v>1437</v>
      </c>
      <c r="J4711" s="16" t="s">
        <v>6580</v>
      </c>
      <c r="K4711" s="17" t="s">
        <v>337</v>
      </c>
      <c r="L4711" s="18" t="s">
        <v>6153</v>
      </c>
      <c r="M4711" s="195" t="s">
        <v>6529</v>
      </c>
      <c r="N4711" s="16" t="s">
        <v>6530</v>
      </c>
      <c r="O4711" s="17" t="s">
        <v>346</v>
      </c>
      <c r="P4711" s="17" t="s">
        <v>305</v>
      </c>
      <c r="Q4711" s="17" t="s">
        <v>306</v>
      </c>
      <c r="R4711">
        <v>0</v>
      </c>
      <c r="S4711">
        <v>0</v>
      </c>
      <c r="T4711">
        <v>0</v>
      </c>
      <c r="U4711">
        <v>0</v>
      </c>
      <c r="V4711">
        <v>0</v>
      </c>
      <c r="W4711">
        <v>0</v>
      </c>
      <c r="X4711">
        <v>0</v>
      </c>
      <c r="Y4711">
        <v>0</v>
      </c>
      <c r="Z4711">
        <v>0</v>
      </c>
      <c r="AA4711">
        <v>0</v>
      </c>
      <c r="AB4711">
        <v>0</v>
      </c>
      <c r="AC4711">
        <v>0</v>
      </c>
      <c r="AD4711">
        <v>0</v>
      </c>
      <c r="AE4711">
        <v>0</v>
      </c>
      <c r="AF4711">
        <v>0</v>
      </c>
      <c r="AG4711" s="19">
        <v>0</v>
      </c>
      <c r="AH4711">
        <v>0</v>
      </c>
      <c r="AI4711">
        <v>0</v>
      </c>
      <c r="AJ4711">
        <v>0</v>
      </c>
      <c r="AK4711">
        <v>0</v>
      </c>
      <c r="AL4711">
        <v>0</v>
      </c>
      <c r="AM4711">
        <v>0</v>
      </c>
      <c r="AN4711">
        <v>0</v>
      </c>
      <c r="AO4711">
        <v>0</v>
      </c>
      <c r="AP4711">
        <v>0</v>
      </c>
      <c r="AQ4711">
        <v>0</v>
      </c>
      <c r="AR4711">
        <v>0</v>
      </c>
      <c r="AS4711">
        <v>0</v>
      </c>
      <c r="AT4711">
        <v>0</v>
      </c>
      <c r="AU4711">
        <v>0</v>
      </c>
      <c r="AV4711">
        <v>0</v>
      </c>
      <c r="AW4711">
        <v>0</v>
      </c>
      <c r="AX4711">
        <v>0</v>
      </c>
      <c r="AY4711">
        <v>0</v>
      </c>
      <c r="AZ4711">
        <v>0</v>
      </c>
      <c r="BA4711">
        <v>0</v>
      </c>
      <c r="BB4711">
        <v>0</v>
      </c>
      <c r="BC4711">
        <v>0</v>
      </c>
      <c r="BD4711">
        <v>0</v>
      </c>
      <c r="BE4711">
        <v>0</v>
      </c>
      <c r="BF4711">
        <v>0</v>
      </c>
      <c r="BG4711">
        <v>1000</v>
      </c>
      <c r="BH4711">
        <v>4000</v>
      </c>
      <c r="BI4711">
        <v>3000</v>
      </c>
      <c r="BJ4711">
        <v>3000</v>
      </c>
      <c r="BK4711">
        <v>2000</v>
      </c>
      <c r="BL4711">
        <v>1000</v>
      </c>
      <c r="BM4711">
        <v>5000</v>
      </c>
      <c r="BN4711">
        <v>3000</v>
      </c>
      <c r="BO4711">
        <v>11000</v>
      </c>
      <c r="BP4711">
        <v>27000</v>
      </c>
      <c r="BQ4711">
        <v>8000</v>
      </c>
      <c r="BR4711">
        <v>11000</v>
      </c>
      <c r="BS4711">
        <v>14000</v>
      </c>
      <c r="BT4711">
        <v>10000</v>
      </c>
      <c r="BU4711">
        <v>1000</v>
      </c>
      <c r="BV4711">
        <v>0</v>
      </c>
      <c r="BW4711">
        <v>0</v>
      </c>
      <c r="BX4711">
        <v>0</v>
      </c>
      <c r="BY4711">
        <v>0</v>
      </c>
      <c r="BZ4711">
        <v>0</v>
      </c>
      <c r="CA4711">
        <v>0</v>
      </c>
      <c r="CB4711">
        <v>0</v>
      </c>
      <c r="CC4711">
        <v>0</v>
      </c>
      <c r="CD4711">
        <v>0</v>
      </c>
      <c r="CE4711">
        <v>0</v>
      </c>
    </row>
    <row r="4712" spans="1:83" x14ac:dyDescent="0.35">
      <c r="A4712" s="9" t="str">
        <f t="shared" si="73"/>
        <v>0610.804.47</v>
      </c>
      <c r="B4712" s="52" t="e">
        <f>+IF(MATCH(A4712,List!H$10:H$145,0),"Targeted")</f>
        <v>#N/A</v>
      </c>
      <c r="C4712" s="65"/>
      <c r="D4712" s="151" t="s">
        <v>7700</v>
      </c>
      <c r="E4712" s="16" t="s">
        <v>979</v>
      </c>
      <c r="F4712" s="16" t="s">
        <v>980</v>
      </c>
      <c r="G4712" s="16" t="s">
        <v>730</v>
      </c>
      <c r="H4712" s="16" t="s">
        <v>981</v>
      </c>
      <c r="I4712" s="16" t="s">
        <v>986</v>
      </c>
      <c r="J4712" s="16" t="s">
        <v>6581</v>
      </c>
      <c r="K4712" s="17" t="s">
        <v>337</v>
      </c>
      <c r="L4712" s="18" t="s">
        <v>6153</v>
      </c>
      <c r="M4712" s="195" t="s">
        <v>6529</v>
      </c>
      <c r="N4712" s="16" t="s">
        <v>6530</v>
      </c>
      <c r="O4712" s="17" t="s">
        <v>346</v>
      </c>
      <c r="P4712" s="17" t="s">
        <v>305</v>
      </c>
      <c r="Q4712" s="17" t="s">
        <v>306</v>
      </c>
      <c r="R4712">
        <v>0</v>
      </c>
      <c r="S4712">
        <v>0</v>
      </c>
      <c r="T4712">
        <v>0</v>
      </c>
      <c r="U4712">
        <v>0</v>
      </c>
      <c r="V4712">
        <v>0</v>
      </c>
      <c r="W4712">
        <v>0</v>
      </c>
      <c r="X4712">
        <v>0</v>
      </c>
      <c r="Y4712">
        <v>0</v>
      </c>
      <c r="Z4712">
        <v>0</v>
      </c>
      <c r="AA4712">
        <v>0</v>
      </c>
      <c r="AB4712">
        <v>0</v>
      </c>
      <c r="AC4712">
        <v>0</v>
      </c>
      <c r="AD4712">
        <v>0</v>
      </c>
      <c r="AE4712">
        <v>0</v>
      </c>
      <c r="AF4712">
        <v>0</v>
      </c>
      <c r="AG4712" s="19">
        <v>0</v>
      </c>
      <c r="AH4712">
        <v>0</v>
      </c>
      <c r="AI4712">
        <v>0</v>
      </c>
      <c r="AJ4712">
        <v>0</v>
      </c>
      <c r="AK4712">
        <v>0</v>
      </c>
      <c r="AL4712">
        <v>0</v>
      </c>
      <c r="AM4712">
        <v>0</v>
      </c>
      <c r="AN4712">
        <v>0</v>
      </c>
      <c r="AO4712">
        <v>0</v>
      </c>
      <c r="AP4712">
        <v>0</v>
      </c>
      <c r="AQ4712">
        <v>0</v>
      </c>
      <c r="AR4712">
        <v>0</v>
      </c>
      <c r="AS4712">
        <v>0</v>
      </c>
      <c r="AT4712">
        <v>0</v>
      </c>
      <c r="AU4712">
        <v>0</v>
      </c>
      <c r="AV4712">
        <v>0</v>
      </c>
      <c r="AW4712">
        <v>0</v>
      </c>
      <c r="AX4712">
        <v>0</v>
      </c>
      <c r="AY4712">
        <v>0</v>
      </c>
      <c r="AZ4712">
        <v>0</v>
      </c>
      <c r="BA4712">
        <v>0</v>
      </c>
      <c r="BB4712">
        <v>0</v>
      </c>
      <c r="BC4712">
        <v>0</v>
      </c>
      <c r="BD4712">
        <v>0</v>
      </c>
      <c r="BE4712">
        <v>0</v>
      </c>
      <c r="BF4712">
        <v>0</v>
      </c>
      <c r="BG4712">
        <v>0</v>
      </c>
      <c r="BH4712">
        <v>0</v>
      </c>
      <c r="BI4712">
        <v>0</v>
      </c>
      <c r="BJ4712">
        <v>0</v>
      </c>
      <c r="BK4712">
        <v>0</v>
      </c>
      <c r="BL4712">
        <v>0</v>
      </c>
      <c r="BM4712">
        <v>0</v>
      </c>
      <c r="BN4712">
        <v>0</v>
      </c>
      <c r="BO4712">
        <v>0</v>
      </c>
      <c r="BP4712">
        <v>0</v>
      </c>
      <c r="BQ4712">
        <v>0</v>
      </c>
      <c r="BR4712">
        <v>0</v>
      </c>
      <c r="BS4712">
        <v>0</v>
      </c>
      <c r="BT4712">
        <v>0</v>
      </c>
      <c r="BU4712">
        <v>0</v>
      </c>
      <c r="BV4712">
        <v>0</v>
      </c>
      <c r="BW4712">
        <v>8000</v>
      </c>
      <c r="BX4712">
        <v>8000</v>
      </c>
      <c r="BY4712">
        <v>9000</v>
      </c>
      <c r="BZ4712">
        <v>9000</v>
      </c>
      <c r="CA4712">
        <v>10000</v>
      </c>
      <c r="CB4712">
        <v>10000</v>
      </c>
      <c r="CC4712">
        <v>10000</v>
      </c>
      <c r="CD4712">
        <v>10000</v>
      </c>
      <c r="CE4712">
        <v>11000</v>
      </c>
    </row>
    <row r="4713" spans="1:83" x14ac:dyDescent="0.35">
      <c r="A4713" s="9" t="str">
        <f t="shared" si="73"/>
        <v>0623.804.</v>
      </c>
      <c r="B4713" s="52" t="e">
        <f>+IF(MATCH(A4713,List!H$10:H$145,0),"Targeted")</f>
        <v>#N/A</v>
      </c>
      <c r="C4713" s="65"/>
      <c r="D4713" s="151" t="s">
        <v>7700</v>
      </c>
      <c r="E4713" s="16" t="s">
        <v>979</v>
      </c>
      <c r="F4713" s="16" t="s">
        <v>980</v>
      </c>
      <c r="G4713" s="16" t="s">
        <v>730</v>
      </c>
      <c r="H4713" s="16" t="s">
        <v>981</v>
      </c>
      <c r="I4713" s="16" t="s">
        <v>6582</v>
      </c>
      <c r="J4713" s="16" t="s">
        <v>6583</v>
      </c>
      <c r="K4713" s="17" t="s">
        <v>299</v>
      </c>
      <c r="L4713" s="18" t="s">
        <v>6153</v>
      </c>
      <c r="M4713" s="195" t="s">
        <v>6529</v>
      </c>
      <c r="N4713" s="16" t="s">
        <v>6530</v>
      </c>
      <c r="O4713" s="17" t="s">
        <v>346</v>
      </c>
      <c r="P4713" s="17" t="s">
        <v>305</v>
      </c>
      <c r="Q4713" s="17" t="s">
        <v>306</v>
      </c>
      <c r="R4713">
        <v>0</v>
      </c>
      <c r="S4713">
        <v>0</v>
      </c>
      <c r="T4713">
        <v>0</v>
      </c>
      <c r="U4713">
        <v>0</v>
      </c>
      <c r="V4713">
        <v>0</v>
      </c>
      <c r="W4713">
        <v>0</v>
      </c>
      <c r="X4713">
        <v>0</v>
      </c>
      <c r="Y4713">
        <v>0</v>
      </c>
      <c r="Z4713">
        <v>0</v>
      </c>
      <c r="AA4713">
        <v>0</v>
      </c>
      <c r="AB4713">
        <v>0</v>
      </c>
      <c r="AC4713">
        <v>0</v>
      </c>
      <c r="AD4713">
        <v>0</v>
      </c>
      <c r="AE4713">
        <v>0</v>
      </c>
      <c r="AF4713">
        <v>0</v>
      </c>
      <c r="AG4713" s="19">
        <v>0</v>
      </c>
      <c r="AH4713">
        <v>0</v>
      </c>
      <c r="AI4713">
        <v>0</v>
      </c>
      <c r="AJ4713">
        <v>0</v>
      </c>
      <c r="AK4713">
        <v>0</v>
      </c>
      <c r="AL4713">
        <v>0</v>
      </c>
      <c r="AM4713">
        <v>0</v>
      </c>
      <c r="AN4713">
        <v>0</v>
      </c>
      <c r="AO4713">
        <v>0</v>
      </c>
      <c r="AP4713">
        <v>0</v>
      </c>
      <c r="AQ4713">
        <v>0</v>
      </c>
      <c r="AR4713">
        <v>0</v>
      </c>
      <c r="AS4713">
        <v>0</v>
      </c>
      <c r="AT4713">
        <v>0</v>
      </c>
      <c r="AU4713">
        <v>0</v>
      </c>
      <c r="AV4713">
        <v>0</v>
      </c>
      <c r="AW4713">
        <v>0</v>
      </c>
      <c r="AX4713">
        <v>0</v>
      </c>
      <c r="AY4713">
        <v>0</v>
      </c>
      <c r="AZ4713">
        <v>0</v>
      </c>
      <c r="BA4713">
        <v>0</v>
      </c>
      <c r="BB4713">
        <v>0</v>
      </c>
      <c r="BC4713">
        <v>0</v>
      </c>
      <c r="BD4713">
        <v>0</v>
      </c>
      <c r="BE4713">
        <v>0</v>
      </c>
      <c r="BF4713">
        <v>0</v>
      </c>
      <c r="BG4713">
        <v>0</v>
      </c>
      <c r="BH4713">
        <v>0</v>
      </c>
      <c r="BI4713">
        <v>0</v>
      </c>
      <c r="BJ4713">
        <v>0</v>
      </c>
      <c r="BK4713">
        <v>0</v>
      </c>
      <c r="BL4713">
        <v>0</v>
      </c>
      <c r="BM4713">
        <v>0</v>
      </c>
      <c r="BN4713">
        <v>0</v>
      </c>
      <c r="BO4713">
        <v>0</v>
      </c>
      <c r="BP4713">
        <v>0</v>
      </c>
      <c r="BQ4713">
        <v>0</v>
      </c>
      <c r="BR4713">
        <v>0</v>
      </c>
      <c r="BS4713">
        <v>0</v>
      </c>
      <c r="BT4713">
        <v>0</v>
      </c>
      <c r="BU4713">
        <v>0</v>
      </c>
      <c r="BV4713">
        <v>0</v>
      </c>
      <c r="BW4713">
        <v>0</v>
      </c>
      <c r="BX4713">
        <v>0</v>
      </c>
      <c r="BY4713">
        <v>0</v>
      </c>
      <c r="BZ4713">
        <v>0</v>
      </c>
      <c r="CA4713">
        <v>50000</v>
      </c>
      <c r="CB4713">
        <v>111000</v>
      </c>
      <c r="CC4713">
        <v>183000</v>
      </c>
      <c r="CD4713">
        <v>247000</v>
      </c>
      <c r="CE4713">
        <v>313000</v>
      </c>
    </row>
    <row r="4714" spans="1:83" x14ac:dyDescent="0.35">
      <c r="A4714" s="9" t="str">
        <f t="shared" si="73"/>
        <v>0623.804.</v>
      </c>
      <c r="B4714" s="52" t="e">
        <f>+IF(MATCH(A4714,List!H$10:H$145,0),"Targeted")</f>
        <v>#N/A</v>
      </c>
      <c r="C4714" s="65"/>
      <c r="D4714" s="151"/>
      <c r="E4714" s="16" t="s">
        <v>979</v>
      </c>
      <c r="F4714" s="16" t="s">
        <v>980</v>
      </c>
      <c r="G4714" s="16" t="s">
        <v>730</v>
      </c>
      <c r="H4714" s="16" t="s">
        <v>981</v>
      </c>
      <c r="I4714" s="16" t="s">
        <v>6582</v>
      </c>
      <c r="J4714" s="16" t="s">
        <v>6583</v>
      </c>
      <c r="K4714" s="17" t="s">
        <v>299</v>
      </c>
      <c r="L4714" s="18" t="s">
        <v>6153</v>
      </c>
      <c r="M4714" s="195" t="s">
        <v>6529</v>
      </c>
      <c r="N4714" s="16" t="s">
        <v>6530</v>
      </c>
      <c r="O4714" s="17" t="s">
        <v>304</v>
      </c>
      <c r="P4714" s="17" t="s">
        <v>305</v>
      </c>
      <c r="Q4714" s="17" t="s">
        <v>306</v>
      </c>
      <c r="R4714">
        <v>0</v>
      </c>
      <c r="S4714">
        <v>0</v>
      </c>
      <c r="T4714">
        <v>0</v>
      </c>
      <c r="U4714">
        <v>0</v>
      </c>
      <c r="V4714">
        <v>0</v>
      </c>
      <c r="W4714">
        <v>0</v>
      </c>
      <c r="X4714">
        <v>0</v>
      </c>
      <c r="Y4714">
        <v>0</v>
      </c>
      <c r="Z4714">
        <v>0</v>
      </c>
      <c r="AA4714">
        <v>0</v>
      </c>
      <c r="AB4714">
        <v>0</v>
      </c>
      <c r="AC4714">
        <v>0</v>
      </c>
      <c r="AD4714">
        <v>0</v>
      </c>
      <c r="AE4714">
        <v>0</v>
      </c>
      <c r="AF4714">
        <v>0</v>
      </c>
      <c r="AG4714" s="19">
        <v>0</v>
      </c>
      <c r="AH4714">
        <v>0</v>
      </c>
      <c r="AI4714">
        <v>0</v>
      </c>
      <c r="AJ4714">
        <v>0</v>
      </c>
      <c r="AK4714">
        <v>0</v>
      </c>
      <c r="AL4714">
        <v>0</v>
      </c>
      <c r="AM4714">
        <v>0</v>
      </c>
      <c r="AN4714">
        <v>0</v>
      </c>
      <c r="AO4714">
        <v>0</v>
      </c>
      <c r="AP4714">
        <v>0</v>
      </c>
      <c r="AQ4714">
        <v>0</v>
      </c>
      <c r="AR4714">
        <v>0</v>
      </c>
      <c r="AS4714">
        <v>0</v>
      </c>
      <c r="AT4714">
        <v>0</v>
      </c>
      <c r="AU4714">
        <v>0</v>
      </c>
      <c r="AV4714">
        <v>0</v>
      </c>
      <c r="AW4714">
        <v>0</v>
      </c>
      <c r="AX4714">
        <v>0</v>
      </c>
      <c r="AY4714">
        <v>0</v>
      </c>
      <c r="AZ4714">
        <v>0</v>
      </c>
      <c r="BA4714">
        <v>0</v>
      </c>
      <c r="BB4714">
        <v>0</v>
      </c>
      <c r="BC4714">
        <v>0</v>
      </c>
      <c r="BD4714">
        <v>0</v>
      </c>
      <c r="BE4714">
        <v>0</v>
      </c>
      <c r="BF4714">
        <v>0</v>
      </c>
      <c r="BG4714">
        <v>0</v>
      </c>
      <c r="BH4714">
        <v>0</v>
      </c>
      <c r="BI4714">
        <v>0</v>
      </c>
      <c r="BJ4714">
        <v>0</v>
      </c>
      <c r="BK4714">
        <v>0</v>
      </c>
      <c r="BL4714">
        <v>0</v>
      </c>
      <c r="BM4714">
        <v>0</v>
      </c>
      <c r="BN4714">
        <v>0</v>
      </c>
      <c r="BO4714">
        <v>0</v>
      </c>
      <c r="BP4714">
        <v>0</v>
      </c>
      <c r="BQ4714">
        <v>0</v>
      </c>
      <c r="BR4714">
        <v>0</v>
      </c>
      <c r="BS4714">
        <v>0</v>
      </c>
      <c r="BT4714">
        <v>0</v>
      </c>
      <c r="BU4714">
        <v>0</v>
      </c>
      <c r="BV4714">
        <v>0</v>
      </c>
      <c r="BW4714">
        <v>0</v>
      </c>
      <c r="BX4714" s="10">
        <v>0</v>
      </c>
      <c r="BY4714">
        <v>0</v>
      </c>
      <c r="BZ4714">
        <v>0</v>
      </c>
      <c r="CA4714">
        <v>250000</v>
      </c>
      <c r="CB4714">
        <v>250000</v>
      </c>
      <c r="CC4714">
        <v>500000</v>
      </c>
      <c r="CD4714">
        <v>1000000</v>
      </c>
      <c r="CE4714">
        <v>1000000</v>
      </c>
    </row>
    <row r="4715" spans="1:83" x14ac:dyDescent="0.35">
      <c r="A4715" s="9" t="str">
        <f t="shared" si="73"/>
        <v>4480.804.47</v>
      </c>
      <c r="B4715" s="52" t="e">
        <f>+IF(MATCH(A4715,List!H$10:H$145,0),"Targeted")</f>
        <v>#N/A</v>
      </c>
      <c r="C4715" s="65"/>
      <c r="D4715" s="151"/>
      <c r="E4715" s="16" t="s">
        <v>979</v>
      </c>
      <c r="F4715" s="16" t="s">
        <v>980</v>
      </c>
      <c r="G4715" s="16" t="s">
        <v>730</v>
      </c>
      <c r="H4715" s="16" t="s">
        <v>981</v>
      </c>
      <c r="I4715" s="16" t="s">
        <v>6584</v>
      </c>
      <c r="J4715" s="16" t="s">
        <v>6585</v>
      </c>
      <c r="K4715" s="17" t="s">
        <v>337</v>
      </c>
      <c r="L4715" s="18" t="s">
        <v>6153</v>
      </c>
      <c r="M4715" s="195" t="s">
        <v>6529</v>
      </c>
      <c r="N4715" s="16" t="s">
        <v>6530</v>
      </c>
      <c r="O4715" s="17" t="s">
        <v>304</v>
      </c>
      <c r="P4715" s="17" t="s">
        <v>305</v>
      </c>
      <c r="Q4715" s="17" t="s">
        <v>306</v>
      </c>
      <c r="R4715">
        <v>0</v>
      </c>
      <c r="S4715">
        <v>0</v>
      </c>
      <c r="T4715">
        <v>0</v>
      </c>
      <c r="U4715">
        <v>0</v>
      </c>
      <c r="V4715">
        <v>0</v>
      </c>
      <c r="W4715">
        <v>0</v>
      </c>
      <c r="X4715">
        <v>0</v>
      </c>
      <c r="Y4715">
        <v>0</v>
      </c>
      <c r="Z4715">
        <v>0</v>
      </c>
      <c r="AA4715">
        <v>0</v>
      </c>
      <c r="AB4715">
        <v>0</v>
      </c>
      <c r="AC4715">
        <v>0</v>
      </c>
      <c r="AD4715">
        <v>0</v>
      </c>
      <c r="AE4715">
        <v>0</v>
      </c>
      <c r="AF4715">
        <v>-890</v>
      </c>
      <c r="AG4715" s="19">
        <v>-203</v>
      </c>
      <c r="AH4715">
        <v>-789</v>
      </c>
      <c r="AI4715">
        <v>-751</v>
      </c>
      <c r="AJ4715">
        <v>-667</v>
      </c>
      <c r="AK4715">
        <v>-594</v>
      </c>
      <c r="AL4715">
        <v>-330</v>
      </c>
      <c r="AM4715">
        <v>-330</v>
      </c>
      <c r="AN4715">
        <v>-79</v>
      </c>
      <c r="AO4715">
        <v>-214</v>
      </c>
      <c r="AP4715">
        <v>-135</v>
      </c>
      <c r="AQ4715">
        <v>-91</v>
      </c>
      <c r="AR4715">
        <v>0</v>
      </c>
      <c r="AS4715">
        <v>0</v>
      </c>
      <c r="AT4715">
        <v>0</v>
      </c>
      <c r="AU4715">
        <v>0</v>
      </c>
      <c r="AV4715">
        <v>0</v>
      </c>
      <c r="AW4715">
        <v>0</v>
      </c>
      <c r="AX4715">
        <v>0</v>
      </c>
      <c r="AY4715">
        <v>0</v>
      </c>
      <c r="AZ4715">
        <v>0</v>
      </c>
      <c r="BA4715">
        <v>0</v>
      </c>
      <c r="BB4715">
        <v>0</v>
      </c>
      <c r="BC4715">
        <v>0</v>
      </c>
      <c r="BD4715">
        <v>0</v>
      </c>
      <c r="BE4715">
        <v>0</v>
      </c>
      <c r="BF4715">
        <v>0</v>
      </c>
      <c r="BG4715">
        <v>0</v>
      </c>
      <c r="BH4715">
        <v>0</v>
      </c>
      <c r="BI4715">
        <v>0</v>
      </c>
      <c r="BJ4715">
        <v>0</v>
      </c>
      <c r="BK4715">
        <v>0</v>
      </c>
      <c r="BL4715">
        <v>0</v>
      </c>
      <c r="BM4715">
        <v>0</v>
      </c>
      <c r="BN4715">
        <v>0</v>
      </c>
      <c r="BO4715">
        <v>0</v>
      </c>
      <c r="BP4715">
        <v>0</v>
      </c>
      <c r="BQ4715">
        <v>0</v>
      </c>
      <c r="BR4715">
        <v>0</v>
      </c>
      <c r="BS4715">
        <v>0</v>
      </c>
      <c r="BT4715">
        <v>0</v>
      </c>
      <c r="BU4715">
        <v>0</v>
      </c>
      <c r="BV4715">
        <v>0</v>
      </c>
      <c r="BW4715">
        <v>0</v>
      </c>
      <c r="BX4715" s="10">
        <v>0</v>
      </c>
      <c r="BY4715">
        <v>0</v>
      </c>
      <c r="BZ4715">
        <v>0</v>
      </c>
      <c r="CA4715">
        <v>0</v>
      </c>
      <c r="CB4715">
        <v>0</v>
      </c>
      <c r="CC4715">
        <v>0</v>
      </c>
      <c r="CD4715">
        <v>0</v>
      </c>
      <c r="CE4715">
        <v>0</v>
      </c>
    </row>
    <row r="4716" spans="1:83" x14ac:dyDescent="0.35">
      <c r="A4716" s="9" t="str">
        <f t="shared" si="73"/>
        <v>4540.804.47</v>
      </c>
      <c r="B4716" s="52" t="e">
        <f>+IF(MATCH(A4716,List!H$10:H$145,0),"Targeted")</f>
        <v>#N/A</v>
      </c>
      <c r="C4716" s="65"/>
      <c r="D4716" s="151" t="s">
        <v>7700</v>
      </c>
      <c r="E4716" s="16" t="s">
        <v>979</v>
      </c>
      <c r="F4716" s="16" t="s">
        <v>980</v>
      </c>
      <c r="G4716" s="16" t="s">
        <v>730</v>
      </c>
      <c r="H4716" s="16" t="s">
        <v>981</v>
      </c>
      <c r="I4716" s="16" t="s">
        <v>6586</v>
      </c>
      <c r="J4716" s="16" t="s">
        <v>1273</v>
      </c>
      <c r="K4716" s="17" t="s">
        <v>337</v>
      </c>
      <c r="L4716" s="18" t="s">
        <v>6153</v>
      </c>
      <c r="M4716" s="195" t="s">
        <v>6529</v>
      </c>
      <c r="N4716" s="16" t="s">
        <v>6530</v>
      </c>
      <c r="O4716" s="17" t="s">
        <v>346</v>
      </c>
      <c r="P4716" s="17" t="s">
        <v>305</v>
      </c>
      <c r="Q4716" s="17" t="s">
        <v>306</v>
      </c>
      <c r="R4716">
        <v>0</v>
      </c>
      <c r="S4716">
        <v>0</v>
      </c>
      <c r="T4716">
        <v>0</v>
      </c>
      <c r="U4716">
        <v>0</v>
      </c>
      <c r="V4716">
        <v>0</v>
      </c>
      <c r="W4716">
        <v>0</v>
      </c>
      <c r="X4716">
        <v>0</v>
      </c>
      <c r="Y4716">
        <v>0</v>
      </c>
      <c r="Z4716">
        <v>0</v>
      </c>
      <c r="AA4716">
        <v>0</v>
      </c>
      <c r="AB4716">
        <v>0</v>
      </c>
      <c r="AC4716">
        <v>0</v>
      </c>
      <c r="AD4716">
        <v>0</v>
      </c>
      <c r="AE4716">
        <v>0</v>
      </c>
      <c r="AF4716">
        <v>-98</v>
      </c>
      <c r="AG4716" s="19">
        <v>-179</v>
      </c>
      <c r="AH4716">
        <v>-248</v>
      </c>
      <c r="AI4716">
        <v>192</v>
      </c>
      <c r="AJ4716">
        <v>-414</v>
      </c>
      <c r="AK4716">
        <v>357</v>
      </c>
      <c r="AL4716">
        <v>332</v>
      </c>
      <c r="AM4716">
        <v>-826</v>
      </c>
      <c r="AN4716">
        <v>-1011</v>
      </c>
      <c r="AO4716">
        <v>-1441</v>
      </c>
      <c r="AP4716">
        <v>-759</v>
      </c>
      <c r="AQ4716">
        <v>83</v>
      </c>
      <c r="AR4716">
        <v>-812</v>
      </c>
      <c r="AS4716">
        <v>-901</v>
      </c>
      <c r="AT4716">
        <v>1502</v>
      </c>
      <c r="AU4716">
        <v>-298</v>
      </c>
      <c r="AV4716">
        <v>-10</v>
      </c>
      <c r="AW4716">
        <v>-852</v>
      </c>
      <c r="AX4716">
        <v>664</v>
      </c>
      <c r="AY4716">
        <v>442</v>
      </c>
      <c r="AZ4716">
        <v>-11000</v>
      </c>
      <c r="BA4716">
        <v>-9000</v>
      </c>
      <c r="BB4716">
        <v>4000</v>
      </c>
      <c r="BC4716">
        <v>-19000</v>
      </c>
      <c r="BD4716">
        <v>4000</v>
      </c>
      <c r="BE4716">
        <v>5000</v>
      </c>
      <c r="BF4716">
        <v>-11000</v>
      </c>
      <c r="BG4716">
        <v>-13000</v>
      </c>
      <c r="BH4716">
        <v>0</v>
      </c>
      <c r="BI4716">
        <v>-10000</v>
      </c>
      <c r="BJ4716">
        <v>-25000</v>
      </c>
      <c r="BK4716">
        <v>10000</v>
      </c>
      <c r="BL4716">
        <v>-12000</v>
      </c>
      <c r="BM4716">
        <v>-14000</v>
      </c>
      <c r="BN4716">
        <v>-14000</v>
      </c>
      <c r="BO4716">
        <v>5000</v>
      </c>
      <c r="BP4716">
        <v>25000</v>
      </c>
      <c r="BQ4716">
        <v>14000</v>
      </c>
      <c r="BR4716">
        <v>22000</v>
      </c>
      <c r="BS4716">
        <v>-111000</v>
      </c>
      <c r="BT4716">
        <v>-10000</v>
      </c>
      <c r="BU4716">
        <v>-2000</v>
      </c>
      <c r="BV4716">
        <v>46000</v>
      </c>
      <c r="BW4716">
        <v>36000</v>
      </c>
      <c r="BX4716">
        <v>-9000</v>
      </c>
      <c r="BY4716">
        <v>-2000</v>
      </c>
      <c r="BZ4716">
        <v>42000</v>
      </c>
      <c r="CA4716">
        <v>18000</v>
      </c>
      <c r="CB4716">
        <v>25000</v>
      </c>
      <c r="CC4716">
        <v>26000</v>
      </c>
      <c r="CD4716">
        <v>27000</v>
      </c>
      <c r="CE4716">
        <v>27000</v>
      </c>
    </row>
    <row r="4717" spans="1:83" x14ac:dyDescent="0.35">
      <c r="A4717" s="9" t="str">
        <f t="shared" si="73"/>
        <v>5381.804.47</v>
      </c>
      <c r="B4717" s="52" t="e">
        <f>+IF(MATCH(A4717,List!H$10:H$145,0),"Targeted")</f>
        <v>#N/A</v>
      </c>
      <c r="C4717" s="65"/>
      <c r="D4717" s="151"/>
      <c r="E4717" s="16" t="s">
        <v>979</v>
      </c>
      <c r="F4717" s="16" t="s">
        <v>980</v>
      </c>
      <c r="G4717" s="16" t="s">
        <v>730</v>
      </c>
      <c r="H4717" s="16" t="s">
        <v>981</v>
      </c>
      <c r="I4717" s="16" t="s">
        <v>6587</v>
      </c>
      <c r="J4717" s="16" t="s">
        <v>6552</v>
      </c>
      <c r="K4717" s="17" t="s">
        <v>337</v>
      </c>
      <c r="L4717" s="18" t="s">
        <v>6153</v>
      </c>
      <c r="M4717" s="195" t="s">
        <v>6529</v>
      </c>
      <c r="N4717" s="16" t="s">
        <v>6530</v>
      </c>
      <c r="O4717" s="17" t="s">
        <v>304</v>
      </c>
      <c r="P4717" s="17" t="s">
        <v>305</v>
      </c>
      <c r="Q4717" s="17" t="s">
        <v>306</v>
      </c>
      <c r="R4717">
        <v>0</v>
      </c>
      <c r="S4717">
        <v>0</v>
      </c>
      <c r="T4717">
        <v>0</v>
      </c>
      <c r="U4717">
        <v>0</v>
      </c>
      <c r="V4717">
        <v>0</v>
      </c>
      <c r="W4717">
        <v>0</v>
      </c>
      <c r="X4717">
        <v>0</v>
      </c>
      <c r="Y4717">
        <v>0</v>
      </c>
      <c r="Z4717">
        <v>0</v>
      </c>
      <c r="AA4717">
        <v>0</v>
      </c>
      <c r="AB4717">
        <v>0</v>
      </c>
      <c r="AC4717">
        <v>0</v>
      </c>
      <c r="AD4717">
        <v>0</v>
      </c>
      <c r="AE4717">
        <v>0</v>
      </c>
      <c r="AF4717">
        <v>0</v>
      </c>
      <c r="AG4717" s="19">
        <v>0</v>
      </c>
      <c r="AH4717">
        <v>0</v>
      </c>
      <c r="AI4717">
        <v>0</v>
      </c>
      <c r="AJ4717">
        <v>0</v>
      </c>
      <c r="AK4717">
        <v>0</v>
      </c>
      <c r="AL4717">
        <v>0</v>
      </c>
      <c r="AM4717">
        <v>0</v>
      </c>
      <c r="AN4717">
        <v>0</v>
      </c>
      <c r="AO4717">
        <v>0</v>
      </c>
      <c r="AP4717">
        <v>0</v>
      </c>
      <c r="AQ4717">
        <v>0</v>
      </c>
      <c r="AR4717">
        <v>0</v>
      </c>
      <c r="AS4717">
        <v>0</v>
      </c>
      <c r="AT4717">
        <v>0</v>
      </c>
      <c r="AU4717">
        <v>0</v>
      </c>
      <c r="AV4717">
        <v>0</v>
      </c>
      <c r="AW4717">
        <v>0</v>
      </c>
      <c r="AX4717">
        <v>0</v>
      </c>
      <c r="AY4717">
        <v>0</v>
      </c>
      <c r="AZ4717">
        <v>0</v>
      </c>
      <c r="BA4717">
        <v>0</v>
      </c>
      <c r="BB4717">
        <v>0</v>
      </c>
      <c r="BC4717">
        <v>0</v>
      </c>
      <c r="BD4717">
        <v>0</v>
      </c>
      <c r="BE4717">
        <v>0</v>
      </c>
      <c r="BF4717">
        <v>0</v>
      </c>
      <c r="BG4717">
        <v>0</v>
      </c>
      <c r="BH4717">
        <v>0</v>
      </c>
      <c r="BI4717">
        <v>0</v>
      </c>
      <c r="BJ4717">
        <v>0</v>
      </c>
      <c r="BK4717">
        <v>4000</v>
      </c>
      <c r="BL4717">
        <v>9000</v>
      </c>
      <c r="BM4717">
        <v>11000</v>
      </c>
      <c r="BN4717">
        <v>9000</v>
      </c>
      <c r="BO4717">
        <v>11000</v>
      </c>
      <c r="BP4717">
        <v>8000</v>
      </c>
      <c r="BQ4717">
        <v>6000</v>
      </c>
      <c r="BR4717">
        <v>6000</v>
      </c>
      <c r="BS4717">
        <v>7000</v>
      </c>
      <c r="BT4717">
        <v>9000</v>
      </c>
      <c r="BU4717">
        <v>11000</v>
      </c>
      <c r="BV4717">
        <v>8000</v>
      </c>
      <c r="BW4717">
        <v>13000</v>
      </c>
      <c r="BX4717" s="10">
        <v>8000</v>
      </c>
      <c r="BY4717">
        <v>8000</v>
      </c>
      <c r="BZ4717">
        <v>12000</v>
      </c>
      <c r="CA4717">
        <v>12000</v>
      </c>
      <c r="CB4717">
        <v>12000</v>
      </c>
      <c r="CC4717">
        <v>12000</v>
      </c>
      <c r="CD4717">
        <v>12000</v>
      </c>
      <c r="CE4717">
        <v>12000</v>
      </c>
    </row>
    <row r="4718" spans="1:83" x14ac:dyDescent="0.35">
      <c r="A4718" s="9" t="str">
        <f t="shared" si="73"/>
        <v>0542.804.70</v>
      </c>
      <c r="B4718" s="52" t="e">
        <f>+IF(MATCH(A4718,List!H$10:H$145,0),"Targeted")</f>
        <v>#N/A</v>
      </c>
      <c r="C4718" s="65"/>
      <c r="D4718" s="151" t="s">
        <v>7700</v>
      </c>
      <c r="E4718" s="16" t="s">
        <v>854</v>
      </c>
      <c r="F4718" s="16" t="s">
        <v>855</v>
      </c>
      <c r="G4718" s="16" t="s">
        <v>628</v>
      </c>
      <c r="H4718" s="16" t="s">
        <v>856</v>
      </c>
      <c r="I4718" s="16" t="s">
        <v>3666</v>
      </c>
      <c r="J4718" s="16" t="s">
        <v>6588</v>
      </c>
      <c r="K4718" s="17" t="s">
        <v>151</v>
      </c>
      <c r="L4718" s="18" t="s">
        <v>6153</v>
      </c>
      <c r="M4718" s="195" t="s">
        <v>6529</v>
      </c>
      <c r="N4718" s="16" t="s">
        <v>6530</v>
      </c>
      <c r="O4718" s="17" t="s">
        <v>346</v>
      </c>
      <c r="P4718" s="17" t="s">
        <v>305</v>
      </c>
      <c r="Q4718" s="17" t="s">
        <v>306</v>
      </c>
      <c r="R4718">
        <v>0</v>
      </c>
      <c r="S4718">
        <v>0</v>
      </c>
      <c r="T4718">
        <v>0</v>
      </c>
      <c r="U4718">
        <v>0</v>
      </c>
      <c r="V4718">
        <v>0</v>
      </c>
      <c r="W4718">
        <v>0</v>
      </c>
      <c r="X4718">
        <v>0</v>
      </c>
      <c r="Y4718">
        <v>0</v>
      </c>
      <c r="Z4718">
        <v>0</v>
      </c>
      <c r="AA4718">
        <v>0</v>
      </c>
      <c r="AB4718">
        <v>0</v>
      </c>
      <c r="AC4718">
        <v>0</v>
      </c>
      <c r="AD4718">
        <v>0</v>
      </c>
      <c r="AE4718">
        <v>0</v>
      </c>
      <c r="AF4718">
        <v>0</v>
      </c>
      <c r="AG4718" s="19">
        <v>0</v>
      </c>
      <c r="AH4718">
        <v>0</v>
      </c>
      <c r="AI4718">
        <v>0</v>
      </c>
      <c r="AJ4718">
        <v>0</v>
      </c>
      <c r="AK4718">
        <v>0</v>
      </c>
      <c r="AL4718">
        <v>0</v>
      </c>
      <c r="AM4718">
        <v>0</v>
      </c>
      <c r="AN4718">
        <v>0</v>
      </c>
      <c r="AO4718">
        <v>0</v>
      </c>
      <c r="AP4718">
        <v>0</v>
      </c>
      <c r="AQ4718">
        <v>0</v>
      </c>
      <c r="AR4718">
        <v>0</v>
      </c>
      <c r="AS4718">
        <v>0</v>
      </c>
      <c r="AT4718">
        <v>0</v>
      </c>
      <c r="AU4718">
        <v>0</v>
      </c>
      <c r="AV4718">
        <v>0</v>
      </c>
      <c r="AW4718">
        <v>0</v>
      </c>
      <c r="AX4718">
        <v>0</v>
      </c>
      <c r="AY4718">
        <v>0</v>
      </c>
      <c r="AZ4718">
        <v>0</v>
      </c>
      <c r="BA4718">
        <v>0</v>
      </c>
      <c r="BB4718">
        <v>0</v>
      </c>
      <c r="BC4718">
        <v>0</v>
      </c>
      <c r="BD4718">
        <v>0</v>
      </c>
      <c r="BE4718">
        <v>0</v>
      </c>
      <c r="BF4718">
        <v>0</v>
      </c>
      <c r="BG4718">
        <v>0</v>
      </c>
      <c r="BH4718">
        <v>0</v>
      </c>
      <c r="BI4718">
        <v>0</v>
      </c>
      <c r="BJ4718">
        <v>0</v>
      </c>
      <c r="BK4718">
        <v>0</v>
      </c>
      <c r="BL4718">
        <v>0</v>
      </c>
      <c r="BM4718">
        <v>0</v>
      </c>
      <c r="BN4718">
        <v>0</v>
      </c>
      <c r="BO4718">
        <v>0</v>
      </c>
      <c r="BP4718">
        <v>0</v>
      </c>
      <c r="BQ4718">
        <v>0</v>
      </c>
      <c r="BR4718">
        <v>0</v>
      </c>
      <c r="BS4718">
        <v>0</v>
      </c>
      <c r="BT4718">
        <v>0</v>
      </c>
      <c r="BU4718">
        <v>0</v>
      </c>
      <c r="BV4718">
        <v>0</v>
      </c>
      <c r="BW4718">
        <v>0</v>
      </c>
      <c r="BX4718">
        <v>-79000</v>
      </c>
      <c r="BY4718">
        <v>-51000</v>
      </c>
      <c r="BZ4718">
        <v>177000</v>
      </c>
      <c r="CA4718">
        <v>-15000</v>
      </c>
      <c r="CB4718">
        <v>-9000</v>
      </c>
      <c r="CC4718">
        <v>-9000</v>
      </c>
      <c r="CD4718">
        <v>-10000</v>
      </c>
      <c r="CE4718">
        <v>-9000</v>
      </c>
    </row>
    <row r="4719" spans="1:83" x14ac:dyDescent="0.35">
      <c r="A4719" s="9" t="str">
        <f t="shared" si="73"/>
        <v>0542.804.70</v>
      </c>
      <c r="B4719" s="52" t="e">
        <f>+IF(MATCH(A4719,List!H$10:H$145,0),"Targeted")</f>
        <v>#N/A</v>
      </c>
      <c r="C4719" s="65"/>
      <c r="D4719" s="151" t="s">
        <v>7700</v>
      </c>
      <c r="E4719" s="16" t="s">
        <v>854</v>
      </c>
      <c r="F4719" s="16" t="s">
        <v>855</v>
      </c>
      <c r="G4719" s="16" t="s">
        <v>989</v>
      </c>
      <c r="H4719" s="16" t="s">
        <v>990</v>
      </c>
      <c r="I4719" s="16" t="s">
        <v>3666</v>
      </c>
      <c r="J4719" s="16" t="s">
        <v>6588</v>
      </c>
      <c r="K4719" s="17" t="s">
        <v>151</v>
      </c>
      <c r="L4719" s="18" t="s">
        <v>6153</v>
      </c>
      <c r="M4719" s="195" t="s">
        <v>6529</v>
      </c>
      <c r="N4719" s="16" t="s">
        <v>6530</v>
      </c>
      <c r="O4719" s="17" t="s">
        <v>346</v>
      </c>
      <c r="P4719" s="17" t="s">
        <v>305</v>
      </c>
      <c r="Q4719" s="17" t="s">
        <v>306</v>
      </c>
      <c r="R4719">
        <v>0</v>
      </c>
      <c r="S4719">
        <v>0</v>
      </c>
      <c r="T4719">
        <v>0</v>
      </c>
      <c r="U4719">
        <v>0</v>
      </c>
      <c r="V4719">
        <v>0</v>
      </c>
      <c r="W4719">
        <v>0</v>
      </c>
      <c r="X4719">
        <v>0</v>
      </c>
      <c r="Y4719">
        <v>0</v>
      </c>
      <c r="Z4719">
        <v>0</v>
      </c>
      <c r="AA4719">
        <v>0</v>
      </c>
      <c r="AB4719">
        <v>0</v>
      </c>
      <c r="AC4719">
        <v>0</v>
      </c>
      <c r="AD4719">
        <v>0</v>
      </c>
      <c r="AE4719">
        <v>0</v>
      </c>
      <c r="AF4719">
        <v>0</v>
      </c>
      <c r="AG4719" s="19">
        <v>0</v>
      </c>
      <c r="AH4719">
        <v>0</v>
      </c>
      <c r="AI4719">
        <v>0</v>
      </c>
      <c r="AJ4719">
        <v>0</v>
      </c>
      <c r="AK4719">
        <v>0</v>
      </c>
      <c r="AL4719">
        <v>0</v>
      </c>
      <c r="AM4719">
        <v>0</v>
      </c>
      <c r="AN4719">
        <v>0</v>
      </c>
      <c r="AO4719">
        <v>0</v>
      </c>
      <c r="AP4719">
        <v>0</v>
      </c>
      <c r="AQ4719">
        <v>0</v>
      </c>
      <c r="AR4719">
        <v>0</v>
      </c>
      <c r="AS4719">
        <v>0</v>
      </c>
      <c r="AT4719">
        <v>0</v>
      </c>
      <c r="AU4719">
        <v>0</v>
      </c>
      <c r="AV4719">
        <v>0</v>
      </c>
      <c r="AW4719">
        <v>0</v>
      </c>
      <c r="AX4719">
        <v>0</v>
      </c>
      <c r="AY4719">
        <v>0</v>
      </c>
      <c r="AZ4719">
        <v>0</v>
      </c>
      <c r="BA4719">
        <v>0</v>
      </c>
      <c r="BB4719">
        <v>0</v>
      </c>
      <c r="BC4719">
        <v>0</v>
      </c>
      <c r="BD4719">
        <v>0</v>
      </c>
      <c r="BE4719">
        <v>0</v>
      </c>
      <c r="BF4719">
        <v>0</v>
      </c>
      <c r="BG4719">
        <v>0</v>
      </c>
      <c r="BH4719">
        <v>7000</v>
      </c>
      <c r="BI4719">
        <v>338000</v>
      </c>
      <c r="BJ4719">
        <v>104000</v>
      </c>
      <c r="BK4719">
        <v>-52000</v>
      </c>
      <c r="BL4719">
        <v>-95000</v>
      </c>
      <c r="BM4719">
        <v>-89000</v>
      </c>
      <c r="BN4719">
        <v>-6000</v>
      </c>
      <c r="BO4719">
        <v>-35000</v>
      </c>
      <c r="BP4719">
        <v>-25000</v>
      </c>
      <c r="BQ4719">
        <v>-24000</v>
      </c>
      <c r="BR4719">
        <v>-46000</v>
      </c>
      <c r="BS4719">
        <v>-27000</v>
      </c>
      <c r="BT4719">
        <v>-7000</v>
      </c>
      <c r="BU4719">
        <v>31000</v>
      </c>
      <c r="BV4719">
        <v>49000</v>
      </c>
      <c r="BW4719">
        <v>12000</v>
      </c>
      <c r="BX4719">
        <v>0</v>
      </c>
      <c r="BY4719">
        <v>0</v>
      </c>
      <c r="BZ4719">
        <v>0</v>
      </c>
      <c r="CA4719">
        <v>0</v>
      </c>
      <c r="CB4719">
        <v>0</v>
      </c>
      <c r="CC4719">
        <v>0</v>
      </c>
      <c r="CD4719">
        <v>0</v>
      </c>
      <c r="CE4719">
        <v>0</v>
      </c>
    </row>
    <row r="4720" spans="1:83" x14ac:dyDescent="0.35">
      <c r="A4720" s="9" t="str">
        <f t="shared" si="73"/>
        <v>2860.804.48</v>
      </c>
      <c r="B4720" s="52" t="e">
        <f>+IF(MATCH(A4720,List!H$10:H$145,0),"Targeted")</f>
        <v>#N/A</v>
      </c>
      <c r="C4720" s="65"/>
      <c r="D4720" s="151" t="s">
        <v>7700</v>
      </c>
      <c r="E4720" s="16" t="s">
        <v>6589</v>
      </c>
      <c r="F4720" s="16" t="s">
        <v>6590</v>
      </c>
      <c r="G4720" s="16" t="s">
        <v>298</v>
      </c>
      <c r="H4720" s="16" t="s">
        <v>6590</v>
      </c>
      <c r="I4720" s="16" t="s">
        <v>6591</v>
      </c>
      <c r="J4720" s="16" t="s">
        <v>6592</v>
      </c>
      <c r="K4720" s="17" t="s">
        <v>185</v>
      </c>
      <c r="L4720" s="18" t="s">
        <v>6153</v>
      </c>
      <c r="M4720" s="195" t="s">
        <v>6529</v>
      </c>
      <c r="N4720" s="16" t="s">
        <v>6530</v>
      </c>
      <c r="O4720" s="17" t="s">
        <v>346</v>
      </c>
      <c r="P4720" s="17" t="s">
        <v>305</v>
      </c>
      <c r="Q4720" s="17" t="s">
        <v>306</v>
      </c>
      <c r="R4720">
        <v>0</v>
      </c>
      <c r="S4720">
        <v>0</v>
      </c>
      <c r="T4720">
        <v>0</v>
      </c>
      <c r="U4720">
        <v>0</v>
      </c>
      <c r="V4720">
        <v>0</v>
      </c>
      <c r="W4720">
        <v>0</v>
      </c>
      <c r="X4720">
        <v>0</v>
      </c>
      <c r="Y4720">
        <v>0</v>
      </c>
      <c r="Z4720">
        <v>0</v>
      </c>
      <c r="AA4720">
        <v>0</v>
      </c>
      <c r="AB4720">
        <v>0</v>
      </c>
      <c r="AC4720">
        <v>0</v>
      </c>
      <c r="AD4720">
        <v>0</v>
      </c>
      <c r="AE4720">
        <v>0</v>
      </c>
      <c r="AF4720">
        <v>0</v>
      </c>
      <c r="AG4720" s="19">
        <v>0</v>
      </c>
      <c r="AH4720">
        <v>0</v>
      </c>
      <c r="AI4720">
        <v>0</v>
      </c>
      <c r="AJ4720">
        <v>0</v>
      </c>
      <c r="AK4720">
        <v>0</v>
      </c>
      <c r="AL4720">
        <v>0</v>
      </c>
      <c r="AM4720">
        <v>0</v>
      </c>
      <c r="AN4720">
        <v>0</v>
      </c>
      <c r="AO4720">
        <v>0</v>
      </c>
      <c r="AP4720">
        <v>0</v>
      </c>
      <c r="AQ4720">
        <v>0</v>
      </c>
      <c r="AR4720">
        <v>0</v>
      </c>
      <c r="AS4720">
        <v>0</v>
      </c>
      <c r="AT4720">
        <v>0</v>
      </c>
      <c r="AU4720">
        <v>0</v>
      </c>
      <c r="AV4720">
        <v>0</v>
      </c>
      <c r="AW4720">
        <v>0</v>
      </c>
      <c r="AX4720">
        <v>0</v>
      </c>
      <c r="AY4720">
        <v>0</v>
      </c>
      <c r="AZ4720">
        <v>0</v>
      </c>
      <c r="BA4720">
        <v>0</v>
      </c>
      <c r="BB4720">
        <v>0</v>
      </c>
      <c r="BC4720">
        <v>0</v>
      </c>
      <c r="BD4720">
        <v>0</v>
      </c>
      <c r="BE4720">
        <v>0</v>
      </c>
      <c r="BF4720">
        <v>0</v>
      </c>
      <c r="BG4720">
        <v>0</v>
      </c>
      <c r="BH4720">
        <v>0</v>
      </c>
      <c r="BI4720">
        <v>0</v>
      </c>
      <c r="BJ4720">
        <v>0</v>
      </c>
      <c r="BK4720">
        <v>0</v>
      </c>
      <c r="BL4720">
        <v>0</v>
      </c>
      <c r="BM4720">
        <v>0</v>
      </c>
      <c r="BN4720">
        <v>0</v>
      </c>
      <c r="BO4720">
        <v>0</v>
      </c>
      <c r="BP4720">
        <v>0</v>
      </c>
      <c r="BQ4720">
        <v>0</v>
      </c>
      <c r="BR4720">
        <v>0</v>
      </c>
      <c r="BS4720">
        <v>0</v>
      </c>
      <c r="BT4720">
        <v>0</v>
      </c>
      <c r="BU4720">
        <v>0</v>
      </c>
      <c r="BV4720">
        <v>0</v>
      </c>
      <c r="BW4720">
        <v>0</v>
      </c>
      <c r="BX4720">
        <v>0</v>
      </c>
      <c r="BY4720">
        <v>2000</v>
      </c>
      <c r="BZ4720">
        <v>4000</v>
      </c>
      <c r="CA4720">
        <v>5000</v>
      </c>
      <c r="CB4720">
        <v>5000</v>
      </c>
      <c r="CC4720">
        <v>5000</v>
      </c>
      <c r="CD4720">
        <v>5000</v>
      </c>
      <c r="CE4720">
        <v>5000</v>
      </c>
    </row>
    <row r="4721" spans="1:83" x14ac:dyDescent="0.35">
      <c r="A4721" s="9" t="str">
        <f t="shared" si="73"/>
        <v>0000.804.56</v>
      </c>
      <c r="B4721" s="52" t="e">
        <f>+IF(MATCH(A4721,List!H$10:H$145,0),"Targeted")</f>
        <v>#N/A</v>
      </c>
      <c r="C4721" s="65"/>
      <c r="D4721" s="151" t="s">
        <v>7700</v>
      </c>
      <c r="E4721" s="16" t="s">
        <v>1046</v>
      </c>
      <c r="F4721" s="16" t="s">
        <v>1047</v>
      </c>
      <c r="G4721" s="16" t="s">
        <v>298</v>
      </c>
      <c r="H4721" s="16" t="s">
        <v>1047</v>
      </c>
      <c r="I4721" s="16" t="s">
        <v>471</v>
      </c>
      <c r="J4721" s="16" t="s">
        <v>1047</v>
      </c>
      <c r="K4721" s="17" t="s">
        <v>1049</v>
      </c>
      <c r="L4721" s="18" t="s">
        <v>6153</v>
      </c>
      <c r="M4721" s="195" t="s">
        <v>6529</v>
      </c>
      <c r="N4721" s="16" t="s">
        <v>6530</v>
      </c>
      <c r="O4721" s="17" t="s">
        <v>346</v>
      </c>
      <c r="P4721" s="17" t="s">
        <v>305</v>
      </c>
      <c r="Q4721" s="17" t="s">
        <v>306</v>
      </c>
      <c r="R4721">
        <v>7497</v>
      </c>
      <c r="S4721">
        <v>1722</v>
      </c>
      <c r="T4721">
        <v>285</v>
      </c>
      <c r="U4721">
        <v>354</v>
      </c>
      <c r="V4721">
        <v>360</v>
      </c>
      <c r="W4721">
        <v>1432</v>
      </c>
      <c r="X4721">
        <v>41</v>
      </c>
      <c r="Y4721">
        <v>58</v>
      </c>
      <c r="Z4721">
        <v>0</v>
      </c>
      <c r="AA4721">
        <v>0</v>
      </c>
      <c r="AB4721">
        <v>10</v>
      </c>
      <c r="AC4721">
        <v>0</v>
      </c>
      <c r="AD4721">
        <v>0</v>
      </c>
      <c r="AE4721">
        <v>0</v>
      </c>
      <c r="AF4721">
        <v>0</v>
      </c>
      <c r="AG4721" s="19">
        <v>0</v>
      </c>
      <c r="AH4721">
        <v>0</v>
      </c>
      <c r="AI4721">
        <v>0</v>
      </c>
      <c r="AJ4721">
        <v>0</v>
      </c>
      <c r="AK4721">
        <v>0</v>
      </c>
      <c r="AL4721">
        <v>0</v>
      </c>
      <c r="AM4721">
        <v>0</v>
      </c>
      <c r="AN4721">
        <v>0</v>
      </c>
      <c r="AO4721">
        <v>0</v>
      </c>
      <c r="AP4721">
        <v>0</v>
      </c>
      <c r="AQ4721">
        <v>0</v>
      </c>
      <c r="AR4721">
        <v>0</v>
      </c>
      <c r="AS4721">
        <v>0</v>
      </c>
      <c r="AT4721">
        <v>0</v>
      </c>
      <c r="AU4721">
        <v>0</v>
      </c>
      <c r="AV4721">
        <v>0</v>
      </c>
      <c r="AW4721">
        <v>0</v>
      </c>
      <c r="AX4721">
        <v>0</v>
      </c>
      <c r="AY4721">
        <v>0</v>
      </c>
      <c r="AZ4721">
        <v>0</v>
      </c>
      <c r="BA4721">
        <v>0</v>
      </c>
      <c r="BB4721">
        <v>0</v>
      </c>
      <c r="BC4721">
        <v>0</v>
      </c>
      <c r="BD4721">
        <v>0</v>
      </c>
      <c r="BE4721">
        <v>0</v>
      </c>
      <c r="BF4721">
        <v>0</v>
      </c>
      <c r="BG4721">
        <v>0</v>
      </c>
      <c r="BH4721">
        <v>0</v>
      </c>
      <c r="BI4721">
        <v>0</v>
      </c>
      <c r="BJ4721">
        <v>0</v>
      </c>
      <c r="BK4721">
        <v>0</v>
      </c>
      <c r="BL4721">
        <v>0</v>
      </c>
      <c r="BM4721">
        <v>0</v>
      </c>
      <c r="BN4721">
        <v>0</v>
      </c>
      <c r="BO4721">
        <v>0</v>
      </c>
      <c r="BP4721">
        <v>0</v>
      </c>
      <c r="BQ4721">
        <v>0</v>
      </c>
      <c r="BR4721">
        <v>0</v>
      </c>
      <c r="BS4721">
        <v>0</v>
      </c>
      <c r="BT4721">
        <v>0</v>
      </c>
      <c r="BU4721">
        <v>0</v>
      </c>
      <c r="BV4721">
        <v>0</v>
      </c>
      <c r="BW4721">
        <v>0</v>
      </c>
      <c r="BX4721">
        <v>0</v>
      </c>
      <c r="BY4721">
        <v>0</v>
      </c>
      <c r="BZ4721">
        <v>0</v>
      </c>
      <c r="CA4721">
        <v>0</v>
      </c>
      <c r="CB4721">
        <v>0</v>
      </c>
      <c r="CC4721">
        <v>0</v>
      </c>
      <c r="CD4721">
        <v>0</v>
      </c>
      <c r="CE4721">
        <v>0</v>
      </c>
    </row>
    <row r="4722" spans="1:83" x14ac:dyDescent="0.35">
      <c r="A4722" s="9" t="str">
        <f t="shared" si="73"/>
        <v>1200.804.48</v>
      </c>
      <c r="B4722" s="52" t="e">
        <f>+IF(MATCH(A4722,List!H$10:H$145,0),"Targeted")</f>
        <v>#N/A</v>
      </c>
      <c r="C4722" s="65"/>
      <c r="D4722" s="151" t="s">
        <v>7700</v>
      </c>
      <c r="E4722" s="16" t="s">
        <v>6593</v>
      </c>
      <c r="F4722" s="16" t="s">
        <v>6594</v>
      </c>
      <c r="G4722" s="16" t="s">
        <v>298</v>
      </c>
      <c r="H4722" s="16" t="s">
        <v>6594</v>
      </c>
      <c r="I4722" s="16" t="s">
        <v>4484</v>
      </c>
      <c r="J4722" s="16" t="s">
        <v>6595</v>
      </c>
      <c r="K4722" s="17" t="s">
        <v>185</v>
      </c>
      <c r="L4722" s="18" t="s">
        <v>6153</v>
      </c>
      <c r="M4722" s="195" t="s">
        <v>6529</v>
      </c>
      <c r="N4722" s="16" t="s">
        <v>6530</v>
      </c>
      <c r="O4722" s="17" t="s">
        <v>346</v>
      </c>
      <c r="P4722" s="17" t="s">
        <v>305</v>
      </c>
      <c r="Q4722" s="17" t="s">
        <v>306</v>
      </c>
      <c r="R4722">
        <v>0</v>
      </c>
      <c r="S4722">
        <v>0</v>
      </c>
      <c r="T4722">
        <v>0</v>
      </c>
      <c r="U4722">
        <v>0</v>
      </c>
      <c r="V4722">
        <v>0</v>
      </c>
      <c r="W4722">
        <v>0</v>
      </c>
      <c r="X4722">
        <v>0</v>
      </c>
      <c r="Y4722">
        <v>0</v>
      </c>
      <c r="Z4722">
        <v>0</v>
      </c>
      <c r="AA4722">
        <v>0</v>
      </c>
      <c r="AB4722">
        <v>0</v>
      </c>
      <c r="AC4722">
        <v>0</v>
      </c>
      <c r="AD4722">
        <v>0</v>
      </c>
      <c r="AE4722">
        <v>0</v>
      </c>
      <c r="AF4722">
        <v>0</v>
      </c>
      <c r="AG4722" s="19">
        <v>0</v>
      </c>
      <c r="AH4722">
        <v>0</v>
      </c>
      <c r="AI4722">
        <v>0</v>
      </c>
      <c r="AJ4722">
        <v>0</v>
      </c>
      <c r="AK4722">
        <v>0</v>
      </c>
      <c r="AL4722">
        <v>0</v>
      </c>
      <c r="AM4722">
        <v>0</v>
      </c>
      <c r="AN4722">
        <v>0</v>
      </c>
      <c r="AO4722">
        <v>0</v>
      </c>
      <c r="AP4722">
        <v>0</v>
      </c>
      <c r="AQ4722">
        <v>-5</v>
      </c>
      <c r="AR4722">
        <v>5</v>
      </c>
      <c r="AS4722">
        <v>0</v>
      </c>
      <c r="AT4722">
        <v>0</v>
      </c>
      <c r="AU4722">
        <v>0</v>
      </c>
      <c r="AV4722">
        <v>0</v>
      </c>
      <c r="AW4722">
        <v>0</v>
      </c>
      <c r="AX4722">
        <v>0</v>
      </c>
      <c r="AY4722">
        <v>0</v>
      </c>
      <c r="AZ4722">
        <v>0</v>
      </c>
      <c r="BA4722">
        <v>0</v>
      </c>
      <c r="BB4722">
        <v>0</v>
      </c>
      <c r="BC4722">
        <v>0</v>
      </c>
      <c r="BD4722">
        <v>0</v>
      </c>
      <c r="BE4722">
        <v>0</v>
      </c>
      <c r="BF4722">
        <v>0</v>
      </c>
      <c r="BG4722">
        <v>0</v>
      </c>
      <c r="BH4722">
        <v>0</v>
      </c>
      <c r="BI4722">
        <v>0</v>
      </c>
      <c r="BJ4722">
        <v>0</v>
      </c>
      <c r="BK4722">
        <v>0</v>
      </c>
      <c r="BL4722">
        <v>0</v>
      </c>
      <c r="BM4722">
        <v>0</v>
      </c>
      <c r="BN4722">
        <v>0</v>
      </c>
      <c r="BO4722">
        <v>0</v>
      </c>
      <c r="BP4722">
        <v>0</v>
      </c>
      <c r="BQ4722">
        <v>0</v>
      </c>
      <c r="BR4722">
        <v>0</v>
      </c>
      <c r="BS4722">
        <v>0</v>
      </c>
      <c r="BT4722">
        <v>0</v>
      </c>
      <c r="BU4722">
        <v>0</v>
      </c>
      <c r="BV4722">
        <v>0</v>
      </c>
      <c r="BW4722">
        <v>0</v>
      </c>
      <c r="BX4722">
        <v>0</v>
      </c>
      <c r="BY4722">
        <v>0</v>
      </c>
      <c r="BZ4722">
        <v>0</v>
      </c>
      <c r="CA4722">
        <v>0</v>
      </c>
      <c r="CB4722">
        <v>0</v>
      </c>
      <c r="CC4722">
        <v>0</v>
      </c>
      <c r="CD4722">
        <v>0</v>
      </c>
      <c r="CE4722">
        <v>0</v>
      </c>
    </row>
    <row r="4723" spans="1:83" x14ac:dyDescent="0.35">
      <c r="A4723" s="9" t="str">
        <f t="shared" si="73"/>
        <v>0500.804.</v>
      </c>
      <c r="B4723" s="52" t="e">
        <f>+IF(MATCH(A4723,List!H$10:H$145,0),"Targeted")</f>
        <v>#N/A</v>
      </c>
      <c r="C4723" s="65"/>
      <c r="D4723" s="151" t="s">
        <v>7700</v>
      </c>
      <c r="E4723" s="16" t="s">
        <v>6596</v>
      </c>
      <c r="F4723" s="16" t="s">
        <v>6597</v>
      </c>
      <c r="G4723" s="16" t="s">
        <v>298</v>
      </c>
      <c r="H4723" s="16" t="s">
        <v>6597</v>
      </c>
      <c r="I4723" s="16" t="s">
        <v>47</v>
      </c>
      <c r="J4723" s="16" t="s">
        <v>1055</v>
      </c>
      <c r="K4723" s="17" t="s">
        <v>299</v>
      </c>
      <c r="L4723" s="18" t="s">
        <v>6153</v>
      </c>
      <c r="M4723" s="195" t="s">
        <v>6529</v>
      </c>
      <c r="N4723" s="16" t="s">
        <v>6530</v>
      </c>
      <c r="O4723" s="17" t="s">
        <v>346</v>
      </c>
      <c r="P4723" s="17" t="s">
        <v>305</v>
      </c>
      <c r="Q4723" s="17" t="s">
        <v>306</v>
      </c>
      <c r="R4723">
        <v>0</v>
      </c>
      <c r="S4723">
        <v>0</v>
      </c>
      <c r="T4723">
        <v>0</v>
      </c>
      <c r="U4723">
        <v>0</v>
      </c>
      <c r="V4723">
        <v>0</v>
      </c>
      <c r="W4723">
        <v>0</v>
      </c>
      <c r="X4723">
        <v>0</v>
      </c>
      <c r="Y4723">
        <v>0</v>
      </c>
      <c r="Z4723">
        <v>17</v>
      </c>
      <c r="AA4723">
        <v>1775</v>
      </c>
      <c r="AB4723">
        <v>3159</v>
      </c>
      <c r="AC4723">
        <v>1449</v>
      </c>
      <c r="AD4723">
        <v>76</v>
      </c>
      <c r="AE4723">
        <v>0</v>
      </c>
      <c r="AF4723">
        <v>1330</v>
      </c>
      <c r="AG4723" s="19">
        <v>1472</v>
      </c>
      <c r="AH4723">
        <v>6421</v>
      </c>
      <c r="AI4723">
        <v>1050</v>
      </c>
      <c r="AJ4723">
        <v>4</v>
      </c>
      <c r="AK4723">
        <v>0</v>
      </c>
      <c r="AL4723">
        <v>0</v>
      </c>
      <c r="AM4723">
        <v>0</v>
      </c>
      <c r="AN4723">
        <v>0</v>
      </c>
      <c r="AO4723">
        <v>0</v>
      </c>
      <c r="AP4723">
        <v>0</v>
      </c>
      <c r="AQ4723">
        <v>0</v>
      </c>
      <c r="AR4723">
        <v>0</v>
      </c>
      <c r="AS4723">
        <v>0</v>
      </c>
      <c r="AT4723">
        <v>0</v>
      </c>
      <c r="AU4723">
        <v>0</v>
      </c>
      <c r="AV4723">
        <v>0</v>
      </c>
      <c r="AW4723">
        <v>0</v>
      </c>
      <c r="AX4723">
        <v>0</v>
      </c>
      <c r="AY4723">
        <v>0</v>
      </c>
      <c r="AZ4723">
        <v>0</v>
      </c>
      <c r="BA4723">
        <v>0</v>
      </c>
      <c r="BB4723">
        <v>0</v>
      </c>
      <c r="BC4723">
        <v>0</v>
      </c>
      <c r="BD4723">
        <v>0</v>
      </c>
      <c r="BE4723">
        <v>0</v>
      </c>
      <c r="BF4723">
        <v>0</v>
      </c>
      <c r="BG4723">
        <v>0</v>
      </c>
      <c r="BH4723">
        <v>0</v>
      </c>
      <c r="BI4723">
        <v>0</v>
      </c>
      <c r="BJ4723">
        <v>0</v>
      </c>
      <c r="BK4723">
        <v>0</v>
      </c>
      <c r="BL4723">
        <v>0</v>
      </c>
      <c r="BM4723">
        <v>0</v>
      </c>
      <c r="BN4723">
        <v>0</v>
      </c>
      <c r="BO4723">
        <v>0</v>
      </c>
      <c r="BP4723">
        <v>0</v>
      </c>
      <c r="BQ4723">
        <v>0</v>
      </c>
      <c r="BR4723">
        <v>0</v>
      </c>
      <c r="BS4723">
        <v>0</v>
      </c>
      <c r="BT4723">
        <v>0</v>
      </c>
      <c r="BU4723">
        <v>0</v>
      </c>
      <c r="BV4723">
        <v>0</v>
      </c>
      <c r="BW4723">
        <v>0</v>
      </c>
      <c r="BX4723">
        <v>0</v>
      </c>
      <c r="BY4723">
        <v>0</v>
      </c>
      <c r="BZ4723">
        <v>0</v>
      </c>
      <c r="CA4723">
        <v>0</v>
      </c>
      <c r="CB4723">
        <v>0</v>
      </c>
      <c r="CC4723">
        <v>0</v>
      </c>
      <c r="CD4723">
        <v>0</v>
      </c>
      <c r="CE4723">
        <v>0</v>
      </c>
    </row>
    <row r="4724" spans="1:83" x14ac:dyDescent="0.35">
      <c r="A4724" s="9" t="str">
        <f t="shared" si="73"/>
        <v>1800.804.48</v>
      </c>
      <c r="B4724" s="52" t="e">
        <f>+IF(MATCH(A4724,List!H$10:H$145,0),"Targeted")</f>
        <v>#N/A</v>
      </c>
      <c r="C4724" s="65"/>
      <c r="D4724" s="151"/>
      <c r="E4724" s="16" t="s">
        <v>2763</v>
      </c>
      <c r="F4724" s="16" t="s">
        <v>2764</v>
      </c>
      <c r="G4724" s="16" t="s">
        <v>298</v>
      </c>
      <c r="H4724" s="16" t="s">
        <v>2764</v>
      </c>
      <c r="I4724" s="16" t="s">
        <v>2765</v>
      </c>
      <c r="J4724" s="16" t="s">
        <v>1055</v>
      </c>
      <c r="K4724" s="17" t="s">
        <v>185</v>
      </c>
      <c r="L4724" s="18" t="s">
        <v>6153</v>
      </c>
      <c r="M4724" s="195" t="s">
        <v>6529</v>
      </c>
      <c r="N4724" s="16" t="s">
        <v>6530</v>
      </c>
      <c r="O4724" s="17" t="s">
        <v>304</v>
      </c>
      <c r="P4724" s="17" t="s">
        <v>305</v>
      </c>
      <c r="Q4724" s="17" t="s">
        <v>306</v>
      </c>
      <c r="R4724">
        <v>0</v>
      </c>
      <c r="S4724">
        <v>0</v>
      </c>
      <c r="T4724">
        <v>0</v>
      </c>
      <c r="U4724">
        <v>0</v>
      </c>
      <c r="V4724">
        <v>0</v>
      </c>
      <c r="W4724">
        <v>0</v>
      </c>
      <c r="X4724">
        <v>0</v>
      </c>
      <c r="Y4724">
        <v>0</v>
      </c>
      <c r="Z4724">
        <v>0</v>
      </c>
      <c r="AA4724">
        <v>0</v>
      </c>
      <c r="AB4724">
        <v>0</v>
      </c>
      <c r="AC4724">
        <v>0</v>
      </c>
      <c r="AD4724">
        <v>0</v>
      </c>
      <c r="AE4724">
        <v>0</v>
      </c>
      <c r="AF4724">
        <v>0</v>
      </c>
      <c r="AG4724" s="19">
        <v>0</v>
      </c>
      <c r="AH4724">
        <v>0</v>
      </c>
      <c r="AI4724">
        <v>0</v>
      </c>
      <c r="AJ4724">
        <v>0</v>
      </c>
      <c r="AK4724">
        <v>0</v>
      </c>
      <c r="AL4724">
        <v>0</v>
      </c>
      <c r="AM4724">
        <v>0</v>
      </c>
      <c r="AN4724">
        <v>0</v>
      </c>
      <c r="AO4724">
        <v>0</v>
      </c>
      <c r="AP4724">
        <v>0</v>
      </c>
      <c r="AQ4724">
        <v>0</v>
      </c>
      <c r="AR4724">
        <v>0</v>
      </c>
      <c r="AS4724">
        <v>-252</v>
      </c>
      <c r="AT4724">
        <v>968</v>
      </c>
      <c r="AU4724">
        <v>635</v>
      </c>
      <c r="AV4724">
        <v>826</v>
      </c>
      <c r="AW4724">
        <v>678</v>
      </c>
      <c r="AX4724">
        <v>94</v>
      </c>
      <c r="AY4724">
        <v>0</v>
      </c>
      <c r="AZ4724">
        <v>0</v>
      </c>
      <c r="BA4724">
        <v>0</v>
      </c>
      <c r="BB4724">
        <v>0</v>
      </c>
      <c r="BC4724">
        <v>0</v>
      </c>
      <c r="BD4724">
        <v>0</v>
      </c>
      <c r="BE4724">
        <v>0</v>
      </c>
      <c r="BF4724">
        <v>0</v>
      </c>
      <c r="BG4724">
        <v>0</v>
      </c>
      <c r="BH4724">
        <v>0</v>
      </c>
      <c r="BI4724">
        <v>0</v>
      </c>
      <c r="BJ4724">
        <v>0</v>
      </c>
      <c r="BK4724">
        <v>0</v>
      </c>
      <c r="BL4724">
        <v>0</v>
      </c>
      <c r="BM4724">
        <v>0</v>
      </c>
      <c r="BN4724">
        <v>0</v>
      </c>
      <c r="BO4724">
        <v>0</v>
      </c>
      <c r="BP4724">
        <v>0</v>
      </c>
      <c r="BQ4724">
        <v>0</v>
      </c>
      <c r="BR4724">
        <v>0</v>
      </c>
      <c r="BS4724">
        <v>0</v>
      </c>
      <c r="BT4724">
        <v>0</v>
      </c>
      <c r="BU4724">
        <v>0</v>
      </c>
      <c r="BV4724">
        <v>0</v>
      </c>
      <c r="BW4724">
        <v>0</v>
      </c>
      <c r="BX4724" s="10">
        <v>0</v>
      </c>
      <c r="BY4724">
        <v>0</v>
      </c>
      <c r="BZ4724">
        <v>0</v>
      </c>
      <c r="CA4724">
        <v>0</v>
      </c>
      <c r="CB4724">
        <v>0</v>
      </c>
      <c r="CC4724">
        <v>0</v>
      </c>
      <c r="CD4724">
        <v>0</v>
      </c>
      <c r="CE4724">
        <v>0</v>
      </c>
    </row>
    <row r="4725" spans="1:83" x14ac:dyDescent="0.35">
      <c r="A4725" s="9" t="str">
        <f t="shared" si="73"/>
        <v>0300.804.88</v>
      </c>
      <c r="B4725" s="52" t="e">
        <f>+IF(MATCH(A4725,List!H$10:H$145,0),"Targeted")</f>
        <v>#N/A</v>
      </c>
      <c r="C4725" s="65"/>
      <c r="D4725" s="151" t="s">
        <v>7700</v>
      </c>
      <c r="E4725" s="16" t="s">
        <v>6598</v>
      </c>
      <c r="F4725" s="16" t="s">
        <v>6599</v>
      </c>
      <c r="G4725" s="16" t="s">
        <v>298</v>
      </c>
      <c r="H4725" s="16" t="s">
        <v>6599</v>
      </c>
      <c r="I4725" s="16" t="s">
        <v>631</v>
      </c>
      <c r="J4725" s="16" t="s">
        <v>1011</v>
      </c>
      <c r="K4725" s="17" t="s">
        <v>2847</v>
      </c>
      <c r="L4725" s="18" t="s">
        <v>6153</v>
      </c>
      <c r="M4725" s="195" t="s">
        <v>6529</v>
      </c>
      <c r="N4725" s="16" t="s">
        <v>6530</v>
      </c>
      <c r="O4725" s="17" t="s">
        <v>346</v>
      </c>
      <c r="P4725" s="17" t="s">
        <v>305</v>
      </c>
      <c r="Q4725" s="17" t="s">
        <v>306</v>
      </c>
      <c r="R4725">
        <v>13960</v>
      </c>
      <c r="S4725">
        <v>14389</v>
      </c>
      <c r="T4725">
        <v>14546</v>
      </c>
      <c r="U4725">
        <v>16010</v>
      </c>
      <c r="V4725">
        <v>16513</v>
      </c>
      <c r="W4725">
        <v>18474</v>
      </c>
      <c r="X4725">
        <v>18147</v>
      </c>
      <c r="Y4725">
        <v>20462</v>
      </c>
      <c r="Z4725">
        <v>23926</v>
      </c>
      <c r="AA4725">
        <v>26676</v>
      </c>
      <c r="AB4725">
        <v>28608</v>
      </c>
      <c r="AC4725">
        <v>31944</v>
      </c>
      <c r="AD4725">
        <v>40052</v>
      </c>
      <c r="AE4725">
        <v>53901</v>
      </c>
      <c r="AF4725">
        <v>59673</v>
      </c>
      <c r="AG4725" s="19">
        <v>15187</v>
      </c>
      <c r="AH4725">
        <v>65273</v>
      </c>
      <c r="AI4725">
        <v>73244</v>
      </c>
      <c r="AJ4725">
        <v>74802</v>
      </c>
      <c r="AK4725">
        <v>81691</v>
      </c>
      <c r="AL4725">
        <v>84473</v>
      </c>
      <c r="AM4725">
        <v>73901</v>
      </c>
      <c r="AN4725">
        <v>88069</v>
      </c>
      <c r="AO4725">
        <v>85567</v>
      </c>
      <c r="AP4725">
        <v>95961</v>
      </c>
      <c r="AQ4725">
        <v>96610</v>
      </c>
      <c r="AR4725">
        <v>95988</v>
      </c>
      <c r="AS4725">
        <v>104006</v>
      </c>
      <c r="AT4725">
        <v>88494</v>
      </c>
      <c r="AU4725">
        <v>156377</v>
      </c>
      <c r="AV4725">
        <v>171524</v>
      </c>
      <c r="AW4725">
        <v>227837</v>
      </c>
      <c r="AX4725">
        <v>269611</v>
      </c>
      <c r="AY4725">
        <v>260291</v>
      </c>
      <c r="AZ4725">
        <v>216000</v>
      </c>
      <c r="BA4725">
        <v>193000</v>
      </c>
      <c r="BB4725">
        <v>192000</v>
      </c>
      <c r="BC4725">
        <v>197000</v>
      </c>
      <c r="BD4725">
        <v>213000</v>
      </c>
      <c r="BE4725">
        <v>172000</v>
      </c>
      <c r="BF4725">
        <v>186000</v>
      </c>
      <c r="BG4725">
        <v>219000</v>
      </c>
      <c r="BH4725">
        <v>233000</v>
      </c>
      <c r="BI4725">
        <v>252000</v>
      </c>
      <c r="BJ4725">
        <v>275000</v>
      </c>
      <c r="BK4725">
        <v>263000</v>
      </c>
      <c r="BL4725">
        <v>261000</v>
      </c>
      <c r="BM4725">
        <v>279000</v>
      </c>
      <c r="BN4725">
        <v>313000</v>
      </c>
      <c r="BO4725">
        <v>323000</v>
      </c>
      <c r="BP4725">
        <v>332000</v>
      </c>
      <c r="BQ4725">
        <v>335000</v>
      </c>
      <c r="BR4725">
        <v>340000</v>
      </c>
      <c r="BS4725">
        <v>326000</v>
      </c>
      <c r="BT4725">
        <v>341000</v>
      </c>
      <c r="BU4725">
        <v>357000</v>
      </c>
      <c r="BV4725">
        <v>367000</v>
      </c>
      <c r="BW4725">
        <v>353000</v>
      </c>
      <c r="BX4725">
        <v>343000</v>
      </c>
      <c r="BY4725">
        <v>360000</v>
      </c>
      <c r="BZ4725">
        <v>377000</v>
      </c>
      <c r="CA4725">
        <v>364000</v>
      </c>
      <c r="CB4725">
        <v>407000</v>
      </c>
      <c r="CC4725">
        <v>418000</v>
      </c>
      <c r="CD4725">
        <v>427000</v>
      </c>
      <c r="CE4725">
        <v>437000</v>
      </c>
    </row>
    <row r="4726" spans="1:83" x14ac:dyDescent="0.35">
      <c r="A4726" s="9" t="str">
        <f t="shared" si="73"/>
        <v>0300.804.88</v>
      </c>
      <c r="B4726" s="52" t="e">
        <f>+IF(MATCH(A4726,List!H$10:H$145,0),"Targeted")</f>
        <v>#N/A</v>
      </c>
      <c r="C4726" s="65"/>
      <c r="D4726" s="151"/>
      <c r="E4726" s="16" t="s">
        <v>6598</v>
      </c>
      <c r="F4726" s="16" t="s">
        <v>6599</v>
      </c>
      <c r="G4726" s="16" t="s">
        <v>298</v>
      </c>
      <c r="H4726" s="16" t="s">
        <v>6599</v>
      </c>
      <c r="I4726" s="16" t="s">
        <v>631</v>
      </c>
      <c r="J4726" s="16" t="s">
        <v>1011</v>
      </c>
      <c r="K4726" s="17" t="s">
        <v>2847</v>
      </c>
      <c r="L4726" s="18" t="s">
        <v>6153</v>
      </c>
      <c r="M4726" s="195" t="s">
        <v>6529</v>
      </c>
      <c r="N4726" s="16" t="s">
        <v>6530</v>
      </c>
      <c r="O4726" s="17" t="s">
        <v>304</v>
      </c>
      <c r="P4726" s="17" t="s">
        <v>305</v>
      </c>
      <c r="Q4726" s="17" t="s">
        <v>306</v>
      </c>
      <c r="R4726">
        <v>0</v>
      </c>
      <c r="S4726">
        <v>0</v>
      </c>
      <c r="T4726">
        <v>0</v>
      </c>
      <c r="U4726">
        <v>0</v>
      </c>
      <c r="V4726">
        <v>0</v>
      </c>
      <c r="W4726">
        <v>0</v>
      </c>
      <c r="X4726">
        <v>0</v>
      </c>
      <c r="Y4726">
        <v>0</v>
      </c>
      <c r="Z4726">
        <v>0</v>
      </c>
      <c r="AA4726">
        <v>0</v>
      </c>
      <c r="AB4726">
        <v>0</v>
      </c>
      <c r="AC4726">
        <v>0</v>
      </c>
      <c r="AD4726">
        <v>0</v>
      </c>
      <c r="AE4726">
        <v>0</v>
      </c>
      <c r="AF4726">
        <v>0</v>
      </c>
      <c r="AG4726" s="19">
        <v>0</v>
      </c>
      <c r="AH4726">
        <v>0</v>
      </c>
      <c r="AI4726">
        <v>0</v>
      </c>
      <c r="AJ4726">
        <v>0</v>
      </c>
      <c r="AK4726">
        <v>0</v>
      </c>
      <c r="AL4726">
        <v>0</v>
      </c>
      <c r="AM4726">
        <v>0</v>
      </c>
      <c r="AN4726">
        <v>0</v>
      </c>
      <c r="AO4726">
        <v>0</v>
      </c>
      <c r="AP4726">
        <v>0</v>
      </c>
      <c r="AQ4726">
        <v>0</v>
      </c>
      <c r="AR4726">
        <v>0</v>
      </c>
      <c r="AS4726">
        <v>0</v>
      </c>
      <c r="AT4726">
        <v>0</v>
      </c>
      <c r="AU4726">
        <v>0</v>
      </c>
      <c r="AV4726">
        <v>0</v>
      </c>
      <c r="AW4726">
        <v>0</v>
      </c>
      <c r="AX4726">
        <v>0</v>
      </c>
      <c r="AY4726">
        <v>0</v>
      </c>
      <c r="AZ4726">
        <v>0</v>
      </c>
      <c r="BA4726">
        <v>0</v>
      </c>
      <c r="BB4726">
        <v>0</v>
      </c>
      <c r="BC4726">
        <v>0</v>
      </c>
      <c r="BD4726">
        <v>0</v>
      </c>
      <c r="BE4726">
        <v>0</v>
      </c>
      <c r="BF4726">
        <v>0</v>
      </c>
      <c r="BG4726">
        <v>0</v>
      </c>
      <c r="BH4726">
        <v>0</v>
      </c>
      <c r="BI4726">
        <v>-8000</v>
      </c>
      <c r="BJ4726">
        <v>-8000</v>
      </c>
      <c r="BK4726">
        <v>0</v>
      </c>
      <c r="BL4726">
        <v>0</v>
      </c>
      <c r="BM4726">
        <v>0</v>
      </c>
      <c r="BN4726">
        <v>0</v>
      </c>
      <c r="BO4726">
        <v>0</v>
      </c>
      <c r="BP4726">
        <v>0</v>
      </c>
      <c r="BQ4726">
        <v>0</v>
      </c>
      <c r="BR4726">
        <v>0</v>
      </c>
      <c r="BS4726">
        <v>0</v>
      </c>
      <c r="BT4726">
        <v>0</v>
      </c>
      <c r="BU4726">
        <v>0</v>
      </c>
      <c r="BV4726">
        <v>0</v>
      </c>
      <c r="BW4726">
        <v>0</v>
      </c>
      <c r="BX4726" s="10">
        <v>0</v>
      </c>
      <c r="BY4726">
        <v>0</v>
      </c>
      <c r="BZ4726">
        <v>0</v>
      </c>
      <c r="CA4726">
        <v>0</v>
      </c>
      <c r="CB4726">
        <v>0</v>
      </c>
      <c r="CC4726">
        <v>0</v>
      </c>
      <c r="CD4726">
        <v>0</v>
      </c>
      <c r="CE4726">
        <v>0</v>
      </c>
    </row>
    <row r="4727" spans="1:83" x14ac:dyDescent="0.35">
      <c r="A4727" s="9" t="str">
        <f t="shared" si="73"/>
        <v>0301.804.88</v>
      </c>
      <c r="B4727" s="52" t="e">
        <f>+IF(MATCH(A4727,List!H$10:H$145,0),"Targeted")</f>
        <v>#N/A</v>
      </c>
      <c r="C4727" s="65"/>
      <c r="D4727" s="151" t="s">
        <v>7700</v>
      </c>
      <c r="E4727" s="16" t="s">
        <v>6598</v>
      </c>
      <c r="F4727" s="16" t="s">
        <v>6599</v>
      </c>
      <c r="G4727" s="16" t="s">
        <v>298</v>
      </c>
      <c r="H4727" s="16" t="s">
        <v>6599</v>
      </c>
      <c r="I4727" s="16" t="s">
        <v>1210</v>
      </c>
      <c r="J4727" s="16" t="s">
        <v>6600</v>
      </c>
      <c r="K4727" s="17" t="s">
        <v>2847</v>
      </c>
      <c r="L4727" s="18" t="s">
        <v>6153</v>
      </c>
      <c r="M4727" s="195" t="s">
        <v>6529</v>
      </c>
      <c r="N4727" s="16" t="s">
        <v>6530</v>
      </c>
      <c r="O4727" s="17" t="s">
        <v>346</v>
      </c>
      <c r="P4727" s="17" t="s">
        <v>305</v>
      </c>
      <c r="Q4727" s="17" t="s">
        <v>306</v>
      </c>
      <c r="R4727">
        <v>0</v>
      </c>
      <c r="S4727">
        <v>0</v>
      </c>
      <c r="T4727">
        <v>0</v>
      </c>
      <c r="U4727">
        <v>0</v>
      </c>
      <c r="V4727">
        <v>0</v>
      </c>
      <c r="W4727">
        <v>0</v>
      </c>
      <c r="X4727">
        <v>0</v>
      </c>
      <c r="Y4727">
        <v>0</v>
      </c>
      <c r="Z4727">
        <v>0</v>
      </c>
      <c r="AA4727">
        <v>0</v>
      </c>
      <c r="AB4727">
        <v>0</v>
      </c>
      <c r="AC4727">
        <v>0</v>
      </c>
      <c r="AD4727">
        <v>0</v>
      </c>
      <c r="AE4727">
        <v>0</v>
      </c>
      <c r="AF4727">
        <v>0</v>
      </c>
      <c r="AG4727" s="19">
        <v>0</v>
      </c>
      <c r="AH4727">
        <v>0</v>
      </c>
      <c r="AI4727">
        <v>0</v>
      </c>
      <c r="AJ4727">
        <v>0</v>
      </c>
      <c r="AK4727">
        <v>0</v>
      </c>
      <c r="AL4727">
        <v>0</v>
      </c>
      <c r="AM4727">
        <v>0</v>
      </c>
      <c r="AN4727">
        <v>0</v>
      </c>
      <c r="AO4727">
        <v>0</v>
      </c>
      <c r="AP4727">
        <v>0</v>
      </c>
      <c r="AQ4727">
        <v>0</v>
      </c>
      <c r="AR4727">
        <v>0</v>
      </c>
      <c r="AS4727">
        <v>0</v>
      </c>
      <c r="AT4727">
        <v>0</v>
      </c>
      <c r="AU4727">
        <v>0</v>
      </c>
      <c r="AV4727">
        <v>0</v>
      </c>
      <c r="AW4727">
        <v>0</v>
      </c>
      <c r="AX4727">
        <v>0</v>
      </c>
      <c r="AY4727">
        <v>0</v>
      </c>
      <c r="AZ4727">
        <v>2000</v>
      </c>
      <c r="BA4727">
        <v>5000</v>
      </c>
      <c r="BB4727">
        <v>5000</v>
      </c>
      <c r="BC4727">
        <v>6000</v>
      </c>
      <c r="BD4727">
        <v>5000</v>
      </c>
      <c r="BE4727">
        <v>6000</v>
      </c>
      <c r="BF4727">
        <v>6000</v>
      </c>
      <c r="BG4727">
        <v>7000</v>
      </c>
      <c r="BH4727">
        <v>6000</v>
      </c>
      <c r="BI4727">
        <v>7000</v>
      </c>
      <c r="BJ4727">
        <v>7000</v>
      </c>
      <c r="BK4727">
        <v>7000</v>
      </c>
      <c r="BL4727">
        <v>6000</v>
      </c>
      <c r="BM4727">
        <v>6000</v>
      </c>
      <c r="BN4727">
        <v>7000</v>
      </c>
      <c r="BO4727">
        <v>8000</v>
      </c>
      <c r="BP4727">
        <v>8000</v>
      </c>
      <c r="BQ4727">
        <v>10000</v>
      </c>
      <c r="BR4727">
        <v>8000</v>
      </c>
      <c r="BS4727">
        <v>6000</v>
      </c>
      <c r="BT4727">
        <v>5000</v>
      </c>
      <c r="BU4727">
        <v>5000</v>
      </c>
      <c r="BV4727">
        <v>5000</v>
      </c>
      <c r="BW4727">
        <v>5000</v>
      </c>
      <c r="BX4727">
        <v>5000</v>
      </c>
      <c r="BY4727">
        <v>6000</v>
      </c>
      <c r="BZ4727">
        <v>10000</v>
      </c>
      <c r="CA4727">
        <v>8000</v>
      </c>
      <c r="CB4727">
        <v>9000</v>
      </c>
      <c r="CC4727">
        <v>10000</v>
      </c>
      <c r="CD4727">
        <v>10000</v>
      </c>
      <c r="CE4727">
        <v>11000</v>
      </c>
    </row>
    <row r="4728" spans="1:83" x14ac:dyDescent="0.35">
      <c r="A4728" s="9" t="str">
        <f t="shared" si="73"/>
        <v>0302.804.88</v>
      </c>
      <c r="B4728" s="52" t="e">
        <f>+IF(MATCH(A4728,List!H$10:H$145,0),"Targeted")</f>
        <v>#N/A</v>
      </c>
      <c r="C4728" s="65"/>
      <c r="D4728" s="151" t="s">
        <v>7700</v>
      </c>
      <c r="E4728" s="16" t="s">
        <v>6598</v>
      </c>
      <c r="F4728" s="16" t="s">
        <v>6599</v>
      </c>
      <c r="G4728" s="16" t="s">
        <v>298</v>
      </c>
      <c r="H4728" s="16" t="s">
        <v>6599</v>
      </c>
      <c r="I4728" s="16" t="s">
        <v>111</v>
      </c>
      <c r="J4728" s="16" t="s">
        <v>6601</v>
      </c>
      <c r="K4728" s="17" t="s">
        <v>2847</v>
      </c>
      <c r="L4728" s="18" t="s">
        <v>6153</v>
      </c>
      <c r="M4728" s="195" t="s">
        <v>6529</v>
      </c>
      <c r="N4728" s="16" t="s">
        <v>6530</v>
      </c>
      <c r="O4728" s="17" t="s">
        <v>346</v>
      </c>
      <c r="P4728" s="17" t="s">
        <v>305</v>
      </c>
      <c r="Q4728" s="17" t="s">
        <v>306</v>
      </c>
      <c r="R4728">
        <v>0</v>
      </c>
      <c r="S4728">
        <v>0</v>
      </c>
      <c r="T4728">
        <v>0</v>
      </c>
      <c r="U4728">
        <v>0</v>
      </c>
      <c r="V4728">
        <v>0</v>
      </c>
      <c r="W4728">
        <v>0</v>
      </c>
      <c r="X4728">
        <v>0</v>
      </c>
      <c r="Y4728">
        <v>0</v>
      </c>
      <c r="Z4728">
        <v>0</v>
      </c>
      <c r="AA4728">
        <v>0</v>
      </c>
      <c r="AB4728">
        <v>0</v>
      </c>
      <c r="AC4728">
        <v>0</v>
      </c>
      <c r="AD4728">
        <v>0</v>
      </c>
      <c r="AE4728">
        <v>0</v>
      </c>
      <c r="AF4728">
        <v>0</v>
      </c>
      <c r="AG4728" s="19">
        <v>0</v>
      </c>
      <c r="AH4728">
        <v>0</v>
      </c>
      <c r="AI4728">
        <v>0</v>
      </c>
      <c r="AJ4728">
        <v>0</v>
      </c>
      <c r="AK4728">
        <v>0</v>
      </c>
      <c r="AL4728">
        <v>0</v>
      </c>
      <c r="AM4728">
        <v>0</v>
      </c>
      <c r="AN4728">
        <v>0</v>
      </c>
      <c r="AO4728">
        <v>0</v>
      </c>
      <c r="AP4728">
        <v>0</v>
      </c>
      <c r="AQ4728">
        <v>0</v>
      </c>
      <c r="AR4728">
        <v>0</v>
      </c>
      <c r="AS4728">
        <v>0</v>
      </c>
      <c r="AT4728">
        <v>0</v>
      </c>
      <c r="AU4728">
        <v>0</v>
      </c>
      <c r="AV4728">
        <v>0</v>
      </c>
      <c r="AW4728">
        <v>0</v>
      </c>
      <c r="AX4728">
        <v>0</v>
      </c>
      <c r="AY4728">
        <v>0</v>
      </c>
      <c r="AZ4728">
        <v>0</v>
      </c>
      <c r="BA4728">
        <v>0</v>
      </c>
      <c r="BB4728">
        <v>1000</v>
      </c>
      <c r="BC4728">
        <v>6000</v>
      </c>
      <c r="BD4728">
        <v>6000</v>
      </c>
      <c r="BE4728">
        <v>14000</v>
      </c>
      <c r="BF4728">
        <v>21000</v>
      </c>
      <c r="BG4728">
        <v>37000</v>
      </c>
      <c r="BH4728">
        <v>64000</v>
      </c>
      <c r="BI4728">
        <v>48000</v>
      </c>
      <c r="BJ4728">
        <v>27000</v>
      </c>
      <c r="BK4728">
        <v>10000</v>
      </c>
      <c r="BL4728">
        <v>8000</v>
      </c>
      <c r="BM4728">
        <v>10000</v>
      </c>
      <c r="BN4728">
        <v>21000</v>
      </c>
      <c r="BO4728">
        <v>30000</v>
      </c>
      <c r="BP4728">
        <v>29000</v>
      </c>
      <c r="BQ4728">
        <v>21000</v>
      </c>
      <c r="BR4728">
        <v>25000</v>
      </c>
      <c r="BS4728">
        <v>15000</v>
      </c>
      <c r="BT4728">
        <v>11000</v>
      </c>
      <c r="BU4728">
        <v>7000</v>
      </c>
      <c r="BV4728">
        <v>10000</v>
      </c>
      <c r="BW4728">
        <v>9000</v>
      </c>
      <c r="BX4728">
        <v>8000</v>
      </c>
      <c r="BY4728">
        <v>5000</v>
      </c>
      <c r="BZ4728">
        <v>12000</v>
      </c>
      <c r="CA4728">
        <v>13000</v>
      </c>
      <c r="CB4728">
        <v>8000</v>
      </c>
      <c r="CC4728">
        <v>8000</v>
      </c>
      <c r="CD4728">
        <v>9000</v>
      </c>
      <c r="CE4728">
        <v>9000</v>
      </c>
    </row>
    <row r="4729" spans="1:83" x14ac:dyDescent="0.35">
      <c r="A4729" s="9" t="str">
        <f t="shared" si="73"/>
        <v>0303.804.88</v>
      </c>
      <c r="B4729" s="52" t="e">
        <f>+IF(MATCH(A4729,List!H$10:H$145,0),"Targeted")</f>
        <v>#N/A</v>
      </c>
      <c r="C4729" s="65"/>
      <c r="D4729" s="151" t="s">
        <v>7700</v>
      </c>
      <c r="E4729" s="16" t="s">
        <v>6598</v>
      </c>
      <c r="F4729" s="16" t="s">
        <v>6599</v>
      </c>
      <c r="G4729" s="16" t="s">
        <v>298</v>
      </c>
      <c r="H4729" s="16" t="s">
        <v>6599</v>
      </c>
      <c r="I4729" s="16" t="s">
        <v>113</v>
      </c>
      <c r="J4729" s="16" t="s">
        <v>6602</v>
      </c>
      <c r="K4729" s="17" t="s">
        <v>2847</v>
      </c>
      <c r="L4729" s="18" t="s">
        <v>6153</v>
      </c>
      <c r="M4729" s="195" t="s">
        <v>6529</v>
      </c>
      <c r="N4729" s="16" t="s">
        <v>6530</v>
      </c>
      <c r="O4729" s="17" t="s">
        <v>346</v>
      </c>
      <c r="P4729" s="17" t="s">
        <v>305</v>
      </c>
      <c r="Q4729" s="17" t="s">
        <v>306</v>
      </c>
      <c r="R4729">
        <v>0</v>
      </c>
      <c r="S4729">
        <v>0</v>
      </c>
      <c r="T4729">
        <v>0</v>
      </c>
      <c r="U4729">
        <v>0</v>
      </c>
      <c r="V4729">
        <v>0</v>
      </c>
      <c r="W4729">
        <v>0</v>
      </c>
      <c r="X4729">
        <v>0</v>
      </c>
      <c r="Y4729">
        <v>0</v>
      </c>
      <c r="Z4729">
        <v>0</v>
      </c>
      <c r="AA4729">
        <v>0</v>
      </c>
      <c r="AB4729">
        <v>0</v>
      </c>
      <c r="AC4729">
        <v>0</v>
      </c>
      <c r="AD4729">
        <v>0</v>
      </c>
      <c r="AE4729">
        <v>0</v>
      </c>
      <c r="AF4729">
        <v>0</v>
      </c>
      <c r="AG4729" s="19">
        <v>0</v>
      </c>
      <c r="AH4729">
        <v>0</v>
      </c>
      <c r="AI4729">
        <v>0</v>
      </c>
      <c r="AJ4729">
        <v>0</v>
      </c>
      <c r="AK4729">
        <v>0</v>
      </c>
      <c r="AL4729">
        <v>0</v>
      </c>
      <c r="AM4729">
        <v>0</v>
      </c>
      <c r="AN4729">
        <v>0</v>
      </c>
      <c r="AO4729">
        <v>0</v>
      </c>
      <c r="AP4729">
        <v>0</v>
      </c>
      <c r="AQ4729">
        <v>0</v>
      </c>
      <c r="AR4729">
        <v>0</v>
      </c>
      <c r="AS4729">
        <v>0</v>
      </c>
      <c r="AT4729">
        <v>0</v>
      </c>
      <c r="AU4729">
        <v>0</v>
      </c>
      <c r="AV4729">
        <v>0</v>
      </c>
      <c r="AW4729">
        <v>0</v>
      </c>
      <c r="AX4729">
        <v>0</v>
      </c>
      <c r="AY4729">
        <v>0</v>
      </c>
      <c r="AZ4729">
        <v>0</v>
      </c>
      <c r="BA4729">
        <v>0</v>
      </c>
      <c r="BB4729">
        <v>0</v>
      </c>
      <c r="BC4729">
        <v>0</v>
      </c>
      <c r="BD4729">
        <v>0</v>
      </c>
      <c r="BE4729">
        <v>0</v>
      </c>
      <c r="BF4729">
        <v>0</v>
      </c>
      <c r="BG4729">
        <v>0</v>
      </c>
      <c r="BH4729">
        <v>0</v>
      </c>
      <c r="BI4729">
        <v>3000</v>
      </c>
      <c r="BJ4729">
        <v>29000</v>
      </c>
      <c r="BK4729">
        <v>39000</v>
      </c>
      <c r="BL4729">
        <v>53000</v>
      </c>
      <c r="BM4729">
        <v>65000</v>
      </c>
      <c r="BN4729">
        <v>52000</v>
      </c>
      <c r="BO4729">
        <v>61000</v>
      </c>
      <c r="BP4729">
        <v>77000</v>
      </c>
      <c r="BQ4729">
        <v>18000</v>
      </c>
      <c r="BR4729">
        <v>12000</v>
      </c>
      <c r="BS4729">
        <v>10000</v>
      </c>
      <c r="BT4729">
        <v>0</v>
      </c>
      <c r="BU4729">
        <v>0</v>
      </c>
      <c r="BV4729">
        <v>0</v>
      </c>
      <c r="BW4729">
        <v>0</v>
      </c>
      <c r="BX4729">
        <v>0</v>
      </c>
      <c r="BY4729">
        <v>0</v>
      </c>
      <c r="BZ4729">
        <v>0</v>
      </c>
      <c r="CA4729">
        <v>0</v>
      </c>
      <c r="CB4729">
        <v>0</v>
      </c>
      <c r="CC4729">
        <v>0</v>
      </c>
      <c r="CD4729">
        <v>0</v>
      </c>
      <c r="CE4729">
        <v>0</v>
      </c>
    </row>
    <row r="4730" spans="1:83" x14ac:dyDescent="0.35">
      <c r="A4730" s="9" t="str">
        <f t="shared" si="73"/>
        <v>0305.804.88</v>
      </c>
      <c r="B4730" s="52" t="e">
        <f>+IF(MATCH(A4730,List!H$10:H$145,0),"Targeted")</f>
        <v>#N/A</v>
      </c>
      <c r="C4730" s="65"/>
      <c r="D4730" s="151" t="s">
        <v>7700</v>
      </c>
      <c r="E4730" s="16" t="s">
        <v>6598</v>
      </c>
      <c r="F4730" s="16" t="s">
        <v>6599</v>
      </c>
      <c r="G4730" s="16" t="s">
        <v>298</v>
      </c>
      <c r="H4730" s="16" t="s">
        <v>6599</v>
      </c>
      <c r="I4730" s="16" t="s">
        <v>1213</v>
      </c>
      <c r="J4730" s="16" t="s">
        <v>6603</v>
      </c>
      <c r="K4730" s="17" t="s">
        <v>2847</v>
      </c>
      <c r="L4730" s="18" t="s">
        <v>6153</v>
      </c>
      <c r="M4730" s="195" t="s">
        <v>6529</v>
      </c>
      <c r="N4730" s="16" t="s">
        <v>6530</v>
      </c>
      <c r="O4730" s="17" t="s">
        <v>346</v>
      </c>
      <c r="P4730" s="17" t="s">
        <v>305</v>
      </c>
      <c r="Q4730" s="17" t="s">
        <v>306</v>
      </c>
      <c r="R4730">
        <v>0</v>
      </c>
      <c r="S4730">
        <v>0</v>
      </c>
      <c r="T4730">
        <v>0</v>
      </c>
      <c r="U4730">
        <v>0</v>
      </c>
      <c r="V4730">
        <v>0</v>
      </c>
      <c r="W4730">
        <v>0</v>
      </c>
      <c r="X4730">
        <v>0</v>
      </c>
      <c r="Y4730">
        <v>0</v>
      </c>
      <c r="Z4730">
        <v>0</v>
      </c>
      <c r="AA4730">
        <v>0</v>
      </c>
      <c r="AB4730">
        <v>0</v>
      </c>
      <c r="AC4730">
        <v>0</v>
      </c>
      <c r="AD4730">
        <v>0</v>
      </c>
      <c r="AE4730">
        <v>0</v>
      </c>
      <c r="AF4730">
        <v>0</v>
      </c>
      <c r="AG4730" s="19">
        <v>0</v>
      </c>
      <c r="AH4730">
        <v>0</v>
      </c>
      <c r="AI4730">
        <v>0</v>
      </c>
      <c r="AJ4730">
        <v>0</v>
      </c>
      <c r="AK4730">
        <v>0</v>
      </c>
      <c r="AL4730">
        <v>0</v>
      </c>
      <c r="AM4730">
        <v>0</v>
      </c>
      <c r="AN4730">
        <v>0</v>
      </c>
      <c r="AO4730">
        <v>0</v>
      </c>
      <c r="AP4730">
        <v>0</v>
      </c>
      <c r="AQ4730">
        <v>0</v>
      </c>
      <c r="AR4730">
        <v>0</v>
      </c>
      <c r="AS4730">
        <v>0</v>
      </c>
      <c r="AT4730">
        <v>0</v>
      </c>
      <c r="AU4730">
        <v>0</v>
      </c>
      <c r="AV4730">
        <v>0</v>
      </c>
      <c r="AW4730">
        <v>0</v>
      </c>
      <c r="AX4730">
        <v>0</v>
      </c>
      <c r="AY4730">
        <v>0</v>
      </c>
      <c r="AZ4730">
        <v>0</v>
      </c>
      <c r="BA4730">
        <v>0</v>
      </c>
      <c r="BB4730">
        <v>0</v>
      </c>
      <c r="BC4730">
        <v>0</v>
      </c>
      <c r="BD4730">
        <v>0</v>
      </c>
      <c r="BE4730">
        <v>0</v>
      </c>
      <c r="BF4730">
        <v>0</v>
      </c>
      <c r="BG4730">
        <v>0</v>
      </c>
      <c r="BH4730">
        <v>0</v>
      </c>
      <c r="BI4730">
        <v>0</v>
      </c>
      <c r="BJ4730">
        <v>0</v>
      </c>
      <c r="BK4730">
        <v>0</v>
      </c>
      <c r="BL4730">
        <v>0</v>
      </c>
      <c r="BM4730">
        <v>0</v>
      </c>
      <c r="BN4730">
        <v>0</v>
      </c>
      <c r="BO4730">
        <v>3000</v>
      </c>
      <c r="BP4730">
        <v>4000</v>
      </c>
      <c r="BQ4730">
        <v>4000</v>
      </c>
      <c r="BR4730">
        <v>3000</v>
      </c>
      <c r="BS4730">
        <v>4000</v>
      </c>
      <c r="BT4730">
        <v>3000</v>
      </c>
      <c r="BU4730">
        <v>4000</v>
      </c>
      <c r="BV4730">
        <v>5000</v>
      </c>
      <c r="BW4730">
        <v>4000</v>
      </c>
      <c r="BX4730">
        <v>4000</v>
      </c>
      <c r="BY4730">
        <v>5000</v>
      </c>
      <c r="BZ4730">
        <v>5000</v>
      </c>
      <c r="CA4730">
        <v>5000</v>
      </c>
      <c r="CB4730">
        <v>5000</v>
      </c>
      <c r="CC4730">
        <v>5000</v>
      </c>
      <c r="CD4730">
        <v>5000</v>
      </c>
      <c r="CE4730">
        <v>5000</v>
      </c>
    </row>
    <row r="4731" spans="1:83" x14ac:dyDescent="0.35">
      <c r="A4731" s="9" t="str">
        <f t="shared" si="73"/>
        <v>4578.804.88</v>
      </c>
      <c r="B4731" s="52" t="e">
        <f>+IF(MATCH(A4731,List!H$10:H$145,0),"Targeted")</f>
        <v>#N/A</v>
      </c>
      <c r="C4731" s="65"/>
      <c r="D4731" s="151" t="s">
        <v>7700</v>
      </c>
      <c r="E4731" s="16" t="s">
        <v>6598</v>
      </c>
      <c r="F4731" s="16" t="s">
        <v>6599</v>
      </c>
      <c r="G4731" s="16" t="s">
        <v>298</v>
      </c>
      <c r="H4731" s="16" t="s">
        <v>6599</v>
      </c>
      <c r="I4731" s="16" t="s">
        <v>6604</v>
      </c>
      <c r="J4731" s="16" t="s">
        <v>6605</v>
      </c>
      <c r="K4731" s="17" t="s">
        <v>2847</v>
      </c>
      <c r="L4731" s="18" t="s">
        <v>6153</v>
      </c>
      <c r="M4731" s="195" t="s">
        <v>6529</v>
      </c>
      <c r="N4731" s="16" t="s">
        <v>6530</v>
      </c>
      <c r="O4731" s="17" t="s">
        <v>346</v>
      </c>
      <c r="P4731" s="17" t="s">
        <v>305</v>
      </c>
      <c r="Q4731" s="17" t="s">
        <v>306</v>
      </c>
      <c r="R4731">
        <v>0</v>
      </c>
      <c r="S4731">
        <v>0</v>
      </c>
      <c r="T4731">
        <v>0</v>
      </c>
      <c r="U4731">
        <v>0</v>
      </c>
      <c r="V4731">
        <v>0</v>
      </c>
      <c r="W4731">
        <v>0</v>
      </c>
      <c r="X4731">
        <v>0</v>
      </c>
      <c r="Y4731">
        <v>0</v>
      </c>
      <c r="Z4731">
        <v>0</v>
      </c>
      <c r="AA4731">
        <v>0</v>
      </c>
      <c r="AB4731">
        <v>0</v>
      </c>
      <c r="AC4731">
        <v>0</v>
      </c>
      <c r="AD4731">
        <v>0</v>
      </c>
      <c r="AE4731">
        <v>0</v>
      </c>
      <c r="AF4731">
        <v>0</v>
      </c>
      <c r="AG4731" s="19">
        <v>0</v>
      </c>
      <c r="AH4731">
        <v>0</v>
      </c>
      <c r="AI4731">
        <v>0</v>
      </c>
      <c r="AJ4731">
        <v>0</v>
      </c>
      <c r="AK4731">
        <v>0</v>
      </c>
      <c r="AL4731">
        <v>0</v>
      </c>
      <c r="AM4731">
        <v>0</v>
      </c>
      <c r="AN4731">
        <v>0</v>
      </c>
      <c r="AO4731">
        <v>0</v>
      </c>
      <c r="AP4731">
        <v>0</v>
      </c>
      <c r="AQ4731">
        <v>0</v>
      </c>
      <c r="AR4731">
        <v>0</v>
      </c>
      <c r="AS4731">
        <v>0</v>
      </c>
      <c r="AT4731">
        <v>0</v>
      </c>
      <c r="AU4731">
        <v>0</v>
      </c>
      <c r="AV4731">
        <v>0</v>
      </c>
      <c r="AW4731">
        <v>0</v>
      </c>
      <c r="AX4731">
        <v>0</v>
      </c>
      <c r="AY4731">
        <v>0</v>
      </c>
      <c r="AZ4731">
        <v>0</v>
      </c>
      <c r="BA4731">
        <v>0</v>
      </c>
      <c r="BB4731">
        <v>0</v>
      </c>
      <c r="BC4731">
        <v>0</v>
      </c>
      <c r="BD4731">
        <v>0</v>
      </c>
      <c r="BE4731">
        <v>7000</v>
      </c>
      <c r="BF4731">
        <v>-1000</v>
      </c>
      <c r="BG4731">
        <v>5000</v>
      </c>
      <c r="BH4731">
        <v>-5000</v>
      </c>
      <c r="BI4731">
        <v>-3000</v>
      </c>
      <c r="BJ4731">
        <v>-4000</v>
      </c>
      <c r="BK4731">
        <v>-6000</v>
      </c>
      <c r="BL4731">
        <v>-3000</v>
      </c>
      <c r="BM4731">
        <v>0</v>
      </c>
      <c r="BN4731">
        <v>7000</v>
      </c>
      <c r="BO4731">
        <v>1000</v>
      </c>
      <c r="BP4731">
        <v>5000</v>
      </c>
      <c r="BQ4731">
        <v>7000</v>
      </c>
      <c r="BR4731">
        <v>-11000</v>
      </c>
      <c r="BS4731">
        <v>-9000</v>
      </c>
      <c r="BT4731">
        <v>-9000</v>
      </c>
      <c r="BU4731">
        <v>-6000</v>
      </c>
      <c r="BV4731">
        <v>-3000</v>
      </c>
      <c r="BW4731">
        <v>-3000</v>
      </c>
      <c r="BX4731">
        <v>1000</v>
      </c>
      <c r="BY4731">
        <v>40000</v>
      </c>
      <c r="BZ4731">
        <v>24000</v>
      </c>
      <c r="CA4731">
        <v>-5000</v>
      </c>
      <c r="CB4731">
        <v>0</v>
      </c>
      <c r="CC4731">
        <v>-1000</v>
      </c>
      <c r="CD4731">
        <v>-1000</v>
      </c>
      <c r="CE4731">
        <v>-1000</v>
      </c>
    </row>
    <row r="4732" spans="1:83" x14ac:dyDescent="0.35">
      <c r="A4732" s="9" t="str">
        <f t="shared" si="73"/>
        <v>8127.804.88</v>
      </c>
      <c r="B4732" s="52" t="e">
        <f>+IF(MATCH(A4732,List!H$10:H$145,0),"Targeted")</f>
        <v>#N/A</v>
      </c>
      <c r="C4732" s="65"/>
      <c r="D4732" s="151"/>
      <c r="E4732" s="16" t="s">
        <v>6598</v>
      </c>
      <c r="F4732" s="16" t="s">
        <v>6599</v>
      </c>
      <c r="G4732" s="16" t="s">
        <v>298</v>
      </c>
      <c r="H4732" s="16" t="s">
        <v>6599</v>
      </c>
      <c r="I4732" s="16" t="s">
        <v>6606</v>
      </c>
      <c r="J4732" s="16" t="s">
        <v>6607</v>
      </c>
      <c r="K4732" s="17" t="s">
        <v>2847</v>
      </c>
      <c r="L4732" s="18" t="s">
        <v>6153</v>
      </c>
      <c r="M4732" s="195" t="s">
        <v>6529</v>
      </c>
      <c r="N4732" s="16" t="s">
        <v>6530</v>
      </c>
      <c r="O4732" s="17" t="s">
        <v>304</v>
      </c>
      <c r="P4732" s="17" t="s">
        <v>305</v>
      </c>
      <c r="Q4732" s="17" t="s">
        <v>306</v>
      </c>
      <c r="R4732">
        <v>-224</v>
      </c>
      <c r="S4732">
        <v>431</v>
      </c>
      <c r="T4732">
        <v>106</v>
      </c>
      <c r="U4732">
        <v>170</v>
      </c>
      <c r="V4732">
        <v>142</v>
      </c>
      <c r="W4732">
        <v>66</v>
      </c>
      <c r="X4732">
        <v>202</v>
      </c>
      <c r="Y4732">
        <v>227</v>
      </c>
      <c r="Z4732">
        <v>332</v>
      </c>
      <c r="AA4732">
        <v>732</v>
      </c>
      <c r="AB4732">
        <v>-464</v>
      </c>
      <c r="AC4732">
        <v>-727</v>
      </c>
      <c r="AD4732">
        <v>-378</v>
      </c>
      <c r="AE4732">
        <v>488</v>
      </c>
      <c r="AF4732">
        <v>427</v>
      </c>
      <c r="AG4732" s="19">
        <v>-163</v>
      </c>
      <c r="AH4732">
        <v>154</v>
      </c>
      <c r="AI4732">
        <v>247</v>
      </c>
      <c r="AJ4732">
        <v>60</v>
      </c>
      <c r="AK4732">
        <v>-218</v>
      </c>
      <c r="AL4732">
        <v>54</v>
      </c>
      <c r="AM4732">
        <v>246</v>
      </c>
      <c r="AN4732">
        <v>103</v>
      </c>
      <c r="AO4732">
        <v>396</v>
      </c>
      <c r="AP4732">
        <v>870</v>
      </c>
      <c r="AQ4732">
        <v>182</v>
      </c>
      <c r="AR4732">
        <v>-12</v>
      </c>
      <c r="AS4732">
        <v>463</v>
      </c>
      <c r="AT4732">
        <v>107</v>
      </c>
      <c r="AU4732">
        <v>365</v>
      </c>
      <c r="AV4732">
        <v>382</v>
      </c>
      <c r="AW4732">
        <v>1266</v>
      </c>
      <c r="AX4732">
        <v>406</v>
      </c>
      <c r="AY4732">
        <v>579</v>
      </c>
      <c r="AZ4732">
        <v>0</v>
      </c>
      <c r="BA4732">
        <v>0</v>
      </c>
      <c r="BB4732">
        <v>0</v>
      </c>
      <c r="BC4732">
        <v>0</v>
      </c>
      <c r="BD4732">
        <v>1000</v>
      </c>
      <c r="BE4732">
        <v>1000</v>
      </c>
      <c r="BF4732">
        <v>6000</v>
      </c>
      <c r="BG4732">
        <v>2000</v>
      </c>
      <c r="BH4732">
        <v>1000</v>
      </c>
      <c r="BI4732">
        <v>8000</v>
      </c>
      <c r="BJ4732">
        <v>14000</v>
      </c>
      <c r="BK4732">
        <v>4000</v>
      </c>
      <c r="BL4732">
        <v>16000</v>
      </c>
      <c r="BM4732">
        <v>2000</v>
      </c>
      <c r="BN4732">
        <v>2000</v>
      </c>
      <c r="BO4732">
        <v>3000</v>
      </c>
      <c r="BP4732">
        <v>3000</v>
      </c>
      <c r="BQ4732">
        <v>4000</v>
      </c>
      <c r="BR4732">
        <v>15000</v>
      </c>
      <c r="BS4732">
        <v>3000</v>
      </c>
      <c r="BT4732">
        <v>3000</v>
      </c>
      <c r="BU4732">
        <v>3000</v>
      </c>
      <c r="BV4732">
        <v>2000</v>
      </c>
      <c r="BW4732">
        <v>3000</v>
      </c>
      <c r="BX4732" s="10">
        <v>4000</v>
      </c>
      <c r="BY4732">
        <v>4000</v>
      </c>
      <c r="BZ4732">
        <v>3000</v>
      </c>
      <c r="CA4732">
        <v>3000</v>
      </c>
      <c r="CB4732">
        <v>2000</v>
      </c>
      <c r="CC4732">
        <v>3000</v>
      </c>
      <c r="CD4732">
        <v>3000</v>
      </c>
      <c r="CE4732">
        <v>3000</v>
      </c>
    </row>
    <row r="4733" spans="1:83" x14ac:dyDescent="0.35">
      <c r="A4733" s="9" t="str">
        <f t="shared" si="73"/>
        <v>812710.804.88</v>
      </c>
      <c r="B4733" s="52" t="e">
        <f>+IF(MATCH(A4733,List!H$10:H$145,0),"Targeted")</f>
        <v>#N/A</v>
      </c>
      <c r="C4733" s="65"/>
      <c r="D4733" s="151"/>
      <c r="E4733" s="16" t="s">
        <v>6598</v>
      </c>
      <c r="F4733" s="16" t="s">
        <v>6599</v>
      </c>
      <c r="G4733" s="16" t="s">
        <v>298</v>
      </c>
      <c r="H4733" s="16" t="s">
        <v>6599</v>
      </c>
      <c r="I4733" s="16" t="s">
        <v>6608</v>
      </c>
      <c r="J4733" s="16" t="s">
        <v>6609</v>
      </c>
      <c r="K4733" s="17" t="s">
        <v>2847</v>
      </c>
      <c r="L4733" s="18" t="s">
        <v>6153</v>
      </c>
      <c r="M4733" s="195" t="s">
        <v>6529</v>
      </c>
      <c r="N4733" s="16" t="s">
        <v>6530</v>
      </c>
      <c r="O4733" s="17" t="s">
        <v>304</v>
      </c>
      <c r="P4733" s="17" t="s">
        <v>305</v>
      </c>
      <c r="Q4733" s="17" t="s">
        <v>306</v>
      </c>
      <c r="R4733">
        <v>0</v>
      </c>
      <c r="S4733">
        <v>0</v>
      </c>
      <c r="T4733">
        <v>0</v>
      </c>
      <c r="U4733">
        <v>0</v>
      </c>
      <c r="V4733">
        <v>0</v>
      </c>
      <c r="W4733">
        <v>0</v>
      </c>
      <c r="X4733">
        <v>0</v>
      </c>
      <c r="Y4733">
        <v>0</v>
      </c>
      <c r="Z4733">
        <v>0</v>
      </c>
      <c r="AA4733">
        <v>0</v>
      </c>
      <c r="AB4733">
        <v>0</v>
      </c>
      <c r="AC4733">
        <v>0</v>
      </c>
      <c r="AD4733">
        <v>0</v>
      </c>
      <c r="AE4733">
        <v>0</v>
      </c>
      <c r="AF4733">
        <v>0</v>
      </c>
      <c r="AG4733" s="19">
        <v>0</v>
      </c>
      <c r="AH4733">
        <v>0</v>
      </c>
      <c r="AI4733">
        <v>0</v>
      </c>
      <c r="AJ4733">
        <v>0</v>
      </c>
      <c r="AK4733">
        <v>0</v>
      </c>
      <c r="AL4733">
        <v>0</v>
      </c>
      <c r="AM4733">
        <v>0</v>
      </c>
      <c r="AN4733">
        <v>0</v>
      </c>
      <c r="AO4733">
        <v>-1281</v>
      </c>
      <c r="AP4733">
        <v>148</v>
      </c>
      <c r="AQ4733">
        <v>0</v>
      </c>
      <c r="AR4733">
        <v>-21</v>
      </c>
      <c r="AS4733">
        <v>-373</v>
      </c>
      <c r="AT4733">
        <v>-225</v>
      </c>
      <c r="AU4733">
        <v>-904</v>
      </c>
      <c r="AV4733">
        <v>-749</v>
      </c>
      <c r="AW4733">
        <v>-289</v>
      </c>
      <c r="AX4733">
        <v>-199</v>
      </c>
      <c r="AY4733">
        <v>-372</v>
      </c>
      <c r="AZ4733">
        <v>0</v>
      </c>
      <c r="BA4733">
        <v>0</v>
      </c>
      <c r="BB4733">
        <v>0</v>
      </c>
      <c r="BC4733">
        <v>-5000</v>
      </c>
      <c r="BD4733">
        <v>-1000</v>
      </c>
      <c r="BE4733">
        <v>-3000</v>
      </c>
      <c r="BF4733">
        <v>-2000</v>
      </c>
      <c r="BG4733">
        <v>-6000</v>
      </c>
      <c r="BH4733">
        <v>-1000</v>
      </c>
      <c r="BI4733">
        <v>-4000</v>
      </c>
      <c r="BJ4733">
        <v>-10000</v>
      </c>
      <c r="BK4733">
        <v>-1000</v>
      </c>
      <c r="BL4733">
        <v>-2000</v>
      </c>
      <c r="BM4733">
        <v>-1000</v>
      </c>
      <c r="BN4733">
        <v>-2000</v>
      </c>
      <c r="BO4733">
        <v>-2000</v>
      </c>
      <c r="BP4733">
        <v>-1000</v>
      </c>
      <c r="BQ4733">
        <v>-5000</v>
      </c>
      <c r="BR4733">
        <v>-11000</v>
      </c>
      <c r="BS4733">
        <v>-1000</v>
      </c>
      <c r="BT4733">
        <v>-1000</v>
      </c>
      <c r="BU4733">
        <v>-2000</v>
      </c>
      <c r="BV4733">
        <v>-1000</v>
      </c>
      <c r="BW4733">
        <v>-2000</v>
      </c>
      <c r="BX4733" s="10">
        <v>-3000</v>
      </c>
      <c r="BY4733">
        <v>-1000</v>
      </c>
      <c r="BZ4733">
        <v>-1000</v>
      </c>
      <c r="CA4733">
        <v>-1000</v>
      </c>
      <c r="CB4733">
        <v>-1000</v>
      </c>
      <c r="CC4733">
        <v>-1000</v>
      </c>
      <c r="CD4733">
        <v>-1000</v>
      </c>
      <c r="CE4733">
        <v>-1000</v>
      </c>
    </row>
    <row r="4734" spans="1:83" x14ac:dyDescent="0.35">
      <c r="A4734" s="9" t="str">
        <f t="shared" si="73"/>
        <v>812750.804.88</v>
      </c>
      <c r="B4734" s="52" t="e">
        <f>+IF(MATCH(A4734,List!H$10:H$145,0),"Targeted")</f>
        <v>#N/A</v>
      </c>
      <c r="C4734" s="65"/>
      <c r="D4734" s="151"/>
      <c r="E4734" s="16" t="s">
        <v>6598</v>
      </c>
      <c r="F4734" s="16" t="s">
        <v>6599</v>
      </c>
      <c r="G4734" s="16" t="s">
        <v>298</v>
      </c>
      <c r="H4734" s="16" t="s">
        <v>6599</v>
      </c>
      <c r="I4734" s="16" t="s">
        <v>6610</v>
      </c>
      <c r="J4734" s="16" t="s">
        <v>6611</v>
      </c>
      <c r="K4734" s="17" t="s">
        <v>2847</v>
      </c>
      <c r="L4734" s="18" t="s">
        <v>6153</v>
      </c>
      <c r="M4734" s="195" t="s">
        <v>6529</v>
      </c>
      <c r="N4734" s="16" t="s">
        <v>6530</v>
      </c>
      <c r="O4734" s="17" t="s">
        <v>304</v>
      </c>
      <c r="P4734" s="17" t="s">
        <v>305</v>
      </c>
      <c r="Q4734" s="17" t="s">
        <v>306</v>
      </c>
      <c r="R4734">
        <v>0</v>
      </c>
      <c r="S4734">
        <v>0</v>
      </c>
      <c r="T4734">
        <v>0</v>
      </c>
      <c r="U4734">
        <v>0</v>
      </c>
      <c r="V4734">
        <v>0</v>
      </c>
      <c r="W4734">
        <v>0</v>
      </c>
      <c r="X4734">
        <v>0</v>
      </c>
      <c r="Y4734">
        <v>0</v>
      </c>
      <c r="Z4734">
        <v>0</v>
      </c>
      <c r="AA4734">
        <v>0</v>
      </c>
      <c r="AB4734">
        <v>0</v>
      </c>
      <c r="AC4734">
        <v>0</v>
      </c>
      <c r="AD4734">
        <v>0</v>
      </c>
      <c r="AE4734">
        <v>0</v>
      </c>
      <c r="AF4734">
        <v>0</v>
      </c>
      <c r="AG4734" s="19">
        <v>0</v>
      </c>
      <c r="AH4734">
        <v>0</v>
      </c>
      <c r="AI4734">
        <v>0</v>
      </c>
      <c r="AJ4734">
        <v>0</v>
      </c>
      <c r="AK4734">
        <v>0</v>
      </c>
      <c r="AL4734">
        <v>0</v>
      </c>
      <c r="AM4734">
        <v>0</v>
      </c>
      <c r="AN4734">
        <v>0</v>
      </c>
      <c r="AO4734">
        <v>0</v>
      </c>
      <c r="AP4734">
        <v>0</v>
      </c>
      <c r="AQ4734">
        <v>0</v>
      </c>
      <c r="AR4734">
        <v>0</v>
      </c>
      <c r="AS4734">
        <v>0</v>
      </c>
      <c r="AT4734">
        <v>0</v>
      </c>
      <c r="AU4734">
        <v>0</v>
      </c>
      <c r="AV4734">
        <v>0</v>
      </c>
      <c r="AW4734">
        <v>0</v>
      </c>
      <c r="AX4734">
        <v>0</v>
      </c>
      <c r="AY4734">
        <v>0</v>
      </c>
      <c r="AZ4734">
        <v>0</v>
      </c>
      <c r="BA4734">
        <v>0</v>
      </c>
      <c r="BB4734">
        <v>0</v>
      </c>
      <c r="BC4734">
        <v>0</v>
      </c>
      <c r="BD4734">
        <v>0</v>
      </c>
      <c r="BE4734">
        <v>0</v>
      </c>
      <c r="BF4734">
        <v>0</v>
      </c>
      <c r="BG4734">
        <v>0</v>
      </c>
      <c r="BH4734">
        <v>0</v>
      </c>
      <c r="BI4734">
        <v>0</v>
      </c>
      <c r="BJ4734">
        <v>0</v>
      </c>
      <c r="BK4734">
        <v>-1000</v>
      </c>
      <c r="BL4734">
        <v>-13000</v>
      </c>
      <c r="BM4734">
        <v>-1000</v>
      </c>
      <c r="BN4734">
        <v>-1000</v>
      </c>
      <c r="BO4734">
        <v>-1000</v>
      </c>
      <c r="BP4734">
        <v>-1000</v>
      </c>
      <c r="BQ4734">
        <v>-1000</v>
      </c>
      <c r="BR4734">
        <v>-1000</v>
      </c>
      <c r="BS4734">
        <v>-1000</v>
      </c>
      <c r="BT4734">
        <v>-2000</v>
      </c>
      <c r="BU4734">
        <v>-1000</v>
      </c>
      <c r="BV4734">
        <v>-1000</v>
      </c>
      <c r="BW4734">
        <v>-1000</v>
      </c>
      <c r="BX4734" s="10">
        <v>-1000</v>
      </c>
      <c r="BY4734">
        <v>-1000</v>
      </c>
      <c r="BZ4734">
        <v>-1000</v>
      </c>
      <c r="CA4734">
        <v>-1000</v>
      </c>
      <c r="CB4734">
        <v>-1000</v>
      </c>
      <c r="CC4734">
        <v>-1000</v>
      </c>
      <c r="CD4734">
        <v>-1000</v>
      </c>
      <c r="CE4734">
        <v>-1000</v>
      </c>
    </row>
    <row r="4735" spans="1:83" x14ac:dyDescent="0.35">
      <c r="A4735" s="9" t="str">
        <f t="shared" si="73"/>
        <v>8436.804.88</v>
      </c>
      <c r="B4735" s="52" t="e">
        <f>+IF(MATCH(A4735,List!H$10:H$145,0),"Targeted")</f>
        <v>#N/A</v>
      </c>
      <c r="C4735" s="65"/>
      <c r="D4735" s="151"/>
      <c r="E4735" s="16" t="s">
        <v>6598</v>
      </c>
      <c r="F4735" s="16" t="s">
        <v>6599</v>
      </c>
      <c r="G4735" s="16" t="s">
        <v>298</v>
      </c>
      <c r="H4735" s="16" t="s">
        <v>6599</v>
      </c>
      <c r="I4735" s="16" t="s">
        <v>6612</v>
      </c>
      <c r="J4735" s="16" t="s">
        <v>6613</v>
      </c>
      <c r="K4735" s="17" t="s">
        <v>2847</v>
      </c>
      <c r="L4735" s="18" t="s">
        <v>6153</v>
      </c>
      <c r="M4735" s="195" t="s">
        <v>6529</v>
      </c>
      <c r="N4735" s="16" t="s">
        <v>6530</v>
      </c>
      <c r="O4735" s="17" t="s">
        <v>304</v>
      </c>
      <c r="P4735" s="17" t="s">
        <v>305</v>
      </c>
      <c r="Q4735" s="17" t="s">
        <v>306</v>
      </c>
      <c r="R4735">
        <v>0</v>
      </c>
      <c r="S4735">
        <v>0</v>
      </c>
      <c r="T4735">
        <v>0</v>
      </c>
      <c r="U4735">
        <v>0</v>
      </c>
      <c r="V4735">
        <v>0</v>
      </c>
      <c r="W4735">
        <v>0</v>
      </c>
      <c r="X4735">
        <v>0</v>
      </c>
      <c r="Y4735">
        <v>0</v>
      </c>
      <c r="Z4735">
        <v>0</v>
      </c>
      <c r="AA4735">
        <v>0</v>
      </c>
      <c r="AB4735">
        <v>0</v>
      </c>
      <c r="AC4735">
        <v>0</v>
      </c>
      <c r="AD4735">
        <v>0</v>
      </c>
      <c r="AE4735">
        <v>0</v>
      </c>
      <c r="AF4735">
        <v>-479</v>
      </c>
      <c r="AG4735" s="19">
        <v>-149</v>
      </c>
      <c r="AH4735">
        <v>345</v>
      </c>
      <c r="AI4735">
        <v>-806</v>
      </c>
      <c r="AJ4735">
        <v>592</v>
      </c>
      <c r="AK4735">
        <v>2044</v>
      </c>
      <c r="AL4735">
        <v>-522</v>
      </c>
      <c r="AM4735">
        <v>-957</v>
      </c>
      <c r="AN4735">
        <v>-515</v>
      </c>
      <c r="AO4735">
        <v>-376</v>
      </c>
      <c r="AP4735">
        <v>3523</v>
      </c>
      <c r="AQ4735">
        <v>-454</v>
      </c>
      <c r="AR4735">
        <v>519</v>
      </c>
      <c r="AS4735">
        <v>-2324</v>
      </c>
      <c r="AT4735">
        <v>-1386</v>
      </c>
      <c r="AU4735">
        <v>-62</v>
      </c>
      <c r="AV4735">
        <v>124</v>
      </c>
      <c r="AW4735">
        <v>-3515</v>
      </c>
      <c r="AX4735">
        <v>-749</v>
      </c>
      <c r="AY4735">
        <v>-300</v>
      </c>
      <c r="AZ4735">
        <v>1000</v>
      </c>
      <c r="BA4735">
        <v>1000</v>
      </c>
      <c r="BB4735">
        <v>0</v>
      </c>
      <c r="BC4735">
        <v>0</v>
      </c>
      <c r="BD4735">
        <v>0</v>
      </c>
      <c r="BE4735">
        <v>1000</v>
      </c>
      <c r="BF4735">
        <v>0</v>
      </c>
      <c r="BG4735">
        <v>1000</v>
      </c>
      <c r="BH4735">
        <v>0</v>
      </c>
      <c r="BI4735">
        <v>0</v>
      </c>
      <c r="BJ4735">
        <v>0</v>
      </c>
      <c r="BK4735">
        <v>6000</v>
      </c>
      <c r="BL4735">
        <v>-1000</v>
      </c>
      <c r="BM4735">
        <v>-3000</v>
      </c>
      <c r="BN4735">
        <v>1000</v>
      </c>
      <c r="BO4735">
        <v>2000</v>
      </c>
      <c r="BP4735">
        <v>1000</v>
      </c>
      <c r="BQ4735">
        <v>-3000</v>
      </c>
      <c r="BR4735">
        <v>-3000</v>
      </c>
      <c r="BS4735">
        <v>-1000</v>
      </c>
      <c r="BT4735">
        <v>-1000</v>
      </c>
      <c r="BU4735">
        <v>7000</v>
      </c>
      <c r="BV4735">
        <v>1000</v>
      </c>
      <c r="BW4735">
        <v>-1000</v>
      </c>
      <c r="BX4735" s="10">
        <v>1000</v>
      </c>
      <c r="BY4735">
        <v>0</v>
      </c>
      <c r="BZ4735">
        <v>0</v>
      </c>
      <c r="CA4735">
        <v>0</v>
      </c>
      <c r="CB4735">
        <v>0</v>
      </c>
      <c r="CC4735">
        <v>0</v>
      </c>
      <c r="CD4735">
        <v>0</v>
      </c>
      <c r="CE4735">
        <v>0</v>
      </c>
    </row>
    <row r="4736" spans="1:83" x14ac:dyDescent="0.35">
      <c r="A4736" s="9" t="str">
        <f t="shared" si="73"/>
        <v>0100.805.24</v>
      </c>
      <c r="B4736" s="52" t="e">
        <f>+IF(MATCH(A4736,List!H$10:H$145,0),"Targeted")</f>
        <v>#N/A</v>
      </c>
      <c r="C4736" s="65"/>
      <c r="D4736" s="151" t="s">
        <v>7700</v>
      </c>
      <c r="E4736" s="16" t="s">
        <v>3201</v>
      </c>
      <c r="F4736" s="16" t="s">
        <v>3202</v>
      </c>
      <c r="G4736" s="16" t="s">
        <v>298</v>
      </c>
      <c r="H4736" s="16" t="s">
        <v>3202</v>
      </c>
      <c r="I4736" s="16" t="s">
        <v>522</v>
      </c>
      <c r="J4736" s="16" t="s">
        <v>918</v>
      </c>
      <c r="K4736" s="17" t="s">
        <v>2600</v>
      </c>
      <c r="L4736" s="18" t="s">
        <v>6153</v>
      </c>
      <c r="M4736" s="195" t="s">
        <v>6614</v>
      </c>
      <c r="N4736" s="16" t="s">
        <v>6615</v>
      </c>
      <c r="O4736" s="17" t="s">
        <v>346</v>
      </c>
      <c r="P4736" s="17" t="s">
        <v>305</v>
      </c>
      <c r="Q4736" s="17" t="s">
        <v>306</v>
      </c>
      <c r="R4736">
        <v>0</v>
      </c>
      <c r="S4736">
        <v>0</v>
      </c>
      <c r="T4736">
        <v>0</v>
      </c>
      <c r="U4736">
        <v>0</v>
      </c>
      <c r="V4736">
        <v>0</v>
      </c>
      <c r="W4736">
        <v>0</v>
      </c>
      <c r="X4736">
        <v>0</v>
      </c>
      <c r="Y4736">
        <v>0</v>
      </c>
      <c r="Z4736">
        <v>0</v>
      </c>
      <c r="AA4736">
        <v>0</v>
      </c>
      <c r="AB4736">
        <v>0</v>
      </c>
      <c r="AC4736">
        <v>66639</v>
      </c>
      <c r="AD4736">
        <v>73347</v>
      </c>
      <c r="AE4736">
        <v>86869</v>
      </c>
      <c r="AF4736">
        <v>102612</v>
      </c>
      <c r="AG4736" s="19">
        <v>25877</v>
      </c>
      <c r="AH4736">
        <v>100347</v>
      </c>
      <c r="AI4736">
        <v>110394</v>
      </c>
      <c r="AJ4736">
        <v>115198</v>
      </c>
      <c r="AK4736">
        <v>116467</v>
      </c>
      <c r="AL4736">
        <v>120654</v>
      </c>
      <c r="AM4736">
        <v>93741</v>
      </c>
      <c r="AN4736">
        <v>79243</v>
      </c>
      <c r="AO4736">
        <v>98538</v>
      </c>
      <c r="AP4736">
        <v>110777</v>
      </c>
      <c r="AQ4736">
        <v>87287</v>
      </c>
      <c r="AR4736">
        <v>122764</v>
      </c>
      <c r="AS4736">
        <v>70171</v>
      </c>
      <c r="AT4736">
        <v>101989</v>
      </c>
      <c r="AU4736">
        <v>101960</v>
      </c>
      <c r="AV4736">
        <v>114322</v>
      </c>
      <c r="AW4736">
        <v>130081</v>
      </c>
      <c r="AX4736">
        <v>128193</v>
      </c>
      <c r="AY4736">
        <v>102681</v>
      </c>
      <c r="AZ4736">
        <v>97000</v>
      </c>
      <c r="BA4736">
        <v>82000</v>
      </c>
      <c r="BB4736">
        <v>76000</v>
      </c>
      <c r="BC4736">
        <v>81000</v>
      </c>
      <c r="BD4736">
        <v>101000</v>
      </c>
      <c r="BE4736">
        <v>102000</v>
      </c>
      <c r="BF4736">
        <v>85000</v>
      </c>
      <c r="BG4736">
        <v>67000</v>
      </c>
      <c r="BH4736">
        <v>94000</v>
      </c>
      <c r="BI4736">
        <v>100000</v>
      </c>
      <c r="BJ4736">
        <v>135000</v>
      </c>
      <c r="BK4736">
        <v>127000</v>
      </c>
      <c r="BL4736">
        <v>109000</v>
      </c>
      <c r="BM4736">
        <v>115000</v>
      </c>
      <c r="BN4736">
        <v>92000</v>
      </c>
      <c r="BO4736">
        <v>66000</v>
      </c>
      <c r="BP4736">
        <v>66000</v>
      </c>
      <c r="BQ4736">
        <v>118000</v>
      </c>
      <c r="BR4736">
        <v>99000</v>
      </c>
      <c r="BS4736">
        <v>108000</v>
      </c>
      <c r="BT4736">
        <v>85000</v>
      </c>
      <c r="BU4736">
        <v>111000</v>
      </c>
      <c r="BV4736">
        <v>82000</v>
      </c>
      <c r="BW4736">
        <v>107000</v>
      </c>
      <c r="BX4736">
        <v>129000</v>
      </c>
      <c r="BY4736">
        <v>198000</v>
      </c>
      <c r="BZ4736">
        <v>292000</v>
      </c>
      <c r="CA4736">
        <v>191000</v>
      </c>
      <c r="CB4736">
        <v>199000</v>
      </c>
      <c r="CC4736">
        <v>205000</v>
      </c>
      <c r="CD4736">
        <v>210000</v>
      </c>
      <c r="CE4736">
        <v>214000</v>
      </c>
    </row>
    <row r="4737" spans="1:83" x14ac:dyDescent="0.35">
      <c r="A4737" s="9" t="str">
        <f t="shared" si="73"/>
        <v>0200.805.24</v>
      </c>
      <c r="B4737" s="52" t="e">
        <f>+IF(MATCH(A4737,List!H$10:H$145,0),"Targeted")</f>
        <v>#N/A</v>
      </c>
      <c r="C4737" s="65"/>
      <c r="D4737" s="151"/>
      <c r="E4737" s="16" t="s">
        <v>3201</v>
      </c>
      <c r="F4737" s="16" t="s">
        <v>3202</v>
      </c>
      <c r="G4737" s="16" t="s">
        <v>298</v>
      </c>
      <c r="H4737" s="16" t="s">
        <v>3202</v>
      </c>
      <c r="I4737" s="16" t="s">
        <v>24</v>
      </c>
      <c r="J4737" s="16" t="s">
        <v>6616</v>
      </c>
      <c r="K4737" s="17" t="s">
        <v>2600</v>
      </c>
      <c r="L4737" s="18" t="s">
        <v>6153</v>
      </c>
      <c r="M4737" s="195" t="s">
        <v>6614</v>
      </c>
      <c r="N4737" s="16" t="s">
        <v>6615</v>
      </c>
      <c r="O4737" s="17" t="s">
        <v>304</v>
      </c>
      <c r="P4737" s="17" t="s">
        <v>305</v>
      </c>
      <c r="Q4737" s="17" t="s">
        <v>306</v>
      </c>
      <c r="R4737">
        <v>66774</v>
      </c>
      <c r="S4737">
        <v>51832</v>
      </c>
      <c r="T4737">
        <v>85395</v>
      </c>
      <c r="U4737">
        <v>88441</v>
      </c>
      <c r="V4737">
        <v>92143</v>
      </c>
      <c r="W4737">
        <v>91844</v>
      </c>
      <c r="X4737">
        <v>107930</v>
      </c>
      <c r="Y4737">
        <v>109866</v>
      </c>
      <c r="Z4737">
        <v>274403</v>
      </c>
      <c r="AA4737">
        <v>824611</v>
      </c>
      <c r="AB4737">
        <v>1218183</v>
      </c>
      <c r="AC4737">
        <v>1760479</v>
      </c>
      <c r="AD4737">
        <v>2384236</v>
      </c>
      <c r="AE4737">
        <v>3792282</v>
      </c>
      <c r="AF4737">
        <v>4750491</v>
      </c>
      <c r="AG4737" s="19">
        <v>245</v>
      </c>
      <c r="AH4737">
        <v>7298393</v>
      </c>
      <c r="AI4737">
        <v>7433828</v>
      </c>
      <c r="AJ4737">
        <v>8818938</v>
      </c>
      <c r="AK4737">
        <v>11231858</v>
      </c>
      <c r="AL4737">
        <v>13553774</v>
      </c>
      <c r="AM4737">
        <v>14483927</v>
      </c>
      <c r="AN4737">
        <v>15308107</v>
      </c>
      <c r="AO4737">
        <v>15358071</v>
      </c>
      <c r="AP4737">
        <v>16091033</v>
      </c>
      <c r="AQ4737">
        <v>16530934</v>
      </c>
      <c r="AR4737">
        <v>15803400</v>
      </c>
      <c r="AS4737">
        <v>15572313</v>
      </c>
      <c r="AT4737">
        <v>16413017</v>
      </c>
      <c r="AU4737">
        <v>17664898</v>
      </c>
      <c r="AV4737">
        <v>18509147</v>
      </c>
      <c r="AW4737">
        <v>19101215</v>
      </c>
      <c r="AX4737">
        <v>19793339</v>
      </c>
      <c r="AY4737">
        <v>19698142</v>
      </c>
      <c r="AZ4737">
        <v>19935000</v>
      </c>
      <c r="BA4737">
        <v>20060000</v>
      </c>
      <c r="BB4737">
        <v>21254000</v>
      </c>
      <c r="BC4737">
        <v>21357000</v>
      </c>
      <c r="BD4737">
        <v>21401000</v>
      </c>
      <c r="BE4737">
        <v>21557000</v>
      </c>
      <c r="BF4737">
        <v>21639000</v>
      </c>
      <c r="BG4737">
        <v>22108000</v>
      </c>
      <c r="BH4737">
        <v>21878000</v>
      </c>
      <c r="BI4737">
        <v>25921000</v>
      </c>
      <c r="BJ4737">
        <v>25618000</v>
      </c>
      <c r="BK4737">
        <v>28151000</v>
      </c>
      <c r="BL4737">
        <v>30996000</v>
      </c>
      <c r="BM4737">
        <v>30938000</v>
      </c>
      <c r="BN4737">
        <v>31422000</v>
      </c>
      <c r="BO4737">
        <v>33176000</v>
      </c>
      <c r="BP4737">
        <v>31281000</v>
      </c>
      <c r="BQ4737">
        <v>33023000</v>
      </c>
      <c r="BR4737">
        <v>32995000</v>
      </c>
      <c r="BS4737">
        <v>34988000</v>
      </c>
      <c r="BT4737">
        <v>36115000</v>
      </c>
      <c r="BU4737">
        <v>36664000</v>
      </c>
      <c r="BV4737">
        <v>40636000</v>
      </c>
      <c r="BW4737">
        <v>42856000</v>
      </c>
      <c r="BX4737" s="10">
        <v>43644000</v>
      </c>
      <c r="BY4737">
        <v>45837000</v>
      </c>
      <c r="BZ4737">
        <v>45840000</v>
      </c>
      <c r="CA4737">
        <v>46040000</v>
      </c>
      <c r="CB4737">
        <v>46240000</v>
      </c>
      <c r="CC4737">
        <v>46540000</v>
      </c>
      <c r="CD4737">
        <v>46740000</v>
      </c>
      <c r="CE4737">
        <v>47240000</v>
      </c>
    </row>
    <row r="4738" spans="1:83" x14ac:dyDescent="0.35">
      <c r="A4738" s="9" t="str">
        <f t="shared" si="73"/>
        <v>0400.805.24</v>
      </c>
      <c r="B4738" s="52" t="e">
        <f>+IF(MATCH(A4738,List!H$10:H$145,0),"Targeted")</f>
        <v>#N/A</v>
      </c>
      <c r="C4738" s="65"/>
      <c r="D4738" s="151" t="s">
        <v>7700</v>
      </c>
      <c r="E4738" s="16" t="s">
        <v>3201</v>
      </c>
      <c r="F4738" s="16" t="s">
        <v>3202</v>
      </c>
      <c r="G4738" s="16" t="s">
        <v>298</v>
      </c>
      <c r="H4738" s="16" t="s">
        <v>3202</v>
      </c>
      <c r="I4738" s="16" t="s">
        <v>682</v>
      </c>
      <c r="J4738" s="16" t="s">
        <v>1428</v>
      </c>
      <c r="K4738" s="17" t="s">
        <v>2600</v>
      </c>
      <c r="L4738" s="18" t="s">
        <v>6153</v>
      </c>
      <c r="M4738" s="195" t="s">
        <v>6614</v>
      </c>
      <c r="N4738" s="16" t="s">
        <v>6615</v>
      </c>
      <c r="O4738" s="17" t="s">
        <v>346</v>
      </c>
      <c r="P4738" s="17" t="s">
        <v>305</v>
      </c>
      <c r="Q4738" s="17" t="s">
        <v>306</v>
      </c>
      <c r="R4738">
        <v>0</v>
      </c>
      <c r="S4738">
        <v>0</v>
      </c>
      <c r="T4738">
        <v>0</v>
      </c>
      <c r="U4738">
        <v>0</v>
      </c>
      <c r="V4738">
        <v>0</v>
      </c>
      <c r="W4738">
        <v>0</v>
      </c>
      <c r="X4738">
        <v>0</v>
      </c>
      <c r="Y4738">
        <v>0</v>
      </c>
      <c r="Z4738">
        <v>0</v>
      </c>
      <c r="AA4738">
        <v>0</v>
      </c>
      <c r="AB4738">
        <v>0</v>
      </c>
      <c r="AC4738">
        <v>0</v>
      </c>
      <c r="AD4738">
        <v>0</v>
      </c>
      <c r="AE4738">
        <v>0</v>
      </c>
      <c r="AF4738">
        <v>0</v>
      </c>
      <c r="AG4738" s="19">
        <v>0</v>
      </c>
      <c r="AH4738">
        <v>0</v>
      </c>
      <c r="AI4738">
        <v>0</v>
      </c>
      <c r="AJ4738">
        <v>0</v>
      </c>
      <c r="AK4738">
        <v>0</v>
      </c>
      <c r="AL4738">
        <v>0</v>
      </c>
      <c r="AM4738">
        <v>0</v>
      </c>
      <c r="AN4738">
        <v>0</v>
      </c>
      <c r="AO4738">
        <v>0</v>
      </c>
      <c r="AP4738">
        <v>0</v>
      </c>
      <c r="AQ4738">
        <v>0</v>
      </c>
      <c r="AR4738">
        <v>0</v>
      </c>
      <c r="AS4738">
        <v>0</v>
      </c>
      <c r="AT4738">
        <v>0</v>
      </c>
      <c r="AU4738">
        <v>3503</v>
      </c>
      <c r="AV4738">
        <v>2617</v>
      </c>
      <c r="AW4738">
        <v>3117</v>
      </c>
      <c r="AX4738">
        <v>3742</v>
      </c>
      <c r="AY4738">
        <v>4770</v>
      </c>
      <c r="AZ4738">
        <v>5000</v>
      </c>
      <c r="BA4738">
        <v>4000</v>
      </c>
      <c r="BB4738">
        <v>1000</v>
      </c>
      <c r="BC4738">
        <v>1000</v>
      </c>
      <c r="BD4738">
        <v>1000</v>
      </c>
      <c r="BE4738">
        <v>1000</v>
      </c>
      <c r="BF4738">
        <v>1000</v>
      </c>
      <c r="BG4738">
        <v>1000</v>
      </c>
      <c r="BH4738">
        <v>0</v>
      </c>
      <c r="BI4738">
        <v>-3000</v>
      </c>
      <c r="BJ4738">
        <v>1000</v>
      </c>
      <c r="BK4738">
        <v>2000</v>
      </c>
      <c r="BL4738">
        <v>3000</v>
      </c>
      <c r="BM4738">
        <v>1000</v>
      </c>
      <c r="BN4738">
        <v>2000</v>
      </c>
      <c r="BO4738">
        <v>1000</v>
      </c>
      <c r="BP4738">
        <v>2000</v>
      </c>
      <c r="BQ4738">
        <v>5000</v>
      </c>
      <c r="BR4738">
        <v>3000</v>
      </c>
      <c r="BS4738">
        <v>3000</v>
      </c>
      <c r="BT4738">
        <v>1000</v>
      </c>
      <c r="BU4738">
        <v>6000</v>
      </c>
      <c r="BV4738">
        <v>5000</v>
      </c>
      <c r="BW4738">
        <v>4000</v>
      </c>
      <c r="BX4738">
        <v>5000</v>
      </c>
      <c r="BY4738">
        <v>7000</v>
      </c>
      <c r="BZ4738">
        <v>7000</v>
      </c>
      <c r="CA4738">
        <v>4000</v>
      </c>
      <c r="CB4738">
        <v>5000</v>
      </c>
      <c r="CC4738">
        <v>5000</v>
      </c>
      <c r="CD4738">
        <v>5000</v>
      </c>
      <c r="CE4738">
        <v>5000</v>
      </c>
    </row>
    <row r="4739" spans="1:83" x14ac:dyDescent="0.35">
      <c r="A4739" s="9" t="str">
        <f t="shared" si="73"/>
        <v>0800.805.24</v>
      </c>
      <c r="B4739" s="52" t="e">
        <f>+IF(MATCH(A4739,List!H$10:H$145,0),"Targeted")</f>
        <v>#N/A</v>
      </c>
      <c r="C4739" s="65"/>
      <c r="D4739" s="151"/>
      <c r="E4739" s="16" t="s">
        <v>3201</v>
      </c>
      <c r="F4739" s="16" t="s">
        <v>3202</v>
      </c>
      <c r="G4739" s="16" t="s">
        <v>298</v>
      </c>
      <c r="H4739" s="16" t="s">
        <v>3202</v>
      </c>
      <c r="I4739" s="16" t="s">
        <v>766</v>
      </c>
      <c r="J4739" s="16" t="s">
        <v>6617</v>
      </c>
      <c r="K4739" s="17" t="s">
        <v>2600</v>
      </c>
      <c r="L4739" s="18" t="s">
        <v>6153</v>
      </c>
      <c r="M4739" s="195" t="s">
        <v>6614</v>
      </c>
      <c r="N4739" s="16" t="s">
        <v>6615</v>
      </c>
      <c r="O4739" s="17" t="s">
        <v>304</v>
      </c>
      <c r="P4739" s="17" t="s">
        <v>305</v>
      </c>
      <c r="Q4739" s="17" t="s">
        <v>306</v>
      </c>
      <c r="R4739">
        <v>0</v>
      </c>
      <c r="S4739">
        <v>0</v>
      </c>
      <c r="T4739">
        <v>0</v>
      </c>
      <c r="U4739">
        <v>0</v>
      </c>
      <c r="V4739">
        <v>0</v>
      </c>
      <c r="W4739">
        <v>0</v>
      </c>
      <c r="X4739">
        <v>0</v>
      </c>
      <c r="Y4739">
        <v>0</v>
      </c>
      <c r="Z4739">
        <v>0</v>
      </c>
      <c r="AA4739">
        <v>0</v>
      </c>
      <c r="AB4739">
        <v>0</v>
      </c>
      <c r="AC4739">
        <v>0</v>
      </c>
      <c r="AD4739">
        <v>0</v>
      </c>
      <c r="AE4739">
        <v>0</v>
      </c>
      <c r="AF4739">
        <v>0</v>
      </c>
      <c r="AG4739" s="19">
        <v>0</v>
      </c>
      <c r="AH4739">
        <v>0</v>
      </c>
      <c r="AI4739">
        <v>0</v>
      </c>
      <c r="AJ4739">
        <v>0</v>
      </c>
      <c r="AK4739">
        <v>0</v>
      </c>
      <c r="AL4739">
        <v>0</v>
      </c>
      <c r="AM4739">
        <v>0</v>
      </c>
      <c r="AN4739">
        <v>0</v>
      </c>
      <c r="AO4739">
        <v>0</v>
      </c>
      <c r="AP4739">
        <v>0</v>
      </c>
      <c r="AQ4739">
        <v>0</v>
      </c>
      <c r="AR4739">
        <v>0</v>
      </c>
      <c r="AS4739">
        <v>0</v>
      </c>
      <c r="AT4739">
        <v>0</v>
      </c>
      <c r="AU4739">
        <v>0</v>
      </c>
      <c r="AV4739">
        <v>0</v>
      </c>
      <c r="AW4739">
        <v>0</v>
      </c>
      <c r="AX4739">
        <v>0</v>
      </c>
      <c r="AY4739">
        <v>0</v>
      </c>
      <c r="AZ4739">
        <v>0</v>
      </c>
      <c r="BA4739">
        <v>0</v>
      </c>
      <c r="BB4739">
        <v>0</v>
      </c>
      <c r="BC4739">
        <v>0</v>
      </c>
      <c r="BD4739">
        <v>0</v>
      </c>
      <c r="BE4739">
        <v>0</v>
      </c>
      <c r="BF4739">
        <v>0</v>
      </c>
      <c r="BG4739">
        <v>0</v>
      </c>
      <c r="BH4739">
        <v>0</v>
      </c>
      <c r="BI4739">
        <v>0</v>
      </c>
      <c r="BJ4739">
        <v>0</v>
      </c>
      <c r="BK4739">
        <v>0</v>
      </c>
      <c r="BL4739">
        <v>-19000</v>
      </c>
      <c r="BM4739">
        <v>-14000</v>
      </c>
      <c r="BN4739">
        <v>-16000</v>
      </c>
      <c r="BO4739">
        <v>-15000</v>
      </c>
      <c r="BP4739">
        <v>-26000</v>
      </c>
      <c r="BQ4739">
        <v>-8000</v>
      </c>
      <c r="BR4739">
        <v>4000</v>
      </c>
      <c r="BS4739">
        <v>6000</v>
      </c>
      <c r="BT4739">
        <v>10000</v>
      </c>
      <c r="BU4739">
        <v>7000</v>
      </c>
      <c r="BV4739">
        <v>9000</v>
      </c>
      <c r="BW4739">
        <v>-15000</v>
      </c>
      <c r="BX4739" s="10">
        <v>-6000</v>
      </c>
      <c r="BY4739">
        <v>-3000</v>
      </c>
      <c r="BZ4739">
        <v>-3000</v>
      </c>
      <c r="CA4739">
        <v>-2000</v>
      </c>
      <c r="CB4739">
        <v>-1000</v>
      </c>
      <c r="CC4739">
        <v>-1000</v>
      </c>
      <c r="CD4739">
        <v>-1000</v>
      </c>
      <c r="CE4739">
        <v>-3000</v>
      </c>
    </row>
    <row r="4740" spans="1:83" x14ac:dyDescent="0.35">
      <c r="A4740" s="9" t="str">
        <f t="shared" ref="A4740:A4803" si="74">I4740&amp;"."&amp;M4740&amp;"."&amp;K4740</f>
        <v>4571.805.24</v>
      </c>
      <c r="B4740" s="52" t="e">
        <f>+IF(MATCH(A4740,List!H$10:H$145,0),"Targeted")</f>
        <v>#N/A</v>
      </c>
      <c r="C4740" s="65"/>
      <c r="D4740" s="151" t="s">
        <v>7700</v>
      </c>
      <c r="E4740" s="16" t="s">
        <v>3201</v>
      </c>
      <c r="F4740" s="16" t="s">
        <v>3202</v>
      </c>
      <c r="G4740" s="16" t="s">
        <v>298</v>
      </c>
      <c r="H4740" s="16" t="s">
        <v>3202</v>
      </c>
      <c r="I4740" s="16" t="s">
        <v>6618</v>
      </c>
      <c r="J4740" s="16" t="s">
        <v>2054</v>
      </c>
      <c r="K4740" s="17" t="s">
        <v>2600</v>
      </c>
      <c r="L4740" s="18" t="s">
        <v>6153</v>
      </c>
      <c r="M4740" s="195" t="s">
        <v>6614</v>
      </c>
      <c r="N4740" s="16" t="s">
        <v>6615</v>
      </c>
      <c r="O4740" s="17" t="s">
        <v>346</v>
      </c>
      <c r="P4740" s="17" t="s">
        <v>305</v>
      </c>
      <c r="Q4740" s="17" t="s">
        <v>306</v>
      </c>
      <c r="R4740">
        <v>0</v>
      </c>
      <c r="S4740">
        <v>0</v>
      </c>
      <c r="T4740">
        <v>0</v>
      </c>
      <c r="U4740">
        <v>0</v>
      </c>
      <c r="V4740">
        <v>0</v>
      </c>
      <c r="W4740">
        <v>0</v>
      </c>
      <c r="X4740">
        <v>0</v>
      </c>
      <c r="Y4740">
        <v>0</v>
      </c>
      <c r="Z4740">
        <v>0</v>
      </c>
      <c r="AA4740">
        <v>0</v>
      </c>
      <c r="AB4740">
        <v>0</v>
      </c>
      <c r="AC4740">
        <v>-1419</v>
      </c>
      <c r="AD4740">
        <v>278</v>
      </c>
      <c r="AE4740">
        <v>-56</v>
      </c>
      <c r="AF4740">
        <v>3103</v>
      </c>
      <c r="AG4740" s="19">
        <v>-1687</v>
      </c>
      <c r="AH4740">
        <v>-1807</v>
      </c>
      <c r="AI4740">
        <v>1853</v>
      </c>
      <c r="AJ4740">
        <v>-2288</v>
      </c>
      <c r="AK4740">
        <v>8006</v>
      </c>
      <c r="AL4740">
        <v>1533</v>
      </c>
      <c r="AM4740">
        <v>6646</v>
      </c>
      <c r="AN4740">
        <v>-4624</v>
      </c>
      <c r="AO4740">
        <v>-2321</v>
      </c>
      <c r="AP4740">
        <v>12841</v>
      </c>
      <c r="AQ4740">
        <v>31</v>
      </c>
      <c r="AR4740">
        <v>-18719</v>
      </c>
      <c r="AS4740">
        <v>1821</v>
      </c>
      <c r="AT4740">
        <v>-6370</v>
      </c>
      <c r="AU4740">
        <v>30176</v>
      </c>
      <c r="AV4740">
        <v>-22905</v>
      </c>
      <c r="AW4740">
        <v>24362</v>
      </c>
      <c r="AX4740">
        <v>-4881</v>
      </c>
      <c r="AY4740">
        <v>40785</v>
      </c>
      <c r="AZ4740">
        <v>-28000</v>
      </c>
      <c r="BA4740">
        <v>-44000</v>
      </c>
      <c r="BB4740">
        <v>-1000</v>
      </c>
      <c r="BC4740">
        <v>-27000</v>
      </c>
      <c r="BD4740">
        <v>-11000</v>
      </c>
      <c r="BE4740">
        <v>11000</v>
      </c>
      <c r="BF4740">
        <v>27000</v>
      </c>
      <c r="BG4740">
        <v>-103000</v>
      </c>
      <c r="BH4740">
        <v>27000</v>
      </c>
      <c r="BI4740">
        <v>38000</v>
      </c>
      <c r="BJ4740">
        <v>-121000</v>
      </c>
      <c r="BK4740">
        <v>-62000</v>
      </c>
      <c r="BL4740">
        <v>-199000</v>
      </c>
      <c r="BM4740">
        <v>-201000</v>
      </c>
      <c r="BN4740">
        <v>-66000</v>
      </c>
      <c r="BO4740">
        <v>192000</v>
      </c>
      <c r="BP4740">
        <v>0</v>
      </c>
      <c r="BQ4740">
        <v>0</v>
      </c>
      <c r="BR4740">
        <v>0</v>
      </c>
      <c r="BS4740">
        <v>0</v>
      </c>
      <c r="BT4740">
        <v>0</v>
      </c>
      <c r="BU4740">
        <v>0</v>
      </c>
      <c r="BV4740">
        <v>0</v>
      </c>
      <c r="BW4740">
        <v>0</v>
      </c>
      <c r="BX4740">
        <v>0</v>
      </c>
      <c r="BY4740">
        <v>0</v>
      </c>
      <c r="BZ4740">
        <v>0</v>
      </c>
      <c r="CA4740">
        <v>0</v>
      </c>
      <c r="CB4740">
        <v>0</v>
      </c>
      <c r="CC4740">
        <v>0</v>
      </c>
      <c r="CD4740">
        <v>0</v>
      </c>
      <c r="CE4740">
        <v>0</v>
      </c>
    </row>
    <row r="4741" spans="1:83" x14ac:dyDescent="0.35">
      <c r="A4741" s="9" t="str">
        <f t="shared" si="74"/>
        <v>4571.805.24</v>
      </c>
      <c r="B4741" s="52" t="e">
        <f>+IF(MATCH(A4741,List!H$10:H$145,0),"Targeted")</f>
        <v>#N/A</v>
      </c>
      <c r="C4741" s="65"/>
      <c r="D4741" s="151"/>
      <c r="E4741" s="16" t="s">
        <v>3201</v>
      </c>
      <c r="F4741" s="16" t="s">
        <v>3202</v>
      </c>
      <c r="G4741" s="16" t="s">
        <v>298</v>
      </c>
      <c r="H4741" s="16" t="s">
        <v>3202</v>
      </c>
      <c r="I4741" s="16" t="s">
        <v>6618</v>
      </c>
      <c r="J4741" s="16" t="s">
        <v>2054</v>
      </c>
      <c r="K4741" s="17" t="s">
        <v>2600</v>
      </c>
      <c r="L4741" s="18" t="s">
        <v>6153</v>
      </c>
      <c r="M4741" s="195" t="s">
        <v>6614</v>
      </c>
      <c r="N4741" s="16" t="s">
        <v>6615</v>
      </c>
      <c r="O4741" s="17" t="s">
        <v>304</v>
      </c>
      <c r="P4741" s="17" t="s">
        <v>305</v>
      </c>
      <c r="Q4741" s="17" t="s">
        <v>306</v>
      </c>
      <c r="R4741">
        <v>0</v>
      </c>
      <c r="S4741">
        <v>0</v>
      </c>
      <c r="T4741">
        <v>0</v>
      </c>
      <c r="U4741">
        <v>0</v>
      </c>
      <c r="V4741">
        <v>0</v>
      </c>
      <c r="W4741">
        <v>0</v>
      </c>
      <c r="X4741">
        <v>0</v>
      </c>
      <c r="Y4741">
        <v>0</v>
      </c>
      <c r="Z4741">
        <v>0</v>
      </c>
      <c r="AA4741">
        <v>0</v>
      </c>
      <c r="AB4741">
        <v>0</v>
      </c>
      <c r="AC4741">
        <v>0</v>
      </c>
      <c r="AD4741">
        <v>0</v>
      </c>
      <c r="AE4741">
        <v>0</v>
      </c>
      <c r="AF4741">
        <v>0</v>
      </c>
      <c r="AG4741" s="19">
        <v>0</v>
      </c>
      <c r="AH4741">
        <v>0</v>
      </c>
      <c r="AI4741">
        <v>0</v>
      </c>
      <c r="AJ4741">
        <v>0</v>
      </c>
      <c r="AK4741">
        <v>0</v>
      </c>
      <c r="AL4741">
        <v>0</v>
      </c>
      <c r="AM4741">
        <v>0</v>
      </c>
      <c r="AN4741">
        <v>0</v>
      </c>
      <c r="AO4741">
        <v>0</v>
      </c>
      <c r="AP4741">
        <v>0</v>
      </c>
      <c r="AQ4741">
        <v>0</v>
      </c>
      <c r="AR4741">
        <v>0</v>
      </c>
      <c r="AS4741">
        <v>0</v>
      </c>
      <c r="AT4741">
        <v>0</v>
      </c>
      <c r="AU4741">
        <v>0</v>
      </c>
      <c r="AV4741">
        <v>0</v>
      </c>
      <c r="AW4741">
        <v>0</v>
      </c>
      <c r="AX4741">
        <v>0</v>
      </c>
      <c r="AY4741">
        <v>0</v>
      </c>
      <c r="AZ4741">
        <v>0</v>
      </c>
      <c r="BA4741">
        <v>0</v>
      </c>
      <c r="BB4741">
        <v>0</v>
      </c>
      <c r="BC4741">
        <v>0</v>
      </c>
      <c r="BD4741">
        <v>0</v>
      </c>
      <c r="BE4741">
        <v>0</v>
      </c>
      <c r="BF4741">
        <v>0</v>
      </c>
      <c r="BG4741">
        <v>0</v>
      </c>
      <c r="BH4741">
        <v>0</v>
      </c>
      <c r="BI4741">
        <v>0</v>
      </c>
      <c r="BJ4741">
        <v>0</v>
      </c>
      <c r="BK4741">
        <v>0</v>
      </c>
      <c r="BL4741">
        <v>0</v>
      </c>
      <c r="BM4741">
        <v>0</v>
      </c>
      <c r="BN4741">
        <v>0</v>
      </c>
      <c r="BO4741">
        <v>0</v>
      </c>
      <c r="BP4741">
        <v>-13000</v>
      </c>
      <c r="BQ4741">
        <v>-145000</v>
      </c>
      <c r="BR4741">
        <v>171000</v>
      </c>
      <c r="BS4741">
        <v>53000</v>
      </c>
      <c r="BT4741">
        <v>-123000</v>
      </c>
      <c r="BU4741">
        <v>-594000</v>
      </c>
      <c r="BV4741">
        <v>-253000</v>
      </c>
      <c r="BW4741">
        <v>-232000</v>
      </c>
      <c r="BX4741" s="10">
        <v>47000</v>
      </c>
      <c r="BY4741">
        <v>-83000</v>
      </c>
      <c r="BZ4741">
        <v>0</v>
      </c>
      <c r="CA4741">
        <v>0</v>
      </c>
      <c r="CB4741">
        <v>0</v>
      </c>
      <c r="CC4741">
        <v>0</v>
      </c>
      <c r="CD4741">
        <v>0</v>
      </c>
      <c r="CE4741">
        <v>0</v>
      </c>
    </row>
    <row r="4742" spans="1:83" x14ac:dyDescent="0.35">
      <c r="A4742" s="9" t="str">
        <f t="shared" si="74"/>
        <v>813550.805.24</v>
      </c>
      <c r="B4742" s="52" t="e">
        <f>+IF(MATCH(A4742,List!H$10:H$145,0),"Targeted")</f>
        <v>#N/A</v>
      </c>
      <c r="C4742" s="65"/>
      <c r="D4742" s="151"/>
      <c r="E4742" s="16" t="s">
        <v>3201</v>
      </c>
      <c r="F4742" s="16" t="s">
        <v>3202</v>
      </c>
      <c r="G4742" s="16" t="s">
        <v>298</v>
      </c>
      <c r="H4742" s="16" t="s">
        <v>3202</v>
      </c>
      <c r="I4742" s="16" t="s">
        <v>6619</v>
      </c>
      <c r="J4742" s="16" t="s">
        <v>6620</v>
      </c>
      <c r="K4742" s="17" t="s">
        <v>2600</v>
      </c>
      <c r="L4742" s="18" t="s">
        <v>6153</v>
      </c>
      <c r="M4742" s="195" t="s">
        <v>6614</v>
      </c>
      <c r="N4742" s="16" t="s">
        <v>6615</v>
      </c>
      <c r="O4742" s="17" t="s">
        <v>304</v>
      </c>
      <c r="P4742" s="17" t="s">
        <v>305</v>
      </c>
      <c r="Q4742" s="17" t="s">
        <v>306</v>
      </c>
      <c r="R4742">
        <v>-44637</v>
      </c>
      <c r="S4742">
        <v>-30000</v>
      </c>
      <c r="T4742">
        <v>-62000</v>
      </c>
      <c r="U4742">
        <v>-65000</v>
      </c>
      <c r="V4742">
        <v>-67000</v>
      </c>
      <c r="W4742">
        <v>-73000</v>
      </c>
      <c r="X4742">
        <v>-71000</v>
      </c>
      <c r="Y4742">
        <v>-72000</v>
      </c>
      <c r="Z4742">
        <v>-230817</v>
      </c>
      <c r="AA4742">
        <v>-773396</v>
      </c>
      <c r="AB4742">
        <v>-1161416</v>
      </c>
      <c r="AC4742">
        <v>-1760480</v>
      </c>
      <c r="AD4742">
        <v>-2384236</v>
      </c>
      <c r="AE4742">
        <v>-3792282</v>
      </c>
      <c r="AF4742">
        <v>-4750491</v>
      </c>
      <c r="AG4742" s="19">
        <v>-245</v>
      </c>
      <c r="AH4742">
        <v>-7298393</v>
      </c>
      <c r="AI4742">
        <v>-7433828</v>
      </c>
      <c r="AJ4742">
        <v>-8818938</v>
      </c>
      <c r="AK4742">
        <v>-11231858</v>
      </c>
      <c r="AL4742">
        <v>-13553669</v>
      </c>
      <c r="AM4742">
        <v>-14483927</v>
      </c>
      <c r="AN4742">
        <v>-15308107</v>
      </c>
      <c r="AO4742">
        <v>-15358071</v>
      </c>
      <c r="AP4742">
        <v>-16091033</v>
      </c>
      <c r="AQ4742">
        <v>-16530934</v>
      </c>
      <c r="AR4742">
        <v>-15803400</v>
      </c>
      <c r="AS4742">
        <v>-15572313</v>
      </c>
      <c r="AT4742">
        <v>-16413017</v>
      </c>
      <c r="AU4742">
        <v>-17664898</v>
      </c>
      <c r="AV4742">
        <v>-18509147</v>
      </c>
      <c r="AW4742">
        <v>-19101215</v>
      </c>
      <c r="AX4742">
        <v>-19793339</v>
      </c>
      <c r="AY4742">
        <v>-19698142</v>
      </c>
      <c r="AZ4742">
        <v>-19935000</v>
      </c>
      <c r="BA4742">
        <v>-20060000</v>
      </c>
      <c r="BB4742">
        <v>-21254000</v>
      </c>
      <c r="BC4742">
        <v>-21357000</v>
      </c>
      <c r="BD4742">
        <v>-21401000</v>
      </c>
      <c r="BE4742">
        <v>-21557000</v>
      </c>
      <c r="BF4742">
        <v>-21639000</v>
      </c>
      <c r="BG4742">
        <v>-22108000</v>
      </c>
      <c r="BH4742">
        <v>-21878000</v>
      </c>
      <c r="BI4742">
        <v>-25921000</v>
      </c>
      <c r="BJ4742">
        <v>-25618000</v>
      </c>
      <c r="BK4742">
        <v>-28151000</v>
      </c>
      <c r="BL4742">
        <v>-30996000</v>
      </c>
      <c r="BM4742">
        <v>-30938000</v>
      </c>
      <c r="BN4742">
        <v>-31422000</v>
      </c>
      <c r="BO4742">
        <v>-33176000</v>
      </c>
      <c r="BP4742">
        <v>-31281000</v>
      </c>
      <c r="BQ4742">
        <v>-33023000</v>
      </c>
      <c r="BR4742">
        <v>-32995000</v>
      </c>
      <c r="BS4742">
        <v>-34988000</v>
      </c>
      <c r="BT4742">
        <v>-36115000</v>
      </c>
      <c r="BU4742">
        <v>-36664000</v>
      </c>
      <c r="BV4742">
        <v>-40636000</v>
      </c>
      <c r="BW4742">
        <v>-42856000</v>
      </c>
      <c r="BX4742" s="10">
        <v>-43644000</v>
      </c>
      <c r="BY4742">
        <v>-45837000</v>
      </c>
      <c r="BZ4742">
        <v>-45840000</v>
      </c>
      <c r="CA4742">
        <v>-46040000</v>
      </c>
      <c r="CB4742">
        <v>-46240000</v>
      </c>
      <c r="CC4742">
        <v>-46540000</v>
      </c>
      <c r="CD4742">
        <v>-46740000</v>
      </c>
      <c r="CE4742">
        <v>-47240000</v>
      </c>
    </row>
    <row r="4743" spans="1:83" x14ac:dyDescent="0.35">
      <c r="A4743" s="9" t="str">
        <f t="shared" si="74"/>
        <v>1800.805.95</v>
      </c>
      <c r="B4743" s="52" t="e">
        <f>+IF(MATCH(A4743,List!H$10:H$145,0),"Targeted")</f>
        <v>#N/A</v>
      </c>
      <c r="C4743" s="65"/>
      <c r="D4743" s="151" t="s">
        <v>7700</v>
      </c>
      <c r="E4743" s="16" t="s">
        <v>6621</v>
      </c>
      <c r="F4743" s="16" t="s">
        <v>6622</v>
      </c>
      <c r="G4743" s="16" t="s">
        <v>298</v>
      </c>
      <c r="H4743" s="16" t="s">
        <v>6622</v>
      </c>
      <c r="I4743" s="16" t="s">
        <v>2765</v>
      </c>
      <c r="J4743" s="16" t="s">
        <v>1055</v>
      </c>
      <c r="K4743" s="17" t="s">
        <v>245</v>
      </c>
      <c r="L4743" s="18" t="s">
        <v>6153</v>
      </c>
      <c r="M4743" s="195" t="s">
        <v>6614</v>
      </c>
      <c r="N4743" s="16" t="s">
        <v>6615</v>
      </c>
      <c r="O4743" s="17" t="s">
        <v>346</v>
      </c>
      <c r="P4743" s="17" t="s">
        <v>305</v>
      </c>
      <c r="Q4743" s="17" t="s">
        <v>306</v>
      </c>
      <c r="R4743">
        <v>0</v>
      </c>
      <c r="S4743">
        <v>0</v>
      </c>
      <c r="T4743">
        <v>0</v>
      </c>
      <c r="U4743">
        <v>0</v>
      </c>
      <c r="V4743">
        <v>0</v>
      </c>
      <c r="W4743">
        <v>0</v>
      </c>
      <c r="X4743">
        <v>0</v>
      </c>
      <c r="Y4743">
        <v>0</v>
      </c>
      <c r="Z4743">
        <v>0</v>
      </c>
      <c r="AA4743">
        <v>0</v>
      </c>
      <c r="AB4743">
        <v>0</v>
      </c>
      <c r="AC4743">
        <v>0</v>
      </c>
      <c r="AD4743">
        <v>63</v>
      </c>
      <c r="AE4743">
        <v>83</v>
      </c>
      <c r="AF4743">
        <v>67</v>
      </c>
      <c r="AG4743" s="19">
        <v>22</v>
      </c>
      <c r="AH4743">
        <v>126</v>
      </c>
      <c r="AI4743">
        <v>120</v>
      </c>
      <c r="AJ4743">
        <v>99</v>
      </c>
      <c r="AK4743">
        <v>94</v>
      </c>
      <c r="AL4743">
        <v>106</v>
      </c>
      <c r="AM4743">
        <v>149</v>
      </c>
      <c r="AN4743">
        <v>170</v>
      </c>
      <c r="AO4743">
        <v>168</v>
      </c>
      <c r="AP4743">
        <v>177</v>
      </c>
      <c r="AQ4743">
        <v>168</v>
      </c>
      <c r="AR4743">
        <v>175</v>
      </c>
      <c r="AS4743">
        <v>207</v>
      </c>
      <c r="AT4743">
        <v>188</v>
      </c>
      <c r="AU4743">
        <v>210</v>
      </c>
      <c r="AV4743">
        <v>95</v>
      </c>
      <c r="AW4743">
        <v>0</v>
      </c>
      <c r="AX4743">
        <v>0</v>
      </c>
      <c r="AY4743">
        <v>0</v>
      </c>
      <c r="AZ4743">
        <v>0</v>
      </c>
      <c r="BA4743">
        <v>0</v>
      </c>
      <c r="BB4743">
        <v>0</v>
      </c>
      <c r="BC4743">
        <v>0</v>
      </c>
      <c r="BD4743">
        <v>0</v>
      </c>
      <c r="BE4743">
        <v>0</v>
      </c>
      <c r="BF4743">
        <v>0</v>
      </c>
      <c r="BG4743">
        <v>0</v>
      </c>
      <c r="BH4743">
        <v>0</v>
      </c>
      <c r="BI4743">
        <v>0</v>
      </c>
      <c r="BJ4743">
        <v>0</v>
      </c>
      <c r="BK4743">
        <v>0</v>
      </c>
      <c r="BL4743">
        <v>0</v>
      </c>
      <c r="BM4743">
        <v>0</v>
      </c>
      <c r="BN4743">
        <v>0</v>
      </c>
      <c r="BO4743">
        <v>0</v>
      </c>
      <c r="BP4743">
        <v>0</v>
      </c>
      <c r="BQ4743">
        <v>0</v>
      </c>
      <c r="BR4743">
        <v>0</v>
      </c>
      <c r="BS4743">
        <v>0</v>
      </c>
      <c r="BT4743">
        <v>0</v>
      </c>
      <c r="BU4743">
        <v>0</v>
      </c>
      <c r="BV4743">
        <v>0</v>
      </c>
      <c r="BW4743">
        <v>0</v>
      </c>
      <c r="BX4743">
        <v>0</v>
      </c>
      <c r="BY4743">
        <v>0</v>
      </c>
      <c r="BZ4743">
        <v>0</v>
      </c>
      <c r="CA4743">
        <v>0</v>
      </c>
      <c r="CB4743">
        <v>0</v>
      </c>
      <c r="CC4743">
        <v>0</v>
      </c>
      <c r="CD4743">
        <v>0</v>
      </c>
      <c r="CE4743">
        <v>0</v>
      </c>
    </row>
    <row r="4744" spans="1:83" x14ac:dyDescent="0.35">
      <c r="A4744" s="9" t="str">
        <f t="shared" si="74"/>
        <v>2800.805.48</v>
      </c>
      <c r="B4744" s="52" t="e">
        <f>+IF(MATCH(A4744,List!H$10:H$145,0),"Targeted")</f>
        <v>#N/A</v>
      </c>
      <c r="C4744" s="65"/>
      <c r="D4744" s="151" t="s">
        <v>7700</v>
      </c>
      <c r="E4744" s="16" t="s">
        <v>3956</v>
      </c>
      <c r="F4744" s="16" t="s">
        <v>3957</v>
      </c>
      <c r="G4744" s="16" t="s">
        <v>298</v>
      </c>
      <c r="H4744" s="16" t="s">
        <v>3957</v>
      </c>
      <c r="I4744" s="16" t="s">
        <v>5138</v>
      </c>
      <c r="J4744" s="16" t="s">
        <v>1055</v>
      </c>
      <c r="K4744" s="17" t="s">
        <v>185</v>
      </c>
      <c r="L4744" s="18" t="s">
        <v>6153</v>
      </c>
      <c r="M4744" s="195" t="s">
        <v>6614</v>
      </c>
      <c r="N4744" s="16" t="s">
        <v>6615</v>
      </c>
      <c r="O4744" s="17" t="s">
        <v>346</v>
      </c>
      <c r="P4744" s="17" t="s">
        <v>305</v>
      </c>
      <c r="Q4744" s="17" t="s">
        <v>306</v>
      </c>
      <c r="R4744">
        <v>0</v>
      </c>
      <c r="S4744">
        <v>0</v>
      </c>
      <c r="T4744">
        <v>0</v>
      </c>
      <c r="U4744">
        <v>0</v>
      </c>
      <c r="V4744">
        <v>0</v>
      </c>
      <c r="W4744">
        <v>0</v>
      </c>
      <c r="X4744">
        <v>0</v>
      </c>
      <c r="Y4744">
        <v>17</v>
      </c>
      <c r="Z4744">
        <v>0</v>
      </c>
      <c r="AA4744">
        <v>0</v>
      </c>
      <c r="AB4744">
        <v>0</v>
      </c>
      <c r="AC4744">
        <v>31</v>
      </c>
      <c r="AD4744">
        <v>10</v>
      </c>
      <c r="AE4744">
        <v>2</v>
      </c>
      <c r="AF4744">
        <v>0</v>
      </c>
      <c r="AG4744" s="19">
        <v>0</v>
      </c>
      <c r="AH4744">
        <v>83</v>
      </c>
      <c r="AI4744">
        <v>0</v>
      </c>
      <c r="AJ4744">
        <v>0</v>
      </c>
      <c r="AK4744">
        <v>0</v>
      </c>
      <c r="AL4744">
        <v>157</v>
      </c>
      <c r="AM4744">
        <v>1</v>
      </c>
      <c r="AN4744">
        <v>0</v>
      </c>
      <c r="AO4744">
        <v>0</v>
      </c>
      <c r="AP4744">
        <v>121</v>
      </c>
      <c r="AQ4744">
        <v>29</v>
      </c>
      <c r="AR4744">
        <v>8</v>
      </c>
      <c r="AS4744">
        <v>2</v>
      </c>
      <c r="AT4744">
        <v>0</v>
      </c>
      <c r="AU4744">
        <v>0</v>
      </c>
      <c r="AV4744">
        <v>0</v>
      </c>
      <c r="AW4744">
        <v>0</v>
      </c>
      <c r="AX4744">
        <v>0</v>
      </c>
      <c r="AY4744">
        <v>0</v>
      </c>
      <c r="AZ4744">
        <v>0</v>
      </c>
      <c r="BA4744">
        <v>0</v>
      </c>
      <c r="BB4744">
        <v>0</v>
      </c>
      <c r="BC4744">
        <v>0</v>
      </c>
      <c r="BD4744">
        <v>0</v>
      </c>
      <c r="BE4744">
        <v>0</v>
      </c>
      <c r="BF4744">
        <v>0</v>
      </c>
      <c r="BG4744">
        <v>0</v>
      </c>
      <c r="BH4744">
        <v>0</v>
      </c>
      <c r="BI4744">
        <v>0</v>
      </c>
      <c r="BJ4744">
        <v>0</v>
      </c>
      <c r="BK4744">
        <v>0</v>
      </c>
      <c r="BL4744">
        <v>0</v>
      </c>
      <c r="BM4744">
        <v>0</v>
      </c>
      <c r="BN4744">
        <v>0</v>
      </c>
      <c r="BO4744">
        <v>0</v>
      </c>
      <c r="BP4744">
        <v>0</v>
      </c>
      <c r="BQ4744">
        <v>0</v>
      </c>
      <c r="BR4744">
        <v>0</v>
      </c>
      <c r="BS4744">
        <v>0</v>
      </c>
      <c r="BT4744">
        <v>0</v>
      </c>
      <c r="BU4744">
        <v>0</v>
      </c>
      <c r="BV4744">
        <v>0</v>
      </c>
      <c r="BW4744">
        <v>0</v>
      </c>
      <c r="BX4744">
        <v>0</v>
      </c>
      <c r="BY4744">
        <v>0</v>
      </c>
      <c r="BZ4744">
        <v>0</v>
      </c>
      <c r="CA4744">
        <v>0</v>
      </c>
      <c r="CB4744">
        <v>0</v>
      </c>
      <c r="CC4744">
        <v>0</v>
      </c>
      <c r="CD4744">
        <v>0</v>
      </c>
      <c r="CE4744">
        <v>0</v>
      </c>
    </row>
    <row r="4745" spans="1:83" x14ac:dyDescent="0.35">
      <c r="A4745" s="9" t="str">
        <f t="shared" si="74"/>
        <v>0100.805.54</v>
      </c>
      <c r="B4745" s="52" t="e">
        <f>+IF(MATCH(A4745,List!H$10:H$145,0),"Targeted")</f>
        <v>#N/A</v>
      </c>
      <c r="C4745" s="65"/>
      <c r="D4745" s="151" t="s">
        <v>7700</v>
      </c>
      <c r="E4745" s="16" t="s">
        <v>6623</v>
      </c>
      <c r="F4745" s="16" t="s">
        <v>6624</v>
      </c>
      <c r="G4745" s="16" t="s">
        <v>298</v>
      </c>
      <c r="H4745" s="16" t="s">
        <v>6624</v>
      </c>
      <c r="I4745" s="16" t="s">
        <v>522</v>
      </c>
      <c r="J4745" s="16" t="s">
        <v>918</v>
      </c>
      <c r="K4745" s="17" t="s">
        <v>3379</v>
      </c>
      <c r="L4745" s="18" t="s">
        <v>6153</v>
      </c>
      <c r="M4745" s="195" t="s">
        <v>6614</v>
      </c>
      <c r="N4745" s="16" t="s">
        <v>6615</v>
      </c>
      <c r="O4745" s="17" t="s">
        <v>346</v>
      </c>
      <c r="P4745" s="17" t="s">
        <v>305</v>
      </c>
      <c r="Q4745" s="17" t="s">
        <v>306</v>
      </c>
      <c r="R4745">
        <v>0</v>
      </c>
      <c r="S4745">
        <v>0</v>
      </c>
      <c r="T4745">
        <v>0</v>
      </c>
      <c r="U4745">
        <v>0</v>
      </c>
      <c r="V4745">
        <v>0</v>
      </c>
      <c r="W4745">
        <v>0</v>
      </c>
      <c r="X4745">
        <v>0</v>
      </c>
      <c r="Y4745">
        <v>0</v>
      </c>
      <c r="Z4745">
        <v>0</v>
      </c>
      <c r="AA4745">
        <v>0</v>
      </c>
      <c r="AB4745">
        <v>0</v>
      </c>
      <c r="AC4745">
        <v>622</v>
      </c>
      <c r="AD4745">
        <v>718</v>
      </c>
      <c r="AE4745">
        <v>1008</v>
      </c>
      <c r="AF4745">
        <v>1223</v>
      </c>
      <c r="AG4745" s="19">
        <v>299</v>
      </c>
      <c r="AH4745">
        <v>1559</v>
      </c>
      <c r="AI4745">
        <v>7903</v>
      </c>
      <c r="AJ4745">
        <v>7066</v>
      </c>
      <c r="AK4745">
        <v>14185</v>
      </c>
      <c r="AL4745">
        <v>15555</v>
      </c>
      <c r="AM4745">
        <v>15247</v>
      </c>
      <c r="AN4745">
        <v>14741</v>
      </c>
      <c r="AO4745">
        <v>16684</v>
      </c>
      <c r="AP4745">
        <v>17274</v>
      </c>
      <c r="AQ4745">
        <v>16190</v>
      </c>
      <c r="AR4745">
        <v>16213</v>
      </c>
      <c r="AS4745">
        <v>17251</v>
      </c>
      <c r="AT4745">
        <v>17134</v>
      </c>
      <c r="AU4745">
        <v>17589</v>
      </c>
      <c r="AV4745">
        <v>18193</v>
      </c>
      <c r="AW4745">
        <v>20332</v>
      </c>
      <c r="AX4745">
        <v>21306</v>
      </c>
      <c r="AY4745">
        <v>21828</v>
      </c>
      <c r="AZ4745">
        <v>22000</v>
      </c>
      <c r="BA4745">
        <v>20000</v>
      </c>
      <c r="BB4745">
        <v>22000</v>
      </c>
      <c r="BC4745">
        <v>21000</v>
      </c>
      <c r="BD4745">
        <v>23000</v>
      </c>
      <c r="BE4745">
        <v>24000</v>
      </c>
      <c r="BF4745">
        <v>25000</v>
      </c>
      <c r="BG4745">
        <v>24000</v>
      </c>
      <c r="BH4745">
        <v>28000</v>
      </c>
      <c r="BI4745">
        <v>26000</v>
      </c>
      <c r="BJ4745">
        <v>25000</v>
      </c>
      <c r="BK4745">
        <v>23000</v>
      </c>
      <c r="BL4745">
        <v>23000</v>
      </c>
      <c r="BM4745">
        <v>23000</v>
      </c>
      <c r="BN4745">
        <v>22000</v>
      </c>
      <c r="BO4745">
        <v>25000</v>
      </c>
      <c r="BP4745">
        <v>25000</v>
      </c>
      <c r="BQ4745">
        <v>25000</v>
      </c>
      <c r="BR4745">
        <v>23000</v>
      </c>
      <c r="BS4745">
        <v>25000</v>
      </c>
      <c r="BT4745">
        <v>26000</v>
      </c>
      <c r="BU4745">
        <v>25000</v>
      </c>
      <c r="BV4745">
        <v>25000</v>
      </c>
      <c r="BW4745">
        <v>27000</v>
      </c>
      <c r="BX4745">
        <v>24000</v>
      </c>
      <c r="BY4745">
        <v>24000</v>
      </c>
      <c r="BZ4745">
        <v>27000</v>
      </c>
      <c r="CA4745">
        <v>30000</v>
      </c>
      <c r="CB4745">
        <v>29000</v>
      </c>
      <c r="CC4745">
        <v>30000</v>
      </c>
      <c r="CD4745">
        <v>31000</v>
      </c>
      <c r="CE4745">
        <v>32000</v>
      </c>
    </row>
    <row r="4746" spans="1:83" x14ac:dyDescent="0.35">
      <c r="A4746" s="9" t="str">
        <f t="shared" si="74"/>
        <v>0100.805.41</v>
      </c>
      <c r="B4746" s="52" t="e">
        <f>+IF(MATCH(A4746,List!H$10:H$145,0),"Targeted")</f>
        <v>#N/A</v>
      </c>
      <c r="C4746" s="65"/>
      <c r="D4746" s="151" t="s">
        <v>7700</v>
      </c>
      <c r="E4746" s="16" t="s">
        <v>6625</v>
      </c>
      <c r="F4746" s="16" t="s">
        <v>6626</v>
      </c>
      <c r="G4746" s="16" t="s">
        <v>298</v>
      </c>
      <c r="H4746" s="16" t="s">
        <v>6626</v>
      </c>
      <c r="I4746" s="16" t="s">
        <v>522</v>
      </c>
      <c r="J4746" s="16" t="s">
        <v>918</v>
      </c>
      <c r="K4746" s="17" t="s">
        <v>6627</v>
      </c>
      <c r="L4746" s="18" t="s">
        <v>6153</v>
      </c>
      <c r="M4746" s="195" t="s">
        <v>6614</v>
      </c>
      <c r="N4746" s="16" t="s">
        <v>6615</v>
      </c>
      <c r="O4746" s="17" t="s">
        <v>346</v>
      </c>
      <c r="P4746" s="17" t="s">
        <v>305</v>
      </c>
      <c r="Q4746" s="17" t="s">
        <v>306</v>
      </c>
      <c r="R4746">
        <v>0</v>
      </c>
      <c r="S4746">
        <v>0</v>
      </c>
      <c r="T4746">
        <v>0</v>
      </c>
      <c r="U4746">
        <v>0</v>
      </c>
      <c r="V4746">
        <v>0</v>
      </c>
      <c r="W4746">
        <v>0</v>
      </c>
      <c r="X4746">
        <v>0</v>
      </c>
      <c r="Y4746">
        <v>0</v>
      </c>
      <c r="Z4746">
        <v>0</v>
      </c>
      <c r="AA4746">
        <v>0</v>
      </c>
      <c r="AB4746">
        <v>0</v>
      </c>
      <c r="AC4746">
        <v>0</v>
      </c>
      <c r="AD4746">
        <v>0</v>
      </c>
      <c r="AE4746">
        <v>0</v>
      </c>
      <c r="AF4746">
        <v>0</v>
      </c>
      <c r="AG4746" s="19">
        <v>0</v>
      </c>
      <c r="AH4746">
        <v>0</v>
      </c>
      <c r="AI4746">
        <v>8649</v>
      </c>
      <c r="AJ4746">
        <v>6041</v>
      </c>
      <c r="AK4746">
        <v>12444</v>
      </c>
      <c r="AL4746">
        <v>16559</v>
      </c>
      <c r="AM4746">
        <v>16064</v>
      </c>
      <c r="AN4746">
        <v>20984</v>
      </c>
      <c r="AO4746">
        <v>21622</v>
      </c>
      <c r="AP4746">
        <v>18596</v>
      </c>
      <c r="AQ4746">
        <v>18561</v>
      </c>
      <c r="AR4746">
        <v>18543</v>
      </c>
      <c r="AS4746">
        <v>18668</v>
      </c>
      <c r="AT4746">
        <v>20736</v>
      </c>
      <c r="AU4746">
        <v>20689</v>
      </c>
      <c r="AV4746">
        <v>22429</v>
      </c>
      <c r="AW4746">
        <v>23323</v>
      </c>
      <c r="AX4746">
        <v>25620</v>
      </c>
      <c r="AY4746">
        <v>24836</v>
      </c>
      <c r="AZ4746">
        <v>22000</v>
      </c>
      <c r="BA4746">
        <v>25000</v>
      </c>
      <c r="BB4746">
        <v>23000</v>
      </c>
      <c r="BC4746">
        <v>23000</v>
      </c>
      <c r="BD4746">
        <v>25000</v>
      </c>
      <c r="BE4746">
        <v>27000</v>
      </c>
      <c r="BF4746">
        <v>24000</v>
      </c>
      <c r="BG4746">
        <v>36000</v>
      </c>
      <c r="BH4746">
        <v>32000</v>
      </c>
      <c r="BI4746">
        <v>32000</v>
      </c>
      <c r="BJ4746">
        <v>34000</v>
      </c>
      <c r="BK4746">
        <v>35000</v>
      </c>
      <c r="BL4746">
        <v>37000</v>
      </c>
      <c r="BM4746">
        <v>36000</v>
      </c>
      <c r="BN4746">
        <v>38000</v>
      </c>
      <c r="BO4746">
        <v>38000</v>
      </c>
      <c r="BP4746">
        <v>39000</v>
      </c>
      <c r="BQ4746">
        <v>39000</v>
      </c>
      <c r="BR4746">
        <v>38000</v>
      </c>
      <c r="BS4746">
        <v>38000</v>
      </c>
      <c r="BT4746">
        <v>43000</v>
      </c>
      <c r="BU4746">
        <v>43000</v>
      </c>
      <c r="BV4746">
        <v>45000</v>
      </c>
      <c r="BW4746">
        <v>44000</v>
      </c>
      <c r="BX4746">
        <v>44000</v>
      </c>
      <c r="BY4746">
        <v>42000</v>
      </c>
      <c r="BZ4746">
        <v>48000</v>
      </c>
      <c r="CA4746">
        <v>46000</v>
      </c>
      <c r="CB4746">
        <v>47000</v>
      </c>
      <c r="CC4746">
        <v>48000</v>
      </c>
      <c r="CD4746">
        <v>49000</v>
      </c>
      <c r="CE4746">
        <v>50000</v>
      </c>
    </row>
    <row r="4747" spans="1:83" x14ac:dyDescent="0.35">
      <c r="A4747" s="9" t="str">
        <f t="shared" si="74"/>
        <v>0101.805.41</v>
      </c>
      <c r="B4747" s="52" t="e">
        <f>+IF(MATCH(A4747,List!H$10:H$145,0),"Targeted")</f>
        <v>#N/A</v>
      </c>
      <c r="C4747" s="65"/>
      <c r="D4747" s="151" t="s">
        <v>7700</v>
      </c>
      <c r="E4747" s="16" t="s">
        <v>6625</v>
      </c>
      <c r="F4747" s="16" t="s">
        <v>6626</v>
      </c>
      <c r="G4747" s="16" t="s">
        <v>298</v>
      </c>
      <c r="H4747" s="16" t="s">
        <v>6626</v>
      </c>
      <c r="I4747" s="16" t="s">
        <v>18</v>
      </c>
      <c r="J4747" s="16" t="s">
        <v>6628</v>
      </c>
      <c r="K4747" s="17" t="s">
        <v>6627</v>
      </c>
      <c r="L4747" s="18" t="s">
        <v>6153</v>
      </c>
      <c r="M4747" s="195" t="s">
        <v>6614</v>
      </c>
      <c r="N4747" s="16" t="s">
        <v>6615</v>
      </c>
      <c r="O4747" s="17" t="s">
        <v>346</v>
      </c>
      <c r="P4747" s="17" t="s">
        <v>305</v>
      </c>
      <c r="Q4747" s="17" t="s">
        <v>306</v>
      </c>
      <c r="R4747">
        <v>0</v>
      </c>
      <c r="S4747">
        <v>0</v>
      </c>
      <c r="T4747">
        <v>0</v>
      </c>
      <c r="U4747">
        <v>0</v>
      </c>
      <c r="V4747">
        <v>0</v>
      </c>
      <c r="W4747">
        <v>0</v>
      </c>
      <c r="X4747">
        <v>0</v>
      </c>
      <c r="Y4747">
        <v>0</v>
      </c>
      <c r="Z4747">
        <v>0</v>
      </c>
      <c r="AA4747">
        <v>0</v>
      </c>
      <c r="AB4747">
        <v>0</v>
      </c>
      <c r="AC4747">
        <v>0</v>
      </c>
      <c r="AD4747">
        <v>0</v>
      </c>
      <c r="AE4747">
        <v>0</v>
      </c>
      <c r="AF4747">
        <v>0</v>
      </c>
      <c r="AG4747" s="19">
        <v>0</v>
      </c>
      <c r="AH4747">
        <v>0</v>
      </c>
      <c r="AI4747">
        <v>489</v>
      </c>
      <c r="AJ4747">
        <v>435</v>
      </c>
      <c r="AK4747">
        <v>2772</v>
      </c>
      <c r="AL4747">
        <v>4011</v>
      </c>
      <c r="AM4747">
        <v>3678</v>
      </c>
      <c r="AN4747">
        <v>4907</v>
      </c>
      <c r="AO4747">
        <v>4605</v>
      </c>
      <c r="AP4747">
        <v>4705</v>
      </c>
      <c r="AQ4747">
        <v>4103</v>
      </c>
      <c r="AR4747">
        <v>4323</v>
      </c>
      <c r="AS4747">
        <v>4594</v>
      </c>
      <c r="AT4747">
        <v>0</v>
      </c>
      <c r="AU4747">
        <v>0</v>
      </c>
      <c r="AV4747">
        <v>0</v>
      </c>
      <c r="AW4747">
        <v>0</v>
      </c>
      <c r="AX4747">
        <v>0</v>
      </c>
      <c r="AY4747">
        <v>0</v>
      </c>
      <c r="AZ4747">
        <v>0</v>
      </c>
      <c r="BA4747">
        <v>0</v>
      </c>
      <c r="BB4747">
        <v>0</v>
      </c>
      <c r="BC4747">
        <v>0</v>
      </c>
      <c r="BD4747">
        <v>0</v>
      </c>
      <c r="BE4747">
        <v>0</v>
      </c>
      <c r="BF4747">
        <v>0</v>
      </c>
      <c r="BG4747">
        <v>0</v>
      </c>
      <c r="BH4747">
        <v>0</v>
      </c>
      <c r="BI4747">
        <v>0</v>
      </c>
      <c r="BJ4747">
        <v>0</v>
      </c>
      <c r="BK4747">
        <v>0</v>
      </c>
      <c r="BL4747">
        <v>0</v>
      </c>
      <c r="BM4747">
        <v>0</v>
      </c>
      <c r="BN4747">
        <v>0</v>
      </c>
      <c r="BO4747">
        <v>0</v>
      </c>
      <c r="BP4747">
        <v>0</v>
      </c>
      <c r="BQ4747">
        <v>0</v>
      </c>
      <c r="BR4747">
        <v>0</v>
      </c>
      <c r="BS4747">
        <v>0</v>
      </c>
      <c r="BT4747">
        <v>0</v>
      </c>
      <c r="BU4747">
        <v>0</v>
      </c>
      <c r="BV4747">
        <v>0</v>
      </c>
      <c r="BW4747">
        <v>0</v>
      </c>
      <c r="BX4747">
        <v>0</v>
      </c>
      <c r="BY4747">
        <v>0</v>
      </c>
      <c r="BZ4747">
        <v>0</v>
      </c>
      <c r="CA4747">
        <v>0</v>
      </c>
      <c r="CB4747">
        <v>0</v>
      </c>
      <c r="CC4747">
        <v>0</v>
      </c>
      <c r="CD4747">
        <v>0</v>
      </c>
      <c r="CE4747">
        <v>0</v>
      </c>
    </row>
    <row r="4748" spans="1:83" x14ac:dyDescent="0.35">
      <c r="A4748" s="9" t="str">
        <f t="shared" si="74"/>
        <v>1100.805.95</v>
      </c>
      <c r="B4748" s="52" t="e">
        <f>+IF(MATCH(A4748,List!H$10:H$145,0),"Targeted")</f>
        <v>#N/A</v>
      </c>
      <c r="C4748" s="65"/>
      <c r="D4748" s="151" t="s">
        <v>7700</v>
      </c>
      <c r="E4748" s="16" t="s">
        <v>6629</v>
      </c>
      <c r="F4748" s="16" t="s">
        <v>6630</v>
      </c>
      <c r="G4748" s="16" t="s">
        <v>298</v>
      </c>
      <c r="H4748" s="16" t="s">
        <v>6630</v>
      </c>
      <c r="I4748" s="16" t="s">
        <v>3378</v>
      </c>
      <c r="J4748" s="16" t="s">
        <v>918</v>
      </c>
      <c r="K4748" s="17" t="s">
        <v>245</v>
      </c>
      <c r="L4748" s="18" t="s">
        <v>6153</v>
      </c>
      <c r="M4748" s="195" t="s">
        <v>6614</v>
      </c>
      <c r="N4748" s="16" t="s">
        <v>6615</v>
      </c>
      <c r="O4748" s="17" t="s">
        <v>346</v>
      </c>
      <c r="P4748" s="17" t="s">
        <v>305</v>
      </c>
      <c r="Q4748" s="17" t="s">
        <v>306</v>
      </c>
      <c r="R4748">
        <v>0</v>
      </c>
      <c r="S4748">
        <v>0</v>
      </c>
      <c r="T4748">
        <v>0</v>
      </c>
      <c r="U4748">
        <v>0</v>
      </c>
      <c r="V4748">
        <v>0</v>
      </c>
      <c r="W4748">
        <v>0</v>
      </c>
      <c r="X4748">
        <v>0</v>
      </c>
      <c r="Y4748">
        <v>0</v>
      </c>
      <c r="Z4748">
        <v>0</v>
      </c>
      <c r="AA4748">
        <v>0</v>
      </c>
      <c r="AB4748">
        <v>0</v>
      </c>
      <c r="AC4748">
        <v>0</v>
      </c>
      <c r="AD4748">
        <v>0</v>
      </c>
      <c r="AE4748">
        <v>0</v>
      </c>
      <c r="AF4748">
        <v>0</v>
      </c>
      <c r="AG4748" s="19">
        <v>0</v>
      </c>
      <c r="AH4748">
        <v>0</v>
      </c>
      <c r="AI4748">
        <v>0</v>
      </c>
      <c r="AJ4748">
        <v>0</v>
      </c>
      <c r="AK4748">
        <v>0</v>
      </c>
      <c r="AL4748">
        <v>0</v>
      </c>
      <c r="AM4748">
        <v>0</v>
      </c>
      <c r="AN4748">
        <v>0</v>
      </c>
      <c r="AO4748">
        <v>0</v>
      </c>
      <c r="AP4748">
        <v>0</v>
      </c>
      <c r="AQ4748">
        <v>0</v>
      </c>
      <c r="AR4748">
        <v>0</v>
      </c>
      <c r="AS4748">
        <v>0</v>
      </c>
      <c r="AT4748">
        <v>0</v>
      </c>
      <c r="AU4748">
        <v>2229</v>
      </c>
      <c r="AV4748">
        <v>3524</v>
      </c>
      <c r="AW4748">
        <v>4725</v>
      </c>
      <c r="AX4748">
        <v>7176</v>
      </c>
      <c r="AY4748">
        <v>7433</v>
      </c>
      <c r="AZ4748">
        <v>8000</v>
      </c>
      <c r="BA4748">
        <v>8000</v>
      </c>
      <c r="BB4748">
        <v>8000</v>
      </c>
      <c r="BC4748">
        <v>8000</v>
      </c>
      <c r="BD4748">
        <v>8000</v>
      </c>
      <c r="BE4748">
        <v>9000</v>
      </c>
      <c r="BF4748">
        <v>10000</v>
      </c>
      <c r="BG4748">
        <v>10000</v>
      </c>
      <c r="BH4748">
        <v>10000</v>
      </c>
      <c r="BI4748">
        <v>11000</v>
      </c>
      <c r="BJ4748">
        <v>13000</v>
      </c>
      <c r="BK4748">
        <v>11000</v>
      </c>
      <c r="BL4748">
        <v>11000</v>
      </c>
      <c r="BM4748">
        <v>11000</v>
      </c>
      <c r="BN4748">
        <v>13000</v>
      </c>
      <c r="BO4748">
        <v>13000</v>
      </c>
      <c r="BP4748">
        <v>13000</v>
      </c>
      <c r="BQ4748">
        <v>14000</v>
      </c>
      <c r="BR4748">
        <v>15000</v>
      </c>
      <c r="BS4748">
        <v>15000</v>
      </c>
      <c r="BT4748">
        <v>17000</v>
      </c>
      <c r="BU4748">
        <v>16000</v>
      </c>
      <c r="BV4748">
        <v>16000</v>
      </c>
      <c r="BW4748">
        <v>15000</v>
      </c>
      <c r="BX4748">
        <v>16000</v>
      </c>
      <c r="BY4748">
        <v>18000</v>
      </c>
      <c r="BZ4748">
        <v>19000</v>
      </c>
      <c r="CA4748">
        <v>20000</v>
      </c>
      <c r="CB4748">
        <v>20000</v>
      </c>
      <c r="CC4748">
        <v>21000</v>
      </c>
      <c r="CD4748">
        <v>21000</v>
      </c>
      <c r="CE4748">
        <v>21000</v>
      </c>
    </row>
    <row r="4749" spans="1:83" x14ac:dyDescent="0.35">
      <c r="A4749" s="9" t="str">
        <f t="shared" si="74"/>
        <v>0100.805.62</v>
      </c>
      <c r="B4749" s="52" t="e">
        <f>+IF(MATCH(A4749,List!H$10:H$145,0),"Targeted")</f>
        <v>#N/A</v>
      </c>
      <c r="C4749" s="65"/>
      <c r="D4749" s="151" t="s">
        <v>7700</v>
      </c>
      <c r="E4749" s="16" t="s">
        <v>6631</v>
      </c>
      <c r="F4749" s="16" t="s">
        <v>6632</v>
      </c>
      <c r="G4749" s="16" t="s">
        <v>298</v>
      </c>
      <c r="H4749" s="16" t="s">
        <v>6632</v>
      </c>
      <c r="I4749" s="16" t="s">
        <v>522</v>
      </c>
      <c r="J4749" s="16" t="s">
        <v>918</v>
      </c>
      <c r="K4749" s="17" t="s">
        <v>6633</v>
      </c>
      <c r="L4749" s="18" t="s">
        <v>6153</v>
      </c>
      <c r="M4749" s="195" t="s">
        <v>6614</v>
      </c>
      <c r="N4749" s="16" t="s">
        <v>6615</v>
      </c>
      <c r="O4749" s="17" t="s">
        <v>346</v>
      </c>
      <c r="P4749" s="17" t="s">
        <v>305</v>
      </c>
      <c r="Q4749" s="17" t="s">
        <v>306</v>
      </c>
      <c r="R4749">
        <v>0</v>
      </c>
      <c r="S4749">
        <v>0</v>
      </c>
      <c r="T4749">
        <v>0</v>
      </c>
      <c r="U4749">
        <v>0</v>
      </c>
      <c r="V4749">
        <v>0</v>
      </c>
      <c r="W4749">
        <v>0</v>
      </c>
      <c r="X4749">
        <v>0</v>
      </c>
      <c r="Y4749">
        <v>0</v>
      </c>
      <c r="Z4749">
        <v>0</v>
      </c>
      <c r="AA4749">
        <v>0</v>
      </c>
      <c r="AB4749">
        <v>0</v>
      </c>
      <c r="AC4749">
        <v>0</v>
      </c>
      <c r="AD4749">
        <v>0</v>
      </c>
      <c r="AE4749">
        <v>0</v>
      </c>
      <c r="AF4749">
        <v>0</v>
      </c>
      <c r="AG4749" s="19">
        <v>0</v>
      </c>
      <c r="AH4749">
        <v>0</v>
      </c>
      <c r="AI4749">
        <v>0</v>
      </c>
      <c r="AJ4749">
        <v>0</v>
      </c>
      <c r="AK4749">
        <v>0</v>
      </c>
      <c r="AL4749">
        <v>0</v>
      </c>
      <c r="AM4749">
        <v>0</v>
      </c>
      <c r="AN4749">
        <v>0</v>
      </c>
      <c r="AO4749">
        <v>0</v>
      </c>
      <c r="AP4749">
        <v>0</v>
      </c>
      <c r="AQ4749">
        <v>0</v>
      </c>
      <c r="AR4749">
        <v>0</v>
      </c>
      <c r="AS4749">
        <v>0</v>
      </c>
      <c r="AT4749">
        <v>5096</v>
      </c>
      <c r="AU4749">
        <v>7624</v>
      </c>
      <c r="AV4749">
        <v>3121</v>
      </c>
      <c r="AW4749">
        <v>7436</v>
      </c>
      <c r="AX4749">
        <v>8233</v>
      </c>
      <c r="AY4749">
        <v>7938</v>
      </c>
      <c r="AZ4749">
        <v>8000</v>
      </c>
      <c r="BA4749">
        <v>8000</v>
      </c>
      <c r="BB4749">
        <v>8000</v>
      </c>
      <c r="BC4749">
        <v>9000</v>
      </c>
      <c r="BD4749">
        <v>9000</v>
      </c>
      <c r="BE4749">
        <v>10000</v>
      </c>
      <c r="BF4749">
        <v>12000</v>
      </c>
      <c r="BG4749">
        <v>12000</v>
      </c>
      <c r="BH4749">
        <v>12000</v>
      </c>
      <c r="BI4749">
        <v>13000</v>
      </c>
      <c r="BJ4749">
        <v>14000</v>
      </c>
      <c r="BK4749">
        <v>15000</v>
      </c>
      <c r="BL4749">
        <v>15000</v>
      </c>
      <c r="BM4749">
        <v>17000</v>
      </c>
      <c r="BN4749">
        <v>17000</v>
      </c>
      <c r="BO4749">
        <v>18000</v>
      </c>
      <c r="BP4749">
        <v>18000</v>
      </c>
      <c r="BQ4749">
        <v>19000</v>
      </c>
      <c r="BR4749">
        <v>19000</v>
      </c>
      <c r="BS4749">
        <v>20000</v>
      </c>
      <c r="BT4749">
        <v>22000</v>
      </c>
      <c r="BU4749">
        <v>24000</v>
      </c>
      <c r="BV4749">
        <v>24000</v>
      </c>
      <c r="BW4749">
        <v>24000</v>
      </c>
      <c r="BX4749">
        <v>26000</v>
      </c>
      <c r="BY4749">
        <v>28000</v>
      </c>
      <c r="BZ4749">
        <v>28000</v>
      </c>
      <c r="CA4749">
        <v>29000</v>
      </c>
      <c r="CB4749">
        <v>30000</v>
      </c>
      <c r="CC4749">
        <v>30000</v>
      </c>
      <c r="CD4749">
        <v>31000</v>
      </c>
      <c r="CE4749">
        <v>32000</v>
      </c>
    </row>
    <row r="4750" spans="1:83" x14ac:dyDescent="0.35">
      <c r="A4750" s="9" t="str">
        <f t="shared" si="74"/>
        <v>2350.805.95</v>
      </c>
      <c r="B4750" s="52" t="e">
        <f>+IF(MATCH(A4750,List!H$10:H$145,0),"Targeted")</f>
        <v>#N/A</v>
      </c>
      <c r="C4750" s="65"/>
      <c r="D4750" s="151" t="s">
        <v>7700</v>
      </c>
      <c r="E4750" s="16" t="s">
        <v>6634</v>
      </c>
      <c r="F4750" s="16" t="s">
        <v>6635</v>
      </c>
      <c r="G4750" s="16" t="s">
        <v>298</v>
      </c>
      <c r="H4750" s="16" t="s">
        <v>6635</v>
      </c>
      <c r="I4750" s="16" t="s">
        <v>6636</v>
      </c>
      <c r="J4750" s="16" t="s">
        <v>6635</v>
      </c>
      <c r="K4750" s="17" t="s">
        <v>245</v>
      </c>
      <c r="L4750" s="18" t="s">
        <v>6153</v>
      </c>
      <c r="M4750" s="195" t="s">
        <v>6614</v>
      </c>
      <c r="N4750" s="16" t="s">
        <v>6615</v>
      </c>
      <c r="O4750" s="17" t="s">
        <v>346</v>
      </c>
      <c r="P4750" s="17" t="s">
        <v>305</v>
      </c>
      <c r="Q4750" s="17" t="s">
        <v>306</v>
      </c>
      <c r="R4750">
        <v>0</v>
      </c>
      <c r="S4750">
        <v>0</v>
      </c>
      <c r="T4750">
        <v>0</v>
      </c>
      <c r="U4750">
        <v>0</v>
      </c>
      <c r="V4750">
        <v>0</v>
      </c>
      <c r="W4750">
        <v>0</v>
      </c>
      <c r="X4750">
        <v>0</v>
      </c>
      <c r="Y4750">
        <v>0</v>
      </c>
      <c r="Z4750">
        <v>0</v>
      </c>
      <c r="AA4750">
        <v>0</v>
      </c>
      <c r="AB4750">
        <v>0</v>
      </c>
      <c r="AC4750">
        <v>0</v>
      </c>
      <c r="AD4750">
        <v>0</v>
      </c>
      <c r="AE4750">
        <v>0</v>
      </c>
      <c r="AF4750">
        <v>0</v>
      </c>
      <c r="AG4750" s="19">
        <v>0</v>
      </c>
      <c r="AH4750">
        <v>0</v>
      </c>
      <c r="AI4750">
        <v>0</v>
      </c>
      <c r="AJ4750">
        <v>0</v>
      </c>
      <c r="AK4750">
        <v>0</v>
      </c>
      <c r="AL4750">
        <v>0</v>
      </c>
      <c r="AM4750">
        <v>0</v>
      </c>
      <c r="AN4750">
        <v>0</v>
      </c>
      <c r="AO4750">
        <v>0</v>
      </c>
      <c r="AP4750">
        <v>0</v>
      </c>
      <c r="AQ4750">
        <v>0</v>
      </c>
      <c r="AR4750">
        <v>0</v>
      </c>
      <c r="AS4750">
        <v>0</v>
      </c>
      <c r="AT4750">
        <v>0</v>
      </c>
      <c r="AU4750">
        <v>0</v>
      </c>
      <c r="AV4750">
        <v>0</v>
      </c>
      <c r="AW4750">
        <v>164</v>
      </c>
      <c r="AX4750">
        <v>541</v>
      </c>
      <c r="AY4750">
        <v>46</v>
      </c>
      <c r="AZ4750">
        <v>0</v>
      </c>
      <c r="BA4750">
        <v>0</v>
      </c>
      <c r="BB4750">
        <v>0</v>
      </c>
      <c r="BC4750">
        <v>0</v>
      </c>
      <c r="BD4750">
        <v>0</v>
      </c>
      <c r="BE4750">
        <v>0</v>
      </c>
      <c r="BF4750">
        <v>0</v>
      </c>
      <c r="BG4750">
        <v>0</v>
      </c>
      <c r="BH4750">
        <v>0</v>
      </c>
      <c r="BI4750">
        <v>0</v>
      </c>
      <c r="BJ4750">
        <v>0</v>
      </c>
      <c r="BK4750">
        <v>0</v>
      </c>
      <c r="BL4750">
        <v>0</v>
      </c>
      <c r="BM4750">
        <v>0</v>
      </c>
      <c r="BN4750">
        <v>0</v>
      </c>
      <c r="BO4750">
        <v>0</v>
      </c>
      <c r="BP4750">
        <v>0</v>
      </c>
      <c r="BQ4750">
        <v>0</v>
      </c>
      <c r="BR4750">
        <v>0</v>
      </c>
      <c r="BS4750">
        <v>0</v>
      </c>
      <c r="BT4750">
        <v>0</v>
      </c>
      <c r="BU4750">
        <v>0</v>
      </c>
      <c r="BV4750">
        <v>0</v>
      </c>
      <c r="BW4750">
        <v>0</v>
      </c>
      <c r="BX4750">
        <v>0</v>
      </c>
      <c r="BY4750">
        <v>0</v>
      </c>
      <c r="BZ4750">
        <v>0</v>
      </c>
      <c r="CA4750">
        <v>0</v>
      </c>
      <c r="CB4750">
        <v>0</v>
      </c>
      <c r="CC4750">
        <v>0</v>
      </c>
      <c r="CD4750">
        <v>0</v>
      </c>
      <c r="CE4750">
        <v>0</v>
      </c>
    </row>
    <row r="4751" spans="1:83" x14ac:dyDescent="0.35">
      <c r="A4751" s="9" t="str">
        <f t="shared" si="74"/>
        <v>8294.805.95</v>
      </c>
      <c r="B4751" s="52" t="e">
        <f>+IF(MATCH(A4751,List!H$10:H$145,0),"Targeted")</f>
        <v>#N/A</v>
      </c>
      <c r="C4751" s="65"/>
      <c r="D4751" s="151"/>
      <c r="E4751" s="16" t="s">
        <v>6634</v>
      </c>
      <c r="F4751" s="16" t="s">
        <v>6635</v>
      </c>
      <c r="G4751" s="16" t="s">
        <v>298</v>
      </c>
      <c r="H4751" s="16" t="s">
        <v>6635</v>
      </c>
      <c r="I4751" s="16" t="s">
        <v>6637</v>
      </c>
      <c r="J4751" s="16" t="s">
        <v>1773</v>
      </c>
      <c r="K4751" s="17" t="s">
        <v>245</v>
      </c>
      <c r="L4751" s="18" t="s">
        <v>6153</v>
      </c>
      <c r="M4751" s="195" t="s">
        <v>6614</v>
      </c>
      <c r="N4751" s="16" t="s">
        <v>6615</v>
      </c>
      <c r="O4751" s="17" t="s">
        <v>304</v>
      </c>
      <c r="P4751" s="17" t="s">
        <v>305</v>
      </c>
      <c r="Q4751" s="17" t="s">
        <v>306</v>
      </c>
      <c r="R4751">
        <v>0</v>
      </c>
      <c r="S4751">
        <v>0</v>
      </c>
      <c r="T4751">
        <v>0</v>
      </c>
      <c r="U4751">
        <v>0</v>
      </c>
      <c r="V4751">
        <v>0</v>
      </c>
      <c r="W4751">
        <v>0</v>
      </c>
      <c r="X4751">
        <v>0</v>
      </c>
      <c r="Y4751">
        <v>0</v>
      </c>
      <c r="Z4751">
        <v>0</v>
      </c>
      <c r="AA4751">
        <v>0</v>
      </c>
      <c r="AB4751">
        <v>0</v>
      </c>
      <c r="AC4751">
        <v>0</v>
      </c>
      <c r="AD4751">
        <v>0</v>
      </c>
      <c r="AE4751">
        <v>0</v>
      </c>
      <c r="AF4751">
        <v>0</v>
      </c>
      <c r="AG4751" s="19">
        <v>0</v>
      </c>
      <c r="AH4751">
        <v>0</v>
      </c>
      <c r="AI4751">
        <v>0</v>
      </c>
      <c r="AJ4751">
        <v>0</v>
      </c>
      <c r="AK4751">
        <v>0</v>
      </c>
      <c r="AL4751">
        <v>0</v>
      </c>
      <c r="AM4751">
        <v>0</v>
      </c>
      <c r="AN4751">
        <v>0</v>
      </c>
      <c r="AO4751">
        <v>0</v>
      </c>
      <c r="AP4751">
        <v>0</v>
      </c>
      <c r="AQ4751">
        <v>0</v>
      </c>
      <c r="AR4751">
        <v>0</v>
      </c>
      <c r="AS4751">
        <v>0</v>
      </c>
      <c r="AT4751">
        <v>0</v>
      </c>
      <c r="AU4751">
        <v>0</v>
      </c>
      <c r="AV4751">
        <v>0</v>
      </c>
      <c r="AW4751">
        <v>0</v>
      </c>
      <c r="AX4751">
        <v>4</v>
      </c>
      <c r="AY4751">
        <v>0</v>
      </c>
      <c r="AZ4751">
        <v>0</v>
      </c>
      <c r="BA4751">
        <v>0</v>
      </c>
      <c r="BB4751">
        <v>0</v>
      </c>
      <c r="BC4751">
        <v>0</v>
      </c>
      <c r="BD4751">
        <v>0</v>
      </c>
      <c r="BE4751">
        <v>0</v>
      </c>
      <c r="BF4751">
        <v>0</v>
      </c>
      <c r="BG4751">
        <v>0</v>
      </c>
      <c r="BH4751">
        <v>0</v>
      </c>
      <c r="BI4751">
        <v>0</v>
      </c>
      <c r="BJ4751">
        <v>0</v>
      </c>
      <c r="BK4751">
        <v>0</v>
      </c>
      <c r="BL4751">
        <v>0</v>
      </c>
      <c r="BM4751">
        <v>0</v>
      </c>
      <c r="BN4751">
        <v>0</v>
      </c>
      <c r="BO4751">
        <v>0</v>
      </c>
      <c r="BP4751">
        <v>0</v>
      </c>
      <c r="BQ4751">
        <v>0</v>
      </c>
      <c r="BR4751">
        <v>0</v>
      </c>
      <c r="BS4751">
        <v>0</v>
      </c>
      <c r="BT4751">
        <v>0</v>
      </c>
      <c r="BU4751">
        <v>0</v>
      </c>
      <c r="BV4751">
        <v>0</v>
      </c>
      <c r="BW4751">
        <v>0</v>
      </c>
      <c r="BX4751" s="10">
        <v>0</v>
      </c>
      <c r="BY4751">
        <v>0</v>
      </c>
      <c r="BZ4751">
        <v>0</v>
      </c>
      <c r="CA4751">
        <v>0</v>
      </c>
      <c r="CB4751">
        <v>0</v>
      </c>
      <c r="CC4751">
        <v>0</v>
      </c>
      <c r="CD4751">
        <v>0</v>
      </c>
      <c r="CE4751">
        <v>0</v>
      </c>
    </row>
    <row r="4752" spans="1:83" x14ac:dyDescent="0.35">
      <c r="A4752" s="9" t="str">
        <f t="shared" si="74"/>
        <v>829410.805.95</v>
      </c>
      <c r="B4752" s="52" t="e">
        <f>+IF(MATCH(A4752,List!H$10:H$145,0),"Targeted")</f>
        <v>#N/A</v>
      </c>
      <c r="C4752" s="65"/>
      <c r="D4752" s="151"/>
      <c r="E4752" s="16" t="s">
        <v>6634</v>
      </c>
      <c r="F4752" s="16" t="s">
        <v>6635</v>
      </c>
      <c r="G4752" s="16" t="s">
        <v>298</v>
      </c>
      <c r="H4752" s="16" t="s">
        <v>6635</v>
      </c>
      <c r="I4752" s="16" t="s">
        <v>6638</v>
      </c>
      <c r="J4752" s="16" t="s">
        <v>6639</v>
      </c>
      <c r="K4752" s="17" t="s">
        <v>245</v>
      </c>
      <c r="L4752" s="18" t="s">
        <v>6153</v>
      </c>
      <c r="M4752" s="195" t="s">
        <v>6614</v>
      </c>
      <c r="N4752" s="16" t="s">
        <v>6615</v>
      </c>
      <c r="O4752" s="17" t="s">
        <v>304</v>
      </c>
      <c r="P4752" s="17" t="s">
        <v>305</v>
      </c>
      <c r="Q4752" s="17" t="s">
        <v>306</v>
      </c>
      <c r="R4752">
        <v>0</v>
      </c>
      <c r="S4752">
        <v>0</v>
      </c>
      <c r="T4752">
        <v>0</v>
      </c>
      <c r="U4752">
        <v>0</v>
      </c>
      <c r="V4752">
        <v>0</v>
      </c>
      <c r="W4752">
        <v>0</v>
      </c>
      <c r="X4752">
        <v>0</v>
      </c>
      <c r="Y4752">
        <v>0</v>
      </c>
      <c r="Z4752">
        <v>0</v>
      </c>
      <c r="AA4752">
        <v>0</v>
      </c>
      <c r="AB4752">
        <v>0</v>
      </c>
      <c r="AC4752">
        <v>0</v>
      </c>
      <c r="AD4752">
        <v>0</v>
      </c>
      <c r="AE4752">
        <v>0</v>
      </c>
      <c r="AF4752">
        <v>0</v>
      </c>
      <c r="AG4752" s="19">
        <v>0</v>
      </c>
      <c r="AH4752">
        <v>0</v>
      </c>
      <c r="AI4752">
        <v>0</v>
      </c>
      <c r="AJ4752">
        <v>0</v>
      </c>
      <c r="AK4752">
        <v>0</v>
      </c>
      <c r="AL4752">
        <v>0</v>
      </c>
      <c r="AM4752">
        <v>0</v>
      </c>
      <c r="AN4752">
        <v>0</v>
      </c>
      <c r="AO4752">
        <v>0</v>
      </c>
      <c r="AP4752">
        <v>0</v>
      </c>
      <c r="AQ4752">
        <v>0</v>
      </c>
      <c r="AR4752">
        <v>0</v>
      </c>
      <c r="AS4752">
        <v>0</v>
      </c>
      <c r="AT4752">
        <v>0</v>
      </c>
      <c r="AU4752">
        <v>0</v>
      </c>
      <c r="AV4752">
        <v>0</v>
      </c>
      <c r="AW4752">
        <v>0</v>
      </c>
      <c r="AX4752">
        <v>-4</v>
      </c>
      <c r="AY4752">
        <v>0</v>
      </c>
      <c r="AZ4752">
        <v>0</v>
      </c>
      <c r="BA4752">
        <v>0</v>
      </c>
      <c r="BB4752">
        <v>0</v>
      </c>
      <c r="BC4752">
        <v>0</v>
      </c>
      <c r="BD4752">
        <v>0</v>
      </c>
      <c r="BE4752">
        <v>0</v>
      </c>
      <c r="BF4752">
        <v>0</v>
      </c>
      <c r="BG4752">
        <v>0</v>
      </c>
      <c r="BH4752">
        <v>0</v>
      </c>
      <c r="BI4752">
        <v>0</v>
      </c>
      <c r="BJ4752">
        <v>0</v>
      </c>
      <c r="BK4752">
        <v>0</v>
      </c>
      <c r="BL4752">
        <v>0</v>
      </c>
      <c r="BM4752">
        <v>0</v>
      </c>
      <c r="BN4752">
        <v>0</v>
      </c>
      <c r="BO4752">
        <v>0</v>
      </c>
      <c r="BP4752">
        <v>0</v>
      </c>
      <c r="BQ4752">
        <v>0</v>
      </c>
      <c r="BR4752">
        <v>0</v>
      </c>
      <c r="BS4752">
        <v>0</v>
      </c>
      <c r="BT4752">
        <v>0</v>
      </c>
      <c r="BU4752">
        <v>0</v>
      </c>
      <c r="BV4752">
        <v>0</v>
      </c>
      <c r="BW4752">
        <v>0</v>
      </c>
      <c r="BX4752" s="10">
        <v>0</v>
      </c>
      <c r="BY4752">
        <v>0</v>
      </c>
      <c r="BZ4752">
        <v>0</v>
      </c>
      <c r="CA4752">
        <v>0</v>
      </c>
      <c r="CB4752">
        <v>0</v>
      </c>
      <c r="CC4752">
        <v>0</v>
      </c>
      <c r="CD4752">
        <v>0</v>
      </c>
      <c r="CE4752">
        <v>0</v>
      </c>
    </row>
    <row r="4753" spans="1:83" x14ac:dyDescent="0.35">
      <c r="A4753" s="9" t="str">
        <f t="shared" si="74"/>
        <v>1117.806.12</v>
      </c>
      <c r="B4753" s="52" t="e">
        <f>+IF(MATCH(A4753,List!H$10:H$145,0),"Targeted")</f>
        <v>#N/A</v>
      </c>
      <c r="C4753" s="65"/>
      <c r="D4753" s="151"/>
      <c r="E4753" s="16" t="s">
        <v>1071</v>
      </c>
      <c r="F4753" s="16" t="s">
        <v>1072</v>
      </c>
      <c r="G4753" s="16" t="s">
        <v>914</v>
      </c>
      <c r="H4753" s="16" t="s">
        <v>2244</v>
      </c>
      <c r="I4753" s="16" t="s">
        <v>6640</v>
      </c>
      <c r="J4753" s="16" t="s">
        <v>6641</v>
      </c>
      <c r="K4753" s="17" t="s">
        <v>52</v>
      </c>
      <c r="L4753" s="18" t="s">
        <v>6153</v>
      </c>
      <c r="M4753" s="195" t="s">
        <v>6642</v>
      </c>
      <c r="N4753" s="16" t="s">
        <v>6643</v>
      </c>
      <c r="O4753" s="17" t="s">
        <v>304</v>
      </c>
      <c r="P4753" s="17" t="s">
        <v>524</v>
      </c>
      <c r="Q4753" s="17" t="s">
        <v>306</v>
      </c>
      <c r="R4753">
        <v>0</v>
      </c>
      <c r="S4753">
        <v>0</v>
      </c>
      <c r="T4753">
        <v>0</v>
      </c>
      <c r="U4753">
        <v>0</v>
      </c>
      <c r="V4753">
        <v>0</v>
      </c>
      <c r="W4753">
        <v>0</v>
      </c>
      <c r="X4753">
        <v>0</v>
      </c>
      <c r="Y4753">
        <v>0</v>
      </c>
      <c r="Z4753">
        <v>0</v>
      </c>
      <c r="AA4753">
        <v>0</v>
      </c>
      <c r="AB4753">
        <v>0</v>
      </c>
      <c r="AC4753">
        <v>0</v>
      </c>
      <c r="AD4753">
        <v>0</v>
      </c>
      <c r="AE4753">
        <v>0</v>
      </c>
      <c r="AF4753">
        <v>0</v>
      </c>
      <c r="AG4753" s="19">
        <v>0</v>
      </c>
      <c r="AH4753">
        <v>0</v>
      </c>
      <c r="AI4753">
        <v>0</v>
      </c>
      <c r="AJ4753">
        <v>0</v>
      </c>
      <c r="AK4753">
        <v>0</v>
      </c>
      <c r="AL4753">
        <v>0</v>
      </c>
      <c r="AM4753">
        <v>0</v>
      </c>
      <c r="AN4753">
        <v>0</v>
      </c>
      <c r="AO4753">
        <v>0</v>
      </c>
      <c r="AP4753">
        <v>0</v>
      </c>
      <c r="AQ4753">
        <v>0</v>
      </c>
      <c r="AR4753">
        <v>0</v>
      </c>
      <c r="AS4753">
        <v>0</v>
      </c>
      <c r="AT4753">
        <v>0</v>
      </c>
      <c r="AU4753">
        <v>0</v>
      </c>
      <c r="AV4753">
        <v>0</v>
      </c>
      <c r="AW4753">
        <v>0</v>
      </c>
      <c r="AX4753">
        <v>0</v>
      </c>
      <c r="AY4753">
        <v>0</v>
      </c>
      <c r="AZ4753">
        <v>0</v>
      </c>
      <c r="BA4753">
        <v>0</v>
      </c>
      <c r="BB4753">
        <v>135000</v>
      </c>
      <c r="BC4753">
        <v>130000</v>
      </c>
      <c r="BD4753">
        <v>125000</v>
      </c>
      <c r="BE4753">
        <v>0</v>
      </c>
      <c r="BF4753">
        <v>0</v>
      </c>
      <c r="BG4753">
        <v>0</v>
      </c>
      <c r="BH4753">
        <v>0</v>
      </c>
      <c r="BI4753">
        <v>0</v>
      </c>
      <c r="BJ4753">
        <v>0</v>
      </c>
      <c r="BK4753">
        <v>0</v>
      </c>
      <c r="BL4753">
        <v>0</v>
      </c>
      <c r="BM4753">
        <v>0</v>
      </c>
      <c r="BN4753">
        <v>0</v>
      </c>
      <c r="BO4753">
        <v>0</v>
      </c>
      <c r="BP4753">
        <v>0</v>
      </c>
      <c r="BQ4753">
        <v>0</v>
      </c>
      <c r="BR4753">
        <v>0</v>
      </c>
      <c r="BS4753">
        <v>0</v>
      </c>
      <c r="BT4753">
        <v>0</v>
      </c>
      <c r="BU4753">
        <v>0</v>
      </c>
      <c r="BV4753">
        <v>0</v>
      </c>
      <c r="BW4753">
        <v>0</v>
      </c>
      <c r="BX4753" s="10">
        <v>0</v>
      </c>
      <c r="BY4753">
        <v>0</v>
      </c>
      <c r="BZ4753">
        <v>0</v>
      </c>
      <c r="CA4753">
        <v>0</v>
      </c>
      <c r="CB4753">
        <v>0</v>
      </c>
      <c r="CC4753">
        <v>0</v>
      </c>
      <c r="CD4753">
        <v>0</v>
      </c>
      <c r="CE4753">
        <v>0</v>
      </c>
    </row>
    <row r="4754" spans="1:83" x14ac:dyDescent="0.35">
      <c r="A4754" s="9" t="str">
        <f t="shared" si="74"/>
        <v>9921.806.12</v>
      </c>
      <c r="B4754" s="52" t="e">
        <f>+IF(MATCH(A4754,List!H$10:H$145,0),"Targeted")</f>
        <v>#N/A</v>
      </c>
      <c r="C4754" s="65"/>
      <c r="D4754" s="151"/>
      <c r="E4754" s="16" t="s">
        <v>1071</v>
      </c>
      <c r="F4754" s="16" t="s">
        <v>1072</v>
      </c>
      <c r="G4754" s="16" t="s">
        <v>914</v>
      </c>
      <c r="H4754" s="16" t="s">
        <v>2244</v>
      </c>
      <c r="I4754" s="16" t="s">
        <v>2081</v>
      </c>
      <c r="J4754" s="16" t="s">
        <v>2268</v>
      </c>
      <c r="K4754" s="17" t="s">
        <v>52</v>
      </c>
      <c r="L4754" s="18" t="s">
        <v>6153</v>
      </c>
      <c r="M4754" s="195" t="s">
        <v>6642</v>
      </c>
      <c r="N4754" s="16" t="s">
        <v>6643</v>
      </c>
      <c r="O4754" s="17" t="s">
        <v>304</v>
      </c>
      <c r="P4754" s="17" t="s">
        <v>305</v>
      </c>
      <c r="Q4754" s="17" t="s">
        <v>306</v>
      </c>
      <c r="R4754">
        <v>0</v>
      </c>
      <c r="S4754">
        <v>0</v>
      </c>
      <c r="T4754">
        <v>0</v>
      </c>
      <c r="U4754">
        <v>0</v>
      </c>
      <c r="V4754">
        <v>0</v>
      </c>
      <c r="W4754">
        <v>0</v>
      </c>
      <c r="X4754">
        <v>0</v>
      </c>
      <c r="Y4754">
        <v>0</v>
      </c>
      <c r="Z4754">
        <v>0</v>
      </c>
      <c r="AA4754">
        <v>0</v>
      </c>
      <c r="AB4754">
        <v>0</v>
      </c>
      <c r="AC4754">
        <v>0</v>
      </c>
      <c r="AD4754">
        <v>0</v>
      </c>
      <c r="AE4754">
        <v>0</v>
      </c>
      <c r="AF4754">
        <v>0</v>
      </c>
      <c r="AG4754" s="19">
        <v>0</v>
      </c>
      <c r="AH4754">
        <v>0</v>
      </c>
      <c r="AI4754">
        <v>0</v>
      </c>
      <c r="AJ4754">
        <v>0</v>
      </c>
      <c r="AK4754">
        <v>0</v>
      </c>
      <c r="AL4754">
        <v>0</v>
      </c>
      <c r="AM4754">
        <v>0</v>
      </c>
      <c r="AN4754">
        <v>0</v>
      </c>
      <c r="AO4754">
        <v>0</v>
      </c>
      <c r="AP4754">
        <v>0</v>
      </c>
      <c r="AQ4754">
        <v>0</v>
      </c>
      <c r="AR4754">
        <v>0</v>
      </c>
      <c r="AS4754">
        <v>0</v>
      </c>
      <c r="AT4754">
        <v>0</v>
      </c>
      <c r="AU4754">
        <v>0</v>
      </c>
      <c r="AV4754">
        <v>0</v>
      </c>
      <c r="AW4754">
        <v>0</v>
      </c>
      <c r="AX4754">
        <v>0</v>
      </c>
      <c r="AY4754">
        <v>0</v>
      </c>
      <c r="AZ4754">
        <v>0</v>
      </c>
      <c r="BA4754">
        <v>0</v>
      </c>
      <c r="BB4754">
        <v>0</v>
      </c>
      <c r="BC4754">
        <v>0</v>
      </c>
      <c r="BD4754">
        <v>0</v>
      </c>
      <c r="BE4754">
        <v>0</v>
      </c>
      <c r="BF4754">
        <v>0</v>
      </c>
      <c r="BG4754">
        <v>0</v>
      </c>
      <c r="BH4754">
        <v>0</v>
      </c>
      <c r="BI4754">
        <v>0</v>
      </c>
      <c r="BJ4754">
        <v>0</v>
      </c>
      <c r="BK4754">
        <v>0</v>
      </c>
      <c r="BL4754">
        <v>0</v>
      </c>
      <c r="BM4754">
        <v>0</v>
      </c>
      <c r="BN4754">
        <v>0</v>
      </c>
      <c r="BO4754">
        <v>1000</v>
      </c>
      <c r="BP4754">
        <v>0</v>
      </c>
      <c r="BQ4754">
        <v>0</v>
      </c>
      <c r="BR4754">
        <v>0</v>
      </c>
      <c r="BS4754">
        <v>0</v>
      </c>
      <c r="BT4754">
        <v>0</v>
      </c>
      <c r="BU4754">
        <v>-1000</v>
      </c>
      <c r="BV4754">
        <v>0</v>
      </c>
      <c r="BW4754">
        <v>0</v>
      </c>
      <c r="BX4754" s="10">
        <v>0</v>
      </c>
      <c r="BY4754">
        <v>0</v>
      </c>
      <c r="BZ4754">
        <v>0</v>
      </c>
      <c r="CA4754">
        <v>0</v>
      </c>
      <c r="CB4754">
        <v>0</v>
      </c>
      <c r="CC4754">
        <v>0</v>
      </c>
      <c r="CD4754">
        <v>0</v>
      </c>
      <c r="CE4754">
        <v>0</v>
      </c>
    </row>
    <row r="4755" spans="1:83" x14ac:dyDescent="0.35">
      <c r="A4755" s="9" t="str">
        <f t="shared" si="74"/>
        <v>9921.806.12</v>
      </c>
      <c r="B4755" s="52" t="e">
        <f>+IF(MATCH(A4755,List!H$10:H$145,0),"Targeted")</f>
        <v>#N/A</v>
      </c>
      <c r="C4755" s="65"/>
      <c r="D4755" s="151"/>
      <c r="E4755" s="16" t="s">
        <v>1071</v>
      </c>
      <c r="F4755" s="16" t="s">
        <v>1072</v>
      </c>
      <c r="G4755" s="16" t="s">
        <v>914</v>
      </c>
      <c r="H4755" s="16" t="s">
        <v>2244</v>
      </c>
      <c r="I4755" s="16" t="s">
        <v>2081</v>
      </c>
      <c r="J4755" s="16" t="s">
        <v>2268</v>
      </c>
      <c r="K4755" s="17" t="s">
        <v>52</v>
      </c>
      <c r="L4755" s="18" t="s">
        <v>6153</v>
      </c>
      <c r="M4755" s="195" t="s">
        <v>6642</v>
      </c>
      <c r="N4755" s="16" t="s">
        <v>6643</v>
      </c>
      <c r="O4755" s="17" t="s">
        <v>304</v>
      </c>
      <c r="P4755" s="17" t="s">
        <v>524</v>
      </c>
      <c r="Q4755" s="17" t="s">
        <v>306</v>
      </c>
      <c r="R4755">
        <v>25700</v>
      </c>
      <c r="S4755">
        <v>27830</v>
      </c>
      <c r="T4755">
        <v>30680</v>
      </c>
      <c r="U4755">
        <v>33532</v>
      </c>
      <c r="V4755">
        <v>35925</v>
      </c>
      <c r="W4755">
        <v>42903</v>
      </c>
      <c r="X4755">
        <v>44610</v>
      </c>
      <c r="Y4755">
        <v>52925</v>
      </c>
      <c r="Z4755">
        <v>78672</v>
      </c>
      <c r="AA4755">
        <v>73169</v>
      </c>
      <c r="AB4755">
        <v>57509</v>
      </c>
      <c r="AC4755">
        <v>85558</v>
      </c>
      <c r="AD4755">
        <v>114638</v>
      </c>
      <c r="AE4755">
        <v>120763</v>
      </c>
      <c r="AF4755">
        <v>89115</v>
      </c>
      <c r="AG4755" s="19">
        <v>109929</v>
      </c>
      <c r="AH4755">
        <v>50366</v>
      </c>
      <c r="AI4755">
        <v>225702</v>
      </c>
      <c r="AJ4755">
        <v>240708</v>
      </c>
      <c r="AK4755">
        <v>280295</v>
      </c>
      <c r="AL4755">
        <v>241217</v>
      </c>
      <c r="AM4755">
        <v>243434</v>
      </c>
      <c r="AN4755">
        <v>143656</v>
      </c>
      <c r="AO4755">
        <v>203331</v>
      </c>
      <c r="AP4755">
        <v>235699</v>
      </c>
      <c r="AQ4755">
        <v>399487</v>
      </c>
      <c r="AR4755">
        <v>303397</v>
      </c>
      <c r="AS4755">
        <v>305025</v>
      </c>
      <c r="AT4755">
        <v>362109</v>
      </c>
      <c r="AU4755">
        <v>368839</v>
      </c>
      <c r="AV4755">
        <v>330137</v>
      </c>
      <c r="AW4755">
        <v>337990</v>
      </c>
      <c r="AX4755">
        <v>308572</v>
      </c>
      <c r="AY4755">
        <v>93756</v>
      </c>
      <c r="AZ4755">
        <v>320000</v>
      </c>
      <c r="BA4755">
        <v>277000</v>
      </c>
      <c r="BB4755">
        <v>125000</v>
      </c>
      <c r="BC4755">
        <v>100000</v>
      </c>
      <c r="BD4755">
        <v>109000</v>
      </c>
      <c r="BE4755">
        <v>213000</v>
      </c>
      <c r="BF4755">
        <v>200000</v>
      </c>
      <c r="BG4755">
        <v>441000</v>
      </c>
      <c r="BH4755">
        <v>374000</v>
      </c>
      <c r="BI4755">
        <v>397000</v>
      </c>
      <c r="BJ4755">
        <v>403000</v>
      </c>
      <c r="BK4755">
        <v>425000</v>
      </c>
      <c r="BL4755">
        <v>433000</v>
      </c>
      <c r="BM4755">
        <v>437000</v>
      </c>
      <c r="BN4755">
        <v>522000</v>
      </c>
      <c r="BO4755">
        <v>478000</v>
      </c>
      <c r="BP4755">
        <v>437000</v>
      </c>
      <c r="BQ4755">
        <v>383000</v>
      </c>
      <c r="BR4755">
        <v>356000</v>
      </c>
      <c r="BS4755">
        <v>325000</v>
      </c>
      <c r="BT4755">
        <v>311000</v>
      </c>
      <c r="BU4755">
        <v>293000</v>
      </c>
      <c r="BV4755">
        <v>90000</v>
      </c>
      <c r="BW4755">
        <v>282000</v>
      </c>
      <c r="BX4755" s="10">
        <v>278000</v>
      </c>
      <c r="BY4755">
        <v>267000</v>
      </c>
      <c r="BZ4755">
        <v>288000</v>
      </c>
      <c r="CA4755">
        <v>120000</v>
      </c>
      <c r="CB4755">
        <v>74000</v>
      </c>
      <c r="CC4755">
        <v>58000</v>
      </c>
      <c r="CD4755">
        <v>55000</v>
      </c>
      <c r="CE4755">
        <v>55000</v>
      </c>
    </row>
    <row r="4756" spans="1:83" x14ac:dyDescent="0.35">
      <c r="A4756" s="9" t="str">
        <f t="shared" si="74"/>
        <v>277430.806.14</v>
      </c>
      <c r="B4756" s="52" t="e">
        <f>+IF(MATCH(A4756,List!H$10:H$145,0),"Targeted")</f>
        <v>#N/A</v>
      </c>
      <c r="C4756" s="65"/>
      <c r="D4756" s="151"/>
      <c r="E4756" s="16" t="s">
        <v>1709</v>
      </c>
      <c r="F4756" s="16" t="s">
        <v>1710</v>
      </c>
      <c r="G4756" s="16" t="s">
        <v>298</v>
      </c>
      <c r="H4756" s="16" t="s">
        <v>1710</v>
      </c>
      <c r="I4756" s="16" t="s">
        <v>6644</v>
      </c>
      <c r="J4756" s="16" t="s">
        <v>6645</v>
      </c>
      <c r="K4756" s="17" t="s">
        <v>12</v>
      </c>
      <c r="L4756" s="18" t="s">
        <v>6153</v>
      </c>
      <c r="M4756" s="195" t="s">
        <v>6642</v>
      </c>
      <c r="N4756" s="16" t="s">
        <v>6643</v>
      </c>
      <c r="O4756" s="17" t="s">
        <v>304</v>
      </c>
      <c r="P4756" s="17" t="s">
        <v>305</v>
      </c>
      <c r="Q4756" s="17" t="s">
        <v>306</v>
      </c>
      <c r="R4756">
        <v>0</v>
      </c>
      <c r="S4756">
        <v>0</v>
      </c>
      <c r="T4756">
        <v>0</v>
      </c>
      <c r="U4756">
        <v>0</v>
      </c>
      <c r="V4756">
        <v>0</v>
      </c>
      <c r="W4756">
        <v>0</v>
      </c>
      <c r="X4756">
        <v>0</v>
      </c>
      <c r="Y4756">
        <v>0</v>
      </c>
      <c r="Z4756">
        <v>0</v>
      </c>
      <c r="AA4756">
        <v>0</v>
      </c>
      <c r="AB4756">
        <v>0</v>
      </c>
      <c r="AC4756">
        <v>0</v>
      </c>
      <c r="AD4756">
        <v>0</v>
      </c>
      <c r="AE4756">
        <v>0</v>
      </c>
      <c r="AF4756">
        <v>0</v>
      </c>
      <c r="AG4756" s="19">
        <v>0</v>
      </c>
      <c r="AH4756">
        <v>0</v>
      </c>
      <c r="AI4756">
        <v>0</v>
      </c>
      <c r="AJ4756">
        <v>0</v>
      </c>
      <c r="AK4756">
        <v>0</v>
      </c>
      <c r="AL4756">
        <v>0</v>
      </c>
      <c r="AM4756">
        <v>0</v>
      </c>
      <c r="AN4756">
        <v>0</v>
      </c>
      <c r="AO4756">
        <v>0</v>
      </c>
      <c r="AP4756">
        <v>0</v>
      </c>
      <c r="AQ4756">
        <v>0</v>
      </c>
      <c r="AR4756">
        <v>0</v>
      </c>
      <c r="AS4756">
        <v>0</v>
      </c>
      <c r="AT4756">
        <v>0</v>
      </c>
      <c r="AU4756">
        <v>0</v>
      </c>
      <c r="AV4756">
        <v>0</v>
      </c>
      <c r="AW4756">
        <v>0</v>
      </c>
      <c r="AX4756">
        <v>0</v>
      </c>
      <c r="AY4756">
        <v>0</v>
      </c>
      <c r="AZ4756">
        <v>0</v>
      </c>
      <c r="BA4756">
        <v>0</v>
      </c>
      <c r="BB4756">
        <v>0</v>
      </c>
      <c r="BC4756">
        <v>0</v>
      </c>
      <c r="BD4756">
        <v>0</v>
      </c>
      <c r="BE4756">
        <v>0</v>
      </c>
      <c r="BF4756">
        <v>0</v>
      </c>
      <c r="BG4756">
        <v>0</v>
      </c>
      <c r="BH4756">
        <v>0</v>
      </c>
      <c r="BI4756">
        <v>0</v>
      </c>
      <c r="BJ4756">
        <v>0</v>
      </c>
      <c r="BK4756">
        <v>0</v>
      </c>
      <c r="BL4756">
        <v>0</v>
      </c>
      <c r="BM4756">
        <v>0</v>
      </c>
      <c r="BN4756">
        <v>0</v>
      </c>
      <c r="BO4756">
        <v>-6000</v>
      </c>
      <c r="BP4756">
        <v>0</v>
      </c>
      <c r="BQ4756">
        <v>0</v>
      </c>
      <c r="BR4756">
        <v>0</v>
      </c>
      <c r="BS4756">
        <v>-1000</v>
      </c>
      <c r="BT4756">
        <v>0</v>
      </c>
      <c r="BU4756">
        <v>0</v>
      </c>
      <c r="BV4756">
        <v>0</v>
      </c>
      <c r="BW4756">
        <v>0</v>
      </c>
      <c r="BX4756" s="10">
        <v>0</v>
      </c>
      <c r="BY4756">
        <v>0</v>
      </c>
      <c r="BZ4756">
        <v>0</v>
      </c>
      <c r="CA4756">
        <v>0</v>
      </c>
      <c r="CB4756">
        <v>0</v>
      </c>
      <c r="CC4756">
        <v>0</v>
      </c>
      <c r="CD4756">
        <v>0</v>
      </c>
      <c r="CE4756">
        <v>0</v>
      </c>
    </row>
    <row r="4757" spans="1:83" x14ac:dyDescent="0.35">
      <c r="A4757" s="9" t="str">
        <f t="shared" si="74"/>
        <v>545510.806.14</v>
      </c>
      <c r="B4757" s="52" t="e">
        <f>+IF(MATCH(A4757,List!H$10:H$145,0),"Targeted")</f>
        <v>#N/A</v>
      </c>
      <c r="C4757" s="65"/>
      <c r="D4757" s="151"/>
      <c r="E4757" s="16" t="s">
        <v>1709</v>
      </c>
      <c r="F4757" s="16" t="s">
        <v>1710</v>
      </c>
      <c r="G4757" s="16" t="s">
        <v>298</v>
      </c>
      <c r="H4757" s="16" t="s">
        <v>1710</v>
      </c>
      <c r="I4757" s="16" t="s">
        <v>6646</v>
      </c>
      <c r="J4757" s="16" t="s">
        <v>6647</v>
      </c>
      <c r="K4757" s="17" t="s">
        <v>12</v>
      </c>
      <c r="L4757" s="18" t="s">
        <v>6153</v>
      </c>
      <c r="M4757" s="195" t="s">
        <v>6642</v>
      </c>
      <c r="N4757" s="16" t="s">
        <v>6643</v>
      </c>
      <c r="O4757" s="17" t="s">
        <v>304</v>
      </c>
      <c r="P4757" s="17" t="s">
        <v>305</v>
      </c>
      <c r="Q4757" s="17" t="s">
        <v>306</v>
      </c>
      <c r="R4757">
        <v>0</v>
      </c>
      <c r="S4757">
        <v>0</v>
      </c>
      <c r="T4757">
        <v>0</v>
      </c>
      <c r="U4757">
        <v>0</v>
      </c>
      <c r="V4757">
        <v>0</v>
      </c>
      <c r="W4757">
        <v>0</v>
      </c>
      <c r="X4757">
        <v>0</v>
      </c>
      <c r="Y4757">
        <v>0</v>
      </c>
      <c r="Z4757">
        <v>0</v>
      </c>
      <c r="AA4757">
        <v>0</v>
      </c>
      <c r="AB4757">
        <v>0</v>
      </c>
      <c r="AC4757">
        <v>0</v>
      </c>
      <c r="AD4757">
        <v>0</v>
      </c>
      <c r="AE4757">
        <v>0</v>
      </c>
      <c r="AF4757">
        <v>0</v>
      </c>
      <c r="AG4757" s="19">
        <v>0</v>
      </c>
      <c r="AH4757">
        <v>0</v>
      </c>
      <c r="AI4757">
        <v>0</v>
      </c>
      <c r="AJ4757">
        <v>0</v>
      </c>
      <c r="AK4757">
        <v>0</v>
      </c>
      <c r="AL4757">
        <v>0</v>
      </c>
      <c r="AM4757">
        <v>0</v>
      </c>
      <c r="AN4757">
        <v>0</v>
      </c>
      <c r="AO4757">
        <v>0</v>
      </c>
      <c r="AP4757">
        <v>0</v>
      </c>
      <c r="AQ4757">
        <v>0</v>
      </c>
      <c r="AR4757">
        <v>0</v>
      </c>
      <c r="AS4757">
        <v>0</v>
      </c>
      <c r="AT4757">
        <v>0</v>
      </c>
      <c r="AU4757">
        <v>0</v>
      </c>
      <c r="AV4757">
        <v>0</v>
      </c>
      <c r="AW4757">
        <v>0</v>
      </c>
      <c r="AX4757">
        <v>0</v>
      </c>
      <c r="AY4757">
        <v>0</v>
      </c>
      <c r="AZ4757">
        <v>0</v>
      </c>
      <c r="BA4757">
        <v>0</v>
      </c>
      <c r="BB4757">
        <v>0</v>
      </c>
      <c r="BC4757">
        <v>0</v>
      </c>
      <c r="BD4757">
        <v>0</v>
      </c>
      <c r="BE4757">
        <v>-1000</v>
      </c>
      <c r="BF4757">
        <v>0</v>
      </c>
      <c r="BG4757">
        <v>0</v>
      </c>
      <c r="BH4757">
        <v>0</v>
      </c>
      <c r="BI4757">
        <v>0</v>
      </c>
      <c r="BJ4757">
        <v>0</v>
      </c>
      <c r="BK4757">
        <v>0</v>
      </c>
      <c r="BL4757">
        <v>0</v>
      </c>
      <c r="BM4757">
        <v>0</v>
      </c>
      <c r="BN4757">
        <v>0</v>
      </c>
      <c r="BO4757">
        <v>0</v>
      </c>
      <c r="BP4757">
        <v>0</v>
      </c>
      <c r="BQ4757">
        <v>0</v>
      </c>
      <c r="BR4757">
        <v>0</v>
      </c>
      <c r="BS4757">
        <v>0</v>
      </c>
      <c r="BT4757">
        <v>0</v>
      </c>
      <c r="BU4757">
        <v>0</v>
      </c>
      <c r="BV4757">
        <v>0</v>
      </c>
      <c r="BW4757">
        <v>0</v>
      </c>
      <c r="BX4757" s="10">
        <v>0</v>
      </c>
      <c r="BY4757">
        <v>0</v>
      </c>
      <c r="BZ4757">
        <v>0</v>
      </c>
      <c r="CA4757">
        <v>0</v>
      </c>
      <c r="CB4757">
        <v>0</v>
      </c>
      <c r="CC4757">
        <v>0</v>
      </c>
      <c r="CD4757">
        <v>0</v>
      </c>
      <c r="CE4757">
        <v>0</v>
      </c>
    </row>
    <row r="4758" spans="1:83" x14ac:dyDescent="0.35">
      <c r="A4758" s="9" t="str">
        <f t="shared" si="74"/>
        <v>557410.806.14</v>
      </c>
      <c r="B4758" s="52" t="e">
        <f>+IF(MATCH(A4758,List!H$10:H$145,0),"Targeted")</f>
        <v>#N/A</v>
      </c>
      <c r="C4758" s="65"/>
      <c r="D4758" s="151"/>
      <c r="E4758" s="16" t="s">
        <v>1709</v>
      </c>
      <c r="F4758" s="16" t="s">
        <v>1710</v>
      </c>
      <c r="G4758" s="16" t="s">
        <v>298</v>
      </c>
      <c r="H4758" s="16" t="s">
        <v>1710</v>
      </c>
      <c r="I4758" s="16" t="s">
        <v>6648</v>
      </c>
      <c r="J4758" s="16" t="s">
        <v>6649</v>
      </c>
      <c r="K4758" s="17" t="s">
        <v>12</v>
      </c>
      <c r="L4758" s="18" t="s">
        <v>6153</v>
      </c>
      <c r="M4758" s="195" t="s">
        <v>6642</v>
      </c>
      <c r="N4758" s="16" t="s">
        <v>6643</v>
      </c>
      <c r="O4758" s="17" t="s">
        <v>304</v>
      </c>
      <c r="P4758" s="17" t="s">
        <v>305</v>
      </c>
      <c r="Q4758" s="17" t="s">
        <v>306</v>
      </c>
      <c r="R4758">
        <v>0</v>
      </c>
      <c r="S4758">
        <v>0</v>
      </c>
      <c r="T4758">
        <v>0</v>
      </c>
      <c r="U4758">
        <v>0</v>
      </c>
      <c r="V4758">
        <v>0</v>
      </c>
      <c r="W4758">
        <v>0</v>
      </c>
      <c r="X4758">
        <v>0</v>
      </c>
      <c r="Y4758">
        <v>0</v>
      </c>
      <c r="Z4758">
        <v>0</v>
      </c>
      <c r="AA4758">
        <v>0</v>
      </c>
      <c r="AB4758">
        <v>0</v>
      </c>
      <c r="AC4758">
        <v>0</v>
      </c>
      <c r="AD4758">
        <v>0</v>
      </c>
      <c r="AE4758">
        <v>0</v>
      </c>
      <c r="AF4758">
        <v>0</v>
      </c>
      <c r="AG4758" s="19">
        <v>0</v>
      </c>
      <c r="AH4758">
        <v>0</v>
      </c>
      <c r="AI4758">
        <v>0</v>
      </c>
      <c r="AJ4758">
        <v>0</v>
      </c>
      <c r="AK4758">
        <v>0</v>
      </c>
      <c r="AL4758">
        <v>0</v>
      </c>
      <c r="AM4758">
        <v>0</v>
      </c>
      <c r="AN4758">
        <v>0</v>
      </c>
      <c r="AO4758">
        <v>0</v>
      </c>
      <c r="AP4758">
        <v>0</v>
      </c>
      <c r="AQ4758">
        <v>0</v>
      </c>
      <c r="AR4758">
        <v>0</v>
      </c>
      <c r="AS4758">
        <v>0</v>
      </c>
      <c r="AT4758">
        <v>0</v>
      </c>
      <c r="AU4758">
        <v>0</v>
      </c>
      <c r="AV4758">
        <v>0</v>
      </c>
      <c r="AW4758">
        <v>0</v>
      </c>
      <c r="AX4758">
        <v>0</v>
      </c>
      <c r="AY4758">
        <v>0</v>
      </c>
      <c r="AZ4758">
        <v>0</v>
      </c>
      <c r="BA4758">
        <v>0</v>
      </c>
      <c r="BB4758">
        <v>0</v>
      </c>
      <c r="BC4758">
        <v>0</v>
      </c>
      <c r="BD4758">
        <v>0</v>
      </c>
      <c r="BE4758">
        <v>0</v>
      </c>
      <c r="BF4758">
        <v>0</v>
      </c>
      <c r="BG4758">
        <v>0</v>
      </c>
      <c r="BH4758">
        <v>0</v>
      </c>
      <c r="BI4758">
        <v>0</v>
      </c>
      <c r="BJ4758">
        <v>0</v>
      </c>
      <c r="BK4758">
        <v>-4000</v>
      </c>
      <c r="BL4758">
        <v>-4000</v>
      </c>
      <c r="BM4758">
        <v>-9000</v>
      </c>
      <c r="BN4758">
        <v>-13000</v>
      </c>
      <c r="BO4758">
        <v>-7000</v>
      </c>
      <c r="BP4758">
        <v>-4000</v>
      </c>
      <c r="BQ4758">
        <v>-4000</v>
      </c>
      <c r="BR4758">
        <v>-4000</v>
      </c>
      <c r="BS4758">
        <v>-4000</v>
      </c>
      <c r="BT4758">
        <v>-4000</v>
      </c>
      <c r="BU4758">
        <v>-3000</v>
      </c>
      <c r="BV4758">
        <v>-3000</v>
      </c>
      <c r="BW4758">
        <v>-4000</v>
      </c>
      <c r="BX4758" s="10">
        <v>-4000</v>
      </c>
      <c r="BY4758">
        <v>-4000</v>
      </c>
      <c r="BZ4758">
        <v>-5000</v>
      </c>
      <c r="CA4758">
        <v>-5000</v>
      </c>
      <c r="CB4758">
        <v>-5000</v>
      </c>
      <c r="CC4758">
        <v>-5000</v>
      </c>
      <c r="CD4758">
        <v>-5000</v>
      </c>
      <c r="CE4758">
        <v>-5000</v>
      </c>
    </row>
    <row r="4759" spans="1:83" x14ac:dyDescent="0.35">
      <c r="A4759" s="9" t="str">
        <f t="shared" si="74"/>
        <v>9921.806.14</v>
      </c>
      <c r="B4759" s="52" t="e">
        <f>+IF(MATCH(A4759,List!H$10:H$145,0),"Targeted")</f>
        <v>#N/A</v>
      </c>
      <c r="C4759" s="65"/>
      <c r="D4759" s="151"/>
      <c r="E4759" s="16" t="s">
        <v>1709</v>
      </c>
      <c r="F4759" s="16" t="s">
        <v>1710</v>
      </c>
      <c r="G4759" s="16" t="s">
        <v>1981</v>
      </c>
      <c r="H4759" s="16" t="s">
        <v>1982</v>
      </c>
      <c r="I4759" s="16" t="s">
        <v>2081</v>
      </c>
      <c r="J4759" s="16" t="s">
        <v>2436</v>
      </c>
      <c r="K4759" s="17" t="s">
        <v>12</v>
      </c>
      <c r="L4759" s="18" t="s">
        <v>6153</v>
      </c>
      <c r="M4759" s="195" t="s">
        <v>6642</v>
      </c>
      <c r="N4759" s="16" t="s">
        <v>6643</v>
      </c>
      <c r="O4759" s="17" t="s">
        <v>304</v>
      </c>
      <c r="P4759" s="17" t="s">
        <v>305</v>
      </c>
      <c r="Q4759" s="17" t="s">
        <v>306</v>
      </c>
      <c r="R4759">
        <v>0</v>
      </c>
      <c r="S4759">
        <v>0</v>
      </c>
      <c r="T4759">
        <v>0</v>
      </c>
      <c r="U4759">
        <v>0</v>
      </c>
      <c r="V4759">
        <v>902</v>
      </c>
      <c r="W4759">
        <v>1336</v>
      </c>
      <c r="X4759">
        <v>919</v>
      </c>
      <c r="Y4759">
        <v>1783</v>
      </c>
      <c r="Z4759">
        <v>1561</v>
      </c>
      <c r="AA4759">
        <v>867</v>
      </c>
      <c r="AB4759">
        <v>811</v>
      </c>
      <c r="AC4759">
        <v>0</v>
      </c>
      <c r="AD4759">
        <v>0</v>
      </c>
      <c r="AE4759">
        <v>0</v>
      </c>
      <c r="AF4759">
        <v>0</v>
      </c>
      <c r="AG4759" s="19">
        <v>0</v>
      </c>
      <c r="AH4759">
        <v>0</v>
      </c>
      <c r="AI4759">
        <v>0</v>
      </c>
      <c r="AJ4759">
        <v>0</v>
      </c>
      <c r="AK4759">
        <v>0</v>
      </c>
      <c r="AL4759">
        <v>0</v>
      </c>
      <c r="AM4759">
        <v>0</v>
      </c>
      <c r="AN4759">
        <v>0</v>
      </c>
      <c r="AO4759">
        <v>0</v>
      </c>
      <c r="AP4759">
        <v>0</v>
      </c>
      <c r="AQ4759">
        <v>0</v>
      </c>
      <c r="AR4759">
        <v>0</v>
      </c>
      <c r="AS4759">
        <v>0</v>
      </c>
      <c r="AT4759">
        <v>0</v>
      </c>
      <c r="AU4759">
        <v>0</v>
      </c>
      <c r="AV4759">
        <v>0</v>
      </c>
      <c r="AW4759">
        <v>0</v>
      </c>
      <c r="AX4759">
        <v>0</v>
      </c>
      <c r="AY4759">
        <v>0</v>
      </c>
      <c r="AZ4759">
        <v>0</v>
      </c>
      <c r="BA4759">
        <v>0</v>
      </c>
      <c r="BB4759">
        <v>-1000</v>
      </c>
      <c r="BC4759">
        <v>0</v>
      </c>
      <c r="BD4759">
        <v>0</v>
      </c>
      <c r="BE4759">
        <v>-1000</v>
      </c>
      <c r="BF4759">
        <v>0</v>
      </c>
      <c r="BG4759">
        <v>0</v>
      </c>
      <c r="BH4759">
        <v>0</v>
      </c>
      <c r="BI4759">
        <v>0</v>
      </c>
      <c r="BJ4759">
        <v>0</v>
      </c>
      <c r="BK4759">
        <v>0</v>
      </c>
      <c r="BL4759">
        <v>0</v>
      </c>
      <c r="BM4759">
        <v>0</v>
      </c>
      <c r="BN4759">
        <v>0</v>
      </c>
      <c r="BO4759">
        <v>0</v>
      </c>
      <c r="BP4759">
        <v>0</v>
      </c>
      <c r="BQ4759">
        <v>0</v>
      </c>
      <c r="BR4759">
        <v>0</v>
      </c>
      <c r="BS4759">
        <v>0</v>
      </c>
      <c r="BT4759">
        <v>0</v>
      </c>
      <c r="BU4759">
        <v>0</v>
      </c>
      <c r="BV4759">
        <v>0</v>
      </c>
      <c r="BW4759">
        <v>1000</v>
      </c>
      <c r="BX4759" s="10">
        <v>0</v>
      </c>
      <c r="BY4759">
        <v>0</v>
      </c>
      <c r="BZ4759">
        <v>0</v>
      </c>
      <c r="CA4759">
        <v>0</v>
      </c>
      <c r="CB4759">
        <v>0</v>
      </c>
      <c r="CC4759">
        <v>0</v>
      </c>
      <c r="CD4759">
        <v>0</v>
      </c>
      <c r="CE4759">
        <v>0</v>
      </c>
    </row>
    <row r="4760" spans="1:83" x14ac:dyDescent="0.35">
      <c r="A4760" s="9" t="str">
        <f t="shared" si="74"/>
        <v>9921.806.14</v>
      </c>
      <c r="B4760" s="52" t="e">
        <f>+IF(MATCH(A4760,List!H$10:H$145,0),"Targeted")</f>
        <v>#N/A</v>
      </c>
      <c r="C4760" s="65"/>
      <c r="D4760" s="151"/>
      <c r="E4760" s="16" t="s">
        <v>1709</v>
      </c>
      <c r="F4760" s="16" t="s">
        <v>1710</v>
      </c>
      <c r="G4760" s="16" t="s">
        <v>1981</v>
      </c>
      <c r="H4760" s="16" t="s">
        <v>1982</v>
      </c>
      <c r="I4760" s="16" t="s">
        <v>2081</v>
      </c>
      <c r="J4760" s="16" t="s">
        <v>2436</v>
      </c>
      <c r="K4760" s="17" t="s">
        <v>12</v>
      </c>
      <c r="L4760" s="18" t="s">
        <v>6153</v>
      </c>
      <c r="M4760" s="195" t="s">
        <v>6642</v>
      </c>
      <c r="N4760" s="16" t="s">
        <v>6643</v>
      </c>
      <c r="O4760" s="17" t="s">
        <v>304</v>
      </c>
      <c r="P4760" s="17" t="s">
        <v>524</v>
      </c>
      <c r="Q4760" s="17" t="s">
        <v>306</v>
      </c>
      <c r="R4760">
        <v>15627</v>
      </c>
      <c r="S4760">
        <v>17579</v>
      </c>
      <c r="T4760">
        <v>16547</v>
      </c>
      <c r="U4760">
        <v>22572</v>
      </c>
      <c r="V4760">
        <v>21142</v>
      </c>
      <c r="W4760">
        <v>22789</v>
      </c>
      <c r="X4760">
        <v>23316</v>
      </c>
      <c r="Y4760">
        <v>26207</v>
      </c>
      <c r="Z4760">
        <v>33650</v>
      </c>
      <c r="AA4760">
        <v>31039</v>
      </c>
      <c r="AB4760">
        <v>33647</v>
      </c>
      <c r="AC4760">
        <v>39765</v>
      </c>
      <c r="AD4760">
        <v>49636</v>
      </c>
      <c r="AE4760">
        <v>60913</v>
      </c>
      <c r="AF4760">
        <v>53257</v>
      </c>
      <c r="AG4760" s="19">
        <v>61882</v>
      </c>
      <c r="AH4760">
        <v>31410</v>
      </c>
      <c r="AI4760">
        <v>111893</v>
      </c>
      <c r="AJ4760">
        <v>90647</v>
      </c>
      <c r="AK4760">
        <v>102269</v>
      </c>
      <c r="AL4760">
        <v>104250</v>
      </c>
      <c r="AM4760">
        <v>103340</v>
      </c>
      <c r="AN4760">
        <v>42893</v>
      </c>
      <c r="AO4760">
        <v>55620</v>
      </c>
      <c r="AP4760">
        <v>133237</v>
      </c>
      <c r="AQ4760">
        <v>18749</v>
      </c>
      <c r="AR4760">
        <v>77632</v>
      </c>
      <c r="AS4760">
        <v>74372</v>
      </c>
      <c r="AT4760">
        <v>114812</v>
      </c>
      <c r="AU4760">
        <v>214994</v>
      </c>
      <c r="AV4760">
        <v>76621</v>
      </c>
      <c r="AW4760">
        <v>126019</v>
      </c>
      <c r="AX4760">
        <v>75032</v>
      </c>
      <c r="AY4760">
        <v>37454</v>
      </c>
      <c r="AZ4760">
        <v>163000</v>
      </c>
      <c r="BA4760">
        <v>78000</v>
      </c>
      <c r="BB4760">
        <v>123000</v>
      </c>
      <c r="BC4760">
        <v>71000</v>
      </c>
      <c r="BD4760">
        <v>68000</v>
      </c>
      <c r="BE4760">
        <v>105000</v>
      </c>
      <c r="BF4760">
        <v>9000</v>
      </c>
      <c r="BG4760">
        <v>5000</v>
      </c>
      <c r="BH4760">
        <v>0</v>
      </c>
      <c r="BI4760">
        <v>5000</v>
      </c>
      <c r="BJ4760">
        <v>106000</v>
      </c>
      <c r="BK4760">
        <v>109000</v>
      </c>
      <c r="BL4760">
        <v>0</v>
      </c>
      <c r="BM4760">
        <v>0</v>
      </c>
      <c r="BN4760">
        <v>0</v>
      </c>
      <c r="BO4760">
        <v>0</v>
      </c>
      <c r="BP4760">
        <v>0</v>
      </c>
      <c r="BQ4760">
        <v>0</v>
      </c>
      <c r="BR4760">
        <v>0</v>
      </c>
      <c r="BS4760">
        <v>0</v>
      </c>
      <c r="BT4760">
        <v>0</v>
      </c>
      <c r="BU4760">
        <v>0</v>
      </c>
      <c r="BV4760">
        <v>0</v>
      </c>
      <c r="BW4760">
        <v>0</v>
      </c>
      <c r="BX4760" s="10">
        <v>0</v>
      </c>
      <c r="BY4760">
        <v>0</v>
      </c>
      <c r="BZ4760">
        <v>0</v>
      </c>
      <c r="CA4760">
        <v>0</v>
      </c>
      <c r="CB4760">
        <v>0</v>
      </c>
      <c r="CC4760">
        <v>0</v>
      </c>
      <c r="CD4760">
        <v>0</v>
      </c>
      <c r="CE4760">
        <v>0</v>
      </c>
    </row>
    <row r="4761" spans="1:83" x14ac:dyDescent="0.35">
      <c r="A4761" s="9" t="str">
        <f t="shared" si="74"/>
        <v>1803.806.14</v>
      </c>
      <c r="B4761" s="52" t="e">
        <f>+IF(MATCH(A4761,List!H$10:H$145,0),"Targeted")</f>
        <v>#N/A</v>
      </c>
      <c r="C4761" s="65"/>
      <c r="D4761" s="151"/>
      <c r="E4761" s="16" t="s">
        <v>1709</v>
      </c>
      <c r="F4761" s="16" t="s">
        <v>1710</v>
      </c>
      <c r="G4761" s="16" t="s">
        <v>2440</v>
      </c>
      <c r="H4761" s="16" t="s">
        <v>2441</v>
      </c>
      <c r="I4761" s="16" t="s">
        <v>2444</v>
      </c>
      <c r="J4761" s="16" t="s">
        <v>2445</v>
      </c>
      <c r="K4761" s="17" t="s">
        <v>12</v>
      </c>
      <c r="L4761" s="18" t="s">
        <v>6153</v>
      </c>
      <c r="M4761" s="195" t="s">
        <v>6642</v>
      </c>
      <c r="N4761" s="16" t="s">
        <v>6643</v>
      </c>
      <c r="O4761" s="17" t="s">
        <v>304</v>
      </c>
      <c r="P4761" s="17" t="s">
        <v>305</v>
      </c>
      <c r="Q4761" s="17" t="s">
        <v>306</v>
      </c>
      <c r="R4761">
        <v>0</v>
      </c>
      <c r="S4761">
        <v>0</v>
      </c>
      <c r="T4761">
        <v>0</v>
      </c>
      <c r="U4761">
        <v>0</v>
      </c>
      <c r="V4761">
        <v>0</v>
      </c>
      <c r="W4761">
        <v>0</v>
      </c>
      <c r="X4761">
        <v>0</v>
      </c>
      <c r="Y4761">
        <v>0</v>
      </c>
      <c r="Z4761">
        <v>0</v>
      </c>
      <c r="AA4761">
        <v>0</v>
      </c>
      <c r="AB4761">
        <v>0</v>
      </c>
      <c r="AC4761">
        <v>0</v>
      </c>
      <c r="AD4761">
        <v>0</v>
      </c>
      <c r="AE4761">
        <v>0</v>
      </c>
      <c r="AF4761">
        <v>0</v>
      </c>
      <c r="AG4761" s="19">
        <v>0</v>
      </c>
      <c r="AH4761">
        <v>0</v>
      </c>
      <c r="AI4761">
        <v>0</v>
      </c>
      <c r="AJ4761">
        <v>0</v>
      </c>
      <c r="AK4761">
        <v>0</v>
      </c>
      <c r="AL4761">
        <v>0</v>
      </c>
      <c r="AM4761">
        <v>0</v>
      </c>
      <c r="AN4761">
        <v>0</v>
      </c>
      <c r="AO4761">
        <v>0</v>
      </c>
      <c r="AP4761">
        <v>0</v>
      </c>
      <c r="AQ4761">
        <v>0</v>
      </c>
      <c r="AR4761">
        <v>0</v>
      </c>
      <c r="AS4761">
        <v>0</v>
      </c>
      <c r="AT4761">
        <v>0</v>
      </c>
      <c r="AU4761">
        <v>0</v>
      </c>
      <c r="AV4761">
        <v>0</v>
      </c>
      <c r="AW4761">
        <v>0</v>
      </c>
      <c r="AX4761">
        <v>0</v>
      </c>
      <c r="AY4761">
        <v>0</v>
      </c>
      <c r="AZ4761">
        <v>0</v>
      </c>
      <c r="BA4761">
        <v>0</v>
      </c>
      <c r="BB4761">
        <v>0</v>
      </c>
      <c r="BC4761">
        <v>0</v>
      </c>
      <c r="BD4761">
        <v>0</v>
      </c>
      <c r="BE4761">
        <v>0</v>
      </c>
      <c r="BF4761">
        <v>0</v>
      </c>
      <c r="BG4761">
        <v>0</v>
      </c>
      <c r="BH4761">
        <v>0</v>
      </c>
      <c r="BI4761">
        <v>0</v>
      </c>
      <c r="BJ4761">
        <v>0</v>
      </c>
      <c r="BK4761">
        <v>0</v>
      </c>
      <c r="BL4761">
        <v>0</v>
      </c>
      <c r="BM4761">
        <v>0</v>
      </c>
      <c r="BN4761">
        <v>0</v>
      </c>
      <c r="BO4761">
        <v>0</v>
      </c>
      <c r="BP4761">
        <v>0</v>
      </c>
      <c r="BQ4761">
        <v>0</v>
      </c>
      <c r="BR4761">
        <v>0</v>
      </c>
      <c r="BS4761">
        <v>0</v>
      </c>
      <c r="BT4761">
        <v>0</v>
      </c>
      <c r="BU4761">
        <v>0</v>
      </c>
      <c r="BV4761">
        <v>0</v>
      </c>
      <c r="BW4761">
        <v>0</v>
      </c>
      <c r="BX4761" s="10">
        <v>0</v>
      </c>
      <c r="BY4761">
        <v>0</v>
      </c>
      <c r="BZ4761">
        <v>0</v>
      </c>
      <c r="CA4761">
        <v>1000</v>
      </c>
      <c r="CB4761">
        <v>1000</v>
      </c>
      <c r="CC4761">
        <v>0</v>
      </c>
      <c r="CD4761">
        <v>0</v>
      </c>
      <c r="CE4761">
        <v>0</v>
      </c>
    </row>
    <row r="4762" spans="1:83" x14ac:dyDescent="0.35">
      <c r="A4762" s="9" t="str">
        <f t="shared" si="74"/>
        <v>1803.806.14</v>
      </c>
      <c r="B4762" s="52" t="e">
        <f>+IF(MATCH(A4762,List!H$10:H$145,0),"Targeted")</f>
        <v>#N/A</v>
      </c>
      <c r="C4762" s="65"/>
      <c r="D4762" s="151"/>
      <c r="E4762" s="16" t="s">
        <v>1709</v>
      </c>
      <c r="F4762" s="16" t="s">
        <v>1710</v>
      </c>
      <c r="G4762" s="16" t="s">
        <v>2440</v>
      </c>
      <c r="H4762" s="16" t="s">
        <v>2441</v>
      </c>
      <c r="I4762" s="16" t="s">
        <v>2444</v>
      </c>
      <c r="J4762" s="16" t="s">
        <v>2445</v>
      </c>
      <c r="K4762" s="17" t="s">
        <v>12</v>
      </c>
      <c r="L4762" s="18" t="s">
        <v>6153</v>
      </c>
      <c r="M4762" s="195" t="s">
        <v>6642</v>
      </c>
      <c r="N4762" s="16" t="s">
        <v>6643</v>
      </c>
      <c r="O4762" s="17" t="s">
        <v>304</v>
      </c>
      <c r="P4762" s="17" t="s">
        <v>524</v>
      </c>
      <c r="Q4762" s="17" t="s">
        <v>306</v>
      </c>
      <c r="R4762">
        <v>0</v>
      </c>
      <c r="S4762">
        <v>0</v>
      </c>
      <c r="T4762">
        <v>0</v>
      </c>
      <c r="U4762">
        <v>0</v>
      </c>
      <c r="V4762">
        <v>0</v>
      </c>
      <c r="W4762">
        <v>0</v>
      </c>
      <c r="X4762">
        <v>0</v>
      </c>
      <c r="Y4762">
        <v>0</v>
      </c>
      <c r="Z4762">
        <v>0</v>
      </c>
      <c r="AA4762">
        <v>0</v>
      </c>
      <c r="AB4762">
        <v>0</v>
      </c>
      <c r="AC4762">
        <v>0</v>
      </c>
      <c r="AD4762">
        <v>0</v>
      </c>
      <c r="AE4762">
        <v>0</v>
      </c>
      <c r="AF4762">
        <v>0</v>
      </c>
      <c r="AG4762" s="19">
        <v>0</v>
      </c>
      <c r="AH4762">
        <v>0</v>
      </c>
      <c r="AI4762">
        <v>0</v>
      </c>
      <c r="AJ4762">
        <v>0</v>
      </c>
      <c r="AK4762">
        <v>0</v>
      </c>
      <c r="AL4762">
        <v>0</v>
      </c>
      <c r="AM4762">
        <v>0</v>
      </c>
      <c r="AN4762">
        <v>0</v>
      </c>
      <c r="AO4762">
        <v>0</v>
      </c>
      <c r="AP4762">
        <v>0</v>
      </c>
      <c r="AQ4762">
        <v>0</v>
      </c>
      <c r="AR4762">
        <v>0</v>
      </c>
      <c r="AS4762">
        <v>0</v>
      </c>
      <c r="AT4762">
        <v>0</v>
      </c>
      <c r="AU4762">
        <v>0</v>
      </c>
      <c r="AV4762">
        <v>0</v>
      </c>
      <c r="AW4762">
        <v>0</v>
      </c>
      <c r="AX4762">
        <v>0</v>
      </c>
      <c r="AY4762">
        <v>0</v>
      </c>
      <c r="AZ4762">
        <v>0</v>
      </c>
      <c r="BA4762">
        <v>0</v>
      </c>
      <c r="BB4762">
        <v>0</v>
      </c>
      <c r="BC4762">
        <v>0</v>
      </c>
      <c r="BD4762">
        <v>0</v>
      </c>
      <c r="BE4762">
        <v>0</v>
      </c>
      <c r="BF4762">
        <v>0</v>
      </c>
      <c r="BG4762">
        <v>0</v>
      </c>
      <c r="BH4762">
        <v>0</v>
      </c>
      <c r="BI4762">
        <v>0</v>
      </c>
      <c r="BJ4762">
        <v>0</v>
      </c>
      <c r="BK4762">
        <v>0</v>
      </c>
      <c r="BL4762">
        <v>0</v>
      </c>
      <c r="BM4762">
        <v>16000</v>
      </c>
      <c r="BN4762">
        <v>28000</v>
      </c>
      <c r="BO4762">
        <v>80000</v>
      </c>
      <c r="BP4762">
        <v>0</v>
      </c>
      <c r="BQ4762">
        <v>0</v>
      </c>
      <c r="BR4762">
        <v>138000</v>
      </c>
      <c r="BS4762">
        <v>0</v>
      </c>
      <c r="BT4762">
        <v>1000</v>
      </c>
      <c r="BU4762">
        <v>134000</v>
      </c>
      <c r="BV4762">
        <v>173000</v>
      </c>
      <c r="BW4762">
        <v>112000</v>
      </c>
      <c r="BX4762" s="10">
        <v>57000</v>
      </c>
      <c r="BY4762">
        <v>72000</v>
      </c>
      <c r="BZ4762">
        <v>125000</v>
      </c>
      <c r="CA4762">
        <v>103000</v>
      </c>
      <c r="CB4762">
        <v>80000</v>
      </c>
      <c r="CC4762">
        <v>51000</v>
      </c>
      <c r="CD4762">
        <v>31000</v>
      </c>
      <c r="CE4762">
        <v>18000</v>
      </c>
    </row>
    <row r="4763" spans="1:83" x14ac:dyDescent="0.35">
      <c r="A4763" s="9" t="str">
        <f t="shared" si="74"/>
        <v>5455.806.14</v>
      </c>
      <c r="B4763" s="52" t="e">
        <f>+IF(MATCH(A4763,List!H$10:H$145,0),"Targeted")</f>
        <v>#N/A</v>
      </c>
      <c r="C4763" s="65"/>
      <c r="D4763" s="151"/>
      <c r="E4763" s="16" t="s">
        <v>1709</v>
      </c>
      <c r="F4763" s="16" t="s">
        <v>1710</v>
      </c>
      <c r="G4763" s="16" t="s">
        <v>519</v>
      </c>
      <c r="H4763" s="16" t="s">
        <v>1985</v>
      </c>
      <c r="I4763" s="16" t="s">
        <v>6650</v>
      </c>
      <c r="J4763" s="16" t="s">
        <v>6651</v>
      </c>
      <c r="K4763" s="17" t="s">
        <v>12</v>
      </c>
      <c r="L4763" s="18" t="s">
        <v>6153</v>
      </c>
      <c r="M4763" s="195" t="s">
        <v>6642</v>
      </c>
      <c r="N4763" s="16" t="s">
        <v>6643</v>
      </c>
      <c r="O4763" s="17" t="s">
        <v>304</v>
      </c>
      <c r="P4763" s="17" t="s">
        <v>305</v>
      </c>
      <c r="Q4763" s="17" t="s">
        <v>306</v>
      </c>
      <c r="R4763">
        <v>0</v>
      </c>
      <c r="S4763">
        <v>0</v>
      </c>
      <c r="T4763">
        <v>0</v>
      </c>
      <c r="U4763">
        <v>0</v>
      </c>
      <c r="V4763">
        <v>0</v>
      </c>
      <c r="W4763">
        <v>0</v>
      </c>
      <c r="X4763">
        <v>0</v>
      </c>
      <c r="Y4763">
        <v>0</v>
      </c>
      <c r="Z4763">
        <v>0</v>
      </c>
      <c r="AA4763">
        <v>0</v>
      </c>
      <c r="AB4763">
        <v>0</v>
      </c>
      <c r="AC4763">
        <v>0</v>
      </c>
      <c r="AD4763">
        <v>0</v>
      </c>
      <c r="AE4763">
        <v>0</v>
      </c>
      <c r="AF4763">
        <v>0</v>
      </c>
      <c r="AG4763" s="19">
        <v>0</v>
      </c>
      <c r="AH4763">
        <v>0</v>
      </c>
      <c r="AI4763">
        <v>0</v>
      </c>
      <c r="AJ4763">
        <v>0</v>
      </c>
      <c r="AK4763">
        <v>0</v>
      </c>
      <c r="AL4763">
        <v>0</v>
      </c>
      <c r="AM4763">
        <v>0</v>
      </c>
      <c r="AN4763">
        <v>0</v>
      </c>
      <c r="AO4763">
        <v>0</v>
      </c>
      <c r="AP4763">
        <v>0</v>
      </c>
      <c r="AQ4763">
        <v>0</v>
      </c>
      <c r="AR4763">
        <v>0</v>
      </c>
      <c r="AS4763">
        <v>0</v>
      </c>
      <c r="AT4763">
        <v>0</v>
      </c>
      <c r="AU4763">
        <v>0</v>
      </c>
      <c r="AV4763">
        <v>0</v>
      </c>
      <c r="AW4763">
        <v>0</v>
      </c>
      <c r="AX4763">
        <v>0</v>
      </c>
      <c r="AY4763">
        <v>0</v>
      </c>
      <c r="AZ4763">
        <v>0</v>
      </c>
      <c r="BA4763">
        <v>0</v>
      </c>
      <c r="BB4763">
        <v>0</v>
      </c>
      <c r="BC4763">
        <v>0</v>
      </c>
      <c r="BD4763">
        <v>0</v>
      </c>
      <c r="BE4763">
        <v>1000</v>
      </c>
      <c r="BF4763">
        <v>0</v>
      </c>
      <c r="BG4763">
        <v>0</v>
      </c>
      <c r="BH4763">
        <v>0</v>
      </c>
      <c r="BI4763">
        <v>0</v>
      </c>
      <c r="BJ4763">
        <v>0</v>
      </c>
      <c r="BK4763">
        <v>0</v>
      </c>
      <c r="BL4763">
        <v>0</v>
      </c>
      <c r="BM4763">
        <v>0</v>
      </c>
      <c r="BN4763">
        <v>0</v>
      </c>
      <c r="BO4763">
        <v>0</v>
      </c>
      <c r="BP4763">
        <v>0</v>
      </c>
      <c r="BQ4763">
        <v>0</v>
      </c>
      <c r="BR4763">
        <v>0</v>
      </c>
      <c r="BS4763">
        <v>0</v>
      </c>
      <c r="BT4763">
        <v>0</v>
      </c>
      <c r="BU4763">
        <v>0</v>
      </c>
      <c r="BV4763">
        <v>0</v>
      </c>
      <c r="BW4763">
        <v>0</v>
      </c>
      <c r="BX4763" s="10">
        <v>0</v>
      </c>
      <c r="BY4763">
        <v>0</v>
      </c>
      <c r="BZ4763">
        <v>0</v>
      </c>
      <c r="CA4763">
        <v>0</v>
      </c>
      <c r="CB4763">
        <v>0</v>
      </c>
      <c r="CC4763">
        <v>0</v>
      </c>
      <c r="CD4763">
        <v>0</v>
      </c>
      <c r="CE4763">
        <v>0</v>
      </c>
    </row>
    <row r="4764" spans="1:83" x14ac:dyDescent="0.35">
      <c r="A4764" s="9" t="str">
        <f t="shared" si="74"/>
        <v>9922.806.14</v>
      </c>
      <c r="B4764" s="52" t="e">
        <f>+IF(MATCH(A4764,List!H$10:H$145,0),"Targeted")</f>
        <v>#N/A</v>
      </c>
      <c r="C4764" s="65"/>
      <c r="D4764" s="151"/>
      <c r="E4764" s="16" t="s">
        <v>1709</v>
      </c>
      <c r="F4764" s="16" t="s">
        <v>1710</v>
      </c>
      <c r="G4764" s="16" t="s">
        <v>519</v>
      </c>
      <c r="H4764" s="16" t="s">
        <v>1985</v>
      </c>
      <c r="I4764" s="16" t="s">
        <v>624</v>
      </c>
      <c r="J4764" s="16" t="s">
        <v>2016</v>
      </c>
      <c r="K4764" s="17" t="s">
        <v>12</v>
      </c>
      <c r="L4764" s="18" t="s">
        <v>6153</v>
      </c>
      <c r="M4764" s="195" t="s">
        <v>6642</v>
      </c>
      <c r="N4764" s="16" t="s">
        <v>6643</v>
      </c>
      <c r="O4764" s="17" t="s">
        <v>304</v>
      </c>
      <c r="P4764" s="17" t="s">
        <v>305</v>
      </c>
      <c r="Q4764" s="17" t="s">
        <v>306</v>
      </c>
      <c r="R4764">
        <v>0</v>
      </c>
      <c r="S4764">
        <v>0</v>
      </c>
      <c r="T4764">
        <v>0</v>
      </c>
      <c r="U4764">
        <v>0</v>
      </c>
      <c r="V4764">
        <v>0</v>
      </c>
      <c r="W4764">
        <v>0</v>
      </c>
      <c r="X4764">
        <v>0</v>
      </c>
      <c r="Y4764">
        <v>0</v>
      </c>
      <c r="Z4764">
        <v>0</v>
      </c>
      <c r="AA4764">
        <v>0</v>
      </c>
      <c r="AB4764">
        <v>0</v>
      </c>
      <c r="AC4764">
        <v>0</v>
      </c>
      <c r="AD4764">
        <v>0</v>
      </c>
      <c r="AE4764">
        <v>0</v>
      </c>
      <c r="AF4764">
        <v>0</v>
      </c>
      <c r="AG4764" s="19">
        <v>0</v>
      </c>
      <c r="AH4764">
        <v>0</v>
      </c>
      <c r="AI4764">
        <v>0</v>
      </c>
      <c r="AJ4764">
        <v>0</v>
      </c>
      <c r="AK4764">
        <v>0</v>
      </c>
      <c r="AL4764">
        <v>0</v>
      </c>
      <c r="AM4764">
        <v>0</v>
      </c>
      <c r="AN4764">
        <v>0</v>
      </c>
      <c r="AO4764">
        <v>249</v>
      </c>
      <c r="AP4764">
        <v>285</v>
      </c>
      <c r="AQ4764">
        <v>263</v>
      </c>
      <c r="AR4764">
        <v>369</v>
      </c>
      <c r="AS4764">
        <v>261</v>
      </c>
      <c r="AT4764">
        <v>268</v>
      </c>
      <c r="AU4764">
        <v>270</v>
      </c>
      <c r="AV4764">
        <v>219</v>
      </c>
      <c r="AW4764">
        <v>270</v>
      </c>
      <c r="AX4764">
        <v>0</v>
      </c>
      <c r="AY4764">
        <v>0</v>
      </c>
      <c r="AZ4764">
        <v>0</v>
      </c>
      <c r="BA4764">
        <v>0</v>
      </c>
      <c r="BB4764">
        <v>0</v>
      </c>
      <c r="BC4764">
        <v>0</v>
      </c>
      <c r="BD4764">
        <v>0</v>
      </c>
      <c r="BE4764">
        <v>0</v>
      </c>
      <c r="BF4764">
        <v>0</v>
      </c>
      <c r="BG4764">
        <v>0</v>
      </c>
      <c r="BH4764">
        <v>0</v>
      </c>
      <c r="BI4764">
        <v>0</v>
      </c>
      <c r="BJ4764">
        <v>0</v>
      </c>
      <c r="BK4764">
        <v>0</v>
      </c>
      <c r="BL4764">
        <v>0</v>
      </c>
      <c r="BM4764">
        <v>0</v>
      </c>
      <c r="BN4764">
        <v>0</v>
      </c>
      <c r="BO4764">
        <v>0</v>
      </c>
      <c r="BP4764">
        <v>0</v>
      </c>
      <c r="BQ4764">
        <v>0</v>
      </c>
      <c r="BR4764">
        <v>0</v>
      </c>
      <c r="BS4764">
        <v>0</v>
      </c>
      <c r="BT4764">
        <v>0</v>
      </c>
      <c r="BU4764">
        <v>0</v>
      </c>
      <c r="BV4764">
        <v>0</v>
      </c>
      <c r="BW4764">
        <v>0</v>
      </c>
      <c r="BX4764" s="10">
        <v>0</v>
      </c>
      <c r="BY4764">
        <v>0</v>
      </c>
      <c r="BZ4764">
        <v>0</v>
      </c>
      <c r="CA4764">
        <v>0</v>
      </c>
      <c r="CB4764">
        <v>0</v>
      </c>
      <c r="CC4764">
        <v>0</v>
      </c>
      <c r="CD4764">
        <v>0</v>
      </c>
      <c r="CE4764">
        <v>0</v>
      </c>
    </row>
    <row r="4765" spans="1:83" x14ac:dyDescent="0.35">
      <c r="A4765" s="9" t="str">
        <f t="shared" si="74"/>
        <v>5091.806.14</v>
      </c>
      <c r="B4765" s="52" t="e">
        <f>+IF(MATCH(A4765,List!H$10:H$145,0),"Targeted")</f>
        <v>#N/A</v>
      </c>
      <c r="C4765" s="65"/>
      <c r="D4765" s="151" t="s">
        <v>7700</v>
      </c>
      <c r="E4765" s="16" t="s">
        <v>1709</v>
      </c>
      <c r="F4765" s="16" t="s">
        <v>1710</v>
      </c>
      <c r="G4765" s="16" t="s">
        <v>2448</v>
      </c>
      <c r="H4765" s="16" t="s">
        <v>2449</v>
      </c>
      <c r="I4765" s="16" t="s">
        <v>6652</v>
      </c>
      <c r="J4765" s="16" t="s">
        <v>2544</v>
      </c>
      <c r="K4765" s="17" t="s">
        <v>12</v>
      </c>
      <c r="L4765" s="18" t="s">
        <v>6153</v>
      </c>
      <c r="M4765" s="195" t="s">
        <v>6642</v>
      </c>
      <c r="N4765" s="16" t="s">
        <v>6643</v>
      </c>
      <c r="O4765" s="17" t="s">
        <v>346</v>
      </c>
      <c r="P4765" s="17" t="s">
        <v>305</v>
      </c>
      <c r="Q4765" s="17" t="s">
        <v>306</v>
      </c>
      <c r="R4765">
        <v>0</v>
      </c>
      <c r="S4765">
        <v>0</v>
      </c>
      <c r="T4765">
        <v>0</v>
      </c>
      <c r="U4765">
        <v>0</v>
      </c>
      <c r="V4765">
        <v>0</v>
      </c>
      <c r="W4765">
        <v>0</v>
      </c>
      <c r="X4765">
        <v>0</v>
      </c>
      <c r="Y4765">
        <v>0</v>
      </c>
      <c r="Z4765">
        <v>0</v>
      </c>
      <c r="AA4765">
        <v>0</v>
      </c>
      <c r="AB4765">
        <v>0</v>
      </c>
      <c r="AC4765">
        <v>0</v>
      </c>
      <c r="AD4765">
        <v>0</v>
      </c>
      <c r="AE4765">
        <v>0</v>
      </c>
      <c r="AF4765">
        <v>0</v>
      </c>
      <c r="AG4765" s="19">
        <v>0</v>
      </c>
      <c r="AH4765">
        <v>0</v>
      </c>
      <c r="AI4765">
        <v>0</v>
      </c>
      <c r="AJ4765">
        <v>0</v>
      </c>
      <c r="AK4765">
        <v>0</v>
      </c>
      <c r="AL4765">
        <v>0</v>
      </c>
      <c r="AM4765">
        <v>0</v>
      </c>
      <c r="AN4765">
        <v>0</v>
      </c>
      <c r="AO4765">
        <v>0</v>
      </c>
      <c r="AP4765">
        <v>0</v>
      </c>
      <c r="AQ4765">
        <v>0</v>
      </c>
      <c r="AR4765">
        <v>0</v>
      </c>
      <c r="AS4765">
        <v>0</v>
      </c>
      <c r="AT4765">
        <v>0</v>
      </c>
      <c r="AU4765">
        <v>0</v>
      </c>
      <c r="AV4765">
        <v>0</v>
      </c>
      <c r="AW4765">
        <v>0</v>
      </c>
      <c r="AX4765">
        <v>0</v>
      </c>
      <c r="AY4765">
        <v>0</v>
      </c>
      <c r="AZ4765">
        <v>12000</v>
      </c>
      <c r="BA4765">
        <v>11000</v>
      </c>
      <c r="BB4765">
        <v>11000</v>
      </c>
      <c r="BC4765">
        <v>11000</v>
      </c>
      <c r="BD4765">
        <v>11000</v>
      </c>
      <c r="BE4765">
        <v>11000</v>
      </c>
      <c r="BF4765">
        <v>11000</v>
      </c>
      <c r="BG4765">
        <v>14000</v>
      </c>
      <c r="BH4765">
        <v>-7000</v>
      </c>
      <c r="BI4765">
        <v>0</v>
      </c>
      <c r="BJ4765">
        <v>0</v>
      </c>
      <c r="BK4765">
        <v>0</v>
      </c>
      <c r="BL4765">
        <v>0</v>
      </c>
      <c r="BM4765">
        <v>0</v>
      </c>
      <c r="BN4765">
        <v>0</v>
      </c>
      <c r="BO4765">
        <v>1000</v>
      </c>
      <c r="BP4765">
        <v>0</v>
      </c>
      <c r="BQ4765">
        <v>0</v>
      </c>
      <c r="BR4765">
        <v>0</v>
      </c>
      <c r="BS4765">
        <v>0</v>
      </c>
      <c r="BT4765">
        <v>0</v>
      </c>
      <c r="BU4765">
        <v>0</v>
      </c>
      <c r="BV4765">
        <v>0</v>
      </c>
      <c r="BW4765">
        <v>0</v>
      </c>
      <c r="BX4765">
        <v>0</v>
      </c>
      <c r="BY4765">
        <v>0</v>
      </c>
      <c r="BZ4765">
        <v>0</v>
      </c>
      <c r="CA4765">
        <v>0</v>
      </c>
      <c r="CB4765">
        <v>0</v>
      </c>
      <c r="CC4765">
        <v>0</v>
      </c>
      <c r="CD4765">
        <v>0</v>
      </c>
      <c r="CE4765">
        <v>0</v>
      </c>
    </row>
    <row r="4766" spans="1:83" x14ac:dyDescent="0.35">
      <c r="A4766" s="9" t="str">
        <f t="shared" si="74"/>
        <v>5091.806.14</v>
      </c>
      <c r="B4766" s="52" t="e">
        <f>+IF(MATCH(A4766,List!H$10:H$145,0),"Targeted")</f>
        <v>#N/A</v>
      </c>
      <c r="C4766" s="65"/>
      <c r="D4766" s="151" t="s">
        <v>7700</v>
      </c>
      <c r="E4766" s="16" t="s">
        <v>1709</v>
      </c>
      <c r="F4766" s="16" t="s">
        <v>1710</v>
      </c>
      <c r="G4766" s="16" t="s">
        <v>2448</v>
      </c>
      <c r="H4766" s="16" t="s">
        <v>2449</v>
      </c>
      <c r="I4766" s="16" t="s">
        <v>6652</v>
      </c>
      <c r="J4766" s="16" t="s">
        <v>2544</v>
      </c>
      <c r="K4766" s="17" t="s">
        <v>12</v>
      </c>
      <c r="L4766" s="18" t="s">
        <v>6153</v>
      </c>
      <c r="M4766" s="195" t="s">
        <v>6642</v>
      </c>
      <c r="N4766" s="16" t="s">
        <v>6643</v>
      </c>
      <c r="O4766" s="17" t="s">
        <v>346</v>
      </c>
      <c r="P4766" s="17" t="s">
        <v>524</v>
      </c>
      <c r="Q4766" s="17" t="s">
        <v>306</v>
      </c>
      <c r="R4766">
        <v>0</v>
      </c>
      <c r="S4766">
        <v>0</v>
      </c>
      <c r="T4766">
        <v>0</v>
      </c>
      <c r="U4766">
        <v>0</v>
      </c>
      <c r="V4766">
        <v>0</v>
      </c>
      <c r="W4766">
        <v>0</v>
      </c>
      <c r="X4766">
        <v>0</v>
      </c>
      <c r="Y4766">
        <v>0</v>
      </c>
      <c r="Z4766">
        <v>0</v>
      </c>
      <c r="AA4766">
        <v>0</v>
      </c>
      <c r="AB4766">
        <v>0</v>
      </c>
      <c r="AC4766">
        <v>0</v>
      </c>
      <c r="AD4766">
        <v>0</v>
      </c>
      <c r="AE4766">
        <v>0</v>
      </c>
      <c r="AF4766">
        <v>0</v>
      </c>
      <c r="AG4766" s="19">
        <v>0</v>
      </c>
      <c r="AH4766">
        <v>0</v>
      </c>
      <c r="AI4766">
        <v>0</v>
      </c>
      <c r="AJ4766">
        <v>0</v>
      </c>
      <c r="AK4766">
        <v>0</v>
      </c>
      <c r="AL4766">
        <v>0</v>
      </c>
      <c r="AM4766">
        <v>0</v>
      </c>
      <c r="AN4766">
        <v>0</v>
      </c>
      <c r="AO4766">
        <v>0</v>
      </c>
      <c r="AP4766">
        <v>0</v>
      </c>
      <c r="AQ4766">
        <v>0</v>
      </c>
      <c r="AR4766">
        <v>0</v>
      </c>
      <c r="AS4766">
        <v>0</v>
      </c>
      <c r="AT4766">
        <v>6645</v>
      </c>
      <c r="AU4766">
        <v>8904</v>
      </c>
      <c r="AV4766">
        <v>10942</v>
      </c>
      <c r="AW4766">
        <v>11849</v>
      </c>
      <c r="AX4766">
        <v>11748</v>
      </c>
      <c r="AY4766">
        <v>12000</v>
      </c>
      <c r="AZ4766">
        <v>0</v>
      </c>
      <c r="BA4766">
        <v>0</v>
      </c>
      <c r="BB4766">
        <v>0</v>
      </c>
      <c r="BC4766">
        <v>0</v>
      </c>
      <c r="BD4766">
        <v>0</v>
      </c>
      <c r="BE4766">
        <v>0</v>
      </c>
      <c r="BF4766">
        <v>0</v>
      </c>
      <c r="BG4766">
        <v>0</v>
      </c>
      <c r="BH4766">
        <v>21000</v>
      </c>
      <c r="BI4766">
        <v>14000</v>
      </c>
      <c r="BJ4766">
        <v>14000</v>
      </c>
      <c r="BK4766">
        <v>14000</v>
      </c>
      <c r="BL4766">
        <v>14000</v>
      </c>
      <c r="BM4766">
        <v>14000</v>
      </c>
      <c r="BN4766">
        <v>14000</v>
      </c>
      <c r="BO4766">
        <v>14000</v>
      </c>
      <c r="BP4766">
        <v>14000</v>
      </c>
      <c r="BQ4766">
        <v>14000</v>
      </c>
      <c r="BR4766">
        <v>13000</v>
      </c>
      <c r="BS4766">
        <v>13000</v>
      </c>
      <c r="BT4766">
        <v>13000</v>
      </c>
      <c r="BU4766">
        <v>13000</v>
      </c>
      <c r="BV4766">
        <v>13000</v>
      </c>
      <c r="BW4766">
        <v>13000</v>
      </c>
      <c r="BX4766">
        <v>13000</v>
      </c>
      <c r="BY4766">
        <v>13000</v>
      </c>
      <c r="BZ4766">
        <v>13000</v>
      </c>
      <c r="CA4766">
        <v>0</v>
      </c>
      <c r="CB4766">
        <v>0</v>
      </c>
      <c r="CC4766">
        <v>0</v>
      </c>
      <c r="CD4766">
        <v>0</v>
      </c>
      <c r="CE4766">
        <v>0</v>
      </c>
    </row>
    <row r="4767" spans="1:83" x14ac:dyDescent="0.35">
      <c r="A4767" s="9" t="str">
        <f t="shared" si="74"/>
        <v>5091.806.14</v>
      </c>
      <c r="B4767" s="52" t="e">
        <f>+IF(MATCH(A4767,List!H$10:H$145,0),"Targeted")</f>
        <v>#N/A</v>
      </c>
      <c r="C4767" s="65"/>
      <c r="D4767" s="151"/>
      <c r="E4767" s="16" t="s">
        <v>1709</v>
      </c>
      <c r="F4767" s="16" t="s">
        <v>1710</v>
      </c>
      <c r="G4767" s="16" t="s">
        <v>2448</v>
      </c>
      <c r="H4767" s="16" t="s">
        <v>2449</v>
      </c>
      <c r="I4767" s="16" t="s">
        <v>6652</v>
      </c>
      <c r="J4767" s="16" t="s">
        <v>2544</v>
      </c>
      <c r="K4767" s="17" t="s">
        <v>12</v>
      </c>
      <c r="L4767" s="18" t="s">
        <v>6153</v>
      </c>
      <c r="M4767" s="195" t="s">
        <v>6642</v>
      </c>
      <c r="N4767" s="16" t="s">
        <v>6643</v>
      </c>
      <c r="O4767" s="17" t="s">
        <v>304</v>
      </c>
      <c r="P4767" s="17" t="s">
        <v>305</v>
      </c>
      <c r="Q4767" s="17" t="s">
        <v>306</v>
      </c>
      <c r="R4767">
        <v>0</v>
      </c>
      <c r="S4767">
        <v>6</v>
      </c>
      <c r="T4767">
        <v>0</v>
      </c>
      <c r="U4767">
        <v>0</v>
      </c>
      <c r="V4767">
        <v>653</v>
      </c>
      <c r="W4767">
        <v>3045</v>
      </c>
      <c r="X4767">
        <v>2209</v>
      </c>
      <c r="Y4767">
        <v>1241</v>
      </c>
      <c r="Z4767">
        <v>4490</v>
      </c>
      <c r="AA4767">
        <v>4303</v>
      </c>
      <c r="AB4767">
        <v>4220</v>
      </c>
      <c r="AC4767">
        <v>4320</v>
      </c>
      <c r="AD4767">
        <v>4034</v>
      </c>
      <c r="AE4767">
        <v>1185</v>
      </c>
      <c r="AF4767">
        <v>1299</v>
      </c>
      <c r="AG4767" s="19">
        <v>290</v>
      </c>
      <c r="AH4767">
        <v>900</v>
      </c>
      <c r="AI4767">
        <v>0</v>
      </c>
      <c r="AJ4767">
        <v>0</v>
      </c>
      <c r="AK4767">
        <v>0</v>
      </c>
      <c r="AL4767">
        <v>0</v>
      </c>
      <c r="AM4767">
        <v>0</v>
      </c>
      <c r="AN4767">
        <v>0</v>
      </c>
      <c r="AO4767">
        <v>0</v>
      </c>
      <c r="AP4767">
        <v>0</v>
      </c>
      <c r="AQ4767">
        <v>0</v>
      </c>
      <c r="AR4767">
        <v>0</v>
      </c>
      <c r="AS4767">
        <v>0</v>
      </c>
      <c r="AT4767">
        <v>0</v>
      </c>
      <c r="AU4767">
        <v>-1173</v>
      </c>
      <c r="AV4767">
        <v>0</v>
      </c>
      <c r="AW4767">
        <v>0</v>
      </c>
      <c r="AX4767">
        <v>0</v>
      </c>
      <c r="AY4767">
        <v>0</v>
      </c>
      <c r="AZ4767">
        <v>-12000</v>
      </c>
      <c r="BA4767">
        <v>-11000</v>
      </c>
      <c r="BB4767">
        <v>-11000</v>
      </c>
      <c r="BC4767">
        <v>-11000</v>
      </c>
      <c r="BD4767">
        <v>-11000</v>
      </c>
      <c r="BE4767">
        <v>-11000</v>
      </c>
      <c r="BF4767">
        <v>-11000</v>
      </c>
      <c r="BG4767">
        <v>-14000</v>
      </c>
      <c r="BH4767">
        <v>6000</v>
      </c>
      <c r="BI4767">
        <v>1000</v>
      </c>
      <c r="BJ4767">
        <v>0</v>
      </c>
      <c r="BK4767">
        <v>0</v>
      </c>
      <c r="BL4767">
        <v>0</v>
      </c>
      <c r="BM4767">
        <v>0</v>
      </c>
      <c r="BN4767">
        <v>0</v>
      </c>
      <c r="BO4767">
        <v>0</v>
      </c>
      <c r="BP4767">
        <v>0</v>
      </c>
      <c r="BQ4767">
        <v>0</v>
      </c>
      <c r="BR4767">
        <v>0</v>
      </c>
      <c r="BS4767">
        <v>0</v>
      </c>
      <c r="BT4767">
        <v>0</v>
      </c>
      <c r="BU4767">
        <v>0</v>
      </c>
      <c r="BV4767">
        <v>0</v>
      </c>
      <c r="BW4767">
        <v>0</v>
      </c>
      <c r="BX4767" s="10">
        <v>0</v>
      </c>
      <c r="BY4767">
        <v>0</v>
      </c>
      <c r="BZ4767">
        <v>0</v>
      </c>
      <c r="CA4767">
        <v>0</v>
      </c>
      <c r="CB4767">
        <v>0</v>
      </c>
      <c r="CC4767">
        <v>0</v>
      </c>
      <c r="CD4767">
        <v>0</v>
      </c>
      <c r="CE4767">
        <v>0</v>
      </c>
    </row>
    <row r="4768" spans="1:83" x14ac:dyDescent="0.35">
      <c r="A4768" s="9" t="str">
        <f t="shared" si="74"/>
        <v>5091.806.14</v>
      </c>
      <c r="B4768" s="52" t="e">
        <f>+IF(MATCH(A4768,List!H$10:H$145,0),"Targeted")</f>
        <v>#N/A</v>
      </c>
      <c r="C4768" s="65"/>
      <c r="D4768" s="151"/>
      <c r="E4768" s="16" t="s">
        <v>1709</v>
      </c>
      <c r="F4768" s="16" t="s">
        <v>1710</v>
      </c>
      <c r="G4768" s="16" t="s">
        <v>2448</v>
      </c>
      <c r="H4768" s="16" t="s">
        <v>2449</v>
      </c>
      <c r="I4768" s="16" t="s">
        <v>6652</v>
      </c>
      <c r="J4768" s="16" t="s">
        <v>2544</v>
      </c>
      <c r="K4768" s="17" t="s">
        <v>12</v>
      </c>
      <c r="L4768" s="18" t="s">
        <v>6153</v>
      </c>
      <c r="M4768" s="195" t="s">
        <v>6642</v>
      </c>
      <c r="N4768" s="16" t="s">
        <v>6643</v>
      </c>
      <c r="O4768" s="17" t="s">
        <v>304</v>
      </c>
      <c r="P4768" s="17" t="s">
        <v>524</v>
      </c>
      <c r="Q4768" s="17" t="s">
        <v>306</v>
      </c>
      <c r="R4768">
        <v>497</v>
      </c>
      <c r="S4768">
        <v>582</v>
      </c>
      <c r="T4768">
        <v>588</v>
      </c>
      <c r="U4768">
        <v>377</v>
      </c>
      <c r="V4768">
        <v>409</v>
      </c>
      <c r="W4768">
        <v>1239</v>
      </c>
      <c r="X4768">
        <v>1410</v>
      </c>
      <c r="Y4768">
        <v>2460</v>
      </c>
      <c r="Z4768">
        <v>0</v>
      </c>
      <c r="AA4768">
        <v>0</v>
      </c>
      <c r="AB4768">
        <v>0</v>
      </c>
      <c r="AC4768">
        <v>0</v>
      </c>
      <c r="AD4768">
        <v>0</v>
      </c>
      <c r="AE4768">
        <v>2893</v>
      </c>
      <c r="AF4768">
        <v>3125</v>
      </c>
      <c r="AG4768" s="19">
        <v>187</v>
      </c>
      <c r="AH4768">
        <v>5088</v>
      </c>
      <c r="AI4768">
        <v>5395</v>
      </c>
      <c r="AJ4768">
        <v>4003</v>
      </c>
      <c r="AK4768">
        <v>6960</v>
      </c>
      <c r="AL4768">
        <v>11647</v>
      </c>
      <c r="AM4768">
        <v>11579</v>
      </c>
      <c r="AN4768">
        <v>12329</v>
      </c>
      <c r="AO4768">
        <v>12657</v>
      </c>
      <c r="AP4768">
        <v>12815</v>
      </c>
      <c r="AQ4768">
        <v>12121</v>
      </c>
      <c r="AR4768">
        <v>11291</v>
      </c>
      <c r="AS4768">
        <v>11190</v>
      </c>
      <c r="AT4768">
        <v>6708</v>
      </c>
      <c r="AU4768">
        <v>7209</v>
      </c>
      <c r="AV4768">
        <v>7351</v>
      </c>
      <c r="AW4768">
        <v>6433</v>
      </c>
      <c r="AX4768">
        <v>6521</v>
      </c>
      <c r="AY4768">
        <v>5962</v>
      </c>
      <c r="AZ4768">
        <v>20000</v>
      </c>
      <c r="BA4768">
        <v>17000</v>
      </c>
      <c r="BB4768">
        <v>20000</v>
      </c>
      <c r="BC4768">
        <v>20000</v>
      </c>
      <c r="BD4768">
        <v>19000</v>
      </c>
      <c r="BE4768">
        <v>19000</v>
      </c>
      <c r="BF4768">
        <v>18000</v>
      </c>
      <c r="BG4768">
        <v>20000</v>
      </c>
      <c r="BH4768">
        <v>0</v>
      </c>
      <c r="BI4768">
        <v>7000</v>
      </c>
      <c r="BJ4768">
        <v>7000</v>
      </c>
      <c r="BK4768">
        <v>12000</v>
      </c>
      <c r="BL4768">
        <v>12000</v>
      </c>
      <c r="BM4768">
        <v>12000</v>
      </c>
      <c r="BN4768">
        <v>9000</v>
      </c>
      <c r="BO4768">
        <v>8000</v>
      </c>
      <c r="BP4768">
        <v>5000</v>
      </c>
      <c r="BQ4768">
        <v>7000</v>
      </c>
      <c r="BR4768">
        <v>7000</v>
      </c>
      <c r="BS4768">
        <v>9000</v>
      </c>
      <c r="BT4768">
        <v>8000</v>
      </c>
      <c r="BU4768">
        <v>9000</v>
      </c>
      <c r="BV4768">
        <v>11000</v>
      </c>
      <c r="BW4768">
        <v>7000</v>
      </c>
      <c r="BX4768" s="10">
        <v>10000</v>
      </c>
      <c r="BY4768">
        <v>8000</v>
      </c>
      <c r="BZ4768">
        <v>8000</v>
      </c>
      <c r="CA4768">
        <v>8000</v>
      </c>
      <c r="CB4768">
        <v>8000</v>
      </c>
      <c r="CC4768">
        <v>8000</v>
      </c>
      <c r="CD4768">
        <v>8000</v>
      </c>
      <c r="CE4768">
        <v>8000</v>
      </c>
    </row>
    <row r="4769" spans="1:83" x14ac:dyDescent="0.35">
      <c r="A4769" s="9" t="str">
        <f t="shared" si="74"/>
        <v>0102.806.14</v>
      </c>
      <c r="B4769" s="52" t="e">
        <f>+IF(MATCH(A4769,List!H$10:H$145,0),"Targeted")</f>
        <v>#N/A</v>
      </c>
      <c r="C4769" s="65"/>
      <c r="D4769" s="151" t="s">
        <v>7700</v>
      </c>
      <c r="E4769" s="16" t="s">
        <v>1709</v>
      </c>
      <c r="F4769" s="16" t="s">
        <v>1710</v>
      </c>
      <c r="G4769" s="16" t="s">
        <v>2022</v>
      </c>
      <c r="H4769" s="16" t="s">
        <v>1582</v>
      </c>
      <c r="I4769" s="16" t="s">
        <v>270</v>
      </c>
      <c r="J4769" s="16" t="s">
        <v>918</v>
      </c>
      <c r="K4769" s="17" t="s">
        <v>12</v>
      </c>
      <c r="L4769" s="18" t="s">
        <v>6153</v>
      </c>
      <c r="M4769" s="195" t="s">
        <v>6642</v>
      </c>
      <c r="N4769" s="16" t="s">
        <v>6643</v>
      </c>
      <c r="O4769" s="17" t="s">
        <v>346</v>
      </c>
      <c r="P4769" s="17" t="s">
        <v>524</v>
      </c>
      <c r="Q4769" s="17" t="s">
        <v>306</v>
      </c>
      <c r="R4769">
        <v>0</v>
      </c>
      <c r="S4769">
        <v>0</v>
      </c>
      <c r="T4769">
        <v>0</v>
      </c>
      <c r="U4769">
        <v>0</v>
      </c>
      <c r="V4769">
        <v>0</v>
      </c>
      <c r="W4769">
        <v>0</v>
      </c>
      <c r="X4769">
        <v>0</v>
      </c>
      <c r="Y4769">
        <v>0</v>
      </c>
      <c r="Z4769">
        <v>0</v>
      </c>
      <c r="AA4769">
        <v>0</v>
      </c>
      <c r="AB4769">
        <v>0</v>
      </c>
      <c r="AC4769">
        <v>0</v>
      </c>
      <c r="AD4769">
        <v>0</v>
      </c>
      <c r="AE4769">
        <v>0</v>
      </c>
      <c r="AF4769">
        <v>0</v>
      </c>
      <c r="AG4769" s="19">
        <v>0</v>
      </c>
      <c r="AH4769">
        <v>0</v>
      </c>
      <c r="AI4769">
        <v>0</v>
      </c>
      <c r="AJ4769">
        <v>0</v>
      </c>
      <c r="AK4769">
        <v>0</v>
      </c>
      <c r="AL4769">
        <v>0</v>
      </c>
      <c r="AM4769">
        <v>0</v>
      </c>
      <c r="AN4769">
        <v>0</v>
      </c>
      <c r="AO4769">
        <v>0</v>
      </c>
      <c r="AP4769">
        <v>0</v>
      </c>
      <c r="AQ4769">
        <v>0</v>
      </c>
      <c r="AR4769">
        <v>0</v>
      </c>
      <c r="AS4769">
        <v>0</v>
      </c>
      <c r="AT4769">
        <v>0</v>
      </c>
      <c r="AU4769">
        <v>0</v>
      </c>
      <c r="AV4769">
        <v>0</v>
      </c>
      <c r="AW4769">
        <v>0</v>
      </c>
      <c r="AX4769">
        <v>0</v>
      </c>
      <c r="AY4769">
        <v>0</v>
      </c>
      <c r="AZ4769">
        <v>0</v>
      </c>
      <c r="BA4769">
        <v>0</v>
      </c>
      <c r="BB4769">
        <v>0</v>
      </c>
      <c r="BC4769">
        <v>0</v>
      </c>
      <c r="BD4769">
        <v>0</v>
      </c>
      <c r="BE4769">
        <v>0</v>
      </c>
      <c r="BF4769">
        <v>0</v>
      </c>
      <c r="BG4769">
        <v>0</v>
      </c>
      <c r="BH4769">
        <v>0</v>
      </c>
      <c r="BI4769">
        <v>0</v>
      </c>
      <c r="BJ4769">
        <v>0</v>
      </c>
      <c r="BK4769">
        <v>0</v>
      </c>
      <c r="BL4769">
        <v>0</v>
      </c>
      <c r="BM4769">
        <v>0</v>
      </c>
      <c r="BN4769">
        <v>0</v>
      </c>
      <c r="BO4769">
        <v>0</v>
      </c>
      <c r="BP4769">
        <v>0</v>
      </c>
      <c r="BQ4769">
        <v>0</v>
      </c>
      <c r="BR4769">
        <v>0</v>
      </c>
      <c r="BS4769">
        <v>0</v>
      </c>
      <c r="BT4769">
        <v>0</v>
      </c>
      <c r="BU4769">
        <v>452000</v>
      </c>
      <c r="BV4769">
        <v>0</v>
      </c>
      <c r="BW4769">
        <v>0</v>
      </c>
      <c r="BX4769">
        <v>0</v>
      </c>
      <c r="BY4769">
        <v>0</v>
      </c>
      <c r="BZ4769">
        <v>0</v>
      </c>
      <c r="CA4769">
        <v>0</v>
      </c>
      <c r="CB4769">
        <v>0</v>
      </c>
      <c r="CC4769">
        <v>0</v>
      </c>
      <c r="CD4769">
        <v>0</v>
      </c>
      <c r="CE4769">
        <v>0</v>
      </c>
    </row>
    <row r="4770" spans="1:83" x14ac:dyDescent="0.35">
      <c r="A4770" s="9" t="str">
        <f t="shared" si="74"/>
        <v>5003.806.14</v>
      </c>
      <c r="B4770" s="52" t="e">
        <f>+IF(MATCH(A4770,List!H$10:H$145,0),"Targeted")</f>
        <v>#N/A</v>
      </c>
      <c r="C4770" s="65"/>
      <c r="D4770" s="151"/>
      <c r="E4770" s="16" t="s">
        <v>1709</v>
      </c>
      <c r="F4770" s="16" t="s">
        <v>1710</v>
      </c>
      <c r="G4770" s="16" t="s">
        <v>2022</v>
      </c>
      <c r="H4770" s="16" t="s">
        <v>1582</v>
      </c>
      <c r="I4770" s="16" t="s">
        <v>6653</v>
      </c>
      <c r="J4770" s="16" t="s">
        <v>6654</v>
      </c>
      <c r="K4770" s="17" t="s">
        <v>12</v>
      </c>
      <c r="L4770" s="18" t="s">
        <v>6153</v>
      </c>
      <c r="M4770" s="195" t="s">
        <v>6642</v>
      </c>
      <c r="N4770" s="16" t="s">
        <v>6643</v>
      </c>
      <c r="O4770" s="17" t="s">
        <v>304</v>
      </c>
      <c r="P4770" s="17" t="s">
        <v>305</v>
      </c>
      <c r="Q4770" s="17" t="s">
        <v>306</v>
      </c>
      <c r="R4770">
        <v>0</v>
      </c>
      <c r="S4770">
        <v>0</v>
      </c>
      <c r="T4770">
        <v>0</v>
      </c>
      <c r="U4770">
        <v>0</v>
      </c>
      <c r="V4770">
        <v>0</v>
      </c>
      <c r="W4770">
        <v>0</v>
      </c>
      <c r="X4770">
        <v>0</v>
      </c>
      <c r="Y4770">
        <v>0</v>
      </c>
      <c r="Z4770">
        <v>0</v>
      </c>
      <c r="AA4770">
        <v>0</v>
      </c>
      <c r="AB4770">
        <v>0</v>
      </c>
      <c r="AC4770">
        <v>0</v>
      </c>
      <c r="AD4770">
        <v>0</v>
      </c>
      <c r="AE4770">
        <v>0</v>
      </c>
      <c r="AF4770">
        <v>0</v>
      </c>
      <c r="AG4770" s="19">
        <v>0</v>
      </c>
      <c r="AH4770">
        <v>0</v>
      </c>
      <c r="AI4770">
        <v>0</v>
      </c>
      <c r="AJ4770">
        <v>0</v>
      </c>
      <c r="AK4770">
        <v>0</v>
      </c>
      <c r="AL4770">
        <v>0</v>
      </c>
      <c r="AM4770">
        <v>0</v>
      </c>
      <c r="AN4770">
        <v>0</v>
      </c>
      <c r="AO4770">
        <v>0</v>
      </c>
      <c r="AP4770">
        <v>0</v>
      </c>
      <c r="AQ4770">
        <v>0</v>
      </c>
      <c r="AR4770">
        <v>0</v>
      </c>
      <c r="AS4770">
        <v>0</v>
      </c>
      <c r="AT4770">
        <v>0</v>
      </c>
      <c r="AU4770">
        <v>0</v>
      </c>
      <c r="AV4770">
        <v>0</v>
      </c>
      <c r="AW4770">
        <v>0</v>
      </c>
      <c r="AX4770">
        <v>0</v>
      </c>
      <c r="AY4770">
        <v>0</v>
      </c>
      <c r="AZ4770">
        <v>0</v>
      </c>
      <c r="BA4770">
        <v>0</v>
      </c>
      <c r="BB4770">
        <v>0</v>
      </c>
      <c r="BC4770">
        <v>0</v>
      </c>
      <c r="BD4770">
        <v>0</v>
      </c>
      <c r="BE4770">
        <v>0</v>
      </c>
      <c r="BF4770">
        <v>0</v>
      </c>
      <c r="BG4770">
        <v>0</v>
      </c>
      <c r="BH4770">
        <v>0</v>
      </c>
      <c r="BI4770">
        <v>0</v>
      </c>
      <c r="BJ4770">
        <v>0</v>
      </c>
      <c r="BK4770">
        <v>0</v>
      </c>
      <c r="BL4770">
        <v>0</v>
      </c>
      <c r="BM4770">
        <v>0</v>
      </c>
      <c r="BN4770">
        <v>0</v>
      </c>
      <c r="BO4770">
        <v>0</v>
      </c>
      <c r="BP4770">
        <v>0</v>
      </c>
      <c r="BQ4770">
        <v>0</v>
      </c>
      <c r="BR4770">
        <v>-1000</v>
      </c>
      <c r="BS4770">
        <v>0</v>
      </c>
      <c r="BT4770">
        <v>0</v>
      </c>
      <c r="BU4770">
        <v>0</v>
      </c>
      <c r="BV4770">
        <v>0</v>
      </c>
      <c r="BW4770">
        <v>0</v>
      </c>
      <c r="BX4770" s="10">
        <v>0</v>
      </c>
      <c r="BY4770">
        <v>0</v>
      </c>
      <c r="BZ4770">
        <v>0</v>
      </c>
      <c r="CA4770">
        <v>0</v>
      </c>
      <c r="CB4770">
        <v>0</v>
      </c>
      <c r="CC4770">
        <v>0</v>
      </c>
      <c r="CD4770">
        <v>0</v>
      </c>
      <c r="CE4770">
        <v>0</v>
      </c>
    </row>
    <row r="4771" spans="1:83" x14ac:dyDescent="0.35">
      <c r="A4771" s="9" t="str">
        <f t="shared" si="74"/>
        <v>5003.806.14</v>
      </c>
      <c r="B4771" s="52" t="e">
        <f>+IF(MATCH(A4771,List!H$10:H$145,0),"Targeted")</f>
        <v>#N/A</v>
      </c>
      <c r="C4771" s="65"/>
      <c r="D4771" s="151"/>
      <c r="E4771" s="16" t="s">
        <v>1709</v>
      </c>
      <c r="F4771" s="16" t="s">
        <v>1710</v>
      </c>
      <c r="G4771" s="16" t="s">
        <v>2022</v>
      </c>
      <c r="H4771" s="16" t="s">
        <v>1582</v>
      </c>
      <c r="I4771" s="16" t="s">
        <v>6653</v>
      </c>
      <c r="J4771" s="16" t="s">
        <v>6654</v>
      </c>
      <c r="K4771" s="17" t="s">
        <v>12</v>
      </c>
      <c r="L4771" s="18" t="s">
        <v>6153</v>
      </c>
      <c r="M4771" s="195" t="s">
        <v>6642</v>
      </c>
      <c r="N4771" s="16" t="s">
        <v>6643</v>
      </c>
      <c r="O4771" s="17" t="s">
        <v>304</v>
      </c>
      <c r="P4771" s="17" t="s">
        <v>524</v>
      </c>
      <c r="Q4771" s="17" t="s">
        <v>306</v>
      </c>
      <c r="R4771">
        <v>39066</v>
      </c>
      <c r="S4771">
        <v>47148</v>
      </c>
      <c r="T4771">
        <v>46539</v>
      </c>
      <c r="U4771">
        <v>47541</v>
      </c>
      <c r="V4771">
        <v>46945</v>
      </c>
      <c r="W4771">
        <v>48063</v>
      </c>
      <c r="X4771">
        <v>48187</v>
      </c>
      <c r="Y4771">
        <v>51364</v>
      </c>
      <c r="Z4771">
        <v>52550</v>
      </c>
      <c r="AA4771">
        <v>54017</v>
      </c>
      <c r="AB4771">
        <v>55871</v>
      </c>
      <c r="AC4771">
        <v>56227</v>
      </c>
      <c r="AD4771">
        <v>56748</v>
      </c>
      <c r="AE4771">
        <v>117151</v>
      </c>
      <c r="AF4771">
        <v>119601</v>
      </c>
      <c r="AG4771" s="19">
        <v>78176</v>
      </c>
      <c r="AH4771">
        <v>105131</v>
      </c>
      <c r="AI4771">
        <v>175134</v>
      </c>
      <c r="AJ4771">
        <v>209732</v>
      </c>
      <c r="AK4771">
        <v>267968</v>
      </c>
      <c r="AL4771">
        <v>331426</v>
      </c>
      <c r="AM4771">
        <v>536093</v>
      </c>
      <c r="AN4771">
        <v>535242</v>
      </c>
      <c r="AO4771">
        <v>735943</v>
      </c>
      <c r="AP4771">
        <v>538574</v>
      </c>
      <c r="AQ4771">
        <v>422559</v>
      </c>
      <c r="AR4771">
        <v>375439</v>
      </c>
      <c r="AS4771">
        <v>396368</v>
      </c>
      <c r="AT4771">
        <v>432363</v>
      </c>
      <c r="AU4771">
        <v>451279</v>
      </c>
      <c r="AV4771">
        <v>479976</v>
      </c>
      <c r="AW4771">
        <v>432172</v>
      </c>
      <c r="AX4771">
        <v>462522</v>
      </c>
      <c r="AY4771">
        <v>519641</v>
      </c>
      <c r="AZ4771">
        <v>474000</v>
      </c>
      <c r="BA4771">
        <v>454000</v>
      </c>
      <c r="BB4771">
        <v>565000</v>
      </c>
      <c r="BC4771">
        <v>546000</v>
      </c>
      <c r="BD4771">
        <v>478000</v>
      </c>
      <c r="BE4771">
        <v>691000</v>
      </c>
      <c r="BF4771">
        <v>1045000</v>
      </c>
      <c r="BG4771">
        <v>685000</v>
      </c>
      <c r="BH4771">
        <v>948000</v>
      </c>
      <c r="BI4771">
        <v>1164000</v>
      </c>
      <c r="BJ4771">
        <v>1621000</v>
      </c>
      <c r="BK4771">
        <v>2113000</v>
      </c>
      <c r="BL4771">
        <v>1883000</v>
      </c>
      <c r="BM4771">
        <v>2460000</v>
      </c>
      <c r="BN4771">
        <v>1839000</v>
      </c>
      <c r="BO4771">
        <v>1723000</v>
      </c>
      <c r="BP4771">
        <v>1921000</v>
      </c>
      <c r="BQ4771">
        <v>2050000</v>
      </c>
      <c r="BR4771">
        <v>1891000</v>
      </c>
      <c r="BS4771">
        <v>2147000</v>
      </c>
      <c r="BT4771">
        <v>1793000</v>
      </c>
      <c r="BU4771">
        <v>1301000</v>
      </c>
      <c r="BV4771">
        <v>1407000</v>
      </c>
      <c r="BW4771">
        <v>1525000</v>
      </c>
      <c r="BX4771" s="10">
        <v>2152000</v>
      </c>
      <c r="BY4771">
        <v>1400000</v>
      </c>
      <c r="BZ4771">
        <v>1488000</v>
      </c>
      <c r="CA4771">
        <v>1581000</v>
      </c>
      <c r="CB4771">
        <v>1700000</v>
      </c>
      <c r="CC4771">
        <v>1802000</v>
      </c>
      <c r="CD4771">
        <v>1916000</v>
      </c>
      <c r="CE4771">
        <v>1997000</v>
      </c>
    </row>
    <row r="4772" spans="1:83" x14ac:dyDescent="0.35">
      <c r="A4772" s="9" t="str">
        <f t="shared" si="74"/>
        <v>5045.806.14</v>
      </c>
      <c r="B4772" s="52" t="e">
        <f>+IF(MATCH(A4772,List!H$10:H$145,0),"Targeted")</f>
        <v>#N/A</v>
      </c>
      <c r="C4772" s="65"/>
      <c r="D4772" s="151"/>
      <c r="E4772" s="16" t="s">
        <v>1709</v>
      </c>
      <c r="F4772" s="16" t="s">
        <v>1710</v>
      </c>
      <c r="G4772" s="16" t="s">
        <v>2022</v>
      </c>
      <c r="H4772" s="16" t="s">
        <v>1582</v>
      </c>
      <c r="I4772" s="16" t="s">
        <v>6655</v>
      </c>
      <c r="J4772" s="16" t="s">
        <v>6656</v>
      </c>
      <c r="K4772" s="17" t="s">
        <v>12</v>
      </c>
      <c r="L4772" s="18" t="s">
        <v>6153</v>
      </c>
      <c r="M4772" s="195" t="s">
        <v>6642</v>
      </c>
      <c r="N4772" s="16" t="s">
        <v>6643</v>
      </c>
      <c r="O4772" s="17" t="s">
        <v>304</v>
      </c>
      <c r="P4772" s="17" t="s">
        <v>524</v>
      </c>
      <c r="Q4772" s="17" t="s">
        <v>306</v>
      </c>
      <c r="R4772">
        <v>0</v>
      </c>
      <c r="S4772">
        <v>0</v>
      </c>
      <c r="T4772">
        <v>0</v>
      </c>
      <c r="U4772">
        <v>0</v>
      </c>
      <c r="V4772">
        <v>0</v>
      </c>
      <c r="W4772">
        <v>0</v>
      </c>
      <c r="X4772">
        <v>0</v>
      </c>
      <c r="Y4772">
        <v>0</v>
      </c>
      <c r="Z4772">
        <v>0</v>
      </c>
      <c r="AA4772">
        <v>0</v>
      </c>
      <c r="AB4772">
        <v>0</v>
      </c>
      <c r="AC4772">
        <v>0</v>
      </c>
      <c r="AD4772">
        <v>0</v>
      </c>
      <c r="AE4772">
        <v>0</v>
      </c>
      <c r="AF4772">
        <v>0</v>
      </c>
      <c r="AG4772" s="19">
        <v>0</v>
      </c>
      <c r="AH4772">
        <v>0</v>
      </c>
      <c r="AI4772">
        <v>0</v>
      </c>
      <c r="AJ4772">
        <v>0</v>
      </c>
      <c r="AK4772">
        <v>0</v>
      </c>
      <c r="AL4772">
        <v>0</v>
      </c>
      <c r="AM4772">
        <v>0</v>
      </c>
      <c r="AN4772">
        <v>0</v>
      </c>
      <c r="AO4772">
        <v>0</v>
      </c>
      <c r="AP4772">
        <v>0</v>
      </c>
      <c r="AQ4772">
        <v>0</v>
      </c>
      <c r="AR4772">
        <v>0</v>
      </c>
      <c r="AS4772">
        <v>0</v>
      </c>
      <c r="AT4772">
        <v>0</v>
      </c>
      <c r="AU4772">
        <v>0</v>
      </c>
      <c r="AV4772">
        <v>0</v>
      </c>
      <c r="AW4772">
        <v>0</v>
      </c>
      <c r="AX4772">
        <v>0</v>
      </c>
      <c r="AY4772">
        <v>0</v>
      </c>
      <c r="AZ4772">
        <v>0</v>
      </c>
      <c r="BA4772">
        <v>0</v>
      </c>
      <c r="BB4772">
        <v>0</v>
      </c>
      <c r="BC4772">
        <v>0</v>
      </c>
      <c r="BD4772">
        <v>0</v>
      </c>
      <c r="BE4772">
        <v>0</v>
      </c>
      <c r="BF4772">
        <v>0</v>
      </c>
      <c r="BG4772">
        <v>0</v>
      </c>
      <c r="BH4772">
        <v>0</v>
      </c>
      <c r="BI4772">
        <v>0</v>
      </c>
      <c r="BJ4772">
        <v>0</v>
      </c>
      <c r="BK4772">
        <v>0</v>
      </c>
      <c r="BL4772">
        <v>13000</v>
      </c>
      <c r="BM4772">
        <v>5000</v>
      </c>
      <c r="BN4772">
        <v>16000</v>
      </c>
      <c r="BO4772">
        <v>20000</v>
      </c>
      <c r="BP4772">
        <v>3000</v>
      </c>
      <c r="BQ4772">
        <v>5000</v>
      </c>
      <c r="BR4772">
        <v>4000</v>
      </c>
      <c r="BS4772">
        <v>4000</v>
      </c>
      <c r="BT4772">
        <v>3000</v>
      </c>
      <c r="BU4772">
        <v>2000</v>
      </c>
      <c r="BV4772">
        <v>2000</v>
      </c>
      <c r="BW4772">
        <v>25000</v>
      </c>
      <c r="BX4772" s="10">
        <v>15000</v>
      </c>
      <c r="BY4772">
        <v>13000</v>
      </c>
      <c r="BZ4772">
        <v>12000</v>
      </c>
      <c r="CA4772">
        <v>14000</v>
      </c>
      <c r="CB4772">
        <v>19000</v>
      </c>
      <c r="CC4772">
        <v>22000</v>
      </c>
      <c r="CD4772">
        <v>63000</v>
      </c>
      <c r="CE4772">
        <v>105000</v>
      </c>
    </row>
    <row r="4773" spans="1:83" x14ac:dyDescent="0.35">
      <c r="A4773" s="9" t="str">
        <f t="shared" si="74"/>
        <v>5488.806.14</v>
      </c>
      <c r="B4773" s="52" t="e">
        <f>+IF(MATCH(A4773,List!H$10:H$145,0),"Targeted")</f>
        <v>#N/A</v>
      </c>
      <c r="C4773" s="65"/>
      <c r="D4773" s="151"/>
      <c r="E4773" s="16" t="s">
        <v>1709</v>
      </c>
      <c r="F4773" s="16" t="s">
        <v>1710</v>
      </c>
      <c r="G4773" s="16" t="s">
        <v>2022</v>
      </c>
      <c r="H4773" s="16" t="s">
        <v>1582</v>
      </c>
      <c r="I4773" s="16" t="s">
        <v>6657</v>
      </c>
      <c r="J4773" s="16" t="s">
        <v>6658</v>
      </c>
      <c r="K4773" s="17" t="s">
        <v>12</v>
      </c>
      <c r="L4773" s="18" t="s">
        <v>6153</v>
      </c>
      <c r="M4773" s="195" t="s">
        <v>6642</v>
      </c>
      <c r="N4773" s="16" t="s">
        <v>6643</v>
      </c>
      <c r="O4773" s="17" t="s">
        <v>304</v>
      </c>
      <c r="P4773" s="17" t="s">
        <v>524</v>
      </c>
      <c r="Q4773" s="17" t="s">
        <v>306</v>
      </c>
      <c r="R4773">
        <v>0</v>
      </c>
      <c r="S4773">
        <v>0</v>
      </c>
      <c r="T4773">
        <v>0</v>
      </c>
      <c r="U4773">
        <v>0</v>
      </c>
      <c r="V4773">
        <v>0</v>
      </c>
      <c r="W4773">
        <v>0</v>
      </c>
      <c r="X4773">
        <v>0</v>
      </c>
      <c r="Y4773">
        <v>0</v>
      </c>
      <c r="Z4773">
        <v>0</v>
      </c>
      <c r="AA4773">
        <v>0</v>
      </c>
      <c r="AB4773">
        <v>0</v>
      </c>
      <c r="AC4773">
        <v>0</v>
      </c>
      <c r="AD4773">
        <v>0</v>
      </c>
      <c r="AE4773">
        <v>0</v>
      </c>
      <c r="AF4773">
        <v>0</v>
      </c>
      <c r="AG4773" s="19">
        <v>0</v>
      </c>
      <c r="AH4773">
        <v>0</v>
      </c>
      <c r="AI4773">
        <v>0</v>
      </c>
      <c r="AJ4773">
        <v>0</v>
      </c>
      <c r="AK4773">
        <v>0</v>
      </c>
      <c r="AL4773">
        <v>0</v>
      </c>
      <c r="AM4773">
        <v>0</v>
      </c>
      <c r="AN4773">
        <v>0</v>
      </c>
      <c r="AO4773">
        <v>0</v>
      </c>
      <c r="AP4773">
        <v>0</v>
      </c>
      <c r="AQ4773">
        <v>0</v>
      </c>
      <c r="AR4773">
        <v>0</v>
      </c>
      <c r="AS4773">
        <v>0</v>
      </c>
      <c r="AT4773">
        <v>0</v>
      </c>
      <c r="AU4773">
        <v>0</v>
      </c>
      <c r="AV4773">
        <v>0</v>
      </c>
      <c r="AW4773">
        <v>0</v>
      </c>
      <c r="AX4773">
        <v>0</v>
      </c>
      <c r="AY4773">
        <v>0</v>
      </c>
      <c r="AZ4773">
        <v>0</v>
      </c>
      <c r="BA4773">
        <v>0</v>
      </c>
      <c r="BB4773">
        <v>0</v>
      </c>
      <c r="BC4773">
        <v>0</v>
      </c>
      <c r="BD4773">
        <v>0</v>
      </c>
      <c r="BE4773">
        <v>0</v>
      </c>
      <c r="BF4773">
        <v>0</v>
      </c>
      <c r="BG4773">
        <v>0</v>
      </c>
      <c r="BH4773">
        <v>0</v>
      </c>
      <c r="BI4773">
        <v>0</v>
      </c>
      <c r="BJ4773">
        <v>0</v>
      </c>
      <c r="BK4773">
        <v>0</v>
      </c>
      <c r="BL4773">
        <v>0</v>
      </c>
      <c r="BM4773">
        <v>0</v>
      </c>
      <c r="BN4773">
        <v>0</v>
      </c>
      <c r="BO4773">
        <v>0</v>
      </c>
      <c r="BP4773">
        <v>0</v>
      </c>
      <c r="BQ4773">
        <v>0</v>
      </c>
      <c r="BR4773">
        <v>0</v>
      </c>
      <c r="BS4773">
        <v>0</v>
      </c>
      <c r="BT4773">
        <v>0</v>
      </c>
      <c r="BU4773">
        <v>0</v>
      </c>
      <c r="BV4773">
        <v>0</v>
      </c>
      <c r="BW4773">
        <v>0</v>
      </c>
      <c r="BX4773" s="10">
        <v>0</v>
      </c>
      <c r="BY4773">
        <v>0</v>
      </c>
      <c r="BZ4773">
        <v>8000</v>
      </c>
      <c r="CA4773">
        <v>2000</v>
      </c>
      <c r="CB4773">
        <v>2000</v>
      </c>
      <c r="CC4773">
        <v>10000</v>
      </c>
      <c r="CD4773">
        <v>5000</v>
      </c>
      <c r="CE4773">
        <v>4000</v>
      </c>
    </row>
    <row r="4774" spans="1:83" x14ac:dyDescent="0.35">
      <c r="A4774" s="9" t="str">
        <f t="shared" si="74"/>
        <v>5574.806.14</v>
      </c>
      <c r="B4774" s="52" t="e">
        <f>+IF(MATCH(A4774,List!H$10:H$145,0),"Targeted")</f>
        <v>#N/A</v>
      </c>
      <c r="C4774" s="65"/>
      <c r="D4774" s="151"/>
      <c r="E4774" s="16" t="s">
        <v>1709</v>
      </c>
      <c r="F4774" s="16" t="s">
        <v>1710</v>
      </c>
      <c r="G4774" s="16" t="s">
        <v>2022</v>
      </c>
      <c r="H4774" s="16" t="s">
        <v>1582</v>
      </c>
      <c r="I4774" s="16" t="s">
        <v>6659</v>
      </c>
      <c r="J4774" s="16" t="s">
        <v>6660</v>
      </c>
      <c r="K4774" s="17" t="s">
        <v>12</v>
      </c>
      <c r="L4774" s="18" t="s">
        <v>6153</v>
      </c>
      <c r="M4774" s="195" t="s">
        <v>6642</v>
      </c>
      <c r="N4774" s="16" t="s">
        <v>6643</v>
      </c>
      <c r="O4774" s="17" t="s">
        <v>304</v>
      </c>
      <c r="P4774" s="17" t="s">
        <v>524</v>
      </c>
      <c r="Q4774" s="17" t="s">
        <v>306</v>
      </c>
      <c r="R4774">
        <v>0</v>
      </c>
      <c r="S4774">
        <v>0</v>
      </c>
      <c r="T4774">
        <v>0</v>
      </c>
      <c r="U4774">
        <v>0</v>
      </c>
      <c r="V4774">
        <v>0</v>
      </c>
      <c r="W4774">
        <v>0</v>
      </c>
      <c r="X4774">
        <v>0</v>
      </c>
      <c r="Y4774">
        <v>0</v>
      </c>
      <c r="Z4774">
        <v>0</v>
      </c>
      <c r="AA4774">
        <v>0</v>
      </c>
      <c r="AB4774">
        <v>0</v>
      </c>
      <c r="AC4774">
        <v>0</v>
      </c>
      <c r="AD4774">
        <v>0</v>
      </c>
      <c r="AE4774">
        <v>0</v>
      </c>
      <c r="AF4774">
        <v>0</v>
      </c>
      <c r="AG4774" s="19">
        <v>0</v>
      </c>
      <c r="AH4774">
        <v>0</v>
      </c>
      <c r="AI4774">
        <v>0</v>
      </c>
      <c r="AJ4774">
        <v>0</v>
      </c>
      <c r="AK4774">
        <v>0</v>
      </c>
      <c r="AL4774">
        <v>0</v>
      </c>
      <c r="AM4774">
        <v>0</v>
      </c>
      <c r="AN4774">
        <v>0</v>
      </c>
      <c r="AO4774">
        <v>0</v>
      </c>
      <c r="AP4774">
        <v>0</v>
      </c>
      <c r="AQ4774">
        <v>0</v>
      </c>
      <c r="AR4774">
        <v>0</v>
      </c>
      <c r="AS4774">
        <v>0</v>
      </c>
      <c r="AT4774">
        <v>0</v>
      </c>
      <c r="AU4774">
        <v>0</v>
      </c>
      <c r="AV4774">
        <v>0</v>
      </c>
      <c r="AW4774">
        <v>0</v>
      </c>
      <c r="AX4774">
        <v>0</v>
      </c>
      <c r="AY4774">
        <v>0</v>
      </c>
      <c r="AZ4774">
        <v>0</v>
      </c>
      <c r="BA4774">
        <v>0</v>
      </c>
      <c r="BB4774">
        <v>0</v>
      </c>
      <c r="BC4774">
        <v>0</v>
      </c>
      <c r="BD4774">
        <v>0</v>
      </c>
      <c r="BE4774">
        <v>0</v>
      </c>
      <c r="BF4774">
        <v>0</v>
      </c>
      <c r="BG4774">
        <v>0</v>
      </c>
      <c r="BH4774">
        <v>0</v>
      </c>
      <c r="BI4774">
        <v>0</v>
      </c>
      <c r="BJ4774">
        <v>0</v>
      </c>
      <c r="BK4774">
        <v>4000</v>
      </c>
      <c r="BL4774">
        <v>4000</v>
      </c>
      <c r="BM4774">
        <v>9000</v>
      </c>
      <c r="BN4774">
        <v>13000</v>
      </c>
      <c r="BO4774">
        <v>7000</v>
      </c>
      <c r="BP4774">
        <v>4000</v>
      </c>
      <c r="BQ4774">
        <v>4000</v>
      </c>
      <c r="BR4774">
        <v>4000</v>
      </c>
      <c r="BS4774">
        <v>4000</v>
      </c>
      <c r="BT4774">
        <v>4000</v>
      </c>
      <c r="BU4774">
        <v>3000</v>
      </c>
      <c r="BV4774">
        <v>3000</v>
      </c>
      <c r="BW4774">
        <v>4000</v>
      </c>
      <c r="BX4774" s="10">
        <v>4000</v>
      </c>
      <c r="BY4774">
        <v>4000</v>
      </c>
      <c r="BZ4774">
        <v>5000</v>
      </c>
      <c r="CA4774">
        <v>5000</v>
      </c>
      <c r="CB4774">
        <v>5000</v>
      </c>
      <c r="CC4774">
        <v>5000</v>
      </c>
      <c r="CD4774">
        <v>5000</v>
      </c>
      <c r="CE4774">
        <v>5000</v>
      </c>
    </row>
    <row r="4775" spans="1:83" x14ac:dyDescent="0.35">
      <c r="A4775" s="9" t="str">
        <f t="shared" si="74"/>
        <v>0418.806.14</v>
      </c>
      <c r="B4775" s="52" t="e">
        <f>+IF(MATCH(A4775,List!H$10:H$145,0),"Targeted")</f>
        <v>#N/A</v>
      </c>
      <c r="C4775" s="65"/>
      <c r="D4775" s="151" t="s">
        <v>7700</v>
      </c>
      <c r="E4775" s="16" t="s">
        <v>1709</v>
      </c>
      <c r="F4775" s="16" t="s">
        <v>1710</v>
      </c>
      <c r="G4775" s="16" t="s">
        <v>1006</v>
      </c>
      <c r="H4775" s="16" t="s">
        <v>6661</v>
      </c>
      <c r="I4775" s="16" t="s">
        <v>5586</v>
      </c>
      <c r="J4775" s="16" t="s">
        <v>6662</v>
      </c>
      <c r="K4775" s="17" t="s">
        <v>12</v>
      </c>
      <c r="L4775" s="18" t="s">
        <v>6153</v>
      </c>
      <c r="M4775" s="195" t="s">
        <v>6642</v>
      </c>
      <c r="N4775" s="16" t="s">
        <v>6643</v>
      </c>
      <c r="O4775" s="17" t="s">
        <v>346</v>
      </c>
      <c r="P4775" s="17" t="s">
        <v>524</v>
      </c>
      <c r="Q4775" s="17" t="s">
        <v>306</v>
      </c>
      <c r="R4775">
        <v>5944</v>
      </c>
      <c r="S4775">
        <v>3110</v>
      </c>
      <c r="T4775">
        <v>19430</v>
      </c>
      <c r="U4775">
        <v>522</v>
      </c>
      <c r="V4775">
        <v>5433</v>
      </c>
      <c r="W4775">
        <v>1</v>
      </c>
      <c r="X4775">
        <v>0</v>
      </c>
      <c r="Y4775">
        <v>0</v>
      </c>
      <c r="Z4775">
        <v>0</v>
      </c>
      <c r="AA4775">
        <v>0</v>
      </c>
      <c r="AB4775">
        <v>0</v>
      </c>
      <c r="AC4775">
        <v>0</v>
      </c>
      <c r="AD4775">
        <v>0</v>
      </c>
      <c r="AE4775">
        <v>0</v>
      </c>
      <c r="AF4775">
        <v>0</v>
      </c>
      <c r="AG4775" s="19">
        <v>0</v>
      </c>
      <c r="AH4775">
        <v>0</v>
      </c>
      <c r="AI4775">
        <v>0</v>
      </c>
      <c r="AJ4775">
        <v>0</v>
      </c>
      <c r="AK4775">
        <v>0</v>
      </c>
      <c r="AL4775">
        <v>0</v>
      </c>
      <c r="AM4775">
        <v>0</v>
      </c>
      <c r="AN4775">
        <v>0</v>
      </c>
      <c r="AO4775">
        <v>0</v>
      </c>
      <c r="AP4775">
        <v>0</v>
      </c>
      <c r="AQ4775">
        <v>0</v>
      </c>
      <c r="AR4775">
        <v>0</v>
      </c>
      <c r="AS4775">
        <v>0</v>
      </c>
      <c r="AT4775">
        <v>0</v>
      </c>
      <c r="AU4775">
        <v>0</v>
      </c>
      <c r="AV4775">
        <v>0</v>
      </c>
      <c r="AW4775">
        <v>0</v>
      </c>
      <c r="AX4775">
        <v>0</v>
      </c>
      <c r="AY4775">
        <v>0</v>
      </c>
      <c r="AZ4775">
        <v>0</v>
      </c>
      <c r="BA4775">
        <v>0</v>
      </c>
      <c r="BB4775">
        <v>0</v>
      </c>
      <c r="BC4775">
        <v>0</v>
      </c>
      <c r="BD4775">
        <v>0</v>
      </c>
      <c r="BE4775">
        <v>0</v>
      </c>
      <c r="BF4775">
        <v>0</v>
      </c>
      <c r="BG4775">
        <v>0</v>
      </c>
      <c r="BH4775">
        <v>0</v>
      </c>
      <c r="BI4775">
        <v>0</v>
      </c>
      <c r="BJ4775">
        <v>0</v>
      </c>
      <c r="BK4775">
        <v>0</v>
      </c>
      <c r="BL4775">
        <v>0</v>
      </c>
      <c r="BM4775">
        <v>0</v>
      </c>
      <c r="BN4775">
        <v>0</v>
      </c>
      <c r="BO4775">
        <v>0</v>
      </c>
      <c r="BP4775">
        <v>0</v>
      </c>
      <c r="BQ4775">
        <v>0</v>
      </c>
      <c r="BR4775">
        <v>0</v>
      </c>
      <c r="BS4775">
        <v>0</v>
      </c>
      <c r="BT4775">
        <v>0</v>
      </c>
      <c r="BU4775">
        <v>0</v>
      </c>
      <c r="BV4775">
        <v>0</v>
      </c>
      <c r="BW4775">
        <v>0</v>
      </c>
      <c r="BX4775">
        <v>0</v>
      </c>
      <c r="BY4775">
        <v>0</v>
      </c>
      <c r="BZ4775">
        <v>0</v>
      </c>
      <c r="CA4775">
        <v>0</v>
      </c>
      <c r="CB4775">
        <v>0</v>
      </c>
      <c r="CC4775">
        <v>0</v>
      </c>
      <c r="CD4775">
        <v>0</v>
      </c>
      <c r="CE4775">
        <v>0</v>
      </c>
    </row>
    <row r="4776" spans="1:83" x14ac:dyDescent="0.35">
      <c r="A4776" s="9" t="str">
        <f t="shared" si="74"/>
        <v>0418.806.14</v>
      </c>
      <c r="B4776" s="52" t="e">
        <f>+IF(MATCH(A4776,List!H$10:H$145,0),"Targeted")</f>
        <v>#N/A</v>
      </c>
      <c r="C4776" s="65"/>
      <c r="D4776" s="151"/>
      <c r="E4776" s="16" t="s">
        <v>1709</v>
      </c>
      <c r="F4776" s="16" t="s">
        <v>1710</v>
      </c>
      <c r="G4776" s="16" t="s">
        <v>1006</v>
      </c>
      <c r="H4776" s="16" t="s">
        <v>6661</v>
      </c>
      <c r="I4776" s="16" t="s">
        <v>5586</v>
      </c>
      <c r="J4776" s="16" t="s">
        <v>6662</v>
      </c>
      <c r="K4776" s="17" t="s">
        <v>12</v>
      </c>
      <c r="L4776" s="18" t="s">
        <v>6153</v>
      </c>
      <c r="M4776" s="195" t="s">
        <v>6642</v>
      </c>
      <c r="N4776" s="16" t="s">
        <v>6643</v>
      </c>
      <c r="O4776" s="17" t="s">
        <v>304</v>
      </c>
      <c r="P4776" s="17" t="s">
        <v>305</v>
      </c>
      <c r="Q4776" s="17" t="s">
        <v>306</v>
      </c>
      <c r="R4776">
        <v>0</v>
      </c>
      <c r="S4776">
        <v>0</v>
      </c>
      <c r="T4776">
        <v>0</v>
      </c>
      <c r="U4776">
        <v>0</v>
      </c>
      <c r="V4776">
        <v>0</v>
      </c>
      <c r="W4776">
        <v>0</v>
      </c>
      <c r="X4776">
        <v>0</v>
      </c>
      <c r="Y4776">
        <v>126</v>
      </c>
      <c r="Z4776">
        <v>53</v>
      </c>
      <c r="AA4776">
        <v>0</v>
      </c>
      <c r="AB4776">
        <v>0</v>
      </c>
      <c r="AC4776">
        <v>0</v>
      </c>
      <c r="AD4776">
        <v>744</v>
      </c>
      <c r="AE4776">
        <v>636</v>
      </c>
      <c r="AF4776">
        <v>635</v>
      </c>
      <c r="AG4776" s="19">
        <v>208</v>
      </c>
      <c r="AH4776">
        <v>185</v>
      </c>
      <c r="AI4776">
        <v>0</v>
      </c>
      <c r="AJ4776">
        <v>0</v>
      </c>
      <c r="AK4776">
        <v>0</v>
      </c>
      <c r="AL4776">
        <v>0</v>
      </c>
      <c r="AM4776">
        <v>0</v>
      </c>
      <c r="AN4776">
        <v>0</v>
      </c>
      <c r="AO4776">
        <v>0</v>
      </c>
      <c r="AP4776">
        <v>0</v>
      </c>
      <c r="AQ4776">
        <v>0</v>
      </c>
      <c r="AR4776">
        <v>0</v>
      </c>
      <c r="AS4776">
        <v>0</v>
      </c>
      <c r="AT4776">
        <v>0</v>
      </c>
      <c r="AU4776">
        <v>0</v>
      </c>
      <c r="AV4776">
        <v>0</v>
      </c>
      <c r="AW4776">
        <v>0</v>
      </c>
      <c r="AX4776">
        <v>0</v>
      </c>
      <c r="AY4776">
        <v>0</v>
      </c>
      <c r="AZ4776">
        <v>0</v>
      </c>
      <c r="BA4776">
        <v>0</v>
      </c>
      <c r="BB4776">
        <v>0</v>
      </c>
      <c r="BC4776">
        <v>0</v>
      </c>
      <c r="BD4776">
        <v>0</v>
      </c>
      <c r="BE4776">
        <v>0</v>
      </c>
      <c r="BF4776">
        <v>1000</v>
      </c>
      <c r="BG4776">
        <v>0</v>
      </c>
      <c r="BH4776">
        <v>0</v>
      </c>
      <c r="BI4776">
        <v>2000</v>
      </c>
      <c r="BJ4776">
        <v>0</v>
      </c>
      <c r="BK4776">
        <v>-2000</v>
      </c>
      <c r="BL4776">
        <v>0</v>
      </c>
      <c r="BM4776">
        <v>0</v>
      </c>
      <c r="BN4776">
        <v>0</v>
      </c>
      <c r="BO4776">
        <v>0</v>
      </c>
      <c r="BP4776">
        <v>0</v>
      </c>
      <c r="BQ4776">
        <v>0</v>
      </c>
      <c r="BR4776">
        <v>0</v>
      </c>
      <c r="BS4776">
        <v>0</v>
      </c>
      <c r="BT4776">
        <v>0</v>
      </c>
      <c r="BU4776">
        <v>0</v>
      </c>
      <c r="BV4776">
        <v>0</v>
      </c>
      <c r="BW4776">
        <v>0</v>
      </c>
      <c r="BX4776" s="10">
        <v>0</v>
      </c>
      <c r="BY4776">
        <v>0</v>
      </c>
      <c r="BZ4776">
        <v>0</v>
      </c>
      <c r="CA4776">
        <v>0</v>
      </c>
      <c r="CB4776">
        <v>0</v>
      </c>
      <c r="CC4776">
        <v>0</v>
      </c>
      <c r="CD4776">
        <v>0</v>
      </c>
      <c r="CE4776">
        <v>0</v>
      </c>
    </row>
    <row r="4777" spans="1:83" x14ac:dyDescent="0.35">
      <c r="A4777" s="9" t="str">
        <f t="shared" si="74"/>
        <v>0418.806.14</v>
      </c>
      <c r="B4777" s="52" t="e">
        <f>+IF(MATCH(A4777,List!H$10:H$145,0),"Targeted")</f>
        <v>#N/A</v>
      </c>
      <c r="C4777" s="65"/>
      <c r="D4777" s="151"/>
      <c r="E4777" s="16" t="s">
        <v>1709</v>
      </c>
      <c r="F4777" s="16" t="s">
        <v>1710</v>
      </c>
      <c r="G4777" s="16" t="s">
        <v>1006</v>
      </c>
      <c r="H4777" s="16" t="s">
        <v>6661</v>
      </c>
      <c r="I4777" s="16" t="s">
        <v>5586</v>
      </c>
      <c r="J4777" s="16" t="s">
        <v>6662</v>
      </c>
      <c r="K4777" s="17" t="s">
        <v>12</v>
      </c>
      <c r="L4777" s="18" t="s">
        <v>6153</v>
      </c>
      <c r="M4777" s="195" t="s">
        <v>6642</v>
      </c>
      <c r="N4777" s="16" t="s">
        <v>6643</v>
      </c>
      <c r="O4777" s="17" t="s">
        <v>304</v>
      </c>
      <c r="P4777" s="17" t="s">
        <v>524</v>
      </c>
      <c r="Q4777" s="17" t="s">
        <v>306</v>
      </c>
      <c r="R4777">
        <v>6173</v>
      </c>
      <c r="S4777">
        <v>7683</v>
      </c>
      <c r="T4777">
        <v>7042</v>
      </c>
      <c r="U4777">
        <v>8313</v>
      </c>
      <c r="V4777">
        <v>10406</v>
      </c>
      <c r="W4777">
        <v>11074</v>
      </c>
      <c r="X4777">
        <v>12368</v>
      </c>
      <c r="Y4777">
        <v>12688</v>
      </c>
      <c r="Z4777">
        <v>14111</v>
      </c>
      <c r="AA4777">
        <v>13209</v>
      </c>
      <c r="AB4777">
        <v>19416</v>
      </c>
      <c r="AC4777">
        <v>22409</v>
      </c>
      <c r="AD4777">
        <v>16585</v>
      </c>
      <c r="AE4777">
        <v>16604</v>
      </c>
      <c r="AF4777">
        <v>32733</v>
      </c>
      <c r="AG4777" s="19">
        <v>3287</v>
      </c>
      <c r="AH4777">
        <v>18689</v>
      </c>
      <c r="AI4777">
        <v>22171</v>
      </c>
      <c r="AJ4777">
        <v>26585</v>
      </c>
      <c r="AK4777">
        <v>49045</v>
      </c>
      <c r="AL4777">
        <v>113394</v>
      </c>
      <c r="AM4777">
        <v>66325</v>
      </c>
      <c r="AN4777">
        <v>58722</v>
      </c>
      <c r="AO4777">
        <v>65161</v>
      </c>
      <c r="AP4777">
        <v>53351</v>
      </c>
      <c r="AQ4777">
        <v>78132</v>
      </c>
      <c r="AR4777">
        <v>71264</v>
      </c>
      <c r="AS4777">
        <v>71200</v>
      </c>
      <c r="AT4777">
        <v>79790</v>
      </c>
      <c r="AU4777">
        <v>73592</v>
      </c>
      <c r="AV4777">
        <v>63943</v>
      </c>
      <c r="AW4777">
        <v>90084</v>
      </c>
      <c r="AX4777">
        <v>97253</v>
      </c>
      <c r="AY4777">
        <v>101865</v>
      </c>
      <c r="AZ4777">
        <v>83000</v>
      </c>
      <c r="BA4777">
        <v>81000</v>
      </c>
      <c r="BB4777">
        <v>81000</v>
      </c>
      <c r="BC4777">
        <v>80000</v>
      </c>
      <c r="BD4777">
        <v>109000</v>
      </c>
      <c r="BE4777">
        <v>147000</v>
      </c>
      <c r="BF4777">
        <v>105000</v>
      </c>
      <c r="BG4777">
        <v>134000</v>
      </c>
      <c r="BH4777">
        <v>95000</v>
      </c>
      <c r="BI4777">
        <v>113000</v>
      </c>
      <c r="BJ4777">
        <v>143000</v>
      </c>
      <c r="BK4777">
        <v>131000</v>
      </c>
      <c r="BL4777">
        <v>124000</v>
      </c>
      <c r="BM4777">
        <v>129000</v>
      </c>
      <c r="BN4777">
        <v>149000</v>
      </c>
      <c r="BO4777">
        <v>187000</v>
      </c>
      <c r="BP4777">
        <v>208000</v>
      </c>
      <c r="BQ4777">
        <v>313000</v>
      </c>
      <c r="BR4777">
        <v>342000</v>
      </c>
      <c r="BS4777">
        <v>346000</v>
      </c>
      <c r="BT4777">
        <v>299000</v>
      </c>
      <c r="BU4777">
        <v>291000</v>
      </c>
      <c r="BV4777">
        <v>328000</v>
      </c>
      <c r="BW4777">
        <v>331000</v>
      </c>
      <c r="BX4777" s="10">
        <v>331000</v>
      </c>
      <c r="BY4777">
        <v>343000</v>
      </c>
      <c r="BZ4777">
        <v>302000</v>
      </c>
      <c r="CA4777">
        <v>331000</v>
      </c>
      <c r="CB4777">
        <v>331000</v>
      </c>
      <c r="CC4777">
        <v>331000</v>
      </c>
      <c r="CD4777">
        <v>331000</v>
      </c>
      <c r="CE4777">
        <v>331000</v>
      </c>
    </row>
    <row r="4778" spans="1:83" x14ac:dyDescent="0.35">
      <c r="A4778" s="9" t="str">
        <f t="shared" si="74"/>
        <v>0118.806.14</v>
      </c>
      <c r="B4778" s="52" t="e">
        <f>+IF(MATCH(A4778,List!H$10:H$145,0),"Targeted")</f>
        <v>#N/A</v>
      </c>
      <c r="C4778" s="65"/>
      <c r="D4778" s="151" t="s">
        <v>7700</v>
      </c>
      <c r="E4778" s="16" t="s">
        <v>1709</v>
      </c>
      <c r="F4778" s="16" t="s">
        <v>1710</v>
      </c>
      <c r="G4778" s="16" t="s">
        <v>5034</v>
      </c>
      <c r="H4778" s="16" t="s">
        <v>6663</v>
      </c>
      <c r="I4778" s="16" t="s">
        <v>221</v>
      </c>
      <c r="J4778" s="16" t="s">
        <v>918</v>
      </c>
      <c r="K4778" s="17" t="s">
        <v>12</v>
      </c>
      <c r="L4778" s="18" t="s">
        <v>6153</v>
      </c>
      <c r="M4778" s="195" t="s">
        <v>6642</v>
      </c>
      <c r="N4778" s="16" t="s">
        <v>6643</v>
      </c>
      <c r="O4778" s="17" t="s">
        <v>346</v>
      </c>
      <c r="P4778" s="17" t="s">
        <v>305</v>
      </c>
      <c r="Q4778" s="17" t="s">
        <v>306</v>
      </c>
      <c r="R4778">
        <v>0</v>
      </c>
      <c r="S4778">
        <v>0</v>
      </c>
      <c r="T4778">
        <v>0</v>
      </c>
      <c r="U4778">
        <v>0</v>
      </c>
      <c r="V4778">
        <v>0</v>
      </c>
      <c r="W4778">
        <v>0</v>
      </c>
      <c r="X4778">
        <v>0</v>
      </c>
      <c r="Y4778">
        <v>0</v>
      </c>
      <c r="Z4778">
        <v>0</v>
      </c>
      <c r="AA4778">
        <v>0</v>
      </c>
      <c r="AB4778">
        <v>0</v>
      </c>
      <c r="AC4778">
        <v>0</v>
      </c>
      <c r="AD4778">
        <v>0</v>
      </c>
      <c r="AE4778">
        <v>0</v>
      </c>
      <c r="AF4778">
        <v>0</v>
      </c>
      <c r="AG4778" s="19">
        <v>0</v>
      </c>
      <c r="AH4778">
        <v>0</v>
      </c>
      <c r="AI4778">
        <v>0</v>
      </c>
      <c r="AJ4778">
        <v>0</v>
      </c>
      <c r="AK4778">
        <v>0</v>
      </c>
      <c r="AL4778">
        <v>0</v>
      </c>
      <c r="AM4778">
        <v>0</v>
      </c>
      <c r="AN4778">
        <v>0</v>
      </c>
      <c r="AO4778">
        <v>0</v>
      </c>
      <c r="AP4778">
        <v>0</v>
      </c>
      <c r="AQ4778">
        <v>0</v>
      </c>
      <c r="AR4778">
        <v>0</v>
      </c>
      <c r="AS4778">
        <v>0</v>
      </c>
      <c r="AT4778">
        <v>0</v>
      </c>
      <c r="AU4778">
        <v>110</v>
      </c>
      <c r="AV4778">
        <v>1039</v>
      </c>
      <c r="AW4778">
        <v>-926</v>
      </c>
      <c r="AX4778">
        <v>2</v>
      </c>
      <c r="AY4778">
        <v>-113</v>
      </c>
      <c r="AZ4778">
        <v>0</v>
      </c>
      <c r="BA4778">
        <v>0</v>
      </c>
      <c r="BB4778">
        <v>-1000</v>
      </c>
      <c r="BC4778">
        <v>-2000</v>
      </c>
      <c r="BD4778">
        <v>10000</v>
      </c>
      <c r="BE4778">
        <v>1000</v>
      </c>
      <c r="BF4778">
        <v>0</v>
      </c>
      <c r="BG4778">
        <v>-1000</v>
      </c>
      <c r="BH4778">
        <v>1000</v>
      </c>
      <c r="BI4778">
        <v>0</v>
      </c>
      <c r="BJ4778">
        <v>-2000</v>
      </c>
      <c r="BK4778">
        <v>-1000</v>
      </c>
      <c r="BL4778">
        <v>-3000</v>
      </c>
      <c r="BM4778">
        <v>-1000</v>
      </c>
      <c r="BN4778">
        <v>7000</v>
      </c>
      <c r="BO4778">
        <v>-1000</v>
      </c>
      <c r="BP4778">
        <v>1000</v>
      </c>
      <c r="BQ4778">
        <v>0</v>
      </c>
      <c r="BR4778">
        <v>-1000</v>
      </c>
      <c r="BS4778">
        <v>-2000</v>
      </c>
      <c r="BT4778">
        <v>2000</v>
      </c>
      <c r="BU4778">
        <v>0</v>
      </c>
      <c r="BV4778">
        <v>-1000</v>
      </c>
      <c r="BW4778">
        <v>-1000</v>
      </c>
      <c r="BX4778">
        <v>0</v>
      </c>
      <c r="BY4778">
        <v>1000</v>
      </c>
      <c r="BZ4778">
        <v>0</v>
      </c>
      <c r="CA4778">
        <v>0</v>
      </c>
      <c r="CB4778">
        <v>1000</v>
      </c>
      <c r="CC4778">
        <v>0</v>
      </c>
      <c r="CD4778">
        <v>0</v>
      </c>
      <c r="CE4778">
        <v>0</v>
      </c>
    </row>
    <row r="4779" spans="1:83" x14ac:dyDescent="0.35">
      <c r="A4779" s="9" t="str">
        <f t="shared" si="74"/>
        <v>5141.806.14</v>
      </c>
      <c r="B4779" s="52" t="e">
        <f>+IF(MATCH(A4779,List!H$10:H$145,0),"Targeted")</f>
        <v>#N/A</v>
      </c>
      <c r="C4779" s="65"/>
      <c r="D4779" s="151"/>
      <c r="E4779" s="16" t="s">
        <v>1709</v>
      </c>
      <c r="F4779" s="16" t="s">
        <v>1710</v>
      </c>
      <c r="G4779" s="16" t="s">
        <v>5034</v>
      </c>
      <c r="H4779" s="16" t="s">
        <v>6663</v>
      </c>
      <c r="I4779" s="16" t="s">
        <v>6664</v>
      </c>
      <c r="J4779" s="16" t="s">
        <v>6665</v>
      </c>
      <c r="K4779" s="17" t="s">
        <v>12</v>
      </c>
      <c r="L4779" s="18" t="s">
        <v>6153</v>
      </c>
      <c r="M4779" s="195" t="s">
        <v>6642</v>
      </c>
      <c r="N4779" s="16" t="s">
        <v>6643</v>
      </c>
      <c r="O4779" s="17" t="s">
        <v>304</v>
      </c>
      <c r="P4779" s="17" t="s">
        <v>305</v>
      </c>
      <c r="Q4779" s="17" t="s">
        <v>306</v>
      </c>
      <c r="R4779">
        <v>0</v>
      </c>
      <c r="S4779">
        <v>0</v>
      </c>
      <c r="T4779">
        <v>0</v>
      </c>
      <c r="U4779">
        <v>0</v>
      </c>
      <c r="V4779">
        <v>0</v>
      </c>
      <c r="W4779">
        <v>0</v>
      </c>
      <c r="X4779">
        <v>0</v>
      </c>
      <c r="Y4779">
        <v>0</v>
      </c>
      <c r="Z4779">
        <v>0</v>
      </c>
      <c r="AA4779">
        <v>0</v>
      </c>
      <c r="AB4779">
        <v>0</v>
      </c>
      <c r="AC4779">
        <v>0</v>
      </c>
      <c r="AD4779">
        <v>0</v>
      </c>
      <c r="AE4779">
        <v>0</v>
      </c>
      <c r="AF4779">
        <v>0</v>
      </c>
      <c r="AG4779" s="19">
        <v>0</v>
      </c>
      <c r="AH4779">
        <v>0</v>
      </c>
      <c r="AI4779">
        <v>0</v>
      </c>
      <c r="AJ4779">
        <v>0</v>
      </c>
      <c r="AK4779">
        <v>0</v>
      </c>
      <c r="AL4779">
        <v>0</v>
      </c>
      <c r="AM4779">
        <v>0</v>
      </c>
      <c r="AN4779">
        <v>0</v>
      </c>
      <c r="AO4779">
        <v>0</v>
      </c>
      <c r="AP4779">
        <v>0</v>
      </c>
      <c r="AQ4779">
        <v>0</v>
      </c>
      <c r="AR4779">
        <v>0</v>
      </c>
      <c r="AS4779">
        <v>0</v>
      </c>
      <c r="AT4779">
        <v>0</v>
      </c>
      <c r="AU4779">
        <v>0</v>
      </c>
      <c r="AV4779">
        <v>0</v>
      </c>
      <c r="AW4779">
        <v>0</v>
      </c>
      <c r="AX4779">
        <v>0</v>
      </c>
      <c r="AY4779">
        <v>0</v>
      </c>
      <c r="AZ4779">
        <v>0</v>
      </c>
      <c r="BA4779">
        <v>0</v>
      </c>
      <c r="BB4779">
        <v>0</v>
      </c>
      <c r="BC4779">
        <v>0</v>
      </c>
      <c r="BD4779">
        <v>0</v>
      </c>
      <c r="BE4779">
        <v>8000</v>
      </c>
      <c r="BF4779">
        <v>10000</v>
      </c>
      <c r="BG4779">
        <v>7000</v>
      </c>
      <c r="BH4779">
        <v>9000</v>
      </c>
      <c r="BI4779">
        <v>9000</v>
      </c>
      <c r="BJ4779">
        <v>10000</v>
      </c>
      <c r="BK4779">
        <v>13000</v>
      </c>
      <c r="BL4779">
        <v>14000</v>
      </c>
      <c r="BM4779">
        <v>15000</v>
      </c>
      <c r="BN4779">
        <v>10000</v>
      </c>
      <c r="BO4779">
        <v>18000</v>
      </c>
      <c r="BP4779">
        <v>16000</v>
      </c>
      <c r="BQ4779">
        <v>16000</v>
      </c>
      <c r="BR4779">
        <v>15000</v>
      </c>
      <c r="BS4779">
        <v>19000</v>
      </c>
      <c r="BT4779">
        <v>12000</v>
      </c>
      <c r="BU4779">
        <v>18000</v>
      </c>
      <c r="BV4779">
        <v>20000</v>
      </c>
      <c r="BW4779">
        <v>20000</v>
      </c>
      <c r="BX4779" s="10">
        <v>22000</v>
      </c>
      <c r="BY4779">
        <v>21000</v>
      </c>
      <c r="BZ4779">
        <v>21000</v>
      </c>
      <c r="CA4779">
        <v>21000</v>
      </c>
      <c r="CB4779">
        <v>23000</v>
      </c>
      <c r="CC4779">
        <v>23000</v>
      </c>
      <c r="CD4779">
        <v>23000</v>
      </c>
      <c r="CE4779">
        <v>23000</v>
      </c>
    </row>
    <row r="4780" spans="1:83" x14ac:dyDescent="0.35">
      <c r="A4780" s="9" t="str">
        <f t="shared" si="74"/>
        <v>1114.806.14</v>
      </c>
      <c r="B4780" s="52" t="e">
        <f>+IF(MATCH(A4780,List!H$10:H$145,0),"Targeted")</f>
        <v>#N/A</v>
      </c>
      <c r="C4780" s="65"/>
      <c r="D4780" s="151" t="s">
        <v>7700</v>
      </c>
      <c r="E4780" s="16" t="s">
        <v>1709</v>
      </c>
      <c r="F4780" s="16" t="s">
        <v>1710</v>
      </c>
      <c r="G4780" s="16" t="s">
        <v>245</v>
      </c>
      <c r="H4780" s="16" t="s">
        <v>2496</v>
      </c>
      <c r="I4780" s="16" t="s">
        <v>6666</v>
      </c>
      <c r="J4780" s="16" t="s">
        <v>6667</v>
      </c>
      <c r="K4780" s="17" t="s">
        <v>12</v>
      </c>
      <c r="L4780" s="18" t="s">
        <v>6153</v>
      </c>
      <c r="M4780" s="195" t="s">
        <v>6642</v>
      </c>
      <c r="N4780" s="16" t="s">
        <v>6643</v>
      </c>
      <c r="O4780" s="17" t="s">
        <v>346</v>
      </c>
      <c r="P4780" s="17" t="s">
        <v>305</v>
      </c>
      <c r="Q4780" s="17" t="s">
        <v>306</v>
      </c>
      <c r="R4780">
        <v>0</v>
      </c>
      <c r="S4780">
        <v>0</v>
      </c>
      <c r="T4780">
        <v>0</v>
      </c>
      <c r="U4780">
        <v>0</v>
      </c>
      <c r="V4780">
        <v>0</v>
      </c>
      <c r="W4780">
        <v>0</v>
      </c>
      <c r="X4780">
        <v>0</v>
      </c>
      <c r="Y4780">
        <v>0</v>
      </c>
      <c r="Z4780">
        <v>0</v>
      </c>
      <c r="AA4780">
        <v>0</v>
      </c>
      <c r="AB4780">
        <v>0</v>
      </c>
      <c r="AC4780">
        <v>0</v>
      </c>
      <c r="AD4780">
        <v>0</v>
      </c>
      <c r="AE4780">
        <v>0</v>
      </c>
      <c r="AF4780">
        <v>0</v>
      </c>
      <c r="AG4780" s="19">
        <v>0</v>
      </c>
      <c r="AH4780">
        <v>0</v>
      </c>
      <c r="AI4780">
        <v>0</v>
      </c>
      <c r="AJ4780">
        <v>0</v>
      </c>
      <c r="AK4780">
        <v>0</v>
      </c>
      <c r="AL4780">
        <v>0</v>
      </c>
      <c r="AM4780">
        <v>0</v>
      </c>
      <c r="AN4780">
        <v>0</v>
      </c>
      <c r="AO4780">
        <v>0</v>
      </c>
      <c r="AP4780">
        <v>0</v>
      </c>
      <c r="AQ4780">
        <v>0</v>
      </c>
      <c r="AR4780">
        <v>0</v>
      </c>
      <c r="AS4780">
        <v>0</v>
      </c>
      <c r="AT4780">
        <v>0</v>
      </c>
      <c r="AU4780">
        <v>0</v>
      </c>
      <c r="AV4780">
        <v>0</v>
      </c>
      <c r="AW4780">
        <v>0</v>
      </c>
      <c r="AX4780">
        <v>0</v>
      </c>
      <c r="AY4780">
        <v>0</v>
      </c>
      <c r="AZ4780">
        <v>0</v>
      </c>
      <c r="BA4780">
        <v>0</v>
      </c>
      <c r="BB4780">
        <v>0</v>
      </c>
      <c r="BC4780">
        <v>0</v>
      </c>
      <c r="BD4780">
        <v>0</v>
      </c>
      <c r="BE4780">
        <v>0</v>
      </c>
      <c r="BF4780">
        <v>0</v>
      </c>
      <c r="BG4780">
        <v>4000</v>
      </c>
      <c r="BH4780">
        <v>0</v>
      </c>
      <c r="BI4780">
        <v>0</v>
      </c>
      <c r="BJ4780">
        <v>0</v>
      </c>
      <c r="BK4780">
        <v>0</v>
      </c>
      <c r="BL4780">
        <v>0</v>
      </c>
      <c r="BM4780">
        <v>0</v>
      </c>
      <c r="BN4780">
        <v>0</v>
      </c>
      <c r="BO4780">
        <v>0</v>
      </c>
      <c r="BP4780">
        <v>0</v>
      </c>
      <c r="BQ4780">
        <v>0</v>
      </c>
      <c r="BR4780">
        <v>0</v>
      </c>
      <c r="BS4780">
        <v>0</v>
      </c>
      <c r="BT4780">
        <v>0</v>
      </c>
      <c r="BU4780">
        <v>0</v>
      </c>
      <c r="BV4780">
        <v>0</v>
      </c>
      <c r="BW4780">
        <v>0</v>
      </c>
      <c r="BX4780">
        <v>0</v>
      </c>
      <c r="BY4780">
        <v>0</v>
      </c>
      <c r="BZ4780">
        <v>0</v>
      </c>
      <c r="CA4780">
        <v>0</v>
      </c>
      <c r="CB4780">
        <v>0</v>
      </c>
      <c r="CC4780">
        <v>0</v>
      </c>
      <c r="CD4780">
        <v>0</v>
      </c>
      <c r="CE4780">
        <v>0</v>
      </c>
    </row>
    <row r="4781" spans="1:83" x14ac:dyDescent="0.35">
      <c r="A4781" s="9" t="str">
        <f t="shared" si="74"/>
        <v>1114.806.14</v>
      </c>
      <c r="B4781" s="52" t="e">
        <f>+IF(MATCH(A4781,List!H$10:H$145,0),"Targeted")</f>
        <v>#N/A</v>
      </c>
      <c r="C4781" s="65"/>
      <c r="D4781" s="151" t="s">
        <v>7700</v>
      </c>
      <c r="E4781" s="16" t="s">
        <v>1709</v>
      </c>
      <c r="F4781" s="16" t="s">
        <v>1710</v>
      </c>
      <c r="G4781" s="16" t="s">
        <v>245</v>
      </c>
      <c r="H4781" s="16" t="s">
        <v>2496</v>
      </c>
      <c r="I4781" s="16" t="s">
        <v>6666</v>
      </c>
      <c r="J4781" s="16" t="s">
        <v>6667</v>
      </c>
      <c r="K4781" s="17" t="s">
        <v>12</v>
      </c>
      <c r="L4781" s="18" t="s">
        <v>6153</v>
      </c>
      <c r="M4781" s="195" t="s">
        <v>6642</v>
      </c>
      <c r="N4781" s="16" t="s">
        <v>6643</v>
      </c>
      <c r="O4781" s="17" t="s">
        <v>346</v>
      </c>
      <c r="P4781" s="17" t="s">
        <v>524</v>
      </c>
      <c r="Q4781" s="17" t="s">
        <v>306</v>
      </c>
      <c r="R4781">
        <v>0</v>
      </c>
      <c r="S4781">
        <v>0</v>
      </c>
      <c r="T4781">
        <v>0</v>
      </c>
      <c r="U4781">
        <v>0</v>
      </c>
      <c r="V4781">
        <v>0</v>
      </c>
      <c r="W4781">
        <v>0</v>
      </c>
      <c r="X4781">
        <v>0</v>
      </c>
      <c r="Y4781">
        <v>0</v>
      </c>
      <c r="Z4781">
        <v>0</v>
      </c>
      <c r="AA4781">
        <v>0</v>
      </c>
      <c r="AB4781">
        <v>0</v>
      </c>
      <c r="AC4781">
        <v>0</v>
      </c>
      <c r="AD4781">
        <v>0</v>
      </c>
      <c r="AE4781">
        <v>0</v>
      </c>
      <c r="AF4781">
        <v>0</v>
      </c>
      <c r="AG4781" s="19">
        <v>0</v>
      </c>
      <c r="AH4781">
        <v>99983</v>
      </c>
      <c r="AI4781">
        <v>97608</v>
      </c>
      <c r="AJ4781">
        <v>105438</v>
      </c>
      <c r="AK4781">
        <v>103439</v>
      </c>
      <c r="AL4781">
        <v>104082</v>
      </c>
      <c r="AM4781">
        <v>95533</v>
      </c>
      <c r="AN4781">
        <v>96183</v>
      </c>
      <c r="AO4781">
        <v>104258</v>
      </c>
      <c r="AP4781">
        <v>103277</v>
      </c>
      <c r="AQ4781">
        <v>99741</v>
      </c>
      <c r="AR4781">
        <v>104985</v>
      </c>
      <c r="AS4781">
        <v>103493</v>
      </c>
      <c r="AT4781">
        <v>104099</v>
      </c>
      <c r="AU4781">
        <v>103089</v>
      </c>
      <c r="AV4781">
        <v>100399</v>
      </c>
      <c r="AW4781">
        <v>100542</v>
      </c>
      <c r="AX4781">
        <v>103487</v>
      </c>
      <c r="AY4781">
        <v>100242</v>
      </c>
      <c r="AZ4781">
        <v>101000</v>
      </c>
      <c r="BA4781">
        <v>113000</v>
      </c>
      <c r="BB4781">
        <v>114000</v>
      </c>
      <c r="BC4781">
        <v>120000</v>
      </c>
      <c r="BD4781">
        <v>125000</v>
      </c>
      <c r="BE4781">
        <v>133000</v>
      </c>
      <c r="BF4781">
        <v>197000</v>
      </c>
      <c r="BG4781">
        <v>210000</v>
      </c>
      <c r="BH4781">
        <v>219000</v>
      </c>
      <c r="BI4781">
        <v>225000</v>
      </c>
      <c r="BJ4781">
        <v>227000</v>
      </c>
      <c r="BK4781">
        <v>232000</v>
      </c>
      <c r="BL4781">
        <v>232000</v>
      </c>
      <c r="BM4781">
        <v>229000</v>
      </c>
      <c r="BN4781">
        <v>0</v>
      </c>
      <c r="BO4781">
        <v>0</v>
      </c>
      <c r="BP4781">
        <v>0</v>
      </c>
      <c r="BQ4781">
        <v>0</v>
      </c>
      <c r="BR4781">
        <v>0</v>
      </c>
      <c r="BS4781">
        <v>0</v>
      </c>
      <c r="BT4781">
        <v>372000</v>
      </c>
      <c r="BU4781">
        <v>0</v>
      </c>
      <c r="BV4781">
        <v>465000</v>
      </c>
      <c r="BW4781">
        <v>0</v>
      </c>
      <c r="BX4781">
        <v>0</v>
      </c>
      <c r="BY4781">
        <v>0</v>
      </c>
      <c r="BZ4781">
        <v>0</v>
      </c>
      <c r="CA4781">
        <v>525000</v>
      </c>
      <c r="CB4781">
        <v>536000</v>
      </c>
      <c r="CC4781">
        <v>548000</v>
      </c>
      <c r="CD4781">
        <v>560000</v>
      </c>
      <c r="CE4781">
        <v>572000</v>
      </c>
    </row>
    <row r="4782" spans="1:83" x14ac:dyDescent="0.35">
      <c r="A4782" s="9" t="str">
        <f t="shared" si="74"/>
        <v>1114.806.14</v>
      </c>
      <c r="B4782" s="52" t="e">
        <f>+IF(MATCH(A4782,List!H$10:H$145,0),"Targeted")</f>
        <v>#N/A</v>
      </c>
      <c r="C4782" s="65"/>
      <c r="D4782" s="151"/>
      <c r="E4782" s="16" t="s">
        <v>1709</v>
      </c>
      <c r="F4782" s="16" t="s">
        <v>1710</v>
      </c>
      <c r="G4782" s="16" t="s">
        <v>245</v>
      </c>
      <c r="H4782" s="16" t="s">
        <v>2496</v>
      </c>
      <c r="I4782" s="16" t="s">
        <v>6666</v>
      </c>
      <c r="J4782" s="16" t="s">
        <v>6667</v>
      </c>
      <c r="K4782" s="17" t="s">
        <v>12</v>
      </c>
      <c r="L4782" s="18" t="s">
        <v>6153</v>
      </c>
      <c r="M4782" s="195" t="s">
        <v>6642</v>
      </c>
      <c r="N4782" s="16" t="s">
        <v>6643</v>
      </c>
      <c r="O4782" s="17" t="s">
        <v>304</v>
      </c>
      <c r="P4782" s="17" t="s">
        <v>524</v>
      </c>
      <c r="Q4782" s="17" t="s">
        <v>306</v>
      </c>
      <c r="R4782">
        <v>0</v>
      </c>
      <c r="S4782">
        <v>0</v>
      </c>
      <c r="T4782">
        <v>0</v>
      </c>
      <c r="U4782">
        <v>0</v>
      </c>
      <c r="V4782">
        <v>0</v>
      </c>
      <c r="W4782">
        <v>0</v>
      </c>
      <c r="X4782">
        <v>0</v>
      </c>
      <c r="Y4782">
        <v>0</v>
      </c>
      <c r="Z4782">
        <v>0</v>
      </c>
      <c r="AA4782">
        <v>0</v>
      </c>
      <c r="AB4782">
        <v>0</v>
      </c>
      <c r="AC4782">
        <v>0</v>
      </c>
      <c r="AD4782">
        <v>0</v>
      </c>
      <c r="AE4782">
        <v>0</v>
      </c>
      <c r="AF4782">
        <v>0</v>
      </c>
      <c r="AG4782" s="19">
        <v>0</v>
      </c>
      <c r="AH4782">
        <v>0</v>
      </c>
      <c r="AI4782">
        <v>0</v>
      </c>
      <c r="AJ4782">
        <v>0</v>
      </c>
      <c r="AK4782">
        <v>0</v>
      </c>
      <c r="AL4782">
        <v>0</v>
      </c>
      <c r="AM4782">
        <v>0</v>
      </c>
      <c r="AN4782">
        <v>0</v>
      </c>
      <c r="AO4782">
        <v>0</v>
      </c>
      <c r="AP4782">
        <v>0</v>
      </c>
      <c r="AQ4782">
        <v>0</v>
      </c>
      <c r="AR4782">
        <v>0</v>
      </c>
      <c r="AS4782">
        <v>0</v>
      </c>
      <c r="AT4782">
        <v>0</v>
      </c>
      <c r="AU4782">
        <v>0</v>
      </c>
      <c r="AV4782">
        <v>0</v>
      </c>
      <c r="AW4782">
        <v>0</v>
      </c>
      <c r="AX4782">
        <v>0</v>
      </c>
      <c r="AY4782">
        <v>0</v>
      </c>
      <c r="AZ4782">
        <v>0</v>
      </c>
      <c r="BA4782">
        <v>0</v>
      </c>
      <c r="BB4782">
        <v>0</v>
      </c>
      <c r="BC4782">
        <v>0</v>
      </c>
      <c r="BD4782">
        <v>0</v>
      </c>
      <c r="BE4782">
        <v>0</v>
      </c>
      <c r="BF4782">
        <v>0</v>
      </c>
      <c r="BG4782">
        <v>0</v>
      </c>
      <c r="BH4782">
        <v>0</v>
      </c>
      <c r="BI4782">
        <v>0</v>
      </c>
      <c r="BJ4782">
        <v>0</v>
      </c>
      <c r="BK4782">
        <v>0</v>
      </c>
      <c r="BL4782">
        <v>0</v>
      </c>
      <c r="BM4782">
        <v>0</v>
      </c>
      <c r="BN4782">
        <v>521000</v>
      </c>
      <c r="BO4782">
        <v>358000</v>
      </c>
      <c r="BP4782">
        <v>375000</v>
      </c>
      <c r="BQ4782">
        <v>393000</v>
      </c>
      <c r="BR4782">
        <v>402000</v>
      </c>
      <c r="BS4782">
        <v>437000</v>
      </c>
      <c r="BT4782">
        <v>33000</v>
      </c>
      <c r="BU4782">
        <v>34000</v>
      </c>
      <c r="BV4782">
        <v>0</v>
      </c>
      <c r="BW4782">
        <v>553000</v>
      </c>
      <c r="BX4782" s="10">
        <v>516000</v>
      </c>
      <c r="BY4782">
        <v>517000</v>
      </c>
      <c r="BZ4782">
        <v>525000</v>
      </c>
      <c r="CA4782">
        <v>0</v>
      </c>
      <c r="CB4782">
        <v>0</v>
      </c>
      <c r="CC4782">
        <v>0</v>
      </c>
      <c r="CD4782">
        <v>0</v>
      </c>
      <c r="CE4782">
        <v>0</v>
      </c>
    </row>
    <row r="4783" spans="1:83" x14ac:dyDescent="0.35">
      <c r="A4783" s="9" t="str">
        <f t="shared" si="74"/>
        <v>0170.806.16</v>
      </c>
      <c r="B4783" s="52" t="e">
        <f>+IF(MATCH(A4783,List!H$10:H$145,0),"Targeted")</f>
        <v>#N/A</v>
      </c>
      <c r="C4783" s="65"/>
      <c r="D4783" s="151" t="s">
        <v>7700</v>
      </c>
      <c r="E4783" s="16" t="s">
        <v>870</v>
      </c>
      <c r="F4783" s="16" t="s">
        <v>871</v>
      </c>
      <c r="G4783" s="16" t="s">
        <v>469</v>
      </c>
      <c r="H4783" s="16" t="s">
        <v>4838</v>
      </c>
      <c r="I4783" s="16" t="s">
        <v>2909</v>
      </c>
      <c r="J4783" s="16" t="s">
        <v>6668</v>
      </c>
      <c r="K4783" s="17" t="s">
        <v>31</v>
      </c>
      <c r="L4783" s="18" t="s">
        <v>6153</v>
      </c>
      <c r="M4783" s="195" t="s">
        <v>6642</v>
      </c>
      <c r="N4783" s="16" t="s">
        <v>6643</v>
      </c>
      <c r="O4783" s="17" t="s">
        <v>346</v>
      </c>
      <c r="P4783" s="17" t="s">
        <v>305</v>
      </c>
      <c r="Q4783" s="17" t="s">
        <v>306</v>
      </c>
      <c r="R4783">
        <v>0</v>
      </c>
      <c r="S4783">
        <v>0</v>
      </c>
      <c r="T4783">
        <v>0</v>
      </c>
      <c r="U4783">
        <v>0</v>
      </c>
      <c r="V4783">
        <v>0</v>
      </c>
      <c r="W4783">
        <v>0</v>
      </c>
      <c r="X4783">
        <v>0</v>
      </c>
      <c r="Y4783">
        <v>0</v>
      </c>
      <c r="Z4783">
        <v>0</v>
      </c>
      <c r="AA4783">
        <v>0</v>
      </c>
      <c r="AB4783">
        <v>0</v>
      </c>
      <c r="AC4783">
        <v>0</v>
      </c>
      <c r="AD4783">
        <v>0</v>
      </c>
      <c r="AE4783">
        <v>0</v>
      </c>
      <c r="AF4783">
        <v>0</v>
      </c>
      <c r="AG4783" s="19">
        <v>0</v>
      </c>
      <c r="AH4783">
        <v>0</v>
      </c>
      <c r="AI4783">
        <v>0</v>
      </c>
      <c r="AJ4783">
        <v>0</v>
      </c>
      <c r="AK4783">
        <v>0</v>
      </c>
      <c r="AL4783">
        <v>0</v>
      </c>
      <c r="AM4783">
        <v>0</v>
      </c>
      <c r="AN4783">
        <v>0</v>
      </c>
      <c r="AO4783">
        <v>0</v>
      </c>
      <c r="AP4783">
        <v>0</v>
      </c>
      <c r="AQ4783">
        <v>0</v>
      </c>
      <c r="AR4783">
        <v>0</v>
      </c>
      <c r="AS4783">
        <v>0</v>
      </c>
      <c r="AT4783">
        <v>0</v>
      </c>
      <c r="AU4783">
        <v>0</v>
      </c>
      <c r="AV4783">
        <v>0</v>
      </c>
      <c r="AW4783">
        <v>0</v>
      </c>
      <c r="AX4783">
        <v>0</v>
      </c>
      <c r="AY4783">
        <v>0</v>
      </c>
      <c r="AZ4783">
        <v>0</v>
      </c>
      <c r="BA4783">
        <v>0</v>
      </c>
      <c r="BB4783">
        <v>0</v>
      </c>
      <c r="BC4783">
        <v>0</v>
      </c>
      <c r="BD4783">
        <v>0</v>
      </c>
      <c r="BE4783">
        <v>0</v>
      </c>
      <c r="BF4783">
        <v>0</v>
      </c>
      <c r="BG4783">
        <v>0</v>
      </c>
      <c r="BH4783">
        <v>0</v>
      </c>
      <c r="BI4783">
        <v>6000</v>
      </c>
      <c r="BJ4783">
        <v>3000</v>
      </c>
      <c r="BK4783">
        <v>2000</v>
      </c>
      <c r="BL4783">
        <v>3000</v>
      </c>
      <c r="BM4783">
        <v>3000</v>
      </c>
      <c r="BN4783">
        <v>3000</v>
      </c>
      <c r="BO4783">
        <v>4000</v>
      </c>
      <c r="BP4783">
        <v>5000</v>
      </c>
      <c r="BQ4783">
        <v>6000</v>
      </c>
      <c r="BR4783">
        <v>5000</v>
      </c>
      <c r="BS4783">
        <v>6000</v>
      </c>
      <c r="BT4783">
        <v>8000</v>
      </c>
      <c r="BU4783">
        <v>6000</v>
      </c>
      <c r="BV4783">
        <v>0</v>
      </c>
      <c r="BW4783">
        <v>0</v>
      </c>
      <c r="BX4783">
        <v>0</v>
      </c>
      <c r="BY4783">
        <v>0</v>
      </c>
      <c r="BZ4783">
        <v>0</v>
      </c>
      <c r="CA4783">
        <v>0</v>
      </c>
      <c r="CB4783">
        <v>0</v>
      </c>
      <c r="CC4783">
        <v>0</v>
      </c>
      <c r="CD4783">
        <v>0</v>
      </c>
      <c r="CE4783">
        <v>0</v>
      </c>
    </row>
    <row r="4784" spans="1:83" x14ac:dyDescent="0.35">
      <c r="A4784" s="9" t="str">
        <f t="shared" si="74"/>
        <v>0170.806.16</v>
      </c>
      <c r="B4784" s="52" t="e">
        <f>+IF(MATCH(A4784,List!H$10:H$145,0),"Targeted")</f>
        <v>#N/A</v>
      </c>
      <c r="C4784" s="65"/>
      <c r="D4784" s="151" t="s">
        <v>7700</v>
      </c>
      <c r="E4784" s="16" t="s">
        <v>870</v>
      </c>
      <c r="F4784" s="16" t="s">
        <v>871</v>
      </c>
      <c r="G4784" s="16" t="s">
        <v>469</v>
      </c>
      <c r="H4784" s="16" t="s">
        <v>4838</v>
      </c>
      <c r="I4784" s="16" t="s">
        <v>2909</v>
      </c>
      <c r="J4784" s="16" t="s">
        <v>6668</v>
      </c>
      <c r="K4784" s="17" t="s">
        <v>31</v>
      </c>
      <c r="L4784" s="18" t="s">
        <v>6153</v>
      </c>
      <c r="M4784" s="195" t="s">
        <v>6642</v>
      </c>
      <c r="N4784" s="16" t="s">
        <v>6643</v>
      </c>
      <c r="O4784" s="17" t="s">
        <v>346</v>
      </c>
      <c r="P4784" s="17" t="s">
        <v>524</v>
      </c>
      <c r="Q4784" s="17" t="s">
        <v>306</v>
      </c>
      <c r="R4784">
        <v>0</v>
      </c>
      <c r="S4784">
        <v>0</v>
      </c>
      <c r="T4784">
        <v>0</v>
      </c>
      <c r="U4784">
        <v>0</v>
      </c>
      <c r="V4784">
        <v>0</v>
      </c>
      <c r="W4784">
        <v>0</v>
      </c>
      <c r="X4784">
        <v>0</v>
      </c>
      <c r="Y4784">
        <v>0</v>
      </c>
      <c r="Z4784">
        <v>0</v>
      </c>
      <c r="AA4784">
        <v>0</v>
      </c>
      <c r="AB4784">
        <v>0</v>
      </c>
      <c r="AC4784">
        <v>0</v>
      </c>
      <c r="AD4784">
        <v>0</v>
      </c>
      <c r="AE4784">
        <v>0</v>
      </c>
      <c r="AF4784">
        <v>0</v>
      </c>
      <c r="AG4784" s="19">
        <v>0</v>
      </c>
      <c r="AH4784">
        <v>0</v>
      </c>
      <c r="AI4784">
        <v>0</v>
      </c>
      <c r="AJ4784">
        <v>0</v>
      </c>
      <c r="AK4784">
        <v>0</v>
      </c>
      <c r="AL4784">
        <v>0</v>
      </c>
      <c r="AM4784">
        <v>0</v>
      </c>
      <c r="AN4784">
        <v>0</v>
      </c>
      <c r="AO4784">
        <v>0</v>
      </c>
      <c r="AP4784">
        <v>0</v>
      </c>
      <c r="AQ4784">
        <v>0</v>
      </c>
      <c r="AR4784">
        <v>0</v>
      </c>
      <c r="AS4784">
        <v>0</v>
      </c>
      <c r="AT4784">
        <v>0</v>
      </c>
      <c r="AU4784">
        <v>0</v>
      </c>
      <c r="AV4784">
        <v>0</v>
      </c>
      <c r="AW4784">
        <v>0</v>
      </c>
      <c r="AX4784">
        <v>0</v>
      </c>
      <c r="AY4784">
        <v>0</v>
      </c>
      <c r="AZ4784">
        <v>0</v>
      </c>
      <c r="BA4784">
        <v>0</v>
      </c>
      <c r="BB4784">
        <v>0</v>
      </c>
      <c r="BC4784">
        <v>0</v>
      </c>
      <c r="BD4784">
        <v>0</v>
      </c>
      <c r="BE4784">
        <v>0</v>
      </c>
      <c r="BF4784">
        <v>0</v>
      </c>
      <c r="BG4784">
        <v>0</v>
      </c>
      <c r="BH4784">
        <v>44000</v>
      </c>
      <c r="BI4784">
        <v>0</v>
      </c>
      <c r="BJ4784">
        <v>0</v>
      </c>
      <c r="BK4784">
        <v>0</v>
      </c>
      <c r="BL4784">
        <v>0</v>
      </c>
      <c r="BM4784">
        <v>0</v>
      </c>
      <c r="BN4784">
        <v>0</v>
      </c>
      <c r="BO4784">
        <v>0</v>
      </c>
      <c r="BP4784">
        <v>0</v>
      </c>
      <c r="BQ4784">
        <v>0</v>
      </c>
      <c r="BR4784">
        <v>0</v>
      </c>
      <c r="BS4784">
        <v>0</v>
      </c>
      <c r="BT4784">
        <v>0</v>
      </c>
      <c r="BU4784">
        <v>0</v>
      </c>
      <c r="BV4784">
        <v>0</v>
      </c>
      <c r="BW4784">
        <v>0</v>
      </c>
      <c r="BX4784">
        <v>0</v>
      </c>
      <c r="BY4784">
        <v>0</v>
      </c>
      <c r="BZ4784">
        <v>0</v>
      </c>
      <c r="CA4784">
        <v>0</v>
      </c>
      <c r="CB4784">
        <v>0</v>
      </c>
      <c r="CC4784">
        <v>0</v>
      </c>
      <c r="CD4784">
        <v>0</v>
      </c>
      <c r="CE4784">
        <v>0</v>
      </c>
    </row>
    <row r="4785" spans="1:83" x14ac:dyDescent="0.35">
      <c r="A4785" s="9" t="str">
        <f t="shared" si="74"/>
        <v>309800.806.20</v>
      </c>
      <c r="B4785" s="52" t="e">
        <f>+IF(MATCH(A4785,List!H$10:H$145,0),"Targeted")</f>
        <v>#N/A</v>
      </c>
      <c r="C4785" s="65"/>
      <c r="D4785" s="151"/>
      <c r="E4785" s="16" t="s">
        <v>1119</v>
      </c>
      <c r="F4785" s="16" t="s">
        <v>1120</v>
      </c>
      <c r="G4785" s="16" t="s">
        <v>298</v>
      </c>
      <c r="H4785" s="16" t="s">
        <v>1120</v>
      </c>
      <c r="I4785" s="16" t="s">
        <v>6669</v>
      </c>
      <c r="J4785" s="16" t="s">
        <v>6670</v>
      </c>
      <c r="K4785" s="17" t="s">
        <v>63</v>
      </c>
      <c r="L4785" s="18" t="s">
        <v>6153</v>
      </c>
      <c r="M4785" s="195" t="s">
        <v>6642</v>
      </c>
      <c r="N4785" s="16" t="s">
        <v>6643</v>
      </c>
      <c r="O4785" s="17" t="s">
        <v>304</v>
      </c>
      <c r="P4785" s="17" t="s">
        <v>305</v>
      </c>
      <c r="Q4785" s="17" t="s">
        <v>306</v>
      </c>
      <c r="R4785">
        <v>0</v>
      </c>
      <c r="S4785">
        <v>0</v>
      </c>
      <c r="T4785">
        <v>0</v>
      </c>
      <c r="U4785">
        <v>0</v>
      </c>
      <c r="V4785">
        <v>0</v>
      </c>
      <c r="W4785">
        <v>0</v>
      </c>
      <c r="X4785">
        <v>0</v>
      </c>
      <c r="Y4785">
        <v>0</v>
      </c>
      <c r="Z4785">
        <v>0</v>
      </c>
      <c r="AA4785">
        <v>0</v>
      </c>
      <c r="AB4785">
        <v>0</v>
      </c>
      <c r="AC4785">
        <v>0</v>
      </c>
      <c r="AD4785">
        <v>0</v>
      </c>
      <c r="AE4785">
        <v>-8239</v>
      </c>
      <c r="AF4785">
        <v>-4780</v>
      </c>
      <c r="AG4785" s="19">
        <v>0</v>
      </c>
      <c r="AH4785">
        <v>-2390</v>
      </c>
      <c r="AI4785">
        <v>0</v>
      </c>
      <c r="AJ4785">
        <v>0</v>
      </c>
      <c r="AK4785">
        <v>-1</v>
      </c>
      <c r="AL4785">
        <v>-3250</v>
      </c>
      <c r="AM4785">
        <v>0</v>
      </c>
      <c r="AN4785">
        <v>0</v>
      </c>
      <c r="AO4785">
        <v>0</v>
      </c>
      <c r="AP4785">
        <v>0</v>
      </c>
      <c r="AQ4785">
        <v>0</v>
      </c>
      <c r="AR4785">
        <v>0</v>
      </c>
      <c r="AS4785">
        <v>0</v>
      </c>
      <c r="AT4785">
        <v>0</v>
      </c>
      <c r="AU4785">
        <v>0</v>
      </c>
      <c r="AV4785">
        <v>0</v>
      </c>
      <c r="AW4785">
        <v>0</v>
      </c>
      <c r="AX4785">
        <v>0</v>
      </c>
      <c r="AY4785">
        <v>0</v>
      </c>
      <c r="AZ4785">
        <v>0</v>
      </c>
      <c r="BA4785">
        <v>0</v>
      </c>
      <c r="BB4785">
        <v>0</v>
      </c>
      <c r="BC4785">
        <v>0</v>
      </c>
      <c r="BD4785">
        <v>0</v>
      </c>
      <c r="BE4785">
        <v>0</v>
      </c>
      <c r="BF4785">
        <v>0</v>
      </c>
      <c r="BG4785">
        <v>0</v>
      </c>
      <c r="BH4785">
        <v>0</v>
      </c>
      <c r="BI4785">
        <v>0</v>
      </c>
      <c r="BJ4785">
        <v>0</v>
      </c>
      <c r="BK4785">
        <v>0</v>
      </c>
      <c r="BL4785">
        <v>0</v>
      </c>
      <c r="BM4785">
        <v>0</v>
      </c>
      <c r="BN4785">
        <v>0</v>
      </c>
      <c r="BO4785">
        <v>0</v>
      </c>
      <c r="BP4785">
        <v>0</v>
      </c>
      <c r="BQ4785">
        <v>0</v>
      </c>
      <c r="BR4785">
        <v>0</v>
      </c>
      <c r="BS4785">
        <v>0</v>
      </c>
      <c r="BT4785">
        <v>0</v>
      </c>
      <c r="BU4785">
        <v>0</v>
      </c>
      <c r="BV4785">
        <v>0</v>
      </c>
      <c r="BW4785">
        <v>0</v>
      </c>
      <c r="BX4785" s="10">
        <v>0</v>
      </c>
      <c r="BY4785">
        <v>0</v>
      </c>
      <c r="BZ4785">
        <v>0</v>
      </c>
      <c r="CA4785">
        <v>0</v>
      </c>
      <c r="CB4785">
        <v>0</v>
      </c>
      <c r="CC4785">
        <v>0</v>
      </c>
      <c r="CD4785">
        <v>0</v>
      </c>
      <c r="CE4785">
        <v>0</v>
      </c>
    </row>
    <row r="4786" spans="1:83" x14ac:dyDescent="0.35">
      <c r="A4786" s="9" t="str">
        <f t="shared" si="74"/>
        <v>811110.806.</v>
      </c>
      <c r="B4786" s="52" t="e">
        <f>+IF(MATCH(A4786,List!H$10:H$145,0),"Targeted")</f>
        <v>#N/A</v>
      </c>
      <c r="C4786" s="65"/>
      <c r="D4786" s="151"/>
      <c r="E4786" s="16" t="s">
        <v>1119</v>
      </c>
      <c r="F4786" s="16" t="s">
        <v>1120</v>
      </c>
      <c r="G4786" s="16" t="s">
        <v>298</v>
      </c>
      <c r="H4786" s="16" t="s">
        <v>1120</v>
      </c>
      <c r="I4786" s="16" t="s">
        <v>6671</v>
      </c>
      <c r="J4786" s="16" t="s">
        <v>6672</v>
      </c>
      <c r="K4786" s="17" t="s">
        <v>299</v>
      </c>
      <c r="L4786" s="18" t="s">
        <v>6153</v>
      </c>
      <c r="M4786" s="195" t="s">
        <v>6642</v>
      </c>
      <c r="N4786" s="16" t="s">
        <v>6643</v>
      </c>
      <c r="O4786" s="17" t="s">
        <v>304</v>
      </c>
      <c r="P4786" s="17" t="s">
        <v>305</v>
      </c>
      <c r="Q4786" s="17" t="s">
        <v>306</v>
      </c>
      <c r="R4786">
        <v>0</v>
      </c>
      <c r="S4786">
        <v>0</v>
      </c>
      <c r="T4786">
        <v>0</v>
      </c>
      <c r="U4786">
        <v>0</v>
      </c>
      <c r="V4786">
        <v>0</v>
      </c>
      <c r="W4786">
        <v>0</v>
      </c>
      <c r="X4786">
        <v>0</v>
      </c>
      <c r="Y4786">
        <v>0</v>
      </c>
      <c r="Z4786">
        <v>0</v>
      </c>
      <c r="AA4786">
        <v>0</v>
      </c>
      <c r="AB4786">
        <v>0</v>
      </c>
      <c r="AC4786">
        <v>-8294670</v>
      </c>
      <c r="AD4786">
        <v>-6054780</v>
      </c>
      <c r="AE4786">
        <v>-6204780</v>
      </c>
      <c r="AF4786">
        <v>-6354780</v>
      </c>
      <c r="AG4786" s="19">
        <v>-1663695</v>
      </c>
      <c r="AH4786">
        <v>-6654780</v>
      </c>
      <c r="AI4786">
        <v>-6854924</v>
      </c>
      <c r="AJ4786">
        <v>-6854924</v>
      </c>
      <c r="AK4786">
        <v>-6854924</v>
      </c>
      <c r="AL4786">
        <v>-4569949</v>
      </c>
      <c r="AM4786">
        <v>-4566700</v>
      </c>
      <c r="AN4786">
        <v>-4566700</v>
      </c>
      <c r="AO4786">
        <v>-4566700</v>
      </c>
      <c r="AP4786">
        <v>-4566700</v>
      </c>
      <c r="AQ4786">
        <v>-4185000</v>
      </c>
      <c r="AR4786">
        <v>0</v>
      </c>
      <c r="AS4786">
        <v>0</v>
      </c>
      <c r="AT4786">
        <v>0</v>
      </c>
      <c r="AU4786">
        <v>0</v>
      </c>
      <c r="AV4786">
        <v>0</v>
      </c>
      <c r="AW4786">
        <v>0</v>
      </c>
      <c r="AX4786">
        <v>0</v>
      </c>
      <c r="AY4786">
        <v>0</v>
      </c>
      <c r="AZ4786">
        <v>0</v>
      </c>
      <c r="BA4786">
        <v>0</v>
      </c>
      <c r="BB4786">
        <v>0</v>
      </c>
      <c r="BC4786">
        <v>0</v>
      </c>
      <c r="BD4786">
        <v>0</v>
      </c>
      <c r="BE4786">
        <v>0</v>
      </c>
      <c r="BF4786">
        <v>0</v>
      </c>
      <c r="BG4786">
        <v>0</v>
      </c>
      <c r="BH4786">
        <v>0</v>
      </c>
      <c r="BI4786">
        <v>0</v>
      </c>
      <c r="BJ4786">
        <v>0</v>
      </c>
      <c r="BK4786">
        <v>0</v>
      </c>
      <c r="BL4786">
        <v>0</v>
      </c>
      <c r="BM4786">
        <v>0</v>
      </c>
      <c r="BN4786">
        <v>0</v>
      </c>
      <c r="BO4786">
        <v>0</v>
      </c>
      <c r="BP4786">
        <v>0</v>
      </c>
      <c r="BQ4786">
        <v>0</v>
      </c>
      <c r="BR4786">
        <v>0</v>
      </c>
      <c r="BS4786">
        <v>0</v>
      </c>
      <c r="BT4786">
        <v>0</v>
      </c>
      <c r="BU4786">
        <v>0</v>
      </c>
      <c r="BV4786">
        <v>0</v>
      </c>
      <c r="BW4786">
        <v>0</v>
      </c>
      <c r="BX4786" s="10">
        <v>0</v>
      </c>
      <c r="BY4786">
        <v>0</v>
      </c>
      <c r="BZ4786">
        <v>0</v>
      </c>
      <c r="CA4786">
        <v>0</v>
      </c>
      <c r="CB4786">
        <v>0</v>
      </c>
      <c r="CC4786">
        <v>0</v>
      </c>
      <c r="CD4786">
        <v>0</v>
      </c>
      <c r="CE4786">
        <v>0</v>
      </c>
    </row>
    <row r="4787" spans="1:83" x14ac:dyDescent="0.35">
      <c r="A4787" s="9" t="str">
        <f t="shared" si="74"/>
        <v>1892.806.</v>
      </c>
      <c r="B4787" s="52" t="e">
        <f>+IF(MATCH(A4787,List!H$10:H$145,0),"Targeted")</f>
        <v>#N/A</v>
      </c>
      <c r="C4787" s="65"/>
      <c r="D4787" s="151"/>
      <c r="E4787" s="16" t="s">
        <v>1119</v>
      </c>
      <c r="F4787" s="16" t="s">
        <v>1120</v>
      </c>
      <c r="G4787" s="16" t="s">
        <v>469</v>
      </c>
      <c r="H4787" s="16" t="s">
        <v>1582</v>
      </c>
      <c r="I4787" s="16" t="s">
        <v>6673</v>
      </c>
      <c r="J4787" s="16" t="s">
        <v>6674</v>
      </c>
      <c r="K4787" s="17" t="s">
        <v>299</v>
      </c>
      <c r="L4787" s="18" t="s">
        <v>6153</v>
      </c>
      <c r="M4787" s="195" t="s">
        <v>6642</v>
      </c>
      <c r="N4787" s="16" t="s">
        <v>6643</v>
      </c>
      <c r="O4787" s="17" t="s">
        <v>304</v>
      </c>
      <c r="P4787" s="17" t="s">
        <v>305</v>
      </c>
      <c r="Q4787" s="17" t="s">
        <v>306</v>
      </c>
      <c r="R4787">
        <v>0</v>
      </c>
      <c r="S4787">
        <v>0</v>
      </c>
      <c r="T4787">
        <v>0</v>
      </c>
      <c r="U4787">
        <v>0</v>
      </c>
      <c r="V4787">
        <v>0</v>
      </c>
      <c r="W4787">
        <v>0</v>
      </c>
      <c r="X4787">
        <v>0</v>
      </c>
      <c r="Y4787">
        <v>0</v>
      </c>
      <c r="Z4787">
        <v>0</v>
      </c>
      <c r="AA4787">
        <v>0</v>
      </c>
      <c r="AB4787">
        <v>0</v>
      </c>
      <c r="AC4787">
        <v>0</v>
      </c>
      <c r="AD4787">
        <v>0</v>
      </c>
      <c r="AE4787">
        <v>0</v>
      </c>
      <c r="AF4787">
        <v>0</v>
      </c>
      <c r="AG4787" s="19">
        <v>0</v>
      </c>
      <c r="AH4787">
        <v>0</v>
      </c>
      <c r="AI4787">
        <v>0</v>
      </c>
      <c r="AJ4787">
        <v>0</v>
      </c>
      <c r="AK4787">
        <v>0</v>
      </c>
      <c r="AL4787">
        <v>0</v>
      </c>
      <c r="AM4787">
        <v>0</v>
      </c>
      <c r="AN4787">
        <v>0</v>
      </c>
      <c r="AO4787">
        <v>0</v>
      </c>
      <c r="AP4787">
        <v>0</v>
      </c>
      <c r="AQ4787">
        <v>0</v>
      </c>
      <c r="AR4787">
        <v>0</v>
      </c>
      <c r="AS4787">
        <v>0</v>
      </c>
      <c r="AT4787">
        <v>0</v>
      </c>
      <c r="AU4787">
        <v>0</v>
      </c>
      <c r="AV4787">
        <v>0</v>
      </c>
      <c r="AW4787">
        <v>0</v>
      </c>
      <c r="AX4787">
        <v>0</v>
      </c>
      <c r="AY4787">
        <v>0</v>
      </c>
      <c r="AZ4787">
        <v>0</v>
      </c>
      <c r="BA4787">
        <v>0</v>
      </c>
      <c r="BB4787">
        <v>0</v>
      </c>
      <c r="BC4787">
        <v>0</v>
      </c>
      <c r="BD4787">
        <v>0</v>
      </c>
      <c r="BE4787">
        <v>0</v>
      </c>
      <c r="BF4787">
        <v>0</v>
      </c>
      <c r="BG4787">
        <v>0</v>
      </c>
      <c r="BH4787">
        <v>0</v>
      </c>
      <c r="BI4787">
        <v>0</v>
      </c>
      <c r="BJ4787">
        <v>0</v>
      </c>
      <c r="BK4787">
        <v>0</v>
      </c>
      <c r="BL4787">
        <v>0</v>
      </c>
      <c r="BM4787">
        <v>0</v>
      </c>
      <c r="BN4787">
        <v>0</v>
      </c>
      <c r="BO4787">
        <v>0</v>
      </c>
      <c r="BP4787">
        <v>0</v>
      </c>
      <c r="BQ4787">
        <v>0</v>
      </c>
      <c r="BR4787">
        <v>0</v>
      </c>
      <c r="BS4787">
        <v>0</v>
      </c>
      <c r="BT4787">
        <v>0</v>
      </c>
      <c r="BU4787">
        <v>0</v>
      </c>
      <c r="BV4787">
        <v>0</v>
      </c>
      <c r="BW4787">
        <v>0</v>
      </c>
      <c r="BX4787" s="10">
        <v>0</v>
      </c>
      <c r="BY4787">
        <v>149466000</v>
      </c>
      <c r="BZ4787">
        <v>284492000</v>
      </c>
      <c r="CA4787">
        <v>77080000</v>
      </c>
      <c r="CB4787">
        <v>1012000</v>
      </c>
      <c r="CC4787">
        <v>0</v>
      </c>
      <c r="CD4787">
        <v>0</v>
      </c>
      <c r="CE4787">
        <v>0</v>
      </c>
    </row>
    <row r="4788" spans="1:83" x14ac:dyDescent="0.35">
      <c r="A4788" s="9" t="str">
        <f t="shared" si="74"/>
        <v>0107.806.20</v>
      </c>
      <c r="B4788" s="52" t="e">
        <f>+IF(MATCH(A4788,List!H$10:H$145,0),"Targeted")</f>
        <v>#N/A</v>
      </c>
      <c r="C4788" s="65"/>
      <c r="D4788" s="151" t="s">
        <v>7700</v>
      </c>
      <c r="E4788" s="16" t="s">
        <v>1119</v>
      </c>
      <c r="F4788" s="16" t="s">
        <v>1120</v>
      </c>
      <c r="G4788" s="16" t="s">
        <v>1029</v>
      </c>
      <c r="H4788" s="16" t="s">
        <v>6675</v>
      </c>
      <c r="I4788" s="16" t="s">
        <v>531</v>
      </c>
      <c r="J4788" s="16" t="s">
        <v>1055</v>
      </c>
      <c r="K4788" s="17" t="s">
        <v>63</v>
      </c>
      <c r="L4788" s="18" t="s">
        <v>6153</v>
      </c>
      <c r="M4788" s="195" t="s">
        <v>6642</v>
      </c>
      <c r="N4788" s="16" t="s">
        <v>6643</v>
      </c>
      <c r="O4788" s="17" t="s">
        <v>346</v>
      </c>
      <c r="P4788" s="17" t="s">
        <v>305</v>
      </c>
      <c r="Q4788" s="17" t="s">
        <v>306</v>
      </c>
      <c r="R4788">
        <v>0</v>
      </c>
      <c r="S4788">
        <v>0</v>
      </c>
      <c r="T4788">
        <v>0</v>
      </c>
      <c r="U4788">
        <v>0</v>
      </c>
      <c r="V4788">
        <v>0</v>
      </c>
      <c r="W4788">
        <v>0</v>
      </c>
      <c r="X4788">
        <v>0</v>
      </c>
      <c r="Y4788">
        <v>0</v>
      </c>
      <c r="Z4788">
        <v>0</v>
      </c>
      <c r="AA4788">
        <v>0</v>
      </c>
      <c r="AB4788">
        <v>0</v>
      </c>
      <c r="AC4788">
        <v>0</v>
      </c>
      <c r="AD4788">
        <v>0</v>
      </c>
      <c r="AE4788">
        <v>0</v>
      </c>
      <c r="AF4788">
        <v>2268</v>
      </c>
      <c r="AG4788" s="19">
        <v>602</v>
      </c>
      <c r="AH4788">
        <v>4200</v>
      </c>
      <c r="AI4788">
        <v>6802</v>
      </c>
      <c r="AJ4788">
        <v>6657</v>
      </c>
      <c r="AK4788">
        <v>6421</v>
      </c>
      <c r="AL4788">
        <v>6596</v>
      </c>
      <c r="AM4788">
        <v>6060</v>
      </c>
      <c r="AN4788">
        <v>5999</v>
      </c>
      <c r="AO4788">
        <v>6565</v>
      </c>
      <c r="AP4788">
        <v>7650</v>
      </c>
      <c r="AQ4788">
        <v>6546</v>
      </c>
      <c r="AR4788">
        <v>3809</v>
      </c>
      <c r="AS4788">
        <v>417</v>
      </c>
      <c r="AT4788">
        <v>1116</v>
      </c>
      <c r="AU4788">
        <v>0</v>
      </c>
      <c r="AV4788">
        <v>2</v>
      </c>
      <c r="AW4788">
        <v>2</v>
      </c>
      <c r="AX4788">
        <v>0</v>
      </c>
      <c r="AY4788">
        <v>0</v>
      </c>
      <c r="AZ4788">
        <v>0</v>
      </c>
      <c r="BA4788">
        <v>0</v>
      </c>
      <c r="BB4788">
        <v>0</v>
      </c>
      <c r="BC4788">
        <v>0</v>
      </c>
      <c r="BD4788">
        <v>0</v>
      </c>
      <c r="BE4788">
        <v>0</v>
      </c>
      <c r="BF4788">
        <v>0</v>
      </c>
      <c r="BG4788">
        <v>0</v>
      </c>
      <c r="BH4788">
        <v>0</v>
      </c>
      <c r="BI4788">
        <v>0</v>
      </c>
      <c r="BJ4788">
        <v>0</v>
      </c>
      <c r="BK4788">
        <v>0</v>
      </c>
      <c r="BL4788">
        <v>0</v>
      </c>
      <c r="BM4788">
        <v>0</v>
      </c>
      <c r="BN4788">
        <v>0</v>
      </c>
      <c r="BO4788">
        <v>0</v>
      </c>
      <c r="BP4788">
        <v>0</v>
      </c>
      <c r="BQ4788">
        <v>0</v>
      </c>
      <c r="BR4788">
        <v>0</v>
      </c>
      <c r="BS4788">
        <v>0</v>
      </c>
      <c r="BT4788">
        <v>0</v>
      </c>
      <c r="BU4788">
        <v>0</v>
      </c>
      <c r="BV4788">
        <v>0</v>
      </c>
      <c r="BW4788">
        <v>0</v>
      </c>
      <c r="BX4788">
        <v>0</v>
      </c>
      <c r="BY4788">
        <v>0</v>
      </c>
      <c r="BZ4788">
        <v>0</v>
      </c>
      <c r="CA4788">
        <v>0</v>
      </c>
      <c r="CB4788">
        <v>0</v>
      </c>
      <c r="CC4788">
        <v>0</v>
      </c>
      <c r="CD4788">
        <v>0</v>
      </c>
      <c r="CE4788">
        <v>0</v>
      </c>
    </row>
    <row r="4789" spans="1:83" x14ac:dyDescent="0.35">
      <c r="A4789" s="9" t="str">
        <f t="shared" si="74"/>
        <v>0108.806.</v>
      </c>
      <c r="B4789" s="52" t="e">
        <f>+IF(MATCH(A4789,List!H$10:H$145,0),"Targeted")</f>
        <v>#N/A</v>
      </c>
      <c r="C4789" s="65"/>
      <c r="D4789" s="151" t="s">
        <v>7700</v>
      </c>
      <c r="E4789" s="16" t="s">
        <v>1119</v>
      </c>
      <c r="F4789" s="16" t="s">
        <v>1120</v>
      </c>
      <c r="G4789" s="16" t="s">
        <v>1029</v>
      </c>
      <c r="H4789" s="16" t="s">
        <v>6675</v>
      </c>
      <c r="I4789" s="16" t="s">
        <v>1663</v>
      </c>
      <c r="J4789" s="16" t="s">
        <v>6676</v>
      </c>
      <c r="K4789" s="17" t="s">
        <v>299</v>
      </c>
      <c r="L4789" s="18" t="s">
        <v>6153</v>
      </c>
      <c r="M4789" s="195" t="s">
        <v>6642</v>
      </c>
      <c r="N4789" s="16" t="s">
        <v>6643</v>
      </c>
      <c r="O4789" s="17" t="s">
        <v>346</v>
      </c>
      <c r="P4789" s="17" t="s">
        <v>524</v>
      </c>
      <c r="Q4789" s="17" t="s">
        <v>306</v>
      </c>
      <c r="R4789">
        <v>0</v>
      </c>
      <c r="S4789">
        <v>0</v>
      </c>
      <c r="T4789">
        <v>0</v>
      </c>
      <c r="U4789">
        <v>0</v>
      </c>
      <c r="V4789">
        <v>0</v>
      </c>
      <c r="W4789">
        <v>0</v>
      </c>
      <c r="X4789">
        <v>0</v>
      </c>
      <c r="Y4789">
        <v>0</v>
      </c>
      <c r="Z4789">
        <v>0</v>
      </c>
      <c r="AA4789">
        <v>0</v>
      </c>
      <c r="AB4789">
        <v>0</v>
      </c>
      <c r="AC4789">
        <v>0</v>
      </c>
      <c r="AD4789">
        <v>0</v>
      </c>
      <c r="AE4789">
        <v>0</v>
      </c>
      <c r="AF4789">
        <v>0</v>
      </c>
      <c r="AG4789" s="19">
        <v>0</v>
      </c>
      <c r="AH4789">
        <v>1698824</v>
      </c>
      <c r="AI4789">
        <v>1329477</v>
      </c>
      <c r="AJ4789">
        <v>227</v>
      </c>
      <c r="AK4789">
        <v>0</v>
      </c>
      <c r="AL4789">
        <v>0</v>
      </c>
      <c r="AM4789">
        <v>0</v>
      </c>
      <c r="AN4789">
        <v>0</v>
      </c>
      <c r="AO4789">
        <v>0</v>
      </c>
      <c r="AP4789">
        <v>0</v>
      </c>
      <c r="AQ4789">
        <v>0</v>
      </c>
      <c r="AR4789">
        <v>0</v>
      </c>
      <c r="AS4789">
        <v>0</v>
      </c>
      <c r="AT4789">
        <v>0</v>
      </c>
      <c r="AU4789">
        <v>0</v>
      </c>
      <c r="AV4789">
        <v>0</v>
      </c>
      <c r="AW4789">
        <v>0</v>
      </c>
      <c r="AX4789">
        <v>0</v>
      </c>
      <c r="AY4789">
        <v>0</v>
      </c>
      <c r="AZ4789">
        <v>0</v>
      </c>
      <c r="BA4789">
        <v>0</v>
      </c>
      <c r="BB4789">
        <v>0</v>
      </c>
      <c r="BC4789">
        <v>0</v>
      </c>
      <c r="BD4789">
        <v>0</v>
      </c>
      <c r="BE4789">
        <v>0</v>
      </c>
      <c r="BF4789">
        <v>0</v>
      </c>
      <c r="BG4789">
        <v>0</v>
      </c>
      <c r="BH4789">
        <v>0</v>
      </c>
      <c r="BI4789">
        <v>0</v>
      </c>
      <c r="BJ4789">
        <v>0</v>
      </c>
      <c r="BK4789">
        <v>0</v>
      </c>
      <c r="BL4789">
        <v>0</v>
      </c>
      <c r="BM4789">
        <v>0</v>
      </c>
      <c r="BN4789">
        <v>0</v>
      </c>
      <c r="BO4789">
        <v>0</v>
      </c>
      <c r="BP4789">
        <v>0</v>
      </c>
      <c r="BQ4789">
        <v>0</v>
      </c>
      <c r="BR4789">
        <v>0</v>
      </c>
      <c r="BS4789">
        <v>0</v>
      </c>
      <c r="BT4789">
        <v>0</v>
      </c>
      <c r="BU4789">
        <v>0</v>
      </c>
      <c r="BV4789">
        <v>0</v>
      </c>
      <c r="BW4789">
        <v>0</v>
      </c>
      <c r="BX4789">
        <v>0</v>
      </c>
      <c r="BY4789">
        <v>0</v>
      </c>
      <c r="BZ4789">
        <v>0</v>
      </c>
      <c r="CA4789">
        <v>0</v>
      </c>
      <c r="CB4789">
        <v>0</v>
      </c>
      <c r="CC4789">
        <v>0</v>
      </c>
      <c r="CD4789">
        <v>0</v>
      </c>
      <c r="CE4789">
        <v>0</v>
      </c>
    </row>
    <row r="4790" spans="1:83" x14ac:dyDescent="0.35">
      <c r="A4790" s="9" t="str">
        <f t="shared" si="74"/>
        <v>2111.806.</v>
      </c>
      <c r="B4790" s="52" t="e">
        <f>+IF(MATCH(A4790,List!H$10:H$145,0),"Targeted")</f>
        <v>#N/A</v>
      </c>
      <c r="C4790" s="65"/>
      <c r="D4790" s="151"/>
      <c r="E4790" s="16" t="s">
        <v>1119</v>
      </c>
      <c r="F4790" s="16" t="s">
        <v>1120</v>
      </c>
      <c r="G4790" s="16" t="s">
        <v>1029</v>
      </c>
      <c r="H4790" s="16" t="s">
        <v>6675</v>
      </c>
      <c r="I4790" s="16" t="s">
        <v>6677</v>
      </c>
      <c r="J4790" s="16" t="s">
        <v>6678</v>
      </c>
      <c r="K4790" s="17" t="s">
        <v>299</v>
      </c>
      <c r="L4790" s="18" t="s">
        <v>6153</v>
      </c>
      <c r="M4790" s="195" t="s">
        <v>6642</v>
      </c>
      <c r="N4790" s="16" t="s">
        <v>6643</v>
      </c>
      <c r="O4790" s="17" t="s">
        <v>304</v>
      </c>
      <c r="P4790" s="17" t="s">
        <v>305</v>
      </c>
      <c r="Q4790" s="17" t="s">
        <v>306</v>
      </c>
      <c r="R4790">
        <v>0</v>
      </c>
      <c r="S4790">
        <v>0</v>
      </c>
      <c r="T4790">
        <v>0</v>
      </c>
      <c r="U4790">
        <v>0</v>
      </c>
      <c r="V4790">
        <v>0</v>
      </c>
      <c r="W4790">
        <v>0</v>
      </c>
      <c r="X4790">
        <v>0</v>
      </c>
      <c r="Y4790">
        <v>0</v>
      </c>
      <c r="Z4790">
        <v>0</v>
      </c>
      <c r="AA4790">
        <v>0</v>
      </c>
      <c r="AB4790">
        <v>0</v>
      </c>
      <c r="AC4790">
        <v>8294670</v>
      </c>
      <c r="AD4790">
        <v>6054780</v>
      </c>
      <c r="AE4790">
        <v>6204780</v>
      </c>
      <c r="AF4790">
        <v>6354780</v>
      </c>
      <c r="AG4790" s="19">
        <v>1663695</v>
      </c>
      <c r="AH4790">
        <v>6654780</v>
      </c>
      <c r="AI4790">
        <v>6854924</v>
      </c>
      <c r="AJ4790">
        <v>6854924</v>
      </c>
      <c r="AK4790">
        <v>6854924</v>
      </c>
      <c r="AL4790">
        <v>4569949</v>
      </c>
      <c r="AM4790">
        <v>4566700</v>
      </c>
      <c r="AN4790">
        <v>4566700</v>
      </c>
      <c r="AO4790">
        <v>4566700</v>
      </c>
      <c r="AP4790">
        <v>4566700</v>
      </c>
      <c r="AQ4790">
        <v>4185000</v>
      </c>
      <c r="AR4790">
        <v>0</v>
      </c>
      <c r="AS4790">
        <v>0</v>
      </c>
      <c r="AT4790">
        <v>0</v>
      </c>
      <c r="AU4790">
        <v>0</v>
      </c>
      <c r="AV4790">
        <v>0</v>
      </c>
      <c r="AW4790">
        <v>0</v>
      </c>
      <c r="AX4790">
        <v>0</v>
      </c>
      <c r="AY4790">
        <v>0</v>
      </c>
      <c r="AZ4790">
        <v>0</v>
      </c>
      <c r="BA4790">
        <v>0</v>
      </c>
      <c r="BB4790">
        <v>0</v>
      </c>
      <c r="BC4790">
        <v>0</v>
      </c>
      <c r="BD4790">
        <v>0</v>
      </c>
      <c r="BE4790">
        <v>0</v>
      </c>
      <c r="BF4790">
        <v>0</v>
      </c>
      <c r="BG4790">
        <v>0</v>
      </c>
      <c r="BH4790">
        <v>0</v>
      </c>
      <c r="BI4790">
        <v>0</v>
      </c>
      <c r="BJ4790">
        <v>0</v>
      </c>
      <c r="BK4790">
        <v>0</v>
      </c>
      <c r="BL4790">
        <v>0</v>
      </c>
      <c r="BM4790">
        <v>0</v>
      </c>
      <c r="BN4790">
        <v>0</v>
      </c>
      <c r="BO4790">
        <v>0</v>
      </c>
      <c r="BP4790">
        <v>0</v>
      </c>
      <c r="BQ4790">
        <v>0</v>
      </c>
      <c r="BR4790">
        <v>0</v>
      </c>
      <c r="BS4790">
        <v>0</v>
      </c>
      <c r="BT4790">
        <v>0</v>
      </c>
      <c r="BU4790">
        <v>0</v>
      </c>
      <c r="BV4790">
        <v>0</v>
      </c>
      <c r="BW4790">
        <v>0</v>
      </c>
      <c r="BX4790" s="10">
        <v>0</v>
      </c>
      <c r="BY4790">
        <v>0</v>
      </c>
      <c r="BZ4790">
        <v>0</v>
      </c>
      <c r="CA4790">
        <v>0</v>
      </c>
      <c r="CB4790">
        <v>0</v>
      </c>
      <c r="CC4790">
        <v>0</v>
      </c>
      <c r="CD4790">
        <v>0</v>
      </c>
      <c r="CE4790">
        <v>0</v>
      </c>
    </row>
    <row r="4791" spans="1:83" x14ac:dyDescent="0.35">
      <c r="A4791" s="9" t="str">
        <f t="shared" si="74"/>
        <v>8111.806.20</v>
      </c>
      <c r="B4791" s="52" t="e">
        <f>+IF(MATCH(A4791,List!H$10:H$145,0),"Targeted")</f>
        <v>#N/A</v>
      </c>
      <c r="C4791" s="65"/>
      <c r="D4791" s="151"/>
      <c r="E4791" s="16" t="s">
        <v>1119</v>
      </c>
      <c r="F4791" s="16" t="s">
        <v>1120</v>
      </c>
      <c r="G4791" s="16" t="s">
        <v>1029</v>
      </c>
      <c r="H4791" s="16" t="s">
        <v>6675</v>
      </c>
      <c r="I4791" s="16" t="s">
        <v>6679</v>
      </c>
      <c r="J4791" s="16" t="s">
        <v>6680</v>
      </c>
      <c r="K4791" s="17" t="s">
        <v>63</v>
      </c>
      <c r="L4791" s="18" t="s">
        <v>6153</v>
      </c>
      <c r="M4791" s="195" t="s">
        <v>6642</v>
      </c>
      <c r="N4791" s="16" t="s">
        <v>6643</v>
      </c>
      <c r="O4791" s="17" t="s">
        <v>304</v>
      </c>
      <c r="P4791" s="17" t="s">
        <v>305</v>
      </c>
      <c r="Q4791" s="17" t="s">
        <v>306</v>
      </c>
      <c r="R4791">
        <v>0</v>
      </c>
      <c r="S4791">
        <v>0</v>
      </c>
      <c r="T4791">
        <v>0</v>
      </c>
      <c r="U4791">
        <v>0</v>
      </c>
      <c r="V4791">
        <v>0</v>
      </c>
      <c r="W4791">
        <v>0</v>
      </c>
      <c r="X4791">
        <v>0</v>
      </c>
      <c r="Y4791">
        <v>0</v>
      </c>
      <c r="Z4791">
        <v>0</v>
      </c>
      <c r="AA4791">
        <v>0</v>
      </c>
      <c r="AB4791">
        <v>0</v>
      </c>
      <c r="AC4791">
        <v>0</v>
      </c>
      <c r="AD4791">
        <v>0</v>
      </c>
      <c r="AE4791">
        <v>8239</v>
      </c>
      <c r="AF4791">
        <v>0</v>
      </c>
      <c r="AG4791" s="19">
        <v>0</v>
      </c>
      <c r="AH4791">
        <v>2390</v>
      </c>
      <c r="AI4791">
        <v>0</v>
      </c>
      <c r="AJ4791">
        <v>0</v>
      </c>
      <c r="AK4791">
        <v>0</v>
      </c>
      <c r="AL4791">
        <v>0</v>
      </c>
      <c r="AM4791">
        <v>0</v>
      </c>
      <c r="AN4791">
        <v>0</v>
      </c>
      <c r="AO4791">
        <v>0</v>
      </c>
      <c r="AP4791">
        <v>0</v>
      </c>
      <c r="AQ4791">
        <v>0</v>
      </c>
      <c r="AR4791">
        <v>0</v>
      </c>
      <c r="AS4791">
        <v>0</v>
      </c>
      <c r="AT4791">
        <v>0</v>
      </c>
      <c r="AU4791">
        <v>0</v>
      </c>
      <c r="AV4791">
        <v>0</v>
      </c>
      <c r="AW4791">
        <v>0</v>
      </c>
      <c r="AX4791">
        <v>0</v>
      </c>
      <c r="AY4791">
        <v>0</v>
      </c>
      <c r="AZ4791">
        <v>0</v>
      </c>
      <c r="BA4791">
        <v>0</v>
      </c>
      <c r="BB4791">
        <v>0</v>
      </c>
      <c r="BC4791">
        <v>0</v>
      </c>
      <c r="BD4791">
        <v>0</v>
      </c>
      <c r="BE4791">
        <v>0</v>
      </c>
      <c r="BF4791">
        <v>0</v>
      </c>
      <c r="BG4791">
        <v>0</v>
      </c>
      <c r="BH4791">
        <v>0</v>
      </c>
      <c r="BI4791">
        <v>0</v>
      </c>
      <c r="BJ4791">
        <v>0</v>
      </c>
      <c r="BK4791">
        <v>0</v>
      </c>
      <c r="BL4791">
        <v>0</v>
      </c>
      <c r="BM4791">
        <v>0</v>
      </c>
      <c r="BN4791">
        <v>0</v>
      </c>
      <c r="BO4791">
        <v>0</v>
      </c>
      <c r="BP4791">
        <v>0</v>
      </c>
      <c r="BQ4791">
        <v>0</v>
      </c>
      <c r="BR4791">
        <v>0</v>
      </c>
      <c r="BS4791">
        <v>0</v>
      </c>
      <c r="BT4791">
        <v>0</v>
      </c>
      <c r="BU4791">
        <v>0</v>
      </c>
      <c r="BV4791">
        <v>0</v>
      </c>
      <c r="BW4791">
        <v>0</v>
      </c>
      <c r="BX4791" s="10">
        <v>0</v>
      </c>
      <c r="BY4791">
        <v>0</v>
      </c>
      <c r="BZ4791">
        <v>0</v>
      </c>
      <c r="CA4791">
        <v>0</v>
      </c>
      <c r="CB4791">
        <v>0</v>
      </c>
      <c r="CC4791">
        <v>0</v>
      </c>
      <c r="CD4791">
        <v>0</v>
      </c>
      <c r="CE4791">
        <v>0</v>
      </c>
    </row>
    <row r="4792" spans="1:83" x14ac:dyDescent="0.35">
      <c r="A4792" s="9" t="str">
        <f t="shared" si="74"/>
        <v>8111.806.20</v>
      </c>
      <c r="B4792" s="52" t="e">
        <f>+IF(MATCH(A4792,List!H$10:H$145,0),"Targeted")</f>
        <v>#N/A</v>
      </c>
      <c r="C4792" s="65"/>
      <c r="D4792" s="151"/>
      <c r="E4792" s="16" t="s">
        <v>1119</v>
      </c>
      <c r="F4792" s="16" t="s">
        <v>1120</v>
      </c>
      <c r="G4792" s="16" t="s">
        <v>1029</v>
      </c>
      <c r="H4792" s="16" t="s">
        <v>6675</v>
      </c>
      <c r="I4792" s="16" t="s">
        <v>6679</v>
      </c>
      <c r="J4792" s="16" t="s">
        <v>6680</v>
      </c>
      <c r="K4792" s="17" t="s">
        <v>63</v>
      </c>
      <c r="L4792" s="18" t="s">
        <v>6153</v>
      </c>
      <c r="M4792" s="195" t="s">
        <v>6642</v>
      </c>
      <c r="N4792" s="16" t="s">
        <v>6643</v>
      </c>
      <c r="O4792" s="17" t="s">
        <v>304</v>
      </c>
      <c r="P4792" s="17" t="s">
        <v>524</v>
      </c>
      <c r="Q4792" s="17" t="s">
        <v>306</v>
      </c>
      <c r="R4792">
        <v>0</v>
      </c>
      <c r="S4792">
        <v>0</v>
      </c>
      <c r="T4792">
        <v>0</v>
      </c>
      <c r="U4792">
        <v>0</v>
      </c>
      <c r="V4792">
        <v>0</v>
      </c>
      <c r="W4792">
        <v>0</v>
      </c>
      <c r="X4792">
        <v>0</v>
      </c>
      <c r="Y4792">
        <v>0</v>
      </c>
      <c r="Z4792">
        <v>0</v>
      </c>
      <c r="AA4792">
        <v>0</v>
      </c>
      <c r="AB4792">
        <v>0</v>
      </c>
      <c r="AC4792">
        <v>6636369</v>
      </c>
      <c r="AD4792">
        <v>6105921</v>
      </c>
      <c r="AE4792">
        <v>6129678</v>
      </c>
      <c r="AF4792">
        <v>6242926</v>
      </c>
      <c r="AG4792" s="19">
        <v>1587642</v>
      </c>
      <c r="AH4792">
        <v>6757702</v>
      </c>
      <c r="AI4792">
        <v>6822957</v>
      </c>
      <c r="AJ4792">
        <v>6847709</v>
      </c>
      <c r="AK4792">
        <v>6828835</v>
      </c>
      <c r="AL4792">
        <v>5136892</v>
      </c>
      <c r="AM4792">
        <v>4568627</v>
      </c>
      <c r="AN4792">
        <v>4614383</v>
      </c>
      <c r="AO4792">
        <v>4566588</v>
      </c>
      <c r="AP4792">
        <v>4583734</v>
      </c>
      <c r="AQ4792">
        <v>5114179</v>
      </c>
      <c r="AR4792">
        <v>76346</v>
      </c>
      <c r="AS4792">
        <v>-19</v>
      </c>
      <c r="AT4792">
        <v>19</v>
      </c>
      <c r="AU4792">
        <v>0</v>
      </c>
      <c r="AV4792">
        <v>0</v>
      </c>
      <c r="AW4792">
        <v>0</v>
      </c>
      <c r="AX4792">
        <v>0</v>
      </c>
      <c r="AY4792">
        <v>0</v>
      </c>
      <c r="AZ4792">
        <v>0</v>
      </c>
      <c r="BA4792">
        <v>0</v>
      </c>
      <c r="BB4792">
        <v>0</v>
      </c>
      <c r="BC4792">
        <v>0</v>
      </c>
      <c r="BD4792">
        <v>0</v>
      </c>
      <c r="BE4792">
        <v>0</v>
      </c>
      <c r="BF4792">
        <v>0</v>
      </c>
      <c r="BG4792">
        <v>0</v>
      </c>
      <c r="BH4792">
        <v>0</v>
      </c>
      <c r="BI4792">
        <v>0</v>
      </c>
      <c r="BJ4792">
        <v>0</v>
      </c>
      <c r="BK4792">
        <v>0</v>
      </c>
      <c r="BL4792">
        <v>0</v>
      </c>
      <c r="BM4792">
        <v>0</v>
      </c>
      <c r="BN4792">
        <v>0</v>
      </c>
      <c r="BO4792">
        <v>0</v>
      </c>
      <c r="BP4792">
        <v>0</v>
      </c>
      <c r="BQ4792">
        <v>0</v>
      </c>
      <c r="BR4792">
        <v>0</v>
      </c>
      <c r="BS4792">
        <v>0</v>
      </c>
      <c r="BT4792">
        <v>0</v>
      </c>
      <c r="BU4792">
        <v>0</v>
      </c>
      <c r="BV4792">
        <v>0</v>
      </c>
      <c r="BW4792">
        <v>0</v>
      </c>
      <c r="BX4792" s="10">
        <v>0</v>
      </c>
      <c r="BY4792">
        <v>0</v>
      </c>
      <c r="BZ4792">
        <v>0</v>
      </c>
      <c r="CA4792">
        <v>0</v>
      </c>
      <c r="CB4792">
        <v>0</v>
      </c>
      <c r="CC4792">
        <v>0</v>
      </c>
      <c r="CD4792">
        <v>0</v>
      </c>
      <c r="CE4792">
        <v>0</v>
      </c>
    </row>
    <row r="4793" spans="1:83" x14ac:dyDescent="0.35">
      <c r="A4793" s="9" t="str">
        <f t="shared" si="74"/>
        <v>0110.806.20</v>
      </c>
      <c r="B4793" s="52" t="e">
        <f>+IF(MATCH(A4793,List!H$10:H$145,0),"Targeted")</f>
        <v>#N/A</v>
      </c>
      <c r="C4793" s="65"/>
      <c r="D4793" s="151" t="s">
        <v>7700</v>
      </c>
      <c r="E4793" s="16" t="s">
        <v>1119</v>
      </c>
      <c r="F4793" s="16" t="s">
        <v>1120</v>
      </c>
      <c r="G4793" s="16" t="s">
        <v>52</v>
      </c>
      <c r="H4793" s="16" t="s">
        <v>1126</v>
      </c>
      <c r="I4793" s="16" t="s">
        <v>1299</v>
      </c>
      <c r="J4793" s="16" t="s">
        <v>6681</v>
      </c>
      <c r="K4793" s="17" t="s">
        <v>63</v>
      </c>
      <c r="L4793" s="18" t="s">
        <v>6153</v>
      </c>
      <c r="M4793" s="195" t="s">
        <v>6642</v>
      </c>
      <c r="N4793" s="16" t="s">
        <v>6643</v>
      </c>
      <c r="O4793" s="17" t="s">
        <v>346</v>
      </c>
      <c r="P4793" s="17" t="s">
        <v>305</v>
      </c>
      <c r="Q4793" s="17" t="s">
        <v>306</v>
      </c>
      <c r="R4793">
        <v>0</v>
      </c>
      <c r="S4793">
        <v>0</v>
      </c>
      <c r="T4793">
        <v>0</v>
      </c>
      <c r="U4793">
        <v>0</v>
      </c>
      <c r="V4793">
        <v>0</v>
      </c>
      <c r="W4793">
        <v>0</v>
      </c>
      <c r="X4793">
        <v>0</v>
      </c>
      <c r="Y4793">
        <v>0</v>
      </c>
      <c r="Z4793">
        <v>0</v>
      </c>
      <c r="AA4793">
        <v>0</v>
      </c>
      <c r="AB4793">
        <v>0</v>
      </c>
      <c r="AC4793">
        <v>0</v>
      </c>
      <c r="AD4793">
        <v>0</v>
      </c>
      <c r="AE4793">
        <v>0</v>
      </c>
      <c r="AF4793">
        <v>309</v>
      </c>
      <c r="AG4793" s="19">
        <v>1082703</v>
      </c>
      <c r="AH4793">
        <v>75663</v>
      </c>
      <c r="AI4793">
        <v>-1155548</v>
      </c>
      <c r="AJ4793">
        <v>831</v>
      </c>
      <c r="AK4793">
        <v>744</v>
      </c>
      <c r="AL4793">
        <v>902</v>
      </c>
      <c r="AM4793">
        <v>406</v>
      </c>
      <c r="AN4793">
        <v>50</v>
      </c>
      <c r="AO4793">
        <v>0</v>
      </c>
      <c r="AP4793">
        <v>0</v>
      </c>
      <c r="AQ4793">
        <v>0</v>
      </c>
      <c r="AR4793">
        <v>0</v>
      </c>
      <c r="AS4793">
        <v>0</v>
      </c>
      <c r="AT4793">
        <v>0</v>
      </c>
      <c r="AU4793">
        <v>0</v>
      </c>
      <c r="AV4793">
        <v>0</v>
      </c>
      <c r="AW4793">
        <v>0</v>
      </c>
      <c r="AX4793">
        <v>0</v>
      </c>
      <c r="AY4793">
        <v>0</v>
      </c>
      <c r="AZ4793">
        <v>0</v>
      </c>
      <c r="BA4793">
        <v>0</v>
      </c>
      <c r="BB4793">
        <v>0</v>
      </c>
      <c r="BC4793">
        <v>0</v>
      </c>
      <c r="BD4793">
        <v>0</v>
      </c>
      <c r="BE4793">
        <v>0</v>
      </c>
      <c r="BF4793">
        <v>0</v>
      </c>
      <c r="BG4793">
        <v>0</v>
      </c>
      <c r="BH4793">
        <v>0</v>
      </c>
      <c r="BI4793">
        <v>0</v>
      </c>
      <c r="BJ4793">
        <v>0</v>
      </c>
      <c r="BK4793">
        <v>0</v>
      </c>
      <c r="BL4793">
        <v>0</v>
      </c>
      <c r="BM4793">
        <v>0</v>
      </c>
      <c r="BN4793">
        <v>0</v>
      </c>
      <c r="BO4793">
        <v>0</v>
      </c>
      <c r="BP4793">
        <v>0</v>
      </c>
      <c r="BQ4793">
        <v>0</v>
      </c>
      <c r="BR4793">
        <v>0</v>
      </c>
      <c r="BS4793">
        <v>0</v>
      </c>
      <c r="BT4793">
        <v>0</v>
      </c>
      <c r="BU4793">
        <v>0</v>
      </c>
      <c r="BV4793">
        <v>0</v>
      </c>
      <c r="BW4793">
        <v>0</v>
      </c>
      <c r="BX4793">
        <v>0</v>
      </c>
      <c r="BY4793">
        <v>0</v>
      </c>
      <c r="BZ4793">
        <v>0</v>
      </c>
      <c r="CA4793">
        <v>0</v>
      </c>
      <c r="CB4793">
        <v>0</v>
      </c>
      <c r="CC4793">
        <v>0</v>
      </c>
      <c r="CD4793">
        <v>0</v>
      </c>
      <c r="CE4793">
        <v>0</v>
      </c>
    </row>
    <row r="4794" spans="1:83" x14ac:dyDescent="0.35">
      <c r="A4794" s="9" t="str">
        <f t="shared" si="74"/>
        <v>1803.806.20</v>
      </c>
      <c r="B4794" s="52" t="e">
        <f>+IF(MATCH(A4794,List!H$10:H$145,0),"Targeted")</f>
        <v>#N/A</v>
      </c>
      <c r="C4794" s="65"/>
      <c r="D4794" s="151"/>
      <c r="E4794" s="16" t="s">
        <v>1119</v>
      </c>
      <c r="F4794" s="16" t="s">
        <v>1120</v>
      </c>
      <c r="G4794" s="16" t="s">
        <v>52</v>
      </c>
      <c r="H4794" s="16" t="s">
        <v>1126</v>
      </c>
      <c r="I4794" s="16" t="s">
        <v>2444</v>
      </c>
      <c r="J4794" s="16" t="s">
        <v>6682</v>
      </c>
      <c r="K4794" s="17" t="s">
        <v>63</v>
      </c>
      <c r="L4794" s="18" t="s">
        <v>6153</v>
      </c>
      <c r="M4794" s="195" t="s">
        <v>6642</v>
      </c>
      <c r="N4794" s="16" t="s">
        <v>6643</v>
      </c>
      <c r="O4794" s="17" t="s">
        <v>304</v>
      </c>
      <c r="P4794" s="17" t="s">
        <v>524</v>
      </c>
      <c r="Q4794" s="17" t="s">
        <v>306</v>
      </c>
      <c r="R4794">
        <v>0</v>
      </c>
      <c r="S4794">
        <v>0</v>
      </c>
      <c r="T4794">
        <v>0</v>
      </c>
      <c r="U4794">
        <v>0</v>
      </c>
      <c r="V4794">
        <v>0</v>
      </c>
      <c r="W4794">
        <v>0</v>
      </c>
      <c r="X4794">
        <v>0</v>
      </c>
      <c r="Y4794">
        <v>0</v>
      </c>
      <c r="Z4794">
        <v>0</v>
      </c>
      <c r="AA4794">
        <v>0</v>
      </c>
      <c r="AB4794">
        <v>0</v>
      </c>
      <c r="AC4794">
        <v>0</v>
      </c>
      <c r="AD4794">
        <v>0</v>
      </c>
      <c r="AE4794">
        <v>0</v>
      </c>
      <c r="AF4794">
        <v>0</v>
      </c>
      <c r="AG4794" s="19">
        <v>0</v>
      </c>
      <c r="AH4794">
        <v>0</v>
      </c>
      <c r="AI4794">
        <v>0</v>
      </c>
      <c r="AJ4794">
        <v>0</v>
      </c>
      <c r="AK4794">
        <v>0</v>
      </c>
      <c r="AL4794">
        <v>0</v>
      </c>
      <c r="AM4794">
        <v>0</v>
      </c>
      <c r="AN4794">
        <v>0</v>
      </c>
      <c r="AO4794">
        <v>0</v>
      </c>
      <c r="AP4794">
        <v>0</v>
      </c>
      <c r="AQ4794">
        <v>0</v>
      </c>
      <c r="AR4794">
        <v>0</v>
      </c>
      <c r="AS4794">
        <v>0</v>
      </c>
      <c r="AT4794">
        <v>0</v>
      </c>
      <c r="AU4794">
        <v>0</v>
      </c>
      <c r="AV4794">
        <v>0</v>
      </c>
      <c r="AW4794">
        <v>0</v>
      </c>
      <c r="AX4794">
        <v>0</v>
      </c>
      <c r="AY4794">
        <v>0</v>
      </c>
      <c r="AZ4794">
        <v>0</v>
      </c>
      <c r="BA4794">
        <v>0</v>
      </c>
      <c r="BB4794">
        <v>0</v>
      </c>
      <c r="BC4794">
        <v>0</v>
      </c>
      <c r="BD4794">
        <v>0</v>
      </c>
      <c r="BE4794">
        <v>0</v>
      </c>
      <c r="BF4794">
        <v>0</v>
      </c>
      <c r="BG4794">
        <v>0</v>
      </c>
      <c r="BH4794">
        <v>5000000</v>
      </c>
      <c r="BI4794">
        <v>5000000</v>
      </c>
      <c r="BJ4794">
        <v>0</v>
      </c>
      <c r="BK4794">
        <v>0</v>
      </c>
      <c r="BL4794">
        <v>0</v>
      </c>
      <c r="BM4794">
        <v>0</v>
      </c>
      <c r="BN4794">
        <v>0</v>
      </c>
      <c r="BO4794">
        <v>0</v>
      </c>
      <c r="BP4794">
        <v>0</v>
      </c>
      <c r="BQ4794">
        <v>0</v>
      </c>
      <c r="BR4794">
        <v>0</v>
      </c>
      <c r="BS4794">
        <v>0</v>
      </c>
      <c r="BT4794">
        <v>0</v>
      </c>
      <c r="BU4794">
        <v>0</v>
      </c>
      <c r="BV4794">
        <v>0</v>
      </c>
      <c r="BW4794">
        <v>0</v>
      </c>
      <c r="BX4794" s="10">
        <v>0</v>
      </c>
      <c r="BY4794">
        <v>0</v>
      </c>
      <c r="BZ4794">
        <v>0</v>
      </c>
      <c r="CA4794">
        <v>0</v>
      </c>
      <c r="CB4794">
        <v>0</v>
      </c>
      <c r="CC4794">
        <v>0</v>
      </c>
      <c r="CD4794">
        <v>0</v>
      </c>
      <c r="CE4794">
        <v>0</v>
      </c>
    </row>
    <row r="4795" spans="1:83" x14ac:dyDescent="0.35">
      <c r="A4795" s="9" t="str">
        <f t="shared" si="74"/>
        <v>5680.806.</v>
      </c>
      <c r="B4795" s="52" t="e">
        <f>+IF(MATCH(A4795,List!H$10:H$145,0),"Targeted")</f>
        <v>#N/A</v>
      </c>
      <c r="C4795" s="65"/>
      <c r="D4795" s="151"/>
      <c r="E4795" s="16" t="s">
        <v>1119</v>
      </c>
      <c r="F4795" s="16" t="s">
        <v>1120</v>
      </c>
      <c r="G4795" s="16" t="s">
        <v>52</v>
      </c>
      <c r="H4795" s="16" t="s">
        <v>1126</v>
      </c>
      <c r="I4795" s="16" t="s">
        <v>6683</v>
      </c>
      <c r="J4795" s="16" t="s">
        <v>6684</v>
      </c>
      <c r="K4795" s="17" t="s">
        <v>299</v>
      </c>
      <c r="L4795" s="18" t="s">
        <v>6153</v>
      </c>
      <c r="M4795" s="195" t="s">
        <v>6642</v>
      </c>
      <c r="N4795" s="16" t="s">
        <v>6643</v>
      </c>
      <c r="O4795" s="17" t="s">
        <v>304</v>
      </c>
      <c r="P4795" s="17" t="s">
        <v>305</v>
      </c>
      <c r="Q4795" s="17" t="s">
        <v>306</v>
      </c>
      <c r="R4795">
        <v>0</v>
      </c>
      <c r="S4795">
        <v>0</v>
      </c>
      <c r="T4795">
        <v>0</v>
      </c>
      <c r="U4795">
        <v>0</v>
      </c>
      <c r="V4795">
        <v>0</v>
      </c>
      <c r="W4795">
        <v>0</v>
      </c>
      <c r="X4795">
        <v>0</v>
      </c>
      <c r="Y4795">
        <v>0</v>
      </c>
      <c r="Z4795">
        <v>0</v>
      </c>
      <c r="AA4795">
        <v>0</v>
      </c>
      <c r="AB4795">
        <v>0</v>
      </c>
      <c r="AC4795">
        <v>0</v>
      </c>
      <c r="AD4795">
        <v>0</v>
      </c>
      <c r="AE4795">
        <v>0</v>
      </c>
      <c r="AF4795">
        <v>0</v>
      </c>
      <c r="AG4795" s="19">
        <v>0</v>
      </c>
      <c r="AH4795">
        <v>0</v>
      </c>
      <c r="AI4795">
        <v>0</v>
      </c>
      <c r="AJ4795">
        <v>0</v>
      </c>
      <c r="AK4795">
        <v>0</v>
      </c>
      <c r="AL4795">
        <v>0</v>
      </c>
      <c r="AM4795">
        <v>0</v>
      </c>
      <c r="AN4795">
        <v>0</v>
      </c>
      <c r="AO4795">
        <v>0</v>
      </c>
      <c r="AP4795">
        <v>0</v>
      </c>
      <c r="AQ4795">
        <v>0</v>
      </c>
      <c r="AR4795">
        <v>0</v>
      </c>
      <c r="AS4795">
        <v>0</v>
      </c>
      <c r="AT4795">
        <v>0</v>
      </c>
      <c r="AU4795">
        <v>0</v>
      </c>
      <c r="AV4795">
        <v>0</v>
      </c>
      <c r="AW4795">
        <v>0</v>
      </c>
      <c r="AX4795">
        <v>0</v>
      </c>
      <c r="AY4795">
        <v>0</v>
      </c>
      <c r="AZ4795">
        <v>0</v>
      </c>
      <c r="BA4795">
        <v>0</v>
      </c>
      <c r="BB4795">
        <v>0</v>
      </c>
      <c r="BC4795">
        <v>0</v>
      </c>
      <c r="BD4795">
        <v>0</v>
      </c>
      <c r="BE4795">
        <v>0</v>
      </c>
      <c r="BF4795">
        <v>0</v>
      </c>
      <c r="BG4795">
        <v>0</v>
      </c>
      <c r="BH4795">
        <v>0</v>
      </c>
      <c r="BI4795">
        <v>0</v>
      </c>
      <c r="BJ4795">
        <v>0</v>
      </c>
      <c r="BK4795">
        <v>0</v>
      </c>
      <c r="BL4795">
        <v>0</v>
      </c>
      <c r="BM4795">
        <v>0</v>
      </c>
      <c r="BN4795">
        <v>0</v>
      </c>
      <c r="BO4795">
        <v>0</v>
      </c>
      <c r="BP4795">
        <v>0</v>
      </c>
      <c r="BQ4795">
        <v>0</v>
      </c>
      <c r="BR4795">
        <v>0</v>
      </c>
      <c r="BS4795">
        <v>0</v>
      </c>
      <c r="BT4795">
        <v>0</v>
      </c>
      <c r="BU4795">
        <v>0</v>
      </c>
      <c r="BV4795">
        <v>0</v>
      </c>
      <c r="BW4795">
        <v>0</v>
      </c>
      <c r="BX4795" s="10">
        <v>0</v>
      </c>
      <c r="BY4795">
        <v>25000</v>
      </c>
      <c r="BZ4795">
        <v>7000</v>
      </c>
      <c r="CA4795">
        <v>5000</v>
      </c>
      <c r="CB4795">
        <v>3000</v>
      </c>
      <c r="CC4795">
        <v>0</v>
      </c>
      <c r="CD4795">
        <v>0</v>
      </c>
      <c r="CE4795">
        <v>0</v>
      </c>
    </row>
    <row r="4796" spans="1:83" x14ac:dyDescent="0.35">
      <c r="A4796" s="9" t="str">
        <f t="shared" si="74"/>
        <v>5737.806.20</v>
      </c>
      <c r="B4796" s="52" t="e">
        <f>+IF(MATCH(A4796,List!H$10:H$145,0),"Targeted")</f>
        <v>#N/A</v>
      </c>
      <c r="C4796" s="65"/>
      <c r="D4796" s="151"/>
      <c r="E4796" s="16" t="s">
        <v>1119</v>
      </c>
      <c r="F4796" s="16" t="s">
        <v>1120</v>
      </c>
      <c r="G4796" s="16" t="s">
        <v>930</v>
      </c>
      <c r="H4796" s="16" t="s">
        <v>5874</v>
      </c>
      <c r="I4796" s="16" t="s">
        <v>6685</v>
      </c>
      <c r="J4796" s="16" t="s">
        <v>6686</v>
      </c>
      <c r="K4796" s="17" t="s">
        <v>63</v>
      </c>
      <c r="L4796" s="18" t="s">
        <v>6153</v>
      </c>
      <c r="M4796" s="195" t="s">
        <v>6642</v>
      </c>
      <c r="N4796" s="16" t="s">
        <v>6643</v>
      </c>
      <c r="O4796" s="17" t="s">
        <v>304</v>
      </c>
      <c r="P4796" s="17" t="s">
        <v>524</v>
      </c>
      <c r="Q4796" s="17" t="s">
        <v>306</v>
      </c>
      <c r="R4796">
        <v>29777</v>
      </c>
      <c r="S4796">
        <v>44780</v>
      </c>
      <c r="T4796">
        <v>44962</v>
      </c>
      <c r="U4796">
        <v>42941</v>
      </c>
      <c r="V4796">
        <v>51764</v>
      </c>
      <c r="W4796">
        <v>59334</v>
      </c>
      <c r="X4796">
        <v>66160</v>
      </c>
      <c r="Y4796">
        <v>80238</v>
      </c>
      <c r="Z4796">
        <v>85166</v>
      </c>
      <c r="AA4796">
        <v>84911</v>
      </c>
      <c r="AB4796">
        <v>101493</v>
      </c>
      <c r="AC4796">
        <v>109467</v>
      </c>
      <c r="AD4796">
        <v>101484</v>
      </c>
      <c r="AE4796">
        <v>121519</v>
      </c>
      <c r="AF4796">
        <v>139035</v>
      </c>
      <c r="AG4796" s="19">
        <v>28907</v>
      </c>
      <c r="AH4796">
        <v>157089</v>
      </c>
      <c r="AI4796">
        <v>187568</v>
      </c>
      <c r="AJ4796">
        <v>212543</v>
      </c>
      <c r="AK4796">
        <v>216574</v>
      </c>
      <c r="AL4796">
        <v>239917</v>
      </c>
      <c r="AM4796">
        <v>245069</v>
      </c>
      <c r="AN4796">
        <v>316419</v>
      </c>
      <c r="AO4796">
        <v>365142</v>
      </c>
      <c r="AP4796">
        <v>335501</v>
      </c>
      <c r="AQ4796">
        <v>205294</v>
      </c>
      <c r="AR4796">
        <v>224671</v>
      </c>
      <c r="AS4796">
        <v>210035</v>
      </c>
      <c r="AT4796">
        <v>308188</v>
      </c>
      <c r="AU4796">
        <v>277052</v>
      </c>
      <c r="AV4796">
        <v>272016</v>
      </c>
      <c r="AW4796">
        <v>270810</v>
      </c>
      <c r="AX4796">
        <v>197472</v>
      </c>
      <c r="AY4796">
        <v>200670</v>
      </c>
      <c r="AZ4796">
        <v>206000</v>
      </c>
      <c r="BA4796">
        <v>221000</v>
      </c>
      <c r="BB4796">
        <v>205000</v>
      </c>
      <c r="BC4796">
        <v>230000</v>
      </c>
      <c r="BD4796">
        <v>235000</v>
      </c>
      <c r="BE4796">
        <v>297000</v>
      </c>
      <c r="BF4796">
        <v>334000</v>
      </c>
      <c r="BG4796">
        <v>341000</v>
      </c>
      <c r="BH4796">
        <v>357000</v>
      </c>
      <c r="BI4796">
        <v>336000</v>
      </c>
      <c r="BJ4796">
        <v>421000</v>
      </c>
      <c r="BK4796">
        <v>360000</v>
      </c>
      <c r="BL4796">
        <v>462000</v>
      </c>
      <c r="BM4796">
        <v>373000</v>
      </c>
      <c r="BN4796">
        <v>473000</v>
      </c>
      <c r="BO4796">
        <v>378000</v>
      </c>
      <c r="BP4796">
        <v>452000</v>
      </c>
      <c r="BQ4796">
        <v>376000</v>
      </c>
      <c r="BR4796">
        <v>349000</v>
      </c>
      <c r="BS4796">
        <v>303000</v>
      </c>
      <c r="BT4796">
        <v>343000</v>
      </c>
      <c r="BU4796">
        <v>417000</v>
      </c>
      <c r="BV4796">
        <v>365000</v>
      </c>
      <c r="BW4796">
        <v>446000</v>
      </c>
      <c r="BX4796" s="10">
        <v>445000</v>
      </c>
      <c r="BY4796">
        <v>471000</v>
      </c>
      <c r="BZ4796">
        <v>476000</v>
      </c>
      <c r="CA4796">
        <v>481000</v>
      </c>
      <c r="CB4796">
        <v>416000</v>
      </c>
      <c r="CC4796">
        <v>397000</v>
      </c>
      <c r="CD4796">
        <v>403000</v>
      </c>
      <c r="CE4796">
        <v>410000</v>
      </c>
    </row>
    <row r="4797" spans="1:83" x14ac:dyDescent="0.35">
      <c r="A4797" s="9" t="str">
        <f t="shared" si="74"/>
        <v>0935.806.20</v>
      </c>
      <c r="B4797" s="52" t="e">
        <f>+IF(MATCH(A4797,List!H$10:H$145,0),"Targeted")</f>
        <v>#N/A</v>
      </c>
      <c r="C4797" s="65"/>
      <c r="D4797" s="151"/>
      <c r="E4797" s="16" t="s">
        <v>1119</v>
      </c>
      <c r="F4797" s="16" t="s">
        <v>1120</v>
      </c>
      <c r="G4797" s="16" t="s">
        <v>826</v>
      </c>
      <c r="H4797" s="16" t="s">
        <v>1721</v>
      </c>
      <c r="I4797" s="16" t="s">
        <v>6687</v>
      </c>
      <c r="J4797" s="16" t="s">
        <v>6688</v>
      </c>
      <c r="K4797" s="17" t="s">
        <v>63</v>
      </c>
      <c r="L4797" s="18" t="s">
        <v>6153</v>
      </c>
      <c r="M4797" s="195" t="s">
        <v>6642</v>
      </c>
      <c r="N4797" s="16" t="s">
        <v>6643</v>
      </c>
      <c r="O4797" s="17" t="s">
        <v>304</v>
      </c>
      <c r="P4797" s="17" t="s">
        <v>305</v>
      </c>
      <c r="Q4797" s="17" t="s">
        <v>306</v>
      </c>
      <c r="R4797">
        <v>0</v>
      </c>
      <c r="S4797">
        <v>0</v>
      </c>
      <c r="T4797">
        <v>0</v>
      </c>
      <c r="U4797">
        <v>0</v>
      </c>
      <c r="V4797">
        <v>0</v>
      </c>
      <c r="W4797">
        <v>0</v>
      </c>
      <c r="X4797">
        <v>0</v>
      </c>
      <c r="Y4797">
        <v>0</v>
      </c>
      <c r="Z4797">
        <v>0</v>
      </c>
      <c r="AA4797">
        <v>0</v>
      </c>
      <c r="AB4797">
        <v>0</v>
      </c>
      <c r="AC4797">
        <v>0</v>
      </c>
      <c r="AD4797">
        <v>0</v>
      </c>
      <c r="AE4797">
        <v>0</v>
      </c>
      <c r="AF4797">
        <v>0</v>
      </c>
      <c r="AG4797" s="19">
        <v>0</v>
      </c>
      <c r="AH4797">
        <v>0</v>
      </c>
      <c r="AI4797">
        <v>0</v>
      </c>
      <c r="AJ4797">
        <v>0</v>
      </c>
      <c r="AK4797">
        <v>0</v>
      </c>
      <c r="AL4797">
        <v>0</v>
      </c>
      <c r="AM4797">
        <v>0</v>
      </c>
      <c r="AN4797">
        <v>0</v>
      </c>
      <c r="AO4797">
        <v>0</v>
      </c>
      <c r="AP4797">
        <v>0</v>
      </c>
      <c r="AQ4797">
        <v>0</v>
      </c>
      <c r="AR4797">
        <v>0</v>
      </c>
      <c r="AS4797">
        <v>0</v>
      </c>
      <c r="AT4797">
        <v>0</v>
      </c>
      <c r="AU4797">
        <v>0</v>
      </c>
      <c r="AV4797">
        <v>0</v>
      </c>
      <c r="AW4797">
        <v>0</v>
      </c>
      <c r="AX4797">
        <v>0</v>
      </c>
      <c r="AY4797">
        <v>0</v>
      </c>
      <c r="AZ4797">
        <v>0</v>
      </c>
      <c r="BA4797">
        <v>0</v>
      </c>
      <c r="BB4797">
        <v>0</v>
      </c>
      <c r="BC4797">
        <v>0</v>
      </c>
      <c r="BD4797">
        <v>0</v>
      </c>
      <c r="BE4797">
        <v>0</v>
      </c>
      <c r="BF4797">
        <v>0</v>
      </c>
      <c r="BG4797">
        <v>0</v>
      </c>
      <c r="BH4797">
        <v>0</v>
      </c>
      <c r="BI4797">
        <v>0</v>
      </c>
      <c r="BJ4797">
        <v>0</v>
      </c>
      <c r="BK4797">
        <v>0</v>
      </c>
      <c r="BL4797">
        <v>0</v>
      </c>
      <c r="BM4797">
        <v>0</v>
      </c>
      <c r="BN4797">
        <v>19000</v>
      </c>
      <c r="BO4797">
        <v>0</v>
      </c>
      <c r="BP4797">
        <v>0</v>
      </c>
      <c r="BQ4797">
        <v>3749000</v>
      </c>
      <c r="BR4797">
        <v>3899000</v>
      </c>
      <c r="BS4797">
        <v>3597000</v>
      </c>
      <c r="BT4797">
        <v>3499000</v>
      </c>
      <c r="BU4797">
        <v>3646000</v>
      </c>
      <c r="BV4797">
        <v>3629000</v>
      </c>
      <c r="BW4797">
        <v>3539000</v>
      </c>
      <c r="BX4797" s="10">
        <v>3356000</v>
      </c>
      <c r="BY4797">
        <v>2075000</v>
      </c>
      <c r="BZ4797">
        <v>2642000</v>
      </c>
      <c r="CA4797">
        <v>2614000</v>
      </c>
      <c r="CB4797">
        <v>2587000</v>
      </c>
      <c r="CC4797">
        <v>2558000</v>
      </c>
      <c r="CD4797">
        <v>2530000</v>
      </c>
      <c r="CE4797">
        <v>2501000</v>
      </c>
    </row>
    <row r="4798" spans="1:83" x14ac:dyDescent="0.35">
      <c r="A4798" s="9" t="str">
        <f t="shared" si="74"/>
        <v>0935.806.20</v>
      </c>
      <c r="B4798" s="52" t="e">
        <f>+IF(MATCH(A4798,List!H$10:H$145,0),"Targeted")</f>
        <v>#N/A</v>
      </c>
      <c r="C4798" s="65"/>
      <c r="D4798" s="151"/>
      <c r="E4798" s="16" t="s">
        <v>1119</v>
      </c>
      <c r="F4798" s="16" t="s">
        <v>1120</v>
      </c>
      <c r="G4798" s="16" t="s">
        <v>826</v>
      </c>
      <c r="H4798" s="16" t="s">
        <v>1721</v>
      </c>
      <c r="I4798" s="16" t="s">
        <v>6687</v>
      </c>
      <c r="J4798" s="16" t="s">
        <v>6688</v>
      </c>
      <c r="K4798" s="17" t="s">
        <v>63</v>
      </c>
      <c r="L4798" s="18" t="s">
        <v>6153</v>
      </c>
      <c r="M4798" s="195" t="s">
        <v>6642</v>
      </c>
      <c r="N4798" s="16" t="s">
        <v>6643</v>
      </c>
      <c r="O4798" s="17" t="s">
        <v>304</v>
      </c>
      <c r="P4798" s="17" t="s">
        <v>524</v>
      </c>
      <c r="Q4798" s="17" t="s">
        <v>306</v>
      </c>
      <c r="R4798">
        <v>0</v>
      </c>
      <c r="S4798">
        <v>0</v>
      </c>
      <c r="T4798">
        <v>0</v>
      </c>
      <c r="U4798">
        <v>0</v>
      </c>
      <c r="V4798">
        <v>0</v>
      </c>
      <c r="W4798">
        <v>0</v>
      </c>
      <c r="X4798">
        <v>0</v>
      </c>
      <c r="Y4798">
        <v>0</v>
      </c>
      <c r="Z4798">
        <v>0</v>
      </c>
      <c r="AA4798">
        <v>0</v>
      </c>
      <c r="AB4798">
        <v>0</v>
      </c>
      <c r="AC4798">
        <v>0</v>
      </c>
      <c r="AD4798">
        <v>0</v>
      </c>
      <c r="AE4798">
        <v>0</v>
      </c>
      <c r="AF4798">
        <v>0</v>
      </c>
      <c r="AG4798" s="19">
        <v>0</v>
      </c>
      <c r="AH4798">
        <v>0</v>
      </c>
      <c r="AI4798">
        <v>0</v>
      </c>
      <c r="AJ4798">
        <v>0</v>
      </c>
      <c r="AK4798">
        <v>0</v>
      </c>
      <c r="AL4798">
        <v>0</v>
      </c>
      <c r="AM4798">
        <v>0</v>
      </c>
      <c r="AN4798">
        <v>0</v>
      </c>
      <c r="AO4798">
        <v>0</v>
      </c>
      <c r="AP4798">
        <v>0</v>
      </c>
      <c r="AQ4798">
        <v>0</v>
      </c>
      <c r="AR4798">
        <v>0</v>
      </c>
      <c r="AS4798">
        <v>0</v>
      </c>
      <c r="AT4798">
        <v>0</v>
      </c>
      <c r="AU4798">
        <v>0</v>
      </c>
      <c r="AV4798">
        <v>0</v>
      </c>
      <c r="AW4798">
        <v>0</v>
      </c>
      <c r="AX4798">
        <v>0</v>
      </c>
      <c r="AY4798">
        <v>0</v>
      </c>
      <c r="AZ4798">
        <v>0</v>
      </c>
      <c r="BA4798">
        <v>0</v>
      </c>
      <c r="BB4798">
        <v>0</v>
      </c>
      <c r="BC4798">
        <v>0</v>
      </c>
      <c r="BD4798">
        <v>0</v>
      </c>
      <c r="BE4798">
        <v>0</v>
      </c>
      <c r="BF4798">
        <v>0</v>
      </c>
      <c r="BG4798">
        <v>0</v>
      </c>
      <c r="BH4798">
        <v>0</v>
      </c>
      <c r="BI4798">
        <v>0</v>
      </c>
      <c r="BJ4798">
        <v>0</v>
      </c>
      <c r="BK4798">
        <v>0</v>
      </c>
      <c r="BL4798">
        <v>0</v>
      </c>
      <c r="BM4798">
        <v>0</v>
      </c>
      <c r="BN4798">
        <v>0</v>
      </c>
      <c r="BO4798">
        <v>1376000</v>
      </c>
      <c r="BP4798">
        <v>3597000</v>
      </c>
      <c r="BQ4798">
        <v>0</v>
      </c>
      <c r="BR4798">
        <v>0</v>
      </c>
      <c r="BS4798">
        <v>0</v>
      </c>
      <c r="BT4798">
        <v>0</v>
      </c>
      <c r="BU4798">
        <v>0</v>
      </c>
      <c r="BV4798">
        <v>0</v>
      </c>
      <c r="BW4798">
        <v>0</v>
      </c>
      <c r="BX4798" s="10">
        <v>0</v>
      </c>
      <c r="BY4798">
        <v>0</v>
      </c>
      <c r="BZ4798">
        <v>0</v>
      </c>
      <c r="CA4798">
        <v>0</v>
      </c>
      <c r="CB4798">
        <v>0</v>
      </c>
      <c r="CC4798">
        <v>0</v>
      </c>
      <c r="CD4798">
        <v>0</v>
      </c>
      <c r="CE4798">
        <v>0</v>
      </c>
    </row>
    <row r="4799" spans="1:83" x14ac:dyDescent="0.35">
      <c r="A4799" s="9" t="str">
        <f t="shared" si="74"/>
        <v>5105.806.89</v>
      </c>
      <c r="B4799" s="52" t="e">
        <f>+IF(MATCH(A4799,List!H$10:H$145,0),"Targeted")</f>
        <v>#N/A</v>
      </c>
      <c r="C4799" s="65"/>
      <c r="D4799" s="151"/>
      <c r="E4799" s="16" t="s">
        <v>877</v>
      </c>
      <c r="F4799" s="16" t="s">
        <v>878</v>
      </c>
      <c r="G4799" s="16" t="s">
        <v>63</v>
      </c>
      <c r="H4799" s="16" t="s">
        <v>908</v>
      </c>
      <c r="I4799" s="16" t="s">
        <v>6689</v>
      </c>
      <c r="J4799" s="16" t="s">
        <v>6690</v>
      </c>
      <c r="K4799" s="17" t="s">
        <v>881</v>
      </c>
      <c r="L4799" s="18" t="s">
        <v>6153</v>
      </c>
      <c r="M4799" s="195" t="s">
        <v>6642</v>
      </c>
      <c r="N4799" s="16" t="s">
        <v>6643</v>
      </c>
      <c r="O4799" s="17" t="s">
        <v>304</v>
      </c>
      <c r="P4799" s="17" t="s">
        <v>305</v>
      </c>
      <c r="Q4799" s="17" t="s">
        <v>306</v>
      </c>
      <c r="R4799">
        <v>0</v>
      </c>
      <c r="S4799">
        <v>40</v>
      </c>
      <c r="T4799">
        <v>0</v>
      </c>
      <c r="U4799">
        <v>0</v>
      </c>
      <c r="V4799">
        <v>0</v>
      </c>
      <c r="W4799">
        <v>0</v>
      </c>
      <c r="X4799">
        <v>0</v>
      </c>
      <c r="Y4799">
        <v>0</v>
      </c>
      <c r="Z4799">
        <v>0</v>
      </c>
      <c r="AA4799">
        <v>0</v>
      </c>
      <c r="AB4799">
        <v>0</v>
      </c>
      <c r="AC4799">
        <v>0</v>
      </c>
      <c r="AD4799">
        <v>0</v>
      </c>
      <c r="AE4799">
        <v>0</v>
      </c>
      <c r="AF4799">
        <v>0</v>
      </c>
      <c r="AG4799" s="19">
        <v>0</v>
      </c>
      <c r="AH4799">
        <v>0</v>
      </c>
      <c r="AI4799">
        <v>0</v>
      </c>
      <c r="AJ4799">
        <v>0</v>
      </c>
      <c r="AK4799">
        <v>0</v>
      </c>
      <c r="AL4799">
        <v>0</v>
      </c>
      <c r="AM4799">
        <v>0</v>
      </c>
      <c r="AN4799">
        <v>0</v>
      </c>
      <c r="AO4799">
        <v>0</v>
      </c>
      <c r="AP4799">
        <v>0</v>
      </c>
      <c r="AQ4799">
        <v>0</v>
      </c>
      <c r="AR4799">
        <v>0</v>
      </c>
      <c r="AS4799">
        <v>0</v>
      </c>
      <c r="AT4799">
        <v>0</v>
      </c>
      <c r="AU4799">
        <v>0</v>
      </c>
      <c r="AV4799">
        <v>0</v>
      </c>
      <c r="AW4799">
        <v>0</v>
      </c>
      <c r="AX4799">
        <v>0</v>
      </c>
      <c r="AY4799">
        <v>0</v>
      </c>
      <c r="AZ4799">
        <v>0</v>
      </c>
      <c r="BA4799">
        <v>0</v>
      </c>
      <c r="BB4799">
        <v>0</v>
      </c>
      <c r="BC4799">
        <v>0</v>
      </c>
      <c r="BD4799">
        <v>0</v>
      </c>
      <c r="BE4799">
        <v>0</v>
      </c>
      <c r="BF4799">
        <v>0</v>
      </c>
      <c r="BG4799">
        <v>0</v>
      </c>
      <c r="BH4799">
        <v>0</v>
      </c>
      <c r="BI4799">
        <v>0</v>
      </c>
      <c r="BJ4799">
        <v>0</v>
      </c>
      <c r="BK4799">
        <v>0</v>
      </c>
      <c r="BL4799">
        <v>0</v>
      </c>
      <c r="BM4799">
        <v>0</v>
      </c>
      <c r="BN4799">
        <v>0</v>
      </c>
      <c r="BO4799">
        <v>0</v>
      </c>
      <c r="BP4799">
        <v>0</v>
      </c>
      <c r="BQ4799">
        <v>0</v>
      </c>
      <c r="BR4799">
        <v>0</v>
      </c>
      <c r="BS4799">
        <v>0</v>
      </c>
      <c r="BT4799">
        <v>0</v>
      </c>
      <c r="BU4799">
        <v>0</v>
      </c>
      <c r="BV4799">
        <v>0</v>
      </c>
      <c r="BW4799">
        <v>0</v>
      </c>
      <c r="BX4799" s="10">
        <v>0</v>
      </c>
      <c r="BY4799">
        <v>0</v>
      </c>
      <c r="BZ4799">
        <v>0</v>
      </c>
      <c r="CA4799">
        <v>0</v>
      </c>
      <c r="CB4799">
        <v>0</v>
      </c>
      <c r="CC4799">
        <v>0</v>
      </c>
      <c r="CD4799">
        <v>0</v>
      </c>
      <c r="CE4799">
        <v>0</v>
      </c>
    </row>
    <row r="4800" spans="1:83" x14ac:dyDescent="0.35">
      <c r="A4800" s="9" t="str">
        <f t="shared" si="74"/>
        <v>5105.806.89</v>
      </c>
      <c r="B4800" s="52" t="e">
        <f>+IF(MATCH(A4800,List!H$10:H$145,0),"Targeted")</f>
        <v>#N/A</v>
      </c>
      <c r="C4800" s="65"/>
      <c r="D4800" s="151"/>
      <c r="E4800" s="16" t="s">
        <v>877</v>
      </c>
      <c r="F4800" s="16" t="s">
        <v>878</v>
      </c>
      <c r="G4800" s="16" t="s">
        <v>63</v>
      </c>
      <c r="H4800" s="16" t="s">
        <v>908</v>
      </c>
      <c r="I4800" s="16" t="s">
        <v>6689</v>
      </c>
      <c r="J4800" s="16" t="s">
        <v>6690</v>
      </c>
      <c r="K4800" s="17" t="s">
        <v>881</v>
      </c>
      <c r="L4800" s="18" t="s">
        <v>6153</v>
      </c>
      <c r="M4800" s="195" t="s">
        <v>6642</v>
      </c>
      <c r="N4800" s="16" t="s">
        <v>6643</v>
      </c>
      <c r="O4800" s="17" t="s">
        <v>304</v>
      </c>
      <c r="P4800" s="17" t="s">
        <v>524</v>
      </c>
      <c r="Q4800" s="17" t="s">
        <v>306</v>
      </c>
      <c r="R4800">
        <v>58</v>
      </c>
      <c r="S4800">
        <v>58</v>
      </c>
      <c r="T4800">
        <v>98</v>
      </c>
      <c r="U4800">
        <v>124</v>
      </c>
      <c r="V4800">
        <v>71</v>
      </c>
      <c r="W4800">
        <v>71</v>
      </c>
      <c r="X4800">
        <v>96</v>
      </c>
      <c r="Y4800">
        <v>76</v>
      </c>
      <c r="Z4800">
        <v>80</v>
      </c>
      <c r="AA4800">
        <v>83</v>
      </c>
      <c r="AB4800">
        <v>83</v>
      </c>
      <c r="AC4800">
        <v>81</v>
      </c>
      <c r="AD4800">
        <v>81</v>
      </c>
      <c r="AE4800">
        <v>80</v>
      </c>
      <c r="AF4800">
        <v>4886</v>
      </c>
      <c r="AG4800" s="19">
        <v>107</v>
      </c>
      <c r="AH4800">
        <v>0</v>
      </c>
      <c r="AI4800">
        <v>112</v>
      </c>
      <c r="AJ4800">
        <v>218</v>
      </c>
      <c r="AK4800">
        <v>283</v>
      </c>
      <c r="AL4800">
        <v>40</v>
      </c>
      <c r="AM4800">
        <v>385</v>
      </c>
      <c r="AN4800">
        <v>1045</v>
      </c>
      <c r="AO4800">
        <v>164</v>
      </c>
      <c r="AP4800">
        <v>729</v>
      </c>
      <c r="AQ4800">
        <v>403</v>
      </c>
      <c r="AR4800">
        <v>603</v>
      </c>
      <c r="AS4800">
        <v>1586</v>
      </c>
      <c r="AT4800">
        <v>1801</v>
      </c>
      <c r="AU4800">
        <v>2212</v>
      </c>
      <c r="AV4800">
        <v>2746</v>
      </c>
      <c r="AW4800">
        <v>2192</v>
      </c>
      <c r="AX4800">
        <v>2280</v>
      </c>
      <c r="AY4800">
        <v>2280</v>
      </c>
      <c r="AZ4800">
        <v>3000</v>
      </c>
      <c r="BA4800">
        <v>2000</v>
      </c>
      <c r="BB4800">
        <v>3000</v>
      </c>
      <c r="BC4800">
        <v>3000</v>
      </c>
      <c r="BD4800">
        <v>3000</v>
      </c>
      <c r="BE4800">
        <v>3000</v>
      </c>
      <c r="BF4800">
        <v>3000</v>
      </c>
      <c r="BG4800">
        <v>3000</v>
      </c>
      <c r="BH4800">
        <v>6000</v>
      </c>
      <c r="BI4800">
        <v>3000</v>
      </c>
      <c r="BJ4800">
        <v>3000</v>
      </c>
      <c r="BK4800">
        <v>3000</v>
      </c>
      <c r="BL4800">
        <v>3000</v>
      </c>
      <c r="BM4800">
        <v>3000</v>
      </c>
      <c r="BN4800">
        <v>3000</v>
      </c>
      <c r="BO4800">
        <v>0</v>
      </c>
      <c r="BP4800">
        <v>4000</v>
      </c>
      <c r="BQ4800">
        <v>5000</v>
      </c>
      <c r="BR4800">
        <v>0</v>
      </c>
      <c r="BS4800">
        <v>3000</v>
      </c>
      <c r="BT4800">
        <v>4000</v>
      </c>
      <c r="BU4800">
        <v>4000</v>
      </c>
      <c r="BV4800">
        <v>8000</v>
      </c>
      <c r="BW4800">
        <v>5000</v>
      </c>
      <c r="BX4800" s="10">
        <v>0</v>
      </c>
      <c r="BY4800">
        <v>4000</v>
      </c>
      <c r="BZ4800">
        <v>9000</v>
      </c>
      <c r="CA4800">
        <v>6000</v>
      </c>
      <c r="CB4800">
        <v>6000</v>
      </c>
      <c r="CC4800">
        <v>6000</v>
      </c>
      <c r="CD4800">
        <v>6000</v>
      </c>
      <c r="CE4800">
        <v>6000</v>
      </c>
    </row>
    <row r="4801" spans="1:83" x14ac:dyDescent="0.35">
      <c r="A4801" s="9" t="str">
        <f t="shared" si="74"/>
        <v>9922.806.20</v>
      </c>
      <c r="B4801" s="52" t="e">
        <f>+IF(MATCH(A4801,List!H$10:H$145,0),"Targeted")</f>
        <v>#N/A</v>
      </c>
      <c r="C4801" s="65"/>
      <c r="D4801" s="151"/>
      <c r="E4801" s="16" t="s">
        <v>854</v>
      </c>
      <c r="F4801" s="16" t="s">
        <v>855</v>
      </c>
      <c r="G4801" s="16" t="s">
        <v>1327</v>
      </c>
      <c r="H4801" s="16" t="s">
        <v>3949</v>
      </c>
      <c r="I4801" s="16" t="s">
        <v>624</v>
      </c>
      <c r="J4801" s="16" t="s">
        <v>2016</v>
      </c>
      <c r="K4801" s="17" t="s">
        <v>63</v>
      </c>
      <c r="L4801" s="18" t="s">
        <v>6153</v>
      </c>
      <c r="M4801" s="195" t="s">
        <v>6642</v>
      </c>
      <c r="N4801" s="16" t="s">
        <v>6643</v>
      </c>
      <c r="O4801" s="17" t="s">
        <v>304</v>
      </c>
      <c r="P4801" s="17" t="s">
        <v>305</v>
      </c>
      <c r="Q4801" s="17" t="s">
        <v>306</v>
      </c>
      <c r="R4801">
        <v>1343</v>
      </c>
      <c r="S4801">
        <v>2822</v>
      </c>
      <c r="T4801">
        <v>3261</v>
      </c>
      <c r="U4801">
        <v>3572</v>
      </c>
      <c r="V4801">
        <v>3669</v>
      </c>
      <c r="W4801">
        <v>3916</v>
      </c>
      <c r="X4801">
        <v>4647</v>
      </c>
      <c r="Y4801">
        <v>8909</v>
      </c>
      <c r="Z4801">
        <v>4893</v>
      </c>
      <c r="AA4801">
        <v>7455</v>
      </c>
      <c r="AB4801">
        <v>7835</v>
      </c>
      <c r="AC4801">
        <v>6738</v>
      </c>
      <c r="AD4801">
        <v>7985</v>
      </c>
      <c r="AE4801">
        <v>8333</v>
      </c>
      <c r="AF4801">
        <v>9371</v>
      </c>
      <c r="AG4801" s="19">
        <v>2670</v>
      </c>
      <c r="AH4801">
        <v>10454</v>
      </c>
      <c r="AI4801">
        <v>0</v>
      </c>
      <c r="AJ4801">
        <v>10612</v>
      </c>
      <c r="AK4801">
        <v>11392</v>
      </c>
      <c r="AL4801">
        <v>11760</v>
      </c>
      <c r="AM4801">
        <v>0</v>
      </c>
      <c r="AN4801">
        <v>0</v>
      </c>
      <c r="AO4801">
        <v>0</v>
      </c>
      <c r="AP4801">
        <v>0</v>
      </c>
      <c r="AQ4801">
        <v>0</v>
      </c>
      <c r="AR4801">
        <v>0</v>
      </c>
      <c r="AS4801">
        <v>0</v>
      </c>
      <c r="AT4801">
        <v>0</v>
      </c>
      <c r="AU4801">
        <v>0</v>
      </c>
      <c r="AV4801">
        <v>0</v>
      </c>
      <c r="AW4801">
        <v>21900</v>
      </c>
      <c r="AX4801">
        <v>23907</v>
      </c>
      <c r="AY4801">
        <v>0</v>
      </c>
      <c r="AZ4801">
        <v>1000</v>
      </c>
      <c r="BA4801">
        <v>0</v>
      </c>
      <c r="BB4801">
        <v>0</v>
      </c>
      <c r="BC4801">
        <v>0</v>
      </c>
      <c r="BD4801">
        <v>0</v>
      </c>
      <c r="BE4801">
        <v>0</v>
      </c>
      <c r="BF4801">
        <v>0</v>
      </c>
      <c r="BG4801">
        <v>0</v>
      </c>
      <c r="BH4801">
        <v>0</v>
      </c>
      <c r="BI4801">
        <v>0</v>
      </c>
      <c r="BJ4801">
        <v>0</v>
      </c>
      <c r="BK4801">
        <v>0</v>
      </c>
      <c r="BL4801">
        <v>0</v>
      </c>
      <c r="BM4801">
        <v>0</v>
      </c>
      <c r="BN4801">
        <v>0</v>
      </c>
      <c r="BO4801">
        <v>0</v>
      </c>
      <c r="BP4801">
        <v>0</v>
      </c>
      <c r="BQ4801">
        <v>0</v>
      </c>
      <c r="BR4801">
        <v>0</v>
      </c>
      <c r="BS4801">
        <v>0</v>
      </c>
      <c r="BT4801">
        <v>0</v>
      </c>
      <c r="BU4801">
        <v>0</v>
      </c>
      <c r="BV4801">
        <v>0</v>
      </c>
      <c r="BW4801">
        <v>0</v>
      </c>
      <c r="BX4801" s="10">
        <v>0</v>
      </c>
      <c r="BY4801">
        <v>0</v>
      </c>
      <c r="BZ4801">
        <v>0</v>
      </c>
      <c r="CA4801">
        <v>0</v>
      </c>
      <c r="CB4801">
        <v>0</v>
      </c>
      <c r="CC4801">
        <v>0</v>
      </c>
      <c r="CD4801">
        <v>0</v>
      </c>
      <c r="CE4801">
        <v>0</v>
      </c>
    </row>
    <row r="4802" spans="1:83" x14ac:dyDescent="0.35">
      <c r="A4802" s="9" t="str">
        <f t="shared" si="74"/>
        <v>9922.806.20</v>
      </c>
      <c r="B4802" s="52" t="e">
        <f>+IF(MATCH(A4802,List!H$10:H$145,0),"Targeted")</f>
        <v>#N/A</v>
      </c>
      <c r="C4802" s="65"/>
      <c r="D4802" s="151"/>
      <c r="E4802" s="16" t="s">
        <v>854</v>
      </c>
      <c r="F4802" s="16" t="s">
        <v>855</v>
      </c>
      <c r="G4802" s="16" t="s">
        <v>1327</v>
      </c>
      <c r="H4802" s="16" t="s">
        <v>3949</v>
      </c>
      <c r="I4802" s="16" t="s">
        <v>624</v>
      </c>
      <c r="J4802" s="16" t="s">
        <v>2016</v>
      </c>
      <c r="K4802" s="17" t="s">
        <v>63</v>
      </c>
      <c r="L4802" s="18" t="s">
        <v>6153</v>
      </c>
      <c r="M4802" s="195" t="s">
        <v>6642</v>
      </c>
      <c r="N4802" s="16" t="s">
        <v>6643</v>
      </c>
      <c r="O4802" s="17" t="s">
        <v>304</v>
      </c>
      <c r="P4802" s="17" t="s">
        <v>524</v>
      </c>
      <c r="Q4802" s="17" t="s">
        <v>306</v>
      </c>
      <c r="R4802">
        <v>14000</v>
      </c>
      <c r="S4802">
        <v>13272</v>
      </c>
      <c r="T4802">
        <v>13975</v>
      </c>
      <c r="U4802">
        <v>17225</v>
      </c>
      <c r="V4802">
        <v>19600</v>
      </c>
      <c r="W4802">
        <v>27500</v>
      </c>
      <c r="X4802">
        <v>32104</v>
      </c>
      <c r="Y4802">
        <v>35060</v>
      </c>
      <c r="Z4802">
        <v>48300</v>
      </c>
      <c r="AA4802">
        <v>58300</v>
      </c>
      <c r="AB4802">
        <v>73460</v>
      </c>
      <c r="AC4802">
        <v>76812</v>
      </c>
      <c r="AD4802">
        <v>94584</v>
      </c>
      <c r="AE4802">
        <v>171556</v>
      </c>
      <c r="AF4802">
        <v>186817</v>
      </c>
      <c r="AG4802" s="19">
        <v>38767</v>
      </c>
      <c r="AH4802">
        <v>237899</v>
      </c>
      <c r="AI4802">
        <v>236622</v>
      </c>
      <c r="AJ4802">
        <v>214085</v>
      </c>
      <c r="AK4802">
        <v>278370</v>
      </c>
      <c r="AL4802">
        <v>57815</v>
      </c>
      <c r="AM4802">
        <v>69257</v>
      </c>
      <c r="AN4802">
        <v>75788</v>
      </c>
      <c r="AO4802">
        <v>76854</v>
      </c>
      <c r="AP4802">
        <v>105118</v>
      </c>
      <c r="AQ4802">
        <v>100223</v>
      </c>
      <c r="AR4802">
        <v>96880</v>
      </c>
      <c r="AS4802">
        <v>116067</v>
      </c>
      <c r="AT4802">
        <v>129126</v>
      </c>
      <c r="AU4802">
        <v>101177</v>
      </c>
      <c r="AV4802">
        <v>110921</v>
      </c>
      <c r="AW4802">
        <v>93361</v>
      </c>
      <c r="AX4802">
        <v>101919</v>
      </c>
      <c r="AY4802">
        <v>169754</v>
      </c>
      <c r="AZ4802">
        <v>135000</v>
      </c>
      <c r="BA4802">
        <v>110000</v>
      </c>
      <c r="BB4802">
        <v>107000</v>
      </c>
      <c r="BC4802">
        <v>0</v>
      </c>
      <c r="BD4802">
        <v>0</v>
      </c>
      <c r="BE4802">
        <v>0</v>
      </c>
      <c r="BF4802">
        <v>0</v>
      </c>
      <c r="BG4802">
        <v>0</v>
      </c>
      <c r="BH4802">
        <v>0</v>
      </c>
      <c r="BI4802">
        <v>0</v>
      </c>
      <c r="BJ4802">
        <v>0</v>
      </c>
      <c r="BK4802">
        <v>0</v>
      </c>
      <c r="BL4802">
        <v>0</v>
      </c>
      <c r="BM4802">
        <v>0</v>
      </c>
      <c r="BN4802">
        <v>0</v>
      </c>
      <c r="BO4802">
        <v>0</v>
      </c>
      <c r="BP4802">
        <v>0</v>
      </c>
      <c r="BQ4802">
        <v>0</v>
      </c>
      <c r="BR4802">
        <v>0</v>
      </c>
      <c r="BS4802">
        <v>0</v>
      </c>
      <c r="BT4802">
        <v>0</v>
      </c>
      <c r="BU4802">
        <v>0</v>
      </c>
      <c r="BV4802">
        <v>0</v>
      </c>
      <c r="BW4802">
        <v>0</v>
      </c>
      <c r="BX4802" s="10">
        <v>0</v>
      </c>
      <c r="BY4802">
        <v>0</v>
      </c>
      <c r="BZ4802">
        <v>0</v>
      </c>
      <c r="CA4802">
        <v>0</v>
      </c>
      <c r="CB4802">
        <v>0</v>
      </c>
      <c r="CC4802">
        <v>0</v>
      </c>
      <c r="CD4802">
        <v>0</v>
      </c>
      <c r="CE4802">
        <v>0</v>
      </c>
    </row>
    <row r="4803" spans="1:83" x14ac:dyDescent="0.35">
      <c r="A4803" s="9" t="str">
        <f t="shared" si="74"/>
        <v>5687.806.70</v>
      </c>
      <c r="B4803" s="52" t="e">
        <f>+IF(MATCH(A4803,List!H$10:H$145,0),"Targeted")</f>
        <v>#N/A</v>
      </c>
      <c r="C4803" s="65"/>
      <c r="D4803" s="151" t="s">
        <v>7700</v>
      </c>
      <c r="E4803" s="16" t="s">
        <v>854</v>
      </c>
      <c r="F4803" s="16" t="s">
        <v>855</v>
      </c>
      <c r="G4803" s="16" t="s">
        <v>3090</v>
      </c>
      <c r="H4803" s="16" t="s">
        <v>3091</v>
      </c>
      <c r="I4803" s="16" t="s">
        <v>6691</v>
      </c>
      <c r="J4803" s="16" t="s">
        <v>6692</v>
      </c>
      <c r="K4803" s="17" t="s">
        <v>151</v>
      </c>
      <c r="L4803" s="18" t="s">
        <v>6153</v>
      </c>
      <c r="M4803" s="195" t="s">
        <v>6642</v>
      </c>
      <c r="N4803" s="16" t="s">
        <v>6643</v>
      </c>
      <c r="O4803" s="17" t="s">
        <v>346</v>
      </c>
      <c r="P4803" s="17" t="s">
        <v>305</v>
      </c>
      <c r="Q4803" s="17" t="s">
        <v>306</v>
      </c>
      <c r="R4803">
        <v>0</v>
      </c>
      <c r="S4803">
        <v>0</v>
      </c>
      <c r="T4803">
        <v>0</v>
      </c>
      <c r="U4803">
        <v>0</v>
      </c>
      <c r="V4803">
        <v>0</v>
      </c>
      <c r="W4803">
        <v>0</v>
      </c>
      <c r="X4803">
        <v>0</v>
      </c>
      <c r="Y4803">
        <v>0</v>
      </c>
      <c r="Z4803">
        <v>0</v>
      </c>
      <c r="AA4803">
        <v>0</v>
      </c>
      <c r="AB4803">
        <v>0</v>
      </c>
      <c r="AC4803">
        <v>0</v>
      </c>
      <c r="AD4803">
        <v>0</v>
      </c>
      <c r="AE4803">
        <v>0</v>
      </c>
      <c r="AF4803">
        <v>0</v>
      </c>
      <c r="AG4803" s="19">
        <v>0</v>
      </c>
      <c r="AH4803">
        <v>0</v>
      </c>
      <c r="AI4803">
        <v>0</v>
      </c>
      <c r="AJ4803">
        <v>0</v>
      </c>
      <c r="AK4803">
        <v>0</v>
      </c>
      <c r="AL4803">
        <v>0</v>
      </c>
      <c r="AM4803">
        <v>0</v>
      </c>
      <c r="AN4803">
        <v>0</v>
      </c>
      <c r="AO4803">
        <v>0</v>
      </c>
      <c r="AP4803">
        <v>0</v>
      </c>
      <c r="AQ4803">
        <v>0</v>
      </c>
      <c r="AR4803">
        <v>0</v>
      </c>
      <c r="AS4803">
        <v>0</v>
      </c>
      <c r="AT4803">
        <v>0</v>
      </c>
      <c r="AU4803">
        <v>0</v>
      </c>
      <c r="AV4803">
        <v>0</v>
      </c>
      <c r="AW4803">
        <v>0</v>
      </c>
      <c r="AX4803">
        <v>0</v>
      </c>
      <c r="AY4803">
        <v>0</v>
      </c>
      <c r="AZ4803">
        <v>0</v>
      </c>
      <c r="BA4803">
        <v>0</v>
      </c>
      <c r="BB4803">
        <v>0</v>
      </c>
      <c r="BC4803">
        <v>0</v>
      </c>
      <c r="BD4803">
        <v>0</v>
      </c>
      <c r="BE4803">
        <v>0</v>
      </c>
      <c r="BF4803">
        <v>0</v>
      </c>
      <c r="BG4803">
        <v>0</v>
      </c>
      <c r="BH4803">
        <v>0</v>
      </c>
      <c r="BI4803">
        <v>0</v>
      </c>
      <c r="BJ4803">
        <v>0</v>
      </c>
      <c r="BK4803">
        <v>0</v>
      </c>
      <c r="BL4803">
        <v>0</v>
      </c>
      <c r="BM4803">
        <v>0</v>
      </c>
      <c r="BN4803">
        <v>-1000</v>
      </c>
      <c r="BO4803">
        <v>0</v>
      </c>
      <c r="BP4803">
        <v>0</v>
      </c>
      <c r="BQ4803">
        <v>0</v>
      </c>
      <c r="BR4803">
        <v>0</v>
      </c>
      <c r="BS4803">
        <v>0</v>
      </c>
      <c r="BT4803">
        <v>0</v>
      </c>
      <c r="BU4803">
        <v>0</v>
      </c>
      <c r="BV4803">
        <v>0</v>
      </c>
      <c r="BW4803">
        <v>0</v>
      </c>
      <c r="BX4803">
        <v>0</v>
      </c>
      <c r="BY4803">
        <v>0</v>
      </c>
      <c r="BZ4803">
        <v>0</v>
      </c>
      <c r="CA4803">
        <v>0</v>
      </c>
      <c r="CB4803">
        <v>0</v>
      </c>
      <c r="CC4803">
        <v>0</v>
      </c>
      <c r="CD4803">
        <v>0</v>
      </c>
      <c r="CE4803">
        <v>0</v>
      </c>
    </row>
    <row r="4804" spans="1:83" x14ac:dyDescent="0.35">
      <c r="A4804" s="9" t="str">
        <f t="shared" ref="A4804:A4867" si="75">I4804&amp;"."&amp;M4804&amp;"."&amp;K4804</f>
        <v>5687.806.70</v>
      </c>
      <c r="B4804" s="52" t="e">
        <f>+IF(MATCH(A4804,List!H$10:H$145,0),"Targeted")</f>
        <v>#N/A</v>
      </c>
      <c r="C4804" s="65"/>
      <c r="D4804" s="151"/>
      <c r="E4804" s="16" t="s">
        <v>854</v>
      </c>
      <c r="F4804" s="16" t="s">
        <v>855</v>
      </c>
      <c r="G4804" s="16" t="s">
        <v>3090</v>
      </c>
      <c r="H4804" s="16" t="s">
        <v>3091</v>
      </c>
      <c r="I4804" s="16" t="s">
        <v>6691</v>
      </c>
      <c r="J4804" s="16" t="s">
        <v>6692</v>
      </c>
      <c r="K4804" s="17" t="s">
        <v>151</v>
      </c>
      <c r="L4804" s="18" t="s">
        <v>6153</v>
      </c>
      <c r="M4804" s="195" t="s">
        <v>6642</v>
      </c>
      <c r="N4804" s="16" t="s">
        <v>6643</v>
      </c>
      <c r="O4804" s="17" t="s">
        <v>304</v>
      </c>
      <c r="P4804" s="17" t="s">
        <v>305</v>
      </c>
      <c r="Q4804" s="17" t="s">
        <v>306</v>
      </c>
      <c r="R4804">
        <v>0</v>
      </c>
      <c r="S4804">
        <v>0</v>
      </c>
      <c r="T4804">
        <v>0</v>
      </c>
      <c r="U4804">
        <v>0</v>
      </c>
      <c r="V4804">
        <v>0</v>
      </c>
      <c r="W4804">
        <v>0</v>
      </c>
      <c r="X4804">
        <v>0</v>
      </c>
      <c r="Y4804">
        <v>0</v>
      </c>
      <c r="Z4804">
        <v>0</v>
      </c>
      <c r="AA4804">
        <v>0</v>
      </c>
      <c r="AB4804">
        <v>0</v>
      </c>
      <c r="AC4804">
        <v>0</v>
      </c>
      <c r="AD4804">
        <v>0</v>
      </c>
      <c r="AE4804">
        <v>0</v>
      </c>
      <c r="AF4804">
        <v>0</v>
      </c>
      <c r="AG4804" s="19">
        <v>0</v>
      </c>
      <c r="AH4804">
        <v>0</v>
      </c>
      <c r="AI4804">
        <v>0</v>
      </c>
      <c r="AJ4804">
        <v>0</v>
      </c>
      <c r="AK4804">
        <v>0</v>
      </c>
      <c r="AL4804">
        <v>0</v>
      </c>
      <c r="AM4804">
        <v>0</v>
      </c>
      <c r="AN4804">
        <v>0</v>
      </c>
      <c r="AO4804">
        <v>0</v>
      </c>
      <c r="AP4804">
        <v>0</v>
      </c>
      <c r="AQ4804">
        <v>0</v>
      </c>
      <c r="AR4804">
        <v>0</v>
      </c>
      <c r="AS4804">
        <v>0</v>
      </c>
      <c r="AT4804">
        <v>0</v>
      </c>
      <c r="AU4804">
        <v>0</v>
      </c>
      <c r="AV4804">
        <v>0</v>
      </c>
      <c r="AW4804">
        <v>0</v>
      </c>
      <c r="AX4804">
        <v>0</v>
      </c>
      <c r="AY4804">
        <v>0</v>
      </c>
      <c r="AZ4804">
        <v>0</v>
      </c>
      <c r="BA4804">
        <v>0</v>
      </c>
      <c r="BB4804">
        <v>0</v>
      </c>
      <c r="BC4804">
        <v>0</v>
      </c>
      <c r="BD4804">
        <v>-1000</v>
      </c>
      <c r="BE4804">
        <v>0</v>
      </c>
      <c r="BF4804">
        <v>-4000</v>
      </c>
      <c r="BG4804">
        <v>0</v>
      </c>
      <c r="BH4804">
        <v>0</v>
      </c>
      <c r="BI4804">
        <v>0</v>
      </c>
      <c r="BJ4804">
        <v>0</v>
      </c>
      <c r="BK4804">
        <v>0</v>
      </c>
      <c r="BL4804">
        <v>0</v>
      </c>
      <c r="BM4804">
        <v>0</v>
      </c>
      <c r="BN4804">
        <v>1000</v>
      </c>
      <c r="BO4804">
        <v>0</v>
      </c>
      <c r="BP4804">
        <v>0</v>
      </c>
      <c r="BQ4804">
        <v>0</v>
      </c>
      <c r="BR4804">
        <v>0</v>
      </c>
      <c r="BS4804">
        <v>0</v>
      </c>
      <c r="BT4804">
        <v>0</v>
      </c>
      <c r="BU4804">
        <v>0</v>
      </c>
      <c r="BV4804">
        <v>94000</v>
      </c>
      <c r="BW4804">
        <v>87000</v>
      </c>
      <c r="BX4804" s="10">
        <v>83000</v>
      </c>
      <c r="BY4804">
        <v>112000</v>
      </c>
      <c r="BZ4804">
        <v>191000</v>
      </c>
      <c r="CA4804">
        <v>197000</v>
      </c>
      <c r="CB4804">
        <v>218000</v>
      </c>
      <c r="CC4804">
        <v>230000</v>
      </c>
      <c r="CD4804">
        <v>242000</v>
      </c>
      <c r="CE4804">
        <v>242000</v>
      </c>
    </row>
    <row r="4805" spans="1:83" x14ac:dyDescent="0.35">
      <c r="A4805" s="9" t="str">
        <f t="shared" si="75"/>
        <v>5687.806.70</v>
      </c>
      <c r="B4805" s="52" t="e">
        <f>+IF(MATCH(A4805,List!H$10:H$145,0),"Targeted")</f>
        <v>#N/A</v>
      </c>
      <c r="C4805" s="65"/>
      <c r="D4805" s="151"/>
      <c r="E4805" s="16" t="s">
        <v>854</v>
      </c>
      <c r="F4805" s="16" t="s">
        <v>855</v>
      </c>
      <c r="G4805" s="16" t="s">
        <v>3090</v>
      </c>
      <c r="H4805" s="16" t="s">
        <v>3091</v>
      </c>
      <c r="I4805" s="16" t="s">
        <v>6691</v>
      </c>
      <c r="J4805" s="16" t="s">
        <v>6692</v>
      </c>
      <c r="K4805" s="17" t="s">
        <v>151</v>
      </c>
      <c r="L4805" s="18" t="s">
        <v>6153</v>
      </c>
      <c r="M4805" s="195" t="s">
        <v>6642</v>
      </c>
      <c r="N4805" s="16" t="s">
        <v>6643</v>
      </c>
      <c r="O4805" s="17" t="s">
        <v>304</v>
      </c>
      <c r="P4805" s="17" t="s">
        <v>524</v>
      </c>
      <c r="Q4805" s="17" t="s">
        <v>306</v>
      </c>
      <c r="R4805">
        <v>0</v>
      </c>
      <c r="S4805">
        <v>0</v>
      </c>
      <c r="T4805">
        <v>0</v>
      </c>
      <c r="U4805">
        <v>0</v>
      </c>
      <c r="V4805">
        <v>0</v>
      </c>
      <c r="W4805">
        <v>0</v>
      </c>
      <c r="X4805">
        <v>0</v>
      </c>
      <c r="Y4805">
        <v>0</v>
      </c>
      <c r="Z4805">
        <v>0</v>
      </c>
      <c r="AA4805">
        <v>0</v>
      </c>
      <c r="AB4805">
        <v>0</v>
      </c>
      <c r="AC4805">
        <v>0</v>
      </c>
      <c r="AD4805">
        <v>0</v>
      </c>
      <c r="AE4805">
        <v>0</v>
      </c>
      <c r="AF4805">
        <v>0</v>
      </c>
      <c r="AG4805" s="19">
        <v>0</v>
      </c>
      <c r="AH4805">
        <v>0</v>
      </c>
      <c r="AI4805">
        <v>0</v>
      </c>
      <c r="AJ4805">
        <v>0</v>
      </c>
      <c r="AK4805">
        <v>0</v>
      </c>
      <c r="AL4805">
        <v>0</v>
      </c>
      <c r="AM4805">
        <v>0</v>
      </c>
      <c r="AN4805">
        <v>0</v>
      </c>
      <c r="AO4805">
        <v>0</v>
      </c>
      <c r="AP4805">
        <v>0</v>
      </c>
      <c r="AQ4805">
        <v>0</v>
      </c>
      <c r="AR4805">
        <v>0</v>
      </c>
      <c r="AS4805">
        <v>0</v>
      </c>
      <c r="AT4805">
        <v>0</v>
      </c>
      <c r="AU4805">
        <v>0</v>
      </c>
      <c r="AV4805">
        <v>0</v>
      </c>
      <c r="AW4805">
        <v>0</v>
      </c>
      <c r="AX4805">
        <v>0</v>
      </c>
      <c r="AY4805">
        <v>0</v>
      </c>
      <c r="AZ4805">
        <v>0</v>
      </c>
      <c r="BA4805">
        <v>0</v>
      </c>
      <c r="BB4805">
        <v>0</v>
      </c>
      <c r="BC4805">
        <v>110000</v>
      </c>
      <c r="BD4805">
        <v>97000</v>
      </c>
      <c r="BE4805">
        <v>90000</v>
      </c>
      <c r="BF4805">
        <v>90000</v>
      </c>
      <c r="BG4805">
        <v>90000</v>
      </c>
      <c r="BH4805">
        <v>85000</v>
      </c>
      <c r="BI4805">
        <v>79000</v>
      </c>
      <c r="BJ4805">
        <v>89000</v>
      </c>
      <c r="BK4805">
        <v>101000</v>
      </c>
      <c r="BL4805">
        <v>92000</v>
      </c>
      <c r="BM4805">
        <v>84000</v>
      </c>
      <c r="BN4805">
        <v>92000</v>
      </c>
      <c r="BO4805">
        <v>77000</v>
      </c>
      <c r="BP4805">
        <v>88000</v>
      </c>
      <c r="BQ4805">
        <v>121000</v>
      </c>
      <c r="BR4805">
        <v>85000</v>
      </c>
      <c r="BS4805">
        <v>98000</v>
      </c>
      <c r="BT4805">
        <v>243000</v>
      </c>
      <c r="BU4805">
        <v>152000</v>
      </c>
      <c r="BV4805">
        <v>0</v>
      </c>
      <c r="BW4805">
        <v>0</v>
      </c>
      <c r="BX4805" s="10">
        <v>0</v>
      </c>
      <c r="BY4805">
        <v>0</v>
      </c>
      <c r="BZ4805">
        <v>0</v>
      </c>
      <c r="CA4805">
        <v>0</v>
      </c>
      <c r="CB4805">
        <v>0</v>
      </c>
      <c r="CC4805">
        <v>0</v>
      </c>
      <c r="CD4805">
        <v>0</v>
      </c>
      <c r="CE4805">
        <v>0</v>
      </c>
    </row>
    <row r="4806" spans="1:83" x14ac:dyDescent="0.35">
      <c r="A4806" s="9" t="str">
        <f t="shared" si="75"/>
        <v>9921.806.96</v>
      </c>
      <c r="B4806" s="52" t="e">
        <f>+IF(MATCH(A4806,List!H$10:H$145,0),"Targeted")</f>
        <v>#N/A</v>
      </c>
      <c r="C4806" s="65"/>
      <c r="D4806" s="151"/>
      <c r="E4806" s="16" t="s">
        <v>910</v>
      </c>
      <c r="F4806" s="16" t="s">
        <v>911</v>
      </c>
      <c r="G4806" s="16" t="s">
        <v>298</v>
      </c>
      <c r="H4806" s="16" t="s">
        <v>911</v>
      </c>
      <c r="I4806" s="16" t="s">
        <v>2081</v>
      </c>
      <c r="J4806" s="16" t="s">
        <v>2082</v>
      </c>
      <c r="K4806" s="17" t="s">
        <v>914</v>
      </c>
      <c r="L4806" s="18" t="s">
        <v>6153</v>
      </c>
      <c r="M4806" s="195" t="s">
        <v>6642</v>
      </c>
      <c r="N4806" s="16" t="s">
        <v>6643</v>
      </c>
      <c r="O4806" s="17" t="s">
        <v>304</v>
      </c>
      <c r="P4806" s="17" t="s">
        <v>305</v>
      </c>
      <c r="Q4806" s="17" t="s">
        <v>306</v>
      </c>
      <c r="R4806">
        <v>0</v>
      </c>
      <c r="S4806">
        <v>0</v>
      </c>
      <c r="T4806">
        <v>0</v>
      </c>
      <c r="U4806">
        <v>0</v>
      </c>
      <c r="V4806">
        <v>0</v>
      </c>
      <c r="W4806">
        <v>0</v>
      </c>
      <c r="X4806">
        <v>0</v>
      </c>
      <c r="Y4806">
        <v>0</v>
      </c>
      <c r="Z4806">
        <v>0</v>
      </c>
      <c r="AA4806">
        <v>0</v>
      </c>
      <c r="AB4806">
        <v>232</v>
      </c>
      <c r="AC4806">
        <v>0</v>
      </c>
      <c r="AD4806">
        <v>0</v>
      </c>
      <c r="AE4806">
        <v>0</v>
      </c>
      <c r="AF4806">
        <v>0</v>
      </c>
      <c r="AG4806" s="19">
        <v>0</v>
      </c>
      <c r="AH4806">
        <v>0</v>
      </c>
      <c r="AI4806">
        <v>0</v>
      </c>
      <c r="AJ4806">
        <v>0</v>
      </c>
      <c r="AK4806">
        <v>0</v>
      </c>
      <c r="AL4806">
        <v>0</v>
      </c>
      <c r="AM4806">
        <v>0</v>
      </c>
      <c r="AN4806">
        <v>0</v>
      </c>
      <c r="AO4806">
        <v>0</v>
      </c>
      <c r="AP4806">
        <v>0</v>
      </c>
      <c r="AQ4806">
        <v>0</v>
      </c>
      <c r="AR4806">
        <v>0</v>
      </c>
      <c r="AS4806">
        <v>0</v>
      </c>
      <c r="AT4806">
        <v>0</v>
      </c>
      <c r="AU4806">
        <v>0</v>
      </c>
      <c r="AV4806">
        <v>0</v>
      </c>
      <c r="AW4806">
        <v>0</v>
      </c>
      <c r="AX4806">
        <v>0</v>
      </c>
      <c r="AY4806">
        <v>0</v>
      </c>
      <c r="AZ4806">
        <v>0</v>
      </c>
      <c r="BA4806">
        <v>0</v>
      </c>
      <c r="BB4806">
        <v>0</v>
      </c>
      <c r="BC4806">
        <v>0</v>
      </c>
      <c r="BD4806">
        <v>0</v>
      </c>
      <c r="BE4806">
        <v>0</v>
      </c>
      <c r="BF4806">
        <v>0</v>
      </c>
      <c r="BG4806">
        <v>0</v>
      </c>
      <c r="BH4806">
        <v>-1000</v>
      </c>
      <c r="BI4806">
        <v>0</v>
      </c>
      <c r="BJ4806">
        <v>0</v>
      </c>
      <c r="BK4806">
        <v>0</v>
      </c>
      <c r="BL4806">
        <v>0</v>
      </c>
      <c r="BM4806">
        <v>0</v>
      </c>
      <c r="BN4806">
        <v>0</v>
      </c>
      <c r="BO4806">
        <v>0</v>
      </c>
      <c r="BP4806">
        <v>0</v>
      </c>
      <c r="BQ4806">
        <v>0</v>
      </c>
      <c r="BR4806">
        <v>0</v>
      </c>
      <c r="BS4806">
        <v>0</v>
      </c>
      <c r="BT4806">
        <v>0</v>
      </c>
      <c r="BU4806">
        <v>0</v>
      </c>
      <c r="BV4806">
        <v>0</v>
      </c>
      <c r="BW4806">
        <v>0</v>
      </c>
      <c r="BX4806" s="10">
        <v>0</v>
      </c>
      <c r="BY4806">
        <v>0</v>
      </c>
      <c r="BZ4806">
        <v>0</v>
      </c>
      <c r="CA4806">
        <v>0</v>
      </c>
      <c r="CB4806">
        <v>0</v>
      </c>
      <c r="CC4806">
        <v>0</v>
      </c>
      <c r="CD4806">
        <v>0</v>
      </c>
      <c r="CE4806">
        <v>0</v>
      </c>
    </row>
    <row r="4807" spans="1:83" x14ac:dyDescent="0.35">
      <c r="A4807" s="9" t="str">
        <f t="shared" si="75"/>
        <v>9921.806.96</v>
      </c>
      <c r="B4807" s="52" t="e">
        <f>+IF(MATCH(A4807,List!H$10:H$145,0),"Targeted")</f>
        <v>#N/A</v>
      </c>
      <c r="C4807" s="65"/>
      <c r="D4807" s="151"/>
      <c r="E4807" s="16" t="s">
        <v>910</v>
      </c>
      <c r="F4807" s="16" t="s">
        <v>911</v>
      </c>
      <c r="G4807" s="16" t="s">
        <v>298</v>
      </c>
      <c r="H4807" s="16" t="s">
        <v>911</v>
      </c>
      <c r="I4807" s="16" t="s">
        <v>2081</v>
      </c>
      <c r="J4807" s="16" t="s">
        <v>2082</v>
      </c>
      <c r="K4807" s="17" t="s">
        <v>914</v>
      </c>
      <c r="L4807" s="18" t="s">
        <v>6153</v>
      </c>
      <c r="M4807" s="195" t="s">
        <v>6642</v>
      </c>
      <c r="N4807" s="16" t="s">
        <v>6643</v>
      </c>
      <c r="O4807" s="17" t="s">
        <v>304</v>
      </c>
      <c r="P4807" s="17" t="s">
        <v>524</v>
      </c>
      <c r="Q4807" s="17" t="s">
        <v>306</v>
      </c>
      <c r="R4807">
        <v>1612</v>
      </c>
      <c r="S4807">
        <v>1614</v>
      </c>
      <c r="T4807">
        <v>1719</v>
      </c>
      <c r="U4807">
        <v>1721</v>
      </c>
      <c r="V4807">
        <v>1959</v>
      </c>
      <c r="W4807">
        <v>2422</v>
      </c>
      <c r="X4807">
        <v>2463</v>
      </c>
      <c r="Y4807">
        <v>2652</v>
      </c>
      <c r="Z4807">
        <v>2821</v>
      </c>
      <c r="AA4807">
        <v>2732</v>
      </c>
      <c r="AB4807">
        <v>2763</v>
      </c>
      <c r="AC4807">
        <v>2995</v>
      </c>
      <c r="AD4807">
        <v>3046</v>
      </c>
      <c r="AE4807">
        <v>3717</v>
      </c>
      <c r="AF4807">
        <v>3971</v>
      </c>
      <c r="AG4807" s="19">
        <v>4297</v>
      </c>
      <c r="AH4807">
        <v>0</v>
      </c>
      <c r="AI4807">
        <v>4656</v>
      </c>
      <c r="AJ4807">
        <v>6134</v>
      </c>
      <c r="AK4807">
        <v>4617</v>
      </c>
      <c r="AL4807">
        <v>4625</v>
      </c>
      <c r="AM4807">
        <v>5207</v>
      </c>
      <c r="AN4807">
        <v>6326</v>
      </c>
      <c r="AO4807">
        <v>5895</v>
      </c>
      <c r="AP4807">
        <v>6608</v>
      </c>
      <c r="AQ4807">
        <v>7099</v>
      </c>
      <c r="AR4807">
        <v>6869</v>
      </c>
      <c r="AS4807">
        <v>5319</v>
      </c>
      <c r="AT4807">
        <v>4878</v>
      </c>
      <c r="AU4807">
        <v>5890</v>
      </c>
      <c r="AV4807">
        <v>7036</v>
      </c>
      <c r="AW4807">
        <v>5521</v>
      </c>
      <c r="AX4807">
        <v>5937</v>
      </c>
      <c r="AY4807">
        <v>5125</v>
      </c>
      <c r="AZ4807">
        <v>5000</v>
      </c>
      <c r="BA4807">
        <v>6000</v>
      </c>
      <c r="BB4807">
        <v>6000</v>
      </c>
      <c r="BC4807">
        <v>7000</v>
      </c>
      <c r="BD4807">
        <v>12000</v>
      </c>
      <c r="BE4807">
        <v>17000</v>
      </c>
      <c r="BF4807">
        <v>0</v>
      </c>
      <c r="BG4807">
        <v>0</v>
      </c>
      <c r="BH4807">
        <v>6000</v>
      </c>
      <c r="BI4807">
        <v>9000</v>
      </c>
      <c r="BJ4807">
        <v>9000</v>
      </c>
      <c r="BK4807">
        <v>0</v>
      </c>
      <c r="BL4807">
        <v>0</v>
      </c>
      <c r="BM4807">
        <v>4000</v>
      </c>
      <c r="BN4807">
        <v>4000</v>
      </c>
      <c r="BO4807">
        <v>8000</v>
      </c>
      <c r="BP4807">
        <v>0</v>
      </c>
      <c r="BQ4807">
        <v>0</v>
      </c>
      <c r="BR4807">
        <v>0</v>
      </c>
      <c r="BS4807">
        <v>0</v>
      </c>
      <c r="BT4807">
        <v>0</v>
      </c>
      <c r="BU4807">
        <v>0</v>
      </c>
      <c r="BV4807">
        <v>0</v>
      </c>
      <c r="BW4807">
        <v>0</v>
      </c>
      <c r="BX4807" s="10">
        <v>0</v>
      </c>
      <c r="BY4807">
        <v>0</v>
      </c>
      <c r="BZ4807">
        <v>0</v>
      </c>
      <c r="CA4807">
        <v>0</v>
      </c>
      <c r="CB4807">
        <v>0</v>
      </c>
      <c r="CC4807">
        <v>0</v>
      </c>
      <c r="CD4807">
        <v>0</v>
      </c>
      <c r="CE4807">
        <v>0</v>
      </c>
    </row>
    <row r="4808" spans="1:83" x14ac:dyDescent="0.35">
      <c r="A4808" s="9" t="str">
        <f t="shared" si="75"/>
        <v>1900.806.76</v>
      </c>
      <c r="B4808" s="52" t="e">
        <f>+IF(MATCH(A4808,List!H$10:H$145,0),"Targeted")</f>
        <v>#N/A</v>
      </c>
      <c r="C4808" s="65"/>
      <c r="D4808" s="151" t="s">
        <v>7700</v>
      </c>
      <c r="E4808" s="16" t="s">
        <v>6693</v>
      </c>
      <c r="F4808" s="16" t="s">
        <v>6694</v>
      </c>
      <c r="G4808" s="16" t="s">
        <v>298</v>
      </c>
      <c r="H4808" s="16" t="s">
        <v>6694</v>
      </c>
      <c r="I4808" s="16" t="s">
        <v>4293</v>
      </c>
      <c r="J4808" s="16" t="s">
        <v>6694</v>
      </c>
      <c r="K4808" s="17" t="s">
        <v>2486</v>
      </c>
      <c r="L4808" s="18" t="s">
        <v>6153</v>
      </c>
      <c r="M4808" s="195" t="s">
        <v>6642</v>
      </c>
      <c r="N4808" s="16" t="s">
        <v>6643</v>
      </c>
      <c r="O4808" s="17" t="s">
        <v>346</v>
      </c>
      <c r="P4808" s="17" t="s">
        <v>305</v>
      </c>
      <c r="Q4808" s="17" t="s">
        <v>306</v>
      </c>
      <c r="R4808">
        <v>0</v>
      </c>
      <c r="S4808">
        <v>0</v>
      </c>
      <c r="T4808">
        <v>0</v>
      </c>
      <c r="U4808">
        <v>0</v>
      </c>
      <c r="V4808">
        <v>0</v>
      </c>
      <c r="W4808">
        <v>0</v>
      </c>
      <c r="X4808">
        <v>0</v>
      </c>
      <c r="Y4808">
        <v>0</v>
      </c>
      <c r="Z4808">
        <v>0</v>
      </c>
      <c r="AA4808">
        <v>0</v>
      </c>
      <c r="AB4808">
        <v>0</v>
      </c>
      <c r="AC4808">
        <v>0</v>
      </c>
      <c r="AD4808">
        <v>0</v>
      </c>
      <c r="AE4808">
        <v>0</v>
      </c>
      <c r="AF4808">
        <v>0</v>
      </c>
      <c r="AG4808" s="19">
        <v>0</v>
      </c>
      <c r="AH4808">
        <v>0</v>
      </c>
      <c r="AI4808">
        <v>0</v>
      </c>
      <c r="AJ4808">
        <v>0</v>
      </c>
      <c r="AK4808">
        <v>0</v>
      </c>
      <c r="AL4808">
        <v>0</v>
      </c>
      <c r="AM4808">
        <v>0</v>
      </c>
      <c r="AN4808">
        <v>0</v>
      </c>
      <c r="AO4808">
        <v>0</v>
      </c>
      <c r="AP4808">
        <v>0</v>
      </c>
      <c r="AQ4808">
        <v>0</v>
      </c>
      <c r="AR4808">
        <v>0</v>
      </c>
      <c r="AS4808">
        <v>0</v>
      </c>
      <c r="AT4808">
        <v>4765</v>
      </c>
      <c r="AU4808">
        <v>0</v>
      </c>
      <c r="AV4808">
        <v>0</v>
      </c>
      <c r="AW4808">
        <v>0</v>
      </c>
      <c r="AX4808">
        <v>0</v>
      </c>
      <c r="AY4808">
        <v>0</v>
      </c>
      <c r="AZ4808">
        <v>0</v>
      </c>
      <c r="BA4808">
        <v>0</v>
      </c>
      <c r="BB4808">
        <v>0</v>
      </c>
      <c r="BC4808">
        <v>0</v>
      </c>
      <c r="BD4808">
        <v>0</v>
      </c>
      <c r="BE4808">
        <v>0</v>
      </c>
      <c r="BF4808">
        <v>0</v>
      </c>
      <c r="BG4808">
        <v>0</v>
      </c>
      <c r="BH4808">
        <v>0</v>
      </c>
      <c r="BI4808">
        <v>0</v>
      </c>
      <c r="BJ4808">
        <v>0</v>
      </c>
      <c r="BK4808">
        <v>0</v>
      </c>
      <c r="BL4808">
        <v>0</v>
      </c>
      <c r="BM4808">
        <v>0</v>
      </c>
      <c r="BN4808">
        <v>0</v>
      </c>
      <c r="BO4808">
        <v>0</v>
      </c>
      <c r="BP4808">
        <v>0</v>
      </c>
      <c r="BQ4808">
        <v>0</v>
      </c>
      <c r="BR4808">
        <v>0</v>
      </c>
      <c r="BS4808">
        <v>0</v>
      </c>
      <c r="BT4808">
        <v>0</v>
      </c>
      <c r="BU4808">
        <v>0</v>
      </c>
      <c r="BV4808">
        <v>0</v>
      </c>
      <c r="BW4808">
        <v>0</v>
      </c>
      <c r="BX4808">
        <v>0</v>
      </c>
      <c r="BY4808">
        <v>0</v>
      </c>
      <c r="BZ4808">
        <v>0</v>
      </c>
      <c r="CA4808">
        <v>0</v>
      </c>
      <c r="CB4808">
        <v>0</v>
      </c>
      <c r="CC4808">
        <v>0</v>
      </c>
      <c r="CD4808">
        <v>0</v>
      </c>
      <c r="CE4808">
        <v>0</v>
      </c>
    </row>
    <row r="4809" spans="1:83" x14ac:dyDescent="0.35">
      <c r="A4809" s="9" t="str">
        <f t="shared" si="75"/>
        <v>5619.806.48</v>
      </c>
      <c r="B4809" s="52" t="e">
        <f>+IF(MATCH(A4809,List!H$10:H$145,0),"Targeted")</f>
        <v>#N/A</v>
      </c>
      <c r="C4809" s="65"/>
      <c r="D4809" s="151"/>
      <c r="E4809" s="16" t="s">
        <v>6695</v>
      </c>
      <c r="F4809" s="16" t="s">
        <v>6696</v>
      </c>
      <c r="G4809" s="16" t="s">
        <v>298</v>
      </c>
      <c r="H4809" s="16" t="s">
        <v>6697</v>
      </c>
      <c r="I4809" s="16" t="s">
        <v>6698</v>
      </c>
      <c r="J4809" s="16" t="s">
        <v>6696</v>
      </c>
      <c r="K4809" s="17" t="s">
        <v>185</v>
      </c>
      <c r="L4809" s="18" t="s">
        <v>6153</v>
      </c>
      <c r="M4809" s="195" t="s">
        <v>6642</v>
      </c>
      <c r="N4809" s="16" t="s">
        <v>6643</v>
      </c>
      <c r="O4809" s="17" t="s">
        <v>304</v>
      </c>
      <c r="P4809" s="17" t="s">
        <v>305</v>
      </c>
      <c r="Q4809" s="17" t="s">
        <v>306</v>
      </c>
      <c r="R4809">
        <v>0</v>
      </c>
      <c r="S4809">
        <v>0</v>
      </c>
      <c r="T4809">
        <v>0</v>
      </c>
      <c r="U4809">
        <v>0</v>
      </c>
      <c r="V4809">
        <v>0</v>
      </c>
      <c r="W4809">
        <v>0</v>
      </c>
      <c r="X4809">
        <v>0</v>
      </c>
      <c r="Y4809">
        <v>0</v>
      </c>
      <c r="Z4809">
        <v>0</v>
      </c>
      <c r="AA4809">
        <v>0</v>
      </c>
      <c r="AB4809">
        <v>0</v>
      </c>
      <c r="AC4809">
        <v>0</v>
      </c>
      <c r="AD4809">
        <v>0</v>
      </c>
      <c r="AE4809">
        <v>0</v>
      </c>
      <c r="AF4809">
        <v>0</v>
      </c>
      <c r="AG4809" s="19">
        <v>0</v>
      </c>
      <c r="AH4809">
        <v>0</v>
      </c>
      <c r="AI4809">
        <v>0</v>
      </c>
      <c r="AJ4809">
        <v>0</v>
      </c>
      <c r="AK4809">
        <v>0</v>
      </c>
      <c r="AL4809">
        <v>0</v>
      </c>
      <c r="AM4809">
        <v>0</v>
      </c>
      <c r="AN4809">
        <v>0</v>
      </c>
      <c r="AO4809">
        <v>0</v>
      </c>
      <c r="AP4809">
        <v>0</v>
      </c>
      <c r="AQ4809">
        <v>0</v>
      </c>
      <c r="AR4809">
        <v>0</v>
      </c>
      <c r="AS4809">
        <v>0</v>
      </c>
      <c r="AT4809">
        <v>0</v>
      </c>
      <c r="AU4809">
        <v>0</v>
      </c>
      <c r="AV4809">
        <v>0</v>
      </c>
      <c r="AW4809">
        <v>0</v>
      </c>
      <c r="AX4809">
        <v>0</v>
      </c>
      <c r="AY4809">
        <v>0</v>
      </c>
      <c r="AZ4809">
        <v>0</v>
      </c>
      <c r="BA4809">
        <v>0</v>
      </c>
      <c r="BB4809">
        <v>0</v>
      </c>
      <c r="BC4809">
        <v>0</v>
      </c>
      <c r="BD4809">
        <v>0</v>
      </c>
      <c r="BE4809">
        <v>0</v>
      </c>
      <c r="BF4809">
        <v>0</v>
      </c>
      <c r="BG4809">
        <v>0</v>
      </c>
      <c r="BH4809">
        <v>0</v>
      </c>
      <c r="BI4809">
        <v>0</v>
      </c>
      <c r="BJ4809">
        <v>0</v>
      </c>
      <c r="BK4809">
        <v>0</v>
      </c>
      <c r="BL4809">
        <v>0</v>
      </c>
      <c r="BM4809">
        <v>0</v>
      </c>
      <c r="BN4809">
        <v>0</v>
      </c>
      <c r="BO4809">
        <v>0</v>
      </c>
      <c r="BP4809">
        <v>0</v>
      </c>
      <c r="BQ4809">
        <v>0</v>
      </c>
      <c r="BR4809">
        <v>0</v>
      </c>
      <c r="BS4809">
        <v>0</v>
      </c>
      <c r="BT4809">
        <v>0</v>
      </c>
      <c r="BU4809">
        <v>0</v>
      </c>
      <c r="BV4809">
        <v>31000</v>
      </c>
      <c r="BW4809">
        <v>60000</v>
      </c>
      <c r="BX4809" s="10">
        <v>65000</v>
      </c>
      <c r="BY4809">
        <v>58000</v>
      </c>
      <c r="BZ4809">
        <v>58000</v>
      </c>
      <c r="CA4809">
        <v>58000</v>
      </c>
      <c r="CB4809">
        <v>58000</v>
      </c>
      <c r="CC4809">
        <v>58000</v>
      </c>
      <c r="CD4809">
        <v>58000</v>
      </c>
      <c r="CE4809">
        <v>58000</v>
      </c>
    </row>
    <row r="4810" spans="1:83" x14ac:dyDescent="0.35">
      <c r="A4810" s="9" t="str">
        <f t="shared" si="75"/>
        <v>.806.20</v>
      </c>
      <c r="B4810" s="52" t="e">
        <f>+IF(MATCH(A4810,List!H$10:H$145,0),"Targeted")</f>
        <v>#N/A</v>
      </c>
      <c r="C4810" s="65"/>
      <c r="D4810" s="151"/>
      <c r="E4810" s="16" t="s">
        <v>4594</v>
      </c>
      <c r="F4810" s="16" t="s">
        <v>4595</v>
      </c>
      <c r="G4810" s="16" t="s">
        <v>298</v>
      </c>
      <c r="H4810" s="16" t="s">
        <v>4595</v>
      </c>
      <c r="I4810" s="16" t="s">
        <v>299</v>
      </c>
      <c r="J4810" s="16" t="s">
        <v>6699</v>
      </c>
      <c r="K4810" s="17" t="s">
        <v>63</v>
      </c>
      <c r="L4810" s="18" t="s">
        <v>6153</v>
      </c>
      <c r="M4810" s="195" t="s">
        <v>6642</v>
      </c>
      <c r="N4810" s="16" t="s">
        <v>6643</v>
      </c>
      <c r="O4810" s="17" t="s">
        <v>304</v>
      </c>
      <c r="P4810" s="17" t="s">
        <v>305</v>
      </c>
      <c r="Q4810" s="17" t="s">
        <v>306</v>
      </c>
      <c r="R4810">
        <v>-309</v>
      </c>
      <c r="S4810">
        <v>-419</v>
      </c>
      <c r="T4810">
        <v>-1522</v>
      </c>
      <c r="U4810">
        <v>-2059</v>
      </c>
      <c r="V4810">
        <v>-2518</v>
      </c>
      <c r="W4810">
        <v>-2596</v>
      </c>
      <c r="X4810">
        <v>-38789</v>
      </c>
      <c r="Y4810">
        <v>-43026</v>
      </c>
      <c r="Z4810">
        <v>-38705</v>
      </c>
      <c r="AA4810">
        <v>-34351</v>
      </c>
      <c r="AB4810">
        <v>-48640</v>
      </c>
      <c r="AC4810">
        <v>-51661</v>
      </c>
      <c r="AD4810">
        <v>-12944</v>
      </c>
      <c r="AE4810">
        <v>-35425</v>
      </c>
      <c r="AF4810">
        <v>-40000</v>
      </c>
      <c r="AG4810" s="19">
        <v>-12286</v>
      </c>
      <c r="AH4810">
        <v>-84472</v>
      </c>
      <c r="AI4810">
        <v>-43980</v>
      </c>
      <c r="AJ4810">
        <v>-22346</v>
      </c>
      <c r="AK4810">
        <v>0</v>
      </c>
      <c r="AL4810">
        <v>0</v>
      </c>
      <c r="AM4810">
        <v>0</v>
      </c>
      <c r="AN4810">
        <v>0</v>
      </c>
      <c r="AO4810">
        <v>0</v>
      </c>
      <c r="AP4810">
        <v>0</v>
      </c>
      <c r="AQ4810">
        <v>0</v>
      </c>
      <c r="AR4810">
        <v>0</v>
      </c>
      <c r="AS4810">
        <v>0</v>
      </c>
      <c r="AT4810">
        <v>0</v>
      </c>
      <c r="AU4810">
        <v>0</v>
      </c>
      <c r="AV4810">
        <v>0</v>
      </c>
      <c r="AW4810">
        <v>0</v>
      </c>
      <c r="AX4810">
        <v>0</v>
      </c>
      <c r="AY4810">
        <v>0</v>
      </c>
      <c r="AZ4810">
        <v>0</v>
      </c>
      <c r="BA4810">
        <v>0</v>
      </c>
      <c r="BB4810">
        <v>0</v>
      </c>
      <c r="BC4810">
        <v>0</v>
      </c>
      <c r="BD4810">
        <v>0</v>
      </c>
      <c r="BE4810">
        <v>0</v>
      </c>
      <c r="BF4810">
        <v>0</v>
      </c>
      <c r="BG4810">
        <v>0</v>
      </c>
      <c r="BH4810">
        <v>0</v>
      </c>
      <c r="BI4810">
        <v>0</v>
      </c>
      <c r="BJ4810">
        <v>0</v>
      </c>
      <c r="BK4810">
        <v>0</v>
      </c>
      <c r="BL4810">
        <v>0</v>
      </c>
      <c r="BM4810">
        <v>0</v>
      </c>
      <c r="BN4810">
        <v>0</v>
      </c>
      <c r="BO4810">
        <v>0</v>
      </c>
      <c r="BP4810">
        <v>0</v>
      </c>
      <c r="BQ4810">
        <v>0</v>
      </c>
      <c r="BR4810">
        <v>0</v>
      </c>
      <c r="BS4810">
        <v>0</v>
      </c>
      <c r="BT4810">
        <v>0</v>
      </c>
      <c r="BU4810">
        <v>0</v>
      </c>
      <c r="BV4810">
        <v>0</v>
      </c>
      <c r="BW4810">
        <v>0</v>
      </c>
      <c r="BX4810" s="10">
        <v>0</v>
      </c>
      <c r="BY4810">
        <v>0</v>
      </c>
      <c r="BZ4810">
        <v>0</v>
      </c>
      <c r="CA4810">
        <v>0</v>
      </c>
      <c r="CB4810">
        <v>0</v>
      </c>
      <c r="CC4810">
        <v>0</v>
      </c>
      <c r="CD4810">
        <v>0</v>
      </c>
      <c r="CE4810">
        <v>0</v>
      </c>
    </row>
    <row r="4811" spans="1:83" x14ac:dyDescent="0.35">
      <c r="A4811" s="9" t="str">
        <f t="shared" si="75"/>
        <v>0137.806.20</v>
      </c>
      <c r="B4811" s="52" t="e">
        <f>+IF(MATCH(A4811,List!H$10:H$145,0),"Targeted")</f>
        <v>#N/A</v>
      </c>
      <c r="C4811" s="65"/>
      <c r="D4811" s="151" t="s">
        <v>7700</v>
      </c>
      <c r="E4811" s="16" t="s">
        <v>4594</v>
      </c>
      <c r="F4811" s="16" t="s">
        <v>4595</v>
      </c>
      <c r="G4811" s="16" t="s">
        <v>298</v>
      </c>
      <c r="H4811" s="16" t="s">
        <v>4595</v>
      </c>
      <c r="I4811" s="16" t="s">
        <v>50</v>
      </c>
      <c r="J4811" s="16" t="s">
        <v>6700</v>
      </c>
      <c r="K4811" s="17" t="s">
        <v>63</v>
      </c>
      <c r="L4811" s="18" t="s">
        <v>6153</v>
      </c>
      <c r="M4811" s="195" t="s">
        <v>6642</v>
      </c>
      <c r="N4811" s="16" t="s">
        <v>6643</v>
      </c>
      <c r="O4811" s="17" t="s">
        <v>346</v>
      </c>
      <c r="P4811" s="17" t="s">
        <v>305</v>
      </c>
      <c r="Q4811" s="17" t="s">
        <v>306</v>
      </c>
      <c r="R4811">
        <v>44250</v>
      </c>
      <c r="S4811">
        <v>25250</v>
      </c>
      <c r="T4811">
        <v>9450</v>
      </c>
      <c r="U4811">
        <v>10700</v>
      </c>
      <c r="V4811">
        <v>28325</v>
      </c>
      <c r="W4811">
        <v>21450</v>
      </c>
      <c r="X4811">
        <v>19825</v>
      </c>
      <c r="Y4811">
        <v>67375</v>
      </c>
      <c r="Z4811">
        <v>88700</v>
      </c>
      <c r="AA4811">
        <v>51225</v>
      </c>
      <c r="AB4811">
        <v>147026</v>
      </c>
      <c r="AC4811">
        <v>134700</v>
      </c>
      <c r="AD4811">
        <v>151961</v>
      </c>
      <c r="AE4811">
        <v>192106</v>
      </c>
      <c r="AF4811">
        <v>115000</v>
      </c>
      <c r="AG4811" s="19">
        <v>80000</v>
      </c>
      <c r="AH4811">
        <v>100000</v>
      </c>
      <c r="AI4811">
        <v>90000</v>
      </c>
      <c r="AJ4811">
        <v>100000</v>
      </c>
      <c r="AK4811">
        <v>90000</v>
      </c>
      <c r="AL4811">
        <v>134008</v>
      </c>
      <c r="AM4811">
        <v>145000</v>
      </c>
      <c r="AN4811">
        <v>145000</v>
      </c>
      <c r="AO4811">
        <v>115000</v>
      </c>
      <c r="AP4811">
        <v>0</v>
      </c>
      <c r="AQ4811">
        <v>0</v>
      </c>
      <c r="AR4811">
        <v>0</v>
      </c>
      <c r="AS4811">
        <v>0</v>
      </c>
      <c r="AT4811">
        <v>0</v>
      </c>
      <c r="AU4811">
        <v>0</v>
      </c>
      <c r="AV4811">
        <v>0</v>
      </c>
      <c r="AW4811">
        <v>0</v>
      </c>
      <c r="AX4811">
        <v>0</v>
      </c>
      <c r="AY4811">
        <v>0</v>
      </c>
      <c r="AZ4811">
        <v>0</v>
      </c>
      <c r="BA4811">
        <v>0</v>
      </c>
      <c r="BB4811">
        <v>0</v>
      </c>
      <c r="BC4811">
        <v>0</v>
      </c>
      <c r="BD4811">
        <v>0</v>
      </c>
      <c r="BE4811">
        <v>0</v>
      </c>
      <c r="BF4811">
        <v>0</v>
      </c>
      <c r="BG4811">
        <v>0</v>
      </c>
      <c r="BH4811">
        <v>0</v>
      </c>
      <c r="BI4811">
        <v>0</v>
      </c>
      <c r="BJ4811">
        <v>0</v>
      </c>
      <c r="BK4811">
        <v>0</v>
      </c>
      <c r="BL4811">
        <v>0</v>
      </c>
      <c r="BM4811">
        <v>0</v>
      </c>
      <c r="BN4811">
        <v>0</v>
      </c>
      <c r="BO4811">
        <v>0</v>
      </c>
      <c r="BP4811">
        <v>0</v>
      </c>
      <c r="BQ4811">
        <v>0</v>
      </c>
      <c r="BR4811">
        <v>0</v>
      </c>
      <c r="BS4811">
        <v>0</v>
      </c>
      <c r="BT4811">
        <v>0</v>
      </c>
      <c r="BU4811">
        <v>0</v>
      </c>
      <c r="BV4811">
        <v>0</v>
      </c>
      <c r="BW4811">
        <v>0</v>
      </c>
      <c r="BX4811">
        <v>0</v>
      </c>
      <c r="BY4811">
        <v>0</v>
      </c>
      <c r="BZ4811">
        <v>0</v>
      </c>
      <c r="CA4811">
        <v>0</v>
      </c>
      <c r="CB4811">
        <v>0</v>
      </c>
      <c r="CC4811">
        <v>0</v>
      </c>
      <c r="CD4811">
        <v>0</v>
      </c>
      <c r="CE4811">
        <v>0</v>
      </c>
    </row>
    <row r="4812" spans="1:83" x14ac:dyDescent="0.35">
      <c r="A4812" s="9" t="str">
        <f t="shared" si="75"/>
        <v>0137.806.20</v>
      </c>
      <c r="B4812" s="52" t="e">
        <f>+IF(MATCH(A4812,List!H$10:H$145,0),"Targeted")</f>
        <v>#N/A</v>
      </c>
      <c r="C4812" s="65"/>
      <c r="D4812" s="151" t="s">
        <v>7700</v>
      </c>
      <c r="E4812" s="16" t="s">
        <v>4594</v>
      </c>
      <c r="F4812" s="16" t="s">
        <v>4595</v>
      </c>
      <c r="G4812" s="16" t="s">
        <v>298</v>
      </c>
      <c r="H4812" s="16" t="s">
        <v>4595</v>
      </c>
      <c r="I4812" s="16" t="s">
        <v>50</v>
      </c>
      <c r="J4812" s="16" t="s">
        <v>6700</v>
      </c>
      <c r="K4812" s="17" t="s">
        <v>63</v>
      </c>
      <c r="L4812" s="18" t="s">
        <v>6153</v>
      </c>
      <c r="M4812" s="195" t="s">
        <v>6642</v>
      </c>
      <c r="N4812" s="16" t="s">
        <v>6643</v>
      </c>
      <c r="O4812" s="17" t="s">
        <v>346</v>
      </c>
      <c r="P4812" s="17" t="s">
        <v>524</v>
      </c>
      <c r="Q4812" s="17" t="s">
        <v>306</v>
      </c>
      <c r="R4812">
        <v>0</v>
      </c>
      <c r="S4812">
        <v>0</v>
      </c>
      <c r="T4812">
        <v>0</v>
      </c>
      <c r="U4812">
        <v>0</v>
      </c>
      <c r="V4812">
        <v>0</v>
      </c>
      <c r="W4812">
        <v>0</v>
      </c>
      <c r="X4812">
        <v>11375</v>
      </c>
      <c r="Y4812">
        <v>875</v>
      </c>
      <c r="Z4812">
        <v>100</v>
      </c>
      <c r="AA4812">
        <v>0</v>
      </c>
      <c r="AB4812">
        <v>0</v>
      </c>
      <c r="AC4812">
        <v>0</v>
      </c>
      <c r="AD4812">
        <v>0</v>
      </c>
      <c r="AE4812">
        <v>0</v>
      </c>
      <c r="AF4812">
        <v>0</v>
      </c>
      <c r="AG4812" s="19">
        <v>0</v>
      </c>
      <c r="AH4812">
        <v>0</v>
      </c>
      <c r="AI4812">
        <v>0</v>
      </c>
      <c r="AJ4812">
        <v>0</v>
      </c>
      <c r="AK4812">
        <v>0</v>
      </c>
      <c r="AL4812">
        <v>0</v>
      </c>
      <c r="AM4812">
        <v>0</v>
      </c>
      <c r="AN4812">
        <v>0</v>
      </c>
      <c r="AO4812">
        <v>0</v>
      </c>
      <c r="AP4812">
        <v>0</v>
      </c>
      <c r="AQ4812">
        <v>0</v>
      </c>
      <c r="AR4812">
        <v>0</v>
      </c>
      <c r="AS4812">
        <v>0</v>
      </c>
      <c r="AT4812">
        <v>0</v>
      </c>
      <c r="AU4812">
        <v>0</v>
      </c>
      <c r="AV4812">
        <v>0</v>
      </c>
      <c r="AW4812">
        <v>0</v>
      </c>
      <c r="AX4812">
        <v>0</v>
      </c>
      <c r="AY4812">
        <v>0</v>
      </c>
      <c r="AZ4812">
        <v>0</v>
      </c>
      <c r="BA4812">
        <v>0</v>
      </c>
      <c r="BB4812">
        <v>0</v>
      </c>
      <c r="BC4812">
        <v>0</v>
      </c>
      <c r="BD4812">
        <v>0</v>
      </c>
      <c r="BE4812">
        <v>0</v>
      </c>
      <c r="BF4812">
        <v>0</v>
      </c>
      <c r="BG4812">
        <v>0</v>
      </c>
      <c r="BH4812">
        <v>0</v>
      </c>
      <c r="BI4812">
        <v>0</v>
      </c>
      <c r="BJ4812">
        <v>0</v>
      </c>
      <c r="BK4812">
        <v>0</v>
      </c>
      <c r="BL4812">
        <v>0</v>
      </c>
      <c r="BM4812">
        <v>0</v>
      </c>
      <c r="BN4812">
        <v>0</v>
      </c>
      <c r="BO4812">
        <v>0</v>
      </c>
      <c r="BP4812">
        <v>0</v>
      </c>
      <c r="BQ4812">
        <v>0</v>
      </c>
      <c r="BR4812">
        <v>0</v>
      </c>
      <c r="BS4812">
        <v>0</v>
      </c>
      <c r="BT4812">
        <v>0</v>
      </c>
      <c r="BU4812">
        <v>0</v>
      </c>
      <c r="BV4812">
        <v>0</v>
      </c>
      <c r="BW4812">
        <v>0</v>
      </c>
      <c r="BX4812">
        <v>0</v>
      </c>
      <c r="BY4812">
        <v>0</v>
      </c>
      <c r="BZ4812">
        <v>0</v>
      </c>
      <c r="CA4812">
        <v>0</v>
      </c>
      <c r="CB4812">
        <v>0</v>
      </c>
      <c r="CC4812">
        <v>0</v>
      </c>
      <c r="CD4812">
        <v>0</v>
      </c>
      <c r="CE4812">
        <v>0</v>
      </c>
    </row>
    <row r="4813" spans="1:83" x14ac:dyDescent="0.35">
      <c r="A4813" s="9" t="str">
        <f t="shared" si="75"/>
        <v>0144.806.20</v>
      </c>
      <c r="B4813" s="52" t="e">
        <f>+IF(MATCH(A4813,List!H$10:H$145,0),"Targeted")</f>
        <v>#N/A</v>
      </c>
      <c r="C4813" s="65"/>
      <c r="D4813" s="151"/>
      <c r="E4813" s="16" t="s">
        <v>4594</v>
      </c>
      <c r="F4813" s="16" t="s">
        <v>4595</v>
      </c>
      <c r="G4813" s="16" t="s">
        <v>298</v>
      </c>
      <c r="H4813" s="16" t="s">
        <v>4595</v>
      </c>
      <c r="I4813" s="16" t="s">
        <v>4712</v>
      </c>
      <c r="J4813" s="16" t="s">
        <v>6701</v>
      </c>
      <c r="K4813" s="17" t="s">
        <v>63</v>
      </c>
      <c r="L4813" s="18" t="s">
        <v>6153</v>
      </c>
      <c r="M4813" s="195" t="s">
        <v>6642</v>
      </c>
      <c r="N4813" s="16" t="s">
        <v>6643</v>
      </c>
      <c r="O4813" s="17" t="s">
        <v>304</v>
      </c>
      <c r="P4813" s="17" t="s">
        <v>305</v>
      </c>
      <c r="Q4813" s="17" t="s">
        <v>306</v>
      </c>
      <c r="R4813">
        <v>-5000</v>
      </c>
      <c r="S4813">
        <v>7000</v>
      </c>
      <c r="T4813">
        <v>7000</v>
      </c>
      <c r="U4813">
        <v>9000</v>
      </c>
      <c r="V4813">
        <v>-5000</v>
      </c>
      <c r="W4813">
        <v>0</v>
      </c>
      <c r="X4813">
        <v>40000</v>
      </c>
      <c r="Y4813">
        <v>40000</v>
      </c>
      <c r="Z4813">
        <v>40000</v>
      </c>
      <c r="AA4813">
        <v>40000</v>
      </c>
      <c r="AB4813">
        <v>38100</v>
      </c>
      <c r="AC4813">
        <v>40000</v>
      </c>
      <c r="AD4813">
        <v>750</v>
      </c>
      <c r="AE4813">
        <v>40000</v>
      </c>
      <c r="AF4813">
        <v>40000</v>
      </c>
      <c r="AG4813" s="19">
        <v>15000</v>
      </c>
      <c r="AH4813">
        <v>20000</v>
      </c>
      <c r="AI4813">
        <v>20000</v>
      </c>
      <c r="AJ4813">
        <v>40000</v>
      </c>
      <c r="AK4813">
        <v>40000</v>
      </c>
      <c r="AL4813">
        <v>80000</v>
      </c>
      <c r="AM4813">
        <v>140000</v>
      </c>
      <c r="AN4813">
        <v>150000</v>
      </c>
      <c r="AO4813">
        <v>0</v>
      </c>
      <c r="AP4813">
        <v>0</v>
      </c>
      <c r="AQ4813">
        <v>0</v>
      </c>
      <c r="AR4813">
        <v>0</v>
      </c>
      <c r="AS4813">
        <v>0</v>
      </c>
      <c r="AT4813">
        <v>0</v>
      </c>
      <c r="AU4813">
        <v>0</v>
      </c>
      <c r="AV4813">
        <v>0</v>
      </c>
      <c r="AW4813">
        <v>0</v>
      </c>
      <c r="AX4813">
        <v>0</v>
      </c>
      <c r="AY4813">
        <v>0</v>
      </c>
      <c r="AZ4813">
        <v>0</v>
      </c>
      <c r="BA4813">
        <v>0</v>
      </c>
      <c r="BB4813">
        <v>0</v>
      </c>
      <c r="BC4813">
        <v>0</v>
      </c>
      <c r="BD4813">
        <v>0</v>
      </c>
      <c r="BE4813">
        <v>0</v>
      </c>
      <c r="BF4813">
        <v>0</v>
      </c>
      <c r="BG4813">
        <v>0</v>
      </c>
      <c r="BH4813">
        <v>0</v>
      </c>
      <c r="BI4813">
        <v>0</v>
      </c>
      <c r="BJ4813">
        <v>0</v>
      </c>
      <c r="BK4813">
        <v>0</v>
      </c>
      <c r="BL4813">
        <v>0</v>
      </c>
      <c r="BM4813">
        <v>0</v>
      </c>
      <c r="BN4813">
        <v>0</v>
      </c>
      <c r="BO4813">
        <v>0</v>
      </c>
      <c r="BP4813">
        <v>0</v>
      </c>
      <c r="BQ4813">
        <v>0</v>
      </c>
      <c r="BR4813">
        <v>0</v>
      </c>
      <c r="BS4813">
        <v>0</v>
      </c>
      <c r="BT4813">
        <v>0</v>
      </c>
      <c r="BU4813">
        <v>0</v>
      </c>
      <c r="BV4813">
        <v>0</v>
      </c>
      <c r="BW4813">
        <v>0</v>
      </c>
      <c r="BX4813" s="10">
        <v>0</v>
      </c>
      <c r="BY4813">
        <v>0</v>
      </c>
      <c r="BZ4813">
        <v>0</v>
      </c>
      <c r="CA4813">
        <v>0</v>
      </c>
      <c r="CB4813">
        <v>0</v>
      </c>
      <c r="CC4813">
        <v>0</v>
      </c>
      <c r="CD4813">
        <v>0</v>
      </c>
      <c r="CE4813">
        <v>0</v>
      </c>
    </row>
    <row r="4814" spans="1:83" x14ac:dyDescent="0.35">
      <c r="A4814" s="9" t="str">
        <f t="shared" si="75"/>
        <v>0145.806.20</v>
      </c>
      <c r="B4814" s="52" t="e">
        <f>+IF(MATCH(A4814,List!H$10:H$145,0),"Targeted")</f>
        <v>#N/A</v>
      </c>
      <c r="C4814" s="65"/>
      <c r="D4814" s="151" t="s">
        <v>7700</v>
      </c>
      <c r="E4814" s="16" t="s">
        <v>4594</v>
      </c>
      <c r="F4814" s="16" t="s">
        <v>4595</v>
      </c>
      <c r="G4814" s="16" t="s">
        <v>298</v>
      </c>
      <c r="H4814" s="16" t="s">
        <v>4595</v>
      </c>
      <c r="I4814" s="16" t="s">
        <v>1508</v>
      </c>
      <c r="J4814" s="16" t="s">
        <v>6702</v>
      </c>
      <c r="K4814" s="17" t="s">
        <v>63</v>
      </c>
      <c r="L4814" s="18" t="s">
        <v>6153</v>
      </c>
      <c r="M4814" s="195" t="s">
        <v>6642</v>
      </c>
      <c r="N4814" s="16" t="s">
        <v>6643</v>
      </c>
      <c r="O4814" s="17" t="s">
        <v>346</v>
      </c>
      <c r="P4814" s="17" t="s">
        <v>305</v>
      </c>
      <c r="Q4814" s="17" t="s">
        <v>306</v>
      </c>
      <c r="R4814">
        <v>416</v>
      </c>
      <c r="S4814">
        <v>416</v>
      </c>
      <c r="T4814">
        <v>656</v>
      </c>
      <c r="U4814">
        <v>832</v>
      </c>
      <c r="V4814">
        <v>757</v>
      </c>
      <c r="W4814">
        <v>757</v>
      </c>
      <c r="X4814">
        <v>406</v>
      </c>
      <c r="Y4814">
        <v>406</v>
      </c>
      <c r="Z4814">
        <v>355</v>
      </c>
      <c r="AA4814">
        <v>632</v>
      </c>
      <c r="AB4814">
        <v>732</v>
      </c>
      <c r="AC4814">
        <v>832</v>
      </c>
      <c r="AD4814">
        <v>832</v>
      </c>
      <c r="AE4814">
        <v>832</v>
      </c>
      <c r="AF4814">
        <v>832</v>
      </c>
      <c r="AG4814" s="19">
        <v>0</v>
      </c>
      <c r="AH4814">
        <v>832</v>
      </c>
      <c r="AI4814">
        <v>832</v>
      </c>
      <c r="AJ4814">
        <v>832</v>
      </c>
      <c r="AK4814">
        <v>0</v>
      </c>
      <c r="AL4814">
        <v>0</v>
      </c>
      <c r="AM4814">
        <v>0</v>
      </c>
      <c r="AN4814">
        <v>0</v>
      </c>
      <c r="AO4814">
        <v>0</v>
      </c>
      <c r="AP4814">
        <v>0</v>
      </c>
      <c r="AQ4814">
        <v>0</v>
      </c>
      <c r="AR4814">
        <v>0</v>
      </c>
      <c r="AS4814">
        <v>0</v>
      </c>
      <c r="AT4814">
        <v>0</v>
      </c>
      <c r="AU4814">
        <v>0</v>
      </c>
      <c r="AV4814">
        <v>0</v>
      </c>
      <c r="AW4814">
        <v>0</v>
      </c>
      <c r="AX4814">
        <v>0</v>
      </c>
      <c r="AY4814">
        <v>0</v>
      </c>
      <c r="AZ4814">
        <v>0</v>
      </c>
      <c r="BA4814">
        <v>0</v>
      </c>
      <c r="BB4814">
        <v>0</v>
      </c>
      <c r="BC4814">
        <v>0</v>
      </c>
      <c r="BD4814">
        <v>0</v>
      </c>
      <c r="BE4814">
        <v>0</v>
      </c>
      <c r="BF4814">
        <v>0</v>
      </c>
      <c r="BG4814">
        <v>0</v>
      </c>
      <c r="BH4814">
        <v>0</v>
      </c>
      <c r="BI4814">
        <v>0</v>
      </c>
      <c r="BJ4814">
        <v>0</v>
      </c>
      <c r="BK4814">
        <v>0</v>
      </c>
      <c r="BL4814">
        <v>0</v>
      </c>
      <c r="BM4814">
        <v>0</v>
      </c>
      <c r="BN4814">
        <v>0</v>
      </c>
      <c r="BO4814">
        <v>0</v>
      </c>
      <c r="BP4814">
        <v>0</v>
      </c>
      <c r="BQ4814">
        <v>0</v>
      </c>
      <c r="BR4814">
        <v>0</v>
      </c>
      <c r="BS4814">
        <v>0</v>
      </c>
      <c r="BT4814">
        <v>0</v>
      </c>
      <c r="BU4814">
        <v>0</v>
      </c>
      <c r="BV4814">
        <v>0</v>
      </c>
      <c r="BW4814">
        <v>0</v>
      </c>
      <c r="BX4814">
        <v>0</v>
      </c>
      <c r="BY4814">
        <v>0</v>
      </c>
      <c r="BZ4814">
        <v>0</v>
      </c>
      <c r="CA4814">
        <v>0</v>
      </c>
      <c r="CB4814">
        <v>0</v>
      </c>
      <c r="CC4814">
        <v>0</v>
      </c>
      <c r="CD4814">
        <v>0</v>
      </c>
      <c r="CE4814">
        <v>0</v>
      </c>
    </row>
    <row r="4815" spans="1:83" x14ac:dyDescent="0.35">
      <c r="A4815" s="9" t="str">
        <f t="shared" si="75"/>
        <v>0155.806.20</v>
      </c>
      <c r="B4815" s="52" t="e">
        <f>+IF(MATCH(A4815,List!H$10:H$145,0),"Targeted")</f>
        <v>#N/A</v>
      </c>
      <c r="C4815" s="65"/>
      <c r="D4815" s="151" t="s">
        <v>7700</v>
      </c>
      <c r="E4815" s="16" t="s">
        <v>4594</v>
      </c>
      <c r="F4815" s="16" t="s">
        <v>4595</v>
      </c>
      <c r="G4815" s="16" t="s">
        <v>298</v>
      </c>
      <c r="H4815" s="16" t="s">
        <v>4595</v>
      </c>
      <c r="I4815" s="16" t="s">
        <v>4086</v>
      </c>
      <c r="J4815" s="16" t="s">
        <v>6703</v>
      </c>
      <c r="K4815" s="17" t="s">
        <v>63</v>
      </c>
      <c r="L4815" s="18" t="s">
        <v>6153</v>
      </c>
      <c r="M4815" s="195" t="s">
        <v>6642</v>
      </c>
      <c r="N4815" s="16" t="s">
        <v>6643</v>
      </c>
      <c r="O4815" s="17" t="s">
        <v>346</v>
      </c>
      <c r="P4815" s="17" t="s">
        <v>305</v>
      </c>
      <c r="Q4815" s="17" t="s">
        <v>306</v>
      </c>
      <c r="R4815">
        <v>0</v>
      </c>
      <c r="S4815">
        <v>0</v>
      </c>
      <c r="T4815">
        <v>0</v>
      </c>
      <c r="U4815">
        <v>0</v>
      </c>
      <c r="V4815">
        <v>0</v>
      </c>
      <c r="W4815">
        <v>0</v>
      </c>
      <c r="X4815">
        <v>0</v>
      </c>
      <c r="Y4815">
        <v>0</v>
      </c>
      <c r="Z4815">
        <v>0</v>
      </c>
      <c r="AA4815">
        <v>0</v>
      </c>
      <c r="AB4815">
        <v>0</v>
      </c>
      <c r="AC4815">
        <v>0</v>
      </c>
      <c r="AD4815">
        <v>0</v>
      </c>
      <c r="AE4815">
        <v>0</v>
      </c>
      <c r="AF4815">
        <v>0</v>
      </c>
      <c r="AG4815" s="19">
        <v>0</v>
      </c>
      <c r="AH4815">
        <v>0</v>
      </c>
      <c r="AI4815">
        <v>0</v>
      </c>
      <c r="AJ4815">
        <v>0</v>
      </c>
      <c r="AK4815">
        <v>0</v>
      </c>
      <c r="AL4815">
        <v>0</v>
      </c>
      <c r="AM4815">
        <v>0</v>
      </c>
      <c r="AN4815">
        <v>0</v>
      </c>
      <c r="AO4815">
        <v>0</v>
      </c>
      <c r="AP4815">
        <v>0</v>
      </c>
      <c r="AQ4815">
        <v>0</v>
      </c>
      <c r="AR4815">
        <v>0</v>
      </c>
      <c r="AS4815">
        <v>0</v>
      </c>
      <c r="AT4815">
        <v>0</v>
      </c>
      <c r="AU4815">
        <v>3369</v>
      </c>
      <c r="AV4815">
        <v>0</v>
      </c>
      <c r="AW4815">
        <v>0</v>
      </c>
      <c r="AX4815">
        <v>0</v>
      </c>
      <c r="AY4815">
        <v>0</v>
      </c>
      <c r="AZ4815">
        <v>0</v>
      </c>
      <c r="BA4815">
        <v>0</v>
      </c>
      <c r="BB4815">
        <v>0</v>
      </c>
      <c r="BC4815">
        <v>0</v>
      </c>
      <c r="BD4815">
        <v>0</v>
      </c>
      <c r="BE4815">
        <v>0</v>
      </c>
      <c r="BF4815">
        <v>0</v>
      </c>
      <c r="BG4815">
        <v>0</v>
      </c>
      <c r="BH4815">
        <v>0</v>
      </c>
      <c r="BI4815">
        <v>0</v>
      </c>
      <c r="BJ4815">
        <v>0</v>
      </c>
      <c r="BK4815">
        <v>0</v>
      </c>
      <c r="BL4815">
        <v>0</v>
      </c>
      <c r="BM4815">
        <v>0</v>
      </c>
      <c r="BN4815">
        <v>0</v>
      </c>
      <c r="BO4815">
        <v>0</v>
      </c>
      <c r="BP4815">
        <v>0</v>
      </c>
      <c r="BQ4815">
        <v>0</v>
      </c>
      <c r="BR4815">
        <v>0</v>
      </c>
      <c r="BS4815">
        <v>0</v>
      </c>
      <c r="BT4815">
        <v>0</v>
      </c>
      <c r="BU4815">
        <v>0</v>
      </c>
      <c r="BV4815">
        <v>0</v>
      </c>
      <c r="BW4815">
        <v>0</v>
      </c>
      <c r="BX4815">
        <v>0</v>
      </c>
      <c r="BY4815">
        <v>0</v>
      </c>
      <c r="BZ4815">
        <v>0</v>
      </c>
      <c r="CA4815">
        <v>0</v>
      </c>
      <c r="CB4815">
        <v>0</v>
      </c>
      <c r="CC4815">
        <v>0</v>
      </c>
      <c r="CD4815">
        <v>0</v>
      </c>
      <c r="CE4815">
        <v>0</v>
      </c>
    </row>
    <row r="4816" spans="1:83" x14ac:dyDescent="0.35">
      <c r="A4816" s="9" t="str">
        <f t="shared" si="75"/>
        <v>0155.806.20</v>
      </c>
      <c r="B4816" s="52" t="e">
        <f>+IF(MATCH(A4816,List!H$10:H$145,0),"Targeted")</f>
        <v>#N/A</v>
      </c>
      <c r="C4816" s="65"/>
      <c r="D4816" s="151"/>
      <c r="E4816" s="16" t="s">
        <v>4594</v>
      </c>
      <c r="F4816" s="16" t="s">
        <v>4595</v>
      </c>
      <c r="G4816" s="16" t="s">
        <v>298</v>
      </c>
      <c r="H4816" s="16" t="s">
        <v>4595</v>
      </c>
      <c r="I4816" s="16" t="s">
        <v>4086</v>
      </c>
      <c r="J4816" s="16" t="s">
        <v>6703</v>
      </c>
      <c r="K4816" s="17" t="s">
        <v>63</v>
      </c>
      <c r="L4816" s="18" t="s">
        <v>6153</v>
      </c>
      <c r="M4816" s="195" t="s">
        <v>6642</v>
      </c>
      <c r="N4816" s="16" t="s">
        <v>6643</v>
      </c>
      <c r="O4816" s="17" t="s">
        <v>304</v>
      </c>
      <c r="P4816" s="17" t="s">
        <v>305</v>
      </c>
      <c r="Q4816" s="17" t="s">
        <v>306</v>
      </c>
      <c r="R4816">
        <v>0</v>
      </c>
      <c r="S4816">
        <v>0</v>
      </c>
      <c r="T4816">
        <v>0</v>
      </c>
      <c r="U4816">
        <v>0</v>
      </c>
      <c r="V4816">
        <v>0</v>
      </c>
      <c r="W4816">
        <v>0</v>
      </c>
      <c r="X4816">
        <v>0</v>
      </c>
      <c r="Y4816">
        <v>0</v>
      </c>
      <c r="Z4816">
        <v>0</v>
      </c>
      <c r="AA4816">
        <v>0</v>
      </c>
      <c r="AB4816">
        <v>0</v>
      </c>
      <c r="AC4816">
        <v>0</v>
      </c>
      <c r="AD4816">
        <v>0</v>
      </c>
      <c r="AE4816">
        <v>0</v>
      </c>
      <c r="AF4816">
        <v>0</v>
      </c>
      <c r="AG4816" s="19">
        <v>0</v>
      </c>
      <c r="AH4816">
        <v>0</v>
      </c>
      <c r="AI4816">
        <v>0</v>
      </c>
      <c r="AJ4816">
        <v>0</v>
      </c>
      <c r="AK4816">
        <v>0</v>
      </c>
      <c r="AL4816">
        <v>0</v>
      </c>
      <c r="AM4816">
        <v>0</v>
      </c>
      <c r="AN4816">
        <v>0</v>
      </c>
      <c r="AO4816">
        <v>0</v>
      </c>
      <c r="AP4816">
        <v>0</v>
      </c>
      <c r="AQ4816">
        <v>0</v>
      </c>
      <c r="AR4816">
        <v>0</v>
      </c>
      <c r="AS4816">
        <v>0</v>
      </c>
      <c r="AT4816">
        <v>0</v>
      </c>
      <c r="AU4816">
        <v>0</v>
      </c>
      <c r="AV4816">
        <v>34</v>
      </c>
      <c r="AW4816">
        <v>981</v>
      </c>
      <c r="AX4816">
        <v>804</v>
      </c>
      <c r="AY4816">
        <v>2157</v>
      </c>
      <c r="AZ4816">
        <v>7000</v>
      </c>
      <c r="BA4816">
        <v>0</v>
      </c>
      <c r="BB4816">
        <v>0</v>
      </c>
      <c r="BC4816">
        <v>0</v>
      </c>
      <c r="BD4816">
        <v>0</v>
      </c>
      <c r="BE4816">
        <v>0</v>
      </c>
      <c r="BF4816">
        <v>0</v>
      </c>
      <c r="BG4816">
        <v>0</v>
      </c>
      <c r="BH4816">
        <v>0</v>
      </c>
      <c r="BI4816">
        <v>0</v>
      </c>
      <c r="BJ4816">
        <v>0</v>
      </c>
      <c r="BK4816">
        <v>0</v>
      </c>
      <c r="BL4816">
        <v>0</v>
      </c>
      <c r="BM4816">
        <v>0</v>
      </c>
      <c r="BN4816">
        <v>0</v>
      </c>
      <c r="BO4816">
        <v>0</v>
      </c>
      <c r="BP4816">
        <v>0</v>
      </c>
      <c r="BQ4816">
        <v>0</v>
      </c>
      <c r="BR4816">
        <v>0</v>
      </c>
      <c r="BS4816">
        <v>0</v>
      </c>
      <c r="BT4816">
        <v>0</v>
      </c>
      <c r="BU4816">
        <v>0</v>
      </c>
      <c r="BV4816">
        <v>0</v>
      </c>
      <c r="BW4816">
        <v>0</v>
      </c>
      <c r="BX4816" s="10">
        <v>0</v>
      </c>
      <c r="BY4816">
        <v>0</v>
      </c>
      <c r="BZ4816">
        <v>0</v>
      </c>
      <c r="CA4816">
        <v>0</v>
      </c>
      <c r="CB4816">
        <v>0</v>
      </c>
      <c r="CC4816">
        <v>0</v>
      </c>
      <c r="CD4816">
        <v>0</v>
      </c>
      <c r="CE4816">
        <v>0</v>
      </c>
    </row>
    <row r="4817" spans="1:83" x14ac:dyDescent="0.35">
      <c r="A4817" s="9" t="str">
        <f t="shared" si="75"/>
        <v>1700.806.20</v>
      </c>
      <c r="B4817" s="52" t="e">
        <f>+IF(MATCH(A4817,List!H$10:H$145,0),"Targeted")</f>
        <v>#N/A</v>
      </c>
      <c r="C4817" s="65"/>
      <c r="D4817" s="151" t="s">
        <v>7700</v>
      </c>
      <c r="E4817" s="16" t="s">
        <v>4594</v>
      </c>
      <c r="F4817" s="16" t="s">
        <v>4595</v>
      </c>
      <c r="G4817" s="16" t="s">
        <v>298</v>
      </c>
      <c r="H4817" s="16" t="s">
        <v>4595</v>
      </c>
      <c r="I4817" s="16" t="s">
        <v>1845</v>
      </c>
      <c r="J4817" s="16" t="s">
        <v>6704</v>
      </c>
      <c r="K4817" s="17" t="s">
        <v>63</v>
      </c>
      <c r="L4817" s="18" t="s">
        <v>6153</v>
      </c>
      <c r="M4817" s="195" t="s">
        <v>6642</v>
      </c>
      <c r="N4817" s="16" t="s">
        <v>6643</v>
      </c>
      <c r="O4817" s="17" t="s">
        <v>346</v>
      </c>
      <c r="P4817" s="17" t="s">
        <v>305</v>
      </c>
      <c r="Q4817" s="17" t="s">
        <v>306</v>
      </c>
      <c r="R4817">
        <v>2753</v>
      </c>
      <c r="S4817">
        <v>2599</v>
      </c>
      <c r="T4817">
        <v>2868</v>
      </c>
      <c r="U4817">
        <v>3220</v>
      </c>
      <c r="V4817">
        <v>3122</v>
      </c>
      <c r="W4817">
        <v>3394</v>
      </c>
      <c r="X4817">
        <v>3499</v>
      </c>
      <c r="Y4817">
        <v>3282</v>
      </c>
      <c r="Z4817">
        <v>3928</v>
      </c>
      <c r="AA4817">
        <v>7935</v>
      </c>
      <c r="AB4817">
        <v>4086</v>
      </c>
      <c r="AC4817">
        <v>4074</v>
      </c>
      <c r="AD4817">
        <v>4083</v>
      </c>
      <c r="AE4817">
        <v>5600</v>
      </c>
      <c r="AF4817">
        <v>5600</v>
      </c>
      <c r="AG4817" s="19">
        <v>1510</v>
      </c>
      <c r="AH4817">
        <v>3357</v>
      </c>
      <c r="AI4817">
        <v>0</v>
      </c>
      <c r="AJ4817">
        <v>0</v>
      </c>
      <c r="AK4817">
        <v>0</v>
      </c>
      <c r="AL4817">
        <v>0</v>
      </c>
      <c r="AM4817">
        <v>0</v>
      </c>
      <c r="AN4817">
        <v>0</v>
      </c>
      <c r="AO4817">
        <v>0</v>
      </c>
      <c r="AP4817">
        <v>0</v>
      </c>
      <c r="AQ4817">
        <v>0</v>
      </c>
      <c r="AR4817">
        <v>0</v>
      </c>
      <c r="AS4817">
        <v>0</v>
      </c>
      <c r="AT4817">
        <v>0</v>
      </c>
      <c r="AU4817">
        <v>0</v>
      </c>
      <c r="AV4817">
        <v>0</v>
      </c>
      <c r="AW4817">
        <v>0</v>
      </c>
      <c r="AX4817">
        <v>0</v>
      </c>
      <c r="AY4817">
        <v>0</v>
      </c>
      <c r="AZ4817">
        <v>0</v>
      </c>
      <c r="BA4817">
        <v>0</v>
      </c>
      <c r="BB4817">
        <v>0</v>
      </c>
      <c r="BC4817">
        <v>0</v>
      </c>
      <c r="BD4817">
        <v>0</v>
      </c>
      <c r="BE4817">
        <v>0</v>
      </c>
      <c r="BF4817">
        <v>0</v>
      </c>
      <c r="BG4817">
        <v>0</v>
      </c>
      <c r="BH4817">
        <v>0</v>
      </c>
      <c r="BI4817">
        <v>0</v>
      </c>
      <c r="BJ4817">
        <v>0</v>
      </c>
      <c r="BK4817">
        <v>0</v>
      </c>
      <c r="BL4817">
        <v>0</v>
      </c>
      <c r="BM4817">
        <v>0</v>
      </c>
      <c r="BN4817">
        <v>0</v>
      </c>
      <c r="BO4817">
        <v>0</v>
      </c>
      <c r="BP4817">
        <v>0</v>
      </c>
      <c r="BQ4817">
        <v>0</v>
      </c>
      <c r="BR4817">
        <v>0</v>
      </c>
      <c r="BS4817">
        <v>0</v>
      </c>
      <c r="BT4817">
        <v>0</v>
      </c>
      <c r="BU4817">
        <v>0</v>
      </c>
      <c r="BV4817">
        <v>0</v>
      </c>
      <c r="BW4817">
        <v>0</v>
      </c>
      <c r="BX4817">
        <v>0</v>
      </c>
      <c r="BY4817">
        <v>0</v>
      </c>
      <c r="BZ4817">
        <v>0</v>
      </c>
      <c r="CA4817">
        <v>0</v>
      </c>
      <c r="CB4817">
        <v>0</v>
      </c>
      <c r="CC4817">
        <v>0</v>
      </c>
      <c r="CD4817">
        <v>0</v>
      </c>
      <c r="CE4817">
        <v>0</v>
      </c>
    </row>
    <row r="4818" spans="1:83" x14ac:dyDescent="0.35">
      <c r="A4818" s="9" t="str">
        <f t="shared" si="75"/>
        <v>1700.806.20</v>
      </c>
      <c r="B4818" s="52" t="e">
        <f>+IF(MATCH(A4818,List!H$10:H$145,0),"Targeted")</f>
        <v>#N/A</v>
      </c>
      <c r="C4818" s="65"/>
      <c r="D4818" s="151" t="s">
        <v>7700</v>
      </c>
      <c r="E4818" s="16" t="s">
        <v>4594</v>
      </c>
      <c r="F4818" s="16" t="s">
        <v>4595</v>
      </c>
      <c r="G4818" s="16" t="s">
        <v>298</v>
      </c>
      <c r="H4818" s="16" t="s">
        <v>4595</v>
      </c>
      <c r="I4818" s="16" t="s">
        <v>1845</v>
      </c>
      <c r="J4818" s="16" t="s">
        <v>6704</v>
      </c>
      <c r="K4818" s="17" t="s">
        <v>63</v>
      </c>
      <c r="L4818" s="18" t="s">
        <v>6153</v>
      </c>
      <c r="M4818" s="195" t="s">
        <v>6642</v>
      </c>
      <c r="N4818" s="16" t="s">
        <v>6643</v>
      </c>
      <c r="O4818" s="17" t="s">
        <v>346</v>
      </c>
      <c r="P4818" s="17" t="s">
        <v>524</v>
      </c>
      <c r="Q4818" s="17" t="s">
        <v>306</v>
      </c>
      <c r="R4818">
        <v>30000</v>
      </c>
      <c r="S4818">
        <v>30300</v>
      </c>
      <c r="T4818">
        <v>37500</v>
      </c>
      <c r="U4818">
        <v>37500</v>
      </c>
      <c r="V4818">
        <v>44250</v>
      </c>
      <c r="W4818">
        <v>58000</v>
      </c>
      <c r="X4818">
        <v>63979</v>
      </c>
      <c r="Y4818">
        <v>85021</v>
      </c>
      <c r="Z4818">
        <v>114534</v>
      </c>
      <c r="AA4818">
        <v>139000</v>
      </c>
      <c r="AB4818">
        <v>173654</v>
      </c>
      <c r="AC4818">
        <v>181500</v>
      </c>
      <c r="AD4818">
        <v>187450</v>
      </c>
      <c r="AE4818">
        <v>226200</v>
      </c>
      <c r="AF4818">
        <v>226200</v>
      </c>
      <c r="AG4818" s="19">
        <v>88886</v>
      </c>
      <c r="AH4818">
        <v>276000</v>
      </c>
      <c r="AI4818">
        <v>304116</v>
      </c>
      <c r="AJ4818">
        <v>274665</v>
      </c>
      <c r="AK4818">
        <v>339070</v>
      </c>
      <c r="AL4818">
        <v>364815</v>
      </c>
      <c r="AM4818">
        <v>402170</v>
      </c>
      <c r="AN4818">
        <v>427213</v>
      </c>
      <c r="AO4818">
        <v>485812</v>
      </c>
      <c r="AP4818">
        <v>547523</v>
      </c>
      <c r="AQ4818">
        <v>530027</v>
      </c>
      <c r="AR4818">
        <v>560380</v>
      </c>
      <c r="AS4818">
        <v>550000</v>
      </c>
      <c r="AT4818">
        <v>537910</v>
      </c>
      <c r="AU4818">
        <v>577721</v>
      </c>
      <c r="AV4818">
        <v>671293</v>
      </c>
      <c r="AW4818">
        <v>690850</v>
      </c>
      <c r="AX4818">
        <v>698000</v>
      </c>
      <c r="AY4818">
        <v>698000</v>
      </c>
      <c r="AZ4818">
        <v>714000</v>
      </c>
      <c r="BA4818">
        <v>712000</v>
      </c>
      <c r="BB4818">
        <v>719000</v>
      </c>
      <c r="BC4818">
        <v>0</v>
      </c>
      <c r="BD4818">
        <v>0</v>
      </c>
      <c r="BE4818">
        <v>0</v>
      </c>
      <c r="BF4818">
        <v>0</v>
      </c>
      <c r="BG4818">
        <v>0</v>
      </c>
      <c r="BH4818">
        <v>0</v>
      </c>
      <c r="BI4818">
        <v>0</v>
      </c>
      <c r="BJ4818">
        <v>0</v>
      </c>
      <c r="BK4818">
        <v>0</v>
      </c>
      <c r="BL4818">
        <v>0</v>
      </c>
      <c r="BM4818">
        <v>0</v>
      </c>
      <c r="BN4818">
        <v>0</v>
      </c>
      <c r="BO4818">
        <v>0</v>
      </c>
      <c r="BP4818">
        <v>0</v>
      </c>
      <c r="BQ4818">
        <v>0</v>
      </c>
      <c r="BR4818">
        <v>0</v>
      </c>
      <c r="BS4818">
        <v>0</v>
      </c>
      <c r="BT4818">
        <v>0</v>
      </c>
      <c r="BU4818">
        <v>0</v>
      </c>
      <c r="BV4818">
        <v>0</v>
      </c>
      <c r="BW4818">
        <v>0</v>
      </c>
      <c r="BX4818">
        <v>0</v>
      </c>
      <c r="BY4818">
        <v>0</v>
      </c>
      <c r="BZ4818">
        <v>0</v>
      </c>
      <c r="CA4818">
        <v>0</v>
      </c>
      <c r="CB4818">
        <v>0</v>
      </c>
      <c r="CC4818">
        <v>0</v>
      </c>
      <c r="CD4818">
        <v>0</v>
      </c>
      <c r="CE4818">
        <v>0</v>
      </c>
    </row>
    <row r="4819" spans="1:83" x14ac:dyDescent="0.35">
      <c r="A4819" s="9" t="str">
        <f t="shared" si="75"/>
        <v>295000.806.20</v>
      </c>
      <c r="B4819" s="52" t="e">
        <f>+IF(MATCH(A4819,List!H$10:H$145,0),"Targeted")</f>
        <v>#N/A</v>
      </c>
      <c r="C4819" s="65"/>
      <c r="D4819" s="151"/>
      <c r="E4819" s="16" t="s">
        <v>4594</v>
      </c>
      <c r="F4819" s="16" t="s">
        <v>4595</v>
      </c>
      <c r="G4819" s="16" t="s">
        <v>298</v>
      </c>
      <c r="H4819" s="16" t="s">
        <v>4595</v>
      </c>
      <c r="I4819" s="16" t="s">
        <v>6705</v>
      </c>
      <c r="J4819" s="16" t="s">
        <v>6706</v>
      </c>
      <c r="K4819" s="17" t="s">
        <v>63</v>
      </c>
      <c r="L4819" s="18" t="s">
        <v>6153</v>
      </c>
      <c r="M4819" s="195" t="s">
        <v>6642</v>
      </c>
      <c r="N4819" s="16" t="s">
        <v>6643</v>
      </c>
      <c r="O4819" s="17" t="s">
        <v>304</v>
      </c>
      <c r="P4819" s="17" t="s">
        <v>305</v>
      </c>
      <c r="Q4819" s="17" t="s">
        <v>306</v>
      </c>
      <c r="R4819">
        <v>0</v>
      </c>
      <c r="S4819">
        <v>0</v>
      </c>
      <c r="T4819">
        <v>0</v>
      </c>
      <c r="U4819">
        <v>0</v>
      </c>
      <c r="V4819">
        <v>0</v>
      </c>
      <c r="W4819">
        <v>0</v>
      </c>
      <c r="X4819">
        <v>0</v>
      </c>
      <c r="Y4819">
        <v>0</v>
      </c>
      <c r="Z4819">
        <v>0</v>
      </c>
      <c r="AA4819">
        <v>0</v>
      </c>
      <c r="AB4819">
        <v>0</v>
      </c>
      <c r="AC4819">
        <v>0</v>
      </c>
      <c r="AD4819">
        <v>0</v>
      </c>
      <c r="AE4819">
        <v>0</v>
      </c>
      <c r="AF4819">
        <v>0</v>
      </c>
      <c r="AG4819" s="19">
        <v>0</v>
      </c>
      <c r="AH4819">
        <v>0</v>
      </c>
      <c r="AI4819">
        <v>0</v>
      </c>
      <c r="AJ4819">
        <v>0</v>
      </c>
      <c r="AK4819">
        <v>0</v>
      </c>
      <c r="AL4819">
        <v>-26592</v>
      </c>
      <c r="AM4819">
        <v>-28214</v>
      </c>
      <c r="AN4819">
        <v>-179369</v>
      </c>
      <c r="AO4819">
        <v>-31144</v>
      </c>
      <c r="AP4819">
        <v>-311005</v>
      </c>
      <c r="AQ4819">
        <v>-563765</v>
      </c>
      <c r="AR4819">
        <v>-293201</v>
      </c>
      <c r="AS4819">
        <v>-29770</v>
      </c>
      <c r="AT4819">
        <v>-33575</v>
      </c>
      <c r="AU4819">
        <v>-33183</v>
      </c>
      <c r="AV4819">
        <v>-34973</v>
      </c>
      <c r="AW4819">
        <v>-324578</v>
      </c>
      <c r="AX4819">
        <v>-160184</v>
      </c>
      <c r="AY4819">
        <v>-12045</v>
      </c>
      <c r="AZ4819">
        <v>-12000</v>
      </c>
      <c r="BA4819">
        <v>-12000</v>
      </c>
      <c r="BB4819">
        <v>-12000</v>
      </c>
      <c r="BC4819">
        <v>0</v>
      </c>
      <c r="BD4819">
        <v>0</v>
      </c>
      <c r="BE4819">
        <v>0</v>
      </c>
      <c r="BF4819">
        <v>0</v>
      </c>
      <c r="BG4819">
        <v>0</v>
      </c>
      <c r="BH4819">
        <v>0</v>
      </c>
      <c r="BI4819">
        <v>0</v>
      </c>
      <c r="BJ4819">
        <v>0</v>
      </c>
      <c r="BK4819">
        <v>0</v>
      </c>
      <c r="BL4819">
        <v>0</v>
      </c>
      <c r="BM4819">
        <v>0</v>
      </c>
      <c r="BN4819">
        <v>0</v>
      </c>
      <c r="BO4819">
        <v>0</v>
      </c>
      <c r="BP4819">
        <v>0</v>
      </c>
      <c r="BQ4819">
        <v>0</v>
      </c>
      <c r="BR4819">
        <v>0</v>
      </c>
      <c r="BS4819">
        <v>0</v>
      </c>
      <c r="BT4819">
        <v>0</v>
      </c>
      <c r="BU4819">
        <v>0</v>
      </c>
      <c r="BV4819">
        <v>0</v>
      </c>
      <c r="BW4819">
        <v>0</v>
      </c>
      <c r="BX4819" s="10">
        <v>0</v>
      </c>
      <c r="BY4819">
        <v>0</v>
      </c>
      <c r="BZ4819">
        <v>0</v>
      </c>
      <c r="CA4819">
        <v>0</v>
      </c>
      <c r="CB4819">
        <v>0</v>
      </c>
      <c r="CC4819">
        <v>0</v>
      </c>
      <c r="CD4819">
        <v>0</v>
      </c>
      <c r="CE4819">
        <v>0</v>
      </c>
    </row>
    <row r="4820" spans="1:83" x14ac:dyDescent="0.35">
      <c r="A4820" s="9" t="str">
        <f t="shared" si="75"/>
        <v>295100.806.20</v>
      </c>
      <c r="B4820" s="52" t="e">
        <f>+IF(MATCH(A4820,List!H$10:H$145,0),"Targeted")</f>
        <v>#N/A</v>
      </c>
      <c r="C4820" s="65"/>
      <c r="D4820" s="151"/>
      <c r="E4820" s="16" t="s">
        <v>4594</v>
      </c>
      <c r="F4820" s="16" t="s">
        <v>4595</v>
      </c>
      <c r="G4820" s="16" t="s">
        <v>298</v>
      </c>
      <c r="H4820" s="16" t="s">
        <v>4595</v>
      </c>
      <c r="I4820" s="16" t="s">
        <v>6707</v>
      </c>
      <c r="J4820" s="16" t="s">
        <v>6708</v>
      </c>
      <c r="K4820" s="17" t="s">
        <v>63</v>
      </c>
      <c r="L4820" s="18" t="s">
        <v>6153</v>
      </c>
      <c r="M4820" s="195" t="s">
        <v>6642</v>
      </c>
      <c r="N4820" s="16" t="s">
        <v>6643</v>
      </c>
      <c r="O4820" s="17" t="s">
        <v>304</v>
      </c>
      <c r="P4820" s="17" t="s">
        <v>305</v>
      </c>
      <c r="Q4820" s="17" t="s">
        <v>306</v>
      </c>
      <c r="R4820">
        <v>0</v>
      </c>
      <c r="S4820">
        <v>0</v>
      </c>
      <c r="T4820">
        <v>0</v>
      </c>
      <c r="U4820">
        <v>0</v>
      </c>
      <c r="V4820">
        <v>0</v>
      </c>
      <c r="W4820">
        <v>0</v>
      </c>
      <c r="X4820">
        <v>0</v>
      </c>
      <c r="Y4820">
        <v>0</v>
      </c>
      <c r="Z4820">
        <v>0</v>
      </c>
      <c r="AA4820">
        <v>0</v>
      </c>
      <c r="AB4820">
        <v>0</v>
      </c>
      <c r="AC4820">
        <v>0</v>
      </c>
      <c r="AD4820">
        <v>0</v>
      </c>
      <c r="AE4820">
        <v>0</v>
      </c>
      <c r="AF4820">
        <v>0</v>
      </c>
      <c r="AG4820" s="19">
        <v>0</v>
      </c>
      <c r="AH4820">
        <v>0</v>
      </c>
      <c r="AI4820">
        <v>0</v>
      </c>
      <c r="AJ4820">
        <v>0</v>
      </c>
      <c r="AK4820">
        <v>-832</v>
      </c>
      <c r="AL4820">
        <v>0</v>
      </c>
      <c r="AM4820">
        <v>0</v>
      </c>
      <c r="AN4820">
        <v>0</v>
      </c>
      <c r="AO4820">
        <v>0</v>
      </c>
      <c r="AP4820">
        <v>0</v>
      </c>
      <c r="AQ4820">
        <v>0</v>
      </c>
      <c r="AR4820">
        <v>0</v>
      </c>
      <c r="AS4820">
        <v>0</v>
      </c>
      <c r="AT4820">
        <v>0</v>
      </c>
      <c r="AU4820">
        <v>0</v>
      </c>
      <c r="AV4820">
        <v>0</v>
      </c>
      <c r="AW4820">
        <v>0</v>
      </c>
      <c r="AX4820">
        <v>0</v>
      </c>
      <c r="AY4820">
        <v>0</v>
      </c>
      <c r="AZ4820">
        <v>0</v>
      </c>
      <c r="BA4820">
        <v>0</v>
      </c>
      <c r="BB4820">
        <v>0</v>
      </c>
      <c r="BC4820">
        <v>0</v>
      </c>
      <c r="BD4820">
        <v>0</v>
      </c>
      <c r="BE4820">
        <v>0</v>
      </c>
      <c r="BF4820">
        <v>0</v>
      </c>
      <c r="BG4820">
        <v>0</v>
      </c>
      <c r="BH4820">
        <v>0</v>
      </c>
      <c r="BI4820">
        <v>0</v>
      </c>
      <c r="BJ4820">
        <v>0</v>
      </c>
      <c r="BK4820">
        <v>0</v>
      </c>
      <c r="BL4820">
        <v>0</v>
      </c>
      <c r="BM4820">
        <v>0</v>
      </c>
      <c r="BN4820">
        <v>0</v>
      </c>
      <c r="BO4820">
        <v>0</v>
      </c>
      <c r="BP4820">
        <v>0</v>
      </c>
      <c r="BQ4820">
        <v>0</v>
      </c>
      <c r="BR4820">
        <v>0</v>
      </c>
      <c r="BS4820">
        <v>0</v>
      </c>
      <c r="BT4820">
        <v>0</v>
      </c>
      <c r="BU4820">
        <v>0</v>
      </c>
      <c r="BV4820">
        <v>0</v>
      </c>
      <c r="BW4820">
        <v>0</v>
      </c>
      <c r="BX4820" s="10">
        <v>0</v>
      </c>
      <c r="BY4820">
        <v>0</v>
      </c>
      <c r="BZ4820">
        <v>0</v>
      </c>
      <c r="CA4820">
        <v>0</v>
      </c>
      <c r="CB4820">
        <v>0</v>
      </c>
      <c r="CC4820">
        <v>0</v>
      </c>
      <c r="CD4820">
        <v>0</v>
      </c>
      <c r="CE4820">
        <v>0</v>
      </c>
    </row>
    <row r="4821" spans="1:83" x14ac:dyDescent="0.35">
      <c r="A4821" s="9" t="str">
        <f t="shared" si="75"/>
        <v>295200.806.20</v>
      </c>
      <c r="B4821" s="52" t="e">
        <f>+IF(MATCH(A4821,List!H$10:H$145,0),"Targeted")</f>
        <v>#N/A</v>
      </c>
      <c r="C4821" s="65"/>
      <c r="D4821" s="151"/>
      <c r="E4821" s="16" t="s">
        <v>4594</v>
      </c>
      <c r="F4821" s="16" t="s">
        <v>4595</v>
      </c>
      <c r="G4821" s="16" t="s">
        <v>298</v>
      </c>
      <c r="H4821" s="16" t="s">
        <v>4595</v>
      </c>
      <c r="I4821" s="16" t="s">
        <v>6709</v>
      </c>
      <c r="J4821" s="16" t="s">
        <v>6710</v>
      </c>
      <c r="K4821" s="17" t="s">
        <v>63</v>
      </c>
      <c r="L4821" s="18" t="s">
        <v>6153</v>
      </c>
      <c r="M4821" s="195" t="s">
        <v>6642</v>
      </c>
      <c r="N4821" s="16" t="s">
        <v>6643</v>
      </c>
      <c r="O4821" s="17" t="s">
        <v>304</v>
      </c>
      <c r="P4821" s="17" t="s">
        <v>305</v>
      </c>
      <c r="Q4821" s="17" t="s">
        <v>306</v>
      </c>
      <c r="R4821">
        <v>0</v>
      </c>
      <c r="S4821">
        <v>0</v>
      </c>
      <c r="T4821">
        <v>0</v>
      </c>
      <c r="U4821">
        <v>0</v>
      </c>
      <c r="V4821">
        <v>0</v>
      </c>
      <c r="W4821">
        <v>0</v>
      </c>
      <c r="X4821">
        <v>0</v>
      </c>
      <c r="Y4821">
        <v>0</v>
      </c>
      <c r="Z4821">
        <v>0</v>
      </c>
      <c r="AA4821">
        <v>0</v>
      </c>
      <c r="AB4821">
        <v>0</v>
      </c>
      <c r="AC4821">
        <v>0</v>
      </c>
      <c r="AD4821">
        <v>0</v>
      </c>
      <c r="AE4821">
        <v>0</v>
      </c>
      <c r="AF4821">
        <v>0</v>
      </c>
      <c r="AG4821" s="19">
        <v>0</v>
      </c>
      <c r="AH4821">
        <v>0</v>
      </c>
      <c r="AI4821">
        <v>0</v>
      </c>
      <c r="AJ4821">
        <v>0</v>
      </c>
      <c r="AK4821">
        <v>-43544</v>
      </c>
      <c r="AL4821">
        <v>-60000</v>
      </c>
      <c r="AM4821">
        <v>-220000</v>
      </c>
      <c r="AN4821">
        <v>0</v>
      </c>
      <c r="AO4821">
        <v>0</v>
      </c>
      <c r="AP4821">
        <v>0</v>
      </c>
      <c r="AQ4821">
        <v>0</v>
      </c>
      <c r="AR4821">
        <v>0</v>
      </c>
      <c r="AS4821">
        <v>0</v>
      </c>
      <c r="AT4821">
        <v>0</v>
      </c>
      <c r="AU4821">
        <v>0</v>
      </c>
      <c r="AV4821">
        <v>0</v>
      </c>
      <c r="AW4821">
        <v>0</v>
      </c>
      <c r="AX4821">
        <v>0</v>
      </c>
      <c r="AY4821">
        <v>0</v>
      </c>
      <c r="AZ4821">
        <v>0</v>
      </c>
      <c r="BA4821">
        <v>0</v>
      </c>
      <c r="BB4821">
        <v>0</v>
      </c>
      <c r="BC4821">
        <v>0</v>
      </c>
      <c r="BD4821">
        <v>0</v>
      </c>
      <c r="BE4821">
        <v>0</v>
      </c>
      <c r="BF4821">
        <v>0</v>
      </c>
      <c r="BG4821">
        <v>0</v>
      </c>
      <c r="BH4821">
        <v>0</v>
      </c>
      <c r="BI4821">
        <v>0</v>
      </c>
      <c r="BJ4821">
        <v>0</v>
      </c>
      <c r="BK4821">
        <v>0</v>
      </c>
      <c r="BL4821">
        <v>0</v>
      </c>
      <c r="BM4821">
        <v>0</v>
      </c>
      <c r="BN4821">
        <v>0</v>
      </c>
      <c r="BO4821">
        <v>0</v>
      </c>
      <c r="BP4821">
        <v>0</v>
      </c>
      <c r="BQ4821">
        <v>0</v>
      </c>
      <c r="BR4821">
        <v>0</v>
      </c>
      <c r="BS4821">
        <v>0</v>
      </c>
      <c r="BT4821">
        <v>0</v>
      </c>
      <c r="BU4821">
        <v>0</v>
      </c>
      <c r="BV4821">
        <v>0</v>
      </c>
      <c r="BW4821">
        <v>0</v>
      </c>
      <c r="BX4821" s="10">
        <v>0</v>
      </c>
      <c r="BY4821">
        <v>0</v>
      </c>
      <c r="BZ4821">
        <v>0</v>
      </c>
      <c r="CA4821">
        <v>0</v>
      </c>
      <c r="CB4821">
        <v>0</v>
      </c>
      <c r="CC4821">
        <v>0</v>
      </c>
      <c r="CD4821">
        <v>0</v>
      </c>
      <c r="CE4821">
        <v>0</v>
      </c>
    </row>
    <row r="4822" spans="1:83" x14ac:dyDescent="0.35">
      <c r="A4822" s="9" t="str">
        <f t="shared" si="75"/>
        <v>1708.806.20</v>
      </c>
      <c r="B4822" s="52" t="e">
        <f>+IF(MATCH(A4822,List!H$10:H$145,0),"Targeted")</f>
        <v>#N/A</v>
      </c>
      <c r="C4822" s="65"/>
      <c r="D4822" s="151" t="s">
        <v>7700</v>
      </c>
      <c r="E4822" s="16" t="s">
        <v>4594</v>
      </c>
      <c r="F4822" s="16" t="s">
        <v>4595</v>
      </c>
      <c r="G4822" s="16" t="s">
        <v>519</v>
      </c>
      <c r="H4822" s="16" t="s">
        <v>4911</v>
      </c>
      <c r="I4822" s="16" t="s">
        <v>3983</v>
      </c>
      <c r="J4822" s="16" t="s">
        <v>6711</v>
      </c>
      <c r="K4822" s="17" t="s">
        <v>63</v>
      </c>
      <c r="L4822" s="18" t="s">
        <v>6153</v>
      </c>
      <c r="M4822" s="195" t="s">
        <v>6642</v>
      </c>
      <c r="N4822" s="16" t="s">
        <v>6643</v>
      </c>
      <c r="O4822" s="17" t="s">
        <v>346</v>
      </c>
      <c r="P4822" s="17" t="s">
        <v>524</v>
      </c>
      <c r="Q4822" s="17" t="s">
        <v>306</v>
      </c>
      <c r="R4822">
        <v>0</v>
      </c>
      <c r="S4822">
        <v>0</v>
      </c>
      <c r="T4822">
        <v>0</v>
      </c>
      <c r="U4822">
        <v>0</v>
      </c>
      <c r="V4822">
        <v>0</v>
      </c>
      <c r="W4822">
        <v>0</v>
      </c>
      <c r="X4822">
        <v>0</v>
      </c>
      <c r="Y4822">
        <v>0</v>
      </c>
      <c r="Z4822">
        <v>0</v>
      </c>
      <c r="AA4822">
        <v>0</v>
      </c>
      <c r="AB4822">
        <v>0</v>
      </c>
      <c r="AC4822">
        <v>0</v>
      </c>
      <c r="AD4822">
        <v>0</v>
      </c>
      <c r="AE4822">
        <v>0</v>
      </c>
      <c r="AF4822">
        <v>0</v>
      </c>
      <c r="AG4822" s="19">
        <v>0</v>
      </c>
      <c r="AH4822">
        <v>0</v>
      </c>
      <c r="AI4822">
        <v>0</v>
      </c>
      <c r="AJ4822">
        <v>0</v>
      </c>
      <c r="AK4822">
        <v>0</v>
      </c>
      <c r="AL4822">
        <v>0</v>
      </c>
      <c r="AM4822">
        <v>0</v>
      </c>
      <c r="AN4822">
        <v>0</v>
      </c>
      <c r="AO4822">
        <v>0</v>
      </c>
      <c r="AP4822">
        <v>0</v>
      </c>
      <c r="AQ4822">
        <v>0</v>
      </c>
      <c r="AR4822">
        <v>0</v>
      </c>
      <c r="AS4822">
        <v>0</v>
      </c>
      <c r="AT4822">
        <v>0</v>
      </c>
      <c r="AU4822">
        <v>0</v>
      </c>
      <c r="AV4822">
        <v>0</v>
      </c>
      <c r="AW4822">
        <v>0</v>
      </c>
      <c r="AX4822">
        <v>0</v>
      </c>
      <c r="AY4822">
        <v>0</v>
      </c>
      <c r="AZ4822">
        <v>0</v>
      </c>
      <c r="BA4822">
        <v>0</v>
      </c>
      <c r="BB4822">
        <v>0</v>
      </c>
      <c r="BC4822">
        <v>151000</v>
      </c>
      <c r="BD4822">
        <v>4000</v>
      </c>
      <c r="BE4822">
        <v>0</v>
      </c>
      <c r="BF4822">
        <v>0</v>
      </c>
      <c r="BG4822">
        <v>0</v>
      </c>
      <c r="BH4822">
        <v>0</v>
      </c>
      <c r="BI4822">
        <v>0</v>
      </c>
      <c r="BJ4822">
        <v>0</v>
      </c>
      <c r="BK4822">
        <v>0</v>
      </c>
      <c r="BL4822">
        <v>0</v>
      </c>
      <c r="BM4822">
        <v>0</v>
      </c>
      <c r="BN4822">
        <v>0</v>
      </c>
      <c r="BO4822">
        <v>0</v>
      </c>
      <c r="BP4822">
        <v>0</v>
      </c>
      <c r="BQ4822">
        <v>0</v>
      </c>
      <c r="BR4822">
        <v>0</v>
      </c>
      <c r="BS4822">
        <v>0</v>
      </c>
      <c r="BT4822">
        <v>0</v>
      </c>
      <c r="BU4822">
        <v>0</v>
      </c>
      <c r="BV4822">
        <v>0</v>
      </c>
      <c r="BW4822">
        <v>0</v>
      </c>
      <c r="BX4822">
        <v>0</v>
      </c>
      <c r="BY4822">
        <v>0</v>
      </c>
      <c r="BZ4822">
        <v>0</v>
      </c>
      <c r="CA4822">
        <v>0</v>
      </c>
      <c r="CB4822">
        <v>0</v>
      </c>
      <c r="CC4822">
        <v>0</v>
      </c>
      <c r="CD4822">
        <v>0</v>
      </c>
      <c r="CE4822">
        <v>0</v>
      </c>
    </row>
    <row r="4823" spans="1:83" x14ac:dyDescent="0.35">
      <c r="A4823" s="9" t="str">
        <f t="shared" si="75"/>
        <v>1712.806.95</v>
      </c>
      <c r="B4823" s="52" t="e">
        <f>+IF(MATCH(A4823,List!H$10:H$145,0),"Targeted")</f>
        <v>#N/A</v>
      </c>
      <c r="C4823" s="65"/>
      <c r="D4823" s="151" t="s">
        <v>7700</v>
      </c>
      <c r="E4823" s="16" t="s">
        <v>4594</v>
      </c>
      <c r="F4823" s="16" t="s">
        <v>4595</v>
      </c>
      <c r="G4823" s="16" t="s">
        <v>519</v>
      </c>
      <c r="H4823" s="16" t="s">
        <v>4911</v>
      </c>
      <c r="I4823" s="16" t="s">
        <v>3987</v>
      </c>
      <c r="J4823" s="16" t="s">
        <v>6712</v>
      </c>
      <c r="K4823" s="17" t="s">
        <v>245</v>
      </c>
      <c r="L4823" s="18" t="s">
        <v>6153</v>
      </c>
      <c r="M4823" s="195" t="s">
        <v>6642</v>
      </c>
      <c r="N4823" s="16" t="s">
        <v>6643</v>
      </c>
      <c r="O4823" s="17" t="s">
        <v>346</v>
      </c>
      <c r="P4823" s="17" t="s">
        <v>305</v>
      </c>
      <c r="Q4823" s="17" t="s">
        <v>306</v>
      </c>
      <c r="R4823">
        <v>0</v>
      </c>
      <c r="S4823">
        <v>0</v>
      </c>
      <c r="T4823">
        <v>0</v>
      </c>
      <c r="U4823">
        <v>0</v>
      </c>
      <c r="V4823">
        <v>0</v>
      </c>
      <c r="W4823">
        <v>0</v>
      </c>
      <c r="X4823">
        <v>0</v>
      </c>
      <c r="Y4823">
        <v>0</v>
      </c>
      <c r="Z4823">
        <v>0</v>
      </c>
      <c r="AA4823">
        <v>0</v>
      </c>
      <c r="AB4823">
        <v>0</v>
      </c>
      <c r="AC4823">
        <v>0</v>
      </c>
      <c r="AD4823">
        <v>0</v>
      </c>
      <c r="AE4823">
        <v>0</v>
      </c>
      <c r="AF4823">
        <v>0</v>
      </c>
      <c r="AG4823" s="19">
        <v>0</v>
      </c>
      <c r="AH4823">
        <v>0</v>
      </c>
      <c r="AI4823">
        <v>0</v>
      </c>
      <c r="AJ4823">
        <v>0</v>
      </c>
      <c r="AK4823">
        <v>0</v>
      </c>
      <c r="AL4823">
        <v>0</v>
      </c>
      <c r="AM4823">
        <v>0</v>
      </c>
      <c r="AN4823">
        <v>0</v>
      </c>
      <c r="AO4823">
        <v>0</v>
      </c>
      <c r="AP4823">
        <v>0</v>
      </c>
      <c r="AQ4823">
        <v>0</v>
      </c>
      <c r="AR4823">
        <v>0</v>
      </c>
      <c r="AS4823">
        <v>0</v>
      </c>
      <c r="AT4823">
        <v>0</v>
      </c>
      <c r="AU4823">
        <v>0</v>
      </c>
      <c r="AV4823">
        <v>0</v>
      </c>
      <c r="AW4823">
        <v>0</v>
      </c>
      <c r="AX4823">
        <v>0</v>
      </c>
      <c r="AY4823">
        <v>0</v>
      </c>
      <c r="AZ4823">
        <v>0</v>
      </c>
      <c r="BA4823">
        <v>0</v>
      </c>
      <c r="BB4823">
        <v>0</v>
      </c>
      <c r="BC4823">
        <v>0</v>
      </c>
      <c r="BD4823">
        <v>0</v>
      </c>
      <c r="BE4823">
        <v>0</v>
      </c>
      <c r="BF4823">
        <v>0</v>
      </c>
      <c r="BG4823">
        <v>0</v>
      </c>
      <c r="BH4823">
        <v>0</v>
      </c>
      <c r="BI4823">
        <v>0</v>
      </c>
      <c r="BJ4823">
        <v>-1000</v>
      </c>
      <c r="BK4823">
        <v>-2000</v>
      </c>
      <c r="BL4823">
        <v>0</v>
      </c>
      <c r="BM4823">
        <v>0</v>
      </c>
      <c r="BN4823">
        <v>0</v>
      </c>
      <c r="BO4823">
        <v>0</v>
      </c>
      <c r="BP4823">
        <v>0</v>
      </c>
      <c r="BQ4823">
        <v>0</v>
      </c>
      <c r="BR4823">
        <v>0</v>
      </c>
      <c r="BS4823">
        <v>0</v>
      </c>
      <c r="BT4823">
        <v>1000</v>
      </c>
      <c r="BU4823">
        <v>0</v>
      </c>
      <c r="BV4823">
        <v>0</v>
      </c>
      <c r="BW4823">
        <v>0</v>
      </c>
      <c r="BX4823">
        <v>0</v>
      </c>
      <c r="BY4823">
        <v>0</v>
      </c>
      <c r="BZ4823">
        <v>0</v>
      </c>
      <c r="CA4823">
        <v>-1000</v>
      </c>
      <c r="CB4823">
        <v>-1000</v>
      </c>
      <c r="CC4823">
        <v>-1000</v>
      </c>
      <c r="CD4823">
        <v>-1000</v>
      </c>
      <c r="CE4823">
        <v>-1000</v>
      </c>
    </row>
    <row r="4824" spans="1:83" x14ac:dyDescent="0.35">
      <c r="A4824" s="9" t="str">
        <f t="shared" si="75"/>
        <v>1712.806.95</v>
      </c>
      <c r="B4824" s="52" t="e">
        <f>+IF(MATCH(A4824,List!H$10:H$145,0),"Targeted")</f>
        <v>#N/A</v>
      </c>
      <c r="C4824" s="65"/>
      <c r="D4824" s="151" t="s">
        <v>7700</v>
      </c>
      <c r="E4824" s="16" t="s">
        <v>4594</v>
      </c>
      <c r="F4824" s="16" t="s">
        <v>4595</v>
      </c>
      <c r="G4824" s="16" t="s">
        <v>519</v>
      </c>
      <c r="H4824" s="16" t="s">
        <v>4911</v>
      </c>
      <c r="I4824" s="16" t="s">
        <v>3987</v>
      </c>
      <c r="J4824" s="16" t="s">
        <v>6712</v>
      </c>
      <c r="K4824" s="17" t="s">
        <v>245</v>
      </c>
      <c r="L4824" s="18" t="s">
        <v>6153</v>
      </c>
      <c r="M4824" s="195" t="s">
        <v>6642</v>
      </c>
      <c r="N4824" s="16" t="s">
        <v>6643</v>
      </c>
      <c r="O4824" s="17" t="s">
        <v>346</v>
      </c>
      <c r="P4824" s="17" t="s">
        <v>524</v>
      </c>
      <c r="Q4824" s="17" t="s">
        <v>306</v>
      </c>
      <c r="R4824">
        <v>0</v>
      </c>
      <c r="S4824">
        <v>0</v>
      </c>
      <c r="T4824">
        <v>0</v>
      </c>
      <c r="U4824">
        <v>0</v>
      </c>
      <c r="V4824">
        <v>0</v>
      </c>
      <c r="W4824">
        <v>0</v>
      </c>
      <c r="X4824">
        <v>0</v>
      </c>
      <c r="Y4824">
        <v>0</v>
      </c>
      <c r="Z4824">
        <v>0</v>
      </c>
      <c r="AA4824">
        <v>0</v>
      </c>
      <c r="AB4824">
        <v>0</v>
      </c>
      <c r="AC4824">
        <v>0</v>
      </c>
      <c r="AD4824">
        <v>0</v>
      </c>
      <c r="AE4824">
        <v>0</v>
      </c>
      <c r="AF4824">
        <v>0</v>
      </c>
      <c r="AG4824" s="19">
        <v>0</v>
      </c>
      <c r="AH4824">
        <v>0</v>
      </c>
      <c r="AI4824">
        <v>0</v>
      </c>
      <c r="AJ4824">
        <v>0</v>
      </c>
      <c r="AK4824">
        <v>0</v>
      </c>
      <c r="AL4824">
        <v>0</v>
      </c>
      <c r="AM4824">
        <v>0</v>
      </c>
      <c r="AN4824">
        <v>0</v>
      </c>
      <c r="AO4824">
        <v>0</v>
      </c>
      <c r="AP4824">
        <v>0</v>
      </c>
      <c r="AQ4824">
        <v>0</v>
      </c>
      <c r="AR4824">
        <v>0</v>
      </c>
      <c r="AS4824">
        <v>0</v>
      </c>
      <c r="AT4824">
        <v>0</v>
      </c>
      <c r="AU4824">
        <v>0</v>
      </c>
      <c r="AV4824">
        <v>0</v>
      </c>
      <c r="AW4824">
        <v>0</v>
      </c>
      <c r="AX4824">
        <v>0</v>
      </c>
      <c r="AY4824">
        <v>0</v>
      </c>
      <c r="AZ4824">
        <v>0</v>
      </c>
      <c r="BA4824">
        <v>0</v>
      </c>
      <c r="BB4824">
        <v>0</v>
      </c>
      <c r="BC4824">
        <v>0</v>
      </c>
      <c r="BD4824">
        <v>128000</v>
      </c>
      <c r="BE4824">
        <v>86000</v>
      </c>
      <c r="BF4824">
        <v>95000</v>
      </c>
      <c r="BG4824">
        <v>101000</v>
      </c>
      <c r="BH4824">
        <v>116000</v>
      </c>
      <c r="BI4824">
        <v>136000</v>
      </c>
      <c r="BJ4824">
        <v>159000</v>
      </c>
      <c r="BK4824">
        <v>182000</v>
      </c>
      <c r="BL4824">
        <v>191000</v>
      </c>
      <c r="BM4824">
        <v>216000</v>
      </c>
      <c r="BN4824">
        <v>241000</v>
      </c>
      <c r="BO4824">
        <v>231000</v>
      </c>
      <c r="BP4824">
        <v>261000</v>
      </c>
      <c r="BQ4824">
        <v>260000</v>
      </c>
      <c r="BR4824">
        <v>254000</v>
      </c>
      <c r="BS4824">
        <v>246000</v>
      </c>
      <c r="BT4824">
        <v>231000</v>
      </c>
      <c r="BU4824">
        <v>238000</v>
      </c>
      <c r="BV4824">
        <v>263000</v>
      </c>
      <c r="BW4824">
        <v>273000</v>
      </c>
      <c r="BX4824">
        <v>239000</v>
      </c>
      <c r="BY4824">
        <v>259000</v>
      </c>
      <c r="BZ4824">
        <v>253000</v>
      </c>
      <c r="CA4824">
        <v>271000</v>
      </c>
      <c r="CB4824">
        <v>279000</v>
      </c>
      <c r="CC4824">
        <v>284000</v>
      </c>
      <c r="CD4824">
        <v>291000</v>
      </c>
      <c r="CE4824">
        <v>297000</v>
      </c>
    </row>
    <row r="4825" spans="1:83" x14ac:dyDescent="0.35">
      <c r="A4825" s="9" t="str">
        <f t="shared" si="75"/>
        <v>1736.806.95</v>
      </c>
      <c r="B4825" s="52" t="e">
        <f>+IF(MATCH(A4825,List!H$10:H$145,0),"Targeted")</f>
        <v>#N/A</v>
      </c>
      <c r="C4825" s="65"/>
      <c r="D4825" s="151" t="s">
        <v>7700</v>
      </c>
      <c r="E4825" s="16" t="s">
        <v>4594</v>
      </c>
      <c r="F4825" s="16" t="s">
        <v>4595</v>
      </c>
      <c r="G4825" s="16" t="s">
        <v>519</v>
      </c>
      <c r="H4825" s="16" t="s">
        <v>4911</v>
      </c>
      <c r="I4825" s="16" t="s">
        <v>4669</v>
      </c>
      <c r="J4825" s="16" t="s">
        <v>6713</v>
      </c>
      <c r="K4825" s="17" t="s">
        <v>245</v>
      </c>
      <c r="L4825" s="18" t="s">
        <v>6153</v>
      </c>
      <c r="M4825" s="195" t="s">
        <v>6642</v>
      </c>
      <c r="N4825" s="16" t="s">
        <v>6643</v>
      </c>
      <c r="O4825" s="17" t="s">
        <v>346</v>
      </c>
      <c r="P4825" s="17" t="s">
        <v>305</v>
      </c>
      <c r="Q4825" s="17" t="s">
        <v>306</v>
      </c>
      <c r="R4825">
        <v>0</v>
      </c>
      <c r="S4825">
        <v>0</v>
      </c>
      <c r="T4825">
        <v>0</v>
      </c>
      <c r="U4825">
        <v>0</v>
      </c>
      <c r="V4825">
        <v>0</v>
      </c>
      <c r="W4825">
        <v>0</v>
      </c>
      <c r="X4825">
        <v>0</v>
      </c>
      <c r="Y4825">
        <v>0</v>
      </c>
      <c r="Z4825">
        <v>0</v>
      </c>
      <c r="AA4825">
        <v>0</v>
      </c>
      <c r="AB4825">
        <v>0</v>
      </c>
      <c r="AC4825">
        <v>0</v>
      </c>
      <c r="AD4825">
        <v>0</v>
      </c>
      <c r="AE4825">
        <v>0</v>
      </c>
      <c r="AF4825">
        <v>0</v>
      </c>
      <c r="AG4825" s="19">
        <v>0</v>
      </c>
      <c r="AH4825">
        <v>0</v>
      </c>
      <c r="AI4825">
        <v>0</v>
      </c>
      <c r="AJ4825">
        <v>0</v>
      </c>
      <c r="AK4825">
        <v>0</v>
      </c>
      <c r="AL4825">
        <v>0</v>
      </c>
      <c r="AM4825">
        <v>0</v>
      </c>
      <c r="AN4825">
        <v>0</v>
      </c>
      <c r="AO4825">
        <v>0</v>
      </c>
      <c r="AP4825">
        <v>0</v>
      </c>
      <c r="AQ4825">
        <v>0</v>
      </c>
      <c r="AR4825">
        <v>0</v>
      </c>
      <c r="AS4825">
        <v>0</v>
      </c>
      <c r="AT4825">
        <v>0</v>
      </c>
      <c r="AU4825">
        <v>0</v>
      </c>
      <c r="AV4825">
        <v>0</v>
      </c>
      <c r="AW4825">
        <v>0</v>
      </c>
      <c r="AX4825">
        <v>0</v>
      </c>
      <c r="AY4825">
        <v>0</v>
      </c>
      <c r="AZ4825">
        <v>0</v>
      </c>
      <c r="BA4825">
        <v>0</v>
      </c>
      <c r="BB4825">
        <v>0</v>
      </c>
      <c r="BC4825">
        <v>0</v>
      </c>
      <c r="BD4825">
        <v>0</v>
      </c>
      <c r="BE4825">
        <v>0</v>
      </c>
      <c r="BF4825">
        <v>0</v>
      </c>
      <c r="BG4825">
        <v>-9000</v>
      </c>
      <c r="BH4825">
        <v>0</v>
      </c>
      <c r="BI4825">
        <v>0</v>
      </c>
      <c r="BJ4825">
        <v>0</v>
      </c>
      <c r="BK4825">
        <v>0</v>
      </c>
      <c r="BL4825">
        <v>1000</v>
      </c>
      <c r="BM4825">
        <v>1000</v>
      </c>
      <c r="BN4825">
        <v>0</v>
      </c>
      <c r="BO4825">
        <v>0</v>
      </c>
      <c r="BP4825">
        <v>0</v>
      </c>
      <c r="BQ4825">
        <v>0</v>
      </c>
      <c r="BR4825">
        <v>0</v>
      </c>
      <c r="BS4825">
        <v>0</v>
      </c>
      <c r="BT4825">
        <v>0</v>
      </c>
      <c r="BU4825">
        <v>0</v>
      </c>
      <c r="BV4825">
        <v>0</v>
      </c>
      <c r="BW4825">
        <v>0</v>
      </c>
      <c r="BX4825">
        <v>0</v>
      </c>
      <c r="BY4825">
        <v>0</v>
      </c>
      <c r="BZ4825">
        <v>0</v>
      </c>
      <c r="CA4825">
        <v>0</v>
      </c>
      <c r="CB4825">
        <v>0</v>
      </c>
      <c r="CC4825">
        <v>0</v>
      </c>
      <c r="CD4825">
        <v>0</v>
      </c>
      <c r="CE4825">
        <v>0</v>
      </c>
    </row>
    <row r="4826" spans="1:83" x14ac:dyDescent="0.35">
      <c r="A4826" s="9" t="str">
        <f t="shared" si="75"/>
        <v>1736.806.95</v>
      </c>
      <c r="B4826" s="52" t="e">
        <f>+IF(MATCH(A4826,List!H$10:H$145,0),"Targeted")</f>
        <v>#N/A</v>
      </c>
      <c r="C4826" s="65"/>
      <c r="D4826" s="151" t="s">
        <v>7700</v>
      </c>
      <c r="E4826" s="16" t="s">
        <v>4594</v>
      </c>
      <c r="F4826" s="16" t="s">
        <v>4595</v>
      </c>
      <c r="G4826" s="16" t="s">
        <v>519</v>
      </c>
      <c r="H4826" s="16" t="s">
        <v>4911</v>
      </c>
      <c r="I4826" s="16" t="s">
        <v>4669</v>
      </c>
      <c r="J4826" s="16" t="s">
        <v>6713</v>
      </c>
      <c r="K4826" s="17" t="s">
        <v>245</v>
      </c>
      <c r="L4826" s="18" t="s">
        <v>6153</v>
      </c>
      <c r="M4826" s="195" t="s">
        <v>6642</v>
      </c>
      <c r="N4826" s="16" t="s">
        <v>6643</v>
      </c>
      <c r="O4826" s="17" t="s">
        <v>346</v>
      </c>
      <c r="P4826" s="17" t="s">
        <v>524</v>
      </c>
      <c r="Q4826" s="17" t="s">
        <v>306</v>
      </c>
      <c r="R4826">
        <v>0</v>
      </c>
      <c r="S4826">
        <v>0</v>
      </c>
      <c r="T4826">
        <v>0</v>
      </c>
      <c r="U4826">
        <v>0</v>
      </c>
      <c r="V4826">
        <v>0</v>
      </c>
      <c r="W4826">
        <v>0</v>
      </c>
      <c r="X4826">
        <v>0</v>
      </c>
      <c r="Y4826">
        <v>0</v>
      </c>
      <c r="Z4826">
        <v>0</v>
      </c>
      <c r="AA4826">
        <v>0</v>
      </c>
      <c r="AB4826">
        <v>0</v>
      </c>
      <c r="AC4826">
        <v>0</v>
      </c>
      <c r="AD4826">
        <v>0</v>
      </c>
      <c r="AE4826">
        <v>0</v>
      </c>
      <c r="AF4826">
        <v>0</v>
      </c>
      <c r="AG4826" s="19">
        <v>0</v>
      </c>
      <c r="AH4826">
        <v>0</v>
      </c>
      <c r="AI4826">
        <v>0</v>
      </c>
      <c r="AJ4826">
        <v>0</v>
      </c>
      <c r="AK4826">
        <v>0</v>
      </c>
      <c r="AL4826">
        <v>0</v>
      </c>
      <c r="AM4826">
        <v>0</v>
      </c>
      <c r="AN4826">
        <v>0</v>
      </c>
      <c r="AO4826">
        <v>0</v>
      </c>
      <c r="AP4826">
        <v>0</v>
      </c>
      <c r="AQ4826">
        <v>0</v>
      </c>
      <c r="AR4826">
        <v>0</v>
      </c>
      <c r="AS4826">
        <v>0</v>
      </c>
      <c r="AT4826">
        <v>0</v>
      </c>
      <c r="AU4826">
        <v>0</v>
      </c>
      <c r="AV4826">
        <v>0</v>
      </c>
      <c r="AW4826">
        <v>0</v>
      </c>
      <c r="AX4826">
        <v>0</v>
      </c>
      <c r="AY4826">
        <v>0</v>
      </c>
      <c r="AZ4826">
        <v>0</v>
      </c>
      <c r="BA4826">
        <v>0</v>
      </c>
      <c r="BB4826">
        <v>0</v>
      </c>
      <c r="BC4826">
        <v>0</v>
      </c>
      <c r="BD4826">
        <v>0</v>
      </c>
      <c r="BE4826">
        <v>26000</v>
      </c>
      <c r="BF4826">
        <v>28000</v>
      </c>
      <c r="BG4826">
        <v>34000</v>
      </c>
      <c r="BH4826">
        <v>30000</v>
      </c>
      <c r="BI4826">
        <v>39000</v>
      </c>
      <c r="BJ4826">
        <v>37000</v>
      </c>
      <c r="BK4826">
        <v>37000</v>
      </c>
      <c r="BL4826">
        <v>37000</v>
      </c>
      <c r="BM4826">
        <v>41000</v>
      </c>
      <c r="BN4826">
        <v>45000</v>
      </c>
      <c r="BO4826">
        <v>51000</v>
      </c>
      <c r="BP4826">
        <v>49000</v>
      </c>
      <c r="BQ4826">
        <v>51000</v>
      </c>
      <c r="BR4826">
        <v>50000</v>
      </c>
      <c r="BS4826">
        <v>49000</v>
      </c>
      <c r="BT4826">
        <v>46000</v>
      </c>
      <c r="BU4826">
        <v>42000</v>
      </c>
      <c r="BV4826">
        <v>46000</v>
      </c>
      <c r="BW4826">
        <v>47000</v>
      </c>
      <c r="BX4826">
        <v>43000</v>
      </c>
      <c r="BY4826">
        <v>34000</v>
      </c>
      <c r="BZ4826">
        <v>50000</v>
      </c>
      <c r="CA4826">
        <v>52000</v>
      </c>
      <c r="CB4826">
        <v>54000</v>
      </c>
      <c r="CC4826">
        <v>54000</v>
      </c>
      <c r="CD4826">
        <v>48000</v>
      </c>
      <c r="CE4826">
        <v>49000</v>
      </c>
    </row>
    <row r="4827" spans="1:83" x14ac:dyDescent="0.35">
      <c r="A4827" s="9" t="str">
        <f t="shared" si="75"/>
        <v>1760.806.95</v>
      </c>
      <c r="B4827" s="52" t="e">
        <f>+IF(MATCH(A4827,List!H$10:H$145,0),"Targeted")</f>
        <v>#N/A</v>
      </c>
      <c r="C4827" s="65"/>
      <c r="D4827" s="151" t="s">
        <v>7700</v>
      </c>
      <c r="E4827" s="16" t="s">
        <v>4594</v>
      </c>
      <c r="F4827" s="16" t="s">
        <v>4595</v>
      </c>
      <c r="G4827" s="16" t="s">
        <v>519</v>
      </c>
      <c r="H4827" s="16" t="s">
        <v>4911</v>
      </c>
      <c r="I4827" s="16" t="s">
        <v>5969</v>
      </c>
      <c r="J4827" s="16" t="s">
        <v>6714</v>
      </c>
      <c r="K4827" s="17" t="s">
        <v>245</v>
      </c>
      <c r="L4827" s="18" t="s">
        <v>6153</v>
      </c>
      <c r="M4827" s="195" t="s">
        <v>6642</v>
      </c>
      <c r="N4827" s="16" t="s">
        <v>6643</v>
      </c>
      <c r="O4827" s="17" t="s">
        <v>346</v>
      </c>
      <c r="P4827" s="17" t="s">
        <v>305</v>
      </c>
      <c r="Q4827" s="17" t="s">
        <v>306</v>
      </c>
      <c r="R4827">
        <v>0</v>
      </c>
      <c r="S4827">
        <v>0</v>
      </c>
      <c r="T4827">
        <v>0</v>
      </c>
      <c r="U4827">
        <v>0</v>
      </c>
      <c r="V4827">
        <v>0</v>
      </c>
      <c r="W4827">
        <v>0</v>
      </c>
      <c r="X4827">
        <v>0</v>
      </c>
      <c r="Y4827">
        <v>0</v>
      </c>
      <c r="Z4827">
        <v>0</v>
      </c>
      <c r="AA4827">
        <v>0</v>
      </c>
      <c r="AB4827">
        <v>0</v>
      </c>
      <c r="AC4827">
        <v>0</v>
      </c>
      <c r="AD4827">
        <v>0</v>
      </c>
      <c r="AE4827">
        <v>0</v>
      </c>
      <c r="AF4827">
        <v>0</v>
      </c>
      <c r="AG4827" s="19">
        <v>0</v>
      </c>
      <c r="AH4827">
        <v>0</v>
      </c>
      <c r="AI4827">
        <v>0</v>
      </c>
      <c r="AJ4827">
        <v>0</v>
      </c>
      <c r="AK4827">
        <v>0</v>
      </c>
      <c r="AL4827">
        <v>0</v>
      </c>
      <c r="AM4827">
        <v>0</v>
      </c>
      <c r="AN4827">
        <v>0</v>
      </c>
      <c r="AO4827">
        <v>0</v>
      </c>
      <c r="AP4827">
        <v>0</v>
      </c>
      <c r="AQ4827">
        <v>0</v>
      </c>
      <c r="AR4827">
        <v>0</v>
      </c>
      <c r="AS4827">
        <v>0</v>
      </c>
      <c r="AT4827">
        <v>0</v>
      </c>
      <c r="AU4827">
        <v>0</v>
      </c>
      <c r="AV4827">
        <v>0</v>
      </c>
      <c r="AW4827">
        <v>0</v>
      </c>
      <c r="AX4827">
        <v>0</v>
      </c>
      <c r="AY4827">
        <v>0</v>
      </c>
      <c r="AZ4827">
        <v>0</v>
      </c>
      <c r="BA4827">
        <v>0</v>
      </c>
      <c r="BB4827">
        <v>0</v>
      </c>
      <c r="BC4827">
        <v>0</v>
      </c>
      <c r="BD4827">
        <v>0</v>
      </c>
      <c r="BE4827">
        <v>0</v>
      </c>
      <c r="BF4827">
        <v>0</v>
      </c>
      <c r="BG4827">
        <v>0</v>
      </c>
      <c r="BH4827">
        <v>-1000</v>
      </c>
      <c r="BI4827">
        <v>0</v>
      </c>
      <c r="BJ4827">
        <v>0</v>
      </c>
      <c r="BK4827">
        <v>0</v>
      </c>
      <c r="BL4827">
        <v>0</v>
      </c>
      <c r="BM4827">
        <v>0</v>
      </c>
      <c r="BN4827">
        <v>0</v>
      </c>
      <c r="BO4827">
        <v>0</v>
      </c>
      <c r="BP4827">
        <v>0</v>
      </c>
      <c r="BQ4827">
        <v>0</v>
      </c>
      <c r="BR4827">
        <v>0</v>
      </c>
      <c r="BS4827">
        <v>0</v>
      </c>
      <c r="BT4827">
        <v>0</v>
      </c>
      <c r="BU4827">
        <v>0</v>
      </c>
      <c r="BV4827">
        <v>0</v>
      </c>
      <c r="BW4827">
        <v>0</v>
      </c>
      <c r="BX4827">
        <v>0</v>
      </c>
      <c r="BY4827">
        <v>0</v>
      </c>
      <c r="BZ4827">
        <v>0</v>
      </c>
      <c r="CA4827">
        <v>0</v>
      </c>
      <c r="CB4827">
        <v>0</v>
      </c>
      <c r="CC4827">
        <v>0</v>
      </c>
      <c r="CD4827">
        <v>0</v>
      </c>
      <c r="CE4827">
        <v>0</v>
      </c>
    </row>
    <row r="4828" spans="1:83" x14ac:dyDescent="0.35">
      <c r="A4828" s="9" t="str">
        <f t="shared" si="75"/>
        <v>1760.806.95</v>
      </c>
      <c r="B4828" s="52" t="e">
        <f>+IF(MATCH(A4828,List!H$10:H$145,0),"Targeted")</f>
        <v>#N/A</v>
      </c>
      <c r="C4828" s="65"/>
      <c r="D4828" s="151" t="s">
        <v>7700</v>
      </c>
      <c r="E4828" s="16" t="s">
        <v>4594</v>
      </c>
      <c r="F4828" s="16" t="s">
        <v>4595</v>
      </c>
      <c r="G4828" s="16" t="s">
        <v>519</v>
      </c>
      <c r="H4828" s="16" t="s">
        <v>4911</v>
      </c>
      <c r="I4828" s="16" t="s">
        <v>5969</v>
      </c>
      <c r="J4828" s="16" t="s">
        <v>6714</v>
      </c>
      <c r="K4828" s="17" t="s">
        <v>245</v>
      </c>
      <c r="L4828" s="18" t="s">
        <v>6153</v>
      </c>
      <c r="M4828" s="195" t="s">
        <v>6642</v>
      </c>
      <c r="N4828" s="16" t="s">
        <v>6643</v>
      </c>
      <c r="O4828" s="17" t="s">
        <v>346</v>
      </c>
      <c r="P4828" s="17" t="s">
        <v>524</v>
      </c>
      <c r="Q4828" s="17" t="s">
        <v>306</v>
      </c>
      <c r="R4828">
        <v>0</v>
      </c>
      <c r="S4828">
        <v>0</v>
      </c>
      <c r="T4828">
        <v>0</v>
      </c>
      <c r="U4828">
        <v>0</v>
      </c>
      <c r="V4828">
        <v>0</v>
      </c>
      <c r="W4828">
        <v>0</v>
      </c>
      <c r="X4828">
        <v>0</v>
      </c>
      <c r="Y4828">
        <v>0</v>
      </c>
      <c r="Z4828">
        <v>0</v>
      </c>
      <c r="AA4828">
        <v>0</v>
      </c>
      <c r="AB4828">
        <v>0</v>
      </c>
      <c r="AC4828">
        <v>0</v>
      </c>
      <c r="AD4828">
        <v>0</v>
      </c>
      <c r="AE4828">
        <v>0</v>
      </c>
      <c r="AF4828">
        <v>0</v>
      </c>
      <c r="AG4828" s="19">
        <v>0</v>
      </c>
      <c r="AH4828">
        <v>0</v>
      </c>
      <c r="AI4828">
        <v>0</v>
      </c>
      <c r="AJ4828">
        <v>0</v>
      </c>
      <c r="AK4828">
        <v>0</v>
      </c>
      <c r="AL4828">
        <v>0</v>
      </c>
      <c r="AM4828">
        <v>0</v>
      </c>
      <c r="AN4828">
        <v>0</v>
      </c>
      <c r="AO4828">
        <v>0</v>
      </c>
      <c r="AP4828">
        <v>0</v>
      </c>
      <c r="AQ4828">
        <v>0</v>
      </c>
      <c r="AR4828">
        <v>0</v>
      </c>
      <c r="AS4828">
        <v>0</v>
      </c>
      <c r="AT4828">
        <v>0</v>
      </c>
      <c r="AU4828">
        <v>0</v>
      </c>
      <c r="AV4828">
        <v>0</v>
      </c>
      <c r="AW4828">
        <v>0</v>
      </c>
      <c r="AX4828">
        <v>0</v>
      </c>
      <c r="AY4828">
        <v>0</v>
      </c>
      <c r="AZ4828">
        <v>0</v>
      </c>
      <c r="BA4828">
        <v>0</v>
      </c>
      <c r="BB4828">
        <v>0</v>
      </c>
      <c r="BC4828">
        <v>0</v>
      </c>
      <c r="BD4828">
        <v>0</v>
      </c>
      <c r="BE4828">
        <v>0</v>
      </c>
      <c r="BF4828">
        <v>0</v>
      </c>
      <c r="BG4828">
        <v>1000</v>
      </c>
      <c r="BH4828">
        <v>10000</v>
      </c>
      <c r="BI4828">
        <v>12000</v>
      </c>
      <c r="BJ4828">
        <v>0</v>
      </c>
      <c r="BK4828">
        <v>0</v>
      </c>
      <c r="BL4828">
        <v>0</v>
      </c>
      <c r="BM4828">
        <v>0</v>
      </c>
      <c r="BN4828">
        <v>0</v>
      </c>
      <c r="BO4828">
        <v>0</v>
      </c>
      <c r="BP4828">
        <v>0</v>
      </c>
      <c r="BQ4828">
        <v>0</v>
      </c>
      <c r="BR4828">
        <v>0</v>
      </c>
      <c r="BS4828">
        <v>0</v>
      </c>
      <c r="BT4828">
        <v>0</v>
      </c>
      <c r="BU4828">
        <v>0</v>
      </c>
      <c r="BV4828">
        <v>0</v>
      </c>
      <c r="BW4828">
        <v>0</v>
      </c>
      <c r="BX4828">
        <v>0</v>
      </c>
      <c r="BY4828">
        <v>0</v>
      </c>
      <c r="BZ4828">
        <v>0</v>
      </c>
      <c r="CA4828">
        <v>0</v>
      </c>
      <c r="CB4828">
        <v>0</v>
      </c>
      <c r="CC4828">
        <v>0</v>
      </c>
      <c r="CD4828">
        <v>0</v>
      </c>
      <c r="CE4828">
        <v>0</v>
      </c>
    </row>
    <row r="4829" spans="1:83" x14ac:dyDescent="0.35">
      <c r="A4829" s="9" t="str">
        <f t="shared" si="75"/>
        <v>5676.806.95</v>
      </c>
      <c r="B4829" s="52" t="e">
        <f>+IF(MATCH(A4829,List!H$10:H$145,0),"Targeted")</f>
        <v>#N/A</v>
      </c>
      <c r="C4829" s="65"/>
      <c r="D4829" s="151"/>
      <c r="E4829" s="16" t="s">
        <v>4594</v>
      </c>
      <c r="F4829" s="16" t="s">
        <v>4595</v>
      </c>
      <c r="G4829" s="16" t="s">
        <v>519</v>
      </c>
      <c r="H4829" s="16" t="s">
        <v>4911</v>
      </c>
      <c r="I4829" s="16" t="s">
        <v>6715</v>
      </c>
      <c r="J4829" s="16" t="s">
        <v>6716</v>
      </c>
      <c r="K4829" s="17" t="s">
        <v>245</v>
      </c>
      <c r="L4829" s="18" t="s">
        <v>6153</v>
      </c>
      <c r="M4829" s="195" t="s">
        <v>6642</v>
      </c>
      <c r="N4829" s="16" t="s">
        <v>6643</v>
      </c>
      <c r="O4829" s="17" t="s">
        <v>304</v>
      </c>
      <c r="P4829" s="17" t="s">
        <v>524</v>
      </c>
      <c r="Q4829" s="17" t="s">
        <v>306</v>
      </c>
      <c r="R4829">
        <v>0</v>
      </c>
      <c r="S4829">
        <v>0</v>
      </c>
      <c r="T4829">
        <v>0</v>
      </c>
      <c r="U4829">
        <v>0</v>
      </c>
      <c r="V4829">
        <v>0</v>
      </c>
      <c r="W4829">
        <v>0</v>
      </c>
      <c r="X4829">
        <v>0</v>
      </c>
      <c r="Y4829">
        <v>0</v>
      </c>
      <c r="Z4829">
        <v>0</v>
      </c>
      <c r="AA4829">
        <v>0</v>
      </c>
      <c r="AB4829">
        <v>0</v>
      </c>
      <c r="AC4829">
        <v>0</v>
      </c>
      <c r="AD4829">
        <v>0</v>
      </c>
      <c r="AE4829">
        <v>0</v>
      </c>
      <c r="AF4829">
        <v>0</v>
      </c>
      <c r="AG4829" s="19">
        <v>0</v>
      </c>
      <c r="AH4829">
        <v>0</v>
      </c>
      <c r="AI4829">
        <v>0</v>
      </c>
      <c r="AJ4829">
        <v>0</v>
      </c>
      <c r="AK4829">
        <v>0</v>
      </c>
      <c r="AL4829">
        <v>0</v>
      </c>
      <c r="AM4829">
        <v>0</v>
      </c>
      <c r="AN4829">
        <v>0</v>
      </c>
      <c r="AO4829">
        <v>0</v>
      </c>
      <c r="AP4829">
        <v>0</v>
      </c>
      <c r="AQ4829">
        <v>0</v>
      </c>
      <c r="AR4829">
        <v>0</v>
      </c>
      <c r="AS4829">
        <v>0</v>
      </c>
      <c r="AT4829">
        <v>0</v>
      </c>
      <c r="AU4829">
        <v>0</v>
      </c>
      <c r="AV4829">
        <v>0</v>
      </c>
      <c r="AW4829">
        <v>0</v>
      </c>
      <c r="AX4829">
        <v>0</v>
      </c>
      <c r="AY4829">
        <v>0</v>
      </c>
      <c r="AZ4829">
        <v>0</v>
      </c>
      <c r="BA4829">
        <v>0</v>
      </c>
      <c r="BB4829">
        <v>0</v>
      </c>
      <c r="BC4829">
        <v>0</v>
      </c>
      <c r="BD4829">
        <v>0</v>
      </c>
      <c r="BE4829">
        <v>0</v>
      </c>
      <c r="BF4829">
        <v>0</v>
      </c>
      <c r="BG4829">
        <v>0</v>
      </c>
      <c r="BH4829">
        <v>0</v>
      </c>
      <c r="BI4829">
        <v>0</v>
      </c>
      <c r="BJ4829">
        <v>0</v>
      </c>
      <c r="BK4829">
        <v>0</v>
      </c>
      <c r="BL4829">
        <v>0</v>
      </c>
      <c r="BM4829">
        <v>0</v>
      </c>
      <c r="BN4829">
        <v>0</v>
      </c>
      <c r="BO4829">
        <v>0</v>
      </c>
      <c r="BP4829">
        <v>0</v>
      </c>
      <c r="BQ4829">
        <v>0</v>
      </c>
      <c r="BR4829">
        <v>0</v>
      </c>
      <c r="BS4829">
        <v>0</v>
      </c>
      <c r="BT4829">
        <v>9000</v>
      </c>
      <c r="BU4829">
        <v>7000</v>
      </c>
      <c r="BV4829">
        <v>8000</v>
      </c>
      <c r="BW4829">
        <v>8000</v>
      </c>
      <c r="BX4829" s="10">
        <v>9000</v>
      </c>
      <c r="BY4829">
        <v>9000</v>
      </c>
      <c r="BZ4829">
        <v>6000</v>
      </c>
      <c r="CA4829">
        <v>6000</v>
      </c>
      <c r="CB4829">
        <v>6000</v>
      </c>
      <c r="CC4829">
        <v>6000</v>
      </c>
      <c r="CD4829">
        <v>6000</v>
      </c>
      <c r="CE4829">
        <v>6000</v>
      </c>
    </row>
    <row r="4830" spans="1:83" x14ac:dyDescent="0.35">
      <c r="A4830" s="9" t="str">
        <f t="shared" si="75"/>
        <v>1704.806.20</v>
      </c>
      <c r="B4830" s="52" t="e">
        <f>+IF(MATCH(A4830,List!H$10:H$145,0),"Targeted")</f>
        <v>#N/A</v>
      </c>
      <c r="C4830" s="65"/>
      <c r="D4830" s="151" t="s">
        <v>7700</v>
      </c>
      <c r="E4830" s="16" t="s">
        <v>4594</v>
      </c>
      <c r="F4830" s="16" t="s">
        <v>4595</v>
      </c>
      <c r="G4830" s="16" t="s">
        <v>63</v>
      </c>
      <c r="H4830" s="16" t="s">
        <v>6717</v>
      </c>
      <c r="I4830" s="16" t="s">
        <v>6718</v>
      </c>
      <c r="J4830" s="16" t="s">
        <v>6719</v>
      </c>
      <c r="K4830" s="17" t="s">
        <v>63</v>
      </c>
      <c r="L4830" s="18" t="s">
        <v>6153</v>
      </c>
      <c r="M4830" s="195" t="s">
        <v>6642</v>
      </c>
      <c r="N4830" s="16" t="s">
        <v>6643</v>
      </c>
      <c r="O4830" s="17" t="s">
        <v>346</v>
      </c>
      <c r="P4830" s="17" t="s">
        <v>524</v>
      </c>
      <c r="Q4830" s="17" t="s">
        <v>306</v>
      </c>
      <c r="R4830">
        <v>0</v>
      </c>
      <c r="S4830">
        <v>0</v>
      </c>
      <c r="T4830">
        <v>0</v>
      </c>
      <c r="U4830">
        <v>0</v>
      </c>
      <c r="V4830">
        <v>0</v>
      </c>
      <c r="W4830">
        <v>0</v>
      </c>
      <c r="X4830">
        <v>0</v>
      </c>
      <c r="Y4830">
        <v>0</v>
      </c>
      <c r="Z4830">
        <v>0</v>
      </c>
      <c r="AA4830">
        <v>0</v>
      </c>
      <c r="AB4830">
        <v>0</v>
      </c>
      <c r="AC4830">
        <v>0</v>
      </c>
      <c r="AD4830">
        <v>0</v>
      </c>
      <c r="AE4830">
        <v>0</v>
      </c>
      <c r="AF4830">
        <v>0</v>
      </c>
      <c r="AG4830" s="19">
        <v>0</v>
      </c>
      <c r="AH4830">
        <v>0</v>
      </c>
      <c r="AI4830">
        <v>0</v>
      </c>
      <c r="AJ4830">
        <v>0</v>
      </c>
      <c r="AK4830">
        <v>0</v>
      </c>
      <c r="AL4830">
        <v>0</v>
      </c>
      <c r="AM4830">
        <v>0</v>
      </c>
      <c r="AN4830">
        <v>0</v>
      </c>
      <c r="AO4830">
        <v>0</v>
      </c>
      <c r="AP4830">
        <v>0</v>
      </c>
      <c r="AQ4830">
        <v>0</v>
      </c>
      <c r="AR4830">
        <v>0</v>
      </c>
      <c r="AS4830">
        <v>0</v>
      </c>
      <c r="AT4830">
        <v>0</v>
      </c>
      <c r="AU4830">
        <v>0</v>
      </c>
      <c r="AV4830">
        <v>0</v>
      </c>
      <c r="AW4830">
        <v>0</v>
      </c>
      <c r="AX4830">
        <v>0</v>
      </c>
      <c r="AY4830">
        <v>0</v>
      </c>
      <c r="AZ4830">
        <v>0</v>
      </c>
      <c r="BA4830">
        <v>0</v>
      </c>
      <c r="BB4830">
        <v>0</v>
      </c>
      <c r="BC4830">
        <v>169000</v>
      </c>
      <c r="BD4830">
        <v>0</v>
      </c>
      <c r="BE4830">
        <v>0</v>
      </c>
      <c r="BF4830">
        <v>0</v>
      </c>
      <c r="BG4830">
        <v>0</v>
      </c>
      <c r="BH4830">
        <v>0</v>
      </c>
      <c r="BI4830">
        <v>0</v>
      </c>
      <c r="BJ4830">
        <v>0</v>
      </c>
      <c r="BK4830">
        <v>0</v>
      </c>
      <c r="BL4830">
        <v>0</v>
      </c>
      <c r="BM4830">
        <v>0</v>
      </c>
      <c r="BN4830">
        <v>0</v>
      </c>
      <c r="BO4830">
        <v>0</v>
      </c>
      <c r="BP4830">
        <v>0</v>
      </c>
      <c r="BQ4830">
        <v>0</v>
      </c>
      <c r="BR4830">
        <v>0</v>
      </c>
      <c r="BS4830">
        <v>0</v>
      </c>
      <c r="BT4830">
        <v>0</v>
      </c>
      <c r="BU4830">
        <v>0</v>
      </c>
      <c r="BV4830">
        <v>0</v>
      </c>
      <c r="BW4830">
        <v>0</v>
      </c>
      <c r="BX4830">
        <v>0</v>
      </c>
      <c r="BY4830">
        <v>0</v>
      </c>
      <c r="BZ4830">
        <v>0</v>
      </c>
      <c r="CA4830">
        <v>0</v>
      </c>
      <c r="CB4830">
        <v>0</v>
      </c>
      <c r="CC4830">
        <v>0</v>
      </c>
      <c r="CD4830">
        <v>0</v>
      </c>
      <c r="CE4830">
        <v>0</v>
      </c>
    </row>
    <row r="4831" spans="1:83" x14ac:dyDescent="0.35">
      <c r="A4831" s="9" t="str">
        <f t="shared" si="75"/>
        <v>1705.806.20</v>
      </c>
      <c r="B4831" s="52" t="e">
        <f>+IF(MATCH(A4831,List!H$10:H$145,0),"Targeted")</f>
        <v>#N/A</v>
      </c>
      <c r="C4831" s="65"/>
      <c r="D4831" s="151" t="s">
        <v>7700</v>
      </c>
      <c r="E4831" s="16" t="s">
        <v>4594</v>
      </c>
      <c r="F4831" s="16" t="s">
        <v>4595</v>
      </c>
      <c r="G4831" s="16" t="s">
        <v>63</v>
      </c>
      <c r="H4831" s="16" t="s">
        <v>6717</v>
      </c>
      <c r="I4831" s="16" t="s">
        <v>577</v>
      </c>
      <c r="J4831" s="16" t="s">
        <v>6720</v>
      </c>
      <c r="K4831" s="17" t="s">
        <v>63</v>
      </c>
      <c r="L4831" s="18" t="s">
        <v>6153</v>
      </c>
      <c r="M4831" s="195" t="s">
        <v>6642</v>
      </c>
      <c r="N4831" s="16" t="s">
        <v>6643</v>
      </c>
      <c r="O4831" s="17" t="s">
        <v>346</v>
      </c>
      <c r="P4831" s="17" t="s">
        <v>524</v>
      </c>
      <c r="Q4831" s="17" t="s">
        <v>306</v>
      </c>
      <c r="R4831">
        <v>0</v>
      </c>
      <c r="S4831">
        <v>0</v>
      </c>
      <c r="T4831">
        <v>0</v>
      </c>
      <c r="U4831">
        <v>0</v>
      </c>
      <c r="V4831">
        <v>0</v>
      </c>
      <c r="W4831">
        <v>0</v>
      </c>
      <c r="X4831">
        <v>0</v>
      </c>
      <c r="Y4831">
        <v>0</v>
      </c>
      <c r="Z4831">
        <v>0</v>
      </c>
      <c r="AA4831">
        <v>0</v>
      </c>
      <c r="AB4831">
        <v>0</v>
      </c>
      <c r="AC4831">
        <v>0</v>
      </c>
      <c r="AD4831">
        <v>0</v>
      </c>
      <c r="AE4831">
        <v>0</v>
      </c>
      <c r="AF4831">
        <v>0</v>
      </c>
      <c r="AG4831" s="19">
        <v>0</v>
      </c>
      <c r="AH4831">
        <v>0</v>
      </c>
      <c r="AI4831">
        <v>0</v>
      </c>
      <c r="AJ4831">
        <v>0</v>
      </c>
      <c r="AK4831">
        <v>0</v>
      </c>
      <c r="AL4831">
        <v>0</v>
      </c>
      <c r="AM4831">
        <v>0</v>
      </c>
      <c r="AN4831">
        <v>0</v>
      </c>
      <c r="AO4831">
        <v>0</v>
      </c>
      <c r="AP4831">
        <v>0</v>
      </c>
      <c r="AQ4831">
        <v>0</v>
      </c>
      <c r="AR4831">
        <v>0</v>
      </c>
      <c r="AS4831">
        <v>0</v>
      </c>
      <c r="AT4831">
        <v>0</v>
      </c>
      <c r="AU4831">
        <v>0</v>
      </c>
      <c r="AV4831">
        <v>0</v>
      </c>
      <c r="AW4831">
        <v>0</v>
      </c>
      <c r="AX4831">
        <v>0</v>
      </c>
      <c r="AY4831">
        <v>0</v>
      </c>
      <c r="AZ4831">
        <v>0</v>
      </c>
      <c r="BA4831">
        <v>0</v>
      </c>
      <c r="BB4831">
        <v>0</v>
      </c>
      <c r="BC4831">
        <v>302000</v>
      </c>
      <c r="BD4831">
        <v>0</v>
      </c>
      <c r="BE4831">
        <v>0</v>
      </c>
      <c r="BF4831">
        <v>0</v>
      </c>
      <c r="BG4831">
        <v>0</v>
      </c>
      <c r="BH4831">
        <v>0</v>
      </c>
      <c r="BI4831">
        <v>0</v>
      </c>
      <c r="BJ4831">
        <v>0</v>
      </c>
      <c r="BK4831">
        <v>0</v>
      </c>
      <c r="BL4831">
        <v>0</v>
      </c>
      <c r="BM4831">
        <v>0</v>
      </c>
      <c r="BN4831">
        <v>0</v>
      </c>
      <c r="BO4831">
        <v>0</v>
      </c>
      <c r="BP4831">
        <v>0</v>
      </c>
      <c r="BQ4831">
        <v>0</v>
      </c>
      <c r="BR4831">
        <v>0</v>
      </c>
      <c r="BS4831">
        <v>0</v>
      </c>
      <c r="BT4831">
        <v>0</v>
      </c>
      <c r="BU4831">
        <v>0</v>
      </c>
      <c r="BV4831">
        <v>0</v>
      </c>
      <c r="BW4831">
        <v>0</v>
      </c>
      <c r="BX4831">
        <v>0</v>
      </c>
      <c r="BY4831">
        <v>0</v>
      </c>
      <c r="BZ4831">
        <v>0</v>
      </c>
      <c r="CA4831">
        <v>0</v>
      </c>
      <c r="CB4831">
        <v>0</v>
      </c>
      <c r="CC4831">
        <v>0</v>
      </c>
      <c r="CD4831">
        <v>0</v>
      </c>
      <c r="CE4831">
        <v>0</v>
      </c>
    </row>
    <row r="4832" spans="1:83" x14ac:dyDescent="0.35">
      <c r="A4832" s="9" t="str">
        <f t="shared" si="75"/>
        <v>1735.806.95</v>
      </c>
      <c r="B4832" s="52" t="e">
        <f>+IF(MATCH(A4832,List!H$10:H$145,0),"Targeted")</f>
        <v>#N/A</v>
      </c>
      <c r="C4832" s="65"/>
      <c r="D4832" s="151" t="s">
        <v>7700</v>
      </c>
      <c r="E4832" s="16" t="s">
        <v>4594</v>
      </c>
      <c r="F4832" s="16" t="s">
        <v>4595</v>
      </c>
      <c r="G4832" s="16" t="s">
        <v>63</v>
      </c>
      <c r="H4832" s="16" t="s">
        <v>6717</v>
      </c>
      <c r="I4832" s="16" t="s">
        <v>6721</v>
      </c>
      <c r="J4832" s="16" t="s">
        <v>6722</v>
      </c>
      <c r="K4832" s="17" t="s">
        <v>245</v>
      </c>
      <c r="L4832" s="18" t="s">
        <v>6153</v>
      </c>
      <c r="M4832" s="195" t="s">
        <v>6642</v>
      </c>
      <c r="N4832" s="16" t="s">
        <v>6643</v>
      </c>
      <c r="O4832" s="17" t="s">
        <v>346</v>
      </c>
      <c r="P4832" s="17" t="s">
        <v>305</v>
      </c>
      <c r="Q4832" s="17" t="s">
        <v>306</v>
      </c>
      <c r="R4832">
        <v>0</v>
      </c>
      <c r="S4832">
        <v>0</v>
      </c>
      <c r="T4832">
        <v>0</v>
      </c>
      <c r="U4832">
        <v>0</v>
      </c>
      <c r="V4832">
        <v>0</v>
      </c>
      <c r="W4832">
        <v>0</v>
      </c>
      <c r="X4832">
        <v>0</v>
      </c>
      <c r="Y4832">
        <v>0</v>
      </c>
      <c r="Z4832">
        <v>0</v>
      </c>
      <c r="AA4832">
        <v>0</v>
      </c>
      <c r="AB4832">
        <v>0</v>
      </c>
      <c r="AC4832">
        <v>0</v>
      </c>
      <c r="AD4832">
        <v>0</v>
      </c>
      <c r="AE4832">
        <v>0</v>
      </c>
      <c r="AF4832">
        <v>0</v>
      </c>
      <c r="AG4832" s="19">
        <v>0</v>
      </c>
      <c r="AH4832">
        <v>0</v>
      </c>
      <c r="AI4832">
        <v>0</v>
      </c>
      <c r="AJ4832">
        <v>0</v>
      </c>
      <c r="AK4832">
        <v>0</v>
      </c>
      <c r="AL4832">
        <v>0</v>
      </c>
      <c r="AM4832">
        <v>0</v>
      </c>
      <c r="AN4832">
        <v>0</v>
      </c>
      <c r="AO4832">
        <v>0</v>
      </c>
      <c r="AP4832">
        <v>0</v>
      </c>
      <c r="AQ4832">
        <v>0</v>
      </c>
      <c r="AR4832">
        <v>0</v>
      </c>
      <c r="AS4832">
        <v>0</v>
      </c>
      <c r="AT4832">
        <v>0</v>
      </c>
      <c r="AU4832">
        <v>0</v>
      </c>
      <c r="AV4832">
        <v>0</v>
      </c>
      <c r="AW4832">
        <v>0</v>
      </c>
      <c r="AX4832">
        <v>0</v>
      </c>
      <c r="AY4832">
        <v>0</v>
      </c>
      <c r="AZ4832">
        <v>0</v>
      </c>
      <c r="BA4832">
        <v>0</v>
      </c>
      <c r="BB4832">
        <v>0</v>
      </c>
      <c r="BC4832">
        <v>0</v>
      </c>
      <c r="BD4832">
        <v>0</v>
      </c>
      <c r="BE4832">
        <v>0</v>
      </c>
      <c r="BF4832">
        <v>0</v>
      </c>
      <c r="BG4832">
        <v>0</v>
      </c>
      <c r="BH4832">
        <v>1000</v>
      </c>
      <c r="BI4832">
        <v>0</v>
      </c>
      <c r="BJ4832">
        <v>0</v>
      </c>
      <c r="BK4832">
        <v>0</v>
      </c>
      <c r="BL4832">
        <v>0</v>
      </c>
      <c r="BM4832">
        <v>0</v>
      </c>
      <c r="BN4832">
        <v>0</v>
      </c>
      <c r="BO4832">
        <v>0</v>
      </c>
      <c r="BP4832">
        <v>0</v>
      </c>
      <c r="BQ4832">
        <v>0</v>
      </c>
      <c r="BR4832">
        <v>0</v>
      </c>
      <c r="BS4832">
        <v>0</v>
      </c>
      <c r="BT4832">
        <v>0</v>
      </c>
      <c r="BU4832">
        <v>0</v>
      </c>
      <c r="BV4832">
        <v>0</v>
      </c>
      <c r="BW4832">
        <v>0</v>
      </c>
      <c r="BX4832">
        <v>0</v>
      </c>
      <c r="BY4832">
        <v>0</v>
      </c>
      <c r="BZ4832">
        <v>0</v>
      </c>
      <c r="CA4832">
        <v>0</v>
      </c>
      <c r="CB4832">
        <v>0</v>
      </c>
      <c r="CC4832">
        <v>0</v>
      </c>
      <c r="CD4832">
        <v>0</v>
      </c>
      <c r="CE4832">
        <v>0</v>
      </c>
    </row>
    <row r="4833" spans="1:83" x14ac:dyDescent="0.35">
      <c r="A4833" s="9" t="str">
        <f t="shared" si="75"/>
        <v>1735.806.95</v>
      </c>
      <c r="B4833" s="52" t="e">
        <f>+IF(MATCH(A4833,List!H$10:H$145,0),"Targeted")</f>
        <v>#N/A</v>
      </c>
      <c r="C4833" s="65"/>
      <c r="D4833" s="151" t="s">
        <v>7700</v>
      </c>
      <c r="E4833" s="16" t="s">
        <v>4594</v>
      </c>
      <c r="F4833" s="16" t="s">
        <v>4595</v>
      </c>
      <c r="G4833" s="16" t="s">
        <v>63</v>
      </c>
      <c r="H4833" s="16" t="s">
        <v>6717</v>
      </c>
      <c r="I4833" s="16" t="s">
        <v>6721</v>
      </c>
      <c r="J4833" s="16" t="s">
        <v>6722</v>
      </c>
      <c r="K4833" s="17" t="s">
        <v>245</v>
      </c>
      <c r="L4833" s="18" t="s">
        <v>6153</v>
      </c>
      <c r="M4833" s="195" t="s">
        <v>6642</v>
      </c>
      <c r="N4833" s="16" t="s">
        <v>6643</v>
      </c>
      <c r="O4833" s="17" t="s">
        <v>346</v>
      </c>
      <c r="P4833" s="17" t="s">
        <v>524</v>
      </c>
      <c r="Q4833" s="17" t="s">
        <v>306</v>
      </c>
      <c r="R4833">
        <v>0</v>
      </c>
      <c r="S4833">
        <v>0</v>
      </c>
      <c r="T4833">
        <v>0</v>
      </c>
      <c r="U4833">
        <v>0</v>
      </c>
      <c r="V4833">
        <v>0</v>
      </c>
      <c r="W4833">
        <v>0</v>
      </c>
      <c r="X4833">
        <v>0</v>
      </c>
      <c r="Y4833">
        <v>0</v>
      </c>
      <c r="Z4833">
        <v>0</v>
      </c>
      <c r="AA4833">
        <v>0</v>
      </c>
      <c r="AB4833">
        <v>0</v>
      </c>
      <c r="AC4833">
        <v>0</v>
      </c>
      <c r="AD4833">
        <v>0</v>
      </c>
      <c r="AE4833">
        <v>0</v>
      </c>
      <c r="AF4833">
        <v>0</v>
      </c>
      <c r="AG4833" s="19">
        <v>0</v>
      </c>
      <c r="AH4833">
        <v>0</v>
      </c>
      <c r="AI4833">
        <v>0</v>
      </c>
      <c r="AJ4833">
        <v>0</v>
      </c>
      <c r="AK4833">
        <v>0</v>
      </c>
      <c r="AL4833">
        <v>0</v>
      </c>
      <c r="AM4833">
        <v>0</v>
      </c>
      <c r="AN4833">
        <v>0</v>
      </c>
      <c r="AO4833">
        <v>0</v>
      </c>
      <c r="AP4833">
        <v>0</v>
      </c>
      <c r="AQ4833">
        <v>0</v>
      </c>
      <c r="AR4833">
        <v>0</v>
      </c>
      <c r="AS4833">
        <v>0</v>
      </c>
      <c r="AT4833">
        <v>0</v>
      </c>
      <c r="AU4833">
        <v>0</v>
      </c>
      <c r="AV4833">
        <v>0</v>
      </c>
      <c r="AW4833">
        <v>0</v>
      </c>
      <c r="AX4833">
        <v>0</v>
      </c>
      <c r="AY4833">
        <v>0</v>
      </c>
      <c r="AZ4833">
        <v>0</v>
      </c>
      <c r="BA4833">
        <v>0</v>
      </c>
      <c r="BB4833">
        <v>0</v>
      </c>
      <c r="BC4833">
        <v>0</v>
      </c>
      <c r="BD4833">
        <v>152000</v>
      </c>
      <c r="BE4833">
        <v>158000</v>
      </c>
      <c r="BF4833">
        <v>144000</v>
      </c>
      <c r="BG4833">
        <v>69000</v>
      </c>
      <c r="BH4833">
        <v>0</v>
      </c>
      <c r="BI4833">
        <v>0</v>
      </c>
      <c r="BJ4833">
        <v>0</v>
      </c>
      <c r="BK4833">
        <v>0</v>
      </c>
      <c r="BL4833">
        <v>0</v>
      </c>
      <c r="BM4833">
        <v>0</v>
      </c>
      <c r="BN4833">
        <v>0</v>
      </c>
      <c r="BO4833">
        <v>0</v>
      </c>
      <c r="BP4833">
        <v>0</v>
      </c>
      <c r="BQ4833">
        <v>0</v>
      </c>
      <c r="BR4833">
        <v>0</v>
      </c>
      <c r="BS4833">
        <v>0</v>
      </c>
      <c r="BT4833">
        <v>0</v>
      </c>
      <c r="BU4833">
        <v>0</v>
      </c>
      <c r="BV4833">
        <v>0</v>
      </c>
      <c r="BW4833">
        <v>0</v>
      </c>
      <c r="BX4833">
        <v>0</v>
      </c>
      <c r="BY4833">
        <v>0</v>
      </c>
      <c r="BZ4833">
        <v>0</v>
      </c>
      <c r="CA4833">
        <v>0</v>
      </c>
      <c r="CB4833">
        <v>0</v>
      </c>
      <c r="CC4833">
        <v>0</v>
      </c>
      <c r="CD4833">
        <v>0</v>
      </c>
      <c r="CE4833">
        <v>0</v>
      </c>
    </row>
    <row r="4834" spans="1:83" x14ac:dyDescent="0.35">
      <c r="A4834" s="9" t="str">
        <f t="shared" si="75"/>
        <v>0155.806.20</v>
      </c>
      <c r="B4834" s="52" t="e">
        <f>+IF(MATCH(A4834,List!H$10:H$145,0),"Targeted")</f>
        <v>#N/A</v>
      </c>
      <c r="C4834" s="65"/>
      <c r="D4834" s="151"/>
      <c r="E4834" s="16" t="s">
        <v>4594</v>
      </c>
      <c r="F4834" s="16" t="s">
        <v>4595</v>
      </c>
      <c r="G4834" s="16" t="s">
        <v>730</v>
      </c>
      <c r="H4834" s="16" t="s">
        <v>4596</v>
      </c>
      <c r="I4834" s="16" t="s">
        <v>4086</v>
      </c>
      <c r="J4834" s="16" t="s">
        <v>6703</v>
      </c>
      <c r="K4834" s="17" t="s">
        <v>63</v>
      </c>
      <c r="L4834" s="18" t="s">
        <v>6153</v>
      </c>
      <c r="M4834" s="195" t="s">
        <v>6642</v>
      </c>
      <c r="N4834" s="16" t="s">
        <v>6643</v>
      </c>
      <c r="O4834" s="17" t="s">
        <v>304</v>
      </c>
      <c r="P4834" s="17" t="s">
        <v>305</v>
      </c>
      <c r="Q4834" s="17" t="s">
        <v>306</v>
      </c>
      <c r="R4834">
        <v>0</v>
      </c>
      <c r="S4834">
        <v>0</v>
      </c>
      <c r="T4834">
        <v>0</v>
      </c>
      <c r="U4834">
        <v>0</v>
      </c>
      <c r="V4834">
        <v>0</v>
      </c>
      <c r="W4834">
        <v>0</v>
      </c>
      <c r="X4834">
        <v>0</v>
      </c>
      <c r="Y4834">
        <v>0</v>
      </c>
      <c r="Z4834">
        <v>0</v>
      </c>
      <c r="AA4834">
        <v>0</v>
      </c>
      <c r="AB4834">
        <v>0</v>
      </c>
      <c r="AC4834">
        <v>0</v>
      </c>
      <c r="AD4834">
        <v>0</v>
      </c>
      <c r="AE4834">
        <v>0</v>
      </c>
      <c r="AF4834">
        <v>0</v>
      </c>
      <c r="AG4834" s="19">
        <v>0</v>
      </c>
      <c r="AH4834">
        <v>0</v>
      </c>
      <c r="AI4834">
        <v>0</v>
      </c>
      <c r="AJ4834">
        <v>0</v>
      </c>
      <c r="AK4834">
        <v>0</v>
      </c>
      <c r="AL4834">
        <v>0</v>
      </c>
      <c r="AM4834">
        <v>0</v>
      </c>
      <c r="AN4834">
        <v>0</v>
      </c>
      <c r="AO4834">
        <v>0</v>
      </c>
      <c r="AP4834">
        <v>0</v>
      </c>
      <c r="AQ4834">
        <v>0</v>
      </c>
      <c r="AR4834">
        <v>0</v>
      </c>
      <c r="AS4834">
        <v>0</v>
      </c>
      <c r="AT4834">
        <v>0</v>
      </c>
      <c r="AU4834">
        <v>0</v>
      </c>
      <c r="AV4834">
        <v>0</v>
      </c>
      <c r="AW4834">
        <v>0</v>
      </c>
      <c r="AX4834">
        <v>0</v>
      </c>
      <c r="AY4834">
        <v>0</v>
      </c>
      <c r="AZ4834">
        <v>0</v>
      </c>
      <c r="BA4834">
        <v>0</v>
      </c>
      <c r="BB4834">
        <v>0</v>
      </c>
      <c r="BC4834">
        <v>0</v>
      </c>
      <c r="BD4834">
        <v>13000</v>
      </c>
      <c r="BE4834">
        <v>0</v>
      </c>
      <c r="BF4834">
        <v>0</v>
      </c>
      <c r="BG4834">
        <v>0</v>
      </c>
      <c r="BH4834">
        <v>0</v>
      </c>
      <c r="BI4834">
        <v>0</v>
      </c>
      <c r="BJ4834">
        <v>0</v>
      </c>
      <c r="BK4834">
        <v>0</v>
      </c>
      <c r="BL4834">
        <v>0</v>
      </c>
      <c r="BM4834">
        <v>0</v>
      </c>
      <c r="BN4834">
        <v>0</v>
      </c>
      <c r="BO4834">
        <v>0</v>
      </c>
      <c r="BP4834">
        <v>0</v>
      </c>
      <c r="BQ4834">
        <v>0</v>
      </c>
      <c r="BR4834">
        <v>0</v>
      </c>
      <c r="BS4834">
        <v>0</v>
      </c>
      <c r="BT4834">
        <v>0</v>
      </c>
      <c r="BU4834">
        <v>0</v>
      </c>
      <c r="BV4834">
        <v>0</v>
      </c>
      <c r="BW4834">
        <v>0</v>
      </c>
      <c r="BX4834" s="10">
        <v>0</v>
      </c>
      <c r="BY4834">
        <v>0</v>
      </c>
      <c r="BZ4834">
        <v>0</v>
      </c>
      <c r="CA4834">
        <v>0</v>
      </c>
      <c r="CB4834">
        <v>0</v>
      </c>
      <c r="CC4834">
        <v>0</v>
      </c>
      <c r="CD4834">
        <v>0</v>
      </c>
      <c r="CE4834">
        <v>0</v>
      </c>
    </row>
    <row r="4835" spans="1:83" x14ac:dyDescent="0.35">
      <c r="A4835" s="9" t="str">
        <f t="shared" si="75"/>
        <v>1703.806.20</v>
      </c>
      <c r="B4835" s="52" t="e">
        <f>+IF(MATCH(A4835,List!H$10:H$145,0),"Targeted")</f>
        <v>#N/A</v>
      </c>
      <c r="C4835" s="65"/>
      <c r="D4835" s="151" t="s">
        <v>7700</v>
      </c>
      <c r="E4835" s="16" t="s">
        <v>4594</v>
      </c>
      <c r="F4835" s="16" t="s">
        <v>4595</v>
      </c>
      <c r="G4835" s="16" t="s">
        <v>730</v>
      </c>
      <c r="H4835" s="16" t="s">
        <v>4596</v>
      </c>
      <c r="I4835" s="16" t="s">
        <v>6723</v>
      </c>
      <c r="J4835" s="16" t="s">
        <v>6724</v>
      </c>
      <c r="K4835" s="17" t="s">
        <v>63</v>
      </c>
      <c r="L4835" s="18" t="s">
        <v>6153</v>
      </c>
      <c r="M4835" s="195" t="s">
        <v>6642</v>
      </c>
      <c r="N4835" s="16" t="s">
        <v>6643</v>
      </c>
      <c r="O4835" s="17" t="s">
        <v>346</v>
      </c>
      <c r="P4835" s="17" t="s">
        <v>524</v>
      </c>
      <c r="Q4835" s="17" t="s">
        <v>306</v>
      </c>
      <c r="R4835">
        <v>0</v>
      </c>
      <c r="S4835">
        <v>0</v>
      </c>
      <c r="T4835">
        <v>0</v>
      </c>
      <c r="U4835">
        <v>0</v>
      </c>
      <c r="V4835">
        <v>0</v>
      </c>
      <c r="W4835">
        <v>0</v>
      </c>
      <c r="X4835">
        <v>0</v>
      </c>
      <c r="Y4835">
        <v>0</v>
      </c>
      <c r="Z4835">
        <v>0</v>
      </c>
      <c r="AA4835">
        <v>0</v>
      </c>
      <c r="AB4835">
        <v>0</v>
      </c>
      <c r="AC4835">
        <v>0</v>
      </c>
      <c r="AD4835">
        <v>0</v>
      </c>
      <c r="AE4835">
        <v>0</v>
      </c>
      <c r="AF4835">
        <v>0</v>
      </c>
      <c r="AG4835" s="19">
        <v>0</v>
      </c>
      <c r="AH4835">
        <v>0</v>
      </c>
      <c r="AI4835">
        <v>0</v>
      </c>
      <c r="AJ4835">
        <v>0</v>
      </c>
      <c r="AK4835">
        <v>0</v>
      </c>
      <c r="AL4835">
        <v>0</v>
      </c>
      <c r="AM4835">
        <v>0</v>
      </c>
      <c r="AN4835">
        <v>0</v>
      </c>
      <c r="AO4835">
        <v>0</v>
      </c>
      <c r="AP4835">
        <v>0</v>
      </c>
      <c r="AQ4835">
        <v>0</v>
      </c>
      <c r="AR4835">
        <v>0</v>
      </c>
      <c r="AS4835">
        <v>0</v>
      </c>
      <c r="AT4835">
        <v>0</v>
      </c>
      <c r="AU4835">
        <v>0</v>
      </c>
      <c r="AV4835">
        <v>0</v>
      </c>
      <c r="AW4835">
        <v>0</v>
      </c>
      <c r="AX4835">
        <v>0</v>
      </c>
      <c r="AY4835">
        <v>0</v>
      </c>
      <c r="AZ4835">
        <v>0</v>
      </c>
      <c r="BA4835">
        <v>0</v>
      </c>
      <c r="BB4835">
        <v>0</v>
      </c>
      <c r="BC4835">
        <v>8000</v>
      </c>
      <c r="BD4835">
        <v>25000</v>
      </c>
      <c r="BE4835">
        <v>0</v>
      </c>
      <c r="BF4835">
        <v>0</v>
      </c>
      <c r="BG4835">
        <v>0</v>
      </c>
      <c r="BH4835">
        <v>0</v>
      </c>
      <c r="BI4835">
        <v>0</v>
      </c>
      <c r="BJ4835">
        <v>0</v>
      </c>
      <c r="BK4835">
        <v>0</v>
      </c>
      <c r="BL4835">
        <v>0</v>
      </c>
      <c r="BM4835">
        <v>0</v>
      </c>
      <c r="BN4835">
        <v>0</v>
      </c>
      <c r="BO4835">
        <v>0</v>
      </c>
      <c r="BP4835">
        <v>0</v>
      </c>
      <c r="BQ4835">
        <v>0</v>
      </c>
      <c r="BR4835">
        <v>0</v>
      </c>
      <c r="BS4835">
        <v>0</v>
      </c>
      <c r="BT4835">
        <v>0</v>
      </c>
      <c r="BU4835">
        <v>0</v>
      </c>
      <c r="BV4835">
        <v>0</v>
      </c>
      <c r="BW4835">
        <v>0</v>
      </c>
      <c r="BX4835">
        <v>0</v>
      </c>
      <c r="BY4835">
        <v>0</v>
      </c>
      <c r="BZ4835">
        <v>0</v>
      </c>
      <c r="CA4835">
        <v>0</v>
      </c>
      <c r="CB4835">
        <v>0</v>
      </c>
      <c r="CC4835">
        <v>0</v>
      </c>
      <c r="CD4835">
        <v>0</v>
      </c>
      <c r="CE4835">
        <v>0</v>
      </c>
    </row>
    <row r="4836" spans="1:83" x14ac:dyDescent="0.35">
      <c r="A4836" s="9" t="str">
        <f t="shared" si="75"/>
        <v>1707.806.20</v>
      </c>
      <c r="B4836" s="52" t="e">
        <f>+IF(MATCH(A4836,List!H$10:H$145,0),"Targeted")</f>
        <v>#N/A</v>
      </c>
      <c r="C4836" s="65"/>
      <c r="D4836" s="151" t="s">
        <v>7700</v>
      </c>
      <c r="E4836" s="16" t="s">
        <v>4594</v>
      </c>
      <c r="F4836" s="16" t="s">
        <v>4595</v>
      </c>
      <c r="G4836" s="16" t="s">
        <v>730</v>
      </c>
      <c r="H4836" s="16" t="s">
        <v>4596</v>
      </c>
      <c r="I4836" s="16" t="s">
        <v>6725</v>
      </c>
      <c r="J4836" s="16" t="s">
        <v>6726</v>
      </c>
      <c r="K4836" s="17" t="s">
        <v>63</v>
      </c>
      <c r="L4836" s="18" t="s">
        <v>6153</v>
      </c>
      <c r="M4836" s="195" t="s">
        <v>6642</v>
      </c>
      <c r="N4836" s="16" t="s">
        <v>6643</v>
      </c>
      <c r="O4836" s="17" t="s">
        <v>346</v>
      </c>
      <c r="P4836" s="17" t="s">
        <v>305</v>
      </c>
      <c r="Q4836" s="17" t="s">
        <v>306</v>
      </c>
      <c r="R4836">
        <v>0</v>
      </c>
      <c r="S4836">
        <v>0</v>
      </c>
      <c r="T4836">
        <v>0</v>
      </c>
      <c r="U4836">
        <v>0</v>
      </c>
      <c r="V4836">
        <v>0</v>
      </c>
      <c r="W4836">
        <v>0</v>
      </c>
      <c r="X4836">
        <v>0</v>
      </c>
      <c r="Y4836">
        <v>0</v>
      </c>
      <c r="Z4836">
        <v>0</v>
      </c>
      <c r="AA4836">
        <v>0</v>
      </c>
      <c r="AB4836">
        <v>0</v>
      </c>
      <c r="AC4836">
        <v>0</v>
      </c>
      <c r="AD4836">
        <v>0</v>
      </c>
      <c r="AE4836">
        <v>0</v>
      </c>
      <c r="AF4836">
        <v>0</v>
      </c>
      <c r="AG4836" s="19">
        <v>0</v>
      </c>
      <c r="AH4836">
        <v>0</v>
      </c>
      <c r="AI4836">
        <v>0</v>
      </c>
      <c r="AJ4836">
        <v>0</v>
      </c>
      <c r="AK4836">
        <v>0</v>
      </c>
      <c r="AL4836">
        <v>0</v>
      </c>
      <c r="AM4836">
        <v>0</v>
      </c>
      <c r="AN4836">
        <v>0</v>
      </c>
      <c r="AO4836">
        <v>0</v>
      </c>
      <c r="AP4836">
        <v>0</v>
      </c>
      <c r="AQ4836">
        <v>0</v>
      </c>
      <c r="AR4836">
        <v>0</v>
      </c>
      <c r="AS4836">
        <v>0</v>
      </c>
      <c r="AT4836">
        <v>0</v>
      </c>
      <c r="AU4836">
        <v>0</v>
      </c>
      <c r="AV4836">
        <v>0</v>
      </c>
      <c r="AW4836">
        <v>0</v>
      </c>
      <c r="AX4836">
        <v>0</v>
      </c>
      <c r="AY4836">
        <v>0</v>
      </c>
      <c r="AZ4836">
        <v>0</v>
      </c>
      <c r="BA4836">
        <v>0</v>
      </c>
      <c r="BB4836">
        <v>0</v>
      </c>
      <c r="BC4836">
        <v>0</v>
      </c>
      <c r="BD4836">
        <v>0</v>
      </c>
      <c r="BE4836">
        <v>0</v>
      </c>
      <c r="BF4836">
        <v>0</v>
      </c>
      <c r="BG4836">
        <v>0</v>
      </c>
      <c r="BH4836">
        <v>0</v>
      </c>
      <c r="BI4836">
        <v>-1000</v>
      </c>
      <c r="BJ4836">
        <v>-1000</v>
      </c>
      <c r="BK4836">
        <v>-1000</v>
      </c>
      <c r="BL4836">
        <v>0</v>
      </c>
      <c r="BM4836">
        <v>1000</v>
      </c>
      <c r="BN4836">
        <v>0</v>
      </c>
      <c r="BO4836">
        <v>1000</v>
      </c>
      <c r="BP4836">
        <v>0</v>
      </c>
      <c r="BQ4836">
        <v>0</v>
      </c>
      <c r="BR4836">
        <v>0</v>
      </c>
      <c r="BS4836">
        <v>0</v>
      </c>
      <c r="BT4836">
        <v>0</v>
      </c>
      <c r="BU4836">
        <v>0</v>
      </c>
      <c r="BV4836">
        <v>0</v>
      </c>
      <c r="BW4836">
        <v>0</v>
      </c>
      <c r="BX4836">
        <v>0</v>
      </c>
      <c r="BY4836">
        <v>0</v>
      </c>
      <c r="BZ4836">
        <v>0</v>
      </c>
      <c r="CA4836">
        <v>0</v>
      </c>
      <c r="CB4836">
        <v>0</v>
      </c>
      <c r="CC4836">
        <v>0</v>
      </c>
      <c r="CD4836">
        <v>0</v>
      </c>
      <c r="CE4836">
        <v>0</v>
      </c>
    </row>
    <row r="4837" spans="1:83" x14ac:dyDescent="0.35">
      <c r="A4837" s="9" t="str">
        <f t="shared" si="75"/>
        <v>1707.806.20</v>
      </c>
      <c r="B4837" s="52" t="e">
        <f>+IF(MATCH(A4837,List!H$10:H$145,0),"Targeted")</f>
        <v>#N/A</v>
      </c>
      <c r="C4837" s="65"/>
      <c r="D4837" s="151" t="s">
        <v>7700</v>
      </c>
      <c r="E4837" s="16" t="s">
        <v>4594</v>
      </c>
      <c r="F4837" s="16" t="s">
        <v>4595</v>
      </c>
      <c r="G4837" s="16" t="s">
        <v>730</v>
      </c>
      <c r="H4837" s="16" t="s">
        <v>4596</v>
      </c>
      <c r="I4837" s="16" t="s">
        <v>6725</v>
      </c>
      <c r="J4837" s="16" t="s">
        <v>6726</v>
      </c>
      <c r="K4837" s="17" t="s">
        <v>63</v>
      </c>
      <c r="L4837" s="18" t="s">
        <v>6153</v>
      </c>
      <c r="M4837" s="195" t="s">
        <v>6642</v>
      </c>
      <c r="N4837" s="16" t="s">
        <v>6643</v>
      </c>
      <c r="O4837" s="17" t="s">
        <v>346</v>
      </c>
      <c r="P4837" s="17" t="s">
        <v>524</v>
      </c>
      <c r="Q4837" s="17" t="s">
        <v>306</v>
      </c>
      <c r="R4837">
        <v>0</v>
      </c>
      <c r="S4837">
        <v>0</v>
      </c>
      <c r="T4837">
        <v>0</v>
      </c>
      <c r="U4837">
        <v>0</v>
      </c>
      <c r="V4837">
        <v>0</v>
      </c>
      <c r="W4837">
        <v>0</v>
      </c>
      <c r="X4837">
        <v>0</v>
      </c>
      <c r="Y4837">
        <v>0</v>
      </c>
      <c r="Z4837">
        <v>0</v>
      </c>
      <c r="AA4837">
        <v>0</v>
      </c>
      <c r="AB4837">
        <v>0</v>
      </c>
      <c r="AC4837">
        <v>0</v>
      </c>
      <c r="AD4837">
        <v>0</v>
      </c>
      <c r="AE4837">
        <v>0</v>
      </c>
      <c r="AF4837">
        <v>0</v>
      </c>
      <c r="AG4837" s="19">
        <v>0</v>
      </c>
      <c r="AH4837">
        <v>0</v>
      </c>
      <c r="AI4837">
        <v>0</v>
      </c>
      <c r="AJ4837">
        <v>0</v>
      </c>
      <c r="AK4837">
        <v>0</v>
      </c>
      <c r="AL4837">
        <v>0</v>
      </c>
      <c r="AM4837">
        <v>0</v>
      </c>
      <c r="AN4837">
        <v>0</v>
      </c>
      <c r="AO4837">
        <v>0</v>
      </c>
      <c r="AP4837">
        <v>0</v>
      </c>
      <c r="AQ4837">
        <v>0</v>
      </c>
      <c r="AR4837">
        <v>0</v>
      </c>
      <c r="AS4837">
        <v>0</v>
      </c>
      <c r="AT4837">
        <v>0</v>
      </c>
      <c r="AU4837">
        <v>0</v>
      </c>
      <c r="AV4837">
        <v>0</v>
      </c>
      <c r="AW4837">
        <v>0</v>
      </c>
      <c r="AX4837">
        <v>0</v>
      </c>
      <c r="AY4837">
        <v>0</v>
      </c>
      <c r="AZ4837">
        <v>0</v>
      </c>
      <c r="BA4837">
        <v>0</v>
      </c>
      <c r="BB4837">
        <v>0</v>
      </c>
      <c r="BC4837">
        <v>190000</v>
      </c>
      <c r="BD4837">
        <v>244000</v>
      </c>
      <c r="BE4837">
        <v>83000</v>
      </c>
      <c r="BF4837">
        <v>22000</v>
      </c>
      <c r="BG4837">
        <v>52000</v>
      </c>
      <c r="BH4837">
        <v>145000</v>
      </c>
      <c r="BI4837">
        <v>108000</v>
      </c>
      <c r="BJ4837">
        <v>70000</v>
      </c>
      <c r="BK4837">
        <v>52000</v>
      </c>
      <c r="BL4837">
        <v>39000</v>
      </c>
      <c r="BM4837">
        <v>37000</v>
      </c>
      <c r="BN4837">
        <v>54000</v>
      </c>
      <c r="BO4837">
        <v>60000</v>
      </c>
      <c r="BP4837">
        <v>24000</v>
      </c>
      <c r="BQ4837">
        <v>23000</v>
      </c>
      <c r="BR4837">
        <v>21000</v>
      </c>
      <c r="BS4837">
        <v>22000</v>
      </c>
      <c r="BT4837">
        <v>22000</v>
      </c>
      <c r="BU4837">
        <v>22000</v>
      </c>
      <c r="BV4837">
        <v>22000</v>
      </c>
      <c r="BW4837">
        <v>22000</v>
      </c>
      <c r="BX4837">
        <v>14000</v>
      </c>
      <c r="BY4837">
        <v>15000</v>
      </c>
      <c r="BZ4837">
        <v>15000</v>
      </c>
      <c r="CA4837">
        <v>16000</v>
      </c>
      <c r="CB4837">
        <v>16000</v>
      </c>
      <c r="CC4837">
        <v>17000</v>
      </c>
      <c r="CD4837">
        <v>17000</v>
      </c>
      <c r="CE4837">
        <v>17000</v>
      </c>
    </row>
    <row r="4838" spans="1:83" x14ac:dyDescent="0.35">
      <c r="A4838" s="9" t="str">
        <f t="shared" si="75"/>
        <v>1709.806.20</v>
      </c>
      <c r="B4838" s="52" t="e">
        <f>+IF(MATCH(A4838,List!H$10:H$145,0),"Targeted")</f>
        <v>#N/A</v>
      </c>
      <c r="C4838" s="65"/>
      <c r="D4838" s="151" t="s">
        <v>7700</v>
      </c>
      <c r="E4838" s="16" t="s">
        <v>4594</v>
      </c>
      <c r="F4838" s="16" t="s">
        <v>4595</v>
      </c>
      <c r="G4838" s="16" t="s">
        <v>730</v>
      </c>
      <c r="H4838" s="16" t="s">
        <v>4596</v>
      </c>
      <c r="I4838" s="16" t="s">
        <v>3985</v>
      </c>
      <c r="J4838" s="16" t="s">
        <v>6727</v>
      </c>
      <c r="K4838" s="17" t="s">
        <v>63</v>
      </c>
      <c r="L4838" s="18" t="s">
        <v>6153</v>
      </c>
      <c r="M4838" s="195" t="s">
        <v>6642</v>
      </c>
      <c r="N4838" s="16" t="s">
        <v>6643</v>
      </c>
      <c r="O4838" s="17" t="s">
        <v>346</v>
      </c>
      <c r="P4838" s="17" t="s">
        <v>305</v>
      </c>
      <c r="Q4838" s="17" t="s">
        <v>306</v>
      </c>
      <c r="R4838">
        <v>0</v>
      </c>
      <c r="S4838">
        <v>0</v>
      </c>
      <c r="T4838">
        <v>0</v>
      </c>
      <c r="U4838">
        <v>0</v>
      </c>
      <c r="V4838">
        <v>0</v>
      </c>
      <c r="W4838">
        <v>0</v>
      </c>
      <c r="X4838">
        <v>0</v>
      </c>
      <c r="Y4838">
        <v>0</v>
      </c>
      <c r="Z4838">
        <v>0</v>
      </c>
      <c r="AA4838">
        <v>0</v>
      </c>
      <c r="AB4838">
        <v>0</v>
      </c>
      <c r="AC4838">
        <v>0</v>
      </c>
      <c r="AD4838">
        <v>0</v>
      </c>
      <c r="AE4838">
        <v>0</v>
      </c>
      <c r="AF4838">
        <v>0</v>
      </c>
      <c r="AG4838" s="19">
        <v>0</v>
      </c>
      <c r="AH4838">
        <v>0</v>
      </c>
      <c r="AI4838">
        <v>0</v>
      </c>
      <c r="AJ4838">
        <v>0</v>
      </c>
      <c r="AK4838">
        <v>0</v>
      </c>
      <c r="AL4838">
        <v>0</v>
      </c>
      <c r="AM4838">
        <v>0</v>
      </c>
      <c r="AN4838">
        <v>0</v>
      </c>
      <c r="AO4838">
        <v>0</v>
      </c>
      <c r="AP4838">
        <v>0</v>
      </c>
      <c r="AQ4838">
        <v>0</v>
      </c>
      <c r="AR4838">
        <v>0</v>
      </c>
      <c r="AS4838">
        <v>0</v>
      </c>
      <c r="AT4838">
        <v>0</v>
      </c>
      <c r="AU4838">
        <v>0</v>
      </c>
      <c r="AV4838">
        <v>0</v>
      </c>
      <c r="AW4838">
        <v>0</v>
      </c>
      <c r="AX4838">
        <v>0</v>
      </c>
      <c r="AY4838">
        <v>0</v>
      </c>
      <c r="AZ4838">
        <v>0</v>
      </c>
      <c r="BA4838">
        <v>0</v>
      </c>
      <c r="BB4838">
        <v>0</v>
      </c>
      <c r="BC4838">
        <v>3000</v>
      </c>
      <c r="BD4838">
        <v>3000</v>
      </c>
      <c r="BE4838">
        <v>0</v>
      </c>
      <c r="BF4838">
        <v>0</v>
      </c>
      <c r="BG4838">
        <v>0</v>
      </c>
      <c r="BH4838">
        <v>0</v>
      </c>
      <c r="BI4838">
        <v>0</v>
      </c>
      <c r="BJ4838">
        <v>0</v>
      </c>
      <c r="BK4838">
        <v>0</v>
      </c>
      <c r="BL4838">
        <v>0</v>
      </c>
      <c r="BM4838">
        <v>0</v>
      </c>
      <c r="BN4838">
        <v>0</v>
      </c>
      <c r="BO4838">
        <v>0</v>
      </c>
      <c r="BP4838">
        <v>0</v>
      </c>
      <c r="BQ4838">
        <v>0</v>
      </c>
      <c r="BR4838">
        <v>0</v>
      </c>
      <c r="BS4838">
        <v>0</v>
      </c>
      <c r="BT4838">
        <v>0</v>
      </c>
      <c r="BU4838">
        <v>0</v>
      </c>
      <c r="BV4838">
        <v>0</v>
      </c>
      <c r="BW4838">
        <v>0</v>
      </c>
      <c r="BX4838">
        <v>0</v>
      </c>
      <c r="BY4838">
        <v>0</v>
      </c>
      <c r="BZ4838">
        <v>0</v>
      </c>
      <c r="CA4838">
        <v>0</v>
      </c>
      <c r="CB4838">
        <v>0</v>
      </c>
      <c r="CC4838">
        <v>0</v>
      </c>
      <c r="CD4838">
        <v>0</v>
      </c>
      <c r="CE4838">
        <v>0</v>
      </c>
    </row>
    <row r="4839" spans="1:83" x14ac:dyDescent="0.35">
      <c r="A4839" s="9" t="str">
        <f t="shared" si="75"/>
        <v>1771.806.20</v>
      </c>
      <c r="B4839" s="52" t="e">
        <f>+IF(MATCH(A4839,List!H$10:H$145,0),"Targeted")</f>
        <v>#N/A</v>
      </c>
      <c r="C4839" s="65"/>
      <c r="D4839" s="151" t="s">
        <v>7700</v>
      </c>
      <c r="E4839" s="16" t="s">
        <v>4594</v>
      </c>
      <c r="F4839" s="16" t="s">
        <v>4595</v>
      </c>
      <c r="G4839" s="16" t="s">
        <v>730</v>
      </c>
      <c r="H4839" s="16" t="s">
        <v>4596</v>
      </c>
      <c r="I4839" s="16" t="s">
        <v>6728</v>
      </c>
      <c r="J4839" s="16" t="s">
        <v>6729</v>
      </c>
      <c r="K4839" s="17" t="s">
        <v>63</v>
      </c>
      <c r="L4839" s="18" t="s">
        <v>6153</v>
      </c>
      <c r="M4839" s="195" t="s">
        <v>6642</v>
      </c>
      <c r="N4839" s="16" t="s">
        <v>6643</v>
      </c>
      <c r="O4839" s="17" t="s">
        <v>346</v>
      </c>
      <c r="P4839" s="17" t="s">
        <v>305</v>
      </c>
      <c r="Q4839" s="17" t="s">
        <v>306</v>
      </c>
      <c r="R4839">
        <v>0</v>
      </c>
      <c r="S4839">
        <v>0</v>
      </c>
      <c r="T4839">
        <v>0</v>
      </c>
      <c r="U4839">
        <v>0</v>
      </c>
      <c r="V4839">
        <v>0</v>
      </c>
      <c r="W4839">
        <v>0</v>
      </c>
      <c r="X4839">
        <v>0</v>
      </c>
      <c r="Y4839">
        <v>0</v>
      </c>
      <c r="Z4839">
        <v>0</v>
      </c>
      <c r="AA4839">
        <v>0</v>
      </c>
      <c r="AB4839">
        <v>0</v>
      </c>
      <c r="AC4839">
        <v>0</v>
      </c>
      <c r="AD4839">
        <v>0</v>
      </c>
      <c r="AE4839">
        <v>0</v>
      </c>
      <c r="AF4839">
        <v>0</v>
      </c>
      <c r="AG4839" s="19">
        <v>0</v>
      </c>
      <c r="AH4839">
        <v>0</v>
      </c>
      <c r="AI4839">
        <v>0</v>
      </c>
      <c r="AJ4839">
        <v>0</v>
      </c>
      <c r="AK4839">
        <v>0</v>
      </c>
      <c r="AL4839">
        <v>0</v>
      </c>
      <c r="AM4839">
        <v>0</v>
      </c>
      <c r="AN4839">
        <v>0</v>
      </c>
      <c r="AO4839">
        <v>0</v>
      </c>
      <c r="AP4839">
        <v>0</v>
      </c>
      <c r="AQ4839">
        <v>0</v>
      </c>
      <c r="AR4839">
        <v>0</v>
      </c>
      <c r="AS4839">
        <v>0</v>
      </c>
      <c r="AT4839">
        <v>0</v>
      </c>
      <c r="AU4839">
        <v>0</v>
      </c>
      <c r="AV4839">
        <v>0</v>
      </c>
      <c r="AW4839">
        <v>0</v>
      </c>
      <c r="AX4839">
        <v>0</v>
      </c>
      <c r="AY4839">
        <v>0</v>
      </c>
      <c r="AZ4839">
        <v>0</v>
      </c>
      <c r="BA4839">
        <v>0</v>
      </c>
      <c r="BB4839">
        <v>0</v>
      </c>
      <c r="BC4839">
        <v>0</v>
      </c>
      <c r="BD4839">
        <v>0</v>
      </c>
      <c r="BE4839">
        <v>0</v>
      </c>
      <c r="BF4839">
        <v>0</v>
      </c>
      <c r="BG4839">
        <v>0</v>
      </c>
      <c r="BH4839">
        <v>0</v>
      </c>
      <c r="BI4839">
        <v>11000</v>
      </c>
      <c r="BJ4839">
        <v>15000</v>
      </c>
      <c r="BK4839">
        <v>18000</v>
      </c>
      <c r="BL4839">
        <v>6000</v>
      </c>
      <c r="BM4839">
        <v>10000</v>
      </c>
      <c r="BN4839">
        <v>48000</v>
      </c>
      <c r="BO4839">
        <v>15000</v>
      </c>
      <c r="BP4839">
        <v>15000</v>
      </c>
      <c r="BQ4839">
        <v>15000</v>
      </c>
      <c r="BR4839">
        <v>23000</v>
      </c>
      <c r="BS4839">
        <v>24000</v>
      </c>
      <c r="BT4839">
        <v>13000</v>
      </c>
      <c r="BU4839">
        <v>13000</v>
      </c>
      <c r="BV4839">
        <v>35000</v>
      </c>
      <c r="BW4839">
        <v>13000</v>
      </c>
      <c r="BX4839">
        <v>12000</v>
      </c>
      <c r="BY4839">
        <v>23000</v>
      </c>
      <c r="BZ4839">
        <v>51000</v>
      </c>
      <c r="CA4839">
        <v>25000</v>
      </c>
      <c r="CB4839">
        <v>26000</v>
      </c>
      <c r="CC4839">
        <v>26000</v>
      </c>
      <c r="CD4839">
        <v>27000</v>
      </c>
      <c r="CE4839">
        <v>27000</v>
      </c>
    </row>
    <row r="4840" spans="1:83" x14ac:dyDescent="0.35">
      <c r="A4840" s="9" t="str">
        <f t="shared" si="75"/>
        <v>1771.806.20</v>
      </c>
      <c r="B4840" s="52" t="e">
        <f>+IF(MATCH(A4840,List!H$10:H$145,0),"Targeted")</f>
        <v>#N/A</v>
      </c>
      <c r="C4840" s="65"/>
      <c r="D4840" s="151" t="s">
        <v>7700</v>
      </c>
      <c r="E4840" s="16" t="s">
        <v>4594</v>
      </c>
      <c r="F4840" s="16" t="s">
        <v>4595</v>
      </c>
      <c r="G4840" s="16" t="s">
        <v>730</v>
      </c>
      <c r="H4840" s="16" t="s">
        <v>4596</v>
      </c>
      <c r="I4840" s="16" t="s">
        <v>6728</v>
      </c>
      <c r="J4840" s="16" t="s">
        <v>6729</v>
      </c>
      <c r="K4840" s="17" t="s">
        <v>63</v>
      </c>
      <c r="L4840" s="18" t="s">
        <v>6153</v>
      </c>
      <c r="M4840" s="195" t="s">
        <v>6642</v>
      </c>
      <c r="N4840" s="16" t="s">
        <v>6643</v>
      </c>
      <c r="O4840" s="17" t="s">
        <v>346</v>
      </c>
      <c r="P4840" s="17" t="s">
        <v>524</v>
      </c>
      <c r="Q4840" s="17" t="s">
        <v>306</v>
      </c>
      <c r="R4840">
        <v>0</v>
      </c>
      <c r="S4840">
        <v>0</v>
      </c>
      <c r="T4840">
        <v>0</v>
      </c>
      <c r="U4840">
        <v>0</v>
      </c>
      <c r="V4840">
        <v>0</v>
      </c>
      <c r="W4840">
        <v>0</v>
      </c>
      <c r="X4840">
        <v>0</v>
      </c>
      <c r="Y4840">
        <v>0</v>
      </c>
      <c r="Z4840">
        <v>0</v>
      </c>
      <c r="AA4840">
        <v>0</v>
      </c>
      <c r="AB4840">
        <v>0</v>
      </c>
      <c r="AC4840">
        <v>0</v>
      </c>
      <c r="AD4840">
        <v>0</v>
      </c>
      <c r="AE4840">
        <v>0</v>
      </c>
      <c r="AF4840">
        <v>0</v>
      </c>
      <c r="AG4840" s="19">
        <v>0</v>
      </c>
      <c r="AH4840">
        <v>0</v>
      </c>
      <c r="AI4840">
        <v>0</v>
      </c>
      <c r="AJ4840">
        <v>0</v>
      </c>
      <c r="AK4840">
        <v>0</v>
      </c>
      <c r="AL4840">
        <v>0</v>
      </c>
      <c r="AM4840">
        <v>0</v>
      </c>
      <c r="AN4840">
        <v>0</v>
      </c>
      <c r="AO4840">
        <v>0</v>
      </c>
      <c r="AP4840">
        <v>0</v>
      </c>
      <c r="AQ4840">
        <v>0</v>
      </c>
      <c r="AR4840">
        <v>0</v>
      </c>
      <c r="AS4840">
        <v>0</v>
      </c>
      <c r="AT4840">
        <v>0</v>
      </c>
      <c r="AU4840">
        <v>0</v>
      </c>
      <c r="AV4840">
        <v>0</v>
      </c>
      <c r="AW4840">
        <v>0</v>
      </c>
      <c r="AX4840">
        <v>0</v>
      </c>
      <c r="AY4840">
        <v>0</v>
      </c>
      <c r="AZ4840">
        <v>0</v>
      </c>
      <c r="BA4840">
        <v>0</v>
      </c>
      <c r="BB4840">
        <v>0</v>
      </c>
      <c r="BC4840">
        <v>0</v>
      </c>
      <c r="BD4840">
        <v>0</v>
      </c>
      <c r="BE4840">
        <v>0</v>
      </c>
      <c r="BF4840">
        <v>0</v>
      </c>
      <c r="BG4840">
        <v>216000</v>
      </c>
      <c r="BH4840">
        <v>0</v>
      </c>
      <c r="BI4840">
        <v>0</v>
      </c>
      <c r="BJ4840">
        <v>0</v>
      </c>
      <c r="BK4840">
        <v>0</v>
      </c>
      <c r="BL4840">
        <v>0</v>
      </c>
      <c r="BM4840">
        <v>0</v>
      </c>
      <c r="BN4840">
        <v>0</v>
      </c>
      <c r="BO4840">
        <v>0</v>
      </c>
      <c r="BP4840">
        <v>0</v>
      </c>
      <c r="BQ4840">
        <v>0</v>
      </c>
      <c r="BR4840">
        <v>0</v>
      </c>
      <c r="BS4840">
        <v>0</v>
      </c>
      <c r="BT4840">
        <v>0</v>
      </c>
      <c r="BU4840">
        <v>0</v>
      </c>
      <c r="BV4840">
        <v>0</v>
      </c>
      <c r="BW4840">
        <v>0</v>
      </c>
      <c r="BX4840">
        <v>0</v>
      </c>
      <c r="BY4840">
        <v>0</v>
      </c>
      <c r="BZ4840">
        <v>0</v>
      </c>
      <c r="CA4840">
        <v>0</v>
      </c>
      <c r="CB4840">
        <v>0</v>
      </c>
      <c r="CC4840">
        <v>0</v>
      </c>
      <c r="CD4840">
        <v>0</v>
      </c>
      <c r="CE4840">
        <v>0</v>
      </c>
    </row>
    <row r="4841" spans="1:83" x14ac:dyDescent="0.35">
      <c r="A4841" s="9" t="str">
        <f t="shared" si="75"/>
        <v>4446.806.20</v>
      </c>
      <c r="B4841" s="52" t="e">
        <f>+IF(MATCH(A4841,List!H$10:H$145,0),"Targeted")</f>
        <v>#N/A</v>
      </c>
      <c r="C4841" s="65"/>
      <c r="D4841" s="151"/>
      <c r="E4841" s="16" t="s">
        <v>4594</v>
      </c>
      <c r="F4841" s="16" t="s">
        <v>4595</v>
      </c>
      <c r="G4841" s="16" t="s">
        <v>730</v>
      </c>
      <c r="H4841" s="16" t="s">
        <v>4596</v>
      </c>
      <c r="I4841" s="16" t="s">
        <v>6730</v>
      </c>
      <c r="J4841" s="16" t="s">
        <v>6731</v>
      </c>
      <c r="K4841" s="17" t="s">
        <v>63</v>
      </c>
      <c r="L4841" s="18" t="s">
        <v>6153</v>
      </c>
      <c r="M4841" s="195" t="s">
        <v>6642</v>
      </c>
      <c r="N4841" s="16" t="s">
        <v>6643</v>
      </c>
      <c r="O4841" s="17" t="s">
        <v>304</v>
      </c>
      <c r="P4841" s="17" t="s">
        <v>305</v>
      </c>
      <c r="Q4841" s="17" t="s">
        <v>306</v>
      </c>
      <c r="R4841">
        <v>0</v>
      </c>
      <c r="S4841">
        <v>0</v>
      </c>
      <c r="T4841">
        <v>0</v>
      </c>
      <c r="U4841">
        <v>0</v>
      </c>
      <c r="V4841">
        <v>0</v>
      </c>
      <c r="W4841">
        <v>0</v>
      </c>
      <c r="X4841">
        <v>0</v>
      </c>
      <c r="Y4841">
        <v>0</v>
      </c>
      <c r="Z4841">
        <v>0</v>
      </c>
      <c r="AA4841">
        <v>0</v>
      </c>
      <c r="AB4841">
        <v>0</v>
      </c>
      <c r="AC4841">
        <v>0</v>
      </c>
      <c r="AD4841">
        <v>0</v>
      </c>
      <c r="AE4841">
        <v>0</v>
      </c>
      <c r="AF4841">
        <v>0</v>
      </c>
      <c r="AG4841" s="19">
        <v>0</v>
      </c>
      <c r="AH4841">
        <v>0</v>
      </c>
      <c r="AI4841">
        <v>0</v>
      </c>
      <c r="AJ4841">
        <v>0</v>
      </c>
      <c r="AK4841">
        <v>0</v>
      </c>
      <c r="AL4841">
        <v>0</v>
      </c>
      <c r="AM4841">
        <v>0</v>
      </c>
      <c r="AN4841">
        <v>0</v>
      </c>
      <c r="AO4841">
        <v>0</v>
      </c>
      <c r="AP4841">
        <v>0</v>
      </c>
      <c r="AQ4841">
        <v>0</v>
      </c>
      <c r="AR4841">
        <v>0</v>
      </c>
      <c r="AS4841">
        <v>0</v>
      </c>
      <c r="AT4841">
        <v>0</v>
      </c>
      <c r="AU4841">
        <v>0</v>
      </c>
      <c r="AV4841">
        <v>0</v>
      </c>
      <c r="AW4841">
        <v>0</v>
      </c>
      <c r="AX4841">
        <v>0</v>
      </c>
      <c r="AY4841">
        <v>0</v>
      </c>
      <c r="AZ4841">
        <v>0</v>
      </c>
      <c r="BA4841">
        <v>0</v>
      </c>
      <c r="BB4841">
        <v>0</v>
      </c>
      <c r="BC4841">
        <v>0</v>
      </c>
      <c r="BD4841">
        <v>0</v>
      </c>
      <c r="BE4841">
        <v>8000</v>
      </c>
      <c r="BF4841">
        <v>11000</v>
      </c>
      <c r="BG4841">
        <v>0</v>
      </c>
      <c r="BH4841">
        <v>0</v>
      </c>
      <c r="BI4841">
        <v>0</v>
      </c>
      <c r="BJ4841">
        <v>0</v>
      </c>
      <c r="BK4841">
        <v>0</v>
      </c>
      <c r="BL4841">
        <v>0</v>
      </c>
      <c r="BM4841">
        <v>0</v>
      </c>
      <c r="BN4841">
        <v>0</v>
      </c>
      <c r="BO4841">
        <v>0</v>
      </c>
      <c r="BP4841">
        <v>0</v>
      </c>
      <c r="BQ4841">
        <v>0</v>
      </c>
      <c r="BR4841">
        <v>0</v>
      </c>
      <c r="BS4841">
        <v>-2000</v>
      </c>
      <c r="BT4841">
        <v>0</v>
      </c>
      <c r="BU4841">
        <v>-1000</v>
      </c>
      <c r="BV4841">
        <v>1000</v>
      </c>
      <c r="BW4841">
        <v>0</v>
      </c>
      <c r="BX4841" s="10">
        <v>1000</v>
      </c>
      <c r="BY4841">
        <v>0</v>
      </c>
      <c r="BZ4841">
        <v>0</v>
      </c>
      <c r="CA4841">
        <v>0</v>
      </c>
      <c r="CB4841">
        <v>0</v>
      </c>
      <c r="CC4841">
        <v>0</v>
      </c>
      <c r="CD4841">
        <v>0</v>
      </c>
      <c r="CE4841">
        <v>0</v>
      </c>
    </row>
    <row r="4842" spans="1:83" x14ac:dyDescent="0.35">
      <c r="A4842" s="9" t="str">
        <f t="shared" si="75"/>
        <v>295000.806.20</v>
      </c>
      <c r="B4842" s="52" t="e">
        <f>+IF(MATCH(A4842,List!H$10:H$145,0),"Targeted")</f>
        <v>#N/A</v>
      </c>
      <c r="C4842" s="65"/>
      <c r="D4842" s="151"/>
      <c r="E4842" s="16" t="s">
        <v>4594</v>
      </c>
      <c r="F4842" s="16" t="s">
        <v>4595</v>
      </c>
      <c r="G4842" s="16" t="s">
        <v>768</v>
      </c>
      <c r="H4842" s="16" t="s">
        <v>6732</v>
      </c>
      <c r="I4842" s="16" t="s">
        <v>6705</v>
      </c>
      <c r="J4842" s="16" t="s">
        <v>6706</v>
      </c>
      <c r="K4842" s="17" t="s">
        <v>63</v>
      </c>
      <c r="L4842" s="18" t="s">
        <v>6153</v>
      </c>
      <c r="M4842" s="195" t="s">
        <v>6642</v>
      </c>
      <c r="N4842" s="16" t="s">
        <v>6643</v>
      </c>
      <c r="O4842" s="17" t="s">
        <v>304</v>
      </c>
      <c r="P4842" s="17" t="s">
        <v>305</v>
      </c>
      <c r="Q4842" s="17" t="s">
        <v>306</v>
      </c>
      <c r="R4842">
        <v>0</v>
      </c>
      <c r="S4842">
        <v>0</v>
      </c>
      <c r="T4842">
        <v>0</v>
      </c>
      <c r="U4842">
        <v>0</v>
      </c>
      <c r="V4842">
        <v>0</v>
      </c>
      <c r="W4842">
        <v>0</v>
      </c>
      <c r="X4842">
        <v>0</v>
      </c>
      <c r="Y4842">
        <v>0</v>
      </c>
      <c r="Z4842">
        <v>0</v>
      </c>
      <c r="AA4842">
        <v>0</v>
      </c>
      <c r="AB4842">
        <v>0</v>
      </c>
      <c r="AC4842">
        <v>0</v>
      </c>
      <c r="AD4842">
        <v>0</v>
      </c>
      <c r="AE4842">
        <v>0</v>
      </c>
      <c r="AF4842">
        <v>0</v>
      </c>
      <c r="AG4842" s="19">
        <v>0</v>
      </c>
      <c r="AH4842">
        <v>0</v>
      </c>
      <c r="AI4842">
        <v>0</v>
      </c>
      <c r="AJ4842">
        <v>0</v>
      </c>
      <c r="AK4842">
        <v>0</v>
      </c>
      <c r="AL4842">
        <v>0</v>
      </c>
      <c r="AM4842">
        <v>0</v>
      </c>
      <c r="AN4842">
        <v>0</v>
      </c>
      <c r="AO4842">
        <v>0</v>
      </c>
      <c r="AP4842">
        <v>0</v>
      </c>
      <c r="AQ4842">
        <v>0</v>
      </c>
      <c r="AR4842">
        <v>0</v>
      </c>
      <c r="AS4842">
        <v>0</v>
      </c>
      <c r="AT4842">
        <v>0</v>
      </c>
      <c r="AU4842">
        <v>0</v>
      </c>
      <c r="AV4842">
        <v>0</v>
      </c>
      <c r="AW4842">
        <v>0</v>
      </c>
      <c r="AX4842">
        <v>0</v>
      </c>
      <c r="AY4842">
        <v>0</v>
      </c>
      <c r="AZ4842">
        <v>0</v>
      </c>
      <c r="BA4842">
        <v>0</v>
      </c>
      <c r="BB4842">
        <v>0</v>
      </c>
      <c r="BC4842">
        <v>-50000</v>
      </c>
      <c r="BD4842">
        <v>0</v>
      </c>
      <c r="BE4842">
        <v>0</v>
      </c>
      <c r="BF4842">
        <v>0</v>
      </c>
      <c r="BG4842">
        <v>0</v>
      </c>
      <c r="BH4842">
        <v>0</v>
      </c>
      <c r="BI4842">
        <v>0</v>
      </c>
      <c r="BJ4842">
        <v>0</v>
      </c>
      <c r="BK4842">
        <v>0</v>
      </c>
      <c r="BL4842">
        <v>0</v>
      </c>
      <c r="BM4842">
        <v>0</v>
      </c>
      <c r="BN4842">
        <v>0</v>
      </c>
      <c r="BO4842">
        <v>0</v>
      </c>
      <c r="BP4842">
        <v>0</v>
      </c>
      <c r="BQ4842">
        <v>0</v>
      </c>
      <c r="BR4842">
        <v>0</v>
      </c>
      <c r="BS4842">
        <v>0</v>
      </c>
      <c r="BT4842">
        <v>0</v>
      </c>
      <c r="BU4842">
        <v>0</v>
      </c>
      <c r="BV4842">
        <v>0</v>
      </c>
      <c r="BW4842">
        <v>0</v>
      </c>
      <c r="BX4842" s="10">
        <v>0</v>
      </c>
      <c r="BY4842">
        <v>0</v>
      </c>
      <c r="BZ4842">
        <v>0</v>
      </c>
      <c r="CA4842">
        <v>0</v>
      </c>
      <c r="CB4842">
        <v>0</v>
      </c>
      <c r="CC4842">
        <v>0</v>
      </c>
      <c r="CD4842">
        <v>0</v>
      </c>
      <c r="CE4842">
        <v>0</v>
      </c>
    </row>
    <row r="4843" spans="1:83" x14ac:dyDescent="0.35">
      <c r="A4843" s="9" t="str">
        <f t="shared" si="75"/>
        <v>0201.808.04</v>
      </c>
      <c r="B4843" s="52" t="e">
        <f>+IF(MATCH(A4843,List!H$10:H$145,0),"Targeted")</f>
        <v>#N/A</v>
      </c>
      <c r="C4843" s="65"/>
      <c r="D4843" s="151" t="s">
        <v>7700</v>
      </c>
      <c r="E4843" s="16" t="s">
        <v>919</v>
      </c>
      <c r="F4843" s="16" t="s">
        <v>920</v>
      </c>
      <c r="G4843" s="16" t="s">
        <v>730</v>
      </c>
      <c r="H4843" s="16" t="s">
        <v>6292</v>
      </c>
      <c r="I4843" s="16" t="s">
        <v>27</v>
      </c>
      <c r="J4843" s="16" t="s">
        <v>6733</v>
      </c>
      <c r="K4843" s="17" t="s">
        <v>1981</v>
      </c>
      <c r="L4843" s="18" t="s">
        <v>6153</v>
      </c>
      <c r="M4843" s="195" t="s">
        <v>6734</v>
      </c>
      <c r="N4843" s="16" t="s">
        <v>6735</v>
      </c>
      <c r="O4843" s="17" t="s">
        <v>346</v>
      </c>
      <c r="P4843" s="17" t="s">
        <v>305</v>
      </c>
      <c r="Q4843" s="17" t="s">
        <v>306</v>
      </c>
      <c r="R4843">
        <v>2034</v>
      </c>
      <c r="S4843">
        <v>-2517</v>
      </c>
      <c r="T4843">
        <v>4017</v>
      </c>
      <c r="U4843">
        <v>-457</v>
      </c>
      <c r="V4843">
        <v>1056</v>
      </c>
      <c r="W4843">
        <v>6501</v>
      </c>
      <c r="X4843">
        <v>-21</v>
      </c>
      <c r="Y4843">
        <v>-3766</v>
      </c>
      <c r="Z4843">
        <v>3937</v>
      </c>
      <c r="AA4843">
        <v>3469</v>
      </c>
      <c r="AB4843">
        <v>27920</v>
      </c>
      <c r="AC4843">
        <v>40428</v>
      </c>
      <c r="AD4843">
        <v>31550</v>
      </c>
      <c r="AE4843">
        <v>49872</v>
      </c>
      <c r="AF4843">
        <v>34847</v>
      </c>
      <c r="AG4843" s="19">
        <v>11175</v>
      </c>
      <c r="AH4843">
        <v>47815</v>
      </c>
      <c r="AI4843">
        <v>23613</v>
      </c>
      <c r="AJ4843">
        <v>23547</v>
      </c>
      <c r="AK4843">
        <v>24285</v>
      </c>
      <c r="AL4843">
        <v>18180</v>
      </c>
      <c r="AM4843">
        <v>25315</v>
      </c>
      <c r="AN4843">
        <v>20920</v>
      </c>
      <c r="AO4843">
        <v>21802</v>
      </c>
      <c r="AP4843">
        <v>21852</v>
      </c>
      <c r="AQ4843">
        <v>21187</v>
      </c>
      <c r="AR4843">
        <v>19906</v>
      </c>
      <c r="AS4843">
        <v>21841</v>
      </c>
      <c r="AT4843">
        <v>22365</v>
      </c>
      <c r="AU4843">
        <v>25404</v>
      </c>
      <c r="AV4843">
        <v>26906</v>
      </c>
      <c r="AW4843">
        <v>28718</v>
      </c>
      <c r="AX4843">
        <v>26439</v>
      </c>
      <c r="AY4843">
        <v>24120</v>
      </c>
      <c r="AZ4843">
        <v>27000</v>
      </c>
      <c r="BA4843">
        <v>30000</v>
      </c>
      <c r="BB4843">
        <v>29000</v>
      </c>
      <c r="BC4843">
        <v>32000</v>
      </c>
      <c r="BD4843">
        <v>31000</v>
      </c>
      <c r="BE4843">
        <v>29000</v>
      </c>
      <c r="BF4843">
        <v>31000</v>
      </c>
      <c r="BG4843">
        <v>28000</v>
      </c>
      <c r="BH4843">
        <v>26000</v>
      </c>
      <c r="BI4843">
        <v>35000</v>
      </c>
      <c r="BJ4843">
        <v>44000</v>
      </c>
      <c r="BK4843">
        <v>28000</v>
      </c>
      <c r="BL4843">
        <v>28000</v>
      </c>
      <c r="BM4843">
        <v>33000</v>
      </c>
      <c r="BN4843">
        <v>32000</v>
      </c>
      <c r="BO4843">
        <v>35000</v>
      </c>
      <c r="BP4843">
        <v>40000</v>
      </c>
      <c r="BQ4843">
        <v>35000</v>
      </c>
      <c r="BR4843">
        <v>30000</v>
      </c>
      <c r="BS4843">
        <v>28000</v>
      </c>
      <c r="BT4843">
        <v>25000</v>
      </c>
      <c r="BU4843">
        <v>33000</v>
      </c>
      <c r="BV4843">
        <v>27000</v>
      </c>
      <c r="BW4843">
        <v>29000</v>
      </c>
      <c r="BX4843">
        <v>27000</v>
      </c>
      <c r="BY4843">
        <v>33000</v>
      </c>
      <c r="BZ4843">
        <v>40000</v>
      </c>
      <c r="CA4843">
        <v>34000</v>
      </c>
      <c r="CB4843">
        <v>34000</v>
      </c>
      <c r="CC4843">
        <v>34000</v>
      </c>
      <c r="CD4843">
        <v>36000</v>
      </c>
      <c r="CE4843">
        <v>37000</v>
      </c>
    </row>
    <row r="4844" spans="1:83" x14ac:dyDescent="0.35">
      <c r="A4844" s="9" t="str">
        <f t="shared" si="75"/>
        <v>0207.808.04</v>
      </c>
      <c r="B4844" s="52" t="e">
        <f>+IF(MATCH(A4844,List!H$10:H$145,0),"Targeted")</f>
        <v>#N/A</v>
      </c>
      <c r="C4844" s="65"/>
      <c r="D4844" s="151" t="s">
        <v>7700</v>
      </c>
      <c r="E4844" s="16" t="s">
        <v>919</v>
      </c>
      <c r="F4844" s="16" t="s">
        <v>920</v>
      </c>
      <c r="G4844" s="16" t="s">
        <v>730</v>
      </c>
      <c r="H4844" s="16" t="s">
        <v>6292</v>
      </c>
      <c r="I4844" s="16" t="s">
        <v>6736</v>
      </c>
      <c r="J4844" s="16" t="s">
        <v>6737</v>
      </c>
      <c r="K4844" s="17" t="s">
        <v>1981</v>
      </c>
      <c r="L4844" s="18" t="s">
        <v>6153</v>
      </c>
      <c r="M4844" s="195" t="s">
        <v>6734</v>
      </c>
      <c r="N4844" s="16" t="s">
        <v>6735</v>
      </c>
      <c r="O4844" s="17" t="s">
        <v>346</v>
      </c>
      <c r="P4844" s="17" t="s">
        <v>305</v>
      </c>
      <c r="Q4844" s="17" t="s">
        <v>306</v>
      </c>
      <c r="R4844">
        <v>0</v>
      </c>
      <c r="S4844">
        <v>0</v>
      </c>
      <c r="T4844">
        <v>0</v>
      </c>
      <c r="U4844">
        <v>0</v>
      </c>
      <c r="V4844">
        <v>0</v>
      </c>
      <c r="W4844">
        <v>0</v>
      </c>
      <c r="X4844">
        <v>0</v>
      </c>
      <c r="Y4844">
        <v>0</v>
      </c>
      <c r="Z4844">
        <v>0</v>
      </c>
      <c r="AA4844">
        <v>0</v>
      </c>
      <c r="AB4844">
        <v>0</v>
      </c>
      <c r="AC4844">
        <v>0</v>
      </c>
      <c r="AD4844">
        <v>0</v>
      </c>
      <c r="AE4844">
        <v>0</v>
      </c>
      <c r="AF4844">
        <v>0</v>
      </c>
      <c r="AG4844" s="19">
        <v>0</v>
      </c>
      <c r="AH4844">
        <v>0</v>
      </c>
      <c r="AI4844">
        <v>0</v>
      </c>
      <c r="AJ4844">
        <v>0</v>
      </c>
      <c r="AK4844">
        <v>0</v>
      </c>
      <c r="AL4844">
        <v>0</v>
      </c>
      <c r="AM4844">
        <v>4600</v>
      </c>
      <c r="AN4844">
        <v>0</v>
      </c>
      <c r="AO4844">
        <v>0</v>
      </c>
      <c r="AP4844">
        <v>0</v>
      </c>
      <c r="AQ4844">
        <v>0</v>
      </c>
      <c r="AR4844">
        <v>0</v>
      </c>
      <c r="AS4844">
        <v>0</v>
      </c>
      <c r="AT4844">
        <v>0</v>
      </c>
      <c r="AU4844">
        <v>0</v>
      </c>
      <c r="AV4844">
        <v>0</v>
      </c>
      <c r="AW4844">
        <v>0</v>
      </c>
      <c r="AX4844">
        <v>0</v>
      </c>
      <c r="AY4844">
        <v>0</v>
      </c>
      <c r="AZ4844">
        <v>0</v>
      </c>
      <c r="BA4844">
        <v>0</v>
      </c>
      <c r="BB4844">
        <v>0</v>
      </c>
      <c r="BC4844">
        <v>0</v>
      </c>
      <c r="BD4844">
        <v>0</v>
      </c>
      <c r="BE4844">
        <v>0</v>
      </c>
      <c r="BF4844">
        <v>0</v>
      </c>
      <c r="BG4844">
        <v>0</v>
      </c>
      <c r="BH4844">
        <v>0</v>
      </c>
      <c r="BI4844">
        <v>0</v>
      </c>
      <c r="BJ4844">
        <v>0</v>
      </c>
      <c r="BK4844">
        <v>0</v>
      </c>
      <c r="BL4844">
        <v>0</v>
      </c>
      <c r="BM4844">
        <v>0</v>
      </c>
      <c r="BN4844">
        <v>0</v>
      </c>
      <c r="BO4844">
        <v>0</v>
      </c>
      <c r="BP4844">
        <v>0</v>
      </c>
      <c r="BQ4844">
        <v>0</v>
      </c>
      <c r="BR4844">
        <v>0</v>
      </c>
      <c r="BS4844">
        <v>0</v>
      </c>
      <c r="BT4844">
        <v>0</v>
      </c>
      <c r="BU4844">
        <v>0</v>
      </c>
      <c r="BV4844">
        <v>0</v>
      </c>
      <c r="BW4844">
        <v>0</v>
      </c>
      <c r="BX4844">
        <v>0</v>
      </c>
      <c r="BY4844">
        <v>0</v>
      </c>
      <c r="BZ4844">
        <v>0</v>
      </c>
      <c r="CA4844">
        <v>0</v>
      </c>
      <c r="CB4844">
        <v>0</v>
      </c>
      <c r="CC4844">
        <v>0</v>
      </c>
      <c r="CD4844">
        <v>0</v>
      </c>
      <c r="CE4844">
        <v>0</v>
      </c>
    </row>
    <row r="4845" spans="1:83" x14ac:dyDescent="0.35">
      <c r="A4845" s="9" t="str">
        <f t="shared" si="75"/>
        <v>0208.808.04</v>
      </c>
      <c r="B4845" s="52" t="e">
        <f>+IF(MATCH(A4845,List!H$10:H$145,0),"Targeted")</f>
        <v>#N/A</v>
      </c>
      <c r="C4845" s="65"/>
      <c r="D4845" s="151" t="s">
        <v>7700</v>
      </c>
      <c r="E4845" s="16" t="s">
        <v>919</v>
      </c>
      <c r="F4845" s="16" t="s">
        <v>920</v>
      </c>
      <c r="G4845" s="16" t="s">
        <v>730</v>
      </c>
      <c r="H4845" s="16" t="s">
        <v>6292</v>
      </c>
      <c r="I4845" s="16" t="s">
        <v>1569</v>
      </c>
      <c r="J4845" s="16" t="s">
        <v>6738</v>
      </c>
      <c r="K4845" s="17" t="s">
        <v>1981</v>
      </c>
      <c r="L4845" s="18" t="s">
        <v>6153</v>
      </c>
      <c r="M4845" s="195" t="s">
        <v>6734</v>
      </c>
      <c r="N4845" s="16" t="s">
        <v>6735</v>
      </c>
      <c r="O4845" s="17" t="s">
        <v>346</v>
      </c>
      <c r="P4845" s="17" t="s">
        <v>305</v>
      </c>
      <c r="Q4845" s="17" t="s">
        <v>306</v>
      </c>
      <c r="R4845">
        <v>0</v>
      </c>
      <c r="S4845">
        <v>0</v>
      </c>
      <c r="T4845">
        <v>0</v>
      </c>
      <c r="U4845">
        <v>0</v>
      </c>
      <c r="V4845">
        <v>0</v>
      </c>
      <c r="W4845">
        <v>0</v>
      </c>
      <c r="X4845">
        <v>0</v>
      </c>
      <c r="Y4845">
        <v>0</v>
      </c>
      <c r="Z4845">
        <v>0</v>
      </c>
      <c r="AA4845">
        <v>0</v>
      </c>
      <c r="AB4845">
        <v>0</v>
      </c>
      <c r="AC4845">
        <v>0</v>
      </c>
      <c r="AD4845">
        <v>0</v>
      </c>
      <c r="AE4845">
        <v>0</v>
      </c>
      <c r="AF4845">
        <v>213</v>
      </c>
      <c r="AG4845" s="19">
        <v>5</v>
      </c>
      <c r="AH4845">
        <v>41</v>
      </c>
      <c r="AI4845">
        <v>0</v>
      </c>
      <c r="AJ4845">
        <v>0</v>
      </c>
      <c r="AK4845">
        <v>0</v>
      </c>
      <c r="AL4845">
        <v>0</v>
      </c>
      <c r="AM4845">
        <v>0</v>
      </c>
      <c r="AN4845">
        <v>0</v>
      </c>
      <c r="AO4845">
        <v>0</v>
      </c>
      <c r="AP4845">
        <v>0</v>
      </c>
      <c r="AQ4845">
        <v>0</v>
      </c>
      <c r="AR4845">
        <v>0</v>
      </c>
      <c r="AS4845">
        <v>0</v>
      </c>
      <c r="AT4845">
        <v>0</v>
      </c>
      <c r="AU4845">
        <v>0</v>
      </c>
      <c r="AV4845">
        <v>0</v>
      </c>
      <c r="AW4845">
        <v>0</v>
      </c>
      <c r="AX4845">
        <v>0</v>
      </c>
      <c r="AY4845">
        <v>0</v>
      </c>
      <c r="AZ4845">
        <v>0</v>
      </c>
      <c r="BA4845">
        <v>0</v>
      </c>
      <c r="BB4845">
        <v>0</v>
      </c>
      <c r="BC4845">
        <v>0</v>
      </c>
      <c r="BD4845">
        <v>0</v>
      </c>
      <c r="BE4845">
        <v>0</v>
      </c>
      <c r="BF4845">
        <v>0</v>
      </c>
      <c r="BG4845">
        <v>0</v>
      </c>
      <c r="BH4845">
        <v>0</v>
      </c>
      <c r="BI4845">
        <v>0</v>
      </c>
      <c r="BJ4845">
        <v>0</v>
      </c>
      <c r="BK4845">
        <v>0</v>
      </c>
      <c r="BL4845">
        <v>0</v>
      </c>
      <c r="BM4845">
        <v>0</v>
      </c>
      <c r="BN4845">
        <v>0</v>
      </c>
      <c r="BO4845">
        <v>0</v>
      </c>
      <c r="BP4845">
        <v>0</v>
      </c>
      <c r="BQ4845">
        <v>0</v>
      </c>
      <c r="BR4845">
        <v>0</v>
      </c>
      <c r="BS4845">
        <v>0</v>
      </c>
      <c r="BT4845">
        <v>0</v>
      </c>
      <c r="BU4845">
        <v>0</v>
      </c>
      <c r="BV4845">
        <v>0</v>
      </c>
      <c r="BW4845">
        <v>0</v>
      </c>
      <c r="BX4845">
        <v>0</v>
      </c>
      <c r="BY4845">
        <v>0</v>
      </c>
      <c r="BZ4845">
        <v>0</v>
      </c>
      <c r="CA4845">
        <v>0</v>
      </c>
      <c r="CB4845">
        <v>0</v>
      </c>
      <c r="CC4845">
        <v>0</v>
      </c>
      <c r="CD4845">
        <v>0</v>
      </c>
      <c r="CE4845">
        <v>0</v>
      </c>
    </row>
    <row r="4846" spans="1:83" x14ac:dyDescent="0.35">
      <c r="A4846" s="9" t="str">
        <f t="shared" si="75"/>
        <v>4505.808.04</v>
      </c>
      <c r="B4846" s="52" t="e">
        <f>+IF(MATCH(A4846,List!H$10:H$145,0),"Targeted")</f>
        <v>#N/A</v>
      </c>
      <c r="C4846" s="65"/>
      <c r="D4846" s="151" t="s">
        <v>7700</v>
      </c>
      <c r="E4846" s="16" t="s">
        <v>919</v>
      </c>
      <c r="F4846" s="16" t="s">
        <v>920</v>
      </c>
      <c r="G4846" s="16" t="s">
        <v>730</v>
      </c>
      <c r="H4846" s="16" t="s">
        <v>6292</v>
      </c>
      <c r="I4846" s="16" t="s">
        <v>6739</v>
      </c>
      <c r="J4846" s="16" t="s">
        <v>6740</v>
      </c>
      <c r="K4846" s="17" t="s">
        <v>1981</v>
      </c>
      <c r="L4846" s="18" t="s">
        <v>6153</v>
      </c>
      <c r="M4846" s="195" t="s">
        <v>6734</v>
      </c>
      <c r="N4846" s="16" t="s">
        <v>6735</v>
      </c>
      <c r="O4846" s="17" t="s">
        <v>346</v>
      </c>
      <c r="P4846" s="17" t="s">
        <v>305</v>
      </c>
      <c r="Q4846" s="17" t="s">
        <v>306</v>
      </c>
      <c r="R4846">
        <v>0</v>
      </c>
      <c r="S4846">
        <v>0</v>
      </c>
      <c r="T4846">
        <v>0</v>
      </c>
      <c r="U4846">
        <v>0</v>
      </c>
      <c r="V4846">
        <v>0</v>
      </c>
      <c r="W4846">
        <v>0</v>
      </c>
      <c r="X4846">
        <v>0</v>
      </c>
      <c r="Y4846">
        <v>0</v>
      </c>
      <c r="Z4846">
        <v>0</v>
      </c>
      <c r="AA4846">
        <v>0</v>
      </c>
      <c r="AB4846">
        <v>0</v>
      </c>
      <c r="AC4846">
        <v>0</v>
      </c>
      <c r="AD4846">
        <v>0</v>
      </c>
      <c r="AE4846">
        <v>0</v>
      </c>
      <c r="AF4846">
        <v>0</v>
      </c>
      <c r="AG4846" s="19">
        <v>0</v>
      </c>
      <c r="AH4846">
        <v>0</v>
      </c>
      <c r="AI4846">
        <v>0</v>
      </c>
      <c r="AJ4846">
        <v>0</v>
      </c>
      <c r="AK4846">
        <v>0</v>
      </c>
      <c r="AL4846">
        <v>0</v>
      </c>
      <c r="AM4846">
        <v>0</v>
      </c>
      <c r="AN4846">
        <v>0</v>
      </c>
      <c r="AO4846">
        <v>0</v>
      </c>
      <c r="AP4846">
        <v>0</v>
      </c>
      <c r="AQ4846">
        <v>0</v>
      </c>
      <c r="AR4846">
        <v>0</v>
      </c>
      <c r="AS4846">
        <v>0</v>
      </c>
      <c r="AT4846">
        <v>0</v>
      </c>
      <c r="AU4846">
        <v>0</v>
      </c>
      <c r="AV4846">
        <v>0</v>
      </c>
      <c r="AW4846">
        <v>0</v>
      </c>
      <c r="AX4846">
        <v>0</v>
      </c>
      <c r="AY4846">
        <v>0</v>
      </c>
      <c r="AZ4846">
        <v>0</v>
      </c>
      <c r="BA4846">
        <v>0</v>
      </c>
      <c r="BB4846">
        <v>0</v>
      </c>
      <c r="BC4846">
        <v>0</v>
      </c>
      <c r="BD4846">
        <v>0</v>
      </c>
      <c r="BE4846">
        <v>0</v>
      </c>
      <c r="BF4846">
        <v>0</v>
      </c>
      <c r="BG4846">
        <v>2000</v>
      </c>
      <c r="BH4846">
        <v>1000</v>
      </c>
      <c r="BI4846">
        <v>10000</v>
      </c>
      <c r="BJ4846">
        <v>1000</v>
      </c>
      <c r="BK4846">
        <v>0</v>
      </c>
      <c r="BL4846">
        <v>0</v>
      </c>
      <c r="BM4846">
        <v>0</v>
      </c>
      <c r="BN4846">
        <v>3000</v>
      </c>
      <c r="BO4846">
        <v>8000</v>
      </c>
      <c r="BP4846">
        <v>2000</v>
      </c>
      <c r="BQ4846">
        <v>0</v>
      </c>
      <c r="BR4846">
        <v>1000</v>
      </c>
      <c r="BS4846">
        <v>6000</v>
      </c>
      <c r="BT4846">
        <v>3000</v>
      </c>
      <c r="BU4846">
        <v>7000</v>
      </c>
      <c r="BV4846">
        <v>14000</v>
      </c>
      <c r="BW4846">
        <v>11000</v>
      </c>
      <c r="BX4846">
        <v>12000</v>
      </c>
      <c r="BY4846">
        <v>13000</v>
      </c>
      <c r="BZ4846">
        <v>14000</v>
      </c>
      <c r="CA4846">
        <v>16000</v>
      </c>
      <c r="CB4846">
        <v>18000</v>
      </c>
      <c r="CC4846">
        <v>18000</v>
      </c>
      <c r="CD4846">
        <v>18000</v>
      </c>
      <c r="CE4846">
        <v>12000</v>
      </c>
    </row>
    <row r="4847" spans="1:83" x14ac:dyDescent="0.35">
      <c r="A4847" s="9" t="str">
        <f t="shared" si="75"/>
        <v>4505.808.04</v>
      </c>
      <c r="B4847" s="52" t="e">
        <f>+IF(MATCH(A4847,List!H$10:H$145,0),"Targeted")</f>
        <v>#N/A</v>
      </c>
      <c r="C4847" s="65"/>
      <c r="D4847" s="151"/>
      <c r="E4847" s="16" t="s">
        <v>919</v>
      </c>
      <c r="F4847" s="16" t="s">
        <v>920</v>
      </c>
      <c r="G4847" s="16" t="s">
        <v>730</v>
      </c>
      <c r="H4847" s="16" t="s">
        <v>6292</v>
      </c>
      <c r="I4847" s="16" t="s">
        <v>6739</v>
      </c>
      <c r="J4847" s="16" t="s">
        <v>6740</v>
      </c>
      <c r="K4847" s="17" t="s">
        <v>1981</v>
      </c>
      <c r="L4847" s="18" t="s">
        <v>6153</v>
      </c>
      <c r="M4847" s="195" t="s">
        <v>6734</v>
      </c>
      <c r="N4847" s="16" t="s">
        <v>6735</v>
      </c>
      <c r="O4847" s="17" t="s">
        <v>304</v>
      </c>
      <c r="P4847" s="17" t="s">
        <v>305</v>
      </c>
      <c r="Q4847" s="17" t="s">
        <v>306</v>
      </c>
      <c r="R4847">
        <v>0</v>
      </c>
      <c r="S4847">
        <v>0</v>
      </c>
      <c r="T4847">
        <v>0</v>
      </c>
      <c r="U4847">
        <v>0</v>
      </c>
      <c r="V4847">
        <v>0</v>
      </c>
      <c r="W4847">
        <v>0</v>
      </c>
      <c r="X4847">
        <v>0</v>
      </c>
      <c r="Y4847">
        <v>0</v>
      </c>
      <c r="Z4847">
        <v>0</v>
      </c>
      <c r="AA4847">
        <v>0</v>
      </c>
      <c r="AB4847">
        <v>0</v>
      </c>
      <c r="AC4847">
        <v>0</v>
      </c>
      <c r="AD4847">
        <v>0</v>
      </c>
      <c r="AE4847">
        <v>0</v>
      </c>
      <c r="AF4847">
        <v>-28938</v>
      </c>
      <c r="AG4847" s="19">
        <v>8271</v>
      </c>
      <c r="AH4847">
        <v>-24346</v>
      </c>
      <c r="AI4847">
        <v>1912</v>
      </c>
      <c r="AJ4847">
        <v>11908</v>
      </c>
      <c r="AK4847">
        <v>-7511</v>
      </c>
      <c r="AL4847">
        <v>-8176</v>
      </c>
      <c r="AM4847">
        <v>-28418</v>
      </c>
      <c r="AN4847">
        <v>-1169</v>
      </c>
      <c r="AO4847">
        <v>5132</v>
      </c>
      <c r="AP4847">
        <v>-10641</v>
      </c>
      <c r="AQ4847">
        <v>-42821</v>
      </c>
      <c r="AR4847">
        <v>3904</v>
      </c>
      <c r="AS4847">
        <v>-25134</v>
      </c>
      <c r="AT4847">
        <v>-24810</v>
      </c>
      <c r="AU4847">
        <v>19257</v>
      </c>
      <c r="AV4847">
        <v>-37794</v>
      </c>
      <c r="AW4847">
        <v>25430</v>
      </c>
      <c r="AX4847">
        <v>-37173</v>
      </c>
      <c r="AY4847">
        <v>44089</v>
      </c>
      <c r="AZ4847">
        <v>16000</v>
      </c>
      <c r="BA4847">
        <v>-7000</v>
      </c>
      <c r="BB4847">
        <v>-17000</v>
      </c>
      <c r="BC4847">
        <v>-5000</v>
      </c>
      <c r="BD4847">
        <v>-11000</v>
      </c>
      <c r="BE4847">
        <v>-54000</v>
      </c>
      <c r="BF4847">
        <v>10000</v>
      </c>
      <c r="BG4847">
        <v>7000</v>
      </c>
      <c r="BH4847">
        <v>35000</v>
      </c>
      <c r="BI4847">
        <v>6000</v>
      </c>
      <c r="BJ4847">
        <v>-39000</v>
      </c>
      <c r="BK4847">
        <v>-19000</v>
      </c>
      <c r="BL4847">
        <v>-51000</v>
      </c>
      <c r="BM4847">
        <v>16000</v>
      </c>
      <c r="BN4847">
        <v>36000</v>
      </c>
      <c r="BO4847">
        <v>-72000</v>
      </c>
      <c r="BP4847">
        <v>-32000</v>
      </c>
      <c r="BQ4847">
        <v>-82000</v>
      </c>
      <c r="BR4847">
        <v>-19000</v>
      </c>
      <c r="BS4847">
        <v>47000</v>
      </c>
      <c r="BT4847">
        <v>-2000</v>
      </c>
      <c r="BU4847">
        <v>-62000</v>
      </c>
      <c r="BV4847">
        <v>-31000</v>
      </c>
      <c r="BW4847">
        <v>-61000</v>
      </c>
      <c r="BX4847" s="10">
        <v>-28000</v>
      </c>
      <c r="BY4847">
        <v>17000</v>
      </c>
      <c r="BZ4847">
        <v>104000</v>
      </c>
      <c r="CA4847">
        <v>3000</v>
      </c>
      <c r="CB4847">
        <v>5000</v>
      </c>
      <c r="CC4847">
        <v>-2000</v>
      </c>
      <c r="CD4847">
        <v>-7000</v>
      </c>
      <c r="CE4847">
        <v>-11000</v>
      </c>
    </row>
    <row r="4848" spans="1:83" x14ac:dyDescent="0.35">
      <c r="A4848" s="9" t="str">
        <f t="shared" si="75"/>
        <v>0933.808.10</v>
      </c>
      <c r="B4848" s="52" t="e">
        <f>+IF(MATCH(A4848,List!H$10:H$145,0),"Targeted")</f>
        <v>#N/A</v>
      </c>
      <c r="C4848" s="65"/>
      <c r="D4848" s="151" t="s">
        <v>7700</v>
      </c>
      <c r="E4848" s="16" t="s">
        <v>5374</v>
      </c>
      <c r="F4848" s="16" t="s">
        <v>5375</v>
      </c>
      <c r="G4848" s="16" t="s">
        <v>1501</v>
      </c>
      <c r="H4848" s="16" t="s">
        <v>6741</v>
      </c>
      <c r="I4848" s="16" t="s">
        <v>255</v>
      </c>
      <c r="J4848" s="16" t="s">
        <v>6742</v>
      </c>
      <c r="K4848" s="17" t="s">
        <v>519</v>
      </c>
      <c r="L4848" s="18" t="s">
        <v>6153</v>
      </c>
      <c r="M4848" s="195" t="s">
        <v>6734</v>
      </c>
      <c r="N4848" s="16" t="s">
        <v>6735</v>
      </c>
      <c r="O4848" s="17" t="s">
        <v>346</v>
      </c>
      <c r="P4848" s="17" t="s">
        <v>305</v>
      </c>
      <c r="Q4848" s="17" t="s">
        <v>306</v>
      </c>
      <c r="R4848">
        <v>0</v>
      </c>
      <c r="S4848">
        <v>0</v>
      </c>
      <c r="T4848">
        <v>0</v>
      </c>
      <c r="U4848">
        <v>0</v>
      </c>
      <c r="V4848">
        <v>0</v>
      </c>
      <c r="W4848">
        <v>0</v>
      </c>
      <c r="X4848">
        <v>0</v>
      </c>
      <c r="Y4848">
        <v>0</v>
      </c>
      <c r="Z4848">
        <v>0</v>
      </c>
      <c r="AA4848">
        <v>0</v>
      </c>
      <c r="AB4848">
        <v>0</v>
      </c>
      <c r="AC4848">
        <v>0</v>
      </c>
      <c r="AD4848">
        <v>0</v>
      </c>
      <c r="AE4848">
        <v>1</v>
      </c>
      <c r="AF4848">
        <v>107</v>
      </c>
      <c r="AG4848" s="19">
        <v>12</v>
      </c>
      <c r="AH4848">
        <v>397</v>
      </c>
      <c r="AI4848">
        <v>235</v>
      </c>
      <c r="AJ4848">
        <v>113</v>
      </c>
      <c r="AK4848">
        <v>123</v>
      </c>
      <c r="AL4848">
        <v>4</v>
      </c>
      <c r="AM4848">
        <v>16</v>
      </c>
      <c r="AN4848">
        <v>0</v>
      </c>
      <c r="AO4848">
        <v>90</v>
      </c>
      <c r="AP4848">
        <v>13</v>
      </c>
      <c r="AQ4848">
        <v>11</v>
      </c>
      <c r="AR4848">
        <v>233</v>
      </c>
      <c r="AS4848">
        <v>234</v>
      </c>
      <c r="AT4848">
        <v>40</v>
      </c>
      <c r="AU4848">
        <v>551</v>
      </c>
      <c r="AV4848">
        <v>224</v>
      </c>
      <c r="AW4848">
        <v>407</v>
      </c>
      <c r="AX4848">
        <v>61</v>
      </c>
      <c r="AY4848">
        <v>55</v>
      </c>
      <c r="AZ4848">
        <v>0</v>
      </c>
      <c r="BA4848">
        <v>0</v>
      </c>
      <c r="BB4848">
        <v>0</v>
      </c>
      <c r="BC4848">
        <v>0</v>
      </c>
      <c r="BD4848">
        <v>0</v>
      </c>
      <c r="BE4848">
        <v>0</v>
      </c>
      <c r="BF4848">
        <v>0</v>
      </c>
      <c r="BG4848">
        <v>0</v>
      </c>
      <c r="BH4848">
        <v>0</v>
      </c>
      <c r="BI4848">
        <v>0</v>
      </c>
      <c r="BJ4848">
        <v>0</v>
      </c>
      <c r="BK4848">
        <v>0</v>
      </c>
      <c r="BL4848">
        <v>0</v>
      </c>
      <c r="BM4848">
        <v>0</v>
      </c>
      <c r="BN4848">
        <v>0</v>
      </c>
      <c r="BO4848">
        <v>0</v>
      </c>
      <c r="BP4848">
        <v>0</v>
      </c>
      <c r="BQ4848">
        <v>0</v>
      </c>
      <c r="BR4848">
        <v>0</v>
      </c>
      <c r="BS4848">
        <v>0</v>
      </c>
      <c r="BT4848">
        <v>0</v>
      </c>
      <c r="BU4848">
        <v>0</v>
      </c>
      <c r="BV4848">
        <v>0</v>
      </c>
      <c r="BW4848">
        <v>0</v>
      </c>
      <c r="BX4848">
        <v>0</v>
      </c>
      <c r="BY4848">
        <v>0</v>
      </c>
      <c r="BZ4848">
        <v>0</v>
      </c>
      <c r="CA4848">
        <v>0</v>
      </c>
      <c r="CB4848">
        <v>0</v>
      </c>
      <c r="CC4848">
        <v>0</v>
      </c>
      <c r="CD4848">
        <v>0</v>
      </c>
      <c r="CE4848">
        <v>0</v>
      </c>
    </row>
    <row r="4849" spans="1:83" x14ac:dyDescent="0.35">
      <c r="A4849" s="9" t="str">
        <f t="shared" si="75"/>
        <v>1533.808.75</v>
      </c>
      <c r="B4849" s="52" t="e">
        <f>+IF(MATCH(A4849,List!H$10:H$145,0),"Targeted")</f>
        <v>#N/A</v>
      </c>
      <c r="C4849" s="65"/>
      <c r="D4849" s="151" t="s">
        <v>7700</v>
      </c>
      <c r="E4849" s="16" t="s">
        <v>863</v>
      </c>
      <c r="F4849" s="16" t="s">
        <v>864</v>
      </c>
      <c r="G4849" s="16" t="s">
        <v>151</v>
      </c>
      <c r="H4849" s="16" t="s">
        <v>4835</v>
      </c>
      <c r="I4849" s="16" t="s">
        <v>6743</v>
      </c>
      <c r="J4849" s="16" t="s">
        <v>6744</v>
      </c>
      <c r="K4849" s="17" t="s">
        <v>40</v>
      </c>
      <c r="L4849" s="18" t="s">
        <v>6153</v>
      </c>
      <c r="M4849" s="195" t="s">
        <v>6734</v>
      </c>
      <c r="N4849" s="16" t="s">
        <v>6735</v>
      </c>
      <c r="O4849" s="17" t="s">
        <v>346</v>
      </c>
      <c r="P4849" s="17" t="s">
        <v>305</v>
      </c>
      <c r="Q4849" s="17" t="s">
        <v>306</v>
      </c>
      <c r="R4849">
        <v>0</v>
      </c>
      <c r="S4849">
        <v>0</v>
      </c>
      <c r="T4849">
        <v>0</v>
      </c>
      <c r="U4849">
        <v>0</v>
      </c>
      <c r="V4849">
        <v>0</v>
      </c>
      <c r="W4849">
        <v>0</v>
      </c>
      <c r="X4849">
        <v>0</v>
      </c>
      <c r="Y4849">
        <v>0</v>
      </c>
      <c r="Z4849">
        <v>0</v>
      </c>
      <c r="AA4849">
        <v>0</v>
      </c>
      <c r="AB4849">
        <v>0</v>
      </c>
      <c r="AC4849">
        <v>0</v>
      </c>
      <c r="AD4849">
        <v>0</v>
      </c>
      <c r="AE4849">
        <v>0</v>
      </c>
      <c r="AF4849">
        <v>0</v>
      </c>
      <c r="AG4849" s="19">
        <v>0</v>
      </c>
      <c r="AH4849">
        <v>0</v>
      </c>
      <c r="AI4849">
        <v>0</v>
      </c>
      <c r="AJ4849">
        <v>0</v>
      </c>
      <c r="AK4849">
        <v>0</v>
      </c>
      <c r="AL4849">
        <v>0</v>
      </c>
      <c r="AM4849">
        <v>0</v>
      </c>
      <c r="AN4849">
        <v>0</v>
      </c>
      <c r="AO4849">
        <v>0</v>
      </c>
      <c r="AP4849">
        <v>0</v>
      </c>
      <c r="AQ4849">
        <v>0</v>
      </c>
      <c r="AR4849">
        <v>0</v>
      </c>
      <c r="AS4849">
        <v>0</v>
      </c>
      <c r="AT4849">
        <v>0</v>
      </c>
      <c r="AU4849">
        <v>0</v>
      </c>
      <c r="AV4849">
        <v>0</v>
      </c>
      <c r="AW4849">
        <v>0</v>
      </c>
      <c r="AX4849">
        <v>0</v>
      </c>
      <c r="AY4849">
        <v>0</v>
      </c>
      <c r="AZ4849">
        <v>0</v>
      </c>
      <c r="BA4849">
        <v>0</v>
      </c>
      <c r="BB4849">
        <v>0</v>
      </c>
      <c r="BC4849">
        <v>0</v>
      </c>
      <c r="BD4849">
        <v>0</v>
      </c>
      <c r="BE4849">
        <v>0</v>
      </c>
      <c r="BF4849">
        <v>0</v>
      </c>
      <c r="BG4849">
        <v>0</v>
      </c>
      <c r="BH4849">
        <v>0</v>
      </c>
      <c r="BI4849">
        <v>0</v>
      </c>
      <c r="BJ4849">
        <v>0</v>
      </c>
      <c r="BK4849">
        <v>0</v>
      </c>
      <c r="BL4849">
        <v>0</v>
      </c>
      <c r="BM4849">
        <v>0</v>
      </c>
      <c r="BN4849">
        <v>-1000</v>
      </c>
      <c r="BO4849">
        <v>0</v>
      </c>
      <c r="BP4849">
        <v>0</v>
      </c>
      <c r="BQ4849">
        <v>0</v>
      </c>
      <c r="BR4849">
        <v>0</v>
      </c>
      <c r="BS4849">
        <v>0</v>
      </c>
      <c r="BT4849">
        <v>0</v>
      </c>
      <c r="BU4849">
        <v>0</v>
      </c>
      <c r="BV4849">
        <v>0</v>
      </c>
      <c r="BW4849">
        <v>0</v>
      </c>
      <c r="BX4849">
        <v>0</v>
      </c>
      <c r="BY4849">
        <v>0</v>
      </c>
      <c r="BZ4849">
        <v>0</v>
      </c>
      <c r="CA4849">
        <v>0</v>
      </c>
      <c r="CB4849">
        <v>0</v>
      </c>
      <c r="CC4849">
        <v>0</v>
      </c>
      <c r="CD4849">
        <v>0</v>
      </c>
      <c r="CE4849">
        <v>0</v>
      </c>
    </row>
    <row r="4850" spans="1:83" x14ac:dyDescent="0.35">
      <c r="A4850" s="9" t="str">
        <f t="shared" si="75"/>
        <v>1533.808.75</v>
      </c>
      <c r="B4850" s="52" t="e">
        <f>+IF(MATCH(A4850,List!H$10:H$145,0),"Targeted")</f>
        <v>#N/A</v>
      </c>
      <c r="C4850" s="65"/>
      <c r="D4850" s="151" t="s">
        <v>7700</v>
      </c>
      <c r="E4850" s="16" t="s">
        <v>863</v>
      </c>
      <c r="F4850" s="16" t="s">
        <v>864</v>
      </c>
      <c r="G4850" s="16" t="s">
        <v>151</v>
      </c>
      <c r="H4850" s="16" t="s">
        <v>4835</v>
      </c>
      <c r="I4850" s="16" t="s">
        <v>6743</v>
      </c>
      <c r="J4850" s="16" t="s">
        <v>6744</v>
      </c>
      <c r="K4850" s="17" t="s">
        <v>40</v>
      </c>
      <c r="L4850" s="18" t="s">
        <v>6153</v>
      </c>
      <c r="M4850" s="195" t="s">
        <v>6734</v>
      </c>
      <c r="N4850" s="16" t="s">
        <v>6735</v>
      </c>
      <c r="O4850" s="17" t="s">
        <v>346</v>
      </c>
      <c r="P4850" s="17" t="s">
        <v>524</v>
      </c>
      <c r="Q4850" s="17" t="s">
        <v>306</v>
      </c>
      <c r="R4850">
        <v>0</v>
      </c>
      <c r="S4850">
        <v>0</v>
      </c>
      <c r="T4850">
        <v>0</v>
      </c>
      <c r="U4850">
        <v>0</v>
      </c>
      <c r="V4850">
        <v>0</v>
      </c>
      <c r="W4850">
        <v>0</v>
      </c>
      <c r="X4850">
        <v>0</v>
      </c>
      <c r="Y4850">
        <v>0</v>
      </c>
      <c r="Z4850">
        <v>0</v>
      </c>
      <c r="AA4850">
        <v>0</v>
      </c>
      <c r="AB4850">
        <v>0</v>
      </c>
      <c r="AC4850">
        <v>0</v>
      </c>
      <c r="AD4850">
        <v>0</v>
      </c>
      <c r="AE4850">
        <v>0</v>
      </c>
      <c r="AF4850">
        <v>0</v>
      </c>
      <c r="AG4850" s="19">
        <v>0</v>
      </c>
      <c r="AH4850">
        <v>0</v>
      </c>
      <c r="AI4850">
        <v>0</v>
      </c>
      <c r="AJ4850">
        <v>0</v>
      </c>
      <c r="AK4850">
        <v>0</v>
      </c>
      <c r="AL4850">
        <v>0</v>
      </c>
      <c r="AM4850">
        <v>0</v>
      </c>
      <c r="AN4850">
        <v>0</v>
      </c>
      <c r="AO4850">
        <v>0</v>
      </c>
      <c r="AP4850">
        <v>0</v>
      </c>
      <c r="AQ4850">
        <v>0</v>
      </c>
      <c r="AR4850">
        <v>0</v>
      </c>
      <c r="AS4850">
        <v>0</v>
      </c>
      <c r="AT4850">
        <v>0</v>
      </c>
      <c r="AU4850">
        <v>0</v>
      </c>
      <c r="AV4850">
        <v>0</v>
      </c>
      <c r="AW4850">
        <v>0</v>
      </c>
      <c r="AX4850">
        <v>0</v>
      </c>
      <c r="AY4850">
        <v>0</v>
      </c>
      <c r="AZ4850">
        <v>0</v>
      </c>
      <c r="BA4850">
        <v>0</v>
      </c>
      <c r="BB4850">
        <v>0</v>
      </c>
      <c r="BC4850">
        <v>0</v>
      </c>
      <c r="BD4850">
        <v>0</v>
      </c>
      <c r="BE4850">
        <v>0</v>
      </c>
      <c r="BF4850">
        <v>0</v>
      </c>
      <c r="BG4850">
        <v>0</v>
      </c>
      <c r="BH4850">
        <v>0</v>
      </c>
      <c r="BI4850">
        <v>3000</v>
      </c>
      <c r="BJ4850">
        <v>2000</v>
      </c>
      <c r="BK4850">
        <v>3000</v>
      </c>
      <c r="BL4850">
        <v>3000</v>
      </c>
      <c r="BM4850">
        <v>2000</v>
      </c>
      <c r="BN4850">
        <v>1000</v>
      </c>
      <c r="BO4850">
        <v>0</v>
      </c>
      <c r="BP4850">
        <v>0</v>
      </c>
      <c r="BQ4850">
        <v>0</v>
      </c>
      <c r="BR4850">
        <v>0</v>
      </c>
      <c r="BS4850">
        <v>0</v>
      </c>
      <c r="BT4850">
        <v>0</v>
      </c>
      <c r="BU4850">
        <v>0</v>
      </c>
      <c r="BV4850">
        <v>0</v>
      </c>
      <c r="BW4850">
        <v>0</v>
      </c>
      <c r="BX4850">
        <v>0</v>
      </c>
      <c r="BY4850">
        <v>0</v>
      </c>
      <c r="BZ4850">
        <v>0</v>
      </c>
      <c r="CA4850">
        <v>0</v>
      </c>
      <c r="CB4850">
        <v>0</v>
      </c>
      <c r="CC4850">
        <v>0</v>
      </c>
      <c r="CD4850">
        <v>0</v>
      </c>
      <c r="CE4850">
        <v>0</v>
      </c>
    </row>
    <row r="4851" spans="1:83" x14ac:dyDescent="0.35">
      <c r="A4851" s="9" t="str">
        <f t="shared" si="75"/>
        <v>836510.808.14</v>
      </c>
      <c r="B4851" s="52" t="e">
        <f>+IF(MATCH(A4851,List!H$10:H$145,0),"Targeted")</f>
        <v>#N/A</v>
      </c>
      <c r="C4851" s="65"/>
      <c r="D4851" s="151"/>
      <c r="E4851" s="16" t="s">
        <v>1709</v>
      </c>
      <c r="F4851" s="16" t="s">
        <v>1710</v>
      </c>
      <c r="G4851" s="16" t="s">
        <v>298</v>
      </c>
      <c r="H4851" s="16" t="s">
        <v>1710</v>
      </c>
      <c r="I4851" s="16" t="s">
        <v>6745</v>
      </c>
      <c r="J4851" s="16" t="s">
        <v>6746</v>
      </c>
      <c r="K4851" s="17" t="s">
        <v>12</v>
      </c>
      <c r="L4851" s="18" t="s">
        <v>6153</v>
      </c>
      <c r="M4851" s="195" t="s">
        <v>6734</v>
      </c>
      <c r="N4851" s="16" t="s">
        <v>6735</v>
      </c>
      <c r="O4851" s="17" t="s">
        <v>304</v>
      </c>
      <c r="P4851" s="17" t="s">
        <v>305</v>
      </c>
      <c r="Q4851" s="17" t="s">
        <v>306</v>
      </c>
      <c r="R4851">
        <v>-33366</v>
      </c>
      <c r="S4851">
        <v>-15133</v>
      </c>
      <c r="T4851">
        <v>-16708</v>
      </c>
      <c r="U4851">
        <v>-57782</v>
      </c>
      <c r="V4851">
        <v>-24745</v>
      </c>
      <c r="W4851">
        <v>-22222</v>
      </c>
      <c r="X4851">
        <v>-38947</v>
      </c>
      <c r="Y4851">
        <v>-40268</v>
      </c>
      <c r="Z4851">
        <v>-31235</v>
      </c>
      <c r="AA4851">
        <v>-83586</v>
      </c>
      <c r="AB4851">
        <v>-33496</v>
      </c>
      <c r="AC4851">
        <v>-57724</v>
      </c>
      <c r="AD4851">
        <v>-53700</v>
      </c>
      <c r="AE4851">
        <v>-47473</v>
      </c>
      <c r="AF4851">
        <v>-58341</v>
      </c>
      <c r="AG4851" s="19">
        <v>0</v>
      </c>
      <c r="AH4851">
        <v>-61908</v>
      </c>
      <c r="AI4851">
        <v>-39610</v>
      </c>
      <c r="AJ4851">
        <v>-77868</v>
      </c>
      <c r="AK4851">
        <v>-192356</v>
      </c>
      <c r="AL4851">
        <v>-119059</v>
      </c>
      <c r="AM4851">
        <v>-69629</v>
      </c>
      <c r="AN4851">
        <v>-65230</v>
      </c>
      <c r="AO4851">
        <v>-31962</v>
      </c>
      <c r="AP4851">
        <v>-27879</v>
      </c>
      <c r="AQ4851">
        <v>-6590</v>
      </c>
      <c r="AR4851">
        <v>-32626</v>
      </c>
      <c r="AS4851">
        <v>-11327</v>
      </c>
      <c r="AT4851">
        <v>-49215</v>
      </c>
      <c r="AU4851">
        <v>-109281</v>
      </c>
      <c r="AV4851">
        <v>-41178</v>
      </c>
      <c r="AW4851">
        <v>-68557</v>
      </c>
      <c r="AX4851">
        <v>-9799</v>
      </c>
      <c r="AY4851">
        <v>-85913</v>
      </c>
      <c r="AZ4851">
        <v>-80000</v>
      </c>
      <c r="BA4851">
        <v>-63000</v>
      </c>
      <c r="BB4851">
        <v>-110000</v>
      </c>
      <c r="BC4851">
        <v>-84000</v>
      </c>
      <c r="BD4851">
        <v>-95000</v>
      </c>
      <c r="BE4851">
        <v>0</v>
      </c>
      <c r="BF4851">
        <v>0</v>
      </c>
      <c r="BG4851">
        <v>0</v>
      </c>
      <c r="BH4851">
        <v>0</v>
      </c>
      <c r="BI4851">
        <v>0</v>
      </c>
      <c r="BJ4851">
        <v>0</v>
      </c>
      <c r="BK4851">
        <v>0</v>
      </c>
      <c r="BL4851">
        <v>0</v>
      </c>
      <c r="BM4851">
        <v>0</v>
      </c>
      <c r="BN4851">
        <v>0</v>
      </c>
      <c r="BO4851">
        <v>0</v>
      </c>
      <c r="BP4851">
        <v>0</v>
      </c>
      <c r="BQ4851">
        <v>0</v>
      </c>
      <c r="BR4851">
        <v>0</v>
      </c>
      <c r="BS4851">
        <v>0</v>
      </c>
      <c r="BT4851">
        <v>0</v>
      </c>
      <c r="BU4851">
        <v>0</v>
      </c>
      <c r="BV4851">
        <v>0</v>
      </c>
      <c r="BW4851">
        <v>0</v>
      </c>
      <c r="BX4851" s="10">
        <v>0</v>
      </c>
      <c r="BY4851">
        <v>0</v>
      </c>
      <c r="BZ4851">
        <v>0</v>
      </c>
      <c r="CA4851">
        <v>0</v>
      </c>
      <c r="CB4851">
        <v>0</v>
      </c>
      <c r="CC4851">
        <v>0</v>
      </c>
      <c r="CD4851">
        <v>0</v>
      </c>
      <c r="CE4851">
        <v>0</v>
      </c>
    </row>
    <row r="4852" spans="1:83" x14ac:dyDescent="0.35">
      <c r="A4852" s="9" t="str">
        <f t="shared" si="75"/>
        <v>836512.808.14</v>
      </c>
      <c r="B4852" s="52" t="e">
        <f>+IF(MATCH(A4852,List!H$10:H$145,0),"Targeted")</f>
        <v>#N/A</v>
      </c>
      <c r="C4852" s="65"/>
      <c r="D4852" s="151"/>
      <c r="E4852" s="16" t="s">
        <v>1709</v>
      </c>
      <c r="F4852" s="16" t="s">
        <v>1710</v>
      </c>
      <c r="G4852" s="16" t="s">
        <v>298</v>
      </c>
      <c r="H4852" s="16" t="s">
        <v>1710</v>
      </c>
      <c r="I4852" s="16" t="s">
        <v>6747</v>
      </c>
      <c r="J4852" s="16" t="s">
        <v>6748</v>
      </c>
      <c r="K4852" s="17" t="s">
        <v>12</v>
      </c>
      <c r="L4852" s="18" t="s">
        <v>6153</v>
      </c>
      <c r="M4852" s="195" t="s">
        <v>6734</v>
      </c>
      <c r="N4852" s="16" t="s">
        <v>6735</v>
      </c>
      <c r="O4852" s="17" t="s">
        <v>304</v>
      </c>
      <c r="P4852" s="17" t="s">
        <v>305</v>
      </c>
      <c r="Q4852" s="17" t="s">
        <v>306</v>
      </c>
      <c r="R4852">
        <v>0</v>
      </c>
      <c r="S4852">
        <v>0</v>
      </c>
      <c r="T4852">
        <v>0</v>
      </c>
      <c r="U4852">
        <v>0</v>
      </c>
      <c r="V4852">
        <v>0</v>
      </c>
      <c r="W4852">
        <v>0</v>
      </c>
      <c r="X4852">
        <v>0</v>
      </c>
      <c r="Y4852">
        <v>0</v>
      </c>
      <c r="Z4852">
        <v>0</v>
      </c>
      <c r="AA4852">
        <v>0</v>
      </c>
      <c r="AB4852">
        <v>-12500</v>
      </c>
      <c r="AC4852">
        <v>-50000</v>
      </c>
      <c r="AD4852">
        <v>-70062</v>
      </c>
      <c r="AE4852">
        <v>0</v>
      </c>
      <c r="AF4852">
        <v>-9390</v>
      </c>
      <c r="AG4852" s="19">
        <v>0</v>
      </c>
      <c r="AH4852">
        <v>0</v>
      </c>
      <c r="AI4852">
        <v>-30000</v>
      </c>
      <c r="AJ4852">
        <v>-30000</v>
      </c>
      <c r="AK4852">
        <v>-30000</v>
      </c>
      <c r="AL4852">
        <v>-30000</v>
      </c>
      <c r="AM4852">
        <v>0</v>
      </c>
      <c r="AN4852">
        <v>0</v>
      </c>
      <c r="AO4852">
        <v>0</v>
      </c>
      <c r="AP4852">
        <v>0</v>
      </c>
      <c r="AQ4852">
        <v>0</v>
      </c>
      <c r="AR4852">
        <v>0</v>
      </c>
      <c r="AS4852">
        <v>0</v>
      </c>
      <c r="AT4852">
        <v>0</v>
      </c>
      <c r="AU4852">
        <v>0</v>
      </c>
      <c r="AV4852">
        <v>0</v>
      </c>
      <c r="AW4852">
        <v>0</v>
      </c>
      <c r="AX4852">
        <v>0</v>
      </c>
      <c r="AY4852">
        <v>0</v>
      </c>
      <c r="AZ4852">
        <v>0</v>
      </c>
      <c r="BA4852">
        <v>0</v>
      </c>
      <c r="BB4852">
        <v>0</v>
      </c>
      <c r="BC4852">
        <v>0</v>
      </c>
      <c r="BD4852">
        <v>0</v>
      </c>
      <c r="BE4852">
        <v>0</v>
      </c>
      <c r="BF4852">
        <v>0</v>
      </c>
      <c r="BG4852">
        <v>0</v>
      </c>
      <c r="BH4852">
        <v>0</v>
      </c>
      <c r="BI4852">
        <v>0</v>
      </c>
      <c r="BJ4852">
        <v>0</v>
      </c>
      <c r="BK4852">
        <v>0</v>
      </c>
      <c r="BL4852">
        <v>0</v>
      </c>
      <c r="BM4852">
        <v>0</v>
      </c>
      <c r="BN4852">
        <v>0</v>
      </c>
      <c r="BO4852">
        <v>0</v>
      </c>
      <c r="BP4852">
        <v>0</v>
      </c>
      <c r="BQ4852">
        <v>0</v>
      </c>
      <c r="BR4852">
        <v>0</v>
      </c>
      <c r="BS4852">
        <v>0</v>
      </c>
      <c r="BT4852">
        <v>0</v>
      </c>
      <c r="BU4852">
        <v>0</v>
      </c>
      <c r="BV4852">
        <v>0</v>
      </c>
      <c r="BW4852">
        <v>0</v>
      </c>
      <c r="BX4852" s="10">
        <v>0</v>
      </c>
      <c r="BY4852">
        <v>0</v>
      </c>
      <c r="BZ4852">
        <v>0</v>
      </c>
      <c r="CA4852">
        <v>0</v>
      </c>
      <c r="CB4852">
        <v>0</v>
      </c>
      <c r="CC4852">
        <v>0</v>
      </c>
      <c r="CD4852">
        <v>0</v>
      </c>
      <c r="CE4852">
        <v>0</v>
      </c>
    </row>
    <row r="4853" spans="1:83" x14ac:dyDescent="0.35">
      <c r="A4853" s="9" t="str">
        <f t="shared" si="75"/>
        <v>836535.808.14</v>
      </c>
      <c r="B4853" s="52" t="e">
        <f>+IF(MATCH(A4853,List!H$10:H$145,0),"Targeted")</f>
        <v>#N/A</v>
      </c>
      <c r="C4853" s="65"/>
      <c r="D4853" s="151"/>
      <c r="E4853" s="16" t="s">
        <v>1709</v>
      </c>
      <c r="F4853" s="16" t="s">
        <v>1710</v>
      </c>
      <c r="G4853" s="16" t="s">
        <v>298</v>
      </c>
      <c r="H4853" s="16" t="s">
        <v>1710</v>
      </c>
      <c r="I4853" s="16" t="s">
        <v>6749</v>
      </c>
      <c r="J4853" s="16" t="s">
        <v>6750</v>
      </c>
      <c r="K4853" s="17" t="s">
        <v>12</v>
      </c>
      <c r="L4853" s="18" t="s">
        <v>6153</v>
      </c>
      <c r="M4853" s="195" t="s">
        <v>6734</v>
      </c>
      <c r="N4853" s="16" t="s">
        <v>6735</v>
      </c>
      <c r="O4853" s="17" t="s">
        <v>304</v>
      </c>
      <c r="P4853" s="17" t="s">
        <v>305</v>
      </c>
      <c r="Q4853" s="17" t="s">
        <v>306</v>
      </c>
      <c r="R4853">
        <v>0</v>
      </c>
      <c r="S4853">
        <v>0</v>
      </c>
      <c r="T4853">
        <v>0</v>
      </c>
      <c r="U4853">
        <v>0</v>
      </c>
      <c r="V4853">
        <v>0</v>
      </c>
      <c r="W4853">
        <v>0</v>
      </c>
      <c r="X4853">
        <v>0</v>
      </c>
      <c r="Y4853">
        <v>0</v>
      </c>
      <c r="Z4853">
        <v>0</v>
      </c>
      <c r="AA4853">
        <v>0</v>
      </c>
      <c r="AB4853">
        <v>0</v>
      </c>
      <c r="AC4853">
        <v>-1535</v>
      </c>
      <c r="AD4853">
        <v>-1287</v>
      </c>
      <c r="AE4853">
        <v>-1909</v>
      </c>
      <c r="AF4853">
        <v>-133</v>
      </c>
      <c r="AG4853" s="19">
        <v>-11</v>
      </c>
      <c r="AH4853">
        <v>-160</v>
      </c>
      <c r="AI4853">
        <v>-30861</v>
      </c>
      <c r="AJ4853">
        <v>-60241</v>
      </c>
      <c r="AK4853">
        <v>-401313</v>
      </c>
      <c r="AL4853">
        <v>0</v>
      </c>
      <c r="AM4853">
        <v>0</v>
      </c>
      <c r="AN4853">
        <v>0</v>
      </c>
      <c r="AO4853">
        <v>0</v>
      </c>
      <c r="AP4853">
        <v>0</v>
      </c>
      <c r="AQ4853">
        <v>0</v>
      </c>
      <c r="AR4853">
        <v>0</v>
      </c>
      <c r="AS4853">
        <v>0</v>
      </c>
      <c r="AT4853">
        <v>0</v>
      </c>
      <c r="AU4853">
        <v>0</v>
      </c>
      <c r="AV4853">
        <v>0</v>
      </c>
      <c r="AW4853">
        <v>0</v>
      </c>
      <c r="AX4853">
        <v>0</v>
      </c>
      <c r="AY4853">
        <v>0</v>
      </c>
      <c r="AZ4853">
        <v>0</v>
      </c>
      <c r="BA4853">
        <v>0</v>
      </c>
      <c r="BB4853">
        <v>0</v>
      </c>
      <c r="BC4853">
        <v>0</v>
      </c>
      <c r="BD4853">
        <v>0</v>
      </c>
      <c r="BE4853">
        <v>0</v>
      </c>
      <c r="BF4853">
        <v>0</v>
      </c>
      <c r="BG4853">
        <v>0</v>
      </c>
      <c r="BH4853">
        <v>0</v>
      </c>
      <c r="BI4853">
        <v>0</v>
      </c>
      <c r="BJ4853">
        <v>0</v>
      </c>
      <c r="BK4853">
        <v>0</v>
      </c>
      <c r="BL4853">
        <v>0</v>
      </c>
      <c r="BM4853">
        <v>0</v>
      </c>
      <c r="BN4853">
        <v>0</v>
      </c>
      <c r="BO4853">
        <v>0</v>
      </c>
      <c r="BP4853">
        <v>0</v>
      </c>
      <c r="BQ4853">
        <v>0</v>
      </c>
      <c r="BR4853">
        <v>0</v>
      </c>
      <c r="BS4853">
        <v>0</v>
      </c>
      <c r="BT4853">
        <v>0</v>
      </c>
      <c r="BU4853">
        <v>0</v>
      </c>
      <c r="BV4853">
        <v>0</v>
      </c>
      <c r="BW4853">
        <v>0</v>
      </c>
      <c r="BX4853" s="10">
        <v>0</v>
      </c>
      <c r="BY4853">
        <v>0</v>
      </c>
      <c r="BZ4853">
        <v>0</v>
      </c>
      <c r="CA4853">
        <v>0</v>
      </c>
      <c r="CB4853">
        <v>0</v>
      </c>
      <c r="CC4853">
        <v>0</v>
      </c>
      <c r="CD4853">
        <v>0</v>
      </c>
      <c r="CE4853">
        <v>0</v>
      </c>
    </row>
    <row r="4854" spans="1:83" x14ac:dyDescent="0.35">
      <c r="A4854" s="9" t="str">
        <f t="shared" si="75"/>
        <v>2202.808.14</v>
      </c>
      <c r="B4854" s="52" t="e">
        <f>+IF(MATCH(A4854,List!H$10:H$145,0),"Targeted")</f>
        <v>#N/A</v>
      </c>
      <c r="C4854" s="65"/>
      <c r="D4854" s="151" t="s">
        <v>7700</v>
      </c>
      <c r="E4854" s="16" t="s">
        <v>1709</v>
      </c>
      <c r="F4854" s="16" t="s">
        <v>1710</v>
      </c>
      <c r="G4854" s="16" t="s">
        <v>2486</v>
      </c>
      <c r="H4854" s="16" t="s">
        <v>2487</v>
      </c>
      <c r="I4854" s="16" t="s">
        <v>6751</v>
      </c>
      <c r="J4854" s="16" t="s">
        <v>6752</v>
      </c>
      <c r="K4854" s="17" t="s">
        <v>12</v>
      </c>
      <c r="L4854" s="18" t="s">
        <v>6153</v>
      </c>
      <c r="M4854" s="195" t="s">
        <v>6734</v>
      </c>
      <c r="N4854" s="16" t="s">
        <v>6735</v>
      </c>
      <c r="O4854" s="17" t="s">
        <v>346</v>
      </c>
      <c r="P4854" s="17" t="s">
        <v>305</v>
      </c>
      <c r="Q4854" s="17" t="s">
        <v>306</v>
      </c>
      <c r="R4854">
        <v>0</v>
      </c>
      <c r="S4854">
        <v>0</v>
      </c>
      <c r="T4854">
        <v>0</v>
      </c>
      <c r="U4854">
        <v>0</v>
      </c>
      <c r="V4854">
        <v>0</v>
      </c>
      <c r="W4854">
        <v>0</v>
      </c>
      <c r="X4854">
        <v>0</v>
      </c>
      <c r="Y4854">
        <v>0</v>
      </c>
      <c r="Z4854">
        <v>0</v>
      </c>
      <c r="AA4854">
        <v>0</v>
      </c>
      <c r="AB4854">
        <v>0</v>
      </c>
      <c r="AC4854">
        <v>0</v>
      </c>
      <c r="AD4854">
        <v>0</v>
      </c>
      <c r="AE4854">
        <v>0</v>
      </c>
      <c r="AF4854">
        <v>0</v>
      </c>
      <c r="AG4854" s="19">
        <v>0</v>
      </c>
      <c r="AH4854">
        <v>0</v>
      </c>
      <c r="AI4854">
        <v>0</v>
      </c>
      <c r="AJ4854">
        <v>0</v>
      </c>
      <c r="AK4854">
        <v>2277</v>
      </c>
      <c r="AL4854">
        <v>81765</v>
      </c>
      <c r="AM4854">
        <v>600</v>
      </c>
      <c r="AN4854">
        <v>1</v>
      </c>
      <c r="AO4854">
        <v>1203</v>
      </c>
      <c r="AP4854">
        <v>0</v>
      </c>
      <c r="AQ4854">
        <v>0</v>
      </c>
      <c r="AR4854">
        <v>0</v>
      </c>
      <c r="AS4854">
        <v>15</v>
      </c>
      <c r="AT4854">
        <v>39</v>
      </c>
      <c r="AU4854">
        <v>1</v>
      </c>
      <c r="AV4854">
        <v>-1</v>
      </c>
      <c r="AW4854">
        <v>0</v>
      </c>
      <c r="AX4854">
        <v>0</v>
      </c>
      <c r="AY4854">
        <v>0</v>
      </c>
      <c r="AZ4854">
        <v>0</v>
      </c>
      <c r="BA4854">
        <v>0</v>
      </c>
      <c r="BB4854">
        <v>0</v>
      </c>
      <c r="BC4854">
        <v>0</v>
      </c>
      <c r="BD4854">
        <v>0</v>
      </c>
      <c r="BE4854">
        <v>0</v>
      </c>
      <c r="BF4854">
        <v>0</v>
      </c>
      <c r="BG4854">
        <v>0</v>
      </c>
      <c r="BH4854">
        <v>0</v>
      </c>
      <c r="BI4854">
        <v>0</v>
      </c>
      <c r="BJ4854">
        <v>0</v>
      </c>
      <c r="BK4854">
        <v>0</v>
      </c>
      <c r="BL4854">
        <v>0</v>
      </c>
      <c r="BM4854">
        <v>0</v>
      </c>
      <c r="BN4854">
        <v>0</v>
      </c>
      <c r="BO4854">
        <v>0</v>
      </c>
      <c r="BP4854">
        <v>0</v>
      </c>
      <c r="BQ4854">
        <v>0</v>
      </c>
      <c r="BR4854">
        <v>0</v>
      </c>
      <c r="BS4854">
        <v>0</v>
      </c>
      <c r="BT4854">
        <v>0</v>
      </c>
      <c r="BU4854">
        <v>0</v>
      </c>
      <c r="BV4854">
        <v>0</v>
      </c>
      <c r="BW4854">
        <v>0</v>
      </c>
      <c r="BX4854">
        <v>0</v>
      </c>
      <c r="BY4854">
        <v>0</v>
      </c>
      <c r="BZ4854">
        <v>0</v>
      </c>
      <c r="CA4854">
        <v>0</v>
      </c>
      <c r="CB4854">
        <v>0</v>
      </c>
      <c r="CC4854">
        <v>0</v>
      </c>
      <c r="CD4854">
        <v>0</v>
      </c>
      <c r="CE4854">
        <v>0</v>
      </c>
    </row>
    <row r="4855" spans="1:83" x14ac:dyDescent="0.35">
      <c r="A4855" s="9" t="str">
        <f t="shared" si="75"/>
        <v>2304.808.14</v>
      </c>
      <c r="B4855" s="52" t="e">
        <f>+IF(MATCH(A4855,List!H$10:H$145,0),"Targeted")</f>
        <v>#N/A</v>
      </c>
      <c r="C4855" s="65"/>
      <c r="D4855" s="151" t="s">
        <v>7700</v>
      </c>
      <c r="E4855" s="16" t="s">
        <v>1709</v>
      </c>
      <c r="F4855" s="16" t="s">
        <v>1710</v>
      </c>
      <c r="G4855" s="16" t="s">
        <v>2486</v>
      </c>
      <c r="H4855" s="16" t="s">
        <v>2487</v>
      </c>
      <c r="I4855" s="16" t="s">
        <v>4399</v>
      </c>
      <c r="J4855" s="16" t="s">
        <v>4400</v>
      </c>
      <c r="K4855" s="17" t="s">
        <v>12</v>
      </c>
      <c r="L4855" s="18" t="s">
        <v>6153</v>
      </c>
      <c r="M4855" s="195" t="s">
        <v>6734</v>
      </c>
      <c r="N4855" s="16" t="s">
        <v>6735</v>
      </c>
      <c r="O4855" s="17" t="s">
        <v>346</v>
      </c>
      <c r="P4855" s="17" t="s">
        <v>524</v>
      </c>
      <c r="Q4855" s="17" t="s">
        <v>306</v>
      </c>
      <c r="R4855">
        <v>0</v>
      </c>
      <c r="S4855">
        <v>0</v>
      </c>
      <c r="T4855">
        <v>0</v>
      </c>
      <c r="U4855">
        <v>0</v>
      </c>
      <c r="V4855">
        <v>0</v>
      </c>
      <c r="W4855">
        <v>0</v>
      </c>
      <c r="X4855">
        <v>0</v>
      </c>
      <c r="Y4855">
        <v>0</v>
      </c>
      <c r="Z4855">
        <v>0</v>
      </c>
      <c r="AA4855">
        <v>0</v>
      </c>
      <c r="AB4855">
        <v>0</v>
      </c>
      <c r="AC4855">
        <v>0</v>
      </c>
      <c r="AD4855">
        <v>0</v>
      </c>
      <c r="AE4855">
        <v>0</v>
      </c>
      <c r="AF4855">
        <v>0</v>
      </c>
      <c r="AG4855" s="19">
        <v>0</v>
      </c>
      <c r="AH4855">
        <v>0</v>
      </c>
      <c r="AI4855">
        <v>0</v>
      </c>
      <c r="AJ4855">
        <v>0</v>
      </c>
      <c r="AK4855">
        <v>0</v>
      </c>
      <c r="AL4855">
        <v>0</v>
      </c>
      <c r="AM4855">
        <v>0</v>
      </c>
      <c r="AN4855">
        <v>15000</v>
      </c>
      <c r="AO4855">
        <v>0</v>
      </c>
      <c r="AP4855">
        <v>0</v>
      </c>
      <c r="AQ4855">
        <v>0</v>
      </c>
      <c r="AR4855">
        <v>0</v>
      </c>
      <c r="AS4855">
        <v>0</v>
      </c>
      <c r="AT4855">
        <v>0</v>
      </c>
      <c r="AU4855">
        <v>0</v>
      </c>
      <c r="AV4855">
        <v>0</v>
      </c>
      <c r="AW4855">
        <v>0</v>
      </c>
      <c r="AX4855">
        <v>0</v>
      </c>
      <c r="AY4855">
        <v>0</v>
      </c>
      <c r="AZ4855">
        <v>0</v>
      </c>
      <c r="BA4855">
        <v>0</v>
      </c>
      <c r="BB4855">
        <v>0</v>
      </c>
      <c r="BC4855">
        <v>0</v>
      </c>
      <c r="BD4855">
        <v>0</v>
      </c>
      <c r="BE4855">
        <v>0</v>
      </c>
      <c r="BF4855">
        <v>0</v>
      </c>
      <c r="BG4855">
        <v>0</v>
      </c>
      <c r="BH4855">
        <v>0</v>
      </c>
      <c r="BI4855">
        <v>0</v>
      </c>
      <c r="BJ4855">
        <v>0</v>
      </c>
      <c r="BK4855">
        <v>0</v>
      </c>
      <c r="BL4855">
        <v>0</v>
      </c>
      <c r="BM4855">
        <v>0</v>
      </c>
      <c r="BN4855">
        <v>0</v>
      </c>
      <c r="BO4855">
        <v>0</v>
      </c>
      <c r="BP4855">
        <v>0</v>
      </c>
      <c r="BQ4855">
        <v>0</v>
      </c>
      <c r="BR4855">
        <v>0</v>
      </c>
      <c r="BS4855">
        <v>0</v>
      </c>
      <c r="BT4855">
        <v>0</v>
      </c>
      <c r="BU4855">
        <v>0</v>
      </c>
      <c r="BV4855">
        <v>0</v>
      </c>
      <c r="BW4855">
        <v>0</v>
      </c>
      <c r="BX4855">
        <v>0</v>
      </c>
      <c r="BY4855">
        <v>0</v>
      </c>
      <c r="BZ4855">
        <v>0</v>
      </c>
      <c r="CA4855">
        <v>0</v>
      </c>
      <c r="CB4855">
        <v>0</v>
      </c>
      <c r="CC4855">
        <v>0</v>
      </c>
      <c r="CD4855">
        <v>0</v>
      </c>
      <c r="CE4855">
        <v>0</v>
      </c>
    </row>
    <row r="4856" spans="1:83" x14ac:dyDescent="0.35">
      <c r="A4856" s="9" t="str">
        <f t="shared" si="75"/>
        <v>2366.808.14</v>
      </c>
      <c r="B4856" s="52" t="e">
        <f>+IF(MATCH(A4856,List!H$10:H$145,0),"Targeted")</f>
        <v>#N/A</v>
      </c>
      <c r="C4856" s="65"/>
      <c r="D4856" s="151" t="s">
        <v>7700</v>
      </c>
      <c r="E4856" s="16" t="s">
        <v>1709</v>
      </c>
      <c r="F4856" s="16" t="s">
        <v>1710</v>
      </c>
      <c r="G4856" s="16" t="s">
        <v>2486</v>
      </c>
      <c r="H4856" s="16" t="s">
        <v>2487</v>
      </c>
      <c r="I4856" s="16" t="s">
        <v>6753</v>
      </c>
      <c r="J4856" s="16" t="s">
        <v>6754</v>
      </c>
      <c r="K4856" s="17" t="s">
        <v>12</v>
      </c>
      <c r="L4856" s="18" t="s">
        <v>6153</v>
      </c>
      <c r="M4856" s="195" t="s">
        <v>6734</v>
      </c>
      <c r="N4856" s="16" t="s">
        <v>6735</v>
      </c>
      <c r="O4856" s="17" t="s">
        <v>346</v>
      </c>
      <c r="P4856" s="17" t="s">
        <v>305</v>
      </c>
      <c r="Q4856" s="17" t="s">
        <v>306</v>
      </c>
      <c r="R4856">
        <v>0</v>
      </c>
      <c r="S4856">
        <v>0</v>
      </c>
      <c r="T4856">
        <v>0</v>
      </c>
      <c r="U4856">
        <v>0</v>
      </c>
      <c r="V4856">
        <v>0</v>
      </c>
      <c r="W4856">
        <v>0</v>
      </c>
      <c r="X4856">
        <v>0</v>
      </c>
      <c r="Y4856">
        <v>0</v>
      </c>
      <c r="Z4856">
        <v>0</v>
      </c>
      <c r="AA4856">
        <v>0</v>
      </c>
      <c r="AB4856">
        <v>0</v>
      </c>
      <c r="AC4856">
        <v>0</v>
      </c>
      <c r="AD4856">
        <v>0</v>
      </c>
      <c r="AE4856">
        <v>0</v>
      </c>
      <c r="AF4856">
        <v>0</v>
      </c>
      <c r="AG4856" s="19">
        <v>0</v>
      </c>
      <c r="AH4856">
        <v>0</v>
      </c>
      <c r="AI4856">
        <v>0</v>
      </c>
      <c r="AJ4856">
        <v>0</v>
      </c>
      <c r="AK4856">
        <v>0</v>
      </c>
      <c r="AL4856">
        <v>0</v>
      </c>
      <c r="AM4856">
        <v>0</v>
      </c>
      <c r="AN4856">
        <v>0</v>
      </c>
      <c r="AO4856">
        <v>0</v>
      </c>
      <c r="AP4856">
        <v>0</v>
      </c>
      <c r="AQ4856">
        <v>7493</v>
      </c>
      <c r="AR4856">
        <v>0</v>
      </c>
      <c r="AS4856">
        <v>0</v>
      </c>
      <c r="AT4856">
        <v>0</v>
      </c>
      <c r="AU4856">
        <v>0</v>
      </c>
      <c r="AV4856">
        <v>0</v>
      </c>
      <c r="AW4856">
        <v>0</v>
      </c>
      <c r="AX4856">
        <v>0</v>
      </c>
      <c r="AY4856">
        <v>0</v>
      </c>
      <c r="AZ4856">
        <v>0</v>
      </c>
      <c r="BA4856">
        <v>0</v>
      </c>
      <c r="BB4856">
        <v>0</v>
      </c>
      <c r="BC4856">
        <v>0</v>
      </c>
      <c r="BD4856">
        <v>0</v>
      </c>
      <c r="BE4856">
        <v>0</v>
      </c>
      <c r="BF4856">
        <v>0</v>
      </c>
      <c r="BG4856">
        <v>0</v>
      </c>
      <c r="BH4856">
        <v>0</v>
      </c>
      <c r="BI4856">
        <v>0</v>
      </c>
      <c r="BJ4856">
        <v>0</v>
      </c>
      <c r="BK4856">
        <v>0</v>
      </c>
      <c r="BL4856">
        <v>0</v>
      </c>
      <c r="BM4856">
        <v>0</v>
      </c>
      <c r="BN4856">
        <v>0</v>
      </c>
      <c r="BO4856">
        <v>0</v>
      </c>
      <c r="BP4856">
        <v>0</v>
      </c>
      <c r="BQ4856">
        <v>0</v>
      </c>
      <c r="BR4856">
        <v>0</v>
      </c>
      <c r="BS4856">
        <v>0</v>
      </c>
      <c r="BT4856">
        <v>0</v>
      </c>
      <c r="BU4856">
        <v>0</v>
      </c>
      <c r="BV4856">
        <v>0</v>
      </c>
      <c r="BW4856">
        <v>0</v>
      </c>
      <c r="BX4856">
        <v>0</v>
      </c>
      <c r="BY4856">
        <v>0</v>
      </c>
      <c r="BZ4856">
        <v>0</v>
      </c>
      <c r="CA4856">
        <v>0</v>
      </c>
      <c r="CB4856">
        <v>0</v>
      </c>
      <c r="CC4856">
        <v>0</v>
      </c>
      <c r="CD4856">
        <v>0</v>
      </c>
      <c r="CE4856">
        <v>0</v>
      </c>
    </row>
    <row r="4857" spans="1:83" x14ac:dyDescent="0.35">
      <c r="A4857" s="9" t="str">
        <f t="shared" si="75"/>
        <v>9925.808.14</v>
      </c>
      <c r="B4857" s="52" t="e">
        <f>+IF(MATCH(A4857,List!H$10:H$145,0),"Targeted")</f>
        <v>#N/A</v>
      </c>
      <c r="C4857" s="65"/>
      <c r="D4857" s="151"/>
      <c r="E4857" s="16" t="s">
        <v>1709</v>
      </c>
      <c r="F4857" s="16" t="s">
        <v>1710</v>
      </c>
      <c r="G4857" s="16" t="s">
        <v>2486</v>
      </c>
      <c r="H4857" s="16" t="s">
        <v>2487</v>
      </c>
      <c r="I4857" s="16" t="s">
        <v>4421</v>
      </c>
      <c r="J4857" s="16" t="s">
        <v>2480</v>
      </c>
      <c r="K4857" s="17" t="s">
        <v>12</v>
      </c>
      <c r="L4857" s="18" t="s">
        <v>6153</v>
      </c>
      <c r="M4857" s="195" t="s">
        <v>6734</v>
      </c>
      <c r="N4857" s="16" t="s">
        <v>6735</v>
      </c>
      <c r="O4857" s="17" t="s">
        <v>304</v>
      </c>
      <c r="P4857" s="17" t="s">
        <v>305</v>
      </c>
      <c r="Q4857" s="17" t="s">
        <v>306</v>
      </c>
      <c r="R4857">
        <v>0</v>
      </c>
      <c r="S4857">
        <v>0</v>
      </c>
      <c r="T4857">
        <v>0</v>
      </c>
      <c r="U4857">
        <v>0</v>
      </c>
      <c r="V4857">
        <v>0</v>
      </c>
      <c r="W4857">
        <v>0</v>
      </c>
      <c r="X4857">
        <v>0</v>
      </c>
      <c r="Y4857">
        <v>0</v>
      </c>
      <c r="Z4857">
        <v>0</v>
      </c>
      <c r="AA4857">
        <v>0</v>
      </c>
      <c r="AB4857">
        <v>12500</v>
      </c>
      <c r="AC4857">
        <v>50000</v>
      </c>
      <c r="AD4857">
        <v>70295</v>
      </c>
      <c r="AE4857">
        <v>72245</v>
      </c>
      <c r="AF4857">
        <v>73001</v>
      </c>
      <c r="AG4857" s="19">
        <v>40137</v>
      </c>
      <c r="AH4857">
        <v>30593</v>
      </c>
      <c r="AI4857">
        <v>30781</v>
      </c>
      <c r="AJ4857">
        <v>30747</v>
      </c>
      <c r="AK4857">
        <v>30780</v>
      </c>
      <c r="AL4857">
        <v>30857</v>
      </c>
      <c r="AM4857">
        <v>1278</v>
      </c>
      <c r="AN4857">
        <v>992</v>
      </c>
      <c r="AO4857">
        <v>1607</v>
      </c>
      <c r="AP4857">
        <v>1072</v>
      </c>
      <c r="AQ4857">
        <v>854</v>
      </c>
      <c r="AR4857">
        <v>1122</v>
      </c>
      <c r="AS4857">
        <v>1035</v>
      </c>
      <c r="AT4857">
        <v>967</v>
      </c>
      <c r="AU4857">
        <v>1015</v>
      </c>
      <c r="AV4857">
        <v>1208</v>
      </c>
      <c r="AW4857">
        <v>25</v>
      </c>
      <c r="AX4857">
        <v>2</v>
      </c>
      <c r="AY4857">
        <v>41</v>
      </c>
      <c r="AZ4857">
        <v>0</v>
      </c>
      <c r="BA4857">
        <v>0</v>
      </c>
      <c r="BB4857">
        <v>0</v>
      </c>
      <c r="BC4857">
        <v>0</v>
      </c>
      <c r="BD4857">
        <v>0</v>
      </c>
      <c r="BE4857">
        <v>0</v>
      </c>
      <c r="BF4857">
        <v>0</v>
      </c>
      <c r="BG4857">
        <v>0</v>
      </c>
      <c r="BH4857">
        <v>0</v>
      </c>
      <c r="BI4857">
        <v>0</v>
      </c>
      <c r="BJ4857">
        <v>0</v>
      </c>
      <c r="BK4857">
        <v>0</v>
      </c>
      <c r="BL4857">
        <v>0</v>
      </c>
      <c r="BM4857">
        <v>0</v>
      </c>
      <c r="BN4857">
        <v>0</v>
      </c>
      <c r="BO4857">
        <v>0</v>
      </c>
      <c r="BP4857">
        <v>0</v>
      </c>
      <c r="BQ4857">
        <v>0</v>
      </c>
      <c r="BR4857">
        <v>0</v>
      </c>
      <c r="BS4857">
        <v>0</v>
      </c>
      <c r="BT4857">
        <v>0</v>
      </c>
      <c r="BU4857">
        <v>0</v>
      </c>
      <c r="BV4857">
        <v>0</v>
      </c>
      <c r="BW4857">
        <v>0</v>
      </c>
      <c r="BX4857" s="10">
        <v>0</v>
      </c>
      <c r="BY4857">
        <v>0</v>
      </c>
      <c r="BZ4857">
        <v>0</v>
      </c>
      <c r="CA4857">
        <v>0</v>
      </c>
      <c r="CB4857">
        <v>0</v>
      </c>
      <c r="CC4857">
        <v>0</v>
      </c>
      <c r="CD4857">
        <v>0</v>
      </c>
      <c r="CE4857">
        <v>0</v>
      </c>
    </row>
    <row r="4858" spans="1:83" x14ac:dyDescent="0.35">
      <c r="A4858" s="9" t="str">
        <f t="shared" si="75"/>
        <v>0120.808.14</v>
      </c>
      <c r="B4858" s="52" t="e">
        <f>+IF(MATCH(A4858,List!H$10:H$145,0),"Targeted")</f>
        <v>#N/A</v>
      </c>
      <c r="C4858" s="65"/>
      <c r="D4858" s="151" t="s">
        <v>7700</v>
      </c>
      <c r="E4858" s="16" t="s">
        <v>1709</v>
      </c>
      <c r="F4858" s="16" t="s">
        <v>1710</v>
      </c>
      <c r="G4858" s="16" t="s">
        <v>2963</v>
      </c>
      <c r="H4858" s="16" t="s">
        <v>4425</v>
      </c>
      <c r="I4858" s="16" t="s">
        <v>1416</v>
      </c>
      <c r="J4858" s="16" t="s">
        <v>6755</v>
      </c>
      <c r="K4858" s="17" t="s">
        <v>12</v>
      </c>
      <c r="L4858" s="18" t="s">
        <v>6153</v>
      </c>
      <c r="M4858" s="195" t="s">
        <v>6734</v>
      </c>
      <c r="N4858" s="16" t="s">
        <v>6735</v>
      </c>
      <c r="O4858" s="17" t="s">
        <v>346</v>
      </c>
      <c r="P4858" s="17" t="s">
        <v>305</v>
      </c>
      <c r="Q4858" s="17" t="s">
        <v>306</v>
      </c>
      <c r="R4858">
        <v>0</v>
      </c>
      <c r="S4858">
        <v>0</v>
      </c>
      <c r="T4858">
        <v>0</v>
      </c>
      <c r="U4858">
        <v>0</v>
      </c>
      <c r="V4858">
        <v>0</v>
      </c>
      <c r="W4858">
        <v>0</v>
      </c>
      <c r="X4858">
        <v>0</v>
      </c>
      <c r="Y4858">
        <v>0</v>
      </c>
      <c r="Z4858">
        <v>0</v>
      </c>
      <c r="AA4858">
        <v>0</v>
      </c>
      <c r="AB4858">
        <v>0</v>
      </c>
      <c r="AC4858">
        <v>0</v>
      </c>
      <c r="AD4858">
        <v>0</v>
      </c>
      <c r="AE4858">
        <v>0</v>
      </c>
      <c r="AF4858">
        <v>0</v>
      </c>
      <c r="AG4858" s="19">
        <v>0</v>
      </c>
      <c r="AH4858">
        <v>0</v>
      </c>
      <c r="AI4858">
        <v>0</v>
      </c>
      <c r="AJ4858">
        <v>0</v>
      </c>
      <c r="AK4858">
        <v>0</v>
      </c>
      <c r="AL4858">
        <v>0</v>
      </c>
      <c r="AM4858">
        <v>0</v>
      </c>
      <c r="AN4858">
        <v>0</v>
      </c>
      <c r="AO4858">
        <v>0</v>
      </c>
      <c r="AP4858">
        <v>0</v>
      </c>
      <c r="AQ4858">
        <v>0</v>
      </c>
      <c r="AR4858">
        <v>0</v>
      </c>
      <c r="AS4858">
        <v>0</v>
      </c>
      <c r="AT4858">
        <v>0</v>
      </c>
      <c r="AU4858">
        <v>0</v>
      </c>
      <c r="AV4858">
        <v>0</v>
      </c>
      <c r="AW4858">
        <v>0</v>
      </c>
      <c r="AX4858">
        <v>0</v>
      </c>
      <c r="AY4858">
        <v>0</v>
      </c>
      <c r="AZ4858">
        <v>0</v>
      </c>
      <c r="BA4858">
        <v>0</v>
      </c>
      <c r="BB4858">
        <v>0</v>
      </c>
      <c r="BC4858">
        <v>0</v>
      </c>
      <c r="BD4858">
        <v>0</v>
      </c>
      <c r="BE4858">
        <v>0</v>
      </c>
      <c r="BF4858">
        <v>0</v>
      </c>
      <c r="BG4858">
        <v>0</v>
      </c>
      <c r="BH4858">
        <v>0</v>
      </c>
      <c r="BI4858">
        <v>0</v>
      </c>
      <c r="BJ4858">
        <v>0</v>
      </c>
      <c r="BK4858">
        <v>0</v>
      </c>
      <c r="BL4858">
        <v>0</v>
      </c>
      <c r="BM4858">
        <v>0</v>
      </c>
      <c r="BN4858">
        <v>0</v>
      </c>
      <c r="BO4858">
        <v>0</v>
      </c>
      <c r="BP4858">
        <v>0</v>
      </c>
      <c r="BQ4858">
        <v>0</v>
      </c>
      <c r="BR4858">
        <v>0</v>
      </c>
      <c r="BS4858">
        <v>0</v>
      </c>
      <c r="BT4858">
        <v>0</v>
      </c>
      <c r="BU4858">
        <v>0</v>
      </c>
      <c r="BV4858">
        <v>0</v>
      </c>
      <c r="BW4858">
        <v>0</v>
      </c>
      <c r="BX4858">
        <v>0</v>
      </c>
      <c r="BY4858">
        <v>106000</v>
      </c>
      <c r="BZ4858">
        <v>123000</v>
      </c>
      <c r="CA4858">
        <v>106000</v>
      </c>
      <c r="CB4858">
        <v>112000</v>
      </c>
      <c r="CC4858">
        <v>115000</v>
      </c>
      <c r="CD4858">
        <v>117000</v>
      </c>
      <c r="CE4858">
        <v>121000</v>
      </c>
    </row>
    <row r="4859" spans="1:83" x14ac:dyDescent="0.35">
      <c r="A4859" s="9" t="str">
        <f t="shared" si="75"/>
        <v>0412.808.14</v>
      </c>
      <c r="B4859" s="52" t="e">
        <f>+IF(MATCH(A4859,List!H$10:H$145,0),"Targeted")</f>
        <v>#N/A</v>
      </c>
      <c r="C4859" s="65"/>
      <c r="D4859" s="151" t="s">
        <v>7700</v>
      </c>
      <c r="E4859" s="16" t="s">
        <v>1709</v>
      </c>
      <c r="F4859" s="16" t="s">
        <v>1710</v>
      </c>
      <c r="G4859" s="16" t="s">
        <v>1006</v>
      </c>
      <c r="H4859" s="16" t="s">
        <v>6661</v>
      </c>
      <c r="I4859" s="16" t="s">
        <v>991</v>
      </c>
      <c r="J4859" s="16" t="s">
        <v>6756</v>
      </c>
      <c r="K4859" s="17" t="s">
        <v>12</v>
      </c>
      <c r="L4859" s="18" t="s">
        <v>6153</v>
      </c>
      <c r="M4859" s="195" t="s">
        <v>6734</v>
      </c>
      <c r="N4859" s="16" t="s">
        <v>6735</v>
      </c>
      <c r="O4859" s="17" t="s">
        <v>346</v>
      </c>
      <c r="P4859" s="17" t="s">
        <v>305</v>
      </c>
      <c r="Q4859" s="17" t="s">
        <v>306</v>
      </c>
      <c r="R4859">
        <v>962</v>
      </c>
      <c r="S4859">
        <v>1035</v>
      </c>
      <c r="T4859">
        <v>991</v>
      </c>
      <c r="U4859">
        <v>3561</v>
      </c>
      <c r="V4859">
        <v>7844</v>
      </c>
      <c r="W4859">
        <v>4062</v>
      </c>
      <c r="X4859">
        <v>5578</v>
      </c>
      <c r="Y4859">
        <v>8624</v>
      </c>
      <c r="Z4859">
        <v>4357</v>
      </c>
      <c r="AA4859">
        <v>4626</v>
      </c>
      <c r="AB4859">
        <v>5082</v>
      </c>
      <c r="AC4859">
        <v>6043</v>
      </c>
      <c r="AD4859">
        <v>4401</v>
      </c>
      <c r="AE4859">
        <v>4049</v>
      </c>
      <c r="AF4859">
        <v>2465</v>
      </c>
      <c r="AG4859" s="19">
        <v>471</v>
      </c>
      <c r="AH4859">
        <v>59461</v>
      </c>
      <c r="AI4859">
        <v>7682</v>
      </c>
      <c r="AJ4859">
        <v>3268</v>
      </c>
      <c r="AK4859">
        <v>14504</v>
      </c>
      <c r="AL4859">
        <v>6198</v>
      </c>
      <c r="AM4859">
        <v>4740</v>
      </c>
      <c r="AN4859">
        <v>4693</v>
      </c>
      <c r="AO4859">
        <v>3088</v>
      </c>
      <c r="AP4859">
        <v>2470</v>
      </c>
      <c r="AQ4859">
        <v>2350</v>
      </c>
      <c r="AR4859">
        <v>2931</v>
      </c>
      <c r="AS4859">
        <v>2948</v>
      </c>
      <c r="AT4859">
        <v>1186</v>
      </c>
      <c r="AU4859">
        <v>168</v>
      </c>
      <c r="AV4859">
        <v>11488</v>
      </c>
      <c r="AW4859">
        <v>6020</v>
      </c>
      <c r="AX4859">
        <v>0</v>
      </c>
      <c r="AY4859">
        <v>0</v>
      </c>
      <c r="AZ4859">
        <v>54000</v>
      </c>
      <c r="BA4859">
        <v>29000</v>
      </c>
      <c r="BB4859">
        <v>58000</v>
      </c>
      <c r="BC4859">
        <v>41000</v>
      </c>
      <c r="BD4859">
        <v>49000</v>
      </c>
      <c r="BE4859">
        <v>46000</v>
      </c>
      <c r="BF4859">
        <v>47000</v>
      </c>
      <c r="BG4859">
        <v>55000</v>
      </c>
      <c r="BH4859">
        <v>47000</v>
      </c>
      <c r="BI4859">
        <v>0</v>
      </c>
      <c r="BJ4859">
        <v>2000</v>
      </c>
      <c r="BK4859">
        <v>-6000</v>
      </c>
      <c r="BL4859">
        <v>-2000</v>
      </c>
      <c r="BM4859">
        <v>-7000</v>
      </c>
      <c r="BN4859">
        <v>-1000</v>
      </c>
      <c r="BO4859">
        <v>0</v>
      </c>
      <c r="BP4859">
        <v>0</v>
      </c>
      <c r="BQ4859">
        <v>0</v>
      </c>
      <c r="BR4859">
        <v>0</v>
      </c>
      <c r="BS4859">
        <v>0</v>
      </c>
      <c r="BT4859">
        <v>0</v>
      </c>
      <c r="BU4859">
        <v>0</v>
      </c>
      <c r="BV4859">
        <v>0</v>
      </c>
      <c r="BW4859">
        <v>0</v>
      </c>
      <c r="BX4859">
        <v>0</v>
      </c>
      <c r="BY4859">
        <v>0</v>
      </c>
      <c r="BZ4859">
        <v>0</v>
      </c>
      <c r="CA4859">
        <v>0</v>
      </c>
      <c r="CB4859">
        <v>0</v>
      </c>
      <c r="CC4859">
        <v>0</v>
      </c>
      <c r="CD4859">
        <v>0</v>
      </c>
      <c r="CE4859">
        <v>0</v>
      </c>
    </row>
    <row r="4860" spans="1:83" x14ac:dyDescent="0.35">
      <c r="A4860" s="9" t="str">
        <f t="shared" si="75"/>
        <v>0412.808.14</v>
      </c>
      <c r="B4860" s="52" t="e">
        <f>+IF(MATCH(A4860,List!H$10:H$145,0),"Targeted")</f>
        <v>#N/A</v>
      </c>
      <c r="C4860" s="65"/>
      <c r="D4860" s="151" t="s">
        <v>7700</v>
      </c>
      <c r="E4860" s="16" t="s">
        <v>1709</v>
      </c>
      <c r="F4860" s="16" t="s">
        <v>1710</v>
      </c>
      <c r="G4860" s="16" t="s">
        <v>1006</v>
      </c>
      <c r="H4860" s="16" t="s">
        <v>6661</v>
      </c>
      <c r="I4860" s="16" t="s">
        <v>991</v>
      </c>
      <c r="J4860" s="16" t="s">
        <v>6756</v>
      </c>
      <c r="K4860" s="17" t="s">
        <v>12</v>
      </c>
      <c r="L4860" s="18" t="s">
        <v>6153</v>
      </c>
      <c r="M4860" s="195" t="s">
        <v>6734</v>
      </c>
      <c r="N4860" s="16" t="s">
        <v>6735</v>
      </c>
      <c r="O4860" s="17" t="s">
        <v>346</v>
      </c>
      <c r="P4860" s="17" t="s">
        <v>524</v>
      </c>
      <c r="Q4860" s="17" t="s">
        <v>306</v>
      </c>
      <c r="R4860">
        <v>9373</v>
      </c>
      <c r="S4860">
        <v>7500</v>
      </c>
      <c r="T4860">
        <v>11800</v>
      </c>
      <c r="U4860">
        <v>700</v>
      </c>
      <c r="V4860">
        <v>9900</v>
      </c>
      <c r="W4860">
        <v>11100</v>
      </c>
      <c r="X4860">
        <v>10500</v>
      </c>
      <c r="Y4860">
        <v>12800</v>
      </c>
      <c r="Z4860">
        <v>8800</v>
      </c>
      <c r="AA4860">
        <v>10865</v>
      </c>
      <c r="AB4860">
        <v>12908</v>
      </c>
      <c r="AC4860">
        <v>15958</v>
      </c>
      <c r="AD4860">
        <v>16843</v>
      </c>
      <c r="AE4860">
        <v>16414</v>
      </c>
      <c r="AF4860">
        <v>18993</v>
      </c>
      <c r="AG4860" s="19">
        <v>16273</v>
      </c>
      <c r="AH4860">
        <v>36403</v>
      </c>
      <c r="AI4860">
        <v>61118</v>
      </c>
      <c r="AJ4860">
        <v>77303</v>
      </c>
      <c r="AK4860">
        <v>51887</v>
      </c>
      <c r="AL4860">
        <v>73369</v>
      </c>
      <c r="AM4860">
        <v>114543</v>
      </c>
      <c r="AN4860">
        <v>64758</v>
      </c>
      <c r="AO4860">
        <v>66922</v>
      </c>
      <c r="AP4860">
        <v>76013</v>
      </c>
      <c r="AQ4860">
        <v>77484</v>
      </c>
      <c r="AR4860">
        <v>51763</v>
      </c>
      <c r="AS4860">
        <v>70342</v>
      </c>
      <c r="AT4860">
        <v>27155</v>
      </c>
      <c r="AU4860">
        <v>44569</v>
      </c>
      <c r="AV4860">
        <v>40639</v>
      </c>
      <c r="AW4860">
        <v>44668</v>
      </c>
      <c r="AX4860">
        <v>26218</v>
      </c>
      <c r="AY4860">
        <v>75483</v>
      </c>
      <c r="AZ4860">
        <v>0</v>
      </c>
      <c r="BA4860">
        <v>0</v>
      </c>
      <c r="BB4860">
        <v>0</v>
      </c>
      <c r="BC4860">
        <v>0</v>
      </c>
      <c r="BD4860">
        <v>0</v>
      </c>
      <c r="BE4860">
        <v>0</v>
      </c>
      <c r="BF4860">
        <v>0</v>
      </c>
      <c r="BG4860">
        <v>0</v>
      </c>
      <c r="BH4860">
        <v>0</v>
      </c>
      <c r="BI4860">
        <v>49000</v>
      </c>
      <c r="BJ4860">
        <v>54000</v>
      </c>
      <c r="BK4860">
        <v>58000</v>
      </c>
      <c r="BL4860">
        <v>53000</v>
      </c>
      <c r="BM4860">
        <v>54000</v>
      </c>
      <c r="BN4860">
        <v>50000</v>
      </c>
      <c r="BO4860">
        <v>48000</v>
      </c>
      <c r="BP4860">
        <v>57000</v>
      </c>
      <c r="BQ4860">
        <v>54000</v>
      </c>
      <c r="BR4860">
        <v>66000</v>
      </c>
      <c r="BS4860">
        <v>58000</v>
      </c>
      <c r="BT4860">
        <v>55000</v>
      </c>
      <c r="BU4860">
        <v>62000</v>
      </c>
      <c r="BV4860">
        <v>56000</v>
      </c>
      <c r="BW4860">
        <v>51000</v>
      </c>
      <c r="BX4860">
        <v>60000</v>
      </c>
      <c r="BY4860">
        <v>66000</v>
      </c>
      <c r="BZ4860">
        <v>122000</v>
      </c>
      <c r="CA4860">
        <v>99000</v>
      </c>
      <c r="CB4860">
        <v>88000</v>
      </c>
      <c r="CC4860">
        <v>87000</v>
      </c>
      <c r="CD4860">
        <v>90000</v>
      </c>
      <c r="CE4860">
        <v>92000</v>
      </c>
    </row>
    <row r="4861" spans="1:83" x14ac:dyDescent="0.35">
      <c r="A4861" s="9" t="str">
        <f t="shared" si="75"/>
        <v>0412.808.14</v>
      </c>
      <c r="B4861" s="52" t="e">
        <f>+IF(MATCH(A4861,List!H$10:H$145,0),"Targeted")</f>
        <v>#N/A</v>
      </c>
      <c r="C4861" s="65"/>
      <c r="D4861" s="151"/>
      <c r="E4861" s="16" t="s">
        <v>1709</v>
      </c>
      <c r="F4861" s="16" t="s">
        <v>1710</v>
      </c>
      <c r="G4861" s="16" t="s">
        <v>1006</v>
      </c>
      <c r="H4861" s="16" t="s">
        <v>6661</v>
      </c>
      <c r="I4861" s="16" t="s">
        <v>991</v>
      </c>
      <c r="J4861" s="16" t="s">
        <v>6756</v>
      </c>
      <c r="K4861" s="17" t="s">
        <v>12</v>
      </c>
      <c r="L4861" s="18" t="s">
        <v>6153</v>
      </c>
      <c r="M4861" s="195" t="s">
        <v>6734</v>
      </c>
      <c r="N4861" s="16" t="s">
        <v>6735</v>
      </c>
      <c r="O4861" s="17" t="s">
        <v>304</v>
      </c>
      <c r="P4861" s="17" t="s">
        <v>305</v>
      </c>
      <c r="Q4861" s="17" t="s">
        <v>306</v>
      </c>
      <c r="R4861">
        <v>0</v>
      </c>
      <c r="S4861">
        <v>0</v>
      </c>
      <c r="T4861">
        <v>0</v>
      </c>
      <c r="U4861">
        <v>0</v>
      </c>
      <c r="V4861">
        <v>0</v>
      </c>
      <c r="W4861">
        <v>0</v>
      </c>
      <c r="X4861">
        <v>0</v>
      </c>
      <c r="Y4861">
        <v>0</v>
      </c>
      <c r="Z4861">
        <v>0</v>
      </c>
      <c r="AA4861">
        <v>0</v>
      </c>
      <c r="AB4861">
        <v>0</v>
      </c>
      <c r="AC4861">
        <v>0</v>
      </c>
      <c r="AD4861">
        <v>0</v>
      </c>
      <c r="AE4861">
        <v>0</v>
      </c>
      <c r="AF4861">
        <v>0</v>
      </c>
      <c r="AG4861" s="19">
        <v>0</v>
      </c>
      <c r="AH4861">
        <v>0</v>
      </c>
      <c r="AI4861">
        <v>0</v>
      </c>
      <c r="AJ4861">
        <v>0</v>
      </c>
      <c r="AK4861">
        <v>0</v>
      </c>
      <c r="AL4861">
        <v>0</v>
      </c>
      <c r="AM4861">
        <v>0</v>
      </c>
      <c r="AN4861">
        <v>0</v>
      </c>
      <c r="AO4861">
        <v>0</v>
      </c>
      <c r="AP4861">
        <v>0</v>
      </c>
      <c r="AQ4861">
        <v>0</v>
      </c>
      <c r="AR4861">
        <v>0</v>
      </c>
      <c r="AS4861">
        <v>0</v>
      </c>
      <c r="AT4861">
        <v>0</v>
      </c>
      <c r="AU4861">
        <v>1458</v>
      </c>
      <c r="AV4861">
        <v>1387</v>
      </c>
      <c r="AW4861">
        <v>0</v>
      </c>
      <c r="AX4861">
        <v>0</v>
      </c>
      <c r="AY4861">
        <v>0</v>
      </c>
      <c r="AZ4861">
        <v>-55000</v>
      </c>
      <c r="BA4861">
        <v>-29000</v>
      </c>
      <c r="BB4861">
        <v>-58000</v>
      </c>
      <c r="BC4861">
        <v>-41000</v>
      </c>
      <c r="BD4861">
        <v>-49000</v>
      </c>
      <c r="BE4861">
        <v>-46000</v>
      </c>
      <c r="BF4861">
        <v>-47000</v>
      </c>
      <c r="BG4861">
        <v>-56000</v>
      </c>
      <c r="BH4861">
        <v>-48000</v>
      </c>
      <c r="BI4861">
        <v>0</v>
      </c>
      <c r="BJ4861">
        <v>0</v>
      </c>
      <c r="BK4861">
        <v>4000</v>
      </c>
      <c r="BL4861">
        <v>2000</v>
      </c>
      <c r="BM4861">
        <v>6000</v>
      </c>
      <c r="BN4861">
        <v>0</v>
      </c>
      <c r="BO4861">
        <v>0</v>
      </c>
      <c r="BP4861">
        <v>0</v>
      </c>
      <c r="BQ4861">
        <v>0</v>
      </c>
      <c r="BR4861">
        <v>0</v>
      </c>
      <c r="BS4861">
        <v>0</v>
      </c>
      <c r="BT4861">
        <v>0</v>
      </c>
      <c r="BU4861">
        <v>0</v>
      </c>
      <c r="BV4861">
        <v>0</v>
      </c>
      <c r="BW4861">
        <v>0</v>
      </c>
      <c r="BX4861" s="10">
        <v>0</v>
      </c>
      <c r="BY4861">
        <v>0</v>
      </c>
      <c r="BZ4861">
        <v>0</v>
      </c>
      <c r="CA4861">
        <v>0</v>
      </c>
      <c r="CB4861">
        <v>0</v>
      </c>
      <c r="CC4861">
        <v>0</v>
      </c>
      <c r="CD4861">
        <v>0</v>
      </c>
      <c r="CE4861">
        <v>0</v>
      </c>
    </row>
    <row r="4862" spans="1:83" x14ac:dyDescent="0.35">
      <c r="A4862" s="9" t="str">
        <f t="shared" si="75"/>
        <v>0412.808.14</v>
      </c>
      <c r="B4862" s="52" t="e">
        <f>+IF(MATCH(A4862,List!H$10:H$145,0),"Targeted")</f>
        <v>#N/A</v>
      </c>
      <c r="C4862" s="65"/>
      <c r="D4862" s="151"/>
      <c r="E4862" s="16" t="s">
        <v>1709</v>
      </c>
      <c r="F4862" s="16" t="s">
        <v>1710</v>
      </c>
      <c r="G4862" s="16" t="s">
        <v>1006</v>
      </c>
      <c r="H4862" s="16" t="s">
        <v>6661</v>
      </c>
      <c r="I4862" s="16" t="s">
        <v>991</v>
      </c>
      <c r="J4862" s="16" t="s">
        <v>6756</v>
      </c>
      <c r="K4862" s="17" t="s">
        <v>12</v>
      </c>
      <c r="L4862" s="18" t="s">
        <v>6153</v>
      </c>
      <c r="M4862" s="195" t="s">
        <v>6734</v>
      </c>
      <c r="N4862" s="16" t="s">
        <v>6735</v>
      </c>
      <c r="O4862" s="17" t="s">
        <v>304</v>
      </c>
      <c r="P4862" s="17" t="s">
        <v>524</v>
      </c>
      <c r="Q4862" s="17" t="s">
        <v>306</v>
      </c>
      <c r="R4862">
        <v>0</v>
      </c>
      <c r="S4862">
        <v>0</v>
      </c>
      <c r="T4862">
        <v>0</v>
      </c>
      <c r="U4862">
        <v>0</v>
      </c>
      <c r="V4862">
        <v>0</v>
      </c>
      <c r="W4862">
        <v>0</v>
      </c>
      <c r="X4862">
        <v>0</v>
      </c>
      <c r="Y4862">
        <v>0</v>
      </c>
      <c r="Z4862">
        <v>0</v>
      </c>
      <c r="AA4862">
        <v>0</v>
      </c>
      <c r="AB4862">
        <v>0</v>
      </c>
      <c r="AC4862">
        <v>0</v>
      </c>
      <c r="AD4862">
        <v>0</v>
      </c>
      <c r="AE4862">
        <v>0</v>
      </c>
      <c r="AF4862">
        <v>0</v>
      </c>
      <c r="AG4862" s="19">
        <v>0</v>
      </c>
      <c r="AH4862">
        <v>0</v>
      </c>
      <c r="AI4862">
        <v>0</v>
      </c>
      <c r="AJ4862">
        <v>0</v>
      </c>
      <c r="AK4862">
        <v>0</v>
      </c>
      <c r="AL4862">
        <v>0</v>
      </c>
      <c r="AM4862">
        <v>0</v>
      </c>
      <c r="AN4862">
        <v>0</v>
      </c>
      <c r="AO4862">
        <v>0</v>
      </c>
      <c r="AP4862">
        <v>0</v>
      </c>
      <c r="AQ4862">
        <v>0</v>
      </c>
      <c r="AR4862">
        <v>0</v>
      </c>
      <c r="AS4862">
        <v>0</v>
      </c>
      <c r="AT4862">
        <v>41655</v>
      </c>
      <c r="AU4862">
        <v>33850</v>
      </c>
      <c r="AV4862">
        <v>28850</v>
      </c>
      <c r="AW4862">
        <v>29047</v>
      </c>
      <c r="AX4862">
        <v>0</v>
      </c>
      <c r="AY4862">
        <v>957</v>
      </c>
      <c r="AZ4862">
        <v>60000</v>
      </c>
      <c r="BA4862">
        <v>58000</v>
      </c>
      <c r="BB4862">
        <v>67000</v>
      </c>
      <c r="BC4862">
        <v>69000</v>
      </c>
      <c r="BD4862">
        <v>75000</v>
      </c>
      <c r="BE4862">
        <v>74000</v>
      </c>
      <c r="BF4862">
        <v>87000</v>
      </c>
      <c r="BG4862">
        <v>84000</v>
      </c>
      <c r="BH4862">
        <v>76000</v>
      </c>
      <c r="BI4862">
        <v>22000</v>
      </c>
      <c r="BJ4862">
        <v>22000</v>
      </c>
      <c r="BK4862">
        <v>29000</v>
      </c>
      <c r="BL4862">
        <v>22000</v>
      </c>
      <c r="BM4862">
        <v>16000</v>
      </c>
      <c r="BN4862">
        <v>33000</v>
      </c>
      <c r="BO4862">
        <v>22000</v>
      </c>
      <c r="BP4862">
        <v>18000</v>
      </c>
      <c r="BQ4862">
        <v>21000</v>
      </c>
      <c r="BR4862">
        <v>21000</v>
      </c>
      <c r="BS4862">
        <v>26000</v>
      </c>
      <c r="BT4862">
        <v>37000</v>
      </c>
      <c r="BU4862">
        <v>58000</v>
      </c>
      <c r="BV4862">
        <v>37000</v>
      </c>
      <c r="BW4862">
        <v>21000</v>
      </c>
      <c r="BX4862" s="10">
        <v>24000</v>
      </c>
      <c r="BY4862">
        <v>22000</v>
      </c>
      <c r="BZ4862">
        <v>21000</v>
      </c>
      <c r="CA4862">
        <v>22000</v>
      </c>
      <c r="CB4862">
        <v>23000</v>
      </c>
      <c r="CC4862">
        <v>25000</v>
      </c>
      <c r="CD4862">
        <v>28000</v>
      </c>
      <c r="CE4862">
        <v>28000</v>
      </c>
    </row>
    <row r="4863" spans="1:83" x14ac:dyDescent="0.35">
      <c r="A4863" s="9" t="str">
        <f t="shared" si="75"/>
        <v>0414.808.14</v>
      </c>
      <c r="B4863" s="52" t="e">
        <f>+IF(MATCH(A4863,List!H$10:H$145,0),"Targeted")</f>
        <v>#N/A</v>
      </c>
      <c r="C4863" s="65"/>
      <c r="D4863" s="151" t="s">
        <v>7700</v>
      </c>
      <c r="E4863" s="16" t="s">
        <v>1709</v>
      </c>
      <c r="F4863" s="16" t="s">
        <v>1710</v>
      </c>
      <c r="G4863" s="16" t="s">
        <v>1006</v>
      </c>
      <c r="H4863" s="16" t="s">
        <v>6661</v>
      </c>
      <c r="I4863" s="16" t="s">
        <v>1000</v>
      </c>
      <c r="J4863" s="16" t="s">
        <v>6757</v>
      </c>
      <c r="K4863" s="17" t="s">
        <v>12</v>
      </c>
      <c r="L4863" s="18" t="s">
        <v>6153</v>
      </c>
      <c r="M4863" s="195" t="s">
        <v>6734</v>
      </c>
      <c r="N4863" s="16" t="s">
        <v>6735</v>
      </c>
      <c r="O4863" s="17" t="s">
        <v>346</v>
      </c>
      <c r="P4863" s="17" t="s">
        <v>305</v>
      </c>
      <c r="Q4863" s="17" t="s">
        <v>306</v>
      </c>
      <c r="R4863">
        <v>0</v>
      </c>
      <c r="S4863">
        <v>0</v>
      </c>
      <c r="T4863">
        <v>0</v>
      </c>
      <c r="U4863">
        <v>0</v>
      </c>
      <c r="V4863">
        <v>0</v>
      </c>
      <c r="W4863">
        <v>0</v>
      </c>
      <c r="X4863">
        <v>0</v>
      </c>
      <c r="Y4863">
        <v>0</v>
      </c>
      <c r="Z4863">
        <v>0</v>
      </c>
      <c r="AA4863">
        <v>0</v>
      </c>
      <c r="AB4863">
        <v>0</v>
      </c>
      <c r="AC4863">
        <v>0</v>
      </c>
      <c r="AD4863">
        <v>0</v>
      </c>
      <c r="AE4863">
        <v>0</v>
      </c>
      <c r="AF4863">
        <v>4101</v>
      </c>
      <c r="AG4863" s="19">
        <v>417</v>
      </c>
      <c r="AH4863">
        <v>1198</v>
      </c>
      <c r="AI4863">
        <v>1409</v>
      </c>
      <c r="AJ4863">
        <v>1135</v>
      </c>
      <c r="AK4863">
        <v>0</v>
      </c>
      <c r="AL4863">
        <v>0</v>
      </c>
      <c r="AM4863">
        <v>0</v>
      </c>
      <c r="AN4863">
        <v>0</v>
      </c>
      <c r="AO4863">
        <v>0</v>
      </c>
      <c r="AP4863">
        <v>0</v>
      </c>
      <c r="AQ4863">
        <v>0</v>
      </c>
      <c r="AR4863">
        <v>0</v>
      </c>
      <c r="AS4863">
        <v>0</v>
      </c>
      <c r="AT4863">
        <v>0</v>
      </c>
      <c r="AU4863">
        <v>0</v>
      </c>
      <c r="AV4863">
        <v>0</v>
      </c>
      <c r="AW4863">
        <v>0</v>
      </c>
      <c r="AX4863">
        <v>0</v>
      </c>
      <c r="AY4863">
        <v>0</v>
      </c>
      <c r="AZ4863">
        <v>0</v>
      </c>
      <c r="BA4863">
        <v>0</v>
      </c>
      <c r="BB4863">
        <v>0</v>
      </c>
      <c r="BC4863">
        <v>0</v>
      </c>
      <c r="BD4863">
        <v>0</v>
      </c>
      <c r="BE4863">
        <v>0</v>
      </c>
      <c r="BF4863">
        <v>0</v>
      </c>
      <c r="BG4863">
        <v>0</v>
      </c>
      <c r="BH4863">
        <v>2000</v>
      </c>
      <c r="BI4863">
        <v>0</v>
      </c>
      <c r="BJ4863">
        <v>0</v>
      </c>
      <c r="BK4863">
        <v>0</v>
      </c>
      <c r="BL4863">
        <v>0</v>
      </c>
      <c r="BM4863">
        <v>0</v>
      </c>
      <c r="BN4863">
        <v>0</v>
      </c>
      <c r="BO4863">
        <v>0</v>
      </c>
      <c r="BP4863">
        <v>0</v>
      </c>
      <c r="BQ4863">
        <v>0</v>
      </c>
      <c r="BR4863">
        <v>0</v>
      </c>
      <c r="BS4863">
        <v>0</v>
      </c>
      <c r="BT4863">
        <v>0</v>
      </c>
      <c r="BU4863">
        <v>0</v>
      </c>
      <c r="BV4863">
        <v>0</v>
      </c>
      <c r="BW4863">
        <v>0</v>
      </c>
      <c r="BX4863">
        <v>0</v>
      </c>
      <c r="BY4863">
        <v>0</v>
      </c>
      <c r="BZ4863">
        <v>0</v>
      </c>
      <c r="CA4863">
        <v>0</v>
      </c>
      <c r="CB4863">
        <v>0</v>
      </c>
      <c r="CC4863">
        <v>0</v>
      </c>
      <c r="CD4863">
        <v>0</v>
      </c>
      <c r="CE4863">
        <v>0</v>
      </c>
    </row>
    <row r="4864" spans="1:83" x14ac:dyDescent="0.35">
      <c r="A4864" s="9" t="str">
        <f t="shared" si="75"/>
        <v>0414.808.14</v>
      </c>
      <c r="B4864" s="52" t="e">
        <f>+IF(MATCH(A4864,List!H$10:H$145,0),"Targeted")</f>
        <v>#N/A</v>
      </c>
      <c r="C4864" s="65"/>
      <c r="D4864" s="151" t="s">
        <v>7700</v>
      </c>
      <c r="E4864" s="16" t="s">
        <v>1709</v>
      </c>
      <c r="F4864" s="16" t="s">
        <v>1710</v>
      </c>
      <c r="G4864" s="16" t="s">
        <v>1006</v>
      </c>
      <c r="H4864" s="16" t="s">
        <v>6661</v>
      </c>
      <c r="I4864" s="16" t="s">
        <v>1000</v>
      </c>
      <c r="J4864" s="16" t="s">
        <v>6757</v>
      </c>
      <c r="K4864" s="17" t="s">
        <v>12</v>
      </c>
      <c r="L4864" s="18" t="s">
        <v>6153</v>
      </c>
      <c r="M4864" s="195" t="s">
        <v>6734</v>
      </c>
      <c r="N4864" s="16" t="s">
        <v>6735</v>
      </c>
      <c r="O4864" s="17" t="s">
        <v>346</v>
      </c>
      <c r="P4864" s="17" t="s">
        <v>524</v>
      </c>
      <c r="Q4864" s="17" t="s">
        <v>306</v>
      </c>
      <c r="R4864">
        <v>6476</v>
      </c>
      <c r="S4864">
        <v>14838</v>
      </c>
      <c r="T4864">
        <v>20310</v>
      </c>
      <c r="U4864">
        <v>12652</v>
      </c>
      <c r="V4864">
        <v>16618</v>
      </c>
      <c r="W4864">
        <v>14846</v>
      </c>
      <c r="X4864">
        <v>21284</v>
      </c>
      <c r="Y4864">
        <v>33808</v>
      </c>
      <c r="Z4864">
        <v>39929</v>
      </c>
      <c r="AA4864">
        <v>48600</v>
      </c>
      <c r="AB4864">
        <v>50550</v>
      </c>
      <c r="AC4864">
        <v>60706</v>
      </c>
      <c r="AD4864">
        <v>63202</v>
      </c>
      <c r="AE4864">
        <v>69322</v>
      </c>
      <c r="AF4864">
        <v>82288</v>
      </c>
      <c r="AG4864" s="19">
        <v>20831</v>
      </c>
      <c r="AH4864">
        <v>84258</v>
      </c>
      <c r="AI4864">
        <v>84045</v>
      </c>
      <c r="AJ4864">
        <v>105384</v>
      </c>
      <c r="AK4864">
        <v>67626</v>
      </c>
      <c r="AL4864">
        <v>116755</v>
      </c>
      <c r="AM4864">
        <v>130646</v>
      </c>
      <c r="AN4864">
        <v>130751</v>
      </c>
      <c r="AO4864">
        <v>104206</v>
      </c>
      <c r="AP4864">
        <v>105839</v>
      </c>
      <c r="AQ4864">
        <v>93128</v>
      </c>
      <c r="AR4864">
        <v>38469</v>
      </c>
      <c r="AS4864">
        <v>34912</v>
      </c>
      <c r="AT4864">
        <v>46379</v>
      </c>
      <c r="AU4864">
        <v>38500</v>
      </c>
      <c r="AV4864">
        <v>21540</v>
      </c>
      <c r="AW4864">
        <v>29376</v>
      </c>
      <c r="AX4864">
        <v>25749</v>
      </c>
      <c r="AY4864">
        <v>22834</v>
      </c>
      <c r="AZ4864">
        <v>23000</v>
      </c>
      <c r="BA4864">
        <v>7000</v>
      </c>
      <c r="BB4864">
        <v>6000</v>
      </c>
      <c r="BC4864">
        <v>3000</v>
      </c>
      <c r="BD4864">
        <v>3000</v>
      </c>
      <c r="BE4864">
        <v>2000</v>
      </c>
      <c r="BF4864">
        <v>1000</v>
      </c>
      <c r="BG4864">
        <v>2000</v>
      </c>
      <c r="BH4864">
        <v>2000</v>
      </c>
      <c r="BI4864">
        <v>4000</v>
      </c>
      <c r="BJ4864">
        <v>3000</v>
      </c>
      <c r="BK4864">
        <v>0</v>
      </c>
      <c r="BL4864">
        <v>0</v>
      </c>
      <c r="BM4864">
        <v>0</v>
      </c>
      <c r="BN4864">
        <v>0</v>
      </c>
      <c r="BO4864">
        <v>0</v>
      </c>
      <c r="BP4864">
        <v>1000</v>
      </c>
      <c r="BQ4864">
        <v>1000</v>
      </c>
      <c r="BR4864">
        <v>2000</v>
      </c>
      <c r="BS4864">
        <v>1000</v>
      </c>
      <c r="BT4864">
        <v>0</v>
      </c>
      <c r="BU4864">
        <v>0</v>
      </c>
      <c r="BV4864">
        <v>0</v>
      </c>
      <c r="BW4864">
        <v>0</v>
      </c>
      <c r="BX4864">
        <v>0</v>
      </c>
      <c r="BY4864">
        <v>0</v>
      </c>
      <c r="BZ4864">
        <v>0</v>
      </c>
      <c r="CA4864">
        <v>0</v>
      </c>
      <c r="CB4864">
        <v>0</v>
      </c>
      <c r="CC4864">
        <v>0</v>
      </c>
      <c r="CD4864">
        <v>0</v>
      </c>
      <c r="CE4864">
        <v>0</v>
      </c>
    </row>
    <row r="4865" spans="1:83" x14ac:dyDescent="0.35">
      <c r="A4865" s="9" t="str">
        <f t="shared" si="75"/>
        <v>0415.808.14</v>
      </c>
      <c r="B4865" s="52" t="e">
        <f>+IF(MATCH(A4865,List!H$10:H$145,0),"Targeted")</f>
        <v>#N/A</v>
      </c>
      <c r="C4865" s="65"/>
      <c r="D4865" s="151" t="s">
        <v>7700</v>
      </c>
      <c r="E4865" s="16" t="s">
        <v>1709</v>
      </c>
      <c r="F4865" s="16" t="s">
        <v>1710</v>
      </c>
      <c r="G4865" s="16" t="s">
        <v>1006</v>
      </c>
      <c r="H4865" s="16" t="s">
        <v>6661</v>
      </c>
      <c r="I4865" s="16" t="s">
        <v>5230</v>
      </c>
      <c r="J4865" s="16" t="s">
        <v>6758</v>
      </c>
      <c r="K4865" s="17" t="s">
        <v>12</v>
      </c>
      <c r="L4865" s="18" t="s">
        <v>6153</v>
      </c>
      <c r="M4865" s="195" t="s">
        <v>6734</v>
      </c>
      <c r="N4865" s="16" t="s">
        <v>6735</v>
      </c>
      <c r="O4865" s="17" t="s">
        <v>346</v>
      </c>
      <c r="P4865" s="17" t="s">
        <v>305</v>
      </c>
      <c r="Q4865" s="17" t="s">
        <v>306</v>
      </c>
      <c r="R4865">
        <v>0</v>
      </c>
      <c r="S4865">
        <v>0</v>
      </c>
      <c r="T4865">
        <v>0</v>
      </c>
      <c r="U4865">
        <v>0</v>
      </c>
      <c r="V4865">
        <v>0</v>
      </c>
      <c r="W4865">
        <v>0</v>
      </c>
      <c r="X4865">
        <v>0</v>
      </c>
      <c r="Y4865">
        <v>0</v>
      </c>
      <c r="Z4865">
        <v>0</v>
      </c>
      <c r="AA4865">
        <v>0</v>
      </c>
      <c r="AB4865">
        <v>0</v>
      </c>
      <c r="AC4865">
        <v>0</v>
      </c>
      <c r="AD4865">
        <v>0</v>
      </c>
      <c r="AE4865">
        <v>0</v>
      </c>
      <c r="AF4865">
        <v>0</v>
      </c>
      <c r="AG4865" s="19">
        <v>0</v>
      </c>
      <c r="AH4865">
        <v>0</v>
      </c>
      <c r="AI4865">
        <v>0</v>
      </c>
      <c r="AJ4865">
        <v>0</v>
      </c>
      <c r="AK4865">
        <v>0</v>
      </c>
      <c r="AL4865">
        <v>0</v>
      </c>
      <c r="AM4865">
        <v>0</v>
      </c>
      <c r="AN4865">
        <v>0</v>
      </c>
      <c r="AO4865">
        <v>0</v>
      </c>
      <c r="AP4865">
        <v>0</v>
      </c>
      <c r="AQ4865">
        <v>0</v>
      </c>
      <c r="AR4865">
        <v>0</v>
      </c>
      <c r="AS4865">
        <v>0</v>
      </c>
      <c r="AT4865">
        <v>9480</v>
      </c>
      <c r="AU4865">
        <v>13260</v>
      </c>
      <c r="AV4865">
        <v>14722</v>
      </c>
      <c r="AW4865">
        <v>11425</v>
      </c>
      <c r="AX4865">
        <v>10368</v>
      </c>
      <c r="AY4865">
        <v>10732</v>
      </c>
      <c r="AZ4865">
        <v>24000</v>
      </c>
      <c r="BA4865">
        <v>8000</v>
      </c>
      <c r="BB4865">
        <v>27000</v>
      </c>
      <c r="BC4865">
        <v>13000</v>
      </c>
      <c r="BD4865">
        <v>10000</v>
      </c>
      <c r="BE4865">
        <v>14000</v>
      </c>
      <c r="BF4865">
        <v>6000</v>
      </c>
      <c r="BG4865">
        <v>16000</v>
      </c>
      <c r="BH4865">
        <v>9000</v>
      </c>
      <c r="BI4865">
        <v>4000</v>
      </c>
      <c r="BJ4865">
        <v>21000</v>
      </c>
      <c r="BK4865">
        <v>5000</v>
      </c>
      <c r="BL4865">
        <v>4000</v>
      </c>
      <c r="BM4865">
        <v>3000</v>
      </c>
      <c r="BN4865">
        <v>5000</v>
      </c>
      <c r="BO4865">
        <v>1000</v>
      </c>
      <c r="BP4865">
        <v>5000</v>
      </c>
      <c r="BQ4865">
        <v>3000</v>
      </c>
      <c r="BR4865">
        <v>-13000</v>
      </c>
      <c r="BS4865">
        <v>3000</v>
      </c>
      <c r="BT4865">
        <v>3000</v>
      </c>
      <c r="BU4865">
        <v>1000</v>
      </c>
      <c r="BV4865">
        <v>2000</v>
      </c>
      <c r="BW4865">
        <v>3000</v>
      </c>
      <c r="BX4865">
        <v>0</v>
      </c>
      <c r="BY4865">
        <v>12000</v>
      </c>
      <c r="BZ4865">
        <v>8000</v>
      </c>
      <c r="CA4865">
        <v>2000</v>
      </c>
      <c r="CB4865">
        <v>7000</v>
      </c>
      <c r="CC4865">
        <v>7000</v>
      </c>
      <c r="CD4865">
        <v>8000</v>
      </c>
      <c r="CE4865">
        <v>8000</v>
      </c>
    </row>
    <row r="4866" spans="1:83" x14ac:dyDescent="0.35">
      <c r="A4866" s="9" t="str">
        <f t="shared" si="75"/>
        <v>0415.808.14</v>
      </c>
      <c r="B4866" s="52" t="e">
        <f>+IF(MATCH(A4866,List!H$10:H$145,0),"Targeted")</f>
        <v>#N/A</v>
      </c>
      <c r="C4866" s="65"/>
      <c r="D4866" s="151"/>
      <c r="E4866" s="16" t="s">
        <v>1709</v>
      </c>
      <c r="F4866" s="16" t="s">
        <v>1710</v>
      </c>
      <c r="G4866" s="16" t="s">
        <v>1006</v>
      </c>
      <c r="H4866" s="16" t="s">
        <v>6661</v>
      </c>
      <c r="I4866" s="16" t="s">
        <v>5230</v>
      </c>
      <c r="J4866" s="16" t="s">
        <v>6758</v>
      </c>
      <c r="K4866" s="17" t="s">
        <v>12</v>
      </c>
      <c r="L4866" s="18" t="s">
        <v>6153</v>
      </c>
      <c r="M4866" s="195" t="s">
        <v>6734</v>
      </c>
      <c r="N4866" s="16" t="s">
        <v>6735</v>
      </c>
      <c r="O4866" s="17" t="s">
        <v>304</v>
      </c>
      <c r="P4866" s="17" t="s">
        <v>305</v>
      </c>
      <c r="Q4866" s="17" t="s">
        <v>306</v>
      </c>
      <c r="R4866">
        <v>0</v>
      </c>
      <c r="S4866">
        <v>0</v>
      </c>
      <c r="T4866">
        <v>0</v>
      </c>
      <c r="U4866">
        <v>0</v>
      </c>
      <c r="V4866">
        <v>0</v>
      </c>
      <c r="W4866">
        <v>0</v>
      </c>
      <c r="X4866">
        <v>0</v>
      </c>
      <c r="Y4866">
        <v>0</v>
      </c>
      <c r="Z4866">
        <v>0</v>
      </c>
      <c r="AA4866">
        <v>0</v>
      </c>
      <c r="AB4866">
        <v>0</v>
      </c>
      <c r="AC4866">
        <v>0</v>
      </c>
      <c r="AD4866">
        <v>0</v>
      </c>
      <c r="AE4866">
        <v>0</v>
      </c>
      <c r="AF4866">
        <v>0</v>
      </c>
      <c r="AG4866" s="19">
        <v>0</v>
      </c>
      <c r="AH4866">
        <v>0</v>
      </c>
      <c r="AI4866">
        <v>0</v>
      </c>
      <c r="AJ4866">
        <v>0</v>
      </c>
      <c r="AK4866">
        <v>0</v>
      </c>
      <c r="AL4866">
        <v>0</v>
      </c>
      <c r="AM4866">
        <v>0</v>
      </c>
      <c r="AN4866">
        <v>0</v>
      </c>
      <c r="AO4866">
        <v>0</v>
      </c>
      <c r="AP4866">
        <v>0</v>
      </c>
      <c r="AQ4866">
        <v>10032</v>
      </c>
      <c r="AR4866">
        <v>295961</v>
      </c>
      <c r="AS4866">
        <v>164928</v>
      </c>
      <c r="AT4866">
        <v>143283</v>
      </c>
      <c r="AU4866">
        <v>165857</v>
      </c>
      <c r="AV4866">
        <v>153389</v>
      </c>
      <c r="AW4866">
        <v>148669</v>
      </c>
      <c r="AX4866">
        <v>149808</v>
      </c>
      <c r="AY4866">
        <v>130769</v>
      </c>
      <c r="AZ4866">
        <v>305000</v>
      </c>
      <c r="BA4866">
        <v>165000</v>
      </c>
      <c r="BB4866">
        <v>155000</v>
      </c>
      <c r="BC4866">
        <v>139000</v>
      </c>
      <c r="BD4866">
        <v>133000</v>
      </c>
      <c r="BE4866">
        <v>148000</v>
      </c>
      <c r="BF4866">
        <v>152000</v>
      </c>
      <c r="BG4866">
        <v>181000</v>
      </c>
      <c r="BH4866">
        <v>181000</v>
      </c>
      <c r="BI4866">
        <v>142000</v>
      </c>
      <c r="BJ4866">
        <v>180000</v>
      </c>
      <c r="BK4866">
        <v>166000</v>
      </c>
      <c r="BL4866">
        <v>212000</v>
      </c>
      <c r="BM4866">
        <v>186000</v>
      </c>
      <c r="BN4866">
        <v>197000</v>
      </c>
      <c r="BO4866">
        <v>200000</v>
      </c>
      <c r="BP4866">
        <v>207000</v>
      </c>
      <c r="BQ4866">
        <v>220000</v>
      </c>
      <c r="BR4866">
        <v>212000</v>
      </c>
      <c r="BS4866">
        <v>181000</v>
      </c>
      <c r="BT4866">
        <v>220000</v>
      </c>
      <c r="BU4866">
        <v>204000</v>
      </c>
      <c r="BV4866">
        <v>211000</v>
      </c>
      <c r="BW4866">
        <v>298000</v>
      </c>
      <c r="BX4866" s="10">
        <v>192000</v>
      </c>
      <c r="BY4866">
        <v>226000</v>
      </c>
      <c r="BZ4866">
        <v>223000</v>
      </c>
      <c r="CA4866">
        <v>227000</v>
      </c>
      <c r="CB4866">
        <v>235000</v>
      </c>
      <c r="CC4866">
        <v>239000</v>
      </c>
      <c r="CD4866">
        <v>238000</v>
      </c>
      <c r="CE4866">
        <v>242000</v>
      </c>
    </row>
    <row r="4867" spans="1:83" x14ac:dyDescent="0.35">
      <c r="A4867" s="9" t="str">
        <f t="shared" si="75"/>
        <v>0416.808.14</v>
      </c>
      <c r="B4867" s="52" t="e">
        <f>+IF(MATCH(A4867,List!H$10:H$145,0),"Targeted")</f>
        <v>#N/A</v>
      </c>
      <c r="C4867" s="65"/>
      <c r="D4867" s="151" t="s">
        <v>7700</v>
      </c>
      <c r="E4867" s="16" t="s">
        <v>1709</v>
      </c>
      <c r="F4867" s="16" t="s">
        <v>1710</v>
      </c>
      <c r="G4867" s="16" t="s">
        <v>1006</v>
      </c>
      <c r="H4867" s="16" t="s">
        <v>6661</v>
      </c>
      <c r="I4867" s="16" t="s">
        <v>5038</v>
      </c>
      <c r="J4867" s="16" t="s">
        <v>6759</v>
      </c>
      <c r="K4867" s="17" t="s">
        <v>12</v>
      </c>
      <c r="L4867" s="18" t="s">
        <v>6153</v>
      </c>
      <c r="M4867" s="195" t="s">
        <v>6734</v>
      </c>
      <c r="N4867" s="16" t="s">
        <v>6735</v>
      </c>
      <c r="O4867" s="17" t="s">
        <v>346</v>
      </c>
      <c r="P4867" s="17" t="s">
        <v>305</v>
      </c>
      <c r="Q4867" s="17" t="s">
        <v>306</v>
      </c>
      <c r="R4867">
        <v>0</v>
      </c>
      <c r="S4867">
        <v>0</v>
      </c>
      <c r="T4867">
        <v>0</v>
      </c>
      <c r="U4867">
        <v>0</v>
      </c>
      <c r="V4867">
        <v>0</v>
      </c>
      <c r="W4867">
        <v>0</v>
      </c>
      <c r="X4867">
        <v>0</v>
      </c>
      <c r="Y4867">
        <v>0</v>
      </c>
      <c r="Z4867">
        <v>0</v>
      </c>
      <c r="AA4867">
        <v>0</v>
      </c>
      <c r="AB4867">
        <v>0</v>
      </c>
      <c r="AC4867">
        <v>0</v>
      </c>
      <c r="AD4867">
        <v>0</v>
      </c>
      <c r="AE4867">
        <v>0</v>
      </c>
      <c r="AF4867">
        <v>9517</v>
      </c>
      <c r="AG4867" s="19">
        <v>7073</v>
      </c>
      <c r="AH4867">
        <v>6689</v>
      </c>
      <c r="AI4867">
        <v>170</v>
      </c>
      <c r="AJ4867">
        <v>12338</v>
      </c>
      <c r="AK4867">
        <v>290</v>
      </c>
      <c r="AL4867">
        <v>-15</v>
      </c>
      <c r="AM4867">
        <v>60</v>
      </c>
      <c r="AN4867">
        <v>38</v>
      </c>
      <c r="AO4867">
        <v>0</v>
      </c>
      <c r="AP4867">
        <v>1306</v>
      </c>
      <c r="AQ4867">
        <v>57</v>
      </c>
      <c r="AR4867">
        <v>5</v>
      </c>
      <c r="AS4867">
        <v>12</v>
      </c>
      <c r="AT4867">
        <v>0</v>
      </c>
      <c r="AU4867">
        <v>0</v>
      </c>
      <c r="AV4867">
        <v>0</v>
      </c>
      <c r="AW4867">
        <v>0</v>
      </c>
      <c r="AX4867">
        <v>5</v>
      </c>
      <c r="AY4867">
        <v>0</v>
      </c>
      <c r="AZ4867">
        <v>0</v>
      </c>
      <c r="BA4867">
        <v>0</v>
      </c>
      <c r="BB4867">
        <v>0</v>
      </c>
      <c r="BC4867">
        <v>0</v>
      </c>
      <c r="BD4867">
        <v>0</v>
      </c>
      <c r="BE4867">
        <v>0</v>
      </c>
      <c r="BF4867">
        <v>0</v>
      </c>
      <c r="BG4867">
        <v>0</v>
      </c>
      <c r="BH4867">
        <v>0</v>
      </c>
      <c r="BI4867">
        <v>0</v>
      </c>
      <c r="BJ4867">
        <v>0</v>
      </c>
      <c r="BK4867">
        <v>0</v>
      </c>
      <c r="BL4867">
        <v>0</v>
      </c>
      <c r="BM4867">
        <v>0</v>
      </c>
      <c r="BN4867">
        <v>0</v>
      </c>
      <c r="BO4867">
        <v>0</v>
      </c>
      <c r="BP4867">
        <v>0</v>
      </c>
      <c r="BQ4867">
        <v>0</v>
      </c>
      <c r="BR4867">
        <v>0</v>
      </c>
      <c r="BS4867">
        <v>0</v>
      </c>
      <c r="BT4867">
        <v>0</v>
      </c>
      <c r="BU4867">
        <v>0</v>
      </c>
      <c r="BV4867">
        <v>0</v>
      </c>
      <c r="BW4867">
        <v>0</v>
      </c>
      <c r="BX4867">
        <v>0</v>
      </c>
      <c r="BY4867">
        <v>0</v>
      </c>
      <c r="BZ4867">
        <v>0</v>
      </c>
      <c r="CA4867">
        <v>0</v>
      </c>
      <c r="CB4867">
        <v>0</v>
      </c>
      <c r="CC4867">
        <v>0</v>
      </c>
      <c r="CD4867">
        <v>0</v>
      </c>
      <c r="CE4867">
        <v>0</v>
      </c>
    </row>
    <row r="4868" spans="1:83" x14ac:dyDescent="0.35">
      <c r="A4868" s="9" t="str">
        <f t="shared" ref="A4868:A4931" si="76">I4868&amp;"."&amp;M4868&amp;"."&amp;K4868</f>
        <v>0419.808.14</v>
      </c>
      <c r="B4868" s="52" t="e">
        <f>+IF(MATCH(A4868,List!H$10:H$145,0),"Targeted")</f>
        <v>#N/A</v>
      </c>
      <c r="C4868" s="65"/>
      <c r="D4868" s="151"/>
      <c r="E4868" s="16" t="s">
        <v>1709</v>
      </c>
      <c r="F4868" s="16" t="s">
        <v>1710</v>
      </c>
      <c r="G4868" s="16" t="s">
        <v>1006</v>
      </c>
      <c r="H4868" s="16" t="s">
        <v>6661</v>
      </c>
      <c r="I4868" s="16" t="s">
        <v>5587</v>
      </c>
      <c r="J4868" s="16" t="s">
        <v>6760</v>
      </c>
      <c r="K4868" s="17" t="s">
        <v>12</v>
      </c>
      <c r="L4868" s="18" t="s">
        <v>6153</v>
      </c>
      <c r="M4868" s="195" t="s">
        <v>6734</v>
      </c>
      <c r="N4868" s="16" t="s">
        <v>6735</v>
      </c>
      <c r="O4868" s="17" t="s">
        <v>304</v>
      </c>
      <c r="P4868" s="17" t="s">
        <v>305</v>
      </c>
      <c r="Q4868" s="17" t="s">
        <v>306</v>
      </c>
      <c r="R4868">
        <v>0</v>
      </c>
      <c r="S4868">
        <v>0</v>
      </c>
      <c r="T4868">
        <v>0</v>
      </c>
      <c r="U4868">
        <v>0</v>
      </c>
      <c r="V4868">
        <v>0</v>
      </c>
      <c r="W4868">
        <v>0</v>
      </c>
      <c r="X4868">
        <v>0</v>
      </c>
      <c r="Y4868">
        <v>0</v>
      </c>
      <c r="Z4868">
        <v>0</v>
      </c>
      <c r="AA4868">
        <v>0</v>
      </c>
      <c r="AB4868">
        <v>0</v>
      </c>
      <c r="AC4868">
        <v>0</v>
      </c>
      <c r="AD4868">
        <v>0</v>
      </c>
      <c r="AE4868">
        <v>0</v>
      </c>
      <c r="AF4868">
        <v>0</v>
      </c>
      <c r="AG4868" s="19">
        <v>0</v>
      </c>
      <c r="AH4868">
        <v>0</v>
      </c>
      <c r="AI4868">
        <v>0</v>
      </c>
      <c r="AJ4868">
        <v>0</v>
      </c>
      <c r="AK4868">
        <v>0</v>
      </c>
      <c r="AL4868">
        <v>0</v>
      </c>
      <c r="AM4868">
        <v>0</v>
      </c>
      <c r="AN4868">
        <v>0</v>
      </c>
      <c r="AO4868">
        <v>0</v>
      </c>
      <c r="AP4868">
        <v>0</v>
      </c>
      <c r="AQ4868">
        <v>0</v>
      </c>
      <c r="AR4868">
        <v>0</v>
      </c>
      <c r="AS4868">
        <v>0</v>
      </c>
      <c r="AT4868">
        <v>0</v>
      </c>
      <c r="AU4868">
        <v>0</v>
      </c>
      <c r="AV4868">
        <v>0</v>
      </c>
      <c r="AW4868">
        <v>0</v>
      </c>
      <c r="AX4868">
        <v>7923</v>
      </c>
      <c r="AY4868">
        <v>0</v>
      </c>
      <c r="AZ4868">
        <v>0</v>
      </c>
      <c r="BA4868">
        <v>0</v>
      </c>
      <c r="BB4868">
        <v>0</v>
      </c>
      <c r="BC4868">
        <v>0</v>
      </c>
      <c r="BD4868">
        <v>0</v>
      </c>
      <c r="BE4868">
        <v>0</v>
      </c>
      <c r="BF4868">
        <v>0</v>
      </c>
      <c r="BG4868">
        <v>0</v>
      </c>
      <c r="BH4868">
        <v>0</v>
      </c>
      <c r="BI4868">
        <v>0</v>
      </c>
      <c r="BJ4868">
        <v>0</v>
      </c>
      <c r="BK4868">
        <v>0</v>
      </c>
      <c r="BL4868">
        <v>0</v>
      </c>
      <c r="BM4868">
        <v>0</v>
      </c>
      <c r="BN4868">
        <v>0</v>
      </c>
      <c r="BO4868">
        <v>0</v>
      </c>
      <c r="BP4868">
        <v>0</v>
      </c>
      <c r="BQ4868">
        <v>0</v>
      </c>
      <c r="BR4868">
        <v>0</v>
      </c>
      <c r="BS4868">
        <v>0</v>
      </c>
      <c r="BT4868">
        <v>0</v>
      </c>
      <c r="BU4868">
        <v>0</v>
      </c>
      <c r="BV4868">
        <v>0</v>
      </c>
      <c r="BW4868">
        <v>0</v>
      </c>
      <c r="BX4868" s="10">
        <v>0</v>
      </c>
      <c r="BY4868">
        <v>0</v>
      </c>
      <c r="BZ4868">
        <v>0</v>
      </c>
      <c r="CA4868">
        <v>0</v>
      </c>
      <c r="CB4868">
        <v>0</v>
      </c>
      <c r="CC4868">
        <v>0</v>
      </c>
      <c r="CD4868">
        <v>0</v>
      </c>
      <c r="CE4868">
        <v>0</v>
      </c>
    </row>
    <row r="4869" spans="1:83" x14ac:dyDescent="0.35">
      <c r="A4869" s="9" t="str">
        <f t="shared" si="76"/>
        <v>0120.808.14</v>
      </c>
      <c r="B4869" s="52" t="e">
        <f>+IF(MATCH(A4869,List!H$10:H$145,0),"Targeted")</f>
        <v>#N/A</v>
      </c>
      <c r="C4869" s="65"/>
      <c r="D4869" s="151" t="s">
        <v>7700</v>
      </c>
      <c r="E4869" s="16" t="s">
        <v>1709</v>
      </c>
      <c r="F4869" s="16" t="s">
        <v>1710</v>
      </c>
      <c r="G4869" s="16" t="s">
        <v>1009</v>
      </c>
      <c r="H4869" s="16" t="s">
        <v>4432</v>
      </c>
      <c r="I4869" s="16" t="s">
        <v>1416</v>
      </c>
      <c r="J4869" s="16" t="s">
        <v>6755</v>
      </c>
      <c r="K4869" s="17" t="s">
        <v>12</v>
      </c>
      <c r="L4869" s="18" t="s">
        <v>6153</v>
      </c>
      <c r="M4869" s="195" t="s">
        <v>6734</v>
      </c>
      <c r="N4869" s="16" t="s">
        <v>6735</v>
      </c>
      <c r="O4869" s="17" t="s">
        <v>346</v>
      </c>
      <c r="P4869" s="17" t="s">
        <v>305</v>
      </c>
      <c r="Q4869" s="17" t="s">
        <v>306</v>
      </c>
      <c r="R4869">
        <v>0</v>
      </c>
      <c r="S4869">
        <v>0</v>
      </c>
      <c r="T4869">
        <v>0</v>
      </c>
      <c r="U4869">
        <v>0</v>
      </c>
      <c r="V4869">
        <v>0</v>
      </c>
      <c r="W4869">
        <v>0</v>
      </c>
      <c r="X4869">
        <v>0</v>
      </c>
      <c r="Y4869">
        <v>0</v>
      </c>
      <c r="Z4869">
        <v>0</v>
      </c>
      <c r="AA4869">
        <v>0</v>
      </c>
      <c r="AB4869">
        <v>0</v>
      </c>
      <c r="AC4869">
        <v>0</v>
      </c>
      <c r="AD4869">
        <v>0</v>
      </c>
      <c r="AE4869">
        <v>0</v>
      </c>
      <c r="AF4869">
        <v>0</v>
      </c>
      <c r="AG4869" s="19">
        <v>0</v>
      </c>
      <c r="AH4869">
        <v>0</v>
      </c>
      <c r="AI4869">
        <v>0</v>
      </c>
      <c r="AJ4869">
        <v>0</v>
      </c>
      <c r="AK4869">
        <v>0</v>
      </c>
      <c r="AL4869">
        <v>0</v>
      </c>
      <c r="AM4869">
        <v>0</v>
      </c>
      <c r="AN4869">
        <v>0</v>
      </c>
      <c r="AO4869">
        <v>0</v>
      </c>
      <c r="AP4869">
        <v>0</v>
      </c>
      <c r="AQ4869">
        <v>0</v>
      </c>
      <c r="AR4869">
        <v>0</v>
      </c>
      <c r="AS4869">
        <v>0</v>
      </c>
      <c r="AT4869">
        <v>0</v>
      </c>
      <c r="AU4869">
        <v>0</v>
      </c>
      <c r="AV4869">
        <v>0</v>
      </c>
      <c r="AW4869">
        <v>0</v>
      </c>
      <c r="AX4869">
        <v>0</v>
      </c>
      <c r="AY4869">
        <v>0</v>
      </c>
      <c r="AZ4869">
        <v>0</v>
      </c>
      <c r="BA4869">
        <v>12000</v>
      </c>
      <c r="BB4869">
        <v>20000</v>
      </c>
      <c r="BC4869">
        <v>25000</v>
      </c>
      <c r="BD4869">
        <v>43000</v>
      </c>
      <c r="BE4869">
        <v>66000</v>
      </c>
      <c r="BF4869">
        <v>93000</v>
      </c>
      <c r="BG4869">
        <v>103000</v>
      </c>
      <c r="BH4869">
        <v>123000</v>
      </c>
      <c r="BI4869">
        <v>185000</v>
      </c>
      <c r="BJ4869">
        <v>200000</v>
      </c>
      <c r="BK4869">
        <v>201000</v>
      </c>
      <c r="BL4869">
        <v>208000</v>
      </c>
      <c r="BM4869">
        <v>188000</v>
      </c>
      <c r="BN4869">
        <v>195000</v>
      </c>
      <c r="BO4869">
        <v>172000</v>
      </c>
      <c r="BP4869">
        <v>164000</v>
      </c>
      <c r="BQ4869">
        <v>137000</v>
      </c>
      <c r="BR4869">
        <v>142000</v>
      </c>
      <c r="BS4869">
        <v>130000</v>
      </c>
      <c r="BT4869">
        <v>127000</v>
      </c>
      <c r="BU4869">
        <v>127000</v>
      </c>
      <c r="BV4869">
        <v>136000</v>
      </c>
      <c r="BW4869">
        <v>143000</v>
      </c>
      <c r="BX4869">
        <v>120000</v>
      </c>
      <c r="BY4869">
        <v>0</v>
      </c>
      <c r="BZ4869">
        <v>0</v>
      </c>
      <c r="CA4869">
        <v>0</v>
      </c>
      <c r="CB4869">
        <v>0</v>
      </c>
      <c r="CC4869">
        <v>0</v>
      </c>
      <c r="CD4869">
        <v>0</v>
      </c>
      <c r="CE4869">
        <v>0</v>
      </c>
    </row>
    <row r="4870" spans="1:83" x14ac:dyDescent="0.35">
      <c r="A4870" s="9" t="str">
        <f t="shared" si="76"/>
        <v>9973.808.14</v>
      </c>
      <c r="B4870" s="52" t="e">
        <f>+IF(MATCH(A4870,List!H$10:H$145,0),"Targeted")</f>
        <v>#N/A</v>
      </c>
      <c r="C4870" s="65"/>
      <c r="D4870" s="151"/>
      <c r="E4870" s="16" t="s">
        <v>1709</v>
      </c>
      <c r="F4870" s="16" t="s">
        <v>1710</v>
      </c>
      <c r="G4870" s="16" t="s">
        <v>1009</v>
      </c>
      <c r="H4870" s="16" t="s">
        <v>4432</v>
      </c>
      <c r="I4870" s="16" t="s">
        <v>3622</v>
      </c>
      <c r="J4870" s="16" t="s">
        <v>1687</v>
      </c>
      <c r="K4870" s="17" t="s">
        <v>12</v>
      </c>
      <c r="L4870" s="18" t="s">
        <v>6153</v>
      </c>
      <c r="M4870" s="195" t="s">
        <v>6734</v>
      </c>
      <c r="N4870" s="16" t="s">
        <v>6735</v>
      </c>
      <c r="O4870" s="17" t="s">
        <v>304</v>
      </c>
      <c r="P4870" s="17" t="s">
        <v>305</v>
      </c>
      <c r="Q4870" s="17" t="s">
        <v>306</v>
      </c>
      <c r="R4870">
        <v>0</v>
      </c>
      <c r="S4870">
        <v>0</v>
      </c>
      <c r="T4870">
        <v>0</v>
      </c>
      <c r="U4870">
        <v>0</v>
      </c>
      <c r="V4870">
        <v>0</v>
      </c>
      <c r="W4870">
        <v>0</v>
      </c>
      <c r="X4870">
        <v>0</v>
      </c>
      <c r="Y4870">
        <v>0</v>
      </c>
      <c r="Z4870">
        <v>0</v>
      </c>
      <c r="AA4870">
        <v>0</v>
      </c>
      <c r="AB4870">
        <v>0</v>
      </c>
      <c r="AC4870">
        <v>1198</v>
      </c>
      <c r="AD4870">
        <v>125863</v>
      </c>
      <c r="AE4870">
        <v>845</v>
      </c>
      <c r="AF4870">
        <v>4905</v>
      </c>
      <c r="AG4870" s="19">
        <v>43205</v>
      </c>
      <c r="AH4870">
        <v>30475</v>
      </c>
      <c r="AI4870">
        <v>60166</v>
      </c>
      <c r="AJ4870">
        <v>100217</v>
      </c>
      <c r="AK4870">
        <v>433645</v>
      </c>
      <c r="AL4870">
        <v>30000</v>
      </c>
      <c r="AM4870">
        <v>8230</v>
      </c>
      <c r="AN4870">
        <v>0</v>
      </c>
      <c r="AO4870">
        <v>0</v>
      </c>
      <c r="AP4870">
        <v>0</v>
      </c>
      <c r="AQ4870">
        <v>0</v>
      </c>
      <c r="AR4870">
        <v>0</v>
      </c>
      <c r="AS4870">
        <v>0</v>
      </c>
      <c r="AT4870">
        <v>0</v>
      </c>
      <c r="AU4870">
        <v>0</v>
      </c>
      <c r="AV4870">
        <v>0</v>
      </c>
      <c r="AW4870">
        <v>0</v>
      </c>
      <c r="AX4870">
        <v>0</v>
      </c>
      <c r="AY4870">
        <v>0</v>
      </c>
      <c r="AZ4870">
        <v>0</v>
      </c>
      <c r="BA4870">
        <v>0</v>
      </c>
      <c r="BB4870">
        <v>0</v>
      </c>
      <c r="BC4870">
        <v>0</v>
      </c>
      <c r="BD4870">
        <v>0</v>
      </c>
      <c r="BE4870">
        <v>0</v>
      </c>
      <c r="BF4870">
        <v>0</v>
      </c>
      <c r="BG4870">
        <v>0</v>
      </c>
      <c r="BH4870">
        <v>0</v>
      </c>
      <c r="BI4870">
        <v>0</v>
      </c>
      <c r="BJ4870">
        <v>0</v>
      </c>
      <c r="BK4870">
        <v>0</v>
      </c>
      <c r="BL4870">
        <v>0</v>
      </c>
      <c r="BM4870">
        <v>0</v>
      </c>
      <c r="BN4870">
        <v>0</v>
      </c>
      <c r="BO4870">
        <v>0</v>
      </c>
      <c r="BP4870">
        <v>0</v>
      </c>
      <c r="BQ4870">
        <v>0</v>
      </c>
      <c r="BR4870">
        <v>0</v>
      </c>
      <c r="BS4870">
        <v>0</v>
      </c>
      <c r="BT4870">
        <v>0</v>
      </c>
      <c r="BU4870">
        <v>0</v>
      </c>
      <c r="BV4870">
        <v>0</v>
      </c>
      <c r="BW4870">
        <v>0</v>
      </c>
      <c r="BX4870" s="10">
        <v>0</v>
      </c>
      <c r="BY4870">
        <v>0</v>
      </c>
      <c r="BZ4870">
        <v>0</v>
      </c>
      <c r="CA4870">
        <v>0</v>
      </c>
      <c r="CB4870">
        <v>0</v>
      </c>
      <c r="CC4870">
        <v>0</v>
      </c>
      <c r="CD4870">
        <v>0</v>
      </c>
      <c r="CE4870">
        <v>0</v>
      </c>
    </row>
    <row r="4871" spans="1:83" x14ac:dyDescent="0.35">
      <c r="A4871" s="9" t="str">
        <f t="shared" si="76"/>
        <v>0329.808.15</v>
      </c>
      <c r="B4871" s="52" t="e">
        <f>+IF(MATCH(A4871,List!H$10:H$145,0),"Targeted")</f>
        <v>#N/A</v>
      </c>
      <c r="C4871" s="65"/>
      <c r="D4871" s="151"/>
      <c r="E4871" s="16" t="s">
        <v>938</v>
      </c>
      <c r="F4871" s="16" t="s">
        <v>939</v>
      </c>
      <c r="G4871" s="16" t="s">
        <v>469</v>
      </c>
      <c r="H4871" s="16" t="s">
        <v>945</v>
      </c>
      <c r="I4871" s="16" t="s">
        <v>5262</v>
      </c>
      <c r="J4871" s="16" t="s">
        <v>6761</v>
      </c>
      <c r="K4871" s="17" t="s">
        <v>628</v>
      </c>
      <c r="L4871" s="18" t="s">
        <v>6153</v>
      </c>
      <c r="M4871" s="195" t="s">
        <v>6734</v>
      </c>
      <c r="N4871" s="16" t="s">
        <v>6735</v>
      </c>
      <c r="O4871" s="17" t="s">
        <v>304</v>
      </c>
      <c r="P4871" s="17" t="s">
        <v>305</v>
      </c>
      <c r="Q4871" s="17" t="s">
        <v>306</v>
      </c>
      <c r="R4871">
        <v>0</v>
      </c>
      <c r="S4871">
        <v>0</v>
      </c>
      <c r="T4871">
        <v>0</v>
      </c>
      <c r="U4871">
        <v>0</v>
      </c>
      <c r="V4871">
        <v>0</v>
      </c>
      <c r="W4871">
        <v>0</v>
      </c>
      <c r="X4871">
        <v>0</v>
      </c>
      <c r="Y4871">
        <v>0</v>
      </c>
      <c r="Z4871">
        <v>0</v>
      </c>
      <c r="AA4871">
        <v>0</v>
      </c>
      <c r="AB4871">
        <v>0</v>
      </c>
      <c r="AC4871">
        <v>0</v>
      </c>
      <c r="AD4871">
        <v>0</v>
      </c>
      <c r="AE4871">
        <v>0</v>
      </c>
      <c r="AF4871">
        <v>0</v>
      </c>
      <c r="AG4871" s="19">
        <v>0</v>
      </c>
      <c r="AH4871">
        <v>0</v>
      </c>
      <c r="AI4871">
        <v>0</v>
      </c>
      <c r="AJ4871">
        <v>0</v>
      </c>
      <c r="AK4871">
        <v>0</v>
      </c>
      <c r="AL4871">
        <v>0</v>
      </c>
      <c r="AM4871">
        <v>0</v>
      </c>
      <c r="AN4871">
        <v>0</v>
      </c>
      <c r="AO4871">
        <v>0</v>
      </c>
      <c r="AP4871">
        <v>0</v>
      </c>
      <c r="AQ4871">
        <v>0</v>
      </c>
      <c r="AR4871">
        <v>0</v>
      </c>
      <c r="AS4871">
        <v>0</v>
      </c>
      <c r="AT4871">
        <v>0</v>
      </c>
      <c r="AU4871">
        <v>0</v>
      </c>
      <c r="AV4871">
        <v>499476</v>
      </c>
      <c r="AW4871">
        <v>500191</v>
      </c>
      <c r="AX4871">
        <v>499914</v>
      </c>
      <c r="AY4871">
        <v>86980</v>
      </c>
      <c r="AZ4871">
        <v>10000</v>
      </c>
      <c r="BA4871">
        <v>6000</v>
      </c>
      <c r="BB4871">
        <v>7000</v>
      </c>
      <c r="BC4871">
        <v>35000</v>
      </c>
      <c r="BD4871">
        <v>6000</v>
      </c>
      <c r="BE4871">
        <v>0</v>
      </c>
      <c r="BF4871">
        <v>0</v>
      </c>
      <c r="BG4871">
        <v>0</v>
      </c>
      <c r="BH4871">
        <v>0</v>
      </c>
      <c r="BI4871">
        <v>0</v>
      </c>
      <c r="BJ4871">
        <v>0</v>
      </c>
      <c r="BK4871">
        <v>0</v>
      </c>
      <c r="BL4871">
        <v>0</v>
      </c>
      <c r="BM4871">
        <v>0</v>
      </c>
      <c r="BN4871">
        <v>0</v>
      </c>
      <c r="BO4871">
        <v>0</v>
      </c>
      <c r="BP4871">
        <v>0</v>
      </c>
      <c r="BQ4871">
        <v>0</v>
      </c>
      <c r="BR4871">
        <v>0</v>
      </c>
      <c r="BS4871">
        <v>0</v>
      </c>
      <c r="BT4871">
        <v>0</v>
      </c>
      <c r="BU4871">
        <v>0</v>
      </c>
      <c r="BV4871">
        <v>0</v>
      </c>
      <c r="BW4871">
        <v>0</v>
      </c>
      <c r="BX4871" s="10">
        <v>0</v>
      </c>
      <c r="BY4871">
        <v>0</v>
      </c>
      <c r="BZ4871">
        <v>0</v>
      </c>
      <c r="CA4871">
        <v>0</v>
      </c>
      <c r="CB4871">
        <v>0</v>
      </c>
      <c r="CC4871">
        <v>0</v>
      </c>
      <c r="CD4871">
        <v>0</v>
      </c>
      <c r="CE4871">
        <v>0</v>
      </c>
    </row>
    <row r="4872" spans="1:83" x14ac:dyDescent="0.35">
      <c r="A4872" s="9" t="str">
        <f t="shared" si="76"/>
        <v>121000.808.20</v>
      </c>
      <c r="B4872" s="52" t="e">
        <f>+IF(MATCH(A4872,List!H$10:H$145,0),"Targeted")</f>
        <v>#N/A</v>
      </c>
      <c r="C4872" s="65"/>
      <c r="D4872" s="151"/>
      <c r="E4872" s="16" t="s">
        <v>1119</v>
      </c>
      <c r="F4872" s="16" t="s">
        <v>1120</v>
      </c>
      <c r="G4872" s="16" t="s">
        <v>298</v>
      </c>
      <c r="H4872" s="16" t="s">
        <v>1120</v>
      </c>
      <c r="I4872" s="16" t="s">
        <v>6762</v>
      </c>
      <c r="J4872" s="16" t="s">
        <v>6763</v>
      </c>
      <c r="K4872" s="17" t="s">
        <v>63</v>
      </c>
      <c r="L4872" s="18" t="s">
        <v>6153</v>
      </c>
      <c r="M4872" s="195" t="s">
        <v>6734</v>
      </c>
      <c r="N4872" s="16" t="s">
        <v>6735</v>
      </c>
      <c r="O4872" s="17" t="s">
        <v>304</v>
      </c>
      <c r="P4872" s="17" t="s">
        <v>305</v>
      </c>
      <c r="Q4872" s="17" t="s">
        <v>306</v>
      </c>
      <c r="R4872">
        <v>0</v>
      </c>
      <c r="S4872">
        <v>0</v>
      </c>
      <c r="T4872">
        <v>0</v>
      </c>
      <c r="U4872">
        <v>0</v>
      </c>
      <c r="V4872">
        <v>0</v>
      </c>
      <c r="W4872">
        <v>0</v>
      </c>
      <c r="X4872">
        <v>0</v>
      </c>
      <c r="Y4872">
        <v>0</v>
      </c>
      <c r="Z4872">
        <v>0</v>
      </c>
      <c r="AA4872">
        <v>0</v>
      </c>
      <c r="AB4872">
        <v>0</v>
      </c>
      <c r="AC4872">
        <v>0</v>
      </c>
      <c r="AD4872">
        <v>0</v>
      </c>
      <c r="AE4872">
        <v>0</v>
      </c>
      <c r="AF4872">
        <v>0</v>
      </c>
      <c r="AG4872" s="19">
        <v>0</v>
      </c>
      <c r="AH4872">
        <v>0</v>
      </c>
      <c r="AI4872">
        <v>0</v>
      </c>
      <c r="AJ4872">
        <v>0</v>
      </c>
      <c r="AK4872">
        <v>0</v>
      </c>
      <c r="AL4872">
        <v>0</v>
      </c>
      <c r="AM4872">
        <v>0</v>
      </c>
      <c r="AN4872">
        <v>0</v>
      </c>
      <c r="AO4872">
        <v>-277</v>
      </c>
      <c r="AP4872">
        <v>-256</v>
      </c>
      <c r="AQ4872">
        <v>-381</v>
      </c>
      <c r="AR4872">
        <v>-969</v>
      </c>
      <c r="AS4872">
        <v>-188</v>
      </c>
      <c r="AT4872">
        <v>-1596</v>
      </c>
      <c r="AU4872">
        <v>-23077</v>
      </c>
      <c r="AV4872">
        <v>-697</v>
      </c>
      <c r="AW4872">
        <v>-205</v>
      </c>
      <c r="AX4872">
        <v>-267</v>
      </c>
      <c r="AY4872">
        <v>-1206</v>
      </c>
      <c r="AZ4872">
        <v>0</v>
      </c>
      <c r="BA4872">
        <v>0</v>
      </c>
      <c r="BB4872">
        <v>0</v>
      </c>
      <c r="BC4872">
        <v>0</v>
      </c>
      <c r="BD4872">
        <v>0</v>
      </c>
      <c r="BE4872">
        <v>0</v>
      </c>
      <c r="BF4872">
        <v>0</v>
      </c>
      <c r="BG4872">
        <v>0</v>
      </c>
      <c r="BH4872">
        <v>0</v>
      </c>
      <c r="BI4872">
        <v>0</v>
      </c>
      <c r="BJ4872">
        <v>0</v>
      </c>
      <c r="BK4872">
        <v>0</v>
      </c>
      <c r="BL4872">
        <v>0</v>
      </c>
      <c r="BM4872">
        <v>0</v>
      </c>
      <c r="BN4872">
        <v>0</v>
      </c>
      <c r="BO4872">
        <v>0</v>
      </c>
      <c r="BP4872">
        <v>0</v>
      </c>
      <c r="BQ4872">
        <v>0</v>
      </c>
      <c r="BR4872">
        <v>0</v>
      </c>
      <c r="BS4872">
        <v>0</v>
      </c>
      <c r="BT4872">
        <v>0</v>
      </c>
      <c r="BU4872">
        <v>0</v>
      </c>
      <c r="BV4872">
        <v>0</v>
      </c>
      <c r="BW4872">
        <v>0</v>
      </c>
      <c r="BX4872" s="10">
        <v>0</v>
      </c>
      <c r="BY4872">
        <v>0</v>
      </c>
      <c r="BZ4872">
        <v>0</v>
      </c>
      <c r="CA4872">
        <v>0</v>
      </c>
      <c r="CB4872">
        <v>0</v>
      </c>
      <c r="CC4872">
        <v>0</v>
      </c>
      <c r="CD4872">
        <v>0</v>
      </c>
      <c r="CE4872">
        <v>0</v>
      </c>
    </row>
    <row r="4873" spans="1:83" x14ac:dyDescent="0.35">
      <c r="A4873" s="9" t="str">
        <f t="shared" si="76"/>
        <v>129900.808.20</v>
      </c>
      <c r="B4873" s="52" t="e">
        <f>+IF(MATCH(A4873,List!H$10:H$145,0),"Targeted")</f>
        <v>#N/A</v>
      </c>
      <c r="C4873" s="65"/>
      <c r="D4873" s="151"/>
      <c r="E4873" s="16" t="s">
        <v>1119</v>
      </c>
      <c r="F4873" s="16" t="s">
        <v>1120</v>
      </c>
      <c r="G4873" s="16" t="s">
        <v>298</v>
      </c>
      <c r="H4873" s="16" t="s">
        <v>1120</v>
      </c>
      <c r="I4873" s="16" t="s">
        <v>6764</v>
      </c>
      <c r="J4873" s="16" t="s">
        <v>6765</v>
      </c>
      <c r="K4873" s="17" t="s">
        <v>63</v>
      </c>
      <c r="L4873" s="18" t="s">
        <v>6153</v>
      </c>
      <c r="M4873" s="195" t="s">
        <v>6734</v>
      </c>
      <c r="N4873" s="16" t="s">
        <v>6735</v>
      </c>
      <c r="O4873" s="17" t="s">
        <v>304</v>
      </c>
      <c r="P4873" s="17" t="s">
        <v>305</v>
      </c>
      <c r="Q4873" s="17" t="s">
        <v>306</v>
      </c>
      <c r="R4873">
        <v>0</v>
      </c>
      <c r="S4873">
        <v>0</v>
      </c>
      <c r="T4873">
        <v>0</v>
      </c>
      <c r="U4873">
        <v>0</v>
      </c>
      <c r="V4873">
        <v>0</v>
      </c>
      <c r="W4873">
        <v>0</v>
      </c>
      <c r="X4873">
        <v>0</v>
      </c>
      <c r="Y4873">
        <v>0</v>
      </c>
      <c r="Z4873">
        <v>0</v>
      </c>
      <c r="AA4873">
        <v>0</v>
      </c>
      <c r="AB4873">
        <v>0</v>
      </c>
      <c r="AC4873">
        <v>0</v>
      </c>
      <c r="AD4873">
        <v>0</v>
      </c>
      <c r="AE4873">
        <v>0</v>
      </c>
      <c r="AF4873">
        <v>0</v>
      </c>
      <c r="AG4873" s="19">
        <v>0</v>
      </c>
      <c r="AH4873">
        <v>0</v>
      </c>
      <c r="AI4873">
        <v>0</v>
      </c>
      <c r="AJ4873">
        <v>0</v>
      </c>
      <c r="AK4873">
        <v>0</v>
      </c>
      <c r="AL4873">
        <v>0</v>
      </c>
      <c r="AM4873">
        <v>0</v>
      </c>
      <c r="AN4873">
        <v>0</v>
      </c>
      <c r="AO4873">
        <v>-6315</v>
      </c>
      <c r="AP4873">
        <v>-1695</v>
      </c>
      <c r="AQ4873">
        <v>-1145</v>
      </c>
      <c r="AR4873">
        <v>-648</v>
      </c>
      <c r="AS4873">
        <v>-227</v>
      </c>
      <c r="AT4873">
        <v>-813</v>
      </c>
      <c r="AU4873">
        <v>-861</v>
      </c>
      <c r="AV4873">
        <v>-3913</v>
      </c>
      <c r="AW4873">
        <v>-331</v>
      </c>
      <c r="AX4873">
        <v>-1071</v>
      </c>
      <c r="AY4873">
        <v>-814</v>
      </c>
      <c r="AZ4873">
        <v>-1000</v>
      </c>
      <c r="BA4873">
        <v>-2000</v>
      </c>
      <c r="BB4873">
        <v>-7000</v>
      </c>
      <c r="BC4873">
        <v>-4000</v>
      </c>
      <c r="BD4873">
        <v>-1000</v>
      </c>
      <c r="BE4873">
        <v>-10000</v>
      </c>
      <c r="BF4873">
        <v>2000</v>
      </c>
      <c r="BG4873">
        <v>-6000</v>
      </c>
      <c r="BH4873">
        <v>-2000</v>
      </c>
      <c r="BI4873">
        <v>-4000</v>
      </c>
      <c r="BJ4873">
        <v>-2000</v>
      </c>
      <c r="BK4873">
        <v>-35000</v>
      </c>
      <c r="BL4873">
        <v>-14000</v>
      </c>
      <c r="BM4873">
        <v>-11000</v>
      </c>
      <c r="BN4873">
        <v>-4000</v>
      </c>
      <c r="BO4873">
        <v>-3000</v>
      </c>
      <c r="BP4873">
        <v>-4000</v>
      </c>
      <c r="BQ4873">
        <v>-3000</v>
      </c>
      <c r="BR4873">
        <v>-7000</v>
      </c>
      <c r="BS4873">
        <v>-17000</v>
      </c>
      <c r="BT4873">
        <v>0</v>
      </c>
      <c r="BU4873">
        <v>-8000</v>
      </c>
      <c r="BV4873">
        <v>-10000</v>
      </c>
      <c r="BW4873">
        <v>-3000</v>
      </c>
      <c r="BX4873" s="10">
        <v>-1000</v>
      </c>
      <c r="BY4873">
        <v>0</v>
      </c>
      <c r="BZ4873">
        <v>0</v>
      </c>
      <c r="CA4873">
        <v>0</v>
      </c>
      <c r="CB4873">
        <v>0</v>
      </c>
      <c r="CC4873">
        <v>0</v>
      </c>
      <c r="CD4873">
        <v>0</v>
      </c>
      <c r="CE4873">
        <v>0</v>
      </c>
    </row>
    <row r="4874" spans="1:83" x14ac:dyDescent="0.35">
      <c r="A4874" s="9" t="str">
        <f t="shared" si="76"/>
        <v>309100.808.20</v>
      </c>
      <c r="B4874" s="52" t="e">
        <f>+IF(MATCH(A4874,List!H$10:H$145,0),"Targeted")</f>
        <v>#N/A</v>
      </c>
      <c r="C4874" s="65"/>
      <c r="D4874" s="151"/>
      <c r="E4874" s="16" t="s">
        <v>1119</v>
      </c>
      <c r="F4874" s="16" t="s">
        <v>1120</v>
      </c>
      <c r="G4874" s="16" t="s">
        <v>298</v>
      </c>
      <c r="H4874" s="16" t="s">
        <v>1120</v>
      </c>
      <c r="I4874" s="16" t="s">
        <v>6766</v>
      </c>
      <c r="J4874" s="16" t="s">
        <v>6767</v>
      </c>
      <c r="K4874" s="17" t="s">
        <v>63</v>
      </c>
      <c r="L4874" s="18" t="s">
        <v>6153</v>
      </c>
      <c r="M4874" s="195" t="s">
        <v>6734</v>
      </c>
      <c r="N4874" s="16" t="s">
        <v>6735</v>
      </c>
      <c r="O4874" s="17" t="s">
        <v>304</v>
      </c>
      <c r="P4874" s="17" t="s">
        <v>305</v>
      </c>
      <c r="Q4874" s="17" t="s">
        <v>306</v>
      </c>
      <c r="R4874">
        <v>0</v>
      </c>
      <c r="S4874">
        <v>0</v>
      </c>
      <c r="T4874">
        <v>0</v>
      </c>
      <c r="U4874">
        <v>0</v>
      </c>
      <c r="V4874">
        <v>0</v>
      </c>
      <c r="W4874">
        <v>0</v>
      </c>
      <c r="X4874">
        <v>0</v>
      </c>
      <c r="Y4874">
        <v>0</v>
      </c>
      <c r="Z4874">
        <v>0</v>
      </c>
      <c r="AA4874">
        <v>0</v>
      </c>
      <c r="AB4874">
        <v>0</v>
      </c>
      <c r="AC4874">
        <v>0</v>
      </c>
      <c r="AD4874">
        <v>0</v>
      </c>
      <c r="AE4874">
        <v>0</v>
      </c>
      <c r="AF4874">
        <v>0</v>
      </c>
      <c r="AG4874" s="19">
        <v>0</v>
      </c>
      <c r="AH4874">
        <v>0</v>
      </c>
      <c r="AI4874">
        <v>0</v>
      </c>
      <c r="AJ4874">
        <v>0</v>
      </c>
      <c r="AK4874">
        <v>-468</v>
      </c>
      <c r="AL4874">
        <v>0</v>
      </c>
      <c r="AM4874">
        <v>-15</v>
      </c>
      <c r="AN4874">
        <v>-50</v>
      </c>
      <c r="AO4874">
        <v>-11</v>
      </c>
      <c r="AP4874">
        <v>-19</v>
      </c>
      <c r="AQ4874">
        <v>0</v>
      </c>
      <c r="AR4874">
        <v>0</v>
      </c>
      <c r="AS4874">
        <v>0</v>
      </c>
      <c r="AT4874">
        <v>0</v>
      </c>
      <c r="AU4874">
        <v>2</v>
      </c>
      <c r="AV4874">
        <v>-2</v>
      </c>
      <c r="AW4874">
        <v>0</v>
      </c>
      <c r="AX4874">
        <v>0</v>
      </c>
      <c r="AY4874">
        <v>0</v>
      </c>
      <c r="AZ4874">
        <v>0</v>
      </c>
      <c r="BA4874">
        <v>0</v>
      </c>
      <c r="BB4874">
        <v>0</v>
      </c>
      <c r="BC4874">
        <v>0</v>
      </c>
      <c r="BD4874">
        <v>0</v>
      </c>
      <c r="BE4874">
        <v>0</v>
      </c>
      <c r="BF4874">
        <v>0</v>
      </c>
      <c r="BG4874">
        <v>0</v>
      </c>
      <c r="BH4874">
        <v>0</v>
      </c>
      <c r="BI4874">
        <v>0</v>
      </c>
      <c r="BJ4874">
        <v>0</v>
      </c>
      <c r="BK4874">
        <v>0</v>
      </c>
      <c r="BL4874">
        <v>0</v>
      </c>
      <c r="BM4874">
        <v>0</v>
      </c>
      <c r="BN4874">
        <v>0</v>
      </c>
      <c r="BO4874">
        <v>0</v>
      </c>
      <c r="BP4874">
        <v>0</v>
      </c>
      <c r="BQ4874">
        <v>0</v>
      </c>
      <c r="BR4874">
        <v>0</v>
      </c>
      <c r="BS4874">
        <v>0</v>
      </c>
      <c r="BT4874">
        <v>0</v>
      </c>
      <c r="BU4874">
        <v>0</v>
      </c>
      <c r="BV4874">
        <v>0</v>
      </c>
      <c r="BW4874">
        <v>0</v>
      </c>
      <c r="BX4874" s="10">
        <v>0</v>
      </c>
      <c r="BY4874">
        <v>0</v>
      </c>
      <c r="BZ4874">
        <v>0</v>
      </c>
      <c r="CA4874">
        <v>0</v>
      </c>
      <c r="CB4874">
        <v>0</v>
      </c>
      <c r="CC4874">
        <v>0</v>
      </c>
      <c r="CD4874">
        <v>0</v>
      </c>
      <c r="CE4874">
        <v>0</v>
      </c>
    </row>
    <row r="4875" spans="1:83" x14ac:dyDescent="0.35">
      <c r="A4875" s="9" t="str">
        <f t="shared" si="76"/>
        <v>310100.808.20</v>
      </c>
      <c r="B4875" s="52" t="e">
        <f>+IF(MATCH(A4875,List!H$10:H$145,0),"Targeted")</f>
        <v>#N/A</v>
      </c>
      <c r="C4875" s="65"/>
      <c r="D4875" s="151" t="s">
        <v>7700</v>
      </c>
      <c r="E4875" s="16" t="s">
        <v>1119</v>
      </c>
      <c r="F4875" s="16" t="s">
        <v>1120</v>
      </c>
      <c r="G4875" s="16" t="s">
        <v>298</v>
      </c>
      <c r="H4875" s="16" t="s">
        <v>1120</v>
      </c>
      <c r="I4875" s="16" t="s">
        <v>6768</v>
      </c>
      <c r="J4875" s="16" t="s">
        <v>6769</v>
      </c>
      <c r="K4875" s="17" t="s">
        <v>63</v>
      </c>
      <c r="L4875" s="18" t="s">
        <v>6153</v>
      </c>
      <c r="M4875" s="195" t="s">
        <v>6734</v>
      </c>
      <c r="N4875" s="16" t="s">
        <v>6735</v>
      </c>
      <c r="O4875" s="17" t="s">
        <v>346</v>
      </c>
      <c r="P4875" s="17" t="s">
        <v>305</v>
      </c>
      <c r="Q4875" s="17" t="s">
        <v>306</v>
      </c>
      <c r="R4875">
        <v>0</v>
      </c>
      <c r="S4875">
        <v>0</v>
      </c>
      <c r="T4875">
        <v>0</v>
      </c>
      <c r="U4875">
        <v>0</v>
      </c>
      <c r="V4875">
        <v>0</v>
      </c>
      <c r="W4875">
        <v>0</v>
      </c>
      <c r="X4875">
        <v>0</v>
      </c>
      <c r="Y4875">
        <v>0</v>
      </c>
      <c r="Z4875">
        <v>0</v>
      </c>
      <c r="AA4875">
        <v>0</v>
      </c>
      <c r="AB4875">
        <v>0</v>
      </c>
      <c r="AC4875">
        <v>0</v>
      </c>
      <c r="AD4875">
        <v>0</v>
      </c>
      <c r="AE4875">
        <v>0</v>
      </c>
      <c r="AF4875">
        <v>0</v>
      </c>
      <c r="AG4875" s="19">
        <v>0</v>
      </c>
      <c r="AH4875">
        <v>0</v>
      </c>
      <c r="AI4875">
        <v>0</v>
      </c>
      <c r="AJ4875">
        <v>0</v>
      </c>
      <c r="AK4875">
        <v>0</v>
      </c>
      <c r="AL4875">
        <v>0</v>
      </c>
      <c r="AM4875">
        <v>0</v>
      </c>
      <c r="AN4875">
        <v>0</v>
      </c>
      <c r="AO4875">
        <v>0</v>
      </c>
      <c r="AP4875">
        <v>0</v>
      </c>
      <c r="AQ4875">
        <v>0</v>
      </c>
      <c r="AR4875">
        <v>0</v>
      </c>
      <c r="AS4875">
        <v>0</v>
      </c>
      <c r="AT4875">
        <v>0</v>
      </c>
      <c r="AU4875">
        <v>0</v>
      </c>
      <c r="AV4875">
        <v>0</v>
      </c>
      <c r="AW4875">
        <v>0</v>
      </c>
      <c r="AX4875">
        <v>0</v>
      </c>
      <c r="AY4875">
        <v>0</v>
      </c>
      <c r="AZ4875">
        <v>0</v>
      </c>
      <c r="BA4875">
        <v>0</v>
      </c>
      <c r="BB4875">
        <v>0</v>
      </c>
      <c r="BC4875">
        <v>0</v>
      </c>
      <c r="BD4875">
        <v>0</v>
      </c>
      <c r="BE4875">
        <v>0</v>
      </c>
      <c r="BF4875">
        <v>0</v>
      </c>
      <c r="BG4875">
        <v>0</v>
      </c>
      <c r="BH4875">
        <v>-279000</v>
      </c>
      <c r="BI4875">
        <v>-498000</v>
      </c>
      <c r="BJ4875">
        <v>-230000</v>
      </c>
      <c r="BK4875">
        <v>-136000</v>
      </c>
      <c r="BL4875">
        <v>-145000</v>
      </c>
      <c r="BM4875">
        <v>-74000</v>
      </c>
      <c r="BN4875">
        <v>-92000</v>
      </c>
      <c r="BO4875">
        <v>-140000</v>
      </c>
      <c r="BP4875">
        <v>-85000</v>
      </c>
      <c r="BQ4875">
        <v>-83000</v>
      </c>
      <c r="BR4875">
        <v>-129000</v>
      </c>
      <c r="BS4875">
        <v>-21000</v>
      </c>
      <c r="BT4875">
        <v>-72000</v>
      </c>
      <c r="BU4875">
        <v>0</v>
      </c>
      <c r="BV4875">
        <v>0</v>
      </c>
      <c r="BW4875">
        <v>0</v>
      </c>
      <c r="BX4875">
        <v>0</v>
      </c>
      <c r="BY4875">
        <v>0</v>
      </c>
      <c r="BZ4875">
        <v>0</v>
      </c>
      <c r="CA4875">
        <v>0</v>
      </c>
      <c r="CB4875">
        <v>0</v>
      </c>
      <c r="CC4875">
        <v>0</v>
      </c>
      <c r="CD4875">
        <v>0</v>
      </c>
      <c r="CE4875">
        <v>0</v>
      </c>
    </row>
    <row r="4876" spans="1:83" x14ac:dyDescent="0.35">
      <c r="A4876" s="9" t="str">
        <f t="shared" si="76"/>
        <v>310100.808.20</v>
      </c>
      <c r="B4876" s="52" t="e">
        <f>+IF(MATCH(A4876,List!H$10:H$145,0),"Targeted")</f>
        <v>#N/A</v>
      </c>
      <c r="C4876" s="65"/>
      <c r="D4876" s="151"/>
      <c r="E4876" s="16" t="s">
        <v>1119</v>
      </c>
      <c r="F4876" s="16" t="s">
        <v>1120</v>
      </c>
      <c r="G4876" s="16" t="s">
        <v>298</v>
      </c>
      <c r="H4876" s="16" t="s">
        <v>1120</v>
      </c>
      <c r="I4876" s="16" t="s">
        <v>6768</v>
      </c>
      <c r="J4876" s="16" t="s">
        <v>6769</v>
      </c>
      <c r="K4876" s="17" t="s">
        <v>63</v>
      </c>
      <c r="L4876" s="18" t="s">
        <v>6153</v>
      </c>
      <c r="M4876" s="195" t="s">
        <v>6734</v>
      </c>
      <c r="N4876" s="16" t="s">
        <v>6735</v>
      </c>
      <c r="O4876" s="17" t="s">
        <v>304</v>
      </c>
      <c r="P4876" s="17" t="s">
        <v>305</v>
      </c>
      <c r="Q4876" s="17" t="s">
        <v>306</v>
      </c>
      <c r="R4876">
        <v>0</v>
      </c>
      <c r="S4876">
        <v>0</v>
      </c>
      <c r="T4876">
        <v>0</v>
      </c>
      <c r="U4876">
        <v>0</v>
      </c>
      <c r="V4876">
        <v>0</v>
      </c>
      <c r="W4876">
        <v>0</v>
      </c>
      <c r="X4876">
        <v>0</v>
      </c>
      <c r="Y4876">
        <v>0</v>
      </c>
      <c r="Z4876">
        <v>0</v>
      </c>
      <c r="AA4876">
        <v>0</v>
      </c>
      <c r="AB4876">
        <v>0</v>
      </c>
      <c r="AC4876">
        <v>0</v>
      </c>
      <c r="AD4876">
        <v>0</v>
      </c>
      <c r="AE4876">
        <v>0</v>
      </c>
      <c r="AF4876">
        <v>0</v>
      </c>
      <c r="AG4876" s="19">
        <v>0</v>
      </c>
      <c r="AH4876">
        <v>0</v>
      </c>
      <c r="AI4876">
        <v>0</v>
      </c>
      <c r="AJ4876">
        <v>0</v>
      </c>
      <c r="AK4876">
        <v>0</v>
      </c>
      <c r="AL4876">
        <v>0</v>
      </c>
      <c r="AM4876">
        <v>0</v>
      </c>
      <c r="AN4876">
        <v>0</v>
      </c>
      <c r="AO4876">
        <v>0</v>
      </c>
      <c r="AP4876">
        <v>0</v>
      </c>
      <c r="AQ4876">
        <v>0</v>
      </c>
      <c r="AR4876">
        <v>0</v>
      </c>
      <c r="AS4876">
        <v>0</v>
      </c>
      <c r="AT4876">
        <v>0</v>
      </c>
      <c r="AU4876">
        <v>0</v>
      </c>
      <c r="AV4876">
        <v>0</v>
      </c>
      <c r="AW4876">
        <v>0</v>
      </c>
      <c r="AX4876">
        <v>0</v>
      </c>
      <c r="AY4876">
        <v>0</v>
      </c>
      <c r="AZ4876">
        <v>0</v>
      </c>
      <c r="BA4876">
        <v>0</v>
      </c>
      <c r="BB4876">
        <v>0</v>
      </c>
      <c r="BC4876">
        <v>0</v>
      </c>
      <c r="BD4876">
        <v>0</v>
      </c>
      <c r="BE4876">
        <v>-159000</v>
      </c>
      <c r="BF4876">
        <v>-310000</v>
      </c>
      <c r="BG4876">
        <v>-196000</v>
      </c>
      <c r="BH4876">
        <v>0</v>
      </c>
      <c r="BI4876">
        <v>0</v>
      </c>
      <c r="BJ4876">
        <v>0</v>
      </c>
      <c r="BK4876">
        <v>0</v>
      </c>
      <c r="BL4876">
        <v>0</v>
      </c>
      <c r="BM4876">
        <v>0</v>
      </c>
      <c r="BN4876">
        <v>0</v>
      </c>
      <c r="BO4876">
        <v>0</v>
      </c>
      <c r="BP4876">
        <v>0</v>
      </c>
      <c r="BQ4876">
        <v>0</v>
      </c>
      <c r="BR4876">
        <v>0</v>
      </c>
      <c r="BS4876">
        <v>0</v>
      </c>
      <c r="BT4876">
        <v>0</v>
      </c>
      <c r="BU4876">
        <v>-115000</v>
      </c>
      <c r="BV4876">
        <v>-61000</v>
      </c>
      <c r="BW4876">
        <v>-160000</v>
      </c>
      <c r="BX4876" s="10">
        <v>-100000</v>
      </c>
      <c r="BY4876">
        <v>-308000</v>
      </c>
      <c r="BZ4876">
        <v>-92000</v>
      </c>
      <c r="CA4876">
        <v>-105000</v>
      </c>
      <c r="CB4876">
        <v>-105000</v>
      </c>
      <c r="CC4876">
        <v>-105000</v>
      </c>
      <c r="CD4876">
        <v>-105000</v>
      </c>
      <c r="CE4876">
        <v>-105000</v>
      </c>
    </row>
    <row r="4877" spans="1:83" x14ac:dyDescent="0.35">
      <c r="A4877" s="9" t="str">
        <f t="shared" si="76"/>
        <v>0121.808.20</v>
      </c>
      <c r="B4877" s="52" t="e">
        <f>+IF(MATCH(A4877,List!H$10:H$145,0),"Targeted")</f>
        <v>#N/A</v>
      </c>
      <c r="C4877" s="65"/>
      <c r="D4877" s="151" t="s">
        <v>7700</v>
      </c>
      <c r="E4877" s="16" t="s">
        <v>1119</v>
      </c>
      <c r="F4877" s="16" t="s">
        <v>1120</v>
      </c>
      <c r="G4877" s="16" t="s">
        <v>469</v>
      </c>
      <c r="H4877" s="16" t="s">
        <v>1582</v>
      </c>
      <c r="I4877" s="16" t="s">
        <v>1418</v>
      </c>
      <c r="J4877" s="16" t="s">
        <v>6770</v>
      </c>
      <c r="K4877" s="17" t="s">
        <v>63</v>
      </c>
      <c r="L4877" s="18" t="s">
        <v>6153</v>
      </c>
      <c r="M4877" s="195" t="s">
        <v>6734</v>
      </c>
      <c r="N4877" s="16" t="s">
        <v>6735</v>
      </c>
      <c r="O4877" s="17" t="s">
        <v>346</v>
      </c>
      <c r="P4877" s="17" t="s">
        <v>305</v>
      </c>
      <c r="Q4877" s="17" t="s">
        <v>306</v>
      </c>
      <c r="R4877">
        <v>0</v>
      </c>
      <c r="S4877">
        <v>0</v>
      </c>
      <c r="T4877">
        <v>0</v>
      </c>
      <c r="U4877">
        <v>0</v>
      </c>
      <c r="V4877">
        <v>0</v>
      </c>
      <c r="W4877">
        <v>0</v>
      </c>
      <c r="X4877">
        <v>0</v>
      </c>
      <c r="Y4877">
        <v>0</v>
      </c>
      <c r="Z4877">
        <v>0</v>
      </c>
      <c r="AA4877">
        <v>0</v>
      </c>
      <c r="AB4877">
        <v>0</v>
      </c>
      <c r="AC4877">
        <v>0</v>
      </c>
      <c r="AD4877">
        <v>0</v>
      </c>
      <c r="AE4877">
        <v>0</v>
      </c>
      <c r="AF4877">
        <v>0</v>
      </c>
      <c r="AG4877" s="19">
        <v>0</v>
      </c>
      <c r="AH4877">
        <v>0</v>
      </c>
      <c r="AI4877">
        <v>0</v>
      </c>
      <c r="AJ4877">
        <v>0</v>
      </c>
      <c r="AK4877">
        <v>0</v>
      </c>
      <c r="AL4877">
        <v>0</v>
      </c>
      <c r="AM4877">
        <v>0</v>
      </c>
      <c r="AN4877">
        <v>0</v>
      </c>
      <c r="AO4877">
        <v>0</v>
      </c>
      <c r="AP4877">
        <v>0</v>
      </c>
      <c r="AQ4877">
        <v>0</v>
      </c>
      <c r="AR4877">
        <v>0</v>
      </c>
      <c r="AS4877">
        <v>0</v>
      </c>
      <c r="AT4877">
        <v>0</v>
      </c>
      <c r="AU4877">
        <v>0</v>
      </c>
      <c r="AV4877">
        <v>0</v>
      </c>
      <c r="AW4877">
        <v>0</v>
      </c>
      <c r="AX4877">
        <v>0</v>
      </c>
      <c r="AY4877">
        <v>0</v>
      </c>
      <c r="AZ4877">
        <v>0</v>
      </c>
      <c r="BA4877">
        <v>0</v>
      </c>
      <c r="BB4877">
        <v>0</v>
      </c>
      <c r="BC4877">
        <v>0</v>
      </c>
      <c r="BD4877">
        <v>0</v>
      </c>
      <c r="BE4877">
        <v>0</v>
      </c>
      <c r="BF4877">
        <v>0</v>
      </c>
      <c r="BG4877">
        <v>0</v>
      </c>
      <c r="BH4877">
        <v>3000</v>
      </c>
      <c r="BI4877">
        <v>4000</v>
      </c>
      <c r="BJ4877">
        <v>1000</v>
      </c>
      <c r="BK4877">
        <v>0</v>
      </c>
      <c r="BL4877">
        <v>0</v>
      </c>
      <c r="BM4877">
        <v>0</v>
      </c>
      <c r="BN4877">
        <v>0</v>
      </c>
      <c r="BO4877">
        <v>0</v>
      </c>
      <c r="BP4877">
        <v>1000</v>
      </c>
      <c r="BQ4877">
        <v>1000</v>
      </c>
      <c r="BR4877">
        <v>0</v>
      </c>
      <c r="BS4877">
        <v>0</v>
      </c>
      <c r="BT4877">
        <v>0</v>
      </c>
      <c r="BU4877">
        <v>0</v>
      </c>
      <c r="BV4877">
        <v>0</v>
      </c>
      <c r="BW4877">
        <v>0</v>
      </c>
      <c r="BX4877">
        <v>0</v>
      </c>
      <c r="BY4877">
        <v>0</v>
      </c>
      <c r="BZ4877">
        <v>0</v>
      </c>
      <c r="CA4877">
        <v>0</v>
      </c>
      <c r="CB4877">
        <v>0</v>
      </c>
      <c r="CC4877">
        <v>0</v>
      </c>
      <c r="CD4877">
        <v>0</v>
      </c>
      <c r="CE4877">
        <v>0</v>
      </c>
    </row>
    <row r="4878" spans="1:83" x14ac:dyDescent="0.35">
      <c r="A4878" s="9" t="str">
        <f t="shared" si="76"/>
        <v>1855.808.20</v>
      </c>
      <c r="B4878" s="52" t="e">
        <f>+IF(MATCH(A4878,List!H$10:H$145,0),"Targeted")</f>
        <v>#N/A</v>
      </c>
      <c r="C4878" s="65"/>
      <c r="D4878" s="151" t="s">
        <v>7700</v>
      </c>
      <c r="E4878" s="16" t="s">
        <v>1119</v>
      </c>
      <c r="F4878" s="16" t="s">
        <v>1120</v>
      </c>
      <c r="G4878" s="16" t="s">
        <v>469</v>
      </c>
      <c r="H4878" s="16" t="s">
        <v>1582</v>
      </c>
      <c r="I4878" s="16" t="s">
        <v>6771</v>
      </c>
      <c r="J4878" s="16" t="s">
        <v>6772</v>
      </c>
      <c r="K4878" s="17" t="s">
        <v>63</v>
      </c>
      <c r="L4878" s="18" t="s">
        <v>6153</v>
      </c>
      <c r="M4878" s="195" t="s">
        <v>6734</v>
      </c>
      <c r="N4878" s="16" t="s">
        <v>6735</v>
      </c>
      <c r="O4878" s="17" t="s">
        <v>346</v>
      </c>
      <c r="P4878" s="17" t="s">
        <v>305</v>
      </c>
      <c r="Q4878" s="17" t="s">
        <v>306</v>
      </c>
      <c r="R4878">
        <v>0</v>
      </c>
      <c r="S4878">
        <v>0</v>
      </c>
      <c r="T4878">
        <v>0</v>
      </c>
      <c r="U4878">
        <v>0</v>
      </c>
      <c r="V4878">
        <v>0</v>
      </c>
      <c r="W4878">
        <v>0</v>
      </c>
      <c r="X4878">
        <v>0</v>
      </c>
      <c r="Y4878">
        <v>0</v>
      </c>
      <c r="Z4878">
        <v>0</v>
      </c>
      <c r="AA4878">
        <v>0</v>
      </c>
      <c r="AB4878">
        <v>0</v>
      </c>
      <c r="AC4878">
        <v>0</v>
      </c>
      <c r="AD4878">
        <v>0</v>
      </c>
      <c r="AE4878">
        <v>0</v>
      </c>
      <c r="AF4878">
        <v>0</v>
      </c>
      <c r="AG4878" s="19">
        <v>0</v>
      </c>
      <c r="AH4878">
        <v>0</v>
      </c>
      <c r="AI4878">
        <v>0</v>
      </c>
      <c r="AJ4878">
        <v>0</v>
      </c>
      <c r="AK4878">
        <v>0</v>
      </c>
      <c r="AL4878">
        <v>0</v>
      </c>
      <c r="AM4878">
        <v>0</v>
      </c>
      <c r="AN4878">
        <v>0</v>
      </c>
      <c r="AO4878">
        <v>0</v>
      </c>
      <c r="AP4878">
        <v>0</v>
      </c>
      <c r="AQ4878">
        <v>0</v>
      </c>
      <c r="AR4878">
        <v>0</v>
      </c>
      <c r="AS4878">
        <v>0</v>
      </c>
      <c r="AT4878">
        <v>0</v>
      </c>
      <c r="AU4878">
        <v>0</v>
      </c>
      <c r="AV4878">
        <v>0</v>
      </c>
      <c r="AW4878">
        <v>0</v>
      </c>
      <c r="AX4878">
        <v>0</v>
      </c>
      <c r="AY4878">
        <v>0</v>
      </c>
      <c r="AZ4878">
        <v>0</v>
      </c>
      <c r="BA4878">
        <v>0</v>
      </c>
      <c r="BB4878">
        <v>0</v>
      </c>
      <c r="BC4878">
        <v>0</v>
      </c>
      <c r="BD4878">
        <v>0</v>
      </c>
      <c r="BE4878">
        <v>0</v>
      </c>
      <c r="BF4878">
        <v>0</v>
      </c>
      <c r="BG4878">
        <v>0</v>
      </c>
      <c r="BH4878">
        <v>0</v>
      </c>
      <c r="BI4878">
        <v>0</v>
      </c>
      <c r="BJ4878">
        <v>0</v>
      </c>
      <c r="BK4878">
        <v>0</v>
      </c>
      <c r="BL4878">
        <v>0</v>
      </c>
      <c r="BM4878">
        <v>0</v>
      </c>
      <c r="BN4878">
        <v>0</v>
      </c>
      <c r="BO4878">
        <v>0</v>
      </c>
      <c r="BP4878">
        <v>0</v>
      </c>
      <c r="BQ4878">
        <v>0</v>
      </c>
      <c r="BR4878">
        <v>0</v>
      </c>
      <c r="BS4878">
        <v>0</v>
      </c>
      <c r="BT4878">
        <v>0</v>
      </c>
      <c r="BU4878">
        <v>0</v>
      </c>
      <c r="BV4878">
        <v>0</v>
      </c>
      <c r="BW4878">
        <v>21000</v>
      </c>
      <c r="BX4878">
        <v>31000</v>
      </c>
      <c r="BY4878">
        <v>19000</v>
      </c>
      <c r="BZ4878">
        <v>20000</v>
      </c>
      <c r="CA4878">
        <v>41000</v>
      </c>
      <c r="CB4878">
        <v>87000</v>
      </c>
      <c r="CC4878">
        <v>41000</v>
      </c>
      <c r="CD4878">
        <v>18000</v>
      </c>
      <c r="CE4878">
        <v>18000</v>
      </c>
    </row>
    <row r="4879" spans="1:83" x14ac:dyDescent="0.35">
      <c r="A4879" s="9" t="str">
        <f t="shared" si="76"/>
        <v>5081.808.20</v>
      </c>
      <c r="B4879" s="52" t="e">
        <f>+IF(MATCH(A4879,List!H$10:H$145,0),"Targeted")</f>
        <v>#N/A</v>
      </c>
      <c r="C4879" s="65"/>
      <c r="D4879" s="151"/>
      <c r="E4879" s="16" t="s">
        <v>1119</v>
      </c>
      <c r="F4879" s="16" t="s">
        <v>1120</v>
      </c>
      <c r="G4879" s="16" t="s">
        <v>469</v>
      </c>
      <c r="H4879" s="16" t="s">
        <v>1582</v>
      </c>
      <c r="I4879" s="16" t="s">
        <v>6773</v>
      </c>
      <c r="J4879" s="16" t="s">
        <v>6774</v>
      </c>
      <c r="K4879" s="17" t="s">
        <v>63</v>
      </c>
      <c r="L4879" s="18" t="s">
        <v>6153</v>
      </c>
      <c r="M4879" s="195" t="s">
        <v>6734</v>
      </c>
      <c r="N4879" s="16" t="s">
        <v>6735</v>
      </c>
      <c r="O4879" s="17" t="s">
        <v>304</v>
      </c>
      <c r="P4879" s="17" t="s">
        <v>305</v>
      </c>
      <c r="Q4879" s="17" t="s">
        <v>306</v>
      </c>
      <c r="R4879">
        <v>0</v>
      </c>
      <c r="S4879">
        <v>0</v>
      </c>
      <c r="T4879">
        <v>0</v>
      </c>
      <c r="U4879">
        <v>0</v>
      </c>
      <c r="V4879">
        <v>0</v>
      </c>
      <c r="W4879">
        <v>0</v>
      </c>
      <c r="X4879">
        <v>0</v>
      </c>
      <c r="Y4879">
        <v>0</v>
      </c>
      <c r="Z4879">
        <v>0</v>
      </c>
      <c r="AA4879">
        <v>0</v>
      </c>
      <c r="AB4879">
        <v>0</v>
      </c>
      <c r="AC4879">
        <v>0</v>
      </c>
      <c r="AD4879">
        <v>0</v>
      </c>
      <c r="AE4879">
        <v>0</v>
      </c>
      <c r="AF4879">
        <v>23740</v>
      </c>
      <c r="AG4879" s="19">
        <v>40201</v>
      </c>
      <c r="AH4879">
        <v>8212</v>
      </c>
      <c r="AI4879">
        <v>-769</v>
      </c>
      <c r="AJ4879">
        <v>1028</v>
      </c>
      <c r="AK4879">
        <v>96743</v>
      </c>
      <c r="AL4879">
        <v>4091</v>
      </c>
      <c r="AM4879">
        <v>-132</v>
      </c>
      <c r="AN4879">
        <v>11720</v>
      </c>
      <c r="AO4879">
        <v>117829</v>
      </c>
      <c r="AP4879">
        <v>3420</v>
      </c>
      <c r="AQ4879">
        <v>-18</v>
      </c>
      <c r="AR4879">
        <v>17384</v>
      </c>
      <c r="AS4879">
        <v>156893</v>
      </c>
      <c r="AT4879">
        <v>3400</v>
      </c>
      <c r="AU4879">
        <v>-52</v>
      </c>
      <c r="AV4879">
        <v>20605</v>
      </c>
      <c r="AW4879">
        <v>147754</v>
      </c>
      <c r="AX4879">
        <v>5804</v>
      </c>
      <c r="AY4879">
        <v>568</v>
      </c>
      <c r="AZ4879">
        <v>23000</v>
      </c>
      <c r="BA4879">
        <v>209000</v>
      </c>
      <c r="BB4879">
        <v>0</v>
      </c>
      <c r="BC4879">
        <v>0</v>
      </c>
      <c r="BD4879">
        <v>26000</v>
      </c>
      <c r="BE4879">
        <v>211000</v>
      </c>
      <c r="BF4879">
        <v>2000</v>
      </c>
      <c r="BG4879">
        <v>0</v>
      </c>
      <c r="BH4879">
        <v>29000</v>
      </c>
      <c r="BI4879">
        <v>178000</v>
      </c>
      <c r="BJ4879">
        <v>1000</v>
      </c>
      <c r="BK4879">
        <v>0</v>
      </c>
      <c r="BL4879">
        <v>32000</v>
      </c>
      <c r="BM4879">
        <v>106000</v>
      </c>
      <c r="BN4879">
        <v>0</v>
      </c>
      <c r="BO4879">
        <v>0</v>
      </c>
      <c r="BP4879">
        <v>35000</v>
      </c>
      <c r="BQ4879">
        <v>0</v>
      </c>
      <c r="BR4879">
        <v>1000</v>
      </c>
      <c r="BS4879">
        <v>38000</v>
      </c>
      <c r="BT4879">
        <v>1000</v>
      </c>
      <c r="BU4879">
        <v>2000</v>
      </c>
      <c r="BV4879">
        <v>0</v>
      </c>
      <c r="BW4879">
        <v>0</v>
      </c>
      <c r="BX4879" s="10">
        <v>41000</v>
      </c>
      <c r="BY4879">
        <v>1000</v>
      </c>
      <c r="BZ4879">
        <v>0</v>
      </c>
      <c r="CA4879">
        <v>0</v>
      </c>
      <c r="CB4879">
        <v>44000</v>
      </c>
      <c r="CC4879">
        <v>190000</v>
      </c>
      <c r="CD4879">
        <v>0</v>
      </c>
      <c r="CE4879">
        <v>0</v>
      </c>
    </row>
    <row r="4880" spans="1:83" x14ac:dyDescent="0.35">
      <c r="A4880" s="9" t="str">
        <f t="shared" si="76"/>
        <v>5407.808.20</v>
      </c>
      <c r="B4880" s="52" t="e">
        <f>+IF(MATCH(A4880,List!H$10:H$145,0),"Targeted")</f>
        <v>#N/A</v>
      </c>
      <c r="C4880" s="65"/>
      <c r="D4880" s="151" t="s">
        <v>7700</v>
      </c>
      <c r="E4880" s="16" t="s">
        <v>1119</v>
      </c>
      <c r="F4880" s="16" t="s">
        <v>1120</v>
      </c>
      <c r="G4880" s="16" t="s">
        <v>469</v>
      </c>
      <c r="H4880" s="16" t="s">
        <v>1582</v>
      </c>
      <c r="I4880" s="16" t="s">
        <v>6775</v>
      </c>
      <c r="J4880" s="16" t="s">
        <v>6776</v>
      </c>
      <c r="K4880" s="17" t="s">
        <v>63</v>
      </c>
      <c r="L4880" s="18" t="s">
        <v>6153</v>
      </c>
      <c r="M4880" s="195" t="s">
        <v>6734</v>
      </c>
      <c r="N4880" s="16" t="s">
        <v>6735</v>
      </c>
      <c r="O4880" s="17" t="s">
        <v>346</v>
      </c>
      <c r="P4880" s="17" t="s">
        <v>305</v>
      </c>
      <c r="Q4880" s="17" t="s">
        <v>306</v>
      </c>
      <c r="R4880">
        <v>0</v>
      </c>
      <c r="S4880">
        <v>0</v>
      </c>
      <c r="T4880">
        <v>0</v>
      </c>
      <c r="U4880">
        <v>0</v>
      </c>
      <c r="V4880">
        <v>0</v>
      </c>
      <c r="W4880">
        <v>0</v>
      </c>
      <c r="X4880">
        <v>0</v>
      </c>
      <c r="Y4880">
        <v>0</v>
      </c>
      <c r="Z4880">
        <v>0</v>
      </c>
      <c r="AA4880">
        <v>0</v>
      </c>
      <c r="AB4880">
        <v>0</v>
      </c>
      <c r="AC4880">
        <v>0</v>
      </c>
      <c r="AD4880">
        <v>0</v>
      </c>
      <c r="AE4880">
        <v>0</v>
      </c>
      <c r="AF4880">
        <v>0</v>
      </c>
      <c r="AG4880" s="19">
        <v>0</v>
      </c>
      <c r="AH4880">
        <v>0</v>
      </c>
      <c r="AI4880">
        <v>0</v>
      </c>
      <c r="AJ4880">
        <v>0</v>
      </c>
      <c r="AK4880">
        <v>0</v>
      </c>
      <c r="AL4880">
        <v>0</v>
      </c>
      <c r="AM4880">
        <v>0</v>
      </c>
      <c r="AN4880">
        <v>0</v>
      </c>
      <c r="AO4880">
        <v>0</v>
      </c>
      <c r="AP4880">
        <v>0</v>
      </c>
      <c r="AQ4880">
        <v>0</v>
      </c>
      <c r="AR4880">
        <v>0</v>
      </c>
      <c r="AS4880">
        <v>0</v>
      </c>
      <c r="AT4880">
        <v>0</v>
      </c>
      <c r="AU4880">
        <v>0</v>
      </c>
      <c r="AV4880">
        <v>0</v>
      </c>
      <c r="AW4880">
        <v>0</v>
      </c>
      <c r="AX4880">
        <v>0</v>
      </c>
      <c r="AY4880">
        <v>0</v>
      </c>
      <c r="AZ4880">
        <v>0</v>
      </c>
      <c r="BA4880">
        <v>0</v>
      </c>
      <c r="BB4880">
        <v>0</v>
      </c>
      <c r="BC4880">
        <v>0</v>
      </c>
      <c r="BD4880">
        <v>0</v>
      </c>
      <c r="BE4880">
        <v>1000</v>
      </c>
      <c r="BF4880">
        <v>0</v>
      </c>
      <c r="BG4880">
        <v>0</v>
      </c>
      <c r="BH4880">
        <v>1000</v>
      </c>
      <c r="BI4880">
        <v>1000</v>
      </c>
      <c r="BJ4880">
        <v>0</v>
      </c>
      <c r="BK4880">
        <v>0</v>
      </c>
      <c r="BL4880">
        <v>0</v>
      </c>
      <c r="BM4880">
        <v>0</v>
      </c>
      <c r="BN4880">
        <v>0</v>
      </c>
      <c r="BO4880">
        <v>0</v>
      </c>
      <c r="BP4880">
        <v>0</v>
      </c>
      <c r="BQ4880">
        <v>0</v>
      </c>
      <c r="BR4880">
        <v>0</v>
      </c>
      <c r="BS4880">
        <v>0</v>
      </c>
      <c r="BT4880">
        <v>0</v>
      </c>
      <c r="BU4880">
        <v>0</v>
      </c>
      <c r="BV4880">
        <v>0</v>
      </c>
      <c r="BW4880">
        <v>0</v>
      </c>
      <c r="BX4880">
        <v>0</v>
      </c>
      <c r="BY4880">
        <v>0</v>
      </c>
      <c r="BZ4880">
        <v>0</v>
      </c>
      <c r="CA4880">
        <v>0</v>
      </c>
      <c r="CB4880">
        <v>0</v>
      </c>
      <c r="CC4880">
        <v>0</v>
      </c>
      <c r="CD4880">
        <v>0</v>
      </c>
      <c r="CE4880">
        <v>0</v>
      </c>
    </row>
    <row r="4881" spans="1:83" x14ac:dyDescent="0.35">
      <c r="A4881" s="9" t="str">
        <f t="shared" si="76"/>
        <v>1808.808.20</v>
      </c>
      <c r="B4881" s="52" t="e">
        <f>+IF(MATCH(A4881,List!H$10:H$145,0),"Targeted")</f>
        <v>#N/A</v>
      </c>
      <c r="C4881" s="65"/>
      <c r="D4881" s="151" t="s">
        <v>7700</v>
      </c>
      <c r="E4881" s="16" t="s">
        <v>1119</v>
      </c>
      <c r="F4881" s="16" t="s">
        <v>1120</v>
      </c>
      <c r="G4881" s="16" t="s">
        <v>52</v>
      </c>
      <c r="H4881" s="16" t="s">
        <v>1126</v>
      </c>
      <c r="I4881" s="16" t="s">
        <v>6777</v>
      </c>
      <c r="J4881" s="16" t="s">
        <v>6778</v>
      </c>
      <c r="K4881" s="17" t="s">
        <v>63</v>
      </c>
      <c r="L4881" s="18" t="s">
        <v>6153</v>
      </c>
      <c r="M4881" s="195" t="s">
        <v>6734</v>
      </c>
      <c r="N4881" s="16" t="s">
        <v>6735</v>
      </c>
      <c r="O4881" s="17" t="s">
        <v>346</v>
      </c>
      <c r="P4881" s="17" t="s">
        <v>305</v>
      </c>
      <c r="Q4881" s="17" t="s">
        <v>306</v>
      </c>
      <c r="R4881">
        <v>0</v>
      </c>
      <c r="S4881">
        <v>0</v>
      </c>
      <c r="T4881">
        <v>0</v>
      </c>
      <c r="U4881">
        <v>0</v>
      </c>
      <c r="V4881">
        <v>0</v>
      </c>
      <c r="W4881">
        <v>0</v>
      </c>
      <c r="X4881">
        <v>0</v>
      </c>
      <c r="Y4881">
        <v>0</v>
      </c>
      <c r="Z4881">
        <v>0</v>
      </c>
      <c r="AA4881">
        <v>0</v>
      </c>
      <c r="AB4881">
        <v>0</v>
      </c>
      <c r="AC4881">
        <v>0</v>
      </c>
      <c r="AD4881">
        <v>0</v>
      </c>
      <c r="AE4881">
        <v>0</v>
      </c>
      <c r="AF4881">
        <v>0</v>
      </c>
      <c r="AG4881" s="19">
        <v>0</v>
      </c>
      <c r="AH4881">
        <v>0</v>
      </c>
      <c r="AI4881">
        <v>0</v>
      </c>
      <c r="AJ4881">
        <v>3215</v>
      </c>
      <c r="AK4881">
        <v>0</v>
      </c>
      <c r="AL4881">
        <v>2111</v>
      </c>
      <c r="AM4881">
        <v>0</v>
      </c>
      <c r="AN4881">
        <v>0</v>
      </c>
      <c r="AO4881">
        <v>0</v>
      </c>
      <c r="AP4881">
        <v>0</v>
      </c>
      <c r="AQ4881">
        <v>0</v>
      </c>
      <c r="AR4881">
        <v>0</v>
      </c>
      <c r="AS4881">
        <v>0</v>
      </c>
      <c r="AT4881">
        <v>0</v>
      </c>
      <c r="AU4881">
        <v>0</v>
      </c>
      <c r="AV4881">
        <v>0</v>
      </c>
      <c r="AW4881">
        <v>0</v>
      </c>
      <c r="AX4881">
        <v>0</v>
      </c>
      <c r="AY4881">
        <v>0</v>
      </c>
      <c r="AZ4881">
        <v>0</v>
      </c>
      <c r="BA4881">
        <v>0</v>
      </c>
      <c r="BB4881">
        <v>0</v>
      </c>
      <c r="BC4881">
        <v>0</v>
      </c>
      <c r="BD4881">
        <v>0</v>
      </c>
      <c r="BE4881">
        <v>0</v>
      </c>
      <c r="BF4881">
        <v>0</v>
      </c>
      <c r="BG4881">
        <v>0</v>
      </c>
      <c r="BH4881">
        <v>0</v>
      </c>
      <c r="BI4881">
        <v>0</v>
      </c>
      <c r="BJ4881">
        <v>0</v>
      </c>
      <c r="BK4881">
        <v>0</v>
      </c>
      <c r="BL4881">
        <v>0</v>
      </c>
      <c r="BM4881">
        <v>0</v>
      </c>
      <c r="BN4881">
        <v>0</v>
      </c>
      <c r="BO4881">
        <v>0</v>
      </c>
      <c r="BP4881">
        <v>0</v>
      </c>
      <c r="BQ4881">
        <v>0</v>
      </c>
      <c r="BR4881">
        <v>0</v>
      </c>
      <c r="BS4881">
        <v>0</v>
      </c>
      <c r="BT4881">
        <v>0</v>
      </c>
      <c r="BU4881">
        <v>0</v>
      </c>
      <c r="BV4881">
        <v>0</v>
      </c>
      <c r="BW4881">
        <v>0</v>
      </c>
      <c r="BX4881">
        <v>0</v>
      </c>
      <c r="BY4881">
        <v>0</v>
      </c>
      <c r="BZ4881">
        <v>0</v>
      </c>
      <c r="CA4881">
        <v>0</v>
      </c>
      <c r="CB4881">
        <v>0</v>
      </c>
      <c r="CC4881">
        <v>0</v>
      </c>
      <c r="CD4881">
        <v>0</v>
      </c>
      <c r="CE4881">
        <v>0</v>
      </c>
    </row>
    <row r="4882" spans="1:83" x14ac:dyDescent="0.35">
      <c r="A4882" s="9" t="str">
        <f t="shared" si="76"/>
        <v>1809.808.20</v>
      </c>
      <c r="B4882" s="52" t="e">
        <f>+IF(MATCH(A4882,List!H$10:H$145,0),"Targeted")</f>
        <v>#N/A</v>
      </c>
      <c r="C4882" s="65"/>
      <c r="D4882" s="151" t="s">
        <v>7700</v>
      </c>
      <c r="E4882" s="16" t="s">
        <v>1119</v>
      </c>
      <c r="F4882" s="16" t="s">
        <v>1120</v>
      </c>
      <c r="G4882" s="16" t="s">
        <v>52</v>
      </c>
      <c r="H4882" s="16" t="s">
        <v>1126</v>
      </c>
      <c r="I4882" s="16" t="s">
        <v>5821</v>
      </c>
      <c r="J4882" s="16" t="s">
        <v>6779</v>
      </c>
      <c r="K4882" s="17" t="s">
        <v>63</v>
      </c>
      <c r="L4882" s="18" t="s">
        <v>6153</v>
      </c>
      <c r="M4882" s="195" t="s">
        <v>6734</v>
      </c>
      <c r="N4882" s="16" t="s">
        <v>6735</v>
      </c>
      <c r="O4882" s="17" t="s">
        <v>346</v>
      </c>
      <c r="P4882" s="17" t="s">
        <v>305</v>
      </c>
      <c r="Q4882" s="17" t="s">
        <v>306</v>
      </c>
      <c r="R4882">
        <v>0</v>
      </c>
      <c r="S4882">
        <v>0</v>
      </c>
      <c r="T4882">
        <v>0</v>
      </c>
      <c r="U4882">
        <v>0</v>
      </c>
      <c r="V4882">
        <v>0</v>
      </c>
      <c r="W4882">
        <v>0</v>
      </c>
      <c r="X4882">
        <v>0</v>
      </c>
      <c r="Y4882">
        <v>0</v>
      </c>
      <c r="Z4882">
        <v>0</v>
      </c>
      <c r="AA4882">
        <v>0</v>
      </c>
      <c r="AB4882">
        <v>0</v>
      </c>
      <c r="AC4882">
        <v>0</v>
      </c>
      <c r="AD4882">
        <v>0</v>
      </c>
      <c r="AE4882">
        <v>0</v>
      </c>
      <c r="AF4882">
        <v>0</v>
      </c>
      <c r="AG4882" s="19">
        <v>0</v>
      </c>
      <c r="AH4882">
        <v>0</v>
      </c>
      <c r="AI4882">
        <v>0</v>
      </c>
      <c r="AJ4882">
        <v>0</v>
      </c>
      <c r="AK4882">
        <v>0</v>
      </c>
      <c r="AL4882">
        <v>0</v>
      </c>
      <c r="AM4882">
        <v>200</v>
      </c>
      <c r="AN4882">
        <v>0</v>
      </c>
      <c r="AO4882">
        <v>1000</v>
      </c>
      <c r="AP4882">
        <v>0</v>
      </c>
      <c r="AQ4882">
        <v>0</v>
      </c>
      <c r="AR4882">
        <v>0</v>
      </c>
      <c r="AS4882">
        <v>0</v>
      </c>
      <c r="AT4882">
        <v>0</v>
      </c>
      <c r="AU4882">
        <v>0</v>
      </c>
      <c r="AV4882">
        <v>0</v>
      </c>
      <c r="AW4882">
        <v>0</v>
      </c>
      <c r="AX4882">
        <v>0</v>
      </c>
      <c r="AY4882">
        <v>0</v>
      </c>
      <c r="AZ4882">
        <v>0</v>
      </c>
      <c r="BA4882">
        <v>0</v>
      </c>
      <c r="BB4882">
        <v>0</v>
      </c>
      <c r="BC4882">
        <v>0</v>
      </c>
      <c r="BD4882">
        <v>0</v>
      </c>
      <c r="BE4882">
        <v>0</v>
      </c>
      <c r="BF4882">
        <v>0</v>
      </c>
      <c r="BG4882">
        <v>0</v>
      </c>
      <c r="BH4882">
        <v>0</v>
      </c>
      <c r="BI4882">
        <v>0</v>
      </c>
      <c r="BJ4882">
        <v>0</v>
      </c>
      <c r="BK4882">
        <v>0</v>
      </c>
      <c r="BL4882">
        <v>0</v>
      </c>
      <c r="BM4882">
        <v>0</v>
      </c>
      <c r="BN4882">
        <v>0</v>
      </c>
      <c r="BO4882">
        <v>0</v>
      </c>
      <c r="BP4882">
        <v>0</v>
      </c>
      <c r="BQ4882">
        <v>0</v>
      </c>
      <c r="BR4882">
        <v>0</v>
      </c>
      <c r="BS4882">
        <v>0</v>
      </c>
      <c r="BT4882">
        <v>0</v>
      </c>
      <c r="BU4882">
        <v>0</v>
      </c>
      <c r="BV4882">
        <v>0</v>
      </c>
      <c r="BW4882">
        <v>0</v>
      </c>
      <c r="BX4882">
        <v>0</v>
      </c>
      <c r="BY4882">
        <v>0</v>
      </c>
      <c r="BZ4882">
        <v>0</v>
      </c>
      <c r="CA4882">
        <v>0</v>
      </c>
      <c r="CB4882">
        <v>0</v>
      </c>
      <c r="CC4882">
        <v>0</v>
      </c>
      <c r="CD4882">
        <v>0</v>
      </c>
      <c r="CE4882">
        <v>0</v>
      </c>
    </row>
    <row r="4883" spans="1:83" x14ac:dyDescent="0.35">
      <c r="A4883" s="9" t="str">
        <f t="shared" si="76"/>
        <v>1811.808.20</v>
      </c>
      <c r="B4883" s="52" t="e">
        <f>+IF(MATCH(A4883,List!H$10:H$145,0),"Targeted")</f>
        <v>#N/A</v>
      </c>
      <c r="C4883" s="65"/>
      <c r="D4883" s="151"/>
      <c r="E4883" s="16" t="s">
        <v>1119</v>
      </c>
      <c r="F4883" s="16" t="s">
        <v>1120</v>
      </c>
      <c r="G4883" s="16" t="s">
        <v>52</v>
      </c>
      <c r="H4883" s="16" t="s">
        <v>1126</v>
      </c>
      <c r="I4883" s="16" t="s">
        <v>6780</v>
      </c>
      <c r="J4883" s="16" t="s">
        <v>6781</v>
      </c>
      <c r="K4883" s="17" t="s">
        <v>63</v>
      </c>
      <c r="L4883" s="18" t="s">
        <v>6153</v>
      </c>
      <c r="M4883" s="195" t="s">
        <v>6734</v>
      </c>
      <c r="N4883" s="16" t="s">
        <v>6735</v>
      </c>
      <c r="O4883" s="17" t="s">
        <v>304</v>
      </c>
      <c r="P4883" s="17" t="s">
        <v>305</v>
      </c>
      <c r="Q4883" s="17" t="s">
        <v>306</v>
      </c>
      <c r="R4883">
        <v>0</v>
      </c>
      <c r="S4883">
        <v>0</v>
      </c>
      <c r="T4883">
        <v>0</v>
      </c>
      <c r="U4883">
        <v>0</v>
      </c>
      <c r="V4883">
        <v>0</v>
      </c>
      <c r="W4883">
        <v>0</v>
      </c>
      <c r="X4883">
        <v>0</v>
      </c>
      <c r="Y4883">
        <v>0</v>
      </c>
      <c r="Z4883">
        <v>0</v>
      </c>
      <c r="AA4883">
        <v>0</v>
      </c>
      <c r="AB4883">
        <v>0</v>
      </c>
      <c r="AC4883">
        <v>0</v>
      </c>
      <c r="AD4883">
        <v>0</v>
      </c>
      <c r="AE4883">
        <v>0</v>
      </c>
      <c r="AF4883">
        <v>0</v>
      </c>
      <c r="AG4883" s="19">
        <v>0</v>
      </c>
      <c r="AH4883">
        <v>0</v>
      </c>
      <c r="AI4883">
        <v>0</v>
      </c>
      <c r="AJ4883">
        <v>0</v>
      </c>
      <c r="AK4883">
        <v>0</v>
      </c>
      <c r="AL4883">
        <v>0</v>
      </c>
      <c r="AM4883">
        <v>0</v>
      </c>
      <c r="AN4883">
        <v>0</v>
      </c>
      <c r="AO4883">
        <v>0</v>
      </c>
      <c r="AP4883">
        <v>0</v>
      </c>
      <c r="AQ4883">
        <v>0</v>
      </c>
      <c r="AR4883">
        <v>0</v>
      </c>
      <c r="AS4883">
        <v>0</v>
      </c>
      <c r="AT4883">
        <v>0</v>
      </c>
      <c r="AU4883">
        <v>0</v>
      </c>
      <c r="AV4883">
        <v>0</v>
      </c>
      <c r="AW4883">
        <v>0</v>
      </c>
      <c r="AX4883">
        <v>0</v>
      </c>
      <c r="AY4883">
        <v>0</v>
      </c>
      <c r="AZ4883">
        <v>0</v>
      </c>
      <c r="BA4883">
        <v>0</v>
      </c>
      <c r="BB4883">
        <v>0</v>
      </c>
      <c r="BC4883">
        <v>0</v>
      </c>
      <c r="BD4883">
        <v>0</v>
      </c>
      <c r="BE4883">
        <v>0</v>
      </c>
      <c r="BF4883">
        <v>232000</v>
      </c>
      <c r="BG4883">
        <v>146000</v>
      </c>
      <c r="BH4883">
        <v>21000</v>
      </c>
      <c r="BI4883">
        <v>0</v>
      </c>
      <c r="BJ4883">
        <v>0</v>
      </c>
      <c r="BK4883">
        <v>0</v>
      </c>
      <c r="BL4883">
        <v>0</v>
      </c>
      <c r="BM4883">
        <v>0</v>
      </c>
      <c r="BN4883">
        <v>0</v>
      </c>
      <c r="BO4883">
        <v>0</v>
      </c>
      <c r="BP4883">
        <v>0</v>
      </c>
      <c r="BQ4883">
        <v>0</v>
      </c>
      <c r="BR4883">
        <v>0</v>
      </c>
      <c r="BS4883">
        <v>0</v>
      </c>
      <c r="BT4883">
        <v>0</v>
      </c>
      <c r="BU4883">
        <v>0</v>
      </c>
      <c r="BV4883">
        <v>0</v>
      </c>
      <c r="BW4883">
        <v>0</v>
      </c>
      <c r="BX4883" s="10">
        <v>0</v>
      </c>
      <c r="BY4883">
        <v>0</v>
      </c>
      <c r="BZ4883">
        <v>0</v>
      </c>
      <c r="CA4883">
        <v>0</v>
      </c>
      <c r="CB4883">
        <v>0</v>
      </c>
      <c r="CC4883">
        <v>0</v>
      </c>
      <c r="CD4883">
        <v>0</v>
      </c>
      <c r="CE4883">
        <v>0</v>
      </c>
    </row>
    <row r="4884" spans="1:83" x14ac:dyDescent="0.35">
      <c r="A4884" s="9" t="str">
        <f t="shared" si="76"/>
        <v>1895.808.20</v>
      </c>
      <c r="B4884" s="52" t="e">
        <f>+IF(MATCH(A4884,List!H$10:H$145,0),"Targeted")</f>
        <v>#N/A</v>
      </c>
      <c r="C4884" s="65"/>
      <c r="D4884" s="151"/>
      <c r="E4884" s="16" t="s">
        <v>1119</v>
      </c>
      <c r="F4884" s="16" t="s">
        <v>1120</v>
      </c>
      <c r="G4884" s="16" t="s">
        <v>52</v>
      </c>
      <c r="H4884" s="16" t="s">
        <v>1126</v>
      </c>
      <c r="I4884" s="16" t="s">
        <v>6782</v>
      </c>
      <c r="J4884" s="16" t="s">
        <v>6783</v>
      </c>
      <c r="K4884" s="17" t="s">
        <v>63</v>
      </c>
      <c r="L4884" s="18" t="s">
        <v>6153</v>
      </c>
      <c r="M4884" s="195" t="s">
        <v>6734</v>
      </c>
      <c r="N4884" s="16" t="s">
        <v>6735</v>
      </c>
      <c r="O4884" s="17" t="s">
        <v>304</v>
      </c>
      <c r="P4884" s="17" t="s">
        <v>305</v>
      </c>
      <c r="Q4884" s="17" t="s">
        <v>306</v>
      </c>
      <c r="R4884">
        <v>43141</v>
      </c>
      <c r="S4884">
        <v>26248</v>
      </c>
      <c r="T4884">
        <v>31896</v>
      </c>
      <c r="U4884">
        <v>74424</v>
      </c>
      <c r="V4884">
        <v>38895</v>
      </c>
      <c r="W4884">
        <v>48562</v>
      </c>
      <c r="X4884">
        <v>58490</v>
      </c>
      <c r="Y4884">
        <v>62294</v>
      </c>
      <c r="Z4884">
        <v>52677</v>
      </c>
      <c r="AA4884">
        <v>109463</v>
      </c>
      <c r="AB4884">
        <v>64960</v>
      </c>
      <c r="AC4884">
        <v>86835</v>
      </c>
      <c r="AD4884">
        <v>110899</v>
      </c>
      <c r="AE4884">
        <v>179332</v>
      </c>
      <c r="AF4884">
        <v>141698</v>
      </c>
      <c r="AG4884" s="19">
        <v>11189</v>
      </c>
      <c r="AH4884">
        <v>153278</v>
      </c>
      <c r="AI4884">
        <v>198306</v>
      </c>
      <c r="AJ4884">
        <v>236413</v>
      </c>
      <c r="AK4884">
        <v>438167</v>
      </c>
      <c r="AL4884">
        <v>501518</v>
      </c>
      <c r="AM4884">
        <v>284718</v>
      </c>
      <c r="AN4884">
        <v>562806</v>
      </c>
      <c r="AO4884">
        <v>235516</v>
      </c>
      <c r="AP4884">
        <v>313924</v>
      </c>
      <c r="AQ4884">
        <v>277105</v>
      </c>
      <c r="AR4884">
        <v>360742</v>
      </c>
      <c r="AS4884">
        <v>1408942</v>
      </c>
      <c r="AT4884">
        <v>509871</v>
      </c>
      <c r="AU4884">
        <v>484867</v>
      </c>
      <c r="AV4884">
        <v>460282</v>
      </c>
      <c r="AW4884">
        <v>791598</v>
      </c>
      <c r="AX4884">
        <v>519425</v>
      </c>
      <c r="AY4884">
        <v>503834</v>
      </c>
      <c r="AZ4884">
        <v>1104000</v>
      </c>
      <c r="BA4884">
        <v>509000</v>
      </c>
      <c r="BB4884">
        <v>1035000</v>
      </c>
      <c r="BC4884">
        <v>678000</v>
      </c>
      <c r="BD4884">
        <v>1827000</v>
      </c>
      <c r="BE4884">
        <v>1815000</v>
      </c>
      <c r="BF4884">
        <v>1416000</v>
      </c>
      <c r="BG4884">
        <v>1822000</v>
      </c>
      <c r="BH4884">
        <v>1084000</v>
      </c>
      <c r="BI4884">
        <v>802000</v>
      </c>
      <c r="BJ4884">
        <v>1074000</v>
      </c>
      <c r="BK4884">
        <v>686000</v>
      </c>
      <c r="BL4884">
        <v>1184000</v>
      </c>
      <c r="BM4884">
        <v>791000</v>
      </c>
      <c r="BN4884">
        <v>2293000</v>
      </c>
      <c r="BO4884">
        <v>1059000</v>
      </c>
      <c r="BP4884">
        <v>2382000</v>
      </c>
      <c r="BQ4884">
        <v>3005000</v>
      </c>
      <c r="BR4884">
        <v>5533000</v>
      </c>
      <c r="BS4884">
        <v>2927000</v>
      </c>
      <c r="BT4884">
        <v>3034000</v>
      </c>
      <c r="BU4884">
        <v>4337000</v>
      </c>
      <c r="BV4884">
        <v>3809000</v>
      </c>
      <c r="BW4884">
        <v>1701000</v>
      </c>
      <c r="BX4884" s="10">
        <v>1822000</v>
      </c>
      <c r="BY4884">
        <v>8353000</v>
      </c>
      <c r="BZ4884">
        <v>11128000</v>
      </c>
      <c r="CA4884">
        <v>3431000</v>
      </c>
      <c r="CB4884">
        <v>3431000</v>
      </c>
      <c r="CC4884">
        <v>3431000</v>
      </c>
      <c r="CD4884">
        <v>3431000</v>
      </c>
      <c r="CE4884">
        <v>3431000</v>
      </c>
    </row>
    <row r="4885" spans="1:83" x14ac:dyDescent="0.35">
      <c r="A4885" s="9" t="str">
        <f t="shared" si="76"/>
        <v>8865.808.20</v>
      </c>
      <c r="B4885" s="52" t="e">
        <f>+IF(MATCH(A4885,List!H$10:H$145,0),"Targeted")</f>
        <v>#N/A</v>
      </c>
      <c r="C4885" s="65"/>
      <c r="D4885" s="151" t="s">
        <v>7700</v>
      </c>
      <c r="E4885" s="16" t="s">
        <v>1119</v>
      </c>
      <c r="F4885" s="16" t="s">
        <v>1120</v>
      </c>
      <c r="G4885" s="16" t="s">
        <v>52</v>
      </c>
      <c r="H4885" s="16" t="s">
        <v>1126</v>
      </c>
      <c r="I4885" s="16" t="s">
        <v>6784</v>
      </c>
      <c r="J4885" s="16" t="s">
        <v>6785</v>
      </c>
      <c r="K4885" s="17" t="s">
        <v>63</v>
      </c>
      <c r="L4885" s="18" t="s">
        <v>6153</v>
      </c>
      <c r="M4885" s="195" t="s">
        <v>6734</v>
      </c>
      <c r="N4885" s="16" t="s">
        <v>6735</v>
      </c>
      <c r="O4885" s="17" t="s">
        <v>346</v>
      </c>
      <c r="P4885" s="17" t="s">
        <v>305</v>
      </c>
      <c r="Q4885" s="17" t="s">
        <v>306</v>
      </c>
      <c r="R4885">
        <v>0</v>
      </c>
      <c r="S4885">
        <v>0</v>
      </c>
      <c r="T4885">
        <v>0</v>
      </c>
      <c r="U4885">
        <v>0</v>
      </c>
      <c r="V4885">
        <v>0</v>
      </c>
      <c r="W4885">
        <v>0</v>
      </c>
      <c r="X4885">
        <v>0</v>
      </c>
      <c r="Y4885">
        <v>0</v>
      </c>
      <c r="Z4885">
        <v>0</v>
      </c>
      <c r="AA4885">
        <v>0</v>
      </c>
      <c r="AB4885">
        <v>0</v>
      </c>
      <c r="AC4885">
        <v>0</v>
      </c>
      <c r="AD4885">
        <v>0</v>
      </c>
      <c r="AE4885">
        <v>0</v>
      </c>
      <c r="AF4885">
        <v>0</v>
      </c>
      <c r="AG4885" s="19">
        <v>0</v>
      </c>
      <c r="AH4885">
        <v>0</v>
      </c>
      <c r="AI4885">
        <v>0</v>
      </c>
      <c r="AJ4885">
        <v>0</v>
      </c>
      <c r="AK4885">
        <v>0</v>
      </c>
      <c r="AL4885">
        <v>0</v>
      </c>
      <c r="AM4885">
        <v>0</v>
      </c>
      <c r="AN4885">
        <v>0</v>
      </c>
      <c r="AO4885">
        <v>0</v>
      </c>
      <c r="AP4885">
        <v>0</v>
      </c>
      <c r="AQ4885">
        <v>0</v>
      </c>
      <c r="AR4885">
        <v>3998</v>
      </c>
      <c r="AS4885">
        <v>9037</v>
      </c>
      <c r="AT4885">
        <v>11164</v>
      </c>
      <c r="AU4885">
        <v>9177</v>
      </c>
      <c r="AV4885">
        <v>8394</v>
      </c>
      <c r="AW4885">
        <v>9769</v>
      </c>
      <c r="AX4885">
        <v>8779</v>
      </c>
      <c r="AY4885">
        <v>11051</v>
      </c>
      <c r="AZ4885">
        <v>2000</v>
      </c>
      <c r="BA4885">
        <v>0</v>
      </c>
      <c r="BB4885">
        <v>0</v>
      </c>
      <c r="BC4885">
        <v>0</v>
      </c>
      <c r="BD4885">
        <v>0</v>
      </c>
      <c r="BE4885">
        <v>0</v>
      </c>
      <c r="BF4885">
        <v>0</v>
      </c>
      <c r="BG4885">
        <v>0</v>
      </c>
      <c r="BH4885">
        <v>0</v>
      </c>
      <c r="BI4885">
        <v>0</v>
      </c>
      <c r="BJ4885">
        <v>0</v>
      </c>
      <c r="BK4885">
        <v>0</v>
      </c>
      <c r="BL4885">
        <v>0</v>
      </c>
      <c r="BM4885">
        <v>0</v>
      </c>
      <c r="BN4885">
        <v>0</v>
      </c>
      <c r="BO4885">
        <v>0</v>
      </c>
      <c r="BP4885">
        <v>0</v>
      </c>
      <c r="BQ4885">
        <v>0</v>
      </c>
      <c r="BR4885">
        <v>0</v>
      </c>
      <c r="BS4885">
        <v>0</v>
      </c>
      <c r="BT4885">
        <v>0</v>
      </c>
      <c r="BU4885">
        <v>0</v>
      </c>
      <c r="BV4885">
        <v>0</v>
      </c>
      <c r="BW4885">
        <v>0</v>
      </c>
      <c r="BX4885">
        <v>0</v>
      </c>
      <c r="BY4885">
        <v>0</v>
      </c>
      <c r="BZ4885">
        <v>0</v>
      </c>
      <c r="CA4885">
        <v>0</v>
      </c>
      <c r="CB4885">
        <v>0</v>
      </c>
      <c r="CC4885">
        <v>0</v>
      </c>
      <c r="CD4885">
        <v>0</v>
      </c>
      <c r="CE4885">
        <v>0</v>
      </c>
    </row>
    <row r="4886" spans="1:83" x14ac:dyDescent="0.35">
      <c r="A4886" s="9" t="str">
        <f t="shared" si="76"/>
        <v>9971.808.20</v>
      </c>
      <c r="B4886" s="52" t="e">
        <f>+IF(MATCH(A4886,List!H$10:H$145,0),"Targeted")</f>
        <v>#N/A</v>
      </c>
      <c r="C4886" s="65"/>
      <c r="D4886" s="151"/>
      <c r="E4886" s="16" t="s">
        <v>1119</v>
      </c>
      <c r="F4886" s="16" t="s">
        <v>1120</v>
      </c>
      <c r="G4886" s="16" t="s">
        <v>52</v>
      </c>
      <c r="H4886" s="16" t="s">
        <v>1126</v>
      </c>
      <c r="I4886" s="16" t="s">
        <v>848</v>
      </c>
      <c r="J4886" s="16" t="s">
        <v>1687</v>
      </c>
      <c r="K4886" s="17" t="s">
        <v>63</v>
      </c>
      <c r="L4886" s="18" t="s">
        <v>6153</v>
      </c>
      <c r="M4886" s="195" t="s">
        <v>6734</v>
      </c>
      <c r="N4886" s="16" t="s">
        <v>6735</v>
      </c>
      <c r="O4886" s="17" t="s">
        <v>304</v>
      </c>
      <c r="P4886" s="17" t="s">
        <v>305</v>
      </c>
      <c r="Q4886" s="17" t="s">
        <v>306</v>
      </c>
      <c r="R4886">
        <v>0</v>
      </c>
      <c r="S4886">
        <v>0</v>
      </c>
      <c r="T4886">
        <v>0</v>
      </c>
      <c r="U4886">
        <v>0</v>
      </c>
      <c r="V4886">
        <v>0</v>
      </c>
      <c r="W4886">
        <v>0</v>
      </c>
      <c r="X4886">
        <v>21</v>
      </c>
      <c r="Y4886">
        <v>19</v>
      </c>
      <c r="Z4886">
        <v>20</v>
      </c>
      <c r="AA4886">
        <v>36</v>
      </c>
      <c r="AB4886">
        <v>19</v>
      </c>
      <c r="AC4886">
        <v>21</v>
      </c>
      <c r="AD4886">
        <v>24</v>
      </c>
      <c r="AE4886">
        <v>18</v>
      </c>
      <c r="AF4886">
        <v>18</v>
      </c>
      <c r="AG4886" s="19">
        <v>24</v>
      </c>
      <c r="AH4886">
        <v>18</v>
      </c>
      <c r="AI4886">
        <v>18</v>
      </c>
      <c r="AJ4886">
        <v>18</v>
      </c>
      <c r="AK4886">
        <v>18</v>
      </c>
      <c r="AL4886">
        <v>18</v>
      </c>
      <c r="AM4886">
        <v>18</v>
      </c>
      <c r="AN4886">
        <v>58</v>
      </c>
      <c r="AO4886">
        <v>67</v>
      </c>
      <c r="AP4886">
        <v>239</v>
      </c>
      <c r="AQ4886">
        <v>18</v>
      </c>
      <c r="AR4886">
        <v>18</v>
      </c>
      <c r="AS4886">
        <v>21</v>
      </c>
      <c r="AT4886">
        <v>60</v>
      </c>
      <c r="AU4886">
        <v>39</v>
      </c>
      <c r="AV4886">
        <v>53</v>
      </c>
      <c r="AW4886">
        <v>138</v>
      </c>
      <c r="AX4886">
        <v>38</v>
      </c>
      <c r="AY4886">
        <v>26</v>
      </c>
      <c r="AZ4886">
        <v>0</v>
      </c>
      <c r="BA4886">
        <v>0</v>
      </c>
      <c r="BB4886">
        <v>0</v>
      </c>
      <c r="BC4886">
        <v>0</v>
      </c>
      <c r="BD4886">
        <v>0</v>
      </c>
      <c r="BE4886">
        <v>0</v>
      </c>
      <c r="BF4886">
        <v>0</v>
      </c>
      <c r="BG4886">
        <v>0</v>
      </c>
      <c r="BH4886">
        <v>0</v>
      </c>
      <c r="BI4886">
        <v>0</v>
      </c>
      <c r="BJ4886">
        <v>0</v>
      </c>
      <c r="BK4886">
        <v>0</v>
      </c>
      <c r="BL4886">
        <v>0</v>
      </c>
      <c r="BM4886">
        <v>0</v>
      </c>
      <c r="BN4886">
        <v>0</v>
      </c>
      <c r="BO4886">
        <v>0</v>
      </c>
      <c r="BP4886">
        <v>0</v>
      </c>
      <c r="BQ4886">
        <v>0</v>
      </c>
      <c r="BR4886">
        <v>0</v>
      </c>
      <c r="BS4886">
        <v>0</v>
      </c>
      <c r="BT4886">
        <v>0</v>
      </c>
      <c r="BU4886">
        <v>0</v>
      </c>
      <c r="BV4886">
        <v>0</v>
      </c>
      <c r="BW4886">
        <v>0</v>
      </c>
      <c r="BX4886" s="10">
        <v>0</v>
      </c>
      <c r="BY4886">
        <v>0</v>
      </c>
      <c r="BZ4886">
        <v>0</v>
      </c>
      <c r="CA4886">
        <v>0</v>
      </c>
      <c r="CB4886">
        <v>0</v>
      </c>
      <c r="CC4886">
        <v>0</v>
      </c>
      <c r="CD4886">
        <v>0</v>
      </c>
      <c r="CE4886">
        <v>0</v>
      </c>
    </row>
    <row r="4887" spans="1:83" x14ac:dyDescent="0.35">
      <c r="A4887" s="9" t="str">
        <f t="shared" si="76"/>
        <v>0000.808.</v>
      </c>
      <c r="B4887" s="52" t="e">
        <f>+IF(MATCH(A4887,List!H$10:H$145,0),"Targeted")</f>
        <v>#N/A</v>
      </c>
      <c r="C4887" s="65"/>
      <c r="D4887" s="151" t="s">
        <v>7700</v>
      </c>
      <c r="E4887" s="16" t="s">
        <v>1119</v>
      </c>
      <c r="F4887" s="16" t="s">
        <v>1120</v>
      </c>
      <c r="G4887" s="16" t="s">
        <v>5763</v>
      </c>
      <c r="H4887" s="16" t="s">
        <v>6786</v>
      </c>
      <c r="I4887" s="16" t="s">
        <v>471</v>
      </c>
      <c r="J4887" s="16" t="s">
        <v>1120</v>
      </c>
      <c r="K4887" s="17" t="s">
        <v>299</v>
      </c>
      <c r="L4887" s="18" t="s">
        <v>6153</v>
      </c>
      <c r="M4887" s="195" t="s">
        <v>6734</v>
      </c>
      <c r="N4887" s="16" t="s">
        <v>6735</v>
      </c>
      <c r="O4887" s="17" t="s">
        <v>346</v>
      </c>
      <c r="P4887" s="17" t="s">
        <v>305</v>
      </c>
      <c r="Q4887" s="17" t="s">
        <v>306</v>
      </c>
      <c r="R4887">
        <v>-19300</v>
      </c>
      <c r="S4887">
        <v>8451</v>
      </c>
      <c r="T4887">
        <v>64721</v>
      </c>
      <c r="U4887">
        <v>-26965</v>
      </c>
      <c r="V4887">
        <v>-2307</v>
      </c>
      <c r="W4887">
        <v>-9094</v>
      </c>
      <c r="X4887">
        <v>13466</v>
      </c>
      <c r="Y4887">
        <v>-81130</v>
      </c>
      <c r="Z4887">
        <v>-3372</v>
      </c>
      <c r="AA4887">
        <v>-7754</v>
      </c>
      <c r="AB4887">
        <v>6079</v>
      </c>
      <c r="AC4887">
        <v>-54856</v>
      </c>
      <c r="AD4887">
        <v>103</v>
      </c>
      <c r="AE4887">
        <v>1052</v>
      </c>
      <c r="AF4887">
        <v>0</v>
      </c>
      <c r="AG4887" s="19">
        <v>0</v>
      </c>
      <c r="AH4887">
        <v>7</v>
      </c>
      <c r="AI4887">
        <v>-2500</v>
      </c>
      <c r="AJ4887">
        <v>0</v>
      </c>
      <c r="AK4887">
        <v>-8</v>
      </c>
      <c r="AL4887">
        <v>11</v>
      </c>
      <c r="AM4887">
        <v>-10</v>
      </c>
      <c r="AN4887">
        <v>0</v>
      </c>
      <c r="AO4887">
        <v>0</v>
      </c>
      <c r="AP4887">
        <v>0</v>
      </c>
      <c r="AQ4887">
        <v>0</v>
      </c>
      <c r="AR4887">
        <v>0</v>
      </c>
      <c r="AS4887">
        <v>0</v>
      </c>
      <c r="AT4887">
        <v>0</v>
      </c>
      <c r="AU4887">
        <v>0</v>
      </c>
      <c r="AV4887">
        <v>0</v>
      </c>
      <c r="AW4887">
        <v>0</v>
      </c>
      <c r="AX4887">
        <v>0</v>
      </c>
      <c r="AY4887">
        <v>0</v>
      </c>
      <c r="AZ4887">
        <v>0</v>
      </c>
      <c r="BA4887">
        <v>0</v>
      </c>
      <c r="BB4887">
        <v>0</v>
      </c>
      <c r="BC4887">
        <v>0</v>
      </c>
      <c r="BD4887">
        <v>0</v>
      </c>
      <c r="BE4887">
        <v>0</v>
      </c>
      <c r="BF4887">
        <v>0</v>
      </c>
      <c r="BG4887">
        <v>0</v>
      </c>
      <c r="BH4887">
        <v>0</v>
      </c>
      <c r="BI4887">
        <v>0</v>
      </c>
      <c r="BJ4887">
        <v>0</v>
      </c>
      <c r="BK4887">
        <v>0</v>
      </c>
      <c r="BL4887">
        <v>0</v>
      </c>
      <c r="BM4887">
        <v>0</v>
      </c>
      <c r="BN4887">
        <v>0</v>
      </c>
      <c r="BO4887">
        <v>0</v>
      </c>
      <c r="BP4887">
        <v>0</v>
      </c>
      <c r="BQ4887">
        <v>0</v>
      </c>
      <c r="BR4887">
        <v>0</v>
      </c>
      <c r="BS4887">
        <v>0</v>
      </c>
      <c r="BT4887">
        <v>0</v>
      </c>
      <c r="BU4887">
        <v>0</v>
      </c>
      <c r="BV4887">
        <v>0</v>
      </c>
      <c r="BW4887">
        <v>0</v>
      </c>
      <c r="BX4887">
        <v>0</v>
      </c>
      <c r="BY4887">
        <v>0</v>
      </c>
      <c r="BZ4887">
        <v>0</v>
      </c>
      <c r="CA4887">
        <v>0</v>
      </c>
      <c r="CB4887">
        <v>0</v>
      </c>
      <c r="CC4887">
        <v>0</v>
      </c>
      <c r="CD4887">
        <v>0</v>
      </c>
      <c r="CE4887">
        <v>0</v>
      </c>
    </row>
    <row r="4888" spans="1:83" x14ac:dyDescent="0.35">
      <c r="A4888" s="9" t="str">
        <f t="shared" si="76"/>
        <v>0505.808.47</v>
      </c>
      <c r="B4888" s="52" t="e">
        <f>+IF(MATCH(A4888,List!H$10:H$145,0),"Targeted")</f>
        <v>#N/A</v>
      </c>
      <c r="C4888" s="65"/>
      <c r="D4888" s="151" t="s">
        <v>7700</v>
      </c>
      <c r="E4888" s="16" t="s">
        <v>979</v>
      </c>
      <c r="F4888" s="16" t="s">
        <v>980</v>
      </c>
      <c r="G4888" s="16" t="s">
        <v>519</v>
      </c>
      <c r="H4888" s="16" t="s">
        <v>6567</v>
      </c>
      <c r="I4888" s="16" t="s">
        <v>6008</v>
      </c>
      <c r="J4888" s="16" t="s">
        <v>6787</v>
      </c>
      <c r="K4888" s="17" t="s">
        <v>337</v>
      </c>
      <c r="L4888" s="18" t="s">
        <v>6153</v>
      </c>
      <c r="M4888" s="195" t="s">
        <v>6734</v>
      </c>
      <c r="N4888" s="16" t="s">
        <v>6735</v>
      </c>
      <c r="O4888" s="17" t="s">
        <v>346</v>
      </c>
      <c r="P4888" s="17" t="s">
        <v>305</v>
      </c>
      <c r="Q4888" s="17" t="s">
        <v>306</v>
      </c>
      <c r="R4888">
        <v>0</v>
      </c>
      <c r="S4888">
        <v>0</v>
      </c>
      <c r="T4888">
        <v>0</v>
      </c>
      <c r="U4888">
        <v>0</v>
      </c>
      <c r="V4888">
        <v>0</v>
      </c>
      <c r="W4888">
        <v>0</v>
      </c>
      <c r="X4888">
        <v>0</v>
      </c>
      <c r="Y4888">
        <v>0</v>
      </c>
      <c r="Z4888">
        <v>0</v>
      </c>
      <c r="AA4888">
        <v>0</v>
      </c>
      <c r="AB4888">
        <v>0</v>
      </c>
      <c r="AC4888">
        <v>0</v>
      </c>
      <c r="AD4888">
        <v>0</v>
      </c>
      <c r="AE4888">
        <v>0</v>
      </c>
      <c r="AF4888">
        <v>0</v>
      </c>
      <c r="AG4888" s="19">
        <v>0</v>
      </c>
      <c r="AH4888">
        <v>0</v>
      </c>
      <c r="AI4888">
        <v>0</v>
      </c>
      <c r="AJ4888">
        <v>0</v>
      </c>
      <c r="AK4888">
        <v>0</v>
      </c>
      <c r="AL4888">
        <v>0</v>
      </c>
      <c r="AM4888">
        <v>0</v>
      </c>
      <c r="AN4888">
        <v>0</v>
      </c>
      <c r="AO4888">
        <v>0</v>
      </c>
      <c r="AP4888">
        <v>0</v>
      </c>
      <c r="AQ4888">
        <v>0</v>
      </c>
      <c r="AR4888">
        <v>0</v>
      </c>
      <c r="AS4888">
        <v>0</v>
      </c>
      <c r="AT4888">
        <v>0</v>
      </c>
      <c r="AU4888">
        <v>0</v>
      </c>
      <c r="AV4888">
        <v>0</v>
      </c>
      <c r="AW4888">
        <v>0</v>
      </c>
      <c r="AX4888">
        <v>0</v>
      </c>
      <c r="AY4888">
        <v>0</v>
      </c>
      <c r="AZ4888">
        <v>0</v>
      </c>
      <c r="BA4888">
        <v>0</v>
      </c>
      <c r="BB4888">
        <v>0</v>
      </c>
      <c r="BC4888">
        <v>0</v>
      </c>
      <c r="BD4888">
        <v>0</v>
      </c>
      <c r="BE4888">
        <v>0</v>
      </c>
      <c r="BF4888">
        <v>0</v>
      </c>
      <c r="BG4888">
        <v>0</v>
      </c>
      <c r="BH4888">
        <v>0</v>
      </c>
      <c r="BI4888">
        <v>0</v>
      </c>
      <c r="BJ4888">
        <v>0</v>
      </c>
      <c r="BK4888">
        <v>0</v>
      </c>
      <c r="BL4888">
        <v>0</v>
      </c>
      <c r="BM4888">
        <v>0</v>
      </c>
      <c r="BN4888">
        <v>246000</v>
      </c>
      <c r="BO4888">
        <v>43000</v>
      </c>
      <c r="BP4888">
        <v>-3000</v>
      </c>
      <c r="BQ4888">
        <v>0</v>
      </c>
      <c r="BR4888">
        <v>0</v>
      </c>
      <c r="BS4888">
        <v>0</v>
      </c>
      <c r="BT4888">
        <v>0</v>
      </c>
      <c r="BU4888">
        <v>0</v>
      </c>
      <c r="BV4888">
        <v>0</v>
      </c>
      <c r="BW4888">
        <v>0</v>
      </c>
      <c r="BX4888">
        <v>0</v>
      </c>
      <c r="BY4888">
        <v>0</v>
      </c>
      <c r="BZ4888">
        <v>0</v>
      </c>
      <c r="CA4888">
        <v>0</v>
      </c>
      <c r="CB4888">
        <v>0</v>
      </c>
      <c r="CC4888">
        <v>0</v>
      </c>
      <c r="CD4888">
        <v>0</v>
      </c>
      <c r="CE4888">
        <v>0</v>
      </c>
    </row>
    <row r="4889" spans="1:83" x14ac:dyDescent="0.35">
      <c r="A4889" s="9" t="str">
        <f t="shared" si="76"/>
        <v>0616.808.47</v>
      </c>
      <c r="B4889" s="52" t="e">
        <f>+IF(MATCH(A4889,List!H$10:H$145,0),"Targeted")</f>
        <v>#N/A</v>
      </c>
      <c r="C4889" s="65"/>
      <c r="D4889" s="151" t="s">
        <v>7700</v>
      </c>
      <c r="E4889" s="16" t="s">
        <v>979</v>
      </c>
      <c r="F4889" s="16" t="s">
        <v>980</v>
      </c>
      <c r="G4889" s="16" t="s">
        <v>519</v>
      </c>
      <c r="H4889" s="16" t="s">
        <v>6567</v>
      </c>
      <c r="I4889" s="16" t="s">
        <v>4036</v>
      </c>
      <c r="J4889" s="16" t="s">
        <v>6788</v>
      </c>
      <c r="K4889" s="17" t="s">
        <v>337</v>
      </c>
      <c r="L4889" s="18" t="s">
        <v>6153</v>
      </c>
      <c r="M4889" s="195" t="s">
        <v>6734</v>
      </c>
      <c r="N4889" s="16" t="s">
        <v>6735</v>
      </c>
      <c r="O4889" s="17" t="s">
        <v>346</v>
      </c>
      <c r="P4889" s="17" t="s">
        <v>305</v>
      </c>
      <c r="Q4889" s="17" t="s">
        <v>306</v>
      </c>
      <c r="R4889">
        <v>0</v>
      </c>
      <c r="S4889">
        <v>0</v>
      </c>
      <c r="T4889">
        <v>0</v>
      </c>
      <c r="U4889">
        <v>0</v>
      </c>
      <c r="V4889">
        <v>0</v>
      </c>
      <c r="W4889">
        <v>0</v>
      </c>
      <c r="X4889">
        <v>0</v>
      </c>
      <c r="Y4889">
        <v>0</v>
      </c>
      <c r="Z4889">
        <v>0</v>
      </c>
      <c r="AA4889">
        <v>0</v>
      </c>
      <c r="AB4889">
        <v>0</v>
      </c>
      <c r="AC4889">
        <v>0</v>
      </c>
      <c r="AD4889">
        <v>0</v>
      </c>
      <c r="AE4889">
        <v>0</v>
      </c>
      <c r="AF4889">
        <v>0</v>
      </c>
      <c r="AG4889" s="19">
        <v>0</v>
      </c>
      <c r="AH4889">
        <v>0</v>
      </c>
      <c r="AI4889">
        <v>0</v>
      </c>
      <c r="AJ4889">
        <v>0</v>
      </c>
      <c r="AK4889">
        <v>0</v>
      </c>
      <c r="AL4889">
        <v>0</v>
      </c>
      <c r="AM4889">
        <v>0</v>
      </c>
      <c r="AN4889">
        <v>0</v>
      </c>
      <c r="AO4889">
        <v>0</v>
      </c>
      <c r="AP4889">
        <v>0</v>
      </c>
      <c r="AQ4889">
        <v>0</v>
      </c>
      <c r="AR4889">
        <v>0</v>
      </c>
      <c r="AS4889">
        <v>0</v>
      </c>
      <c r="AT4889">
        <v>0</v>
      </c>
      <c r="AU4889">
        <v>0</v>
      </c>
      <c r="AV4889">
        <v>0</v>
      </c>
      <c r="AW4889">
        <v>0</v>
      </c>
      <c r="AX4889">
        <v>0</v>
      </c>
      <c r="AY4889">
        <v>0</v>
      </c>
      <c r="AZ4889">
        <v>0</v>
      </c>
      <c r="BA4889">
        <v>0</v>
      </c>
      <c r="BB4889">
        <v>0</v>
      </c>
      <c r="BC4889">
        <v>0</v>
      </c>
      <c r="BD4889">
        <v>0</v>
      </c>
      <c r="BE4889">
        <v>0</v>
      </c>
      <c r="BF4889">
        <v>0</v>
      </c>
      <c r="BG4889">
        <v>0</v>
      </c>
      <c r="BH4889">
        <v>0</v>
      </c>
      <c r="BI4889">
        <v>0</v>
      </c>
      <c r="BJ4889">
        <v>0</v>
      </c>
      <c r="BK4889">
        <v>0</v>
      </c>
      <c r="BL4889">
        <v>0</v>
      </c>
      <c r="BM4889">
        <v>0</v>
      </c>
      <c r="BN4889">
        <v>0</v>
      </c>
      <c r="BO4889">
        <v>0</v>
      </c>
      <c r="BP4889">
        <v>0</v>
      </c>
      <c r="BQ4889">
        <v>0</v>
      </c>
      <c r="BR4889">
        <v>0</v>
      </c>
      <c r="BS4889">
        <v>0</v>
      </c>
      <c r="BT4889">
        <v>0</v>
      </c>
      <c r="BU4889">
        <v>0</v>
      </c>
      <c r="BV4889">
        <v>0</v>
      </c>
      <c r="BW4889">
        <v>0</v>
      </c>
      <c r="BX4889">
        <v>0</v>
      </c>
      <c r="BY4889">
        <v>-6000</v>
      </c>
      <c r="BZ4889">
        <v>-9000</v>
      </c>
      <c r="CA4889">
        <v>92000</v>
      </c>
      <c r="CB4889">
        <v>203000</v>
      </c>
      <c r="CC4889">
        <v>305000</v>
      </c>
      <c r="CD4889">
        <v>420000</v>
      </c>
      <c r="CE4889">
        <v>531000</v>
      </c>
    </row>
    <row r="4890" spans="1:83" x14ac:dyDescent="0.35">
      <c r="A4890" s="9" t="str">
        <f t="shared" si="76"/>
        <v>0616.808.47</v>
      </c>
      <c r="B4890" s="52" t="e">
        <f>+IF(MATCH(A4890,List!H$10:H$145,0),"Targeted")</f>
        <v>#N/A</v>
      </c>
      <c r="C4890" s="65"/>
      <c r="D4890" s="151"/>
      <c r="E4890" s="16" t="s">
        <v>979</v>
      </c>
      <c r="F4890" s="16" t="s">
        <v>980</v>
      </c>
      <c r="G4890" s="16" t="s">
        <v>519</v>
      </c>
      <c r="H4890" s="16" t="s">
        <v>6567</v>
      </c>
      <c r="I4890" s="16" t="s">
        <v>4036</v>
      </c>
      <c r="J4890" s="16" t="s">
        <v>6788</v>
      </c>
      <c r="K4890" s="17" t="s">
        <v>337</v>
      </c>
      <c r="L4890" s="18" t="s">
        <v>6153</v>
      </c>
      <c r="M4890" s="195" t="s">
        <v>6734</v>
      </c>
      <c r="N4890" s="16" t="s">
        <v>6735</v>
      </c>
      <c r="O4890" s="17" t="s">
        <v>304</v>
      </c>
      <c r="P4890" s="17" t="s">
        <v>305</v>
      </c>
      <c r="Q4890" s="17" t="s">
        <v>306</v>
      </c>
      <c r="R4890">
        <v>0</v>
      </c>
      <c r="S4890">
        <v>0</v>
      </c>
      <c r="T4890">
        <v>0</v>
      </c>
      <c r="U4890">
        <v>0</v>
      </c>
      <c r="V4890">
        <v>0</v>
      </c>
      <c r="W4890">
        <v>0</v>
      </c>
      <c r="X4890">
        <v>0</v>
      </c>
      <c r="Y4890">
        <v>0</v>
      </c>
      <c r="Z4890">
        <v>0</v>
      </c>
      <c r="AA4890">
        <v>0</v>
      </c>
      <c r="AB4890">
        <v>0</v>
      </c>
      <c r="AC4890">
        <v>0</v>
      </c>
      <c r="AD4890">
        <v>0</v>
      </c>
      <c r="AE4890">
        <v>0</v>
      </c>
      <c r="AF4890">
        <v>0</v>
      </c>
      <c r="AG4890" s="19">
        <v>0</v>
      </c>
      <c r="AH4890">
        <v>0</v>
      </c>
      <c r="AI4890">
        <v>0</v>
      </c>
      <c r="AJ4890">
        <v>0</v>
      </c>
      <c r="AK4890">
        <v>0</v>
      </c>
      <c r="AL4890">
        <v>0</v>
      </c>
      <c r="AM4890">
        <v>0</v>
      </c>
      <c r="AN4890">
        <v>0</v>
      </c>
      <c r="AO4890">
        <v>0</v>
      </c>
      <c r="AP4890">
        <v>0</v>
      </c>
      <c r="AQ4890">
        <v>0</v>
      </c>
      <c r="AR4890">
        <v>0</v>
      </c>
      <c r="AS4890">
        <v>0</v>
      </c>
      <c r="AT4890">
        <v>0</v>
      </c>
      <c r="AU4890">
        <v>0</v>
      </c>
      <c r="AV4890">
        <v>0</v>
      </c>
      <c r="AW4890">
        <v>0</v>
      </c>
      <c r="AX4890">
        <v>0</v>
      </c>
      <c r="AY4890">
        <v>0</v>
      </c>
      <c r="AZ4890">
        <v>0</v>
      </c>
      <c r="BA4890">
        <v>0</v>
      </c>
      <c r="BB4890">
        <v>0</v>
      </c>
      <c r="BC4890">
        <v>0</v>
      </c>
      <c r="BD4890">
        <v>0</v>
      </c>
      <c r="BE4890">
        <v>0</v>
      </c>
      <c r="BF4890">
        <v>0</v>
      </c>
      <c r="BG4890">
        <v>0</v>
      </c>
      <c r="BH4890">
        <v>0</v>
      </c>
      <c r="BI4890">
        <v>0</v>
      </c>
      <c r="BJ4890">
        <v>0</v>
      </c>
      <c r="BK4890">
        <v>0</v>
      </c>
      <c r="BL4890">
        <v>0</v>
      </c>
      <c r="BM4890">
        <v>0</v>
      </c>
      <c r="BN4890">
        <v>0</v>
      </c>
      <c r="BO4890">
        <v>0</v>
      </c>
      <c r="BP4890">
        <v>0</v>
      </c>
      <c r="BQ4890">
        <v>0</v>
      </c>
      <c r="BR4890">
        <v>0</v>
      </c>
      <c r="BS4890">
        <v>0</v>
      </c>
      <c r="BT4890">
        <v>0</v>
      </c>
      <c r="BU4890">
        <v>0</v>
      </c>
      <c r="BV4890">
        <v>0</v>
      </c>
      <c r="BW4890">
        <v>0</v>
      </c>
      <c r="BX4890" s="10">
        <v>0</v>
      </c>
      <c r="BY4890">
        <v>0</v>
      </c>
      <c r="BZ4890">
        <v>250000</v>
      </c>
      <c r="CA4890">
        <v>250000</v>
      </c>
      <c r="CB4890">
        <v>250000</v>
      </c>
      <c r="CC4890">
        <v>250000</v>
      </c>
      <c r="CD4890">
        <v>0</v>
      </c>
      <c r="CE4890">
        <v>0</v>
      </c>
    </row>
    <row r="4891" spans="1:83" x14ac:dyDescent="0.35">
      <c r="A4891" s="9" t="str">
        <f t="shared" si="76"/>
        <v>0601.808.47</v>
      </c>
      <c r="B4891" s="52" t="e">
        <f>+IF(MATCH(A4891,List!H$10:H$145,0),"Targeted")</f>
        <v>#N/A</v>
      </c>
      <c r="C4891" s="65"/>
      <c r="D4891" s="151" t="s">
        <v>7700</v>
      </c>
      <c r="E4891" s="16" t="s">
        <v>979</v>
      </c>
      <c r="F4891" s="16" t="s">
        <v>980</v>
      </c>
      <c r="G4891" s="16" t="s">
        <v>730</v>
      </c>
      <c r="H4891" s="16" t="s">
        <v>981</v>
      </c>
      <c r="I4891" s="16" t="s">
        <v>1439</v>
      </c>
      <c r="J4891" s="16" t="s">
        <v>6789</v>
      </c>
      <c r="K4891" s="17" t="s">
        <v>337</v>
      </c>
      <c r="L4891" s="18" t="s">
        <v>6153</v>
      </c>
      <c r="M4891" s="195" t="s">
        <v>6734</v>
      </c>
      <c r="N4891" s="16" t="s">
        <v>6735</v>
      </c>
      <c r="O4891" s="17" t="s">
        <v>346</v>
      </c>
      <c r="P4891" s="17" t="s">
        <v>305</v>
      </c>
      <c r="Q4891" s="17" t="s">
        <v>306</v>
      </c>
      <c r="R4891">
        <v>0</v>
      </c>
      <c r="S4891">
        <v>0</v>
      </c>
      <c r="T4891">
        <v>0</v>
      </c>
      <c r="U4891">
        <v>0</v>
      </c>
      <c r="V4891">
        <v>0</v>
      </c>
      <c r="W4891">
        <v>0</v>
      </c>
      <c r="X4891">
        <v>0</v>
      </c>
      <c r="Y4891">
        <v>0</v>
      </c>
      <c r="Z4891">
        <v>0</v>
      </c>
      <c r="AA4891">
        <v>0</v>
      </c>
      <c r="AB4891">
        <v>0</v>
      </c>
      <c r="AC4891">
        <v>0</v>
      </c>
      <c r="AD4891">
        <v>0</v>
      </c>
      <c r="AE4891">
        <v>0</v>
      </c>
      <c r="AF4891">
        <v>0</v>
      </c>
      <c r="AG4891" s="19">
        <v>0</v>
      </c>
      <c r="AH4891">
        <v>0</v>
      </c>
      <c r="AI4891">
        <v>0</v>
      </c>
      <c r="AJ4891">
        <v>0</v>
      </c>
      <c r="AK4891">
        <v>0</v>
      </c>
      <c r="AL4891">
        <v>0</v>
      </c>
      <c r="AM4891">
        <v>0</v>
      </c>
      <c r="AN4891">
        <v>0</v>
      </c>
      <c r="AO4891">
        <v>0</v>
      </c>
      <c r="AP4891">
        <v>0</v>
      </c>
      <c r="AQ4891">
        <v>0</v>
      </c>
      <c r="AR4891">
        <v>0</v>
      </c>
      <c r="AS4891">
        <v>0</v>
      </c>
      <c r="AT4891">
        <v>0</v>
      </c>
      <c r="AU4891">
        <v>0</v>
      </c>
      <c r="AV4891">
        <v>0</v>
      </c>
      <c r="AW4891">
        <v>0</v>
      </c>
      <c r="AX4891">
        <v>0</v>
      </c>
      <c r="AY4891">
        <v>0</v>
      </c>
      <c r="AZ4891">
        <v>0</v>
      </c>
      <c r="BA4891">
        <v>0</v>
      </c>
      <c r="BB4891">
        <v>0</v>
      </c>
      <c r="BC4891">
        <v>0</v>
      </c>
      <c r="BD4891">
        <v>0</v>
      </c>
      <c r="BE4891">
        <v>0</v>
      </c>
      <c r="BF4891">
        <v>0</v>
      </c>
      <c r="BG4891">
        <v>0</v>
      </c>
      <c r="BH4891">
        <v>650000</v>
      </c>
      <c r="BI4891">
        <v>0</v>
      </c>
      <c r="BJ4891">
        <v>0</v>
      </c>
      <c r="BK4891">
        <v>0</v>
      </c>
      <c r="BL4891">
        <v>-1000</v>
      </c>
      <c r="BM4891">
        <v>0</v>
      </c>
      <c r="BN4891">
        <v>0</v>
      </c>
      <c r="BO4891">
        <v>0</v>
      </c>
      <c r="BP4891">
        <v>0</v>
      </c>
      <c r="BQ4891">
        <v>0</v>
      </c>
      <c r="BR4891">
        <v>0</v>
      </c>
      <c r="BS4891">
        <v>0</v>
      </c>
      <c r="BT4891">
        <v>0</v>
      </c>
      <c r="BU4891">
        <v>0</v>
      </c>
      <c r="BV4891">
        <v>0</v>
      </c>
      <c r="BW4891">
        <v>0</v>
      </c>
      <c r="BX4891">
        <v>0</v>
      </c>
      <c r="BY4891">
        <v>0</v>
      </c>
      <c r="BZ4891">
        <v>0</v>
      </c>
      <c r="CA4891">
        <v>0</v>
      </c>
      <c r="CB4891">
        <v>0</v>
      </c>
      <c r="CC4891">
        <v>0</v>
      </c>
      <c r="CD4891">
        <v>0</v>
      </c>
      <c r="CE4891">
        <v>0</v>
      </c>
    </row>
    <row r="4892" spans="1:83" x14ac:dyDescent="0.35">
      <c r="A4892" s="9" t="str">
        <f t="shared" si="76"/>
        <v>0602.808.47</v>
      </c>
      <c r="B4892" s="52" t="e">
        <f>+IF(MATCH(A4892,List!H$10:H$145,0),"Targeted")</f>
        <v>#N/A</v>
      </c>
      <c r="C4892" s="65"/>
      <c r="D4892" s="151" t="s">
        <v>7700</v>
      </c>
      <c r="E4892" s="16" t="s">
        <v>979</v>
      </c>
      <c r="F4892" s="16" t="s">
        <v>980</v>
      </c>
      <c r="G4892" s="16" t="s">
        <v>730</v>
      </c>
      <c r="H4892" s="16" t="s">
        <v>981</v>
      </c>
      <c r="I4892" s="16" t="s">
        <v>4027</v>
      </c>
      <c r="J4892" s="16" t="s">
        <v>6790</v>
      </c>
      <c r="K4892" s="17" t="s">
        <v>337</v>
      </c>
      <c r="L4892" s="18" t="s">
        <v>6153</v>
      </c>
      <c r="M4892" s="195" t="s">
        <v>6734</v>
      </c>
      <c r="N4892" s="16" t="s">
        <v>6735</v>
      </c>
      <c r="O4892" s="17" t="s">
        <v>346</v>
      </c>
      <c r="P4892" s="17" t="s">
        <v>305</v>
      </c>
      <c r="Q4892" s="17" t="s">
        <v>306</v>
      </c>
      <c r="R4892">
        <v>0</v>
      </c>
      <c r="S4892">
        <v>0</v>
      </c>
      <c r="T4892">
        <v>0</v>
      </c>
      <c r="U4892">
        <v>0</v>
      </c>
      <c r="V4892">
        <v>0</v>
      </c>
      <c r="W4892">
        <v>0</v>
      </c>
      <c r="X4892">
        <v>0</v>
      </c>
      <c r="Y4892">
        <v>0</v>
      </c>
      <c r="Z4892">
        <v>0</v>
      </c>
      <c r="AA4892">
        <v>0</v>
      </c>
      <c r="AB4892">
        <v>0</v>
      </c>
      <c r="AC4892">
        <v>0</v>
      </c>
      <c r="AD4892">
        <v>0</v>
      </c>
      <c r="AE4892">
        <v>0</v>
      </c>
      <c r="AF4892">
        <v>0</v>
      </c>
      <c r="AG4892" s="19">
        <v>0</v>
      </c>
      <c r="AH4892">
        <v>0</v>
      </c>
      <c r="AI4892">
        <v>0</v>
      </c>
      <c r="AJ4892">
        <v>0</v>
      </c>
      <c r="AK4892">
        <v>0</v>
      </c>
      <c r="AL4892">
        <v>0</v>
      </c>
      <c r="AM4892">
        <v>0</v>
      </c>
      <c r="AN4892">
        <v>0</v>
      </c>
      <c r="AO4892">
        <v>0</v>
      </c>
      <c r="AP4892">
        <v>0</v>
      </c>
      <c r="AQ4892">
        <v>0</v>
      </c>
      <c r="AR4892">
        <v>0</v>
      </c>
      <c r="AS4892">
        <v>0</v>
      </c>
      <c r="AT4892">
        <v>0</v>
      </c>
      <c r="AU4892">
        <v>0</v>
      </c>
      <c r="AV4892">
        <v>0</v>
      </c>
      <c r="AW4892">
        <v>0</v>
      </c>
      <c r="AX4892">
        <v>0</v>
      </c>
      <c r="AY4892">
        <v>0</v>
      </c>
      <c r="AZ4892">
        <v>0</v>
      </c>
      <c r="BA4892">
        <v>0</v>
      </c>
      <c r="BB4892">
        <v>0</v>
      </c>
      <c r="BC4892">
        <v>0</v>
      </c>
      <c r="BD4892">
        <v>0</v>
      </c>
      <c r="BE4892">
        <v>0</v>
      </c>
      <c r="BF4892">
        <v>0</v>
      </c>
      <c r="BG4892">
        <v>0</v>
      </c>
      <c r="BH4892">
        <v>15000</v>
      </c>
      <c r="BI4892">
        <v>0</v>
      </c>
      <c r="BJ4892">
        <v>0</v>
      </c>
      <c r="BK4892">
        <v>0</v>
      </c>
      <c r="BL4892">
        <v>0</v>
      </c>
      <c r="BM4892">
        <v>0</v>
      </c>
      <c r="BN4892">
        <v>0</v>
      </c>
      <c r="BO4892">
        <v>0</v>
      </c>
      <c r="BP4892">
        <v>0</v>
      </c>
      <c r="BQ4892">
        <v>0</v>
      </c>
      <c r="BR4892">
        <v>0</v>
      </c>
      <c r="BS4892">
        <v>0</v>
      </c>
      <c r="BT4892">
        <v>0</v>
      </c>
      <c r="BU4892">
        <v>0</v>
      </c>
      <c r="BV4892">
        <v>0</v>
      </c>
      <c r="BW4892">
        <v>0</v>
      </c>
      <c r="BX4892">
        <v>0</v>
      </c>
      <c r="BY4892">
        <v>0</v>
      </c>
      <c r="BZ4892">
        <v>0</v>
      </c>
      <c r="CA4892">
        <v>0</v>
      </c>
      <c r="CB4892">
        <v>0</v>
      </c>
      <c r="CC4892">
        <v>0</v>
      </c>
      <c r="CD4892">
        <v>0</v>
      </c>
      <c r="CE4892">
        <v>0</v>
      </c>
    </row>
    <row r="4893" spans="1:83" x14ac:dyDescent="0.35">
      <c r="A4893" s="9" t="str">
        <f t="shared" si="76"/>
        <v>5640.808.47</v>
      </c>
      <c r="B4893" s="52" t="e">
        <f>+IF(MATCH(A4893,List!H$10:H$145,0),"Targeted")</f>
        <v>#N/A</v>
      </c>
      <c r="C4893" s="65"/>
      <c r="D4893" s="151" t="s">
        <v>7700</v>
      </c>
      <c r="E4893" s="16" t="s">
        <v>979</v>
      </c>
      <c r="F4893" s="16" t="s">
        <v>980</v>
      </c>
      <c r="G4893" s="16" t="s">
        <v>730</v>
      </c>
      <c r="H4893" s="16" t="s">
        <v>981</v>
      </c>
      <c r="I4893" s="16" t="s">
        <v>6791</v>
      </c>
      <c r="J4893" s="16" t="s">
        <v>6792</v>
      </c>
      <c r="K4893" s="17" t="s">
        <v>337</v>
      </c>
      <c r="L4893" s="18" t="s">
        <v>6153</v>
      </c>
      <c r="M4893" s="195" t="s">
        <v>6734</v>
      </c>
      <c r="N4893" s="16" t="s">
        <v>6735</v>
      </c>
      <c r="O4893" s="17" t="s">
        <v>346</v>
      </c>
      <c r="P4893" s="17" t="s">
        <v>305</v>
      </c>
      <c r="Q4893" s="17" t="s">
        <v>306</v>
      </c>
      <c r="R4893">
        <v>0</v>
      </c>
      <c r="S4893">
        <v>0</v>
      </c>
      <c r="T4893">
        <v>0</v>
      </c>
      <c r="U4893">
        <v>0</v>
      </c>
      <c r="V4893">
        <v>0</v>
      </c>
      <c r="W4893">
        <v>0</v>
      </c>
      <c r="X4893">
        <v>0</v>
      </c>
      <c r="Y4893">
        <v>0</v>
      </c>
      <c r="Z4893">
        <v>0</v>
      </c>
      <c r="AA4893">
        <v>0</v>
      </c>
      <c r="AB4893">
        <v>0</v>
      </c>
      <c r="AC4893">
        <v>0</v>
      </c>
      <c r="AD4893">
        <v>0</v>
      </c>
      <c r="AE4893">
        <v>0</v>
      </c>
      <c r="AF4893">
        <v>0</v>
      </c>
      <c r="AG4893" s="19">
        <v>0</v>
      </c>
      <c r="AH4893">
        <v>0</v>
      </c>
      <c r="AI4893">
        <v>0</v>
      </c>
      <c r="AJ4893">
        <v>0</v>
      </c>
      <c r="AK4893">
        <v>0</v>
      </c>
      <c r="AL4893">
        <v>0</v>
      </c>
      <c r="AM4893">
        <v>0</v>
      </c>
      <c r="AN4893">
        <v>0</v>
      </c>
      <c r="AO4893">
        <v>0</v>
      </c>
      <c r="AP4893">
        <v>0</v>
      </c>
      <c r="AQ4893">
        <v>0</v>
      </c>
      <c r="AR4893">
        <v>0</v>
      </c>
      <c r="AS4893">
        <v>0</v>
      </c>
      <c r="AT4893">
        <v>0</v>
      </c>
      <c r="AU4893">
        <v>0</v>
      </c>
      <c r="AV4893">
        <v>0</v>
      </c>
      <c r="AW4893">
        <v>0</v>
      </c>
      <c r="AX4893">
        <v>0</v>
      </c>
      <c r="AY4893">
        <v>0</v>
      </c>
      <c r="AZ4893">
        <v>0</v>
      </c>
      <c r="BA4893">
        <v>0</v>
      </c>
      <c r="BB4893">
        <v>0</v>
      </c>
      <c r="BC4893">
        <v>0</v>
      </c>
      <c r="BD4893">
        <v>0</v>
      </c>
      <c r="BE4893">
        <v>0</v>
      </c>
      <c r="BF4893">
        <v>0</v>
      </c>
      <c r="BG4893">
        <v>0</v>
      </c>
      <c r="BH4893">
        <v>0</v>
      </c>
      <c r="BI4893">
        <v>0</v>
      </c>
      <c r="BJ4893">
        <v>0</v>
      </c>
      <c r="BK4893">
        <v>0</v>
      </c>
      <c r="BL4893">
        <v>0</v>
      </c>
      <c r="BM4893">
        <v>0</v>
      </c>
      <c r="BN4893">
        <v>0</v>
      </c>
      <c r="BO4893">
        <v>0</v>
      </c>
      <c r="BP4893">
        <v>0</v>
      </c>
      <c r="BQ4893">
        <v>0</v>
      </c>
      <c r="BR4893">
        <v>0</v>
      </c>
      <c r="BS4893">
        <v>0</v>
      </c>
      <c r="BT4893">
        <v>0</v>
      </c>
      <c r="BU4893">
        <v>0</v>
      </c>
      <c r="BV4893">
        <v>0</v>
      </c>
      <c r="BW4893">
        <v>0</v>
      </c>
      <c r="BX4893">
        <v>4000</v>
      </c>
      <c r="BY4893">
        <v>1000</v>
      </c>
      <c r="BZ4893">
        <v>0</v>
      </c>
      <c r="CA4893">
        <v>0</v>
      </c>
      <c r="CB4893">
        <v>0</v>
      </c>
      <c r="CC4893">
        <v>0</v>
      </c>
      <c r="CD4893">
        <v>0</v>
      </c>
      <c r="CE4893">
        <v>0</v>
      </c>
    </row>
    <row r="4894" spans="1:83" x14ac:dyDescent="0.35">
      <c r="A4894" s="9" t="str">
        <f t="shared" si="76"/>
        <v>0300.808.24</v>
      </c>
      <c r="B4894" s="52" t="e">
        <f>+IF(MATCH(A4894,List!H$10:H$145,0),"Targeted")</f>
        <v>#N/A</v>
      </c>
      <c r="C4894" s="65"/>
      <c r="D4894" s="151" t="s">
        <v>7700</v>
      </c>
      <c r="E4894" s="16" t="s">
        <v>3201</v>
      </c>
      <c r="F4894" s="16" t="s">
        <v>3202</v>
      </c>
      <c r="G4894" s="16" t="s">
        <v>298</v>
      </c>
      <c r="H4894" s="16" t="s">
        <v>3202</v>
      </c>
      <c r="I4894" s="16" t="s">
        <v>631</v>
      </c>
      <c r="J4894" s="16" t="s">
        <v>6793</v>
      </c>
      <c r="K4894" s="17" t="s">
        <v>2600</v>
      </c>
      <c r="L4894" s="18" t="s">
        <v>6153</v>
      </c>
      <c r="M4894" s="195" t="s">
        <v>6734</v>
      </c>
      <c r="N4894" s="16" t="s">
        <v>6735</v>
      </c>
      <c r="O4894" s="17" t="s">
        <v>346</v>
      </c>
      <c r="P4894" s="17" t="s">
        <v>524</v>
      </c>
      <c r="Q4894" s="17" t="s">
        <v>306</v>
      </c>
      <c r="R4894">
        <v>0</v>
      </c>
      <c r="S4894">
        <v>0</v>
      </c>
      <c r="T4894">
        <v>0</v>
      </c>
      <c r="U4894">
        <v>0</v>
      </c>
      <c r="V4894">
        <v>0</v>
      </c>
      <c r="W4894">
        <v>0</v>
      </c>
      <c r="X4894">
        <v>0</v>
      </c>
      <c r="Y4894">
        <v>0</v>
      </c>
      <c r="Z4894">
        <v>0</v>
      </c>
      <c r="AA4894">
        <v>0</v>
      </c>
      <c r="AB4894">
        <v>2959</v>
      </c>
      <c r="AC4894">
        <v>13665</v>
      </c>
      <c r="AD4894">
        <v>14239</v>
      </c>
      <c r="AE4894">
        <v>14731</v>
      </c>
      <c r="AF4894">
        <v>15220</v>
      </c>
      <c r="AG4894" s="19">
        <v>3602</v>
      </c>
      <c r="AH4894">
        <v>12561</v>
      </c>
      <c r="AI4894">
        <v>18512</v>
      </c>
      <c r="AJ4894">
        <v>18991</v>
      </c>
      <c r="AK4894">
        <v>18876</v>
      </c>
      <c r="AL4894">
        <v>18157</v>
      </c>
      <c r="AM4894">
        <v>7019</v>
      </c>
      <c r="AN4894">
        <v>310</v>
      </c>
      <c r="AO4894">
        <v>-52</v>
      </c>
      <c r="AP4894">
        <v>0</v>
      </c>
      <c r="AQ4894">
        <v>0</v>
      </c>
      <c r="AR4894">
        <v>0</v>
      </c>
      <c r="AS4894">
        <v>0</v>
      </c>
      <c r="AT4894">
        <v>0</v>
      </c>
      <c r="AU4894">
        <v>0</v>
      </c>
      <c r="AV4894">
        <v>0</v>
      </c>
      <c r="AW4894">
        <v>0</v>
      </c>
      <c r="AX4894">
        <v>0</v>
      </c>
      <c r="AY4894">
        <v>0</v>
      </c>
      <c r="AZ4894">
        <v>0</v>
      </c>
      <c r="BA4894">
        <v>0</v>
      </c>
      <c r="BB4894">
        <v>0</v>
      </c>
      <c r="BC4894">
        <v>0</v>
      </c>
      <c r="BD4894">
        <v>0</v>
      </c>
      <c r="BE4894">
        <v>0</v>
      </c>
      <c r="BF4894">
        <v>0</v>
      </c>
      <c r="BG4894">
        <v>0</v>
      </c>
      <c r="BH4894">
        <v>0</v>
      </c>
      <c r="BI4894">
        <v>0</v>
      </c>
      <c r="BJ4894">
        <v>0</v>
      </c>
      <c r="BK4894">
        <v>0</v>
      </c>
      <c r="BL4894">
        <v>0</v>
      </c>
      <c r="BM4894">
        <v>0</v>
      </c>
      <c r="BN4894">
        <v>0</v>
      </c>
      <c r="BO4894">
        <v>0</v>
      </c>
      <c r="BP4894">
        <v>0</v>
      </c>
      <c r="BQ4894">
        <v>0</v>
      </c>
      <c r="BR4894">
        <v>0</v>
      </c>
      <c r="BS4894">
        <v>0</v>
      </c>
      <c r="BT4894">
        <v>0</v>
      </c>
      <c r="BU4894">
        <v>0</v>
      </c>
      <c r="BV4894">
        <v>0</v>
      </c>
      <c r="BW4894">
        <v>0</v>
      </c>
      <c r="BX4894">
        <v>0</v>
      </c>
      <c r="BY4894">
        <v>0</v>
      </c>
      <c r="BZ4894">
        <v>0</v>
      </c>
      <c r="CA4894">
        <v>0</v>
      </c>
      <c r="CB4894">
        <v>0</v>
      </c>
      <c r="CC4894">
        <v>0</v>
      </c>
      <c r="CD4894">
        <v>0</v>
      </c>
      <c r="CE4894">
        <v>0</v>
      </c>
    </row>
    <row r="4895" spans="1:83" x14ac:dyDescent="0.35">
      <c r="A4895" s="9" t="str">
        <f t="shared" si="76"/>
        <v>1237.808.11</v>
      </c>
      <c r="B4895" s="52" t="e">
        <f>+IF(MATCH(A4895,List!H$10:H$145,0),"Targeted")</f>
        <v>#N/A</v>
      </c>
      <c r="C4895" s="65"/>
      <c r="D4895" s="151" t="s">
        <v>7700</v>
      </c>
      <c r="E4895" s="16" t="s">
        <v>1150</v>
      </c>
      <c r="F4895" s="16" t="s">
        <v>1151</v>
      </c>
      <c r="G4895" s="16" t="s">
        <v>245</v>
      </c>
      <c r="H4895" s="16" t="s">
        <v>1152</v>
      </c>
      <c r="I4895" s="16" t="s">
        <v>6794</v>
      </c>
      <c r="J4895" s="16" t="s">
        <v>6795</v>
      </c>
      <c r="K4895" s="17" t="s">
        <v>1021</v>
      </c>
      <c r="L4895" s="18" t="s">
        <v>6153</v>
      </c>
      <c r="M4895" s="195" t="s">
        <v>6734</v>
      </c>
      <c r="N4895" s="16" t="s">
        <v>6735</v>
      </c>
      <c r="O4895" s="17" t="s">
        <v>346</v>
      </c>
      <c r="P4895" s="17" t="s">
        <v>305</v>
      </c>
      <c r="Q4895" s="17" t="s">
        <v>306</v>
      </c>
      <c r="R4895">
        <v>0</v>
      </c>
      <c r="S4895">
        <v>0</v>
      </c>
      <c r="T4895">
        <v>0</v>
      </c>
      <c r="U4895">
        <v>0</v>
      </c>
      <c r="V4895">
        <v>0</v>
      </c>
      <c r="W4895">
        <v>0</v>
      </c>
      <c r="X4895">
        <v>0</v>
      </c>
      <c r="Y4895">
        <v>0</v>
      </c>
      <c r="Z4895">
        <v>0</v>
      </c>
      <c r="AA4895">
        <v>0</v>
      </c>
      <c r="AB4895">
        <v>0</v>
      </c>
      <c r="AC4895">
        <v>0</v>
      </c>
      <c r="AD4895">
        <v>0</v>
      </c>
      <c r="AE4895">
        <v>0</v>
      </c>
      <c r="AF4895">
        <v>0</v>
      </c>
      <c r="AG4895" s="19">
        <v>0</v>
      </c>
      <c r="AH4895">
        <v>0</v>
      </c>
      <c r="AI4895">
        <v>0</v>
      </c>
      <c r="AJ4895">
        <v>0</v>
      </c>
      <c r="AK4895">
        <v>0</v>
      </c>
      <c r="AL4895">
        <v>0</v>
      </c>
      <c r="AM4895">
        <v>0</v>
      </c>
      <c r="AN4895">
        <v>0</v>
      </c>
      <c r="AO4895">
        <v>0</v>
      </c>
      <c r="AP4895">
        <v>0</v>
      </c>
      <c r="AQ4895">
        <v>0</v>
      </c>
      <c r="AR4895">
        <v>0</v>
      </c>
      <c r="AS4895">
        <v>0</v>
      </c>
      <c r="AT4895">
        <v>0</v>
      </c>
      <c r="AU4895">
        <v>0</v>
      </c>
      <c r="AV4895">
        <v>0</v>
      </c>
      <c r="AW4895">
        <v>0</v>
      </c>
      <c r="AX4895">
        <v>0</v>
      </c>
      <c r="AY4895">
        <v>0</v>
      </c>
      <c r="AZ4895">
        <v>0</v>
      </c>
      <c r="BA4895">
        <v>0</v>
      </c>
      <c r="BB4895">
        <v>0</v>
      </c>
      <c r="BC4895">
        <v>0</v>
      </c>
      <c r="BD4895">
        <v>123000</v>
      </c>
      <c r="BE4895">
        <v>0</v>
      </c>
      <c r="BF4895">
        <v>0</v>
      </c>
      <c r="BG4895">
        <v>0</v>
      </c>
      <c r="BH4895">
        <v>0</v>
      </c>
      <c r="BI4895">
        <v>0</v>
      </c>
      <c r="BJ4895">
        <v>0</v>
      </c>
      <c r="BK4895">
        <v>0</v>
      </c>
      <c r="BL4895">
        <v>0</v>
      </c>
      <c r="BM4895">
        <v>0</v>
      </c>
      <c r="BN4895">
        <v>0</v>
      </c>
      <c r="BO4895">
        <v>0</v>
      </c>
      <c r="BP4895">
        <v>0</v>
      </c>
      <c r="BQ4895">
        <v>0</v>
      </c>
      <c r="BR4895">
        <v>0</v>
      </c>
      <c r="BS4895">
        <v>0</v>
      </c>
      <c r="BT4895">
        <v>0</v>
      </c>
      <c r="BU4895">
        <v>0</v>
      </c>
      <c r="BV4895">
        <v>0</v>
      </c>
      <c r="BW4895">
        <v>0</v>
      </c>
      <c r="BX4895">
        <v>0</v>
      </c>
      <c r="BY4895">
        <v>0</v>
      </c>
      <c r="BZ4895">
        <v>0</v>
      </c>
      <c r="CA4895">
        <v>0</v>
      </c>
      <c r="CB4895">
        <v>0</v>
      </c>
      <c r="CC4895">
        <v>0</v>
      </c>
      <c r="CD4895">
        <v>0</v>
      </c>
      <c r="CE4895">
        <v>0</v>
      </c>
    </row>
    <row r="4896" spans="1:83" x14ac:dyDescent="0.35">
      <c r="A4896" s="9" t="str">
        <f t="shared" si="76"/>
        <v>2701.808.</v>
      </c>
      <c r="B4896" s="52" t="e">
        <f>+IF(MATCH(A4896,List!H$10:H$145,0),"Targeted")</f>
        <v>#N/A</v>
      </c>
      <c r="C4896" s="65"/>
      <c r="D4896" s="151" t="s">
        <v>7700</v>
      </c>
      <c r="E4896" s="16" t="s">
        <v>1022</v>
      </c>
      <c r="F4896" s="16" t="s">
        <v>1023</v>
      </c>
      <c r="G4896" s="16" t="s">
        <v>768</v>
      </c>
      <c r="H4896" s="16" t="s">
        <v>6796</v>
      </c>
      <c r="I4896" s="16" t="s">
        <v>2918</v>
      </c>
      <c r="J4896" s="16" t="s">
        <v>6797</v>
      </c>
      <c r="K4896" s="17" t="s">
        <v>299</v>
      </c>
      <c r="L4896" s="18" t="s">
        <v>6153</v>
      </c>
      <c r="M4896" s="195" t="s">
        <v>6734</v>
      </c>
      <c r="N4896" s="16" t="s">
        <v>6735</v>
      </c>
      <c r="O4896" s="17" t="s">
        <v>346</v>
      </c>
      <c r="P4896" s="17" t="s">
        <v>305</v>
      </c>
      <c r="Q4896" s="17" t="s">
        <v>306</v>
      </c>
      <c r="R4896">
        <v>6822</v>
      </c>
      <c r="S4896">
        <v>8387</v>
      </c>
      <c r="T4896">
        <v>16806</v>
      </c>
      <c r="U4896">
        <v>16153</v>
      </c>
      <c r="V4896">
        <v>11340</v>
      </c>
      <c r="W4896">
        <v>24337</v>
      </c>
      <c r="X4896">
        <v>25391</v>
      </c>
      <c r="Y4896">
        <v>18237</v>
      </c>
      <c r="Z4896">
        <v>18998</v>
      </c>
      <c r="AA4896">
        <v>12583</v>
      </c>
      <c r="AB4896">
        <v>6438</v>
      </c>
      <c r="AC4896">
        <v>430</v>
      </c>
      <c r="AD4896">
        <v>-84</v>
      </c>
      <c r="AE4896">
        <v>2</v>
      </c>
      <c r="AF4896">
        <v>0</v>
      </c>
      <c r="AG4896" s="19">
        <v>6</v>
      </c>
      <c r="AH4896">
        <v>0</v>
      </c>
      <c r="AI4896">
        <v>3</v>
      </c>
      <c r="AJ4896">
        <v>0</v>
      </c>
      <c r="AK4896">
        <v>0</v>
      </c>
      <c r="AL4896">
        <v>0</v>
      </c>
      <c r="AM4896">
        <v>0</v>
      </c>
      <c r="AN4896">
        <v>0</v>
      </c>
      <c r="AO4896">
        <v>0</v>
      </c>
      <c r="AP4896">
        <v>0</v>
      </c>
      <c r="AQ4896">
        <v>0</v>
      </c>
      <c r="AR4896">
        <v>0</v>
      </c>
      <c r="AS4896">
        <v>0</v>
      </c>
      <c r="AT4896">
        <v>0</v>
      </c>
      <c r="AU4896">
        <v>0</v>
      </c>
      <c r="AV4896">
        <v>0</v>
      </c>
      <c r="AW4896">
        <v>0</v>
      </c>
      <c r="AX4896">
        <v>0</v>
      </c>
      <c r="AY4896">
        <v>0</v>
      </c>
      <c r="AZ4896">
        <v>0</v>
      </c>
      <c r="BA4896">
        <v>0</v>
      </c>
      <c r="BB4896">
        <v>0</v>
      </c>
      <c r="BC4896">
        <v>0</v>
      </c>
      <c r="BD4896">
        <v>0</v>
      </c>
      <c r="BE4896">
        <v>0</v>
      </c>
      <c r="BF4896">
        <v>0</v>
      </c>
      <c r="BG4896">
        <v>0</v>
      </c>
      <c r="BH4896">
        <v>0</v>
      </c>
      <c r="BI4896">
        <v>0</v>
      </c>
      <c r="BJ4896">
        <v>0</v>
      </c>
      <c r="BK4896">
        <v>0</v>
      </c>
      <c r="BL4896">
        <v>0</v>
      </c>
      <c r="BM4896">
        <v>0</v>
      </c>
      <c r="BN4896">
        <v>0</v>
      </c>
      <c r="BO4896">
        <v>0</v>
      </c>
      <c r="BP4896">
        <v>0</v>
      </c>
      <c r="BQ4896">
        <v>0</v>
      </c>
      <c r="BR4896">
        <v>0</v>
      </c>
      <c r="BS4896">
        <v>0</v>
      </c>
      <c r="BT4896">
        <v>0</v>
      </c>
      <c r="BU4896">
        <v>0</v>
      </c>
      <c r="BV4896">
        <v>0</v>
      </c>
      <c r="BW4896">
        <v>0</v>
      </c>
      <c r="BX4896">
        <v>0</v>
      </c>
      <c r="BY4896">
        <v>0</v>
      </c>
      <c r="BZ4896">
        <v>0</v>
      </c>
      <c r="CA4896">
        <v>0</v>
      </c>
      <c r="CB4896">
        <v>0</v>
      </c>
      <c r="CC4896">
        <v>0</v>
      </c>
      <c r="CD4896">
        <v>0</v>
      </c>
      <c r="CE4896">
        <v>0</v>
      </c>
    </row>
    <row r="4897" spans="1:83" x14ac:dyDescent="0.35">
      <c r="A4897" s="9" t="str">
        <f t="shared" si="76"/>
        <v>0100.808.55</v>
      </c>
      <c r="B4897" s="52" t="e">
        <f>+IF(MATCH(A4897,List!H$10:H$145,0),"Targeted")</f>
        <v>#N/A</v>
      </c>
      <c r="C4897" s="65"/>
      <c r="D4897" s="151" t="s">
        <v>7700</v>
      </c>
      <c r="E4897" s="16" t="s">
        <v>2675</v>
      </c>
      <c r="F4897" s="16" t="s">
        <v>6798</v>
      </c>
      <c r="G4897" s="16" t="s">
        <v>298</v>
      </c>
      <c r="H4897" s="16" t="s">
        <v>6798</v>
      </c>
      <c r="I4897" s="16" t="s">
        <v>522</v>
      </c>
      <c r="J4897" s="16" t="s">
        <v>1055</v>
      </c>
      <c r="K4897" s="17" t="s">
        <v>831</v>
      </c>
      <c r="L4897" s="18" t="s">
        <v>6153</v>
      </c>
      <c r="M4897" s="195" t="s">
        <v>6734</v>
      </c>
      <c r="N4897" s="16" t="s">
        <v>6735</v>
      </c>
      <c r="O4897" s="17" t="s">
        <v>346</v>
      </c>
      <c r="P4897" s="17" t="s">
        <v>305</v>
      </c>
      <c r="Q4897" s="17" t="s">
        <v>306</v>
      </c>
      <c r="R4897">
        <v>277</v>
      </c>
      <c r="S4897">
        <v>412</v>
      </c>
      <c r="T4897">
        <v>366</v>
      </c>
      <c r="U4897">
        <v>422</v>
      </c>
      <c r="V4897">
        <v>430</v>
      </c>
      <c r="W4897">
        <v>385</v>
      </c>
      <c r="X4897">
        <v>498</v>
      </c>
      <c r="Y4897">
        <v>501</v>
      </c>
      <c r="Z4897">
        <v>699</v>
      </c>
      <c r="AA4897">
        <v>615</v>
      </c>
      <c r="AB4897">
        <v>652</v>
      </c>
      <c r="AC4897">
        <v>883</v>
      </c>
      <c r="AD4897">
        <v>1073</v>
      </c>
      <c r="AE4897">
        <v>669</v>
      </c>
      <c r="AF4897">
        <v>1479</v>
      </c>
      <c r="AG4897" s="19">
        <v>325</v>
      </c>
      <c r="AH4897">
        <v>1499</v>
      </c>
      <c r="AI4897">
        <v>1192</v>
      </c>
      <c r="AJ4897">
        <v>1609</v>
      </c>
      <c r="AK4897">
        <v>1717</v>
      </c>
      <c r="AL4897">
        <v>1917</v>
      </c>
      <c r="AM4897">
        <v>1762</v>
      </c>
      <c r="AN4897">
        <v>1889</v>
      </c>
      <c r="AO4897">
        <v>2122</v>
      </c>
      <c r="AP4897">
        <v>1982</v>
      </c>
      <c r="AQ4897">
        <v>1959</v>
      </c>
      <c r="AR4897">
        <v>1620</v>
      </c>
      <c r="AS4897">
        <v>1386</v>
      </c>
      <c r="AT4897">
        <v>1248</v>
      </c>
      <c r="AU4897">
        <v>1198</v>
      </c>
      <c r="AV4897">
        <v>1239</v>
      </c>
      <c r="AW4897">
        <v>1518</v>
      </c>
      <c r="AX4897">
        <v>1796</v>
      </c>
      <c r="AY4897">
        <v>1048</v>
      </c>
      <c r="AZ4897">
        <v>1000</v>
      </c>
      <c r="BA4897">
        <v>1000</v>
      </c>
      <c r="BB4897">
        <v>0</v>
      </c>
      <c r="BC4897">
        <v>0</v>
      </c>
      <c r="BD4897">
        <v>0</v>
      </c>
      <c r="BE4897">
        <v>0</v>
      </c>
      <c r="BF4897">
        <v>0</v>
      </c>
      <c r="BG4897">
        <v>0</v>
      </c>
      <c r="BH4897">
        <v>0</v>
      </c>
      <c r="BI4897">
        <v>0</v>
      </c>
      <c r="BJ4897">
        <v>0</v>
      </c>
      <c r="BK4897">
        <v>0</v>
      </c>
      <c r="BL4897">
        <v>0</v>
      </c>
      <c r="BM4897">
        <v>0</v>
      </c>
      <c r="BN4897">
        <v>0</v>
      </c>
      <c r="BO4897">
        <v>0</v>
      </c>
      <c r="BP4897">
        <v>0</v>
      </c>
      <c r="BQ4897">
        <v>0</v>
      </c>
      <c r="BR4897">
        <v>0</v>
      </c>
      <c r="BS4897">
        <v>0</v>
      </c>
      <c r="BT4897">
        <v>0</v>
      </c>
      <c r="BU4897">
        <v>0</v>
      </c>
      <c r="BV4897">
        <v>0</v>
      </c>
      <c r="BW4897">
        <v>0</v>
      </c>
      <c r="BX4897">
        <v>0</v>
      </c>
      <c r="BY4897">
        <v>0</v>
      </c>
      <c r="BZ4897">
        <v>0</v>
      </c>
      <c r="CA4897">
        <v>0</v>
      </c>
      <c r="CB4897">
        <v>0</v>
      </c>
      <c r="CC4897">
        <v>0</v>
      </c>
      <c r="CD4897">
        <v>0</v>
      </c>
      <c r="CE4897">
        <v>0</v>
      </c>
    </row>
    <row r="4898" spans="1:83" x14ac:dyDescent="0.35">
      <c r="A4898" s="9" t="str">
        <f t="shared" si="76"/>
        <v>8155.808.55</v>
      </c>
      <c r="B4898" s="52" t="e">
        <f>+IF(MATCH(A4898,List!H$10:H$145,0),"Targeted")</f>
        <v>#N/A</v>
      </c>
      <c r="C4898" s="65"/>
      <c r="D4898" s="151"/>
      <c r="E4898" s="16" t="s">
        <v>2675</v>
      </c>
      <c r="F4898" s="16" t="s">
        <v>6798</v>
      </c>
      <c r="G4898" s="16" t="s">
        <v>298</v>
      </c>
      <c r="H4898" s="16" t="s">
        <v>6798</v>
      </c>
      <c r="I4898" s="16" t="s">
        <v>6799</v>
      </c>
      <c r="J4898" s="16" t="s">
        <v>4747</v>
      </c>
      <c r="K4898" s="17" t="s">
        <v>831</v>
      </c>
      <c r="L4898" s="18" t="s">
        <v>6153</v>
      </c>
      <c r="M4898" s="195" t="s">
        <v>6734</v>
      </c>
      <c r="N4898" s="16" t="s">
        <v>6735</v>
      </c>
      <c r="O4898" s="17" t="s">
        <v>304</v>
      </c>
      <c r="P4898" s="17" t="s">
        <v>305</v>
      </c>
      <c r="Q4898" s="17" t="s">
        <v>306</v>
      </c>
      <c r="R4898">
        <v>0</v>
      </c>
      <c r="S4898">
        <v>0</v>
      </c>
      <c r="T4898">
        <v>0</v>
      </c>
      <c r="U4898">
        <v>0</v>
      </c>
      <c r="V4898">
        <v>0</v>
      </c>
      <c r="W4898">
        <v>0</v>
      </c>
      <c r="X4898">
        <v>5</v>
      </c>
      <c r="Y4898">
        <v>-30</v>
      </c>
      <c r="Z4898">
        <v>92</v>
      </c>
      <c r="AA4898">
        <v>99</v>
      </c>
      <c r="AB4898">
        <v>88</v>
      </c>
      <c r="AC4898">
        <v>73</v>
      </c>
      <c r="AD4898">
        <v>20</v>
      </c>
      <c r="AE4898">
        <v>-9</v>
      </c>
      <c r="AF4898">
        <v>40</v>
      </c>
      <c r="AG4898" s="19">
        <v>-10</v>
      </c>
      <c r="AH4898">
        <v>12</v>
      </c>
      <c r="AI4898">
        <v>16</v>
      </c>
      <c r="AJ4898">
        <v>42</v>
      </c>
      <c r="AK4898">
        <v>93</v>
      </c>
      <c r="AL4898">
        <v>60</v>
      </c>
      <c r="AM4898">
        <v>251</v>
      </c>
      <c r="AN4898">
        <v>210</v>
      </c>
      <c r="AO4898">
        <v>261</v>
      </c>
      <c r="AP4898">
        <v>134</v>
      </c>
      <c r="AQ4898">
        <v>73</v>
      </c>
      <c r="AR4898">
        <v>97</v>
      </c>
      <c r="AS4898">
        <v>42</v>
      </c>
      <c r="AT4898">
        <v>405</v>
      </c>
      <c r="AU4898">
        <v>176</v>
      </c>
      <c r="AV4898">
        <v>277</v>
      </c>
      <c r="AW4898">
        <v>223</v>
      </c>
      <c r="AX4898">
        <v>225</v>
      </c>
      <c r="AY4898">
        <v>90</v>
      </c>
      <c r="AZ4898">
        <v>0</v>
      </c>
      <c r="BA4898">
        <v>0</v>
      </c>
      <c r="BB4898">
        <v>0</v>
      </c>
      <c r="BC4898">
        <v>0</v>
      </c>
      <c r="BD4898">
        <v>0</v>
      </c>
      <c r="BE4898">
        <v>0</v>
      </c>
      <c r="BF4898">
        <v>0</v>
      </c>
      <c r="BG4898">
        <v>0</v>
      </c>
      <c r="BH4898">
        <v>0</v>
      </c>
      <c r="BI4898">
        <v>0</v>
      </c>
      <c r="BJ4898">
        <v>0</v>
      </c>
      <c r="BK4898">
        <v>0</v>
      </c>
      <c r="BL4898">
        <v>0</v>
      </c>
      <c r="BM4898">
        <v>0</v>
      </c>
      <c r="BN4898">
        <v>0</v>
      </c>
      <c r="BO4898">
        <v>0</v>
      </c>
      <c r="BP4898">
        <v>0</v>
      </c>
      <c r="BQ4898">
        <v>0</v>
      </c>
      <c r="BR4898">
        <v>0</v>
      </c>
      <c r="BS4898">
        <v>0</v>
      </c>
      <c r="BT4898">
        <v>0</v>
      </c>
      <c r="BU4898">
        <v>0</v>
      </c>
      <c r="BV4898">
        <v>0</v>
      </c>
      <c r="BW4898">
        <v>0</v>
      </c>
      <c r="BX4898" s="10">
        <v>0</v>
      </c>
      <c r="BY4898">
        <v>0</v>
      </c>
      <c r="BZ4898">
        <v>0</v>
      </c>
      <c r="CA4898">
        <v>0</v>
      </c>
      <c r="CB4898">
        <v>0</v>
      </c>
      <c r="CC4898">
        <v>0</v>
      </c>
      <c r="CD4898">
        <v>0</v>
      </c>
      <c r="CE4898">
        <v>0</v>
      </c>
    </row>
    <row r="4899" spans="1:83" x14ac:dyDescent="0.35">
      <c r="A4899" s="9" t="str">
        <f t="shared" si="76"/>
        <v>815510.808.55</v>
      </c>
      <c r="B4899" s="52" t="e">
        <f>+IF(MATCH(A4899,List!H$10:H$145,0),"Targeted")</f>
        <v>#N/A</v>
      </c>
      <c r="C4899" s="65"/>
      <c r="D4899" s="151"/>
      <c r="E4899" s="16" t="s">
        <v>2675</v>
      </c>
      <c r="F4899" s="16" t="s">
        <v>6798</v>
      </c>
      <c r="G4899" s="16" t="s">
        <v>298</v>
      </c>
      <c r="H4899" s="16" t="s">
        <v>6798</v>
      </c>
      <c r="I4899" s="16" t="s">
        <v>6800</v>
      </c>
      <c r="J4899" s="16" t="s">
        <v>6801</v>
      </c>
      <c r="K4899" s="17" t="s">
        <v>831</v>
      </c>
      <c r="L4899" s="18" t="s">
        <v>6153</v>
      </c>
      <c r="M4899" s="195" t="s">
        <v>6734</v>
      </c>
      <c r="N4899" s="16" t="s">
        <v>6735</v>
      </c>
      <c r="O4899" s="17" t="s">
        <v>304</v>
      </c>
      <c r="P4899" s="17" t="s">
        <v>305</v>
      </c>
      <c r="Q4899" s="17" t="s">
        <v>306</v>
      </c>
      <c r="R4899">
        <v>0</v>
      </c>
      <c r="S4899">
        <v>0</v>
      </c>
      <c r="T4899">
        <v>0</v>
      </c>
      <c r="U4899">
        <v>0</v>
      </c>
      <c r="V4899">
        <v>0</v>
      </c>
      <c r="W4899">
        <v>0</v>
      </c>
      <c r="X4899">
        <v>0</v>
      </c>
      <c r="Y4899">
        <v>0</v>
      </c>
      <c r="Z4899">
        <v>0</v>
      </c>
      <c r="AA4899">
        <v>0</v>
      </c>
      <c r="AB4899">
        <v>0</v>
      </c>
      <c r="AC4899">
        <v>0</v>
      </c>
      <c r="AD4899">
        <v>0</v>
      </c>
      <c r="AE4899">
        <v>0</v>
      </c>
      <c r="AF4899">
        <v>0</v>
      </c>
      <c r="AG4899" s="19">
        <v>0</v>
      </c>
      <c r="AH4899">
        <v>0</v>
      </c>
      <c r="AI4899">
        <v>0</v>
      </c>
      <c r="AJ4899">
        <v>0</v>
      </c>
      <c r="AK4899">
        <v>0</v>
      </c>
      <c r="AL4899">
        <v>0</v>
      </c>
      <c r="AM4899">
        <v>0</v>
      </c>
      <c r="AN4899">
        <v>0</v>
      </c>
      <c r="AO4899">
        <v>-262</v>
      </c>
      <c r="AP4899">
        <v>-110</v>
      </c>
      <c r="AQ4899">
        <v>-99</v>
      </c>
      <c r="AR4899">
        <v>-122</v>
      </c>
      <c r="AS4899">
        <v>-112</v>
      </c>
      <c r="AT4899">
        <v>-463</v>
      </c>
      <c r="AU4899">
        <v>-105</v>
      </c>
      <c r="AV4899">
        <v>-214</v>
      </c>
      <c r="AW4899">
        <v>-171</v>
      </c>
      <c r="AX4899">
        <v>-157</v>
      </c>
      <c r="AY4899">
        <v>-220</v>
      </c>
      <c r="AZ4899">
        <v>0</v>
      </c>
      <c r="BA4899">
        <v>0</v>
      </c>
      <c r="BB4899">
        <v>0</v>
      </c>
      <c r="BC4899">
        <v>0</v>
      </c>
      <c r="BD4899">
        <v>0</v>
      </c>
      <c r="BE4899">
        <v>0</v>
      </c>
      <c r="BF4899">
        <v>0</v>
      </c>
      <c r="BG4899">
        <v>0</v>
      </c>
      <c r="BH4899">
        <v>0</v>
      </c>
      <c r="BI4899">
        <v>0</v>
      </c>
      <c r="BJ4899">
        <v>0</v>
      </c>
      <c r="BK4899">
        <v>0</v>
      </c>
      <c r="BL4899">
        <v>0</v>
      </c>
      <c r="BM4899">
        <v>0</v>
      </c>
      <c r="BN4899">
        <v>0</v>
      </c>
      <c r="BO4899">
        <v>0</v>
      </c>
      <c r="BP4899">
        <v>0</v>
      </c>
      <c r="BQ4899">
        <v>0</v>
      </c>
      <c r="BR4899">
        <v>0</v>
      </c>
      <c r="BS4899">
        <v>0</v>
      </c>
      <c r="BT4899">
        <v>0</v>
      </c>
      <c r="BU4899">
        <v>0</v>
      </c>
      <c r="BV4899">
        <v>0</v>
      </c>
      <c r="BW4899">
        <v>0</v>
      </c>
      <c r="BX4899" s="10">
        <v>0</v>
      </c>
      <c r="BY4899">
        <v>0</v>
      </c>
      <c r="BZ4899">
        <v>0</v>
      </c>
      <c r="CA4899">
        <v>0</v>
      </c>
      <c r="CB4899">
        <v>0</v>
      </c>
      <c r="CC4899">
        <v>0</v>
      </c>
      <c r="CD4899">
        <v>0</v>
      </c>
      <c r="CE4899">
        <v>0</v>
      </c>
    </row>
    <row r="4900" spans="1:83" x14ac:dyDescent="0.35">
      <c r="A4900" s="9" t="str">
        <f t="shared" si="76"/>
        <v>815520.808.55</v>
      </c>
      <c r="B4900" s="52" t="e">
        <f>+IF(MATCH(A4900,List!H$10:H$145,0),"Targeted")</f>
        <v>#N/A</v>
      </c>
      <c r="C4900" s="65"/>
      <c r="D4900" s="151"/>
      <c r="E4900" s="16" t="s">
        <v>2675</v>
      </c>
      <c r="F4900" s="16" t="s">
        <v>6798</v>
      </c>
      <c r="G4900" s="16" t="s">
        <v>298</v>
      </c>
      <c r="H4900" s="16" t="s">
        <v>6798</v>
      </c>
      <c r="I4900" s="16" t="s">
        <v>6802</v>
      </c>
      <c r="J4900" s="16" t="s">
        <v>6803</v>
      </c>
      <c r="K4900" s="17" t="s">
        <v>831</v>
      </c>
      <c r="L4900" s="18" t="s">
        <v>6153</v>
      </c>
      <c r="M4900" s="195" t="s">
        <v>6734</v>
      </c>
      <c r="N4900" s="16" t="s">
        <v>6735</v>
      </c>
      <c r="O4900" s="17" t="s">
        <v>304</v>
      </c>
      <c r="P4900" s="17" t="s">
        <v>305</v>
      </c>
      <c r="Q4900" s="17" t="s">
        <v>306</v>
      </c>
      <c r="R4900">
        <v>0</v>
      </c>
      <c r="S4900">
        <v>0</v>
      </c>
      <c r="T4900">
        <v>0</v>
      </c>
      <c r="U4900">
        <v>0</v>
      </c>
      <c r="V4900">
        <v>0</v>
      </c>
      <c r="W4900">
        <v>0</v>
      </c>
      <c r="X4900">
        <v>0</v>
      </c>
      <c r="Y4900">
        <v>0</v>
      </c>
      <c r="Z4900">
        <v>0</v>
      </c>
      <c r="AA4900">
        <v>0</v>
      </c>
      <c r="AB4900">
        <v>0</v>
      </c>
      <c r="AC4900">
        <v>0</v>
      </c>
      <c r="AD4900">
        <v>0</v>
      </c>
      <c r="AE4900">
        <v>0</v>
      </c>
      <c r="AF4900">
        <v>0</v>
      </c>
      <c r="AG4900" s="19">
        <v>0</v>
      </c>
      <c r="AH4900">
        <v>0</v>
      </c>
      <c r="AI4900">
        <v>0</v>
      </c>
      <c r="AJ4900">
        <v>0</v>
      </c>
      <c r="AK4900">
        <v>0</v>
      </c>
      <c r="AL4900">
        <v>0</v>
      </c>
      <c r="AM4900">
        <v>0</v>
      </c>
      <c r="AN4900">
        <v>-1</v>
      </c>
      <c r="AO4900">
        <v>0</v>
      </c>
      <c r="AP4900">
        <v>0</v>
      </c>
      <c r="AQ4900">
        <v>0</v>
      </c>
      <c r="AR4900">
        <v>0</v>
      </c>
      <c r="AS4900">
        <v>-6</v>
      </c>
      <c r="AT4900">
        <v>0</v>
      </c>
      <c r="AU4900">
        <v>-77</v>
      </c>
      <c r="AV4900">
        <v>-121</v>
      </c>
      <c r="AW4900">
        <v>-30</v>
      </c>
      <c r="AX4900">
        <v>-10</v>
      </c>
      <c r="AY4900">
        <v>0</v>
      </c>
      <c r="AZ4900">
        <v>0</v>
      </c>
      <c r="BA4900">
        <v>0</v>
      </c>
      <c r="BB4900">
        <v>0</v>
      </c>
      <c r="BC4900">
        <v>0</v>
      </c>
      <c r="BD4900">
        <v>0</v>
      </c>
      <c r="BE4900">
        <v>0</v>
      </c>
      <c r="BF4900">
        <v>0</v>
      </c>
      <c r="BG4900">
        <v>0</v>
      </c>
      <c r="BH4900">
        <v>0</v>
      </c>
      <c r="BI4900">
        <v>0</v>
      </c>
      <c r="BJ4900">
        <v>0</v>
      </c>
      <c r="BK4900">
        <v>0</v>
      </c>
      <c r="BL4900">
        <v>0</v>
      </c>
      <c r="BM4900">
        <v>0</v>
      </c>
      <c r="BN4900">
        <v>0</v>
      </c>
      <c r="BO4900">
        <v>0</v>
      </c>
      <c r="BP4900">
        <v>0</v>
      </c>
      <c r="BQ4900">
        <v>0</v>
      </c>
      <c r="BR4900">
        <v>0</v>
      </c>
      <c r="BS4900">
        <v>0</v>
      </c>
      <c r="BT4900">
        <v>0</v>
      </c>
      <c r="BU4900">
        <v>0</v>
      </c>
      <c r="BV4900">
        <v>0</v>
      </c>
      <c r="BW4900">
        <v>0</v>
      </c>
      <c r="BX4900" s="10">
        <v>0</v>
      </c>
      <c r="BY4900">
        <v>0</v>
      </c>
      <c r="BZ4900">
        <v>0</v>
      </c>
      <c r="CA4900">
        <v>0</v>
      </c>
      <c r="CB4900">
        <v>0</v>
      </c>
      <c r="CC4900">
        <v>0</v>
      </c>
      <c r="CD4900">
        <v>0</v>
      </c>
      <c r="CE4900">
        <v>0</v>
      </c>
    </row>
    <row r="4901" spans="1:83" x14ac:dyDescent="0.35">
      <c r="A4901" s="9" t="str">
        <f t="shared" si="76"/>
        <v>1900.808.76</v>
      </c>
      <c r="B4901" s="52" t="e">
        <f>+IF(MATCH(A4901,List!H$10:H$145,0),"Targeted")</f>
        <v>#N/A</v>
      </c>
      <c r="C4901" s="65"/>
      <c r="D4901" s="151" t="s">
        <v>7700</v>
      </c>
      <c r="E4901" s="16" t="s">
        <v>6693</v>
      </c>
      <c r="F4901" s="16" t="s">
        <v>6694</v>
      </c>
      <c r="G4901" s="16" t="s">
        <v>298</v>
      </c>
      <c r="H4901" s="16" t="s">
        <v>6694</v>
      </c>
      <c r="I4901" s="16" t="s">
        <v>4293</v>
      </c>
      <c r="J4901" s="16" t="s">
        <v>6694</v>
      </c>
      <c r="K4901" s="17" t="s">
        <v>2486</v>
      </c>
      <c r="L4901" s="18" t="s">
        <v>6153</v>
      </c>
      <c r="M4901" s="195" t="s">
        <v>6734</v>
      </c>
      <c r="N4901" s="16" t="s">
        <v>6735</v>
      </c>
      <c r="O4901" s="17" t="s">
        <v>346</v>
      </c>
      <c r="P4901" s="17" t="s">
        <v>305</v>
      </c>
      <c r="Q4901" s="17" t="s">
        <v>306</v>
      </c>
      <c r="R4901">
        <v>0</v>
      </c>
      <c r="S4901">
        <v>0</v>
      </c>
      <c r="T4901">
        <v>0</v>
      </c>
      <c r="U4901">
        <v>0</v>
      </c>
      <c r="V4901">
        <v>0</v>
      </c>
      <c r="W4901">
        <v>0</v>
      </c>
      <c r="X4901">
        <v>0</v>
      </c>
      <c r="Y4901">
        <v>0</v>
      </c>
      <c r="Z4901">
        <v>195</v>
      </c>
      <c r="AA4901">
        <v>445</v>
      </c>
      <c r="AB4901">
        <v>1805</v>
      </c>
      <c r="AC4901">
        <v>6731</v>
      </c>
      <c r="AD4901">
        <v>10390</v>
      </c>
      <c r="AE4901">
        <v>17750</v>
      </c>
      <c r="AF4901">
        <v>31507</v>
      </c>
      <c r="AG4901" s="19">
        <v>13412</v>
      </c>
      <c r="AH4901">
        <v>2180</v>
      </c>
      <c r="AI4901">
        <v>0</v>
      </c>
      <c r="AJ4901">
        <v>552</v>
      </c>
      <c r="AK4901">
        <v>0</v>
      </c>
      <c r="AL4901">
        <v>-1</v>
      </c>
      <c r="AM4901">
        <v>0</v>
      </c>
      <c r="AN4901">
        <v>0</v>
      </c>
      <c r="AO4901">
        <v>0</v>
      </c>
      <c r="AP4901">
        <v>0</v>
      </c>
      <c r="AQ4901">
        <v>0</v>
      </c>
      <c r="AR4901">
        <v>0</v>
      </c>
      <c r="AS4901">
        <v>0</v>
      </c>
      <c r="AT4901">
        <v>0</v>
      </c>
      <c r="AU4901">
        <v>0</v>
      </c>
      <c r="AV4901">
        <v>0</v>
      </c>
      <c r="AW4901">
        <v>0</v>
      </c>
      <c r="AX4901">
        <v>0</v>
      </c>
      <c r="AY4901">
        <v>0</v>
      </c>
      <c r="AZ4901">
        <v>0</v>
      </c>
      <c r="BA4901">
        <v>0</v>
      </c>
      <c r="BB4901">
        <v>0</v>
      </c>
      <c r="BC4901">
        <v>0</v>
      </c>
      <c r="BD4901">
        <v>0</v>
      </c>
      <c r="BE4901">
        <v>0</v>
      </c>
      <c r="BF4901">
        <v>0</v>
      </c>
      <c r="BG4901">
        <v>0</v>
      </c>
      <c r="BH4901">
        <v>0</v>
      </c>
      <c r="BI4901">
        <v>0</v>
      </c>
      <c r="BJ4901">
        <v>0</v>
      </c>
      <c r="BK4901">
        <v>0</v>
      </c>
      <c r="BL4901">
        <v>0</v>
      </c>
      <c r="BM4901">
        <v>0</v>
      </c>
      <c r="BN4901">
        <v>0</v>
      </c>
      <c r="BO4901">
        <v>0</v>
      </c>
      <c r="BP4901">
        <v>0</v>
      </c>
      <c r="BQ4901">
        <v>0</v>
      </c>
      <c r="BR4901">
        <v>0</v>
      </c>
      <c r="BS4901">
        <v>0</v>
      </c>
      <c r="BT4901">
        <v>0</v>
      </c>
      <c r="BU4901">
        <v>0</v>
      </c>
      <c r="BV4901">
        <v>0</v>
      </c>
      <c r="BW4901">
        <v>0</v>
      </c>
      <c r="BX4901">
        <v>0</v>
      </c>
      <c r="BY4901">
        <v>0</v>
      </c>
      <c r="BZ4901">
        <v>0</v>
      </c>
      <c r="CA4901">
        <v>0</v>
      </c>
      <c r="CB4901">
        <v>0</v>
      </c>
      <c r="CC4901">
        <v>0</v>
      </c>
      <c r="CD4901">
        <v>0</v>
      </c>
      <c r="CE4901">
        <v>0</v>
      </c>
    </row>
    <row r="4902" spans="1:83" x14ac:dyDescent="0.35">
      <c r="A4902" s="9" t="str">
        <f t="shared" si="76"/>
        <v>8091.808.</v>
      </c>
      <c r="B4902" s="52" t="e">
        <f>+IF(MATCH(A4902,List!H$10:H$145,0),"Targeted")</f>
        <v>#N/A</v>
      </c>
      <c r="C4902" s="65"/>
      <c r="D4902" s="151" t="s">
        <v>7700</v>
      </c>
      <c r="E4902" s="16" t="s">
        <v>6693</v>
      </c>
      <c r="F4902" s="16" t="s">
        <v>6694</v>
      </c>
      <c r="G4902" s="16" t="s">
        <v>298</v>
      </c>
      <c r="H4902" s="16" t="s">
        <v>6694</v>
      </c>
      <c r="I4902" s="16" t="s">
        <v>6804</v>
      </c>
      <c r="J4902" s="16" t="s">
        <v>6805</v>
      </c>
      <c r="K4902" s="17" t="s">
        <v>299</v>
      </c>
      <c r="L4902" s="18" t="s">
        <v>6153</v>
      </c>
      <c r="M4902" s="195" t="s">
        <v>6734</v>
      </c>
      <c r="N4902" s="16" t="s">
        <v>6735</v>
      </c>
      <c r="O4902" s="17" t="s">
        <v>346</v>
      </c>
      <c r="P4902" s="17" t="s">
        <v>305</v>
      </c>
      <c r="Q4902" s="17" t="s">
        <v>306</v>
      </c>
      <c r="R4902">
        <v>0</v>
      </c>
      <c r="S4902">
        <v>0</v>
      </c>
      <c r="T4902">
        <v>0</v>
      </c>
      <c r="U4902">
        <v>0</v>
      </c>
      <c r="V4902">
        <v>0</v>
      </c>
      <c r="W4902">
        <v>0</v>
      </c>
      <c r="X4902">
        <v>0</v>
      </c>
      <c r="Y4902">
        <v>0</v>
      </c>
      <c r="Z4902">
        <v>5</v>
      </c>
      <c r="AA4902">
        <v>0</v>
      </c>
      <c r="AB4902">
        <v>3</v>
      </c>
      <c r="AC4902">
        <v>7</v>
      </c>
      <c r="AD4902">
        <v>1</v>
      </c>
      <c r="AE4902">
        <v>0</v>
      </c>
      <c r="AF4902">
        <v>0</v>
      </c>
      <c r="AG4902" s="19">
        <v>0</v>
      </c>
      <c r="AH4902">
        <v>0</v>
      </c>
      <c r="AI4902">
        <v>0</v>
      </c>
      <c r="AJ4902">
        <v>0</v>
      </c>
      <c r="AK4902">
        <v>0</v>
      </c>
      <c r="AL4902">
        <v>0</v>
      </c>
      <c r="AM4902">
        <v>0</v>
      </c>
      <c r="AN4902">
        <v>0</v>
      </c>
      <c r="AO4902">
        <v>0</v>
      </c>
      <c r="AP4902">
        <v>0</v>
      </c>
      <c r="AQ4902">
        <v>0</v>
      </c>
      <c r="AR4902">
        <v>0</v>
      </c>
      <c r="AS4902">
        <v>0</v>
      </c>
      <c r="AT4902">
        <v>0</v>
      </c>
      <c r="AU4902">
        <v>0</v>
      </c>
      <c r="AV4902">
        <v>0</v>
      </c>
      <c r="AW4902">
        <v>0</v>
      </c>
      <c r="AX4902">
        <v>0</v>
      </c>
      <c r="AY4902">
        <v>0</v>
      </c>
      <c r="AZ4902">
        <v>0</v>
      </c>
      <c r="BA4902">
        <v>0</v>
      </c>
      <c r="BB4902">
        <v>0</v>
      </c>
      <c r="BC4902">
        <v>0</v>
      </c>
      <c r="BD4902">
        <v>0</v>
      </c>
      <c r="BE4902">
        <v>0</v>
      </c>
      <c r="BF4902">
        <v>0</v>
      </c>
      <c r="BG4902">
        <v>0</v>
      </c>
      <c r="BH4902">
        <v>0</v>
      </c>
      <c r="BI4902">
        <v>0</v>
      </c>
      <c r="BJ4902">
        <v>0</v>
      </c>
      <c r="BK4902">
        <v>0</v>
      </c>
      <c r="BL4902">
        <v>0</v>
      </c>
      <c r="BM4902">
        <v>0</v>
      </c>
      <c r="BN4902">
        <v>0</v>
      </c>
      <c r="BO4902">
        <v>0</v>
      </c>
      <c r="BP4902">
        <v>0</v>
      </c>
      <c r="BQ4902">
        <v>0</v>
      </c>
      <c r="BR4902">
        <v>0</v>
      </c>
      <c r="BS4902">
        <v>0</v>
      </c>
      <c r="BT4902">
        <v>0</v>
      </c>
      <c r="BU4902">
        <v>0</v>
      </c>
      <c r="BV4902">
        <v>0</v>
      </c>
      <c r="BW4902">
        <v>0</v>
      </c>
      <c r="BX4902">
        <v>0</v>
      </c>
      <c r="BY4902">
        <v>0</v>
      </c>
      <c r="BZ4902">
        <v>0</v>
      </c>
      <c r="CA4902">
        <v>0</v>
      </c>
      <c r="CB4902">
        <v>0</v>
      </c>
      <c r="CC4902">
        <v>0</v>
      </c>
      <c r="CD4902">
        <v>0</v>
      </c>
      <c r="CE4902">
        <v>0</v>
      </c>
    </row>
    <row r="4903" spans="1:83" x14ac:dyDescent="0.35">
      <c r="A4903" s="9" t="str">
        <f t="shared" si="76"/>
        <v>8091.808.</v>
      </c>
      <c r="B4903" s="52" t="e">
        <f>+IF(MATCH(A4903,List!H$10:H$145,0),"Targeted")</f>
        <v>#N/A</v>
      </c>
      <c r="C4903" s="65"/>
      <c r="D4903" s="151"/>
      <c r="E4903" s="16" t="s">
        <v>6693</v>
      </c>
      <c r="F4903" s="16" t="s">
        <v>6694</v>
      </c>
      <c r="G4903" s="16" t="s">
        <v>298</v>
      </c>
      <c r="H4903" s="16" t="s">
        <v>6694</v>
      </c>
      <c r="I4903" s="16" t="s">
        <v>6804</v>
      </c>
      <c r="J4903" s="16" t="s">
        <v>6805</v>
      </c>
      <c r="K4903" s="17" t="s">
        <v>299</v>
      </c>
      <c r="L4903" s="18" t="s">
        <v>6153</v>
      </c>
      <c r="M4903" s="195" t="s">
        <v>6734</v>
      </c>
      <c r="N4903" s="16" t="s">
        <v>6735</v>
      </c>
      <c r="O4903" s="17" t="s">
        <v>304</v>
      </c>
      <c r="P4903" s="17" t="s">
        <v>305</v>
      </c>
      <c r="Q4903" s="17" t="s">
        <v>306</v>
      </c>
      <c r="R4903">
        <v>0</v>
      </c>
      <c r="S4903">
        <v>0</v>
      </c>
      <c r="T4903">
        <v>0</v>
      </c>
      <c r="U4903">
        <v>0</v>
      </c>
      <c r="V4903">
        <v>0</v>
      </c>
      <c r="W4903">
        <v>0</v>
      </c>
      <c r="X4903">
        <v>0</v>
      </c>
      <c r="Y4903">
        <v>0</v>
      </c>
      <c r="Z4903">
        <v>0</v>
      </c>
      <c r="AA4903">
        <v>0</v>
      </c>
      <c r="AB4903">
        <v>0</v>
      </c>
      <c r="AC4903">
        <v>0</v>
      </c>
      <c r="AD4903">
        <v>0</v>
      </c>
      <c r="AE4903">
        <v>0</v>
      </c>
      <c r="AF4903">
        <v>3</v>
      </c>
      <c r="AG4903" s="19">
        <v>7</v>
      </c>
      <c r="AH4903">
        <v>-1</v>
      </c>
      <c r="AI4903">
        <v>0</v>
      </c>
      <c r="AJ4903">
        <v>0</v>
      </c>
      <c r="AK4903">
        <v>0</v>
      </c>
      <c r="AL4903">
        <v>0</v>
      </c>
      <c r="AM4903">
        <v>0</v>
      </c>
      <c r="AN4903">
        <v>0</v>
      </c>
      <c r="AO4903">
        <v>0</v>
      </c>
      <c r="AP4903">
        <v>0</v>
      </c>
      <c r="AQ4903">
        <v>0</v>
      </c>
      <c r="AR4903">
        <v>0</v>
      </c>
      <c r="AS4903">
        <v>0</v>
      </c>
      <c r="AT4903">
        <v>0</v>
      </c>
      <c r="AU4903">
        <v>0</v>
      </c>
      <c r="AV4903">
        <v>0</v>
      </c>
      <c r="AW4903">
        <v>0</v>
      </c>
      <c r="AX4903">
        <v>0</v>
      </c>
      <c r="AY4903">
        <v>0</v>
      </c>
      <c r="AZ4903">
        <v>0</v>
      </c>
      <c r="BA4903">
        <v>0</v>
      </c>
      <c r="BB4903">
        <v>0</v>
      </c>
      <c r="BC4903">
        <v>0</v>
      </c>
      <c r="BD4903">
        <v>0</v>
      </c>
      <c r="BE4903">
        <v>0</v>
      </c>
      <c r="BF4903">
        <v>0</v>
      </c>
      <c r="BG4903">
        <v>0</v>
      </c>
      <c r="BH4903">
        <v>0</v>
      </c>
      <c r="BI4903">
        <v>0</v>
      </c>
      <c r="BJ4903">
        <v>0</v>
      </c>
      <c r="BK4903">
        <v>0</v>
      </c>
      <c r="BL4903">
        <v>0</v>
      </c>
      <c r="BM4903">
        <v>0</v>
      </c>
      <c r="BN4903">
        <v>0</v>
      </c>
      <c r="BO4903">
        <v>0</v>
      </c>
      <c r="BP4903">
        <v>0</v>
      </c>
      <c r="BQ4903">
        <v>0</v>
      </c>
      <c r="BR4903">
        <v>0</v>
      </c>
      <c r="BS4903">
        <v>0</v>
      </c>
      <c r="BT4903">
        <v>0</v>
      </c>
      <c r="BU4903">
        <v>0</v>
      </c>
      <c r="BV4903">
        <v>0</v>
      </c>
      <c r="BW4903">
        <v>0</v>
      </c>
      <c r="BX4903" s="10">
        <v>0</v>
      </c>
      <c r="BY4903">
        <v>0</v>
      </c>
      <c r="BZ4903">
        <v>0</v>
      </c>
      <c r="CA4903">
        <v>0</v>
      </c>
      <c r="CB4903">
        <v>0</v>
      </c>
      <c r="CC4903">
        <v>0</v>
      </c>
      <c r="CD4903">
        <v>0</v>
      </c>
      <c r="CE4903">
        <v>0</v>
      </c>
    </row>
    <row r="4904" spans="1:83" x14ac:dyDescent="0.35">
      <c r="A4904" s="9" t="str">
        <f t="shared" si="76"/>
        <v>809500.808.76</v>
      </c>
      <c r="B4904" s="52" t="e">
        <f>+IF(MATCH(A4904,List!H$10:H$145,0),"Targeted")</f>
        <v>#N/A</v>
      </c>
      <c r="C4904" s="65"/>
      <c r="D4904" s="151"/>
      <c r="E4904" s="16" t="s">
        <v>6693</v>
      </c>
      <c r="F4904" s="16" t="s">
        <v>6694</v>
      </c>
      <c r="G4904" s="16" t="s">
        <v>298</v>
      </c>
      <c r="H4904" s="16" t="s">
        <v>6694</v>
      </c>
      <c r="I4904" s="16" t="s">
        <v>6806</v>
      </c>
      <c r="J4904" s="16" t="s">
        <v>6807</v>
      </c>
      <c r="K4904" s="17" t="s">
        <v>2486</v>
      </c>
      <c r="L4904" s="18" t="s">
        <v>6153</v>
      </c>
      <c r="M4904" s="195" t="s">
        <v>6734</v>
      </c>
      <c r="N4904" s="16" t="s">
        <v>6735</v>
      </c>
      <c r="O4904" s="17" t="s">
        <v>304</v>
      </c>
      <c r="P4904" s="17" t="s">
        <v>305</v>
      </c>
      <c r="Q4904" s="17" t="s">
        <v>306</v>
      </c>
      <c r="R4904">
        <v>0</v>
      </c>
      <c r="S4904">
        <v>0</v>
      </c>
      <c r="T4904">
        <v>0</v>
      </c>
      <c r="U4904">
        <v>0</v>
      </c>
      <c r="V4904">
        <v>0</v>
      </c>
      <c r="W4904">
        <v>0</v>
      </c>
      <c r="X4904">
        <v>0</v>
      </c>
      <c r="Y4904">
        <v>0</v>
      </c>
      <c r="Z4904">
        <v>0</v>
      </c>
      <c r="AA4904">
        <v>0</v>
      </c>
      <c r="AB4904">
        <v>0</v>
      </c>
      <c r="AC4904">
        <v>0</v>
      </c>
      <c r="AD4904">
        <v>0</v>
      </c>
      <c r="AE4904">
        <v>0</v>
      </c>
      <c r="AF4904">
        <v>0</v>
      </c>
      <c r="AG4904" s="19">
        <v>0</v>
      </c>
      <c r="AH4904">
        <v>0</v>
      </c>
      <c r="AI4904">
        <v>0</v>
      </c>
      <c r="AJ4904">
        <v>0</v>
      </c>
      <c r="AK4904">
        <v>0</v>
      </c>
      <c r="AL4904">
        <v>0</v>
      </c>
      <c r="AM4904">
        <v>0</v>
      </c>
      <c r="AN4904">
        <v>0</v>
      </c>
      <c r="AO4904">
        <v>0</v>
      </c>
      <c r="AP4904">
        <v>0</v>
      </c>
      <c r="AQ4904">
        <v>0</v>
      </c>
      <c r="AR4904">
        <v>-86</v>
      </c>
      <c r="AS4904">
        <v>0</v>
      </c>
      <c r="AT4904">
        <v>0</v>
      </c>
      <c r="AU4904">
        <v>0</v>
      </c>
      <c r="AV4904">
        <v>0</v>
      </c>
      <c r="AW4904">
        <v>0</v>
      </c>
      <c r="AX4904">
        <v>0</v>
      </c>
      <c r="AY4904">
        <v>0</v>
      </c>
      <c r="AZ4904">
        <v>0</v>
      </c>
      <c r="BA4904">
        <v>0</v>
      </c>
      <c r="BB4904">
        <v>0</v>
      </c>
      <c r="BC4904">
        <v>0</v>
      </c>
      <c r="BD4904">
        <v>0</v>
      </c>
      <c r="BE4904">
        <v>0</v>
      </c>
      <c r="BF4904">
        <v>0</v>
      </c>
      <c r="BG4904">
        <v>0</v>
      </c>
      <c r="BH4904">
        <v>0</v>
      </c>
      <c r="BI4904">
        <v>0</v>
      </c>
      <c r="BJ4904">
        <v>0</v>
      </c>
      <c r="BK4904">
        <v>0</v>
      </c>
      <c r="BL4904">
        <v>0</v>
      </c>
      <c r="BM4904">
        <v>0</v>
      </c>
      <c r="BN4904">
        <v>0</v>
      </c>
      <c r="BO4904">
        <v>0</v>
      </c>
      <c r="BP4904">
        <v>0</v>
      </c>
      <c r="BQ4904">
        <v>0</v>
      </c>
      <c r="BR4904">
        <v>0</v>
      </c>
      <c r="BS4904">
        <v>0</v>
      </c>
      <c r="BT4904">
        <v>0</v>
      </c>
      <c r="BU4904">
        <v>0</v>
      </c>
      <c r="BV4904">
        <v>0</v>
      </c>
      <c r="BW4904">
        <v>0</v>
      </c>
      <c r="BX4904" s="10">
        <v>0</v>
      </c>
      <c r="BY4904">
        <v>0</v>
      </c>
      <c r="BZ4904">
        <v>0</v>
      </c>
      <c r="CA4904">
        <v>0</v>
      </c>
      <c r="CB4904">
        <v>0</v>
      </c>
      <c r="CC4904">
        <v>0</v>
      </c>
      <c r="CD4904">
        <v>0</v>
      </c>
      <c r="CE4904">
        <v>0</v>
      </c>
    </row>
    <row r="4905" spans="1:83" x14ac:dyDescent="0.35">
      <c r="A4905" s="9" t="str">
        <f t="shared" si="76"/>
        <v>2150.808.95</v>
      </c>
      <c r="B4905" s="52" t="e">
        <f>+IF(MATCH(A4905,List!H$10:H$145,0),"Targeted")</f>
        <v>#N/A</v>
      </c>
      <c r="C4905" s="65"/>
      <c r="D4905" s="151" t="s">
        <v>7700</v>
      </c>
      <c r="E4905" s="16" t="s">
        <v>6808</v>
      </c>
      <c r="F4905" s="16" t="s">
        <v>6809</v>
      </c>
      <c r="G4905" s="16" t="s">
        <v>298</v>
      </c>
      <c r="H4905" s="16" t="s">
        <v>6809</v>
      </c>
      <c r="I4905" s="16" t="s">
        <v>6810</v>
      </c>
      <c r="J4905" s="16" t="s">
        <v>1055</v>
      </c>
      <c r="K4905" s="17" t="s">
        <v>245</v>
      </c>
      <c r="L4905" s="18" t="s">
        <v>6153</v>
      </c>
      <c r="M4905" s="195" t="s">
        <v>6734</v>
      </c>
      <c r="N4905" s="16" t="s">
        <v>6735</v>
      </c>
      <c r="O4905" s="17" t="s">
        <v>346</v>
      </c>
      <c r="P4905" s="17" t="s">
        <v>305</v>
      </c>
      <c r="Q4905" s="17" t="s">
        <v>306</v>
      </c>
      <c r="R4905">
        <v>0</v>
      </c>
      <c r="S4905">
        <v>0</v>
      </c>
      <c r="T4905">
        <v>0</v>
      </c>
      <c r="U4905">
        <v>0</v>
      </c>
      <c r="V4905">
        <v>0</v>
      </c>
      <c r="W4905">
        <v>0</v>
      </c>
      <c r="X4905">
        <v>0</v>
      </c>
      <c r="Y4905">
        <v>0</v>
      </c>
      <c r="Z4905">
        <v>0</v>
      </c>
      <c r="AA4905">
        <v>0</v>
      </c>
      <c r="AB4905">
        <v>0</v>
      </c>
      <c r="AC4905">
        <v>0</v>
      </c>
      <c r="AD4905">
        <v>0</v>
      </c>
      <c r="AE4905">
        <v>0</v>
      </c>
      <c r="AF4905">
        <v>0</v>
      </c>
      <c r="AG4905" s="19">
        <v>0</v>
      </c>
      <c r="AH4905">
        <v>0</v>
      </c>
      <c r="AI4905">
        <v>0</v>
      </c>
      <c r="AJ4905">
        <v>0</v>
      </c>
      <c r="AK4905">
        <v>0</v>
      </c>
      <c r="AL4905">
        <v>0</v>
      </c>
      <c r="AM4905">
        <v>0</v>
      </c>
      <c r="AN4905">
        <v>0</v>
      </c>
      <c r="AO4905">
        <v>0</v>
      </c>
      <c r="AP4905">
        <v>0</v>
      </c>
      <c r="AQ4905">
        <v>0</v>
      </c>
      <c r="AR4905">
        <v>0</v>
      </c>
      <c r="AS4905">
        <v>0</v>
      </c>
      <c r="AT4905">
        <v>0</v>
      </c>
      <c r="AU4905">
        <v>0</v>
      </c>
      <c r="AV4905">
        <v>0</v>
      </c>
      <c r="AW4905">
        <v>1380</v>
      </c>
      <c r="AX4905">
        <v>2613</v>
      </c>
      <c r="AY4905">
        <v>0</v>
      </c>
      <c r="AZ4905">
        <v>0</v>
      </c>
      <c r="BA4905">
        <v>0</v>
      </c>
      <c r="BB4905">
        <v>0</v>
      </c>
      <c r="BC4905">
        <v>0</v>
      </c>
      <c r="BD4905">
        <v>0</v>
      </c>
      <c r="BE4905">
        <v>0</v>
      </c>
      <c r="BF4905">
        <v>0</v>
      </c>
      <c r="BG4905">
        <v>0</v>
      </c>
      <c r="BH4905">
        <v>0</v>
      </c>
      <c r="BI4905">
        <v>0</v>
      </c>
      <c r="BJ4905">
        <v>0</v>
      </c>
      <c r="BK4905">
        <v>0</v>
      </c>
      <c r="BL4905">
        <v>0</v>
      </c>
      <c r="BM4905">
        <v>0</v>
      </c>
      <c r="BN4905">
        <v>0</v>
      </c>
      <c r="BO4905">
        <v>0</v>
      </c>
      <c r="BP4905">
        <v>0</v>
      </c>
      <c r="BQ4905">
        <v>0</v>
      </c>
      <c r="BR4905">
        <v>0</v>
      </c>
      <c r="BS4905">
        <v>0</v>
      </c>
      <c r="BT4905">
        <v>0</v>
      </c>
      <c r="BU4905">
        <v>0</v>
      </c>
      <c r="BV4905">
        <v>0</v>
      </c>
      <c r="BW4905">
        <v>0</v>
      </c>
      <c r="BX4905">
        <v>0</v>
      </c>
      <c r="BY4905">
        <v>0</v>
      </c>
      <c r="BZ4905">
        <v>0</v>
      </c>
      <c r="CA4905">
        <v>0</v>
      </c>
      <c r="CB4905">
        <v>0</v>
      </c>
      <c r="CC4905">
        <v>0</v>
      </c>
      <c r="CD4905">
        <v>0</v>
      </c>
      <c r="CE4905">
        <v>0</v>
      </c>
    </row>
    <row r="4906" spans="1:83" x14ac:dyDescent="0.35">
      <c r="A4906" s="9" t="str">
        <f t="shared" si="76"/>
        <v>2150.808.95</v>
      </c>
      <c r="B4906" s="52" t="e">
        <f>+IF(MATCH(A4906,List!H$10:H$145,0),"Targeted")</f>
        <v>#N/A</v>
      </c>
      <c r="C4906" s="65"/>
      <c r="D4906" s="151" t="s">
        <v>7700</v>
      </c>
      <c r="E4906" s="16" t="s">
        <v>6808</v>
      </c>
      <c r="F4906" s="16" t="s">
        <v>6809</v>
      </c>
      <c r="G4906" s="16" t="s">
        <v>298</v>
      </c>
      <c r="H4906" s="16" t="s">
        <v>6809</v>
      </c>
      <c r="I4906" s="16" t="s">
        <v>6810</v>
      </c>
      <c r="J4906" s="16" t="s">
        <v>1055</v>
      </c>
      <c r="K4906" s="17" t="s">
        <v>245</v>
      </c>
      <c r="L4906" s="18" t="s">
        <v>6153</v>
      </c>
      <c r="M4906" s="195" t="s">
        <v>6734</v>
      </c>
      <c r="N4906" s="16" t="s">
        <v>6735</v>
      </c>
      <c r="O4906" s="17" t="s">
        <v>346</v>
      </c>
      <c r="P4906" s="17" t="s">
        <v>524</v>
      </c>
      <c r="Q4906" s="17" t="s">
        <v>306</v>
      </c>
      <c r="R4906">
        <v>0</v>
      </c>
      <c r="S4906">
        <v>0</v>
      </c>
      <c r="T4906">
        <v>0</v>
      </c>
      <c r="U4906">
        <v>0</v>
      </c>
      <c r="V4906">
        <v>0</v>
      </c>
      <c r="W4906">
        <v>0</v>
      </c>
      <c r="X4906">
        <v>0</v>
      </c>
      <c r="Y4906">
        <v>0</v>
      </c>
      <c r="Z4906">
        <v>0</v>
      </c>
      <c r="AA4906">
        <v>0</v>
      </c>
      <c r="AB4906">
        <v>0</v>
      </c>
      <c r="AC4906">
        <v>0</v>
      </c>
      <c r="AD4906">
        <v>0</v>
      </c>
      <c r="AE4906">
        <v>0</v>
      </c>
      <c r="AF4906">
        <v>0</v>
      </c>
      <c r="AG4906" s="19">
        <v>0</v>
      </c>
      <c r="AH4906">
        <v>0</v>
      </c>
      <c r="AI4906">
        <v>0</v>
      </c>
      <c r="AJ4906">
        <v>0</v>
      </c>
      <c r="AK4906">
        <v>0</v>
      </c>
      <c r="AL4906">
        <v>0</v>
      </c>
      <c r="AM4906">
        <v>0</v>
      </c>
      <c r="AN4906">
        <v>0</v>
      </c>
      <c r="AO4906">
        <v>0</v>
      </c>
      <c r="AP4906">
        <v>0</v>
      </c>
      <c r="AQ4906">
        <v>0</v>
      </c>
      <c r="AR4906">
        <v>0</v>
      </c>
      <c r="AS4906">
        <v>0</v>
      </c>
      <c r="AT4906">
        <v>0</v>
      </c>
      <c r="AU4906">
        <v>0</v>
      </c>
      <c r="AV4906">
        <v>0</v>
      </c>
      <c r="AW4906">
        <v>2802</v>
      </c>
      <c r="AX4906">
        <v>8208</v>
      </c>
      <c r="AY4906">
        <v>89102</v>
      </c>
      <c r="AZ4906">
        <v>28000</v>
      </c>
      <c r="BA4906">
        <v>6000</v>
      </c>
      <c r="BB4906">
        <v>0</v>
      </c>
      <c r="BC4906">
        <v>0</v>
      </c>
      <c r="BD4906">
        <v>0</v>
      </c>
      <c r="BE4906">
        <v>0</v>
      </c>
      <c r="BF4906">
        <v>0</v>
      </c>
      <c r="BG4906">
        <v>0</v>
      </c>
      <c r="BH4906">
        <v>0</v>
      </c>
      <c r="BI4906">
        <v>0</v>
      </c>
      <c r="BJ4906">
        <v>0</v>
      </c>
      <c r="BK4906">
        <v>0</v>
      </c>
      <c r="BL4906">
        <v>0</v>
      </c>
      <c r="BM4906">
        <v>0</v>
      </c>
      <c r="BN4906">
        <v>0</v>
      </c>
      <c r="BO4906">
        <v>0</v>
      </c>
      <c r="BP4906">
        <v>0</v>
      </c>
      <c r="BQ4906">
        <v>0</v>
      </c>
      <c r="BR4906">
        <v>0</v>
      </c>
      <c r="BS4906">
        <v>0</v>
      </c>
      <c r="BT4906">
        <v>0</v>
      </c>
      <c r="BU4906">
        <v>0</v>
      </c>
      <c r="BV4906">
        <v>0</v>
      </c>
      <c r="BW4906">
        <v>0</v>
      </c>
      <c r="BX4906">
        <v>0</v>
      </c>
      <c r="BY4906">
        <v>0</v>
      </c>
      <c r="BZ4906">
        <v>0</v>
      </c>
      <c r="CA4906">
        <v>0</v>
      </c>
      <c r="CB4906">
        <v>0</v>
      </c>
      <c r="CC4906">
        <v>0</v>
      </c>
      <c r="CD4906">
        <v>0</v>
      </c>
      <c r="CE4906">
        <v>0</v>
      </c>
    </row>
    <row r="4907" spans="1:83" x14ac:dyDescent="0.35">
      <c r="A4907" s="9" t="str">
        <f t="shared" si="76"/>
        <v>0054.808.76</v>
      </c>
      <c r="B4907" s="52" t="e">
        <f>+IF(MATCH(A4907,List!H$10:H$145,0),"Targeted")</f>
        <v>#N/A</v>
      </c>
      <c r="C4907" s="65"/>
      <c r="D4907" s="151" t="s">
        <v>7700</v>
      </c>
      <c r="E4907" s="16" t="s">
        <v>6811</v>
      </c>
      <c r="F4907" s="16" t="s">
        <v>6812</v>
      </c>
      <c r="G4907" s="16" t="s">
        <v>298</v>
      </c>
      <c r="H4907" s="16" t="s">
        <v>6812</v>
      </c>
      <c r="I4907" s="16" t="s">
        <v>6813</v>
      </c>
      <c r="J4907" s="16" t="s">
        <v>1055</v>
      </c>
      <c r="K4907" s="17" t="s">
        <v>2486</v>
      </c>
      <c r="L4907" s="18" t="s">
        <v>6153</v>
      </c>
      <c r="M4907" s="195" t="s">
        <v>6734</v>
      </c>
      <c r="N4907" s="16" t="s">
        <v>6735</v>
      </c>
      <c r="O4907" s="17" t="s">
        <v>346</v>
      </c>
      <c r="P4907" s="17" t="s">
        <v>305</v>
      </c>
      <c r="Q4907" s="17" t="s">
        <v>306</v>
      </c>
      <c r="R4907">
        <v>0</v>
      </c>
      <c r="S4907">
        <v>0</v>
      </c>
      <c r="T4907">
        <v>0</v>
      </c>
      <c r="U4907">
        <v>0</v>
      </c>
      <c r="V4907">
        <v>0</v>
      </c>
      <c r="W4907">
        <v>0</v>
      </c>
      <c r="X4907">
        <v>0</v>
      </c>
      <c r="Y4907">
        <v>0</v>
      </c>
      <c r="Z4907">
        <v>0</v>
      </c>
      <c r="AA4907">
        <v>0</v>
      </c>
      <c r="AB4907">
        <v>0</v>
      </c>
      <c r="AC4907">
        <v>0</v>
      </c>
      <c r="AD4907">
        <v>0</v>
      </c>
      <c r="AE4907">
        <v>0</v>
      </c>
      <c r="AF4907">
        <v>0</v>
      </c>
      <c r="AG4907" s="19">
        <v>0</v>
      </c>
      <c r="AH4907">
        <v>0</v>
      </c>
      <c r="AI4907">
        <v>0</v>
      </c>
      <c r="AJ4907">
        <v>0</v>
      </c>
      <c r="AK4907">
        <v>0</v>
      </c>
      <c r="AL4907">
        <v>0</v>
      </c>
      <c r="AM4907">
        <v>0</v>
      </c>
      <c r="AN4907">
        <v>0</v>
      </c>
      <c r="AO4907">
        <v>0</v>
      </c>
      <c r="AP4907">
        <v>0</v>
      </c>
      <c r="AQ4907">
        <v>1710</v>
      </c>
      <c r="AR4907">
        <v>11874</v>
      </c>
      <c r="AS4907">
        <v>18976</v>
      </c>
      <c r="AT4907">
        <v>15963</v>
      </c>
      <c r="AU4907">
        <v>16737</v>
      </c>
      <c r="AV4907">
        <v>13577</v>
      </c>
      <c r="AW4907">
        <v>5263</v>
      </c>
      <c r="AX4907">
        <v>335</v>
      </c>
      <c r="AY4907">
        <v>18</v>
      </c>
      <c r="AZ4907">
        <v>0</v>
      </c>
      <c r="BA4907">
        <v>0</v>
      </c>
      <c r="BB4907">
        <v>0</v>
      </c>
      <c r="BC4907">
        <v>0</v>
      </c>
      <c r="BD4907">
        <v>0</v>
      </c>
      <c r="BE4907">
        <v>0</v>
      </c>
      <c r="BF4907">
        <v>0</v>
      </c>
      <c r="BG4907">
        <v>0</v>
      </c>
      <c r="BH4907">
        <v>0</v>
      </c>
      <c r="BI4907">
        <v>0</v>
      </c>
      <c r="BJ4907">
        <v>0</v>
      </c>
      <c r="BK4907">
        <v>0</v>
      </c>
      <c r="BL4907">
        <v>0</v>
      </c>
      <c r="BM4907">
        <v>0</v>
      </c>
      <c r="BN4907">
        <v>0</v>
      </c>
      <c r="BO4907">
        <v>0</v>
      </c>
      <c r="BP4907">
        <v>0</v>
      </c>
      <c r="BQ4907">
        <v>0</v>
      </c>
      <c r="BR4907">
        <v>0</v>
      </c>
      <c r="BS4907">
        <v>0</v>
      </c>
      <c r="BT4907">
        <v>0</v>
      </c>
      <c r="BU4907">
        <v>0</v>
      </c>
      <c r="BV4907">
        <v>0</v>
      </c>
      <c r="BW4907">
        <v>0</v>
      </c>
      <c r="BX4907">
        <v>0</v>
      </c>
      <c r="BY4907">
        <v>0</v>
      </c>
      <c r="BZ4907">
        <v>0</v>
      </c>
      <c r="CA4907">
        <v>0</v>
      </c>
      <c r="CB4907">
        <v>0</v>
      </c>
      <c r="CC4907">
        <v>0</v>
      </c>
      <c r="CD4907">
        <v>0</v>
      </c>
      <c r="CE4907">
        <v>0</v>
      </c>
    </row>
    <row r="4908" spans="1:83" x14ac:dyDescent="0.35">
      <c r="A4908" s="9" t="str">
        <f t="shared" si="76"/>
        <v>8092.808.76</v>
      </c>
      <c r="B4908" s="52" t="e">
        <f>+IF(MATCH(A4908,List!H$10:H$145,0),"Targeted")</f>
        <v>#N/A</v>
      </c>
      <c r="C4908" s="65"/>
      <c r="D4908" s="151"/>
      <c r="E4908" s="16" t="s">
        <v>6811</v>
      </c>
      <c r="F4908" s="16" t="s">
        <v>6812</v>
      </c>
      <c r="G4908" s="16" t="s">
        <v>298</v>
      </c>
      <c r="H4908" s="16" t="s">
        <v>6812</v>
      </c>
      <c r="I4908" s="16" t="s">
        <v>6814</v>
      </c>
      <c r="J4908" s="16" t="s">
        <v>1482</v>
      </c>
      <c r="K4908" s="17" t="s">
        <v>2486</v>
      </c>
      <c r="L4908" s="18" t="s">
        <v>6153</v>
      </c>
      <c r="M4908" s="195" t="s">
        <v>6734</v>
      </c>
      <c r="N4908" s="16" t="s">
        <v>6735</v>
      </c>
      <c r="O4908" s="17" t="s">
        <v>304</v>
      </c>
      <c r="P4908" s="17" t="s">
        <v>305</v>
      </c>
      <c r="Q4908" s="17" t="s">
        <v>306</v>
      </c>
      <c r="R4908">
        <v>0</v>
      </c>
      <c r="S4908">
        <v>0</v>
      </c>
      <c r="T4908">
        <v>0</v>
      </c>
      <c r="U4908">
        <v>0</v>
      </c>
      <c r="V4908">
        <v>0</v>
      </c>
      <c r="W4908">
        <v>0</v>
      </c>
      <c r="X4908">
        <v>0</v>
      </c>
      <c r="Y4908">
        <v>0</v>
      </c>
      <c r="Z4908">
        <v>0</v>
      </c>
      <c r="AA4908">
        <v>0</v>
      </c>
      <c r="AB4908">
        <v>0</v>
      </c>
      <c r="AC4908">
        <v>0</v>
      </c>
      <c r="AD4908">
        <v>0</v>
      </c>
      <c r="AE4908">
        <v>0</v>
      </c>
      <c r="AF4908">
        <v>0</v>
      </c>
      <c r="AG4908" s="19">
        <v>0</v>
      </c>
      <c r="AH4908">
        <v>0</v>
      </c>
      <c r="AI4908">
        <v>0</v>
      </c>
      <c r="AJ4908">
        <v>0</v>
      </c>
      <c r="AK4908">
        <v>0</v>
      </c>
      <c r="AL4908">
        <v>0</v>
      </c>
      <c r="AM4908">
        <v>0</v>
      </c>
      <c r="AN4908">
        <v>0</v>
      </c>
      <c r="AO4908">
        <v>0</v>
      </c>
      <c r="AP4908">
        <v>0</v>
      </c>
      <c r="AQ4908">
        <v>30</v>
      </c>
      <c r="AR4908">
        <v>-216</v>
      </c>
      <c r="AS4908">
        <v>181</v>
      </c>
      <c r="AT4908">
        <v>-55</v>
      </c>
      <c r="AU4908">
        <v>9</v>
      </c>
      <c r="AV4908">
        <v>9</v>
      </c>
      <c r="AW4908">
        <v>74</v>
      </c>
      <c r="AX4908">
        <v>0</v>
      </c>
      <c r="AY4908">
        <v>0</v>
      </c>
      <c r="AZ4908">
        <v>0</v>
      </c>
      <c r="BA4908">
        <v>0</v>
      </c>
      <c r="BB4908">
        <v>0</v>
      </c>
      <c r="BC4908">
        <v>0</v>
      </c>
      <c r="BD4908">
        <v>0</v>
      </c>
      <c r="BE4908">
        <v>0</v>
      </c>
      <c r="BF4908">
        <v>0</v>
      </c>
      <c r="BG4908">
        <v>0</v>
      </c>
      <c r="BH4908">
        <v>0</v>
      </c>
      <c r="BI4908">
        <v>0</v>
      </c>
      <c r="BJ4908">
        <v>0</v>
      </c>
      <c r="BK4908">
        <v>0</v>
      </c>
      <c r="BL4908">
        <v>0</v>
      </c>
      <c r="BM4908">
        <v>0</v>
      </c>
      <c r="BN4908">
        <v>0</v>
      </c>
      <c r="BO4908">
        <v>0</v>
      </c>
      <c r="BP4908">
        <v>0</v>
      </c>
      <c r="BQ4908">
        <v>0</v>
      </c>
      <c r="BR4908">
        <v>0</v>
      </c>
      <c r="BS4908">
        <v>0</v>
      </c>
      <c r="BT4908">
        <v>0</v>
      </c>
      <c r="BU4908">
        <v>0</v>
      </c>
      <c r="BV4908">
        <v>0</v>
      </c>
      <c r="BW4908">
        <v>0</v>
      </c>
      <c r="BX4908" s="10">
        <v>0</v>
      </c>
      <c r="BY4908">
        <v>0</v>
      </c>
      <c r="BZ4908">
        <v>0</v>
      </c>
      <c r="CA4908">
        <v>0</v>
      </c>
      <c r="CB4908">
        <v>0</v>
      </c>
      <c r="CC4908">
        <v>0</v>
      </c>
      <c r="CD4908">
        <v>0</v>
      </c>
      <c r="CE4908">
        <v>0</v>
      </c>
    </row>
    <row r="4909" spans="1:83" x14ac:dyDescent="0.35">
      <c r="A4909" s="9" t="str">
        <f t="shared" si="76"/>
        <v>809210.808.76</v>
      </c>
      <c r="B4909" s="52" t="e">
        <f>+IF(MATCH(A4909,List!H$10:H$145,0),"Targeted")</f>
        <v>#N/A</v>
      </c>
      <c r="C4909" s="65"/>
      <c r="D4909" s="151"/>
      <c r="E4909" s="16" t="s">
        <v>6811</v>
      </c>
      <c r="F4909" s="16" t="s">
        <v>6812</v>
      </c>
      <c r="G4909" s="16" t="s">
        <v>298</v>
      </c>
      <c r="H4909" s="16" t="s">
        <v>6812</v>
      </c>
      <c r="I4909" s="16" t="s">
        <v>6815</v>
      </c>
      <c r="J4909" s="16" t="s">
        <v>6816</v>
      </c>
      <c r="K4909" s="17" t="s">
        <v>2486</v>
      </c>
      <c r="L4909" s="18" t="s">
        <v>6153</v>
      </c>
      <c r="M4909" s="195" t="s">
        <v>6734</v>
      </c>
      <c r="N4909" s="16" t="s">
        <v>6735</v>
      </c>
      <c r="O4909" s="17" t="s">
        <v>304</v>
      </c>
      <c r="P4909" s="17" t="s">
        <v>305</v>
      </c>
      <c r="Q4909" s="17" t="s">
        <v>306</v>
      </c>
      <c r="R4909">
        <v>0</v>
      </c>
      <c r="S4909">
        <v>0</v>
      </c>
      <c r="T4909">
        <v>0</v>
      </c>
      <c r="U4909">
        <v>0</v>
      </c>
      <c r="V4909">
        <v>0</v>
      </c>
      <c r="W4909">
        <v>0</v>
      </c>
      <c r="X4909">
        <v>0</v>
      </c>
      <c r="Y4909">
        <v>0</v>
      </c>
      <c r="Z4909">
        <v>0</v>
      </c>
      <c r="AA4909">
        <v>0</v>
      </c>
      <c r="AB4909">
        <v>0</v>
      </c>
      <c r="AC4909">
        <v>0</v>
      </c>
      <c r="AD4909">
        <v>0</v>
      </c>
      <c r="AE4909">
        <v>0</v>
      </c>
      <c r="AF4909">
        <v>0</v>
      </c>
      <c r="AG4909" s="19">
        <v>0</v>
      </c>
      <c r="AH4909">
        <v>0</v>
      </c>
      <c r="AI4909">
        <v>0</v>
      </c>
      <c r="AJ4909">
        <v>0</v>
      </c>
      <c r="AK4909">
        <v>0</v>
      </c>
      <c r="AL4909">
        <v>0</v>
      </c>
      <c r="AM4909">
        <v>0</v>
      </c>
      <c r="AN4909">
        <v>0</v>
      </c>
      <c r="AO4909">
        <v>0</v>
      </c>
      <c r="AP4909">
        <v>0</v>
      </c>
      <c r="AQ4909">
        <v>-26</v>
      </c>
      <c r="AR4909">
        <v>4</v>
      </c>
      <c r="AS4909">
        <v>0</v>
      </c>
      <c r="AT4909">
        <v>0</v>
      </c>
      <c r="AU4909">
        <v>0</v>
      </c>
      <c r="AV4909">
        <v>-10</v>
      </c>
      <c r="AW4909">
        <v>0</v>
      </c>
      <c r="AX4909">
        <v>0</v>
      </c>
      <c r="AY4909">
        <v>0</v>
      </c>
      <c r="AZ4909">
        <v>0</v>
      </c>
      <c r="BA4909">
        <v>0</v>
      </c>
      <c r="BB4909">
        <v>0</v>
      </c>
      <c r="BC4909">
        <v>0</v>
      </c>
      <c r="BD4909">
        <v>0</v>
      </c>
      <c r="BE4909">
        <v>0</v>
      </c>
      <c r="BF4909">
        <v>0</v>
      </c>
      <c r="BG4909">
        <v>0</v>
      </c>
      <c r="BH4909">
        <v>0</v>
      </c>
      <c r="BI4909">
        <v>0</v>
      </c>
      <c r="BJ4909">
        <v>0</v>
      </c>
      <c r="BK4909">
        <v>0</v>
      </c>
      <c r="BL4909">
        <v>0</v>
      </c>
      <c r="BM4909">
        <v>0</v>
      </c>
      <c r="BN4909">
        <v>0</v>
      </c>
      <c r="BO4909">
        <v>0</v>
      </c>
      <c r="BP4909">
        <v>0</v>
      </c>
      <c r="BQ4909">
        <v>0</v>
      </c>
      <c r="BR4909">
        <v>0</v>
      </c>
      <c r="BS4909">
        <v>0</v>
      </c>
      <c r="BT4909">
        <v>0</v>
      </c>
      <c r="BU4909">
        <v>0</v>
      </c>
      <c r="BV4909">
        <v>0</v>
      </c>
      <c r="BW4909">
        <v>0</v>
      </c>
      <c r="BX4909" s="10">
        <v>0</v>
      </c>
      <c r="BY4909">
        <v>0</v>
      </c>
      <c r="BZ4909">
        <v>0</v>
      </c>
      <c r="CA4909">
        <v>0</v>
      </c>
      <c r="CB4909">
        <v>0</v>
      </c>
      <c r="CC4909">
        <v>0</v>
      </c>
      <c r="CD4909">
        <v>0</v>
      </c>
      <c r="CE4909">
        <v>0</v>
      </c>
    </row>
    <row r="4910" spans="1:83" x14ac:dyDescent="0.35">
      <c r="A4910" s="9" t="str">
        <f t="shared" si="76"/>
        <v>1600.808.95</v>
      </c>
      <c r="B4910" s="52" t="e">
        <f>+IF(MATCH(A4910,List!H$10:H$145,0),"Targeted")</f>
        <v>#N/A</v>
      </c>
      <c r="C4910" s="65"/>
      <c r="D4910" s="151" t="s">
        <v>7700</v>
      </c>
      <c r="E4910" s="16" t="s">
        <v>6817</v>
      </c>
      <c r="F4910" s="16" t="s">
        <v>6818</v>
      </c>
      <c r="G4910" s="16" t="s">
        <v>298</v>
      </c>
      <c r="H4910" s="16" t="s">
        <v>6818</v>
      </c>
      <c r="I4910" s="16" t="s">
        <v>3064</v>
      </c>
      <c r="J4910" s="16" t="s">
        <v>918</v>
      </c>
      <c r="K4910" s="17" t="s">
        <v>245</v>
      </c>
      <c r="L4910" s="18" t="s">
        <v>6153</v>
      </c>
      <c r="M4910" s="195" t="s">
        <v>6734</v>
      </c>
      <c r="N4910" s="16" t="s">
        <v>6735</v>
      </c>
      <c r="O4910" s="17" t="s">
        <v>346</v>
      </c>
      <c r="P4910" s="17" t="s">
        <v>305</v>
      </c>
      <c r="Q4910" s="17" t="s">
        <v>306</v>
      </c>
      <c r="R4910">
        <v>0</v>
      </c>
      <c r="S4910">
        <v>0</v>
      </c>
      <c r="T4910">
        <v>0</v>
      </c>
      <c r="U4910">
        <v>0</v>
      </c>
      <c r="V4910">
        <v>0</v>
      </c>
      <c r="W4910">
        <v>0</v>
      </c>
      <c r="X4910">
        <v>0</v>
      </c>
      <c r="Y4910">
        <v>0</v>
      </c>
      <c r="Z4910">
        <v>0</v>
      </c>
      <c r="AA4910">
        <v>0</v>
      </c>
      <c r="AB4910">
        <v>0</v>
      </c>
      <c r="AC4910">
        <v>0</v>
      </c>
      <c r="AD4910">
        <v>0</v>
      </c>
      <c r="AE4910">
        <v>140</v>
      </c>
      <c r="AF4910">
        <v>3680</v>
      </c>
      <c r="AG4910" s="19">
        <v>1343</v>
      </c>
      <c r="AH4910">
        <v>6625</v>
      </c>
      <c r="AI4910">
        <v>7174</v>
      </c>
      <c r="AJ4910">
        <v>7363</v>
      </c>
      <c r="AK4910">
        <v>9843</v>
      </c>
      <c r="AL4910">
        <v>9239</v>
      </c>
      <c r="AM4910">
        <v>9306</v>
      </c>
      <c r="AN4910">
        <v>9447</v>
      </c>
      <c r="AO4910">
        <v>10467</v>
      </c>
      <c r="AP4910">
        <v>11532</v>
      </c>
      <c r="AQ4910">
        <v>12688</v>
      </c>
      <c r="AR4910">
        <v>12722</v>
      </c>
      <c r="AS4910">
        <v>13971</v>
      </c>
      <c r="AT4910">
        <v>15531</v>
      </c>
      <c r="AU4910">
        <v>15246</v>
      </c>
      <c r="AV4910">
        <v>16786</v>
      </c>
      <c r="AW4910">
        <v>19294</v>
      </c>
      <c r="AX4910">
        <v>20224</v>
      </c>
      <c r="AY4910">
        <v>23093</v>
      </c>
      <c r="AZ4910">
        <v>25000</v>
      </c>
      <c r="BA4910">
        <v>26000</v>
      </c>
      <c r="BB4910">
        <v>28000</v>
      </c>
      <c r="BC4910">
        <v>31000</v>
      </c>
      <c r="BD4910">
        <v>33000</v>
      </c>
      <c r="BE4910">
        <v>38000</v>
      </c>
      <c r="BF4910">
        <v>41000</v>
      </c>
      <c r="BG4910">
        <v>43000</v>
      </c>
      <c r="BH4910">
        <v>46000</v>
      </c>
      <c r="BI4910">
        <v>50000</v>
      </c>
      <c r="BJ4910">
        <v>55000</v>
      </c>
      <c r="BK4910">
        <v>52000</v>
      </c>
      <c r="BL4910">
        <v>53000</v>
      </c>
      <c r="BM4910">
        <v>57000</v>
      </c>
      <c r="BN4910">
        <v>63000</v>
      </c>
      <c r="BO4910">
        <v>64000</v>
      </c>
      <c r="BP4910">
        <v>64000</v>
      </c>
      <c r="BQ4910">
        <v>67000</v>
      </c>
      <c r="BR4910">
        <v>65000</v>
      </c>
      <c r="BS4910">
        <v>63000</v>
      </c>
      <c r="BT4910">
        <v>66000</v>
      </c>
      <c r="BU4910">
        <v>69000</v>
      </c>
      <c r="BV4910">
        <v>73000</v>
      </c>
      <c r="BW4910">
        <v>74000</v>
      </c>
      <c r="BX4910">
        <v>65000</v>
      </c>
      <c r="BY4910">
        <v>74000</v>
      </c>
      <c r="BZ4910">
        <v>79000</v>
      </c>
      <c r="CA4910">
        <v>76000</v>
      </c>
      <c r="CB4910">
        <v>79000</v>
      </c>
      <c r="CC4910">
        <v>80000</v>
      </c>
      <c r="CD4910">
        <v>82000</v>
      </c>
      <c r="CE4910">
        <v>83000</v>
      </c>
    </row>
    <row r="4911" spans="1:83" x14ac:dyDescent="0.35">
      <c r="A4911" s="9" t="str">
        <f t="shared" si="76"/>
        <v>0000.808.76</v>
      </c>
      <c r="B4911" s="52" t="e">
        <f>+IF(MATCH(A4911,List!H$10:H$145,0),"Targeted")</f>
        <v>#N/A</v>
      </c>
      <c r="C4911" s="65"/>
      <c r="D4911" s="151" t="s">
        <v>7700</v>
      </c>
      <c r="E4911" s="16" t="s">
        <v>167</v>
      </c>
      <c r="F4911" s="16" t="s">
        <v>6819</v>
      </c>
      <c r="G4911" s="16" t="s">
        <v>298</v>
      </c>
      <c r="H4911" s="16" t="s">
        <v>6819</v>
      </c>
      <c r="I4911" s="16" t="s">
        <v>471</v>
      </c>
      <c r="J4911" s="16" t="s">
        <v>6820</v>
      </c>
      <c r="K4911" s="17" t="s">
        <v>2486</v>
      </c>
      <c r="L4911" s="18" t="s">
        <v>6153</v>
      </c>
      <c r="M4911" s="195" t="s">
        <v>6734</v>
      </c>
      <c r="N4911" s="16" t="s">
        <v>6735</v>
      </c>
      <c r="O4911" s="17" t="s">
        <v>346</v>
      </c>
      <c r="P4911" s="17" t="s">
        <v>305</v>
      </c>
      <c r="Q4911" s="17" t="s">
        <v>306</v>
      </c>
      <c r="R4911">
        <v>0</v>
      </c>
      <c r="S4911">
        <v>0</v>
      </c>
      <c r="T4911">
        <v>0</v>
      </c>
      <c r="U4911">
        <v>0</v>
      </c>
      <c r="V4911">
        <v>0</v>
      </c>
      <c r="W4911">
        <v>0</v>
      </c>
      <c r="X4911">
        <v>0</v>
      </c>
      <c r="Y4911">
        <v>0</v>
      </c>
      <c r="Z4911">
        <v>0</v>
      </c>
      <c r="AA4911">
        <v>1</v>
      </c>
      <c r="AB4911">
        <v>41</v>
      </c>
      <c r="AC4911">
        <v>197</v>
      </c>
      <c r="AD4911">
        <v>68</v>
      </c>
      <c r="AE4911">
        <v>0</v>
      </c>
      <c r="AF4911">
        <v>0</v>
      </c>
      <c r="AG4911" s="19">
        <v>0</v>
      </c>
      <c r="AH4911">
        <v>1</v>
      </c>
      <c r="AI4911">
        <v>0</v>
      </c>
      <c r="AJ4911">
        <v>0</v>
      </c>
      <c r="AK4911">
        <v>0</v>
      </c>
      <c r="AL4911">
        <v>0</v>
      </c>
      <c r="AM4911">
        <v>0</v>
      </c>
      <c r="AN4911">
        <v>0</v>
      </c>
      <c r="AO4911">
        <v>0</v>
      </c>
      <c r="AP4911">
        <v>0</v>
      </c>
      <c r="AQ4911">
        <v>0</v>
      </c>
      <c r="AR4911">
        <v>0</v>
      </c>
      <c r="AS4911">
        <v>0</v>
      </c>
      <c r="AT4911">
        <v>0</v>
      </c>
      <c r="AU4911">
        <v>0</v>
      </c>
      <c r="AV4911">
        <v>0</v>
      </c>
      <c r="AW4911">
        <v>0</v>
      </c>
      <c r="AX4911">
        <v>0</v>
      </c>
      <c r="AY4911">
        <v>0</v>
      </c>
      <c r="AZ4911">
        <v>0</v>
      </c>
      <c r="BA4911">
        <v>0</v>
      </c>
      <c r="BB4911">
        <v>0</v>
      </c>
      <c r="BC4911">
        <v>0</v>
      </c>
      <c r="BD4911">
        <v>0</v>
      </c>
      <c r="BE4911">
        <v>0</v>
      </c>
      <c r="BF4911">
        <v>0</v>
      </c>
      <c r="BG4911">
        <v>0</v>
      </c>
      <c r="BH4911">
        <v>0</v>
      </c>
      <c r="BI4911">
        <v>0</v>
      </c>
      <c r="BJ4911">
        <v>0</v>
      </c>
      <c r="BK4911">
        <v>0</v>
      </c>
      <c r="BL4911">
        <v>0</v>
      </c>
      <c r="BM4911">
        <v>0</v>
      </c>
      <c r="BN4911">
        <v>0</v>
      </c>
      <c r="BO4911">
        <v>0</v>
      </c>
      <c r="BP4911">
        <v>0</v>
      </c>
      <c r="BQ4911">
        <v>0</v>
      </c>
      <c r="BR4911">
        <v>0</v>
      </c>
      <c r="BS4911">
        <v>0</v>
      </c>
      <c r="BT4911">
        <v>0</v>
      </c>
      <c r="BU4911">
        <v>0</v>
      </c>
      <c r="BV4911">
        <v>0</v>
      </c>
      <c r="BW4911">
        <v>0</v>
      </c>
      <c r="BX4911">
        <v>0</v>
      </c>
      <c r="BY4911">
        <v>0</v>
      </c>
      <c r="BZ4911">
        <v>0</v>
      </c>
      <c r="CA4911">
        <v>0</v>
      </c>
      <c r="CB4911">
        <v>0</v>
      </c>
      <c r="CC4911">
        <v>0</v>
      </c>
      <c r="CD4911">
        <v>0</v>
      </c>
      <c r="CE4911">
        <v>0</v>
      </c>
    </row>
    <row r="4912" spans="1:83" x14ac:dyDescent="0.35">
      <c r="A4912" s="9" t="str">
        <f t="shared" si="76"/>
        <v>0700.808.76</v>
      </c>
      <c r="B4912" s="52" t="e">
        <f>+IF(MATCH(A4912,List!H$10:H$145,0),"Targeted")</f>
        <v>#N/A</v>
      </c>
      <c r="C4912" s="65"/>
      <c r="D4912" s="151" t="s">
        <v>7700</v>
      </c>
      <c r="E4912" s="16" t="s">
        <v>167</v>
      </c>
      <c r="F4912" s="16" t="s">
        <v>6819</v>
      </c>
      <c r="G4912" s="16" t="s">
        <v>298</v>
      </c>
      <c r="H4912" s="16" t="s">
        <v>6819</v>
      </c>
      <c r="I4912" s="16" t="s">
        <v>1001</v>
      </c>
      <c r="J4912" s="16" t="s">
        <v>1055</v>
      </c>
      <c r="K4912" s="17" t="s">
        <v>2486</v>
      </c>
      <c r="L4912" s="18" t="s">
        <v>6153</v>
      </c>
      <c r="M4912" s="195" t="s">
        <v>6734</v>
      </c>
      <c r="N4912" s="16" t="s">
        <v>6735</v>
      </c>
      <c r="O4912" s="17" t="s">
        <v>346</v>
      </c>
      <c r="P4912" s="17" t="s">
        <v>305</v>
      </c>
      <c r="Q4912" s="17" t="s">
        <v>306</v>
      </c>
      <c r="R4912">
        <v>108</v>
      </c>
      <c r="S4912">
        <v>100</v>
      </c>
      <c r="T4912">
        <v>123</v>
      </c>
      <c r="U4912">
        <v>135</v>
      </c>
      <c r="V4912">
        <v>120</v>
      </c>
      <c r="W4912">
        <v>124</v>
      </c>
      <c r="X4912">
        <v>29</v>
      </c>
      <c r="Y4912">
        <v>95</v>
      </c>
      <c r="Z4912">
        <v>16</v>
      </c>
      <c r="AA4912">
        <v>11</v>
      </c>
      <c r="AB4912">
        <v>12</v>
      </c>
      <c r="AC4912">
        <v>131</v>
      </c>
      <c r="AD4912">
        <v>71</v>
      </c>
      <c r="AE4912">
        <v>39</v>
      </c>
      <c r="AF4912">
        <v>14</v>
      </c>
      <c r="AG4912" s="19">
        <v>3</v>
      </c>
      <c r="AH4912">
        <v>14</v>
      </c>
      <c r="AI4912">
        <v>17</v>
      </c>
      <c r="AJ4912">
        <v>17</v>
      </c>
      <c r="AK4912">
        <v>41</v>
      </c>
      <c r="AL4912">
        <v>11</v>
      </c>
      <c r="AM4912">
        <v>19</v>
      </c>
      <c r="AN4912">
        <v>20</v>
      </c>
      <c r="AO4912">
        <v>22</v>
      </c>
      <c r="AP4912">
        <v>20</v>
      </c>
      <c r="AQ4912">
        <v>22</v>
      </c>
      <c r="AR4912">
        <v>23</v>
      </c>
      <c r="AS4912">
        <v>23</v>
      </c>
      <c r="AT4912">
        <v>24</v>
      </c>
      <c r="AU4912">
        <v>32</v>
      </c>
      <c r="AV4912">
        <v>29</v>
      </c>
      <c r="AW4912">
        <v>32</v>
      </c>
      <c r="AX4912">
        <v>124</v>
      </c>
      <c r="AY4912">
        <v>223</v>
      </c>
      <c r="AZ4912">
        <v>0</v>
      </c>
      <c r="BA4912">
        <v>0</v>
      </c>
      <c r="BB4912">
        <v>0</v>
      </c>
      <c r="BC4912">
        <v>0</v>
      </c>
      <c r="BD4912">
        <v>0</v>
      </c>
      <c r="BE4912">
        <v>0</v>
      </c>
      <c r="BF4912">
        <v>0</v>
      </c>
      <c r="BG4912">
        <v>0</v>
      </c>
      <c r="BH4912">
        <v>0</v>
      </c>
      <c r="BI4912">
        <v>0</v>
      </c>
      <c r="BJ4912">
        <v>0</v>
      </c>
      <c r="BK4912">
        <v>0</v>
      </c>
      <c r="BL4912">
        <v>0</v>
      </c>
      <c r="BM4912">
        <v>0</v>
      </c>
      <c r="BN4912">
        <v>0</v>
      </c>
      <c r="BO4912">
        <v>0</v>
      </c>
      <c r="BP4912">
        <v>0</v>
      </c>
      <c r="BQ4912">
        <v>0</v>
      </c>
      <c r="BR4912">
        <v>0</v>
      </c>
      <c r="BS4912">
        <v>0</v>
      </c>
      <c r="BT4912">
        <v>0</v>
      </c>
      <c r="BU4912">
        <v>0</v>
      </c>
      <c r="BV4912">
        <v>0</v>
      </c>
      <c r="BW4912">
        <v>0</v>
      </c>
      <c r="BX4912">
        <v>0</v>
      </c>
      <c r="BY4912">
        <v>0</v>
      </c>
      <c r="BZ4912">
        <v>0</v>
      </c>
      <c r="CA4912">
        <v>0</v>
      </c>
      <c r="CB4912">
        <v>0</v>
      </c>
      <c r="CC4912">
        <v>0</v>
      </c>
      <c r="CD4912">
        <v>0</v>
      </c>
      <c r="CE4912">
        <v>0</v>
      </c>
    </row>
    <row r="4913" spans="1:83" x14ac:dyDescent="0.35">
      <c r="A4913" s="9" t="str">
        <f t="shared" si="76"/>
        <v>1300.808.48</v>
      </c>
      <c r="B4913" s="52" t="str">
        <f>+IF(MATCH(A4913,List!H$10:H$145,0),"Targeted")</f>
        <v>Targeted</v>
      </c>
      <c r="C4913" s="65"/>
      <c r="D4913" s="151" t="s">
        <v>7700</v>
      </c>
      <c r="E4913" s="16" t="s">
        <v>3275</v>
      </c>
      <c r="F4913" s="16" t="s">
        <v>6821</v>
      </c>
      <c r="G4913" s="16" t="s">
        <v>298</v>
      </c>
      <c r="H4913" s="16" t="s">
        <v>6821</v>
      </c>
      <c r="I4913" s="16" t="s">
        <v>1504</v>
      </c>
      <c r="J4913" s="16" t="s">
        <v>1011</v>
      </c>
      <c r="K4913" s="17" t="s">
        <v>185</v>
      </c>
      <c r="L4913" s="18" t="s">
        <v>6153</v>
      </c>
      <c r="M4913" s="195" t="s">
        <v>6734</v>
      </c>
      <c r="N4913" s="16" t="s">
        <v>6735</v>
      </c>
      <c r="O4913" s="17" t="s">
        <v>346</v>
      </c>
      <c r="P4913" s="17" t="s">
        <v>305</v>
      </c>
      <c r="Q4913" s="17" t="s">
        <v>306</v>
      </c>
      <c r="R4913">
        <v>0</v>
      </c>
      <c r="S4913">
        <v>0</v>
      </c>
      <c r="T4913">
        <v>0</v>
      </c>
      <c r="U4913">
        <v>0</v>
      </c>
      <c r="V4913">
        <v>0</v>
      </c>
      <c r="W4913">
        <v>0</v>
      </c>
      <c r="X4913">
        <v>0</v>
      </c>
      <c r="Y4913">
        <v>0</v>
      </c>
      <c r="Z4913">
        <v>0</v>
      </c>
      <c r="AA4913">
        <v>0</v>
      </c>
      <c r="AB4913">
        <v>0</v>
      </c>
      <c r="AC4913">
        <v>0</v>
      </c>
      <c r="AD4913">
        <v>0</v>
      </c>
      <c r="AE4913">
        <v>0</v>
      </c>
      <c r="AF4913">
        <v>0</v>
      </c>
      <c r="AG4913" s="19">
        <v>0</v>
      </c>
      <c r="AH4913">
        <v>0</v>
      </c>
      <c r="AI4913">
        <v>0</v>
      </c>
      <c r="AJ4913">
        <v>0</v>
      </c>
      <c r="AK4913">
        <v>0</v>
      </c>
      <c r="AL4913">
        <v>0</v>
      </c>
      <c r="AM4913">
        <v>0</v>
      </c>
      <c r="AN4913">
        <v>0</v>
      </c>
      <c r="AO4913">
        <v>0</v>
      </c>
      <c r="AP4913">
        <v>0</v>
      </c>
      <c r="AQ4913">
        <v>0</v>
      </c>
      <c r="AR4913">
        <v>0</v>
      </c>
      <c r="AS4913">
        <v>229</v>
      </c>
      <c r="AT4913">
        <v>718</v>
      </c>
      <c r="AU4913">
        <v>1187</v>
      </c>
      <c r="AV4913">
        <v>1512</v>
      </c>
      <c r="AW4913">
        <v>1264</v>
      </c>
      <c r="AX4913">
        <v>1080</v>
      </c>
      <c r="AY4913">
        <v>121</v>
      </c>
      <c r="AZ4913">
        <v>0</v>
      </c>
      <c r="BA4913">
        <v>0</v>
      </c>
      <c r="BB4913">
        <v>0</v>
      </c>
      <c r="BC4913">
        <v>0</v>
      </c>
      <c r="BD4913">
        <v>0</v>
      </c>
      <c r="BE4913">
        <v>0</v>
      </c>
      <c r="BF4913">
        <v>0</v>
      </c>
      <c r="BG4913">
        <v>0</v>
      </c>
      <c r="BH4913">
        <v>1000</v>
      </c>
      <c r="BI4913">
        <v>3000</v>
      </c>
      <c r="BJ4913">
        <v>2000</v>
      </c>
      <c r="BK4913">
        <v>2000</v>
      </c>
      <c r="BL4913">
        <v>2000</v>
      </c>
      <c r="BM4913">
        <v>2000</v>
      </c>
      <c r="BN4913">
        <v>2000</v>
      </c>
      <c r="BO4913">
        <v>2000</v>
      </c>
      <c r="BP4913">
        <v>3000</v>
      </c>
      <c r="BQ4913">
        <v>3000</v>
      </c>
      <c r="BR4913">
        <v>3000</v>
      </c>
      <c r="BS4913">
        <v>4000</v>
      </c>
      <c r="BT4913">
        <v>3000</v>
      </c>
      <c r="BU4913">
        <v>3000</v>
      </c>
      <c r="BV4913">
        <v>3000</v>
      </c>
      <c r="BW4913">
        <v>3000</v>
      </c>
      <c r="BX4913">
        <v>4000</v>
      </c>
      <c r="BY4913">
        <v>3000</v>
      </c>
      <c r="BZ4913">
        <v>4000</v>
      </c>
      <c r="CA4913">
        <v>4000</v>
      </c>
      <c r="CB4913">
        <v>4000</v>
      </c>
      <c r="CC4913">
        <v>4000</v>
      </c>
      <c r="CD4913">
        <v>4000</v>
      </c>
      <c r="CE4913">
        <v>4000</v>
      </c>
    </row>
    <row r="4914" spans="1:83" x14ac:dyDescent="0.35">
      <c r="A4914" s="9" t="str">
        <f t="shared" si="76"/>
        <v>0600.808.76</v>
      </c>
      <c r="B4914" s="52" t="e">
        <f>+IF(MATCH(A4914,List!H$10:H$145,0),"Targeted")</f>
        <v>#N/A</v>
      </c>
      <c r="C4914" s="65"/>
      <c r="D4914" s="151" t="s">
        <v>7700</v>
      </c>
      <c r="E4914" s="16" t="s">
        <v>6822</v>
      </c>
      <c r="F4914" s="16" t="s">
        <v>6823</v>
      </c>
      <c r="G4914" s="16" t="s">
        <v>298</v>
      </c>
      <c r="H4914" s="16" t="s">
        <v>6823</v>
      </c>
      <c r="I4914" s="16" t="s">
        <v>1437</v>
      </c>
      <c r="J4914" s="16" t="s">
        <v>1055</v>
      </c>
      <c r="K4914" s="17" t="s">
        <v>2486</v>
      </c>
      <c r="L4914" s="18" t="s">
        <v>6153</v>
      </c>
      <c r="M4914" s="195" t="s">
        <v>6734</v>
      </c>
      <c r="N4914" s="16" t="s">
        <v>6735</v>
      </c>
      <c r="O4914" s="17" t="s">
        <v>346</v>
      </c>
      <c r="P4914" s="17" t="s">
        <v>305</v>
      </c>
      <c r="Q4914" s="17" t="s">
        <v>306</v>
      </c>
      <c r="R4914">
        <v>0</v>
      </c>
      <c r="S4914">
        <v>0</v>
      </c>
      <c r="T4914">
        <v>0</v>
      </c>
      <c r="U4914">
        <v>0</v>
      </c>
      <c r="V4914">
        <v>0</v>
      </c>
      <c r="W4914">
        <v>0</v>
      </c>
      <c r="X4914">
        <v>0</v>
      </c>
      <c r="Y4914">
        <v>0</v>
      </c>
      <c r="Z4914">
        <v>0</v>
      </c>
      <c r="AA4914">
        <v>0</v>
      </c>
      <c r="AB4914">
        <v>0</v>
      </c>
      <c r="AC4914">
        <v>0</v>
      </c>
      <c r="AD4914">
        <v>0</v>
      </c>
      <c r="AE4914">
        <v>0</v>
      </c>
      <c r="AF4914">
        <v>0</v>
      </c>
      <c r="AG4914" s="19">
        <v>0</v>
      </c>
      <c r="AH4914">
        <v>0</v>
      </c>
      <c r="AI4914">
        <v>0</v>
      </c>
      <c r="AJ4914">
        <v>0</v>
      </c>
      <c r="AK4914">
        <v>0</v>
      </c>
      <c r="AL4914">
        <v>0</v>
      </c>
      <c r="AM4914">
        <v>0</v>
      </c>
      <c r="AN4914">
        <v>0</v>
      </c>
      <c r="AO4914">
        <v>0</v>
      </c>
      <c r="AP4914">
        <v>0</v>
      </c>
      <c r="AQ4914">
        <v>0</v>
      </c>
      <c r="AR4914">
        <v>0</v>
      </c>
      <c r="AS4914">
        <v>0</v>
      </c>
      <c r="AT4914">
        <v>0</v>
      </c>
      <c r="AU4914">
        <v>258</v>
      </c>
      <c r="AV4914">
        <v>311</v>
      </c>
      <c r="AW4914">
        <v>313</v>
      </c>
      <c r="AX4914">
        <v>286</v>
      </c>
      <c r="AY4914">
        <v>349</v>
      </c>
      <c r="AZ4914">
        <v>0</v>
      </c>
      <c r="BA4914">
        <v>0</v>
      </c>
      <c r="BB4914">
        <v>0</v>
      </c>
      <c r="BC4914">
        <v>0</v>
      </c>
      <c r="BD4914">
        <v>0</v>
      </c>
      <c r="BE4914">
        <v>0</v>
      </c>
      <c r="BF4914">
        <v>0</v>
      </c>
      <c r="BG4914">
        <v>0</v>
      </c>
      <c r="BH4914">
        <v>0</v>
      </c>
      <c r="BI4914">
        <v>0</v>
      </c>
      <c r="BJ4914">
        <v>0</v>
      </c>
      <c r="BK4914">
        <v>0</v>
      </c>
      <c r="BL4914">
        <v>0</v>
      </c>
      <c r="BM4914">
        <v>0</v>
      </c>
      <c r="BN4914">
        <v>0</v>
      </c>
      <c r="BO4914">
        <v>0</v>
      </c>
      <c r="BP4914">
        <v>0</v>
      </c>
      <c r="BQ4914">
        <v>0</v>
      </c>
      <c r="BR4914">
        <v>0</v>
      </c>
      <c r="BS4914">
        <v>0</v>
      </c>
      <c r="BT4914">
        <v>0</v>
      </c>
      <c r="BU4914">
        <v>0</v>
      </c>
      <c r="BV4914">
        <v>0</v>
      </c>
      <c r="BW4914">
        <v>0</v>
      </c>
      <c r="BX4914">
        <v>0</v>
      </c>
      <c r="BY4914">
        <v>0</v>
      </c>
      <c r="BZ4914">
        <v>0</v>
      </c>
      <c r="CA4914">
        <v>0</v>
      </c>
      <c r="CB4914">
        <v>0</v>
      </c>
      <c r="CC4914">
        <v>0</v>
      </c>
      <c r="CD4914">
        <v>0</v>
      </c>
      <c r="CE4914">
        <v>0</v>
      </c>
    </row>
    <row r="4915" spans="1:83" x14ac:dyDescent="0.35">
      <c r="A4915" s="9" t="str">
        <f t="shared" si="76"/>
        <v>2500.808.</v>
      </c>
      <c r="B4915" s="52" t="e">
        <f>+IF(MATCH(A4915,List!H$10:H$145,0),"Targeted")</f>
        <v>#N/A</v>
      </c>
      <c r="C4915" s="65"/>
      <c r="D4915" s="151" t="s">
        <v>7700</v>
      </c>
      <c r="E4915" s="16" t="s">
        <v>6824</v>
      </c>
      <c r="F4915" s="16" t="s">
        <v>6825</v>
      </c>
      <c r="G4915" s="16" t="s">
        <v>298</v>
      </c>
      <c r="H4915" s="16" t="s">
        <v>6825</v>
      </c>
      <c r="I4915" s="16" t="s">
        <v>3075</v>
      </c>
      <c r="J4915" s="16" t="s">
        <v>1055</v>
      </c>
      <c r="K4915" s="17" t="s">
        <v>299</v>
      </c>
      <c r="L4915" s="18" t="s">
        <v>6153</v>
      </c>
      <c r="M4915" s="195" t="s">
        <v>6734</v>
      </c>
      <c r="N4915" s="16" t="s">
        <v>6735</v>
      </c>
      <c r="O4915" s="17" t="s">
        <v>346</v>
      </c>
      <c r="P4915" s="17" t="s">
        <v>305</v>
      </c>
      <c r="Q4915" s="17" t="s">
        <v>306</v>
      </c>
      <c r="R4915">
        <v>0</v>
      </c>
      <c r="S4915">
        <v>0</v>
      </c>
      <c r="T4915">
        <v>0</v>
      </c>
      <c r="U4915">
        <v>0</v>
      </c>
      <c r="V4915">
        <v>0</v>
      </c>
      <c r="W4915">
        <v>0</v>
      </c>
      <c r="X4915">
        <v>0</v>
      </c>
      <c r="Y4915">
        <v>0</v>
      </c>
      <c r="Z4915">
        <v>0</v>
      </c>
      <c r="AA4915">
        <v>0</v>
      </c>
      <c r="AB4915">
        <v>0</v>
      </c>
      <c r="AC4915">
        <v>0</v>
      </c>
      <c r="AD4915">
        <v>0</v>
      </c>
      <c r="AE4915">
        <v>0</v>
      </c>
      <c r="AF4915">
        <v>0</v>
      </c>
      <c r="AG4915" s="19">
        <v>27</v>
      </c>
      <c r="AH4915">
        <v>2974</v>
      </c>
      <c r="AI4915">
        <v>1707</v>
      </c>
      <c r="AJ4915">
        <v>81</v>
      </c>
      <c r="AK4915">
        <v>-1</v>
      </c>
      <c r="AL4915">
        <v>39</v>
      </c>
      <c r="AM4915">
        <v>0</v>
      </c>
      <c r="AN4915">
        <v>0</v>
      </c>
      <c r="AO4915">
        <v>0</v>
      </c>
      <c r="AP4915">
        <v>0</v>
      </c>
      <c r="AQ4915">
        <v>0</v>
      </c>
      <c r="AR4915">
        <v>0</v>
      </c>
      <c r="AS4915">
        <v>0</v>
      </c>
      <c r="AT4915">
        <v>0</v>
      </c>
      <c r="AU4915">
        <v>0</v>
      </c>
      <c r="AV4915">
        <v>0</v>
      </c>
      <c r="AW4915">
        <v>0</v>
      </c>
      <c r="AX4915">
        <v>0</v>
      </c>
      <c r="AY4915">
        <v>0</v>
      </c>
      <c r="AZ4915">
        <v>0</v>
      </c>
      <c r="BA4915">
        <v>0</v>
      </c>
      <c r="BB4915">
        <v>0</v>
      </c>
      <c r="BC4915">
        <v>0</v>
      </c>
      <c r="BD4915">
        <v>0</v>
      </c>
      <c r="BE4915">
        <v>0</v>
      </c>
      <c r="BF4915">
        <v>0</v>
      </c>
      <c r="BG4915">
        <v>0</v>
      </c>
      <c r="BH4915">
        <v>0</v>
      </c>
      <c r="BI4915">
        <v>0</v>
      </c>
      <c r="BJ4915">
        <v>0</v>
      </c>
      <c r="BK4915">
        <v>0</v>
      </c>
      <c r="BL4915">
        <v>0</v>
      </c>
      <c r="BM4915">
        <v>0</v>
      </c>
      <c r="BN4915">
        <v>0</v>
      </c>
      <c r="BO4915">
        <v>0</v>
      </c>
      <c r="BP4915">
        <v>0</v>
      </c>
      <c r="BQ4915">
        <v>0</v>
      </c>
      <c r="BR4915">
        <v>0</v>
      </c>
      <c r="BS4915">
        <v>0</v>
      </c>
      <c r="BT4915">
        <v>0</v>
      </c>
      <c r="BU4915">
        <v>0</v>
      </c>
      <c r="BV4915">
        <v>0</v>
      </c>
      <c r="BW4915">
        <v>0</v>
      </c>
      <c r="BX4915">
        <v>0</v>
      </c>
      <c r="BY4915">
        <v>0</v>
      </c>
      <c r="BZ4915">
        <v>0</v>
      </c>
      <c r="CA4915">
        <v>0</v>
      </c>
      <c r="CB4915">
        <v>0</v>
      </c>
      <c r="CC4915">
        <v>0</v>
      </c>
      <c r="CD4915">
        <v>0</v>
      </c>
      <c r="CE4915">
        <v>0</v>
      </c>
    </row>
    <row r="4916" spans="1:83" x14ac:dyDescent="0.35">
      <c r="A4916" s="9" t="str">
        <f t="shared" si="76"/>
        <v>8024.808.</v>
      </c>
      <c r="B4916" s="52" t="e">
        <f>+IF(MATCH(A4916,List!H$10:H$145,0),"Targeted")</f>
        <v>#N/A</v>
      </c>
      <c r="C4916" s="65"/>
      <c r="D4916" s="151" t="s">
        <v>7700</v>
      </c>
      <c r="E4916" s="16" t="s">
        <v>6824</v>
      </c>
      <c r="F4916" s="16" t="s">
        <v>6825</v>
      </c>
      <c r="G4916" s="16" t="s">
        <v>298</v>
      </c>
      <c r="H4916" s="16" t="s">
        <v>6825</v>
      </c>
      <c r="I4916" s="16" t="s">
        <v>6826</v>
      </c>
      <c r="J4916" s="16" t="s">
        <v>4747</v>
      </c>
      <c r="K4916" s="17" t="s">
        <v>299</v>
      </c>
      <c r="L4916" s="18" t="s">
        <v>6153</v>
      </c>
      <c r="M4916" s="195" t="s">
        <v>6734</v>
      </c>
      <c r="N4916" s="16" t="s">
        <v>6735</v>
      </c>
      <c r="O4916" s="17" t="s">
        <v>346</v>
      </c>
      <c r="P4916" s="17" t="s">
        <v>305</v>
      </c>
      <c r="Q4916" s="17" t="s">
        <v>306</v>
      </c>
      <c r="R4916">
        <v>0</v>
      </c>
      <c r="S4916">
        <v>0</v>
      </c>
      <c r="T4916">
        <v>0</v>
      </c>
      <c r="U4916">
        <v>0</v>
      </c>
      <c r="V4916">
        <v>0</v>
      </c>
      <c r="W4916">
        <v>0</v>
      </c>
      <c r="X4916">
        <v>0</v>
      </c>
      <c r="Y4916">
        <v>0</v>
      </c>
      <c r="Z4916">
        <v>0</v>
      </c>
      <c r="AA4916">
        <v>0</v>
      </c>
      <c r="AB4916">
        <v>0</v>
      </c>
      <c r="AC4916">
        <v>0</v>
      </c>
      <c r="AD4916">
        <v>0</v>
      </c>
      <c r="AE4916">
        <v>0</v>
      </c>
      <c r="AF4916">
        <v>0</v>
      </c>
      <c r="AG4916" s="19">
        <v>0</v>
      </c>
      <c r="AH4916">
        <v>0</v>
      </c>
      <c r="AI4916">
        <v>86</v>
      </c>
      <c r="AJ4916">
        <v>1</v>
      </c>
      <c r="AK4916">
        <v>0</v>
      </c>
      <c r="AL4916">
        <v>0</v>
      </c>
      <c r="AM4916">
        <v>0</v>
      </c>
      <c r="AN4916">
        <v>0</v>
      </c>
      <c r="AO4916">
        <v>0</v>
      </c>
      <c r="AP4916">
        <v>0</v>
      </c>
      <c r="AQ4916">
        <v>0</v>
      </c>
      <c r="AR4916">
        <v>0</v>
      </c>
      <c r="AS4916">
        <v>0</v>
      </c>
      <c r="AT4916">
        <v>0</v>
      </c>
      <c r="AU4916">
        <v>0</v>
      </c>
      <c r="AV4916">
        <v>0</v>
      </c>
      <c r="AW4916">
        <v>0</v>
      </c>
      <c r="AX4916">
        <v>0</v>
      </c>
      <c r="AY4916">
        <v>0</v>
      </c>
      <c r="AZ4916">
        <v>0</v>
      </c>
      <c r="BA4916">
        <v>0</v>
      </c>
      <c r="BB4916">
        <v>0</v>
      </c>
      <c r="BC4916">
        <v>0</v>
      </c>
      <c r="BD4916">
        <v>0</v>
      </c>
      <c r="BE4916">
        <v>0</v>
      </c>
      <c r="BF4916">
        <v>0</v>
      </c>
      <c r="BG4916">
        <v>0</v>
      </c>
      <c r="BH4916">
        <v>0</v>
      </c>
      <c r="BI4916">
        <v>0</v>
      </c>
      <c r="BJ4916">
        <v>0</v>
      </c>
      <c r="BK4916">
        <v>0</v>
      </c>
      <c r="BL4916">
        <v>0</v>
      </c>
      <c r="BM4916">
        <v>0</v>
      </c>
      <c r="BN4916">
        <v>0</v>
      </c>
      <c r="BO4916">
        <v>0</v>
      </c>
      <c r="BP4916">
        <v>0</v>
      </c>
      <c r="BQ4916">
        <v>0</v>
      </c>
      <c r="BR4916">
        <v>0</v>
      </c>
      <c r="BS4916">
        <v>0</v>
      </c>
      <c r="BT4916">
        <v>0</v>
      </c>
      <c r="BU4916">
        <v>0</v>
      </c>
      <c r="BV4916">
        <v>0</v>
      </c>
      <c r="BW4916">
        <v>0</v>
      </c>
      <c r="BX4916">
        <v>0</v>
      </c>
      <c r="BY4916">
        <v>0</v>
      </c>
      <c r="BZ4916">
        <v>0</v>
      </c>
      <c r="CA4916">
        <v>0</v>
      </c>
      <c r="CB4916">
        <v>0</v>
      </c>
      <c r="CC4916">
        <v>0</v>
      </c>
      <c r="CD4916">
        <v>0</v>
      </c>
      <c r="CE4916">
        <v>0</v>
      </c>
    </row>
    <row r="4917" spans="1:83" x14ac:dyDescent="0.35">
      <c r="A4917" s="9" t="str">
        <f t="shared" si="76"/>
        <v>1500.808.</v>
      </c>
      <c r="B4917" s="52" t="e">
        <f>+IF(MATCH(A4917,List!H$10:H$145,0),"Targeted")</f>
        <v>#N/A</v>
      </c>
      <c r="C4917" s="65"/>
      <c r="D4917" s="151" t="s">
        <v>7700</v>
      </c>
      <c r="E4917" s="16" t="s">
        <v>6827</v>
      </c>
      <c r="F4917" s="16" t="s">
        <v>6313</v>
      </c>
      <c r="G4917" s="16" t="s">
        <v>298</v>
      </c>
      <c r="H4917" s="16" t="s">
        <v>6313</v>
      </c>
      <c r="I4917" s="16" t="s">
        <v>65</v>
      </c>
      <c r="J4917" s="16" t="s">
        <v>6313</v>
      </c>
      <c r="K4917" s="17" t="s">
        <v>299</v>
      </c>
      <c r="L4917" s="18" t="s">
        <v>6153</v>
      </c>
      <c r="M4917" s="195" t="s">
        <v>6734</v>
      </c>
      <c r="N4917" s="16" t="s">
        <v>6735</v>
      </c>
      <c r="O4917" s="17" t="s">
        <v>346</v>
      </c>
      <c r="P4917" s="17" t="s">
        <v>305</v>
      </c>
      <c r="Q4917" s="17" t="s">
        <v>306</v>
      </c>
      <c r="R4917">
        <v>0</v>
      </c>
      <c r="S4917">
        <v>0</v>
      </c>
      <c r="T4917">
        <v>0</v>
      </c>
      <c r="U4917">
        <v>0</v>
      </c>
      <c r="V4917">
        <v>0</v>
      </c>
      <c r="W4917">
        <v>0</v>
      </c>
      <c r="X4917">
        <v>0</v>
      </c>
      <c r="Y4917">
        <v>0</v>
      </c>
      <c r="Z4917">
        <v>0</v>
      </c>
      <c r="AA4917">
        <v>0</v>
      </c>
      <c r="AB4917">
        <v>0</v>
      </c>
      <c r="AC4917">
        <v>0</v>
      </c>
      <c r="AD4917">
        <v>0</v>
      </c>
      <c r="AE4917">
        <v>0</v>
      </c>
      <c r="AF4917">
        <v>0</v>
      </c>
      <c r="AG4917" s="19">
        <v>0</v>
      </c>
      <c r="AH4917">
        <v>0</v>
      </c>
      <c r="AI4917">
        <v>0</v>
      </c>
      <c r="AJ4917">
        <v>716</v>
      </c>
      <c r="AK4917">
        <v>1164</v>
      </c>
      <c r="AL4917">
        <v>14</v>
      </c>
      <c r="AM4917">
        <v>1</v>
      </c>
      <c r="AN4917">
        <v>0</v>
      </c>
      <c r="AO4917">
        <v>0</v>
      </c>
      <c r="AP4917">
        <v>0</v>
      </c>
      <c r="AQ4917">
        <v>0</v>
      </c>
      <c r="AR4917">
        <v>-48</v>
      </c>
      <c r="AS4917">
        <v>459</v>
      </c>
      <c r="AT4917">
        <v>0</v>
      </c>
      <c r="AU4917">
        <v>0</v>
      </c>
      <c r="AV4917">
        <v>0</v>
      </c>
      <c r="AW4917">
        <v>0</v>
      </c>
      <c r="AX4917">
        <v>0</v>
      </c>
      <c r="AY4917">
        <v>0</v>
      </c>
      <c r="AZ4917">
        <v>0</v>
      </c>
      <c r="BA4917">
        <v>0</v>
      </c>
      <c r="BB4917">
        <v>0</v>
      </c>
      <c r="BC4917">
        <v>0</v>
      </c>
      <c r="BD4917">
        <v>0</v>
      </c>
      <c r="BE4917">
        <v>0</v>
      </c>
      <c r="BF4917">
        <v>0</v>
      </c>
      <c r="BG4917">
        <v>0</v>
      </c>
      <c r="BH4917">
        <v>0</v>
      </c>
      <c r="BI4917">
        <v>0</v>
      </c>
      <c r="BJ4917">
        <v>0</v>
      </c>
      <c r="BK4917">
        <v>0</v>
      </c>
      <c r="BL4917">
        <v>0</v>
      </c>
      <c r="BM4917">
        <v>0</v>
      </c>
      <c r="BN4917">
        <v>0</v>
      </c>
      <c r="BO4917">
        <v>0</v>
      </c>
      <c r="BP4917">
        <v>0</v>
      </c>
      <c r="BQ4917">
        <v>0</v>
      </c>
      <c r="BR4917">
        <v>0</v>
      </c>
      <c r="BS4917">
        <v>0</v>
      </c>
      <c r="BT4917">
        <v>0</v>
      </c>
      <c r="BU4917">
        <v>0</v>
      </c>
      <c r="BV4917">
        <v>0</v>
      </c>
      <c r="BW4917">
        <v>0</v>
      </c>
      <c r="BX4917">
        <v>0</v>
      </c>
      <c r="BY4917">
        <v>0</v>
      </c>
      <c r="BZ4917">
        <v>0</v>
      </c>
      <c r="CA4917">
        <v>0</v>
      </c>
      <c r="CB4917">
        <v>0</v>
      </c>
      <c r="CC4917">
        <v>0</v>
      </c>
      <c r="CD4917">
        <v>0</v>
      </c>
      <c r="CE4917">
        <v>0</v>
      </c>
    </row>
    <row r="4918" spans="1:83" x14ac:dyDescent="0.35">
      <c r="A4918" s="9" t="str">
        <f t="shared" si="76"/>
        <v>1900.808.48</v>
      </c>
      <c r="B4918" s="52" t="e">
        <f>+IF(MATCH(A4918,List!H$10:H$145,0),"Targeted")</f>
        <v>#N/A</v>
      </c>
      <c r="C4918" s="65"/>
      <c r="D4918" s="151" t="s">
        <v>7700</v>
      </c>
      <c r="E4918" s="16" t="s">
        <v>6828</v>
      </c>
      <c r="F4918" s="16" t="s">
        <v>6829</v>
      </c>
      <c r="G4918" s="16" t="s">
        <v>298</v>
      </c>
      <c r="H4918" s="16" t="s">
        <v>6829</v>
      </c>
      <c r="I4918" s="16" t="s">
        <v>4293</v>
      </c>
      <c r="J4918" s="16" t="s">
        <v>6829</v>
      </c>
      <c r="K4918" s="17" t="s">
        <v>185</v>
      </c>
      <c r="L4918" s="18" t="s">
        <v>6153</v>
      </c>
      <c r="M4918" s="195" t="s">
        <v>6734</v>
      </c>
      <c r="N4918" s="16" t="s">
        <v>6735</v>
      </c>
      <c r="O4918" s="17" t="s">
        <v>346</v>
      </c>
      <c r="P4918" s="17" t="s">
        <v>305</v>
      </c>
      <c r="Q4918" s="17" t="s">
        <v>306</v>
      </c>
      <c r="R4918">
        <v>0</v>
      </c>
      <c r="S4918">
        <v>0</v>
      </c>
      <c r="T4918">
        <v>0</v>
      </c>
      <c r="U4918">
        <v>0</v>
      </c>
      <c r="V4918">
        <v>0</v>
      </c>
      <c r="W4918">
        <v>0</v>
      </c>
      <c r="X4918">
        <v>0</v>
      </c>
      <c r="Y4918">
        <v>0</v>
      </c>
      <c r="Z4918">
        <v>0</v>
      </c>
      <c r="AA4918">
        <v>0</v>
      </c>
      <c r="AB4918">
        <v>0</v>
      </c>
      <c r="AC4918">
        <v>0</v>
      </c>
      <c r="AD4918">
        <v>0</v>
      </c>
      <c r="AE4918">
        <v>0</v>
      </c>
      <c r="AF4918">
        <v>0</v>
      </c>
      <c r="AG4918" s="19">
        <v>0</v>
      </c>
      <c r="AH4918">
        <v>0</v>
      </c>
      <c r="AI4918">
        <v>0</v>
      </c>
      <c r="AJ4918">
        <v>0</v>
      </c>
      <c r="AK4918">
        <v>0</v>
      </c>
      <c r="AL4918">
        <v>0</v>
      </c>
      <c r="AM4918">
        <v>0</v>
      </c>
      <c r="AN4918">
        <v>0</v>
      </c>
      <c r="AO4918">
        <v>0</v>
      </c>
      <c r="AP4918">
        <v>0</v>
      </c>
      <c r="AQ4918">
        <v>615</v>
      </c>
      <c r="AR4918">
        <v>2328</v>
      </c>
      <c r="AS4918">
        <v>1569</v>
      </c>
      <c r="AT4918">
        <v>0</v>
      </c>
      <c r="AU4918">
        <v>0</v>
      </c>
      <c r="AV4918">
        <v>0</v>
      </c>
      <c r="AW4918">
        <v>0</v>
      </c>
      <c r="AX4918">
        <v>0</v>
      </c>
      <c r="AY4918">
        <v>0</v>
      </c>
      <c r="AZ4918">
        <v>0</v>
      </c>
      <c r="BA4918">
        <v>0</v>
      </c>
      <c r="BB4918">
        <v>0</v>
      </c>
      <c r="BC4918">
        <v>0</v>
      </c>
      <c r="BD4918">
        <v>0</v>
      </c>
      <c r="BE4918">
        <v>0</v>
      </c>
      <c r="BF4918">
        <v>0</v>
      </c>
      <c r="BG4918">
        <v>0</v>
      </c>
      <c r="BH4918">
        <v>0</v>
      </c>
      <c r="BI4918">
        <v>0</v>
      </c>
      <c r="BJ4918">
        <v>0</v>
      </c>
      <c r="BK4918">
        <v>0</v>
      </c>
      <c r="BL4918">
        <v>0</v>
      </c>
      <c r="BM4918">
        <v>0</v>
      </c>
      <c r="BN4918">
        <v>0</v>
      </c>
      <c r="BO4918">
        <v>0</v>
      </c>
      <c r="BP4918">
        <v>0</v>
      </c>
      <c r="BQ4918">
        <v>0</v>
      </c>
      <c r="BR4918">
        <v>0</v>
      </c>
      <c r="BS4918">
        <v>0</v>
      </c>
      <c r="BT4918">
        <v>0</v>
      </c>
      <c r="BU4918">
        <v>0</v>
      </c>
      <c r="BV4918">
        <v>0</v>
      </c>
      <c r="BW4918">
        <v>0</v>
      </c>
      <c r="BX4918">
        <v>0</v>
      </c>
      <c r="BY4918">
        <v>0</v>
      </c>
      <c r="BZ4918">
        <v>0</v>
      </c>
      <c r="CA4918">
        <v>0</v>
      </c>
      <c r="CB4918">
        <v>0</v>
      </c>
      <c r="CC4918">
        <v>0</v>
      </c>
      <c r="CD4918">
        <v>0</v>
      </c>
      <c r="CE4918">
        <v>0</v>
      </c>
    </row>
    <row r="4919" spans="1:83" x14ac:dyDescent="0.35">
      <c r="A4919" s="9" t="str">
        <f t="shared" si="76"/>
        <v>0700.808.</v>
      </c>
      <c r="B4919" s="52" t="e">
        <f>+IF(MATCH(A4919,List!H$10:H$145,0),"Targeted")</f>
        <v>#N/A</v>
      </c>
      <c r="C4919" s="65"/>
      <c r="D4919" s="151" t="s">
        <v>7700</v>
      </c>
      <c r="E4919" s="16" t="s">
        <v>6830</v>
      </c>
      <c r="F4919" s="16" t="s">
        <v>6831</v>
      </c>
      <c r="G4919" s="16" t="s">
        <v>298</v>
      </c>
      <c r="H4919" s="16" t="s">
        <v>6831</v>
      </c>
      <c r="I4919" s="16" t="s">
        <v>1001</v>
      </c>
      <c r="J4919" s="16" t="s">
        <v>1055</v>
      </c>
      <c r="K4919" s="17" t="s">
        <v>299</v>
      </c>
      <c r="L4919" s="18" t="s">
        <v>6153</v>
      </c>
      <c r="M4919" s="195" t="s">
        <v>6734</v>
      </c>
      <c r="N4919" s="16" t="s">
        <v>6735</v>
      </c>
      <c r="O4919" s="17" t="s">
        <v>346</v>
      </c>
      <c r="P4919" s="17" t="s">
        <v>305</v>
      </c>
      <c r="Q4919" s="17" t="s">
        <v>306</v>
      </c>
      <c r="R4919">
        <v>0</v>
      </c>
      <c r="S4919">
        <v>0</v>
      </c>
      <c r="T4919">
        <v>0</v>
      </c>
      <c r="U4919">
        <v>0</v>
      </c>
      <c r="V4919">
        <v>0</v>
      </c>
      <c r="W4919">
        <v>0</v>
      </c>
      <c r="X4919">
        <v>0</v>
      </c>
      <c r="Y4919">
        <v>0</v>
      </c>
      <c r="Z4919">
        <v>0</v>
      </c>
      <c r="AA4919">
        <v>0</v>
      </c>
      <c r="AB4919">
        <v>0</v>
      </c>
      <c r="AC4919">
        <v>0</v>
      </c>
      <c r="AD4919">
        <v>0</v>
      </c>
      <c r="AE4919">
        <v>0</v>
      </c>
      <c r="AF4919">
        <v>0</v>
      </c>
      <c r="AG4919" s="19">
        <v>0</v>
      </c>
      <c r="AH4919">
        <v>0</v>
      </c>
      <c r="AI4919">
        <v>0</v>
      </c>
      <c r="AJ4919">
        <v>0</v>
      </c>
      <c r="AK4919">
        <v>0</v>
      </c>
      <c r="AL4919">
        <v>0</v>
      </c>
      <c r="AM4919">
        <v>0</v>
      </c>
      <c r="AN4919">
        <v>174</v>
      </c>
      <c r="AO4919">
        <v>13</v>
      </c>
      <c r="AP4919">
        <v>0</v>
      </c>
      <c r="AQ4919">
        <v>0</v>
      </c>
      <c r="AR4919">
        <v>0</v>
      </c>
      <c r="AS4919">
        <v>0</v>
      </c>
      <c r="AT4919">
        <v>0</v>
      </c>
      <c r="AU4919">
        <v>0</v>
      </c>
      <c r="AV4919">
        <v>0</v>
      </c>
      <c r="AW4919">
        <v>0</v>
      </c>
      <c r="AX4919">
        <v>0</v>
      </c>
      <c r="AY4919">
        <v>0</v>
      </c>
      <c r="AZ4919">
        <v>0</v>
      </c>
      <c r="BA4919">
        <v>0</v>
      </c>
      <c r="BB4919">
        <v>0</v>
      </c>
      <c r="BC4919">
        <v>0</v>
      </c>
      <c r="BD4919">
        <v>0</v>
      </c>
      <c r="BE4919">
        <v>0</v>
      </c>
      <c r="BF4919">
        <v>0</v>
      </c>
      <c r="BG4919">
        <v>0</v>
      </c>
      <c r="BH4919">
        <v>0</v>
      </c>
      <c r="BI4919">
        <v>0</v>
      </c>
      <c r="BJ4919">
        <v>0</v>
      </c>
      <c r="BK4919">
        <v>0</v>
      </c>
      <c r="BL4919">
        <v>0</v>
      </c>
      <c r="BM4919">
        <v>0</v>
      </c>
      <c r="BN4919">
        <v>0</v>
      </c>
      <c r="BO4919">
        <v>0</v>
      </c>
      <c r="BP4919">
        <v>0</v>
      </c>
      <c r="BQ4919">
        <v>0</v>
      </c>
      <c r="BR4919">
        <v>0</v>
      </c>
      <c r="BS4919">
        <v>0</v>
      </c>
      <c r="BT4919">
        <v>0</v>
      </c>
      <c r="BU4919">
        <v>0</v>
      </c>
      <c r="BV4919">
        <v>0</v>
      </c>
      <c r="BW4919">
        <v>0</v>
      </c>
      <c r="BX4919">
        <v>0</v>
      </c>
      <c r="BY4919">
        <v>0</v>
      </c>
      <c r="BZ4919">
        <v>0</v>
      </c>
      <c r="CA4919">
        <v>0</v>
      </c>
      <c r="CB4919">
        <v>0</v>
      </c>
      <c r="CC4919">
        <v>0</v>
      </c>
      <c r="CD4919">
        <v>0</v>
      </c>
      <c r="CE4919">
        <v>0</v>
      </c>
    </row>
    <row r="4920" spans="1:83" x14ac:dyDescent="0.35">
      <c r="A4920" s="9" t="str">
        <f t="shared" si="76"/>
        <v>1100.808.48</v>
      </c>
      <c r="B4920" s="52" t="e">
        <f>+IF(MATCH(A4920,List!H$10:H$145,0),"Targeted")</f>
        <v>#N/A</v>
      </c>
      <c r="C4920" s="65"/>
      <c r="D4920" s="151" t="s">
        <v>7700</v>
      </c>
      <c r="E4920" s="16" t="s">
        <v>6832</v>
      </c>
      <c r="F4920" s="16" t="s">
        <v>6833</v>
      </c>
      <c r="G4920" s="16" t="s">
        <v>298</v>
      </c>
      <c r="H4920" s="16" t="s">
        <v>6833</v>
      </c>
      <c r="I4920" s="16" t="s">
        <v>3378</v>
      </c>
      <c r="J4920" s="16" t="s">
        <v>918</v>
      </c>
      <c r="K4920" s="17" t="s">
        <v>185</v>
      </c>
      <c r="L4920" s="18" t="s">
        <v>6153</v>
      </c>
      <c r="M4920" s="195" t="s">
        <v>6734</v>
      </c>
      <c r="N4920" s="16" t="s">
        <v>6735</v>
      </c>
      <c r="O4920" s="17" t="s">
        <v>346</v>
      </c>
      <c r="P4920" s="17" t="s">
        <v>305</v>
      </c>
      <c r="Q4920" s="17" t="s">
        <v>306</v>
      </c>
      <c r="R4920">
        <v>0</v>
      </c>
      <c r="S4920">
        <v>0</v>
      </c>
      <c r="T4920">
        <v>0</v>
      </c>
      <c r="U4920">
        <v>0</v>
      </c>
      <c r="V4920">
        <v>0</v>
      </c>
      <c r="W4920">
        <v>0</v>
      </c>
      <c r="X4920">
        <v>0</v>
      </c>
      <c r="Y4920">
        <v>0</v>
      </c>
      <c r="Z4920">
        <v>0</v>
      </c>
      <c r="AA4920">
        <v>0</v>
      </c>
      <c r="AB4920">
        <v>0</v>
      </c>
      <c r="AC4920">
        <v>0</v>
      </c>
      <c r="AD4920">
        <v>45</v>
      </c>
      <c r="AE4920">
        <v>55</v>
      </c>
      <c r="AF4920">
        <v>66</v>
      </c>
      <c r="AG4920" s="19">
        <v>74</v>
      </c>
      <c r="AH4920">
        <v>1219</v>
      </c>
      <c r="AI4920">
        <v>2371</v>
      </c>
      <c r="AJ4920">
        <v>4338</v>
      </c>
      <c r="AK4920">
        <v>8791</v>
      </c>
      <c r="AL4920">
        <v>7855</v>
      </c>
      <c r="AM4920">
        <v>8064</v>
      </c>
      <c r="AN4920">
        <v>9544</v>
      </c>
      <c r="AO4920">
        <v>15865</v>
      </c>
      <c r="AP4920">
        <v>17314</v>
      </c>
      <c r="AQ4920">
        <v>22901</v>
      </c>
      <c r="AR4920">
        <v>15954</v>
      </c>
      <c r="AS4920">
        <v>20243</v>
      </c>
      <c r="AT4920">
        <v>29164</v>
      </c>
      <c r="AU4920">
        <v>27304</v>
      </c>
      <c r="AV4920">
        <v>27120</v>
      </c>
      <c r="AW4920">
        <v>30800</v>
      </c>
      <c r="AX4920">
        <v>32570</v>
      </c>
      <c r="AY4920">
        <v>30005</v>
      </c>
      <c r="AZ4920">
        <v>27000</v>
      </c>
      <c r="BA4920">
        <v>22000</v>
      </c>
      <c r="BB4920">
        <v>20000</v>
      </c>
      <c r="BC4920">
        <v>17000</v>
      </c>
      <c r="BD4920">
        <v>21000</v>
      </c>
      <c r="BE4920">
        <v>14000</v>
      </c>
      <c r="BF4920">
        <v>12000</v>
      </c>
      <c r="BG4920">
        <v>12000</v>
      </c>
      <c r="BH4920">
        <v>11000</v>
      </c>
      <c r="BI4920">
        <v>9000</v>
      </c>
      <c r="BJ4920">
        <v>12000</v>
      </c>
      <c r="BK4920">
        <v>12000</v>
      </c>
      <c r="BL4920">
        <v>9000</v>
      </c>
      <c r="BM4920">
        <v>9000</v>
      </c>
      <c r="BN4920">
        <v>9000</v>
      </c>
      <c r="BO4920">
        <v>11000</v>
      </c>
      <c r="BP4920">
        <v>11000</v>
      </c>
      <c r="BQ4920">
        <v>9000</v>
      </c>
      <c r="BR4920">
        <v>8000</v>
      </c>
      <c r="BS4920">
        <v>7000</v>
      </c>
      <c r="BT4920">
        <v>7000</v>
      </c>
      <c r="BU4920">
        <v>11000</v>
      </c>
      <c r="BV4920">
        <v>11000</v>
      </c>
      <c r="BW4920">
        <v>9000</v>
      </c>
      <c r="BX4920">
        <v>5000</v>
      </c>
      <c r="BY4920">
        <v>5000</v>
      </c>
      <c r="BZ4920">
        <v>4000</v>
      </c>
      <c r="CA4920">
        <v>4000</v>
      </c>
      <c r="CB4920">
        <v>4000</v>
      </c>
      <c r="CC4920">
        <v>4000</v>
      </c>
      <c r="CD4920">
        <v>4000</v>
      </c>
      <c r="CE4920">
        <v>4000</v>
      </c>
    </row>
    <row r="4921" spans="1:83" x14ac:dyDescent="0.35">
      <c r="A4921" s="9" t="str">
        <f t="shared" si="76"/>
        <v>.808.95</v>
      </c>
      <c r="B4921" s="52" t="e">
        <f>+IF(MATCH(A4921,List!H$10:H$145,0),"Targeted")</f>
        <v>#N/A</v>
      </c>
      <c r="C4921" s="65"/>
      <c r="D4921" s="151"/>
      <c r="E4921" s="16" t="s">
        <v>4055</v>
      </c>
      <c r="F4921" s="16" t="s">
        <v>4056</v>
      </c>
      <c r="G4921" s="16" t="s">
        <v>298</v>
      </c>
      <c r="H4921" s="16" t="s">
        <v>4056</v>
      </c>
      <c r="I4921" s="16" t="s">
        <v>299</v>
      </c>
      <c r="J4921" s="16" t="s">
        <v>6834</v>
      </c>
      <c r="K4921" s="17" t="s">
        <v>245</v>
      </c>
      <c r="L4921" s="18" t="s">
        <v>6153</v>
      </c>
      <c r="M4921" s="195" t="s">
        <v>6734</v>
      </c>
      <c r="N4921" s="16" t="s">
        <v>6735</v>
      </c>
      <c r="O4921" s="17" t="s">
        <v>304</v>
      </c>
      <c r="P4921" s="17" t="s">
        <v>305</v>
      </c>
      <c r="Q4921" s="17" t="s">
        <v>306</v>
      </c>
      <c r="R4921">
        <v>-11829</v>
      </c>
      <c r="S4921">
        <v>-13193</v>
      </c>
      <c r="T4921">
        <v>-14678</v>
      </c>
      <c r="U4921">
        <v>-16425</v>
      </c>
      <c r="V4921">
        <v>-16507</v>
      </c>
      <c r="W4921">
        <v>-15774</v>
      </c>
      <c r="X4921">
        <v>-12302</v>
      </c>
      <c r="Y4921">
        <v>-14589</v>
      </c>
      <c r="Z4921">
        <v>-18270</v>
      </c>
      <c r="AA4921">
        <v>-24167</v>
      </c>
      <c r="AB4921">
        <v>-26036</v>
      </c>
      <c r="AC4921">
        <v>-20908</v>
      </c>
      <c r="AD4921">
        <v>-23625</v>
      </c>
      <c r="AE4921">
        <v>-20945</v>
      </c>
      <c r="AF4921">
        <v>-19331</v>
      </c>
      <c r="AG4921" s="19">
        <v>-6397</v>
      </c>
      <c r="AH4921">
        <v>-17771</v>
      </c>
      <c r="AI4921">
        <v>-20431</v>
      </c>
      <c r="AJ4921">
        <v>-23671</v>
      </c>
      <c r="AK4921">
        <v>0</v>
      </c>
      <c r="AL4921">
        <v>0</v>
      </c>
      <c r="AM4921">
        <v>0</v>
      </c>
      <c r="AN4921">
        <v>0</v>
      </c>
      <c r="AO4921">
        <v>0</v>
      </c>
      <c r="AP4921">
        <v>0</v>
      </c>
      <c r="AQ4921">
        <v>0</v>
      </c>
      <c r="AR4921">
        <v>0</v>
      </c>
      <c r="AS4921">
        <v>0</v>
      </c>
      <c r="AT4921">
        <v>0</v>
      </c>
      <c r="AU4921">
        <v>0</v>
      </c>
      <c r="AV4921">
        <v>0</v>
      </c>
      <c r="AW4921">
        <v>0</v>
      </c>
      <c r="AX4921">
        <v>0</v>
      </c>
      <c r="AY4921">
        <v>0</v>
      </c>
      <c r="AZ4921">
        <v>0</v>
      </c>
      <c r="BA4921">
        <v>0</v>
      </c>
      <c r="BB4921">
        <v>0</v>
      </c>
      <c r="BC4921">
        <v>0</v>
      </c>
      <c r="BD4921">
        <v>0</v>
      </c>
      <c r="BE4921">
        <v>0</v>
      </c>
      <c r="BF4921">
        <v>0</v>
      </c>
      <c r="BG4921">
        <v>0</v>
      </c>
      <c r="BH4921">
        <v>0</v>
      </c>
      <c r="BI4921">
        <v>0</v>
      </c>
      <c r="BJ4921">
        <v>0</v>
      </c>
      <c r="BK4921">
        <v>0</v>
      </c>
      <c r="BL4921">
        <v>0</v>
      </c>
      <c r="BM4921">
        <v>0</v>
      </c>
      <c r="BN4921">
        <v>0</v>
      </c>
      <c r="BO4921">
        <v>0</v>
      </c>
      <c r="BP4921">
        <v>0</v>
      </c>
      <c r="BQ4921">
        <v>0</v>
      </c>
      <c r="BR4921">
        <v>0</v>
      </c>
      <c r="BS4921">
        <v>0</v>
      </c>
      <c r="BT4921">
        <v>0</v>
      </c>
      <c r="BU4921">
        <v>0</v>
      </c>
      <c r="BV4921">
        <v>0</v>
      </c>
      <c r="BW4921">
        <v>0</v>
      </c>
      <c r="BX4921" s="10">
        <v>0</v>
      </c>
      <c r="BY4921">
        <v>0</v>
      </c>
      <c r="BZ4921">
        <v>0</v>
      </c>
      <c r="CA4921">
        <v>0</v>
      </c>
      <c r="CB4921">
        <v>0</v>
      </c>
      <c r="CC4921">
        <v>0</v>
      </c>
      <c r="CD4921">
        <v>0</v>
      </c>
      <c r="CE4921">
        <v>0</v>
      </c>
    </row>
    <row r="4922" spans="1:83" x14ac:dyDescent="0.35">
      <c r="A4922" s="9" t="str">
        <f t="shared" si="76"/>
        <v>9911.808.95</v>
      </c>
      <c r="B4922" s="52" t="e">
        <f>+IF(MATCH(A4922,List!H$10:H$145,0),"Targeted")</f>
        <v>#N/A</v>
      </c>
      <c r="C4922" s="65"/>
      <c r="D4922" s="151" t="s">
        <v>7700</v>
      </c>
      <c r="E4922" s="16" t="s">
        <v>4055</v>
      </c>
      <c r="F4922" s="16" t="s">
        <v>4056</v>
      </c>
      <c r="G4922" s="16" t="s">
        <v>298</v>
      </c>
      <c r="H4922" s="16" t="s">
        <v>4056</v>
      </c>
      <c r="I4922" s="16" t="s">
        <v>1282</v>
      </c>
      <c r="J4922" s="16" t="s">
        <v>3824</v>
      </c>
      <c r="K4922" s="17" t="s">
        <v>245</v>
      </c>
      <c r="L4922" s="18" t="s">
        <v>6153</v>
      </c>
      <c r="M4922" s="195" t="s">
        <v>6734</v>
      </c>
      <c r="N4922" s="16" t="s">
        <v>6735</v>
      </c>
      <c r="O4922" s="17" t="s">
        <v>346</v>
      </c>
      <c r="P4922" s="17" t="s">
        <v>305</v>
      </c>
      <c r="Q4922" s="17" t="s">
        <v>306</v>
      </c>
      <c r="R4922">
        <v>23546</v>
      </c>
      <c r="S4922">
        <v>26720</v>
      </c>
      <c r="T4922">
        <v>30806</v>
      </c>
      <c r="U4922">
        <v>32986</v>
      </c>
      <c r="V4922">
        <v>36565</v>
      </c>
      <c r="W4922">
        <v>37799</v>
      </c>
      <c r="X4922">
        <v>42393</v>
      </c>
      <c r="Y4922">
        <v>43386</v>
      </c>
      <c r="Z4922">
        <v>43768</v>
      </c>
      <c r="AA4922">
        <v>50902</v>
      </c>
      <c r="AB4922">
        <v>53036</v>
      </c>
      <c r="AC4922">
        <v>58392</v>
      </c>
      <c r="AD4922">
        <v>62299</v>
      </c>
      <c r="AE4922">
        <v>67928</v>
      </c>
      <c r="AF4922">
        <v>60304</v>
      </c>
      <c r="AG4922" s="19">
        <v>15600</v>
      </c>
      <c r="AH4922">
        <v>65494</v>
      </c>
      <c r="AI4922">
        <v>71155</v>
      </c>
      <c r="AJ4922">
        <v>74825</v>
      </c>
      <c r="AK4922">
        <v>-644</v>
      </c>
      <c r="AL4922">
        <v>0</v>
      </c>
      <c r="AM4922">
        <v>0</v>
      </c>
      <c r="AN4922">
        <v>0</v>
      </c>
      <c r="AO4922">
        <v>0</v>
      </c>
      <c r="AP4922">
        <v>0</v>
      </c>
      <c r="AQ4922">
        <v>0</v>
      </c>
      <c r="AR4922">
        <v>0</v>
      </c>
      <c r="AS4922">
        <v>0</v>
      </c>
      <c r="AT4922">
        <v>0</v>
      </c>
      <c r="AU4922">
        <v>0</v>
      </c>
      <c r="AV4922">
        <v>0</v>
      </c>
      <c r="AW4922">
        <v>0</v>
      </c>
      <c r="AX4922">
        <v>0</v>
      </c>
      <c r="AY4922">
        <v>0</v>
      </c>
      <c r="AZ4922">
        <v>0</v>
      </c>
      <c r="BA4922">
        <v>0</v>
      </c>
      <c r="BB4922">
        <v>0</v>
      </c>
      <c r="BC4922">
        <v>0</v>
      </c>
      <c r="BD4922">
        <v>0</v>
      </c>
      <c r="BE4922">
        <v>0</v>
      </c>
      <c r="BF4922">
        <v>0</v>
      </c>
      <c r="BG4922">
        <v>0</v>
      </c>
      <c r="BH4922">
        <v>0</v>
      </c>
      <c r="BI4922">
        <v>0</v>
      </c>
      <c r="BJ4922">
        <v>0</v>
      </c>
      <c r="BK4922">
        <v>0</v>
      </c>
      <c r="BL4922">
        <v>0</v>
      </c>
      <c r="BM4922">
        <v>0</v>
      </c>
      <c r="BN4922">
        <v>0</v>
      </c>
      <c r="BO4922">
        <v>0</v>
      </c>
      <c r="BP4922">
        <v>0</v>
      </c>
      <c r="BQ4922">
        <v>0</v>
      </c>
      <c r="BR4922">
        <v>0</v>
      </c>
      <c r="BS4922">
        <v>0</v>
      </c>
      <c r="BT4922">
        <v>0</v>
      </c>
      <c r="BU4922">
        <v>0</v>
      </c>
      <c r="BV4922">
        <v>0</v>
      </c>
      <c r="BW4922">
        <v>0</v>
      </c>
      <c r="BX4922">
        <v>0</v>
      </c>
      <c r="BY4922">
        <v>0</v>
      </c>
      <c r="BZ4922">
        <v>0</v>
      </c>
      <c r="CA4922">
        <v>0</v>
      </c>
      <c r="CB4922">
        <v>0</v>
      </c>
      <c r="CC4922">
        <v>0</v>
      </c>
      <c r="CD4922">
        <v>0</v>
      </c>
      <c r="CE4922">
        <v>0</v>
      </c>
    </row>
    <row r="4923" spans="1:83" x14ac:dyDescent="0.35">
      <c r="A4923" s="9" t="str">
        <f t="shared" si="76"/>
        <v>2200.808.</v>
      </c>
      <c r="B4923" s="52" t="e">
        <f>+IF(MATCH(A4923,List!H$10:H$145,0),"Targeted")</f>
        <v>#N/A</v>
      </c>
      <c r="C4923" s="65"/>
      <c r="D4923" s="151" t="s">
        <v>7700</v>
      </c>
      <c r="E4923" s="16" t="s">
        <v>6835</v>
      </c>
      <c r="F4923" s="16" t="s">
        <v>6836</v>
      </c>
      <c r="G4923" s="16" t="s">
        <v>298</v>
      </c>
      <c r="H4923" s="16" t="s">
        <v>6836</v>
      </c>
      <c r="I4923" s="16" t="s">
        <v>2511</v>
      </c>
      <c r="J4923" s="16" t="s">
        <v>1055</v>
      </c>
      <c r="K4923" s="17" t="s">
        <v>299</v>
      </c>
      <c r="L4923" s="18" t="s">
        <v>6153</v>
      </c>
      <c r="M4923" s="195" t="s">
        <v>6734</v>
      </c>
      <c r="N4923" s="16" t="s">
        <v>6735</v>
      </c>
      <c r="O4923" s="17" t="s">
        <v>346</v>
      </c>
      <c r="P4923" s="17" t="s">
        <v>305</v>
      </c>
      <c r="Q4923" s="17" t="s">
        <v>306</v>
      </c>
      <c r="R4923">
        <v>0</v>
      </c>
      <c r="S4923">
        <v>0</v>
      </c>
      <c r="T4923">
        <v>0</v>
      </c>
      <c r="U4923">
        <v>0</v>
      </c>
      <c r="V4923">
        <v>0</v>
      </c>
      <c r="W4923">
        <v>0</v>
      </c>
      <c r="X4923">
        <v>0</v>
      </c>
      <c r="Y4923">
        <v>0</v>
      </c>
      <c r="Z4923">
        <v>0</v>
      </c>
      <c r="AA4923">
        <v>0</v>
      </c>
      <c r="AB4923">
        <v>0</v>
      </c>
      <c r="AC4923">
        <v>0</v>
      </c>
      <c r="AD4923">
        <v>0</v>
      </c>
      <c r="AE4923">
        <v>0</v>
      </c>
      <c r="AF4923">
        <v>471</v>
      </c>
      <c r="AG4923" s="19">
        <v>202</v>
      </c>
      <c r="AH4923">
        <v>1014</v>
      </c>
      <c r="AI4923">
        <v>34</v>
      </c>
      <c r="AJ4923">
        <v>0</v>
      </c>
      <c r="AK4923">
        <v>0</v>
      </c>
      <c r="AL4923">
        <v>0</v>
      </c>
      <c r="AM4923">
        <v>0</v>
      </c>
      <c r="AN4923">
        <v>0</v>
      </c>
      <c r="AO4923">
        <v>0</v>
      </c>
      <c r="AP4923">
        <v>0</v>
      </c>
      <c r="AQ4923">
        <v>0</v>
      </c>
      <c r="AR4923">
        <v>0</v>
      </c>
      <c r="AS4923">
        <v>0</v>
      </c>
      <c r="AT4923">
        <v>0</v>
      </c>
      <c r="AU4923">
        <v>0</v>
      </c>
      <c r="AV4923">
        <v>0</v>
      </c>
      <c r="AW4923">
        <v>0</v>
      </c>
      <c r="AX4923">
        <v>0</v>
      </c>
      <c r="AY4923">
        <v>0</v>
      </c>
      <c r="AZ4923">
        <v>0</v>
      </c>
      <c r="BA4923">
        <v>0</v>
      </c>
      <c r="BB4923">
        <v>0</v>
      </c>
      <c r="BC4923">
        <v>0</v>
      </c>
      <c r="BD4923">
        <v>0</v>
      </c>
      <c r="BE4923">
        <v>0</v>
      </c>
      <c r="BF4923">
        <v>0</v>
      </c>
      <c r="BG4923">
        <v>0</v>
      </c>
      <c r="BH4923">
        <v>0</v>
      </c>
      <c r="BI4923">
        <v>0</v>
      </c>
      <c r="BJ4923">
        <v>0</v>
      </c>
      <c r="BK4923">
        <v>0</v>
      </c>
      <c r="BL4923">
        <v>0</v>
      </c>
      <c r="BM4923">
        <v>0</v>
      </c>
      <c r="BN4923">
        <v>0</v>
      </c>
      <c r="BO4923">
        <v>0</v>
      </c>
      <c r="BP4923">
        <v>0</v>
      </c>
      <c r="BQ4923">
        <v>0</v>
      </c>
      <c r="BR4923">
        <v>0</v>
      </c>
      <c r="BS4923">
        <v>0</v>
      </c>
      <c r="BT4923">
        <v>0</v>
      </c>
      <c r="BU4923">
        <v>0</v>
      </c>
      <c r="BV4923">
        <v>0</v>
      </c>
      <c r="BW4923">
        <v>0</v>
      </c>
      <c r="BX4923">
        <v>0</v>
      </c>
      <c r="BY4923">
        <v>0</v>
      </c>
      <c r="BZ4923">
        <v>0</v>
      </c>
      <c r="CA4923">
        <v>0</v>
      </c>
      <c r="CB4923">
        <v>0</v>
      </c>
      <c r="CC4923">
        <v>0</v>
      </c>
      <c r="CD4923">
        <v>0</v>
      </c>
      <c r="CE4923">
        <v>0</v>
      </c>
    </row>
    <row r="4924" spans="1:83" x14ac:dyDescent="0.35">
      <c r="A4924" s="9" t="str">
        <f t="shared" si="76"/>
        <v>5761.808.</v>
      </c>
      <c r="B4924" s="52" t="e">
        <f>+IF(MATCH(A4924,List!H$10:H$145,0),"Targeted")</f>
        <v>#N/A</v>
      </c>
      <c r="C4924" s="65"/>
      <c r="D4924" s="151" t="s">
        <v>7700</v>
      </c>
      <c r="E4924" s="16" t="s">
        <v>6837</v>
      </c>
      <c r="F4924" s="16" t="s">
        <v>6838</v>
      </c>
      <c r="G4924" s="16" t="s">
        <v>298</v>
      </c>
      <c r="H4924" s="16" t="s">
        <v>6839</v>
      </c>
      <c r="I4924" s="16" t="s">
        <v>6840</v>
      </c>
      <c r="J4924" s="16" t="s">
        <v>6792</v>
      </c>
      <c r="K4924" s="17" t="s">
        <v>299</v>
      </c>
      <c r="L4924" s="18" t="s">
        <v>6153</v>
      </c>
      <c r="M4924" s="195" t="s">
        <v>6734</v>
      </c>
      <c r="N4924" s="16" t="s">
        <v>6735</v>
      </c>
      <c r="O4924" s="17" t="s">
        <v>346</v>
      </c>
      <c r="P4924" s="17" t="s">
        <v>305</v>
      </c>
      <c r="Q4924" s="17" t="s">
        <v>306</v>
      </c>
      <c r="R4924">
        <v>0</v>
      </c>
      <c r="S4924">
        <v>0</v>
      </c>
      <c r="T4924">
        <v>0</v>
      </c>
      <c r="U4924">
        <v>0</v>
      </c>
      <c r="V4924">
        <v>0</v>
      </c>
      <c r="W4924">
        <v>0</v>
      </c>
      <c r="X4924">
        <v>0</v>
      </c>
      <c r="Y4924">
        <v>0</v>
      </c>
      <c r="Z4924">
        <v>0</v>
      </c>
      <c r="AA4924">
        <v>0</v>
      </c>
      <c r="AB4924">
        <v>0</v>
      </c>
      <c r="AC4924">
        <v>0</v>
      </c>
      <c r="AD4924">
        <v>0</v>
      </c>
      <c r="AE4924">
        <v>0</v>
      </c>
      <c r="AF4924">
        <v>0</v>
      </c>
      <c r="AG4924" s="19">
        <v>0</v>
      </c>
      <c r="AH4924">
        <v>0</v>
      </c>
      <c r="AI4924">
        <v>0</v>
      </c>
      <c r="AJ4924">
        <v>0</v>
      </c>
      <c r="AK4924">
        <v>0</v>
      </c>
      <c r="AL4924">
        <v>0</v>
      </c>
      <c r="AM4924">
        <v>0</v>
      </c>
      <c r="AN4924">
        <v>0</v>
      </c>
      <c r="AO4924">
        <v>0</v>
      </c>
      <c r="AP4924">
        <v>0</v>
      </c>
      <c r="AQ4924">
        <v>0</v>
      </c>
      <c r="AR4924">
        <v>0</v>
      </c>
      <c r="AS4924">
        <v>0</v>
      </c>
      <c r="AT4924">
        <v>0</v>
      </c>
      <c r="AU4924">
        <v>0</v>
      </c>
      <c r="AV4924">
        <v>0</v>
      </c>
      <c r="AW4924">
        <v>0</v>
      </c>
      <c r="AX4924">
        <v>0</v>
      </c>
      <c r="AY4924">
        <v>0</v>
      </c>
      <c r="AZ4924">
        <v>0</v>
      </c>
      <c r="BA4924">
        <v>0</v>
      </c>
      <c r="BB4924">
        <v>0</v>
      </c>
      <c r="BC4924">
        <v>0</v>
      </c>
      <c r="BD4924">
        <v>0</v>
      </c>
      <c r="BE4924">
        <v>0</v>
      </c>
      <c r="BF4924">
        <v>0</v>
      </c>
      <c r="BG4924">
        <v>0</v>
      </c>
      <c r="BH4924">
        <v>0</v>
      </c>
      <c r="BI4924">
        <v>0</v>
      </c>
      <c r="BJ4924">
        <v>0</v>
      </c>
      <c r="BK4924">
        <v>0</v>
      </c>
      <c r="BL4924">
        <v>0</v>
      </c>
      <c r="BM4924">
        <v>0</v>
      </c>
      <c r="BN4924">
        <v>0</v>
      </c>
      <c r="BO4924">
        <v>0</v>
      </c>
      <c r="BP4924">
        <v>0</v>
      </c>
      <c r="BQ4924">
        <v>0</v>
      </c>
      <c r="BR4924">
        <v>0</v>
      </c>
      <c r="BS4924">
        <v>0</v>
      </c>
      <c r="BT4924">
        <v>0</v>
      </c>
      <c r="BU4924">
        <v>0</v>
      </c>
      <c r="BV4924">
        <v>0</v>
      </c>
      <c r="BW4924">
        <v>0</v>
      </c>
      <c r="BX4924">
        <v>0</v>
      </c>
      <c r="BY4924">
        <v>4000</v>
      </c>
      <c r="BZ4924">
        <v>8000</v>
      </c>
      <c r="CA4924">
        <v>10000</v>
      </c>
      <c r="CB4924">
        <v>11000</v>
      </c>
      <c r="CC4924">
        <v>11000</v>
      </c>
      <c r="CD4924">
        <v>11000</v>
      </c>
      <c r="CE4924">
        <v>12000</v>
      </c>
    </row>
    <row r="4925" spans="1:83" x14ac:dyDescent="0.35">
      <c r="A4925" s="9" t="str">
        <f t="shared" si="76"/>
        <v>0961.808.48</v>
      </c>
      <c r="B4925" s="52" t="e">
        <f>+IF(MATCH(A4925,List!H$10:H$145,0),"Targeted")</f>
        <v>#N/A</v>
      </c>
      <c r="C4925" s="65"/>
      <c r="D4925" s="151" t="s">
        <v>7700</v>
      </c>
      <c r="E4925" s="16" t="s">
        <v>6841</v>
      </c>
      <c r="F4925" s="16" t="s">
        <v>6842</v>
      </c>
      <c r="G4925" s="16" t="s">
        <v>298</v>
      </c>
      <c r="H4925" s="16" t="s">
        <v>6842</v>
      </c>
      <c r="I4925" s="16" t="s">
        <v>6843</v>
      </c>
      <c r="J4925" s="16" t="s">
        <v>1055</v>
      </c>
      <c r="K4925" s="17" t="s">
        <v>185</v>
      </c>
      <c r="L4925" s="18" t="s">
        <v>6153</v>
      </c>
      <c r="M4925" s="195" t="s">
        <v>6734</v>
      </c>
      <c r="N4925" s="16" t="s">
        <v>6735</v>
      </c>
      <c r="O4925" s="17" t="s">
        <v>346</v>
      </c>
      <c r="P4925" s="17" t="s">
        <v>305</v>
      </c>
      <c r="Q4925" s="17" t="s">
        <v>306</v>
      </c>
      <c r="R4925">
        <v>0</v>
      </c>
      <c r="S4925">
        <v>0</v>
      </c>
      <c r="T4925">
        <v>0</v>
      </c>
      <c r="U4925">
        <v>0</v>
      </c>
      <c r="V4925">
        <v>0</v>
      </c>
      <c r="W4925">
        <v>0</v>
      </c>
      <c r="X4925">
        <v>0</v>
      </c>
      <c r="Y4925">
        <v>0</v>
      </c>
      <c r="Z4925">
        <v>0</v>
      </c>
      <c r="AA4925">
        <v>0</v>
      </c>
      <c r="AB4925">
        <v>0</v>
      </c>
      <c r="AC4925">
        <v>0</v>
      </c>
      <c r="AD4925">
        <v>0</v>
      </c>
      <c r="AE4925">
        <v>0</v>
      </c>
      <c r="AF4925">
        <v>0</v>
      </c>
      <c r="AG4925" s="19">
        <v>0</v>
      </c>
      <c r="AH4925">
        <v>0</v>
      </c>
      <c r="AI4925">
        <v>0</v>
      </c>
      <c r="AJ4925">
        <v>0</v>
      </c>
      <c r="AK4925">
        <v>0</v>
      </c>
      <c r="AL4925">
        <v>0</v>
      </c>
      <c r="AM4925">
        <v>0</v>
      </c>
      <c r="AN4925">
        <v>0</v>
      </c>
      <c r="AO4925">
        <v>0</v>
      </c>
      <c r="AP4925">
        <v>0</v>
      </c>
      <c r="AQ4925">
        <v>0</v>
      </c>
      <c r="AR4925">
        <v>0</v>
      </c>
      <c r="AS4925">
        <v>0</v>
      </c>
      <c r="AT4925">
        <v>0</v>
      </c>
      <c r="AU4925">
        <v>0</v>
      </c>
      <c r="AV4925">
        <v>0</v>
      </c>
      <c r="AW4925">
        <v>0</v>
      </c>
      <c r="AX4925">
        <v>9</v>
      </c>
      <c r="AY4925">
        <v>83</v>
      </c>
      <c r="AZ4925">
        <v>0</v>
      </c>
      <c r="BA4925">
        <v>0</v>
      </c>
      <c r="BB4925">
        <v>0</v>
      </c>
      <c r="BC4925">
        <v>0</v>
      </c>
      <c r="BD4925">
        <v>0</v>
      </c>
      <c r="BE4925">
        <v>0</v>
      </c>
      <c r="BF4925">
        <v>0</v>
      </c>
      <c r="BG4925">
        <v>0</v>
      </c>
      <c r="BH4925">
        <v>0</v>
      </c>
      <c r="BI4925">
        <v>0</v>
      </c>
      <c r="BJ4925">
        <v>0</v>
      </c>
      <c r="BK4925">
        <v>0</v>
      </c>
      <c r="BL4925">
        <v>0</v>
      </c>
      <c r="BM4925">
        <v>0</v>
      </c>
      <c r="BN4925">
        <v>0</v>
      </c>
      <c r="BO4925">
        <v>0</v>
      </c>
      <c r="BP4925">
        <v>0</v>
      </c>
      <c r="BQ4925">
        <v>0</v>
      </c>
      <c r="BR4925">
        <v>0</v>
      </c>
      <c r="BS4925">
        <v>0</v>
      </c>
      <c r="BT4925">
        <v>0</v>
      </c>
      <c r="BU4925">
        <v>0</v>
      </c>
      <c r="BV4925">
        <v>0</v>
      </c>
      <c r="BW4925">
        <v>0</v>
      </c>
      <c r="BX4925">
        <v>0</v>
      </c>
      <c r="BY4925">
        <v>0</v>
      </c>
      <c r="BZ4925">
        <v>0</v>
      </c>
      <c r="CA4925">
        <v>0</v>
      </c>
      <c r="CB4925">
        <v>0</v>
      </c>
      <c r="CC4925">
        <v>0</v>
      </c>
      <c r="CD4925">
        <v>0</v>
      </c>
      <c r="CE4925">
        <v>0</v>
      </c>
    </row>
    <row r="4926" spans="1:83" x14ac:dyDescent="0.35">
      <c r="A4926" s="9" t="str">
        <f t="shared" si="76"/>
        <v>1001.808.48</v>
      </c>
      <c r="B4926" s="52" t="e">
        <f>+IF(MATCH(A4926,List!H$10:H$145,0),"Targeted")</f>
        <v>#N/A</v>
      </c>
      <c r="C4926" s="65"/>
      <c r="D4926" s="151" t="s">
        <v>7700</v>
      </c>
      <c r="E4926" s="16" t="s">
        <v>6844</v>
      </c>
      <c r="F4926" s="16" t="s">
        <v>6845</v>
      </c>
      <c r="G4926" s="16" t="s">
        <v>298</v>
      </c>
      <c r="H4926" s="16" t="s">
        <v>6845</v>
      </c>
      <c r="I4926" s="16" t="s">
        <v>479</v>
      </c>
      <c r="J4926" s="16" t="s">
        <v>6846</v>
      </c>
      <c r="K4926" s="17" t="s">
        <v>185</v>
      </c>
      <c r="L4926" s="18" t="s">
        <v>6153</v>
      </c>
      <c r="M4926" s="195" t="s">
        <v>6734</v>
      </c>
      <c r="N4926" s="16" t="s">
        <v>6735</v>
      </c>
      <c r="O4926" s="17" t="s">
        <v>346</v>
      </c>
      <c r="P4926" s="17" t="s">
        <v>305</v>
      </c>
      <c r="Q4926" s="17" t="s">
        <v>306</v>
      </c>
      <c r="R4926">
        <v>0</v>
      </c>
      <c r="S4926">
        <v>0</v>
      </c>
      <c r="T4926">
        <v>0</v>
      </c>
      <c r="U4926">
        <v>0</v>
      </c>
      <c r="V4926">
        <v>0</v>
      </c>
      <c r="W4926">
        <v>0</v>
      </c>
      <c r="X4926">
        <v>0</v>
      </c>
      <c r="Y4926">
        <v>0</v>
      </c>
      <c r="Z4926">
        <v>0</v>
      </c>
      <c r="AA4926">
        <v>0</v>
      </c>
      <c r="AB4926">
        <v>0</v>
      </c>
      <c r="AC4926">
        <v>0</v>
      </c>
      <c r="AD4926">
        <v>0</v>
      </c>
      <c r="AE4926">
        <v>0</v>
      </c>
      <c r="AF4926">
        <v>0</v>
      </c>
      <c r="AG4926" s="19">
        <v>0</v>
      </c>
      <c r="AH4926">
        <v>0</v>
      </c>
      <c r="AI4926">
        <v>0</v>
      </c>
      <c r="AJ4926">
        <v>0</v>
      </c>
      <c r="AK4926">
        <v>0</v>
      </c>
      <c r="AL4926">
        <v>0</v>
      </c>
      <c r="AM4926">
        <v>0</v>
      </c>
      <c r="AN4926">
        <v>0</v>
      </c>
      <c r="AO4926">
        <v>0</v>
      </c>
      <c r="AP4926">
        <v>0</v>
      </c>
      <c r="AQ4926">
        <v>0</v>
      </c>
      <c r="AR4926">
        <v>0</v>
      </c>
      <c r="AS4926">
        <v>0</v>
      </c>
      <c r="AT4926">
        <v>0</v>
      </c>
      <c r="AU4926">
        <v>0</v>
      </c>
      <c r="AV4926">
        <v>0</v>
      </c>
      <c r="AW4926">
        <v>0</v>
      </c>
      <c r="AX4926">
        <v>0</v>
      </c>
      <c r="AY4926">
        <v>0</v>
      </c>
      <c r="AZ4926">
        <v>1000</v>
      </c>
      <c r="BA4926">
        <v>2000</v>
      </c>
      <c r="BB4926">
        <v>2000</v>
      </c>
      <c r="BC4926">
        <v>2000</v>
      </c>
      <c r="BD4926">
        <v>0</v>
      </c>
      <c r="BE4926">
        <v>0</v>
      </c>
      <c r="BF4926">
        <v>0</v>
      </c>
      <c r="BG4926">
        <v>0</v>
      </c>
      <c r="BH4926">
        <v>0</v>
      </c>
      <c r="BI4926">
        <v>0</v>
      </c>
      <c r="BJ4926">
        <v>0</v>
      </c>
      <c r="BK4926">
        <v>0</v>
      </c>
      <c r="BL4926">
        <v>0</v>
      </c>
      <c r="BM4926">
        <v>0</v>
      </c>
      <c r="BN4926">
        <v>0</v>
      </c>
      <c r="BO4926">
        <v>0</v>
      </c>
      <c r="BP4926">
        <v>0</v>
      </c>
      <c r="BQ4926">
        <v>0</v>
      </c>
      <c r="BR4926">
        <v>0</v>
      </c>
      <c r="BS4926">
        <v>0</v>
      </c>
      <c r="BT4926">
        <v>0</v>
      </c>
      <c r="BU4926">
        <v>0</v>
      </c>
      <c r="BV4926">
        <v>0</v>
      </c>
      <c r="BW4926">
        <v>0</v>
      </c>
      <c r="BX4926">
        <v>0</v>
      </c>
      <c r="BY4926">
        <v>0</v>
      </c>
      <c r="BZ4926">
        <v>0</v>
      </c>
      <c r="CA4926">
        <v>0</v>
      </c>
      <c r="CB4926">
        <v>0</v>
      </c>
      <c r="CC4926">
        <v>0</v>
      </c>
      <c r="CD4926">
        <v>0</v>
      </c>
      <c r="CE4926">
        <v>0</v>
      </c>
    </row>
    <row r="4927" spans="1:83" x14ac:dyDescent="0.35">
      <c r="A4927" s="9" t="str">
        <f t="shared" si="76"/>
        <v>977110.808.95</v>
      </c>
      <c r="B4927" s="52" t="e">
        <f>+IF(MATCH(A4927,List!H$10:H$145,0),"Targeted")</f>
        <v>#N/A</v>
      </c>
      <c r="C4927" s="65"/>
      <c r="D4927" s="151"/>
      <c r="E4927" s="16" t="s">
        <v>4852</v>
      </c>
      <c r="F4927" s="16" t="s">
        <v>4941</v>
      </c>
      <c r="G4927" s="16" t="s">
        <v>298</v>
      </c>
      <c r="H4927" s="16" t="s">
        <v>4941</v>
      </c>
      <c r="I4927" s="16" t="s">
        <v>1144</v>
      </c>
      <c r="J4927" s="16" t="s">
        <v>6847</v>
      </c>
      <c r="K4927" s="17" t="s">
        <v>245</v>
      </c>
      <c r="L4927" s="18" t="s">
        <v>6153</v>
      </c>
      <c r="M4927" s="195" t="s">
        <v>6734</v>
      </c>
      <c r="N4927" s="16" t="s">
        <v>6735</v>
      </c>
      <c r="O4927" s="17" t="s">
        <v>304</v>
      </c>
      <c r="P4927" s="17" t="s">
        <v>305</v>
      </c>
      <c r="Q4927" s="17" t="s">
        <v>306</v>
      </c>
      <c r="R4927">
        <v>0</v>
      </c>
      <c r="S4927">
        <v>0</v>
      </c>
      <c r="T4927">
        <v>0</v>
      </c>
      <c r="U4927">
        <v>0</v>
      </c>
      <c r="V4927">
        <v>0</v>
      </c>
      <c r="W4927">
        <v>0</v>
      </c>
      <c r="X4927">
        <v>0</v>
      </c>
      <c r="Y4927">
        <v>0</v>
      </c>
      <c r="Z4927">
        <v>0</v>
      </c>
      <c r="AA4927">
        <v>0</v>
      </c>
      <c r="AB4927">
        <v>0</v>
      </c>
      <c r="AC4927">
        <v>0</v>
      </c>
      <c r="AD4927">
        <v>0</v>
      </c>
      <c r="AE4927">
        <v>0</v>
      </c>
      <c r="AF4927">
        <v>0</v>
      </c>
      <c r="AG4927" s="19">
        <v>0</v>
      </c>
      <c r="AH4927">
        <v>0</v>
      </c>
      <c r="AI4927">
        <v>0</v>
      </c>
      <c r="AJ4927">
        <v>0</v>
      </c>
      <c r="AK4927">
        <v>0</v>
      </c>
      <c r="AL4927">
        <v>0</v>
      </c>
      <c r="AM4927">
        <v>0</v>
      </c>
      <c r="AN4927">
        <v>0</v>
      </c>
      <c r="AO4927">
        <v>0</v>
      </c>
      <c r="AP4927">
        <v>0</v>
      </c>
      <c r="AQ4927">
        <v>0</v>
      </c>
      <c r="AR4927">
        <v>0</v>
      </c>
      <c r="AS4927">
        <v>0</v>
      </c>
      <c r="AT4927">
        <v>0</v>
      </c>
      <c r="AU4927">
        <v>0</v>
      </c>
      <c r="AV4927">
        <v>0</v>
      </c>
      <c r="AW4927">
        <v>0</v>
      </c>
      <c r="AX4927">
        <v>0</v>
      </c>
      <c r="AY4927">
        <v>0</v>
      </c>
      <c r="AZ4927">
        <v>-1000</v>
      </c>
      <c r="BA4927">
        <v>-1000</v>
      </c>
      <c r="BB4927">
        <v>-1000</v>
      </c>
      <c r="BC4927">
        <v>0</v>
      </c>
      <c r="BD4927">
        <v>0</v>
      </c>
      <c r="BE4927">
        <v>0</v>
      </c>
      <c r="BF4927">
        <v>0</v>
      </c>
      <c r="BG4927">
        <v>0</v>
      </c>
      <c r="BH4927">
        <v>-1000</v>
      </c>
      <c r="BI4927">
        <v>0</v>
      </c>
      <c r="BJ4927">
        <v>0</v>
      </c>
      <c r="BK4927">
        <v>0</v>
      </c>
      <c r="BL4927">
        <v>-1000</v>
      </c>
      <c r="BM4927">
        <v>-1000</v>
      </c>
      <c r="BN4927">
        <v>0</v>
      </c>
      <c r="BO4927">
        <v>0</v>
      </c>
      <c r="BP4927">
        <v>0</v>
      </c>
      <c r="BQ4927">
        <v>0</v>
      </c>
      <c r="BR4927">
        <v>0</v>
      </c>
      <c r="BS4927">
        <v>0</v>
      </c>
      <c r="BT4927">
        <v>0</v>
      </c>
      <c r="BU4927">
        <v>0</v>
      </c>
      <c r="BV4927">
        <v>0</v>
      </c>
      <c r="BW4927">
        <v>0</v>
      </c>
      <c r="BX4927" s="10">
        <v>0</v>
      </c>
      <c r="BY4927">
        <v>0</v>
      </c>
      <c r="BZ4927">
        <v>0</v>
      </c>
      <c r="CA4927">
        <v>0</v>
      </c>
      <c r="CB4927">
        <v>0</v>
      </c>
      <c r="CC4927">
        <v>0</v>
      </c>
      <c r="CD4927">
        <v>0</v>
      </c>
      <c r="CE4927">
        <v>0</v>
      </c>
    </row>
    <row r="4928" spans="1:83" x14ac:dyDescent="0.35">
      <c r="A4928" s="9" t="str">
        <f t="shared" si="76"/>
        <v>9911.808.95</v>
      </c>
      <c r="B4928" s="52" t="e">
        <f>+IF(MATCH(A4928,List!H$10:H$145,0),"Targeted")</f>
        <v>#N/A</v>
      </c>
      <c r="C4928" s="65"/>
      <c r="D4928" s="151" t="s">
        <v>7700</v>
      </c>
      <c r="E4928" s="16" t="s">
        <v>4852</v>
      </c>
      <c r="F4928" s="16" t="s">
        <v>4941</v>
      </c>
      <c r="G4928" s="16" t="s">
        <v>298</v>
      </c>
      <c r="H4928" s="16" t="s">
        <v>4941</v>
      </c>
      <c r="I4928" s="16" t="s">
        <v>1282</v>
      </c>
      <c r="J4928" s="16" t="s">
        <v>4941</v>
      </c>
      <c r="K4928" s="17" t="s">
        <v>245</v>
      </c>
      <c r="L4928" s="18" t="s">
        <v>6153</v>
      </c>
      <c r="M4928" s="195" t="s">
        <v>6734</v>
      </c>
      <c r="N4928" s="16" t="s">
        <v>6735</v>
      </c>
      <c r="O4928" s="17" t="s">
        <v>346</v>
      </c>
      <c r="P4928" s="17" t="s">
        <v>305</v>
      </c>
      <c r="Q4928" s="17" t="s">
        <v>306</v>
      </c>
      <c r="R4928">
        <v>0</v>
      </c>
      <c r="S4928">
        <v>0</v>
      </c>
      <c r="T4928">
        <v>0</v>
      </c>
      <c r="U4928">
        <v>0</v>
      </c>
      <c r="V4928">
        <v>0</v>
      </c>
      <c r="W4928">
        <v>0</v>
      </c>
      <c r="X4928">
        <v>0</v>
      </c>
      <c r="Y4928">
        <v>0</v>
      </c>
      <c r="Z4928">
        <v>0</v>
      </c>
      <c r="AA4928">
        <v>0</v>
      </c>
      <c r="AB4928">
        <v>0</v>
      </c>
      <c r="AC4928">
        <v>0</v>
      </c>
      <c r="AD4928">
        <v>0</v>
      </c>
      <c r="AE4928">
        <v>0</v>
      </c>
      <c r="AF4928">
        <v>0</v>
      </c>
      <c r="AG4928" s="19">
        <v>0</v>
      </c>
      <c r="AH4928">
        <v>0</v>
      </c>
      <c r="AI4928">
        <v>0</v>
      </c>
      <c r="AJ4928">
        <v>0</v>
      </c>
      <c r="AK4928">
        <v>0</v>
      </c>
      <c r="AL4928">
        <v>0</v>
      </c>
      <c r="AM4928">
        <v>0</v>
      </c>
      <c r="AN4928">
        <v>0</v>
      </c>
      <c r="AO4928">
        <v>0</v>
      </c>
      <c r="AP4928">
        <v>0</v>
      </c>
      <c r="AQ4928">
        <v>0</v>
      </c>
      <c r="AR4928">
        <v>0</v>
      </c>
      <c r="AS4928">
        <v>0</v>
      </c>
      <c r="AT4928">
        <v>0</v>
      </c>
      <c r="AU4928">
        <v>0</v>
      </c>
      <c r="AV4928">
        <v>0</v>
      </c>
      <c r="AW4928">
        <v>0</v>
      </c>
      <c r="AX4928">
        <v>0</v>
      </c>
      <c r="AY4928">
        <v>0</v>
      </c>
      <c r="AZ4928">
        <v>1000</v>
      </c>
      <c r="BA4928">
        <v>1000</v>
      </c>
      <c r="BB4928">
        <v>1000</v>
      </c>
      <c r="BC4928">
        <v>0</v>
      </c>
      <c r="BD4928">
        <v>1000</v>
      </c>
      <c r="BE4928">
        <v>3000</v>
      </c>
      <c r="BF4928">
        <v>2000</v>
      </c>
      <c r="BG4928">
        <v>0</v>
      </c>
      <c r="BH4928">
        <v>1000</v>
      </c>
      <c r="BI4928">
        <v>2000</v>
      </c>
      <c r="BJ4928">
        <v>1000</v>
      </c>
      <c r="BK4928">
        <v>1000</v>
      </c>
      <c r="BL4928">
        <v>1000</v>
      </c>
      <c r="BM4928">
        <v>2000</v>
      </c>
      <c r="BN4928">
        <v>2000</v>
      </c>
      <c r="BO4928">
        <v>1000</v>
      </c>
      <c r="BP4928">
        <v>1000</v>
      </c>
      <c r="BQ4928">
        <v>1000</v>
      </c>
      <c r="BR4928">
        <v>1000</v>
      </c>
      <c r="BS4928">
        <v>1000</v>
      </c>
      <c r="BT4928">
        <v>1000</v>
      </c>
      <c r="BU4928">
        <v>1000</v>
      </c>
      <c r="BV4928">
        <v>1000</v>
      </c>
      <c r="BW4928">
        <v>1000</v>
      </c>
      <c r="BX4928">
        <v>1000</v>
      </c>
      <c r="BY4928">
        <v>1000</v>
      </c>
      <c r="BZ4928">
        <v>1000</v>
      </c>
      <c r="CA4928">
        <v>1000</v>
      </c>
      <c r="CB4928">
        <v>1000</v>
      </c>
      <c r="CC4928">
        <v>1000</v>
      </c>
      <c r="CD4928">
        <v>1000</v>
      </c>
      <c r="CE4928">
        <v>1000</v>
      </c>
    </row>
    <row r="4929" spans="1:83" x14ac:dyDescent="0.35">
      <c r="A4929" s="9" t="str">
        <f t="shared" si="76"/>
        <v>1650.808.95</v>
      </c>
      <c r="B4929" s="52" t="e">
        <f>+IF(MATCH(A4929,List!H$10:H$145,0),"Targeted")</f>
        <v>#N/A</v>
      </c>
      <c r="C4929" s="65"/>
      <c r="D4929" s="151" t="s">
        <v>7700</v>
      </c>
      <c r="E4929" s="16" t="s">
        <v>6848</v>
      </c>
      <c r="F4929" s="16" t="s">
        <v>6849</v>
      </c>
      <c r="G4929" s="16" t="s">
        <v>298</v>
      </c>
      <c r="H4929" s="16" t="s">
        <v>6849</v>
      </c>
      <c r="I4929" s="16" t="s">
        <v>6850</v>
      </c>
      <c r="J4929" s="16" t="s">
        <v>918</v>
      </c>
      <c r="K4929" s="17" t="s">
        <v>245</v>
      </c>
      <c r="L4929" s="18" t="s">
        <v>6153</v>
      </c>
      <c r="M4929" s="195" t="s">
        <v>6734</v>
      </c>
      <c r="N4929" s="16" t="s">
        <v>6735</v>
      </c>
      <c r="O4929" s="17" t="s">
        <v>346</v>
      </c>
      <c r="P4929" s="17" t="s">
        <v>305</v>
      </c>
      <c r="Q4929" s="17" t="s">
        <v>306</v>
      </c>
      <c r="R4929">
        <v>0</v>
      </c>
      <c r="S4929">
        <v>0</v>
      </c>
      <c r="T4929">
        <v>0</v>
      </c>
      <c r="U4929">
        <v>0</v>
      </c>
      <c r="V4929">
        <v>0</v>
      </c>
      <c r="W4929">
        <v>0</v>
      </c>
      <c r="X4929">
        <v>0</v>
      </c>
      <c r="Y4929">
        <v>0</v>
      </c>
      <c r="Z4929">
        <v>0</v>
      </c>
      <c r="AA4929">
        <v>0</v>
      </c>
      <c r="AB4929">
        <v>0</v>
      </c>
      <c r="AC4929">
        <v>0</v>
      </c>
      <c r="AD4929">
        <v>0</v>
      </c>
      <c r="AE4929">
        <v>0</v>
      </c>
      <c r="AF4929">
        <v>0</v>
      </c>
      <c r="AG4929" s="19">
        <v>0</v>
      </c>
      <c r="AH4929">
        <v>0</v>
      </c>
      <c r="AI4929">
        <v>0</v>
      </c>
      <c r="AJ4929">
        <v>0</v>
      </c>
      <c r="AK4929">
        <v>0</v>
      </c>
      <c r="AL4929">
        <v>0</v>
      </c>
      <c r="AM4929">
        <v>0</v>
      </c>
      <c r="AN4929">
        <v>0</v>
      </c>
      <c r="AO4929">
        <v>0</v>
      </c>
      <c r="AP4929">
        <v>0</v>
      </c>
      <c r="AQ4929">
        <v>0</v>
      </c>
      <c r="AR4929">
        <v>0</v>
      </c>
      <c r="AS4929">
        <v>0</v>
      </c>
      <c r="AT4929">
        <v>0</v>
      </c>
      <c r="AU4929">
        <v>0</v>
      </c>
      <c r="AV4929">
        <v>0</v>
      </c>
      <c r="AW4929">
        <v>0</v>
      </c>
      <c r="AX4929">
        <v>0</v>
      </c>
      <c r="AY4929">
        <v>0</v>
      </c>
      <c r="AZ4929">
        <v>0</v>
      </c>
      <c r="BA4929">
        <v>0</v>
      </c>
      <c r="BB4929">
        <v>0</v>
      </c>
      <c r="BC4929">
        <v>0</v>
      </c>
      <c r="BD4929">
        <v>0</v>
      </c>
      <c r="BE4929">
        <v>0</v>
      </c>
      <c r="BF4929">
        <v>0</v>
      </c>
      <c r="BG4929">
        <v>0</v>
      </c>
      <c r="BH4929">
        <v>0</v>
      </c>
      <c r="BI4929">
        <v>1000</v>
      </c>
      <c r="BJ4929">
        <v>4000</v>
      </c>
      <c r="BK4929">
        <v>11000</v>
      </c>
      <c r="BL4929">
        <v>10000</v>
      </c>
      <c r="BM4929">
        <v>11000</v>
      </c>
      <c r="BN4929">
        <v>13000</v>
      </c>
      <c r="BO4929">
        <v>14000</v>
      </c>
      <c r="BP4929">
        <v>11000</v>
      </c>
      <c r="BQ4929">
        <v>7000</v>
      </c>
      <c r="BR4929">
        <v>7000</v>
      </c>
      <c r="BS4929">
        <v>6000</v>
      </c>
      <c r="BT4929">
        <v>6000</v>
      </c>
      <c r="BU4929">
        <v>7000</v>
      </c>
      <c r="BV4929">
        <v>7000</v>
      </c>
      <c r="BW4929">
        <v>8000</v>
      </c>
      <c r="BX4929">
        <v>7000</v>
      </c>
      <c r="BY4929">
        <v>8000</v>
      </c>
      <c r="BZ4929">
        <v>17000</v>
      </c>
      <c r="CA4929">
        <v>21000</v>
      </c>
      <c r="CB4929">
        <v>22000</v>
      </c>
      <c r="CC4929">
        <v>22000</v>
      </c>
      <c r="CD4929">
        <v>23000</v>
      </c>
      <c r="CE4929">
        <v>24000</v>
      </c>
    </row>
    <row r="4930" spans="1:83" x14ac:dyDescent="0.35">
      <c r="A4930" s="9" t="str">
        <f t="shared" si="76"/>
        <v>1651.808.95</v>
      </c>
      <c r="B4930" s="52" t="e">
        <f>+IF(MATCH(A4930,List!H$10:H$145,0),"Targeted")</f>
        <v>#N/A</v>
      </c>
      <c r="C4930" s="65"/>
      <c r="D4930" s="151" t="s">
        <v>7700</v>
      </c>
      <c r="E4930" s="16" t="s">
        <v>6848</v>
      </c>
      <c r="F4930" s="16" t="s">
        <v>6849</v>
      </c>
      <c r="G4930" s="16" t="s">
        <v>298</v>
      </c>
      <c r="H4930" s="16" t="s">
        <v>6849</v>
      </c>
      <c r="I4930" s="16" t="s">
        <v>6851</v>
      </c>
      <c r="J4930" s="16" t="s">
        <v>6852</v>
      </c>
      <c r="K4930" s="17" t="s">
        <v>245</v>
      </c>
      <c r="L4930" s="18" t="s">
        <v>6153</v>
      </c>
      <c r="M4930" s="195" t="s">
        <v>6734</v>
      </c>
      <c r="N4930" s="16" t="s">
        <v>6735</v>
      </c>
      <c r="O4930" s="17" t="s">
        <v>346</v>
      </c>
      <c r="P4930" s="17" t="s">
        <v>305</v>
      </c>
      <c r="Q4930" s="17" t="s">
        <v>306</v>
      </c>
      <c r="R4930">
        <v>0</v>
      </c>
      <c r="S4930">
        <v>0</v>
      </c>
      <c r="T4930">
        <v>0</v>
      </c>
      <c r="U4930">
        <v>0</v>
      </c>
      <c r="V4930">
        <v>0</v>
      </c>
      <c r="W4930">
        <v>0</v>
      </c>
      <c r="X4930">
        <v>0</v>
      </c>
      <c r="Y4930">
        <v>0</v>
      </c>
      <c r="Z4930">
        <v>0</v>
      </c>
      <c r="AA4930">
        <v>0</v>
      </c>
      <c r="AB4930">
        <v>0</v>
      </c>
      <c r="AC4930">
        <v>0</v>
      </c>
      <c r="AD4930">
        <v>0</v>
      </c>
      <c r="AE4930">
        <v>0</v>
      </c>
      <c r="AF4930">
        <v>0</v>
      </c>
      <c r="AG4930" s="19">
        <v>0</v>
      </c>
      <c r="AH4930">
        <v>0</v>
      </c>
      <c r="AI4930">
        <v>0</v>
      </c>
      <c r="AJ4930">
        <v>0</v>
      </c>
      <c r="AK4930">
        <v>0</v>
      </c>
      <c r="AL4930">
        <v>0</v>
      </c>
      <c r="AM4930">
        <v>0</v>
      </c>
      <c r="AN4930">
        <v>0</v>
      </c>
      <c r="AO4930">
        <v>0</v>
      </c>
      <c r="AP4930">
        <v>0</v>
      </c>
      <c r="AQ4930">
        <v>0</v>
      </c>
      <c r="AR4930">
        <v>0</v>
      </c>
      <c r="AS4930">
        <v>0</v>
      </c>
      <c r="AT4930">
        <v>0</v>
      </c>
      <c r="AU4930">
        <v>0</v>
      </c>
      <c r="AV4930">
        <v>0</v>
      </c>
      <c r="AW4930">
        <v>0</v>
      </c>
      <c r="AX4930">
        <v>0</v>
      </c>
      <c r="AY4930">
        <v>0</v>
      </c>
      <c r="AZ4930">
        <v>0</v>
      </c>
      <c r="BA4930">
        <v>0</v>
      </c>
      <c r="BB4930">
        <v>0</v>
      </c>
      <c r="BC4930">
        <v>0</v>
      </c>
      <c r="BD4930">
        <v>0</v>
      </c>
      <c r="BE4930">
        <v>0</v>
      </c>
      <c r="BF4930">
        <v>0</v>
      </c>
      <c r="BG4930">
        <v>0</v>
      </c>
      <c r="BH4930">
        <v>0</v>
      </c>
      <c r="BI4930">
        <v>0</v>
      </c>
      <c r="BJ4930">
        <v>0</v>
      </c>
      <c r="BK4930">
        <v>0</v>
      </c>
      <c r="BL4930">
        <v>0</v>
      </c>
      <c r="BM4930">
        <v>0</v>
      </c>
      <c r="BN4930">
        <v>0</v>
      </c>
      <c r="BO4930">
        <v>1000</v>
      </c>
      <c r="BP4930">
        <v>0</v>
      </c>
      <c r="BQ4930">
        <v>0</v>
      </c>
      <c r="BR4930">
        <v>0</v>
      </c>
      <c r="BS4930">
        <v>0</v>
      </c>
      <c r="BT4930">
        <v>0</v>
      </c>
      <c r="BU4930">
        <v>0</v>
      </c>
      <c r="BV4930">
        <v>0</v>
      </c>
      <c r="BW4930">
        <v>0</v>
      </c>
      <c r="BX4930">
        <v>0</v>
      </c>
      <c r="BY4930">
        <v>0</v>
      </c>
      <c r="BZ4930">
        <v>0</v>
      </c>
      <c r="CA4930">
        <v>0</v>
      </c>
      <c r="CB4930">
        <v>0</v>
      </c>
      <c r="CC4930">
        <v>0</v>
      </c>
      <c r="CD4930">
        <v>0</v>
      </c>
      <c r="CE4930">
        <v>0</v>
      </c>
    </row>
    <row r="4931" spans="1:83" x14ac:dyDescent="0.35">
      <c r="A4931" s="9" t="str">
        <f t="shared" si="76"/>
        <v>1651.808.95</v>
      </c>
      <c r="B4931" s="52" t="e">
        <f>+IF(MATCH(A4931,List!H$10:H$145,0),"Targeted")</f>
        <v>#N/A</v>
      </c>
      <c r="C4931" s="65"/>
      <c r="D4931" s="151" t="s">
        <v>7700</v>
      </c>
      <c r="E4931" s="16" t="s">
        <v>6848</v>
      </c>
      <c r="F4931" s="16" t="s">
        <v>6849</v>
      </c>
      <c r="G4931" s="16" t="s">
        <v>298</v>
      </c>
      <c r="H4931" s="16" t="s">
        <v>6849</v>
      </c>
      <c r="I4931" s="16" t="s">
        <v>6851</v>
      </c>
      <c r="J4931" s="16" t="s">
        <v>6852</v>
      </c>
      <c r="K4931" s="17" t="s">
        <v>245</v>
      </c>
      <c r="L4931" s="18" t="s">
        <v>6153</v>
      </c>
      <c r="M4931" s="195" t="s">
        <v>6734</v>
      </c>
      <c r="N4931" s="16" t="s">
        <v>6735</v>
      </c>
      <c r="O4931" s="17" t="s">
        <v>346</v>
      </c>
      <c r="P4931" s="17" t="s">
        <v>524</v>
      </c>
      <c r="Q4931" s="17" t="s">
        <v>306</v>
      </c>
      <c r="R4931">
        <v>0</v>
      </c>
      <c r="S4931">
        <v>0</v>
      </c>
      <c r="T4931">
        <v>0</v>
      </c>
      <c r="U4931">
        <v>0</v>
      </c>
      <c r="V4931">
        <v>0</v>
      </c>
      <c r="W4931">
        <v>0</v>
      </c>
      <c r="X4931">
        <v>0</v>
      </c>
      <c r="Y4931">
        <v>0</v>
      </c>
      <c r="Z4931">
        <v>0</v>
      </c>
      <c r="AA4931">
        <v>0</v>
      </c>
      <c r="AB4931">
        <v>0</v>
      </c>
      <c r="AC4931">
        <v>0</v>
      </c>
      <c r="AD4931">
        <v>0</v>
      </c>
      <c r="AE4931">
        <v>0</v>
      </c>
      <c r="AF4931">
        <v>0</v>
      </c>
      <c r="AG4931" s="19">
        <v>0</v>
      </c>
      <c r="AH4931">
        <v>0</v>
      </c>
      <c r="AI4931">
        <v>0</v>
      </c>
      <c r="AJ4931">
        <v>0</v>
      </c>
      <c r="AK4931">
        <v>0</v>
      </c>
      <c r="AL4931">
        <v>0</v>
      </c>
      <c r="AM4931">
        <v>0</v>
      </c>
      <c r="AN4931">
        <v>0</v>
      </c>
      <c r="AO4931">
        <v>0</v>
      </c>
      <c r="AP4931">
        <v>0</v>
      </c>
      <c r="AQ4931">
        <v>0</v>
      </c>
      <c r="AR4931">
        <v>0</v>
      </c>
      <c r="AS4931">
        <v>0</v>
      </c>
      <c r="AT4931">
        <v>0</v>
      </c>
      <c r="AU4931">
        <v>0</v>
      </c>
      <c r="AV4931">
        <v>0</v>
      </c>
      <c r="AW4931">
        <v>0</v>
      </c>
      <c r="AX4931">
        <v>0</v>
      </c>
      <c r="AY4931">
        <v>0</v>
      </c>
      <c r="AZ4931">
        <v>0</v>
      </c>
      <c r="BA4931">
        <v>0</v>
      </c>
      <c r="BB4931">
        <v>0</v>
      </c>
      <c r="BC4931">
        <v>0</v>
      </c>
      <c r="BD4931">
        <v>0</v>
      </c>
      <c r="BE4931">
        <v>0</v>
      </c>
      <c r="BF4931">
        <v>0</v>
      </c>
      <c r="BG4931">
        <v>0</v>
      </c>
      <c r="BH4931">
        <v>0</v>
      </c>
      <c r="BI4931">
        <v>1283000</v>
      </c>
      <c r="BJ4931">
        <v>980000</v>
      </c>
      <c r="BK4931">
        <v>58000</v>
      </c>
      <c r="BL4931">
        <v>0</v>
      </c>
      <c r="BM4931">
        <v>2000</v>
      </c>
      <c r="BN4931">
        <v>78000</v>
      </c>
      <c r="BO4931">
        <v>88000</v>
      </c>
      <c r="BP4931">
        <v>95000</v>
      </c>
      <c r="BQ4931">
        <v>6000</v>
      </c>
      <c r="BR4931">
        <v>7000</v>
      </c>
      <c r="BS4931">
        <v>8000</v>
      </c>
      <c r="BT4931">
        <v>1000</v>
      </c>
      <c r="BU4931">
        <v>4000</v>
      </c>
      <c r="BV4931">
        <v>2000</v>
      </c>
      <c r="BW4931">
        <v>380000</v>
      </c>
      <c r="BX4931">
        <v>1000</v>
      </c>
      <c r="BY4931">
        <v>822000</v>
      </c>
      <c r="BZ4931">
        <v>3000</v>
      </c>
      <c r="CA4931">
        <v>100000</v>
      </c>
      <c r="CB4931">
        <v>102000</v>
      </c>
      <c r="CC4931">
        <v>104000</v>
      </c>
      <c r="CD4931">
        <v>107000</v>
      </c>
      <c r="CE4931">
        <v>109000</v>
      </c>
    </row>
    <row r="4932" spans="1:83" x14ac:dyDescent="0.35">
      <c r="A4932" s="9" t="str">
        <f t="shared" ref="A4932:A4995" si="77">I4932&amp;"."&amp;M4932&amp;"."&amp;K4932</f>
        <v>1652.808.95</v>
      </c>
      <c r="B4932" s="52" t="e">
        <f>+IF(MATCH(A4932,List!H$10:H$145,0),"Targeted")</f>
        <v>#N/A</v>
      </c>
      <c r="C4932" s="65"/>
      <c r="D4932" s="151" t="s">
        <v>7700</v>
      </c>
      <c r="E4932" s="16" t="s">
        <v>6848</v>
      </c>
      <c r="F4932" s="16" t="s">
        <v>6849</v>
      </c>
      <c r="G4932" s="16" t="s">
        <v>298</v>
      </c>
      <c r="H4932" s="16" t="s">
        <v>6849</v>
      </c>
      <c r="I4932" s="16" t="s">
        <v>2451</v>
      </c>
      <c r="J4932" s="16" t="s">
        <v>6853</v>
      </c>
      <c r="K4932" s="17" t="s">
        <v>245</v>
      </c>
      <c r="L4932" s="18" t="s">
        <v>6153</v>
      </c>
      <c r="M4932" s="195" t="s">
        <v>6734</v>
      </c>
      <c r="N4932" s="16" t="s">
        <v>6735</v>
      </c>
      <c r="O4932" s="17" t="s">
        <v>346</v>
      </c>
      <c r="P4932" s="17" t="s">
        <v>305</v>
      </c>
      <c r="Q4932" s="17" t="s">
        <v>306</v>
      </c>
      <c r="R4932">
        <v>0</v>
      </c>
      <c r="S4932">
        <v>0</v>
      </c>
      <c r="T4932">
        <v>0</v>
      </c>
      <c r="U4932">
        <v>0</v>
      </c>
      <c r="V4932">
        <v>0</v>
      </c>
      <c r="W4932">
        <v>0</v>
      </c>
      <c r="X4932">
        <v>0</v>
      </c>
      <c r="Y4932">
        <v>0</v>
      </c>
      <c r="Z4932">
        <v>0</v>
      </c>
      <c r="AA4932">
        <v>0</v>
      </c>
      <c r="AB4932">
        <v>0</v>
      </c>
      <c r="AC4932">
        <v>0</v>
      </c>
      <c r="AD4932">
        <v>0</v>
      </c>
      <c r="AE4932">
        <v>0</v>
      </c>
      <c r="AF4932">
        <v>0</v>
      </c>
      <c r="AG4932" s="19">
        <v>0</v>
      </c>
      <c r="AH4932">
        <v>0</v>
      </c>
      <c r="AI4932">
        <v>0</v>
      </c>
      <c r="AJ4932">
        <v>0</v>
      </c>
      <c r="AK4932">
        <v>0</v>
      </c>
      <c r="AL4932">
        <v>0</v>
      </c>
      <c r="AM4932">
        <v>0</v>
      </c>
      <c r="AN4932">
        <v>0</v>
      </c>
      <c r="AO4932">
        <v>0</v>
      </c>
      <c r="AP4932">
        <v>0</v>
      </c>
      <c r="AQ4932">
        <v>0</v>
      </c>
      <c r="AR4932">
        <v>0</v>
      </c>
      <c r="AS4932">
        <v>0</v>
      </c>
      <c r="AT4932">
        <v>0</v>
      </c>
      <c r="AU4932">
        <v>0</v>
      </c>
      <c r="AV4932">
        <v>0</v>
      </c>
      <c r="AW4932">
        <v>0</v>
      </c>
      <c r="AX4932">
        <v>0</v>
      </c>
      <c r="AY4932">
        <v>0</v>
      </c>
      <c r="AZ4932">
        <v>0</v>
      </c>
      <c r="BA4932">
        <v>0</v>
      </c>
      <c r="BB4932">
        <v>0</v>
      </c>
      <c r="BC4932">
        <v>0</v>
      </c>
      <c r="BD4932">
        <v>0</v>
      </c>
      <c r="BE4932">
        <v>0</v>
      </c>
      <c r="BF4932">
        <v>0</v>
      </c>
      <c r="BG4932">
        <v>0</v>
      </c>
      <c r="BH4932">
        <v>0</v>
      </c>
      <c r="BI4932">
        <v>0</v>
      </c>
      <c r="BJ4932">
        <v>0</v>
      </c>
      <c r="BK4932">
        <v>0</v>
      </c>
      <c r="BL4932">
        <v>0</v>
      </c>
      <c r="BM4932">
        <v>0</v>
      </c>
      <c r="BN4932">
        <v>-2000</v>
      </c>
      <c r="BO4932">
        <v>-2000</v>
      </c>
      <c r="BP4932">
        <v>0</v>
      </c>
      <c r="BQ4932">
        <v>0</v>
      </c>
      <c r="BR4932">
        <v>0</v>
      </c>
      <c r="BS4932">
        <v>0</v>
      </c>
      <c r="BT4932">
        <v>0</v>
      </c>
      <c r="BU4932">
        <v>0</v>
      </c>
      <c r="BV4932">
        <v>0</v>
      </c>
      <c r="BW4932">
        <v>0</v>
      </c>
      <c r="BX4932">
        <v>0</v>
      </c>
      <c r="BY4932">
        <v>0</v>
      </c>
      <c r="BZ4932">
        <v>0</v>
      </c>
      <c r="CA4932">
        <v>0</v>
      </c>
      <c r="CB4932">
        <v>0</v>
      </c>
      <c r="CC4932">
        <v>0</v>
      </c>
      <c r="CD4932">
        <v>0</v>
      </c>
      <c r="CE4932">
        <v>0</v>
      </c>
    </row>
    <row r="4933" spans="1:83" x14ac:dyDescent="0.35">
      <c r="A4933" s="9" t="str">
        <f t="shared" si="77"/>
        <v>1652.808.95</v>
      </c>
      <c r="B4933" s="52" t="e">
        <f>+IF(MATCH(A4933,List!H$10:H$145,0),"Targeted")</f>
        <v>#N/A</v>
      </c>
      <c r="C4933" s="65"/>
      <c r="D4933" s="151" t="s">
        <v>7700</v>
      </c>
      <c r="E4933" s="16" t="s">
        <v>6848</v>
      </c>
      <c r="F4933" s="16" t="s">
        <v>6849</v>
      </c>
      <c r="G4933" s="16" t="s">
        <v>298</v>
      </c>
      <c r="H4933" s="16" t="s">
        <v>6849</v>
      </c>
      <c r="I4933" s="16" t="s">
        <v>2451</v>
      </c>
      <c r="J4933" s="16" t="s">
        <v>6853</v>
      </c>
      <c r="K4933" s="17" t="s">
        <v>245</v>
      </c>
      <c r="L4933" s="18" t="s">
        <v>6153</v>
      </c>
      <c r="M4933" s="195" t="s">
        <v>6734</v>
      </c>
      <c r="N4933" s="16" t="s">
        <v>6735</v>
      </c>
      <c r="O4933" s="17" t="s">
        <v>346</v>
      </c>
      <c r="P4933" s="17" t="s">
        <v>524</v>
      </c>
      <c r="Q4933" s="17" t="s">
        <v>306</v>
      </c>
      <c r="R4933">
        <v>0</v>
      </c>
      <c r="S4933">
        <v>0</v>
      </c>
      <c r="T4933">
        <v>0</v>
      </c>
      <c r="U4933">
        <v>0</v>
      </c>
      <c r="V4933">
        <v>0</v>
      </c>
      <c r="W4933">
        <v>0</v>
      </c>
      <c r="X4933">
        <v>0</v>
      </c>
      <c r="Y4933">
        <v>0</v>
      </c>
      <c r="Z4933">
        <v>0</v>
      </c>
      <c r="AA4933">
        <v>0</v>
      </c>
      <c r="AB4933">
        <v>0</v>
      </c>
      <c r="AC4933">
        <v>0</v>
      </c>
      <c r="AD4933">
        <v>0</v>
      </c>
      <c r="AE4933">
        <v>0</v>
      </c>
      <c r="AF4933">
        <v>0</v>
      </c>
      <c r="AG4933" s="19">
        <v>0</v>
      </c>
      <c r="AH4933">
        <v>0</v>
      </c>
      <c r="AI4933">
        <v>0</v>
      </c>
      <c r="AJ4933">
        <v>0</v>
      </c>
      <c r="AK4933">
        <v>0</v>
      </c>
      <c r="AL4933">
        <v>0</v>
      </c>
      <c r="AM4933">
        <v>0</v>
      </c>
      <c r="AN4933">
        <v>0</v>
      </c>
      <c r="AO4933">
        <v>0</v>
      </c>
      <c r="AP4933">
        <v>0</v>
      </c>
      <c r="AQ4933">
        <v>0</v>
      </c>
      <c r="AR4933">
        <v>0</v>
      </c>
      <c r="AS4933">
        <v>0</v>
      </c>
      <c r="AT4933">
        <v>0</v>
      </c>
      <c r="AU4933">
        <v>0</v>
      </c>
      <c r="AV4933">
        <v>0</v>
      </c>
      <c r="AW4933">
        <v>0</v>
      </c>
      <c r="AX4933">
        <v>0</v>
      </c>
      <c r="AY4933">
        <v>0</v>
      </c>
      <c r="AZ4933">
        <v>0</v>
      </c>
      <c r="BA4933">
        <v>0</v>
      </c>
      <c r="BB4933">
        <v>0</v>
      </c>
      <c r="BC4933">
        <v>0</v>
      </c>
      <c r="BD4933">
        <v>0</v>
      </c>
      <c r="BE4933">
        <v>0</v>
      </c>
      <c r="BF4933">
        <v>0</v>
      </c>
      <c r="BG4933">
        <v>0</v>
      </c>
      <c r="BH4933">
        <v>0</v>
      </c>
      <c r="BI4933">
        <v>0</v>
      </c>
      <c r="BJ4933">
        <v>0</v>
      </c>
      <c r="BK4933">
        <v>0</v>
      </c>
      <c r="BL4933">
        <v>0</v>
      </c>
      <c r="BM4933">
        <v>2000</v>
      </c>
      <c r="BN4933">
        <v>6000</v>
      </c>
      <c r="BO4933">
        <v>4000</v>
      </c>
      <c r="BP4933">
        <v>0</v>
      </c>
      <c r="BQ4933">
        <v>0</v>
      </c>
      <c r="BR4933">
        <v>0</v>
      </c>
      <c r="BS4933">
        <v>0</v>
      </c>
      <c r="BT4933">
        <v>0</v>
      </c>
      <c r="BU4933">
        <v>0</v>
      </c>
      <c r="BV4933">
        <v>0</v>
      </c>
      <c r="BW4933">
        <v>0</v>
      </c>
      <c r="BX4933">
        <v>0</v>
      </c>
      <c r="BY4933">
        <v>0</v>
      </c>
      <c r="BZ4933">
        <v>0</v>
      </c>
      <c r="CA4933">
        <v>0</v>
      </c>
      <c r="CB4933">
        <v>0</v>
      </c>
      <c r="CC4933">
        <v>0</v>
      </c>
      <c r="CD4933">
        <v>0</v>
      </c>
      <c r="CE4933">
        <v>0</v>
      </c>
    </row>
    <row r="4934" spans="1:83" x14ac:dyDescent="0.35">
      <c r="A4934" s="9" t="str">
        <f t="shared" si="77"/>
        <v>3725.808.95</v>
      </c>
      <c r="B4934" s="52" t="e">
        <f>+IF(MATCH(A4934,List!H$10:H$145,0),"Targeted")</f>
        <v>#N/A</v>
      </c>
      <c r="C4934" s="65"/>
      <c r="D4934" s="151" t="s">
        <v>7700</v>
      </c>
      <c r="E4934" s="16" t="s">
        <v>6854</v>
      </c>
      <c r="F4934" s="16" t="s">
        <v>6855</v>
      </c>
      <c r="G4934" s="16" t="s">
        <v>298</v>
      </c>
      <c r="H4934" s="16" t="s">
        <v>6856</v>
      </c>
      <c r="I4934" s="16" t="s">
        <v>6857</v>
      </c>
      <c r="J4934" s="16" t="s">
        <v>918</v>
      </c>
      <c r="K4934" s="17" t="s">
        <v>245</v>
      </c>
      <c r="L4934" s="18" t="s">
        <v>6153</v>
      </c>
      <c r="M4934" s="195" t="s">
        <v>6734</v>
      </c>
      <c r="N4934" s="16" t="s">
        <v>6735</v>
      </c>
      <c r="O4934" s="17" t="s">
        <v>346</v>
      </c>
      <c r="P4934" s="17" t="s">
        <v>305</v>
      </c>
      <c r="Q4934" s="17" t="s">
        <v>306</v>
      </c>
      <c r="R4934">
        <v>0</v>
      </c>
      <c r="S4934">
        <v>0</v>
      </c>
      <c r="T4934">
        <v>0</v>
      </c>
      <c r="U4934">
        <v>0</v>
      </c>
      <c r="V4934">
        <v>0</v>
      </c>
      <c r="W4934">
        <v>0</v>
      </c>
      <c r="X4934">
        <v>0</v>
      </c>
      <c r="Y4934">
        <v>0</v>
      </c>
      <c r="Z4934">
        <v>0</v>
      </c>
      <c r="AA4934">
        <v>0</v>
      </c>
      <c r="AB4934">
        <v>0</v>
      </c>
      <c r="AC4934">
        <v>0</v>
      </c>
      <c r="AD4934">
        <v>0</v>
      </c>
      <c r="AE4934">
        <v>0</v>
      </c>
      <c r="AF4934">
        <v>0</v>
      </c>
      <c r="AG4934" s="19">
        <v>0</v>
      </c>
      <c r="AH4934">
        <v>0</v>
      </c>
      <c r="AI4934">
        <v>0</v>
      </c>
      <c r="AJ4934">
        <v>0</v>
      </c>
      <c r="AK4934">
        <v>0</v>
      </c>
      <c r="AL4934">
        <v>0</v>
      </c>
      <c r="AM4934">
        <v>0</v>
      </c>
      <c r="AN4934">
        <v>0</v>
      </c>
      <c r="AO4934">
        <v>0</v>
      </c>
      <c r="AP4934">
        <v>0</v>
      </c>
      <c r="AQ4934">
        <v>0</v>
      </c>
      <c r="AR4934">
        <v>0</v>
      </c>
      <c r="AS4934">
        <v>0</v>
      </c>
      <c r="AT4934">
        <v>0</v>
      </c>
      <c r="AU4934">
        <v>0</v>
      </c>
      <c r="AV4934">
        <v>0</v>
      </c>
      <c r="AW4934">
        <v>0</v>
      </c>
      <c r="AX4934">
        <v>0</v>
      </c>
      <c r="AY4934">
        <v>0</v>
      </c>
      <c r="AZ4934">
        <v>0</v>
      </c>
      <c r="BA4934">
        <v>0</v>
      </c>
      <c r="BB4934">
        <v>0</v>
      </c>
      <c r="BC4934">
        <v>0</v>
      </c>
      <c r="BD4934">
        <v>0</v>
      </c>
      <c r="BE4934">
        <v>0</v>
      </c>
      <c r="BF4934">
        <v>0</v>
      </c>
      <c r="BG4934">
        <v>0</v>
      </c>
      <c r="BH4934">
        <v>0</v>
      </c>
      <c r="BI4934">
        <v>0</v>
      </c>
      <c r="BJ4934">
        <v>0</v>
      </c>
      <c r="BK4934">
        <v>0</v>
      </c>
      <c r="BL4934">
        <v>0</v>
      </c>
      <c r="BM4934">
        <v>0</v>
      </c>
      <c r="BN4934">
        <v>7000</v>
      </c>
      <c r="BO4934">
        <v>33000</v>
      </c>
      <c r="BP4934">
        <v>28000</v>
      </c>
      <c r="BQ4934">
        <v>27000</v>
      </c>
      <c r="BR4934">
        <v>26000</v>
      </c>
      <c r="BS4934">
        <v>18000</v>
      </c>
      <c r="BT4934">
        <v>14000</v>
      </c>
      <c r="BU4934">
        <v>1000</v>
      </c>
      <c r="BV4934">
        <v>0</v>
      </c>
      <c r="BW4934">
        <v>0</v>
      </c>
      <c r="BX4934">
        <v>0</v>
      </c>
      <c r="BY4934">
        <v>0</v>
      </c>
      <c r="BZ4934">
        <v>0</v>
      </c>
      <c r="CA4934">
        <v>0</v>
      </c>
      <c r="CB4934">
        <v>0</v>
      </c>
      <c r="CC4934">
        <v>0</v>
      </c>
      <c r="CD4934">
        <v>0</v>
      </c>
      <c r="CE4934">
        <v>0</v>
      </c>
    </row>
    <row r="4935" spans="1:83" x14ac:dyDescent="0.35">
      <c r="A4935" s="9" t="str">
        <f t="shared" si="77"/>
        <v>1654.808.</v>
      </c>
      <c r="B4935" s="52" t="e">
        <f>+IF(MATCH(A4935,List!H$10:H$145,0),"Targeted")</f>
        <v>#N/A</v>
      </c>
      <c r="C4935" s="65"/>
      <c r="D4935" s="151" t="s">
        <v>7700</v>
      </c>
      <c r="E4935" s="16" t="s">
        <v>6858</v>
      </c>
      <c r="F4935" s="16" t="s">
        <v>6859</v>
      </c>
      <c r="G4935" s="16" t="s">
        <v>298</v>
      </c>
      <c r="H4935" s="16" t="s">
        <v>6859</v>
      </c>
      <c r="I4935" s="16" t="s">
        <v>6860</v>
      </c>
      <c r="J4935" s="16" t="s">
        <v>6861</v>
      </c>
      <c r="K4935" s="17" t="s">
        <v>299</v>
      </c>
      <c r="L4935" s="18" t="s">
        <v>6153</v>
      </c>
      <c r="M4935" s="195" t="s">
        <v>6734</v>
      </c>
      <c r="N4935" s="16" t="s">
        <v>6735</v>
      </c>
      <c r="O4935" s="17" t="s">
        <v>346</v>
      </c>
      <c r="P4935" s="17" t="s">
        <v>305</v>
      </c>
      <c r="Q4935" s="17" t="s">
        <v>306</v>
      </c>
      <c r="R4935">
        <v>0</v>
      </c>
      <c r="S4935">
        <v>0</v>
      </c>
      <c r="T4935">
        <v>0</v>
      </c>
      <c r="U4935">
        <v>0</v>
      </c>
      <c r="V4935">
        <v>0</v>
      </c>
      <c r="W4935">
        <v>0</v>
      </c>
      <c r="X4935">
        <v>0</v>
      </c>
      <c r="Y4935">
        <v>0</v>
      </c>
      <c r="Z4935">
        <v>0</v>
      </c>
      <c r="AA4935">
        <v>0</v>
      </c>
      <c r="AB4935">
        <v>0</v>
      </c>
      <c r="AC4935">
        <v>0</v>
      </c>
      <c r="AD4935">
        <v>0</v>
      </c>
      <c r="AE4935">
        <v>0</v>
      </c>
      <c r="AF4935">
        <v>0</v>
      </c>
      <c r="AG4935" s="19">
        <v>0</v>
      </c>
      <c r="AH4935">
        <v>0</v>
      </c>
      <c r="AI4935">
        <v>0</v>
      </c>
      <c r="AJ4935">
        <v>0</v>
      </c>
      <c r="AK4935">
        <v>0</v>
      </c>
      <c r="AL4935">
        <v>0</v>
      </c>
      <c r="AM4935">
        <v>0</v>
      </c>
      <c r="AN4935">
        <v>0</v>
      </c>
      <c r="AO4935">
        <v>0</v>
      </c>
      <c r="AP4935">
        <v>0</v>
      </c>
      <c r="AQ4935">
        <v>0</v>
      </c>
      <c r="AR4935">
        <v>0</v>
      </c>
      <c r="AS4935">
        <v>0</v>
      </c>
      <c r="AT4935">
        <v>0</v>
      </c>
      <c r="AU4935">
        <v>0</v>
      </c>
      <c r="AV4935">
        <v>0</v>
      </c>
      <c r="AW4935">
        <v>0</v>
      </c>
      <c r="AX4935">
        <v>0</v>
      </c>
      <c r="AY4935">
        <v>0</v>
      </c>
      <c r="AZ4935">
        <v>0</v>
      </c>
      <c r="BA4935">
        <v>0</v>
      </c>
      <c r="BB4935">
        <v>0</v>
      </c>
      <c r="BC4935">
        <v>0</v>
      </c>
      <c r="BD4935">
        <v>0</v>
      </c>
      <c r="BE4935">
        <v>0</v>
      </c>
      <c r="BF4935">
        <v>0</v>
      </c>
      <c r="BG4935">
        <v>0</v>
      </c>
      <c r="BH4935">
        <v>0</v>
      </c>
      <c r="BI4935">
        <v>0</v>
      </c>
      <c r="BJ4935">
        <v>0</v>
      </c>
      <c r="BK4935">
        <v>0</v>
      </c>
      <c r="BL4935">
        <v>0</v>
      </c>
      <c r="BM4935">
        <v>0</v>
      </c>
      <c r="BN4935">
        <v>0</v>
      </c>
      <c r="BO4935">
        <v>0</v>
      </c>
      <c r="BP4935">
        <v>0</v>
      </c>
      <c r="BQ4935">
        <v>0</v>
      </c>
      <c r="BR4935">
        <v>0</v>
      </c>
      <c r="BS4935">
        <v>0</v>
      </c>
      <c r="BT4935">
        <v>0</v>
      </c>
      <c r="BU4935">
        <v>0</v>
      </c>
      <c r="BV4935">
        <v>0</v>
      </c>
      <c r="BW4935">
        <v>0</v>
      </c>
      <c r="BX4935">
        <v>0</v>
      </c>
      <c r="BY4935">
        <v>1000</v>
      </c>
      <c r="BZ4935">
        <v>16000</v>
      </c>
      <c r="CA4935">
        <v>15000</v>
      </c>
      <c r="CB4935">
        <v>15000</v>
      </c>
      <c r="CC4935">
        <v>15000</v>
      </c>
      <c r="CD4935">
        <v>17000</v>
      </c>
      <c r="CE4935">
        <v>1000</v>
      </c>
    </row>
    <row r="4936" spans="1:83" x14ac:dyDescent="0.35">
      <c r="A4936" s="9" t="str">
        <f t="shared" si="77"/>
        <v>1654.808.</v>
      </c>
      <c r="B4936" s="52" t="e">
        <f>+IF(MATCH(A4936,List!H$10:H$145,0),"Targeted")</f>
        <v>#N/A</v>
      </c>
      <c r="C4936" s="65"/>
      <c r="D4936" s="151"/>
      <c r="E4936" s="16" t="s">
        <v>6858</v>
      </c>
      <c r="F4936" s="16" t="s">
        <v>6859</v>
      </c>
      <c r="G4936" s="16" t="s">
        <v>298</v>
      </c>
      <c r="H4936" s="16" t="s">
        <v>6859</v>
      </c>
      <c r="I4936" s="16" t="s">
        <v>6860</v>
      </c>
      <c r="J4936" s="16" t="s">
        <v>6861</v>
      </c>
      <c r="K4936" s="17" t="s">
        <v>299</v>
      </c>
      <c r="L4936" s="18" t="s">
        <v>6153</v>
      </c>
      <c r="M4936" s="195" t="s">
        <v>6734</v>
      </c>
      <c r="N4936" s="16" t="s">
        <v>6735</v>
      </c>
      <c r="O4936" s="17" t="s">
        <v>304</v>
      </c>
      <c r="P4936" s="17" t="s">
        <v>305</v>
      </c>
      <c r="Q4936" s="17" t="s">
        <v>306</v>
      </c>
      <c r="R4936">
        <v>0</v>
      </c>
      <c r="S4936">
        <v>0</v>
      </c>
      <c r="T4936">
        <v>0</v>
      </c>
      <c r="U4936">
        <v>0</v>
      </c>
      <c r="V4936">
        <v>0</v>
      </c>
      <c r="W4936">
        <v>0</v>
      </c>
      <c r="X4936">
        <v>0</v>
      </c>
      <c r="Y4936">
        <v>0</v>
      </c>
      <c r="Z4936">
        <v>0</v>
      </c>
      <c r="AA4936">
        <v>0</v>
      </c>
      <c r="AB4936">
        <v>0</v>
      </c>
      <c r="AC4936">
        <v>0</v>
      </c>
      <c r="AD4936">
        <v>0</v>
      </c>
      <c r="AE4936">
        <v>0</v>
      </c>
      <c r="AF4936">
        <v>0</v>
      </c>
      <c r="AG4936" s="19">
        <v>0</v>
      </c>
      <c r="AH4936">
        <v>0</v>
      </c>
      <c r="AI4936">
        <v>0</v>
      </c>
      <c r="AJ4936">
        <v>0</v>
      </c>
      <c r="AK4936">
        <v>0</v>
      </c>
      <c r="AL4936">
        <v>0</v>
      </c>
      <c r="AM4936">
        <v>0</v>
      </c>
      <c r="AN4936">
        <v>0</v>
      </c>
      <c r="AO4936">
        <v>0</v>
      </c>
      <c r="AP4936">
        <v>0</v>
      </c>
      <c r="AQ4936">
        <v>0</v>
      </c>
      <c r="AR4936">
        <v>0</v>
      </c>
      <c r="AS4936">
        <v>0</v>
      </c>
      <c r="AT4936">
        <v>0</v>
      </c>
      <c r="AU4936">
        <v>0</v>
      </c>
      <c r="AV4936">
        <v>0</v>
      </c>
      <c r="AW4936">
        <v>0</v>
      </c>
      <c r="AX4936">
        <v>0</v>
      </c>
      <c r="AY4936">
        <v>0</v>
      </c>
      <c r="AZ4936">
        <v>0</v>
      </c>
      <c r="BA4936">
        <v>0</v>
      </c>
      <c r="BB4936">
        <v>0</v>
      </c>
      <c r="BC4936">
        <v>0</v>
      </c>
      <c r="BD4936">
        <v>0</v>
      </c>
      <c r="BE4936">
        <v>0</v>
      </c>
      <c r="BF4936">
        <v>0</v>
      </c>
      <c r="BG4936">
        <v>0</v>
      </c>
      <c r="BH4936">
        <v>0</v>
      </c>
      <c r="BI4936">
        <v>0</v>
      </c>
      <c r="BJ4936">
        <v>0</v>
      </c>
      <c r="BK4936">
        <v>0</v>
      </c>
      <c r="BL4936">
        <v>0</v>
      </c>
      <c r="BM4936">
        <v>0</v>
      </c>
      <c r="BN4936">
        <v>0</v>
      </c>
      <c r="BO4936">
        <v>0</v>
      </c>
      <c r="BP4936">
        <v>0</v>
      </c>
      <c r="BQ4936">
        <v>0</v>
      </c>
      <c r="BR4936">
        <v>0</v>
      </c>
      <c r="BS4936">
        <v>0</v>
      </c>
      <c r="BT4936">
        <v>0</v>
      </c>
      <c r="BU4936">
        <v>0</v>
      </c>
      <c r="BV4936">
        <v>0</v>
      </c>
      <c r="BW4936">
        <v>0</v>
      </c>
      <c r="BX4936" s="10">
        <v>0</v>
      </c>
      <c r="BY4936">
        <v>0</v>
      </c>
      <c r="BZ4936">
        <v>12000</v>
      </c>
      <c r="CA4936">
        <v>12000</v>
      </c>
      <c r="CB4936">
        <v>8000</v>
      </c>
      <c r="CC4936">
        <v>8000</v>
      </c>
      <c r="CD4936">
        <v>0</v>
      </c>
      <c r="CE4936">
        <v>0</v>
      </c>
    </row>
    <row r="4937" spans="1:83" x14ac:dyDescent="0.35">
      <c r="A4937" s="9" t="str">
        <f t="shared" si="77"/>
        <v>4592.808.95</v>
      </c>
      <c r="B4937" s="52" t="e">
        <f>+IF(MATCH(A4937,List!H$10:H$145,0),"Targeted")</f>
        <v>#N/A</v>
      </c>
      <c r="C4937" s="65"/>
      <c r="D4937" s="151" t="s">
        <v>7700</v>
      </c>
      <c r="E4937" s="16" t="s">
        <v>6858</v>
      </c>
      <c r="F4937" s="16" t="s">
        <v>6859</v>
      </c>
      <c r="G4937" s="16" t="s">
        <v>298</v>
      </c>
      <c r="H4937" s="16" t="s">
        <v>6859</v>
      </c>
      <c r="I4937" s="16" t="s">
        <v>6862</v>
      </c>
      <c r="J4937" s="16" t="s">
        <v>6863</v>
      </c>
      <c r="K4937" s="17" t="s">
        <v>245</v>
      </c>
      <c r="L4937" s="18" t="s">
        <v>6153</v>
      </c>
      <c r="M4937" s="195" t="s">
        <v>6734</v>
      </c>
      <c r="N4937" s="16" t="s">
        <v>6735</v>
      </c>
      <c r="O4937" s="17" t="s">
        <v>346</v>
      </c>
      <c r="P4937" s="17" t="s">
        <v>305</v>
      </c>
      <c r="Q4937" s="17" t="s">
        <v>306</v>
      </c>
      <c r="R4937">
        <v>0</v>
      </c>
      <c r="S4937">
        <v>0</v>
      </c>
      <c r="T4937">
        <v>0</v>
      </c>
      <c r="U4937">
        <v>0</v>
      </c>
      <c r="V4937">
        <v>0</v>
      </c>
      <c r="W4937">
        <v>0</v>
      </c>
      <c r="X4937">
        <v>0</v>
      </c>
      <c r="Y4937">
        <v>0</v>
      </c>
      <c r="Z4937">
        <v>0</v>
      </c>
      <c r="AA4937">
        <v>0</v>
      </c>
      <c r="AB4937">
        <v>0</v>
      </c>
      <c r="AC4937">
        <v>0</v>
      </c>
      <c r="AD4937">
        <v>0</v>
      </c>
      <c r="AE4937">
        <v>0</v>
      </c>
      <c r="AF4937">
        <v>0</v>
      </c>
      <c r="AG4937" s="19">
        <v>0</v>
      </c>
      <c r="AH4937">
        <v>0</v>
      </c>
      <c r="AI4937">
        <v>0</v>
      </c>
      <c r="AJ4937">
        <v>0</v>
      </c>
      <c r="AK4937">
        <v>0</v>
      </c>
      <c r="AL4937">
        <v>0</v>
      </c>
      <c r="AM4937">
        <v>0</v>
      </c>
      <c r="AN4937">
        <v>0</v>
      </c>
      <c r="AO4937">
        <v>0</v>
      </c>
      <c r="AP4937">
        <v>0</v>
      </c>
      <c r="AQ4937">
        <v>0</v>
      </c>
      <c r="AR4937">
        <v>0</v>
      </c>
      <c r="AS4937">
        <v>0</v>
      </c>
      <c r="AT4937">
        <v>0</v>
      </c>
      <c r="AU4937">
        <v>0</v>
      </c>
      <c r="AV4937">
        <v>0</v>
      </c>
      <c r="AW4937">
        <v>0</v>
      </c>
      <c r="AX4937">
        <v>0</v>
      </c>
      <c r="AY4937">
        <v>0</v>
      </c>
      <c r="AZ4937">
        <v>0</v>
      </c>
      <c r="BA4937">
        <v>0</v>
      </c>
      <c r="BB4937">
        <v>0</v>
      </c>
      <c r="BC4937">
        <v>0</v>
      </c>
      <c r="BD4937">
        <v>0</v>
      </c>
      <c r="BE4937">
        <v>0</v>
      </c>
      <c r="BF4937">
        <v>0</v>
      </c>
      <c r="BG4937">
        <v>0</v>
      </c>
      <c r="BH4937">
        <v>0</v>
      </c>
      <c r="BI4937">
        <v>0</v>
      </c>
      <c r="BJ4937">
        <v>0</v>
      </c>
      <c r="BK4937">
        <v>0</v>
      </c>
      <c r="BL4937">
        <v>0</v>
      </c>
      <c r="BM4937">
        <v>0</v>
      </c>
      <c r="BN4937">
        <v>0</v>
      </c>
      <c r="BO4937">
        <v>0</v>
      </c>
      <c r="BP4937">
        <v>0</v>
      </c>
      <c r="BQ4937">
        <v>0</v>
      </c>
      <c r="BR4937">
        <v>0</v>
      </c>
      <c r="BS4937">
        <v>0</v>
      </c>
      <c r="BT4937">
        <v>0</v>
      </c>
      <c r="BU4937">
        <v>0</v>
      </c>
      <c r="BV4937">
        <v>0</v>
      </c>
      <c r="BW4937">
        <v>0</v>
      </c>
      <c r="BX4937">
        <v>0</v>
      </c>
      <c r="BY4937">
        <v>0</v>
      </c>
      <c r="BZ4937">
        <v>1000</v>
      </c>
      <c r="CA4937">
        <v>1000</v>
      </c>
      <c r="CB4937">
        <v>1000</v>
      </c>
      <c r="CC4937">
        <v>1000</v>
      </c>
      <c r="CD4937">
        <v>1000</v>
      </c>
      <c r="CE4937">
        <v>1000</v>
      </c>
    </row>
    <row r="4938" spans="1:83" x14ac:dyDescent="0.35">
      <c r="A4938" s="9" t="str">
        <f t="shared" si="77"/>
        <v>4592.808.95</v>
      </c>
      <c r="B4938" s="52" t="e">
        <f>+IF(MATCH(A4938,List!H$10:H$145,0),"Targeted")</f>
        <v>#N/A</v>
      </c>
      <c r="C4938" s="65"/>
      <c r="D4938" s="151"/>
      <c r="E4938" s="16" t="s">
        <v>6858</v>
      </c>
      <c r="F4938" s="16" t="s">
        <v>6859</v>
      </c>
      <c r="G4938" s="16" t="s">
        <v>298</v>
      </c>
      <c r="H4938" s="16" t="s">
        <v>6859</v>
      </c>
      <c r="I4938" s="16" t="s">
        <v>6862</v>
      </c>
      <c r="J4938" s="16" t="s">
        <v>6863</v>
      </c>
      <c r="K4938" s="17" t="s">
        <v>245</v>
      </c>
      <c r="L4938" s="18" t="s">
        <v>6153</v>
      </c>
      <c r="M4938" s="195" t="s">
        <v>6734</v>
      </c>
      <c r="N4938" s="16" t="s">
        <v>6735</v>
      </c>
      <c r="O4938" s="17" t="s">
        <v>304</v>
      </c>
      <c r="P4938" s="17" t="s">
        <v>305</v>
      </c>
      <c r="Q4938" s="17" t="s">
        <v>306</v>
      </c>
      <c r="R4938">
        <v>0</v>
      </c>
      <c r="S4938">
        <v>0</v>
      </c>
      <c r="T4938">
        <v>0</v>
      </c>
      <c r="U4938">
        <v>0</v>
      </c>
      <c r="V4938">
        <v>0</v>
      </c>
      <c r="W4938">
        <v>0</v>
      </c>
      <c r="X4938">
        <v>0</v>
      </c>
      <c r="Y4938">
        <v>0</v>
      </c>
      <c r="Z4938">
        <v>0</v>
      </c>
      <c r="AA4938">
        <v>0</v>
      </c>
      <c r="AB4938">
        <v>0</v>
      </c>
      <c r="AC4938">
        <v>0</v>
      </c>
      <c r="AD4938">
        <v>0</v>
      </c>
      <c r="AE4938">
        <v>0</v>
      </c>
      <c r="AF4938">
        <v>0</v>
      </c>
      <c r="AG4938" s="19">
        <v>0</v>
      </c>
      <c r="AH4938">
        <v>0</v>
      </c>
      <c r="AI4938">
        <v>0</v>
      </c>
      <c r="AJ4938">
        <v>0</v>
      </c>
      <c r="AK4938">
        <v>0</v>
      </c>
      <c r="AL4938">
        <v>0</v>
      </c>
      <c r="AM4938">
        <v>0</v>
      </c>
      <c r="AN4938">
        <v>0</v>
      </c>
      <c r="AO4938">
        <v>0</v>
      </c>
      <c r="AP4938">
        <v>0</v>
      </c>
      <c r="AQ4938">
        <v>0</v>
      </c>
      <c r="AR4938">
        <v>0</v>
      </c>
      <c r="AS4938">
        <v>0</v>
      </c>
      <c r="AT4938">
        <v>0</v>
      </c>
      <c r="AU4938">
        <v>0</v>
      </c>
      <c r="AV4938">
        <v>0</v>
      </c>
      <c r="AW4938">
        <v>0</v>
      </c>
      <c r="AX4938">
        <v>0</v>
      </c>
      <c r="AY4938">
        <v>0</v>
      </c>
      <c r="AZ4938">
        <v>0</v>
      </c>
      <c r="BA4938">
        <v>0</v>
      </c>
      <c r="BB4938">
        <v>0</v>
      </c>
      <c r="BC4938">
        <v>0</v>
      </c>
      <c r="BD4938">
        <v>0</v>
      </c>
      <c r="BE4938">
        <v>0</v>
      </c>
      <c r="BF4938">
        <v>0</v>
      </c>
      <c r="BG4938">
        <v>0</v>
      </c>
      <c r="BH4938">
        <v>0</v>
      </c>
      <c r="BI4938">
        <v>0</v>
      </c>
      <c r="BJ4938">
        <v>0</v>
      </c>
      <c r="BK4938">
        <v>0</v>
      </c>
      <c r="BL4938">
        <v>0</v>
      </c>
      <c r="BM4938">
        <v>0</v>
      </c>
      <c r="BN4938">
        <v>-5000</v>
      </c>
      <c r="BO4938">
        <v>-2000</v>
      </c>
      <c r="BP4938">
        <v>0</v>
      </c>
      <c r="BQ4938">
        <v>-4000</v>
      </c>
      <c r="BR4938">
        <v>0</v>
      </c>
      <c r="BS4938">
        <v>0</v>
      </c>
      <c r="BT4938">
        <v>-1000</v>
      </c>
      <c r="BU4938">
        <v>1000</v>
      </c>
      <c r="BV4938">
        <v>-1000</v>
      </c>
      <c r="BW4938">
        <v>-3000</v>
      </c>
      <c r="BX4938" s="10">
        <v>0</v>
      </c>
      <c r="BY4938">
        <v>0</v>
      </c>
      <c r="BZ4938">
        <v>-1000</v>
      </c>
      <c r="CA4938">
        <v>0</v>
      </c>
      <c r="CB4938">
        <v>0</v>
      </c>
      <c r="CC4938">
        <v>0</v>
      </c>
      <c r="CD4938">
        <v>0</v>
      </c>
      <c r="CE4938">
        <v>0</v>
      </c>
    </row>
    <row r="4939" spans="1:83" x14ac:dyDescent="0.35">
      <c r="A4939" s="9" t="str">
        <f t="shared" si="77"/>
        <v>388540.809.00</v>
      </c>
      <c r="B4939" s="52" t="e">
        <f>+IF(MATCH(A4939,List!H$10:H$145,0),"Targeted")</f>
        <v>#N/A</v>
      </c>
      <c r="C4939" s="65"/>
      <c r="D4939" s="151"/>
      <c r="E4939" s="16" t="s">
        <v>919</v>
      </c>
      <c r="F4939" s="16" t="s">
        <v>920</v>
      </c>
      <c r="G4939" s="16" t="s">
        <v>519</v>
      </c>
      <c r="H4939" s="16" t="s">
        <v>6196</v>
      </c>
      <c r="I4939" s="16" t="s">
        <v>6864</v>
      </c>
      <c r="J4939" s="16" t="s">
        <v>6865</v>
      </c>
      <c r="K4939" s="17" t="s">
        <v>298</v>
      </c>
      <c r="L4939" s="18" t="s">
        <v>6153</v>
      </c>
      <c r="M4939" s="195" t="s">
        <v>6866</v>
      </c>
      <c r="N4939" s="16" t="s">
        <v>6867</v>
      </c>
      <c r="O4939" s="17" t="s">
        <v>304</v>
      </c>
      <c r="P4939" s="17" t="s">
        <v>305</v>
      </c>
      <c r="Q4939" s="17" t="s">
        <v>306</v>
      </c>
      <c r="R4939">
        <v>0</v>
      </c>
      <c r="S4939">
        <v>0</v>
      </c>
      <c r="T4939">
        <v>0</v>
      </c>
      <c r="U4939">
        <v>0</v>
      </c>
      <c r="V4939">
        <v>0</v>
      </c>
      <c r="W4939">
        <v>0</v>
      </c>
      <c r="X4939">
        <v>0</v>
      </c>
      <c r="Y4939">
        <v>0</v>
      </c>
      <c r="Z4939">
        <v>0</v>
      </c>
      <c r="AA4939">
        <v>0</v>
      </c>
      <c r="AB4939">
        <v>0</v>
      </c>
      <c r="AC4939">
        <v>0</v>
      </c>
      <c r="AD4939">
        <v>0</v>
      </c>
      <c r="AE4939">
        <v>0</v>
      </c>
      <c r="AF4939">
        <v>0</v>
      </c>
      <c r="AG4939" s="19">
        <v>0</v>
      </c>
      <c r="AH4939">
        <v>0</v>
      </c>
      <c r="AI4939">
        <v>0</v>
      </c>
      <c r="AJ4939">
        <v>0</v>
      </c>
      <c r="AK4939">
        <v>0</v>
      </c>
      <c r="AL4939">
        <v>0</v>
      </c>
      <c r="AM4939">
        <v>0</v>
      </c>
      <c r="AN4939">
        <v>0</v>
      </c>
      <c r="AO4939">
        <v>0</v>
      </c>
      <c r="AP4939">
        <v>0</v>
      </c>
      <c r="AQ4939">
        <v>0</v>
      </c>
      <c r="AR4939">
        <v>0</v>
      </c>
      <c r="AS4939">
        <v>0</v>
      </c>
      <c r="AT4939">
        <v>0</v>
      </c>
      <c r="AU4939">
        <v>0</v>
      </c>
      <c r="AV4939">
        <v>0</v>
      </c>
      <c r="AW4939">
        <v>0</v>
      </c>
      <c r="AX4939">
        <v>0</v>
      </c>
      <c r="AY4939">
        <v>0</v>
      </c>
      <c r="AZ4939">
        <v>0</v>
      </c>
      <c r="BA4939">
        <v>0</v>
      </c>
      <c r="BB4939">
        <v>0</v>
      </c>
      <c r="BC4939">
        <v>0</v>
      </c>
      <c r="BD4939">
        <v>0</v>
      </c>
      <c r="BE4939">
        <v>0</v>
      </c>
      <c r="BF4939">
        <v>0</v>
      </c>
      <c r="BG4939">
        <v>-10000</v>
      </c>
      <c r="BH4939">
        <v>9000</v>
      </c>
      <c r="BI4939">
        <v>0</v>
      </c>
      <c r="BJ4939">
        <v>0</v>
      </c>
      <c r="BK4939">
        <v>0</v>
      </c>
      <c r="BL4939">
        <v>0</v>
      </c>
      <c r="BM4939">
        <v>0</v>
      </c>
      <c r="BN4939">
        <v>0</v>
      </c>
      <c r="BO4939">
        <v>0</v>
      </c>
      <c r="BP4939">
        <v>0</v>
      </c>
      <c r="BQ4939">
        <v>0</v>
      </c>
      <c r="BR4939">
        <v>0</v>
      </c>
      <c r="BS4939">
        <v>0</v>
      </c>
      <c r="BT4939">
        <v>0</v>
      </c>
      <c r="BU4939">
        <v>0</v>
      </c>
      <c r="BV4939">
        <v>0</v>
      </c>
      <c r="BW4939">
        <v>0</v>
      </c>
      <c r="BX4939" s="10">
        <v>0</v>
      </c>
      <c r="BY4939">
        <v>0</v>
      </c>
      <c r="BZ4939">
        <v>0</v>
      </c>
      <c r="CA4939">
        <v>0</v>
      </c>
      <c r="CB4939">
        <v>0</v>
      </c>
      <c r="CC4939">
        <v>0</v>
      </c>
      <c r="CD4939">
        <v>0</v>
      </c>
      <c r="CE4939">
        <v>0</v>
      </c>
    </row>
    <row r="4940" spans="1:83" x14ac:dyDescent="0.35">
      <c r="A4940" s="9" t="str">
        <f t="shared" si="77"/>
        <v>322000.809.00</v>
      </c>
      <c r="B4940" s="52" t="e">
        <f>+IF(MATCH(A4940,List!H$10:H$145,0),"Targeted")</f>
        <v>#N/A</v>
      </c>
      <c r="C4940" s="65"/>
      <c r="D4940" s="151"/>
      <c r="E4940" s="16" t="s">
        <v>919</v>
      </c>
      <c r="F4940" s="16" t="s">
        <v>920</v>
      </c>
      <c r="G4940" s="16" t="s">
        <v>1021</v>
      </c>
      <c r="H4940" s="16" t="s">
        <v>6219</v>
      </c>
      <c r="I4940" s="16" t="s">
        <v>6868</v>
      </c>
      <c r="J4940" s="16" t="s">
        <v>6869</v>
      </c>
      <c r="K4940" s="17" t="s">
        <v>298</v>
      </c>
      <c r="L4940" s="18" t="s">
        <v>6153</v>
      </c>
      <c r="M4940" s="195" t="s">
        <v>6866</v>
      </c>
      <c r="N4940" s="16" t="s">
        <v>6867</v>
      </c>
      <c r="O4940" s="17" t="s">
        <v>304</v>
      </c>
      <c r="P4940" s="17" t="s">
        <v>305</v>
      </c>
      <c r="Q4940" s="17" t="s">
        <v>306</v>
      </c>
      <c r="R4940">
        <v>0</v>
      </c>
      <c r="S4940">
        <v>0</v>
      </c>
      <c r="T4940">
        <v>0</v>
      </c>
      <c r="U4940">
        <v>0</v>
      </c>
      <c r="V4940">
        <v>0</v>
      </c>
      <c r="W4940">
        <v>0</v>
      </c>
      <c r="X4940">
        <v>0</v>
      </c>
      <c r="Y4940">
        <v>0</v>
      </c>
      <c r="Z4940">
        <v>0</v>
      </c>
      <c r="AA4940">
        <v>0</v>
      </c>
      <c r="AB4940">
        <v>0</v>
      </c>
      <c r="AC4940">
        <v>0</v>
      </c>
      <c r="AD4940">
        <v>0</v>
      </c>
      <c r="AE4940">
        <v>0</v>
      </c>
      <c r="AF4940">
        <v>0</v>
      </c>
      <c r="AG4940" s="19">
        <v>0</v>
      </c>
      <c r="AH4940">
        <v>0</v>
      </c>
      <c r="AI4940">
        <v>0</v>
      </c>
      <c r="AJ4940">
        <v>0</v>
      </c>
      <c r="AK4940">
        <v>0</v>
      </c>
      <c r="AL4940">
        <v>0</v>
      </c>
      <c r="AM4940">
        <v>0</v>
      </c>
      <c r="AN4940">
        <v>0</v>
      </c>
      <c r="AO4940">
        <v>0</v>
      </c>
      <c r="AP4940">
        <v>0</v>
      </c>
      <c r="AQ4940">
        <v>0</v>
      </c>
      <c r="AR4940">
        <v>0</v>
      </c>
      <c r="AS4940">
        <v>0</v>
      </c>
      <c r="AT4940">
        <v>0</v>
      </c>
      <c r="AU4940">
        <v>0</v>
      </c>
      <c r="AV4940">
        <v>0</v>
      </c>
      <c r="AW4940">
        <v>0</v>
      </c>
      <c r="AX4940">
        <v>0</v>
      </c>
      <c r="AY4940">
        <v>0</v>
      </c>
      <c r="AZ4940">
        <v>0</v>
      </c>
      <c r="BA4940">
        <v>0</v>
      </c>
      <c r="BB4940">
        <v>0</v>
      </c>
      <c r="BC4940">
        <v>-7000</v>
      </c>
      <c r="BD4940">
        <v>4000</v>
      </c>
      <c r="BE4940">
        <v>-19000</v>
      </c>
      <c r="BF4940">
        <v>2000</v>
      </c>
      <c r="BG4940">
        <v>-3000</v>
      </c>
      <c r="BH4940">
        <v>-24000</v>
      </c>
      <c r="BI4940">
        <v>22000</v>
      </c>
      <c r="BJ4940">
        <v>10000</v>
      </c>
      <c r="BK4940">
        <v>0</v>
      </c>
      <c r="BL4940">
        <v>-1000</v>
      </c>
      <c r="BM4940">
        <v>10000</v>
      </c>
      <c r="BN4940">
        <v>0</v>
      </c>
      <c r="BO4940">
        <v>-1000</v>
      </c>
      <c r="BP4940">
        <v>0</v>
      </c>
      <c r="BQ4940">
        <v>0</v>
      </c>
      <c r="BR4940">
        <v>0</v>
      </c>
      <c r="BS4940">
        <v>-1000</v>
      </c>
      <c r="BT4940">
        <v>-1000</v>
      </c>
      <c r="BU4940">
        <v>0</v>
      </c>
      <c r="BV4940">
        <v>0</v>
      </c>
      <c r="BW4940">
        <v>0</v>
      </c>
      <c r="BX4940" s="10">
        <v>-1000</v>
      </c>
      <c r="BY4940">
        <v>0</v>
      </c>
      <c r="BZ4940">
        <v>0</v>
      </c>
      <c r="CA4940">
        <v>0</v>
      </c>
      <c r="CB4940">
        <v>0</v>
      </c>
      <c r="CC4940">
        <v>0</v>
      </c>
      <c r="CD4940">
        <v>0</v>
      </c>
      <c r="CE4940">
        <v>0</v>
      </c>
    </row>
    <row r="4941" spans="1:83" x14ac:dyDescent="0.35">
      <c r="A4941" s="9" t="str">
        <f t="shared" si="77"/>
        <v>322000.809.01</v>
      </c>
      <c r="B4941" s="52" t="e">
        <f>+IF(MATCH(A4941,List!H$10:H$145,0),"Targeted")</f>
        <v>#N/A</v>
      </c>
      <c r="C4941" s="65"/>
      <c r="D4941" s="151"/>
      <c r="E4941" s="16" t="s">
        <v>919</v>
      </c>
      <c r="F4941" s="16" t="s">
        <v>920</v>
      </c>
      <c r="G4941" s="16" t="s">
        <v>628</v>
      </c>
      <c r="H4941" s="16" t="s">
        <v>6253</v>
      </c>
      <c r="I4941" s="16" t="s">
        <v>6868</v>
      </c>
      <c r="J4941" s="16" t="s">
        <v>6869</v>
      </c>
      <c r="K4941" s="17" t="s">
        <v>6255</v>
      </c>
      <c r="L4941" s="18" t="s">
        <v>6153</v>
      </c>
      <c r="M4941" s="195" t="s">
        <v>6866</v>
      </c>
      <c r="N4941" s="16" t="s">
        <v>6867</v>
      </c>
      <c r="O4941" s="17" t="s">
        <v>304</v>
      </c>
      <c r="P4941" s="17" t="s">
        <v>305</v>
      </c>
      <c r="Q4941" s="17" t="s">
        <v>306</v>
      </c>
      <c r="R4941">
        <v>0</v>
      </c>
      <c r="S4941">
        <v>0</v>
      </c>
      <c r="T4941">
        <v>0</v>
      </c>
      <c r="U4941">
        <v>0</v>
      </c>
      <c r="V4941">
        <v>0</v>
      </c>
      <c r="W4941">
        <v>0</v>
      </c>
      <c r="X4941">
        <v>0</v>
      </c>
      <c r="Y4941">
        <v>0</v>
      </c>
      <c r="Z4941">
        <v>0</v>
      </c>
      <c r="AA4941">
        <v>0</v>
      </c>
      <c r="AB4941">
        <v>0</v>
      </c>
      <c r="AC4941">
        <v>0</v>
      </c>
      <c r="AD4941">
        <v>0</v>
      </c>
      <c r="AE4941">
        <v>0</v>
      </c>
      <c r="AF4941">
        <v>0</v>
      </c>
      <c r="AG4941" s="19">
        <v>0</v>
      </c>
      <c r="AH4941">
        <v>0</v>
      </c>
      <c r="AI4941">
        <v>0</v>
      </c>
      <c r="AJ4941">
        <v>0</v>
      </c>
      <c r="AK4941">
        <v>0</v>
      </c>
      <c r="AL4941">
        <v>0</v>
      </c>
      <c r="AM4941">
        <v>0</v>
      </c>
      <c r="AN4941">
        <v>0</v>
      </c>
      <c r="AO4941">
        <v>0</v>
      </c>
      <c r="AP4941">
        <v>0</v>
      </c>
      <c r="AQ4941">
        <v>0</v>
      </c>
      <c r="AR4941">
        <v>0</v>
      </c>
      <c r="AS4941">
        <v>0</v>
      </c>
      <c r="AT4941">
        <v>0</v>
      </c>
      <c r="AU4941">
        <v>0</v>
      </c>
      <c r="AV4941">
        <v>0</v>
      </c>
      <c r="AW4941">
        <v>0</v>
      </c>
      <c r="AX4941">
        <v>0</v>
      </c>
      <c r="AY4941">
        <v>0</v>
      </c>
      <c r="AZ4941">
        <v>0</v>
      </c>
      <c r="BA4941">
        <v>0</v>
      </c>
      <c r="BB4941">
        <v>0</v>
      </c>
      <c r="BC4941">
        <v>-1000</v>
      </c>
      <c r="BD4941">
        <v>-1000</v>
      </c>
      <c r="BE4941">
        <v>-1000</v>
      </c>
      <c r="BF4941">
        <v>-1000</v>
      </c>
      <c r="BG4941">
        <v>-2000</v>
      </c>
      <c r="BH4941">
        <v>-1000</v>
      </c>
      <c r="BI4941">
        <v>-2000</v>
      </c>
      <c r="BJ4941">
        <v>-3000</v>
      </c>
      <c r="BK4941">
        <v>-2000</v>
      </c>
      <c r="BL4941">
        <v>-2000</v>
      </c>
      <c r="BM4941">
        <v>-3000</v>
      </c>
      <c r="BN4941">
        <v>-3000</v>
      </c>
      <c r="BO4941">
        <v>-4000</v>
      </c>
      <c r="BP4941">
        <v>-3000</v>
      </c>
      <c r="BQ4941">
        <v>-2000</v>
      </c>
      <c r="BR4941">
        <v>-1000</v>
      </c>
      <c r="BS4941">
        <v>0</v>
      </c>
      <c r="BT4941">
        <v>0</v>
      </c>
      <c r="BU4941">
        <v>0</v>
      </c>
      <c r="BV4941">
        <v>0</v>
      </c>
      <c r="BW4941">
        <v>0</v>
      </c>
      <c r="BX4941" s="10">
        <v>-1000</v>
      </c>
      <c r="BY4941">
        <v>-2000</v>
      </c>
      <c r="BZ4941">
        <v>-2000</v>
      </c>
      <c r="CA4941">
        <v>-2000</v>
      </c>
      <c r="CB4941">
        <v>-2000</v>
      </c>
      <c r="CC4941">
        <v>-2000</v>
      </c>
      <c r="CD4941">
        <v>-2000</v>
      </c>
      <c r="CE4941">
        <v>0</v>
      </c>
    </row>
    <row r="4942" spans="1:83" x14ac:dyDescent="0.35">
      <c r="A4942" s="9" t="str">
        <f t="shared" si="77"/>
        <v>322000.809.03</v>
      </c>
      <c r="B4942" s="52" t="e">
        <f>+IF(MATCH(A4942,List!H$10:H$145,0),"Targeted")</f>
        <v>#N/A</v>
      </c>
      <c r="C4942" s="65"/>
      <c r="D4942" s="151"/>
      <c r="E4942" s="16" t="s">
        <v>919</v>
      </c>
      <c r="F4942" s="16" t="s">
        <v>920</v>
      </c>
      <c r="G4942" s="16" t="s">
        <v>702</v>
      </c>
      <c r="H4942" s="16" t="s">
        <v>3274</v>
      </c>
      <c r="I4942" s="16" t="s">
        <v>6868</v>
      </c>
      <c r="J4942" s="16" t="s">
        <v>6869</v>
      </c>
      <c r="K4942" s="17" t="s">
        <v>940</v>
      </c>
      <c r="L4942" s="18" t="s">
        <v>6153</v>
      </c>
      <c r="M4942" s="195" t="s">
        <v>6866</v>
      </c>
      <c r="N4942" s="16" t="s">
        <v>6867</v>
      </c>
      <c r="O4942" s="17" t="s">
        <v>304</v>
      </c>
      <c r="P4942" s="17" t="s">
        <v>305</v>
      </c>
      <c r="Q4942" s="17" t="s">
        <v>306</v>
      </c>
      <c r="R4942">
        <v>0</v>
      </c>
      <c r="S4942">
        <v>0</v>
      </c>
      <c r="T4942">
        <v>0</v>
      </c>
      <c r="U4942">
        <v>0</v>
      </c>
      <c r="V4942">
        <v>0</v>
      </c>
      <c r="W4942">
        <v>0</v>
      </c>
      <c r="X4942">
        <v>0</v>
      </c>
      <c r="Y4942">
        <v>0</v>
      </c>
      <c r="Z4942">
        <v>0</v>
      </c>
      <c r="AA4942">
        <v>0</v>
      </c>
      <c r="AB4942">
        <v>0</v>
      </c>
      <c r="AC4942">
        <v>0</v>
      </c>
      <c r="AD4942">
        <v>0</v>
      </c>
      <c r="AE4942">
        <v>0</v>
      </c>
      <c r="AF4942">
        <v>0</v>
      </c>
      <c r="AG4942" s="19">
        <v>0</v>
      </c>
      <c r="AH4942">
        <v>0</v>
      </c>
      <c r="AI4942">
        <v>0</v>
      </c>
      <c r="AJ4942">
        <v>0</v>
      </c>
      <c r="AK4942">
        <v>0</v>
      </c>
      <c r="AL4942">
        <v>0</v>
      </c>
      <c r="AM4942">
        <v>0</v>
      </c>
      <c r="AN4942">
        <v>0</v>
      </c>
      <c r="AO4942">
        <v>0</v>
      </c>
      <c r="AP4942">
        <v>0</v>
      </c>
      <c r="AQ4942">
        <v>0</v>
      </c>
      <c r="AR4942">
        <v>0</v>
      </c>
      <c r="AS4942">
        <v>0</v>
      </c>
      <c r="AT4942">
        <v>0</v>
      </c>
      <c r="AU4942">
        <v>0</v>
      </c>
      <c r="AV4942">
        <v>0</v>
      </c>
      <c r="AW4942">
        <v>0</v>
      </c>
      <c r="AX4942">
        <v>0</v>
      </c>
      <c r="AY4942">
        <v>0</v>
      </c>
      <c r="AZ4942">
        <v>0</v>
      </c>
      <c r="BA4942">
        <v>0</v>
      </c>
      <c r="BB4942">
        <v>0</v>
      </c>
      <c r="BC4942">
        <v>0</v>
      </c>
      <c r="BD4942">
        <v>-1000</v>
      </c>
      <c r="BE4942">
        <v>0</v>
      </c>
      <c r="BF4942">
        <v>0</v>
      </c>
      <c r="BG4942">
        <v>0</v>
      </c>
      <c r="BH4942">
        <v>0</v>
      </c>
      <c r="BI4942">
        <v>0</v>
      </c>
      <c r="BJ4942">
        <v>0</v>
      </c>
      <c r="BK4942">
        <v>0</v>
      </c>
      <c r="BL4942">
        <v>0</v>
      </c>
      <c r="BM4942">
        <v>0</v>
      </c>
      <c r="BN4942">
        <v>0</v>
      </c>
      <c r="BO4942">
        <v>0</v>
      </c>
      <c r="BP4942">
        <v>0</v>
      </c>
      <c r="BQ4942">
        <v>0</v>
      </c>
      <c r="BR4942">
        <v>0</v>
      </c>
      <c r="BS4942">
        <v>0</v>
      </c>
      <c r="BT4942">
        <v>0</v>
      </c>
      <c r="BU4942">
        <v>0</v>
      </c>
      <c r="BV4942">
        <v>0</v>
      </c>
      <c r="BW4942">
        <v>0</v>
      </c>
      <c r="BX4942" s="10">
        <v>0</v>
      </c>
      <c r="BY4942">
        <v>0</v>
      </c>
      <c r="BZ4942">
        <v>0</v>
      </c>
      <c r="CA4942">
        <v>0</v>
      </c>
      <c r="CB4942">
        <v>0</v>
      </c>
      <c r="CC4942">
        <v>0</v>
      </c>
      <c r="CD4942">
        <v>0</v>
      </c>
      <c r="CE4942">
        <v>0</v>
      </c>
    </row>
    <row r="4943" spans="1:83" x14ac:dyDescent="0.35">
      <c r="A4943" s="9" t="str">
        <f t="shared" si="77"/>
        <v>388500.809.03</v>
      </c>
      <c r="B4943" s="52" t="e">
        <f>+IF(MATCH(A4943,List!H$10:H$145,0),"Targeted")</f>
        <v>#N/A</v>
      </c>
      <c r="C4943" s="65"/>
      <c r="D4943" s="151"/>
      <c r="E4943" s="16" t="s">
        <v>919</v>
      </c>
      <c r="F4943" s="16" t="s">
        <v>920</v>
      </c>
      <c r="G4943" s="16" t="s">
        <v>702</v>
      </c>
      <c r="H4943" s="16" t="s">
        <v>3274</v>
      </c>
      <c r="I4943" s="16" t="s">
        <v>6870</v>
      </c>
      <c r="J4943" s="16" t="s">
        <v>6871</v>
      </c>
      <c r="K4943" s="17" t="s">
        <v>940</v>
      </c>
      <c r="L4943" s="18" t="s">
        <v>6153</v>
      </c>
      <c r="M4943" s="195" t="s">
        <v>6866</v>
      </c>
      <c r="N4943" s="16" t="s">
        <v>6867</v>
      </c>
      <c r="O4943" s="17" t="s">
        <v>304</v>
      </c>
      <c r="P4943" s="17" t="s">
        <v>305</v>
      </c>
      <c r="Q4943" s="17" t="s">
        <v>306</v>
      </c>
      <c r="R4943">
        <v>0</v>
      </c>
      <c r="S4943">
        <v>0</v>
      </c>
      <c r="T4943">
        <v>0</v>
      </c>
      <c r="U4943">
        <v>0</v>
      </c>
      <c r="V4943">
        <v>0</v>
      </c>
      <c r="W4943">
        <v>0</v>
      </c>
      <c r="X4943">
        <v>0</v>
      </c>
      <c r="Y4943">
        <v>0</v>
      </c>
      <c r="Z4943">
        <v>0</v>
      </c>
      <c r="AA4943">
        <v>0</v>
      </c>
      <c r="AB4943">
        <v>0</v>
      </c>
      <c r="AC4943">
        <v>0</v>
      </c>
      <c r="AD4943">
        <v>0</v>
      </c>
      <c r="AE4943">
        <v>0</v>
      </c>
      <c r="AF4943">
        <v>0</v>
      </c>
      <c r="AG4943" s="19">
        <v>0</v>
      </c>
      <c r="AH4943">
        <v>0</v>
      </c>
      <c r="AI4943">
        <v>0</v>
      </c>
      <c r="AJ4943">
        <v>0</v>
      </c>
      <c r="AK4943">
        <v>0</v>
      </c>
      <c r="AL4943">
        <v>0</v>
      </c>
      <c r="AM4943">
        <v>0</v>
      </c>
      <c r="AN4943">
        <v>0</v>
      </c>
      <c r="AO4943">
        <v>0</v>
      </c>
      <c r="AP4943">
        <v>0</v>
      </c>
      <c r="AQ4943">
        <v>0</v>
      </c>
      <c r="AR4943">
        <v>0</v>
      </c>
      <c r="AS4943">
        <v>0</v>
      </c>
      <c r="AT4943">
        <v>0</v>
      </c>
      <c r="AU4943">
        <v>0</v>
      </c>
      <c r="AV4943">
        <v>0</v>
      </c>
      <c r="AW4943">
        <v>0</v>
      </c>
      <c r="AX4943">
        <v>0</v>
      </c>
      <c r="AY4943">
        <v>0</v>
      </c>
      <c r="AZ4943">
        <v>0</v>
      </c>
      <c r="BA4943">
        <v>0</v>
      </c>
      <c r="BB4943">
        <v>0</v>
      </c>
      <c r="BC4943">
        <v>0</v>
      </c>
      <c r="BD4943">
        <v>0</v>
      </c>
      <c r="BE4943">
        <v>0</v>
      </c>
      <c r="BF4943">
        <v>0</v>
      </c>
      <c r="BG4943">
        <v>0</v>
      </c>
      <c r="BH4943">
        <v>0</v>
      </c>
      <c r="BI4943">
        <v>0</v>
      </c>
      <c r="BJ4943">
        <v>0</v>
      </c>
      <c r="BK4943">
        <v>0</v>
      </c>
      <c r="BL4943">
        <v>-1000</v>
      </c>
      <c r="BM4943">
        <v>0</v>
      </c>
      <c r="BN4943">
        <v>0</v>
      </c>
      <c r="BO4943">
        <v>-1000</v>
      </c>
      <c r="BP4943">
        <v>0</v>
      </c>
      <c r="BQ4943">
        <v>0</v>
      </c>
      <c r="BR4943">
        <v>0</v>
      </c>
      <c r="BS4943">
        <v>0</v>
      </c>
      <c r="BT4943">
        <v>0</v>
      </c>
      <c r="BU4943">
        <v>0</v>
      </c>
      <c r="BV4943">
        <v>0</v>
      </c>
      <c r="BW4943">
        <v>0</v>
      </c>
      <c r="BX4943" s="10">
        <v>0</v>
      </c>
      <c r="BY4943">
        <v>0</v>
      </c>
      <c r="BZ4943">
        <v>0</v>
      </c>
      <c r="CA4943">
        <v>0</v>
      </c>
      <c r="CB4943">
        <v>0</v>
      </c>
      <c r="CC4943">
        <v>0</v>
      </c>
      <c r="CD4943">
        <v>0</v>
      </c>
      <c r="CE4943">
        <v>0</v>
      </c>
    </row>
    <row r="4944" spans="1:83" x14ac:dyDescent="0.35">
      <c r="A4944" s="9" t="str">
        <f t="shared" si="77"/>
        <v>322000.809.10</v>
      </c>
      <c r="B4944" s="52" t="e">
        <f>+IF(MATCH(A4944,List!H$10:H$145,0),"Targeted")</f>
        <v>#N/A</v>
      </c>
      <c r="C4944" s="65"/>
      <c r="D4944" s="151"/>
      <c r="E4944" s="16" t="s">
        <v>5374</v>
      </c>
      <c r="F4944" s="16" t="s">
        <v>5375</v>
      </c>
      <c r="G4944" s="16" t="s">
        <v>702</v>
      </c>
      <c r="H4944" s="16" t="s">
        <v>6009</v>
      </c>
      <c r="I4944" s="16" t="s">
        <v>6868</v>
      </c>
      <c r="J4944" s="16" t="s">
        <v>6869</v>
      </c>
      <c r="K4944" s="17" t="s">
        <v>519</v>
      </c>
      <c r="L4944" s="18" t="s">
        <v>6153</v>
      </c>
      <c r="M4944" s="195" t="s">
        <v>6866</v>
      </c>
      <c r="N4944" s="16" t="s">
        <v>6867</v>
      </c>
      <c r="O4944" s="17" t="s">
        <v>304</v>
      </c>
      <c r="P4944" s="17" t="s">
        <v>305</v>
      </c>
      <c r="Q4944" s="17" t="s">
        <v>306</v>
      </c>
      <c r="R4944">
        <v>0</v>
      </c>
      <c r="S4944">
        <v>0</v>
      </c>
      <c r="T4944">
        <v>0</v>
      </c>
      <c r="U4944">
        <v>0</v>
      </c>
      <c r="V4944">
        <v>0</v>
      </c>
      <c r="W4944">
        <v>0</v>
      </c>
      <c r="X4944">
        <v>0</v>
      </c>
      <c r="Y4944">
        <v>0</v>
      </c>
      <c r="Z4944">
        <v>0</v>
      </c>
      <c r="AA4944">
        <v>0</v>
      </c>
      <c r="AB4944">
        <v>0</v>
      </c>
      <c r="AC4944">
        <v>0</v>
      </c>
      <c r="AD4944">
        <v>0</v>
      </c>
      <c r="AE4944">
        <v>0</v>
      </c>
      <c r="AF4944">
        <v>0</v>
      </c>
      <c r="AG4944" s="19">
        <v>0</v>
      </c>
      <c r="AH4944">
        <v>0</v>
      </c>
      <c r="AI4944">
        <v>0</v>
      </c>
      <c r="AJ4944">
        <v>0</v>
      </c>
      <c r="AK4944">
        <v>0</v>
      </c>
      <c r="AL4944">
        <v>0</v>
      </c>
      <c r="AM4944">
        <v>0</v>
      </c>
      <c r="AN4944">
        <v>0</v>
      </c>
      <c r="AO4944">
        <v>0</v>
      </c>
      <c r="AP4944">
        <v>0</v>
      </c>
      <c r="AQ4944">
        <v>0</v>
      </c>
      <c r="AR4944">
        <v>0</v>
      </c>
      <c r="AS4944">
        <v>0</v>
      </c>
      <c r="AT4944">
        <v>0</v>
      </c>
      <c r="AU4944">
        <v>0</v>
      </c>
      <c r="AV4944">
        <v>0</v>
      </c>
      <c r="AW4944">
        <v>0</v>
      </c>
      <c r="AX4944">
        <v>0</v>
      </c>
      <c r="AY4944">
        <v>0</v>
      </c>
      <c r="AZ4944">
        <v>0</v>
      </c>
      <c r="BA4944">
        <v>0</v>
      </c>
      <c r="BB4944">
        <v>0</v>
      </c>
      <c r="BC4944">
        <v>-8000</v>
      </c>
      <c r="BD4944">
        <v>-1000</v>
      </c>
      <c r="BE4944">
        <v>-29000</v>
      </c>
      <c r="BF4944">
        <v>-13000</v>
      </c>
      <c r="BG4944">
        <v>5000</v>
      </c>
      <c r="BH4944">
        <v>4000</v>
      </c>
      <c r="BI4944">
        <v>-3000</v>
      </c>
      <c r="BJ4944">
        <v>-19000</v>
      </c>
      <c r="BK4944">
        <v>10000</v>
      </c>
      <c r="BL4944">
        <v>-33000</v>
      </c>
      <c r="BM4944">
        <v>18000</v>
      </c>
      <c r="BN4944">
        <v>-28000</v>
      </c>
      <c r="BO4944">
        <v>-2000</v>
      </c>
      <c r="BP4944">
        <v>-2000</v>
      </c>
      <c r="BQ4944">
        <v>-2000</v>
      </c>
      <c r="BR4944">
        <v>-2000</v>
      </c>
      <c r="BS4944">
        <v>-2000</v>
      </c>
      <c r="BT4944">
        <v>-2000</v>
      </c>
      <c r="BU4944">
        <v>-2000</v>
      </c>
      <c r="BV4944">
        <v>-1000</v>
      </c>
      <c r="BW4944">
        <v>-4000</v>
      </c>
      <c r="BX4944" s="10">
        <v>0</v>
      </c>
      <c r="BY4944">
        <v>-2000</v>
      </c>
      <c r="BZ4944">
        <v>0</v>
      </c>
      <c r="CA4944">
        <v>0</v>
      </c>
      <c r="CB4944">
        <v>0</v>
      </c>
      <c r="CC4944">
        <v>0</v>
      </c>
      <c r="CD4944">
        <v>0</v>
      </c>
      <c r="CE4944">
        <v>0</v>
      </c>
    </row>
    <row r="4945" spans="1:83" x14ac:dyDescent="0.35">
      <c r="A4945" s="9" t="str">
        <f t="shared" si="77"/>
        <v>388500.809.10</v>
      </c>
      <c r="B4945" s="52" t="e">
        <f>+IF(MATCH(A4945,List!H$10:H$145,0),"Targeted")</f>
        <v>#N/A</v>
      </c>
      <c r="C4945" s="65"/>
      <c r="D4945" s="151"/>
      <c r="E4945" s="16" t="s">
        <v>5374</v>
      </c>
      <c r="F4945" s="16" t="s">
        <v>5375</v>
      </c>
      <c r="G4945" s="16" t="s">
        <v>702</v>
      </c>
      <c r="H4945" s="16" t="s">
        <v>6009</v>
      </c>
      <c r="I4945" s="16" t="s">
        <v>6870</v>
      </c>
      <c r="J4945" s="16" t="s">
        <v>6872</v>
      </c>
      <c r="K4945" s="17" t="s">
        <v>519</v>
      </c>
      <c r="L4945" s="18" t="s">
        <v>6153</v>
      </c>
      <c r="M4945" s="195" t="s">
        <v>6866</v>
      </c>
      <c r="N4945" s="16" t="s">
        <v>6867</v>
      </c>
      <c r="O4945" s="17" t="s">
        <v>304</v>
      </c>
      <c r="P4945" s="17" t="s">
        <v>305</v>
      </c>
      <c r="Q4945" s="17" t="s">
        <v>306</v>
      </c>
      <c r="R4945">
        <v>0</v>
      </c>
      <c r="S4945">
        <v>0</v>
      </c>
      <c r="T4945">
        <v>0</v>
      </c>
      <c r="U4945">
        <v>0</v>
      </c>
      <c r="V4945">
        <v>0</v>
      </c>
      <c r="W4945">
        <v>0</v>
      </c>
      <c r="X4945">
        <v>0</v>
      </c>
      <c r="Y4945">
        <v>0</v>
      </c>
      <c r="Z4945">
        <v>0</v>
      </c>
      <c r="AA4945">
        <v>0</v>
      </c>
      <c r="AB4945">
        <v>0</v>
      </c>
      <c r="AC4945">
        <v>0</v>
      </c>
      <c r="AD4945">
        <v>0</v>
      </c>
      <c r="AE4945">
        <v>0</v>
      </c>
      <c r="AF4945">
        <v>0</v>
      </c>
      <c r="AG4945" s="19">
        <v>0</v>
      </c>
      <c r="AH4945">
        <v>0</v>
      </c>
      <c r="AI4945">
        <v>0</v>
      </c>
      <c r="AJ4945">
        <v>0</v>
      </c>
      <c r="AK4945">
        <v>0</v>
      </c>
      <c r="AL4945">
        <v>0</v>
      </c>
      <c r="AM4945">
        <v>0</v>
      </c>
      <c r="AN4945">
        <v>0</v>
      </c>
      <c r="AO4945">
        <v>0</v>
      </c>
      <c r="AP4945">
        <v>0</v>
      </c>
      <c r="AQ4945">
        <v>0</v>
      </c>
      <c r="AR4945">
        <v>0</v>
      </c>
      <c r="AS4945">
        <v>0</v>
      </c>
      <c r="AT4945">
        <v>0</v>
      </c>
      <c r="AU4945">
        <v>0</v>
      </c>
      <c r="AV4945">
        <v>0</v>
      </c>
      <c r="AW4945">
        <v>0</v>
      </c>
      <c r="AX4945">
        <v>0</v>
      </c>
      <c r="AY4945">
        <v>0</v>
      </c>
      <c r="AZ4945">
        <v>0</v>
      </c>
      <c r="BA4945">
        <v>0</v>
      </c>
      <c r="BB4945">
        <v>0</v>
      </c>
      <c r="BC4945">
        <v>0</v>
      </c>
      <c r="BD4945">
        <v>0</v>
      </c>
      <c r="BE4945">
        <v>0</v>
      </c>
      <c r="BF4945">
        <v>-11000</v>
      </c>
      <c r="BG4945">
        <v>0</v>
      </c>
      <c r="BH4945">
        <v>0</v>
      </c>
      <c r="BI4945">
        <v>0</v>
      </c>
      <c r="BJ4945">
        <v>0</v>
      </c>
      <c r="BK4945">
        <v>0</v>
      </c>
      <c r="BL4945">
        <v>0</v>
      </c>
      <c r="BM4945">
        <v>0</v>
      </c>
      <c r="BN4945">
        <v>0</v>
      </c>
      <c r="BO4945">
        <v>0</v>
      </c>
      <c r="BP4945">
        <v>0</v>
      </c>
      <c r="BQ4945">
        <v>0</v>
      </c>
      <c r="BR4945">
        <v>0</v>
      </c>
      <c r="BS4945">
        <v>2000</v>
      </c>
      <c r="BT4945">
        <v>-39000</v>
      </c>
      <c r="BU4945">
        <v>25000</v>
      </c>
      <c r="BV4945">
        <v>12000</v>
      </c>
      <c r="BW4945">
        <v>0</v>
      </c>
      <c r="BX4945" s="10">
        <v>0</v>
      </c>
      <c r="BY4945">
        <v>1000</v>
      </c>
      <c r="BZ4945">
        <v>0</v>
      </c>
      <c r="CA4945">
        <v>0</v>
      </c>
      <c r="CB4945">
        <v>0</v>
      </c>
      <c r="CC4945">
        <v>0</v>
      </c>
      <c r="CD4945">
        <v>0</v>
      </c>
      <c r="CE4945">
        <v>0</v>
      </c>
    </row>
    <row r="4946" spans="1:83" x14ac:dyDescent="0.35">
      <c r="A4946" s="9" t="str">
        <f t="shared" si="77"/>
        <v>322000.809.12</v>
      </c>
      <c r="B4946" s="52" t="e">
        <f>+IF(MATCH(A4946,List!H$10:H$145,0),"Targeted")</f>
        <v>#N/A</v>
      </c>
      <c r="C4946" s="65"/>
      <c r="D4946" s="151"/>
      <c r="E4946" s="16" t="s">
        <v>1071</v>
      </c>
      <c r="F4946" s="16" t="s">
        <v>1072</v>
      </c>
      <c r="G4946" s="16" t="s">
        <v>298</v>
      </c>
      <c r="H4946" s="16" t="s">
        <v>1072</v>
      </c>
      <c r="I4946" s="16" t="s">
        <v>6868</v>
      </c>
      <c r="J4946" s="16" t="s">
        <v>6869</v>
      </c>
      <c r="K4946" s="17" t="s">
        <v>52</v>
      </c>
      <c r="L4946" s="18" t="s">
        <v>6153</v>
      </c>
      <c r="M4946" s="195" t="s">
        <v>6866</v>
      </c>
      <c r="N4946" s="16" t="s">
        <v>6867</v>
      </c>
      <c r="O4946" s="17" t="s">
        <v>304</v>
      </c>
      <c r="P4946" s="17" t="s">
        <v>305</v>
      </c>
      <c r="Q4946" s="17" t="s">
        <v>306</v>
      </c>
      <c r="R4946">
        <v>0</v>
      </c>
      <c r="S4946">
        <v>0</v>
      </c>
      <c r="T4946">
        <v>0</v>
      </c>
      <c r="U4946">
        <v>0</v>
      </c>
      <c r="V4946">
        <v>0</v>
      </c>
      <c r="W4946">
        <v>0</v>
      </c>
      <c r="X4946">
        <v>0</v>
      </c>
      <c r="Y4946">
        <v>0</v>
      </c>
      <c r="Z4946">
        <v>0</v>
      </c>
      <c r="AA4946">
        <v>0</v>
      </c>
      <c r="AB4946">
        <v>0</v>
      </c>
      <c r="AC4946">
        <v>0</v>
      </c>
      <c r="AD4946">
        <v>0</v>
      </c>
      <c r="AE4946">
        <v>0</v>
      </c>
      <c r="AF4946">
        <v>0</v>
      </c>
      <c r="AG4946" s="19">
        <v>0</v>
      </c>
      <c r="AH4946">
        <v>0</v>
      </c>
      <c r="AI4946">
        <v>0</v>
      </c>
      <c r="AJ4946">
        <v>0</v>
      </c>
      <c r="AK4946">
        <v>0</v>
      </c>
      <c r="AL4946">
        <v>0</v>
      </c>
      <c r="AM4946">
        <v>0</v>
      </c>
      <c r="AN4946">
        <v>0</v>
      </c>
      <c r="AO4946">
        <v>0</v>
      </c>
      <c r="AP4946">
        <v>0</v>
      </c>
      <c r="AQ4946">
        <v>0</v>
      </c>
      <c r="AR4946">
        <v>0</v>
      </c>
      <c r="AS4946">
        <v>0</v>
      </c>
      <c r="AT4946">
        <v>0</v>
      </c>
      <c r="AU4946">
        <v>0</v>
      </c>
      <c r="AV4946">
        <v>0</v>
      </c>
      <c r="AW4946">
        <v>0</v>
      </c>
      <c r="AX4946">
        <v>0</v>
      </c>
      <c r="AY4946">
        <v>0</v>
      </c>
      <c r="AZ4946">
        <v>0</v>
      </c>
      <c r="BA4946">
        <v>0</v>
      </c>
      <c r="BB4946">
        <v>0</v>
      </c>
      <c r="BC4946">
        <v>0</v>
      </c>
      <c r="BD4946">
        <v>-2000</v>
      </c>
      <c r="BE4946">
        <v>-428000</v>
      </c>
      <c r="BF4946">
        <v>11000</v>
      </c>
      <c r="BG4946">
        <v>-75000</v>
      </c>
      <c r="BH4946">
        <v>392000</v>
      </c>
      <c r="BI4946">
        <v>-157000</v>
      </c>
      <c r="BJ4946">
        <v>-1000</v>
      </c>
      <c r="BK4946">
        <v>-11000</v>
      </c>
      <c r="BL4946">
        <v>2000</v>
      </c>
      <c r="BM4946">
        <v>-4000</v>
      </c>
      <c r="BN4946">
        <v>-5000</v>
      </c>
      <c r="BO4946">
        <v>-6000</v>
      </c>
      <c r="BP4946">
        <v>-6000</v>
      </c>
      <c r="BQ4946">
        <v>-11000</v>
      </c>
      <c r="BR4946">
        <v>-8000</v>
      </c>
      <c r="BS4946">
        <v>-9000</v>
      </c>
      <c r="BT4946">
        <v>-21000</v>
      </c>
      <c r="BU4946">
        <v>-13000</v>
      </c>
      <c r="BV4946">
        <v>-26000</v>
      </c>
      <c r="BW4946">
        <v>17000</v>
      </c>
      <c r="BX4946" s="10">
        <v>-4000</v>
      </c>
      <c r="BY4946">
        <v>1000</v>
      </c>
      <c r="BZ4946">
        <v>-5000</v>
      </c>
      <c r="CA4946">
        <v>-5000</v>
      </c>
      <c r="CB4946">
        <v>-5000</v>
      </c>
      <c r="CC4946">
        <v>-5000</v>
      </c>
      <c r="CD4946">
        <v>-5000</v>
      </c>
      <c r="CE4946">
        <v>-5000</v>
      </c>
    </row>
    <row r="4947" spans="1:83" x14ac:dyDescent="0.35">
      <c r="A4947" s="9" t="str">
        <f t="shared" si="77"/>
        <v>388500.809.12</v>
      </c>
      <c r="B4947" s="52" t="e">
        <f>+IF(MATCH(A4947,List!H$10:H$145,0),"Targeted")</f>
        <v>#N/A</v>
      </c>
      <c r="C4947" s="65"/>
      <c r="D4947" s="151"/>
      <c r="E4947" s="16" t="s">
        <v>1071</v>
      </c>
      <c r="F4947" s="16" t="s">
        <v>1072</v>
      </c>
      <c r="G4947" s="16" t="s">
        <v>298</v>
      </c>
      <c r="H4947" s="16" t="s">
        <v>1072</v>
      </c>
      <c r="I4947" s="16" t="s">
        <v>6870</v>
      </c>
      <c r="J4947" s="16" t="s">
        <v>6865</v>
      </c>
      <c r="K4947" s="17" t="s">
        <v>52</v>
      </c>
      <c r="L4947" s="18" t="s">
        <v>6153</v>
      </c>
      <c r="M4947" s="195" t="s">
        <v>6866</v>
      </c>
      <c r="N4947" s="16" t="s">
        <v>6867</v>
      </c>
      <c r="O4947" s="17" t="s">
        <v>304</v>
      </c>
      <c r="P4947" s="17" t="s">
        <v>305</v>
      </c>
      <c r="Q4947" s="17" t="s">
        <v>306</v>
      </c>
      <c r="R4947">
        <v>0</v>
      </c>
      <c r="S4947">
        <v>0</v>
      </c>
      <c r="T4947">
        <v>0</v>
      </c>
      <c r="U4947">
        <v>0</v>
      </c>
      <c r="V4947">
        <v>0</v>
      </c>
      <c r="W4947">
        <v>0</v>
      </c>
      <c r="X4947">
        <v>0</v>
      </c>
      <c r="Y4947">
        <v>0</v>
      </c>
      <c r="Z4947">
        <v>0</v>
      </c>
      <c r="AA4947">
        <v>0</v>
      </c>
      <c r="AB4947">
        <v>0</v>
      </c>
      <c r="AC4947">
        <v>0</v>
      </c>
      <c r="AD4947">
        <v>0</v>
      </c>
      <c r="AE4947">
        <v>0</v>
      </c>
      <c r="AF4947">
        <v>0</v>
      </c>
      <c r="AG4947" s="19">
        <v>0</v>
      </c>
      <c r="AH4947">
        <v>0</v>
      </c>
      <c r="AI4947">
        <v>0</v>
      </c>
      <c r="AJ4947">
        <v>0</v>
      </c>
      <c r="AK4947">
        <v>0</v>
      </c>
      <c r="AL4947">
        <v>0</v>
      </c>
      <c r="AM4947">
        <v>0</v>
      </c>
      <c r="AN4947">
        <v>0</v>
      </c>
      <c r="AO4947">
        <v>0</v>
      </c>
      <c r="AP4947">
        <v>0</v>
      </c>
      <c r="AQ4947">
        <v>0</v>
      </c>
      <c r="AR4947">
        <v>0</v>
      </c>
      <c r="AS4947">
        <v>0</v>
      </c>
      <c r="AT4947">
        <v>0</v>
      </c>
      <c r="AU4947">
        <v>0</v>
      </c>
      <c r="AV4947">
        <v>0</v>
      </c>
      <c r="AW4947">
        <v>0</v>
      </c>
      <c r="AX4947">
        <v>0</v>
      </c>
      <c r="AY4947">
        <v>0</v>
      </c>
      <c r="AZ4947">
        <v>0</v>
      </c>
      <c r="BA4947">
        <v>0</v>
      </c>
      <c r="BB4947">
        <v>0</v>
      </c>
      <c r="BC4947">
        <v>0</v>
      </c>
      <c r="BD4947">
        <v>-1000</v>
      </c>
      <c r="BE4947">
        <v>28000</v>
      </c>
      <c r="BF4947">
        <v>74000</v>
      </c>
      <c r="BG4947">
        <v>-32000</v>
      </c>
      <c r="BH4947">
        <v>-12000</v>
      </c>
      <c r="BI4947">
        <v>-34000</v>
      </c>
      <c r="BJ4947">
        <v>51000</v>
      </c>
      <c r="BK4947">
        <v>82000</v>
      </c>
      <c r="BL4947">
        <v>-76000</v>
      </c>
      <c r="BM4947">
        <v>-60000</v>
      </c>
      <c r="BN4947">
        <v>-54000</v>
      </c>
      <c r="BO4947">
        <v>-2000</v>
      </c>
      <c r="BP4947">
        <v>-1000</v>
      </c>
      <c r="BQ4947">
        <v>24000</v>
      </c>
      <c r="BR4947">
        <v>13000</v>
      </c>
      <c r="BS4947">
        <v>42000</v>
      </c>
      <c r="BT4947">
        <v>6000</v>
      </c>
      <c r="BU4947">
        <v>-27000</v>
      </c>
      <c r="BV4947">
        <v>26000</v>
      </c>
      <c r="BW4947">
        <v>-15000</v>
      </c>
      <c r="BX4947" s="10">
        <v>-155000</v>
      </c>
      <c r="BY4947">
        <v>33000</v>
      </c>
      <c r="BZ4947">
        <v>0</v>
      </c>
      <c r="CA4947">
        <v>0</v>
      </c>
      <c r="CB4947">
        <v>0</v>
      </c>
      <c r="CC4947">
        <v>0</v>
      </c>
      <c r="CD4947">
        <v>0</v>
      </c>
      <c r="CE4947">
        <v>0</v>
      </c>
    </row>
    <row r="4948" spans="1:83" x14ac:dyDescent="0.35">
      <c r="A4948" s="9" t="str">
        <f t="shared" si="77"/>
        <v>322000.809.13</v>
      </c>
      <c r="B4948" s="52" t="e">
        <f>+IF(MATCH(A4948,List!H$10:H$145,0),"Targeted")</f>
        <v>#N/A</v>
      </c>
      <c r="C4948" s="65"/>
      <c r="D4948" s="151"/>
      <c r="E4948" s="16" t="s">
        <v>926</v>
      </c>
      <c r="F4948" s="16" t="s">
        <v>927</v>
      </c>
      <c r="G4948" s="16" t="s">
        <v>298</v>
      </c>
      <c r="H4948" s="16" t="s">
        <v>927</v>
      </c>
      <c r="I4948" s="16" t="s">
        <v>6868</v>
      </c>
      <c r="J4948" s="16" t="s">
        <v>6869</v>
      </c>
      <c r="K4948" s="17" t="s">
        <v>930</v>
      </c>
      <c r="L4948" s="18" t="s">
        <v>6153</v>
      </c>
      <c r="M4948" s="195" t="s">
        <v>6866</v>
      </c>
      <c r="N4948" s="16" t="s">
        <v>6867</v>
      </c>
      <c r="O4948" s="17" t="s">
        <v>304</v>
      </c>
      <c r="P4948" s="17" t="s">
        <v>305</v>
      </c>
      <c r="Q4948" s="17" t="s">
        <v>306</v>
      </c>
      <c r="R4948">
        <v>0</v>
      </c>
      <c r="S4948">
        <v>0</v>
      </c>
      <c r="T4948">
        <v>0</v>
      </c>
      <c r="U4948">
        <v>0</v>
      </c>
      <c r="V4948">
        <v>0</v>
      </c>
      <c r="W4948">
        <v>0</v>
      </c>
      <c r="X4948">
        <v>0</v>
      </c>
      <c r="Y4948">
        <v>0</v>
      </c>
      <c r="Z4948">
        <v>0</v>
      </c>
      <c r="AA4948">
        <v>0</v>
      </c>
      <c r="AB4948">
        <v>0</v>
      </c>
      <c r="AC4948">
        <v>0</v>
      </c>
      <c r="AD4948">
        <v>0</v>
      </c>
      <c r="AE4948">
        <v>0</v>
      </c>
      <c r="AF4948">
        <v>0</v>
      </c>
      <c r="AG4948" s="19">
        <v>0</v>
      </c>
      <c r="AH4948">
        <v>0</v>
      </c>
      <c r="AI4948">
        <v>0</v>
      </c>
      <c r="AJ4948">
        <v>0</v>
      </c>
      <c r="AK4948">
        <v>0</v>
      </c>
      <c r="AL4948">
        <v>0</v>
      </c>
      <c r="AM4948">
        <v>0</v>
      </c>
      <c r="AN4948">
        <v>0</v>
      </c>
      <c r="AO4948">
        <v>0</v>
      </c>
      <c r="AP4948">
        <v>0</v>
      </c>
      <c r="AQ4948">
        <v>0</v>
      </c>
      <c r="AR4948">
        <v>0</v>
      </c>
      <c r="AS4948">
        <v>0</v>
      </c>
      <c r="AT4948">
        <v>0</v>
      </c>
      <c r="AU4948">
        <v>0</v>
      </c>
      <c r="AV4948">
        <v>0</v>
      </c>
      <c r="AW4948">
        <v>0</v>
      </c>
      <c r="AX4948">
        <v>0</v>
      </c>
      <c r="AY4948">
        <v>0</v>
      </c>
      <c r="AZ4948">
        <v>0</v>
      </c>
      <c r="BA4948">
        <v>0</v>
      </c>
      <c r="BB4948">
        <v>0</v>
      </c>
      <c r="BC4948">
        <v>-6000</v>
      </c>
      <c r="BD4948">
        <v>-7000</v>
      </c>
      <c r="BE4948">
        <v>-7000</v>
      </c>
      <c r="BF4948">
        <v>-3000</v>
      </c>
      <c r="BG4948">
        <v>4000</v>
      </c>
      <c r="BH4948">
        <v>-1000</v>
      </c>
      <c r="BI4948">
        <v>-15000</v>
      </c>
      <c r="BJ4948">
        <v>-3000</v>
      </c>
      <c r="BK4948">
        <v>-13000</v>
      </c>
      <c r="BL4948">
        <v>-18000</v>
      </c>
      <c r="BM4948">
        <v>-3000</v>
      </c>
      <c r="BN4948">
        <v>-6000</v>
      </c>
      <c r="BO4948">
        <v>-6000</v>
      </c>
      <c r="BP4948">
        <v>-4000</v>
      </c>
      <c r="BQ4948">
        <v>-6000</v>
      </c>
      <c r="BR4948">
        <v>-9000</v>
      </c>
      <c r="BS4948">
        <v>-15000</v>
      </c>
      <c r="BT4948">
        <v>-9000</v>
      </c>
      <c r="BU4948">
        <v>-27000</v>
      </c>
      <c r="BV4948">
        <v>-7000</v>
      </c>
      <c r="BW4948">
        <v>-10000</v>
      </c>
      <c r="BX4948" s="10">
        <v>-18000</v>
      </c>
      <c r="BY4948">
        <v>3000</v>
      </c>
      <c r="BZ4948">
        <v>0</v>
      </c>
      <c r="CA4948">
        <v>0</v>
      </c>
      <c r="CB4948">
        <v>0</v>
      </c>
      <c r="CC4948">
        <v>0</v>
      </c>
      <c r="CD4948">
        <v>0</v>
      </c>
      <c r="CE4948">
        <v>0</v>
      </c>
    </row>
    <row r="4949" spans="1:83" x14ac:dyDescent="0.35">
      <c r="A4949" s="9" t="str">
        <f t="shared" si="77"/>
        <v>388500.809.13</v>
      </c>
      <c r="B4949" s="52" t="e">
        <f>+IF(MATCH(A4949,List!H$10:H$145,0),"Targeted")</f>
        <v>#N/A</v>
      </c>
      <c r="C4949" s="65"/>
      <c r="D4949" s="151"/>
      <c r="E4949" s="16" t="s">
        <v>926</v>
      </c>
      <c r="F4949" s="16" t="s">
        <v>927</v>
      </c>
      <c r="G4949" s="16" t="s">
        <v>298</v>
      </c>
      <c r="H4949" s="16" t="s">
        <v>927</v>
      </c>
      <c r="I4949" s="16" t="s">
        <v>6870</v>
      </c>
      <c r="J4949" s="16" t="s">
        <v>6865</v>
      </c>
      <c r="K4949" s="17" t="s">
        <v>930</v>
      </c>
      <c r="L4949" s="18" t="s">
        <v>6153</v>
      </c>
      <c r="M4949" s="195" t="s">
        <v>6866</v>
      </c>
      <c r="N4949" s="16" t="s">
        <v>6867</v>
      </c>
      <c r="O4949" s="17" t="s">
        <v>304</v>
      </c>
      <c r="P4949" s="17" t="s">
        <v>305</v>
      </c>
      <c r="Q4949" s="17" t="s">
        <v>306</v>
      </c>
      <c r="R4949">
        <v>0</v>
      </c>
      <c r="S4949">
        <v>0</v>
      </c>
      <c r="T4949">
        <v>0</v>
      </c>
      <c r="U4949">
        <v>0</v>
      </c>
      <c r="V4949">
        <v>0</v>
      </c>
      <c r="W4949">
        <v>0</v>
      </c>
      <c r="X4949">
        <v>0</v>
      </c>
      <c r="Y4949">
        <v>0</v>
      </c>
      <c r="Z4949">
        <v>0</v>
      </c>
      <c r="AA4949">
        <v>0</v>
      </c>
      <c r="AB4949">
        <v>0</v>
      </c>
      <c r="AC4949">
        <v>0</v>
      </c>
      <c r="AD4949">
        <v>0</v>
      </c>
      <c r="AE4949">
        <v>0</v>
      </c>
      <c r="AF4949">
        <v>0</v>
      </c>
      <c r="AG4949" s="19">
        <v>0</v>
      </c>
      <c r="AH4949">
        <v>0</v>
      </c>
      <c r="AI4949">
        <v>0</v>
      </c>
      <c r="AJ4949">
        <v>0</v>
      </c>
      <c r="AK4949">
        <v>0</v>
      </c>
      <c r="AL4949">
        <v>0</v>
      </c>
      <c r="AM4949">
        <v>0</v>
      </c>
      <c r="AN4949">
        <v>0</v>
      </c>
      <c r="AO4949">
        <v>0</v>
      </c>
      <c r="AP4949">
        <v>0</v>
      </c>
      <c r="AQ4949">
        <v>0</v>
      </c>
      <c r="AR4949">
        <v>0</v>
      </c>
      <c r="AS4949">
        <v>0</v>
      </c>
      <c r="AT4949">
        <v>0</v>
      </c>
      <c r="AU4949">
        <v>0</v>
      </c>
      <c r="AV4949">
        <v>0</v>
      </c>
      <c r="AW4949">
        <v>0</v>
      </c>
      <c r="AX4949">
        <v>0</v>
      </c>
      <c r="AY4949">
        <v>0</v>
      </c>
      <c r="AZ4949">
        <v>0</v>
      </c>
      <c r="BA4949">
        <v>0</v>
      </c>
      <c r="BB4949">
        <v>0</v>
      </c>
      <c r="BC4949">
        <v>0</v>
      </c>
      <c r="BD4949">
        <v>-1000</v>
      </c>
      <c r="BE4949">
        <v>-4000</v>
      </c>
      <c r="BF4949">
        <v>-1000</v>
      </c>
      <c r="BG4949">
        <v>-3000</v>
      </c>
      <c r="BH4949">
        <v>-7000</v>
      </c>
      <c r="BI4949">
        <v>-2000</v>
      </c>
      <c r="BJ4949">
        <v>-14000</v>
      </c>
      <c r="BK4949">
        <v>-3000</v>
      </c>
      <c r="BL4949">
        <v>7000</v>
      </c>
      <c r="BM4949">
        <v>8000</v>
      </c>
      <c r="BN4949">
        <v>-7000</v>
      </c>
      <c r="BO4949">
        <v>3000</v>
      </c>
      <c r="BP4949">
        <v>-5000</v>
      </c>
      <c r="BQ4949">
        <v>-24000</v>
      </c>
      <c r="BR4949">
        <v>0</v>
      </c>
      <c r="BS4949">
        <v>-2000</v>
      </c>
      <c r="BT4949">
        <v>-3000</v>
      </c>
      <c r="BU4949">
        <v>-3000</v>
      </c>
      <c r="BV4949">
        <v>3000</v>
      </c>
      <c r="BW4949">
        <v>0</v>
      </c>
      <c r="BX4949" s="10">
        <v>-2000</v>
      </c>
      <c r="BY4949">
        <v>0</v>
      </c>
      <c r="BZ4949">
        <v>0</v>
      </c>
      <c r="CA4949">
        <v>0</v>
      </c>
      <c r="CB4949">
        <v>0</v>
      </c>
      <c r="CC4949">
        <v>0</v>
      </c>
      <c r="CD4949">
        <v>0</v>
      </c>
      <c r="CE4949">
        <v>0</v>
      </c>
    </row>
    <row r="4950" spans="1:83" x14ac:dyDescent="0.35">
      <c r="A4950" s="9" t="str">
        <f t="shared" si="77"/>
        <v>322000.809.75</v>
      </c>
      <c r="B4950" s="52" t="e">
        <f>+IF(MATCH(A4950,List!H$10:H$145,0),"Targeted")</f>
        <v>#N/A</v>
      </c>
      <c r="C4950" s="65"/>
      <c r="D4950" s="151"/>
      <c r="E4950" s="16" t="s">
        <v>863</v>
      </c>
      <c r="F4950" s="16" t="s">
        <v>864</v>
      </c>
      <c r="G4950" s="16" t="s">
        <v>298</v>
      </c>
      <c r="H4950" s="16" t="s">
        <v>864</v>
      </c>
      <c r="I4950" s="16" t="s">
        <v>6868</v>
      </c>
      <c r="J4950" s="16" t="s">
        <v>6869</v>
      </c>
      <c r="K4950" s="17" t="s">
        <v>40</v>
      </c>
      <c r="L4950" s="18" t="s">
        <v>6153</v>
      </c>
      <c r="M4950" s="195" t="s">
        <v>6866</v>
      </c>
      <c r="N4950" s="16" t="s">
        <v>6867</v>
      </c>
      <c r="O4950" s="17" t="s">
        <v>304</v>
      </c>
      <c r="P4950" s="17" t="s">
        <v>305</v>
      </c>
      <c r="Q4950" s="17" t="s">
        <v>306</v>
      </c>
      <c r="R4950">
        <v>0</v>
      </c>
      <c r="S4950">
        <v>0</v>
      </c>
      <c r="T4950">
        <v>0</v>
      </c>
      <c r="U4950">
        <v>0</v>
      </c>
      <c r="V4950">
        <v>0</v>
      </c>
      <c r="W4950">
        <v>0</v>
      </c>
      <c r="X4950">
        <v>0</v>
      </c>
      <c r="Y4950">
        <v>0</v>
      </c>
      <c r="Z4950">
        <v>0</v>
      </c>
      <c r="AA4950">
        <v>0</v>
      </c>
      <c r="AB4950">
        <v>0</v>
      </c>
      <c r="AC4950">
        <v>0</v>
      </c>
      <c r="AD4950">
        <v>0</v>
      </c>
      <c r="AE4950">
        <v>0</v>
      </c>
      <c r="AF4950">
        <v>0</v>
      </c>
      <c r="AG4950" s="19">
        <v>0</v>
      </c>
      <c r="AH4950">
        <v>0</v>
      </c>
      <c r="AI4950">
        <v>0</v>
      </c>
      <c r="AJ4950">
        <v>0</v>
      </c>
      <c r="AK4950">
        <v>0</v>
      </c>
      <c r="AL4950">
        <v>0</v>
      </c>
      <c r="AM4950">
        <v>0</v>
      </c>
      <c r="AN4950">
        <v>0</v>
      </c>
      <c r="AO4950">
        <v>0</v>
      </c>
      <c r="AP4950">
        <v>0</v>
      </c>
      <c r="AQ4950">
        <v>0</v>
      </c>
      <c r="AR4950">
        <v>0</v>
      </c>
      <c r="AS4950">
        <v>0</v>
      </c>
      <c r="AT4950">
        <v>0</v>
      </c>
      <c r="AU4950">
        <v>0</v>
      </c>
      <c r="AV4950">
        <v>0</v>
      </c>
      <c r="AW4950">
        <v>0</v>
      </c>
      <c r="AX4950">
        <v>0</v>
      </c>
      <c r="AY4950">
        <v>0</v>
      </c>
      <c r="AZ4950">
        <v>0</v>
      </c>
      <c r="BA4950">
        <v>0</v>
      </c>
      <c r="BB4950">
        <v>0</v>
      </c>
      <c r="BC4950">
        <v>-124000</v>
      </c>
      <c r="BD4950">
        <v>-132000</v>
      </c>
      <c r="BE4950">
        <v>-135000</v>
      </c>
      <c r="BF4950">
        <v>-286000</v>
      </c>
      <c r="BG4950">
        <v>-98000</v>
      </c>
      <c r="BH4950">
        <v>-317000</v>
      </c>
      <c r="BI4950">
        <v>-148000</v>
      </c>
      <c r="BJ4950">
        <v>-41000</v>
      </c>
      <c r="BK4950">
        <v>-362000</v>
      </c>
      <c r="BL4950">
        <v>-143000</v>
      </c>
      <c r="BM4950">
        <v>-56000</v>
      </c>
      <c r="BN4950">
        <v>-104000</v>
      </c>
      <c r="BO4950">
        <v>-57000</v>
      </c>
      <c r="BP4950">
        <v>194000</v>
      </c>
      <c r="BQ4950">
        <v>-34000</v>
      </c>
      <c r="BR4950">
        <v>-41000</v>
      </c>
      <c r="BS4950">
        <v>-102000</v>
      </c>
      <c r="BT4950">
        <v>-122000</v>
      </c>
      <c r="BU4950">
        <v>-144000</v>
      </c>
      <c r="BV4950">
        <v>-57000</v>
      </c>
      <c r="BW4950">
        <v>-1083000</v>
      </c>
      <c r="BX4950" s="10">
        <v>-511000</v>
      </c>
      <c r="BY4950">
        <v>-279000</v>
      </c>
      <c r="BZ4950">
        <v>-34000</v>
      </c>
      <c r="CA4950">
        <v>-34000</v>
      </c>
      <c r="CB4950">
        <v>-34000</v>
      </c>
      <c r="CC4950">
        <v>0</v>
      </c>
      <c r="CD4950">
        <v>0</v>
      </c>
      <c r="CE4950">
        <v>0</v>
      </c>
    </row>
    <row r="4951" spans="1:83" x14ac:dyDescent="0.35">
      <c r="A4951" s="9" t="str">
        <f t="shared" si="77"/>
        <v>330500.809.75</v>
      </c>
      <c r="B4951" s="52" t="e">
        <f>+IF(MATCH(A4951,List!H$10:H$145,0),"Targeted")</f>
        <v>#N/A</v>
      </c>
      <c r="C4951" s="65"/>
      <c r="D4951" s="151"/>
      <c r="E4951" s="16" t="s">
        <v>863</v>
      </c>
      <c r="F4951" s="16" t="s">
        <v>864</v>
      </c>
      <c r="G4951" s="16" t="s">
        <v>298</v>
      </c>
      <c r="H4951" s="16" t="s">
        <v>864</v>
      </c>
      <c r="I4951" s="16" t="s">
        <v>6873</v>
      </c>
      <c r="J4951" s="16" t="s">
        <v>6874</v>
      </c>
      <c r="K4951" s="17" t="s">
        <v>40</v>
      </c>
      <c r="L4951" s="18" t="s">
        <v>6153</v>
      </c>
      <c r="M4951" s="195" t="s">
        <v>6866</v>
      </c>
      <c r="N4951" s="16" t="s">
        <v>6867</v>
      </c>
      <c r="O4951" s="17" t="s">
        <v>304</v>
      </c>
      <c r="P4951" s="17" t="s">
        <v>305</v>
      </c>
      <c r="Q4951" s="17" t="s">
        <v>306</v>
      </c>
      <c r="R4951">
        <v>0</v>
      </c>
      <c r="S4951">
        <v>0</v>
      </c>
      <c r="T4951">
        <v>0</v>
      </c>
      <c r="U4951">
        <v>0</v>
      </c>
      <c r="V4951">
        <v>0</v>
      </c>
      <c r="W4951">
        <v>0</v>
      </c>
      <c r="X4951">
        <v>0</v>
      </c>
      <c r="Y4951">
        <v>0</v>
      </c>
      <c r="Z4951">
        <v>0</v>
      </c>
      <c r="AA4951">
        <v>0</v>
      </c>
      <c r="AB4951">
        <v>0</v>
      </c>
      <c r="AC4951">
        <v>0</v>
      </c>
      <c r="AD4951">
        <v>0</v>
      </c>
      <c r="AE4951">
        <v>0</v>
      </c>
      <c r="AF4951">
        <v>0</v>
      </c>
      <c r="AG4951" s="19">
        <v>0</v>
      </c>
      <c r="AH4951">
        <v>0</v>
      </c>
      <c r="AI4951">
        <v>0</v>
      </c>
      <c r="AJ4951">
        <v>0</v>
      </c>
      <c r="AK4951">
        <v>0</v>
      </c>
      <c r="AL4951">
        <v>0</v>
      </c>
      <c r="AM4951">
        <v>0</v>
      </c>
      <c r="AN4951">
        <v>0</v>
      </c>
      <c r="AO4951">
        <v>0</v>
      </c>
      <c r="AP4951">
        <v>0</v>
      </c>
      <c r="AQ4951">
        <v>0</v>
      </c>
      <c r="AR4951">
        <v>0</v>
      </c>
      <c r="AS4951">
        <v>0</v>
      </c>
      <c r="AT4951">
        <v>0</v>
      </c>
      <c r="AU4951">
        <v>0</v>
      </c>
      <c r="AV4951">
        <v>0</v>
      </c>
      <c r="AW4951">
        <v>0</v>
      </c>
      <c r="AX4951">
        <v>0</v>
      </c>
      <c r="AY4951">
        <v>0</v>
      </c>
      <c r="AZ4951">
        <v>0</v>
      </c>
      <c r="BA4951">
        <v>0</v>
      </c>
      <c r="BB4951">
        <v>0</v>
      </c>
      <c r="BC4951">
        <v>0</v>
      </c>
      <c r="BD4951">
        <v>0</v>
      </c>
      <c r="BE4951">
        <v>0</v>
      </c>
      <c r="BF4951">
        <v>0</v>
      </c>
      <c r="BG4951">
        <v>0</v>
      </c>
      <c r="BH4951">
        <v>0</v>
      </c>
      <c r="BI4951">
        <v>-83000</v>
      </c>
      <c r="BJ4951">
        <v>0</v>
      </c>
      <c r="BK4951">
        <v>-5000</v>
      </c>
      <c r="BL4951">
        <v>0</v>
      </c>
      <c r="BM4951">
        <v>0</v>
      </c>
      <c r="BN4951">
        <v>0</v>
      </c>
      <c r="BO4951">
        <v>0</v>
      </c>
      <c r="BP4951">
        <v>0</v>
      </c>
      <c r="BQ4951">
        <v>0</v>
      </c>
      <c r="BR4951">
        <v>0</v>
      </c>
      <c r="BS4951">
        <v>0</v>
      </c>
      <c r="BT4951">
        <v>0</v>
      </c>
      <c r="BU4951">
        <v>0</v>
      </c>
      <c r="BV4951">
        <v>0</v>
      </c>
      <c r="BW4951">
        <v>0</v>
      </c>
      <c r="BX4951" s="10">
        <v>0</v>
      </c>
      <c r="BY4951">
        <v>0</v>
      </c>
      <c r="BZ4951">
        <v>0</v>
      </c>
      <c r="CA4951">
        <v>0</v>
      </c>
      <c r="CB4951">
        <v>0</v>
      </c>
      <c r="CC4951">
        <v>0</v>
      </c>
      <c r="CD4951">
        <v>0</v>
      </c>
      <c r="CE4951">
        <v>0</v>
      </c>
    </row>
    <row r="4952" spans="1:83" x14ac:dyDescent="0.35">
      <c r="A4952" s="9" t="str">
        <f t="shared" si="77"/>
        <v>388500.809.75</v>
      </c>
      <c r="B4952" s="52" t="e">
        <f>+IF(MATCH(A4952,List!H$10:H$145,0),"Targeted")</f>
        <v>#N/A</v>
      </c>
      <c r="C4952" s="65"/>
      <c r="D4952" s="151"/>
      <c r="E4952" s="16" t="s">
        <v>863</v>
      </c>
      <c r="F4952" s="16" t="s">
        <v>864</v>
      </c>
      <c r="G4952" s="16" t="s">
        <v>298</v>
      </c>
      <c r="H4952" s="16" t="s">
        <v>864</v>
      </c>
      <c r="I4952" s="16" t="s">
        <v>6870</v>
      </c>
      <c r="J4952" s="16" t="s">
        <v>6865</v>
      </c>
      <c r="K4952" s="17" t="s">
        <v>40</v>
      </c>
      <c r="L4952" s="18" t="s">
        <v>6153</v>
      </c>
      <c r="M4952" s="195" t="s">
        <v>6866</v>
      </c>
      <c r="N4952" s="16" t="s">
        <v>6867</v>
      </c>
      <c r="O4952" s="17" t="s">
        <v>304</v>
      </c>
      <c r="P4952" s="17" t="s">
        <v>305</v>
      </c>
      <c r="Q4952" s="17" t="s">
        <v>306</v>
      </c>
      <c r="R4952">
        <v>0</v>
      </c>
      <c r="S4952">
        <v>0</v>
      </c>
      <c r="T4952">
        <v>0</v>
      </c>
      <c r="U4952">
        <v>0</v>
      </c>
      <c r="V4952">
        <v>0</v>
      </c>
      <c r="W4952">
        <v>0</v>
      </c>
      <c r="X4952">
        <v>0</v>
      </c>
      <c r="Y4952">
        <v>0</v>
      </c>
      <c r="Z4952">
        <v>0</v>
      </c>
      <c r="AA4952">
        <v>0</v>
      </c>
      <c r="AB4952">
        <v>0</v>
      </c>
      <c r="AC4952">
        <v>0</v>
      </c>
      <c r="AD4952">
        <v>0</v>
      </c>
      <c r="AE4952">
        <v>0</v>
      </c>
      <c r="AF4952">
        <v>0</v>
      </c>
      <c r="AG4952" s="19">
        <v>0</v>
      </c>
      <c r="AH4952">
        <v>0</v>
      </c>
      <c r="AI4952">
        <v>0</v>
      </c>
      <c r="AJ4952">
        <v>0</v>
      </c>
      <c r="AK4952">
        <v>0</v>
      </c>
      <c r="AL4952">
        <v>0</v>
      </c>
      <c r="AM4952">
        <v>0</v>
      </c>
      <c r="AN4952">
        <v>0</v>
      </c>
      <c r="AO4952">
        <v>0</v>
      </c>
      <c r="AP4952">
        <v>0</v>
      </c>
      <c r="AQ4952">
        <v>0</v>
      </c>
      <c r="AR4952">
        <v>0</v>
      </c>
      <c r="AS4952">
        <v>0</v>
      </c>
      <c r="AT4952">
        <v>0</v>
      </c>
      <c r="AU4952">
        <v>0</v>
      </c>
      <c r="AV4952">
        <v>0</v>
      </c>
      <c r="AW4952">
        <v>0</v>
      </c>
      <c r="AX4952">
        <v>0</v>
      </c>
      <c r="AY4952">
        <v>0</v>
      </c>
      <c r="AZ4952">
        <v>0</v>
      </c>
      <c r="BA4952">
        <v>0</v>
      </c>
      <c r="BB4952">
        <v>0</v>
      </c>
      <c r="BC4952">
        <v>0</v>
      </c>
      <c r="BD4952">
        <v>0</v>
      </c>
      <c r="BE4952">
        <v>13000</v>
      </c>
      <c r="BF4952">
        <v>10000</v>
      </c>
      <c r="BG4952">
        <v>-128000</v>
      </c>
      <c r="BH4952">
        <v>32000</v>
      </c>
      <c r="BI4952">
        <v>-71000</v>
      </c>
      <c r="BJ4952">
        <v>29000</v>
      </c>
      <c r="BK4952">
        <v>120000</v>
      </c>
      <c r="BL4952">
        <v>-65000</v>
      </c>
      <c r="BM4952">
        <v>-9000</v>
      </c>
      <c r="BN4952">
        <v>-17000</v>
      </c>
      <c r="BO4952">
        <v>-90000</v>
      </c>
      <c r="BP4952">
        <v>-353000</v>
      </c>
      <c r="BQ4952">
        <v>27000</v>
      </c>
      <c r="BR4952">
        <v>-1147000</v>
      </c>
      <c r="BS4952">
        <v>865000</v>
      </c>
      <c r="BT4952">
        <v>-173000</v>
      </c>
      <c r="BU4952">
        <v>-67000</v>
      </c>
      <c r="BV4952">
        <v>-87000</v>
      </c>
      <c r="BW4952">
        <v>729000</v>
      </c>
      <c r="BX4952" s="10">
        <v>0</v>
      </c>
      <c r="BY4952">
        <v>27000</v>
      </c>
      <c r="BZ4952">
        <v>0</v>
      </c>
      <c r="CA4952">
        <v>0</v>
      </c>
      <c r="CB4952">
        <v>0</v>
      </c>
      <c r="CC4952">
        <v>0</v>
      </c>
      <c r="CD4952">
        <v>0</v>
      </c>
      <c r="CE4952">
        <v>0</v>
      </c>
    </row>
    <row r="4953" spans="1:83" x14ac:dyDescent="0.35">
      <c r="A4953" s="9" t="str">
        <f t="shared" si="77"/>
        <v>322000.809.14</v>
      </c>
      <c r="B4953" s="52" t="e">
        <f>+IF(MATCH(A4953,List!H$10:H$145,0),"Targeted")</f>
        <v>#N/A</v>
      </c>
      <c r="C4953" s="65"/>
      <c r="D4953" s="151"/>
      <c r="E4953" s="16" t="s">
        <v>1709</v>
      </c>
      <c r="F4953" s="16" t="s">
        <v>1710</v>
      </c>
      <c r="G4953" s="16" t="s">
        <v>298</v>
      </c>
      <c r="H4953" s="16" t="s">
        <v>1710</v>
      </c>
      <c r="I4953" s="16" t="s">
        <v>6868</v>
      </c>
      <c r="J4953" s="16" t="s">
        <v>6869</v>
      </c>
      <c r="K4953" s="17" t="s">
        <v>12</v>
      </c>
      <c r="L4953" s="18" t="s">
        <v>6153</v>
      </c>
      <c r="M4953" s="195" t="s">
        <v>6866</v>
      </c>
      <c r="N4953" s="16" t="s">
        <v>6867</v>
      </c>
      <c r="O4953" s="17" t="s">
        <v>304</v>
      </c>
      <c r="P4953" s="17" t="s">
        <v>305</v>
      </c>
      <c r="Q4953" s="17" t="s">
        <v>306</v>
      </c>
      <c r="R4953">
        <v>0</v>
      </c>
      <c r="S4953">
        <v>0</v>
      </c>
      <c r="T4953">
        <v>0</v>
      </c>
      <c r="U4953">
        <v>0</v>
      </c>
      <c r="V4953">
        <v>0</v>
      </c>
      <c r="W4953">
        <v>0</v>
      </c>
      <c r="X4953">
        <v>0</v>
      </c>
      <c r="Y4953">
        <v>0</v>
      </c>
      <c r="Z4953">
        <v>0</v>
      </c>
      <c r="AA4953">
        <v>0</v>
      </c>
      <c r="AB4953">
        <v>0</v>
      </c>
      <c r="AC4953">
        <v>0</v>
      </c>
      <c r="AD4953">
        <v>0</v>
      </c>
      <c r="AE4953">
        <v>0</v>
      </c>
      <c r="AF4953">
        <v>0</v>
      </c>
      <c r="AG4953" s="19">
        <v>0</v>
      </c>
      <c r="AH4953">
        <v>0</v>
      </c>
      <c r="AI4953">
        <v>0</v>
      </c>
      <c r="AJ4953">
        <v>0</v>
      </c>
      <c r="AK4953">
        <v>0</v>
      </c>
      <c r="AL4953">
        <v>0</v>
      </c>
      <c r="AM4953">
        <v>0</v>
      </c>
      <c r="AN4953">
        <v>0</v>
      </c>
      <c r="AO4953">
        <v>0</v>
      </c>
      <c r="AP4953">
        <v>0</v>
      </c>
      <c r="AQ4953">
        <v>0</v>
      </c>
      <c r="AR4953">
        <v>0</v>
      </c>
      <c r="AS4953">
        <v>0</v>
      </c>
      <c r="AT4953">
        <v>0</v>
      </c>
      <c r="AU4953">
        <v>0</v>
      </c>
      <c r="AV4953">
        <v>0</v>
      </c>
      <c r="AW4953">
        <v>0</v>
      </c>
      <c r="AX4953">
        <v>0</v>
      </c>
      <c r="AY4953">
        <v>0</v>
      </c>
      <c r="AZ4953">
        <v>0</v>
      </c>
      <c r="BA4953">
        <v>0</v>
      </c>
      <c r="BB4953">
        <v>0</v>
      </c>
      <c r="BC4953">
        <v>-45000</v>
      </c>
      <c r="BD4953">
        <v>-22000</v>
      </c>
      <c r="BE4953">
        <v>-40000</v>
      </c>
      <c r="BF4953">
        <v>-34000</v>
      </c>
      <c r="BG4953">
        <v>-31000</v>
      </c>
      <c r="BH4953">
        <v>-21000</v>
      </c>
      <c r="BI4953">
        <v>5000</v>
      </c>
      <c r="BJ4953">
        <v>-27000</v>
      </c>
      <c r="BK4953">
        <v>-99000</v>
      </c>
      <c r="BL4953">
        <v>-45000</v>
      </c>
      <c r="BM4953">
        <v>-31000</v>
      </c>
      <c r="BN4953">
        <v>-37000</v>
      </c>
      <c r="BO4953">
        <v>-49000</v>
      </c>
      <c r="BP4953">
        <v>-56000</v>
      </c>
      <c r="BQ4953">
        <v>-61000</v>
      </c>
      <c r="BR4953">
        <v>-65000</v>
      </c>
      <c r="BS4953">
        <v>-63000</v>
      </c>
      <c r="BT4953">
        <v>-78000</v>
      </c>
      <c r="BU4953">
        <v>-82000</v>
      </c>
      <c r="BV4953">
        <v>-89000</v>
      </c>
      <c r="BW4953">
        <v>-91000</v>
      </c>
      <c r="BX4953" s="10">
        <v>-69000</v>
      </c>
      <c r="BY4953">
        <v>-103000</v>
      </c>
      <c r="BZ4953">
        <v>-92000</v>
      </c>
      <c r="CA4953">
        <v>-93000</v>
      </c>
      <c r="CB4953">
        <v>-95000</v>
      </c>
      <c r="CC4953">
        <v>-96000</v>
      </c>
      <c r="CD4953">
        <v>-97000</v>
      </c>
      <c r="CE4953">
        <v>-99000</v>
      </c>
    </row>
    <row r="4954" spans="1:83" x14ac:dyDescent="0.35">
      <c r="A4954" s="9" t="str">
        <f t="shared" si="77"/>
        <v>388500.809.14</v>
      </c>
      <c r="B4954" s="52" t="e">
        <f>+IF(MATCH(A4954,List!H$10:H$145,0),"Targeted")</f>
        <v>#N/A</v>
      </c>
      <c r="C4954" s="65"/>
      <c r="D4954" s="151"/>
      <c r="E4954" s="16" t="s">
        <v>1709</v>
      </c>
      <c r="F4954" s="16" t="s">
        <v>1710</v>
      </c>
      <c r="G4954" s="16" t="s">
        <v>298</v>
      </c>
      <c r="H4954" s="16" t="s">
        <v>1710</v>
      </c>
      <c r="I4954" s="16" t="s">
        <v>6870</v>
      </c>
      <c r="J4954" s="16" t="s">
        <v>6865</v>
      </c>
      <c r="K4954" s="17" t="s">
        <v>12</v>
      </c>
      <c r="L4954" s="18" t="s">
        <v>6153</v>
      </c>
      <c r="M4954" s="195" t="s">
        <v>6866</v>
      </c>
      <c r="N4954" s="16" t="s">
        <v>6867</v>
      </c>
      <c r="O4954" s="17" t="s">
        <v>304</v>
      </c>
      <c r="P4954" s="17" t="s">
        <v>305</v>
      </c>
      <c r="Q4954" s="17" t="s">
        <v>306</v>
      </c>
      <c r="R4954">
        <v>0</v>
      </c>
      <c r="S4954">
        <v>0</v>
      </c>
      <c r="T4954">
        <v>0</v>
      </c>
      <c r="U4954">
        <v>0</v>
      </c>
      <c r="V4954">
        <v>0</v>
      </c>
      <c r="W4954">
        <v>0</v>
      </c>
      <c r="X4954">
        <v>0</v>
      </c>
      <c r="Y4954">
        <v>0</v>
      </c>
      <c r="Z4954">
        <v>0</v>
      </c>
      <c r="AA4954">
        <v>0</v>
      </c>
      <c r="AB4954">
        <v>0</v>
      </c>
      <c r="AC4954">
        <v>0</v>
      </c>
      <c r="AD4954">
        <v>0</v>
      </c>
      <c r="AE4954">
        <v>0</v>
      </c>
      <c r="AF4954">
        <v>0</v>
      </c>
      <c r="AG4954" s="19">
        <v>0</v>
      </c>
      <c r="AH4954">
        <v>0</v>
      </c>
      <c r="AI4954">
        <v>0</v>
      </c>
      <c r="AJ4954">
        <v>0</v>
      </c>
      <c r="AK4954">
        <v>0</v>
      </c>
      <c r="AL4954">
        <v>0</v>
      </c>
      <c r="AM4954">
        <v>0</v>
      </c>
      <c r="AN4954">
        <v>0</v>
      </c>
      <c r="AO4954">
        <v>0</v>
      </c>
      <c r="AP4954">
        <v>0</v>
      </c>
      <c r="AQ4954">
        <v>0</v>
      </c>
      <c r="AR4954">
        <v>0</v>
      </c>
      <c r="AS4954">
        <v>0</v>
      </c>
      <c r="AT4954">
        <v>0</v>
      </c>
      <c r="AU4954">
        <v>0</v>
      </c>
      <c r="AV4954">
        <v>0</v>
      </c>
      <c r="AW4954">
        <v>0</v>
      </c>
      <c r="AX4954">
        <v>0</v>
      </c>
      <c r="AY4954">
        <v>0</v>
      </c>
      <c r="AZ4954">
        <v>0</v>
      </c>
      <c r="BA4954">
        <v>0</v>
      </c>
      <c r="BB4954">
        <v>0</v>
      </c>
      <c r="BC4954">
        <v>0</v>
      </c>
      <c r="BD4954">
        <v>0</v>
      </c>
      <c r="BE4954">
        <v>23000</v>
      </c>
      <c r="BF4954">
        <v>-70000</v>
      </c>
      <c r="BG4954">
        <v>38000</v>
      </c>
      <c r="BH4954">
        <v>20000</v>
      </c>
      <c r="BI4954">
        <v>-327000</v>
      </c>
      <c r="BJ4954">
        <v>222000</v>
      </c>
      <c r="BK4954">
        <v>25000</v>
      </c>
      <c r="BL4954">
        <v>-40000</v>
      </c>
      <c r="BM4954">
        <v>-202000</v>
      </c>
      <c r="BN4954">
        <v>213000</v>
      </c>
      <c r="BO4954">
        <v>3000</v>
      </c>
      <c r="BP4954">
        <v>-3000</v>
      </c>
      <c r="BQ4954">
        <v>49000</v>
      </c>
      <c r="BR4954">
        <v>-7000</v>
      </c>
      <c r="BS4954">
        <v>30000</v>
      </c>
      <c r="BT4954">
        <v>-9000</v>
      </c>
      <c r="BU4954">
        <v>-128000</v>
      </c>
      <c r="BV4954">
        <v>3000</v>
      </c>
      <c r="BW4954">
        <v>-868000</v>
      </c>
      <c r="BX4954" s="10">
        <v>937000</v>
      </c>
      <c r="BY4954">
        <v>21000</v>
      </c>
      <c r="BZ4954">
        <v>-68000</v>
      </c>
      <c r="CA4954">
        <v>-68000</v>
      </c>
      <c r="CB4954">
        <v>-68000</v>
      </c>
      <c r="CC4954">
        <v>-68000</v>
      </c>
      <c r="CD4954">
        <v>-68000</v>
      </c>
      <c r="CE4954">
        <v>-68000</v>
      </c>
    </row>
    <row r="4955" spans="1:83" x14ac:dyDescent="0.35">
      <c r="A4955" s="9" t="str">
        <f t="shared" si="77"/>
        <v>322000.809.15</v>
      </c>
      <c r="B4955" s="52" t="e">
        <f>+IF(MATCH(A4955,List!H$10:H$145,0),"Targeted")</f>
        <v>#N/A</v>
      </c>
      <c r="C4955" s="65"/>
      <c r="D4955" s="151"/>
      <c r="E4955" s="16" t="s">
        <v>938</v>
      </c>
      <c r="F4955" s="16" t="s">
        <v>939</v>
      </c>
      <c r="G4955" s="16" t="s">
        <v>298</v>
      </c>
      <c r="H4955" s="16" t="s">
        <v>939</v>
      </c>
      <c r="I4955" s="16" t="s">
        <v>6868</v>
      </c>
      <c r="J4955" s="16" t="s">
        <v>6869</v>
      </c>
      <c r="K4955" s="17" t="s">
        <v>628</v>
      </c>
      <c r="L4955" s="18" t="s">
        <v>6153</v>
      </c>
      <c r="M4955" s="195" t="s">
        <v>6866</v>
      </c>
      <c r="N4955" s="16" t="s">
        <v>6867</v>
      </c>
      <c r="O4955" s="17" t="s">
        <v>304</v>
      </c>
      <c r="P4955" s="17" t="s">
        <v>305</v>
      </c>
      <c r="Q4955" s="17" t="s">
        <v>306</v>
      </c>
      <c r="R4955">
        <v>0</v>
      </c>
      <c r="S4955">
        <v>0</v>
      </c>
      <c r="T4955">
        <v>0</v>
      </c>
      <c r="U4955">
        <v>0</v>
      </c>
      <c r="V4955">
        <v>0</v>
      </c>
      <c r="W4955">
        <v>0</v>
      </c>
      <c r="X4955">
        <v>0</v>
      </c>
      <c r="Y4955">
        <v>0</v>
      </c>
      <c r="Z4955">
        <v>0</v>
      </c>
      <c r="AA4955">
        <v>0</v>
      </c>
      <c r="AB4955">
        <v>0</v>
      </c>
      <c r="AC4955">
        <v>0</v>
      </c>
      <c r="AD4955">
        <v>0</v>
      </c>
      <c r="AE4955">
        <v>0</v>
      </c>
      <c r="AF4955">
        <v>0</v>
      </c>
      <c r="AG4955" s="19">
        <v>0</v>
      </c>
      <c r="AH4955">
        <v>0</v>
      </c>
      <c r="AI4955">
        <v>0</v>
      </c>
      <c r="AJ4955">
        <v>0</v>
      </c>
      <c r="AK4955">
        <v>0</v>
      </c>
      <c r="AL4955">
        <v>0</v>
      </c>
      <c r="AM4955">
        <v>0</v>
      </c>
      <c r="AN4955">
        <v>0</v>
      </c>
      <c r="AO4955">
        <v>0</v>
      </c>
      <c r="AP4955">
        <v>0</v>
      </c>
      <c r="AQ4955">
        <v>0</v>
      </c>
      <c r="AR4955">
        <v>0</v>
      </c>
      <c r="AS4955">
        <v>0</v>
      </c>
      <c r="AT4955">
        <v>0</v>
      </c>
      <c r="AU4955">
        <v>0</v>
      </c>
      <c r="AV4955">
        <v>0</v>
      </c>
      <c r="AW4955">
        <v>0</v>
      </c>
      <c r="AX4955">
        <v>0</v>
      </c>
      <c r="AY4955">
        <v>0</v>
      </c>
      <c r="AZ4955">
        <v>0</v>
      </c>
      <c r="BA4955">
        <v>0</v>
      </c>
      <c r="BB4955">
        <v>0</v>
      </c>
      <c r="BC4955">
        <v>31000</v>
      </c>
      <c r="BD4955">
        <v>43000</v>
      </c>
      <c r="BE4955">
        <v>-351000</v>
      </c>
      <c r="BF4955">
        <v>-246000</v>
      </c>
      <c r="BG4955">
        <v>19000</v>
      </c>
      <c r="BH4955">
        <v>-54000</v>
      </c>
      <c r="BI4955">
        <v>-119000</v>
      </c>
      <c r="BJ4955">
        <v>-179000</v>
      </c>
      <c r="BK4955">
        <v>-459000</v>
      </c>
      <c r="BL4955">
        <v>-81000</v>
      </c>
      <c r="BM4955">
        <v>-102000</v>
      </c>
      <c r="BN4955">
        <v>-52000</v>
      </c>
      <c r="BO4955">
        <v>-166000</v>
      </c>
      <c r="BP4955">
        <v>-150000</v>
      </c>
      <c r="BQ4955">
        <v>-267000</v>
      </c>
      <c r="BR4955">
        <v>-240000</v>
      </c>
      <c r="BS4955">
        <v>-429000</v>
      </c>
      <c r="BT4955">
        <v>-1736000</v>
      </c>
      <c r="BU4955">
        <v>-2847000</v>
      </c>
      <c r="BV4955">
        <v>-765000</v>
      </c>
      <c r="BW4955">
        <v>-446000</v>
      </c>
      <c r="BX4955" s="10">
        <v>-1676000</v>
      </c>
      <c r="BY4955">
        <v>-1209000</v>
      </c>
      <c r="BZ4955">
        <v>-525000</v>
      </c>
      <c r="CA4955">
        <v>-525000</v>
      </c>
      <c r="CB4955">
        <v>-525000</v>
      </c>
      <c r="CC4955">
        <v>-525000</v>
      </c>
      <c r="CD4955">
        <v>-525000</v>
      </c>
      <c r="CE4955">
        <v>-525000</v>
      </c>
    </row>
    <row r="4956" spans="1:83" x14ac:dyDescent="0.35">
      <c r="A4956" s="9" t="str">
        <f t="shared" si="77"/>
        <v>388500.809.15</v>
      </c>
      <c r="B4956" s="52" t="e">
        <f>+IF(MATCH(A4956,List!H$10:H$145,0),"Targeted")</f>
        <v>#N/A</v>
      </c>
      <c r="C4956" s="65"/>
      <c r="D4956" s="151"/>
      <c r="E4956" s="16" t="s">
        <v>938</v>
      </c>
      <c r="F4956" s="16" t="s">
        <v>939</v>
      </c>
      <c r="G4956" s="16" t="s">
        <v>298</v>
      </c>
      <c r="H4956" s="16" t="s">
        <v>939</v>
      </c>
      <c r="I4956" s="16" t="s">
        <v>6870</v>
      </c>
      <c r="J4956" s="16" t="s">
        <v>6865</v>
      </c>
      <c r="K4956" s="17" t="s">
        <v>628</v>
      </c>
      <c r="L4956" s="18" t="s">
        <v>6153</v>
      </c>
      <c r="M4956" s="195" t="s">
        <v>6866</v>
      </c>
      <c r="N4956" s="16" t="s">
        <v>6867</v>
      </c>
      <c r="O4956" s="17" t="s">
        <v>304</v>
      </c>
      <c r="P4956" s="17" t="s">
        <v>305</v>
      </c>
      <c r="Q4956" s="17" t="s">
        <v>306</v>
      </c>
      <c r="R4956">
        <v>0</v>
      </c>
      <c r="S4956">
        <v>0</v>
      </c>
      <c r="T4956">
        <v>0</v>
      </c>
      <c r="U4956">
        <v>0</v>
      </c>
      <c r="V4956">
        <v>0</v>
      </c>
      <c r="W4956">
        <v>0</v>
      </c>
      <c r="X4956">
        <v>0</v>
      </c>
      <c r="Y4956">
        <v>0</v>
      </c>
      <c r="Z4956">
        <v>0</v>
      </c>
      <c r="AA4956">
        <v>0</v>
      </c>
      <c r="AB4956">
        <v>0</v>
      </c>
      <c r="AC4956">
        <v>0</v>
      </c>
      <c r="AD4956">
        <v>0</v>
      </c>
      <c r="AE4956">
        <v>0</v>
      </c>
      <c r="AF4956">
        <v>0</v>
      </c>
      <c r="AG4956" s="19">
        <v>0</v>
      </c>
      <c r="AH4956">
        <v>0</v>
      </c>
      <c r="AI4956">
        <v>0</v>
      </c>
      <c r="AJ4956">
        <v>0</v>
      </c>
      <c r="AK4956">
        <v>0</v>
      </c>
      <c r="AL4956">
        <v>0</v>
      </c>
      <c r="AM4956">
        <v>0</v>
      </c>
      <c r="AN4956">
        <v>0</v>
      </c>
      <c r="AO4956">
        <v>0</v>
      </c>
      <c r="AP4956">
        <v>0</v>
      </c>
      <c r="AQ4956">
        <v>0</v>
      </c>
      <c r="AR4956">
        <v>0</v>
      </c>
      <c r="AS4956">
        <v>0</v>
      </c>
      <c r="AT4956">
        <v>0</v>
      </c>
      <c r="AU4956">
        <v>0</v>
      </c>
      <c r="AV4956">
        <v>0</v>
      </c>
      <c r="AW4956">
        <v>0</v>
      </c>
      <c r="AX4956">
        <v>0</v>
      </c>
      <c r="AY4956">
        <v>0</v>
      </c>
      <c r="AZ4956">
        <v>0</v>
      </c>
      <c r="BA4956">
        <v>0</v>
      </c>
      <c r="BB4956">
        <v>0</v>
      </c>
      <c r="BC4956">
        <v>19000</v>
      </c>
      <c r="BD4956">
        <v>-93000</v>
      </c>
      <c r="BE4956">
        <v>-56000</v>
      </c>
      <c r="BF4956">
        <v>-5000</v>
      </c>
      <c r="BG4956">
        <v>48000</v>
      </c>
      <c r="BH4956">
        <v>-694000</v>
      </c>
      <c r="BI4956">
        <v>767000</v>
      </c>
      <c r="BJ4956">
        <v>-183000</v>
      </c>
      <c r="BK4956">
        <v>104000</v>
      </c>
      <c r="BL4956">
        <v>-676000</v>
      </c>
      <c r="BM4956">
        <v>726000</v>
      </c>
      <c r="BN4956">
        <v>56000</v>
      </c>
      <c r="BO4956">
        <v>-210000</v>
      </c>
      <c r="BP4956">
        <v>-305000</v>
      </c>
      <c r="BQ4956">
        <v>-568000</v>
      </c>
      <c r="BR4956">
        <v>-58000</v>
      </c>
      <c r="BS4956">
        <v>562000</v>
      </c>
      <c r="BT4956">
        <v>-854000</v>
      </c>
      <c r="BU4956">
        <v>549000</v>
      </c>
      <c r="BV4956">
        <v>-1646000</v>
      </c>
      <c r="BW4956">
        <v>884000</v>
      </c>
      <c r="BX4956" s="10">
        <v>-182000</v>
      </c>
      <c r="BY4956">
        <v>865000</v>
      </c>
      <c r="BZ4956">
        <v>-104000</v>
      </c>
      <c r="CA4956">
        <v>-104000</v>
      </c>
      <c r="CB4956">
        <v>-104000</v>
      </c>
      <c r="CC4956">
        <v>-104000</v>
      </c>
      <c r="CD4956">
        <v>-104000</v>
      </c>
      <c r="CE4956">
        <v>-104000</v>
      </c>
    </row>
    <row r="4957" spans="1:83" x14ac:dyDescent="0.35">
      <c r="A4957" s="9" t="str">
        <f t="shared" si="77"/>
        <v>322000.809.16</v>
      </c>
      <c r="B4957" s="52" t="e">
        <f>+IF(MATCH(A4957,List!H$10:H$145,0),"Targeted")</f>
        <v>#N/A</v>
      </c>
      <c r="C4957" s="65"/>
      <c r="D4957" s="151"/>
      <c r="E4957" s="16" t="s">
        <v>870</v>
      </c>
      <c r="F4957" s="16" t="s">
        <v>871</v>
      </c>
      <c r="G4957" s="16" t="s">
        <v>298</v>
      </c>
      <c r="H4957" s="16" t="s">
        <v>871</v>
      </c>
      <c r="I4957" s="16" t="s">
        <v>6868</v>
      </c>
      <c r="J4957" s="16" t="s">
        <v>6869</v>
      </c>
      <c r="K4957" s="17" t="s">
        <v>31</v>
      </c>
      <c r="L4957" s="18" t="s">
        <v>6153</v>
      </c>
      <c r="M4957" s="195" t="s">
        <v>6866</v>
      </c>
      <c r="N4957" s="16" t="s">
        <v>6867</v>
      </c>
      <c r="O4957" s="17" t="s">
        <v>304</v>
      </c>
      <c r="P4957" s="17" t="s">
        <v>305</v>
      </c>
      <c r="Q4957" s="17" t="s">
        <v>306</v>
      </c>
      <c r="R4957">
        <v>0</v>
      </c>
      <c r="S4957">
        <v>0</v>
      </c>
      <c r="T4957">
        <v>0</v>
      </c>
      <c r="U4957">
        <v>0</v>
      </c>
      <c r="V4957">
        <v>0</v>
      </c>
      <c r="W4957">
        <v>0</v>
      </c>
      <c r="X4957">
        <v>0</v>
      </c>
      <c r="Y4957">
        <v>0</v>
      </c>
      <c r="Z4957">
        <v>0</v>
      </c>
      <c r="AA4957">
        <v>0</v>
      </c>
      <c r="AB4957">
        <v>0</v>
      </c>
      <c r="AC4957">
        <v>0</v>
      </c>
      <c r="AD4957">
        <v>0</v>
      </c>
      <c r="AE4957">
        <v>0</v>
      </c>
      <c r="AF4957">
        <v>0</v>
      </c>
      <c r="AG4957" s="19">
        <v>0</v>
      </c>
      <c r="AH4957">
        <v>0</v>
      </c>
      <c r="AI4957">
        <v>0</v>
      </c>
      <c r="AJ4957">
        <v>0</v>
      </c>
      <c r="AK4957">
        <v>0</v>
      </c>
      <c r="AL4957">
        <v>0</v>
      </c>
      <c r="AM4957">
        <v>0</v>
      </c>
      <c r="AN4957">
        <v>0</v>
      </c>
      <c r="AO4957">
        <v>0</v>
      </c>
      <c r="AP4957">
        <v>0</v>
      </c>
      <c r="AQ4957">
        <v>0</v>
      </c>
      <c r="AR4957">
        <v>0</v>
      </c>
      <c r="AS4957">
        <v>0</v>
      </c>
      <c r="AT4957">
        <v>0</v>
      </c>
      <c r="AU4957">
        <v>0</v>
      </c>
      <c r="AV4957">
        <v>0</v>
      </c>
      <c r="AW4957">
        <v>0</v>
      </c>
      <c r="AX4957">
        <v>0</v>
      </c>
      <c r="AY4957">
        <v>0</v>
      </c>
      <c r="AZ4957">
        <v>0</v>
      </c>
      <c r="BA4957">
        <v>0</v>
      </c>
      <c r="BB4957">
        <v>0</v>
      </c>
      <c r="BC4957">
        <v>-18000</v>
      </c>
      <c r="BD4957">
        <v>-19000</v>
      </c>
      <c r="BE4957">
        <v>8000</v>
      </c>
      <c r="BF4957">
        <v>-47000</v>
      </c>
      <c r="BG4957">
        <v>-17000</v>
      </c>
      <c r="BH4957">
        <v>-29000</v>
      </c>
      <c r="BI4957">
        <v>-28000</v>
      </c>
      <c r="BJ4957">
        <v>-27000</v>
      </c>
      <c r="BK4957">
        <v>-18000</v>
      </c>
      <c r="BL4957">
        <v>-29000</v>
      </c>
      <c r="BM4957">
        <v>-36000</v>
      </c>
      <c r="BN4957">
        <v>-29000</v>
      </c>
      <c r="BO4957">
        <v>-29000</v>
      </c>
      <c r="BP4957">
        <v>-26000</v>
      </c>
      <c r="BQ4957">
        <v>-22000</v>
      </c>
      <c r="BR4957">
        <v>-16000</v>
      </c>
      <c r="BS4957">
        <v>-15000</v>
      </c>
      <c r="BT4957">
        <v>-17000</v>
      </c>
      <c r="BU4957">
        <v>-17000</v>
      </c>
      <c r="BV4957">
        <v>-7000</v>
      </c>
      <c r="BW4957">
        <v>-19000</v>
      </c>
      <c r="BX4957" s="10">
        <v>-14000</v>
      </c>
      <c r="BY4957">
        <v>-15000</v>
      </c>
      <c r="BZ4957">
        <v>-17000</v>
      </c>
      <c r="CA4957">
        <v>-17000</v>
      </c>
      <c r="CB4957">
        <v>-18000</v>
      </c>
      <c r="CC4957">
        <v>-19000</v>
      </c>
      <c r="CD4957">
        <v>-19000</v>
      </c>
      <c r="CE4957">
        <v>-20000</v>
      </c>
    </row>
    <row r="4958" spans="1:83" x14ac:dyDescent="0.35">
      <c r="A4958" s="9" t="str">
        <f t="shared" si="77"/>
        <v>388500.809.16</v>
      </c>
      <c r="B4958" s="52" t="e">
        <f>+IF(MATCH(A4958,List!H$10:H$145,0),"Targeted")</f>
        <v>#N/A</v>
      </c>
      <c r="C4958" s="65"/>
      <c r="D4958" s="151"/>
      <c r="E4958" s="16" t="s">
        <v>870</v>
      </c>
      <c r="F4958" s="16" t="s">
        <v>871</v>
      </c>
      <c r="G4958" s="16" t="s">
        <v>298</v>
      </c>
      <c r="H4958" s="16" t="s">
        <v>871</v>
      </c>
      <c r="I4958" s="16" t="s">
        <v>6870</v>
      </c>
      <c r="J4958" s="16" t="s">
        <v>6865</v>
      </c>
      <c r="K4958" s="17" t="s">
        <v>31</v>
      </c>
      <c r="L4958" s="18" t="s">
        <v>6153</v>
      </c>
      <c r="M4958" s="195" t="s">
        <v>6866</v>
      </c>
      <c r="N4958" s="16" t="s">
        <v>6867</v>
      </c>
      <c r="O4958" s="17" t="s">
        <v>304</v>
      </c>
      <c r="P4958" s="17" t="s">
        <v>305</v>
      </c>
      <c r="Q4958" s="17" t="s">
        <v>306</v>
      </c>
      <c r="R4958">
        <v>0</v>
      </c>
      <c r="S4958">
        <v>0</v>
      </c>
      <c r="T4958">
        <v>0</v>
      </c>
      <c r="U4958">
        <v>0</v>
      </c>
      <c r="V4958">
        <v>0</v>
      </c>
      <c r="W4958">
        <v>0</v>
      </c>
      <c r="X4958">
        <v>0</v>
      </c>
      <c r="Y4958">
        <v>0</v>
      </c>
      <c r="Z4958">
        <v>0</v>
      </c>
      <c r="AA4958">
        <v>0</v>
      </c>
      <c r="AB4958">
        <v>0</v>
      </c>
      <c r="AC4958">
        <v>0</v>
      </c>
      <c r="AD4958">
        <v>0</v>
      </c>
      <c r="AE4958">
        <v>0</v>
      </c>
      <c r="AF4958">
        <v>0</v>
      </c>
      <c r="AG4958" s="19">
        <v>0</v>
      </c>
      <c r="AH4958">
        <v>0</v>
      </c>
      <c r="AI4958">
        <v>0</v>
      </c>
      <c r="AJ4958">
        <v>0</v>
      </c>
      <c r="AK4958">
        <v>0</v>
      </c>
      <c r="AL4958">
        <v>0</v>
      </c>
      <c r="AM4958">
        <v>0</v>
      </c>
      <c r="AN4958">
        <v>0</v>
      </c>
      <c r="AO4958">
        <v>0</v>
      </c>
      <c r="AP4958">
        <v>0</v>
      </c>
      <c r="AQ4958">
        <v>0</v>
      </c>
      <c r="AR4958">
        <v>0</v>
      </c>
      <c r="AS4958">
        <v>0</v>
      </c>
      <c r="AT4958">
        <v>0</v>
      </c>
      <c r="AU4958">
        <v>0</v>
      </c>
      <c r="AV4958">
        <v>0</v>
      </c>
      <c r="AW4958">
        <v>0</v>
      </c>
      <c r="AX4958">
        <v>0</v>
      </c>
      <c r="AY4958">
        <v>0</v>
      </c>
      <c r="AZ4958">
        <v>0</v>
      </c>
      <c r="BA4958">
        <v>0</v>
      </c>
      <c r="BB4958">
        <v>0</v>
      </c>
      <c r="BC4958">
        <v>0</v>
      </c>
      <c r="BD4958">
        <v>0</v>
      </c>
      <c r="BE4958">
        <v>-10000</v>
      </c>
      <c r="BF4958">
        <v>0</v>
      </c>
      <c r="BG4958">
        <v>0</v>
      </c>
      <c r="BH4958">
        <v>0</v>
      </c>
      <c r="BI4958">
        <v>10000</v>
      </c>
      <c r="BJ4958">
        <v>11000</v>
      </c>
      <c r="BK4958">
        <v>0</v>
      </c>
      <c r="BL4958">
        <v>0</v>
      </c>
      <c r="BM4958">
        <v>0</v>
      </c>
      <c r="BN4958">
        <v>0</v>
      </c>
      <c r="BO4958">
        <v>0</v>
      </c>
      <c r="BP4958">
        <v>0</v>
      </c>
      <c r="BQ4958">
        <v>0</v>
      </c>
      <c r="BR4958">
        <v>-2000</v>
      </c>
      <c r="BS4958">
        <v>-6000</v>
      </c>
      <c r="BT4958">
        <v>0</v>
      </c>
      <c r="BU4958">
        <v>-2000</v>
      </c>
      <c r="BV4958">
        <v>-3000</v>
      </c>
      <c r="BW4958">
        <v>-2000</v>
      </c>
      <c r="BX4958" s="10">
        <v>-1000</v>
      </c>
      <c r="BY4958">
        <v>-5000</v>
      </c>
      <c r="BZ4958">
        <v>0</v>
      </c>
      <c r="CA4958">
        <v>0</v>
      </c>
      <c r="CB4958">
        <v>0</v>
      </c>
      <c r="CC4958">
        <v>0</v>
      </c>
      <c r="CD4958">
        <v>0</v>
      </c>
      <c r="CE4958">
        <v>0</v>
      </c>
    </row>
    <row r="4959" spans="1:83" x14ac:dyDescent="0.35">
      <c r="A4959" s="9" t="str">
        <f t="shared" si="77"/>
        <v>322000.809.19</v>
      </c>
      <c r="B4959" s="52" t="e">
        <f>+IF(MATCH(A4959,List!H$10:H$145,0),"Targeted")</f>
        <v>#N/A</v>
      </c>
      <c r="C4959" s="65"/>
      <c r="D4959" s="151"/>
      <c r="E4959" s="16" t="s">
        <v>1097</v>
      </c>
      <c r="F4959" s="16" t="s">
        <v>1098</v>
      </c>
      <c r="G4959" s="16" t="s">
        <v>298</v>
      </c>
      <c r="H4959" s="16" t="s">
        <v>1098</v>
      </c>
      <c r="I4959" s="16" t="s">
        <v>6868</v>
      </c>
      <c r="J4959" s="16" t="s">
        <v>6869</v>
      </c>
      <c r="K4959" s="17" t="s">
        <v>1101</v>
      </c>
      <c r="L4959" s="18" t="s">
        <v>6153</v>
      </c>
      <c r="M4959" s="195" t="s">
        <v>6866</v>
      </c>
      <c r="N4959" s="16" t="s">
        <v>6867</v>
      </c>
      <c r="O4959" s="17" t="s">
        <v>304</v>
      </c>
      <c r="P4959" s="17" t="s">
        <v>305</v>
      </c>
      <c r="Q4959" s="17" t="s">
        <v>306</v>
      </c>
      <c r="R4959">
        <v>0</v>
      </c>
      <c r="S4959">
        <v>0</v>
      </c>
      <c r="T4959">
        <v>0</v>
      </c>
      <c r="U4959">
        <v>0</v>
      </c>
      <c r="V4959">
        <v>0</v>
      </c>
      <c r="W4959">
        <v>0</v>
      </c>
      <c r="X4959">
        <v>0</v>
      </c>
      <c r="Y4959">
        <v>0</v>
      </c>
      <c r="Z4959">
        <v>0</v>
      </c>
      <c r="AA4959">
        <v>0</v>
      </c>
      <c r="AB4959">
        <v>0</v>
      </c>
      <c r="AC4959">
        <v>0</v>
      </c>
      <c r="AD4959">
        <v>0</v>
      </c>
      <c r="AE4959">
        <v>0</v>
      </c>
      <c r="AF4959">
        <v>0</v>
      </c>
      <c r="AG4959" s="19">
        <v>0</v>
      </c>
      <c r="AH4959">
        <v>0</v>
      </c>
      <c r="AI4959">
        <v>0</v>
      </c>
      <c r="AJ4959">
        <v>0</v>
      </c>
      <c r="AK4959">
        <v>0</v>
      </c>
      <c r="AL4959">
        <v>0</v>
      </c>
      <c r="AM4959">
        <v>0</v>
      </c>
      <c r="AN4959">
        <v>0</v>
      </c>
      <c r="AO4959">
        <v>0</v>
      </c>
      <c r="AP4959">
        <v>0</v>
      </c>
      <c r="AQ4959">
        <v>0</v>
      </c>
      <c r="AR4959">
        <v>0</v>
      </c>
      <c r="AS4959">
        <v>0</v>
      </c>
      <c r="AT4959">
        <v>0</v>
      </c>
      <c r="AU4959">
        <v>0</v>
      </c>
      <c r="AV4959">
        <v>0</v>
      </c>
      <c r="AW4959">
        <v>0</v>
      </c>
      <c r="AX4959">
        <v>0</v>
      </c>
      <c r="AY4959">
        <v>0</v>
      </c>
      <c r="AZ4959">
        <v>0</v>
      </c>
      <c r="BA4959">
        <v>0</v>
      </c>
      <c r="BB4959">
        <v>0</v>
      </c>
      <c r="BC4959">
        <v>20000</v>
      </c>
      <c r="BD4959">
        <v>-64000</v>
      </c>
      <c r="BE4959">
        <v>40000</v>
      </c>
      <c r="BF4959">
        <v>-18000</v>
      </c>
      <c r="BG4959">
        <v>-14000</v>
      </c>
      <c r="BH4959">
        <v>14000</v>
      </c>
      <c r="BI4959">
        <v>1000</v>
      </c>
      <c r="BJ4959">
        <v>-27000</v>
      </c>
      <c r="BK4959">
        <v>59000</v>
      </c>
      <c r="BL4959">
        <v>-24000</v>
      </c>
      <c r="BM4959">
        <v>-12000</v>
      </c>
      <c r="BN4959">
        <v>-9000</v>
      </c>
      <c r="BO4959">
        <v>13000</v>
      </c>
      <c r="BP4959">
        <v>-7000</v>
      </c>
      <c r="BQ4959">
        <v>0</v>
      </c>
      <c r="BR4959">
        <v>-10000</v>
      </c>
      <c r="BS4959">
        <v>32000</v>
      </c>
      <c r="BT4959">
        <v>-58000</v>
      </c>
      <c r="BU4959">
        <v>-12000</v>
      </c>
      <c r="BV4959">
        <v>-32000</v>
      </c>
      <c r="BW4959">
        <v>-13000</v>
      </c>
      <c r="BX4959" s="10">
        <v>-6000</v>
      </c>
      <c r="BY4959">
        <v>-6000</v>
      </c>
      <c r="BZ4959">
        <v>-6000</v>
      </c>
      <c r="CA4959">
        <v>-6000</v>
      </c>
      <c r="CB4959">
        <v>-6000</v>
      </c>
      <c r="CC4959">
        <v>-6000</v>
      </c>
      <c r="CD4959">
        <v>-6000</v>
      </c>
      <c r="CE4959">
        <v>-6000</v>
      </c>
    </row>
    <row r="4960" spans="1:83" x14ac:dyDescent="0.35">
      <c r="A4960" s="9" t="str">
        <f t="shared" si="77"/>
        <v>388500.809.19</v>
      </c>
      <c r="B4960" s="52" t="e">
        <f>+IF(MATCH(A4960,List!H$10:H$145,0),"Targeted")</f>
        <v>#N/A</v>
      </c>
      <c r="C4960" s="65"/>
      <c r="D4960" s="151"/>
      <c r="E4960" s="16" t="s">
        <v>1097</v>
      </c>
      <c r="F4960" s="16" t="s">
        <v>1098</v>
      </c>
      <c r="G4960" s="16" t="s">
        <v>298</v>
      </c>
      <c r="H4960" s="16" t="s">
        <v>1098</v>
      </c>
      <c r="I4960" s="16" t="s">
        <v>6870</v>
      </c>
      <c r="J4960" s="16" t="s">
        <v>6865</v>
      </c>
      <c r="K4960" s="17" t="s">
        <v>1101</v>
      </c>
      <c r="L4960" s="18" t="s">
        <v>6153</v>
      </c>
      <c r="M4960" s="195" t="s">
        <v>6866</v>
      </c>
      <c r="N4960" s="16" t="s">
        <v>6867</v>
      </c>
      <c r="O4960" s="17" t="s">
        <v>304</v>
      </c>
      <c r="P4960" s="17" t="s">
        <v>305</v>
      </c>
      <c r="Q4960" s="17" t="s">
        <v>306</v>
      </c>
      <c r="R4960">
        <v>0</v>
      </c>
      <c r="S4960">
        <v>0</v>
      </c>
      <c r="T4960">
        <v>0</v>
      </c>
      <c r="U4960">
        <v>0</v>
      </c>
      <c r="V4960">
        <v>0</v>
      </c>
      <c r="W4960">
        <v>0</v>
      </c>
      <c r="X4960">
        <v>0</v>
      </c>
      <c r="Y4960">
        <v>0</v>
      </c>
      <c r="Z4960">
        <v>0</v>
      </c>
      <c r="AA4960">
        <v>0</v>
      </c>
      <c r="AB4960">
        <v>0</v>
      </c>
      <c r="AC4960">
        <v>0</v>
      </c>
      <c r="AD4960">
        <v>0</v>
      </c>
      <c r="AE4960">
        <v>0</v>
      </c>
      <c r="AF4960">
        <v>0</v>
      </c>
      <c r="AG4960" s="19">
        <v>0</v>
      </c>
      <c r="AH4960">
        <v>0</v>
      </c>
      <c r="AI4960">
        <v>0</v>
      </c>
      <c r="AJ4960">
        <v>0</v>
      </c>
      <c r="AK4960">
        <v>0</v>
      </c>
      <c r="AL4960">
        <v>0</v>
      </c>
      <c r="AM4960">
        <v>0</v>
      </c>
      <c r="AN4960">
        <v>0</v>
      </c>
      <c r="AO4960">
        <v>0</v>
      </c>
      <c r="AP4960">
        <v>0</v>
      </c>
      <c r="AQ4960">
        <v>0</v>
      </c>
      <c r="AR4960">
        <v>0</v>
      </c>
      <c r="AS4960">
        <v>0</v>
      </c>
      <c r="AT4960">
        <v>0</v>
      </c>
      <c r="AU4960">
        <v>0</v>
      </c>
      <c r="AV4960">
        <v>0</v>
      </c>
      <c r="AW4960">
        <v>0</v>
      </c>
      <c r="AX4960">
        <v>0</v>
      </c>
      <c r="AY4960">
        <v>0</v>
      </c>
      <c r="AZ4960">
        <v>0</v>
      </c>
      <c r="BA4960">
        <v>0</v>
      </c>
      <c r="BB4960">
        <v>0</v>
      </c>
      <c r="BC4960">
        <v>-1000</v>
      </c>
      <c r="BD4960">
        <v>165000</v>
      </c>
      <c r="BE4960">
        <v>-201000</v>
      </c>
      <c r="BF4960">
        <v>63000</v>
      </c>
      <c r="BG4960">
        <v>-79000</v>
      </c>
      <c r="BH4960">
        <v>70000</v>
      </c>
      <c r="BI4960">
        <v>-18000</v>
      </c>
      <c r="BJ4960">
        <v>-41000</v>
      </c>
      <c r="BK4960">
        <v>24000</v>
      </c>
      <c r="BL4960">
        <v>2000</v>
      </c>
      <c r="BM4960">
        <v>0</v>
      </c>
      <c r="BN4960">
        <v>-20000</v>
      </c>
      <c r="BO4960">
        <v>-4000</v>
      </c>
      <c r="BP4960">
        <v>-156000</v>
      </c>
      <c r="BQ4960">
        <v>147000</v>
      </c>
      <c r="BR4960">
        <v>-11000</v>
      </c>
      <c r="BS4960">
        <v>-10000</v>
      </c>
      <c r="BT4960">
        <v>-106000</v>
      </c>
      <c r="BU4960">
        <v>57000</v>
      </c>
      <c r="BV4960">
        <v>-52000</v>
      </c>
      <c r="BW4960">
        <v>6000</v>
      </c>
      <c r="BX4960" s="10">
        <v>-66000</v>
      </c>
      <c r="BY4960">
        <v>2000</v>
      </c>
      <c r="BZ4960">
        <v>-1000</v>
      </c>
      <c r="CA4960">
        <v>-1000</v>
      </c>
      <c r="CB4960">
        <v>-1000</v>
      </c>
      <c r="CC4960">
        <v>-1000</v>
      </c>
      <c r="CD4960">
        <v>-1000</v>
      </c>
      <c r="CE4960">
        <v>-1000</v>
      </c>
    </row>
    <row r="4961" spans="1:83" x14ac:dyDescent="0.35">
      <c r="A4961" s="9" t="str">
        <f t="shared" si="77"/>
        <v>.809.</v>
      </c>
      <c r="B4961" s="52" t="e">
        <f>+IF(MATCH(A4961,List!H$10:H$145,0),"Targeted")</f>
        <v>#N/A</v>
      </c>
      <c r="C4961" s="65"/>
      <c r="D4961" s="151"/>
      <c r="E4961" s="16" t="s">
        <v>1119</v>
      </c>
      <c r="F4961" s="16" t="s">
        <v>1120</v>
      </c>
      <c r="G4961" s="16" t="s">
        <v>298</v>
      </c>
      <c r="H4961" s="16" t="s">
        <v>1120</v>
      </c>
      <c r="I4961" s="16" t="s">
        <v>299</v>
      </c>
      <c r="J4961" s="16" t="s">
        <v>6875</v>
      </c>
      <c r="K4961" s="17" t="s">
        <v>299</v>
      </c>
      <c r="L4961" s="18" t="s">
        <v>6153</v>
      </c>
      <c r="M4961" s="195" t="s">
        <v>6866</v>
      </c>
      <c r="N4961" s="16" t="s">
        <v>6867</v>
      </c>
      <c r="O4961" s="17" t="s">
        <v>304</v>
      </c>
      <c r="P4961" s="17" t="s">
        <v>305</v>
      </c>
      <c r="Q4961" s="17" t="s">
        <v>306</v>
      </c>
      <c r="R4961">
        <v>-299452</v>
      </c>
      <c r="S4961">
        <v>-256639</v>
      </c>
      <c r="T4961">
        <v>-223911</v>
      </c>
      <c r="U4961">
        <v>-266292</v>
      </c>
      <c r="V4961">
        <v>-240584</v>
      </c>
      <c r="W4961">
        <v>-313842</v>
      </c>
      <c r="X4961">
        <v>-244798</v>
      </c>
      <c r="Y4961">
        <v>-180515</v>
      </c>
      <c r="Z4961">
        <v>-176791</v>
      </c>
      <c r="AA4961">
        <v>-213986</v>
      </c>
      <c r="AB4961">
        <v>-240783</v>
      </c>
      <c r="AC4961">
        <v>-308944</v>
      </c>
      <c r="AD4961">
        <v>-198381</v>
      </c>
      <c r="AE4961">
        <v>-261229</v>
      </c>
      <c r="AF4961">
        <v>-322236</v>
      </c>
      <c r="AG4961" s="19">
        <v>-149784</v>
      </c>
      <c r="AH4961">
        <v>-256444</v>
      </c>
      <c r="AI4961">
        <v>-288822</v>
      </c>
      <c r="AJ4961">
        <v>-198152</v>
      </c>
      <c r="AK4961">
        <v>0</v>
      </c>
      <c r="AL4961">
        <v>0</v>
      </c>
      <c r="AM4961">
        <v>0</v>
      </c>
      <c r="AN4961">
        <v>0</v>
      </c>
      <c r="AO4961">
        <v>0</v>
      </c>
      <c r="AP4961">
        <v>0</v>
      </c>
      <c r="AQ4961">
        <v>0</v>
      </c>
      <c r="AR4961">
        <v>0</v>
      </c>
      <c r="AS4961">
        <v>0</v>
      </c>
      <c r="AT4961">
        <v>0</v>
      </c>
      <c r="AU4961">
        <v>0</v>
      </c>
      <c r="AV4961">
        <v>0</v>
      </c>
      <c r="AW4961">
        <v>0</v>
      </c>
      <c r="AX4961">
        <v>0</v>
      </c>
      <c r="AY4961">
        <v>0</v>
      </c>
      <c r="AZ4961">
        <v>0</v>
      </c>
      <c r="BA4961">
        <v>0</v>
      </c>
      <c r="BB4961">
        <v>0</v>
      </c>
      <c r="BC4961">
        <v>0</v>
      </c>
      <c r="BD4961">
        <v>0</v>
      </c>
      <c r="BE4961">
        <v>0</v>
      </c>
      <c r="BF4961">
        <v>0</v>
      </c>
      <c r="BG4961">
        <v>0</v>
      </c>
      <c r="BH4961">
        <v>0</v>
      </c>
      <c r="BI4961">
        <v>0</v>
      </c>
      <c r="BJ4961">
        <v>0</v>
      </c>
      <c r="BK4961">
        <v>0</v>
      </c>
      <c r="BL4961">
        <v>0</v>
      </c>
      <c r="BM4961">
        <v>0</v>
      </c>
      <c r="BN4961">
        <v>0</v>
      </c>
      <c r="BO4961">
        <v>0</v>
      </c>
      <c r="BP4961">
        <v>0</v>
      </c>
      <c r="BQ4961">
        <v>0</v>
      </c>
      <c r="BR4961">
        <v>0</v>
      </c>
      <c r="BS4961">
        <v>0</v>
      </c>
      <c r="BT4961">
        <v>0</v>
      </c>
      <c r="BU4961">
        <v>0</v>
      </c>
      <c r="BV4961">
        <v>0</v>
      </c>
      <c r="BW4961">
        <v>0</v>
      </c>
      <c r="BX4961" s="10">
        <v>0</v>
      </c>
      <c r="BY4961">
        <v>0</v>
      </c>
      <c r="BZ4961">
        <v>0</v>
      </c>
      <c r="CA4961">
        <v>0</v>
      </c>
      <c r="CB4961">
        <v>0</v>
      </c>
      <c r="CC4961">
        <v>0</v>
      </c>
      <c r="CD4961">
        <v>0</v>
      </c>
      <c r="CE4961">
        <v>0</v>
      </c>
    </row>
    <row r="4962" spans="1:83" x14ac:dyDescent="0.35">
      <c r="A4962" s="9" t="str">
        <f t="shared" si="77"/>
        <v>310210.809.20</v>
      </c>
      <c r="B4962" s="52" t="e">
        <f>+IF(MATCH(A4962,List!H$10:H$145,0),"Targeted")</f>
        <v>#N/A</v>
      </c>
      <c r="C4962" s="65"/>
      <c r="D4962" s="151"/>
      <c r="E4962" s="16" t="s">
        <v>1119</v>
      </c>
      <c r="F4962" s="16" t="s">
        <v>1120</v>
      </c>
      <c r="G4962" s="16" t="s">
        <v>298</v>
      </c>
      <c r="H4962" s="16" t="s">
        <v>1120</v>
      </c>
      <c r="I4962" s="16" t="s">
        <v>6876</v>
      </c>
      <c r="J4962" s="16" t="s">
        <v>6877</v>
      </c>
      <c r="K4962" s="17" t="s">
        <v>63</v>
      </c>
      <c r="L4962" s="18" t="s">
        <v>6153</v>
      </c>
      <c r="M4962" s="195" t="s">
        <v>6866</v>
      </c>
      <c r="N4962" s="16" t="s">
        <v>6867</v>
      </c>
      <c r="O4962" s="17" t="s">
        <v>304</v>
      </c>
      <c r="P4962" s="17" t="s">
        <v>305</v>
      </c>
      <c r="Q4962" s="17" t="s">
        <v>306</v>
      </c>
      <c r="R4962">
        <v>0</v>
      </c>
      <c r="S4962">
        <v>0</v>
      </c>
      <c r="T4962">
        <v>0</v>
      </c>
      <c r="U4962">
        <v>0</v>
      </c>
      <c r="V4962">
        <v>0</v>
      </c>
      <c r="W4962">
        <v>0</v>
      </c>
      <c r="X4962">
        <v>0</v>
      </c>
      <c r="Y4962">
        <v>0</v>
      </c>
      <c r="Z4962">
        <v>0</v>
      </c>
      <c r="AA4962">
        <v>0</v>
      </c>
      <c r="AB4962">
        <v>0</v>
      </c>
      <c r="AC4962">
        <v>0</v>
      </c>
      <c r="AD4962">
        <v>0</v>
      </c>
      <c r="AE4962">
        <v>0</v>
      </c>
      <c r="AF4962">
        <v>0</v>
      </c>
      <c r="AG4962" s="19">
        <v>0</v>
      </c>
      <c r="AH4962">
        <v>0</v>
      </c>
      <c r="AI4962">
        <v>0</v>
      </c>
      <c r="AJ4962">
        <v>0</v>
      </c>
      <c r="AK4962">
        <v>0</v>
      </c>
      <c r="AL4962">
        <v>0</v>
      </c>
      <c r="AM4962">
        <v>0</v>
      </c>
      <c r="AN4962">
        <v>-15820</v>
      </c>
      <c r="AO4962">
        <v>-20237</v>
      </c>
      <c r="AP4962">
        <v>-412</v>
      </c>
      <c r="AQ4962">
        <v>-135</v>
      </c>
      <c r="AR4962">
        <v>-1077</v>
      </c>
      <c r="AS4962">
        <v>-564</v>
      </c>
      <c r="AT4962">
        <v>-2017</v>
      </c>
      <c r="AU4962">
        <v>-18</v>
      </c>
      <c r="AV4962">
        <v>-7</v>
      </c>
      <c r="AW4962">
        <v>15</v>
      </c>
      <c r="AX4962">
        <v>-1</v>
      </c>
      <c r="AY4962">
        <v>-3</v>
      </c>
      <c r="AZ4962">
        <v>0</v>
      </c>
      <c r="BA4962">
        <v>0</v>
      </c>
      <c r="BB4962">
        <v>0</v>
      </c>
      <c r="BC4962">
        <v>0</v>
      </c>
      <c r="BD4962">
        <v>0</v>
      </c>
      <c r="BE4962">
        <v>0</v>
      </c>
      <c r="BF4962">
        <v>0</v>
      </c>
      <c r="BG4962">
        <v>0</v>
      </c>
      <c r="BH4962">
        <v>0</v>
      </c>
      <c r="BI4962">
        <v>0</v>
      </c>
      <c r="BJ4962">
        <v>0</v>
      </c>
      <c r="BK4962">
        <v>0</v>
      </c>
      <c r="BL4962">
        <v>0</v>
      </c>
      <c r="BM4962">
        <v>0</v>
      </c>
      <c r="BN4962">
        <v>0</v>
      </c>
      <c r="BO4962">
        <v>0</v>
      </c>
      <c r="BP4962">
        <v>0</v>
      </c>
      <c r="BQ4962">
        <v>0</v>
      </c>
      <c r="BR4962">
        <v>0</v>
      </c>
      <c r="BS4962">
        <v>0</v>
      </c>
      <c r="BT4962">
        <v>0</v>
      </c>
      <c r="BU4962">
        <v>0</v>
      </c>
      <c r="BV4962">
        <v>0</v>
      </c>
      <c r="BW4962">
        <v>0</v>
      </c>
      <c r="BX4962" s="10">
        <v>0</v>
      </c>
      <c r="BY4962">
        <v>0</v>
      </c>
      <c r="BZ4962">
        <v>0</v>
      </c>
      <c r="CA4962">
        <v>0</v>
      </c>
      <c r="CB4962">
        <v>0</v>
      </c>
      <c r="CC4962">
        <v>0</v>
      </c>
      <c r="CD4962">
        <v>0</v>
      </c>
      <c r="CE4962">
        <v>0</v>
      </c>
    </row>
    <row r="4963" spans="1:83" x14ac:dyDescent="0.35">
      <c r="A4963" s="9" t="str">
        <f t="shared" si="77"/>
        <v>310220.809.20</v>
      </c>
      <c r="B4963" s="52" t="e">
        <f>+IF(MATCH(A4963,List!H$10:H$145,0),"Targeted")</f>
        <v>#N/A</v>
      </c>
      <c r="C4963" s="65"/>
      <c r="D4963" s="151"/>
      <c r="E4963" s="16" t="s">
        <v>1119</v>
      </c>
      <c r="F4963" s="16" t="s">
        <v>1120</v>
      </c>
      <c r="G4963" s="16" t="s">
        <v>298</v>
      </c>
      <c r="H4963" s="16" t="s">
        <v>1120</v>
      </c>
      <c r="I4963" s="16" t="s">
        <v>6878</v>
      </c>
      <c r="J4963" s="16" t="s">
        <v>6879</v>
      </c>
      <c r="K4963" s="17" t="s">
        <v>63</v>
      </c>
      <c r="L4963" s="18" t="s">
        <v>6153</v>
      </c>
      <c r="M4963" s="195" t="s">
        <v>6866</v>
      </c>
      <c r="N4963" s="16" t="s">
        <v>6867</v>
      </c>
      <c r="O4963" s="17" t="s">
        <v>304</v>
      </c>
      <c r="P4963" s="17" t="s">
        <v>305</v>
      </c>
      <c r="Q4963" s="17" t="s">
        <v>306</v>
      </c>
      <c r="R4963">
        <v>0</v>
      </c>
      <c r="S4963">
        <v>0</v>
      </c>
      <c r="T4963">
        <v>0</v>
      </c>
      <c r="U4963">
        <v>0</v>
      </c>
      <c r="V4963">
        <v>0</v>
      </c>
      <c r="W4963">
        <v>0</v>
      </c>
      <c r="X4963">
        <v>0</v>
      </c>
      <c r="Y4963">
        <v>0</v>
      </c>
      <c r="Z4963">
        <v>0</v>
      </c>
      <c r="AA4963">
        <v>0</v>
      </c>
      <c r="AB4963">
        <v>0</v>
      </c>
      <c r="AC4963">
        <v>0</v>
      </c>
      <c r="AD4963">
        <v>0</v>
      </c>
      <c r="AE4963">
        <v>0</v>
      </c>
      <c r="AF4963">
        <v>0</v>
      </c>
      <c r="AG4963" s="19">
        <v>0</v>
      </c>
      <c r="AH4963">
        <v>0</v>
      </c>
      <c r="AI4963">
        <v>0</v>
      </c>
      <c r="AJ4963">
        <v>0</v>
      </c>
      <c r="AK4963">
        <v>0</v>
      </c>
      <c r="AL4963">
        <v>0</v>
      </c>
      <c r="AM4963">
        <v>0</v>
      </c>
      <c r="AN4963">
        <v>-35</v>
      </c>
      <c r="AO4963">
        <v>-140</v>
      </c>
      <c r="AP4963">
        <v>0</v>
      </c>
      <c r="AQ4963">
        <v>0</v>
      </c>
      <c r="AR4963">
        <v>0</v>
      </c>
      <c r="AS4963">
        <v>0</v>
      </c>
      <c r="AT4963">
        <v>-2</v>
      </c>
      <c r="AU4963">
        <v>0</v>
      </c>
      <c r="AV4963">
        <v>0</v>
      </c>
      <c r="AW4963">
        <v>0</v>
      </c>
      <c r="AX4963">
        <v>0</v>
      </c>
      <c r="AY4963">
        <v>-5</v>
      </c>
      <c r="AZ4963">
        <v>0</v>
      </c>
      <c r="BA4963">
        <v>0</v>
      </c>
      <c r="BB4963">
        <v>0</v>
      </c>
      <c r="BC4963">
        <v>0</v>
      </c>
      <c r="BD4963">
        <v>0</v>
      </c>
      <c r="BE4963">
        <v>0</v>
      </c>
      <c r="BF4963">
        <v>0</v>
      </c>
      <c r="BG4963">
        <v>0</v>
      </c>
      <c r="BH4963">
        <v>0</v>
      </c>
      <c r="BI4963">
        <v>0</v>
      </c>
      <c r="BJ4963">
        <v>0</v>
      </c>
      <c r="BK4963">
        <v>0</v>
      </c>
      <c r="BL4963">
        <v>0</v>
      </c>
      <c r="BM4963">
        <v>0</v>
      </c>
      <c r="BN4963">
        <v>0</v>
      </c>
      <c r="BO4963">
        <v>0</v>
      </c>
      <c r="BP4963">
        <v>0</v>
      </c>
      <c r="BQ4963">
        <v>0</v>
      </c>
      <c r="BR4963">
        <v>0</v>
      </c>
      <c r="BS4963">
        <v>0</v>
      </c>
      <c r="BT4963">
        <v>0</v>
      </c>
      <c r="BU4963">
        <v>0</v>
      </c>
      <c r="BV4963">
        <v>0</v>
      </c>
      <c r="BW4963">
        <v>0</v>
      </c>
      <c r="BX4963" s="10">
        <v>0</v>
      </c>
      <c r="BY4963">
        <v>0</v>
      </c>
      <c r="BZ4963">
        <v>0</v>
      </c>
      <c r="CA4963">
        <v>0</v>
      </c>
      <c r="CB4963">
        <v>0</v>
      </c>
      <c r="CC4963">
        <v>0</v>
      </c>
      <c r="CD4963">
        <v>0</v>
      </c>
      <c r="CE4963">
        <v>0</v>
      </c>
    </row>
    <row r="4964" spans="1:83" x14ac:dyDescent="0.35">
      <c r="A4964" s="9" t="str">
        <f t="shared" si="77"/>
        <v>310230.809.20</v>
      </c>
      <c r="B4964" s="52" t="e">
        <f>+IF(MATCH(A4964,List!H$10:H$145,0),"Targeted")</f>
        <v>#N/A</v>
      </c>
      <c r="C4964" s="65"/>
      <c r="D4964" s="151"/>
      <c r="E4964" s="16" t="s">
        <v>1119</v>
      </c>
      <c r="F4964" s="16" t="s">
        <v>1120</v>
      </c>
      <c r="G4964" s="16" t="s">
        <v>298</v>
      </c>
      <c r="H4964" s="16" t="s">
        <v>1120</v>
      </c>
      <c r="I4964" s="16" t="s">
        <v>6880</v>
      </c>
      <c r="J4964" s="16" t="s">
        <v>6881</v>
      </c>
      <c r="K4964" s="17" t="s">
        <v>63</v>
      </c>
      <c r="L4964" s="18" t="s">
        <v>6153</v>
      </c>
      <c r="M4964" s="195" t="s">
        <v>6866</v>
      </c>
      <c r="N4964" s="16" t="s">
        <v>6867</v>
      </c>
      <c r="O4964" s="17" t="s">
        <v>304</v>
      </c>
      <c r="P4964" s="17" t="s">
        <v>305</v>
      </c>
      <c r="Q4964" s="17" t="s">
        <v>306</v>
      </c>
      <c r="R4964">
        <v>0</v>
      </c>
      <c r="S4964">
        <v>0</v>
      </c>
      <c r="T4964">
        <v>0</v>
      </c>
      <c r="U4964">
        <v>0</v>
      </c>
      <c r="V4964">
        <v>0</v>
      </c>
      <c r="W4964">
        <v>0</v>
      </c>
      <c r="X4964">
        <v>0</v>
      </c>
      <c r="Y4964">
        <v>0</v>
      </c>
      <c r="Z4964">
        <v>0</v>
      </c>
      <c r="AA4964">
        <v>0</v>
      </c>
      <c r="AB4964">
        <v>0</v>
      </c>
      <c r="AC4964">
        <v>0</v>
      </c>
      <c r="AD4964">
        <v>0</v>
      </c>
      <c r="AE4964">
        <v>0</v>
      </c>
      <c r="AF4964">
        <v>0</v>
      </c>
      <c r="AG4964" s="19">
        <v>0</v>
      </c>
      <c r="AH4964">
        <v>0</v>
      </c>
      <c r="AI4964">
        <v>0</v>
      </c>
      <c r="AJ4964">
        <v>0</v>
      </c>
      <c r="AK4964">
        <v>0</v>
      </c>
      <c r="AL4964">
        <v>0</v>
      </c>
      <c r="AM4964">
        <v>0</v>
      </c>
      <c r="AN4964">
        <v>-10</v>
      </c>
      <c r="AO4964">
        <v>-24</v>
      </c>
      <c r="AP4964">
        <v>0</v>
      </c>
      <c r="AQ4964">
        <v>0</v>
      </c>
      <c r="AR4964">
        <v>0</v>
      </c>
      <c r="AS4964">
        <v>0</v>
      </c>
      <c r="AT4964">
        <v>0</v>
      </c>
      <c r="AU4964">
        <v>0</v>
      </c>
      <c r="AV4964">
        <v>0</v>
      </c>
      <c r="AW4964">
        <v>0</v>
      </c>
      <c r="AX4964">
        <v>0</v>
      </c>
      <c r="AY4964">
        <v>0</v>
      </c>
      <c r="AZ4964">
        <v>0</v>
      </c>
      <c r="BA4964">
        <v>0</v>
      </c>
      <c r="BB4964">
        <v>0</v>
      </c>
      <c r="BC4964">
        <v>0</v>
      </c>
      <c r="BD4964">
        <v>0</v>
      </c>
      <c r="BE4964">
        <v>0</v>
      </c>
      <c r="BF4964">
        <v>0</v>
      </c>
      <c r="BG4964">
        <v>0</v>
      </c>
      <c r="BH4964">
        <v>0</v>
      </c>
      <c r="BI4964">
        <v>0</v>
      </c>
      <c r="BJ4964">
        <v>0</v>
      </c>
      <c r="BK4964">
        <v>0</v>
      </c>
      <c r="BL4964">
        <v>0</v>
      </c>
      <c r="BM4964">
        <v>0</v>
      </c>
      <c r="BN4964">
        <v>0</v>
      </c>
      <c r="BO4964">
        <v>0</v>
      </c>
      <c r="BP4964">
        <v>0</v>
      </c>
      <c r="BQ4964">
        <v>0</v>
      </c>
      <c r="BR4964">
        <v>0</v>
      </c>
      <c r="BS4964">
        <v>0</v>
      </c>
      <c r="BT4964">
        <v>0</v>
      </c>
      <c r="BU4964">
        <v>0</v>
      </c>
      <c r="BV4964">
        <v>0</v>
      </c>
      <c r="BW4964">
        <v>0</v>
      </c>
      <c r="BX4964" s="10">
        <v>0</v>
      </c>
      <c r="BY4964">
        <v>0</v>
      </c>
      <c r="BZ4964">
        <v>0</v>
      </c>
      <c r="CA4964">
        <v>0</v>
      </c>
      <c r="CB4964">
        <v>0</v>
      </c>
      <c r="CC4964">
        <v>0</v>
      </c>
      <c r="CD4964">
        <v>0</v>
      </c>
      <c r="CE4964">
        <v>0</v>
      </c>
    </row>
    <row r="4965" spans="1:83" x14ac:dyDescent="0.35">
      <c r="A4965" s="9" t="str">
        <f t="shared" si="77"/>
        <v>320000.809.20</v>
      </c>
      <c r="B4965" s="52" t="e">
        <f>+IF(MATCH(A4965,List!H$10:H$145,0),"Targeted")</f>
        <v>#N/A</v>
      </c>
      <c r="C4965" s="65"/>
      <c r="D4965" s="151"/>
      <c r="E4965" s="16" t="s">
        <v>1119</v>
      </c>
      <c r="F4965" s="16" t="s">
        <v>1120</v>
      </c>
      <c r="G4965" s="16" t="s">
        <v>298</v>
      </c>
      <c r="H4965" s="16" t="s">
        <v>1120</v>
      </c>
      <c r="I4965" s="16" t="s">
        <v>6882</v>
      </c>
      <c r="J4965" s="16" t="s">
        <v>6883</v>
      </c>
      <c r="K4965" s="17" t="s">
        <v>63</v>
      </c>
      <c r="L4965" s="18" t="s">
        <v>6153</v>
      </c>
      <c r="M4965" s="195" t="s">
        <v>6866</v>
      </c>
      <c r="N4965" s="16" t="s">
        <v>6867</v>
      </c>
      <c r="O4965" s="17" t="s">
        <v>304</v>
      </c>
      <c r="P4965" s="17" t="s">
        <v>305</v>
      </c>
      <c r="Q4965" s="17" t="s">
        <v>306</v>
      </c>
      <c r="R4965">
        <v>0</v>
      </c>
      <c r="S4965">
        <v>0</v>
      </c>
      <c r="T4965">
        <v>0</v>
      </c>
      <c r="U4965">
        <v>0</v>
      </c>
      <c r="V4965">
        <v>0</v>
      </c>
      <c r="W4965">
        <v>0</v>
      </c>
      <c r="X4965">
        <v>0</v>
      </c>
      <c r="Y4965">
        <v>0</v>
      </c>
      <c r="Z4965">
        <v>0</v>
      </c>
      <c r="AA4965">
        <v>0</v>
      </c>
      <c r="AB4965">
        <v>0</v>
      </c>
      <c r="AC4965">
        <v>0</v>
      </c>
      <c r="AD4965">
        <v>0</v>
      </c>
      <c r="AE4965">
        <v>0</v>
      </c>
      <c r="AF4965">
        <v>0</v>
      </c>
      <c r="AG4965" s="19">
        <v>0</v>
      </c>
      <c r="AH4965">
        <v>0</v>
      </c>
      <c r="AI4965">
        <v>0</v>
      </c>
      <c r="AJ4965">
        <v>0</v>
      </c>
      <c r="AK4965">
        <v>0</v>
      </c>
      <c r="AL4965">
        <v>0</v>
      </c>
      <c r="AM4965">
        <v>0</v>
      </c>
      <c r="AN4965">
        <v>0</v>
      </c>
      <c r="AO4965">
        <v>0</v>
      </c>
      <c r="AP4965">
        <v>0</v>
      </c>
      <c r="AQ4965">
        <v>0</v>
      </c>
      <c r="AR4965">
        <v>0</v>
      </c>
      <c r="AS4965">
        <v>0</v>
      </c>
      <c r="AT4965">
        <v>0</v>
      </c>
      <c r="AU4965">
        <v>0</v>
      </c>
      <c r="AV4965">
        <v>-18</v>
      </c>
      <c r="AW4965">
        <v>-17756</v>
      </c>
      <c r="AX4965">
        <v>-13675</v>
      </c>
      <c r="AY4965">
        <v>-159794</v>
      </c>
      <c r="AZ4965">
        <v>-317000</v>
      </c>
      <c r="BA4965">
        <v>-184000</v>
      </c>
      <c r="BB4965">
        <v>-362000</v>
      </c>
      <c r="BC4965">
        <v>0</v>
      </c>
      <c r="BD4965">
        <v>-4000</v>
      </c>
      <c r="BE4965">
        <v>-1000</v>
      </c>
      <c r="BF4965">
        <v>-1000</v>
      </c>
      <c r="BG4965">
        <v>0</v>
      </c>
      <c r="BH4965">
        <v>-43000</v>
      </c>
      <c r="BI4965">
        <v>-70000</v>
      </c>
      <c r="BJ4965">
        <v>-33000</v>
      </c>
      <c r="BK4965">
        <v>-31000</v>
      </c>
      <c r="BL4965">
        <v>-3000</v>
      </c>
      <c r="BM4965">
        <v>0</v>
      </c>
      <c r="BN4965">
        <v>0</v>
      </c>
      <c r="BO4965">
        <v>0</v>
      </c>
      <c r="BP4965">
        <v>0</v>
      </c>
      <c r="BQ4965">
        <v>0</v>
      </c>
      <c r="BR4965">
        <v>0</v>
      </c>
      <c r="BS4965">
        <v>-1000</v>
      </c>
      <c r="BT4965">
        <v>-3000</v>
      </c>
      <c r="BU4965">
        <v>-1000</v>
      </c>
      <c r="BV4965">
        <v>-1000</v>
      </c>
      <c r="BW4965">
        <v>-1000</v>
      </c>
      <c r="BX4965" s="10">
        <v>-1000</v>
      </c>
      <c r="BY4965">
        <v>0</v>
      </c>
      <c r="BZ4965">
        <v>0</v>
      </c>
      <c r="CA4965">
        <v>0</v>
      </c>
      <c r="CB4965">
        <v>0</v>
      </c>
      <c r="CC4965">
        <v>0</v>
      </c>
      <c r="CD4965">
        <v>0</v>
      </c>
      <c r="CE4965">
        <v>0</v>
      </c>
    </row>
    <row r="4966" spans="1:83" x14ac:dyDescent="0.35">
      <c r="A4966" s="9" t="str">
        <f t="shared" si="77"/>
        <v>322000.809.20</v>
      </c>
      <c r="B4966" s="52" t="e">
        <f>+IF(MATCH(A4966,List!H$10:H$145,0),"Targeted")</f>
        <v>#N/A</v>
      </c>
      <c r="C4966" s="65"/>
      <c r="D4966" s="151"/>
      <c r="E4966" s="16" t="s">
        <v>1119</v>
      </c>
      <c r="F4966" s="16" t="s">
        <v>1120</v>
      </c>
      <c r="G4966" s="16" t="s">
        <v>298</v>
      </c>
      <c r="H4966" s="16" t="s">
        <v>1120</v>
      </c>
      <c r="I4966" s="16" t="s">
        <v>6868</v>
      </c>
      <c r="J4966" s="16" t="s">
        <v>6884</v>
      </c>
      <c r="K4966" s="17" t="s">
        <v>63</v>
      </c>
      <c r="L4966" s="18" t="s">
        <v>6153</v>
      </c>
      <c r="M4966" s="195" t="s">
        <v>6866</v>
      </c>
      <c r="N4966" s="16" t="s">
        <v>6867</v>
      </c>
      <c r="O4966" s="17" t="s">
        <v>304</v>
      </c>
      <c r="P4966" s="17" t="s">
        <v>305</v>
      </c>
      <c r="Q4966" s="17" t="s">
        <v>306</v>
      </c>
      <c r="R4966">
        <v>0</v>
      </c>
      <c r="S4966">
        <v>0</v>
      </c>
      <c r="T4966">
        <v>0</v>
      </c>
      <c r="U4966">
        <v>0</v>
      </c>
      <c r="V4966">
        <v>0</v>
      </c>
      <c r="W4966">
        <v>0</v>
      </c>
      <c r="X4966">
        <v>0</v>
      </c>
      <c r="Y4966">
        <v>0</v>
      </c>
      <c r="Z4966">
        <v>0</v>
      </c>
      <c r="AA4966">
        <v>0</v>
      </c>
      <c r="AB4966">
        <v>0</v>
      </c>
      <c r="AC4966">
        <v>0</v>
      </c>
      <c r="AD4966">
        <v>0</v>
      </c>
      <c r="AE4966">
        <v>0</v>
      </c>
      <c r="AF4966">
        <v>0</v>
      </c>
      <c r="AG4966" s="19">
        <v>0</v>
      </c>
      <c r="AH4966">
        <v>0</v>
      </c>
      <c r="AI4966">
        <v>0</v>
      </c>
      <c r="AJ4966">
        <v>0</v>
      </c>
      <c r="AK4966">
        <v>-350522</v>
      </c>
      <c r="AL4966">
        <v>-222062</v>
      </c>
      <c r="AM4966">
        <v>-216123</v>
      </c>
      <c r="AN4966">
        <v>-407679</v>
      </c>
      <c r="AO4966">
        <v>-434894</v>
      </c>
      <c r="AP4966">
        <v>-507946</v>
      </c>
      <c r="AQ4966">
        <v>-391713</v>
      </c>
      <c r="AR4966">
        <v>-544568</v>
      </c>
      <c r="AS4966">
        <v>-795228</v>
      </c>
      <c r="AT4966">
        <v>-722661</v>
      </c>
      <c r="AU4966">
        <v>-502183</v>
      </c>
      <c r="AV4966">
        <v>-913859</v>
      </c>
      <c r="AW4966">
        <v>-873546</v>
      </c>
      <c r="AX4966">
        <v>-921826</v>
      </c>
      <c r="AY4966">
        <v>-1118491</v>
      </c>
      <c r="AZ4966">
        <v>-913000</v>
      </c>
      <c r="BA4966">
        <v>-1236000</v>
      </c>
      <c r="BB4966">
        <v>-964000</v>
      </c>
      <c r="BC4966">
        <v>-323000</v>
      </c>
      <c r="BD4966">
        <v>-474000</v>
      </c>
      <c r="BE4966">
        <v>-602000</v>
      </c>
      <c r="BF4966">
        <v>-549000</v>
      </c>
      <c r="BG4966">
        <v>-632000</v>
      </c>
      <c r="BH4966">
        <v>-712000</v>
      </c>
      <c r="BI4966">
        <v>-679000</v>
      </c>
      <c r="BJ4966">
        <v>-1104000</v>
      </c>
      <c r="BK4966">
        <v>-540000</v>
      </c>
      <c r="BL4966">
        <v>-576000</v>
      </c>
      <c r="BM4966">
        <v>-412000</v>
      </c>
      <c r="BN4966">
        <v>-783000</v>
      </c>
      <c r="BO4966">
        <v>-919000</v>
      </c>
      <c r="BP4966">
        <v>268000</v>
      </c>
      <c r="BQ4966">
        <v>-487000</v>
      </c>
      <c r="BR4966">
        <v>-511000</v>
      </c>
      <c r="BS4966">
        <v>-332000</v>
      </c>
      <c r="BT4966">
        <v>-1075000</v>
      </c>
      <c r="BU4966">
        <v>-672000</v>
      </c>
      <c r="BV4966">
        <v>-392000</v>
      </c>
      <c r="BW4966">
        <v>-519000</v>
      </c>
      <c r="BX4966" s="10">
        <v>-433000</v>
      </c>
      <c r="BY4966">
        <v>-452000</v>
      </c>
      <c r="BZ4966">
        <v>-468000</v>
      </c>
      <c r="CA4966">
        <v>-468000</v>
      </c>
      <c r="CB4966">
        <v>-468000</v>
      </c>
      <c r="CC4966">
        <v>-468000</v>
      </c>
      <c r="CD4966">
        <v>-468000</v>
      </c>
      <c r="CE4966">
        <v>-468000</v>
      </c>
    </row>
    <row r="4967" spans="1:83" x14ac:dyDescent="0.35">
      <c r="A4967" s="9" t="str">
        <f t="shared" si="77"/>
        <v>330500.809.20</v>
      </c>
      <c r="B4967" s="52" t="e">
        <f>+IF(MATCH(A4967,List!H$10:H$145,0),"Targeted")</f>
        <v>#N/A</v>
      </c>
      <c r="C4967" s="65"/>
      <c r="D4967" s="151"/>
      <c r="E4967" s="16" t="s">
        <v>1119</v>
      </c>
      <c r="F4967" s="16" t="s">
        <v>1120</v>
      </c>
      <c r="G4967" s="16" t="s">
        <v>298</v>
      </c>
      <c r="H4967" s="16" t="s">
        <v>1120</v>
      </c>
      <c r="I4967" s="16" t="s">
        <v>6873</v>
      </c>
      <c r="J4967" s="16" t="s">
        <v>6885</v>
      </c>
      <c r="K4967" s="17" t="s">
        <v>63</v>
      </c>
      <c r="L4967" s="18" t="s">
        <v>6153</v>
      </c>
      <c r="M4967" s="195" t="s">
        <v>6866</v>
      </c>
      <c r="N4967" s="16" t="s">
        <v>6867</v>
      </c>
      <c r="O4967" s="17" t="s">
        <v>304</v>
      </c>
      <c r="P4967" s="17" t="s">
        <v>305</v>
      </c>
      <c r="Q4967" s="17" t="s">
        <v>306</v>
      </c>
      <c r="R4967">
        <v>0</v>
      </c>
      <c r="S4967">
        <v>0</v>
      </c>
      <c r="T4967">
        <v>0</v>
      </c>
      <c r="U4967">
        <v>0</v>
      </c>
      <c r="V4967">
        <v>0</v>
      </c>
      <c r="W4967">
        <v>0</v>
      </c>
      <c r="X4967">
        <v>0</v>
      </c>
      <c r="Y4967">
        <v>0</v>
      </c>
      <c r="Z4967">
        <v>0</v>
      </c>
      <c r="AA4967">
        <v>0</v>
      </c>
      <c r="AB4967">
        <v>0</v>
      </c>
      <c r="AC4967">
        <v>0</v>
      </c>
      <c r="AD4967">
        <v>0</v>
      </c>
      <c r="AE4967">
        <v>0</v>
      </c>
      <c r="AF4967">
        <v>0</v>
      </c>
      <c r="AG4967" s="19">
        <v>0</v>
      </c>
      <c r="AH4967">
        <v>0</v>
      </c>
      <c r="AI4967">
        <v>0</v>
      </c>
      <c r="AJ4967">
        <v>0</v>
      </c>
      <c r="AK4967">
        <v>0</v>
      </c>
      <c r="AL4967">
        <v>0</v>
      </c>
      <c r="AM4967">
        <v>0</v>
      </c>
      <c r="AN4967">
        <v>0</v>
      </c>
      <c r="AO4967">
        <v>0</v>
      </c>
      <c r="AP4967">
        <v>0</v>
      </c>
      <c r="AQ4967">
        <v>0</v>
      </c>
      <c r="AR4967">
        <v>0</v>
      </c>
      <c r="AS4967">
        <v>0</v>
      </c>
      <c r="AT4967">
        <v>0</v>
      </c>
      <c r="AU4967">
        <v>0</v>
      </c>
      <c r="AV4967">
        <v>0</v>
      </c>
      <c r="AW4967">
        <v>0</v>
      </c>
      <c r="AX4967">
        <v>0</v>
      </c>
      <c r="AY4967">
        <v>0</v>
      </c>
      <c r="AZ4967">
        <v>0</v>
      </c>
      <c r="BA4967">
        <v>-17000</v>
      </c>
      <c r="BB4967">
        <v>0</v>
      </c>
      <c r="BC4967">
        <v>0</v>
      </c>
      <c r="BD4967">
        <v>0</v>
      </c>
      <c r="BE4967">
        <v>0</v>
      </c>
      <c r="BF4967">
        <v>0</v>
      </c>
      <c r="BG4967">
        <v>0</v>
      </c>
      <c r="BH4967">
        <v>0</v>
      </c>
      <c r="BI4967">
        <v>0</v>
      </c>
      <c r="BJ4967">
        <v>0</v>
      </c>
      <c r="BK4967">
        <v>0</v>
      </c>
      <c r="BL4967">
        <v>0</v>
      </c>
      <c r="BM4967">
        <v>0</v>
      </c>
      <c r="BN4967">
        <v>0</v>
      </c>
      <c r="BO4967">
        <v>0</v>
      </c>
      <c r="BP4967">
        <v>0</v>
      </c>
      <c r="BQ4967">
        <v>0</v>
      </c>
      <c r="BR4967">
        <v>0</v>
      </c>
      <c r="BS4967">
        <v>0</v>
      </c>
      <c r="BT4967">
        <v>0</v>
      </c>
      <c r="BU4967">
        <v>0</v>
      </c>
      <c r="BV4967">
        <v>0</v>
      </c>
      <c r="BW4967">
        <v>0</v>
      </c>
      <c r="BX4967" s="10">
        <v>0</v>
      </c>
      <c r="BY4967">
        <v>0</v>
      </c>
      <c r="BZ4967">
        <v>0</v>
      </c>
      <c r="CA4967">
        <v>0</v>
      </c>
      <c r="CB4967">
        <v>0</v>
      </c>
      <c r="CC4967">
        <v>0</v>
      </c>
      <c r="CD4967">
        <v>0</v>
      </c>
      <c r="CE4967">
        <v>0</v>
      </c>
    </row>
    <row r="4968" spans="1:83" x14ac:dyDescent="0.35">
      <c r="A4968" s="9" t="str">
        <f t="shared" si="77"/>
        <v>387500.809.20</v>
      </c>
      <c r="B4968" s="52" t="e">
        <f>+IF(MATCH(A4968,List!H$10:H$145,0),"Targeted")</f>
        <v>#N/A</v>
      </c>
      <c r="C4968" s="65"/>
      <c r="D4968" s="151"/>
      <c r="E4968" s="16" t="s">
        <v>1119</v>
      </c>
      <c r="F4968" s="16" t="s">
        <v>1120</v>
      </c>
      <c r="G4968" s="16" t="s">
        <v>298</v>
      </c>
      <c r="H4968" s="16" t="s">
        <v>1120</v>
      </c>
      <c r="I4968" s="16" t="s">
        <v>6886</v>
      </c>
      <c r="J4968" s="16" t="s">
        <v>6887</v>
      </c>
      <c r="K4968" s="17" t="s">
        <v>63</v>
      </c>
      <c r="L4968" s="18" t="s">
        <v>6153</v>
      </c>
      <c r="M4968" s="195" t="s">
        <v>6866</v>
      </c>
      <c r="N4968" s="16" t="s">
        <v>6867</v>
      </c>
      <c r="O4968" s="17" t="s">
        <v>304</v>
      </c>
      <c r="P4968" s="17" t="s">
        <v>305</v>
      </c>
      <c r="Q4968" s="17" t="s">
        <v>306</v>
      </c>
      <c r="R4968">
        <v>0</v>
      </c>
      <c r="S4968">
        <v>0</v>
      </c>
      <c r="T4968">
        <v>0</v>
      </c>
      <c r="U4968">
        <v>0</v>
      </c>
      <c r="V4968">
        <v>0</v>
      </c>
      <c r="W4968">
        <v>0</v>
      </c>
      <c r="X4968">
        <v>0</v>
      </c>
      <c r="Y4968">
        <v>0</v>
      </c>
      <c r="Z4968">
        <v>0</v>
      </c>
      <c r="AA4968">
        <v>0</v>
      </c>
      <c r="AB4968">
        <v>0</v>
      </c>
      <c r="AC4968">
        <v>0</v>
      </c>
      <c r="AD4968">
        <v>0</v>
      </c>
      <c r="AE4968">
        <v>0</v>
      </c>
      <c r="AF4968">
        <v>0</v>
      </c>
      <c r="AG4968" s="19">
        <v>0</v>
      </c>
      <c r="AH4968">
        <v>0</v>
      </c>
      <c r="AI4968">
        <v>0</v>
      </c>
      <c r="AJ4968">
        <v>0</v>
      </c>
      <c r="AK4968">
        <v>0</v>
      </c>
      <c r="AL4968">
        <v>0</v>
      </c>
      <c r="AM4968">
        <v>0</v>
      </c>
      <c r="AN4968">
        <v>-212598</v>
      </c>
      <c r="AO4968">
        <v>-38930</v>
      </c>
      <c r="AP4968">
        <v>10886</v>
      </c>
      <c r="AQ4968">
        <v>318976</v>
      </c>
      <c r="AR4968">
        <v>-59232</v>
      </c>
      <c r="AS4968">
        <v>59653</v>
      </c>
      <c r="AT4968">
        <v>-133263</v>
      </c>
      <c r="AU4968">
        <v>105640</v>
      </c>
      <c r="AV4968">
        <v>111442</v>
      </c>
      <c r="AW4968">
        <v>375960</v>
      </c>
      <c r="AX4968">
        <v>104188</v>
      </c>
      <c r="AY4968">
        <v>-463794</v>
      </c>
      <c r="AZ4968">
        <v>-3000</v>
      </c>
      <c r="BA4968">
        <v>-264000</v>
      </c>
      <c r="BB4968">
        <v>32000</v>
      </c>
      <c r="BC4968">
        <v>17000</v>
      </c>
      <c r="BD4968">
        <v>186000</v>
      </c>
      <c r="BE4968">
        <v>-127000</v>
      </c>
      <c r="BF4968">
        <v>-103000</v>
      </c>
      <c r="BG4968">
        <v>48000</v>
      </c>
      <c r="BH4968">
        <v>0</v>
      </c>
      <c r="BI4968">
        <v>-3000</v>
      </c>
      <c r="BJ4968">
        <v>-4000</v>
      </c>
      <c r="BK4968">
        <v>2000</v>
      </c>
      <c r="BL4968">
        <v>11000</v>
      </c>
      <c r="BM4968">
        <v>-214000</v>
      </c>
      <c r="BN4968">
        <v>279000</v>
      </c>
      <c r="BO4968">
        <v>73000</v>
      </c>
      <c r="BP4968">
        <v>-83000</v>
      </c>
      <c r="BQ4968">
        <v>-135000</v>
      </c>
      <c r="BR4968">
        <v>194000</v>
      </c>
      <c r="BS4968">
        <v>-40000</v>
      </c>
      <c r="BT4968">
        <v>-3000</v>
      </c>
      <c r="BU4968">
        <v>45000</v>
      </c>
      <c r="BV4968">
        <v>-42000</v>
      </c>
      <c r="BW4968">
        <v>22000</v>
      </c>
      <c r="BX4968" s="10">
        <v>-63000</v>
      </c>
      <c r="BY4968">
        <v>-580000</v>
      </c>
      <c r="BZ4968">
        <v>0</v>
      </c>
      <c r="CA4968">
        <v>0</v>
      </c>
      <c r="CB4968">
        <v>0</v>
      </c>
      <c r="CC4968">
        <v>0</v>
      </c>
      <c r="CD4968">
        <v>0</v>
      </c>
      <c r="CE4968">
        <v>0</v>
      </c>
    </row>
    <row r="4969" spans="1:83" x14ac:dyDescent="0.35">
      <c r="A4969" s="9" t="str">
        <f t="shared" si="77"/>
        <v>388500.809.20</v>
      </c>
      <c r="B4969" s="52" t="e">
        <f>+IF(MATCH(A4969,List!H$10:H$145,0),"Targeted")</f>
        <v>#N/A</v>
      </c>
      <c r="C4969" s="65"/>
      <c r="D4969" s="151"/>
      <c r="E4969" s="16" t="s">
        <v>1119</v>
      </c>
      <c r="F4969" s="16" t="s">
        <v>1120</v>
      </c>
      <c r="G4969" s="16" t="s">
        <v>298</v>
      </c>
      <c r="H4969" s="16" t="s">
        <v>1120</v>
      </c>
      <c r="I4969" s="16" t="s">
        <v>6870</v>
      </c>
      <c r="J4969" s="16" t="s">
        <v>6865</v>
      </c>
      <c r="K4969" s="17" t="s">
        <v>63</v>
      </c>
      <c r="L4969" s="18" t="s">
        <v>6153</v>
      </c>
      <c r="M4969" s="195" t="s">
        <v>6866</v>
      </c>
      <c r="N4969" s="16" t="s">
        <v>6867</v>
      </c>
      <c r="O4969" s="17" t="s">
        <v>304</v>
      </c>
      <c r="P4969" s="17" t="s">
        <v>305</v>
      </c>
      <c r="Q4969" s="17" t="s">
        <v>306</v>
      </c>
      <c r="R4969">
        <v>0</v>
      </c>
      <c r="S4969">
        <v>0</v>
      </c>
      <c r="T4969">
        <v>0</v>
      </c>
      <c r="U4969">
        <v>0</v>
      </c>
      <c r="V4969">
        <v>0</v>
      </c>
      <c r="W4969">
        <v>0</v>
      </c>
      <c r="X4969">
        <v>0</v>
      </c>
      <c r="Y4969">
        <v>0</v>
      </c>
      <c r="Z4969">
        <v>0</v>
      </c>
      <c r="AA4969">
        <v>0</v>
      </c>
      <c r="AB4969">
        <v>0</v>
      </c>
      <c r="AC4969">
        <v>0</v>
      </c>
      <c r="AD4969">
        <v>0</v>
      </c>
      <c r="AE4969">
        <v>0</v>
      </c>
      <c r="AF4969">
        <v>0</v>
      </c>
      <c r="AG4969" s="19">
        <v>0</v>
      </c>
      <c r="AH4969">
        <v>0</v>
      </c>
      <c r="AI4969">
        <v>0</v>
      </c>
      <c r="AJ4969">
        <v>0</v>
      </c>
      <c r="AK4969">
        <v>0</v>
      </c>
      <c r="AL4969">
        <v>0</v>
      </c>
      <c r="AM4969">
        <v>0</v>
      </c>
      <c r="AN4969">
        <v>0</v>
      </c>
      <c r="AO4969">
        <v>-18659</v>
      </c>
      <c r="AP4969">
        <v>-8118</v>
      </c>
      <c r="AQ4969">
        <v>-4745</v>
      </c>
      <c r="AR4969">
        <v>-17966</v>
      </c>
      <c r="AS4969">
        <v>42506</v>
      </c>
      <c r="AT4969">
        <v>-34595</v>
      </c>
      <c r="AU4969">
        <v>35699</v>
      </c>
      <c r="AV4969">
        <v>84434</v>
      </c>
      <c r="AW4969">
        <v>35474</v>
      </c>
      <c r="AX4969">
        <v>92608</v>
      </c>
      <c r="AY4969">
        <v>-345052</v>
      </c>
      <c r="AZ4969">
        <v>156000</v>
      </c>
      <c r="BA4969">
        <v>7000</v>
      </c>
      <c r="BB4969">
        <v>-203000</v>
      </c>
      <c r="BC4969">
        <v>-1000</v>
      </c>
      <c r="BD4969">
        <v>-1000</v>
      </c>
      <c r="BE4969">
        <v>92000</v>
      </c>
      <c r="BF4969">
        <v>-21000</v>
      </c>
      <c r="BG4969">
        <v>64000</v>
      </c>
      <c r="BH4969">
        <v>-31000</v>
      </c>
      <c r="BI4969">
        <v>-55000</v>
      </c>
      <c r="BJ4969">
        <v>-370000</v>
      </c>
      <c r="BK4969">
        <v>271000</v>
      </c>
      <c r="BL4969">
        <v>-61000</v>
      </c>
      <c r="BM4969">
        <v>36000</v>
      </c>
      <c r="BN4969">
        <v>150000</v>
      </c>
      <c r="BO4969">
        <v>395000</v>
      </c>
      <c r="BP4969">
        <v>-543000</v>
      </c>
      <c r="BQ4969">
        <v>7000</v>
      </c>
      <c r="BR4969">
        <v>-22000</v>
      </c>
      <c r="BS4969">
        <v>26000</v>
      </c>
      <c r="BT4969">
        <v>0</v>
      </c>
      <c r="BU4969">
        <v>-203000</v>
      </c>
      <c r="BV4969">
        <v>197000</v>
      </c>
      <c r="BW4969">
        <v>-27000</v>
      </c>
      <c r="BX4969" s="10">
        <v>-11000</v>
      </c>
      <c r="BY4969">
        <v>-195000</v>
      </c>
      <c r="BZ4969">
        <v>0</v>
      </c>
      <c r="CA4969">
        <v>0</v>
      </c>
      <c r="CB4969">
        <v>0</v>
      </c>
      <c r="CC4969">
        <v>0</v>
      </c>
      <c r="CD4969">
        <v>0</v>
      </c>
      <c r="CE4969">
        <v>0</v>
      </c>
    </row>
    <row r="4970" spans="1:83" x14ac:dyDescent="0.35">
      <c r="A4970" s="9" t="str">
        <f t="shared" si="77"/>
        <v>322000.809.28</v>
      </c>
      <c r="B4970" s="52" t="e">
        <f>+IF(MATCH(A4970,List!H$10:H$145,0),"Targeted")</f>
        <v>#N/A</v>
      </c>
      <c r="C4970" s="65"/>
      <c r="D4970" s="151"/>
      <c r="E4970" s="16" t="s">
        <v>958</v>
      </c>
      <c r="F4970" s="16" t="s">
        <v>959</v>
      </c>
      <c r="G4970" s="16" t="s">
        <v>298</v>
      </c>
      <c r="H4970" s="16" t="s">
        <v>959</v>
      </c>
      <c r="I4970" s="16" t="s">
        <v>6868</v>
      </c>
      <c r="J4970" s="16" t="s">
        <v>6869</v>
      </c>
      <c r="K4970" s="17" t="s">
        <v>280</v>
      </c>
      <c r="L4970" s="18" t="s">
        <v>6153</v>
      </c>
      <c r="M4970" s="195" t="s">
        <v>6866</v>
      </c>
      <c r="N4970" s="16" t="s">
        <v>6867</v>
      </c>
      <c r="O4970" s="17" t="s">
        <v>304</v>
      </c>
      <c r="P4970" s="17" t="s">
        <v>305</v>
      </c>
      <c r="Q4970" s="17" t="s">
        <v>306</v>
      </c>
      <c r="R4970">
        <v>0</v>
      </c>
      <c r="S4970">
        <v>0</v>
      </c>
      <c r="T4970">
        <v>0</v>
      </c>
      <c r="U4970">
        <v>0</v>
      </c>
      <c r="V4970">
        <v>0</v>
      </c>
      <c r="W4970">
        <v>0</v>
      </c>
      <c r="X4970">
        <v>0</v>
      </c>
      <c r="Y4970">
        <v>0</v>
      </c>
      <c r="Z4970">
        <v>0</v>
      </c>
      <c r="AA4970">
        <v>0</v>
      </c>
      <c r="AB4970">
        <v>0</v>
      </c>
      <c r="AC4970">
        <v>0</v>
      </c>
      <c r="AD4970">
        <v>0</v>
      </c>
      <c r="AE4970">
        <v>0</v>
      </c>
      <c r="AF4970">
        <v>0</v>
      </c>
      <c r="AG4970" s="19">
        <v>0</v>
      </c>
      <c r="AH4970">
        <v>0</v>
      </c>
      <c r="AI4970">
        <v>0</v>
      </c>
      <c r="AJ4970">
        <v>0</v>
      </c>
      <c r="AK4970">
        <v>0</v>
      </c>
      <c r="AL4970">
        <v>0</v>
      </c>
      <c r="AM4970">
        <v>0</v>
      </c>
      <c r="AN4970">
        <v>0</v>
      </c>
      <c r="AO4970">
        <v>0</v>
      </c>
      <c r="AP4970">
        <v>0</v>
      </c>
      <c r="AQ4970">
        <v>0</v>
      </c>
      <c r="AR4970">
        <v>0</v>
      </c>
      <c r="AS4970">
        <v>0</v>
      </c>
      <c r="AT4970">
        <v>0</v>
      </c>
      <c r="AU4970">
        <v>0</v>
      </c>
      <c r="AV4970">
        <v>0</v>
      </c>
      <c r="AW4970">
        <v>0</v>
      </c>
      <c r="AX4970">
        <v>0</v>
      </c>
      <c r="AY4970">
        <v>0</v>
      </c>
      <c r="AZ4970">
        <v>0</v>
      </c>
      <c r="BA4970">
        <v>0</v>
      </c>
      <c r="BB4970">
        <v>0</v>
      </c>
      <c r="BC4970">
        <v>0</v>
      </c>
      <c r="BD4970">
        <v>0</v>
      </c>
      <c r="BE4970">
        <v>0</v>
      </c>
      <c r="BF4970">
        <v>0</v>
      </c>
      <c r="BG4970">
        <v>0</v>
      </c>
      <c r="BH4970">
        <v>0</v>
      </c>
      <c r="BI4970">
        <v>3000</v>
      </c>
      <c r="BJ4970">
        <v>9000</v>
      </c>
      <c r="BK4970">
        <v>0</v>
      </c>
      <c r="BL4970">
        <v>0</v>
      </c>
      <c r="BM4970">
        <v>0</v>
      </c>
      <c r="BN4970">
        <v>0</v>
      </c>
      <c r="BO4970">
        <v>0</v>
      </c>
      <c r="BP4970">
        <v>0</v>
      </c>
      <c r="BQ4970">
        <v>0</v>
      </c>
      <c r="BR4970">
        <v>0</v>
      </c>
      <c r="BS4970">
        <v>0</v>
      </c>
      <c r="BT4970">
        <v>0</v>
      </c>
      <c r="BU4970">
        <v>0</v>
      </c>
      <c r="BV4970">
        <v>1000</v>
      </c>
      <c r="BW4970">
        <v>0</v>
      </c>
      <c r="BX4970" s="10">
        <v>0</v>
      </c>
      <c r="BY4970">
        <v>0</v>
      </c>
      <c r="BZ4970">
        <v>0</v>
      </c>
      <c r="CA4970">
        <v>0</v>
      </c>
      <c r="CB4970">
        <v>0</v>
      </c>
      <c r="CC4970">
        <v>0</v>
      </c>
      <c r="CD4970">
        <v>0</v>
      </c>
      <c r="CE4970">
        <v>0</v>
      </c>
    </row>
    <row r="4971" spans="1:83" x14ac:dyDescent="0.35">
      <c r="A4971" s="9" t="str">
        <f t="shared" si="77"/>
        <v>322000.809.91</v>
      </c>
      <c r="B4971" s="52" t="e">
        <f>+IF(MATCH(A4971,List!H$10:H$145,0),"Targeted")</f>
        <v>#N/A</v>
      </c>
      <c r="C4971" s="65"/>
      <c r="D4971" s="151"/>
      <c r="E4971" s="16" t="s">
        <v>4561</v>
      </c>
      <c r="F4971" s="16" t="s">
        <v>4562</v>
      </c>
      <c r="G4971" s="16" t="s">
        <v>298</v>
      </c>
      <c r="H4971" s="16" t="s">
        <v>4562</v>
      </c>
      <c r="I4971" s="16" t="s">
        <v>6868</v>
      </c>
      <c r="J4971" s="16" t="s">
        <v>6869</v>
      </c>
      <c r="K4971" s="17" t="s">
        <v>19</v>
      </c>
      <c r="L4971" s="18" t="s">
        <v>6153</v>
      </c>
      <c r="M4971" s="195" t="s">
        <v>6866</v>
      </c>
      <c r="N4971" s="16" t="s">
        <v>6867</v>
      </c>
      <c r="O4971" s="17" t="s">
        <v>304</v>
      </c>
      <c r="P4971" s="17" t="s">
        <v>305</v>
      </c>
      <c r="Q4971" s="17" t="s">
        <v>306</v>
      </c>
      <c r="R4971">
        <v>0</v>
      </c>
      <c r="S4971">
        <v>0</v>
      </c>
      <c r="T4971">
        <v>0</v>
      </c>
      <c r="U4971">
        <v>0</v>
      </c>
      <c r="V4971">
        <v>0</v>
      </c>
      <c r="W4971">
        <v>0</v>
      </c>
      <c r="X4971">
        <v>0</v>
      </c>
      <c r="Y4971">
        <v>0</v>
      </c>
      <c r="Z4971">
        <v>0</v>
      </c>
      <c r="AA4971">
        <v>0</v>
      </c>
      <c r="AB4971">
        <v>0</v>
      </c>
      <c r="AC4971">
        <v>0</v>
      </c>
      <c r="AD4971">
        <v>0</v>
      </c>
      <c r="AE4971">
        <v>0</v>
      </c>
      <c r="AF4971">
        <v>0</v>
      </c>
      <c r="AG4971" s="19">
        <v>0</v>
      </c>
      <c r="AH4971">
        <v>0</v>
      </c>
      <c r="AI4971">
        <v>0</v>
      </c>
      <c r="AJ4971">
        <v>0</v>
      </c>
      <c r="AK4971">
        <v>0</v>
      </c>
      <c r="AL4971">
        <v>0</v>
      </c>
      <c r="AM4971">
        <v>0</v>
      </c>
      <c r="AN4971">
        <v>0</v>
      </c>
      <c r="AO4971">
        <v>0</v>
      </c>
      <c r="AP4971">
        <v>0</v>
      </c>
      <c r="AQ4971">
        <v>0</v>
      </c>
      <c r="AR4971">
        <v>0</v>
      </c>
      <c r="AS4971">
        <v>0</v>
      </c>
      <c r="AT4971">
        <v>0</v>
      </c>
      <c r="AU4971">
        <v>0</v>
      </c>
      <c r="AV4971">
        <v>0</v>
      </c>
      <c r="AW4971">
        <v>0</v>
      </c>
      <c r="AX4971">
        <v>0</v>
      </c>
      <c r="AY4971">
        <v>0</v>
      </c>
      <c r="AZ4971">
        <v>0</v>
      </c>
      <c r="BA4971">
        <v>0</v>
      </c>
      <c r="BB4971">
        <v>0</v>
      </c>
      <c r="BC4971">
        <v>-202000</v>
      </c>
      <c r="BD4971">
        <v>-39000</v>
      </c>
      <c r="BE4971">
        <v>-248000</v>
      </c>
      <c r="BF4971">
        <v>73000</v>
      </c>
      <c r="BG4971">
        <v>76000</v>
      </c>
      <c r="BH4971">
        <v>-32000</v>
      </c>
      <c r="BI4971">
        <v>-47000</v>
      </c>
      <c r="BJ4971">
        <v>-55000</v>
      </c>
      <c r="BK4971">
        <v>-68000</v>
      </c>
      <c r="BL4971">
        <v>-115000</v>
      </c>
      <c r="BM4971">
        <v>-36000</v>
      </c>
      <c r="BN4971">
        <v>-60000</v>
      </c>
      <c r="BO4971">
        <v>-120000</v>
      </c>
      <c r="BP4971">
        <v>-50000</v>
      </c>
      <c r="BQ4971">
        <v>-2000</v>
      </c>
      <c r="BR4971">
        <v>3000</v>
      </c>
      <c r="BS4971">
        <v>-99000</v>
      </c>
      <c r="BT4971">
        <v>-37000</v>
      </c>
      <c r="BU4971">
        <v>-75000</v>
      </c>
      <c r="BV4971">
        <v>-74000</v>
      </c>
      <c r="BW4971">
        <v>-56000</v>
      </c>
      <c r="BX4971" s="10">
        <v>-50000</v>
      </c>
      <c r="BY4971">
        <v>-8000</v>
      </c>
      <c r="BZ4971">
        <v>-8000</v>
      </c>
      <c r="CA4971">
        <v>-8000</v>
      </c>
      <c r="CB4971">
        <v>-8000</v>
      </c>
      <c r="CC4971">
        <v>-8000</v>
      </c>
      <c r="CD4971">
        <v>-8000</v>
      </c>
      <c r="CE4971">
        <v>-8000</v>
      </c>
    </row>
    <row r="4972" spans="1:83" x14ac:dyDescent="0.35">
      <c r="A4972" s="9" t="str">
        <f t="shared" si="77"/>
        <v>388500.809.91</v>
      </c>
      <c r="B4972" s="52" t="e">
        <f>+IF(MATCH(A4972,List!H$10:H$145,0),"Targeted")</f>
        <v>#N/A</v>
      </c>
      <c r="C4972" s="65"/>
      <c r="D4972" s="151"/>
      <c r="E4972" s="16" t="s">
        <v>4561</v>
      </c>
      <c r="F4972" s="16" t="s">
        <v>4562</v>
      </c>
      <c r="G4972" s="16" t="s">
        <v>298</v>
      </c>
      <c r="H4972" s="16" t="s">
        <v>4562</v>
      </c>
      <c r="I4972" s="16" t="s">
        <v>6870</v>
      </c>
      <c r="J4972" s="16" t="s">
        <v>6865</v>
      </c>
      <c r="K4972" s="17" t="s">
        <v>19</v>
      </c>
      <c r="L4972" s="18" t="s">
        <v>6153</v>
      </c>
      <c r="M4972" s="195" t="s">
        <v>6866</v>
      </c>
      <c r="N4972" s="16" t="s">
        <v>6867</v>
      </c>
      <c r="O4972" s="17" t="s">
        <v>304</v>
      </c>
      <c r="P4972" s="17" t="s">
        <v>305</v>
      </c>
      <c r="Q4972" s="17" t="s">
        <v>306</v>
      </c>
      <c r="R4972">
        <v>0</v>
      </c>
      <c r="S4972">
        <v>0</v>
      </c>
      <c r="T4972">
        <v>0</v>
      </c>
      <c r="U4972">
        <v>0</v>
      </c>
      <c r="V4972">
        <v>0</v>
      </c>
      <c r="W4972">
        <v>0</v>
      </c>
      <c r="X4972">
        <v>0</v>
      </c>
      <c r="Y4972">
        <v>0</v>
      </c>
      <c r="Z4972">
        <v>0</v>
      </c>
      <c r="AA4972">
        <v>0</v>
      </c>
      <c r="AB4972">
        <v>0</v>
      </c>
      <c r="AC4972">
        <v>0</v>
      </c>
      <c r="AD4972">
        <v>0</v>
      </c>
      <c r="AE4972">
        <v>0</v>
      </c>
      <c r="AF4972">
        <v>0</v>
      </c>
      <c r="AG4972" s="19">
        <v>0</v>
      </c>
      <c r="AH4972">
        <v>0</v>
      </c>
      <c r="AI4972">
        <v>0</v>
      </c>
      <c r="AJ4972">
        <v>0</v>
      </c>
      <c r="AK4972">
        <v>0</v>
      </c>
      <c r="AL4972">
        <v>0</v>
      </c>
      <c r="AM4972">
        <v>0</v>
      </c>
      <c r="AN4972">
        <v>0</v>
      </c>
      <c r="AO4972">
        <v>0</v>
      </c>
      <c r="AP4972">
        <v>0</v>
      </c>
      <c r="AQ4972">
        <v>0</v>
      </c>
      <c r="AR4972">
        <v>0</v>
      </c>
      <c r="AS4972">
        <v>0</v>
      </c>
      <c r="AT4972">
        <v>0</v>
      </c>
      <c r="AU4972">
        <v>0</v>
      </c>
      <c r="AV4972">
        <v>0</v>
      </c>
      <c r="AW4972">
        <v>0</v>
      </c>
      <c r="AX4972">
        <v>0</v>
      </c>
      <c r="AY4972">
        <v>0</v>
      </c>
      <c r="AZ4972">
        <v>0</v>
      </c>
      <c r="BA4972">
        <v>0</v>
      </c>
      <c r="BB4972">
        <v>0</v>
      </c>
      <c r="BC4972">
        <v>0</v>
      </c>
      <c r="BD4972">
        <v>0</v>
      </c>
      <c r="BE4972">
        <v>-170000</v>
      </c>
      <c r="BF4972">
        <v>-264000</v>
      </c>
      <c r="BG4972">
        <v>35000</v>
      </c>
      <c r="BH4972">
        <v>-205000</v>
      </c>
      <c r="BI4972">
        <v>26000</v>
      </c>
      <c r="BJ4972">
        <v>-15000</v>
      </c>
      <c r="BK4972">
        <v>-7000</v>
      </c>
      <c r="BL4972">
        <v>-1000</v>
      </c>
      <c r="BM4972">
        <v>5000</v>
      </c>
      <c r="BN4972">
        <v>-2000</v>
      </c>
      <c r="BO4972">
        <v>-20000</v>
      </c>
      <c r="BP4972">
        <v>10000</v>
      </c>
      <c r="BQ4972">
        <v>69000</v>
      </c>
      <c r="BR4972">
        <v>-83000</v>
      </c>
      <c r="BS4972">
        <v>29000</v>
      </c>
      <c r="BT4972">
        <v>-24000</v>
      </c>
      <c r="BU4972">
        <v>13000</v>
      </c>
      <c r="BV4972">
        <v>6000</v>
      </c>
      <c r="BW4972">
        <v>17000</v>
      </c>
      <c r="BX4972" s="10">
        <v>-20000</v>
      </c>
      <c r="BY4972">
        <v>0</v>
      </c>
      <c r="BZ4972">
        <v>0</v>
      </c>
      <c r="CA4972">
        <v>0</v>
      </c>
      <c r="CB4972">
        <v>0</v>
      </c>
      <c r="CC4972">
        <v>0</v>
      </c>
      <c r="CD4972">
        <v>0</v>
      </c>
      <c r="CE4972">
        <v>0</v>
      </c>
    </row>
    <row r="4973" spans="1:83" x14ac:dyDescent="0.35">
      <c r="A4973" s="9" t="str">
        <f t="shared" si="77"/>
        <v>322000.809.89</v>
      </c>
      <c r="B4973" s="52" t="e">
        <f>+IF(MATCH(A4973,List!H$10:H$145,0),"Targeted")</f>
        <v>#N/A</v>
      </c>
      <c r="C4973" s="65"/>
      <c r="D4973" s="151"/>
      <c r="E4973" s="16" t="s">
        <v>877</v>
      </c>
      <c r="F4973" s="16" t="s">
        <v>878</v>
      </c>
      <c r="G4973" s="16" t="s">
        <v>298</v>
      </c>
      <c r="H4973" s="16" t="s">
        <v>878</v>
      </c>
      <c r="I4973" s="16" t="s">
        <v>6868</v>
      </c>
      <c r="J4973" s="16" t="s">
        <v>6869</v>
      </c>
      <c r="K4973" s="17" t="s">
        <v>881</v>
      </c>
      <c r="L4973" s="18" t="s">
        <v>6153</v>
      </c>
      <c r="M4973" s="195" t="s">
        <v>6866</v>
      </c>
      <c r="N4973" s="16" t="s">
        <v>6867</v>
      </c>
      <c r="O4973" s="17" t="s">
        <v>304</v>
      </c>
      <c r="P4973" s="17" t="s">
        <v>305</v>
      </c>
      <c r="Q4973" s="17" t="s">
        <v>306</v>
      </c>
      <c r="R4973">
        <v>0</v>
      </c>
      <c r="S4973">
        <v>0</v>
      </c>
      <c r="T4973">
        <v>0</v>
      </c>
      <c r="U4973">
        <v>0</v>
      </c>
      <c r="V4973">
        <v>0</v>
      </c>
      <c r="W4973">
        <v>0</v>
      </c>
      <c r="X4973">
        <v>0</v>
      </c>
      <c r="Y4973">
        <v>0</v>
      </c>
      <c r="Z4973">
        <v>0</v>
      </c>
      <c r="AA4973">
        <v>0</v>
      </c>
      <c r="AB4973">
        <v>0</v>
      </c>
      <c r="AC4973">
        <v>0</v>
      </c>
      <c r="AD4973">
        <v>0</v>
      </c>
      <c r="AE4973">
        <v>0</v>
      </c>
      <c r="AF4973">
        <v>0</v>
      </c>
      <c r="AG4973" s="19">
        <v>0</v>
      </c>
      <c r="AH4973">
        <v>0</v>
      </c>
      <c r="AI4973">
        <v>0</v>
      </c>
      <c r="AJ4973">
        <v>0</v>
      </c>
      <c r="AK4973">
        <v>0</v>
      </c>
      <c r="AL4973">
        <v>0</v>
      </c>
      <c r="AM4973">
        <v>0</v>
      </c>
      <c r="AN4973">
        <v>0</v>
      </c>
      <c r="AO4973">
        <v>0</v>
      </c>
      <c r="AP4973">
        <v>0</v>
      </c>
      <c r="AQ4973">
        <v>0</v>
      </c>
      <c r="AR4973">
        <v>0</v>
      </c>
      <c r="AS4973">
        <v>0</v>
      </c>
      <c r="AT4973">
        <v>0</v>
      </c>
      <c r="AU4973">
        <v>0</v>
      </c>
      <c r="AV4973">
        <v>0</v>
      </c>
      <c r="AW4973">
        <v>0</v>
      </c>
      <c r="AX4973">
        <v>0</v>
      </c>
      <c r="AY4973">
        <v>0</v>
      </c>
      <c r="AZ4973">
        <v>0</v>
      </c>
      <c r="BA4973">
        <v>0</v>
      </c>
      <c r="BB4973">
        <v>0</v>
      </c>
      <c r="BC4973">
        <v>-13000</v>
      </c>
      <c r="BD4973">
        <v>-27000</v>
      </c>
      <c r="BE4973">
        <v>-10000</v>
      </c>
      <c r="BF4973">
        <v>-17000</v>
      </c>
      <c r="BG4973">
        <v>-13000</v>
      </c>
      <c r="BH4973">
        <v>-10000</v>
      </c>
      <c r="BI4973">
        <v>-79000</v>
      </c>
      <c r="BJ4973">
        <v>-113000</v>
      </c>
      <c r="BK4973">
        <v>-35000</v>
      </c>
      <c r="BL4973">
        <v>-119000</v>
      </c>
      <c r="BM4973">
        <v>-75000</v>
      </c>
      <c r="BN4973">
        <v>-102000</v>
      </c>
      <c r="BO4973">
        <v>-79000</v>
      </c>
      <c r="BP4973">
        <v>-14000</v>
      </c>
      <c r="BQ4973">
        <v>-173000</v>
      </c>
      <c r="BR4973">
        <v>-313000</v>
      </c>
      <c r="BS4973">
        <v>-27000</v>
      </c>
      <c r="BT4973">
        <v>-87000</v>
      </c>
      <c r="BU4973">
        <v>-42000</v>
      </c>
      <c r="BV4973">
        <v>-74000</v>
      </c>
      <c r="BW4973">
        <v>-106000</v>
      </c>
      <c r="BX4973" s="10">
        <v>-22000</v>
      </c>
      <c r="BY4973">
        <v>-41000</v>
      </c>
      <c r="BZ4973">
        <v>-18000</v>
      </c>
      <c r="CA4973">
        <v>-18000</v>
      </c>
      <c r="CB4973">
        <v>-14000</v>
      </c>
      <c r="CC4973">
        <v>-14000</v>
      </c>
      <c r="CD4973">
        <v>-14000</v>
      </c>
      <c r="CE4973">
        <v>-14000</v>
      </c>
    </row>
    <row r="4974" spans="1:83" x14ac:dyDescent="0.35">
      <c r="A4974" s="9" t="str">
        <f t="shared" si="77"/>
        <v>330500.809.89</v>
      </c>
      <c r="B4974" s="52" t="e">
        <f>+IF(MATCH(A4974,List!H$10:H$145,0),"Targeted")</f>
        <v>#N/A</v>
      </c>
      <c r="C4974" s="65"/>
      <c r="D4974" s="151"/>
      <c r="E4974" s="16" t="s">
        <v>877</v>
      </c>
      <c r="F4974" s="16" t="s">
        <v>878</v>
      </c>
      <c r="G4974" s="16" t="s">
        <v>298</v>
      </c>
      <c r="H4974" s="16" t="s">
        <v>878</v>
      </c>
      <c r="I4974" s="16" t="s">
        <v>6873</v>
      </c>
      <c r="J4974" s="16" t="s">
        <v>6888</v>
      </c>
      <c r="K4974" s="17" t="s">
        <v>881</v>
      </c>
      <c r="L4974" s="18" t="s">
        <v>6153</v>
      </c>
      <c r="M4974" s="195" t="s">
        <v>6866</v>
      </c>
      <c r="N4974" s="16" t="s">
        <v>6867</v>
      </c>
      <c r="O4974" s="17" t="s">
        <v>304</v>
      </c>
      <c r="P4974" s="17" t="s">
        <v>305</v>
      </c>
      <c r="Q4974" s="17" t="s">
        <v>306</v>
      </c>
      <c r="R4974">
        <v>0</v>
      </c>
      <c r="S4974">
        <v>0</v>
      </c>
      <c r="T4974">
        <v>0</v>
      </c>
      <c r="U4974">
        <v>0</v>
      </c>
      <c r="V4974">
        <v>0</v>
      </c>
      <c r="W4974">
        <v>0</v>
      </c>
      <c r="X4974">
        <v>0</v>
      </c>
      <c r="Y4974">
        <v>0</v>
      </c>
      <c r="Z4974">
        <v>0</v>
      </c>
      <c r="AA4974">
        <v>0</v>
      </c>
      <c r="AB4974">
        <v>0</v>
      </c>
      <c r="AC4974">
        <v>0</v>
      </c>
      <c r="AD4974">
        <v>0</v>
      </c>
      <c r="AE4974">
        <v>0</v>
      </c>
      <c r="AF4974">
        <v>0</v>
      </c>
      <c r="AG4974" s="19">
        <v>0</v>
      </c>
      <c r="AH4974">
        <v>0</v>
      </c>
      <c r="AI4974">
        <v>0</v>
      </c>
      <c r="AJ4974">
        <v>0</v>
      </c>
      <c r="AK4974">
        <v>0</v>
      </c>
      <c r="AL4974">
        <v>0</v>
      </c>
      <c r="AM4974">
        <v>0</v>
      </c>
      <c r="AN4974">
        <v>0</v>
      </c>
      <c r="AO4974">
        <v>0</v>
      </c>
      <c r="AP4974">
        <v>0</v>
      </c>
      <c r="AQ4974">
        <v>0</v>
      </c>
      <c r="AR4974">
        <v>0</v>
      </c>
      <c r="AS4974">
        <v>0</v>
      </c>
      <c r="AT4974">
        <v>0</v>
      </c>
      <c r="AU4974">
        <v>0</v>
      </c>
      <c r="AV4974">
        <v>0</v>
      </c>
      <c r="AW4974">
        <v>0</v>
      </c>
      <c r="AX4974">
        <v>0</v>
      </c>
      <c r="AY4974">
        <v>0</v>
      </c>
      <c r="AZ4974">
        <v>0</v>
      </c>
      <c r="BA4974">
        <v>0</v>
      </c>
      <c r="BB4974">
        <v>0</v>
      </c>
      <c r="BC4974">
        <v>0</v>
      </c>
      <c r="BD4974">
        <v>0</v>
      </c>
      <c r="BE4974">
        <v>0</v>
      </c>
      <c r="BF4974">
        <v>0</v>
      </c>
      <c r="BG4974">
        <v>0</v>
      </c>
      <c r="BH4974">
        <v>0</v>
      </c>
      <c r="BI4974">
        <v>0</v>
      </c>
      <c r="BJ4974">
        <v>0</v>
      </c>
      <c r="BK4974">
        <v>0</v>
      </c>
      <c r="BL4974">
        <v>0</v>
      </c>
      <c r="BM4974">
        <v>0</v>
      </c>
      <c r="BN4974">
        <v>0</v>
      </c>
      <c r="BO4974">
        <v>-7000</v>
      </c>
      <c r="BP4974">
        <v>0</v>
      </c>
      <c r="BQ4974">
        <v>0</v>
      </c>
      <c r="BR4974">
        <v>0</v>
      </c>
      <c r="BS4974">
        <v>0</v>
      </c>
      <c r="BT4974">
        <v>0</v>
      </c>
      <c r="BU4974">
        <v>0</v>
      </c>
      <c r="BV4974">
        <v>0</v>
      </c>
      <c r="BW4974">
        <v>0</v>
      </c>
      <c r="BX4974" s="10">
        <v>0</v>
      </c>
      <c r="BY4974">
        <v>0</v>
      </c>
      <c r="BZ4974">
        <v>0</v>
      </c>
      <c r="CA4974">
        <v>0</v>
      </c>
      <c r="CB4974">
        <v>0</v>
      </c>
      <c r="CC4974">
        <v>0</v>
      </c>
      <c r="CD4974">
        <v>0</v>
      </c>
      <c r="CE4974">
        <v>0</v>
      </c>
    </row>
    <row r="4975" spans="1:83" x14ac:dyDescent="0.35">
      <c r="A4975" s="9" t="str">
        <f t="shared" si="77"/>
        <v>388500.809.89</v>
      </c>
      <c r="B4975" s="52" t="e">
        <f>+IF(MATCH(A4975,List!H$10:H$145,0),"Targeted")</f>
        <v>#N/A</v>
      </c>
      <c r="C4975" s="65"/>
      <c r="D4975" s="151"/>
      <c r="E4975" s="16" t="s">
        <v>877</v>
      </c>
      <c r="F4975" s="16" t="s">
        <v>878</v>
      </c>
      <c r="G4975" s="16" t="s">
        <v>298</v>
      </c>
      <c r="H4975" s="16" t="s">
        <v>878</v>
      </c>
      <c r="I4975" s="16" t="s">
        <v>6870</v>
      </c>
      <c r="J4975" s="16" t="s">
        <v>6865</v>
      </c>
      <c r="K4975" s="17" t="s">
        <v>881</v>
      </c>
      <c r="L4975" s="18" t="s">
        <v>6153</v>
      </c>
      <c r="M4975" s="195" t="s">
        <v>6866</v>
      </c>
      <c r="N4975" s="16" t="s">
        <v>6867</v>
      </c>
      <c r="O4975" s="17" t="s">
        <v>304</v>
      </c>
      <c r="P4975" s="17" t="s">
        <v>305</v>
      </c>
      <c r="Q4975" s="17" t="s">
        <v>306</v>
      </c>
      <c r="R4975">
        <v>0</v>
      </c>
      <c r="S4975">
        <v>0</v>
      </c>
      <c r="T4975">
        <v>0</v>
      </c>
      <c r="U4975">
        <v>0</v>
      </c>
      <c r="V4975">
        <v>0</v>
      </c>
      <c r="W4975">
        <v>0</v>
      </c>
      <c r="X4975">
        <v>0</v>
      </c>
      <c r="Y4975">
        <v>0</v>
      </c>
      <c r="Z4975">
        <v>0</v>
      </c>
      <c r="AA4975">
        <v>0</v>
      </c>
      <c r="AB4975">
        <v>0</v>
      </c>
      <c r="AC4975">
        <v>0</v>
      </c>
      <c r="AD4975">
        <v>0</v>
      </c>
      <c r="AE4975">
        <v>0</v>
      </c>
      <c r="AF4975">
        <v>0</v>
      </c>
      <c r="AG4975" s="19">
        <v>0</v>
      </c>
      <c r="AH4975">
        <v>0</v>
      </c>
      <c r="AI4975">
        <v>0</v>
      </c>
      <c r="AJ4975">
        <v>0</v>
      </c>
      <c r="AK4975">
        <v>0</v>
      </c>
      <c r="AL4975">
        <v>0</v>
      </c>
      <c r="AM4975">
        <v>0</v>
      </c>
      <c r="AN4975">
        <v>0</v>
      </c>
      <c r="AO4975">
        <v>0</v>
      </c>
      <c r="AP4975">
        <v>0</v>
      </c>
      <c r="AQ4975">
        <v>0</v>
      </c>
      <c r="AR4975">
        <v>0</v>
      </c>
      <c r="AS4975">
        <v>0</v>
      </c>
      <c r="AT4975">
        <v>0</v>
      </c>
      <c r="AU4975">
        <v>0</v>
      </c>
      <c r="AV4975">
        <v>0</v>
      </c>
      <c r="AW4975">
        <v>0</v>
      </c>
      <c r="AX4975">
        <v>0</v>
      </c>
      <c r="AY4975">
        <v>0</v>
      </c>
      <c r="AZ4975">
        <v>0</v>
      </c>
      <c r="BA4975">
        <v>0</v>
      </c>
      <c r="BB4975">
        <v>0</v>
      </c>
      <c r="BC4975">
        <v>0</v>
      </c>
      <c r="BD4975">
        <v>0</v>
      </c>
      <c r="BE4975">
        <v>0</v>
      </c>
      <c r="BF4975">
        <v>-4000</v>
      </c>
      <c r="BG4975">
        <v>1000</v>
      </c>
      <c r="BH4975">
        <v>5000</v>
      </c>
      <c r="BI4975">
        <v>0</v>
      </c>
      <c r="BJ4975">
        <v>37000</v>
      </c>
      <c r="BK4975">
        <v>-11000</v>
      </c>
      <c r="BL4975">
        <v>16000</v>
      </c>
      <c r="BM4975">
        <v>-17000</v>
      </c>
      <c r="BN4975">
        <v>-15000</v>
      </c>
      <c r="BO4975">
        <v>1000</v>
      </c>
      <c r="BP4975">
        <v>-2000</v>
      </c>
      <c r="BQ4975">
        <v>-7000</v>
      </c>
      <c r="BR4975">
        <v>-6000</v>
      </c>
      <c r="BS4975">
        <v>0</v>
      </c>
      <c r="BT4975">
        <v>0</v>
      </c>
      <c r="BU4975">
        <v>0</v>
      </c>
      <c r="BV4975">
        <v>0</v>
      </c>
      <c r="BW4975">
        <v>0</v>
      </c>
      <c r="BX4975" s="10">
        <v>0</v>
      </c>
      <c r="BY4975">
        <v>-11000</v>
      </c>
      <c r="BZ4975">
        <v>0</v>
      </c>
      <c r="CA4975">
        <v>0</v>
      </c>
      <c r="CB4975">
        <v>0</v>
      </c>
      <c r="CC4975">
        <v>0</v>
      </c>
      <c r="CD4975">
        <v>0</v>
      </c>
      <c r="CE4975">
        <v>0</v>
      </c>
    </row>
    <row r="4976" spans="1:83" x14ac:dyDescent="0.35">
      <c r="A4976" s="9" t="str">
        <f t="shared" si="77"/>
        <v>322000.809.68</v>
      </c>
      <c r="B4976" s="52" t="e">
        <f>+IF(MATCH(A4976,List!H$10:H$145,0),"Targeted")</f>
        <v>#N/A</v>
      </c>
      <c r="C4976" s="65"/>
      <c r="D4976" s="151"/>
      <c r="E4976" s="16" t="s">
        <v>1841</v>
      </c>
      <c r="F4976" s="16" t="s">
        <v>1842</v>
      </c>
      <c r="G4976" s="16" t="s">
        <v>298</v>
      </c>
      <c r="H4976" s="16" t="s">
        <v>1842</v>
      </c>
      <c r="I4976" s="16" t="s">
        <v>6868</v>
      </c>
      <c r="J4976" s="16" t="s">
        <v>6869</v>
      </c>
      <c r="K4976" s="17" t="s">
        <v>1073</v>
      </c>
      <c r="L4976" s="18" t="s">
        <v>6153</v>
      </c>
      <c r="M4976" s="195" t="s">
        <v>6866</v>
      </c>
      <c r="N4976" s="16" t="s">
        <v>6867</v>
      </c>
      <c r="O4976" s="17" t="s">
        <v>304</v>
      </c>
      <c r="P4976" s="17" t="s">
        <v>305</v>
      </c>
      <c r="Q4976" s="17" t="s">
        <v>306</v>
      </c>
      <c r="R4976">
        <v>0</v>
      </c>
      <c r="S4976">
        <v>0</v>
      </c>
      <c r="T4976">
        <v>0</v>
      </c>
      <c r="U4976">
        <v>0</v>
      </c>
      <c r="V4976">
        <v>0</v>
      </c>
      <c r="W4976">
        <v>0</v>
      </c>
      <c r="X4976">
        <v>0</v>
      </c>
      <c r="Y4976">
        <v>0</v>
      </c>
      <c r="Z4976">
        <v>0</v>
      </c>
      <c r="AA4976">
        <v>0</v>
      </c>
      <c r="AB4976">
        <v>0</v>
      </c>
      <c r="AC4976">
        <v>0</v>
      </c>
      <c r="AD4976">
        <v>0</v>
      </c>
      <c r="AE4976">
        <v>0</v>
      </c>
      <c r="AF4976">
        <v>0</v>
      </c>
      <c r="AG4976" s="19">
        <v>0</v>
      </c>
      <c r="AH4976">
        <v>0</v>
      </c>
      <c r="AI4976">
        <v>0</v>
      </c>
      <c r="AJ4976">
        <v>0</v>
      </c>
      <c r="AK4976">
        <v>0</v>
      </c>
      <c r="AL4976">
        <v>0</v>
      </c>
      <c r="AM4976">
        <v>0</v>
      </c>
      <c r="AN4976">
        <v>0</v>
      </c>
      <c r="AO4976">
        <v>0</v>
      </c>
      <c r="AP4976">
        <v>0</v>
      </c>
      <c r="AQ4976">
        <v>0</v>
      </c>
      <c r="AR4976">
        <v>0</v>
      </c>
      <c r="AS4976">
        <v>0</v>
      </c>
      <c r="AT4976">
        <v>0</v>
      </c>
      <c r="AU4976">
        <v>0</v>
      </c>
      <c r="AV4976">
        <v>0</v>
      </c>
      <c r="AW4976">
        <v>0</v>
      </c>
      <c r="AX4976">
        <v>0</v>
      </c>
      <c r="AY4976">
        <v>0</v>
      </c>
      <c r="AZ4976">
        <v>0</v>
      </c>
      <c r="BA4976">
        <v>0</v>
      </c>
      <c r="BB4976">
        <v>0</v>
      </c>
      <c r="BC4976">
        <v>-12000</v>
      </c>
      <c r="BD4976">
        <v>-14000</v>
      </c>
      <c r="BE4976">
        <v>-13000</v>
      </c>
      <c r="BF4976">
        <v>-23000</v>
      </c>
      <c r="BG4976">
        <v>3000</v>
      </c>
      <c r="BH4976">
        <v>-20000</v>
      </c>
      <c r="BI4976">
        <v>-4000</v>
      </c>
      <c r="BJ4976">
        <v>-6000</v>
      </c>
      <c r="BK4976">
        <v>-15000</v>
      </c>
      <c r="BL4976">
        <v>3000</v>
      </c>
      <c r="BM4976">
        <v>-4000</v>
      </c>
      <c r="BN4976">
        <v>-2000</v>
      </c>
      <c r="BO4976">
        <v>-2000</v>
      </c>
      <c r="BP4976">
        <v>-2000</v>
      </c>
      <c r="BQ4976">
        <v>0</v>
      </c>
      <c r="BR4976">
        <v>-2000</v>
      </c>
      <c r="BS4976">
        <v>1000</v>
      </c>
      <c r="BT4976">
        <v>-7000</v>
      </c>
      <c r="BU4976">
        <v>5000</v>
      </c>
      <c r="BV4976">
        <v>1000</v>
      </c>
      <c r="BW4976">
        <v>0</v>
      </c>
      <c r="BX4976" s="10">
        <v>-9000</v>
      </c>
      <c r="BY4976">
        <v>-1000</v>
      </c>
      <c r="BZ4976">
        <v>-1000</v>
      </c>
      <c r="CA4976">
        <v>-1000</v>
      </c>
      <c r="CB4976">
        <v>-1000</v>
      </c>
      <c r="CC4976">
        <v>-1000</v>
      </c>
      <c r="CD4976">
        <v>-1000</v>
      </c>
      <c r="CE4976">
        <v>-1000</v>
      </c>
    </row>
    <row r="4977" spans="1:83" x14ac:dyDescent="0.35">
      <c r="A4977" s="9" t="str">
        <f t="shared" si="77"/>
        <v>388500.809.68</v>
      </c>
      <c r="B4977" s="52" t="e">
        <f>+IF(MATCH(A4977,List!H$10:H$145,0),"Targeted")</f>
        <v>#N/A</v>
      </c>
      <c r="C4977" s="65"/>
      <c r="D4977" s="151"/>
      <c r="E4977" s="16" t="s">
        <v>1841</v>
      </c>
      <c r="F4977" s="16" t="s">
        <v>1842</v>
      </c>
      <c r="G4977" s="16" t="s">
        <v>298</v>
      </c>
      <c r="H4977" s="16" t="s">
        <v>1842</v>
      </c>
      <c r="I4977" s="16" t="s">
        <v>6870</v>
      </c>
      <c r="J4977" s="16" t="s">
        <v>6865</v>
      </c>
      <c r="K4977" s="17" t="s">
        <v>1073</v>
      </c>
      <c r="L4977" s="18" t="s">
        <v>6153</v>
      </c>
      <c r="M4977" s="195" t="s">
        <v>6866</v>
      </c>
      <c r="N4977" s="16" t="s">
        <v>6867</v>
      </c>
      <c r="O4977" s="17" t="s">
        <v>304</v>
      </c>
      <c r="P4977" s="17" t="s">
        <v>305</v>
      </c>
      <c r="Q4977" s="17" t="s">
        <v>306</v>
      </c>
      <c r="R4977">
        <v>0</v>
      </c>
      <c r="S4977">
        <v>0</v>
      </c>
      <c r="T4977">
        <v>0</v>
      </c>
      <c r="U4977">
        <v>0</v>
      </c>
      <c r="V4977">
        <v>0</v>
      </c>
      <c r="W4977">
        <v>0</v>
      </c>
      <c r="X4977">
        <v>0</v>
      </c>
      <c r="Y4977">
        <v>0</v>
      </c>
      <c r="Z4977">
        <v>0</v>
      </c>
      <c r="AA4977">
        <v>0</v>
      </c>
      <c r="AB4977">
        <v>0</v>
      </c>
      <c r="AC4977">
        <v>0</v>
      </c>
      <c r="AD4977">
        <v>0</v>
      </c>
      <c r="AE4977">
        <v>0</v>
      </c>
      <c r="AF4977">
        <v>0</v>
      </c>
      <c r="AG4977" s="19">
        <v>0</v>
      </c>
      <c r="AH4977">
        <v>0</v>
      </c>
      <c r="AI4977">
        <v>0</v>
      </c>
      <c r="AJ4977">
        <v>0</v>
      </c>
      <c r="AK4977">
        <v>0</v>
      </c>
      <c r="AL4977">
        <v>0</v>
      </c>
      <c r="AM4977">
        <v>0</v>
      </c>
      <c r="AN4977">
        <v>0</v>
      </c>
      <c r="AO4977">
        <v>0</v>
      </c>
      <c r="AP4977">
        <v>0</v>
      </c>
      <c r="AQ4977">
        <v>0</v>
      </c>
      <c r="AR4977">
        <v>0</v>
      </c>
      <c r="AS4977">
        <v>0</v>
      </c>
      <c r="AT4977">
        <v>0</v>
      </c>
      <c r="AU4977">
        <v>0</v>
      </c>
      <c r="AV4977">
        <v>0</v>
      </c>
      <c r="AW4977">
        <v>0</v>
      </c>
      <c r="AX4977">
        <v>0</v>
      </c>
      <c r="AY4977">
        <v>0</v>
      </c>
      <c r="AZ4977">
        <v>0</v>
      </c>
      <c r="BA4977">
        <v>0</v>
      </c>
      <c r="BB4977">
        <v>0</v>
      </c>
      <c r="BC4977">
        <v>0</v>
      </c>
      <c r="BD4977">
        <v>-2000</v>
      </c>
      <c r="BE4977">
        <v>-1000</v>
      </c>
      <c r="BF4977">
        <v>0</v>
      </c>
      <c r="BG4977">
        <v>-1000</v>
      </c>
      <c r="BH4977">
        <v>0</v>
      </c>
      <c r="BI4977">
        <v>-1000</v>
      </c>
      <c r="BJ4977">
        <v>-1000</v>
      </c>
      <c r="BK4977">
        <v>0</v>
      </c>
      <c r="BL4977">
        <v>0</v>
      </c>
      <c r="BM4977">
        <v>0</v>
      </c>
      <c r="BN4977">
        <v>0</v>
      </c>
      <c r="BO4977">
        <v>0</v>
      </c>
      <c r="BP4977">
        <v>0</v>
      </c>
      <c r="BQ4977">
        <v>0</v>
      </c>
      <c r="BR4977">
        <v>-1000</v>
      </c>
      <c r="BS4977">
        <v>0</v>
      </c>
      <c r="BT4977">
        <v>-1000</v>
      </c>
      <c r="BU4977">
        <v>0</v>
      </c>
      <c r="BV4977">
        <v>0</v>
      </c>
      <c r="BW4977">
        <v>0</v>
      </c>
      <c r="BX4977" s="10">
        <v>0</v>
      </c>
      <c r="BY4977">
        <v>0</v>
      </c>
      <c r="BZ4977">
        <v>0</v>
      </c>
      <c r="CA4977">
        <v>0</v>
      </c>
      <c r="CB4977">
        <v>0</v>
      </c>
      <c r="CC4977">
        <v>0</v>
      </c>
      <c r="CD4977">
        <v>0</v>
      </c>
      <c r="CE4977">
        <v>0</v>
      </c>
    </row>
    <row r="4978" spans="1:83" x14ac:dyDescent="0.35">
      <c r="A4978" s="9" t="str">
        <f t="shared" si="77"/>
        <v>322000.809.69</v>
      </c>
      <c r="B4978" s="52" t="e">
        <f>+IF(MATCH(A4978,List!H$10:H$145,0),"Targeted")</f>
        <v>#N/A</v>
      </c>
      <c r="C4978" s="65"/>
      <c r="D4978" s="151"/>
      <c r="E4978" s="16" t="s">
        <v>966</v>
      </c>
      <c r="F4978" s="16" t="s">
        <v>967</v>
      </c>
      <c r="G4978" s="16" t="s">
        <v>298</v>
      </c>
      <c r="H4978" s="16" t="s">
        <v>967</v>
      </c>
      <c r="I4978" s="16" t="s">
        <v>6868</v>
      </c>
      <c r="J4978" s="16" t="s">
        <v>6869</v>
      </c>
      <c r="K4978" s="17" t="s">
        <v>171</v>
      </c>
      <c r="L4978" s="18" t="s">
        <v>6153</v>
      </c>
      <c r="M4978" s="195" t="s">
        <v>6866</v>
      </c>
      <c r="N4978" s="16" t="s">
        <v>6867</v>
      </c>
      <c r="O4978" s="17" t="s">
        <v>304</v>
      </c>
      <c r="P4978" s="17" t="s">
        <v>305</v>
      </c>
      <c r="Q4978" s="17" t="s">
        <v>306</v>
      </c>
      <c r="R4978">
        <v>0</v>
      </c>
      <c r="S4978">
        <v>0</v>
      </c>
      <c r="T4978">
        <v>0</v>
      </c>
      <c r="U4978">
        <v>0</v>
      </c>
      <c r="V4978">
        <v>0</v>
      </c>
      <c r="W4978">
        <v>0</v>
      </c>
      <c r="X4978">
        <v>0</v>
      </c>
      <c r="Y4978">
        <v>0</v>
      </c>
      <c r="Z4978">
        <v>0</v>
      </c>
      <c r="AA4978">
        <v>0</v>
      </c>
      <c r="AB4978">
        <v>0</v>
      </c>
      <c r="AC4978">
        <v>0</v>
      </c>
      <c r="AD4978">
        <v>0</v>
      </c>
      <c r="AE4978">
        <v>0</v>
      </c>
      <c r="AF4978">
        <v>0</v>
      </c>
      <c r="AG4978" s="19">
        <v>0</v>
      </c>
      <c r="AH4978">
        <v>0</v>
      </c>
      <c r="AI4978">
        <v>0</v>
      </c>
      <c r="AJ4978">
        <v>0</v>
      </c>
      <c r="AK4978">
        <v>0</v>
      </c>
      <c r="AL4978">
        <v>0</v>
      </c>
      <c r="AM4978">
        <v>0</v>
      </c>
      <c r="AN4978">
        <v>0</v>
      </c>
      <c r="AO4978">
        <v>0</v>
      </c>
      <c r="AP4978">
        <v>0</v>
      </c>
      <c r="AQ4978">
        <v>0</v>
      </c>
      <c r="AR4978">
        <v>0</v>
      </c>
      <c r="AS4978">
        <v>0</v>
      </c>
      <c r="AT4978">
        <v>0</v>
      </c>
      <c r="AU4978">
        <v>0</v>
      </c>
      <c r="AV4978">
        <v>0</v>
      </c>
      <c r="AW4978">
        <v>0</v>
      </c>
      <c r="AX4978">
        <v>0</v>
      </c>
      <c r="AY4978">
        <v>0</v>
      </c>
      <c r="AZ4978">
        <v>0</v>
      </c>
      <c r="BA4978">
        <v>0</v>
      </c>
      <c r="BB4978">
        <v>0</v>
      </c>
      <c r="BC4978">
        <v>-5000</v>
      </c>
      <c r="BD4978">
        <v>-3000</v>
      </c>
      <c r="BE4978">
        <v>14000</v>
      </c>
      <c r="BF4978">
        <v>-105000</v>
      </c>
      <c r="BG4978">
        <v>37000</v>
      </c>
      <c r="BH4978">
        <v>-69000</v>
      </c>
      <c r="BI4978">
        <v>55000</v>
      </c>
      <c r="BJ4978">
        <v>-90000</v>
      </c>
      <c r="BK4978">
        <v>-25000</v>
      </c>
      <c r="BL4978">
        <v>14000</v>
      </c>
      <c r="BM4978">
        <v>-20000</v>
      </c>
      <c r="BN4978">
        <v>-52000</v>
      </c>
      <c r="BO4978">
        <v>-9000</v>
      </c>
      <c r="BP4978">
        <v>-13000</v>
      </c>
      <c r="BQ4978">
        <v>-16000</v>
      </c>
      <c r="BR4978">
        <v>-12000</v>
      </c>
      <c r="BS4978">
        <v>-16000</v>
      </c>
      <c r="BT4978">
        <v>-38000</v>
      </c>
      <c r="BU4978">
        <v>-41000</v>
      </c>
      <c r="BV4978">
        <v>-11000</v>
      </c>
      <c r="BW4978">
        <v>-12000</v>
      </c>
      <c r="BX4978" s="10">
        <v>-31000</v>
      </c>
      <c r="BY4978">
        <v>-34000</v>
      </c>
      <c r="BZ4978">
        <v>0</v>
      </c>
      <c r="CA4978">
        <v>0</v>
      </c>
      <c r="CB4978">
        <v>0</v>
      </c>
      <c r="CC4978">
        <v>0</v>
      </c>
      <c r="CD4978">
        <v>0</v>
      </c>
      <c r="CE4978">
        <v>0</v>
      </c>
    </row>
    <row r="4979" spans="1:83" x14ac:dyDescent="0.35">
      <c r="A4979" s="9" t="str">
        <f t="shared" si="77"/>
        <v>388500.809.69</v>
      </c>
      <c r="B4979" s="52" t="e">
        <f>+IF(MATCH(A4979,List!H$10:H$145,0),"Targeted")</f>
        <v>#N/A</v>
      </c>
      <c r="C4979" s="65"/>
      <c r="D4979" s="151"/>
      <c r="E4979" s="16" t="s">
        <v>966</v>
      </c>
      <c r="F4979" s="16" t="s">
        <v>967</v>
      </c>
      <c r="G4979" s="16" t="s">
        <v>298</v>
      </c>
      <c r="H4979" s="16" t="s">
        <v>967</v>
      </c>
      <c r="I4979" s="16" t="s">
        <v>6870</v>
      </c>
      <c r="J4979" s="16" t="s">
        <v>6865</v>
      </c>
      <c r="K4979" s="17" t="s">
        <v>171</v>
      </c>
      <c r="L4979" s="18" t="s">
        <v>6153</v>
      </c>
      <c r="M4979" s="195" t="s">
        <v>6866</v>
      </c>
      <c r="N4979" s="16" t="s">
        <v>6867</v>
      </c>
      <c r="O4979" s="17" t="s">
        <v>304</v>
      </c>
      <c r="P4979" s="17" t="s">
        <v>305</v>
      </c>
      <c r="Q4979" s="17" t="s">
        <v>306</v>
      </c>
      <c r="R4979">
        <v>0</v>
      </c>
      <c r="S4979">
        <v>0</v>
      </c>
      <c r="T4979">
        <v>0</v>
      </c>
      <c r="U4979">
        <v>0</v>
      </c>
      <c r="V4979">
        <v>0</v>
      </c>
      <c r="W4979">
        <v>0</v>
      </c>
      <c r="X4979">
        <v>0</v>
      </c>
      <c r="Y4979">
        <v>0</v>
      </c>
      <c r="Z4979">
        <v>0</v>
      </c>
      <c r="AA4979">
        <v>0</v>
      </c>
      <c r="AB4979">
        <v>0</v>
      </c>
      <c r="AC4979">
        <v>0</v>
      </c>
      <c r="AD4979">
        <v>0</v>
      </c>
      <c r="AE4979">
        <v>0</v>
      </c>
      <c r="AF4979">
        <v>0</v>
      </c>
      <c r="AG4979" s="19">
        <v>0</v>
      </c>
      <c r="AH4979">
        <v>0</v>
      </c>
      <c r="AI4979">
        <v>0</v>
      </c>
      <c r="AJ4979">
        <v>0</v>
      </c>
      <c r="AK4979">
        <v>0</v>
      </c>
      <c r="AL4979">
        <v>0</v>
      </c>
      <c r="AM4979">
        <v>0</v>
      </c>
      <c r="AN4979">
        <v>0</v>
      </c>
      <c r="AO4979">
        <v>0</v>
      </c>
      <c r="AP4979">
        <v>0</v>
      </c>
      <c r="AQ4979">
        <v>0</v>
      </c>
      <c r="AR4979">
        <v>0</v>
      </c>
      <c r="AS4979">
        <v>0</v>
      </c>
      <c r="AT4979">
        <v>0</v>
      </c>
      <c r="AU4979">
        <v>0</v>
      </c>
      <c r="AV4979">
        <v>0</v>
      </c>
      <c r="AW4979">
        <v>0</v>
      </c>
      <c r="AX4979">
        <v>0</v>
      </c>
      <c r="AY4979">
        <v>0</v>
      </c>
      <c r="AZ4979">
        <v>0</v>
      </c>
      <c r="BA4979">
        <v>0</v>
      </c>
      <c r="BB4979">
        <v>0</v>
      </c>
      <c r="BC4979">
        <v>-1000</v>
      </c>
      <c r="BD4979">
        <v>0</v>
      </c>
      <c r="BE4979">
        <v>43000</v>
      </c>
      <c r="BF4979">
        <v>55000</v>
      </c>
      <c r="BG4979">
        <v>191000</v>
      </c>
      <c r="BH4979">
        <v>26000</v>
      </c>
      <c r="BI4979">
        <v>276000</v>
      </c>
      <c r="BJ4979">
        <v>-245000</v>
      </c>
      <c r="BK4979">
        <v>-72000</v>
      </c>
      <c r="BL4979">
        <v>-27000</v>
      </c>
      <c r="BM4979">
        <v>-22000</v>
      </c>
      <c r="BN4979">
        <v>24000</v>
      </c>
      <c r="BO4979">
        <v>-7000</v>
      </c>
      <c r="BP4979">
        <v>-2000</v>
      </c>
      <c r="BQ4979">
        <v>-2000</v>
      </c>
      <c r="BR4979">
        <v>0</v>
      </c>
      <c r="BS4979">
        <v>-1000</v>
      </c>
      <c r="BT4979">
        <v>0</v>
      </c>
      <c r="BU4979">
        <v>-1000</v>
      </c>
      <c r="BV4979">
        <v>-5000</v>
      </c>
      <c r="BW4979">
        <v>-18000</v>
      </c>
      <c r="BX4979" s="10">
        <v>-3000</v>
      </c>
      <c r="BY4979">
        <v>-2000</v>
      </c>
      <c r="BZ4979">
        <v>0</v>
      </c>
      <c r="CA4979">
        <v>0</v>
      </c>
      <c r="CB4979">
        <v>0</v>
      </c>
      <c r="CC4979">
        <v>0</v>
      </c>
      <c r="CD4979">
        <v>0</v>
      </c>
      <c r="CE4979">
        <v>0</v>
      </c>
    </row>
    <row r="4980" spans="1:83" x14ac:dyDescent="0.35">
      <c r="A4980" s="9" t="str">
        <f t="shared" si="77"/>
        <v>322000.809.47</v>
      </c>
      <c r="B4980" s="52" t="e">
        <f>+IF(MATCH(A4980,List!H$10:H$145,0),"Targeted")</f>
        <v>#N/A</v>
      </c>
      <c r="C4980" s="65"/>
      <c r="D4980" s="151"/>
      <c r="E4980" s="16" t="s">
        <v>979</v>
      </c>
      <c r="F4980" s="16" t="s">
        <v>980</v>
      </c>
      <c r="G4980" s="16" t="s">
        <v>298</v>
      </c>
      <c r="H4980" s="16" t="s">
        <v>980</v>
      </c>
      <c r="I4980" s="16" t="s">
        <v>6868</v>
      </c>
      <c r="J4980" s="16" t="s">
        <v>6869</v>
      </c>
      <c r="K4980" s="17" t="s">
        <v>337</v>
      </c>
      <c r="L4980" s="18" t="s">
        <v>6153</v>
      </c>
      <c r="M4980" s="195" t="s">
        <v>6866</v>
      </c>
      <c r="N4980" s="16" t="s">
        <v>6867</v>
      </c>
      <c r="O4980" s="17" t="s">
        <v>304</v>
      </c>
      <c r="P4980" s="17" t="s">
        <v>305</v>
      </c>
      <c r="Q4980" s="17" t="s">
        <v>306</v>
      </c>
      <c r="R4980">
        <v>0</v>
      </c>
      <c r="S4980">
        <v>0</v>
      </c>
      <c r="T4980">
        <v>0</v>
      </c>
      <c r="U4980">
        <v>0</v>
      </c>
      <c r="V4980">
        <v>0</v>
      </c>
      <c r="W4980">
        <v>0</v>
      </c>
      <c r="X4980">
        <v>0</v>
      </c>
      <c r="Y4980">
        <v>0</v>
      </c>
      <c r="Z4980">
        <v>0</v>
      </c>
      <c r="AA4980">
        <v>0</v>
      </c>
      <c r="AB4980">
        <v>0</v>
      </c>
      <c r="AC4980">
        <v>0</v>
      </c>
      <c r="AD4980">
        <v>0</v>
      </c>
      <c r="AE4980">
        <v>0</v>
      </c>
      <c r="AF4980">
        <v>0</v>
      </c>
      <c r="AG4980" s="19">
        <v>0</v>
      </c>
      <c r="AH4980">
        <v>0</v>
      </c>
      <c r="AI4980">
        <v>0</v>
      </c>
      <c r="AJ4980">
        <v>0</v>
      </c>
      <c r="AK4980">
        <v>0</v>
      </c>
      <c r="AL4980">
        <v>0</v>
      </c>
      <c r="AM4980">
        <v>0</v>
      </c>
      <c r="AN4980">
        <v>0</v>
      </c>
      <c r="AO4980">
        <v>0</v>
      </c>
      <c r="AP4980">
        <v>0</v>
      </c>
      <c r="AQ4980">
        <v>0</v>
      </c>
      <c r="AR4980">
        <v>0</v>
      </c>
      <c r="AS4980">
        <v>0</v>
      </c>
      <c r="AT4980">
        <v>0</v>
      </c>
      <c r="AU4980">
        <v>0</v>
      </c>
      <c r="AV4980">
        <v>0</v>
      </c>
      <c r="AW4980">
        <v>0</v>
      </c>
      <c r="AX4980">
        <v>0</v>
      </c>
      <c r="AY4980">
        <v>0</v>
      </c>
      <c r="AZ4980">
        <v>0</v>
      </c>
      <c r="BA4980">
        <v>0</v>
      </c>
      <c r="BB4980">
        <v>0</v>
      </c>
      <c r="BC4980">
        <v>6000</v>
      </c>
      <c r="BD4980">
        <v>-53000</v>
      </c>
      <c r="BE4980">
        <v>-17000</v>
      </c>
      <c r="BF4980">
        <v>-40000</v>
      </c>
      <c r="BG4980">
        <v>-18000</v>
      </c>
      <c r="BH4980">
        <v>16000</v>
      </c>
      <c r="BI4980">
        <v>-48000</v>
      </c>
      <c r="BJ4980">
        <v>-35000</v>
      </c>
      <c r="BK4980">
        <v>-40000</v>
      </c>
      <c r="BL4980">
        <v>-85000</v>
      </c>
      <c r="BM4980">
        <v>11000</v>
      </c>
      <c r="BN4980">
        <v>-129000</v>
      </c>
      <c r="BO4980">
        <v>-20000</v>
      </c>
      <c r="BP4980">
        <v>-17000</v>
      </c>
      <c r="BQ4980">
        <v>-167000</v>
      </c>
      <c r="BR4980">
        <v>-64000</v>
      </c>
      <c r="BS4980">
        <v>-90000</v>
      </c>
      <c r="BT4980">
        <v>-101000</v>
      </c>
      <c r="BU4980">
        <v>-67000</v>
      </c>
      <c r="BV4980">
        <v>-54000</v>
      </c>
      <c r="BW4980">
        <v>-63000</v>
      </c>
      <c r="BX4980" s="10">
        <v>-6000</v>
      </c>
      <c r="BY4980">
        <v>-38000</v>
      </c>
      <c r="BZ4980">
        <v>-26000</v>
      </c>
      <c r="CA4980">
        <v>-26000</v>
      </c>
      <c r="CB4980">
        <v>0</v>
      </c>
      <c r="CC4980">
        <v>0</v>
      </c>
      <c r="CD4980">
        <v>0</v>
      </c>
      <c r="CE4980">
        <v>0</v>
      </c>
    </row>
    <row r="4981" spans="1:83" x14ac:dyDescent="0.35">
      <c r="A4981" s="9" t="str">
        <f t="shared" si="77"/>
        <v>388500.809.47</v>
      </c>
      <c r="B4981" s="52" t="e">
        <f>+IF(MATCH(A4981,List!H$10:H$145,0),"Targeted")</f>
        <v>#N/A</v>
      </c>
      <c r="C4981" s="65"/>
      <c r="D4981" s="151"/>
      <c r="E4981" s="16" t="s">
        <v>979</v>
      </c>
      <c r="F4981" s="16" t="s">
        <v>980</v>
      </c>
      <c r="G4981" s="16" t="s">
        <v>298</v>
      </c>
      <c r="H4981" s="16" t="s">
        <v>980</v>
      </c>
      <c r="I4981" s="16" t="s">
        <v>6870</v>
      </c>
      <c r="J4981" s="16" t="s">
        <v>6865</v>
      </c>
      <c r="K4981" s="17" t="s">
        <v>337</v>
      </c>
      <c r="L4981" s="18" t="s">
        <v>6153</v>
      </c>
      <c r="M4981" s="195" t="s">
        <v>6866</v>
      </c>
      <c r="N4981" s="16" t="s">
        <v>6867</v>
      </c>
      <c r="O4981" s="17" t="s">
        <v>304</v>
      </c>
      <c r="P4981" s="17" t="s">
        <v>305</v>
      </c>
      <c r="Q4981" s="17" t="s">
        <v>306</v>
      </c>
      <c r="R4981">
        <v>0</v>
      </c>
      <c r="S4981">
        <v>0</v>
      </c>
      <c r="T4981">
        <v>0</v>
      </c>
      <c r="U4981">
        <v>0</v>
      </c>
      <c r="V4981">
        <v>0</v>
      </c>
      <c r="W4981">
        <v>0</v>
      </c>
      <c r="X4981">
        <v>0</v>
      </c>
      <c r="Y4981">
        <v>0</v>
      </c>
      <c r="Z4981">
        <v>0</v>
      </c>
      <c r="AA4981">
        <v>0</v>
      </c>
      <c r="AB4981">
        <v>0</v>
      </c>
      <c r="AC4981">
        <v>0</v>
      </c>
      <c r="AD4981">
        <v>0</v>
      </c>
      <c r="AE4981">
        <v>0</v>
      </c>
      <c r="AF4981">
        <v>0</v>
      </c>
      <c r="AG4981" s="19">
        <v>0</v>
      </c>
      <c r="AH4981">
        <v>0</v>
      </c>
      <c r="AI4981">
        <v>0</v>
      </c>
      <c r="AJ4981">
        <v>0</v>
      </c>
      <c r="AK4981">
        <v>0</v>
      </c>
      <c r="AL4981">
        <v>0</v>
      </c>
      <c r="AM4981">
        <v>0</v>
      </c>
      <c r="AN4981">
        <v>0</v>
      </c>
      <c r="AO4981">
        <v>0</v>
      </c>
      <c r="AP4981">
        <v>0</v>
      </c>
      <c r="AQ4981">
        <v>0</v>
      </c>
      <c r="AR4981">
        <v>0</v>
      </c>
      <c r="AS4981">
        <v>0</v>
      </c>
      <c r="AT4981">
        <v>0</v>
      </c>
      <c r="AU4981">
        <v>0</v>
      </c>
      <c r="AV4981">
        <v>0</v>
      </c>
      <c r="AW4981">
        <v>0</v>
      </c>
      <c r="AX4981">
        <v>0</v>
      </c>
      <c r="AY4981">
        <v>0</v>
      </c>
      <c r="AZ4981">
        <v>0</v>
      </c>
      <c r="BA4981">
        <v>0</v>
      </c>
      <c r="BB4981">
        <v>0</v>
      </c>
      <c r="BC4981">
        <v>0</v>
      </c>
      <c r="BD4981">
        <v>0</v>
      </c>
      <c r="BE4981">
        <v>0</v>
      </c>
      <c r="BF4981">
        <v>0</v>
      </c>
      <c r="BG4981">
        <v>0</v>
      </c>
      <c r="BH4981">
        <v>0</v>
      </c>
      <c r="BI4981">
        <v>0</v>
      </c>
      <c r="BJ4981">
        <v>0</v>
      </c>
      <c r="BK4981">
        <v>-11000</v>
      </c>
      <c r="BL4981">
        <v>1000</v>
      </c>
      <c r="BM4981">
        <v>10000</v>
      </c>
      <c r="BN4981">
        <v>0</v>
      </c>
      <c r="BO4981">
        <v>0</v>
      </c>
      <c r="BP4981">
        <v>0</v>
      </c>
      <c r="BQ4981">
        <v>0</v>
      </c>
      <c r="BR4981">
        <v>0</v>
      </c>
      <c r="BS4981">
        <v>-2000</v>
      </c>
      <c r="BT4981">
        <v>2000</v>
      </c>
      <c r="BU4981">
        <v>0</v>
      </c>
      <c r="BV4981">
        <v>0</v>
      </c>
      <c r="BW4981">
        <v>0</v>
      </c>
      <c r="BX4981" s="10">
        <v>0</v>
      </c>
      <c r="BY4981">
        <v>0</v>
      </c>
      <c r="BZ4981">
        <v>-11000</v>
      </c>
      <c r="CA4981">
        <v>-11000</v>
      </c>
      <c r="CB4981">
        <v>0</v>
      </c>
      <c r="CC4981">
        <v>0</v>
      </c>
      <c r="CD4981">
        <v>0</v>
      </c>
      <c r="CE4981">
        <v>0</v>
      </c>
    </row>
    <row r="4982" spans="1:83" x14ac:dyDescent="0.35">
      <c r="A4982" s="9" t="str">
        <f t="shared" si="77"/>
        <v>322000.809.70</v>
      </c>
      <c r="B4982" s="52" t="e">
        <f>+IF(MATCH(A4982,List!H$10:H$145,0),"Targeted")</f>
        <v>#N/A</v>
      </c>
      <c r="C4982" s="65"/>
      <c r="D4982" s="151"/>
      <c r="E4982" s="16" t="s">
        <v>854</v>
      </c>
      <c r="F4982" s="16" t="s">
        <v>855</v>
      </c>
      <c r="G4982" s="16" t="s">
        <v>298</v>
      </c>
      <c r="H4982" s="16" t="s">
        <v>855</v>
      </c>
      <c r="I4982" s="16" t="s">
        <v>6868</v>
      </c>
      <c r="J4982" s="16" t="s">
        <v>6869</v>
      </c>
      <c r="K4982" s="17" t="s">
        <v>151</v>
      </c>
      <c r="L4982" s="18" t="s">
        <v>6153</v>
      </c>
      <c r="M4982" s="195" t="s">
        <v>6866</v>
      </c>
      <c r="N4982" s="16" t="s">
        <v>6867</v>
      </c>
      <c r="O4982" s="17" t="s">
        <v>304</v>
      </c>
      <c r="P4982" s="17" t="s">
        <v>305</v>
      </c>
      <c r="Q4982" s="17" t="s">
        <v>306</v>
      </c>
      <c r="R4982">
        <v>0</v>
      </c>
      <c r="S4982">
        <v>0</v>
      </c>
      <c r="T4982">
        <v>0</v>
      </c>
      <c r="U4982">
        <v>0</v>
      </c>
      <c r="V4982">
        <v>0</v>
      </c>
      <c r="W4982">
        <v>0</v>
      </c>
      <c r="X4982">
        <v>0</v>
      </c>
      <c r="Y4982">
        <v>0</v>
      </c>
      <c r="Z4982">
        <v>0</v>
      </c>
      <c r="AA4982">
        <v>0</v>
      </c>
      <c r="AB4982">
        <v>0</v>
      </c>
      <c r="AC4982">
        <v>0</v>
      </c>
      <c r="AD4982">
        <v>0</v>
      </c>
      <c r="AE4982">
        <v>0</v>
      </c>
      <c r="AF4982">
        <v>0</v>
      </c>
      <c r="AG4982" s="19">
        <v>0</v>
      </c>
      <c r="AH4982">
        <v>0</v>
      </c>
      <c r="AI4982">
        <v>0</v>
      </c>
      <c r="AJ4982">
        <v>0</v>
      </c>
      <c r="AK4982">
        <v>0</v>
      </c>
      <c r="AL4982">
        <v>0</v>
      </c>
      <c r="AM4982">
        <v>0</v>
      </c>
      <c r="AN4982">
        <v>0</v>
      </c>
      <c r="AO4982">
        <v>0</v>
      </c>
      <c r="AP4982">
        <v>0</v>
      </c>
      <c r="AQ4982">
        <v>0</v>
      </c>
      <c r="AR4982">
        <v>0</v>
      </c>
      <c r="AS4982">
        <v>0</v>
      </c>
      <c r="AT4982">
        <v>0</v>
      </c>
      <c r="AU4982">
        <v>0</v>
      </c>
      <c r="AV4982">
        <v>0</v>
      </c>
      <c r="AW4982">
        <v>0</v>
      </c>
      <c r="AX4982">
        <v>0</v>
      </c>
      <c r="AY4982">
        <v>0</v>
      </c>
      <c r="AZ4982">
        <v>0</v>
      </c>
      <c r="BA4982">
        <v>0</v>
      </c>
      <c r="BB4982">
        <v>0</v>
      </c>
      <c r="BC4982">
        <v>-5000</v>
      </c>
      <c r="BD4982">
        <v>-9000</v>
      </c>
      <c r="BE4982">
        <v>-46000</v>
      </c>
      <c r="BF4982">
        <v>15000</v>
      </c>
      <c r="BG4982">
        <v>27000</v>
      </c>
      <c r="BH4982">
        <v>95000</v>
      </c>
      <c r="BI4982">
        <v>-105000</v>
      </c>
      <c r="BJ4982">
        <v>-138000</v>
      </c>
      <c r="BK4982">
        <v>-89000</v>
      </c>
      <c r="BL4982">
        <v>-11000</v>
      </c>
      <c r="BM4982">
        <v>114000</v>
      </c>
      <c r="BN4982">
        <v>-39000</v>
      </c>
      <c r="BO4982">
        <v>-194000</v>
      </c>
      <c r="BP4982">
        <v>84000</v>
      </c>
      <c r="BQ4982">
        <v>-16000</v>
      </c>
      <c r="BR4982">
        <v>-24000</v>
      </c>
      <c r="BS4982">
        <v>-49000</v>
      </c>
      <c r="BT4982">
        <v>-29000</v>
      </c>
      <c r="BU4982">
        <v>-38000</v>
      </c>
      <c r="BV4982">
        <v>-13000</v>
      </c>
      <c r="BW4982">
        <v>-12000</v>
      </c>
      <c r="BX4982" s="10">
        <v>-52000</v>
      </c>
      <c r="BY4982">
        <v>-4000</v>
      </c>
      <c r="BZ4982">
        <v>0</v>
      </c>
      <c r="CA4982">
        <v>0</v>
      </c>
      <c r="CB4982">
        <v>0</v>
      </c>
      <c r="CC4982">
        <v>0</v>
      </c>
      <c r="CD4982">
        <v>0</v>
      </c>
      <c r="CE4982">
        <v>0</v>
      </c>
    </row>
    <row r="4983" spans="1:83" x14ac:dyDescent="0.35">
      <c r="A4983" s="9" t="str">
        <f t="shared" si="77"/>
        <v>388500.809.70</v>
      </c>
      <c r="B4983" s="52" t="e">
        <f>+IF(MATCH(A4983,List!H$10:H$145,0),"Targeted")</f>
        <v>#N/A</v>
      </c>
      <c r="C4983" s="65"/>
      <c r="D4983" s="151"/>
      <c r="E4983" s="16" t="s">
        <v>854</v>
      </c>
      <c r="F4983" s="16" t="s">
        <v>855</v>
      </c>
      <c r="G4983" s="16" t="s">
        <v>298</v>
      </c>
      <c r="H4983" s="16" t="s">
        <v>855</v>
      </c>
      <c r="I4983" s="16" t="s">
        <v>6870</v>
      </c>
      <c r="J4983" s="16" t="s">
        <v>6865</v>
      </c>
      <c r="K4983" s="17" t="s">
        <v>151</v>
      </c>
      <c r="L4983" s="18" t="s">
        <v>6153</v>
      </c>
      <c r="M4983" s="195" t="s">
        <v>6866</v>
      </c>
      <c r="N4983" s="16" t="s">
        <v>6867</v>
      </c>
      <c r="O4983" s="17" t="s">
        <v>304</v>
      </c>
      <c r="P4983" s="17" t="s">
        <v>305</v>
      </c>
      <c r="Q4983" s="17" t="s">
        <v>306</v>
      </c>
      <c r="R4983">
        <v>0</v>
      </c>
      <c r="S4983">
        <v>0</v>
      </c>
      <c r="T4983">
        <v>0</v>
      </c>
      <c r="U4983">
        <v>0</v>
      </c>
      <c r="V4983">
        <v>0</v>
      </c>
      <c r="W4983">
        <v>0</v>
      </c>
      <c r="X4983">
        <v>0</v>
      </c>
      <c r="Y4983">
        <v>0</v>
      </c>
      <c r="Z4983">
        <v>0</v>
      </c>
      <c r="AA4983">
        <v>0</v>
      </c>
      <c r="AB4983">
        <v>0</v>
      </c>
      <c r="AC4983">
        <v>0</v>
      </c>
      <c r="AD4983">
        <v>0</v>
      </c>
      <c r="AE4983">
        <v>0</v>
      </c>
      <c r="AF4983">
        <v>0</v>
      </c>
      <c r="AG4983" s="19">
        <v>0</v>
      </c>
      <c r="AH4983">
        <v>0</v>
      </c>
      <c r="AI4983">
        <v>0</v>
      </c>
      <c r="AJ4983">
        <v>0</v>
      </c>
      <c r="AK4983">
        <v>0</v>
      </c>
      <c r="AL4983">
        <v>0</v>
      </c>
      <c r="AM4983">
        <v>0</v>
      </c>
      <c r="AN4983">
        <v>0</v>
      </c>
      <c r="AO4983">
        <v>0</v>
      </c>
      <c r="AP4983">
        <v>0</v>
      </c>
      <c r="AQ4983">
        <v>0</v>
      </c>
      <c r="AR4983">
        <v>0</v>
      </c>
      <c r="AS4983">
        <v>0</v>
      </c>
      <c r="AT4983">
        <v>0</v>
      </c>
      <c r="AU4983">
        <v>0</v>
      </c>
      <c r="AV4983">
        <v>0</v>
      </c>
      <c r="AW4983">
        <v>0</v>
      </c>
      <c r="AX4983">
        <v>0</v>
      </c>
      <c r="AY4983">
        <v>0</v>
      </c>
      <c r="AZ4983">
        <v>0</v>
      </c>
      <c r="BA4983">
        <v>0</v>
      </c>
      <c r="BB4983">
        <v>0</v>
      </c>
      <c r="BC4983">
        <v>0</v>
      </c>
      <c r="BD4983">
        <v>0</v>
      </c>
      <c r="BE4983">
        <v>78000</v>
      </c>
      <c r="BF4983">
        <v>0</v>
      </c>
      <c r="BG4983">
        <v>-1000</v>
      </c>
      <c r="BH4983">
        <v>-78000</v>
      </c>
      <c r="BI4983">
        <v>168000</v>
      </c>
      <c r="BJ4983">
        <v>-441000</v>
      </c>
      <c r="BK4983">
        <v>42000</v>
      </c>
      <c r="BL4983">
        <v>-2000</v>
      </c>
      <c r="BM4983">
        <v>-6000</v>
      </c>
      <c r="BN4983">
        <v>7000</v>
      </c>
      <c r="BO4983">
        <v>-25000</v>
      </c>
      <c r="BP4983">
        <v>-12000</v>
      </c>
      <c r="BQ4983">
        <v>-21000</v>
      </c>
      <c r="BR4983">
        <v>8000</v>
      </c>
      <c r="BS4983">
        <v>17000</v>
      </c>
      <c r="BT4983">
        <v>88000</v>
      </c>
      <c r="BU4983">
        <v>-92000</v>
      </c>
      <c r="BV4983">
        <v>-32000</v>
      </c>
      <c r="BW4983">
        <v>7000</v>
      </c>
      <c r="BX4983" s="10">
        <v>-40000</v>
      </c>
      <c r="BY4983">
        <v>11000</v>
      </c>
      <c r="BZ4983">
        <v>0</v>
      </c>
      <c r="CA4983">
        <v>0</v>
      </c>
      <c r="CB4983">
        <v>0</v>
      </c>
      <c r="CC4983">
        <v>0</v>
      </c>
      <c r="CD4983">
        <v>0</v>
      </c>
      <c r="CE4983">
        <v>0</v>
      </c>
    </row>
    <row r="4984" spans="1:83" x14ac:dyDescent="0.35">
      <c r="A4984" s="9" t="str">
        <f t="shared" si="77"/>
        <v>322000.809.86</v>
      </c>
      <c r="B4984" s="52" t="e">
        <f>+IF(MATCH(A4984,List!H$10:H$145,0),"Targeted")</f>
        <v>#N/A</v>
      </c>
      <c r="C4984" s="65"/>
      <c r="D4984" s="151"/>
      <c r="E4984" s="16" t="s">
        <v>1872</v>
      </c>
      <c r="F4984" s="16" t="s">
        <v>1873</v>
      </c>
      <c r="G4984" s="16" t="s">
        <v>298</v>
      </c>
      <c r="H4984" s="16" t="s">
        <v>1873</v>
      </c>
      <c r="I4984" s="16" t="s">
        <v>6868</v>
      </c>
      <c r="J4984" s="16" t="s">
        <v>6869</v>
      </c>
      <c r="K4984" s="17" t="s">
        <v>70</v>
      </c>
      <c r="L4984" s="18" t="s">
        <v>6153</v>
      </c>
      <c r="M4984" s="195" t="s">
        <v>6866</v>
      </c>
      <c r="N4984" s="16" t="s">
        <v>6867</v>
      </c>
      <c r="O4984" s="17" t="s">
        <v>304</v>
      </c>
      <c r="P4984" s="17" t="s">
        <v>305</v>
      </c>
      <c r="Q4984" s="17" t="s">
        <v>306</v>
      </c>
      <c r="R4984">
        <v>0</v>
      </c>
      <c r="S4984">
        <v>0</v>
      </c>
      <c r="T4984">
        <v>0</v>
      </c>
      <c r="U4984">
        <v>0</v>
      </c>
      <c r="V4984">
        <v>0</v>
      </c>
      <c r="W4984">
        <v>0</v>
      </c>
      <c r="X4984">
        <v>0</v>
      </c>
      <c r="Y4984">
        <v>0</v>
      </c>
      <c r="Z4984">
        <v>0</v>
      </c>
      <c r="AA4984">
        <v>0</v>
      </c>
      <c r="AB4984">
        <v>0</v>
      </c>
      <c r="AC4984">
        <v>0</v>
      </c>
      <c r="AD4984">
        <v>0</v>
      </c>
      <c r="AE4984">
        <v>0</v>
      </c>
      <c r="AF4984">
        <v>0</v>
      </c>
      <c r="AG4984" s="19">
        <v>0</v>
      </c>
      <c r="AH4984">
        <v>0</v>
      </c>
      <c r="AI4984">
        <v>0</v>
      </c>
      <c r="AJ4984">
        <v>0</v>
      </c>
      <c r="AK4984">
        <v>0</v>
      </c>
      <c r="AL4984">
        <v>0</v>
      </c>
      <c r="AM4984">
        <v>0</v>
      </c>
      <c r="AN4984">
        <v>0</v>
      </c>
      <c r="AO4984">
        <v>0</v>
      </c>
      <c r="AP4984">
        <v>0</v>
      </c>
      <c r="AQ4984">
        <v>0</v>
      </c>
      <c r="AR4984">
        <v>0</v>
      </c>
      <c r="AS4984">
        <v>0</v>
      </c>
      <c r="AT4984">
        <v>0</v>
      </c>
      <c r="AU4984">
        <v>0</v>
      </c>
      <c r="AV4984">
        <v>0</v>
      </c>
      <c r="AW4984">
        <v>0</v>
      </c>
      <c r="AX4984">
        <v>0</v>
      </c>
      <c r="AY4984">
        <v>0</v>
      </c>
      <c r="AZ4984">
        <v>0</v>
      </c>
      <c r="BA4984">
        <v>0</v>
      </c>
      <c r="BB4984">
        <v>0</v>
      </c>
      <c r="BC4984">
        <v>-43000</v>
      </c>
      <c r="BD4984">
        <v>-36000</v>
      </c>
      <c r="BE4984">
        <v>-40000</v>
      </c>
      <c r="BF4984">
        <v>-64000</v>
      </c>
      <c r="BG4984">
        <v>-80000</v>
      </c>
      <c r="BH4984">
        <v>-57000</v>
      </c>
      <c r="BI4984">
        <v>-35000</v>
      </c>
      <c r="BJ4984">
        <v>-54000</v>
      </c>
      <c r="BK4984">
        <v>-1000</v>
      </c>
      <c r="BL4984">
        <v>-32000</v>
      </c>
      <c r="BM4984">
        <v>-17000</v>
      </c>
      <c r="BN4984">
        <v>-31000</v>
      </c>
      <c r="BO4984">
        <v>-55000</v>
      </c>
      <c r="BP4984">
        <v>-12000</v>
      </c>
      <c r="BQ4984">
        <v>-34000</v>
      </c>
      <c r="BR4984">
        <v>-4000</v>
      </c>
      <c r="BS4984">
        <v>-12000</v>
      </c>
      <c r="BT4984">
        <v>-3000</v>
      </c>
      <c r="BU4984">
        <v>-20000</v>
      </c>
      <c r="BV4984">
        <v>-6000</v>
      </c>
      <c r="BW4984">
        <v>-3000</v>
      </c>
      <c r="BX4984" s="10">
        <v>-7000</v>
      </c>
      <c r="BY4984">
        <v>-5000</v>
      </c>
      <c r="BZ4984">
        <v>-12000</v>
      </c>
      <c r="CA4984">
        <v>-12000</v>
      </c>
      <c r="CB4984">
        <v>-12000</v>
      </c>
      <c r="CC4984">
        <v>-12000</v>
      </c>
      <c r="CD4984">
        <v>-12000</v>
      </c>
      <c r="CE4984">
        <v>-12000</v>
      </c>
    </row>
    <row r="4985" spans="1:83" x14ac:dyDescent="0.35">
      <c r="A4985" s="9" t="str">
        <f t="shared" si="77"/>
        <v>388510.809.86</v>
      </c>
      <c r="B4985" s="52" t="e">
        <f>+IF(MATCH(A4985,List!H$10:H$145,0),"Targeted")</f>
        <v>#N/A</v>
      </c>
      <c r="C4985" s="65"/>
      <c r="D4985" s="151"/>
      <c r="E4985" s="16" t="s">
        <v>1872</v>
      </c>
      <c r="F4985" s="16" t="s">
        <v>1873</v>
      </c>
      <c r="G4985" s="16" t="s">
        <v>298</v>
      </c>
      <c r="H4985" s="16" t="s">
        <v>1873</v>
      </c>
      <c r="I4985" s="16" t="s">
        <v>6889</v>
      </c>
      <c r="J4985" s="16" t="s">
        <v>6871</v>
      </c>
      <c r="K4985" s="17" t="s">
        <v>70</v>
      </c>
      <c r="L4985" s="18" t="s">
        <v>6153</v>
      </c>
      <c r="M4985" s="195" t="s">
        <v>6866</v>
      </c>
      <c r="N4985" s="16" t="s">
        <v>6867</v>
      </c>
      <c r="O4985" s="17" t="s">
        <v>304</v>
      </c>
      <c r="P4985" s="17" t="s">
        <v>305</v>
      </c>
      <c r="Q4985" s="17" t="s">
        <v>306</v>
      </c>
      <c r="R4985">
        <v>0</v>
      </c>
      <c r="S4985">
        <v>0</v>
      </c>
      <c r="T4985">
        <v>0</v>
      </c>
      <c r="U4985">
        <v>0</v>
      </c>
      <c r="V4985">
        <v>0</v>
      </c>
      <c r="W4985">
        <v>0</v>
      </c>
      <c r="X4985">
        <v>0</v>
      </c>
      <c r="Y4985">
        <v>0</v>
      </c>
      <c r="Z4985">
        <v>0</v>
      </c>
      <c r="AA4985">
        <v>0</v>
      </c>
      <c r="AB4985">
        <v>0</v>
      </c>
      <c r="AC4985">
        <v>0</v>
      </c>
      <c r="AD4985">
        <v>0</v>
      </c>
      <c r="AE4985">
        <v>0</v>
      </c>
      <c r="AF4985">
        <v>0</v>
      </c>
      <c r="AG4985" s="19">
        <v>0</v>
      </c>
      <c r="AH4985">
        <v>0</v>
      </c>
      <c r="AI4985">
        <v>0</v>
      </c>
      <c r="AJ4985">
        <v>0</v>
      </c>
      <c r="AK4985">
        <v>0</v>
      </c>
      <c r="AL4985">
        <v>0</v>
      </c>
      <c r="AM4985">
        <v>0</v>
      </c>
      <c r="AN4985">
        <v>0</v>
      </c>
      <c r="AO4985">
        <v>0</v>
      </c>
      <c r="AP4985">
        <v>0</v>
      </c>
      <c r="AQ4985">
        <v>0</v>
      </c>
      <c r="AR4985">
        <v>0</v>
      </c>
      <c r="AS4985">
        <v>0</v>
      </c>
      <c r="AT4985">
        <v>0</v>
      </c>
      <c r="AU4985">
        <v>0</v>
      </c>
      <c r="AV4985">
        <v>0</v>
      </c>
      <c r="AW4985">
        <v>0</v>
      </c>
      <c r="AX4985">
        <v>0</v>
      </c>
      <c r="AY4985">
        <v>0</v>
      </c>
      <c r="AZ4985">
        <v>0</v>
      </c>
      <c r="BA4985">
        <v>0</v>
      </c>
      <c r="BB4985">
        <v>0</v>
      </c>
      <c r="BC4985">
        <v>-1000</v>
      </c>
      <c r="BD4985">
        <v>-5000</v>
      </c>
      <c r="BE4985">
        <v>-7000</v>
      </c>
      <c r="BF4985">
        <v>-10000</v>
      </c>
      <c r="BG4985">
        <v>-8000</v>
      </c>
      <c r="BH4985">
        <v>-7000</v>
      </c>
      <c r="BI4985">
        <v>0</v>
      </c>
      <c r="BJ4985">
        <v>-9000</v>
      </c>
      <c r="BK4985">
        <v>-9000</v>
      </c>
      <c r="BL4985">
        <v>-15000</v>
      </c>
      <c r="BM4985">
        <v>0</v>
      </c>
      <c r="BN4985">
        <v>-18000</v>
      </c>
      <c r="BO4985">
        <v>-19000</v>
      </c>
      <c r="BP4985">
        <v>-8000</v>
      </c>
      <c r="BQ4985">
        <v>-23000</v>
      </c>
      <c r="BR4985">
        <v>-23000</v>
      </c>
      <c r="BS4985">
        <v>-13000</v>
      </c>
      <c r="BT4985">
        <v>-11000</v>
      </c>
      <c r="BU4985">
        <v>-5000</v>
      </c>
      <c r="BV4985">
        <v>-15000</v>
      </c>
      <c r="BW4985">
        <v>-5000</v>
      </c>
      <c r="BX4985" s="10">
        <v>-5000</v>
      </c>
      <c r="BY4985">
        <v>-6000</v>
      </c>
      <c r="BZ4985">
        <v>-5000</v>
      </c>
      <c r="CA4985">
        <v>-5000</v>
      </c>
      <c r="CB4985">
        <v>-5000</v>
      </c>
      <c r="CC4985">
        <v>-5000</v>
      </c>
      <c r="CD4985">
        <v>-5000</v>
      </c>
      <c r="CE4985">
        <v>-5000</v>
      </c>
    </row>
    <row r="4986" spans="1:83" x14ac:dyDescent="0.35">
      <c r="A4986" s="9" t="str">
        <f t="shared" si="77"/>
        <v>322000.809.80</v>
      </c>
      <c r="B4986" s="52" t="e">
        <f>+IF(MATCH(A4986,List!H$10:H$145,0),"Targeted")</f>
        <v>#N/A</v>
      </c>
      <c r="C4986" s="65"/>
      <c r="D4986" s="151"/>
      <c r="E4986" s="16" t="s">
        <v>1655</v>
      </c>
      <c r="F4986" s="16" t="s">
        <v>1656</v>
      </c>
      <c r="G4986" s="16" t="s">
        <v>298</v>
      </c>
      <c r="H4986" s="16" t="s">
        <v>1656</v>
      </c>
      <c r="I4986" s="16" t="s">
        <v>6868</v>
      </c>
      <c r="J4986" s="16" t="s">
        <v>6869</v>
      </c>
      <c r="K4986" s="17" t="s">
        <v>1004</v>
      </c>
      <c r="L4986" s="18" t="s">
        <v>6153</v>
      </c>
      <c r="M4986" s="195" t="s">
        <v>6866</v>
      </c>
      <c r="N4986" s="16" t="s">
        <v>6867</v>
      </c>
      <c r="O4986" s="17" t="s">
        <v>304</v>
      </c>
      <c r="P4986" s="17" t="s">
        <v>305</v>
      </c>
      <c r="Q4986" s="17" t="s">
        <v>306</v>
      </c>
      <c r="R4986">
        <v>0</v>
      </c>
      <c r="S4986">
        <v>0</v>
      </c>
      <c r="T4986">
        <v>0</v>
      </c>
      <c r="U4986">
        <v>0</v>
      </c>
      <c r="V4986">
        <v>0</v>
      </c>
      <c r="W4986">
        <v>0</v>
      </c>
      <c r="X4986">
        <v>0</v>
      </c>
      <c r="Y4986">
        <v>0</v>
      </c>
      <c r="Z4986">
        <v>0</v>
      </c>
      <c r="AA4986">
        <v>0</v>
      </c>
      <c r="AB4986">
        <v>0</v>
      </c>
      <c r="AC4986">
        <v>0</v>
      </c>
      <c r="AD4986">
        <v>0</v>
      </c>
      <c r="AE4986">
        <v>0</v>
      </c>
      <c r="AF4986">
        <v>0</v>
      </c>
      <c r="AG4986" s="19">
        <v>0</v>
      </c>
      <c r="AH4986">
        <v>0</v>
      </c>
      <c r="AI4986">
        <v>0</v>
      </c>
      <c r="AJ4986">
        <v>0</v>
      </c>
      <c r="AK4986">
        <v>0</v>
      </c>
      <c r="AL4986">
        <v>0</v>
      </c>
      <c r="AM4986">
        <v>0</v>
      </c>
      <c r="AN4986">
        <v>0</v>
      </c>
      <c r="AO4986">
        <v>0</v>
      </c>
      <c r="AP4986">
        <v>0</v>
      </c>
      <c r="AQ4986">
        <v>0</v>
      </c>
      <c r="AR4986">
        <v>0</v>
      </c>
      <c r="AS4986">
        <v>0</v>
      </c>
      <c r="AT4986">
        <v>0</v>
      </c>
      <c r="AU4986">
        <v>0</v>
      </c>
      <c r="AV4986">
        <v>0</v>
      </c>
      <c r="AW4986">
        <v>0</v>
      </c>
      <c r="AX4986">
        <v>0</v>
      </c>
      <c r="AY4986">
        <v>0</v>
      </c>
      <c r="AZ4986">
        <v>0</v>
      </c>
      <c r="BA4986">
        <v>0</v>
      </c>
      <c r="BB4986">
        <v>0</v>
      </c>
      <c r="BC4986">
        <v>-9000</v>
      </c>
      <c r="BD4986">
        <v>-26000</v>
      </c>
      <c r="BE4986">
        <v>-10000</v>
      </c>
      <c r="BF4986">
        <v>-2000</v>
      </c>
      <c r="BG4986">
        <v>-19000</v>
      </c>
      <c r="BH4986">
        <v>60000</v>
      </c>
      <c r="BI4986">
        <v>-33000</v>
      </c>
      <c r="BJ4986">
        <v>-56000</v>
      </c>
      <c r="BK4986">
        <v>-53000</v>
      </c>
      <c r="BL4986">
        <v>-11000</v>
      </c>
      <c r="BM4986">
        <v>-6000</v>
      </c>
      <c r="BN4986">
        <v>-6000</v>
      </c>
      <c r="BO4986">
        <v>-7000</v>
      </c>
      <c r="BP4986">
        <v>-7000</v>
      </c>
      <c r="BQ4986">
        <v>-3000</v>
      </c>
      <c r="BR4986">
        <v>-10000</v>
      </c>
      <c r="BS4986">
        <v>-3000</v>
      </c>
      <c r="BT4986">
        <v>-2000</v>
      </c>
      <c r="BU4986">
        <v>-5000</v>
      </c>
      <c r="BV4986">
        <v>-2000</v>
      </c>
      <c r="BW4986">
        <v>-2000</v>
      </c>
      <c r="BX4986" s="10">
        <v>-2000</v>
      </c>
      <c r="BY4986">
        <v>-21000</v>
      </c>
      <c r="BZ4986">
        <v>-4000</v>
      </c>
      <c r="CA4986">
        <v>-4000</v>
      </c>
      <c r="CB4986">
        <v>-4000</v>
      </c>
      <c r="CC4986">
        <v>-4000</v>
      </c>
      <c r="CD4986">
        <v>-4000</v>
      </c>
      <c r="CE4986">
        <v>-4000</v>
      </c>
    </row>
    <row r="4987" spans="1:83" x14ac:dyDescent="0.35">
      <c r="A4987" s="9" t="str">
        <f t="shared" si="77"/>
        <v>388500.809.80</v>
      </c>
      <c r="B4987" s="52" t="e">
        <f>+IF(MATCH(A4987,List!H$10:H$145,0),"Targeted")</f>
        <v>#N/A</v>
      </c>
      <c r="C4987" s="65"/>
      <c r="D4987" s="151"/>
      <c r="E4987" s="16" t="s">
        <v>1655</v>
      </c>
      <c r="F4987" s="16" t="s">
        <v>1656</v>
      </c>
      <c r="G4987" s="16" t="s">
        <v>298</v>
      </c>
      <c r="H4987" s="16" t="s">
        <v>1656</v>
      </c>
      <c r="I4987" s="16" t="s">
        <v>6870</v>
      </c>
      <c r="J4987" s="16" t="s">
        <v>6865</v>
      </c>
      <c r="K4987" s="17" t="s">
        <v>1004</v>
      </c>
      <c r="L4987" s="18" t="s">
        <v>6153</v>
      </c>
      <c r="M4987" s="195" t="s">
        <v>6866</v>
      </c>
      <c r="N4987" s="16" t="s">
        <v>6867</v>
      </c>
      <c r="O4987" s="17" t="s">
        <v>304</v>
      </c>
      <c r="P4987" s="17" t="s">
        <v>305</v>
      </c>
      <c r="Q4987" s="17" t="s">
        <v>306</v>
      </c>
      <c r="R4987">
        <v>0</v>
      </c>
      <c r="S4987">
        <v>0</v>
      </c>
      <c r="T4987">
        <v>0</v>
      </c>
      <c r="U4987">
        <v>0</v>
      </c>
      <c r="V4987">
        <v>0</v>
      </c>
      <c r="W4987">
        <v>0</v>
      </c>
      <c r="X4987">
        <v>0</v>
      </c>
      <c r="Y4987">
        <v>0</v>
      </c>
      <c r="Z4987">
        <v>0</v>
      </c>
      <c r="AA4987">
        <v>0</v>
      </c>
      <c r="AB4987">
        <v>0</v>
      </c>
      <c r="AC4987">
        <v>0</v>
      </c>
      <c r="AD4987">
        <v>0</v>
      </c>
      <c r="AE4987">
        <v>0</v>
      </c>
      <c r="AF4987">
        <v>0</v>
      </c>
      <c r="AG4987" s="19">
        <v>0</v>
      </c>
      <c r="AH4987">
        <v>0</v>
      </c>
      <c r="AI4987">
        <v>0</v>
      </c>
      <c r="AJ4987">
        <v>0</v>
      </c>
      <c r="AK4987">
        <v>0</v>
      </c>
      <c r="AL4987">
        <v>0</v>
      </c>
      <c r="AM4987">
        <v>0</v>
      </c>
      <c r="AN4987">
        <v>0</v>
      </c>
      <c r="AO4987">
        <v>0</v>
      </c>
      <c r="AP4987">
        <v>0</v>
      </c>
      <c r="AQ4987">
        <v>0</v>
      </c>
      <c r="AR4987">
        <v>0</v>
      </c>
      <c r="AS4987">
        <v>0</v>
      </c>
      <c r="AT4987">
        <v>0</v>
      </c>
      <c r="AU4987">
        <v>0</v>
      </c>
      <c r="AV4987">
        <v>0</v>
      </c>
      <c r="AW4987">
        <v>0</v>
      </c>
      <c r="AX4987">
        <v>0</v>
      </c>
      <c r="AY4987">
        <v>0</v>
      </c>
      <c r="AZ4987">
        <v>0</v>
      </c>
      <c r="BA4987">
        <v>0</v>
      </c>
      <c r="BB4987">
        <v>0</v>
      </c>
      <c r="BC4987">
        <v>0</v>
      </c>
      <c r="BD4987">
        <v>0</v>
      </c>
      <c r="BE4987">
        <v>-4000</v>
      </c>
      <c r="BF4987">
        <v>2000</v>
      </c>
      <c r="BG4987">
        <v>-6000</v>
      </c>
      <c r="BH4987">
        <v>-2000</v>
      </c>
      <c r="BI4987">
        <v>-4000</v>
      </c>
      <c r="BJ4987">
        <v>45000</v>
      </c>
      <c r="BK4987">
        <v>-36000</v>
      </c>
      <c r="BL4987">
        <v>0</v>
      </c>
      <c r="BM4987">
        <v>1000</v>
      </c>
      <c r="BN4987">
        <v>-2000</v>
      </c>
      <c r="BO4987">
        <v>0</v>
      </c>
      <c r="BP4987">
        <v>-9000</v>
      </c>
      <c r="BQ4987">
        <v>6000</v>
      </c>
      <c r="BR4987">
        <v>-3000</v>
      </c>
      <c r="BS4987">
        <v>-1000</v>
      </c>
      <c r="BT4987">
        <v>-2000</v>
      </c>
      <c r="BU4987">
        <v>-1000</v>
      </c>
      <c r="BV4987">
        <v>-3000</v>
      </c>
      <c r="BW4987">
        <v>-3000</v>
      </c>
      <c r="BX4987" s="10">
        <v>-1000</v>
      </c>
      <c r="BY4987">
        <v>-1000</v>
      </c>
      <c r="BZ4987">
        <v>-2000</v>
      </c>
      <c r="CA4987">
        <v>-2000</v>
      </c>
      <c r="CB4987">
        <v>-2000</v>
      </c>
      <c r="CC4987">
        <v>-2000</v>
      </c>
      <c r="CD4987">
        <v>-2000</v>
      </c>
      <c r="CE4987">
        <v>-2000</v>
      </c>
    </row>
    <row r="4988" spans="1:83" x14ac:dyDescent="0.35">
      <c r="A4988" s="9" t="str">
        <f t="shared" si="77"/>
        <v>322000.809.24</v>
      </c>
      <c r="B4988" s="52" t="e">
        <f>+IF(MATCH(A4988,List!H$10:H$145,0),"Targeted")</f>
        <v>#N/A</v>
      </c>
      <c r="C4988" s="65"/>
      <c r="D4988" s="151"/>
      <c r="E4988" s="16" t="s">
        <v>3201</v>
      </c>
      <c r="F4988" s="16" t="s">
        <v>3202</v>
      </c>
      <c r="G4988" s="16" t="s">
        <v>298</v>
      </c>
      <c r="H4988" s="16" t="s">
        <v>3202</v>
      </c>
      <c r="I4988" s="16" t="s">
        <v>6868</v>
      </c>
      <c r="J4988" s="16" t="s">
        <v>6869</v>
      </c>
      <c r="K4988" s="17" t="s">
        <v>2600</v>
      </c>
      <c r="L4988" s="18" t="s">
        <v>6153</v>
      </c>
      <c r="M4988" s="195" t="s">
        <v>6866</v>
      </c>
      <c r="N4988" s="16" t="s">
        <v>6867</v>
      </c>
      <c r="O4988" s="17" t="s">
        <v>304</v>
      </c>
      <c r="P4988" s="17" t="s">
        <v>305</v>
      </c>
      <c r="Q4988" s="17" t="s">
        <v>306</v>
      </c>
      <c r="R4988">
        <v>0</v>
      </c>
      <c r="S4988">
        <v>0</v>
      </c>
      <c r="T4988">
        <v>0</v>
      </c>
      <c r="U4988">
        <v>0</v>
      </c>
      <c r="V4988">
        <v>0</v>
      </c>
      <c r="W4988">
        <v>0</v>
      </c>
      <c r="X4988">
        <v>0</v>
      </c>
      <c r="Y4988">
        <v>0</v>
      </c>
      <c r="Z4988">
        <v>0</v>
      </c>
      <c r="AA4988">
        <v>0</v>
      </c>
      <c r="AB4988">
        <v>0</v>
      </c>
      <c r="AC4988">
        <v>0</v>
      </c>
      <c r="AD4988">
        <v>0</v>
      </c>
      <c r="AE4988">
        <v>0</v>
      </c>
      <c r="AF4988">
        <v>0</v>
      </c>
      <c r="AG4988" s="19">
        <v>0</v>
      </c>
      <c r="AH4988">
        <v>0</v>
      </c>
      <c r="AI4988">
        <v>0</v>
      </c>
      <c r="AJ4988">
        <v>0</v>
      </c>
      <c r="AK4988">
        <v>0</v>
      </c>
      <c r="AL4988">
        <v>0</v>
      </c>
      <c r="AM4988">
        <v>0</v>
      </c>
      <c r="AN4988">
        <v>0</v>
      </c>
      <c r="AO4988">
        <v>0</v>
      </c>
      <c r="AP4988">
        <v>0</v>
      </c>
      <c r="AQ4988">
        <v>0</v>
      </c>
      <c r="AR4988">
        <v>0</v>
      </c>
      <c r="AS4988">
        <v>0</v>
      </c>
      <c r="AT4988">
        <v>0</v>
      </c>
      <c r="AU4988">
        <v>0</v>
      </c>
      <c r="AV4988">
        <v>0</v>
      </c>
      <c r="AW4988">
        <v>0</v>
      </c>
      <c r="AX4988">
        <v>0</v>
      </c>
      <c r="AY4988">
        <v>0</v>
      </c>
      <c r="AZ4988">
        <v>0</v>
      </c>
      <c r="BA4988">
        <v>0</v>
      </c>
      <c r="BB4988">
        <v>0</v>
      </c>
      <c r="BC4988">
        <v>-8000</v>
      </c>
      <c r="BD4988">
        <v>4000</v>
      </c>
      <c r="BE4988">
        <v>-5000</v>
      </c>
      <c r="BF4988">
        <v>-20000</v>
      </c>
      <c r="BG4988">
        <v>28000</v>
      </c>
      <c r="BH4988">
        <v>0</v>
      </c>
      <c r="BI4988">
        <v>12000</v>
      </c>
      <c r="BJ4988">
        <v>-11000</v>
      </c>
      <c r="BK4988">
        <v>3000</v>
      </c>
      <c r="BL4988">
        <v>-11000</v>
      </c>
      <c r="BM4988">
        <v>-3000</v>
      </c>
      <c r="BN4988">
        <v>-8000</v>
      </c>
      <c r="BO4988">
        <v>-6000</v>
      </c>
      <c r="BP4988">
        <v>-5000</v>
      </c>
      <c r="BQ4988">
        <v>-17000</v>
      </c>
      <c r="BR4988">
        <v>-17000</v>
      </c>
      <c r="BS4988">
        <v>-11000</v>
      </c>
      <c r="BT4988">
        <v>-7000</v>
      </c>
      <c r="BU4988">
        <v>-7000</v>
      </c>
      <c r="BV4988">
        <v>-4000</v>
      </c>
      <c r="BW4988">
        <v>-5000</v>
      </c>
      <c r="BX4988" s="10">
        <v>-5000</v>
      </c>
      <c r="BY4988">
        <v>-4000</v>
      </c>
      <c r="BZ4988">
        <v>-2000</v>
      </c>
      <c r="CA4988">
        <v>-2000</v>
      </c>
      <c r="CB4988">
        <v>-2000</v>
      </c>
      <c r="CC4988">
        <v>-2000</v>
      </c>
      <c r="CD4988">
        <v>-2000</v>
      </c>
      <c r="CE4988">
        <v>-2000</v>
      </c>
    </row>
    <row r="4989" spans="1:83" x14ac:dyDescent="0.35">
      <c r="A4989" s="9" t="str">
        <f t="shared" si="77"/>
        <v>322000.809.73</v>
      </c>
      <c r="B4989" s="52" t="e">
        <f>+IF(MATCH(A4989,List!H$10:H$145,0),"Targeted")</f>
        <v>#N/A</v>
      </c>
      <c r="C4989" s="65"/>
      <c r="D4989" s="151"/>
      <c r="E4989" s="16" t="s">
        <v>3473</v>
      </c>
      <c r="F4989" s="16" t="s">
        <v>3474</v>
      </c>
      <c r="G4989" s="16" t="s">
        <v>298</v>
      </c>
      <c r="H4989" s="16" t="s">
        <v>3474</v>
      </c>
      <c r="I4989" s="16" t="s">
        <v>6868</v>
      </c>
      <c r="J4989" s="16" t="s">
        <v>6869</v>
      </c>
      <c r="K4989" s="17" t="s">
        <v>3475</v>
      </c>
      <c r="L4989" s="18" t="s">
        <v>6153</v>
      </c>
      <c r="M4989" s="195" t="s">
        <v>6866</v>
      </c>
      <c r="N4989" s="16" t="s">
        <v>6867</v>
      </c>
      <c r="O4989" s="17" t="s">
        <v>304</v>
      </c>
      <c r="P4989" s="17" t="s">
        <v>305</v>
      </c>
      <c r="Q4989" s="17" t="s">
        <v>306</v>
      </c>
      <c r="R4989">
        <v>0</v>
      </c>
      <c r="S4989">
        <v>0</v>
      </c>
      <c r="T4989">
        <v>0</v>
      </c>
      <c r="U4989">
        <v>0</v>
      </c>
      <c r="V4989">
        <v>0</v>
      </c>
      <c r="W4989">
        <v>0</v>
      </c>
      <c r="X4989">
        <v>0</v>
      </c>
      <c r="Y4989">
        <v>0</v>
      </c>
      <c r="Z4989">
        <v>0</v>
      </c>
      <c r="AA4989">
        <v>0</v>
      </c>
      <c r="AB4989">
        <v>0</v>
      </c>
      <c r="AC4989">
        <v>0</v>
      </c>
      <c r="AD4989">
        <v>0</v>
      </c>
      <c r="AE4989">
        <v>0</v>
      </c>
      <c r="AF4989">
        <v>0</v>
      </c>
      <c r="AG4989" s="19">
        <v>0</v>
      </c>
      <c r="AH4989">
        <v>0</v>
      </c>
      <c r="AI4989">
        <v>0</v>
      </c>
      <c r="AJ4989">
        <v>0</v>
      </c>
      <c r="AK4989">
        <v>0</v>
      </c>
      <c r="AL4989">
        <v>0</v>
      </c>
      <c r="AM4989">
        <v>0</v>
      </c>
      <c r="AN4989">
        <v>0</v>
      </c>
      <c r="AO4989">
        <v>0</v>
      </c>
      <c r="AP4989">
        <v>0</v>
      </c>
      <c r="AQ4989">
        <v>0</v>
      </c>
      <c r="AR4989">
        <v>0</v>
      </c>
      <c r="AS4989">
        <v>0</v>
      </c>
      <c r="AT4989">
        <v>0</v>
      </c>
      <c r="AU4989">
        <v>0</v>
      </c>
      <c r="AV4989">
        <v>0</v>
      </c>
      <c r="AW4989">
        <v>0</v>
      </c>
      <c r="AX4989">
        <v>0</v>
      </c>
      <c r="AY4989">
        <v>0</v>
      </c>
      <c r="AZ4989">
        <v>0</v>
      </c>
      <c r="BA4989">
        <v>0</v>
      </c>
      <c r="BB4989">
        <v>0</v>
      </c>
      <c r="BC4989">
        <v>0</v>
      </c>
      <c r="BD4989">
        <v>0</v>
      </c>
      <c r="BE4989">
        <v>0</v>
      </c>
      <c r="BF4989">
        <v>0</v>
      </c>
      <c r="BG4989">
        <v>0</v>
      </c>
      <c r="BH4989">
        <v>0</v>
      </c>
      <c r="BI4989">
        <v>0</v>
      </c>
      <c r="BJ4989">
        <v>0</v>
      </c>
      <c r="BK4989">
        <v>0</v>
      </c>
      <c r="BL4989">
        <v>0</v>
      </c>
      <c r="BM4989">
        <v>0</v>
      </c>
      <c r="BN4989">
        <v>0</v>
      </c>
      <c r="BO4989">
        <v>0</v>
      </c>
      <c r="BP4989">
        <v>0</v>
      </c>
      <c r="BQ4989">
        <v>0</v>
      </c>
      <c r="BR4989">
        <v>0</v>
      </c>
      <c r="BS4989">
        <v>-1000</v>
      </c>
      <c r="BT4989">
        <v>-6000</v>
      </c>
      <c r="BU4989">
        <v>-1000</v>
      </c>
      <c r="BV4989">
        <v>1000</v>
      </c>
      <c r="BW4989">
        <v>0</v>
      </c>
      <c r="BX4989" s="10">
        <v>-1000</v>
      </c>
      <c r="BY4989">
        <v>1000</v>
      </c>
      <c r="BZ4989">
        <v>0</v>
      </c>
      <c r="CA4989">
        <v>0</v>
      </c>
      <c r="CB4989">
        <v>0</v>
      </c>
      <c r="CC4989">
        <v>0</v>
      </c>
      <c r="CD4989">
        <v>0</v>
      </c>
      <c r="CE4989">
        <v>0</v>
      </c>
    </row>
    <row r="4990" spans="1:83" x14ac:dyDescent="0.35">
      <c r="A4990" s="9" t="str">
        <f t="shared" si="77"/>
        <v>322000.809.36</v>
      </c>
      <c r="B4990" s="52" t="e">
        <f>+IF(MATCH(A4990,List!H$10:H$145,0),"Targeted")</f>
        <v>#N/A</v>
      </c>
      <c r="C4990" s="65"/>
      <c r="D4990" s="151"/>
      <c r="E4990" s="16" t="s">
        <v>5046</v>
      </c>
      <c r="F4990" s="16" t="s">
        <v>5047</v>
      </c>
      <c r="G4990" s="16" t="s">
        <v>298</v>
      </c>
      <c r="H4990" s="16" t="s">
        <v>5047</v>
      </c>
      <c r="I4990" s="16" t="s">
        <v>6868</v>
      </c>
      <c r="J4990" s="16" t="s">
        <v>6869</v>
      </c>
      <c r="K4990" s="17" t="s">
        <v>272</v>
      </c>
      <c r="L4990" s="18" t="s">
        <v>6153</v>
      </c>
      <c r="M4990" s="195" t="s">
        <v>6866</v>
      </c>
      <c r="N4990" s="16" t="s">
        <v>6867</v>
      </c>
      <c r="O4990" s="17" t="s">
        <v>304</v>
      </c>
      <c r="P4990" s="17" t="s">
        <v>305</v>
      </c>
      <c r="Q4990" s="17" t="s">
        <v>306</v>
      </c>
      <c r="R4990">
        <v>0</v>
      </c>
      <c r="S4990">
        <v>0</v>
      </c>
      <c r="T4990">
        <v>0</v>
      </c>
      <c r="U4990">
        <v>0</v>
      </c>
      <c r="V4990">
        <v>0</v>
      </c>
      <c r="W4990">
        <v>0</v>
      </c>
      <c r="X4990">
        <v>0</v>
      </c>
      <c r="Y4990">
        <v>0</v>
      </c>
      <c r="Z4990">
        <v>0</v>
      </c>
      <c r="AA4990">
        <v>0</v>
      </c>
      <c r="AB4990">
        <v>0</v>
      </c>
      <c r="AC4990">
        <v>0</v>
      </c>
      <c r="AD4990">
        <v>0</v>
      </c>
      <c r="AE4990">
        <v>0</v>
      </c>
      <c r="AF4990">
        <v>0</v>
      </c>
      <c r="AG4990" s="19">
        <v>0</v>
      </c>
      <c r="AH4990">
        <v>0</v>
      </c>
      <c r="AI4990">
        <v>0</v>
      </c>
      <c r="AJ4990">
        <v>0</v>
      </c>
      <c r="AK4990">
        <v>0</v>
      </c>
      <c r="AL4990">
        <v>0</v>
      </c>
      <c r="AM4990">
        <v>0</v>
      </c>
      <c r="AN4990">
        <v>0</v>
      </c>
      <c r="AO4990">
        <v>0</v>
      </c>
      <c r="AP4990">
        <v>0</v>
      </c>
      <c r="AQ4990">
        <v>0</v>
      </c>
      <c r="AR4990">
        <v>0</v>
      </c>
      <c r="AS4990">
        <v>0</v>
      </c>
      <c r="AT4990">
        <v>0</v>
      </c>
      <c r="AU4990">
        <v>0</v>
      </c>
      <c r="AV4990">
        <v>0</v>
      </c>
      <c r="AW4990">
        <v>0</v>
      </c>
      <c r="AX4990">
        <v>0</v>
      </c>
      <c r="AY4990">
        <v>0</v>
      </c>
      <c r="AZ4990">
        <v>0</v>
      </c>
      <c r="BA4990">
        <v>0</v>
      </c>
      <c r="BB4990">
        <v>0</v>
      </c>
      <c r="BC4990">
        <v>-20000</v>
      </c>
      <c r="BD4990">
        <v>-11000</v>
      </c>
      <c r="BE4990">
        <v>-9000</v>
      </c>
      <c r="BF4990">
        <v>-2000</v>
      </c>
      <c r="BG4990">
        <v>20000</v>
      </c>
      <c r="BH4990">
        <v>65000</v>
      </c>
      <c r="BI4990">
        <v>30000</v>
      </c>
      <c r="BJ4990">
        <v>-149000</v>
      </c>
      <c r="BK4990">
        <v>-40000</v>
      </c>
      <c r="BL4990">
        <v>16000</v>
      </c>
      <c r="BM4990">
        <v>-57000</v>
      </c>
      <c r="BN4990">
        <v>-35000</v>
      </c>
      <c r="BO4990">
        <v>-16000</v>
      </c>
      <c r="BP4990">
        <v>27000</v>
      </c>
      <c r="BQ4990">
        <v>-87000</v>
      </c>
      <c r="BR4990">
        <v>-63000</v>
      </c>
      <c r="BS4990">
        <v>-42000</v>
      </c>
      <c r="BT4990">
        <v>-24000</v>
      </c>
      <c r="BU4990">
        <v>-39000</v>
      </c>
      <c r="BV4990">
        <v>-29000</v>
      </c>
      <c r="BW4990">
        <v>-48000</v>
      </c>
      <c r="BX4990" s="10">
        <v>-161000</v>
      </c>
      <c r="BY4990">
        <v>29000</v>
      </c>
      <c r="BZ4990">
        <v>-52000</v>
      </c>
      <c r="CA4990">
        <v>-53000</v>
      </c>
      <c r="CB4990">
        <v>-54000</v>
      </c>
      <c r="CC4990">
        <v>-55000</v>
      </c>
      <c r="CD4990">
        <v>-56000</v>
      </c>
      <c r="CE4990">
        <v>-57000</v>
      </c>
    </row>
    <row r="4991" spans="1:83" x14ac:dyDescent="0.35">
      <c r="A4991" s="9" t="str">
        <f t="shared" si="77"/>
        <v>388500.809.36</v>
      </c>
      <c r="B4991" s="52" t="e">
        <f>+IF(MATCH(A4991,List!H$10:H$145,0),"Targeted")</f>
        <v>#N/A</v>
      </c>
      <c r="C4991" s="65"/>
      <c r="D4991" s="151"/>
      <c r="E4991" s="16" t="s">
        <v>5046</v>
      </c>
      <c r="F4991" s="16" t="s">
        <v>5047</v>
      </c>
      <c r="G4991" s="16" t="s">
        <v>298</v>
      </c>
      <c r="H4991" s="16" t="s">
        <v>5047</v>
      </c>
      <c r="I4991" s="16" t="s">
        <v>6870</v>
      </c>
      <c r="J4991" s="16" t="s">
        <v>6865</v>
      </c>
      <c r="K4991" s="17" t="s">
        <v>272</v>
      </c>
      <c r="L4991" s="18" t="s">
        <v>6153</v>
      </c>
      <c r="M4991" s="195" t="s">
        <v>6866</v>
      </c>
      <c r="N4991" s="16" t="s">
        <v>6867</v>
      </c>
      <c r="O4991" s="17" t="s">
        <v>304</v>
      </c>
      <c r="P4991" s="17" t="s">
        <v>305</v>
      </c>
      <c r="Q4991" s="17" t="s">
        <v>306</v>
      </c>
      <c r="R4991">
        <v>0</v>
      </c>
      <c r="S4991">
        <v>0</v>
      </c>
      <c r="T4991">
        <v>0</v>
      </c>
      <c r="U4991">
        <v>0</v>
      </c>
      <c r="V4991">
        <v>0</v>
      </c>
      <c r="W4991">
        <v>0</v>
      </c>
      <c r="X4991">
        <v>0</v>
      </c>
      <c r="Y4991">
        <v>0</v>
      </c>
      <c r="Z4991">
        <v>0</v>
      </c>
      <c r="AA4991">
        <v>0</v>
      </c>
      <c r="AB4991">
        <v>0</v>
      </c>
      <c r="AC4991">
        <v>0</v>
      </c>
      <c r="AD4991">
        <v>0</v>
      </c>
      <c r="AE4991">
        <v>0</v>
      </c>
      <c r="AF4991">
        <v>0</v>
      </c>
      <c r="AG4991" s="19">
        <v>0</v>
      </c>
      <c r="AH4991">
        <v>0</v>
      </c>
      <c r="AI4991">
        <v>0</v>
      </c>
      <c r="AJ4991">
        <v>0</v>
      </c>
      <c r="AK4991">
        <v>0</v>
      </c>
      <c r="AL4991">
        <v>0</v>
      </c>
      <c r="AM4991">
        <v>0</v>
      </c>
      <c r="AN4991">
        <v>0</v>
      </c>
      <c r="AO4991">
        <v>0</v>
      </c>
      <c r="AP4991">
        <v>0</v>
      </c>
      <c r="AQ4991">
        <v>0</v>
      </c>
      <c r="AR4991">
        <v>0</v>
      </c>
      <c r="AS4991">
        <v>0</v>
      </c>
      <c r="AT4991">
        <v>0</v>
      </c>
      <c r="AU4991">
        <v>0</v>
      </c>
      <c r="AV4991">
        <v>0</v>
      </c>
      <c r="AW4991">
        <v>0</v>
      </c>
      <c r="AX4991">
        <v>0</v>
      </c>
      <c r="AY4991">
        <v>0</v>
      </c>
      <c r="AZ4991">
        <v>0</v>
      </c>
      <c r="BA4991">
        <v>0</v>
      </c>
      <c r="BB4991">
        <v>0</v>
      </c>
      <c r="BC4991">
        <v>0</v>
      </c>
      <c r="BD4991">
        <v>0</v>
      </c>
      <c r="BE4991">
        <v>-1000</v>
      </c>
      <c r="BF4991">
        <v>-1000</v>
      </c>
      <c r="BG4991">
        <v>2000</v>
      </c>
      <c r="BH4991">
        <v>-2000</v>
      </c>
      <c r="BI4991">
        <v>2000</v>
      </c>
      <c r="BJ4991">
        <v>0</v>
      </c>
      <c r="BK4991">
        <v>-6000</v>
      </c>
      <c r="BL4991">
        <v>-1000</v>
      </c>
      <c r="BM4991">
        <v>-7000</v>
      </c>
      <c r="BN4991">
        <v>6000</v>
      </c>
      <c r="BO4991">
        <v>-1000</v>
      </c>
      <c r="BP4991">
        <v>-8000</v>
      </c>
      <c r="BQ4991">
        <v>-5000</v>
      </c>
      <c r="BR4991">
        <v>1000</v>
      </c>
      <c r="BS4991">
        <v>-21000</v>
      </c>
      <c r="BT4991">
        <v>-4000</v>
      </c>
      <c r="BU4991">
        <v>4000</v>
      </c>
      <c r="BV4991">
        <v>-9000</v>
      </c>
      <c r="BW4991">
        <v>-1000</v>
      </c>
      <c r="BX4991" s="10">
        <v>-22000</v>
      </c>
      <c r="BY4991">
        <v>13000</v>
      </c>
      <c r="BZ4991">
        <v>-6000</v>
      </c>
      <c r="CA4991">
        <v>-7000</v>
      </c>
      <c r="CB4991">
        <v>-8000</v>
      </c>
      <c r="CC4991">
        <v>-9000</v>
      </c>
      <c r="CD4991">
        <v>-10000</v>
      </c>
      <c r="CE4991">
        <v>-11000</v>
      </c>
    </row>
    <row r="4992" spans="1:83" x14ac:dyDescent="0.35">
      <c r="A4992" s="9" t="str">
        <f t="shared" si="77"/>
        <v>322000.809.11</v>
      </c>
      <c r="B4992" s="52" t="e">
        <f>+IF(MATCH(A4992,List!H$10:H$145,0),"Targeted")</f>
        <v>#N/A</v>
      </c>
      <c r="C4992" s="65"/>
      <c r="D4992" s="151"/>
      <c r="E4992" s="16" t="s">
        <v>1150</v>
      </c>
      <c r="F4992" s="16" t="s">
        <v>1151</v>
      </c>
      <c r="G4992" s="16" t="s">
        <v>298</v>
      </c>
      <c r="H4992" s="16" t="s">
        <v>1151</v>
      </c>
      <c r="I4992" s="16" t="s">
        <v>6868</v>
      </c>
      <c r="J4992" s="16" t="s">
        <v>6869</v>
      </c>
      <c r="K4992" s="17" t="s">
        <v>1021</v>
      </c>
      <c r="L4992" s="18" t="s">
        <v>6153</v>
      </c>
      <c r="M4992" s="195" t="s">
        <v>6866</v>
      </c>
      <c r="N4992" s="16" t="s">
        <v>6867</v>
      </c>
      <c r="O4992" s="17" t="s">
        <v>304</v>
      </c>
      <c r="P4992" s="17" t="s">
        <v>305</v>
      </c>
      <c r="Q4992" s="17" t="s">
        <v>306</v>
      </c>
      <c r="R4992">
        <v>0</v>
      </c>
      <c r="S4992">
        <v>0</v>
      </c>
      <c r="T4992">
        <v>0</v>
      </c>
      <c r="U4992">
        <v>0</v>
      </c>
      <c r="V4992">
        <v>0</v>
      </c>
      <c r="W4992">
        <v>0</v>
      </c>
      <c r="X4992">
        <v>0</v>
      </c>
      <c r="Y4992">
        <v>0</v>
      </c>
      <c r="Z4992">
        <v>0</v>
      </c>
      <c r="AA4992">
        <v>0</v>
      </c>
      <c r="AB4992">
        <v>0</v>
      </c>
      <c r="AC4992">
        <v>0</v>
      </c>
      <c r="AD4992">
        <v>0</v>
      </c>
      <c r="AE4992">
        <v>0</v>
      </c>
      <c r="AF4992">
        <v>0</v>
      </c>
      <c r="AG4992" s="19">
        <v>0</v>
      </c>
      <c r="AH4992">
        <v>0</v>
      </c>
      <c r="AI4992">
        <v>0</v>
      </c>
      <c r="AJ4992">
        <v>0</v>
      </c>
      <c r="AK4992">
        <v>0</v>
      </c>
      <c r="AL4992">
        <v>0</v>
      </c>
      <c r="AM4992">
        <v>0</v>
      </c>
      <c r="AN4992">
        <v>0</v>
      </c>
      <c r="AO4992">
        <v>0</v>
      </c>
      <c r="AP4992">
        <v>0</v>
      </c>
      <c r="AQ4992">
        <v>0</v>
      </c>
      <c r="AR4992">
        <v>0</v>
      </c>
      <c r="AS4992">
        <v>0</v>
      </c>
      <c r="AT4992">
        <v>0</v>
      </c>
      <c r="AU4992">
        <v>0</v>
      </c>
      <c r="AV4992">
        <v>0</v>
      </c>
      <c r="AW4992">
        <v>0</v>
      </c>
      <c r="AX4992">
        <v>0</v>
      </c>
      <c r="AY4992">
        <v>0</v>
      </c>
      <c r="AZ4992">
        <v>0</v>
      </c>
      <c r="BA4992">
        <v>0</v>
      </c>
      <c r="BB4992">
        <v>0</v>
      </c>
      <c r="BC4992">
        <v>0</v>
      </c>
      <c r="BD4992">
        <v>0</v>
      </c>
      <c r="BE4992">
        <v>0</v>
      </c>
      <c r="BF4992">
        <v>0</v>
      </c>
      <c r="BG4992">
        <v>0</v>
      </c>
      <c r="BH4992">
        <v>-1000</v>
      </c>
      <c r="BI4992">
        <v>0</v>
      </c>
      <c r="BJ4992">
        <v>-1000</v>
      </c>
      <c r="BK4992">
        <v>-1000</v>
      </c>
      <c r="BL4992">
        <v>-2000</v>
      </c>
      <c r="BM4992">
        <v>-1000</v>
      </c>
      <c r="BN4992">
        <v>-1000</v>
      </c>
      <c r="BO4992">
        <v>-1000</v>
      </c>
      <c r="BP4992">
        <v>0</v>
      </c>
      <c r="BQ4992">
        <v>-1000</v>
      </c>
      <c r="BR4992">
        <v>0</v>
      </c>
      <c r="BS4992">
        <v>0</v>
      </c>
      <c r="BT4992">
        <v>0</v>
      </c>
      <c r="BU4992">
        <v>-1000</v>
      </c>
      <c r="BV4992">
        <v>0</v>
      </c>
      <c r="BW4992">
        <v>-1000</v>
      </c>
      <c r="BX4992" s="10">
        <v>0</v>
      </c>
      <c r="BY4992">
        <v>0</v>
      </c>
      <c r="BZ4992">
        <v>0</v>
      </c>
      <c r="CA4992">
        <v>0</v>
      </c>
      <c r="CB4992">
        <v>0</v>
      </c>
      <c r="CC4992">
        <v>0</v>
      </c>
      <c r="CD4992">
        <v>0</v>
      </c>
      <c r="CE4992">
        <v>0</v>
      </c>
    </row>
    <row r="4993" spans="1:83" x14ac:dyDescent="0.35">
      <c r="A4993" s="9" t="str">
        <f t="shared" si="77"/>
        <v>388517.809.11</v>
      </c>
      <c r="B4993" s="52" t="e">
        <f>+IF(MATCH(A4993,List!H$10:H$145,0),"Targeted")</f>
        <v>#N/A</v>
      </c>
      <c r="C4993" s="65"/>
      <c r="D4993" s="151"/>
      <c r="E4993" s="16" t="s">
        <v>1150</v>
      </c>
      <c r="F4993" s="16" t="s">
        <v>1151</v>
      </c>
      <c r="G4993" s="16" t="s">
        <v>298</v>
      </c>
      <c r="H4993" s="16" t="s">
        <v>1151</v>
      </c>
      <c r="I4993" s="16" t="s">
        <v>385</v>
      </c>
      <c r="J4993" s="16" t="s">
        <v>6865</v>
      </c>
      <c r="K4993" s="17" t="s">
        <v>1021</v>
      </c>
      <c r="L4993" s="18" t="s">
        <v>6153</v>
      </c>
      <c r="M4993" s="195" t="s">
        <v>6866</v>
      </c>
      <c r="N4993" s="16" t="s">
        <v>6867</v>
      </c>
      <c r="O4993" s="17" t="s">
        <v>304</v>
      </c>
      <c r="P4993" s="17" t="s">
        <v>305</v>
      </c>
      <c r="Q4993" s="17" t="s">
        <v>306</v>
      </c>
      <c r="R4993">
        <v>0</v>
      </c>
      <c r="S4993">
        <v>0</v>
      </c>
      <c r="T4993">
        <v>0</v>
      </c>
      <c r="U4993">
        <v>0</v>
      </c>
      <c r="V4993">
        <v>0</v>
      </c>
      <c r="W4993">
        <v>0</v>
      </c>
      <c r="X4993">
        <v>0</v>
      </c>
      <c r="Y4993">
        <v>0</v>
      </c>
      <c r="Z4993">
        <v>0</v>
      </c>
      <c r="AA4993">
        <v>0</v>
      </c>
      <c r="AB4993">
        <v>0</v>
      </c>
      <c r="AC4993">
        <v>0</v>
      </c>
      <c r="AD4993">
        <v>0</v>
      </c>
      <c r="AE4993">
        <v>0</v>
      </c>
      <c r="AF4993">
        <v>0</v>
      </c>
      <c r="AG4993" s="19">
        <v>0</v>
      </c>
      <c r="AH4993">
        <v>0</v>
      </c>
      <c r="AI4993">
        <v>0</v>
      </c>
      <c r="AJ4993">
        <v>0</v>
      </c>
      <c r="AK4993">
        <v>0</v>
      </c>
      <c r="AL4993">
        <v>0</v>
      </c>
      <c r="AM4993">
        <v>0</v>
      </c>
      <c r="AN4993">
        <v>0</v>
      </c>
      <c r="AO4993">
        <v>0</v>
      </c>
      <c r="AP4993">
        <v>0</v>
      </c>
      <c r="AQ4993">
        <v>0</v>
      </c>
      <c r="AR4993">
        <v>0</v>
      </c>
      <c r="AS4993">
        <v>0</v>
      </c>
      <c r="AT4993">
        <v>0</v>
      </c>
      <c r="AU4993">
        <v>0</v>
      </c>
      <c r="AV4993">
        <v>0</v>
      </c>
      <c r="AW4993">
        <v>0</v>
      </c>
      <c r="AX4993">
        <v>0</v>
      </c>
      <c r="AY4993">
        <v>0</v>
      </c>
      <c r="AZ4993">
        <v>0</v>
      </c>
      <c r="BA4993">
        <v>0</v>
      </c>
      <c r="BB4993">
        <v>0</v>
      </c>
      <c r="BC4993">
        <v>0</v>
      </c>
      <c r="BD4993">
        <v>0</v>
      </c>
      <c r="BE4993">
        <v>0</v>
      </c>
      <c r="BF4993">
        <v>0</v>
      </c>
      <c r="BG4993">
        <v>0</v>
      </c>
      <c r="BH4993">
        <v>0</v>
      </c>
      <c r="BI4993">
        <v>41000</v>
      </c>
      <c r="BJ4993">
        <v>-36000</v>
      </c>
      <c r="BK4993">
        <v>-2000</v>
      </c>
      <c r="BL4993">
        <v>-2000</v>
      </c>
      <c r="BM4993">
        <v>-2000</v>
      </c>
      <c r="BN4993">
        <v>0</v>
      </c>
      <c r="BO4993">
        <v>0</v>
      </c>
      <c r="BP4993">
        <v>0</v>
      </c>
      <c r="BQ4993">
        <v>0</v>
      </c>
      <c r="BR4993">
        <v>0</v>
      </c>
      <c r="BS4993">
        <v>0</v>
      </c>
      <c r="BT4993">
        <v>0</v>
      </c>
      <c r="BU4993">
        <v>0</v>
      </c>
      <c r="BV4993">
        <v>0</v>
      </c>
      <c r="BW4993">
        <v>0</v>
      </c>
      <c r="BX4993" s="10">
        <v>0</v>
      </c>
      <c r="BY4993">
        <v>0</v>
      </c>
      <c r="BZ4993">
        <v>0</v>
      </c>
      <c r="CA4993">
        <v>0</v>
      </c>
      <c r="CB4993">
        <v>0</v>
      </c>
      <c r="CC4993">
        <v>0</v>
      </c>
      <c r="CD4993">
        <v>0</v>
      </c>
      <c r="CE4993">
        <v>0</v>
      </c>
    </row>
    <row r="4994" spans="1:83" x14ac:dyDescent="0.35">
      <c r="A4994" s="9" t="str">
        <f t="shared" si="77"/>
        <v>322077.809.95</v>
      </c>
      <c r="B4994" s="52" t="e">
        <f>+IF(MATCH(A4994,List!H$10:H$145,0),"Targeted")</f>
        <v>#N/A</v>
      </c>
      <c r="C4994" s="65"/>
      <c r="D4994" s="151"/>
      <c r="E4994" s="16" t="s">
        <v>1016</v>
      </c>
      <c r="F4994" s="16" t="s">
        <v>1017</v>
      </c>
      <c r="G4994" s="16" t="s">
        <v>940</v>
      </c>
      <c r="H4994" s="16" t="s">
        <v>1157</v>
      </c>
      <c r="I4994" s="16" t="s">
        <v>6890</v>
      </c>
      <c r="J4994" s="16" t="s">
        <v>6869</v>
      </c>
      <c r="K4994" s="17" t="s">
        <v>245</v>
      </c>
      <c r="L4994" s="18" t="s">
        <v>6153</v>
      </c>
      <c r="M4994" s="195" t="s">
        <v>6866</v>
      </c>
      <c r="N4994" s="16" t="s">
        <v>6867</v>
      </c>
      <c r="O4994" s="17" t="s">
        <v>304</v>
      </c>
      <c r="P4994" s="17" t="s">
        <v>305</v>
      </c>
      <c r="Q4994" s="17" t="s">
        <v>306</v>
      </c>
      <c r="R4994">
        <v>0</v>
      </c>
      <c r="S4994">
        <v>0</v>
      </c>
      <c r="T4994">
        <v>0</v>
      </c>
      <c r="U4994">
        <v>0</v>
      </c>
      <c r="V4994">
        <v>0</v>
      </c>
      <c r="W4994">
        <v>0</v>
      </c>
      <c r="X4994">
        <v>0</v>
      </c>
      <c r="Y4994">
        <v>0</v>
      </c>
      <c r="Z4994">
        <v>0</v>
      </c>
      <c r="AA4994">
        <v>0</v>
      </c>
      <c r="AB4994">
        <v>0</v>
      </c>
      <c r="AC4994">
        <v>0</v>
      </c>
      <c r="AD4994">
        <v>0</v>
      </c>
      <c r="AE4994">
        <v>0</v>
      </c>
      <c r="AF4994">
        <v>0</v>
      </c>
      <c r="AG4994" s="19">
        <v>0</v>
      </c>
      <c r="AH4994">
        <v>0</v>
      </c>
      <c r="AI4994">
        <v>0</v>
      </c>
      <c r="AJ4994">
        <v>0</v>
      </c>
      <c r="AK4994">
        <v>0</v>
      </c>
      <c r="AL4994">
        <v>0</v>
      </c>
      <c r="AM4994">
        <v>0</v>
      </c>
      <c r="AN4994">
        <v>0</v>
      </c>
      <c r="AO4994">
        <v>0</v>
      </c>
      <c r="AP4994">
        <v>0</v>
      </c>
      <c r="AQ4994">
        <v>0</v>
      </c>
      <c r="AR4994">
        <v>0</v>
      </c>
      <c r="AS4994">
        <v>0</v>
      </c>
      <c r="AT4994">
        <v>0</v>
      </c>
      <c r="AU4994">
        <v>0</v>
      </c>
      <c r="AV4994">
        <v>0</v>
      </c>
      <c r="AW4994">
        <v>0</v>
      </c>
      <c r="AX4994">
        <v>0</v>
      </c>
      <c r="AY4994">
        <v>0</v>
      </c>
      <c r="AZ4994">
        <v>0</v>
      </c>
      <c r="BA4994">
        <v>0</v>
      </c>
      <c r="BB4994">
        <v>0</v>
      </c>
      <c r="BC4994">
        <v>0</v>
      </c>
      <c r="BD4994">
        <v>0</v>
      </c>
      <c r="BE4994">
        <v>0</v>
      </c>
      <c r="BF4994">
        <v>0</v>
      </c>
      <c r="BG4994">
        <v>0</v>
      </c>
      <c r="BH4994">
        <v>0</v>
      </c>
      <c r="BI4994">
        <v>0</v>
      </c>
      <c r="BJ4994">
        <v>0</v>
      </c>
      <c r="BK4994">
        <v>0</v>
      </c>
      <c r="BL4994">
        <v>-2000</v>
      </c>
      <c r="BM4994">
        <v>-2000</v>
      </c>
      <c r="BN4994">
        <v>0</v>
      </c>
      <c r="BO4994">
        <v>0</v>
      </c>
      <c r="BP4994">
        <v>-1000</v>
      </c>
      <c r="BQ4994">
        <v>0</v>
      </c>
      <c r="BR4994">
        <v>0</v>
      </c>
      <c r="BS4994">
        <v>0</v>
      </c>
      <c r="BT4994">
        <v>0</v>
      </c>
      <c r="BU4994">
        <v>0</v>
      </c>
      <c r="BV4994">
        <v>0</v>
      </c>
      <c r="BW4994">
        <v>0</v>
      </c>
      <c r="BX4994" s="10">
        <v>0</v>
      </c>
      <c r="BY4994">
        <v>0</v>
      </c>
      <c r="BZ4994">
        <v>0</v>
      </c>
      <c r="CA4994">
        <v>0</v>
      </c>
      <c r="CB4994">
        <v>0</v>
      </c>
      <c r="CC4994">
        <v>0</v>
      </c>
      <c r="CD4994">
        <v>0</v>
      </c>
      <c r="CE4994">
        <v>0</v>
      </c>
    </row>
    <row r="4995" spans="1:83" x14ac:dyDescent="0.35">
      <c r="A4995" s="9" t="str">
        <f t="shared" si="77"/>
        <v>388577.809.95</v>
      </c>
      <c r="B4995" s="52" t="e">
        <f>+IF(MATCH(A4995,List!H$10:H$145,0),"Targeted")</f>
        <v>#N/A</v>
      </c>
      <c r="C4995" s="65"/>
      <c r="D4995" s="151"/>
      <c r="E4995" s="16" t="s">
        <v>1016</v>
      </c>
      <c r="F4995" s="16" t="s">
        <v>1017</v>
      </c>
      <c r="G4995" s="16" t="s">
        <v>940</v>
      </c>
      <c r="H4995" s="16" t="s">
        <v>1157</v>
      </c>
      <c r="I4995" s="16" t="s">
        <v>6891</v>
      </c>
      <c r="J4995" s="16" t="s">
        <v>6865</v>
      </c>
      <c r="K4995" s="17" t="s">
        <v>245</v>
      </c>
      <c r="L4995" s="18" t="s">
        <v>6153</v>
      </c>
      <c r="M4995" s="195" t="s">
        <v>6866</v>
      </c>
      <c r="N4995" s="16" t="s">
        <v>6867</v>
      </c>
      <c r="O4995" s="17" t="s">
        <v>304</v>
      </c>
      <c r="P4995" s="17" t="s">
        <v>305</v>
      </c>
      <c r="Q4995" s="17" t="s">
        <v>306</v>
      </c>
      <c r="R4995">
        <v>0</v>
      </c>
      <c r="S4995">
        <v>0</v>
      </c>
      <c r="T4995">
        <v>0</v>
      </c>
      <c r="U4995">
        <v>0</v>
      </c>
      <c r="V4995">
        <v>0</v>
      </c>
      <c r="W4995">
        <v>0</v>
      </c>
      <c r="X4995">
        <v>0</v>
      </c>
      <c r="Y4995">
        <v>0</v>
      </c>
      <c r="Z4995">
        <v>0</v>
      </c>
      <c r="AA4995">
        <v>0</v>
      </c>
      <c r="AB4995">
        <v>0</v>
      </c>
      <c r="AC4995">
        <v>0</v>
      </c>
      <c r="AD4995">
        <v>0</v>
      </c>
      <c r="AE4995">
        <v>0</v>
      </c>
      <c r="AF4995">
        <v>0</v>
      </c>
      <c r="AG4995" s="19">
        <v>0</v>
      </c>
      <c r="AH4995">
        <v>0</v>
      </c>
      <c r="AI4995">
        <v>0</v>
      </c>
      <c r="AJ4995">
        <v>0</v>
      </c>
      <c r="AK4995">
        <v>0</v>
      </c>
      <c r="AL4995">
        <v>0</v>
      </c>
      <c r="AM4995">
        <v>0</v>
      </c>
      <c r="AN4995">
        <v>0</v>
      </c>
      <c r="AO4995">
        <v>0</v>
      </c>
      <c r="AP4995">
        <v>0</v>
      </c>
      <c r="AQ4995">
        <v>0</v>
      </c>
      <c r="AR4995">
        <v>0</v>
      </c>
      <c r="AS4995">
        <v>0</v>
      </c>
      <c r="AT4995">
        <v>0</v>
      </c>
      <c r="AU4995">
        <v>0</v>
      </c>
      <c r="AV4995">
        <v>0</v>
      </c>
      <c r="AW4995">
        <v>0</v>
      </c>
      <c r="AX4995">
        <v>0</v>
      </c>
      <c r="AY4995">
        <v>0</v>
      </c>
      <c r="AZ4995">
        <v>0</v>
      </c>
      <c r="BA4995">
        <v>0</v>
      </c>
      <c r="BB4995">
        <v>0</v>
      </c>
      <c r="BC4995">
        <v>0</v>
      </c>
      <c r="BD4995">
        <v>0</v>
      </c>
      <c r="BE4995">
        <v>0</v>
      </c>
      <c r="BF4995">
        <v>0</v>
      </c>
      <c r="BG4995">
        <v>0</v>
      </c>
      <c r="BH4995">
        <v>0</v>
      </c>
      <c r="BI4995">
        <v>0</v>
      </c>
      <c r="BJ4995">
        <v>0</v>
      </c>
      <c r="BK4995">
        <v>1000</v>
      </c>
      <c r="BL4995">
        <v>-1000</v>
      </c>
      <c r="BM4995">
        <v>0</v>
      </c>
      <c r="BN4995">
        <v>0</v>
      </c>
      <c r="BO4995">
        <v>0</v>
      </c>
      <c r="BP4995">
        <v>0</v>
      </c>
      <c r="BQ4995">
        <v>0</v>
      </c>
      <c r="BR4995">
        <v>0</v>
      </c>
      <c r="BS4995">
        <v>0</v>
      </c>
      <c r="BT4995">
        <v>0</v>
      </c>
      <c r="BU4995">
        <v>0</v>
      </c>
      <c r="BV4995">
        <v>0</v>
      </c>
      <c r="BW4995">
        <v>0</v>
      </c>
      <c r="BX4995" s="10">
        <v>0</v>
      </c>
      <c r="BY4995">
        <v>0</v>
      </c>
      <c r="BZ4995">
        <v>0</v>
      </c>
      <c r="CA4995">
        <v>0</v>
      </c>
      <c r="CB4995">
        <v>0</v>
      </c>
      <c r="CC4995">
        <v>0</v>
      </c>
      <c r="CD4995">
        <v>0</v>
      </c>
      <c r="CE4995">
        <v>0</v>
      </c>
    </row>
    <row r="4996" spans="1:83" x14ac:dyDescent="0.35">
      <c r="A4996" s="9" t="str">
        <f t="shared" ref="A4996:A5059" si="78">I4996&amp;"."&amp;M4996&amp;"."&amp;K4996</f>
        <v>320000.809.72</v>
      </c>
      <c r="B4996" s="52" t="e">
        <f>+IF(MATCH(A4996,List!H$10:H$145,0),"Targeted")</f>
        <v>#N/A</v>
      </c>
      <c r="C4996" s="65"/>
      <c r="D4996" s="151"/>
      <c r="E4996" s="16" t="s">
        <v>1016</v>
      </c>
      <c r="F4996" s="16" t="s">
        <v>1017</v>
      </c>
      <c r="G4996" s="16" t="s">
        <v>628</v>
      </c>
      <c r="H4996" s="16" t="s">
        <v>1208</v>
      </c>
      <c r="I4996" s="16" t="s">
        <v>6882</v>
      </c>
      <c r="J4996" s="16" t="s">
        <v>6883</v>
      </c>
      <c r="K4996" s="17" t="s">
        <v>1106</v>
      </c>
      <c r="L4996" s="18" t="s">
        <v>6153</v>
      </c>
      <c r="M4996" s="195" t="s">
        <v>6866</v>
      </c>
      <c r="N4996" s="16" t="s">
        <v>6867</v>
      </c>
      <c r="O4996" s="17" t="s">
        <v>304</v>
      </c>
      <c r="P4996" s="17" t="s">
        <v>305</v>
      </c>
      <c r="Q4996" s="17" t="s">
        <v>306</v>
      </c>
      <c r="R4996">
        <v>0</v>
      </c>
      <c r="S4996">
        <v>0</v>
      </c>
      <c r="T4996">
        <v>0</v>
      </c>
      <c r="U4996">
        <v>0</v>
      </c>
      <c r="V4996">
        <v>0</v>
      </c>
      <c r="W4996">
        <v>0</v>
      </c>
      <c r="X4996">
        <v>0</v>
      </c>
      <c r="Y4996">
        <v>0</v>
      </c>
      <c r="Z4996">
        <v>0</v>
      </c>
      <c r="AA4996">
        <v>0</v>
      </c>
      <c r="AB4996">
        <v>0</v>
      </c>
      <c r="AC4996">
        <v>0</v>
      </c>
      <c r="AD4996">
        <v>0</v>
      </c>
      <c r="AE4996">
        <v>0</v>
      </c>
      <c r="AF4996">
        <v>0</v>
      </c>
      <c r="AG4996" s="19">
        <v>0</v>
      </c>
      <c r="AH4996">
        <v>0</v>
      </c>
      <c r="AI4996">
        <v>0</v>
      </c>
      <c r="AJ4996">
        <v>0</v>
      </c>
      <c r="AK4996">
        <v>0</v>
      </c>
      <c r="AL4996">
        <v>0</v>
      </c>
      <c r="AM4996">
        <v>0</v>
      </c>
      <c r="AN4996">
        <v>0</v>
      </c>
      <c r="AO4996">
        <v>0</v>
      </c>
      <c r="AP4996">
        <v>0</v>
      </c>
      <c r="AQ4996">
        <v>0</v>
      </c>
      <c r="AR4996">
        <v>0</v>
      </c>
      <c r="AS4996">
        <v>0</v>
      </c>
      <c r="AT4996">
        <v>0</v>
      </c>
      <c r="AU4996">
        <v>0</v>
      </c>
      <c r="AV4996">
        <v>0</v>
      </c>
      <c r="AW4996">
        <v>0</v>
      </c>
      <c r="AX4996">
        <v>0</v>
      </c>
      <c r="AY4996">
        <v>0</v>
      </c>
      <c r="AZ4996">
        <v>0</v>
      </c>
      <c r="BA4996">
        <v>0</v>
      </c>
      <c r="BB4996">
        <v>0</v>
      </c>
      <c r="BC4996">
        <v>0</v>
      </c>
      <c r="BD4996">
        <v>0</v>
      </c>
      <c r="BE4996">
        <v>0</v>
      </c>
      <c r="BF4996">
        <v>0</v>
      </c>
      <c r="BG4996">
        <v>0</v>
      </c>
      <c r="BH4996">
        <v>0</v>
      </c>
      <c r="BI4996">
        <v>0</v>
      </c>
      <c r="BJ4996">
        <v>0</v>
      </c>
      <c r="BK4996">
        <v>0</v>
      </c>
      <c r="BL4996">
        <v>0</v>
      </c>
      <c r="BM4996">
        <v>0</v>
      </c>
      <c r="BN4996">
        <v>0</v>
      </c>
      <c r="BO4996">
        <v>0</v>
      </c>
      <c r="BP4996">
        <v>0</v>
      </c>
      <c r="BQ4996">
        <v>0</v>
      </c>
      <c r="BR4996">
        <v>0</v>
      </c>
      <c r="BS4996">
        <v>0</v>
      </c>
      <c r="BT4996">
        <v>0</v>
      </c>
      <c r="BU4996">
        <v>0</v>
      </c>
      <c r="BV4996">
        <v>-39000</v>
      </c>
      <c r="BW4996">
        <v>0</v>
      </c>
      <c r="BX4996" s="10">
        <v>0</v>
      </c>
      <c r="BY4996">
        <v>0</v>
      </c>
      <c r="BZ4996">
        <v>0</v>
      </c>
      <c r="CA4996">
        <v>0</v>
      </c>
      <c r="CB4996">
        <v>0</v>
      </c>
      <c r="CC4996">
        <v>0</v>
      </c>
      <c r="CD4996">
        <v>0</v>
      </c>
      <c r="CE4996">
        <v>0</v>
      </c>
    </row>
    <row r="4997" spans="1:83" x14ac:dyDescent="0.35">
      <c r="A4997" s="9" t="str">
        <f t="shared" si="78"/>
        <v>322000.809.72</v>
      </c>
      <c r="B4997" s="52" t="e">
        <f>+IF(MATCH(A4997,List!H$10:H$145,0),"Targeted")</f>
        <v>#N/A</v>
      </c>
      <c r="C4997" s="65"/>
      <c r="D4997" s="151"/>
      <c r="E4997" s="16" t="s">
        <v>1016</v>
      </c>
      <c r="F4997" s="16" t="s">
        <v>1017</v>
      </c>
      <c r="G4997" s="16" t="s">
        <v>628</v>
      </c>
      <c r="H4997" s="16" t="s">
        <v>1208</v>
      </c>
      <c r="I4997" s="16" t="s">
        <v>6868</v>
      </c>
      <c r="J4997" s="16" t="s">
        <v>6869</v>
      </c>
      <c r="K4997" s="17" t="s">
        <v>1106</v>
      </c>
      <c r="L4997" s="18" t="s">
        <v>6153</v>
      </c>
      <c r="M4997" s="195" t="s">
        <v>6866</v>
      </c>
      <c r="N4997" s="16" t="s">
        <v>6867</v>
      </c>
      <c r="O4997" s="17" t="s">
        <v>304</v>
      </c>
      <c r="P4997" s="17" t="s">
        <v>305</v>
      </c>
      <c r="Q4997" s="17" t="s">
        <v>306</v>
      </c>
      <c r="R4997">
        <v>0</v>
      </c>
      <c r="S4997">
        <v>0</v>
      </c>
      <c r="T4997">
        <v>0</v>
      </c>
      <c r="U4997">
        <v>0</v>
      </c>
      <c r="V4997">
        <v>0</v>
      </c>
      <c r="W4997">
        <v>0</v>
      </c>
      <c r="X4997">
        <v>0</v>
      </c>
      <c r="Y4997">
        <v>0</v>
      </c>
      <c r="Z4997">
        <v>0</v>
      </c>
      <c r="AA4997">
        <v>0</v>
      </c>
      <c r="AB4997">
        <v>0</v>
      </c>
      <c r="AC4997">
        <v>0</v>
      </c>
      <c r="AD4997">
        <v>0</v>
      </c>
      <c r="AE4997">
        <v>0</v>
      </c>
      <c r="AF4997">
        <v>0</v>
      </c>
      <c r="AG4997" s="19">
        <v>0</v>
      </c>
      <c r="AH4997">
        <v>0</v>
      </c>
      <c r="AI4997">
        <v>0</v>
      </c>
      <c r="AJ4997">
        <v>0</v>
      </c>
      <c r="AK4997">
        <v>0</v>
      </c>
      <c r="AL4997">
        <v>0</v>
      </c>
      <c r="AM4997">
        <v>0</v>
      </c>
      <c r="AN4997">
        <v>0</v>
      </c>
      <c r="AO4997">
        <v>0</v>
      </c>
      <c r="AP4997">
        <v>0</v>
      </c>
      <c r="AQ4997">
        <v>0</v>
      </c>
      <c r="AR4997">
        <v>0</v>
      </c>
      <c r="AS4997">
        <v>0</v>
      </c>
      <c r="AT4997">
        <v>0</v>
      </c>
      <c r="AU4997">
        <v>0</v>
      </c>
      <c r="AV4997">
        <v>0</v>
      </c>
      <c r="AW4997">
        <v>0</v>
      </c>
      <c r="AX4997">
        <v>0</v>
      </c>
      <c r="AY4997">
        <v>0</v>
      </c>
      <c r="AZ4997">
        <v>0</v>
      </c>
      <c r="BA4997">
        <v>0</v>
      </c>
      <c r="BB4997">
        <v>0</v>
      </c>
      <c r="BC4997">
        <v>-24000</v>
      </c>
      <c r="BD4997">
        <v>13000</v>
      </c>
      <c r="BE4997">
        <v>-31000</v>
      </c>
      <c r="BF4997">
        <v>-24000</v>
      </c>
      <c r="BG4997">
        <v>16000</v>
      </c>
      <c r="BH4997">
        <v>1000</v>
      </c>
      <c r="BI4997">
        <v>-11000</v>
      </c>
      <c r="BJ4997">
        <v>0</v>
      </c>
      <c r="BK4997">
        <v>-10000</v>
      </c>
      <c r="BL4997">
        <v>3000</v>
      </c>
      <c r="BM4997">
        <v>-5000</v>
      </c>
      <c r="BN4997">
        <v>-2000</v>
      </c>
      <c r="BO4997">
        <v>2000</v>
      </c>
      <c r="BP4997">
        <v>15000</v>
      </c>
      <c r="BQ4997">
        <v>-17000</v>
      </c>
      <c r="BR4997">
        <v>-3000</v>
      </c>
      <c r="BS4997">
        <v>-1000</v>
      </c>
      <c r="BT4997">
        <v>2000</v>
      </c>
      <c r="BU4997">
        <v>-3000</v>
      </c>
      <c r="BV4997">
        <v>-6000</v>
      </c>
      <c r="BW4997">
        <v>-7000</v>
      </c>
      <c r="BX4997" s="10">
        <v>-3000</v>
      </c>
      <c r="BY4997">
        <v>-4000</v>
      </c>
      <c r="BZ4997">
        <v>0</v>
      </c>
      <c r="CA4997">
        <v>0</v>
      </c>
      <c r="CB4997">
        <v>0</v>
      </c>
      <c r="CC4997">
        <v>0</v>
      </c>
      <c r="CD4997">
        <v>0</v>
      </c>
      <c r="CE4997">
        <v>0</v>
      </c>
    </row>
    <row r="4998" spans="1:83" x14ac:dyDescent="0.35">
      <c r="A4998" s="9" t="str">
        <f t="shared" si="78"/>
        <v>388500.809.72</v>
      </c>
      <c r="B4998" s="52" t="e">
        <f>+IF(MATCH(A4998,List!H$10:H$145,0),"Targeted")</f>
        <v>#N/A</v>
      </c>
      <c r="C4998" s="65"/>
      <c r="D4998" s="151"/>
      <c r="E4998" s="16" t="s">
        <v>1016</v>
      </c>
      <c r="F4998" s="16" t="s">
        <v>1017</v>
      </c>
      <c r="G4998" s="16" t="s">
        <v>628</v>
      </c>
      <c r="H4998" s="16" t="s">
        <v>1208</v>
      </c>
      <c r="I4998" s="16" t="s">
        <v>6870</v>
      </c>
      <c r="J4998" s="16" t="s">
        <v>6865</v>
      </c>
      <c r="K4998" s="17" t="s">
        <v>1106</v>
      </c>
      <c r="L4998" s="18" t="s">
        <v>6153</v>
      </c>
      <c r="M4998" s="195" t="s">
        <v>6866</v>
      </c>
      <c r="N4998" s="16" t="s">
        <v>6867</v>
      </c>
      <c r="O4998" s="17" t="s">
        <v>304</v>
      </c>
      <c r="P4998" s="17" t="s">
        <v>305</v>
      </c>
      <c r="Q4998" s="17" t="s">
        <v>306</v>
      </c>
      <c r="R4998">
        <v>0</v>
      </c>
      <c r="S4998">
        <v>0</v>
      </c>
      <c r="T4998">
        <v>0</v>
      </c>
      <c r="U4998">
        <v>0</v>
      </c>
      <c r="V4998">
        <v>0</v>
      </c>
      <c r="W4998">
        <v>0</v>
      </c>
      <c r="X4998">
        <v>0</v>
      </c>
      <c r="Y4998">
        <v>0</v>
      </c>
      <c r="Z4998">
        <v>0</v>
      </c>
      <c r="AA4998">
        <v>0</v>
      </c>
      <c r="AB4998">
        <v>0</v>
      </c>
      <c r="AC4998">
        <v>0</v>
      </c>
      <c r="AD4998">
        <v>0</v>
      </c>
      <c r="AE4998">
        <v>0</v>
      </c>
      <c r="AF4998">
        <v>0</v>
      </c>
      <c r="AG4998" s="19">
        <v>0</v>
      </c>
      <c r="AH4998">
        <v>0</v>
      </c>
      <c r="AI4998">
        <v>0</v>
      </c>
      <c r="AJ4998">
        <v>0</v>
      </c>
      <c r="AK4998">
        <v>0</v>
      </c>
      <c r="AL4998">
        <v>0</v>
      </c>
      <c r="AM4998">
        <v>0</v>
      </c>
      <c r="AN4998">
        <v>0</v>
      </c>
      <c r="AO4998">
        <v>0</v>
      </c>
      <c r="AP4998">
        <v>0</v>
      </c>
      <c r="AQ4998">
        <v>0</v>
      </c>
      <c r="AR4998">
        <v>0</v>
      </c>
      <c r="AS4998">
        <v>0</v>
      </c>
      <c r="AT4998">
        <v>0</v>
      </c>
      <c r="AU4998">
        <v>0</v>
      </c>
      <c r="AV4998">
        <v>0</v>
      </c>
      <c r="AW4998">
        <v>0</v>
      </c>
      <c r="AX4998">
        <v>0</v>
      </c>
      <c r="AY4998">
        <v>0</v>
      </c>
      <c r="AZ4998">
        <v>0</v>
      </c>
      <c r="BA4998">
        <v>0</v>
      </c>
      <c r="BB4998">
        <v>0</v>
      </c>
      <c r="BC4998">
        <v>0</v>
      </c>
      <c r="BD4998">
        <v>0</v>
      </c>
      <c r="BE4998">
        <v>24000</v>
      </c>
      <c r="BF4998">
        <v>59000</v>
      </c>
      <c r="BG4998">
        <v>-56000</v>
      </c>
      <c r="BH4998">
        <v>-3000</v>
      </c>
      <c r="BI4998">
        <v>-66000</v>
      </c>
      <c r="BJ4998">
        <v>86000</v>
      </c>
      <c r="BK4998">
        <v>-20000</v>
      </c>
      <c r="BL4998">
        <v>-50000</v>
      </c>
      <c r="BM4998">
        <v>65000</v>
      </c>
      <c r="BN4998">
        <v>-19000</v>
      </c>
      <c r="BO4998">
        <v>21000</v>
      </c>
      <c r="BP4998">
        <v>-47000</v>
      </c>
      <c r="BQ4998">
        <v>2000</v>
      </c>
      <c r="BR4998">
        <v>15000</v>
      </c>
      <c r="BS4998">
        <v>-4000</v>
      </c>
      <c r="BT4998">
        <v>-10000</v>
      </c>
      <c r="BU4998">
        <v>2000</v>
      </c>
      <c r="BV4998">
        <v>0</v>
      </c>
      <c r="BW4998">
        <v>4000</v>
      </c>
      <c r="BX4998" s="10">
        <v>-3000</v>
      </c>
      <c r="BY4998">
        <v>1000</v>
      </c>
      <c r="BZ4998">
        <v>0</v>
      </c>
      <c r="CA4998">
        <v>0</v>
      </c>
      <c r="CB4998">
        <v>0</v>
      </c>
      <c r="CC4998">
        <v>0</v>
      </c>
      <c r="CD4998">
        <v>0</v>
      </c>
      <c r="CE4998">
        <v>0</v>
      </c>
    </row>
    <row r="4999" spans="1:83" x14ac:dyDescent="0.35">
      <c r="A4999" s="9" t="str">
        <f t="shared" si="78"/>
        <v>320000.809.71</v>
      </c>
      <c r="B4999" s="52" t="e">
        <f>+IF(MATCH(A4999,List!H$10:H$145,0),"Targeted")</f>
        <v>#N/A</v>
      </c>
      <c r="C4999" s="65"/>
      <c r="D4999" s="151"/>
      <c r="E4999" s="16" t="s">
        <v>1016</v>
      </c>
      <c r="F4999" s="16" t="s">
        <v>1017</v>
      </c>
      <c r="G4999" s="16" t="s">
        <v>63</v>
      </c>
      <c r="H4999" s="16" t="s">
        <v>1286</v>
      </c>
      <c r="I4999" s="16" t="s">
        <v>6882</v>
      </c>
      <c r="J4999" s="16" t="s">
        <v>6872</v>
      </c>
      <c r="K4999" s="17" t="s">
        <v>1288</v>
      </c>
      <c r="L4999" s="18" t="s">
        <v>6153</v>
      </c>
      <c r="M4999" s="195" t="s">
        <v>6866</v>
      </c>
      <c r="N4999" s="16" t="s">
        <v>6867</v>
      </c>
      <c r="O4999" s="17" t="s">
        <v>304</v>
      </c>
      <c r="P4999" s="17" t="s">
        <v>305</v>
      </c>
      <c r="Q4999" s="17" t="s">
        <v>306</v>
      </c>
      <c r="R4999">
        <v>0</v>
      </c>
      <c r="S4999">
        <v>0</v>
      </c>
      <c r="T4999">
        <v>0</v>
      </c>
      <c r="U4999">
        <v>0</v>
      </c>
      <c r="V4999">
        <v>0</v>
      </c>
      <c r="W4999">
        <v>0</v>
      </c>
      <c r="X4999">
        <v>0</v>
      </c>
      <c r="Y4999">
        <v>0</v>
      </c>
      <c r="Z4999">
        <v>0</v>
      </c>
      <c r="AA4999">
        <v>0</v>
      </c>
      <c r="AB4999">
        <v>0</v>
      </c>
      <c r="AC4999">
        <v>0</v>
      </c>
      <c r="AD4999">
        <v>0</v>
      </c>
      <c r="AE4999">
        <v>0</v>
      </c>
      <c r="AF4999">
        <v>0</v>
      </c>
      <c r="AG4999" s="19">
        <v>0</v>
      </c>
      <c r="AH4999">
        <v>0</v>
      </c>
      <c r="AI4999">
        <v>0</v>
      </c>
      <c r="AJ4999">
        <v>0</v>
      </c>
      <c r="AK4999">
        <v>0</v>
      </c>
      <c r="AL4999">
        <v>0</v>
      </c>
      <c r="AM4999">
        <v>0</v>
      </c>
      <c r="AN4999">
        <v>0</v>
      </c>
      <c r="AO4999">
        <v>0</v>
      </c>
      <c r="AP4999">
        <v>0</v>
      </c>
      <c r="AQ4999">
        <v>0</v>
      </c>
      <c r="AR4999">
        <v>0</v>
      </c>
      <c r="AS4999">
        <v>0</v>
      </c>
      <c r="AT4999">
        <v>0</v>
      </c>
      <c r="AU4999">
        <v>0</v>
      </c>
      <c r="AV4999">
        <v>0</v>
      </c>
      <c r="AW4999">
        <v>0</v>
      </c>
      <c r="AX4999">
        <v>0</v>
      </c>
      <c r="AY4999">
        <v>0</v>
      </c>
      <c r="AZ4999">
        <v>0</v>
      </c>
      <c r="BA4999">
        <v>0</v>
      </c>
      <c r="BB4999">
        <v>0</v>
      </c>
      <c r="BC4999">
        <v>0</v>
      </c>
      <c r="BD4999">
        <v>0</v>
      </c>
      <c r="BE4999">
        <v>0</v>
      </c>
      <c r="BF4999">
        <v>0</v>
      </c>
      <c r="BG4999">
        <v>-1000</v>
      </c>
      <c r="BH4999">
        <v>0</v>
      </c>
      <c r="BI4999">
        <v>0</v>
      </c>
      <c r="BJ4999">
        <v>0</v>
      </c>
      <c r="BK4999">
        <v>0</v>
      </c>
      <c r="BL4999">
        <v>0</v>
      </c>
      <c r="BM4999">
        <v>0</v>
      </c>
      <c r="BN4999">
        <v>0</v>
      </c>
      <c r="BO4999">
        <v>0</v>
      </c>
      <c r="BP4999">
        <v>0</v>
      </c>
      <c r="BQ4999">
        <v>0</v>
      </c>
      <c r="BR4999">
        <v>0</v>
      </c>
      <c r="BS4999">
        <v>0</v>
      </c>
      <c r="BT4999">
        <v>0</v>
      </c>
      <c r="BU4999">
        <v>0</v>
      </c>
      <c r="BV4999">
        <v>0</v>
      </c>
      <c r="BW4999">
        <v>0</v>
      </c>
      <c r="BX4999" s="10">
        <v>0</v>
      </c>
      <c r="BY4999">
        <v>0</v>
      </c>
      <c r="BZ4999">
        <v>0</v>
      </c>
      <c r="CA4999">
        <v>0</v>
      </c>
      <c r="CB4999">
        <v>0</v>
      </c>
      <c r="CC4999">
        <v>0</v>
      </c>
      <c r="CD4999">
        <v>0</v>
      </c>
      <c r="CE4999">
        <v>0</v>
      </c>
    </row>
    <row r="5000" spans="1:83" x14ac:dyDescent="0.35">
      <c r="A5000" s="9" t="str">
        <f t="shared" si="78"/>
        <v>388044.809.11</v>
      </c>
      <c r="B5000" s="52" t="e">
        <f>+IF(MATCH(A5000,List!H$10:H$145,0),"Targeted")</f>
        <v>#N/A</v>
      </c>
      <c r="C5000" s="65"/>
      <c r="D5000" s="151"/>
      <c r="E5000" s="16" t="s">
        <v>1016</v>
      </c>
      <c r="F5000" s="16" t="s">
        <v>1017</v>
      </c>
      <c r="G5000" s="16" t="s">
        <v>1311</v>
      </c>
      <c r="H5000" s="16" t="s">
        <v>1312</v>
      </c>
      <c r="I5000" s="16" t="s">
        <v>6892</v>
      </c>
      <c r="J5000" s="16" t="s">
        <v>6869</v>
      </c>
      <c r="K5000" s="17" t="s">
        <v>1021</v>
      </c>
      <c r="L5000" s="18" t="s">
        <v>6153</v>
      </c>
      <c r="M5000" s="195" t="s">
        <v>6866</v>
      </c>
      <c r="N5000" s="16" t="s">
        <v>6867</v>
      </c>
      <c r="O5000" s="17" t="s">
        <v>304</v>
      </c>
      <c r="P5000" s="17" t="s">
        <v>305</v>
      </c>
      <c r="Q5000" s="17" t="s">
        <v>306</v>
      </c>
      <c r="R5000">
        <v>0</v>
      </c>
      <c r="S5000">
        <v>0</v>
      </c>
      <c r="T5000">
        <v>0</v>
      </c>
      <c r="U5000">
        <v>0</v>
      </c>
      <c r="V5000">
        <v>0</v>
      </c>
      <c r="W5000">
        <v>0</v>
      </c>
      <c r="X5000">
        <v>0</v>
      </c>
      <c r="Y5000">
        <v>0</v>
      </c>
      <c r="Z5000">
        <v>0</v>
      </c>
      <c r="AA5000">
        <v>0</v>
      </c>
      <c r="AB5000">
        <v>0</v>
      </c>
      <c r="AC5000">
        <v>0</v>
      </c>
      <c r="AD5000">
        <v>0</v>
      </c>
      <c r="AE5000">
        <v>0</v>
      </c>
      <c r="AF5000">
        <v>0</v>
      </c>
      <c r="AG5000" s="19">
        <v>0</v>
      </c>
      <c r="AH5000">
        <v>0</v>
      </c>
      <c r="AI5000">
        <v>0</v>
      </c>
      <c r="AJ5000">
        <v>0</v>
      </c>
      <c r="AK5000">
        <v>0</v>
      </c>
      <c r="AL5000">
        <v>0</v>
      </c>
      <c r="AM5000">
        <v>0</v>
      </c>
      <c r="AN5000">
        <v>0</v>
      </c>
      <c r="AO5000">
        <v>0</v>
      </c>
      <c r="AP5000">
        <v>0</v>
      </c>
      <c r="AQ5000">
        <v>0</v>
      </c>
      <c r="AR5000">
        <v>0</v>
      </c>
      <c r="AS5000">
        <v>0</v>
      </c>
      <c r="AT5000">
        <v>0</v>
      </c>
      <c r="AU5000">
        <v>0</v>
      </c>
      <c r="AV5000">
        <v>0</v>
      </c>
      <c r="AW5000">
        <v>0</v>
      </c>
      <c r="AX5000">
        <v>0</v>
      </c>
      <c r="AY5000">
        <v>0</v>
      </c>
      <c r="AZ5000">
        <v>0</v>
      </c>
      <c r="BA5000">
        <v>0</v>
      </c>
      <c r="BB5000">
        <v>0</v>
      </c>
      <c r="BC5000">
        <v>-1000</v>
      </c>
      <c r="BD5000">
        <v>0</v>
      </c>
      <c r="BE5000">
        <v>0</v>
      </c>
      <c r="BF5000">
        <v>0</v>
      </c>
      <c r="BG5000">
        <v>0</v>
      </c>
      <c r="BH5000">
        <v>0</v>
      </c>
      <c r="BI5000">
        <v>-2000</v>
      </c>
      <c r="BJ5000">
        <v>0</v>
      </c>
      <c r="BK5000">
        <v>0</v>
      </c>
      <c r="BL5000">
        <v>0</v>
      </c>
      <c r="BM5000">
        <v>1000</v>
      </c>
      <c r="BN5000">
        <v>0</v>
      </c>
      <c r="BO5000">
        <v>0</v>
      </c>
      <c r="BP5000">
        <v>-1000</v>
      </c>
      <c r="BQ5000">
        <v>0</v>
      </c>
      <c r="BR5000">
        <v>0</v>
      </c>
      <c r="BS5000">
        <v>0</v>
      </c>
      <c r="BT5000">
        <v>-1000</v>
      </c>
      <c r="BU5000">
        <v>0</v>
      </c>
      <c r="BV5000">
        <v>1000</v>
      </c>
      <c r="BW5000">
        <v>-1000</v>
      </c>
      <c r="BX5000" s="10">
        <v>1000</v>
      </c>
      <c r="BY5000">
        <v>0</v>
      </c>
      <c r="BZ5000">
        <v>0</v>
      </c>
      <c r="CA5000">
        <v>0</v>
      </c>
      <c r="CB5000">
        <v>0</v>
      </c>
      <c r="CC5000">
        <v>0</v>
      </c>
      <c r="CD5000">
        <v>0</v>
      </c>
      <c r="CE5000">
        <v>0</v>
      </c>
    </row>
    <row r="5001" spans="1:83" x14ac:dyDescent="0.35">
      <c r="A5001" s="9" t="str">
        <f t="shared" si="78"/>
        <v>387538.809.11</v>
      </c>
      <c r="B5001" s="52" t="e">
        <f>+IF(MATCH(A5001,List!H$10:H$145,0),"Targeted")</f>
        <v>#N/A</v>
      </c>
      <c r="C5001" s="65"/>
      <c r="D5001" s="151"/>
      <c r="E5001" s="16" t="s">
        <v>1016</v>
      </c>
      <c r="F5001" s="16" t="s">
        <v>1017</v>
      </c>
      <c r="G5001" s="16" t="s">
        <v>1327</v>
      </c>
      <c r="H5001" s="16" t="s">
        <v>1328</v>
      </c>
      <c r="I5001" s="16" t="s">
        <v>6893</v>
      </c>
      <c r="J5001" s="16" t="s">
        <v>6869</v>
      </c>
      <c r="K5001" s="17" t="s">
        <v>1021</v>
      </c>
      <c r="L5001" s="18" t="s">
        <v>6153</v>
      </c>
      <c r="M5001" s="195" t="s">
        <v>6866</v>
      </c>
      <c r="N5001" s="16" t="s">
        <v>6867</v>
      </c>
      <c r="O5001" s="17" t="s">
        <v>304</v>
      </c>
      <c r="P5001" s="17" t="s">
        <v>305</v>
      </c>
      <c r="Q5001" s="17" t="s">
        <v>306</v>
      </c>
      <c r="R5001">
        <v>0</v>
      </c>
      <c r="S5001">
        <v>0</v>
      </c>
      <c r="T5001">
        <v>0</v>
      </c>
      <c r="U5001">
        <v>0</v>
      </c>
      <c r="V5001">
        <v>0</v>
      </c>
      <c r="W5001">
        <v>0</v>
      </c>
      <c r="X5001">
        <v>0</v>
      </c>
      <c r="Y5001">
        <v>0</v>
      </c>
      <c r="Z5001">
        <v>0</v>
      </c>
      <c r="AA5001">
        <v>0</v>
      </c>
      <c r="AB5001">
        <v>0</v>
      </c>
      <c r="AC5001">
        <v>0</v>
      </c>
      <c r="AD5001">
        <v>0</v>
      </c>
      <c r="AE5001">
        <v>0</v>
      </c>
      <c r="AF5001">
        <v>0</v>
      </c>
      <c r="AG5001" s="19">
        <v>0</v>
      </c>
      <c r="AH5001">
        <v>0</v>
      </c>
      <c r="AI5001">
        <v>0</v>
      </c>
      <c r="AJ5001">
        <v>0</v>
      </c>
      <c r="AK5001">
        <v>0</v>
      </c>
      <c r="AL5001">
        <v>0</v>
      </c>
      <c r="AM5001">
        <v>0</v>
      </c>
      <c r="AN5001">
        <v>0</v>
      </c>
      <c r="AO5001">
        <v>0</v>
      </c>
      <c r="AP5001">
        <v>0</v>
      </c>
      <c r="AQ5001">
        <v>0</v>
      </c>
      <c r="AR5001">
        <v>0</v>
      </c>
      <c r="AS5001">
        <v>0</v>
      </c>
      <c r="AT5001">
        <v>0</v>
      </c>
      <c r="AU5001">
        <v>0</v>
      </c>
      <c r="AV5001">
        <v>0</v>
      </c>
      <c r="AW5001">
        <v>0</v>
      </c>
      <c r="AX5001">
        <v>0</v>
      </c>
      <c r="AY5001">
        <v>0</v>
      </c>
      <c r="AZ5001">
        <v>0</v>
      </c>
      <c r="BA5001">
        <v>0</v>
      </c>
      <c r="BB5001">
        <v>0</v>
      </c>
      <c r="BC5001">
        <v>-10000</v>
      </c>
      <c r="BD5001">
        <v>0</v>
      </c>
      <c r="BE5001">
        <v>5000</v>
      </c>
      <c r="BF5001">
        <v>0</v>
      </c>
      <c r="BG5001">
        <v>0</v>
      </c>
      <c r="BH5001">
        <v>0</v>
      </c>
      <c r="BI5001">
        <v>0</v>
      </c>
      <c r="BJ5001">
        <v>0</v>
      </c>
      <c r="BK5001">
        <v>0</v>
      </c>
      <c r="BL5001">
        <v>0</v>
      </c>
      <c r="BM5001">
        <v>0</v>
      </c>
      <c r="BN5001">
        <v>0</v>
      </c>
      <c r="BO5001">
        <v>0</v>
      </c>
      <c r="BP5001">
        <v>0</v>
      </c>
      <c r="BQ5001">
        <v>0</v>
      </c>
      <c r="BR5001">
        <v>0</v>
      </c>
      <c r="BS5001">
        <v>0</v>
      </c>
      <c r="BT5001">
        <v>0</v>
      </c>
      <c r="BU5001">
        <v>0</v>
      </c>
      <c r="BV5001">
        <v>0</v>
      </c>
      <c r="BW5001">
        <v>0</v>
      </c>
      <c r="BX5001" s="10">
        <v>0</v>
      </c>
      <c r="BY5001">
        <v>0</v>
      </c>
      <c r="BZ5001">
        <v>0</v>
      </c>
      <c r="CA5001">
        <v>0</v>
      </c>
      <c r="CB5001">
        <v>0</v>
      </c>
      <c r="CC5001">
        <v>0</v>
      </c>
      <c r="CD5001">
        <v>0</v>
      </c>
      <c r="CE5001">
        <v>0</v>
      </c>
    </row>
    <row r="5002" spans="1:83" x14ac:dyDescent="0.35">
      <c r="A5002" s="9" t="str">
        <f t="shared" si="78"/>
        <v>322000.809.96</v>
      </c>
      <c r="B5002" s="52" t="e">
        <f>+IF(MATCH(A5002,List!H$10:H$145,0),"Targeted")</f>
        <v>#N/A</v>
      </c>
      <c r="C5002" s="65"/>
      <c r="D5002" s="151"/>
      <c r="E5002" s="16" t="s">
        <v>910</v>
      </c>
      <c r="F5002" s="16" t="s">
        <v>911</v>
      </c>
      <c r="G5002" s="16" t="s">
        <v>298</v>
      </c>
      <c r="H5002" s="16" t="s">
        <v>911</v>
      </c>
      <c r="I5002" s="16" t="s">
        <v>6868</v>
      </c>
      <c r="J5002" s="16" t="s">
        <v>6869</v>
      </c>
      <c r="K5002" s="17" t="s">
        <v>914</v>
      </c>
      <c r="L5002" s="18" t="s">
        <v>6153</v>
      </c>
      <c r="M5002" s="195" t="s">
        <v>6866</v>
      </c>
      <c r="N5002" s="16" t="s">
        <v>6867</v>
      </c>
      <c r="O5002" s="17" t="s">
        <v>304</v>
      </c>
      <c r="P5002" s="17" t="s">
        <v>305</v>
      </c>
      <c r="Q5002" s="17" t="s">
        <v>306</v>
      </c>
      <c r="R5002">
        <v>0</v>
      </c>
      <c r="S5002">
        <v>0</v>
      </c>
      <c r="T5002">
        <v>0</v>
      </c>
      <c r="U5002">
        <v>0</v>
      </c>
      <c r="V5002">
        <v>0</v>
      </c>
      <c r="W5002">
        <v>0</v>
      </c>
      <c r="X5002">
        <v>0</v>
      </c>
      <c r="Y5002">
        <v>0</v>
      </c>
      <c r="Z5002">
        <v>0</v>
      </c>
      <c r="AA5002">
        <v>0</v>
      </c>
      <c r="AB5002">
        <v>0</v>
      </c>
      <c r="AC5002">
        <v>0</v>
      </c>
      <c r="AD5002">
        <v>0</v>
      </c>
      <c r="AE5002">
        <v>0</v>
      </c>
      <c r="AF5002">
        <v>0</v>
      </c>
      <c r="AG5002" s="19">
        <v>0</v>
      </c>
      <c r="AH5002">
        <v>0</v>
      </c>
      <c r="AI5002">
        <v>0</v>
      </c>
      <c r="AJ5002">
        <v>0</v>
      </c>
      <c r="AK5002">
        <v>0</v>
      </c>
      <c r="AL5002">
        <v>0</v>
      </c>
      <c r="AM5002">
        <v>0</v>
      </c>
      <c r="AN5002">
        <v>0</v>
      </c>
      <c r="AO5002">
        <v>0</v>
      </c>
      <c r="AP5002">
        <v>0</v>
      </c>
      <c r="AQ5002">
        <v>0</v>
      </c>
      <c r="AR5002">
        <v>0</v>
      </c>
      <c r="AS5002">
        <v>0</v>
      </c>
      <c r="AT5002">
        <v>0</v>
      </c>
      <c r="AU5002">
        <v>0</v>
      </c>
      <c r="AV5002">
        <v>0</v>
      </c>
      <c r="AW5002">
        <v>0</v>
      </c>
      <c r="AX5002">
        <v>0</v>
      </c>
      <c r="AY5002">
        <v>0</v>
      </c>
      <c r="AZ5002">
        <v>0</v>
      </c>
      <c r="BA5002">
        <v>0</v>
      </c>
      <c r="BB5002">
        <v>0</v>
      </c>
      <c r="BC5002">
        <v>-42000</v>
      </c>
      <c r="BD5002">
        <v>-238000</v>
      </c>
      <c r="BE5002">
        <v>-84000</v>
      </c>
      <c r="BF5002">
        <v>-67000</v>
      </c>
      <c r="BG5002">
        <v>-51000</v>
      </c>
      <c r="BH5002">
        <v>-50000</v>
      </c>
      <c r="BI5002">
        <v>-88000</v>
      </c>
      <c r="BJ5002">
        <v>-41000</v>
      </c>
      <c r="BK5002">
        <v>-44000</v>
      </c>
      <c r="BL5002">
        <v>-43000</v>
      </c>
      <c r="BM5002">
        <v>-40000</v>
      </c>
      <c r="BN5002">
        <v>-44000</v>
      </c>
      <c r="BO5002">
        <v>-84000</v>
      </c>
      <c r="BP5002">
        <v>-114000</v>
      </c>
      <c r="BQ5002">
        <v>-72000</v>
      </c>
      <c r="BR5002">
        <v>-95000</v>
      </c>
      <c r="BS5002">
        <v>-65000</v>
      </c>
      <c r="BT5002">
        <v>-110000</v>
      </c>
      <c r="BU5002">
        <v>-74000</v>
      </c>
      <c r="BV5002">
        <v>-98000</v>
      </c>
      <c r="BW5002">
        <v>-68000</v>
      </c>
      <c r="BX5002" s="10">
        <v>-94000</v>
      </c>
      <c r="BY5002">
        <v>-120000</v>
      </c>
      <c r="BZ5002">
        <v>-94000</v>
      </c>
      <c r="CA5002">
        <v>-94000</v>
      </c>
      <c r="CB5002">
        <v>-94000</v>
      </c>
      <c r="CC5002">
        <v>-94000</v>
      </c>
      <c r="CD5002">
        <v>-94000</v>
      </c>
      <c r="CE5002">
        <v>-94000</v>
      </c>
    </row>
    <row r="5003" spans="1:83" x14ac:dyDescent="0.35">
      <c r="A5003" s="9" t="str">
        <f t="shared" si="78"/>
        <v>388500.809.96</v>
      </c>
      <c r="B5003" s="52" t="e">
        <f>+IF(MATCH(A5003,List!H$10:H$145,0),"Targeted")</f>
        <v>#N/A</v>
      </c>
      <c r="C5003" s="65"/>
      <c r="D5003" s="151"/>
      <c r="E5003" s="16" t="s">
        <v>910</v>
      </c>
      <c r="F5003" s="16" t="s">
        <v>911</v>
      </c>
      <c r="G5003" s="16" t="s">
        <v>298</v>
      </c>
      <c r="H5003" s="16" t="s">
        <v>911</v>
      </c>
      <c r="I5003" s="16" t="s">
        <v>6870</v>
      </c>
      <c r="J5003" s="16" t="s">
        <v>6865</v>
      </c>
      <c r="K5003" s="17" t="s">
        <v>914</v>
      </c>
      <c r="L5003" s="18" t="s">
        <v>6153</v>
      </c>
      <c r="M5003" s="195" t="s">
        <v>6866</v>
      </c>
      <c r="N5003" s="16" t="s">
        <v>6867</v>
      </c>
      <c r="O5003" s="17" t="s">
        <v>304</v>
      </c>
      <c r="P5003" s="17" t="s">
        <v>305</v>
      </c>
      <c r="Q5003" s="17" t="s">
        <v>306</v>
      </c>
      <c r="R5003">
        <v>0</v>
      </c>
      <c r="S5003">
        <v>0</v>
      </c>
      <c r="T5003">
        <v>0</v>
      </c>
      <c r="U5003">
        <v>0</v>
      </c>
      <c r="V5003">
        <v>0</v>
      </c>
      <c r="W5003">
        <v>0</v>
      </c>
      <c r="X5003">
        <v>0</v>
      </c>
      <c r="Y5003">
        <v>0</v>
      </c>
      <c r="Z5003">
        <v>0</v>
      </c>
      <c r="AA5003">
        <v>0</v>
      </c>
      <c r="AB5003">
        <v>0</v>
      </c>
      <c r="AC5003">
        <v>0</v>
      </c>
      <c r="AD5003">
        <v>0</v>
      </c>
      <c r="AE5003">
        <v>0</v>
      </c>
      <c r="AF5003">
        <v>0</v>
      </c>
      <c r="AG5003" s="19">
        <v>0</v>
      </c>
      <c r="AH5003">
        <v>0</v>
      </c>
      <c r="AI5003">
        <v>0</v>
      </c>
      <c r="AJ5003">
        <v>0</v>
      </c>
      <c r="AK5003">
        <v>0</v>
      </c>
      <c r="AL5003">
        <v>0</v>
      </c>
      <c r="AM5003">
        <v>0</v>
      </c>
      <c r="AN5003">
        <v>0</v>
      </c>
      <c r="AO5003">
        <v>0</v>
      </c>
      <c r="AP5003">
        <v>0</v>
      </c>
      <c r="AQ5003">
        <v>0</v>
      </c>
      <c r="AR5003">
        <v>0</v>
      </c>
      <c r="AS5003">
        <v>0</v>
      </c>
      <c r="AT5003">
        <v>0</v>
      </c>
      <c r="AU5003">
        <v>0</v>
      </c>
      <c r="AV5003">
        <v>0</v>
      </c>
      <c r="AW5003">
        <v>0</v>
      </c>
      <c r="AX5003">
        <v>0</v>
      </c>
      <c r="AY5003">
        <v>0</v>
      </c>
      <c r="AZ5003">
        <v>0</v>
      </c>
      <c r="BA5003">
        <v>0</v>
      </c>
      <c r="BB5003">
        <v>0</v>
      </c>
      <c r="BC5003">
        <v>0</v>
      </c>
      <c r="BD5003">
        <v>0</v>
      </c>
      <c r="BE5003">
        <v>0</v>
      </c>
      <c r="BF5003">
        <v>0</v>
      </c>
      <c r="BG5003">
        <v>0</v>
      </c>
      <c r="BH5003">
        <v>0</v>
      </c>
      <c r="BI5003">
        <v>0</v>
      </c>
      <c r="BJ5003">
        <v>12000</v>
      </c>
      <c r="BK5003">
        <v>-12000</v>
      </c>
      <c r="BL5003">
        <v>0</v>
      </c>
      <c r="BM5003">
        <v>0</v>
      </c>
      <c r="BN5003">
        <v>-1000</v>
      </c>
      <c r="BO5003">
        <v>0</v>
      </c>
      <c r="BP5003">
        <v>0</v>
      </c>
      <c r="BQ5003">
        <v>-1000</v>
      </c>
      <c r="BR5003">
        <v>1000</v>
      </c>
      <c r="BS5003">
        <v>0</v>
      </c>
      <c r="BT5003">
        <v>0</v>
      </c>
      <c r="BU5003">
        <v>0</v>
      </c>
      <c r="BV5003">
        <v>0</v>
      </c>
      <c r="BW5003">
        <v>0</v>
      </c>
      <c r="BX5003" s="10">
        <v>0</v>
      </c>
      <c r="BY5003">
        <v>0</v>
      </c>
      <c r="BZ5003">
        <v>17000</v>
      </c>
      <c r="CA5003">
        <v>-17000</v>
      </c>
      <c r="CB5003">
        <v>17000</v>
      </c>
      <c r="CC5003">
        <v>17000</v>
      </c>
      <c r="CD5003">
        <v>17000</v>
      </c>
      <c r="CE5003">
        <v>17000</v>
      </c>
    </row>
    <row r="5004" spans="1:83" x14ac:dyDescent="0.35">
      <c r="A5004" s="9" t="str">
        <f t="shared" si="78"/>
        <v>322070.809.95</v>
      </c>
      <c r="B5004" s="52" t="e">
        <f>+IF(MATCH(A5004,List!H$10:H$145,0),"Targeted")</f>
        <v>#N/A</v>
      </c>
      <c r="C5004" s="65"/>
      <c r="D5004" s="151"/>
      <c r="E5004" s="16" t="s">
        <v>4594</v>
      </c>
      <c r="F5004" s="16" t="s">
        <v>4595</v>
      </c>
      <c r="G5004" s="16" t="s">
        <v>519</v>
      </c>
      <c r="H5004" s="16" t="s">
        <v>4911</v>
      </c>
      <c r="I5004" s="16" t="s">
        <v>6894</v>
      </c>
      <c r="J5004" s="16" t="s">
        <v>6869</v>
      </c>
      <c r="K5004" s="17" t="s">
        <v>245</v>
      </c>
      <c r="L5004" s="18" t="s">
        <v>6153</v>
      </c>
      <c r="M5004" s="195" t="s">
        <v>6866</v>
      </c>
      <c r="N5004" s="16" t="s">
        <v>6867</v>
      </c>
      <c r="O5004" s="17" t="s">
        <v>304</v>
      </c>
      <c r="P5004" s="17" t="s">
        <v>305</v>
      </c>
      <c r="Q5004" s="17" t="s">
        <v>306</v>
      </c>
      <c r="R5004">
        <v>0</v>
      </c>
      <c r="S5004">
        <v>0</v>
      </c>
      <c r="T5004">
        <v>0</v>
      </c>
      <c r="U5004">
        <v>0</v>
      </c>
      <c r="V5004">
        <v>0</v>
      </c>
      <c r="W5004">
        <v>0</v>
      </c>
      <c r="X5004">
        <v>0</v>
      </c>
      <c r="Y5004">
        <v>0</v>
      </c>
      <c r="Z5004">
        <v>0</v>
      </c>
      <c r="AA5004">
        <v>0</v>
      </c>
      <c r="AB5004">
        <v>0</v>
      </c>
      <c r="AC5004">
        <v>0</v>
      </c>
      <c r="AD5004">
        <v>0</v>
      </c>
      <c r="AE5004">
        <v>0</v>
      </c>
      <c r="AF5004">
        <v>0</v>
      </c>
      <c r="AG5004" s="19">
        <v>0</v>
      </c>
      <c r="AH5004">
        <v>0</v>
      </c>
      <c r="AI5004">
        <v>0</v>
      </c>
      <c r="AJ5004">
        <v>0</v>
      </c>
      <c r="AK5004">
        <v>0</v>
      </c>
      <c r="AL5004">
        <v>0</v>
      </c>
      <c r="AM5004">
        <v>0</v>
      </c>
      <c r="AN5004">
        <v>0</v>
      </c>
      <c r="AO5004">
        <v>0</v>
      </c>
      <c r="AP5004">
        <v>0</v>
      </c>
      <c r="AQ5004">
        <v>0</v>
      </c>
      <c r="AR5004">
        <v>0</v>
      </c>
      <c r="AS5004">
        <v>0</v>
      </c>
      <c r="AT5004">
        <v>0</v>
      </c>
      <c r="AU5004">
        <v>0</v>
      </c>
      <c r="AV5004">
        <v>0</v>
      </c>
      <c r="AW5004">
        <v>0</v>
      </c>
      <c r="AX5004">
        <v>0</v>
      </c>
      <c r="AY5004">
        <v>0</v>
      </c>
      <c r="AZ5004">
        <v>0</v>
      </c>
      <c r="BA5004">
        <v>0</v>
      </c>
      <c r="BB5004">
        <v>0</v>
      </c>
      <c r="BC5004">
        <v>0</v>
      </c>
      <c r="BD5004">
        <v>0</v>
      </c>
      <c r="BE5004">
        <v>0</v>
      </c>
      <c r="BF5004">
        <v>0</v>
      </c>
      <c r="BG5004">
        <v>0</v>
      </c>
      <c r="BH5004">
        <v>0</v>
      </c>
      <c r="BI5004">
        <v>0</v>
      </c>
      <c r="BJ5004">
        <v>-2000</v>
      </c>
      <c r="BK5004">
        <v>1000</v>
      </c>
      <c r="BL5004">
        <v>0</v>
      </c>
      <c r="BM5004">
        <v>0</v>
      </c>
      <c r="BN5004">
        <v>0</v>
      </c>
      <c r="BO5004">
        <v>0</v>
      </c>
      <c r="BP5004">
        <v>0</v>
      </c>
      <c r="BQ5004">
        <v>0</v>
      </c>
      <c r="BR5004">
        <v>0</v>
      </c>
      <c r="BS5004">
        <v>0</v>
      </c>
      <c r="BT5004">
        <v>0</v>
      </c>
      <c r="BU5004">
        <v>0</v>
      </c>
      <c r="BV5004">
        <v>0</v>
      </c>
      <c r="BW5004">
        <v>0</v>
      </c>
      <c r="BX5004" s="10">
        <v>0</v>
      </c>
      <c r="BY5004">
        <v>0</v>
      </c>
      <c r="BZ5004">
        <v>-1000</v>
      </c>
      <c r="CA5004">
        <v>-1000</v>
      </c>
      <c r="CB5004">
        <v>0</v>
      </c>
      <c r="CC5004">
        <v>0</v>
      </c>
      <c r="CD5004">
        <v>0</v>
      </c>
      <c r="CE5004">
        <v>0</v>
      </c>
    </row>
    <row r="5005" spans="1:83" x14ac:dyDescent="0.35">
      <c r="A5005" s="9" t="str">
        <f t="shared" si="78"/>
        <v>322000.809.45</v>
      </c>
      <c r="B5005" s="52" t="e">
        <f>+IF(MATCH(A5005,List!H$10:H$145,0),"Targeted")</f>
        <v>#N/A</v>
      </c>
      <c r="C5005" s="65"/>
      <c r="D5005" s="151"/>
      <c r="E5005" s="16" t="s">
        <v>2880</v>
      </c>
      <c r="F5005" s="16" t="s">
        <v>5981</v>
      </c>
      <c r="G5005" s="16" t="s">
        <v>298</v>
      </c>
      <c r="H5005" s="16" t="s">
        <v>5981</v>
      </c>
      <c r="I5005" s="16" t="s">
        <v>6868</v>
      </c>
      <c r="J5005" s="16" t="s">
        <v>6869</v>
      </c>
      <c r="K5005" s="17" t="s">
        <v>826</v>
      </c>
      <c r="L5005" s="18" t="s">
        <v>6153</v>
      </c>
      <c r="M5005" s="195" t="s">
        <v>6866</v>
      </c>
      <c r="N5005" s="16" t="s">
        <v>6867</v>
      </c>
      <c r="O5005" s="17" t="s">
        <v>304</v>
      </c>
      <c r="P5005" s="17" t="s">
        <v>305</v>
      </c>
      <c r="Q5005" s="17" t="s">
        <v>306</v>
      </c>
      <c r="R5005">
        <v>0</v>
      </c>
      <c r="S5005">
        <v>0</v>
      </c>
      <c r="T5005">
        <v>0</v>
      </c>
      <c r="U5005">
        <v>0</v>
      </c>
      <c r="V5005">
        <v>0</v>
      </c>
      <c r="W5005">
        <v>0</v>
      </c>
      <c r="X5005">
        <v>0</v>
      </c>
      <c r="Y5005">
        <v>0</v>
      </c>
      <c r="Z5005">
        <v>0</v>
      </c>
      <c r="AA5005">
        <v>0</v>
      </c>
      <c r="AB5005">
        <v>0</v>
      </c>
      <c r="AC5005">
        <v>0</v>
      </c>
      <c r="AD5005">
        <v>0</v>
      </c>
      <c r="AE5005">
        <v>0</v>
      </c>
      <c r="AF5005">
        <v>0</v>
      </c>
      <c r="AG5005" s="19">
        <v>0</v>
      </c>
      <c r="AH5005">
        <v>0</v>
      </c>
      <c r="AI5005">
        <v>0</v>
      </c>
      <c r="AJ5005">
        <v>0</v>
      </c>
      <c r="AK5005">
        <v>0</v>
      </c>
      <c r="AL5005">
        <v>0</v>
      </c>
      <c r="AM5005">
        <v>0</v>
      </c>
      <c r="AN5005">
        <v>0</v>
      </c>
      <c r="AO5005">
        <v>0</v>
      </c>
      <c r="AP5005">
        <v>0</v>
      </c>
      <c r="AQ5005">
        <v>0</v>
      </c>
      <c r="AR5005">
        <v>0</v>
      </c>
      <c r="AS5005">
        <v>0</v>
      </c>
      <c r="AT5005">
        <v>0</v>
      </c>
      <c r="AU5005">
        <v>0</v>
      </c>
      <c r="AV5005">
        <v>0</v>
      </c>
      <c r="AW5005">
        <v>0</v>
      </c>
      <c r="AX5005">
        <v>0</v>
      </c>
      <c r="AY5005">
        <v>0</v>
      </c>
      <c r="AZ5005">
        <v>0</v>
      </c>
      <c r="BA5005">
        <v>0</v>
      </c>
      <c r="BB5005">
        <v>0</v>
      </c>
      <c r="BC5005">
        <v>0</v>
      </c>
      <c r="BD5005">
        <v>0</v>
      </c>
      <c r="BE5005">
        <v>0</v>
      </c>
      <c r="BF5005">
        <v>-1000</v>
      </c>
      <c r="BG5005">
        <v>0</v>
      </c>
      <c r="BH5005">
        <v>0</v>
      </c>
      <c r="BI5005">
        <v>0</v>
      </c>
      <c r="BJ5005">
        <v>0</v>
      </c>
      <c r="BK5005">
        <v>0</v>
      </c>
      <c r="BL5005">
        <v>0</v>
      </c>
      <c r="BM5005">
        <v>0</v>
      </c>
      <c r="BN5005">
        <v>0</v>
      </c>
      <c r="BO5005">
        <v>0</v>
      </c>
      <c r="BP5005">
        <v>0</v>
      </c>
      <c r="BQ5005">
        <v>0</v>
      </c>
      <c r="BR5005">
        <v>0</v>
      </c>
      <c r="BS5005">
        <v>0</v>
      </c>
      <c r="BT5005">
        <v>-1000</v>
      </c>
      <c r="BU5005">
        <v>0</v>
      </c>
      <c r="BV5005">
        <v>0</v>
      </c>
      <c r="BW5005">
        <v>0</v>
      </c>
      <c r="BX5005" s="10">
        <v>0</v>
      </c>
      <c r="BY5005">
        <v>0</v>
      </c>
      <c r="BZ5005">
        <v>0</v>
      </c>
      <c r="CA5005">
        <v>0</v>
      </c>
      <c r="CB5005">
        <v>0</v>
      </c>
      <c r="CC5005">
        <v>0</v>
      </c>
      <c r="CD5005">
        <v>0</v>
      </c>
      <c r="CE5005">
        <v>0</v>
      </c>
    </row>
    <row r="5006" spans="1:83" x14ac:dyDescent="0.35">
      <c r="A5006" s="9" t="str">
        <f t="shared" si="78"/>
        <v>322000.809.83</v>
      </c>
      <c r="B5006" s="52" t="e">
        <f>+IF(MATCH(A5006,List!H$10:H$145,0),"Targeted")</f>
        <v>#N/A</v>
      </c>
      <c r="C5006" s="65"/>
      <c r="D5006" s="151"/>
      <c r="E5006" s="16" t="s">
        <v>1620</v>
      </c>
      <c r="F5006" s="16" t="s">
        <v>1621</v>
      </c>
      <c r="G5006" s="16" t="s">
        <v>298</v>
      </c>
      <c r="H5006" s="16" t="s">
        <v>1621</v>
      </c>
      <c r="I5006" s="16" t="s">
        <v>6868</v>
      </c>
      <c r="J5006" s="16" t="s">
        <v>6869</v>
      </c>
      <c r="K5006" s="17" t="s">
        <v>1623</v>
      </c>
      <c r="L5006" s="18" t="s">
        <v>6153</v>
      </c>
      <c r="M5006" s="195" t="s">
        <v>6866</v>
      </c>
      <c r="N5006" s="16" t="s">
        <v>6867</v>
      </c>
      <c r="O5006" s="17" t="s">
        <v>304</v>
      </c>
      <c r="P5006" s="17" t="s">
        <v>305</v>
      </c>
      <c r="Q5006" s="17" t="s">
        <v>306</v>
      </c>
      <c r="R5006">
        <v>0</v>
      </c>
      <c r="S5006">
        <v>0</v>
      </c>
      <c r="T5006">
        <v>0</v>
      </c>
      <c r="U5006">
        <v>0</v>
      </c>
      <c r="V5006">
        <v>0</v>
      </c>
      <c r="W5006">
        <v>0</v>
      </c>
      <c r="X5006">
        <v>0</v>
      </c>
      <c r="Y5006">
        <v>0</v>
      </c>
      <c r="Z5006">
        <v>0</v>
      </c>
      <c r="AA5006">
        <v>0</v>
      </c>
      <c r="AB5006">
        <v>0</v>
      </c>
      <c r="AC5006">
        <v>0</v>
      </c>
      <c r="AD5006">
        <v>0</v>
      </c>
      <c r="AE5006">
        <v>0</v>
      </c>
      <c r="AF5006">
        <v>0</v>
      </c>
      <c r="AG5006" s="19">
        <v>0</v>
      </c>
      <c r="AH5006">
        <v>0</v>
      </c>
      <c r="AI5006">
        <v>0</v>
      </c>
      <c r="AJ5006">
        <v>0</v>
      </c>
      <c r="AK5006">
        <v>0</v>
      </c>
      <c r="AL5006">
        <v>0</v>
      </c>
      <c r="AM5006">
        <v>0</v>
      </c>
      <c r="AN5006">
        <v>0</v>
      </c>
      <c r="AO5006">
        <v>0</v>
      </c>
      <c r="AP5006">
        <v>0</v>
      </c>
      <c r="AQ5006">
        <v>0</v>
      </c>
      <c r="AR5006">
        <v>0</v>
      </c>
      <c r="AS5006">
        <v>0</v>
      </c>
      <c r="AT5006">
        <v>0</v>
      </c>
      <c r="AU5006">
        <v>0</v>
      </c>
      <c r="AV5006">
        <v>0</v>
      </c>
      <c r="AW5006">
        <v>0</v>
      </c>
      <c r="AX5006">
        <v>0</v>
      </c>
      <c r="AY5006">
        <v>0</v>
      </c>
      <c r="AZ5006">
        <v>0</v>
      </c>
      <c r="BA5006">
        <v>0</v>
      </c>
      <c r="BB5006">
        <v>0</v>
      </c>
      <c r="BC5006">
        <v>0</v>
      </c>
      <c r="BD5006">
        <v>-35000</v>
      </c>
      <c r="BE5006">
        <v>9000</v>
      </c>
      <c r="BF5006">
        <v>-22000</v>
      </c>
      <c r="BG5006">
        <v>-14000</v>
      </c>
      <c r="BH5006">
        <v>-26000</v>
      </c>
      <c r="BI5006">
        <v>38000</v>
      </c>
      <c r="BJ5006">
        <v>13000</v>
      </c>
      <c r="BK5006">
        <v>14000</v>
      </c>
      <c r="BL5006">
        <v>-12000</v>
      </c>
      <c r="BM5006">
        <v>-2000</v>
      </c>
      <c r="BN5006">
        <v>3000</v>
      </c>
      <c r="BO5006">
        <v>15000</v>
      </c>
      <c r="BP5006">
        <v>-17000</v>
      </c>
      <c r="BQ5006">
        <v>-16000</v>
      </c>
      <c r="BR5006">
        <v>-23000</v>
      </c>
      <c r="BS5006">
        <v>46000</v>
      </c>
      <c r="BT5006">
        <v>-28000</v>
      </c>
      <c r="BU5006">
        <v>54000</v>
      </c>
      <c r="BV5006">
        <v>0</v>
      </c>
      <c r="BW5006">
        <v>0</v>
      </c>
      <c r="BX5006" s="10">
        <v>0</v>
      </c>
      <c r="BY5006">
        <v>0</v>
      </c>
      <c r="BZ5006">
        <v>0</v>
      </c>
      <c r="CA5006">
        <v>0</v>
      </c>
      <c r="CB5006">
        <v>0</v>
      </c>
      <c r="CC5006">
        <v>0</v>
      </c>
      <c r="CD5006">
        <v>0</v>
      </c>
      <c r="CE5006">
        <v>0</v>
      </c>
    </row>
    <row r="5007" spans="1:83" x14ac:dyDescent="0.35">
      <c r="A5007" s="9" t="str">
        <f t="shared" si="78"/>
        <v>388500.809.83</v>
      </c>
      <c r="B5007" s="52" t="e">
        <f>+IF(MATCH(A5007,List!H$10:H$145,0),"Targeted")</f>
        <v>#N/A</v>
      </c>
      <c r="C5007" s="65"/>
      <c r="D5007" s="151"/>
      <c r="E5007" s="16" t="s">
        <v>1620</v>
      </c>
      <c r="F5007" s="16" t="s">
        <v>1621</v>
      </c>
      <c r="G5007" s="16" t="s">
        <v>298</v>
      </c>
      <c r="H5007" s="16" t="s">
        <v>1621</v>
      </c>
      <c r="I5007" s="16" t="s">
        <v>6870</v>
      </c>
      <c r="J5007" s="16" t="s">
        <v>6872</v>
      </c>
      <c r="K5007" s="17" t="s">
        <v>1623</v>
      </c>
      <c r="L5007" s="18" t="s">
        <v>6153</v>
      </c>
      <c r="M5007" s="195" t="s">
        <v>6866</v>
      </c>
      <c r="N5007" s="16" t="s">
        <v>6867</v>
      </c>
      <c r="O5007" s="17" t="s">
        <v>304</v>
      </c>
      <c r="P5007" s="17" t="s">
        <v>305</v>
      </c>
      <c r="Q5007" s="17" t="s">
        <v>306</v>
      </c>
      <c r="R5007">
        <v>0</v>
      </c>
      <c r="S5007">
        <v>0</v>
      </c>
      <c r="T5007">
        <v>0</v>
      </c>
      <c r="U5007">
        <v>0</v>
      </c>
      <c r="V5007">
        <v>0</v>
      </c>
      <c r="W5007">
        <v>0</v>
      </c>
      <c r="X5007">
        <v>0</v>
      </c>
      <c r="Y5007">
        <v>0</v>
      </c>
      <c r="Z5007">
        <v>0</v>
      </c>
      <c r="AA5007">
        <v>0</v>
      </c>
      <c r="AB5007">
        <v>0</v>
      </c>
      <c r="AC5007">
        <v>0</v>
      </c>
      <c r="AD5007">
        <v>0</v>
      </c>
      <c r="AE5007">
        <v>0</v>
      </c>
      <c r="AF5007">
        <v>0</v>
      </c>
      <c r="AG5007" s="19">
        <v>0</v>
      </c>
      <c r="AH5007">
        <v>0</v>
      </c>
      <c r="AI5007">
        <v>0</v>
      </c>
      <c r="AJ5007">
        <v>0</v>
      </c>
      <c r="AK5007">
        <v>0</v>
      </c>
      <c r="AL5007">
        <v>0</v>
      </c>
      <c r="AM5007">
        <v>0</v>
      </c>
      <c r="AN5007">
        <v>0</v>
      </c>
      <c r="AO5007">
        <v>0</v>
      </c>
      <c r="AP5007">
        <v>0</v>
      </c>
      <c r="AQ5007">
        <v>0</v>
      </c>
      <c r="AR5007">
        <v>0</v>
      </c>
      <c r="AS5007">
        <v>0</v>
      </c>
      <c r="AT5007">
        <v>0</v>
      </c>
      <c r="AU5007">
        <v>0</v>
      </c>
      <c r="AV5007">
        <v>0</v>
      </c>
      <c r="AW5007">
        <v>0</v>
      </c>
      <c r="AX5007">
        <v>0</v>
      </c>
      <c r="AY5007">
        <v>0</v>
      </c>
      <c r="AZ5007">
        <v>0</v>
      </c>
      <c r="BA5007">
        <v>0</v>
      </c>
      <c r="BB5007">
        <v>0</v>
      </c>
      <c r="BC5007">
        <v>-7000</v>
      </c>
      <c r="BD5007">
        <v>0</v>
      </c>
      <c r="BE5007">
        <v>0</v>
      </c>
      <c r="BF5007">
        <v>0</v>
      </c>
      <c r="BG5007">
        <v>0</v>
      </c>
      <c r="BH5007">
        <v>0</v>
      </c>
      <c r="BI5007">
        <v>0</v>
      </c>
      <c r="BJ5007">
        <v>0</v>
      </c>
      <c r="BK5007">
        <v>0</v>
      </c>
      <c r="BL5007">
        <v>0</v>
      </c>
      <c r="BM5007">
        <v>0</v>
      </c>
      <c r="BN5007">
        <v>0</v>
      </c>
      <c r="BO5007">
        <v>0</v>
      </c>
      <c r="BP5007">
        <v>0</v>
      </c>
      <c r="BQ5007">
        <v>0</v>
      </c>
      <c r="BR5007">
        <v>0</v>
      </c>
      <c r="BS5007">
        <v>0</v>
      </c>
      <c r="BT5007">
        <v>0</v>
      </c>
      <c r="BU5007">
        <v>0</v>
      </c>
      <c r="BV5007">
        <v>0</v>
      </c>
      <c r="BW5007">
        <v>0</v>
      </c>
      <c r="BX5007" s="10">
        <v>0</v>
      </c>
      <c r="BY5007">
        <v>0</v>
      </c>
      <c r="BZ5007">
        <v>0</v>
      </c>
      <c r="CA5007">
        <v>0</v>
      </c>
      <c r="CB5007">
        <v>0</v>
      </c>
      <c r="CC5007">
        <v>0</v>
      </c>
      <c r="CD5007">
        <v>0</v>
      </c>
      <c r="CE5007">
        <v>0</v>
      </c>
    </row>
    <row r="5008" spans="1:83" x14ac:dyDescent="0.35">
      <c r="A5008" s="9" t="str">
        <f t="shared" si="78"/>
        <v>322000.809.27</v>
      </c>
      <c r="B5008" s="52" t="e">
        <f>+IF(MATCH(A5008,List!H$10:H$145,0),"Targeted")</f>
        <v>#N/A</v>
      </c>
      <c r="C5008" s="65"/>
      <c r="D5008" s="151"/>
      <c r="E5008" s="16" t="s">
        <v>3524</v>
      </c>
      <c r="F5008" s="16" t="s">
        <v>3525</v>
      </c>
      <c r="G5008" s="16" t="s">
        <v>298</v>
      </c>
      <c r="H5008" s="16" t="s">
        <v>3525</v>
      </c>
      <c r="I5008" s="16" t="s">
        <v>6868</v>
      </c>
      <c r="J5008" s="16" t="s">
        <v>6869</v>
      </c>
      <c r="K5008" s="17" t="s">
        <v>3526</v>
      </c>
      <c r="L5008" s="18" t="s">
        <v>6153</v>
      </c>
      <c r="M5008" s="195" t="s">
        <v>6866</v>
      </c>
      <c r="N5008" s="16" t="s">
        <v>6867</v>
      </c>
      <c r="O5008" s="17" t="s">
        <v>304</v>
      </c>
      <c r="P5008" s="17" t="s">
        <v>305</v>
      </c>
      <c r="Q5008" s="17" t="s">
        <v>306</v>
      </c>
      <c r="R5008">
        <v>0</v>
      </c>
      <c r="S5008">
        <v>0</v>
      </c>
      <c r="T5008">
        <v>0</v>
      </c>
      <c r="U5008">
        <v>0</v>
      </c>
      <c r="V5008">
        <v>0</v>
      </c>
      <c r="W5008">
        <v>0</v>
      </c>
      <c r="X5008">
        <v>0</v>
      </c>
      <c r="Y5008">
        <v>0</v>
      </c>
      <c r="Z5008">
        <v>0</v>
      </c>
      <c r="AA5008">
        <v>0</v>
      </c>
      <c r="AB5008">
        <v>0</v>
      </c>
      <c r="AC5008">
        <v>0</v>
      </c>
      <c r="AD5008">
        <v>0</v>
      </c>
      <c r="AE5008">
        <v>0</v>
      </c>
      <c r="AF5008">
        <v>0</v>
      </c>
      <c r="AG5008" s="19">
        <v>0</v>
      </c>
      <c r="AH5008">
        <v>0</v>
      </c>
      <c r="AI5008">
        <v>0</v>
      </c>
      <c r="AJ5008">
        <v>0</v>
      </c>
      <c r="AK5008">
        <v>0</v>
      </c>
      <c r="AL5008">
        <v>0</v>
      </c>
      <c r="AM5008">
        <v>0</v>
      </c>
      <c r="AN5008">
        <v>0</v>
      </c>
      <c r="AO5008">
        <v>0</v>
      </c>
      <c r="AP5008">
        <v>0</v>
      </c>
      <c r="AQ5008">
        <v>0</v>
      </c>
      <c r="AR5008">
        <v>0</v>
      </c>
      <c r="AS5008">
        <v>0</v>
      </c>
      <c r="AT5008">
        <v>0</v>
      </c>
      <c r="AU5008">
        <v>0</v>
      </c>
      <c r="AV5008">
        <v>0</v>
      </c>
      <c r="AW5008">
        <v>0</v>
      </c>
      <c r="AX5008">
        <v>0</v>
      </c>
      <c r="AY5008">
        <v>0</v>
      </c>
      <c r="AZ5008">
        <v>0</v>
      </c>
      <c r="BA5008">
        <v>0</v>
      </c>
      <c r="BB5008">
        <v>0</v>
      </c>
      <c r="BC5008">
        <v>-3000</v>
      </c>
      <c r="BD5008">
        <v>0</v>
      </c>
      <c r="BE5008">
        <v>-1000</v>
      </c>
      <c r="BF5008">
        <v>-1000</v>
      </c>
      <c r="BG5008">
        <v>0</v>
      </c>
      <c r="BH5008">
        <v>0</v>
      </c>
      <c r="BI5008">
        <v>-1000</v>
      </c>
      <c r="BJ5008">
        <v>-3000</v>
      </c>
      <c r="BK5008">
        <v>0</v>
      </c>
      <c r="BL5008">
        <v>-2000</v>
      </c>
      <c r="BM5008">
        <v>-1000</v>
      </c>
      <c r="BN5008">
        <v>-2000</v>
      </c>
      <c r="BO5008">
        <v>-6000</v>
      </c>
      <c r="BP5008">
        <v>-12000</v>
      </c>
      <c r="BQ5008">
        <v>-1000</v>
      </c>
      <c r="BR5008">
        <v>-6000</v>
      </c>
      <c r="BS5008">
        <v>-2000</v>
      </c>
      <c r="BT5008">
        <v>-2000</v>
      </c>
      <c r="BU5008">
        <v>-14000</v>
      </c>
      <c r="BV5008">
        <v>-3000</v>
      </c>
      <c r="BW5008">
        <v>-2000</v>
      </c>
      <c r="BX5008" s="10">
        <v>-1000</v>
      </c>
      <c r="BY5008">
        <v>-3000</v>
      </c>
      <c r="BZ5008">
        <v>-3000</v>
      </c>
      <c r="CA5008">
        <v>-3000</v>
      </c>
      <c r="CB5008">
        <v>-3000</v>
      </c>
      <c r="CC5008">
        <v>-3000</v>
      </c>
      <c r="CD5008">
        <v>0</v>
      </c>
      <c r="CE5008">
        <v>0</v>
      </c>
    </row>
    <row r="5009" spans="1:83" x14ac:dyDescent="0.35">
      <c r="A5009" s="9" t="str">
        <f t="shared" si="78"/>
        <v>322016.809.95</v>
      </c>
      <c r="B5009" s="52" t="e">
        <f>+IF(MATCH(A5009,List!H$10:H$145,0),"Targeted")</f>
        <v>#N/A</v>
      </c>
      <c r="C5009" s="65"/>
      <c r="D5009" s="151"/>
      <c r="E5009" s="16" t="s">
        <v>6817</v>
      </c>
      <c r="F5009" s="16" t="s">
        <v>6818</v>
      </c>
      <c r="G5009" s="16" t="s">
        <v>298</v>
      </c>
      <c r="H5009" s="16" t="s">
        <v>6818</v>
      </c>
      <c r="I5009" s="16" t="s">
        <v>6895</v>
      </c>
      <c r="J5009" s="16" t="s">
        <v>6869</v>
      </c>
      <c r="K5009" s="17" t="s">
        <v>245</v>
      </c>
      <c r="L5009" s="18" t="s">
        <v>6153</v>
      </c>
      <c r="M5009" s="195" t="s">
        <v>6866</v>
      </c>
      <c r="N5009" s="16" t="s">
        <v>6867</v>
      </c>
      <c r="O5009" s="17" t="s">
        <v>304</v>
      </c>
      <c r="P5009" s="17" t="s">
        <v>305</v>
      </c>
      <c r="Q5009" s="17" t="s">
        <v>306</v>
      </c>
      <c r="R5009">
        <v>0</v>
      </c>
      <c r="S5009">
        <v>0</v>
      </c>
      <c r="T5009">
        <v>0</v>
      </c>
      <c r="U5009">
        <v>0</v>
      </c>
      <c r="V5009">
        <v>0</v>
      </c>
      <c r="W5009">
        <v>0</v>
      </c>
      <c r="X5009">
        <v>0</v>
      </c>
      <c r="Y5009">
        <v>0</v>
      </c>
      <c r="Z5009">
        <v>0</v>
      </c>
      <c r="AA5009">
        <v>0</v>
      </c>
      <c r="AB5009">
        <v>0</v>
      </c>
      <c r="AC5009">
        <v>0</v>
      </c>
      <c r="AD5009">
        <v>0</v>
      </c>
      <c r="AE5009">
        <v>0</v>
      </c>
      <c r="AF5009">
        <v>0</v>
      </c>
      <c r="AG5009" s="19">
        <v>0</v>
      </c>
      <c r="AH5009">
        <v>0</v>
      </c>
      <c r="AI5009">
        <v>0</v>
      </c>
      <c r="AJ5009">
        <v>0</v>
      </c>
      <c r="AK5009">
        <v>0</v>
      </c>
      <c r="AL5009">
        <v>0</v>
      </c>
      <c r="AM5009">
        <v>0</v>
      </c>
      <c r="AN5009">
        <v>0</v>
      </c>
      <c r="AO5009">
        <v>0</v>
      </c>
      <c r="AP5009">
        <v>0</v>
      </c>
      <c r="AQ5009">
        <v>0</v>
      </c>
      <c r="AR5009">
        <v>0</v>
      </c>
      <c r="AS5009">
        <v>0</v>
      </c>
      <c r="AT5009">
        <v>0</v>
      </c>
      <c r="AU5009">
        <v>0</v>
      </c>
      <c r="AV5009">
        <v>0</v>
      </c>
      <c r="AW5009">
        <v>0</v>
      </c>
      <c r="AX5009">
        <v>0</v>
      </c>
      <c r="AY5009">
        <v>0</v>
      </c>
      <c r="AZ5009">
        <v>0</v>
      </c>
      <c r="BA5009">
        <v>0</v>
      </c>
      <c r="BB5009">
        <v>0</v>
      </c>
      <c r="BC5009">
        <v>-1000</v>
      </c>
      <c r="BD5009">
        <v>0</v>
      </c>
      <c r="BE5009">
        <v>0</v>
      </c>
      <c r="BF5009">
        <v>0</v>
      </c>
      <c r="BG5009">
        <v>0</v>
      </c>
      <c r="BH5009">
        <v>0</v>
      </c>
      <c r="BI5009">
        <v>0</v>
      </c>
      <c r="BJ5009">
        <v>0</v>
      </c>
      <c r="BK5009">
        <v>0</v>
      </c>
      <c r="BL5009">
        <v>0</v>
      </c>
      <c r="BM5009">
        <v>0</v>
      </c>
      <c r="BN5009">
        <v>0</v>
      </c>
      <c r="BO5009">
        <v>0</v>
      </c>
      <c r="BP5009">
        <v>0</v>
      </c>
      <c r="BQ5009">
        <v>0</v>
      </c>
      <c r="BR5009">
        <v>0</v>
      </c>
      <c r="BS5009">
        <v>0</v>
      </c>
      <c r="BT5009">
        <v>0</v>
      </c>
      <c r="BU5009">
        <v>0</v>
      </c>
      <c r="BV5009">
        <v>0</v>
      </c>
      <c r="BW5009">
        <v>0</v>
      </c>
      <c r="BX5009" s="10">
        <v>0</v>
      </c>
      <c r="BY5009">
        <v>0</v>
      </c>
      <c r="BZ5009">
        <v>0</v>
      </c>
      <c r="CA5009">
        <v>0</v>
      </c>
      <c r="CB5009">
        <v>0</v>
      </c>
      <c r="CC5009">
        <v>0</v>
      </c>
      <c r="CD5009">
        <v>0</v>
      </c>
      <c r="CE5009">
        <v>0</v>
      </c>
    </row>
    <row r="5010" spans="1:83" x14ac:dyDescent="0.35">
      <c r="A5010" s="9" t="str">
        <f t="shared" si="78"/>
        <v>322000.809.65</v>
      </c>
      <c r="B5010" s="52" t="e">
        <f>+IF(MATCH(A5010,List!H$10:H$145,0),"Targeted")</f>
        <v>#N/A</v>
      </c>
      <c r="C5010" s="65"/>
      <c r="D5010" s="151"/>
      <c r="E5010" s="16" t="s">
        <v>4051</v>
      </c>
      <c r="F5010" s="16" t="s">
        <v>4052</v>
      </c>
      <c r="G5010" s="16" t="s">
        <v>298</v>
      </c>
      <c r="H5010" s="16" t="s">
        <v>4052</v>
      </c>
      <c r="I5010" s="16" t="s">
        <v>6868</v>
      </c>
      <c r="J5010" s="16" t="s">
        <v>6869</v>
      </c>
      <c r="K5010" s="17" t="s">
        <v>989</v>
      </c>
      <c r="L5010" s="18" t="s">
        <v>6153</v>
      </c>
      <c r="M5010" s="195" t="s">
        <v>6866</v>
      </c>
      <c r="N5010" s="16" t="s">
        <v>6867</v>
      </c>
      <c r="O5010" s="17" t="s">
        <v>304</v>
      </c>
      <c r="P5010" s="17" t="s">
        <v>305</v>
      </c>
      <c r="Q5010" s="17" t="s">
        <v>306</v>
      </c>
      <c r="R5010">
        <v>0</v>
      </c>
      <c r="S5010">
        <v>0</v>
      </c>
      <c r="T5010">
        <v>0</v>
      </c>
      <c r="U5010">
        <v>0</v>
      </c>
      <c r="V5010">
        <v>0</v>
      </c>
      <c r="W5010">
        <v>0</v>
      </c>
      <c r="X5010">
        <v>0</v>
      </c>
      <c r="Y5010">
        <v>0</v>
      </c>
      <c r="Z5010">
        <v>0</v>
      </c>
      <c r="AA5010">
        <v>0</v>
      </c>
      <c r="AB5010">
        <v>0</v>
      </c>
      <c r="AC5010">
        <v>0</v>
      </c>
      <c r="AD5010">
        <v>0</v>
      </c>
      <c r="AE5010">
        <v>0</v>
      </c>
      <c r="AF5010">
        <v>0</v>
      </c>
      <c r="AG5010" s="19">
        <v>0</v>
      </c>
      <c r="AH5010">
        <v>0</v>
      </c>
      <c r="AI5010">
        <v>0</v>
      </c>
      <c r="AJ5010">
        <v>0</v>
      </c>
      <c r="AK5010">
        <v>0</v>
      </c>
      <c r="AL5010">
        <v>0</v>
      </c>
      <c r="AM5010">
        <v>0</v>
      </c>
      <c r="AN5010">
        <v>0</v>
      </c>
      <c r="AO5010">
        <v>0</v>
      </c>
      <c r="AP5010">
        <v>0</v>
      </c>
      <c r="AQ5010">
        <v>0</v>
      </c>
      <c r="AR5010">
        <v>0</v>
      </c>
      <c r="AS5010">
        <v>0</v>
      </c>
      <c r="AT5010">
        <v>0</v>
      </c>
      <c r="AU5010">
        <v>0</v>
      </c>
      <c r="AV5010">
        <v>0</v>
      </c>
      <c r="AW5010">
        <v>0</v>
      </c>
      <c r="AX5010">
        <v>0</v>
      </c>
      <c r="AY5010">
        <v>0</v>
      </c>
      <c r="AZ5010">
        <v>0</v>
      </c>
      <c r="BA5010">
        <v>0</v>
      </c>
      <c r="BB5010">
        <v>0</v>
      </c>
      <c r="BC5010">
        <v>-1000</v>
      </c>
      <c r="BD5010">
        <v>-2000</v>
      </c>
      <c r="BE5010">
        <v>0</v>
      </c>
      <c r="BF5010">
        <v>0</v>
      </c>
      <c r="BG5010">
        <v>0</v>
      </c>
      <c r="BH5010">
        <v>-1000</v>
      </c>
      <c r="BI5010">
        <v>0</v>
      </c>
      <c r="BJ5010">
        <v>-1000</v>
      </c>
      <c r="BK5010">
        <v>-1000</v>
      </c>
      <c r="BL5010">
        <v>-1000</v>
      </c>
      <c r="BM5010">
        <v>0</v>
      </c>
      <c r="BN5010">
        <v>0</v>
      </c>
      <c r="BO5010">
        <v>0</v>
      </c>
      <c r="BP5010">
        <v>0</v>
      </c>
      <c r="BQ5010">
        <v>0</v>
      </c>
      <c r="BR5010">
        <v>0</v>
      </c>
      <c r="BS5010">
        <v>0</v>
      </c>
      <c r="BT5010">
        <v>0</v>
      </c>
      <c r="BU5010">
        <v>0</v>
      </c>
      <c r="BV5010">
        <v>0</v>
      </c>
      <c r="BW5010">
        <v>0</v>
      </c>
      <c r="BX5010" s="10">
        <v>0</v>
      </c>
      <c r="BY5010">
        <v>0</v>
      </c>
      <c r="BZ5010">
        <v>0</v>
      </c>
      <c r="CA5010">
        <v>0</v>
      </c>
      <c r="CB5010">
        <v>0</v>
      </c>
      <c r="CC5010">
        <v>0</v>
      </c>
      <c r="CD5010">
        <v>0</v>
      </c>
      <c r="CE5010">
        <v>0</v>
      </c>
    </row>
    <row r="5011" spans="1:83" x14ac:dyDescent="0.35">
      <c r="A5011" s="9" t="str">
        <f t="shared" si="78"/>
        <v>322000.809.29</v>
      </c>
      <c r="B5011" s="52" t="e">
        <f>+IF(MATCH(A5011,List!H$10:H$145,0),"Targeted")</f>
        <v>#N/A</v>
      </c>
      <c r="C5011" s="65"/>
      <c r="D5011" s="151"/>
      <c r="E5011" s="16" t="s">
        <v>3101</v>
      </c>
      <c r="F5011" s="16" t="s">
        <v>3553</v>
      </c>
      <c r="G5011" s="16" t="s">
        <v>298</v>
      </c>
      <c r="H5011" s="16" t="s">
        <v>3553</v>
      </c>
      <c r="I5011" s="16" t="s">
        <v>6868</v>
      </c>
      <c r="J5011" s="16" t="s">
        <v>6869</v>
      </c>
      <c r="K5011" s="17" t="s">
        <v>3554</v>
      </c>
      <c r="L5011" s="18" t="s">
        <v>6153</v>
      </c>
      <c r="M5011" s="195" t="s">
        <v>6866</v>
      </c>
      <c r="N5011" s="16" t="s">
        <v>6867</v>
      </c>
      <c r="O5011" s="17" t="s">
        <v>304</v>
      </c>
      <c r="P5011" s="17" t="s">
        <v>305</v>
      </c>
      <c r="Q5011" s="17" t="s">
        <v>306</v>
      </c>
      <c r="R5011">
        <v>0</v>
      </c>
      <c r="S5011">
        <v>0</v>
      </c>
      <c r="T5011">
        <v>0</v>
      </c>
      <c r="U5011">
        <v>0</v>
      </c>
      <c r="V5011">
        <v>0</v>
      </c>
      <c r="W5011">
        <v>0</v>
      </c>
      <c r="X5011">
        <v>0</v>
      </c>
      <c r="Y5011">
        <v>0</v>
      </c>
      <c r="Z5011">
        <v>0</v>
      </c>
      <c r="AA5011">
        <v>0</v>
      </c>
      <c r="AB5011">
        <v>0</v>
      </c>
      <c r="AC5011">
        <v>0</v>
      </c>
      <c r="AD5011">
        <v>0</v>
      </c>
      <c r="AE5011">
        <v>0</v>
      </c>
      <c r="AF5011">
        <v>0</v>
      </c>
      <c r="AG5011" s="19">
        <v>0</v>
      </c>
      <c r="AH5011">
        <v>0</v>
      </c>
      <c r="AI5011">
        <v>0</v>
      </c>
      <c r="AJ5011">
        <v>0</v>
      </c>
      <c r="AK5011">
        <v>0</v>
      </c>
      <c r="AL5011">
        <v>0</v>
      </c>
      <c r="AM5011">
        <v>0</v>
      </c>
      <c r="AN5011">
        <v>0</v>
      </c>
      <c r="AO5011">
        <v>0</v>
      </c>
      <c r="AP5011">
        <v>0</v>
      </c>
      <c r="AQ5011">
        <v>0</v>
      </c>
      <c r="AR5011">
        <v>0</v>
      </c>
      <c r="AS5011">
        <v>0</v>
      </c>
      <c r="AT5011">
        <v>0</v>
      </c>
      <c r="AU5011">
        <v>0</v>
      </c>
      <c r="AV5011">
        <v>0</v>
      </c>
      <c r="AW5011">
        <v>0</v>
      </c>
      <c r="AX5011">
        <v>0</v>
      </c>
      <c r="AY5011">
        <v>0</v>
      </c>
      <c r="AZ5011">
        <v>0</v>
      </c>
      <c r="BA5011">
        <v>0</v>
      </c>
      <c r="BB5011">
        <v>0</v>
      </c>
      <c r="BC5011">
        <v>-9000</v>
      </c>
      <c r="BD5011">
        <v>-2000</v>
      </c>
      <c r="BE5011">
        <v>23000</v>
      </c>
      <c r="BF5011">
        <v>-10000</v>
      </c>
      <c r="BG5011">
        <v>-2000</v>
      </c>
      <c r="BH5011">
        <v>-14000</v>
      </c>
      <c r="BI5011">
        <v>-19000</v>
      </c>
      <c r="BJ5011">
        <v>-17000</v>
      </c>
      <c r="BK5011">
        <v>-10000</v>
      </c>
      <c r="BL5011">
        <v>4000</v>
      </c>
      <c r="BM5011">
        <v>-55000</v>
      </c>
      <c r="BN5011">
        <v>-15000</v>
      </c>
      <c r="BO5011">
        <v>-7000</v>
      </c>
      <c r="BP5011">
        <v>-13000</v>
      </c>
      <c r="BQ5011">
        <v>-15000</v>
      </c>
      <c r="BR5011">
        <v>-15000</v>
      </c>
      <c r="BS5011">
        <v>-17000</v>
      </c>
      <c r="BT5011">
        <v>-21000</v>
      </c>
      <c r="BU5011">
        <v>-7000</v>
      </c>
      <c r="BV5011">
        <v>-94000</v>
      </c>
      <c r="BW5011">
        <v>-8000</v>
      </c>
      <c r="BX5011" s="10">
        <v>-2000</v>
      </c>
      <c r="BY5011">
        <v>-7000</v>
      </c>
      <c r="BZ5011">
        <v>0</v>
      </c>
      <c r="CA5011">
        <v>0</v>
      </c>
      <c r="CB5011">
        <v>0</v>
      </c>
      <c r="CC5011">
        <v>0</v>
      </c>
      <c r="CD5011">
        <v>0</v>
      </c>
      <c r="CE5011">
        <v>0</v>
      </c>
    </row>
    <row r="5012" spans="1:83" x14ac:dyDescent="0.35">
      <c r="A5012" s="9" t="str">
        <f t="shared" si="78"/>
        <v>322000.809.88</v>
      </c>
      <c r="B5012" s="52" t="e">
        <f>+IF(MATCH(A5012,List!H$10:H$145,0),"Targeted")</f>
        <v>#N/A</v>
      </c>
      <c r="C5012" s="65"/>
      <c r="D5012" s="151"/>
      <c r="E5012" s="16" t="s">
        <v>6598</v>
      </c>
      <c r="F5012" s="16" t="s">
        <v>6599</v>
      </c>
      <c r="G5012" s="16" t="s">
        <v>298</v>
      </c>
      <c r="H5012" s="16" t="s">
        <v>6599</v>
      </c>
      <c r="I5012" s="16" t="s">
        <v>6868</v>
      </c>
      <c r="J5012" s="16" t="s">
        <v>6869</v>
      </c>
      <c r="K5012" s="17" t="s">
        <v>2847</v>
      </c>
      <c r="L5012" s="18" t="s">
        <v>6153</v>
      </c>
      <c r="M5012" s="195" t="s">
        <v>6866</v>
      </c>
      <c r="N5012" s="16" t="s">
        <v>6867</v>
      </c>
      <c r="O5012" s="17" t="s">
        <v>304</v>
      </c>
      <c r="P5012" s="17" t="s">
        <v>305</v>
      </c>
      <c r="Q5012" s="17" t="s">
        <v>306</v>
      </c>
      <c r="R5012">
        <v>0</v>
      </c>
      <c r="S5012">
        <v>0</v>
      </c>
      <c r="T5012">
        <v>0</v>
      </c>
      <c r="U5012">
        <v>0</v>
      </c>
      <c r="V5012">
        <v>0</v>
      </c>
      <c r="W5012">
        <v>0</v>
      </c>
      <c r="X5012">
        <v>0</v>
      </c>
      <c r="Y5012">
        <v>0</v>
      </c>
      <c r="Z5012">
        <v>0</v>
      </c>
      <c r="AA5012">
        <v>0</v>
      </c>
      <c r="AB5012">
        <v>0</v>
      </c>
      <c r="AC5012">
        <v>0</v>
      </c>
      <c r="AD5012">
        <v>0</v>
      </c>
      <c r="AE5012">
        <v>0</v>
      </c>
      <c r="AF5012">
        <v>0</v>
      </c>
      <c r="AG5012" s="19">
        <v>0</v>
      </c>
      <c r="AH5012">
        <v>0</v>
      </c>
      <c r="AI5012">
        <v>0</v>
      </c>
      <c r="AJ5012">
        <v>0</v>
      </c>
      <c r="AK5012">
        <v>0</v>
      </c>
      <c r="AL5012">
        <v>0</v>
      </c>
      <c r="AM5012">
        <v>0</v>
      </c>
      <c r="AN5012">
        <v>0</v>
      </c>
      <c r="AO5012">
        <v>0</v>
      </c>
      <c r="AP5012">
        <v>0</v>
      </c>
      <c r="AQ5012">
        <v>0</v>
      </c>
      <c r="AR5012">
        <v>0</v>
      </c>
      <c r="AS5012">
        <v>0</v>
      </c>
      <c r="AT5012">
        <v>0</v>
      </c>
      <c r="AU5012">
        <v>0</v>
      </c>
      <c r="AV5012">
        <v>0</v>
      </c>
      <c r="AW5012">
        <v>0</v>
      </c>
      <c r="AX5012">
        <v>0</v>
      </c>
      <c r="AY5012">
        <v>0</v>
      </c>
      <c r="AZ5012">
        <v>0</v>
      </c>
      <c r="BA5012">
        <v>0</v>
      </c>
      <c r="BB5012">
        <v>0</v>
      </c>
      <c r="BC5012">
        <v>0</v>
      </c>
      <c r="BD5012">
        <v>0</v>
      </c>
      <c r="BE5012">
        <v>0</v>
      </c>
      <c r="BF5012">
        <v>0</v>
      </c>
      <c r="BG5012">
        <v>0</v>
      </c>
      <c r="BH5012">
        <v>0</v>
      </c>
      <c r="BI5012">
        <v>0</v>
      </c>
      <c r="BJ5012">
        <v>-18000</v>
      </c>
      <c r="BK5012">
        <v>0</v>
      </c>
      <c r="BL5012">
        <v>0</v>
      </c>
      <c r="BM5012">
        <v>0</v>
      </c>
      <c r="BN5012">
        <v>0</v>
      </c>
      <c r="BO5012">
        <v>0</v>
      </c>
      <c r="BP5012">
        <v>0</v>
      </c>
      <c r="BQ5012">
        <v>0</v>
      </c>
      <c r="BR5012">
        <v>0</v>
      </c>
      <c r="BS5012">
        <v>0</v>
      </c>
      <c r="BT5012">
        <v>0</v>
      </c>
      <c r="BU5012">
        <v>0</v>
      </c>
      <c r="BV5012">
        <v>0</v>
      </c>
      <c r="BW5012">
        <v>-5000</v>
      </c>
      <c r="BX5012" s="10">
        <v>0</v>
      </c>
      <c r="BY5012">
        <v>0</v>
      </c>
      <c r="BZ5012">
        <v>0</v>
      </c>
      <c r="CA5012">
        <v>0</v>
      </c>
      <c r="CB5012">
        <v>0</v>
      </c>
      <c r="CC5012">
        <v>0</v>
      </c>
      <c r="CD5012">
        <v>0</v>
      </c>
      <c r="CE5012">
        <v>0</v>
      </c>
    </row>
    <row r="5013" spans="1:83" x14ac:dyDescent="0.35">
      <c r="A5013" s="9" t="str">
        <f t="shared" si="78"/>
        <v>322000.809.59</v>
      </c>
      <c r="B5013" s="52" t="e">
        <f>+IF(MATCH(A5013,List!H$10:H$145,0),"Targeted")</f>
        <v>#N/A</v>
      </c>
      <c r="C5013" s="65"/>
      <c r="D5013" s="151"/>
      <c r="E5013" s="16" t="s">
        <v>4787</v>
      </c>
      <c r="F5013" s="16" t="s">
        <v>4788</v>
      </c>
      <c r="G5013" s="16" t="s">
        <v>298</v>
      </c>
      <c r="H5013" s="16" t="s">
        <v>4788</v>
      </c>
      <c r="I5013" s="16" t="s">
        <v>6868</v>
      </c>
      <c r="J5013" s="16" t="s">
        <v>6869</v>
      </c>
      <c r="K5013" s="17" t="s">
        <v>4790</v>
      </c>
      <c r="L5013" s="18" t="s">
        <v>6153</v>
      </c>
      <c r="M5013" s="195" t="s">
        <v>6866</v>
      </c>
      <c r="N5013" s="16" t="s">
        <v>6867</v>
      </c>
      <c r="O5013" s="17" t="s">
        <v>304</v>
      </c>
      <c r="P5013" s="17" t="s">
        <v>305</v>
      </c>
      <c r="Q5013" s="17" t="s">
        <v>306</v>
      </c>
      <c r="R5013">
        <v>0</v>
      </c>
      <c r="S5013">
        <v>0</v>
      </c>
      <c r="T5013">
        <v>0</v>
      </c>
      <c r="U5013">
        <v>0</v>
      </c>
      <c r="V5013">
        <v>0</v>
      </c>
      <c r="W5013">
        <v>0</v>
      </c>
      <c r="X5013">
        <v>0</v>
      </c>
      <c r="Y5013">
        <v>0</v>
      </c>
      <c r="Z5013">
        <v>0</v>
      </c>
      <c r="AA5013">
        <v>0</v>
      </c>
      <c r="AB5013">
        <v>0</v>
      </c>
      <c r="AC5013">
        <v>0</v>
      </c>
      <c r="AD5013">
        <v>0</v>
      </c>
      <c r="AE5013">
        <v>0</v>
      </c>
      <c r="AF5013">
        <v>0</v>
      </c>
      <c r="AG5013" s="19">
        <v>0</v>
      </c>
      <c r="AH5013">
        <v>0</v>
      </c>
      <c r="AI5013">
        <v>0</v>
      </c>
      <c r="AJ5013">
        <v>0</v>
      </c>
      <c r="AK5013">
        <v>0</v>
      </c>
      <c r="AL5013">
        <v>0</v>
      </c>
      <c r="AM5013">
        <v>0</v>
      </c>
      <c r="AN5013">
        <v>0</v>
      </c>
      <c r="AO5013">
        <v>0</v>
      </c>
      <c r="AP5013">
        <v>0</v>
      </c>
      <c r="AQ5013">
        <v>0</v>
      </c>
      <c r="AR5013">
        <v>0</v>
      </c>
      <c r="AS5013">
        <v>0</v>
      </c>
      <c r="AT5013">
        <v>0</v>
      </c>
      <c r="AU5013">
        <v>0</v>
      </c>
      <c r="AV5013">
        <v>0</v>
      </c>
      <c r="AW5013">
        <v>0</v>
      </c>
      <c r="AX5013">
        <v>0</v>
      </c>
      <c r="AY5013">
        <v>0</v>
      </c>
      <c r="AZ5013">
        <v>0</v>
      </c>
      <c r="BA5013">
        <v>0</v>
      </c>
      <c r="BB5013">
        <v>0</v>
      </c>
      <c r="BC5013">
        <v>0</v>
      </c>
      <c r="BD5013">
        <v>-1000</v>
      </c>
      <c r="BE5013">
        <v>0</v>
      </c>
      <c r="BF5013">
        <v>0</v>
      </c>
      <c r="BG5013">
        <v>0</v>
      </c>
      <c r="BH5013">
        <v>0</v>
      </c>
      <c r="BI5013">
        <v>0</v>
      </c>
      <c r="BJ5013">
        <v>0</v>
      </c>
      <c r="BK5013">
        <v>0</v>
      </c>
      <c r="BL5013">
        <v>0</v>
      </c>
      <c r="BM5013">
        <v>-1000</v>
      </c>
      <c r="BN5013">
        <v>0</v>
      </c>
      <c r="BO5013">
        <v>0</v>
      </c>
      <c r="BP5013">
        <v>0</v>
      </c>
      <c r="BQ5013">
        <v>0</v>
      </c>
      <c r="BR5013">
        <v>0</v>
      </c>
      <c r="BS5013">
        <v>0</v>
      </c>
      <c r="BT5013">
        <v>0</v>
      </c>
      <c r="BU5013">
        <v>0</v>
      </c>
      <c r="BV5013">
        <v>0</v>
      </c>
      <c r="BW5013">
        <v>0</v>
      </c>
      <c r="BX5013" s="10">
        <v>0</v>
      </c>
      <c r="BY5013">
        <v>0</v>
      </c>
      <c r="BZ5013">
        <v>0</v>
      </c>
      <c r="CA5013">
        <v>0</v>
      </c>
      <c r="CB5013">
        <v>0</v>
      </c>
      <c r="CC5013">
        <v>0</v>
      </c>
      <c r="CD5013">
        <v>0</v>
      </c>
      <c r="CE5013">
        <v>0</v>
      </c>
    </row>
    <row r="5014" spans="1:83" x14ac:dyDescent="0.35">
      <c r="A5014" s="9" t="str">
        <f t="shared" si="78"/>
        <v>388500.809.59</v>
      </c>
      <c r="B5014" s="52" t="e">
        <f>+IF(MATCH(A5014,List!H$10:H$145,0),"Targeted")</f>
        <v>#N/A</v>
      </c>
      <c r="C5014" s="65"/>
      <c r="D5014" s="151"/>
      <c r="E5014" s="16" t="s">
        <v>4787</v>
      </c>
      <c r="F5014" s="16" t="s">
        <v>4788</v>
      </c>
      <c r="G5014" s="16" t="s">
        <v>298</v>
      </c>
      <c r="H5014" s="16" t="s">
        <v>4788</v>
      </c>
      <c r="I5014" s="16" t="s">
        <v>6870</v>
      </c>
      <c r="J5014" s="16" t="s">
        <v>6872</v>
      </c>
      <c r="K5014" s="17" t="s">
        <v>4790</v>
      </c>
      <c r="L5014" s="18" t="s">
        <v>6153</v>
      </c>
      <c r="M5014" s="195" t="s">
        <v>6866</v>
      </c>
      <c r="N5014" s="16" t="s">
        <v>6867</v>
      </c>
      <c r="O5014" s="17" t="s">
        <v>304</v>
      </c>
      <c r="P5014" s="17" t="s">
        <v>305</v>
      </c>
      <c r="Q5014" s="17" t="s">
        <v>306</v>
      </c>
      <c r="R5014">
        <v>0</v>
      </c>
      <c r="S5014">
        <v>0</v>
      </c>
      <c r="T5014">
        <v>0</v>
      </c>
      <c r="U5014">
        <v>0</v>
      </c>
      <c r="V5014">
        <v>0</v>
      </c>
      <c r="W5014">
        <v>0</v>
      </c>
      <c r="X5014">
        <v>0</v>
      </c>
      <c r="Y5014">
        <v>0</v>
      </c>
      <c r="Z5014">
        <v>0</v>
      </c>
      <c r="AA5014">
        <v>0</v>
      </c>
      <c r="AB5014">
        <v>0</v>
      </c>
      <c r="AC5014">
        <v>0</v>
      </c>
      <c r="AD5014">
        <v>0</v>
      </c>
      <c r="AE5014">
        <v>0</v>
      </c>
      <c r="AF5014">
        <v>0</v>
      </c>
      <c r="AG5014" s="19">
        <v>0</v>
      </c>
      <c r="AH5014">
        <v>0</v>
      </c>
      <c r="AI5014">
        <v>0</v>
      </c>
      <c r="AJ5014">
        <v>0</v>
      </c>
      <c r="AK5014">
        <v>0</v>
      </c>
      <c r="AL5014">
        <v>0</v>
      </c>
      <c r="AM5014">
        <v>0</v>
      </c>
      <c r="AN5014">
        <v>0</v>
      </c>
      <c r="AO5014">
        <v>0</v>
      </c>
      <c r="AP5014">
        <v>0</v>
      </c>
      <c r="AQ5014">
        <v>0</v>
      </c>
      <c r="AR5014">
        <v>0</v>
      </c>
      <c r="AS5014">
        <v>0</v>
      </c>
      <c r="AT5014">
        <v>0</v>
      </c>
      <c r="AU5014">
        <v>0</v>
      </c>
      <c r="AV5014">
        <v>0</v>
      </c>
      <c r="AW5014">
        <v>0</v>
      </c>
      <c r="AX5014">
        <v>0</v>
      </c>
      <c r="AY5014">
        <v>0</v>
      </c>
      <c r="AZ5014">
        <v>0</v>
      </c>
      <c r="BA5014">
        <v>0</v>
      </c>
      <c r="BB5014">
        <v>0</v>
      </c>
      <c r="BC5014">
        <v>0</v>
      </c>
      <c r="BD5014">
        <v>0</v>
      </c>
      <c r="BE5014">
        <v>0</v>
      </c>
      <c r="BF5014">
        <v>0</v>
      </c>
      <c r="BG5014">
        <v>0</v>
      </c>
      <c r="BH5014">
        <v>0</v>
      </c>
      <c r="BI5014">
        <v>-1000</v>
      </c>
      <c r="BJ5014">
        <v>0</v>
      </c>
      <c r="BK5014">
        <v>0</v>
      </c>
      <c r="BL5014">
        <v>0</v>
      </c>
      <c r="BM5014">
        <v>0</v>
      </c>
      <c r="BN5014">
        <v>0</v>
      </c>
      <c r="BO5014">
        <v>0</v>
      </c>
      <c r="BP5014">
        <v>0</v>
      </c>
      <c r="BQ5014">
        <v>0</v>
      </c>
      <c r="BR5014">
        <v>0</v>
      </c>
      <c r="BS5014">
        <v>0</v>
      </c>
      <c r="BT5014">
        <v>0</v>
      </c>
      <c r="BU5014">
        <v>0</v>
      </c>
      <c r="BV5014">
        <v>0</v>
      </c>
      <c r="BW5014">
        <v>0</v>
      </c>
      <c r="BX5014" s="10">
        <v>0</v>
      </c>
      <c r="BY5014">
        <v>0</v>
      </c>
      <c r="BZ5014">
        <v>0</v>
      </c>
      <c r="CA5014">
        <v>0</v>
      </c>
      <c r="CB5014">
        <v>0</v>
      </c>
      <c r="CC5014">
        <v>0</v>
      </c>
      <c r="CD5014">
        <v>0</v>
      </c>
      <c r="CE5014">
        <v>0</v>
      </c>
    </row>
    <row r="5015" spans="1:83" x14ac:dyDescent="0.35">
      <c r="A5015" s="9" t="str">
        <f t="shared" si="78"/>
        <v>322000.809.63</v>
      </c>
      <c r="B5015" s="52" t="e">
        <f>+IF(MATCH(A5015,List!H$10:H$145,0),"Targeted")</f>
        <v>#N/A</v>
      </c>
      <c r="C5015" s="65"/>
      <c r="D5015" s="151"/>
      <c r="E5015" s="16" t="s">
        <v>4877</v>
      </c>
      <c r="F5015" s="16" t="s">
        <v>4878</v>
      </c>
      <c r="G5015" s="16" t="s">
        <v>298</v>
      </c>
      <c r="H5015" s="16" t="s">
        <v>4878</v>
      </c>
      <c r="I5015" s="16" t="s">
        <v>6868</v>
      </c>
      <c r="J5015" s="16" t="s">
        <v>6869</v>
      </c>
      <c r="K5015" s="17" t="s">
        <v>3105</v>
      </c>
      <c r="L5015" s="18" t="s">
        <v>6153</v>
      </c>
      <c r="M5015" s="195" t="s">
        <v>6866</v>
      </c>
      <c r="N5015" s="16" t="s">
        <v>6867</v>
      </c>
      <c r="O5015" s="17" t="s">
        <v>304</v>
      </c>
      <c r="P5015" s="17" t="s">
        <v>305</v>
      </c>
      <c r="Q5015" s="17" t="s">
        <v>306</v>
      </c>
      <c r="R5015">
        <v>0</v>
      </c>
      <c r="S5015">
        <v>0</v>
      </c>
      <c r="T5015">
        <v>0</v>
      </c>
      <c r="U5015">
        <v>0</v>
      </c>
      <c r="V5015">
        <v>0</v>
      </c>
      <c r="W5015">
        <v>0</v>
      </c>
      <c r="X5015">
        <v>0</v>
      </c>
      <c r="Y5015">
        <v>0</v>
      </c>
      <c r="Z5015">
        <v>0</v>
      </c>
      <c r="AA5015">
        <v>0</v>
      </c>
      <c r="AB5015">
        <v>0</v>
      </c>
      <c r="AC5015">
        <v>0</v>
      </c>
      <c r="AD5015">
        <v>0</v>
      </c>
      <c r="AE5015">
        <v>0</v>
      </c>
      <c r="AF5015">
        <v>0</v>
      </c>
      <c r="AG5015" s="19">
        <v>0</v>
      </c>
      <c r="AH5015">
        <v>0</v>
      </c>
      <c r="AI5015">
        <v>0</v>
      </c>
      <c r="AJ5015">
        <v>0</v>
      </c>
      <c r="AK5015">
        <v>0</v>
      </c>
      <c r="AL5015">
        <v>0</v>
      </c>
      <c r="AM5015">
        <v>0</v>
      </c>
      <c r="AN5015">
        <v>0</v>
      </c>
      <c r="AO5015">
        <v>0</v>
      </c>
      <c r="AP5015">
        <v>0</v>
      </c>
      <c r="AQ5015">
        <v>0</v>
      </c>
      <c r="AR5015">
        <v>0</v>
      </c>
      <c r="AS5015">
        <v>0</v>
      </c>
      <c r="AT5015">
        <v>0</v>
      </c>
      <c r="AU5015">
        <v>0</v>
      </c>
      <c r="AV5015">
        <v>0</v>
      </c>
      <c r="AW5015">
        <v>0</v>
      </c>
      <c r="AX5015">
        <v>0</v>
      </c>
      <c r="AY5015">
        <v>0</v>
      </c>
      <c r="AZ5015">
        <v>0</v>
      </c>
      <c r="BA5015">
        <v>0</v>
      </c>
      <c r="BB5015">
        <v>0</v>
      </c>
      <c r="BC5015">
        <v>0</v>
      </c>
      <c r="BD5015">
        <v>0</v>
      </c>
      <c r="BE5015">
        <v>0</v>
      </c>
      <c r="BF5015">
        <v>0</v>
      </c>
      <c r="BG5015">
        <v>0</v>
      </c>
      <c r="BH5015">
        <v>0</v>
      </c>
      <c r="BI5015">
        <v>0</v>
      </c>
      <c r="BJ5015">
        <v>-1000</v>
      </c>
      <c r="BK5015">
        <v>0</v>
      </c>
      <c r="BL5015">
        <v>0</v>
      </c>
      <c r="BM5015">
        <v>0</v>
      </c>
      <c r="BN5015">
        <v>0</v>
      </c>
      <c r="BO5015">
        <v>0</v>
      </c>
      <c r="BP5015">
        <v>0</v>
      </c>
      <c r="BQ5015">
        <v>0</v>
      </c>
      <c r="BR5015">
        <v>0</v>
      </c>
      <c r="BS5015">
        <v>0</v>
      </c>
      <c r="BT5015">
        <v>0</v>
      </c>
      <c r="BU5015">
        <v>0</v>
      </c>
      <c r="BV5015">
        <v>0</v>
      </c>
      <c r="BW5015">
        <v>0</v>
      </c>
      <c r="BX5015" s="10">
        <v>0</v>
      </c>
      <c r="BY5015">
        <v>0</v>
      </c>
      <c r="BZ5015">
        <v>0</v>
      </c>
      <c r="CA5015">
        <v>0</v>
      </c>
      <c r="CB5015">
        <v>0</v>
      </c>
      <c r="CC5015">
        <v>0</v>
      </c>
      <c r="CD5015">
        <v>0</v>
      </c>
      <c r="CE5015">
        <v>0</v>
      </c>
    </row>
    <row r="5016" spans="1:83" x14ac:dyDescent="0.35">
      <c r="A5016" s="9" t="str">
        <f t="shared" si="78"/>
        <v>320000.809.49</v>
      </c>
      <c r="B5016" s="52" t="e">
        <f>+IF(MATCH(A5016,List!H$10:H$145,0),"Targeted")</f>
        <v>#N/A</v>
      </c>
      <c r="C5016" s="65"/>
      <c r="D5016" s="151"/>
      <c r="E5016" s="16" t="s">
        <v>1056</v>
      </c>
      <c r="F5016" s="16" t="s">
        <v>1057</v>
      </c>
      <c r="G5016" s="16" t="s">
        <v>298</v>
      </c>
      <c r="H5016" s="16" t="s">
        <v>1057</v>
      </c>
      <c r="I5016" s="16" t="s">
        <v>6882</v>
      </c>
      <c r="J5016" s="16" t="s">
        <v>6896</v>
      </c>
      <c r="K5016" s="17" t="s">
        <v>1059</v>
      </c>
      <c r="L5016" s="18" t="s">
        <v>6153</v>
      </c>
      <c r="M5016" s="195" t="s">
        <v>6866</v>
      </c>
      <c r="N5016" s="16" t="s">
        <v>6867</v>
      </c>
      <c r="O5016" s="17" t="s">
        <v>304</v>
      </c>
      <c r="P5016" s="17" t="s">
        <v>305</v>
      </c>
      <c r="Q5016" s="17" t="s">
        <v>306</v>
      </c>
      <c r="R5016">
        <v>0</v>
      </c>
      <c r="S5016">
        <v>0</v>
      </c>
      <c r="T5016">
        <v>0</v>
      </c>
      <c r="U5016">
        <v>0</v>
      </c>
      <c r="V5016">
        <v>0</v>
      </c>
      <c r="W5016">
        <v>0</v>
      </c>
      <c r="X5016">
        <v>0</v>
      </c>
      <c r="Y5016">
        <v>0</v>
      </c>
      <c r="Z5016">
        <v>0</v>
      </c>
      <c r="AA5016">
        <v>0</v>
      </c>
      <c r="AB5016">
        <v>0</v>
      </c>
      <c r="AC5016">
        <v>0</v>
      </c>
      <c r="AD5016">
        <v>0</v>
      </c>
      <c r="AE5016">
        <v>0</v>
      </c>
      <c r="AF5016">
        <v>0</v>
      </c>
      <c r="AG5016" s="19">
        <v>0</v>
      </c>
      <c r="AH5016">
        <v>0</v>
      </c>
      <c r="AI5016">
        <v>0</v>
      </c>
      <c r="AJ5016">
        <v>0</v>
      </c>
      <c r="AK5016">
        <v>0</v>
      </c>
      <c r="AL5016">
        <v>0</v>
      </c>
      <c r="AM5016">
        <v>0</v>
      </c>
      <c r="AN5016">
        <v>0</v>
      </c>
      <c r="AO5016">
        <v>0</v>
      </c>
      <c r="AP5016">
        <v>0</v>
      </c>
      <c r="AQ5016">
        <v>0</v>
      </c>
      <c r="AR5016">
        <v>0</v>
      </c>
      <c r="AS5016">
        <v>0</v>
      </c>
      <c r="AT5016">
        <v>0</v>
      </c>
      <c r="AU5016">
        <v>0</v>
      </c>
      <c r="AV5016">
        <v>0</v>
      </c>
      <c r="AW5016">
        <v>0</v>
      </c>
      <c r="AX5016">
        <v>0</v>
      </c>
      <c r="AY5016">
        <v>0</v>
      </c>
      <c r="AZ5016">
        <v>0</v>
      </c>
      <c r="BA5016">
        <v>0</v>
      </c>
      <c r="BB5016">
        <v>0</v>
      </c>
      <c r="BC5016">
        <v>0</v>
      </c>
      <c r="BD5016">
        <v>0</v>
      </c>
      <c r="BE5016">
        <v>0</v>
      </c>
      <c r="BF5016">
        <v>0</v>
      </c>
      <c r="BG5016">
        <v>0</v>
      </c>
      <c r="BH5016">
        <v>0</v>
      </c>
      <c r="BI5016">
        <v>0</v>
      </c>
      <c r="BJ5016">
        <v>0</v>
      </c>
      <c r="BK5016">
        <v>0</v>
      </c>
      <c r="BL5016">
        <v>0</v>
      </c>
      <c r="BM5016">
        <v>0</v>
      </c>
      <c r="BN5016">
        <v>0</v>
      </c>
      <c r="BO5016">
        <v>0</v>
      </c>
      <c r="BP5016">
        <v>0</v>
      </c>
      <c r="BQ5016">
        <v>0</v>
      </c>
      <c r="BR5016">
        <v>0</v>
      </c>
      <c r="BS5016">
        <v>-1000</v>
      </c>
      <c r="BT5016">
        <v>-1000</v>
      </c>
      <c r="BU5016">
        <v>-1000</v>
      </c>
      <c r="BV5016">
        <v>0</v>
      </c>
      <c r="BW5016">
        <v>0</v>
      </c>
      <c r="BX5016" s="10">
        <v>-1000</v>
      </c>
      <c r="BY5016">
        <v>0</v>
      </c>
      <c r="BZ5016">
        <v>-1000</v>
      </c>
      <c r="CA5016">
        <v>-1000</v>
      </c>
      <c r="CB5016">
        <v>-1000</v>
      </c>
      <c r="CC5016">
        <v>-1000</v>
      </c>
      <c r="CD5016">
        <v>-1000</v>
      </c>
      <c r="CE5016">
        <v>-1000</v>
      </c>
    </row>
    <row r="5017" spans="1:83" x14ac:dyDescent="0.35">
      <c r="A5017" s="9" t="str">
        <f t="shared" si="78"/>
        <v>322000.809.49</v>
      </c>
      <c r="B5017" s="52" t="e">
        <f>+IF(MATCH(A5017,List!H$10:H$145,0),"Targeted")</f>
        <v>#N/A</v>
      </c>
      <c r="C5017" s="65"/>
      <c r="D5017" s="151"/>
      <c r="E5017" s="16" t="s">
        <v>1056</v>
      </c>
      <c r="F5017" s="16" t="s">
        <v>1057</v>
      </c>
      <c r="G5017" s="16" t="s">
        <v>298</v>
      </c>
      <c r="H5017" s="16" t="s">
        <v>1057</v>
      </c>
      <c r="I5017" s="16" t="s">
        <v>6868</v>
      </c>
      <c r="J5017" s="16" t="s">
        <v>6869</v>
      </c>
      <c r="K5017" s="17" t="s">
        <v>1059</v>
      </c>
      <c r="L5017" s="18" t="s">
        <v>6153</v>
      </c>
      <c r="M5017" s="195" t="s">
        <v>6866</v>
      </c>
      <c r="N5017" s="16" t="s">
        <v>6867</v>
      </c>
      <c r="O5017" s="17" t="s">
        <v>304</v>
      </c>
      <c r="P5017" s="17" t="s">
        <v>305</v>
      </c>
      <c r="Q5017" s="17" t="s">
        <v>306</v>
      </c>
      <c r="R5017">
        <v>0</v>
      </c>
      <c r="S5017">
        <v>0</v>
      </c>
      <c r="T5017">
        <v>0</v>
      </c>
      <c r="U5017">
        <v>0</v>
      </c>
      <c r="V5017">
        <v>0</v>
      </c>
      <c r="W5017">
        <v>0</v>
      </c>
      <c r="X5017">
        <v>0</v>
      </c>
      <c r="Y5017">
        <v>0</v>
      </c>
      <c r="Z5017">
        <v>0</v>
      </c>
      <c r="AA5017">
        <v>0</v>
      </c>
      <c r="AB5017">
        <v>0</v>
      </c>
      <c r="AC5017">
        <v>0</v>
      </c>
      <c r="AD5017">
        <v>0</v>
      </c>
      <c r="AE5017">
        <v>0</v>
      </c>
      <c r="AF5017">
        <v>0</v>
      </c>
      <c r="AG5017" s="19">
        <v>0</v>
      </c>
      <c r="AH5017">
        <v>0</v>
      </c>
      <c r="AI5017">
        <v>0</v>
      </c>
      <c r="AJ5017">
        <v>0</v>
      </c>
      <c r="AK5017">
        <v>0</v>
      </c>
      <c r="AL5017">
        <v>0</v>
      </c>
      <c r="AM5017">
        <v>0</v>
      </c>
      <c r="AN5017">
        <v>0</v>
      </c>
      <c r="AO5017">
        <v>0</v>
      </c>
      <c r="AP5017">
        <v>0</v>
      </c>
      <c r="AQ5017">
        <v>0</v>
      </c>
      <c r="AR5017">
        <v>0</v>
      </c>
      <c r="AS5017">
        <v>0</v>
      </c>
      <c r="AT5017">
        <v>0</v>
      </c>
      <c r="AU5017">
        <v>0</v>
      </c>
      <c r="AV5017">
        <v>0</v>
      </c>
      <c r="AW5017">
        <v>0</v>
      </c>
      <c r="AX5017">
        <v>0</v>
      </c>
      <c r="AY5017">
        <v>0</v>
      </c>
      <c r="AZ5017">
        <v>0</v>
      </c>
      <c r="BA5017">
        <v>0</v>
      </c>
      <c r="BB5017">
        <v>0</v>
      </c>
      <c r="BC5017">
        <v>0</v>
      </c>
      <c r="BD5017">
        <v>0</v>
      </c>
      <c r="BE5017">
        <v>0</v>
      </c>
      <c r="BF5017">
        <v>0</v>
      </c>
      <c r="BG5017">
        <v>0</v>
      </c>
      <c r="BH5017">
        <v>-4000</v>
      </c>
      <c r="BI5017">
        <v>-2000</v>
      </c>
      <c r="BJ5017">
        <v>-1000</v>
      </c>
      <c r="BK5017">
        <v>-4000</v>
      </c>
      <c r="BL5017">
        <v>-2000</v>
      </c>
      <c r="BM5017">
        <v>-1000</v>
      </c>
      <c r="BN5017">
        <v>-2000</v>
      </c>
      <c r="BO5017">
        <v>-1000</v>
      </c>
      <c r="BP5017">
        <v>-1000</v>
      </c>
      <c r="BQ5017">
        <v>-2000</v>
      </c>
      <c r="BR5017">
        <v>-3000</v>
      </c>
      <c r="BS5017">
        <v>-2000</v>
      </c>
      <c r="BT5017">
        <v>-2000</v>
      </c>
      <c r="BU5017">
        <v>-4000</v>
      </c>
      <c r="BV5017">
        <v>-5000</v>
      </c>
      <c r="BW5017">
        <v>-3000</v>
      </c>
      <c r="BX5017" s="10">
        <v>-5000</v>
      </c>
      <c r="BY5017">
        <v>-5000</v>
      </c>
      <c r="BZ5017">
        <v>-5000</v>
      </c>
      <c r="CA5017">
        <v>-5000</v>
      </c>
      <c r="CB5017">
        <v>-5000</v>
      </c>
      <c r="CC5017">
        <v>-5000</v>
      </c>
      <c r="CD5017">
        <v>-5000</v>
      </c>
      <c r="CE5017">
        <v>-5000</v>
      </c>
    </row>
    <row r="5018" spans="1:83" x14ac:dyDescent="0.35">
      <c r="A5018" s="9" t="str">
        <f t="shared" si="78"/>
        <v>322030.809.95</v>
      </c>
      <c r="B5018" s="52" t="e">
        <f>+IF(MATCH(A5018,List!H$10:H$145,0),"Targeted")</f>
        <v>#N/A</v>
      </c>
      <c r="C5018" s="65"/>
      <c r="D5018" s="151"/>
      <c r="E5018" s="16" t="s">
        <v>4119</v>
      </c>
      <c r="F5018" s="16" t="s">
        <v>4120</v>
      </c>
      <c r="G5018" s="16" t="s">
        <v>298</v>
      </c>
      <c r="H5018" s="16" t="s">
        <v>4120</v>
      </c>
      <c r="I5018" s="16" t="s">
        <v>6897</v>
      </c>
      <c r="J5018" s="16" t="s">
        <v>6898</v>
      </c>
      <c r="K5018" s="17" t="s">
        <v>245</v>
      </c>
      <c r="L5018" s="18" t="s">
        <v>6153</v>
      </c>
      <c r="M5018" s="195" t="s">
        <v>6866</v>
      </c>
      <c r="N5018" s="16" t="s">
        <v>6867</v>
      </c>
      <c r="O5018" s="17" t="s">
        <v>304</v>
      </c>
      <c r="P5018" s="17" t="s">
        <v>305</v>
      </c>
      <c r="Q5018" s="17" t="s">
        <v>306</v>
      </c>
      <c r="R5018">
        <v>0</v>
      </c>
      <c r="S5018">
        <v>0</v>
      </c>
      <c r="T5018">
        <v>0</v>
      </c>
      <c r="U5018">
        <v>0</v>
      </c>
      <c r="V5018">
        <v>0</v>
      </c>
      <c r="W5018">
        <v>0</v>
      </c>
      <c r="X5018">
        <v>0</v>
      </c>
      <c r="Y5018">
        <v>0</v>
      </c>
      <c r="Z5018">
        <v>0</v>
      </c>
      <c r="AA5018">
        <v>0</v>
      </c>
      <c r="AB5018">
        <v>0</v>
      </c>
      <c r="AC5018">
        <v>0</v>
      </c>
      <c r="AD5018">
        <v>0</v>
      </c>
      <c r="AE5018">
        <v>0</v>
      </c>
      <c r="AF5018">
        <v>0</v>
      </c>
      <c r="AG5018" s="19">
        <v>0</v>
      </c>
      <c r="AH5018">
        <v>0</v>
      </c>
      <c r="AI5018">
        <v>0</v>
      </c>
      <c r="AJ5018">
        <v>0</v>
      </c>
      <c r="AK5018">
        <v>0</v>
      </c>
      <c r="AL5018">
        <v>0</v>
      </c>
      <c r="AM5018">
        <v>0</v>
      </c>
      <c r="AN5018">
        <v>0</v>
      </c>
      <c r="AO5018">
        <v>0</v>
      </c>
      <c r="AP5018">
        <v>0</v>
      </c>
      <c r="AQ5018">
        <v>0</v>
      </c>
      <c r="AR5018">
        <v>0</v>
      </c>
      <c r="AS5018">
        <v>0</v>
      </c>
      <c r="AT5018">
        <v>0</v>
      </c>
      <c r="AU5018">
        <v>0</v>
      </c>
      <c r="AV5018">
        <v>0</v>
      </c>
      <c r="AW5018">
        <v>0</v>
      </c>
      <c r="AX5018">
        <v>0</v>
      </c>
      <c r="AY5018">
        <v>0</v>
      </c>
      <c r="AZ5018">
        <v>0</v>
      </c>
      <c r="BA5018">
        <v>0</v>
      </c>
      <c r="BB5018">
        <v>0</v>
      </c>
      <c r="BC5018">
        <v>0</v>
      </c>
      <c r="BD5018">
        <v>0</v>
      </c>
      <c r="BE5018">
        <v>0</v>
      </c>
      <c r="BF5018">
        <v>0</v>
      </c>
      <c r="BG5018">
        <v>0</v>
      </c>
      <c r="BH5018">
        <v>-1000</v>
      </c>
      <c r="BI5018">
        <v>0</v>
      </c>
      <c r="BJ5018">
        <v>0</v>
      </c>
      <c r="BK5018">
        <v>0</v>
      </c>
      <c r="BL5018">
        <v>0</v>
      </c>
      <c r="BM5018">
        <v>0</v>
      </c>
      <c r="BN5018">
        <v>0</v>
      </c>
      <c r="BO5018">
        <v>0</v>
      </c>
      <c r="BP5018">
        <v>0</v>
      </c>
      <c r="BQ5018">
        <v>0</v>
      </c>
      <c r="BR5018">
        <v>0</v>
      </c>
      <c r="BS5018">
        <v>0</v>
      </c>
      <c r="BT5018">
        <v>0</v>
      </c>
      <c r="BU5018">
        <v>0</v>
      </c>
      <c r="BV5018">
        <v>0</v>
      </c>
      <c r="BW5018">
        <v>0</v>
      </c>
      <c r="BX5018" s="10">
        <v>0</v>
      </c>
      <c r="BY5018">
        <v>0</v>
      </c>
      <c r="BZ5018">
        <v>0</v>
      </c>
      <c r="CA5018">
        <v>0</v>
      </c>
      <c r="CB5018">
        <v>0</v>
      </c>
      <c r="CC5018">
        <v>0</v>
      </c>
      <c r="CD5018">
        <v>0</v>
      </c>
      <c r="CE5018">
        <v>0</v>
      </c>
    </row>
    <row r="5019" spans="1:83" x14ac:dyDescent="0.35">
      <c r="A5019" s="9" t="str">
        <f t="shared" si="78"/>
        <v>322000.809.31</v>
      </c>
      <c r="B5019" s="52" t="e">
        <f>+IF(MATCH(A5019,List!H$10:H$145,0),"Targeted")</f>
        <v>#N/A</v>
      </c>
      <c r="C5019" s="65"/>
      <c r="D5019" s="151"/>
      <c r="E5019" s="16" t="s">
        <v>1920</v>
      </c>
      <c r="F5019" s="16" t="s">
        <v>1921</v>
      </c>
      <c r="G5019" s="16" t="s">
        <v>298</v>
      </c>
      <c r="H5019" s="16" t="s">
        <v>1921</v>
      </c>
      <c r="I5019" s="16" t="s">
        <v>6868</v>
      </c>
      <c r="J5019" s="16" t="s">
        <v>6869</v>
      </c>
      <c r="K5019" s="17" t="s">
        <v>1922</v>
      </c>
      <c r="L5019" s="18" t="s">
        <v>6153</v>
      </c>
      <c r="M5019" s="195" t="s">
        <v>6866</v>
      </c>
      <c r="N5019" s="16" t="s">
        <v>6867</v>
      </c>
      <c r="O5019" s="17" t="s">
        <v>304</v>
      </c>
      <c r="P5019" s="17" t="s">
        <v>305</v>
      </c>
      <c r="Q5019" s="17" t="s">
        <v>306</v>
      </c>
      <c r="R5019">
        <v>0</v>
      </c>
      <c r="S5019">
        <v>0</v>
      </c>
      <c r="T5019">
        <v>0</v>
      </c>
      <c r="U5019">
        <v>0</v>
      </c>
      <c r="V5019">
        <v>0</v>
      </c>
      <c r="W5019">
        <v>0</v>
      </c>
      <c r="X5019">
        <v>0</v>
      </c>
      <c r="Y5019">
        <v>0</v>
      </c>
      <c r="Z5019">
        <v>0</v>
      </c>
      <c r="AA5019">
        <v>0</v>
      </c>
      <c r="AB5019">
        <v>0</v>
      </c>
      <c r="AC5019">
        <v>0</v>
      </c>
      <c r="AD5019">
        <v>0</v>
      </c>
      <c r="AE5019">
        <v>0</v>
      </c>
      <c r="AF5019">
        <v>0</v>
      </c>
      <c r="AG5019" s="19">
        <v>0</v>
      </c>
      <c r="AH5019">
        <v>0</v>
      </c>
      <c r="AI5019">
        <v>0</v>
      </c>
      <c r="AJ5019">
        <v>0</v>
      </c>
      <c r="AK5019">
        <v>0</v>
      </c>
      <c r="AL5019">
        <v>0</v>
      </c>
      <c r="AM5019">
        <v>0</v>
      </c>
      <c r="AN5019">
        <v>0</v>
      </c>
      <c r="AO5019">
        <v>0</v>
      </c>
      <c r="AP5019">
        <v>0</v>
      </c>
      <c r="AQ5019">
        <v>0</v>
      </c>
      <c r="AR5019">
        <v>0</v>
      </c>
      <c r="AS5019">
        <v>0</v>
      </c>
      <c r="AT5019">
        <v>0</v>
      </c>
      <c r="AU5019">
        <v>0</v>
      </c>
      <c r="AV5019">
        <v>0</v>
      </c>
      <c r="AW5019">
        <v>0</v>
      </c>
      <c r="AX5019">
        <v>0</v>
      </c>
      <c r="AY5019">
        <v>0</v>
      </c>
      <c r="AZ5019">
        <v>0</v>
      </c>
      <c r="BA5019">
        <v>0</v>
      </c>
      <c r="BB5019">
        <v>0</v>
      </c>
      <c r="BC5019">
        <v>0</v>
      </c>
      <c r="BD5019">
        <v>0</v>
      </c>
      <c r="BE5019">
        <v>0</v>
      </c>
      <c r="BF5019">
        <v>0</v>
      </c>
      <c r="BG5019">
        <v>0</v>
      </c>
      <c r="BH5019">
        <v>0</v>
      </c>
      <c r="BI5019">
        <v>0</v>
      </c>
      <c r="BJ5019">
        <v>-1000</v>
      </c>
      <c r="BK5019">
        <v>-2000</v>
      </c>
      <c r="BL5019">
        <v>0</v>
      </c>
      <c r="BM5019">
        <v>0</v>
      </c>
      <c r="BN5019">
        <v>0</v>
      </c>
      <c r="BO5019">
        <v>-1000</v>
      </c>
      <c r="BP5019">
        <v>0</v>
      </c>
      <c r="BQ5019">
        <v>0</v>
      </c>
      <c r="BR5019">
        <v>0</v>
      </c>
      <c r="BS5019">
        <v>0</v>
      </c>
      <c r="BT5019">
        <v>0</v>
      </c>
      <c r="BU5019">
        <v>0</v>
      </c>
      <c r="BV5019">
        <v>0</v>
      </c>
      <c r="BW5019">
        <v>0</v>
      </c>
      <c r="BX5019" s="10">
        <v>0</v>
      </c>
      <c r="BY5019">
        <v>0</v>
      </c>
      <c r="BZ5019">
        <v>-1000</v>
      </c>
      <c r="CA5019">
        <v>-1000</v>
      </c>
      <c r="CB5019">
        <v>-1000</v>
      </c>
      <c r="CC5019">
        <v>-1000</v>
      </c>
      <c r="CD5019">
        <v>-1000</v>
      </c>
      <c r="CE5019">
        <v>-1000</v>
      </c>
    </row>
    <row r="5020" spans="1:83" x14ac:dyDescent="0.35">
      <c r="A5020" s="9" t="str">
        <f t="shared" si="78"/>
        <v>322000.809.50</v>
      </c>
      <c r="B5020" s="52" t="e">
        <f>+IF(MATCH(A5020,List!H$10:H$145,0),"Targeted")</f>
        <v>#N/A</v>
      </c>
      <c r="C5020" s="65"/>
      <c r="D5020" s="151"/>
      <c r="E5020" s="16" t="s">
        <v>3573</v>
      </c>
      <c r="F5020" s="16" t="s">
        <v>3574</v>
      </c>
      <c r="G5020" s="16" t="s">
        <v>298</v>
      </c>
      <c r="H5020" s="16" t="s">
        <v>3574</v>
      </c>
      <c r="I5020" s="16" t="s">
        <v>6868</v>
      </c>
      <c r="J5020" s="16" t="s">
        <v>6869</v>
      </c>
      <c r="K5020" s="17" t="s">
        <v>1327</v>
      </c>
      <c r="L5020" s="18" t="s">
        <v>6153</v>
      </c>
      <c r="M5020" s="195" t="s">
        <v>6866</v>
      </c>
      <c r="N5020" s="16" t="s">
        <v>6867</v>
      </c>
      <c r="O5020" s="17" t="s">
        <v>304</v>
      </c>
      <c r="P5020" s="17" t="s">
        <v>305</v>
      </c>
      <c r="Q5020" s="17" t="s">
        <v>306</v>
      </c>
      <c r="R5020">
        <v>0</v>
      </c>
      <c r="S5020">
        <v>0</v>
      </c>
      <c r="T5020">
        <v>0</v>
      </c>
      <c r="U5020">
        <v>0</v>
      </c>
      <c r="V5020">
        <v>0</v>
      </c>
      <c r="W5020">
        <v>0</v>
      </c>
      <c r="X5020">
        <v>0</v>
      </c>
      <c r="Y5020">
        <v>0</v>
      </c>
      <c r="Z5020">
        <v>0</v>
      </c>
      <c r="AA5020">
        <v>0</v>
      </c>
      <c r="AB5020">
        <v>0</v>
      </c>
      <c r="AC5020">
        <v>0</v>
      </c>
      <c r="AD5020">
        <v>0</v>
      </c>
      <c r="AE5020">
        <v>0</v>
      </c>
      <c r="AF5020">
        <v>0</v>
      </c>
      <c r="AG5020" s="19">
        <v>0</v>
      </c>
      <c r="AH5020">
        <v>0</v>
      </c>
      <c r="AI5020">
        <v>0</v>
      </c>
      <c r="AJ5020">
        <v>0</v>
      </c>
      <c r="AK5020">
        <v>0</v>
      </c>
      <c r="AL5020">
        <v>0</v>
      </c>
      <c r="AM5020">
        <v>0</v>
      </c>
      <c r="AN5020">
        <v>0</v>
      </c>
      <c r="AO5020">
        <v>0</v>
      </c>
      <c r="AP5020">
        <v>0</v>
      </c>
      <c r="AQ5020">
        <v>0</v>
      </c>
      <c r="AR5020">
        <v>0</v>
      </c>
      <c r="AS5020">
        <v>0</v>
      </c>
      <c r="AT5020">
        <v>0</v>
      </c>
      <c r="AU5020">
        <v>0</v>
      </c>
      <c r="AV5020">
        <v>0</v>
      </c>
      <c r="AW5020">
        <v>0</v>
      </c>
      <c r="AX5020">
        <v>0</v>
      </c>
      <c r="AY5020">
        <v>0</v>
      </c>
      <c r="AZ5020">
        <v>0</v>
      </c>
      <c r="BA5020">
        <v>0</v>
      </c>
      <c r="BB5020">
        <v>0</v>
      </c>
      <c r="BC5020">
        <v>0</v>
      </c>
      <c r="BD5020">
        <v>0</v>
      </c>
      <c r="BE5020">
        <v>-69000</v>
      </c>
      <c r="BF5020">
        <v>-10000</v>
      </c>
      <c r="BG5020">
        <v>-96000</v>
      </c>
      <c r="BH5020">
        <v>-82000</v>
      </c>
      <c r="BI5020">
        <v>-124000</v>
      </c>
      <c r="BJ5020">
        <v>270000</v>
      </c>
      <c r="BK5020">
        <v>51000</v>
      </c>
      <c r="BL5020">
        <v>-2000</v>
      </c>
      <c r="BM5020">
        <v>58000</v>
      </c>
      <c r="BN5020">
        <v>-1000</v>
      </c>
      <c r="BO5020">
        <v>0</v>
      </c>
      <c r="BP5020">
        <v>0</v>
      </c>
      <c r="BQ5020">
        <v>0</v>
      </c>
      <c r="BR5020">
        <v>0</v>
      </c>
      <c r="BS5020">
        <v>0</v>
      </c>
      <c r="BT5020">
        <v>0</v>
      </c>
      <c r="BU5020">
        <v>0</v>
      </c>
      <c r="BV5020">
        <v>0</v>
      </c>
      <c r="BW5020">
        <v>0</v>
      </c>
      <c r="BX5020" s="10">
        <v>0</v>
      </c>
      <c r="BY5020">
        <v>0</v>
      </c>
      <c r="BZ5020">
        <v>0</v>
      </c>
      <c r="CA5020">
        <v>0</v>
      </c>
      <c r="CB5020">
        <v>0</v>
      </c>
      <c r="CC5020">
        <v>0</v>
      </c>
      <c r="CD5020">
        <v>0</v>
      </c>
      <c r="CE5020">
        <v>0</v>
      </c>
    </row>
    <row r="5021" spans="1:83" x14ac:dyDescent="0.35">
      <c r="A5021" s="9" t="str">
        <f t="shared" si="78"/>
        <v>322000.809.33</v>
      </c>
      <c r="B5021" s="52" t="e">
        <f>+IF(MATCH(A5021,List!H$10:H$145,0),"Targeted")</f>
        <v>#N/A</v>
      </c>
      <c r="C5021" s="65"/>
      <c r="D5021" s="151"/>
      <c r="E5021" s="16" t="s">
        <v>172</v>
      </c>
      <c r="F5021" s="16" t="s">
        <v>1651</v>
      </c>
      <c r="G5021" s="16" t="s">
        <v>298</v>
      </c>
      <c r="H5021" s="16" t="s">
        <v>1651</v>
      </c>
      <c r="I5021" s="16" t="s">
        <v>6868</v>
      </c>
      <c r="J5021" s="16" t="s">
        <v>6869</v>
      </c>
      <c r="K5021" s="17" t="s">
        <v>1654</v>
      </c>
      <c r="L5021" s="18" t="s">
        <v>6153</v>
      </c>
      <c r="M5021" s="195" t="s">
        <v>6866</v>
      </c>
      <c r="N5021" s="16" t="s">
        <v>6867</v>
      </c>
      <c r="O5021" s="17" t="s">
        <v>304</v>
      </c>
      <c r="P5021" s="17" t="s">
        <v>305</v>
      </c>
      <c r="Q5021" s="17" t="s">
        <v>306</v>
      </c>
      <c r="R5021">
        <v>0</v>
      </c>
      <c r="S5021">
        <v>0</v>
      </c>
      <c r="T5021">
        <v>0</v>
      </c>
      <c r="U5021">
        <v>0</v>
      </c>
      <c r="V5021">
        <v>0</v>
      </c>
      <c r="W5021">
        <v>0</v>
      </c>
      <c r="X5021">
        <v>0</v>
      </c>
      <c r="Y5021">
        <v>0</v>
      </c>
      <c r="Z5021">
        <v>0</v>
      </c>
      <c r="AA5021">
        <v>0</v>
      </c>
      <c r="AB5021">
        <v>0</v>
      </c>
      <c r="AC5021">
        <v>0</v>
      </c>
      <c r="AD5021">
        <v>0</v>
      </c>
      <c r="AE5021">
        <v>0</v>
      </c>
      <c r="AF5021">
        <v>0</v>
      </c>
      <c r="AG5021" s="19">
        <v>0</v>
      </c>
      <c r="AH5021">
        <v>0</v>
      </c>
      <c r="AI5021">
        <v>0</v>
      </c>
      <c r="AJ5021">
        <v>0</v>
      </c>
      <c r="AK5021">
        <v>0</v>
      </c>
      <c r="AL5021">
        <v>0</v>
      </c>
      <c r="AM5021">
        <v>0</v>
      </c>
      <c r="AN5021">
        <v>0</v>
      </c>
      <c r="AO5021">
        <v>0</v>
      </c>
      <c r="AP5021">
        <v>0</v>
      </c>
      <c r="AQ5021">
        <v>0</v>
      </c>
      <c r="AR5021">
        <v>0</v>
      </c>
      <c r="AS5021">
        <v>0</v>
      </c>
      <c r="AT5021">
        <v>0</v>
      </c>
      <c r="AU5021">
        <v>0</v>
      </c>
      <c r="AV5021">
        <v>0</v>
      </c>
      <c r="AW5021">
        <v>0</v>
      </c>
      <c r="AX5021">
        <v>0</v>
      </c>
      <c r="AY5021">
        <v>0</v>
      </c>
      <c r="AZ5021">
        <v>0</v>
      </c>
      <c r="BA5021">
        <v>0</v>
      </c>
      <c r="BB5021">
        <v>0</v>
      </c>
      <c r="BC5021">
        <v>5000</v>
      </c>
      <c r="BD5021">
        <v>12000</v>
      </c>
      <c r="BE5021">
        <v>0</v>
      </c>
      <c r="BF5021">
        <v>0</v>
      </c>
      <c r="BG5021">
        <v>18000</v>
      </c>
      <c r="BH5021">
        <v>32000</v>
      </c>
      <c r="BI5021">
        <v>-32000</v>
      </c>
      <c r="BJ5021">
        <v>-18000</v>
      </c>
      <c r="BK5021">
        <v>0</v>
      </c>
      <c r="BL5021">
        <v>0</v>
      </c>
      <c r="BM5021">
        <v>0</v>
      </c>
      <c r="BN5021">
        <v>0</v>
      </c>
      <c r="BO5021">
        <v>0</v>
      </c>
      <c r="BP5021">
        <v>0</v>
      </c>
      <c r="BQ5021">
        <v>-7000</v>
      </c>
      <c r="BR5021">
        <v>0</v>
      </c>
      <c r="BS5021">
        <v>0</v>
      </c>
      <c r="BT5021">
        <v>0</v>
      </c>
      <c r="BU5021">
        <v>0</v>
      </c>
      <c r="BV5021">
        <v>0</v>
      </c>
      <c r="BW5021">
        <v>0</v>
      </c>
      <c r="BX5021" s="10">
        <v>0</v>
      </c>
      <c r="BY5021">
        <v>0</v>
      </c>
      <c r="BZ5021">
        <v>0</v>
      </c>
      <c r="CA5021">
        <v>0</v>
      </c>
      <c r="CB5021">
        <v>0</v>
      </c>
      <c r="CC5021">
        <v>0</v>
      </c>
      <c r="CD5021">
        <v>0</v>
      </c>
      <c r="CE5021">
        <v>0</v>
      </c>
    </row>
    <row r="5022" spans="1:83" x14ac:dyDescent="0.35">
      <c r="A5022" s="9" t="str">
        <f t="shared" si="78"/>
        <v>387530.809.95</v>
      </c>
      <c r="B5022" s="52" t="e">
        <f>+IF(MATCH(A5022,List!H$10:H$145,0),"Targeted")</f>
        <v>#N/A</v>
      </c>
      <c r="C5022" s="65"/>
      <c r="D5022" s="151"/>
      <c r="E5022" s="16" t="s">
        <v>4817</v>
      </c>
      <c r="F5022" s="16" t="s">
        <v>4818</v>
      </c>
      <c r="G5022" s="16" t="s">
        <v>298</v>
      </c>
      <c r="H5022" s="16" t="s">
        <v>4818</v>
      </c>
      <c r="I5022" s="16" t="s">
        <v>6899</v>
      </c>
      <c r="J5022" s="16" t="s">
        <v>6869</v>
      </c>
      <c r="K5022" s="17" t="s">
        <v>245</v>
      </c>
      <c r="L5022" s="18" t="s">
        <v>6153</v>
      </c>
      <c r="M5022" s="195" t="s">
        <v>6866</v>
      </c>
      <c r="N5022" s="16" t="s">
        <v>6867</v>
      </c>
      <c r="O5022" s="17" t="s">
        <v>304</v>
      </c>
      <c r="P5022" s="17" t="s">
        <v>305</v>
      </c>
      <c r="Q5022" s="17" t="s">
        <v>306</v>
      </c>
      <c r="R5022">
        <v>0</v>
      </c>
      <c r="S5022">
        <v>0</v>
      </c>
      <c r="T5022">
        <v>0</v>
      </c>
      <c r="U5022">
        <v>0</v>
      </c>
      <c r="V5022">
        <v>0</v>
      </c>
      <c r="W5022">
        <v>0</v>
      </c>
      <c r="X5022">
        <v>0</v>
      </c>
      <c r="Y5022">
        <v>0</v>
      </c>
      <c r="Z5022">
        <v>0</v>
      </c>
      <c r="AA5022">
        <v>0</v>
      </c>
      <c r="AB5022">
        <v>0</v>
      </c>
      <c r="AC5022">
        <v>0</v>
      </c>
      <c r="AD5022">
        <v>0</v>
      </c>
      <c r="AE5022">
        <v>0</v>
      </c>
      <c r="AF5022">
        <v>0</v>
      </c>
      <c r="AG5022" s="19">
        <v>0</v>
      </c>
      <c r="AH5022">
        <v>0</v>
      </c>
      <c r="AI5022">
        <v>0</v>
      </c>
      <c r="AJ5022">
        <v>0</v>
      </c>
      <c r="AK5022">
        <v>0</v>
      </c>
      <c r="AL5022">
        <v>0</v>
      </c>
      <c r="AM5022">
        <v>0</v>
      </c>
      <c r="AN5022">
        <v>0</v>
      </c>
      <c r="AO5022">
        <v>0</v>
      </c>
      <c r="AP5022">
        <v>0</v>
      </c>
      <c r="AQ5022">
        <v>0</v>
      </c>
      <c r="AR5022">
        <v>0</v>
      </c>
      <c r="AS5022">
        <v>0</v>
      </c>
      <c r="AT5022">
        <v>0</v>
      </c>
      <c r="AU5022">
        <v>0</v>
      </c>
      <c r="AV5022">
        <v>0</v>
      </c>
      <c r="AW5022">
        <v>0</v>
      </c>
      <c r="AX5022">
        <v>0</v>
      </c>
      <c r="AY5022">
        <v>0</v>
      </c>
      <c r="AZ5022">
        <v>0</v>
      </c>
      <c r="BA5022">
        <v>0</v>
      </c>
      <c r="BB5022">
        <v>0</v>
      </c>
      <c r="BC5022">
        <v>0</v>
      </c>
      <c r="BD5022">
        <v>0</v>
      </c>
      <c r="BE5022">
        <v>-4000</v>
      </c>
      <c r="BF5022">
        <v>0</v>
      </c>
      <c r="BG5022">
        <v>-5000</v>
      </c>
      <c r="BH5022">
        <v>4000</v>
      </c>
      <c r="BI5022">
        <v>1000</v>
      </c>
      <c r="BJ5022">
        <v>0</v>
      </c>
      <c r="BK5022">
        <v>0</v>
      </c>
      <c r="BL5022">
        <v>0</v>
      </c>
      <c r="BM5022">
        <v>0</v>
      </c>
      <c r="BN5022">
        <v>0</v>
      </c>
      <c r="BO5022">
        <v>0</v>
      </c>
      <c r="BP5022">
        <v>0</v>
      </c>
      <c r="BQ5022">
        <v>0</v>
      </c>
      <c r="BR5022">
        <v>0</v>
      </c>
      <c r="BS5022">
        <v>0</v>
      </c>
      <c r="BT5022">
        <v>0</v>
      </c>
      <c r="BU5022">
        <v>0</v>
      </c>
      <c r="BV5022">
        <v>0</v>
      </c>
      <c r="BW5022">
        <v>0</v>
      </c>
      <c r="BX5022" s="10">
        <v>0</v>
      </c>
      <c r="BY5022">
        <v>0</v>
      </c>
      <c r="BZ5022">
        <v>0</v>
      </c>
      <c r="CA5022">
        <v>0</v>
      </c>
      <c r="CB5022">
        <v>0</v>
      </c>
      <c r="CC5022">
        <v>0</v>
      </c>
      <c r="CD5022">
        <v>0</v>
      </c>
      <c r="CE5022">
        <v>0</v>
      </c>
    </row>
    <row r="5023" spans="1:83" x14ac:dyDescent="0.35">
      <c r="A5023" s="9" t="str">
        <f t="shared" si="78"/>
        <v>322055.809.95</v>
      </c>
      <c r="B5023" s="52" t="e">
        <f>+IF(MATCH(A5023,List!H$10:H$145,0),"Targeted")</f>
        <v>#N/A</v>
      </c>
      <c r="C5023" s="65"/>
      <c r="D5023" s="151"/>
      <c r="E5023" s="16" t="s">
        <v>4921</v>
      </c>
      <c r="F5023" s="16" t="s">
        <v>4922</v>
      </c>
      <c r="G5023" s="16" t="s">
        <v>298</v>
      </c>
      <c r="H5023" s="16" t="s">
        <v>4922</v>
      </c>
      <c r="I5023" s="16" t="s">
        <v>6900</v>
      </c>
      <c r="J5023" s="16" t="s">
        <v>6869</v>
      </c>
      <c r="K5023" s="17" t="s">
        <v>245</v>
      </c>
      <c r="L5023" s="18" t="s">
        <v>6153</v>
      </c>
      <c r="M5023" s="195" t="s">
        <v>6866</v>
      </c>
      <c r="N5023" s="16" t="s">
        <v>6867</v>
      </c>
      <c r="O5023" s="17" t="s">
        <v>304</v>
      </c>
      <c r="P5023" s="17" t="s">
        <v>305</v>
      </c>
      <c r="Q5023" s="17" t="s">
        <v>306</v>
      </c>
      <c r="R5023">
        <v>0</v>
      </c>
      <c r="S5023">
        <v>0</v>
      </c>
      <c r="T5023">
        <v>0</v>
      </c>
      <c r="U5023">
        <v>0</v>
      </c>
      <c r="V5023">
        <v>0</v>
      </c>
      <c r="W5023">
        <v>0</v>
      </c>
      <c r="X5023">
        <v>0</v>
      </c>
      <c r="Y5023">
        <v>0</v>
      </c>
      <c r="Z5023">
        <v>0</v>
      </c>
      <c r="AA5023">
        <v>0</v>
      </c>
      <c r="AB5023">
        <v>0</v>
      </c>
      <c r="AC5023">
        <v>0</v>
      </c>
      <c r="AD5023">
        <v>0</v>
      </c>
      <c r="AE5023">
        <v>0</v>
      </c>
      <c r="AF5023">
        <v>0</v>
      </c>
      <c r="AG5023" s="19">
        <v>0</v>
      </c>
      <c r="AH5023">
        <v>0</v>
      </c>
      <c r="AI5023">
        <v>0</v>
      </c>
      <c r="AJ5023">
        <v>0</v>
      </c>
      <c r="AK5023">
        <v>0</v>
      </c>
      <c r="AL5023">
        <v>0</v>
      </c>
      <c r="AM5023">
        <v>0</v>
      </c>
      <c r="AN5023">
        <v>0</v>
      </c>
      <c r="AO5023">
        <v>0</v>
      </c>
      <c r="AP5023">
        <v>0</v>
      </c>
      <c r="AQ5023">
        <v>0</v>
      </c>
      <c r="AR5023">
        <v>0</v>
      </c>
      <c r="AS5023">
        <v>0</v>
      </c>
      <c r="AT5023">
        <v>0</v>
      </c>
      <c r="AU5023">
        <v>0</v>
      </c>
      <c r="AV5023">
        <v>0</v>
      </c>
      <c r="AW5023">
        <v>0</v>
      </c>
      <c r="AX5023">
        <v>0</v>
      </c>
      <c r="AY5023">
        <v>0</v>
      </c>
      <c r="AZ5023">
        <v>0</v>
      </c>
      <c r="BA5023">
        <v>0</v>
      </c>
      <c r="BB5023">
        <v>0</v>
      </c>
      <c r="BC5023">
        <v>-2000</v>
      </c>
      <c r="BD5023">
        <v>15000</v>
      </c>
      <c r="BE5023">
        <v>-5000</v>
      </c>
      <c r="BF5023">
        <v>-1000</v>
      </c>
      <c r="BG5023">
        <v>1000</v>
      </c>
      <c r="BH5023">
        <v>0</v>
      </c>
      <c r="BI5023">
        <v>-1000</v>
      </c>
      <c r="BJ5023">
        <v>0</v>
      </c>
      <c r="BK5023">
        <v>0</v>
      </c>
      <c r="BL5023">
        <v>-1000</v>
      </c>
      <c r="BM5023">
        <v>-2000</v>
      </c>
      <c r="BN5023">
        <v>-1000</v>
      </c>
      <c r="BO5023">
        <v>-1000</v>
      </c>
      <c r="BP5023">
        <v>0</v>
      </c>
      <c r="BQ5023">
        <v>-1000</v>
      </c>
      <c r="BR5023">
        <v>0</v>
      </c>
      <c r="BS5023">
        <v>-2000</v>
      </c>
      <c r="BT5023">
        <v>-1000</v>
      </c>
      <c r="BU5023">
        <v>-1000</v>
      </c>
      <c r="BV5023">
        <v>-2000</v>
      </c>
      <c r="BW5023">
        <v>-3000</v>
      </c>
      <c r="BX5023" s="10">
        <v>-3000</v>
      </c>
      <c r="BY5023">
        <v>-1000</v>
      </c>
      <c r="BZ5023">
        <v>0</v>
      </c>
      <c r="CA5023">
        <v>0</v>
      </c>
      <c r="CB5023">
        <v>0</v>
      </c>
      <c r="CC5023">
        <v>0</v>
      </c>
      <c r="CD5023">
        <v>0</v>
      </c>
      <c r="CE5023">
        <v>0</v>
      </c>
    </row>
    <row r="5024" spans="1:83" x14ac:dyDescent="0.35">
      <c r="A5024" s="9" t="str">
        <f t="shared" si="78"/>
        <v>388555.809.95</v>
      </c>
      <c r="B5024" s="52" t="e">
        <f>+IF(MATCH(A5024,List!H$10:H$145,0),"Targeted")</f>
        <v>#N/A</v>
      </c>
      <c r="C5024" s="65"/>
      <c r="D5024" s="151"/>
      <c r="E5024" s="16" t="s">
        <v>4921</v>
      </c>
      <c r="F5024" s="16" t="s">
        <v>4922</v>
      </c>
      <c r="G5024" s="16" t="s">
        <v>298</v>
      </c>
      <c r="H5024" s="16" t="s">
        <v>4922</v>
      </c>
      <c r="I5024" s="16" t="s">
        <v>6901</v>
      </c>
      <c r="J5024" s="16" t="s">
        <v>6872</v>
      </c>
      <c r="K5024" s="17" t="s">
        <v>245</v>
      </c>
      <c r="L5024" s="18" t="s">
        <v>6153</v>
      </c>
      <c r="M5024" s="195" t="s">
        <v>6866</v>
      </c>
      <c r="N5024" s="16" t="s">
        <v>6867</v>
      </c>
      <c r="O5024" s="17" t="s">
        <v>304</v>
      </c>
      <c r="P5024" s="17" t="s">
        <v>305</v>
      </c>
      <c r="Q5024" s="17" t="s">
        <v>306</v>
      </c>
      <c r="R5024">
        <v>0</v>
      </c>
      <c r="S5024">
        <v>0</v>
      </c>
      <c r="T5024">
        <v>0</v>
      </c>
      <c r="U5024">
        <v>0</v>
      </c>
      <c r="V5024">
        <v>0</v>
      </c>
      <c r="W5024">
        <v>0</v>
      </c>
      <c r="X5024">
        <v>0</v>
      </c>
      <c r="Y5024">
        <v>0</v>
      </c>
      <c r="Z5024">
        <v>0</v>
      </c>
      <c r="AA5024">
        <v>0</v>
      </c>
      <c r="AB5024">
        <v>0</v>
      </c>
      <c r="AC5024">
        <v>0</v>
      </c>
      <c r="AD5024">
        <v>0</v>
      </c>
      <c r="AE5024">
        <v>0</v>
      </c>
      <c r="AF5024">
        <v>0</v>
      </c>
      <c r="AG5024" s="19">
        <v>0</v>
      </c>
      <c r="AH5024">
        <v>0</v>
      </c>
      <c r="AI5024">
        <v>0</v>
      </c>
      <c r="AJ5024">
        <v>0</v>
      </c>
      <c r="AK5024">
        <v>0</v>
      </c>
      <c r="AL5024">
        <v>0</v>
      </c>
      <c r="AM5024">
        <v>0</v>
      </c>
      <c r="AN5024">
        <v>0</v>
      </c>
      <c r="AO5024">
        <v>0</v>
      </c>
      <c r="AP5024">
        <v>0</v>
      </c>
      <c r="AQ5024">
        <v>0</v>
      </c>
      <c r="AR5024">
        <v>0</v>
      </c>
      <c r="AS5024">
        <v>0</v>
      </c>
      <c r="AT5024">
        <v>0</v>
      </c>
      <c r="AU5024">
        <v>0</v>
      </c>
      <c r="AV5024">
        <v>0</v>
      </c>
      <c r="AW5024">
        <v>0</v>
      </c>
      <c r="AX5024">
        <v>0</v>
      </c>
      <c r="AY5024">
        <v>0</v>
      </c>
      <c r="AZ5024">
        <v>0</v>
      </c>
      <c r="BA5024">
        <v>0</v>
      </c>
      <c r="BB5024">
        <v>0</v>
      </c>
      <c r="BC5024">
        <v>0</v>
      </c>
      <c r="BD5024">
        <v>0</v>
      </c>
      <c r="BE5024">
        <v>0</v>
      </c>
      <c r="BF5024">
        <v>-3000</v>
      </c>
      <c r="BG5024">
        <v>0</v>
      </c>
      <c r="BH5024">
        <v>0</v>
      </c>
      <c r="BI5024">
        <v>0</v>
      </c>
      <c r="BJ5024">
        <v>0</v>
      </c>
      <c r="BK5024">
        <v>0</v>
      </c>
      <c r="BL5024">
        <v>0</v>
      </c>
      <c r="BM5024">
        <v>0</v>
      </c>
      <c r="BN5024">
        <v>0</v>
      </c>
      <c r="BO5024">
        <v>0</v>
      </c>
      <c r="BP5024">
        <v>0</v>
      </c>
      <c r="BQ5024">
        <v>0</v>
      </c>
      <c r="BR5024">
        <v>0</v>
      </c>
      <c r="BS5024">
        <v>0</v>
      </c>
      <c r="BT5024">
        <v>0</v>
      </c>
      <c r="BU5024">
        <v>0</v>
      </c>
      <c r="BV5024">
        <v>0</v>
      </c>
      <c r="BW5024">
        <v>0</v>
      </c>
      <c r="BX5024" s="10">
        <v>0</v>
      </c>
      <c r="BY5024">
        <v>0</v>
      </c>
      <c r="BZ5024">
        <v>0</v>
      </c>
      <c r="CA5024">
        <v>0</v>
      </c>
      <c r="CB5024">
        <v>0</v>
      </c>
      <c r="CC5024">
        <v>0</v>
      </c>
      <c r="CD5024">
        <v>0</v>
      </c>
      <c r="CE5024">
        <v>0</v>
      </c>
    </row>
    <row r="5025" spans="1:83" x14ac:dyDescent="0.35">
      <c r="A5025" s="9" t="str">
        <f t="shared" si="78"/>
        <v>322067.809.95</v>
      </c>
      <c r="B5025" s="52" t="e">
        <f>+IF(MATCH(A5025,List!H$10:H$145,0),"Targeted")</f>
        <v>#N/A</v>
      </c>
      <c r="C5025" s="65"/>
      <c r="D5025" s="151"/>
      <c r="E5025" s="16" t="s">
        <v>4482</v>
      </c>
      <c r="F5025" s="16" t="s">
        <v>4483</v>
      </c>
      <c r="G5025" s="16" t="s">
        <v>298</v>
      </c>
      <c r="H5025" s="16" t="s">
        <v>4483</v>
      </c>
      <c r="I5025" s="16" t="s">
        <v>6902</v>
      </c>
      <c r="J5025" s="16" t="s">
        <v>6869</v>
      </c>
      <c r="K5025" s="17" t="s">
        <v>245</v>
      </c>
      <c r="L5025" s="18" t="s">
        <v>6153</v>
      </c>
      <c r="M5025" s="195" t="s">
        <v>6866</v>
      </c>
      <c r="N5025" s="16" t="s">
        <v>6867</v>
      </c>
      <c r="O5025" s="17" t="s">
        <v>304</v>
      </c>
      <c r="P5025" s="17" t="s">
        <v>305</v>
      </c>
      <c r="Q5025" s="17" t="s">
        <v>306</v>
      </c>
      <c r="R5025">
        <v>0</v>
      </c>
      <c r="S5025">
        <v>0</v>
      </c>
      <c r="T5025">
        <v>0</v>
      </c>
      <c r="U5025">
        <v>0</v>
      </c>
      <c r="V5025">
        <v>0</v>
      </c>
      <c r="W5025">
        <v>0</v>
      </c>
      <c r="X5025">
        <v>0</v>
      </c>
      <c r="Y5025">
        <v>0</v>
      </c>
      <c r="Z5025">
        <v>0</v>
      </c>
      <c r="AA5025">
        <v>0</v>
      </c>
      <c r="AB5025">
        <v>0</v>
      </c>
      <c r="AC5025">
        <v>0</v>
      </c>
      <c r="AD5025">
        <v>0</v>
      </c>
      <c r="AE5025">
        <v>0</v>
      </c>
      <c r="AF5025">
        <v>0</v>
      </c>
      <c r="AG5025" s="19">
        <v>0</v>
      </c>
      <c r="AH5025">
        <v>0</v>
      </c>
      <c r="AI5025">
        <v>0</v>
      </c>
      <c r="AJ5025">
        <v>0</v>
      </c>
      <c r="AK5025">
        <v>0</v>
      </c>
      <c r="AL5025">
        <v>0</v>
      </c>
      <c r="AM5025">
        <v>0</v>
      </c>
      <c r="AN5025">
        <v>0</v>
      </c>
      <c r="AO5025">
        <v>0</v>
      </c>
      <c r="AP5025">
        <v>0</v>
      </c>
      <c r="AQ5025">
        <v>0</v>
      </c>
      <c r="AR5025">
        <v>0</v>
      </c>
      <c r="AS5025">
        <v>0</v>
      </c>
      <c r="AT5025">
        <v>0</v>
      </c>
      <c r="AU5025">
        <v>0</v>
      </c>
      <c r="AV5025">
        <v>0</v>
      </c>
      <c r="AW5025">
        <v>0</v>
      </c>
      <c r="AX5025">
        <v>0</v>
      </c>
      <c r="AY5025">
        <v>0</v>
      </c>
      <c r="AZ5025">
        <v>0</v>
      </c>
      <c r="BA5025">
        <v>0</v>
      </c>
      <c r="BB5025">
        <v>0</v>
      </c>
      <c r="BC5025">
        <v>0</v>
      </c>
      <c r="BD5025">
        <v>0</v>
      </c>
      <c r="BE5025">
        <v>0</v>
      </c>
      <c r="BF5025">
        <v>-23000</v>
      </c>
      <c r="BG5025">
        <v>4000</v>
      </c>
      <c r="BH5025">
        <v>18000</v>
      </c>
      <c r="BI5025">
        <v>0</v>
      </c>
      <c r="BJ5025">
        <v>0</v>
      </c>
      <c r="BK5025">
        <v>0</v>
      </c>
      <c r="BL5025">
        <v>0</v>
      </c>
      <c r="BM5025">
        <v>0</v>
      </c>
      <c r="BN5025">
        <v>0</v>
      </c>
      <c r="BO5025">
        <v>0</v>
      </c>
      <c r="BP5025">
        <v>0</v>
      </c>
      <c r="BQ5025">
        <v>0</v>
      </c>
      <c r="BR5025">
        <v>0</v>
      </c>
      <c r="BS5025">
        <v>0</v>
      </c>
      <c r="BT5025">
        <v>0</v>
      </c>
      <c r="BU5025">
        <v>0</v>
      </c>
      <c r="BV5025">
        <v>0</v>
      </c>
      <c r="BW5025">
        <v>0</v>
      </c>
      <c r="BX5025" s="10">
        <v>0</v>
      </c>
      <c r="BY5025">
        <v>0</v>
      </c>
      <c r="BZ5025">
        <v>0</v>
      </c>
      <c r="CA5025">
        <v>0</v>
      </c>
      <c r="CB5025">
        <v>0</v>
      </c>
      <c r="CC5025">
        <v>0</v>
      </c>
      <c r="CD5025">
        <v>0</v>
      </c>
      <c r="CE5025">
        <v>0</v>
      </c>
    </row>
    <row r="5026" spans="1:83" x14ac:dyDescent="0.35">
      <c r="A5026" s="9" t="str">
        <f t="shared" si="78"/>
        <v>322068.809.95</v>
      </c>
      <c r="B5026" s="52" t="e">
        <f>+IF(MATCH(A5026,List!H$10:H$145,0),"Targeted")</f>
        <v>#N/A</v>
      </c>
      <c r="C5026" s="65"/>
      <c r="D5026" s="151"/>
      <c r="E5026" s="16" t="s">
        <v>1565</v>
      </c>
      <c r="F5026" s="16" t="s">
        <v>1566</v>
      </c>
      <c r="G5026" s="16" t="s">
        <v>298</v>
      </c>
      <c r="H5026" s="16" t="s">
        <v>1566</v>
      </c>
      <c r="I5026" s="16" t="s">
        <v>6903</v>
      </c>
      <c r="J5026" s="16" t="s">
        <v>6869</v>
      </c>
      <c r="K5026" s="17" t="s">
        <v>245</v>
      </c>
      <c r="L5026" s="18" t="s">
        <v>6153</v>
      </c>
      <c r="M5026" s="195" t="s">
        <v>6866</v>
      </c>
      <c r="N5026" s="16" t="s">
        <v>6867</v>
      </c>
      <c r="O5026" s="17" t="s">
        <v>304</v>
      </c>
      <c r="P5026" s="17" t="s">
        <v>305</v>
      </c>
      <c r="Q5026" s="17" t="s">
        <v>306</v>
      </c>
      <c r="R5026">
        <v>0</v>
      </c>
      <c r="S5026">
        <v>0</v>
      </c>
      <c r="T5026">
        <v>0</v>
      </c>
      <c r="U5026">
        <v>0</v>
      </c>
      <c r="V5026">
        <v>0</v>
      </c>
      <c r="W5026">
        <v>0</v>
      </c>
      <c r="X5026">
        <v>0</v>
      </c>
      <c r="Y5026">
        <v>0</v>
      </c>
      <c r="Z5026">
        <v>0</v>
      </c>
      <c r="AA5026">
        <v>0</v>
      </c>
      <c r="AB5026">
        <v>0</v>
      </c>
      <c r="AC5026">
        <v>0</v>
      </c>
      <c r="AD5026">
        <v>0</v>
      </c>
      <c r="AE5026">
        <v>0</v>
      </c>
      <c r="AF5026">
        <v>0</v>
      </c>
      <c r="AG5026" s="19">
        <v>0</v>
      </c>
      <c r="AH5026">
        <v>0</v>
      </c>
      <c r="AI5026">
        <v>0</v>
      </c>
      <c r="AJ5026">
        <v>0</v>
      </c>
      <c r="AK5026">
        <v>0</v>
      </c>
      <c r="AL5026">
        <v>0</v>
      </c>
      <c r="AM5026">
        <v>0</v>
      </c>
      <c r="AN5026">
        <v>0</v>
      </c>
      <c r="AO5026">
        <v>0</v>
      </c>
      <c r="AP5026">
        <v>0</v>
      </c>
      <c r="AQ5026">
        <v>0</v>
      </c>
      <c r="AR5026">
        <v>0</v>
      </c>
      <c r="AS5026">
        <v>0</v>
      </c>
      <c r="AT5026">
        <v>0</v>
      </c>
      <c r="AU5026">
        <v>0</v>
      </c>
      <c r="AV5026">
        <v>0</v>
      </c>
      <c r="AW5026">
        <v>0</v>
      </c>
      <c r="AX5026">
        <v>0</v>
      </c>
      <c r="AY5026">
        <v>0</v>
      </c>
      <c r="AZ5026">
        <v>0</v>
      </c>
      <c r="BA5026">
        <v>0</v>
      </c>
      <c r="BB5026">
        <v>0</v>
      </c>
      <c r="BC5026">
        <v>0</v>
      </c>
      <c r="BD5026">
        <v>0</v>
      </c>
      <c r="BE5026">
        <v>3000</v>
      </c>
      <c r="BF5026">
        <v>0</v>
      </c>
      <c r="BG5026">
        <v>-1000</v>
      </c>
      <c r="BH5026">
        <v>2000</v>
      </c>
      <c r="BI5026">
        <v>-4000</v>
      </c>
      <c r="BJ5026">
        <v>1000</v>
      </c>
      <c r="BK5026">
        <v>0</v>
      </c>
      <c r="BL5026">
        <v>0</v>
      </c>
      <c r="BM5026">
        <v>1000</v>
      </c>
      <c r="BN5026">
        <v>-1000</v>
      </c>
      <c r="BO5026">
        <v>-1000</v>
      </c>
      <c r="BP5026">
        <v>2000</v>
      </c>
      <c r="BQ5026">
        <v>-2000</v>
      </c>
      <c r="BR5026">
        <v>1000</v>
      </c>
      <c r="BS5026">
        <v>-1000</v>
      </c>
      <c r="BT5026">
        <v>0</v>
      </c>
      <c r="BU5026">
        <v>0</v>
      </c>
      <c r="BV5026">
        <v>0</v>
      </c>
      <c r="BW5026">
        <v>0</v>
      </c>
      <c r="BX5026" s="10">
        <v>0</v>
      </c>
      <c r="BY5026">
        <v>0</v>
      </c>
      <c r="BZ5026">
        <v>0</v>
      </c>
      <c r="CA5026">
        <v>0</v>
      </c>
      <c r="CB5026">
        <v>0</v>
      </c>
      <c r="CC5026">
        <v>0</v>
      </c>
      <c r="CD5026">
        <v>0</v>
      </c>
      <c r="CE5026">
        <v>0</v>
      </c>
    </row>
    <row r="5027" spans="1:83" x14ac:dyDescent="0.35">
      <c r="A5027" s="9" t="str">
        <f t="shared" si="78"/>
        <v>388568.809.95</v>
      </c>
      <c r="B5027" s="52" t="e">
        <f>+IF(MATCH(A5027,List!H$10:H$145,0),"Targeted")</f>
        <v>#N/A</v>
      </c>
      <c r="C5027" s="65"/>
      <c r="D5027" s="151"/>
      <c r="E5027" s="16" t="s">
        <v>1565</v>
      </c>
      <c r="F5027" s="16" t="s">
        <v>1566</v>
      </c>
      <c r="G5027" s="16" t="s">
        <v>298</v>
      </c>
      <c r="H5027" s="16" t="s">
        <v>1566</v>
      </c>
      <c r="I5027" s="16" t="s">
        <v>6904</v>
      </c>
      <c r="J5027" s="16" t="s">
        <v>6865</v>
      </c>
      <c r="K5027" s="17" t="s">
        <v>245</v>
      </c>
      <c r="L5027" s="18" t="s">
        <v>6153</v>
      </c>
      <c r="M5027" s="195" t="s">
        <v>6866</v>
      </c>
      <c r="N5027" s="16" t="s">
        <v>6867</v>
      </c>
      <c r="O5027" s="17" t="s">
        <v>304</v>
      </c>
      <c r="P5027" s="17" t="s">
        <v>305</v>
      </c>
      <c r="Q5027" s="17" t="s">
        <v>306</v>
      </c>
      <c r="R5027">
        <v>0</v>
      </c>
      <c r="S5027">
        <v>0</v>
      </c>
      <c r="T5027">
        <v>0</v>
      </c>
      <c r="U5027">
        <v>0</v>
      </c>
      <c r="V5027">
        <v>0</v>
      </c>
      <c r="W5027">
        <v>0</v>
      </c>
      <c r="X5027">
        <v>0</v>
      </c>
      <c r="Y5027">
        <v>0</v>
      </c>
      <c r="Z5027">
        <v>0</v>
      </c>
      <c r="AA5027">
        <v>0</v>
      </c>
      <c r="AB5027">
        <v>0</v>
      </c>
      <c r="AC5027">
        <v>0</v>
      </c>
      <c r="AD5027">
        <v>0</v>
      </c>
      <c r="AE5027">
        <v>0</v>
      </c>
      <c r="AF5027">
        <v>0</v>
      </c>
      <c r="AG5027" s="19">
        <v>0</v>
      </c>
      <c r="AH5027">
        <v>0</v>
      </c>
      <c r="AI5027">
        <v>0</v>
      </c>
      <c r="AJ5027">
        <v>0</v>
      </c>
      <c r="AK5027">
        <v>0</v>
      </c>
      <c r="AL5027">
        <v>0</v>
      </c>
      <c r="AM5027">
        <v>0</v>
      </c>
      <c r="AN5027">
        <v>0</v>
      </c>
      <c r="AO5027">
        <v>0</v>
      </c>
      <c r="AP5027">
        <v>0</v>
      </c>
      <c r="AQ5027">
        <v>0</v>
      </c>
      <c r="AR5027">
        <v>0</v>
      </c>
      <c r="AS5027">
        <v>0</v>
      </c>
      <c r="AT5027">
        <v>0</v>
      </c>
      <c r="AU5027">
        <v>0</v>
      </c>
      <c r="AV5027">
        <v>0</v>
      </c>
      <c r="AW5027">
        <v>0</v>
      </c>
      <c r="AX5027">
        <v>0</v>
      </c>
      <c r="AY5027">
        <v>0</v>
      </c>
      <c r="AZ5027">
        <v>0</v>
      </c>
      <c r="BA5027">
        <v>0</v>
      </c>
      <c r="BB5027">
        <v>0</v>
      </c>
      <c r="BC5027">
        <v>0</v>
      </c>
      <c r="BD5027">
        <v>0</v>
      </c>
      <c r="BE5027">
        <v>0</v>
      </c>
      <c r="BF5027">
        <v>5000</v>
      </c>
      <c r="BG5027">
        <v>-1000</v>
      </c>
      <c r="BH5027">
        <v>0</v>
      </c>
      <c r="BI5027">
        <v>-4000</v>
      </c>
      <c r="BJ5027">
        <v>0</v>
      </c>
      <c r="BK5027">
        <v>0</v>
      </c>
      <c r="BL5027">
        <v>0</v>
      </c>
      <c r="BM5027">
        <v>0</v>
      </c>
      <c r="BN5027">
        <v>0</v>
      </c>
      <c r="BO5027">
        <v>0</v>
      </c>
      <c r="BP5027">
        <v>0</v>
      </c>
      <c r="BQ5027">
        <v>0</v>
      </c>
      <c r="BR5027">
        <v>0</v>
      </c>
      <c r="BS5027">
        <v>0</v>
      </c>
      <c r="BT5027">
        <v>0</v>
      </c>
      <c r="BU5027">
        <v>0</v>
      </c>
      <c r="BV5027">
        <v>0</v>
      </c>
      <c r="BW5027">
        <v>0</v>
      </c>
      <c r="BX5027" s="10">
        <v>0</v>
      </c>
      <c r="BY5027">
        <v>0</v>
      </c>
      <c r="BZ5027">
        <v>0</v>
      </c>
      <c r="CA5027">
        <v>0</v>
      </c>
      <c r="CB5027">
        <v>0</v>
      </c>
      <c r="CC5027">
        <v>0</v>
      </c>
      <c r="CD5027">
        <v>0</v>
      </c>
      <c r="CE5027">
        <v>0</v>
      </c>
    </row>
    <row r="5028" spans="1:83" x14ac:dyDescent="0.35">
      <c r="A5028" s="9" t="str">
        <f t="shared" si="78"/>
        <v>322076.809.95</v>
      </c>
      <c r="B5028" s="52" t="e">
        <f>+IF(MATCH(A5028,List!H$10:H$145,0),"Targeted")</f>
        <v>#N/A</v>
      </c>
      <c r="C5028" s="65"/>
      <c r="D5028" s="151"/>
      <c r="E5028" s="16" t="s">
        <v>1571</v>
      </c>
      <c r="F5028" s="16" t="s">
        <v>1572</v>
      </c>
      <c r="G5028" s="16" t="s">
        <v>298</v>
      </c>
      <c r="H5028" s="16" t="s">
        <v>1572</v>
      </c>
      <c r="I5028" s="16" t="s">
        <v>6905</v>
      </c>
      <c r="J5028" s="16" t="s">
        <v>6869</v>
      </c>
      <c r="K5028" s="17" t="s">
        <v>245</v>
      </c>
      <c r="L5028" s="18" t="s">
        <v>6153</v>
      </c>
      <c r="M5028" s="195" t="s">
        <v>6866</v>
      </c>
      <c r="N5028" s="16" t="s">
        <v>6867</v>
      </c>
      <c r="O5028" s="17" t="s">
        <v>304</v>
      </c>
      <c r="P5028" s="17" t="s">
        <v>305</v>
      </c>
      <c r="Q5028" s="17" t="s">
        <v>306</v>
      </c>
      <c r="R5028">
        <v>0</v>
      </c>
      <c r="S5028">
        <v>0</v>
      </c>
      <c r="T5028">
        <v>0</v>
      </c>
      <c r="U5028">
        <v>0</v>
      </c>
      <c r="V5028">
        <v>0</v>
      </c>
      <c r="W5028">
        <v>0</v>
      </c>
      <c r="X5028">
        <v>0</v>
      </c>
      <c r="Y5028">
        <v>0</v>
      </c>
      <c r="Z5028">
        <v>0</v>
      </c>
      <c r="AA5028">
        <v>0</v>
      </c>
      <c r="AB5028">
        <v>0</v>
      </c>
      <c r="AC5028">
        <v>0</v>
      </c>
      <c r="AD5028">
        <v>0</v>
      </c>
      <c r="AE5028">
        <v>0</v>
      </c>
      <c r="AF5028">
        <v>0</v>
      </c>
      <c r="AG5028" s="19">
        <v>0</v>
      </c>
      <c r="AH5028">
        <v>0</v>
      </c>
      <c r="AI5028">
        <v>0</v>
      </c>
      <c r="AJ5028">
        <v>0</v>
      </c>
      <c r="AK5028">
        <v>0</v>
      </c>
      <c r="AL5028">
        <v>0</v>
      </c>
      <c r="AM5028">
        <v>0</v>
      </c>
      <c r="AN5028">
        <v>0</v>
      </c>
      <c r="AO5028">
        <v>0</v>
      </c>
      <c r="AP5028">
        <v>0</v>
      </c>
      <c r="AQ5028">
        <v>0</v>
      </c>
      <c r="AR5028">
        <v>0</v>
      </c>
      <c r="AS5028">
        <v>0</v>
      </c>
      <c r="AT5028">
        <v>0</v>
      </c>
      <c r="AU5028">
        <v>0</v>
      </c>
      <c r="AV5028">
        <v>0</v>
      </c>
      <c r="AW5028">
        <v>0</v>
      </c>
      <c r="AX5028">
        <v>0</v>
      </c>
      <c r="AY5028">
        <v>0</v>
      </c>
      <c r="AZ5028">
        <v>0</v>
      </c>
      <c r="BA5028">
        <v>0</v>
      </c>
      <c r="BB5028">
        <v>0</v>
      </c>
      <c r="BC5028">
        <v>0</v>
      </c>
      <c r="BD5028">
        <v>0</v>
      </c>
      <c r="BE5028">
        <v>0</v>
      </c>
      <c r="BF5028">
        <v>0</v>
      </c>
      <c r="BG5028">
        <v>0</v>
      </c>
      <c r="BH5028">
        <v>0</v>
      </c>
      <c r="BI5028">
        <v>0</v>
      </c>
      <c r="BJ5028">
        <v>-3000</v>
      </c>
      <c r="BK5028">
        <v>-1000</v>
      </c>
      <c r="BL5028">
        <v>-1000</v>
      </c>
      <c r="BM5028">
        <v>0</v>
      </c>
      <c r="BN5028">
        <v>-2000</v>
      </c>
      <c r="BO5028">
        <v>-5000</v>
      </c>
      <c r="BP5028">
        <v>-9000</v>
      </c>
      <c r="BQ5028">
        <v>-9000</v>
      </c>
      <c r="BR5028">
        <v>-8000</v>
      </c>
      <c r="BS5028">
        <v>-7000</v>
      </c>
      <c r="BT5028">
        <v>0</v>
      </c>
      <c r="BU5028">
        <v>0</v>
      </c>
      <c r="BV5028">
        <v>0</v>
      </c>
      <c r="BW5028">
        <v>0</v>
      </c>
      <c r="BX5028" s="10">
        <v>0</v>
      </c>
      <c r="BY5028">
        <v>0</v>
      </c>
      <c r="BZ5028">
        <v>0</v>
      </c>
      <c r="CA5028">
        <v>0</v>
      </c>
      <c r="CB5028">
        <v>0</v>
      </c>
      <c r="CC5028">
        <v>0</v>
      </c>
      <c r="CD5028">
        <v>0</v>
      </c>
      <c r="CE5028">
        <v>0</v>
      </c>
    </row>
    <row r="5029" spans="1:83" x14ac:dyDescent="0.35">
      <c r="A5029" s="67" t="str">
        <f t="shared" si="78"/>
        <v>901000.809.99</v>
      </c>
      <c r="B5029" s="52" t="e">
        <f>+IF(MATCH(A5029,List!H$10:H$145,0),"Targeted")</f>
        <v>#N/A</v>
      </c>
      <c r="C5029" s="65"/>
      <c r="D5029" s="151"/>
      <c r="E5029" s="68" t="s">
        <v>6906</v>
      </c>
      <c r="F5029" s="68" t="s">
        <v>6907</v>
      </c>
      <c r="G5029" s="68" t="s">
        <v>298</v>
      </c>
      <c r="H5029" s="68" t="s">
        <v>6907</v>
      </c>
      <c r="I5029" s="68" t="s">
        <v>6908</v>
      </c>
      <c r="J5029" s="68" t="s">
        <v>6909</v>
      </c>
      <c r="K5029" s="69" t="s">
        <v>5763</v>
      </c>
      <c r="L5029" s="70" t="s">
        <v>6153</v>
      </c>
      <c r="M5029" s="196" t="s">
        <v>6866</v>
      </c>
      <c r="N5029" s="68" t="s">
        <v>6867</v>
      </c>
      <c r="O5029" s="69" t="s">
        <v>304</v>
      </c>
      <c r="P5029" s="69" t="s">
        <v>305</v>
      </c>
      <c r="Q5029" s="69" t="s">
        <v>306</v>
      </c>
      <c r="R5029" s="61">
        <v>0</v>
      </c>
      <c r="S5029" s="61">
        <v>0</v>
      </c>
      <c r="T5029" s="61">
        <v>0</v>
      </c>
      <c r="U5029" s="61">
        <v>0</v>
      </c>
      <c r="V5029" s="61">
        <v>0</v>
      </c>
      <c r="W5029" s="61">
        <v>0</v>
      </c>
      <c r="X5029" s="61">
        <v>0</v>
      </c>
      <c r="Y5029" s="61">
        <v>0</v>
      </c>
      <c r="Z5029" s="61">
        <v>0</v>
      </c>
      <c r="AA5029" s="61">
        <v>0</v>
      </c>
      <c r="AB5029" s="61">
        <v>0</v>
      </c>
      <c r="AC5029" s="61">
        <v>0</v>
      </c>
      <c r="AD5029" s="61">
        <v>0</v>
      </c>
      <c r="AE5029" s="61">
        <v>0</v>
      </c>
      <c r="AF5029" s="61">
        <v>0</v>
      </c>
      <c r="AG5029" s="71">
        <v>0</v>
      </c>
      <c r="AH5029" s="61">
        <v>0</v>
      </c>
      <c r="AI5029" s="61">
        <v>0</v>
      </c>
      <c r="AJ5029" s="61">
        <v>0</v>
      </c>
      <c r="AK5029" s="61">
        <v>0</v>
      </c>
      <c r="AL5029" s="61">
        <v>0</v>
      </c>
      <c r="AM5029" s="61">
        <v>0</v>
      </c>
      <c r="AN5029" s="61">
        <v>0</v>
      </c>
      <c r="AO5029" s="61">
        <v>0</v>
      </c>
      <c r="AP5029" s="61">
        <v>0</v>
      </c>
      <c r="AQ5029" s="61">
        <v>0</v>
      </c>
      <c r="AR5029" s="61">
        <v>0</v>
      </c>
      <c r="AS5029" s="61">
        <v>0</v>
      </c>
      <c r="AT5029" s="61">
        <v>0</v>
      </c>
      <c r="AU5029" s="61">
        <v>0</v>
      </c>
      <c r="AV5029" s="61">
        <v>0</v>
      </c>
      <c r="AW5029" s="61">
        <v>0</v>
      </c>
      <c r="AX5029" s="61">
        <v>0</v>
      </c>
      <c r="AY5029" s="61">
        <v>0</v>
      </c>
      <c r="AZ5029" s="61">
        <v>0</v>
      </c>
      <c r="BA5029" s="61">
        <v>0</v>
      </c>
      <c r="BB5029" s="61">
        <v>0</v>
      </c>
      <c r="BC5029" s="61">
        <v>0</v>
      </c>
      <c r="BD5029" s="61">
        <v>0</v>
      </c>
      <c r="BE5029" s="61">
        <v>0</v>
      </c>
      <c r="BF5029" s="61">
        <v>0</v>
      </c>
      <c r="BG5029" s="61">
        <v>0</v>
      </c>
      <c r="BH5029" s="61">
        <v>0</v>
      </c>
      <c r="BI5029" s="61">
        <v>0</v>
      </c>
      <c r="BJ5029" s="61">
        <v>0</v>
      </c>
      <c r="BK5029" s="61">
        <v>0</v>
      </c>
      <c r="BL5029" s="61">
        <v>0</v>
      </c>
      <c r="BM5029" s="61">
        <v>0</v>
      </c>
      <c r="BN5029" s="61">
        <v>-4000</v>
      </c>
      <c r="BO5029" s="61">
        <v>-7000</v>
      </c>
      <c r="BP5029" s="61">
        <v>0</v>
      </c>
      <c r="BQ5029" s="61">
        <v>-7000</v>
      </c>
      <c r="BR5029" s="61">
        <v>0</v>
      </c>
      <c r="BS5029" s="61">
        <v>-8000</v>
      </c>
      <c r="BT5029" s="61">
        <v>-15000</v>
      </c>
      <c r="BU5029" s="61">
        <v>-14000</v>
      </c>
      <c r="BV5029" s="61">
        <v>-4000</v>
      </c>
      <c r="BW5029" s="61">
        <v>-1000</v>
      </c>
      <c r="BX5029" s="76">
        <v>0</v>
      </c>
      <c r="BY5029" s="61">
        <v>-1000</v>
      </c>
      <c r="BZ5029" s="61">
        <v>0</v>
      </c>
      <c r="CA5029" s="61">
        <v>0</v>
      </c>
      <c r="CB5029" s="61">
        <v>0</v>
      </c>
      <c r="CC5029" s="61">
        <v>0</v>
      </c>
      <c r="CD5029" s="61">
        <v>0</v>
      </c>
      <c r="CE5029" s="61">
        <v>0</v>
      </c>
    </row>
    <row r="5030" spans="1:83" x14ac:dyDescent="0.35">
      <c r="A5030" s="9" t="str">
        <f t="shared" si="78"/>
        <v>168200.901.20</v>
      </c>
      <c r="B5030" s="52" t="e">
        <f>+IF(MATCH(A5030,List!H$10:H$145,0),"Targeted")</f>
        <v>#N/A</v>
      </c>
      <c r="C5030" s="65"/>
      <c r="D5030" s="52"/>
      <c r="E5030" s="16" t="s">
        <v>1119</v>
      </c>
      <c r="F5030" s="16" t="s">
        <v>1120</v>
      </c>
      <c r="G5030" s="16" t="s">
        <v>298</v>
      </c>
      <c r="H5030" s="16" t="s">
        <v>1120</v>
      </c>
      <c r="I5030" s="16" t="s">
        <v>6910</v>
      </c>
      <c r="J5030" s="16" t="s">
        <v>6911</v>
      </c>
      <c r="K5030" s="17" t="s">
        <v>63</v>
      </c>
      <c r="L5030" s="18" t="s">
        <v>859</v>
      </c>
      <c r="M5030" s="195" t="s">
        <v>6912</v>
      </c>
      <c r="N5030" s="16" t="s">
        <v>6913</v>
      </c>
      <c r="O5030" s="17" t="s">
        <v>6914</v>
      </c>
      <c r="P5030" s="17" t="s">
        <v>305</v>
      </c>
      <c r="Q5030" s="17" t="s">
        <v>306</v>
      </c>
      <c r="R5030">
        <v>0</v>
      </c>
      <c r="S5030">
        <v>0</v>
      </c>
      <c r="T5030">
        <v>0</v>
      </c>
      <c r="U5030">
        <v>0</v>
      </c>
      <c r="V5030">
        <v>0</v>
      </c>
      <c r="W5030">
        <v>0</v>
      </c>
      <c r="X5030">
        <v>0</v>
      </c>
      <c r="Y5030">
        <v>0</v>
      </c>
      <c r="Z5030">
        <v>0</v>
      </c>
      <c r="AA5030">
        <v>0</v>
      </c>
      <c r="AB5030">
        <v>0</v>
      </c>
      <c r="AC5030">
        <v>0</v>
      </c>
      <c r="AD5030">
        <v>0</v>
      </c>
      <c r="AE5030">
        <v>0</v>
      </c>
      <c r="AF5030">
        <v>0</v>
      </c>
      <c r="AG5030" s="19">
        <v>0</v>
      </c>
      <c r="AH5030">
        <v>0</v>
      </c>
      <c r="AI5030">
        <v>0</v>
      </c>
      <c r="AJ5030">
        <v>0</v>
      </c>
      <c r="AK5030">
        <v>-78728</v>
      </c>
      <c r="AL5030">
        <v>-85912</v>
      </c>
      <c r="AM5030">
        <v>-213632</v>
      </c>
      <c r="AN5030">
        <v>-193994</v>
      </c>
      <c r="AO5030">
        <v>-15376</v>
      </c>
      <c r="AP5030">
        <v>-26842</v>
      </c>
      <c r="AQ5030">
        <v>0</v>
      </c>
      <c r="AR5030">
        <v>-25508</v>
      </c>
      <c r="AS5030">
        <v>-79105</v>
      </c>
      <c r="AT5030">
        <v>0</v>
      </c>
      <c r="AU5030">
        <v>-32890</v>
      </c>
      <c r="AV5030">
        <v>-17435</v>
      </c>
      <c r="AW5030">
        <v>0</v>
      </c>
      <c r="AX5030">
        <v>0</v>
      </c>
      <c r="AY5030">
        <v>0</v>
      </c>
      <c r="AZ5030">
        <v>0</v>
      </c>
      <c r="BA5030">
        <v>0</v>
      </c>
      <c r="BB5030">
        <v>0</v>
      </c>
      <c r="BC5030">
        <v>-31000</v>
      </c>
      <c r="BD5030">
        <v>-7000</v>
      </c>
      <c r="BE5030">
        <v>-20000</v>
      </c>
      <c r="BF5030">
        <v>-1000</v>
      </c>
      <c r="BG5030">
        <v>0</v>
      </c>
      <c r="BH5030">
        <v>-8000</v>
      </c>
      <c r="BI5030">
        <v>-10000</v>
      </c>
      <c r="BJ5030">
        <v>-5000</v>
      </c>
      <c r="BK5030">
        <v>-6000</v>
      </c>
      <c r="BL5030">
        <v>-12000</v>
      </c>
      <c r="BM5030">
        <v>-11000</v>
      </c>
      <c r="BN5030">
        <v>0</v>
      </c>
      <c r="BO5030">
        <v>-21000</v>
      </c>
      <c r="BP5030">
        <v>-28000</v>
      </c>
      <c r="BQ5030">
        <v>-22000</v>
      </c>
      <c r="BR5030">
        <v>-19000</v>
      </c>
      <c r="BS5030">
        <v>-30000</v>
      </c>
      <c r="BT5030">
        <v>-6000</v>
      </c>
      <c r="BU5030">
        <v>-13000</v>
      </c>
      <c r="BV5030">
        <v>-34000</v>
      </c>
      <c r="BW5030">
        <v>0</v>
      </c>
      <c r="BX5030">
        <v>-29000</v>
      </c>
      <c r="BY5030">
        <v>-8000</v>
      </c>
      <c r="BZ5030">
        <v>0</v>
      </c>
      <c r="CA5030">
        <v>0</v>
      </c>
      <c r="CB5030">
        <v>0</v>
      </c>
      <c r="CC5030">
        <v>0</v>
      </c>
      <c r="CD5030">
        <v>0</v>
      </c>
      <c r="CE5030">
        <v>0</v>
      </c>
    </row>
    <row r="5031" spans="1:83" x14ac:dyDescent="0.35">
      <c r="A5031" s="9" t="str">
        <f t="shared" si="78"/>
        <v>0504.901.20</v>
      </c>
      <c r="B5031" s="52" t="e">
        <f>+IF(MATCH(A5031,List!H$10:H$145,0),"Targeted")</f>
        <v>#N/A</v>
      </c>
      <c r="C5031" s="65"/>
      <c r="D5031" s="52"/>
      <c r="E5031" s="16" t="s">
        <v>1119</v>
      </c>
      <c r="F5031" s="16" t="s">
        <v>1120</v>
      </c>
      <c r="G5031" s="16" t="s">
        <v>52</v>
      </c>
      <c r="H5031" s="16" t="s">
        <v>1126</v>
      </c>
      <c r="I5031" s="16" t="s">
        <v>3675</v>
      </c>
      <c r="J5031" s="16" t="s">
        <v>6915</v>
      </c>
      <c r="K5031" s="17" t="s">
        <v>63</v>
      </c>
      <c r="L5031" s="18" t="s">
        <v>859</v>
      </c>
      <c r="M5031" s="195" t="s">
        <v>6912</v>
      </c>
      <c r="N5031" s="16" t="s">
        <v>6913</v>
      </c>
      <c r="O5031" s="17" t="s">
        <v>6914</v>
      </c>
      <c r="P5031" s="17" t="s">
        <v>305</v>
      </c>
      <c r="Q5031" s="17" t="s">
        <v>306</v>
      </c>
      <c r="R5031">
        <v>0</v>
      </c>
      <c r="S5031">
        <v>0</v>
      </c>
      <c r="T5031">
        <v>0</v>
      </c>
      <c r="U5031">
        <v>0</v>
      </c>
      <c r="V5031">
        <v>0</v>
      </c>
      <c r="W5031">
        <v>0</v>
      </c>
      <c r="X5031">
        <v>0</v>
      </c>
      <c r="Y5031">
        <v>0</v>
      </c>
      <c r="Z5031">
        <v>0</v>
      </c>
      <c r="AA5031">
        <v>0</v>
      </c>
      <c r="AB5031">
        <v>0</v>
      </c>
      <c r="AC5031">
        <v>0</v>
      </c>
      <c r="AD5031">
        <v>0</v>
      </c>
      <c r="AE5031">
        <v>0</v>
      </c>
      <c r="AF5031">
        <v>0</v>
      </c>
      <c r="AG5031" s="19">
        <v>0</v>
      </c>
      <c r="AH5031">
        <v>0</v>
      </c>
      <c r="AI5031">
        <v>0</v>
      </c>
      <c r="AJ5031">
        <v>0</v>
      </c>
      <c r="AK5031">
        <v>0</v>
      </c>
      <c r="AL5031">
        <v>0</v>
      </c>
      <c r="AM5031">
        <v>0</v>
      </c>
      <c r="AN5031">
        <v>0</v>
      </c>
      <c r="AO5031">
        <v>0</v>
      </c>
      <c r="AP5031">
        <v>0</v>
      </c>
      <c r="AQ5031">
        <v>0</v>
      </c>
      <c r="AR5031">
        <v>0</v>
      </c>
      <c r="AS5031">
        <v>0</v>
      </c>
      <c r="AT5031">
        <v>0</v>
      </c>
      <c r="AU5031">
        <v>0</v>
      </c>
      <c r="AV5031">
        <v>0</v>
      </c>
      <c r="AW5031">
        <v>0</v>
      </c>
      <c r="AX5031">
        <v>0</v>
      </c>
      <c r="AY5031">
        <v>0</v>
      </c>
      <c r="AZ5031">
        <v>0</v>
      </c>
      <c r="BA5031">
        <v>0</v>
      </c>
      <c r="BB5031">
        <v>0</v>
      </c>
      <c r="BC5031">
        <v>0</v>
      </c>
      <c r="BD5031">
        <v>0</v>
      </c>
      <c r="BE5031">
        <v>0</v>
      </c>
      <c r="BF5031">
        <v>0</v>
      </c>
      <c r="BG5031">
        <v>0</v>
      </c>
      <c r="BH5031">
        <v>0</v>
      </c>
      <c r="BI5031">
        <v>123000</v>
      </c>
      <c r="BJ5031">
        <v>0</v>
      </c>
      <c r="BK5031">
        <v>0</v>
      </c>
      <c r="BL5031">
        <v>0</v>
      </c>
      <c r="BM5031">
        <v>0</v>
      </c>
      <c r="BN5031">
        <v>0</v>
      </c>
      <c r="BO5031">
        <v>0</v>
      </c>
      <c r="BP5031">
        <v>0</v>
      </c>
      <c r="BQ5031">
        <v>0</v>
      </c>
      <c r="BR5031">
        <v>0</v>
      </c>
      <c r="BS5031">
        <v>0</v>
      </c>
      <c r="BT5031">
        <v>251000</v>
      </c>
      <c r="BU5031">
        <v>0</v>
      </c>
      <c r="BV5031">
        <v>0</v>
      </c>
      <c r="BW5031">
        <v>0</v>
      </c>
      <c r="BX5031">
        <v>0</v>
      </c>
      <c r="BY5031">
        <v>0</v>
      </c>
      <c r="BZ5031">
        <v>0</v>
      </c>
      <c r="CA5031">
        <v>0</v>
      </c>
      <c r="CB5031">
        <v>0</v>
      </c>
      <c r="CC5031">
        <v>0</v>
      </c>
      <c r="CD5031">
        <v>0</v>
      </c>
      <c r="CE5031">
        <v>0</v>
      </c>
    </row>
    <row r="5032" spans="1:83" x14ac:dyDescent="0.35">
      <c r="A5032" s="9" t="str">
        <f t="shared" si="78"/>
        <v>0502.901.20</v>
      </c>
      <c r="B5032" s="52" t="e">
        <f>+IF(MATCH(A5032,List!H$10:H$145,0),"Targeted")</f>
        <v>#N/A</v>
      </c>
      <c r="C5032" s="65"/>
      <c r="D5032" s="52"/>
      <c r="E5032" s="16" t="s">
        <v>1119</v>
      </c>
      <c r="F5032" s="16" t="s">
        <v>1120</v>
      </c>
      <c r="G5032" s="16" t="s">
        <v>984</v>
      </c>
      <c r="H5032" s="16" t="s">
        <v>6916</v>
      </c>
      <c r="I5032" s="16" t="s">
        <v>3055</v>
      </c>
      <c r="J5032" s="16" t="s">
        <v>6917</v>
      </c>
      <c r="K5032" s="17" t="s">
        <v>63</v>
      </c>
      <c r="L5032" s="18" t="s">
        <v>859</v>
      </c>
      <c r="M5032" s="195" t="s">
        <v>6912</v>
      </c>
      <c r="N5032" s="16" t="s">
        <v>6913</v>
      </c>
      <c r="O5032" s="17" t="s">
        <v>6914</v>
      </c>
      <c r="P5032" s="17" t="s">
        <v>305</v>
      </c>
      <c r="Q5032" s="17" t="s">
        <v>306</v>
      </c>
      <c r="R5032">
        <v>0</v>
      </c>
      <c r="S5032">
        <v>0</v>
      </c>
      <c r="T5032">
        <v>0</v>
      </c>
      <c r="U5032">
        <v>0</v>
      </c>
      <c r="V5032">
        <v>0</v>
      </c>
      <c r="W5032">
        <v>0</v>
      </c>
      <c r="X5032">
        <v>0</v>
      </c>
      <c r="Y5032">
        <v>0</v>
      </c>
      <c r="Z5032">
        <v>0</v>
      </c>
      <c r="AA5032">
        <v>0</v>
      </c>
      <c r="AB5032">
        <v>0</v>
      </c>
      <c r="AC5032">
        <v>0</v>
      </c>
      <c r="AD5032">
        <v>0</v>
      </c>
      <c r="AE5032">
        <v>0</v>
      </c>
      <c r="AF5032">
        <v>0</v>
      </c>
      <c r="AG5032" s="19">
        <v>0</v>
      </c>
      <c r="AH5032">
        <v>0</v>
      </c>
      <c r="AI5032">
        <v>0</v>
      </c>
      <c r="AJ5032">
        <v>0</v>
      </c>
      <c r="AK5032">
        <v>0</v>
      </c>
      <c r="AL5032">
        <v>170223</v>
      </c>
      <c r="AM5032">
        <v>52289</v>
      </c>
      <c r="AN5032">
        <v>0</v>
      </c>
      <c r="AO5032">
        <v>0</v>
      </c>
      <c r="AP5032">
        <v>0</v>
      </c>
      <c r="AQ5032">
        <v>0</v>
      </c>
      <c r="AR5032">
        <v>0</v>
      </c>
      <c r="AS5032">
        <v>0</v>
      </c>
      <c r="AT5032">
        <v>0</v>
      </c>
      <c r="AU5032">
        <v>0</v>
      </c>
      <c r="AV5032">
        <v>0</v>
      </c>
      <c r="AW5032">
        <v>0</v>
      </c>
      <c r="AX5032">
        <v>0</v>
      </c>
      <c r="AY5032">
        <v>0</v>
      </c>
      <c r="AZ5032">
        <v>0</v>
      </c>
      <c r="BA5032">
        <v>0</v>
      </c>
      <c r="BB5032">
        <v>0</v>
      </c>
      <c r="BC5032">
        <v>0</v>
      </c>
      <c r="BD5032">
        <v>0</v>
      </c>
      <c r="BE5032">
        <v>0</v>
      </c>
      <c r="BF5032">
        <v>0</v>
      </c>
      <c r="BG5032">
        <v>0</v>
      </c>
      <c r="BH5032">
        <v>0</v>
      </c>
      <c r="BI5032">
        <v>0</v>
      </c>
      <c r="BJ5032">
        <v>0</v>
      </c>
      <c r="BK5032">
        <v>0</v>
      </c>
      <c r="BL5032">
        <v>0</v>
      </c>
      <c r="BM5032">
        <v>0</v>
      </c>
      <c r="BN5032">
        <v>0</v>
      </c>
      <c r="BO5032">
        <v>0</v>
      </c>
      <c r="BP5032">
        <v>0</v>
      </c>
      <c r="BQ5032">
        <v>0</v>
      </c>
      <c r="BR5032">
        <v>0</v>
      </c>
      <c r="BS5032">
        <v>0</v>
      </c>
      <c r="BT5032">
        <v>0</v>
      </c>
      <c r="BU5032">
        <v>0</v>
      </c>
      <c r="BV5032">
        <v>0</v>
      </c>
      <c r="BW5032">
        <v>0</v>
      </c>
      <c r="BX5032">
        <v>0</v>
      </c>
      <c r="BY5032">
        <v>0</v>
      </c>
      <c r="BZ5032">
        <v>0</v>
      </c>
      <c r="CA5032">
        <v>0</v>
      </c>
      <c r="CB5032">
        <v>0</v>
      </c>
      <c r="CC5032">
        <v>0</v>
      </c>
      <c r="CD5032">
        <v>0</v>
      </c>
      <c r="CE5032">
        <v>0</v>
      </c>
    </row>
    <row r="5033" spans="1:83" x14ac:dyDescent="0.35">
      <c r="A5033" s="9" t="str">
        <f t="shared" si="78"/>
        <v>0550.901.20</v>
      </c>
      <c r="B5033" s="52" t="e">
        <f>+IF(MATCH(A5033,List!H$10:H$145,0),"Targeted")</f>
        <v>#N/A</v>
      </c>
      <c r="C5033" s="65"/>
      <c r="D5033" s="52"/>
      <c r="E5033" s="16" t="s">
        <v>1119</v>
      </c>
      <c r="F5033" s="16" t="s">
        <v>1120</v>
      </c>
      <c r="G5033" s="16" t="s">
        <v>984</v>
      </c>
      <c r="H5033" s="16" t="s">
        <v>6916</v>
      </c>
      <c r="I5033" s="16" t="s">
        <v>3394</v>
      </c>
      <c r="J5033" s="16" t="s">
        <v>6918</v>
      </c>
      <c r="K5033" s="17" t="s">
        <v>63</v>
      </c>
      <c r="L5033" s="18" t="s">
        <v>859</v>
      </c>
      <c r="M5033" s="195" t="s">
        <v>6912</v>
      </c>
      <c r="N5033" s="16" t="s">
        <v>6913</v>
      </c>
      <c r="O5033" s="17" t="s">
        <v>6914</v>
      </c>
      <c r="P5033" s="17" t="s">
        <v>305</v>
      </c>
      <c r="Q5033" s="17" t="s">
        <v>306</v>
      </c>
      <c r="R5033">
        <v>9119760</v>
      </c>
      <c r="S5033">
        <v>9895304</v>
      </c>
      <c r="T5033">
        <v>10665858</v>
      </c>
      <c r="U5033">
        <v>11346455</v>
      </c>
      <c r="V5033">
        <v>12013863</v>
      </c>
      <c r="W5033">
        <v>13391068</v>
      </c>
      <c r="X5033">
        <v>14573008</v>
      </c>
      <c r="Y5033">
        <v>16588237</v>
      </c>
      <c r="Z5033">
        <v>19303670</v>
      </c>
      <c r="AA5033">
        <v>20959044</v>
      </c>
      <c r="AB5033">
        <v>21848807</v>
      </c>
      <c r="AC5033">
        <v>24167493</v>
      </c>
      <c r="AD5033">
        <v>29318933</v>
      </c>
      <c r="AE5033">
        <v>32665008</v>
      </c>
      <c r="AF5033">
        <v>37076373</v>
      </c>
      <c r="AG5033" s="19">
        <v>8104438</v>
      </c>
      <c r="AH5033">
        <v>41914599</v>
      </c>
      <c r="AI5033">
        <v>48711803</v>
      </c>
      <c r="AJ5033">
        <v>59855010</v>
      </c>
      <c r="AK5033">
        <v>74881468</v>
      </c>
      <c r="AL5033">
        <v>95450879</v>
      </c>
      <c r="AM5033">
        <v>117388400</v>
      </c>
      <c r="AN5033">
        <v>128846672</v>
      </c>
      <c r="AO5033">
        <v>153880949</v>
      </c>
      <c r="AP5033">
        <v>178898109</v>
      </c>
      <c r="AQ5033">
        <v>190272445</v>
      </c>
      <c r="AR5033">
        <v>195267805</v>
      </c>
      <c r="AS5033">
        <v>214125926</v>
      </c>
      <c r="AT5033">
        <v>240845184</v>
      </c>
      <c r="AU5033">
        <v>264723826</v>
      </c>
      <c r="AV5033">
        <v>285438664</v>
      </c>
      <c r="AW5033">
        <v>292294332</v>
      </c>
      <c r="AX5033">
        <v>292479219</v>
      </c>
      <c r="AY5033">
        <v>296252764</v>
      </c>
      <c r="AZ5033">
        <v>332379000</v>
      </c>
      <c r="BA5033">
        <v>343918000</v>
      </c>
      <c r="BB5033">
        <v>355764000</v>
      </c>
      <c r="BC5033">
        <v>363790000</v>
      </c>
      <c r="BD5033">
        <v>353470000</v>
      </c>
      <c r="BE5033">
        <v>361945000</v>
      </c>
      <c r="BF5033">
        <v>359477000</v>
      </c>
      <c r="BG5033">
        <v>332537000</v>
      </c>
      <c r="BH5033">
        <v>318149000</v>
      </c>
      <c r="BI5033">
        <v>158279000</v>
      </c>
      <c r="BJ5033">
        <v>181317000</v>
      </c>
      <c r="BK5033">
        <v>221594000</v>
      </c>
      <c r="BL5033">
        <v>239200000</v>
      </c>
      <c r="BM5033">
        <v>242112000</v>
      </c>
      <c r="BN5033">
        <v>189390000</v>
      </c>
      <c r="BO5033">
        <v>215211000</v>
      </c>
      <c r="BP5033">
        <v>250776000</v>
      </c>
      <c r="BQ5033">
        <v>245038000</v>
      </c>
      <c r="BR5033">
        <v>247749000</v>
      </c>
      <c r="BS5033">
        <v>258749000</v>
      </c>
      <c r="BT5033">
        <v>250608000</v>
      </c>
      <c r="BU5033">
        <v>270373000</v>
      </c>
      <c r="BV5033">
        <v>294909000</v>
      </c>
      <c r="BW5033">
        <v>356002000</v>
      </c>
      <c r="BX5033">
        <v>402188000</v>
      </c>
      <c r="BY5033">
        <v>370680000</v>
      </c>
      <c r="BZ5033">
        <v>345847000</v>
      </c>
      <c r="CA5033">
        <v>337959000</v>
      </c>
      <c r="CB5033">
        <v>356037000</v>
      </c>
      <c r="CC5033">
        <v>403594000</v>
      </c>
      <c r="CD5033">
        <v>479756000</v>
      </c>
      <c r="CE5033">
        <v>557382000</v>
      </c>
    </row>
    <row r="5034" spans="1:83" x14ac:dyDescent="0.35">
      <c r="A5034" s="9" t="str">
        <f t="shared" si="78"/>
        <v>0555.901.20</v>
      </c>
      <c r="B5034" s="52" t="e">
        <f>+IF(MATCH(A5034,List!H$10:H$145,0),"Targeted")</f>
        <v>#N/A</v>
      </c>
      <c r="C5034" s="65"/>
      <c r="D5034" s="52"/>
      <c r="E5034" s="16" t="s">
        <v>1119</v>
      </c>
      <c r="F5034" s="16" t="s">
        <v>1120</v>
      </c>
      <c r="G5034" s="16" t="s">
        <v>984</v>
      </c>
      <c r="H5034" s="16" t="s">
        <v>6916</v>
      </c>
      <c r="I5034" s="16" t="s">
        <v>6919</v>
      </c>
      <c r="J5034" s="16" t="s">
        <v>6920</v>
      </c>
      <c r="K5034" s="17" t="s">
        <v>63</v>
      </c>
      <c r="L5034" s="18" t="s">
        <v>859</v>
      </c>
      <c r="M5034" s="195" t="s">
        <v>6912</v>
      </c>
      <c r="N5034" s="16" t="s">
        <v>6913</v>
      </c>
      <c r="O5034" s="17" t="s">
        <v>6914</v>
      </c>
      <c r="P5034" s="17" t="s">
        <v>305</v>
      </c>
      <c r="Q5034" s="17" t="s">
        <v>306</v>
      </c>
      <c r="R5034">
        <v>0</v>
      </c>
      <c r="S5034">
        <v>0</v>
      </c>
      <c r="T5034">
        <v>0</v>
      </c>
      <c r="U5034">
        <v>0</v>
      </c>
      <c r="V5034">
        <v>0</v>
      </c>
      <c r="W5034">
        <v>0</v>
      </c>
      <c r="X5034">
        <v>0</v>
      </c>
      <c r="Y5034">
        <v>0</v>
      </c>
      <c r="Z5034">
        <v>0</v>
      </c>
      <c r="AA5034">
        <v>0</v>
      </c>
      <c r="AB5034">
        <v>0</v>
      </c>
      <c r="AC5034">
        <v>0</v>
      </c>
      <c r="AD5034">
        <v>0</v>
      </c>
      <c r="AE5034">
        <v>0</v>
      </c>
      <c r="AF5034">
        <v>0</v>
      </c>
      <c r="AG5034" s="19">
        <v>0</v>
      </c>
      <c r="AH5034">
        <v>0</v>
      </c>
      <c r="AI5034">
        <v>0</v>
      </c>
      <c r="AJ5034">
        <v>0</v>
      </c>
      <c r="AK5034">
        <v>0</v>
      </c>
      <c r="AL5034">
        <v>0</v>
      </c>
      <c r="AM5034">
        <v>0</v>
      </c>
      <c r="AN5034">
        <v>0</v>
      </c>
      <c r="AO5034">
        <v>0</v>
      </c>
      <c r="AP5034">
        <v>0</v>
      </c>
      <c r="AQ5034">
        <v>0</v>
      </c>
      <c r="AR5034">
        <v>0</v>
      </c>
      <c r="AS5034">
        <v>0</v>
      </c>
      <c r="AT5034">
        <v>0</v>
      </c>
      <c r="AU5034">
        <v>0</v>
      </c>
      <c r="AV5034">
        <v>0</v>
      </c>
      <c r="AW5034">
        <v>0</v>
      </c>
      <c r="AX5034">
        <v>0</v>
      </c>
      <c r="AY5034">
        <v>0</v>
      </c>
      <c r="AZ5034">
        <v>0</v>
      </c>
      <c r="BA5034">
        <v>0</v>
      </c>
      <c r="BB5034">
        <v>0</v>
      </c>
      <c r="BC5034">
        <v>0</v>
      </c>
      <c r="BD5034">
        <v>0</v>
      </c>
      <c r="BE5034">
        <v>0</v>
      </c>
      <c r="BF5034">
        <v>0</v>
      </c>
      <c r="BG5034">
        <v>0</v>
      </c>
      <c r="BH5034">
        <v>0</v>
      </c>
      <c r="BI5034">
        <v>153989000</v>
      </c>
      <c r="BJ5034">
        <v>160666000</v>
      </c>
      <c r="BK5034">
        <v>168052000</v>
      </c>
      <c r="BL5034">
        <v>177265000</v>
      </c>
      <c r="BM5034">
        <v>190820000</v>
      </c>
      <c r="BN5034">
        <v>180880000</v>
      </c>
      <c r="BO5034">
        <v>185174000</v>
      </c>
      <c r="BP5034">
        <v>187495000</v>
      </c>
      <c r="BQ5034">
        <v>126713000</v>
      </c>
      <c r="BR5034">
        <v>156346000</v>
      </c>
      <c r="BS5034">
        <v>157635000</v>
      </c>
      <c r="BT5034">
        <v>141288000</v>
      </c>
      <c r="BU5034">
        <v>145627000</v>
      </c>
      <c r="BV5034">
        <v>146660000</v>
      </c>
      <c r="BW5034">
        <v>149805000</v>
      </c>
      <c r="BX5034">
        <v>149288000</v>
      </c>
      <c r="BY5034">
        <v>134876000</v>
      </c>
      <c r="BZ5034">
        <v>123938000</v>
      </c>
      <c r="CA5034">
        <v>124404000</v>
      </c>
      <c r="CB5034">
        <v>119706000</v>
      </c>
      <c r="CC5034">
        <v>118484000</v>
      </c>
      <c r="CD5034">
        <v>115268000</v>
      </c>
      <c r="CE5034">
        <v>108252000</v>
      </c>
    </row>
    <row r="5035" spans="1:83" x14ac:dyDescent="0.35">
      <c r="A5035" s="9" t="str">
        <f t="shared" si="78"/>
        <v>0556.901.20</v>
      </c>
      <c r="B5035" s="52" t="e">
        <f>+IF(MATCH(A5035,List!H$10:H$145,0),"Targeted")</f>
        <v>#N/A</v>
      </c>
      <c r="C5035" s="65"/>
      <c r="D5035" s="52"/>
      <c r="E5035" s="16" t="s">
        <v>1119</v>
      </c>
      <c r="F5035" s="16" t="s">
        <v>1120</v>
      </c>
      <c r="G5035" s="16" t="s">
        <v>984</v>
      </c>
      <c r="H5035" s="16" t="s">
        <v>6916</v>
      </c>
      <c r="I5035" s="16" t="s">
        <v>3397</v>
      </c>
      <c r="J5035" s="16" t="s">
        <v>6921</v>
      </c>
      <c r="K5035" s="17" t="s">
        <v>63</v>
      </c>
      <c r="L5035" s="18" t="s">
        <v>859</v>
      </c>
      <c r="M5035" s="195" t="s">
        <v>6912</v>
      </c>
      <c r="N5035" s="16" t="s">
        <v>6913</v>
      </c>
      <c r="O5035" s="17" t="s">
        <v>6914</v>
      </c>
      <c r="P5035" s="17" t="s">
        <v>305</v>
      </c>
      <c r="Q5035" s="17" t="s">
        <v>306</v>
      </c>
      <c r="R5035">
        <v>0</v>
      </c>
      <c r="S5035">
        <v>0</v>
      </c>
      <c r="T5035">
        <v>0</v>
      </c>
      <c r="U5035">
        <v>0</v>
      </c>
      <c r="V5035">
        <v>0</v>
      </c>
      <c r="W5035">
        <v>0</v>
      </c>
      <c r="X5035">
        <v>0</v>
      </c>
      <c r="Y5035">
        <v>0</v>
      </c>
      <c r="Z5035">
        <v>0</v>
      </c>
      <c r="AA5035">
        <v>0</v>
      </c>
      <c r="AB5035">
        <v>0</v>
      </c>
      <c r="AC5035">
        <v>0</v>
      </c>
      <c r="AD5035">
        <v>0</v>
      </c>
      <c r="AE5035">
        <v>0</v>
      </c>
      <c r="AF5035">
        <v>0</v>
      </c>
      <c r="AG5035" s="19">
        <v>0</v>
      </c>
      <c r="AH5035">
        <v>0</v>
      </c>
      <c r="AI5035">
        <v>0</v>
      </c>
      <c r="AJ5035">
        <v>0</v>
      </c>
      <c r="AK5035">
        <v>0</v>
      </c>
      <c r="AL5035">
        <v>0</v>
      </c>
      <c r="AM5035">
        <v>0</v>
      </c>
      <c r="AN5035">
        <v>0</v>
      </c>
      <c r="AO5035">
        <v>0</v>
      </c>
      <c r="AP5035">
        <v>0</v>
      </c>
      <c r="AQ5035">
        <v>0</v>
      </c>
      <c r="AR5035">
        <v>0</v>
      </c>
      <c r="AS5035">
        <v>0</v>
      </c>
      <c r="AT5035">
        <v>0</v>
      </c>
      <c r="AU5035">
        <v>0</v>
      </c>
      <c r="AV5035">
        <v>0</v>
      </c>
      <c r="AW5035">
        <v>0</v>
      </c>
      <c r="AX5035">
        <v>0</v>
      </c>
      <c r="AY5035">
        <v>0</v>
      </c>
      <c r="AZ5035">
        <v>0</v>
      </c>
      <c r="BA5035">
        <v>0</v>
      </c>
      <c r="BB5035">
        <v>0</v>
      </c>
      <c r="BC5035">
        <v>0</v>
      </c>
      <c r="BD5035">
        <v>0</v>
      </c>
      <c r="BE5035">
        <v>0</v>
      </c>
      <c r="BF5035">
        <v>0</v>
      </c>
      <c r="BG5035">
        <v>0</v>
      </c>
      <c r="BH5035">
        <v>0</v>
      </c>
      <c r="BI5035">
        <v>7059000</v>
      </c>
      <c r="BJ5035">
        <v>6763000</v>
      </c>
      <c r="BK5035">
        <v>11124000</v>
      </c>
      <c r="BL5035">
        <v>7717000</v>
      </c>
      <c r="BM5035">
        <v>8434000</v>
      </c>
      <c r="BN5035">
        <v>8668000</v>
      </c>
      <c r="BO5035">
        <v>5476000</v>
      </c>
      <c r="BP5035">
        <v>3585000</v>
      </c>
      <c r="BQ5035">
        <v>3657000</v>
      </c>
      <c r="BR5035">
        <v>2098000</v>
      </c>
      <c r="BS5035">
        <v>2217000</v>
      </c>
      <c r="BT5035">
        <v>2925000</v>
      </c>
      <c r="BU5035">
        <v>3502000</v>
      </c>
      <c r="BV5035">
        <v>2596000</v>
      </c>
      <c r="BW5035">
        <v>2948000</v>
      </c>
      <c r="BX5035">
        <v>7280000</v>
      </c>
      <c r="BY5035">
        <v>5943000</v>
      </c>
      <c r="BZ5035">
        <v>4825000</v>
      </c>
      <c r="CA5035">
        <v>4538000</v>
      </c>
      <c r="CB5035">
        <v>5142000</v>
      </c>
      <c r="CC5035">
        <v>5746000</v>
      </c>
      <c r="CD5035">
        <v>6658000</v>
      </c>
      <c r="CE5035">
        <v>7853000</v>
      </c>
    </row>
    <row r="5036" spans="1:83" x14ac:dyDescent="0.35">
      <c r="A5036" s="9" t="str">
        <f t="shared" si="78"/>
        <v>0557.901.20</v>
      </c>
      <c r="B5036" s="52" t="e">
        <f>+IF(MATCH(A5036,List!H$10:H$145,0),"Targeted")</f>
        <v>#N/A</v>
      </c>
      <c r="C5036" s="65"/>
      <c r="D5036" s="52"/>
      <c r="E5036" s="16" t="s">
        <v>1119</v>
      </c>
      <c r="F5036" s="16" t="s">
        <v>1120</v>
      </c>
      <c r="G5036" s="16" t="s">
        <v>984</v>
      </c>
      <c r="H5036" s="16" t="s">
        <v>6916</v>
      </c>
      <c r="I5036" s="16" t="s">
        <v>3832</v>
      </c>
      <c r="J5036" s="16" t="s">
        <v>6922</v>
      </c>
      <c r="K5036" s="17" t="s">
        <v>63</v>
      </c>
      <c r="L5036" s="18" t="s">
        <v>859</v>
      </c>
      <c r="M5036" s="195" t="s">
        <v>6912</v>
      </c>
      <c r="N5036" s="16" t="s">
        <v>6913</v>
      </c>
      <c r="O5036" s="17" t="s">
        <v>6914</v>
      </c>
      <c r="P5036" s="17" t="s">
        <v>305</v>
      </c>
      <c r="Q5036" s="17" t="s">
        <v>306</v>
      </c>
      <c r="R5036">
        <v>0</v>
      </c>
      <c r="S5036">
        <v>0</v>
      </c>
      <c r="T5036">
        <v>0</v>
      </c>
      <c r="U5036">
        <v>0</v>
      </c>
      <c r="V5036">
        <v>0</v>
      </c>
      <c r="W5036">
        <v>0</v>
      </c>
      <c r="X5036">
        <v>0</v>
      </c>
      <c r="Y5036">
        <v>0</v>
      </c>
      <c r="Z5036">
        <v>0</v>
      </c>
      <c r="AA5036">
        <v>0</v>
      </c>
      <c r="AB5036">
        <v>0</v>
      </c>
      <c r="AC5036">
        <v>0</v>
      </c>
      <c r="AD5036">
        <v>0</v>
      </c>
      <c r="AE5036">
        <v>0</v>
      </c>
      <c r="AF5036">
        <v>0</v>
      </c>
      <c r="AG5036" s="19">
        <v>0</v>
      </c>
      <c r="AH5036">
        <v>0</v>
      </c>
      <c r="AI5036">
        <v>0</v>
      </c>
      <c r="AJ5036">
        <v>0</v>
      </c>
      <c r="AK5036">
        <v>0</v>
      </c>
      <c r="AL5036">
        <v>0</v>
      </c>
      <c r="AM5036">
        <v>0</v>
      </c>
      <c r="AN5036">
        <v>0</v>
      </c>
      <c r="AO5036">
        <v>0</v>
      </c>
      <c r="AP5036">
        <v>0</v>
      </c>
      <c r="AQ5036">
        <v>0</v>
      </c>
      <c r="AR5036">
        <v>0</v>
      </c>
      <c r="AS5036">
        <v>0</v>
      </c>
      <c r="AT5036">
        <v>0</v>
      </c>
      <c r="AU5036">
        <v>0</v>
      </c>
      <c r="AV5036">
        <v>0</v>
      </c>
      <c r="AW5036">
        <v>0</v>
      </c>
      <c r="AX5036">
        <v>0</v>
      </c>
      <c r="AY5036">
        <v>0</v>
      </c>
      <c r="AZ5036">
        <v>0</v>
      </c>
      <c r="BA5036">
        <v>0</v>
      </c>
      <c r="BB5036">
        <v>0</v>
      </c>
      <c r="BC5036">
        <v>0</v>
      </c>
      <c r="BD5036">
        <v>0</v>
      </c>
      <c r="BE5036">
        <v>0</v>
      </c>
      <c r="BF5036">
        <v>0</v>
      </c>
      <c r="BG5036">
        <v>0</v>
      </c>
      <c r="BH5036">
        <v>0</v>
      </c>
      <c r="BI5036">
        <v>2239000</v>
      </c>
      <c r="BJ5036">
        <v>3604000</v>
      </c>
      <c r="BK5036">
        <v>5102000</v>
      </c>
      <c r="BL5036">
        <v>5796000</v>
      </c>
      <c r="BM5036">
        <v>9788000</v>
      </c>
      <c r="BN5036">
        <v>4135000</v>
      </c>
      <c r="BO5036">
        <v>8094000</v>
      </c>
      <c r="BP5036">
        <v>12159000</v>
      </c>
      <c r="BQ5036">
        <v>-16167000</v>
      </c>
      <c r="BR5036">
        <v>9477000</v>
      </c>
      <c r="BS5036">
        <v>10967000</v>
      </c>
      <c r="BT5036">
        <v>7363000</v>
      </c>
      <c r="BU5036">
        <v>10461000</v>
      </c>
      <c r="BV5036">
        <v>12790000</v>
      </c>
      <c r="BW5036">
        <v>12798000</v>
      </c>
      <c r="BX5036">
        <v>14157000</v>
      </c>
      <c r="BY5036">
        <v>11153000</v>
      </c>
      <c r="BZ5036">
        <v>10088000</v>
      </c>
      <c r="CA5036">
        <v>13502000</v>
      </c>
      <c r="CB5036">
        <v>13838000</v>
      </c>
      <c r="CC5036">
        <v>14407000</v>
      </c>
      <c r="CD5036">
        <v>14247000</v>
      </c>
      <c r="CE5036">
        <v>11775000</v>
      </c>
    </row>
    <row r="5037" spans="1:83" x14ac:dyDescent="0.35">
      <c r="A5037" s="9" t="str">
        <f t="shared" si="78"/>
        <v>803121.902.03</v>
      </c>
      <c r="B5037" s="52" t="e">
        <f>+IF(MATCH(A5037,List!H$10:H$145,0),"Targeted")</f>
        <v>#N/A</v>
      </c>
      <c r="C5037" s="65"/>
      <c r="D5037" s="52"/>
      <c r="E5037" s="16" t="s">
        <v>919</v>
      </c>
      <c r="F5037" s="16" t="s">
        <v>920</v>
      </c>
      <c r="G5037" s="16" t="s">
        <v>702</v>
      </c>
      <c r="H5037" s="16" t="s">
        <v>3274</v>
      </c>
      <c r="I5037" s="16" t="s">
        <v>6923</v>
      </c>
      <c r="J5037" s="16" t="s">
        <v>6924</v>
      </c>
      <c r="K5037" s="17" t="s">
        <v>940</v>
      </c>
      <c r="L5037" s="18" t="s">
        <v>859</v>
      </c>
      <c r="M5037" s="195" t="s">
        <v>6925</v>
      </c>
      <c r="N5037" s="16" t="s">
        <v>6926</v>
      </c>
      <c r="O5037" s="17" t="s">
        <v>6914</v>
      </c>
      <c r="P5037" s="17" t="s">
        <v>305</v>
      </c>
      <c r="Q5037" s="17" t="s">
        <v>306</v>
      </c>
      <c r="R5037">
        <v>0</v>
      </c>
      <c r="S5037">
        <v>0</v>
      </c>
      <c r="T5037">
        <v>0</v>
      </c>
      <c r="U5037">
        <v>0</v>
      </c>
      <c r="V5037">
        <v>0</v>
      </c>
      <c r="W5037">
        <v>0</v>
      </c>
      <c r="X5037">
        <v>0</v>
      </c>
      <c r="Y5037">
        <v>0</v>
      </c>
      <c r="Z5037">
        <v>0</v>
      </c>
      <c r="AA5037">
        <v>0</v>
      </c>
      <c r="AB5037">
        <v>0</v>
      </c>
      <c r="AC5037">
        <v>0</v>
      </c>
      <c r="AD5037">
        <v>0</v>
      </c>
      <c r="AE5037">
        <v>0</v>
      </c>
      <c r="AF5037">
        <v>0</v>
      </c>
      <c r="AG5037" s="19">
        <v>0</v>
      </c>
      <c r="AH5037">
        <v>0</v>
      </c>
      <c r="AI5037">
        <v>0</v>
      </c>
      <c r="AJ5037">
        <v>0</v>
      </c>
      <c r="AK5037">
        <v>0</v>
      </c>
      <c r="AL5037">
        <v>0</v>
      </c>
      <c r="AM5037">
        <v>0</v>
      </c>
      <c r="AN5037">
        <v>0</v>
      </c>
      <c r="AO5037">
        <v>0</v>
      </c>
      <c r="AP5037">
        <v>0</v>
      </c>
      <c r="AQ5037">
        <v>0</v>
      </c>
      <c r="AR5037">
        <v>0</v>
      </c>
      <c r="AS5037">
        <v>0</v>
      </c>
      <c r="AT5037">
        <v>0</v>
      </c>
      <c r="AU5037">
        <v>0</v>
      </c>
      <c r="AV5037">
        <v>0</v>
      </c>
      <c r="AW5037">
        <v>0</v>
      </c>
      <c r="AX5037">
        <v>0</v>
      </c>
      <c r="AY5037">
        <v>0</v>
      </c>
      <c r="AZ5037">
        <v>0</v>
      </c>
      <c r="BA5037">
        <v>0</v>
      </c>
      <c r="BB5037">
        <v>0</v>
      </c>
      <c r="BC5037">
        <v>0</v>
      </c>
      <c r="BD5037">
        <v>0</v>
      </c>
      <c r="BE5037">
        <v>0</v>
      </c>
      <c r="BF5037">
        <v>0</v>
      </c>
      <c r="BG5037">
        <v>0</v>
      </c>
      <c r="BH5037">
        <v>0</v>
      </c>
      <c r="BI5037">
        <v>0</v>
      </c>
      <c r="BJ5037">
        <v>0</v>
      </c>
      <c r="BK5037">
        <v>0</v>
      </c>
      <c r="BL5037">
        <v>0</v>
      </c>
      <c r="BM5037">
        <v>0</v>
      </c>
      <c r="BN5037">
        <v>0</v>
      </c>
      <c r="BO5037">
        <v>0</v>
      </c>
      <c r="BP5037">
        <v>0</v>
      </c>
      <c r="BQ5037">
        <v>0</v>
      </c>
      <c r="BR5037">
        <v>0</v>
      </c>
      <c r="BS5037">
        <v>0</v>
      </c>
      <c r="BT5037">
        <v>0</v>
      </c>
      <c r="BU5037">
        <v>0</v>
      </c>
      <c r="BV5037">
        <v>-1000</v>
      </c>
      <c r="BW5037">
        <v>0</v>
      </c>
      <c r="BX5037">
        <v>0</v>
      </c>
      <c r="BY5037">
        <v>0</v>
      </c>
      <c r="BZ5037">
        <v>-1000</v>
      </c>
      <c r="CA5037">
        <v>-1000</v>
      </c>
      <c r="CB5037">
        <v>-1000</v>
      </c>
      <c r="CC5037">
        <v>-1000</v>
      </c>
      <c r="CD5037">
        <v>-1000</v>
      </c>
      <c r="CE5037">
        <v>-1000</v>
      </c>
    </row>
    <row r="5038" spans="1:83" x14ac:dyDescent="0.35">
      <c r="A5038" s="9" t="str">
        <f t="shared" si="78"/>
        <v>.902.</v>
      </c>
      <c r="B5038" s="52" t="e">
        <f>+IF(MATCH(A5038,List!H$10:H$145,0),"Targeted")</f>
        <v>#N/A</v>
      </c>
      <c r="C5038" s="65"/>
      <c r="D5038" s="52"/>
      <c r="E5038" s="16" t="s">
        <v>6925</v>
      </c>
      <c r="F5038" s="16" t="s">
        <v>6927</v>
      </c>
      <c r="G5038" s="16" t="s">
        <v>298</v>
      </c>
      <c r="H5038" s="16" t="s">
        <v>6927</v>
      </c>
      <c r="I5038" s="16" t="s">
        <v>299</v>
      </c>
      <c r="J5038" s="16" t="s">
        <v>6928</v>
      </c>
      <c r="K5038" s="17" t="s">
        <v>299</v>
      </c>
      <c r="L5038" s="18" t="s">
        <v>859</v>
      </c>
      <c r="M5038" s="195" t="s">
        <v>6925</v>
      </c>
      <c r="N5038" s="16" t="s">
        <v>6926</v>
      </c>
      <c r="O5038" s="17" t="s">
        <v>6914</v>
      </c>
      <c r="P5038" s="17" t="s">
        <v>305</v>
      </c>
      <c r="Q5038" s="17" t="s">
        <v>306</v>
      </c>
      <c r="R5038">
        <v>-305</v>
      </c>
      <c r="S5038">
        <v>-274</v>
      </c>
      <c r="T5038">
        <v>-247</v>
      </c>
      <c r="U5038">
        <v>-1156</v>
      </c>
      <c r="V5038">
        <v>-1173</v>
      </c>
      <c r="W5038">
        <v>-3563</v>
      </c>
      <c r="X5038">
        <v>3523</v>
      </c>
      <c r="Y5038">
        <v>-6044</v>
      </c>
      <c r="Z5038">
        <v>-3193</v>
      </c>
      <c r="AA5038">
        <v>-1342</v>
      </c>
      <c r="AB5038">
        <v>-758</v>
      </c>
      <c r="AC5038">
        <v>-1477</v>
      </c>
      <c r="AD5038">
        <v>-981</v>
      </c>
      <c r="AE5038">
        <v>-1547</v>
      </c>
      <c r="AF5038">
        <v>-2676</v>
      </c>
      <c r="AG5038" s="19">
        <v>-1247</v>
      </c>
      <c r="AH5038">
        <v>-3713</v>
      </c>
      <c r="AI5038">
        <v>-6853</v>
      </c>
      <c r="AJ5038">
        <v>-6541</v>
      </c>
      <c r="AK5038">
        <v>0</v>
      </c>
      <c r="AL5038">
        <v>0</v>
      </c>
      <c r="AM5038">
        <v>0</v>
      </c>
      <c r="AN5038">
        <v>0</v>
      </c>
      <c r="AO5038">
        <v>0</v>
      </c>
      <c r="AP5038">
        <v>0</v>
      </c>
      <c r="AQ5038">
        <v>0</v>
      </c>
      <c r="AR5038">
        <v>0</v>
      </c>
      <c r="AS5038">
        <v>0</v>
      </c>
      <c r="AT5038">
        <v>0</v>
      </c>
      <c r="AU5038">
        <v>0</v>
      </c>
      <c r="AV5038">
        <v>0</v>
      </c>
      <c r="AW5038">
        <v>0</v>
      </c>
      <c r="AX5038">
        <v>0</v>
      </c>
      <c r="AY5038">
        <v>0</v>
      </c>
      <c r="AZ5038">
        <v>0</v>
      </c>
      <c r="BA5038">
        <v>0</v>
      </c>
      <c r="BB5038">
        <v>0</v>
      </c>
      <c r="BC5038">
        <v>0</v>
      </c>
      <c r="BD5038">
        <v>0</v>
      </c>
      <c r="BE5038">
        <v>0</v>
      </c>
      <c r="BF5038">
        <v>0</v>
      </c>
      <c r="BG5038">
        <v>0</v>
      </c>
      <c r="BH5038">
        <v>0</v>
      </c>
      <c r="BI5038">
        <v>0</v>
      </c>
      <c r="BJ5038">
        <v>0</v>
      </c>
      <c r="BK5038">
        <v>0</v>
      </c>
      <c r="BL5038">
        <v>0</v>
      </c>
      <c r="BM5038">
        <v>0</v>
      </c>
      <c r="BN5038">
        <v>0</v>
      </c>
      <c r="BO5038">
        <v>0</v>
      </c>
      <c r="BP5038">
        <v>0</v>
      </c>
      <c r="BQ5038">
        <v>0</v>
      </c>
      <c r="BR5038">
        <v>0</v>
      </c>
      <c r="BS5038">
        <v>0</v>
      </c>
      <c r="BT5038">
        <v>0</v>
      </c>
      <c r="BU5038">
        <v>0</v>
      </c>
      <c r="BV5038">
        <v>0</v>
      </c>
      <c r="BW5038">
        <v>0</v>
      </c>
      <c r="BX5038">
        <v>0</v>
      </c>
      <c r="BY5038">
        <v>0</v>
      </c>
      <c r="BZ5038">
        <v>0</v>
      </c>
      <c r="CA5038">
        <v>0</v>
      </c>
      <c r="CB5038">
        <v>0</v>
      </c>
      <c r="CC5038">
        <v>0</v>
      </c>
      <c r="CD5038">
        <v>0</v>
      </c>
      <c r="CE5038">
        <v>0</v>
      </c>
    </row>
    <row r="5039" spans="1:83" x14ac:dyDescent="0.35">
      <c r="A5039" s="9" t="str">
        <f t="shared" si="78"/>
        <v>800420.902.75</v>
      </c>
      <c r="B5039" s="52" t="e">
        <f>+IF(MATCH(A5039,List!H$10:H$145,0),"Targeted")</f>
        <v>#N/A</v>
      </c>
      <c r="C5039" s="65"/>
      <c r="D5039" s="52"/>
      <c r="E5039" s="16" t="s">
        <v>6925</v>
      </c>
      <c r="F5039" s="16" t="s">
        <v>6927</v>
      </c>
      <c r="G5039" s="16" t="s">
        <v>298</v>
      </c>
      <c r="H5039" s="16" t="s">
        <v>6927</v>
      </c>
      <c r="I5039" s="16" t="s">
        <v>6929</v>
      </c>
      <c r="J5039" s="16" t="s">
        <v>6930</v>
      </c>
      <c r="K5039" s="17" t="s">
        <v>40</v>
      </c>
      <c r="L5039" s="18" t="s">
        <v>859</v>
      </c>
      <c r="M5039" s="195" t="s">
        <v>6925</v>
      </c>
      <c r="N5039" s="16" t="s">
        <v>6926</v>
      </c>
      <c r="O5039" s="17" t="s">
        <v>6914</v>
      </c>
      <c r="P5039" s="17" t="s">
        <v>305</v>
      </c>
      <c r="Q5039" s="17" t="s">
        <v>306</v>
      </c>
      <c r="R5039">
        <v>0</v>
      </c>
      <c r="S5039">
        <v>0</v>
      </c>
      <c r="T5039">
        <v>0</v>
      </c>
      <c r="U5039">
        <v>0</v>
      </c>
      <c r="V5039">
        <v>0</v>
      </c>
      <c r="W5039">
        <v>-14052</v>
      </c>
      <c r="X5039">
        <v>-20677</v>
      </c>
      <c r="Y5039">
        <v>-23466</v>
      </c>
      <c r="Z5039">
        <v>-11536</v>
      </c>
      <c r="AA5039">
        <v>-17268</v>
      </c>
      <c r="AB5039">
        <v>-28993</v>
      </c>
      <c r="AC5039">
        <v>-45049</v>
      </c>
      <c r="AD5039">
        <v>-75925</v>
      </c>
      <c r="AE5039">
        <v>-105539</v>
      </c>
      <c r="AF5039">
        <v>-103645</v>
      </c>
      <c r="AG5039" s="19">
        <v>-4420</v>
      </c>
      <c r="AH5039">
        <v>-136710</v>
      </c>
      <c r="AI5039">
        <v>-228848</v>
      </c>
      <c r="AJ5039">
        <v>-362788</v>
      </c>
      <c r="AK5039">
        <v>-415510</v>
      </c>
      <c r="AL5039">
        <v>-384486</v>
      </c>
      <c r="AM5039">
        <v>-473203</v>
      </c>
      <c r="AN5039">
        <v>-680441</v>
      </c>
      <c r="AO5039">
        <v>-807162</v>
      </c>
      <c r="AP5039">
        <v>-1153884</v>
      </c>
      <c r="AQ5039">
        <v>-1227963</v>
      </c>
      <c r="AR5039">
        <v>-1018628</v>
      </c>
      <c r="AS5039">
        <v>-828101</v>
      </c>
      <c r="AT5039">
        <v>-1003690</v>
      </c>
      <c r="AU5039">
        <v>-1362661</v>
      </c>
      <c r="AV5039">
        <v>-1627475</v>
      </c>
      <c r="AW5039">
        <v>-1715935</v>
      </c>
      <c r="AX5039">
        <v>-1887594</v>
      </c>
      <c r="AY5039">
        <v>-2116254</v>
      </c>
      <c r="AZ5039">
        <v>-1935000</v>
      </c>
      <c r="BA5039">
        <v>-1388000</v>
      </c>
      <c r="BB5039">
        <v>-2192000</v>
      </c>
      <c r="BC5039">
        <v>-2606000</v>
      </c>
      <c r="BD5039">
        <v>-2926000</v>
      </c>
      <c r="BE5039">
        <v>-3160000</v>
      </c>
      <c r="BF5039">
        <v>-3187000</v>
      </c>
      <c r="BG5039">
        <v>-2916000</v>
      </c>
      <c r="BH5039">
        <v>-2452000</v>
      </c>
      <c r="BI5039">
        <v>-1727000</v>
      </c>
      <c r="BJ5039">
        <v>-1364000</v>
      </c>
      <c r="BK5039">
        <v>-1452000</v>
      </c>
      <c r="BL5039">
        <v>-1970000</v>
      </c>
      <c r="BM5039">
        <v>-3138000</v>
      </c>
      <c r="BN5039">
        <v>-2969000</v>
      </c>
      <c r="BO5039">
        <v>-2989000</v>
      </c>
      <c r="BP5039">
        <v>-3221000</v>
      </c>
      <c r="BQ5039">
        <v>-2941000</v>
      </c>
      <c r="BR5039">
        <v>-2511000</v>
      </c>
      <c r="BS5039">
        <v>-2450000</v>
      </c>
      <c r="BT5039">
        <v>-2471000</v>
      </c>
      <c r="BU5039">
        <v>-1992000</v>
      </c>
      <c r="BV5039">
        <v>-2262000</v>
      </c>
      <c r="BW5039">
        <v>-2322000</v>
      </c>
      <c r="BX5039">
        <v>-2657000</v>
      </c>
      <c r="BY5039">
        <v>-2166000</v>
      </c>
      <c r="BZ5039">
        <v>-2356000</v>
      </c>
      <c r="CA5039">
        <v>-4938000</v>
      </c>
      <c r="CB5039">
        <v>-5375000</v>
      </c>
      <c r="CC5039">
        <v>-5964000</v>
      </c>
      <c r="CD5039">
        <v>-5074000</v>
      </c>
      <c r="CE5039">
        <v>-5170000</v>
      </c>
    </row>
    <row r="5040" spans="1:83" x14ac:dyDescent="0.35">
      <c r="A5040" s="9" t="str">
        <f t="shared" si="78"/>
        <v>800437.902.75</v>
      </c>
      <c r="B5040" s="52" t="e">
        <f>+IF(MATCH(A5040,List!H$10:H$145,0),"Targeted")</f>
        <v>#N/A</v>
      </c>
      <c r="C5040" s="65"/>
      <c r="D5040" s="52"/>
      <c r="E5040" s="16" t="s">
        <v>6925</v>
      </c>
      <c r="F5040" s="16" t="s">
        <v>6927</v>
      </c>
      <c r="G5040" s="16" t="s">
        <v>298</v>
      </c>
      <c r="H5040" s="16" t="s">
        <v>6927</v>
      </c>
      <c r="I5040" s="16" t="s">
        <v>6931</v>
      </c>
      <c r="J5040" s="16" t="s">
        <v>6932</v>
      </c>
      <c r="K5040" s="17" t="s">
        <v>40</v>
      </c>
      <c r="L5040" s="18" t="s">
        <v>859</v>
      </c>
      <c r="M5040" s="195" t="s">
        <v>6925</v>
      </c>
      <c r="N5040" s="16" t="s">
        <v>6926</v>
      </c>
      <c r="O5040" s="17" t="s">
        <v>6914</v>
      </c>
      <c r="P5040" s="17" t="s">
        <v>305</v>
      </c>
      <c r="Q5040" s="17" t="s">
        <v>306</v>
      </c>
      <c r="R5040">
        <v>0</v>
      </c>
      <c r="S5040">
        <v>0</v>
      </c>
      <c r="T5040">
        <v>0</v>
      </c>
      <c r="U5040">
        <v>0</v>
      </c>
      <c r="V5040">
        <v>0</v>
      </c>
      <c r="W5040">
        <v>0</v>
      </c>
      <c r="X5040">
        <v>0</v>
      </c>
      <c r="Y5040">
        <v>0</v>
      </c>
      <c r="Z5040">
        <v>0</v>
      </c>
      <c r="AA5040">
        <v>0</v>
      </c>
      <c r="AB5040">
        <v>0</v>
      </c>
      <c r="AC5040">
        <v>0</v>
      </c>
      <c r="AD5040">
        <v>0</v>
      </c>
      <c r="AE5040">
        <v>0</v>
      </c>
      <c r="AF5040">
        <v>0</v>
      </c>
      <c r="AG5040" s="19">
        <v>0</v>
      </c>
      <c r="AH5040">
        <v>0</v>
      </c>
      <c r="AI5040">
        <v>0</v>
      </c>
      <c r="AJ5040">
        <v>0</v>
      </c>
      <c r="AK5040">
        <v>0</v>
      </c>
      <c r="AL5040">
        <v>0</v>
      </c>
      <c r="AM5040">
        <v>0</v>
      </c>
      <c r="AN5040">
        <v>0</v>
      </c>
      <c r="AO5040">
        <v>0</v>
      </c>
      <c r="AP5040">
        <v>0</v>
      </c>
      <c r="AQ5040">
        <v>0</v>
      </c>
      <c r="AR5040">
        <v>0</v>
      </c>
      <c r="AS5040">
        <v>0</v>
      </c>
      <c r="AT5040">
        <v>0</v>
      </c>
      <c r="AU5040">
        <v>0</v>
      </c>
      <c r="AV5040">
        <v>0</v>
      </c>
      <c r="AW5040">
        <v>0</v>
      </c>
      <c r="AX5040">
        <v>0</v>
      </c>
      <c r="AY5040">
        <v>0</v>
      </c>
      <c r="AZ5040">
        <v>0</v>
      </c>
      <c r="BA5040">
        <v>0</v>
      </c>
      <c r="BB5040">
        <v>0</v>
      </c>
      <c r="BC5040">
        <v>0</v>
      </c>
      <c r="BD5040">
        <v>0</v>
      </c>
      <c r="BE5040">
        <v>0</v>
      </c>
      <c r="BF5040">
        <v>0</v>
      </c>
      <c r="BG5040">
        <v>0</v>
      </c>
      <c r="BH5040">
        <v>0</v>
      </c>
      <c r="BI5040">
        <v>0</v>
      </c>
      <c r="BJ5040">
        <v>0</v>
      </c>
      <c r="BK5040">
        <v>-7000</v>
      </c>
      <c r="BL5040">
        <v>-16000</v>
      </c>
      <c r="BM5040">
        <v>-13000</v>
      </c>
      <c r="BN5040">
        <v>-12000</v>
      </c>
      <c r="BO5040">
        <v>-9000</v>
      </c>
      <c r="BP5040">
        <v>-10000</v>
      </c>
      <c r="BQ5040">
        <v>-6000</v>
      </c>
      <c r="BR5040">
        <v>-7000</v>
      </c>
      <c r="BS5040">
        <v>-10000</v>
      </c>
      <c r="BT5040">
        <v>-11000</v>
      </c>
      <c r="BU5040">
        <v>-28000</v>
      </c>
      <c r="BV5040">
        <v>-53000</v>
      </c>
      <c r="BW5040">
        <v>-57000</v>
      </c>
      <c r="BX5040">
        <v>-65000</v>
      </c>
      <c r="BY5040">
        <v>-48000</v>
      </c>
      <c r="BZ5040">
        <v>-30000</v>
      </c>
      <c r="CA5040">
        <v>-33000</v>
      </c>
      <c r="CB5040">
        <v>-45000</v>
      </c>
      <c r="CC5040">
        <v>-60000</v>
      </c>
      <c r="CD5040">
        <v>-74000</v>
      </c>
      <c r="CE5040">
        <v>-88000</v>
      </c>
    </row>
    <row r="5041" spans="1:83" x14ac:dyDescent="0.35">
      <c r="A5041" s="9" t="str">
        <f t="shared" si="78"/>
        <v>800520.902.75</v>
      </c>
      <c r="B5041" s="52" t="e">
        <f>+IF(MATCH(A5041,List!H$10:H$145,0),"Targeted")</f>
        <v>#N/A</v>
      </c>
      <c r="C5041" s="65"/>
      <c r="D5041" s="52"/>
      <c r="E5041" s="16" t="s">
        <v>6925</v>
      </c>
      <c r="F5041" s="16" t="s">
        <v>6927</v>
      </c>
      <c r="G5041" s="16" t="s">
        <v>298</v>
      </c>
      <c r="H5041" s="16" t="s">
        <v>6927</v>
      </c>
      <c r="I5041" s="16" t="s">
        <v>6933</v>
      </c>
      <c r="J5041" s="16" t="s">
        <v>6934</v>
      </c>
      <c r="K5041" s="17" t="s">
        <v>40</v>
      </c>
      <c r="L5041" s="18" t="s">
        <v>859</v>
      </c>
      <c r="M5041" s="195" t="s">
        <v>6925</v>
      </c>
      <c r="N5041" s="16" t="s">
        <v>6926</v>
      </c>
      <c r="O5041" s="17" t="s">
        <v>6914</v>
      </c>
      <c r="P5041" s="17" t="s">
        <v>305</v>
      </c>
      <c r="Q5041" s="17" t="s">
        <v>306</v>
      </c>
      <c r="R5041">
        <v>0</v>
      </c>
      <c r="S5041">
        <v>0</v>
      </c>
      <c r="T5041">
        <v>0</v>
      </c>
      <c r="U5041">
        <v>0</v>
      </c>
      <c r="V5041">
        <v>-5970</v>
      </c>
      <c r="W5041">
        <v>-45903</v>
      </c>
      <c r="X5041">
        <v>-61100</v>
      </c>
      <c r="Y5041">
        <v>-96072</v>
      </c>
      <c r="Z5041">
        <v>-139427</v>
      </c>
      <c r="AA5041">
        <v>-183027</v>
      </c>
      <c r="AB5041">
        <v>-187781</v>
      </c>
      <c r="AC5041">
        <v>-195828</v>
      </c>
      <c r="AD5041">
        <v>-405254</v>
      </c>
      <c r="AE5041">
        <v>-608188</v>
      </c>
      <c r="AF5041">
        <v>-708926</v>
      </c>
      <c r="AG5041" s="19">
        <v>-4964</v>
      </c>
      <c r="AH5041">
        <v>-770966</v>
      </c>
      <c r="AI5041">
        <v>-779970</v>
      </c>
      <c r="AJ5041">
        <v>-867609</v>
      </c>
      <c r="AK5041">
        <v>-1038953</v>
      </c>
      <c r="AL5041">
        <v>-1295106</v>
      </c>
      <c r="AM5041">
        <v>-1829249</v>
      </c>
      <c r="AN5041">
        <v>-1607031</v>
      </c>
      <c r="AO5041">
        <v>-1643529</v>
      </c>
      <c r="AP5041">
        <v>-1970370</v>
      </c>
      <c r="AQ5041">
        <v>-2765273</v>
      </c>
      <c r="AR5041">
        <v>-3956317</v>
      </c>
      <c r="AS5041">
        <v>-5137232</v>
      </c>
      <c r="AT5041">
        <v>-6568652</v>
      </c>
      <c r="AU5041">
        <v>-7907763</v>
      </c>
      <c r="AV5041">
        <v>-8968743</v>
      </c>
      <c r="AW5041">
        <v>-10016225</v>
      </c>
      <c r="AX5041">
        <v>-10542599</v>
      </c>
      <c r="AY5041">
        <v>-10574219</v>
      </c>
      <c r="AZ5041">
        <v>-10833000</v>
      </c>
      <c r="BA5041">
        <v>-10350000</v>
      </c>
      <c r="BB5041">
        <v>-9718000</v>
      </c>
      <c r="BC5041">
        <v>-9115000</v>
      </c>
      <c r="BD5041">
        <v>-9244000</v>
      </c>
      <c r="BE5041">
        <v>-10423000</v>
      </c>
      <c r="BF5041">
        <v>-12290000</v>
      </c>
      <c r="BG5041">
        <v>-13738000</v>
      </c>
      <c r="BH5041">
        <v>-14760000</v>
      </c>
      <c r="BI5041">
        <v>-15046000</v>
      </c>
      <c r="BJ5041">
        <v>-15126000</v>
      </c>
      <c r="BK5041">
        <v>-15356000</v>
      </c>
      <c r="BL5041">
        <v>-16112000</v>
      </c>
      <c r="BM5041">
        <v>-15878000</v>
      </c>
      <c r="BN5041">
        <v>-15873000</v>
      </c>
      <c r="BO5041">
        <v>-14576000</v>
      </c>
      <c r="BP5041">
        <v>-12877000</v>
      </c>
      <c r="BQ5041">
        <v>-11270000</v>
      </c>
      <c r="BR5041">
        <v>-9888000</v>
      </c>
      <c r="BS5041">
        <v>-8929000</v>
      </c>
      <c r="BT5041">
        <v>-8594000</v>
      </c>
      <c r="BU5041">
        <v>-8011000</v>
      </c>
      <c r="BV5041">
        <v>-7423000</v>
      </c>
      <c r="BW5041">
        <v>-7328000</v>
      </c>
      <c r="BX5041">
        <v>-6927000</v>
      </c>
      <c r="BY5041">
        <v>-5297000</v>
      </c>
      <c r="BZ5041">
        <v>-2359000</v>
      </c>
      <c r="CA5041">
        <v>-2382000</v>
      </c>
      <c r="CB5041">
        <v>-2355000</v>
      </c>
      <c r="CC5041">
        <v>-1917000</v>
      </c>
      <c r="CD5041">
        <v>-1095000</v>
      </c>
      <c r="CE5041">
        <v>-94000</v>
      </c>
    </row>
    <row r="5042" spans="1:83" x14ac:dyDescent="0.35">
      <c r="A5042" s="9" t="str">
        <f t="shared" si="78"/>
        <v>800550.902.75</v>
      </c>
      <c r="B5042" s="52" t="e">
        <f>+IF(MATCH(A5042,List!H$10:H$145,0),"Targeted")</f>
        <v>#N/A</v>
      </c>
      <c r="C5042" s="65"/>
      <c r="D5042" s="52"/>
      <c r="E5042" s="16" t="s">
        <v>6925</v>
      </c>
      <c r="F5042" s="16" t="s">
        <v>6927</v>
      </c>
      <c r="G5042" s="16" t="s">
        <v>298</v>
      </c>
      <c r="H5042" s="16" t="s">
        <v>6927</v>
      </c>
      <c r="I5042" s="16" t="s">
        <v>6935</v>
      </c>
      <c r="J5042" s="16" t="s">
        <v>6936</v>
      </c>
      <c r="K5042" s="17" t="s">
        <v>40</v>
      </c>
      <c r="L5042" s="18" t="s">
        <v>859</v>
      </c>
      <c r="M5042" s="195" t="s">
        <v>6925</v>
      </c>
      <c r="N5042" s="16" t="s">
        <v>6926</v>
      </c>
      <c r="O5042" s="17" t="s">
        <v>6914</v>
      </c>
      <c r="P5042" s="17" t="s">
        <v>305</v>
      </c>
      <c r="Q5042" s="17" t="s">
        <v>306</v>
      </c>
      <c r="R5042">
        <v>0</v>
      </c>
      <c r="S5042">
        <v>0</v>
      </c>
      <c r="T5042">
        <v>0</v>
      </c>
      <c r="U5042">
        <v>0</v>
      </c>
      <c r="V5042">
        <v>0</v>
      </c>
      <c r="W5042">
        <v>-105</v>
      </c>
      <c r="X5042">
        <v>0</v>
      </c>
      <c r="Y5042">
        <v>0</v>
      </c>
      <c r="Z5042">
        <v>0</v>
      </c>
      <c r="AA5042">
        <v>0</v>
      </c>
      <c r="AB5042">
        <v>-2324</v>
      </c>
      <c r="AC5042">
        <v>-2016</v>
      </c>
      <c r="AD5042">
        <v>-3019</v>
      </c>
      <c r="AE5042">
        <v>-5748</v>
      </c>
      <c r="AF5042">
        <v>-6818</v>
      </c>
      <c r="AG5042" s="19">
        <v>-6987</v>
      </c>
      <c r="AH5042">
        <v>0</v>
      </c>
      <c r="AI5042">
        <v>-17239</v>
      </c>
      <c r="AJ5042">
        <v>-15549</v>
      </c>
      <c r="AK5042">
        <v>-22480</v>
      </c>
      <c r="AL5042">
        <v>-29768</v>
      </c>
      <c r="AM5042">
        <v>-43292</v>
      </c>
      <c r="AN5042">
        <v>-49091</v>
      </c>
      <c r="AO5042">
        <v>-42630</v>
      </c>
      <c r="AP5042">
        <v>-45690</v>
      </c>
      <c r="AQ5042">
        <v>-43291</v>
      </c>
      <c r="AR5042">
        <v>-38105</v>
      </c>
      <c r="AS5042">
        <v>-31408</v>
      </c>
      <c r="AT5042">
        <v>-34232</v>
      </c>
      <c r="AU5042">
        <v>-35091</v>
      </c>
      <c r="AV5042">
        <v>-23177</v>
      </c>
      <c r="AW5042">
        <v>-37655</v>
      </c>
      <c r="AX5042">
        <v>-37960</v>
      </c>
      <c r="AY5042">
        <v>-18531</v>
      </c>
      <c r="AZ5042">
        <v>-38000</v>
      </c>
      <c r="BA5042">
        <v>-39000</v>
      </c>
      <c r="BB5042">
        <v>-39000</v>
      </c>
      <c r="BC5042">
        <v>-39000</v>
      </c>
      <c r="BD5042">
        <v>-42000</v>
      </c>
      <c r="BE5042">
        <v>-47000</v>
      </c>
      <c r="BF5042">
        <v>-48000</v>
      </c>
      <c r="BG5042">
        <v>-36000</v>
      </c>
      <c r="BH5042">
        <v>-31000</v>
      </c>
      <c r="BI5042">
        <v>-28000</v>
      </c>
      <c r="BJ5042">
        <v>-29000</v>
      </c>
      <c r="BK5042">
        <v>-32000</v>
      </c>
      <c r="BL5042">
        <v>-29000</v>
      </c>
      <c r="BM5042">
        <v>-32000</v>
      </c>
      <c r="BN5042">
        <v>-28000</v>
      </c>
      <c r="BO5042">
        <v>-28000</v>
      </c>
      <c r="BP5042">
        <v>-25000</v>
      </c>
      <c r="BQ5042">
        <v>-27000</v>
      </c>
      <c r="BR5042">
        <v>-29000</v>
      </c>
      <c r="BS5042">
        <v>-31000</v>
      </c>
      <c r="BT5042">
        <v>-30000</v>
      </c>
      <c r="BU5042">
        <v>-32000</v>
      </c>
      <c r="BV5042">
        <v>-31000</v>
      </c>
      <c r="BW5042">
        <v>-26000</v>
      </c>
      <c r="BX5042">
        <v>-24000</v>
      </c>
      <c r="BY5042">
        <v>-24000</v>
      </c>
      <c r="BZ5042">
        <v>-16000</v>
      </c>
      <c r="CA5042">
        <v>-19000</v>
      </c>
      <c r="CB5042">
        <v>-17000</v>
      </c>
      <c r="CC5042">
        <v>-18000</v>
      </c>
      <c r="CD5042">
        <v>-18000</v>
      </c>
      <c r="CE5042">
        <v>-15000</v>
      </c>
    </row>
    <row r="5043" spans="1:83" x14ac:dyDescent="0.35">
      <c r="A5043" s="9" t="str">
        <f t="shared" si="78"/>
        <v>800820.902.17</v>
      </c>
      <c r="B5043" s="52" t="e">
        <f>+IF(MATCH(A5043,List!H$10:H$145,0),"Targeted")</f>
        <v>#N/A</v>
      </c>
      <c r="C5043" s="65"/>
      <c r="D5043" s="52"/>
      <c r="E5043" s="16" t="s">
        <v>6925</v>
      </c>
      <c r="F5043" s="16" t="s">
        <v>6927</v>
      </c>
      <c r="G5043" s="16" t="s">
        <v>298</v>
      </c>
      <c r="H5043" s="16" t="s">
        <v>6927</v>
      </c>
      <c r="I5043" s="16" t="s">
        <v>6937</v>
      </c>
      <c r="J5043" s="16" t="s">
        <v>6938</v>
      </c>
      <c r="K5043" s="17" t="s">
        <v>317</v>
      </c>
      <c r="L5043" s="18" t="s">
        <v>859</v>
      </c>
      <c r="M5043" s="195" t="s">
        <v>6925</v>
      </c>
      <c r="N5043" s="16" t="s">
        <v>6926</v>
      </c>
      <c r="O5043" s="17" t="s">
        <v>6914</v>
      </c>
      <c r="P5043" s="17" t="s">
        <v>305</v>
      </c>
      <c r="Q5043" s="17" t="s">
        <v>306</v>
      </c>
      <c r="R5043">
        <v>0</v>
      </c>
      <c r="S5043">
        <v>0</v>
      </c>
      <c r="T5043">
        <v>0</v>
      </c>
      <c r="U5043">
        <v>0</v>
      </c>
      <c r="V5043">
        <v>0</v>
      </c>
      <c r="W5043">
        <v>0</v>
      </c>
      <c r="X5043">
        <v>0</v>
      </c>
      <c r="Y5043">
        <v>0</v>
      </c>
      <c r="Z5043">
        <v>0</v>
      </c>
      <c r="AA5043">
        <v>0</v>
      </c>
      <c r="AB5043">
        <v>0</v>
      </c>
      <c r="AC5043">
        <v>0</v>
      </c>
      <c r="AD5043">
        <v>0</v>
      </c>
      <c r="AE5043">
        <v>0</v>
      </c>
      <c r="AF5043">
        <v>0</v>
      </c>
      <c r="AG5043" s="19">
        <v>0</v>
      </c>
      <c r="AH5043">
        <v>0</v>
      </c>
      <c r="AI5043">
        <v>0</v>
      </c>
      <c r="AJ5043">
        <v>0</v>
      </c>
      <c r="AK5043">
        <v>-23</v>
      </c>
      <c r="AL5043">
        <v>-22</v>
      </c>
      <c r="AM5043">
        <v>-31</v>
      </c>
      <c r="AN5043">
        <v>-36</v>
      </c>
      <c r="AO5043">
        <v>-37</v>
      </c>
      <c r="AP5043">
        <v>-28</v>
      </c>
      <c r="AQ5043">
        <v>-19</v>
      </c>
      <c r="AR5043">
        <v>-34</v>
      </c>
      <c r="AS5043">
        <v>-17</v>
      </c>
      <c r="AT5043">
        <v>-37</v>
      </c>
      <c r="AU5043">
        <v>-31</v>
      </c>
      <c r="AV5043">
        <v>-31</v>
      </c>
      <c r="AW5043">
        <v>-31</v>
      </c>
      <c r="AX5043">
        <v>-24</v>
      </c>
      <c r="AY5043">
        <v>-35</v>
      </c>
      <c r="AZ5043">
        <v>0</v>
      </c>
      <c r="BA5043">
        <v>0</v>
      </c>
      <c r="BB5043">
        <v>0</v>
      </c>
      <c r="BC5043">
        <v>0</v>
      </c>
      <c r="BD5043">
        <v>0</v>
      </c>
      <c r="BE5043">
        <v>0</v>
      </c>
      <c r="BF5043">
        <v>0</v>
      </c>
      <c r="BG5043">
        <v>0</v>
      </c>
      <c r="BH5043">
        <v>0</v>
      </c>
      <c r="BI5043">
        <v>0</v>
      </c>
      <c r="BJ5043">
        <v>0</v>
      </c>
      <c r="BK5043">
        <v>0</v>
      </c>
      <c r="BL5043">
        <v>0</v>
      </c>
      <c r="BM5043">
        <v>0</v>
      </c>
      <c r="BN5043">
        <v>0</v>
      </c>
      <c r="BO5043">
        <v>0</v>
      </c>
      <c r="BP5043">
        <v>0</v>
      </c>
      <c r="BQ5043">
        <v>0</v>
      </c>
      <c r="BR5043">
        <v>0</v>
      </c>
      <c r="BS5043">
        <v>0</v>
      </c>
      <c r="BT5043">
        <v>0</v>
      </c>
      <c r="BU5043">
        <v>0</v>
      </c>
      <c r="BV5043">
        <v>0</v>
      </c>
      <c r="BW5043">
        <v>0</v>
      </c>
      <c r="BX5043">
        <v>0</v>
      </c>
      <c r="BY5043">
        <v>0</v>
      </c>
      <c r="BZ5043">
        <v>0</v>
      </c>
      <c r="CA5043">
        <v>0</v>
      </c>
      <c r="CB5043">
        <v>0</v>
      </c>
      <c r="CC5043">
        <v>0</v>
      </c>
      <c r="CD5043">
        <v>0</v>
      </c>
      <c r="CE5043">
        <v>0</v>
      </c>
    </row>
    <row r="5044" spans="1:83" x14ac:dyDescent="0.35">
      <c r="A5044" s="9" t="str">
        <f t="shared" si="78"/>
        <v>801010.902.60</v>
      </c>
      <c r="B5044" s="52" t="e">
        <f>+IF(MATCH(A5044,List!H$10:H$145,0),"Targeted")</f>
        <v>#N/A</v>
      </c>
      <c r="C5044" s="65"/>
      <c r="D5044" s="52"/>
      <c r="E5044" s="16" t="s">
        <v>6925</v>
      </c>
      <c r="F5044" s="16" t="s">
        <v>6927</v>
      </c>
      <c r="G5044" s="16" t="s">
        <v>298</v>
      </c>
      <c r="H5044" s="16" t="s">
        <v>6927</v>
      </c>
      <c r="I5044" s="16" t="s">
        <v>6939</v>
      </c>
      <c r="J5044" s="16" t="s">
        <v>6940</v>
      </c>
      <c r="K5044" s="17" t="s">
        <v>984</v>
      </c>
      <c r="L5044" s="18" t="s">
        <v>859</v>
      </c>
      <c r="M5044" s="195" t="s">
        <v>6925</v>
      </c>
      <c r="N5044" s="16" t="s">
        <v>6926</v>
      </c>
      <c r="O5044" s="17" t="s">
        <v>6914</v>
      </c>
      <c r="P5044" s="17" t="s">
        <v>305</v>
      </c>
      <c r="Q5044" s="17" t="s">
        <v>306</v>
      </c>
      <c r="R5044">
        <v>0</v>
      </c>
      <c r="S5044">
        <v>0</v>
      </c>
      <c r="T5044">
        <v>0</v>
      </c>
      <c r="U5044">
        <v>0</v>
      </c>
      <c r="V5044">
        <v>0</v>
      </c>
      <c r="W5044">
        <v>0</v>
      </c>
      <c r="X5044">
        <v>0</v>
      </c>
      <c r="Y5044">
        <v>0</v>
      </c>
      <c r="Z5044">
        <v>0</v>
      </c>
      <c r="AA5044">
        <v>0</v>
      </c>
      <c r="AB5044">
        <v>0</v>
      </c>
      <c r="AC5044">
        <v>0</v>
      </c>
      <c r="AD5044">
        <v>0</v>
      </c>
      <c r="AE5044">
        <v>0</v>
      </c>
      <c r="AF5044">
        <v>0</v>
      </c>
      <c r="AG5044" s="19">
        <v>0</v>
      </c>
      <c r="AH5044">
        <v>0</v>
      </c>
      <c r="AI5044">
        <v>0</v>
      </c>
      <c r="AJ5044">
        <v>0</v>
      </c>
      <c r="AK5044">
        <v>0</v>
      </c>
      <c r="AL5044">
        <v>0</v>
      </c>
      <c r="AM5044">
        <v>0</v>
      </c>
      <c r="AN5044">
        <v>0</v>
      </c>
      <c r="AO5044">
        <v>0</v>
      </c>
      <c r="AP5044">
        <v>-11220</v>
      </c>
      <c r="AQ5044">
        <v>-12823</v>
      </c>
      <c r="AR5044">
        <v>-19754</v>
      </c>
      <c r="AS5044">
        <v>-41534</v>
      </c>
      <c r="AT5044">
        <v>-52873</v>
      </c>
      <c r="AU5044">
        <v>-62187</v>
      </c>
      <c r="AV5044">
        <v>-67527</v>
      </c>
      <c r="AW5044">
        <v>-101508</v>
      </c>
      <c r="AX5044">
        <v>-73245</v>
      </c>
      <c r="AY5044">
        <v>-77902</v>
      </c>
      <c r="AZ5044">
        <v>-87000</v>
      </c>
      <c r="BA5044">
        <v>-131000</v>
      </c>
      <c r="BB5044">
        <v>-127000</v>
      </c>
      <c r="BC5044">
        <v>-97000</v>
      </c>
      <c r="BD5044">
        <v>-95000</v>
      </c>
      <c r="BE5044">
        <v>-119000</v>
      </c>
      <c r="BF5044">
        <v>-107000</v>
      </c>
      <c r="BG5044">
        <v>-72000</v>
      </c>
      <c r="BH5044">
        <v>-60000</v>
      </c>
      <c r="BI5044">
        <v>-21000</v>
      </c>
      <c r="BJ5044">
        <v>-24000</v>
      </c>
      <c r="BK5044">
        <v>-28000</v>
      </c>
      <c r="BL5044">
        <v>-29000</v>
      </c>
      <c r="BM5044">
        <v>-22000</v>
      </c>
      <c r="BN5044">
        <v>-19000</v>
      </c>
      <c r="BO5044">
        <v>-20000</v>
      </c>
      <c r="BP5044">
        <v>-22000</v>
      </c>
      <c r="BQ5044">
        <v>-21000</v>
      </c>
      <c r="BR5044">
        <v>-27000</v>
      </c>
      <c r="BS5044">
        <v>-24000</v>
      </c>
      <c r="BT5044">
        <v>-24000</v>
      </c>
      <c r="BU5044">
        <v>-19000</v>
      </c>
      <c r="BV5044">
        <v>-15000</v>
      </c>
      <c r="BW5044">
        <v>-24000</v>
      </c>
      <c r="BX5044">
        <v>-27000</v>
      </c>
      <c r="BY5044">
        <v>-22000</v>
      </c>
      <c r="BZ5044">
        <v>-21000</v>
      </c>
      <c r="CA5044">
        <v>-22000</v>
      </c>
      <c r="CB5044">
        <v>-23000</v>
      </c>
      <c r="CC5044">
        <v>-24000</v>
      </c>
      <c r="CD5044">
        <v>-23000</v>
      </c>
      <c r="CE5044">
        <v>-24000</v>
      </c>
    </row>
    <row r="5045" spans="1:83" x14ac:dyDescent="0.35">
      <c r="A5045" s="9" t="str">
        <f t="shared" si="78"/>
        <v>801018.902.60</v>
      </c>
      <c r="B5045" s="52" t="e">
        <f>+IF(MATCH(A5045,List!H$10:H$145,0),"Targeted")</f>
        <v>#N/A</v>
      </c>
      <c r="C5045" s="65"/>
      <c r="D5045" s="52"/>
      <c r="E5045" s="16" t="s">
        <v>6925</v>
      </c>
      <c r="F5045" s="16" t="s">
        <v>6927</v>
      </c>
      <c r="G5045" s="16" t="s">
        <v>298</v>
      </c>
      <c r="H5045" s="16" t="s">
        <v>6927</v>
      </c>
      <c r="I5045" s="16" t="s">
        <v>6941</v>
      </c>
      <c r="J5045" s="16" t="s">
        <v>6942</v>
      </c>
      <c r="K5045" s="17" t="s">
        <v>984</v>
      </c>
      <c r="L5045" s="18" t="s">
        <v>859</v>
      </c>
      <c r="M5045" s="195" t="s">
        <v>6925</v>
      </c>
      <c r="N5045" s="16" t="s">
        <v>6926</v>
      </c>
      <c r="O5045" s="17" t="s">
        <v>6914</v>
      </c>
      <c r="P5045" s="17" t="s">
        <v>305</v>
      </c>
      <c r="Q5045" s="17" t="s">
        <v>306</v>
      </c>
      <c r="R5045">
        <v>0</v>
      </c>
      <c r="S5045">
        <v>0</v>
      </c>
      <c r="T5045">
        <v>0</v>
      </c>
      <c r="U5045">
        <v>0</v>
      </c>
      <c r="V5045">
        <v>0</v>
      </c>
      <c r="W5045">
        <v>0</v>
      </c>
      <c r="X5045">
        <v>0</v>
      </c>
      <c r="Y5045">
        <v>0</v>
      </c>
      <c r="Z5045">
        <v>0</v>
      </c>
      <c r="AA5045">
        <v>0</v>
      </c>
      <c r="AB5045">
        <v>0</v>
      </c>
      <c r="AC5045">
        <v>0</v>
      </c>
      <c r="AD5045">
        <v>0</v>
      </c>
      <c r="AE5045">
        <v>0</v>
      </c>
      <c r="AF5045">
        <v>0</v>
      </c>
      <c r="AG5045" s="19">
        <v>0</v>
      </c>
      <c r="AH5045">
        <v>0</v>
      </c>
      <c r="AI5045">
        <v>0</v>
      </c>
      <c r="AJ5045">
        <v>0</v>
      </c>
      <c r="AK5045">
        <v>0</v>
      </c>
      <c r="AL5045">
        <v>0</v>
      </c>
      <c r="AM5045">
        <v>0</v>
      </c>
      <c r="AN5045">
        <v>0</v>
      </c>
      <c r="AO5045">
        <v>0</v>
      </c>
      <c r="AP5045">
        <v>45690</v>
      </c>
      <c r="AQ5045">
        <v>43291</v>
      </c>
      <c r="AR5045">
        <v>38105</v>
      </c>
      <c r="AS5045">
        <v>31408</v>
      </c>
      <c r="AT5045">
        <v>34232</v>
      </c>
      <c r="AU5045">
        <v>35091</v>
      </c>
      <c r="AV5045">
        <v>23177</v>
      </c>
      <c r="AW5045">
        <v>37655</v>
      </c>
      <c r="AX5045">
        <v>19500</v>
      </c>
      <c r="AY5045">
        <v>18531</v>
      </c>
      <c r="AZ5045">
        <v>38000</v>
      </c>
      <c r="BA5045">
        <v>39000</v>
      </c>
      <c r="BB5045">
        <v>39000</v>
      </c>
      <c r="BC5045">
        <v>39000</v>
      </c>
      <c r="BD5045">
        <v>42000</v>
      </c>
      <c r="BE5045">
        <v>47000</v>
      </c>
      <c r="BF5045">
        <v>48000</v>
      </c>
      <c r="BG5045">
        <v>36000</v>
      </c>
      <c r="BH5045">
        <v>31000</v>
      </c>
      <c r="BI5045">
        <v>28000</v>
      </c>
      <c r="BJ5045">
        <v>29000</v>
      </c>
      <c r="BK5045">
        <v>32000</v>
      </c>
      <c r="BL5045">
        <v>29000</v>
      </c>
      <c r="BM5045">
        <v>32000</v>
      </c>
      <c r="BN5045">
        <v>28000</v>
      </c>
      <c r="BO5045">
        <v>28000</v>
      </c>
      <c r="BP5045">
        <v>25000</v>
      </c>
      <c r="BQ5045">
        <v>27000</v>
      </c>
      <c r="BR5045">
        <v>29000</v>
      </c>
      <c r="BS5045">
        <v>31000</v>
      </c>
      <c r="BT5045">
        <v>30000</v>
      </c>
      <c r="BU5045">
        <v>32000</v>
      </c>
      <c r="BV5045">
        <v>31000</v>
      </c>
      <c r="BW5045">
        <v>26000</v>
      </c>
      <c r="BX5045">
        <v>24000</v>
      </c>
      <c r="BY5045">
        <v>24000</v>
      </c>
      <c r="BZ5045">
        <v>16000</v>
      </c>
      <c r="CA5045">
        <v>19000</v>
      </c>
      <c r="CB5045">
        <v>17000</v>
      </c>
      <c r="CC5045">
        <v>18000</v>
      </c>
      <c r="CD5045">
        <v>18000</v>
      </c>
      <c r="CE5045">
        <v>15000</v>
      </c>
    </row>
    <row r="5046" spans="1:83" x14ac:dyDescent="0.35">
      <c r="A5046" s="9" t="str">
        <f t="shared" si="78"/>
        <v>801110.902.60</v>
      </c>
      <c r="B5046" s="52" t="e">
        <f>+IF(MATCH(A5046,List!H$10:H$145,0),"Targeted")</f>
        <v>#N/A</v>
      </c>
      <c r="C5046" s="65"/>
      <c r="D5046" s="52"/>
      <c r="E5046" s="16" t="s">
        <v>6925</v>
      </c>
      <c r="F5046" s="16" t="s">
        <v>6927</v>
      </c>
      <c r="G5046" s="16" t="s">
        <v>298</v>
      </c>
      <c r="H5046" s="16" t="s">
        <v>6927</v>
      </c>
      <c r="I5046" s="16" t="s">
        <v>6943</v>
      </c>
      <c r="J5046" s="16" t="s">
        <v>6944</v>
      </c>
      <c r="K5046" s="17" t="s">
        <v>984</v>
      </c>
      <c r="L5046" s="18" t="s">
        <v>859</v>
      </c>
      <c r="M5046" s="195" t="s">
        <v>6925</v>
      </c>
      <c r="N5046" s="16" t="s">
        <v>6926</v>
      </c>
      <c r="O5046" s="17" t="s">
        <v>6914</v>
      </c>
      <c r="P5046" s="17" t="s">
        <v>305</v>
      </c>
      <c r="Q5046" s="17" t="s">
        <v>306</v>
      </c>
      <c r="R5046">
        <v>-117875</v>
      </c>
      <c r="S5046">
        <v>-113096</v>
      </c>
      <c r="T5046">
        <v>-138530</v>
      </c>
      <c r="U5046">
        <v>-154298</v>
      </c>
      <c r="V5046">
        <v>-160056</v>
      </c>
      <c r="W5046">
        <v>-153311</v>
      </c>
      <c r="X5046">
        <v>-181397</v>
      </c>
      <c r="Y5046">
        <v>-185831</v>
      </c>
      <c r="Z5046">
        <v>-212132</v>
      </c>
      <c r="AA5046">
        <v>-250764</v>
      </c>
      <c r="AB5046">
        <v>-260085</v>
      </c>
      <c r="AC5046">
        <v>-262948</v>
      </c>
      <c r="AD5046">
        <v>-257039</v>
      </c>
      <c r="AE5046">
        <v>-274453</v>
      </c>
      <c r="AF5046">
        <v>-245772</v>
      </c>
      <c r="AG5046" s="19">
        <v>-16048</v>
      </c>
      <c r="AH5046">
        <v>-230270</v>
      </c>
      <c r="AI5046">
        <v>-208554</v>
      </c>
      <c r="AJ5046">
        <v>-192014</v>
      </c>
      <c r="AK5046">
        <v>-350432</v>
      </c>
      <c r="AL5046">
        <v>-270763</v>
      </c>
      <c r="AM5046">
        <v>-80576</v>
      </c>
      <c r="AN5046">
        <v>-50465</v>
      </c>
      <c r="AO5046">
        <v>-165300</v>
      </c>
      <c r="AP5046">
        <v>-221930</v>
      </c>
      <c r="AQ5046">
        <v>-450405</v>
      </c>
      <c r="AR5046">
        <v>-468396</v>
      </c>
      <c r="AS5046">
        <v>-559130</v>
      </c>
      <c r="AT5046">
        <v>-738632</v>
      </c>
      <c r="AU5046">
        <v>-616697</v>
      </c>
      <c r="AV5046">
        <v>-810275</v>
      </c>
      <c r="AW5046">
        <v>-988180</v>
      </c>
      <c r="AX5046">
        <v>-833469</v>
      </c>
      <c r="AY5046">
        <v>-525481</v>
      </c>
      <c r="AZ5046">
        <v>-981000</v>
      </c>
      <c r="BA5046">
        <v>-1014000</v>
      </c>
      <c r="BB5046">
        <v>-1144000</v>
      </c>
      <c r="BC5046">
        <v>-1956000</v>
      </c>
      <c r="BD5046">
        <v>-257000</v>
      </c>
      <c r="BE5046">
        <v>-1086000</v>
      </c>
      <c r="BF5046">
        <v>-2285000</v>
      </c>
      <c r="BG5046">
        <v>-1896000</v>
      </c>
      <c r="BH5046">
        <v>-734000</v>
      </c>
      <c r="BI5046">
        <v>-15000</v>
      </c>
      <c r="BJ5046">
        <v>-15000</v>
      </c>
      <c r="BK5046">
        <v>-19000</v>
      </c>
      <c r="BL5046">
        <v>-19000</v>
      </c>
      <c r="BM5046">
        <v>-14000</v>
      </c>
      <c r="BN5046">
        <v>-12000</v>
      </c>
      <c r="BO5046">
        <v>-11000</v>
      </c>
      <c r="BP5046">
        <v>-12000</v>
      </c>
      <c r="BQ5046">
        <v>-12000</v>
      </c>
      <c r="BR5046">
        <v>-14000</v>
      </c>
      <c r="BS5046">
        <v>-15000</v>
      </c>
      <c r="BT5046">
        <v>-17000</v>
      </c>
      <c r="BU5046">
        <v>-16000</v>
      </c>
      <c r="BV5046">
        <v>-16000</v>
      </c>
      <c r="BW5046">
        <v>-16000</v>
      </c>
      <c r="BX5046">
        <v>-15000</v>
      </c>
      <c r="BY5046">
        <v>-14000</v>
      </c>
      <c r="BZ5046">
        <v>-10000</v>
      </c>
      <c r="CA5046">
        <v>-12000</v>
      </c>
      <c r="CB5046">
        <v>-15000</v>
      </c>
      <c r="CC5046">
        <v>-15000</v>
      </c>
      <c r="CD5046">
        <v>-15000</v>
      </c>
      <c r="CE5046">
        <v>-15000</v>
      </c>
    </row>
    <row r="5047" spans="1:83" x14ac:dyDescent="0.35">
      <c r="A5047" s="9" t="str">
        <f t="shared" si="78"/>
        <v>801118.902.60</v>
      </c>
      <c r="B5047" s="52" t="e">
        <f>+IF(MATCH(A5047,List!H$10:H$145,0),"Targeted")</f>
        <v>#N/A</v>
      </c>
      <c r="C5047" s="65"/>
      <c r="D5047" s="52"/>
      <c r="E5047" s="16" t="s">
        <v>6925</v>
      </c>
      <c r="F5047" s="16" t="s">
        <v>6927</v>
      </c>
      <c r="G5047" s="16" t="s">
        <v>298</v>
      </c>
      <c r="H5047" s="16" t="s">
        <v>6927</v>
      </c>
      <c r="I5047" s="16" t="s">
        <v>6945</v>
      </c>
      <c r="J5047" s="16" t="s">
        <v>6946</v>
      </c>
      <c r="K5047" s="17" t="s">
        <v>984</v>
      </c>
      <c r="L5047" s="18" t="s">
        <v>859</v>
      </c>
      <c r="M5047" s="195" t="s">
        <v>6925</v>
      </c>
      <c r="N5047" s="16" t="s">
        <v>6926</v>
      </c>
      <c r="O5047" s="17" t="s">
        <v>6914</v>
      </c>
      <c r="P5047" s="17" t="s">
        <v>305</v>
      </c>
      <c r="Q5047" s="17" t="s">
        <v>306</v>
      </c>
      <c r="R5047">
        <v>10462</v>
      </c>
      <c r="S5047">
        <v>7882</v>
      </c>
      <c r="T5047">
        <v>8402</v>
      </c>
      <c r="U5047">
        <v>11164</v>
      </c>
      <c r="V5047">
        <v>10045</v>
      </c>
      <c r="W5047">
        <v>-9392</v>
      </c>
      <c r="X5047">
        <v>7177</v>
      </c>
      <c r="Y5047">
        <v>392</v>
      </c>
      <c r="Z5047">
        <v>2330</v>
      </c>
      <c r="AA5047">
        <v>3432</v>
      </c>
      <c r="AB5047">
        <v>2321</v>
      </c>
      <c r="AC5047">
        <v>1343</v>
      </c>
      <c r="AD5047">
        <v>3019</v>
      </c>
      <c r="AE5047">
        <v>5748</v>
      </c>
      <c r="AF5047">
        <v>6818</v>
      </c>
      <c r="AG5047" s="19">
        <v>6987</v>
      </c>
      <c r="AH5047">
        <v>0</v>
      </c>
      <c r="AI5047">
        <v>17238</v>
      </c>
      <c r="AJ5047">
        <v>15549</v>
      </c>
      <c r="AK5047">
        <v>22480</v>
      </c>
      <c r="AL5047">
        <v>29768</v>
      </c>
      <c r="AM5047">
        <v>43292</v>
      </c>
      <c r="AN5047">
        <v>49091</v>
      </c>
      <c r="AO5047">
        <v>42630</v>
      </c>
      <c r="AP5047">
        <v>0</v>
      </c>
      <c r="AQ5047">
        <v>0</v>
      </c>
      <c r="AR5047">
        <v>0</v>
      </c>
      <c r="AS5047">
        <v>0</v>
      </c>
      <c r="AT5047">
        <v>0</v>
      </c>
      <c r="AU5047">
        <v>0</v>
      </c>
      <c r="AV5047">
        <v>0</v>
      </c>
      <c r="AW5047">
        <v>0</v>
      </c>
      <c r="AX5047">
        <v>0</v>
      </c>
      <c r="AY5047">
        <v>0</v>
      </c>
      <c r="AZ5047">
        <v>0</v>
      </c>
      <c r="BA5047">
        <v>0</v>
      </c>
      <c r="BB5047">
        <v>0</v>
      </c>
      <c r="BC5047">
        <v>0</v>
      </c>
      <c r="BD5047">
        <v>0</v>
      </c>
      <c r="BE5047">
        <v>0</v>
      </c>
      <c r="BF5047">
        <v>0</v>
      </c>
      <c r="BG5047">
        <v>0</v>
      </c>
      <c r="BH5047">
        <v>0</v>
      </c>
      <c r="BI5047">
        <v>0</v>
      </c>
      <c r="BJ5047">
        <v>0</v>
      </c>
      <c r="BK5047">
        <v>0</v>
      </c>
      <c r="BL5047">
        <v>0</v>
      </c>
      <c r="BM5047">
        <v>0</v>
      </c>
      <c r="BN5047">
        <v>0</v>
      </c>
      <c r="BO5047">
        <v>0</v>
      </c>
      <c r="BP5047">
        <v>0</v>
      </c>
      <c r="BQ5047">
        <v>0</v>
      </c>
      <c r="BR5047">
        <v>0</v>
      </c>
      <c r="BS5047">
        <v>0</v>
      </c>
      <c r="BT5047">
        <v>0</v>
      </c>
      <c r="BU5047">
        <v>0</v>
      </c>
      <c r="BV5047">
        <v>0</v>
      </c>
      <c r="BW5047">
        <v>0</v>
      </c>
      <c r="BX5047">
        <v>0</v>
      </c>
      <c r="BY5047">
        <v>0</v>
      </c>
      <c r="BZ5047">
        <v>0</v>
      </c>
      <c r="CA5047">
        <v>0</v>
      </c>
      <c r="CB5047">
        <v>0</v>
      </c>
      <c r="CC5047">
        <v>0</v>
      </c>
      <c r="CD5047">
        <v>0</v>
      </c>
      <c r="CE5047">
        <v>0</v>
      </c>
    </row>
    <row r="5048" spans="1:83" x14ac:dyDescent="0.35">
      <c r="A5048" s="9" t="str">
        <f t="shared" si="78"/>
        <v>801210.902.60</v>
      </c>
      <c r="B5048" s="52" t="e">
        <f>+IF(MATCH(A5048,List!H$10:H$145,0),"Targeted")</f>
        <v>#N/A</v>
      </c>
      <c r="C5048" s="65"/>
      <c r="D5048" s="52"/>
      <c r="E5048" s="16" t="s">
        <v>6925</v>
      </c>
      <c r="F5048" s="16" t="s">
        <v>6927</v>
      </c>
      <c r="G5048" s="16" t="s">
        <v>298</v>
      </c>
      <c r="H5048" s="16" t="s">
        <v>6927</v>
      </c>
      <c r="I5048" s="16" t="s">
        <v>6947</v>
      </c>
      <c r="J5048" s="16" t="s">
        <v>6948</v>
      </c>
      <c r="K5048" s="17" t="s">
        <v>984</v>
      </c>
      <c r="L5048" s="18" t="s">
        <v>859</v>
      </c>
      <c r="M5048" s="195" t="s">
        <v>6925</v>
      </c>
      <c r="N5048" s="16" t="s">
        <v>6926</v>
      </c>
      <c r="O5048" s="17" t="s">
        <v>6914</v>
      </c>
      <c r="P5048" s="17" t="s">
        <v>305</v>
      </c>
      <c r="Q5048" s="17" t="s">
        <v>306</v>
      </c>
      <c r="R5048">
        <v>0</v>
      </c>
      <c r="S5048">
        <v>0</v>
      </c>
      <c r="T5048">
        <v>0</v>
      </c>
      <c r="U5048">
        <v>0</v>
      </c>
      <c r="V5048">
        <v>0</v>
      </c>
      <c r="W5048">
        <v>0</v>
      </c>
      <c r="X5048">
        <v>0</v>
      </c>
      <c r="Y5048">
        <v>0</v>
      </c>
      <c r="Z5048">
        <v>0</v>
      </c>
      <c r="AA5048">
        <v>0</v>
      </c>
      <c r="AB5048">
        <v>0</v>
      </c>
      <c r="AC5048">
        <v>0</v>
      </c>
      <c r="AD5048">
        <v>0</v>
      </c>
      <c r="AE5048">
        <v>0</v>
      </c>
      <c r="AF5048">
        <v>0</v>
      </c>
      <c r="AG5048" s="19">
        <v>0</v>
      </c>
      <c r="AH5048">
        <v>0</v>
      </c>
      <c r="AI5048">
        <v>0</v>
      </c>
      <c r="AJ5048">
        <v>0</v>
      </c>
      <c r="AK5048">
        <v>-4706</v>
      </c>
      <c r="AL5048">
        <v>-4567</v>
      </c>
      <c r="AM5048">
        <v>-2137</v>
      </c>
      <c r="AN5048">
        <v>-3375</v>
      </c>
      <c r="AO5048">
        <v>-4182</v>
      </c>
      <c r="AP5048">
        <v>-3722</v>
      </c>
      <c r="AQ5048">
        <v>-2452</v>
      </c>
      <c r="AR5048">
        <v>-2786</v>
      </c>
      <c r="AS5048">
        <v>-3758</v>
      </c>
      <c r="AT5048">
        <v>-3622</v>
      </c>
      <c r="AU5048">
        <v>-3710</v>
      </c>
      <c r="AV5048">
        <v>-2997</v>
      </c>
      <c r="AW5048">
        <v>-2314</v>
      </c>
      <c r="AX5048">
        <v>-2020</v>
      </c>
      <c r="AY5048">
        <v>-2307</v>
      </c>
      <c r="AZ5048">
        <v>-2000</v>
      </c>
      <c r="BA5048">
        <v>-2000</v>
      </c>
      <c r="BB5048">
        <v>-2000</v>
      </c>
      <c r="BC5048">
        <v>-2000</v>
      </c>
      <c r="BD5048">
        <v>-3000</v>
      </c>
      <c r="BE5048">
        <v>-3000</v>
      </c>
      <c r="BF5048">
        <v>-3000</v>
      </c>
      <c r="BG5048">
        <v>-3000</v>
      </c>
      <c r="BH5048">
        <v>0</v>
      </c>
      <c r="BI5048">
        <v>0</v>
      </c>
      <c r="BJ5048">
        <v>0</v>
      </c>
      <c r="BK5048">
        <v>0</v>
      </c>
      <c r="BL5048">
        <v>0</v>
      </c>
      <c r="BM5048">
        <v>0</v>
      </c>
      <c r="BN5048">
        <v>0</v>
      </c>
      <c r="BO5048">
        <v>0</v>
      </c>
      <c r="BP5048">
        <v>0</v>
      </c>
      <c r="BQ5048">
        <v>0</v>
      </c>
      <c r="BR5048">
        <v>0</v>
      </c>
      <c r="BS5048">
        <v>0</v>
      </c>
      <c r="BT5048">
        <v>0</v>
      </c>
      <c r="BU5048">
        <v>0</v>
      </c>
      <c r="BV5048">
        <v>0</v>
      </c>
      <c r="BW5048">
        <v>0</v>
      </c>
      <c r="BX5048">
        <v>0</v>
      </c>
      <c r="BY5048">
        <v>0</v>
      </c>
      <c r="BZ5048">
        <v>0</v>
      </c>
      <c r="CA5048">
        <v>0</v>
      </c>
      <c r="CB5048">
        <v>0</v>
      </c>
      <c r="CC5048">
        <v>0</v>
      </c>
      <c r="CD5048">
        <v>0</v>
      </c>
      <c r="CE5048">
        <v>0</v>
      </c>
    </row>
    <row r="5049" spans="1:83" x14ac:dyDescent="0.35">
      <c r="A5049" s="9" t="str">
        <f t="shared" si="78"/>
        <v>801520.902.12</v>
      </c>
      <c r="B5049" s="52" t="e">
        <f>+IF(MATCH(A5049,List!H$10:H$145,0),"Targeted")</f>
        <v>#N/A</v>
      </c>
      <c r="C5049" s="65"/>
      <c r="D5049" s="52"/>
      <c r="E5049" s="16" t="s">
        <v>6925</v>
      </c>
      <c r="F5049" s="16" t="s">
        <v>6927</v>
      </c>
      <c r="G5049" s="16" t="s">
        <v>298</v>
      </c>
      <c r="H5049" s="16" t="s">
        <v>6927</v>
      </c>
      <c r="I5049" s="16" t="s">
        <v>6949</v>
      </c>
      <c r="J5049" s="16" t="s">
        <v>6950</v>
      </c>
      <c r="K5049" s="17" t="s">
        <v>52</v>
      </c>
      <c r="L5049" s="18" t="s">
        <v>859</v>
      </c>
      <c r="M5049" s="195" t="s">
        <v>6925</v>
      </c>
      <c r="N5049" s="16" t="s">
        <v>6926</v>
      </c>
      <c r="O5049" s="17" t="s">
        <v>6914</v>
      </c>
      <c r="P5049" s="17" t="s">
        <v>305</v>
      </c>
      <c r="Q5049" s="17" t="s">
        <v>306</v>
      </c>
      <c r="R5049">
        <v>0</v>
      </c>
      <c r="S5049">
        <v>0</v>
      </c>
      <c r="T5049">
        <v>0</v>
      </c>
      <c r="U5049">
        <v>0</v>
      </c>
      <c r="V5049">
        <v>0</v>
      </c>
      <c r="W5049">
        <v>0</v>
      </c>
      <c r="X5049">
        <v>0</v>
      </c>
      <c r="Y5049">
        <v>0</v>
      </c>
      <c r="Z5049">
        <v>0</v>
      </c>
      <c r="AA5049">
        <v>0</v>
      </c>
      <c r="AB5049">
        <v>0</v>
      </c>
      <c r="AC5049">
        <v>0</v>
      </c>
      <c r="AD5049">
        <v>0</v>
      </c>
      <c r="AE5049">
        <v>0</v>
      </c>
      <c r="AF5049">
        <v>0</v>
      </c>
      <c r="AG5049" s="19">
        <v>0</v>
      </c>
      <c r="AH5049">
        <v>0</v>
      </c>
      <c r="AI5049">
        <v>0</v>
      </c>
      <c r="AJ5049">
        <v>0</v>
      </c>
      <c r="AK5049">
        <v>0</v>
      </c>
      <c r="AL5049">
        <v>0</v>
      </c>
      <c r="AM5049">
        <v>0</v>
      </c>
      <c r="AN5049">
        <v>0</v>
      </c>
      <c r="AO5049">
        <v>0</v>
      </c>
      <c r="AP5049">
        <v>0</v>
      </c>
      <c r="AQ5049">
        <v>0</v>
      </c>
      <c r="AR5049">
        <v>0</v>
      </c>
      <c r="AS5049">
        <v>0</v>
      </c>
      <c r="AT5049">
        <v>0</v>
      </c>
      <c r="AU5049">
        <v>0</v>
      </c>
      <c r="AV5049">
        <v>0</v>
      </c>
      <c r="AW5049">
        <v>0</v>
      </c>
      <c r="AX5049">
        <v>0</v>
      </c>
      <c r="AY5049">
        <v>0</v>
      </c>
      <c r="AZ5049">
        <v>0</v>
      </c>
      <c r="BA5049">
        <v>0</v>
      </c>
      <c r="BB5049">
        <v>0</v>
      </c>
      <c r="BC5049">
        <v>0</v>
      </c>
      <c r="BD5049">
        <v>0</v>
      </c>
      <c r="BE5049">
        <v>0</v>
      </c>
      <c r="BF5049">
        <v>0</v>
      </c>
      <c r="BG5049">
        <v>-1000</v>
      </c>
      <c r="BH5049">
        <v>0</v>
      </c>
      <c r="BI5049">
        <v>0</v>
      </c>
      <c r="BJ5049">
        <v>0</v>
      </c>
      <c r="BK5049">
        <v>-1000</v>
      </c>
      <c r="BL5049">
        <v>-2000</v>
      </c>
      <c r="BM5049">
        <v>-1000</v>
      </c>
      <c r="BN5049">
        <v>0</v>
      </c>
      <c r="BO5049">
        <v>0</v>
      </c>
      <c r="BP5049">
        <v>0</v>
      </c>
      <c r="BQ5049">
        <v>0</v>
      </c>
      <c r="BR5049">
        <v>0</v>
      </c>
      <c r="BS5049">
        <v>0</v>
      </c>
      <c r="BT5049">
        <v>0</v>
      </c>
      <c r="BU5049">
        <v>0</v>
      </c>
      <c r="BV5049">
        <v>0</v>
      </c>
      <c r="BW5049">
        <v>-1000</v>
      </c>
      <c r="BX5049">
        <v>-1000</v>
      </c>
      <c r="BY5049">
        <v>0</v>
      </c>
      <c r="BZ5049">
        <v>-1000</v>
      </c>
      <c r="CA5049">
        <v>-1000</v>
      </c>
      <c r="CB5049">
        <v>-1000</v>
      </c>
      <c r="CC5049">
        <v>-1000</v>
      </c>
      <c r="CD5049">
        <v>-1000</v>
      </c>
      <c r="CE5049">
        <v>-1000</v>
      </c>
    </row>
    <row r="5050" spans="1:83" x14ac:dyDescent="0.35">
      <c r="A5050" s="9" t="str">
        <f t="shared" si="78"/>
        <v>802220.902.03</v>
      </c>
      <c r="B5050" s="52" t="e">
        <f>+IF(MATCH(A5050,List!H$10:H$145,0),"Targeted")</f>
        <v>#N/A</v>
      </c>
      <c r="C5050" s="65"/>
      <c r="D5050" s="52"/>
      <c r="E5050" s="16" t="s">
        <v>6925</v>
      </c>
      <c r="F5050" s="16" t="s">
        <v>6927</v>
      </c>
      <c r="G5050" s="16" t="s">
        <v>298</v>
      </c>
      <c r="H5050" s="16" t="s">
        <v>6927</v>
      </c>
      <c r="I5050" s="16" t="s">
        <v>6951</v>
      </c>
      <c r="J5050" s="16" t="s">
        <v>6952</v>
      </c>
      <c r="K5050" s="17" t="s">
        <v>940</v>
      </c>
      <c r="L5050" s="18" t="s">
        <v>859</v>
      </c>
      <c r="M5050" s="195" t="s">
        <v>6925</v>
      </c>
      <c r="N5050" s="16" t="s">
        <v>6926</v>
      </c>
      <c r="O5050" s="17" t="s">
        <v>6914</v>
      </c>
      <c r="P5050" s="17" t="s">
        <v>305</v>
      </c>
      <c r="Q5050" s="17" t="s">
        <v>306</v>
      </c>
      <c r="R5050">
        <v>0</v>
      </c>
      <c r="S5050">
        <v>0</v>
      </c>
      <c r="T5050">
        <v>0</v>
      </c>
      <c r="U5050">
        <v>0</v>
      </c>
      <c r="V5050">
        <v>0</v>
      </c>
      <c r="W5050">
        <v>0</v>
      </c>
      <c r="X5050">
        <v>0</v>
      </c>
      <c r="Y5050">
        <v>0</v>
      </c>
      <c r="Z5050">
        <v>0</v>
      </c>
      <c r="AA5050">
        <v>0</v>
      </c>
      <c r="AB5050">
        <v>0</v>
      </c>
      <c r="AC5050">
        <v>0</v>
      </c>
      <c r="AD5050">
        <v>0</v>
      </c>
      <c r="AE5050">
        <v>0</v>
      </c>
      <c r="AF5050">
        <v>0</v>
      </c>
      <c r="AG5050" s="19">
        <v>0</v>
      </c>
      <c r="AH5050">
        <v>0</v>
      </c>
      <c r="AI5050">
        <v>0</v>
      </c>
      <c r="AJ5050">
        <v>0</v>
      </c>
      <c r="AK5050">
        <v>-2</v>
      </c>
      <c r="AL5050">
        <v>-3</v>
      </c>
      <c r="AM5050">
        <v>-3</v>
      </c>
      <c r="AN5050">
        <v>-2</v>
      </c>
      <c r="AO5050">
        <v>-2</v>
      </c>
      <c r="AP5050">
        <v>-2</v>
      </c>
      <c r="AQ5050">
        <v>-1</v>
      </c>
      <c r="AR5050">
        <v>-1</v>
      </c>
      <c r="AS5050">
        <v>-3</v>
      </c>
      <c r="AT5050">
        <v>-2</v>
      </c>
      <c r="AU5050">
        <v>-1</v>
      </c>
      <c r="AV5050">
        <v>-2</v>
      </c>
      <c r="AW5050">
        <v>-1</v>
      </c>
      <c r="AX5050">
        <v>-1</v>
      </c>
      <c r="AY5050">
        <v>-1</v>
      </c>
      <c r="AZ5050">
        <v>0</v>
      </c>
      <c r="BA5050">
        <v>0</v>
      </c>
      <c r="BB5050">
        <v>0</v>
      </c>
      <c r="BC5050">
        <v>0</v>
      </c>
      <c r="BD5050">
        <v>0</v>
      </c>
      <c r="BE5050">
        <v>0</v>
      </c>
      <c r="BF5050">
        <v>0</v>
      </c>
      <c r="BG5050">
        <v>0</v>
      </c>
      <c r="BH5050">
        <v>0</v>
      </c>
      <c r="BI5050">
        <v>0</v>
      </c>
      <c r="BJ5050">
        <v>0</v>
      </c>
      <c r="BK5050">
        <v>0</v>
      </c>
      <c r="BL5050">
        <v>0</v>
      </c>
      <c r="BM5050">
        <v>0</v>
      </c>
      <c r="BN5050">
        <v>0</v>
      </c>
      <c r="BO5050">
        <v>0</v>
      </c>
      <c r="BP5050">
        <v>0</v>
      </c>
      <c r="BQ5050">
        <v>0</v>
      </c>
      <c r="BR5050">
        <v>0</v>
      </c>
      <c r="BS5050">
        <v>0</v>
      </c>
      <c r="BT5050">
        <v>0</v>
      </c>
      <c r="BU5050">
        <v>0</v>
      </c>
      <c r="BV5050">
        <v>0</v>
      </c>
      <c r="BW5050">
        <v>0</v>
      </c>
      <c r="BX5050">
        <v>0</v>
      </c>
      <c r="BY5050">
        <v>0</v>
      </c>
      <c r="BZ5050">
        <v>0</v>
      </c>
      <c r="CA5050">
        <v>0</v>
      </c>
      <c r="CB5050">
        <v>0</v>
      </c>
      <c r="CC5050">
        <v>0</v>
      </c>
      <c r="CD5050">
        <v>0</v>
      </c>
      <c r="CE5050">
        <v>0</v>
      </c>
    </row>
    <row r="5051" spans="1:83" x14ac:dyDescent="0.35">
      <c r="A5051" s="9" t="str">
        <f t="shared" si="78"/>
        <v>802520.902.95</v>
      </c>
      <c r="B5051" s="52" t="e">
        <f>+IF(MATCH(A5051,List!H$10:H$145,0),"Targeted")</f>
        <v>#N/A</v>
      </c>
      <c r="C5051" s="65"/>
      <c r="D5051" s="52"/>
      <c r="E5051" s="16" t="s">
        <v>6925</v>
      </c>
      <c r="F5051" s="16" t="s">
        <v>6927</v>
      </c>
      <c r="G5051" s="16" t="s">
        <v>298</v>
      </c>
      <c r="H5051" s="16" t="s">
        <v>6927</v>
      </c>
      <c r="I5051" s="16" t="s">
        <v>6953</v>
      </c>
      <c r="J5051" s="16" t="s">
        <v>6954</v>
      </c>
      <c r="K5051" s="17" t="s">
        <v>245</v>
      </c>
      <c r="L5051" s="18" t="s">
        <v>859</v>
      </c>
      <c r="M5051" s="195" t="s">
        <v>6925</v>
      </c>
      <c r="N5051" s="16" t="s">
        <v>6926</v>
      </c>
      <c r="O5051" s="17" t="s">
        <v>6914</v>
      </c>
      <c r="P5051" s="17" t="s">
        <v>305</v>
      </c>
      <c r="Q5051" s="17" t="s">
        <v>306</v>
      </c>
      <c r="R5051">
        <v>0</v>
      </c>
      <c r="S5051">
        <v>0</v>
      </c>
      <c r="T5051">
        <v>0</v>
      </c>
      <c r="U5051">
        <v>0</v>
      </c>
      <c r="V5051">
        <v>0</v>
      </c>
      <c r="W5051">
        <v>0</v>
      </c>
      <c r="X5051">
        <v>0</v>
      </c>
      <c r="Y5051">
        <v>0</v>
      </c>
      <c r="Z5051">
        <v>0</v>
      </c>
      <c r="AA5051">
        <v>0</v>
      </c>
      <c r="AB5051">
        <v>0</v>
      </c>
      <c r="AC5051">
        <v>0</v>
      </c>
      <c r="AD5051">
        <v>0</v>
      </c>
      <c r="AE5051">
        <v>0</v>
      </c>
      <c r="AF5051">
        <v>0</v>
      </c>
      <c r="AG5051" s="19">
        <v>0</v>
      </c>
      <c r="AH5051">
        <v>0</v>
      </c>
      <c r="AI5051">
        <v>0</v>
      </c>
      <c r="AJ5051">
        <v>0</v>
      </c>
      <c r="AK5051">
        <v>-2784</v>
      </c>
      <c r="AL5051">
        <v>-723</v>
      </c>
      <c r="AM5051">
        <v>-1435</v>
      </c>
      <c r="AN5051">
        <v>-1725</v>
      </c>
      <c r="AO5051">
        <v>-1544</v>
      </c>
      <c r="AP5051">
        <v>-1735</v>
      </c>
      <c r="AQ5051">
        <v>-2563</v>
      </c>
      <c r="AR5051">
        <v>-934</v>
      </c>
      <c r="AS5051">
        <v>-1497</v>
      </c>
      <c r="AT5051">
        <v>-1816</v>
      </c>
      <c r="AU5051">
        <v>-1689</v>
      </c>
      <c r="AV5051">
        <v>-1597</v>
      </c>
      <c r="AW5051">
        <v>-1252</v>
      </c>
      <c r="AX5051">
        <v>-1403</v>
      </c>
      <c r="AY5051">
        <v>-1250</v>
      </c>
      <c r="AZ5051">
        <v>-1000</v>
      </c>
      <c r="BA5051">
        <v>-1000</v>
      </c>
      <c r="BB5051">
        <v>-1000</v>
      </c>
      <c r="BC5051">
        <v>-1000</v>
      </c>
      <c r="BD5051">
        <v>-28000</v>
      </c>
      <c r="BE5051">
        <v>-3000</v>
      </c>
      <c r="BF5051">
        <v>-3000</v>
      </c>
      <c r="BG5051">
        <v>-1000</v>
      </c>
      <c r="BH5051">
        <v>-2000</v>
      </c>
      <c r="BI5051">
        <v>-2000</v>
      </c>
      <c r="BJ5051">
        <v>-2000</v>
      </c>
      <c r="BK5051">
        <v>-2000</v>
      </c>
      <c r="BL5051">
        <v>-2000</v>
      </c>
      <c r="BM5051">
        <v>-2000</v>
      </c>
      <c r="BN5051">
        <v>-1000</v>
      </c>
      <c r="BO5051">
        <v>-2000</v>
      </c>
      <c r="BP5051">
        <v>-2000</v>
      </c>
      <c r="BQ5051">
        <v>-2000</v>
      </c>
      <c r="BR5051">
        <v>-2000</v>
      </c>
      <c r="BS5051">
        <v>-2000</v>
      </c>
      <c r="BT5051">
        <v>-2000</v>
      </c>
      <c r="BU5051">
        <v>-2000</v>
      </c>
      <c r="BV5051">
        <v>-2000</v>
      </c>
      <c r="BW5051">
        <v>-1000</v>
      </c>
      <c r="BX5051">
        <v>-2000</v>
      </c>
      <c r="BY5051">
        <v>-2000</v>
      </c>
      <c r="BZ5051">
        <v>-3000</v>
      </c>
      <c r="CA5051">
        <v>-3000</v>
      </c>
      <c r="CB5051">
        <v>-3000</v>
      </c>
      <c r="CC5051">
        <v>-3000</v>
      </c>
      <c r="CD5051">
        <v>-3000</v>
      </c>
      <c r="CE5051">
        <v>-3000</v>
      </c>
    </row>
    <row r="5052" spans="1:83" x14ac:dyDescent="0.35">
      <c r="A5052" s="9" t="str">
        <f t="shared" si="78"/>
        <v>803020.902.14</v>
      </c>
      <c r="B5052" s="52" t="e">
        <f>+IF(MATCH(A5052,List!H$10:H$145,0),"Targeted")</f>
        <v>#N/A</v>
      </c>
      <c r="C5052" s="65"/>
      <c r="D5052" s="52"/>
      <c r="E5052" s="16" t="s">
        <v>6925</v>
      </c>
      <c r="F5052" s="16" t="s">
        <v>6927</v>
      </c>
      <c r="G5052" s="16" t="s">
        <v>298</v>
      </c>
      <c r="H5052" s="16" t="s">
        <v>6927</v>
      </c>
      <c r="I5052" s="16" t="s">
        <v>6955</v>
      </c>
      <c r="J5052" s="16" t="s">
        <v>6956</v>
      </c>
      <c r="K5052" s="17" t="s">
        <v>12</v>
      </c>
      <c r="L5052" s="18" t="s">
        <v>859</v>
      </c>
      <c r="M5052" s="195" t="s">
        <v>6925</v>
      </c>
      <c r="N5052" s="16" t="s">
        <v>6926</v>
      </c>
      <c r="O5052" s="17" t="s">
        <v>6914</v>
      </c>
      <c r="P5052" s="17" t="s">
        <v>305</v>
      </c>
      <c r="Q5052" s="17" t="s">
        <v>306</v>
      </c>
      <c r="R5052">
        <v>0</v>
      </c>
      <c r="S5052">
        <v>0</v>
      </c>
      <c r="T5052">
        <v>0</v>
      </c>
      <c r="U5052">
        <v>0</v>
      </c>
      <c r="V5052">
        <v>0</v>
      </c>
      <c r="W5052">
        <v>0</v>
      </c>
      <c r="X5052">
        <v>0</v>
      </c>
      <c r="Y5052">
        <v>0</v>
      </c>
      <c r="Z5052">
        <v>0</v>
      </c>
      <c r="AA5052">
        <v>0</v>
      </c>
      <c r="AB5052">
        <v>0</v>
      </c>
      <c r="AC5052">
        <v>0</v>
      </c>
      <c r="AD5052">
        <v>0</v>
      </c>
      <c r="AE5052">
        <v>0</v>
      </c>
      <c r="AF5052">
        <v>0</v>
      </c>
      <c r="AG5052" s="19">
        <v>0</v>
      </c>
      <c r="AH5052">
        <v>0</v>
      </c>
      <c r="AI5052">
        <v>0</v>
      </c>
      <c r="AJ5052">
        <v>0</v>
      </c>
      <c r="AK5052">
        <v>0</v>
      </c>
      <c r="AL5052">
        <v>0</v>
      </c>
      <c r="AM5052">
        <v>0</v>
      </c>
      <c r="AN5052">
        <v>0</v>
      </c>
      <c r="AO5052">
        <v>0</v>
      </c>
      <c r="AP5052">
        <v>0</v>
      </c>
      <c r="AQ5052">
        <v>0</v>
      </c>
      <c r="AR5052">
        <v>0</v>
      </c>
      <c r="AS5052">
        <v>0</v>
      </c>
      <c r="AT5052">
        <v>0</v>
      </c>
      <c r="AU5052">
        <v>0</v>
      </c>
      <c r="AV5052">
        <v>0</v>
      </c>
      <c r="AW5052">
        <v>0</v>
      </c>
      <c r="AX5052">
        <v>0</v>
      </c>
      <c r="AY5052">
        <v>0</v>
      </c>
      <c r="AZ5052">
        <v>0</v>
      </c>
      <c r="BA5052">
        <v>0</v>
      </c>
      <c r="BB5052">
        <v>0</v>
      </c>
      <c r="BC5052">
        <v>0</v>
      </c>
      <c r="BD5052">
        <v>0</v>
      </c>
      <c r="BE5052">
        <v>0</v>
      </c>
      <c r="BF5052">
        <v>-1000</v>
      </c>
      <c r="BG5052">
        <v>-1000</v>
      </c>
      <c r="BH5052">
        <v>-1000</v>
      </c>
      <c r="BI5052">
        <v>1000</v>
      </c>
      <c r="BJ5052">
        <v>-1000</v>
      </c>
      <c r="BK5052">
        <v>-3000</v>
      </c>
      <c r="BL5052">
        <v>-4000</v>
      </c>
      <c r="BM5052">
        <v>-3000</v>
      </c>
      <c r="BN5052">
        <v>0</v>
      </c>
      <c r="BO5052">
        <v>-1000</v>
      </c>
      <c r="BP5052">
        <v>-1000</v>
      </c>
      <c r="BQ5052">
        <v>-1000</v>
      </c>
      <c r="BR5052">
        <v>-2000</v>
      </c>
      <c r="BS5052">
        <v>0</v>
      </c>
      <c r="BT5052">
        <v>0</v>
      </c>
      <c r="BU5052">
        <v>0</v>
      </c>
      <c r="BV5052">
        <v>0</v>
      </c>
      <c r="BW5052">
        <v>-1000</v>
      </c>
      <c r="BX5052">
        <v>-1000</v>
      </c>
      <c r="BY5052">
        <v>0</v>
      </c>
      <c r="BZ5052">
        <v>-1000</v>
      </c>
      <c r="CA5052">
        <v>-1000</v>
      </c>
      <c r="CB5052">
        <v>-1000</v>
      </c>
      <c r="CC5052">
        <v>-1000</v>
      </c>
      <c r="CD5052">
        <v>-1000</v>
      </c>
      <c r="CE5052">
        <v>-1000</v>
      </c>
    </row>
    <row r="5053" spans="1:83" x14ac:dyDescent="0.35">
      <c r="A5053" s="9" t="str">
        <f t="shared" si="78"/>
        <v>803220.902.03</v>
      </c>
      <c r="B5053" s="52" t="e">
        <f>+IF(MATCH(A5053,List!H$10:H$145,0),"Targeted")</f>
        <v>#N/A</v>
      </c>
      <c r="C5053" s="65"/>
      <c r="D5053" s="52"/>
      <c r="E5053" s="16" t="s">
        <v>6925</v>
      </c>
      <c r="F5053" s="16" t="s">
        <v>6927</v>
      </c>
      <c r="G5053" s="16" t="s">
        <v>298</v>
      </c>
      <c r="H5053" s="16" t="s">
        <v>6927</v>
      </c>
      <c r="I5053" s="16" t="s">
        <v>6957</v>
      </c>
      <c r="J5053" s="16" t="s">
        <v>6958</v>
      </c>
      <c r="K5053" s="17" t="s">
        <v>940</v>
      </c>
      <c r="L5053" s="18" t="s">
        <v>859</v>
      </c>
      <c r="M5053" s="195" t="s">
        <v>6925</v>
      </c>
      <c r="N5053" s="16" t="s">
        <v>6926</v>
      </c>
      <c r="O5053" s="17" t="s">
        <v>6914</v>
      </c>
      <c r="P5053" s="17" t="s">
        <v>305</v>
      </c>
      <c r="Q5053" s="17" t="s">
        <v>306</v>
      </c>
      <c r="R5053">
        <v>0</v>
      </c>
      <c r="S5053">
        <v>0</v>
      </c>
      <c r="T5053">
        <v>0</v>
      </c>
      <c r="U5053">
        <v>0</v>
      </c>
      <c r="V5053">
        <v>0</v>
      </c>
      <c r="W5053">
        <v>0</v>
      </c>
      <c r="X5053">
        <v>0</v>
      </c>
      <c r="Y5053">
        <v>0</v>
      </c>
      <c r="Z5053">
        <v>0</v>
      </c>
      <c r="AA5053">
        <v>0</v>
      </c>
      <c r="AB5053">
        <v>0</v>
      </c>
      <c r="AC5053">
        <v>0</v>
      </c>
      <c r="AD5053">
        <v>0</v>
      </c>
      <c r="AE5053">
        <v>0</v>
      </c>
      <c r="AF5053">
        <v>0</v>
      </c>
      <c r="AG5053" s="19">
        <v>0</v>
      </c>
      <c r="AH5053">
        <v>0</v>
      </c>
      <c r="AI5053">
        <v>0</v>
      </c>
      <c r="AJ5053">
        <v>0</v>
      </c>
      <c r="AK5053">
        <v>-597</v>
      </c>
      <c r="AL5053">
        <v>-394</v>
      </c>
      <c r="AM5053">
        <v>-821</v>
      </c>
      <c r="AN5053">
        <v>-764</v>
      </c>
      <c r="AO5053">
        <v>-769</v>
      </c>
      <c r="AP5053">
        <v>-868</v>
      </c>
      <c r="AQ5053">
        <v>-460</v>
      </c>
      <c r="AR5053">
        <v>-388</v>
      </c>
      <c r="AS5053">
        <v>-560</v>
      </c>
      <c r="AT5053">
        <v>-596</v>
      </c>
      <c r="AU5053">
        <v>-445</v>
      </c>
      <c r="AV5053">
        <v>-1190</v>
      </c>
      <c r="AW5053">
        <v>-840</v>
      </c>
      <c r="AX5053">
        <v>-1115</v>
      </c>
      <c r="AY5053">
        <v>340</v>
      </c>
      <c r="AZ5053">
        <v>-1000</v>
      </c>
      <c r="BA5053">
        <v>-2000</v>
      </c>
      <c r="BB5053">
        <v>-2000</v>
      </c>
      <c r="BC5053">
        <v>-2000</v>
      </c>
      <c r="BD5053">
        <v>-2000</v>
      </c>
      <c r="BE5053">
        <v>-2000</v>
      </c>
      <c r="BF5053">
        <v>-3000</v>
      </c>
      <c r="BG5053">
        <v>-2000</v>
      </c>
      <c r="BH5053">
        <v>-1000</v>
      </c>
      <c r="BI5053">
        <v>-1000</v>
      </c>
      <c r="BJ5053">
        <v>-1000</v>
      </c>
      <c r="BK5053">
        <v>-2000</v>
      </c>
      <c r="BL5053">
        <v>-3000</v>
      </c>
      <c r="BM5053">
        <v>-2000</v>
      </c>
      <c r="BN5053">
        <v>-1000</v>
      </c>
      <c r="BO5053">
        <v>0</v>
      </c>
      <c r="BP5053">
        <v>0</v>
      </c>
      <c r="BQ5053">
        <v>0</v>
      </c>
      <c r="BR5053">
        <v>0</v>
      </c>
      <c r="BS5053">
        <v>0</v>
      </c>
      <c r="BT5053">
        <v>0</v>
      </c>
      <c r="BU5053">
        <v>0</v>
      </c>
      <c r="BV5053">
        <v>0</v>
      </c>
      <c r="BW5053">
        <v>-1000</v>
      </c>
      <c r="BX5053">
        <v>-1000</v>
      </c>
      <c r="BY5053">
        <v>-1000</v>
      </c>
      <c r="BZ5053">
        <v>-2000</v>
      </c>
      <c r="CA5053">
        <v>-2000</v>
      </c>
      <c r="CB5053">
        <v>-2000</v>
      </c>
      <c r="CC5053">
        <v>-2000</v>
      </c>
      <c r="CD5053">
        <v>-2000</v>
      </c>
      <c r="CE5053">
        <v>-2000</v>
      </c>
    </row>
    <row r="5054" spans="1:83" x14ac:dyDescent="0.35">
      <c r="A5054" s="9" t="str">
        <f t="shared" si="78"/>
        <v>803420.902.12</v>
      </c>
      <c r="B5054" s="52" t="e">
        <f>+IF(MATCH(A5054,List!H$10:H$145,0),"Targeted")</f>
        <v>#N/A</v>
      </c>
      <c r="C5054" s="65"/>
      <c r="D5054" s="52"/>
      <c r="E5054" s="16" t="s">
        <v>6925</v>
      </c>
      <c r="F5054" s="16" t="s">
        <v>6927</v>
      </c>
      <c r="G5054" s="16" t="s">
        <v>298</v>
      </c>
      <c r="H5054" s="16" t="s">
        <v>6927</v>
      </c>
      <c r="I5054" s="16" t="s">
        <v>6959</v>
      </c>
      <c r="J5054" s="16" t="s">
        <v>6960</v>
      </c>
      <c r="K5054" s="17" t="s">
        <v>52</v>
      </c>
      <c r="L5054" s="18" t="s">
        <v>859</v>
      </c>
      <c r="M5054" s="195" t="s">
        <v>6925</v>
      </c>
      <c r="N5054" s="16" t="s">
        <v>6926</v>
      </c>
      <c r="O5054" s="17" t="s">
        <v>6914</v>
      </c>
      <c r="P5054" s="17" t="s">
        <v>305</v>
      </c>
      <c r="Q5054" s="17" t="s">
        <v>306</v>
      </c>
      <c r="R5054">
        <v>0</v>
      </c>
      <c r="S5054">
        <v>0</v>
      </c>
      <c r="T5054">
        <v>0</v>
      </c>
      <c r="U5054">
        <v>0</v>
      </c>
      <c r="V5054">
        <v>0</v>
      </c>
      <c r="W5054">
        <v>0</v>
      </c>
      <c r="X5054">
        <v>0</v>
      </c>
      <c r="Y5054">
        <v>0</v>
      </c>
      <c r="Z5054">
        <v>0</v>
      </c>
      <c r="AA5054">
        <v>0</v>
      </c>
      <c r="AB5054">
        <v>0</v>
      </c>
      <c r="AC5054">
        <v>0</v>
      </c>
      <c r="AD5054">
        <v>0</v>
      </c>
      <c r="AE5054">
        <v>0</v>
      </c>
      <c r="AF5054">
        <v>0</v>
      </c>
      <c r="AG5054" s="19">
        <v>0</v>
      </c>
      <c r="AH5054">
        <v>0</v>
      </c>
      <c r="AI5054">
        <v>0</v>
      </c>
      <c r="AJ5054">
        <v>0</v>
      </c>
      <c r="AK5054">
        <v>0</v>
      </c>
      <c r="AL5054">
        <v>0</v>
      </c>
      <c r="AM5054">
        <v>0</v>
      </c>
      <c r="AN5054">
        <v>-25</v>
      </c>
      <c r="AO5054">
        <v>-5</v>
      </c>
      <c r="AP5054">
        <v>-35</v>
      </c>
      <c r="AQ5054">
        <v>-12</v>
      </c>
      <c r="AR5054">
        <v>-21</v>
      </c>
      <c r="AS5054">
        <v>-9</v>
      </c>
      <c r="AT5054">
        <v>-4</v>
      </c>
      <c r="AU5054">
        <v>-2</v>
      </c>
      <c r="AV5054">
        <v>0</v>
      </c>
      <c r="AW5054">
        <v>0</v>
      </c>
      <c r="AX5054">
        <v>0</v>
      </c>
      <c r="AY5054">
        <v>0</v>
      </c>
      <c r="AZ5054">
        <v>0</v>
      </c>
      <c r="BA5054">
        <v>0</v>
      </c>
      <c r="BB5054">
        <v>0</v>
      </c>
      <c r="BC5054">
        <v>0</v>
      </c>
      <c r="BD5054">
        <v>0</v>
      </c>
      <c r="BE5054">
        <v>0</v>
      </c>
      <c r="BF5054">
        <v>0</v>
      </c>
      <c r="BG5054">
        <v>0</v>
      </c>
      <c r="BH5054">
        <v>0</v>
      </c>
      <c r="BI5054">
        <v>0</v>
      </c>
      <c r="BJ5054">
        <v>0</v>
      </c>
      <c r="BK5054">
        <v>0</v>
      </c>
      <c r="BL5054">
        <v>0</v>
      </c>
      <c r="BM5054">
        <v>0</v>
      </c>
      <c r="BN5054">
        <v>0</v>
      </c>
      <c r="BO5054">
        <v>0</v>
      </c>
      <c r="BP5054">
        <v>0</v>
      </c>
      <c r="BQ5054">
        <v>0</v>
      </c>
      <c r="BR5054">
        <v>0</v>
      </c>
      <c r="BS5054">
        <v>0</v>
      </c>
      <c r="BT5054">
        <v>0</v>
      </c>
      <c r="BU5054">
        <v>0</v>
      </c>
      <c r="BV5054">
        <v>0</v>
      </c>
      <c r="BW5054">
        <v>0</v>
      </c>
      <c r="BX5054">
        <v>0</v>
      </c>
      <c r="BY5054">
        <v>0</v>
      </c>
      <c r="BZ5054">
        <v>0</v>
      </c>
      <c r="CA5054">
        <v>0</v>
      </c>
      <c r="CB5054">
        <v>0</v>
      </c>
      <c r="CC5054">
        <v>0</v>
      </c>
      <c r="CD5054">
        <v>0</v>
      </c>
      <c r="CE5054">
        <v>0</v>
      </c>
    </row>
    <row r="5055" spans="1:83" x14ac:dyDescent="0.35">
      <c r="A5055" s="9" t="str">
        <f t="shared" si="78"/>
        <v>803720.902.14</v>
      </c>
      <c r="B5055" s="52" t="e">
        <f>+IF(MATCH(A5055,List!H$10:H$145,0),"Targeted")</f>
        <v>#N/A</v>
      </c>
      <c r="C5055" s="65"/>
      <c r="D5055" s="52"/>
      <c r="E5055" s="16" t="s">
        <v>6925</v>
      </c>
      <c r="F5055" s="16" t="s">
        <v>6927</v>
      </c>
      <c r="G5055" s="16" t="s">
        <v>298</v>
      </c>
      <c r="H5055" s="16" t="s">
        <v>6927</v>
      </c>
      <c r="I5055" s="16" t="s">
        <v>6961</v>
      </c>
      <c r="J5055" s="16" t="s">
        <v>6962</v>
      </c>
      <c r="K5055" s="17" t="s">
        <v>12</v>
      </c>
      <c r="L5055" s="18" t="s">
        <v>859</v>
      </c>
      <c r="M5055" s="195" t="s">
        <v>6925</v>
      </c>
      <c r="N5055" s="16" t="s">
        <v>6926</v>
      </c>
      <c r="O5055" s="17" t="s">
        <v>6914</v>
      </c>
      <c r="P5055" s="17" t="s">
        <v>305</v>
      </c>
      <c r="Q5055" s="17" t="s">
        <v>306</v>
      </c>
      <c r="R5055">
        <v>0</v>
      </c>
      <c r="S5055">
        <v>0</v>
      </c>
      <c r="T5055">
        <v>0</v>
      </c>
      <c r="U5055">
        <v>0</v>
      </c>
      <c r="V5055">
        <v>0</v>
      </c>
      <c r="W5055">
        <v>0</v>
      </c>
      <c r="X5055">
        <v>0</v>
      </c>
      <c r="Y5055">
        <v>0</v>
      </c>
      <c r="Z5055">
        <v>0</v>
      </c>
      <c r="AA5055">
        <v>0</v>
      </c>
      <c r="AB5055">
        <v>0</v>
      </c>
      <c r="AC5055">
        <v>0</v>
      </c>
      <c r="AD5055">
        <v>0</v>
      </c>
      <c r="AE5055">
        <v>0</v>
      </c>
      <c r="AF5055">
        <v>0</v>
      </c>
      <c r="AG5055" s="19">
        <v>0</v>
      </c>
      <c r="AH5055">
        <v>0</v>
      </c>
      <c r="AI5055">
        <v>0</v>
      </c>
      <c r="AJ5055">
        <v>0</v>
      </c>
      <c r="AK5055">
        <v>0</v>
      </c>
      <c r="AL5055">
        <v>0</v>
      </c>
      <c r="AM5055">
        <v>0</v>
      </c>
      <c r="AN5055">
        <v>0</v>
      </c>
      <c r="AO5055">
        <v>0</v>
      </c>
      <c r="AP5055">
        <v>0</v>
      </c>
      <c r="AQ5055">
        <v>0</v>
      </c>
      <c r="AR5055">
        <v>0</v>
      </c>
      <c r="AS5055">
        <v>0</v>
      </c>
      <c r="AT5055">
        <v>0</v>
      </c>
      <c r="AU5055">
        <v>0</v>
      </c>
      <c r="AV5055">
        <v>0</v>
      </c>
      <c r="AW5055">
        <v>0</v>
      </c>
      <c r="AX5055">
        <v>0</v>
      </c>
      <c r="AY5055">
        <v>0</v>
      </c>
      <c r="AZ5055">
        <v>0</v>
      </c>
      <c r="BA5055">
        <v>0</v>
      </c>
      <c r="BB5055">
        <v>0</v>
      </c>
      <c r="BC5055">
        <v>0</v>
      </c>
      <c r="BD5055">
        <v>0</v>
      </c>
      <c r="BE5055">
        <v>0</v>
      </c>
      <c r="BF5055">
        <v>0</v>
      </c>
      <c r="BG5055">
        <v>0</v>
      </c>
      <c r="BH5055">
        <v>0</v>
      </c>
      <c r="BI5055">
        <v>0</v>
      </c>
      <c r="BJ5055">
        <v>0</v>
      </c>
      <c r="BK5055">
        <v>0</v>
      </c>
      <c r="BL5055">
        <v>0</v>
      </c>
      <c r="BM5055">
        <v>0</v>
      </c>
      <c r="BN5055">
        <v>0</v>
      </c>
      <c r="BO5055">
        <v>0</v>
      </c>
      <c r="BP5055">
        <v>0</v>
      </c>
      <c r="BQ5055">
        <v>0</v>
      </c>
      <c r="BR5055">
        <v>0</v>
      </c>
      <c r="BS5055">
        <v>0</v>
      </c>
      <c r="BT5055">
        <v>0</v>
      </c>
      <c r="BU5055">
        <v>0</v>
      </c>
      <c r="BV5055">
        <v>0</v>
      </c>
      <c r="BW5055">
        <v>-1000</v>
      </c>
      <c r="BX5055">
        <v>-2000</v>
      </c>
      <c r="BY5055">
        <v>0</v>
      </c>
      <c r="BZ5055">
        <v>-1000</v>
      </c>
      <c r="CA5055">
        <v>-1000</v>
      </c>
      <c r="CB5055">
        <v>-1000</v>
      </c>
      <c r="CC5055">
        <v>-1000</v>
      </c>
      <c r="CD5055">
        <v>-1000</v>
      </c>
      <c r="CE5055">
        <v>-1000</v>
      </c>
    </row>
    <row r="5056" spans="1:83" x14ac:dyDescent="0.35">
      <c r="A5056" s="9" t="str">
        <f t="shared" si="78"/>
        <v>804220.902.16</v>
      </c>
      <c r="B5056" s="52" t="e">
        <f>+IF(MATCH(A5056,List!H$10:H$145,0),"Targeted")</f>
        <v>#N/A</v>
      </c>
      <c r="C5056" s="65"/>
      <c r="D5056" s="52"/>
      <c r="E5056" s="16" t="s">
        <v>6925</v>
      </c>
      <c r="F5056" s="16" t="s">
        <v>6927</v>
      </c>
      <c r="G5056" s="16" t="s">
        <v>298</v>
      </c>
      <c r="H5056" s="16" t="s">
        <v>6927</v>
      </c>
      <c r="I5056" s="16" t="s">
        <v>6963</v>
      </c>
      <c r="J5056" s="16" t="s">
        <v>6964</v>
      </c>
      <c r="K5056" s="17" t="s">
        <v>31</v>
      </c>
      <c r="L5056" s="18" t="s">
        <v>859</v>
      </c>
      <c r="M5056" s="195" t="s">
        <v>6925</v>
      </c>
      <c r="N5056" s="16" t="s">
        <v>6926</v>
      </c>
      <c r="O5056" s="17" t="s">
        <v>6914</v>
      </c>
      <c r="P5056" s="17" t="s">
        <v>305</v>
      </c>
      <c r="Q5056" s="17" t="s">
        <v>306</v>
      </c>
      <c r="R5056">
        <v>-172555</v>
      </c>
      <c r="S5056">
        <v>-191107</v>
      </c>
      <c r="T5056">
        <v>-212608</v>
      </c>
      <c r="U5056">
        <v>-255265</v>
      </c>
      <c r="V5056">
        <v>-308683</v>
      </c>
      <c r="W5056">
        <v>-380437</v>
      </c>
      <c r="X5056">
        <v>-441954</v>
      </c>
      <c r="Y5056">
        <v>-516637</v>
      </c>
      <c r="Z5056">
        <v>-601212</v>
      </c>
      <c r="AA5056">
        <v>-636509</v>
      </c>
      <c r="AB5056">
        <v>-496121</v>
      </c>
      <c r="AC5056">
        <v>-487330</v>
      </c>
      <c r="AD5056">
        <v>-649666</v>
      </c>
      <c r="AE5056">
        <v>-639167</v>
      </c>
      <c r="AF5056">
        <v>-282772</v>
      </c>
      <c r="AG5056" s="19">
        <v>-54647</v>
      </c>
      <c r="AH5056">
        <v>-232371</v>
      </c>
      <c r="AI5056">
        <v>-266286</v>
      </c>
      <c r="AJ5056">
        <v>-503104</v>
      </c>
      <c r="AK5056">
        <v>-858937</v>
      </c>
      <c r="AL5056">
        <v>-1063406</v>
      </c>
      <c r="AM5056">
        <v>-1180828</v>
      </c>
      <c r="AN5056">
        <v>-887414</v>
      </c>
      <c r="AO5056">
        <v>-781079</v>
      </c>
      <c r="AP5056">
        <v>-1241959</v>
      </c>
      <c r="AQ5056">
        <v>-1683035</v>
      </c>
      <c r="AR5056">
        <v>-1909040</v>
      </c>
      <c r="AS5056">
        <v>-2341376</v>
      </c>
      <c r="AT5056">
        <v>-3315299</v>
      </c>
      <c r="AU5056">
        <v>-4025572</v>
      </c>
      <c r="AV5056">
        <v>-4324241</v>
      </c>
      <c r="AW5056">
        <v>-3649316</v>
      </c>
      <c r="AX5056">
        <v>-2545797</v>
      </c>
      <c r="AY5056">
        <v>-2514954</v>
      </c>
      <c r="AZ5056">
        <v>-2707000</v>
      </c>
      <c r="BA5056">
        <v>-3373000</v>
      </c>
      <c r="BB5056">
        <v>-3713000</v>
      </c>
      <c r="BC5056">
        <v>-4304000</v>
      </c>
      <c r="BD5056">
        <v>-4795000</v>
      </c>
      <c r="BE5056">
        <v>-5221000</v>
      </c>
      <c r="BF5056">
        <v>-5749000</v>
      </c>
      <c r="BG5056">
        <v>-5445000</v>
      </c>
      <c r="BH5056">
        <v>-3766000</v>
      </c>
      <c r="BI5056">
        <v>-2589000</v>
      </c>
      <c r="BJ5056">
        <v>-2484000</v>
      </c>
      <c r="BK5056">
        <v>-2656000</v>
      </c>
      <c r="BL5056">
        <v>-3203000</v>
      </c>
      <c r="BM5056">
        <v>-3645000</v>
      </c>
      <c r="BN5056">
        <v>-2705000</v>
      </c>
      <c r="BO5056">
        <v>-831000</v>
      </c>
      <c r="BP5056">
        <v>-693000</v>
      </c>
      <c r="BQ5056">
        <v>-472000</v>
      </c>
      <c r="BR5056">
        <v>-600000</v>
      </c>
      <c r="BS5056">
        <v>-712000</v>
      </c>
      <c r="BT5056">
        <v>-890000</v>
      </c>
      <c r="BU5056">
        <v>-1044000</v>
      </c>
      <c r="BV5056">
        <v>-1215000</v>
      </c>
      <c r="BW5056">
        <v>-1412000</v>
      </c>
      <c r="BX5056">
        <v>-1750000</v>
      </c>
      <c r="BY5056">
        <v>-2098000</v>
      </c>
      <c r="BZ5056">
        <v>-952000</v>
      </c>
      <c r="CA5056">
        <v>-842000</v>
      </c>
      <c r="CB5056">
        <v>-922000</v>
      </c>
      <c r="CC5056">
        <v>-1119000</v>
      </c>
      <c r="CD5056">
        <v>-1350000</v>
      </c>
      <c r="CE5056">
        <v>-1570000</v>
      </c>
    </row>
    <row r="5057" spans="1:83" x14ac:dyDescent="0.35">
      <c r="A5057" s="9" t="str">
        <f t="shared" si="78"/>
        <v>804620.902.12</v>
      </c>
      <c r="B5057" s="52" t="e">
        <f>+IF(MATCH(A5057,List!H$10:H$145,0),"Targeted")</f>
        <v>#N/A</v>
      </c>
      <c r="C5057" s="65"/>
      <c r="D5057" s="52"/>
      <c r="E5057" s="16" t="s">
        <v>6925</v>
      </c>
      <c r="F5057" s="16" t="s">
        <v>6927</v>
      </c>
      <c r="G5057" s="16" t="s">
        <v>298</v>
      </c>
      <c r="H5057" s="16" t="s">
        <v>6927</v>
      </c>
      <c r="I5057" s="16" t="s">
        <v>6965</v>
      </c>
      <c r="J5057" s="16" t="s">
        <v>6966</v>
      </c>
      <c r="K5057" s="17" t="s">
        <v>52</v>
      </c>
      <c r="L5057" s="18" t="s">
        <v>859</v>
      </c>
      <c r="M5057" s="195" t="s">
        <v>6925</v>
      </c>
      <c r="N5057" s="16" t="s">
        <v>6926</v>
      </c>
      <c r="O5057" s="17" t="s">
        <v>6914</v>
      </c>
      <c r="P5057" s="17" t="s">
        <v>305</v>
      </c>
      <c r="Q5057" s="17" t="s">
        <v>306</v>
      </c>
      <c r="R5057">
        <v>0</v>
      </c>
      <c r="S5057">
        <v>0</v>
      </c>
      <c r="T5057">
        <v>0</v>
      </c>
      <c r="U5057">
        <v>0</v>
      </c>
      <c r="V5057">
        <v>0</v>
      </c>
      <c r="W5057">
        <v>0</v>
      </c>
      <c r="X5057">
        <v>0</v>
      </c>
      <c r="Y5057">
        <v>0</v>
      </c>
      <c r="Z5057">
        <v>0</v>
      </c>
      <c r="AA5057">
        <v>0</v>
      </c>
      <c r="AB5057">
        <v>0</v>
      </c>
      <c r="AC5057">
        <v>0</v>
      </c>
      <c r="AD5057">
        <v>0</v>
      </c>
      <c r="AE5057">
        <v>0</v>
      </c>
      <c r="AF5057">
        <v>0</v>
      </c>
      <c r="AG5057" s="19">
        <v>0</v>
      </c>
      <c r="AH5057">
        <v>0</v>
      </c>
      <c r="AI5057">
        <v>0</v>
      </c>
      <c r="AJ5057">
        <v>0</v>
      </c>
      <c r="AK5057">
        <v>0</v>
      </c>
      <c r="AL5057">
        <v>-8618</v>
      </c>
      <c r="AM5057">
        <v>-8920</v>
      </c>
      <c r="AN5057">
        <v>-18795</v>
      </c>
      <c r="AO5057">
        <v>-4808</v>
      </c>
      <c r="AP5057">
        <v>-7405</v>
      </c>
      <c r="AQ5057">
        <v>-305</v>
      </c>
      <c r="AR5057">
        <v>-13635</v>
      </c>
      <c r="AS5057">
        <v>-661</v>
      </c>
      <c r="AT5057">
        <v>-1042</v>
      </c>
      <c r="AU5057">
        <v>-1339</v>
      </c>
      <c r="AV5057">
        <v>0</v>
      </c>
      <c r="AW5057">
        <v>0</v>
      </c>
      <c r="AX5057">
        <v>-93</v>
      </c>
      <c r="AY5057">
        <v>-176</v>
      </c>
      <c r="AZ5057">
        <v>0</v>
      </c>
      <c r="BA5057">
        <v>0</v>
      </c>
      <c r="BB5057">
        <v>0</v>
      </c>
      <c r="BC5057">
        <v>0</v>
      </c>
      <c r="BD5057">
        <v>0</v>
      </c>
      <c r="BE5057">
        <v>0</v>
      </c>
      <c r="BF5057">
        <v>0</v>
      </c>
      <c r="BG5057">
        <v>0</v>
      </c>
      <c r="BH5057">
        <v>0</v>
      </c>
      <c r="BI5057">
        <v>0</v>
      </c>
      <c r="BJ5057">
        <v>0</v>
      </c>
      <c r="BK5057">
        <v>0</v>
      </c>
      <c r="BL5057">
        <v>0</v>
      </c>
      <c r="BM5057">
        <v>0</v>
      </c>
      <c r="BN5057">
        <v>0</v>
      </c>
      <c r="BO5057">
        <v>0</v>
      </c>
      <c r="BP5057">
        <v>0</v>
      </c>
      <c r="BQ5057">
        <v>0</v>
      </c>
      <c r="BR5057">
        <v>0</v>
      </c>
      <c r="BS5057">
        <v>0</v>
      </c>
      <c r="BT5057">
        <v>0</v>
      </c>
      <c r="BU5057">
        <v>0</v>
      </c>
      <c r="BV5057">
        <v>0</v>
      </c>
      <c r="BW5057">
        <v>0</v>
      </c>
      <c r="BX5057">
        <v>0</v>
      </c>
      <c r="BY5057">
        <v>0</v>
      </c>
      <c r="BZ5057">
        <v>0</v>
      </c>
      <c r="CA5057">
        <v>0</v>
      </c>
      <c r="CB5057">
        <v>0</v>
      </c>
      <c r="CC5057">
        <v>0</v>
      </c>
      <c r="CD5057">
        <v>0</v>
      </c>
      <c r="CE5057">
        <v>0</v>
      </c>
    </row>
    <row r="5058" spans="1:83" x14ac:dyDescent="0.35">
      <c r="A5058" s="9" t="str">
        <f t="shared" si="78"/>
        <v>805220.902.14</v>
      </c>
      <c r="B5058" s="52" t="e">
        <f>+IF(MATCH(A5058,List!H$10:H$145,0),"Targeted")</f>
        <v>#N/A</v>
      </c>
      <c r="C5058" s="65"/>
      <c r="D5058" s="52"/>
      <c r="E5058" s="16" t="s">
        <v>6925</v>
      </c>
      <c r="F5058" s="16" t="s">
        <v>6927</v>
      </c>
      <c r="G5058" s="16" t="s">
        <v>298</v>
      </c>
      <c r="H5058" s="16" t="s">
        <v>6927</v>
      </c>
      <c r="I5058" s="16" t="s">
        <v>6967</v>
      </c>
      <c r="J5058" s="16" t="s">
        <v>6968</v>
      </c>
      <c r="K5058" s="17" t="s">
        <v>12</v>
      </c>
      <c r="L5058" s="18" t="s">
        <v>859</v>
      </c>
      <c r="M5058" s="195" t="s">
        <v>6925</v>
      </c>
      <c r="N5058" s="16" t="s">
        <v>6926</v>
      </c>
      <c r="O5058" s="17" t="s">
        <v>6914</v>
      </c>
      <c r="P5058" s="17" t="s">
        <v>305</v>
      </c>
      <c r="Q5058" s="17" t="s">
        <v>306</v>
      </c>
      <c r="R5058">
        <v>0</v>
      </c>
      <c r="S5058">
        <v>0</v>
      </c>
      <c r="T5058">
        <v>0</v>
      </c>
      <c r="U5058">
        <v>0</v>
      </c>
      <c r="V5058">
        <v>0</v>
      </c>
      <c r="W5058">
        <v>0</v>
      </c>
      <c r="X5058">
        <v>0</v>
      </c>
      <c r="Y5058">
        <v>0</v>
      </c>
      <c r="Z5058">
        <v>0</v>
      </c>
      <c r="AA5058">
        <v>0</v>
      </c>
      <c r="AB5058">
        <v>0</v>
      </c>
      <c r="AC5058">
        <v>0</v>
      </c>
      <c r="AD5058">
        <v>0</v>
      </c>
      <c r="AE5058">
        <v>0</v>
      </c>
      <c r="AF5058">
        <v>0</v>
      </c>
      <c r="AG5058" s="19">
        <v>0</v>
      </c>
      <c r="AH5058">
        <v>0</v>
      </c>
      <c r="AI5058">
        <v>0</v>
      </c>
      <c r="AJ5058">
        <v>0</v>
      </c>
      <c r="AK5058">
        <v>-7</v>
      </c>
      <c r="AL5058">
        <v>-8</v>
      </c>
      <c r="AM5058">
        <v>-8</v>
      </c>
      <c r="AN5058">
        <v>0</v>
      </c>
      <c r="AO5058">
        <v>-8</v>
      </c>
      <c r="AP5058">
        <v>-15</v>
      </c>
      <c r="AQ5058">
        <v>-4</v>
      </c>
      <c r="AR5058">
        <v>-11</v>
      </c>
      <c r="AS5058">
        <v>-8</v>
      </c>
      <c r="AT5058">
        <v>-4</v>
      </c>
      <c r="AU5058">
        <v>-11</v>
      </c>
      <c r="AV5058">
        <v>-8</v>
      </c>
      <c r="AW5058">
        <v>-8</v>
      </c>
      <c r="AX5058">
        <v>-8</v>
      </c>
      <c r="AY5058">
        <v>-8</v>
      </c>
      <c r="AZ5058">
        <v>0</v>
      </c>
      <c r="BA5058">
        <v>0</v>
      </c>
      <c r="BB5058">
        <v>0</v>
      </c>
      <c r="BC5058">
        <v>0</v>
      </c>
      <c r="BD5058">
        <v>0</v>
      </c>
      <c r="BE5058">
        <v>0</v>
      </c>
      <c r="BF5058">
        <v>0</v>
      </c>
      <c r="BG5058">
        <v>0</v>
      </c>
      <c r="BH5058">
        <v>0</v>
      </c>
      <c r="BI5058">
        <v>0</v>
      </c>
      <c r="BJ5058">
        <v>0</v>
      </c>
      <c r="BK5058">
        <v>0</v>
      </c>
      <c r="BL5058">
        <v>0</v>
      </c>
      <c r="BM5058">
        <v>0</v>
      </c>
      <c r="BN5058">
        <v>0</v>
      </c>
      <c r="BO5058">
        <v>0</v>
      </c>
      <c r="BP5058">
        <v>0</v>
      </c>
      <c r="BQ5058">
        <v>0</v>
      </c>
      <c r="BR5058">
        <v>0</v>
      </c>
      <c r="BS5058">
        <v>0</v>
      </c>
      <c r="BT5058">
        <v>0</v>
      </c>
      <c r="BU5058">
        <v>0</v>
      </c>
      <c r="BV5058">
        <v>0</v>
      </c>
      <c r="BW5058">
        <v>0</v>
      </c>
      <c r="BX5058">
        <v>0</v>
      </c>
      <c r="BY5058">
        <v>0</v>
      </c>
      <c r="BZ5058">
        <v>0</v>
      </c>
      <c r="CA5058">
        <v>0</v>
      </c>
      <c r="CB5058">
        <v>0</v>
      </c>
      <c r="CC5058">
        <v>0</v>
      </c>
      <c r="CD5058">
        <v>0</v>
      </c>
      <c r="CE5058">
        <v>0</v>
      </c>
    </row>
    <row r="5059" spans="1:83" x14ac:dyDescent="0.35">
      <c r="A5059" s="9" t="str">
        <f t="shared" si="78"/>
        <v>805320.902.20</v>
      </c>
      <c r="B5059" s="52" t="e">
        <f>+IF(MATCH(A5059,List!H$10:H$145,0),"Targeted")</f>
        <v>#N/A</v>
      </c>
      <c r="C5059" s="65"/>
      <c r="D5059" s="52"/>
      <c r="E5059" s="16" t="s">
        <v>6925</v>
      </c>
      <c r="F5059" s="16" t="s">
        <v>6927</v>
      </c>
      <c r="G5059" s="16" t="s">
        <v>298</v>
      </c>
      <c r="H5059" s="16" t="s">
        <v>6927</v>
      </c>
      <c r="I5059" s="16" t="s">
        <v>6969</v>
      </c>
      <c r="J5059" s="16" t="s">
        <v>6970</v>
      </c>
      <c r="K5059" s="17" t="s">
        <v>63</v>
      </c>
      <c r="L5059" s="18" t="s">
        <v>859</v>
      </c>
      <c r="M5059" s="195" t="s">
        <v>6925</v>
      </c>
      <c r="N5059" s="16" t="s">
        <v>6926</v>
      </c>
      <c r="O5059" s="17" t="s">
        <v>6914</v>
      </c>
      <c r="P5059" s="17" t="s">
        <v>305</v>
      </c>
      <c r="Q5059" s="17" t="s">
        <v>306</v>
      </c>
      <c r="R5059">
        <v>0</v>
      </c>
      <c r="S5059">
        <v>0</v>
      </c>
      <c r="T5059">
        <v>0</v>
      </c>
      <c r="U5059">
        <v>0</v>
      </c>
      <c r="V5059">
        <v>0</v>
      </c>
      <c r="W5059">
        <v>0</v>
      </c>
      <c r="X5059">
        <v>0</v>
      </c>
      <c r="Y5059">
        <v>0</v>
      </c>
      <c r="Z5059">
        <v>0</v>
      </c>
      <c r="AA5059">
        <v>0</v>
      </c>
      <c r="AB5059">
        <v>0</v>
      </c>
      <c r="AC5059">
        <v>0</v>
      </c>
      <c r="AD5059">
        <v>0</v>
      </c>
      <c r="AE5059">
        <v>0</v>
      </c>
      <c r="AF5059">
        <v>0</v>
      </c>
      <c r="AG5059" s="19">
        <v>0</v>
      </c>
      <c r="AH5059">
        <v>0</v>
      </c>
      <c r="AI5059">
        <v>0</v>
      </c>
      <c r="AJ5059">
        <v>0</v>
      </c>
      <c r="AK5059">
        <v>-4</v>
      </c>
      <c r="AL5059">
        <v>-4</v>
      </c>
      <c r="AM5059">
        <v>-7</v>
      </c>
      <c r="AN5059">
        <v>-11</v>
      </c>
      <c r="AO5059">
        <v>-4</v>
      </c>
      <c r="AP5059">
        <v>-11</v>
      </c>
      <c r="AQ5059">
        <v>0</v>
      </c>
      <c r="AR5059">
        <v>4</v>
      </c>
      <c r="AS5059">
        <v>0</v>
      </c>
      <c r="AT5059">
        <v>-7</v>
      </c>
      <c r="AU5059">
        <v>202</v>
      </c>
      <c r="AV5059">
        <v>-4</v>
      </c>
      <c r="AW5059">
        <v>0</v>
      </c>
      <c r="AX5059">
        <v>0</v>
      </c>
      <c r="AY5059">
        <v>0</v>
      </c>
      <c r="AZ5059">
        <v>0</v>
      </c>
      <c r="BA5059">
        <v>0</v>
      </c>
      <c r="BB5059">
        <v>0</v>
      </c>
      <c r="BC5059">
        <v>0</v>
      </c>
      <c r="BD5059">
        <v>0</v>
      </c>
      <c r="BE5059">
        <v>0</v>
      </c>
      <c r="BF5059">
        <v>0</v>
      </c>
      <c r="BG5059">
        <v>0</v>
      </c>
      <c r="BH5059">
        <v>0</v>
      </c>
      <c r="BI5059">
        <v>0</v>
      </c>
      <c r="BJ5059">
        <v>0</v>
      </c>
      <c r="BK5059">
        <v>0</v>
      </c>
      <c r="BL5059">
        <v>0</v>
      </c>
      <c r="BM5059">
        <v>0</v>
      </c>
      <c r="BN5059">
        <v>0</v>
      </c>
      <c r="BO5059">
        <v>0</v>
      </c>
      <c r="BP5059">
        <v>0</v>
      </c>
      <c r="BQ5059">
        <v>0</v>
      </c>
      <c r="BR5059">
        <v>0</v>
      </c>
      <c r="BS5059">
        <v>0</v>
      </c>
      <c r="BT5059">
        <v>0</v>
      </c>
      <c r="BU5059">
        <v>0</v>
      </c>
      <c r="BV5059">
        <v>0</v>
      </c>
      <c r="BW5059">
        <v>0</v>
      </c>
      <c r="BX5059">
        <v>0</v>
      </c>
      <c r="BY5059">
        <v>0</v>
      </c>
      <c r="BZ5059">
        <v>0</v>
      </c>
      <c r="CA5059">
        <v>0</v>
      </c>
      <c r="CB5059">
        <v>0</v>
      </c>
      <c r="CC5059">
        <v>0</v>
      </c>
      <c r="CD5059">
        <v>0</v>
      </c>
      <c r="CE5059">
        <v>0</v>
      </c>
    </row>
    <row r="5060" spans="1:83" x14ac:dyDescent="0.35">
      <c r="A5060" s="9" t="str">
        <f t="shared" ref="A5060:A5123" si="79">I5060&amp;"."&amp;M5060&amp;"."&amp;K5060</f>
        <v>806020.902.14</v>
      </c>
      <c r="B5060" s="52" t="e">
        <f>+IF(MATCH(A5060,List!H$10:H$145,0),"Targeted")</f>
        <v>#N/A</v>
      </c>
      <c r="C5060" s="65"/>
      <c r="D5060" s="52"/>
      <c r="E5060" s="16" t="s">
        <v>6925</v>
      </c>
      <c r="F5060" s="16" t="s">
        <v>6927</v>
      </c>
      <c r="G5060" s="16" t="s">
        <v>298</v>
      </c>
      <c r="H5060" s="16" t="s">
        <v>6927</v>
      </c>
      <c r="I5060" s="16" t="s">
        <v>6971</v>
      </c>
      <c r="J5060" s="16" t="s">
        <v>6972</v>
      </c>
      <c r="K5060" s="17" t="s">
        <v>12</v>
      </c>
      <c r="L5060" s="18" t="s">
        <v>859</v>
      </c>
      <c r="M5060" s="195" t="s">
        <v>6925</v>
      </c>
      <c r="N5060" s="16" t="s">
        <v>6926</v>
      </c>
      <c r="O5060" s="17" t="s">
        <v>6914</v>
      </c>
      <c r="P5060" s="17" t="s">
        <v>305</v>
      </c>
      <c r="Q5060" s="17" t="s">
        <v>306</v>
      </c>
      <c r="R5060">
        <v>0</v>
      </c>
      <c r="S5060">
        <v>0</v>
      </c>
      <c r="T5060">
        <v>0</v>
      </c>
      <c r="U5060">
        <v>0</v>
      </c>
      <c r="V5060">
        <v>0</v>
      </c>
      <c r="W5060">
        <v>0</v>
      </c>
      <c r="X5060">
        <v>0</v>
      </c>
      <c r="Y5060">
        <v>0</v>
      </c>
      <c r="Z5060">
        <v>0</v>
      </c>
      <c r="AA5060">
        <v>0</v>
      </c>
      <c r="AB5060">
        <v>0</v>
      </c>
      <c r="AC5060">
        <v>0</v>
      </c>
      <c r="AD5060">
        <v>0</v>
      </c>
      <c r="AE5060">
        <v>0</v>
      </c>
      <c r="AF5060">
        <v>0</v>
      </c>
      <c r="AG5060" s="19">
        <v>0</v>
      </c>
      <c r="AH5060">
        <v>0</v>
      </c>
      <c r="AI5060">
        <v>0</v>
      </c>
      <c r="AJ5060">
        <v>0</v>
      </c>
      <c r="AK5060">
        <v>-2</v>
      </c>
      <c r="AL5060">
        <v>-7</v>
      </c>
      <c r="AM5060">
        <v>-3</v>
      </c>
      <c r="AN5060">
        <v>-6</v>
      </c>
      <c r="AO5060">
        <v>-5</v>
      </c>
      <c r="AP5060">
        <v>-6</v>
      </c>
      <c r="AQ5060">
        <v>-10</v>
      </c>
      <c r="AR5060">
        <v>-2</v>
      </c>
      <c r="AS5060">
        <v>-9</v>
      </c>
      <c r="AT5060">
        <v>0</v>
      </c>
      <c r="AU5060">
        <v>0</v>
      </c>
      <c r="AV5060">
        <v>-10</v>
      </c>
      <c r="AW5060">
        <v>-10</v>
      </c>
      <c r="AX5060">
        <v>-8</v>
      </c>
      <c r="AY5060">
        <v>0</v>
      </c>
      <c r="AZ5060">
        <v>0</v>
      </c>
      <c r="BA5060">
        <v>0</v>
      </c>
      <c r="BB5060">
        <v>0</v>
      </c>
      <c r="BC5060">
        <v>0</v>
      </c>
      <c r="BD5060">
        <v>0</v>
      </c>
      <c r="BE5060">
        <v>0</v>
      </c>
      <c r="BF5060">
        <v>0</v>
      </c>
      <c r="BG5060">
        <v>0</v>
      </c>
      <c r="BH5060">
        <v>0</v>
      </c>
      <c r="BI5060">
        <v>0</v>
      </c>
      <c r="BJ5060">
        <v>0</v>
      </c>
      <c r="BK5060">
        <v>0</v>
      </c>
      <c r="BL5060">
        <v>0</v>
      </c>
      <c r="BM5060">
        <v>0</v>
      </c>
      <c r="BN5060">
        <v>0</v>
      </c>
      <c r="BO5060">
        <v>0</v>
      </c>
      <c r="BP5060">
        <v>0</v>
      </c>
      <c r="BQ5060">
        <v>0</v>
      </c>
      <c r="BR5060">
        <v>0</v>
      </c>
      <c r="BS5060">
        <v>0</v>
      </c>
      <c r="BT5060">
        <v>0</v>
      </c>
      <c r="BU5060">
        <v>0</v>
      </c>
      <c r="BV5060">
        <v>0</v>
      </c>
      <c r="BW5060">
        <v>0</v>
      </c>
      <c r="BX5060">
        <v>0</v>
      </c>
      <c r="BY5060">
        <v>0</v>
      </c>
      <c r="BZ5060">
        <v>0</v>
      </c>
      <c r="CA5060">
        <v>0</v>
      </c>
      <c r="CB5060">
        <v>0</v>
      </c>
      <c r="CC5060">
        <v>0</v>
      </c>
      <c r="CD5060">
        <v>0</v>
      </c>
      <c r="CE5060">
        <v>0</v>
      </c>
    </row>
    <row r="5061" spans="1:83" x14ac:dyDescent="0.35">
      <c r="A5061" s="9" t="str">
        <f t="shared" si="79"/>
        <v>806320.902.21</v>
      </c>
      <c r="B5061" s="52" t="e">
        <f>+IF(MATCH(A5061,List!H$10:H$145,0),"Targeted")</f>
        <v>#N/A</v>
      </c>
      <c r="C5061" s="65"/>
      <c r="D5061" s="52"/>
      <c r="E5061" s="16" t="s">
        <v>6925</v>
      </c>
      <c r="F5061" s="16" t="s">
        <v>6927</v>
      </c>
      <c r="G5061" s="16" t="s">
        <v>298</v>
      </c>
      <c r="H5061" s="16" t="s">
        <v>6927</v>
      </c>
      <c r="I5061" s="16" t="s">
        <v>6973</v>
      </c>
      <c r="J5061" s="16" t="s">
        <v>6974</v>
      </c>
      <c r="K5061" s="17" t="s">
        <v>309</v>
      </c>
      <c r="L5061" s="18" t="s">
        <v>859</v>
      </c>
      <c r="M5061" s="195" t="s">
        <v>6925</v>
      </c>
      <c r="N5061" s="16" t="s">
        <v>6926</v>
      </c>
      <c r="O5061" s="17" t="s">
        <v>6914</v>
      </c>
      <c r="P5061" s="17" t="s">
        <v>305</v>
      </c>
      <c r="Q5061" s="17" t="s">
        <v>306</v>
      </c>
      <c r="R5061">
        <v>0</v>
      </c>
      <c r="S5061">
        <v>0</v>
      </c>
      <c r="T5061">
        <v>0</v>
      </c>
      <c r="U5061">
        <v>0</v>
      </c>
      <c r="V5061">
        <v>0</v>
      </c>
      <c r="W5061">
        <v>0</v>
      </c>
      <c r="X5061">
        <v>0</v>
      </c>
      <c r="Y5061">
        <v>0</v>
      </c>
      <c r="Z5061">
        <v>0</v>
      </c>
      <c r="AA5061">
        <v>0</v>
      </c>
      <c r="AB5061">
        <v>0</v>
      </c>
      <c r="AC5061">
        <v>0</v>
      </c>
      <c r="AD5061">
        <v>0</v>
      </c>
      <c r="AE5061">
        <v>0</v>
      </c>
      <c r="AF5061">
        <v>0</v>
      </c>
      <c r="AG5061" s="19">
        <v>0</v>
      </c>
      <c r="AH5061">
        <v>0</v>
      </c>
      <c r="AI5061">
        <v>0</v>
      </c>
      <c r="AJ5061">
        <v>0</v>
      </c>
      <c r="AK5061">
        <v>0</v>
      </c>
      <c r="AL5061">
        <v>0</v>
      </c>
      <c r="AM5061">
        <v>0</v>
      </c>
      <c r="AN5061">
        <v>0</v>
      </c>
      <c r="AO5061">
        <v>0</v>
      </c>
      <c r="AP5061">
        <v>0</v>
      </c>
      <c r="AQ5061">
        <v>0</v>
      </c>
      <c r="AR5061">
        <v>0</v>
      </c>
      <c r="AS5061">
        <v>0</v>
      </c>
      <c r="AT5061">
        <v>0</v>
      </c>
      <c r="AU5061">
        <v>0</v>
      </c>
      <c r="AV5061">
        <v>0</v>
      </c>
      <c r="AW5061">
        <v>0</v>
      </c>
      <c r="AX5061">
        <v>-1</v>
      </c>
      <c r="AY5061">
        <v>-1</v>
      </c>
      <c r="AZ5061">
        <v>0</v>
      </c>
      <c r="BA5061">
        <v>0</v>
      </c>
      <c r="BB5061">
        <v>0</v>
      </c>
      <c r="BC5061">
        <v>0</v>
      </c>
      <c r="BD5061">
        <v>0</v>
      </c>
      <c r="BE5061">
        <v>0</v>
      </c>
      <c r="BF5061">
        <v>0</v>
      </c>
      <c r="BG5061">
        <v>0</v>
      </c>
      <c r="BH5061">
        <v>0</v>
      </c>
      <c r="BI5061">
        <v>0</v>
      </c>
      <c r="BJ5061">
        <v>0</v>
      </c>
      <c r="BK5061">
        <v>0</v>
      </c>
      <c r="BL5061">
        <v>0</v>
      </c>
      <c r="BM5061">
        <v>0</v>
      </c>
      <c r="BN5061">
        <v>0</v>
      </c>
      <c r="BO5061">
        <v>0</v>
      </c>
      <c r="BP5061">
        <v>0</v>
      </c>
      <c r="BQ5061">
        <v>0</v>
      </c>
      <c r="BR5061">
        <v>0</v>
      </c>
      <c r="BS5061">
        <v>0</v>
      </c>
      <c r="BT5061">
        <v>0</v>
      </c>
      <c r="BU5061">
        <v>0</v>
      </c>
      <c r="BV5061">
        <v>0</v>
      </c>
      <c r="BW5061">
        <v>0</v>
      </c>
      <c r="BX5061">
        <v>0</v>
      </c>
      <c r="BY5061">
        <v>0</v>
      </c>
      <c r="BZ5061">
        <v>0</v>
      </c>
      <c r="CA5061">
        <v>0</v>
      </c>
      <c r="CB5061">
        <v>0</v>
      </c>
      <c r="CC5061">
        <v>0</v>
      </c>
      <c r="CD5061">
        <v>0</v>
      </c>
      <c r="CE5061">
        <v>0</v>
      </c>
    </row>
    <row r="5062" spans="1:83" x14ac:dyDescent="0.35">
      <c r="A5062" s="9" t="str">
        <f t="shared" si="79"/>
        <v>807420.902.75</v>
      </c>
      <c r="B5062" s="52" t="e">
        <f>+IF(MATCH(A5062,List!H$10:H$145,0),"Targeted")</f>
        <v>#N/A</v>
      </c>
      <c r="C5062" s="65"/>
      <c r="D5062" s="52"/>
      <c r="E5062" s="16" t="s">
        <v>6925</v>
      </c>
      <c r="F5062" s="16" t="s">
        <v>6927</v>
      </c>
      <c r="G5062" s="16" t="s">
        <v>298</v>
      </c>
      <c r="H5062" s="16" t="s">
        <v>6927</v>
      </c>
      <c r="I5062" s="16" t="s">
        <v>6975</v>
      </c>
      <c r="J5062" s="16" t="s">
        <v>6976</v>
      </c>
      <c r="K5062" s="17" t="s">
        <v>40</v>
      </c>
      <c r="L5062" s="18" t="s">
        <v>859</v>
      </c>
      <c r="M5062" s="195" t="s">
        <v>6925</v>
      </c>
      <c r="N5062" s="16" t="s">
        <v>6926</v>
      </c>
      <c r="O5062" s="17" t="s">
        <v>6914</v>
      </c>
      <c r="P5062" s="17" t="s">
        <v>305</v>
      </c>
      <c r="Q5062" s="17" t="s">
        <v>306</v>
      </c>
      <c r="R5062">
        <v>0</v>
      </c>
      <c r="S5062">
        <v>0</v>
      </c>
      <c r="T5062">
        <v>0</v>
      </c>
      <c r="U5062">
        <v>0</v>
      </c>
      <c r="V5062">
        <v>0</v>
      </c>
      <c r="W5062">
        <v>0</v>
      </c>
      <c r="X5062">
        <v>0</v>
      </c>
      <c r="Y5062">
        <v>0</v>
      </c>
      <c r="Z5062">
        <v>0</v>
      </c>
      <c r="AA5062">
        <v>0</v>
      </c>
      <c r="AB5062">
        <v>0</v>
      </c>
      <c r="AC5062">
        <v>0</v>
      </c>
      <c r="AD5062">
        <v>0</v>
      </c>
      <c r="AE5062">
        <v>0</v>
      </c>
      <c r="AF5062">
        <v>0</v>
      </c>
      <c r="AG5062" s="19">
        <v>0</v>
      </c>
      <c r="AH5062">
        <v>0</v>
      </c>
      <c r="AI5062">
        <v>0</v>
      </c>
      <c r="AJ5062">
        <v>0</v>
      </c>
      <c r="AK5062">
        <v>0</v>
      </c>
      <c r="AL5062">
        <v>0</v>
      </c>
      <c r="AM5062">
        <v>0</v>
      </c>
      <c r="AN5062">
        <v>0</v>
      </c>
      <c r="AO5062">
        <v>0</v>
      </c>
      <c r="AP5062">
        <v>0</v>
      </c>
      <c r="AQ5062">
        <v>0</v>
      </c>
      <c r="AR5062">
        <v>0</v>
      </c>
      <c r="AS5062">
        <v>0</v>
      </c>
      <c r="AT5062">
        <v>0</v>
      </c>
      <c r="AU5062">
        <v>0</v>
      </c>
      <c r="AV5062">
        <v>0</v>
      </c>
      <c r="AW5062">
        <v>0</v>
      </c>
      <c r="AX5062">
        <v>0</v>
      </c>
      <c r="AY5062">
        <v>0</v>
      </c>
      <c r="AZ5062">
        <v>0</v>
      </c>
      <c r="BA5062">
        <v>0</v>
      </c>
      <c r="BB5062">
        <v>0</v>
      </c>
      <c r="BC5062">
        <v>0</v>
      </c>
      <c r="BD5062">
        <v>0</v>
      </c>
      <c r="BE5062">
        <v>0</v>
      </c>
      <c r="BF5062">
        <v>-2000</v>
      </c>
      <c r="BG5062">
        <v>-2000</v>
      </c>
      <c r="BH5062">
        <v>-1000</v>
      </c>
      <c r="BI5062">
        <v>0</v>
      </c>
      <c r="BJ5062">
        <v>0</v>
      </c>
      <c r="BK5062">
        <v>0</v>
      </c>
      <c r="BL5062">
        <v>0</v>
      </c>
      <c r="BM5062">
        <v>0</v>
      </c>
      <c r="BN5062">
        <v>0</v>
      </c>
      <c r="BO5062">
        <v>0</v>
      </c>
      <c r="BP5062">
        <v>0</v>
      </c>
      <c r="BQ5062">
        <v>0</v>
      </c>
      <c r="BR5062">
        <v>0</v>
      </c>
      <c r="BS5062">
        <v>0</v>
      </c>
      <c r="BT5062">
        <v>0</v>
      </c>
      <c r="BU5062">
        <v>0</v>
      </c>
      <c r="BV5062">
        <v>0</v>
      </c>
      <c r="BW5062">
        <v>0</v>
      </c>
      <c r="BX5062">
        <v>0</v>
      </c>
      <c r="BY5062">
        <v>0</v>
      </c>
      <c r="BZ5062">
        <v>0</v>
      </c>
      <c r="CA5062">
        <v>0</v>
      </c>
      <c r="CB5062">
        <v>0</v>
      </c>
      <c r="CC5062">
        <v>0</v>
      </c>
      <c r="CD5062">
        <v>0</v>
      </c>
      <c r="CE5062">
        <v>0</v>
      </c>
    </row>
    <row r="5063" spans="1:83" x14ac:dyDescent="0.35">
      <c r="A5063" s="9" t="str">
        <f t="shared" si="79"/>
        <v>809720.902.97</v>
      </c>
      <c r="B5063" s="52" t="e">
        <f>+IF(MATCH(A5063,List!H$10:H$145,0),"Targeted")</f>
        <v>#N/A</v>
      </c>
      <c r="C5063" s="65"/>
      <c r="D5063" s="52"/>
      <c r="E5063" s="16" t="s">
        <v>6925</v>
      </c>
      <c r="F5063" s="16" t="s">
        <v>6927</v>
      </c>
      <c r="G5063" s="16" t="s">
        <v>298</v>
      </c>
      <c r="H5063" s="16" t="s">
        <v>6927</v>
      </c>
      <c r="I5063" s="16" t="s">
        <v>6977</v>
      </c>
      <c r="J5063" s="16" t="s">
        <v>6978</v>
      </c>
      <c r="K5063" s="17" t="s">
        <v>314</v>
      </c>
      <c r="L5063" s="18" t="s">
        <v>859</v>
      </c>
      <c r="M5063" s="195" t="s">
        <v>6925</v>
      </c>
      <c r="N5063" s="16" t="s">
        <v>6926</v>
      </c>
      <c r="O5063" s="17" t="s">
        <v>6914</v>
      </c>
      <c r="P5063" s="17" t="s">
        <v>305</v>
      </c>
      <c r="Q5063" s="17" t="s">
        <v>306</v>
      </c>
      <c r="R5063">
        <v>0</v>
      </c>
      <c r="S5063">
        <v>0</v>
      </c>
      <c r="T5063">
        <v>0</v>
      </c>
      <c r="U5063">
        <v>0</v>
      </c>
      <c r="V5063">
        <v>0</v>
      </c>
      <c r="W5063">
        <v>0</v>
      </c>
      <c r="X5063">
        <v>0</v>
      </c>
      <c r="Y5063">
        <v>0</v>
      </c>
      <c r="Z5063">
        <v>0</v>
      </c>
      <c r="AA5063">
        <v>0</v>
      </c>
      <c r="AB5063">
        <v>0</v>
      </c>
      <c r="AC5063">
        <v>0</v>
      </c>
      <c r="AD5063">
        <v>0</v>
      </c>
      <c r="AE5063">
        <v>0</v>
      </c>
      <c r="AF5063">
        <v>0</v>
      </c>
      <c r="AG5063" s="19">
        <v>0</v>
      </c>
      <c r="AH5063">
        <v>0</v>
      </c>
      <c r="AI5063">
        <v>0</v>
      </c>
      <c r="AJ5063">
        <v>0</v>
      </c>
      <c r="AK5063">
        <v>0</v>
      </c>
      <c r="AL5063">
        <v>0</v>
      </c>
      <c r="AM5063">
        <v>0</v>
      </c>
      <c r="AN5063">
        <v>0</v>
      </c>
      <c r="AO5063">
        <v>0</v>
      </c>
      <c r="AP5063">
        <v>-720085</v>
      </c>
      <c r="AQ5063">
        <v>-1956332</v>
      </c>
      <c r="AR5063">
        <v>-3106776</v>
      </c>
      <c r="AS5063">
        <v>-4449721</v>
      </c>
      <c r="AT5063">
        <v>-5731974</v>
      </c>
      <c r="AU5063">
        <v>-7107845</v>
      </c>
      <c r="AV5063">
        <v>-7995239</v>
      </c>
      <c r="AW5063">
        <v>-9017092</v>
      </c>
      <c r="AX5063">
        <v>-9831159</v>
      </c>
      <c r="AY5063">
        <v>-10143466</v>
      </c>
      <c r="AZ5063">
        <v>-10915000</v>
      </c>
      <c r="BA5063">
        <v>-11501000</v>
      </c>
      <c r="BB5063">
        <v>-11920000</v>
      </c>
      <c r="BC5063">
        <v>-12358000</v>
      </c>
      <c r="BD5063">
        <v>-12560000</v>
      </c>
      <c r="BE5063">
        <v>-12251000</v>
      </c>
      <c r="BF5063">
        <v>-13366000</v>
      </c>
      <c r="BG5063">
        <v>-13229000</v>
      </c>
      <c r="BH5063">
        <v>-10740000</v>
      </c>
      <c r="BI5063">
        <v>-10258000</v>
      </c>
      <c r="BJ5063">
        <v>-11539000</v>
      </c>
      <c r="BK5063">
        <v>-12994000</v>
      </c>
      <c r="BL5063">
        <v>-10621000</v>
      </c>
      <c r="BM5063">
        <v>-15531000</v>
      </c>
      <c r="BN5063">
        <v>-2733000</v>
      </c>
      <c r="BO5063">
        <v>-10167000</v>
      </c>
      <c r="BP5063">
        <v>-17715000</v>
      </c>
      <c r="BQ5063">
        <v>36260000</v>
      </c>
      <c r="BR5063">
        <v>-4149000</v>
      </c>
      <c r="BS5063">
        <v>-13048000</v>
      </c>
      <c r="BT5063">
        <v>-3134000</v>
      </c>
      <c r="BU5063">
        <v>-14708000</v>
      </c>
      <c r="BV5063">
        <v>-21356000</v>
      </c>
      <c r="BW5063">
        <v>-27445000</v>
      </c>
      <c r="BX5063">
        <v>-27393000</v>
      </c>
      <c r="BY5063">
        <v>-19744000</v>
      </c>
      <c r="BZ5063">
        <v>-21803000</v>
      </c>
      <c r="CA5063">
        <v>-29397000</v>
      </c>
      <c r="CB5063">
        <v>-31629000</v>
      </c>
      <c r="CC5063">
        <v>-35252000</v>
      </c>
      <c r="CD5063">
        <v>-37253000</v>
      </c>
      <c r="CE5063">
        <v>-33589000</v>
      </c>
    </row>
    <row r="5064" spans="1:83" x14ac:dyDescent="0.35">
      <c r="A5064" s="9" t="str">
        <f t="shared" si="79"/>
        <v>809820.902.97</v>
      </c>
      <c r="B5064" s="52" t="e">
        <f>+IF(MATCH(A5064,List!H$10:H$145,0),"Targeted")</f>
        <v>#N/A</v>
      </c>
      <c r="C5064" s="65"/>
      <c r="D5064" s="52"/>
      <c r="E5064" s="16" t="s">
        <v>6925</v>
      </c>
      <c r="F5064" s="16" t="s">
        <v>6927</v>
      </c>
      <c r="G5064" s="16" t="s">
        <v>298</v>
      </c>
      <c r="H5064" s="16" t="s">
        <v>6927</v>
      </c>
      <c r="I5064" s="16" t="s">
        <v>6979</v>
      </c>
      <c r="J5064" s="16" t="s">
        <v>6980</v>
      </c>
      <c r="K5064" s="17" t="s">
        <v>314</v>
      </c>
      <c r="L5064" s="18" t="s">
        <v>859</v>
      </c>
      <c r="M5064" s="195" t="s">
        <v>6925</v>
      </c>
      <c r="N5064" s="16" t="s">
        <v>6926</v>
      </c>
      <c r="O5064" s="17" t="s">
        <v>6914</v>
      </c>
      <c r="P5064" s="17" t="s">
        <v>305</v>
      </c>
      <c r="Q5064" s="17" t="s">
        <v>306</v>
      </c>
      <c r="R5064">
        <v>0</v>
      </c>
      <c r="S5064">
        <v>0</v>
      </c>
      <c r="T5064">
        <v>0</v>
      </c>
      <c r="U5064">
        <v>0</v>
      </c>
      <c r="V5064">
        <v>0</v>
      </c>
      <c r="W5064">
        <v>0</v>
      </c>
      <c r="X5064">
        <v>0</v>
      </c>
      <c r="Y5064">
        <v>0</v>
      </c>
      <c r="Z5064">
        <v>0</v>
      </c>
      <c r="AA5064">
        <v>0</v>
      </c>
      <c r="AB5064">
        <v>0</v>
      </c>
      <c r="AC5064">
        <v>0</v>
      </c>
      <c r="AD5064">
        <v>0</v>
      </c>
      <c r="AE5064">
        <v>0</v>
      </c>
      <c r="AF5064">
        <v>0</v>
      </c>
      <c r="AG5064" s="19">
        <v>0</v>
      </c>
      <c r="AH5064">
        <v>0</v>
      </c>
      <c r="AI5064">
        <v>0</v>
      </c>
      <c r="AJ5064">
        <v>0</v>
      </c>
      <c r="AK5064">
        <v>0</v>
      </c>
      <c r="AL5064">
        <v>0</v>
      </c>
      <c r="AM5064">
        <v>0</v>
      </c>
      <c r="AN5064">
        <v>0</v>
      </c>
      <c r="AO5064">
        <v>0</v>
      </c>
      <c r="AP5064">
        <v>-73</v>
      </c>
      <c r="AQ5064">
        <v>-7446</v>
      </c>
      <c r="AR5064">
        <v>-25416</v>
      </c>
      <c r="AS5064">
        <v>-46355</v>
      </c>
      <c r="AT5064">
        <v>-55335</v>
      </c>
      <c r="AU5064">
        <v>-62659</v>
      </c>
      <c r="AV5064">
        <v>-67167</v>
      </c>
      <c r="AW5064">
        <v>-64223</v>
      </c>
      <c r="AX5064">
        <v>-56592</v>
      </c>
      <c r="AY5064">
        <v>-48173</v>
      </c>
      <c r="AZ5064">
        <v>-40000</v>
      </c>
      <c r="BA5064">
        <v>-35000</v>
      </c>
      <c r="BB5064">
        <v>-36000</v>
      </c>
      <c r="BC5064">
        <v>-40000</v>
      </c>
      <c r="BD5064">
        <v>-40000</v>
      </c>
      <c r="BE5064">
        <v>-46000</v>
      </c>
      <c r="BF5064">
        <v>-51000</v>
      </c>
      <c r="BG5064">
        <v>-50000</v>
      </c>
      <c r="BH5064">
        <v>-48000</v>
      </c>
      <c r="BI5064">
        <v>-38000</v>
      </c>
      <c r="BJ5064">
        <v>-40000</v>
      </c>
      <c r="BK5064">
        <v>-59000</v>
      </c>
      <c r="BL5064">
        <v>-61000</v>
      </c>
      <c r="BM5064">
        <v>-84000</v>
      </c>
      <c r="BN5064">
        <v>-27000</v>
      </c>
      <c r="BO5064">
        <v>-62000</v>
      </c>
      <c r="BP5064">
        <v>-86000</v>
      </c>
      <c r="BQ5064">
        <v>94000</v>
      </c>
      <c r="BR5064">
        <v>-83000</v>
      </c>
      <c r="BS5064">
        <v>-85000</v>
      </c>
      <c r="BT5064">
        <v>-64000</v>
      </c>
      <c r="BU5064">
        <v>-62000</v>
      </c>
      <c r="BV5064">
        <v>-56000</v>
      </c>
      <c r="BW5064">
        <v>-54000</v>
      </c>
      <c r="BX5064">
        <v>-30000</v>
      </c>
      <c r="BY5064">
        <v>-15000</v>
      </c>
      <c r="BZ5064">
        <v>-28000</v>
      </c>
      <c r="CA5064">
        <v>-15000</v>
      </c>
      <c r="CB5064">
        <v>-5000</v>
      </c>
      <c r="CC5064">
        <v>-1000</v>
      </c>
      <c r="CD5064">
        <v>-1000</v>
      </c>
      <c r="CE5064">
        <v>0</v>
      </c>
    </row>
    <row r="5065" spans="1:83" x14ac:dyDescent="0.35">
      <c r="A5065" s="9" t="str">
        <f t="shared" si="79"/>
        <v>810220.902.69</v>
      </c>
      <c r="B5065" s="52" t="e">
        <f>+IF(MATCH(A5065,List!H$10:H$145,0),"Targeted")</f>
        <v>#N/A</v>
      </c>
      <c r="C5065" s="65"/>
      <c r="D5065" s="52"/>
      <c r="E5065" s="16" t="s">
        <v>6925</v>
      </c>
      <c r="F5065" s="16" t="s">
        <v>6927</v>
      </c>
      <c r="G5065" s="16" t="s">
        <v>298</v>
      </c>
      <c r="H5065" s="16" t="s">
        <v>6927</v>
      </c>
      <c r="I5065" s="16" t="s">
        <v>6981</v>
      </c>
      <c r="J5065" s="16" t="s">
        <v>6982</v>
      </c>
      <c r="K5065" s="17" t="s">
        <v>171</v>
      </c>
      <c r="L5065" s="18" t="s">
        <v>859</v>
      </c>
      <c r="M5065" s="195" t="s">
        <v>6925</v>
      </c>
      <c r="N5065" s="16" t="s">
        <v>6926</v>
      </c>
      <c r="O5065" s="17" t="s">
        <v>6914</v>
      </c>
      <c r="P5065" s="17" t="s">
        <v>305</v>
      </c>
      <c r="Q5065" s="17" t="s">
        <v>306</v>
      </c>
      <c r="R5065">
        <v>-6772</v>
      </c>
      <c r="S5065">
        <v>-14268</v>
      </c>
      <c r="T5065">
        <v>-20361</v>
      </c>
      <c r="U5065">
        <v>-11035</v>
      </c>
      <c r="V5065">
        <v>-7983</v>
      </c>
      <c r="W5065">
        <v>-14225</v>
      </c>
      <c r="X5065">
        <v>-33503</v>
      </c>
      <c r="Y5065">
        <v>-52654</v>
      </c>
      <c r="Z5065">
        <v>-115410</v>
      </c>
      <c r="AA5065">
        <v>-183608</v>
      </c>
      <c r="AB5065">
        <v>-205630</v>
      </c>
      <c r="AC5065">
        <v>-246740</v>
      </c>
      <c r="AD5065">
        <v>-414574</v>
      </c>
      <c r="AE5065">
        <v>-585638</v>
      </c>
      <c r="AF5065">
        <v>-586671</v>
      </c>
      <c r="AG5065" s="19">
        <v>-13372</v>
      </c>
      <c r="AH5065">
        <v>-593048</v>
      </c>
      <c r="AI5065">
        <v>-662155</v>
      </c>
      <c r="AJ5065">
        <v>-852902</v>
      </c>
      <c r="AK5065">
        <v>-1027451</v>
      </c>
      <c r="AL5065">
        <v>-1127240</v>
      </c>
      <c r="AM5065">
        <v>-1078502</v>
      </c>
      <c r="AN5065">
        <v>-1078342</v>
      </c>
      <c r="AO5065">
        <v>-1115675</v>
      </c>
      <c r="AP5065">
        <v>-1312677</v>
      </c>
      <c r="AQ5065">
        <v>-1336912</v>
      </c>
      <c r="AR5065">
        <v>-1277765</v>
      </c>
      <c r="AS5065">
        <v>-1192733</v>
      </c>
      <c r="AT5065">
        <v>-1244783</v>
      </c>
      <c r="AU5065">
        <v>-1562392</v>
      </c>
      <c r="AV5065">
        <v>-1474076</v>
      </c>
      <c r="AW5065">
        <v>-1654504</v>
      </c>
      <c r="AX5065">
        <v>-1559995</v>
      </c>
      <c r="AY5065">
        <v>-1438010</v>
      </c>
      <c r="AZ5065">
        <v>-1168000</v>
      </c>
      <c r="BA5065">
        <v>-1321000</v>
      </c>
      <c r="BB5065">
        <v>-1440000</v>
      </c>
      <c r="BC5065">
        <v>-1165000</v>
      </c>
      <c r="BD5065">
        <v>0</v>
      </c>
      <c r="BE5065">
        <v>0</v>
      </c>
      <c r="BF5065">
        <v>0</v>
      </c>
      <c r="BG5065">
        <v>0</v>
      </c>
      <c r="BH5065">
        <v>0</v>
      </c>
      <c r="BI5065">
        <v>0</v>
      </c>
      <c r="BJ5065">
        <v>0</v>
      </c>
      <c r="BK5065">
        <v>0</v>
      </c>
      <c r="BL5065">
        <v>0</v>
      </c>
      <c r="BM5065">
        <v>0</v>
      </c>
      <c r="BN5065">
        <v>0</v>
      </c>
      <c r="BO5065">
        <v>-17000</v>
      </c>
      <c r="BP5065">
        <v>-16000</v>
      </c>
      <c r="BQ5065">
        <v>-7000</v>
      </c>
      <c r="BR5065">
        <v>-6000</v>
      </c>
      <c r="BS5065">
        <v>-4000</v>
      </c>
      <c r="BT5065">
        <v>-2000</v>
      </c>
      <c r="BU5065">
        <v>-124000</v>
      </c>
      <c r="BV5065">
        <v>-385000</v>
      </c>
      <c r="BW5065">
        <v>-745000</v>
      </c>
      <c r="BX5065">
        <v>-848000</v>
      </c>
      <c r="BY5065">
        <v>-193000</v>
      </c>
      <c r="BZ5065">
        <v>-18000</v>
      </c>
      <c r="CA5065">
        <v>-12000</v>
      </c>
      <c r="CB5065">
        <v>0</v>
      </c>
      <c r="CC5065">
        <v>0</v>
      </c>
      <c r="CD5065">
        <v>0</v>
      </c>
      <c r="CE5065">
        <v>0</v>
      </c>
    </row>
    <row r="5066" spans="1:83" x14ac:dyDescent="0.35">
      <c r="A5066" s="9" t="str">
        <f t="shared" si="79"/>
        <v>810230.902.20</v>
      </c>
      <c r="B5066" s="52" t="e">
        <f>+IF(MATCH(A5066,List!H$10:H$145,0),"Targeted")</f>
        <v>#N/A</v>
      </c>
      <c r="C5066" s="65"/>
      <c r="D5066" s="52"/>
      <c r="E5066" s="16" t="s">
        <v>6925</v>
      </c>
      <c r="F5066" s="16" t="s">
        <v>6927</v>
      </c>
      <c r="G5066" s="16" t="s">
        <v>298</v>
      </c>
      <c r="H5066" s="16" t="s">
        <v>6927</v>
      </c>
      <c r="I5066" s="16" t="s">
        <v>6983</v>
      </c>
      <c r="J5066" s="16" t="s">
        <v>6984</v>
      </c>
      <c r="K5066" s="17" t="s">
        <v>63</v>
      </c>
      <c r="L5066" s="18" t="s">
        <v>859</v>
      </c>
      <c r="M5066" s="195" t="s">
        <v>6925</v>
      </c>
      <c r="N5066" s="16" t="s">
        <v>6926</v>
      </c>
      <c r="O5066" s="17" t="s">
        <v>6914</v>
      </c>
      <c r="P5066" s="17" t="s">
        <v>305</v>
      </c>
      <c r="Q5066" s="17" t="s">
        <v>306</v>
      </c>
      <c r="R5066">
        <v>0</v>
      </c>
      <c r="S5066">
        <v>0</v>
      </c>
      <c r="T5066">
        <v>0</v>
      </c>
      <c r="U5066">
        <v>0</v>
      </c>
      <c r="V5066">
        <v>0</v>
      </c>
      <c r="W5066">
        <v>0</v>
      </c>
      <c r="X5066">
        <v>0</v>
      </c>
      <c r="Y5066">
        <v>0</v>
      </c>
      <c r="Z5066">
        <v>0</v>
      </c>
      <c r="AA5066">
        <v>0</v>
      </c>
      <c r="AB5066">
        <v>0</v>
      </c>
      <c r="AC5066">
        <v>0</v>
      </c>
      <c r="AD5066">
        <v>0</v>
      </c>
      <c r="AE5066">
        <v>0</v>
      </c>
      <c r="AF5066">
        <v>0</v>
      </c>
      <c r="AG5066" s="19">
        <v>0</v>
      </c>
      <c r="AH5066">
        <v>0</v>
      </c>
      <c r="AI5066">
        <v>0</v>
      </c>
      <c r="AJ5066">
        <v>0</v>
      </c>
      <c r="AK5066">
        <v>0</v>
      </c>
      <c r="AL5066">
        <v>0</v>
      </c>
      <c r="AM5066">
        <v>0</v>
      </c>
      <c r="AN5066">
        <v>0</v>
      </c>
      <c r="AO5066">
        <v>0</v>
      </c>
      <c r="AP5066">
        <v>0</v>
      </c>
      <c r="AQ5066">
        <v>0</v>
      </c>
      <c r="AR5066">
        <v>0</v>
      </c>
      <c r="AS5066">
        <v>0</v>
      </c>
      <c r="AT5066">
        <v>0</v>
      </c>
      <c r="AU5066">
        <v>0</v>
      </c>
      <c r="AV5066">
        <v>0</v>
      </c>
      <c r="AW5066">
        <v>0</v>
      </c>
      <c r="AX5066">
        <v>0</v>
      </c>
      <c r="AY5066">
        <v>0</v>
      </c>
      <c r="AZ5066">
        <v>0</v>
      </c>
      <c r="BA5066">
        <v>0</v>
      </c>
      <c r="BB5066">
        <v>0</v>
      </c>
      <c r="BC5066">
        <v>-839000</v>
      </c>
      <c r="BD5066">
        <v>0</v>
      </c>
      <c r="BE5066">
        <v>0</v>
      </c>
      <c r="BF5066">
        <v>0</v>
      </c>
      <c r="BG5066">
        <v>0</v>
      </c>
      <c r="BH5066">
        <v>0</v>
      </c>
      <c r="BI5066">
        <v>0</v>
      </c>
      <c r="BJ5066">
        <v>0</v>
      </c>
      <c r="BK5066">
        <v>0</v>
      </c>
      <c r="BL5066">
        <v>0</v>
      </c>
      <c r="BM5066">
        <v>0</v>
      </c>
      <c r="BN5066">
        <v>0</v>
      </c>
      <c r="BO5066">
        <v>0</v>
      </c>
      <c r="BP5066">
        <v>0</v>
      </c>
      <c r="BQ5066">
        <v>0</v>
      </c>
      <c r="BR5066">
        <v>0</v>
      </c>
      <c r="BS5066">
        <v>0</v>
      </c>
      <c r="BT5066">
        <v>0</v>
      </c>
      <c r="BU5066">
        <v>0</v>
      </c>
      <c r="BV5066">
        <v>0</v>
      </c>
      <c r="BW5066">
        <v>0</v>
      </c>
      <c r="BX5066">
        <v>0</v>
      </c>
      <c r="BY5066">
        <v>0</v>
      </c>
      <c r="BZ5066">
        <v>0</v>
      </c>
      <c r="CA5066">
        <v>0</v>
      </c>
      <c r="CB5066">
        <v>0</v>
      </c>
      <c r="CC5066">
        <v>0</v>
      </c>
      <c r="CD5066">
        <v>0</v>
      </c>
      <c r="CE5066">
        <v>0</v>
      </c>
    </row>
    <row r="5067" spans="1:83" x14ac:dyDescent="0.35">
      <c r="A5067" s="9" t="str">
        <f t="shared" si="79"/>
        <v>810320.902.69</v>
      </c>
      <c r="B5067" s="52" t="e">
        <f>+IF(MATCH(A5067,List!H$10:H$145,0),"Targeted")</f>
        <v>#N/A</v>
      </c>
      <c r="C5067" s="65"/>
      <c r="D5067" s="52"/>
      <c r="E5067" s="16" t="s">
        <v>6925</v>
      </c>
      <c r="F5067" s="16" t="s">
        <v>6927</v>
      </c>
      <c r="G5067" s="16" t="s">
        <v>298</v>
      </c>
      <c r="H5067" s="16" t="s">
        <v>6927</v>
      </c>
      <c r="I5067" s="16" t="s">
        <v>6985</v>
      </c>
      <c r="J5067" s="16" t="s">
        <v>6986</v>
      </c>
      <c r="K5067" s="17" t="s">
        <v>171</v>
      </c>
      <c r="L5067" s="18" t="s">
        <v>859</v>
      </c>
      <c r="M5067" s="195" t="s">
        <v>6925</v>
      </c>
      <c r="N5067" s="16" t="s">
        <v>6926</v>
      </c>
      <c r="O5067" s="17" t="s">
        <v>6914</v>
      </c>
      <c r="P5067" s="17" t="s">
        <v>305</v>
      </c>
      <c r="Q5067" s="17" t="s">
        <v>306</v>
      </c>
      <c r="R5067">
        <v>0</v>
      </c>
      <c r="S5067">
        <v>0</v>
      </c>
      <c r="T5067">
        <v>0</v>
      </c>
      <c r="U5067">
        <v>0</v>
      </c>
      <c r="V5067">
        <v>0</v>
      </c>
      <c r="W5067">
        <v>0</v>
      </c>
      <c r="X5067">
        <v>0</v>
      </c>
      <c r="Y5067">
        <v>0</v>
      </c>
      <c r="Z5067">
        <v>0</v>
      </c>
      <c r="AA5067">
        <v>0</v>
      </c>
      <c r="AB5067">
        <v>0</v>
      </c>
      <c r="AC5067">
        <v>0</v>
      </c>
      <c r="AD5067">
        <v>-28107</v>
      </c>
      <c r="AE5067">
        <v>-95957</v>
      </c>
      <c r="AF5067">
        <v>-145851</v>
      </c>
      <c r="AG5067" s="19">
        <v>-937</v>
      </c>
      <c r="AH5067">
        <v>-193540</v>
      </c>
      <c r="AI5067">
        <v>-219207</v>
      </c>
      <c r="AJ5067">
        <v>-282265</v>
      </c>
      <c r="AK5067">
        <v>-399935</v>
      </c>
      <c r="AL5067">
        <v>-560935</v>
      </c>
      <c r="AM5067">
        <v>-541708</v>
      </c>
      <c r="AN5067">
        <v>-532746</v>
      </c>
      <c r="AO5067">
        <v>-545845</v>
      </c>
      <c r="AP5067">
        <v>-746298</v>
      </c>
      <c r="AQ5067">
        <v>-829183</v>
      </c>
      <c r="AR5067">
        <v>-880372</v>
      </c>
      <c r="AS5067">
        <v>-892626</v>
      </c>
      <c r="AT5067">
        <v>-1009337</v>
      </c>
      <c r="AU5067">
        <v>-1245025</v>
      </c>
      <c r="AV5067">
        <v>-1296627</v>
      </c>
      <c r="AW5067">
        <v>-1273385</v>
      </c>
      <c r="AX5067">
        <v>-1039763</v>
      </c>
      <c r="AY5067">
        <v>-837282</v>
      </c>
      <c r="AZ5067">
        <v>-757000</v>
      </c>
      <c r="BA5067">
        <v>-759000</v>
      </c>
      <c r="BB5067">
        <v>-481000</v>
      </c>
      <c r="BC5067">
        <v>-543000</v>
      </c>
      <c r="BD5067">
        <v>-698000</v>
      </c>
      <c r="BE5067">
        <v>-805000</v>
      </c>
      <c r="BF5067">
        <v>-882000</v>
      </c>
      <c r="BG5067">
        <v>-860000</v>
      </c>
      <c r="BH5067">
        <v>-591000</v>
      </c>
      <c r="BI5067">
        <v>-477000</v>
      </c>
      <c r="BJ5067">
        <v>-429000</v>
      </c>
      <c r="BK5067">
        <v>-495000</v>
      </c>
      <c r="BL5067">
        <v>-472000</v>
      </c>
      <c r="BM5067">
        <v>-433000</v>
      </c>
      <c r="BN5067">
        <v>-308000</v>
      </c>
      <c r="BO5067">
        <v>-195000</v>
      </c>
      <c r="BP5067">
        <v>-182000</v>
      </c>
      <c r="BQ5067">
        <v>-221000</v>
      </c>
      <c r="BR5067">
        <v>-235000</v>
      </c>
      <c r="BS5067">
        <v>-233000</v>
      </c>
      <c r="BT5067">
        <v>-274000</v>
      </c>
      <c r="BU5067">
        <v>-261000</v>
      </c>
      <c r="BV5067">
        <v>-285000</v>
      </c>
      <c r="BW5067">
        <v>-288000</v>
      </c>
      <c r="BX5067">
        <v>-343000</v>
      </c>
      <c r="BY5067">
        <v>-387000</v>
      </c>
      <c r="BZ5067">
        <v>-191000</v>
      </c>
      <c r="CA5067">
        <v>-230000</v>
      </c>
      <c r="CB5067">
        <v>-198000</v>
      </c>
      <c r="CC5067">
        <v>-225000</v>
      </c>
      <c r="CD5067">
        <v>-273000</v>
      </c>
      <c r="CE5067">
        <v>-335000</v>
      </c>
    </row>
    <row r="5068" spans="1:83" x14ac:dyDescent="0.35">
      <c r="A5068" s="9" t="str">
        <f t="shared" si="79"/>
        <v>811020.902.10</v>
      </c>
      <c r="B5068" s="52" t="e">
        <f>+IF(MATCH(A5068,List!H$10:H$145,0),"Targeted")</f>
        <v>#N/A</v>
      </c>
      <c r="C5068" s="65"/>
      <c r="D5068" s="52"/>
      <c r="E5068" s="16" t="s">
        <v>6925</v>
      </c>
      <c r="F5068" s="16" t="s">
        <v>6927</v>
      </c>
      <c r="G5068" s="16" t="s">
        <v>298</v>
      </c>
      <c r="H5068" s="16" t="s">
        <v>6927</v>
      </c>
      <c r="I5068" s="16" t="s">
        <v>6987</v>
      </c>
      <c r="J5068" s="16" t="s">
        <v>6988</v>
      </c>
      <c r="K5068" s="17" t="s">
        <v>519</v>
      </c>
      <c r="L5068" s="18" t="s">
        <v>859</v>
      </c>
      <c r="M5068" s="195" t="s">
        <v>6925</v>
      </c>
      <c r="N5068" s="16" t="s">
        <v>6926</v>
      </c>
      <c r="O5068" s="17" t="s">
        <v>6914</v>
      </c>
      <c r="P5068" s="17" t="s">
        <v>305</v>
      </c>
      <c r="Q5068" s="17" t="s">
        <v>306</v>
      </c>
      <c r="R5068">
        <v>0</v>
      </c>
      <c r="S5068">
        <v>0</v>
      </c>
      <c r="T5068">
        <v>0</v>
      </c>
      <c r="U5068">
        <v>0</v>
      </c>
      <c r="V5068">
        <v>0</v>
      </c>
      <c r="W5068">
        <v>0</v>
      </c>
      <c r="X5068">
        <v>0</v>
      </c>
      <c r="Y5068">
        <v>0</v>
      </c>
      <c r="Z5068">
        <v>0</v>
      </c>
      <c r="AA5068">
        <v>0</v>
      </c>
      <c r="AB5068">
        <v>0</v>
      </c>
      <c r="AC5068">
        <v>0</v>
      </c>
      <c r="AD5068">
        <v>0</v>
      </c>
      <c r="AE5068">
        <v>0</v>
      </c>
      <c r="AF5068">
        <v>0</v>
      </c>
      <c r="AG5068" s="19">
        <v>0</v>
      </c>
      <c r="AH5068">
        <v>0</v>
      </c>
      <c r="AI5068">
        <v>0</v>
      </c>
      <c r="AJ5068">
        <v>0</v>
      </c>
      <c r="AK5068">
        <v>-5049</v>
      </c>
      <c r="AL5068">
        <v>-5026</v>
      </c>
      <c r="AM5068">
        <v>-6204</v>
      </c>
      <c r="AN5068">
        <v>-7284</v>
      </c>
      <c r="AO5068">
        <v>-8197</v>
      </c>
      <c r="AP5068">
        <v>-9550</v>
      </c>
      <c r="AQ5068">
        <v>-9540</v>
      </c>
      <c r="AR5068">
        <v>-9742</v>
      </c>
      <c r="AS5068">
        <v>-10464</v>
      </c>
      <c r="AT5068">
        <v>-11704</v>
      </c>
      <c r="AU5068">
        <v>-11686</v>
      </c>
      <c r="AV5068">
        <v>-10457</v>
      </c>
      <c r="AW5068">
        <v>-16809</v>
      </c>
      <c r="AX5068">
        <v>-17692</v>
      </c>
      <c r="AY5068">
        <v>-18519</v>
      </c>
      <c r="AZ5068">
        <v>-20000</v>
      </c>
      <c r="BA5068">
        <v>-21000</v>
      </c>
      <c r="BB5068">
        <v>-19000</v>
      </c>
      <c r="BC5068">
        <v>-11000</v>
      </c>
      <c r="BD5068">
        <v>-25000</v>
      </c>
      <c r="BE5068">
        <v>-29000</v>
      </c>
      <c r="BF5068">
        <v>-29000</v>
      </c>
      <c r="BG5068">
        <v>-27000</v>
      </c>
      <c r="BH5068">
        <v>-26000</v>
      </c>
      <c r="BI5068">
        <v>-27000</v>
      </c>
      <c r="BJ5068">
        <v>-25000</v>
      </c>
      <c r="BK5068">
        <v>-23000</v>
      </c>
      <c r="BL5068">
        <v>-23000</v>
      </c>
      <c r="BM5068">
        <v>-14000</v>
      </c>
      <c r="BN5068">
        <v>-20000</v>
      </c>
      <c r="BO5068">
        <v>-16000</v>
      </c>
      <c r="BP5068">
        <v>-13000</v>
      </c>
      <c r="BQ5068">
        <v>-8000</v>
      </c>
      <c r="BR5068">
        <v>-11000</v>
      </c>
      <c r="BS5068">
        <v>-11000</v>
      </c>
      <c r="BT5068">
        <v>16000</v>
      </c>
      <c r="BU5068">
        <v>8000</v>
      </c>
      <c r="BV5068">
        <v>1000</v>
      </c>
      <c r="BW5068">
        <v>7000</v>
      </c>
      <c r="BX5068">
        <v>-13000</v>
      </c>
      <c r="BY5068">
        <v>-21000</v>
      </c>
      <c r="BZ5068">
        <v>-14000</v>
      </c>
      <c r="CA5068">
        <v>-12000</v>
      </c>
      <c r="CB5068">
        <v>-13000</v>
      </c>
      <c r="CC5068">
        <v>-14000</v>
      </c>
      <c r="CD5068">
        <v>-14000</v>
      </c>
      <c r="CE5068">
        <v>-14000</v>
      </c>
    </row>
    <row r="5069" spans="1:83" x14ac:dyDescent="0.35">
      <c r="A5069" s="9" t="str">
        <f t="shared" si="79"/>
        <v>811520.902.23</v>
      </c>
      <c r="B5069" s="52" t="e">
        <f>+IF(MATCH(A5069,List!H$10:H$145,0),"Targeted")</f>
        <v>#N/A</v>
      </c>
      <c r="C5069" s="65"/>
      <c r="D5069" s="52"/>
      <c r="E5069" s="16" t="s">
        <v>6925</v>
      </c>
      <c r="F5069" s="16" t="s">
        <v>6927</v>
      </c>
      <c r="G5069" s="16" t="s">
        <v>298</v>
      </c>
      <c r="H5069" s="16" t="s">
        <v>6927</v>
      </c>
      <c r="I5069" s="16" t="s">
        <v>6989</v>
      </c>
      <c r="J5069" s="16" t="s">
        <v>6990</v>
      </c>
      <c r="K5069" s="17" t="s">
        <v>4865</v>
      </c>
      <c r="L5069" s="18" t="s">
        <v>859</v>
      </c>
      <c r="M5069" s="195" t="s">
        <v>6925</v>
      </c>
      <c r="N5069" s="16" t="s">
        <v>6926</v>
      </c>
      <c r="O5069" s="17" t="s">
        <v>6914</v>
      </c>
      <c r="P5069" s="17" t="s">
        <v>305</v>
      </c>
      <c r="Q5069" s="17" t="s">
        <v>306</v>
      </c>
      <c r="R5069">
        <v>0</v>
      </c>
      <c r="S5069">
        <v>0</v>
      </c>
      <c r="T5069">
        <v>0</v>
      </c>
      <c r="U5069">
        <v>0</v>
      </c>
      <c r="V5069">
        <v>0</v>
      </c>
      <c r="W5069">
        <v>0</v>
      </c>
      <c r="X5069">
        <v>0</v>
      </c>
      <c r="Y5069">
        <v>0</v>
      </c>
      <c r="Z5069">
        <v>0</v>
      </c>
      <c r="AA5069">
        <v>0</v>
      </c>
      <c r="AB5069">
        <v>0</v>
      </c>
      <c r="AC5069">
        <v>0</v>
      </c>
      <c r="AD5069">
        <v>0</v>
      </c>
      <c r="AE5069">
        <v>0</v>
      </c>
      <c r="AF5069">
        <v>0</v>
      </c>
      <c r="AG5069" s="19">
        <v>0</v>
      </c>
      <c r="AH5069">
        <v>0</v>
      </c>
      <c r="AI5069">
        <v>0</v>
      </c>
      <c r="AJ5069">
        <v>0</v>
      </c>
      <c r="AK5069">
        <v>-59</v>
      </c>
      <c r="AL5069">
        <v>-70</v>
      </c>
      <c r="AM5069">
        <v>-92</v>
      </c>
      <c r="AN5069">
        <v>-113</v>
      </c>
      <c r="AO5069">
        <v>-116</v>
      </c>
      <c r="AP5069">
        <v>-152</v>
      </c>
      <c r="AQ5069">
        <v>-159</v>
      </c>
      <c r="AR5069">
        <v>-145</v>
      </c>
      <c r="AS5069">
        <v>-193</v>
      </c>
      <c r="AT5069">
        <v>-258</v>
      </c>
      <c r="AU5069">
        <v>-244</v>
      </c>
      <c r="AV5069">
        <v>-267</v>
      </c>
      <c r="AW5069">
        <v>-189</v>
      </c>
      <c r="AX5069">
        <v>-178</v>
      </c>
      <c r="AY5069">
        <v>-154</v>
      </c>
      <c r="AZ5069">
        <v>0</v>
      </c>
      <c r="BA5069">
        <v>0</v>
      </c>
      <c r="BB5069">
        <v>0</v>
      </c>
      <c r="BC5069">
        <v>0</v>
      </c>
      <c r="BD5069">
        <v>0</v>
      </c>
      <c r="BE5069">
        <v>0</v>
      </c>
      <c r="BF5069">
        <v>0</v>
      </c>
      <c r="BG5069">
        <v>0</v>
      </c>
      <c r="BH5069">
        <v>0</v>
      </c>
      <c r="BI5069">
        <v>-1000</v>
      </c>
      <c r="BJ5069">
        <v>-1000</v>
      </c>
      <c r="BK5069">
        <v>-1000</v>
      </c>
      <c r="BL5069">
        <v>-1000</v>
      </c>
      <c r="BM5069">
        <v>-1000</v>
      </c>
      <c r="BN5069">
        <v>0</v>
      </c>
      <c r="BO5069">
        <v>0</v>
      </c>
      <c r="BP5069">
        <v>0</v>
      </c>
      <c r="BQ5069">
        <v>0</v>
      </c>
      <c r="BR5069">
        <v>0</v>
      </c>
      <c r="BS5069">
        <v>0</v>
      </c>
      <c r="BT5069">
        <v>0</v>
      </c>
      <c r="BU5069">
        <v>0</v>
      </c>
      <c r="BV5069">
        <v>0</v>
      </c>
      <c r="BW5069">
        <v>0</v>
      </c>
      <c r="BX5069">
        <v>0</v>
      </c>
      <c r="BY5069">
        <v>0</v>
      </c>
      <c r="BZ5069">
        <v>-1000</v>
      </c>
      <c r="CA5069">
        <v>-1000</v>
      </c>
      <c r="CB5069">
        <v>-1000</v>
      </c>
      <c r="CC5069">
        <v>-1000</v>
      </c>
      <c r="CD5069">
        <v>-1000</v>
      </c>
      <c r="CE5069">
        <v>-1000</v>
      </c>
    </row>
    <row r="5070" spans="1:83" x14ac:dyDescent="0.35">
      <c r="A5070" s="9" t="str">
        <f t="shared" si="79"/>
        <v>811620.902.15</v>
      </c>
      <c r="B5070" s="52" t="e">
        <f>+IF(MATCH(A5070,List!H$10:H$145,0),"Targeted")</f>
        <v>#N/A</v>
      </c>
      <c r="C5070" s="65"/>
      <c r="D5070" s="52"/>
      <c r="E5070" s="16" t="s">
        <v>6925</v>
      </c>
      <c r="F5070" s="16" t="s">
        <v>6927</v>
      </c>
      <c r="G5070" s="16" t="s">
        <v>298</v>
      </c>
      <c r="H5070" s="16" t="s">
        <v>6927</v>
      </c>
      <c r="I5070" s="16" t="s">
        <v>6991</v>
      </c>
      <c r="J5070" s="16" t="s">
        <v>6992</v>
      </c>
      <c r="K5070" s="17" t="s">
        <v>628</v>
      </c>
      <c r="L5070" s="18" t="s">
        <v>859</v>
      </c>
      <c r="M5070" s="195" t="s">
        <v>6925</v>
      </c>
      <c r="N5070" s="16" t="s">
        <v>6926</v>
      </c>
      <c r="O5070" s="17" t="s">
        <v>6914</v>
      </c>
      <c r="P5070" s="17" t="s">
        <v>305</v>
      </c>
      <c r="Q5070" s="17" t="s">
        <v>306</v>
      </c>
      <c r="R5070">
        <v>0</v>
      </c>
      <c r="S5070">
        <v>0</v>
      </c>
      <c r="T5070">
        <v>0</v>
      </c>
      <c r="U5070">
        <v>0</v>
      </c>
      <c r="V5070">
        <v>0</v>
      </c>
      <c r="W5070">
        <v>0</v>
      </c>
      <c r="X5070">
        <v>0</v>
      </c>
      <c r="Y5070">
        <v>0</v>
      </c>
      <c r="Z5070">
        <v>0</v>
      </c>
      <c r="AA5070">
        <v>0</v>
      </c>
      <c r="AB5070">
        <v>0</v>
      </c>
      <c r="AC5070">
        <v>0</v>
      </c>
      <c r="AD5070">
        <v>0</v>
      </c>
      <c r="AE5070">
        <v>0</v>
      </c>
      <c r="AF5070">
        <v>0</v>
      </c>
      <c r="AG5070" s="19">
        <v>0</v>
      </c>
      <c r="AH5070">
        <v>0</v>
      </c>
      <c r="AI5070">
        <v>0</v>
      </c>
      <c r="AJ5070">
        <v>0</v>
      </c>
      <c r="AK5070">
        <v>0</v>
      </c>
      <c r="AL5070">
        <v>0</v>
      </c>
      <c r="AM5070">
        <v>0</v>
      </c>
      <c r="AN5070">
        <v>0</v>
      </c>
      <c r="AO5070">
        <v>0</v>
      </c>
      <c r="AP5070">
        <v>0</v>
      </c>
      <c r="AQ5070">
        <v>0</v>
      </c>
      <c r="AR5070">
        <v>0</v>
      </c>
      <c r="AS5070">
        <v>0</v>
      </c>
      <c r="AT5070">
        <v>0</v>
      </c>
      <c r="AU5070">
        <v>0</v>
      </c>
      <c r="AV5070">
        <v>0</v>
      </c>
      <c r="AW5070">
        <v>0</v>
      </c>
      <c r="AX5070">
        <v>-1273</v>
      </c>
      <c r="AY5070">
        <v>-3521</v>
      </c>
      <c r="AZ5070">
        <v>-1000</v>
      </c>
      <c r="BA5070">
        <v>0</v>
      </c>
      <c r="BB5070">
        <v>0</v>
      </c>
      <c r="BC5070">
        <v>0</v>
      </c>
      <c r="BD5070">
        <v>0</v>
      </c>
      <c r="BE5070">
        <v>0</v>
      </c>
      <c r="BF5070">
        <v>0</v>
      </c>
      <c r="BG5070">
        <v>0</v>
      </c>
      <c r="BH5070">
        <v>0</v>
      </c>
      <c r="BI5070">
        <v>0</v>
      </c>
      <c r="BJ5070">
        <v>0</v>
      </c>
      <c r="BK5070">
        <v>0</v>
      </c>
      <c r="BL5070">
        <v>0</v>
      </c>
      <c r="BM5070">
        <v>0</v>
      </c>
      <c r="BN5070">
        <v>0</v>
      </c>
      <c r="BO5070">
        <v>0</v>
      </c>
      <c r="BP5070">
        <v>0</v>
      </c>
      <c r="BQ5070">
        <v>0</v>
      </c>
      <c r="BR5070">
        <v>0</v>
      </c>
      <c r="BS5070">
        <v>0</v>
      </c>
      <c r="BT5070">
        <v>0</v>
      </c>
      <c r="BU5070">
        <v>0</v>
      </c>
      <c r="BV5070">
        <v>0</v>
      </c>
      <c r="BW5070">
        <v>0</v>
      </c>
      <c r="BX5070">
        <v>0</v>
      </c>
      <c r="BY5070">
        <v>0</v>
      </c>
      <c r="BZ5070">
        <v>0</v>
      </c>
      <c r="CA5070">
        <v>0</v>
      </c>
      <c r="CB5070">
        <v>0</v>
      </c>
      <c r="CC5070">
        <v>0</v>
      </c>
      <c r="CD5070">
        <v>0</v>
      </c>
      <c r="CE5070">
        <v>0</v>
      </c>
    </row>
    <row r="5071" spans="1:83" x14ac:dyDescent="0.35">
      <c r="A5071" s="9" t="str">
        <f t="shared" si="79"/>
        <v>811820.902.60</v>
      </c>
      <c r="B5071" s="52" t="e">
        <f>+IF(MATCH(A5071,List!H$10:H$145,0),"Targeted")</f>
        <v>#N/A</v>
      </c>
      <c r="C5071" s="65"/>
      <c r="D5071" s="52"/>
      <c r="E5071" s="16" t="s">
        <v>6925</v>
      </c>
      <c r="F5071" s="16" t="s">
        <v>6927</v>
      </c>
      <c r="G5071" s="16" t="s">
        <v>298</v>
      </c>
      <c r="H5071" s="16" t="s">
        <v>6927</v>
      </c>
      <c r="I5071" s="16" t="s">
        <v>6993</v>
      </c>
      <c r="J5071" s="16" t="s">
        <v>6994</v>
      </c>
      <c r="K5071" s="17" t="s">
        <v>984</v>
      </c>
      <c r="L5071" s="18" t="s">
        <v>859</v>
      </c>
      <c r="M5071" s="195" t="s">
        <v>6925</v>
      </c>
      <c r="N5071" s="16" t="s">
        <v>6926</v>
      </c>
      <c r="O5071" s="17" t="s">
        <v>6914</v>
      </c>
      <c r="P5071" s="17" t="s">
        <v>305</v>
      </c>
      <c r="Q5071" s="17" t="s">
        <v>306</v>
      </c>
      <c r="R5071">
        <v>0</v>
      </c>
      <c r="S5071">
        <v>0</v>
      </c>
      <c r="T5071">
        <v>0</v>
      </c>
      <c r="U5071">
        <v>0</v>
      </c>
      <c r="V5071">
        <v>0</v>
      </c>
      <c r="W5071">
        <v>0</v>
      </c>
      <c r="X5071">
        <v>0</v>
      </c>
      <c r="Y5071">
        <v>0</v>
      </c>
      <c r="Z5071">
        <v>0</v>
      </c>
      <c r="AA5071">
        <v>0</v>
      </c>
      <c r="AB5071">
        <v>0</v>
      </c>
      <c r="AC5071">
        <v>0</v>
      </c>
      <c r="AD5071">
        <v>0</v>
      </c>
      <c r="AE5071">
        <v>0</v>
      </c>
      <c r="AF5071">
        <v>0</v>
      </c>
      <c r="AG5071" s="19">
        <v>0</v>
      </c>
      <c r="AH5071">
        <v>0</v>
      </c>
      <c r="AI5071">
        <v>0</v>
      </c>
      <c r="AJ5071">
        <v>0</v>
      </c>
      <c r="AK5071">
        <v>0</v>
      </c>
      <c r="AL5071">
        <v>0</v>
      </c>
      <c r="AM5071">
        <v>0</v>
      </c>
      <c r="AN5071">
        <v>0</v>
      </c>
      <c r="AO5071">
        <v>0</v>
      </c>
      <c r="AP5071">
        <v>0</v>
      </c>
      <c r="AQ5071">
        <v>0</v>
      </c>
      <c r="AR5071">
        <v>0</v>
      </c>
      <c r="AS5071">
        <v>0</v>
      </c>
      <c r="AT5071">
        <v>0</v>
      </c>
      <c r="AU5071">
        <v>0</v>
      </c>
      <c r="AV5071">
        <v>0</v>
      </c>
      <c r="AW5071">
        <v>0</v>
      </c>
      <c r="AX5071">
        <v>0</v>
      </c>
      <c r="AY5071">
        <v>0</v>
      </c>
      <c r="AZ5071">
        <v>0</v>
      </c>
      <c r="BA5071">
        <v>0</v>
      </c>
      <c r="BB5071">
        <v>0</v>
      </c>
      <c r="BC5071">
        <v>0</v>
      </c>
      <c r="BD5071">
        <v>0</v>
      </c>
      <c r="BE5071">
        <v>0</v>
      </c>
      <c r="BF5071">
        <v>0</v>
      </c>
      <c r="BG5071">
        <v>0</v>
      </c>
      <c r="BH5071">
        <v>0</v>
      </c>
      <c r="BI5071">
        <v>17000</v>
      </c>
      <c r="BJ5071">
        <v>0</v>
      </c>
      <c r="BK5071">
        <v>-28000</v>
      </c>
      <c r="BL5071">
        <v>-51000</v>
      </c>
      <c r="BM5071">
        <v>-66000</v>
      </c>
      <c r="BN5071">
        <v>-23000</v>
      </c>
      <c r="BO5071">
        <v>-44000</v>
      </c>
      <c r="BP5071">
        <v>-42000</v>
      </c>
      <c r="BQ5071">
        <v>-41000</v>
      </c>
      <c r="BR5071">
        <v>10000</v>
      </c>
      <c r="BS5071">
        <v>-7000</v>
      </c>
      <c r="BT5071">
        <v>-24000</v>
      </c>
      <c r="BU5071">
        <v>-18000</v>
      </c>
      <c r="BV5071">
        <v>6000</v>
      </c>
      <c r="BW5071">
        <v>-7000</v>
      </c>
      <c r="BX5071">
        <v>-30000</v>
      </c>
      <c r="BY5071">
        <v>-95000</v>
      </c>
      <c r="BZ5071">
        <v>-64000</v>
      </c>
      <c r="CA5071">
        <v>-9000</v>
      </c>
      <c r="CB5071">
        <v>-10000</v>
      </c>
      <c r="CC5071">
        <v>-12000</v>
      </c>
      <c r="CD5071">
        <v>-12000</v>
      </c>
      <c r="CE5071">
        <v>-12000</v>
      </c>
    </row>
    <row r="5072" spans="1:83" x14ac:dyDescent="0.35">
      <c r="A5072" s="9" t="str">
        <f t="shared" si="79"/>
        <v>812220.902.10</v>
      </c>
      <c r="B5072" s="52" t="e">
        <f>+IF(MATCH(A5072,List!H$10:H$145,0),"Targeted")</f>
        <v>#N/A</v>
      </c>
      <c r="C5072" s="65"/>
      <c r="D5072" s="52"/>
      <c r="E5072" s="16" t="s">
        <v>6925</v>
      </c>
      <c r="F5072" s="16" t="s">
        <v>6927</v>
      </c>
      <c r="G5072" s="16" t="s">
        <v>298</v>
      </c>
      <c r="H5072" s="16" t="s">
        <v>6927</v>
      </c>
      <c r="I5072" s="16" t="s">
        <v>6995</v>
      </c>
      <c r="J5072" s="16" t="s">
        <v>6996</v>
      </c>
      <c r="K5072" s="17" t="s">
        <v>519</v>
      </c>
      <c r="L5072" s="18" t="s">
        <v>859</v>
      </c>
      <c r="M5072" s="195" t="s">
        <v>6925</v>
      </c>
      <c r="N5072" s="16" t="s">
        <v>6926</v>
      </c>
      <c r="O5072" s="17" t="s">
        <v>6914</v>
      </c>
      <c r="P5072" s="17" t="s">
        <v>305</v>
      </c>
      <c r="Q5072" s="17" t="s">
        <v>306</v>
      </c>
      <c r="R5072">
        <v>0</v>
      </c>
      <c r="S5072">
        <v>0</v>
      </c>
      <c r="T5072">
        <v>0</v>
      </c>
      <c r="U5072">
        <v>0</v>
      </c>
      <c r="V5072">
        <v>0</v>
      </c>
      <c r="W5072">
        <v>0</v>
      </c>
      <c r="X5072">
        <v>0</v>
      </c>
      <c r="Y5072">
        <v>0</v>
      </c>
      <c r="Z5072">
        <v>0</v>
      </c>
      <c r="AA5072">
        <v>0</v>
      </c>
      <c r="AB5072">
        <v>0</v>
      </c>
      <c r="AC5072">
        <v>0</v>
      </c>
      <c r="AD5072">
        <v>0</v>
      </c>
      <c r="AE5072">
        <v>0</v>
      </c>
      <c r="AF5072">
        <v>0</v>
      </c>
      <c r="AG5072" s="19">
        <v>0</v>
      </c>
      <c r="AH5072">
        <v>0</v>
      </c>
      <c r="AI5072">
        <v>0</v>
      </c>
      <c r="AJ5072">
        <v>0</v>
      </c>
      <c r="AK5072">
        <v>0</v>
      </c>
      <c r="AL5072">
        <v>0</v>
      </c>
      <c r="AM5072">
        <v>0</v>
      </c>
      <c r="AN5072">
        <v>0</v>
      </c>
      <c r="AO5072">
        <v>0</v>
      </c>
      <c r="AP5072">
        <v>0</v>
      </c>
      <c r="AQ5072">
        <v>0</v>
      </c>
      <c r="AR5072">
        <v>0</v>
      </c>
      <c r="AS5072">
        <v>0</v>
      </c>
      <c r="AT5072">
        <v>157</v>
      </c>
      <c r="AU5072">
        <v>-112</v>
      </c>
      <c r="AV5072">
        <v>126</v>
      </c>
      <c r="AW5072">
        <v>-565</v>
      </c>
      <c r="AX5072">
        <v>-734</v>
      </c>
      <c r="AY5072">
        <v>-1222</v>
      </c>
      <c r="AZ5072">
        <v>-3000</v>
      </c>
      <c r="BA5072">
        <v>-4000</v>
      </c>
      <c r="BB5072">
        <v>-4000</v>
      </c>
      <c r="BC5072">
        <v>-6000</v>
      </c>
      <c r="BD5072">
        <v>-5000</v>
      </c>
      <c r="BE5072">
        <v>-8000</v>
      </c>
      <c r="BF5072">
        <v>-4000</v>
      </c>
      <c r="BG5072">
        <v>-9000</v>
      </c>
      <c r="BH5072">
        <v>0</v>
      </c>
      <c r="BI5072">
        <v>-7000</v>
      </c>
      <c r="BJ5072">
        <v>-9000</v>
      </c>
      <c r="BK5072">
        <v>-7000</v>
      </c>
      <c r="BL5072">
        <v>-9000</v>
      </c>
      <c r="BM5072">
        <v>-4000</v>
      </c>
      <c r="BN5072">
        <v>-8000</v>
      </c>
      <c r="BO5072">
        <v>-7000</v>
      </c>
      <c r="BP5072">
        <v>-5000</v>
      </c>
      <c r="BQ5072">
        <v>0</v>
      </c>
      <c r="BR5072">
        <v>-4000</v>
      </c>
      <c r="BS5072">
        <v>-7000</v>
      </c>
      <c r="BT5072">
        <v>24000</v>
      </c>
      <c r="BU5072">
        <v>-2000</v>
      </c>
      <c r="BV5072">
        <v>-9000</v>
      </c>
      <c r="BW5072">
        <v>31000</v>
      </c>
      <c r="BX5072">
        <v>-7000</v>
      </c>
      <c r="BY5072">
        <v>-26000</v>
      </c>
      <c r="BZ5072">
        <v>-20000</v>
      </c>
      <c r="CA5072">
        <v>-16000</v>
      </c>
      <c r="CB5072">
        <v>-17000</v>
      </c>
      <c r="CC5072">
        <v>-17000</v>
      </c>
      <c r="CD5072">
        <v>-18000</v>
      </c>
      <c r="CE5072">
        <v>-18000</v>
      </c>
    </row>
    <row r="5073" spans="1:83" x14ac:dyDescent="0.35">
      <c r="A5073" s="9" t="str">
        <f t="shared" si="79"/>
        <v>812420.902.10</v>
      </c>
      <c r="B5073" s="52" t="e">
        <f>+IF(MATCH(A5073,List!H$10:H$145,0),"Targeted")</f>
        <v>#N/A</v>
      </c>
      <c r="C5073" s="65"/>
      <c r="D5073" s="52"/>
      <c r="E5073" s="16" t="s">
        <v>6925</v>
      </c>
      <c r="F5073" s="16" t="s">
        <v>6927</v>
      </c>
      <c r="G5073" s="16" t="s">
        <v>298</v>
      </c>
      <c r="H5073" s="16" t="s">
        <v>6927</v>
      </c>
      <c r="I5073" s="16" t="s">
        <v>6997</v>
      </c>
      <c r="J5073" s="16" t="s">
        <v>6998</v>
      </c>
      <c r="K5073" s="17" t="s">
        <v>519</v>
      </c>
      <c r="L5073" s="18" t="s">
        <v>859</v>
      </c>
      <c r="M5073" s="195" t="s">
        <v>6925</v>
      </c>
      <c r="N5073" s="16" t="s">
        <v>6926</v>
      </c>
      <c r="O5073" s="17" t="s">
        <v>6914</v>
      </c>
      <c r="P5073" s="17" t="s">
        <v>305</v>
      </c>
      <c r="Q5073" s="17" t="s">
        <v>306</v>
      </c>
      <c r="R5073">
        <v>0</v>
      </c>
      <c r="S5073">
        <v>0</v>
      </c>
      <c r="T5073">
        <v>0</v>
      </c>
      <c r="U5073">
        <v>0</v>
      </c>
      <c r="V5073">
        <v>0</v>
      </c>
      <c r="W5073">
        <v>0</v>
      </c>
      <c r="X5073">
        <v>0</v>
      </c>
      <c r="Y5073">
        <v>0</v>
      </c>
      <c r="Z5073">
        <v>0</v>
      </c>
      <c r="AA5073">
        <v>0</v>
      </c>
      <c r="AB5073">
        <v>0</v>
      </c>
      <c r="AC5073">
        <v>0</v>
      </c>
      <c r="AD5073">
        <v>0</v>
      </c>
      <c r="AE5073">
        <v>0</v>
      </c>
      <c r="AF5073">
        <v>0</v>
      </c>
      <c r="AG5073" s="19">
        <v>0</v>
      </c>
      <c r="AH5073">
        <v>0</v>
      </c>
      <c r="AI5073">
        <v>0</v>
      </c>
      <c r="AJ5073">
        <v>0</v>
      </c>
      <c r="AK5073">
        <v>0</v>
      </c>
      <c r="AL5073">
        <v>0</v>
      </c>
      <c r="AM5073">
        <v>0</v>
      </c>
      <c r="AN5073">
        <v>0</v>
      </c>
      <c r="AO5073">
        <v>0</v>
      </c>
      <c r="AP5073">
        <v>0</v>
      </c>
      <c r="AQ5073">
        <v>0</v>
      </c>
      <c r="AR5073">
        <v>0</v>
      </c>
      <c r="AS5073">
        <v>0</v>
      </c>
      <c r="AT5073">
        <v>0</v>
      </c>
      <c r="AU5073">
        <v>0</v>
      </c>
      <c r="AV5073">
        <v>0</v>
      </c>
      <c r="AW5073">
        <v>0</v>
      </c>
      <c r="AX5073">
        <v>2</v>
      </c>
      <c r="AY5073">
        <v>5</v>
      </c>
      <c r="AZ5073">
        <v>0</v>
      </c>
      <c r="BA5073">
        <v>0</v>
      </c>
      <c r="BB5073">
        <v>0</v>
      </c>
      <c r="BC5073">
        <v>0</v>
      </c>
      <c r="BD5073">
        <v>0</v>
      </c>
      <c r="BE5073">
        <v>0</v>
      </c>
      <c r="BF5073">
        <v>0</v>
      </c>
      <c r="BG5073">
        <v>0</v>
      </c>
      <c r="BH5073">
        <v>0</v>
      </c>
      <c r="BI5073">
        <v>0</v>
      </c>
      <c r="BJ5073">
        <v>0</v>
      </c>
      <c r="BK5073">
        <v>0</v>
      </c>
      <c r="BL5073">
        <v>0</v>
      </c>
      <c r="BM5073">
        <v>0</v>
      </c>
      <c r="BN5073">
        <v>-1000</v>
      </c>
      <c r="BO5073">
        <v>0</v>
      </c>
      <c r="BP5073">
        <v>0</v>
      </c>
      <c r="BQ5073">
        <v>0</v>
      </c>
      <c r="BR5073">
        <v>0</v>
      </c>
      <c r="BS5073">
        <v>0</v>
      </c>
      <c r="BT5073">
        <v>1000</v>
      </c>
      <c r="BU5073">
        <v>0</v>
      </c>
      <c r="BV5073">
        <v>0</v>
      </c>
      <c r="BW5073">
        <v>2000</v>
      </c>
      <c r="BX5073">
        <v>-1000</v>
      </c>
      <c r="BY5073">
        <v>-1000</v>
      </c>
      <c r="BZ5073">
        <v>-1000</v>
      </c>
      <c r="CA5073">
        <v>-1000</v>
      </c>
      <c r="CB5073">
        <v>-1000</v>
      </c>
      <c r="CC5073">
        <v>-1000</v>
      </c>
      <c r="CD5073">
        <v>-1000</v>
      </c>
      <c r="CE5073">
        <v>-1000</v>
      </c>
    </row>
    <row r="5074" spans="1:83" x14ac:dyDescent="0.35">
      <c r="A5074" s="9" t="str">
        <f t="shared" si="79"/>
        <v>812720.902.88</v>
      </c>
      <c r="B5074" s="52" t="e">
        <f>+IF(MATCH(A5074,List!H$10:H$145,0),"Targeted")</f>
        <v>#N/A</v>
      </c>
      <c r="C5074" s="65"/>
      <c r="D5074" s="52"/>
      <c r="E5074" s="16" t="s">
        <v>6925</v>
      </c>
      <c r="F5074" s="16" t="s">
        <v>6927</v>
      </c>
      <c r="G5074" s="16" t="s">
        <v>298</v>
      </c>
      <c r="H5074" s="16" t="s">
        <v>6927</v>
      </c>
      <c r="I5074" s="16" t="s">
        <v>6999</v>
      </c>
      <c r="J5074" s="16" t="s">
        <v>7000</v>
      </c>
      <c r="K5074" s="17" t="s">
        <v>2847</v>
      </c>
      <c r="L5074" s="18" t="s">
        <v>859</v>
      </c>
      <c r="M5074" s="195" t="s">
        <v>6925</v>
      </c>
      <c r="N5074" s="16" t="s">
        <v>6926</v>
      </c>
      <c r="O5074" s="17" t="s">
        <v>6914</v>
      </c>
      <c r="P5074" s="17" t="s">
        <v>305</v>
      </c>
      <c r="Q5074" s="17" t="s">
        <v>306</v>
      </c>
      <c r="R5074">
        <v>0</v>
      </c>
      <c r="S5074">
        <v>0</v>
      </c>
      <c r="T5074">
        <v>0</v>
      </c>
      <c r="U5074">
        <v>0</v>
      </c>
      <c r="V5074">
        <v>0</v>
      </c>
      <c r="W5074">
        <v>0</v>
      </c>
      <c r="X5074">
        <v>0</v>
      </c>
      <c r="Y5074">
        <v>0</v>
      </c>
      <c r="Z5074">
        <v>0</v>
      </c>
      <c r="AA5074">
        <v>0</v>
      </c>
      <c r="AB5074">
        <v>0</v>
      </c>
      <c r="AC5074">
        <v>0</v>
      </c>
      <c r="AD5074">
        <v>0</v>
      </c>
      <c r="AE5074">
        <v>0</v>
      </c>
      <c r="AF5074">
        <v>0</v>
      </c>
      <c r="AG5074" s="19">
        <v>0</v>
      </c>
      <c r="AH5074">
        <v>0</v>
      </c>
      <c r="AI5074">
        <v>0</v>
      </c>
      <c r="AJ5074">
        <v>0</v>
      </c>
      <c r="AK5074">
        <v>0</v>
      </c>
      <c r="AL5074">
        <v>0</v>
      </c>
      <c r="AM5074">
        <v>0</v>
      </c>
      <c r="AN5074">
        <v>0</v>
      </c>
      <c r="AO5074">
        <v>-71</v>
      </c>
      <c r="AP5074">
        <v>-55</v>
      </c>
      <c r="AQ5074">
        <v>0</v>
      </c>
      <c r="AR5074">
        <v>0</v>
      </c>
      <c r="AS5074">
        <v>0</v>
      </c>
      <c r="AT5074">
        <v>-5</v>
      </c>
      <c r="AU5074">
        <v>0</v>
      </c>
      <c r="AV5074">
        <v>0</v>
      </c>
      <c r="AW5074">
        <v>-24</v>
      </c>
      <c r="AX5074">
        <v>-21</v>
      </c>
      <c r="AY5074">
        <v>-10</v>
      </c>
      <c r="AZ5074">
        <v>0</v>
      </c>
      <c r="BA5074">
        <v>0</v>
      </c>
      <c r="BB5074">
        <v>0</v>
      </c>
      <c r="BC5074">
        <v>0</v>
      </c>
      <c r="BD5074">
        <v>0</v>
      </c>
      <c r="BE5074">
        <v>0</v>
      </c>
      <c r="BF5074">
        <v>-1000</v>
      </c>
      <c r="BG5074">
        <v>0</v>
      </c>
      <c r="BH5074">
        <v>0</v>
      </c>
      <c r="BI5074">
        <v>0</v>
      </c>
      <c r="BJ5074">
        <v>-1000</v>
      </c>
      <c r="BK5074">
        <v>0</v>
      </c>
      <c r="BL5074">
        <v>0</v>
      </c>
      <c r="BM5074">
        <v>0</v>
      </c>
      <c r="BN5074">
        <v>0</v>
      </c>
      <c r="BO5074">
        <v>0</v>
      </c>
      <c r="BP5074">
        <v>0</v>
      </c>
      <c r="BQ5074">
        <v>0</v>
      </c>
      <c r="BR5074">
        <v>0</v>
      </c>
      <c r="BS5074">
        <v>0</v>
      </c>
      <c r="BT5074">
        <v>0</v>
      </c>
      <c r="BU5074">
        <v>0</v>
      </c>
      <c r="BV5074">
        <v>0</v>
      </c>
      <c r="BW5074">
        <v>0</v>
      </c>
      <c r="BX5074">
        <v>0</v>
      </c>
      <c r="BY5074">
        <v>0</v>
      </c>
      <c r="BZ5074">
        <v>0</v>
      </c>
      <c r="CA5074">
        <v>0</v>
      </c>
      <c r="CB5074">
        <v>0</v>
      </c>
      <c r="CC5074">
        <v>0</v>
      </c>
      <c r="CD5074">
        <v>0</v>
      </c>
      <c r="CE5074">
        <v>0</v>
      </c>
    </row>
    <row r="5075" spans="1:83" x14ac:dyDescent="0.35">
      <c r="A5075" s="9" t="str">
        <f t="shared" si="79"/>
        <v>813020.902.16</v>
      </c>
      <c r="B5075" s="52" t="e">
        <f>+IF(MATCH(A5075,List!H$10:H$145,0),"Targeted")</f>
        <v>#N/A</v>
      </c>
      <c r="C5075" s="65"/>
      <c r="D5075" s="52"/>
      <c r="E5075" s="16" t="s">
        <v>6925</v>
      </c>
      <c r="F5075" s="16" t="s">
        <v>6927</v>
      </c>
      <c r="G5075" s="16" t="s">
        <v>298</v>
      </c>
      <c r="H5075" s="16" t="s">
        <v>6927</v>
      </c>
      <c r="I5075" s="16" t="s">
        <v>7001</v>
      </c>
      <c r="J5075" s="16" t="s">
        <v>7002</v>
      </c>
      <c r="K5075" s="17" t="s">
        <v>31</v>
      </c>
      <c r="L5075" s="18" t="s">
        <v>859</v>
      </c>
      <c r="M5075" s="195" t="s">
        <v>6925</v>
      </c>
      <c r="N5075" s="16" t="s">
        <v>6926</v>
      </c>
      <c r="O5075" s="17" t="s">
        <v>6914</v>
      </c>
      <c r="P5075" s="17" t="s">
        <v>305</v>
      </c>
      <c r="Q5075" s="17" t="s">
        <v>306</v>
      </c>
      <c r="R5075">
        <v>0</v>
      </c>
      <c r="S5075">
        <v>0</v>
      </c>
      <c r="T5075">
        <v>0</v>
      </c>
      <c r="U5075">
        <v>0</v>
      </c>
      <c r="V5075">
        <v>0</v>
      </c>
      <c r="W5075">
        <v>0</v>
      </c>
      <c r="X5075">
        <v>0</v>
      </c>
      <c r="Y5075">
        <v>0</v>
      </c>
      <c r="Z5075">
        <v>0</v>
      </c>
      <c r="AA5075">
        <v>0</v>
      </c>
      <c r="AB5075">
        <v>0</v>
      </c>
      <c r="AC5075">
        <v>0</v>
      </c>
      <c r="AD5075">
        <v>0</v>
      </c>
      <c r="AE5075">
        <v>0</v>
      </c>
      <c r="AF5075">
        <v>0</v>
      </c>
      <c r="AG5075" s="19">
        <v>0</v>
      </c>
      <c r="AH5075">
        <v>0</v>
      </c>
      <c r="AI5075">
        <v>0</v>
      </c>
      <c r="AJ5075">
        <v>0</v>
      </c>
      <c r="AK5075">
        <v>-466</v>
      </c>
      <c r="AL5075">
        <v>-92</v>
      </c>
      <c r="AM5075">
        <v>0</v>
      </c>
      <c r="AN5075">
        <v>0</v>
      </c>
      <c r="AO5075">
        <v>0</v>
      </c>
      <c r="AP5075">
        <v>-356</v>
      </c>
      <c r="AQ5075">
        <v>-1205</v>
      </c>
      <c r="AR5075">
        <v>-1181</v>
      </c>
      <c r="AS5075">
        <v>-961</v>
      </c>
      <c r="AT5075">
        <v>-1356</v>
      </c>
      <c r="AU5075">
        <v>-1711</v>
      </c>
      <c r="AV5075">
        <v>0</v>
      </c>
      <c r="AW5075">
        <v>-735</v>
      </c>
      <c r="AX5075">
        <v>-1068</v>
      </c>
      <c r="AY5075">
        <v>-1088</v>
      </c>
      <c r="AZ5075">
        <v>0</v>
      </c>
      <c r="BA5075">
        <v>0</v>
      </c>
      <c r="BB5075">
        <v>0</v>
      </c>
      <c r="BC5075">
        <v>0</v>
      </c>
      <c r="BD5075">
        <v>0</v>
      </c>
      <c r="BE5075">
        <v>0</v>
      </c>
      <c r="BF5075">
        <v>0</v>
      </c>
      <c r="BG5075">
        <v>0</v>
      </c>
      <c r="BH5075">
        <v>0</v>
      </c>
      <c r="BI5075">
        <v>0</v>
      </c>
      <c r="BJ5075">
        <v>0</v>
      </c>
      <c r="BK5075">
        <v>0</v>
      </c>
      <c r="BL5075">
        <v>0</v>
      </c>
      <c r="BM5075">
        <v>0</v>
      </c>
      <c r="BN5075">
        <v>0</v>
      </c>
      <c r="BO5075">
        <v>0</v>
      </c>
      <c r="BP5075">
        <v>0</v>
      </c>
      <c r="BQ5075">
        <v>0</v>
      </c>
      <c r="BR5075">
        <v>0</v>
      </c>
      <c r="BS5075">
        <v>0</v>
      </c>
      <c r="BT5075">
        <v>0</v>
      </c>
      <c r="BU5075">
        <v>0</v>
      </c>
      <c r="BV5075">
        <v>0</v>
      </c>
      <c r="BW5075">
        <v>0</v>
      </c>
      <c r="BX5075">
        <v>0</v>
      </c>
      <c r="BY5075">
        <v>0</v>
      </c>
      <c r="BZ5075">
        <v>0</v>
      </c>
      <c r="CA5075">
        <v>0</v>
      </c>
      <c r="CB5075">
        <v>0</v>
      </c>
      <c r="CC5075">
        <v>0</v>
      </c>
      <c r="CD5075">
        <v>0</v>
      </c>
      <c r="CE5075">
        <v>0</v>
      </c>
    </row>
    <row r="5076" spans="1:83" x14ac:dyDescent="0.35">
      <c r="A5076" s="9" t="str">
        <f t="shared" si="79"/>
        <v>813220.902.36</v>
      </c>
      <c r="B5076" s="52" t="e">
        <f>+IF(MATCH(A5076,List!H$10:H$145,0),"Targeted")</f>
        <v>#N/A</v>
      </c>
      <c r="C5076" s="65"/>
      <c r="D5076" s="52"/>
      <c r="E5076" s="16" t="s">
        <v>6925</v>
      </c>
      <c r="F5076" s="16" t="s">
        <v>6927</v>
      </c>
      <c r="G5076" s="16" t="s">
        <v>298</v>
      </c>
      <c r="H5076" s="16" t="s">
        <v>6927</v>
      </c>
      <c r="I5076" s="16" t="s">
        <v>7003</v>
      </c>
      <c r="J5076" s="16" t="s">
        <v>7004</v>
      </c>
      <c r="K5076" s="17" t="s">
        <v>272</v>
      </c>
      <c r="L5076" s="18" t="s">
        <v>859</v>
      </c>
      <c r="M5076" s="195" t="s">
        <v>6925</v>
      </c>
      <c r="N5076" s="16" t="s">
        <v>6926</v>
      </c>
      <c r="O5076" s="17" t="s">
        <v>6914</v>
      </c>
      <c r="P5076" s="17" t="s">
        <v>305</v>
      </c>
      <c r="Q5076" s="17" t="s">
        <v>306</v>
      </c>
      <c r="R5076">
        <v>-174202</v>
      </c>
      <c r="S5076">
        <v>-175023</v>
      </c>
      <c r="T5076">
        <v>-176471</v>
      </c>
      <c r="U5076">
        <v>-182145</v>
      </c>
      <c r="V5076">
        <v>-190783</v>
      </c>
      <c r="W5076">
        <v>-200485</v>
      </c>
      <c r="X5076">
        <v>-210752</v>
      </c>
      <c r="Y5076">
        <v>-224539</v>
      </c>
      <c r="Z5076">
        <v>-244996</v>
      </c>
      <c r="AA5076">
        <v>-270604</v>
      </c>
      <c r="AB5076">
        <v>-292241</v>
      </c>
      <c r="AC5076">
        <v>-308959</v>
      </c>
      <c r="AD5076">
        <v>-338258</v>
      </c>
      <c r="AE5076">
        <v>-368048</v>
      </c>
      <c r="AF5076">
        <v>-397841</v>
      </c>
      <c r="AG5076" s="19">
        <v>-8112</v>
      </c>
      <c r="AH5076">
        <v>-432654</v>
      </c>
      <c r="AI5076">
        <v>-460452</v>
      </c>
      <c r="AJ5076">
        <v>-528560</v>
      </c>
      <c r="AK5076">
        <v>-585095</v>
      </c>
      <c r="AL5076">
        <v>-642473</v>
      </c>
      <c r="AM5076">
        <v>-694398</v>
      </c>
      <c r="AN5076">
        <v>-754181</v>
      </c>
      <c r="AO5076">
        <v>-805543</v>
      </c>
      <c r="AP5076">
        <v>-882124</v>
      </c>
      <c r="AQ5076">
        <v>-924451</v>
      </c>
      <c r="AR5076">
        <v>-946766</v>
      </c>
      <c r="AS5076">
        <v>-981984</v>
      </c>
      <c r="AT5076">
        <v>-1018303</v>
      </c>
      <c r="AU5076">
        <v>-1041793</v>
      </c>
      <c r="AV5076">
        <v>-1064052</v>
      </c>
      <c r="AW5076">
        <v>-1070764</v>
      </c>
      <c r="AX5076">
        <v>-1084966</v>
      </c>
      <c r="AY5076">
        <v>-1080453</v>
      </c>
      <c r="AZ5076">
        <v>-1074000</v>
      </c>
      <c r="BA5076">
        <v>-1050000</v>
      </c>
      <c r="BB5076">
        <v>-1015000</v>
      </c>
      <c r="BC5076">
        <v>-977000</v>
      </c>
      <c r="BD5076">
        <v>-936000</v>
      </c>
      <c r="BE5076">
        <v>-887000</v>
      </c>
      <c r="BF5076">
        <v>-855000</v>
      </c>
      <c r="BG5076">
        <v>-823000</v>
      </c>
      <c r="BH5076">
        <v>-783000</v>
      </c>
      <c r="BI5076">
        <v>-730000</v>
      </c>
      <c r="BJ5076">
        <v>-682000</v>
      </c>
      <c r="BK5076">
        <v>-632000</v>
      </c>
      <c r="BL5076">
        <v>-591000</v>
      </c>
      <c r="BM5076">
        <v>-556000</v>
      </c>
      <c r="BN5076">
        <v>-512000</v>
      </c>
      <c r="BO5076">
        <v>-466000</v>
      </c>
      <c r="BP5076">
        <v>-417000</v>
      </c>
      <c r="BQ5076">
        <v>-366000</v>
      </c>
      <c r="BR5076">
        <v>-317000</v>
      </c>
      <c r="BS5076">
        <v>-272000</v>
      </c>
      <c r="BT5076">
        <v>-229000</v>
      </c>
      <c r="BU5076">
        <v>-188000</v>
      </c>
      <c r="BV5076">
        <v>-153000</v>
      </c>
      <c r="BW5076">
        <v>-130000</v>
      </c>
      <c r="BX5076">
        <v>-106000</v>
      </c>
      <c r="BY5076">
        <v>-84000</v>
      </c>
      <c r="BZ5076">
        <v>-57000</v>
      </c>
      <c r="CA5076">
        <v>-39000</v>
      </c>
      <c r="CB5076">
        <v>-29000</v>
      </c>
      <c r="CC5076">
        <v>-19000</v>
      </c>
      <c r="CD5076">
        <v>-12000</v>
      </c>
      <c r="CE5076">
        <v>-8000</v>
      </c>
    </row>
    <row r="5077" spans="1:83" x14ac:dyDescent="0.35">
      <c r="A5077" s="9" t="str">
        <f t="shared" si="79"/>
        <v>813420.902.16</v>
      </c>
      <c r="B5077" s="52" t="e">
        <f>+IF(MATCH(A5077,List!H$10:H$145,0),"Targeted")</f>
        <v>#N/A</v>
      </c>
      <c r="C5077" s="65"/>
      <c r="D5077" s="52"/>
      <c r="E5077" s="16" t="s">
        <v>6925</v>
      </c>
      <c r="F5077" s="16" t="s">
        <v>6927</v>
      </c>
      <c r="G5077" s="16" t="s">
        <v>298</v>
      </c>
      <c r="H5077" s="16" t="s">
        <v>6927</v>
      </c>
      <c r="I5077" s="16" t="s">
        <v>7005</v>
      </c>
      <c r="J5077" s="16" t="s">
        <v>7006</v>
      </c>
      <c r="K5077" s="17" t="s">
        <v>31</v>
      </c>
      <c r="L5077" s="18" t="s">
        <v>859</v>
      </c>
      <c r="M5077" s="195" t="s">
        <v>6925</v>
      </c>
      <c r="N5077" s="16" t="s">
        <v>6926</v>
      </c>
      <c r="O5077" s="17" t="s">
        <v>6914</v>
      </c>
      <c r="P5077" s="17" t="s">
        <v>305</v>
      </c>
      <c r="Q5077" s="17" t="s">
        <v>306</v>
      </c>
      <c r="R5077">
        <v>0</v>
      </c>
      <c r="S5077">
        <v>0</v>
      </c>
      <c r="T5077">
        <v>0</v>
      </c>
      <c r="U5077">
        <v>0</v>
      </c>
      <c r="V5077">
        <v>0</v>
      </c>
      <c r="W5077">
        <v>0</v>
      </c>
      <c r="X5077">
        <v>0</v>
      </c>
      <c r="Y5077">
        <v>0</v>
      </c>
      <c r="Z5077">
        <v>0</v>
      </c>
      <c r="AA5077">
        <v>0</v>
      </c>
      <c r="AB5077">
        <v>0</v>
      </c>
      <c r="AC5077">
        <v>0</v>
      </c>
      <c r="AD5077">
        <v>0</v>
      </c>
      <c r="AE5077">
        <v>0</v>
      </c>
      <c r="AF5077">
        <v>0</v>
      </c>
      <c r="AG5077" s="19">
        <v>0</v>
      </c>
      <c r="AH5077">
        <v>0</v>
      </c>
      <c r="AI5077">
        <v>0</v>
      </c>
      <c r="AJ5077">
        <v>0</v>
      </c>
      <c r="AK5077">
        <v>-55</v>
      </c>
      <c r="AL5077">
        <v>-32</v>
      </c>
      <c r="AM5077">
        <v>0</v>
      </c>
      <c r="AN5077">
        <v>0</v>
      </c>
      <c r="AO5077">
        <v>0</v>
      </c>
      <c r="AP5077">
        <v>-20</v>
      </c>
      <c r="AQ5077">
        <v>-201</v>
      </c>
      <c r="AR5077">
        <v>-188</v>
      </c>
      <c r="AS5077">
        <v>-346</v>
      </c>
      <c r="AT5077">
        <v>-298</v>
      </c>
      <c r="AU5077">
        <v>-448</v>
      </c>
      <c r="AV5077">
        <v>7</v>
      </c>
      <c r="AW5077">
        <v>-112</v>
      </c>
      <c r="AX5077">
        <v>-99</v>
      </c>
      <c r="AY5077">
        <v>-106</v>
      </c>
      <c r="AZ5077">
        <v>0</v>
      </c>
      <c r="BA5077">
        <v>0</v>
      </c>
      <c r="BB5077">
        <v>0</v>
      </c>
      <c r="BC5077">
        <v>0</v>
      </c>
      <c r="BD5077">
        <v>0</v>
      </c>
      <c r="BE5077">
        <v>0</v>
      </c>
      <c r="BF5077">
        <v>0</v>
      </c>
      <c r="BG5077">
        <v>0</v>
      </c>
      <c r="BH5077">
        <v>0</v>
      </c>
      <c r="BI5077">
        <v>0</v>
      </c>
      <c r="BJ5077">
        <v>0</v>
      </c>
      <c r="BK5077">
        <v>0</v>
      </c>
      <c r="BL5077">
        <v>0</v>
      </c>
      <c r="BM5077">
        <v>0</v>
      </c>
      <c r="BN5077">
        <v>0</v>
      </c>
      <c r="BO5077">
        <v>0</v>
      </c>
      <c r="BP5077">
        <v>0</v>
      </c>
      <c r="BQ5077">
        <v>0</v>
      </c>
      <c r="BR5077">
        <v>0</v>
      </c>
      <c r="BS5077">
        <v>0</v>
      </c>
      <c r="BT5077">
        <v>0</v>
      </c>
      <c r="BU5077">
        <v>0</v>
      </c>
      <c r="BV5077">
        <v>0</v>
      </c>
      <c r="BW5077">
        <v>0</v>
      </c>
      <c r="BX5077">
        <v>0</v>
      </c>
      <c r="BY5077">
        <v>0</v>
      </c>
      <c r="BZ5077">
        <v>0</v>
      </c>
      <c r="CA5077">
        <v>0</v>
      </c>
      <c r="CB5077">
        <v>0</v>
      </c>
      <c r="CC5077">
        <v>0</v>
      </c>
      <c r="CD5077">
        <v>0</v>
      </c>
      <c r="CE5077">
        <v>0</v>
      </c>
    </row>
    <row r="5078" spans="1:83" x14ac:dyDescent="0.35">
      <c r="A5078" s="9" t="str">
        <f t="shared" si="79"/>
        <v>813525.902.24</v>
      </c>
      <c r="B5078" s="52" t="e">
        <f>+IF(MATCH(A5078,List!H$10:H$145,0),"Targeted")</f>
        <v>#N/A</v>
      </c>
      <c r="C5078" s="65"/>
      <c r="D5078" s="52"/>
      <c r="E5078" s="16" t="s">
        <v>6925</v>
      </c>
      <c r="F5078" s="16" t="s">
        <v>6927</v>
      </c>
      <c r="G5078" s="16" t="s">
        <v>298</v>
      </c>
      <c r="H5078" s="16" t="s">
        <v>6927</v>
      </c>
      <c r="I5078" s="16" t="s">
        <v>7007</v>
      </c>
      <c r="J5078" s="16" t="s">
        <v>7008</v>
      </c>
      <c r="K5078" s="17" t="s">
        <v>2600</v>
      </c>
      <c r="L5078" s="18" t="s">
        <v>859</v>
      </c>
      <c r="M5078" s="195" t="s">
        <v>6925</v>
      </c>
      <c r="N5078" s="16" t="s">
        <v>6926</v>
      </c>
      <c r="O5078" s="17" t="s">
        <v>6914</v>
      </c>
      <c r="P5078" s="17" t="s">
        <v>305</v>
      </c>
      <c r="Q5078" s="17" t="s">
        <v>306</v>
      </c>
      <c r="R5078">
        <v>0</v>
      </c>
      <c r="S5078">
        <v>0</v>
      </c>
      <c r="T5078">
        <v>0</v>
      </c>
      <c r="U5078">
        <v>0</v>
      </c>
      <c r="V5078">
        <v>0</v>
      </c>
      <c r="W5078">
        <v>0</v>
      </c>
      <c r="X5078">
        <v>0</v>
      </c>
      <c r="Y5078">
        <v>0</v>
      </c>
      <c r="Z5078">
        <v>0</v>
      </c>
      <c r="AA5078">
        <v>0</v>
      </c>
      <c r="AB5078">
        <v>0</v>
      </c>
      <c r="AC5078">
        <v>0</v>
      </c>
      <c r="AD5078">
        <v>0</v>
      </c>
      <c r="AE5078">
        <v>0</v>
      </c>
      <c r="AF5078">
        <v>0</v>
      </c>
      <c r="AG5078" s="19">
        <v>0</v>
      </c>
      <c r="AH5078">
        <v>0</v>
      </c>
      <c r="AI5078">
        <v>0</v>
      </c>
      <c r="AJ5078">
        <v>0</v>
      </c>
      <c r="AK5078">
        <v>0</v>
      </c>
      <c r="AL5078">
        <v>0</v>
      </c>
      <c r="AM5078">
        <v>0</v>
      </c>
      <c r="AN5078">
        <v>0</v>
      </c>
      <c r="AO5078">
        <v>0</v>
      </c>
      <c r="AP5078">
        <v>0</v>
      </c>
      <c r="AQ5078">
        <v>-1035158</v>
      </c>
      <c r="AR5078">
        <v>-1535940</v>
      </c>
      <c r="AS5078">
        <v>-1748096</v>
      </c>
      <c r="AT5078">
        <v>-1619537</v>
      </c>
      <c r="AU5078">
        <v>-1485284</v>
      </c>
      <c r="AV5078">
        <v>-1337499</v>
      </c>
      <c r="AW5078">
        <v>-1337499</v>
      </c>
      <c r="AX5078">
        <v>-1337499</v>
      </c>
      <c r="AY5078">
        <v>-1337499</v>
      </c>
      <c r="AZ5078">
        <v>-1337000</v>
      </c>
      <c r="BA5078">
        <v>-1803000</v>
      </c>
      <c r="BB5078">
        <v>-1937000</v>
      </c>
      <c r="BC5078">
        <v>-1841000</v>
      </c>
      <c r="BD5078">
        <v>-2600000</v>
      </c>
      <c r="BE5078">
        <v>-1365000</v>
      </c>
      <c r="BF5078">
        <v>-1342000</v>
      </c>
      <c r="BG5078">
        <v>-1337000</v>
      </c>
      <c r="BH5078">
        <v>-1932000</v>
      </c>
      <c r="BI5078">
        <v>0</v>
      </c>
      <c r="BJ5078">
        <v>-323000</v>
      </c>
      <c r="BK5078">
        <v>-651000</v>
      </c>
      <c r="BL5078">
        <v>-651000</v>
      </c>
      <c r="BM5078">
        <v>-653000</v>
      </c>
      <c r="BN5078">
        <v>-651000</v>
      </c>
      <c r="BO5078">
        <v>-552000</v>
      </c>
      <c r="BP5078">
        <v>-474000</v>
      </c>
      <c r="BQ5078">
        <v>-392000</v>
      </c>
      <c r="BR5078">
        <v>-329000</v>
      </c>
      <c r="BS5078">
        <v>-472000</v>
      </c>
      <c r="BT5078">
        <v>-479000</v>
      </c>
      <c r="BU5078">
        <v>-466000</v>
      </c>
      <c r="BV5078">
        <v>-401000</v>
      </c>
      <c r="BW5078">
        <v>-340000</v>
      </c>
      <c r="BX5078">
        <v>-296000</v>
      </c>
      <c r="BY5078">
        <v>-237000</v>
      </c>
      <c r="BZ5078">
        <v>-192000</v>
      </c>
      <c r="CA5078">
        <v>-157000</v>
      </c>
      <c r="CB5078">
        <v>-123000</v>
      </c>
      <c r="CC5078">
        <v>-87000</v>
      </c>
      <c r="CD5078">
        <v>-60000</v>
      </c>
      <c r="CE5078">
        <v>-60000</v>
      </c>
    </row>
    <row r="5079" spans="1:83" x14ac:dyDescent="0.35">
      <c r="A5079" s="9" t="str">
        <f t="shared" si="79"/>
        <v>813540.902.24</v>
      </c>
      <c r="B5079" s="52" t="e">
        <f>+IF(MATCH(A5079,List!H$10:H$145,0),"Targeted")</f>
        <v>#N/A</v>
      </c>
      <c r="C5079" s="65"/>
      <c r="D5079" s="52"/>
      <c r="E5079" s="16" t="s">
        <v>6925</v>
      </c>
      <c r="F5079" s="16" t="s">
        <v>6927</v>
      </c>
      <c r="G5079" s="16" t="s">
        <v>298</v>
      </c>
      <c r="H5079" s="16" t="s">
        <v>6927</v>
      </c>
      <c r="I5079" s="16" t="s">
        <v>7009</v>
      </c>
      <c r="J5079" s="16" t="s">
        <v>7010</v>
      </c>
      <c r="K5079" s="17" t="s">
        <v>2600</v>
      </c>
      <c r="L5079" s="18" t="s">
        <v>859</v>
      </c>
      <c r="M5079" s="195" t="s">
        <v>6925</v>
      </c>
      <c r="N5079" s="16" t="s">
        <v>6926</v>
      </c>
      <c r="O5079" s="17" t="s">
        <v>6914</v>
      </c>
      <c r="P5079" s="17" t="s">
        <v>305</v>
      </c>
      <c r="Q5079" s="17" t="s">
        <v>306</v>
      </c>
      <c r="R5079">
        <v>-315848</v>
      </c>
      <c r="S5079">
        <v>-362259</v>
      </c>
      <c r="T5079">
        <v>-419838</v>
      </c>
      <c r="U5079">
        <v>-482171</v>
      </c>
      <c r="V5079">
        <v>-546358</v>
      </c>
      <c r="W5079">
        <v>-625165</v>
      </c>
      <c r="X5079">
        <v>-705788</v>
      </c>
      <c r="Y5079">
        <v>-805292</v>
      </c>
      <c r="Z5079">
        <v>-987284</v>
      </c>
      <c r="AA5079">
        <v>-1232371</v>
      </c>
      <c r="AB5079">
        <v>-1464486</v>
      </c>
      <c r="AC5079">
        <v>-1566219</v>
      </c>
      <c r="AD5079">
        <v>-1837601</v>
      </c>
      <c r="AE5079">
        <v>-2135524</v>
      </c>
      <c r="AF5079">
        <v>-2462761</v>
      </c>
      <c r="AG5079" s="19">
        <v>-71403</v>
      </c>
      <c r="AH5079">
        <v>-2840794</v>
      </c>
      <c r="AI5079">
        <v>-3236136</v>
      </c>
      <c r="AJ5079">
        <v>-4052880</v>
      </c>
      <c r="AK5079">
        <v>-4921278</v>
      </c>
      <c r="AL5079">
        <v>-6021847</v>
      </c>
      <c r="AM5079">
        <v>-7837049</v>
      </c>
      <c r="AN5079">
        <v>-9330421</v>
      </c>
      <c r="AO5079">
        <v>-10812595</v>
      </c>
      <c r="AP5079">
        <v>-13158377</v>
      </c>
      <c r="AQ5079">
        <v>-13945004</v>
      </c>
      <c r="AR5079">
        <v>-14001138</v>
      </c>
      <c r="AS5079">
        <v>-15599757</v>
      </c>
      <c r="AT5079">
        <v>-17363545</v>
      </c>
      <c r="AU5079">
        <v>-18977770</v>
      </c>
      <c r="AV5079">
        <v>-20870088</v>
      </c>
      <c r="AW5079">
        <v>-22383084</v>
      </c>
      <c r="AX5079">
        <v>-23817624</v>
      </c>
      <c r="AY5079">
        <v>-24801591</v>
      </c>
      <c r="AZ5079">
        <v>-26719000</v>
      </c>
      <c r="BA5079">
        <v>-26727000</v>
      </c>
      <c r="BB5079">
        <v>-28547000</v>
      </c>
      <c r="BC5079">
        <v>-29925000</v>
      </c>
      <c r="BD5079">
        <v>-30979000</v>
      </c>
      <c r="BE5079">
        <v>-32243000</v>
      </c>
      <c r="BF5079">
        <v>-33611000</v>
      </c>
      <c r="BG5079">
        <v>-34565000</v>
      </c>
      <c r="BH5079">
        <v>-35329000</v>
      </c>
      <c r="BI5079">
        <v>-35642000</v>
      </c>
      <c r="BJ5079">
        <v>-35871000</v>
      </c>
      <c r="BK5079">
        <v>-35781000</v>
      </c>
      <c r="BL5079">
        <v>-36606000</v>
      </c>
      <c r="BM5079">
        <v>-36581000</v>
      </c>
      <c r="BN5079">
        <v>-36538000</v>
      </c>
      <c r="BO5079">
        <v>-36076000</v>
      </c>
      <c r="BP5079">
        <v>-34998000</v>
      </c>
      <c r="BQ5079">
        <v>-34257000</v>
      </c>
      <c r="BR5079">
        <v>-31754000</v>
      </c>
      <c r="BS5079">
        <v>-30547000</v>
      </c>
      <c r="BT5079">
        <v>-28765000</v>
      </c>
      <c r="BU5079">
        <v>-27722000</v>
      </c>
      <c r="BV5079">
        <v>-26025000</v>
      </c>
      <c r="BW5079">
        <v>-25244000</v>
      </c>
      <c r="BX5079">
        <v>-25261000</v>
      </c>
      <c r="BY5079">
        <v>-24850000</v>
      </c>
      <c r="BZ5079">
        <v>-21646000</v>
      </c>
      <c r="CA5079">
        <v>-19553000</v>
      </c>
      <c r="CB5079">
        <v>-18545000</v>
      </c>
      <c r="CC5079">
        <v>-18075000</v>
      </c>
      <c r="CD5079">
        <v>-17994000</v>
      </c>
      <c r="CE5079">
        <v>-18177000</v>
      </c>
    </row>
    <row r="5080" spans="1:83" x14ac:dyDescent="0.35">
      <c r="A5080" s="9" t="str">
        <f t="shared" si="79"/>
        <v>813920.902.12</v>
      </c>
      <c r="B5080" s="52" t="e">
        <f>+IF(MATCH(A5080,List!H$10:H$145,0),"Targeted")</f>
        <v>#N/A</v>
      </c>
      <c r="C5080" s="65"/>
      <c r="D5080" s="52"/>
      <c r="E5080" s="16" t="s">
        <v>6925</v>
      </c>
      <c r="F5080" s="16" t="s">
        <v>6927</v>
      </c>
      <c r="G5080" s="16" t="s">
        <v>298</v>
      </c>
      <c r="H5080" s="16" t="s">
        <v>6927</v>
      </c>
      <c r="I5080" s="16" t="s">
        <v>7011</v>
      </c>
      <c r="J5080" s="16" t="s">
        <v>7012</v>
      </c>
      <c r="K5080" s="17" t="s">
        <v>52</v>
      </c>
      <c r="L5080" s="18" t="s">
        <v>859</v>
      </c>
      <c r="M5080" s="195" t="s">
        <v>6925</v>
      </c>
      <c r="N5080" s="16" t="s">
        <v>6926</v>
      </c>
      <c r="O5080" s="17" t="s">
        <v>6914</v>
      </c>
      <c r="P5080" s="17" t="s">
        <v>305</v>
      </c>
      <c r="Q5080" s="17" t="s">
        <v>306</v>
      </c>
      <c r="R5080">
        <v>0</v>
      </c>
      <c r="S5080">
        <v>0</v>
      </c>
      <c r="T5080">
        <v>0</v>
      </c>
      <c r="U5080">
        <v>0</v>
      </c>
      <c r="V5080">
        <v>0</v>
      </c>
      <c r="W5080">
        <v>0</v>
      </c>
      <c r="X5080">
        <v>0</v>
      </c>
      <c r="Y5080">
        <v>0</v>
      </c>
      <c r="Z5080">
        <v>0</v>
      </c>
      <c r="AA5080">
        <v>0</v>
      </c>
      <c r="AB5080">
        <v>0</v>
      </c>
      <c r="AC5080">
        <v>0</v>
      </c>
      <c r="AD5080">
        <v>0</v>
      </c>
      <c r="AE5080">
        <v>0</v>
      </c>
      <c r="AF5080">
        <v>0</v>
      </c>
      <c r="AG5080" s="19">
        <v>0</v>
      </c>
      <c r="AH5080">
        <v>0</v>
      </c>
      <c r="AI5080">
        <v>0</v>
      </c>
      <c r="AJ5080">
        <v>0</v>
      </c>
      <c r="AK5080">
        <v>0</v>
      </c>
      <c r="AL5080">
        <v>0</v>
      </c>
      <c r="AM5080">
        <v>0</v>
      </c>
      <c r="AN5080">
        <v>0</v>
      </c>
      <c r="AO5080">
        <v>0</v>
      </c>
      <c r="AP5080">
        <v>0</v>
      </c>
      <c r="AQ5080">
        <v>0</v>
      </c>
      <c r="AR5080">
        <v>0</v>
      </c>
      <c r="AS5080">
        <v>0</v>
      </c>
      <c r="AT5080">
        <v>0</v>
      </c>
      <c r="AU5080">
        <v>0</v>
      </c>
      <c r="AV5080">
        <v>0</v>
      </c>
      <c r="AW5080">
        <v>0</v>
      </c>
      <c r="AX5080">
        <v>0</v>
      </c>
      <c r="AY5080">
        <v>-1810</v>
      </c>
      <c r="AZ5080">
        <v>-10000</v>
      </c>
      <c r="BA5080">
        <v>-29000</v>
      </c>
      <c r="BB5080">
        <v>0</v>
      </c>
      <c r="BC5080">
        <v>0</v>
      </c>
      <c r="BD5080">
        <v>0</v>
      </c>
      <c r="BE5080">
        <v>0</v>
      </c>
      <c r="BF5080">
        <v>0</v>
      </c>
      <c r="BG5080">
        <v>0</v>
      </c>
      <c r="BH5080">
        <v>0</v>
      </c>
      <c r="BI5080">
        <v>0</v>
      </c>
      <c r="BJ5080">
        <v>0</v>
      </c>
      <c r="BK5080">
        <v>0</v>
      </c>
      <c r="BL5080">
        <v>0</v>
      </c>
      <c r="BM5080">
        <v>0</v>
      </c>
      <c r="BN5080">
        <v>0</v>
      </c>
      <c r="BO5080">
        <v>0</v>
      </c>
      <c r="BP5080">
        <v>0</v>
      </c>
      <c r="BQ5080">
        <v>0</v>
      </c>
      <c r="BR5080">
        <v>0</v>
      </c>
      <c r="BS5080">
        <v>0</v>
      </c>
      <c r="BT5080">
        <v>0</v>
      </c>
      <c r="BU5080">
        <v>0</v>
      </c>
      <c r="BV5080">
        <v>0</v>
      </c>
      <c r="BW5080">
        <v>0</v>
      </c>
      <c r="BX5080">
        <v>0</v>
      </c>
      <c r="BY5080">
        <v>0</v>
      </c>
      <c r="BZ5080">
        <v>0</v>
      </c>
      <c r="CA5080">
        <v>0</v>
      </c>
      <c r="CB5080">
        <v>0</v>
      </c>
      <c r="CC5080">
        <v>0</v>
      </c>
      <c r="CD5080">
        <v>0</v>
      </c>
      <c r="CE5080">
        <v>0</v>
      </c>
    </row>
    <row r="5081" spans="1:83" x14ac:dyDescent="0.35">
      <c r="A5081" s="9" t="str">
        <f t="shared" si="79"/>
        <v>814320.902.68</v>
      </c>
      <c r="B5081" s="52" t="e">
        <f>+IF(MATCH(A5081,List!H$10:H$145,0),"Targeted")</f>
        <v>#N/A</v>
      </c>
      <c r="C5081" s="65"/>
      <c r="D5081" s="52"/>
      <c r="E5081" s="16" t="s">
        <v>6925</v>
      </c>
      <c r="F5081" s="16" t="s">
        <v>6927</v>
      </c>
      <c r="G5081" s="16" t="s">
        <v>298</v>
      </c>
      <c r="H5081" s="16" t="s">
        <v>6927</v>
      </c>
      <c r="I5081" s="16" t="s">
        <v>7013</v>
      </c>
      <c r="J5081" s="16" t="s">
        <v>7014</v>
      </c>
      <c r="K5081" s="17" t="s">
        <v>1073</v>
      </c>
      <c r="L5081" s="18" t="s">
        <v>859</v>
      </c>
      <c r="M5081" s="195" t="s">
        <v>6925</v>
      </c>
      <c r="N5081" s="16" t="s">
        <v>6926</v>
      </c>
      <c r="O5081" s="17" t="s">
        <v>6914</v>
      </c>
      <c r="P5081" s="17" t="s">
        <v>305</v>
      </c>
      <c r="Q5081" s="17" t="s">
        <v>306</v>
      </c>
      <c r="R5081">
        <v>0</v>
      </c>
      <c r="S5081">
        <v>0</v>
      </c>
      <c r="T5081">
        <v>0</v>
      </c>
      <c r="U5081">
        <v>0</v>
      </c>
      <c r="V5081">
        <v>0</v>
      </c>
      <c r="W5081">
        <v>0</v>
      </c>
      <c r="X5081">
        <v>0</v>
      </c>
      <c r="Y5081">
        <v>0</v>
      </c>
      <c r="Z5081">
        <v>0</v>
      </c>
      <c r="AA5081">
        <v>0</v>
      </c>
      <c r="AB5081">
        <v>0</v>
      </c>
      <c r="AC5081">
        <v>0</v>
      </c>
      <c r="AD5081">
        <v>0</v>
      </c>
      <c r="AE5081">
        <v>0</v>
      </c>
      <c r="AF5081">
        <v>0</v>
      </c>
      <c r="AG5081" s="19">
        <v>0</v>
      </c>
      <c r="AH5081">
        <v>0</v>
      </c>
      <c r="AI5081">
        <v>0</v>
      </c>
      <c r="AJ5081">
        <v>0</v>
      </c>
      <c r="AK5081">
        <v>0</v>
      </c>
      <c r="AL5081">
        <v>0</v>
      </c>
      <c r="AM5081">
        <v>0</v>
      </c>
      <c r="AN5081">
        <v>0</v>
      </c>
      <c r="AO5081">
        <v>0</v>
      </c>
      <c r="AP5081">
        <v>0</v>
      </c>
      <c r="AQ5081">
        <v>0</v>
      </c>
      <c r="AR5081">
        <v>0</v>
      </c>
      <c r="AS5081">
        <v>-114</v>
      </c>
      <c r="AT5081">
        <v>-416</v>
      </c>
      <c r="AU5081">
        <v>-806</v>
      </c>
      <c r="AV5081">
        <v>-2</v>
      </c>
      <c r="AW5081">
        <v>-1315</v>
      </c>
      <c r="AX5081">
        <v>-565</v>
      </c>
      <c r="AY5081">
        <v>0</v>
      </c>
      <c r="AZ5081">
        <v>0</v>
      </c>
      <c r="BA5081">
        <v>0</v>
      </c>
      <c r="BB5081">
        <v>0</v>
      </c>
      <c r="BC5081">
        <v>0</v>
      </c>
      <c r="BD5081">
        <v>0</v>
      </c>
      <c r="BE5081">
        <v>0</v>
      </c>
      <c r="BF5081">
        <v>0</v>
      </c>
      <c r="BG5081">
        <v>0</v>
      </c>
      <c r="BH5081">
        <v>0</v>
      </c>
      <c r="BI5081">
        <v>0</v>
      </c>
      <c r="BJ5081">
        <v>0</v>
      </c>
      <c r="BK5081">
        <v>0</v>
      </c>
      <c r="BL5081">
        <v>0</v>
      </c>
      <c r="BM5081">
        <v>0</v>
      </c>
      <c r="BN5081">
        <v>0</v>
      </c>
      <c r="BO5081">
        <v>0</v>
      </c>
      <c r="BP5081">
        <v>0</v>
      </c>
      <c r="BQ5081">
        <v>0</v>
      </c>
      <c r="BR5081">
        <v>0</v>
      </c>
      <c r="BS5081">
        <v>0</v>
      </c>
      <c r="BT5081">
        <v>0</v>
      </c>
      <c r="BU5081">
        <v>0</v>
      </c>
      <c r="BV5081">
        <v>0</v>
      </c>
      <c r="BW5081">
        <v>0</v>
      </c>
      <c r="BX5081">
        <v>0</v>
      </c>
      <c r="BY5081">
        <v>0</v>
      </c>
      <c r="BZ5081">
        <v>0</v>
      </c>
      <c r="CA5081">
        <v>0</v>
      </c>
      <c r="CB5081">
        <v>0</v>
      </c>
      <c r="CC5081">
        <v>0</v>
      </c>
      <c r="CD5081">
        <v>0</v>
      </c>
      <c r="CE5081">
        <v>0</v>
      </c>
    </row>
    <row r="5082" spans="1:83" x14ac:dyDescent="0.35">
      <c r="A5082" s="9" t="str">
        <f t="shared" si="79"/>
        <v>814420.902.20</v>
      </c>
      <c r="B5082" s="52" t="e">
        <f>+IF(MATCH(A5082,List!H$10:H$145,0),"Targeted")</f>
        <v>#N/A</v>
      </c>
      <c r="C5082" s="65"/>
      <c r="D5082" s="52"/>
      <c r="E5082" s="16" t="s">
        <v>6925</v>
      </c>
      <c r="F5082" s="16" t="s">
        <v>6927</v>
      </c>
      <c r="G5082" s="16" t="s">
        <v>298</v>
      </c>
      <c r="H5082" s="16" t="s">
        <v>6927</v>
      </c>
      <c r="I5082" s="16" t="s">
        <v>7015</v>
      </c>
      <c r="J5082" s="16" t="s">
        <v>7016</v>
      </c>
      <c r="K5082" s="17" t="s">
        <v>63</v>
      </c>
      <c r="L5082" s="18" t="s">
        <v>859</v>
      </c>
      <c r="M5082" s="195" t="s">
        <v>6925</v>
      </c>
      <c r="N5082" s="16" t="s">
        <v>6926</v>
      </c>
      <c r="O5082" s="17" t="s">
        <v>6914</v>
      </c>
      <c r="P5082" s="17" t="s">
        <v>305</v>
      </c>
      <c r="Q5082" s="17" t="s">
        <v>306</v>
      </c>
      <c r="R5082">
        <v>0</v>
      </c>
      <c r="S5082">
        <v>0</v>
      </c>
      <c r="T5082">
        <v>0</v>
      </c>
      <c r="U5082">
        <v>0</v>
      </c>
      <c r="V5082">
        <v>0</v>
      </c>
      <c r="W5082">
        <v>0</v>
      </c>
      <c r="X5082">
        <v>0</v>
      </c>
      <c r="Y5082">
        <v>0</v>
      </c>
      <c r="Z5082">
        <v>0</v>
      </c>
      <c r="AA5082">
        <v>0</v>
      </c>
      <c r="AB5082">
        <v>0</v>
      </c>
      <c r="AC5082">
        <v>0</v>
      </c>
      <c r="AD5082">
        <v>0</v>
      </c>
      <c r="AE5082">
        <v>0</v>
      </c>
      <c r="AF5082">
        <v>0</v>
      </c>
      <c r="AG5082" s="19">
        <v>0</v>
      </c>
      <c r="AH5082">
        <v>0</v>
      </c>
      <c r="AI5082">
        <v>0</v>
      </c>
      <c r="AJ5082">
        <v>0</v>
      </c>
      <c r="AK5082">
        <v>0</v>
      </c>
      <c r="AL5082">
        <v>0</v>
      </c>
      <c r="AM5082">
        <v>0</v>
      </c>
      <c r="AN5082">
        <v>0</v>
      </c>
      <c r="AO5082">
        <v>0</v>
      </c>
      <c r="AP5082">
        <v>64</v>
      </c>
      <c r="AQ5082">
        <v>0</v>
      </c>
      <c r="AR5082">
        <v>0</v>
      </c>
      <c r="AS5082">
        <v>0</v>
      </c>
      <c r="AT5082">
        <v>0</v>
      </c>
      <c r="AU5082">
        <v>0</v>
      </c>
      <c r="AV5082">
        <v>0</v>
      </c>
      <c r="AW5082">
        <v>0</v>
      </c>
      <c r="AX5082">
        <v>0</v>
      </c>
      <c r="AY5082">
        <v>0</v>
      </c>
      <c r="AZ5082">
        <v>0</v>
      </c>
      <c r="BA5082">
        <v>0</v>
      </c>
      <c r="BB5082">
        <v>0</v>
      </c>
      <c r="BC5082">
        <v>0</v>
      </c>
      <c r="BD5082">
        <v>0</v>
      </c>
      <c r="BE5082">
        <v>0</v>
      </c>
      <c r="BF5082">
        <v>0</v>
      </c>
      <c r="BG5082">
        <v>0</v>
      </c>
      <c r="BH5082">
        <v>0</v>
      </c>
      <c r="BI5082">
        <v>0</v>
      </c>
      <c r="BJ5082">
        <v>0</v>
      </c>
      <c r="BK5082">
        <v>0</v>
      </c>
      <c r="BL5082">
        <v>0</v>
      </c>
      <c r="BM5082">
        <v>0</v>
      </c>
      <c r="BN5082">
        <v>0</v>
      </c>
      <c r="BO5082">
        <v>0</v>
      </c>
      <c r="BP5082">
        <v>0</v>
      </c>
      <c r="BQ5082">
        <v>0</v>
      </c>
      <c r="BR5082">
        <v>0</v>
      </c>
      <c r="BS5082">
        <v>0</v>
      </c>
      <c r="BT5082">
        <v>0</v>
      </c>
      <c r="BU5082">
        <v>0</v>
      </c>
      <c r="BV5082">
        <v>0</v>
      </c>
      <c r="BW5082">
        <v>0</v>
      </c>
      <c r="BX5082">
        <v>0</v>
      </c>
      <c r="BY5082">
        <v>0</v>
      </c>
      <c r="BZ5082">
        <v>0</v>
      </c>
      <c r="CA5082">
        <v>0</v>
      </c>
      <c r="CB5082">
        <v>0</v>
      </c>
      <c r="CC5082">
        <v>0</v>
      </c>
      <c r="CD5082">
        <v>0</v>
      </c>
      <c r="CE5082">
        <v>0</v>
      </c>
    </row>
    <row r="5083" spans="1:83" x14ac:dyDescent="0.35">
      <c r="A5083" s="9" t="str">
        <f t="shared" si="79"/>
        <v>814520.902.68</v>
      </c>
      <c r="B5083" s="52" t="e">
        <f>+IF(MATCH(A5083,List!H$10:H$145,0),"Targeted")</f>
        <v>#N/A</v>
      </c>
      <c r="C5083" s="65"/>
      <c r="D5083" s="52"/>
      <c r="E5083" s="16" t="s">
        <v>6925</v>
      </c>
      <c r="F5083" s="16" t="s">
        <v>6927</v>
      </c>
      <c r="G5083" s="16" t="s">
        <v>298</v>
      </c>
      <c r="H5083" s="16" t="s">
        <v>6927</v>
      </c>
      <c r="I5083" s="16" t="s">
        <v>7017</v>
      </c>
      <c r="J5083" s="16" t="s">
        <v>7018</v>
      </c>
      <c r="K5083" s="17" t="s">
        <v>1073</v>
      </c>
      <c r="L5083" s="18" t="s">
        <v>859</v>
      </c>
      <c r="M5083" s="195" t="s">
        <v>6925</v>
      </c>
      <c r="N5083" s="16" t="s">
        <v>6926</v>
      </c>
      <c r="O5083" s="17" t="s">
        <v>6914</v>
      </c>
      <c r="P5083" s="17" t="s">
        <v>305</v>
      </c>
      <c r="Q5083" s="17" t="s">
        <v>306</v>
      </c>
      <c r="R5083">
        <v>0</v>
      </c>
      <c r="S5083">
        <v>0</v>
      </c>
      <c r="T5083">
        <v>0</v>
      </c>
      <c r="U5083">
        <v>0</v>
      </c>
      <c r="V5083">
        <v>0</v>
      </c>
      <c r="W5083">
        <v>0</v>
      </c>
      <c r="X5083">
        <v>0</v>
      </c>
      <c r="Y5083">
        <v>0</v>
      </c>
      <c r="Z5083">
        <v>0</v>
      </c>
      <c r="AA5083">
        <v>0</v>
      </c>
      <c r="AB5083">
        <v>0</v>
      </c>
      <c r="AC5083">
        <v>0</v>
      </c>
      <c r="AD5083">
        <v>0</v>
      </c>
      <c r="AE5083">
        <v>0</v>
      </c>
      <c r="AF5083">
        <v>0</v>
      </c>
      <c r="AG5083" s="19">
        <v>0</v>
      </c>
      <c r="AH5083">
        <v>0</v>
      </c>
      <c r="AI5083">
        <v>0</v>
      </c>
      <c r="AJ5083">
        <v>0</v>
      </c>
      <c r="AK5083">
        <v>0</v>
      </c>
      <c r="AL5083">
        <v>-9393</v>
      </c>
      <c r="AM5083">
        <v>-67854</v>
      </c>
      <c r="AN5083">
        <v>-60978</v>
      </c>
      <c r="AO5083">
        <v>-77949</v>
      </c>
      <c r="AP5083">
        <v>-54958</v>
      </c>
      <c r="AQ5083">
        <v>-41788</v>
      </c>
      <c r="AR5083">
        <v>-16856</v>
      </c>
      <c r="AS5083">
        <v>-61661</v>
      </c>
      <c r="AT5083">
        <v>-118856</v>
      </c>
      <c r="AU5083">
        <v>-150160</v>
      </c>
      <c r="AV5083">
        <v>30241</v>
      </c>
      <c r="AW5083">
        <v>-188696</v>
      </c>
      <c r="AX5083">
        <v>-137297</v>
      </c>
      <c r="AY5083">
        <v>-161747</v>
      </c>
      <c r="AZ5083">
        <v>-311000</v>
      </c>
      <c r="BA5083">
        <v>-347000</v>
      </c>
      <c r="BB5083">
        <v>-332000</v>
      </c>
      <c r="BC5083">
        <v>-326000</v>
      </c>
      <c r="BD5083">
        <v>-207000</v>
      </c>
      <c r="BE5083">
        <v>-226000</v>
      </c>
      <c r="BF5083">
        <v>-95000</v>
      </c>
      <c r="BG5083">
        <v>-179000</v>
      </c>
      <c r="BH5083">
        <v>-119000</v>
      </c>
      <c r="BI5083">
        <v>-38000</v>
      </c>
      <c r="BJ5083">
        <v>-48000</v>
      </c>
      <c r="BK5083">
        <v>-103000</v>
      </c>
      <c r="BL5083">
        <v>-138000</v>
      </c>
      <c r="BM5083">
        <v>-86000</v>
      </c>
      <c r="BN5083">
        <v>51000</v>
      </c>
      <c r="BO5083">
        <v>-70000</v>
      </c>
      <c r="BP5083">
        <v>-49000</v>
      </c>
      <c r="BQ5083">
        <v>-40000</v>
      </c>
      <c r="BR5083">
        <v>-47000</v>
      </c>
      <c r="BS5083">
        <v>-43000</v>
      </c>
      <c r="BT5083">
        <v>-25000</v>
      </c>
      <c r="BU5083">
        <v>-34000</v>
      </c>
      <c r="BV5083">
        <v>-53000</v>
      </c>
      <c r="BW5083">
        <v>-63000</v>
      </c>
      <c r="BX5083">
        <v>-94000</v>
      </c>
      <c r="BY5083">
        <v>16000</v>
      </c>
      <c r="BZ5083">
        <v>-79000</v>
      </c>
      <c r="CA5083">
        <v>-80000</v>
      </c>
      <c r="CB5083">
        <v>-82000</v>
      </c>
      <c r="CC5083">
        <v>-83000</v>
      </c>
      <c r="CD5083">
        <v>-85000</v>
      </c>
      <c r="CE5083">
        <v>-86000</v>
      </c>
    </row>
    <row r="5084" spans="1:83" x14ac:dyDescent="0.35">
      <c r="A5084" s="9" t="str">
        <f t="shared" si="79"/>
        <v>814620.902.68</v>
      </c>
      <c r="B5084" s="52" t="e">
        <f>+IF(MATCH(A5084,List!H$10:H$145,0),"Targeted")</f>
        <v>#N/A</v>
      </c>
      <c r="C5084" s="65"/>
      <c r="D5084" s="52"/>
      <c r="E5084" s="16" t="s">
        <v>6925</v>
      </c>
      <c r="F5084" s="16" t="s">
        <v>6927</v>
      </c>
      <c r="G5084" s="16" t="s">
        <v>298</v>
      </c>
      <c r="H5084" s="16" t="s">
        <v>6927</v>
      </c>
      <c r="I5084" s="16" t="s">
        <v>7019</v>
      </c>
      <c r="J5084" s="16" t="s">
        <v>7020</v>
      </c>
      <c r="K5084" s="17" t="s">
        <v>1073</v>
      </c>
      <c r="L5084" s="18" t="s">
        <v>859</v>
      </c>
      <c r="M5084" s="195" t="s">
        <v>6925</v>
      </c>
      <c r="N5084" s="16" t="s">
        <v>6926</v>
      </c>
      <c r="O5084" s="17" t="s">
        <v>6914</v>
      </c>
      <c r="P5084" s="17" t="s">
        <v>305</v>
      </c>
      <c r="Q5084" s="17" t="s">
        <v>306</v>
      </c>
      <c r="R5084">
        <v>0</v>
      </c>
      <c r="S5084">
        <v>0</v>
      </c>
      <c r="T5084">
        <v>0</v>
      </c>
      <c r="U5084">
        <v>0</v>
      </c>
      <c r="V5084">
        <v>0</v>
      </c>
      <c r="W5084">
        <v>0</v>
      </c>
      <c r="X5084">
        <v>0</v>
      </c>
      <c r="Y5084">
        <v>0</v>
      </c>
      <c r="Z5084">
        <v>0</v>
      </c>
      <c r="AA5084">
        <v>0</v>
      </c>
      <c r="AB5084">
        <v>0</v>
      </c>
      <c r="AC5084">
        <v>0</v>
      </c>
      <c r="AD5084">
        <v>0</v>
      </c>
      <c r="AE5084">
        <v>0</v>
      </c>
      <c r="AF5084">
        <v>0</v>
      </c>
      <c r="AG5084" s="19">
        <v>0</v>
      </c>
      <c r="AH5084">
        <v>0</v>
      </c>
      <c r="AI5084">
        <v>0</v>
      </c>
      <c r="AJ5084">
        <v>0</v>
      </c>
      <c r="AK5084">
        <v>0</v>
      </c>
      <c r="AL5084">
        <v>0</v>
      </c>
      <c r="AM5084">
        <v>0</v>
      </c>
      <c r="AN5084">
        <v>0</v>
      </c>
      <c r="AO5084">
        <v>-303</v>
      </c>
      <c r="AP5084">
        <v>-2059</v>
      </c>
      <c r="AQ5084">
        <v>-1301</v>
      </c>
      <c r="AR5084">
        <v>-1326</v>
      </c>
      <c r="AS5084">
        <v>-1695</v>
      </c>
      <c r="AT5084">
        <v>-235</v>
      </c>
      <c r="AU5084">
        <v>-1446</v>
      </c>
      <c r="AV5084">
        <v>0</v>
      </c>
      <c r="AW5084">
        <v>0</v>
      </c>
      <c r="AX5084">
        <v>0</v>
      </c>
      <c r="AY5084">
        <v>0</v>
      </c>
      <c r="AZ5084">
        <v>0</v>
      </c>
      <c r="BA5084">
        <v>0</v>
      </c>
      <c r="BB5084">
        <v>0</v>
      </c>
      <c r="BC5084">
        <v>0</v>
      </c>
      <c r="BD5084">
        <v>0</v>
      </c>
      <c r="BE5084">
        <v>0</v>
      </c>
      <c r="BF5084">
        <v>0</v>
      </c>
      <c r="BG5084">
        <v>0</v>
      </c>
      <c r="BH5084">
        <v>0</v>
      </c>
      <c r="BI5084">
        <v>0</v>
      </c>
      <c r="BJ5084">
        <v>0</v>
      </c>
      <c r="BK5084">
        <v>0</v>
      </c>
      <c r="BL5084">
        <v>0</v>
      </c>
      <c r="BM5084">
        <v>0</v>
      </c>
      <c r="BN5084">
        <v>0</v>
      </c>
      <c r="BO5084">
        <v>0</v>
      </c>
      <c r="BP5084">
        <v>0</v>
      </c>
      <c r="BQ5084">
        <v>0</v>
      </c>
      <c r="BR5084">
        <v>0</v>
      </c>
      <c r="BS5084">
        <v>0</v>
      </c>
      <c r="BT5084">
        <v>0</v>
      </c>
      <c r="BU5084">
        <v>0</v>
      </c>
      <c r="BV5084">
        <v>0</v>
      </c>
      <c r="BW5084">
        <v>0</v>
      </c>
      <c r="BX5084">
        <v>0</v>
      </c>
      <c r="BY5084">
        <v>0</v>
      </c>
      <c r="BZ5084">
        <v>0</v>
      </c>
      <c r="CA5084">
        <v>0</v>
      </c>
      <c r="CB5084">
        <v>0</v>
      </c>
      <c r="CC5084">
        <v>0</v>
      </c>
      <c r="CD5084">
        <v>0</v>
      </c>
      <c r="CE5084">
        <v>0</v>
      </c>
    </row>
    <row r="5085" spans="1:83" x14ac:dyDescent="0.35">
      <c r="A5085" s="9" t="str">
        <f t="shared" si="79"/>
        <v>814730.902.70</v>
      </c>
      <c r="B5085" s="52" t="e">
        <f>+IF(MATCH(A5085,List!H$10:H$145,0),"Targeted")</f>
        <v>#N/A</v>
      </c>
      <c r="C5085" s="65"/>
      <c r="D5085" s="52"/>
      <c r="E5085" s="16" t="s">
        <v>6925</v>
      </c>
      <c r="F5085" s="16" t="s">
        <v>6927</v>
      </c>
      <c r="G5085" s="16" t="s">
        <v>298</v>
      </c>
      <c r="H5085" s="16" t="s">
        <v>6927</v>
      </c>
      <c r="I5085" s="16" t="s">
        <v>7021</v>
      </c>
      <c r="J5085" s="16" t="s">
        <v>7022</v>
      </c>
      <c r="K5085" s="17" t="s">
        <v>151</v>
      </c>
      <c r="L5085" s="18" t="s">
        <v>859</v>
      </c>
      <c r="M5085" s="195" t="s">
        <v>6925</v>
      </c>
      <c r="N5085" s="16" t="s">
        <v>6926</v>
      </c>
      <c r="O5085" s="17" t="s">
        <v>6914</v>
      </c>
      <c r="P5085" s="17" t="s">
        <v>305</v>
      </c>
      <c r="Q5085" s="17" t="s">
        <v>306</v>
      </c>
      <c r="R5085">
        <v>0</v>
      </c>
      <c r="S5085">
        <v>0</v>
      </c>
      <c r="T5085">
        <v>0</v>
      </c>
      <c r="U5085">
        <v>0</v>
      </c>
      <c r="V5085">
        <v>0</v>
      </c>
      <c r="W5085">
        <v>0</v>
      </c>
      <c r="X5085">
        <v>0</v>
      </c>
      <c r="Y5085">
        <v>0</v>
      </c>
      <c r="Z5085">
        <v>0</v>
      </c>
      <c r="AA5085">
        <v>0</v>
      </c>
      <c r="AB5085">
        <v>0</v>
      </c>
      <c r="AC5085">
        <v>0</v>
      </c>
      <c r="AD5085">
        <v>0</v>
      </c>
      <c r="AE5085">
        <v>0</v>
      </c>
      <c r="AF5085">
        <v>0</v>
      </c>
      <c r="AG5085" s="19">
        <v>0</v>
      </c>
      <c r="AH5085">
        <v>0</v>
      </c>
      <c r="AI5085">
        <v>0</v>
      </c>
      <c r="AJ5085">
        <v>0</v>
      </c>
      <c r="AK5085">
        <v>0</v>
      </c>
      <c r="AL5085">
        <v>0</v>
      </c>
      <c r="AM5085">
        <v>0</v>
      </c>
      <c r="AN5085">
        <v>0</v>
      </c>
      <c r="AO5085">
        <v>0</v>
      </c>
      <c r="AP5085">
        <v>-18381</v>
      </c>
      <c r="AQ5085">
        <v>-16198</v>
      </c>
      <c r="AR5085">
        <v>-17190</v>
      </c>
      <c r="AS5085">
        <v>-27487</v>
      </c>
      <c r="AT5085">
        <v>-37410</v>
      </c>
      <c r="AU5085">
        <v>-38130</v>
      </c>
      <c r="AV5085">
        <v>-10998</v>
      </c>
      <c r="AW5085">
        <v>-21850</v>
      </c>
      <c r="AX5085">
        <v>-38795</v>
      </c>
      <c r="AY5085">
        <v>-16831</v>
      </c>
      <c r="AZ5085">
        <v>-16000</v>
      </c>
      <c r="BA5085">
        <v>-57000</v>
      </c>
      <c r="BB5085">
        <v>-63000</v>
      </c>
      <c r="BC5085">
        <v>-44000</v>
      </c>
      <c r="BD5085">
        <v>-62000</v>
      </c>
      <c r="BE5085">
        <v>-46000</v>
      </c>
      <c r="BF5085">
        <v>-95000</v>
      </c>
      <c r="BG5085">
        <v>-33000</v>
      </c>
      <c r="BH5085">
        <v>-45000</v>
      </c>
      <c r="BI5085">
        <v>-6000</v>
      </c>
      <c r="BJ5085">
        <v>-34000</v>
      </c>
      <c r="BK5085">
        <v>-47000</v>
      </c>
      <c r="BL5085">
        <v>-74000</v>
      </c>
      <c r="BM5085">
        <v>-74000</v>
      </c>
      <c r="BN5085">
        <v>-57000</v>
      </c>
      <c r="BO5085">
        <v>-34000</v>
      </c>
      <c r="BP5085">
        <v>4000</v>
      </c>
      <c r="BQ5085">
        <v>-13000</v>
      </c>
      <c r="BR5085">
        <v>-11000</v>
      </c>
      <c r="BS5085">
        <v>-7000</v>
      </c>
      <c r="BT5085">
        <v>-6000</v>
      </c>
      <c r="BU5085">
        <v>-11000</v>
      </c>
      <c r="BV5085">
        <v>-13000</v>
      </c>
      <c r="BW5085">
        <v>-24000</v>
      </c>
      <c r="BX5085">
        <v>-23000</v>
      </c>
      <c r="BY5085">
        <v>-39000</v>
      </c>
      <c r="BZ5085">
        <v>-24000</v>
      </c>
      <c r="CA5085">
        <v>-24000</v>
      </c>
      <c r="CB5085">
        <v>-25000</v>
      </c>
      <c r="CC5085">
        <v>-26000</v>
      </c>
      <c r="CD5085">
        <v>-27000</v>
      </c>
      <c r="CE5085">
        <v>-28000</v>
      </c>
    </row>
    <row r="5086" spans="1:83" x14ac:dyDescent="0.35">
      <c r="A5086" s="9" t="str">
        <f t="shared" si="79"/>
        <v>814820.902.09</v>
      </c>
      <c r="B5086" s="52" t="e">
        <f>+IF(MATCH(A5086,List!H$10:H$145,0),"Targeted")</f>
        <v>#N/A</v>
      </c>
      <c r="C5086" s="65"/>
      <c r="D5086" s="52"/>
      <c r="E5086" s="16" t="s">
        <v>6925</v>
      </c>
      <c r="F5086" s="16" t="s">
        <v>6927</v>
      </c>
      <c r="G5086" s="16" t="s">
        <v>298</v>
      </c>
      <c r="H5086" s="16" t="s">
        <v>6927</v>
      </c>
      <c r="I5086" s="16" t="s">
        <v>7023</v>
      </c>
      <c r="J5086" s="16" t="s">
        <v>7024</v>
      </c>
      <c r="K5086" s="17" t="s">
        <v>1510</v>
      </c>
      <c r="L5086" s="18" t="s">
        <v>859</v>
      </c>
      <c r="M5086" s="195" t="s">
        <v>6925</v>
      </c>
      <c r="N5086" s="16" t="s">
        <v>6926</v>
      </c>
      <c r="O5086" s="17" t="s">
        <v>6914</v>
      </c>
      <c r="P5086" s="17" t="s">
        <v>305</v>
      </c>
      <c r="Q5086" s="17" t="s">
        <v>306</v>
      </c>
      <c r="R5086">
        <v>0</v>
      </c>
      <c r="S5086">
        <v>0</v>
      </c>
      <c r="T5086">
        <v>0</v>
      </c>
      <c r="U5086">
        <v>0</v>
      </c>
      <c r="V5086">
        <v>0</v>
      </c>
      <c r="W5086">
        <v>0</v>
      </c>
      <c r="X5086">
        <v>0</v>
      </c>
      <c r="Y5086">
        <v>0</v>
      </c>
      <c r="Z5086">
        <v>0</v>
      </c>
      <c r="AA5086">
        <v>0</v>
      </c>
      <c r="AB5086">
        <v>0</v>
      </c>
      <c r="AC5086">
        <v>0</v>
      </c>
      <c r="AD5086">
        <v>0</v>
      </c>
      <c r="AE5086">
        <v>0</v>
      </c>
      <c r="AF5086">
        <v>0</v>
      </c>
      <c r="AG5086" s="19">
        <v>0</v>
      </c>
      <c r="AH5086">
        <v>0</v>
      </c>
      <c r="AI5086">
        <v>0</v>
      </c>
      <c r="AJ5086">
        <v>0</v>
      </c>
      <c r="AK5086">
        <v>0</v>
      </c>
      <c r="AL5086">
        <v>0</v>
      </c>
      <c r="AM5086">
        <v>0</v>
      </c>
      <c r="AN5086">
        <v>0</v>
      </c>
      <c r="AO5086">
        <v>0</v>
      </c>
      <c r="AP5086">
        <v>0</v>
      </c>
      <c r="AQ5086">
        <v>0</v>
      </c>
      <c r="AR5086">
        <v>0</v>
      </c>
      <c r="AS5086">
        <v>0</v>
      </c>
      <c r="AT5086">
        <v>0</v>
      </c>
      <c r="AU5086">
        <v>0</v>
      </c>
      <c r="AV5086">
        <v>0</v>
      </c>
      <c r="AW5086">
        <v>0</v>
      </c>
      <c r="AX5086">
        <v>0</v>
      </c>
      <c r="AY5086">
        <v>0</v>
      </c>
      <c r="AZ5086">
        <v>0</v>
      </c>
      <c r="BA5086">
        <v>0</v>
      </c>
      <c r="BB5086">
        <v>0</v>
      </c>
      <c r="BC5086">
        <v>0</v>
      </c>
      <c r="BD5086">
        <v>0</v>
      </c>
      <c r="BE5086">
        <v>0</v>
      </c>
      <c r="BF5086">
        <v>0</v>
      </c>
      <c r="BG5086">
        <v>0</v>
      </c>
      <c r="BH5086">
        <v>0</v>
      </c>
      <c r="BI5086">
        <v>0</v>
      </c>
      <c r="BJ5086">
        <v>0</v>
      </c>
      <c r="BK5086">
        <v>0</v>
      </c>
      <c r="BL5086">
        <v>-1000</v>
      </c>
      <c r="BM5086">
        <v>-1000</v>
      </c>
      <c r="BN5086">
        <v>0</v>
      </c>
      <c r="BO5086">
        <v>0</v>
      </c>
      <c r="BP5086">
        <v>0</v>
      </c>
      <c r="BQ5086">
        <v>0</v>
      </c>
      <c r="BR5086">
        <v>0</v>
      </c>
      <c r="BS5086">
        <v>0</v>
      </c>
      <c r="BT5086">
        <v>0</v>
      </c>
      <c r="BU5086">
        <v>0</v>
      </c>
      <c r="BV5086">
        <v>0</v>
      </c>
      <c r="BW5086">
        <v>0</v>
      </c>
      <c r="BX5086">
        <v>0</v>
      </c>
      <c r="BY5086">
        <v>0</v>
      </c>
      <c r="BZ5086">
        <v>0</v>
      </c>
      <c r="CA5086">
        <v>0</v>
      </c>
      <c r="CB5086">
        <v>0</v>
      </c>
      <c r="CC5086">
        <v>0</v>
      </c>
      <c r="CD5086">
        <v>0</v>
      </c>
      <c r="CE5086">
        <v>0</v>
      </c>
    </row>
    <row r="5087" spans="1:83" x14ac:dyDescent="0.35">
      <c r="A5087" s="9" t="str">
        <f t="shared" si="79"/>
        <v>815020.902.36</v>
      </c>
      <c r="B5087" s="52" t="e">
        <f>+IF(MATCH(A5087,List!H$10:H$145,0),"Targeted")</f>
        <v>#N/A</v>
      </c>
      <c r="C5087" s="65"/>
      <c r="D5087" s="52"/>
      <c r="E5087" s="16" t="s">
        <v>6925</v>
      </c>
      <c r="F5087" s="16" t="s">
        <v>6927</v>
      </c>
      <c r="G5087" s="16" t="s">
        <v>298</v>
      </c>
      <c r="H5087" s="16" t="s">
        <v>6927</v>
      </c>
      <c r="I5087" s="16" t="s">
        <v>7025</v>
      </c>
      <c r="J5087" s="16" t="s">
        <v>7026</v>
      </c>
      <c r="K5087" s="17" t="s">
        <v>272</v>
      </c>
      <c r="L5087" s="18" t="s">
        <v>859</v>
      </c>
      <c r="M5087" s="195" t="s">
        <v>6925</v>
      </c>
      <c r="N5087" s="16" t="s">
        <v>6926</v>
      </c>
      <c r="O5087" s="17" t="s">
        <v>6914</v>
      </c>
      <c r="P5087" s="17" t="s">
        <v>305</v>
      </c>
      <c r="Q5087" s="17" t="s">
        <v>306</v>
      </c>
      <c r="R5087">
        <v>-36044</v>
      </c>
      <c r="S5087">
        <v>-35144</v>
      </c>
      <c r="T5087">
        <v>-34464</v>
      </c>
      <c r="U5087">
        <v>-33762</v>
      </c>
      <c r="V5087">
        <v>-33210</v>
      </c>
      <c r="W5087">
        <v>-30978</v>
      </c>
      <c r="X5087">
        <v>-32347</v>
      </c>
      <c r="Y5087">
        <v>-31902</v>
      </c>
      <c r="Z5087">
        <v>-31347</v>
      </c>
      <c r="AA5087">
        <v>-31421</v>
      </c>
      <c r="AB5087">
        <v>-31614</v>
      </c>
      <c r="AC5087">
        <v>-31053</v>
      </c>
      <c r="AD5087">
        <v>-31098</v>
      </c>
      <c r="AE5087">
        <v>-30823</v>
      </c>
      <c r="AF5087">
        <v>-31292</v>
      </c>
      <c r="AG5087" s="19">
        <v>-42</v>
      </c>
      <c r="AH5087">
        <v>-31761</v>
      </c>
      <c r="AI5087">
        <v>-31730</v>
      </c>
      <c r="AJ5087">
        <v>-34383</v>
      </c>
      <c r="AK5087">
        <v>-32740</v>
      </c>
      <c r="AL5087">
        <v>-30421</v>
      </c>
      <c r="AM5087">
        <v>-27877</v>
      </c>
      <c r="AN5087">
        <v>-25460</v>
      </c>
      <c r="AO5087">
        <v>-23110</v>
      </c>
      <c r="AP5087">
        <v>-21420</v>
      </c>
      <c r="AQ5087">
        <v>-19504</v>
      </c>
      <c r="AR5087">
        <v>-17617</v>
      </c>
      <c r="AS5087">
        <v>-16181</v>
      </c>
      <c r="AT5087">
        <v>-14937</v>
      </c>
      <c r="AU5087">
        <v>-13761</v>
      </c>
      <c r="AV5087">
        <v>-12786</v>
      </c>
      <c r="AW5087">
        <v>-11649</v>
      </c>
      <c r="AX5087">
        <v>-10837</v>
      </c>
      <c r="AY5087">
        <v>-9656</v>
      </c>
      <c r="AZ5087">
        <v>-9000</v>
      </c>
      <c r="BA5087">
        <v>-7000</v>
      </c>
      <c r="BB5087">
        <v>-6000</v>
      </c>
      <c r="BC5087">
        <v>-6000</v>
      </c>
      <c r="BD5087">
        <v>-6000</v>
      </c>
      <c r="BE5087">
        <v>-5000</v>
      </c>
      <c r="BF5087">
        <v>-5000</v>
      </c>
      <c r="BG5087">
        <v>-4000</v>
      </c>
      <c r="BH5087">
        <v>-4000</v>
      </c>
      <c r="BI5087">
        <v>-3000</v>
      </c>
      <c r="BJ5087">
        <v>-3000</v>
      </c>
      <c r="BK5087">
        <v>-3000</v>
      </c>
      <c r="BL5087">
        <v>-2000</v>
      </c>
      <c r="BM5087">
        <v>-2000</v>
      </c>
      <c r="BN5087">
        <v>-2000</v>
      </c>
      <c r="BO5087">
        <v>-1000</v>
      </c>
      <c r="BP5087">
        <v>-1000</v>
      </c>
      <c r="BQ5087">
        <v>-1000</v>
      </c>
      <c r="BR5087">
        <v>-1000</v>
      </c>
      <c r="BS5087">
        <v>0</v>
      </c>
      <c r="BT5087">
        <v>0</v>
      </c>
      <c r="BU5087">
        <v>0</v>
      </c>
      <c r="BV5087">
        <v>0</v>
      </c>
      <c r="BW5087">
        <v>0</v>
      </c>
      <c r="BX5087">
        <v>0</v>
      </c>
      <c r="BY5087">
        <v>0</v>
      </c>
      <c r="BZ5087">
        <v>0</v>
      </c>
      <c r="CA5087">
        <v>0</v>
      </c>
      <c r="CB5087">
        <v>0</v>
      </c>
      <c r="CC5087">
        <v>0</v>
      </c>
      <c r="CD5087">
        <v>0</v>
      </c>
      <c r="CE5087">
        <v>0</v>
      </c>
    </row>
    <row r="5088" spans="1:83" x14ac:dyDescent="0.35">
      <c r="A5088" s="9" t="str">
        <f t="shared" si="79"/>
        <v>815320.902.68</v>
      </c>
      <c r="B5088" s="52" t="e">
        <f>+IF(MATCH(A5088,List!H$10:H$145,0),"Targeted")</f>
        <v>#N/A</v>
      </c>
      <c r="C5088" s="65"/>
      <c r="D5088" s="52"/>
      <c r="E5088" s="16" t="s">
        <v>6925</v>
      </c>
      <c r="F5088" s="16" t="s">
        <v>6927</v>
      </c>
      <c r="G5088" s="16" t="s">
        <v>298</v>
      </c>
      <c r="H5088" s="16" t="s">
        <v>6927</v>
      </c>
      <c r="I5088" s="16" t="s">
        <v>7027</v>
      </c>
      <c r="J5088" s="16" t="s">
        <v>7028</v>
      </c>
      <c r="K5088" s="17" t="s">
        <v>1073</v>
      </c>
      <c r="L5088" s="18" t="s">
        <v>859</v>
      </c>
      <c r="M5088" s="195" t="s">
        <v>6925</v>
      </c>
      <c r="N5088" s="16" t="s">
        <v>6926</v>
      </c>
      <c r="O5088" s="17" t="s">
        <v>6914</v>
      </c>
      <c r="P5088" s="17" t="s">
        <v>305</v>
      </c>
      <c r="Q5088" s="17" t="s">
        <v>306</v>
      </c>
      <c r="R5088">
        <v>0</v>
      </c>
      <c r="S5088">
        <v>0</v>
      </c>
      <c r="T5088">
        <v>0</v>
      </c>
      <c r="U5088">
        <v>0</v>
      </c>
      <c r="V5088">
        <v>0</v>
      </c>
      <c r="W5088">
        <v>0</v>
      </c>
      <c r="X5088">
        <v>0</v>
      </c>
      <c r="Y5088">
        <v>0</v>
      </c>
      <c r="Z5088">
        <v>0</v>
      </c>
      <c r="AA5088">
        <v>0</v>
      </c>
      <c r="AB5088">
        <v>0</v>
      </c>
      <c r="AC5088">
        <v>0</v>
      </c>
      <c r="AD5088">
        <v>0</v>
      </c>
      <c r="AE5088">
        <v>0</v>
      </c>
      <c r="AF5088">
        <v>0</v>
      </c>
      <c r="AG5088" s="19">
        <v>0</v>
      </c>
      <c r="AH5088">
        <v>0</v>
      </c>
      <c r="AI5088">
        <v>0</v>
      </c>
      <c r="AJ5088">
        <v>0</v>
      </c>
      <c r="AK5088">
        <v>0</v>
      </c>
      <c r="AL5088">
        <v>0</v>
      </c>
      <c r="AM5088">
        <v>0</v>
      </c>
      <c r="AN5088">
        <v>0</v>
      </c>
      <c r="AO5088">
        <v>0</v>
      </c>
      <c r="AP5088">
        <v>0</v>
      </c>
      <c r="AQ5088">
        <v>0</v>
      </c>
      <c r="AR5088">
        <v>-1407</v>
      </c>
      <c r="AS5088">
        <v>7185</v>
      </c>
      <c r="AT5088">
        <v>-36818</v>
      </c>
      <c r="AU5088">
        <v>-33195</v>
      </c>
      <c r="AV5088">
        <v>2483</v>
      </c>
      <c r="AW5088">
        <v>-31626</v>
      </c>
      <c r="AX5088">
        <v>-23774</v>
      </c>
      <c r="AY5088">
        <v>-26555</v>
      </c>
      <c r="AZ5088">
        <v>-51000</v>
      </c>
      <c r="BA5088">
        <v>-59000</v>
      </c>
      <c r="BB5088">
        <v>-58000</v>
      </c>
      <c r="BC5088">
        <v>-67000</v>
      </c>
      <c r="BD5088">
        <v>-52000</v>
      </c>
      <c r="BE5088">
        <v>-77000</v>
      </c>
      <c r="BF5088">
        <v>-18000</v>
      </c>
      <c r="BG5088">
        <v>-90000</v>
      </c>
      <c r="BH5088">
        <v>-45000</v>
      </c>
      <c r="BI5088">
        <v>-55000</v>
      </c>
      <c r="BJ5088">
        <v>-82000</v>
      </c>
      <c r="BK5088">
        <v>-99000</v>
      </c>
      <c r="BL5088">
        <v>-128000</v>
      </c>
      <c r="BM5088">
        <v>-123000</v>
      </c>
      <c r="BN5088">
        <v>-107000</v>
      </c>
      <c r="BO5088">
        <v>-134000</v>
      </c>
      <c r="BP5088">
        <v>-88000</v>
      </c>
      <c r="BQ5088">
        <v>-158000</v>
      </c>
      <c r="BR5088">
        <v>-23000</v>
      </c>
      <c r="BS5088">
        <v>-39000</v>
      </c>
      <c r="BT5088">
        <v>-7000</v>
      </c>
      <c r="BU5088">
        <v>-1000</v>
      </c>
      <c r="BV5088">
        <v>-3000</v>
      </c>
      <c r="BW5088">
        <v>-9000</v>
      </c>
      <c r="BX5088">
        <v>-16000</v>
      </c>
      <c r="BY5088">
        <v>-6000</v>
      </c>
      <c r="BZ5088">
        <v>-1000</v>
      </c>
      <c r="CA5088">
        <v>-1000</v>
      </c>
      <c r="CB5088">
        <v>-1000</v>
      </c>
      <c r="CC5088">
        <v>-1000</v>
      </c>
      <c r="CD5088">
        <v>-1000</v>
      </c>
      <c r="CE5088">
        <v>-1000</v>
      </c>
    </row>
    <row r="5089" spans="1:83" x14ac:dyDescent="0.35">
      <c r="A5089" s="9" t="str">
        <f t="shared" si="79"/>
        <v>816820.902.97</v>
      </c>
      <c r="B5089" s="52" t="e">
        <f>+IF(MATCH(A5089,List!H$10:H$145,0),"Targeted")</f>
        <v>#N/A</v>
      </c>
      <c r="C5089" s="65"/>
      <c r="D5089" s="52"/>
      <c r="E5089" s="16" t="s">
        <v>6925</v>
      </c>
      <c r="F5089" s="16" t="s">
        <v>6927</v>
      </c>
      <c r="G5089" s="16" t="s">
        <v>298</v>
      </c>
      <c r="H5089" s="16" t="s">
        <v>6927</v>
      </c>
      <c r="I5089" s="16" t="s">
        <v>7029</v>
      </c>
      <c r="J5089" s="16" t="s">
        <v>7030</v>
      </c>
      <c r="K5089" s="17" t="s">
        <v>314</v>
      </c>
      <c r="L5089" s="18" t="s">
        <v>859</v>
      </c>
      <c r="M5089" s="195" t="s">
        <v>6925</v>
      </c>
      <c r="N5089" s="16" t="s">
        <v>6926</v>
      </c>
      <c r="O5089" s="17" t="s">
        <v>6914</v>
      </c>
      <c r="P5089" s="17" t="s">
        <v>305</v>
      </c>
      <c r="Q5089" s="17" t="s">
        <v>306</v>
      </c>
      <c r="R5089">
        <v>0</v>
      </c>
      <c r="S5089">
        <v>0</v>
      </c>
      <c r="T5089">
        <v>0</v>
      </c>
      <c r="U5089">
        <v>0</v>
      </c>
      <c r="V5089">
        <v>0</v>
      </c>
      <c r="W5089">
        <v>0</v>
      </c>
      <c r="X5089">
        <v>0</v>
      </c>
      <c r="Y5089">
        <v>0</v>
      </c>
      <c r="Z5089">
        <v>0</v>
      </c>
      <c r="AA5089">
        <v>0</v>
      </c>
      <c r="AB5089">
        <v>0</v>
      </c>
      <c r="AC5089">
        <v>0</v>
      </c>
      <c r="AD5089">
        <v>0</v>
      </c>
      <c r="AE5089">
        <v>0</v>
      </c>
      <c r="AF5089">
        <v>0</v>
      </c>
      <c r="AG5089" s="19">
        <v>0</v>
      </c>
      <c r="AH5089">
        <v>0</v>
      </c>
      <c r="AI5089">
        <v>0</v>
      </c>
      <c r="AJ5089">
        <v>0</v>
      </c>
      <c r="AK5089">
        <v>0</v>
      </c>
      <c r="AL5089">
        <v>0</v>
      </c>
      <c r="AM5089">
        <v>0</v>
      </c>
      <c r="AN5089">
        <v>0</v>
      </c>
      <c r="AO5089">
        <v>0</v>
      </c>
      <c r="AP5089">
        <v>0</v>
      </c>
      <c r="AQ5089">
        <v>0</v>
      </c>
      <c r="AR5089">
        <v>0</v>
      </c>
      <c r="AS5089">
        <v>0</v>
      </c>
      <c r="AT5089">
        <v>0</v>
      </c>
      <c r="AU5089">
        <v>0</v>
      </c>
      <c r="AV5089">
        <v>0</v>
      </c>
      <c r="AW5089">
        <v>-13</v>
      </c>
      <c r="AX5089">
        <v>7359</v>
      </c>
      <c r="AY5089">
        <v>-9553</v>
      </c>
      <c r="AZ5089">
        <v>-13000</v>
      </c>
      <c r="BA5089">
        <v>-3000</v>
      </c>
      <c r="BB5089">
        <v>-5000</v>
      </c>
      <c r="BC5089">
        <v>-4000</v>
      </c>
      <c r="BD5089">
        <v>-3000</v>
      </c>
      <c r="BE5089">
        <v>-2000</v>
      </c>
      <c r="BF5089">
        <v>-3000</v>
      </c>
      <c r="BG5089">
        <v>-1000</v>
      </c>
      <c r="BH5089">
        <v>-1000</v>
      </c>
      <c r="BI5089">
        <v>-1000</v>
      </c>
      <c r="BJ5089">
        <v>-1000</v>
      </c>
      <c r="BK5089">
        <v>0</v>
      </c>
      <c r="BL5089">
        <v>0</v>
      </c>
      <c r="BM5089">
        <v>0</v>
      </c>
      <c r="BN5089">
        <v>0</v>
      </c>
      <c r="BO5089">
        <v>0</v>
      </c>
      <c r="BP5089">
        <v>0</v>
      </c>
      <c r="BQ5089">
        <v>0</v>
      </c>
      <c r="BR5089">
        <v>0</v>
      </c>
      <c r="BS5089">
        <v>0</v>
      </c>
      <c r="BT5089">
        <v>0</v>
      </c>
      <c r="BU5089">
        <v>0</v>
      </c>
      <c r="BV5089">
        <v>0</v>
      </c>
      <c r="BW5089">
        <v>0</v>
      </c>
      <c r="BX5089">
        <v>0</v>
      </c>
      <c r="BY5089">
        <v>0</v>
      </c>
      <c r="BZ5089">
        <v>0</v>
      </c>
      <c r="CA5089">
        <v>0</v>
      </c>
      <c r="CB5089">
        <v>0</v>
      </c>
      <c r="CC5089">
        <v>0</v>
      </c>
      <c r="CD5089">
        <v>0</v>
      </c>
      <c r="CE5089">
        <v>0</v>
      </c>
    </row>
    <row r="5090" spans="1:83" x14ac:dyDescent="0.35">
      <c r="A5090" s="9" t="str">
        <f t="shared" si="79"/>
        <v>817520.902.75</v>
      </c>
      <c r="B5090" s="52" t="e">
        <f>+IF(MATCH(A5090,List!H$10:H$145,0),"Targeted")</f>
        <v>#N/A</v>
      </c>
      <c r="C5090" s="65"/>
      <c r="D5090" s="52"/>
      <c r="E5090" s="16" t="s">
        <v>6925</v>
      </c>
      <c r="F5090" s="16" t="s">
        <v>6927</v>
      </c>
      <c r="G5090" s="16" t="s">
        <v>298</v>
      </c>
      <c r="H5090" s="16" t="s">
        <v>6927</v>
      </c>
      <c r="I5090" s="16" t="s">
        <v>7031</v>
      </c>
      <c r="J5090" s="16" t="s">
        <v>7032</v>
      </c>
      <c r="K5090" s="17" t="s">
        <v>40</v>
      </c>
      <c r="L5090" s="18" t="s">
        <v>859</v>
      </c>
      <c r="M5090" s="195" t="s">
        <v>6925</v>
      </c>
      <c r="N5090" s="16" t="s">
        <v>6926</v>
      </c>
      <c r="O5090" s="17" t="s">
        <v>6914</v>
      </c>
      <c r="P5090" s="17" t="s">
        <v>305</v>
      </c>
      <c r="Q5090" s="17" t="s">
        <v>306</v>
      </c>
      <c r="R5090">
        <v>0</v>
      </c>
      <c r="S5090">
        <v>0</v>
      </c>
      <c r="T5090">
        <v>0</v>
      </c>
      <c r="U5090">
        <v>0</v>
      </c>
      <c r="V5090">
        <v>0</v>
      </c>
      <c r="W5090">
        <v>0</v>
      </c>
      <c r="X5090">
        <v>0</v>
      </c>
      <c r="Y5090">
        <v>0</v>
      </c>
      <c r="Z5090">
        <v>0</v>
      </c>
      <c r="AA5090">
        <v>0</v>
      </c>
      <c r="AB5090">
        <v>0</v>
      </c>
      <c r="AC5090">
        <v>0</v>
      </c>
      <c r="AD5090">
        <v>0</v>
      </c>
      <c r="AE5090">
        <v>0</v>
      </c>
      <c r="AF5090">
        <v>0</v>
      </c>
      <c r="AG5090" s="19">
        <v>0</v>
      </c>
      <c r="AH5090">
        <v>0</v>
      </c>
      <c r="AI5090">
        <v>0</v>
      </c>
      <c r="AJ5090">
        <v>0</v>
      </c>
      <c r="AK5090">
        <v>0</v>
      </c>
      <c r="AL5090">
        <v>0</v>
      </c>
      <c r="AM5090">
        <v>0</v>
      </c>
      <c r="AN5090">
        <v>0</v>
      </c>
      <c r="AO5090">
        <v>0</v>
      </c>
      <c r="AP5090">
        <v>0</v>
      </c>
      <c r="AQ5090">
        <v>0</v>
      </c>
      <c r="AR5090">
        <v>0</v>
      </c>
      <c r="AS5090">
        <v>-580</v>
      </c>
      <c r="AT5090">
        <v>-6955</v>
      </c>
      <c r="AU5090">
        <v>-8733</v>
      </c>
      <c r="AV5090">
        <v>3374</v>
      </c>
      <c r="AW5090">
        <v>-28381</v>
      </c>
      <c r="AX5090">
        <v>-25957</v>
      </c>
      <c r="AY5090">
        <v>-21252</v>
      </c>
      <c r="AZ5090">
        <v>-34000</v>
      </c>
      <c r="BA5090">
        <v>-58000</v>
      </c>
      <c r="BB5090">
        <v>-81000</v>
      </c>
      <c r="BC5090">
        <v>-16000</v>
      </c>
      <c r="BD5090">
        <v>-64000</v>
      </c>
      <c r="BE5090">
        <v>-83000</v>
      </c>
      <c r="BF5090">
        <v>-58000</v>
      </c>
      <c r="BG5090">
        <v>-90000</v>
      </c>
      <c r="BH5090">
        <v>-86000</v>
      </c>
      <c r="BI5090">
        <v>-55000</v>
      </c>
      <c r="BJ5090">
        <v>-90000</v>
      </c>
      <c r="BK5090">
        <v>-93000</v>
      </c>
      <c r="BL5090">
        <v>-109000</v>
      </c>
      <c r="BM5090">
        <v>102000</v>
      </c>
      <c r="BN5090">
        <v>-89000</v>
      </c>
      <c r="BO5090">
        <v>-64000</v>
      </c>
      <c r="BP5090">
        <v>-126000</v>
      </c>
      <c r="BQ5090">
        <v>-49000</v>
      </c>
      <c r="BR5090">
        <v>-119000</v>
      </c>
      <c r="BS5090">
        <v>-108000</v>
      </c>
      <c r="BT5090">
        <v>-62000</v>
      </c>
      <c r="BU5090">
        <v>-99000</v>
      </c>
      <c r="BV5090">
        <v>-84000</v>
      </c>
      <c r="BW5090">
        <v>-10000</v>
      </c>
      <c r="BX5090">
        <v>-94000</v>
      </c>
      <c r="BY5090">
        <v>-83000</v>
      </c>
      <c r="BZ5090">
        <v>-68000</v>
      </c>
      <c r="CA5090">
        <v>-78000</v>
      </c>
      <c r="CB5090">
        <v>-85000</v>
      </c>
      <c r="CC5090">
        <v>-92000</v>
      </c>
      <c r="CD5090">
        <v>-99000</v>
      </c>
      <c r="CE5090">
        <v>-107000</v>
      </c>
    </row>
    <row r="5091" spans="1:83" x14ac:dyDescent="0.35">
      <c r="A5091" s="9" t="str">
        <f t="shared" si="79"/>
        <v>817620.902.14</v>
      </c>
      <c r="B5091" s="52" t="e">
        <f>+IF(MATCH(A5091,List!H$10:H$145,0),"Targeted")</f>
        <v>#N/A</v>
      </c>
      <c r="C5091" s="65"/>
      <c r="D5091" s="52"/>
      <c r="E5091" s="16" t="s">
        <v>6925</v>
      </c>
      <c r="F5091" s="16" t="s">
        <v>6927</v>
      </c>
      <c r="G5091" s="16" t="s">
        <v>298</v>
      </c>
      <c r="H5091" s="16" t="s">
        <v>6927</v>
      </c>
      <c r="I5091" s="16" t="s">
        <v>7033</v>
      </c>
      <c r="J5091" s="16" t="s">
        <v>7034</v>
      </c>
      <c r="K5091" s="17" t="s">
        <v>12</v>
      </c>
      <c r="L5091" s="18" t="s">
        <v>859</v>
      </c>
      <c r="M5091" s="195" t="s">
        <v>6925</v>
      </c>
      <c r="N5091" s="16" t="s">
        <v>6926</v>
      </c>
      <c r="O5091" s="17" t="s">
        <v>6914</v>
      </c>
      <c r="P5091" s="17" t="s">
        <v>305</v>
      </c>
      <c r="Q5091" s="17" t="s">
        <v>306</v>
      </c>
      <c r="R5091">
        <v>0</v>
      </c>
      <c r="S5091">
        <v>0</v>
      </c>
      <c r="T5091">
        <v>0</v>
      </c>
      <c r="U5091">
        <v>0</v>
      </c>
      <c r="V5091">
        <v>0</v>
      </c>
      <c r="W5091">
        <v>0</v>
      </c>
      <c r="X5091">
        <v>0</v>
      </c>
      <c r="Y5091">
        <v>0</v>
      </c>
      <c r="Z5091">
        <v>0</v>
      </c>
      <c r="AA5091">
        <v>0</v>
      </c>
      <c r="AB5091">
        <v>0</v>
      </c>
      <c r="AC5091">
        <v>0</v>
      </c>
      <c r="AD5091">
        <v>0</v>
      </c>
      <c r="AE5091">
        <v>0</v>
      </c>
      <c r="AF5091">
        <v>0</v>
      </c>
      <c r="AG5091" s="19">
        <v>0</v>
      </c>
      <c r="AH5091">
        <v>0</v>
      </c>
      <c r="AI5091">
        <v>0</v>
      </c>
      <c r="AJ5091">
        <v>0</v>
      </c>
      <c r="AK5091">
        <v>0</v>
      </c>
      <c r="AL5091">
        <v>0</v>
      </c>
      <c r="AM5091">
        <v>0</v>
      </c>
      <c r="AN5091">
        <v>0</v>
      </c>
      <c r="AO5091">
        <v>0</v>
      </c>
      <c r="AP5091">
        <v>0</v>
      </c>
      <c r="AQ5091">
        <v>0</v>
      </c>
      <c r="AR5091">
        <v>0</v>
      </c>
      <c r="AS5091">
        <v>0</v>
      </c>
      <c r="AT5091">
        <v>0</v>
      </c>
      <c r="AU5091">
        <v>0</v>
      </c>
      <c r="AV5091">
        <v>0</v>
      </c>
      <c r="AW5091">
        <v>0</v>
      </c>
      <c r="AX5091">
        <v>0</v>
      </c>
      <c r="AY5091">
        <v>0</v>
      </c>
      <c r="AZ5091">
        <v>0</v>
      </c>
      <c r="BA5091">
        <v>0</v>
      </c>
      <c r="BB5091">
        <v>-1000</v>
      </c>
      <c r="BC5091">
        <v>-2000</v>
      </c>
      <c r="BD5091">
        <v>-2000</v>
      </c>
      <c r="BE5091">
        <v>0</v>
      </c>
      <c r="BF5091">
        <v>0</v>
      </c>
      <c r="BG5091">
        <v>0</v>
      </c>
      <c r="BH5091">
        <v>0</v>
      </c>
      <c r="BI5091">
        <v>0</v>
      </c>
      <c r="BJ5091">
        <v>0</v>
      </c>
      <c r="BK5091">
        <v>0</v>
      </c>
      <c r="BL5091">
        <v>0</v>
      </c>
      <c r="BM5091">
        <v>0</v>
      </c>
      <c r="BN5091">
        <v>0</v>
      </c>
      <c r="BO5091">
        <v>0</v>
      </c>
      <c r="BP5091">
        <v>0</v>
      </c>
      <c r="BQ5091">
        <v>0</v>
      </c>
      <c r="BR5091">
        <v>0</v>
      </c>
      <c r="BS5091">
        <v>0</v>
      </c>
      <c r="BT5091">
        <v>0</v>
      </c>
      <c r="BU5091">
        <v>0</v>
      </c>
      <c r="BV5091">
        <v>0</v>
      </c>
      <c r="BW5091">
        <v>0</v>
      </c>
      <c r="BX5091">
        <v>0</v>
      </c>
      <c r="BY5091">
        <v>0</v>
      </c>
      <c r="BZ5091">
        <v>0</v>
      </c>
      <c r="CA5091">
        <v>0</v>
      </c>
      <c r="CB5091">
        <v>0</v>
      </c>
      <c r="CC5091">
        <v>0</v>
      </c>
      <c r="CD5091">
        <v>0</v>
      </c>
      <c r="CE5091">
        <v>0</v>
      </c>
    </row>
    <row r="5092" spans="1:83" x14ac:dyDescent="0.35">
      <c r="A5092" s="9" t="str">
        <f t="shared" si="79"/>
        <v>818020.902.36</v>
      </c>
      <c r="B5092" s="52" t="e">
        <f>+IF(MATCH(A5092,List!H$10:H$145,0),"Targeted")</f>
        <v>#N/A</v>
      </c>
      <c r="C5092" s="65"/>
      <c r="D5092" s="52"/>
      <c r="E5092" s="16" t="s">
        <v>6925</v>
      </c>
      <c r="F5092" s="16" t="s">
        <v>6927</v>
      </c>
      <c r="G5092" s="16" t="s">
        <v>298</v>
      </c>
      <c r="H5092" s="16" t="s">
        <v>6927</v>
      </c>
      <c r="I5092" s="16" t="s">
        <v>7035</v>
      </c>
      <c r="J5092" s="16" t="s">
        <v>7036</v>
      </c>
      <c r="K5092" s="17" t="s">
        <v>272</v>
      </c>
      <c r="L5092" s="18" t="s">
        <v>859</v>
      </c>
      <c r="M5092" s="195" t="s">
        <v>6925</v>
      </c>
      <c r="N5092" s="16" t="s">
        <v>6926</v>
      </c>
      <c r="O5092" s="17" t="s">
        <v>6914</v>
      </c>
      <c r="P5092" s="17" t="s">
        <v>305</v>
      </c>
      <c r="Q5092" s="17" t="s">
        <v>306</v>
      </c>
      <c r="R5092">
        <v>0</v>
      </c>
      <c r="S5092">
        <v>0</v>
      </c>
      <c r="T5092">
        <v>0</v>
      </c>
      <c r="U5092">
        <v>0</v>
      </c>
      <c r="V5092">
        <v>0</v>
      </c>
      <c r="W5092">
        <v>0</v>
      </c>
      <c r="X5092">
        <v>0</v>
      </c>
      <c r="Y5092">
        <v>0</v>
      </c>
      <c r="Z5092">
        <v>0</v>
      </c>
      <c r="AA5092">
        <v>0</v>
      </c>
      <c r="AB5092">
        <v>0</v>
      </c>
      <c r="AC5092">
        <v>0</v>
      </c>
      <c r="AD5092">
        <v>0</v>
      </c>
      <c r="AE5092">
        <v>0</v>
      </c>
      <c r="AF5092">
        <v>0</v>
      </c>
      <c r="AG5092" s="19">
        <v>0</v>
      </c>
      <c r="AH5092">
        <v>0</v>
      </c>
      <c r="AI5092">
        <v>0</v>
      </c>
      <c r="AJ5092">
        <v>0</v>
      </c>
      <c r="AK5092">
        <v>-184</v>
      </c>
      <c r="AL5092">
        <v>-214</v>
      </c>
      <c r="AM5092">
        <v>-208</v>
      </c>
      <c r="AN5092">
        <v>-110</v>
      </c>
      <c r="AO5092">
        <v>-590</v>
      </c>
      <c r="AP5092">
        <v>-787</v>
      </c>
      <c r="AQ5092">
        <v>-1107</v>
      </c>
      <c r="AR5092">
        <v>-1861</v>
      </c>
      <c r="AS5092">
        <v>-2625</v>
      </c>
      <c r="AT5092">
        <v>-2742</v>
      </c>
      <c r="AU5092">
        <v>-2992</v>
      </c>
      <c r="AV5092">
        <v>-3871</v>
      </c>
      <c r="AW5092">
        <v>-2904</v>
      </c>
      <c r="AX5092">
        <v>-3180</v>
      </c>
      <c r="AY5092">
        <v>-3092</v>
      </c>
      <c r="AZ5092">
        <v>-3000</v>
      </c>
      <c r="BA5092">
        <v>-3000</v>
      </c>
      <c r="BB5092">
        <v>-3000</v>
      </c>
      <c r="BC5092">
        <v>-3000</v>
      </c>
      <c r="BD5092">
        <v>-3000</v>
      </c>
      <c r="BE5092">
        <v>-2000</v>
      </c>
      <c r="BF5092">
        <v>-3000</v>
      </c>
      <c r="BG5092">
        <v>-2000</v>
      </c>
      <c r="BH5092">
        <v>-2000</v>
      </c>
      <c r="BI5092">
        <v>-2000</v>
      </c>
      <c r="BJ5092">
        <v>-2000</v>
      </c>
      <c r="BK5092">
        <v>-2000</v>
      </c>
      <c r="BL5092">
        <v>-3000</v>
      </c>
      <c r="BM5092">
        <v>-2000</v>
      </c>
      <c r="BN5092">
        <v>-1000</v>
      </c>
      <c r="BO5092">
        <v>-1000</v>
      </c>
      <c r="BP5092">
        <v>-1000</v>
      </c>
      <c r="BQ5092">
        <v>-2000</v>
      </c>
      <c r="BR5092">
        <v>-1000</v>
      </c>
      <c r="BS5092">
        <v>-1000</v>
      </c>
      <c r="BT5092">
        <v>-1000</v>
      </c>
      <c r="BU5092">
        <v>-2000</v>
      </c>
      <c r="BV5092">
        <v>-1000</v>
      </c>
      <c r="BW5092">
        <v>-3000</v>
      </c>
      <c r="BX5092">
        <v>-2000</v>
      </c>
      <c r="BY5092">
        <v>-2000</v>
      </c>
      <c r="BZ5092">
        <v>-3000</v>
      </c>
      <c r="CA5092">
        <v>-3000</v>
      </c>
      <c r="CB5092">
        <v>-3000</v>
      </c>
      <c r="CC5092">
        <v>-3000</v>
      </c>
      <c r="CD5092">
        <v>-3000</v>
      </c>
      <c r="CE5092">
        <v>-3000</v>
      </c>
    </row>
    <row r="5093" spans="1:83" x14ac:dyDescent="0.35">
      <c r="A5093" s="9" t="str">
        <f t="shared" si="79"/>
        <v>818220.902.20</v>
      </c>
      <c r="B5093" s="52" t="e">
        <f>+IF(MATCH(A5093,List!H$10:H$145,0),"Targeted")</f>
        <v>#N/A</v>
      </c>
      <c r="C5093" s="65"/>
      <c r="D5093" s="52"/>
      <c r="E5093" s="16" t="s">
        <v>6925</v>
      </c>
      <c r="F5093" s="16" t="s">
        <v>6927</v>
      </c>
      <c r="G5093" s="16" t="s">
        <v>298</v>
      </c>
      <c r="H5093" s="16" t="s">
        <v>6927</v>
      </c>
      <c r="I5093" s="16" t="s">
        <v>7037</v>
      </c>
      <c r="J5093" s="16" t="s">
        <v>7038</v>
      </c>
      <c r="K5093" s="17" t="s">
        <v>63</v>
      </c>
      <c r="L5093" s="18" t="s">
        <v>859</v>
      </c>
      <c r="M5093" s="195" t="s">
        <v>6925</v>
      </c>
      <c r="N5093" s="16" t="s">
        <v>6926</v>
      </c>
      <c r="O5093" s="17" t="s">
        <v>6914</v>
      </c>
      <c r="P5093" s="17" t="s">
        <v>305</v>
      </c>
      <c r="Q5093" s="17" t="s">
        <v>306</v>
      </c>
      <c r="R5093">
        <v>0</v>
      </c>
      <c r="S5093">
        <v>0</v>
      </c>
      <c r="T5093">
        <v>0</v>
      </c>
      <c r="U5093">
        <v>0</v>
      </c>
      <c r="V5093">
        <v>0</v>
      </c>
      <c r="W5093">
        <v>0</v>
      </c>
      <c r="X5093">
        <v>0</v>
      </c>
      <c r="Y5093">
        <v>0</v>
      </c>
      <c r="Z5093">
        <v>0</v>
      </c>
      <c r="AA5093">
        <v>0</v>
      </c>
      <c r="AB5093">
        <v>0</v>
      </c>
      <c r="AC5093">
        <v>0</v>
      </c>
      <c r="AD5093">
        <v>0</v>
      </c>
      <c r="AE5093">
        <v>0</v>
      </c>
      <c r="AF5093">
        <v>0</v>
      </c>
      <c r="AG5093" s="19">
        <v>0</v>
      </c>
      <c r="AH5093">
        <v>0</v>
      </c>
      <c r="AI5093">
        <v>0</v>
      </c>
      <c r="AJ5093">
        <v>0</v>
      </c>
      <c r="AK5093">
        <v>0</v>
      </c>
      <c r="AL5093">
        <v>0</v>
      </c>
      <c r="AM5093">
        <v>0</v>
      </c>
      <c r="AN5093">
        <v>0</v>
      </c>
      <c r="AO5093">
        <v>0</v>
      </c>
      <c r="AP5093">
        <v>0</v>
      </c>
      <c r="AQ5093">
        <v>0</v>
      </c>
      <c r="AR5093">
        <v>0</v>
      </c>
      <c r="AS5093">
        <v>0</v>
      </c>
      <c r="AT5093">
        <v>-3205</v>
      </c>
      <c r="AU5093">
        <v>-19248</v>
      </c>
      <c r="AV5093">
        <v>0</v>
      </c>
      <c r="AW5093">
        <v>0</v>
      </c>
      <c r="AX5093">
        <v>0</v>
      </c>
      <c r="AY5093">
        <v>0</v>
      </c>
      <c r="AZ5093">
        <v>0</v>
      </c>
      <c r="BA5093">
        <v>0</v>
      </c>
      <c r="BB5093">
        <v>0</v>
      </c>
      <c r="BC5093">
        <v>0</v>
      </c>
      <c r="BD5093">
        <v>0</v>
      </c>
      <c r="BE5093">
        <v>0</v>
      </c>
      <c r="BF5093">
        <v>0</v>
      </c>
      <c r="BG5093">
        <v>0</v>
      </c>
      <c r="BH5093">
        <v>0</v>
      </c>
      <c r="BI5093">
        <v>0</v>
      </c>
      <c r="BJ5093">
        <v>0</v>
      </c>
      <c r="BK5093">
        <v>0</v>
      </c>
      <c r="BL5093">
        <v>0</v>
      </c>
      <c r="BM5093">
        <v>0</v>
      </c>
      <c r="BN5093">
        <v>0</v>
      </c>
      <c r="BO5093">
        <v>0</v>
      </c>
      <c r="BP5093">
        <v>0</v>
      </c>
      <c r="BQ5093">
        <v>0</v>
      </c>
      <c r="BR5093">
        <v>0</v>
      </c>
      <c r="BS5093">
        <v>0</v>
      </c>
      <c r="BT5093">
        <v>0</v>
      </c>
      <c r="BU5093">
        <v>0</v>
      </c>
      <c r="BV5093">
        <v>0</v>
      </c>
      <c r="BW5093">
        <v>0</v>
      </c>
      <c r="BX5093">
        <v>0</v>
      </c>
      <c r="BY5093">
        <v>0</v>
      </c>
      <c r="BZ5093">
        <v>0</v>
      </c>
      <c r="CA5093">
        <v>0</v>
      </c>
      <c r="CB5093">
        <v>0</v>
      </c>
      <c r="CC5093">
        <v>0</v>
      </c>
      <c r="CD5093">
        <v>0</v>
      </c>
      <c r="CE5093">
        <v>0</v>
      </c>
    </row>
    <row r="5094" spans="1:83" x14ac:dyDescent="0.35">
      <c r="A5094" s="9" t="str">
        <f t="shared" si="79"/>
        <v>818420.902.20</v>
      </c>
      <c r="B5094" s="52" t="e">
        <f>+IF(MATCH(A5094,List!H$10:H$145,0),"Targeted")</f>
        <v>#N/A</v>
      </c>
      <c r="C5094" s="65"/>
      <c r="D5094" s="52"/>
      <c r="E5094" s="16" t="s">
        <v>6925</v>
      </c>
      <c r="F5094" s="16" t="s">
        <v>6927</v>
      </c>
      <c r="G5094" s="16" t="s">
        <v>298</v>
      </c>
      <c r="H5094" s="16" t="s">
        <v>6927</v>
      </c>
      <c r="I5094" s="16" t="s">
        <v>7039</v>
      </c>
      <c r="J5094" s="16" t="s">
        <v>7040</v>
      </c>
      <c r="K5094" s="17" t="s">
        <v>63</v>
      </c>
      <c r="L5094" s="18" t="s">
        <v>859</v>
      </c>
      <c r="M5094" s="195" t="s">
        <v>6925</v>
      </c>
      <c r="N5094" s="16" t="s">
        <v>6926</v>
      </c>
      <c r="O5094" s="17" t="s">
        <v>6914</v>
      </c>
      <c r="P5094" s="17" t="s">
        <v>305</v>
      </c>
      <c r="Q5094" s="17" t="s">
        <v>306</v>
      </c>
      <c r="R5094">
        <v>0</v>
      </c>
      <c r="S5094">
        <v>0</v>
      </c>
      <c r="T5094">
        <v>0</v>
      </c>
      <c r="U5094">
        <v>0</v>
      </c>
      <c r="V5094">
        <v>0</v>
      </c>
      <c r="W5094">
        <v>0</v>
      </c>
      <c r="X5094">
        <v>0</v>
      </c>
      <c r="Y5094">
        <v>0</v>
      </c>
      <c r="Z5094">
        <v>0</v>
      </c>
      <c r="AA5094">
        <v>0</v>
      </c>
      <c r="AB5094">
        <v>0</v>
      </c>
      <c r="AC5094">
        <v>0</v>
      </c>
      <c r="AD5094">
        <v>0</v>
      </c>
      <c r="AE5094">
        <v>0</v>
      </c>
      <c r="AF5094">
        <v>0</v>
      </c>
      <c r="AG5094" s="19">
        <v>0</v>
      </c>
      <c r="AH5094">
        <v>0</v>
      </c>
      <c r="AI5094">
        <v>0</v>
      </c>
      <c r="AJ5094">
        <v>0</v>
      </c>
      <c r="AK5094">
        <v>0</v>
      </c>
      <c r="AL5094">
        <v>0</v>
      </c>
      <c r="AM5094">
        <v>0</v>
      </c>
      <c r="AN5094">
        <v>0</v>
      </c>
      <c r="AO5094">
        <v>0</v>
      </c>
      <c r="AP5094">
        <v>0</v>
      </c>
      <c r="AQ5094">
        <v>0</v>
      </c>
      <c r="AR5094">
        <v>0</v>
      </c>
      <c r="AS5094">
        <v>0</v>
      </c>
      <c r="AT5094">
        <v>-18069</v>
      </c>
      <c r="AU5094">
        <v>-45519</v>
      </c>
      <c r="AV5094">
        <v>0</v>
      </c>
      <c r="AW5094">
        <v>0</v>
      </c>
      <c r="AX5094">
        <v>0</v>
      </c>
      <c r="AY5094">
        <v>0</v>
      </c>
      <c r="AZ5094">
        <v>0</v>
      </c>
      <c r="BA5094">
        <v>0</v>
      </c>
      <c r="BB5094">
        <v>0</v>
      </c>
      <c r="BC5094">
        <v>0</v>
      </c>
      <c r="BD5094">
        <v>0</v>
      </c>
      <c r="BE5094">
        <v>0</v>
      </c>
      <c r="BF5094">
        <v>0</v>
      </c>
      <c r="BG5094">
        <v>0</v>
      </c>
      <c r="BH5094">
        <v>0</v>
      </c>
      <c r="BI5094">
        <v>0</v>
      </c>
      <c r="BJ5094">
        <v>0</v>
      </c>
      <c r="BK5094">
        <v>0</v>
      </c>
      <c r="BL5094">
        <v>0</v>
      </c>
      <c r="BM5094">
        <v>0</v>
      </c>
      <c r="BN5094">
        <v>0</v>
      </c>
      <c r="BO5094">
        <v>0</v>
      </c>
      <c r="BP5094">
        <v>0</v>
      </c>
      <c r="BQ5094">
        <v>0</v>
      </c>
      <c r="BR5094">
        <v>0</v>
      </c>
      <c r="BS5094">
        <v>0</v>
      </c>
      <c r="BT5094">
        <v>0</v>
      </c>
      <c r="BU5094">
        <v>0</v>
      </c>
      <c r="BV5094">
        <v>0</v>
      </c>
      <c r="BW5094">
        <v>0</v>
      </c>
      <c r="BX5094">
        <v>0</v>
      </c>
      <c r="BY5094">
        <v>0</v>
      </c>
      <c r="BZ5094">
        <v>0</v>
      </c>
      <c r="CA5094">
        <v>0</v>
      </c>
      <c r="CB5094">
        <v>0</v>
      </c>
      <c r="CC5094">
        <v>0</v>
      </c>
      <c r="CD5094">
        <v>0</v>
      </c>
      <c r="CE5094">
        <v>0</v>
      </c>
    </row>
    <row r="5095" spans="1:83" x14ac:dyDescent="0.35">
      <c r="A5095" s="9" t="str">
        <f t="shared" si="79"/>
        <v>818520.902.70</v>
      </c>
      <c r="B5095" s="52" t="e">
        <f>+IF(MATCH(A5095,List!H$10:H$145,0),"Targeted")</f>
        <v>#N/A</v>
      </c>
      <c r="C5095" s="65"/>
      <c r="D5095" s="52"/>
      <c r="E5095" s="16" t="s">
        <v>6925</v>
      </c>
      <c r="F5095" s="16" t="s">
        <v>6927</v>
      </c>
      <c r="G5095" s="16" t="s">
        <v>298</v>
      </c>
      <c r="H5095" s="16" t="s">
        <v>6927</v>
      </c>
      <c r="I5095" s="16" t="s">
        <v>7041</v>
      </c>
      <c r="J5095" s="16" t="s">
        <v>7042</v>
      </c>
      <c r="K5095" s="17" t="s">
        <v>151</v>
      </c>
      <c r="L5095" s="18" t="s">
        <v>859</v>
      </c>
      <c r="M5095" s="195" t="s">
        <v>6925</v>
      </c>
      <c r="N5095" s="16" t="s">
        <v>6926</v>
      </c>
      <c r="O5095" s="17" t="s">
        <v>6914</v>
      </c>
      <c r="P5095" s="17" t="s">
        <v>305</v>
      </c>
      <c r="Q5095" s="17" t="s">
        <v>306</v>
      </c>
      <c r="R5095">
        <v>0</v>
      </c>
      <c r="S5095">
        <v>0</v>
      </c>
      <c r="T5095">
        <v>0</v>
      </c>
      <c r="U5095">
        <v>0</v>
      </c>
      <c r="V5095">
        <v>0</v>
      </c>
      <c r="W5095">
        <v>0</v>
      </c>
      <c r="X5095">
        <v>0</v>
      </c>
      <c r="Y5095">
        <v>0</v>
      </c>
      <c r="Z5095">
        <v>0</v>
      </c>
      <c r="AA5095">
        <v>0</v>
      </c>
      <c r="AB5095">
        <v>0</v>
      </c>
      <c r="AC5095">
        <v>0</v>
      </c>
      <c r="AD5095">
        <v>0</v>
      </c>
      <c r="AE5095">
        <v>0</v>
      </c>
      <c r="AF5095">
        <v>0</v>
      </c>
      <c r="AG5095" s="19">
        <v>0</v>
      </c>
      <c r="AH5095">
        <v>0</v>
      </c>
      <c r="AI5095">
        <v>0</v>
      </c>
      <c r="AJ5095">
        <v>0</v>
      </c>
      <c r="AK5095">
        <v>0</v>
      </c>
      <c r="AL5095">
        <v>0</v>
      </c>
      <c r="AM5095">
        <v>0</v>
      </c>
      <c r="AN5095">
        <v>0</v>
      </c>
      <c r="AO5095">
        <v>0</v>
      </c>
      <c r="AP5095">
        <v>0</v>
      </c>
      <c r="AQ5095">
        <v>0</v>
      </c>
      <c r="AR5095">
        <v>0</v>
      </c>
      <c r="AS5095">
        <v>0</v>
      </c>
      <c r="AT5095">
        <v>0</v>
      </c>
      <c r="AU5095">
        <v>-5687</v>
      </c>
      <c r="AV5095">
        <v>-4018</v>
      </c>
      <c r="AW5095">
        <v>-41127</v>
      </c>
      <c r="AX5095">
        <v>-85415</v>
      </c>
      <c r="AY5095">
        <v>-35655</v>
      </c>
      <c r="AZ5095">
        <v>-63000</v>
      </c>
      <c r="BA5095">
        <v>-67000</v>
      </c>
      <c r="BB5095">
        <v>-64000</v>
      </c>
      <c r="BC5095">
        <v>-68000</v>
      </c>
      <c r="BD5095">
        <v>-48000</v>
      </c>
      <c r="BE5095">
        <v>-59000</v>
      </c>
      <c r="BF5095">
        <v>-69000</v>
      </c>
      <c r="BG5095">
        <v>-36000</v>
      </c>
      <c r="BH5095">
        <v>-12000</v>
      </c>
      <c r="BI5095">
        <v>-12000</v>
      </c>
      <c r="BJ5095">
        <v>-25000</v>
      </c>
      <c r="BK5095">
        <v>-30000</v>
      </c>
      <c r="BL5095">
        <v>-30000</v>
      </c>
      <c r="BM5095">
        <v>0</v>
      </c>
      <c r="BN5095">
        <v>-19000</v>
      </c>
      <c r="BO5095">
        <v>-21000</v>
      </c>
      <c r="BP5095">
        <v>-23000</v>
      </c>
      <c r="BQ5095">
        <v>-12000</v>
      </c>
      <c r="BR5095">
        <v>2000</v>
      </c>
      <c r="BS5095">
        <v>-29000</v>
      </c>
      <c r="BT5095">
        <v>-35000</v>
      </c>
      <c r="BU5095">
        <v>-34000</v>
      </c>
      <c r="BV5095">
        <v>-44000</v>
      </c>
      <c r="BW5095">
        <v>-85000</v>
      </c>
      <c r="BX5095">
        <v>-139000</v>
      </c>
      <c r="BY5095">
        <v>-90000</v>
      </c>
      <c r="BZ5095">
        <v>-106000</v>
      </c>
      <c r="CA5095">
        <v>-116000</v>
      </c>
      <c r="CB5095">
        <v>-129000</v>
      </c>
      <c r="CC5095">
        <v>-143000</v>
      </c>
      <c r="CD5095">
        <v>-155000</v>
      </c>
      <c r="CE5095">
        <v>-167000</v>
      </c>
    </row>
    <row r="5096" spans="1:83" x14ac:dyDescent="0.35">
      <c r="A5096" s="9" t="str">
        <f t="shared" si="79"/>
        <v>818620.902.19</v>
      </c>
      <c r="B5096" s="52" t="e">
        <f>+IF(MATCH(A5096,List!H$10:H$145,0),"Targeted")</f>
        <v>#N/A</v>
      </c>
      <c r="C5096" s="65"/>
      <c r="D5096" s="52"/>
      <c r="E5096" s="16" t="s">
        <v>6925</v>
      </c>
      <c r="F5096" s="16" t="s">
        <v>6927</v>
      </c>
      <c r="G5096" s="16" t="s">
        <v>298</v>
      </c>
      <c r="H5096" s="16" t="s">
        <v>6927</v>
      </c>
      <c r="I5096" s="16" t="s">
        <v>7043</v>
      </c>
      <c r="J5096" s="16" t="s">
        <v>7044</v>
      </c>
      <c r="K5096" s="17" t="s">
        <v>1101</v>
      </c>
      <c r="L5096" s="18" t="s">
        <v>859</v>
      </c>
      <c r="M5096" s="195" t="s">
        <v>6925</v>
      </c>
      <c r="N5096" s="16" t="s">
        <v>6926</v>
      </c>
      <c r="O5096" s="17" t="s">
        <v>6914</v>
      </c>
      <c r="P5096" s="17" t="s">
        <v>305</v>
      </c>
      <c r="Q5096" s="17" t="s">
        <v>306</v>
      </c>
      <c r="R5096">
        <v>-1369</v>
      </c>
      <c r="S5096">
        <v>-1461</v>
      </c>
      <c r="T5096">
        <v>-1507</v>
      </c>
      <c r="U5096">
        <v>-1577</v>
      </c>
      <c r="V5096">
        <v>-1630</v>
      </c>
      <c r="W5096">
        <v>-1665</v>
      </c>
      <c r="X5096">
        <v>-1674</v>
      </c>
      <c r="Y5096">
        <v>-1765</v>
      </c>
      <c r="Z5096">
        <v>-2319</v>
      </c>
      <c r="AA5096">
        <v>-2502</v>
      </c>
      <c r="AB5096">
        <v>-2806</v>
      </c>
      <c r="AC5096">
        <v>-2986</v>
      </c>
      <c r="AD5096">
        <v>-3752</v>
      </c>
      <c r="AE5096">
        <v>-7162</v>
      </c>
      <c r="AF5096">
        <v>-10388</v>
      </c>
      <c r="AG5096" s="19">
        <v>-117</v>
      </c>
      <c r="AH5096">
        <v>-13487</v>
      </c>
      <c r="AI5096">
        <v>-19965</v>
      </c>
      <c r="AJ5096">
        <v>-30853</v>
      </c>
      <c r="AK5096">
        <v>-41143</v>
      </c>
      <c r="AL5096">
        <v>-58956</v>
      </c>
      <c r="AM5096">
        <v>-95271</v>
      </c>
      <c r="AN5096">
        <v>-136687</v>
      </c>
      <c r="AO5096">
        <v>-177547</v>
      </c>
      <c r="AP5096">
        <v>-244597</v>
      </c>
      <c r="AQ5096">
        <v>-282196</v>
      </c>
      <c r="AR5096">
        <v>-313021</v>
      </c>
      <c r="AS5096">
        <v>-357785</v>
      </c>
      <c r="AT5096">
        <v>-401158</v>
      </c>
      <c r="AU5096">
        <v>-434956</v>
      </c>
      <c r="AV5096">
        <v>-478171</v>
      </c>
      <c r="AW5096">
        <v>-513864</v>
      </c>
      <c r="AX5096">
        <v>-546185</v>
      </c>
      <c r="AY5096">
        <v>-570313</v>
      </c>
      <c r="AZ5096">
        <v>-612000</v>
      </c>
      <c r="BA5096">
        <v>-632000</v>
      </c>
      <c r="BB5096">
        <v>-668000</v>
      </c>
      <c r="BC5096">
        <v>-695000</v>
      </c>
      <c r="BD5096">
        <v>-710000</v>
      </c>
      <c r="BE5096">
        <v>-728000</v>
      </c>
      <c r="BF5096">
        <v>-752000</v>
      </c>
      <c r="BG5096">
        <v>-767000</v>
      </c>
      <c r="BH5096">
        <v>-776000</v>
      </c>
      <c r="BI5096">
        <v>-764000</v>
      </c>
      <c r="BJ5096">
        <v>-768000</v>
      </c>
      <c r="BK5096">
        <v>-763000</v>
      </c>
      <c r="BL5096">
        <v>-771000</v>
      </c>
      <c r="BM5096">
        <v>-781000</v>
      </c>
      <c r="BN5096">
        <v>-783000</v>
      </c>
      <c r="BO5096">
        <v>-766000</v>
      </c>
      <c r="BP5096">
        <v>-749000</v>
      </c>
      <c r="BQ5096">
        <v>-726000</v>
      </c>
      <c r="BR5096">
        <v>-682000</v>
      </c>
      <c r="BS5096">
        <v>-654000</v>
      </c>
      <c r="BT5096">
        <v>-629000</v>
      </c>
      <c r="BU5096">
        <v>-596000</v>
      </c>
      <c r="BV5096">
        <v>-567000</v>
      </c>
      <c r="BW5096">
        <v>-547000</v>
      </c>
      <c r="BX5096">
        <v>-556000</v>
      </c>
      <c r="BY5096">
        <v>-535000</v>
      </c>
      <c r="BZ5096">
        <v>-546000</v>
      </c>
      <c r="CA5096">
        <v>-556000</v>
      </c>
      <c r="CB5096">
        <v>-566000</v>
      </c>
      <c r="CC5096">
        <v>-579000</v>
      </c>
      <c r="CD5096">
        <v>-592000</v>
      </c>
      <c r="CE5096">
        <v>-608000</v>
      </c>
    </row>
    <row r="5097" spans="1:83" x14ac:dyDescent="0.35">
      <c r="A5097" s="9" t="str">
        <f t="shared" si="79"/>
        <v>818720.902.76</v>
      </c>
      <c r="B5097" s="52" t="e">
        <f>+IF(MATCH(A5097,List!H$10:H$145,0),"Targeted")</f>
        <v>#N/A</v>
      </c>
      <c r="C5097" s="65"/>
      <c r="D5097" s="52"/>
      <c r="E5097" s="16" t="s">
        <v>6925</v>
      </c>
      <c r="F5097" s="16" t="s">
        <v>6927</v>
      </c>
      <c r="G5097" s="16" t="s">
        <v>298</v>
      </c>
      <c r="H5097" s="16" t="s">
        <v>6927</v>
      </c>
      <c r="I5097" s="16" t="s">
        <v>7045</v>
      </c>
      <c r="J5097" s="16" t="s">
        <v>7046</v>
      </c>
      <c r="K5097" s="17" t="s">
        <v>2486</v>
      </c>
      <c r="L5097" s="18" t="s">
        <v>859</v>
      </c>
      <c r="M5097" s="195" t="s">
        <v>6925</v>
      </c>
      <c r="N5097" s="16" t="s">
        <v>6926</v>
      </c>
      <c r="O5097" s="17" t="s">
        <v>6914</v>
      </c>
      <c r="P5097" s="17" t="s">
        <v>305</v>
      </c>
      <c r="Q5097" s="17" t="s">
        <v>306</v>
      </c>
      <c r="R5097">
        <v>0</v>
      </c>
      <c r="S5097">
        <v>0</v>
      </c>
      <c r="T5097">
        <v>0</v>
      </c>
      <c r="U5097">
        <v>0</v>
      </c>
      <c r="V5097">
        <v>0</v>
      </c>
      <c r="W5097">
        <v>0</v>
      </c>
      <c r="X5097">
        <v>0</v>
      </c>
      <c r="Y5097">
        <v>0</v>
      </c>
      <c r="Z5097">
        <v>0</v>
      </c>
      <c r="AA5097">
        <v>0</v>
      </c>
      <c r="AB5097">
        <v>0</v>
      </c>
      <c r="AC5097">
        <v>0</v>
      </c>
      <c r="AD5097">
        <v>0</v>
      </c>
      <c r="AE5097">
        <v>0</v>
      </c>
      <c r="AF5097">
        <v>0</v>
      </c>
      <c r="AG5097" s="19">
        <v>0</v>
      </c>
      <c r="AH5097">
        <v>0</v>
      </c>
      <c r="AI5097">
        <v>0</v>
      </c>
      <c r="AJ5097">
        <v>0</v>
      </c>
      <c r="AK5097">
        <v>0</v>
      </c>
      <c r="AL5097">
        <v>0</v>
      </c>
      <c r="AM5097">
        <v>0</v>
      </c>
      <c r="AN5097">
        <v>0</v>
      </c>
      <c r="AO5097">
        <v>0</v>
      </c>
      <c r="AP5097">
        <v>0</v>
      </c>
      <c r="AQ5097">
        <v>0</v>
      </c>
      <c r="AR5097">
        <v>0</v>
      </c>
      <c r="AS5097">
        <v>0</v>
      </c>
      <c r="AT5097">
        <v>0</v>
      </c>
      <c r="AU5097">
        <v>0</v>
      </c>
      <c r="AV5097">
        <v>0</v>
      </c>
      <c r="AW5097">
        <v>0</v>
      </c>
      <c r="AX5097">
        <v>-58</v>
      </c>
      <c r="AY5097">
        <v>-265</v>
      </c>
      <c r="AZ5097">
        <v>0</v>
      </c>
      <c r="BA5097">
        <v>-1000</v>
      </c>
      <c r="BB5097">
        <v>0</v>
      </c>
      <c r="BC5097">
        <v>0</v>
      </c>
      <c r="BD5097">
        <v>0</v>
      </c>
      <c r="BE5097">
        <v>0</v>
      </c>
      <c r="BF5097">
        <v>0</v>
      </c>
      <c r="BG5097">
        <v>0</v>
      </c>
      <c r="BH5097">
        <v>0</v>
      </c>
      <c r="BI5097">
        <v>0</v>
      </c>
      <c r="BJ5097">
        <v>0</v>
      </c>
      <c r="BK5097">
        <v>0</v>
      </c>
      <c r="BL5097">
        <v>0</v>
      </c>
      <c r="BM5097">
        <v>0</v>
      </c>
      <c r="BN5097">
        <v>0</v>
      </c>
      <c r="BO5097">
        <v>0</v>
      </c>
      <c r="BP5097">
        <v>0</v>
      </c>
      <c r="BQ5097">
        <v>0</v>
      </c>
      <c r="BR5097">
        <v>0</v>
      </c>
      <c r="BS5097">
        <v>0</v>
      </c>
      <c r="BT5097">
        <v>0</v>
      </c>
      <c r="BU5097">
        <v>0</v>
      </c>
      <c r="BV5097">
        <v>0</v>
      </c>
      <c r="BW5097">
        <v>0</v>
      </c>
      <c r="BX5097">
        <v>0</v>
      </c>
      <c r="BY5097">
        <v>0</v>
      </c>
      <c r="BZ5097">
        <v>0</v>
      </c>
      <c r="CA5097">
        <v>0</v>
      </c>
      <c r="CB5097">
        <v>0</v>
      </c>
      <c r="CC5097">
        <v>0</v>
      </c>
      <c r="CD5097">
        <v>0</v>
      </c>
      <c r="CE5097">
        <v>0</v>
      </c>
    </row>
    <row r="5098" spans="1:83" x14ac:dyDescent="0.35">
      <c r="A5098" s="9" t="str">
        <f t="shared" si="79"/>
        <v>818820.902.33</v>
      </c>
      <c r="B5098" s="52" t="e">
        <f>+IF(MATCH(A5098,List!H$10:H$145,0),"Targeted")</f>
        <v>#N/A</v>
      </c>
      <c r="C5098" s="65"/>
      <c r="D5098" s="52"/>
      <c r="E5098" s="16" t="s">
        <v>6925</v>
      </c>
      <c r="F5098" s="16" t="s">
        <v>6927</v>
      </c>
      <c r="G5098" s="16" t="s">
        <v>298</v>
      </c>
      <c r="H5098" s="16" t="s">
        <v>6927</v>
      </c>
      <c r="I5098" s="16" t="s">
        <v>7047</v>
      </c>
      <c r="J5098" s="16" t="s">
        <v>7048</v>
      </c>
      <c r="K5098" s="17" t="s">
        <v>1654</v>
      </c>
      <c r="L5098" s="18" t="s">
        <v>859</v>
      </c>
      <c r="M5098" s="195" t="s">
        <v>6925</v>
      </c>
      <c r="N5098" s="16" t="s">
        <v>6926</v>
      </c>
      <c r="O5098" s="17" t="s">
        <v>6914</v>
      </c>
      <c r="P5098" s="17" t="s">
        <v>305</v>
      </c>
      <c r="Q5098" s="17" t="s">
        <v>306</v>
      </c>
      <c r="R5098">
        <v>0</v>
      </c>
      <c r="S5098">
        <v>0</v>
      </c>
      <c r="T5098">
        <v>0</v>
      </c>
      <c r="U5098">
        <v>0</v>
      </c>
      <c r="V5098">
        <v>0</v>
      </c>
      <c r="W5098">
        <v>0</v>
      </c>
      <c r="X5098">
        <v>0</v>
      </c>
      <c r="Y5098">
        <v>0</v>
      </c>
      <c r="Z5098">
        <v>0</v>
      </c>
      <c r="AA5098">
        <v>0</v>
      </c>
      <c r="AB5098">
        <v>0</v>
      </c>
      <c r="AC5098">
        <v>0</v>
      </c>
      <c r="AD5098">
        <v>0</v>
      </c>
      <c r="AE5098">
        <v>0</v>
      </c>
      <c r="AF5098">
        <v>0</v>
      </c>
      <c r="AG5098" s="19">
        <v>0</v>
      </c>
      <c r="AH5098">
        <v>0</v>
      </c>
      <c r="AI5098">
        <v>0</v>
      </c>
      <c r="AJ5098">
        <v>0</v>
      </c>
      <c r="AK5098">
        <v>0</v>
      </c>
      <c r="AL5098">
        <v>0</v>
      </c>
      <c r="AM5098">
        <v>0</v>
      </c>
      <c r="AN5098">
        <v>0</v>
      </c>
      <c r="AO5098">
        <v>0</v>
      </c>
      <c r="AP5098">
        <v>0</v>
      </c>
      <c r="AQ5098">
        <v>0</v>
      </c>
      <c r="AR5098">
        <v>0</v>
      </c>
      <c r="AS5098">
        <v>0</v>
      </c>
      <c r="AT5098">
        <v>-160</v>
      </c>
      <c r="AU5098">
        <v>0</v>
      </c>
      <c r="AV5098">
        <v>0</v>
      </c>
      <c r="AW5098">
        <v>0</v>
      </c>
      <c r="AX5098">
        <v>0</v>
      </c>
      <c r="AY5098">
        <v>0</v>
      </c>
      <c r="AZ5098">
        <v>0</v>
      </c>
      <c r="BA5098">
        <v>0</v>
      </c>
      <c r="BB5098">
        <v>0</v>
      </c>
      <c r="BC5098">
        <v>0</v>
      </c>
      <c r="BD5098">
        <v>0</v>
      </c>
      <c r="BE5098">
        <v>0</v>
      </c>
      <c r="BF5098">
        <v>0</v>
      </c>
      <c r="BG5098">
        <v>0</v>
      </c>
      <c r="BH5098">
        <v>0</v>
      </c>
      <c r="BI5098">
        <v>0</v>
      </c>
      <c r="BJ5098">
        <v>0</v>
      </c>
      <c r="BK5098">
        <v>0</v>
      </c>
      <c r="BL5098">
        <v>0</v>
      </c>
      <c r="BM5098">
        <v>0</v>
      </c>
      <c r="BN5098">
        <v>0</v>
      </c>
      <c r="BO5098">
        <v>0</v>
      </c>
      <c r="BP5098">
        <v>0</v>
      </c>
      <c r="BQ5098">
        <v>0</v>
      </c>
      <c r="BR5098">
        <v>0</v>
      </c>
      <c r="BS5098">
        <v>0</v>
      </c>
      <c r="BT5098">
        <v>0</v>
      </c>
      <c r="BU5098">
        <v>0</v>
      </c>
      <c r="BV5098">
        <v>0</v>
      </c>
      <c r="BW5098">
        <v>0</v>
      </c>
      <c r="BX5098">
        <v>0</v>
      </c>
      <c r="BY5098">
        <v>0</v>
      </c>
      <c r="BZ5098">
        <v>0</v>
      </c>
      <c r="CA5098">
        <v>0</v>
      </c>
      <c r="CB5098">
        <v>0</v>
      </c>
      <c r="CC5098">
        <v>0</v>
      </c>
      <c r="CD5098">
        <v>0</v>
      </c>
      <c r="CE5098">
        <v>0</v>
      </c>
    </row>
    <row r="5099" spans="1:83" x14ac:dyDescent="0.35">
      <c r="A5099" s="9" t="str">
        <f t="shared" si="79"/>
        <v>819720.902.47</v>
      </c>
      <c r="B5099" s="52" t="e">
        <f>+IF(MATCH(A5099,List!H$10:H$145,0),"Targeted")</f>
        <v>#N/A</v>
      </c>
      <c r="C5099" s="65"/>
      <c r="D5099" s="52"/>
      <c r="E5099" s="16" t="s">
        <v>6925</v>
      </c>
      <c r="F5099" s="16" t="s">
        <v>6927</v>
      </c>
      <c r="G5099" s="16" t="s">
        <v>298</v>
      </c>
      <c r="H5099" s="16" t="s">
        <v>6927</v>
      </c>
      <c r="I5099" s="16" t="s">
        <v>7049</v>
      </c>
      <c r="J5099" s="16" t="s">
        <v>7050</v>
      </c>
      <c r="K5099" s="17" t="s">
        <v>337</v>
      </c>
      <c r="L5099" s="18" t="s">
        <v>859</v>
      </c>
      <c r="M5099" s="195" t="s">
        <v>6925</v>
      </c>
      <c r="N5099" s="16" t="s">
        <v>6926</v>
      </c>
      <c r="O5099" s="17" t="s">
        <v>6914</v>
      </c>
      <c r="P5099" s="17" t="s">
        <v>305</v>
      </c>
      <c r="Q5099" s="17" t="s">
        <v>306</v>
      </c>
      <c r="R5099">
        <v>0</v>
      </c>
      <c r="S5099">
        <v>0</v>
      </c>
      <c r="T5099">
        <v>0</v>
      </c>
      <c r="U5099">
        <v>0</v>
      </c>
      <c r="V5099">
        <v>0</v>
      </c>
      <c r="W5099">
        <v>0</v>
      </c>
      <c r="X5099">
        <v>0</v>
      </c>
      <c r="Y5099">
        <v>0</v>
      </c>
      <c r="Z5099">
        <v>0</v>
      </c>
      <c r="AA5099">
        <v>0</v>
      </c>
      <c r="AB5099">
        <v>0</v>
      </c>
      <c r="AC5099">
        <v>0</v>
      </c>
      <c r="AD5099">
        <v>0</v>
      </c>
      <c r="AE5099">
        <v>0</v>
      </c>
      <c r="AF5099">
        <v>0</v>
      </c>
      <c r="AG5099" s="19">
        <v>0</v>
      </c>
      <c r="AH5099">
        <v>0</v>
      </c>
      <c r="AI5099">
        <v>0</v>
      </c>
      <c r="AJ5099">
        <v>0</v>
      </c>
      <c r="AK5099">
        <v>-75</v>
      </c>
      <c r="AL5099">
        <v>-94</v>
      </c>
      <c r="AM5099">
        <v>-35</v>
      </c>
      <c r="AN5099">
        <v>-13</v>
      </c>
      <c r="AO5099">
        <v>0</v>
      </c>
      <c r="AP5099">
        <v>0</v>
      </c>
      <c r="AQ5099">
        <v>0</v>
      </c>
      <c r="AR5099">
        <v>0</v>
      </c>
      <c r="AS5099">
        <v>0</v>
      </c>
      <c r="AT5099">
        <v>0</v>
      </c>
      <c r="AU5099">
        <v>0</v>
      </c>
      <c r="AV5099">
        <v>0</v>
      </c>
      <c r="AW5099">
        <v>0</v>
      </c>
      <c r="AX5099">
        <v>0</v>
      </c>
      <c r="AY5099">
        <v>0</v>
      </c>
      <c r="AZ5099">
        <v>0</v>
      </c>
      <c r="BA5099">
        <v>0</v>
      </c>
      <c r="BB5099">
        <v>0</v>
      </c>
      <c r="BC5099">
        <v>0</v>
      </c>
      <c r="BD5099">
        <v>0</v>
      </c>
      <c r="BE5099">
        <v>0</v>
      </c>
      <c r="BF5099">
        <v>0</v>
      </c>
      <c r="BG5099">
        <v>0</v>
      </c>
      <c r="BH5099">
        <v>0</v>
      </c>
      <c r="BI5099">
        <v>0</v>
      </c>
      <c r="BJ5099">
        <v>0</v>
      </c>
      <c r="BK5099">
        <v>0</v>
      </c>
      <c r="BL5099">
        <v>0</v>
      </c>
      <c r="BM5099">
        <v>0</v>
      </c>
      <c r="BN5099">
        <v>0</v>
      </c>
      <c r="BO5099">
        <v>0</v>
      </c>
      <c r="BP5099">
        <v>0</v>
      </c>
      <c r="BQ5099">
        <v>0</v>
      </c>
      <c r="BR5099">
        <v>0</v>
      </c>
      <c r="BS5099">
        <v>0</v>
      </c>
      <c r="BT5099">
        <v>0</v>
      </c>
      <c r="BU5099">
        <v>0</v>
      </c>
      <c r="BV5099">
        <v>0</v>
      </c>
      <c r="BW5099">
        <v>0</v>
      </c>
      <c r="BX5099">
        <v>0</v>
      </c>
      <c r="BY5099">
        <v>0</v>
      </c>
      <c r="BZ5099">
        <v>0</v>
      </c>
      <c r="CA5099">
        <v>0</v>
      </c>
      <c r="CB5099">
        <v>0</v>
      </c>
      <c r="CC5099">
        <v>0</v>
      </c>
      <c r="CD5099">
        <v>0</v>
      </c>
      <c r="CE5099">
        <v>0</v>
      </c>
    </row>
    <row r="5100" spans="1:83" x14ac:dyDescent="0.35">
      <c r="A5100" s="9" t="str">
        <f t="shared" si="79"/>
        <v>820220.902.78</v>
      </c>
      <c r="B5100" s="52" t="e">
        <f>+IF(MATCH(A5100,List!H$10:H$145,0),"Targeted")</f>
        <v>#N/A</v>
      </c>
      <c r="C5100" s="65"/>
      <c r="D5100" s="52"/>
      <c r="E5100" s="16" t="s">
        <v>6925</v>
      </c>
      <c r="F5100" s="16" t="s">
        <v>6927</v>
      </c>
      <c r="G5100" s="16" t="s">
        <v>298</v>
      </c>
      <c r="H5100" s="16" t="s">
        <v>6927</v>
      </c>
      <c r="I5100" s="16" t="s">
        <v>7051</v>
      </c>
      <c r="J5100" s="16" t="s">
        <v>7052</v>
      </c>
      <c r="K5100" s="17" t="s">
        <v>2963</v>
      </c>
      <c r="L5100" s="18" t="s">
        <v>859</v>
      </c>
      <c r="M5100" s="195" t="s">
        <v>6925</v>
      </c>
      <c r="N5100" s="16" t="s">
        <v>6926</v>
      </c>
      <c r="O5100" s="17" t="s">
        <v>6914</v>
      </c>
      <c r="P5100" s="17" t="s">
        <v>305</v>
      </c>
      <c r="Q5100" s="17" t="s">
        <v>306</v>
      </c>
      <c r="R5100">
        <v>0</v>
      </c>
      <c r="S5100">
        <v>0</v>
      </c>
      <c r="T5100">
        <v>0</v>
      </c>
      <c r="U5100">
        <v>0</v>
      </c>
      <c r="V5100">
        <v>0</v>
      </c>
      <c r="W5100">
        <v>0</v>
      </c>
      <c r="X5100">
        <v>0</v>
      </c>
      <c r="Y5100">
        <v>0</v>
      </c>
      <c r="Z5100">
        <v>0</v>
      </c>
      <c r="AA5100">
        <v>0</v>
      </c>
      <c r="AB5100">
        <v>0</v>
      </c>
      <c r="AC5100">
        <v>0</v>
      </c>
      <c r="AD5100">
        <v>0</v>
      </c>
      <c r="AE5100">
        <v>0</v>
      </c>
      <c r="AF5100">
        <v>0</v>
      </c>
      <c r="AG5100" s="19">
        <v>0</v>
      </c>
      <c r="AH5100">
        <v>0</v>
      </c>
      <c r="AI5100">
        <v>0</v>
      </c>
      <c r="AJ5100">
        <v>0</v>
      </c>
      <c r="AK5100">
        <v>0</v>
      </c>
      <c r="AL5100">
        <v>0</v>
      </c>
      <c r="AM5100">
        <v>0</v>
      </c>
      <c r="AN5100">
        <v>0</v>
      </c>
      <c r="AO5100">
        <v>0</v>
      </c>
      <c r="AP5100">
        <v>0</v>
      </c>
      <c r="AQ5100">
        <v>0</v>
      </c>
      <c r="AR5100">
        <v>0</v>
      </c>
      <c r="AS5100">
        <v>0</v>
      </c>
      <c r="AT5100">
        <v>0</v>
      </c>
      <c r="AU5100">
        <v>0</v>
      </c>
      <c r="AV5100">
        <v>0</v>
      </c>
      <c r="AW5100">
        <v>0</v>
      </c>
      <c r="AX5100">
        <v>0</v>
      </c>
      <c r="AY5100">
        <v>0</v>
      </c>
      <c r="AZ5100">
        <v>-4000</v>
      </c>
      <c r="BA5100">
        <v>-5000</v>
      </c>
      <c r="BB5100">
        <v>-6000</v>
      </c>
      <c r="BC5100">
        <v>-5000</v>
      </c>
      <c r="BD5100">
        <v>-7000</v>
      </c>
      <c r="BE5100">
        <v>-7000</v>
      </c>
      <c r="BF5100">
        <v>-8000</v>
      </c>
      <c r="BG5100">
        <v>-8000</v>
      </c>
      <c r="BH5100">
        <v>-7000</v>
      </c>
      <c r="BI5100">
        <v>-4000</v>
      </c>
      <c r="BJ5100">
        <v>-18000</v>
      </c>
      <c r="BK5100">
        <v>0</v>
      </c>
      <c r="BL5100">
        <v>0</v>
      </c>
      <c r="BM5100">
        <v>0</v>
      </c>
      <c r="BN5100">
        <v>0</v>
      </c>
      <c r="BO5100">
        <v>0</v>
      </c>
      <c r="BP5100">
        <v>0</v>
      </c>
      <c r="BQ5100">
        <v>0</v>
      </c>
      <c r="BR5100">
        <v>0</v>
      </c>
      <c r="BS5100">
        <v>0</v>
      </c>
      <c r="BT5100">
        <v>0</v>
      </c>
      <c r="BU5100">
        <v>0</v>
      </c>
      <c r="BV5100">
        <v>0</v>
      </c>
      <c r="BW5100">
        <v>0</v>
      </c>
      <c r="BX5100">
        <v>0</v>
      </c>
      <c r="BY5100">
        <v>0</v>
      </c>
      <c r="BZ5100">
        <v>0</v>
      </c>
      <c r="CA5100">
        <v>0</v>
      </c>
      <c r="CB5100">
        <v>0</v>
      </c>
      <c r="CC5100">
        <v>0</v>
      </c>
      <c r="CD5100">
        <v>0</v>
      </c>
      <c r="CE5100">
        <v>0</v>
      </c>
    </row>
    <row r="5101" spans="1:83" x14ac:dyDescent="0.35">
      <c r="A5101" s="9" t="str">
        <f t="shared" si="79"/>
        <v>820720.902.20</v>
      </c>
      <c r="B5101" s="52" t="e">
        <f>+IF(MATCH(A5101,List!H$10:H$145,0),"Targeted")</f>
        <v>#N/A</v>
      </c>
      <c r="C5101" s="65"/>
      <c r="D5101" s="52"/>
      <c r="E5101" s="16" t="s">
        <v>6925</v>
      </c>
      <c r="F5101" s="16" t="s">
        <v>6927</v>
      </c>
      <c r="G5101" s="16" t="s">
        <v>298</v>
      </c>
      <c r="H5101" s="16" t="s">
        <v>6927</v>
      </c>
      <c r="I5101" s="16" t="s">
        <v>7053</v>
      </c>
      <c r="J5101" s="16" t="s">
        <v>7054</v>
      </c>
      <c r="K5101" s="17" t="s">
        <v>63</v>
      </c>
      <c r="L5101" s="18" t="s">
        <v>859</v>
      </c>
      <c r="M5101" s="195" t="s">
        <v>6925</v>
      </c>
      <c r="N5101" s="16" t="s">
        <v>6926</v>
      </c>
      <c r="O5101" s="17" t="s">
        <v>6914</v>
      </c>
      <c r="P5101" s="17" t="s">
        <v>305</v>
      </c>
      <c r="Q5101" s="17" t="s">
        <v>306</v>
      </c>
      <c r="R5101">
        <v>0</v>
      </c>
      <c r="S5101">
        <v>0</v>
      </c>
      <c r="T5101">
        <v>0</v>
      </c>
      <c r="U5101">
        <v>0</v>
      </c>
      <c r="V5101">
        <v>0</v>
      </c>
      <c r="W5101">
        <v>0</v>
      </c>
      <c r="X5101">
        <v>0</v>
      </c>
      <c r="Y5101">
        <v>0</v>
      </c>
      <c r="Z5101">
        <v>0</v>
      </c>
      <c r="AA5101">
        <v>0</v>
      </c>
      <c r="AB5101">
        <v>0</v>
      </c>
      <c r="AC5101">
        <v>0</v>
      </c>
      <c r="AD5101">
        <v>0</v>
      </c>
      <c r="AE5101">
        <v>0</v>
      </c>
      <c r="AF5101">
        <v>0</v>
      </c>
      <c r="AG5101" s="19">
        <v>0</v>
      </c>
      <c r="AH5101">
        <v>0</v>
      </c>
      <c r="AI5101">
        <v>0</v>
      </c>
      <c r="AJ5101">
        <v>0</v>
      </c>
      <c r="AK5101">
        <v>0</v>
      </c>
      <c r="AL5101">
        <v>0</v>
      </c>
      <c r="AM5101">
        <v>0</v>
      </c>
      <c r="AN5101">
        <v>0</v>
      </c>
      <c r="AO5101">
        <v>0</v>
      </c>
      <c r="AP5101">
        <v>0</v>
      </c>
      <c r="AQ5101">
        <v>0</v>
      </c>
      <c r="AR5101">
        <v>0</v>
      </c>
      <c r="AS5101">
        <v>0</v>
      </c>
      <c r="AT5101">
        <v>0</v>
      </c>
      <c r="AU5101">
        <v>0</v>
      </c>
      <c r="AV5101">
        <v>0</v>
      </c>
      <c r="AW5101">
        <v>0</v>
      </c>
      <c r="AX5101">
        <v>0</v>
      </c>
      <c r="AY5101">
        <v>0</v>
      </c>
      <c r="AZ5101">
        <v>0</v>
      </c>
      <c r="BA5101">
        <v>0</v>
      </c>
      <c r="BB5101">
        <v>0</v>
      </c>
      <c r="BC5101">
        <v>0</v>
      </c>
      <c r="BD5101">
        <v>0</v>
      </c>
      <c r="BE5101">
        <v>0</v>
      </c>
      <c r="BF5101">
        <v>0</v>
      </c>
      <c r="BG5101">
        <v>0</v>
      </c>
      <c r="BH5101">
        <v>0</v>
      </c>
      <c r="BI5101">
        <v>0</v>
      </c>
      <c r="BJ5101">
        <v>0</v>
      </c>
      <c r="BK5101">
        <v>0</v>
      </c>
      <c r="BL5101">
        <v>-1000</v>
      </c>
      <c r="BM5101">
        <v>-1000</v>
      </c>
      <c r="BN5101">
        <v>-1000</v>
      </c>
      <c r="BO5101">
        <v>-1000</v>
      </c>
      <c r="BP5101">
        <v>-1000</v>
      </c>
      <c r="BQ5101">
        <v>0</v>
      </c>
      <c r="BR5101">
        <v>0</v>
      </c>
      <c r="BS5101">
        <v>0</v>
      </c>
      <c r="BT5101">
        <v>0</v>
      </c>
      <c r="BU5101">
        <v>0</v>
      </c>
      <c r="BV5101">
        <v>0</v>
      </c>
      <c r="BW5101">
        <v>0</v>
      </c>
      <c r="BX5101">
        <v>0</v>
      </c>
      <c r="BY5101">
        <v>0</v>
      </c>
      <c r="BZ5101">
        <v>0</v>
      </c>
      <c r="CA5101">
        <v>0</v>
      </c>
      <c r="CB5101">
        <v>0</v>
      </c>
      <c r="CC5101">
        <v>0</v>
      </c>
      <c r="CD5101">
        <v>0</v>
      </c>
      <c r="CE5101">
        <v>0</v>
      </c>
    </row>
    <row r="5102" spans="1:83" x14ac:dyDescent="0.35">
      <c r="A5102" s="9" t="str">
        <f t="shared" si="79"/>
        <v>820920.902.20</v>
      </c>
      <c r="B5102" s="52" t="e">
        <f>+IF(MATCH(A5102,List!H$10:H$145,0),"Targeted")</f>
        <v>#N/A</v>
      </c>
      <c r="C5102" s="65"/>
      <c r="D5102" s="52"/>
      <c r="E5102" s="16" t="s">
        <v>6925</v>
      </c>
      <c r="F5102" s="16" t="s">
        <v>6927</v>
      </c>
      <c r="G5102" s="16" t="s">
        <v>298</v>
      </c>
      <c r="H5102" s="16" t="s">
        <v>6927</v>
      </c>
      <c r="I5102" s="16" t="s">
        <v>7055</v>
      </c>
      <c r="J5102" s="16" t="s">
        <v>7056</v>
      </c>
      <c r="K5102" s="17" t="s">
        <v>63</v>
      </c>
      <c r="L5102" s="18" t="s">
        <v>859</v>
      </c>
      <c r="M5102" s="195" t="s">
        <v>6925</v>
      </c>
      <c r="N5102" s="16" t="s">
        <v>6926</v>
      </c>
      <c r="O5102" s="17" t="s">
        <v>6914</v>
      </c>
      <c r="P5102" s="17" t="s">
        <v>305</v>
      </c>
      <c r="Q5102" s="17" t="s">
        <v>306</v>
      </c>
      <c r="R5102">
        <v>0</v>
      </c>
      <c r="S5102">
        <v>0</v>
      </c>
      <c r="T5102">
        <v>0</v>
      </c>
      <c r="U5102">
        <v>0</v>
      </c>
      <c r="V5102">
        <v>0</v>
      </c>
      <c r="W5102">
        <v>0</v>
      </c>
      <c r="X5102">
        <v>0</v>
      </c>
      <c r="Y5102">
        <v>0</v>
      </c>
      <c r="Z5102">
        <v>0</v>
      </c>
      <c r="AA5102">
        <v>0</v>
      </c>
      <c r="AB5102">
        <v>0</v>
      </c>
      <c r="AC5102">
        <v>0</v>
      </c>
      <c r="AD5102">
        <v>0</v>
      </c>
      <c r="AE5102">
        <v>0</v>
      </c>
      <c r="AF5102">
        <v>0</v>
      </c>
      <c r="AG5102" s="19">
        <v>0</v>
      </c>
      <c r="AH5102">
        <v>0</v>
      </c>
      <c r="AI5102">
        <v>0</v>
      </c>
      <c r="AJ5102">
        <v>0</v>
      </c>
      <c r="AK5102">
        <v>0</v>
      </c>
      <c r="AL5102">
        <v>0</v>
      </c>
      <c r="AM5102">
        <v>0</v>
      </c>
      <c r="AN5102">
        <v>0</v>
      </c>
      <c r="AO5102">
        <v>0</v>
      </c>
      <c r="AP5102">
        <v>0</v>
      </c>
      <c r="AQ5102">
        <v>0</v>
      </c>
      <c r="AR5102">
        <v>0</v>
      </c>
      <c r="AS5102">
        <v>0</v>
      </c>
      <c r="AT5102">
        <v>0</v>
      </c>
      <c r="AU5102">
        <v>0</v>
      </c>
      <c r="AV5102">
        <v>0</v>
      </c>
      <c r="AW5102">
        <v>0</v>
      </c>
      <c r="AX5102">
        <v>0</v>
      </c>
      <c r="AY5102">
        <v>0</v>
      </c>
      <c r="AZ5102">
        <v>0</v>
      </c>
      <c r="BA5102">
        <v>0</v>
      </c>
      <c r="BB5102">
        <v>0</v>
      </c>
      <c r="BC5102">
        <v>0</v>
      </c>
      <c r="BD5102">
        <v>0</v>
      </c>
      <c r="BE5102">
        <v>0</v>
      </c>
      <c r="BF5102">
        <v>-1000</v>
      </c>
      <c r="BG5102">
        <v>0</v>
      </c>
      <c r="BH5102">
        <v>0</v>
      </c>
      <c r="BI5102">
        <v>0</v>
      </c>
      <c r="BJ5102">
        <v>-1000</v>
      </c>
      <c r="BK5102">
        <v>-1000</v>
      </c>
      <c r="BL5102">
        <v>-1000</v>
      </c>
      <c r="BM5102">
        <v>-2000</v>
      </c>
      <c r="BN5102">
        <v>-2000</v>
      </c>
      <c r="BO5102">
        <v>-2000</v>
      </c>
      <c r="BP5102">
        <v>-1000</v>
      </c>
      <c r="BQ5102">
        <v>-1000</v>
      </c>
      <c r="BR5102">
        <v>-1000</v>
      </c>
      <c r="BS5102">
        <v>-1000</v>
      </c>
      <c r="BT5102">
        <v>-1000</v>
      </c>
      <c r="BU5102">
        <v>-1000</v>
      </c>
      <c r="BV5102">
        <v>-1000</v>
      </c>
      <c r="BW5102">
        <v>-1000</v>
      </c>
      <c r="BX5102">
        <v>-1000</v>
      </c>
      <c r="BY5102">
        <v>-1000</v>
      </c>
      <c r="BZ5102">
        <v>-1000</v>
      </c>
      <c r="CA5102">
        <v>-1000</v>
      </c>
      <c r="CB5102">
        <v>-1000</v>
      </c>
      <c r="CC5102">
        <v>-1000</v>
      </c>
      <c r="CD5102">
        <v>-1000</v>
      </c>
      <c r="CE5102">
        <v>-1000</v>
      </c>
    </row>
    <row r="5103" spans="1:83" x14ac:dyDescent="0.35">
      <c r="A5103" s="9" t="str">
        <f t="shared" si="79"/>
        <v>821220.902.20</v>
      </c>
      <c r="B5103" s="52" t="e">
        <f>+IF(MATCH(A5103,List!H$10:H$145,0),"Targeted")</f>
        <v>#N/A</v>
      </c>
      <c r="C5103" s="65"/>
      <c r="D5103" s="52"/>
      <c r="E5103" s="16" t="s">
        <v>6925</v>
      </c>
      <c r="F5103" s="16" t="s">
        <v>6927</v>
      </c>
      <c r="G5103" s="16" t="s">
        <v>298</v>
      </c>
      <c r="H5103" s="16" t="s">
        <v>6927</v>
      </c>
      <c r="I5103" s="16" t="s">
        <v>7057</v>
      </c>
      <c r="J5103" s="16" t="s">
        <v>7058</v>
      </c>
      <c r="K5103" s="17" t="s">
        <v>63</v>
      </c>
      <c r="L5103" s="18" t="s">
        <v>859</v>
      </c>
      <c r="M5103" s="195" t="s">
        <v>6925</v>
      </c>
      <c r="N5103" s="16" t="s">
        <v>6926</v>
      </c>
      <c r="O5103" s="17" t="s">
        <v>6914</v>
      </c>
      <c r="P5103" s="17" t="s">
        <v>305</v>
      </c>
      <c r="Q5103" s="17" t="s">
        <v>306</v>
      </c>
      <c r="R5103">
        <v>0</v>
      </c>
      <c r="S5103">
        <v>0</v>
      </c>
      <c r="T5103">
        <v>0</v>
      </c>
      <c r="U5103">
        <v>0</v>
      </c>
      <c r="V5103">
        <v>0</v>
      </c>
      <c r="W5103">
        <v>0</v>
      </c>
      <c r="X5103">
        <v>0</v>
      </c>
      <c r="Y5103">
        <v>0</v>
      </c>
      <c r="Z5103">
        <v>0</v>
      </c>
      <c r="AA5103">
        <v>0</v>
      </c>
      <c r="AB5103">
        <v>0</v>
      </c>
      <c r="AC5103">
        <v>0</v>
      </c>
      <c r="AD5103">
        <v>0</v>
      </c>
      <c r="AE5103">
        <v>0</v>
      </c>
      <c r="AF5103">
        <v>0</v>
      </c>
      <c r="AG5103" s="19">
        <v>0</v>
      </c>
      <c r="AH5103">
        <v>0</v>
      </c>
      <c r="AI5103">
        <v>0</v>
      </c>
      <c r="AJ5103">
        <v>0</v>
      </c>
      <c r="AK5103">
        <v>0</v>
      </c>
      <c r="AL5103">
        <v>0</v>
      </c>
      <c r="AM5103">
        <v>0</v>
      </c>
      <c r="AN5103">
        <v>0</v>
      </c>
      <c r="AO5103">
        <v>0</v>
      </c>
      <c r="AP5103">
        <v>0</v>
      </c>
      <c r="AQ5103">
        <v>0</v>
      </c>
      <c r="AR5103">
        <v>0</v>
      </c>
      <c r="AS5103">
        <v>0</v>
      </c>
      <c r="AT5103">
        <v>0</v>
      </c>
      <c r="AU5103">
        <v>0</v>
      </c>
      <c r="AV5103">
        <v>0</v>
      </c>
      <c r="AW5103">
        <v>0</v>
      </c>
      <c r="AX5103">
        <v>0</v>
      </c>
      <c r="AY5103">
        <v>0</v>
      </c>
      <c r="AZ5103">
        <v>0</v>
      </c>
      <c r="BA5103">
        <v>0</v>
      </c>
      <c r="BB5103">
        <v>0</v>
      </c>
      <c r="BC5103">
        <v>0</v>
      </c>
      <c r="BD5103">
        <v>2000</v>
      </c>
      <c r="BE5103">
        <v>-4000</v>
      </c>
      <c r="BF5103">
        <v>-5000</v>
      </c>
      <c r="BG5103">
        <v>-5000</v>
      </c>
      <c r="BH5103">
        <v>-5000</v>
      </c>
      <c r="BI5103">
        <v>-5000</v>
      </c>
      <c r="BJ5103">
        <v>-5000</v>
      </c>
      <c r="BK5103">
        <v>-6000</v>
      </c>
      <c r="BL5103">
        <v>-6000</v>
      </c>
      <c r="BM5103">
        <v>-4000</v>
      </c>
      <c r="BN5103">
        <v>-5000</v>
      </c>
      <c r="BO5103">
        <v>-4000</v>
      </c>
      <c r="BP5103">
        <v>-4000</v>
      </c>
      <c r="BQ5103">
        <v>-4000</v>
      </c>
      <c r="BR5103">
        <v>-5000</v>
      </c>
      <c r="BS5103">
        <v>-4000</v>
      </c>
      <c r="BT5103">
        <v>-4000</v>
      </c>
      <c r="BU5103">
        <v>-4000</v>
      </c>
      <c r="BV5103">
        <v>-4000</v>
      </c>
      <c r="BW5103">
        <v>-4000</v>
      </c>
      <c r="BX5103">
        <v>-3000</v>
      </c>
      <c r="BY5103">
        <v>-3000</v>
      </c>
      <c r="BZ5103">
        <v>-4000</v>
      </c>
      <c r="CA5103">
        <v>-2000</v>
      </c>
      <c r="CB5103">
        <v>-3000</v>
      </c>
      <c r="CC5103">
        <v>-4000</v>
      </c>
      <c r="CD5103">
        <v>-5000</v>
      </c>
      <c r="CE5103">
        <v>-6000</v>
      </c>
    </row>
    <row r="5104" spans="1:83" x14ac:dyDescent="0.35">
      <c r="A5104" s="9" t="str">
        <f t="shared" si="79"/>
        <v>821720.902.96</v>
      </c>
      <c r="B5104" s="52" t="e">
        <f>+IF(MATCH(A5104,List!H$10:H$145,0),"Targeted")</f>
        <v>#N/A</v>
      </c>
      <c r="C5104" s="65"/>
      <c r="D5104" s="52"/>
      <c r="E5104" s="16" t="s">
        <v>6925</v>
      </c>
      <c r="F5104" s="16" t="s">
        <v>6927</v>
      </c>
      <c r="G5104" s="16" t="s">
        <v>298</v>
      </c>
      <c r="H5104" s="16" t="s">
        <v>6927</v>
      </c>
      <c r="I5104" s="16" t="s">
        <v>7059</v>
      </c>
      <c r="J5104" s="16" t="s">
        <v>7060</v>
      </c>
      <c r="K5104" s="17" t="s">
        <v>914</v>
      </c>
      <c r="L5104" s="18" t="s">
        <v>859</v>
      </c>
      <c r="M5104" s="195" t="s">
        <v>6925</v>
      </c>
      <c r="N5104" s="16" t="s">
        <v>6926</v>
      </c>
      <c r="O5104" s="17" t="s">
        <v>6914</v>
      </c>
      <c r="P5104" s="17" t="s">
        <v>305</v>
      </c>
      <c r="Q5104" s="17" t="s">
        <v>306</v>
      </c>
      <c r="R5104">
        <v>0</v>
      </c>
      <c r="S5104">
        <v>0</v>
      </c>
      <c r="T5104">
        <v>0</v>
      </c>
      <c r="U5104">
        <v>0</v>
      </c>
      <c r="V5104">
        <v>0</v>
      </c>
      <c r="W5104">
        <v>0</v>
      </c>
      <c r="X5104">
        <v>0</v>
      </c>
      <c r="Y5104">
        <v>0</v>
      </c>
      <c r="Z5104">
        <v>0</v>
      </c>
      <c r="AA5104">
        <v>0</v>
      </c>
      <c r="AB5104">
        <v>0</v>
      </c>
      <c r="AC5104">
        <v>0</v>
      </c>
      <c r="AD5104">
        <v>0</v>
      </c>
      <c r="AE5104">
        <v>0</v>
      </c>
      <c r="AF5104">
        <v>0</v>
      </c>
      <c r="AG5104" s="19">
        <v>0</v>
      </c>
      <c r="AH5104">
        <v>0</v>
      </c>
      <c r="AI5104">
        <v>0</v>
      </c>
      <c r="AJ5104">
        <v>0</v>
      </c>
      <c r="AK5104">
        <v>0</v>
      </c>
      <c r="AL5104">
        <v>0</v>
      </c>
      <c r="AM5104">
        <v>0</v>
      </c>
      <c r="AN5104">
        <v>0</v>
      </c>
      <c r="AO5104">
        <v>0</v>
      </c>
      <c r="AP5104">
        <v>0</v>
      </c>
      <c r="AQ5104">
        <v>0</v>
      </c>
      <c r="AR5104">
        <v>0</v>
      </c>
      <c r="AS5104">
        <v>0</v>
      </c>
      <c r="AT5104">
        <v>0</v>
      </c>
      <c r="AU5104">
        <v>0</v>
      </c>
      <c r="AV5104">
        <v>0</v>
      </c>
      <c r="AW5104">
        <v>0</v>
      </c>
      <c r="AX5104">
        <v>0</v>
      </c>
      <c r="AY5104">
        <v>0</v>
      </c>
      <c r="AZ5104">
        <v>0</v>
      </c>
      <c r="BA5104">
        <v>0</v>
      </c>
      <c r="BB5104">
        <v>0</v>
      </c>
      <c r="BC5104">
        <v>0</v>
      </c>
      <c r="BD5104">
        <v>0</v>
      </c>
      <c r="BE5104">
        <v>0</v>
      </c>
      <c r="BF5104">
        <v>-2000</v>
      </c>
      <c r="BG5104">
        <v>-1000</v>
      </c>
      <c r="BH5104">
        <v>-1000</v>
      </c>
      <c r="BI5104">
        <v>-1000</v>
      </c>
      <c r="BJ5104">
        <v>-2000</v>
      </c>
      <c r="BK5104">
        <v>-3000</v>
      </c>
      <c r="BL5104">
        <v>-4000</v>
      </c>
      <c r="BM5104">
        <v>-5000</v>
      </c>
      <c r="BN5104">
        <v>-4000</v>
      </c>
      <c r="BO5104">
        <v>-4000</v>
      </c>
      <c r="BP5104">
        <v>-4000</v>
      </c>
      <c r="BQ5104">
        <v>-3000</v>
      </c>
      <c r="BR5104">
        <v>-3000</v>
      </c>
      <c r="BS5104">
        <v>-3000</v>
      </c>
      <c r="BT5104">
        <v>-3000</v>
      </c>
      <c r="BU5104">
        <v>-3000</v>
      </c>
      <c r="BV5104">
        <v>-2000</v>
      </c>
      <c r="BW5104">
        <v>-2000</v>
      </c>
      <c r="BX5104">
        <v>-3000</v>
      </c>
      <c r="BY5104">
        <v>-2000</v>
      </c>
      <c r="BZ5104">
        <v>-2000</v>
      </c>
      <c r="CA5104">
        <v>-2000</v>
      </c>
      <c r="CB5104">
        <v>-2000</v>
      </c>
      <c r="CC5104">
        <v>-2000</v>
      </c>
      <c r="CD5104">
        <v>-2000</v>
      </c>
      <c r="CE5104">
        <v>-2000</v>
      </c>
    </row>
    <row r="5105" spans="1:83" x14ac:dyDescent="0.35">
      <c r="A5105" s="9" t="str">
        <f t="shared" si="79"/>
        <v>822220.902.95</v>
      </c>
      <c r="B5105" s="52" t="e">
        <f>+IF(MATCH(A5105,List!H$10:H$145,0),"Targeted")</f>
        <v>#N/A</v>
      </c>
      <c r="C5105" s="65"/>
      <c r="D5105" s="52"/>
      <c r="E5105" s="16" t="s">
        <v>6925</v>
      </c>
      <c r="F5105" s="16" t="s">
        <v>6927</v>
      </c>
      <c r="G5105" s="16" t="s">
        <v>298</v>
      </c>
      <c r="H5105" s="16" t="s">
        <v>6927</v>
      </c>
      <c r="I5105" s="16" t="s">
        <v>7061</v>
      </c>
      <c r="J5105" s="16" t="s">
        <v>7062</v>
      </c>
      <c r="K5105" s="17" t="s">
        <v>245</v>
      </c>
      <c r="L5105" s="18" t="s">
        <v>859</v>
      </c>
      <c r="M5105" s="195" t="s">
        <v>6925</v>
      </c>
      <c r="N5105" s="16" t="s">
        <v>6926</v>
      </c>
      <c r="O5105" s="17" t="s">
        <v>6914</v>
      </c>
      <c r="P5105" s="17" t="s">
        <v>305</v>
      </c>
      <c r="Q5105" s="17" t="s">
        <v>306</v>
      </c>
      <c r="R5105">
        <v>0</v>
      </c>
      <c r="S5105">
        <v>0</v>
      </c>
      <c r="T5105">
        <v>0</v>
      </c>
      <c r="U5105">
        <v>0</v>
      </c>
      <c r="V5105">
        <v>0</v>
      </c>
      <c r="W5105">
        <v>0</v>
      </c>
      <c r="X5105">
        <v>0</v>
      </c>
      <c r="Y5105">
        <v>0</v>
      </c>
      <c r="Z5105">
        <v>0</v>
      </c>
      <c r="AA5105">
        <v>0</v>
      </c>
      <c r="AB5105">
        <v>0</v>
      </c>
      <c r="AC5105">
        <v>0</v>
      </c>
      <c r="AD5105">
        <v>0</v>
      </c>
      <c r="AE5105">
        <v>0</v>
      </c>
      <c r="AF5105">
        <v>0</v>
      </c>
      <c r="AG5105" s="19">
        <v>0</v>
      </c>
      <c r="AH5105">
        <v>0</v>
      </c>
      <c r="AI5105">
        <v>0</v>
      </c>
      <c r="AJ5105">
        <v>0</v>
      </c>
      <c r="AK5105">
        <v>0</v>
      </c>
      <c r="AL5105">
        <v>0</v>
      </c>
      <c r="AM5105">
        <v>0</v>
      </c>
      <c r="AN5105">
        <v>0</v>
      </c>
      <c r="AO5105">
        <v>0</v>
      </c>
      <c r="AP5105">
        <v>-248</v>
      </c>
      <c r="AQ5105">
        <v>-753</v>
      </c>
      <c r="AR5105">
        <v>-374</v>
      </c>
      <c r="AS5105">
        <v>-626</v>
      </c>
      <c r="AT5105">
        <v>-374</v>
      </c>
      <c r="AU5105">
        <v>-167</v>
      </c>
      <c r="AV5105">
        <v>0</v>
      </c>
      <c r="AW5105">
        <v>0</v>
      </c>
      <c r="AX5105">
        <v>0</v>
      </c>
      <c r="AY5105">
        <v>0</v>
      </c>
      <c r="AZ5105">
        <v>0</v>
      </c>
      <c r="BA5105">
        <v>0</v>
      </c>
      <c r="BB5105">
        <v>0</v>
      </c>
      <c r="BC5105">
        <v>0</v>
      </c>
      <c r="BD5105">
        <v>0</v>
      </c>
      <c r="BE5105">
        <v>0</v>
      </c>
      <c r="BF5105">
        <v>0</v>
      </c>
      <c r="BG5105">
        <v>0</v>
      </c>
      <c r="BH5105">
        <v>0</v>
      </c>
      <c r="BI5105">
        <v>0</v>
      </c>
      <c r="BJ5105">
        <v>0</v>
      </c>
      <c r="BK5105">
        <v>0</v>
      </c>
      <c r="BL5105">
        <v>0</v>
      </c>
      <c r="BM5105">
        <v>0</v>
      </c>
      <c r="BN5105">
        <v>0</v>
      </c>
      <c r="BO5105">
        <v>0</v>
      </c>
      <c r="BP5105">
        <v>0</v>
      </c>
      <c r="BQ5105">
        <v>0</v>
      </c>
      <c r="BR5105">
        <v>0</v>
      </c>
      <c r="BS5105">
        <v>0</v>
      </c>
      <c r="BT5105">
        <v>0</v>
      </c>
      <c r="BU5105">
        <v>0</v>
      </c>
      <c r="BV5105">
        <v>0</v>
      </c>
      <c r="BW5105">
        <v>0</v>
      </c>
      <c r="BX5105">
        <v>0</v>
      </c>
      <c r="BY5105">
        <v>0</v>
      </c>
      <c r="BZ5105">
        <v>0</v>
      </c>
      <c r="CA5105">
        <v>0</v>
      </c>
      <c r="CB5105">
        <v>0</v>
      </c>
      <c r="CC5105">
        <v>0</v>
      </c>
      <c r="CD5105">
        <v>0</v>
      </c>
      <c r="CE5105">
        <v>0</v>
      </c>
    </row>
    <row r="5106" spans="1:83" x14ac:dyDescent="0.35">
      <c r="A5106" s="9" t="str">
        <f t="shared" si="79"/>
        <v>823020.902.20</v>
      </c>
      <c r="B5106" s="52" t="e">
        <f>+IF(MATCH(A5106,List!H$10:H$145,0),"Targeted")</f>
        <v>#N/A</v>
      </c>
      <c r="C5106" s="65"/>
      <c r="D5106" s="52"/>
      <c r="E5106" s="16" t="s">
        <v>6925</v>
      </c>
      <c r="F5106" s="16" t="s">
        <v>6927</v>
      </c>
      <c r="G5106" s="16" t="s">
        <v>298</v>
      </c>
      <c r="H5106" s="16" t="s">
        <v>6927</v>
      </c>
      <c r="I5106" s="16" t="s">
        <v>7063</v>
      </c>
      <c r="J5106" s="16" t="s">
        <v>7064</v>
      </c>
      <c r="K5106" s="17" t="s">
        <v>63</v>
      </c>
      <c r="L5106" s="18" t="s">
        <v>859</v>
      </c>
      <c r="M5106" s="195" t="s">
        <v>6925</v>
      </c>
      <c r="N5106" s="16" t="s">
        <v>6926</v>
      </c>
      <c r="O5106" s="17" t="s">
        <v>6914</v>
      </c>
      <c r="P5106" s="17" t="s">
        <v>305</v>
      </c>
      <c r="Q5106" s="17" t="s">
        <v>306</v>
      </c>
      <c r="R5106">
        <v>0</v>
      </c>
      <c r="S5106">
        <v>0</v>
      </c>
      <c r="T5106">
        <v>0</v>
      </c>
      <c r="U5106">
        <v>0</v>
      </c>
      <c r="V5106">
        <v>0</v>
      </c>
      <c r="W5106">
        <v>0</v>
      </c>
      <c r="X5106">
        <v>0</v>
      </c>
      <c r="Y5106">
        <v>0</v>
      </c>
      <c r="Z5106">
        <v>0</v>
      </c>
      <c r="AA5106">
        <v>0</v>
      </c>
      <c r="AB5106">
        <v>0</v>
      </c>
      <c r="AC5106">
        <v>0</v>
      </c>
      <c r="AD5106">
        <v>0</v>
      </c>
      <c r="AE5106">
        <v>0</v>
      </c>
      <c r="AF5106">
        <v>0</v>
      </c>
      <c r="AG5106" s="19">
        <v>0</v>
      </c>
      <c r="AH5106">
        <v>0</v>
      </c>
      <c r="AI5106">
        <v>0</v>
      </c>
      <c r="AJ5106">
        <v>0</v>
      </c>
      <c r="AK5106">
        <v>0</v>
      </c>
      <c r="AL5106">
        <v>0</v>
      </c>
      <c r="AM5106">
        <v>0</v>
      </c>
      <c r="AN5106">
        <v>0</v>
      </c>
      <c r="AO5106">
        <v>0</v>
      </c>
      <c r="AP5106">
        <v>0</v>
      </c>
      <c r="AQ5106">
        <v>0</v>
      </c>
      <c r="AR5106">
        <v>0</v>
      </c>
      <c r="AS5106">
        <v>0</v>
      </c>
      <c r="AT5106">
        <v>0</v>
      </c>
      <c r="AU5106">
        <v>0</v>
      </c>
      <c r="AV5106">
        <v>0</v>
      </c>
      <c r="AW5106">
        <v>0</v>
      </c>
      <c r="AX5106">
        <v>0</v>
      </c>
      <c r="AY5106">
        <v>0</v>
      </c>
      <c r="AZ5106">
        <v>0</v>
      </c>
      <c r="BA5106">
        <v>0</v>
      </c>
      <c r="BB5106">
        <v>0</v>
      </c>
      <c r="BC5106">
        <v>0</v>
      </c>
      <c r="BD5106">
        <v>41000</v>
      </c>
      <c r="BE5106">
        <v>-177000</v>
      </c>
      <c r="BF5106">
        <v>-175000</v>
      </c>
      <c r="BG5106">
        <v>-145000</v>
      </c>
      <c r="BH5106">
        <v>-128000</v>
      </c>
      <c r="BI5106">
        <v>-116000</v>
      </c>
      <c r="BJ5106">
        <v>0</v>
      </c>
      <c r="BK5106">
        <v>0</v>
      </c>
      <c r="BL5106">
        <v>0</v>
      </c>
      <c r="BM5106">
        <v>0</v>
      </c>
      <c r="BN5106">
        <v>0</v>
      </c>
      <c r="BO5106">
        <v>0</v>
      </c>
      <c r="BP5106">
        <v>0</v>
      </c>
      <c r="BQ5106">
        <v>0</v>
      </c>
      <c r="BR5106">
        <v>0</v>
      </c>
      <c r="BS5106">
        <v>0</v>
      </c>
      <c r="BT5106">
        <v>0</v>
      </c>
      <c r="BU5106">
        <v>0</v>
      </c>
      <c r="BV5106">
        <v>0</v>
      </c>
      <c r="BW5106">
        <v>0</v>
      </c>
      <c r="BX5106">
        <v>0</v>
      </c>
      <c r="BY5106">
        <v>0</v>
      </c>
      <c r="BZ5106">
        <v>0</v>
      </c>
      <c r="CA5106">
        <v>0</v>
      </c>
      <c r="CB5106">
        <v>0</v>
      </c>
      <c r="CC5106">
        <v>0</v>
      </c>
      <c r="CD5106">
        <v>0</v>
      </c>
      <c r="CE5106">
        <v>0</v>
      </c>
    </row>
    <row r="5107" spans="1:83" x14ac:dyDescent="0.35">
      <c r="A5107" s="9" t="str">
        <f t="shared" si="79"/>
        <v>823320.902.13</v>
      </c>
      <c r="B5107" s="52" t="e">
        <f>+IF(MATCH(A5107,List!H$10:H$145,0),"Targeted")</f>
        <v>#N/A</v>
      </c>
      <c r="C5107" s="65"/>
      <c r="D5107" s="52"/>
      <c r="E5107" s="16" t="s">
        <v>6925</v>
      </c>
      <c r="F5107" s="16" t="s">
        <v>6927</v>
      </c>
      <c r="G5107" s="16" t="s">
        <v>298</v>
      </c>
      <c r="H5107" s="16" t="s">
        <v>6927</v>
      </c>
      <c r="I5107" s="16" t="s">
        <v>7065</v>
      </c>
      <c r="J5107" s="16" t="s">
        <v>7066</v>
      </c>
      <c r="K5107" s="17" t="s">
        <v>930</v>
      </c>
      <c r="L5107" s="18" t="s">
        <v>859</v>
      </c>
      <c r="M5107" s="195" t="s">
        <v>6925</v>
      </c>
      <c r="N5107" s="16" t="s">
        <v>6926</v>
      </c>
      <c r="O5107" s="17" t="s">
        <v>6914</v>
      </c>
      <c r="P5107" s="17" t="s">
        <v>305</v>
      </c>
      <c r="Q5107" s="17" t="s">
        <v>306</v>
      </c>
      <c r="R5107">
        <v>0</v>
      </c>
      <c r="S5107">
        <v>0</v>
      </c>
      <c r="T5107">
        <v>0</v>
      </c>
      <c r="U5107">
        <v>0</v>
      </c>
      <c r="V5107">
        <v>0</v>
      </c>
      <c r="W5107">
        <v>0</v>
      </c>
      <c r="X5107">
        <v>0</v>
      </c>
      <c r="Y5107">
        <v>0</v>
      </c>
      <c r="Z5107">
        <v>0</v>
      </c>
      <c r="AA5107">
        <v>0</v>
      </c>
      <c r="AB5107">
        <v>0</v>
      </c>
      <c r="AC5107">
        <v>0</v>
      </c>
      <c r="AD5107">
        <v>0</v>
      </c>
      <c r="AE5107">
        <v>0</v>
      </c>
      <c r="AF5107">
        <v>0</v>
      </c>
      <c r="AG5107" s="19">
        <v>0</v>
      </c>
      <c r="AH5107">
        <v>0</v>
      </c>
      <c r="AI5107">
        <v>0</v>
      </c>
      <c r="AJ5107">
        <v>0</v>
      </c>
      <c r="AK5107">
        <v>0</v>
      </c>
      <c r="AL5107">
        <v>0</v>
      </c>
      <c r="AM5107">
        <v>0</v>
      </c>
      <c r="AN5107">
        <v>0</v>
      </c>
      <c r="AO5107">
        <v>0</v>
      </c>
      <c r="AP5107">
        <v>0</v>
      </c>
      <c r="AQ5107">
        <v>0</v>
      </c>
      <c r="AR5107">
        <v>0</v>
      </c>
      <c r="AS5107">
        <v>0</v>
      </c>
      <c r="AT5107">
        <v>0</v>
      </c>
      <c r="AU5107">
        <v>0</v>
      </c>
      <c r="AV5107">
        <v>0</v>
      </c>
      <c r="AW5107">
        <v>0</v>
      </c>
      <c r="AX5107">
        <v>0</v>
      </c>
      <c r="AY5107">
        <v>0</v>
      </c>
      <c r="AZ5107">
        <v>0</v>
      </c>
      <c r="BA5107">
        <v>0</v>
      </c>
      <c r="BB5107">
        <v>0</v>
      </c>
      <c r="BC5107">
        <v>0</v>
      </c>
      <c r="BD5107">
        <v>0</v>
      </c>
      <c r="BE5107">
        <v>0</v>
      </c>
      <c r="BF5107">
        <v>0</v>
      </c>
      <c r="BG5107">
        <v>0</v>
      </c>
      <c r="BH5107">
        <v>0</v>
      </c>
      <c r="BI5107">
        <v>0</v>
      </c>
      <c r="BJ5107">
        <v>0</v>
      </c>
      <c r="BK5107">
        <v>0</v>
      </c>
      <c r="BL5107">
        <v>0</v>
      </c>
      <c r="BM5107">
        <v>0</v>
      </c>
      <c r="BN5107">
        <v>0</v>
      </c>
      <c r="BO5107">
        <v>0</v>
      </c>
      <c r="BP5107">
        <v>0</v>
      </c>
      <c r="BQ5107">
        <v>0</v>
      </c>
      <c r="BR5107">
        <v>0</v>
      </c>
      <c r="BS5107">
        <v>0</v>
      </c>
      <c r="BT5107">
        <v>0</v>
      </c>
      <c r="BU5107">
        <v>0</v>
      </c>
      <c r="BV5107">
        <v>-1000</v>
      </c>
      <c r="BW5107">
        <v>-11000</v>
      </c>
      <c r="BX5107">
        <v>-121000</v>
      </c>
      <c r="BY5107">
        <v>-139000</v>
      </c>
      <c r="BZ5107">
        <v>-40000</v>
      </c>
      <c r="CA5107">
        <v>-40000</v>
      </c>
      <c r="CB5107">
        <v>0</v>
      </c>
      <c r="CC5107">
        <v>0</v>
      </c>
      <c r="CD5107">
        <v>0</v>
      </c>
      <c r="CE5107">
        <v>0</v>
      </c>
    </row>
    <row r="5108" spans="1:83" x14ac:dyDescent="0.35">
      <c r="A5108" s="9" t="str">
        <f t="shared" si="79"/>
        <v>824420.902.70</v>
      </c>
      <c r="B5108" s="52" t="e">
        <f>+IF(MATCH(A5108,List!H$10:H$145,0),"Targeted")</f>
        <v>#N/A</v>
      </c>
      <c r="C5108" s="65"/>
      <c r="D5108" s="52"/>
      <c r="E5108" s="16" t="s">
        <v>6925</v>
      </c>
      <c r="F5108" s="16" t="s">
        <v>6927</v>
      </c>
      <c r="G5108" s="16" t="s">
        <v>298</v>
      </c>
      <c r="H5108" s="16" t="s">
        <v>6927</v>
      </c>
      <c r="I5108" s="16" t="s">
        <v>7067</v>
      </c>
      <c r="J5108" s="16" t="s">
        <v>7068</v>
      </c>
      <c r="K5108" s="17" t="s">
        <v>151</v>
      </c>
      <c r="L5108" s="18" t="s">
        <v>859</v>
      </c>
      <c r="M5108" s="195" t="s">
        <v>6925</v>
      </c>
      <c r="N5108" s="16" t="s">
        <v>6926</v>
      </c>
      <c r="O5108" s="17" t="s">
        <v>6914</v>
      </c>
      <c r="P5108" s="17" t="s">
        <v>305</v>
      </c>
      <c r="Q5108" s="17" t="s">
        <v>306</v>
      </c>
      <c r="R5108">
        <v>0</v>
      </c>
      <c r="S5108">
        <v>0</v>
      </c>
      <c r="T5108">
        <v>0</v>
      </c>
      <c r="U5108">
        <v>0</v>
      </c>
      <c r="V5108">
        <v>0</v>
      </c>
      <c r="W5108">
        <v>0</v>
      </c>
      <c r="X5108">
        <v>0</v>
      </c>
      <c r="Y5108">
        <v>0</v>
      </c>
      <c r="Z5108">
        <v>0</v>
      </c>
      <c r="AA5108">
        <v>0</v>
      </c>
      <c r="AB5108">
        <v>0</v>
      </c>
      <c r="AC5108">
        <v>0</v>
      </c>
      <c r="AD5108">
        <v>0</v>
      </c>
      <c r="AE5108">
        <v>0</v>
      </c>
      <c r="AF5108">
        <v>0</v>
      </c>
      <c r="AG5108" s="19">
        <v>0</v>
      </c>
      <c r="AH5108">
        <v>0</v>
      </c>
      <c r="AI5108">
        <v>0</v>
      </c>
      <c r="AJ5108">
        <v>0</v>
      </c>
      <c r="AK5108">
        <v>0</v>
      </c>
      <c r="AL5108">
        <v>0</v>
      </c>
      <c r="AM5108">
        <v>0</v>
      </c>
      <c r="AN5108">
        <v>-62</v>
      </c>
      <c r="AO5108">
        <v>-128</v>
      </c>
      <c r="AP5108">
        <v>-67</v>
      </c>
      <c r="AQ5108">
        <v>-78</v>
      </c>
      <c r="AR5108">
        <v>-62</v>
      </c>
      <c r="AS5108">
        <v>-37</v>
      </c>
      <c r="AT5108">
        <v>-66</v>
      </c>
      <c r="AU5108">
        <v>-6</v>
      </c>
      <c r="AV5108">
        <v>0</v>
      </c>
      <c r="AW5108">
        <v>-93</v>
      </c>
      <c r="AX5108">
        <v>-65</v>
      </c>
      <c r="AY5108">
        <v>-49</v>
      </c>
      <c r="AZ5108">
        <v>0</v>
      </c>
      <c r="BA5108">
        <v>0</v>
      </c>
      <c r="BB5108">
        <v>0</v>
      </c>
      <c r="BC5108">
        <v>0</v>
      </c>
      <c r="BD5108">
        <v>0</v>
      </c>
      <c r="BE5108">
        <v>0</v>
      </c>
      <c r="BF5108">
        <v>0</v>
      </c>
      <c r="BG5108">
        <v>0</v>
      </c>
      <c r="BH5108">
        <v>0</v>
      </c>
      <c r="BI5108">
        <v>0</v>
      </c>
      <c r="BJ5108">
        <v>0</v>
      </c>
      <c r="BK5108">
        <v>-1000</v>
      </c>
      <c r="BL5108">
        <v>-2000</v>
      </c>
      <c r="BM5108">
        <v>0</v>
      </c>
      <c r="BN5108">
        <v>0</v>
      </c>
      <c r="BO5108">
        <v>0</v>
      </c>
      <c r="BP5108">
        <v>0</v>
      </c>
      <c r="BQ5108">
        <v>0</v>
      </c>
      <c r="BR5108">
        <v>0</v>
      </c>
      <c r="BS5108">
        <v>0</v>
      </c>
      <c r="BT5108">
        <v>0</v>
      </c>
      <c r="BU5108">
        <v>0</v>
      </c>
      <c r="BV5108">
        <v>0</v>
      </c>
      <c r="BW5108">
        <v>0</v>
      </c>
      <c r="BX5108">
        <v>0</v>
      </c>
      <c r="BY5108">
        <v>0</v>
      </c>
      <c r="BZ5108">
        <v>0</v>
      </c>
      <c r="CA5108">
        <v>0</v>
      </c>
      <c r="CB5108">
        <v>0</v>
      </c>
      <c r="CC5108">
        <v>0</v>
      </c>
      <c r="CD5108">
        <v>0</v>
      </c>
      <c r="CE5108">
        <v>0</v>
      </c>
    </row>
    <row r="5109" spans="1:83" x14ac:dyDescent="0.35">
      <c r="A5109" s="9" t="str">
        <f t="shared" si="79"/>
        <v>824820.902.75</v>
      </c>
      <c r="B5109" s="52" t="e">
        <f>+IF(MATCH(A5109,List!H$10:H$145,0),"Targeted")</f>
        <v>#N/A</v>
      </c>
      <c r="C5109" s="65"/>
      <c r="D5109" s="52"/>
      <c r="E5109" s="16" t="s">
        <v>6925</v>
      </c>
      <c r="F5109" s="16" t="s">
        <v>6927</v>
      </c>
      <c r="G5109" s="16" t="s">
        <v>298</v>
      </c>
      <c r="H5109" s="16" t="s">
        <v>6927</v>
      </c>
      <c r="I5109" s="16" t="s">
        <v>7069</v>
      </c>
      <c r="J5109" s="16" t="s">
        <v>7070</v>
      </c>
      <c r="K5109" s="17" t="s">
        <v>40</v>
      </c>
      <c r="L5109" s="18" t="s">
        <v>859</v>
      </c>
      <c r="M5109" s="195" t="s">
        <v>6925</v>
      </c>
      <c r="N5109" s="16" t="s">
        <v>6926</v>
      </c>
      <c r="O5109" s="17" t="s">
        <v>6914</v>
      </c>
      <c r="P5109" s="17" t="s">
        <v>305</v>
      </c>
      <c r="Q5109" s="17" t="s">
        <v>306</v>
      </c>
      <c r="R5109">
        <v>0</v>
      </c>
      <c r="S5109">
        <v>0</v>
      </c>
      <c r="T5109">
        <v>0</v>
      </c>
      <c r="U5109">
        <v>0</v>
      </c>
      <c r="V5109">
        <v>0</v>
      </c>
      <c r="W5109">
        <v>0</v>
      </c>
      <c r="X5109">
        <v>0</v>
      </c>
      <c r="Y5109">
        <v>0</v>
      </c>
      <c r="Z5109">
        <v>0</v>
      </c>
      <c r="AA5109">
        <v>0</v>
      </c>
      <c r="AB5109">
        <v>0</v>
      </c>
      <c r="AC5109">
        <v>0</v>
      </c>
      <c r="AD5109">
        <v>0</v>
      </c>
      <c r="AE5109">
        <v>0</v>
      </c>
      <c r="AF5109">
        <v>0</v>
      </c>
      <c r="AG5109" s="19">
        <v>0</v>
      </c>
      <c r="AH5109">
        <v>0</v>
      </c>
      <c r="AI5109">
        <v>0</v>
      </c>
      <c r="AJ5109">
        <v>0</v>
      </c>
      <c r="AK5109">
        <v>0</v>
      </c>
      <c r="AL5109">
        <v>0</v>
      </c>
      <c r="AM5109">
        <v>0</v>
      </c>
      <c r="AN5109">
        <v>0</v>
      </c>
      <c r="AO5109">
        <v>0</v>
      </c>
      <c r="AP5109">
        <v>0</v>
      </c>
      <c r="AQ5109">
        <v>0</v>
      </c>
      <c r="AR5109">
        <v>0</v>
      </c>
      <c r="AS5109">
        <v>0</v>
      </c>
      <c r="AT5109">
        <v>0</v>
      </c>
      <c r="AU5109">
        <v>0</v>
      </c>
      <c r="AV5109">
        <v>0</v>
      </c>
      <c r="AW5109">
        <v>0</v>
      </c>
      <c r="AX5109">
        <v>-511</v>
      </c>
      <c r="AY5109">
        <v>-411</v>
      </c>
      <c r="AZ5109">
        <v>0</v>
      </c>
      <c r="BA5109">
        <v>0</v>
      </c>
      <c r="BB5109">
        <v>0</v>
      </c>
      <c r="BC5109">
        <v>0</v>
      </c>
      <c r="BD5109">
        <v>0</v>
      </c>
      <c r="BE5109">
        <v>0</v>
      </c>
      <c r="BF5109">
        <v>0</v>
      </c>
      <c r="BG5109">
        <v>0</v>
      </c>
      <c r="BH5109">
        <v>0</v>
      </c>
      <c r="BI5109">
        <v>0</v>
      </c>
      <c r="BJ5109">
        <v>0</v>
      </c>
      <c r="BK5109">
        <v>0</v>
      </c>
      <c r="BL5109">
        <v>0</v>
      </c>
      <c r="BM5109">
        <v>0</v>
      </c>
      <c r="BN5109">
        <v>0</v>
      </c>
      <c r="BO5109">
        <v>0</v>
      </c>
      <c r="BP5109">
        <v>0</v>
      </c>
      <c r="BQ5109">
        <v>0</v>
      </c>
      <c r="BR5109">
        <v>0</v>
      </c>
      <c r="BS5109">
        <v>0</v>
      </c>
      <c r="BT5109">
        <v>0</v>
      </c>
      <c r="BU5109">
        <v>0</v>
      </c>
      <c r="BV5109">
        <v>0</v>
      </c>
      <c r="BW5109">
        <v>0</v>
      </c>
      <c r="BX5109">
        <v>0</v>
      </c>
      <c r="BY5109">
        <v>0</v>
      </c>
      <c r="BZ5109">
        <v>0</v>
      </c>
      <c r="CA5109">
        <v>0</v>
      </c>
      <c r="CB5109">
        <v>0</v>
      </c>
      <c r="CC5109">
        <v>0</v>
      </c>
      <c r="CD5109">
        <v>0</v>
      </c>
      <c r="CE5109">
        <v>0</v>
      </c>
    </row>
    <row r="5110" spans="1:83" x14ac:dyDescent="0.35">
      <c r="A5110" s="9" t="str">
        <f t="shared" si="79"/>
        <v>824920.902.75</v>
      </c>
      <c r="B5110" s="52" t="e">
        <f>+IF(MATCH(A5110,List!H$10:H$145,0),"Targeted")</f>
        <v>#N/A</v>
      </c>
      <c r="C5110" s="65"/>
      <c r="D5110" s="52"/>
      <c r="E5110" s="16" t="s">
        <v>6925</v>
      </c>
      <c r="F5110" s="16" t="s">
        <v>6927</v>
      </c>
      <c r="G5110" s="16" t="s">
        <v>298</v>
      </c>
      <c r="H5110" s="16" t="s">
        <v>6927</v>
      </c>
      <c r="I5110" s="16" t="s">
        <v>7071</v>
      </c>
      <c r="J5110" s="16" t="s">
        <v>7072</v>
      </c>
      <c r="K5110" s="17" t="s">
        <v>40</v>
      </c>
      <c r="L5110" s="18" t="s">
        <v>859</v>
      </c>
      <c r="M5110" s="195" t="s">
        <v>6925</v>
      </c>
      <c r="N5110" s="16" t="s">
        <v>6926</v>
      </c>
      <c r="O5110" s="17" t="s">
        <v>6914</v>
      </c>
      <c r="P5110" s="17" t="s">
        <v>305</v>
      </c>
      <c r="Q5110" s="17" t="s">
        <v>306</v>
      </c>
      <c r="R5110">
        <v>0</v>
      </c>
      <c r="S5110">
        <v>0</v>
      </c>
      <c r="T5110">
        <v>0</v>
      </c>
      <c r="U5110">
        <v>0</v>
      </c>
      <c r="V5110">
        <v>0</v>
      </c>
      <c r="W5110">
        <v>0</v>
      </c>
      <c r="X5110">
        <v>0</v>
      </c>
      <c r="Y5110">
        <v>0</v>
      </c>
      <c r="Z5110">
        <v>0</v>
      </c>
      <c r="AA5110">
        <v>0</v>
      </c>
      <c r="AB5110">
        <v>0</v>
      </c>
      <c r="AC5110">
        <v>0</v>
      </c>
      <c r="AD5110">
        <v>0</v>
      </c>
      <c r="AE5110">
        <v>0</v>
      </c>
      <c r="AF5110">
        <v>0</v>
      </c>
      <c r="AG5110" s="19">
        <v>0</v>
      </c>
      <c r="AH5110">
        <v>0</v>
      </c>
      <c r="AI5110">
        <v>0</v>
      </c>
      <c r="AJ5110">
        <v>0</v>
      </c>
      <c r="AK5110">
        <v>-10</v>
      </c>
      <c r="AL5110">
        <v>-9</v>
      </c>
      <c r="AM5110">
        <v>-17</v>
      </c>
      <c r="AN5110">
        <v>-15</v>
      </c>
      <c r="AO5110">
        <v>-9</v>
      </c>
      <c r="AP5110">
        <v>-22</v>
      </c>
      <c r="AQ5110">
        <v>-10</v>
      </c>
      <c r="AR5110">
        <v>-7</v>
      </c>
      <c r="AS5110">
        <v>-7</v>
      </c>
      <c r="AT5110">
        <v>-8</v>
      </c>
      <c r="AU5110">
        <v>-10</v>
      </c>
      <c r="AV5110">
        <v>-9</v>
      </c>
      <c r="AW5110">
        <v>0</v>
      </c>
      <c r="AX5110">
        <v>-7</v>
      </c>
      <c r="AY5110">
        <v>-3</v>
      </c>
      <c r="AZ5110">
        <v>0</v>
      </c>
      <c r="BA5110">
        <v>0</v>
      </c>
      <c r="BB5110">
        <v>0</v>
      </c>
      <c r="BC5110">
        <v>0</v>
      </c>
      <c r="BD5110">
        <v>0</v>
      </c>
      <c r="BE5110">
        <v>0</v>
      </c>
      <c r="BF5110">
        <v>0</v>
      </c>
      <c r="BG5110">
        <v>0</v>
      </c>
      <c r="BH5110">
        <v>0</v>
      </c>
      <c r="BI5110">
        <v>0</v>
      </c>
      <c r="BJ5110">
        <v>0</v>
      </c>
      <c r="BK5110">
        <v>0</v>
      </c>
      <c r="BL5110">
        <v>0</v>
      </c>
      <c r="BM5110">
        <v>0</v>
      </c>
      <c r="BN5110">
        <v>0</v>
      </c>
      <c r="BO5110">
        <v>0</v>
      </c>
      <c r="BP5110">
        <v>0</v>
      </c>
      <c r="BQ5110">
        <v>0</v>
      </c>
      <c r="BR5110">
        <v>0</v>
      </c>
      <c r="BS5110">
        <v>0</v>
      </c>
      <c r="BT5110">
        <v>0</v>
      </c>
      <c r="BU5110">
        <v>0</v>
      </c>
      <c r="BV5110">
        <v>0</v>
      </c>
      <c r="BW5110">
        <v>0</v>
      </c>
      <c r="BX5110">
        <v>0</v>
      </c>
      <c r="BY5110">
        <v>0</v>
      </c>
      <c r="BZ5110">
        <v>0</v>
      </c>
      <c r="CA5110">
        <v>0</v>
      </c>
      <c r="CB5110">
        <v>0</v>
      </c>
      <c r="CC5110">
        <v>0</v>
      </c>
      <c r="CD5110">
        <v>0</v>
      </c>
      <c r="CE5110">
        <v>0</v>
      </c>
    </row>
    <row r="5111" spans="1:83" x14ac:dyDescent="0.35">
      <c r="A5111" s="9" t="str">
        <f t="shared" si="79"/>
        <v>825420.902.75</v>
      </c>
      <c r="B5111" s="52" t="e">
        <f>+IF(MATCH(A5111,List!H$10:H$145,0),"Targeted")</f>
        <v>#N/A</v>
      </c>
      <c r="C5111" s="65"/>
      <c r="D5111" s="52"/>
      <c r="E5111" s="16" t="s">
        <v>6925</v>
      </c>
      <c r="F5111" s="16" t="s">
        <v>6927</v>
      </c>
      <c r="G5111" s="16" t="s">
        <v>298</v>
      </c>
      <c r="H5111" s="16" t="s">
        <v>6927</v>
      </c>
      <c r="I5111" s="16" t="s">
        <v>7073</v>
      </c>
      <c r="J5111" s="16" t="s">
        <v>7074</v>
      </c>
      <c r="K5111" s="17" t="s">
        <v>40</v>
      </c>
      <c r="L5111" s="18" t="s">
        <v>859</v>
      </c>
      <c r="M5111" s="195" t="s">
        <v>6925</v>
      </c>
      <c r="N5111" s="16" t="s">
        <v>6926</v>
      </c>
      <c r="O5111" s="17" t="s">
        <v>6914</v>
      </c>
      <c r="P5111" s="17" t="s">
        <v>305</v>
      </c>
      <c r="Q5111" s="17" t="s">
        <v>306</v>
      </c>
      <c r="R5111">
        <v>0</v>
      </c>
      <c r="S5111">
        <v>0</v>
      </c>
      <c r="T5111">
        <v>0</v>
      </c>
      <c r="U5111">
        <v>0</v>
      </c>
      <c r="V5111">
        <v>0</v>
      </c>
      <c r="W5111">
        <v>0</v>
      </c>
      <c r="X5111">
        <v>0</v>
      </c>
      <c r="Y5111">
        <v>0</v>
      </c>
      <c r="Z5111">
        <v>0</v>
      </c>
      <c r="AA5111">
        <v>0</v>
      </c>
      <c r="AB5111">
        <v>0</v>
      </c>
      <c r="AC5111">
        <v>0</v>
      </c>
      <c r="AD5111">
        <v>0</v>
      </c>
      <c r="AE5111">
        <v>0</v>
      </c>
      <c r="AF5111">
        <v>0</v>
      </c>
      <c r="AG5111" s="19">
        <v>0</v>
      </c>
      <c r="AH5111">
        <v>0</v>
      </c>
      <c r="AI5111">
        <v>0</v>
      </c>
      <c r="AJ5111">
        <v>0</v>
      </c>
      <c r="AK5111">
        <v>-6</v>
      </c>
      <c r="AL5111">
        <v>-10</v>
      </c>
      <c r="AM5111">
        <v>-11</v>
      </c>
      <c r="AN5111">
        <v>-51</v>
      </c>
      <c r="AO5111">
        <v>-144</v>
      </c>
      <c r="AP5111">
        <v>-113</v>
      </c>
      <c r="AQ5111">
        <v>-132</v>
      </c>
      <c r="AR5111">
        <v>-325</v>
      </c>
      <c r="AS5111">
        <v>-231</v>
      </c>
      <c r="AT5111">
        <v>-215</v>
      </c>
      <c r="AU5111">
        <v>-427</v>
      </c>
      <c r="AV5111">
        <v>-366</v>
      </c>
      <c r="AW5111">
        <v>-325</v>
      </c>
      <c r="AX5111">
        <v>-61</v>
      </c>
      <c r="AY5111">
        <v>-175</v>
      </c>
      <c r="AZ5111">
        <v>0</v>
      </c>
      <c r="BA5111">
        <v>0</v>
      </c>
      <c r="BB5111">
        <v>0</v>
      </c>
      <c r="BC5111">
        <v>0</v>
      </c>
      <c r="BD5111">
        <v>0</v>
      </c>
      <c r="BE5111">
        <v>0</v>
      </c>
      <c r="BF5111">
        <v>0</v>
      </c>
      <c r="BG5111">
        <v>0</v>
      </c>
      <c r="BH5111">
        <v>0</v>
      </c>
      <c r="BI5111">
        <v>0</v>
      </c>
      <c r="BJ5111">
        <v>0</v>
      </c>
      <c r="BK5111">
        <v>0</v>
      </c>
      <c r="BL5111">
        <v>0</v>
      </c>
      <c r="BM5111">
        <v>0</v>
      </c>
      <c r="BN5111">
        <v>0</v>
      </c>
      <c r="BO5111">
        <v>0</v>
      </c>
      <c r="BP5111">
        <v>0</v>
      </c>
      <c r="BQ5111">
        <v>0</v>
      </c>
      <c r="BR5111">
        <v>0</v>
      </c>
      <c r="BS5111">
        <v>0</v>
      </c>
      <c r="BT5111">
        <v>0</v>
      </c>
      <c r="BU5111">
        <v>0</v>
      </c>
      <c r="BV5111">
        <v>0</v>
      </c>
      <c r="BW5111">
        <v>0</v>
      </c>
      <c r="BX5111">
        <v>0</v>
      </c>
      <c r="BY5111">
        <v>0</v>
      </c>
      <c r="BZ5111">
        <v>0</v>
      </c>
      <c r="CA5111">
        <v>0</v>
      </c>
      <c r="CB5111">
        <v>0</v>
      </c>
      <c r="CC5111">
        <v>0</v>
      </c>
      <c r="CD5111">
        <v>0</v>
      </c>
      <c r="CE5111">
        <v>0</v>
      </c>
    </row>
    <row r="5112" spans="1:83" x14ac:dyDescent="0.35">
      <c r="A5112" s="9" t="str">
        <f t="shared" si="79"/>
        <v>826720.902.95</v>
      </c>
      <c r="B5112" s="52" t="e">
        <f>+IF(MATCH(A5112,List!H$10:H$145,0),"Targeted")</f>
        <v>#N/A</v>
      </c>
      <c r="C5112" s="65"/>
      <c r="D5112" s="52"/>
      <c r="E5112" s="16" t="s">
        <v>6925</v>
      </c>
      <c r="F5112" s="16" t="s">
        <v>6927</v>
      </c>
      <c r="G5112" s="16" t="s">
        <v>298</v>
      </c>
      <c r="H5112" s="16" t="s">
        <v>6927</v>
      </c>
      <c r="I5112" s="16" t="s">
        <v>7075</v>
      </c>
      <c r="J5112" s="16" t="s">
        <v>7076</v>
      </c>
      <c r="K5112" s="17" t="s">
        <v>245</v>
      </c>
      <c r="L5112" s="18" t="s">
        <v>859</v>
      </c>
      <c r="M5112" s="195" t="s">
        <v>6925</v>
      </c>
      <c r="N5112" s="16" t="s">
        <v>6926</v>
      </c>
      <c r="O5112" s="17" t="s">
        <v>6914</v>
      </c>
      <c r="P5112" s="17" t="s">
        <v>305</v>
      </c>
      <c r="Q5112" s="17" t="s">
        <v>306</v>
      </c>
      <c r="R5112">
        <v>0</v>
      </c>
      <c r="S5112">
        <v>0</v>
      </c>
      <c r="T5112">
        <v>0</v>
      </c>
      <c r="U5112">
        <v>0</v>
      </c>
      <c r="V5112">
        <v>0</v>
      </c>
      <c r="W5112">
        <v>0</v>
      </c>
      <c r="X5112">
        <v>0</v>
      </c>
      <c r="Y5112">
        <v>0</v>
      </c>
      <c r="Z5112">
        <v>0</v>
      </c>
      <c r="AA5112">
        <v>0</v>
      </c>
      <c r="AB5112">
        <v>0</v>
      </c>
      <c r="AC5112">
        <v>0</v>
      </c>
      <c r="AD5112">
        <v>0</v>
      </c>
      <c r="AE5112">
        <v>0</v>
      </c>
      <c r="AF5112">
        <v>0</v>
      </c>
      <c r="AG5112" s="19">
        <v>0</v>
      </c>
      <c r="AH5112">
        <v>0</v>
      </c>
      <c r="AI5112">
        <v>0</v>
      </c>
      <c r="AJ5112">
        <v>0</v>
      </c>
      <c r="AK5112">
        <v>0</v>
      </c>
      <c r="AL5112">
        <v>0</v>
      </c>
      <c r="AM5112">
        <v>0</v>
      </c>
      <c r="AN5112">
        <v>0</v>
      </c>
      <c r="AO5112">
        <v>0</v>
      </c>
      <c r="AP5112">
        <v>0</v>
      </c>
      <c r="AQ5112">
        <v>0</v>
      </c>
      <c r="AR5112">
        <v>0</v>
      </c>
      <c r="AS5112">
        <v>0</v>
      </c>
      <c r="AT5112">
        <v>0</v>
      </c>
      <c r="AU5112">
        <v>0</v>
      </c>
      <c r="AV5112">
        <v>0</v>
      </c>
      <c r="AW5112">
        <v>0</v>
      </c>
      <c r="AX5112">
        <v>0</v>
      </c>
      <c r="AY5112">
        <v>-3375</v>
      </c>
      <c r="AZ5112">
        <v>-10000</v>
      </c>
      <c r="BA5112">
        <v>-10000</v>
      </c>
      <c r="BB5112">
        <v>-10000</v>
      </c>
      <c r="BC5112">
        <v>-12000</v>
      </c>
      <c r="BD5112">
        <v>-26000</v>
      </c>
      <c r="BE5112">
        <v>-24000</v>
      </c>
      <c r="BF5112">
        <v>-22000</v>
      </c>
      <c r="BG5112">
        <v>-19000</v>
      </c>
      <c r="BH5112">
        <v>-10000</v>
      </c>
      <c r="BI5112">
        <v>-6000</v>
      </c>
      <c r="BJ5112">
        <v>-10000</v>
      </c>
      <c r="BK5112">
        <v>-19000</v>
      </c>
      <c r="BL5112">
        <v>-19000</v>
      </c>
      <c r="BM5112">
        <v>-17000</v>
      </c>
      <c r="BN5112">
        <v>-8000</v>
      </c>
      <c r="BO5112">
        <v>-16000</v>
      </c>
      <c r="BP5112">
        <v>-7000</v>
      </c>
      <c r="BQ5112">
        <v>-4000</v>
      </c>
      <c r="BR5112">
        <v>-1000</v>
      </c>
      <c r="BS5112">
        <v>-5000</v>
      </c>
      <c r="BT5112">
        <v>-4000</v>
      </c>
      <c r="BU5112">
        <v>-3000</v>
      </c>
      <c r="BV5112">
        <v>-5000</v>
      </c>
      <c r="BW5112">
        <v>-8000</v>
      </c>
      <c r="BX5112">
        <v>-10000</v>
      </c>
      <c r="BY5112">
        <v>-10000</v>
      </c>
      <c r="BZ5112">
        <v>-5000</v>
      </c>
      <c r="CA5112">
        <v>-5000</v>
      </c>
      <c r="CB5112">
        <v>-6000</v>
      </c>
      <c r="CC5112">
        <v>-6000</v>
      </c>
      <c r="CD5112">
        <v>-6000</v>
      </c>
      <c r="CE5112">
        <v>-6000</v>
      </c>
    </row>
    <row r="5113" spans="1:83" x14ac:dyDescent="0.35">
      <c r="A5113" s="9" t="str">
        <f t="shared" si="79"/>
        <v>827520.902.09</v>
      </c>
      <c r="B5113" s="52" t="e">
        <f>+IF(MATCH(A5113,List!H$10:H$145,0),"Targeted")</f>
        <v>#N/A</v>
      </c>
      <c r="C5113" s="65"/>
      <c r="D5113" s="52"/>
      <c r="E5113" s="16" t="s">
        <v>6925</v>
      </c>
      <c r="F5113" s="16" t="s">
        <v>6927</v>
      </c>
      <c r="G5113" s="16" t="s">
        <v>298</v>
      </c>
      <c r="H5113" s="16" t="s">
        <v>6927</v>
      </c>
      <c r="I5113" s="16" t="s">
        <v>7077</v>
      </c>
      <c r="J5113" s="16" t="s">
        <v>7078</v>
      </c>
      <c r="K5113" s="17" t="s">
        <v>1510</v>
      </c>
      <c r="L5113" s="18" t="s">
        <v>859</v>
      </c>
      <c r="M5113" s="195" t="s">
        <v>6925</v>
      </c>
      <c r="N5113" s="16" t="s">
        <v>6926</v>
      </c>
      <c r="O5113" s="17" t="s">
        <v>6914</v>
      </c>
      <c r="P5113" s="17" t="s">
        <v>305</v>
      </c>
      <c r="Q5113" s="17" t="s">
        <v>306</v>
      </c>
      <c r="R5113">
        <v>0</v>
      </c>
      <c r="S5113">
        <v>0</v>
      </c>
      <c r="T5113">
        <v>0</v>
      </c>
      <c r="U5113">
        <v>0</v>
      </c>
      <c r="V5113">
        <v>0</v>
      </c>
      <c r="W5113">
        <v>0</v>
      </c>
      <c r="X5113">
        <v>0</v>
      </c>
      <c r="Y5113">
        <v>0</v>
      </c>
      <c r="Z5113">
        <v>0</v>
      </c>
      <c r="AA5113">
        <v>0</v>
      </c>
      <c r="AB5113">
        <v>0</v>
      </c>
      <c r="AC5113">
        <v>0</v>
      </c>
      <c r="AD5113">
        <v>0</v>
      </c>
      <c r="AE5113">
        <v>0</v>
      </c>
      <c r="AF5113">
        <v>0</v>
      </c>
      <c r="AG5113" s="19">
        <v>0</v>
      </c>
      <c r="AH5113">
        <v>0</v>
      </c>
      <c r="AI5113">
        <v>0</v>
      </c>
      <c r="AJ5113">
        <v>0</v>
      </c>
      <c r="AK5113">
        <v>0</v>
      </c>
      <c r="AL5113">
        <v>0</v>
      </c>
      <c r="AM5113">
        <v>0</v>
      </c>
      <c r="AN5113">
        <v>0</v>
      </c>
      <c r="AO5113">
        <v>0</v>
      </c>
      <c r="AP5113">
        <v>0</v>
      </c>
      <c r="AQ5113">
        <v>0</v>
      </c>
      <c r="AR5113">
        <v>0</v>
      </c>
      <c r="AS5113">
        <v>0</v>
      </c>
      <c r="AT5113">
        <v>-460</v>
      </c>
      <c r="AU5113">
        <v>-679</v>
      </c>
      <c r="AV5113">
        <v>-707</v>
      </c>
      <c r="AW5113">
        <v>-772</v>
      </c>
      <c r="AX5113">
        <v>-751</v>
      </c>
      <c r="AY5113">
        <v>-569</v>
      </c>
      <c r="AZ5113">
        <v>-1000</v>
      </c>
      <c r="BA5113">
        <v>-1000</v>
      </c>
      <c r="BB5113">
        <v>-1000</v>
      </c>
      <c r="BC5113">
        <v>-1000</v>
      </c>
      <c r="BD5113">
        <v>-1000</v>
      </c>
      <c r="BE5113">
        <v>-1000</v>
      </c>
      <c r="BF5113">
        <v>-1000</v>
      </c>
      <c r="BG5113">
        <v>0</v>
      </c>
      <c r="BH5113">
        <v>-1000</v>
      </c>
      <c r="BI5113">
        <v>-1000</v>
      </c>
      <c r="BJ5113">
        <v>-1000</v>
      </c>
      <c r="BK5113">
        <v>-1000</v>
      </c>
      <c r="BL5113">
        <v>-1000</v>
      </c>
      <c r="BM5113">
        <v>-1000</v>
      </c>
      <c r="BN5113">
        <v>-1000</v>
      </c>
      <c r="BO5113">
        <v>0</v>
      </c>
      <c r="BP5113">
        <v>0</v>
      </c>
      <c r="BQ5113">
        <v>0</v>
      </c>
      <c r="BR5113">
        <v>0</v>
      </c>
      <c r="BS5113">
        <v>0</v>
      </c>
      <c r="BT5113">
        <v>0</v>
      </c>
      <c r="BU5113">
        <v>0</v>
      </c>
      <c r="BV5113">
        <v>0</v>
      </c>
      <c r="BW5113">
        <v>0</v>
      </c>
      <c r="BX5113">
        <v>0</v>
      </c>
      <c r="BY5113">
        <v>0</v>
      </c>
      <c r="BZ5113">
        <v>0</v>
      </c>
      <c r="CA5113">
        <v>0</v>
      </c>
      <c r="CB5113">
        <v>0</v>
      </c>
      <c r="CC5113">
        <v>0</v>
      </c>
      <c r="CD5113">
        <v>0</v>
      </c>
      <c r="CE5113">
        <v>0</v>
      </c>
    </row>
    <row r="5114" spans="1:83" x14ac:dyDescent="0.35">
      <c r="A5114" s="9" t="str">
        <f t="shared" si="79"/>
        <v>827620.902.95</v>
      </c>
      <c r="B5114" s="52" t="e">
        <f>+IF(MATCH(A5114,List!H$10:H$145,0),"Targeted")</f>
        <v>#N/A</v>
      </c>
      <c r="C5114" s="65"/>
      <c r="D5114" s="52"/>
      <c r="E5114" s="16" t="s">
        <v>6925</v>
      </c>
      <c r="F5114" s="16" t="s">
        <v>6927</v>
      </c>
      <c r="G5114" s="16" t="s">
        <v>298</v>
      </c>
      <c r="H5114" s="16" t="s">
        <v>6927</v>
      </c>
      <c r="I5114" s="16" t="s">
        <v>7079</v>
      </c>
      <c r="J5114" s="16" t="s">
        <v>7042</v>
      </c>
      <c r="K5114" s="17" t="s">
        <v>245</v>
      </c>
      <c r="L5114" s="18" t="s">
        <v>859</v>
      </c>
      <c r="M5114" s="195" t="s">
        <v>6925</v>
      </c>
      <c r="N5114" s="16" t="s">
        <v>6926</v>
      </c>
      <c r="O5114" s="17" t="s">
        <v>6914</v>
      </c>
      <c r="P5114" s="17" t="s">
        <v>305</v>
      </c>
      <c r="Q5114" s="17" t="s">
        <v>306</v>
      </c>
      <c r="R5114">
        <v>0</v>
      </c>
      <c r="S5114">
        <v>0</v>
      </c>
      <c r="T5114">
        <v>0</v>
      </c>
      <c r="U5114">
        <v>0</v>
      </c>
      <c r="V5114">
        <v>0</v>
      </c>
      <c r="W5114">
        <v>0</v>
      </c>
      <c r="X5114">
        <v>0</v>
      </c>
      <c r="Y5114">
        <v>0</v>
      </c>
      <c r="Z5114">
        <v>0</v>
      </c>
      <c r="AA5114">
        <v>0</v>
      </c>
      <c r="AB5114">
        <v>0</v>
      </c>
      <c r="AC5114">
        <v>0</v>
      </c>
      <c r="AD5114">
        <v>0</v>
      </c>
      <c r="AE5114">
        <v>0</v>
      </c>
      <c r="AF5114">
        <v>0</v>
      </c>
      <c r="AG5114" s="19">
        <v>0</v>
      </c>
      <c r="AH5114">
        <v>0</v>
      </c>
      <c r="AI5114">
        <v>0</v>
      </c>
      <c r="AJ5114">
        <v>0</v>
      </c>
      <c r="AK5114">
        <v>0</v>
      </c>
      <c r="AL5114">
        <v>0</v>
      </c>
      <c r="AM5114">
        <v>0</v>
      </c>
      <c r="AN5114">
        <v>0</v>
      </c>
      <c r="AO5114">
        <v>0</v>
      </c>
      <c r="AP5114">
        <v>0</v>
      </c>
      <c r="AQ5114">
        <v>0</v>
      </c>
      <c r="AR5114">
        <v>0</v>
      </c>
      <c r="AS5114">
        <v>0</v>
      </c>
      <c r="AT5114">
        <v>0</v>
      </c>
      <c r="AU5114">
        <v>0</v>
      </c>
      <c r="AV5114">
        <v>0</v>
      </c>
      <c r="AW5114">
        <v>0</v>
      </c>
      <c r="AX5114">
        <v>0</v>
      </c>
      <c r="AY5114">
        <v>0</v>
      </c>
      <c r="AZ5114">
        <v>0</v>
      </c>
      <c r="BA5114">
        <v>0</v>
      </c>
      <c r="BB5114">
        <v>0</v>
      </c>
      <c r="BC5114">
        <v>0</v>
      </c>
      <c r="BD5114">
        <v>0</v>
      </c>
      <c r="BE5114">
        <v>0</v>
      </c>
      <c r="BF5114">
        <v>0</v>
      </c>
      <c r="BG5114">
        <v>0</v>
      </c>
      <c r="BH5114">
        <v>0</v>
      </c>
      <c r="BI5114">
        <v>0</v>
      </c>
      <c r="BJ5114">
        <v>0</v>
      </c>
      <c r="BK5114">
        <v>-1000</v>
      </c>
      <c r="BL5114">
        <v>0</v>
      </c>
      <c r="BM5114">
        <v>0</v>
      </c>
      <c r="BN5114">
        <v>0</v>
      </c>
      <c r="BO5114">
        <v>0</v>
      </c>
      <c r="BP5114">
        <v>0</v>
      </c>
      <c r="BQ5114">
        <v>0</v>
      </c>
      <c r="BR5114">
        <v>0</v>
      </c>
      <c r="BS5114">
        <v>0</v>
      </c>
      <c r="BT5114">
        <v>0</v>
      </c>
      <c r="BU5114">
        <v>0</v>
      </c>
      <c r="BV5114">
        <v>0</v>
      </c>
      <c r="BW5114">
        <v>0</v>
      </c>
      <c r="BX5114">
        <v>0</v>
      </c>
      <c r="BY5114">
        <v>0</v>
      </c>
      <c r="BZ5114">
        <v>0</v>
      </c>
      <c r="CA5114">
        <v>0</v>
      </c>
      <c r="CB5114">
        <v>0</v>
      </c>
      <c r="CC5114">
        <v>0</v>
      </c>
      <c r="CD5114">
        <v>0</v>
      </c>
      <c r="CE5114">
        <v>0</v>
      </c>
    </row>
    <row r="5115" spans="1:83" x14ac:dyDescent="0.35">
      <c r="A5115" s="9" t="str">
        <f t="shared" si="79"/>
        <v>828120.902.95</v>
      </c>
      <c r="B5115" s="52" t="e">
        <f>+IF(MATCH(A5115,List!H$10:H$145,0),"Targeted")</f>
        <v>#N/A</v>
      </c>
      <c r="C5115" s="65"/>
      <c r="D5115" s="52"/>
      <c r="E5115" s="16" t="s">
        <v>6925</v>
      </c>
      <c r="F5115" s="16" t="s">
        <v>6927</v>
      </c>
      <c r="G5115" s="16" t="s">
        <v>298</v>
      </c>
      <c r="H5115" s="16" t="s">
        <v>6927</v>
      </c>
      <c r="I5115" s="16" t="s">
        <v>7080</v>
      </c>
      <c r="J5115" s="16" t="s">
        <v>7081</v>
      </c>
      <c r="K5115" s="17" t="s">
        <v>245</v>
      </c>
      <c r="L5115" s="18" t="s">
        <v>859</v>
      </c>
      <c r="M5115" s="195" t="s">
        <v>6925</v>
      </c>
      <c r="N5115" s="16" t="s">
        <v>6926</v>
      </c>
      <c r="O5115" s="17" t="s">
        <v>6914</v>
      </c>
      <c r="P5115" s="17" t="s">
        <v>305</v>
      </c>
      <c r="Q5115" s="17" t="s">
        <v>306</v>
      </c>
      <c r="R5115">
        <v>0</v>
      </c>
      <c r="S5115">
        <v>0</v>
      </c>
      <c r="T5115">
        <v>0</v>
      </c>
      <c r="U5115">
        <v>0</v>
      </c>
      <c r="V5115">
        <v>0</v>
      </c>
      <c r="W5115">
        <v>0</v>
      </c>
      <c r="X5115">
        <v>0</v>
      </c>
      <c r="Y5115">
        <v>0</v>
      </c>
      <c r="Z5115">
        <v>0</v>
      </c>
      <c r="AA5115">
        <v>0</v>
      </c>
      <c r="AB5115">
        <v>0</v>
      </c>
      <c r="AC5115">
        <v>0</v>
      </c>
      <c r="AD5115">
        <v>0</v>
      </c>
      <c r="AE5115">
        <v>0</v>
      </c>
      <c r="AF5115">
        <v>0</v>
      </c>
      <c r="AG5115" s="19">
        <v>0</v>
      </c>
      <c r="AH5115">
        <v>0</v>
      </c>
      <c r="AI5115">
        <v>0</v>
      </c>
      <c r="AJ5115">
        <v>0</v>
      </c>
      <c r="AK5115">
        <v>0</v>
      </c>
      <c r="AL5115">
        <v>0</v>
      </c>
      <c r="AM5115">
        <v>0</v>
      </c>
      <c r="AN5115">
        <v>0</v>
      </c>
      <c r="AO5115">
        <v>0</v>
      </c>
      <c r="AP5115">
        <v>0</v>
      </c>
      <c r="AQ5115">
        <v>0</v>
      </c>
      <c r="AR5115">
        <v>-2293</v>
      </c>
      <c r="AS5115">
        <v>-2674</v>
      </c>
      <c r="AT5115">
        <v>-3524</v>
      </c>
      <c r="AU5115">
        <v>-2709</v>
      </c>
      <c r="AV5115">
        <v>-3933</v>
      </c>
      <c r="AW5115">
        <v>-4151</v>
      </c>
      <c r="AX5115">
        <v>-3874</v>
      </c>
      <c r="AY5115">
        <v>-4278</v>
      </c>
      <c r="AZ5115">
        <v>-4000</v>
      </c>
      <c r="BA5115">
        <v>-4000</v>
      </c>
      <c r="BB5115">
        <v>-4000</v>
      </c>
      <c r="BC5115">
        <v>-4000</v>
      </c>
      <c r="BD5115">
        <v>-3000</v>
      </c>
      <c r="BE5115">
        <v>-4000</v>
      </c>
      <c r="BF5115">
        <v>-4000</v>
      </c>
      <c r="BG5115">
        <v>-4000</v>
      </c>
      <c r="BH5115">
        <v>-4000</v>
      </c>
      <c r="BI5115">
        <v>-4000</v>
      </c>
      <c r="BJ5115">
        <v>-4000</v>
      </c>
      <c r="BK5115">
        <v>-4000</v>
      </c>
      <c r="BL5115">
        <v>-4000</v>
      </c>
      <c r="BM5115">
        <v>-3000</v>
      </c>
      <c r="BN5115">
        <v>-3000</v>
      </c>
      <c r="BO5115">
        <v>-3000</v>
      </c>
      <c r="BP5115">
        <v>-3000</v>
      </c>
      <c r="BQ5115">
        <v>-2000</v>
      </c>
      <c r="BR5115">
        <v>-3000</v>
      </c>
      <c r="BS5115">
        <v>-3000</v>
      </c>
      <c r="BT5115">
        <v>-3000</v>
      </c>
      <c r="BU5115">
        <v>-3000</v>
      </c>
      <c r="BV5115">
        <v>-2000</v>
      </c>
      <c r="BW5115">
        <v>-2000</v>
      </c>
      <c r="BX5115">
        <v>-2000</v>
      </c>
      <c r="BY5115">
        <v>-2000</v>
      </c>
      <c r="BZ5115">
        <v>-2000</v>
      </c>
      <c r="CA5115">
        <v>-2000</v>
      </c>
      <c r="CB5115">
        <v>-2000</v>
      </c>
      <c r="CC5115">
        <v>-2000</v>
      </c>
      <c r="CD5115">
        <v>-2000</v>
      </c>
      <c r="CE5115">
        <v>-2000</v>
      </c>
    </row>
    <row r="5116" spans="1:83" x14ac:dyDescent="0.35">
      <c r="A5116" s="9" t="str">
        <f t="shared" si="79"/>
        <v>828220.902.95</v>
      </c>
      <c r="B5116" s="52" t="e">
        <f>+IF(MATCH(A5116,List!H$10:H$145,0),"Targeted")</f>
        <v>#N/A</v>
      </c>
      <c r="C5116" s="65"/>
      <c r="D5116" s="52"/>
      <c r="E5116" s="16" t="s">
        <v>6925</v>
      </c>
      <c r="F5116" s="16" t="s">
        <v>6927</v>
      </c>
      <c r="G5116" s="16" t="s">
        <v>298</v>
      </c>
      <c r="H5116" s="16" t="s">
        <v>6927</v>
      </c>
      <c r="I5116" s="16" t="s">
        <v>7082</v>
      </c>
      <c r="J5116" s="16" t="s">
        <v>7083</v>
      </c>
      <c r="K5116" s="17" t="s">
        <v>245</v>
      </c>
      <c r="L5116" s="18" t="s">
        <v>859</v>
      </c>
      <c r="M5116" s="195" t="s">
        <v>6925</v>
      </c>
      <c r="N5116" s="16" t="s">
        <v>6926</v>
      </c>
      <c r="O5116" s="17" t="s">
        <v>6914</v>
      </c>
      <c r="P5116" s="17" t="s">
        <v>305</v>
      </c>
      <c r="Q5116" s="17" t="s">
        <v>306</v>
      </c>
      <c r="R5116">
        <v>0</v>
      </c>
      <c r="S5116">
        <v>0</v>
      </c>
      <c r="T5116">
        <v>0</v>
      </c>
      <c r="U5116">
        <v>0</v>
      </c>
      <c r="V5116">
        <v>0</v>
      </c>
      <c r="W5116">
        <v>0</v>
      </c>
      <c r="X5116">
        <v>0</v>
      </c>
      <c r="Y5116">
        <v>0</v>
      </c>
      <c r="Z5116">
        <v>0</v>
      </c>
      <c r="AA5116">
        <v>0</v>
      </c>
      <c r="AB5116">
        <v>0</v>
      </c>
      <c r="AC5116">
        <v>0</v>
      </c>
      <c r="AD5116">
        <v>0</v>
      </c>
      <c r="AE5116">
        <v>0</v>
      </c>
      <c r="AF5116">
        <v>0</v>
      </c>
      <c r="AG5116" s="19">
        <v>0</v>
      </c>
      <c r="AH5116">
        <v>0</v>
      </c>
      <c r="AI5116">
        <v>0</v>
      </c>
      <c r="AJ5116">
        <v>0</v>
      </c>
      <c r="AK5116">
        <v>0</v>
      </c>
      <c r="AL5116">
        <v>0</v>
      </c>
      <c r="AM5116">
        <v>0</v>
      </c>
      <c r="AN5116">
        <v>0</v>
      </c>
      <c r="AO5116">
        <v>0</v>
      </c>
      <c r="AP5116">
        <v>0</v>
      </c>
      <c r="AQ5116">
        <v>0</v>
      </c>
      <c r="AR5116">
        <v>0</v>
      </c>
      <c r="AS5116">
        <v>-387</v>
      </c>
      <c r="AT5116">
        <v>-743</v>
      </c>
      <c r="AU5116">
        <v>-1443</v>
      </c>
      <c r="AV5116">
        <v>-2937</v>
      </c>
      <c r="AW5116">
        <v>16</v>
      </c>
      <c r="AX5116">
        <v>-1885</v>
      </c>
      <c r="AY5116">
        <v>-2605</v>
      </c>
      <c r="AZ5116">
        <v>-3000</v>
      </c>
      <c r="BA5116">
        <v>-3000</v>
      </c>
      <c r="BB5116">
        <v>-3000</v>
      </c>
      <c r="BC5116">
        <v>-3000</v>
      </c>
      <c r="BD5116">
        <v>-3000</v>
      </c>
      <c r="BE5116">
        <v>-3000</v>
      </c>
      <c r="BF5116">
        <v>-3000</v>
      </c>
      <c r="BG5116">
        <v>-3000</v>
      </c>
      <c r="BH5116">
        <v>-2000</v>
      </c>
      <c r="BI5116">
        <v>-2000</v>
      </c>
      <c r="BJ5116">
        <v>-2000</v>
      </c>
      <c r="BK5116">
        <v>-2000</v>
      </c>
      <c r="BL5116">
        <v>-2000</v>
      </c>
      <c r="BM5116">
        <v>-2000</v>
      </c>
      <c r="BN5116">
        <v>-2000</v>
      </c>
      <c r="BO5116">
        <v>-2000</v>
      </c>
      <c r="BP5116">
        <v>-2000</v>
      </c>
      <c r="BQ5116">
        <v>-2000</v>
      </c>
      <c r="BR5116">
        <v>-2000</v>
      </c>
      <c r="BS5116">
        <v>-2000</v>
      </c>
      <c r="BT5116">
        <v>-2000</v>
      </c>
      <c r="BU5116">
        <v>-2000</v>
      </c>
      <c r="BV5116">
        <v>-2000</v>
      </c>
      <c r="BW5116">
        <v>-2000</v>
      </c>
      <c r="BX5116">
        <v>-2000</v>
      </c>
      <c r="BY5116">
        <v>-2000</v>
      </c>
      <c r="BZ5116">
        <v>-2000</v>
      </c>
      <c r="CA5116">
        <v>-2000</v>
      </c>
      <c r="CB5116">
        <v>-2000</v>
      </c>
      <c r="CC5116">
        <v>-2000</v>
      </c>
      <c r="CD5116">
        <v>-2000</v>
      </c>
      <c r="CE5116">
        <v>-2000</v>
      </c>
    </row>
    <row r="5117" spans="1:83" x14ac:dyDescent="0.35">
      <c r="A5117" s="9" t="str">
        <f t="shared" si="79"/>
        <v>829020.902.95</v>
      </c>
      <c r="B5117" s="52" t="e">
        <f>+IF(MATCH(A5117,List!H$10:H$145,0),"Targeted")</f>
        <v>#N/A</v>
      </c>
      <c r="C5117" s="65"/>
      <c r="D5117" s="52"/>
      <c r="E5117" s="16" t="s">
        <v>6925</v>
      </c>
      <c r="F5117" s="16" t="s">
        <v>6927</v>
      </c>
      <c r="G5117" s="16" t="s">
        <v>298</v>
      </c>
      <c r="H5117" s="16" t="s">
        <v>6927</v>
      </c>
      <c r="I5117" s="16" t="s">
        <v>7084</v>
      </c>
      <c r="J5117" s="16" t="s">
        <v>7085</v>
      </c>
      <c r="K5117" s="17" t="s">
        <v>245</v>
      </c>
      <c r="L5117" s="18" t="s">
        <v>859</v>
      </c>
      <c r="M5117" s="195" t="s">
        <v>6925</v>
      </c>
      <c r="N5117" s="16" t="s">
        <v>6926</v>
      </c>
      <c r="O5117" s="17" t="s">
        <v>6914</v>
      </c>
      <c r="P5117" s="17" t="s">
        <v>305</v>
      </c>
      <c r="Q5117" s="17" t="s">
        <v>306</v>
      </c>
      <c r="R5117">
        <v>0</v>
      </c>
      <c r="S5117">
        <v>0</v>
      </c>
      <c r="T5117">
        <v>0</v>
      </c>
      <c r="U5117">
        <v>0</v>
      </c>
      <c r="V5117">
        <v>0</v>
      </c>
      <c r="W5117">
        <v>0</v>
      </c>
      <c r="X5117">
        <v>0</v>
      </c>
      <c r="Y5117">
        <v>0</v>
      </c>
      <c r="Z5117">
        <v>0</v>
      </c>
      <c r="AA5117">
        <v>0</v>
      </c>
      <c r="AB5117">
        <v>0</v>
      </c>
      <c r="AC5117">
        <v>0</v>
      </c>
      <c r="AD5117">
        <v>0</v>
      </c>
      <c r="AE5117">
        <v>0</v>
      </c>
      <c r="AF5117">
        <v>0</v>
      </c>
      <c r="AG5117" s="19">
        <v>0</v>
      </c>
      <c r="AH5117">
        <v>0</v>
      </c>
      <c r="AI5117">
        <v>0</v>
      </c>
      <c r="AJ5117">
        <v>0</v>
      </c>
      <c r="AK5117">
        <v>0</v>
      </c>
      <c r="AL5117">
        <v>0</v>
      </c>
      <c r="AM5117">
        <v>0</v>
      </c>
      <c r="AN5117">
        <v>0</v>
      </c>
      <c r="AO5117">
        <v>0</v>
      </c>
      <c r="AP5117">
        <v>0</v>
      </c>
      <c r="AQ5117">
        <v>0</v>
      </c>
      <c r="AR5117">
        <v>0</v>
      </c>
      <c r="AS5117">
        <v>0</v>
      </c>
      <c r="AT5117">
        <v>0</v>
      </c>
      <c r="AU5117">
        <v>0</v>
      </c>
      <c r="AV5117">
        <v>0</v>
      </c>
      <c r="AW5117">
        <v>-4</v>
      </c>
      <c r="AX5117">
        <v>-26</v>
      </c>
      <c r="AY5117">
        <v>-1</v>
      </c>
      <c r="AZ5117">
        <v>0</v>
      </c>
      <c r="BA5117">
        <v>0</v>
      </c>
      <c r="BB5117">
        <v>0</v>
      </c>
      <c r="BC5117">
        <v>0</v>
      </c>
      <c r="BD5117">
        <v>0</v>
      </c>
      <c r="BE5117">
        <v>0</v>
      </c>
      <c r="BF5117">
        <v>0</v>
      </c>
      <c r="BG5117">
        <v>0</v>
      </c>
      <c r="BH5117">
        <v>0</v>
      </c>
      <c r="BI5117">
        <v>0</v>
      </c>
      <c r="BJ5117">
        <v>0</v>
      </c>
      <c r="BK5117">
        <v>0</v>
      </c>
      <c r="BL5117">
        <v>-1000</v>
      </c>
      <c r="BM5117">
        <v>0</v>
      </c>
      <c r="BN5117">
        <v>0</v>
      </c>
      <c r="BO5117">
        <v>0</v>
      </c>
      <c r="BP5117">
        <v>1000</v>
      </c>
      <c r="BQ5117">
        <v>0</v>
      </c>
      <c r="BR5117">
        <v>-1000</v>
      </c>
      <c r="BS5117">
        <v>-1000</v>
      </c>
      <c r="BT5117">
        <v>-1000</v>
      </c>
      <c r="BU5117">
        <v>0</v>
      </c>
      <c r="BV5117">
        <v>-1000</v>
      </c>
      <c r="BW5117">
        <v>-1000</v>
      </c>
      <c r="BX5117">
        <v>-1000</v>
      </c>
      <c r="BY5117">
        <v>-1000</v>
      </c>
      <c r="BZ5117">
        <v>-1000</v>
      </c>
      <c r="CA5117">
        <v>-1000</v>
      </c>
      <c r="CB5117">
        <v>-1000</v>
      </c>
      <c r="CC5117">
        <v>-1000</v>
      </c>
      <c r="CD5117">
        <v>-1000</v>
      </c>
      <c r="CE5117">
        <v>-1000</v>
      </c>
    </row>
    <row r="5118" spans="1:83" x14ac:dyDescent="0.35">
      <c r="A5118" s="9" t="str">
        <f t="shared" si="79"/>
        <v>829620.902.95</v>
      </c>
      <c r="B5118" s="52" t="e">
        <f>+IF(MATCH(A5118,List!H$10:H$145,0),"Targeted")</f>
        <v>#N/A</v>
      </c>
      <c r="C5118" s="65"/>
      <c r="D5118" s="52"/>
      <c r="E5118" s="16" t="s">
        <v>6925</v>
      </c>
      <c r="F5118" s="16" t="s">
        <v>6927</v>
      </c>
      <c r="G5118" s="16" t="s">
        <v>298</v>
      </c>
      <c r="H5118" s="16" t="s">
        <v>6927</v>
      </c>
      <c r="I5118" s="16" t="s">
        <v>7086</v>
      </c>
      <c r="J5118" s="16" t="s">
        <v>7087</v>
      </c>
      <c r="K5118" s="17" t="s">
        <v>245</v>
      </c>
      <c r="L5118" s="18" t="s">
        <v>859</v>
      </c>
      <c r="M5118" s="195" t="s">
        <v>6925</v>
      </c>
      <c r="N5118" s="16" t="s">
        <v>6926</v>
      </c>
      <c r="O5118" s="17" t="s">
        <v>6914</v>
      </c>
      <c r="P5118" s="17" t="s">
        <v>305</v>
      </c>
      <c r="Q5118" s="17" t="s">
        <v>306</v>
      </c>
      <c r="R5118">
        <v>0</v>
      </c>
      <c r="S5118">
        <v>0</v>
      </c>
      <c r="T5118">
        <v>0</v>
      </c>
      <c r="U5118">
        <v>0</v>
      </c>
      <c r="V5118">
        <v>0</v>
      </c>
      <c r="W5118">
        <v>0</v>
      </c>
      <c r="X5118">
        <v>0</v>
      </c>
      <c r="Y5118">
        <v>0</v>
      </c>
      <c r="Z5118">
        <v>0</v>
      </c>
      <c r="AA5118">
        <v>0</v>
      </c>
      <c r="AB5118">
        <v>0</v>
      </c>
      <c r="AC5118">
        <v>0</v>
      </c>
      <c r="AD5118">
        <v>0</v>
      </c>
      <c r="AE5118">
        <v>0</v>
      </c>
      <c r="AF5118">
        <v>0</v>
      </c>
      <c r="AG5118" s="19">
        <v>0</v>
      </c>
      <c r="AH5118">
        <v>0</v>
      </c>
      <c r="AI5118">
        <v>0</v>
      </c>
      <c r="AJ5118">
        <v>0</v>
      </c>
      <c r="AK5118">
        <v>0</v>
      </c>
      <c r="AL5118">
        <v>-2720</v>
      </c>
      <c r="AM5118">
        <v>-2946</v>
      </c>
      <c r="AN5118">
        <v>-3740</v>
      </c>
      <c r="AO5118">
        <v>-4250</v>
      </c>
      <c r="AP5118">
        <v>-3959</v>
      </c>
      <c r="AQ5118">
        <v>-634</v>
      </c>
      <c r="AR5118">
        <v>-2796</v>
      </c>
      <c r="AS5118">
        <v>-4158</v>
      </c>
      <c r="AT5118">
        <v>-4074</v>
      </c>
      <c r="AU5118">
        <v>-3867</v>
      </c>
      <c r="AV5118">
        <v>-2195</v>
      </c>
      <c r="AW5118">
        <v>873</v>
      </c>
      <c r="AX5118">
        <v>-8689</v>
      </c>
      <c r="AY5118">
        <v>-3212</v>
      </c>
      <c r="AZ5118">
        <v>-3000</v>
      </c>
      <c r="BA5118">
        <v>-4000</v>
      </c>
      <c r="BB5118">
        <v>-3000</v>
      </c>
      <c r="BC5118">
        <v>-4000</v>
      </c>
      <c r="BD5118">
        <v>-4000</v>
      </c>
      <c r="BE5118">
        <v>-4000</v>
      </c>
      <c r="BF5118">
        <v>-4000</v>
      </c>
      <c r="BG5118">
        <v>0</v>
      </c>
      <c r="BH5118">
        <v>-3000</v>
      </c>
      <c r="BI5118">
        <v>-3000</v>
      </c>
      <c r="BJ5118">
        <v>-3000</v>
      </c>
      <c r="BK5118">
        <v>-3000</v>
      </c>
      <c r="BL5118">
        <v>-3000</v>
      </c>
      <c r="BM5118">
        <v>-3000</v>
      </c>
      <c r="BN5118">
        <v>-2000</v>
      </c>
      <c r="BO5118">
        <v>-1000</v>
      </c>
      <c r="BP5118">
        <v>-3000</v>
      </c>
      <c r="BQ5118">
        <v>-2000</v>
      </c>
      <c r="BR5118">
        <v>-2000</v>
      </c>
      <c r="BS5118">
        <v>-2000</v>
      </c>
      <c r="BT5118">
        <v>-1000</v>
      </c>
      <c r="BU5118">
        <v>-1000</v>
      </c>
      <c r="BV5118">
        <v>-1000</v>
      </c>
      <c r="BW5118">
        <v>-1000</v>
      </c>
      <c r="BX5118">
        <v>-1000</v>
      </c>
      <c r="BY5118">
        <v>-1000</v>
      </c>
      <c r="BZ5118">
        <v>-1000</v>
      </c>
      <c r="CA5118">
        <v>-1000</v>
      </c>
      <c r="CB5118">
        <v>-1000</v>
      </c>
      <c r="CC5118">
        <v>-1000</v>
      </c>
      <c r="CD5118">
        <v>-1000</v>
      </c>
      <c r="CE5118">
        <v>-1000</v>
      </c>
    </row>
    <row r="5119" spans="1:83" x14ac:dyDescent="0.35">
      <c r="A5119" s="9" t="str">
        <f t="shared" si="79"/>
        <v>829920.902.95</v>
      </c>
      <c r="B5119" s="52" t="e">
        <f>+IF(MATCH(A5119,List!H$10:H$145,0),"Targeted")</f>
        <v>#N/A</v>
      </c>
      <c r="C5119" s="65"/>
      <c r="D5119" s="52"/>
      <c r="E5119" s="16" t="s">
        <v>6925</v>
      </c>
      <c r="F5119" s="16" t="s">
        <v>6927</v>
      </c>
      <c r="G5119" s="16" t="s">
        <v>298</v>
      </c>
      <c r="H5119" s="16" t="s">
        <v>6927</v>
      </c>
      <c r="I5119" s="16" t="s">
        <v>7088</v>
      </c>
      <c r="J5119" s="16" t="s">
        <v>7089</v>
      </c>
      <c r="K5119" s="17" t="s">
        <v>245</v>
      </c>
      <c r="L5119" s="18" t="s">
        <v>859</v>
      </c>
      <c r="M5119" s="195" t="s">
        <v>6925</v>
      </c>
      <c r="N5119" s="16" t="s">
        <v>6926</v>
      </c>
      <c r="O5119" s="17" t="s">
        <v>6914</v>
      </c>
      <c r="P5119" s="17" t="s">
        <v>305</v>
      </c>
      <c r="Q5119" s="17" t="s">
        <v>306</v>
      </c>
      <c r="R5119">
        <v>0</v>
      </c>
      <c r="S5119">
        <v>0</v>
      </c>
      <c r="T5119">
        <v>0</v>
      </c>
      <c r="U5119">
        <v>0</v>
      </c>
      <c r="V5119">
        <v>0</v>
      </c>
      <c r="W5119">
        <v>0</v>
      </c>
      <c r="X5119">
        <v>0</v>
      </c>
      <c r="Y5119">
        <v>0</v>
      </c>
      <c r="Z5119">
        <v>0</v>
      </c>
      <c r="AA5119">
        <v>0</v>
      </c>
      <c r="AB5119">
        <v>0</v>
      </c>
      <c r="AC5119">
        <v>0</v>
      </c>
      <c r="AD5119">
        <v>0</v>
      </c>
      <c r="AE5119">
        <v>0</v>
      </c>
      <c r="AF5119">
        <v>0</v>
      </c>
      <c r="AG5119" s="19">
        <v>0</v>
      </c>
      <c r="AH5119">
        <v>0</v>
      </c>
      <c r="AI5119">
        <v>0</v>
      </c>
      <c r="AJ5119">
        <v>0</v>
      </c>
      <c r="AK5119">
        <v>0</v>
      </c>
      <c r="AL5119">
        <v>0</v>
      </c>
      <c r="AM5119">
        <v>0</v>
      </c>
      <c r="AN5119">
        <v>0</v>
      </c>
      <c r="AO5119">
        <v>0</v>
      </c>
      <c r="AP5119">
        <v>0</v>
      </c>
      <c r="AQ5119">
        <v>0</v>
      </c>
      <c r="AR5119">
        <v>0</v>
      </c>
      <c r="AS5119">
        <v>0</v>
      </c>
      <c r="AT5119">
        <v>0</v>
      </c>
      <c r="AU5119">
        <v>0</v>
      </c>
      <c r="AV5119">
        <v>0</v>
      </c>
      <c r="AW5119">
        <v>0</v>
      </c>
      <c r="AX5119">
        <v>0</v>
      </c>
      <c r="AY5119">
        <v>0</v>
      </c>
      <c r="AZ5119">
        <v>0</v>
      </c>
      <c r="BA5119">
        <v>0</v>
      </c>
      <c r="BB5119">
        <v>0</v>
      </c>
      <c r="BC5119">
        <v>0</v>
      </c>
      <c r="BD5119">
        <v>0</v>
      </c>
      <c r="BE5119">
        <v>0</v>
      </c>
      <c r="BF5119">
        <v>0</v>
      </c>
      <c r="BG5119">
        <v>0</v>
      </c>
      <c r="BH5119">
        <v>0</v>
      </c>
      <c r="BI5119">
        <v>0</v>
      </c>
      <c r="BJ5119">
        <v>0</v>
      </c>
      <c r="BK5119">
        <v>0</v>
      </c>
      <c r="BL5119">
        <v>0</v>
      </c>
      <c r="BM5119">
        <v>0</v>
      </c>
      <c r="BN5119">
        <v>0</v>
      </c>
      <c r="BO5119">
        <v>0</v>
      </c>
      <c r="BP5119">
        <v>0</v>
      </c>
      <c r="BQ5119">
        <v>0</v>
      </c>
      <c r="BR5119">
        <v>0</v>
      </c>
      <c r="BS5119">
        <v>0</v>
      </c>
      <c r="BT5119">
        <v>0</v>
      </c>
      <c r="BU5119">
        <v>-2000</v>
      </c>
      <c r="BV5119">
        <v>-1000</v>
      </c>
      <c r="BW5119">
        <v>-1000</v>
      </c>
      <c r="BX5119">
        <v>-1000</v>
      </c>
      <c r="BY5119">
        <v>-1000</v>
      </c>
      <c r="BZ5119">
        <v>0</v>
      </c>
      <c r="CA5119">
        <v>0</v>
      </c>
      <c r="CB5119">
        <v>0</v>
      </c>
      <c r="CC5119">
        <v>0</v>
      </c>
      <c r="CD5119">
        <v>0</v>
      </c>
      <c r="CE5119">
        <v>0</v>
      </c>
    </row>
    <row r="5120" spans="1:83" x14ac:dyDescent="0.35">
      <c r="A5120" s="9" t="str">
        <f t="shared" si="79"/>
        <v>830020.902.09</v>
      </c>
      <c r="B5120" s="52" t="e">
        <f>+IF(MATCH(A5120,List!H$10:H$145,0),"Targeted")</f>
        <v>#N/A</v>
      </c>
      <c r="C5120" s="65"/>
      <c r="D5120" s="52"/>
      <c r="E5120" s="16" t="s">
        <v>6925</v>
      </c>
      <c r="F5120" s="16" t="s">
        <v>6927</v>
      </c>
      <c r="G5120" s="16" t="s">
        <v>298</v>
      </c>
      <c r="H5120" s="16" t="s">
        <v>6927</v>
      </c>
      <c r="I5120" s="16" t="s">
        <v>7090</v>
      </c>
      <c r="J5120" s="16" t="s">
        <v>7091</v>
      </c>
      <c r="K5120" s="17" t="s">
        <v>1510</v>
      </c>
      <c r="L5120" s="18" t="s">
        <v>859</v>
      </c>
      <c r="M5120" s="195" t="s">
        <v>6925</v>
      </c>
      <c r="N5120" s="16" t="s">
        <v>6926</v>
      </c>
      <c r="O5120" s="17" t="s">
        <v>6914</v>
      </c>
      <c r="P5120" s="17" t="s">
        <v>305</v>
      </c>
      <c r="Q5120" s="17" t="s">
        <v>306</v>
      </c>
      <c r="R5120">
        <v>0</v>
      </c>
      <c r="S5120">
        <v>0</v>
      </c>
      <c r="T5120">
        <v>0</v>
      </c>
      <c r="U5120">
        <v>0</v>
      </c>
      <c r="V5120">
        <v>0</v>
      </c>
      <c r="W5120">
        <v>0</v>
      </c>
      <c r="X5120">
        <v>0</v>
      </c>
      <c r="Y5120">
        <v>0</v>
      </c>
      <c r="Z5120">
        <v>0</v>
      </c>
      <c r="AA5120">
        <v>0</v>
      </c>
      <c r="AB5120">
        <v>0</v>
      </c>
      <c r="AC5120">
        <v>0</v>
      </c>
      <c r="AD5120">
        <v>0</v>
      </c>
      <c r="AE5120">
        <v>0</v>
      </c>
      <c r="AF5120">
        <v>0</v>
      </c>
      <c r="AG5120" s="19">
        <v>0</v>
      </c>
      <c r="AH5120">
        <v>0</v>
      </c>
      <c r="AI5120">
        <v>0</v>
      </c>
      <c r="AJ5120">
        <v>0</v>
      </c>
      <c r="AK5120">
        <v>0</v>
      </c>
      <c r="AL5120">
        <v>0</v>
      </c>
      <c r="AM5120">
        <v>0</v>
      </c>
      <c r="AN5120">
        <v>0</v>
      </c>
      <c r="AO5120">
        <v>0</v>
      </c>
      <c r="AP5120">
        <v>0</v>
      </c>
      <c r="AQ5120">
        <v>0</v>
      </c>
      <c r="AR5120">
        <v>0</v>
      </c>
      <c r="AS5120">
        <v>0</v>
      </c>
      <c r="AT5120">
        <v>-58</v>
      </c>
      <c r="AU5120">
        <v>-1088</v>
      </c>
      <c r="AV5120">
        <v>0</v>
      </c>
      <c r="AW5120">
        <v>-769</v>
      </c>
      <c r="AX5120">
        <v>-604</v>
      </c>
      <c r="AY5120">
        <v>-544</v>
      </c>
      <c r="AZ5120">
        <v>-1000</v>
      </c>
      <c r="BA5120">
        <v>-1000</v>
      </c>
      <c r="BB5120">
        <v>-1000</v>
      </c>
      <c r="BC5120">
        <v>-1000</v>
      </c>
      <c r="BD5120">
        <v>-1000</v>
      </c>
      <c r="BE5120">
        <v>-1000</v>
      </c>
      <c r="BF5120">
        <v>-2000</v>
      </c>
      <c r="BG5120">
        <v>-1000</v>
      </c>
      <c r="BH5120">
        <v>-1000</v>
      </c>
      <c r="BI5120">
        <v>-1000</v>
      </c>
      <c r="BJ5120">
        <v>-1000</v>
      </c>
      <c r="BK5120">
        <v>-1000</v>
      </c>
      <c r="BL5120">
        <v>-1000</v>
      </c>
      <c r="BM5120">
        <v>0</v>
      </c>
      <c r="BN5120">
        <v>0</v>
      </c>
      <c r="BO5120">
        <v>0</v>
      </c>
      <c r="BP5120">
        <v>0</v>
      </c>
      <c r="BQ5120">
        <v>0</v>
      </c>
      <c r="BR5120">
        <v>0</v>
      </c>
      <c r="BS5120">
        <v>0</v>
      </c>
      <c r="BT5120">
        <v>0</v>
      </c>
      <c r="BU5120">
        <v>0</v>
      </c>
      <c r="BV5120">
        <v>0</v>
      </c>
      <c r="BW5120">
        <v>0</v>
      </c>
      <c r="BX5120">
        <v>0</v>
      </c>
      <c r="BY5120">
        <v>0</v>
      </c>
      <c r="BZ5120">
        <v>0</v>
      </c>
      <c r="CA5120">
        <v>0</v>
      </c>
      <c r="CB5120">
        <v>0</v>
      </c>
      <c r="CC5120">
        <v>0</v>
      </c>
      <c r="CD5120">
        <v>0</v>
      </c>
      <c r="CE5120">
        <v>0</v>
      </c>
    </row>
    <row r="5121" spans="1:83" x14ac:dyDescent="0.35">
      <c r="A5121" s="9" t="str">
        <f t="shared" si="79"/>
        <v>832720.902.14</v>
      </c>
      <c r="B5121" s="52" t="e">
        <f>+IF(MATCH(A5121,List!H$10:H$145,0),"Targeted")</f>
        <v>#N/A</v>
      </c>
      <c r="C5121" s="65"/>
      <c r="D5121" s="52"/>
      <c r="E5121" s="16" t="s">
        <v>6925</v>
      </c>
      <c r="F5121" s="16" t="s">
        <v>6927</v>
      </c>
      <c r="G5121" s="16" t="s">
        <v>298</v>
      </c>
      <c r="H5121" s="16" t="s">
        <v>6927</v>
      </c>
      <c r="I5121" s="16" t="s">
        <v>7092</v>
      </c>
      <c r="J5121" s="16" t="s">
        <v>7093</v>
      </c>
      <c r="K5121" s="17" t="s">
        <v>12</v>
      </c>
      <c r="L5121" s="18" t="s">
        <v>859</v>
      </c>
      <c r="M5121" s="195" t="s">
        <v>6925</v>
      </c>
      <c r="N5121" s="16" t="s">
        <v>6926</v>
      </c>
      <c r="O5121" s="17" t="s">
        <v>6914</v>
      </c>
      <c r="P5121" s="17" t="s">
        <v>305</v>
      </c>
      <c r="Q5121" s="17" t="s">
        <v>306</v>
      </c>
      <c r="R5121">
        <v>0</v>
      </c>
      <c r="S5121">
        <v>0</v>
      </c>
      <c r="T5121">
        <v>0</v>
      </c>
      <c r="U5121">
        <v>0</v>
      </c>
      <c r="V5121">
        <v>0</v>
      </c>
      <c r="W5121">
        <v>0</v>
      </c>
      <c r="X5121">
        <v>0</v>
      </c>
      <c r="Y5121">
        <v>0</v>
      </c>
      <c r="Z5121">
        <v>0</v>
      </c>
      <c r="AA5121">
        <v>0</v>
      </c>
      <c r="AB5121">
        <v>0</v>
      </c>
      <c r="AC5121">
        <v>0</v>
      </c>
      <c r="AD5121">
        <v>0</v>
      </c>
      <c r="AE5121">
        <v>0</v>
      </c>
      <c r="AF5121">
        <v>0</v>
      </c>
      <c r="AG5121" s="19">
        <v>0</v>
      </c>
      <c r="AH5121">
        <v>0</v>
      </c>
      <c r="AI5121">
        <v>0</v>
      </c>
      <c r="AJ5121">
        <v>0</v>
      </c>
      <c r="AK5121">
        <v>0</v>
      </c>
      <c r="AL5121">
        <v>0</v>
      </c>
      <c r="AM5121">
        <v>0</v>
      </c>
      <c r="AN5121">
        <v>0</v>
      </c>
      <c r="AO5121">
        <v>0</v>
      </c>
      <c r="AP5121">
        <v>0</v>
      </c>
      <c r="AQ5121">
        <v>0</v>
      </c>
      <c r="AR5121">
        <v>0</v>
      </c>
      <c r="AS5121">
        <v>0</v>
      </c>
      <c r="AT5121">
        <v>0</v>
      </c>
      <c r="AU5121">
        <v>0</v>
      </c>
      <c r="AV5121">
        <v>0</v>
      </c>
      <c r="AW5121">
        <v>0</v>
      </c>
      <c r="AX5121">
        <v>0</v>
      </c>
      <c r="AY5121">
        <v>-30</v>
      </c>
      <c r="AZ5121">
        <v>-1000</v>
      </c>
      <c r="BA5121">
        <v>-2000</v>
      </c>
      <c r="BB5121">
        <v>-2000</v>
      </c>
      <c r="BC5121">
        <v>-2000</v>
      </c>
      <c r="BD5121">
        <v>-1000</v>
      </c>
      <c r="BE5121">
        <v>0</v>
      </c>
      <c r="BF5121">
        <v>0</v>
      </c>
      <c r="BG5121">
        <v>0</v>
      </c>
      <c r="BH5121">
        <v>0</v>
      </c>
      <c r="BI5121">
        <v>0</v>
      </c>
      <c r="BJ5121">
        <v>0</v>
      </c>
      <c r="BK5121">
        <v>0</v>
      </c>
      <c r="BL5121">
        <v>0</v>
      </c>
      <c r="BM5121">
        <v>0</v>
      </c>
      <c r="BN5121">
        <v>0</v>
      </c>
      <c r="BO5121">
        <v>0</v>
      </c>
      <c r="BP5121">
        <v>0</v>
      </c>
      <c r="BQ5121">
        <v>0</v>
      </c>
      <c r="BR5121">
        <v>0</v>
      </c>
      <c r="BS5121">
        <v>0</v>
      </c>
      <c r="BT5121">
        <v>0</v>
      </c>
      <c r="BU5121">
        <v>0</v>
      </c>
      <c r="BV5121">
        <v>0</v>
      </c>
      <c r="BW5121">
        <v>0</v>
      </c>
      <c r="BX5121">
        <v>0</v>
      </c>
      <c r="BY5121">
        <v>0</v>
      </c>
      <c r="BZ5121">
        <v>0</v>
      </c>
      <c r="CA5121">
        <v>0</v>
      </c>
      <c r="CB5121">
        <v>0</v>
      </c>
      <c r="CC5121">
        <v>0</v>
      </c>
      <c r="CD5121">
        <v>0</v>
      </c>
      <c r="CE5121">
        <v>0</v>
      </c>
    </row>
    <row r="5122" spans="1:83" x14ac:dyDescent="0.35">
      <c r="A5122" s="9" t="str">
        <f t="shared" si="79"/>
        <v>833520.902.97</v>
      </c>
      <c r="B5122" s="52" t="e">
        <f>+IF(MATCH(A5122,List!H$10:H$145,0),"Targeted")</f>
        <v>#N/A</v>
      </c>
      <c r="C5122" s="65"/>
      <c r="D5122" s="52"/>
      <c r="E5122" s="16" t="s">
        <v>6925</v>
      </c>
      <c r="F5122" s="16" t="s">
        <v>6927</v>
      </c>
      <c r="G5122" s="16" t="s">
        <v>298</v>
      </c>
      <c r="H5122" s="16" t="s">
        <v>6927</v>
      </c>
      <c r="I5122" s="16" t="s">
        <v>7094</v>
      </c>
      <c r="J5122" s="16" t="s">
        <v>7042</v>
      </c>
      <c r="K5122" s="17" t="s">
        <v>314</v>
      </c>
      <c r="L5122" s="18" t="s">
        <v>859</v>
      </c>
      <c r="M5122" s="195" t="s">
        <v>6925</v>
      </c>
      <c r="N5122" s="16" t="s">
        <v>6926</v>
      </c>
      <c r="O5122" s="17" t="s">
        <v>6914</v>
      </c>
      <c r="P5122" s="17" t="s">
        <v>305</v>
      </c>
      <c r="Q5122" s="17" t="s">
        <v>306</v>
      </c>
      <c r="R5122">
        <v>0</v>
      </c>
      <c r="S5122">
        <v>0</v>
      </c>
      <c r="T5122">
        <v>0</v>
      </c>
      <c r="U5122">
        <v>0</v>
      </c>
      <c r="V5122">
        <v>0</v>
      </c>
      <c r="W5122">
        <v>0</v>
      </c>
      <c r="X5122">
        <v>0</v>
      </c>
      <c r="Y5122">
        <v>0</v>
      </c>
      <c r="Z5122">
        <v>0</v>
      </c>
      <c r="AA5122">
        <v>0</v>
      </c>
      <c r="AB5122">
        <v>0</v>
      </c>
      <c r="AC5122">
        <v>0</v>
      </c>
      <c r="AD5122">
        <v>0</v>
      </c>
      <c r="AE5122">
        <v>0</v>
      </c>
      <c r="AF5122">
        <v>0</v>
      </c>
      <c r="AG5122" s="19">
        <v>0</v>
      </c>
      <c r="AH5122">
        <v>0</v>
      </c>
      <c r="AI5122">
        <v>0</v>
      </c>
      <c r="AJ5122">
        <v>0</v>
      </c>
      <c r="AK5122">
        <v>0</v>
      </c>
      <c r="AL5122">
        <v>0</v>
      </c>
      <c r="AM5122">
        <v>0</v>
      </c>
      <c r="AN5122">
        <v>0</v>
      </c>
      <c r="AO5122">
        <v>0</v>
      </c>
      <c r="AP5122">
        <v>0</v>
      </c>
      <c r="AQ5122">
        <v>0</v>
      </c>
      <c r="AR5122">
        <v>0</v>
      </c>
      <c r="AS5122">
        <v>0</v>
      </c>
      <c r="AT5122">
        <v>0</v>
      </c>
      <c r="AU5122">
        <v>0</v>
      </c>
      <c r="AV5122">
        <v>0</v>
      </c>
      <c r="AW5122">
        <v>0</v>
      </c>
      <c r="AX5122">
        <v>43314</v>
      </c>
      <c r="AY5122">
        <v>-55457</v>
      </c>
      <c r="AZ5122">
        <v>-60000</v>
      </c>
      <c r="BA5122">
        <v>-2000</v>
      </c>
      <c r="BB5122">
        <v>-58000</v>
      </c>
      <c r="BC5122">
        <v>-71000</v>
      </c>
      <c r="BD5122">
        <v>-70000</v>
      </c>
      <c r="BE5122">
        <v>-64000</v>
      </c>
      <c r="BF5122">
        <v>-72000</v>
      </c>
      <c r="BG5122">
        <v>-27000</v>
      </c>
      <c r="BH5122">
        <v>-50000</v>
      </c>
      <c r="BI5122">
        <v>-42000</v>
      </c>
      <c r="BJ5122">
        <v>-32000</v>
      </c>
      <c r="BK5122">
        <v>-33000</v>
      </c>
      <c r="BL5122">
        <v>-19000</v>
      </c>
      <c r="BM5122">
        <v>-27000</v>
      </c>
      <c r="BN5122">
        <v>-20000</v>
      </c>
      <c r="BO5122">
        <v>-16000</v>
      </c>
      <c r="BP5122">
        <v>-17000</v>
      </c>
      <c r="BQ5122">
        <v>-14000</v>
      </c>
      <c r="BR5122">
        <v>-10000</v>
      </c>
      <c r="BS5122">
        <v>-1000</v>
      </c>
      <c r="BT5122">
        <v>-5000</v>
      </c>
      <c r="BU5122">
        <v>-3000</v>
      </c>
      <c r="BV5122">
        <v>-3000</v>
      </c>
      <c r="BW5122">
        <v>-4000</v>
      </c>
      <c r="BX5122">
        <v>-3000</v>
      </c>
      <c r="BY5122">
        <v>-3000</v>
      </c>
      <c r="BZ5122">
        <v>-2000</v>
      </c>
      <c r="CA5122">
        <v>-1000</v>
      </c>
      <c r="CB5122">
        <v>-1000</v>
      </c>
      <c r="CC5122">
        <v>-1000</v>
      </c>
      <c r="CD5122">
        <v>-1000</v>
      </c>
      <c r="CE5122">
        <v>-1000</v>
      </c>
    </row>
    <row r="5123" spans="1:83" x14ac:dyDescent="0.35">
      <c r="A5123" s="9" t="str">
        <f t="shared" si="79"/>
        <v>833720.902.97</v>
      </c>
      <c r="B5123" s="52" t="e">
        <f>+IF(MATCH(A5123,List!H$10:H$145,0),"Targeted")</f>
        <v>#N/A</v>
      </c>
      <c r="C5123" s="65"/>
      <c r="D5123" s="52"/>
      <c r="E5123" s="16" t="s">
        <v>6925</v>
      </c>
      <c r="F5123" s="16" t="s">
        <v>6927</v>
      </c>
      <c r="G5123" s="16" t="s">
        <v>298</v>
      </c>
      <c r="H5123" s="16" t="s">
        <v>6927</v>
      </c>
      <c r="I5123" s="16" t="s">
        <v>7095</v>
      </c>
      <c r="J5123" s="16" t="s">
        <v>7096</v>
      </c>
      <c r="K5123" s="17" t="s">
        <v>314</v>
      </c>
      <c r="L5123" s="18" t="s">
        <v>859</v>
      </c>
      <c r="M5123" s="195" t="s">
        <v>6925</v>
      </c>
      <c r="N5123" s="16" t="s">
        <v>6926</v>
      </c>
      <c r="O5123" s="17" t="s">
        <v>6914</v>
      </c>
      <c r="P5123" s="17" t="s">
        <v>305</v>
      </c>
      <c r="Q5123" s="17" t="s">
        <v>306</v>
      </c>
      <c r="R5123">
        <v>0</v>
      </c>
      <c r="S5123">
        <v>0</v>
      </c>
      <c r="T5123">
        <v>0</v>
      </c>
      <c r="U5123">
        <v>0</v>
      </c>
      <c r="V5123">
        <v>0</v>
      </c>
      <c r="W5123">
        <v>0</v>
      </c>
      <c r="X5123">
        <v>0</v>
      </c>
      <c r="Y5123">
        <v>0</v>
      </c>
      <c r="Z5123">
        <v>0</v>
      </c>
      <c r="AA5123">
        <v>0</v>
      </c>
      <c r="AB5123">
        <v>0</v>
      </c>
      <c r="AC5123">
        <v>0</v>
      </c>
      <c r="AD5123">
        <v>0</v>
      </c>
      <c r="AE5123">
        <v>0</v>
      </c>
      <c r="AF5123">
        <v>0</v>
      </c>
      <c r="AG5123" s="19">
        <v>0</v>
      </c>
      <c r="AH5123">
        <v>0</v>
      </c>
      <c r="AI5123">
        <v>0</v>
      </c>
      <c r="AJ5123">
        <v>0</v>
      </c>
      <c r="AK5123">
        <v>0</v>
      </c>
      <c r="AL5123">
        <v>0</v>
      </c>
      <c r="AM5123">
        <v>0</v>
      </c>
      <c r="AN5123">
        <v>0</v>
      </c>
      <c r="AO5123">
        <v>0</v>
      </c>
      <c r="AP5123">
        <v>0</v>
      </c>
      <c r="AQ5123">
        <v>0</v>
      </c>
      <c r="AR5123">
        <v>0</v>
      </c>
      <c r="AS5123">
        <v>0</v>
      </c>
      <c r="AT5123">
        <v>0</v>
      </c>
      <c r="AU5123">
        <v>0</v>
      </c>
      <c r="AV5123">
        <v>0</v>
      </c>
      <c r="AW5123">
        <v>0</v>
      </c>
      <c r="AX5123">
        <v>0</v>
      </c>
      <c r="AY5123">
        <v>0</v>
      </c>
      <c r="AZ5123">
        <v>0</v>
      </c>
      <c r="BA5123">
        <v>0</v>
      </c>
      <c r="BB5123">
        <v>0</v>
      </c>
      <c r="BC5123">
        <v>0</v>
      </c>
      <c r="BD5123">
        <v>0</v>
      </c>
      <c r="BE5123">
        <v>0</v>
      </c>
      <c r="BF5123">
        <v>0</v>
      </c>
      <c r="BG5123">
        <v>0</v>
      </c>
      <c r="BH5123">
        <v>0</v>
      </c>
      <c r="BI5123">
        <v>0</v>
      </c>
      <c r="BJ5123">
        <v>0</v>
      </c>
      <c r="BK5123">
        <v>-1000</v>
      </c>
      <c r="BL5123">
        <v>-1000</v>
      </c>
      <c r="BM5123">
        <v>-1000</v>
      </c>
      <c r="BN5123">
        <v>0</v>
      </c>
      <c r="BO5123">
        <v>0</v>
      </c>
      <c r="BP5123">
        <v>0</v>
      </c>
      <c r="BQ5123">
        <v>0</v>
      </c>
      <c r="BR5123">
        <v>0</v>
      </c>
      <c r="BS5123">
        <v>0</v>
      </c>
      <c r="BT5123">
        <v>0</v>
      </c>
      <c r="BU5123">
        <v>0</v>
      </c>
      <c r="BV5123">
        <v>0</v>
      </c>
      <c r="BW5123">
        <v>-2000</v>
      </c>
      <c r="BX5123">
        <v>-3000</v>
      </c>
      <c r="BY5123">
        <v>-1000</v>
      </c>
      <c r="BZ5123">
        <v>-1000</v>
      </c>
      <c r="CA5123">
        <v>-1000</v>
      </c>
      <c r="CB5123">
        <v>-1000</v>
      </c>
      <c r="CC5123">
        <v>-1000</v>
      </c>
      <c r="CD5123">
        <v>-1000</v>
      </c>
      <c r="CE5123">
        <v>-1000</v>
      </c>
    </row>
    <row r="5124" spans="1:83" x14ac:dyDescent="0.35">
      <c r="A5124" s="9" t="str">
        <f t="shared" ref="A5124:A5187" si="80">I5124&amp;"."&amp;M5124&amp;"."&amp;K5124</f>
        <v>835820.902.97</v>
      </c>
      <c r="B5124" s="52" t="e">
        <f>+IF(MATCH(A5124,List!H$10:H$145,0),"Targeted")</f>
        <v>#N/A</v>
      </c>
      <c r="C5124" s="65"/>
      <c r="D5124" s="52"/>
      <c r="E5124" s="16" t="s">
        <v>6925</v>
      </c>
      <c r="F5124" s="16" t="s">
        <v>6927</v>
      </c>
      <c r="G5124" s="16" t="s">
        <v>298</v>
      </c>
      <c r="H5124" s="16" t="s">
        <v>6927</v>
      </c>
      <c r="I5124" s="16" t="s">
        <v>7097</v>
      </c>
      <c r="J5124" s="16" t="s">
        <v>7098</v>
      </c>
      <c r="K5124" s="17" t="s">
        <v>314</v>
      </c>
      <c r="L5124" s="18" t="s">
        <v>859</v>
      </c>
      <c r="M5124" s="195" t="s">
        <v>6925</v>
      </c>
      <c r="N5124" s="16" t="s">
        <v>6926</v>
      </c>
      <c r="O5124" s="17" t="s">
        <v>6914</v>
      </c>
      <c r="P5124" s="17" t="s">
        <v>305</v>
      </c>
      <c r="Q5124" s="17" t="s">
        <v>306</v>
      </c>
      <c r="R5124">
        <v>0</v>
      </c>
      <c r="S5124">
        <v>0</v>
      </c>
      <c r="T5124">
        <v>0</v>
      </c>
      <c r="U5124">
        <v>0</v>
      </c>
      <c r="V5124">
        <v>0</v>
      </c>
      <c r="W5124">
        <v>0</v>
      </c>
      <c r="X5124">
        <v>0</v>
      </c>
      <c r="Y5124">
        <v>0</v>
      </c>
      <c r="Z5124">
        <v>0</v>
      </c>
      <c r="AA5124">
        <v>0</v>
      </c>
      <c r="AB5124">
        <v>0</v>
      </c>
      <c r="AC5124">
        <v>0</v>
      </c>
      <c r="AD5124">
        <v>0</v>
      </c>
      <c r="AE5124">
        <v>0</v>
      </c>
      <c r="AF5124">
        <v>0</v>
      </c>
      <c r="AG5124" s="19">
        <v>0</v>
      </c>
      <c r="AH5124">
        <v>0</v>
      </c>
      <c r="AI5124">
        <v>0</v>
      </c>
      <c r="AJ5124">
        <v>0</v>
      </c>
      <c r="AK5124">
        <v>0</v>
      </c>
      <c r="AL5124">
        <v>0</v>
      </c>
      <c r="AM5124">
        <v>0</v>
      </c>
      <c r="AN5124">
        <v>0</v>
      </c>
      <c r="AO5124">
        <v>0</v>
      </c>
      <c r="AP5124">
        <v>0</v>
      </c>
      <c r="AQ5124">
        <v>0</v>
      </c>
      <c r="AR5124">
        <v>0</v>
      </c>
      <c r="AS5124">
        <v>0</v>
      </c>
      <c r="AT5124">
        <v>0</v>
      </c>
      <c r="AU5124">
        <v>0</v>
      </c>
      <c r="AV5124">
        <v>0</v>
      </c>
      <c r="AW5124">
        <v>0</v>
      </c>
      <c r="AX5124">
        <v>0</v>
      </c>
      <c r="AY5124">
        <v>0</v>
      </c>
      <c r="AZ5124">
        <v>0</v>
      </c>
      <c r="BA5124">
        <v>0</v>
      </c>
      <c r="BB5124">
        <v>0</v>
      </c>
      <c r="BC5124">
        <v>0</v>
      </c>
      <c r="BD5124">
        <v>0</v>
      </c>
      <c r="BE5124">
        <v>0</v>
      </c>
      <c r="BF5124">
        <v>0</v>
      </c>
      <c r="BG5124">
        <v>0</v>
      </c>
      <c r="BH5124">
        <v>0</v>
      </c>
      <c r="BI5124">
        <v>0</v>
      </c>
      <c r="BJ5124">
        <v>0</v>
      </c>
      <c r="BK5124">
        <v>0</v>
      </c>
      <c r="BL5124">
        <v>0</v>
      </c>
      <c r="BM5124">
        <v>0</v>
      </c>
      <c r="BN5124">
        <v>0</v>
      </c>
      <c r="BO5124">
        <v>0</v>
      </c>
      <c r="BP5124">
        <v>0</v>
      </c>
      <c r="BQ5124">
        <v>-2000</v>
      </c>
      <c r="BR5124">
        <v>1000</v>
      </c>
      <c r="BS5124">
        <v>-6000</v>
      </c>
      <c r="BT5124">
        <v>-2000</v>
      </c>
      <c r="BU5124">
        <v>2000</v>
      </c>
      <c r="BV5124">
        <v>-7000</v>
      </c>
      <c r="BW5124">
        <v>-15000</v>
      </c>
      <c r="BX5124">
        <v>-14000</v>
      </c>
      <c r="BY5124">
        <v>-22000</v>
      </c>
      <c r="BZ5124">
        <v>-35000</v>
      </c>
      <c r="CA5124">
        <v>-23000</v>
      </c>
      <c r="CB5124">
        <v>-12000</v>
      </c>
      <c r="CC5124">
        <v>-2000</v>
      </c>
      <c r="CD5124">
        <v>-1000</v>
      </c>
      <c r="CE5124">
        <v>0</v>
      </c>
    </row>
    <row r="5125" spans="1:83" x14ac:dyDescent="0.35">
      <c r="A5125" s="9" t="str">
        <f t="shared" si="80"/>
        <v>836520.902.14</v>
      </c>
      <c r="B5125" s="52" t="e">
        <f>+IF(MATCH(A5125,List!H$10:H$145,0),"Targeted")</f>
        <v>#N/A</v>
      </c>
      <c r="C5125" s="65"/>
      <c r="D5125" s="52"/>
      <c r="E5125" s="16" t="s">
        <v>6925</v>
      </c>
      <c r="F5125" s="16" t="s">
        <v>6927</v>
      </c>
      <c r="G5125" s="16" t="s">
        <v>298</v>
      </c>
      <c r="H5125" s="16" t="s">
        <v>6927</v>
      </c>
      <c r="I5125" s="16" t="s">
        <v>7099</v>
      </c>
      <c r="J5125" s="16" t="s">
        <v>7100</v>
      </c>
      <c r="K5125" s="17" t="s">
        <v>12</v>
      </c>
      <c r="L5125" s="18" t="s">
        <v>859</v>
      </c>
      <c r="M5125" s="195" t="s">
        <v>6925</v>
      </c>
      <c r="N5125" s="16" t="s">
        <v>6926</v>
      </c>
      <c r="O5125" s="17" t="s">
        <v>6914</v>
      </c>
      <c r="P5125" s="17" t="s">
        <v>305</v>
      </c>
      <c r="Q5125" s="17" t="s">
        <v>306</v>
      </c>
      <c r="R5125">
        <v>-7049</v>
      </c>
      <c r="S5125">
        <v>-7503</v>
      </c>
      <c r="T5125">
        <v>-7204</v>
      </c>
      <c r="U5125">
        <v>-7521</v>
      </c>
      <c r="V5125">
        <v>-9724</v>
      </c>
      <c r="W5125">
        <v>-9150</v>
      </c>
      <c r="X5125">
        <v>-6921</v>
      </c>
      <c r="Y5125">
        <v>-5608</v>
      </c>
      <c r="Z5125">
        <v>-17043</v>
      </c>
      <c r="AA5125">
        <v>-11128</v>
      </c>
      <c r="AB5125">
        <v>-9190</v>
      </c>
      <c r="AC5125">
        <v>-3934</v>
      </c>
      <c r="AD5125">
        <v>-17178</v>
      </c>
      <c r="AE5125">
        <v>-2398</v>
      </c>
      <c r="AF5125">
        <v>-3146</v>
      </c>
      <c r="AG5125" s="19">
        <v>-553</v>
      </c>
      <c r="AH5125">
        <v>-2714</v>
      </c>
      <c r="AI5125">
        <v>-1371</v>
      </c>
      <c r="AJ5125">
        <v>-1431</v>
      </c>
      <c r="AK5125">
        <v>-4340</v>
      </c>
      <c r="AL5125">
        <v>-17959</v>
      </c>
      <c r="AM5125">
        <v>-45660</v>
      </c>
      <c r="AN5125">
        <v>-57899</v>
      </c>
      <c r="AO5125">
        <v>-37871</v>
      </c>
      <c r="AP5125">
        <v>-22300</v>
      </c>
      <c r="AQ5125">
        <v>-11846</v>
      </c>
      <c r="AR5125">
        <v>-12639</v>
      </c>
      <c r="AS5125">
        <v>-19031</v>
      </c>
      <c r="AT5125">
        <v>-27359</v>
      </c>
      <c r="AU5125">
        <v>-19481</v>
      </c>
      <c r="AV5125">
        <v>-15680</v>
      </c>
      <c r="AW5125">
        <v>-11551</v>
      </c>
      <c r="AX5125">
        <v>-7705</v>
      </c>
      <c r="AY5125">
        <v>-7207</v>
      </c>
      <c r="AZ5125">
        <v>-15000</v>
      </c>
      <c r="BA5125">
        <v>-17000</v>
      </c>
      <c r="BB5125">
        <v>-17000</v>
      </c>
      <c r="BC5125">
        <v>-22000</v>
      </c>
      <c r="BD5125">
        <v>-16000</v>
      </c>
      <c r="BE5125">
        <v>0</v>
      </c>
      <c r="BF5125">
        <v>0</v>
      </c>
      <c r="BG5125">
        <v>0</v>
      </c>
      <c r="BH5125">
        <v>0</v>
      </c>
      <c r="BI5125">
        <v>0</v>
      </c>
      <c r="BJ5125">
        <v>0</v>
      </c>
      <c r="BK5125">
        <v>0</v>
      </c>
      <c r="BL5125">
        <v>0</v>
      </c>
      <c r="BM5125">
        <v>0</v>
      </c>
      <c r="BN5125">
        <v>0</v>
      </c>
      <c r="BO5125">
        <v>0</v>
      </c>
      <c r="BP5125">
        <v>0</v>
      </c>
      <c r="BQ5125">
        <v>0</v>
      </c>
      <c r="BR5125">
        <v>0</v>
      </c>
      <c r="BS5125">
        <v>0</v>
      </c>
      <c r="BT5125">
        <v>0</v>
      </c>
      <c r="BU5125">
        <v>0</v>
      </c>
      <c r="BV5125">
        <v>0</v>
      </c>
      <c r="BW5125">
        <v>0</v>
      </c>
      <c r="BX5125">
        <v>0</v>
      </c>
      <c r="BY5125">
        <v>0</v>
      </c>
      <c r="BZ5125">
        <v>0</v>
      </c>
      <c r="CA5125">
        <v>0</v>
      </c>
      <c r="CB5125">
        <v>0</v>
      </c>
      <c r="CC5125">
        <v>0</v>
      </c>
      <c r="CD5125">
        <v>0</v>
      </c>
      <c r="CE5125">
        <v>0</v>
      </c>
    </row>
    <row r="5126" spans="1:83" x14ac:dyDescent="0.35">
      <c r="A5126" s="9" t="str">
        <f t="shared" si="80"/>
        <v>836620.902.14</v>
      </c>
      <c r="B5126" s="52" t="e">
        <f>+IF(MATCH(A5126,List!H$10:H$145,0),"Targeted")</f>
        <v>#N/A</v>
      </c>
      <c r="C5126" s="65"/>
      <c r="D5126" s="52"/>
      <c r="E5126" s="16" t="s">
        <v>6925</v>
      </c>
      <c r="F5126" s="16" t="s">
        <v>6927</v>
      </c>
      <c r="G5126" s="16" t="s">
        <v>298</v>
      </c>
      <c r="H5126" s="16" t="s">
        <v>6927</v>
      </c>
      <c r="I5126" s="16" t="s">
        <v>7101</v>
      </c>
      <c r="J5126" s="16" t="s">
        <v>7102</v>
      </c>
      <c r="K5126" s="17" t="s">
        <v>12</v>
      </c>
      <c r="L5126" s="18" t="s">
        <v>859</v>
      </c>
      <c r="M5126" s="195" t="s">
        <v>6925</v>
      </c>
      <c r="N5126" s="16" t="s">
        <v>6926</v>
      </c>
      <c r="O5126" s="17" t="s">
        <v>6914</v>
      </c>
      <c r="P5126" s="17" t="s">
        <v>305</v>
      </c>
      <c r="Q5126" s="17" t="s">
        <v>306</v>
      </c>
      <c r="R5126">
        <v>0</v>
      </c>
      <c r="S5126">
        <v>0</v>
      </c>
      <c r="T5126">
        <v>0</v>
      </c>
      <c r="U5126">
        <v>0</v>
      </c>
      <c r="V5126">
        <v>0</v>
      </c>
      <c r="W5126">
        <v>0</v>
      </c>
      <c r="X5126">
        <v>0</v>
      </c>
      <c r="Y5126">
        <v>0</v>
      </c>
      <c r="Z5126">
        <v>0</v>
      </c>
      <c r="AA5126">
        <v>0</v>
      </c>
      <c r="AB5126">
        <v>0</v>
      </c>
      <c r="AC5126">
        <v>0</v>
      </c>
      <c r="AD5126">
        <v>0</v>
      </c>
      <c r="AE5126">
        <v>0</v>
      </c>
      <c r="AF5126">
        <v>0</v>
      </c>
      <c r="AG5126" s="19">
        <v>0</v>
      </c>
      <c r="AH5126">
        <v>0</v>
      </c>
      <c r="AI5126">
        <v>0</v>
      </c>
      <c r="AJ5126">
        <v>0</v>
      </c>
      <c r="AK5126">
        <v>0</v>
      </c>
      <c r="AL5126">
        <v>0</v>
      </c>
      <c r="AM5126">
        <v>0</v>
      </c>
      <c r="AN5126">
        <v>0</v>
      </c>
      <c r="AO5126">
        <v>-7165</v>
      </c>
      <c r="AP5126">
        <v>-1527</v>
      </c>
      <c r="AQ5126">
        <v>-1246</v>
      </c>
      <c r="AR5126">
        <v>-791</v>
      </c>
      <c r="AS5126">
        <v>-1905</v>
      </c>
      <c r="AT5126">
        <v>-730</v>
      </c>
      <c r="AU5126">
        <v>-2067</v>
      </c>
      <c r="AV5126">
        <v>-1738</v>
      </c>
      <c r="AW5126">
        <v>-1450</v>
      </c>
      <c r="AX5126">
        <v>-1606</v>
      </c>
      <c r="AY5126">
        <v>-1883</v>
      </c>
      <c r="AZ5126">
        <v>-2000</v>
      </c>
      <c r="BA5126">
        <v>-2000</v>
      </c>
      <c r="BB5126">
        <v>-2000</v>
      </c>
      <c r="BC5126">
        <v>-5000</v>
      </c>
      <c r="BD5126">
        <v>-2000</v>
      </c>
      <c r="BE5126">
        <v>0</v>
      </c>
      <c r="BF5126">
        <v>0</v>
      </c>
      <c r="BG5126">
        <v>0</v>
      </c>
      <c r="BH5126">
        <v>0</v>
      </c>
      <c r="BI5126">
        <v>0</v>
      </c>
      <c r="BJ5126">
        <v>0</v>
      </c>
      <c r="BK5126">
        <v>0</v>
      </c>
      <c r="BL5126">
        <v>0</v>
      </c>
      <c r="BM5126">
        <v>0</v>
      </c>
      <c r="BN5126">
        <v>0</v>
      </c>
      <c r="BO5126">
        <v>0</v>
      </c>
      <c r="BP5126">
        <v>0</v>
      </c>
      <c r="BQ5126">
        <v>0</v>
      </c>
      <c r="BR5126">
        <v>0</v>
      </c>
      <c r="BS5126">
        <v>0</v>
      </c>
      <c r="BT5126">
        <v>0</v>
      </c>
      <c r="BU5126">
        <v>0</v>
      </c>
      <c r="BV5126">
        <v>0</v>
      </c>
      <c r="BW5126">
        <v>0</v>
      </c>
      <c r="BX5126">
        <v>0</v>
      </c>
      <c r="BY5126">
        <v>0</v>
      </c>
      <c r="BZ5126">
        <v>0</v>
      </c>
      <c r="CA5126">
        <v>0</v>
      </c>
      <c r="CB5126">
        <v>0</v>
      </c>
      <c r="CC5126">
        <v>0</v>
      </c>
      <c r="CD5126">
        <v>0</v>
      </c>
      <c r="CE5126">
        <v>0</v>
      </c>
    </row>
    <row r="5127" spans="1:83" x14ac:dyDescent="0.35">
      <c r="A5127" s="9" t="str">
        <f t="shared" si="80"/>
        <v>836820.902.14</v>
      </c>
      <c r="B5127" s="52" t="e">
        <f>+IF(MATCH(A5127,List!H$10:H$145,0),"Targeted")</f>
        <v>#N/A</v>
      </c>
      <c r="C5127" s="65"/>
      <c r="D5127" s="52"/>
      <c r="E5127" s="16" t="s">
        <v>6925</v>
      </c>
      <c r="F5127" s="16" t="s">
        <v>6927</v>
      </c>
      <c r="G5127" s="16" t="s">
        <v>298</v>
      </c>
      <c r="H5127" s="16" t="s">
        <v>6927</v>
      </c>
      <c r="I5127" s="16" t="s">
        <v>7103</v>
      </c>
      <c r="J5127" s="16" t="s">
        <v>7104</v>
      </c>
      <c r="K5127" s="17" t="s">
        <v>12</v>
      </c>
      <c r="L5127" s="18" t="s">
        <v>859</v>
      </c>
      <c r="M5127" s="195" t="s">
        <v>6925</v>
      </c>
      <c r="N5127" s="16" t="s">
        <v>6926</v>
      </c>
      <c r="O5127" s="17" t="s">
        <v>6914</v>
      </c>
      <c r="P5127" s="17" t="s">
        <v>305</v>
      </c>
      <c r="Q5127" s="17" t="s">
        <v>306</v>
      </c>
      <c r="R5127">
        <v>0</v>
      </c>
      <c r="S5127">
        <v>0</v>
      </c>
      <c r="T5127">
        <v>0</v>
      </c>
      <c r="U5127">
        <v>0</v>
      </c>
      <c r="V5127">
        <v>0</v>
      </c>
      <c r="W5127">
        <v>0</v>
      </c>
      <c r="X5127">
        <v>0</v>
      </c>
      <c r="Y5127">
        <v>0</v>
      </c>
      <c r="Z5127">
        <v>0</v>
      </c>
      <c r="AA5127">
        <v>0</v>
      </c>
      <c r="AB5127">
        <v>0</v>
      </c>
      <c r="AC5127">
        <v>0</v>
      </c>
      <c r="AD5127">
        <v>0</v>
      </c>
      <c r="AE5127">
        <v>0</v>
      </c>
      <c r="AF5127">
        <v>0</v>
      </c>
      <c r="AG5127" s="19">
        <v>0</v>
      </c>
      <c r="AH5127">
        <v>0</v>
      </c>
      <c r="AI5127">
        <v>0</v>
      </c>
      <c r="AJ5127">
        <v>0</v>
      </c>
      <c r="AK5127">
        <v>0</v>
      </c>
      <c r="AL5127">
        <v>0</v>
      </c>
      <c r="AM5127">
        <v>0</v>
      </c>
      <c r="AN5127">
        <v>0</v>
      </c>
      <c r="AO5127">
        <v>0</v>
      </c>
      <c r="AP5127">
        <v>0</v>
      </c>
      <c r="AQ5127">
        <v>0</v>
      </c>
      <c r="AR5127">
        <v>0</v>
      </c>
      <c r="AS5127">
        <v>0</v>
      </c>
      <c r="AT5127">
        <v>0</v>
      </c>
      <c r="AU5127">
        <v>0</v>
      </c>
      <c r="AV5127">
        <v>0</v>
      </c>
      <c r="AW5127">
        <v>-164</v>
      </c>
      <c r="AX5127">
        <v>-166</v>
      </c>
      <c r="AY5127">
        <v>-104</v>
      </c>
      <c r="AZ5127">
        <v>0</v>
      </c>
      <c r="BA5127">
        <v>0</v>
      </c>
      <c r="BB5127">
        <v>0</v>
      </c>
      <c r="BC5127">
        <v>0</v>
      </c>
      <c r="BD5127">
        <v>0</v>
      </c>
      <c r="BE5127">
        <v>0</v>
      </c>
      <c r="BF5127">
        <v>0</v>
      </c>
      <c r="BG5127">
        <v>0</v>
      </c>
      <c r="BH5127">
        <v>0</v>
      </c>
      <c r="BI5127">
        <v>0</v>
      </c>
      <c r="BJ5127">
        <v>0</v>
      </c>
      <c r="BK5127">
        <v>0</v>
      </c>
      <c r="BL5127">
        <v>0</v>
      </c>
      <c r="BM5127">
        <v>0</v>
      </c>
      <c r="BN5127">
        <v>0</v>
      </c>
      <c r="BO5127">
        <v>0</v>
      </c>
      <c r="BP5127">
        <v>0</v>
      </c>
      <c r="BQ5127">
        <v>0</v>
      </c>
      <c r="BR5127">
        <v>0</v>
      </c>
      <c r="BS5127">
        <v>0</v>
      </c>
      <c r="BT5127">
        <v>0</v>
      </c>
      <c r="BU5127">
        <v>0</v>
      </c>
      <c r="BV5127">
        <v>0</v>
      </c>
      <c r="BW5127">
        <v>0</v>
      </c>
      <c r="BX5127">
        <v>0</v>
      </c>
      <c r="BY5127">
        <v>0</v>
      </c>
      <c r="BZ5127">
        <v>0</v>
      </c>
      <c r="CA5127">
        <v>0</v>
      </c>
      <c r="CB5127">
        <v>0</v>
      </c>
      <c r="CC5127">
        <v>0</v>
      </c>
      <c r="CD5127">
        <v>0</v>
      </c>
      <c r="CE5127">
        <v>0</v>
      </c>
    </row>
    <row r="5128" spans="1:83" x14ac:dyDescent="0.35">
      <c r="A5128" s="9" t="str">
        <f t="shared" si="80"/>
        <v>850021.902.14</v>
      </c>
      <c r="B5128" s="52" t="e">
        <f>+IF(MATCH(A5128,List!H$10:H$145,0),"Targeted")</f>
        <v>#N/A</v>
      </c>
      <c r="C5128" s="65"/>
      <c r="D5128" s="52"/>
      <c r="E5128" s="16" t="s">
        <v>6925</v>
      </c>
      <c r="F5128" s="16" t="s">
        <v>6927</v>
      </c>
      <c r="G5128" s="16" t="s">
        <v>298</v>
      </c>
      <c r="H5128" s="16" t="s">
        <v>6927</v>
      </c>
      <c r="I5128" s="16" t="s">
        <v>7105</v>
      </c>
      <c r="J5128" s="16" t="s">
        <v>7106</v>
      </c>
      <c r="K5128" s="17" t="s">
        <v>12</v>
      </c>
      <c r="L5128" s="18" t="s">
        <v>859</v>
      </c>
      <c r="M5128" s="195" t="s">
        <v>6925</v>
      </c>
      <c r="N5128" s="16" t="s">
        <v>6926</v>
      </c>
      <c r="O5128" s="17" t="s">
        <v>6914</v>
      </c>
      <c r="P5128" s="17" t="s">
        <v>305</v>
      </c>
      <c r="Q5128" s="17" t="s">
        <v>306</v>
      </c>
      <c r="R5128">
        <v>0</v>
      </c>
      <c r="S5128">
        <v>0</v>
      </c>
      <c r="T5128">
        <v>0</v>
      </c>
      <c r="U5128">
        <v>0</v>
      </c>
      <c r="V5128">
        <v>0</v>
      </c>
      <c r="W5128">
        <v>0</v>
      </c>
      <c r="X5128">
        <v>0</v>
      </c>
      <c r="Y5128">
        <v>0</v>
      </c>
      <c r="Z5128">
        <v>0</v>
      </c>
      <c r="AA5128">
        <v>0</v>
      </c>
      <c r="AB5128">
        <v>0</v>
      </c>
      <c r="AC5128">
        <v>0</v>
      </c>
      <c r="AD5128">
        <v>0</v>
      </c>
      <c r="AE5128">
        <v>0</v>
      </c>
      <c r="AF5128">
        <v>0</v>
      </c>
      <c r="AG5128" s="19">
        <v>0</v>
      </c>
      <c r="AH5128">
        <v>0</v>
      </c>
      <c r="AI5128">
        <v>0</v>
      </c>
      <c r="AJ5128">
        <v>-3863</v>
      </c>
      <c r="AK5128">
        <v>-7532</v>
      </c>
      <c r="AL5128">
        <v>-6602</v>
      </c>
      <c r="AM5128">
        <v>-5106</v>
      </c>
      <c r="AN5128">
        <v>-176</v>
      </c>
      <c r="AO5128">
        <v>151</v>
      </c>
      <c r="AP5128">
        <v>1</v>
      </c>
      <c r="AQ5128">
        <v>0</v>
      </c>
      <c r="AR5128">
        <v>0</v>
      </c>
      <c r="AS5128">
        <v>0</v>
      </c>
      <c r="AT5128">
        <v>0</v>
      </c>
      <c r="AU5128">
        <v>0</v>
      </c>
      <c r="AV5128">
        <v>0</v>
      </c>
      <c r="AW5128">
        <v>0</v>
      </c>
      <c r="AX5128">
        <v>0</v>
      </c>
      <c r="AY5128">
        <v>0</v>
      </c>
      <c r="AZ5128">
        <v>0</v>
      </c>
      <c r="BA5128">
        <v>0</v>
      </c>
      <c r="BB5128">
        <v>0</v>
      </c>
      <c r="BC5128">
        <v>0</v>
      </c>
      <c r="BD5128">
        <v>0</v>
      </c>
      <c r="BE5128">
        <v>0</v>
      </c>
      <c r="BF5128">
        <v>0</v>
      </c>
      <c r="BG5128">
        <v>0</v>
      </c>
      <c r="BH5128">
        <v>0</v>
      </c>
      <c r="BI5128">
        <v>0</v>
      </c>
      <c r="BJ5128">
        <v>0</v>
      </c>
      <c r="BK5128">
        <v>0</v>
      </c>
      <c r="BL5128">
        <v>0</v>
      </c>
      <c r="BM5128">
        <v>0</v>
      </c>
      <c r="BN5128">
        <v>0</v>
      </c>
      <c r="BO5128">
        <v>0</v>
      </c>
      <c r="BP5128">
        <v>0</v>
      </c>
      <c r="BQ5128">
        <v>0</v>
      </c>
      <c r="BR5128">
        <v>0</v>
      </c>
      <c r="BS5128">
        <v>0</v>
      </c>
      <c r="BT5128">
        <v>0</v>
      </c>
      <c r="BU5128">
        <v>0</v>
      </c>
      <c r="BV5128">
        <v>0</v>
      </c>
      <c r="BW5128">
        <v>0</v>
      </c>
      <c r="BX5128">
        <v>0</v>
      </c>
      <c r="BY5128">
        <v>0</v>
      </c>
      <c r="BZ5128">
        <v>0</v>
      </c>
      <c r="CA5128">
        <v>0</v>
      </c>
      <c r="CB5128">
        <v>0</v>
      </c>
      <c r="CC5128">
        <v>0</v>
      </c>
      <c r="CD5128">
        <v>0</v>
      </c>
      <c r="CE5128">
        <v>0</v>
      </c>
    </row>
    <row r="5129" spans="1:83" x14ac:dyDescent="0.35">
      <c r="A5129" s="9" t="str">
        <f t="shared" si="80"/>
        <v>850120.902.13</v>
      </c>
      <c r="B5129" s="52" t="e">
        <f>+IF(MATCH(A5129,List!H$10:H$145,0),"Targeted")</f>
        <v>#N/A</v>
      </c>
      <c r="C5129" s="65"/>
      <c r="D5129" s="52"/>
      <c r="E5129" s="16" t="s">
        <v>6925</v>
      </c>
      <c r="F5129" s="16" t="s">
        <v>6927</v>
      </c>
      <c r="G5129" s="16" t="s">
        <v>298</v>
      </c>
      <c r="H5129" s="16" t="s">
        <v>6927</v>
      </c>
      <c r="I5129" s="16" t="s">
        <v>7107</v>
      </c>
      <c r="J5129" s="16" t="s">
        <v>7108</v>
      </c>
      <c r="K5129" s="17" t="s">
        <v>930</v>
      </c>
      <c r="L5129" s="18" t="s">
        <v>859</v>
      </c>
      <c r="M5129" s="195" t="s">
        <v>6925</v>
      </c>
      <c r="N5129" s="16" t="s">
        <v>6926</v>
      </c>
      <c r="O5129" s="17" t="s">
        <v>6914</v>
      </c>
      <c r="P5129" s="17" t="s">
        <v>305</v>
      </c>
      <c r="Q5129" s="17" t="s">
        <v>306</v>
      </c>
      <c r="R5129">
        <v>0</v>
      </c>
      <c r="S5129">
        <v>0</v>
      </c>
      <c r="T5129">
        <v>0</v>
      </c>
      <c r="U5129">
        <v>0</v>
      </c>
      <c r="V5129">
        <v>0</v>
      </c>
      <c r="W5129">
        <v>0</v>
      </c>
      <c r="X5129">
        <v>0</v>
      </c>
      <c r="Y5129">
        <v>0</v>
      </c>
      <c r="Z5129">
        <v>0</v>
      </c>
      <c r="AA5129">
        <v>0</v>
      </c>
      <c r="AB5129">
        <v>0</v>
      </c>
      <c r="AC5129">
        <v>0</v>
      </c>
      <c r="AD5129">
        <v>0</v>
      </c>
      <c r="AE5129">
        <v>0</v>
      </c>
      <c r="AF5129">
        <v>0</v>
      </c>
      <c r="AG5129" s="19">
        <v>0</v>
      </c>
      <c r="AH5129">
        <v>0</v>
      </c>
      <c r="AI5129">
        <v>0</v>
      </c>
      <c r="AJ5129">
        <v>0</v>
      </c>
      <c r="AK5129">
        <v>-4</v>
      </c>
      <c r="AL5129">
        <v>-6</v>
      </c>
      <c r="AM5129">
        <v>-4</v>
      </c>
      <c r="AN5129">
        <v>-4</v>
      </c>
      <c r="AO5129">
        <v>-2</v>
      </c>
      <c r="AP5129">
        <v>-3</v>
      </c>
      <c r="AQ5129">
        <v>0</v>
      </c>
      <c r="AR5129">
        <v>-1</v>
      </c>
      <c r="AS5129">
        <v>0</v>
      </c>
      <c r="AT5129">
        <v>-1</v>
      </c>
      <c r="AU5129">
        <v>-1</v>
      </c>
      <c r="AV5129">
        <v>0</v>
      </c>
      <c r="AW5129">
        <v>-7</v>
      </c>
      <c r="AX5129">
        <v>-5</v>
      </c>
      <c r="AY5129">
        <v>-3</v>
      </c>
      <c r="AZ5129">
        <v>0</v>
      </c>
      <c r="BA5129">
        <v>0</v>
      </c>
      <c r="BB5129">
        <v>0</v>
      </c>
      <c r="BC5129">
        <v>0</v>
      </c>
      <c r="BD5129">
        <v>0</v>
      </c>
      <c r="BE5129">
        <v>0</v>
      </c>
      <c r="BF5129">
        <v>0</v>
      </c>
      <c r="BG5129">
        <v>0</v>
      </c>
      <c r="BH5129">
        <v>0</v>
      </c>
      <c r="BI5129">
        <v>0</v>
      </c>
      <c r="BJ5129">
        <v>0</v>
      </c>
      <c r="BK5129">
        <v>0</v>
      </c>
      <c r="BL5129">
        <v>0</v>
      </c>
      <c r="BM5129">
        <v>0</v>
      </c>
      <c r="BN5129">
        <v>0</v>
      </c>
      <c r="BO5129">
        <v>0</v>
      </c>
      <c r="BP5129">
        <v>0</v>
      </c>
      <c r="BQ5129">
        <v>0</v>
      </c>
      <c r="BR5129">
        <v>0</v>
      </c>
      <c r="BS5129">
        <v>0</v>
      </c>
      <c r="BT5129">
        <v>0</v>
      </c>
      <c r="BU5129">
        <v>0</v>
      </c>
      <c r="BV5129">
        <v>0</v>
      </c>
      <c r="BW5129">
        <v>0</v>
      </c>
      <c r="BX5129">
        <v>0</v>
      </c>
      <c r="BY5129">
        <v>0</v>
      </c>
      <c r="BZ5129">
        <v>0</v>
      </c>
      <c r="CA5129">
        <v>0</v>
      </c>
      <c r="CB5129">
        <v>0</v>
      </c>
      <c r="CC5129">
        <v>0</v>
      </c>
      <c r="CD5129">
        <v>0</v>
      </c>
      <c r="CE5129">
        <v>0</v>
      </c>
    </row>
    <row r="5130" spans="1:83" x14ac:dyDescent="0.35">
      <c r="A5130" s="9" t="str">
        <f t="shared" si="80"/>
        <v>850320.902.69</v>
      </c>
      <c r="B5130" s="52" t="e">
        <f>+IF(MATCH(A5130,List!H$10:H$145,0),"Targeted")</f>
        <v>#N/A</v>
      </c>
      <c r="C5130" s="65"/>
      <c r="D5130" s="52"/>
      <c r="E5130" s="16" t="s">
        <v>6925</v>
      </c>
      <c r="F5130" s="16" t="s">
        <v>6927</v>
      </c>
      <c r="G5130" s="16" t="s">
        <v>298</v>
      </c>
      <c r="H5130" s="16" t="s">
        <v>6927</v>
      </c>
      <c r="I5130" s="16" t="s">
        <v>7109</v>
      </c>
      <c r="J5130" s="16" t="s">
        <v>7110</v>
      </c>
      <c r="K5130" s="17" t="s">
        <v>171</v>
      </c>
      <c r="L5130" s="18" t="s">
        <v>859</v>
      </c>
      <c r="M5130" s="195" t="s">
        <v>6925</v>
      </c>
      <c r="N5130" s="16" t="s">
        <v>6926</v>
      </c>
      <c r="O5130" s="17" t="s">
        <v>6914</v>
      </c>
      <c r="P5130" s="17" t="s">
        <v>305</v>
      </c>
      <c r="Q5130" s="17" t="s">
        <v>306</v>
      </c>
      <c r="R5130">
        <v>0</v>
      </c>
      <c r="S5130">
        <v>0</v>
      </c>
      <c r="T5130">
        <v>0</v>
      </c>
      <c r="U5130">
        <v>0</v>
      </c>
      <c r="V5130">
        <v>0</v>
      </c>
      <c r="W5130">
        <v>0</v>
      </c>
      <c r="X5130">
        <v>0</v>
      </c>
      <c r="Y5130">
        <v>0</v>
      </c>
      <c r="Z5130">
        <v>0</v>
      </c>
      <c r="AA5130">
        <v>0</v>
      </c>
      <c r="AB5130">
        <v>0</v>
      </c>
      <c r="AC5130">
        <v>0</v>
      </c>
      <c r="AD5130">
        <v>0</v>
      </c>
      <c r="AE5130">
        <v>0</v>
      </c>
      <c r="AF5130">
        <v>0</v>
      </c>
      <c r="AG5130" s="19">
        <v>0</v>
      </c>
      <c r="AH5130">
        <v>0</v>
      </c>
      <c r="AI5130">
        <v>0</v>
      </c>
      <c r="AJ5130">
        <v>0</v>
      </c>
      <c r="AK5130">
        <v>0</v>
      </c>
      <c r="AL5130">
        <v>-3</v>
      </c>
      <c r="AM5130">
        <v>-5</v>
      </c>
      <c r="AN5130">
        <v>-3</v>
      </c>
      <c r="AO5130">
        <v>-4</v>
      </c>
      <c r="AP5130">
        <v>-3</v>
      </c>
      <c r="AQ5130">
        <v>-3</v>
      </c>
      <c r="AR5130">
        <v>-2</v>
      </c>
      <c r="AS5130">
        <v>-2</v>
      </c>
      <c r="AT5130">
        <v>-2</v>
      </c>
      <c r="AU5130">
        <v>-1</v>
      </c>
      <c r="AV5130">
        <v>-2</v>
      </c>
      <c r="AW5130">
        <v>-1</v>
      </c>
      <c r="AX5130">
        <v>0</v>
      </c>
      <c r="AY5130">
        <v>0</v>
      </c>
      <c r="AZ5130">
        <v>0</v>
      </c>
      <c r="BA5130">
        <v>0</v>
      </c>
      <c r="BB5130">
        <v>0</v>
      </c>
      <c r="BC5130">
        <v>0</v>
      </c>
      <c r="BD5130">
        <v>0</v>
      </c>
      <c r="BE5130">
        <v>0</v>
      </c>
      <c r="BF5130">
        <v>0</v>
      </c>
      <c r="BG5130">
        <v>0</v>
      </c>
      <c r="BH5130">
        <v>0</v>
      </c>
      <c r="BI5130">
        <v>0</v>
      </c>
      <c r="BJ5130">
        <v>0</v>
      </c>
      <c r="BK5130">
        <v>0</v>
      </c>
      <c r="BL5130">
        <v>0</v>
      </c>
      <c r="BM5130">
        <v>0</v>
      </c>
      <c r="BN5130">
        <v>0</v>
      </c>
      <c r="BO5130">
        <v>0</v>
      </c>
      <c r="BP5130">
        <v>0</v>
      </c>
      <c r="BQ5130">
        <v>0</v>
      </c>
      <c r="BR5130">
        <v>0</v>
      </c>
      <c r="BS5130">
        <v>0</v>
      </c>
      <c r="BT5130">
        <v>0</v>
      </c>
      <c r="BU5130">
        <v>0</v>
      </c>
      <c r="BV5130">
        <v>0</v>
      </c>
      <c r="BW5130">
        <v>0</v>
      </c>
      <c r="BX5130">
        <v>0</v>
      </c>
      <c r="BY5130">
        <v>0</v>
      </c>
      <c r="BZ5130">
        <v>0</v>
      </c>
      <c r="CA5130">
        <v>0</v>
      </c>
      <c r="CB5130">
        <v>0</v>
      </c>
      <c r="CC5130">
        <v>0</v>
      </c>
      <c r="CD5130">
        <v>0</v>
      </c>
      <c r="CE5130">
        <v>0</v>
      </c>
    </row>
    <row r="5131" spans="1:83" x14ac:dyDescent="0.35">
      <c r="A5131" s="9" t="str">
        <f t="shared" si="80"/>
        <v>852220.902.97</v>
      </c>
      <c r="B5131" s="52" t="e">
        <f>+IF(MATCH(A5131,List!H$10:H$145,0),"Targeted")</f>
        <v>#N/A</v>
      </c>
      <c r="C5131" s="65"/>
      <c r="D5131" s="52"/>
      <c r="E5131" s="16" t="s">
        <v>6925</v>
      </c>
      <c r="F5131" s="16" t="s">
        <v>6927</v>
      </c>
      <c r="G5131" s="16" t="s">
        <v>298</v>
      </c>
      <c r="H5131" s="16" t="s">
        <v>6927</v>
      </c>
      <c r="I5131" s="16" t="s">
        <v>7111</v>
      </c>
      <c r="J5131" s="16" t="s">
        <v>7112</v>
      </c>
      <c r="K5131" s="17" t="s">
        <v>314</v>
      </c>
      <c r="L5131" s="18" t="s">
        <v>859</v>
      </c>
      <c r="M5131" s="195" t="s">
        <v>6925</v>
      </c>
      <c r="N5131" s="16" t="s">
        <v>6926</v>
      </c>
      <c r="O5131" s="17" t="s">
        <v>6914</v>
      </c>
      <c r="P5131" s="17" t="s">
        <v>305</v>
      </c>
      <c r="Q5131" s="17" t="s">
        <v>306</v>
      </c>
      <c r="R5131">
        <v>-2849</v>
      </c>
      <c r="S5131">
        <v>-2957</v>
      </c>
      <c r="T5131">
        <v>-3057</v>
      </c>
      <c r="U5131">
        <v>-3136</v>
      </c>
      <c r="V5131">
        <v>-3195</v>
      </c>
      <c r="W5131">
        <v>-3214</v>
      </c>
      <c r="X5131">
        <v>-3195</v>
      </c>
      <c r="Y5131">
        <v>-3233</v>
      </c>
      <c r="Z5131">
        <v>-3291</v>
      </c>
      <c r="AA5131">
        <v>-3294</v>
      </c>
      <c r="AB5131">
        <v>-3207</v>
      </c>
      <c r="AC5131">
        <v>-3101</v>
      </c>
      <c r="AD5131">
        <v>-4112</v>
      </c>
      <c r="AE5131">
        <v>-6759</v>
      </c>
      <c r="AF5131">
        <v>-6231</v>
      </c>
      <c r="AG5131" s="19">
        <v>-1477</v>
      </c>
      <c r="AH5131">
        <v>-6350</v>
      </c>
      <c r="AI5131">
        <v>-6233</v>
      </c>
      <c r="AJ5131">
        <v>-7965</v>
      </c>
      <c r="AK5131">
        <v>-8753</v>
      </c>
      <c r="AL5131">
        <v>-9021</v>
      </c>
      <c r="AM5131">
        <v>-10475</v>
      </c>
      <c r="AN5131">
        <v>-11301</v>
      </c>
      <c r="AO5131">
        <v>-14946</v>
      </c>
      <c r="AP5131">
        <v>-17055</v>
      </c>
      <c r="AQ5131">
        <v>-12946</v>
      </c>
      <c r="AR5131">
        <v>-17556</v>
      </c>
      <c r="AS5131">
        <v>-16773</v>
      </c>
      <c r="AT5131">
        <v>-21876</v>
      </c>
      <c r="AU5131">
        <v>-12190</v>
      </c>
      <c r="AV5131">
        <v>-16398</v>
      </c>
      <c r="AW5131">
        <v>-6390</v>
      </c>
      <c r="AX5131">
        <v>-8139</v>
      </c>
      <c r="AY5131">
        <v>-9477</v>
      </c>
      <c r="AZ5131">
        <v>-11000</v>
      </c>
      <c r="BA5131">
        <v>-8000</v>
      </c>
      <c r="BB5131">
        <v>-8000</v>
      </c>
      <c r="BC5131">
        <v>-8000</v>
      </c>
      <c r="BD5131">
        <v>-6000</v>
      </c>
      <c r="BE5131">
        <v>-5000</v>
      </c>
      <c r="BF5131">
        <v>-6000</v>
      </c>
      <c r="BG5131">
        <v>2000</v>
      </c>
      <c r="BH5131">
        <v>-5000</v>
      </c>
      <c r="BI5131">
        <v>-5000</v>
      </c>
      <c r="BJ5131">
        <v>-6000</v>
      </c>
      <c r="BK5131">
        <v>-5000</v>
      </c>
      <c r="BL5131">
        <v>-7000</v>
      </c>
      <c r="BM5131">
        <v>-7000</v>
      </c>
      <c r="BN5131">
        <v>0</v>
      </c>
      <c r="BO5131">
        <v>-7000</v>
      </c>
      <c r="BP5131">
        <v>-7000</v>
      </c>
      <c r="BQ5131">
        <v>-5000</v>
      </c>
      <c r="BR5131">
        <v>-2000</v>
      </c>
      <c r="BS5131">
        <v>-2000</v>
      </c>
      <c r="BT5131">
        <v>-2000</v>
      </c>
      <c r="BU5131">
        <v>-2000</v>
      </c>
      <c r="BV5131">
        <v>-1000</v>
      </c>
      <c r="BW5131">
        <v>-1000</v>
      </c>
      <c r="BX5131">
        <v>-2000</v>
      </c>
      <c r="BY5131">
        <v>-1000</v>
      </c>
      <c r="BZ5131">
        <v>-1000</v>
      </c>
      <c r="CA5131">
        <v>-1000</v>
      </c>
      <c r="CB5131">
        <v>-1000</v>
      </c>
      <c r="CC5131">
        <v>-1000</v>
      </c>
      <c r="CD5131">
        <v>-1000</v>
      </c>
      <c r="CE5131">
        <v>-1000</v>
      </c>
    </row>
    <row r="5132" spans="1:83" x14ac:dyDescent="0.35">
      <c r="A5132" s="9" t="str">
        <f t="shared" si="80"/>
        <v>853320.902.69</v>
      </c>
      <c r="B5132" s="52" t="e">
        <f>+IF(MATCH(A5132,List!H$10:H$145,0),"Targeted")</f>
        <v>#N/A</v>
      </c>
      <c r="C5132" s="65"/>
      <c r="D5132" s="52"/>
      <c r="E5132" s="16" t="s">
        <v>6925</v>
      </c>
      <c r="F5132" s="16" t="s">
        <v>6927</v>
      </c>
      <c r="G5132" s="16" t="s">
        <v>298</v>
      </c>
      <c r="H5132" s="16" t="s">
        <v>6927</v>
      </c>
      <c r="I5132" s="16" t="s">
        <v>7113</v>
      </c>
      <c r="J5132" s="16" t="s">
        <v>7114</v>
      </c>
      <c r="K5132" s="17" t="s">
        <v>171</v>
      </c>
      <c r="L5132" s="18" t="s">
        <v>859</v>
      </c>
      <c r="M5132" s="195" t="s">
        <v>6925</v>
      </c>
      <c r="N5132" s="16" t="s">
        <v>6926</v>
      </c>
      <c r="O5132" s="17" t="s">
        <v>6914</v>
      </c>
      <c r="P5132" s="17" t="s">
        <v>305</v>
      </c>
      <c r="Q5132" s="17" t="s">
        <v>306</v>
      </c>
      <c r="R5132">
        <v>0</v>
      </c>
      <c r="S5132">
        <v>0</v>
      </c>
      <c r="T5132">
        <v>0</v>
      </c>
      <c r="U5132">
        <v>0</v>
      </c>
      <c r="V5132">
        <v>0</v>
      </c>
      <c r="W5132">
        <v>0</v>
      </c>
      <c r="X5132">
        <v>0</v>
      </c>
      <c r="Y5132">
        <v>0</v>
      </c>
      <c r="Z5132">
        <v>0</v>
      </c>
      <c r="AA5132">
        <v>0</v>
      </c>
      <c r="AB5132">
        <v>0</v>
      </c>
      <c r="AC5132">
        <v>0</v>
      </c>
      <c r="AD5132">
        <v>0</v>
      </c>
      <c r="AE5132">
        <v>0</v>
      </c>
      <c r="AF5132">
        <v>0</v>
      </c>
      <c r="AG5132" s="19">
        <v>0</v>
      </c>
      <c r="AH5132">
        <v>0</v>
      </c>
      <c r="AI5132">
        <v>0</v>
      </c>
      <c r="AJ5132">
        <v>0</v>
      </c>
      <c r="AK5132">
        <v>0</v>
      </c>
      <c r="AL5132">
        <v>0</v>
      </c>
      <c r="AM5132">
        <v>0</v>
      </c>
      <c r="AN5132">
        <v>0</v>
      </c>
      <c r="AO5132">
        <v>0</v>
      </c>
      <c r="AP5132">
        <v>0</v>
      </c>
      <c r="AQ5132">
        <v>0</v>
      </c>
      <c r="AR5132">
        <v>0</v>
      </c>
      <c r="AS5132">
        <v>0</v>
      </c>
      <c r="AT5132">
        <v>0</v>
      </c>
      <c r="AU5132">
        <v>0</v>
      </c>
      <c r="AV5132">
        <v>0</v>
      </c>
      <c r="AW5132">
        <v>-28</v>
      </c>
      <c r="AX5132">
        <v>-229</v>
      </c>
      <c r="AY5132">
        <v>-56</v>
      </c>
      <c r="AZ5132">
        <v>0</v>
      </c>
      <c r="BA5132">
        <v>0</v>
      </c>
      <c r="BB5132">
        <v>0</v>
      </c>
      <c r="BC5132">
        <v>0</v>
      </c>
      <c r="BD5132">
        <v>0</v>
      </c>
      <c r="BE5132">
        <v>0</v>
      </c>
      <c r="BF5132">
        <v>0</v>
      </c>
      <c r="BG5132">
        <v>0</v>
      </c>
      <c r="BH5132">
        <v>0</v>
      </c>
      <c r="BI5132">
        <v>0</v>
      </c>
      <c r="BJ5132">
        <v>0</v>
      </c>
      <c r="BK5132">
        <v>0</v>
      </c>
      <c r="BL5132">
        <v>0</v>
      </c>
      <c r="BM5132">
        <v>0</v>
      </c>
      <c r="BN5132">
        <v>0</v>
      </c>
      <c r="BO5132">
        <v>0</v>
      </c>
      <c r="BP5132">
        <v>0</v>
      </c>
      <c r="BQ5132">
        <v>0</v>
      </c>
      <c r="BR5132">
        <v>0</v>
      </c>
      <c r="BS5132">
        <v>0</v>
      </c>
      <c r="BT5132">
        <v>0</v>
      </c>
      <c r="BU5132">
        <v>0</v>
      </c>
      <c r="BV5132">
        <v>0</v>
      </c>
      <c r="BW5132">
        <v>0</v>
      </c>
      <c r="BX5132">
        <v>0</v>
      </c>
      <c r="BY5132">
        <v>0</v>
      </c>
      <c r="BZ5132">
        <v>0</v>
      </c>
      <c r="CA5132">
        <v>0</v>
      </c>
      <c r="CB5132">
        <v>0</v>
      </c>
      <c r="CC5132">
        <v>0</v>
      </c>
      <c r="CD5132">
        <v>0</v>
      </c>
      <c r="CE5132">
        <v>0</v>
      </c>
    </row>
    <row r="5133" spans="1:83" x14ac:dyDescent="0.35">
      <c r="A5133" s="9" t="str">
        <f t="shared" si="80"/>
        <v>854820.902.69</v>
      </c>
      <c r="B5133" s="52" t="e">
        <f>+IF(MATCH(A5133,List!H$10:H$145,0),"Targeted")</f>
        <v>#N/A</v>
      </c>
      <c r="C5133" s="65"/>
      <c r="D5133" s="52"/>
      <c r="E5133" s="16" t="s">
        <v>6925</v>
      </c>
      <c r="F5133" s="16" t="s">
        <v>6927</v>
      </c>
      <c r="G5133" s="16" t="s">
        <v>298</v>
      </c>
      <c r="H5133" s="16" t="s">
        <v>6927</v>
      </c>
      <c r="I5133" s="16" t="s">
        <v>7115</v>
      </c>
      <c r="J5133" s="16" t="s">
        <v>7116</v>
      </c>
      <c r="K5133" s="17" t="s">
        <v>171</v>
      </c>
      <c r="L5133" s="18" t="s">
        <v>859</v>
      </c>
      <c r="M5133" s="195" t="s">
        <v>6925</v>
      </c>
      <c r="N5133" s="16" t="s">
        <v>6926</v>
      </c>
      <c r="O5133" s="17" t="s">
        <v>6914</v>
      </c>
      <c r="P5133" s="17" t="s">
        <v>305</v>
      </c>
      <c r="Q5133" s="17" t="s">
        <v>306</v>
      </c>
      <c r="R5133">
        <v>0</v>
      </c>
      <c r="S5133">
        <v>0</v>
      </c>
      <c r="T5133">
        <v>0</v>
      </c>
      <c r="U5133">
        <v>0</v>
      </c>
      <c r="V5133">
        <v>0</v>
      </c>
      <c r="W5133">
        <v>0</v>
      </c>
      <c r="X5133">
        <v>0</v>
      </c>
      <c r="Y5133">
        <v>0</v>
      </c>
      <c r="Z5133">
        <v>0</v>
      </c>
      <c r="AA5133">
        <v>0</v>
      </c>
      <c r="AB5133">
        <v>0</v>
      </c>
      <c r="AC5133">
        <v>0</v>
      </c>
      <c r="AD5133">
        <v>0</v>
      </c>
      <c r="AE5133">
        <v>0</v>
      </c>
      <c r="AF5133">
        <v>0</v>
      </c>
      <c r="AG5133" s="19">
        <v>0</v>
      </c>
      <c r="AH5133">
        <v>0</v>
      </c>
      <c r="AI5133">
        <v>0</v>
      </c>
      <c r="AJ5133">
        <v>0</v>
      </c>
      <c r="AK5133">
        <v>0</v>
      </c>
      <c r="AL5133">
        <v>0</v>
      </c>
      <c r="AM5133">
        <v>0</v>
      </c>
      <c r="AN5133">
        <v>0</v>
      </c>
      <c r="AO5133">
        <v>0</v>
      </c>
      <c r="AP5133">
        <v>0</v>
      </c>
      <c r="AQ5133">
        <v>-134</v>
      </c>
      <c r="AR5133">
        <v>-152</v>
      </c>
      <c r="AS5133">
        <v>-2</v>
      </c>
      <c r="AT5133">
        <v>0</v>
      </c>
      <c r="AU5133">
        <v>0</v>
      </c>
      <c r="AV5133">
        <v>0</v>
      </c>
      <c r="AW5133">
        <v>0</v>
      </c>
      <c r="AX5133">
        <v>0</v>
      </c>
      <c r="AY5133">
        <v>0</v>
      </c>
      <c r="AZ5133">
        <v>0</v>
      </c>
      <c r="BA5133">
        <v>0</v>
      </c>
      <c r="BB5133">
        <v>0</v>
      </c>
      <c r="BC5133">
        <v>0</v>
      </c>
      <c r="BD5133">
        <v>0</v>
      </c>
      <c r="BE5133">
        <v>0</v>
      </c>
      <c r="BF5133">
        <v>0</v>
      </c>
      <c r="BG5133">
        <v>0</v>
      </c>
      <c r="BH5133">
        <v>0</v>
      </c>
      <c r="BI5133">
        <v>0</v>
      </c>
      <c r="BJ5133">
        <v>0</v>
      </c>
      <c r="BK5133">
        <v>0</v>
      </c>
      <c r="BL5133">
        <v>0</v>
      </c>
      <c r="BM5133">
        <v>0</v>
      </c>
      <c r="BN5133">
        <v>0</v>
      </c>
      <c r="BO5133">
        <v>0</v>
      </c>
      <c r="BP5133">
        <v>0</v>
      </c>
      <c r="BQ5133">
        <v>0</v>
      </c>
      <c r="BR5133">
        <v>0</v>
      </c>
      <c r="BS5133">
        <v>0</v>
      </c>
      <c r="BT5133">
        <v>0</v>
      </c>
      <c r="BU5133">
        <v>0</v>
      </c>
      <c r="BV5133">
        <v>0</v>
      </c>
      <c r="BW5133">
        <v>0</v>
      </c>
      <c r="BX5133">
        <v>0</v>
      </c>
      <c r="BY5133">
        <v>0</v>
      </c>
      <c r="BZ5133">
        <v>0</v>
      </c>
      <c r="CA5133">
        <v>0</v>
      </c>
      <c r="CB5133">
        <v>0</v>
      </c>
      <c r="CC5133">
        <v>0</v>
      </c>
      <c r="CD5133">
        <v>0</v>
      </c>
      <c r="CE5133">
        <v>0</v>
      </c>
    </row>
    <row r="5134" spans="1:83" x14ac:dyDescent="0.35">
      <c r="A5134" s="9" t="str">
        <f t="shared" si="80"/>
        <v>855020.902.80</v>
      </c>
      <c r="B5134" s="52" t="e">
        <f>+IF(MATCH(A5134,List!H$10:H$145,0),"Targeted")</f>
        <v>#N/A</v>
      </c>
      <c r="C5134" s="65"/>
      <c r="D5134" s="52"/>
      <c r="E5134" s="16" t="s">
        <v>6925</v>
      </c>
      <c r="F5134" s="16" t="s">
        <v>6927</v>
      </c>
      <c r="G5134" s="16" t="s">
        <v>298</v>
      </c>
      <c r="H5134" s="16" t="s">
        <v>6927</v>
      </c>
      <c r="I5134" s="16" t="s">
        <v>7117</v>
      </c>
      <c r="J5134" s="16" t="s">
        <v>7118</v>
      </c>
      <c r="K5134" s="17" t="s">
        <v>1004</v>
      </c>
      <c r="L5134" s="18" t="s">
        <v>859</v>
      </c>
      <c r="M5134" s="195" t="s">
        <v>6925</v>
      </c>
      <c r="N5134" s="16" t="s">
        <v>6926</v>
      </c>
      <c r="O5134" s="17" t="s">
        <v>6914</v>
      </c>
      <c r="P5134" s="17" t="s">
        <v>305</v>
      </c>
      <c r="Q5134" s="17" t="s">
        <v>306</v>
      </c>
      <c r="R5134">
        <v>0</v>
      </c>
      <c r="S5134">
        <v>0</v>
      </c>
      <c r="T5134">
        <v>0</v>
      </c>
      <c r="U5134">
        <v>0</v>
      </c>
      <c r="V5134">
        <v>0</v>
      </c>
      <c r="W5134">
        <v>0</v>
      </c>
      <c r="X5134">
        <v>0</v>
      </c>
      <c r="Y5134">
        <v>0</v>
      </c>
      <c r="Z5134">
        <v>0</v>
      </c>
      <c r="AA5134">
        <v>0</v>
      </c>
      <c r="AB5134">
        <v>0</v>
      </c>
      <c r="AC5134">
        <v>0</v>
      </c>
      <c r="AD5134">
        <v>0</v>
      </c>
      <c r="AE5134">
        <v>0</v>
      </c>
      <c r="AF5134">
        <v>0</v>
      </c>
      <c r="AG5134" s="19">
        <v>0</v>
      </c>
      <c r="AH5134">
        <v>0</v>
      </c>
      <c r="AI5134">
        <v>0</v>
      </c>
      <c r="AJ5134">
        <v>0</v>
      </c>
      <c r="AK5134">
        <v>0</v>
      </c>
      <c r="AL5134">
        <v>0</v>
      </c>
      <c r="AM5134">
        <v>0</v>
      </c>
      <c r="AN5134">
        <v>0</v>
      </c>
      <c r="AO5134">
        <v>0</v>
      </c>
      <c r="AP5134">
        <v>0</v>
      </c>
      <c r="AQ5134">
        <v>0</v>
      </c>
      <c r="AR5134">
        <v>0</v>
      </c>
      <c r="AS5134">
        <v>0</v>
      </c>
      <c r="AT5134">
        <v>0</v>
      </c>
      <c r="AU5134">
        <v>0</v>
      </c>
      <c r="AV5134">
        <v>0</v>
      </c>
      <c r="AW5134">
        <v>0</v>
      </c>
      <c r="AX5134">
        <v>-16</v>
      </c>
      <c r="AY5134">
        <v>-15</v>
      </c>
      <c r="AZ5134">
        <v>0</v>
      </c>
      <c r="BA5134">
        <v>0</v>
      </c>
      <c r="BB5134">
        <v>0</v>
      </c>
      <c r="BC5134">
        <v>0</v>
      </c>
      <c r="BD5134">
        <v>0</v>
      </c>
      <c r="BE5134">
        <v>0</v>
      </c>
      <c r="BF5134">
        <v>0</v>
      </c>
      <c r="BG5134">
        <v>0</v>
      </c>
      <c r="BH5134">
        <v>0</v>
      </c>
      <c r="BI5134">
        <v>0</v>
      </c>
      <c r="BJ5134">
        <v>0</v>
      </c>
      <c r="BK5134">
        <v>0</v>
      </c>
      <c r="BL5134">
        <v>0</v>
      </c>
      <c r="BM5134">
        <v>0</v>
      </c>
      <c r="BN5134">
        <v>0</v>
      </c>
      <c r="BO5134">
        <v>0</v>
      </c>
      <c r="BP5134">
        <v>0</v>
      </c>
      <c r="BQ5134">
        <v>0</v>
      </c>
      <c r="BR5134">
        <v>0</v>
      </c>
      <c r="BS5134">
        <v>0</v>
      </c>
      <c r="BT5134">
        <v>0</v>
      </c>
      <c r="BU5134">
        <v>0</v>
      </c>
      <c r="BV5134">
        <v>0</v>
      </c>
      <c r="BW5134">
        <v>0</v>
      </c>
      <c r="BX5134">
        <v>0</v>
      </c>
      <c r="BY5134">
        <v>0</v>
      </c>
      <c r="BZ5134">
        <v>0</v>
      </c>
      <c r="CA5134">
        <v>0</v>
      </c>
      <c r="CB5134">
        <v>0</v>
      </c>
      <c r="CC5134">
        <v>0</v>
      </c>
      <c r="CD5134">
        <v>0</v>
      </c>
      <c r="CE5134">
        <v>0</v>
      </c>
    </row>
    <row r="5135" spans="1:83" x14ac:dyDescent="0.35">
      <c r="A5135" s="9" t="str">
        <f t="shared" si="80"/>
        <v>855520.902.75</v>
      </c>
      <c r="B5135" s="52" t="e">
        <f>+IF(MATCH(A5135,List!H$10:H$145,0),"Targeted")</f>
        <v>#N/A</v>
      </c>
      <c r="C5135" s="65"/>
      <c r="D5135" s="52"/>
      <c r="E5135" s="16" t="s">
        <v>6925</v>
      </c>
      <c r="F5135" s="16" t="s">
        <v>6927</v>
      </c>
      <c r="G5135" s="16" t="s">
        <v>298</v>
      </c>
      <c r="H5135" s="16" t="s">
        <v>6927</v>
      </c>
      <c r="I5135" s="16" t="s">
        <v>7119</v>
      </c>
      <c r="J5135" s="16" t="s">
        <v>7120</v>
      </c>
      <c r="K5135" s="17" t="s">
        <v>40</v>
      </c>
      <c r="L5135" s="18" t="s">
        <v>859</v>
      </c>
      <c r="M5135" s="195" t="s">
        <v>6925</v>
      </c>
      <c r="N5135" s="16" t="s">
        <v>6926</v>
      </c>
      <c r="O5135" s="17" t="s">
        <v>6914</v>
      </c>
      <c r="P5135" s="17" t="s">
        <v>305</v>
      </c>
      <c r="Q5135" s="17" t="s">
        <v>306</v>
      </c>
      <c r="R5135">
        <v>0</v>
      </c>
      <c r="S5135">
        <v>0</v>
      </c>
      <c r="T5135">
        <v>0</v>
      </c>
      <c r="U5135">
        <v>0</v>
      </c>
      <c r="V5135">
        <v>0</v>
      </c>
      <c r="W5135">
        <v>0</v>
      </c>
      <c r="X5135">
        <v>0</v>
      </c>
      <c r="Y5135">
        <v>0</v>
      </c>
      <c r="Z5135">
        <v>0</v>
      </c>
      <c r="AA5135">
        <v>0</v>
      </c>
      <c r="AB5135">
        <v>0</v>
      </c>
      <c r="AC5135">
        <v>0</v>
      </c>
      <c r="AD5135">
        <v>0</v>
      </c>
      <c r="AE5135">
        <v>0</v>
      </c>
      <c r="AF5135">
        <v>0</v>
      </c>
      <c r="AG5135" s="19">
        <v>0</v>
      </c>
      <c r="AH5135">
        <v>0</v>
      </c>
      <c r="AI5135">
        <v>0</v>
      </c>
      <c r="AJ5135">
        <v>0</v>
      </c>
      <c r="AK5135">
        <v>-6</v>
      </c>
      <c r="AL5135">
        <v>-6</v>
      </c>
      <c r="AM5135">
        <v>-5</v>
      </c>
      <c r="AN5135">
        <v>-3</v>
      </c>
      <c r="AO5135">
        <v>0</v>
      </c>
      <c r="AP5135">
        <v>0</v>
      </c>
      <c r="AQ5135">
        <v>-5</v>
      </c>
      <c r="AR5135">
        <v>4</v>
      </c>
      <c r="AS5135">
        <v>0</v>
      </c>
      <c r="AT5135">
        <v>-2</v>
      </c>
      <c r="AU5135">
        <v>-20</v>
      </c>
      <c r="AV5135">
        <v>0</v>
      </c>
      <c r="AW5135">
        <v>0</v>
      </c>
      <c r="AX5135">
        <v>0</v>
      </c>
      <c r="AY5135">
        <v>0</v>
      </c>
      <c r="AZ5135">
        <v>0</v>
      </c>
      <c r="BA5135">
        <v>0</v>
      </c>
      <c r="BB5135">
        <v>0</v>
      </c>
      <c r="BC5135">
        <v>0</v>
      </c>
      <c r="BD5135">
        <v>0</v>
      </c>
      <c r="BE5135">
        <v>0</v>
      </c>
      <c r="BF5135">
        <v>0</v>
      </c>
      <c r="BG5135">
        <v>0</v>
      </c>
      <c r="BH5135">
        <v>0</v>
      </c>
      <c r="BI5135">
        <v>0</v>
      </c>
      <c r="BJ5135">
        <v>0</v>
      </c>
      <c r="BK5135">
        <v>0</v>
      </c>
      <c r="BL5135">
        <v>0</v>
      </c>
      <c r="BM5135">
        <v>0</v>
      </c>
      <c r="BN5135">
        <v>0</v>
      </c>
      <c r="BO5135">
        <v>0</v>
      </c>
      <c r="BP5135">
        <v>0</v>
      </c>
      <c r="BQ5135">
        <v>0</v>
      </c>
      <c r="BR5135">
        <v>0</v>
      </c>
      <c r="BS5135">
        <v>0</v>
      </c>
      <c r="BT5135">
        <v>0</v>
      </c>
      <c r="BU5135">
        <v>0</v>
      </c>
      <c r="BV5135">
        <v>0</v>
      </c>
      <c r="BW5135">
        <v>0</v>
      </c>
      <c r="BX5135">
        <v>0</v>
      </c>
      <c r="BY5135">
        <v>0</v>
      </c>
      <c r="BZ5135">
        <v>0</v>
      </c>
      <c r="CA5135">
        <v>0</v>
      </c>
      <c r="CB5135">
        <v>0</v>
      </c>
      <c r="CC5135">
        <v>0</v>
      </c>
      <c r="CD5135">
        <v>0</v>
      </c>
      <c r="CE5135">
        <v>0</v>
      </c>
    </row>
    <row r="5136" spans="1:83" x14ac:dyDescent="0.35">
      <c r="A5136" s="9" t="str">
        <f t="shared" si="80"/>
        <v>856320.902.14</v>
      </c>
      <c r="B5136" s="52" t="e">
        <f>+IF(MATCH(A5136,List!H$10:H$145,0),"Targeted")</f>
        <v>#N/A</v>
      </c>
      <c r="C5136" s="65"/>
      <c r="D5136" s="52"/>
      <c r="E5136" s="16" t="s">
        <v>6925</v>
      </c>
      <c r="F5136" s="16" t="s">
        <v>6927</v>
      </c>
      <c r="G5136" s="16" t="s">
        <v>298</v>
      </c>
      <c r="H5136" s="16" t="s">
        <v>6927</v>
      </c>
      <c r="I5136" s="16" t="s">
        <v>7121</v>
      </c>
      <c r="J5136" s="16" t="s">
        <v>7122</v>
      </c>
      <c r="K5136" s="17" t="s">
        <v>12</v>
      </c>
      <c r="L5136" s="18" t="s">
        <v>859</v>
      </c>
      <c r="M5136" s="195" t="s">
        <v>6925</v>
      </c>
      <c r="N5136" s="16" t="s">
        <v>6926</v>
      </c>
      <c r="O5136" s="17" t="s">
        <v>6914</v>
      </c>
      <c r="P5136" s="17" t="s">
        <v>305</v>
      </c>
      <c r="Q5136" s="17" t="s">
        <v>306</v>
      </c>
      <c r="R5136">
        <v>0</v>
      </c>
      <c r="S5136">
        <v>0</v>
      </c>
      <c r="T5136">
        <v>0</v>
      </c>
      <c r="U5136">
        <v>0</v>
      </c>
      <c r="V5136">
        <v>0</v>
      </c>
      <c r="W5136">
        <v>0</v>
      </c>
      <c r="X5136">
        <v>0</v>
      </c>
      <c r="Y5136">
        <v>0</v>
      </c>
      <c r="Z5136">
        <v>0</v>
      </c>
      <c r="AA5136">
        <v>0</v>
      </c>
      <c r="AB5136">
        <v>0</v>
      </c>
      <c r="AC5136">
        <v>0</v>
      </c>
      <c r="AD5136">
        <v>0</v>
      </c>
      <c r="AE5136">
        <v>0</v>
      </c>
      <c r="AF5136">
        <v>0</v>
      </c>
      <c r="AG5136" s="19">
        <v>0</v>
      </c>
      <c r="AH5136">
        <v>0</v>
      </c>
      <c r="AI5136">
        <v>0</v>
      </c>
      <c r="AJ5136">
        <v>0</v>
      </c>
      <c r="AK5136">
        <v>-62</v>
      </c>
      <c r="AL5136">
        <v>5</v>
      </c>
      <c r="AM5136">
        <v>-46</v>
      </c>
      <c r="AN5136">
        <v>-5</v>
      </c>
      <c r="AO5136">
        <v>-6</v>
      </c>
      <c r="AP5136">
        <v>-7</v>
      </c>
      <c r="AQ5136">
        <v>-1</v>
      </c>
      <c r="AR5136">
        <v>0</v>
      </c>
      <c r="AS5136">
        <v>0</v>
      </c>
      <c r="AT5136">
        <v>0</v>
      </c>
      <c r="AU5136">
        <v>0</v>
      </c>
      <c r="AV5136">
        <v>0</v>
      </c>
      <c r="AW5136">
        <v>0</v>
      </c>
      <c r="AX5136">
        <v>-13</v>
      </c>
      <c r="AY5136">
        <v>0</v>
      </c>
      <c r="AZ5136">
        <v>0</v>
      </c>
      <c r="BA5136">
        <v>0</v>
      </c>
      <c r="BB5136">
        <v>0</v>
      </c>
      <c r="BC5136">
        <v>0</v>
      </c>
      <c r="BD5136">
        <v>0</v>
      </c>
      <c r="BE5136">
        <v>0</v>
      </c>
      <c r="BF5136">
        <v>0</v>
      </c>
      <c r="BG5136">
        <v>0</v>
      </c>
      <c r="BH5136">
        <v>0</v>
      </c>
      <c r="BI5136">
        <v>0</v>
      </c>
      <c r="BJ5136">
        <v>0</v>
      </c>
      <c r="BK5136">
        <v>0</v>
      </c>
      <c r="BL5136">
        <v>0</v>
      </c>
      <c r="BM5136">
        <v>0</v>
      </c>
      <c r="BN5136">
        <v>0</v>
      </c>
      <c r="BO5136">
        <v>0</v>
      </c>
      <c r="BP5136">
        <v>0</v>
      </c>
      <c r="BQ5136">
        <v>0</v>
      </c>
      <c r="BR5136">
        <v>0</v>
      </c>
      <c r="BS5136">
        <v>0</v>
      </c>
      <c r="BT5136">
        <v>0</v>
      </c>
      <c r="BU5136">
        <v>0</v>
      </c>
      <c r="BV5136">
        <v>0</v>
      </c>
      <c r="BW5136">
        <v>0</v>
      </c>
      <c r="BX5136">
        <v>0</v>
      </c>
      <c r="BY5136">
        <v>0</v>
      </c>
      <c r="BZ5136">
        <v>0</v>
      </c>
      <c r="CA5136">
        <v>0</v>
      </c>
      <c r="CB5136">
        <v>0</v>
      </c>
      <c r="CC5136">
        <v>0</v>
      </c>
      <c r="CD5136">
        <v>0</v>
      </c>
      <c r="CE5136">
        <v>0</v>
      </c>
    </row>
    <row r="5137" spans="1:83" x14ac:dyDescent="0.35">
      <c r="A5137" s="9" t="str">
        <f t="shared" si="80"/>
        <v>856920.902.74</v>
      </c>
      <c r="B5137" s="52" t="e">
        <f>+IF(MATCH(A5137,List!H$10:H$145,0),"Targeted")</f>
        <v>#N/A</v>
      </c>
      <c r="C5137" s="65"/>
      <c r="D5137" s="52"/>
      <c r="E5137" s="16" t="s">
        <v>6925</v>
      </c>
      <c r="F5137" s="16" t="s">
        <v>6927</v>
      </c>
      <c r="G5137" s="16" t="s">
        <v>298</v>
      </c>
      <c r="H5137" s="16" t="s">
        <v>6927</v>
      </c>
      <c r="I5137" s="16" t="s">
        <v>7123</v>
      </c>
      <c r="J5137" s="16" t="s">
        <v>7124</v>
      </c>
      <c r="K5137" s="17" t="s">
        <v>5814</v>
      </c>
      <c r="L5137" s="18" t="s">
        <v>859</v>
      </c>
      <c r="M5137" s="195" t="s">
        <v>6925</v>
      </c>
      <c r="N5137" s="16" t="s">
        <v>6926</v>
      </c>
      <c r="O5137" s="17" t="s">
        <v>6914</v>
      </c>
      <c r="P5137" s="17" t="s">
        <v>305</v>
      </c>
      <c r="Q5137" s="17" t="s">
        <v>306</v>
      </c>
      <c r="R5137">
        <v>0</v>
      </c>
      <c r="S5137">
        <v>0</v>
      </c>
      <c r="T5137">
        <v>0</v>
      </c>
      <c r="U5137">
        <v>0</v>
      </c>
      <c r="V5137">
        <v>0</v>
      </c>
      <c r="W5137">
        <v>0</v>
      </c>
      <c r="X5137">
        <v>0</v>
      </c>
      <c r="Y5137">
        <v>0</v>
      </c>
      <c r="Z5137">
        <v>0</v>
      </c>
      <c r="AA5137">
        <v>0</v>
      </c>
      <c r="AB5137">
        <v>0</v>
      </c>
      <c r="AC5137">
        <v>0</v>
      </c>
      <c r="AD5137">
        <v>0</v>
      </c>
      <c r="AE5137">
        <v>0</v>
      </c>
      <c r="AF5137">
        <v>0</v>
      </c>
      <c r="AG5137" s="19">
        <v>0</v>
      </c>
      <c r="AH5137">
        <v>0</v>
      </c>
      <c r="AI5137">
        <v>0</v>
      </c>
      <c r="AJ5137">
        <v>0</v>
      </c>
      <c r="AK5137">
        <v>0</v>
      </c>
      <c r="AL5137">
        <v>0</v>
      </c>
      <c r="AM5137">
        <v>0</v>
      </c>
      <c r="AN5137">
        <v>0</v>
      </c>
      <c r="AO5137">
        <v>0</v>
      </c>
      <c r="AP5137">
        <v>0</v>
      </c>
      <c r="AQ5137">
        <v>0</v>
      </c>
      <c r="AR5137">
        <v>0</v>
      </c>
      <c r="AS5137">
        <v>-149</v>
      </c>
      <c r="AT5137">
        <v>12</v>
      </c>
      <c r="AU5137">
        <v>-383</v>
      </c>
      <c r="AV5137">
        <v>-452</v>
      </c>
      <c r="AW5137">
        <v>-573</v>
      </c>
      <c r="AX5137">
        <v>-255</v>
      </c>
      <c r="AY5137">
        <v>-757</v>
      </c>
      <c r="AZ5137">
        <v>0</v>
      </c>
      <c r="BA5137">
        <v>0</v>
      </c>
      <c r="BB5137">
        <v>0</v>
      </c>
      <c r="BC5137">
        <v>0</v>
      </c>
      <c r="BD5137">
        <v>0</v>
      </c>
      <c r="BE5137">
        <v>0</v>
      </c>
      <c r="BF5137">
        <v>0</v>
      </c>
      <c r="BG5137">
        <v>-5000</v>
      </c>
      <c r="BH5137">
        <v>-3000</v>
      </c>
      <c r="BI5137">
        <v>-2000</v>
      </c>
      <c r="BJ5137">
        <v>0</v>
      </c>
      <c r="BK5137">
        <v>-1000</v>
      </c>
      <c r="BL5137">
        <v>0</v>
      </c>
      <c r="BM5137">
        <v>0</v>
      </c>
      <c r="BN5137">
        <v>0</v>
      </c>
      <c r="BO5137">
        <v>0</v>
      </c>
      <c r="BP5137">
        <v>0</v>
      </c>
      <c r="BQ5137">
        <v>0</v>
      </c>
      <c r="BR5137">
        <v>0</v>
      </c>
      <c r="BS5137">
        <v>0</v>
      </c>
      <c r="BT5137">
        <v>0</v>
      </c>
      <c r="BU5137">
        <v>0</v>
      </c>
      <c r="BV5137">
        <v>0</v>
      </c>
      <c r="BW5137">
        <v>0</v>
      </c>
      <c r="BX5137">
        <v>0</v>
      </c>
      <c r="BY5137">
        <v>0</v>
      </c>
      <c r="BZ5137">
        <v>-1000</v>
      </c>
      <c r="CA5137">
        <v>-1000</v>
      </c>
      <c r="CB5137">
        <v>-1000</v>
      </c>
      <c r="CC5137">
        <v>-1000</v>
      </c>
      <c r="CD5137">
        <v>-1000</v>
      </c>
      <c r="CE5137">
        <v>-1000</v>
      </c>
    </row>
    <row r="5138" spans="1:83" x14ac:dyDescent="0.35">
      <c r="A5138" s="9" t="str">
        <f t="shared" si="80"/>
        <v>861520.902.95</v>
      </c>
      <c r="B5138" s="52" t="e">
        <f>+IF(MATCH(A5138,List!H$10:H$145,0),"Targeted")</f>
        <v>#N/A</v>
      </c>
      <c r="C5138" s="65"/>
      <c r="D5138" s="52"/>
      <c r="E5138" s="16" t="s">
        <v>6925</v>
      </c>
      <c r="F5138" s="16" t="s">
        <v>6927</v>
      </c>
      <c r="G5138" s="16" t="s">
        <v>298</v>
      </c>
      <c r="H5138" s="16" t="s">
        <v>6927</v>
      </c>
      <c r="I5138" s="16" t="s">
        <v>7125</v>
      </c>
      <c r="J5138" s="16" t="s">
        <v>7126</v>
      </c>
      <c r="K5138" s="17" t="s">
        <v>245</v>
      </c>
      <c r="L5138" s="18" t="s">
        <v>859</v>
      </c>
      <c r="M5138" s="195" t="s">
        <v>6925</v>
      </c>
      <c r="N5138" s="16" t="s">
        <v>6926</v>
      </c>
      <c r="O5138" s="17" t="s">
        <v>6914</v>
      </c>
      <c r="P5138" s="17" t="s">
        <v>305</v>
      </c>
      <c r="Q5138" s="17" t="s">
        <v>306</v>
      </c>
      <c r="R5138">
        <v>0</v>
      </c>
      <c r="S5138">
        <v>0</v>
      </c>
      <c r="T5138">
        <v>0</v>
      </c>
      <c r="U5138">
        <v>0</v>
      </c>
      <c r="V5138">
        <v>0</v>
      </c>
      <c r="W5138">
        <v>0</v>
      </c>
      <c r="X5138">
        <v>0</v>
      </c>
      <c r="Y5138">
        <v>0</v>
      </c>
      <c r="Z5138">
        <v>0</v>
      </c>
      <c r="AA5138">
        <v>0</v>
      </c>
      <c r="AB5138">
        <v>0</v>
      </c>
      <c r="AC5138">
        <v>0</v>
      </c>
      <c r="AD5138">
        <v>0</v>
      </c>
      <c r="AE5138">
        <v>0</v>
      </c>
      <c r="AF5138">
        <v>0</v>
      </c>
      <c r="AG5138" s="19">
        <v>0</v>
      </c>
      <c r="AH5138">
        <v>0</v>
      </c>
      <c r="AI5138">
        <v>0</v>
      </c>
      <c r="AJ5138">
        <v>0</v>
      </c>
      <c r="AK5138">
        <v>0</v>
      </c>
      <c r="AL5138">
        <v>0</v>
      </c>
      <c r="AM5138">
        <v>0</v>
      </c>
      <c r="AN5138">
        <v>0</v>
      </c>
      <c r="AO5138">
        <v>0</v>
      </c>
      <c r="AP5138">
        <v>0</v>
      </c>
      <c r="AQ5138">
        <v>0</v>
      </c>
      <c r="AR5138">
        <v>0</v>
      </c>
      <c r="AS5138">
        <v>0</v>
      </c>
      <c r="AT5138">
        <v>0</v>
      </c>
      <c r="AU5138">
        <v>0</v>
      </c>
      <c r="AV5138">
        <v>0</v>
      </c>
      <c r="AW5138">
        <v>0</v>
      </c>
      <c r="AX5138">
        <v>0</v>
      </c>
      <c r="AY5138">
        <v>0</v>
      </c>
      <c r="AZ5138">
        <v>-1000</v>
      </c>
      <c r="BA5138">
        <v>-1000</v>
      </c>
      <c r="BB5138">
        <v>-2000</v>
      </c>
      <c r="BC5138">
        <v>-1000</v>
      </c>
      <c r="BD5138">
        <v>-1000</v>
      </c>
      <c r="BE5138">
        <v>-1000</v>
      </c>
      <c r="BF5138">
        <v>-2000</v>
      </c>
      <c r="BG5138">
        <v>0</v>
      </c>
      <c r="BH5138">
        <v>-1000</v>
      </c>
      <c r="BI5138">
        <v>-1000</v>
      </c>
      <c r="BJ5138">
        <v>-2000</v>
      </c>
      <c r="BK5138">
        <v>-2000</v>
      </c>
      <c r="BL5138">
        <v>-2000</v>
      </c>
      <c r="BM5138">
        <v>-2000</v>
      </c>
      <c r="BN5138">
        <v>-2000</v>
      </c>
      <c r="BO5138">
        <v>-2000</v>
      </c>
      <c r="BP5138">
        <v>-2000</v>
      </c>
      <c r="BQ5138">
        <v>-2000</v>
      </c>
      <c r="BR5138">
        <v>-1000</v>
      </c>
      <c r="BS5138">
        <v>-1000</v>
      </c>
      <c r="BT5138">
        <v>-1000</v>
      </c>
      <c r="BU5138">
        <v>-1000</v>
      </c>
      <c r="BV5138">
        <v>-1000</v>
      </c>
      <c r="BW5138">
        <v>-2000</v>
      </c>
      <c r="BX5138">
        <v>-2000</v>
      </c>
      <c r="BY5138">
        <v>-2000</v>
      </c>
      <c r="BZ5138">
        <v>-2000</v>
      </c>
      <c r="CA5138">
        <v>-2000</v>
      </c>
      <c r="CB5138">
        <v>-2000</v>
      </c>
      <c r="CC5138">
        <v>-2000</v>
      </c>
      <c r="CD5138">
        <v>-2000</v>
      </c>
      <c r="CE5138">
        <v>-2000</v>
      </c>
    </row>
    <row r="5139" spans="1:83" x14ac:dyDescent="0.35">
      <c r="A5139" s="9" t="str">
        <f t="shared" si="80"/>
        <v>862520.902.20</v>
      </c>
      <c r="B5139" s="52" t="e">
        <f>+IF(MATCH(A5139,List!H$10:H$145,0),"Targeted")</f>
        <v>#N/A</v>
      </c>
      <c r="C5139" s="65"/>
      <c r="D5139" s="52"/>
      <c r="E5139" s="16" t="s">
        <v>6925</v>
      </c>
      <c r="F5139" s="16" t="s">
        <v>6927</v>
      </c>
      <c r="G5139" s="16" t="s">
        <v>298</v>
      </c>
      <c r="H5139" s="16" t="s">
        <v>6927</v>
      </c>
      <c r="I5139" s="16" t="s">
        <v>7127</v>
      </c>
      <c r="J5139" s="16" t="s">
        <v>7128</v>
      </c>
      <c r="K5139" s="17" t="s">
        <v>63</v>
      </c>
      <c r="L5139" s="18" t="s">
        <v>859</v>
      </c>
      <c r="M5139" s="195" t="s">
        <v>6925</v>
      </c>
      <c r="N5139" s="16" t="s">
        <v>6926</v>
      </c>
      <c r="O5139" s="17" t="s">
        <v>6914</v>
      </c>
      <c r="P5139" s="17" t="s">
        <v>305</v>
      </c>
      <c r="Q5139" s="17" t="s">
        <v>306</v>
      </c>
      <c r="R5139">
        <v>0</v>
      </c>
      <c r="S5139">
        <v>0</v>
      </c>
      <c r="T5139">
        <v>0</v>
      </c>
      <c r="U5139">
        <v>0</v>
      </c>
      <c r="V5139">
        <v>0</v>
      </c>
      <c r="W5139">
        <v>0</v>
      </c>
      <c r="X5139">
        <v>0</v>
      </c>
      <c r="Y5139">
        <v>0</v>
      </c>
      <c r="Z5139">
        <v>0</v>
      </c>
      <c r="AA5139">
        <v>0</v>
      </c>
      <c r="AB5139">
        <v>0</v>
      </c>
      <c r="AC5139">
        <v>0</v>
      </c>
      <c r="AD5139">
        <v>0</v>
      </c>
      <c r="AE5139">
        <v>0</v>
      </c>
      <c r="AF5139">
        <v>0</v>
      </c>
      <c r="AG5139" s="19">
        <v>0</v>
      </c>
      <c r="AH5139">
        <v>0</v>
      </c>
      <c r="AI5139">
        <v>0</v>
      </c>
      <c r="AJ5139">
        <v>0</v>
      </c>
      <c r="AK5139">
        <v>0</v>
      </c>
      <c r="AL5139">
        <v>0</v>
      </c>
      <c r="AM5139">
        <v>0</v>
      </c>
      <c r="AN5139">
        <v>0</v>
      </c>
      <c r="AO5139">
        <v>0</v>
      </c>
      <c r="AP5139">
        <v>0</v>
      </c>
      <c r="AQ5139">
        <v>0</v>
      </c>
      <c r="AR5139">
        <v>0</v>
      </c>
      <c r="AS5139">
        <v>0</v>
      </c>
      <c r="AT5139">
        <v>0</v>
      </c>
      <c r="AU5139">
        <v>0</v>
      </c>
      <c r="AV5139">
        <v>0</v>
      </c>
      <c r="AW5139">
        <v>0</v>
      </c>
      <c r="AX5139">
        <v>0</v>
      </c>
      <c r="AY5139">
        <v>0</v>
      </c>
      <c r="AZ5139">
        <v>0</v>
      </c>
      <c r="BA5139">
        <v>0</v>
      </c>
      <c r="BB5139">
        <v>0</v>
      </c>
      <c r="BC5139">
        <v>0</v>
      </c>
      <c r="BD5139">
        <v>0</v>
      </c>
      <c r="BE5139">
        <v>0</v>
      </c>
      <c r="BF5139">
        <v>0</v>
      </c>
      <c r="BG5139">
        <v>0</v>
      </c>
      <c r="BH5139">
        <v>0</v>
      </c>
      <c r="BI5139">
        <v>0</v>
      </c>
      <c r="BJ5139">
        <v>0</v>
      </c>
      <c r="BK5139">
        <v>0</v>
      </c>
      <c r="BL5139">
        <v>0</v>
      </c>
      <c r="BM5139">
        <v>0</v>
      </c>
      <c r="BN5139">
        <v>0</v>
      </c>
      <c r="BO5139">
        <v>0</v>
      </c>
      <c r="BP5139">
        <v>0</v>
      </c>
      <c r="BQ5139">
        <v>0</v>
      </c>
      <c r="BR5139">
        <v>0</v>
      </c>
      <c r="BS5139">
        <v>0</v>
      </c>
      <c r="BT5139">
        <v>0</v>
      </c>
      <c r="BU5139">
        <v>-2000</v>
      </c>
      <c r="BV5139">
        <v>-6000</v>
      </c>
      <c r="BW5139">
        <v>-17000</v>
      </c>
      <c r="BX5139">
        <v>-20000</v>
      </c>
      <c r="BY5139">
        <v>-32000</v>
      </c>
      <c r="BZ5139">
        <v>-15000</v>
      </c>
      <c r="CA5139">
        <v>-16000</v>
      </c>
      <c r="CB5139">
        <v>-17000</v>
      </c>
      <c r="CC5139">
        <v>-18000</v>
      </c>
      <c r="CD5139">
        <v>-19000</v>
      </c>
      <c r="CE5139">
        <v>-20000</v>
      </c>
    </row>
    <row r="5140" spans="1:83" x14ac:dyDescent="0.35">
      <c r="A5140" s="9" t="str">
        <f t="shared" si="80"/>
        <v>871620.902.17</v>
      </c>
      <c r="B5140" s="52" t="e">
        <f>+IF(MATCH(A5140,List!H$10:H$145,0),"Targeted")</f>
        <v>#N/A</v>
      </c>
      <c r="C5140" s="65"/>
      <c r="D5140" s="52"/>
      <c r="E5140" s="16" t="s">
        <v>6925</v>
      </c>
      <c r="F5140" s="16" t="s">
        <v>6927</v>
      </c>
      <c r="G5140" s="16" t="s">
        <v>298</v>
      </c>
      <c r="H5140" s="16" t="s">
        <v>6927</v>
      </c>
      <c r="I5140" s="16" t="s">
        <v>7129</v>
      </c>
      <c r="J5140" s="16" t="s">
        <v>7130</v>
      </c>
      <c r="K5140" s="17" t="s">
        <v>317</v>
      </c>
      <c r="L5140" s="18" t="s">
        <v>859</v>
      </c>
      <c r="M5140" s="195" t="s">
        <v>6925</v>
      </c>
      <c r="N5140" s="16" t="s">
        <v>6926</v>
      </c>
      <c r="O5140" s="17" t="s">
        <v>6914</v>
      </c>
      <c r="P5140" s="17" t="s">
        <v>305</v>
      </c>
      <c r="Q5140" s="17" t="s">
        <v>306</v>
      </c>
      <c r="R5140">
        <v>0</v>
      </c>
      <c r="S5140">
        <v>0</v>
      </c>
      <c r="T5140">
        <v>0</v>
      </c>
      <c r="U5140">
        <v>0</v>
      </c>
      <c r="V5140">
        <v>0</v>
      </c>
      <c r="W5140">
        <v>0</v>
      </c>
      <c r="X5140">
        <v>0</v>
      </c>
      <c r="Y5140">
        <v>0</v>
      </c>
      <c r="Z5140">
        <v>0</v>
      </c>
      <c r="AA5140">
        <v>0</v>
      </c>
      <c r="AB5140">
        <v>0</v>
      </c>
      <c r="AC5140">
        <v>0</v>
      </c>
      <c r="AD5140">
        <v>0</v>
      </c>
      <c r="AE5140">
        <v>0</v>
      </c>
      <c r="AF5140">
        <v>0</v>
      </c>
      <c r="AG5140" s="19">
        <v>0</v>
      </c>
      <c r="AH5140">
        <v>0</v>
      </c>
      <c r="AI5140">
        <v>0</v>
      </c>
      <c r="AJ5140">
        <v>0</v>
      </c>
      <c r="AK5140">
        <v>-8</v>
      </c>
      <c r="AL5140">
        <v>-9</v>
      </c>
      <c r="AM5140">
        <v>-42</v>
      </c>
      <c r="AN5140">
        <v>-77</v>
      </c>
      <c r="AO5140">
        <v>-98</v>
      </c>
      <c r="AP5140">
        <v>-101</v>
      </c>
      <c r="AQ5140">
        <v>-107</v>
      </c>
      <c r="AR5140">
        <v>-122</v>
      </c>
      <c r="AS5140">
        <v>-130</v>
      </c>
      <c r="AT5140">
        <v>-121</v>
      </c>
      <c r="AU5140">
        <v>-625</v>
      </c>
      <c r="AV5140">
        <v>-102</v>
      </c>
      <c r="AW5140">
        <v>-67</v>
      </c>
      <c r="AX5140">
        <v>-82</v>
      </c>
      <c r="AY5140">
        <v>-53</v>
      </c>
      <c r="AZ5140">
        <v>0</v>
      </c>
      <c r="BA5140">
        <v>0</v>
      </c>
      <c r="BB5140">
        <v>0</v>
      </c>
      <c r="BC5140">
        <v>0</v>
      </c>
      <c r="BD5140">
        <v>0</v>
      </c>
      <c r="BE5140">
        <v>0</v>
      </c>
      <c r="BF5140">
        <v>0</v>
      </c>
      <c r="BG5140">
        <v>0</v>
      </c>
      <c r="BH5140">
        <v>0</v>
      </c>
      <c r="BI5140">
        <v>0</v>
      </c>
      <c r="BJ5140">
        <v>0</v>
      </c>
      <c r="BK5140">
        <v>0</v>
      </c>
      <c r="BL5140">
        <v>0</v>
      </c>
      <c r="BM5140">
        <v>0</v>
      </c>
      <c r="BN5140">
        <v>0</v>
      </c>
      <c r="BO5140">
        <v>0</v>
      </c>
      <c r="BP5140">
        <v>0</v>
      </c>
      <c r="BQ5140">
        <v>0</v>
      </c>
      <c r="BR5140">
        <v>0</v>
      </c>
      <c r="BS5140">
        <v>0</v>
      </c>
      <c r="BT5140">
        <v>0</v>
      </c>
      <c r="BU5140">
        <v>0</v>
      </c>
      <c r="BV5140">
        <v>0</v>
      </c>
      <c r="BW5140">
        <v>0</v>
      </c>
      <c r="BX5140">
        <v>0</v>
      </c>
      <c r="BY5140">
        <v>0</v>
      </c>
      <c r="BZ5140">
        <v>0</v>
      </c>
      <c r="CA5140">
        <v>0</v>
      </c>
      <c r="CB5140">
        <v>0</v>
      </c>
      <c r="CC5140">
        <v>0</v>
      </c>
      <c r="CD5140">
        <v>0</v>
      </c>
      <c r="CE5140">
        <v>0</v>
      </c>
    </row>
    <row r="5141" spans="1:83" x14ac:dyDescent="0.35">
      <c r="A5141" s="9" t="str">
        <f t="shared" si="80"/>
        <v>873020.902.17</v>
      </c>
      <c r="B5141" s="52" t="e">
        <f>+IF(MATCH(A5141,List!H$10:H$145,0),"Targeted")</f>
        <v>#N/A</v>
      </c>
      <c r="C5141" s="65"/>
      <c r="D5141" s="52"/>
      <c r="E5141" s="16" t="s">
        <v>6925</v>
      </c>
      <c r="F5141" s="16" t="s">
        <v>6927</v>
      </c>
      <c r="G5141" s="16" t="s">
        <v>298</v>
      </c>
      <c r="H5141" s="16" t="s">
        <v>6927</v>
      </c>
      <c r="I5141" s="16" t="s">
        <v>7131</v>
      </c>
      <c r="J5141" s="16" t="s">
        <v>7132</v>
      </c>
      <c r="K5141" s="17" t="s">
        <v>317</v>
      </c>
      <c r="L5141" s="18" t="s">
        <v>859</v>
      </c>
      <c r="M5141" s="195" t="s">
        <v>6925</v>
      </c>
      <c r="N5141" s="16" t="s">
        <v>6926</v>
      </c>
      <c r="O5141" s="17" t="s">
        <v>6914</v>
      </c>
      <c r="P5141" s="17" t="s">
        <v>305</v>
      </c>
      <c r="Q5141" s="17" t="s">
        <v>306</v>
      </c>
      <c r="R5141">
        <v>0</v>
      </c>
      <c r="S5141">
        <v>0</v>
      </c>
      <c r="T5141">
        <v>0</v>
      </c>
      <c r="U5141">
        <v>0</v>
      </c>
      <c r="V5141">
        <v>0</v>
      </c>
      <c r="W5141">
        <v>0</v>
      </c>
      <c r="X5141">
        <v>0</v>
      </c>
      <c r="Y5141">
        <v>0</v>
      </c>
      <c r="Z5141">
        <v>0</v>
      </c>
      <c r="AA5141">
        <v>0</v>
      </c>
      <c r="AB5141">
        <v>0</v>
      </c>
      <c r="AC5141">
        <v>0</v>
      </c>
      <c r="AD5141">
        <v>0</v>
      </c>
      <c r="AE5141">
        <v>0</v>
      </c>
      <c r="AF5141">
        <v>0</v>
      </c>
      <c r="AG5141" s="19">
        <v>0</v>
      </c>
      <c r="AH5141">
        <v>0</v>
      </c>
      <c r="AI5141">
        <v>0</v>
      </c>
      <c r="AJ5141">
        <v>0</v>
      </c>
      <c r="AK5141">
        <v>-127</v>
      </c>
      <c r="AL5141">
        <v>-130</v>
      </c>
      <c r="AM5141">
        <v>-167</v>
      </c>
      <c r="AN5141">
        <v>-171</v>
      </c>
      <c r="AO5141">
        <v>-173</v>
      </c>
      <c r="AP5141">
        <v>-197</v>
      </c>
      <c r="AQ5141">
        <v>-181</v>
      </c>
      <c r="AR5141">
        <v>-182</v>
      </c>
      <c r="AS5141">
        <v>-175</v>
      </c>
      <c r="AT5141">
        <v>-158</v>
      </c>
      <c r="AU5141">
        <v>-146</v>
      </c>
      <c r="AV5141">
        <v>-166</v>
      </c>
      <c r="AW5141">
        <v>-120</v>
      </c>
      <c r="AX5141">
        <v>-133</v>
      </c>
      <c r="AY5141">
        <v>-49</v>
      </c>
      <c r="AZ5141">
        <v>0</v>
      </c>
      <c r="BA5141">
        <v>0</v>
      </c>
      <c r="BB5141">
        <v>0</v>
      </c>
      <c r="BC5141">
        <v>0</v>
      </c>
      <c r="BD5141">
        <v>0</v>
      </c>
      <c r="BE5141">
        <v>0</v>
      </c>
      <c r="BF5141">
        <v>0</v>
      </c>
      <c r="BG5141">
        <v>0</v>
      </c>
      <c r="BH5141">
        <v>0</v>
      </c>
      <c r="BI5141">
        <v>0</v>
      </c>
      <c r="BJ5141">
        <v>0</v>
      </c>
      <c r="BK5141">
        <v>0</v>
      </c>
      <c r="BL5141">
        <v>0</v>
      </c>
      <c r="BM5141">
        <v>0</v>
      </c>
      <c r="BN5141">
        <v>0</v>
      </c>
      <c r="BO5141">
        <v>0</v>
      </c>
      <c r="BP5141">
        <v>0</v>
      </c>
      <c r="BQ5141">
        <v>0</v>
      </c>
      <c r="BR5141">
        <v>0</v>
      </c>
      <c r="BS5141">
        <v>0</v>
      </c>
      <c r="BT5141">
        <v>0</v>
      </c>
      <c r="BU5141">
        <v>0</v>
      </c>
      <c r="BV5141">
        <v>0</v>
      </c>
      <c r="BW5141">
        <v>0</v>
      </c>
      <c r="BX5141">
        <v>0</v>
      </c>
      <c r="BY5141">
        <v>0</v>
      </c>
      <c r="BZ5141">
        <v>0</v>
      </c>
      <c r="CA5141">
        <v>0</v>
      </c>
      <c r="CB5141">
        <v>0</v>
      </c>
      <c r="CC5141">
        <v>0</v>
      </c>
      <c r="CD5141">
        <v>0</v>
      </c>
      <c r="CE5141">
        <v>0</v>
      </c>
    </row>
    <row r="5142" spans="1:83" x14ac:dyDescent="0.35">
      <c r="A5142" s="9" t="str">
        <f t="shared" si="80"/>
        <v>873320.902.17</v>
      </c>
      <c r="B5142" s="52" t="e">
        <f>+IF(MATCH(A5142,List!H$10:H$145,0),"Targeted")</f>
        <v>#N/A</v>
      </c>
      <c r="C5142" s="65"/>
      <c r="D5142" s="52"/>
      <c r="E5142" s="16" t="s">
        <v>6925</v>
      </c>
      <c r="F5142" s="16" t="s">
        <v>6927</v>
      </c>
      <c r="G5142" s="16" t="s">
        <v>298</v>
      </c>
      <c r="H5142" s="16" t="s">
        <v>6927</v>
      </c>
      <c r="I5142" s="16" t="s">
        <v>7133</v>
      </c>
      <c r="J5142" s="16" t="s">
        <v>7134</v>
      </c>
      <c r="K5142" s="17" t="s">
        <v>317</v>
      </c>
      <c r="L5142" s="18" t="s">
        <v>859</v>
      </c>
      <c r="M5142" s="195" t="s">
        <v>6925</v>
      </c>
      <c r="N5142" s="16" t="s">
        <v>6926</v>
      </c>
      <c r="O5142" s="17" t="s">
        <v>6914</v>
      </c>
      <c r="P5142" s="17" t="s">
        <v>305</v>
      </c>
      <c r="Q5142" s="17" t="s">
        <v>306</v>
      </c>
      <c r="R5142">
        <v>0</v>
      </c>
      <c r="S5142">
        <v>0</v>
      </c>
      <c r="T5142">
        <v>0</v>
      </c>
      <c r="U5142">
        <v>0</v>
      </c>
      <c r="V5142">
        <v>0</v>
      </c>
      <c r="W5142">
        <v>0</v>
      </c>
      <c r="X5142">
        <v>0</v>
      </c>
      <c r="Y5142">
        <v>0</v>
      </c>
      <c r="Z5142">
        <v>0</v>
      </c>
      <c r="AA5142">
        <v>0</v>
      </c>
      <c r="AB5142">
        <v>0</v>
      </c>
      <c r="AC5142">
        <v>0</v>
      </c>
      <c r="AD5142">
        <v>0</v>
      </c>
      <c r="AE5142">
        <v>0</v>
      </c>
      <c r="AF5142">
        <v>0</v>
      </c>
      <c r="AG5142" s="19">
        <v>0</v>
      </c>
      <c r="AH5142">
        <v>0</v>
      </c>
      <c r="AI5142">
        <v>0</v>
      </c>
      <c r="AJ5142">
        <v>0</v>
      </c>
      <c r="AK5142">
        <v>-45</v>
      </c>
      <c r="AL5142">
        <v>-63</v>
      </c>
      <c r="AM5142">
        <v>-86</v>
      </c>
      <c r="AN5142">
        <v>-84</v>
      </c>
      <c r="AO5142">
        <v>-83</v>
      </c>
      <c r="AP5142">
        <v>-187</v>
      </c>
      <c r="AQ5142">
        <v>-223</v>
      </c>
      <c r="AR5142">
        <v>-200</v>
      </c>
      <c r="AS5142">
        <v>-251</v>
      </c>
      <c r="AT5142">
        <v>-223</v>
      </c>
      <c r="AU5142">
        <v>-263</v>
      </c>
      <c r="AV5142">
        <v>-263</v>
      </c>
      <c r="AW5142">
        <v>-344</v>
      </c>
      <c r="AX5142">
        <v>-314</v>
      </c>
      <c r="AY5142">
        <v>-200</v>
      </c>
      <c r="AZ5142">
        <v>0</v>
      </c>
      <c r="BA5142">
        <v>0</v>
      </c>
      <c r="BB5142">
        <v>0</v>
      </c>
      <c r="BC5142">
        <v>0</v>
      </c>
      <c r="BD5142">
        <v>0</v>
      </c>
      <c r="BE5142">
        <v>0</v>
      </c>
      <c r="BF5142">
        <v>0</v>
      </c>
      <c r="BG5142">
        <v>0</v>
      </c>
      <c r="BH5142">
        <v>0</v>
      </c>
      <c r="BI5142">
        <v>0</v>
      </c>
      <c r="BJ5142">
        <v>0</v>
      </c>
      <c r="BK5142">
        <v>0</v>
      </c>
      <c r="BL5142">
        <v>0</v>
      </c>
      <c r="BM5142">
        <v>0</v>
      </c>
      <c r="BN5142">
        <v>0</v>
      </c>
      <c r="BO5142">
        <v>0</v>
      </c>
      <c r="BP5142">
        <v>0</v>
      </c>
      <c r="BQ5142">
        <v>0</v>
      </c>
      <c r="BR5142">
        <v>0</v>
      </c>
      <c r="BS5142">
        <v>0</v>
      </c>
      <c r="BT5142">
        <v>0</v>
      </c>
      <c r="BU5142">
        <v>0</v>
      </c>
      <c r="BV5142">
        <v>0</v>
      </c>
      <c r="BW5142">
        <v>0</v>
      </c>
      <c r="BX5142">
        <v>0</v>
      </c>
      <c r="BY5142">
        <v>0</v>
      </c>
      <c r="BZ5142">
        <v>0</v>
      </c>
      <c r="CA5142">
        <v>0</v>
      </c>
      <c r="CB5142">
        <v>0</v>
      </c>
      <c r="CC5142">
        <v>0</v>
      </c>
      <c r="CD5142">
        <v>0</v>
      </c>
      <c r="CE5142">
        <v>0</v>
      </c>
    </row>
    <row r="5143" spans="1:83" x14ac:dyDescent="0.35">
      <c r="A5143" s="9" t="str">
        <f t="shared" si="80"/>
        <v>879020.902.20</v>
      </c>
      <c r="B5143" s="52" t="e">
        <f>+IF(MATCH(A5143,List!H$10:H$145,0),"Targeted")</f>
        <v>#N/A</v>
      </c>
      <c r="C5143" s="65"/>
      <c r="D5143" s="52"/>
      <c r="E5143" s="16" t="s">
        <v>6925</v>
      </c>
      <c r="F5143" s="16" t="s">
        <v>6927</v>
      </c>
      <c r="G5143" s="16" t="s">
        <v>298</v>
      </c>
      <c r="H5143" s="16" t="s">
        <v>6927</v>
      </c>
      <c r="I5143" s="16" t="s">
        <v>7135</v>
      </c>
      <c r="J5143" s="16" t="s">
        <v>7136</v>
      </c>
      <c r="K5143" s="17" t="s">
        <v>63</v>
      </c>
      <c r="L5143" s="18" t="s">
        <v>859</v>
      </c>
      <c r="M5143" s="195" t="s">
        <v>6925</v>
      </c>
      <c r="N5143" s="16" t="s">
        <v>6926</v>
      </c>
      <c r="O5143" s="17" t="s">
        <v>6914</v>
      </c>
      <c r="P5143" s="17" t="s">
        <v>305</v>
      </c>
      <c r="Q5143" s="17" t="s">
        <v>306</v>
      </c>
      <c r="R5143">
        <v>0</v>
      </c>
      <c r="S5143">
        <v>0</v>
      </c>
      <c r="T5143">
        <v>0</v>
      </c>
      <c r="U5143">
        <v>0</v>
      </c>
      <c r="V5143">
        <v>0</v>
      </c>
      <c r="W5143">
        <v>0</v>
      </c>
      <c r="X5143">
        <v>0</v>
      </c>
      <c r="Y5143">
        <v>0</v>
      </c>
      <c r="Z5143">
        <v>0</v>
      </c>
      <c r="AA5143">
        <v>0</v>
      </c>
      <c r="AB5143">
        <v>0</v>
      </c>
      <c r="AC5143">
        <v>0</v>
      </c>
      <c r="AD5143">
        <v>0</v>
      </c>
      <c r="AE5143">
        <v>0</v>
      </c>
      <c r="AF5143">
        <v>0</v>
      </c>
      <c r="AG5143" s="19">
        <v>0</v>
      </c>
      <c r="AH5143">
        <v>0</v>
      </c>
      <c r="AI5143">
        <v>0</v>
      </c>
      <c r="AJ5143">
        <v>0</v>
      </c>
      <c r="AK5143">
        <v>0</v>
      </c>
      <c r="AL5143">
        <v>0</v>
      </c>
      <c r="AM5143">
        <v>0</v>
      </c>
      <c r="AN5143">
        <v>0</v>
      </c>
      <c r="AO5143">
        <v>0</v>
      </c>
      <c r="AP5143">
        <v>0</v>
      </c>
      <c r="AQ5143">
        <v>-1</v>
      </c>
      <c r="AR5143">
        <v>-13</v>
      </c>
      <c r="AS5143">
        <v>-28</v>
      </c>
      <c r="AT5143">
        <v>-7</v>
      </c>
      <c r="AU5143">
        <v>-14</v>
      </c>
      <c r="AV5143">
        <v>-41</v>
      </c>
      <c r="AW5143">
        <v>-24</v>
      </c>
      <c r="AX5143">
        <v>-1</v>
      </c>
      <c r="AY5143">
        <v>-1</v>
      </c>
      <c r="AZ5143">
        <v>0</v>
      </c>
      <c r="BA5143">
        <v>0</v>
      </c>
      <c r="BB5143">
        <v>0</v>
      </c>
      <c r="BC5143">
        <v>0</v>
      </c>
      <c r="BD5143">
        <v>0</v>
      </c>
      <c r="BE5143">
        <v>0</v>
      </c>
      <c r="BF5143">
        <v>0</v>
      </c>
      <c r="BG5143">
        <v>0</v>
      </c>
      <c r="BH5143">
        <v>0</v>
      </c>
      <c r="BI5143">
        <v>0</v>
      </c>
      <c r="BJ5143">
        <v>0</v>
      </c>
      <c r="BK5143">
        <v>0</v>
      </c>
      <c r="BL5143">
        <v>0</v>
      </c>
      <c r="BM5143">
        <v>0</v>
      </c>
      <c r="BN5143">
        <v>0</v>
      </c>
      <c r="BO5143">
        <v>0</v>
      </c>
      <c r="BP5143">
        <v>0</v>
      </c>
      <c r="BQ5143">
        <v>0</v>
      </c>
      <c r="BR5143">
        <v>0</v>
      </c>
      <c r="BS5143">
        <v>0</v>
      </c>
      <c r="BT5143">
        <v>0</v>
      </c>
      <c r="BU5143">
        <v>0</v>
      </c>
      <c r="BV5143">
        <v>0</v>
      </c>
      <c r="BW5143">
        <v>0</v>
      </c>
      <c r="BX5143">
        <v>0</v>
      </c>
      <c r="BY5143">
        <v>0</v>
      </c>
      <c r="BZ5143">
        <v>0</v>
      </c>
      <c r="CA5143">
        <v>0</v>
      </c>
      <c r="CB5143">
        <v>0</v>
      </c>
      <c r="CC5143">
        <v>0</v>
      </c>
      <c r="CD5143">
        <v>0</v>
      </c>
      <c r="CE5143">
        <v>0</v>
      </c>
    </row>
    <row r="5144" spans="1:83" x14ac:dyDescent="0.35">
      <c r="A5144" s="9" t="str">
        <f t="shared" si="80"/>
        <v>881320.902.19</v>
      </c>
      <c r="B5144" s="52" t="e">
        <f>+IF(MATCH(A5144,List!H$10:H$145,0),"Targeted")</f>
        <v>#N/A</v>
      </c>
      <c r="C5144" s="65"/>
      <c r="D5144" s="52"/>
      <c r="E5144" s="16" t="s">
        <v>6925</v>
      </c>
      <c r="F5144" s="16" t="s">
        <v>6927</v>
      </c>
      <c r="G5144" s="16" t="s">
        <v>298</v>
      </c>
      <c r="H5144" s="16" t="s">
        <v>6927</v>
      </c>
      <c r="I5144" s="16" t="s">
        <v>7137</v>
      </c>
      <c r="J5144" s="16" t="s">
        <v>7138</v>
      </c>
      <c r="K5144" s="17" t="s">
        <v>1101</v>
      </c>
      <c r="L5144" s="18" t="s">
        <v>859</v>
      </c>
      <c r="M5144" s="195" t="s">
        <v>6925</v>
      </c>
      <c r="N5144" s="16" t="s">
        <v>6926</v>
      </c>
      <c r="O5144" s="17" t="s">
        <v>6914</v>
      </c>
      <c r="P5144" s="17" t="s">
        <v>305</v>
      </c>
      <c r="Q5144" s="17" t="s">
        <v>306</v>
      </c>
      <c r="R5144">
        <v>0</v>
      </c>
      <c r="S5144">
        <v>0</v>
      </c>
      <c r="T5144">
        <v>0</v>
      </c>
      <c r="U5144">
        <v>0</v>
      </c>
      <c r="V5144">
        <v>0</v>
      </c>
      <c r="W5144">
        <v>0</v>
      </c>
      <c r="X5144">
        <v>0</v>
      </c>
      <c r="Y5144">
        <v>0</v>
      </c>
      <c r="Z5144">
        <v>0</v>
      </c>
      <c r="AA5144">
        <v>0</v>
      </c>
      <c r="AB5144">
        <v>0</v>
      </c>
      <c r="AC5144">
        <v>0</v>
      </c>
      <c r="AD5144">
        <v>0</v>
      </c>
      <c r="AE5144">
        <v>0</v>
      </c>
      <c r="AF5144">
        <v>0</v>
      </c>
      <c r="AG5144" s="19">
        <v>0</v>
      </c>
      <c r="AH5144">
        <v>0</v>
      </c>
      <c r="AI5144">
        <v>0</v>
      </c>
      <c r="AJ5144">
        <v>0</v>
      </c>
      <c r="AK5144">
        <v>0</v>
      </c>
      <c r="AL5144">
        <v>0</v>
      </c>
      <c r="AM5144">
        <v>0</v>
      </c>
      <c r="AN5144">
        <v>0</v>
      </c>
      <c r="AO5144">
        <v>0</v>
      </c>
      <c r="AP5144">
        <v>0</v>
      </c>
      <c r="AQ5144">
        <v>0</v>
      </c>
      <c r="AR5144">
        <v>0</v>
      </c>
      <c r="AS5144">
        <v>0</v>
      </c>
      <c r="AT5144">
        <v>0</v>
      </c>
      <c r="AU5144">
        <v>0</v>
      </c>
      <c r="AV5144">
        <v>0</v>
      </c>
      <c r="AW5144">
        <v>0</v>
      </c>
      <c r="AX5144">
        <v>0</v>
      </c>
      <c r="AY5144">
        <v>0</v>
      </c>
      <c r="AZ5144">
        <v>0</v>
      </c>
      <c r="BA5144">
        <v>0</v>
      </c>
      <c r="BB5144">
        <v>0</v>
      </c>
      <c r="BC5144">
        <v>0</v>
      </c>
      <c r="BD5144">
        <v>0</v>
      </c>
      <c r="BE5144">
        <v>0</v>
      </c>
      <c r="BF5144">
        <v>0</v>
      </c>
      <c r="BG5144">
        <v>0</v>
      </c>
      <c r="BH5144">
        <v>0</v>
      </c>
      <c r="BI5144">
        <v>1000</v>
      </c>
      <c r="BJ5144">
        <v>0</v>
      </c>
      <c r="BK5144">
        <v>-1000</v>
      </c>
      <c r="BL5144">
        <v>-1000</v>
      </c>
      <c r="BM5144">
        <v>-1000</v>
      </c>
      <c r="BN5144">
        <v>0</v>
      </c>
      <c r="BO5144">
        <v>0</v>
      </c>
      <c r="BP5144">
        <v>0</v>
      </c>
      <c r="BQ5144">
        <v>0</v>
      </c>
      <c r="BR5144">
        <v>0</v>
      </c>
      <c r="BS5144">
        <v>0</v>
      </c>
      <c r="BT5144">
        <v>0</v>
      </c>
      <c r="BU5144">
        <v>0</v>
      </c>
      <c r="BV5144">
        <v>0</v>
      </c>
      <c r="BW5144">
        <v>0</v>
      </c>
      <c r="BX5144">
        <v>0</v>
      </c>
      <c r="BY5144">
        <v>0</v>
      </c>
      <c r="BZ5144">
        <v>0</v>
      </c>
      <c r="CA5144">
        <v>0</v>
      </c>
      <c r="CB5144">
        <v>0</v>
      </c>
      <c r="CC5144">
        <v>0</v>
      </c>
      <c r="CD5144">
        <v>0</v>
      </c>
      <c r="CE5144">
        <v>0</v>
      </c>
    </row>
    <row r="5145" spans="1:83" x14ac:dyDescent="0.35">
      <c r="A5145" s="9" t="str">
        <f t="shared" si="80"/>
        <v>882120.902.19</v>
      </c>
      <c r="B5145" s="52" t="e">
        <f>+IF(MATCH(A5145,List!H$10:H$145,0),"Targeted")</f>
        <v>#N/A</v>
      </c>
      <c r="C5145" s="65"/>
      <c r="D5145" s="52"/>
      <c r="E5145" s="16" t="s">
        <v>6925</v>
      </c>
      <c r="F5145" s="16" t="s">
        <v>6927</v>
      </c>
      <c r="G5145" s="16" t="s">
        <v>298</v>
      </c>
      <c r="H5145" s="16" t="s">
        <v>6927</v>
      </c>
      <c r="I5145" s="16" t="s">
        <v>7139</v>
      </c>
      <c r="J5145" s="16" t="s">
        <v>7140</v>
      </c>
      <c r="K5145" s="17" t="s">
        <v>1101</v>
      </c>
      <c r="L5145" s="18" t="s">
        <v>859</v>
      </c>
      <c r="M5145" s="195" t="s">
        <v>6925</v>
      </c>
      <c r="N5145" s="16" t="s">
        <v>6926</v>
      </c>
      <c r="O5145" s="17" t="s">
        <v>6914</v>
      </c>
      <c r="P5145" s="17" t="s">
        <v>305</v>
      </c>
      <c r="Q5145" s="17" t="s">
        <v>306</v>
      </c>
      <c r="R5145">
        <v>0</v>
      </c>
      <c r="S5145">
        <v>0</v>
      </c>
      <c r="T5145">
        <v>0</v>
      </c>
      <c r="U5145">
        <v>0</v>
      </c>
      <c r="V5145">
        <v>0</v>
      </c>
      <c r="W5145">
        <v>0</v>
      </c>
      <c r="X5145">
        <v>0</v>
      </c>
      <c r="Y5145">
        <v>0</v>
      </c>
      <c r="Z5145">
        <v>0</v>
      </c>
      <c r="AA5145">
        <v>0</v>
      </c>
      <c r="AB5145">
        <v>0</v>
      </c>
      <c r="AC5145">
        <v>0</v>
      </c>
      <c r="AD5145">
        <v>0</v>
      </c>
      <c r="AE5145">
        <v>0</v>
      </c>
      <c r="AF5145">
        <v>0</v>
      </c>
      <c r="AG5145" s="19">
        <v>0</v>
      </c>
      <c r="AH5145">
        <v>0</v>
      </c>
      <c r="AI5145">
        <v>0</v>
      </c>
      <c r="AJ5145">
        <v>0</v>
      </c>
      <c r="AK5145">
        <v>0</v>
      </c>
      <c r="AL5145">
        <v>0</v>
      </c>
      <c r="AM5145">
        <v>0</v>
      </c>
      <c r="AN5145">
        <v>0</v>
      </c>
      <c r="AO5145">
        <v>0</v>
      </c>
      <c r="AP5145">
        <v>0</v>
      </c>
      <c r="AQ5145">
        <v>0</v>
      </c>
      <c r="AR5145">
        <v>0</v>
      </c>
      <c r="AS5145">
        <v>0</v>
      </c>
      <c r="AT5145">
        <v>0</v>
      </c>
      <c r="AU5145">
        <v>0</v>
      </c>
      <c r="AV5145">
        <v>0</v>
      </c>
      <c r="AW5145">
        <v>0</v>
      </c>
      <c r="AX5145">
        <v>0</v>
      </c>
      <c r="AY5145">
        <v>0</v>
      </c>
      <c r="AZ5145">
        <v>0</v>
      </c>
      <c r="BA5145">
        <v>0</v>
      </c>
      <c r="BB5145">
        <v>0</v>
      </c>
      <c r="BC5145">
        <v>0</v>
      </c>
      <c r="BD5145">
        <v>0</v>
      </c>
      <c r="BE5145">
        <v>0</v>
      </c>
      <c r="BF5145">
        <v>0</v>
      </c>
      <c r="BG5145">
        <v>0</v>
      </c>
      <c r="BH5145">
        <v>0</v>
      </c>
      <c r="BI5145">
        <v>0</v>
      </c>
      <c r="BJ5145">
        <v>-1000</v>
      </c>
      <c r="BK5145">
        <v>1000</v>
      </c>
      <c r="BL5145">
        <v>0</v>
      </c>
      <c r="BM5145">
        <v>0</v>
      </c>
      <c r="BN5145">
        <v>0</v>
      </c>
      <c r="BO5145">
        <v>0</v>
      </c>
      <c r="BP5145">
        <v>0</v>
      </c>
      <c r="BQ5145">
        <v>0</v>
      </c>
      <c r="BR5145">
        <v>0</v>
      </c>
      <c r="BS5145">
        <v>0</v>
      </c>
      <c r="BT5145">
        <v>0</v>
      </c>
      <c r="BU5145">
        <v>0</v>
      </c>
      <c r="BV5145">
        <v>0</v>
      </c>
      <c r="BW5145">
        <v>0</v>
      </c>
      <c r="BX5145">
        <v>0</v>
      </c>
      <c r="BY5145">
        <v>0</v>
      </c>
      <c r="BZ5145">
        <v>-1000</v>
      </c>
      <c r="CA5145">
        <v>-1000</v>
      </c>
      <c r="CB5145">
        <v>-1000</v>
      </c>
      <c r="CC5145">
        <v>-1000</v>
      </c>
      <c r="CD5145">
        <v>-1000</v>
      </c>
      <c r="CE5145">
        <v>-1000</v>
      </c>
    </row>
    <row r="5146" spans="1:83" x14ac:dyDescent="0.35">
      <c r="A5146" s="9" t="str">
        <f t="shared" si="80"/>
        <v>882220.902.19</v>
      </c>
      <c r="B5146" s="52" t="e">
        <f>+IF(MATCH(A5146,List!H$10:H$145,0),"Targeted")</f>
        <v>#N/A</v>
      </c>
      <c r="C5146" s="65"/>
      <c r="D5146" s="52"/>
      <c r="E5146" s="16" t="s">
        <v>6925</v>
      </c>
      <c r="F5146" s="16" t="s">
        <v>6927</v>
      </c>
      <c r="G5146" s="16" t="s">
        <v>298</v>
      </c>
      <c r="H5146" s="16" t="s">
        <v>6927</v>
      </c>
      <c r="I5146" s="16" t="s">
        <v>7141</v>
      </c>
      <c r="J5146" s="16" t="s">
        <v>7142</v>
      </c>
      <c r="K5146" s="17" t="s">
        <v>1101</v>
      </c>
      <c r="L5146" s="18" t="s">
        <v>859</v>
      </c>
      <c r="M5146" s="195" t="s">
        <v>6925</v>
      </c>
      <c r="N5146" s="16" t="s">
        <v>6926</v>
      </c>
      <c r="O5146" s="17" t="s">
        <v>6914</v>
      </c>
      <c r="P5146" s="17" t="s">
        <v>305</v>
      </c>
      <c r="Q5146" s="17" t="s">
        <v>306</v>
      </c>
      <c r="R5146">
        <v>0</v>
      </c>
      <c r="S5146">
        <v>0</v>
      </c>
      <c r="T5146">
        <v>0</v>
      </c>
      <c r="U5146">
        <v>0</v>
      </c>
      <c r="V5146">
        <v>0</v>
      </c>
      <c r="W5146">
        <v>0</v>
      </c>
      <c r="X5146">
        <v>0</v>
      </c>
      <c r="Y5146">
        <v>0</v>
      </c>
      <c r="Z5146">
        <v>0</v>
      </c>
      <c r="AA5146">
        <v>0</v>
      </c>
      <c r="AB5146">
        <v>0</v>
      </c>
      <c r="AC5146">
        <v>0</v>
      </c>
      <c r="AD5146">
        <v>0</v>
      </c>
      <c r="AE5146">
        <v>0</v>
      </c>
      <c r="AF5146">
        <v>0</v>
      </c>
      <c r="AG5146" s="19">
        <v>0</v>
      </c>
      <c r="AH5146">
        <v>0</v>
      </c>
      <c r="AI5146">
        <v>0</v>
      </c>
      <c r="AJ5146">
        <v>0</v>
      </c>
      <c r="AK5146">
        <v>-102</v>
      </c>
      <c r="AL5146">
        <v>-182</v>
      </c>
      <c r="AM5146">
        <v>-168</v>
      </c>
      <c r="AN5146">
        <v>-83</v>
      </c>
      <c r="AO5146">
        <v>-163</v>
      </c>
      <c r="AP5146">
        <v>3</v>
      </c>
      <c r="AQ5146">
        <v>-28</v>
      </c>
      <c r="AR5146">
        <v>0</v>
      </c>
      <c r="AS5146">
        <v>-19</v>
      </c>
      <c r="AT5146">
        <v>0</v>
      </c>
      <c r="AU5146">
        <v>-10</v>
      </c>
      <c r="AV5146">
        <v>0</v>
      </c>
      <c r="AW5146">
        <v>0</v>
      </c>
      <c r="AX5146">
        <v>-2</v>
      </c>
      <c r="AY5146">
        <v>-2</v>
      </c>
      <c r="AZ5146">
        <v>0</v>
      </c>
      <c r="BA5146">
        <v>0</v>
      </c>
      <c r="BB5146">
        <v>0</v>
      </c>
      <c r="BC5146">
        <v>0</v>
      </c>
      <c r="BD5146">
        <v>0</v>
      </c>
      <c r="BE5146">
        <v>0</v>
      </c>
      <c r="BF5146">
        <v>0</v>
      </c>
      <c r="BG5146">
        <v>0</v>
      </c>
      <c r="BH5146">
        <v>0</v>
      </c>
      <c r="BI5146">
        <v>0</v>
      </c>
      <c r="BJ5146">
        <v>0</v>
      </c>
      <c r="BK5146">
        <v>0</v>
      </c>
      <c r="BL5146">
        <v>0</v>
      </c>
      <c r="BM5146">
        <v>0</v>
      </c>
      <c r="BN5146">
        <v>0</v>
      </c>
      <c r="BO5146">
        <v>0</v>
      </c>
      <c r="BP5146">
        <v>0</v>
      </c>
      <c r="BQ5146">
        <v>0</v>
      </c>
      <c r="BR5146">
        <v>0</v>
      </c>
      <c r="BS5146">
        <v>0</v>
      </c>
      <c r="BT5146">
        <v>0</v>
      </c>
      <c r="BU5146">
        <v>0</v>
      </c>
      <c r="BV5146">
        <v>0</v>
      </c>
      <c r="BW5146">
        <v>0</v>
      </c>
      <c r="BX5146">
        <v>0</v>
      </c>
      <c r="BY5146">
        <v>0</v>
      </c>
      <c r="BZ5146">
        <v>0</v>
      </c>
      <c r="CA5146">
        <v>0</v>
      </c>
      <c r="CB5146">
        <v>0</v>
      </c>
      <c r="CC5146">
        <v>0</v>
      </c>
      <c r="CD5146">
        <v>0</v>
      </c>
      <c r="CE5146">
        <v>0</v>
      </c>
    </row>
    <row r="5147" spans="1:83" x14ac:dyDescent="0.35">
      <c r="A5147" s="9" t="str">
        <f t="shared" si="80"/>
        <v>886120.902.96</v>
      </c>
      <c r="B5147" s="52" t="e">
        <f>+IF(MATCH(A5147,List!H$10:H$145,0),"Targeted")</f>
        <v>#N/A</v>
      </c>
      <c r="C5147" s="65"/>
      <c r="D5147" s="52"/>
      <c r="E5147" s="16" t="s">
        <v>6925</v>
      </c>
      <c r="F5147" s="16" t="s">
        <v>6927</v>
      </c>
      <c r="G5147" s="16" t="s">
        <v>298</v>
      </c>
      <c r="H5147" s="16" t="s">
        <v>6927</v>
      </c>
      <c r="I5147" s="16" t="s">
        <v>7143</v>
      </c>
      <c r="J5147" s="16" t="s">
        <v>7144</v>
      </c>
      <c r="K5147" s="17" t="s">
        <v>914</v>
      </c>
      <c r="L5147" s="18" t="s">
        <v>859</v>
      </c>
      <c r="M5147" s="195" t="s">
        <v>6925</v>
      </c>
      <c r="N5147" s="16" t="s">
        <v>6926</v>
      </c>
      <c r="O5147" s="17" t="s">
        <v>6914</v>
      </c>
      <c r="P5147" s="17" t="s">
        <v>305</v>
      </c>
      <c r="Q5147" s="17" t="s">
        <v>306</v>
      </c>
      <c r="R5147">
        <v>0</v>
      </c>
      <c r="S5147">
        <v>0</v>
      </c>
      <c r="T5147">
        <v>0</v>
      </c>
      <c r="U5147">
        <v>0</v>
      </c>
      <c r="V5147">
        <v>0</v>
      </c>
      <c r="W5147">
        <v>0</v>
      </c>
      <c r="X5147">
        <v>0</v>
      </c>
      <c r="Y5147">
        <v>0</v>
      </c>
      <c r="Z5147">
        <v>0</v>
      </c>
      <c r="AA5147">
        <v>0</v>
      </c>
      <c r="AB5147">
        <v>0</v>
      </c>
      <c r="AC5147">
        <v>0</v>
      </c>
      <c r="AD5147">
        <v>0</v>
      </c>
      <c r="AE5147">
        <v>0</v>
      </c>
      <c r="AF5147">
        <v>0</v>
      </c>
      <c r="AG5147" s="19">
        <v>0</v>
      </c>
      <c r="AH5147">
        <v>0</v>
      </c>
      <c r="AI5147">
        <v>0</v>
      </c>
      <c r="AJ5147">
        <v>0</v>
      </c>
      <c r="AK5147">
        <v>0</v>
      </c>
      <c r="AL5147">
        <v>-1173</v>
      </c>
      <c r="AM5147">
        <v>-4180</v>
      </c>
      <c r="AN5147">
        <v>-7183</v>
      </c>
      <c r="AO5147">
        <v>-3100</v>
      </c>
      <c r="AP5147">
        <v>-6604</v>
      </c>
      <c r="AQ5147">
        <v>-46557</v>
      </c>
      <c r="AR5147">
        <v>-30926</v>
      </c>
      <c r="AS5147">
        <v>-54217</v>
      </c>
      <c r="AT5147">
        <v>-15017</v>
      </c>
      <c r="AU5147">
        <v>-32228</v>
      </c>
      <c r="AV5147">
        <v>-4721</v>
      </c>
      <c r="AW5147">
        <v>-13755</v>
      </c>
      <c r="AX5147">
        <v>-10587</v>
      </c>
      <c r="AY5147">
        <v>-8188</v>
      </c>
      <c r="AZ5147">
        <v>-16000</v>
      </c>
      <c r="BA5147">
        <v>-14000</v>
      </c>
      <c r="BB5147">
        <v>-18000</v>
      </c>
      <c r="BC5147">
        <v>-15000</v>
      </c>
      <c r="BD5147">
        <v>-14000</v>
      </c>
      <c r="BE5147">
        <v>-20000</v>
      </c>
      <c r="BF5147">
        <v>-22000</v>
      </c>
      <c r="BG5147">
        <v>-17000</v>
      </c>
      <c r="BH5147">
        <v>-3000</v>
      </c>
      <c r="BI5147">
        <v>7000</v>
      </c>
      <c r="BJ5147">
        <v>-19000</v>
      </c>
      <c r="BK5147">
        <v>-17000</v>
      </c>
      <c r="BL5147">
        <v>-15000</v>
      </c>
      <c r="BM5147">
        <v>-5000</v>
      </c>
      <c r="BN5147">
        <v>-1000</v>
      </c>
      <c r="BO5147">
        <v>0</v>
      </c>
      <c r="BP5147">
        <v>0</v>
      </c>
      <c r="BQ5147">
        <v>0</v>
      </c>
      <c r="BR5147">
        <v>0</v>
      </c>
      <c r="BS5147">
        <v>0</v>
      </c>
      <c r="BT5147">
        <v>0</v>
      </c>
      <c r="BU5147">
        <v>0</v>
      </c>
      <c r="BV5147">
        <v>-1000</v>
      </c>
      <c r="BW5147">
        <v>-2000</v>
      </c>
      <c r="BX5147">
        <v>-4000</v>
      </c>
      <c r="BY5147">
        <v>-1000</v>
      </c>
      <c r="BZ5147">
        <v>-1000</v>
      </c>
      <c r="CA5147">
        <v>-1000</v>
      </c>
      <c r="CB5147">
        <v>-1000</v>
      </c>
      <c r="CC5147">
        <v>0</v>
      </c>
      <c r="CD5147">
        <v>3000</v>
      </c>
      <c r="CE5147">
        <v>4000</v>
      </c>
    </row>
    <row r="5148" spans="1:83" x14ac:dyDescent="0.35">
      <c r="A5148" s="9" t="str">
        <f t="shared" si="80"/>
        <v>886320.902.96</v>
      </c>
      <c r="B5148" s="52" t="e">
        <f>+IF(MATCH(A5148,List!H$10:H$145,0),"Targeted")</f>
        <v>#N/A</v>
      </c>
      <c r="C5148" s="65"/>
      <c r="D5148" s="52"/>
      <c r="E5148" s="16" t="s">
        <v>6925</v>
      </c>
      <c r="F5148" s="16" t="s">
        <v>6927</v>
      </c>
      <c r="G5148" s="16" t="s">
        <v>298</v>
      </c>
      <c r="H5148" s="16" t="s">
        <v>6927</v>
      </c>
      <c r="I5148" s="16" t="s">
        <v>7145</v>
      </c>
      <c r="J5148" s="16" t="s">
        <v>7146</v>
      </c>
      <c r="K5148" s="17" t="s">
        <v>914</v>
      </c>
      <c r="L5148" s="18" t="s">
        <v>859</v>
      </c>
      <c r="M5148" s="195" t="s">
        <v>6925</v>
      </c>
      <c r="N5148" s="16" t="s">
        <v>6926</v>
      </c>
      <c r="O5148" s="17" t="s">
        <v>6914</v>
      </c>
      <c r="P5148" s="17" t="s">
        <v>305</v>
      </c>
      <c r="Q5148" s="17" t="s">
        <v>306</v>
      </c>
      <c r="R5148">
        <v>0</v>
      </c>
      <c r="S5148">
        <v>0</v>
      </c>
      <c r="T5148">
        <v>0</v>
      </c>
      <c r="U5148">
        <v>0</v>
      </c>
      <c r="V5148">
        <v>0</v>
      </c>
      <c r="W5148">
        <v>0</v>
      </c>
      <c r="X5148">
        <v>0</v>
      </c>
      <c r="Y5148">
        <v>0</v>
      </c>
      <c r="Z5148">
        <v>0</v>
      </c>
      <c r="AA5148">
        <v>0</v>
      </c>
      <c r="AB5148">
        <v>0</v>
      </c>
      <c r="AC5148">
        <v>0</v>
      </c>
      <c r="AD5148">
        <v>0</v>
      </c>
      <c r="AE5148">
        <v>0</v>
      </c>
      <c r="AF5148">
        <v>0</v>
      </c>
      <c r="AG5148" s="19">
        <v>0</v>
      </c>
      <c r="AH5148">
        <v>0</v>
      </c>
      <c r="AI5148">
        <v>0</v>
      </c>
      <c r="AJ5148">
        <v>0</v>
      </c>
      <c r="AK5148">
        <v>0</v>
      </c>
      <c r="AL5148">
        <v>0</v>
      </c>
      <c r="AM5148">
        <v>0</v>
      </c>
      <c r="AN5148">
        <v>0</v>
      </c>
      <c r="AO5148">
        <v>0</v>
      </c>
      <c r="AP5148">
        <v>0</v>
      </c>
      <c r="AQ5148">
        <v>0</v>
      </c>
      <c r="AR5148">
        <v>-551</v>
      </c>
      <c r="AS5148">
        <v>-6531</v>
      </c>
      <c r="AT5148">
        <v>-7295</v>
      </c>
      <c r="AU5148">
        <v>-8165</v>
      </c>
      <c r="AV5148">
        <v>18177</v>
      </c>
      <c r="AW5148">
        <v>-16502</v>
      </c>
      <c r="AX5148">
        <v>-12849</v>
      </c>
      <c r="AY5148">
        <v>-12826</v>
      </c>
      <c r="AZ5148">
        <v>-30000</v>
      </c>
      <c r="BA5148">
        <v>-41000</v>
      </c>
      <c r="BB5148">
        <v>-54000</v>
      </c>
      <c r="BC5148">
        <v>-29000</v>
      </c>
      <c r="BD5148">
        <v>-54000</v>
      </c>
      <c r="BE5148">
        <v>-89000</v>
      </c>
      <c r="BF5148">
        <v>-94000</v>
      </c>
      <c r="BG5148">
        <v>-77000</v>
      </c>
      <c r="BH5148">
        <v>21000</v>
      </c>
      <c r="BI5148">
        <v>-76000</v>
      </c>
      <c r="BJ5148">
        <v>-54000</v>
      </c>
      <c r="BK5148">
        <v>-130000</v>
      </c>
      <c r="BL5148">
        <v>-165000</v>
      </c>
      <c r="BM5148">
        <v>-127000</v>
      </c>
      <c r="BN5148">
        <v>-128000</v>
      </c>
      <c r="BO5148">
        <v>-77000</v>
      </c>
      <c r="BP5148">
        <v>-160000</v>
      </c>
      <c r="BQ5148">
        <v>-47000</v>
      </c>
      <c r="BR5148">
        <v>-173000</v>
      </c>
      <c r="BS5148">
        <v>-107000</v>
      </c>
      <c r="BT5148">
        <v>-88000</v>
      </c>
      <c r="BU5148">
        <v>-77000</v>
      </c>
      <c r="BV5148">
        <v>-86000</v>
      </c>
      <c r="BW5148">
        <v>-144000</v>
      </c>
      <c r="BX5148">
        <v>-214000</v>
      </c>
      <c r="BY5148">
        <v>-139000</v>
      </c>
      <c r="BZ5148">
        <v>-206000</v>
      </c>
      <c r="CA5148">
        <v>-255000</v>
      </c>
      <c r="CB5148">
        <v>-289000</v>
      </c>
      <c r="CC5148">
        <v>-303000</v>
      </c>
      <c r="CD5148">
        <v>-297000</v>
      </c>
      <c r="CE5148">
        <v>-295000</v>
      </c>
    </row>
    <row r="5149" spans="1:83" x14ac:dyDescent="0.35">
      <c r="A5149" s="9" t="str">
        <f t="shared" si="80"/>
        <v>888820.902.75</v>
      </c>
      <c r="B5149" s="52" t="e">
        <f>+IF(MATCH(A5149,List!H$10:H$145,0),"Targeted")</f>
        <v>#N/A</v>
      </c>
      <c r="C5149" s="65"/>
      <c r="D5149" s="52"/>
      <c r="E5149" s="16" t="s">
        <v>6925</v>
      </c>
      <c r="F5149" s="16" t="s">
        <v>6927</v>
      </c>
      <c r="G5149" s="16" t="s">
        <v>298</v>
      </c>
      <c r="H5149" s="16" t="s">
        <v>6927</v>
      </c>
      <c r="I5149" s="16" t="s">
        <v>7147</v>
      </c>
      <c r="J5149" s="16" t="s">
        <v>7148</v>
      </c>
      <c r="K5149" s="17" t="s">
        <v>40</v>
      </c>
      <c r="L5149" s="18" t="s">
        <v>859</v>
      </c>
      <c r="M5149" s="195" t="s">
        <v>6925</v>
      </c>
      <c r="N5149" s="16" t="s">
        <v>6926</v>
      </c>
      <c r="O5149" s="17" t="s">
        <v>6914</v>
      </c>
      <c r="P5149" s="17" t="s">
        <v>305</v>
      </c>
      <c r="Q5149" s="17" t="s">
        <v>306</v>
      </c>
      <c r="R5149">
        <v>0</v>
      </c>
      <c r="S5149">
        <v>0</v>
      </c>
      <c r="T5149">
        <v>0</v>
      </c>
      <c r="U5149">
        <v>0</v>
      </c>
      <c r="V5149">
        <v>0</v>
      </c>
      <c r="W5149">
        <v>0</v>
      </c>
      <c r="X5149">
        <v>0</v>
      </c>
      <c r="Y5149">
        <v>0</v>
      </c>
      <c r="Z5149">
        <v>0</v>
      </c>
      <c r="AA5149">
        <v>0</v>
      </c>
      <c r="AB5149">
        <v>0</v>
      </c>
      <c r="AC5149">
        <v>0</v>
      </c>
      <c r="AD5149">
        <v>0</v>
      </c>
      <c r="AE5149">
        <v>0</v>
      </c>
      <c r="AF5149">
        <v>0</v>
      </c>
      <c r="AG5149" s="19">
        <v>0</v>
      </c>
      <c r="AH5149">
        <v>0</v>
      </c>
      <c r="AI5149">
        <v>0</v>
      </c>
      <c r="AJ5149">
        <v>0</v>
      </c>
      <c r="AK5149">
        <v>0</v>
      </c>
      <c r="AL5149">
        <v>0</v>
      </c>
      <c r="AM5149">
        <v>0</v>
      </c>
      <c r="AN5149">
        <v>0</v>
      </c>
      <c r="AO5149">
        <v>0</v>
      </c>
      <c r="AP5149">
        <v>0</v>
      </c>
      <c r="AQ5149">
        <v>0</v>
      </c>
      <c r="AR5149">
        <v>0</v>
      </c>
      <c r="AS5149">
        <v>0</v>
      </c>
      <c r="AT5149">
        <v>0</v>
      </c>
      <c r="AU5149">
        <v>0</v>
      </c>
      <c r="AV5149">
        <v>0</v>
      </c>
      <c r="AW5149">
        <v>0</v>
      </c>
      <c r="AX5149">
        <v>-10</v>
      </c>
      <c r="AY5149">
        <v>-12</v>
      </c>
      <c r="AZ5149">
        <v>0</v>
      </c>
      <c r="BA5149">
        <v>0</v>
      </c>
      <c r="BB5149">
        <v>0</v>
      </c>
      <c r="BC5149">
        <v>0</v>
      </c>
      <c r="BD5149">
        <v>0</v>
      </c>
      <c r="BE5149">
        <v>0</v>
      </c>
      <c r="BF5149">
        <v>0</v>
      </c>
      <c r="BG5149">
        <v>0</v>
      </c>
      <c r="BH5149">
        <v>0</v>
      </c>
      <c r="BI5149">
        <v>0</v>
      </c>
      <c r="BJ5149">
        <v>0</v>
      </c>
      <c r="BK5149">
        <v>0</v>
      </c>
      <c r="BL5149">
        <v>0</v>
      </c>
      <c r="BM5149">
        <v>0</v>
      </c>
      <c r="BN5149">
        <v>0</v>
      </c>
      <c r="BO5149">
        <v>0</v>
      </c>
      <c r="BP5149">
        <v>0</v>
      </c>
      <c r="BQ5149">
        <v>0</v>
      </c>
      <c r="BR5149">
        <v>0</v>
      </c>
      <c r="BS5149">
        <v>0</v>
      </c>
      <c r="BT5149">
        <v>0</v>
      </c>
      <c r="BU5149">
        <v>0</v>
      </c>
      <c r="BV5149">
        <v>0</v>
      </c>
      <c r="BW5149">
        <v>0</v>
      </c>
      <c r="BX5149">
        <v>0</v>
      </c>
      <c r="BY5149">
        <v>0</v>
      </c>
      <c r="BZ5149">
        <v>0</v>
      </c>
      <c r="CA5149">
        <v>0</v>
      </c>
      <c r="CB5149">
        <v>0</v>
      </c>
      <c r="CC5149">
        <v>0</v>
      </c>
      <c r="CD5149">
        <v>0</v>
      </c>
      <c r="CE5149">
        <v>0</v>
      </c>
    </row>
    <row r="5150" spans="1:83" x14ac:dyDescent="0.35">
      <c r="A5150" s="9" t="str">
        <f t="shared" si="80"/>
        <v>888920.902.75</v>
      </c>
      <c r="B5150" s="52" t="e">
        <f>+IF(MATCH(A5150,List!H$10:H$145,0),"Targeted")</f>
        <v>#N/A</v>
      </c>
      <c r="C5150" s="65"/>
      <c r="D5150" s="52"/>
      <c r="E5150" s="16" t="s">
        <v>6925</v>
      </c>
      <c r="F5150" s="16" t="s">
        <v>6927</v>
      </c>
      <c r="G5150" s="16" t="s">
        <v>298</v>
      </c>
      <c r="H5150" s="16" t="s">
        <v>6927</v>
      </c>
      <c r="I5150" s="16" t="s">
        <v>7149</v>
      </c>
      <c r="J5150" s="16" t="s">
        <v>7150</v>
      </c>
      <c r="K5150" s="17" t="s">
        <v>40</v>
      </c>
      <c r="L5150" s="18" t="s">
        <v>859</v>
      </c>
      <c r="M5150" s="195" t="s">
        <v>6925</v>
      </c>
      <c r="N5150" s="16" t="s">
        <v>6926</v>
      </c>
      <c r="O5150" s="17" t="s">
        <v>6914</v>
      </c>
      <c r="P5150" s="17" t="s">
        <v>305</v>
      </c>
      <c r="Q5150" s="17" t="s">
        <v>306</v>
      </c>
      <c r="R5150">
        <v>0</v>
      </c>
      <c r="S5150">
        <v>0</v>
      </c>
      <c r="T5150">
        <v>0</v>
      </c>
      <c r="U5150">
        <v>0</v>
      </c>
      <c r="V5150">
        <v>0</v>
      </c>
      <c r="W5150">
        <v>0</v>
      </c>
      <c r="X5150">
        <v>0</v>
      </c>
      <c r="Y5150">
        <v>0</v>
      </c>
      <c r="Z5150">
        <v>0</v>
      </c>
      <c r="AA5150">
        <v>0</v>
      </c>
      <c r="AB5150">
        <v>0</v>
      </c>
      <c r="AC5150">
        <v>0</v>
      </c>
      <c r="AD5150">
        <v>0</v>
      </c>
      <c r="AE5150">
        <v>0</v>
      </c>
      <c r="AF5150">
        <v>0</v>
      </c>
      <c r="AG5150" s="19">
        <v>0</v>
      </c>
      <c r="AH5150">
        <v>0</v>
      </c>
      <c r="AI5150">
        <v>0</v>
      </c>
      <c r="AJ5150">
        <v>0</v>
      </c>
      <c r="AK5150">
        <v>-6</v>
      </c>
      <c r="AL5150">
        <v>-9</v>
      </c>
      <c r="AM5150">
        <v>-7</v>
      </c>
      <c r="AN5150">
        <v>-1</v>
      </c>
      <c r="AO5150">
        <v>-4</v>
      </c>
      <c r="AP5150">
        <v>-4</v>
      </c>
      <c r="AQ5150">
        <v>-6</v>
      </c>
      <c r="AR5150">
        <v>-1</v>
      </c>
      <c r="AS5150">
        <v>-8</v>
      </c>
      <c r="AT5150">
        <v>0</v>
      </c>
      <c r="AU5150">
        <v>0</v>
      </c>
      <c r="AV5150">
        <v>0</v>
      </c>
      <c r="AW5150">
        <v>0</v>
      </c>
      <c r="AX5150">
        <v>0</v>
      </c>
      <c r="AY5150">
        <v>0</v>
      </c>
      <c r="AZ5150">
        <v>0</v>
      </c>
      <c r="BA5150">
        <v>0</v>
      </c>
      <c r="BB5150">
        <v>0</v>
      </c>
      <c r="BC5150">
        <v>0</v>
      </c>
      <c r="BD5150">
        <v>0</v>
      </c>
      <c r="BE5150">
        <v>0</v>
      </c>
      <c r="BF5150">
        <v>0</v>
      </c>
      <c r="BG5150">
        <v>0</v>
      </c>
      <c r="BH5150">
        <v>0</v>
      </c>
      <c r="BI5150">
        <v>0</v>
      </c>
      <c r="BJ5150">
        <v>0</v>
      </c>
      <c r="BK5150">
        <v>0</v>
      </c>
      <c r="BL5150">
        <v>0</v>
      </c>
      <c r="BM5150">
        <v>0</v>
      </c>
      <c r="BN5150">
        <v>0</v>
      </c>
      <c r="BO5150">
        <v>0</v>
      </c>
      <c r="BP5150">
        <v>0</v>
      </c>
      <c r="BQ5150">
        <v>0</v>
      </c>
      <c r="BR5150">
        <v>0</v>
      </c>
      <c r="BS5150">
        <v>0</v>
      </c>
      <c r="BT5150">
        <v>0</v>
      </c>
      <c r="BU5150">
        <v>0</v>
      </c>
      <c r="BV5150">
        <v>0</v>
      </c>
      <c r="BW5150">
        <v>0</v>
      </c>
      <c r="BX5150">
        <v>0</v>
      </c>
      <c r="BY5150">
        <v>0</v>
      </c>
      <c r="BZ5150">
        <v>0</v>
      </c>
      <c r="CA5150">
        <v>0</v>
      </c>
      <c r="CB5150">
        <v>0</v>
      </c>
      <c r="CC5150">
        <v>0</v>
      </c>
      <c r="CD5150">
        <v>0</v>
      </c>
      <c r="CE5150">
        <v>0</v>
      </c>
    </row>
    <row r="5151" spans="1:83" x14ac:dyDescent="0.35">
      <c r="A5151" s="9" t="str">
        <f t="shared" si="80"/>
        <v>889310.902.91</v>
      </c>
      <c r="B5151" s="52" t="e">
        <f>+IF(MATCH(A5151,List!H$10:H$145,0),"Targeted")</f>
        <v>#N/A</v>
      </c>
      <c r="C5151" s="65"/>
      <c r="D5151" s="52"/>
      <c r="E5151" s="16" t="s">
        <v>6925</v>
      </c>
      <c r="F5151" s="16" t="s">
        <v>6927</v>
      </c>
      <c r="G5151" s="16" t="s">
        <v>298</v>
      </c>
      <c r="H5151" s="16" t="s">
        <v>6927</v>
      </c>
      <c r="I5151" s="16" t="s">
        <v>7151</v>
      </c>
      <c r="J5151" s="16" t="s">
        <v>7152</v>
      </c>
      <c r="K5151" s="17" t="s">
        <v>19</v>
      </c>
      <c r="L5151" s="18" t="s">
        <v>859</v>
      </c>
      <c r="M5151" s="195" t="s">
        <v>6925</v>
      </c>
      <c r="N5151" s="16" t="s">
        <v>6926</v>
      </c>
      <c r="O5151" s="17" t="s">
        <v>6914</v>
      </c>
      <c r="P5151" s="17" t="s">
        <v>305</v>
      </c>
      <c r="Q5151" s="17" t="s">
        <v>306</v>
      </c>
      <c r="R5151">
        <v>0</v>
      </c>
      <c r="S5151">
        <v>0</v>
      </c>
      <c r="T5151">
        <v>0</v>
      </c>
      <c r="U5151">
        <v>0</v>
      </c>
      <c r="V5151">
        <v>0</v>
      </c>
      <c r="W5151">
        <v>0</v>
      </c>
      <c r="X5151">
        <v>0</v>
      </c>
      <c r="Y5151">
        <v>0</v>
      </c>
      <c r="Z5151">
        <v>0</v>
      </c>
      <c r="AA5151">
        <v>0</v>
      </c>
      <c r="AB5151">
        <v>0</v>
      </c>
      <c r="AC5151">
        <v>0</v>
      </c>
      <c r="AD5151">
        <v>0</v>
      </c>
      <c r="AE5151">
        <v>0</v>
      </c>
      <c r="AF5151">
        <v>0</v>
      </c>
      <c r="AG5151" s="19">
        <v>0</v>
      </c>
      <c r="AH5151">
        <v>0</v>
      </c>
      <c r="AI5151">
        <v>0</v>
      </c>
      <c r="AJ5151">
        <v>0</v>
      </c>
      <c r="AK5151">
        <v>0</v>
      </c>
      <c r="AL5151">
        <v>0</v>
      </c>
      <c r="AM5151">
        <v>0</v>
      </c>
      <c r="AN5151">
        <v>0</v>
      </c>
      <c r="AO5151">
        <v>-10</v>
      </c>
      <c r="AP5151">
        <v>-20</v>
      </c>
      <c r="AQ5151">
        <v>0</v>
      </c>
      <c r="AR5151">
        <v>-10</v>
      </c>
      <c r="AS5151">
        <v>-10</v>
      </c>
      <c r="AT5151">
        <v>-10</v>
      </c>
      <c r="AU5151">
        <v>0</v>
      </c>
      <c r="AV5151">
        <v>0</v>
      </c>
      <c r="AW5151">
        <v>0</v>
      </c>
      <c r="AX5151">
        <v>0</v>
      </c>
      <c r="AY5151">
        <v>0</v>
      </c>
      <c r="AZ5151">
        <v>0</v>
      </c>
      <c r="BA5151">
        <v>0</v>
      </c>
      <c r="BB5151">
        <v>0</v>
      </c>
      <c r="BC5151">
        <v>0</v>
      </c>
      <c r="BD5151">
        <v>0</v>
      </c>
      <c r="BE5151">
        <v>0</v>
      </c>
      <c r="BF5151">
        <v>0</v>
      </c>
      <c r="BG5151">
        <v>0</v>
      </c>
      <c r="BH5151">
        <v>0</v>
      </c>
      <c r="BI5151">
        <v>0</v>
      </c>
      <c r="BJ5151">
        <v>0</v>
      </c>
      <c r="BK5151">
        <v>0</v>
      </c>
      <c r="BL5151">
        <v>0</v>
      </c>
      <c r="BM5151">
        <v>0</v>
      </c>
      <c r="BN5151">
        <v>0</v>
      </c>
      <c r="BO5151">
        <v>0</v>
      </c>
      <c r="BP5151">
        <v>0</v>
      </c>
      <c r="BQ5151">
        <v>0</v>
      </c>
      <c r="BR5151">
        <v>0</v>
      </c>
      <c r="BS5151">
        <v>0</v>
      </c>
      <c r="BT5151">
        <v>0</v>
      </c>
      <c r="BU5151">
        <v>0</v>
      </c>
      <c r="BV5151">
        <v>0</v>
      </c>
      <c r="BW5151">
        <v>0</v>
      </c>
      <c r="BX5151">
        <v>0</v>
      </c>
      <c r="BY5151">
        <v>0</v>
      </c>
      <c r="BZ5151">
        <v>0</v>
      </c>
      <c r="CA5151">
        <v>0</v>
      </c>
      <c r="CB5151">
        <v>0</v>
      </c>
      <c r="CC5151">
        <v>0</v>
      </c>
      <c r="CD5151">
        <v>0</v>
      </c>
      <c r="CE5151">
        <v>0</v>
      </c>
    </row>
    <row r="5152" spans="1:83" x14ac:dyDescent="0.35">
      <c r="A5152" s="9" t="str">
        <f t="shared" si="80"/>
        <v>890220.902.20</v>
      </c>
      <c r="B5152" s="52" t="e">
        <f>+IF(MATCH(A5152,List!H$10:H$145,0),"Targeted")</f>
        <v>#N/A</v>
      </c>
      <c r="C5152" s="65"/>
      <c r="D5152" s="52"/>
      <c r="E5152" s="16" t="s">
        <v>6925</v>
      </c>
      <c r="F5152" s="16" t="s">
        <v>6927</v>
      </c>
      <c r="G5152" s="16" t="s">
        <v>298</v>
      </c>
      <c r="H5152" s="16" t="s">
        <v>6927</v>
      </c>
      <c r="I5152" s="16" t="s">
        <v>7153</v>
      </c>
      <c r="J5152" s="16" t="s">
        <v>7154</v>
      </c>
      <c r="K5152" s="17" t="s">
        <v>63</v>
      </c>
      <c r="L5152" s="18" t="s">
        <v>859</v>
      </c>
      <c r="M5152" s="195" t="s">
        <v>6925</v>
      </c>
      <c r="N5152" s="16" t="s">
        <v>6926</v>
      </c>
      <c r="O5152" s="17" t="s">
        <v>6914</v>
      </c>
      <c r="P5152" s="17" t="s">
        <v>305</v>
      </c>
      <c r="Q5152" s="17" t="s">
        <v>306</v>
      </c>
      <c r="R5152">
        <v>0</v>
      </c>
      <c r="S5152">
        <v>0</v>
      </c>
      <c r="T5152">
        <v>0</v>
      </c>
      <c r="U5152">
        <v>0</v>
      </c>
      <c r="V5152">
        <v>0</v>
      </c>
      <c r="W5152">
        <v>0</v>
      </c>
      <c r="X5152">
        <v>0</v>
      </c>
      <c r="Y5152">
        <v>0</v>
      </c>
      <c r="Z5152">
        <v>0</v>
      </c>
      <c r="AA5152">
        <v>0</v>
      </c>
      <c r="AB5152">
        <v>0</v>
      </c>
      <c r="AC5152">
        <v>0</v>
      </c>
      <c r="AD5152">
        <v>0</v>
      </c>
      <c r="AE5152">
        <v>0</v>
      </c>
      <c r="AF5152">
        <v>0</v>
      </c>
      <c r="AG5152" s="19">
        <v>0</v>
      </c>
      <c r="AH5152">
        <v>0</v>
      </c>
      <c r="AI5152">
        <v>0</v>
      </c>
      <c r="AJ5152">
        <v>0</v>
      </c>
      <c r="AK5152">
        <v>-18</v>
      </c>
      <c r="AL5152">
        <v>-18</v>
      </c>
      <c r="AM5152">
        <v>-18</v>
      </c>
      <c r="AN5152">
        <v>-18</v>
      </c>
      <c r="AO5152">
        <v>-18</v>
      </c>
      <c r="AP5152">
        <v>-18</v>
      </c>
      <c r="AQ5152">
        <v>-44</v>
      </c>
      <c r="AR5152">
        <v>-44</v>
      </c>
      <c r="AS5152">
        <v>-44</v>
      </c>
      <c r="AT5152">
        <v>-22</v>
      </c>
      <c r="AU5152">
        <v>0</v>
      </c>
      <c r="AV5152">
        <v>-44</v>
      </c>
      <c r="AW5152">
        <v>-22</v>
      </c>
      <c r="AX5152">
        <v>60</v>
      </c>
      <c r="AY5152">
        <v>-39</v>
      </c>
      <c r="AZ5152">
        <v>0</v>
      </c>
      <c r="BA5152">
        <v>0</v>
      </c>
      <c r="BB5152">
        <v>0</v>
      </c>
      <c r="BC5152">
        <v>0</v>
      </c>
      <c r="BD5152">
        <v>0</v>
      </c>
      <c r="BE5152">
        <v>0</v>
      </c>
      <c r="BF5152">
        <v>0</v>
      </c>
      <c r="BG5152">
        <v>0</v>
      </c>
      <c r="BH5152">
        <v>0</v>
      </c>
      <c r="BI5152">
        <v>0</v>
      </c>
      <c r="BJ5152">
        <v>0</v>
      </c>
      <c r="BK5152">
        <v>0</v>
      </c>
      <c r="BL5152">
        <v>0</v>
      </c>
      <c r="BM5152">
        <v>0</v>
      </c>
      <c r="BN5152">
        <v>0</v>
      </c>
      <c r="BO5152">
        <v>0</v>
      </c>
      <c r="BP5152">
        <v>0</v>
      </c>
      <c r="BQ5152">
        <v>0</v>
      </c>
      <c r="BR5152">
        <v>0</v>
      </c>
      <c r="BS5152">
        <v>0</v>
      </c>
      <c r="BT5152">
        <v>0</v>
      </c>
      <c r="BU5152">
        <v>0</v>
      </c>
      <c r="BV5152">
        <v>0</v>
      </c>
      <c r="BW5152">
        <v>0</v>
      </c>
      <c r="BX5152">
        <v>0</v>
      </c>
      <c r="BY5152">
        <v>0</v>
      </c>
      <c r="BZ5152">
        <v>0</v>
      </c>
      <c r="CA5152">
        <v>0</v>
      </c>
      <c r="CB5152">
        <v>0</v>
      </c>
      <c r="CC5152">
        <v>0</v>
      </c>
      <c r="CD5152">
        <v>0</v>
      </c>
      <c r="CE5152">
        <v>0</v>
      </c>
    </row>
    <row r="5153" spans="1:83" x14ac:dyDescent="0.35">
      <c r="A5153" s="9" t="str">
        <f t="shared" si="80"/>
        <v>892720.902.21</v>
      </c>
      <c r="B5153" s="52" t="e">
        <f>+IF(MATCH(A5153,List!H$10:H$145,0),"Targeted")</f>
        <v>#N/A</v>
      </c>
      <c r="C5153" s="65"/>
      <c r="D5153" s="52"/>
      <c r="E5153" s="16" t="s">
        <v>6925</v>
      </c>
      <c r="F5153" s="16" t="s">
        <v>6927</v>
      </c>
      <c r="G5153" s="16" t="s">
        <v>298</v>
      </c>
      <c r="H5153" s="16" t="s">
        <v>6927</v>
      </c>
      <c r="I5153" s="16" t="s">
        <v>7155</v>
      </c>
      <c r="J5153" s="16" t="s">
        <v>7156</v>
      </c>
      <c r="K5153" s="17" t="s">
        <v>309</v>
      </c>
      <c r="L5153" s="18" t="s">
        <v>859</v>
      </c>
      <c r="M5153" s="195" t="s">
        <v>6925</v>
      </c>
      <c r="N5153" s="16" t="s">
        <v>6926</v>
      </c>
      <c r="O5153" s="17" t="s">
        <v>6914</v>
      </c>
      <c r="P5153" s="17" t="s">
        <v>305</v>
      </c>
      <c r="Q5153" s="17" t="s">
        <v>306</v>
      </c>
      <c r="R5153">
        <v>0</v>
      </c>
      <c r="S5153">
        <v>0</v>
      </c>
      <c r="T5153">
        <v>0</v>
      </c>
      <c r="U5153">
        <v>0</v>
      </c>
      <c r="V5153">
        <v>0</v>
      </c>
      <c r="W5153">
        <v>0</v>
      </c>
      <c r="X5153">
        <v>0</v>
      </c>
      <c r="Y5153">
        <v>0</v>
      </c>
      <c r="Z5153">
        <v>0</v>
      </c>
      <c r="AA5153">
        <v>0</v>
      </c>
      <c r="AB5153">
        <v>0</v>
      </c>
      <c r="AC5153">
        <v>0</v>
      </c>
      <c r="AD5153">
        <v>0</v>
      </c>
      <c r="AE5153">
        <v>0</v>
      </c>
      <c r="AF5153">
        <v>0</v>
      </c>
      <c r="AG5153" s="19">
        <v>0</v>
      </c>
      <c r="AH5153">
        <v>0</v>
      </c>
      <c r="AI5153">
        <v>0</v>
      </c>
      <c r="AJ5153">
        <v>0</v>
      </c>
      <c r="AK5153">
        <v>-6</v>
      </c>
      <c r="AL5153">
        <v>-10</v>
      </c>
      <c r="AM5153">
        <v>-18</v>
      </c>
      <c r="AN5153">
        <v>-22</v>
      </c>
      <c r="AO5153">
        <v>-33</v>
      </c>
      <c r="AP5153">
        <v>-79</v>
      </c>
      <c r="AQ5153">
        <v>-31</v>
      </c>
      <c r="AR5153">
        <v>0</v>
      </c>
      <c r="AS5153">
        <v>-236</v>
      </c>
      <c r="AT5153">
        <v>-130</v>
      </c>
      <c r="AU5153">
        <v>-41</v>
      </c>
      <c r="AV5153">
        <v>0</v>
      </c>
      <c r="AW5153">
        <v>-56</v>
      </c>
      <c r="AX5153">
        <v>-90</v>
      </c>
      <c r="AY5153">
        <v>-69</v>
      </c>
      <c r="AZ5153">
        <v>0</v>
      </c>
      <c r="BA5153">
        <v>0</v>
      </c>
      <c r="BB5153">
        <v>0</v>
      </c>
      <c r="BC5153">
        <v>0</v>
      </c>
      <c r="BD5153">
        <v>0</v>
      </c>
      <c r="BE5153">
        <v>0</v>
      </c>
      <c r="BF5153">
        <v>0</v>
      </c>
      <c r="BG5153">
        <v>0</v>
      </c>
      <c r="BH5153">
        <v>0</v>
      </c>
      <c r="BI5153">
        <v>0</v>
      </c>
      <c r="BJ5153">
        <v>0</v>
      </c>
      <c r="BK5153">
        <v>0</v>
      </c>
      <c r="BL5153">
        <v>0</v>
      </c>
      <c r="BM5153">
        <v>0</v>
      </c>
      <c r="BN5153">
        <v>0</v>
      </c>
      <c r="BO5153">
        <v>0</v>
      </c>
      <c r="BP5153">
        <v>0</v>
      </c>
      <c r="BQ5153">
        <v>0</v>
      </c>
      <c r="BR5153">
        <v>0</v>
      </c>
      <c r="BS5153">
        <v>0</v>
      </c>
      <c r="BT5153">
        <v>0</v>
      </c>
      <c r="BU5153">
        <v>0</v>
      </c>
      <c r="BV5153">
        <v>0</v>
      </c>
      <c r="BW5153">
        <v>0</v>
      </c>
      <c r="BX5153">
        <v>0</v>
      </c>
      <c r="BY5153">
        <v>0</v>
      </c>
      <c r="BZ5153">
        <v>0</v>
      </c>
      <c r="CA5153">
        <v>0</v>
      </c>
      <c r="CB5153">
        <v>0</v>
      </c>
      <c r="CC5153">
        <v>0</v>
      </c>
      <c r="CD5153">
        <v>0</v>
      </c>
      <c r="CE5153">
        <v>0</v>
      </c>
    </row>
    <row r="5154" spans="1:83" x14ac:dyDescent="0.35">
      <c r="A5154" s="9" t="str">
        <f t="shared" si="80"/>
        <v>892820.902.57</v>
      </c>
      <c r="B5154" s="52" t="e">
        <f>+IF(MATCH(A5154,List!H$10:H$145,0),"Targeted")</f>
        <v>#N/A</v>
      </c>
      <c r="C5154" s="65"/>
      <c r="D5154" s="52"/>
      <c r="E5154" s="16" t="s">
        <v>6925</v>
      </c>
      <c r="F5154" s="16" t="s">
        <v>6927</v>
      </c>
      <c r="G5154" s="16" t="s">
        <v>298</v>
      </c>
      <c r="H5154" s="16" t="s">
        <v>6927</v>
      </c>
      <c r="I5154" s="16" t="s">
        <v>7157</v>
      </c>
      <c r="J5154" s="16" t="s">
        <v>7158</v>
      </c>
      <c r="K5154" s="17" t="s">
        <v>322</v>
      </c>
      <c r="L5154" s="18" t="s">
        <v>859</v>
      </c>
      <c r="M5154" s="195" t="s">
        <v>6925</v>
      </c>
      <c r="N5154" s="16" t="s">
        <v>6926</v>
      </c>
      <c r="O5154" s="17" t="s">
        <v>6914</v>
      </c>
      <c r="P5154" s="17" t="s">
        <v>305</v>
      </c>
      <c r="Q5154" s="17" t="s">
        <v>306</v>
      </c>
      <c r="R5154">
        <v>0</v>
      </c>
      <c r="S5154">
        <v>0</v>
      </c>
      <c r="T5154">
        <v>0</v>
      </c>
      <c r="U5154">
        <v>0</v>
      </c>
      <c r="V5154">
        <v>0</v>
      </c>
      <c r="W5154">
        <v>0</v>
      </c>
      <c r="X5154">
        <v>0</v>
      </c>
      <c r="Y5154">
        <v>0</v>
      </c>
      <c r="Z5154">
        <v>0</v>
      </c>
      <c r="AA5154">
        <v>0</v>
      </c>
      <c r="AB5154">
        <v>0</v>
      </c>
      <c r="AC5154">
        <v>0</v>
      </c>
      <c r="AD5154">
        <v>0</v>
      </c>
      <c r="AE5154">
        <v>0</v>
      </c>
      <c r="AF5154">
        <v>0</v>
      </c>
      <c r="AG5154" s="19">
        <v>0</v>
      </c>
      <c r="AH5154">
        <v>0</v>
      </c>
      <c r="AI5154">
        <v>0</v>
      </c>
      <c r="AJ5154">
        <v>0</v>
      </c>
      <c r="AK5154">
        <v>-1</v>
      </c>
      <c r="AL5154">
        <v>-1</v>
      </c>
      <c r="AM5154">
        <v>-1</v>
      </c>
      <c r="AN5154">
        <v>-2</v>
      </c>
      <c r="AO5154">
        <v>-1</v>
      </c>
      <c r="AP5154">
        <v>-3</v>
      </c>
      <c r="AQ5154">
        <v>-181</v>
      </c>
      <c r="AR5154">
        <v>0</v>
      </c>
      <c r="AS5154">
        <v>2</v>
      </c>
      <c r="AT5154">
        <v>-11</v>
      </c>
      <c r="AU5154">
        <v>-14</v>
      </c>
      <c r="AV5154">
        <v>-13</v>
      </c>
      <c r="AW5154">
        <v>-9</v>
      </c>
      <c r="AX5154">
        <v>-14</v>
      </c>
      <c r="AY5154">
        <v>-17</v>
      </c>
      <c r="AZ5154">
        <v>0</v>
      </c>
      <c r="BA5154">
        <v>0</v>
      </c>
      <c r="BB5154">
        <v>0</v>
      </c>
      <c r="BC5154">
        <v>0</v>
      </c>
      <c r="BD5154">
        <v>0</v>
      </c>
      <c r="BE5154">
        <v>0</v>
      </c>
      <c r="BF5154">
        <v>0</v>
      </c>
      <c r="BG5154">
        <v>0</v>
      </c>
      <c r="BH5154">
        <v>0</v>
      </c>
      <c r="BI5154">
        <v>0</v>
      </c>
      <c r="BJ5154">
        <v>0</v>
      </c>
      <c r="BK5154">
        <v>0</v>
      </c>
      <c r="BL5154">
        <v>0</v>
      </c>
      <c r="BM5154">
        <v>0</v>
      </c>
      <c r="BN5154">
        <v>0</v>
      </c>
      <c r="BO5154">
        <v>0</v>
      </c>
      <c r="BP5154">
        <v>0</v>
      </c>
      <c r="BQ5154">
        <v>0</v>
      </c>
      <c r="BR5154">
        <v>0</v>
      </c>
      <c r="BS5154">
        <v>0</v>
      </c>
      <c r="BT5154">
        <v>0</v>
      </c>
      <c r="BU5154">
        <v>0</v>
      </c>
      <c r="BV5154">
        <v>0</v>
      </c>
      <c r="BW5154">
        <v>0</v>
      </c>
      <c r="BX5154">
        <v>0</v>
      </c>
      <c r="BY5154">
        <v>0</v>
      </c>
      <c r="BZ5154">
        <v>0</v>
      </c>
      <c r="CA5154">
        <v>0</v>
      </c>
      <c r="CB5154">
        <v>0</v>
      </c>
      <c r="CC5154">
        <v>0</v>
      </c>
      <c r="CD5154">
        <v>0</v>
      </c>
      <c r="CE5154">
        <v>0</v>
      </c>
    </row>
    <row r="5155" spans="1:83" x14ac:dyDescent="0.35">
      <c r="A5155" s="9" t="str">
        <f t="shared" si="80"/>
        <v>897820.902.80</v>
      </c>
      <c r="B5155" s="52" t="e">
        <f>+IF(MATCH(A5155,List!H$10:H$145,0),"Targeted")</f>
        <v>#N/A</v>
      </c>
      <c r="C5155" s="65"/>
      <c r="D5155" s="52"/>
      <c r="E5155" s="16" t="s">
        <v>6925</v>
      </c>
      <c r="F5155" s="16" t="s">
        <v>6927</v>
      </c>
      <c r="G5155" s="16" t="s">
        <v>298</v>
      </c>
      <c r="H5155" s="16" t="s">
        <v>6927</v>
      </c>
      <c r="I5155" s="16" t="s">
        <v>7159</v>
      </c>
      <c r="J5155" s="16" t="s">
        <v>7160</v>
      </c>
      <c r="K5155" s="17" t="s">
        <v>1004</v>
      </c>
      <c r="L5155" s="18" t="s">
        <v>859</v>
      </c>
      <c r="M5155" s="195" t="s">
        <v>6925</v>
      </c>
      <c r="N5155" s="16" t="s">
        <v>6926</v>
      </c>
      <c r="O5155" s="17" t="s">
        <v>6914</v>
      </c>
      <c r="P5155" s="17" t="s">
        <v>305</v>
      </c>
      <c r="Q5155" s="17" t="s">
        <v>306</v>
      </c>
      <c r="R5155">
        <v>0</v>
      </c>
      <c r="S5155">
        <v>0</v>
      </c>
      <c r="T5155">
        <v>0</v>
      </c>
      <c r="U5155">
        <v>0</v>
      </c>
      <c r="V5155">
        <v>0</v>
      </c>
      <c r="W5155">
        <v>0</v>
      </c>
      <c r="X5155">
        <v>0</v>
      </c>
      <c r="Y5155">
        <v>0</v>
      </c>
      <c r="Z5155">
        <v>0</v>
      </c>
      <c r="AA5155">
        <v>0</v>
      </c>
      <c r="AB5155">
        <v>0</v>
      </c>
      <c r="AC5155">
        <v>0</v>
      </c>
      <c r="AD5155">
        <v>0</v>
      </c>
      <c r="AE5155">
        <v>0</v>
      </c>
      <c r="AF5155">
        <v>0</v>
      </c>
      <c r="AG5155" s="19">
        <v>0</v>
      </c>
      <c r="AH5155">
        <v>0</v>
      </c>
      <c r="AI5155">
        <v>0</v>
      </c>
      <c r="AJ5155">
        <v>0</v>
      </c>
      <c r="AK5155">
        <v>0</v>
      </c>
      <c r="AL5155">
        <v>0</v>
      </c>
      <c r="AM5155">
        <v>0</v>
      </c>
      <c r="AN5155">
        <v>0</v>
      </c>
      <c r="AO5155">
        <v>0</v>
      </c>
      <c r="AP5155">
        <v>0</v>
      </c>
      <c r="AQ5155">
        <v>0</v>
      </c>
      <c r="AR5155">
        <v>0</v>
      </c>
      <c r="AS5155">
        <v>0</v>
      </c>
      <c r="AT5155">
        <v>-529</v>
      </c>
      <c r="AU5155">
        <v>-1351</v>
      </c>
      <c r="AV5155">
        <v>-1358</v>
      </c>
      <c r="AW5155">
        <v>-1373</v>
      </c>
      <c r="AX5155">
        <v>-1369</v>
      </c>
      <c r="AY5155">
        <v>-1388</v>
      </c>
      <c r="AZ5155">
        <v>-1000</v>
      </c>
      <c r="BA5155">
        <v>-1000</v>
      </c>
      <c r="BB5155">
        <v>-1000</v>
      </c>
      <c r="BC5155">
        <v>-1000</v>
      </c>
      <c r="BD5155">
        <v>2000</v>
      </c>
      <c r="BE5155">
        <v>-1000</v>
      </c>
      <c r="BF5155">
        <v>-1000</v>
      </c>
      <c r="BG5155">
        <v>-1000</v>
      </c>
      <c r="BH5155">
        <v>-1000</v>
      </c>
      <c r="BI5155">
        <v>-1000</v>
      </c>
      <c r="BJ5155">
        <v>-1000</v>
      </c>
      <c r="BK5155">
        <v>-1000</v>
      </c>
      <c r="BL5155">
        <v>-1000</v>
      </c>
      <c r="BM5155">
        <v>-1000</v>
      </c>
      <c r="BN5155">
        <v>-1000</v>
      </c>
      <c r="BO5155">
        <v>-1000</v>
      </c>
      <c r="BP5155">
        <v>-1000</v>
      </c>
      <c r="BQ5155">
        <v>-1000</v>
      </c>
      <c r="BR5155">
        <v>-1000</v>
      </c>
      <c r="BS5155">
        <v>-1000</v>
      </c>
      <c r="BT5155">
        <v>-1000</v>
      </c>
      <c r="BU5155">
        <v>-1000</v>
      </c>
      <c r="BV5155">
        <v>-2000</v>
      </c>
      <c r="BW5155">
        <v>-2000</v>
      </c>
      <c r="BX5155">
        <v>0</v>
      </c>
      <c r="BY5155">
        <v>0</v>
      </c>
      <c r="BZ5155">
        <v>-1000</v>
      </c>
      <c r="CA5155">
        <v>-1000</v>
      </c>
      <c r="CB5155">
        <v>-1000</v>
      </c>
      <c r="CC5155">
        <v>-1000</v>
      </c>
      <c r="CD5155">
        <v>-1000</v>
      </c>
      <c r="CE5155">
        <v>-1000</v>
      </c>
    </row>
    <row r="5156" spans="1:83" x14ac:dyDescent="0.35">
      <c r="A5156" s="9" t="str">
        <f t="shared" si="80"/>
        <v>977120.902.75</v>
      </c>
      <c r="B5156" s="52" t="e">
        <f>+IF(MATCH(A5156,List!H$10:H$145,0),"Targeted")</f>
        <v>#N/A</v>
      </c>
      <c r="C5156" s="65"/>
      <c r="D5156" s="52"/>
      <c r="E5156" s="16" t="s">
        <v>6925</v>
      </c>
      <c r="F5156" s="16" t="s">
        <v>6927</v>
      </c>
      <c r="G5156" s="16" t="s">
        <v>298</v>
      </c>
      <c r="H5156" s="16" t="s">
        <v>6927</v>
      </c>
      <c r="I5156" s="16" t="s">
        <v>7161</v>
      </c>
      <c r="J5156" s="16" t="s">
        <v>7162</v>
      </c>
      <c r="K5156" s="17" t="s">
        <v>40</v>
      </c>
      <c r="L5156" s="18" t="s">
        <v>859</v>
      </c>
      <c r="M5156" s="195" t="s">
        <v>6925</v>
      </c>
      <c r="N5156" s="16" t="s">
        <v>6926</v>
      </c>
      <c r="O5156" s="17" t="s">
        <v>6914</v>
      </c>
      <c r="P5156" s="17" t="s">
        <v>305</v>
      </c>
      <c r="Q5156" s="17" t="s">
        <v>306</v>
      </c>
      <c r="R5156">
        <v>0</v>
      </c>
      <c r="S5156">
        <v>0</v>
      </c>
      <c r="T5156">
        <v>0</v>
      </c>
      <c r="U5156">
        <v>0</v>
      </c>
      <c r="V5156">
        <v>0</v>
      </c>
      <c r="W5156">
        <v>0</v>
      </c>
      <c r="X5156">
        <v>0</v>
      </c>
      <c r="Y5156">
        <v>0</v>
      </c>
      <c r="Z5156">
        <v>0</v>
      </c>
      <c r="AA5156">
        <v>0</v>
      </c>
      <c r="AB5156">
        <v>0</v>
      </c>
      <c r="AC5156">
        <v>0</v>
      </c>
      <c r="AD5156">
        <v>0</v>
      </c>
      <c r="AE5156">
        <v>0</v>
      </c>
      <c r="AF5156">
        <v>0</v>
      </c>
      <c r="AG5156" s="19">
        <v>0</v>
      </c>
      <c r="AH5156">
        <v>0</v>
      </c>
      <c r="AI5156">
        <v>0</v>
      </c>
      <c r="AJ5156">
        <v>0</v>
      </c>
      <c r="AK5156">
        <v>0</v>
      </c>
      <c r="AL5156">
        <v>0</v>
      </c>
      <c r="AM5156">
        <v>0</v>
      </c>
      <c r="AN5156">
        <v>0</v>
      </c>
      <c r="AO5156">
        <v>0</v>
      </c>
      <c r="AP5156">
        <v>0</v>
      </c>
      <c r="AQ5156">
        <v>0</v>
      </c>
      <c r="AR5156">
        <v>0</v>
      </c>
      <c r="AS5156">
        <v>0</v>
      </c>
      <c r="AT5156">
        <v>0</v>
      </c>
      <c r="AU5156">
        <v>0</v>
      </c>
      <c r="AV5156">
        <v>0</v>
      </c>
      <c r="AW5156">
        <v>0</v>
      </c>
      <c r="AX5156">
        <v>0</v>
      </c>
      <c r="AY5156">
        <v>0</v>
      </c>
      <c r="AZ5156">
        <v>-1000</v>
      </c>
      <c r="BA5156">
        <v>-1000</v>
      </c>
      <c r="BB5156">
        <v>-1000</v>
      </c>
      <c r="BC5156">
        <v>-1000</v>
      </c>
      <c r="BD5156">
        <v>-1000</v>
      </c>
      <c r="BE5156">
        <v>-1000</v>
      </c>
      <c r="BF5156">
        <v>-1000</v>
      </c>
      <c r="BG5156">
        <v>-1000</v>
      </c>
      <c r="BH5156">
        <v>0</v>
      </c>
      <c r="BI5156">
        <v>0</v>
      </c>
      <c r="BJ5156">
        <v>0</v>
      </c>
      <c r="BK5156">
        <v>-1000</v>
      </c>
      <c r="BL5156">
        <v>-1000</v>
      </c>
      <c r="BM5156">
        <v>-2000</v>
      </c>
      <c r="BN5156">
        <v>0</v>
      </c>
      <c r="BO5156">
        <v>0</v>
      </c>
      <c r="BP5156">
        <v>0</v>
      </c>
      <c r="BQ5156">
        <v>0</v>
      </c>
      <c r="BR5156">
        <v>0</v>
      </c>
      <c r="BS5156">
        <v>0</v>
      </c>
      <c r="BT5156">
        <v>-1000</v>
      </c>
      <c r="BU5156">
        <v>-1000</v>
      </c>
      <c r="BV5156">
        <v>-1000</v>
      </c>
      <c r="BW5156">
        <v>-1000</v>
      </c>
      <c r="BX5156">
        <v>-1000</v>
      </c>
      <c r="BY5156">
        <v>-1000</v>
      </c>
      <c r="BZ5156">
        <v>-1000</v>
      </c>
      <c r="CA5156">
        <v>-1000</v>
      </c>
      <c r="CB5156">
        <v>-1000</v>
      </c>
      <c r="CC5156">
        <v>-1000</v>
      </c>
      <c r="CD5156">
        <v>-1000</v>
      </c>
      <c r="CE5156">
        <v>-1000</v>
      </c>
    </row>
    <row r="5157" spans="1:83" x14ac:dyDescent="0.35">
      <c r="A5157" s="9" t="str">
        <f t="shared" si="80"/>
        <v>977120.902.95</v>
      </c>
      <c r="B5157" s="52" t="e">
        <f>+IF(MATCH(A5157,List!H$10:H$145,0),"Targeted")</f>
        <v>#N/A</v>
      </c>
      <c r="C5157" s="65"/>
      <c r="D5157" s="52"/>
      <c r="E5157" s="16" t="s">
        <v>6925</v>
      </c>
      <c r="F5157" s="16" t="s">
        <v>6927</v>
      </c>
      <c r="G5157" s="16" t="s">
        <v>298</v>
      </c>
      <c r="H5157" s="16" t="s">
        <v>6927</v>
      </c>
      <c r="I5157" s="16" t="s">
        <v>7161</v>
      </c>
      <c r="J5157" s="16" t="s">
        <v>7163</v>
      </c>
      <c r="K5157" s="17" t="s">
        <v>245</v>
      </c>
      <c r="L5157" s="18" t="s">
        <v>859</v>
      </c>
      <c r="M5157" s="195" t="s">
        <v>6925</v>
      </c>
      <c r="N5157" s="16" t="s">
        <v>6926</v>
      </c>
      <c r="O5157" s="17" t="s">
        <v>6914</v>
      </c>
      <c r="P5157" s="17" t="s">
        <v>305</v>
      </c>
      <c r="Q5157" s="17" t="s">
        <v>306</v>
      </c>
      <c r="R5157">
        <v>0</v>
      </c>
      <c r="S5157">
        <v>0</v>
      </c>
      <c r="T5157">
        <v>0</v>
      </c>
      <c r="U5157">
        <v>0</v>
      </c>
      <c r="V5157">
        <v>0</v>
      </c>
      <c r="W5157">
        <v>0</v>
      </c>
      <c r="X5157">
        <v>0</v>
      </c>
      <c r="Y5157">
        <v>0</v>
      </c>
      <c r="Z5157">
        <v>0</v>
      </c>
      <c r="AA5157">
        <v>0</v>
      </c>
      <c r="AB5157">
        <v>0</v>
      </c>
      <c r="AC5157">
        <v>0</v>
      </c>
      <c r="AD5157">
        <v>0</v>
      </c>
      <c r="AE5157">
        <v>0</v>
      </c>
      <c r="AF5157">
        <v>0</v>
      </c>
      <c r="AG5157" s="19">
        <v>0</v>
      </c>
      <c r="AH5157">
        <v>0</v>
      </c>
      <c r="AI5157">
        <v>0</v>
      </c>
      <c r="AJ5157">
        <v>0</v>
      </c>
      <c r="AK5157">
        <v>0</v>
      </c>
      <c r="AL5157">
        <v>0</v>
      </c>
      <c r="AM5157">
        <v>0</v>
      </c>
      <c r="AN5157">
        <v>0</v>
      </c>
      <c r="AO5157">
        <v>0</v>
      </c>
      <c r="AP5157">
        <v>0</v>
      </c>
      <c r="AQ5157">
        <v>0</v>
      </c>
      <c r="AR5157">
        <v>0</v>
      </c>
      <c r="AS5157">
        <v>0</v>
      </c>
      <c r="AT5157">
        <v>0</v>
      </c>
      <c r="AU5157">
        <v>0</v>
      </c>
      <c r="AV5157">
        <v>0</v>
      </c>
      <c r="AW5157">
        <v>0</v>
      </c>
      <c r="AX5157">
        <v>0</v>
      </c>
      <c r="AY5157">
        <v>0</v>
      </c>
      <c r="AZ5157">
        <v>-1000</v>
      </c>
      <c r="BA5157">
        <v>-1000</v>
      </c>
      <c r="BB5157">
        <v>0</v>
      </c>
      <c r="BC5157">
        <v>0</v>
      </c>
      <c r="BD5157">
        <v>0</v>
      </c>
      <c r="BE5157">
        <v>-1000</v>
      </c>
      <c r="BF5157">
        <v>-3000</v>
      </c>
      <c r="BG5157">
        <v>0</v>
      </c>
      <c r="BH5157">
        <v>0</v>
      </c>
      <c r="BI5157">
        <v>0</v>
      </c>
      <c r="BJ5157">
        <v>0</v>
      </c>
      <c r="BK5157">
        <v>0</v>
      </c>
      <c r="BL5157">
        <v>0</v>
      </c>
      <c r="BM5157">
        <v>0</v>
      </c>
      <c r="BN5157">
        <v>0</v>
      </c>
      <c r="BO5157">
        <v>0</v>
      </c>
      <c r="BP5157">
        <v>0</v>
      </c>
      <c r="BQ5157">
        <v>0</v>
      </c>
      <c r="BR5157">
        <v>0</v>
      </c>
      <c r="BS5157">
        <v>0</v>
      </c>
      <c r="BT5157">
        <v>0</v>
      </c>
      <c r="BU5157">
        <v>0</v>
      </c>
      <c r="BV5157">
        <v>0</v>
      </c>
      <c r="BW5157">
        <v>0</v>
      </c>
      <c r="BX5157">
        <v>0</v>
      </c>
      <c r="BY5157">
        <v>0</v>
      </c>
      <c r="BZ5157">
        <v>0</v>
      </c>
      <c r="CA5157">
        <v>0</v>
      </c>
      <c r="CB5157">
        <v>0</v>
      </c>
      <c r="CC5157">
        <v>0</v>
      </c>
      <c r="CD5157">
        <v>0</v>
      </c>
      <c r="CE5157">
        <v>0</v>
      </c>
    </row>
    <row r="5158" spans="1:83" x14ac:dyDescent="0.35">
      <c r="A5158" s="9" t="str">
        <f t="shared" si="80"/>
        <v>977120.902.19</v>
      </c>
      <c r="B5158" s="52" t="e">
        <f>+IF(MATCH(A5158,List!H$10:H$145,0),"Targeted")</f>
        <v>#N/A</v>
      </c>
      <c r="C5158" s="65"/>
      <c r="D5158" s="52"/>
      <c r="E5158" s="16" t="s">
        <v>6925</v>
      </c>
      <c r="F5158" s="16" t="s">
        <v>6927</v>
      </c>
      <c r="G5158" s="16" t="s">
        <v>298</v>
      </c>
      <c r="H5158" s="16" t="s">
        <v>6927</v>
      </c>
      <c r="I5158" s="16" t="s">
        <v>7161</v>
      </c>
      <c r="J5158" s="16" t="s">
        <v>7164</v>
      </c>
      <c r="K5158" s="17" t="s">
        <v>1101</v>
      </c>
      <c r="L5158" s="18" t="s">
        <v>859</v>
      </c>
      <c r="M5158" s="195" t="s">
        <v>6925</v>
      </c>
      <c r="N5158" s="16" t="s">
        <v>6926</v>
      </c>
      <c r="O5158" s="17" t="s">
        <v>6914</v>
      </c>
      <c r="P5158" s="17" t="s">
        <v>305</v>
      </c>
      <c r="Q5158" s="17" t="s">
        <v>306</v>
      </c>
      <c r="R5158">
        <v>0</v>
      </c>
      <c r="S5158">
        <v>0</v>
      </c>
      <c r="T5158">
        <v>0</v>
      </c>
      <c r="U5158">
        <v>0</v>
      </c>
      <c r="V5158">
        <v>0</v>
      </c>
      <c r="W5158">
        <v>0</v>
      </c>
      <c r="X5158">
        <v>0</v>
      </c>
      <c r="Y5158">
        <v>0</v>
      </c>
      <c r="Z5158">
        <v>0</v>
      </c>
      <c r="AA5158">
        <v>0</v>
      </c>
      <c r="AB5158">
        <v>0</v>
      </c>
      <c r="AC5158">
        <v>0</v>
      </c>
      <c r="AD5158">
        <v>0</v>
      </c>
      <c r="AE5158">
        <v>0</v>
      </c>
      <c r="AF5158">
        <v>0</v>
      </c>
      <c r="AG5158" s="19">
        <v>0</v>
      </c>
      <c r="AH5158">
        <v>0</v>
      </c>
      <c r="AI5158">
        <v>0</v>
      </c>
      <c r="AJ5158">
        <v>0</v>
      </c>
      <c r="AK5158">
        <v>0</v>
      </c>
      <c r="AL5158">
        <v>0</v>
      </c>
      <c r="AM5158">
        <v>0</v>
      </c>
      <c r="AN5158">
        <v>0</v>
      </c>
      <c r="AO5158">
        <v>-176</v>
      </c>
      <c r="AP5158">
        <v>-106</v>
      </c>
      <c r="AQ5158">
        <v>-91</v>
      </c>
      <c r="AR5158">
        <v>21</v>
      </c>
      <c r="AS5158">
        <v>-85</v>
      </c>
      <c r="AT5158">
        <v>-76</v>
      </c>
      <c r="AU5158">
        <v>-60</v>
      </c>
      <c r="AV5158">
        <v>-53</v>
      </c>
      <c r="AW5158">
        <v>251</v>
      </c>
      <c r="AX5158">
        <v>-796</v>
      </c>
      <c r="AY5158">
        <v>-1216</v>
      </c>
      <c r="AZ5158">
        <v>-1000</v>
      </c>
      <c r="BA5158">
        <v>-1000</v>
      </c>
      <c r="BB5158">
        <v>-1000</v>
      </c>
      <c r="BC5158">
        <v>-1000</v>
      </c>
      <c r="BD5158">
        <v>-1000</v>
      </c>
      <c r="BE5158">
        <v>0</v>
      </c>
      <c r="BF5158">
        <v>0</v>
      </c>
      <c r="BG5158">
        <v>0</v>
      </c>
      <c r="BH5158">
        <v>0</v>
      </c>
      <c r="BI5158">
        <v>0</v>
      </c>
      <c r="BJ5158">
        <v>0</v>
      </c>
      <c r="BK5158">
        <v>0</v>
      </c>
      <c r="BL5158">
        <v>0</v>
      </c>
      <c r="BM5158">
        <v>0</v>
      </c>
      <c r="BN5158">
        <v>0</v>
      </c>
      <c r="BO5158">
        <v>0</v>
      </c>
      <c r="BP5158">
        <v>0</v>
      </c>
      <c r="BQ5158">
        <v>0</v>
      </c>
      <c r="BR5158">
        <v>0</v>
      </c>
      <c r="BS5158">
        <v>0</v>
      </c>
      <c r="BT5158">
        <v>0</v>
      </c>
      <c r="BU5158">
        <v>0</v>
      </c>
      <c r="BV5158">
        <v>0</v>
      </c>
      <c r="BW5158">
        <v>0</v>
      </c>
      <c r="BX5158">
        <v>0</v>
      </c>
      <c r="BY5158">
        <v>0</v>
      </c>
      <c r="BZ5158">
        <v>-1000</v>
      </c>
      <c r="CA5158">
        <v>-1000</v>
      </c>
      <c r="CB5158">
        <v>-1000</v>
      </c>
      <c r="CC5158">
        <v>-1000</v>
      </c>
      <c r="CD5158">
        <v>-1000</v>
      </c>
      <c r="CE5158">
        <v>-1000</v>
      </c>
    </row>
    <row r="5159" spans="1:83" x14ac:dyDescent="0.35">
      <c r="A5159" s="9" t="str">
        <f t="shared" si="80"/>
        <v>977120.902.16</v>
      </c>
      <c r="B5159" s="52" t="e">
        <f>+IF(MATCH(A5159,List!H$10:H$145,0),"Targeted")</f>
        <v>#N/A</v>
      </c>
      <c r="C5159" s="65"/>
      <c r="D5159" s="52"/>
      <c r="E5159" s="16" t="s">
        <v>6925</v>
      </c>
      <c r="F5159" s="16" t="s">
        <v>6927</v>
      </c>
      <c r="G5159" s="16" t="s">
        <v>298</v>
      </c>
      <c r="H5159" s="16" t="s">
        <v>6927</v>
      </c>
      <c r="I5159" s="16" t="s">
        <v>7161</v>
      </c>
      <c r="J5159" s="16" t="s">
        <v>7165</v>
      </c>
      <c r="K5159" s="17" t="s">
        <v>31</v>
      </c>
      <c r="L5159" s="18" t="s">
        <v>859</v>
      </c>
      <c r="M5159" s="195" t="s">
        <v>6925</v>
      </c>
      <c r="N5159" s="16" t="s">
        <v>6926</v>
      </c>
      <c r="O5159" s="17" t="s">
        <v>6914</v>
      </c>
      <c r="P5159" s="17" t="s">
        <v>305</v>
      </c>
      <c r="Q5159" s="17" t="s">
        <v>306</v>
      </c>
      <c r="R5159">
        <v>0</v>
      </c>
      <c r="S5159">
        <v>0</v>
      </c>
      <c r="T5159">
        <v>0</v>
      </c>
      <c r="U5159">
        <v>0</v>
      </c>
      <c r="V5159">
        <v>0</v>
      </c>
      <c r="W5159">
        <v>0</v>
      </c>
      <c r="X5159">
        <v>0</v>
      </c>
      <c r="Y5159">
        <v>0</v>
      </c>
      <c r="Z5159">
        <v>0</v>
      </c>
      <c r="AA5159">
        <v>0</v>
      </c>
      <c r="AB5159">
        <v>0</v>
      </c>
      <c r="AC5159">
        <v>0</v>
      </c>
      <c r="AD5159">
        <v>0</v>
      </c>
      <c r="AE5159">
        <v>0</v>
      </c>
      <c r="AF5159">
        <v>0</v>
      </c>
      <c r="AG5159" s="19">
        <v>0</v>
      </c>
      <c r="AH5159">
        <v>0</v>
      </c>
      <c r="AI5159">
        <v>0</v>
      </c>
      <c r="AJ5159">
        <v>0</v>
      </c>
      <c r="AK5159">
        <v>0</v>
      </c>
      <c r="AL5159">
        <v>0</v>
      </c>
      <c r="AM5159">
        <v>0</v>
      </c>
      <c r="AN5159">
        <v>0</v>
      </c>
      <c r="AO5159">
        <v>0</v>
      </c>
      <c r="AP5159">
        <v>0</v>
      </c>
      <c r="AQ5159">
        <v>0</v>
      </c>
      <c r="AR5159">
        <v>0</v>
      </c>
      <c r="AS5159">
        <v>0</v>
      </c>
      <c r="AT5159">
        <v>0</v>
      </c>
      <c r="AU5159">
        <v>0</v>
      </c>
      <c r="AV5159">
        <v>0</v>
      </c>
      <c r="AW5159">
        <v>0</v>
      </c>
      <c r="AX5159">
        <v>0</v>
      </c>
      <c r="AY5159">
        <v>0</v>
      </c>
      <c r="AZ5159">
        <v>-2000</v>
      </c>
      <c r="BA5159">
        <v>-3000</v>
      </c>
      <c r="BB5159">
        <v>-3000</v>
      </c>
      <c r="BC5159">
        <v>-2000</v>
      </c>
      <c r="BD5159">
        <v>-2000</v>
      </c>
      <c r="BE5159">
        <v>-2000</v>
      </c>
      <c r="BF5159">
        <v>-3000</v>
      </c>
      <c r="BG5159">
        <v>-1000</v>
      </c>
      <c r="BH5159">
        <v>-1000</v>
      </c>
      <c r="BI5159">
        <v>0</v>
      </c>
      <c r="BJ5159">
        <v>-1000</v>
      </c>
      <c r="BK5159">
        <v>-3000</v>
      </c>
      <c r="BL5159">
        <v>-3000</v>
      </c>
      <c r="BM5159">
        <v>-1000</v>
      </c>
      <c r="BN5159">
        <v>0</v>
      </c>
      <c r="BO5159">
        <v>0</v>
      </c>
      <c r="BP5159">
        <v>0</v>
      </c>
      <c r="BQ5159">
        <v>0</v>
      </c>
      <c r="BR5159">
        <v>0</v>
      </c>
      <c r="BS5159">
        <v>0</v>
      </c>
      <c r="BT5159">
        <v>0</v>
      </c>
      <c r="BU5159">
        <v>0</v>
      </c>
      <c r="BV5159">
        <v>0</v>
      </c>
      <c r="BW5159">
        <v>-1000</v>
      </c>
      <c r="BX5159">
        <v>-1000</v>
      </c>
      <c r="BY5159">
        <v>0</v>
      </c>
      <c r="BZ5159">
        <v>-1000</v>
      </c>
      <c r="CA5159">
        <v>-1000</v>
      </c>
      <c r="CB5159">
        <v>-1000</v>
      </c>
      <c r="CC5159">
        <v>-1000</v>
      </c>
      <c r="CD5159">
        <v>-1000</v>
      </c>
      <c r="CE5159">
        <v>-1000</v>
      </c>
    </row>
    <row r="5160" spans="1:83" x14ac:dyDescent="0.35">
      <c r="A5160" s="9" t="str">
        <f t="shared" si="80"/>
        <v>977920.902.20</v>
      </c>
      <c r="B5160" s="52" t="e">
        <f>+IF(MATCH(A5160,List!H$10:H$145,0),"Targeted")</f>
        <v>#N/A</v>
      </c>
      <c r="C5160" s="65"/>
      <c r="D5160" s="52"/>
      <c r="E5160" s="16" t="s">
        <v>6925</v>
      </c>
      <c r="F5160" s="16" t="s">
        <v>6927</v>
      </c>
      <c r="G5160" s="16" t="s">
        <v>298</v>
      </c>
      <c r="H5160" s="16" t="s">
        <v>6927</v>
      </c>
      <c r="I5160" s="16" t="s">
        <v>7166</v>
      </c>
      <c r="J5160" s="16" t="s">
        <v>7167</v>
      </c>
      <c r="K5160" s="17" t="s">
        <v>63</v>
      </c>
      <c r="L5160" s="18" t="s">
        <v>859</v>
      </c>
      <c r="M5160" s="195" t="s">
        <v>6925</v>
      </c>
      <c r="N5160" s="16" t="s">
        <v>6926</v>
      </c>
      <c r="O5160" s="17" t="s">
        <v>6914</v>
      </c>
      <c r="P5160" s="17" t="s">
        <v>305</v>
      </c>
      <c r="Q5160" s="17" t="s">
        <v>306</v>
      </c>
      <c r="R5160">
        <v>0</v>
      </c>
      <c r="S5160">
        <v>0</v>
      </c>
      <c r="T5160">
        <v>0</v>
      </c>
      <c r="U5160">
        <v>0</v>
      </c>
      <c r="V5160">
        <v>0</v>
      </c>
      <c r="W5160">
        <v>0</v>
      </c>
      <c r="X5160">
        <v>0</v>
      </c>
      <c r="Y5160">
        <v>0</v>
      </c>
      <c r="Z5160">
        <v>0</v>
      </c>
      <c r="AA5160">
        <v>0</v>
      </c>
      <c r="AB5160">
        <v>0</v>
      </c>
      <c r="AC5160">
        <v>0</v>
      </c>
      <c r="AD5160">
        <v>0</v>
      </c>
      <c r="AE5160">
        <v>0</v>
      </c>
      <c r="AF5160">
        <v>0</v>
      </c>
      <c r="AG5160" s="19">
        <v>0</v>
      </c>
      <c r="AH5160">
        <v>0</v>
      </c>
      <c r="AI5160">
        <v>0</v>
      </c>
      <c r="AJ5160">
        <v>0</v>
      </c>
      <c r="AK5160">
        <v>0</v>
      </c>
      <c r="AL5160">
        <v>0</v>
      </c>
      <c r="AM5160">
        <v>0</v>
      </c>
      <c r="AN5160">
        <v>0</v>
      </c>
      <c r="AO5160">
        <v>0</v>
      </c>
      <c r="AP5160">
        <v>0</v>
      </c>
      <c r="AQ5160">
        <v>0</v>
      </c>
      <c r="AR5160">
        <v>0</v>
      </c>
      <c r="AS5160">
        <v>0</v>
      </c>
      <c r="AT5160">
        <v>0</v>
      </c>
      <c r="AU5160">
        <v>0</v>
      </c>
      <c r="AV5160">
        <v>0</v>
      </c>
      <c r="AW5160">
        <v>0</v>
      </c>
      <c r="AX5160">
        <v>0</v>
      </c>
      <c r="AY5160">
        <v>0</v>
      </c>
      <c r="AZ5160">
        <v>0</v>
      </c>
      <c r="BA5160">
        <v>-1000</v>
      </c>
      <c r="BB5160">
        <v>-1000</v>
      </c>
      <c r="BC5160">
        <v>-1000</v>
      </c>
      <c r="BD5160">
        <v>-1000</v>
      </c>
      <c r="BE5160">
        <v>-1000</v>
      </c>
      <c r="BF5160">
        <v>-1000</v>
      </c>
      <c r="BG5160">
        <v>-1000</v>
      </c>
      <c r="BH5160">
        <v>-1000</v>
      </c>
      <c r="BI5160">
        <v>0</v>
      </c>
      <c r="BJ5160">
        <v>0</v>
      </c>
      <c r="BK5160">
        <v>-1000</v>
      </c>
      <c r="BL5160">
        <v>-1000</v>
      </c>
      <c r="BM5160">
        <v>0</v>
      </c>
      <c r="BN5160">
        <v>0</v>
      </c>
      <c r="BO5160">
        <v>0</v>
      </c>
      <c r="BP5160">
        <v>0</v>
      </c>
      <c r="BQ5160">
        <v>0</v>
      </c>
      <c r="BR5160">
        <v>0</v>
      </c>
      <c r="BS5160">
        <v>0</v>
      </c>
      <c r="BT5160">
        <v>0</v>
      </c>
      <c r="BU5160">
        <v>0</v>
      </c>
      <c r="BV5160">
        <v>0</v>
      </c>
      <c r="BW5160">
        <v>-1000</v>
      </c>
      <c r="BX5160">
        <v>-1000</v>
      </c>
      <c r="BY5160">
        <v>0</v>
      </c>
      <c r="BZ5160">
        <v>0</v>
      </c>
      <c r="CA5160">
        <v>0</v>
      </c>
      <c r="CB5160">
        <v>0</v>
      </c>
      <c r="CC5160">
        <v>0</v>
      </c>
      <c r="CD5160">
        <v>0</v>
      </c>
      <c r="CE5160">
        <v>0</v>
      </c>
    </row>
    <row r="5161" spans="1:83" x14ac:dyDescent="0.35">
      <c r="A5161" s="9" t="str">
        <f t="shared" si="80"/>
        <v>997120.902.17</v>
      </c>
      <c r="B5161" s="52" t="e">
        <f>+IF(MATCH(A5161,List!H$10:H$145,0),"Targeted")</f>
        <v>#N/A</v>
      </c>
      <c r="C5161" s="65"/>
      <c r="D5161" s="52"/>
      <c r="E5161" s="16" t="s">
        <v>6925</v>
      </c>
      <c r="F5161" s="16" t="s">
        <v>6927</v>
      </c>
      <c r="G5161" s="16" t="s">
        <v>298</v>
      </c>
      <c r="H5161" s="16" t="s">
        <v>6927</v>
      </c>
      <c r="I5161" s="16" t="s">
        <v>7168</v>
      </c>
      <c r="J5161" s="16" t="s">
        <v>7169</v>
      </c>
      <c r="K5161" s="17" t="s">
        <v>317</v>
      </c>
      <c r="L5161" s="18" t="s">
        <v>859</v>
      </c>
      <c r="M5161" s="195" t="s">
        <v>6925</v>
      </c>
      <c r="N5161" s="16" t="s">
        <v>6926</v>
      </c>
      <c r="O5161" s="17" t="s">
        <v>6914</v>
      </c>
      <c r="P5161" s="17" t="s">
        <v>305</v>
      </c>
      <c r="Q5161" s="17" t="s">
        <v>306</v>
      </c>
      <c r="R5161">
        <v>0</v>
      </c>
      <c r="S5161">
        <v>0</v>
      </c>
      <c r="T5161">
        <v>0</v>
      </c>
      <c r="U5161">
        <v>0</v>
      </c>
      <c r="V5161">
        <v>0</v>
      </c>
      <c r="W5161">
        <v>0</v>
      </c>
      <c r="X5161">
        <v>0</v>
      </c>
      <c r="Y5161">
        <v>0</v>
      </c>
      <c r="Z5161">
        <v>0</v>
      </c>
      <c r="AA5161">
        <v>0</v>
      </c>
      <c r="AB5161">
        <v>0</v>
      </c>
      <c r="AC5161">
        <v>0</v>
      </c>
      <c r="AD5161">
        <v>0</v>
      </c>
      <c r="AE5161">
        <v>0</v>
      </c>
      <c r="AF5161">
        <v>0</v>
      </c>
      <c r="AG5161" s="19">
        <v>0</v>
      </c>
      <c r="AH5161">
        <v>0</v>
      </c>
      <c r="AI5161">
        <v>0</v>
      </c>
      <c r="AJ5161">
        <v>0</v>
      </c>
      <c r="AK5161">
        <v>0</v>
      </c>
      <c r="AL5161">
        <v>0</v>
      </c>
      <c r="AM5161">
        <v>0</v>
      </c>
      <c r="AN5161">
        <v>0</v>
      </c>
      <c r="AO5161">
        <v>0</v>
      </c>
      <c r="AP5161">
        <v>0</v>
      </c>
      <c r="AQ5161">
        <v>0</v>
      </c>
      <c r="AR5161">
        <v>0</v>
      </c>
      <c r="AS5161">
        <v>0</v>
      </c>
      <c r="AT5161">
        <v>0</v>
      </c>
      <c r="AU5161">
        <v>0</v>
      </c>
      <c r="AV5161">
        <v>0</v>
      </c>
      <c r="AW5161">
        <v>0</v>
      </c>
      <c r="AX5161">
        <v>0</v>
      </c>
      <c r="AY5161">
        <v>0</v>
      </c>
      <c r="AZ5161">
        <v>0</v>
      </c>
      <c r="BA5161">
        <v>-1000</v>
      </c>
      <c r="BB5161">
        <v>-1000</v>
      </c>
      <c r="BC5161">
        <v>0</v>
      </c>
      <c r="BD5161">
        <v>-1000</v>
      </c>
      <c r="BE5161">
        <v>-1000</v>
      </c>
      <c r="BF5161">
        <v>-1000</v>
      </c>
      <c r="BG5161">
        <v>-1000</v>
      </c>
      <c r="BH5161">
        <v>-1000</v>
      </c>
      <c r="BI5161">
        <v>0</v>
      </c>
      <c r="BJ5161">
        <v>0</v>
      </c>
      <c r="BK5161">
        <v>0</v>
      </c>
      <c r="BL5161">
        <v>-1000</v>
      </c>
      <c r="BM5161">
        <v>-1000</v>
      </c>
      <c r="BN5161">
        <v>0</v>
      </c>
      <c r="BO5161">
        <v>0</v>
      </c>
      <c r="BP5161">
        <v>0</v>
      </c>
      <c r="BQ5161">
        <v>0</v>
      </c>
      <c r="BR5161">
        <v>0</v>
      </c>
      <c r="BS5161">
        <v>0</v>
      </c>
      <c r="BT5161">
        <v>0</v>
      </c>
      <c r="BU5161">
        <v>0</v>
      </c>
      <c r="BV5161">
        <v>0</v>
      </c>
      <c r="BW5161">
        <v>0</v>
      </c>
      <c r="BX5161">
        <v>0</v>
      </c>
      <c r="BY5161">
        <v>0</v>
      </c>
      <c r="BZ5161">
        <v>-1000</v>
      </c>
      <c r="CA5161">
        <v>-1000</v>
      </c>
      <c r="CB5161">
        <v>-1000</v>
      </c>
      <c r="CC5161">
        <v>-1000</v>
      </c>
      <c r="CD5161">
        <v>-1000</v>
      </c>
      <c r="CE5161">
        <v>-1000</v>
      </c>
    </row>
    <row r="5162" spans="1:83" x14ac:dyDescent="0.35">
      <c r="A5162" s="9" t="str">
        <f t="shared" si="80"/>
        <v>800620.903.28</v>
      </c>
      <c r="B5162" s="52" t="e">
        <f>+IF(MATCH(A5162,List!H$10:H$145,0),"Targeted")</f>
        <v>#N/A</v>
      </c>
      <c r="C5162" s="65"/>
      <c r="D5162" s="52"/>
      <c r="E5162" s="16" t="s">
        <v>6925</v>
      </c>
      <c r="F5162" s="16" t="s">
        <v>6927</v>
      </c>
      <c r="G5162" s="16" t="s">
        <v>298</v>
      </c>
      <c r="H5162" s="16" t="s">
        <v>6927</v>
      </c>
      <c r="I5162" s="16" t="s">
        <v>7170</v>
      </c>
      <c r="J5162" s="16" t="s">
        <v>7171</v>
      </c>
      <c r="K5162" s="17" t="s">
        <v>280</v>
      </c>
      <c r="L5162" s="18" t="s">
        <v>859</v>
      </c>
      <c r="M5162" s="195" t="s">
        <v>7172</v>
      </c>
      <c r="N5162" s="16" t="s">
        <v>7173</v>
      </c>
      <c r="O5162" s="17" t="s">
        <v>6914</v>
      </c>
      <c r="P5162" s="17" t="s">
        <v>305</v>
      </c>
      <c r="Q5162" s="17" t="s">
        <v>3211</v>
      </c>
      <c r="R5162">
        <v>-539049</v>
      </c>
      <c r="S5162">
        <v>-512408</v>
      </c>
      <c r="T5162">
        <v>-539044</v>
      </c>
      <c r="U5162">
        <v>-583125</v>
      </c>
      <c r="V5162">
        <v>-588159</v>
      </c>
      <c r="W5162">
        <v>-725328</v>
      </c>
      <c r="X5162">
        <v>-895976</v>
      </c>
      <c r="Y5162">
        <v>-1008948</v>
      </c>
      <c r="Z5162">
        <v>-1346095</v>
      </c>
      <c r="AA5162">
        <v>-1617221</v>
      </c>
      <c r="AB5162">
        <v>-1718014</v>
      </c>
      <c r="AC5162">
        <v>-1845967</v>
      </c>
      <c r="AD5162">
        <v>-2037999</v>
      </c>
      <c r="AE5162">
        <v>-2294446</v>
      </c>
      <c r="AF5162">
        <v>-2344024</v>
      </c>
      <c r="AG5162" s="19">
        <v>-79678</v>
      </c>
      <c r="AH5162">
        <v>-2271379</v>
      </c>
      <c r="AI5162">
        <v>-2151264</v>
      </c>
      <c r="AJ5162">
        <v>-1919663</v>
      </c>
      <c r="AK5162">
        <v>-1885720</v>
      </c>
      <c r="AL5162">
        <v>-2015346</v>
      </c>
      <c r="AM5162">
        <v>-1707207</v>
      </c>
      <c r="AN5162">
        <v>-1396164</v>
      </c>
      <c r="AO5162">
        <v>-2751878</v>
      </c>
      <c r="AP5162">
        <v>-3537384</v>
      </c>
      <c r="AQ5162">
        <v>-3698252</v>
      </c>
      <c r="AR5162">
        <v>-4494953</v>
      </c>
      <c r="AS5162">
        <v>-6758337</v>
      </c>
      <c r="AT5162">
        <v>-10649459</v>
      </c>
      <c r="AU5162">
        <v>-15125400</v>
      </c>
      <c r="AV5162">
        <v>-19163777</v>
      </c>
      <c r="AW5162">
        <v>-22557212</v>
      </c>
      <c r="AX5162">
        <v>-25821800</v>
      </c>
      <c r="AY5162">
        <v>-28504622</v>
      </c>
      <c r="AZ5162">
        <v>-31417000</v>
      </c>
      <c r="BA5162">
        <v>-34026000</v>
      </c>
      <c r="BB5162">
        <v>-37688000</v>
      </c>
      <c r="BC5162">
        <v>-42197000</v>
      </c>
      <c r="BD5162">
        <v>-46847000</v>
      </c>
      <c r="BE5162">
        <v>-53531000</v>
      </c>
      <c r="BF5162">
        <v>-61239000</v>
      </c>
      <c r="BG5162">
        <v>-68105000</v>
      </c>
      <c r="BH5162">
        <v>-73980000</v>
      </c>
      <c r="BI5162">
        <v>-76441000</v>
      </c>
      <c r="BJ5162">
        <v>-81708000</v>
      </c>
      <c r="BK5162">
        <v>-86810000</v>
      </c>
      <c r="BL5162">
        <v>-95069000</v>
      </c>
      <c r="BM5162">
        <v>-102720000</v>
      </c>
      <c r="BN5162">
        <v>-107227000</v>
      </c>
      <c r="BO5162">
        <v>-108601000</v>
      </c>
      <c r="BP5162">
        <v>-107413000</v>
      </c>
      <c r="BQ5162">
        <v>-105239000</v>
      </c>
      <c r="BR5162">
        <v>-100113000</v>
      </c>
      <c r="BS5162">
        <v>-96270000</v>
      </c>
      <c r="BT5162">
        <v>-93235000</v>
      </c>
      <c r="BU5162">
        <v>-89069000</v>
      </c>
      <c r="BV5162">
        <v>-84887000</v>
      </c>
      <c r="BW5162">
        <v>-81582000</v>
      </c>
      <c r="BX5162">
        <v>-79587000</v>
      </c>
      <c r="BY5162">
        <v>-75988000</v>
      </c>
      <c r="BZ5162">
        <v>-70569000</v>
      </c>
      <c r="CA5162">
        <v>-63318000</v>
      </c>
      <c r="CB5162">
        <v>-57220000</v>
      </c>
      <c r="CC5162">
        <v>-52537000</v>
      </c>
      <c r="CD5162">
        <v>-48683000</v>
      </c>
      <c r="CE5162">
        <v>-45580000</v>
      </c>
    </row>
    <row r="5163" spans="1:83" x14ac:dyDescent="0.35">
      <c r="A5163" s="9" t="str">
        <f t="shared" si="80"/>
        <v>800623.903.</v>
      </c>
      <c r="B5163" s="52" t="e">
        <f>+IF(MATCH(A5163,List!H$10:H$145,0),"Targeted")</f>
        <v>#N/A</v>
      </c>
      <c r="C5163" s="65"/>
      <c r="D5163" s="52"/>
      <c r="E5163" s="16" t="s">
        <v>6925</v>
      </c>
      <c r="F5163" s="16" t="s">
        <v>6927</v>
      </c>
      <c r="G5163" s="16" t="s">
        <v>298</v>
      </c>
      <c r="H5163" s="16" t="s">
        <v>6927</v>
      </c>
      <c r="I5163" s="16" t="s">
        <v>7174</v>
      </c>
      <c r="J5163" s="16" t="s">
        <v>7175</v>
      </c>
      <c r="K5163" s="17" t="s">
        <v>299</v>
      </c>
      <c r="L5163" s="18" t="s">
        <v>859</v>
      </c>
      <c r="M5163" s="195" t="s">
        <v>7172</v>
      </c>
      <c r="N5163" s="16" t="s">
        <v>7173</v>
      </c>
      <c r="O5163" s="17" t="s">
        <v>6914</v>
      </c>
      <c r="P5163" s="17" t="s">
        <v>305</v>
      </c>
      <c r="Q5163" s="17" t="s">
        <v>3211</v>
      </c>
      <c r="R5163">
        <v>0</v>
      </c>
      <c r="S5163">
        <v>0</v>
      </c>
      <c r="T5163">
        <v>0</v>
      </c>
      <c r="U5163">
        <v>0</v>
      </c>
      <c r="V5163">
        <v>0</v>
      </c>
      <c r="W5163">
        <v>0</v>
      </c>
      <c r="X5163">
        <v>0</v>
      </c>
      <c r="Y5163">
        <v>0</v>
      </c>
      <c r="Z5163">
        <v>0</v>
      </c>
      <c r="AA5163">
        <v>0</v>
      </c>
      <c r="AB5163">
        <v>0</v>
      </c>
      <c r="AC5163">
        <v>0</v>
      </c>
      <c r="AD5163">
        <v>-656</v>
      </c>
      <c r="AE5163">
        <v>2840</v>
      </c>
      <c r="AF5163">
        <v>0</v>
      </c>
      <c r="AG5163" s="19">
        <v>0</v>
      </c>
      <c r="AH5163">
        <v>-7318</v>
      </c>
      <c r="AI5163">
        <v>0</v>
      </c>
      <c r="AJ5163">
        <v>0</v>
      </c>
      <c r="AK5163">
        <v>0</v>
      </c>
      <c r="AL5163">
        <v>0</v>
      </c>
      <c r="AM5163">
        <v>0</v>
      </c>
      <c r="AN5163">
        <v>0</v>
      </c>
      <c r="AO5163">
        <v>0</v>
      </c>
      <c r="AP5163">
        <v>0</v>
      </c>
      <c r="AQ5163">
        <v>0</v>
      </c>
      <c r="AR5163">
        <v>0</v>
      </c>
      <c r="AS5163">
        <v>0</v>
      </c>
      <c r="AT5163">
        <v>0</v>
      </c>
      <c r="AU5163">
        <v>0</v>
      </c>
      <c r="AV5163">
        <v>0</v>
      </c>
      <c r="AW5163">
        <v>0</v>
      </c>
      <c r="AX5163">
        <v>0</v>
      </c>
      <c r="AY5163">
        <v>0</v>
      </c>
      <c r="AZ5163">
        <v>0</v>
      </c>
      <c r="BA5163">
        <v>0</v>
      </c>
      <c r="BB5163">
        <v>0</v>
      </c>
      <c r="BC5163">
        <v>0</v>
      </c>
      <c r="BD5163">
        <v>0</v>
      </c>
      <c r="BE5163">
        <v>0</v>
      </c>
      <c r="BF5163">
        <v>0</v>
      </c>
      <c r="BG5163">
        <v>0</v>
      </c>
      <c r="BH5163">
        <v>0</v>
      </c>
      <c r="BI5163">
        <v>0</v>
      </c>
      <c r="BJ5163">
        <v>0</v>
      </c>
      <c r="BK5163">
        <v>0</v>
      </c>
      <c r="BL5163">
        <v>0</v>
      </c>
      <c r="BM5163">
        <v>0</v>
      </c>
      <c r="BN5163">
        <v>0</v>
      </c>
      <c r="BO5163">
        <v>0</v>
      </c>
      <c r="BP5163">
        <v>0</v>
      </c>
      <c r="BQ5163">
        <v>0</v>
      </c>
      <c r="BR5163">
        <v>0</v>
      </c>
      <c r="BS5163">
        <v>0</v>
      </c>
      <c r="BT5163">
        <v>0</v>
      </c>
      <c r="BU5163">
        <v>0</v>
      </c>
      <c r="BV5163">
        <v>0</v>
      </c>
      <c r="BW5163">
        <v>0</v>
      </c>
      <c r="BX5163">
        <v>0</v>
      </c>
      <c r="BY5163">
        <v>0</v>
      </c>
      <c r="BZ5163">
        <v>0</v>
      </c>
      <c r="CA5163">
        <v>0</v>
      </c>
      <c r="CB5163">
        <v>0</v>
      </c>
      <c r="CC5163">
        <v>0</v>
      </c>
      <c r="CD5163">
        <v>0</v>
      </c>
      <c r="CE5163">
        <v>0</v>
      </c>
    </row>
    <row r="5164" spans="1:83" x14ac:dyDescent="0.35">
      <c r="A5164" s="9" t="str">
        <f t="shared" si="80"/>
        <v>800625.903.28</v>
      </c>
      <c r="B5164" s="52" t="e">
        <f>+IF(MATCH(A5164,List!H$10:H$145,0),"Targeted")</f>
        <v>#N/A</v>
      </c>
      <c r="C5164" s="65"/>
      <c r="D5164" s="52"/>
      <c r="E5164" s="16" t="s">
        <v>6925</v>
      </c>
      <c r="F5164" s="16" t="s">
        <v>6927</v>
      </c>
      <c r="G5164" s="16" t="s">
        <v>298</v>
      </c>
      <c r="H5164" s="16" t="s">
        <v>6927</v>
      </c>
      <c r="I5164" s="16" t="s">
        <v>7176</v>
      </c>
      <c r="J5164" s="16" t="s">
        <v>7177</v>
      </c>
      <c r="K5164" s="17" t="s">
        <v>280</v>
      </c>
      <c r="L5164" s="18" t="s">
        <v>859</v>
      </c>
      <c r="M5164" s="195" t="s">
        <v>7172</v>
      </c>
      <c r="N5164" s="16" t="s">
        <v>7173</v>
      </c>
      <c r="O5164" s="17" t="s">
        <v>6914</v>
      </c>
      <c r="P5164" s="17" t="s">
        <v>305</v>
      </c>
      <c r="Q5164" s="17" t="s">
        <v>3211</v>
      </c>
      <c r="R5164">
        <v>0</v>
      </c>
      <c r="S5164">
        <v>0</v>
      </c>
      <c r="T5164">
        <v>0</v>
      </c>
      <c r="U5164">
        <v>0</v>
      </c>
      <c r="V5164">
        <v>0</v>
      </c>
      <c r="W5164">
        <v>0</v>
      </c>
      <c r="X5164">
        <v>0</v>
      </c>
      <c r="Y5164">
        <v>0</v>
      </c>
      <c r="Z5164">
        <v>0</v>
      </c>
      <c r="AA5164">
        <v>0</v>
      </c>
      <c r="AB5164">
        <v>0</v>
      </c>
      <c r="AC5164">
        <v>0</v>
      </c>
      <c r="AD5164">
        <v>0</v>
      </c>
      <c r="AE5164">
        <v>0</v>
      </c>
      <c r="AF5164">
        <v>0</v>
      </c>
      <c r="AG5164" s="19">
        <v>0</v>
      </c>
      <c r="AH5164">
        <v>0</v>
      </c>
      <c r="AI5164">
        <v>0</v>
      </c>
      <c r="AJ5164">
        <v>0</v>
      </c>
      <c r="AK5164">
        <v>0</v>
      </c>
      <c r="AL5164">
        <v>0</v>
      </c>
      <c r="AM5164">
        <v>0</v>
      </c>
      <c r="AN5164">
        <v>0</v>
      </c>
      <c r="AO5164">
        <v>0</v>
      </c>
      <c r="AP5164">
        <v>0</v>
      </c>
      <c r="AQ5164">
        <v>0</v>
      </c>
      <c r="AR5164">
        <v>0</v>
      </c>
      <c r="AS5164">
        <v>0</v>
      </c>
      <c r="AT5164">
        <v>0</v>
      </c>
      <c r="AU5164">
        <v>0</v>
      </c>
      <c r="AV5164">
        <v>0</v>
      </c>
      <c r="AW5164">
        <v>0</v>
      </c>
      <c r="AX5164">
        <v>0</v>
      </c>
      <c r="AY5164">
        <v>0</v>
      </c>
      <c r="AZ5164">
        <v>0</v>
      </c>
      <c r="BA5164">
        <v>0</v>
      </c>
      <c r="BB5164">
        <v>0</v>
      </c>
      <c r="BC5164">
        <v>0</v>
      </c>
      <c r="BD5164">
        <v>0</v>
      </c>
      <c r="BE5164">
        <v>0</v>
      </c>
      <c r="BF5164">
        <v>0</v>
      </c>
      <c r="BG5164">
        <v>0</v>
      </c>
      <c r="BH5164">
        <v>0</v>
      </c>
      <c r="BI5164">
        <v>0</v>
      </c>
      <c r="BJ5164">
        <v>0</v>
      </c>
      <c r="BK5164">
        <v>-506000</v>
      </c>
      <c r="BL5164">
        <v>0</v>
      </c>
      <c r="BM5164">
        <v>0</v>
      </c>
      <c r="BN5164">
        <v>0</v>
      </c>
      <c r="BO5164">
        <v>0</v>
      </c>
      <c r="BP5164">
        <v>0</v>
      </c>
      <c r="BQ5164">
        <v>0</v>
      </c>
      <c r="BR5164">
        <v>0</v>
      </c>
      <c r="BS5164">
        <v>0</v>
      </c>
      <c r="BT5164">
        <v>0</v>
      </c>
      <c r="BU5164">
        <v>0</v>
      </c>
      <c r="BV5164">
        <v>0</v>
      </c>
      <c r="BW5164">
        <v>0</v>
      </c>
      <c r="BX5164">
        <v>0</v>
      </c>
      <c r="BY5164">
        <v>0</v>
      </c>
      <c r="BZ5164">
        <v>0</v>
      </c>
      <c r="CA5164">
        <v>0</v>
      </c>
      <c r="CB5164">
        <v>0</v>
      </c>
      <c r="CC5164">
        <v>0</v>
      </c>
      <c r="CD5164">
        <v>0</v>
      </c>
      <c r="CE5164">
        <v>0</v>
      </c>
    </row>
    <row r="5165" spans="1:83" x14ac:dyDescent="0.35">
      <c r="A5165" s="9" t="str">
        <f t="shared" si="80"/>
        <v>800720.903.28</v>
      </c>
      <c r="B5165" s="52" t="e">
        <f>+IF(MATCH(A5165,List!H$10:H$145,0),"Targeted")</f>
        <v>#N/A</v>
      </c>
      <c r="C5165" s="65"/>
      <c r="D5165" s="52"/>
      <c r="E5165" s="16" t="s">
        <v>6925</v>
      </c>
      <c r="F5165" s="16" t="s">
        <v>6927</v>
      </c>
      <c r="G5165" s="16" t="s">
        <v>298</v>
      </c>
      <c r="H5165" s="16" t="s">
        <v>6927</v>
      </c>
      <c r="I5165" s="16" t="s">
        <v>7178</v>
      </c>
      <c r="J5165" s="16" t="s">
        <v>7179</v>
      </c>
      <c r="K5165" s="17" t="s">
        <v>280</v>
      </c>
      <c r="L5165" s="18" t="s">
        <v>859</v>
      </c>
      <c r="M5165" s="195" t="s">
        <v>7172</v>
      </c>
      <c r="N5165" s="16" t="s">
        <v>7173</v>
      </c>
      <c r="O5165" s="17" t="s">
        <v>6914</v>
      </c>
      <c r="P5165" s="17" t="s">
        <v>305</v>
      </c>
      <c r="Q5165" s="17" t="s">
        <v>3211</v>
      </c>
      <c r="R5165">
        <v>-69956</v>
      </c>
      <c r="S5165">
        <v>-69635</v>
      </c>
      <c r="T5165">
        <v>-67660</v>
      </c>
      <c r="U5165">
        <v>-65247</v>
      </c>
      <c r="V5165">
        <v>-53876</v>
      </c>
      <c r="W5165">
        <v>-66511</v>
      </c>
      <c r="X5165">
        <v>-83001</v>
      </c>
      <c r="Y5165">
        <v>-139588</v>
      </c>
      <c r="Z5165">
        <v>-221486</v>
      </c>
      <c r="AA5165">
        <v>-324391</v>
      </c>
      <c r="AB5165">
        <v>-388139</v>
      </c>
      <c r="AC5165">
        <v>-434479</v>
      </c>
      <c r="AD5165">
        <v>-481683</v>
      </c>
      <c r="AE5165">
        <v>-511537</v>
      </c>
      <c r="AF5165">
        <v>-468077</v>
      </c>
      <c r="AG5165" s="19">
        <v>-13267</v>
      </c>
      <c r="AH5165">
        <v>-371639</v>
      </c>
      <c r="AI5165">
        <v>-251288</v>
      </c>
      <c r="AJ5165">
        <v>-304557</v>
      </c>
      <c r="AK5165">
        <v>-453166</v>
      </c>
      <c r="AL5165">
        <v>-272517</v>
      </c>
      <c r="AM5165">
        <v>-363313</v>
      </c>
      <c r="AN5165">
        <v>-448659</v>
      </c>
      <c r="AO5165">
        <v>-557813</v>
      </c>
      <c r="AP5165">
        <v>-580406</v>
      </c>
      <c r="AQ5165">
        <v>-631112</v>
      </c>
      <c r="AR5165">
        <v>-795208</v>
      </c>
      <c r="AS5165">
        <v>-657265</v>
      </c>
      <c r="AT5165">
        <v>-745235</v>
      </c>
      <c r="AU5165">
        <v>-865840</v>
      </c>
      <c r="AV5165">
        <v>-1058181</v>
      </c>
      <c r="AW5165">
        <v>-1079895</v>
      </c>
      <c r="AX5165">
        <v>-966017</v>
      </c>
      <c r="AY5165">
        <v>-698490</v>
      </c>
      <c r="AZ5165">
        <v>-1888000</v>
      </c>
      <c r="BA5165">
        <v>-2481000</v>
      </c>
      <c r="BB5165">
        <v>-3526000</v>
      </c>
      <c r="BC5165">
        <v>-4432000</v>
      </c>
      <c r="BD5165">
        <v>-5223000</v>
      </c>
      <c r="BE5165">
        <v>-6265000</v>
      </c>
      <c r="BF5165">
        <v>-7572000</v>
      </c>
      <c r="BG5165">
        <v>-8714000</v>
      </c>
      <c r="BH5165">
        <v>-9564000</v>
      </c>
      <c r="BI5165">
        <v>-9787000</v>
      </c>
      <c r="BJ5165">
        <v>-10128000</v>
      </c>
      <c r="BK5165">
        <v>-10347000</v>
      </c>
      <c r="BL5165">
        <v>-10934000</v>
      </c>
      <c r="BM5165">
        <v>-10998000</v>
      </c>
      <c r="BN5165">
        <v>-10727000</v>
      </c>
      <c r="BO5165">
        <v>-9901000</v>
      </c>
      <c r="BP5165">
        <v>-8568000</v>
      </c>
      <c r="BQ5165">
        <v>-7154000</v>
      </c>
      <c r="BR5165">
        <v>-5537000</v>
      </c>
      <c r="BS5165">
        <v>-3996000</v>
      </c>
      <c r="BT5165">
        <v>-2733000</v>
      </c>
      <c r="BU5165">
        <v>-1506000</v>
      </c>
      <c r="BV5165">
        <v>-1625000</v>
      </c>
      <c r="BW5165">
        <v>-2227000</v>
      </c>
      <c r="BX5165">
        <v>-2917000</v>
      </c>
      <c r="BY5165">
        <v>-2816000</v>
      </c>
      <c r="BZ5165">
        <v>-2698000</v>
      </c>
      <c r="CA5165">
        <v>-2351000</v>
      </c>
      <c r="CB5165">
        <v>-2064000</v>
      </c>
      <c r="CC5165">
        <v>-1953000</v>
      </c>
      <c r="CD5165">
        <v>-2070000</v>
      </c>
      <c r="CE5165">
        <v>-2215000</v>
      </c>
    </row>
    <row r="5166" spans="1:83" x14ac:dyDescent="0.35">
      <c r="A5166" s="9" t="str">
        <f t="shared" si="80"/>
        <v>800725.903.28</v>
      </c>
      <c r="B5166" s="52" t="e">
        <f>+IF(MATCH(A5166,List!H$10:H$145,0),"Targeted")</f>
        <v>#N/A</v>
      </c>
      <c r="C5166" s="65"/>
      <c r="D5166" s="52"/>
      <c r="E5166" s="16" t="s">
        <v>6925</v>
      </c>
      <c r="F5166" s="16" t="s">
        <v>6927</v>
      </c>
      <c r="G5166" s="16" t="s">
        <v>298</v>
      </c>
      <c r="H5166" s="16" t="s">
        <v>6927</v>
      </c>
      <c r="I5166" s="16" t="s">
        <v>7180</v>
      </c>
      <c r="J5166" s="16" t="s">
        <v>7181</v>
      </c>
      <c r="K5166" s="17" t="s">
        <v>280</v>
      </c>
      <c r="L5166" s="18" t="s">
        <v>859</v>
      </c>
      <c r="M5166" s="195" t="s">
        <v>7172</v>
      </c>
      <c r="N5166" s="16" t="s">
        <v>7173</v>
      </c>
      <c r="O5166" s="17" t="s">
        <v>6914</v>
      </c>
      <c r="P5166" s="17" t="s">
        <v>305</v>
      </c>
      <c r="Q5166" s="17" t="s">
        <v>3211</v>
      </c>
      <c r="R5166">
        <v>0</v>
      </c>
      <c r="S5166">
        <v>0</v>
      </c>
      <c r="T5166">
        <v>0</v>
      </c>
      <c r="U5166">
        <v>0</v>
      </c>
      <c r="V5166">
        <v>0</v>
      </c>
      <c r="W5166">
        <v>0</v>
      </c>
      <c r="X5166">
        <v>0</v>
      </c>
      <c r="Y5166">
        <v>0</v>
      </c>
      <c r="Z5166">
        <v>0</v>
      </c>
      <c r="AA5166">
        <v>0</v>
      </c>
      <c r="AB5166">
        <v>0</v>
      </c>
      <c r="AC5166">
        <v>0</v>
      </c>
      <c r="AD5166">
        <v>0</v>
      </c>
      <c r="AE5166">
        <v>0</v>
      </c>
      <c r="AF5166">
        <v>0</v>
      </c>
      <c r="AG5166" s="19">
        <v>0</v>
      </c>
      <c r="AH5166">
        <v>0</v>
      </c>
      <c r="AI5166">
        <v>0</v>
      </c>
      <c r="AJ5166">
        <v>0</v>
      </c>
      <c r="AK5166">
        <v>0</v>
      </c>
      <c r="AL5166">
        <v>0</v>
      </c>
      <c r="AM5166">
        <v>0</v>
      </c>
      <c r="AN5166">
        <v>0</v>
      </c>
      <c r="AO5166">
        <v>0</v>
      </c>
      <c r="AP5166">
        <v>0</v>
      </c>
      <c r="AQ5166">
        <v>0</v>
      </c>
      <c r="AR5166">
        <v>0</v>
      </c>
      <c r="AS5166">
        <v>0</v>
      </c>
      <c r="AT5166">
        <v>0</v>
      </c>
      <c r="AU5166">
        <v>0</v>
      </c>
      <c r="AV5166">
        <v>0</v>
      </c>
      <c r="AW5166">
        <v>0</v>
      </c>
      <c r="AX5166">
        <v>0</v>
      </c>
      <c r="AY5166">
        <v>0</v>
      </c>
      <c r="AZ5166">
        <v>0</v>
      </c>
      <c r="BA5166">
        <v>0</v>
      </c>
      <c r="BB5166">
        <v>0</v>
      </c>
      <c r="BC5166">
        <v>0</v>
      </c>
      <c r="BD5166">
        <v>0</v>
      </c>
      <c r="BE5166">
        <v>0</v>
      </c>
      <c r="BF5166">
        <v>0</v>
      </c>
      <c r="BG5166">
        <v>0</v>
      </c>
      <c r="BH5166">
        <v>0</v>
      </c>
      <c r="BI5166">
        <v>0</v>
      </c>
      <c r="BJ5166">
        <v>0</v>
      </c>
      <c r="BK5166">
        <v>-59000</v>
      </c>
      <c r="BL5166">
        <v>0</v>
      </c>
      <c r="BM5166">
        <v>0</v>
      </c>
      <c r="BN5166">
        <v>0</v>
      </c>
      <c r="BO5166">
        <v>0</v>
      </c>
      <c r="BP5166">
        <v>0</v>
      </c>
      <c r="BQ5166">
        <v>0</v>
      </c>
      <c r="BR5166">
        <v>0</v>
      </c>
      <c r="BS5166">
        <v>0</v>
      </c>
      <c r="BT5166">
        <v>0</v>
      </c>
      <c r="BU5166">
        <v>0</v>
      </c>
      <c r="BV5166">
        <v>0</v>
      </c>
      <c r="BW5166">
        <v>0</v>
      </c>
      <c r="BX5166">
        <v>0</v>
      </c>
      <c r="BY5166">
        <v>0</v>
      </c>
      <c r="BZ5166">
        <v>0</v>
      </c>
      <c r="CA5166">
        <v>0</v>
      </c>
      <c r="CB5166">
        <v>0</v>
      </c>
      <c r="CC5166">
        <v>0</v>
      </c>
      <c r="CD5166">
        <v>0</v>
      </c>
      <c r="CE5166">
        <v>0</v>
      </c>
    </row>
    <row r="5167" spans="1:83" x14ac:dyDescent="0.35">
      <c r="A5167" s="9" t="str">
        <f t="shared" si="80"/>
        <v>.908.</v>
      </c>
      <c r="B5167" s="52" t="e">
        <f>+IF(MATCH(A5167,List!H$10:H$145,0),"Targeted")</f>
        <v>#N/A</v>
      </c>
      <c r="C5167" s="65"/>
      <c r="D5167" s="52"/>
      <c r="E5167" s="16" t="s">
        <v>919</v>
      </c>
      <c r="F5167" s="16" t="s">
        <v>920</v>
      </c>
      <c r="G5167" s="16" t="s">
        <v>298</v>
      </c>
      <c r="H5167" s="16" t="s">
        <v>920</v>
      </c>
      <c r="I5167" s="16" t="s">
        <v>299</v>
      </c>
      <c r="J5167" s="16" t="s">
        <v>6427</v>
      </c>
      <c r="K5167" s="17" t="s">
        <v>299</v>
      </c>
      <c r="L5167" s="18" t="s">
        <v>859</v>
      </c>
      <c r="M5167" s="195" t="s">
        <v>7182</v>
      </c>
      <c r="N5167" s="16" t="s">
        <v>7183</v>
      </c>
      <c r="O5167" s="17" t="s">
        <v>6914</v>
      </c>
      <c r="P5167" s="17" t="s">
        <v>305</v>
      </c>
      <c r="Q5167" s="17" t="s">
        <v>306</v>
      </c>
      <c r="R5167">
        <v>0</v>
      </c>
      <c r="S5167">
        <v>0</v>
      </c>
      <c r="T5167">
        <v>0</v>
      </c>
      <c r="U5167">
        <v>-8</v>
      </c>
      <c r="V5167">
        <v>-7</v>
      </c>
      <c r="W5167">
        <v>-7</v>
      </c>
      <c r="X5167">
        <v>-7</v>
      </c>
      <c r="Y5167">
        <v>-6</v>
      </c>
      <c r="Z5167">
        <v>-6</v>
      </c>
      <c r="AA5167">
        <v>-6</v>
      </c>
      <c r="AB5167">
        <v>-5</v>
      </c>
      <c r="AC5167">
        <v>-4</v>
      </c>
      <c r="AD5167">
        <v>-4</v>
      </c>
      <c r="AE5167">
        <v>-4</v>
      </c>
      <c r="AF5167">
        <v>-30</v>
      </c>
      <c r="AG5167" s="19">
        <v>-17</v>
      </c>
      <c r="AH5167">
        <v>-104</v>
      </c>
      <c r="AI5167">
        <v>-61</v>
      </c>
      <c r="AJ5167">
        <v>-548</v>
      </c>
      <c r="AK5167">
        <v>0</v>
      </c>
      <c r="AL5167">
        <v>0</v>
      </c>
      <c r="AM5167">
        <v>0</v>
      </c>
      <c r="AN5167">
        <v>0</v>
      </c>
      <c r="AO5167">
        <v>0</v>
      </c>
      <c r="AP5167">
        <v>0</v>
      </c>
      <c r="AQ5167">
        <v>0</v>
      </c>
      <c r="AR5167">
        <v>0</v>
      </c>
      <c r="AS5167">
        <v>0</v>
      </c>
      <c r="AT5167">
        <v>0</v>
      </c>
      <c r="AU5167">
        <v>0</v>
      </c>
      <c r="AV5167">
        <v>0</v>
      </c>
      <c r="AW5167">
        <v>0</v>
      </c>
      <c r="AX5167">
        <v>0</v>
      </c>
      <c r="AY5167">
        <v>0</v>
      </c>
      <c r="AZ5167">
        <v>0</v>
      </c>
      <c r="BA5167">
        <v>0</v>
      </c>
      <c r="BB5167">
        <v>0</v>
      </c>
      <c r="BC5167">
        <v>0</v>
      </c>
      <c r="BD5167">
        <v>0</v>
      </c>
      <c r="BE5167">
        <v>0</v>
      </c>
      <c r="BF5167">
        <v>0</v>
      </c>
      <c r="BG5167">
        <v>0</v>
      </c>
      <c r="BH5167">
        <v>0</v>
      </c>
      <c r="BI5167">
        <v>0</v>
      </c>
      <c r="BJ5167">
        <v>0</v>
      </c>
      <c r="BK5167">
        <v>0</v>
      </c>
      <c r="BL5167">
        <v>0</v>
      </c>
      <c r="BM5167">
        <v>0</v>
      </c>
      <c r="BN5167">
        <v>0</v>
      </c>
      <c r="BO5167">
        <v>0</v>
      </c>
      <c r="BP5167">
        <v>0</v>
      </c>
      <c r="BQ5167">
        <v>0</v>
      </c>
      <c r="BR5167">
        <v>0</v>
      </c>
      <c r="BS5167">
        <v>0</v>
      </c>
      <c r="BT5167">
        <v>0</v>
      </c>
      <c r="BU5167">
        <v>0</v>
      </c>
      <c r="BV5167">
        <v>0</v>
      </c>
      <c r="BW5167">
        <v>0</v>
      </c>
      <c r="BX5167">
        <v>0</v>
      </c>
      <c r="BY5167">
        <v>0</v>
      </c>
      <c r="BZ5167">
        <v>0</v>
      </c>
      <c r="CA5167">
        <v>0</v>
      </c>
      <c r="CB5167">
        <v>0</v>
      </c>
      <c r="CC5167">
        <v>0</v>
      </c>
      <c r="CD5167">
        <v>0</v>
      </c>
      <c r="CE5167">
        <v>0</v>
      </c>
    </row>
    <row r="5168" spans="1:83" x14ac:dyDescent="0.35">
      <c r="A5168" s="9" t="str">
        <f t="shared" si="80"/>
        <v>507520.908.03</v>
      </c>
      <c r="B5168" s="52" t="e">
        <f>+IF(MATCH(A5168,List!H$10:H$145,0),"Targeted")</f>
        <v>#N/A</v>
      </c>
      <c r="C5168" s="65"/>
      <c r="D5168" s="52"/>
      <c r="E5168" s="16" t="s">
        <v>919</v>
      </c>
      <c r="F5168" s="16" t="s">
        <v>920</v>
      </c>
      <c r="G5168" s="16" t="s">
        <v>702</v>
      </c>
      <c r="H5168" s="16" t="s">
        <v>3274</v>
      </c>
      <c r="I5168" s="16" t="s">
        <v>7184</v>
      </c>
      <c r="J5168" s="16" t="s">
        <v>7185</v>
      </c>
      <c r="K5168" s="17" t="s">
        <v>940</v>
      </c>
      <c r="L5168" s="18" t="s">
        <v>859</v>
      </c>
      <c r="M5168" s="195" t="s">
        <v>7182</v>
      </c>
      <c r="N5168" s="16" t="s">
        <v>7183</v>
      </c>
      <c r="O5168" s="17" t="s">
        <v>6914</v>
      </c>
      <c r="P5168" s="17" t="s">
        <v>305</v>
      </c>
      <c r="Q5168" s="17" t="s">
        <v>306</v>
      </c>
      <c r="R5168">
        <v>0</v>
      </c>
      <c r="S5168">
        <v>0</v>
      </c>
      <c r="T5168">
        <v>0</v>
      </c>
      <c r="U5168">
        <v>0</v>
      </c>
      <c r="V5168">
        <v>0</v>
      </c>
      <c r="W5168">
        <v>0</v>
      </c>
      <c r="X5168">
        <v>0</v>
      </c>
      <c r="Y5168">
        <v>0</v>
      </c>
      <c r="Z5168">
        <v>0</v>
      </c>
      <c r="AA5168">
        <v>0</v>
      </c>
      <c r="AB5168">
        <v>0</v>
      </c>
      <c r="AC5168">
        <v>0</v>
      </c>
      <c r="AD5168">
        <v>0</v>
      </c>
      <c r="AE5168">
        <v>0</v>
      </c>
      <c r="AF5168">
        <v>0</v>
      </c>
      <c r="AG5168" s="19">
        <v>0</v>
      </c>
      <c r="AH5168">
        <v>0</v>
      </c>
      <c r="AI5168">
        <v>0</v>
      </c>
      <c r="AJ5168">
        <v>0</v>
      </c>
      <c r="AK5168">
        <v>-3</v>
      </c>
      <c r="AL5168">
        <v>-3</v>
      </c>
      <c r="AM5168">
        <v>-3</v>
      </c>
      <c r="AN5168">
        <v>0</v>
      </c>
      <c r="AO5168">
        <v>-4</v>
      </c>
      <c r="AP5168">
        <v>-15</v>
      </c>
      <c r="AQ5168">
        <v>-7</v>
      </c>
      <c r="AR5168">
        <v>0</v>
      </c>
      <c r="AS5168">
        <v>-3</v>
      </c>
      <c r="AT5168">
        <v>-2</v>
      </c>
      <c r="AU5168">
        <v>-5</v>
      </c>
      <c r="AV5168">
        <v>-5</v>
      </c>
      <c r="AW5168">
        <v>-5</v>
      </c>
      <c r="AX5168">
        <v>-4</v>
      </c>
      <c r="AY5168">
        <v>-3</v>
      </c>
      <c r="AZ5168">
        <v>0</v>
      </c>
      <c r="BA5168">
        <v>0</v>
      </c>
      <c r="BB5168">
        <v>0</v>
      </c>
      <c r="BC5168">
        <v>0</v>
      </c>
      <c r="BD5168">
        <v>0</v>
      </c>
      <c r="BE5168">
        <v>0</v>
      </c>
      <c r="BF5168">
        <v>0</v>
      </c>
      <c r="BG5168">
        <v>0</v>
      </c>
      <c r="BH5168">
        <v>0</v>
      </c>
      <c r="BI5168">
        <v>0</v>
      </c>
      <c r="BJ5168">
        <v>0</v>
      </c>
      <c r="BK5168">
        <v>0</v>
      </c>
      <c r="BL5168">
        <v>0</v>
      </c>
      <c r="BM5168">
        <v>0</v>
      </c>
      <c r="BN5168">
        <v>0</v>
      </c>
      <c r="BO5168">
        <v>0</v>
      </c>
      <c r="BP5168">
        <v>0</v>
      </c>
      <c r="BQ5168">
        <v>0</v>
      </c>
      <c r="BR5168">
        <v>0</v>
      </c>
      <c r="BS5168">
        <v>0</v>
      </c>
      <c r="BT5168">
        <v>0</v>
      </c>
      <c r="BU5168">
        <v>0</v>
      </c>
      <c r="BV5168">
        <v>0</v>
      </c>
      <c r="BW5168">
        <v>0</v>
      </c>
      <c r="BX5168">
        <v>0</v>
      </c>
      <c r="BY5168">
        <v>0</v>
      </c>
      <c r="BZ5168">
        <v>0</v>
      </c>
      <c r="CA5168">
        <v>0</v>
      </c>
      <c r="CB5168">
        <v>0</v>
      </c>
      <c r="CC5168">
        <v>0</v>
      </c>
      <c r="CD5168">
        <v>0</v>
      </c>
      <c r="CE5168">
        <v>0</v>
      </c>
    </row>
    <row r="5169" spans="1:83" x14ac:dyDescent="0.35">
      <c r="A5169" s="9" t="str">
        <f t="shared" si="80"/>
        <v>517520.908.03</v>
      </c>
      <c r="B5169" s="52" t="e">
        <f>+IF(MATCH(A5169,List!H$10:H$145,0),"Targeted")</f>
        <v>#N/A</v>
      </c>
      <c r="C5169" s="65"/>
      <c r="D5169" s="52"/>
      <c r="E5169" s="16" t="s">
        <v>919</v>
      </c>
      <c r="F5169" s="16" t="s">
        <v>920</v>
      </c>
      <c r="G5169" s="16" t="s">
        <v>702</v>
      </c>
      <c r="H5169" s="16" t="s">
        <v>3274</v>
      </c>
      <c r="I5169" s="16" t="s">
        <v>7186</v>
      </c>
      <c r="J5169" s="16" t="s">
        <v>7187</v>
      </c>
      <c r="K5169" s="17" t="s">
        <v>940</v>
      </c>
      <c r="L5169" s="18" t="s">
        <v>859</v>
      </c>
      <c r="M5169" s="195" t="s">
        <v>7182</v>
      </c>
      <c r="N5169" s="16" t="s">
        <v>7183</v>
      </c>
      <c r="O5169" s="17" t="s">
        <v>6914</v>
      </c>
      <c r="P5169" s="17" t="s">
        <v>305</v>
      </c>
      <c r="Q5169" s="17" t="s">
        <v>306</v>
      </c>
      <c r="R5169">
        <v>0</v>
      </c>
      <c r="S5169">
        <v>0</v>
      </c>
      <c r="T5169">
        <v>0</v>
      </c>
      <c r="U5169">
        <v>0</v>
      </c>
      <c r="V5169">
        <v>0</v>
      </c>
      <c r="W5169">
        <v>0</v>
      </c>
      <c r="X5169">
        <v>0</v>
      </c>
      <c r="Y5169">
        <v>0</v>
      </c>
      <c r="Z5169">
        <v>0</v>
      </c>
      <c r="AA5169">
        <v>0</v>
      </c>
      <c r="AB5169">
        <v>0</v>
      </c>
      <c r="AC5169">
        <v>0</v>
      </c>
      <c r="AD5169">
        <v>0</v>
      </c>
      <c r="AE5169">
        <v>0</v>
      </c>
      <c r="AF5169">
        <v>0</v>
      </c>
      <c r="AG5169" s="19">
        <v>0</v>
      </c>
      <c r="AH5169">
        <v>0</v>
      </c>
      <c r="AI5169">
        <v>0</v>
      </c>
      <c r="AJ5169">
        <v>0</v>
      </c>
      <c r="AK5169">
        <v>-842</v>
      </c>
      <c r="AL5169">
        <v>-1878</v>
      </c>
      <c r="AM5169">
        <v>-521</v>
      </c>
      <c r="AN5169">
        <v>-3454</v>
      </c>
      <c r="AO5169">
        <v>-3867</v>
      </c>
      <c r="AP5169">
        <v>-7933</v>
      </c>
      <c r="AQ5169">
        <v>-8181</v>
      </c>
      <c r="AR5169">
        <v>-1989</v>
      </c>
      <c r="AS5169">
        <v>-2194</v>
      </c>
      <c r="AT5169">
        <v>-6010</v>
      </c>
      <c r="AU5169">
        <v>-15589</v>
      </c>
      <c r="AV5169">
        <v>-11076</v>
      </c>
      <c r="AW5169">
        <v>-12132</v>
      </c>
      <c r="AX5169">
        <v>-11400</v>
      </c>
      <c r="AY5169">
        <v>-19213</v>
      </c>
      <c r="AZ5169">
        <v>-17000</v>
      </c>
      <c r="BA5169">
        <v>-25000</v>
      </c>
      <c r="BB5169">
        <v>-32000</v>
      </c>
      <c r="BC5169">
        <v>-33000</v>
      </c>
      <c r="BD5169">
        <v>-28000</v>
      </c>
      <c r="BE5169">
        <v>-31000</v>
      </c>
      <c r="BF5169">
        <v>-21000</v>
      </c>
      <c r="BG5169">
        <v>-12000</v>
      </c>
      <c r="BH5169">
        <v>-9000</v>
      </c>
      <c r="BI5169">
        <v>-9000</v>
      </c>
      <c r="BJ5169">
        <v>-22000</v>
      </c>
      <c r="BK5169">
        <v>-43000</v>
      </c>
      <c r="BL5169">
        <v>-55000</v>
      </c>
      <c r="BM5169">
        <v>-26000</v>
      </c>
      <c r="BN5169">
        <v>-4000</v>
      </c>
      <c r="BO5169">
        <v>0</v>
      </c>
      <c r="BP5169">
        <v>0</v>
      </c>
      <c r="BQ5169">
        <v>0</v>
      </c>
      <c r="BR5169">
        <v>0</v>
      </c>
      <c r="BS5169">
        <v>0</v>
      </c>
      <c r="BT5169">
        <v>0</v>
      </c>
      <c r="BU5169">
        <v>0</v>
      </c>
      <c r="BV5169">
        <v>0</v>
      </c>
      <c r="BW5169">
        <v>0</v>
      </c>
      <c r="BX5169">
        <v>0</v>
      </c>
      <c r="BY5169">
        <v>0</v>
      </c>
      <c r="BZ5169">
        <v>0</v>
      </c>
      <c r="CA5169">
        <v>0</v>
      </c>
      <c r="CB5169">
        <v>0</v>
      </c>
      <c r="CC5169">
        <v>0</v>
      </c>
      <c r="CD5169">
        <v>0</v>
      </c>
      <c r="CE5169">
        <v>0</v>
      </c>
    </row>
    <row r="5170" spans="1:83" x14ac:dyDescent="0.35">
      <c r="A5170" s="9" t="str">
        <f t="shared" si="80"/>
        <v>517521.908.03</v>
      </c>
      <c r="B5170" s="52" t="e">
        <f>+IF(MATCH(A5170,List!H$10:H$145,0),"Targeted")</f>
        <v>#N/A</v>
      </c>
      <c r="C5170" s="65"/>
      <c r="D5170" s="52"/>
      <c r="E5170" s="16" t="s">
        <v>919</v>
      </c>
      <c r="F5170" s="16" t="s">
        <v>920</v>
      </c>
      <c r="G5170" s="16" t="s">
        <v>702</v>
      </c>
      <c r="H5170" s="16" t="s">
        <v>3274</v>
      </c>
      <c r="I5170" s="16" t="s">
        <v>7188</v>
      </c>
      <c r="J5170" s="16" t="s">
        <v>7189</v>
      </c>
      <c r="K5170" s="17" t="s">
        <v>940</v>
      </c>
      <c r="L5170" s="18" t="s">
        <v>859</v>
      </c>
      <c r="M5170" s="195" t="s">
        <v>7182</v>
      </c>
      <c r="N5170" s="16" t="s">
        <v>7183</v>
      </c>
      <c r="O5170" s="17" t="s">
        <v>6914</v>
      </c>
      <c r="P5170" s="17" t="s">
        <v>305</v>
      </c>
      <c r="Q5170" s="17" t="s">
        <v>306</v>
      </c>
      <c r="R5170">
        <v>0</v>
      </c>
      <c r="S5170">
        <v>0</v>
      </c>
      <c r="T5170">
        <v>0</v>
      </c>
      <c r="U5170">
        <v>0</v>
      </c>
      <c r="V5170">
        <v>0</v>
      </c>
      <c r="W5170">
        <v>0</v>
      </c>
      <c r="X5170">
        <v>0</v>
      </c>
      <c r="Y5170">
        <v>0</v>
      </c>
      <c r="Z5170">
        <v>0</v>
      </c>
      <c r="AA5170">
        <v>0</v>
      </c>
      <c r="AB5170">
        <v>0</v>
      </c>
      <c r="AC5170">
        <v>0</v>
      </c>
      <c r="AD5170">
        <v>0</v>
      </c>
      <c r="AE5170">
        <v>0</v>
      </c>
      <c r="AF5170">
        <v>0</v>
      </c>
      <c r="AG5170" s="19">
        <v>0</v>
      </c>
      <c r="AH5170">
        <v>0</v>
      </c>
      <c r="AI5170">
        <v>0</v>
      </c>
      <c r="AJ5170">
        <v>0</v>
      </c>
      <c r="AK5170">
        <v>0</v>
      </c>
      <c r="AL5170">
        <v>0</v>
      </c>
      <c r="AM5170">
        <v>0</v>
      </c>
      <c r="AN5170">
        <v>0</v>
      </c>
      <c r="AO5170">
        <v>0</v>
      </c>
      <c r="AP5170">
        <v>0</v>
      </c>
      <c r="AQ5170">
        <v>0</v>
      </c>
      <c r="AR5170">
        <v>0</v>
      </c>
      <c r="AS5170">
        <v>0</v>
      </c>
      <c r="AT5170">
        <v>0</v>
      </c>
      <c r="AU5170">
        <v>-2963</v>
      </c>
      <c r="AV5170">
        <v>-13580</v>
      </c>
      <c r="AW5170">
        <v>0</v>
      </c>
      <c r="AX5170">
        <v>0</v>
      </c>
      <c r="AY5170">
        <v>0</v>
      </c>
      <c r="AZ5170">
        <v>0</v>
      </c>
      <c r="BA5170">
        <v>0</v>
      </c>
      <c r="BB5170">
        <v>0</v>
      </c>
      <c r="BC5170">
        <v>0</v>
      </c>
      <c r="BD5170">
        <v>0</v>
      </c>
      <c r="BE5170">
        <v>0</v>
      </c>
      <c r="BF5170">
        <v>0</v>
      </c>
      <c r="BG5170">
        <v>0</v>
      </c>
      <c r="BH5170">
        <v>0</v>
      </c>
      <c r="BI5170">
        <v>0</v>
      </c>
      <c r="BJ5170">
        <v>0</v>
      </c>
      <c r="BK5170">
        <v>0</v>
      </c>
      <c r="BL5170">
        <v>0</v>
      </c>
      <c r="BM5170">
        <v>0</v>
      </c>
      <c r="BN5170">
        <v>0</v>
      </c>
      <c r="BO5170">
        <v>0</v>
      </c>
      <c r="BP5170">
        <v>0</v>
      </c>
      <c r="BQ5170">
        <v>0</v>
      </c>
      <c r="BR5170">
        <v>0</v>
      </c>
      <c r="BS5170">
        <v>0</v>
      </c>
      <c r="BT5170">
        <v>0</v>
      </c>
      <c r="BU5170">
        <v>0</v>
      </c>
      <c r="BV5170">
        <v>0</v>
      </c>
      <c r="BW5170">
        <v>0</v>
      </c>
      <c r="BX5170">
        <v>0</v>
      </c>
      <c r="BY5170">
        <v>0</v>
      </c>
      <c r="BZ5170">
        <v>0</v>
      </c>
      <c r="CA5170">
        <v>0</v>
      </c>
      <c r="CB5170">
        <v>0</v>
      </c>
      <c r="CC5170">
        <v>0</v>
      </c>
      <c r="CD5170">
        <v>0</v>
      </c>
      <c r="CE5170">
        <v>0</v>
      </c>
    </row>
    <row r="5171" spans="1:83" x14ac:dyDescent="0.35">
      <c r="A5171" s="9" t="str">
        <f t="shared" si="80"/>
        <v>803221.908.03</v>
      </c>
      <c r="B5171" s="52" t="e">
        <f>+IF(MATCH(A5171,List!H$10:H$145,0),"Targeted")</f>
        <v>#N/A</v>
      </c>
      <c r="C5171" s="65"/>
      <c r="D5171" s="52"/>
      <c r="E5171" s="16" t="s">
        <v>919</v>
      </c>
      <c r="F5171" s="16" t="s">
        <v>920</v>
      </c>
      <c r="G5171" s="16" t="s">
        <v>702</v>
      </c>
      <c r="H5171" s="16" t="s">
        <v>3274</v>
      </c>
      <c r="I5171" s="16" t="s">
        <v>7190</v>
      </c>
      <c r="J5171" s="16" t="s">
        <v>7191</v>
      </c>
      <c r="K5171" s="17" t="s">
        <v>940</v>
      </c>
      <c r="L5171" s="18" t="s">
        <v>859</v>
      </c>
      <c r="M5171" s="195" t="s">
        <v>7182</v>
      </c>
      <c r="N5171" s="16" t="s">
        <v>7183</v>
      </c>
      <c r="O5171" s="17" t="s">
        <v>6914</v>
      </c>
      <c r="P5171" s="17" t="s">
        <v>305</v>
      </c>
      <c r="Q5171" s="17" t="s">
        <v>306</v>
      </c>
      <c r="R5171">
        <v>-18</v>
      </c>
      <c r="S5171">
        <v>-19</v>
      </c>
      <c r="T5171">
        <v>-19</v>
      </c>
      <c r="U5171">
        <v>-20</v>
      </c>
      <c r="V5171">
        <v>-18</v>
      </c>
      <c r="W5171">
        <v>-23</v>
      </c>
      <c r="X5171">
        <v>-22</v>
      </c>
      <c r="Y5171">
        <v>-22</v>
      </c>
      <c r="Z5171">
        <v>-72</v>
      </c>
      <c r="AA5171">
        <v>-80</v>
      </c>
      <c r="AB5171">
        <v>-60</v>
      </c>
      <c r="AC5171">
        <v>-60</v>
      </c>
      <c r="AD5171">
        <v>0</v>
      </c>
      <c r="AE5171">
        <v>0</v>
      </c>
      <c r="AF5171">
        <v>-4</v>
      </c>
      <c r="AG5171" s="19">
        <v>-1</v>
      </c>
      <c r="AH5171">
        <v>-4</v>
      </c>
      <c r="AI5171">
        <v>-109</v>
      </c>
      <c r="AJ5171">
        <v>-180</v>
      </c>
      <c r="AK5171">
        <v>-124</v>
      </c>
      <c r="AL5171">
        <v>-88</v>
      </c>
      <c r="AM5171">
        <v>-221</v>
      </c>
      <c r="AN5171">
        <v>-322</v>
      </c>
      <c r="AO5171">
        <v>-402</v>
      </c>
      <c r="AP5171">
        <v>-120</v>
      </c>
      <c r="AQ5171">
        <v>-55</v>
      </c>
      <c r="AR5171">
        <v>-166</v>
      </c>
      <c r="AS5171">
        <v>-245</v>
      </c>
      <c r="AT5171">
        <v>-217</v>
      </c>
      <c r="AU5171">
        <v>-105</v>
      </c>
      <c r="AV5171">
        <v>-235</v>
      </c>
      <c r="AW5171">
        <v>-522</v>
      </c>
      <c r="AX5171">
        <v>-189</v>
      </c>
      <c r="AY5171">
        <v>-929</v>
      </c>
      <c r="AZ5171">
        <v>0</v>
      </c>
      <c r="BA5171">
        <v>-5000</v>
      </c>
      <c r="BB5171">
        <v>0</v>
      </c>
      <c r="BC5171">
        <v>0</v>
      </c>
      <c r="BD5171">
        <v>-2000</v>
      </c>
      <c r="BE5171">
        <v>-3000</v>
      </c>
      <c r="BF5171">
        <v>-2000</v>
      </c>
      <c r="BG5171">
        <v>-1000</v>
      </c>
      <c r="BH5171">
        <v>-1000</v>
      </c>
      <c r="BI5171">
        <v>-1000</v>
      </c>
      <c r="BJ5171">
        <v>-1000</v>
      </c>
      <c r="BK5171">
        <v>-2000</v>
      </c>
      <c r="BL5171">
        <v>-2000</v>
      </c>
      <c r="BM5171">
        <v>-3000</v>
      </c>
      <c r="BN5171">
        <v>-1000</v>
      </c>
      <c r="BO5171">
        <v>-4000</v>
      </c>
      <c r="BP5171">
        <v>-3000</v>
      </c>
      <c r="BQ5171">
        <v>-2000</v>
      </c>
      <c r="BR5171">
        <v>-3000</v>
      </c>
      <c r="BS5171">
        <v>-2000</v>
      </c>
      <c r="BT5171">
        <v>-2000</v>
      </c>
      <c r="BU5171">
        <v>-3000</v>
      </c>
      <c r="BV5171">
        <v>-32000</v>
      </c>
      <c r="BW5171">
        <v>-5000</v>
      </c>
      <c r="BX5171">
        <v>-4000</v>
      </c>
      <c r="BY5171">
        <v>-5000</v>
      </c>
      <c r="BZ5171">
        <v>-5000</v>
      </c>
      <c r="CA5171">
        <v>-5000</v>
      </c>
      <c r="CB5171">
        <v>-5000</v>
      </c>
      <c r="CC5171">
        <v>-5000</v>
      </c>
      <c r="CD5171">
        <v>-5000</v>
      </c>
      <c r="CE5171">
        <v>-5000</v>
      </c>
    </row>
    <row r="5172" spans="1:83" x14ac:dyDescent="0.35">
      <c r="A5172" s="9" t="str">
        <f t="shared" si="80"/>
        <v>143500.908.12</v>
      </c>
      <c r="B5172" s="52" t="e">
        <f>+IF(MATCH(A5172,List!H$10:H$145,0),"Targeted")</f>
        <v>#N/A</v>
      </c>
      <c r="C5172" s="65"/>
      <c r="D5172" s="52"/>
      <c r="E5172" s="16" t="s">
        <v>1071</v>
      </c>
      <c r="F5172" s="16" t="s">
        <v>1072</v>
      </c>
      <c r="G5172" s="16" t="s">
        <v>298</v>
      </c>
      <c r="H5172" s="16" t="s">
        <v>1072</v>
      </c>
      <c r="I5172" s="16" t="s">
        <v>7192</v>
      </c>
      <c r="J5172" s="16" t="s">
        <v>7193</v>
      </c>
      <c r="K5172" s="17" t="s">
        <v>52</v>
      </c>
      <c r="L5172" s="18" t="s">
        <v>859</v>
      </c>
      <c r="M5172" s="195" t="s">
        <v>7182</v>
      </c>
      <c r="N5172" s="16" t="s">
        <v>7183</v>
      </c>
      <c r="O5172" s="17" t="s">
        <v>6914</v>
      </c>
      <c r="P5172" s="17" t="s">
        <v>305</v>
      </c>
      <c r="Q5172" s="17" t="s">
        <v>306</v>
      </c>
      <c r="R5172">
        <v>0</v>
      </c>
      <c r="S5172">
        <v>0</v>
      </c>
      <c r="T5172">
        <v>0</v>
      </c>
      <c r="U5172">
        <v>0</v>
      </c>
      <c r="V5172">
        <v>0</v>
      </c>
      <c r="W5172">
        <v>0</v>
      </c>
      <c r="X5172">
        <v>0</v>
      </c>
      <c r="Y5172">
        <v>0</v>
      </c>
      <c r="Z5172">
        <v>0</v>
      </c>
      <c r="AA5172">
        <v>0</v>
      </c>
      <c r="AB5172">
        <v>0</v>
      </c>
      <c r="AC5172">
        <v>0</v>
      </c>
      <c r="AD5172">
        <v>0</v>
      </c>
      <c r="AE5172">
        <v>0</v>
      </c>
      <c r="AF5172">
        <v>0</v>
      </c>
      <c r="AG5172" s="19">
        <v>0</v>
      </c>
      <c r="AH5172">
        <v>0</v>
      </c>
      <c r="AI5172">
        <v>0</v>
      </c>
      <c r="AJ5172">
        <v>0</v>
      </c>
      <c r="AK5172">
        <v>0</v>
      </c>
      <c r="AL5172">
        <v>0</v>
      </c>
      <c r="AM5172">
        <v>0</v>
      </c>
      <c r="AN5172">
        <v>0</v>
      </c>
      <c r="AO5172">
        <v>0</v>
      </c>
      <c r="AP5172">
        <v>0</v>
      </c>
      <c r="AQ5172">
        <v>0</v>
      </c>
      <c r="AR5172">
        <v>0</v>
      </c>
      <c r="AS5172">
        <v>0</v>
      </c>
      <c r="AT5172">
        <v>0</v>
      </c>
      <c r="AU5172">
        <v>0</v>
      </c>
      <c r="AV5172">
        <v>0</v>
      </c>
      <c r="AW5172">
        <v>0</v>
      </c>
      <c r="AX5172">
        <v>0</v>
      </c>
      <c r="AY5172">
        <v>0</v>
      </c>
      <c r="AZ5172">
        <v>0</v>
      </c>
      <c r="BA5172">
        <v>0</v>
      </c>
      <c r="BB5172">
        <v>0</v>
      </c>
      <c r="BC5172">
        <v>-8000</v>
      </c>
      <c r="BD5172">
        <v>-1000</v>
      </c>
      <c r="BE5172">
        <v>-1000</v>
      </c>
      <c r="BF5172">
        <v>-3000</v>
      </c>
      <c r="BG5172">
        <v>0</v>
      </c>
      <c r="BH5172">
        <v>-2000</v>
      </c>
      <c r="BI5172">
        <v>-5000</v>
      </c>
      <c r="BJ5172">
        <v>-1000</v>
      </c>
      <c r="BK5172">
        <v>-1000</v>
      </c>
      <c r="BL5172">
        <v>-2000</v>
      </c>
      <c r="BM5172">
        <v>0</v>
      </c>
      <c r="BN5172">
        <v>-1000</v>
      </c>
      <c r="BO5172">
        <v>0</v>
      </c>
      <c r="BP5172">
        <v>-1000</v>
      </c>
      <c r="BQ5172">
        <v>0</v>
      </c>
      <c r="BR5172">
        <v>0</v>
      </c>
      <c r="BS5172">
        <v>0</v>
      </c>
      <c r="BT5172">
        <v>0</v>
      </c>
      <c r="BU5172">
        <v>0</v>
      </c>
      <c r="BV5172">
        <v>0</v>
      </c>
      <c r="BW5172">
        <v>0</v>
      </c>
      <c r="BX5172">
        <v>0</v>
      </c>
      <c r="BY5172">
        <v>0</v>
      </c>
      <c r="BZ5172">
        <v>0</v>
      </c>
      <c r="CA5172">
        <v>0</v>
      </c>
      <c r="CB5172">
        <v>0</v>
      </c>
      <c r="CC5172">
        <v>0</v>
      </c>
      <c r="CD5172">
        <v>0</v>
      </c>
      <c r="CE5172">
        <v>0</v>
      </c>
    </row>
    <row r="5173" spans="1:83" x14ac:dyDescent="0.35">
      <c r="A5173" s="9" t="str">
        <f t="shared" si="80"/>
        <v>520520.908.12</v>
      </c>
      <c r="B5173" s="52" t="e">
        <f>+IF(MATCH(A5173,List!H$10:H$145,0),"Targeted")</f>
        <v>#N/A</v>
      </c>
      <c r="C5173" s="65"/>
      <c r="D5173" s="52"/>
      <c r="E5173" s="16" t="s">
        <v>1071</v>
      </c>
      <c r="F5173" s="16" t="s">
        <v>1072</v>
      </c>
      <c r="G5173" s="16" t="s">
        <v>298</v>
      </c>
      <c r="H5173" s="16" t="s">
        <v>1072</v>
      </c>
      <c r="I5173" s="16" t="s">
        <v>7194</v>
      </c>
      <c r="J5173" s="16" t="s">
        <v>7195</v>
      </c>
      <c r="K5173" s="17" t="s">
        <v>52</v>
      </c>
      <c r="L5173" s="18" t="s">
        <v>859</v>
      </c>
      <c r="M5173" s="195" t="s">
        <v>7182</v>
      </c>
      <c r="N5173" s="16" t="s">
        <v>7183</v>
      </c>
      <c r="O5173" s="17" t="s">
        <v>6914</v>
      </c>
      <c r="P5173" s="17" t="s">
        <v>305</v>
      </c>
      <c r="Q5173" s="17" t="s">
        <v>306</v>
      </c>
      <c r="R5173">
        <v>0</v>
      </c>
      <c r="S5173">
        <v>0</v>
      </c>
      <c r="T5173">
        <v>0</v>
      </c>
      <c r="U5173">
        <v>0</v>
      </c>
      <c r="V5173">
        <v>0</v>
      </c>
      <c r="W5173">
        <v>0</v>
      </c>
      <c r="X5173">
        <v>0</v>
      </c>
      <c r="Y5173">
        <v>0</v>
      </c>
      <c r="Z5173">
        <v>0</v>
      </c>
      <c r="AA5173">
        <v>0</v>
      </c>
      <c r="AB5173">
        <v>0</v>
      </c>
      <c r="AC5173">
        <v>0</v>
      </c>
      <c r="AD5173">
        <v>0</v>
      </c>
      <c r="AE5173">
        <v>0</v>
      </c>
      <c r="AF5173">
        <v>0</v>
      </c>
      <c r="AG5173" s="19">
        <v>0</v>
      </c>
      <c r="AH5173">
        <v>0</v>
      </c>
      <c r="AI5173">
        <v>0</v>
      </c>
      <c r="AJ5173">
        <v>0</v>
      </c>
      <c r="AK5173">
        <v>0</v>
      </c>
      <c r="AL5173">
        <v>0</v>
      </c>
      <c r="AM5173">
        <v>0</v>
      </c>
      <c r="AN5173">
        <v>0</v>
      </c>
      <c r="AO5173">
        <v>0</v>
      </c>
      <c r="AP5173">
        <v>0</v>
      </c>
      <c r="AQ5173">
        <v>0</v>
      </c>
      <c r="AR5173">
        <v>0</v>
      </c>
      <c r="AS5173">
        <v>0</v>
      </c>
      <c r="AT5173">
        <v>0</v>
      </c>
      <c r="AU5173">
        <v>0</v>
      </c>
      <c r="AV5173">
        <v>0</v>
      </c>
      <c r="AW5173">
        <v>0</v>
      </c>
      <c r="AX5173">
        <v>0</v>
      </c>
      <c r="AY5173">
        <v>0</v>
      </c>
      <c r="AZ5173">
        <v>0</v>
      </c>
      <c r="BA5173">
        <v>0</v>
      </c>
      <c r="BB5173">
        <v>0</v>
      </c>
      <c r="BC5173">
        <v>0</v>
      </c>
      <c r="BD5173">
        <v>0</v>
      </c>
      <c r="BE5173">
        <v>0</v>
      </c>
      <c r="BF5173">
        <v>1000</v>
      </c>
      <c r="BG5173">
        <v>-2000</v>
      </c>
      <c r="BH5173">
        <v>-2000</v>
      </c>
      <c r="BI5173">
        <v>-2000</v>
      </c>
      <c r="BJ5173">
        <v>-3000</v>
      </c>
      <c r="BK5173">
        <v>-3000</v>
      </c>
      <c r="BL5173">
        <v>-3000</v>
      </c>
      <c r="BM5173">
        <v>-3000</v>
      </c>
      <c r="BN5173">
        <v>-4000</v>
      </c>
      <c r="BO5173">
        <v>-4000</v>
      </c>
      <c r="BP5173">
        <v>-5000</v>
      </c>
      <c r="BQ5173">
        <v>-5000</v>
      </c>
      <c r="BR5173">
        <v>-5000</v>
      </c>
      <c r="BS5173">
        <v>-5000</v>
      </c>
      <c r="BT5173">
        <v>-5000</v>
      </c>
      <c r="BU5173">
        <v>-5000</v>
      </c>
      <c r="BV5173">
        <v>-5000</v>
      </c>
      <c r="BW5173">
        <v>-5000</v>
      </c>
      <c r="BX5173">
        <v>-5000</v>
      </c>
      <c r="BY5173">
        <v>-5000</v>
      </c>
      <c r="BZ5173">
        <v>-6000</v>
      </c>
      <c r="CA5173">
        <v>-6000</v>
      </c>
      <c r="CB5173">
        <v>-6000</v>
      </c>
      <c r="CC5173">
        <v>-6000</v>
      </c>
      <c r="CD5173">
        <v>-7000</v>
      </c>
      <c r="CE5173">
        <v>-7000</v>
      </c>
    </row>
    <row r="5174" spans="1:83" x14ac:dyDescent="0.35">
      <c r="A5174" s="9" t="str">
        <f t="shared" si="80"/>
        <v>553120.908.12</v>
      </c>
      <c r="B5174" s="52" t="e">
        <f>+IF(MATCH(A5174,List!H$10:H$145,0),"Targeted")</f>
        <v>#N/A</v>
      </c>
      <c r="C5174" s="65"/>
      <c r="D5174" s="52"/>
      <c r="E5174" s="16" t="s">
        <v>1071</v>
      </c>
      <c r="F5174" s="16" t="s">
        <v>1072</v>
      </c>
      <c r="G5174" s="16" t="s">
        <v>298</v>
      </c>
      <c r="H5174" s="16" t="s">
        <v>1072</v>
      </c>
      <c r="I5174" s="16" t="s">
        <v>7196</v>
      </c>
      <c r="J5174" s="16" t="s">
        <v>7197</v>
      </c>
      <c r="K5174" s="17" t="s">
        <v>52</v>
      </c>
      <c r="L5174" s="18" t="s">
        <v>859</v>
      </c>
      <c r="M5174" s="195" t="s">
        <v>7182</v>
      </c>
      <c r="N5174" s="16" t="s">
        <v>7183</v>
      </c>
      <c r="O5174" s="17" t="s">
        <v>6914</v>
      </c>
      <c r="P5174" s="17" t="s">
        <v>305</v>
      </c>
      <c r="Q5174" s="17" t="s">
        <v>306</v>
      </c>
      <c r="R5174">
        <v>0</v>
      </c>
      <c r="S5174">
        <v>0</v>
      </c>
      <c r="T5174">
        <v>0</v>
      </c>
      <c r="U5174">
        <v>0</v>
      </c>
      <c r="V5174">
        <v>0</v>
      </c>
      <c r="W5174">
        <v>0</v>
      </c>
      <c r="X5174">
        <v>0</v>
      </c>
      <c r="Y5174">
        <v>0</v>
      </c>
      <c r="Z5174">
        <v>0</v>
      </c>
      <c r="AA5174">
        <v>0</v>
      </c>
      <c r="AB5174">
        <v>0</v>
      </c>
      <c r="AC5174">
        <v>0</v>
      </c>
      <c r="AD5174">
        <v>0</v>
      </c>
      <c r="AE5174">
        <v>0</v>
      </c>
      <c r="AF5174">
        <v>0</v>
      </c>
      <c r="AG5174" s="19">
        <v>0</v>
      </c>
      <c r="AH5174">
        <v>0</v>
      </c>
      <c r="AI5174">
        <v>0</v>
      </c>
      <c r="AJ5174">
        <v>0</v>
      </c>
      <c r="AK5174">
        <v>0</v>
      </c>
      <c r="AL5174">
        <v>0</v>
      </c>
      <c r="AM5174">
        <v>0</v>
      </c>
      <c r="AN5174">
        <v>0</v>
      </c>
      <c r="AO5174">
        <v>0</v>
      </c>
      <c r="AP5174">
        <v>0</v>
      </c>
      <c r="AQ5174">
        <v>0</v>
      </c>
      <c r="AR5174">
        <v>0</v>
      </c>
      <c r="AS5174">
        <v>0</v>
      </c>
      <c r="AT5174">
        <v>0</v>
      </c>
      <c r="AU5174">
        <v>0</v>
      </c>
      <c r="AV5174">
        <v>0</v>
      </c>
      <c r="AW5174">
        <v>0</v>
      </c>
      <c r="AX5174">
        <v>0</v>
      </c>
      <c r="AY5174">
        <v>0</v>
      </c>
      <c r="AZ5174">
        <v>0</v>
      </c>
      <c r="BA5174">
        <v>0</v>
      </c>
      <c r="BB5174">
        <v>0</v>
      </c>
      <c r="BC5174">
        <v>0</v>
      </c>
      <c r="BD5174">
        <v>0</v>
      </c>
      <c r="BE5174">
        <v>0</v>
      </c>
      <c r="BF5174">
        <v>0</v>
      </c>
      <c r="BG5174">
        <v>0</v>
      </c>
      <c r="BH5174">
        <v>0</v>
      </c>
      <c r="BI5174">
        <v>0</v>
      </c>
      <c r="BJ5174">
        <v>0</v>
      </c>
      <c r="BK5174">
        <v>0</v>
      </c>
      <c r="BL5174">
        <v>0</v>
      </c>
      <c r="BM5174">
        <v>0</v>
      </c>
      <c r="BN5174">
        <v>0</v>
      </c>
      <c r="BO5174">
        <v>-1000</v>
      </c>
      <c r="BP5174">
        <v>0</v>
      </c>
      <c r="BQ5174">
        <v>0</v>
      </c>
      <c r="BR5174">
        <v>0</v>
      </c>
      <c r="BS5174">
        <v>0</v>
      </c>
      <c r="BT5174">
        <v>0</v>
      </c>
      <c r="BU5174">
        <v>0</v>
      </c>
      <c r="BV5174">
        <v>0</v>
      </c>
      <c r="BW5174">
        <v>0</v>
      </c>
      <c r="BX5174">
        <v>0</v>
      </c>
      <c r="BY5174">
        <v>0</v>
      </c>
      <c r="BZ5174">
        <v>0</v>
      </c>
      <c r="CA5174">
        <v>0</v>
      </c>
      <c r="CB5174">
        <v>0</v>
      </c>
      <c r="CC5174">
        <v>0</v>
      </c>
      <c r="CD5174">
        <v>0</v>
      </c>
      <c r="CE5174">
        <v>0</v>
      </c>
    </row>
    <row r="5175" spans="1:83" x14ac:dyDescent="0.35">
      <c r="A5175" s="9" t="str">
        <f t="shared" si="80"/>
        <v>143500.908.13</v>
      </c>
      <c r="B5175" s="52" t="e">
        <f>+IF(MATCH(A5175,List!H$10:H$145,0),"Targeted")</f>
        <v>#N/A</v>
      </c>
      <c r="C5175" s="65"/>
      <c r="D5175" s="52"/>
      <c r="E5175" s="16" t="s">
        <v>926</v>
      </c>
      <c r="F5175" s="16" t="s">
        <v>927</v>
      </c>
      <c r="G5175" s="16" t="s">
        <v>298</v>
      </c>
      <c r="H5175" s="16" t="s">
        <v>927</v>
      </c>
      <c r="I5175" s="16" t="s">
        <v>7192</v>
      </c>
      <c r="J5175" s="16" t="s">
        <v>7193</v>
      </c>
      <c r="K5175" s="17" t="s">
        <v>930</v>
      </c>
      <c r="L5175" s="18" t="s">
        <v>859</v>
      </c>
      <c r="M5175" s="195" t="s">
        <v>7182</v>
      </c>
      <c r="N5175" s="16" t="s">
        <v>7183</v>
      </c>
      <c r="O5175" s="17" t="s">
        <v>6914</v>
      </c>
      <c r="P5175" s="17" t="s">
        <v>305</v>
      </c>
      <c r="Q5175" s="17" t="s">
        <v>306</v>
      </c>
      <c r="R5175">
        <v>0</v>
      </c>
      <c r="S5175">
        <v>0</v>
      </c>
      <c r="T5175">
        <v>0</v>
      </c>
      <c r="U5175">
        <v>0</v>
      </c>
      <c r="V5175">
        <v>0</v>
      </c>
      <c r="W5175">
        <v>0</v>
      </c>
      <c r="X5175">
        <v>0</v>
      </c>
      <c r="Y5175">
        <v>0</v>
      </c>
      <c r="Z5175">
        <v>0</v>
      </c>
      <c r="AA5175">
        <v>0</v>
      </c>
      <c r="AB5175">
        <v>0</v>
      </c>
      <c r="AC5175">
        <v>0</v>
      </c>
      <c r="AD5175">
        <v>0</v>
      </c>
      <c r="AE5175">
        <v>0</v>
      </c>
      <c r="AF5175">
        <v>0</v>
      </c>
      <c r="AG5175" s="19">
        <v>0</v>
      </c>
      <c r="AH5175">
        <v>0</v>
      </c>
      <c r="AI5175">
        <v>0</v>
      </c>
      <c r="AJ5175">
        <v>0</v>
      </c>
      <c r="AK5175">
        <v>0</v>
      </c>
      <c r="AL5175">
        <v>0</v>
      </c>
      <c r="AM5175">
        <v>0</v>
      </c>
      <c r="AN5175">
        <v>0</v>
      </c>
      <c r="AO5175">
        <v>0</v>
      </c>
      <c r="AP5175">
        <v>0</v>
      </c>
      <c r="AQ5175">
        <v>0</v>
      </c>
      <c r="AR5175">
        <v>0</v>
      </c>
      <c r="AS5175">
        <v>0</v>
      </c>
      <c r="AT5175">
        <v>0</v>
      </c>
      <c r="AU5175">
        <v>0</v>
      </c>
      <c r="AV5175">
        <v>0</v>
      </c>
      <c r="AW5175">
        <v>0</v>
      </c>
      <c r="AX5175">
        <v>0</v>
      </c>
      <c r="AY5175">
        <v>0</v>
      </c>
      <c r="AZ5175">
        <v>0</v>
      </c>
      <c r="BA5175">
        <v>0</v>
      </c>
      <c r="BB5175">
        <v>0</v>
      </c>
      <c r="BC5175">
        <v>-3000</v>
      </c>
      <c r="BD5175">
        <v>-3000</v>
      </c>
      <c r="BE5175">
        <v>-3000</v>
      </c>
      <c r="BF5175">
        <v>-2000</v>
      </c>
      <c r="BG5175">
        <v>-2000</v>
      </c>
      <c r="BH5175">
        <v>-2000</v>
      </c>
      <c r="BI5175">
        <v>-3000</v>
      </c>
      <c r="BJ5175">
        <v>-2000</v>
      </c>
      <c r="BK5175">
        <v>-1000</v>
      </c>
      <c r="BL5175">
        <v>-1000</v>
      </c>
      <c r="BM5175">
        <v>-1000</v>
      </c>
      <c r="BN5175">
        <v>-1000</v>
      </c>
      <c r="BO5175">
        <v>-1000</v>
      </c>
      <c r="BP5175">
        <v>-1000</v>
      </c>
      <c r="BQ5175">
        <v>0</v>
      </c>
      <c r="BR5175">
        <v>0</v>
      </c>
      <c r="BS5175">
        <v>0</v>
      </c>
      <c r="BT5175">
        <v>0</v>
      </c>
      <c r="BU5175">
        <v>0</v>
      </c>
      <c r="BV5175">
        <v>0</v>
      </c>
      <c r="BW5175">
        <v>0</v>
      </c>
      <c r="BX5175">
        <v>0</v>
      </c>
      <c r="BY5175">
        <v>0</v>
      </c>
      <c r="BZ5175">
        <v>0</v>
      </c>
      <c r="CA5175">
        <v>0</v>
      </c>
      <c r="CB5175">
        <v>0</v>
      </c>
      <c r="CC5175">
        <v>0</v>
      </c>
      <c r="CD5175">
        <v>0</v>
      </c>
      <c r="CE5175">
        <v>0</v>
      </c>
    </row>
    <row r="5176" spans="1:83" x14ac:dyDescent="0.35">
      <c r="A5176" s="9" t="str">
        <f t="shared" si="80"/>
        <v>511920.908.13</v>
      </c>
      <c r="B5176" s="52" t="e">
        <f>+IF(MATCH(A5176,List!H$10:H$145,0),"Targeted")</f>
        <v>#N/A</v>
      </c>
      <c r="C5176" s="65"/>
      <c r="D5176" s="52"/>
      <c r="E5176" s="16" t="s">
        <v>926</v>
      </c>
      <c r="F5176" s="16" t="s">
        <v>927</v>
      </c>
      <c r="G5176" s="16" t="s">
        <v>298</v>
      </c>
      <c r="H5176" s="16" t="s">
        <v>927</v>
      </c>
      <c r="I5176" s="16" t="s">
        <v>7198</v>
      </c>
      <c r="J5176" s="16" t="s">
        <v>7199</v>
      </c>
      <c r="K5176" s="17" t="s">
        <v>930</v>
      </c>
      <c r="L5176" s="18" t="s">
        <v>859</v>
      </c>
      <c r="M5176" s="195" t="s">
        <v>7182</v>
      </c>
      <c r="N5176" s="16" t="s">
        <v>7183</v>
      </c>
      <c r="O5176" s="17" t="s">
        <v>6914</v>
      </c>
      <c r="P5176" s="17" t="s">
        <v>305</v>
      </c>
      <c r="Q5176" s="17" t="s">
        <v>306</v>
      </c>
      <c r="R5176">
        <v>0</v>
      </c>
      <c r="S5176">
        <v>0</v>
      </c>
      <c r="T5176">
        <v>0</v>
      </c>
      <c r="U5176">
        <v>0</v>
      </c>
      <c r="V5176">
        <v>0</v>
      </c>
      <c r="W5176">
        <v>0</v>
      </c>
      <c r="X5176">
        <v>0</v>
      </c>
      <c r="Y5176">
        <v>0</v>
      </c>
      <c r="Z5176">
        <v>0</v>
      </c>
      <c r="AA5176">
        <v>0</v>
      </c>
      <c r="AB5176">
        <v>0</v>
      </c>
      <c r="AC5176">
        <v>0</v>
      </c>
      <c r="AD5176">
        <v>0</v>
      </c>
      <c r="AE5176">
        <v>0</v>
      </c>
      <c r="AF5176">
        <v>0</v>
      </c>
      <c r="AG5176" s="19">
        <v>0</v>
      </c>
      <c r="AH5176">
        <v>0</v>
      </c>
      <c r="AI5176">
        <v>0</v>
      </c>
      <c r="AJ5176">
        <v>0</v>
      </c>
      <c r="AK5176">
        <v>-149</v>
      </c>
      <c r="AL5176">
        <v>-132</v>
      </c>
      <c r="AM5176">
        <v>-209</v>
      </c>
      <c r="AN5176">
        <v>-553</v>
      </c>
      <c r="AO5176">
        <v>-609</v>
      </c>
      <c r="AP5176">
        <v>-217</v>
      </c>
      <c r="AQ5176">
        <v>-739</v>
      </c>
      <c r="AR5176">
        <v>-564</v>
      </c>
      <c r="AS5176">
        <v>-859</v>
      </c>
      <c r="AT5176">
        <v>-470</v>
      </c>
      <c r="AU5176">
        <v>-448</v>
      </c>
      <c r="AV5176">
        <v>16</v>
      </c>
      <c r="AW5176">
        <v>-190</v>
      </c>
      <c r="AX5176">
        <v>-51</v>
      </c>
      <c r="AY5176">
        <v>-98</v>
      </c>
      <c r="AZ5176">
        <v>0</v>
      </c>
      <c r="BA5176">
        <v>0</v>
      </c>
      <c r="BB5176">
        <v>0</v>
      </c>
      <c r="BC5176">
        <v>0</v>
      </c>
      <c r="BD5176">
        <v>0</v>
      </c>
      <c r="BE5176">
        <v>0</v>
      </c>
      <c r="BF5176">
        <v>0</v>
      </c>
      <c r="BG5176">
        <v>0</v>
      </c>
      <c r="BH5176">
        <v>0</v>
      </c>
      <c r="BI5176">
        <v>0</v>
      </c>
      <c r="BJ5176">
        <v>0</v>
      </c>
      <c r="BK5176">
        <v>0</v>
      </c>
      <c r="BL5176">
        <v>0</v>
      </c>
      <c r="BM5176">
        <v>0</v>
      </c>
      <c r="BN5176">
        <v>0</v>
      </c>
      <c r="BO5176">
        <v>0</v>
      </c>
      <c r="BP5176">
        <v>0</v>
      </c>
      <c r="BQ5176">
        <v>0</v>
      </c>
      <c r="BR5176">
        <v>0</v>
      </c>
      <c r="BS5176">
        <v>0</v>
      </c>
      <c r="BT5176">
        <v>0</v>
      </c>
      <c r="BU5176">
        <v>0</v>
      </c>
      <c r="BV5176">
        <v>0</v>
      </c>
      <c r="BW5176">
        <v>0</v>
      </c>
      <c r="BX5176">
        <v>0</v>
      </c>
      <c r="BY5176">
        <v>0</v>
      </c>
      <c r="BZ5176">
        <v>0</v>
      </c>
      <c r="CA5176">
        <v>0</v>
      </c>
      <c r="CB5176">
        <v>0</v>
      </c>
      <c r="CC5176">
        <v>0</v>
      </c>
      <c r="CD5176">
        <v>0</v>
      </c>
      <c r="CE5176">
        <v>0</v>
      </c>
    </row>
    <row r="5177" spans="1:83" x14ac:dyDescent="0.35">
      <c r="A5177" s="9" t="str">
        <f t="shared" si="80"/>
        <v>511921.908.13</v>
      </c>
      <c r="B5177" s="52" t="e">
        <f>+IF(MATCH(A5177,List!H$10:H$145,0),"Targeted")</f>
        <v>#N/A</v>
      </c>
      <c r="C5177" s="65"/>
      <c r="D5177" s="52"/>
      <c r="E5177" s="16" t="s">
        <v>926</v>
      </c>
      <c r="F5177" s="16" t="s">
        <v>927</v>
      </c>
      <c r="G5177" s="16" t="s">
        <v>298</v>
      </c>
      <c r="H5177" s="16" t="s">
        <v>927</v>
      </c>
      <c r="I5177" s="16" t="s">
        <v>7200</v>
      </c>
      <c r="J5177" s="16" t="s">
        <v>7201</v>
      </c>
      <c r="K5177" s="17" t="s">
        <v>930</v>
      </c>
      <c r="L5177" s="18" t="s">
        <v>859</v>
      </c>
      <c r="M5177" s="195" t="s">
        <v>7182</v>
      </c>
      <c r="N5177" s="16" t="s">
        <v>7183</v>
      </c>
      <c r="O5177" s="17" t="s">
        <v>6914</v>
      </c>
      <c r="P5177" s="17" t="s">
        <v>305</v>
      </c>
      <c r="Q5177" s="17" t="s">
        <v>306</v>
      </c>
      <c r="R5177">
        <v>0</v>
      </c>
      <c r="S5177">
        <v>0</v>
      </c>
      <c r="T5177">
        <v>0</v>
      </c>
      <c r="U5177">
        <v>0</v>
      </c>
      <c r="V5177">
        <v>0</v>
      </c>
      <c r="W5177">
        <v>0</v>
      </c>
      <c r="X5177">
        <v>0</v>
      </c>
      <c r="Y5177">
        <v>0</v>
      </c>
      <c r="Z5177">
        <v>0</v>
      </c>
      <c r="AA5177">
        <v>0</v>
      </c>
      <c r="AB5177">
        <v>0</v>
      </c>
      <c r="AC5177">
        <v>0</v>
      </c>
      <c r="AD5177">
        <v>0</v>
      </c>
      <c r="AE5177">
        <v>0</v>
      </c>
      <c r="AF5177">
        <v>0</v>
      </c>
      <c r="AG5177" s="19">
        <v>0</v>
      </c>
      <c r="AH5177">
        <v>0</v>
      </c>
      <c r="AI5177">
        <v>0</v>
      </c>
      <c r="AJ5177">
        <v>0</v>
      </c>
      <c r="AK5177">
        <v>0</v>
      </c>
      <c r="AL5177">
        <v>0</v>
      </c>
      <c r="AM5177">
        <v>0</v>
      </c>
      <c r="AN5177">
        <v>0</v>
      </c>
      <c r="AO5177">
        <v>0</v>
      </c>
      <c r="AP5177">
        <v>0</v>
      </c>
      <c r="AQ5177">
        <v>174</v>
      </c>
      <c r="AR5177">
        <v>174</v>
      </c>
      <c r="AS5177">
        <v>-130</v>
      </c>
      <c r="AT5177">
        <v>18</v>
      </c>
      <c r="AU5177">
        <v>91</v>
      </c>
      <c r="AV5177">
        <v>-240</v>
      </c>
      <c r="AW5177">
        <v>0</v>
      </c>
      <c r="AX5177">
        <v>0</v>
      </c>
      <c r="AY5177">
        <v>0</v>
      </c>
      <c r="AZ5177">
        <v>0</v>
      </c>
      <c r="BA5177">
        <v>0</v>
      </c>
      <c r="BB5177">
        <v>0</v>
      </c>
      <c r="BC5177">
        <v>0</v>
      </c>
      <c r="BD5177">
        <v>0</v>
      </c>
      <c r="BE5177">
        <v>0</v>
      </c>
      <c r="BF5177">
        <v>0</v>
      </c>
      <c r="BG5177">
        <v>0</v>
      </c>
      <c r="BH5177">
        <v>0</v>
      </c>
      <c r="BI5177">
        <v>0</v>
      </c>
      <c r="BJ5177">
        <v>0</v>
      </c>
      <c r="BK5177">
        <v>0</v>
      </c>
      <c r="BL5177">
        <v>0</v>
      </c>
      <c r="BM5177">
        <v>0</v>
      </c>
      <c r="BN5177">
        <v>0</v>
      </c>
      <c r="BO5177">
        <v>0</v>
      </c>
      <c r="BP5177">
        <v>0</v>
      </c>
      <c r="BQ5177">
        <v>0</v>
      </c>
      <c r="BR5177">
        <v>0</v>
      </c>
      <c r="BS5177">
        <v>0</v>
      </c>
      <c r="BT5177">
        <v>0</v>
      </c>
      <c r="BU5177">
        <v>0</v>
      </c>
      <c r="BV5177">
        <v>0</v>
      </c>
      <c r="BW5177">
        <v>0</v>
      </c>
      <c r="BX5177">
        <v>0</v>
      </c>
      <c r="BY5177">
        <v>0</v>
      </c>
      <c r="BZ5177">
        <v>0</v>
      </c>
      <c r="CA5177">
        <v>0</v>
      </c>
      <c r="CB5177">
        <v>0</v>
      </c>
      <c r="CC5177">
        <v>0</v>
      </c>
      <c r="CD5177">
        <v>0</v>
      </c>
      <c r="CE5177">
        <v>0</v>
      </c>
    </row>
    <row r="5178" spans="1:83" x14ac:dyDescent="0.35">
      <c r="A5178" s="9" t="str">
        <f t="shared" si="80"/>
        <v>512020.908.13</v>
      </c>
      <c r="B5178" s="52" t="e">
        <f>+IF(MATCH(A5178,List!H$10:H$145,0),"Targeted")</f>
        <v>#N/A</v>
      </c>
      <c r="C5178" s="65"/>
      <c r="D5178" s="52"/>
      <c r="E5178" s="16" t="s">
        <v>926</v>
      </c>
      <c r="F5178" s="16" t="s">
        <v>927</v>
      </c>
      <c r="G5178" s="16" t="s">
        <v>298</v>
      </c>
      <c r="H5178" s="16" t="s">
        <v>927</v>
      </c>
      <c r="I5178" s="16" t="s">
        <v>7202</v>
      </c>
      <c r="J5178" s="16" t="s">
        <v>7203</v>
      </c>
      <c r="K5178" s="17" t="s">
        <v>930</v>
      </c>
      <c r="L5178" s="18" t="s">
        <v>859</v>
      </c>
      <c r="M5178" s="195" t="s">
        <v>7182</v>
      </c>
      <c r="N5178" s="16" t="s">
        <v>7183</v>
      </c>
      <c r="O5178" s="17" t="s">
        <v>6914</v>
      </c>
      <c r="P5178" s="17" t="s">
        <v>305</v>
      </c>
      <c r="Q5178" s="17" t="s">
        <v>306</v>
      </c>
      <c r="R5178">
        <v>0</v>
      </c>
      <c r="S5178">
        <v>0</v>
      </c>
      <c r="T5178">
        <v>0</v>
      </c>
      <c r="U5178">
        <v>0</v>
      </c>
      <c r="V5178">
        <v>0</v>
      </c>
      <c r="W5178">
        <v>0</v>
      </c>
      <c r="X5178">
        <v>0</v>
      </c>
      <c r="Y5178">
        <v>0</v>
      </c>
      <c r="Z5178">
        <v>0</v>
      </c>
      <c r="AA5178">
        <v>0</v>
      </c>
      <c r="AB5178">
        <v>0</v>
      </c>
      <c r="AC5178">
        <v>0</v>
      </c>
      <c r="AD5178">
        <v>0</v>
      </c>
      <c r="AE5178">
        <v>0</v>
      </c>
      <c r="AF5178">
        <v>0</v>
      </c>
      <c r="AG5178" s="19">
        <v>0</v>
      </c>
      <c r="AH5178">
        <v>0</v>
      </c>
      <c r="AI5178">
        <v>0</v>
      </c>
      <c r="AJ5178">
        <v>0</v>
      </c>
      <c r="AK5178">
        <v>0</v>
      </c>
      <c r="AL5178">
        <v>0</v>
      </c>
      <c r="AM5178">
        <v>0</v>
      </c>
      <c r="AN5178">
        <v>0</v>
      </c>
      <c r="AO5178">
        <v>0</v>
      </c>
      <c r="AP5178">
        <v>-17</v>
      </c>
      <c r="AQ5178">
        <v>-1</v>
      </c>
      <c r="AR5178">
        <v>-50</v>
      </c>
      <c r="AS5178">
        <v>-99</v>
      </c>
      <c r="AT5178">
        <v>-143</v>
      </c>
      <c r="AU5178">
        <v>-100</v>
      </c>
      <c r="AV5178">
        <v>5</v>
      </c>
      <c r="AW5178">
        <v>4</v>
      </c>
      <c r="AX5178">
        <v>-62</v>
      </c>
      <c r="AY5178">
        <v>-68</v>
      </c>
      <c r="AZ5178">
        <v>0</v>
      </c>
      <c r="BA5178">
        <v>0</v>
      </c>
      <c r="BB5178">
        <v>0</v>
      </c>
      <c r="BC5178">
        <v>0</v>
      </c>
      <c r="BD5178">
        <v>0</v>
      </c>
      <c r="BE5178">
        <v>0</v>
      </c>
      <c r="BF5178">
        <v>0</v>
      </c>
      <c r="BG5178">
        <v>0</v>
      </c>
      <c r="BH5178">
        <v>0</v>
      </c>
      <c r="BI5178">
        <v>0</v>
      </c>
      <c r="BJ5178">
        <v>0</v>
      </c>
      <c r="BK5178">
        <v>0</v>
      </c>
      <c r="BL5178">
        <v>0</v>
      </c>
      <c r="BM5178">
        <v>0</v>
      </c>
      <c r="BN5178">
        <v>0</v>
      </c>
      <c r="BO5178">
        <v>0</v>
      </c>
      <c r="BP5178">
        <v>0</v>
      </c>
      <c r="BQ5178">
        <v>0</v>
      </c>
      <c r="BR5178">
        <v>0</v>
      </c>
      <c r="BS5178">
        <v>0</v>
      </c>
      <c r="BT5178">
        <v>0</v>
      </c>
      <c r="BU5178">
        <v>0</v>
      </c>
      <c r="BV5178">
        <v>0</v>
      </c>
      <c r="BW5178">
        <v>0</v>
      </c>
      <c r="BX5178">
        <v>0</v>
      </c>
      <c r="BY5178">
        <v>0</v>
      </c>
      <c r="BZ5178">
        <v>0</v>
      </c>
      <c r="CA5178">
        <v>0</v>
      </c>
      <c r="CB5178">
        <v>0</v>
      </c>
      <c r="CC5178">
        <v>0</v>
      </c>
      <c r="CD5178">
        <v>0</v>
      </c>
      <c r="CE5178">
        <v>0</v>
      </c>
    </row>
    <row r="5179" spans="1:83" x14ac:dyDescent="0.35">
      <c r="A5179" s="9" t="str">
        <f t="shared" si="80"/>
        <v>512021.908.13</v>
      </c>
      <c r="B5179" s="52" t="e">
        <f>+IF(MATCH(A5179,List!H$10:H$145,0),"Targeted")</f>
        <v>#N/A</v>
      </c>
      <c r="C5179" s="65"/>
      <c r="D5179" s="52"/>
      <c r="E5179" s="16" t="s">
        <v>926</v>
      </c>
      <c r="F5179" s="16" t="s">
        <v>927</v>
      </c>
      <c r="G5179" s="16" t="s">
        <v>298</v>
      </c>
      <c r="H5179" s="16" t="s">
        <v>927</v>
      </c>
      <c r="I5179" s="16" t="s">
        <v>7204</v>
      </c>
      <c r="J5179" s="16" t="s">
        <v>7205</v>
      </c>
      <c r="K5179" s="17" t="s">
        <v>930</v>
      </c>
      <c r="L5179" s="18" t="s">
        <v>859</v>
      </c>
      <c r="M5179" s="195" t="s">
        <v>7182</v>
      </c>
      <c r="N5179" s="16" t="s">
        <v>7183</v>
      </c>
      <c r="O5179" s="17" t="s">
        <v>6914</v>
      </c>
      <c r="P5179" s="17" t="s">
        <v>305</v>
      </c>
      <c r="Q5179" s="17" t="s">
        <v>306</v>
      </c>
      <c r="R5179">
        <v>0</v>
      </c>
      <c r="S5179">
        <v>0</v>
      </c>
      <c r="T5179">
        <v>0</v>
      </c>
      <c r="U5179">
        <v>0</v>
      </c>
      <c r="V5179">
        <v>0</v>
      </c>
      <c r="W5179">
        <v>0</v>
      </c>
      <c r="X5179">
        <v>0</v>
      </c>
      <c r="Y5179">
        <v>0</v>
      </c>
      <c r="Z5179">
        <v>0</v>
      </c>
      <c r="AA5179">
        <v>0</v>
      </c>
      <c r="AB5179">
        <v>0</v>
      </c>
      <c r="AC5179">
        <v>0</v>
      </c>
      <c r="AD5179">
        <v>0</v>
      </c>
      <c r="AE5179">
        <v>0</v>
      </c>
      <c r="AF5179">
        <v>0</v>
      </c>
      <c r="AG5179" s="19">
        <v>0</v>
      </c>
      <c r="AH5179">
        <v>0</v>
      </c>
      <c r="AI5179">
        <v>0</v>
      </c>
      <c r="AJ5179">
        <v>0</v>
      </c>
      <c r="AK5179">
        <v>0</v>
      </c>
      <c r="AL5179">
        <v>0</v>
      </c>
      <c r="AM5179">
        <v>0</v>
      </c>
      <c r="AN5179">
        <v>0</v>
      </c>
      <c r="AO5179">
        <v>0</v>
      </c>
      <c r="AP5179">
        <v>0</v>
      </c>
      <c r="AQ5179">
        <v>-55</v>
      </c>
      <c r="AR5179">
        <v>-52</v>
      </c>
      <c r="AS5179">
        <v>-50</v>
      </c>
      <c r="AT5179">
        <v>31</v>
      </c>
      <c r="AU5179">
        <v>52</v>
      </c>
      <c r="AV5179">
        <v>-84</v>
      </c>
      <c r="AW5179">
        <v>0</v>
      </c>
      <c r="AX5179">
        <v>0</v>
      </c>
      <c r="AY5179">
        <v>0</v>
      </c>
      <c r="AZ5179">
        <v>0</v>
      </c>
      <c r="BA5179">
        <v>0</v>
      </c>
      <c r="BB5179">
        <v>0</v>
      </c>
      <c r="BC5179">
        <v>0</v>
      </c>
      <c r="BD5179">
        <v>0</v>
      </c>
      <c r="BE5179">
        <v>0</v>
      </c>
      <c r="BF5179">
        <v>0</v>
      </c>
      <c r="BG5179">
        <v>0</v>
      </c>
      <c r="BH5179">
        <v>0</v>
      </c>
      <c r="BI5179">
        <v>0</v>
      </c>
      <c r="BJ5179">
        <v>0</v>
      </c>
      <c r="BK5179">
        <v>0</v>
      </c>
      <c r="BL5179">
        <v>0</v>
      </c>
      <c r="BM5179">
        <v>0</v>
      </c>
      <c r="BN5179">
        <v>0</v>
      </c>
      <c r="BO5179">
        <v>0</v>
      </c>
      <c r="BP5179">
        <v>0</v>
      </c>
      <c r="BQ5179">
        <v>0</v>
      </c>
      <c r="BR5179">
        <v>0</v>
      </c>
      <c r="BS5179">
        <v>0</v>
      </c>
      <c r="BT5179">
        <v>0</v>
      </c>
      <c r="BU5179">
        <v>0</v>
      </c>
      <c r="BV5179">
        <v>0</v>
      </c>
      <c r="BW5179">
        <v>0</v>
      </c>
      <c r="BX5179">
        <v>0</v>
      </c>
      <c r="BY5179">
        <v>0</v>
      </c>
      <c r="BZ5179">
        <v>0</v>
      </c>
      <c r="CA5179">
        <v>0</v>
      </c>
      <c r="CB5179">
        <v>0</v>
      </c>
      <c r="CC5179">
        <v>0</v>
      </c>
      <c r="CD5179">
        <v>0</v>
      </c>
      <c r="CE5179">
        <v>0</v>
      </c>
    </row>
    <row r="5180" spans="1:83" x14ac:dyDescent="0.35">
      <c r="A5180" s="9" t="str">
        <f t="shared" si="80"/>
        <v>512120.908.13</v>
      </c>
      <c r="B5180" s="52" t="e">
        <f>+IF(MATCH(A5180,List!H$10:H$145,0),"Targeted")</f>
        <v>#N/A</v>
      </c>
      <c r="C5180" s="65"/>
      <c r="D5180" s="52"/>
      <c r="E5180" s="16" t="s">
        <v>926</v>
      </c>
      <c r="F5180" s="16" t="s">
        <v>927</v>
      </c>
      <c r="G5180" s="16" t="s">
        <v>298</v>
      </c>
      <c r="H5180" s="16" t="s">
        <v>927</v>
      </c>
      <c r="I5180" s="16" t="s">
        <v>7206</v>
      </c>
      <c r="J5180" s="16" t="s">
        <v>7207</v>
      </c>
      <c r="K5180" s="17" t="s">
        <v>930</v>
      </c>
      <c r="L5180" s="18" t="s">
        <v>859</v>
      </c>
      <c r="M5180" s="195" t="s">
        <v>7182</v>
      </c>
      <c r="N5180" s="16" t="s">
        <v>7183</v>
      </c>
      <c r="O5180" s="17" t="s">
        <v>6914</v>
      </c>
      <c r="P5180" s="17" t="s">
        <v>305</v>
      </c>
      <c r="Q5180" s="17" t="s">
        <v>306</v>
      </c>
      <c r="R5180">
        <v>0</v>
      </c>
      <c r="S5180">
        <v>0</v>
      </c>
      <c r="T5180">
        <v>0</v>
      </c>
      <c r="U5180">
        <v>0</v>
      </c>
      <c r="V5180">
        <v>0</v>
      </c>
      <c r="W5180">
        <v>0</v>
      </c>
      <c r="X5180">
        <v>0</v>
      </c>
      <c r="Y5180">
        <v>0</v>
      </c>
      <c r="Z5180">
        <v>0</v>
      </c>
      <c r="AA5180">
        <v>0</v>
      </c>
      <c r="AB5180">
        <v>0</v>
      </c>
      <c r="AC5180">
        <v>0</v>
      </c>
      <c r="AD5180">
        <v>0</v>
      </c>
      <c r="AE5180">
        <v>0</v>
      </c>
      <c r="AF5180">
        <v>0</v>
      </c>
      <c r="AG5180" s="19">
        <v>0</v>
      </c>
      <c r="AH5180">
        <v>0</v>
      </c>
      <c r="AI5180">
        <v>0</v>
      </c>
      <c r="AJ5180">
        <v>0</v>
      </c>
      <c r="AK5180">
        <v>0</v>
      </c>
      <c r="AL5180">
        <v>0</v>
      </c>
      <c r="AM5180">
        <v>0</v>
      </c>
      <c r="AN5180">
        <v>-53</v>
      </c>
      <c r="AO5180">
        <v>-94</v>
      </c>
      <c r="AP5180">
        <v>43</v>
      </c>
      <c r="AQ5180">
        <v>0</v>
      </c>
      <c r="AR5180">
        <v>0</v>
      </c>
      <c r="AS5180">
        <v>0</v>
      </c>
      <c r="AT5180">
        <v>0</v>
      </c>
      <c r="AU5180">
        <v>0</v>
      </c>
      <c r="AV5180">
        <v>0</v>
      </c>
      <c r="AW5180">
        <v>0</v>
      </c>
      <c r="AX5180">
        <v>0</v>
      </c>
      <c r="AY5180">
        <v>0</v>
      </c>
      <c r="AZ5180">
        <v>0</v>
      </c>
      <c r="BA5180">
        <v>0</v>
      </c>
      <c r="BB5180">
        <v>0</v>
      </c>
      <c r="BC5180">
        <v>0</v>
      </c>
      <c r="BD5180">
        <v>0</v>
      </c>
      <c r="BE5180">
        <v>0</v>
      </c>
      <c r="BF5180">
        <v>0</v>
      </c>
      <c r="BG5180">
        <v>0</v>
      </c>
      <c r="BH5180">
        <v>0</v>
      </c>
      <c r="BI5180">
        <v>0</v>
      </c>
      <c r="BJ5180">
        <v>0</v>
      </c>
      <c r="BK5180">
        <v>0</v>
      </c>
      <c r="BL5180">
        <v>0</v>
      </c>
      <c r="BM5180">
        <v>0</v>
      </c>
      <c r="BN5180">
        <v>0</v>
      </c>
      <c r="BO5180">
        <v>0</v>
      </c>
      <c r="BP5180">
        <v>0</v>
      </c>
      <c r="BQ5180">
        <v>0</v>
      </c>
      <c r="BR5180">
        <v>0</v>
      </c>
      <c r="BS5180">
        <v>0</v>
      </c>
      <c r="BT5180">
        <v>0</v>
      </c>
      <c r="BU5180">
        <v>0</v>
      </c>
      <c r="BV5180">
        <v>0</v>
      </c>
      <c r="BW5180">
        <v>0</v>
      </c>
      <c r="BX5180">
        <v>0</v>
      </c>
      <c r="BY5180">
        <v>0</v>
      </c>
      <c r="BZ5180">
        <v>0</v>
      </c>
      <c r="CA5180">
        <v>0</v>
      </c>
      <c r="CB5180">
        <v>0</v>
      </c>
      <c r="CC5180">
        <v>0</v>
      </c>
      <c r="CD5180">
        <v>0</v>
      </c>
      <c r="CE5180">
        <v>0</v>
      </c>
    </row>
    <row r="5181" spans="1:83" x14ac:dyDescent="0.35">
      <c r="A5181" s="9" t="str">
        <f t="shared" si="80"/>
        <v>512220.908.13</v>
      </c>
      <c r="B5181" s="52" t="e">
        <f>+IF(MATCH(A5181,List!H$10:H$145,0),"Targeted")</f>
        <v>#N/A</v>
      </c>
      <c r="C5181" s="65"/>
      <c r="D5181" s="52"/>
      <c r="E5181" s="16" t="s">
        <v>926</v>
      </c>
      <c r="F5181" s="16" t="s">
        <v>927</v>
      </c>
      <c r="G5181" s="16" t="s">
        <v>298</v>
      </c>
      <c r="H5181" s="16" t="s">
        <v>927</v>
      </c>
      <c r="I5181" s="16" t="s">
        <v>7208</v>
      </c>
      <c r="J5181" s="16" t="s">
        <v>7209</v>
      </c>
      <c r="K5181" s="17" t="s">
        <v>930</v>
      </c>
      <c r="L5181" s="18" t="s">
        <v>859</v>
      </c>
      <c r="M5181" s="195" t="s">
        <v>7182</v>
      </c>
      <c r="N5181" s="16" t="s">
        <v>7183</v>
      </c>
      <c r="O5181" s="17" t="s">
        <v>6914</v>
      </c>
      <c r="P5181" s="17" t="s">
        <v>305</v>
      </c>
      <c r="Q5181" s="17" t="s">
        <v>306</v>
      </c>
      <c r="R5181">
        <v>0</v>
      </c>
      <c r="S5181">
        <v>0</v>
      </c>
      <c r="T5181">
        <v>0</v>
      </c>
      <c r="U5181">
        <v>0</v>
      </c>
      <c r="V5181">
        <v>0</v>
      </c>
      <c r="W5181">
        <v>0</v>
      </c>
      <c r="X5181">
        <v>0</v>
      </c>
      <c r="Y5181">
        <v>0</v>
      </c>
      <c r="Z5181">
        <v>0</v>
      </c>
      <c r="AA5181">
        <v>0</v>
      </c>
      <c r="AB5181">
        <v>0</v>
      </c>
      <c r="AC5181">
        <v>0</v>
      </c>
      <c r="AD5181">
        <v>0</v>
      </c>
      <c r="AE5181">
        <v>0</v>
      </c>
      <c r="AF5181">
        <v>0</v>
      </c>
      <c r="AG5181" s="19">
        <v>0</v>
      </c>
      <c r="AH5181">
        <v>0</v>
      </c>
      <c r="AI5181">
        <v>0</v>
      </c>
      <c r="AJ5181">
        <v>0</v>
      </c>
      <c r="AK5181">
        <v>0</v>
      </c>
      <c r="AL5181">
        <v>0</v>
      </c>
      <c r="AM5181">
        <v>0</v>
      </c>
      <c r="AN5181">
        <v>0</v>
      </c>
      <c r="AO5181">
        <v>0</v>
      </c>
      <c r="AP5181">
        <v>-151</v>
      </c>
      <c r="AQ5181">
        <v>-144</v>
      </c>
      <c r="AR5181">
        <v>-50</v>
      </c>
      <c r="AS5181">
        <v>-49</v>
      </c>
      <c r="AT5181">
        <v>-123</v>
      </c>
      <c r="AU5181">
        <v>-74</v>
      </c>
      <c r="AV5181">
        <v>0</v>
      </c>
      <c r="AW5181">
        <v>-2</v>
      </c>
      <c r="AX5181">
        <v>-58</v>
      </c>
      <c r="AY5181">
        <v>-28</v>
      </c>
      <c r="AZ5181">
        <v>0</v>
      </c>
      <c r="BA5181">
        <v>0</v>
      </c>
      <c r="BB5181">
        <v>0</v>
      </c>
      <c r="BC5181">
        <v>0</v>
      </c>
      <c r="BD5181">
        <v>0</v>
      </c>
      <c r="BE5181">
        <v>0</v>
      </c>
      <c r="BF5181">
        <v>0</v>
      </c>
      <c r="BG5181">
        <v>0</v>
      </c>
      <c r="BH5181">
        <v>0</v>
      </c>
      <c r="BI5181">
        <v>0</v>
      </c>
      <c r="BJ5181">
        <v>0</v>
      </c>
      <c r="BK5181">
        <v>0</v>
      </c>
      <c r="BL5181">
        <v>0</v>
      </c>
      <c r="BM5181">
        <v>0</v>
      </c>
      <c r="BN5181">
        <v>0</v>
      </c>
      <c r="BO5181">
        <v>0</v>
      </c>
      <c r="BP5181">
        <v>0</v>
      </c>
      <c r="BQ5181">
        <v>0</v>
      </c>
      <c r="BR5181">
        <v>0</v>
      </c>
      <c r="BS5181">
        <v>0</v>
      </c>
      <c r="BT5181">
        <v>0</v>
      </c>
      <c r="BU5181">
        <v>0</v>
      </c>
      <c r="BV5181">
        <v>0</v>
      </c>
      <c r="BW5181">
        <v>0</v>
      </c>
      <c r="BX5181">
        <v>0</v>
      </c>
      <c r="BY5181">
        <v>0</v>
      </c>
      <c r="BZ5181">
        <v>0</v>
      </c>
      <c r="CA5181">
        <v>0</v>
      </c>
      <c r="CB5181">
        <v>0</v>
      </c>
      <c r="CC5181">
        <v>0</v>
      </c>
      <c r="CD5181">
        <v>0</v>
      </c>
      <c r="CE5181">
        <v>0</v>
      </c>
    </row>
    <row r="5182" spans="1:83" x14ac:dyDescent="0.35">
      <c r="A5182" s="9" t="str">
        <f t="shared" si="80"/>
        <v>512221.908.13</v>
      </c>
      <c r="B5182" s="52" t="e">
        <f>+IF(MATCH(A5182,List!H$10:H$145,0),"Targeted")</f>
        <v>#N/A</v>
      </c>
      <c r="C5182" s="65"/>
      <c r="D5182" s="52"/>
      <c r="E5182" s="16" t="s">
        <v>926</v>
      </c>
      <c r="F5182" s="16" t="s">
        <v>927</v>
      </c>
      <c r="G5182" s="16" t="s">
        <v>298</v>
      </c>
      <c r="H5182" s="16" t="s">
        <v>927</v>
      </c>
      <c r="I5182" s="16" t="s">
        <v>7210</v>
      </c>
      <c r="J5182" s="16" t="s">
        <v>7211</v>
      </c>
      <c r="K5182" s="17" t="s">
        <v>930</v>
      </c>
      <c r="L5182" s="18" t="s">
        <v>859</v>
      </c>
      <c r="M5182" s="195" t="s">
        <v>7182</v>
      </c>
      <c r="N5182" s="16" t="s">
        <v>7183</v>
      </c>
      <c r="O5182" s="17" t="s">
        <v>6914</v>
      </c>
      <c r="P5182" s="17" t="s">
        <v>305</v>
      </c>
      <c r="Q5182" s="17" t="s">
        <v>306</v>
      </c>
      <c r="R5182">
        <v>0</v>
      </c>
      <c r="S5182">
        <v>0</v>
      </c>
      <c r="T5182">
        <v>0</v>
      </c>
      <c r="U5182">
        <v>0</v>
      </c>
      <c r="V5182">
        <v>0</v>
      </c>
      <c r="W5182">
        <v>0</v>
      </c>
      <c r="X5182">
        <v>0</v>
      </c>
      <c r="Y5182">
        <v>0</v>
      </c>
      <c r="Z5182">
        <v>0</v>
      </c>
      <c r="AA5182">
        <v>0</v>
      </c>
      <c r="AB5182">
        <v>0</v>
      </c>
      <c r="AC5182">
        <v>0</v>
      </c>
      <c r="AD5182">
        <v>0</v>
      </c>
      <c r="AE5182">
        <v>0</v>
      </c>
      <c r="AF5182">
        <v>0</v>
      </c>
      <c r="AG5182" s="19">
        <v>0</v>
      </c>
      <c r="AH5182">
        <v>0</v>
      </c>
      <c r="AI5182">
        <v>0</v>
      </c>
      <c r="AJ5182">
        <v>0</v>
      </c>
      <c r="AK5182">
        <v>0</v>
      </c>
      <c r="AL5182">
        <v>0</v>
      </c>
      <c r="AM5182">
        <v>0</v>
      </c>
      <c r="AN5182">
        <v>0</v>
      </c>
      <c r="AO5182">
        <v>0</v>
      </c>
      <c r="AP5182">
        <v>0</v>
      </c>
      <c r="AQ5182">
        <v>109</v>
      </c>
      <c r="AR5182">
        <v>11</v>
      </c>
      <c r="AS5182">
        <v>-66</v>
      </c>
      <c r="AT5182">
        <v>46</v>
      </c>
      <c r="AU5182">
        <v>-46</v>
      </c>
      <c r="AV5182">
        <v>-104</v>
      </c>
      <c r="AW5182">
        <v>0</v>
      </c>
      <c r="AX5182">
        <v>0</v>
      </c>
      <c r="AY5182">
        <v>0</v>
      </c>
      <c r="AZ5182">
        <v>0</v>
      </c>
      <c r="BA5182">
        <v>0</v>
      </c>
      <c r="BB5182">
        <v>0</v>
      </c>
      <c r="BC5182">
        <v>0</v>
      </c>
      <c r="BD5182">
        <v>0</v>
      </c>
      <c r="BE5182">
        <v>0</v>
      </c>
      <c r="BF5182">
        <v>0</v>
      </c>
      <c r="BG5182">
        <v>0</v>
      </c>
      <c r="BH5182">
        <v>0</v>
      </c>
      <c r="BI5182">
        <v>0</v>
      </c>
      <c r="BJ5182">
        <v>0</v>
      </c>
      <c r="BK5182">
        <v>0</v>
      </c>
      <c r="BL5182">
        <v>0</v>
      </c>
      <c r="BM5182">
        <v>0</v>
      </c>
      <c r="BN5182">
        <v>0</v>
      </c>
      <c r="BO5182">
        <v>0</v>
      </c>
      <c r="BP5182">
        <v>0</v>
      </c>
      <c r="BQ5182">
        <v>0</v>
      </c>
      <c r="BR5182">
        <v>0</v>
      </c>
      <c r="BS5182">
        <v>0</v>
      </c>
      <c r="BT5182">
        <v>0</v>
      </c>
      <c r="BU5182">
        <v>0</v>
      </c>
      <c r="BV5182">
        <v>0</v>
      </c>
      <c r="BW5182">
        <v>0</v>
      </c>
      <c r="BX5182">
        <v>0</v>
      </c>
      <c r="BY5182">
        <v>0</v>
      </c>
      <c r="BZ5182">
        <v>0</v>
      </c>
      <c r="CA5182">
        <v>0</v>
      </c>
      <c r="CB5182">
        <v>0</v>
      </c>
      <c r="CC5182">
        <v>0</v>
      </c>
      <c r="CD5182">
        <v>0</v>
      </c>
      <c r="CE5182">
        <v>0</v>
      </c>
    </row>
    <row r="5183" spans="1:83" x14ac:dyDescent="0.35">
      <c r="A5183" s="9" t="str">
        <f t="shared" si="80"/>
        <v>512320.908.13</v>
      </c>
      <c r="B5183" s="52" t="e">
        <f>+IF(MATCH(A5183,List!H$10:H$145,0),"Targeted")</f>
        <v>#N/A</v>
      </c>
      <c r="C5183" s="65"/>
      <c r="D5183" s="52"/>
      <c r="E5183" s="16" t="s">
        <v>926</v>
      </c>
      <c r="F5183" s="16" t="s">
        <v>927</v>
      </c>
      <c r="G5183" s="16" t="s">
        <v>298</v>
      </c>
      <c r="H5183" s="16" t="s">
        <v>927</v>
      </c>
      <c r="I5183" s="16" t="s">
        <v>7212</v>
      </c>
      <c r="J5183" s="16" t="s">
        <v>7213</v>
      </c>
      <c r="K5183" s="17" t="s">
        <v>930</v>
      </c>
      <c r="L5183" s="18" t="s">
        <v>859</v>
      </c>
      <c r="M5183" s="195" t="s">
        <v>7182</v>
      </c>
      <c r="N5183" s="16" t="s">
        <v>7183</v>
      </c>
      <c r="O5183" s="17" t="s">
        <v>6914</v>
      </c>
      <c r="P5183" s="17" t="s">
        <v>305</v>
      </c>
      <c r="Q5183" s="17" t="s">
        <v>306</v>
      </c>
      <c r="R5183">
        <v>0</v>
      </c>
      <c r="S5183">
        <v>0</v>
      </c>
      <c r="T5183">
        <v>0</v>
      </c>
      <c r="U5183">
        <v>0</v>
      </c>
      <c r="V5183">
        <v>0</v>
      </c>
      <c r="W5183">
        <v>0</v>
      </c>
      <c r="X5183">
        <v>0</v>
      </c>
      <c r="Y5183">
        <v>0</v>
      </c>
      <c r="Z5183">
        <v>0</v>
      </c>
      <c r="AA5183">
        <v>0</v>
      </c>
      <c r="AB5183">
        <v>0</v>
      </c>
      <c r="AC5183">
        <v>0</v>
      </c>
      <c r="AD5183">
        <v>0</v>
      </c>
      <c r="AE5183">
        <v>0</v>
      </c>
      <c r="AF5183">
        <v>0</v>
      </c>
      <c r="AG5183" s="19">
        <v>0</v>
      </c>
      <c r="AH5183">
        <v>0</v>
      </c>
      <c r="AI5183">
        <v>0</v>
      </c>
      <c r="AJ5183">
        <v>0</v>
      </c>
      <c r="AK5183">
        <v>0</v>
      </c>
      <c r="AL5183">
        <v>0</v>
      </c>
      <c r="AM5183">
        <v>0</v>
      </c>
      <c r="AN5183">
        <v>0</v>
      </c>
      <c r="AO5183">
        <v>0</v>
      </c>
      <c r="AP5183">
        <v>25008</v>
      </c>
      <c r="AQ5183">
        <v>-70514</v>
      </c>
      <c r="AR5183">
        <v>0</v>
      </c>
      <c r="AS5183">
        <v>0</v>
      </c>
      <c r="AT5183">
        <v>0</v>
      </c>
      <c r="AU5183">
        <v>0</v>
      </c>
      <c r="AV5183">
        <v>0</v>
      </c>
      <c r="AW5183">
        <v>0</v>
      </c>
      <c r="AX5183">
        <v>0</v>
      </c>
      <c r="AY5183">
        <v>0</v>
      </c>
      <c r="AZ5183">
        <v>0</v>
      </c>
      <c r="BA5183">
        <v>0</v>
      </c>
      <c r="BB5183">
        <v>0</v>
      </c>
      <c r="BC5183">
        <v>0</v>
      </c>
      <c r="BD5183">
        <v>0</v>
      </c>
      <c r="BE5183">
        <v>0</v>
      </c>
      <c r="BF5183">
        <v>0</v>
      </c>
      <c r="BG5183">
        <v>0</v>
      </c>
      <c r="BH5183">
        <v>0</v>
      </c>
      <c r="BI5183">
        <v>0</v>
      </c>
      <c r="BJ5183">
        <v>0</v>
      </c>
      <c r="BK5183">
        <v>0</v>
      </c>
      <c r="BL5183">
        <v>0</v>
      </c>
      <c r="BM5183">
        <v>0</v>
      </c>
      <c r="BN5183">
        <v>0</v>
      </c>
      <c r="BO5183">
        <v>0</v>
      </c>
      <c r="BP5183">
        <v>0</v>
      </c>
      <c r="BQ5183">
        <v>0</v>
      </c>
      <c r="BR5183">
        <v>0</v>
      </c>
      <c r="BS5183">
        <v>0</v>
      </c>
      <c r="BT5183">
        <v>0</v>
      </c>
      <c r="BU5183">
        <v>0</v>
      </c>
      <c r="BV5183">
        <v>0</v>
      </c>
      <c r="BW5183">
        <v>0</v>
      </c>
      <c r="BX5183">
        <v>0</v>
      </c>
      <c r="BY5183">
        <v>0</v>
      </c>
      <c r="BZ5183">
        <v>0</v>
      </c>
      <c r="CA5183">
        <v>0</v>
      </c>
      <c r="CB5183">
        <v>0</v>
      </c>
      <c r="CC5183">
        <v>0</v>
      </c>
      <c r="CD5183">
        <v>0</v>
      </c>
      <c r="CE5183">
        <v>0</v>
      </c>
    </row>
    <row r="5184" spans="1:83" x14ac:dyDescent="0.35">
      <c r="A5184" s="9" t="str">
        <f t="shared" si="80"/>
        <v>512420.908.13</v>
      </c>
      <c r="B5184" s="52" t="e">
        <f>+IF(MATCH(A5184,List!H$10:H$145,0),"Targeted")</f>
        <v>#N/A</v>
      </c>
      <c r="C5184" s="65"/>
      <c r="D5184" s="52"/>
      <c r="E5184" s="16" t="s">
        <v>926</v>
      </c>
      <c r="F5184" s="16" t="s">
        <v>927</v>
      </c>
      <c r="G5184" s="16" t="s">
        <v>298</v>
      </c>
      <c r="H5184" s="16" t="s">
        <v>927</v>
      </c>
      <c r="I5184" s="16" t="s">
        <v>7214</v>
      </c>
      <c r="J5184" s="16" t="s">
        <v>7215</v>
      </c>
      <c r="K5184" s="17" t="s">
        <v>930</v>
      </c>
      <c r="L5184" s="18" t="s">
        <v>859</v>
      </c>
      <c r="M5184" s="195" t="s">
        <v>7182</v>
      </c>
      <c r="N5184" s="16" t="s">
        <v>7183</v>
      </c>
      <c r="O5184" s="17" t="s">
        <v>6914</v>
      </c>
      <c r="P5184" s="17" t="s">
        <v>305</v>
      </c>
      <c r="Q5184" s="17" t="s">
        <v>306</v>
      </c>
      <c r="R5184">
        <v>0</v>
      </c>
      <c r="S5184">
        <v>0</v>
      </c>
      <c r="T5184">
        <v>0</v>
      </c>
      <c r="U5184">
        <v>0</v>
      </c>
      <c r="V5184">
        <v>0</v>
      </c>
      <c r="W5184">
        <v>0</v>
      </c>
      <c r="X5184">
        <v>0</v>
      </c>
      <c r="Y5184">
        <v>0</v>
      </c>
      <c r="Z5184">
        <v>0</v>
      </c>
      <c r="AA5184">
        <v>0</v>
      </c>
      <c r="AB5184">
        <v>0</v>
      </c>
      <c r="AC5184">
        <v>0</v>
      </c>
      <c r="AD5184">
        <v>0</v>
      </c>
      <c r="AE5184">
        <v>0</v>
      </c>
      <c r="AF5184">
        <v>0</v>
      </c>
      <c r="AG5184" s="19">
        <v>0</v>
      </c>
      <c r="AH5184">
        <v>0</v>
      </c>
      <c r="AI5184">
        <v>0</v>
      </c>
      <c r="AJ5184">
        <v>0</v>
      </c>
      <c r="AK5184">
        <v>0</v>
      </c>
      <c r="AL5184">
        <v>0</v>
      </c>
      <c r="AM5184">
        <v>0</v>
      </c>
      <c r="AN5184">
        <v>0</v>
      </c>
      <c r="AO5184">
        <v>0</v>
      </c>
      <c r="AP5184">
        <v>0</v>
      </c>
      <c r="AQ5184">
        <v>0</v>
      </c>
      <c r="AR5184">
        <v>0</v>
      </c>
      <c r="AS5184">
        <v>-58</v>
      </c>
      <c r="AT5184">
        <v>-220</v>
      </c>
      <c r="AU5184">
        <v>-551</v>
      </c>
      <c r="AV5184">
        <v>0</v>
      </c>
      <c r="AW5184">
        <v>0</v>
      </c>
      <c r="AX5184">
        <v>-38</v>
      </c>
      <c r="AY5184">
        <v>-35</v>
      </c>
      <c r="AZ5184">
        <v>0</v>
      </c>
      <c r="BA5184">
        <v>0</v>
      </c>
      <c r="BB5184">
        <v>0</v>
      </c>
      <c r="BC5184">
        <v>0</v>
      </c>
      <c r="BD5184">
        <v>0</v>
      </c>
      <c r="BE5184">
        <v>0</v>
      </c>
      <c r="BF5184">
        <v>0</v>
      </c>
      <c r="BG5184">
        <v>0</v>
      </c>
      <c r="BH5184">
        <v>0</v>
      </c>
      <c r="BI5184">
        <v>0</v>
      </c>
      <c r="BJ5184">
        <v>0</v>
      </c>
      <c r="BK5184">
        <v>0</v>
      </c>
      <c r="BL5184">
        <v>0</v>
      </c>
      <c r="BM5184">
        <v>0</v>
      </c>
      <c r="BN5184">
        <v>0</v>
      </c>
      <c r="BO5184">
        <v>0</v>
      </c>
      <c r="BP5184">
        <v>0</v>
      </c>
      <c r="BQ5184">
        <v>0</v>
      </c>
      <c r="BR5184">
        <v>0</v>
      </c>
      <c r="BS5184">
        <v>0</v>
      </c>
      <c r="BT5184">
        <v>0</v>
      </c>
      <c r="BU5184">
        <v>0</v>
      </c>
      <c r="BV5184">
        <v>0</v>
      </c>
      <c r="BW5184">
        <v>0</v>
      </c>
      <c r="BX5184">
        <v>0</v>
      </c>
      <c r="BY5184">
        <v>0</v>
      </c>
      <c r="BZ5184">
        <v>0</v>
      </c>
      <c r="CA5184">
        <v>0</v>
      </c>
      <c r="CB5184">
        <v>0</v>
      </c>
      <c r="CC5184">
        <v>0</v>
      </c>
      <c r="CD5184">
        <v>0</v>
      </c>
      <c r="CE5184">
        <v>0</v>
      </c>
    </row>
    <row r="5185" spans="1:83" x14ac:dyDescent="0.35">
      <c r="A5185" s="9" t="str">
        <f t="shared" si="80"/>
        <v>512421.908.13</v>
      </c>
      <c r="B5185" s="52" t="e">
        <f>+IF(MATCH(A5185,List!H$10:H$145,0),"Targeted")</f>
        <v>#N/A</v>
      </c>
      <c r="C5185" s="65"/>
      <c r="D5185" s="52"/>
      <c r="E5185" s="16" t="s">
        <v>926</v>
      </c>
      <c r="F5185" s="16" t="s">
        <v>927</v>
      </c>
      <c r="G5185" s="16" t="s">
        <v>298</v>
      </c>
      <c r="H5185" s="16" t="s">
        <v>927</v>
      </c>
      <c r="I5185" s="16" t="s">
        <v>7216</v>
      </c>
      <c r="J5185" s="16" t="s">
        <v>7217</v>
      </c>
      <c r="K5185" s="17" t="s">
        <v>930</v>
      </c>
      <c r="L5185" s="18" t="s">
        <v>859</v>
      </c>
      <c r="M5185" s="195" t="s">
        <v>7182</v>
      </c>
      <c r="N5185" s="16" t="s">
        <v>7183</v>
      </c>
      <c r="O5185" s="17" t="s">
        <v>6914</v>
      </c>
      <c r="P5185" s="17" t="s">
        <v>305</v>
      </c>
      <c r="Q5185" s="17" t="s">
        <v>306</v>
      </c>
      <c r="R5185">
        <v>0</v>
      </c>
      <c r="S5185">
        <v>0</v>
      </c>
      <c r="T5185">
        <v>0</v>
      </c>
      <c r="U5185">
        <v>0</v>
      </c>
      <c r="V5185">
        <v>0</v>
      </c>
      <c r="W5185">
        <v>0</v>
      </c>
      <c r="X5185">
        <v>0</v>
      </c>
      <c r="Y5185">
        <v>0</v>
      </c>
      <c r="Z5185">
        <v>0</v>
      </c>
      <c r="AA5185">
        <v>0</v>
      </c>
      <c r="AB5185">
        <v>0</v>
      </c>
      <c r="AC5185">
        <v>0</v>
      </c>
      <c r="AD5185">
        <v>0</v>
      </c>
      <c r="AE5185">
        <v>0</v>
      </c>
      <c r="AF5185">
        <v>0</v>
      </c>
      <c r="AG5185" s="19">
        <v>0</v>
      </c>
      <c r="AH5185">
        <v>0</v>
      </c>
      <c r="AI5185">
        <v>0</v>
      </c>
      <c r="AJ5185">
        <v>0</v>
      </c>
      <c r="AK5185">
        <v>0</v>
      </c>
      <c r="AL5185">
        <v>0</v>
      </c>
      <c r="AM5185">
        <v>0</v>
      </c>
      <c r="AN5185">
        <v>0</v>
      </c>
      <c r="AO5185">
        <v>0</v>
      </c>
      <c r="AP5185">
        <v>0</v>
      </c>
      <c r="AQ5185">
        <v>0</v>
      </c>
      <c r="AR5185">
        <v>-47</v>
      </c>
      <c r="AS5185">
        <v>-174</v>
      </c>
      <c r="AT5185">
        <v>-258</v>
      </c>
      <c r="AU5185">
        <v>390</v>
      </c>
      <c r="AV5185">
        <v>-58</v>
      </c>
      <c r="AW5185">
        <v>0</v>
      </c>
      <c r="AX5185">
        <v>0</v>
      </c>
      <c r="AY5185">
        <v>0</v>
      </c>
      <c r="AZ5185">
        <v>0</v>
      </c>
      <c r="BA5185">
        <v>0</v>
      </c>
      <c r="BB5185">
        <v>0</v>
      </c>
      <c r="BC5185">
        <v>0</v>
      </c>
      <c r="BD5185">
        <v>0</v>
      </c>
      <c r="BE5185">
        <v>0</v>
      </c>
      <c r="BF5185">
        <v>0</v>
      </c>
      <c r="BG5185">
        <v>0</v>
      </c>
      <c r="BH5185">
        <v>0</v>
      </c>
      <c r="BI5185">
        <v>0</v>
      </c>
      <c r="BJ5185">
        <v>0</v>
      </c>
      <c r="BK5185">
        <v>0</v>
      </c>
      <c r="BL5185">
        <v>0</v>
      </c>
      <c r="BM5185">
        <v>0</v>
      </c>
      <c r="BN5185">
        <v>0</v>
      </c>
      <c r="BO5185">
        <v>0</v>
      </c>
      <c r="BP5185">
        <v>0</v>
      </c>
      <c r="BQ5185">
        <v>0</v>
      </c>
      <c r="BR5185">
        <v>0</v>
      </c>
      <c r="BS5185">
        <v>0</v>
      </c>
      <c r="BT5185">
        <v>0</v>
      </c>
      <c r="BU5185">
        <v>0</v>
      </c>
      <c r="BV5185">
        <v>0</v>
      </c>
      <c r="BW5185">
        <v>0</v>
      </c>
      <c r="BX5185">
        <v>0</v>
      </c>
      <c r="BY5185">
        <v>0</v>
      </c>
      <c r="BZ5185">
        <v>0</v>
      </c>
      <c r="CA5185">
        <v>0</v>
      </c>
      <c r="CB5185">
        <v>0</v>
      </c>
      <c r="CC5185">
        <v>0</v>
      </c>
      <c r="CD5185">
        <v>0</v>
      </c>
      <c r="CE5185">
        <v>0</v>
      </c>
    </row>
    <row r="5186" spans="1:83" x14ac:dyDescent="0.35">
      <c r="A5186" s="9" t="str">
        <f t="shared" si="80"/>
        <v>536220.908.13</v>
      </c>
      <c r="B5186" s="52" t="e">
        <f>+IF(MATCH(A5186,List!H$10:H$145,0),"Targeted")</f>
        <v>#N/A</v>
      </c>
      <c r="C5186" s="65"/>
      <c r="D5186" s="52"/>
      <c r="E5186" s="16" t="s">
        <v>926</v>
      </c>
      <c r="F5186" s="16" t="s">
        <v>927</v>
      </c>
      <c r="G5186" s="16" t="s">
        <v>298</v>
      </c>
      <c r="H5186" s="16" t="s">
        <v>927</v>
      </c>
      <c r="I5186" s="16" t="s">
        <v>7218</v>
      </c>
      <c r="J5186" s="16" t="s">
        <v>7219</v>
      </c>
      <c r="K5186" s="17" t="s">
        <v>930</v>
      </c>
      <c r="L5186" s="18" t="s">
        <v>859</v>
      </c>
      <c r="M5186" s="195" t="s">
        <v>7182</v>
      </c>
      <c r="N5186" s="16" t="s">
        <v>7183</v>
      </c>
      <c r="O5186" s="17" t="s">
        <v>6914</v>
      </c>
      <c r="P5186" s="17" t="s">
        <v>305</v>
      </c>
      <c r="Q5186" s="17" t="s">
        <v>306</v>
      </c>
      <c r="R5186">
        <v>0</v>
      </c>
      <c r="S5186">
        <v>0</v>
      </c>
      <c r="T5186">
        <v>0</v>
      </c>
      <c r="U5186">
        <v>0</v>
      </c>
      <c r="V5186">
        <v>0</v>
      </c>
      <c r="W5186">
        <v>0</v>
      </c>
      <c r="X5186">
        <v>0</v>
      </c>
      <c r="Y5186">
        <v>0</v>
      </c>
      <c r="Z5186">
        <v>0</v>
      </c>
      <c r="AA5186">
        <v>0</v>
      </c>
      <c r="AB5186">
        <v>0</v>
      </c>
      <c r="AC5186">
        <v>0</v>
      </c>
      <c r="AD5186">
        <v>0</v>
      </c>
      <c r="AE5186">
        <v>0</v>
      </c>
      <c r="AF5186">
        <v>0</v>
      </c>
      <c r="AG5186" s="19">
        <v>0</v>
      </c>
      <c r="AH5186">
        <v>0</v>
      </c>
      <c r="AI5186">
        <v>0</v>
      </c>
      <c r="AJ5186">
        <v>0</v>
      </c>
      <c r="AK5186">
        <v>0</v>
      </c>
      <c r="AL5186">
        <v>0</v>
      </c>
      <c r="AM5186">
        <v>0</v>
      </c>
      <c r="AN5186">
        <v>0</v>
      </c>
      <c r="AO5186">
        <v>0</v>
      </c>
      <c r="AP5186">
        <v>0</v>
      </c>
      <c r="AQ5186">
        <v>0</v>
      </c>
      <c r="AR5186">
        <v>0</v>
      </c>
      <c r="AS5186">
        <v>0</v>
      </c>
      <c r="AT5186">
        <v>0</v>
      </c>
      <c r="AU5186">
        <v>0</v>
      </c>
      <c r="AV5186">
        <v>0</v>
      </c>
      <c r="AW5186">
        <v>0</v>
      </c>
      <c r="AX5186">
        <v>0</v>
      </c>
      <c r="AY5186">
        <v>0</v>
      </c>
      <c r="AZ5186">
        <v>0</v>
      </c>
      <c r="BA5186">
        <v>0</v>
      </c>
      <c r="BB5186">
        <v>0</v>
      </c>
      <c r="BC5186">
        <v>0</v>
      </c>
      <c r="BD5186">
        <v>0</v>
      </c>
      <c r="BE5186">
        <v>-2000</v>
      </c>
      <c r="BF5186">
        <v>-10000</v>
      </c>
      <c r="BG5186">
        <v>-5000</v>
      </c>
      <c r="BH5186">
        <v>-3000</v>
      </c>
      <c r="BI5186">
        <v>-5000</v>
      </c>
      <c r="BJ5186">
        <v>-7000</v>
      </c>
      <c r="BK5186">
        <v>-8000</v>
      </c>
      <c r="BL5186">
        <v>-9000</v>
      </c>
      <c r="BM5186">
        <v>-9000</v>
      </c>
      <c r="BN5186">
        <v>-10000</v>
      </c>
      <c r="BO5186">
        <v>-10000</v>
      </c>
      <c r="BP5186">
        <v>-10000</v>
      </c>
      <c r="BQ5186">
        <v>-10000</v>
      </c>
      <c r="BR5186">
        <v>0</v>
      </c>
      <c r="BS5186">
        <v>-18000</v>
      </c>
      <c r="BT5186">
        <v>0</v>
      </c>
      <c r="BU5186">
        <v>-9000</v>
      </c>
      <c r="BV5186">
        <v>-14000</v>
      </c>
      <c r="BW5186">
        <v>0</v>
      </c>
      <c r="BX5186">
        <v>0</v>
      </c>
      <c r="BY5186">
        <v>0</v>
      </c>
      <c r="BZ5186">
        <v>-7000</v>
      </c>
      <c r="CA5186">
        <v>-3000</v>
      </c>
      <c r="CB5186">
        <v>-3000</v>
      </c>
      <c r="CC5186">
        <v>-3000</v>
      </c>
      <c r="CD5186">
        <v>-3000</v>
      </c>
      <c r="CE5186">
        <v>-4000</v>
      </c>
    </row>
    <row r="5187" spans="1:83" x14ac:dyDescent="0.35">
      <c r="A5187" s="9" t="str">
        <f t="shared" si="80"/>
        <v>560320.908.</v>
      </c>
      <c r="B5187" s="52" t="e">
        <f>+IF(MATCH(A5187,List!H$10:H$145,0),"Targeted")</f>
        <v>#N/A</v>
      </c>
      <c r="C5187" s="65"/>
      <c r="D5187" s="52"/>
      <c r="E5187" s="16" t="s">
        <v>926</v>
      </c>
      <c r="F5187" s="16" t="s">
        <v>927</v>
      </c>
      <c r="G5187" s="16" t="s">
        <v>298</v>
      </c>
      <c r="H5187" s="16" t="s">
        <v>927</v>
      </c>
      <c r="I5187" s="16" t="s">
        <v>7220</v>
      </c>
      <c r="J5187" s="16" t="s">
        <v>7221</v>
      </c>
      <c r="K5187" s="17" t="s">
        <v>299</v>
      </c>
      <c r="L5187" s="18" t="s">
        <v>859</v>
      </c>
      <c r="M5187" s="195" t="s">
        <v>7182</v>
      </c>
      <c r="N5187" s="16" t="s">
        <v>7183</v>
      </c>
      <c r="O5187" s="17" t="s">
        <v>6914</v>
      </c>
      <c r="P5187" s="17" t="s">
        <v>305</v>
      </c>
      <c r="Q5187" s="17" t="s">
        <v>306</v>
      </c>
      <c r="R5187">
        <v>0</v>
      </c>
      <c r="S5187">
        <v>0</v>
      </c>
      <c r="T5187">
        <v>0</v>
      </c>
      <c r="U5187">
        <v>0</v>
      </c>
      <c r="V5187">
        <v>0</v>
      </c>
      <c r="W5187">
        <v>0</v>
      </c>
      <c r="X5187">
        <v>0</v>
      </c>
      <c r="Y5187">
        <v>0</v>
      </c>
      <c r="Z5187">
        <v>0</v>
      </c>
      <c r="AA5187">
        <v>0</v>
      </c>
      <c r="AB5187">
        <v>0</v>
      </c>
      <c r="AC5187">
        <v>0</v>
      </c>
      <c r="AD5187">
        <v>0</v>
      </c>
      <c r="AE5187">
        <v>0</v>
      </c>
      <c r="AF5187">
        <v>0</v>
      </c>
      <c r="AG5187" s="19">
        <v>0</v>
      </c>
      <c r="AH5187">
        <v>0</v>
      </c>
      <c r="AI5187">
        <v>0</v>
      </c>
      <c r="AJ5187">
        <v>0</v>
      </c>
      <c r="AK5187">
        <v>0</v>
      </c>
      <c r="AL5187">
        <v>0</v>
      </c>
      <c r="AM5187">
        <v>0</v>
      </c>
      <c r="AN5187">
        <v>0</v>
      </c>
      <c r="AO5187">
        <v>0</v>
      </c>
      <c r="AP5187">
        <v>0</v>
      </c>
      <c r="AQ5187">
        <v>0</v>
      </c>
      <c r="AR5187">
        <v>0</v>
      </c>
      <c r="AS5187">
        <v>0</v>
      </c>
      <c r="AT5187">
        <v>0</v>
      </c>
      <c r="AU5187">
        <v>0</v>
      </c>
      <c r="AV5187">
        <v>0</v>
      </c>
      <c r="AW5187">
        <v>0</v>
      </c>
      <c r="AX5187">
        <v>0</v>
      </c>
      <c r="AY5187">
        <v>0</v>
      </c>
      <c r="AZ5187">
        <v>0</v>
      </c>
      <c r="BA5187">
        <v>0</v>
      </c>
      <c r="BB5187">
        <v>0</v>
      </c>
      <c r="BC5187">
        <v>0</v>
      </c>
      <c r="BD5187">
        <v>0</v>
      </c>
      <c r="BE5187">
        <v>0</v>
      </c>
      <c r="BF5187">
        <v>0</v>
      </c>
      <c r="BG5187">
        <v>0</v>
      </c>
      <c r="BH5187">
        <v>0</v>
      </c>
      <c r="BI5187">
        <v>0</v>
      </c>
      <c r="BJ5187">
        <v>0</v>
      </c>
      <c r="BK5187">
        <v>0</v>
      </c>
      <c r="BL5187">
        <v>0</v>
      </c>
      <c r="BM5187">
        <v>0</v>
      </c>
      <c r="BN5187">
        <v>0</v>
      </c>
      <c r="BO5187">
        <v>0</v>
      </c>
      <c r="BP5187">
        <v>0</v>
      </c>
      <c r="BQ5187">
        <v>0</v>
      </c>
      <c r="BR5187">
        <v>0</v>
      </c>
      <c r="BS5187">
        <v>0</v>
      </c>
      <c r="BT5187">
        <v>0</v>
      </c>
      <c r="BU5187">
        <v>0</v>
      </c>
      <c r="BV5187">
        <v>0</v>
      </c>
      <c r="BW5187">
        <v>0</v>
      </c>
      <c r="BX5187">
        <v>0</v>
      </c>
      <c r="BY5187">
        <v>0</v>
      </c>
      <c r="BZ5187">
        <v>0</v>
      </c>
      <c r="CA5187">
        <v>0</v>
      </c>
      <c r="CB5187">
        <v>0</v>
      </c>
      <c r="CC5187">
        <v>-1000</v>
      </c>
      <c r="CD5187">
        <v>-1000</v>
      </c>
      <c r="CE5187">
        <v>-1000</v>
      </c>
    </row>
    <row r="5188" spans="1:83" x14ac:dyDescent="0.35">
      <c r="A5188" s="9" t="str">
        <f t="shared" ref="A5188:A5251" si="81">I5188&amp;"."&amp;M5188&amp;"."&amp;K5188</f>
        <v>143517.908.17</v>
      </c>
      <c r="B5188" s="52" t="e">
        <f>+IF(MATCH(A5188,List!H$10:H$145,0),"Targeted")</f>
        <v>#N/A</v>
      </c>
      <c r="C5188" s="65"/>
      <c r="D5188" s="52"/>
      <c r="E5188" s="16" t="s">
        <v>296</v>
      </c>
      <c r="F5188" s="16" t="s">
        <v>297</v>
      </c>
      <c r="G5188" s="16" t="s">
        <v>298</v>
      </c>
      <c r="H5188" s="16" t="s">
        <v>297</v>
      </c>
      <c r="I5188" s="16" t="s">
        <v>7222</v>
      </c>
      <c r="J5188" s="16" t="s">
        <v>7223</v>
      </c>
      <c r="K5188" s="17" t="s">
        <v>317</v>
      </c>
      <c r="L5188" s="18" t="s">
        <v>859</v>
      </c>
      <c r="M5188" s="195" t="s">
        <v>7182</v>
      </c>
      <c r="N5188" s="16" t="s">
        <v>7183</v>
      </c>
      <c r="O5188" s="17" t="s">
        <v>6914</v>
      </c>
      <c r="P5188" s="17" t="s">
        <v>305</v>
      </c>
      <c r="Q5188" s="17" t="s">
        <v>306</v>
      </c>
      <c r="R5188">
        <v>0</v>
      </c>
      <c r="S5188">
        <v>0</v>
      </c>
      <c r="T5188">
        <v>0</v>
      </c>
      <c r="U5188">
        <v>0</v>
      </c>
      <c r="V5188">
        <v>0</v>
      </c>
      <c r="W5188">
        <v>0</v>
      </c>
      <c r="X5188">
        <v>0</v>
      </c>
      <c r="Y5188">
        <v>0</v>
      </c>
      <c r="Z5188">
        <v>0</v>
      </c>
      <c r="AA5188">
        <v>0</v>
      </c>
      <c r="AB5188">
        <v>0</v>
      </c>
      <c r="AC5188">
        <v>0</v>
      </c>
      <c r="AD5188">
        <v>0</v>
      </c>
      <c r="AE5188">
        <v>0</v>
      </c>
      <c r="AF5188">
        <v>0</v>
      </c>
      <c r="AG5188" s="19">
        <v>0</v>
      </c>
      <c r="AH5188">
        <v>0</v>
      </c>
      <c r="AI5188">
        <v>0</v>
      </c>
      <c r="AJ5188">
        <v>0</v>
      </c>
      <c r="AK5188">
        <v>0</v>
      </c>
      <c r="AL5188">
        <v>0</v>
      </c>
      <c r="AM5188">
        <v>0</v>
      </c>
      <c r="AN5188">
        <v>0</v>
      </c>
      <c r="AO5188">
        <v>0</v>
      </c>
      <c r="AP5188">
        <v>0</v>
      </c>
      <c r="AQ5188">
        <v>0</v>
      </c>
      <c r="AR5188">
        <v>0</v>
      </c>
      <c r="AS5188">
        <v>0</v>
      </c>
      <c r="AT5188">
        <v>0</v>
      </c>
      <c r="AU5188">
        <v>0</v>
      </c>
      <c r="AV5188">
        <v>0</v>
      </c>
      <c r="AW5188">
        <v>0</v>
      </c>
      <c r="AX5188">
        <v>0</v>
      </c>
      <c r="AY5188">
        <v>0</v>
      </c>
      <c r="AZ5188">
        <v>0</v>
      </c>
      <c r="BA5188">
        <v>0</v>
      </c>
      <c r="BB5188">
        <v>0</v>
      </c>
      <c r="BC5188">
        <v>0</v>
      </c>
      <c r="BD5188">
        <v>0</v>
      </c>
      <c r="BE5188">
        <v>0</v>
      </c>
      <c r="BF5188">
        <v>0</v>
      </c>
      <c r="BG5188">
        <v>0</v>
      </c>
      <c r="BH5188">
        <v>0</v>
      </c>
      <c r="BI5188">
        <v>0</v>
      </c>
      <c r="BJ5188">
        <v>0</v>
      </c>
      <c r="BK5188">
        <v>0</v>
      </c>
      <c r="BL5188">
        <v>-1000</v>
      </c>
      <c r="BM5188">
        <v>0</v>
      </c>
      <c r="BN5188">
        <v>0</v>
      </c>
      <c r="BO5188">
        <v>0</v>
      </c>
      <c r="BP5188">
        <v>0</v>
      </c>
      <c r="BQ5188">
        <v>0</v>
      </c>
      <c r="BR5188">
        <v>0</v>
      </c>
      <c r="BS5188">
        <v>0</v>
      </c>
      <c r="BT5188">
        <v>0</v>
      </c>
      <c r="BU5188">
        <v>0</v>
      </c>
      <c r="BV5188">
        <v>0</v>
      </c>
      <c r="BW5188">
        <v>0</v>
      </c>
      <c r="BX5188">
        <v>0</v>
      </c>
      <c r="BY5188">
        <v>0</v>
      </c>
      <c r="BZ5188">
        <v>-1000</v>
      </c>
      <c r="CA5188">
        <v>-1000</v>
      </c>
      <c r="CB5188">
        <v>-1000</v>
      </c>
      <c r="CC5188">
        <v>-1000</v>
      </c>
      <c r="CD5188">
        <v>-1000</v>
      </c>
      <c r="CE5188">
        <v>-1000</v>
      </c>
    </row>
    <row r="5189" spans="1:83" x14ac:dyDescent="0.35">
      <c r="A5189" s="9" t="str">
        <f t="shared" si="81"/>
        <v>143597.908.97</v>
      </c>
      <c r="B5189" s="52" t="e">
        <f>+IF(MATCH(A5189,List!H$10:H$145,0),"Targeted")</f>
        <v>#N/A</v>
      </c>
      <c r="C5189" s="65"/>
      <c r="D5189" s="52"/>
      <c r="E5189" s="16" t="s">
        <v>296</v>
      </c>
      <c r="F5189" s="16" t="s">
        <v>297</v>
      </c>
      <c r="G5189" s="16" t="s">
        <v>298</v>
      </c>
      <c r="H5189" s="16" t="s">
        <v>297</v>
      </c>
      <c r="I5189" s="16" t="s">
        <v>7224</v>
      </c>
      <c r="J5189" s="16" t="s">
        <v>7225</v>
      </c>
      <c r="K5189" s="17" t="s">
        <v>314</v>
      </c>
      <c r="L5189" s="18" t="s">
        <v>859</v>
      </c>
      <c r="M5189" s="195" t="s">
        <v>7182</v>
      </c>
      <c r="N5189" s="16" t="s">
        <v>7183</v>
      </c>
      <c r="O5189" s="17" t="s">
        <v>6914</v>
      </c>
      <c r="P5189" s="17" t="s">
        <v>305</v>
      </c>
      <c r="Q5189" s="17" t="s">
        <v>306</v>
      </c>
      <c r="R5189">
        <v>0</v>
      </c>
      <c r="S5189">
        <v>0</v>
      </c>
      <c r="T5189">
        <v>0</v>
      </c>
      <c r="U5189">
        <v>0</v>
      </c>
      <c r="V5189">
        <v>0</v>
      </c>
      <c r="W5189">
        <v>0</v>
      </c>
      <c r="X5189">
        <v>0</v>
      </c>
      <c r="Y5189">
        <v>0</v>
      </c>
      <c r="Z5189">
        <v>0</v>
      </c>
      <c r="AA5189">
        <v>0</v>
      </c>
      <c r="AB5189">
        <v>0</v>
      </c>
      <c r="AC5189">
        <v>0</v>
      </c>
      <c r="AD5189">
        <v>0</v>
      </c>
      <c r="AE5189">
        <v>0</v>
      </c>
      <c r="AF5189">
        <v>0</v>
      </c>
      <c r="AG5189" s="19">
        <v>0</v>
      </c>
      <c r="AH5189">
        <v>0</v>
      </c>
      <c r="AI5189">
        <v>0</v>
      </c>
      <c r="AJ5189">
        <v>0</v>
      </c>
      <c r="AK5189">
        <v>0</v>
      </c>
      <c r="AL5189">
        <v>0</v>
      </c>
      <c r="AM5189">
        <v>0</v>
      </c>
      <c r="AN5189">
        <v>0</v>
      </c>
      <c r="AO5189">
        <v>0</v>
      </c>
      <c r="AP5189">
        <v>0</v>
      </c>
      <c r="AQ5189">
        <v>0</v>
      </c>
      <c r="AR5189">
        <v>0</v>
      </c>
      <c r="AS5189">
        <v>0</v>
      </c>
      <c r="AT5189">
        <v>0</v>
      </c>
      <c r="AU5189">
        <v>0</v>
      </c>
      <c r="AV5189">
        <v>0</v>
      </c>
      <c r="AW5189">
        <v>0</v>
      </c>
      <c r="AX5189">
        <v>0</v>
      </c>
      <c r="AY5189">
        <v>0</v>
      </c>
      <c r="AZ5189">
        <v>0</v>
      </c>
      <c r="BA5189">
        <v>0</v>
      </c>
      <c r="BB5189">
        <v>0</v>
      </c>
      <c r="BC5189">
        <v>0</v>
      </c>
      <c r="BD5189">
        <v>-2000</v>
      </c>
      <c r="BE5189">
        <v>-1000</v>
      </c>
      <c r="BF5189">
        <v>0</v>
      </c>
      <c r="BG5189">
        <v>0</v>
      </c>
      <c r="BH5189">
        <v>-1000</v>
      </c>
      <c r="BI5189">
        <v>0</v>
      </c>
      <c r="BJ5189">
        <v>0</v>
      </c>
      <c r="BK5189">
        <v>0</v>
      </c>
      <c r="BL5189">
        <v>0</v>
      </c>
      <c r="BM5189">
        <v>0</v>
      </c>
      <c r="BN5189">
        <v>0</v>
      </c>
      <c r="BO5189">
        <v>0</v>
      </c>
      <c r="BP5189">
        <v>0</v>
      </c>
      <c r="BQ5189">
        <v>0</v>
      </c>
      <c r="BR5189">
        <v>0</v>
      </c>
      <c r="BS5189">
        <v>0</v>
      </c>
      <c r="BT5189">
        <v>0</v>
      </c>
      <c r="BU5189">
        <v>0</v>
      </c>
      <c r="BV5189">
        <v>0</v>
      </c>
      <c r="BW5189">
        <v>0</v>
      </c>
      <c r="BX5189">
        <v>0</v>
      </c>
      <c r="BY5189">
        <v>0</v>
      </c>
      <c r="BZ5189">
        <v>0</v>
      </c>
      <c r="CA5189">
        <v>0</v>
      </c>
      <c r="CB5189">
        <v>0</v>
      </c>
      <c r="CC5189">
        <v>0</v>
      </c>
      <c r="CD5189">
        <v>0</v>
      </c>
      <c r="CE5189">
        <v>0</v>
      </c>
    </row>
    <row r="5190" spans="1:83" x14ac:dyDescent="0.35">
      <c r="A5190" s="9" t="str">
        <f t="shared" si="81"/>
        <v>518720.908.97</v>
      </c>
      <c r="B5190" s="52" t="e">
        <f>+IF(MATCH(A5190,List!H$10:H$145,0),"Targeted")</f>
        <v>#N/A</v>
      </c>
      <c r="C5190" s="65"/>
      <c r="D5190" s="52"/>
      <c r="E5190" s="16" t="s">
        <v>296</v>
      </c>
      <c r="F5190" s="16" t="s">
        <v>297</v>
      </c>
      <c r="G5190" s="16" t="s">
        <v>298</v>
      </c>
      <c r="H5190" s="16" t="s">
        <v>297</v>
      </c>
      <c r="I5190" s="16" t="s">
        <v>7226</v>
      </c>
      <c r="J5190" s="16" t="s">
        <v>7227</v>
      </c>
      <c r="K5190" s="17" t="s">
        <v>314</v>
      </c>
      <c r="L5190" s="18" t="s">
        <v>859</v>
      </c>
      <c r="M5190" s="195" t="s">
        <v>7182</v>
      </c>
      <c r="N5190" s="16" t="s">
        <v>7183</v>
      </c>
      <c r="O5190" s="17" t="s">
        <v>6914</v>
      </c>
      <c r="P5190" s="17" t="s">
        <v>305</v>
      </c>
      <c r="Q5190" s="17" t="s">
        <v>306</v>
      </c>
      <c r="R5190">
        <v>0</v>
      </c>
      <c r="S5190">
        <v>0</v>
      </c>
      <c r="T5190">
        <v>0</v>
      </c>
      <c r="U5190">
        <v>0</v>
      </c>
      <c r="V5190">
        <v>0</v>
      </c>
      <c r="W5190">
        <v>0</v>
      </c>
      <c r="X5190">
        <v>0</v>
      </c>
      <c r="Y5190">
        <v>0</v>
      </c>
      <c r="Z5190">
        <v>0</v>
      </c>
      <c r="AA5190">
        <v>0</v>
      </c>
      <c r="AB5190">
        <v>0</v>
      </c>
      <c r="AC5190">
        <v>0</v>
      </c>
      <c r="AD5190">
        <v>0</v>
      </c>
      <c r="AE5190">
        <v>0</v>
      </c>
      <c r="AF5190">
        <v>0</v>
      </c>
      <c r="AG5190" s="19">
        <v>0</v>
      </c>
      <c r="AH5190">
        <v>0</v>
      </c>
      <c r="AI5190">
        <v>0</v>
      </c>
      <c r="AJ5190">
        <v>0</v>
      </c>
      <c r="AK5190">
        <v>0</v>
      </c>
      <c r="AL5190">
        <v>0</v>
      </c>
      <c r="AM5190">
        <v>0</v>
      </c>
      <c r="AN5190">
        <v>0</v>
      </c>
      <c r="AO5190">
        <v>0</v>
      </c>
      <c r="AP5190">
        <v>0</v>
      </c>
      <c r="AQ5190">
        <v>0</v>
      </c>
      <c r="AR5190">
        <v>0</v>
      </c>
      <c r="AS5190">
        <v>0</v>
      </c>
      <c r="AT5190">
        <v>0</v>
      </c>
      <c r="AU5190">
        <v>0</v>
      </c>
      <c r="AV5190">
        <v>-464049</v>
      </c>
      <c r="AW5190">
        <v>-318762</v>
      </c>
      <c r="AX5190">
        <v>-13307</v>
      </c>
      <c r="AY5190">
        <v>-212</v>
      </c>
      <c r="AZ5190">
        <v>0</v>
      </c>
      <c r="BA5190">
        <v>0</v>
      </c>
      <c r="BB5190">
        <v>-1000</v>
      </c>
      <c r="BC5190">
        <v>0</v>
      </c>
      <c r="BD5190">
        <v>0</v>
      </c>
      <c r="BE5190">
        <v>0</v>
      </c>
      <c r="BF5190">
        <v>0</v>
      </c>
      <c r="BG5190">
        <v>0</v>
      </c>
      <c r="BH5190">
        <v>0</v>
      </c>
      <c r="BI5190">
        <v>0</v>
      </c>
      <c r="BJ5190">
        <v>0</v>
      </c>
      <c r="BK5190">
        <v>0</v>
      </c>
      <c r="BL5190">
        <v>0</v>
      </c>
      <c r="BM5190">
        <v>0</v>
      </c>
      <c r="BN5190">
        <v>0</v>
      </c>
      <c r="BO5190">
        <v>0</v>
      </c>
      <c r="BP5190">
        <v>0</v>
      </c>
      <c r="BQ5190">
        <v>0</v>
      </c>
      <c r="BR5190">
        <v>0</v>
      </c>
      <c r="BS5190">
        <v>0</v>
      </c>
      <c r="BT5190">
        <v>0</v>
      </c>
      <c r="BU5190">
        <v>0</v>
      </c>
      <c r="BV5190">
        <v>0</v>
      </c>
      <c r="BW5190">
        <v>0</v>
      </c>
      <c r="BX5190">
        <v>0</v>
      </c>
      <c r="BY5190">
        <v>0</v>
      </c>
      <c r="BZ5190">
        <v>0</v>
      </c>
      <c r="CA5190">
        <v>0</v>
      </c>
      <c r="CB5190">
        <v>0</v>
      </c>
      <c r="CC5190">
        <v>0</v>
      </c>
      <c r="CD5190">
        <v>0</v>
      </c>
      <c r="CE5190">
        <v>0</v>
      </c>
    </row>
    <row r="5191" spans="1:83" x14ac:dyDescent="0.35">
      <c r="A5191" s="9" t="str">
        <f t="shared" si="81"/>
        <v>143500.908.75</v>
      </c>
      <c r="B5191" s="52" t="e">
        <f>+IF(MATCH(A5191,List!H$10:H$145,0),"Targeted")</f>
        <v>#N/A</v>
      </c>
      <c r="C5191" s="65"/>
      <c r="D5191" s="52"/>
      <c r="E5191" s="16" t="s">
        <v>863</v>
      </c>
      <c r="F5191" s="16" t="s">
        <v>864</v>
      </c>
      <c r="G5191" s="16" t="s">
        <v>298</v>
      </c>
      <c r="H5191" s="16" t="s">
        <v>864</v>
      </c>
      <c r="I5191" s="16" t="s">
        <v>7192</v>
      </c>
      <c r="J5191" s="16" t="s">
        <v>7193</v>
      </c>
      <c r="K5191" s="17" t="s">
        <v>40</v>
      </c>
      <c r="L5191" s="18" t="s">
        <v>859</v>
      </c>
      <c r="M5191" s="195" t="s">
        <v>7182</v>
      </c>
      <c r="N5191" s="16" t="s">
        <v>7183</v>
      </c>
      <c r="O5191" s="17" t="s">
        <v>6914</v>
      </c>
      <c r="P5191" s="17" t="s">
        <v>305</v>
      </c>
      <c r="Q5191" s="17" t="s">
        <v>306</v>
      </c>
      <c r="R5191">
        <v>0</v>
      </c>
      <c r="S5191">
        <v>0</v>
      </c>
      <c r="T5191">
        <v>0</v>
      </c>
      <c r="U5191">
        <v>0</v>
      </c>
      <c r="V5191">
        <v>0</v>
      </c>
      <c r="W5191">
        <v>0</v>
      </c>
      <c r="X5191">
        <v>0</v>
      </c>
      <c r="Y5191">
        <v>0</v>
      </c>
      <c r="Z5191">
        <v>0</v>
      </c>
      <c r="AA5191">
        <v>0</v>
      </c>
      <c r="AB5191">
        <v>0</v>
      </c>
      <c r="AC5191">
        <v>0</v>
      </c>
      <c r="AD5191">
        <v>0</v>
      </c>
      <c r="AE5191">
        <v>0</v>
      </c>
      <c r="AF5191">
        <v>0</v>
      </c>
      <c r="AG5191" s="19">
        <v>0</v>
      </c>
      <c r="AH5191">
        <v>0</v>
      </c>
      <c r="AI5191">
        <v>0</v>
      </c>
      <c r="AJ5191">
        <v>0</v>
      </c>
      <c r="AK5191">
        <v>0</v>
      </c>
      <c r="AL5191">
        <v>0</v>
      </c>
      <c r="AM5191">
        <v>0</v>
      </c>
      <c r="AN5191">
        <v>0</v>
      </c>
      <c r="AO5191">
        <v>0</v>
      </c>
      <c r="AP5191">
        <v>0</v>
      </c>
      <c r="AQ5191">
        <v>0</v>
      </c>
      <c r="AR5191">
        <v>0</v>
      </c>
      <c r="AS5191">
        <v>0</v>
      </c>
      <c r="AT5191">
        <v>0</v>
      </c>
      <c r="AU5191">
        <v>0</v>
      </c>
      <c r="AV5191">
        <v>0</v>
      </c>
      <c r="AW5191">
        <v>0</v>
      </c>
      <c r="AX5191">
        <v>0</v>
      </c>
      <c r="AY5191">
        <v>0</v>
      </c>
      <c r="AZ5191">
        <v>0</v>
      </c>
      <c r="BA5191">
        <v>0</v>
      </c>
      <c r="BB5191">
        <v>0</v>
      </c>
      <c r="BC5191">
        <v>-78000</v>
      </c>
      <c r="BD5191">
        <v>-86000</v>
      </c>
      <c r="BE5191">
        <v>-90000</v>
      </c>
      <c r="BF5191">
        <v>-113000</v>
      </c>
      <c r="BG5191">
        <v>-213000</v>
      </c>
      <c r="BH5191">
        <v>-103000</v>
      </c>
      <c r="BI5191">
        <v>-93000</v>
      </c>
      <c r="BJ5191">
        <v>-61000</v>
      </c>
      <c r="BK5191">
        <v>-77000</v>
      </c>
      <c r="BL5191">
        <v>-92000</v>
      </c>
      <c r="BM5191">
        <v>-90000</v>
      </c>
      <c r="BN5191">
        <v>-98000</v>
      </c>
      <c r="BO5191">
        <v>-113000</v>
      </c>
      <c r="BP5191">
        <v>-77000</v>
      </c>
      <c r="BQ5191">
        <v>-93000</v>
      </c>
      <c r="BR5191">
        <v>-173000</v>
      </c>
      <c r="BS5191">
        <v>-201000</v>
      </c>
      <c r="BT5191">
        <v>-34000</v>
      </c>
      <c r="BU5191">
        <v>-148000</v>
      </c>
      <c r="BV5191">
        <v>-106000</v>
      </c>
      <c r="BW5191">
        <v>-114000</v>
      </c>
      <c r="BX5191">
        <v>-120000</v>
      </c>
      <c r="BY5191">
        <v>-142000</v>
      </c>
      <c r="BZ5191">
        <v>-90000</v>
      </c>
      <c r="CA5191">
        <v>-90000</v>
      </c>
      <c r="CB5191">
        <v>-90000</v>
      </c>
      <c r="CC5191">
        <v>-90000</v>
      </c>
      <c r="CD5191">
        <v>-90000</v>
      </c>
      <c r="CE5191">
        <v>-90000</v>
      </c>
    </row>
    <row r="5192" spans="1:83" x14ac:dyDescent="0.35">
      <c r="A5192" s="9" t="str">
        <f t="shared" si="81"/>
        <v>555120.908.75</v>
      </c>
      <c r="B5192" s="52" t="e">
        <f>+IF(MATCH(A5192,List!H$10:H$145,0),"Targeted")</f>
        <v>#N/A</v>
      </c>
      <c r="C5192" s="65"/>
      <c r="D5192" s="52"/>
      <c r="E5192" s="16" t="s">
        <v>863</v>
      </c>
      <c r="F5192" s="16" t="s">
        <v>864</v>
      </c>
      <c r="G5192" s="16" t="s">
        <v>298</v>
      </c>
      <c r="H5192" s="16" t="s">
        <v>864</v>
      </c>
      <c r="I5192" s="16" t="s">
        <v>7228</v>
      </c>
      <c r="J5192" s="16" t="s">
        <v>7229</v>
      </c>
      <c r="K5192" s="17" t="s">
        <v>40</v>
      </c>
      <c r="L5192" s="18" t="s">
        <v>859</v>
      </c>
      <c r="M5192" s="195" t="s">
        <v>7182</v>
      </c>
      <c r="N5192" s="16" t="s">
        <v>7183</v>
      </c>
      <c r="O5192" s="17" t="s">
        <v>6914</v>
      </c>
      <c r="P5192" s="17" t="s">
        <v>305</v>
      </c>
      <c r="Q5192" s="17" t="s">
        <v>306</v>
      </c>
      <c r="R5192">
        <v>0</v>
      </c>
      <c r="S5192">
        <v>0</v>
      </c>
      <c r="T5192">
        <v>0</v>
      </c>
      <c r="U5192">
        <v>0</v>
      </c>
      <c r="V5192">
        <v>0</v>
      </c>
      <c r="W5192">
        <v>0</v>
      </c>
      <c r="X5192">
        <v>0</v>
      </c>
      <c r="Y5192">
        <v>0</v>
      </c>
      <c r="Z5192">
        <v>0</v>
      </c>
      <c r="AA5192">
        <v>0</v>
      </c>
      <c r="AB5192">
        <v>0</v>
      </c>
      <c r="AC5192">
        <v>0</v>
      </c>
      <c r="AD5192">
        <v>0</v>
      </c>
      <c r="AE5192">
        <v>0</v>
      </c>
      <c r="AF5192">
        <v>0</v>
      </c>
      <c r="AG5192" s="19">
        <v>0</v>
      </c>
      <c r="AH5192">
        <v>0</v>
      </c>
      <c r="AI5192">
        <v>0</v>
      </c>
      <c r="AJ5192">
        <v>0</v>
      </c>
      <c r="AK5192">
        <v>0</v>
      </c>
      <c r="AL5192">
        <v>0</v>
      </c>
      <c r="AM5192">
        <v>0</v>
      </c>
      <c r="AN5192">
        <v>0</v>
      </c>
      <c r="AO5192">
        <v>0</v>
      </c>
      <c r="AP5192">
        <v>0</v>
      </c>
      <c r="AQ5192">
        <v>0</v>
      </c>
      <c r="AR5192">
        <v>0</v>
      </c>
      <c r="AS5192">
        <v>0</v>
      </c>
      <c r="AT5192">
        <v>0</v>
      </c>
      <c r="AU5192">
        <v>0</v>
      </c>
      <c r="AV5192">
        <v>0</v>
      </c>
      <c r="AW5192">
        <v>0</v>
      </c>
      <c r="AX5192">
        <v>0</v>
      </c>
      <c r="AY5192">
        <v>0</v>
      </c>
      <c r="AZ5192">
        <v>0</v>
      </c>
      <c r="BA5192">
        <v>0</v>
      </c>
      <c r="BB5192">
        <v>0</v>
      </c>
      <c r="BC5192">
        <v>0</v>
      </c>
      <c r="BD5192">
        <v>0</v>
      </c>
      <c r="BE5192">
        <v>0</v>
      </c>
      <c r="BF5192">
        <v>0</v>
      </c>
      <c r="BG5192">
        <v>0</v>
      </c>
      <c r="BH5192">
        <v>0</v>
      </c>
      <c r="BI5192">
        <v>0</v>
      </c>
      <c r="BJ5192">
        <v>0</v>
      </c>
      <c r="BK5192">
        <v>0</v>
      </c>
      <c r="BL5192">
        <v>0</v>
      </c>
      <c r="BM5192">
        <v>0</v>
      </c>
      <c r="BN5192">
        <v>-1000</v>
      </c>
      <c r="BO5192">
        <v>-1000</v>
      </c>
      <c r="BP5192">
        <v>-8000</v>
      </c>
      <c r="BQ5192">
        <v>0</v>
      </c>
      <c r="BR5192">
        <v>-3000</v>
      </c>
      <c r="BS5192">
        <v>-3000</v>
      </c>
      <c r="BT5192">
        <v>-3000</v>
      </c>
      <c r="BU5192">
        <v>-20000</v>
      </c>
      <c r="BV5192">
        <v>-6000</v>
      </c>
      <c r="BW5192">
        <v>-27000</v>
      </c>
      <c r="BX5192">
        <v>-254000</v>
      </c>
      <c r="BY5192">
        <v>-174000</v>
      </c>
      <c r="BZ5192">
        <v>-14000</v>
      </c>
      <c r="CA5192">
        <v>-6000</v>
      </c>
      <c r="CB5192">
        <v>-13000</v>
      </c>
      <c r="CC5192">
        <v>-28000</v>
      </c>
      <c r="CD5192">
        <v>-49000</v>
      </c>
      <c r="CE5192">
        <v>-65000</v>
      </c>
    </row>
    <row r="5193" spans="1:83" x14ac:dyDescent="0.35">
      <c r="A5193" s="9" t="str">
        <f t="shared" si="81"/>
        <v>800429.908.75</v>
      </c>
      <c r="B5193" s="52" t="e">
        <f>+IF(MATCH(A5193,List!H$10:H$145,0),"Targeted")</f>
        <v>#N/A</v>
      </c>
      <c r="C5193" s="65"/>
      <c r="D5193" s="52"/>
      <c r="E5193" s="16" t="s">
        <v>863</v>
      </c>
      <c r="F5193" s="16" t="s">
        <v>864</v>
      </c>
      <c r="G5193" s="16" t="s">
        <v>298</v>
      </c>
      <c r="H5193" s="16" t="s">
        <v>864</v>
      </c>
      <c r="I5193" s="16" t="s">
        <v>7230</v>
      </c>
      <c r="J5193" s="16" t="s">
        <v>7231</v>
      </c>
      <c r="K5193" s="17" t="s">
        <v>40</v>
      </c>
      <c r="L5193" s="18" t="s">
        <v>859</v>
      </c>
      <c r="M5193" s="195" t="s">
        <v>7182</v>
      </c>
      <c r="N5193" s="16" t="s">
        <v>7183</v>
      </c>
      <c r="O5193" s="17" t="s">
        <v>6914</v>
      </c>
      <c r="P5193" s="17" t="s">
        <v>305</v>
      </c>
      <c r="Q5193" s="17" t="s">
        <v>306</v>
      </c>
      <c r="R5193">
        <v>0</v>
      </c>
      <c r="S5193">
        <v>0</v>
      </c>
      <c r="T5193">
        <v>0</v>
      </c>
      <c r="U5193">
        <v>0</v>
      </c>
      <c r="V5193">
        <v>0</v>
      </c>
      <c r="W5193">
        <v>0</v>
      </c>
      <c r="X5193">
        <v>0</v>
      </c>
      <c r="Y5193">
        <v>0</v>
      </c>
      <c r="Z5193">
        <v>0</v>
      </c>
      <c r="AA5193">
        <v>0</v>
      </c>
      <c r="AB5193">
        <v>0</v>
      </c>
      <c r="AC5193">
        <v>0</v>
      </c>
      <c r="AD5193">
        <v>0</v>
      </c>
      <c r="AE5193">
        <v>0</v>
      </c>
      <c r="AF5193">
        <v>0</v>
      </c>
      <c r="AG5193" s="19">
        <v>0</v>
      </c>
      <c r="AH5193">
        <v>0</v>
      </c>
      <c r="AI5193">
        <v>0</v>
      </c>
      <c r="AJ5193">
        <v>0</v>
      </c>
      <c r="AK5193">
        <v>-85</v>
      </c>
      <c r="AL5193">
        <v>-48</v>
      </c>
      <c r="AM5193">
        <v>-199</v>
      </c>
      <c r="AN5193">
        <v>-1286</v>
      </c>
      <c r="AO5193">
        <v>-83</v>
      </c>
      <c r="AP5193">
        <v>14</v>
      </c>
      <c r="AQ5193">
        <v>-15</v>
      </c>
      <c r="AR5193">
        <v>-12</v>
      </c>
      <c r="AS5193">
        <v>-2</v>
      </c>
      <c r="AT5193">
        <v>0</v>
      </c>
      <c r="AU5193">
        <v>-2919</v>
      </c>
      <c r="AV5193">
        <v>-1282</v>
      </c>
      <c r="AW5193">
        <v>-669</v>
      </c>
      <c r="AX5193">
        <v>-1404</v>
      </c>
      <c r="AY5193">
        <v>-1698</v>
      </c>
      <c r="AZ5193">
        <v>-3000</v>
      </c>
      <c r="BA5193">
        <v>-4000</v>
      </c>
      <c r="BB5193">
        <v>-1000</v>
      </c>
      <c r="BC5193">
        <v>-3000</v>
      </c>
      <c r="BD5193">
        <v>-7000</v>
      </c>
      <c r="BE5193">
        <v>-4000</v>
      </c>
      <c r="BF5193">
        <v>-4000</v>
      </c>
      <c r="BG5193">
        <v>-3000</v>
      </c>
      <c r="BH5193">
        <v>1000</v>
      </c>
      <c r="BI5193">
        <v>-1000</v>
      </c>
      <c r="BJ5193">
        <v>-1000</v>
      </c>
      <c r="BK5193">
        <v>0</v>
      </c>
      <c r="BL5193">
        <v>-12000</v>
      </c>
      <c r="BM5193">
        <v>-7000</v>
      </c>
      <c r="BN5193">
        <v>-13000</v>
      </c>
      <c r="BO5193">
        <v>-1000</v>
      </c>
      <c r="BP5193">
        <v>-2000</v>
      </c>
      <c r="BQ5193">
        <v>-1000</v>
      </c>
      <c r="BR5193">
        <v>-4000</v>
      </c>
      <c r="BS5193">
        <v>-5000</v>
      </c>
      <c r="BT5193">
        <v>-12000</v>
      </c>
      <c r="BU5193">
        <v>-10000</v>
      </c>
      <c r="BV5193">
        <v>-7000</v>
      </c>
      <c r="BW5193">
        <v>0</v>
      </c>
      <c r="BX5193">
        <v>0</v>
      </c>
      <c r="BY5193">
        <v>0</v>
      </c>
      <c r="BZ5193">
        <v>-3000</v>
      </c>
      <c r="CA5193">
        <v>-3000</v>
      </c>
      <c r="CB5193">
        <v>-3000</v>
      </c>
      <c r="CC5193">
        <v>-3000</v>
      </c>
      <c r="CD5193">
        <v>-3000</v>
      </c>
      <c r="CE5193">
        <v>-3000</v>
      </c>
    </row>
    <row r="5194" spans="1:83" x14ac:dyDescent="0.35">
      <c r="A5194" s="9" t="str">
        <f t="shared" si="81"/>
        <v>800529.908.75</v>
      </c>
      <c r="B5194" s="52" t="e">
        <f>+IF(MATCH(A5194,List!H$10:H$145,0),"Targeted")</f>
        <v>#N/A</v>
      </c>
      <c r="C5194" s="65"/>
      <c r="D5194" s="52"/>
      <c r="E5194" s="16" t="s">
        <v>863</v>
      </c>
      <c r="F5194" s="16" t="s">
        <v>864</v>
      </c>
      <c r="G5194" s="16" t="s">
        <v>298</v>
      </c>
      <c r="H5194" s="16" t="s">
        <v>864</v>
      </c>
      <c r="I5194" s="16" t="s">
        <v>7232</v>
      </c>
      <c r="J5194" s="16" t="s">
        <v>7233</v>
      </c>
      <c r="K5194" s="17" t="s">
        <v>40</v>
      </c>
      <c r="L5194" s="18" t="s">
        <v>859</v>
      </c>
      <c r="M5194" s="195" t="s">
        <v>7182</v>
      </c>
      <c r="N5194" s="16" t="s">
        <v>7183</v>
      </c>
      <c r="O5194" s="17" t="s">
        <v>6914</v>
      </c>
      <c r="P5194" s="17" t="s">
        <v>305</v>
      </c>
      <c r="Q5194" s="17" t="s">
        <v>306</v>
      </c>
      <c r="R5194">
        <v>0</v>
      </c>
      <c r="S5194">
        <v>0</v>
      </c>
      <c r="T5194">
        <v>0</v>
      </c>
      <c r="U5194">
        <v>0</v>
      </c>
      <c r="V5194">
        <v>0</v>
      </c>
      <c r="W5194">
        <v>0</v>
      </c>
      <c r="X5194">
        <v>0</v>
      </c>
      <c r="Y5194">
        <v>0</v>
      </c>
      <c r="Z5194">
        <v>0</v>
      </c>
      <c r="AA5194">
        <v>0</v>
      </c>
      <c r="AB5194">
        <v>0</v>
      </c>
      <c r="AC5194">
        <v>0</v>
      </c>
      <c r="AD5194">
        <v>0</v>
      </c>
      <c r="AE5194">
        <v>-1052</v>
      </c>
      <c r="AF5194">
        <v>0</v>
      </c>
      <c r="AG5194" s="19">
        <v>0</v>
      </c>
      <c r="AH5194">
        <v>0</v>
      </c>
      <c r="AI5194">
        <v>0</v>
      </c>
      <c r="AJ5194">
        <v>0</v>
      </c>
      <c r="AK5194">
        <v>-29</v>
      </c>
      <c r="AL5194">
        <v>-11</v>
      </c>
      <c r="AM5194">
        <v>-53</v>
      </c>
      <c r="AN5194">
        <v>-2930</v>
      </c>
      <c r="AO5194">
        <v>-32</v>
      </c>
      <c r="AP5194">
        <v>-52</v>
      </c>
      <c r="AQ5194">
        <v>-22</v>
      </c>
      <c r="AR5194">
        <v>-8529</v>
      </c>
      <c r="AS5194">
        <v>-8</v>
      </c>
      <c r="AT5194">
        <v>0</v>
      </c>
      <c r="AU5194">
        <v>-33</v>
      </c>
      <c r="AV5194">
        <v>-232</v>
      </c>
      <c r="AW5194">
        <v>-237</v>
      </c>
      <c r="AX5194">
        <v>-476</v>
      </c>
      <c r="AY5194">
        <v>-1238</v>
      </c>
      <c r="AZ5194">
        <v>-1000</v>
      </c>
      <c r="BA5194">
        <v>-1000</v>
      </c>
      <c r="BB5194">
        <v>0</v>
      </c>
      <c r="BC5194">
        <v>-1000</v>
      </c>
      <c r="BD5194">
        <v>-2000</v>
      </c>
      <c r="BE5194">
        <v>-1000</v>
      </c>
      <c r="BF5194">
        <v>-1000</v>
      </c>
      <c r="BG5194">
        <v>-1000</v>
      </c>
      <c r="BH5194">
        <v>2000</v>
      </c>
      <c r="BI5194">
        <v>0</v>
      </c>
      <c r="BJ5194">
        <v>0</v>
      </c>
      <c r="BK5194">
        <v>-3000</v>
      </c>
      <c r="BL5194">
        <v>-4000</v>
      </c>
      <c r="BM5194">
        <v>0</v>
      </c>
      <c r="BN5194">
        <v>-2000</v>
      </c>
      <c r="BO5194">
        <v>0</v>
      </c>
      <c r="BP5194">
        <v>0</v>
      </c>
      <c r="BQ5194">
        <v>-3000</v>
      </c>
      <c r="BR5194">
        <v>-1000</v>
      </c>
      <c r="BS5194">
        <v>-2000</v>
      </c>
      <c r="BT5194">
        <v>-3000</v>
      </c>
      <c r="BU5194">
        <v>-2000</v>
      </c>
      <c r="BV5194">
        <v>-1000</v>
      </c>
      <c r="BW5194">
        <v>0</v>
      </c>
      <c r="BX5194">
        <v>0</v>
      </c>
      <c r="BY5194">
        <v>0</v>
      </c>
      <c r="BZ5194">
        <v>-2000</v>
      </c>
      <c r="CA5194">
        <v>-2000</v>
      </c>
      <c r="CB5194">
        <v>-2000</v>
      </c>
      <c r="CC5194">
        <v>-2000</v>
      </c>
      <c r="CD5194">
        <v>-2000</v>
      </c>
      <c r="CE5194">
        <v>-2000</v>
      </c>
    </row>
    <row r="5195" spans="1:83" x14ac:dyDescent="0.35">
      <c r="A5195" s="9" t="str">
        <f t="shared" si="81"/>
        <v>.908.14</v>
      </c>
      <c r="B5195" s="52" t="e">
        <f>+IF(MATCH(A5195,List!H$10:H$145,0),"Targeted")</f>
        <v>#N/A</v>
      </c>
      <c r="C5195" s="65"/>
      <c r="D5195" s="52"/>
      <c r="E5195" s="16" t="s">
        <v>1709</v>
      </c>
      <c r="F5195" s="16" t="s">
        <v>1710</v>
      </c>
      <c r="G5195" s="16" t="s">
        <v>298</v>
      </c>
      <c r="H5195" s="16" t="s">
        <v>1710</v>
      </c>
      <c r="I5195" s="16" t="s">
        <v>299</v>
      </c>
      <c r="J5195" s="16" t="s">
        <v>1945</v>
      </c>
      <c r="K5195" s="17" t="s">
        <v>12</v>
      </c>
      <c r="L5195" s="18" t="s">
        <v>859</v>
      </c>
      <c r="M5195" s="195" t="s">
        <v>7182</v>
      </c>
      <c r="N5195" s="16" t="s">
        <v>7183</v>
      </c>
      <c r="O5195" s="17" t="s">
        <v>6914</v>
      </c>
      <c r="P5195" s="17" t="s">
        <v>305</v>
      </c>
      <c r="Q5195" s="17" t="s">
        <v>306</v>
      </c>
      <c r="R5195">
        <v>0</v>
      </c>
      <c r="S5195">
        <v>0</v>
      </c>
      <c r="T5195">
        <v>0</v>
      </c>
      <c r="U5195">
        <v>0</v>
      </c>
      <c r="V5195">
        <v>0</v>
      </c>
      <c r="W5195">
        <v>0</v>
      </c>
      <c r="X5195">
        <v>0</v>
      </c>
      <c r="Y5195">
        <v>0</v>
      </c>
      <c r="Z5195">
        <v>0</v>
      </c>
      <c r="AA5195">
        <v>0</v>
      </c>
      <c r="AB5195">
        <v>0</v>
      </c>
      <c r="AC5195">
        <v>-16259</v>
      </c>
      <c r="AD5195">
        <v>0</v>
      </c>
      <c r="AE5195">
        <v>-22852</v>
      </c>
      <c r="AF5195">
        <v>-66482</v>
      </c>
      <c r="AG5195" s="19">
        <v>-25371</v>
      </c>
      <c r="AH5195">
        <v>-30453</v>
      </c>
      <c r="AI5195">
        <v>-32132</v>
      </c>
      <c r="AJ5195">
        <v>-47530</v>
      </c>
      <c r="AK5195">
        <v>0</v>
      </c>
      <c r="AL5195">
        <v>0</v>
      </c>
      <c r="AM5195">
        <v>0</v>
      </c>
      <c r="AN5195">
        <v>0</v>
      </c>
      <c r="AO5195">
        <v>0</v>
      </c>
      <c r="AP5195">
        <v>0</v>
      </c>
      <c r="AQ5195">
        <v>0</v>
      </c>
      <c r="AR5195">
        <v>0</v>
      </c>
      <c r="AS5195">
        <v>0</v>
      </c>
      <c r="AT5195">
        <v>0</v>
      </c>
      <c r="AU5195">
        <v>0</v>
      </c>
      <c r="AV5195">
        <v>0</v>
      </c>
      <c r="AW5195">
        <v>0</v>
      </c>
      <c r="AX5195">
        <v>0</v>
      </c>
      <c r="AY5195">
        <v>0</v>
      </c>
      <c r="AZ5195">
        <v>0</v>
      </c>
      <c r="BA5195">
        <v>0</v>
      </c>
      <c r="BB5195">
        <v>0</v>
      </c>
      <c r="BC5195">
        <v>0</v>
      </c>
      <c r="BD5195">
        <v>0</v>
      </c>
      <c r="BE5195">
        <v>0</v>
      </c>
      <c r="BF5195">
        <v>0</v>
      </c>
      <c r="BG5195">
        <v>0</v>
      </c>
      <c r="BH5195">
        <v>0</v>
      </c>
      <c r="BI5195">
        <v>0</v>
      </c>
      <c r="BJ5195">
        <v>0</v>
      </c>
      <c r="BK5195">
        <v>0</v>
      </c>
      <c r="BL5195">
        <v>0</v>
      </c>
      <c r="BM5195">
        <v>0</v>
      </c>
      <c r="BN5195">
        <v>0</v>
      </c>
      <c r="BO5195">
        <v>0</v>
      </c>
      <c r="BP5195">
        <v>0</v>
      </c>
      <c r="BQ5195">
        <v>0</v>
      </c>
      <c r="BR5195">
        <v>0</v>
      </c>
      <c r="BS5195">
        <v>0</v>
      </c>
      <c r="BT5195">
        <v>0</v>
      </c>
      <c r="BU5195">
        <v>0</v>
      </c>
      <c r="BV5195">
        <v>0</v>
      </c>
      <c r="BW5195">
        <v>0</v>
      </c>
      <c r="BX5195">
        <v>0</v>
      </c>
      <c r="BY5195">
        <v>0</v>
      </c>
      <c r="BZ5195">
        <v>0</v>
      </c>
      <c r="CA5195">
        <v>0</v>
      </c>
      <c r="CB5195">
        <v>0</v>
      </c>
      <c r="CC5195">
        <v>0</v>
      </c>
      <c r="CD5195">
        <v>0</v>
      </c>
      <c r="CE5195">
        <v>0</v>
      </c>
    </row>
    <row r="5196" spans="1:83" x14ac:dyDescent="0.35">
      <c r="A5196" s="9" t="str">
        <f t="shared" si="81"/>
        <v>143500.908.14</v>
      </c>
      <c r="B5196" s="52" t="e">
        <f>+IF(MATCH(A5196,List!H$10:H$145,0),"Targeted")</f>
        <v>#N/A</v>
      </c>
      <c r="C5196" s="65"/>
      <c r="D5196" s="52"/>
      <c r="E5196" s="16" t="s">
        <v>1709</v>
      </c>
      <c r="F5196" s="16" t="s">
        <v>1710</v>
      </c>
      <c r="G5196" s="16" t="s">
        <v>298</v>
      </c>
      <c r="H5196" s="16" t="s">
        <v>1710</v>
      </c>
      <c r="I5196" s="16" t="s">
        <v>7192</v>
      </c>
      <c r="J5196" s="16" t="s">
        <v>7193</v>
      </c>
      <c r="K5196" s="17" t="s">
        <v>12</v>
      </c>
      <c r="L5196" s="18" t="s">
        <v>859</v>
      </c>
      <c r="M5196" s="195" t="s">
        <v>7182</v>
      </c>
      <c r="N5196" s="16" t="s">
        <v>7183</v>
      </c>
      <c r="O5196" s="17" t="s">
        <v>6914</v>
      </c>
      <c r="P5196" s="17" t="s">
        <v>305</v>
      </c>
      <c r="Q5196" s="17" t="s">
        <v>306</v>
      </c>
      <c r="R5196">
        <v>0</v>
      </c>
      <c r="S5196">
        <v>0</v>
      </c>
      <c r="T5196">
        <v>0</v>
      </c>
      <c r="U5196">
        <v>0</v>
      </c>
      <c r="V5196">
        <v>0</v>
      </c>
      <c r="W5196">
        <v>0</v>
      </c>
      <c r="X5196">
        <v>0</v>
      </c>
      <c r="Y5196">
        <v>0</v>
      </c>
      <c r="Z5196">
        <v>0</v>
      </c>
      <c r="AA5196">
        <v>0</v>
      </c>
      <c r="AB5196">
        <v>0</v>
      </c>
      <c r="AC5196">
        <v>0</v>
      </c>
      <c r="AD5196">
        <v>0</v>
      </c>
      <c r="AE5196">
        <v>0</v>
      </c>
      <c r="AF5196">
        <v>0</v>
      </c>
      <c r="AG5196" s="19">
        <v>0</v>
      </c>
      <c r="AH5196">
        <v>0</v>
      </c>
      <c r="AI5196">
        <v>0</v>
      </c>
      <c r="AJ5196">
        <v>0</v>
      </c>
      <c r="AK5196">
        <v>0</v>
      </c>
      <c r="AL5196">
        <v>0</v>
      </c>
      <c r="AM5196">
        <v>0</v>
      </c>
      <c r="AN5196">
        <v>0</v>
      </c>
      <c r="AO5196">
        <v>0</v>
      </c>
      <c r="AP5196">
        <v>0</v>
      </c>
      <c r="AQ5196">
        <v>0</v>
      </c>
      <c r="AR5196">
        <v>0</v>
      </c>
      <c r="AS5196">
        <v>0</v>
      </c>
      <c r="AT5196">
        <v>0</v>
      </c>
      <c r="AU5196">
        <v>0</v>
      </c>
      <c r="AV5196">
        <v>0</v>
      </c>
      <c r="AW5196">
        <v>0</v>
      </c>
      <c r="AX5196">
        <v>0</v>
      </c>
      <c r="AY5196">
        <v>0</v>
      </c>
      <c r="AZ5196">
        <v>0</v>
      </c>
      <c r="BA5196">
        <v>0</v>
      </c>
      <c r="BB5196">
        <v>0</v>
      </c>
      <c r="BC5196">
        <v>0</v>
      </c>
      <c r="BD5196">
        <v>0</v>
      </c>
      <c r="BE5196">
        <v>-1000</v>
      </c>
      <c r="BF5196">
        <v>-1000</v>
      </c>
      <c r="BG5196">
        <v>0</v>
      </c>
      <c r="BH5196">
        <v>0</v>
      </c>
      <c r="BI5196">
        <v>-1000</v>
      </c>
      <c r="BJ5196">
        <v>0</v>
      </c>
      <c r="BK5196">
        <v>0</v>
      </c>
      <c r="BL5196">
        <v>-1000</v>
      </c>
      <c r="BM5196">
        <v>0</v>
      </c>
      <c r="BN5196">
        <v>0</v>
      </c>
      <c r="BO5196">
        <v>-4000</v>
      </c>
      <c r="BP5196">
        <v>0</v>
      </c>
      <c r="BQ5196">
        <v>0</v>
      </c>
      <c r="BR5196">
        <v>0</v>
      </c>
      <c r="BS5196">
        <v>0</v>
      </c>
      <c r="BT5196">
        <v>-4000</v>
      </c>
      <c r="BU5196">
        <v>-12000</v>
      </c>
      <c r="BV5196">
        <v>-15000</v>
      </c>
      <c r="BW5196">
        <v>-9000</v>
      </c>
      <c r="BX5196">
        <v>-9000</v>
      </c>
      <c r="BY5196">
        <v>-11000</v>
      </c>
      <c r="BZ5196">
        <v>-11000</v>
      </c>
      <c r="CA5196">
        <v>-11000</v>
      </c>
      <c r="CB5196">
        <v>-11000</v>
      </c>
      <c r="CC5196">
        <v>-11000</v>
      </c>
      <c r="CD5196">
        <v>-11000</v>
      </c>
      <c r="CE5196">
        <v>-11000</v>
      </c>
    </row>
    <row r="5197" spans="1:83" x14ac:dyDescent="0.35">
      <c r="A5197" s="9" t="str">
        <f t="shared" si="81"/>
        <v>149900.908.14</v>
      </c>
      <c r="B5197" s="52" t="e">
        <f>+IF(MATCH(A5197,List!H$10:H$145,0),"Targeted")</f>
        <v>#N/A</v>
      </c>
      <c r="C5197" s="65"/>
      <c r="D5197" s="52"/>
      <c r="E5197" s="16" t="s">
        <v>1709</v>
      </c>
      <c r="F5197" s="16" t="s">
        <v>1710</v>
      </c>
      <c r="G5197" s="16" t="s">
        <v>298</v>
      </c>
      <c r="H5197" s="16" t="s">
        <v>1710</v>
      </c>
      <c r="I5197" s="16" t="s">
        <v>7234</v>
      </c>
      <c r="J5197" s="16" t="s">
        <v>7235</v>
      </c>
      <c r="K5197" s="17" t="s">
        <v>12</v>
      </c>
      <c r="L5197" s="18" t="s">
        <v>859</v>
      </c>
      <c r="M5197" s="195" t="s">
        <v>7182</v>
      </c>
      <c r="N5197" s="16" t="s">
        <v>7183</v>
      </c>
      <c r="O5197" s="17" t="s">
        <v>6914</v>
      </c>
      <c r="P5197" s="17" t="s">
        <v>305</v>
      </c>
      <c r="Q5197" s="17" t="s">
        <v>306</v>
      </c>
      <c r="R5197">
        <v>-773</v>
      </c>
      <c r="S5197">
        <v>-674</v>
      </c>
      <c r="T5197">
        <v>-605</v>
      </c>
      <c r="U5197">
        <v>-507</v>
      </c>
      <c r="V5197">
        <v>-455</v>
      </c>
      <c r="W5197">
        <v>-285</v>
      </c>
      <c r="X5197">
        <v>-278</v>
      </c>
      <c r="Y5197">
        <v>-262</v>
      </c>
      <c r="Z5197">
        <v>-256</v>
      </c>
      <c r="AA5197">
        <v>-246</v>
      </c>
      <c r="AB5197">
        <v>-438</v>
      </c>
      <c r="AC5197">
        <v>-258</v>
      </c>
      <c r="AD5197">
        <v>-251</v>
      </c>
      <c r="AE5197">
        <v>-235</v>
      </c>
      <c r="AF5197">
        <v>-207</v>
      </c>
      <c r="AG5197" s="19">
        <v>-52</v>
      </c>
      <c r="AH5197">
        <v>-211</v>
      </c>
      <c r="AI5197">
        <v>-254</v>
      </c>
      <c r="AJ5197">
        <v>-445</v>
      </c>
      <c r="AK5197">
        <v>0</v>
      </c>
      <c r="AL5197">
        <v>0</v>
      </c>
      <c r="AM5197">
        <v>0</v>
      </c>
      <c r="AN5197">
        <v>0</v>
      </c>
      <c r="AO5197">
        <v>0</v>
      </c>
      <c r="AP5197">
        <v>0</v>
      </c>
      <c r="AQ5197">
        <v>0</v>
      </c>
      <c r="AR5197">
        <v>0</v>
      </c>
      <c r="AS5197">
        <v>0</v>
      </c>
      <c r="AT5197">
        <v>0</v>
      </c>
      <c r="AU5197">
        <v>0</v>
      </c>
      <c r="AV5197">
        <v>0</v>
      </c>
      <c r="AW5197">
        <v>0</v>
      </c>
      <c r="AX5197">
        <v>0</v>
      </c>
      <c r="AY5197">
        <v>0</v>
      </c>
      <c r="AZ5197">
        <v>0</v>
      </c>
      <c r="BA5197">
        <v>0</v>
      </c>
      <c r="BB5197">
        <v>0</v>
      </c>
      <c r="BC5197">
        <v>0</v>
      </c>
      <c r="BD5197">
        <v>0</v>
      </c>
      <c r="BE5197">
        <v>0</v>
      </c>
      <c r="BF5197">
        <v>0</v>
      </c>
      <c r="BG5197">
        <v>0</v>
      </c>
      <c r="BH5197">
        <v>0</v>
      </c>
      <c r="BI5197">
        <v>0</v>
      </c>
      <c r="BJ5197">
        <v>0</v>
      </c>
      <c r="BK5197">
        <v>0</v>
      </c>
      <c r="BL5197">
        <v>0</v>
      </c>
      <c r="BM5197">
        <v>0</v>
      </c>
      <c r="BN5197">
        <v>0</v>
      </c>
      <c r="BO5197">
        <v>0</v>
      </c>
      <c r="BP5197">
        <v>0</v>
      </c>
      <c r="BQ5197">
        <v>0</v>
      </c>
      <c r="BR5197">
        <v>0</v>
      </c>
      <c r="BS5197">
        <v>0</v>
      </c>
      <c r="BT5197">
        <v>0</v>
      </c>
      <c r="BU5197">
        <v>0</v>
      </c>
      <c r="BV5197">
        <v>0</v>
      </c>
      <c r="BW5197">
        <v>0</v>
      </c>
      <c r="BX5197">
        <v>0</v>
      </c>
      <c r="BY5197">
        <v>0</v>
      </c>
      <c r="BZ5197">
        <v>0</v>
      </c>
      <c r="CA5197">
        <v>0</v>
      </c>
      <c r="CB5197">
        <v>0</v>
      </c>
      <c r="CC5197">
        <v>0</v>
      </c>
      <c r="CD5197">
        <v>0</v>
      </c>
      <c r="CE5197">
        <v>0</v>
      </c>
    </row>
    <row r="5198" spans="1:83" x14ac:dyDescent="0.35">
      <c r="A5198" s="9" t="str">
        <f t="shared" si="81"/>
        <v>149910.908.14</v>
      </c>
      <c r="B5198" s="52" t="e">
        <f>+IF(MATCH(A5198,List!H$10:H$145,0),"Targeted")</f>
        <v>#N/A</v>
      </c>
      <c r="C5198" s="65"/>
      <c r="D5198" s="52"/>
      <c r="E5198" s="16" t="s">
        <v>1709</v>
      </c>
      <c r="F5198" s="16" t="s">
        <v>1710</v>
      </c>
      <c r="G5198" s="16" t="s">
        <v>298</v>
      </c>
      <c r="H5198" s="16" t="s">
        <v>1710</v>
      </c>
      <c r="I5198" s="16" t="s">
        <v>7236</v>
      </c>
      <c r="J5198" s="16" t="s">
        <v>7237</v>
      </c>
      <c r="K5198" s="17" t="s">
        <v>12</v>
      </c>
      <c r="L5198" s="18" t="s">
        <v>859</v>
      </c>
      <c r="M5198" s="195" t="s">
        <v>7182</v>
      </c>
      <c r="N5198" s="16" t="s">
        <v>7183</v>
      </c>
      <c r="O5198" s="17" t="s">
        <v>6914</v>
      </c>
      <c r="P5198" s="17" t="s">
        <v>305</v>
      </c>
      <c r="Q5198" s="17" t="s">
        <v>306</v>
      </c>
      <c r="R5198">
        <v>0</v>
      </c>
      <c r="S5198">
        <v>0</v>
      </c>
      <c r="T5198">
        <v>0</v>
      </c>
      <c r="U5198">
        <v>0</v>
      </c>
      <c r="V5198">
        <v>0</v>
      </c>
      <c r="W5198">
        <v>0</v>
      </c>
      <c r="X5198">
        <v>0</v>
      </c>
      <c r="Y5198">
        <v>0</v>
      </c>
      <c r="Z5198">
        <v>0</v>
      </c>
      <c r="AA5198">
        <v>0</v>
      </c>
      <c r="AB5198">
        <v>0</v>
      </c>
      <c r="AC5198">
        <v>0</v>
      </c>
      <c r="AD5198">
        <v>0</v>
      </c>
      <c r="AE5198">
        <v>0</v>
      </c>
      <c r="AF5198">
        <v>0</v>
      </c>
      <c r="AG5198" s="19">
        <v>0</v>
      </c>
      <c r="AH5198">
        <v>0</v>
      </c>
      <c r="AI5198">
        <v>0</v>
      </c>
      <c r="AJ5198">
        <v>0</v>
      </c>
      <c r="AK5198">
        <v>-496</v>
      </c>
      <c r="AL5198">
        <v>-1109</v>
      </c>
      <c r="AM5198">
        <v>-84710</v>
      </c>
      <c r="AN5198">
        <v>0</v>
      </c>
      <c r="AO5198">
        <v>0</v>
      </c>
      <c r="AP5198">
        <v>0</v>
      </c>
      <c r="AQ5198">
        <v>0</v>
      </c>
      <c r="AR5198">
        <v>0</v>
      </c>
      <c r="AS5198">
        <v>0</v>
      </c>
      <c r="AT5198">
        <v>0</v>
      </c>
      <c r="AU5198">
        <v>0</v>
      </c>
      <c r="AV5198">
        <v>0</v>
      </c>
      <c r="AW5198">
        <v>0</v>
      </c>
      <c r="AX5198">
        <v>0</v>
      </c>
      <c r="AY5198">
        <v>0</v>
      </c>
      <c r="AZ5198">
        <v>0</v>
      </c>
      <c r="BA5198">
        <v>0</v>
      </c>
      <c r="BB5198">
        <v>0</v>
      </c>
      <c r="BC5198">
        <v>0</v>
      </c>
      <c r="BD5198">
        <v>0</v>
      </c>
      <c r="BE5198">
        <v>0</v>
      </c>
      <c r="BF5198">
        <v>0</v>
      </c>
      <c r="BG5198">
        <v>0</v>
      </c>
      <c r="BH5198">
        <v>0</v>
      </c>
      <c r="BI5198">
        <v>0</v>
      </c>
      <c r="BJ5198">
        <v>0</v>
      </c>
      <c r="BK5198">
        <v>0</v>
      </c>
      <c r="BL5198">
        <v>0</v>
      </c>
      <c r="BM5198">
        <v>0</v>
      </c>
      <c r="BN5198">
        <v>0</v>
      </c>
      <c r="BO5198">
        <v>0</v>
      </c>
      <c r="BP5198">
        <v>0</v>
      </c>
      <c r="BQ5198">
        <v>0</v>
      </c>
      <c r="BR5198">
        <v>0</v>
      </c>
      <c r="BS5198">
        <v>0</v>
      </c>
      <c r="BT5198">
        <v>0</v>
      </c>
      <c r="BU5198">
        <v>0</v>
      </c>
      <c r="BV5198">
        <v>0</v>
      </c>
      <c r="BW5198">
        <v>0</v>
      </c>
      <c r="BX5198">
        <v>0</v>
      </c>
      <c r="BY5198">
        <v>0</v>
      </c>
      <c r="BZ5198">
        <v>0</v>
      </c>
      <c r="CA5198">
        <v>0</v>
      </c>
      <c r="CB5198">
        <v>0</v>
      </c>
      <c r="CC5198">
        <v>0</v>
      </c>
      <c r="CD5198">
        <v>0</v>
      </c>
      <c r="CE5198">
        <v>0</v>
      </c>
    </row>
    <row r="5199" spans="1:83" x14ac:dyDescent="0.35">
      <c r="A5199" s="9" t="str">
        <f t="shared" si="81"/>
        <v>500000.908.14</v>
      </c>
      <c r="B5199" s="52" t="e">
        <f>+IF(MATCH(A5199,List!H$10:H$145,0),"Targeted")</f>
        <v>#N/A</v>
      </c>
      <c r="C5199" s="65"/>
      <c r="D5199" s="52"/>
      <c r="E5199" s="16" t="s">
        <v>1709</v>
      </c>
      <c r="F5199" s="16" t="s">
        <v>1710</v>
      </c>
      <c r="G5199" s="16" t="s">
        <v>298</v>
      </c>
      <c r="H5199" s="16" t="s">
        <v>1710</v>
      </c>
      <c r="I5199" s="16" t="s">
        <v>1744</v>
      </c>
      <c r="J5199" s="16" t="s">
        <v>1745</v>
      </c>
      <c r="K5199" s="17" t="s">
        <v>12</v>
      </c>
      <c r="L5199" s="18" t="s">
        <v>859</v>
      </c>
      <c r="M5199" s="195" t="s">
        <v>7182</v>
      </c>
      <c r="N5199" s="16" t="s">
        <v>7183</v>
      </c>
      <c r="O5199" s="17" t="s">
        <v>6914</v>
      </c>
      <c r="P5199" s="17" t="s">
        <v>305</v>
      </c>
      <c r="Q5199" s="17" t="s">
        <v>306</v>
      </c>
      <c r="R5199">
        <v>0</v>
      </c>
      <c r="S5199">
        <v>0</v>
      </c>
      <c r="T5199">
        <v>0</v>
      </c>
      <c r="U5199">
        <v>0</v>
      </c>
      <c r="V5199">
        <v>0</v>
      </c>
      <c r="W5199">
        <v>0</v>
      </c>
      <c r="X5199">
        <v>0</v>
      </c>
      <c r="Y5199">
        <v>-1</v>
      </c>
      <c r="Z5199">
        <v>-157</v>
      </c>
      <c r="AA5199">
        <v>-209</v>
      </c>
      <c r="AB5199">
        <v>-751</v>
      </c>
      <c r="AC5199">
        <v>-958</v>
      </c>
      <c r="AD5199">
        <v>-1587</v>
      </c>
      <c r="AE5199">
        <v>-1777</v>
      </c>
      <c r="AF5199">
        <v>-2058</v>
      </c>
      <c r="AG5199" s="19">
        <v>-221</v>
      </c>
      <c r="AH5199">
        <v>-2240</v>
      </c>
      <c r="AI5199">
        <v>-2920</v>
      </c>
      <c r="AJ5199">
        <v>-3178</v>
      </c>
      <c r="AK5199">
        <v>0</v>
      </c>
      <c r="AL5199">
        <v>0</v>
      </c>
      <c r="AM5199">
        <v>0</v>
      </c>
      <c r="AN5199">
        <v>0</v>
      </c>
      <c r="AO5199">
        <v>0</v>
      </c>
      <c r="AP5199">
        <v>0</v>
      </c>
      <c r="AQ5199">
        <v>0</v>
      </c>
      <c r="AR5199">
        <v>0</v>
      </c>
      <c r="AS5199">
        <v>0</v>
      </c>
      <c r="AT5199">
        <v>0</v>
      </c>
      <c r="AU5199">
        <v>0</v>
      </c>
      <c r="AV5199">
        <v>0</v>
      </c>
      <c r="AW5199">
        <v>0</v>
      </c>
      <c r="AX5199">
        <v>0</v>
      </c>
      <c r="AY5199">
        <v>0</v>
      </c>
      <c r="AZ5199">
        <v>0</v>
      </c>
      <c r="BA5199">
        <v>0</v>
      </c>
      <c r="BB5199">
        <v>0</v>
      </c>
      <c r="BC5199">
        <v>0</v>
      </c>
      <c r="BD5199">
        <v>0</v>
      </c>
      <c r="BE5199">
        <v>0</v>
      </c>
      <c r="BF5199">
        <v>0</v>
      </c>
      <c r="BG5199">
        <v>0</v>
      </c>
      <c r="BH5199">
        <v>0</v>
      </c>
      <c r="BI5199">
        <v>0</v>
      </c>
      <c r="BJ5199">
        <v>0</v>
      </c>
      <c r="BK5199">
        <v>0</v>
      </c>
      <c r="BL5199">
        <v>0</v>
      </c>
      <c r="BM5199">
        <v>0</v>
      </c>
      <c r="BN5199">
        <v>0</v>
      </c>
      <c r="BO5199">
        <v>0</v>
      </c>
      <c r="BP5199">
        <v>0</v>
      </c>
      <c r="BQ5199">
        <v>0</v>
      </c>
      <c r="BR5199">
        <v>0</v>
      </c>
      <c r="BS5199">
        <v>0</v>
      </c>
      <c r="BT5199">
        <v>0</v>
      </c>
      <c r="BU5199">
        <v>0</v>
      </c>
      <c r="BV5199">
        <v>0</v>
      </c>
      <c r="BW5199">
        <v>0</v>
      </c>
      <c r="BX5199">
        <v>0</v>
      </c>
      <c r="BY5199">
        <v>0</v>
      </c>
      <c r="BZ5199">
        <v>0</v>
      </c>
      <c r="CA5199">
        <v>0</v>
      </c>
      <c r="CB5199">
        <v>0</v>
      </c>
      <c r="CC5199">
        <v>0</v>
      </c>
      <c r="CD5199">
        <v>0</v>
      </c>
      <c r="CE5199">
        <v>0</v>
      </c>
    </row>
    <row r="5200" spans="1:83" x14ac:dyDescent="0.35">
      <c r="A5200" s="9" t="str">
        <f t="shared" si="81"/>
        <v>500021.908.14</v>
      </c>
      <c r="B5200" s="52" t="e">
        <f>+IF(MATCH(A5200,List!H$10:H$145,0),"Targeted")</f>
        <v>#N/A</v>
      </c>
      <c r="C5200" s="65"/>
      <c r="D5200" s="52"/>
      <c r="E5200" s="16" t="s">
        <v>1709</v>
      </c>
      <c r="F5200" s="16" t="s">
        <v>1710</v>
      </c>
      <c r="G5200" s="16" t="s">
        <v>298</v>
      </c>
      <c r="H5200" s="16" t="s">
        <v>1710</v>
      </c>
      <c r="I5200" s="16" t="s">
        <v>7238</v>
      </c>
      <c r="J5200" s="16" t="s">
        <v>7239</v>
      </c>
      <c r="K5200" s="17" t="s">
        <v>12</v>
      </c>
      <c r="L5200" s="18" t="s">
        <v>859</v>
      </c>
      <c r="M5200" s="195" t="s">
        <v>7182</v>
      </c>
      <c r="N5200" s="16" t="s">
        <v>7183</v>
      </c>
      <c r="O5200" s="17" t="s">
        <v>6914</v>
      </c>
      <c r="P5200" s="17" t="s">
        <v>305</v>
      </c>
      <c r="Q5200" s="17" t="s">
        <v>306</v>
      </c>
      <c r="R5200">
        <v>0</v>
      </c>
      <c r="S5200">
        <v>0</v>
      </c>
      <c r="T5200">
        <v>0</v>
      </c>
      <c r="U5200">
        <v>0</v>
      </c>
      <c r="V5200">
        <v>0</v>
      </c>
      <c r="W5200">
        <v>0</v>
      </c>
      <c r="X5200">
        <v>0</v>
      </c>
      <c r="Y5200">
        <v>0</v>
      </c>
      <c r="Z5200">
        <v>0</v>
      </c>
      <c r="AA5200">
        <v>0</v>
      </c>
      <c r="AB5200">
        <v>0</v>
      </c>
      <c r="AC5200">
        <v>0</v>
      </c>
      <c r="AD5200">
        <v>0</v>
      </c>
      <c r="AE5200">
        <v>0</v>
      </c>
      <c r="AF5200">
        <v>0</v>
      </c>
      <c r="AG5200" s="19">
        <v>0</v>
      </c>
      <c r="AH5200">
        <v>0</v>
      </c>
      <c r="AI5200">
        <v>0</v>
      </c>
      <c r="AJ5200">
        <v>0</v>
      </c>
      <c r="AK5200">
        <v>-4186</v>
      </c>
      <c r="AL5200">
        <v>-4160</v>
      </c>
      <c r="AM5200">
        <v>-4420</v>
      </c>
      <c r="AN5200">
        <v>-4543</v>
      </c>
      <c r="AO5200">
        <v>-5127</v>
      </c>
      <c r="AP5200">
        <v>-14803</v>
      </c>
      <c r="AQ5200">
        <v>-7131</v>
      </c>
      <c r="AR5200">
        <v>-8609</v>
      </c>
      <c r="AS5200">
        <v>-23211</v>
      </c>
      <c r="AT5200">
        <v>-15188</v>
      </c>
      <c r="AU5200">
        <v>-18530</v>
      </c>
      <c r="AV5200">
        <v>-28523</v>
      </c>
      <c r="AW5200">
        <v>-25242</v>
      </c>
      <c r="AX5200">
        <v>-20704</v>
      </c>
      <c r="AY5200">
        <v>-24540</v>
      </c>
      <c r="AZ5200">
        <v>-25000</v>
      </c>
      <c r="BA5200">
        <v>-21000</v>
      </c>
      <c r="BB5200">
        <v>-16000</v>
      </c>
      <c r="BC5200">
        <v>-14000</v>
      </c>
      <c r="BD5200">
        <v>-15000</v>
      </c>
      <c r="BE5200">
        <v>-16000</v>
      </c>
      <c r="BF5200">
        <v>-11000</v>
      </c>
      <c r="BG5200">
        <v>-8000</v>
      </c>
      <c r="BH5200">
        <v>-9000</v>
      </c>
      <c r="BI5200">
        <v>-6000</v>
      </c>
      <c r="BJ5200">
        <v>-6000</v>
      </c>
      <c r="BK5200">
        <v>-6000</v>
      </c>
      <c r="BL5200">
        <v>-14000</v>
      </c>
      <c r="BM5200">
        <v>-31000</v>
      </c>
      <c r="BN5200">
        <v>-20000</v>
      </c>
      <c r="BO5200">
        <v>-19000</v>
      </c>
      <c r="BP5200">
        <v>-45000</v>
      </c>
      <c r="BQ5200">
        <v>-25000</v>
      </c>
      <c r="BR5200">
        <v>-21000</v>
      </c>
      <c r="BS5200">
        <v>-19000</v>
      </c>
      <c r="BT5200">
        <v>-17000</v>
      </c>
      <c r="BU5200">
        <v>-21000</v>
      </c>
      <c r="BV5200">
        <v>-24000</v>
      </c>
      <c r="BW5200">
        <v>-24000</v>
      </c>
      <c r="BX5200">
        <v>-19000</v>
      </c>
      <c r="BY5200">
        <v>-17000</v>
      </c>
      <c r="BZ5200">
        <v>-14000</v>
      </c>
      <c r="CA5200">
        <v>-15000</v>
      </c>
      <c r="CB5200">
        <v>-14000</v>
      </c>
      <c r="CC5200">
        <v>-13000</v>
      </c>
      <c r="CD5200">
        <v>-13000</v>
      </c>
      <c r="CE5200">
        <v>-12000</v>
      </c>
    </row>
    <row r="5201" spans="1:83" x14ac:dyDescent="0.35">
      <c r="A5201" s="9" t="str">
        <f t="shared" si="81"/>
        <v>501500.908.14</v>
      </c>
      <c r="B5201" s="52" t="e">
        <f>+IF(MATCH(A5201,List!H$10:H$145,0),"Targeted")</f>
        <v>#N/A</v>
      </c>
      <c r="C5201" s="65"/>
      <c r="D5201" s="52"/>
      <c r="E5201" s="16" t="s">
        <v>1709</v>
      </c>
      <c r="F5201" s="16" t="s">
        <v>1710</v>
      </c>
      <c r="G5201" s="16" t="s">
        <v>298</v>
      </c>
      <c r="H5201" s="16" t="s">
        <v>1710</v>
      </c>
      <c r="I5201" s="16" t="s">
        <v>7240</v>
      </c>
      <c r="J5201" s="16" t="s">
        <v>7241</v>
      </c>
      <c r="K5201" s="17" t="s">
        <v>12</v>
      </c>
      <c r="L5201" s="18" t="s">
        <v>859</v>
      </c>
      <c r="M5201" s="195" t="s">
        <v>7182</v>
      </c>
      <c r="N5201" s="16" t="s">
        <v>7183</v>
      </c>
      <c r="O5201" s="17" t="s">
        <v>6914</v>
      </c>
      <c r="P5201" s="17" t="s">
        <v>305</v>
      </c>
      <c r="Q5201" s="17" t="s">
        <v>306</v>
      </c>
      <c r="R5201">
        <v>0</v>
      </c>
      <c r="S5201">
        <v>0</v>
      </c>
      <c r="T5201">
        <v>0</v>
      </c>
      <c r="U5201">
        <v>0</v>
      </c>
      <c r="V5201">
        <v>0</v>
      </c>
      <c r="W5201">
        <v>0</v>
      </c>
      <c r="X5201">
        <v>0</v>
      </c>
      <c r="Y5201">
        <v>0</v>
      </c>
      <c r="Z5201">
        <v>0</v>
      </c>
      <c r="AA5201">
        <v>0</v>
      </c>
      <c r="AB5201">
        <v>0</v>
      </c>
      <c r="AC5201">
        <v>0</v>
      </c>
      <c r="AD5201">
        <v>0</v>
      </c>
      <c r="AE5201">
        <v>0</v>
      </c>
      <c r="AF5201">
        <v>0</v>
      </c>
      <c r="AG5201" s="19">
        <v>0</v>
      </c>
      <c r="AH5201">
        <v>0</v>
      </c>
      <c r="AI5201">
        <v>-2</v>
      </c>
      <c r="AJ5201">
        <v>0</v>
      </c>
      <c r="AK5201">
        <v>0</v>
      </c>
      <c r="AL5201">
        <v>0</v>
      </c>
      <c r="AM5201">
        <v>0</v>
      </c>
      <c r="AN5201">
        <v>0</v>
      </c>
      <c r="AO5201">
        <v>0</v>
      </c>
      <c r="AP5201">
        <v>0</v>
      </c>
      <c r="AQ5201">
        <v>0</v>
      </c>
      <c r="AR5201">
        <v>0</v>
      </c>
      <c r="AS5201">
        <v>0</v>
      </c>
      <c r="AT5201">
        <v>0</v>
      </c>
      <c r="AU5201">
        <v>0</v>
      </c>
      <c r="AV5201">
        <v>0</v>
      </c>
      <c r="AW5201">
        <v>0</v>
      </c>
      <c r="AX5201">
        <v>0</v>
      </c>
      <c r="AY5201">
        <v>0</v>
      </c>
      <c r="AZ5201">
        <v>0</v>
      </c>
      <c r="BA5201">
        <v>0</v>
      </c>
      <c r="BB5201">
        <v>0</v>
      </c>
      <c r="BC5201">
        <v>0</v>
      </c>
      <c r="BD5201">
        <v>0</v>
      </c>
      <c r="BE5201">
        <v>0</v>
      </c>
      <c r="BF5201">
        <v>0</v>
      </c>
      <c r="BG5201">
        <v>0</v>
      </c>
      <c r="BH5201">
        <v>0</v>
      </c>
      <c r="BI5201">
        <v>0</v>
      </c>
      <c r="BJ5201">
        <v>0</v>
      </c>
      <c r="BK5201">
        <v>0</v>
      </c>
      <c r="BL5201">
        <v>0</v>
      </c>
      <c r="BM5201">
        <v>0</v>
      </c>
      <c r="BN5201">
        <v>0</v>
      </c>
      <c r="BO5201">
        <v>0</v>
      </c>
      <c r="BP5201">
        <v>0</v>
      </c>
      <c r="BQ5201">
        <v>0</v>
      </c>
      <c r="BR5201">
        <v>0</v>
      </c>
      <c r="BS5201">
        <v>0</v>
      </c>
      <c r="BT5201">
        <v>0</v>
      </c>
      <c r="BU5201">
        <v>0</v>
      </c>
      <c r="BV5201">
        <v>0</v>
      </c>
      <c r="BW5201">
        <v>0</v>
      </c>
      <c r="BX5201">
        <v>0</v>
      </c>
      <c r="BY5201">
        <v>0</v>
      </c>
      <c r="BZ5201">
        <v>0</v>
      </c>
      <c r="CA5201">
        <v>0</v>
      </c>
      <c r="CB5201">
        <v>0</v>
      </c>
      <c r="CC5201">
        <v>0</v>
      </c>
      <c r="CD5201">
        <v>0</v>
      </c>
      <c r="CE5201">
        <v>0</v>
      </c>
    </row>
    <row r="5202" spans="1:83" x14ac:dyDescent="0.35">
      <c r="A5202" s="9" t="str">
        <f t="shared" si="81"/>
        <v>501520.908.14</v>
      </c>
      <c r="B5202" s="52" t="e">
        <f>+IF(MATCH(A5202,List!H$10:H$145,0),"Targeted")</f>
        <v>#N/A</v>
      </c>
      <c r="C5202" s="65"/>
      <c r="D5202" s="52"/>
      <c r="E5202" s="16" t="s">
        <v>1709</v>
      </c>
      <c r="F5202" s="16" t="s">
        <v>1710</v>
      </c>
      <c r="G5202" s="16" t="s">
        <v>298</v>
      </c>
      <c r="H5202" s="16" t="s">
        <v>1710</v>
      </c>
      <c r="I5202" s="16" t="s">
        <v>7242</v>
      </c>
      <c r="J5202" s="16" t="s">
        <v>7243</v>
      </c>
      <c r="K5202" s="17" t="s">
        <v>12</v>
      </c>
      <c r="L5202" s="18" t="s">
        <v>859</v>
      </c>
      <c r="M5202" s="195" t="s">
        <v>7182</v>
      </c>
      <c r="N5202" s="16" t="s">
        <v>7183</v>
      </c>
      <c r="O5202" s="17" t="s">
        <v>6914</v>
      </c>
      <c r="P5202" s="17" t="s">
        <v>305</v>
      </c>
      <c r="Q5202" s="17" t="s">
        <v>306</v>
      </c>
      <c r="R5202">
        <v>0</v>
      </c>
      <c r="S5202">
        <v>0</v>
      </c>
      <c r="T5202">
        <v>0</v>
      </c>
      <c r="U5202">
        <v>0</v>
      </c>
      <c r="V5202">
        <v>0</v>
      </c>
      <c r="W5202">
        <v>0</v>
      </c>
      <c r="X5202">
        <v>0</v>
      </c>
      <c r="Y5202">
        <v>0</v>
      </c>
      <c r="Z5202">
        <v>0</v>
      </c>
      <c r="AA5202">
        <v>0</v>
      </c>
      <c r="AB5202">
        <v>0</v>
      </c>
      <c r="AC5202">
        <v>0</v>
      </c>
      <c r="AD5202">
        <v>0</v>
      </c>
      <c r="AE5202">
        <v>0</v>
      </c>
      <c r="AF5202">
        <v>0</v>
      </c>
      <c r="AG5202" s="19">
        <v>0</v>
      </c>
      <c r="AH5202">
        <v>0</v>
      </c>
      <c r="AI5202">
        <v>0</v>
      </c>
      <c r="AJ5202">
        <v>0</v>
      </c>
      <c r="AK5202">
        <v>-413</v>
      </c>
      <c r="AL5202">
        <v>-574</v>
      </c>
      <c r="AM5202">
        <v>-912</v>
      </c>
      <c r="AN5202">
        <v>-1037</v>
      </c>
      <c r="AO5202">
        <v>-1657</v>
      </c>
      <c r="AP5202">
        <v>-1739</v>
      </c>
      <c r="AQ5202">
        <v>-970</v>
      </c>
      <c r="AR5202">
        <v>-1309</v>
      </c>
      <c r="AS5202">
        <v>-1179</v>
      </c>
      <c r="AT5202">
        <v>-595</v>
      </c>
      <c r="AU5202">
        <v>-920</v>
      </c>
      <c r="AV5202">
        <v>0</v>
      </c>
      <c r="AW5202">
        <v>0</v>
      </c>
      <c r="AX5202">
        <v>0</v>
      </c>
      <c r="AY5202">
        <v>0</v>
      </c>
      <c r="AZ5202">
        <v>0</v>
      </c>
      <c r="BA5202">
        <v>0</v>
      </c>
      <c r="BB5202">
        <v>0</v>
      </c>
      <c r="BC5202">
        <v>0</v>
      </c>
      <c r="BD5202">
        <v>0</v>
      </c>
      <c r="BE5202">
        <v>0</v>
      </c>
      <c r="BF5202">
        <v>0</v>
      </c>
      <c r="BG5202">
        <v>0</v>
      </c>
      <c r="BH5202">
        <v>0</v>
      </c>
      <c r="BI5202">
        <v>0</v>
      </c>
      <c r="BJ5202">
        <v>0</v>
      </c>
      <c r="BK5202">
        <v>0</v>
      </c>
      <c r="BL5202">
        <v>0</v>
      </c>
      <c r="BM5202">
        <v>0</v>
      </c>
      <c r="BN5202">
        <v>0</v>
      </c>
      <c r="BO5202">
        <v>0</v>
      </c>
      <c r="BP5202">
        <v>0</v>
      </c>
      <c r="BQ5202">
        <v>0</v>
      </c>
      <c r="BR5202">
        <v>0</v>
      </c>
      <c r="BS5202">
        <v>0</v>
      </c>
      <c r="BT5202">
        <v>0</v>
      </c>
      <c r="BU5202">
        <v>0</v>
      </c>
      <c r="BV5202">
        <v>0</v>
      </c>
      <c r="BW5202">
        <v>0</v>
      </c>
      <c r="BX5202">
        <v>0</v>
      </c>
      <c r="BY5202">
        <v>0</v>
      </c>
      <c r="BZ5202">
        <v>0</v>
      </c>
      <c r="CA5202">
        <v>0</v>
      </c>
      <c r="CB5202">
        <v>0</v>
      </c>
      <c r="CC5202">
        <v>0</v>
      </c>
      <c r="CD5202">
        <v>0</v>
      </c>
      <c r="CE5202">
        <v>0</v>
      </c>
    </row>
    <row r="5203" spans="1:83" x14ac:dyDescent="0.35">
      <c r="A5203" s="9" t="str">
        <f t="shared" si="81"/>
        <v>501570.908.14</v>
      </c>
      <c r="B5203" s="52" t="e">
        <f>+IF(MATCH(A5203,List!H$10:H$145,0),"Targeted")</f>
        <v>#N/A</v>
      </c>
      <c r="C5203" s="65"/>
      <c r="D5203" s="52"/>
      <c r="E5203" s="16" t="s">
        <v>1709</v>
      </c>
      <c r="F5203" s="16" t="s">
        <v>1710</v>
      </c>
      <c r="G5203" s="16" t="s">
        <v>298</v>
      </c>
      <c r="H5203" s="16" t="s">
        <v>1710</v>
      </c>
      <c r="I5203" s="16" t="s">
        <v>7244</v>
      </c>
      <c r="J5203" s="16" t="s">
        <v>7245</v>
      </c>
      <c r="K5203" s="17" t="s">
        <v>12</v>
      </c>
      <c r="L5203" s="18" t="s">
        <v>859</v>
      </c>
      <c r="M5203" s="195" t="s">
        <v>7182</v>
      </c>
      <c r="N5203" s="16" t="s">
        <v>7183</v>
      </c>
      <c r="O5203" s="17" t="s">
        <v>6914</v>
      </c>
      <c r="P5203" s="17" t="s">
        <v>305</v>
      </c>
      <c r="Q5203" s="17" t="s">
        <v>306</v>
      </c>
      <c r="R5203">
        <v>0</v>
      </c>
      <c r="S5203">
        <v>0</v>
      </c>
      <c r="T5203">
        <v>0</v>
      </c>
      <c r="U5203">
        <v>0</v>
      </c>
      <c r="V5203">
        <v>0</v>
      </c>
      <c r="W5203">
        <v>0</v>
      </c>
      <c r="X5203">
        <v>0</v>
      </c>
      <c r="Y5203">
        <v>0</v>
      </c>
      <c r="Z5203">
        <v>0</v>
      </c>
      <c r="AA5203">
        <v>0</v>
      </c>
      <c r="AB5203">
        <v>0</v>
      </c>
      <c r="AC5203">
        <v>0</v>
      </c>
      <c r="AD5203">
        <v>0</v>
      </c>
      <c r="AE5203">
        <v>0</v>
      </c>
      <c r="AF5203">
        <v>0</v>
      </c>
      <c r="AG5203" s="19">
        <v>0</v>
      </c>
      <c r="AH5203">
        <v>0</v>
      </c>
      <c r="AI5203">
        <v>0</v>
      </c>
      <c r="AJ5203">
        <v>0</v>
      </c>
      <c r="AK5203">
        <v>0</v>
      </c>
      <c r="AL5203">
        <v>0</v>
      </c>
      <c r="AM5203">
        <v>0</v>
      </c>
      <c r="AN5203">
        <v>0</v>
      </c>
      <c r="AO5203">
        <v>0</v>
      </c>
      <c r="AP5203">
        <v>0</v>
      </c>
      <c r="AQ5203">
        <v>0</v>
      </c>
      <c r="AR5203">
        <v>0</v>
      </c>
      <c r="AS5203">
        <v>0</v>
      </c>
      <c r="AT5203">
        <v>0</v>
      </c>
      <c r="AU5203">
        <v>0</v>
      </c>
      <c r="AV5203">
        <v>-566</v>
      </c>
      <c r="AW5203">
        <v>-555</v>
      </c>
      <c r="AX5203">
        <v>-380</v>
      </c>
      <c r="AY5203">
        <v>-394</v>
      </c>
      <c r="AZ5203">
        <v>-8000</v>
      </c>
      <c r="BA5203">
        <v>-1000</v>
      </c>
      <c r="BB5203">
        <v>-1000</v>
      </c>
      <c r="BC5203">
        <v>-1000</v>
      </c>
      <c r="BD5203">
        <v>0</v>
      </c>
      <c r="BE5203">
        <v>0</v>
      </c>
      <c r="BF5203">
        <v>0</v>
      </c>
      <c r="BG5203">
        <v>0</v>
      </c>
      <c r="BH5203">
        <v>0</v>
      </c>
      <c r="BI5203">
        <v>0</v>
      </c>
      <c r="BJ5203">
        <v>0</v>
      </c>
      <c r="BK5203">
        <v>0</v>
      </c>
      <c r="BL5203">
        <v>0</v>
      </c>
      <c r="BM5203">
        <v>0</v>
      </c>
      <c r="BN5203">
        <v>0</v>
      </c>
      <c r="BO5203">
        <v>0</v>
      </c>
      <c r="BP5203">
        <v>0</v>
      </c>
      <c r="BQ5203">
        <v>0</v>
      </c>
      <c r="BR5203">
        <v>0</v>
      </c>
      <c r="BS5203">
        <v>0</v>
      </c>
      <c r="BT5203">
        <v>0</v>
      </c>
      <c r="BU5203">
        <v>0</v>
      </c>
      <c r="BV5203">
        <v>0</v>
      </c>
      <c r="BW5203">
        <v>0</v>
      </c>
      <c r="BX5203">
        <v>0</v>
      </c>
      <c r="BY5203">
        <v>0</v>
      </c>
      <c r="BZ5203">
        <v>0</v>
      </c>
      <c r="CA5203">
        <v>0</v>
      </c>
      <c r="CB5203">
        <v>0</v>
      </c>
      <c r="CC5203">
        <v>0</v>
      </c>
      <c r="CD5203">
        <v>0</v>
      </c>
      <c r="CE5203">
        <v>0</v>
      </c>
    </row>
    <row r="5204" spans="1:83" x14ac:dyDescent="0.35">
      <c r="A5204" s="9" t="str">
        <f t="shared" si="81"/>
        <v>501590.908.14</v>
      </c>
      <c r="B5204" s="52" t="e">
        <f>+IF(MATCH(A5204,List!H$10:H$145,0),"Targeted")</f>
        <v>#N/A</v>
      </c>
      <c r="C5204" s="65"/>
      <c r="D5204" s="52"/>
      <c r="E5204" s="16" t="s">
        <v>1709</v>
      </c>
      <c r="F5204" s="16" t="s">
        <v>1710</v>
      </c>
      <c r="G5204" s="16" t="s">
        <v>298</v>
      </c>
      <c r="H5204" s="16" t="s">
        <v>1710</v>
      </c>
      <c r="I5204" s="16" t="s">
        <v>7246</v>
      </c>
      <c r="J5204" s="16" t="s">
        <v>7247</v>
      </c>
      <c r="K5204" s="17" t="s">
        <v>12</v>
      </c>
      <c r="L5204" s="18" t="s">
        <v>859</v>
      </c>
      <c r="M5204" s="195" t="s">
        <v>7182</v>
      </c>
      <c r="N5204" s="16" t="s">
        <v>7183</v>
      </c>
      <c r="O5204" s="17" t="s">
        <v>6914</v>
      </c>
      <c r="P5204" s="17" t="s">
        <v>305</v>
      </c>
      <c r="Q5204" s="17" t="s">
        <v>306</v>
      </c>
      <c r="R5204">
        <v>0</v>
      </c>
      <c r="S5204">
        <v>0</v>
      </c>
      <c r="T5204">
        <v>0</v>
      </c>
      <c r="U5204">
        <v>0</v>
      </c>
      <c r="V5204">
        <v>0</v>
      </c>
      <c r="W5204">
        <v>0</v>
      </c>
      <c r="X5204">
        <v>0</v>
      </c>
      <c r="Y5204">
        <v>0</v>
      </c>
      <c r="Z5204">
        <v>0</v>
      </c>
      <c r="AA5204">
        <v>0</v>
      </c>
      <c r="AB5204">
        <v>0</v>
      </c>
      <c r="AC5204">
        <v>0</v>
      </c>
      <c r="AD5204">
        <v>0</v>
      </c>
      <c r="AE5204">
        <v>0</v>
      </c>
      <c r="AF5204">
        <v>0</v>
      </c>
      <c r="AG5204" s="19">
        <v>0</v>
      </c>
      <c r="AH5204">
        <v>0</v>
      </c>
      <c r="AI5204">
        <v>0</v>
      </c>
      <c r="AJ5204">
        <v>0</v>
      </c>
      <c r="AK5204">
        <v>0</v>
      </c>
      <c r="AL5204">
        <v>0</v>
      </c>
      <c r="AM5204">
        <v>0</v>
      </c>
      <c r="AN5204">
        <v>0</v>
      </c>
      <c r="AO5204">
        <v>0</v>
      </c>
      <c r="AP5204">
        <v>0</v>
      </c>
      <c r="AQ5204">
        <v>0</v>
      </c>
      <c r="AR5204">
        <v>0</v>
      </c>
      <c r="AS5204">
        <v>0</v>
      </c>
      <c r="AT5204">
        <v>0</v>
      </c>
      <c r="AU5204">
        <v>0</v>
      </c>
      <c r="AV5204">
        <v>0</v>
      </c>
      <c r="AW5204">
        <v>-39328</v>
      </c>
      <c r="AX5204">
        <v>-30633</v>
      </c>
      <c r="AY5204">
        <v>-40090</v>
      </c>
      <c r="AZ5204">
        <v>-62000</v>
      </c>
      <c r="BA5204">
        <v>-69000</v>
      </c>
      <c r="BB5204">
        <v>-81000</v>
      </c>
      <c r="BC5204">
        <v>-67000</v>
      </c>
      <c r="BD5204">
        <v>-83000</v>
      </c>
      <c r="BE5204">
        <v>-94000</v>
      </c>
      <c r="BF5204">
        <v>-103000</v>
      </c>
      <c r="BG5204">
        <v>-43000</v>
      </c>
      <c r="BH5204">
        <v>-24000</v>
      </c>
      <c r="BI5204">
        <v>-46000</v>
      </c>
      <c r="BJ5204">
        <v>-75000</v>
      </c>
      <c r="BK5204">
        <v>-96000</v>
      </c>
      <c r="BL5204">
        <v>-106000</v>
      </c>
      <c r="BM5204">
        <v>-84000</v>
      </c>
      <c r="BN5204">
        <v>-55000</v>
      </c>
      <c r="BO5204">
        <v>-55000</v>
      </c>
      <c r="BP5204">
        <v>-55000</v>
      </c>
      <c r="BQ5204">
        <v>-55000</v>
      </c>
      <c r="BR5204">
        <v>-37000</v>
      </c>
      <c r="BS5204">
        <v>-35000</v>
      </c>
      <c r="BT5204">
        <v>-29000</v>
      </c>
      <c r="BU5204">
        <v>-32000</v>
      </c>
      <c r="BV5204">
        <v>-34000</v>
      </c>
      <c r="BW5204">
        <v>-49000</v>
      </c>
      <c r="BX5204">
        <v>-59000</v>
      </c>
      <c r="BY5204">
        <v>-55000</v>
      </c>
      <c r="BZ5204">
        <v>-18000</v>
      </c>
      <c r="CA5204">
        <v>-4000</v>
      </c>
      <c r="CB5204">
        <v>-7000</v>
      </c>
      <c r="CC5204">
        <v>-12000</v>
      </c>
      <c r="CD5204">
        <v>-22000</v>
      </c>
      <c r="CE5204">
        <v>-25000</v>
      </c>
    </row>
    <row r="5205" spans="1:83" x14ac:dyDescent="0.35">
      <c r="A5205" s="9" t="str">
        <f t="shared" si="81"/>
        <v>502920.908.14</v>
      </c>
      <c r="B5205" s="52" t="e">
        <f>+IF(MATCH(A5205,List!H$10:H$145,0),"Targeted")</f>
        <v>#N/A</v>
      </c>
      <c r="C5205" s="65"/>
      <c r="D5205" s="52"/>
      <c r="E5205" s="16" t="s">
        <v>1709</v>
      </c>
      <c r="F5205" s="16" t="s">
        <v>1710</v>
      </c>
      <c r="G5205" s="16" t="s">
        <v>298</v>
      </c>
      <c r="H5205" s="16" t="s">
        <v>1710</v>
      </c>
      <c r="I5205" s="16" t="s">
        <v>7248</v>
      </c>
      <c r="J5205" s="16" t="s">
        <v>7249</v>
      </c>
      <c r="K5205" s="17" t="s">
        <v>12</v>
      </c>
      <c r="L5205" s="18" t="s">
        <v>859</v>
      </c>
      <c r="M5205" s="195" t="s">
        <v>7182</v>
      </c>
      <c r="N5205" s="16" t="s">
        <v>7183</v>
      </c>
      <c r="O5205" s="17" t="s">
        <v>6914</v>
      </c>
      <c r="P5205" s="17" t="s">
        <v>305</v>
      </c>
      <c r="Q5205" s="17" t="s">
        <v>306</v>
      </c>
      <c r="R5205">
        <v>0</v>
      </c>
      <c r="S5205">
        <v>0</v>
      </c>
      <c r="T5205">
        <v>0</v>
      </c>
      <c r="U5205">
        <v>0</v>
      </c>
      <c r="V5205">
        <v>0</v>
      </c>
      <c r="W5205">
        <v>0</v>
      </c>
      <c r="X5205">
        <v>0</v>
      </c>
      <c r="Y5205">
        <v>0</v>
      </c>
      <c r="Z5205">
        <v>0</v>
      </c>
      <c r="AA5205">
        <v>0</v>
      </c>
      <c r="AB5205">
        <v>0</v>
      </c>
      <c r="AC5205">
        <v>0</v>
      </c>
      <c r="AD5205">
        <v>0</v>
      </c>
      <c r="AE5205">
        <v>0</v>
      </c>
      <c r="AF5205">
        <v>0</v>
      </c>
      <c r="AG5205" s="19">
        <v>0</v>
      </c>
      <c r="AH5205">
        <v>0</v>
      </c>
      <c r="AI5205">
        <v>0</v>
      </c>
      <c r="AJ5205">
        <v>0</v>
      </c>
      <c r="AK5205">
        <v>0</v>
      </c>
      <c r="AL5205">
        <v>0</v>
      </c>
      <c r="AM5205">
        <v>0</v>
      </c>
      <c r="AN5205">
        <v>0</v>
      </c>
      <c r="AO5205">
        <v>0</v>
      </c>
      <c r="AP5205">
        <v>0</v>
      </c>
      <c r="AQ5205">
        <v>0</v>
      </c>
      <c r="AR5205">
        <v>0</v>
      </c>
      <c r="AS5205">
        <v>0</v>
      </c>
      <c r="AT5205">
        <v>0</v>
      </c>
      <c r="AU5205">
        <v>-597</v>
      </c>
      <c r="AV5205">
        <v>0</v>
      </c>
      <c r="AW5205">
        <v>-13580</v>
      </c>
      <c r="AX5205">
        <v>-6612</v>
      </c>
      <c r="AY5205">
        <v>-8062</v>
      </c>
      <c r="AZ5205">
        <v>-24000</v>
      </c>
      <c r="BA5205">
        <v>-23000</v>
      </c>
      <c r="BB5205">
        <v>-24000</v>
      </c>
      <c r="BC5205">
        <v>-25000</v>
      </c>
      <c r="BD5205">
        <v>-19000</v>
      </c>
      <c r="BE5205">
        <v>-19000</v>
      </c>
      <c r="BF5205">
        <v>-24000</v>
      </c>
      <c r="BG5205">
        <v>-15000</v>
      </c>
      <c r="BH5205">
        <v>-12000</v>
      </c>
      <c r="BI5205">
        <v>-9000</v>
      </c>
      <c r="BJ5205">
        <v>-12000</v>
      </c>
      <c r="BK5205">
        <v>-14000</v>
      </c>
      <c r="BL5205">
        <v>-18000</v>
      </c>
      <c r="BM5205">
        <v>-18000</v>
      </c>
      <c r="BN5205">
        <v>-18000</v>
      </c>
      <c r="BO5205">
        <v>-16000</v>
      </c>
      <c r="BP5205">
        <v>-15000</v>
      </c>
      <c r="BQ5205">
        <v>-14000</v>
      </c>
      <c r="BR5205">
        <v>-7000</v>
      </c>
      <c r="BS5205">
        <v>-3000</v>
      </c>
      <c r="BT5205">
        <v>0</v>
      </c>
      <c r="BU5205">
        <v>-5000</v>
      </c>
      <c r="BV5205">
        <v>-5000</v>
      </c>
      <c r="BW5205">
        <v>-19000</v>
      </c>
      <c r="BX5205">
        <v>-50000</v>
      </c>
      <c r="BY5205">
        <v>-52000</v>
      </c>
      <c r="BZ5205">
        <v>-27000</v>
      </c>
      <c r="CA5205">
        <v>-23000</v>
      </c>
      <c r="CB5205">
        <v>-22000</v>
      </c>
      <c r="CC5205">
        <v>-27000</v>
      </c>
      <c r="CD5205">
        <v>-25000</v>
      </c>
      <c r="CE5205">
        <v>-29000</v>
      </c>
    </row>
    <row r="5206" spans="1:83" x14ac:dyDescent="0.35">
      <c r="A5206" s="9" t="str">
        <f t="shared" si="81"/>
        <v>502921.908.14</v>
      </c>
      <c r="B5206" s="52" t="e">
        <f>+IF(MATCH(A5206,List!H$10:H$145,0),"Targeted")</f>
        <v>#N/A</v>
      </c>
      <c r="C5206" s="65"/>
      <c r="D5206" s="52"/>
      <c r="E5206" s="16" t="s">
        <v>1709</v>
      </c>
      <c r="F5206" s="16" t="s">
        <v>1710</v>
      </c>
      <c r="G5206" s="16" t="s">
        <v>298</v>
      </c>
      <c r="H5206" s="16" t="s">
        <v>1710</v>
      </c>
      <c r="I5206" s="16" t="s">
        <v>7250</v>
      </c>
      <c r="J5206" s="16" t="s">
        <v>7251</v>
      </c>
      <c r="K5206" s="17" t="s">
        <v>12</v>
      </c>
      <c r="L5206" s="18" t="s">
        <v>859</v>
      </c>
      <c r="M5206" s="195" t="s">
        <v>7182</v>
      </c>
      <c r="N5206" s="16" t="s">
        <v>7183</v>
      </c>
      <c r="O5206" s="17" t="s">
        <v>6914</v>
      </c>
      <c r="P5206" s="17" t="s">
        <v>305</v>
      </c>
      <c r="Q5206" s="17" t="s">
        <v>306</v>
      </c>
      <c r="R5206">
        <v>0</v>
      </c>
      <c r="S5206">
        <v>0</v>
      </c>
      <c r="T5206">
        <v>0</v>
      </c>
      <c r="U5206">
        <v>0</v>
      </c>
      <c r="V5206">
        <v>0</v>
      </c>
      <c r="W5206">
        <v>0</v>
      </c>
      <c r="X5206">
        <v>0</v>
      </c>
      <c r="Y5206">
        <v>0</v>
      </c>
      <c r="Z5206">
        <v>0</v>
      </c>
      <c r="AA5206">
        <v>0</v>
      </c>
      <c r="AB5206">
        <v>0</v>
      </c>
      <c r="AC5206">
        <v>0</v>
      </c>
      <c r="AD5206">
        <v>0</v>
      </c>
      <c r="AE5206">
        <v>0</v>
      </c>
      <c r="AF5206">
        <v>0</v>
      </c>
      <c r="AG5206" s="19">
        <v>0</v>
      </c>
      <c r="AH5206">
        <v>0</v>
      </c>
      <c r="AI5206">
        <v>0</v>
      </c>
      <c r="AJ5206">
        <v>0</v>
      </c>
      <c r="AK5206">
        <v>0</v>
      </c>
      <c r="AL5206">
        <v>0</v>
      </c>
      <c r="AM5206">
        <v>0</v>
      </c>
      <c r="AN5206">
        <v>0</v>
      </c>
      <c r="AO5206">
        <v>0</v>
      </c>
      <c r="AP5206">
        <v>0</v>
      </c>
      <c r="AQ5206">
        <v>0</v>
      </c>
      <c r="AR5206">
        <v>0</v>
      </c>
      <c r="AS5206">
        <v>0</v>
      </c>
      <c r="AT5206">
        <v>0</v>
      </c>
      <c r="AU5206">
        <v>-6282</v>
      </c>
      <c r="AV5206">
        <v>-12201</v>
      </c>
      <c r="AW5206">
        <v>0</v>
      </c>
      <c r="AX5206">
        <v>0</v>
      </c>
      <c r="AY5206">
        <v>0</v>
      </c>
      <c r="AZ5206">
        <v>0</v>
      </c>
      <c r="BA5206">
        <v>0</v>
      </c>
      <c r="BB5206">
        <v>0</v>
      </c>
      <c r="BC5206">
        <v>0</v>
      </c>
      <c r="BD5206">
        <v>0</v>
      </c>
      <c r="BE5206">
        <v>0</v>
      </c>
      <c r="BF5206">
        <v>0</v>
      </c>
      <c r="BG5206">
        <v>0</v>
      </c>
      <c r="BH5206">
        <v>0</v>
      </c>
      <c r="BI5206">
        <v>0</v>
      </c>
      <c r="BJ5206">
        <v>0</v>
      </c>
      <c r="BK5206">
        <v>0</v>
      </c>
      <c r="BL5206">
        <v>0</v>
      </c>
      <c r="BM5206">
        <v>0</v>
      </c>
      <c r="BN5206">
        <v>0</v>
      </c>
      <c r="BO5206">
        <v>0</v>
      </c>
      <c r="BP5206">
        <v>0</v>
      </c>
      <c r="BQ5206">
        <v>0</v>
      </c>
      <c r="BR5206">
        <v>0</v>
      </c>
      <c r="BS5206">
        <v>0</v>
      </c>
      <c r="BT5206">
        <v>0</v>
      </c>
      <c r="BU5206">
        <v>0</v>
      </c>
      <c r="BV5206">
        <v>0</v>
      </c>
      <c r="BW5206">
        <v>0</v>
      </c>
      <c r="BX5206">
        <v>0</v>
      </c>
      <c r="BY5206">
        <v>0</v>
      </c>
      <c r="BZ5206">
        <v>0</v>
      </c>
      <c r="CA5206">
        <v>0</v>
      </c>
      <c r="CB5206">
        <v>0</v>
      </c>
      <c r="CC5206">
        <v>0</v>
      </c>
      <c r="CD5206">
        <v>0</v>
      </c>
      <c r="CE5206">
        <v>0</v>
      </c>
    </row>
    <row r="5207" spans="1:83" x14ac:dyDescent="0.35">
      <c r="A5207" s="9" t="str">
        <f t="shared" si="81"/>
        <v>516620.908.14</v>
      </c>
      <c r="B5207" s="52" t="e">
        <f>+IF(MATCH(A5207,List!H$10:H$145,0),"Targeted")</f>
        <v>#N/A</v>
      </c>
      <c r="C5207" s="65"/>
      <c r="D5207" s="52"/>
      <c r="E5207" s="16" t="s">
        <v>1709</v>
      </c>
      <c r="F5207" s="16" t="s">
        <v>1710</v>
      </c>
      <c r="G5207" s="16" t="s">
        <v>298</v>
      </c>
      <c r="H5207" s="16" t="s">
        <v>1710</v>
      </c>
      <c r="I5207" s="16" t="s">
        <v>7252</v>
      </c>
      <c r="J5207" s="16" t="s">
        <v>7253</v>
      </c>
      <c r="K5207" s="17" t="s">
        <v>12</v>
      </c>
      <c r="L5207" s="18" t="s">
        <v>859</v>
      </c>
      <c r="M5207" s="195" t="s">
        <v>7182</v>
      </c>
      <c r="N5207" s="16" t="s">
        <v>7183</v>
      </c>
      <c r="O5207" s="17" t="s">
        <v>6914</v>
      </c>
      <c r="P5207" s="17" t="s">
        <v>305</v>
      </c>
      <c r="Q5207" s="17" t="s">
        <v>306</v>
      </c>
      <c r="R5207">
        <v>0</v>
      </c>
      <c r="S5207">
        <v>0</v>
      </c>
      <c r="T5207">
        <v>0</v>
      </c>
      <c r="U5207">
        <v>0</v>
      </c>
      <c r="V5207">
        <v>0</v>
      </c>
      <c r="W5207">
        <v>0</v>
      </c>
      <c r="X5207">
        <v>0</v>
      </c>
      <c r="Y5207">
        <v>0</v>
      </c>
      <c r="Z5207">
        <v>0</v>
      </c>
      <c r="AA5207">
        <v>0</v>
      </c>
      <c r="AB5207">
        <v>0</v>
      </c>
      <c r="AC5207">
        <v>0</v>
      </c>
      <c r="AD5207">
        <v>0</v>
      </c>
      <c r="AE5207">
        <v>0</v>
      </c>
      <c r="AF5207">
        <v>0</v>
      </c>
      <c r="AG5207" s="19">
        <v>0</v>
      </c>
      <c r="AH5207">
        <v>0</v>
      </c>
      <c r="AI5207">
        <v>0</v>
      </c>
      <c r="AJ5207">
        <v>0</v>
      </c>
      <c r="AK5207">
        <v>0</v>
      </c>
      <c r="AL5207">
        <v>0</v>
      </c>
      <c r="AM5207">
        <v>0</v>
      </c>
      <c r="AN5207">
        <v>0</v>
      </c>
      <c r="AO5207">
        <v>0</v>
      </c>
      <c r="AP5207">
        <v>0</v>
      </c>
      <c r="AQ5207">
        <v>0</v>
      </c>
      <c r="AR5207">
        <v>0</v>
      </c>
      <c r="AS5207">
        <v>0</v>
      </c>
      <c r="AT5207">
        <v>0</v>
      </c>
      <c r="AU5207">
        <v>0</v>
      </c>
      <c r="AV5207">
        <v>0</v>
      </c>
      <c r="AW5207">
        <v>0</v>
      </c>
      <c r="AX5207">
        <v>0</v>
      </c>
      <c r="AY5207">
        <v>-2</v>
      </c>
      <c r="AZ5207">
        <v>0</v>
      </c>
      <c r="BA5207">
        <v>0</v>
      </c>
      <c r="BB5207">
        <v>0</v>
      </c>
      <c r="BC5207">
        <v>0</v>
      </c>
      <c r="BD5207">
        <v>0</v>
      </c>
      <c r="BE5207">
        <v>0</v>
      </c>
      <c r="BF5207">
        <v>0</v>
      </c>
      <c r="BG5207">
        <v>0</v>
      </c>
      <c r="BH5207">
        <v>0</v>
      </c>
      <c r="BI5207">
        <v>0</v>
      </c>
      <c r="BJ5207">
        <v>0</v>
      </c>
      <c r="BK5207">
        <v>0</v>
      </c>
      <c r="BL5207">
        <v>0</v>
      </c>
      <c r="BM5207">
        <v>0</v>
      </c>
      <c r="BN5207">
        <v>0</v>
      </c>
      <c r="BO5207">
        <v>0</v>
      </c>
      <c r="BP5207">
        <v>0</v>
      </c>
      <c r="BQ5207">
        <v>0</v>
      </c>
      <c r="BR5207">
        <v>0</v>
      </c>
      <c r="BS5207">
        <v>0</v>
      </c>
      <c r="BT5207">
        <v>0</v>
      </c>
      <c r="BU5207">
        <v>0</v>
      </c>
      <c r="BV5207">
        <v>0</v>
      </c>
      <c r="BW5207">
        <v>0</v>
      </c>
      <c r="BX5207">
        <v>0</v>
      </c>
      <c r="BY5207">
        <v>0</v>
      </c>
      <c r="BZ5207">
        <v>0</v>
      </c>
      <c r="CA5207">
        <v>0</v>
      </c>
      <c r="CB5207">
        <v>0</v>
      </c>
      <c r="CC5207">
        <v>0</v>
      </c>
      <c r="CD5207">
        <v>0</v>
      </c>
      <c r="CE5207">
        <v>0</v>
      </c>
    </row>
    <row r="5208" spans="1:83" x14ac:dyDescent="0.35">
      <c r="A5208" s="9" t="str">
        <f t="shared" si="81"/>
        <v>517420.908.14</v>
      </c>
      <c r="B5208" s="52" t="e">
        <f>+IF(MATCH(A5208,List!H$10:H$145,0),"Targeted")</f>
        <v>#N/A</v>
      </c>
      <c r="C5208" s="65"/>
      <c r="D5208" s="52"/>
      <c r="E5208" s="16" t="s">
        <v>1709</v>
      </c>
      <c r="F5208" s="16" t="s">
        <v>1710</v>
      </c>
      <c r="G5208" s="16" t="s">
        <v>298</v>
      </c>
      <c r="H5208" s="16" t="s">
        <v>1710</v>
      </c>
      <c r="I5208" s="16" t="s">
        <v>7254</v>
      </c>
      <c r="J5208" s="16" t="s">
        <v>7255</v>
      </c>
      <c r="K5208" s="17" t="s">
        <v>12</v>
      </c>
      <c r="L5208" s="18" t="s">
        <v>859</v>
      </c>
      <c r="M5208" s="195" t="s">
        <v>7182</v>
      </c>
      <c r="N5208" s="16" t="s">
        <v>7183</v>
      </c>
      <c r="O5208" s="17" t="s">
        <v>6914</v>
      </c>
      <c r="P5208" s="17" t="s">
        <v>305</v>
      </c>
      <c r="Q5208" s="17" t="s">
        <v>306</v>
      </c>
      <c r="R5208">
        <v>0</v>
      </c>
      <c r="S5208">
        <v>0</v>
      </c>
      <c r="T5208">
        <v>0</v>
      </c>
      <c r="U5208">
        <v>0</v>
      </c>
      <c r="V5208">
        <v>0</v>
      </c>
      <c r="W5208">
        <v>0</v>
      </c>
      <c r="X5208">
        <v>0</v>
      </c>
      <c r="Y5208">
        <v>0</v>
      </c>
      <c r="Z5208">
        <v>0</v>
      </c>
      <c r="AA5208">
        <v>0</v>
      </c>
      <c r="AB5208">
        <v>0</v>
      </c>
      <c r="AC5208">
        <v>0</v>
      </c>
      <c r="AD5208">
        <v>0</v>
      </c>
      <c r="AE5208">
        <v>0</v>
      </c>
      <c r="AF5208">
        <v>0</v>
      </c>
      <c r="AG5208" s="19">
        <v>0</v>
      </c>
      <c r="AH5208">
        <v>0</v>
      </c>
      <c r="AI5208">
        <v>0</v>
      </c>
      <c r="AJ5208">
        <v>0</v>
      </c>
      <c r="AK5208">
        <v>0</v>
      </c>
      <c r="AL5208">
        <v>0</v>
      </c>
      <c r="AM5208">
        <v>0</v>
      </c>
      <c r="AN5208">
        <v>0</v>
      </c>
      <c r="AO5208">
        <v>0</v>
      </c>
      <c r="AP5208">
        <v>0</v>
      </c>
      <c r="AQ5208">
        <v>0</v>
      </c>
      <c r="AR5208">
        <v>0</v>
      </c>
      <c r="AS5208">
        <v>0</v>
      </c>
      <c r="AT5208">
        <v>0</v>
      </c>
      <c r="AU5208">
        <v>0</v>
      </c>
      <c r="AV5208">
        <v>0</v>
      </c>
      <c r="AW5208">
        <v>0</v>
      </c>
      <c r="AX5208">
        <v>0</v>
      </c>
      <c r="AY5208">
        <v>-79</v>
      </c>
      <c r="AZ5208">
        <v>-1000</v>
      </c>
      <c r="BA5208">
        <v>-2000</v>
      </c>
      <c r="BB5208">
        <v>-2000</v>
      </c>
      <c r="BC5208">
        <v>-4000</v>
      </c>
      <c r="BD5208">
        <v>-5000</v>
      </c>
      <c r="BE5208">
        <v>-7000</v>
      </c>
      <c r="BF5208">
        <v>-6000</v>
      </c>
      <c r="BG5208">
        <v>-5000</v>
      </c>
      <c r="BH5208">
        <v>4000</v>
      </c>
      <c r="BI5208">
        <v>-9000</v>
      </c>
      <c r="BJ5208">
        <v>-6000</v>
      </c>
      <c r="BK5208">
        <v>-6000</v>
      </c>
      <c r="BL5208">
        <v>-10000</v>
      </c>
      <c r="BM5208">
        <v>3000</v>
      </c>
      <c r="BN5208">
        <v>-8000</v>
      </c>
      <c r="BO5208">
        <v>2000</v>
      </c>
      <c r="BP5208">
        <v>-6000</v>
      </c>
      <c r="BQ5208">
        <v>25000</v>
      </c>
      <c r="BR5208">
        <v>-14000</v>
      </c>
      <c r="BS5208">
        <v>-7000</v>
      </c>
      <c r="BT5208">
        <v>-2000</v>
      </c>
      <c r="BU5208">
        <v>-6000</v>
      </c>
      <c r="BV5208">
        <v>2000</v>
      </c>
      <c r="BW5208">
        <v>-12000</v>
      </c>
      <c r="BX5208">
        <v>7000</v>
      </c>
      <c r="BY5208">
        <v>-11000</v>
      </c>
      <c r="BZ5208">
        <v>-9000</v>
      </c>
      <c r="CA5208">
        <v>-9000</v>
      </c>
      <c r="CB5208">
        <v>-10000</v>
      </c>
      <c r="CC5208">
        <v>-8000</v>
      </c>
      <c r="CD5208">
        <v>-7000</v>
      </c>
      <c r="CE5208">
        <v>-5000</v>
      </c>
    </row>
    <row r="5209" spans="1:83" x14ac:dyDescent="0.35">
      <c r="A5209" s="9" t="str">
        <f t="shared" si="81"/>
        <v>519820.908.14</v>
      </c>
      <c r="B5209" s="52" t="e">
        <f>+IF(MATCH(A5209,List!H$10:H$145,0),"Targeted")</f>
        <v>#N/A</v>
      </c>
      <c r="C5209" s="65"/>
      <c r="D5209" s="52"/>
      <c r="E5209" s="16" t="s">
        <v>1709</v>
      </c>
      <c r="F5209" s="16" t="s">
        <v>1710</v>
      </c>
      <c r="G5209" s="16" t="s">
        <v>298</v>
      </c>
      <c r="H5209" s="16" t="s">
        <v>1710</v>
      </c>
      <c r="I5209" s="16" t="s">
        <v>7256</v>
      </c>
      <c r="J5209" s="16" t="s">
        <v>7257</v>
      </c>
      <c r="K5209" s="17" t="s">
        <v>12</v>
      </c>
      <c r="L5209" s="18" t="s">
        <v>859</v>
      </c>
      <c r="M5209" s="195" t="s">
        <v>7182</v>
      </c>
      <c r="N5209" s="16" t="s">
        <v>7183</v>
      </c>
      <c r="O5209" s="17" t="s">
        <v>6914</v>
      </c>
      <c r="P5209" s="17" t="s">
        <v>305</v>
      </c>
      <c r="Q5209" s="17" t="s">
        <v>306</v>
      </c>
      <c r="R5209">
        <v>0</v>
      </c>
      <c r="S5209">
        <v>0</v>
      </c>
      <c r="T5209">
        <v>0</v>
      </c>
      <c r="U5209">
        <v>0</v>
      </c>
      <c r="V5209">
        <v>0</v>
      </c>
      <c r="W5209">
        <v>0</v>
      </c>
      <c r="X5209">
        <v>0</v>
      </c>
      <c r="Y5209">
        <v>0</v>
      </c>
      <c r="Z5209">
        <v>0</v>
      </c>
      <c r="AA5209">
        <v>0</v>
      </c>
      <c r="AB5209">
        <v>0</v>
      </c>
      <c r="AC5209">
        <v>0</v>
      </c>
      <c r="AD5209">
        <v>0</v>
      </c>
      <c r="AE5209">
        <v>0</v>
      </c>
      <c r="AF5209">
        <v>0</v>
      </c>
      <c r="AG5209" s="19">
        <v>0</v>
      </c>
      <c r="AH5209">
        <v>0</v>
      </c>
      <c r="AI5209">
        <v>0</v>
      </c>
      <c r="AJ5209">
        <v>0</v>
      </c>
      <c r="AK5209">
        <v>0</v>
      </c>
      <c r="AL5209">
        <v>0</v>
      </c>
      <c r="AM5209">
        <v>0</v>
      </c>
      <c r="AN5209">
        <v>0</v>
      </c>
      <c r="AO5209">
        <v>0</v>
      </c>
      <c r="AP5209">
        <v>0</v>
      </c>
      <c r="AQ5209">
        <v>0</v>
      </c>
      <c r="AR5209">
        <v>0</v>
      </c>
      <c r="AS5209">
        <v>0</v>
      </c>
      <c r="AT5209">
        <v>0</v>
      </c>
      <c r="AU5209">
        <v>0</v>
      </c>
      <c r="AV5209">
        <v>0</v>
      </c>
      <c r="AW5209">
        <v>0</v>
      </c>
      <c r="AX5209">
        <v>0</v>
      </c>
      <c r="AY5209">
        <v>-1284</v>
      </c>
      <c r="AZ5209">
        <v>-5000</v>
      </c>
      <c r="BA5209">
        <v>-3000</v>
      </c>
      <c r="BB5209">
        <v>-3000</v>
      </c>
      <c r="BC5209">
        <v>-3000</v>
      </c>
      <c r="BD5209">
        <v>-3000</v>
      </c>
      <c r="BE5209">
        <v>-4000</v>
      </c>
      <c r="BF5209">
        <v>-6000</v>
      </c>
      <c r="BG5209">
        <v>-3000</v>
      </c>
      <c r="BH5209">
        <v>-1000</v>
      </c>
      <c r="BI5209">
        <v>-3000</v>
      </c>
      <c r="BJ5209">
        <v>-5000</v>
      </c>
      <c r="BK5209">
        <v>-8000</v>
      </c>
      <c r="BL5209">
        <v>-12000</v>
      </c>
      <c r="BM5209">
        <v>-6000</v>
      </c>
      <c r="BN5209">
        <v>-1000</v>
      </c>
      <c r="BO5209">
        <v>0</v>
      </c>
      <c r="BP5209">
        <v>-2000</v>
      </c>
      <c r="BQ5209">
        <v>-2000</v>
      </c>
      <c r="BR5209">
        <v>1000</v>
      </c>
      <c r="BS5209">
        <v>-4000</v>
      </c>
      <c r="BT5209">
        <v>-2000</v>
      </c>
      <c r="BU5209">
        <v>-4000</v>
      </c>
      <c r="BV5209">
        <v>-8000</v>
      </c>
      <c r="BW5209">
        <v>-21000</v>
      </c>
      <c r="BX5209">
        <v>-33000</v>
      </c>
      <c r="BY5209">
        <v>-19000</v>
      </c>
      <c r="BZ5209">
        <v>-20000</v>
      </c>
      <c r="CA5209">
        <v>-22000</v>
      </c>
      <c r="CB5209">
        <v>-24000</v>
      </c>
      <c r="CC5209">
        <v>-26000</v>
      </c>
      <c r="CD5209">
        <v>-28000</v>
      </c>
      <c r="CE5209">
        <v>-30000</v>
      </c>
    </row>
    <row r="5210" spans="1:83" x14ac:dyDescent="0.35">
      <c r="A5210" s="9" t="str">
        <f t="shared" si="81"/>
        <v>523220.908.14</v>
      </c>
      <c r="B5210" s="52" t="e">
        <f>+IF(MATCH(A5210,List!H$10:H$145,0),"Targeted")</f>
        <v>#N/A</v>
      </c>
      <c r="C5210" s="65"/>
      <c r="D5210" s="52"/>
      <c r="E5210" s="16" t="s">
        <v>1709</v>
      </c>
      <c r="F5210" s="16" t="s">
        <v>1710</v>
      </c>
      <c r="G5210" s="16" t="s">
        <v>298</v>
      </c>
      <c r="H5210" s="16" t="s">
        <v>1710</v>
      </c>
      <c r="I5210" s="16" t="s">
        <v>7258</v>
      </c>
      <c r="J5210" s="16" t="s">
        <v>7259</v>
      </c>
      <c r="K5210" s="17" t="s">
        <v>12</v>
      </c>
      <c r="L5210" s="18" t="s">
        <v>859</v>
      </c>
      <c r="M5210" s="195" t="s">
        <v>7182</v>
      </c>
      <c r="N5210" s="16" t="s">
        <v>7183</v>
      </c>
      <c r="O5210" s="17" t="s">
        <v>6914</v>
      </c>
      <c r="P5210" s="17" t="s">
        <v>305</v>
      </c>
      <c r="Q5210" s="17" t="s">
        <v>306</v>
      </c>
      <c r="R5210">
        <v>0</v>
      </c>
      <c r="S5210">
        <v>0</v>
      </c>
      <c r="T5210">
        <v>0</v>
      </c>
      <c r="U5210">
        <v>0</v>
      </c>
      <c r="V5210">
        <v>0</v>
      </c>
      <c r="W5210">
        <v>0</v>
      </c>
      <c r="X5210">
        <v>0</v>
      </c>
      <c r="Y5210">
        <v>0</v>
      </c>
      <c r="Z5210">
        <v>0</v>
      </c>
      <c r="AA5210">
        <v>0</v>
      </c>
      <c r="AB5210">
        <v>0</v>
      </c>
      <c r="AC5210">
        <v>0</v>
      </c>
      <c r="AD5210">
        <v>0</v>
      </c>
      <c r="AE5210">
        <v>0</v>
      </c>
      <c r="AF5210">
        <v>0</v>
      </c>
      <c r="AG5210" s="19">
        <v>0</v>
      </c>
      <c r="AH5210">
        <v>0</v>
      </c>
      <c r="AI5210">
        <v>0</v>
      </c>
      <c r="AJ5210">
        <v>0</v>
      </c>
      <c r="AK5210">
        <v>0</v>
      </c>
      <c r="AL5210">
        <v>0</v>
      </c>
      <c r="AM5210">
        <v>0</v>
      </c>
      <c r="AN5210">
        <v>0</v>
      </c>
      <c r="AO5210">
        <v>0</v>
      </c>
      <c r="AP5210">
        <v>0</v>
      </c>
      <c r="AQ5210">
        <v>0</v>
      </c>
      <c r="AR5210">
        <v>0</v>
      </c>
      <c r="AS5210">
        <v>0</v>
      </c>
      <c r="AT5210">
        <v>0</v>
      </c>
      <c r="AU5210">
        <v>0</v>
      </c>
      <c r="AV5210">
        <v>0</v>
      </c>
      <c r="AW5210">
        <v>0</v>
      </c>
      <c r="AX5210">
        <v>0</v>
      </c>
      <c r="AY5210">
        <v>0</v>
      </c>
      <c r="AZ5210">
        <v>0</v>
      </c>
      <c r="BA5210">
        <v>0</v>
      </c>
      <c r="BB5210">
        <v>0</v>
      </c>
      <c r="BC5210">
        <v>0</v>
      </c>
      <c r="BD5210">
        <v>0</v>
      </c>
      <c r="BE5210">
        <v>0</v>
      </c>
      <c r="BF5210">
        <v>-2000</v>
      </c>
      <c r="BG5210">
        <v>-2000</v>
      </c>
      <c r="BH5210">
        <v>-2000</v>
      </c>
      <c r="BI5210">
        <v>-5000</v>
      </c>
      <c r="BJ5210">
        <v>-23000</v>
      </c>
      <c r="BK5210">
        <v>-68000</v>
      </c>
      <c r="BL5210">
        <v>-111000</v>
      </c>
      <c r="BM5210">
        <v>-80000</v>
      </c>
      <c r="BN5210">
        <v>-22000</v>
      </c>
      <c r="BO5210">
        <v>-3000</v>
      </c>
      <c r="BP5210">
        <v>-2000</v>
      </c>
      <c r="BQ5210">
        <v>-1000</v>
      </c>
      <c r="BR5210">
        <v>-1000</v>
      </c>
      <c r="BS5210">
        <v>0</v>
      </c>
      <c r="BT5210">
        <v>0</v>
      </c>
      <c r="BU5210">
        <v>-1000</v>
      </c>
      <c r="BV5210">
        <v>-4000</v>
      </c>
      <c r="BW5210">
        <v>-10000</v>
      </c>
      <c r="BX5210">
        <v>-19000</v>
      </c>
      <c r="BY5210">
        <v>-16000</v>
      </c>
      <c r="BZ5210">
        <v>-3000</v>
      </c>
      <c r="CA5210">
        <v>-2000</v>
      </c>
      <c r="CB5210">
        <v>-2000</v>
      </c>
      <c r="CC5210">
        <v>-2000</v>
      </c>
      <c r="CD5210">
        <v>-2000</v>
      </c>
      <c r="CE5210">
        <v>-2000</v>
      </c>
    </row>
    <row r="5211" spans="1:83" x14ac:dyDescent="0.35">
      <c r="A5211" s="9" t="str">
        <f t="shared" si="81"/>
        <v>524020.908.14</v>
      </c>
      <c r="B5211" s="52" t="e">
        <f>+IF(MATCH(A5211,List!H$10:H$145,0),"Targeted")</f>
        <v>#N/A</v>
      </c>
      <c r="C5211" s="65"/>
      <c r="D5211" s="52"/>
      <c r="E5211" s="16" t="s">
        <v>1709</v>
      </c>
      <c r="F5211" s="16" t="s">
        <v>1710</v>
      </c>
      <c r="G5211" s="16" t="s">
        <v>298</v>
      </c>
      <c r="H5211" s="16" t="s">
        <v>1710</v>
      </c>
      <c r="I5211" s="16" t="s">
        <v>7260</v>
      </c>
      <c r="J5211" s="16" t="s">
        <v>7261</v>
      </c>
      <c r="K5211" s="17" t="s">
        <v>12</v>
      </c>
      <c r="L5211" s="18" t="s">
        <v>859</v>
      </c>
      <c r="M5211" s="195" t="s">
        <v>7182</v>
      </c>
      <c r="N5211" s="16" t="s">
        <v>7183</v>
      </c>
      <c r="O5211" s="17" t="s">
        <v>6914</v>
      </c>
      <c r="P5211" s="17" t="s">
        <v>305</v>
      </c>
      <c r="Q5211" s="17" t="s">
        <v>306</v>
      </c>
      <c r="R5211">
        <v>0</v>
      </c>
      <c r="S5211">
        <v>0</v>
      </c>
      <c r="T5211">
        <v>0</v>
      </c>
      <c r="U5211">
        <v>0</v>
      </c>
      <c r="V5211">
        <v>0</v>
      </c>
      <c r="W5211">
        <v>0</v>
      </c>
      <c r="X5211">
        <v>0</v>
      </c>
      <c r="Y5211">
        <v>0</v>
      </c>
      <c r="Z5211">
        <v>0</v>
      </c>
      <c r="AA5211">
        <v>0</v>
      </c>
      <c r="AB5211">
        <v>0</v>
      </c>
      <c r="AC5211">
        <v>0</v>
      </c>
      <c r="AD5211">
        <v>0</v>
      </c>
      <c r="AE5211">
        <v>0</v>
      </c>
      <c r="AF5211">
        <v>0</v>
      </c>
      <c r="AG5211" s="19">
        <v>0</v>
      </c>
      <c r="AH5211">
        <v>0</v>
      </c>
      <c r="AI5211">
        <v>0</v>
      </c>
      <c r="AJ5211">
        <v>0</v>
      </c>
      <c r="AK5211">
        <v>0</v>
      </c>
      <c r="AL5211">
        <v>0</v>
      </c>
      <c r="AM5211">
        <v>0</v>
      </c>
      <c r="AN5211">
        <v>0</v>
      </c>
      <c r="AO5211">
        <v>0</v>
      </c>
      <c r="AP5211">
        <v>0</v>
      </c>
      <c r="AQ5211">
        <v>-81</v>
      </c>
      <c r="AR5211">
        <v>-156</v>
      </c>
      <c r="AS5211">
        <v>-282</v>
      </c>
      <c r="AT5211">
        <v>-432</v>
      </c>
      <c r="AU5211">
        <v>-205</v>
      </c>
      <c r="AV5211">
        <v>-141</v>
      </c>
      <c r="AW5211">
        <v>-134</v>
      </c>
      <c r="AX5211">
        <v>-296</v>
      </c>
      <c r="AY5211">
        <v>-821</v>
      </c>
      <c r="AZ5211">
        <v>-2000</v>
      </c>
      <c r="BA5211">
        <v>-2000</v>
      </c>
      <c r="BB5211">
        <v>-2000</v>
      </c>
      <c r="BC5211">
        <v>-2000</v>
      </c>
      <c r="BD5211">
        <v>-2000</v>
      </c>
      <c r="BE5211">
        <v>-2000</v>
      </c>
      <c r="BF5211">
        <v>-2000</v>
      </c>
      <c r="BG5211">
        <v>-1000</v>
      </c>
      <c r="BH5211">
        <v>0</v>
      </c>
      <c r="BI5211">
        <v>0</v>
      </c>
      <c r="BJ5211">
        <v>-1000</v>
      </c>
      <c r="BK5211">
        <v>-1000</v>
      </c>
      <c r="BL5211">
        <v>-2000</v>
      </c>
      <c r="BM5211">
        <v>-1000</v>
      </c>
      <c r="BN5211">
        <v>0</v>
      </c>
      <c r="BO5211">
        <v>0</v>
      </c>
      <c r="BP5211">
        <v>0</v>
      </c>
      <c r="BQ5211">
        <v>0</v>
      </c>
      <c r="BR5211">
        <v>0</v>
      </c>
      <c r="BS5211">
        <v>0</v>
      </c>
      <c r="BT5211">
        <v>0</v>
      </c>
      <c r="BU5211">
        <v>0</v>
      </c>
      <c r="BV5211">
        <v>0</v>
      </c>
      <c r="BW5211">
        <v>-1000</v>
      </c>
      <c r="BX5211">
        <v>-1000</v>
      </c>
      <c r="BY5211">
        <v>0</v>
      </c>
      <c r="BZ5211">
        <v>-1000</v>
      </c>
      <c r="CA5211">
        <v>-1000</v>
      </c>
      <c r="CB5211">
        <v>-1000</v>
      </c>
      <c r="CC5211">
        <v>-1000</v>
      </c>
      <c r="CD5211">
        <v>-1000</v>
      </c>
      <c r="CE5211">
        <v>-1000</v>
      </c>
    </row>
    <row r="5212" spans="1:83" x14ac:dyDescent="0.35">
      <c r="A5212" s="9" t="str">
        <f t="shared" si="81"/>
        <v>524021.908.14</v>
      </c>
      <c r="B5212" s="52" t="e">
        <f>+IF(MATCH(A5212,List!H$10:H$145,0),"Targeted")</f>
        <v>#N/A</v>
      </c>
      <c r="C5212" s="65"/>
      <c r="D5212" s="52"/>
      <c r="E5212" s="16" t="s">
        <v>1709</v>
      </c>
      <c r="F5212" s="16" t="s">
        <v>1710</v>
      </c>
      <c r="G5212" s="16" t="s">
        <v>298</v>
      </c>
      <c r="H5212" s="16" t="s">
        <v>1710</v>
      </c>
      <c r="I5212" s="16" t="s">
        <v>7262</v>
      </c>
      <c r="J5212" s="16" t="s">
        <v>7263</v>
      </c>
      <c r="K5212" s="17" t="s">
        <v>12</v>
      </c>
      <c r="L5212" s="18" t="s">
        <v>859</v>
      </c>
      <c r="M5212" s="195" t="s">
        <v>7182</v>
      </c>
      <c r="N5212" s="16" t="s">
        <v>7183</v>
      </c>
      <c r="O5212" s="17" t="s">
        <v>6914</v>
      </c>
      <c r="P5212" s="17" t="s">
        <v>305</v>
      </c>
      <c r="Q5212" s="17" t="s">
        <v>306</v>
      </c>
      <c r="R5212">
        <v>0</v>
      </c>
      <c r="S5212">
        <v>0</v>
      </c>
      <c r="T5212">
        <v>0</v>
      </c>
      <c r="U5212">
        <v>0</v>
      </c>
      <c r="V5212">
        <v>0</v>
      </c>
      <c r="W5212">
        <v>0</v>
      </c>
      <c r="X5212">
        <v>0</v>
      </c>
      <c r="Y5212">
        <v>0</v>
      </c>
      <c r="Z5212">
        <v>0</v>
      </c>
      <c r="AA5212">
        <v>0</v>
      </c>
      <c r="AB5212">
        <v>0</v>
      </c>
      <c r="AC5212">
        <v>0</v>
      </c>
      <c r="AD5212">
        <v>0</v>
      </c>
      <c r="AE5212">
        <v>0</v>
      </c>
      <c r="AF5212">
        <v>0</v>
      </c>
      <c r="AG5212" s="19">
        <v>0</v>
      </c>
      <c r="AH5212">
        <v>0</v>
      </c>
      <c r="AI5212">
        <v>0</v>
      </c>
      <c r="AJ5212">
        <v>0</v>
      </c>
      <c r="AK5212">
        <v>0</v>
      </c>
      <c r="AL5212">
        <v>0</v>
      </c>
      <c r="AM5212">
        <v>0</v>
      </c>
      <c r="AN5212">
        <v>0</v>
      </c>
      <c r="AO5212">
        <v>0</v>
      </c>
      <c r="AP5212">
        <v>0</v>
      </c>
      <c r="AQ5212">
        <v>1</v>
      </c>
      <c r="AR5212">
        <v>-140</v>
      </c>
      <c r="AS5212">
        <v>141</v>
      </c>
      <c r="AT5212">
        <v>0</v>
      </c>
      <c r="AU5212">
        <v>0</v>
      </c>
      <c r="AV5212">
        <v>0</v>
      </c>
      <c r="AW5212">
        <v>0</v>
      </c>
      <c r="AX5212">
        <v>0</v>
      </c>
      <c r="AY5212">
        <v>0</v>
      </c>
      <c r="AZ5212">
        <v>0</v>
      </c>
      <c r="BA5212">
        <v>0</v>
      </c>
      <c r="BB5212">
        <v>0</v>
      </c>
      <c r="BC5212">
        <v>0</v>
      </c>
      <c r="BD5212">
        <v>0</v>
      </c>
      <c r="BE5212">
        <v>0</v>
      </c>
      <c r="BF5212">
        <v>0</v>
      </c>
      <c r="BG5212">
        <v>0</v>
      </c>
      <c r="BH5212">
        <v>0</v>
      </c>
      <c r="BI5212">
        <v>0</v>
      </c>
      <c r="BJ5212">
        <v>0</v>
      </c>
      <c r="BK5212">
        <v>0</v>
      </c>
      <c r="BL5212">
        <v>0</v>
      </c>
      <c r="BM5212">
        <v>0</v>
      </c>
      <c r="BN5212">
        <v>0</v>
      </c>
      <c r="BO5212">
        <v>0</v>
      </c>
      <c r="BP5212">
        <v>0</v>
      </c>
      <c r="BQ5212">
        <v>0</v>
      </c>
      <c r="BR5212">
        <v>0</v>
      </c>
      <c r="BS5212">
        <v>0</v>
      </c>
      <c r="BT5212">
        <v>0</v>
      </c>
      <c r="BU5212">
        <v>0</v>
      </c>
      <c r="BV5212">
        <v>0</v>
      </c>
      <c r="BW5212">
        <v>0</v>
      </c>
      <c r="BX5212">
        <v>0</v>
      </c>
      <c r="BY5212">
        <v>0</v>
      </c>
      <c r="BZ5212">
        <v>0</v>
      </c>
      <c r="CA5212">
        <v>0</v>
      </c>
      <c r="CB5212">
        <v>0</v>
      </c>
      <c r="CC5212">
        <v>0</v>
      </c>
      <c r="CD5212">
        <v>0</v>
      </c>
      <c r="CE5212">
        <v>0</v>
      </c>
    </row>
    <row r="5213" spans="1:83" x14ac:dyDescent="0.35">
      <c r="A5213" s="9" t="str">
        <f t="shared" si="81"/>
        <v>526520.908.14</v>
      </c>
      <c r="B5213" s="52" t="e">
        <f>+IF(MATCH(A5213,List!H$10:H$145,0),"Targeted")</f>
        <v>#N/A</v>
      </c>
      <c r="C5213" s="65"/>
      <c r="D5213" s="52"/>
      <c r="E5213" s="16" t="s">
        <v>1709</v>
      </c>
      <c r="F5213" s="16" t="s">
        <v>1710</v>
      </c>
      <c r="G5213" s="16" t="s">
        <v>298</v>
      </c>
      <c r="H5213" s="16" t="s">
        <v>1710</v>
      </c>
      <c r="I5213" s="16" t="s">
        <v>7264</v>
      </c>
      <c r="J5213" s="16" t="s">
        <v>7265</v>
      </c>
      <c r="K5213" s="17" t="s">
        <v>12</v>
      </c>
      <c r="L5213" s="18" t="s">
        <v>859</v>
      </c>
      <c r="M5213" s="195" t="s">
        <v>7182</v>
      </c>
      <c r="N5213" s="16" t="s">
        <v>7183</v>
      </c>
      <c r="O5213" s="17" t="s">
        <v>6914</v>
      </c>
      <c r="P5213" s="17" t="s">
        <v>305</v>
      </c>
      <c r="Q5213" s="17" t="s">
        <v>306</v>
      </c>
      <c r="R5213">
        <v>0</v>
      </c>
      <c r="S5213">
        <v>0</v>
      </c>
      <c r="T5213">
        <v>0</v>
      </c>
      <c r="U5213">
        <v>0</v>
      </c>
      <c r="V5213">
        <v>0</v>
      </c>
      <c r="W5213">
        <v>0</v>
      </c>
      <c r="X5213">
        <v>0</v>
      </c>
      <c r="Y5213">
        <v>0</v>
      </c>
      <c r="Z5213">
        <v>0</v>
      </c>
      <c r="AA5213">
        <v>0</v>
      </c>
      <c r="AB5213">
        <v>0</v>
      </c>
      <c r="AC5213">
        <v>0</v>
      </c>
      <c r="AD5213">
        <v>0</v>
      </c>
      <c r="AE5213">
        <v>0</v>
      </c>
      <c r="AF5213">
        <v>0</v>
      </c>
      <c r="AG5213" s="19">
        <v>0</v>
      </c>
      <c r="AH5213">
        <v>0</v>
      </c>
      <c r="AI5213">
        <v>0</v>
      </c>
      <c r="AJ5213">
        <v>0</v>
      </c>
      <c r="AK5213">
        <v>0</v>
      </c>
      <c r="AL5213">
        <v>0</v>
      </c>
      <c r="AM5213">
        <v>0</v>
      </c>
      <c r="AN5213">
        <v>0</v>
      </c>
      <c r="AO5213">
        <v>0</v>
      </c>
      <c r="AP5213">
        <v>0</v>
      </c>
      <c r="AQ5213">
        <v>0</v>
      </c>
      <c r="AR5213">
        <v>0</v>
      </c>
      <c r="AS5213">
        <v>0</v>
      </c>
      <c r="AT5213">
        <v>0</v>
      </c>
      <c r="AU5213">
        <v>0</v>
      </c>
      <c r="AV5213">
        <v>0</v>
      </c>
      <c r="AW5213">
        <v>0</v>
      </c>
      <c r="AX5213">
        <v>0</v>
      </c>
      <c r="AY5213">
        <v>0</v>
      </c>
      <c r="AZ5213">
        <v>0</v>
      </c>
      <c r="BA5213">
        <v>0</v>
      </c>
      <c r="BB5213">
        <v>0</v>
      </c>
      <c r="BC5213">
        <v>0</v>
      </c>
      <c r="BD5213">
        <v>0</v>
      </c>
      <c r="BE5213">
        <v>-6000</v>
      </c>
      <c r="BF5213">
        <v>-5000</v>
      </c>
      <c r="BG5213">
        <v>-2000</v>
      </c>
      <c r="BH5213">
        <v>-2000</v>
      </c>
      <c r="BI5213">
        <v>-1000</v>
      </c>
      <c r="BJ5213">
        <v>-2000</v>
      </c>
      <c r="BK5213">
        <v>-3000</v>
      </c>
      <c r="BL5213">
        <v>-3000</v>
      </c>
      <c r="BM5213">
        <v>-3000</v>
      </c>
      <c r="BN5213">
        <v>-5000</v>
      </c>
      <c r="BO5213">
        <v>-1000</v>
      </c>
      <c r="BP5213">
        <v>-2000</v>
      </c>
      <c r="BQ5213">
        <v>-1000</v>
      </c>
      <c r="BR5213">
        <v>-2000</v>
      </c>
      <c r="BS5213">
        <v>-1000</v>
      </c>
      <c r="BT5213">
        <v>-2000</v>
      </c>
      <c r="BU5213">
        <v>0</v>
      </c>
      <c r="BV5213">
        <v>-1000</v>
      </c>
      <c r="BW5213">
        <v>-1000</v>
      </c>
      <c r="BX5213">
        <v>-2000</v>
      </c>
      <c r="BY5213">
        <v>-1000</v>
      </c>
      <c r="BZ5213">
        <v>-1000</v>
      </c>
      <c r="CA5213">
        <v>-1000</v>
      </c>
      <c r="CB5213">
        <v>-1000</v>
      </c>
      <c r="CC5213">
        <v>-1000</v>
      </c>
      <c r="CD5213">
        <v>-1000</v>
      </c>
      <c r="CE5213">
        <v>-1000</v>
      </c>
    </row>
    <row r="5214" spans="1:83" x14ac:dyDescent="0.35">
      <c r="A5214" s="9" t="str">
        <f t="shared" si="81"/>
        <v>542520.908.14</v>
      </c>
      <c r="B5214" s="52" t="e">
        <f>+IF(MATCH(A5214,List!H$10:H$145,0),"Targeted")</f>
        <v>#N/A</v>
      </c>
      <c r="C5214" s="65"/>
      <c r="D5214" s="52"/>
      <c r="E5214" s="16" t="s">
        <v>1709</v>
      </c>
      <c r="F5214" s="16" t="s">
        <v>1710</v>
      </c>
      <c r="G5214" s="16" t="s">
        <v>298</v>
      </c>
      <c r="H5214" s="16" t="s">
        <v>1710</v>
      </c>
      <c r="I5214" s="16" t="s">
        <v>7266</v>
      </c>
      <c r="J5214" s="16" t="s">
        <v>7219</v>
      </c>
      <c r="K5214" s="17" t="s">
        <v>12</v>
      </c>
      <c r="L5214" s="18" t="s">
        <v>859</v>
      </c>
      <c r="M5214" s="195" t="s">
        <v>7182</v>
      </c>
      <c r="N5214" s="16" t="s">
        <v>7183</v>
      </c>
      <c r="O5214" s="17" t="s">
        <v>6914</v>
      </c>
      <c r="P5214" s="17" t="s">
        <v>305</v>
      </c>
      <c r="Q5214" s="17" t="s">
        <v>306</v>
      </c>
      <c r="R5214">
        <v>0</v>
      </c>
      <c r="S5214">
        <v>0</v>
      </c>
      <c r="T5214">
        <v>0</v>
      </c>
      <c r="U5214">
        <v>0</v>
      </c>
      <c r="V5214">
        <v>0</v>
      </c>
      <c r="W5214">
        <v>0</v>
      </c>
      <c r="X5214">
        <v>0</v>
      </c>
      <c r="Y5214">
        <v>0</v>
      </c>
      <c r="Z5214">
        <v>0</v>
      </c>
      <c r="AA5214">
        <v>0</v>
      </c>
      <c r="AB5214">
        <v>0</v>
      </c>
      <c r="AC5214">
        <v>0</v>
      </c>
      <c r="AD5214">
        <v>0</v>
      </c>
      <c r="AE5214">
        <v>0</v>
      </c>
      <c r="AF5214">
        <v>0</v>
      </c>
      <c r="AG5214" s="19">
        <v>0</v>
      </c>
      <c r="AH5214">
        <v>0</v>
      </c>
      <c r="AI5214">
        <v>0</v>
      </c>
      <c r="AJ5214">
        <v>0</v>
      </c>
      <c r="AK5214">
        <v>0</v>
      </c>
      <c r="AL5214">
        <v>0</v>
      </c>
      <c r="AM5214">
        <v>0</v>
      </c>
      <c r="AN5214">
        <v>0</v>
      </c>
      <c r="AO5214">
        <v>0</v>
      </c>
      <c r="AP5214">
        <v>0</v>
      </c>
      <c r="AQ5214">
        <v>0</v>
      </c>
      <c r="AR5214">
        <v>0</v>
      </c>
      <c r="AS5214">
        <v>0</v>
      </c>
      <c r="AT5214">
        <v>0</v>
      </c>
      <c r="AU5214">
        <v>0</v>
      </c>
      <c r="AV5214">
        <v>0</v>
      </c>
      <c r="AW5214">
        <v>0</v>
      </c>
      <c r="AX5214">
        <v>0</v>
      </c>
      <c r="AY5214">
        <v>0</v>
      </c>
      <c r="AZ5214">
        <v>0</v>
      </c>
      <c r="BA5214">
        <v>0</v>
      </c>
      <c r="BB5214">
        <v>0</v>
      </c>
      <c r="BC5214">
        <v>0</v>
      </c>
      <c r="BD5214">
        <v>0</v>
      </c>
      <c r="BE5214">
        <v>-8000</v>
      </c>
      <c r="BF5214">
        <v>-41000</v>
      </c>
      <c r="BG5214">
        <v>-20000</v>
      </c>
      <c r="BH5214">
        <v>-11000</v>
      </c>
      <c r="BI5214">
        <v>8000</v>
      </c>
      <c r="BJ5214">
        <v>-36000</v>
      </c>
      <c r="BK5214">
        <v>-35000</v>
      </c>
      <c r="BL5214">
        <v>-38000</v>
      </c>
      <c r="BM5214">
        <v>-31000</v>
      </c>
      <c r="BN5214">
        <v>-40000</v>
      </c>
      <c r="BO5214">
        <v>-33000</v>
      </c>
      <c r="BP5214">
        <v>-28000</v>
      </c>
      <c r="BQ5214">
        <v>-40000</v>
      </c>
      <c r="BR5214">
        <v>-49000</v>
      </c>
      <c r="BS5214">
        <v>-29000</v>
      </c>
      <c r="BT5214">
        <v>-44000</v>
      </c>
      <c r="BU5214">
        <v>-35000</v>
      </c>
      <c r="BV5214">
        <v>-26000</v>
      </c>
      <c r="BW5214">
        <v>-35000</v>
      </c>
      <c r="BX5214">
        <v>-37000</v>
      </c>
      <c r="BY5214">
        <v>-33000</v>
      </c>
      <c r="BZ5214">
        <v>-28000</v>
      </c>
      <c r="CA5214">
        <v>-30000</v>
      </c>
      <c r="CB5214">
        <v>-30000</v>
      </c>
      <c r="CC5214">
        <v>-32000</v>
      </c>
      <c r="CD5214">
        <v>-36000</v>
      </c>
      <c r="CE5214">
        <v>-44000</v>
      </c>
    </row>
    <row r="5215" spans="1:83" x14ac:dyDescent="0.35">
      <c r="A5215" s="9" t="str">
        <f t="shared" si="81"/>
        <v>546920.908.14</v>
      </c>
      <c r="B5215" s="52" t="e">
        <f>+IF(MATCH(A5215,List!H$10:H$145,0),"Targeted")</f>
        <v>#N/A</v>
      </c>
      <c r="C5215" s="65"/>
      <c r="D5215" s="52"/>
      <c r="E5215" s="16" t="s">
        <v>1709</v>
      </c>
      <c r="F5215" s="16" t="s">
        <v>1710</v>
      </c>
      <c r="G5215" s="16" t="s">
        <v>298</v>
      </c>
      <c r="H5215" s="16" t="s">
        <v>1710</v>
      </c>
      <c r="I5215" s="16" t="s">
        <v>7267</v>
      </c>
      <c r="J5215" s="16" t="s">
        <v>7268</v>
      </c>
      <c r="K5215" s="17" t="s">
        <v>12</v>
      </c>
      <c r="L5215" s="18" t="s">
        <v>859</v>
      </c>
      <c r="M5215" s="195" t="s">
        <v>7182</v>
      </c>
      <c r="N5215" s="16" t="s">
        <v>7183</v>
      </c>
      <c r="O5215" s="17" t="s">
        <v>6914</v>
      </c>
      <c r="P5215" s="17" t="s">
        <v>305</v>
      </c>
      <c r="Q5215" s="17" t="s">
        <v>306</v>
      </c>
      <c r="R5215">
        <v>0</v>
      </c>
      <c r="S5215">
        <v>0</v>
      </c>
      <c r="T5215">
        <v>0</v>
      </c>
      <c r="U5215">
        <v>0</v>
      </c>
      <c r="V5215">
        <v>0</v>
      </c>
      <c r="W5215">
        <v>0</v>
      </c>
      <c r="X5215">
        <v>0</v>
      </c>
      <c r="Y5215">
        <v>0</v>
      </c>
      <c r="Z5215">
        <v>0</v>
      </c>
      <c r="AA5215">
        <v>0</v>
      </c>
      <c r="AB5215">
        <v>0</v>
      </c>
      <c r="AC5215">
        <v>0</v>
      </c>
      <c r="AD5215">
        <v>0</v>
      </c>
      <c r="AE5215">
        <v>0</v>
      </c>
      <c r="AF5215">
        <v>0</v>
      </c>
      <c r="AG5215" s="19">
        <v>0</v>
      </c>
      <c r="AH5215">
        <v>0</v>
      </c>
      <c r="AI5215">
        <v>0</v>
      </c>
      <c r="AJ5215">
        <v>0</v>
      </c>
      <c r="AK5215">
        <v>0</v>
      </c>
      <c r="AL5215">
        <v>0</v>
      </c>
      <c r="AM5215">
        <v>0</v>
      </c>
      <c r="AN5215">
        <v>0</v>
      </c>
      <c r="AO5215">
        <v>0</v>
      </c>
      <c r="AP5215">
        <v>0</v>
      </c>
      <c r="AQ5215">
        <v>0</v>
      </c>
      <c r="AR5215">
        <v>0</v>
      </c>
      <c r="AS5215">
        <v>0</v>
      </c>
      <c r="AT5215">
        <v>0</v>
      </c>
      <c r="AU5215">
        <v>0</v>
      </c>
      <c r="AV5215">
        <v>0</v>
      </c>
      <c r="AW5215">
        <v>0</v>
      </c>
      <c r="AX5215">
        <v>0</v>
      </c>
      <c r="AY5215">
        <v>0</v>
      </c>
      <c r="AZ5215">
        <v>0</v>
      </c>
      <c r="BA5215">
        <v>0</v>
      </c>
      <c r="BB5215">
        <v>0</v>
      </c>
      <c r="BC5215">
        <v>0</v>
      </c>
      <c r="BD5215">
        <v>0</v>
      </c>
      <c r="BE5215">
        <v>0</v>
      </c>
      <c r="BF5215">
        <v>0</v>
      </c>
      <c r="BG5215">
        <v>0</v>
      </c>
      <c r="BH5215">
        <v>0</v>
      </c>
      <c r="BI5215">
        <v>0</v>
      </c>
      <c r="BJ5215">
        <v>0</v>
      </c>
      <c r="BK5215">
        <v>-1000</v>
      </c>
      <c r="BL5215">
        <v>-2000</v>
      </c>
      <c r="BM5215">
        <v>-2000</v>
      </c>
      <c r="BN5215">
        <v>-1000</v>
      </c>
      <c r="BO5215">
        <v>0</v>
      </c>
      <c r="BP5215">
        <v>0</v>
      </c>
      <c r="BQ5215">
        <v>0</v>
      </c>
      <c r="BR5215">
        <v>0</v>
      </c>
      <c r="BS5215">
        <v>0</v>
      </c>
      <c r="BT5215">
        <v>0</v>
      </c>
      <c r="BU5215">
        <v>0</v>
      </c>
      <c r="BV5215">
        <v>0</v>
      </c>
      <c r="BW5215">
        <v>-1000</v>
      </c>
      <c r="BX5215">
        <v>-1000</v>
      </c>
      <c r="BY5215">
        <v>0</v>
      </c>
      <c r="BZ5215">
        <v>0</v>
      </c>
      <c r="CA5215">
        <v>0</v>
      </c>
      <c r="CB5215">
        <v>0</v>
      </c>
      <c r="CC5215">
        <v>0</v>
      </c>
      <c r="CD5215">
        <v>0</v>
      </c>
      <c r="CE5215">
        <v>0</v>
      </c>
    </row>
    <row r="5216" spans="1:83" x14ac:dyDescent="0.35">
      <c r="A5216" s="9" t="str">
        <f t="shared" si="81"/>
        <v>548320.908.14</v>
      </c>
      <c r="B5216" s="52" t="e">
        <f>+IF(MATCH(A5216,List!H$10:H$145,0),"Targeted")</f>
        <v>#N/A</v>
      </c>
      <c r="C5216" s="65"/>
      <c r="D5216" s="52"/>
      <c r="E5216" s="16" t="s">
        <v>1709</v>
      </c>
      <c r="F5216" s="16" t="s">
        <v>1710</v>
      </c>
      <c r="G5216" s="16" t="s">
        <v>298</v>
      </c>
      <c r="H5216" s="16" t="s">
        <v>1710</v>
      </c>
      <c r="I5216" s="16" t="s">
        <v>7269</v>
      </c>
      <c r="J5216" s="16" t="s">
        <v>7270</v>
      </c>
      <c r="K5216" s="17" t="s">
        <v>12</v>
      </c>
      <c r="L5216" s="18" t="s">
        <v>859</v>
      </c>
      <c r="M5216" s="195" t="s">
        <v>7182</v>
      </c>
      <c r="N5216" s="16" t="s">
        <v>7183</v>
      </c>
      <c r="O5216" s="17" t="s">
        <v>6914</v>
      </c>
      <c r="P5216" s="17" t="s">
        <v>305</v>
      </c>
      <c r="Q5216" s="17" t="s">
        <v>306</v>
      </c>
      <c r="R5216">
        <v>0</v>
      </c>
      <c r="S5216">
        <v>0</v>
      </c>
      <c r="T5216">
        <v>0</v>
      </c>
      <c r="U5216">
        <v>0</v>
      </c>
      <c r="V5216">
        <v>0</v>
      </c>
      <c r="W5216">
        <v>0</v>
      </c>
      <c r="X5216">
        <v>0</v>
      </c>
      <c r="Y5216">
        <v>0</v>
      </c>
      <c r="Z5216">
        <v>0</v>
      </c>
      <c r="AA5216">
        <v>0</v>
      </c>
      <c r="AB5216">
        <v>0</v>
      </c>
      <c r="AC5216">
        <v>0</v>
      </c>
      <c r="AD5216">
        <v>0</v>
      </c>
      <c r="AE5216">
        <v>0</v>
      </c>
      <c r="AF5216">
        <v>0</v>
      </c>
      <c r="AG5216" s="19">
        <v>0</v>
      </c>
      <c r="AH5216">
        <v>0</v>
      </c>
      <c r="AI5216">
        <v>0</v>
      </c>
      <c r="AJ5216">
        <v>0</v>
      </c>
      <c r="AK5216">
        <v>0</v>
      </c>
      <c r="AL5216">
        <v>0</v>
      </c>
      <c r="AM5216">
        <v>0</v>
      </c>
      <c r="AN5216">
        <v>0</v>
      </c>
      <c r="AO5216">
        <v>0</v>
      </c>
      <c r="AP5216">
        <v>0</v>
      </c>
      <c r="AQ5216">
        <v>0</v>
      </c>
      <c r="AR5216">
        <v>0</v>
      </c>
      <c r="AS5216">
        <v>0</v>
      </c>
      <c r="AT5216">
        <v>0</v>
      </c>
      <c r="AU5216">
        <v>0</v>
      </c>
      <c r="AV5216">
        <v>0</v>
      </c>
      <c r="AW5216">
        <v>0</v>
      </c>
      <c r="AX5216">
        <v>0</v>
      </c>
      <c r="AY5216">
        <v>0</v>
      </c>
      <c r="AZ5216">
        <v>0</v>
      </c>
      <c r="BA5216">
        <v>0</v>
      </c>
      <c r="BB5216">
        <v>0</v>
      </c>
      <c r="BC5216">
        <v>0</v>
      </c>
      <c r="BD5216">
        <v>0</v>
      </c>
      <c r="BE5216">
        <v>0</v>
      </c>
      <c r="BF5216">
        <v>0</v>
      </c>
      <c r="BG5216">
        <v>-1000</v>
      </c>
      <c r="BH5216">
        <v>0</v>
      </c>
      <c r="BI5216">
        <v>0</v>
      </c>
      <c r="BJ5216">
        <v>0</v>
      </c>
      <c r="BK5216">
        <v>-1000</v>
      </c>
      <c r="BL5216">
        <v>-1000</v>
      </c>
      <c r="BM5216">
        <v>0</v>
      </c>
      <c r="BN5216">
        <v>0</v>
      </c>
      <c r="BO5216">
        <v>0</v>
      </c>
      <c r="BP5216">
        <v>0</v>
      </c>
      <c r="BQ5216">
        <v>0</v>
      </c>
      <c r="BR5216">
        <v>0</v>
      </c>
      <c r="BS5216">
        <v>0</v>
      </c>
      <c r="BT5216">
        <v>0</v>
      </c>
      <c r="BU5216">
        <v>0</v>
      </c>
      <c r="BV5216">
        <v>0</v>
      </c>
      <c r="BW5216">
        <v>0</v>
      </c>
      <c r="BX5216">
        <v>0</v>
      </c>
      <c r="BY5216">
        <v>0</v>
      </c>
      <c r="BZ5216">
        <v>0</v>
      </c>
      <c r="CA5216">
        <v>0</v>
      </c>
      <c r="CB5216">
        <v>0</v>
      </c>
      <c r="CC5216">
        <v>0</v>
      </c>
      <c r="CD5216">
        <v>0</v>
      </c>
      <c r="CE5216">
        <v>0</v>
      </c>
    </row>
    <row r="5217" spans="1:83" x14ac:dyDescent="0.35">
      <c r="A5217" s="9" t="str">
        <f t="shared" si="81"/>
        <v>559320.908.14</v>
      </c>
      <c r="B5217" s="52" t="e">
        <f>+IF(MATCH(A5217,List!H$10:H$145,0),"Targeted")</f>
        <v>#N/A</v>
      </c>
      <c r="C5217" s="65"/>
      <c r="D5217" s="52"/>
      <c r="E5217" s="16" t="s">
        <v>1709</v>
      </c>
      <c r="F5217" s="16" t="s">
        <v>1710</v>
      </c>
      <c r="G5217" s="16" t="s">
        <v>298</v>
      </c>
      <c r="H5217" s="16" t="s">
        <v>1710</v>
      </c>
      <c r="I5217" s="16" t="s">
        <v>7271</v>
      </c>
      <c r="J5217" s="16" t="s">
        <v>7272</v>
      </c>
      <c r="K5217" s="17" t="s">
        <v>12</v>
      </c>
      <c r="L5217" s="18" t="s">
        <v>859</v>
      </c>
      <c r="M5217" s="195" t="s">
        <v>7182</v>
      </c>
      <c r="N5217" s="16" t="s">
        <v>7183</v>
      </c>
      <c r="O5217" s="17" t="s">
        <v>6914</v>
      </c>
      <c r="P5217" s="17" t="s">
        <v>305</v>
      </c>
      <c r="Q5217" s="17" t="s">
        <v>306</v>
      </c>
      <c r="R5217">
        <v>0</v>
      </c>
      <c r="S5217">
        <v>0</v>
      </c>
      <c r="T5217">
        <v>0</v>
      </c>
      <c r="U5217">
        <v>0</v>
      </c>
      <c r="V5217">
        <v>0</v>
      </c>
      <c r="W5217">
        <v>0</v>
      </c>
      <c r="X5217">
        <v>0</v>
      </c>
      <c r="Y5217">
        <v>0</v>
      </c>
      <c r="Z5217">
        <v>0</v>
      </c>
      <c r="AA5217">
        <v>0</v>
      </c>
      <c r="AB5217">
        <v>0</v>
      </c>
      <c r="AC5217">
        <v>0</v>
      </c>
      <c r="AD5217">
        <v>0</v>
      </c>
      <c r="AE5217">
        <v>0</v>
      </c>
      <c r="AF5217">
        <v>0</v>
      </c>
      <c r="AG5217" s="19">
        <v>0</v>
      </c>
      <c r="AH5217">
        <v>0</v>
      </c>
      <c r="AI5217">
        <v>0</v>
      </c>
      <c r="AJ5217">
        <v>0</v>
      </c>
      <c r="AK5217">
        <v>0</v>
      </c>
      <c r="AL5217">
        <v>0</v>
      </c>
      <c r="AM5217">
        <v>0</v>
      </c>
      <c r="AN5217">
        <v>0</v>
      </c>
      <c r="AO5217">
        <v>0</v>
      </c>
      <c r="AP5217">
        <v>0</v>
      </c>
      <c r="AQ5217">
        <v>0</v>
      </c>
      <c r="AR5217">
        <v>0</v>
      </c>
      <c r="AS5217">
        <v>0</v>
      </c>
      <c r="AT5217">
        <v>0</v>
      </c>
      <c r="AU5217">
        <v>0</v>
      </c>
      <c r="AV5217">
        <v>0</v>
      </c>
      <c r="AW5217">
        <v>0</v>
      </c>
      <c r="AX5217">
        <v>0</v>
      </c>
      <c r="AY5217">
        <v>0</v>
      </c>
      <c r="AZ5217">
        <v>0</v>
      </c>
      <c r="BA5217">
        <v>0</v>
      </c>
      <c r="BB5217">
        <v>0</v>
      </c>
      <c r="BC5217">
        <v>0</v>
      </c>
      <c r="BD5217">
        <v>0</v>
      </c>
      <c r="BE5217">
        <v>0</v>
      </c>
      <c r="BF5217">
        <v>0</v>
      </c>
      <c r="BG5217">
        <v>0</v>
      </c>
      <c r="BH5217">
        <v>0</v>
      </c>
      <c r="BI5217">
        <v>0</v>
      </c>
      <c r="BJ5217">
        <v>0</v>
      </c>
      <c r="BK5217">
        <v>0</v>
      </c>
      <c r="BL5217">
        <v>0</v>
      </c>
      <c r="BM5217">
        <v>0</v>
      </c>
      <c r="BN5217">
        <v>0</v>
      </c>
      <c r="BO5217">
        <v>0</v>
      </c>
      <c r="BP5217">
        <v>0</v>
      </c>
      <c r="BQ5217">
        <v>0</v>
      </c>
      <c r="BR5217">
        <v>0</v>
      </c>
      <c r="BS5217">
        <v>0</v>
      </c>
      <c r="BT5217">
        <v>0</v>
      </c>
      <c r="BU5217">
        <v>0</v>
      </c>
      <c r="BV5217">
        <v>0</v>
      </c>
      <c r="BW5217">
        <v>0</v>
      </c>
      <c r="BX5217">
        <v>-2000</v>
      </c>
      <c r="BY5217">
        <v>-3000</v>
      </c>
      <c r="BZ5217">
        <v>-4000</v>
      </c>
      <c r="CA5217">
        <v>-4000</v>
      </c>
      <c r="CB5217">
        <v>-4000</v>
      </c>
      <c r="CC5217">
        <v>-4000</v>
      </c>
      <c r="CD5217">
        <v>-4000</v>
      </c>
      <c r="CE5217">
        <v>-4000</v>
      </c>
    </row>
    <row r="5218" spans="1:83" x14ac:dyDescent="0.35">
      <c r="A5218" s="9" t="str">
        <f t="shared" si="81"/>
        <v>563720.908.14</v>
      </c>
      <c r="B5218" s="52" t="e">
        <f>+IF(MATCH(A5218,List!H$10:H$145,0),"Targeted")</f>
        <v>#N/A</v>
      </c>
      <c r="C5218" s="65"/>
      <c r="D5218" s="52"/>
      <c r="E5218" s="16" t="s">
        <v>1709</v>
      </c>
      <c r="F5218" s="16" t="s">
        <v>1710</v>
      </c>
      <c r="G5218" s="16" t="s">
        <v>298</v>
      </c>
      <c r="H5218" s="16" t="s">
        <v>1710</v>
      </c>
      <c r="I5218" s="16" t="s">
        <v>7273</v>
      </c>
      <c r="J5218" s="16" t="s">
        <v>7274</v>
      </c>
      <c r="K5218" s="17" t="s">
        <v>12</v>
      </c>
      <c r="L5218" s="18" t="s">
        <v>859</v>
      </c>
      <c r="M5218" s="195" t="s">
        <v>7182</v>
      </c>
      <c r="N5218" s="16" t="s">
        <v>7183</v>
      </c>
      <c r="O5218" s="17" t="s">
        <v>6914</v>
      </c>
      <c r="P5218" s="17" t="s">
        <v>305</v>
      </c>
      <c r="Q5218" s="17" t="s">
        <v>306</v>
      </c>
      <c r="R5218">
        <v>0</v>
      </c>
      <c r="S5218">
        <v>0</v>
      </c>
      <c r="T5218">
        <v>0</v>
      </c>
      <c r="U5218">
        <v>0</v>
      </c>
      <c r="V5218">
        <v>0</v>
      </c>
      <c r="W5218">
        <v>0</v>
      </c>
      <c r="X5218">
        <v>0</v>
      </c>
      <c r="Y5218">
        <v>0</v>
      </c>
      <c r="Z5218">
        <v>0</v>
      </c>
      <c r="AA5218">
        <v>0</v>
      </c>
      <c r="AB5218">
        <v>0</v>
      </c>
      <c r="AC5218">
        <v>0</v>
      </c>
      <c r="AD5218">
        <v>0</v>
      </c>
      <c r="AE5218">
        <v>0</v>
      </c>
      <c r="AF5218">
        <v>0</v>
      </c>
      <c r="AG5218" s="19">
        <v>0</v>
      </c>
      <c r="AH5218">
        <v>0</v>
      </c>
      <c r="AI5218">
        <v>0</v>
      </c>
      <c r="AJ5218">
        <v>0</v>
      </c>
      <c r="AK5218">
        <v>0</v>
      </c>
      <c r="AL5218">
        <v>0</v>
      </c>
      <c r="AM5218">
        <v>0</v>
      </c>
      <c r="AN5218">
        <v>0</v>
      </c>
      <c r="AO5218">
        <v>0</v>
      </c>
      <c r="AP5218">
        <v>0</v>
      </c>
      <c r="AQ5218">
        <v>0</v>
      </c>
      <c r="AR5218">
        <v>0</v>
      </c>
      <c r="AS5218">
        <v>0</v>
      </c>
      <c r="AT5218">
        <v>0</v>
      </c>
      <c r="AU5218">
        <v>0</v>
      </c>
      <c r="AV5218">
        <v>0</v>
      </c>
      <c r="AW5218">
        <v>0</v>
      </c>
      <c r="AX5218">
        <v>0</v>
      </c>
      <c r="AY5218">
        <v>0</v>
      </c>
      <c r="AZ5218">
        <v>0</v>
      </c>
      <c r="BA5218">
        <v>0</v>
      </c>
      <c r="BB5218">
        <v>0</v>
      </c>
      <c r="BC5218">
        <v>0</v>
      </c>
      <c r="BD5218">
        <v>0</v>
      </c>
      <c r="BE5218">
        <v>0</v>
      </c>
      <c r="BF5218">
        <v>0</v>
      </c>
      <c r="BG5218">
        <v>0</v>
      </c>
      <c r="BH5218">
        <v>0</v>
      </c>
      <c r="BI5218">
        <v>0</v>
      </c>
      <c r="BJ5218">
        <v>0</v>
      </c>
      <c r="BK5218">
        <v>0</v>
      </c>
      <c r="BL5218">
        <v>0</v>
      </c>
      <c r="BM5218">
        <v>0</v>
      </c>
      <c r="BN5218">
        <v>0</v>
      </c>
      <c r="BO5218">
        <v>0</v>
      </c>
      <c r="BP5218">
        <v>0</v>
      </c>
      <c r="BQ5218">
        <v>0</v>
      </c>
      <c r="BR5218">
        <v>0</v>
      </c>
      <c r="BS5218">
        <v>0</v>
      </c>
      <c r="BT5218">
        <v>0</v>
      </c>
      <c r="BU5218">
        <v>0</v>
      </c>
      <c r="BV5218">
        <v>0</v>
      </c>
      <c r="BW5218">
        <v>0</v>
      </c>
      <c r="BX5218">
        <v>-2000</v>
      </c>
      <c r="BY5218">
        <v>-1000</v>
      </c>
      <c r="BZ5218">
        <v>-2000</v>
      </c>
      <c r="CA5218">
        <v>-2000</v>
      </c>
      <c r="CB5218">
        <v>-2000</v>
      </c>
      <c r="CC5218">
        <v>-2000</v>
      </c>
      <c r="CD5218">
        <v>-2000</v>
      </c>
      <c r="CE5218">
        <v>-2000</v>
      </c>
    </row>
    <row r="5219" spans="1:83" x14ac:dyDescent="0.35">
      <c r="A5219" s="9" t="str">
        <f t="shared" si="81"/>
        <v>563820.908.14</v>
      </c>
      <c r="B5219" s="52" t="e">
        <f>+IF(MATCH(A5219,List!H$10:H$145,0),"Targeted")</f>
        <v>#N/A</v>
      </c>
      <c r="C5219" s="65"/>
      <c r="D5219" s="52"/>
      <c r="E5219" s="16" t="s">
        <v>1709</v>
      </c>
      <c r="F5219" s="16" t="s">
        <v>1710</v>
      </c>
      <c r="G5219" s="16" t="s">
        <v>298</v>
      </c>
      <c r="H5219" s="16" t="s">
        <v>1710</v>
      </c>
      <c r="I5219" s="16" t="s">
        <v>7275</v>
      </c>
      <c r="J5219" s="16" t="s">
        <v>7276</v>
      </c>
      <c r="K5219" s="17" t="s">
        <v>12</v>
      </c>
      <c r="L5219" s="18" t="s">
        <v>859</v>
      </c>
      <c r="M5219" s="195" t="s">
        <v>7182</v>
      </c>
      <c r="N5219" s="16" t="s">
        <v>7183</v>
      </c>
      <c r="O5219" s="17" t="s">
        <v>6914</v>
      </c>
      <c r="P5219" s="17" t="s">
        <v>305</v>
      </c>
      <c r="Q5219" s="17" t="s">
        <v>306</v>
      </c>
      <c r="R5219">
        <v>0</v>
      </c>
      <c r="S5219">
        <v>0</v>
      </c>
      <c r="T5219">
        <v>0</v>
      </c>
      <c r="U5219">
        <v>0</v>
      </c>
      <c r="V5219">
        <v>0</v>
      </c>
      <c r="W5219">
        <v>0</v>
      </c>
      <c r="X5219">
        <v>0</v>
      </c>
      <c r="Y5219">
        <v>0</v>
      </c>
      <c r="Z5219">
        <v>0</v>
      </c>
      <c r="AA5219">
        <v>0</v>
      </c>
      <c r="AB5219">
        <v>0</v>
      </c>
      <c r="AC5219">
        <v>0</v>
      </c>
      <c r="AD5219">
        <v>0</v>
      </c>
      <c r="AE5219">
        <v>0</v>
      </c>
      <c r="AF5219">
        <v>0</v>
      </c>
      <c r="AG5219" s="19">
        <v>0</v>
      </c>
      <c r="AH5219">
        <v>0</v>
      </c>
      <c r="AI5219">
        <v>0</v>
      </c>
      <c r="AJ5219">
        <v>0</v>
      </c>
      <c r="AK5219">
        <v>0</v>
      </c>
      <c r="AL5219">
        <v>0</v>
      </c>
      <c r="AM5219">
        <v>0</v>
      </c>
      <c r="AN5219">
        <v>0</v>
      </c>
      <c r="AO5219">
        <v>0</v>
      </c>
      <c r="AP5219">
        <v>0</v>
      </c>
      <c r="AQ5219">
        <v>0</v>
      </c>
      <c r="AR5219">
        <v>0</v>
      </c>
      <c r="AS5219">
        <v>0</v>
      </c>
      <c r="AT5219">
        <v>0</v>
      </c>
      <c r="AU5219">
        <v>0</v>
      </c>
      <c r="AV5219">
        <v>0</v>
      </c>
      <c r="AW5219">
        <v>0</v>
      </c>
      <c r="AX5219">
        <v>0</v>
      </c>
      <c r="AY5219">
        <v>0</v>
      </c>
      <c r="AZ5219">
        <v>0</v>
      </c>
      <c r="BA5219">
        <v>0</v>
      </c>
      <c r="BB5219">
        <v>0</v>
      </c>
      <c r="BC5219">
        <v>0</v>
      </c>
      <c r="BD5219">
        <v>0</v>
      </c>
      <c r="BE5219">
        <v>0</v>
      </c>
      <c r="BF5219">
        <v>0</v>
      </c>
      <c r="BG5219">
        <v>0</v>
      </c>
      <c r="BH5219">
        <v>0</v>
      </c>
      <c r="BI5219">
        <v>0</v>
      </c>
      <c r="BJ5219">
        <v>0</v>
      </c>
      <c r="BK5219">
        <v>0</v>
      </c>
      <c r="BL5219">
        <v>0</v>
      </c>
      <c r="BM5219">
        <v>0</v>
      </c>
      <c r="BN5219">
        <v>0</v>
      </c>
      <c r="BO5219">
        <v>0</v>
      </c>
      <c r="BP5219">
        <v>0</v>
      </c>
      <c r="BQ5219">
        <v>0</v>
      </c>
      <c r="BR5219">
        <v>0</v>
      </c>
      <c r="BS5219">
        <v>0</v>
      </c>
      <c r="BT5219">
        <v>0</v>
      </c>
      <c r="BU5219">
        <v>0</v>
      </c>
      <c r="BV5219">
        <v>0</v>
      </c>
      <c r="BW5219">
        <v>0</v>
      </c>
      <c r="BX5219">
        <v>-1000</v>
      </c>
      <c r="BY5219">
        <v>0</v>
      </c>
      <c r="BZ5219">
        <v>0</v>
      </c>
      <c r="CA5219">
        <v>0</v>
      </c>
      <c r="CB5219">
        <v>0</v>
      </c>
      <c r="CC5219">
        <v>0</v>
      </c>
      <c r="CD5219">
        <v>0</v>
      </c>
      <c r="CE5219">
        <v>0</v>
      </c>
    </row>
    <row r="5220" spans="1:83" x14ac:dyDescent="0.35">
      <c r="A5220" s="9" t="str">
        <f t="shared" si="81"/>
        <v>563920.908.14</v>
      </c>
      <c r="B5220" s="52" t="e">
        <f>+IF(MATCH(A5220,List!H$10:H$145,0),"Targeted")</f>
        <v>#N/A</v>
      </c>
      <c r="C5220" s="65"/>
      <c r="D5220" s="52"/>
      <c r="E5220" s="16" t="s">
        <v>1709</v>
      </c>
      <c r="F5220" s="16" t="s">
        <v>1710</v>
      </c>
      <c r="G5220" s="16" t="s">
        <v>298</v>
      </c>
      <c r="H5220" s="16" t="s">
        <v>1710</v>
      </c>
      <c r="I5220" s="16" t="s">
        <v>7277</v>
      </c>
      <c r="J5220" s="16" t="s">
        <v>7278</v>
      </c>
      <c r="K5220" s="17" t="s">
        <v>12</v>
      </c>
      <c r="L5220" s="18" t="s">
        <v>859</v>
      </c>
      <c r="M5220" s="195" t="s">
        <v>7182</v>
      </c>
      <c r="N5220" s="16" t="s">
        <v>7183</v>
      </c>
      <c r="O5220" s="17" t="s">
        <v>6914</v>
      </c>
      <c r="P5220" s="17" t="s">
        <v>305</v>
      </c>
      <c r="Q5220" s="17" t="s">
        <v>306</v>
      </c>
      <c r="R5220">
        <v>0</v>
      </c>
      <c r="S5220">
        <v>0</v>
      </c>
      <c r="T5220">
        <v>0</v>
      </c>
      <c r="U5220">
        <v>0</v>
      </c>
      <c r="V5220">
        <v>0</v>
      </c>
      <c r="W5220">
        <v>0</v>
      </c>
      <c r="X5220">
        <v>0</v>
      </c>
      <c r="Y5220">
        <v>0</v>
      </c>
      <c r="Z5220">
        <v>0</v>
      </c>
      <c r="AA5220">
        <v>0</v>
      </c>
      <c r="AB5220">
        <v>0</v>
      </c>
      <c r="AC5220">
        <v>0</v>
      </c>
      <c r="AD5220">
        <v>0</v>
      </c>
      <c r="AE5220">
        <v>0</v>
      </c>
      <c r="AF5220">
        <v>0</v>
      </c>
      <c r="AG5220" s="19">
        <v>0</v>
      </c>
      <c r="AH5220">
        <v>0</v>
      </c>
      <c r="AI5220">
        <v>0</v>
      </c>
      <c r="AJ5220">
        <v>0</v>
      </c>
      <c r="AK5220">
        <v>0</v>
      </c>
      <c r="AL5220">
        <v>0</v>
      </c>
      <c r="AM5220">
        <v>0</v>
      </c>
      <c r="AN5220">
        <v>0</v>
      </c>
      <c r="AO5220">
        <v>0</v>
      </c>
      <c r="AP5220">
        <v>0</v>
      </c>
      <c r="AQ5220">
        <v>0</v>
      </c>
      <c r="AR5220">
        <v>0</v>
      </c>
      <c r="AS5220">
        <v>0</v>
      </c>
      <c r="AT5220">
        <v>0</v>
      </c>
      <c r="AU5220">
        <v>0</v>
      </c>
      <c r="AV5220">
        <v>0</v>
      </c>
      <c r="AW5220">
        <v>0</v>
      </c>
      <c r="AX5220">
        <v>0</v>
      </c>
      <c r="AY5220">
        <v>0</v>
      </c>
      <c r="AZ5220">
        <v>0</v>
      </c>
      <c r="BA5220">
        <v>0</v>
      </c>
      <c r="BB5220">
        <v>0</v>
      </c>
      <c r="BC5220">
        <v>0</v>
      </c>
      <c r="BD5220">
        <v>0</v>
      </c>
      <c r="BE5220">
        <v>0</v>
      </c>
      <c r="BF5220">
        <v>0</v>
      </c>
      <c r="BG5220">
        <v>0</v>
      </c>
      <c r="BH5220">
        <v>0</v>
      </c>
      <c r="BI5220">
        <v>0</v>
      </c>
      <c r="BJ5220">
        <v>0</v>
      </c>
      <c r="BK5220">
        <v>0</v>
      </c>
      <c r="BL5220">
        <v>0</v>
      </c>
      <c r="BM5220">
        <v>0</v>
      </c>
      <c r="BN5220">
        <v>0</v>
      </c>
      <c r="BO5220">
        <v>0</v>
      </c>
      <c r="BP5220">
        <v>0</v>
      </c>
      <c r="BQ5220">
        <v>0</v>
      </c>
      <c r="BR5220">
        <v>0</v>
      </c>
      <c r="BS5220">
        <v>0</v>
      </c>
      <c r="BT5220">
        <v>0</v>
      </c>
      <c r="BU5220">
        <v>0</v>
      </c>
      <c r="BV5220">
        <v>0</v>
      </c>
      <c r="BW5220">
        <v>0</v>
      </c>
      <c r="BX5220">
        <v>-2000</v>
      </c>
      <c r="BY5220">
        <v>-1000</v>
      </c>
      <c r="BZ5220">
        <v>-2000</v>
      </c>
      <c r="CA5220">
        <v>-2000</v>
      </c>
      <c r="CB5220">
        <v>-2000</v>
      </c>
      <c r="CC5220">
        <v>-2000</v>
      </c>
      <c r="CD5220">
        <v>-2000</v>
      </c>
      <c r="CE5220">
        <v>-2000</v>
      </c>
    </row>
    <row r="5221" spans="1:83" x14ac:dyDescent="0.35">
      <c r="A5221" s="9" t="str">
        <f t="shared" si="81"/>
        <v>564820.908.14</v>
      </c>
      <c r="B5221" s="52" t="e">
        <f>+IF(MATCH(A5221,List!H$10:H$145,0),"Targeted")</f>
        <v>#N/A</v>
      </c>
      <c r="C5221" s="65"/>
      <c r="D5221" s="52"/>
      <c r="E5221" s="16" t="s">
        <v>1709</v>
      </c>
      <c r="F5221" s="16" t="s">
        <v>1710</v>
      </c>
      <c r="G5221" s="16" t="s">
        <v>298</v>
      </c>
      <c r="H5221" s="16" t="s">
        <v>1710</v>
      </c>
      <c r="I5221" s="16" t="s">
        <v>7279</v>
      </c>
      <c r="J5221" s="16" t="s">
        <v>7280</v>
      </c>
      <c r="K5221" s="17" t="s">
        <v>12</v>
      </c>
      <c r="L5221" s="18" t="s">
        <v>859</v>
      </c>
      <c r="M5221" s="195" t="s">
        <v>7182</v>
      </c>
      <c r="N5221" s="16" t="s">
        <v>7183</v>
      </c>
      <c r="O5221" s="17" t="s">
        <v>6914</v>
      </c>
      <c r="P5221" s="17" t="s">
        <v>305</v>
      </c>
      <c r="Q5221" s="17" t="s">
        <v>306</v>
      </c>
      <c r="R5221">
        <v>0</v>
      </c>
      <c r="S5221">
        <v>0</v>
      </c>
      <c r="T5221">
        <v>0</v>
      </c>
      <c r="U5221">
        <v>0</v>
      </c>
      <c r="V5221">
        <v>0</v>
      </c>
      <c r="W5221">
        <v>0</v>
      </c>
      <c r="X5221">
        <v>0</v>
      </c>
      <c r="Y5221">
        <v>0</v>
      </c>
      <c r="Z5221">
        <v>0</v>
      </c>
      <c r="AA5221">
        <v>0</v>
      </c>
      <c r="AB5221">
        <v>0</v>
      </c>
      <c r="AC5221">
        <v>0</v>
      </c>
      <c r="AD5221">
        <v>0</v>
      </c>
      <c r="AE5221">
        <v>0</v>
      </c>
      <c r="AF5221">
        <v>0</v>
      </c>
      <c r="AG5221" s="19">
        <v>0</v>
      </c>
      <c r="AH5221">
        <v>0</v>
      </c>
      <c r="AI5221">
        <v>0</v>
      </c>
      <c r="AJ5221">
        <v>0</v>
      </c>
      <c r="AK5221">
        <v>0</v>
      </c>
      <c r="AL5221">
        <v>0</v>
      </c>
      <c r="AM5221">
        <v>0</v>
      </c>
      <c r="AN5221">
        <v>0</v>
      </c>
      <c r="AO5221">
        <v>0</v>
      </c>
      <c r="AP5221">
        <v>0</v>
      </c>
      <c r="AQ5221">
        <v>-93</v>
      </c>
      <c r="AR5221">
        <v>-244</v>
      </c>
      <c r="AS5221">
        <v>-394</v>
      </c>
      <c r="AT5221">
        <v>-429</v>
      </c>
      <c r="AU5221">
        <v>-421</v>
      </c>
      <c r="AV5221">
        <v>-322</v>
      </c>
      <c r="AW5221">
        <v>-370</v>
      </c>
      <c r="AX5221">
        <v>-413</v>
      </c>
      <c r="AY5221">
        <v>-1830</v>
      </c>
      <c r="AZ5221">
        <v>-2000</v>
      </c>
      <c r="BA5221">
        <v>-2000</v>
      </c>
      <c r="BB5221">
        <v>-3000</v>
      </c>
      <c r="BC5221">
        <v>-4000</v>
      </c>
      <c r="BD5221">
        <v>-3000</v>
      </c>
      <c r="BE5221">
        <v>-3000</v>
      </c>
      <c r="BF5221">
        <v>-2000</v>
      </c>
      <c r="BG5221">
        <v>-1000</v>
      </c>
      <c r="BH5221">
        <v>-1000</v>
      </c>
      <c r="BI5221">
        <v>0</v>
      </c>
      <c r="BJ5221">
        <v>-1000</v>
      </c>
      <c r="BK5221">
        <v>-2000</v>
      </c>
      <c r="BL5221">
        <v>-2000</v>
      </c>
      <c r="BM5221">
        <v>-1000</v>
      </c>
      <c r="BN5221">
        <v>0</v>
      </c>
      <c r="BO5221">
        <v>0</v>
      </c>
      <c r="BP5221">
        <v>0</v>
      </c>
      <c r="BQ5221">
        <v>0</v>
      </c>
      <c r="BR5221">
        <v>0</v>
      </c>
      <c r="BS5221">
        <v>0</v>
      </c>
      <c r="BT5221">
        <v>0</v>
      </c>
      <c r="BU5221">
        <v>0</v>
      </c>
      <c r="BV5221">
        <v>0</v>
      </c>
      <c r="BW5221">
        <v>-1000</v>
      </c>
      <c r="BX5221">
        <v>-1000</v>
      </c>
      <c r="BY5221">
        <v>0</v>
      </c>
      <c r="BZ5221">
        <v>-1000</v>
      </c>
      <c r="CA5221">
        <v>-1000</v>
      </c>
      <c r="CB5221">
        <v>-1000</v>
      </c>
      <c r="CC5221">
        <v>-1000</v>
      </c>
      <c r="CD5221">
        <v>-1000</v>
      </c>
      <c r="CE5221">
        <v>-1000</v>
      </c>
    </row>
    <row r="5222" spans="1:83" x14ac:dyDescent="0.35">
      <c r="A5222" s="9" t="str">
        <f t="shared" si="81"/>
        <v>564821.908.14</v>
      </c>
      <c r="B5222" s="52" t="e">
        <f>+IF(MATCH(A5222,List!H$10:H$145,0),"Targeted")</f>
        <v>#N/A</v>
      </c>
      <c r="C5222" s="65"/>
      <c r="D5222" s="52"/>
      <c r="E5222" s="16" t="s">
        <v>1709</v>
      </c>
      <c r="F5222" s="16" t="s">
        <v>1710</v>
      </c>
      <c r="G5222" s="16" t="s">
        <v>298</v>
      </c>
      <c r="H5222" s="16" t="s">
        <v>1710</v>
      </c>
      <c r="I5222" s="16" t="s">
        <v>7281</v>
      </c>
      <c r="J5222" s="16" t="s">
        <v>7282</v>
      </c>
      <c r="K5222" s="17" t="s">
        <v>12</v>
      </c>
      <c r="L5222" s="18" t="s">
        <v>859</v>
      </c>
      <c r="M5222" s="195" t="s">
        <v>7182</v>
      </c>
      <c r="N5222" s="16" t="s">
        <v>7183</v>
      </c>
      <c r="O5222" s="17" t="s">
        <v>6914</v>
      </c>
      <c r="P5222" s="17" t="s">
        <v>305</v>
      </c>
      <c r="Q5222" s="17" t="s">
        <v>306</v>
      </c>
      <c r="R5222">
        <v>0</v>
      </c>
      <c r="S5222">
        <v>0</v>
      </c>
      <c r="T5222">
        <v>0</v>
      </c>
      <c r="U5222">
        <v>0</v>
      </c>
      <c r="V5222">
        <v>0</v>
      </c>
      <c r="W5222">
        <v>0</v>
      </c>
      <c r="X5222">
        <v>0</v>
      </c>
      <c r="Y5222">
        <v>0</v>
      </c>
      <c r="Z5222">
        <v>0</v>
      </c>
      <c r="AA5222">
        <v>0</v>
      </c>
      <c r="AB5222">
        <v>0</v>
      </c>
      <c r="AC5222">
        <v>0</v>
      </c>
      <c r="AD5222">
        <v>0</v>
      </c>
      <c r="AE5222">
        <v>0</v>
      </c>
      <c r="AF5222">
        <v>0</v>
      </c>
      <c r="AG5222" s="19">
        <v>0</v>
      </c>
      <c r="AH5222">
        <v>0</v>
      </c>
      <c r="AI5222">
        <v>0</v>
      </c>
      <c r="AJ5222">
        <v>0</v>
      </c>
      <c r="AK5222">
        <v>0</v>
      </c>
      <c r="AL5222">
        <v>0</v>
      </c>
      <c r="AM5222">
        <v>0</v>
      </c>
      <c r="AN5222">
        <v>0</v>
      </c>
      <c r="AO5222">
        <v>0</v>
      </c>
      <c r="AP5222">
        <v>0</v>
      </c>
      <c r="AQ5222">
        <v>11</v>
      </c>
      <c r="AR5222">
        <v>-94</v>
      </c>
      <c r="AS5222">
        <v>91</v>
      </c>
      <c r="AT5222">
        <v>0</v>
      </c>
      <c r="AU5222">
        <v>0</v>
      </c>
      <c r="AV5222">
        <v>0</v>
      </c>
      <c r="AW5222">
        <v>0</v>
      </c>
      <c r="AX5222">
        <v>0</v>
      </c>
      <c r="AY5222">
        <v>0</v>
      </c>
      <c r="AZ5222">
        <v>0</v>
      </c>
      <c r="BA5222">
        <v>0</v>
      </c>
      <c r="BB5222">
        <v>0</v>
      </c>
      <c r="BC5222">
        <v>0</v>
      </c>
      <c r="BD5222">
        <v>0</v>
      </c>
      <c r="BE5222">
        <v>0</v>
      </c>
      <c r="BF5222">
        <v>0</v>
      </c>
      <c r="BG5222">
        <v>0</v>
      </c>
      <c r="BH5222">
        <v>0</v>
      </c>
      <c r="BI5222">
        <v>0</v>
      </c>
      <c r="BJ5222">
        <v>0</v>
      </c>
      <c r="BK5222">
        <v>0</v>
      </c>
      <c r="BL5222">
        <v>0</v>
      </c>
      <c r="BM5222">
        <v>0</v>
      </c>
      <c r="BN5222">
        <v>0</v>
      </c>
      <c r="BO5222">
        <v>0</v>
      </c>
      <c r="BP5222">
        <v>0</v>
      </c>
      <c r="BQ5222">
        <v>0</v>
      </c>
      <c r="BR5222">
        <v>0</v>
      </c>
      <c r="BS5222">
        <v>0</v>
      </c>
      <c r="BT5222">
        <v>0</v>
      </c>
      <c r="BU5222">
        <v>0</v>
      </c>
      <c r="BV5222">
        <v>0</v>
      </c>
      <c r="BW5222">
        <v>0</v>
      </c>
      <c r="BX5222">
        <v>0</v>
      </c>
      <c r="BY5222">
        <v>0</v>
      </c>
      <c r="BZ5222">
        <v>0</v>
      </c>
      <c r="CA5222">
        <v>0</v>
      </c>
      <c r="CB5222">
        <v>0</v>
      </c>
      <c r="CC5222">
        <v>0</v>
      </c>
      <c r="CD5222">
        <v>0</v>
      </c>
      <c r="CE5222">
        <v>0</v>
      </c>
    </row>
    <row r="5223" spans="1:83" x14ac:dyDescent="0.35">
      <c r="A5223" s="9" t="str">
        <f t="shared" si="81"/>
        <v>571520.908.</v>
      </c>
      <c r="B5223" s="52" t="e">
        <f>+IF(MATCH(A5223,List!H$10:H$145,0),"Targeted")</f>
        <v>#N/A</v>
      </c>
      <c r="C5223" s="65"/>
      <c r="D5223" s="52"/>
      <c r="E5223" s="16" t="s">
        <v>1709</v>
      </c>
      <c r="F5223" s="16" t="s">
        <v>1710</v>
      </c>
      <c r="G5223" s="16" t="s">
        <v>298</v>
      </c>
      <c r="H5223" s="16" t="s">
        <v>1710</v>
      </c>
      <c r="I5223" s="16" t="s">
        <v>7283</v>
      </c>
      <c r="J5223" s="16" t="s">
        <v>7284</v>
      </c>
      <c r="K5223" s="17" t="s">
        <v>299</v>
      </c>
      <c r="L5223" s="18" t="s">
        <v>859</v>
      </c>
      <c r="M5223" s="195" t="s">
        <v>7182</v>
      </c>
      <c r="N5223" s="16" t="s">
        <v>7183</v>
      </c>
      <c r="O5223" s="17" t="s">
        <v>6914</v>
      </c>
      <c r="P5223" s="17" t="s">
        <v>305</v>
      </c>
      <c r="Q5223" s="17" t="s">
        <v>306</v>
      </c>
      <c r="R5223">
        <v>0</v>
      </c>
      <c r="S5223">
        <v>0</v>
      </c>
      <c r="T5223">
        <v>0</v>
      </c>
      <c r="U5223">
        <v>0</v>
      </c>
      <c r="V5223">
        <v>0</v>
      </c>
      <c r="W5223">
        <v>0</v>
      </c>
      <c r="X5223">
        <v>0</v>
      </c>
      <c r="Y5223">
        <v>0</v>
      </c>
      <c r="Z5223">
        <v>0</v>
      </c>
      <c r="AA5223">
        <v>0</v>
      </c>
      <c r="AB5223">
        <v>0</v>
      </c>
      <c r="AC5223">
        <v>0</v>
      </c>
      <c r="AD5223">
        <v>0</v>
      </c>
      <c r="AE5223">
        <v>0</v>
      </c>
      <c r="AF5223">
        <v>0</v>
      </c>
      <c r="AG5223" s="19">
        <v>0</v>
      </c>
      <c r="AH5223">
        <v>0</v>
      </c>
      <c r="AI5223">
        <v>0</v>
      </c>
      <c r="AJ5223">
        <v>0</v>
      </c>
      <c r="AK5223">
        <v>0</v>
      </c>
      <c r="AL5223">
        <v>0</v>
      </c>
      <c r="AM5223">
        <v>0</v>
      </c>
      <c r="AN5223">
        <v>0</v>
      </c>
      <c r="AO5223">
        <v>0</v>
      </c>
      <c r="AP5223">
        <v>0</v>
      </c>
      <c r="AQ5223">
        <v>0</v>
      </c>
      <c r="AR5223">
        <v>0</v>
      </c>
      <c r="AS5223">
        <v>0</v>
      </c>
      <c r="AT5223">
        <v>0</v>
      </c>
      <c r="AU5223">
        <v>0</v>
      </c>
      <c r="AV5223">
        <v>0</v>
      </c>
      <c r="AW5223">
        <v>0</v>
      </c>
      <c r="AX5223">
        <v>0</v>
      </c>
      <c r="AY5223">
        <v>0</v>
      </c>
      <c r="AZ5223">
        <v>0</v>
      </c>
      <c r="BA5223">
        <v>0</v>
      </c>
      <c r="BB5223">
        <v>0</v>
      </c>
      <c r="BC5223">
        <v>0</v>
      </c>
      <c r="BD5223">
        <v>0</v>
      </c>
      <c r="BE5223">
        <v>0</v>
      </c>
      <c r="BF5223">
        <v>0</v>
      </c>
      <c r="BG5223">
        <v>0</v>
      </c>
      <c r="BH5223">
        <v>0</v>
      </c>
      <c r="BI5223">
        <v>0</v>
      </c>
      <c r="BJ5223">
        <v>0</v>
      </c>
      <c r="BK5223">
        <v>0</v>
      </c>
      <c r="BL5223">
        <v>0</v>
      </c>
      <c r="BM5223">
        <v>0</v>
      </c>
      <c r="BN5223">
        <v>0</v>
      </c>
      <c r="BO5223">
        <v>0</v>
      </c>
      <c r="BP5223">
        <v>0</v>
      </c>
      <c r="BQ5223">
        <v>0</v>
      </c>
      <c r="BR5223">
        <v>0</v>
      </c>
      <c r="BS5223">
        <v>0</v>
      </c>
      <c r="BT5223">
        <v>0</v>
      </c>
      <c r="BU5223">
        <v>0</v>
      </c>
      <c r="BV5223">
        <v>0</v>
      </c>
      <c r="BW5223">
        <v>0</v>
      </c>
      <c r="BX5223">
        <v>0</v>
      </c>
      <c r="BY5223">
        <v>0</v>
      </c>
      <c r="BZ5223">
        <v>-1000</v>
      </c>
      <c r="CA5223">
        <v>-4000</v>
      </c>
      <c r="CB5223">
        <v>-5000</v>
      </c>
      <c r="CC5223">
        <v>-6000</v>
      </c>
      <c r="CD5223">
        <v>-8000</v>
      </c>
      <c r="CE5223">
        <v>-6000</v>
      </c>
    </row>
    <row r="5224" spans="1:83" x14ac:dyDescent="0.35">
      <c r="A5224" s="9" t="str">
        <f t="shared" si="81"/>
        <v>803030.908.14</v>
      </c>
      <c r="B5224" s="52" t="e">
        <f>+IF(MATCH(A5224,List!H$10:H$145,0),"Targeted")</f>
        <v>#N/A</v>
      </c>
      <c r="C5224" s="65"/>
      <c r="D5224" s="52"/>
      <c r="E5224" s="16" t="s">
        <v>1709</v>
      </c>
      <c r="F5224" s="16" t="s">
        <v>1710</v>
      </c>
      <c r="G5224" s="16" t="s">
        <v>298</v>
      </c>
      <c r="H5224" s="16" t="s">
        <v>1710</v>
      </c>
      <c r="I5224" s="16" t="s">
        <v>7285</v>
      </c>
      <c r="J5224" s="16" t="s">
        <v>7286</v>
      </c>
      <c r="K5224" s="17" t="s">
        <v>12</v>
      </c>
      <c r="L5224" s="18" t="s">
        <v>859</v>
      </c>
      <c r="M5224" s="195" t="s">
        <v>7182</v>
      </c>
      <c r="N5224" s="16" t="s">
        <v>7183</v>
      </c>
      <c r="O5224" s="17" t="s">
        <v>6914</v>
      </c>
      <c r="P5224" s="17" t="s">
        <v>305</v>
      </c>
      <c r="Q5224" s="17" t="s">
        <v>306</v>
      </c>
      <c r="R5224">
        <v>0</v>
      </c>
      <c r="S5224">
        <v>0</v>
      </c>
      <c r="T5224">
        <v>0</v>
      </c>
      <c r="U5224">
        <v>0</v>
      </c>
      <c r="V5224">
        <v>0</v>
      </c>
      <c r="W5224">
        <v>0</v>
      </c>
      <c r="X5224">
        <v>0</v>
      </c>
      <c r="Y5224">
        <v>0</v>
      </c>
      <c r="Z5224">
        <v>0</v>
      </c>
      <c r="AA5224">
        <v>0</v>
      </c>
      <c r="AB5224">
        <v>0</v>
      </c>
      <c r="AC5224">
        <v>0</v>
      </c>
      <c r="AD5224">
        <v>0</v>
      </c>
      <c r="AE5224">
        <v>0</v>
      </c>
      <c r="AF5224">
        <v>0</v>
      </c>
      <c r="AG5224" s="19">
        <v>0</v>
      </c>
      <c r="AH5224">
        <v>0</v>
      </c>
      <c r="AI5224">
        <v>0</v>
      </c>
      <c r="AJ5224">
        <v>0</v>
      </c>
      <c r="AK5224">
        <v>0</v>
      </c>
      <c r="AL5224">
        <v>0</v>
      </c>
      <c r="AM5224">
        <v>0</v>
      </c>
      <c r="AN5224">
        <v>0</v>
      </c>
      <c r="AO5224">
        <v>0</v>
      </c>
      <c r="AP5224">
        <v>0</v>
      </c>
      <c r="AQ5224">
        <v>0</v>
      </c>
      <c r="AR5224">
        <v>0</v>
      </c>
      <c r="AS5224">
        <v>0</v>
      </c>
      <c r="AT5224">
        <v>0</v>
      </c>
      <c r="AU5224">
        <v>0</v>
      </c>
      <c r="AV5224">
        <v>0</v>
      </c>
      <c r="AW5224">
        <v>0</v>
      </c>
      <c r="AX5224">
        <v>0</v>
      </c>
      <c r="AY5224">
        <v>0</v>
      </c>
      <c r="AZ5224">
        <v>0</v>
      </c>
      <c r="BA5224">
        <v>0</v>
      </c>
      <c r="BB5224">
        <v>0</v>
      </c>
      <c r="BC5224">
        <v>0</v>
      </c>
      <c r="BD5224">
        <v>0</v>
      </c>
      <c r="BE5224">
        <v>-7000</v>
      </c>
      <c r="BF5224">
        <v>-5000</v>
      </c>
      <c r="BG5224">
        <v>-5000</v>
      </c>
      <c r="BH5224">
        <v>-4000</v>
      </c>
      <c r="BI5224">
        <v>-5000</v>
      </c>
      <c r="BJ5224">
        <v>-5000</v>
      </c>
      <c r="BK5224">
        <v>-5000</v>
      </c>
      <c r="BL5224">
        <v>-5000</v>
      </c>
      <c r="BM5224">
        <v>-5000</v>
      </c>
      <c r="BN5224">
        <v>-6000</v>
      </c>
      <c r="BO5224">
        <v>-7000</v>
      </c>
      <c r="BP5224">
        <v>-5000</v>
      </c>
      <c r="BQ5224">
        <v>-4000</v>
      </c>
      <c r="BR5224">
        <v>-5000</v>
      </c>
      <c r="BS5224">
        <v>-4000</v>
      </c>
      <c r="BT5224">
        <v>-4000</v>
      </c>
      <c r="BU5224">
        <v>-4000</v>
      </c>
      <c r="BV5224">
        <v>-3000</v>
      </c>
      <c r="BW5224">
        <v>-4000</v>
      </c>
      <c r="BX5224">
        <v>-5000</v>
      </c>
      <c r="BY5224">
        <v>-5000</v>
      </c>
      <c r="BZ5224">
        <v>-5000</v>
      </c>
      <c r="CA5224">
        <v>-5000</v>
      </c>
      <c r="CB5224">
        <v>-5000</v>
      </c>
      <c r="CC5224">
        <v>-5000</v>
      </c>
      <c r="CD5224">
        <v>-5000</v>
      </c>
      <c r="CE5224">
        <v>-5000</v>
      </c>
    </row>
    <row r="5225" spans="1:83" x14ac:dyDescent="0.35">
      <c r="A5225" s="9" t="str">
        <f t="shared" si="81"/>
        <v>836522.908.14</v>
      </c>
      <c r="B5225" s="52" t="e">
        <f>+IF(MATCH(A5225,List!H$10:H$145,0),"Targeted")</f>
        <v>#N/A</v>
      </c>
      <c r="C5225" s="65"/>
      <c r="D5225" s="52"/>
      <c r="E5225" s="16" t="s">
        <v>1709</v>
      </c>
      <c r="F5225" s="16" t="s">
        <v>1710</v>
      </c>
      <c r="G5225" s="16" t="s">
        <v>298</v>
      </c>
      <c r="H5225" s="16" t="s">
        <v>1710</v>
      </c>
      <c r="I5225" s="16" t="s">
        <v>7287</v>
      </c>
      <c r="J5225" s="16" t="s">
        <v>7288</v>
      </c>
      <c r="K5225" s="17" t="s">
        <v>12</v>
      </c>
      <c r="L5225" s="18" t="s">
        <v>859</v>
      </c>
      <c r="M5225" s="195" t="s">
        <v>7182</v>
      </c>
      <c r="N5225" s="16" t="s">
        <v>7183</v>
      </c>
      <c r="O5225" s="17" t="s">
        <v>6914</v>
      </c>
      <c r="P5225" s="17" t="s">
        <v>305</v>
      </c>
      <c r="Q5225" s="17" t="s">
        <v>306</v>
      </c>
      <c r="R5225">
        <v>0</v>
      </c>
      <c r="S5225">
        <v>0</v>
      </c>
      <c r="T5225">
        <v>0</v>
      </c>
      <c r="U5225">
        <v>0</v>
      </c>
      <c r="V5225">
        <v>0</v>
      </c>
      <c r="W5225">
        <v>0</v>
      </c>
      <c r="X5225">
        <v>0</v>
      </c>
      <c r="Y5225">
        <v>0</v>
      </c>
      <c r="Z5225">
        <v>0</v>
      </c>
      <c r="AA5225">
        <v>0</v>
      </c>
      <c r="AB5225">
        <v>0</v>
      </c>
      <c r="AC5225">
        <v>0</v>
      </c>
      <c r="AD5225">
        <v>0</v>
      </c>
      <c r="AE5225">
        <v>0</v>
      </c>
      <c r="AF5225">
        <v>0</v>
      </c>
      <c r="AG5225" s="19">
        <v>0</v>
      </c>
      <c r="AH5225">
        <v>0</v>
      </c>
      <c r="AI5225">
        <v>0</v>
      </c>
      <c r="AJ5225">
        <v>0</v>
      </c>
      <c r="AK5225">
        <v>-80169</v>
      </c>
      <c r="AL5225">
        <v>-108301</v>
      </c>
      <c r="AM5225">
        <v>-119552</v>
      </c>
      <c r="AN5225">
        <v>-87272</v>
      </c>
      <c r="AO5225">
        <v>-82317</v>
      </c>
      <c r="AP5225">
        <v>-102464</v>
      </c>
      <c r="AQ5225">
        <v>-91842</v>
      </c>
      <c r="AR5225">
        <v>-66595</v>
      </c>
      <c r="AS5225">
        <v>-76521</v>
      </c>
      <c r="AT5225">
        <v>-79346</v>
      </c>
      <c r="AU5225">
        <v>-116020</v>
      </c>
      <c r="AV5225">
        <v>-90974</v>
      </c>
      <c r="AW5225">
        <v>-84325</v>
      </c>
      <c r="AX5225">
        <v>-78851</v>
      </c>
      <c r="AY5225">
        <v>-78112</v>
      </c>
      <c r="AZ5225">
        <v>-89000</v>
      </c>
      <c r="BA5225">
        <v>-113000</v>
      </c>
      <c r="BB5225">
        <v>-118000</v>
      </c>
      <c r="BC5225">
        <v>-113000</v>
      </c>
      <c r="BD5225">
        <v>-105000</v>
      </c>
      <c r="BE5225">
        <v>0</v>
      </c>
      <c r="BF5225">
        <v>0</v>
      </c>
      <c r="BG5225">
        <v>0</v>
      </c>
      <c r="BH5225">
        <v>0</v>
      </c>
      <c r="BI5225">
        <v>0</v>
      </c>
      <c r="BJ5225">
        <v>0</v>
      </c>
      <c r="BK5225">
        <v>0</v>
      </c>
      <c r="BL5225">
        <v>0</v>
      </c>
      <c r="BM5225">
        <v>0</v>
      </c>
      <c r="BN5225">
        <v>0</v>
      </c>
      <c r="BO5225">
        <v>0</v>
      </c>
      <c r="BP5225">
        <v>0</v>
      </c>
      <c r="BQ5225">
        <v>0</v>
      </c>
      <c r="BR5225">
        <v>0</v>
      </c>
      <c r="BS5225">
        <v>0</v>
      </c>
      <c r="BT5225">
        <v>0</v>
      </c>
      <c r="BU5225">
        <v>0</v>
      </c>
      <c r="BV5225">
        <v>0</v>
      </c>
      <c r="BW5225">
        <v>0</v>
      </c>
      <c r="BX5225">
        <v>0</v>
      </c>
      <c r="BY5225">
        <v>0</v>
      </c>
      <c r="BZ5225">
        <v>0</v>
      </c>
      <c r="CA5225">
        <v>0</v>
      </c>
      <c r="CB5225">
        <v>0</v>
      </c>
      <c r="CC5225">
        <v>0</v>
      </c>
      <c r="CD5225">
        <v>0</v>
      </c>
      <c r="CE5225">
        <v>0</v>
      </c>
    </row>
    <row r="5226" spans="1:83" x14ac:dyDescent="0.35">
      <c r="A5226" s="9" t="str">
        <f t="shared" si="81"/>
        <v>850022.908.14</v>
      </c>
      <c r="B5226" s="52" t="e">
        <f>+IF(MATCH(A5226,List!H$10:H$145,0),"Targeted")</f>
        <v>#N/A</v>
      </c>
      <c r="C5226" s="65"/>
      <c r="D5226" s="52"/>
      <c r="E5226" s="16" t="s">
        <v>1709</v>
      </c>
      <c r="F5226" s="16" t="s">
        <v>1710</v>
      </c>
      <c r="G5226" s="16" t="s">
        <v>298</v>
      </c>
      <c r="H5226" s="16" t="s">
        <v>1710</v>
      </c>
      <c r="I5226" s="16" t="s">
        <v>7289</v>
      </c>
      <c r="J5226" s="16" t="s">
        <v>7290</v>
      </c>
      <c r="K5226" s="17" t="s">
        <v>12</v>
      </c>
      <c r="L5226" s="18" t="s">
        <v>859</v>
      </c>
      <c r="M5226" s="195" t="s">
        <v>7182</v>
      </c>
      <c r="N5226" s="16" t="s">
        <v>7183</v>
      </c>
      <c r="O5226" s="17" t="s">
        <v>6914</v>
      </c>
      <c r="P5226" s="17" t="s">
        <v>305</v>
      </c>
      <c r="Q5226" s="17" t="s">
        <v>306</v>
      </c>
      <c r="R5226">
        <v>0</v>
      </c>
      <c r="S5226">
        <v>0</v>
      </c>
      <c r="T5226">
        <v>0</v>
      </c>
      <c r="U5226">
        <v>0</v>
      </c>
      <c r="V5226">
        <v>0</v>
      </c>
      <c r="W5226">
        <v>0</v>
      </c>
      <c r="X5226">
        <v>0</v>
      </c>
      <c r="Y5226">
        <v>0</v>
      </c>
      <c r="Z5226">
        <v>0</v>
      </c>
      <c r="AA5226">
        <v>0</v>
      </c>
      <c r="AB5226">
        <v>0</v>
      </c>
      <c r="AC5226">
        <v>0</v>
      </c>
      <c r="AD5226">
        <v>0</v>
      </c>
      <c r="AE5226">
        <v>0</v>
      </c>
      <c r="AF5226">
        <v>0</v>
      </c>
      <c r="AG5226" s="19">
        <v>0</v>
      </c>
      <c r="AH5226">
        <v>0</v>
      </c>
      <c r="AI5226">
        <v>0</v>
      </c>
      <c r="AJ5226">
        <v>0</v>
      </c>
      <c r="AK5226">
        <v>-7</v>
      </c>
      <c r="AL5226">
        <v>916</v>
      </c>
      <c r="AM5226">
        <v>-2546</v>
      </c>
      <c r="AN5226">
        <v>0</v>
      </c>
      <c r="AO5226">
        <v>0</v>
      </c>
      <c r="AP5226">
        <v>0</v>
      </c>
      <c r="AQ5226">
        <v>0</v>
      </c>
      <c r="AR5226">
        <v>0</v>
      </c>
      <c r="AS5226">
        <v>0</v>
      </c>
      <c r="AT5226">
        <v>0</v>
      </c>
      <c r="AU5226">
        <v>0</v>
      </c>
      <c r="AV5226">
        <v>0</v>
      </c>
      <c r="AW5226">
        <v>0</v>
      </c>
      <c r="AX5226">
        <v>0</v>
      </c>
      <c r="AY5226">
        <v>0</v>
      </c>
      <c r="AZ5226">
        <v>0</v>
      </c>
      <c r="BA5226">
        <v>0</v>
      </c>
      <c r="BB5226">
        <v>0</v>
      </c>
      <c r="BC5226">
        <v>0</v>
      </c>
      <c r="BD5226">
        <v>0</v>
      </c>
      <c r="BE5226">
        <v>0</v>
      </c>
      <c r="BF5226">
        <v>0</v>
      </c>
      <c r="BG5226">
        <v>0</v>
      </c>
      <c r="BH5226">
        <v>0</v>
      </c>
      <c r="BI5226">
        <v>0</v>
      </c>
      <c r="BJ5226">
        <v>0</v>
      </c>
      <c r="BK5226">
        <v>0</v>
      </c>
      <c r="BL5226">
        <v>0</v>
      </c>
      <c r="BM5226">
        <v>0</v>
      </c>
      <c r="BN5226">
        <v>0</v>
      </c>
      <c r="BO5226">
        <v>0</v>
      </c>
      <c r="BP5226">
        <v>0</v>
      </c>
      <c r="BQ5226">
        <v>0</v>
      </c>
      <c r="BR5226">
        <v>0</v>
      </c>
      <c r="BS5226">
        <v>0</v>
      </c>
      <c r="BT5226">
        <v>0</v>
      </c>
      <c r="BU5226">
        <v>0</v>
      </c>
      <c r="BV5226">
        <v>0</v>
      </c>
      <c r="BW5226">
        <v>0</v>
      </c>
      <c r="BX5226">
        <v>0</v>
      </c>
      <c r="BY5226">
        <v>0</v>
      </c>
      <c r="BZ5226">
        <v>0</v>
      </c>
      <c r="CA5226">
        <v>0</v>
      </c>
      <c r="CB5226">
        <v>0</v>
      </c>
      <c r="CC5226">
        <v>0</v>
      </c>
      <c r="CD5226">
        <v>0</v>
      </c>
      <c r="CE5226">
        <v>0</v>
      </c>
    </row>
    <row r="5227" spans="1:83" x14ac:dyDescent="0.35">
      <c r="A5227" s="9" t="str">
        <f t="shared" si="81"/>
        <v>856322.908.14</v>
      </c>
      <c r="B5227" s="52" t="e">
        <f>+IF(MATCH(A5227,List!H$10:H$145,0),"Targeted")</f>
        <v>#N/A</v>
      </c>
      <c r="C5227" s="65"/>
      <c r="D5227" s="52"/>
      <c r="E5227" s="16" t="s">
        <v>1709</v>
      </c>
      <c r="F5227" s="16" t="s">
        <v>1710</v>
      </c>
      <c r="G5227" s="16" t="s">
        <v>298</v>
      </c>
      <c r="H5227" s="16" t="s">
        <v>1710</v>
      </c>
      <c r="I5227" s="16" t="s">
        <v>7291</v>
      </c>
      <c r="J5227" s="16" t="s">
        <v>7292</v>
      </c>
      <c r="K5227" s="17" t="s">
        <v>12</v>
      </c>
      <c r="L5227" s="18" t="s">
        <v>859</v>
      </c>
      <c r="M5227" s="195" t="s">
        <v>7182</v>
      </c>
      <c r="N5227" s="16" t="s">
        <v>7183</v>
      </c>
      <c r="O5227" s="17" t="s">
        <v>6914</v>
      </c>
      <c r="P5227" s="17" t="s">
        <v>305</v>
      </c>
      <c r="Q5227" s="17" t="s">
        <v>306</v>
      </c>
      <c r="R5227">
        <v>0</v>
      </c>
      <c r="S5227">
        <v>0</v>
      </c>
      <c r="T5227">
        <v>0</v>
      </c>
      <c r="U5227">
        <v>0</v>
      </c>
      <c r="V5227">
        <v>0</v>
      </c>
      <c r="W5227">
        <v>0</v>
      </c>
      <c r="X5227">
        <v>0</v>
      </c>
      <c r="Y5227">
        <v>0</v>
      </c>
      <c r="Z5227">
        <v>0</v>
      </c>
      <c r="AA5227">
        <v>0</v>
      </c>
      <c r="AB5227">
        <v>0</v>
      </c>
      <c r="AC5227">
        <v>0</v>
      </c>
      <c r="AD5227">
        <v>0</v>
      </c>
      <c r="AE5227">
        <v>0</v>
      </c>
      <c r="AF5227">
        <v>0</v>
      </c>
      <c r="AG5227" s="19">
        <v>0</v>
      </c>
      <c r="AH5227">
        <v>0</v>
      </c>
      <c r="AI5227">
        <v>0</v>
      </c>
      <c r="AJ5227">
        <v>0</v>
      </c>
      <c r="AK5227">
        <v>0</v>
      </c>
      <c r="AL5227">
        <v>0</v>
      </c>
      <c r="AM5227">
        <v>-119</v>
      </c>
      <c r="AN5227">
        <v>-86</v>
      </c>
      <c r="AO5227">
        <v>-53</v>
      </c>
      <c r="AP5227">
        <v>-66</v>
      </c>
      <c r="AQ5227">
        <v>-23</v>
      </c>
      <c r="AR5227">
        <v>-59</v>
      </c>
      <c r="AS5227">
        <v>-31</v>
      </c>
      <c r="AT5227">
        <v>-40</v>
      </c>
      <c r="AU5227">
        <v>-41</v>
      </c>
      <c r="AV5227">
        <v>-40</v>
      </c>
      <c r="AW5227">
        <v>-1</v>
      </c>
      <c r="AX5227">
        <v>-4</v>
      </c>
      <c r="AY5227">
        <v>-6</v>
      </c>
      <c r="AZ5227">
        <v>0</v>
      </c>
      <c r="BA5227">
        <v>0</v>
      </c>
      <c r="BB5227">
        <v>0</v>
      </c>
      <c r="BC5227">
        <v>0</v>
      </c>
      <c r="BD5227">
        <v>0</v>
      </c>
      <c r="BE5227">
        <v>0</v>
      </c>
      <c r="BF5227">
        <v>0</v>
      </c>
      <c r="BG5227">
        <v>0</v>
      </c>
      <c r="BH5227">
        <v>0</v>
      </c>
      <c r="BI5227">
        <v>0</v>
      </c>
      <c r="BJ5227">
        <v>0</v>
      </c>
      <c r="BK5227">
        <v>0</v>
      </c>
      <c r="BL5227">
        <v>0</v>
      </c>
      <c r="BM5227">
        <v>0</v>
      </c>
      <c r="BN5227">
        <v>0</v>
      </c>
      <c r="BO5227">
        <v>0</v>
      </c>
      <c r="BP5227">
        <v>0</v>
      </c>
      <c r="BQ5227">
        <v>0</v>
      </c>
      <c r="BR5227">
        <v>0</v>
      </c>
      <c r="BS5227">
        <v>0</v>
      </c>
      <c r="BT5227">
        <v>0</v>
      </c>
      <c r="BU5227">
        <v>0</v>
      </c>
      <c r="BV5227">
        <v>0</v>
      </c>
      <c r="BW5227">
        <v>0</v>
      </c>
      <c r="BX5227">
        <v>0</v>
      </c>
      <c r="BY5227">
        <v>0</v>
      </c>
      <c r="BZ5227">
        <v>0</v>
      </c>
      <c r="CA5227">
        <v>0</v>
      </c>
      <c r="CB5227">
        <v>0</v>
      </c>
      <c r="CC5227">
        <v>0</v>
      </c>
      <c r="CD5227">
        <v>0</v>
      </c>
      <c r="CE5227">
        <v>0</v>
      </c>
    </row>
    <row r="5228" spans="1:83" x14ac:dyDescent="0.35">
      <c r="A5228" s="9" t="str">
        <f t="shared" si="81"/>
        <v>143500.908.15</v>
      </c>
      <c r="B5228" s="52" t="e">
        <f>+IF(MATCH(A5228,List!H$10:H$145,0),"Targeted")</f>
        <v>#N/A</v>
      </c>
      <c r="C5228" s="65"/>
      <c r="D5228" s="52"/>
      <c r="E5228" s="16" t="s">
        <v>938</v>
      </c>
      <c r="F5228" s="16" t="s">
        <v>939</v>
      </c>
      <c r="G5228" s="16" t="s">
        <v>298</v>
      </c>
      <c r="H5228" s="16" t="s">
        <v>939</v>
      </c>
      <c r="I5228" s="16" t="s">
        <v>7192</v>
      </c>
      <c r="J5228" s="16" t="s">
        <v>7193</v>
      </c>
      <c r="K5228" s="17" t="s">
        <v>628</v>
      </c>
      <c r="L5228" s="18" t="s">
        <v>859</v>
      </c>
      <c r="M5228" s="195" t="s">
        <v>7182</v>
      </c>
      <c r="N5228" s="16" t="s">
        <v>7183</v>
      </c>
      <c r="O5228" s="17" t="s">
        <v>6914</v>
      </c>
      <c r="P5228" s="17" t="s">
        <v>305</v>
      </c>
      <c r="Q5228" s="17" t="s">
        <v>306</v>
      </c>
      <c r="R5228">
        <v>0</v>
      </c>
      <c r="S5228">
        <v>0</v>
      </c>
      <c r="T5228">
        <v>0</v>
      </c>
      <c r="U5228">
        <v>0</v>
      </c>
      <c r="V5228">
        <v>0</v>
      </c>
      <c r="W5228">
        <v>0</v>
      </c>
      <c r="X5228">
        <v>0</v>
      </c>
      <c r="Y5228">
        <v>0</v>
      </c>
      <c r="Z5228">
        <v>0</v>
      </c>
      <c r="AA5228">
        <v>0</v>
      </c>
      <c r="AB5228">
        <v>0</v>
      </c>
      <c r="AC5228">
        <v>0</v>
      </c>
      <c r="AD5228">
        <v>0</v>
      </c>
      <c r="AE5228">
        <v>0</v>
      </c>
      <c r="AF5228">
        <v>0</v>
      </c>
      <c r="AG5228" s="19">
        <v>0</v>
      </c>
      <c r="AH5228">
        <v>0</v>
      </c>
      <c r="AI5228">
        <v>0</v>
      </c>
      <c r="AJ5228">
        <v>0</v>
      </c>
      <c r="AK5228">
        <v>0</v>
      </c>
      <c r="AL5228">
        <v>0</v>
      </c>
      <c r="AM5228">
        <v>0</v>
      </c>
      <c r="AN5228">
        <v>0</v>
      </c>
      <c r="AO5228">
        <v>0</v>
      </c>
      <c r="AP5228">
        <v>0</v>
      </c>
      <c r="AQ5228">
        <v>0</v>
      </c>
      <c r="AR5228">
        <v>0</v>
      </c>
      <c r="AS5228">
        <v>0</v>
      </c>
      <c r="AT5228">
        <v>0</v>
      </c>
      <c r="AU5228">
        <v>0</v>
      </c>
      <c r="AV5228">
        <v>0</v>
      </c>
      <c r="AW5228">
        <v>0</v>
      </c>
      <c r="AX5228">
        <v>0</v>
      </c>
      <c r="AY5228">
        <v>0</v>
      </c>
      <c r="AZ5228">
        <v>0</v>
      </c>
      <c r="BA5228">
        <v>0</v>
      </c>
      <c r="BB5228">
        <v>0</v>
      </c>
      <c r="BC5228">
        <v>-1000</v>
      </c>
      <c r="BD5228">
        <v>-1000</v>
      </c>
      <c r="BE5228">
        <v>-1000</v>
      </c>
      <c r="BF5228">
        <v>-1000</v>
      </c>
      <c r="BG5228">
        <v>-1000</v>
      </c>
      <c r="BH5228">
        <v>-1000</v>
      </c>
      <c r="BI5228">
        <v>-1000</v>
      </c>
      <c r="BJ5228">
        <v>0</v>
      </c>
      <c r="BK5228">
        <v>-1000</v>
      </c>
      <c r="BL5228">
        <v>0</v>
      </c>
      <c r="BM5228">
        <v>-1000</v>
      </c>
      <c r="BN5228">
        <v>-2000</v>
      </c>
      <c r="BO5228">
        <v>-2000</v>
      </c>
      <c r="BP5228">
        <v>0</v>
      </c>
      <c r="BQ5228">
        <v>-1000</v>
      </c>
      <c r="BR5228">
        <v>-1000</v>
      </c>
      <c r="BS5228">
        <v>-3000</v>
      </c>
      <c r="BT5228">
        <v>0</v>
      </c>
      <c r="BU5228">
        <v>-2000</v>
      </c>
      <c r="BV5228">
        <v>0</v>
      </c>
      <c r="BW5228">
        <v>0</v>
      </c>
      <c r="BX5228">
        <v>0</v>
      </c>
      <c r="BY5228">
        <v>0</v>
      </c>
      <c r="BZ5228">
        <v>-1000</v>
      </c>
      <c r="CA5228">
        <v>-1000</v>
      </c>
      <c r="CB5228">
        <v>-1000</v>
      </c>
      <c r="CC5228">
        <v>-1000</v>
      </c>
      <c r="CD5228">
        <v>-1000</v>
      </c>
      <c r="CE5228">
        <v>-1000</v>
      </c>
    </row>
    <row r="5229" spans="1:83" x14ac:dyDescent="0.35">
      <c r="A5229" s="9" t="str">
        <f t="shared" si="81"/>
        <v>504220.908.15</v>
      </c>
      <c r="B5229" s="52" t="e">
        <f>+IF(MATCH(A5229,List!H$10:H$145,0),"Targeted")</f>
        <v>#N/A</v>
      </c>
      <c r="C5229" s="65"/>
      <c r="D5229" s="52"/>
      <c r="E5229" s="16" t="s">
        <v>938</v>
      </c>
      <c r="F5229" s="16" t="s">
        <v>939</v>
      </c>
      <c r="G5229" s="16" t="s">
        <v>298</v>
      </c>
      <c r="H5229" s="16" t="s">
        <v>939</v>
      </c>
      <c r="I5229" s="16" t="s">
        <v>7293</v>
      </c>
      <c r="J5229" s="16" t="s">
        <v>7294</v>
      </c>
      <c r="K5229" s="17" t="s">
        <v>628</v>
      </c>
      <c r="L5229" s="18" t="s">
        <v>859</v>
      </c>
      <c r="M5229" s="195" t="s">
        <v>7182</v>
      </c>
      <c r="N5229" s="16" t="s">
        <v>7183</v>
      </c>
      <c r="O5229" s="17" t="s">
        <v>6914</v>
      </c>
      <c r="P5229" s="17" t="s">
        <v>305</v>
      </c>
      <c r="Q5229" s="17" t="s">
        <v>306</v>
      </c>
      <c r="R5229">
        <v>0</v>
      </c>
      <c r="S5229">
        <v>0</v>
      </c>
      <c r="T5229">
        <v>0</v>
      </c>
      <c r="U5229">
        <v>0</v>
      </c>
      <c r="V5229">
        <v>0</v>
      </c>
      <c r="W5229">
        <v>0</v>
      </c>
      <c r="X5229">
        <v>0</v>
      </c>
      <c r="Y5229">
        <v>0</v>
      </c>
      <c r="Z5229">
        <v>0</v>
      </c>
      <c r="AA5229">
        <v>0</v>
      </c>
      <c r="AB5229">
        <v>0</v>
      </c>
      <c r="AC5229">
        <v>0</v>
      </c>
      <c r="AD5229">
        <v>0</v>
      </c>
      <c r="AE5229">
        <v>0</v>
      </c>
      <c r="AF5229">
        <v>0</v>
      </c>
      <c r="AG5229" s="19">
        <v>0</v>
      </c>
      <c r="AH5229">
        <v>0</v>
      </c>
      <c r="AI5229">
        <v>0</v>
      </c>
      <c r="AJ5229">
        <v>0</v>
      </c>
      <c r="AK5229">
        <v>0</v>
      </c>
      <c r="AL5229">
        <v>0</v>
      </c>
      <c r="AM5229">
        <v>0</v>
      </c>
      <c r="AN5229">
        <v>0</v>
      </c>
      <c r="AO5229">
        <v>0</v>
      </c>
      <c r="AP5229">
        <v>0</v>
      </c>
      <c r="AQ5229">
        <v>0</v>
      </c>
      <c r="AR5229">
        <v>0</v>
      </c>
      <c r="AS5229">
        <v>0</v>
      </c>
      <c r="AT5229">
        <v>-4485</v>
      </c>
      <c r="AU5229">
        <v>-8488</v>
      </c>
      <c r="AV5229">
        <v>0</v>
      </c>
      <c r="AW5229">
        <v>-14380</v>
      </c>
      <c r="AX5229">
        <v>-24701</v>
      </c>
      <c r="AY5229">
        <v>-30621</v>
      </c>
      <c r="AZ5229">
        <v>-34000</v>
      </c>
      <c r="BA5229">
        <v>-30000</v>
      </c>
      <c r="BB5229">
        <v>-57000</v>
      </c>
      <c r="BC5229">
        <v>-41000</v>
      </c>
      <c r="BD5229">
        <v>-53000</v>
      </c>
      <c r="BE5229">
        <v>-62000</v>
      </c>
      <c r="BF5229">
        <v>-52000</v>
      </c>
      <c r="BG5229">
        <v>-21000</v>
      </c>
      <c r="BH5229">
        <v>-13000</v>
      </c>
      <c r="BI5229">
        <v>-11000</v>
      </c>
      <c r="BJ5229">
        <v>-23000</v>
      </c>
      <c r="BK5229">
        <v>-57000</v>
      </c>
      <c r="BL5229">
        <v>-111000</v>
      </c>
      <c r="BM5229">
        <v>-87000</v>
      </c>
      <c r="BN5229">
        <v>-16000</v>
      </c>
      <c r="BO5229">
        <v>-5000</v>
      </c>
      <c r="BP5229">
        <v>-5000</v>
      </c>
      <c r="BQ5229">
        <v>-3000</v>
      </c>
      <c r="BR5229">
        <v>-3000</v>
      </c>
      <c r="BS5229">
        <v>-5000</v>
      </c>
      <c r="BT5229">
        <v>-6000</v>
      </c>
      <c r="BU5229">
        <v>-12000</v>
      </c>
      <c r="BV5229">
        <v>-48000</v>
      </c>
      <c r="BW5229">
        <v>-62000</v>
      </c>
      <c r="BX5229">
        <v>-180000</v>
      </c>
      <c r="BY5229">
        <v>-89000</v>
      </c>
      <c r="BZ5229">
        <v>-42000</v>
      </c>
      <c r="CA5229">
        <v>-3000</v>
      </c>
      <c r="CB5229">
        <v>-3000</v>
      </c>
      <c r="CC5229">
        <v>-3000</v>
      </c>
      <c r="CD5229">
        <v>-3000</v>
      </c>
      <c r="CE5229">
        <v>-3000</v>
      </c>
    </row>
    <row r="5230" spans="1:83" x14ac:dyDescent="0.35">
      <c r="A5230" s="9" t="str">
        <f t="shared" si="81"/>
        <v>504221.908.15</v>
      </c>
      <c r="B5230" s="52" t="e">
        <f>+IF(MATCH(A5230,List!H$10:H$145,0),"Targeted")</f>
        <v>#N/A</v>
      </c>
      <c r="C5230" s="65"/>
      <c r="D5230" s="52"/>
      <c r="E5230" s="16" t="s">
        <v>938</v>
      </c>
      <c r="F5230" s="16" t="s">
        <v>939</v>
      </c>
      <c r="G5230" s="16" t="s">
        <v>298</v>
      </c>
      <c r="H5230" s="16" t="s">
        <v>939</v>
      </c>
      <c r="I5230" s="16" t="s">
        <v>7295</v>
      </c>
      <c r="J5230" s="16" t="s">
        <v>7296</v>
      </c>
      <c r="K5230" s="17" t="s">
        <v>628</v>
      </c>
      <c r="L5230" s="18" t="s">
        <v>859</v>
      </c>
      <c r="M5230" s="195" t="s">
        <v>7182</v>
      </c>
      <c r="N5230" s="16" t="s">
        <v>7183</v>
      </c>
      <c r="O5230" s="17" t="s">
        <v>6914</v>
      </c>
      <c r="P5230" s="17" t="s">
        <v>305</v>
      </c>
      <c r="Q5230" s="17" t="s">
        <v>306</v>
      </c>
      <c r="R5230">
        <v>0</v>
      </c>
      <c r="S5230">
        <v>0</v>
      </c>
      <c r="T5230">
        <v>0</v>
      </c>
      <c r="U5230">
        <v>0</v>
      </c>
      <c r="V5230">
        <v>0</v>
      </c>
      <c r="W5230">
        <v>0</v>
      </c>
      <c r="X5230">
        <v>0</v>
      </c>
      <c r="Y5230">
        <v>0</v>
      </c>
      <c r="Z5230">
        <v>0</v>
      </c>
      <c r="AA5230">
        <v>0</v>
      </c>
      <c r="AB5230">
        <v>0</v>
      </c>
      <c r="AC5230">
        <v>0</v>
      </c>
      <c r="AD5230">
        <v>0</v>
      </c>
      <c r="AE5230">
        <v>0</v>
      </c>
      <c r="AF5230">
        <v>0</v>
      </c>
      <c r="AG5230" s="19">
        <v>0</v>
      </c>
      <c r="AH5230">
        <v>0</v>
      </c>
      <c r="AI5230">
        <v>0</v>
      </c>
      <c r="AJ5230">
        <v>0</v>
      </c>
      <c r="AK5230">
        <v>0</v>
      </c>
      <c r="AL5230">
        <v>0</v>
      </c>
      <c r="AM5230">
        <v>0</v>
      </c>
      <c r="AN5230">
        <v>0</v>
      </c>
      <c r="AO5230">
        <v>0</v>
      </c>
      <c r="AP5230">
        <v>0</v>
      </c>
      <c r="AQ5230">
        <v>0</v>
      </c>
      <c r="AR5230">
        <v>0</v>
      </c>
      <c r="AS5230">
        <v>0</v>
      </c>
      <c r="AT5230">
        <v>0</v>
      </c>
      <c r="AU5230">
        <v>52</v>
      </c>
      <c r="AV5230">
        <v>-14670</v>
      </c>
      <c r="AW5230">
        <v>0</v>
      </c>
      <c r="AX5230">
        <v>0</v>
      </c>
      <c r="AY5230">
        <v>0</v>
      </c>
      <c r="AZ5230">
        <v>0</v>
      </c>
      <c r="BA5230">
        <v>0</v>
      </c>
      <c r="BB5230">
        <v>0</v>
      </c>
      <c r="BC5230">
        <v>0</v>
      </c>
      <c r="BD5230">
        <v>0</v>
      </c>
      <c r="BE5230">
        <v>0</v>
      </c>
      <c r="BF5230">
        <v>0</v>
      </c>
      <c r="BG5230">
        <v>0</v>
      </c>
      <c r="BH5230">
        <v>0</v>
      </c>
      <c r="BI5230">
        <v>0</v>
      </c>
      <c r="BJ5230">
        <v>0</v>
      </c>
      <c r="BK5230">
        <v>0</v>
      </c>
      <c r="BL5230">
        <v>0</v>
      </c>
      <c r="BM5230">
        <v>0</v>
      </c>
      <c r="BN5230">
        <v>0</v>
      </c>
      <c r="BO5230">
        <v>0</v>
      </c>
      <c r="BP5230">
        <v>0</v>
      </c>
      <c r="BQ5230">
        <v>0</v>
      </c>
      <c r="BR5230">
        <v>0</v>
      </c>
      <c r="BS5230">
        <v>0</v>
      </c>
      <c r="BT5230">
        <v>0</v>
      </c>
      <c r="BU5230">
        <v>0</v>
      </c>
      <c r="BV5230">
        <v>0</v>
      </c>
      <c r="BW5230">
        <v>0</v>
      </c>
      <c r="BX5230">
        <v>0</v>
      </c>
      <c r="BY5230">
        <v>0</v>
      </c>
      <c r="BZ5230">
        <v>0</v>
      </c>
      <c r="CA5230">
        <v>0</v>
      </c>
      <c r="CB5230">
        <v>0</v>
      </c>
      <c r="CC5230">
        <v>0</v>
      </c>
      <c r="CD5230">
        <v>0</v>
      </c>
      <c r="CE5230">
        <v>0</v>
      </c>
    </row>
    <row r="5231" spans="1:83" x14ac:dyDescent="0.35">
      <c r="A5231" s="9" t="str">
        <f t="shared" si="81"/>
        <v>507320.908.15</v>
      </c>
      <c r="B5231" s="52" t="e">
        <f>+IF(MATCH(A5231,List!H$10:H$145,0),"Targeted")</f>
        <v>#N/A</v>
      </c>
      <c r="C5231" s="65"/>
      <c r="D5231" s="52"/>
      <c r="E5231" s="16" t="s">
        <v>938</v>
      </c>
      <c r="F5231" s="16" t="s">
        <v>939</v>
      </c>
      <c r="G5231" s="16" t="s">
        <v>298</v>
      </c>
      <c r="H5231" s="16" t="s">
        <v>939</v>
      </c>
      <c r="I5231" s="16" t="s">
        <v>7297</v>
      </c>
      <c r="J5231" s="16" t="s">
        <v>7298</v>
      </c>
      <c r="K5231" s="17" t="s">
        <v>628</v>
      </c>
      <c r="L5231" s="18" t="s">
        <v>859</v>
      </c>
      <c r="M5231" s="195" t="s">
        <v>7182</v>
      </c>
      <c r="N5231" s="16" t="s">
        <v>7183</v>
      </c>
      <c r="O5231" s="17" t="s">
        <v>6914</v>
      </c>
      <c r="P5231" s="17" t="s">
        <v>305</v>
      </c>
      <c r="Q5231" s="17" t="s">
        <v>306</v>
      </c>
      <c r="R5231">
        <v>0</v>
      </c>
      <c r="S5231">
        <v>0</v>
      </c>
      <c r="T5231">
        <v>0</v>
      </c>
      <c r="U5231">
        <v>0</v>
      </c>
      <c r="V5231">
        <v>0</v>
      </c>
      <c r="W5231">
        <v>0</v>
      </c>
      <c r="X5231">
        <v>0</v>
      </c>
      <c r="Y5231">
        <v>0</v>
      </c>
      <c r="Z5231">
        <v>0</v>
      </c>
      <c r="AA5231">
        <v>0</v>
      </c>
      <c r="AB5231">
        <v>0</v>
      </c>
      <c r="AC5231">
        <v>0</v>
      </c>
      <c r="AD5231">
        <v>0</v>
      </c>
      <c r="AE5231">
        <v>0</v>
      </c>
      <c r="AF5231">
        <v>0</v>
      </c>
      <c r="AG5231" s="19">
        <v>0</v>
      </c>
      <c r="AH5231">
        <v>0</v>
      </c>
      <c r="AI5231">
        <v>0</v>
      </c>
      <c r="AJ5231">
        <v>0</v>
      </c>
      <c r="AK5231">
        <v>0</v>
      </c>
      <c r="AL5231">
        <v>0</v>
      </c>
      <c r="AM5231">
        <v>0</v>
      </c>
      <c r="AN5231">
        <v>0</v>
      </c>
      <c r="AO5231">
        <v>0</v>
      </c>
      <c r="AP5231">
        <v>0</v>
      </c>
      <c r="AQ5231">
        <v>0</v>
      </c>
      <c r="AR5231">
        <v>411</v>
      </c>
      <c r="AS5231">
        <v>-3637</v>
      </c>
      <c r="AT5231">
        <v>-3042</v>
      </c>
      <c r="AU5231">
        <v>-6413</v>
      </c>
      <c r="AV5231">
        <v>-3790</v>
      </c>
      <c r="AW5231">
        <v>-5282</v>
      </c>
      <c r="AX5231">
        <v>-4992</v>
      </c>
      <c r="AY5231">
        <v>-5165</v>
      </c>
      <c r="AZ5231">
        <v>-6000</v>
      </c>
      <c r="BA5231">
        <v>-7000</v>
      </c>
      <c r="BB5231">
        <v>-6000</v>
      </c>
      <c r="BC5231">
        <v>-6000</v>
      </c>
      <c r="BD5231">
        <v>-6000</v>
      </c>
      <c r="BE5231">
        <v>-6000</v>
      </c>
      <c r="BF5231">
        <v>-7000</v>
      </c>
      <c r="BG5231">
        <v>-6000</v>
      </c>
      <c r="BH5231">
        <v>-4000</v>
      </c>
      <c r="BI5231">
        <v>-4000</v>
      </c>
      <c r="BJ5231">
        <v>-5000</v>
      </c>
      <c r="BK5231">
        <v>-9000</v>
      </c>
      <c r="BL5231">
        <v>-10000</v>
      </c>
      <c r="BM5231">
        <v>-6000</v>
      </c>
      <c r="BN5231">
        <v>0</v>
      </c>
      <c r="BO5231">
        <v>-1000</v>
      </c>
      <c r="BP5231">
        <v>-1000</v>
      </c>
      <c r="BQ5231">
        <v>0</v>
      </c>
      <c r="BR5231">
        <v>-1000</v>
      </c>
      <c r="BS5231">
        <v>-1000</v>
      </c>
      <c r="BT5231">
        <v>-1000</v>
      </c>
      <c r="BU5231">
        <v>-1000</v>
      </c>
      <c r="BV5231">
        <v>0</v>
      </c>
      <c r="BW5231">
        <v>-1000</v>
      </c>
      <c r="BX5231">
        <v>-2000</v>
      </c>
      <c r="BY5231">
        <v>-2000</v>
      </c>
      <c r="BZ5231">
        <v>0</v>
      </c>
      <c r="CA5231">
        <v>-1000</v>
      </c>
      <c r="CB5231">
        <v>-1000</v>
      </c>
      <c r="CC5231">
        <v>-3000</v>
      </c>
      <c r="CD5231">
        <v>-3000</v>
      </c>
      <c r="CE5231">
        <v>-2000</v>
      </c>
    </row>
    <row r="5232" spans="1:83" x14ac:dyDescent="0.35">
      <c r="A5232" s="9" t="str">
        <f t="shared" si="81"/>
        <v>507321.908.15</v>
      </c>
      <c r="B5232" s="52" t="e">
        <f>+IF(MATCH(A5232,List!H$10:H$145,0),"Targeted")</f>
        <v>#N/A</v>
      </c>
      <c r="C5232" s="65"/>
      <c r="D5232" s="52"/>
      <c r="E5232" s="16" t="s">
        <v>938</v>
      </c>
      <c r="F5232" s="16" t="s">
        <v>939</v>
      </c>
      <c r="G5232" s="16" t="s">
        <v>298</v>
      </c>
      <c r="H5232" s="16" t="s">
        <v>939</v>
      </c>
      <c r="I5232" s="16" t="s">
        <v>7299</v>
      </c>
      <c r="J5232" s="16" t="s">
        <v>7300</v>
      </c>
      <c r="K5232" s="17" t="s">
        <v>628</v>
      </c>
      <c r="L5232" s="18" t="s">
        <v>859</v>
      </c>
      <c r="M5232" s="195" t="s">
        <v>7182</v>
      </c>
      <c r="N5232" s="16" t="s">
        <v>7183</v>
      </c>
      <c r="O5232" s="17" t="s">
        <v>6914</v>
      </c>
      <c r="P5232" s="17" t="s">
        <v>305</v>
      </c>
      <c r="Q5232" s="17" t="s">
        <v>306</v>
      </c>
      <c r="R5232">
        <v>0</v>
      </c>
      <c r="S5232">
        <v>0</v>
      </c>
      <c r="T5232">
        <v>0</v>
      </c>
      <c r="U5232">
        <v>0</v>
      </c>
      <c r="V5232">
        <v>0</v>
      </c>
      <c r="W5232">
        <v>0</v>
      </c>
      <c r="X5232">
        <v>0</v>
      </c>
      <c r="Y5232">
        <v>0</v>
      </c>
      <c r="Z5232">
        <v>0</v>
      </c>
      <c r="AA5232">
        <v>0</v>
      </c>
      <c r="AB5232">
        <v>0</v>
      </c>
      <c r="AC5232">
        <v>0</v>
      </c>
      <c r="AD5232">
        <v>0</v>
      </c>
      <c r="AE5232">
        <v>0</v>
      </c>
      <c r="AF5232">
        <v>0</v>
      </c>
      <c r="AG5232" s="19">
        <v>0</v>
      </c>
      <c r="AH5232">
        <v>0</v>
      </c>
      <c r="AI5232">
        <v>0</v>
      </c>
      <c r="AJ5232">
        <v>0</v>
      </c>
      <c r="AK5232">
        <v>0</v>
      </c>
      <c r="AL5232">
        <v>0</v>
      </c>
      <c r="AM5232">
        <v>0</v>
      </c>
      <c r="AN5232">
        <v>0</v>
      </c>
      <c r="AO5232">
        <v>0</v>
      </c>
      <c r="AP5232">
        <v>0</v>
      </c>
      <c r="AQ5232">
        <v>0</v>
      </c>
      <c r="AR5232">
        <v>-235</v>
      </c>
      <c r="AS5232">
        <v>-397</v>
      </c>
      <c r="AT5232">
        <v>-121</v>
      </c>
      <c r="AU5232">
        <v>-239</v>
      </c>
      <c r="AV5232">
        <v>-3783</v>
      </c>
      <c r="AW5232">
        <v>0</v>
      </c>
      <c r="AX5232">
        <v>0</v>
      </c>
      <c r="AY5232">
        <v>0</v>
      </c>
      <c r="AZ5232">
        <v>0</v>
      </c>
      <c r="BA5232">
        <v>0</v>
      </c>
      <c r="BB5232">
        <v>0</v>
      </c>
      <c r="BC5232">
        <v>0</v>
      </c>
      <c r="BD5232">
        <v>0</v>
      </c>
      <c r="BE5232">
        <v>0</v>
      </c>
      <c r="BF5232">
        <v>0</v>
      </c>
      <c r="BG5232">
        <v>0</v>
      </c>
      <c r="BH5232">
        <v>0</v>
      </c>
      <c r="BI5232">
        <v>0</v>
      </c>
      <c r="BJ5232">
        <v>0</v>
      </c>
      <c r="BK5232">
        <v>0</v>
      </c>
      <c r="BL5232">
        <v>0</v>
      </c>
      <c r="BM5232">
        <v>0</v>
      </c>
      <c r="BN5232">
        <v>0</v>
      </c>
      <c r="BO5232">
        <v>0</v>
      </c>
      <c r="BP5232">
        <v>0</v>
      </c>
      <c r="BQ5232">
        <v>0</v>
      </c>
      <c r="BR5232">
        <v>0</v>
      </c>
      <c r="BS5232">
        <v>0</v>
      </c>
      <c r="BT5232">
        <v>0</v>
      </c>
      <c r="BU5232">
        <v>0</v>
      </c>
      <c r="BV5232">
        <v>0</v>
      </c>
      <c r="BW5232">
        <v>0</v>
      </c>
      <c r="BX5232">
        <v>0</v>
      </c>
      <c r="BY5232">
        <v>0</v>
      </c>
      <c r="BZ5232">
        <v>0</v>
      </c>
      <c r="CA5232">
        <v>0</v>
      </c>
      <c r="CB5232">
        <v>0</v>
      </c>
      <c r="CC5232">
        <v>0</v>
      </c>
      <c r="CD5232">
        <v>0</v>
      </c>
      <c r="CE5232">
        <v>0</v>
      </c>
    </row>
    <row r="5233" spans="1:83" x14ac:dyDescent="0.35">
      <c r="A5233" s="9" t="str">
        <f t="shared" si="81"/>
        <v>560820.908.15</v>
      </c>
      <c r="B5233" s="52" t="e">
        <f>+IF(MATCH(A5233,List!H$10:H$145,0),"Targeted")</f>
        <v>#N/A</v>
      </c>
      <c r="C5233" s="65"/>
      <c r="D5233" s="52"/>
      <c r="E5233" s="16" t="s">
        <v>938</v>
      </c>
      <c r="F5233" s="16" t="s">
        <v>939</v>
      </c>
      <c r="G5233" s="16" t="s">
        <v>298</v>
      </c>
      <c r="H5233" s="16" t="s">
        <v>939</v>
      </c>
      <c r="I5233" s="16" t="s">
        <v>7301</v>
      </c>
      <c r="J5233" s="16" t="s">
        <v>7302</v>
      </c>
      <c r="K5233" s="17" t="s">
        <v>628</v>
      </c>
      <c r="L5233" s="18" t="s">
        <v>859</v>
      </c>
      <c r="M5233" s="195" t="s">
        <v>7182</v>
      </c>
      <c r="N5233" s="16" t="s">
        <v>7183</v>
      </c>
      <c r="O5233" s="17" t="s">
        <v>6914</v>
      </c>
      <c r="P5233" s="17" t="s">
        <v>305</v>
      </c>
      <c r="Q5233" s="17" t="s">
        <v>306</v>
      </c>
      <c r="R5233">
        <v>0</v>
      </c>
      <c r="S5233">
        <v>0</v>
      </c>
      <c r="T5233">
        <v>0</v>
      </c>
      <c r="U5233">
        <v>0</v>
      </c>
      <c r="V5233">
        <v>0</v>
      </c>
      <c r="W5233">
        <v>0</v>
      </c>
      <c r="X5233">
        <v>0</v>
      </c>
      <c r="Y5233">
        <v>0</v>
      </c>
      <c r="Z5233">
        <v>0</v>
      </c>
      <c r="AA5233">
        <v>0</v>
      </c>
      <c r="AB5233">
        <v>0</v>
      </c>
      <c r="AC5233">
        <v>0</v>
      </c>
      <c r="AD5233">
        <v>0</v>
      </c>
      <c r="AE5233">
        <v>0</v>
      </c>
      <c r="AF5233">
        <v>0</v>
      </c>
      <c r="AG5233" s="19">
        <v>0</v>
      </c>
      <c r="AH5233">
        <v>0</v>
      </c>
      <c r="AI5233">
        <v>0</v>
      </c>
      <c r="AJ5233">
        <v>0</v>
      </c>
      <c r="AK5233">
        <v>0</v>
      </c>
      <c r="AL5233">
        <v>0</v>
      </c>
      <c r="AM5233">
        <v>0</v>
      </c>
      <c r="AN5233">
        <v>0</v>
      </c>
      <c r="AO5233">
        <v>0</v>
      </c>
      <c r="AP5233">
        <v>0</v>
      </c>
      <c r="AQ5233">
        <v>0</v>
      </c>
      <c r="AR5233">
        <v>0</v>
      </c>
      <c r="AS5233">
        <v>0</v>
      </c>
      <c r="AT5233">
        <v>0</v>
      </c>
      <c r="AU5233">
        <v>0</v>
      </c>
      <c r="AV5233">
        <v>0</v>
      </c>
      <c r="AW5233">
        <v>0</v>
      </c>
      <c r="AX5233">
        <v>0</v>
      </c>
      <c r="AY5233">
        <v>0</v>
      </c>
      <c r="AZ5233">
        <v>0</v>
      </c>
      <c r="BA5233">
        <v>0</v>
      </c>
      <c r="BB5233">
        <v>0</v>
      </c>
      <c r="BC5233">
        <v>0</v>
      </c>
      <c r="BD5233">
        <v>0</v>
      </c>
      <c r="BE5233">
        <v>0</v>
      </c>
      <c r="BF5233">
        <v>0</v>
      </c>
      <c r="BG5233">
        <v>0</v>
      </c>
      <c r="BH5233">
        <v>0</v>
      </c>
      <c r="BI5233">
        <v>0</v>
      </c>
      <c r="BJ5233">
        <v>0</v>
      </c>
      <c r="BK5233">
        <v>0</v>
      </c>
      <c r="BL5233">
        <v>0</v>
      </c>
      <c r="BM5233">
        <v>0</v>
      </c>
      <c r="BN5233">
        <v>0</v>
      </c>
      <c r="BO5233">
        <v>0</v>
      </c>
      <c r="BP5233">
        <v>0</v>
      </c>
      <c r="BQ5233">
        <v>0</v>
      </c>
      <c r="BR5233">
        <v>0</v>
      </c>
      <c r="BS5233">
        <v>0</v>
      </c>
      <c r="BT5233">
        <v>0</v>
      </c>
      <c r="BU5233">
        <v>0</v>
      </c>
      <c r="BV5233">
        <v>-1000</v>
      </c>
      <c r="BW5233">
        <v>-7000</v>
      </c>
      <c r="BX5233">
        <v>-15000</v>
      </c>
      <c r="BY5233">
        <v>-9000</v>
      </c>
      <c r="BZ5233">
        <v>-1000</v>
      </c>
      <c r="CA5233">
        <v>-1000</v>
      </c>
      <c r="CB5233">
        <v>-1000</v>
      </c>
      <c r="CC5233">
        <v>-1000</v>
      </c>
      <c r="CD5233">
        <v>-1000</v>
      </c>
      <c r="CE5233">
        <v>-1000</v>
      </c>
    </row>
    <row r="5234" spans="1:83" x14ac:dyDescent="0.35">
      <c r="A5234" s="9" t="str">
        <f t="shared" si="81"/>
        <v>143500.908.16</v>
      </c>
      <c r="B5234" s="52" t="e">
        <f>+IF(MATCH(A5234,List!H$10:H$145,0),"Targeted")</f>
        <v>#N/A</v>
      </c>
      <c r="C5234" s="65"/>
      <c r="D5234" s="52"/>
      <c r="E5234" s="16" t="s">
        <v>870</v>
      </c>
      <c r="F5234" s="16" t="s">
        <v>871</v>
      </c>
      <c r="G5234" s="16" t="s">
        <v>298</v>
      </c>
      <c r="H5234" s="16" t="s">
        <v>871</v>
      </c>
      <c r="I5234" s="16" t="s">
        <v>7192</v>
      </c>
      <c r="J5234" s="16" t="s">
        <v>7193</v>
      </c>
      <c r="K5234" s="17" t="s">
        <v>31</v>
      </c>
      <c r="L5234" s="18" t="s">
        <v>859</v>
      </c>
      <c r="M5234" s="195" t="s">
        <v>7182</v>
      </c>
      <c r="N5234" s="16" t="s">
        <v>7183</v>
      </c>
      <c r="O5234" s="17" t="s">
        <v>6914</v>
      </c>
      <c r="P5234" s="17" t="s">
        <v>305</v>
      </c>
      <c r="Q5234" s="17" t="s">
        <v>306</v>
      </c>
      <c r="R5234">
        <v>0</v>
      </c>
      <c r="S5234">
        <v>0</v>
      </c>
      <c r="T5234">
        <v>0</v>
      </c>
      <c r="U5234">
        <v>0</v>
      </c>
      <c r="V5234">
        <v>0</v>
      </c>
      <c r="W5234">
        <v>0</v>
      </c>
      <c r="X5234">
        <v>0</v>
      </c>
      <c r="Y5234">
        <v>0</v>
      </c>
      <c r="Z5234">
        <v>0</v>
      </c>
      <c r="AA5234">
        <v>0</v>
      </c>
      <c r="AB5234">
        <v>0</v>
      </c>
      <c r="AC5234">
        <v>0</v>
      </c>
      <c r="AD5234">
        <v>0</v>
      </c>
      <c r="AE5234">
        <v>0</v>
      </c>
      <c r="AF5234">
        <v>0</v>
      </c>
      <c r="AG5234" s="19">
        <v>0</v>
      </c>
      <c r="AH5234">
        <v>0</v>
      </c>
      <c r="AI5234">
        <v>0</v>
      </c>
      <c r="AJ5234">
        <v>0</v>
      </c>
      <c r="AK5234">
        <v>0</v>
      </c>
      <c r="AL5234">
        <v>0</v>
      </c>
      <c r="AM5234">
        <v>0</v>
      </c>
      <c r="AN5234">
        <v>0</v>
      </c>
      <c r="AO5234">
        <v>0</v>
      </c>
      <c r="AP5234">
        <v>0</v>
      </c>
      <c r="AQ5234">
        <v>0</v>
      </c>
      <c r="AR5234">
        <v>0</v>
      </c>
      <c r="AS5234">
        <v>0</v>
      </c>
      <c r="AT5234">
        <v>0</v>
      </c>
      <c r="AU5234">
        <v>0</v>
      </c>
      <c r="AV5234">
        <v>0</v>
      </c>
      <c r="AW5234">
        <v>0</v>
      </c>
      <c r="AX5234">
        <v>0</v>
      </c>
      <c r="AY5234">
        <v>0</v>
      </c>
      <c r="AZ5234">
        <v>0</v>
      </c>
      <c r="BA5234">
        <v>0</v>
      </c>
      <c r="BB5234">
        <v>0</v>
      </c>
      <c r="BC5234">
        <v>-1000</v>
      </c>
      <c r="BD5234">
        <v>-1000</v>
      </c>
      <c r="BE5234">
        <v>-1000</v>
      </c>
      <c r="BF5234">
        <v>-1000</v>
      </c>
      <c r="BG5234">
        <v>-1000</v>
      </c>
      <c r="BH5234">
        <v>-1000</v>
      </c>
      <c r="BI5234">
        <v>-1000</v>
      </c>
      <c r="BJ5234">
        <v>0</v>
      </c>
      <c r="BK5234">
        <v>0</v>
      </c>
      <c r="BL5234">
        <v>0</v>
      </c>
      <c r="BM5234">
        <v>-1000</v>
      </c>
      <c r="BN5234">
        <v>-1000</v>
      </c>
      <c r="BO5234">
        <v>-1000</v>
      </c>
      <c r="BP5234">
        <v>-1000</v>
      </c>
      <c r="BQ5234">
        <v>-1000</v>
      </c>
      <c r="BR5234">
        <v>-1000</v>
      </c>
      <c r="BS5234">
        <v>0</v>
      </c>
      <c r="BT5234">
        <v>0</v>
      </c>
      <c r="BU5234">
        <v>-1000</v>
      </c>
      <c r="BV5234">
        <v>-1000</v>
      </c>
      <c r="BW5234">
        <v>0</v>
      </c>
      <c r="BX5234">
        <v>0</v>
      </c>
      <c r="BY5234">
        <v>-1000</v>
      </c>
      <c r="BZ5234">
        <v>-1000</v>
      </c>
      <c r="CA5234">
        <v>-1000</v>
      </c>
      <c r="CB5234">
        <v>-1000</v>
      </c>
      <c r="CC5234">
        <v>-1000</v>
      </c>
      <c r="CD5234">
        <v>-1000</v>
      </c>
      <c r="CE5234">
        <v>-1000</v>
      </c>
    </row>
    <row r="5235" spans="1:83" x14ac:dyDescent="0.35">
      <c r="A5235" s="9" t="str">
        <f t="shared" si="81"/>
        <v>149600.908.16</v>
      </c>
      <c r="B5235" s="52" t="e">
        <f>+IF(MATCH(A5235,List!H$10:H$145,0),"Targeted")</f>
        <v>#N/A</v>
      </c>
      <c r="C5235" s="65"/>
      <c r="D5235" s="52"/>
      <c r="E5235" s="16" t="s">
        <v>870</v>
      </c>
      <c r="F5235" s="16" t="s">
        <v>871</v>
      </c>
      <c r="G5235" s="16" t="s">
        <v>298</v>
      </c>
      <c r="H5235" s="16" t="s">
        <v>871</v>
      </c>
      <c r="I5235" s="16" t="s">
        <v>7303</v>
      </c>
      <c r="J5235" s="16" t="s">
        <v>7304</v>
      </c>
      <c r="K5235" s="17" t="s">
        <v>31</v>
      </c>
      <c r="L5235" s="18" t="s">
        <v>859</v>
      </c>
      <c r="M5235" s="195" t="s">
        <v>7182</v>
      </c>
      <c r="N5235" s="16" t="s">
        <v>7183</v>
      </c>
      <c r="O5235" s="17" t="s">
        <v>6914</v>
      </c>
      <c r="P5235" s="17" t="s">
        <v>305</v>
      </c>
      <c r="Q5235" s="17" t="s">
        <v>306</v>
      </c>
      <c r="R5235">
        <v>0</v>
      </c>
      <c r="S5235">
        <v>0</v>
      </c>
      <c r="T5235">
        <v>0</v>
      </c>
      <c r="U5235">
        <v>0</v>
      </c>
      <c r="V5235">
        <v>0</v>
      </c>
      <c r="W5235">
        <v>0</v>
      </c>
      <c r="X5235">
        <v>0</v>
      </c>
      <c r="Y5235">
        <v>0</v>
      </c>
      <c r="Z5235">
        <v>0</v>
      </c>
      <c r="AA5235">
        <v>0</v>
      </c>
      <c r="AB5235">
        <v>0</v>
      </c>
      <c r="AC5235">
        <v>0</v>
      </c>
      <c r="AD5235">
        <v>0</v>
      </c>
      <c r="AE5235">
        <v>0</v>
      </c>
      <c r="AF5235">
        <v>0</v>
      </c>
      <c r="AG5235" s="19">
        <v>0</v>
      </c>
      <c r="AH5235">
        <v>0</v>
      </c>
      <c r="AI5235">
        <v>0</v>
      </c>
      <c r="AJ5235">
        <v>0</v>
      </c>
      <c r="AK5235">
        <v>0</v>
      </c>
      <c r="AL5235">
        <v>0</v>
      </c>
      <c r="AM5235">
        <v>0</v>
      </c>
      <c r="AN5235">
        <v>-146246</v>
      </c>
      <c r="AO5235">
        <v>-322593</v>
      </c>
      <c r="AP5235">
        <v>-281902</v>
      </c>
      <c r="AQ5235">
        <v>-332181</v>
      </c>
      <c r="AR5235">
        <v>-312458</v>
      </c>
      <c r="AS5235">
        <v>-155188</v>
      </c>
      <c r="AT5235">
        <v>-27951</v>
      </c>
      <c r="AU5235">
        <v>0</v>
      </c>
      <c r="AV5235">
        <v>0</v>
      </c>
      <c r="AW5235">
        <v>0</v>
      </c>
      <c r="AX5235">
        <v>0</v>
      </c>
      <c r="AY5235">
        <v>0</v>
      </c>
      <c r="AZ5235">
        <v>0</v>
      </c>
      <c r="BA5235">
        <v>0</v>
      </c>
      <c r="BB5235">
        <v>0</v>
      </c>
      <c r="BC5235">
        <v>0</v>
      </c>
      <c r="BD5235">
        <v>0</v>
      </c>
      <c r="BE5235">
        <v>0</v>
      </c>
      <c r="BF5235">
        <v>0</v>
      </c>
      <c r="BG5235">
        <v>0</v>
      </c>
      <c r="BH5235">
        <v>0</v>
      </c>
      <c r="BI5235">
        <v>0</v>
      </c>
      <c r="BJ5235">
        <v>0</v>
      </c>
      <c r="BK5235">
        <v>0</v>
      </c>
      <c r="BL5235">
        <v>0</v>
      </c>
      <c r="BM5235">
        <v>0</v>
      </c>
      <c r="BN5235">
        <v>0</v>
      </c>
      <c r="BO5235">
        <v>0</v>
      </c>
      <c r="BP5235">
        <v>0</v>
      </c>
      <c r="BQ5235">
        <v>0</v>
      </c>
      <c r="BR5235">
        <v>0</v>
      </c>
      <c r="BS5235">
        <v>0</v>
      </c>
      <c r="BT5235">
        <v>0</v>
      </c>
      <c r="BU5235">
        <v>0</v>
      </c>
      <c r="BV5235">
        <v>0</v>
      </c>
      <c r="BW5235">
        <v>0</v>
      </c>
      <c r="BX5235">
        <v>0</v>
      </c>
      <c r="BY5235">
        <v>0</v>
      </c>
      <c r="BZ5235">
        <v>0</v>
      </c>
      <c r="CA5235">
        <v>0</v>
      </c>
      <c r="CB5235">
        <v>0</v>
      </c>
      <c r="CC5235">
        <v>0</v>
      </c>
      <c r="CD5235">
        <v>0</v>
      </c>
      <c r="CE5235">
        <v>0</v>
      </c>
    </row>
    <row r="5236" spans="1:83" x14ac:dyDescent="0.35">
      <c r="A5236" s="9" t="str">
        <f t="shared" si="81"/>
        <v>515520.908.16</v>
      </c>
      <c r="B5236" s="52" t="e">
        <f>+IF(MATCH(A5236,List!H$10:H$145,0),"Targeted")</f>
        <v>#N/A</v>
      </c>
      <c r="C5236" s="65"/>
      <c r="D5236" s="52"/>
      <c r="E5236" s="16" t="s">
        <v>870</v>
      </c>
      <c r="F5236" s="16" t="s">
        <v>871</v>
      </c>
      <c r="G5236" s="16" t="s">
        <v>298</v>
      </c>
      <c r="H5236" s="16" t="s">
        <v>871</v>
      </c>
      <c r="I5236" s="16" t="s">
        <v>7305</v>
      </c>
      <c r="J5236" s="16" t="s">
        <v>7306</v>
      </c>
      <c r="K5236" s="17" t="s">
        <v>31</v>
      </c>
      <c r="L5236" s="18" t="s">
        <v>859</v>
      </c>
      <c r="M5236" s="195" t="s">
        <v>7182</v>
      </c>
      <c r="N5236" s="16" t="s">
        <v>7183</v>
      </c>
      <c r="O5236" s="17" t="s">
        <v>6914</v>
      </c>
      <c r="P5236" s="17" t="s">
        <v>305</v>
      </c>
      <c r="Q5236" s="17" t="s">
        <v>306</v>
      </c>
      <c r="R5236">
        <v>0</v>
      </c>
      <c r="S5236">
        <v>0</v>
      </c>
      <c r="T5236">
        <v>0</v>
      </c>
      <c r="U5236">
        <v>0</v>
      </c>
      <c r="V5236">
        <v>0</v>
      </c>
      <c r="W5236">
        <v>0</v>
      </c>
      <c r="X5236">
        <v>0</v>
      </c>
      <c r="Y5236">
        <v>0</v>
      </c>
      <c r="Z5236">
        <v>0</v>
      </c>
      <c r="AA5236">
        <v>0</v>
      </c>
      <c r="AB5236">
        <v>0</v>
      </c>
      <c r="AC5236">
        <v>0</v>
      </c>
      <c r="AD5236">
        <v>0</v>
      </c>
      <c r="AE5236">
        <v>0</v>
      </c>
      <c r="AF5236">
        <v>0</v>
      </c>
      <c r="AG5236" s="19">
        <v>0</v>
      </c>
      <c r="AH5236">
        <v>0</v>
      </c>
      <c r="AI5236">
        <v>0</v>
      </c>
      <c r="AJ5236">
        <v>0</v>
      </c>
      <c r="AK5236">
        <v>0</v>
      </c>
      <c r="AL5236">
        <v>0</v>
      </c>
      <c r="AM5236">
        <v>0</v>
      </c>
      <c r="AN5236">
        <v>0</v>
      </c>
      <c r="AO5236">
        <v>0</v>
      </c>
      <c r="AP5236">
        <v>0</v>
      </c>
      <c r="AQ5236">
        <v>0</v>
      </c>
      <c r="AR5236">
        <v>0</v>
      </c>
      <c r="AS5236">
        <v>0</v>
      </c>
      <c r="AT5236">
        <v>378</v>
      </c>
      <c r="AU5236">
        <v>-772</v>
      </c>
      <c r="AV5236">
        <v>-1445</v>
      </c>
      <c r="AW5236">
        <v>-1547</v>
      </c>
      <c r="AX5236">
        <v>-1870</v>
      </c>
      <c r="AY5236">
        <v>-3614</v>
      </c>
      <c r="AZ5236">
        <v>0</v>
      </c>
      <c r="BA5236">
        <v>-4000</v>
      </c>
      <c r="BB5236">
        <v>-2000</v>
      </c>
      <c r="BC5236">
        <v>-4000</v>
      </c>
      <c r="BD5236">
        <v>-5000</v>
      </c>
      <c r="BE5236">
        <v>-5000</v>
      </c>
      <c r="BF5236">
        <v>-6000</v>
      </c>
      <c r="BG5236">
        <v>-6000</v>
      </c>
      <c r="BH5236">
        <v>-6000</v>
      </c>
      <c r="BI5236">
        <v>-7000</v>
      </c>
      <c r="BJ5236">
        <v>-5000</v>
      </c>
      <c r="BK5236">
        <v>-7000</v>
      </c>
      <c r="BL5236">
        <v>-6000</v>
      </c>
      <c r="BM5236">
        <v>-4000</v>
      </c>
      <c r="BN5236">
        <v>-2000</v>
      </c>
      <c r="BO5236">
        <v>-1000</v>
      </c>
      <c r="BP5236">
        <v>-1000</v>
      </c>
      <c r="BQ5236">
        <v>0</v>
      </c>
      <c r="BR5236">
        <v>0</v>
      </c>
      <c r="BS5236">
        <v>0</v>
      </c>
      <c r="BT5236">
        <v>0</v>
      </c>
      <c r="BU5236">
        <v>0</v>
      </c>
      <c r="BV5236">
        <v>0</v>
      </c>
      <c r="BW5236">
        <v>-1000</v>
      </c>
      <c r="BX5236">
        <v>-1000</v>
      </c>
      <c r="BY5236">
        <v>-1000</v>
      </c>
      <c r="BZ5236">
        <v>-1000</v>
      </c>
      <c r="CA5236">
        <v>-1000</v>
      </c>
      <c r="CB5236">
        <v>-1000</v>
      </c>
      <c r="CC5236">
        <v>-1000</v>
      </c>
      <c r="CD5236">
        <v>-1000</v>
      </c>
      <c r="CE5236">
        <v>-1000</v>
      </c>
    </row>
    <row r="5237" spans="1:83" x14ac:dyDescent="0.35">
      <c r="A5237" s="9" t="str">
        <f t="shared" si="81"/>
        <v>515521.908.16</v>
      </c>
      <c r="B5237" s="52" t="e">
        <f>+IF(MATCH(A5237,List!H$10:H$145,0),"Targeted")</f>
        <v>#N/A</v>
      </c>
      <c r="C5237" s="65"/>
      <c r="D5237" s="52"/>
      <c r="E5237" s="16" t="s">
        <v>870</v>
      </c>
      <c r="F5237" s="16" t="s">
        <v>871</v>
      </c>
      <c r="G5237" s="16" t="s">
        <v>298</v>
      </c>
      <c r="H5237" s="16" t="s">
        <v>871</v>
      </c>
      <c r="I5237" s="16" t="s">
        <v>7307</v>
      </c>
      <c r="J5237" s="16" t="s">
        <v>7308</v>
      </c>
      <c r="K5237" s="17" t="s">
        <v>31</v>
      </c>
      <c r="L5237" s="18" t="s">
        <v>859</v>
      </c>
      <c r="M5237" s="195" t="s">
        <v>7182</v>
      </c>
      <c r="N5237" s="16" t="s">
        <v>7183</v>
      </c>
      <c r="O5237" s="17" t="s">
        <v>6914</v>
      </c>
      <c r="P5237" s="17" t="s">
        <v>305</v>
      </c>
      <c r="Q5237" s="17" t="s">
        <v>306</v>
      </c>
      <c r="R5237">
        <v>0</v>
      </c>
      <c r="S5237">
        <v>0</v>
      </c>
      <c r="T5237">
        <v>0</v>
      </c>
      <c r="U5237">
        <v>0</v>
      </c>
      <c r="V5237">
        <v>0</v>
      </c>
      <c r="W5237">
        <v>0</v>
      </c>
      <c r="X5237">
        <v>0</v>
      </c>
      <c r="Y5237">
        <v>0</v>
      </c>
      <c r="Z5237">
        <v>0</v>
      </c>
      <c r="AA5237">
        <v>0</v>
      </c>
      <c r="AB5237">
        <v>0</v>
      </c>
      <c r="AC5237">
        <v>0</v>
      </c>
      <c r="AD5237">
        <v>0</v>
      </c>
      <c r="AE5237">
        <v>0</v>
      </c>
      <c r="AF5237">
        <v>0</v>
      </c>
      <c r="AG5237" s="19">
        <v>0</v>
      </c>
      <c r="AH5237">
        <v>0</v>
      </c>
      <c r="AI5237">
        <v>0</v>
      </c>
      <c r="AJ5237">
        <v>0</v>
      </c>
      <c r="AK5237">
        <v>0</v>
      </c>
      <c r="AL5237">
        <v>0</v>
      </c>
      <c r="AM5237">
        <v>0</v>
      </c>
      <c r="AN5237">
        <v>0</v>
      </c>
      <c r="AO5237">
        <v>0</v>
      </c>
      <c r="AP5237">
        <v>0</v>
      </c>
      <c r="AQ5237">
        <v>0</v>
      </c>
      <c r="AR5237">
        <v>0</v>
      </c>
      <c r="AS5237">
        <v>0</v>
      </c>
      <c r="AT5237">
        <v>-166</v>
      </c>
      <c r="AU5237">
        <v>166</v>
      </c>
      <c r="AV5237">
        <v>0</v>
      </c>
      <c r="AW5237">
        <v>0</v>
      </c>
      <c r="AX5237">
        <v>0</v>
      </c>
      <c r="AY5237">
        <v>0</v>
      </c>
      <c r="AZ5237">
        <v>0</v>
      </c>
      <c r="BA5237">
        <v>0</v>
      </c>
      <c r="BB5237">
        <v>0</v>
      </c>
      <c r="BC5237">
        <v>0</v>
      </c>
      <c r="BD5237">
        <v>0</v>
      </c>
      <c r="BE5237">
        <v>0</v>
      </c>
      <c r="BF5237">
        <v>0</v>
      </c>
      <c r="BG5237">
        <v>0</v>
      </c>
      <c r="BH5237">
        <v>0</v>
      </c>
      <c r="BI5237">
        <v>0</v>
      </c>
      <c r="BJ5237">
        <v>0</v>
      </c>
      <c r="BK5237">
        <v>0</v>
      </c>
      <c r="BL5237">
        <v>0</v>
      </c>
      <c r="BM5237">
        <v>0</v>
      </c>
      <c r="BN5237">
        <v>0</v>
      </c>
      <c r="BO5237">
        <v>0</v>
      </c>
      <c r="BP5237">
        <v>0</v>
      </c>
      <c r="BQ5237">
        <v>0</v>
      </c>
      <c r="BR5237">
        <v>0</v>
      </c>
      <c r="BS5237">
        <v>0</v>
      </c>
      <c r="BT5237">
        <v>0</v>
      </c>
      <c r="BU5237">
        <v>0</v>
      </c>
      <c r="BV5237">
        <v>0</v>
      </c>
      <c r="BW5237">
        <v>0</v>
      </c>
      <c r="BX5237">
        <v>0</v>
      </c>
      <c r="BY5237">
        <v>0</v>
      </c>
      <c r="BZ5237">
        <v>0</v>
      </c>
      <c r="CA5237">
        <v>0</v>
      </c>
      <c r="CB5237">
        <v>0</v>
      </c>
      <c r="CC5237">
        <v>0</v>
      </c>
      <c r="CD5237">
        <v>0</v>
      </c>
      <c r="CE5237">
        <v>0</v>
      </c>
    </row>
    <row r="5238" spans="1:83" x14ac:dyDescent="0.35">
      <c r="A5238" s="9" t="str">
        <f t="shared" si="81"/>
        <v>804214.908.16</v>
      </c>
      <c r="B5238" s="52" t="e">
        <f>+IF(MATCH(A5238,List!H$10:H$145,0),"Targeted")</f>
        <v>#N/A</v>
      </c>
      <c r="C5238" s="65"/>
      <c r="D5238" s="52"/>
      <c r="E5238" s="16" t="s">
        <v>870</v>
      </c>
      <c r="F5238" s="16" t="s">
        <v>871</v>
      </c>
      <c r="G5238" s="16" t="s">
        <v>298</v>
      </c>
      <c r="H5238" s="16" t="s">
        <v>871</v>
      </c>
      <c r="I5238" s="16" t="s">
        <v>7309</v>
      </c>
      <c r="J5238" s="16" t="s">
        <v>7310</v>
      </c>
      <c r="K5238" s="17" t="s">
        <v>31</v>
      </c>
      <c r="L5238" s="18" t="s">
        <v>859</v>
      </c>
      <c r="M5238" s="195" t="s">
        <v>7182</v>
      </c>
      <c r="N5238" s="16" t="s">
        <v>7183</v>
      </c>
      <c r="O5238" s="17" t="s">
        <v>6914</v>
      </c>
      <c r="P5238" s="17" t="s">
        <v>305</v>
      </c>
      <c r="Q5238" s="17" t="s">
        <v>306</v>
      </c>
      <c r="R5238">
        <v>0</v>
      </c>
      <c r="S5238">
        <v>0</v>
      </c>
      <c r="T5238">
        <v>0</v>
      </c>
      <c r="U5238">
        <v>0</v>
      </c>
      <c r="V5238">
        <v>0</v>
      </c>
      <c r="W5238">
        <v>0</v>
      </c>
      <c r="X5238">
        <v>0</v>
      </c>
      <c r="Y5238">
        <v>0</v>
      </c>
      <c r="Z5238">
        <v>0</v>
      </c>
      <c r="AA5238">
        <v>0</v>
      </c>
      <c r="AB5238">
        <v>0</v>
      </c>
      <c r="AC5238">
        <v>0</v>
      </c>
      <c r="AD5238">
        <v>0</v>
      </c>
      <c r="AE5238">
        <v>0</v>
      </c>
      <c r="AF5238">
        <v>0</v>
      </c>
      <c r="AG5238" s="19">
        <v>0</v>
      </c>
      <c r="AH5238">
        <v>0</v>
      </c>
      <c r="AI5238">
        <v>0</v>
      </c>
      <c r="AJ5238">
        <v>0</v>
      </c>
      <c r="AK5238">
        <v>0</v>
      </c>
      <c r="AL5238">
        <v>0</v>
      </c>
      <c r="AM5238">
        <v>0</v>
      </c>
      <c r="AN5238">
        <v>0</v>
      </c>
      <c r="AO5238">
        <v>0</v>
      </c>
      <c r="AP5238">
        <v>0</v>
      </c>
      <c r="AQ5238">
        <v>0</v>
      </c>
      <c r="AR5238">
        <v>0</v>
      </c>
      <c r="AS5238">
        <v>0</v>
      </c>
      <c r="AT5238">
        <v>0</v>
      </c>
      <c r="AU5238">
        <v>0</v>
      </c>
      <c r="AV5238">
        <v>0</v>
      </c>
      <c r="AW5238">
        <v>0</v>
      </c>
      <c r="AX5238">
        <v>0</v>
      </c>
      <c r="AY5238">
        <v>0</v>
      </c>
      <c r="AZ5238">
        <v>-2000</v>
      </c>
      <c r="BA5238">
        <v>-3000</v>
      </c>
      <c r="BB5238">
        <v>-2000</v>
      </c>
      <c r="BC5238">
        <v>-1000</v>
      </c>
      <c r="BD5238">
        <v>-3000</v>
      </c>
      <c r="BE5238">
        <v>-1000</v>
      </c>
      <c r="BF5238">
        <v>-1000</v>
      </c>
      <c r="BG5238">
        <v>-5000</v>
      </c>
      <c r="BH5238">
        <v>-6000</v>
      </c>
      <c r="BI5238">
        <v>0</v>
      </c>
      <c r="BJ5238">
        <v>-3000</v>
      </c>
      <c r="BK5238">
        <v>-2000</v>
      </c>
      <c r="BL5238">
        <v>-4000</v>
      </c>
      <c r="BM5238">
        <v>-4000</v>
      </c>
      <c r="BN5238">
        <v>-1000</v>
      </c>
      <c r="BO5238">
        <v>0</v>
      </c>
      <c r="BP5238">
        <v>0</v>
      </c>
      <c r="BQ5238">
        <v>0</v>
      </c>
      <c r="BR5238">
        <v>0</v>
      </c>
      <c r="BS5238">
        <v>0</v>
      </c>
      <c r="BT5238">
        <v>0</v>
      </c>
      <c r="BU5238">
        <v>0</v>
      </c>
      <c r="BV5238">
        <v>0</v>
      </c>
      <c r="BW5238">
        <v>0</v>
      </c>
      <c r="BX5238">
        <v>-1000</v>
      </c>
      <c r="BY5238">
        <v>-1000</v>
      </c>
      <c r="BZ5238">
        <v>-1000</v>
      </c>
      <c r="CA5238">
        <v>-1000</v>
      </c>
      <c r="CB5238">
        <v>-1000</v>
      </c>
      <c r="CC5238">
        <v>-1000</v>
      </c>
      <c r="CD5238">
        <v>-1000</v>
      </c>
      <c r="CE5238">
        <v>-1000</v>
      </c>
    </row>
    <row r="5239" spans="1:83" x14ac:dyDescent="0.35">
      <c r="A5239" s="9" t="str">
        <f t="shared" si="81"/>
        <v>804229.908.</v>
      </c>
      <c r="B5239" s="52" t="e">
        <f>+IF(MATCH(A5239,List!H$10:H$145,0),"Targeted")</f>
        <v>#N/A</v>
      </c>
      <c r="C5239" s="65"/>
      <c r="D5239" s="52"/>
      <c r="E5239" s="16" t="s">
        <v>870</v>
      </c>
      <c r="F5239" s="16" t="s">
        <v>871</v>
      </c>
      <c r="G5239" s="16" t="s">
        <v>298</v>
      </c>
      <c r="H5239" s="16" t="s">
        <v>871</v>
      </c>
      <c r="I5239" s="16" t="s">
        <v>7311</v>
      </c>
      <c r="J5239" s="16" t="s">
        <v>7312</v>
      </c>
      <c r="K5239" s="17" t="s">
        <v>299</v>
      </c>
      <c r="L5239" s="18" t="s">
        <v>859</v>
      </c>
      <c r="M5239" s="195" t="s">
        <v>7182</v>
      </c>
      <c r="N5239" s="16" t="s">
        <v>7183</v>
      </c>
      <c r="O5239" s="17" t="s">
        <v>6914</v>
      </c>
      <c r="P5239" s="17" t="s">
        <v>305</v>
      </c>
      <c r="Q5239" s="17" t="s">
        <v>306</v>
      </c>
      <c r="R5239">
        <v>0</v>
      </c>
      <c r="S5239">
        <v>0</v>
      </c>
      <c r="T5239">
        <v>0</v>
      </c>
      <c r="U5239">
        <v>0</v>
      </c>
      <c r="V5239">
        <v>0</v>
      </c>
      <c r="W5239">
        <v>-3284</v>
      </c>
      <c r="X5239">
        <v>0</v>
      </c>
      <c r="Y5239">
        <v>-6606</v>
      </c>
      <c r="Z5239">
        <v>-3036</v>
      </c>
      <c r="AA5239">
        <v>-575</v>
      </c>
      <c r="AB5239">
        <v>0</v>
      </c>
      <c r="AC5239">
        <v>0</v>
      </c>
      <c r="AD5239">
        <v>0</v>
      </c>
      <c r="AE5239">
        <v>0</v>
      </c>
      <c r="AF5239">
        <v>0</v>
      </c>
      <c r="AG5239" s="19">
        <v>0</v>
      </c>
      <c r="AH5239">
        <v>0</v>
      </c>
      <c r="AI5239">
        <v>0</v>
      </c>
      <c r="AJ5239">
        <v>0</v>
      </c>
      <c r="AK5239">
        <v>0</v>
      </c>
      <c r="AL5239">
        <v>0</v>
      </c>
      <c r="AM5239">
        <v>0</v>
      </c>
      <c r="AN5239">
        <v>0</v>
      </c>
      <c r="AO5239">
        <v>0</v>
      </c>
      <c r="AP5239">
        <v>0</v>
      </c>
      <c r="AQ5239">
        <v>0</v>
      </c>
      <c r="AR5239">
        <v>0</v>
      </c>
      <c r="AS5239">
        <v>0</v>
      </c>
      <c r="AT5239">
        <v>0</v>
      </c>
      <c r="AU5239">
        <v>0</v>
      </c>
      <c r="AV5239">
        <v>0</v>
      </c>
      <c r="AW5239">
        <v>0</v>
      </c>
      <c r="AX5239">
        <v>0</v>
      </c>
      <c r="AY5239">
        <v>0</v>
      </c>
      <c r="AZ5239">
        <v>0</v>
      </c>
      <c r="BA5239">
        <v>0</v>
      </c>
      <c r="BB5239">
        <v>0</v>
      </c>
      <c r="BC5239">
        <v>0</v>
      </c>
      <c r="BD5239">
        <v>0</v>
      </c>
      <c r="BE5239">
        <v>0</v>
      </c>
      <c r="BF5239">
        <v>0</v>
      </c>
      <c r="BG5239">
        <v>0</v>
      </c>
      <c r="BH5239">
        <v>0</v>
      </c>
      <c r="BI5239">
        <v>0</v>
      </c>
      <c r="BJ5239">
        <v>0</v>
      </c>
      <c r="BK5239">
        <v>0</v>
      </c>
      <c r="BL5239">
        <v>0</v>
      </c>
      <c r="BM5239">
        <v>0</v>
      </c>
      <c r="BN5239">
        <v>0</v>
      </c>
      <c r="BO5239">
        <v>0</v>
      </c>
      <c r="BP5239">
        <v>0</v>
      </c>
      <c r="BQ5239">
        <v>0</v>
      </c>
      <c r="BR5239">
        <v>0</v>
      </c>
      <c r="BS5239">
        <v>0</v>
      </c>
      <c r="BT5239">
        <v>0</v>
      </c>
      <c r="BU5239">
        <v>0</v>
      </c>
      <c r="BV5239">
        <v>0</v>
      </c>
      <c r="BW5239">
        <v>0</v>
      </c>
      <c r="BX5239">
        <v>0</v>
      </c>
      <c r="BY5239">
        <v>0</v>
      </c>
      <c r="BZ5239">
        <v>0</v>
      </c>
      <c r="CA5239">
        <v>0</v>
      </c>
      <c r="CB5239">
        <v>0</v>
      </c>
      <c r="CC5239">
        <v>0</v>
      </c>
      <c r="CD5239">
        <v>0</v>
      </c>
      <c r="CE5239">
        <v>0</v>
      </c>
    </row>
    <row r="5240" spans="1:83" x14ac:dyDescent="0.35">
      <c r="A5240" s="9" t="str">
        <f t="shared" si="81"/>
        <v>804240.908.16</v>
      </c>
      <c r="B5240" s="52" t="e">
        <f>+IF(MATCH(A5240,List!H$10:H$145,0),"Targeted")</f>
        <v>#N/A</v>
      </c>
      <c r="C5240" s="65"/>
      <c r="D5240" s="52"/>
      <c r="E5240" s="16" t="s">
        <v>870</v>
      </c>
      <c r="F5240" s="16" t="s">
        <v>871</v>
      </c>
      <c r="G5240" s="16" t="s">
        <v>298</v>
      </c>
      <c r="H5240" s="16" t="s">
        <v>871</v>
      </c>
      <c r="I5240" s="16" t="s">
        <v>7313</v>
      </c>
      <c r="J5240" s="16" t="s">
        <v>7314</v>
      </c>
      <c r="K5240" s="17" t="s">
        <v>31</v>
      </c>
      <c r="L5240" s="18" t="s">
        <v>859</v>
      </c>
      <c r="M5240" s="195" t="s">
        <v>7182</v>
      </c>
      <c r="N5240" s="16" t="s">
        <v>7183</v>
      </c>
      <c r="O5240" s="17" t="s">
        <v>6914</v>
      </c>
      <c r="P5240" s="17" t="s">
        <v>305</v>
      </c>
      <c r="Q5240" s="17" t="s">
        <v>306</v>
      </c>
      <c r="R5240">
        <v>0</v>
      </c>
      <c r="S5240">
        <v>0</v>
      </c>
      <c r="T5240">
        <v>0</v>
      </c>
      <c r="U5240">
        <v>0</v>
      </c>
      <c r="V5240">
        <v>0</v>
      </c>
      <c r="W5240">
        <v>0</v>
      </c>
      <c r="X5240">
        <v>0</v>
      </c>
      <c r="Y5240">
        <v>0</v>
      </c>
      <c r="Z5240">
        <v>0</v>
      </c>
      <c r="AA5240">
        <v>0</v>
      </c>
      <c r="AB5240">
        <v>0</v>
      </c>
      <c r="AC5240">
        <v>0</v>
      </c>
      <c r="AD5240">
        <v>0</v>
      </c>
      <c r="AE5240">
        <v>0</v>
      </c>
      <c r="AF5240">
        <v>0</v>
      </c>
      <c r="AG5240" s="19">
        <v>0</v>
      </c>
      <c r="AH5240">
        <v>0</v>
      </c>
      <c r="AI5240">
        <v>0</v>
      </c>
      <c r="AJ5240">
        <v>0</v>
      </c>
      <c r="AK5240">
        <v>0</v>
      </c>
      <c r="AL5240">
        <v>0</v>
      </c>
      <c r="AM5240">
        <v>0</v>
      </c>
      <c r="AN5240">
        <v>0</v>
      </c>
      <c r="AO5240">
        <v>0</v>
      </c>
      <c r="AP5240">
        <v>0</v>
      </c>
      <c r="AQ5240">
        <v>0</v>
      </c>
      <c r="AR5240">
        <v>0</v>
      </c>
      <c r="AS5240">
        <v>0</v>
      </c>
      <c r="AT5240">
        <v>0</v>
      </c>
      <c r="AU5240">
        <v>0</v>
      </c>
      <c r="AV5240">
        <v>-8346</v>
      </c>
      <c r="AW5240">
        <v>-61116</v>
      </c>
      <c r="AX5240">
        <v>-73108</v>
      </c>
      <c r="AY5240">
        <v>-7991</v>
      </c>
      <c r="AZ5240">
        <v>0</v>
      </c>
      <c r="BA5240">
        <v>0</v>
      </c>
      <c r="BB5240">
        <v>0</v>
      </c>
      <c r="BC5240">
        <v>0</v>
      </c>
      <c r="BD5240">
        <v>0</v>
      </c>
      <c r="BE5240">
        <v>0</v>
      </c>
      <c r="BF5240">
        <v>0</v>
      </c>
      <c r="BG5240">
        <v>0</v>
      </c>
      <c r="BH5240">
        <v>0</v>
      </c>
      <c r="BI5240">
        <v>-84000</v>
      </c>
      <c r="BJ5240">
        <v>-47000</v>
      </c>
      <c r="BK5240">
        <v>-19000</v>
      </c>
      <c r="BL5240">
        <v>-4000</v>
      </c>
      <c r="BM5240">
        <v>-11000</v>
      </c>
      <c r="BN5240">
        <v>0</v>
      </c>
      <c r="BO5240">
        <v>0</v>
      </c>
      <c r="BP5240">
        <v>-1237000</v>
      </c>
      <c r="BQ5240">
        <v>-1129000</v>
      </c>
      <c r="BR5240">
        <v>-657000</v>
      </c>
      <c r="BS5240">
        <v>-441000</v>
      </c>
      <c r="BT5240">
        <v>-258000</v>
      </c>
      <c r="BU5240">
        <v>-126000</v>
      </c>
      <c r="BV5240">
        <v>-50000</v>
      </c>
      <c r="BW5240">
        <v>-13000</v>
      </c>
      <c r="BX5240">
        <v>-1000</v>
      </c>
      <c r="BY5240">
        <v>0</v>
      </c>
      <c r="BZ5240">
        <v>-47000</v>
      </c>
      <c r="CA5240">
        <v>-621000</v>
      </c>
      <c r="CB5240">
        <v>-503000</v>
      </c>
      <c r="CC5240">
        <v>-415000</v>
      </c>
      <c r="CD5240">
        <v>-337000</v>
      </c>
      <c r="CE5240">
        <v>-269000</v>
      </c>
    </row>
    <row r="5241" spans="1:83" x14ac:dyDescent="0.35">
      <c r="A5241" s="9" t="str">
        <f t="shared" si="81"/>
        <v>814440.908.16</v>
      </c>
      <c r="B5241" s="52" t="e">
        <f>+IF(MATCH(A5241,List!H$10:H$145,0),"Targeted")</f>
        <v>#N/A</v>
      </c>
      <c r="C5241" s="65"/>
      <c r="D5241" s="52"/>
      <c r="E5241" s="16" t="s">
        <v>870</v>
      </c>
      <c r="F5241" s="16" t="s">
        <v>871</v>
      </c>
      <c r="G5241" s="16" t="s">
        <v>298</v>
      </c>
      <c r="H5241" s="16" t="s">
        <v>871</v>
      </c>
      <c r="I5241" s="16" t="s">
        <v>7315</v>
      </c>
      <c r="J5241" s="16" t="s">
        <v>7316</v>
      </c>
      <c r="K5241" s="17" t="s">
        <v>31</v>
      </c>
      <c r="L5241" s="18" t="s">
        <v>859</v>
      </c>
      <c r="M5241" s="195" t="s">
        <v>7182</v>
      </c>
      <c r="N5241" s="16" t="s">
        <v>7183</v>
      </c>
      <c r="O5241" s="17" t="s">
        <v>6914</v>
      </c>
      <c r="P5241" s="17" t="s">
        <v>305</v>
      </c>
      <c r="Q5241" s="17" t="s">
        <v>306</v>
      </c>
      <c r="R5241">
        <v>0</v>
      </c>
      <c r="S5241">
        <v>0</v>
      </c>
      <c r="T5241">
        <v>0</v>
      </c>
      <c r="U5241">
        <v>0</v>
      </c>
      <c r="V5241">
        <v>0</v>
      </c>
      <c r="W5241">
        <v>0</v>
      </c>
      <c r="X5241">
        <v>0</v>
      </c>
      <c r="Y5241">
        <v>0</v>
      </c>
      <c r="Z5241">
        <v>0</v>
      </c>
      <c r="AA5241">
        <v>0</v>
      </c>
      <c r="AB5241">
        <v>0</v>
      </c>
      <c r="AC5241">
        <v>0</v>
      </c>
      <c r="AD5241">
        <v>0</v>
      </c>
      <c r="AE5241">
        <v>0</v>
      </c>
      <c r="AF5241">
        <v>0</v>
      </c>
      <c r="AG5241" s="19">
        <v>0</v>
      </c>
      <c r="AH5241">
        <v>0</v>
      </c>
      <c r="AI5241">
        <v>0</v>
      </c>
      <c r="AJ5241">
        <v>0</v>
      </c>
      <c r="AK5241">
        <v>0</v>
      </c>
      <c r="AL5241">
        <v>-316</v>
      </c>
      <c r="AM5241">
        <v>-254</v>
      </c>
      <c r="AN5241">
        <v>-321</v>
      </c>
      <c r="AO5241">
        <v>-450</v>
      </c>
      <c r="AP5241">
        <v>-637</v>
      </c>
      <c r="AQ5241">
        <v>-1594</v>
      </c>
      <c r="AR5241">
        <v>-2315</v>
      </c>
      <c r="AS5241">
        <v>-4079</v>
      </c>
      <c r="AT5241">
        <v>-8701</v>
      </c>
      <c r="AU5241">
        <v>-7190</v>
      </c>
      <c r="AV5241">
        <v>-3577</v>
      </c>
      <c r="AW5241">
        <v>-2614</v>
      </c>
      <c r="AX5241">
        <v>-2681</v>
      </c>
      <c r="AY5241">
        <v>-3530</v>
      </c>
      <c r="AZ5241">
        <v>-4000</v>
      </c>
      <c r="BA5241">
        <v>-3000</v>
      </c>
      <c r="BB5241">
        <v>-3000</v>
      </c>
      <c r="BC5241">
        <v>-2000</v>
      </c>
      <c r="BD5241">
        <v>-3000</v>
      </c>
      <c r="BE5241">
        <v>-2000</v>
      </c>
      <c r="BF5241">
        <v>-1000</v>
      </c>
      <c r="BG5241">
        <v>-1000</v>
      </c>
      <c r="BH5241">
        <v>-1000</v>
      </c>
      <c r="BI5241">
        <v>0</v>
      </c>
      <c r="BJ5241">
        <v>-1000</v>
      </c>
      <c r="BK5241">
        <v>-1000</v>
      </c>
      <c r="BL5241">
        <v>0</v>
      </c>
      <c r="BM5241">
        <v>-1000</v>
      </c>
      <c r="BN5241">
        <v>-1000</v>
      </c>
      <c r="BO5241">
        <v>-1000</v>
      </c>
      <c r="BP5241">
        <v>-1000</v>
      </c>
      <c r="BQ5241">
        <v>-1000</v>
      </c>
      <c r="BR5241">
        <v>-1000</v>
      </c>
      <c r="BS5241">
        <v>-1000</v>
      </c>
      <c r="BT5241">
        <v>-1000</v>
      </c>
      <c r="BU5241">
        <v>-1000</v>
      </c>
      <c r="BV5241">
        <v>-1000</v>
      </c>
      <c r="BW5241">
        <v>-2000</v>
      </c>
      <c r="BX5241">
        <v>-1000</v>
      </c>
      <c r="BY5241">
        <v>-2000</v>
      </c>
      <c r="BZ5241">
        <v>-2000</v>
      </c>
      <c r="CA5241">
        <v>-2000</v>
      </c>
      <c r="CB5241">
        <v>-2000</v>
      </c>
      <c r="CC5241">
        <v>-2000</v>
      </c>
      <c r="CD5241">
        <v>-2000</v>
      </c>
      <c r="CE5241">
        <v>-2000</v>
      </c>
    </row>
    <row r="5242" spans="1:83" x14ac:dyDescent="0.35">
      <c r="A5242" s="9" t="str">
        <f t="shared" si="81"/>
        <v>143500.908.19</v>
      </c>
      <c r="B5242" s="52" t="e">
        <f>+IF(MATCH(A5242,List!H$10:H$145,0),"Targeted")</f>
        <v>#N/A</v>
      </c>
      <c r="C5242" s="65"/>
      <c r="D5242" s="52"/>
      <c r="E5242" s="16" t="s">
        <v>1097</v>
      </c>
      <c r="F5242" s="16" t="s">
        <v>1098</v>
      </c>
      <c r="G5242" s="16" t="s">
        <v>298</v>
      </c>
      <c r="H5242" s="16" t="s">
        <v>1098</v>
      </c>
      <c r="I5242" s="16" t="s">
        <v>7192</v>
      </c>
      <c r="J5242" s="16" t="s">
        <v>7193</v>
      </c>
      <c r="K5242" s="17" t="s">
        <v>1101</v>
      </c>
      <c r="L5242" s="18" t="s">
        <v>859</v>
      </c>
      <c r="M5242" s="195" t="s">
        <v>7182</v>
      </c>
      <c r="N5242" s="16" t="s">
        <v>7183</v>
      </c>
      <c r="O5242" s="17" t="s">
        <v>6914</v>
      </c>
      <c r="P5242" s="17" t="s">
        <v>305</v>
      </c>
      <c r="Q5242" s="17" t="s">
        <v>306</v>
      </c>
      <c r="R5242">
        <v>0</v>
      </c>
      <c r="S5242">
        <v>0</v>
      </c>
      <c r="T5242">
        <v>0</v>
      </c>
      <c r="U5242">
        <v>0</v>
      </c>
      <c r="V5242">
        <v>0</v>
      </c>
      <c r="W5242">
        <v>0</v>
      </c>
      <c r="X5242">
        <v>0</v>
      </c>
      <c r="Y5242">
        <v>0</v>
      </c>
      <c r="Z5242">
        <v>0</v>
      </c>
      <c r="AA5242">
        <v>0</v>
      </c>
      <c r="AB5242">
        <v>0</v>
      </c>
      <c r="AC5242">
        <v>0</v>
      </c>
      <c r="AD5242">
        <v>0</v>
      </c>
      <c r="AE5242">
        <v>0</v>
      </c>
      <c r="AF5242">
        <v>0</v>
      </c>
      <c r="AG5242" s="19">
        <v>0</v>
      </c>
      <c r="AH5242">
        <v>0</v>
      </c>
      <c r="AI5242">
        <v>0</v>
      </c>
      <c r="AJ5242">
        <v>0</v>
      </c>
      <c r="AK5242">
        <v>0</v>
      </c>
      <c r="AL5242">
        <v>0</v>
      </c>
      <c r="AM5242">
        <v>0</v>
      </c>
      <c r="AN5242">
        <v>0</v>
      </c>
      <c r="AO5242">
        <v>0</v>
      </c>
      <c r="AP5242">
        <v>0</v>
      </c>
      <c r="AQ5242">
        <v>0</v>
      </c>
      <c r="AR5242">
        <v>0</v>
      </c>
      <c r="AS5242">
        <v>0</v>
      </c>
      <c r="AT5242">
        <v>0</v>
      </c>
      <c r="AU5242">
        <v>0</v>
      </c>
      <c r="AV5242">
        <v>0</v>
      </c>
      <c r="AW5242">
        <v>0</v>
      </c>
      <c r="AX5242">
        <v>0</v>
      </c>
      <c r="AY5242">
        <v>0</v>
      </c>
      <c r="AZ5242">
        <v>0</v>
      </c>
      <c r="BA5242">
        <v>0</v>
      </c>
      <c r="BB5242">
        <v>0</v>
      </c>
      <c r="BC5242">
        <v>-1000</v>
      </c>
      <c r="BD5242">
        <v>0</v>
      </c>
      <c r="BE5242">
        <v>-1000</v>
      </c>
      <c r="BF5242">
        <v>0</v>
      </c>
      <c r="BG5242">
        <v>0</v>
      </c>
      <c r="BH5242">
        <v>0</v>
      </c>
      <c r="BI5242">
        <v>0</v>
      </c>
      <c r="BJ5242">
        <v>0</v>
      </c>
      <c r="BK5242">
        <v>0</v>
      </c>
      <c r="BL5242">
        <v>0</v>
      </c>
      <c r="BM5242">
        <v>0</v>
      </c>
      <c r="BN5242">
        <v>0</v>
      </c>
      <c r="BO5242">
        <v>0</v>
      </c>
      <c r="BP5242">
        <v>0</v>
      </c>
      <c r="BQ5242">
        <v>0</v>
      </c>
      <c r="BR5242">
        <v>0</v>
      </c>
      <c r="BS5242">
        <v>0</v>
      </c>
      <c r="BT5242">
        <v>0</v>
      </c>
      <c r="BU5242">
        <v>-6000</v>
      </c>
      <c r="BV5242">
        <v>-4000</v>
      </c>
      <c r="BW5242">
        <v>-1000</v>
      </c>
      <c r="BX5242">
        <v>-1000</v>
      </c>
      <c r="BY5242">
        <v>0</v>
      </c>
      <c r="BZ5242">
        <v>-1000</v>
      </c>
      <c r="CA5242">
        <v>-1000</v>
      </c>
      <c r="CB5242">
        <v>-1000</v>
      </c>
      <c r="CC5242">
        <v>-1000</v>
      </c>
      <c r="CD5242">
        <v>-1000</v>
      </c>
      <c r="CE5242">
        <v>-1000</v>
      </c>
    </row>
    <row r="5243" spans="1:83" x14ac:dyDescent="0.35">
      <c r="A5243" s="9" t="str">
        <f t="shared" si="81"/>
        <v>512120.908.19</v>
      </c>
      <c r="B5243" s="52" t="e">
        <f>+IF(MATCH(A5243,List!H$10:H$145,0),"Targeted")</f>
        <v>#N/A</v>
      </c>
      <c r="C5243" s="65"/>
      <c r="D5243" s="52"/>
      <c r="E5243" s="16" t="s">
        <v>1097</v>
      </c>
      <c r="F5243" s="16" t="s">
        <v>1098</v>
      </c>
      <c r="G5243" s="16" t="s">
        <v>298</v>
      </c>
      <c r="H5243" s="16" t="s">
        <v>1098</v>
      </c>
      <c r="I5243" s="16" t="s">
        <v>7206</v>
      </c>
      <c r="J5243" s="16" t="s">
        <v>7317</v>
      </c>
      <c r="K5243" s="17" t="s">
        <v>1101</v>
      </c>
      <c r="L5243" s="18" t="s">
        <v>859</v>
      </c>
      <c r="M5243" s="195" t="s">
        <v>7182</v>
      </c>
      <c r="N5243" s="16" t="s">
        <v>7183</v>
      </c>
      <c r="O5243" s="17" t="s">
        <v>6914</v>
      </c>
      <c r="P5243" s="17" t="s">
        <v>305</v>
      </c>
      <c r="Q5243" s="17" t="s">
        <v>306</v>
      </c>
      <c r="R5243">
        <v>0</v>
      </c>
      <c r="S5243">
        <v>0</v>
      </c>
      <c r="T5243">
        <v>0</v>
      </c>
      <c r="U5243">
        <v>0</v>
      </c>
      <c r="V5243">
        <v>0</v>
      </c>
      <c r="W5243">
        <v>0</v>
      </c>
      <c r="X5243">
        <v>0</v>
      </c>
      <c r="Y5243">
        <v>0</v>
      </c>
      <c r="Z5243">
        <v>0</v>
      </c>
      <c r="AA5243">
        <v>0</v>
      </c>
      <c r="AB5243">
        <v>0</v>
      </c>
      <c r="AC5243">
        <v>0</v>
      </c>
      <c r="AD5243">
        <v>0</v>
      </c>
      <c r="AE5243">
        <v>0</v>
      </c>
      <c r="AF5243">
        <v>0</v>
      </c>
      <c r="AG5243" s="19">
        <v>0</v>
      </c>
      <c r="AH5243">
        <v>0</v>
      </c>
      <c r="AI5243">
        <v>0</v>
      </c>
      <c r="AJ5243">
        <v>0</v>
      </c>
      <c r="AK5243">
        <v>0</v>
      </c>
      <c r="AL5243">
        <v>0</v>
      </c>
      <c r="AM5243">
        <v>0</v>
      </c>
      <c r="AN5243">
        <v>0</v>
      </c>
      <c r="AO5243">
        <v>0</v>
      </c>
      <c r="AP5243">
        <v>0</v>
      </c>
      <c r="AQ5243">
        <v>-27</v>
      </c>
      <c r="AR5243">
        <v>-8</v>
      </c>
      <c r="AS5243">
        <v>-47</v>
      </c>
      <c r="AT5243">
        <v>0</v>
      </c>
      <c r="AU5243">
        <v>-38</v>
      </c>
      <c r="AV5243">
        <v>-14</v>
      </c>
      <c r="AW5243">
        <v>0</v>
      </c>
      <c r="AX5243">
        <v>0</v>
      </c>
      <c r="AY5243">
        <v>0</v>
      </c>
      <c r="AZ5243">
        <v>0</v>
      </c>
      <c r="BA5243">
        <v>0</v>
      </c>
      <c r="BB5243">
        <v>0</v>
      </c>
      <c r="BC5243">
        <v>0</v>
      </c>
      <c r="BD5243">
        <v>0</v>
      </c>
      <c r="BE5243">
        <v>0</v>
      </c>
      <c r="BF5243">
        <v>0</v>
      </c>
      <c r="BG5243">
        <v>0</v>
      </c>
      <c r="BH5243">
        <v>0</v>
      </c>
      <c r="BI5243">
        <v>0</v>
      </c>
      <c r="BJ5243">
        <v>0</v>
      </c>
      <c r="BK5243">
        <v>0</v>
      </c>
      <c r="BL5243">
        <v>0</v>
      </c>
      <c r="BM5243">
        <v>0</v>
      </c>
      <c r="BN5243">
        <v>0</v>
      </c>
      <c r="BO5243">
        <v>0</v>
      </c>
      <c r="BP5243">
        <v>0</v>
      </c>
      <c r="BQ5243">
        <v>0</v>
      </c>
      <c r="BR5243">
        <v>0</v>
      </c>
      <c r="BS5243">
        <v>0</v>
      </c>
      <c r="BT5243">
        <v>0</v>
      </c>
      <c r="BU5243">
        <v>0</v>
      </c>
      <c r="BV5243">
        <v>0</v>
      </c>
      <c r="BW5243">
        <v>0</v>
      </c>
      <c r="BX5243">
        <v>0</v>
      </c>
      <c r="BY5243">
        <v>0</v>
      </c>
      <c r="BZ5243">
        <v>0</v>
      </c>
      <c r="CA5243">
        <v>0</v>
      </c>
      <c r="CB5243">
        <v>0</v>
      </c>
      <c r="CC5243">
        <v>0</v>
      </c>
      <c r="CD5243">
        <v>0</v>
      </c>
      <c r="CE5243">
        <v>0</v>
      </c>
    </row>
    <row r="5244" spans="1:83" x14ac:dyDescent="0.35">
      <c r="A5244" s="9" t="str">
        <f t="shared" si="81"/>
        <v>512121.908.19</v>
      </c>
      <c r="B5244" s="52" t="e">
        <f>+IF(MATCH(A5244,List!H$10:H$145,0),"Targeted")</f>
        <v>#N/A</v>
      </c>
      <c r="C5244" s="65"/>
      <c r="D5244" s="52"/>
      <c r="E5244" s="16" t="s">
        <v>1097</v>
      </c>
      <c r="F5244" s="16" t="s">
        <v>1098</v>
      </c>
      <c r="G5244" s="16" t="s">
        <v>298</v>
      </c>
      <c r="H5244" s="16" t="s">
        <v>1098</v>
      </c>
      <c r="I5244" s="16" t="s">
        <v>7318</v>
      </c>
      <c r="J5244" s="16" t="s">
        <v>7319</v>
      </c>
      <c r="K5244" s="17" t="s">
        <v>1101</v>
      </c>
      <c r="L5244" s="18" t="s">
        <v>859</v>
      </c>
      <c r="M5244" s="195" t="s">
        <v>7182</v>
      </c>
      <c r="N5244" s="16" t="s">
        <v>7183</v>
      </c>
      <c r="O5244" s="17" t="s">
        <v>6914</v>
      </c>
      <c r="P5244" s="17" t="s">
        <v>305</v>
      </c>
      <c r="Q5244" s="17" t="s">
        <v>306</v>
      </c>
      <c r="R5244">
        <v>0</v>
      </c>
      <c r="S5244">
        <v>0</v>
      </c>
      <c r="T5244">
        <v>0</v>
      </c>
      <c r="U5244">
        <v>0</v>
      </c>
      <c r="V5244">
        <v>0</v>
      </c>
      <c r="W5244">
        <v>0</v>
      </c>
      <c r="X5244">
        <v>0</v>
      </c>
      <c r="Y5244">
        <v>0</v>
      </c>
      <c r="Z5244">
        <v>0</v>
      </c>
      <c r="AA5244">
        <v>0</v>
      </c>
      <c r="AB5244">
        <v>0</v>
      </c>
      <c r="AC5244">
        <v>0</v>
      </c>
      <c r="AD5244">
        <v>0</v>
      </c>
      <c r="AE5244">
        <v>0</v>
      </c>
      <c r="AF5244">
        <v>0</v>
      </c>
      <c r="AG5244" s="19">
        <v>0</v>
      </c>
      <c r="AH5244">
        <v>0</v>
      </c>
      <c r="AI5244">
        <v>0</v>
      </c>
      <c r="AJ5244">
        <v>0</v>
      </c>
      <c r="AK5244">
        <v>0</v>
      </c>
      <c r="AL5244">
        <v>0</v>
      </c>
      <c r="AM5244">
        <v>0</v>
      </c>
      <c r="AN5244">
        <v>0</v>
      </c>
      <c r="AO5244">
        <v>0</v>
      </c>
      <c r="AP5244">
        <v>0</v>
      </c>
      <c r="AQ5244">
        <v>0</v>
      </c>
      <c r="AR5244">
        <v>0</v>
      </c>
      <c r="AS5244">
        <v>-3</v>
      </c>
      <c r="AT5244">
        <v>-52</v>
      </c>
      <c r="AU5244">
        <v>-9</v>
      </c>
      <c r="AV5244">
        <v>0</v>
      </c>
      <c r="AW5244">
        <v>0</v>
      </c>
      <c r="AX5244">
        <v>0</v>
      </c>
      <c r="AY5244">
        <v>0</v>
      </c>
      <c r="AZ5244">
        <v>0</v>
      </c>
      <c r="BA5244">
        <v>0</v>
      </c>
      <c r="BB5244">
        <v>0</v>
      </c>
      <c r="BC5244">
        <v>0</v>
      </c>
      <c r="BD5244">
        <v>0</v>
      </c>
      <c r="BE5244">
        <v>0</v>
      </c>
      <c r="BF5244">
        <v>0</v>
      </c>
      <c r="BG5244">
        <v>0</v>
      </c>
      <c r="BH5244">
        <v>0</v>
      </c>
      <c r="BI5244">
        <v>0</v>
      </c>
      <c r="BJ5244">
        <v>0</v>
      </c>
      <c r="BK5244">
        <v>0</v>
      </c>
      <c r="BL5244">
        <v>0</v>
      </c>
      <c r="BM5244">
        <v>0</v>
      </c>
      <c r="BN5244">
        <v>0</v>
      </c>
      <c r="BO5244">
        <v>0</v>
      </c>
      <c r="BP5244">
        <v>0</v>
      </c>
      <c r="BQ5244">
        <v>0</v>
      </c>
      <c r="BR5244">
        <v>0</v>
      </c>
      <c r="BS5244">
        <v>0</v>
      </c>
      <c r="BT5244">
        <v>0</v>
      </c>
      <c r="BU5244">
        <v>0</v>
      </c>
      <c r="BV5244">
        <v>0</v>
      </c>
      <c r="BW5244">
        <v>0</v>
      </c>
      <c r="BX5244">
        <v>0</v>
      </c>
      <c r="BY5244">
        <v>0</v>
      </c>
      <c r="BZ5244">
        <v>0</v>
      </c>
      <c r="CA5244">
        <v>0</v>
      </c>
      <c r="CB5244">
        <v>0</v>
      </c>
      <c r="CC5244">
        <v>0</v>
      </c>
      <c r="CD5244">
        <v>0</v>
      </c>
      <c r="CE5244">
        <v>0</v>
      </c>
    </row>
    <row r="5245" spans="1:83" x14ac:dyDescent="0.35">
      <c r="A5245" s="9" t="str">
        <f t="shared" si="81"/>
        <v>549720.908.19</v>
      </c>
      <c r="B5245" s="52" t="e">
        <f>+IF(MATCH(A5245,List!H$10:H$145,0),"Targeted")</f>
        <v>#N/A</v>
      </c>
      <c r="C5245" s="65"/>
      <c r="D5245" s="52"/>
      <c r="E5245" s="16" t="s">
        <v>1097</v>
      </c>
      <c r="F5245" s="16" t="s">
        <v>1098</v>
      </c>
      <c r="G5245" s="16" t="s">
        <v>298</v>
      </c>
      <c r="H5245" s="16" t="s">
        <v>1098</v>
      </c>
      <c r="I5245" s="16" t="s">
        <v>7320</v>
      </c>
      <c r="J5245" s="16" t="s">
        <v>7321</v>
      </c>
      <c r="K5245" s="17" t="s">
        <v>1101</v>
      </c>
      <c r="L5245" s="18" t="s">
        <v>859</v>
      </c>
      <c r="M5245" s="195" t="s">
        <v>7182</v>
      </c>
      <c r="N5245" s="16" t="s">
        <v>7183</v>
      </c>
      <c r="O5245" s="17" t="s">
        <v>6914</v>
      </c>
      <c r="P5245" s="17" t="s">
        <v>305</v>
      </c>
      <c r="Q5245" s="17" t="s">
        <v>306</v>
      </c>
      <c r="R5245">
        <v>0</v>
      </c>
      <c r="S5245">
        <v>0</v>
      </c>
      <c r="T5245">
        <v>0</v>
      </c>
      <c r="U5245">
        <v>0</v>
      </c>
      <c r="V5245">
        <v>0</v>
      </c>
      <c r="W5245">
        <v>0</v>
      </c>
      <c r="X5245">
        <v>0</v>
      </c>
      <c r="Y5245">
        <v>0</v>
      </c>
      <c r="Z5245">
        <v>0</v>
      </c>
      <c r="AA5245">
        <v>0</v>
      </c>
      <c r="AB5245">
        <v>0</v>
      </c>
      <c r="AC5245">
        <v>0</v>
      </c>
      <c r="AD5245">
        <v>0</v>
      </c>
      <c r="AE5245">
        <v>0</v>
      </c>
      <c r="AF5245">
        <v>0</v>
      </c>
      <c r="AG5245" s="19">
        <v>0</v>
      </c>
      <c r="AH5245">
        <v>0</v>
      </c>
      <c r="AI5245">
        <v>0</v>
      </c>
      <c r="AJ5245">
        <v>0</v>
      </c>
      <c r="AK5245">
        <v>0</v>
      </c>
      <c r="AL5245">
        <v>0</v>
      </c>
      <c r="AM5245">
        <v>0</v>
      </c>
      <c r="AN5245">
        <v>0</v>
      </c>
      <c r="AO5245">
        <v>0</v>
      </c>
      <c r="AP5245">
        <v>0</v>
      </c>
      <c r="AQ5245">
        <v>0</v>
      </c>
      <c r="AR5245">
        <v>0</v>
      </c>
      <c r="AS5245">
        <v>0</v>
      </c>
      <c r="AT5245">
        <v>0</v>
      </c>
      <c r="AU5245">
        <v>0</v>
      </c>
      <c r="AV5245">
        <v>0</v>
      </c>
      <c r="AW5245">
        <v>0</v>
      </c>
      <c r="AX5245">
        <v>0</v>
      </c>
      <c r="AY5245">
        <v>0</v>
      </c>
      <c r="AZ5245">
        <v>0</v>
      </c>
      <c r="BA5245">
        <v>0</v>
      </c>
      <c r="BB5245">
        <v>0</v>
      </c>
      <c r="BC5245">
        <v>0</v>
      </c>
      <c r="BD5245">
        <v>0</v>
      </c>
      <c r="BE5245">
        <v>0</v>
      </c>
      <c r="BF5245">
        <v>0</v>
      </c>
      <c r="BG5245">
        <v>0</v>
      </c>
      <c r="BH5245">
        <v>0</v>
      </c>
      <c r="BI5245">
        <v>0</v>
      </c>
      <c r="BJ5245">
        <v>0</v>
      </c>
      <c r="BK5245">
        <v>-1000</v>
      </c>
      <c r="BL5245">
        <v>0</v>
      </c>
      <c r="BM5245">
        <v>0</v>
      </c>
      <c r="BN5245">
        <v>0</v>
      </c>
      <c r="BO5245">
        <v>0</v>
      </c>
      <c r="BP5245">
        <v>0</v>
      </c>
      <c r="BQ5245">
        <v>0</v>
      </c>
      <c r="BR5245">
        <v>0</v>
      </c>
      <c r="BS5245">
        <v>0</v>
      </c>
      <c r="BT5245">
        <v>0</v>
      </c>
      <c r="BU5245">
        <v>0</v>
      </c>
      <c r="BV5245">
        <v>0</v>
      </c>
      <c r="BW5245">
        <v>0</v>
      </c>
      <c r="BX5245">
        <v>0</v>
      </c>
      <c r="BY5245">
        <v>-1000</v>
      </c>
      <c r="BZ5245">
        <v>-1000</v>
      </c>
      <c r="CA5245">
        <v>-1000</v>
      </c>
      <c r="CB5245">
        <v>-1000</v>
      </c>
      <c r="CC5245">
        <v>-1000</v>
      </c>
      <c r="CD5245">
        <v>-1000</v>
      </c>
      <c r="CE5245">
        <v>-1000</v>
      </c>
    </row>
    <row r="5246" spans="1:83" x14ac:dyDescent="0.35">
      <c r="A5246" s="9" t="str">
        <f t="shared" si="81"/>
        <v>.908.</v>
      </c>
      <c r="B5246" s="52" t="e">
        <f>+IF(MATCH(A5246,List!H$10:H$145,0),"Targeted")</f>
        <v>#N/A</v>
      </c>
      <c r="C5246" s="65"/>
      <c r="D5246" s="52"/>
      <c r="E5246" s="16" t="s">
        <v>1119</v>
      </c>
      <c r="F5246" s="16" t="s">
        <v>1120</v>
      </c>
      <c r="G5246" s="16" t="s">
        <v>298</v>
      </c>
      <c r="H5246" s="16" t="s">
        <v>1120</v>
      </c>
      <c r="I5246" s="16" t="s">
        <v>299</v>
      </c>
      <c r="J5246" s="16" t="s">
        <v>6875</v>
      </c>
      <c r="K5246" s="17" t="s">
        <v>299</v>
      </c>
      <c r="L5246" s="18" t="s">
        <v>859</v>
      </c>
      <c r="M5246" s="195" t="s">
        <v>7182</v>
      </c>
      <c r="N5246" s="16" t="s">
        <v>7183</v>
      </c>
      <c r="O5246" s="17" t="s">
        <v>6914</v>
      </c>
      <c r="P5246" s="17" t="s">
        <v>305</v>
      </c>
      <c r="Q5246" s="17" t="s">
        <v>306</v>
      </c>
      <c r="R5246">
        <v>-663592</v>
      </c>
      <c r="S5246">
        <v>-538816</v>
      </c>
      <c r="T5246">
        <v>-689943</v>
      </c>
      <c r="U5246">
        <v>-896746</v>
      </c>
      <c r="V5246">
        <v>-640911</v>
      </c>
      <c r="W5246">
        <v>-681736</v>
      </c>
      <c r="X5246">
        <v>-658050</v>
      </c>
      <c r="Y5246">
        <v>-646591</v>
      </c>
      <c r="Z5246">
        <v>-820903</v>
      </c>
      <c r="AA5246">
        <v>-1189957</v>
      </c>
      <c r="AB5246">
        <v>-1156173</v>
      </c>
      <c r="AC5246">
        <v>-1241966</v>
      </c>
      <c r="AD5246">
        <v>-1293258</v>
      </c>
      <c r="AE5246">
        <v>-1254920</v>
      </c>
      <c r="AF5246">
        <v>-1567456</v>
      </c>
      <c r="AG5246" s="19">
        <v>-458554</v>
      </c>
      <c r="AH5246">
        <v>-1592326</v>
      </c>
      <c r="AI5246">
        <v>-1611456</v>
      </c>
      <c r="AJ5246">
        <v>-2329683</v>
      </c>
      <c r="AK5246">
        <v>0</v>
      </c>
      <c r="AL5246">
        <v>0</v>
      </c>
      <c r="AM5246">
        <v>0</v>
      </c>
      <c r="AN5246">
        <v>0</v>
      </c>
      <c r="AO5246">
        <v>0</v>
      </c>
      <c r="AP5246">
        <v>0</v>
      </c>
      <c r="AQ5246">
        <v>0</v>
      </c>
      <c r="AR5246">
        <v>0</v>
      </c>
      <c r="AS5246">
        <v>0</v>
      </c>
      <c r="AT5246">
        <v>0</v>
      </c>
      <c r="AU5246">
        <v>0</v>
      </c>
      <c r="AV5246">
        <v>0</v>
      </c>
      <c r="AW5246">
        <v>0</v>
      </c>
      <c r="AX5246">
        <v>0</v>
      </c>
      <c r="AY5246">
        <v>0</v>
      </c>
      <c r="AZ5246">
        <v>0</v>
      </c>
      <c r="BA5246">
        <v>0</v>
      </c>
      <c r="BB5246">
        <v>0</v>
      </c>
      <c r="BC5246">
        <v>0</v>
      </c>
      <c r="BD5246">
        <v>0</v>
      </c>
      <c r="BE5246">
        <v>0</v>
      </c>
      <c r="BF5246">
        <v>0</v>
      </c>
      <c r="BG5246">
        <v>0</v>
      </c>
      <c r="BH5246">
        <v>0</v>
      </c>
      <c r="BI5246">
        <v>0</v>
      </c>
      <c r="BJ5246">
        <v>0</v>
      </c>
      <c r="BK5246">
        <v>0</v>
      </c>
      <c r="BL5246">
        <v>0</v>
      </c>
      <c r="BM5246">
        <v>0</v>
      </c>
      <c r="BN5246">
        <v>0</v>
      </c>
      <c r="BO5246">
        <v>0</v>
      </c>
      <c r="BP5246">
        <v>0</v>
      </c>
      <c r="BQ5246">
        <v>0</v>
      </c>
      <c r="BR5246">
        <v>0</v>
      </c>
      <c r="BS5246">
        <v>0</v>
      </c>
      <c r="BT5246">
        <v>0</v>
      </c>
      <c r="BU5246">
        <v>0</v>
      </c>
      <c r="BV5246">
        <v>0</v>
      </c>
      <c r="BW5246">
        <v>0</v>
      </c>
      <c r="BX5246">
        <v>0</v>
      </c>
      <c r="BY5246">
        <v>0</v>
      </c>
      <c r="BZ5246">
        <v>0</v>
      </c>
      <c r="CA5246">
        <v>0</v>
      </c>
      <c r="CB5246">
        <v>0</v>
      </c>
      <c r="CC5246">
        <v>0</v>
      </c>
      <c r="CD5246">
        <v>0</v>
      </c>
      <c r="CE5246">
        <v>0</v>
      </c>
    </row>
    <row r="5247" spans="1:83" x14ac:dyDescent="0.35">
      <c r="A5247" s="9" t="str">
        <f t="shared" si="81"/>
        <v>133700.908.20</v>
      </c>
      <c r="B5247" s="52" t="e">
        <f>+IF(MATCH(A5247,List!H$10:H$145,0),"Targeted")</f>
        <v>#N/A</v>
      </c>
      <c r="C5247" s="65"/>
      <c r="D5247" s="52"/>
      <c r="E5247" s="16" t="s">
        <v>1119</v>
      </c>
      <c r="F5247" s="16" t="s">
        <v>1120</v>
      </c>
      <c r="G5247" s="16" t="s">
        <v>298</v>
      </c>
      <c r="H5247" s="16" t="s">
        <v>1120</v>
      </c>
      <c r="I5247" s="16" t="s">
        <v>7322</v>
      </c>
      <c r="J5247" s="16" t="s">
        <v>7323</v>
      </c>
      <c r="K5247" s="17" t="s">
        <v>63</v>
      </c>
      <c r="L5247" s="18" t="s">
        <v>859</v>
      </c>
      <c r="M5247" s="195" t="s">
        <v>7182</v>
      </c>
      <c r="N5247" s="16" t="s">
        <v>7183</v>
      </c>
      <c r="O5247" s="17" t="s">
        <v>6914</v>
      </c>
      <c r="P5247" s="17" t="s">
        <v>305</v>
      </c>
      <c r="Q5247" s="17" t="s">
        <v>306</v>
      </c>
      <c r="R5247">
        <v>0</v>
      </c>
      <c r="S5247">
        <v>0</v>
      </c>
      <c r="T5247">
        <v>0</v>
      </c>
      <c r="U5247">
        <v>0</v>
      </c>
      <c r="V5247">
        <v>0</v>
      </c>
      <c r="W5247">
        <v>0</v>
      </c>
      <c r="X5247">
        <v>0</v>
      </c>
      <c r="Y5247">
        <v>0</v>
      </c>
      <c r="Z5247">
        <v>0</v>
      </c>
      <c r="AA5247">
        <v>0</v>
      </c>
      <c r="AB5247">
        <v>0</v>
      </c>
      <c r="AC5247">
        <v>0</v>
      </c>
      <c r="AD5247">
        <v>0</v>
      </c>
      <c r="AE5247">
        <v>0</v>
      </c>
      <c r="AF5247">
        <v>0</v>
      </c>
      <c r="AG5247" s="19">
        <v>0</v>
      </c>
      <c r="AH5247">
        <v>0</v>
      </c>
      <c r="AI5247">
        <v>0</v>
      </c>
      <c r="AJ5247">
        <v>0</v>
      </c>
      <c r="AK5247">
        <v>0</v>
      </c>
      <c r="AL5247">
        <v>0</v>
      </c>
      <c r="AM5247">
        <v>0</v>
      </c>
      <c r="AN5247">
        <v>0</v>
      </c>
      <c r="AO5247">
        <v>0</v>
      </c>
      <c r="AP5247">
        <v>0</v>
      </c>
      <c r="AQ5247">
        <v>0</v>
      </c>
      <c r="AR5247">
        <v>0</v>
      </c>
      <c r="AS5247">
        <v>0</v>
      </c>
      <c r="AT5247">
        <v>0</v>
      </c>
      <c r="AU5247">
        <v>0</v>
      </c>
      <c r="AV5247">
        <v>0</v>
      </c>
      <c r="AW5247">
        <v>0</v>
      </c>
      <c r="AX5247">
        <v>0</v>
      </c>
      <c r="AY5247">
        <v>0</v>
      </c>
      <c r="AZ5247">
        <v>0</v>
      </c>
      <c r="BA5247">
        <v>0</v>
      </c>
      <c r="BB5247">
        <v>0</v>
      </c>
      <c r="BC5247">
        <v>0</v>
      </c>
      <c r="BD5247">
        <v>0</v>
      </c>
      <c r="BE5247">
        <v>0</v>
      </c>
      <c r="BF5247">
        <v>0</v>
      </c>
      <c r="BG5247">
        <v>0</v>
      </c>
      <c r="BH5247">
        <v>-82000</v>
      </c>
      <c r="BI5247">
        <v>-60000</v>
      </c>
      <c r="BJ5247">
        <v>-65000</v>
      </c>
      <c r="BK5247">
        <v>-160000</v>
      </c>
      <c r="BL5247">
        <v>-150000</v>
      </c>
      <c r="BM5247">
        <v>-120000</v>
      </c>
      <c r="BN5247">
        <v>-65000</v>
      </c>
      <c r="BO5247">
        <v>-145000</v>
      </c>
      <c r="BP5247">
        <v>-183000</v>
      </c>
      <c r="BQ5247">
        <v>0</v>
      </c>
      <c r="BR5247">
        <v>0</v>
      </c>
      <c r="BS5247">
        <v>0</v>
      </c>
      <c r="BT5247">
        <v>0</v>
      </c>
      <c r="BU5247">
        <v>0</v>
      </c>
      <c r="BV5247">
        <v>0</v>
      </c>
      <c r="BW5247">
        <v>0</v>
      </c>
      <c r="BX5247">
        <v>0</v>
      </c>
      <c r="BY5247">
        <v>0</v>
      </c>
      <c r="BZ5247">
        <v>0</v>
      </c>
      <c r="CA5247">
        <v>0</v>
      </c>
      <c r="CB5247">
        <v>0</v>
      </c>
      <c r="CC5247">
        <v>0</v>
      </c>
      <c r="CD5247">
        <v>0</v>
      </c>
      <c r="CE5247">
        <v>0</v>
      </c>
    </row>
    <row r="5248" spans="1:83" x14ac:dyDescent="0.35">
      <c r="A5248" s="9" t="str">
        <f t="shared" si="81"/>
        <v>133800.908.20</v>
      </c>
      <c r="B5248" s="52" t="e">
        <f>+IF(MATCH(A5248,List!H$10:H$145,0),"Targeted")</f>
        <v>#N/A</v>
      </c>
      <c r="C5248" s="65"/>
      <c r="D5248" s="52"/>
      <c r="E5248" s="16" t="s">
        <v>1119</v>
      </c>
      <c r="F5248" s="16" t="s">
        <v>1120</v>
      </c>
      <c r="G5248" s="16" t="s">
        <v>298</v>
      </c>
      <c r="H5248" s="16" t="s">
        <v>1120</v>
      </c>
      <c r="I5248" s="16" t="s">
        <v>7324</v>
      </c>
      <c r="J5248" s="16" t="s">
        <v>7325</v>
      </c>
      <c r="K5248" s="17" t="s">
        <v>63</v>
      </c>
      <c r="L5248" s="18" t="s">
        <v>859</v>
      </c>
      <c r="M5248" s="195" t="s">
        <v>7182</v>
      </c>
      <c r="N5248" s="16" t="s">
        <v>7183</v>
      </c>
      <c r="O5248" s="17" t="s">
        <v>6914</v>
      </c>
      <c r="P5248" s="17" t="s">
        <v>305</v>
      </c>
      <c r="Q5248" s="17" t="s">
        <v>306</v>
      </c>
      <c r="R5248">
        <v>0</v>
      </c>
      <c r="S5248">
        <v>0</v>
      </c>
      <c r="T5248">
        <v>0</v>
      </c>
      <c r="U5248">
        <v>0</v>
      </c>
      <c r="V5248">
        <v>0</v>
      </c>
      <c r="W5248">
        <v>0</v>
      </c>
      <c r="X5248">
        <v>0</v>
      </c>
      <c r="Y5248">
        <v>0</v>
      </c>
      <c r="Z5248">
        <v>0</v>
      </c>
      <c r="AA5248">
        <v>0</v>
      </c>
      <c r="AB5248">
        <v>0</v>
      </c>
      <c r="AC5248">
        <v>0</v>
      </c>
      <c r="AD5248">
        <v>0</v>
      </c>
      <c r="AE5248">
        <v>0</v>
      </c>
      <c r="AF5248">
        <v>0</v>
      </c>
      <c r="AG5248" s="19">
        <v>0</v>
      </c>
      <c r="AH5248">
        <v>0</v>
      </c>
      <c r="AI5248">
        <v>0</v>
      </c>
      <c r="AJ5248">
        <v>0</v>
      </c>
      <c r="AK5248">
        <v>0</v>
      </c>
      <c r="AL5248">
        <v>0</v>
      </c>
      <c r="AM5248">
        <v>0</v>
      </c>
      <c r="AN5248">
        <v>0</v>
      </c>
      <c r="AO5248">
        <v>0</v>
      </c>
      <c r="AP5248">
        <v>0</v>
      </c>
      <c r="AQ5248">
        <v>0</v>
      </c>
      <c r="AR5248">
        <v>0</v>
      </c>
      <c r="AS5248">
        <v>0</v>
      </c>
      <c r="AT5248">
        <v>0</v>
      </c>
      <c r="AU5248">
        <v>0</v>
      </c>
      <c r="AV5248">
        <v>0</v>
      </c>
      <c r="AW5248">
        <v>0</v>
      </c>
      <c r="AX5248">
        <v>0</v>
      </c>
      <c r="AY5248">
        <v>0</v>
      </c>
      <c r="AZ5248">
        <v>0</v>
      </c>
      <c r="BA5248">
        <v>0</v>
      </c>
      <c r="BB5248">
        <v>0</v>
      </c>
      <c r="BC5248">
        <v>0</v>
      </c>
      <c r="BD5248">
        <v>0</v>
      </c>
      <c r="BE5248">
        <v>-1000</v>
      </c>
      <c r="BF5248">
        <v>-2000</v>
      </c>
      <c r="BG5248">
        <v>-3000</v>
      </c>
      <c r="BH5248">
        <v>-3000</v>
      </c>
      <c r="BI5248">
        <v>-3000</v>
      </c>
      <c r="BJ5248">
        <v>-3000</v>
      </c>
      <c r="BK5248">
        <v>-3000</v>
      </c>
      <c r="BL5248">
        <v>-3000</v>
      </c>
      <c r="BM5248">
        <v>-3000</v>
      </c>
      <c r="BN5248">
        <v>-3000</v>
      </c>
      <c r="BO5248">
        <v>-3000</v>
      </c>
      <c r="BP5248">
        <v>-3000</v>
      </c>
      <c r="BQ5248">
        <v>-3000</v>
      </c>
      <c r="BR5248">
        <v>-3000</v>
      </c>
      <c r="BS5248">
        <v>-3000</v>
      </c>
      <c r="BT5248">
        <v>-3000</v>
      </c>
      <c r="BU5248">
        <v>-3000</v>
      </c>
      <c r="BV5248">
        <v>-3000</v>
      </c>
      <c r="BW5248">
        <v>-3000</v>
      </c>
      <c r="BX5248">
        <v>-2000</v>
      </c>
      <c r="BY5248">
        <v>-2000</v>
      </c>
      <c r="BZ5248">
        <v>-2000</v>
      </c>
      <c r="CA5248">
        <v>-2000</v>
      </c>
      <c r="CB5248">
        <v>-2000</v>
      </c>
      <c r="CC5248">
        <v>-2000</v>
      </c>
      <c r="CD5248">
        <v>-1000</v>
      </c>
      <c r="CE5248">
        <v>-1000</v>
      </c>
    </row>
    <row r="5249" spans="1:83" x14ac:dyDescent="0.35">
      <c r="A5249" s="9" t="str">
        <f t="shared" si="81"/>
        <v>133900.908.20</v>
      </c>
      <c r="B5249" s="52" t="e">
        <f>+IF(MATCH(A5249,List!H$10:H$145,0),"Targeted")</f>
        <v>#N/A</v>
      </c>
      <c r="C5249" s="65"/>
      <c r="D5249" s="52"/>
      <c r="E5249" s="16" t="s">
        <v>1119</v>
      </c>
      <c r="F5249" s="16" t="s">
        <v>1120</v>
      </c>
      <c r="G5249" s="16" t="s">
        <v>298</v>
      </c>
      <c r="H5249" s="16" t="s">
        <v>1120</v>
      </c>
      <c r="I5249" s="16" t="s">
        <v>7326</v>
      </c>
      <c r="J5249" s="16" t="s">
        <v>7327</v>
      </c>
      <c r="K5249" s="17" t="s">
        <v>63</v>
      </c>
      <c r="L5249" s="18" t="s">
        <v>859</v>
      </c>
      <c r="M5249" s="195" t="s">
        <v>7182</v>
      </c>
      <c r="N5249" s="16" t="s">
        <v>7183</v>
      </c>
      <c r="O5249" s="17" t="s">
        <v>6914</v>
      </c>
      <c r="P5249" s="17" t="s">
        <v>305</v>
      </c>
      <c r="Q5249" s="17" t="s">
        <v>306</v>
      </c>
      <c r="R5249">
        <v>0</v>
      </c>
      <c r="S5249">
        <v>0</v>
      </c>
      <c r="T5249">
        <v>0</v>
      </c>
      <c r="U5249">
        <v>0</v>
      </c>
      <c r="V5249">
        <v>0</v>
      </c>
      <c r="W5249">
        <v>0</v>
      </c>
      <c r="X5249">
        <v>0</v>
      </c>
      <c r="Y5249">
        <v>0</v>
      </c>
      <c r="Z5249">
        <v>0</v>
      </c>
      <c r="AA5249">
        <v>0</v>
      </c>
      <c r="AB5249">
        <v>0</v>
      </c>
      <c r="AC5249">
        <v>0</v>
      </c>
      <c r="AD5249">
        <v>0</v>
      </c>
      <c r="AE5249">
        <v>0</v>
      </c>
      <c r="AF5249">
        <v>0</v>
      </c>
      <c r="AG5249" s="19">
        <v>0</v>
      </c>
      <c r="AH5249">
        <v>0</v>
      </c>
      <c r="AI5249">
        <v>0</v>
      </c>
      <c r="AJ5249">
        <v>0</v>
      </c>
      <c r="AK5249">
        <v>0</v>
      </c>
      <c r="AL5249">
        <v>0</v>
      </c>
      <c r="AM5249">
        <v>0</v>
      </c>
      <c r="AN5249">
        <v>0</v>
      </c>
      <c r="AO5249">
        <v>0</v>
      </c>
      <c r="AP5249">
        <v>0</v>
      </c>
      <c r="AQ5249">
        <v>0</v>
      </c>
      <c r="AR5249">
        <v>0</v>
      </c>
      <c r="AS5249">
        <v>0</v>
      </c>
      <c r="AT5249">
        <v>0</v>
      </c>
      <c r="AU5249">
        <v>0</v>
      </c>
      <c r="AV5249">
        <v>0</v>
      </c>
      <c r="AW5249">
        <v>0</v>
      </c>
      <c r="AX5249">
        <v>-673</v>
      </c>
      <c r="AY5249">
        <v>-1269</v>
      </c>
      <c r="AZ5249">
        <v>0</v>
      </c>
      <c r="BA5249">
        <v>0</v>
      </c>
      <c r="BB5249">
        <v>0</v>
      </c>
      <c r="BC5249">
        <v>0</v>
      </c>
      <c r="BD5249">
        <v>0</v>
      </c>
      <c r="BE5249">
        <v>0</v>
      </c>
      <c r="BF5249">
        <v>0</v>
      </c>
      <c r="BG5249">
        <v>0</v>
      </c>
      <c r="BH5249">
        <v>0</v>
      </c>
      <c r="BI5249">
        <v>0</v>
      </c>
      <c r="BJ5249">
        <v>0</v>
      </c>
      <c r="BK5249">
        <v>0</v>
      </c>
      <c r="BL5249">
        <v>0</v>
      </c>
      <c r="BM5249">
        <v>0</v>
      </c>
      <c r="BN5249">
        <v>0</v>
      </c>
      <c r="BO5249">
        <v>0</v>
      </c>
      <c r="BP5249">
        <v>0</v>
      </c>
      <c r="BQ5249">
        <v>0</v>
      </c>
      <c r="BR5249">
        <v>0</v>
      </c>
      <c r="BS5249">
        <v>0</v>
      </c>
      <c r="BT5249">
        <v>0</v>
      </c>
      <c r="BU5249">
        <v>0</v>
      </c>
      <c r="BV5249">
        <v>0</v>
      </c>
      <c r="BW5249">
        <v>0</v>
      </c>
      <c r="BX5249">
        <v>0</v>
      </c>
      <c r="BY5249">
        <v>0</v>
      </c>
      <c r="BZ5249">
        <v>0</v>
      </c>
      <c r="CA5249">
        <v>0</v>
      </c>
      <c r="CB5249">
        <v>0</v>
      </c>
      <c r="CC5249">
        <v>0</v>
      </c>
      <c r="CD5249">
        <v>0</v>
      </c>
      <c r="CE5249">
        <v>0</v>
      </c>
    </row>
    <row r="5250" spans="1:83" x14ac:dyDescent="0.35">
      <c r="A5250" s="9" t="str">
        <f t="shared" si="81"/>
        <v>134000.908.20</v>
      </c>
      <c r="B5250" s="52" t="e">
        <f>+IF(MATCH(A5250,List!H$10:H$145,0),"Targeted")</f>
        <v>#N/A</v>
      </c>
      <c r="C5250" s="65"/>
      <c r="D5250" s="52"/>
      <c r="E5250" s="16" t="s">
        <v>1119</v>
      </c>
      <c r="F5250" s="16" t="s">
        <v>1120</v>
      </c>
      <c r="G5250" s="16" t="s">
        <v>298</v>
      </c>
      <c r="H5250" s="16" t="s">
        <v>1120</v>
      </c>
      <c r="I5250" s="16" t="s">
        <v>7328</v>
      </c>
      <c r="J5250" s="16" t="s">
        <v>7329</v>
      </c>
      <c r="K5250" s="17" t="s">
        <v>63</v>
      </c>
      <c r="L5250" s="18" t="s">
        <v>859</v>
      </c>
      <c r="M5250" s="195" t="s">
        <v>7182</v>
      </c>
      <c r="N5250" s="16" t="s">
        <v>7183</v>
      </c>
      <c r="O5250" s="17" t="s">
        <v>6914</v>
      </c>
      <c r="P5250" s="17" t="s">
        <v>305</v>
      </c>
      <c r="Q5250" s="17" t="s">
        <v>306</v>
      </c>
      <c r="R5250">
        <v>0</v>
      </c>
      <c r="S5250">
        <v>0</v>
      </c>
      <c r="T5250">
        <v>0</v>
      </c>
      <c r="U5250">
        <v>0</v>
      </c>
      <c r="V5250">
        <v>0</v>
      </c>
      <c r="W5250">
        <v>0</v>
      </c>
      <c r="X5250">
        <v>0</v>
      </c>
      <c r="Y5250">
        <v>0</v>
      </c>
      <c r="Z5250">
        <v>0</v>
      </c>
      <c r="AA5250">
        <v>0</v>
      </c>
      <c r="AB5250">
        <v>0</v>
      </c>
      <c r="AC5250">
        <v>0</v>
      </c>
      <c r="AD5250">
        <v>0</v>
      </c>
      <c r="AE5250">
        <v>0</v>
      </c>
      <c r="AF5250">
        <v>0</v>
      </c>
      <c r="AG5250" s="19">
        <v>0</v>
      </c>
      <c r="AH5250">
        <v>0</v>
      </c>
      <c r="AI5250">
        <v>0</v>
      </c>
      <c r="AJ5250">
        <v>0</v>
      </c>
      <c r="AK5250">
        <v>0</v>
      </c>
      <c r="AL5250">
        <v>0</v>
      </c>
      <c r="AM5250">
        <v>0</v>
      </c>
      <c r="AN5250">
        <v>0</v>
      </c>
      <c r="AO5250">
        <v>0</v>
      </c>
      <c r="AP5250">
        <v>0</v>
      </c>
      <c r="AQ5250">
        <v>0</v>
      </c>
      <c r="AR5250">
        <v>0</v>
      </c>
      <c r="AS5250">
        <v>0</v>
      </c>
      <c r="AT5250">
        <v>-23595</v>
      </c>
      <c r="AU5250">
        <v>-38804</v>
      </c>
      <c r="AV5250">
        <v>-1788</v>
      </c>
      <c r="AW5250">
        <v>0</v>
      </c>
      <c r="AX5250">
        <v>0</v>
      </c>
      <c r="AY5250">
        <v>0</v>
      </c>
      <c r="AZ5250">
        <v>0</v>
      </c>
      <c r="BA5250">
        <v>0</v>
      </c>
      <c r="BB5250">
        <v>0</v>
      </c>
      <c r="BC5250">
        <v>0</v>
      </c>
      <c r="BD5250">
        <v>0</v>
      </c>
      <c r="BE5250">
        <v>0</v>
      </c>
      <c r="BF5250">
        <v>0</v>
      </c>
      <c r="BG5250">
        <v>0</v>
      </c>
      <c r="BH5250">
        <v>0</v>
      </c>
      <c r="BI5250">
        <v>0</v>
      </c>
      <c r="BJ5250">
        <v>0</v>
      </c>
      <c r="BK5250">
        <v>0</v>
      </c>
      <c r="BL5250">
        <v>0</v>
      </c>
      <c r="BM5250">
        <v>0</v>
      </c>
      <c r="BN5250">
        <v>0</v>
      </c>
      <c r="BO5250">
        <v>0</v>
      </c>
      <c r="BP5250">
        <v>0</v>
      </c>
      <c r="BQ5250">
        <v>0</v>
      </c>
      <c r="BR5250">
        <v>0</v>
      </c>
      <c r="BS5250">
        <v>0</v>
      </c>
      <c r="BT5250">
        <v>0</v>
      </c>
      <c r="BU5250">
        <v>0</v>
      </c>
      <c r="BV5250">
        <v>0</v>
      </c>
      <c r="BW5250">
        <v>0</v>
      </c>
      <c r="BX5250">
        <v>0</v>
      </c>
      <c r="BY5250">
        <v>0</v>
      </c>
      <c r="BZ5250">
        <v>0</v>
      </c>
      <c r="CA5250">
        <v>0</v>
      </c>
      <c r="CB5250">
        <v>0</v>
      </c>
      <c r="CC5250">
        <v>0</v>
      </c>
      <c r="CD5250">
        <v>0</v>
      </c>
      <c r="CE5250">
        <v>0</v>
      </c>
    </row>
    <row r="5251" spans="1:83" x14ac:dyDescent="0.35">
      <c r="A5251" s="9" t="str">
        <f t="shared" si="81"/>
        <v>134500.908.20</v>
      </c>
      <c r="B5251" s="52" t="e">
        <f>+IF(MATCH(A5251,List!H$10:H$145,0),"Targeted")</f>
        <v>#N/A</v>
      </c>
      <c r="C5251" s="65"/>
      <c r="D5251" s="52"/>
      <c r="E5251" s="16" t="s">
        <v>1119</v>
      </c>
      <c r="F5251" s="16" t="s">
        <v>1120</v>
      </c>
      <c r="G5251" s="16" t="s">
        <v>298</v>
      </c>
      <c r="H5251" s="16" t="s">
        <v>1120</v>
      </c>
      <c r="I5251" s="16" t="s">
        <v>7330</v>
      </c>
      <c r="J5251" s="16" t="s">
        <v>7331</v>
      </c>
      <c r="K5251" s="17" t="s">
        <v>63</v>
      </c>
      <c r="L5251" s="18" t="s">
        <v>859</v>
      </c>
      <c r="M5251" s="195" t="s">
        <v>7182</v>
      </c>
      <c r="N5251" s="16" t="s">
        <v>7183</v>
      </c>
      <c r="O5251" s="17" t="s">
        <v>6914</v>
      </c>
      <c r="P5251" s="17" t="s">
        <v>305</v>
      </c>
      <c r="Q5251" s="17" t="s">
        <v>306</v>
      </c>
      <c r="R5251">
        <v>0</v>
      </c>
      <c r="S5251">
        <v>0</v>
      </c>
      <c r="T5251">
        <v>0</v>
      </c>
      <c r="U5251">
        <v>0</v>
      </c>
      <c r="V5251">
        <v>0</v>
      </c>
      <c r="W5251">
        <v>0</v>
      </c>
      <c r="X5251">
        <v>0</v>
      </c>
      <c r="Y5251">
        <v>0</v>
      </c>
      <c r="Z5251">
        <v>0</v>
      </c>
      <c r="AA5251">
        <v>0</v>
      </c>
      <c r="AB5251">
        <v>0</v>
      </c>
      <c r="AC5251">
        <v>0</v>
      </c>
      <c r="AD5251">
        <v>0</v>
      </c>
      <c r="AE5251">
        <v>0</v>
      </c>
      <c r="AF5251">
        <v>0</v>
      </c>
      <c r="AG5251" s="19">
        <v>0</v>
      </c>
      <c r="AH5251">
        <v>0</v>
      </c>
      <c r="AI5251">
        <v>0</v>
      </c>
      <c r="AJ5251">
        <v>0</v>
      </c>
      <c r="AK5251">
        <v>0</v>
      </c>
      <c r="AL5251">
        <v>0</v>
      </c>
      <c r="AM5251">
        <v>0</v>
      </c>
      <c r="AN5251">
        <v>0</v>
      </c>
      <c r="AO5251">
        <v>0</v>
      </c>
      <c r="AP5251">
        <v>0</v>
      </c>
      <c r="AQ5251">
        <v>0</v>
      </c>
      <c r="AR5251">
        <v>0</v>
      </c>
      <c r="AS5251">
        <v>0</v>
      </c>
      <c r="AT5251">
        <v>0</v>
      </c>
      <c r="AU5251">
        <v>-3216</v>
      </c>
      <c r="AV5251">
        <v>0</v>
      </c>
      <c r="AW5251">
        <v>0</v>
      </c>
      <c r="AX5251">
        <v>0</v>
      </c>
      <c r="AY5251">
        <v>0</v>
      </c>
      <c r="AZ5251">
        <v>0</v>
      </c>
      <c r="BA5251">
        <v>0</v>
      </c>
      <c r="BB5251">
        <v>0</v>
      </c>
      <c r="BC5251">
        <v>0</v>
      </c>
      <c r="BD5251">
        <v>0</v>
      </c>
      <c r="BE5251">
        <v>0</v>
      </c>
      <c r="BF5251">
        <v>0</v>
      </c>
      <c r="BG5251">
        <v>0</v>
      </c>
      <c r="BH5251">
        <v>0</v>
      </c>
      <c r="BI5251">
        <v>0</v>
      </c>
      <c r="BJ5251">
        <v>0</v>
      </c>
      <c r="BK5251">
        <v>0</v>
      </c>
      <c r="BL5251">
        <v>0</v>
      </c>
      <c r="BM5251">
        <v>0</v>
      </c>
      <c r="BN5251">
        <v>0</v>
      </c>
      <c r="BO5251">
        <v>0</v>
      </c>
      <c r="BP5251">
        <v>0</v>
      </c>
      <c r="BQ5251">
        <v>0</v>
      </c>
      <c r="BR5251">
        <v>0</v>
      </c>
      <c r="BS5251">
        <v>0</v>
      </c>
      <c r="BT5251">
        <v>0</v>
      </c>
      <c r="BU5251">
        <v>0</v>
      </c>
      <c r="BV5251">
        <v>0</v>
      </c>
      <c r="BW5251">
        <v>0</v>
      </c>
      <c r="BX5251">
        <v>0</v>
      </c>
      <c r="BY5251">
        <v>0</v>
      </c>
      <c r="BZ5251">
        <v>0</v>
      </c>
      <c r="CA5251">
        <v>0</v>
      </c>
      <c r="CB5251">
        <v>0</v>
      </c>
      <c r="CC5251">
        <v>0</v>
      </c>
      <c r="CD5251">
        <v>0</v>
      </c>
      <c r="CE5251">
        <v>0</v>
      </c>
    </row>
    <row r="5252" spans="1:83" x14ac:dyDescent="0.35">
      <c r="A5252" s="9" t="str">
        <f t="shared" ref="A5252:A5315" si="82">I5252&amp;"."&amp;M5252&amp;"."&amp;K5252</f>
        <v>134700.908.20</v>
      </c>
      <c r="B5252" s="52" t="e">
        <f>+IF(MATCH(A5252,List!H$10:H$145,0),"Targeted")</f>
        <v>#N/A</v>
      </c>
      <c r="C5252" s="65"/>
      <c r="D5252" s="52"/>
      <c r="E5252" s="16" t="s">
        <v>1119</v>
      </c>
      <c r="F5252" s="16" t="s">
        <v>1120</v>
      </c>
      <c r="G5252" s="16" t="s">
        <v>298</v>
      </c>
      <c r="H5252" s="16" t="s">
        <v>1120</v>
      </c>
      <c r="I5252" s="16" t="s">
        <v>7332</v>
      </c>
      <c r="J5252" s="16" t="s">
        <v>7333</v>
      </c>
      <c r="K5252" s="17" t="s">
        <v>63</v>
      </c>
      <c r="L5252" s="18" t="s">
        <v>859</v>
      </c>
      <c r="M5252" s="195" t="s">
        <v>7182</v>
      </c>
      <c r="N5252" s="16" t="s">
        <v>7183</v>
      </c>
      <c r="O5252" s="17" t="s">
        <v>6914</v>
      </c>
      <c r="P5252" s="17" t="s">
        <v>305</v>
      </c>
      <c r="Q5252" s="17" t="s">
        <v>306</v>
      </c>
      <c r="R5252">
        <v>0</v>
      </c>
      <c r="S5252">
        <v>0</v>
      </c>
      <c r="T5252">
        <v>0</v>
      </c>
      <c r="U5252">
        <v>0</v>
      </c>
      <c r="V5252">
        <v>0</v>
      </c>
      <c r="W5252">
        <v>0</v>
      </c>
      <c r="X5252">
        <v>0</v>
      </c>
      <c r="Y5252">
        <v>0</v>
      </c>
      <c r="Z5252">
        <v>0</v>
      </c>
      <c r="AA5252">
        <v>0</v>
      </c>
      <c r="AB5252">
        <v>0</v>
      </c>
      <c r="AC5252">
        <v>0</v>
      </c>
      <c r="AD5252">
        <v>0</v>
      </c>
      <c r="AE5252">
        <v>0</v>
      </c>
      <c r="AF5252">
        <v>0</v>
      </c>
      <c r="AG5252" s="19">
        <v>0</v>
      </c>
      <c r="AH5252">
        <v>0</v>
      </c>
      <c r="AI5252">
        <v>0</v>
      </c>
      <c r="AJ5252">
        <v>0</v>
      </c>
      <c r="AK5252">
        <v>0</v>
      </c>
      <c r="AL5252">
        <v>0</v>
      </c>
      <c r="AM5252">
        <v>0</v>
      </c>
      <c r="AN5252">
        <v>0</v>
      </c>
      <c r="AO5252">
        <v>-3316</v>
      </c>
      <c r="AP5252">
        <v>-5335</v>
      </c>
      <c r="AQ5252">
        <v>-1648</v>
      </c>
      <c r="AR5252">
        <v>0</v>
      </c>
      <c r="AS5252">
        <v>0</v>
      </c>
      <c r="AT5252">
        <v>0</v>
      </c>
      <c r="AU5252">
        <v>0</v>
      </c>
      <c r="AV5252">
        <v>0</v>
      </c>
      <c r="AW5252">
        <v>0</v>
      </c>
      <c r="AX5252">
        <v>0</v>
      </c>
      <c r="AY5252">
        <v>0</v>
      </c>
      <c r="AZ5252">
        <v>0</v>
      </c>
      <c r="BA5252">
        <v>0</v>
      </c>
      <c r="BB5252">
        <v>0</v>
      </c>
      <c r="BC5252">
        <v>0</v>
      </c>
      <c r="BD5252">
        <v>0</v>
      </c>
      <c r="BE5252">
        <v>0</v>
      </c>
      <c r="BF5252">
        <v>0</v>
      </c>
      <c r="BG5252">
        <v>0</v>
      </c>
      <c r="BH5252">
        <v>0</v>
      </c>
      <c r="BI5252">
        <v>0</v>
      </c>
      <c r="BJ5252">
        <v>0</v>
      </c>
      <c r="BK5252">
        <v>0</v>
      </c>
      <c r="BL5252">
        <v>0</v>
      </c>
      <c r="BM5252">
        <v>0</v>
      </c>
      <c r="BN5252">
        <v>0</v>
      </c>
      <c r="BO5252">
        <v>0</v>
      </c>
      <c r="BP5252">
        <v>0</v>
      </c>
      <c r="BQ5252">
        <v>0</v>
      </c>
      <c r="BR5252">
        <v>0</v>
      </c>
      <c r="BS5252">
        <v>0</v>
      </c>
      <c r="BT5252">
        <v>0</v>
      </c>
      <c r="BU5252">
        <v>0</v>
      </c>
      <c r="BV5252">
        <v>0</v>
      </c>
      <c r="BW5252">
        <v>0</v>
      </c>
      <c r="BX5252">
        <v>0</v>
      </c>
      <c r="BY5252">
        <v>0</v>
      </c>
      <c r="BZ5252">
        <v>0</v>
      </c>
      <c r="CA5252">
        <v>0</v>
      </c>
      <c r="CB5252">
        <v>0</v>
      </c>
      <c r="CC5252">
        <v>0</v>
      </c>
      <c r="CD5252">
        <v>0</v>
      </c>
      <c r="CE5252">
        <v>0</v>
      </c>
    </row>
    <row r="5253" spans="1:83" x14ac:dyDescent="0.35">
      <c r="A5253" s="9" t="str">
        <f t="shared" si="82"/>
        <v>134900.908.20</v>
      </c>
      <c r="B5253" s="52" t="e">
        <f>+IF(MATCH(A5253,List!H$10:H$145,0),"Targeted")</f>
        <v>#N/A</v>
      </c>
      <c r="C5253" s="65"/>
      <c r="D5253" s="52"/>
      <c r="E5253" s="16" t="s">
        <v>1119</v>
      </c>
      <c r="F5253" s="16" t="s">
        <v>1120</v>
      </c>
      <c r="G5253" s="16" t="s">
        <v>298</v>
      </c>
      <c r="H5253" s="16" t="s">
        <v>1120</v>
      </c>
      <c r="I5253" s="16" t="s">
        <v>7334</v>
      </c>
      <c r="J5253" s="16" t="s">
        <v>7335</v>
      </c>
      <c r="K5253" s="17" t="s">
        <v>63</v>
      </c>
      <c r="L5253" s="18" t="s">
        <v>859</v>
      </c>
      <c r="M5253" s="195" t="s">
        <v>7182</v>
      </c>
      <c r="N5253" s="16" t="s">
        <v>7183</v>
      </c>
      <c r="O5253" s="17" t="s">
        <v>6914</v>
      </c>
      <c r="P5253" s="17" t="s">
        <v>305</v>
      </c>
      <c r="Q5253" s="17" t="s">
        <v>306</v>
      </c>
      <c r="R5253">
        <v>0</v>
      </c>
      <c r="S5253">
        <v>0</v>
      </c>
      <c r="T5253">
        <v>0</v>
      </c>
      <c r="U5253">
        <v>0</v>
      </c>
      <c r="V5253">
        <v>0</v>
      </c>
      <c r="W5253">
        <v>0</v>
      </c>
      <c r="X5253">
        <v>0</v>
      </c>
      <c r="Y5253">
        <v>0</v>
      </c>
      <c r="Z5253">
        <v>0</v>
      </c>
      <c r="AA5253">
        <v>0</v>
      </c>
      <c r="AB5253">
        <v>0</v>
      </c>
      <c r="AC5253">
        <v>0</v>
      </c>
      <c r="AD5253">
        <v>0</v>
      </c>
      <c r="AE5253">
        <v>0</v>
      </c>
      <c r="AF5253">
        <v>0</v>
      </c>
      <c r="AG5253" s="19">
        <v>0</v>
      </c>
      <c r="AH5253">
        <v>0</v>
      </c>
      <c r="AI5253">
        <v>0</v>
      </c>
      <c r="AJ5253">
        <v>0</v>
      </c>
      <c r="AK5253">
        <v>0</v>
      </c>
      <c r="AL5253">
        <v>0</v>
      </c>
      <c r="AM5253">
        <v>0</v>
      </c>
      <c r="AN5253">
        <v>0</v>
      </c>
      <c r="AO5253">
        <v>0</v>
      </c>
      <c r="AP5253">
        <v>0</v>
      </c>
      <c r="AQ5253">
        <v>-72383</v>
      </c>
      <c r="AR5253">
        <v>0</v>
      </c>
      <c r="AS5253">
        <v>0</v>
      </c>
      <c r="AT5253">
        <v>0</v>
      </c>
      <c r="AU5253">
        <v>0</v>
      </c>
      <c r="AV5253">
        <v>0</v>
      </c>
      <c r="AW5253">
        <v>0</v>
      </c>
      <c r="AX5253">
        <v>0</v>
      </c>
      <c r="AY5253">
        <v>0</v>
      </c>
      <c r="AZ5253">
        <v>0</v>
      </c>
      <c r="BA5253">
        <v>0</v>
      </c>
      <c r="BB5253">
        <v>0</v>
      </c>
      <c r="BC5253">
        <v>0</v>
      </c>
      <c r="BD5253">
        <v>0</v>
      </c>
      <c r="BE5253">
        <v>0</v>
      </c>
      <c r="BF5253">
        <v>0</v>
      </c>
      <c r="BG5253">
        <v>0</v>
      </c>
      <c r="BH5253">
        <v>0</v>
      </c>
      <c r="BI5253">
        <v>0</v>
      </c>
      <c r="BJ5253">
        <v>0</v>
      </c>
      <c r="BK5253">
        <v>0</v>
      </c>
      <c r="BL5253">
        <v>0</v>
      </c>
      <c r="BM5253">
        <v>0</v>
      </c>
      <c r="BN5253">
        <v>0</v>
      </c>
      <c r="BO5253">
        <v>0</v>
      </c>
      <c r="BP5253">
        <v>0</v>
      </c>
      <c r="BQ5253">
        <v>0</v>
      </c>
      <c r="BR5253">
        <v>0</v>
      </c>
      <c r="BS5253">
        <v>0</v>
      </c>
      <c r="BT5253">
        <v>0</v>
      </c>
      <c r="BU5253">
        <v>0</v>
      </c>
      <c r="BV5253">
        <v>0</v>
      </c>
      <c r="BW5253">
        <v>0</v>
      </c>
      <c r="BX5253">
        <v>0</v>
      </c>
      <c r="BY5253">
        <v>0</v>
      </c>
      <c r="BZ5253">
        <v>0</v>
      </c>
      <c r="CA5253">
        <v>0</v>
      </c>
      <c r="CB5253">
        <v>0</v>
      </c>
      <c r="CC5253">
        <v>0</v>
      </c>
      <c r="CD5253">
        <v>0</v>
      </c>
      <c r="CE5253">
        <v>0</v>
      </c>
    </row>
    <row r="5254" spans="1:83" x14ac:dyDescent="0.35">
      <c r="A5254" s="9" t="str">
        <f t="shared" si="82"/>
        <v>135000.908.20</v>
      </c>
      <c r="B5254" s="52" t="e">
        <f>+IF(MATCH(A5254,List!H$10:H$145,0),"Targeted")</f>
        <v>#N/A</v>
      </c>
      <c r="C5254" s="65"/>
      <c r="D5254" s="52"/>
      <c r="E5254" s="16" t="s">
        <v>1119</v>
      </c>
      <c r="F5254" s="16" t="s">
        <v>1120</v>
      </c>
      <c r="G5254" s="16" t="s">
        <v>298</v>
      </c>
      <c r="H5254" s="16" t="s">
        <v>1120</v>
      </c>
      <c r="I5254" s="16" t="s">
        <v>7336</v>
      </c>
      <c r="J5254" s="16" t="s">
        <v>7337</v>
      </c>
      <c r="K5254" s="17" t="s">
        <v>63</v>
      </c>
      <c r="L5254" s="18" t="s">
        <v>859</v>
      </c>
      <c r="M5254" s="195" t="s">
        <v>7182</v>
      </c>
      <c r="N5254" s="16" t="s">
        <v>7183</v>
      </c>
      <c r="O5254" s="17" t="s">
        <v>6914</v>
      </c>
      <c r="P5254" s="17" t="s">
        <v>305</v>
      </c>
      <c r="Q5254" s="17" t="s">
        <v>306</v>
      </c>
      <c r="R5254">
        <v>0</v>
      </c>
      <c r="S5254">
        <v>0</v>
      </c>
      <c r="T5254">
        <v>0</v>
      </c>
      <c r="U5254">
        <v>0</v>
      </c>
      <c r="V5254">
        <v>0</v>
      </c>
      <c r="W5254">
        <v>0</v>
      </c>
      <c r="X5254">
        <v>0</v>
      </c>
      <c r="Y5254">
        <v>0</v>
      </c>
      <c r="Z5254">
        <v>0</v>
      </c>
      <c r="AA5254">
        <v>0</v>
      </c>
      <c r="AB5254">
        <v>0</v>
      </c>
      <c r="AC5254">
        <v>0</v>
      </c>
      <c r="AD5254">
        <v>0</v>
      </c>
      <c r="AE5254">
        <v>0</v>
      </c>
      <c r="AF5254">
        <v>0</v>
      </c>
      <c r="AG5254" s="19">
        <v>0</v>
      </c>
      <c r="AH5254">
        <v>0</v>
      </c>
      <c r="AI5254">
        <v>0</v>
      </c>
      <c r="AJ5254">
        <v>0</v>
      </c>
      <c r="AK5254">
        <v>0</v>
      </c>
      <c r="AL5254">
        <v>0</v>
      </c>
      <c r="AM5254">
        <v>0</v>
      </c>
      <c r="AN5254">
        <v>0</v>
      </c>
      <c r="AO5254">
        <v>0</v>
      </c>
      <c r="AP5254">
        <v>0</v>
      </c>
      <c r="AQ5254">
        <v>0</v>
      </c>
      <c r="AR5254">
        <v>0</v>
      </c>
      <c r="AS5254">
        <v>-600</v>
      </c>
      <c r="AT5254">
        <v>0</v>
      </c>
      <c r="AU5254">
        <v>0</v>
      </c>
      <c r="AV5254">
        <v>0</v>
      </c>
      <c r="AW5254">
        <v>0</v>
      </c>
      <c r="AX5254">
        <v>0</v>
      </c>
      <c r="AY5254">
        <v>0</v>
      </c>
      <c r="AZ5254">
        <v>0</v>
      </c>
      <c r="BA5254">
        <v>0</v>
      </c>
      <c r="BB5254">
        <v>0</v>
      </c>
      <c r="BC5254">
        <v>0</v>
      </c>
      <c r="BD5254">
        <v>0</v>
      </c>
      <c r="BE5254">
        <v>0</v>
      </c>
      <c r="BF5254">
        <v>0</v>
      </c>
      <c r="BG5254">
        <v>0</v>
      </c>
      <c r="BH5254">
        <v>0</v>
      </c>
      <c r="BI5254">
        <v>-1000</v>
      </c>
      <c r="BJ5254">
        <v>-3000</v>
      </c>
      <c r="BK5254">
        <v>-3000</v>
      </c>
      <c r="BL5254">
        <v>-5000</v>
      </c>
      <c r="BM5254">
        <v>-2000</v>
      </c>
      <c r="BN5254">
        <v>-1000</v>
      </c>
      <c r="BO5254">
        <v>0</v>
      </c>
      <c r="BP5254">
        <v>0</v>
      </c>
      <c r="BQ5254">
        <v>0</v>
      </c>
      <c r="BR5254">
        <v>0</v>
      </c>
      <c r="BS5254">
        <v>0</v>
      </c>
      <c r="BT5254">
        <v>0</v>
      </c>
      <c r="BU5254">
        <v>0</v>
      </c>
      <c r="BV5254">
        <v>0</v>
      </c>
      <c r="BW5254">
        <v>0</v>
      </c>
      <c r="BX5254">
        <v>0</v>
      </c>
      <c r="BY5254">
        <v>0</v>
      </c>
      <c r="BZ5254">
        <v>0</v>
      </c>
      <c r="CA5254">
        <v>0</v>
      </c>
      <c r="CB5254">
        <v>0</v>
      </c>
      <c r="CC5254">
        <v>0</v>
      </c>
      <c r="CD5254">
        <v>0</v>
      </c>
      <c r="CE5254">
        <v>0</v>
      </c>
    </row>
    <row r="5255" spans="1:83" x14ac:dyDescent="0.35">
      <c r="A5255" s="9" t="str">
        <f t="shared" si="82"/>
        <v>135100.908.20</v>
      </c>
      <c r="B5255" s="52" t="e">
        <f>+IF(MATCH(A5255,List!H$10:H$145,0),"Targeted")</f>
        <v>#N/A</v>
      </c>
      <c r="C5255" s="65"/>
      <c r="D5255" s="52"/>
      <c r="E5255" s="16" t="s">
        <v>1119</v>
      </c>
      <c r="F5255" s="16" t="s">
        <v>1120</v>
      </c>
      <c r="G5255" s="16" t="s">
        <v>298</v>
      </c>
      <c r="H5255" s="16" t="s">
        <v>1120</v>
      </c>
      <c r="I5255" s="16" t="s">
        <v>7338</v>
      </c>
      <c r="J5255" s="16" t="s">
        <v>7339</v>
      </c>
      <c r="K5255" s="17" t="s">
        <v>63</v>
      </c>
      <c r="L5255" s="18" t="s">
        <v>859</v>
      </c>
      <c r="M5255" s="195" t="s">
        <v>7182</v>
      </c>
      <c r="N5255" s="16" t="s">
        <v>7183</v>
      </c>
      <c r="O5255" s="17" t="s">
        <v>6914</v>
      </c>
      <c r="P5255" s="17" t="s">
        <v>305</v>
      </c>
      <c r="Q5255" s="17" t="s">
        <v>306</v>
      </c>
      <c r="R5255">
        <v>0</v>
      </c>
      <c r="S5255">
        <v>0</v>
      </c>
      <c r="T5255">
        <v>0</v>
      </c>
      <c r="U5255">
        <v>0</v>
      </c>
      <c r="V5255">
        <v>0</v>
      </c>
      <c r="W5255">
        <v>0</v>
      </c>
      <c r="X5255">
        <v>0</v>
      </c>
      <c r="Y5255">
        <v>0</v>
      </c>
      <c r="Z5255">
        <v>0</v>
      </c>
      <c r="AA5255">
        <v>0</v>
      </c>
      <c r="AB5255">
        <v>0</v>
      </c>
      <c r="AC5255">
        <v>0</v>
      </c>
      <c r="AD5255">
        <v>0</v>
      </c>
      <c r="AE5255">
        <v>0</v>
      </c>
      <c r="AF5255">
        <v>0</v>
      </c>
      <c r="AG5255" s="19">
        <v>0</v>
      </c>
      <c r="AH5255">
        <v>0</v>
      </c>
      <c r="AI5255">
        <v>0</v>
      </c>
      <c r="AJ5255">
        <v>0</v>
      </c>
      <c r="AK5255">
        <v>-33612</v>
      </c>
      <c r="AL5255">
        <v>-49599</v>
      </c>
      <c r="AM5255">
        <v>-74193</v>
      </c>
      <c r="AN5255">
        <v>-111500</v>
      </c>
      <c r="AO5255">
        <v>-128629</v>
      </c>
      <c r="AP5255">
        <v>-165293</v>
      </c>
      <c r="AQ5255">
        <v>-158121</v>
      </c>
      <c r="AR5255">
        <v>-171818</v>
      </c>
      <c r="AS5255">
        <v>-164184</v>
      </c>
      <c r="AT5255">
        <v>-168880</v>
      </c>
      <c r="AU5255">
        <v>-138146</v>
      </c>
      <c r="AV5255">
        <v>-290696</v>
      </c>
      <c r="AW5255">
        <v>-319154</v>
      </c>
      <c r="AX5255">
        <v>-332803</v>
      </c>
      <c r="AY5255">
        <v>-361285</v>
      </c>
      <c r="AZ5255">
        <v>-366000</v>
      </c>
      <c r="BA5255">
        <v>-354000</v>
      </c>
      <c r="BB5255">
        <v>-417000</v>
      </c>
      <c r="BC5255">
        <v>-441000</v>
      </c>
      <c r="BD5255">
        <v>-354000</v>
      </c>
      <c r="BE5255">
        <v>-339000</v>
      </c>
      <c r="BF5255">
        <v>-12000</v>
      </c>
      <c r="BG5255">
        <v>-547000</v>
      </c>
      <c r="BH5255">
        <v>-257000</v>
      </c>
      <c r="BI5255">
        <v>-577000</v>
      </c>
      <c r="BJ5255">
        <v>-446000</v>
      </c>
      <c r="BK5255">
        <v>-329000</v>
      </c>
      <c r="BL5255">
        <v>-326000</v>
      </c>
      <c r="BM5255">
        <v>-284000</v>
      </c>
      <c r="BN5255">
        <v>-195000</v>
      </c>
      <c r="BO5255">
        <v>-343000</v>
      </c>
      <c r="BP5255">
        <v>-261000</v>
      </c>
      <c r="BQ5255">
        <v>-375000</v>
      </c>
      <c r="BR5255">
        <v>-267000</v>
      </c>
      <c r="BS5255">
        <v>-483000</v>
      </c>
      <c r="BT5255">
        <v>-399000</v>
      </c>
      <c r="BU5255">
        <v>-988000</v>
      </c>
      <c r="BV5255">
        <v>-946000</v>
      </c>
      <c r="BW5255">
        <v>-418000</v>
      </c>
      <c r="BX5255">
        <v>-355000</v>
      </c>
      <c r="BY5255">
        <v>-185000</v>
      </c>
      <c r="BZ5255">
        <v>-146000</v>
      </c>
      <c r="CA5255">
        <v>-157000</v>
      </c>
      <c r="CB5255">
        <v>-189000</v>
      </c>
      <c r="CC5255">
        <v>-198000</v>
      </c>
      <c r="CD5255">
        <v>-212000</v>
      </c>
      <c r="CE5255">
        <v>-238000</v>
      </c>
    </row>
    <row r="5256" spans="1:83" x14ac:dyDescent="0.35">
      <c r="A5256" s="9" t="str">
        <f t="shared" si="82"/>
        <v>135200.908.20</v>
      </c>
      <c r="B5256" s="52" t="e">
        <f>+IF(MATCH(A5256,List!H$10:H$145,0),"Targeted")</f>
        <v>#N/A</v>
      </c>
      <c r="C5256" s="65"/>
      <c r="D5256" s="52"/>
      <c r="E5256" s="16" t="s">
        <v>1119</v>
      </c>
      <c r="F5256" s="16" t="s">
        <v>1120</v>
      </c>
      <c r="G5256" s="16" t="s">
        <v>298</v>
      </c>
      <c r="H5256" s="16" t="s">
        <v>1120</v>
      </c>
      <c r="I5256" s="16" t="s">
        <v>7340</v>
      </c>
      <c r="J5256" s="16" t="s">
        <v>7341</v>
      </c>
      <c r="K5256" s="17" t="s">
        <v>63</v>
      </c>
      <c r="L5256" s="18" t="s">
        <v>859</v>
      </c>
      <c r="M5256" s="195" t="s">
        <v>7182</v>
      </c>
      <c r="N5256" s="16" t="s">
        <v>7183</v>
      </c>
      <c r="O5256" s="17" t="s">
        <v>6914</v>
      </c>
      <c r="P5256" s="17" t="s">
        <v>305</v>
      </c>
      <c r="Q5256" s="17" t="s">
        <v>306</v>
      </c>
      <c r="R5256">
        <v>0</v>
      </c>
      <c r="S5256">
        <v>0</v>
      </c>
      <c r="T5256">
        <v>0</v>
      </c>
      <c r="U5256">
        <v>0</v>
      </c>
      <c r="V5256">
        <v>0</v>
      </c>
      <c r="W5256">
        <v>0</v>
      </c>
      <c r="X5256">
        <v>0</v>
      </c>
      <c r="Y5256">
        <v>0</v>
      </c>
      <c r="Z5256">
        <v>0</v>
      </c>
      <c r="AA5256">
        <v>0</v>
      </c>
      <c r="AB5256">
        <v>0</v>
      </c>
      <c r="AC5256">
        <v>0</v>
      </c>
      <c r="AD5256">
        <v>0</v>
      </c>
      <c r="AE5256">
        <v>0</v>
      </c>
      <c r="AF5256">
        <v>0</v>
      </c>
      <c r="AG5256" s="19">
        <v>0</v>
      </c>
      <c r="AH5256">
        <v>0</v>
      </c>
      <c r="AI5256">
        <v>0</v>
      </c>
      <c r="AJ5256">
        <v>0</v>
      </c>
      <c r="AK5256">
        <v>-150322</v>
      </c>
      <c r="AL5256">
        <v>-245906</v>
      </c>
      <c r="AM5256">
        <v>-242474</v>
      </c>
      <c r="AN5256">
        <v>-244526</v>
      </c>
      <c r="AO5256">
        <v>-259568</v>
      </c>
      <c r="AP5256">
        <v>0</v>
      </c>
      <c r="AQ5256">
        <v>0</v>
      </c>
      <c r="AR5256">
        <v>0</v>
      </c>
      <c r="AS5256">
        <v>0</v>
      </c>
      <c r="AT5256">
        <v>0</v>
      </c>
      <c r="AU5256">
        <v>0</v>
      </c>
      <c r="AV5256">
        <v>0</v>
      </c>
      <c r="AW5256">
        <v>0</v>
      </c>
      <c r="AX5256">
        <v>0</v>
      </c>
      <c r="AY5256">
        <v>0</v>
      </c>
      <c r="AZ5256">
        <v>0</v>
      </c>
      <c r="BA5256">
        <v>0</v>
      </c>
      <c r="BB5256">
        <v>0</v>
      </c>
      <c r="BC5256">
        <v>0</v>
      </c>
      <c r="BD5256">
        <v>0</v>
      </c>
      <c r="BE5256">
        <v>0</v>
      </c>
      <c r="BF5256">
        <v>0</v>
      </c>
      <c r="BG5256">
        <v>0</v>
      </c>
      <c r="BH5256">
        <v>0</v>
      </c>
      <c r="BI5256">
        <v>0</v>
      </c>
      <c r="BJ5256">
        <v>0</v>
      </c>
      <c r="BK5256">
        <v>0</v>
      </c>
      <c r="BL5256">
        <v>0</v>
      </c>
      <c r="BM5256">
        <v>0</v>
      </c>
      <c r="BN5256">
        <v>0</v>
      </c>
      <c r="BO5256">
        <v>0</v>
      </c>
      <c r="BP5256">
        <v>0</v>
      </c>
      <c r="BQ5256">
        <v>0</v>
      </c>
      <c r="BR5256">
        <v>0</v>
      </c>
      <c r="BS5256">
        <v>0</v>
      </c>
      <c r="BT5256">
        <v>0</v>
      </c>
      <c r="BU5256">
        <v>0</v>
      </c>
      <c r="BV5256">
        <v>0</v>
      </c>
      <c r="BW5256">
        <v>0</v>
      </c>
      <c r="BX5256">
        <v>0</v>
      </c>
      <c r="BY5256">
        <v>0</v>
      </c>
      <c r="BZ5256">
        <v>0</v>
      </c>
      <c r="CA5256">
        <v>0</v>
      </c>
      <c r="CB5256">
        <v>0</v>
      </c>
      <c r="CC5256">
        <v>0</v>
      </c>
      <c r="CD5256">
        <v>0</v>
      </c>
      <c r="CE5256">
        <v>0</v>
      </c>
    </row>
    <row r="5257" spans="1:83" x14ac:dyDescent="0.35">
      <c r="A5257" s="9" t="str">
        <f t="shared" si="82"/>
        <v>135400.908.20</v>
      </c>
      <c r="B5257" s="52" t="e">
        <f>+IF(MATCH(A5257,List!H$10:H$145,0),"Targeted")</f>
        <v>#N/A</v>
      </c>
      <c r="C5257" s="65"/>
      <c r="D5257" s="52"/>
      <c r="E5257" s="16" t="s">
        <v>1119</v>
      </c>
      <c r="F5257" s="16" t="s">
        <v>1120</v>
      </c>
      <c r="G5257" s="16" t="s">
        <v>298</v>
      </c>
      <c r="H5257" s="16" t="s">
        <v>1120</v>
      </c>
      <c r="I5257" s="16" t="s">
        <v>7342</v>
      </c>
      <c r="J5257" s="16" t="s">
        <v>7343</v>
      </c>
      <c r="K5257" s="17" t="s">
        <v>63</v>
      </c>
      <c r="L5257" s="18" t="s">
        <v>859</v>
      </c>
      <c r="M5257" s="195" t="s">
        <v>7182</v>
      </c>
      <c r="N5257" s="16" t="s">
        <v>7183</v>
      </c>
      <c r="O5257" s="17" t="s">
        <v>6914</v>
      </c>
      <c r="P5257" s="17" t="s">
        <v>305</v>
      </c>
      <c r="Q5257" s="17" t="s">
        <v>306</v>
      </c>
      <c r="R5257">
        <v>0</v>
      </c>
      <c r="S5257">
        <v>0</v>
      </c>
      <c r="T5257">
        <v>0</v>
      </c>
      <c r="U5257">
        <v>0</v>
      </c>
      <c r="V5257">
        <v>0</v>
      </c>
      <c r="W5257">
        <v>0</v>
      </c>
      <c r="X5257">
        <v>0</v>
      </c>
      <c r="Y5257">
        <v>0</v>
      </c>
      <c r="Z5257">
        <v>0</v>
      </c>
      <c r="AA5257">
        <v>0</v>
      </c>
      <c r="AB5257">
        <v>0</v>
      </c>
      <c r="AC5257">
        <v>0</v>
      </c>
      <c r="AD5257">
        <v>0</v>
      </c>
      <c r="AE5257">
        <v>0</v>
      </c>
      <c r="AF5257">
        <v>0</v>
      </c>
      <c r="AG5257" s="19">
        <v>0</v>
      </c>
      <c r="AH5257">
        <v>0</v>
      </c>
      <c r="AI5257">
        <v>0</v>
      </c>
      <c r="AJ5257">
        <v>0</v>
      </c>
      <c r="AK5257">
        <v>-37650</v>
      </c>
      <c r="AL5257">
        <v>-99187</v>
      </c>
      <c r="AM5257">
        <v>-177233</v>
      </c>
      <c r="AN5257">
        <v>-263702</v>
      </c>
      <c r="AO5257">
        <v>-350563</v>
      </c>
      <c r="AP5257">
        <v>-420364</v>
      </c>
      <c r="AQ5257">
        <v>-478043</v>
      </c>
      <c r="AR5257">
        <v>-553136</v>
      </c>
      <c r="AS5257">
        <v>-575465</v>
      </c>
      <c r="AT5257">
        <v>-654020</v>
      </c>
      <c r="AU5257">
        <v>-605001</v>
      </c>
      <c r="AV5257">
        <v>-673187</v>
      </c>
      <c r="AW5257">
        <v>-728555</v>
      </c>
      <c r="AX5257">
        <v>-803742</v>
      </c>
      <c r="AY5257">
        <v>-743545</v>
      </c>
      <c r="AZ5257">
        <v>-612000</v>
      </c>
      <c r="BA5257">
        <v>-555000</v>
      </c>
      <c r="BB5257">
        <v>-637000</v>
      </c>
      <c r="BC5257">
        <v>-412000</v>
      </c>
      <c r="BD5257">
        <v>-379000</v>
      </c>
      <c r="BE5257">
        <v>-377000</v>
      </c>
      <c r="BF5257">
        <v>-320000</v>
      </c>
      <c r="BG5257">
        <v>-274000</v>
      </c>
      <c r="BH5257">
        <v>-233000</v>
      </c>
      <c r="BI5257">
        <v>-190000</v>
      </c>
      <c r="BJ5257">
        <v>-127000</v>
      </c>
      <c r="BK5257">
        <v>-51000</v>
      </c>
      <c r="BL5257">
        <v>0</v>
      </c>
      <c r="BM5257">
        <v>0</v>
      </c>
      <c r="BN5257">
        <v>0</v>
      </c>
      <c r="BO5257">
        <v>0</v>
      </c>
      <c r="BP5257">
        <v>0</v>
      </c>
      <c r="BQ5257">
        <v>0</v>
      </c>
      <c r="BR5257">
        <v>0</v>
      </c>
      <c r="BS5257">
        <v>0</v>
      </c>
      <c r="BT5257">
        <v>0</v>
      </c>
      <c r="BU5257">
        <v>0</v>
      </c>
      <c r="BV5257">
        <v>0</v>
      </c>
      <c r="BW5257">
        <v>0</v>
      </c>
      <c r="BX5257">
        <v>0</v>
      </c>
      <c r="BY5257">
        <v>0</v>
      </c>
      <c r="BZ5257">
        <v>0</v>
      </c>
      <c r="CA5257">
        <v>0</v>
      </c>
      <c r="CB5257">
        <v>0</v>
      </c>
      <c r="CC5257">
        <v>0</v>
      </c>
      <c r="CD5257">
        <v>0</v>
      </c>
      <c r="CE5257">
        <v>0</v>
      </c>
    </row>
    <row r="5258" spans="1:83" x14ac:dyDescent="0.35">
      <c r="A5258" s="9" t="str">
        <f t="shared" si="82"/>
        <v>135500.908.20</v>
      </c>
      <c r="B5258" s="52" t="e">
        <f>+IF(MATCH(A5258,List!H$10:H$145,0),"Targeted")</f>
        <v>#N/A</v>
      </c>
      <c r="C5258" s="65"/>
      <c r="D5258" s="52"/>
      <c r="E5258" s="16" t="s">
        <v>1119</v>
      </c>
      <c r="F5258" s="16" t="s">
        <v>1120</v>
      </c>
      <c r="G5258" s="16" t="s">
        <v>298</v>
      </c>
      <c r="H5258" s="16" t="s">
        <v>1120</v>
      </c>
      <c r="I5258" s="16" t="s">
        <v>7344</v>
      </c>
      <c r="J5258" s="16" t="s">
        <v>7345</v>
      </c>
      <c r="K5258" s="17" t="s">
        <v>63</v>
      </c>
      <c r="L5258" s="18" t="s">
        <v>859</v>
      </c>
      <c r="M5258" s="195" t="s">
        <v>7182</v>
      </c>
      <c r="N5258" s="16" t="s">
        <v>7183</v>
      </c>
      <c r="O5258" s="17" t="s">
        <v>6914</v>
      </c>
      <c r="P5258" s="17" t="s">
        <v>305</v>
      </c>
      <c r="Q5258" s="17" t="s">
        <v>306</v>
      </c>
      <c r="R5258">
        <v>0</v>
      </c>
      <c r="S5258">
        <v>0</v>
      </c>
      <c r="T5258">
        <v>0</v>
      </c>
      <c r="U5258">
        <v>0</v>
      </c>
      <c r="V5258">
        <v>0</v>
      </c>
      <c r="W5258">
        <v>0</v>
      </c>
      <c r="X5258">
        <v>0</v>
      </c>
      <c r="Y5258">
        <v>0</v>
      </c>
      <c r="Z5258">
        <v>0</v>
      </c>
      <c r="AA5258">
        <v>0</v>
      </c>
      <c r="AB5258">
        <v>0</v>
      </c>
      <c r="AC5258">
        <v>0</v>
      </c>
      <c r="AD5258">
        <v>0</v>
      </c>
      <c r="AE5258">
        <v>0</v>
      </c>
      <c r="AF5258">
        <v>0</v>
      </c>
      <c r="AG5258" s="19">
        <v>0</v>
      </c>
      <c r="AH5258">
        <v>0</v>
      </c>
      <c r="AI5258">
        <v>0</v>
      </c>
      <c r="AJ5258">
        <v>0</v>
      </c>
      <c r="AK5258">
        <v>-2021</v>
      </c>
      <c r="AL5258">
        <v>-4442</v>
      </c>
      <c r="AM5258">
        <v>-1609</v>
      </c>
      <c r="AN5258">
        <v>-6388</v>
      </c>
      <c r="AO5258">
        <v>-4510</v>
      </c>
      <c r="AP5258">
        <v>-1448</v>
      </c>
      <c r="AQ5258">
        <v>-770</v>
      </c>
      <c r="AR5258">
        <v>-85</v>
      </c>
      <c r="AS5258">
        <v>-35342</v>
      </c>
      <c r="AT5258">
        <v>-1542</v>
      </c>
      <c r="AU5258">
        <v>-350</v>
      </c>
      <c r="AV5258">
        <v>-541</v>
      </c>
      <c r="AW5258">
        <v>-510</v>
      </c>
      <c r="AX5258">
        <v>0</v>
      </c>
      <c r="AY5258">
        <v>0</v>
      </c>
      <c r="AZ5258">
        <v>0</v>
      </c>
      <c r="BA5258">
        <v>0</v>
      </c>
      <c r="BB5258">
        <v>0</v>
      </c>
      <c r="BC5258">
        <v>-172000</v>
      </c>
      <c r="BD5258">
        <v>0</v>
      </c>
      <c r="BE5258">
        <v>0</v>
      </c>
      <c r="BF5258">
        <v>0</v>
      </c>
      <c r="BG5258">
        <v>0</v>
      </c>
      <c r="BH5258">
        <v>0</v>
      </c>
      <c r="BI5258">
        <v>0</v>
      </c>
      <c r="BJ5258">
        <v>0</v>
      </c>
      <c r="BK5258">
        <v>0</v>
      </c>
      <c r="BL5258">
        <v>0</v>
      </c>
      <c r="BM5258">
        <v>0</v>
      </c>
      <c r="BN5258">
        <v>0</v>
      </c>
      <c r="BO5258">
        <v>0</v>
      </c>
      <c r="BP5258">
        <v>0</v>
      </c>
      <c r="BQ5258">
        <v>0</v>
      </c>
      <c r="BR5258">
        <v>0</v>
      </c>
      <c r="BS5258">
        <v>0</v>
      </c>
      <c r="BT5258">
        <v>0</v>
      </c>
      <c r="BU5258">
        <v>0</v>
      </c>
      <c r="BV5258">
        <v>0</v>
      </c>
      <c r="BW5258">
        <v>0</v>
      </c>
      <c r="BX5258">
        <v>0</v>
      </c>
      <c r="BY5258">
        <v>0</v>
      </c>
      <c r="BZ5258">
        <v>0</v>
      </c>
      <c r="CA5258">
        <v>0</v>
      </c>
      <c r="CB5258">
        <v>0</v>
      </c>
      <c r="CC5258">
        <v>0</v>
      </c>
      <c r="CD5258">
        <v>0</v>
      </c>
      <c r="CE5258">
        <v>0</v>
      </c>
    </row>
    <row r="5259" spans="1:83" x14ac:dyDescent="0.35">
      <c r="A5259" s="9" t="str">
        <f t="shared" si="82"/>
        <v>135700.908.20</v>
      </c>
      <c r="B5259" s="52" t="e">
        <f>+IF(MATCH(A5259,List!H$10:H$145,0),"Targeted")</f>
        <v>#N/A</v>
      </c>
      <c r="C5259" s="65"/>
      <c r="D5259" s="52"/>
      <c r="E5259" s="16" t="s">
        <v>1119</v>
      </c>
      <c r="F5259" s="16" t="s">
        <v>1120</v>
      </c>
      <c r="G5259" s="16" t="s">
        <v>298</v>
      </c>
      <c r="H5259" s="16" t="s">
        <v>1120</v>
      </c>
      <c r="I5259" s="16" t="s">
        <v>7346</v>
      </c>
      <c r="J5259" s="16" t="s">
        <v>7347</v>
      </c>
      <c r="K5259" s="17" t="s">
        <v>63</v>
      </c>
      <c r="L5259" s="18" t="s">
        <v>859</v>
      </c>
      <c r="M5259" s="195" t="s">
        <v>7182</v>
      </c>
      <c r="N5259" s="16" t="s">
        <v>7183</v>
      </c>
      <c r="O5259" s="17" t="s">
        <v>6914</v>
      </c>
      <c r="P5259" s="17" t="s">
        <v>305</v>
      </c>
      <c r="Q5259" s="17" t="s">
        <v>306</v>
      </c>
      <c r="R5259">
        <v>0</v>
      </c>
      <c r="S5259">
        <v>0</v>
      </c>
      <c r="T5259">
        <v>0</v>
      </c>
      <c r="U5259">
        <v>0</v>
      </c>
      <c r="V5259">
        <v>0</v>
      </c>
      <c r="W5259">
        <v>0</v>
      </c>
      <c r="X5259">
        <v>0</v>
      </c>
      <c r="Y5259">
        <v>0</v>
      </c>
      <c r="Z5259">
        <v>0</v>
      </c>
      <c r="AA5259">
        <v>0</v>
      </c>
      <c r="AB5259">
        <v>0</v>
      </c>
      <c r="AC5259">
        <v>0</v>
      </c>
      <c r="AD5259">
        <v>0</v>
      </c>
      <c r="AE5259">
        <v>0</v>
      </c>
      <c r="AF5259">
        <v>0</v>
      </c>
      <c r="AG5259" s="19">
        <v>0</v>
      </c>
      <c r="AH5259">
        <v>0</v>
      </c>
      <c r="AI5259">
        <v>0</v>
      </c>
      <c r="AJ5259">
        <v>0</v>
      </c>
      <c r="AK5259">
        <v>-291</v>
      </c>
      <c r="AL5259">
        <v>-384</v>
      </c>
      <c r="AM5259">
        <v>-181846</v>
      </c>
      <c r="AN5259">
        <v>-32045</v>
      </c>
      <c r="AO5259">
        <v>-39744</v>
      </c>
      <c r="AP5259">
        <v>-8803</v>
      </c>
      <c r="AQ5259">
        <v>0</v>
      </c>
      <c r="AR5259">
        <v>-8035</v>
      </c>
      <c r="AS5259">
        <v>-8765</v>
      </c>
      <c r="AT5259">
        <v>0</v>
      </c>
      <c r="AU5259">
        <v>-9993</v>
      </c>
      <c r="AV5259">
        <v>-84</v>
      </c>
      <c r="AW5259">
        <v>0</v>
      </c>
      <c r="AX5259">
        <v>0</v>
      </c>
      <c r="AY5259">
        <v>0</v>
      </c>
      <c r="AZ5259">
        <v>0</v>
      </c>
      <c r="BA5259">
        <v>0</v>
      </c>
      <c r="BB5259">
        <v>0</v>
      </c>
      <c r="BC5259">
        <v>0</v>
      </c>
      <c r="BD5259">
        <v>0</v>
      </c>
      <c r="BE5259">
        <v>0</v>
      </c>
      <c r="BF5259">
        <v>0</v>
      </c>
      <c r="BG5259">
        <v>0</v>
      </c>
      <c r="BH5259">
        <v>0</v>
      </c>
      <c r="BI5259">
        <v>0</v>
      </c>
      <c r="BJ5259">
        <v>0</v>
      </c>
      <c r="BK5259">
        <v>0</v>
      </c>
      <c r="BL5259">
        <v>0</v>
      </c>
      <c r="BM5259">
        <v>0</v>
      </c>
      <c r="BN5259">
        <v>0</v>
      </c>
      <c r="BO5259">
        <v>0</v>
      </c>
      <c r="BP5259">
        <v>0</v>
      </c>
      <c r="BQ5259">
        <v>0</v>
      </c>
      <c r="BR5259">
        <v>0</v>
      </c>
      <c r="BS5259">
        <v>0</v>
      </c>
      <c r="BT5259">
        <v>0</v>
      </c>
      <c r="BU5259">
        <v>0</v>
      </c>
      <c r="BV5259">
        <v>0</v>
      </c>
      <c r="BW5259">
        <v>0</v>
      </c>
      <c r="BX5259">
        <v>0</v>
      </c>
      <c r="BY5259">
        <v>0</v>
      </c>
      <c r="BZ5259">
        <v>0</v>
      </c>
      <c r="CA5259">
        <v>0</v>
      </c>
      <c r="CB5259">
        <v>0</v>
      </c>
      <c r="CC5259">
        <v>0</v>
      </c>
      <c r="CD5259">
        <v>0</v>
      </c>
      <c r="CE5259">
        <v>0</v>
      </c>
    </row>
    <row r="5260" spans="1:83" x14ac:dyDescent="0.35">
      <c r="A5260" s="9" t="str">
        <f t="shared" si="82"/>
        <v>135900.908.20</v>
      </c>
      <c r="B5260" s="52" t="e">
        <f>+IF(MATCH(A5260,List!H$10:H$145,0),"Targeted")</f>
        <v>#N/A</v>
      </c>
      <c r="C5260" s="65"/>
      <c r="D5260" s="52"/>
      <c r="E5260" s="16" t="s">
        <v>1119</v>
      </c>
      <c r="F5260" s="16" t="s">
        <v>1120</v>
      </c>
      <c r="G5260" s="16" t="s">
        <v>298</v>
      </c>
      <c r="H5260" s="16" t="s">
        <v>1120</v>
      </c>
      <c r="I5260" s="16" t="s">
        <v>7348</v>
      </c>
      <c r="J5260" s="16" t="s">
        <v>7349</v>
      </c>
      <c r="K5260" s="17" t="s">
        <v>63</v>
      </c>
      <c r="L5260" s="18" t="s">
        <v>859</v>
      </c>
      <c r="M5260" s="195" t="s">
        <v>7182</v>
      </c>
      <c r="N5260" s="16" t="s">
        <v>7183</v>
      </c>
      <c r="O5260" s="17" t="s">
        <v>6914</v>
      </c>
      <c r="P5260" s="17" t="s">
        <v>305</v>
      </c>
      <c r="Q5260" s="17" t="s">
        <v>306</v>
      </c>
      <c r="R5260">
        <v>0</v>
      </c>
      <c r="S5260">
        <v>0</v>
      </c>
      <c r="T5260">
        <v>0</v>
      </c>
      <c r="U5260">
        <v>0</v>
      </c>
      <c r="V5260">
        <v>0</v>
      </c>
      <c r="W5260">
        <v>0</v>
      </c>
      <c r="X5260">
        <v>0</v>
      </c>
      <c r="Y5260">
        <v>0</v>
      </c>
      <c r="Z5260">
        <v>0</v>
      </c>
      <c r="AA5260">
        <v>0</v>
      </c>
      <c r="AB5260">
        <v>0</v>
      </c>
      <c r="AC5260">
        <v>0</v>
      </c>
      <c r="AD5260">
        <v>0</v>
      </c>
      <c r="AE5260">
        <v>0</v>
      </c>
      <c r="AF5260">
        <v>0</v>
      </c>
      <c r="AG5260" s="19">
        <v>0</v>
      </c>
      <c r="AH5260">
        <v>0</v>
      </c>
      <c r="AI5260">
        <v>0</v>
      </c>
      <c r="AJ5260">
        <v>0</v>
      </c>
      <c r="AK5260">
        <v>0</v>
      </c>
      <c r="AL5260">
        <v>0</v>
      </c>
      <c r="AM5260">
        <v>-31685</v>
      </c>
      <c r="AN5260">
        <v>-41362</v>
      </c>
      <c r="AO5260">
        <v>0</v>
      </c>
      <c r="AP5260">
        <v>0</v>
      </c>
      <c r="AQ5260">
        <v>0</v>
      </c>
      <c r="AR5260">
        <v>0</v>
      </c>
      <c r="AS5260">
        <v>0</v>
      </c>
      <c r="AT5260">
        <v>0</v>
      </c>
      <c r="AU5260">
        <v>0</v>
      </c>
      <c r="AV5260">
        <v>0</v>
      </c>
      <c r="AW5260">
        <v>0</v>
      </c>
      <c r="AX5260">
        <v>0</v>
      </c>
      <c r="AY5260">
        <v>0</v>
      </c>
      <c r="AZ5260">
        <v>0</v>
      </c>
      <c r="BA5260">
        <v>0</v>
      </c>
      <c r="BB5260">
        <v>0</v>
      </c>
      <c r="BC5260">
        <v>0</v>
      </c>
      <c r="BD5260">
        <v>0</v>
      </c>
      <c r="BE5260">
        <v>0</v>
      </c>
      <c r="BF5260">
        <v>0</v>
      </c>
      <c r="BG5260">
        <v>0</v>
      </c>
      <c r="BH5260">
        <v>0</v>
      </c>
      <c r="BI5260">
        <v>0</v>
      </c>
      <c r="BJ5260">
        <v>0</v>
      </c>
      <c r="BK5260">
        <v>0</v>
      </c>
      <c r="BL5260">
        <v>0</v>
      </c>
      <c r="BM5260">
        <v>0</v>
      </c>
      <c r="BN5260">
        <v>0</v>
      </c>
      <c r="BO5260">
        <v>0</v>
      </c>
      <c r="BP5260">
        <v>0</v>
      </c>
      <c r="BQ5260">
        <v>0</v>
      </c>
      <c r="BR5260">
        <v>0</v>
      </c>
      <c r="BS5260">
        <v>0</v>
      </c>
      <c r="BT5260">
        <v>0</v>
      </c>
      <c r="BU5260">
        <v>0</v>
      </c>
      <c r="BV5260">
        <v>0</v>
      </c>
      <c r="BW5260">
        <v>0</v>
      </c>
      <c r="BX5260">
        <v>0</v>
      </c>
      <c r="BY5260">
        <v>0</v>
      </c>
      <c r="BZ5260">
        <v>0</v>
      </c>
      <c r="CA5260">
        <v>0</v>
      </c>
      <c r="CB5260">
        <v>0</v>
      </c>
      <c r="CC5260">
        <v>0</v>
      </c>
      <c r="CD5260">
        <v>0</v>
      </c>
      <c r="CE5260">
        <v>0</v>
      </c>
    </row>
    <row r="5261" spans="1:83" x14ac:dyDescent="0.35">
      <c r="A5261" s="9" t="str">
        <f t="shared" si="82"/>
        <v>136000.908.20</v>
      </c>
      <c r="B5261" s="52" t="e">
        <f>+IF(MATCH(A5261,List!H$10:H$145,0),"Targeted")</f>
        <v>#N/A</v>
      </c>
      <c r="C5261" s="65"/>
      <c r="D5261" s="52"/>
      <c r="E5261" s="16" t="s">
        <v>1119</v>
      </c>
      <c r="F5261" s="16" t="s">
        <v>1120</v>
      </c>
      <c r="G5261" s="16" t="s">
        <v>298</v>
      </c>
      <c r="H5261" s="16" t="s">
        <v>1120</v>
      </c>
      <c r="I5261" s="16" t="s">
        <v>7350</v>
      </c>
      <c r="J5261" s="16" t="s">
        <v>7351</v>
      </c>
      <c r="K5261" s="17" t="s">
        <v>63</v>
      </c>
      <c r="L5261" s="18" t="s">
        <v>859</v>
      </c>
      <c r="M5261" s="195" t="s">
        <v>7182</v>
      </c>
      <c r="N5261" s="16" t="s">
        <v>7183</v>
      </c>
      <c r="O5261" s="17" t="s">
        <v>6914</v>
      </c>
      <c r="P5261" s="17" t="s">
        <v>305</v>
      </c>
      <c r="Q5261" s="17" t="s">
        <v>306</v>
      </c>
      <c r="R5261">
        <v>0</v>
      </c>
      <c r="S5261">
        <v>0</v>
      </c>
      <c r="T5261">
        <v>0</v>
      </c>
      <c r="U5261">
        <v>0</v>
      </c>
      <c r="V5261">
        <v>0</v>
      </c>
      <c r="W5261">
        <v>0</v>
      </c>
      <c r="X5261">
        <v>0</v>
      </c>
      <c r="Y5261">
        <v>0</v>
      </c>
      <c r="Z5261">
        <v>0</v>
      </c>
      <c r="AA5261">
        <v>0</v>
      </c>
      <c r="AB5261">
        <v>0</v>
      </c>
      <c r="AC5261">
        <v>0</v>
      </c>
      <c r="AD5261">
        <v>0</v>
      </c>
      <c r="AE5261">
        <v>0</v>
      </c>
      <c r="AF5261">
        <v>0</v>
      </c>
      <c r="AG5261" s="19">
        <v>0</v>
      </c>
      <c r="AH5261">
        <v>0</v>
      </c>
      <c r="AI5261">
        <v>0</v>
      </c>
      <c r="AJ5261">
        <v>0</v>
      </c>
      <c r="AK5261">
        <v>0</v>
      </c>
      <c r="AL5261">
        <v>0</v>
      </c>
      <c r="AM5261">
        <v>0</v>
      </c>
      <c r="AN5261">
        <v>0</v>
      </c>
      <c r="AO5261">
        <v>0</v>
      </c>
      <c r="AP5261">
        <v>0</v>
      </c>
      <c r="AQ5261">
        <v>0</v>
      </c>
      <c r="AR5261">
        <v>0</v>
      </c>
      <c r="AS5261">
        <v>0</v>
      </c>
      <c r="AT5261">
        <v>0</v>
      </c>
      <c r="AU5261">
        <v>0</v>
      </c>
      <c r="AV5261">
        <v>0</v>
      </c>
      <c r="AW5261">
        <v>0</v>
      </c>
      <c r="AX5261">
        <v>0</v>
      </c>
      <c r="AY5261">
        <v>0</v>
      </c>
      <c r="AZ5261">
        <v>0</v>
      </c>
      <c r="BA5261">
        <v>0</v>
      </c>
      <c r="BB5261">
        <v>0</v>
      </c>
      <c r="BC5261">
        <v>0</v>
      </c>
      <c r="BD5261">
        <v>0</v>
      </c>
      <c r="BE5261">
        <v>0</v>
      </c>
      <c r="BF5261">
        <v>0</v>
      </c>
      <c r="BG5261">
        <v>0</v>
      </c>
      <c r="BH5261">
        <v>0</v>
      </c>
      <c r="BI5261">
        <v>0</v>
      </c>
      <c r="BJ5261">
        <v>0</v>
      </c>
      <c r="BK5261">
        <v>0</v>
      </c>
      <c r="BL5261">
        <v>0</v>
      </c>
      <c r="BM5261">
        <v>0</v>
      </c>
      <c r="BN5261">
        <v>0</v>
      </c>
      <c r="BO5261">
        <v>0</v>
      </c>
      <c r="BP5261">
        <v>0</v>
      </c>
      <c r="BQ5261">
        <v>0</v>
      </c>
      <c r="BR5261">
        <v>0</v>
      </c>
      <c r="BS5261">
        <v>0</v>
      </c>
      <c r="BT5261">
        <v>-1000</v>
      </c>
      <c r="BU5261">
        <v>-2000</v>
      </c>
      <c r="BV5261">
        <v>-2000</v>
      </c>
      <c r="BW5261">
        <v>-3000</v>
      </c>
      <c r="BX5261">
        <v>-2000</v>
      </c>
      <c r="BY5261">
        <v>-2000</v>
      </c>
      <c r="BZ5261">
        <v>-2000</v>
      </c>
      <c r="CA5261">
        <v>-2000</v>
      </c>
      <c r="CB5261">
        <v>-2000</v>
      </c>
      <c r="CC5261">
        <v>-2000</v>
      </c>
      <c r="CD5261">
        <v>-2000</v>
      </c>
      <c r="CE5261">
        <v>-2000</v>
      </c>
    </row>
    <row r="5262" spans="1:83" x14ac:dyDescent="0.35">
      <c r="A5262" s="9" t="str">
        <f t="shared" si="82"/>
        <v>136100.908.20</v>
      </c>
      <c r="B5262" s="52" t="e">
        <f>+IF(MATCH(A5262,List!H$10:H$145,0),"Targeted")</f>
        <v>#N/A</v>
      </c>
      <c r="C5262" s="65"/>
      <c r="D5262" s="52"/>
      <c r="E5262" s="16" t="s">
        <v>1119</v>
      </c>
      <c r="F5262" s="16" t="s">
        <v>1120</v>
      </c>
      <c r="G5262" s="16" t="s">
        <v>298</v>
      </c>
      <c r="H5262" s="16" t="s">
        <v>1120</v>
      </c>
      <c r="I5262" s="16" t="s">
        <v>7352</v>
      </c>
      <c r="J5262" s="16" t="s">
        <v>7353</v>
      </c>
      <c r="K5262" s="17" t="s">
        <v>63</v>
      </c>
      <c r="L5262" s="18" t="s">
        <v>859</v>
      </c>
      <c r="M5262" s="195" t="s">
        <v>7182</v>
      </c>
      <c r="N5262" s="16" t="s">
        <v>7183</v>
      </c>
      <c r="O5262" s="17" t="s">
        <v>6914</v>
      </c>
      <c r="P5262" s="17" t="s">
        <v>305</v>
      </c>
      <c r="Q5262" s="17" t="s">
        <v>306</v>
      </c>
      <c r="R5262">
        <v>0</v>
      </c>
      <c r="S5262">
        <v>0</v>
      </c>
      <c r="T5262">
        <v>0</v>
      </c>
      <c r="U5262">
        <v>0</v>
      </c>
      <c r="V5262">
        <v>0</v>
      </c>
      <c r="W5262">
        <v>0</v>
      </c>
      <c r="X5262">
        <v>0</v>
      </c>
      <c r="Y5262">
        <v>0</v>
      </c>
      <c r="Z5262">
        <v>0</v>
      </c>
      <c r="AA5262">
        <v>0</v>
      </c>
      <c r="AB5262">
        <v>0</v>
      </c>
      <c r="AC5262">
        <v>0</v>
      </c>
      <c r="AD5262">
        <v>0</v>
      </c>
      <c r="AE5262">
        <v>0</v>
      </c>
      <c r="AF5262">
        <v>0</v>
      </c>
      <c r="AG5262" s="19">
        <v>0</v>
      </c>
      <c r="AH5262">
        <v>0</v>
      </c>
      <c r="AI5262">
        <v>0</v>
      </c>
      <c r="AJ5262">
        <v>0</v>
      </c>
      <c r="AK5262">
        <v>0</v>
      </c>
      <c r="AL5262">
        <v>0</v>
      </c>
      <c r="AM5262">
        <v>-3829</v>
      </c>
      <c r="AN5262">
        <v>-2705</v>
      </c>
      <c r="AO5262">
        <v>-64</v>
      </c>
      <c r="AP5262">
        <v>0</v>
      </c>
      <c r="AQ5262">
        <v>0</v>
      </c>
      <c r="AR5262">
        <v>0</v>
      </c>
      <c r="AS5262">
        <v>0</v>
      </c>
      <c r="AT5262">
        <v>0</v>
      </c>
      <c r="AU5262">
        <v>0</v>
      </c>
      <c r="AV5262">
        <v>0</v>
      </c>
      <c r="AW5262">
        <v>0</v>
      </c>
      <c r="AX5262">
        <v>0</v>
      </c>
      <c r="AY5262">
        <v>0</v>
      </c>
      <c r="AZ5262">
        <v>0</v>
      </c>
      <c r="BA5262">
        <v>-3000</v>
      </c>
      <c r="BB5262">
        <v>-3000</v>
      </c>
      <c r="BC5262">
        <v>-3000</v>
      </c>
      <c r="BD5262">
        <v>-3000</v>
      </c>
      <c r="BE5262">
        <v>-3000</v>
      </c>
      <c r="BF5262">
        <v>0</v>
      </c>
      <c r="BG5262">
        <v>-5000</v>
      </c>
      <c r="BH5262">
        <v>-2000</v>
      </c>
      <c r="BI5262">
        <v>-2000</v>
      </c>
      <c r="BJ5262">
        <v>-1000</v>
      </c>
      <c r="BK5262">
        <v>-1000</v>
      </c>
      <c r="BL5262">
        <v>-1000</v>
      </c>
      <c r="BM5262">
        <v>-1000</v>
      </c>
      <c r="BN5262">
        <v>-1000</v>
      </c>
      <c r="BO5262">
        <v>0</v>
      </c>
      <c r="BP5262">
        <v>0</v>
      </c>
      <c r="BQ5262">
        <v>0</v>
      </c>
      <c r="BR5262">
        <v>0</v>
      </c>
      <c r="BS5262">
        <v>0</v>
      </c>
      <c r="BT5262">
        <v>0</v>
      </c>
      <c r="BU5262">
        <v>0</v>
      </c>
      <c r="BV5262">
        <v>0</v>
      </c>
      <c r="BW5262">
        <v>0</v>
      </c>
      <c r="BX5262">
        <v>0</v>
      </c>
      <c r="BY5262">
        <v>0</v>
      </c>
      <c r="BZ5262">
        <v>0</v>
      </c>
      <c r="CA5262">
        <v>0</v>
      </c>
      <c r="CB5262">
        <v>0</v>
      </c>
      <c r="CC5262">
        <v>0</v>
      </c>
      <c r="CD5262">
        <v>0</v>
      </c>
      <c r="CE5262">
        <v>0</v>
      </c>
    </row>
    <row r="5263" spans="1:83" x14ac:dyDescent="0.35">
      <c r="A5263" s="9" t="str">
        <f t="shared" si="82"/>
        <v>136200.908.20</v>
      </c>
      <c r="B5263" s="52" t="e">
        <f>+IF(MATCH(A5263,List!H$10:H$145,0),"Targeted")</f>
        <v>#N/A</v>
      </c>
      <c r="C5263" s="65"/>
      <c r="D5263" s="52"/>
      <c r="E5263" s="16" t="s">
        <v>1119</v>
      </c>
      <c r="F5263" s="16" t="s">
        <v>1120</v>
      </c>
      <c r="G5263" s="16" t="s">
        <v>298</v>
      </c>
      <c r="H5263" s="16" t="s">
        <v>1120</v>
      </c>
      <c r="I5263" s="16" t="s">
        <v>7354</v>
      </c>
      <c r="J5263" s="16" t="s">
        <v>7355</v>
      </c>
      <c r="K5263" s="17" t="s">
        <v>63</v>
      </c>
      <c r="L5263" s="18" t="s">
        <v>859</v>
      </c>
      <c r="M5263" s="195" t="s">
        <v>7182</v>
      </c>
      <c r="N5263" s="16" t="s">
        <v>7183</v>
      </c>
      <c r="O5263" s="17" t="s">
        <v>6914</v>
      </c>
      <c r="P5263" s="17" t="s">
        <v>305</v>
      </c>
      <c r="Q5263" s="17" t="s">
        <v>306</v>
      </c>
      <c r="R5263">
        <v>0</v>
      </c>
      <c r="S5263">
        <v>0</v>
      </c>
      <c r="T5263">
        <v>0</v>
      </c>
      <c r="U5263">
        <v>0</v>
      </c>
      <c r="V5263">
        <v>0</v>
      </c>
      <c r="W5263">
        <v>0</v>
      </c>
      <c r="X5263">
        <v>0</v>
      </c>
      <c r="Y5263">
        <v>0</v>
      </c>
      <c r="Z5263">
        <v>0</v>
      </c>
      <c r="AA5263">
        <v>0</v>
      </c>
      <c r="AB5263">
        <v>0</v>
      </c>
      <c r="AC5263">
        <v>0</v>
      </c>
      <c r="AD5263">
        <v>0</v>
      </c>
      <c r="AE5263">
        <v>0</v>
      </c>
      <c r="AF5263">
        <v>0</v>
      </c>
      <c r="AG5263" s="19">
        <v>0</v>
      </c>
      <c r="AH5263">
        <v>0</v>
      </c>
      <c r="AI5263">
        <v>0</v>
      </c>
      <c r="AJ5263">
        <v>0</v>
      </c>
      <c r="AK5263">
        <v>0</v>
      </c>
      <c r="AL5263">
        <v>0</v>
      </c>
      <c r="AM5263">
        <v>0</v>
      </c>
      <c r="AN5263">
        <v>0</v>
      </c>
      <c r="AO5263">
        <v>-8720</v>
      </c>
      <c r="AP5263">
        <v>0</v>
      </c>
      <c r="AQ5263">
        <v>-1289</v>
      </c>
      <c r="AR5263">
        <v>-528</v>
      </c>
      <c r="AS5263">
        <v>-65</v>
      </c>
      <c r="AT5263">
        <v>-1109</v>
      </c>
      <c r="AU5263">
        <v>0</v>
      </c>
      <c r="AV5263">
        <v>-138</v>
      </c>
      <c r="AW5263">
        <v>-75</v>
      </c>
      <c r="AX5263">
        <v>0</v>
      </c>
      <c r="AY5263">
        <v>-1</v>
      </c>
      <c r="AZ5263">
        <v>0</v>
      </c>
      <c r="BA5263">
        <v>0</v>
      </c>
      <c r="BB5263">
        <v>0</v>
      </c>
      <c r="BC5263">
        <v>0</v>
      </c>
      <c r="BD5263">
        <v>0</v>
      </c>
      <c r="BE5263">
        <v>0</v>
      </c>
      <c r="BF5263">
        <v>0</v>
      </c>
      <c r="BG5263">
        <v>0</v>
      </c>
      <c r="BH5263">
        <v>0</v>
      </c>
      <c r="BI5263">
        <v>0</v>
      </c>
      <c r="BJ5263">
        <v>0</v>
      </c>
      <c r="BK5263">
        <v>0</v>
      </c>
      <c r="BL5263">
        <v>0</v>
      </c>
      <c r="BM5263">
        <v>0</v>
      </c>
      <c r="BN5263">
        <v>0</v>
      </c>
      <c r="BO5263">
        <v>0</v>
      </c>
      <c r="BP5263">
        <v>0</v>
      </c>
      <c r="BQ5263">
        <v>0</v>
      </c>
      <c r="BR5263">
        <v>0</v>
      </c>
      <c r="BS5263">
        <v>0</v>
      </c>
      <c r="BT5263">
        <v>0</v>
      </c>
      <c r="BU5263">
        <v>0</v>
      </c>
      <c r="BV5263">
        <v>0</v>
      </c>
      <c r="BW5263">
        <v>0</v>
      </c>
      <c r="BX5263">
        <v>0</v>
      </c>
      <c r="BY5263">
        <v>0</v>
      </c>
      <c r="BZ5263">
        <v>0</v>
      </c>
      <c r="CA5263">
        <v>0</v>
      </c>
      <c r="CB5263">
        <v>0</v>
      </c>
      <c r="CC5263">
        <v>0</v>
      </c>
      <c r="CD5263">
        <v>0</v>
      </c>
      <c r="CE5263">
        <v>0</v>
      </c>
    </row>
    <row r="5264" spans="1:83" x14ac:dyDescent="0.35">
      <c r="A5264" s="9" t="str">
        <f t="shared" si="82"/>
        <v>136300.908.20</v>
      </c>
      <c r="B5264" s="52" t="e">
        <f>+IF(MATCH(A5264,List!H$10:H$145,0),"Targeted")</f>
        <v>#N/A</v>
      </c>
      <c r="C5264" s="65"/>
      <c r="D5264" s="52"/>
      <c r="E5264" s="16" t="s">
        <v>1119</v>
      </c>
      <c r="F5264" s="16" t="s">
        <v>1120</v>
      </c>
      <c r="G5264" s="16" t="s">
        <v>298</v>
      </c>
      <c r="H5264" s="16" t="s">
        <v>1120</v>
      </c>
      <c r="I5264" s="16" t="s">
        <v>7356</v>
      </c>
      <c r="J5264" s="16" t="s">
        <v>7357</v>
      </c>
      <c r="K5264" s="17" t="s">
        <v>63</v>
      </c>
      <c r="L5264" s="18" t="s">
        <v>859</v>
      </c>
      <c r="M5264" s="195" t="s">
        <v>7182</v>
      </c>
      <c r="N5264" s="16" t="s">
        <v>7183</v>
      </c>
      <c r="O5264" s="17" t="s">
        <v>6914</v>
      </c>
      <c r="P5264" s="17" t="s">
        <v>305</v>
      </c>
      <c r="Q5264" s="17" t="s">
        <v>306</v>
      </c>
      <c r="R5264">
        <v>0</v>
      </c>
      <c r="S5264">
        <v>0</v>
      </c>
      <c r="T5264">
        <v>0</v>
      </c>
      <c r="U5264">
        <v>0</v>
      </c>
      <c r="V5264">
        <v>0</v>
      </c>
      <c r="W5264">
        <v>0</v>
      </c>
      <c r="X5264">
        <v>0</v>
      </c>
      <c r="Y5264">
        <v>0</v>
      </c>
      <c r="Z5264">
        <v>0</v>
      </c>
      <c r="AA5264">
        <v>0</v>
      </c>
      <c r="AB5264">
        <v>0</v>
      </c>
      <c r="AC5264">
        <v>0</v>
      </c>
      <c r="AD5264">
        <v>0</v>
      </c>
      <c r="AE5264">
        <v>0</v>
      </c>
      <c r="AF5264">
        <v>0</v>
      </c>
      <c r="AG5264" s="19">
        <v>0</v>
      </c>
      <c r="AH5264">
        <v>0</v>
      </c>
      <c r="AI5264">
        <v>0</v>
      </c>
      <c r="AJ5264">
        <v>0</v>
      </c>
      <c r="AK5264">
        <v>0</v>
      </c>
      <c r="AL5264">
        <v>0</v>
      </c>
      <c r="AM5264">
        <v>0</v>
      </c>
      <c r="AN5264">
        <v>0</v>
      </c>
      <c r="AO5264">
        <v>0</v>
      </c>
      <c r="AP5264">
        <v>0</v>
      </c>
      <c r="AQ5264">
        <v>0</v>
      </c>
      <c r="AR5264">
        <v>0</v>
      </c>
      <c r="AS5264">
        <v>0</v>
      </c>
      <c r="AT5264">
        <v>-225</v>
      </c>
      <c r="AU5264">
        <v>-1487</v>
      </c>
      <c r="AV5264">
        <v>-4593</v>
      </c>
      <c r="AW5264">
        <v>-7419</v>
      </c>
      <c r="AX5264">
        <v>-8961</v>
      </c>
      <c r="AY5264">
        <v>-9534</v>
      </c>
      <c r="AZ5264">
        <v>-11000</v>
      </c>
      <c r="BA5264">
        <v>-12000</v>
      </c>
      <c r="BB5264">
        <v>-12000</v>
      </c>
      <c r="BC5264">
        <v>-12000</v>
      </c>
      <c r="BD5264">
        <v>-12000</v>
      </c>
      <c r="BE5264">
        <v>-11000</v>
      </c>
      <c r="BF5264">
        <v>-11000</v>
      </c>
      <c r="BG5264">
        <v>-16000</v>
      </c>
      <c r="BH5264">
        <v>-10000</v>
      </c>
      <c r="BI5264">
        <v>-8000</v>
      </c>
      <c r="BJ5264">
        <v>-7000</v>
      </c>
      <c r="BK5264">
        <v>-6000</v>
      </c>
      <c r="BL5264">
        <v>-6000</v>
      </c>
      <c r="BM5264">
        <v>-6000</v>
      </c>
      <c r="BN5264">
        <v>-5000</v>
      </c>
      <c r="BO5264">
        <v>-5000</v>
      </c>
      <c r="BP5264">
        <v>-4000</v>
      </c>
      <c r="BQ5264">
        <v>-4000</v>
      </c>
      <c r="BR5264">
        <v>-3000</v>
      </c>
      <c r="BS5264">
        <v>-3000</v>
      </c>
      <c r="BT5264">
        <v>-2000</v>
      </c>
      <c r="BU5264">
        <v>-2000</v>
      </c>
      <c r="BV5264">
        <v>-2000</v>
      </c>
      <c r="BW5264">
        <v>-2000</v>
      </c>
      <c r="BX5264">
        <v>-1000</v>
      </c>
      <c r="BY5264">
        <v>-1000</v>
      </c>
      <c r="BZ5264">
        <v>-1000</v>
      </c>
      <c r="CA5264">
        <v>-1000</v>
      </c>
      <c r="CB5264">
        <v>-1000</v>
      </c>
      <c r="CC5264">
        <v>-1000</v>
      </c>
      <c r="CD5264">
        <v>-1000</v>
      </c>
      <c r="CE5264">
        <v>-1000</v>
      </c>
    </row>
    <row r="5265" spans="1:83" x14ac:dyDescent="0.35">
      <c r="A5265" s="9" t="str">
        <f t="shared" si="82"/>
        <v>136500.908.20</v>
      </c>
      <c r="B5265" s="52" t="e">
        <f>+IF(MATCH(A5265,List!H$10:H$145,0),"Targeted")</f>
        <v>#N/A</v>
      </c>
      <c r="C5265" s="65"/>
      <c r="D5265" s="52"/>
      <c r="E5265" s="16" t="s">
        <v>1119</v>
      </c>
      <c r="F5265" s="16" t="s">
        <v>1120</v>
      </c>
      <c r="G5265" s="16" t="s">
        <v>298</v>
      </c>
      <c r="H5265" s="16" t="s">
        <v>1120</v>
      </c>
      <c r="I5265" s="16" t="s">
        <v>7358</v>
      </c>
      <c r="J5265" s="16" t="s">
        <v>7359</v>
      </c>
      <c r="K5265" s="17" t="s">
        <v>63</v>
      </c>
      <c r="L5265" s="18" t="s">
        <v>859</v>
      </c>
      <c r="M5265" s="195" t="s">
        <v>7182</v>
      </c>
      <c r="N5265" s="16" t="s">
        <v>7183</v>
      </c>
      <c r="O5265" s="17" t="s">
        <v>6914</v>
      </c>
      <c r="P5265" s="17" t="s">
        <v>305</v>
      </c>
      <c r="Q5265" s="17" t="s">
        <v>306</v>
      </c>
      <c r="R5265">
        <v>0</v>
      </c>
      <c r="S5265">
        <v>0</v>
      </c>
      <c r="T5265">
        <v>0</v>
      </c>
      <c r="U5265">
        <v>0</v>
      </c>
      <c r="V5265">
        <v>0</v>
      </c>
      <c r="W5265">
        <v>0</v>
      </c>
      <c r="X5265">
        <v>0</v>
      </c>
      <c r="Y5265">
        <v>0</v>
      </c>
      <c r="Z5265">
        <v>0</v>
      </c>
      <c r="AA5265">
        <v>0</v>
      </c>
      <c r="AB5265">
        <v>0</v>
      </c>
      <c r="AC5265">
        <v>0</v>
      </c>
      <c r="AD5265">
        <v>0</v>
      </c>
      <c r="AE5265">
        <v>0</v>
      </c>
      <c r="AF5265">
        <v>0</v>
      </c>
      <c r="AG5265" s="19">
        <v>0</v>
      </c>
      <c r="AH5265">
        <v>0</v>
      </c>
      <c r="AI5265">
        <v>0</v>
      </c>
      <c r="AJ5265">
        <v>0</v>
      </c>
      <c r="AK5265">
        <v>0</v>
      </c>
      <c r="AL5265">
        <v>0</v>
      </c>
      <c r="AM5265">
        <v>0</v>
      </c>
      <c r="AN5265">
        <v>0</v>
      </c>
      <c r="AO5265">
        <v>-102197</v>
      </c>
      <c r="AP5265">
        <v>0</v>
      </c>
      <c r="AQ5265">
        <v>0</v>
      </c>
      <c r="AR5265">
        <v>0</v>
      </c>
      <c r="AS5265">
        <v>0</v>
      </c>
      <c r="AT5265">
        <v>0</v>
      </c>
      <c r="AU5265">
        <v>0</v>
      </c>
      <c r="AV5265">
        <v>0</v>
      </c>
      <c r="AW5265">
        <v>0</v>
      </c>
      <c r="AX5265">
        <v>0</v>
      </c>
      <c r="AY5265">
        <v>0</v>
      </c>
      <c r="AZ5265">
        <v>0</v>
      </c>
      <c r="BA5265">
        <v>0</v>
      </c>
      <c r="BB5265">
        <v>0</v>
      </c>
      <c r="BC5265">
        <v>0</v>
      </c>
      <c r="BD5265">
        <v>0</v>
      </c>
      <c r="BE5265">
        <v>0</v>
      </c>
      <c r="BF5265">
        <v>0</v>
      </c>
      <c r="BG5265">
        <v>0</v>
      </c>
      <c r="BH5265">
        <v>0</v>
      </c>
      <c r="BI5265">
        <v>0</v>
      </c>
      <c r="BJ5265">
        <v>0</v>
      </c>
      <c r="BK5265">
        <v>0</v>
      </c>
      <c r="BL5265">
        <v>0</v>
      </c>
      <c r="BM5265">
        <v>0</v>
      </c>
      <c r="BN5265">
        <v>0</v>
      </c>
      <c r="BO5265">
        <v>0</v>
      </c>
      <c r="BP5265">
        <v>0</v>
      </c>
      <c r="BQ5265">
        <v>0</v>
      </c>
      <c r="BR5265">
        <v>0</v>
      </c>
      <c r="BS5265">
        <v>0</v>
      </c>
      <c r="BT5265">
        <v>0</v>
      </c>
      <c r="BU5265">
        <v>0</v>
      </c>
      <c r="BV5265">
        <v>0</v>
      </c>
      <c r="BW5265">
        <v>0</v>
      </c>
      <c r="BX5265">
        <v>0</v>
      </c>
      <c r="BY5265">
        <v>0</v>
      </c>
      <c r="BZ5265">
        <v>0</v>
      </c>
      <c r="CA5265">
        <v>0</v>
      </c>
      <c r="CB5265">
        <v>0</v>
      </c>
      <c r="CC5265">
        <v>0</v>
      </c>
      <c r="CD5265">
        <v>0</v>
      </c>
      <c r="CE5265">
        <v>0</v>
      </c>
    </row>
    <row r="5266" spans="1:83" x14ac:dyDescent="0.35">
      <c r="A5266" s="9" t="str">
        <f t="shared" si="82"/>
        <v>136600.908.20</v>
      </c>
      <c r="B5266" s="52" t="e">
        <f>+IF(MATCH(A5266,List!H$10:H$145,0),"Targeted")</f>
        <v>#N/A</v>
      </c>
      <c r="C5266" s="65"/>
      <c r="D5266" s="52"/>
      <c r="E5266" s="16" t="s">
        <v>1119</v>
      </c>
      <c r="F5266" s="16" t="s">
        <v>1120</v>
      </c>
      <c r="G5266" s="16" t="s">
        <v>298</v>
      </c>
      <c r="H5266" s="16" t="s">
        <v>1120</v>
      </c>
      <c r="I5266" s="16" t="s">
        <v>7360</v>
      </c>
      <c r="J5266" s="16" t="s">
        <v>7361</v>
      </c>
      <c r="K5266" s="17" t="s">
        <v>63</v>
      </c>
      <c r="L5266" s="18" t="s">
        <v>859</v>
      </c>
      <c r="M5266" s="195" t="s">
        <v>7182</v>
      </c>
      <c r="N5266" s="16" t="s">
        <v>7183</v>
      </c>
      <c r="O5266" s="17" t="s">
        <v>6914</v>
      </c>
      <c r="P5266" s="17" t="s">
        <v>305</v>
      </c>
      <c r="Q5266" s="17" t="s">
        <v>306</v>
      </c>
      <c r="R5266">
        <v>0</v>
      </c>
      <c r="S5266">
        <v>0</v>
      </c>
      <c r="T5266">
        <v>0</v>
      </c>
      <c r="U5266">
        <v>0</v>
      </c>
      <c r="V5266">
        <v>0</v>
      </c>
      <c r="W5266">
        <v>0</v>
      </c>
      <c r="X5266">
        <v>0</v>
      </c>
      <c r="Y5266">
        <v>0</v>
      </c>
      <c r="Z5266">
        <v>0</v>
      </c>
      <c r="AA5266">
        <v>0</v>
      </c>
      <c r="AB5266">
        <v>0</v>
      </c>
      <c r="AC5266">
        <v>0</v>
      </c>
      <c r="AD5266">
        <v>0</v>
      </c>
      <c r="AE5266">
        <v>0</v>
      </c>
      <c r="AF5266">
        <v>0</v>
      </c>
      <c r="AG5266" s="19">
        <v>0</v>
      </c>
      <c r="AH5266">
        <v>0</v>
      </c>
      <c r="AI5266">
        <v>0</v>
      </c>
      <c r="AJ5266">
        <v>0</v>
      </c>
      <c r="AK5266">
        <v>0</v>
      </c>
      <c r="AL5266">
        <v>0</v>
      </c>
      <c r="AM5266">
        <v>0</v>
      </c>
      <c r="AN5266">
        <v>0</v>
      </c>
      <c r="AO5266">
        <v>0</v>
      </c>
      <c r="AP5266">
        <v>0</v>
      </c>
      <c r="AQ5266">
        <v>0</v>
      </c>
      <c r="AR5266">
        <v>-148611</v>
      </c>
      <c r="AS5266">
        <v>0</v>
      </c>
      <c r="AT5266">
        <v>-32351</v>
      </c>
      <c r="AU5266">
        <v>0</v>
      </c>
      <c r="AV5266">
        <v>0</v>
      </c>
      <c r="AW5266">
        <v>0</v>
      </c>
      <c r="AX5266">
        <v>0</v>
      </c>
      <c r="AY5266">
        <v>0</v>
      </c>
      <c r="AZ5266">
        <v>0</v>
      </c>
      <c r="BA5266">
        <v>0</v>
      </c>
      <c r="BB5266">
        <v>0</v>
      </c>
      <c r="BC5266">
        <v>0</v>
      </c>
      <c r="BD5266">
        <v>0</v>
      </c>
      <c r="BE5266">
        <v>0</v>
      </c>
      <c r="BF5266">
        <v>0</v>
      </c>
      <c r="BG5266">
        <v>0</v>
      </c>
      <c r="BH5266">
        <v>0</v>
      </c>
      <c r="BI5266">
        <v>0</v>
      </c>
      <c r="BJ5266">
        <v>0</v>
      </c>
      <c r="BK5266">
        <v>0</v>
      </c>
      <c r="BL5266">
        <v>0</v>
      </c>
      <c r="BM5266">
        <v>0</v>
      </c>
      <c r="BN5266">
        <v>0</v>
      </c>
      <c r="BO5266">
        <v>0</v>
      </c>
      <c r="BP5266">
        <v>0</v>
      </c>
      <c r="BQ5266">
        <v>0</v>
      </c>
      <c r="BR5266">
        <v>0</v>
      </c>
      <c r="BS5266">
        <v>0</v>
      </c>
      <c r="BT5266">
        <v>0</v>
      </c>
      <c r="BU5266">
        <v>0</v>
      </c>
      <c r="BV5266">
        <v>0</v>
      </c>
      <c r="BW5266">
        <v>0</v>
      </c>
      <c r="BX5266">
        <v>0</v>
      </c>
      <c r="BY5266">
        <v>0</v>
      </c>
      <c r="BZ5266">
        <v>0</v>
      </c>
      <c r="CA5266">
        <v>0</v>
      </c>
      <c r="CB5266">
        <v>0</v>
      </c>
      <c r="CC5266">
        <v>0</v>
      </c>
      <c r="CD5266">
        <v>0</v>
      </c>
      <c r="CE5266">
        <v>0</v>
      </c>
    </row>
    <row r="5267" spans="1:83" x14ac:dyDescent="0.35">
      <c r="A5267" s="9" t="str">
        <f t="shared" si="82"/>
        <v>136700.908.20</v>
      </c>
      <c r="B5267" s="52" t="e">
        <f>+IF(MATCH(A5267,List!H$10:H$145,0),"Targeted")</f>
        <v>#N/A</v>
      </c>
      <c r="C5267" s="65"/>
      <c r="D5267" s="52"/>
      <c r="E5267" s="16" t="s">
        <v>1119</v>
      </c>
      <c r="F5267" s="16" t="s">
        <v>1120</v>
      </c>
      <c r="G5267" s="16" t="s">
        <v>298</v>
      </c>
      <c r="H5267" s="16" t="s">
        <v>1120</v>
      </c>
      <c r="I5267" s="16" t="s">
        <v>7362</v>
      </c>
      <c r="J5267" s="16" t="s">
        <v>7363</v>
      </c>
      <c r="K5267" s="17" t="s">
        <v>63</v>
      </c>
      <c r="L5267" s="18" t="s">
        <v>859</v>
      </c>
      <c r="M5267" s="195" t="s">
        <v>7182</v>
      </c>
      <c r="N5267" s="16" t="s">
        <v>7183</v>
      </c>
      <c r="O5267" s="17" t="s">
        <v>6914</v>
      </c>
      <c r="P5267" s="17" t="s">
        <v>305</v>
      </c>
      <c r="Q5267" s="17" t="s">
        <v>306</v>
      </c>
      <c r="R5267">
        <v>0</v>
      </c>
      <c r="S5267">
        <v>0</v>
      </c>
      <c r="T5267">
        <v>0</v>
      </c>
      <c r="U5267">
        <v>0</v>
      </c>
      <c r="V5267">
        <v>0</v>
      </c>
      <c r="W5267">
        <v>0</v>
      </c>
      <c r="X5267">
        <v>0</v>
      </c>
      <c r="Y5267">
        <v>0</v>
      </c>
      <c r="Z5267">
        <v>0</v>
      </c>
      <c r="AA5267">
        <v>0</v>
      </c>
      <c r="AB5267">
        <v>0</v>
      </c>
      <c r="AC5267">
        <v>0</v>
      </c>
      <c r="AD5267">
        <v>0</v>
      </c>
      <c r="AE5267">
        <v>0</v>
      </c>
      <c r="AF5267">
        <v>0</v>
      </c>
      <c r="AG5267" s="19">
        <v>0</v>
      </c>
      <c r="AH5267">
        <v>0</v>
      </c>
      <c r="AI5267">
        <v>0</v>
      </c>
      <c r="AJ5267">
        <v>0</v>
      </c>
      <c r="AK5267">
        <v>0</v>
      </c>
      <c r="AL5267">
        <v>0</v>
      </c>
      <c r="AM5267">
        <v>0</v>
      </c>
      <c r="AN5267">
        <v>0</v>
      </c>
      <c r="AO5267">
        <v>0</v>
      </c>
      <c r="AP5267">
        <v>0</v>
      </c>
      <c r="AQ5267">
        <v>0</v>
      </c>
      <c r="AR5267">
        <v>0</v>
      </c>
      <c r="AS5267">
        <v>0</v>
      </c>
      <c r="AT5267">
        <v>-80</v>
      </c>
      <c r="AU5267">
        <v>-165</v>
      </c>
      <c r="AV5267">
        <v>0</v>
      </c>
      <c r="AW5267">
        <v>0</v>
      </c>
      <c r="AX5267">
        <v>-3</v>
      </c>
      <c r="AY5267">
        <v>0</v>
      </c>
      <c r="AZ5267">
        <v>0</v>
      </c>
      <c r="BA5267">
        <v>0</v>
      </c>
      <c r="BB5267">
        <v>0</v>
      </c>
      <c r="BC5267">
        <v>0</v>
      </c>
      <c r="BD5267">
        <v>0</v>
      </c>
      <c r="BE5267">
        <v>0</v>
      </c>
      <c r="BF5267">
        <v>0</v>
      </c>
      <c r="BG5267">
        <v>0</v>
      </c>
      <c r="BH5267">
        <v>0</v>
      </c>
      <c r="BI5267">
        <v>0</v>
      </c>
      <c r="BJ5267">
        <v>0</v>
      </c>
      <c r="BK5267">
        <v>0</v>
      </c>
      <c r="BL5267">
        <v>0</v>
      </c>
      <c r="BM5267">
        <v>0</v>
      </c>
      <c r="BN5267">
        <v>0</v>
      </c>
      <c r="BO5267">
        <v>0</v>
      </c>
      <c r="BP5267">
        <v>0</v>
      </c>
      <c r="BQ5267">
        <v>0</v>
      </c>
      <c r="BR5267">
        <v>0</v>
      </c>
      <c r="BS5267">
        <v>0</v>
      </c>
      <c r="BT5267">
        <v>0</v>
      </c>
      <c r="BU5267">
        <v>0</v>
      </c>
      <c r="BV5267">
        <v>0</v>
      </c>
      <c r="BW5267">
        <v>0</v>
      </c>
      <c r="BX5267">
        <v>0</v>
      </c>
      <c r="BY5267">
        <v>0</v>
      </c>
      <c r="BZ5267">
        <v>0</v>
      </c>
      <c r="CA5267">
        <v>0</v>
      </c>
      <c r="CB5267">
        <v>0</v>
      </c>
      <c r="CC5267">
        <v>0</v>
      </c>
      <c r="CD5267">
        <v>0</v>
      </c>
      <c r="CE5267">
        <v>0</v>
      </c>
    </row>
    <row r="5268" spans="1:83" x14ac:dyDescent="0.35">
      <c r="A5268" s="9" t="str">
        <f t="shared" si="82"/>
        <v>137800.908.20</v>
      </c>
      <c r="B5268" s="52" t="e">
        <f>+IF(MATCH(A5268,List!H$10:H$145,0),"Targeted")</f>
        <v>#N/A</v>
      </c>
      <c r="C5268" s="65"/>
      <c r="D5268" s="52"/>
      <c r="E5268" s="16" t="s">
        <v>1119</v>
      </c>
      <c r="F5268" s="16" t="s">
        <v>1120</v>
      </c>
      <c r="G5268" s="16" t="s">
        <v>298</v>
      </c>
      <c r="H5268" s="16" t="s">
        <v>1120</v>
      </c>
      <c r="I5268" s="16" t="s">
        <v>7364</v>
      </c>
      <c r="J5268" s="16" t="s">
        <v>7365</v>
      </c>
      <c r="K5268" s="17" t="s">
        <v>63</v>
      </c>
      <c r="L5268" s="18" t="s">
        <v>859</v>
      </c>
      <c r="M5268" s="195" t="s">
        <v>7182</v>
      </c>
      <c r="N5268" s="16" t="s">
        <v>7183</v>
      </c>
      <c r="O5268" s="17" t="s">
        <v>6914</v>
      </c>
      <c r="P5268" s="17" t="s">
        <v>305</v>
      </c>
      <c r="Q5268" s="17" t="s">
        <v>306</v>
      </c>
      <c r="R5268">
        <v>0</v>
      </c>
      <c r="S5268">
        <v>0</v>
      </c>
      <c r="T5268">
        <v>0</v>
      </c>
      <c r="U5268">
        <v>0</v>
      </c>
      <c r="V5268">
        <v>0</v>
      </c>
      <c r="W5268">
        <v>0</v>
      </c>
      <c r="X5268">
        <v>0</v>
      </c>
      <c r="Y5268">
        <v>0</v>
      </c>
      <c r="Z5268">
        <v>0</v>
      </c>
      <c r="AA5268">
        <v>0</v>
      </c>
      <c r="AB5268">
        <v>0</v>
      </c>
      <c r="AC5268">
        <v>0</v>
      </c>
      <c r="AD5268">
        <v>0</v>
      </c>
      <c r="AE5268">
        <v>0</v>
      </c>
      <c r="AF5268">
        <v>0</v>
      </c>
      <c r="AG5268" s="19">
        <v>0</v>
      </c>
      <c r="AH5268">
        <v>0</v>
      </c>
      <c r="AI5268">
        <v>0</v>
      </c>
      <c r="AJ5268">
        <v>0</v>
      </c>
      <c r="AK5268">
        <v>0</v>
      </c>
      <c r="AL5268">
        <v>0</v>
      </c>
      <c r="AM5268">
        <v>0</v>
      </c>
      <c r="AN5268">
        <v>0</v>
      </c>
      <c r="AO5268">
        <v>0</v>
      </c>
      <c r="AP5268">
        <v>0</v>
      </c>
      <c r="AQ5268">
        <v>-3685</v>
      </c>
      <c r="AR5268">
        <v>-58</v>
      </c>
      <c r="AS5268">
        <v>0</v>
      </c>
      <c r="AT5268">
        <v>0</v>
      </c>
      <c r="AU5268">
        <v>0</v>
      </c>
      <c r="AV5268">
        <v>0</v>
      </c>
      <c r="AW5268">
        <v>0</v>
      </c>
      <c r="AX5268">
        <v>0</v>
      </c>
      <c r="AY5268">
        <v>0</v>
      </c>
      <c r="AZ5268">
        <v>0</v>
      </c>
      <c r="BA5268">
        <v>0</v>
      </c>
      <c r="BB5268">
        <v>0</v>
      </c>
      <c r="BC5268">
        <v>0</v>
      </c>
      <c r="BD5268">
        <v>0</v>
      </c>
      <c r="BE5268">
        <v>0</v>
      </c>
      <c r="BF5268">
        <v>0</v>
      </c>
      <c r="BG5268">
        <v>0</v>
      </c>
      <c r="BH5268">
        <v>0</v>
      </c>
      <c r="BI5268">
        <v>0</v>
      </c>
      <c r="BJ5268">
        <v>0</v>
      </c>
      <c r="BK5268">
        <v>0</v>
      </c>
      <c r="BL5268">
        <v>0</v>
      </c>
      <c r="BM5268">
        <v>0</v>
      </c>
      <c r="BN5268">
        <v>0</v>
      </c>
      <c r="BO5268">
        <v>0</v>
      </c>
      <c r="BP5268">
        <v>0</v>
      </c>
      <c r="BQ5268">
        <v>0</v>
      </c>
      <c r="BR5268">
        <v>0</v>
      </c>
      <c r="BS5268">
        <v>0</v>
      </c>
      <c r="BT5268">
        <v>0</v>
      </c>
      <c r="BU5268">
        <v>0</v>
      </c>
      <c r="BV5268">
        <v>0</v>
      </c>
      <c r="BW5268">
        <v>0</v>
      </c>
      <c r="BX5268">
        <v>0</v>
      </c>
      <c r="BY5268">
        <v>0</v>
      </c>
      <c r="BZ5268">
        <v>0</v>
      </c>
      <c r="CA5268">
        <v>0</v>
      </c>
      <c r="CB5268">
        <v>0</v>
      </c>
      <c r="CC5268">
        <v>0</v>
      </c>
      <c r="CD5268">
        <v>0</v>
      </c>
      <c r="CE5268">
        <v>0</v>
      </c>
    </row>
    <row r="5269" spans="1:83" x14ac:dyDescent="0.35">
      <c r="A5269" s="9" t="str">
        <f t="shared" si="82"/>
        <v>138000.908.72</v>
      </c>
      <c r="B5269" s="52" t="e">
        <f>+IF(MATCH(A5269,List!H$10:H$145,0),"Targeted")</f>
        <v>#N/A</v>
      </c>
      <c r="C5269" s="65"/>
      <c r="D5269" s="52"/>
      <c r="E5269" s="16" t="s">
        <v>1119</v>
      </c>
      <c r="F5269" s="16" t="s">
        <v>1120</v>
      </c>
      <c r="G5269" s="16" t="s">
        <v>298</v>
      </c>
      <c r="H5269" s="16" t="s">
        <v>1120</v>
      </c>
      <c r="I5269" s="16" t="s">
        <v>7366</v>
      </c>
      <c r="J5269" s="16" t="s">
        <v>7367</v>
      </c>
      <c r="K5269" s="17" t="s">
        <v>1106</v>
      </c>
      <c r="L5269" s="18" t="s">
        <v>859</v>
      </c>
      <c r="M5269" s="195" t="s">
        <v>7182</v>
      </c>
      <c r="N5269" s="16" t="s">
        <v>7183</v>
      </c>
      <c r="O5269" s="17" t="s">
        <v>6914</v>
      </c>
      <c r="P5269" s="17" t="s">
        <v>305</v>
      </c>
      <c r="Q5269" s="17" t="s">
        <v>306</v>
      </c>
      <c r="R5269">
        <v>0</v>
      </c>
      <c r="S5269">
        <v>0</v>
      </c>
      <c r="T5269">
        <v>0</v>
      </c>
      <c r="U5269">
        <v>0</v>
      </c>
      <c r="V5269">
        <v>0</v>
      </c>
      <c r="W5269">
        <v>0</v>
      </c>
      <c r="X5269">
        <v>0</v>
      </c>
      <c r="Y5269">
        <v>0</v>
      </c>
      <c r="Z5269">
        <v>0</v>
      </c>
      <c r="AA5269">
        <v>0</v>
      </c>
      <c r="AB5269">
        <v>0</v>
      </c>
      <c r="AC5269">
        <v>0</v>
      </c>
      <c r="AD5269">
        <v>0</v>
      </c>
      <c r="AE5269">
        <v>0</v>
      </c>
      <c r="AF5269">
        <v>0</v>
      </c>
      <c r="AG5269" s="19">
        <v>0</v>
      </c>
      <c r="AH5269">
        <v>0</v>
      </c>
      <c r="AI5269">
        <v>0</v>
      </c>
      <c r="AJ5269">
        <v>0</v>
      </c>
      <c r="AK5269">
        <v>0</v>
      </c>
      <c r="AL5269">
        <v>0</v>
      </c>
      <c r="AM5269">
        <v>0</v>
      </c>
      <c r="AN5269">
        <v>0</v>
      </c>
      <c r="AO5269">
        <v>0</v>
      </c>
      <c r="AP5269">
        <v>0</v>
      </c>
      <c r="AQ5269">
        <v>0</v>
      </c>
      <c r="AR5269">
        <v>0</v>
      </c>
      <c r="AS5269">
        <v>0</v>
      </c>
      <c r="AT5269">
        <v>-3530</v>
      </c>
      <c r="AU5269">
        <v>-5022</v>
      </c>
      <c r="AV5269">
        <v>-7446</v>
      </c>
      <c r="AW5269">
        <v>-10829</v>
      </c>
      <c r="AX5269">
        <v>-10638</v>
      </c>
      <c r="AY5269">
        <v>-10638</v>
      </c>
      <c r="AZ5269">
        <v>-11000</v>
      </c>
      <c r="BA5269">
        <v>-11000</v>
      </c>
      <c r="BB5269">
        <v>-10000</v>
      </c>
      <c r="BC5269">
        <v>-12000</v>
      </c>
      <c r="BD5269">
        <v>-6000</v>
      </c>
      <c r="BE5269">
        <v>-4000</v>
      </c>
      <c r="BF5269">
        <v>0</v>
      </c>
      <c r="BG5269">
        <v>0</v>
      </c>
      <c r="BH5269">
        <v>0</v>
      </c>
      <c r="BI5269">
        <v>0</v>
      </c>
      <c r="BJ5269">
        <v>0</v>
      </c>
      <c r="BK5269">
        <v>0</v>
      </c>
      <c r="BL5269">
        <v>0</v>
      </c>
      <c r="BM5269">
        <v>0</v>
      </c>
      <c r="BN5269">
        <v>0</v>
      </c>
      <c r="BO5269">
        <v>0</v>
      </c>
      <c r="BP5269">
        <v>0</v>
      </c>
      <c r="BQ5269">
        <v>0</v>
      </c>
      <c r="BR5269">
        <v>0</v>
      </c>
      <c r="BS5269">
        <v>0</v>
      </c>
      <c r="BT5269">
        <v>0</v>
      </c>
      <c r="BU5269">
        <v>0</v>
      </c>
      <c r="BV5269">
        <v>0</v>
      </c>
      <c r="BW5269">
        <v>0</v>
      </c>
      <c r="BX5269">
        <v>0</v>
      </c>
      <c r="BY5269">
        <v>0</v>
      </c>
      <c r="BZ5269">
        <v>0</v>
      </c>
      <c r="CA5269">
        <v>0</v>
      </c>
      <c r="CB5269">
        <v>0</v>
      </c>
      <c r="CC5269">
        <v>0</v>
      </c>
      <c r="CD5269">
        <v>0</v>
      </c>
      <c r="CE5269">
        <v>0</v>
      </c>
    </row>
    <row r="5270" spans="1:83" x14ac:dyDescent="0.35">
      <c r="A5270" s="9" t="str">
        <f t="shared" si="82"/>
        <v>140100.908.20</v>
      </c>
      <c r="B5270" s="52" t="e">
        <f>+IF(MATCH(A5270,List!H$10:H$145,0),"Targeted")</f>
        <v>#N/A</v>
      </c>
      <c r="C5270" s="65"/>
      <c r="D5270" s="52"/>
      <c r="E5270" s="16" t="s">
        <v>1119</v>
      </c>
      <c r="F5270" s="16" t="s">
        <v>1120</v>
      </c>
      <c r="G5270" s="16" t="s">
        <v>298</v>
      </c>
      <c r="H5270" s="16" t="s">
        <v>1120</v>
      </c>
      <c r="I5270" s="16" t="s">
        <v>7368</v>
      </c>
      <c r="J5270" s="16" t="s">
        <v>7369</v>
      </c>
      <c r="K5270" s="17" t="s">
        <v>63</v>
      </c>
      <c r="L5270" s="18" t="s">
        <v>859</v>
      </c>
      <c r="M5270" s="195" t="s">
        <v>7182</v>
      </c>
      <c r="N5270" s="16" t="s">
        <v>7183</v>
      </c>
      <c r="O5270" s="17" t="s">
        <v>6914</v>
      </c>
      <c r="P5270" s="17" t="s">
        <v>305</v>
      </c>
      <c r="Q5270" s="17" t="s">
        <v>306</v>
      </c>
      <c r="R5270">
        <v>0</v>
      </c>
      <c r="S5270">
        <v>0</v>
      </c>
      <c r="T5270">
        <v>0</v>
      </c>
      <c r="U5270">
        <v>0</v>
      </c>
      <c r="V5270">
        <v>0</v>
      </c>
      <c r="W5270">
        <v>0</v>
      </c>
      <c r="X5270">
        <v>0</v>
      </c>
      <c r="Y5270">
        <v>0</v>
      </c>
      <c r="Z5270">
        <v>0</v>
      </c>
      <c r="AA5270">
        <v>0</v>
      </c>
      <c r="AB5270">
        <v>0</v>
      </c>
      <c r="AC5270">
        <v>0</v>
      </c>
      <c r="AD5270">
        <v>0</v>
      </c>
      <c r="AE5270">
        <v>0</v>
      </c>
      <c r="AF5270">
        <v>0</v>
      </c>
      <c r="AG5270" s="19">
        <v>0</v>
      </c>
      <c r="AH5270">
        <v>0</v>
      </c>
      <c r="AI5270">
        <v>0</v>
      </c>
      <c r="AJ5270">
        <v>0</v>
      </c>
      <c r="AK5270">
        <v>-1086038</v>
      </c>
      <c r="AL5270">
        <v>-1185920</v>
      </c>
      <c r="AM5270">
        <v>-77522</v>
      </c>
      <c r="AN5270">
        <v>-4033006</v>
      </c>
      <c r="AO5270">
        <v>-1637933</v>
      </c>
      <c r="AP5270">
        <v>-1843783</v>
      </c>
      <c r="AQ5270">
        <v>-2190381</v>
      </c>
      <c r="AR5270">
        <v>-1464484</v>
      </c>
      <c r="AS5270">
        <v>-947623</v>
      </c>
      <c r="AT5270">
        <v>-587426</v>
      </c>
      <c r="AU5270">
        <v>-1102867</v>
      </c>
      <c r="AV5270">
        <v>-1125984</v>
      </c>
      <c r="AW5270">
        <v>-836892</v>
      </c>
      <c r="AX5270">
        <v>-269600</v>
      </c>
      <c r="AY5270">
        <v>-133880</v>
      </c>
      <c r="AZ5270">
        <v>-323000</v>
      </c>
      <c r="BA5270">
        <v>-355000</v>
      </c>
      <c r="BB5270">
        <v>-95000</v>
      </c>
      <c r="BC5270">
        <v>-270000</v>
      </c>
      <c r="BD5270">
        <v>-280000</v>
      </c>
      <c r="BE5270">
        <v>-861000</v>
      </c>
      <c r="BF5270">
        <v>-536000</v>
      </c>
      <c r="BG5270">
        <v>-283000</v>
      </c>
      <c r="BH5270">
        <v>-141000</v>
      </c>
      <c r="BI5270">
        <v>-123000</v>
      </c>
      <c r="BJ5270">
        <v>-132000</v>
      </c>
      <c r="BK5270">
        <v>-453000</v>
      </c>
      <c r="BL5270">
        <v>-719000</v>
      </c>
      <c r="BM5270">
        <v>-154000</v>
      </c>
      <c r="BN5270">
        <v>-31000</v>
      </c>
      <c r="BO5270">
        <v>-8000</v>
      </c>
      <c r="BP5270">
        <v>-6000</v>
      </c>
      <c r="BQ5270">
        <v>-3000</v>
      </c>
      <c r="BR5270">
        <v>-4000</v>
      </c>
      <c r="BS5270">
        <v>-4000</v>
      </c>
      <c r="BT5270">
        <v>-8000</v>
      </c>
      <c r="BU5270">
        <v>-74000</v>
      </c>
      <c r="BV5270">
        <v>-79000</v>
      </c>
      <c r="BW5270">
        <v>-163000</v>
      </c>
      <c r="BX5270">
        <v>-358000</v>
      </c>
      <c r="BY5270">
        <v>-131000</v>
      </c>
      <c r="BZ5270">
        <v>-12000</v>
      </c>
      <c r="CA5270">
        <v>-14000</v>
      </c>
      <c r="CB5270">
        <v>-16000</v>
      </c>
      <c r="CC5270">
        <v>-18000</v>
      </c>
      <c r="CD5270">
        <v>-20000</v>
      </c>
      <c r="CE5270">
        <v>-24000</v>
      </c>
    </row>
    <row r="5271" spans="1:83" x14ac:dyDescent="0.35">
      <c r="A5271" s="9" t="str">
        <f t="shared" si="82"/>
        <v>140220.908.20</v>
      </c>
      <c r="B5271" s="52" t="e">
        <f>+IF(MATCH(A5271,List!H$10:H$145,0),"Targeted")</f>
        <v>#N/A</v>
      </c>
      <c r="C5271" s="65"/>
      <c r="D5271" s="52"/>
      <c r="E5271" s="16" t="s">
        <v>1119</v>
      </c>
      <c r="F5271" s="16" t="s">
        <v>1120</v>
      </c>
      <c r="G5271" s="16" t="s">
        <v>298</v>
      </c>
      <c r="H5271" s="16" t="s">
        <v>1120</v>
      </c>
      <c r="I5271" s="16" t="s">
        <v>7370</v>
      </c>
      <c r="J5271" s="16" t="s">
        <v>7371</v>
      </c>
      <c r="K5271" s="17" t="s">
        <v>63</v>
      </c>
      <c r="L5271" s="18" t="s">
        <v>859</v>
      </c>
      <c r="M5271" s="195" t="s">
        <v>7182</v>
      </c>
      <c r="N5271" s="16" t="s">
        <v>7183</v>
      </c>
      <c r="O5271" s="17" t="s">
        <v>6914</v>
      </c>
      <c r="P5271" s="17" t="s">
        <v>305</v>
      </c>
      <c r="Q5271" s="17" t="s">
        <v>306</v>
      </c>
      <c r="R5271">
        <v>0</v>
      </c>
      <c r="S5271">
        <v>0</v>
      </c>
      <c r="T5271">
        <v>0</v>
      </c>
      <c r="U5271">
        <v>0</v>
      </c>
      <c r="V5271">
        <v>0</v>
      </c>
      <c r="W5271">
        <v>0</v>
      </c>
      <c r="X5271">
        <v>0</v>
      </c>
      <c r="Y5271">
        <v>0</v>
      </c>
      <c r="Z5271">
        <v>0</v>
      </c>
      <c r="AA5271">
        <v>0</v>
      </c>
      <c r="AB5271">
        <v>0</v>
      </c>
      <c r="AC5271">
        <v>0</v>
      </c>
      <c r="AD5271">
        <v>0</v>
      </c>
      <c r="AE5271">
        <v>0</v>
      </c>
      <c r="AF5271">
        <v>0</v>
      </c>
      <c r="AG5271" s="19">
        <v>0</v>
      </c>
      <c r="AH5271">
        <v>0</v>
      </c>
      <c r="AI5271">
        <v>0</v>
      </c>
      <c r="AJ5271">
        <v>0</v>
      </c>
      <c r="AK5271">
        <v>-20296</v>
      </c>
      <c r="AL5271">
        <v>-20511</v>
      </c>
      <c r="AM5271">
        <v>-10585</v>
      </c>
      <c r="AN5271">
        <v>-1859</v>
      </c>
      <c r="AO5271">
        <v>-2176</v>
      </c>
      <c r="AP5271">
        <v>-18</v>
      </c>
      <c r="AQ5271">
        <v>0</v>
      </c>
      <c r="AR5271">
        <v>-16</v>
      </c>
      <c r="AS5271">
        <v>0</v>
      </c>
      <c r="AT5271">
        <v>0</v>
      </c>
      <c r="AU5271">
        <v>0</v>
      </c>
      <c r="AV5271">
        <v>-6</v>
      </c>
      <c r="AW5271">
        <v>0</v>
      </c>
      <c r="AX5271">
        <v>-1568</v>
      </c>
      <c r="AY5271">
        <v>-1</v>
      </c>
      <c r="AZ5271">
        <v>0</v>
      </c>
      <c r="BA5271">
        <v>0</v>
      </c>
      <c r="BB5271">
        <v>0</v>
      </c>
      <c r="BC5271">
        <v>0</v>
      </c>
      <c r="BD5271">
        <v>0</v>
      </c>
      <c r="BE5271">
        <v>0</v>
      </c>
      <c r="BF5271">
        <v>0</v>
      </c>
      <c r="BG5271">
        <v>0</v>
      </c>
      <c r="BH5271">
        <v>0</v>
      </c>
      <c r="BI5271">
        <v>0</v>
      </c>
      <c r="BJ5271">
        <v>0</v>
      </c>
      <c r="BK5271">
        <v>0</v>
      </c>
      <c r="BL5271">
        <v>0</v>
      </c>
      <c r="BM5271">
        <v>0</v>
      </c>
      <c r="BN5271">
        <v>0</v>
      </c>
      <c r="BO5271">
        <v>0</v>
      </c>
      <c r="BP5271">
        <v>0</v>
      </c>
      <c r="BQ5271">
        <v>0</v>
      </c>
      <c r="BR5271">
        <v>0</v>
      </c>
      <c r="BS5271">
        <v>0</v>
      </c>
      <c r="BT5271">
        <v>0</v>
      </c>
      <c r="BU5271">
        <v>0</v>
      </c>
      <c r="BV5271">
        <v>0</v>
      </c>
      <c r="BW5271">
        <v>0</v>
      </c>
      <c r="BX5271">
        <v>0</v>
      </c>
      <c r="BY5271">
        <v>0</v>
      </c>
      <c r="BZ5271">
        <v>0</v>
      </c>
      <c r="CA5271">
        <v>0</v>
      </c>
      <c r="CB5271">
        <v>0</v>
      </c>
      <c r="CC5271">
        <v>0</v>
      </c>
      <c r="CD5271">
        <v>0</v>
      </c>
      <c r="CE5271">
        <v>0</v>
      </c>
    </row>
    <row r="5272" spans="1:83" x14ac:dyDescent="0.35">
      <c r="A5272" s="9" t="str">
        <f t="shared" si="82"/>
        <v>140300.908.20</v>
      </c>
      <c r="B5272" s="52" t="e">
        <f>+IF(MATCH(A5272,List!H$10:H$145,0),"Targeted")</f>
        <v>#N/A</v>
      </c>
      <c r="C5272" s="65"/>
      <c r="D5272" s="52"/>
      <c r="E5272" s="16" t="s">
        <v>1119</v>
      </c>
      <c r="F5272" s="16" t="s">
        <v>1120</v>
      </c>
      <c r="G5272" s="16" t="s">
        <v>298</v>
      </c>
      <c r="H5272" s="16" t="s">
        <v>1120</v>
      </c>
      <c r="I5272" s="16" t="s">
        <v>7372</v>
      </c>
      <c r="J5272" s="16" t="s">
        <v>7373</v>
      </c>
      <c r="K5272" s="17" t="s">
        <v>63</v>
      </c>
      <c r="L5272" s="18" t="s">
        <v>859</v>
      </c>
      <c r="M5272" s="195" t="s">
        <v>7182</v>
      </c>
      <c r="N5272" s="16" t="s">
        <v>7183</v>
      </c>
      <c r="O5272" s="17" t="s">
        <v>6914</v>
      </c>
      <c r="P5272" s="17" t="s">
        <v>305</v>
      </c>
      <c r="Q5272" s="17" t="s">
        <v>306</v>
      </c>
      <c r="R5272">
        <v>0</v>
      </c>
      <c r="S5272">
        <v>0</v>
      </c>
      <c r="T5272">
        <v>0</v>
      </c>
      <c r="U5272">
        <v>0</v>
      </c>
      <c r="V5272">
        <v>0</v>
      </c>
      <c r="W5272">
        <v>0</v>
      </c>
      <c r="X5272">
        <v>0</v>
      </c>
      <c r="Y5272">
        <v>0</v>
      </c>
      <c r="Z5272">
        <v>0</v>
      </c>
      <c r="AA5272">
        <v>0</v>
      </c>
      <c r="AB5272">
        <v>0</v>
      </c>
      <c r="AC5272">
        <v>0</v>
      </c>
      <c r="AD5272">
        <v>0</v>
      </c>
      <c r="AE5272">
        <v>0</v>
      </c>
      <c r="AF5272">
        <v>0</v>
      </c>
      <c r="AG5272" s="19">
        <v>0</v>
      </c>
      <c r="AH5272">
        <v>0</v>
      </c>
      <c r="AI5272">
        <v>0</v>
      </c>
      <c r="AJ5272">
        <v>0</v>
      </c>
      <c r="AK5272">
        <v>-944</v>
      </c>
      <c r="AL5272">
        <v>0</v>
      </c>
      <c r="AM5272">
        <v>0</v>
      </c>
      <c r="AN5272">
        <v>0</v>
      </c>
      <c r="AO5272">
        <v>0</v>
      </c>
      <c r="AP5272">
        <v>0</v>
      </c>
      <c r="AQ5272">
        <v>0</v>
      </c>
      <c r="AR5272">
        <v>0</v>
      </c>
      <c r="AS5272">
        <v>0</v>
      </c>
      <c r="AT5272">
        <v>0</v>
      </c>
      <c r="AU5272">
        <v>0</v>
      </c>
      <c r="AV5272">
        <v>0</v>
      </c>
      <c r="AW5272">
        <v>0</v>
      </c>
      <c r="AX5272">
        <v>0</v>
      </c>
      <c r="AY5272">
        <v>0</v>
      </c>
      <c r="AZ5272">
        <v>0</v>
      </c>
      <c r="BA5272">
        <v>0</v>
      </c>
      <c r="BB5272">
        <v>0</v>
      </c>
      <c r="BC5272">
        <v>0</v>
      </c>
      <c r="BD5272">
        <v>0</v>
      </c>
      <c r="BE5272">
        <v>0</v>
      </c>
      <c r="BF5272">
        <v>0</v>
      </c>
      <c r="BG5272">
        <v>0</v>
      </c>
      <c r="BH5272">
        <v>0</v>
      </c>
      <c r="BI5272">
        <v>0</v>
      </c>
      <c r="BJ5272">
        <v>0</v>
      </c>
      <c r="BK5272">
        <v>0</v>
      </c>
      <c r="BL5272">
        <v>0</v>
      </c>
      <c r="BM5272">
        <v>0</v>
      </c>
      <c r="BN5272">
        <v>0</v>
      </c>
      <c r="BO5272">
        <v>0</v>
      </c>
      <c r="BP5272">
        <v>0</v>
      </c>
      <c r="BQ5272">
        <v>0</v>
      </c>
      <c r="BR5272">
        <v>0</v>
      </c>
      <c r="BS5272">
        <v>0</v>
      </c>
      <c r="BT5272">
        <v>0</v>
      </c>
      <c r="BU5272">
        <v>0</v>
      </c>
      <c r="BV5272">
        <v>0</v>
      </c>
      <c r="BW5272">
        <v>0</v>
      </c>
      <c r="BX5272">
        <v>0</v>
      </c>
      <c r="BY5272">
        <v>0</v>
      </c>
      <c r="BZ5272">
        <v>0</v>
      </c>
      <c r="CA5272">
        <v>0</v>
      </c>
      <c r="CB5272">
        <v>0</v>
      </c>
      <c r="CC5272">
        <v>0</v>
      </c>
      <c r="CD5272">
        <v>0</v>
      </c>
      <c r="CE5272">
        <v>0</v>
      </c>
    </row>
    <row r="5273" spans="1:83" x14ac:dyDescent="0.35">
      <c r="A5273" s="9" t="str">
        <f t="shared" si="82"/>
        <v>140400.908.20</v>
      </c>
      <c r="B5273" s="52" t="e">
        <f>+IF(MATCH(A5273,List!H$10:H$145,0),"Targeted")</f>
        <v>#N/A</v>
      </c>
      <c r="C5273" s="65"/>
      <c r="D5273" s="52"/>
      <c r="E5273" s="16" t="s">
        <v>1119</v>
      </c>
      <c r="F5273" s="16" t="s">
        <v>1120</v>
      </c>
      <c r="G5273" s="16" t="s">
        <v>298</v>
      </c>
      <c r="H5273" s="16" t="s">
        <v>1120</v>
      </c>
      <c r="I5273" s="16" t="s">
        <v>7374</v>
      </c>
      <c r="J5273" s="16" t="s">
        <v>7375</v>
      </c>
      <c r="K5273" s="17" t="s">
        <v>63</v>
      </c>
      <c r="L5273" s="18" t="s">
        <v>859</v>
      </c>
      <c r="M5273" s="195" t="s">
        <v>7182</v>
      </c>
      <c r="N5273" s="16" t="s">
        <v>7183</v>
      </c>
      <c r="O5273" s="17" t="s">
        <v>6914</v>
      </c>
      <c r="P5273" s="17" t="s">
        <v>305</v>
      </c>
      <c r="Q5273" s="17" t="s">
        <v>306</v>
      </c>
      <c r="R5273">
        <v>0</v>
      </c>
      <c r="S5273">
        <v>0</v>
      </c>
      <c r="T5273">
        <v>0</v>
      </c>
      <c r="U5273">
        <v>0</v>
      </c>
      <c r="V5273">
        <v>0</v>
      </c>
      <c r="W5273">
        <v>0</v>
      </c>
      <c r="X5273">
        <v>0</v>
      </c>
      <c r="Y5273">
        <v>0</v>
      </c>
      <c r="Z5273">
        <v>0</v>
      </c>
      <c r="AA5273">
        <v>0</v>
      </c>
      <c r="AB5273">
        <v>0</v>
      </c>
      <c r="AC5273">
        <v>0</v>
      </c>
      <c r="AD5273">
        <v>0</v>
      </c>
      <c r="AE5273">
        <v>0</v>
      </c>
      <c r="AF5273">
        <v>0</v>
      </c>
      <c r="AG5273" s="19">
        <v>0</v>
      </c>
      <c r="AH5273">
        <v>0</v>
      </c>
      <c r="AI5273">
        <v>0</v>
      </c>
      <c r="AJ5273">
        <v>0</v>
      </c>
      <c r="AK5273">
        <v>-356357</v>
      </c>
      <c r="AL5273">
        <v>-454271</v>
      </c>
      <c r="AM5273">
        <v>-726727</v>
      </c>
      <c r="AN5273">
        <v>-966058</v>
      </c>
      <c r="AO5273">
        <v>-1087118</v>
      </c>
      <c r="AP5273">
        <v>0</v>
      </c>
      <c r="AQ5273">
        <v>0</v>
      </c>
      <c r="AR5273">
        <v>0</v>
      </c>
      <c r="AS5273">
        <v>-15704</v>
      </c>
      <c r="AT5273">
        <v>0</v>
      </c>
      <c r="AU5273">
        <v>0</v>
      </c>
      <c r="AV5273">
        <v>0</v>
      </c>
      <c r="AW5273">
        <v>0</v>
      </c>
      <c r="AX5273">
        <v>0</v>
      </c>
      <c r="AY5273">
        <v>0</v>
      </c>
      <c r="AZ5273">
        <v>0</v>
      </c>
      <c r="BA5273">
        <v>0</v>
      </c>
      <c r="BB5273">
        <v>0</v>
      </c>
      <c r="BC5273">
        <v>0</v>
      </c>
      <c r="BD5273">
        <v>0</v>
      </c>
      <c r="BE5273">
        <v>0</v>
      </c>
      <c r="BF5273">
        <v>0</v>
      </c>
      <c r="BG5273">
        <v>0</v>
      </c>
      <c r="BH5273">
        <v>0</v>
      </c>
      <c r="BI5273">
        <v>0</v>
      </c>
      <c r="BJ5273">
        <v>0</v>
      </c>
      <c r="BK5273">
        <v>0</v>
      </c>
      <c r="BL5273">
        <v>0</v>
      </c>
      <c r="BM5273">
        <v>0</v>
      </c>
      <c r="BN5273">
        <v>0</v>
      </c>
      <c r="BO5273">
        <v>0</v>
      </c>
      <c r="BP5273">
        <v>0</v>
      </c>
      <c r="BQ5273">
        <v>0</v>
      </c>
      <c r="BR5273">
        <v>0</v>
      </c>
      <c r="BS5273">
        <v>0</v>
      </c>
      <c r="BT5273">
        <v>0</v>
      </c>
      <c r="BU5273">
        <v>0</v>
      </c>
      <c r="BV5273">
        <v>0</v>
      </c>
      <c r="BW5273">
        <v>0</v>
      </c>
      <c r="BX5273">
        <v>0</v>
      </c>
      <c r="BY5273">
        <v>0</v>
      </c>
      <c r="BZ5273">
        <v>0</v>
      </c>
      <c r="CA5273">
        <v>0</v>
      </c>
      <c r="CB5273">
        <v>0</v>
      </c>
      <c r="CC5273">
        <v>0</v>
      </c>
      <c r="CD5273">
        <v>0</v>
      </c>
      <c r="CE5273">
        <v>0</v>
      </c>
    </row>
    <row r="5274" spans="1:83" x14ac:dyDescent="0.35">
      <c r="A5274" s="9" t="str">
        <f t="shared" si="82"/>
        <v>140500.908.20</v>
      </c>
      <c r="B5274" s="52" t="e">
        <f>+IF(MATCH(A5274,List!H$10:H$145,0),"Targeted")</f>
        <v>#N/A</v>
      </c>
      <c r="C5274" s="65"/>
      <c r="D5274" s="52"/>
      <c r="E5274" s="16" t="s">
        <v>1119</v>
      </c>
      <c r="F5274" s="16" t="s">
        <v>1120</v>
      </c>
      <c r="G5274" s="16" t="s">
        <v>298</v>
      </c>
      <c r="H5274" s="16" t="s">
        <v>1120</v>
      </c>
      <c r="I5274" s="16" t="s">
        <v>7376</v>
      </c>
      <c r="J5274" s="16" t="s">
        <v>7377</v>
      </c>
      <c r="K5274" s="17" t="s">
        <v>63</v>
      </c>
      <c r="L5274" s="18" t="s">
        <v>859</v>
      </c>
      <c r="M5274" s="195" t="s">
        <v>7182</v>
      </c>
      <c r="N5274" s="16" t="s">
        <v>7183</v>
      </c>
      <c r="O5274" s="17" t="s">
        <v>6914</v>
      </c>
      <c r="P5274" s="17" t="s">
        <v>305</v>
      </c>
      <c r="Q5274" s="17" t="s">
        <v>306</v>
      </c>
      <c r="R5274">
        <v>0</v>
      </c>
      <c r="S5274">
        <v>0</v>
      </c>
      <c r="T5274">
        <v>0</v>
      </c>
      <c r="U5274">
        <v>0</v>
      </c>
      <c r="V5274">
        <v>0</v>
      </c>
      <c r="W5274">
        <v>0</v>
      </c>
      <c r="X5274">
        <v>0</v>
      </c>
      <c r="Y5274">
        <v>0</v>
      </c>
      <c r="Z5274">
        <v>0</v>
      </c>
      <c r="AA5274">
        <v>0</v>
      </c>
      <c r="AB5274">
        <v>0</v>
      </c>
      <c r="AC5274">
        <v>0</v>
      </c>
      <c r="AD5274">
        <v>0</v>
      </c>
      <c r="AE5274">
        <v>0</v>
      </c>
      <c r="AF5274">
        <v>0</v>
      </c>
      <c r="AG5274" s="19">
        <v>0</v>
      </c>
      <c r="AH5274">
        <v>0</v>
      </c>
      <c r="AI5274">
        <v>0</v>
      </c>
      <c r="AJ5274">
        <v>0</v>
      </c>
      <c r="AK5274">
        <v>-65906</v>
      </c>
      <c r="AL5274">
        <v>-65096</v>
      </c>
      <c r="AM5274">
        <v>-67178</v>
      </c>
      <c r="AN5274">
        <v>-68624</v>
      </c>
      <c r="AO5274">
        <v>-69209</v>
      </c>
      <c r="AP5274">
        <v>-68133</v>
      </c>
      <c r="AQ5274">
        <v>-68624</v>
      </c>
      <c r="AR5274">
        <v>-67120</v>
      </c>
      <c r="AS5274">
        <v>-37217</v>
      </c>
      <c r="AT5274">
        <v>-17350</v>
      </c>
      <c r="AU5274">
        <v>-15990</v>
      </c>
      <c r="AV5274">
        <v>-14674</v>
      </c>
      <c r="AW5274">
        <v>-13712</v>
      </c>
      <c r="AX5274">
        <v>-11558</v>
      </c>
      <c r="AY5274">
        <v>-10858</v>
      </c>
      <c r="AZ5274">
        <v>-10000</v>
      </c>
      <c r="BA5274">
        <v>-9000</v>
      </c>
      <c r="BB5274">
        <v>-4000</v>
      </c>
      <c r="BC5274">
        <v>-7000</v>
      </c>
      <c r="BD5274">
        <v>-8000</v>
      </c>
      <c r="BE5274">
        <v>0</v>
      </c>
      <c r="BF5274">
        <v>-8000</v>
      </c>
      <c r="BG5274">
        <v>-3000</v>
      </c>
      <c r="BH5274">
        <v>-1000</v>
      </c>
      <c r="BI5274">
        <v>0</v>
      </c>
      <c r="BJ5274">
        <v>0</v>
      </c>
      <c r="BK5274">
        <v>0</v>
      </c>
      <c r="BL5274">
        <v>0</v>
      </c>
      <c r="BM5274">
        <v>0</v>
      </c>
      <c r="BN5274">
        <v>0</v>
      </c>
      <c r="BO5274">
        <v>0</v>
      </c>
      <c r="BP5274">
        <v>0</v>
      </c>
      <c r="BQ5274">
        <v>0</v>
      </c>
      <c r="BR5274">
        <v>0</v>
      </c>
      <c r="BS5274">
        <v>0</v>
      </c>
      <c r="BT5274">
        <v>0</v>
      </c>
      <c r="BU5274">
        <v>0</v>
      </c>
      <c r="BV5274">
        <v>0</v>
      </c>
      <c r="BW5274">
        <v>0</v>
      </c>
      <c r="BX5274">
        <v>0</v>
      </c>
      <c r="BY5274">
        <v>0</v>
      </c>
      <c r="BZ5274">
        <v>0</v>
      </c>
      <c r="CA5274">
        <v>0</v>
      </c>
      <c r="CB5274">
        <v>0</v>
      </c>
      <c r="CC5274">
        <v>0</v>
      </c>
      <c r="CD5274">
        <v>0</v>
      </c>
      <c r="CE5274">
        <v>0</v>
      </c>
    </row>
    <row r="5275" spans="1:83" x14ac:dyDescent="0.35">
      <c r="A5275" s="9" t="str">
        <f t="shared" si="82"/>
        <v>140700.908.20</v>
      </c>
      <c r="B5275" s="52" t="e">
        <f>+IF(MATCH(A5275,List!H$10:H$145,0),"Targeted")</f>
        <v>#N/A</v>
      </c>
      <c r="C5275" s="65"/>
      <c r="D5275" s="52"/>
      <c r="E5275" s="16" t="s">
        <v>1119</v>
      </c>
      <c r="F5275" s="16" t="s">
        <v>1120</v>
      </c>
      <c r="G5275" s="16" t="s">
        <v>298</v>
      </c>
      <c r="H5275" s="16" t="s">
        <v>1120</v>
      </c>
      <c r="I5275" s="16" t="s">
        <v>7378</v>
      </c>
      <c r="J5275" s="16" t="s">
        <v>7379</v>
      </c>
      <c r="K5275" s="17" t="s">
        <v>63</v>
      </c>
      <c r="L5275" s="18" t="s">
        <v>859</v>
      </c>
      <c r="M5275" s="195" t="s">
        <v>7182</v>
      </c>
      <c r="N5275" s="16" t="s">
        <v>7183</v>
      </c>
      <c r="O5275" s="17" t="s">
        <v>6914</v>
      </c>
      <c r="P5275" s="17" t="s">
        <v>305</v>
      </c>
      <c r="Q5275" s="17" t="s">
        <v>306</v>
      </c>
      <c r="R5275">
        <v>0</v>
      </c>
      <c r="S5275">
        <v>0</v>
      </c>
      <c r="T5275">
        <v>0</v>
      </c>
      <c r="U5275">
        <v>0</v>
      </c>
      <c r="V5275">
        <v>0</v>
      </c>
      <c r="W5275">
        <v>0</v>
      </c>
      <c r="X5275">
        <v>0</v>
      </c>
      <c r="Y5275">
        <v>0</v>
      </c>
      <c r="Z5275">
        <v>0</v>
      </c>
      <c r="AA5275">
        <v>0</v>
      </c>
      <c r="AB5275">
        <v>0</v>
      </c>
      <c r="AC5275">
        <v>0</v>
      </c>
      <c r="AD5275">
        <v>0</v>
      </c>
      <c r="AE5275">
        <v>0</v>
      </c>
      <c r="AF5275">
        <v>0</v>
      </c>
      <c r="AG5275" s="19">
        <v>0</v>
      </c>
      <c r="AH5275">
        <v>0</v>
      </c>
      <c r="AI5275">
        <v>0</v>
      </c>
      <c r="AJ5275">
        <v>0</v>
      </c>
      <c r="AK5275">
        <v>-1418</v>
      </c>
      <c r="AL5275">
        <v>-226</v>
      </c>
      <c r="AM5275">
        <v>-327</v>
      </c>
      <c r="AN5275">
        <v>0</v>
      </c>
      <c r="AO5275">
        <v>0</v>
      </c>
      <c r="AP5275">
        <v>-92</v>
      </c>
      <c r="AQ5275">
        <v>0</v>
      </c>
      <c r="AR5275">
        <v>0</v>
      </c>
      <c r="AS5275">
        <v>0</v>
      </c>
      <c r="AT5275">
        <v>0</v>
      </c>
      <c r="AU5275">
        <v>0</v>
      </c>
      <c r="AV5275">
        <v>0</v>
      </c>
      <c r="AW5275">
        <v>0</v>
      </c>
      <c r="AX5275">
        <v>0</v>
      </c>
      <c r="AY5275">
        <v>0</v>
      </c>
      <c r="AZ5275">
        <v>0</v>
      </c>
      <c r="BA5275">
        <v>0</v>
      </c>
      <c r="BB5275">
        <v>0</v>
      </c>
      <c r="BC5275">
        <v>0</v>
      </c>
      <c r="BD5275">
        <v>0</v>
      </c>
      <c r="BE5275">
        <v>0</v>
      </c>
      <c r="BF5275">
        <v>0</v>
      </c>
      <c r="BG5275">
        <v>0</v>
      </c>
      <c r="BH5275">
        <v>0</v>
      </c>
      <c r="BI5275">
        <v>0</v>
      </c>
      <c r="BJ5275">
        <v>0</v>
      </c>
      <c r="BK5275">
        <v>0</v>
      </c>
      <c r="BL5275">
        <v>0</v>
      </c>
      <c r="BM5275">
        <v>0</v>
      </c>
      <c r="BN5275">
        <v>0</v>
      </c>
      <c r="BO5275">
        <v>0</v>
      </c>
      <c r="BP5275">
        <v>0</v>
      </c>
      <c r="BQ5275">
        <v>0</v>
      </c>
      <c r="BR5275">
        <v>0</v>
      </c>
      <c r="BS5275">
        <v>0</v>
      </c>
      <c r="BT5275">
        <v>0</v>
      </c>
      <c r="BU5275">
        <v>0</v>
      </c>
      <c r="BV5275">
        <v>0</v>
      </c>
      <c r="BW5275">
        <v>0</v>
      </c>
      <c r="BX5275">
        <v>0</v>
      </c>
      <c r="BY5275">
        <v>0</v>
      </c>
      <c r="BZ5275">
        <v>0</v>
      </c>
      <c r="CA5275">
        <v>0</v>
      </c>
      <c r="CB5275">
        <v>0</v>
      </c>
      <c r="CC5275">
        <v>0</v>
      </c>
      <c r="CD5275">
        <v>0</v>
      </c>
      <c r="CE5275">
        <v>0</v>
      </c>
    </row>
    <row r="5276" spans="1:83" x14ac:dyDescent="0.35">
      <c r="A5276" s="9" t="str">
        <f t="shared" si="82"/>
        <v>140800.908.20</v>
      </c>
      <c r="B5276" s="52" t="e">
        <f>+IF(MATCH(A5276,List!H$10:H$145,0),"Targeted")</f>
        <v>#N/A</v>
      </c>
      <c r="C5276" s="65"/>
      <c r="D5276" s="52"/>
      <c r="E5276" s="16" t="s">
        <v>1119</v>
      </c>
      <c r="F5276" s="16" t="s">
        <v>1120</v>
      </c>
      <c r="G5276" s="16" t="s">
        <v>298</v>
      </c>
      <c r="H5276" s="16" t="s">
        <v>1120</v>
      </c>
      <c r="I5276" s="16" t="s">
        <v>7380</v>
      </c>
      <c r="J5276" s="16" t="s">
        <v>7381</v>
      </c>
      <c r="K5276" s="17" t="s">
        <v>63</v>
      </c>
      <c r="L5276" s="18" t="s">
        <v>859</v>
      </c>
      <c r="M5276" s="195" t="s">
        <v>7182</v>
      </c>
      <c r="N5276" s="16" t="s">
        <v>7183</v>
      </c>
      <c r="O5276" s="17" t="s">
        <v>6914</v>
      </c>
      <c r="P5276" s="17" t="s">
        <v>305</v>
      </c>
      <c r="Q5276" s="17" t="s">
        <v>306</v>
      </c>
      <c r="R5276">
        <v>0</v>
      </c>
      <c r="S5276">
        <v>0</v>
      </c>
      <c r="T5276">
        <v>0</v>
      </c>
      <c r="U5276">
        <v>0</v>
      </c>
      <c r="V5276">
        <v>0</v>
      </c>
      <c r="W5276">
        <v>0</v>
      </c>
      <c r="X5276">
        <v>0</v>
      </c>
      <c r="Y5276">
        <v>0</v>
      </c>
      <c r="Z5276">
        <v>0</v>
      </c>
      <c r="AA5276">
        <v>0</v>
      </c>
      <c r="AB5276">
        <v>0</v>
      </c>
      <c r="AC5276">
        <v>0</v>
      </c>
      <c r="AD5276">
        <v>0</v>
      </c>
      <c r="AE5276">
        <v>0</v>
      </c>
      <c r="AF5276">
        <v>0</v>
      </c>
      <c r="AG5276" s="19">
        <v>0</v>
      </c>
      <c r="AH5276">
        <v>0</v>
      </c>
      <c r="AI5276">
        <v>0</v>
      </c>
      <c r="AJ5276">
        <v>0</v>
      </c>
      <c r="AK5276">
        <v>-8510</v>
      </c>
      <c r="AL5276">
        <v>-9749</v>
      </c>
      <c r="AM5276">
        <v>-22956</v>
      </c>
      <c r="AN5276">
        <v>-127</v>
      </c>
      <c r="AO5276">
        <v>-2272</v>
      </c>
      <c r="AP5276">
        <v>-543120</v>
      </c>
      <c r="AQ5276">
        <v>-486710</v>
      </c>
      <c r="AR5276">
        <v>0</v>
      </c>
      <c r="AS5276">
        <v>0</v>
      </c>
      <c r="AT5276">
        <v>0</v>
      </c>
      <c r="AU5276">
        <v>0</v>
      </c>
      <c r="AV5276">
        <v>0</v>
      </c>
      <c r="AW5276">
        <v>0</v>
      </c>
      <c r="AX5276">
        <v>0</v>
      </c>
      <c r="AY5276">
        <v>0</v>
      </c>
      <c r="AZ5276">
        <v>0</v>
      </c>
      <c r="BA5276">
        <v>0</v>
      </c>
      <c r="BB5276">
        <v>0</v>
      </c>
      <c r="BC5276">
        <v>0</v>
      </c>
      <c r="BD5276">
        <v>0</v>
      </c>
      <c r="BE5276">
        <v>0</v>
      </c>
      <c r="BF5276">
        <v>0</v>
      </c>
      <c r="BG5276">
        <v>0</v>
      </c>
      <c r="BH5276">
        <v>0</v>
      </c>
      <c r="BI5276">
        <v>0</v>
      </c>
      <c r="BJ5276">
        <v>0</v>
      </c>
      <c r="BK5276">
        <v>0</v>
      </c>
      <c r="BL5276">
        <v>0</v>
      </c>
      <c r="BM5276">
        <v>0</v>
      </c>
      <c r="BN5276">
        <v>0</v>
      </c>
      <c r="BO5276">
        <v>0</v>
      </c>
      <c r="BP5276">
        <v>0</v>
      </c>
      <c r="BQ5276">
        <v>0</v>
      </c>
      <c r="BR5276">
        <v>0</v>
      </c>
      <c r="BS5276">
        <v>0</v>
      </c>
      <c r="BT5276">
        <v>0</v>
      </c>
      <c r="BU5276">
        <v>0</v>
      </c>
      <c r="BV5276">
        <v>0</v>
      </c>
      <c r="BW5276">
        <v>0</v>
      </c>
      <c r="BX5276">
        <v>0</v>
      </c>
      <c r="BY5276">
        <v>0</v>
      </c>
      <c r="BZ5276">
        <v>0</v>
      </c>
      <c r="CA5276">
        <v>0</v>
      </c>
      <c r="CB5276">
        <v>0</v>
      </c>
      <c r="CC5276">
        <v>0</v>
      </c>
      <c r="CD5276">
        <v>0</v>
      </c>
      <c r="CE5276">
        <v>0</v>
      </c>
    </row>
    <row r="5277" spans="1:83" x14ac:dyDescent="0.35">
      <c r="A5277" s="9" t="str">
        <f t="shared" si="82"/>
        <v>140900.908.20</v>
      </c>
      <c r="B5277" s="52" t="e">
        <f>+IF(MATCH(A5277,List!H$10:H$145,0),"Targeted")</f>
        <v>#N/A</v>
      </c>
      <c r="C5277" s="65"/>
      <c r="D5277" s="52"/>
      <c r="E5277" s="16" t="s">
        <v>1119</v>
      </c>
      <c r="F5277" s="16" t="s">
        <v>1120</v>
      </c>
      <c r="G5277" s="16" t="s">
        <v>298</v>
      </c>
      <c r="H5277" s="16" t="s">
        <v>1120</v>
      </c>
      <c r="I5277" s="16" t="s">
        <v>7382</v>
      </c>
      <c r="J5277" s="16" t="s">
        <v>7383</v>
      </c>
      <c r="K5277" s="17" t="s">
        <v>63</v>
      </c>
      <c r="L5277" s="18" t="s">
        <v>859</v>
      </c>
      <c r="M5277" s="195" t="s">
        <v>7182</v>
      </c>
      <c r="N5277" s="16" t="s">
        <v>7183</v>
      </c>
      <c r="O5277" s="17" t="s">
        <v>6914</v>
      </c>
      <c r="P5277" s="17" t="s">
        <v>305</v>
      </c>
      <c r="Q5277" s="17" t="s">
        <v>306</v>
      </c>
      <c r="R5277">
        <v>0</v>
      </c>
      <c r="S5277">
        <v>0</v>
      </c>
      <c r="T5277">
        <v>0</v>
      </c>
      <c r="U5277">
        <v>0</v>
      </c>
      <c r="V5277">
        <v>0</v>
      </c>
      <c r="W5277">
        <v>0</v>
      </c>
      <c r="X5277">
        <v>0</v>
      </c>
      <c r="Y5277">
        <v>0</v>
      </c>
      <c r="Z5277">
        <v>0</v>
      </c>
      <c r="AA5277">
        <v>0</v>
      </c>
      <c r="AB5277">
        <v>0</v>
      </c>
      <c r="AC5277">
        <v>0</v>
      </c>
      <c r="AD5277">
        <v>0</v>
      </c>
      <c r="AE5277">
        <v>0</v>
      </c>
      <c r="AF5277">
        <v>0</v>
      </c>
      <c r="AG5277" s="19">
        <v>0</v>
      </c>
      <c r="AH5277">
        <v>0</v>
      </c>
      <c r="AI5277">
        <v>0</v>
      </c>
      <c r="AJ5277">
        <v>0</v>
      </c>
      <c r="AK5277">
        <v>-172203</v>
      </c>
      <c r="AL5277">
        <v>-190772</v>
      </c>
      <c r="AM5277">
        <v>-179272</v>
      </c>
      <c r="AN5277">
        <v>-249501</v>
      </c>
      <c r="AO5277">
        <v>-379304</v>
      </c>
      <c r="AP5277">
        <v>-535072</v>
      </c>
      <c r="AQ5277">
        <v>-646533</v>
      </c>
      <c r="AR5277">
        <v>-713763</v>
      </c>
      <c r="AS5277">
        <v>-711484</v>
      </c>
      <c r="AT5277">
        <v>-603281</v>
      </c>
      <c r="AU5277">
        <v>-853910</v>
      </c>
      <c r="AV5277">
        <v>-915746</v>
      </c>
      <c r="AW5277">
        <v>-622342</v>
      </c>
      <c r="AX5277">
        <v>-399515</v>
      </c>
      <c r="AY5277">
        <v>-355953</v>
      </c>
      <c r="AZ5277">
        <v>-126000</v>
      </c>
      <c r="BA5277">
        <v>0</v>
      </c>
      <c r="BB5277">
        <v>0</v>
      </c>
      <c r="BC5277">
        <v>0</v>
      </c>
      <c r="BD5277">
        <v>0</v>
      </c>
      <c r="BE5277">
        <v>0</v>
      </c>
      <c r="BF5277">
        <v>0</v>
      </c>
      <c r="BG5277">
        <v>0</v>
      </c>
      <c r="BH5277">
        <v>0</v>
      </c>
      <c r="BI5277">
        <v>0</v>
      </c>
      <c r="BJ5277">
        <v>0</v>
      </c>
      <c r="BK5277">
        <v>0</v>
      </c>
      <c r="BL5277">
        <v>0</v>
      </c>
      <c r="BM5277">
        <v>0</v>
      </c>
      <c r="BN5277">
        <v>0</v>
      </c>
      <c r="BO5277">
        <v>0</v>
      </c>
      <c r="BP5277">
        <v>0</v>
      </c>
      <c r="BQ5277">
        <v>0</v>
      </c>
      <c r="BR5277">
        <v>0</v>
      </c>
      <c r="BS5277">
        <v>0</v>
      </c>
      <c r="BT5277">
        <v>0</v>
      </c>
      <c r="BU5277">
        <v>0</v>
      </c>
      <c r="BV5277">
        <v>0</v>
      </c>
      <c r="BW5277">
        <v>0</v>
      </c>
      <c r="BX5277">
        <v>0</v>
      </c>
      <c r="BY5277">
        <v>0</v>
      </c>
      <c r="BZ5277">
        <v>0</v>
      </c>
      <c r="CA5277">
        <v>0</v>
      </c>
      <c r="CB5277">
        <v>0</v>
      </c>
      <c r="CC5277">
        <v>0</v>
      </c>
      <c r="CD5277">
        <v>0</v>
      </c>
      <c r="CE5277">
        <v>0</v>
      </c>
    </row>
    <row r="5278" spans="1:83" x14ac:dyDescent="0.35">
      <c r="A5278" s="9" t="str">
        <f t="shared" si="82"/>
        <v>141000.908.13</v>
      </c>
      <c r="B5278" s="52" t="e">
        <f>+IF(MATCH(A5278,List!H$10:H$145,0),"Targeted")</f>
        <v>#N/A</v>
      </c>
      <c r="C5278" s="65"/>
      <c r="D5278" s="52"/>
      <c r="E5278" s="16" t="s">
        <v>1119</v>
      </c>
      <c r="F5278" s="16" t="s">
        <v>1120</v>
      </c>
      <c r="G5278" s="16" t="s">
        <v>298</v>
      </c>
      <c r="H5278" s="16" t="s">
        <v>1120</v>
      </c>
      <c r="I5278" s="16" t="s">
        <v>7384</v>
      </c>
      <c r="J5278" s="16" t="s">
        <v>7385</v>
      </c>
      <c r="K5278" s="17" t="s">
        <v>930</v>
      </c>
      <c r="L5278" s="18" t="s">
        <v>859</v>
      </c>
      <c r="M5278" s="195" t="s">
        <v>7182</v>
      </c>
      <c r="N5278" s="16" t="s">
        <v>7183</v>
      </c>
      <c r="O5278" s="17" t="s">
        <v>6914</v>
      </c>
      <c r="P5278" s="17" t="s">
        <v>305</v>
      </c>
      <c r="Q5278" s="17" t="s">
        <v>306</v>
      </c>
      <c r="R5278">
        <v>0</v>
      </c>
      <c r="S5278">
        <v>0</v>
      </c>
      <c r="T5278">
        <v>0</v>
      </c>
      <c r="U5278">
        <v>0</v>
      </c>
      <c r="V5278">
        <v>0</v>
      </c>
      <c r="W5278">
        <v>0</v>
      </c>
      <c r="X5278">
        <v>0</v>
      </c>
      <c r="Y5278">
        <v>0</v>
      </c>
      <c r="Z5278">
        <v>0</v>
      </c>
      <c r="AA5278">
        <v>0</v>
      </c>
      <c r="AB5278">
        <v>0</v>
      </c>
      <c r="AC5278">
        <v>0</v>
      </c>
      <c r="AD5278">
        <v>0</v>
      </c>
      <c r="AE5278">
        <v>0</v>
      </c>
      <c r="AF5278">
        <v>0</v>
      </c>
      <c r="AG5278" s="19">
        <v>0</v>
      </c>
      <c r="AH5278">
        <v>0</v>
      </c>
      <c r="AI5278">
        <v>0</v>
      </c>
      <c r="AJ5278">
        <v>0</v>
      </c>
      <c r="AK5278">
        <v>-33978</v>
      </c>
      <c r="AL5278">
        <v>-35036</v>
      </c>
      <c r="AM5278">
        <v>-33710</v>
      </c>
      <c r="AN5278">
        <v>-35999</v>
      </c>
      <c r="AO5278">
        <v>0</v>
      </c>
      <c r="AP5278">
        <v>-43534</v>
      </c>
      <c r="AQ5278">
        <v>-42979</v>
      </c>
      <c r="AR5278">
        <v>-44809</v>
      </c>
      <c r="AS5278">
        <v>-51987</v>
      </c>
      <c r="AT5278">
        <v>-40829</v>
      </c>
      <c r="AU5278">
        <v>0</v>
      </c>
      <c r="AV5278">
        <v>-19998</v>
      </c>
      <c r="AW5278">
        <v>-18002</v>
      </c>
      <c r="AX5278">
        <v>-11551</v>
      </c>
      <c r="AY5278">
        <v>-6766</v>
      </c>
      <c r="AZ5278">
        <v>-5000</v>
      </c>
      <c r="BA5278">
        <v>-4000</v>
      </c>
      <c r="BB5278">
        <v>-4000</v>
      </c>
      <c r="BC5278">
        <v>-4000</v>
      </c>
      <c r="BD5278">
        <v>-3000</v>
      </c>
      <c r="BE5278">
        <v>-3000</v>
      </c>
      <c r="BF5278">
        <v>-2000</v>
      </c>
      <c r="BG5278">
        <v>-2000</v>
      </c>
      <c r="BH5278">
        <v>-2000</v>
      </c>
      <c r="BI5278">
        <v>-2000</v>
      </c>
      <c r="BJ5278">
        <v>-1000</v>
      </c>
      <c r="BK5278">
        <v>-1000</v>
      </c>
      <c r="BL5278">
        <v>0</v>
      </c>
      <c r="BM5278">
        <v>-1000</v>
      </c>
      <c r="BN5278">
        <v>0</v>
      </c>
      <c r="BO5278">
        <v>0</v>
      </c>
      <c r="BP5278">
        <v>0</v>
      </c>
      <c r="BQ5278">
        <v>0</v>
      </c>
      <c r="BR5278">
        <v>0</v>
      </c>
      <c r="BS5278">
        <v>0</v>
      </c>
      <c r="BT5278">
        <v>0</v>
      </c>
      <c r="BU5278">
        <v>0</v>
      </c>
      <c r="BV5278">
        <v>0</v>
      </c>
      <c r="BW5278">
        <v>0</v>
      </c>
      <c r="BX5278">
        <v>0</v>
      </c>
      <c r="BY5278">
        <v>0</v>
      </c>
      <c r="BZ5278">
        <v>0</v>
      </c>
      <c r="CA5278">
        <v>0</v>
      </c>
      <c r="CB5278">
        <v>0</v>
      </c>
      <c r="CC5278">
        <v>0</v>
      </c>
      <c r="CD5278">
        <v>0</v>
      </c>
      <c r="CE5278">
        <v>0</v>
      </c>
    </row>
    <row r="5279" spans="1:83" x14ac:dyDescent="0.35">
      <c r="A5279" s="9" t="str">
        <f t="shared" si="82"/>
        <v>141100.908.20</v>
      </c>
      <c r="B5279" s="52" t="e">
        <f>+IF(MATCH(A5279,List!H$10:H$145,0),"Targeted")</f>
        <v>#N/A</v>
      </c>
      <c r="C5279" s="65"/>
      <c r="D5279" s="52"/>
      <c r="E5279" s="16" t="s">
        <v>1119</v>
      </c>
      <c r="F5279" s="16" t="s">
        <v>1120</v>
      </c>
      <c r="G5279" s="16" t="s">
        <v>298</v>
      </c>
      <c r="H5279" s="16" t="s">
        <v>1120</v>
      </c>
      <c r="I5279" s="16" t="s">
        <v>7386</v>
      </c>
      <c r="J5279" s="16" t="s">
        <v>7387</v>
      </c>
      <c r="K5279" s="17" t="s">
        <v>63</v>
      </c>
      <c r="L5279" s="18" t="s">
        <v>859</v>
      </c>
      <c r="M5279" s="195" t="s">
        <v>7182</v>
      </c>
      <c r="N5279" s="16" t="s">
        <v>7183</v>
      </c>
      <c r="O5279" s="17" t="s">
        <v>6914</v>
      </c>
      <c r="P5279" s="17" t="s">
        <v>305</v>
      </c>
      <c r="Q5279" s="17" t="s">
        <v>306</v>
      </c>
      <c r="R5279">
        <v>0</v>
      </c>
      <c r="S5279">
        <v>0</v>
      </c>
      <c r="T5279">
        <v>0</v>
      </c>
      <c r="U5279">
        <v>0</v>
      </c>
      <c r="V5279">
        <v>0</v>
      </c>
      <c r="W5279">
        <v>0</v>
      </c>
      <c r="X5279">
        <v>0</v>
      </c>
      <c r="Y5279">
        <v>0</v>
      </c>
      <c r="Z5279">
        <v>0</v>
      </c>
      <c r="AA5279">
        <v>0</v>
      </c>
      <c r="AB5279">
        <v>0</v>
      </c>
      <c r="AC5279">
        <v>0</v>
      </c>
      <c r="AD5279">
        <v>0</v>
      </c>
      <c r="AE5279">
        <v>0</v>
      </c>
      <c r="AF5279">
        <v>0</v>
      </c>
      <c r="AG5279" s="19">
        <v>0</v>
      </c>
      <c r="AH5279">
        <v>0</v>
      </c>
      <c r="AI5279">
        <v>0</v>
      </c>
      <c r="AJ5279">
        <v>0</v>
      </c>
      <c r="AK5279">
        <v>-8145</v>
      </c>
      <c r="AL5279">
        <v>-7807</v>
      </c>
      <c r="AM5279">
        <v>-2553</v>
      </c>
      <c r="AN5279">
        <v>-14</v>
      </c>
      <c r="AO5279">
        <v>0</v>
      </c>
      <c r="AP5279">
        <v>-2279</v>
      </c>
      <c r="AQ5279">
        <v>0</v>
      </c>
      <c r="AR5279">
        <v>0</v>
      </c>
      <c r="AS5279">
        <v>0</v>
      </c>
      <c r="AT5279">
        <v>0</v>
      </c>
      <c r="AU5279">
        <v>0</v>
      </c>
      <c r="AV5279">
        <v>0</v>
      </c>
      <c r="AW5279">
        <v>0</v>
      </c>
      <c r="AX5279">
        <v>0</v>
      </c>
      <c r="AY5279">
        <v>0</v>
      </c>
      <c r="AZ5279">
        <v>0</v>
      </c>
      <c r="BA5279">
        <v>0</v>
      </c>
      <c r="BB5279">
        <v>0</v>
      </c>
      <c r="BC5279">
        <v>0</v>
      </c>
      <c r="BD5279">
        <v>0</v>
      </c>
      <c r="BE5279">
        <v>0</v>
      </c>
      <c r="BF5279">
        <v>0</v>
      </c>
      <c r="BG5279">
        <v>0</v>
      </c>
      <c r="BH5279">
        <v>0</v>
      </c>
      <c r="BI5279">
        <v>0</v>
      </c>
      <c r="BJ5279">
        <v>0</v>
      </c>
      <c r="BK5279">
        <v>0</v>
      </c>
      <c r="BL5279">
        <v>0</v>
      </c>
      <c r="BM5279">
        <v>0</v>
      </c>
      <c r="BN5279">
        <v>0</v>
      </c>
      <c r="BO5279">
        <v>0</v>
      </c>
      <c r="BP5279">
        <v>0</v>
      </c>
      <c r="BQ5279">
        <v>0</v>
      </c>
      <c r="BR5279">
        <v>0</v>
      </c>
      <c r="BS5279">
        <v>0</v>
      </c>
      <c r="BT5279">
        <v>0</v>
      </c>
      <c r="BU5279">
        <v>0</v>
      </c>
      <c r="BV5279">
        <v>0</v>
      </c>
      <c r="BW5279">
        <v>0</v>
      </c>
      <c r="BX5279">
        <v>0</v>
      </c>
      <c r="BY5279">
        <v>0</v>
      </c>
      <c r="BZ5279">
        <v>0</v>
      </c>
      <c r="CA5279">
        <v>0</v>
      </c>
      <c r="CB5279">
        <v>0</v>
      </c>
      <c r="CC5279">
        <v>0</v>
      </c>
      <c r="CD5279">
        <v>0</v>
      </c>
      <c r="CE5279">
        <v>0</v>
      </c>
    </row>
    <row r="5280" spans="1:83" x14ac:dyDescent="0.35">
      <c r="A5280" s="9" t="str">
        <f t="shared" si="82"/>
        <v>141300.908.20</v>
      </c>
      <c r="B5280" s="52" t="e">
        <f>+IF(MATCH(A5280,List!H$10:H$145,0),"Targeted")</f>
        <v>#N/A</v>
      </c>
      <c r="C5280" s="65"/>
      <c r="D5280" s="52"/>
      <c r="E5280" s="16" t="s">
        <v>1119</v>
      </c>
      <c r="F5280" s="16" t="s">
        <v>1120</v>
      </c>
      <c r="G5280" s="16" t="s">
        <v>298</v>
      </c>
      <c r="H5280" s="16" t="s">
        <v>1120</v>
      </c>
      <c r="I5280" s="16" t="s">
        <v>7388</v>
      </c>
      <c r="J5280" s="16" t="s">
        <v>7389</v>
      </c>
      <c r="K5280" s="17" t="s">
        <v>63</v>
      </c>
      <c r="L5280" s="18" t="s">
        <v>859</v>
      </c>
      <c r="M5280" s="195" t="s">
        <v>7182</v>
      </c>
      <c r="N5280" s="16" t="s">
        <v>7183</v>
      </c>
      <c r="O5280" s="17" t="s">
        <v>6914</v>
      </c>
      <c r="P5280" s="17" t="s">
        <v>305</v>
      </c>
      <c r="Q5280" s="17" t="s">
        <v>306</v>
      </c>
      <c r="R5280">
        <v>0</v>
      </c>
      <c r="S5280">
        <v>0</v>
      </c>
      <c r="T5280">
        <v>0</v>
      </c>
      <c r="U5280">
        <v>0</v>
      </c>
      <c r="V5280">
        <v>0</v>
      </c>
      <c r="W5280">
        <v>0</v>
      </c>
      <c r="X5280">
        <v>0</v>
      </c>
      <c r="Y5280">
        <v>0</v>
      </c>
      <c r="Z5280">
        <v>0</v>
      </c>
      <c r="AA5280">
        <v>0</v>
      </c>
      <c r="AB5280">
        <v>0</v>
      </c>
      <c r="AC5280">
        <v>0</v>
      </c>
      <c r="AD5280">
        <v>0</v>
      </c>
      <c r="AE5280">
        <v>0</v>
      </c>
      <c r="AF5280">
        <v>0</v>
      </c>
      <c r="AG5280" s="19">
        <v>0</v>
      </c>
      <c r="AH5280">
        <v>0</v>
      </c>
      <c r="AI5280">
        <v>0</v>
      </c>
      <c r="AJ5280">
        <v>0</v>
      </c>
      <c r="AK5280">
        <v>0</v>
      </c>
      <c r="AL5280">
        <v>0</v>
      </c>
      <c r="AM5280">
        <v>0</v>
      </c>
      <c r="AN5280">
        <v>0</v>
      </c>
      <c r="AO5280">
        <v>0</v>
      </c>
      <c r="AP5280">
        <v>0</v>
      </c>
      <c r="AQ5280">
        <v>0</v>
      </c>
      <c r="AR5280">
        <v>0</v>
      </c>
      <c r="AS5280">
        <v>0</v>
      </c>
      <c r="AT5280">
        <v>0</v>
      </c>
      <c r="AU5280">
        <v>0</v>
      </c>
      <c r="AV5280">
        <v>0</v>
      </c>
      <c r="AW5280">
        <v>0</v>
      </c>
      <c r="AX5280">
        <v>0</v>
      </c>
      <c r="AY5280">
        <v>0</v>
      </c>
      <c r="AZ5280">
        <v>0</v>
      </c>
      <c r="BA5280">
        <v>0</v>
      </c>
      <c r="BB5280">
        <v>0</v>
      </c>
      <c r="BC5280">
        <v>0</v>
      </c>
      <c r="BD5280">
        <v>0</v>
      </c>
      <c r="BE5280">
        <v>0</v>
      </c>
      <c r="BF5280">
        <v>0</v>
      </c>
      <c r="BG5280">
        <v>0</v>
      </c>
      <c r="BH5280">
        <v>0</v>
      </c>
      <c r="BI5280">
        <v>0</v>
      </c>
      <c r="BJ5280">
        <v>0</v>
      </c>
      <c r="BK5280">
        <v>0</v>
      </c>
      <c r="BL5280">
        <v>0</v>
      </c>
      <c r="BM5280">
        <v>0</v>
      </c>
      <c r="BN5280">
        <v>0</v>
      </c>
      <c r="BO5280">
        <v>-8000</v>
      </c>
      <c r="BP5280">
        <v>-7000</v>
      </c>
      <c r="BQ5280">
        <v>-5000</v>
      </c>
      <c r="BR5280">
        <v>-9000</v>
      </c>
      <c r="BS5280">
        <v>-6000</v>
      </c>
      <c r="BT5280">
        <v>-3000</v>
      </c>
      <c r="BU5280">
        <v>-5000</v>
      </c>
      <c r="BV5280">
        <v>-1000</v>
      </c>
      <c r="BW5280">
        <v>0</v>
      </c>
      <c r="BX5280">
        <v>0</v>
      </c>
      <c r="BY5280">
        <v>0</v>
      </c>
      <c r="BZ5280">
        <v>0</v>
      </c>
      <c r="CA5280">
        <v>0</v>
      </c>
      <c r="CB5280">
        <v>0</v>
      </c>
      <c r="CC5280">
        <v>0</v>
      </c>
      <c r="CD5280">
        <v>0</v>
      </c>
      <c r="CE5280">
        <v>0</v>
      </c>
    </row>
    <row r="5281" spans="1:83" x14ac:dyDescent="0.35">
      <c r="A5281" s="9" t="str">
        <f t="shared" si="82"/>
        <v>141500.908.20</v>
      </c>
      <c r="B5281" s="52" t="e">
        <f>+IF(MATCH(A5281,List!H$10:H$145,0),"Targeted")</f>
        <v>#N/A</v>
      </c>
      <c r="C5281" s="65"/>
      <c r="D5281" s="52"/>
      <c r="E5281" s="16" t="s">
        <v>1119</v>
      </c>
      <c r="F5281" s="16" t="s">
        <v>1120</v>
      </c>
      <c r="G5281" s="16" t="s">
        <v>298</v>
      </c>
      <c r="H5281" s="16" t="s">
        <v>1120</v>
      </c>
      <c r="I5281" s="16" t="s">
        <v>7390</v>
      </c>
      <c r="J5281" s="16" t="s">
        <v>7391</v>
      </c>
      <c r="K5281" s="17" t="s">
        <v>63</v>
      </c>
      <c r="L5281" s="18" t="s">
        <v>859</v>
      </c>
      <c r="M5281" s="195" t="s">
        <v>7182</v>
      </c>
      <c r="N5281" s="16" t="s">
        <v>7183</v>
      </c>
      <c r="O5281" s="17" t="s">
        <v>6914</v>
      </c>
      <c r="P5281" s="17" t="s">
        <v>305</v>
      </c>
      <c r="Q5281" s="17" t="s">
        <v>306</v>
      </c>
      <c r="R5281">
        <v>0</v>
      </c>
      <c r="S5281">
        <v>0</v>
      </c>
      <c r="T5281">
        <v>0</v>
      </c>
      <c r="U5281">
        <v>0</v>
      </c>
      <c r="V5281">
        <v>0</v>
      </c>
      <c r="W5281">
        <v>0</v>
      </c>
      <c r="X5281">
        <v>0</v>
      </c>
      <c r="Y5281">
        <v>0</v>
      </c>
      <c r="Z5281">
        <v>0</v>
      </c>
      <c r="AA5281">
        <v>0</v>
      </c>
      <c r="AB5281">
        <v>0</v>
      </c>
      <c r="AC5281">
        <v>0</v>
      </c>
      <c r="AD5281">
        <v>0</v>
      </c>
      <c r="AE5281">
        <v>0</v>
      </c>
      <c r="AF5281">
        <v>0</v>
      </c>
      <c r="AG5281" s="19">
        <v>0</v>
      </c>
      <c r="AH5281">
        <v>0</v>
      </c>
      <c r="AI5281">
        <v>0</v>
      </c>
      <c r="AJ5281">
        <v>0</v>
      </c>
      <c r="AK5281">
        <v>0</v>
      </c>
      <c r="AL5281">
        <v>0</v>
      </c>
      <c r="AM5281">
        <v>0</v>
      </c>
      <c r="AN5281">
        <v>0</v>
      </c>
      <c r="AO5281">
        <v>0</v>
      </c>
      <c r="AP5281">
        <v>0</v>
      </c>
      <c r="AQ5281">
        <v>0</v>
      </c>
      <c r="AR5281">
        <v>0</v>
      </c>
      <c r="AS5281">
        <v>0</v>
      </c>
      <c r="AT5281">
        <v>0</v>
      </c>
      <c r="AU5281">
        <v>0</v>
      </c>
      <c r="AV5281">
        <v>0</v>
      </c>
      <c r="AW5281">
        <v>0</v>
      </c>
      <c r="AX5281">
        <v>0</v>
      </c>
      <c r="AY5281">
        <v>0</v>
      </c>
      <c r="AZ5281">
        <v>0</v>
      </c>
      <c r="BA5281">
        <v>0</v>
      </c>
      <c r="BB5281">
        <v>0</v>
      </c>
      <c r="BC5281">
        <v>0</v>
      </c>
      <c r="BD5281">
        <v>0</v>
      </c>
      <c r="BE5281">
        <v>0</v>
      </c>
      <c r="BF5281">
        <v>0</v>
      </c>
      <c r="BG5281">
        <v>0</v>
      </c>
      <c r="BH5281">
        <v>0</v>
      </c>
      <c r="BI5281">
        <v>0</v>
      </c>
      <c r="BJ5281">
        <v>0</v>
      </c>
      <c r="BK5281">
        <v>0</v>
      </c>
      <c r="BL5281">
        <v>0</v>
      </c>
      <c r="BM5281">
        <v>0</v>
      </c>
      <c r="BN5281">
        <v>0</v>
      </c>
      <c r="BO5281">
        <v>0</v>
      </c>
      <c r="BP5281">
        <v>0</v>
      </c>
      <c r="BQ5281">
        <v>0</v>
      </c>
      <c r="BR5281">
        <v>0</v>
      </c>
      <c r="BS5281">
        <v>0</v>
      </c>
      <c r="BT5281">
        <v>0</v>
      </c>
      <c r="BU5281">
        <v>0</v>
      </c>
      <c r="BV5281">
        <v>0</v>
      </c>
      <c r="BW5281">
        <v>0</v>
      </c>
      <c r="BX5281">
        <v>0</v>
      </c>
      <c r="BY5281">
        <v>0</v>
      </c>
      <c r="BZ5281">
        <v>-3000</v>
      </c>
      <c r="CA5281">
        <v>-13000</v>
      </c>
      <c r="CB5281">
        <v>-42000</v>
      </c>
      <c r="CC5281">
        <v>-109000</v>
      </c>
      <c r="CD5281">
        <v>-225000</v>
      </c>
      <c r="CE5281">
        <v>-383000</v>
      </c>
    </row>
    <row r="5282" spans="1:83" x14ac:dyDescent="0.35">
      <c r="A5282" s="9" t="str">
        <f t="shared" si="82"/>
        <v>141700.908.20</v>
      </c>
      <c r="B5282" s="52" t="e">
        <f>+IF(MATCH(A5282,List!H$10:H$145,0),"Targeted")</f>
        <v>#N/A</v>
      </c>
      <c r="C5282" s="65"/>
      <c r="D5282" s="52"/>
      <c r="E5282" s="16" t="s">
        <v>1119</v>
      </c>
      <c r="F5282" s="16" t="s">
        <v>1120</v>
      </c>
      <c r="G5282" s="16" t="s">
        <v>298</v>
      </c>
      <c r="H5282" s="16" t="s">
        <v>1120</v>
      </c>
      <c r="I5282" s="16" t="s">
        <v>7392</v>
      </c>
      <c r="J5282" s="16" t="s">
        <v>7393</v>
      </c>
      <c r="K5282" s="17" t="s">
        <v>63</v>
      </c>
      <c r="L5282" s="18" t="s">
        <v>859</v>
      </c>
      <c r="M5282" s="195" t="s">
        <v>7182</v>
      </c>
      <c r="N5282" s="16" t="s">
        <v>7183</v>
      </c>
      <c r="O5282" s="17" t="s">
        <v>6914</v>
      </c>
      <c r="P5282" s="17" t="s">
        <v>305</v>
      </c>
      <c r="Q5282" s="17" t="s">
        <v>306</v>
      </c>
      <c r="R5282">
        <v>0</v>
      </c>
      <c r="S5282">
        <v>0</v>
      </c>
      <c r="T5282">
        <v>0</v>
      </c>
      <c r="U5282">
        <v>0</v>
      </c>
      <c r="V5282">
        <v>0</v>
      </c>
      <c r="W5282">
        <v>0</v>
      </c>
      <c r="X5282">
        <v>0</v>
      </c>
      <c r="Y5282">
        <v>0</v>
      </c>
      <c r="Z5282">
        <v>0</v>
      </c>
      <c r="AA5282">
        <v>0</v>
      </c>
      <c r="AB5282">
        <v>0</v>
      </c>
      <c r="AC5282">
        <v>0</v>
      </c>
      <c r="AD5282">
        <v>0</v>
      </c>
      <c r="AE5282">
        <v>0</v>
      </c>
      <c r="AF5282">
        <v>0</v>
      </c>
      <c r="AG5282" s="19">
        <v>0</v>
      </c>
      <c r="AH5282">
        <v>0</v>
      </c>
      <c r="AI5282">
        <v>0</v>
      </c>
      <c r="AJ5282">
        <v>0</v>
      </c>
      <c r="AK5282">
        <v>-10175</v>
      </c>
      <c r="AL5282">
        <v>-8724</v>
      </c>
      <c r="AM5282">
        <v>-136993</v>
      </c>
      <c r="AN5282">
        <v>125506</v>
      </c>
      <c r="AO5282">
        <v>-6219</v>
      </c>
      <c r="AP5282">
        <v>-3972</v>
      </c>
      <c r="AQ5282">
        <v>-756</v>
      </c>
      <c r="AR5282">
        <v>-1386</v>
      </c>
      <c r="AS5282">
        <v>-2900</v>
      </c>
      <c r="AT5282">
        <v>-8442</v>
      </c>
      <c r="AU5282">
        <v>-1986</v>
      </c>
      <c r="AV5282">
        <v>-850</v>
      </c>
      <c r="AW5282">
        <v>-226</v>
      </c>
      <c r="AX5282">
        <v>0</v>
      </c>
      <c r="AY5282">
        <v>0</v>
      </c>
      <c r="AZ5282">
        <v>-9000</v>
      </c>
      <c r="BA5282">
        <v>-1000</v>
      </c>
      <c r="BB5282">
        <v>-3000</v>
      </c>
      <c r="BC5282">
        <v>-4000</v>
      </c>
      <c r="BD5282">
        <v>-4000</v>
      </c>
      <c r="BE5282">
        <v>-6000</v>
      </c>
      <c r="BF5282">
        <v>-4000</v>
      </c>
      <c r="BG5282">
        <v>0</v>
      </c>
      <c r="BH5282">
        <v>0</v>
      </c>
      <c r="BI5282">
        <v>0</v>
      </c>
      <c r="BJ5282">
        <v>-2000</v>
      </c>
      <c r="BK5282">
        <v>-5000</v>
      </c>
      <c r="BL5282">
        <v>-6000</v>
      </c>
      <c r="BM5282">
        <v>-4000</v>
      </c>
      <c r="BN5282">
        <v>0</v>
      </c>
      <c r="BO5282">
        <v>0</v>
      </c>
      <c r="BP5282">
        <v>0</v>
      </c>
      <c r="BQ5282">
        <v>0</v>
      </c>
      <c r="BR5282">
        <v>0</v>
      </c>
      <c r="BS5282">
        <v>0</v>
      </c>
      <c r="BT5282">
        <v>0</v>
      </c>
      <c r="BU5282">
        <v>0</v>
      </c>
      <c r="BV5282">
        <v>0</v>
      </c>
      <c r="BW5282">
        <v>0</v>
      </c>
      <c r="BX5282">
        <v>0</v>
      </c>
      <c r="BY5282">
        <v>0</v>
      </c>
      <c r="BZ5282">
        <v>0</v>
      </c>
      <c r="CA5282">
        <v>0</v>
      </c>
      <c r="CB5282">
        <v>0</v>
      </c>
      <c r="CC5282">
        <v>0</v>
      </c>
      <c r="CD5282">
        <v>0</v>
      </c>
      <c r="CE5282">
        <v>0</v>
      </c>
    </row>
    <row r="5283" spans="1:83" x14ac:dyDescent="0.35">
      <c r="A5283" s="9" t="str">
        <f t="shared" si="82"/>
        <v>141800.908.20</v>
      </c>
      <c r="B5283" s="52" t="e">
        <f>+IF(MATCH(A5283,List!H$10:H$145,0),"Targeted")</f>
        <v>#N/A</v>
      </c>
      <c r="C5283" s="65"/>
      <c r="D5283" s="52"/>
      <c r="E5283" s="16" t="s">
        <v>1119</v>
      </c>
      <c r="F5283" s="16" t="s">
        <v>1120</v>
      </c>
      <c r="G5283" s="16" t="s">
        <v>298</v>
      </c>
      <c r="H5283" s="16" t="s">
        <v>1120</v>
      </c>
      <c r="I5283" s="16" t="s">
        <v>7394</v>
      </c>
      <c r="J5283" s="16" t="s">
        <v>7395</v>
      </c>
      <c r="K5283" s="17" t="s">
        <v>63</v>
      </c>
      <c r="L5283" s="18" t="s">
        <v>859</v>
      </c>
      <c r="M5283" s="195" t="s">
        <v>7182</v>
      </c>
      <c r="N5283" s="16" t="s">
        <v>7183</v>
      </c>
      <c r="O5283" s="17" t="s">
        <v>6914</v>
      </c>
      <c r="P5283" s="17" t="s">
        <v>305</v>
      </c>
      <c r="Q5283" s="17" t="s">
        <v>306</v>
      </c>
      <c r="R5283">
        <v>0</v>
      </c>
      <c r="S5283">
        <v>0</v>
      </c>
      <c r="T5283">
        <v>0</v>
      </c>
      <c r="U5283">
        <v>0</v>
      </c>
      <c r="V5283">
        <v>0</v>
      </c>
      <c r="W5283">
        <v>0</v>
      </c>
      <c r="X5283">
        <v>0</v>
      </c>
      <c r="Y5283">
        <v>0</v>
      </c>
      <c r="Z5283">
        <v>0</v>
      </c>
      <c r="AA5283">
        <v>0</v>
      </c>
      <c r="AB5283">
        <v>0</v>
      </c>
      <c r="AC5283">
        <v>0</v>
      </c>
      <c r="AD5283">
        <v>0</v>
      </c>
      <c r="AE5283">
        <v>-454727</v>
      </c>
      <c r="AF5283">
        <v>-908934</v>
      </c>
      <c r="AG5283" s="19">
        <v>-354307</v>
      </c>
      <c r="AH5283">
        <v>-2098485</v>
      </c>
      <c r="AI5283">
        <v>-2767670</v>
      </c>
      <c r="AJ5283">
        <v>-4041717</v>
      </c>
      <c r="AK5283">
        <v>-5915232</v>
      </c>
      <c r="AL5283">
        <v>-8570056</v>
      </c>
      <c r="AM5283">
        <v>-12234876</v>
      </c>
      <c r="AN5283">
        <v>-14115556</v>
      </c>
      <c r="AO5283">
        <v>-15135052</v>
      </c>
      <c r="AP5283">
        <v>-17295872</v>
      </c>
      <c r="AQ5283">
        <v>-16377243</v>
      </c>
      <c r="AR5283">
        <v>-15215566</v>
      </c>
      <c r="AS5283">
        <v>-15227656</v>
      </c>
      <c r="AT5283">
        <v>-14329903</v>
      </c>
      <c r="AU5283">
        <v>-13730746</v>
      </c>
      <c r="AV5283">
        <v>-17276017</v>
      </c>
      <c r="AW5283">
        <v>-14715935</v>
      </c>
      <c r="AX5283">
        <v>-11333244</v>
      </c>
      <c r="AY5283">
        <v>-9048709</v>
      </c>
      <c r="AZ5283">
        <v>-7422000</v>
      </c>
      <c r="BA5283">
        <v>-6458000</v>
      </c>
      <c r="BB5283">
        <v>-4171000</v>
      </c>
      <c r="BC5283">
        <v>-4141000</v>
      </c>
      <c r="BD5283">
        <v>-2503000</v>
      </c>
      <c r="BE5283">
        <v>-1974000</v>
      </c>
      <c r="BF5283">
        <v>-2157000</v>
      </c>
      <c r="BG5283">
        <v>-2040000</v>
      </c>
      <c r="BH5283">
        <v>-2449000</v>
      </c>
      <c r="BI5283">
        <v>-1156000</v>
      </c>
      <c r="BJ5283">
        <v>-552000</v>
      </c>
      <c r="BK5283">
        <v>-391000</v>
      </c>
      <c r="BL5283">
        <v>-737000</v>
      </c>
      <c r="BM5283">
        <v>-775000</v>
      </c>
      <c r="BN5283">
        <v>-582000</v>
      </c>
      <c r="BO5283">
        <v>-990000</v>
      </c>
      <c r="BP5283">
        <v>-1298000</v>
      </c>
      <c r="BQ5283">
        <v>-1671000</v>
      </c>
      <c r="BR5283">
        <v>-2039000</v>
      </c>
      <c r="BS5283">
        <v>-2994000</v>
      </c>
      <c r="BT5283">
        <v>-1765000</v>
      </c>
      <c r="BU5283">
        <v>-1939000</v>
      </c>
      <c r="BV5283">
        <v>-1283000</v>
      </c>
      <c r="BW5283">
        <v>-1613000</v>
      </c>
      <c r="BX5283">
        <v>-1839000</v>
      </c>
      <c r="BY5283">
        <v>-1915000</v>
      </c>
      <c r="BZ5283">
        <v>-1883000</v>
      </c>
      <c r="CA5283">
        <v>-1953000</v>
      </c>
      <c r="CB5283">
        <v>-1920000</v>
      </c>
      <c r="CC5283">
        <v>-2525000</v>
      </c>
      <c r="CD5283">
        <v>-2779000</v>
      </c>
      <c r="CE5283">
        <v>-2616000</v>
      </c>
    </row>
    <row r="5284" spans="1:83" x14ac:dyDescent="0.35">
      <c r="A5284" s="9" t="str">
        <f t="shared" si="82"/>
        <v>142000.908.20</v>
      </c>
      <c r="B5284" s="52" t="e">
        <f>+IF(MATCH(A5284,List!H$10:H$145,0),"Targeted")</f>
        <v>#N/A</v>
      </c>
      <c r="C5284" s="65"/>
      <c r="D5284" s="52"/>
      <c r="E5284" s="16" t="s">
        <v>1119</v>
      </c>
      <c r="F5284" s="16" t="s">
        <v>1120</v>
      </c>
      <c r="G5284" s="16" t="s">
        <v>298</v>
      </c>
      <c r="H5284" s="16" t="s">
        <v>1120</v>
      </c>
      <c r="I5284" s="16" t="s">
        <v>7396</v>
      </c>
      <c r="J5284" s="16" t="s">
        <v>7397</v>
      </c>
      <c r="K5284" s="17" t="s">
        <v>63</v>
      </c>
      <c r="L5284" s="18" t="s">
        <v>859</v>
      </c>
      <c r="M5284" s="195" t="s">
        <v>7182</v>
      </c>
      <c r="N5284" s="16" t="s">
        <v>7183</v>
      </c>
      <c r="O5284" s="17" t="s">
        <v>6914</v>
      </c>
      <c r="P5284" s="17" t="s">
        <v>305</v>
      </c>
      <c r="Q5284" s="17" t="s">
        <v>306</v>
      </c>
      <c r="R5284">
        <v>0</v>
      </c>
      <c r="S5284">
        <v>0</v>
      </c>
      <c r="T5284">
        <v>0</v>
      </c>
      <c r="U5284">
        <v>0</v>
      </c>
      <c r="V5284">
        <v>0</v>
      </c>
      <c r="W5284">
        <v>0</v>
      </c>
      <c r="X5284">
        <v>0</v>
      </c>
      <c r="Y5284">
        <v>0</v>
      </c>
      <c r="Z5284">
        <v>0</v>
      </c>
      <c r="AA5284">
        <v>0</v>
      </c>
      <c r="AB5284">
        <v>0</v>
      </c>
      <c r="AC5284">
        <v>0</v>
      </c>
      <c r="AD5284">
        <v>0</v>
      </c>
      <c r="AE5284">
        <v>0</v>
      </c>
      <c r="AF5284">
        <v>0</v>
      </c>
      <c r="AG5284" s="19">
        <v>0</v>
      </c>
      <c r="AH5284">
        <v>0</v>
      </c>
      <c r="AI5284">
        <v>0</v>
      </c>
      <c r="AJ5284">
        <v>0</v>
      </c>
      <c r="AK5284">
        <v>-310027</v>
      </c>
      <c r="AL5284">
        <v>-317536</v>
      </c>
      <c r="AM5284">
        <v>-331408</v>
      </c>
      <c r="AN5284">
        <v>-335142</v>
      </c>
      <c r="AO5284">
        <v>-328367</v>
      </c>
      <c r="AP5284">
        <v>-306568</v>
      </c>
      <c r="AQ5284">
        <v>-280677</v>
      </c>
      <c r="AR5284">
        <v>-268904</v>
      </c>
      <c r="AS5284">
        <v>-300300</v>
      </c>
      <c r="AT5284">
        <v>-342696</v>
      </c>
      <c r="AU5284">
        <v>-394873</v>
      </c>
      <c r="AV5284">
        <v>-505951</v>
      </c>
      <c r="AW5284">
        <v>0</v>
      </c>
      <c r="AX5284">
        <v>0</v>
      </c>
      <c r="AY5284">
        <v>0</v>
      </c>
      <c r="AZ5284">
        <v>0</v>
      </c>
      <c r="BA5284">
        <v>0</v>
      </c>
      <c r="BB5284">
        <v>0</v>
      </c>
      <c r="BC5284">
        <v>0</v>
      </c>
      <c r="BD5284">
        <v>0</v>
      </c>
      <c r="BE5284">
        <v>0</v>
      </c>
      <c r="BF5284">
        <v>0</v>
      </c>
      <c r="BG5284">
        <v>0</v>
      </c>
      <c r="BH5284">
        <v>0</v>
      </c>
      <c r="BI5284">
        <v>0</v>
      </c>
      <c r="BJ5284">
        <v>0</v>
      </c>
      <c r="BK5284">
        <v>0</v>
      </c>
      <c r="BL5284">
        <v>0</v>
      </c>
      <c r="BM5284">
        <v>0</v>
      </c>
      <c r="BN5284">
        <v>0</v>
      </c>
      <c r="BO5284">
        <v>0</v>
      </c>
      <c r="BP5284">
        <v>0</v>
      </c>
      <c r="BQ5284">
        <v>0</v>
      </c>
      <c r="BR5284">
        <v>0</v>
      </c>
      <c r="BS5284">
        <v>0</v>
      </c>
      <c r="BT5284">
        <v>0</v>
      </c>
      <c r="BU5284">
        <v>0</v>
      </c>
      <c r="BV5284">
        <v>0</v>
      </c>
      <c r="BW5284">
        <v>0</v>
      </c>
      <c r="BX5284">
        <v>0</v>
      </c>
      <c r="BY5284">
        <v>0</v>
      </c>
      <c r="BZ5284">
        <v>0</v>
      </c>
      <c r="CA5284">
        <v>0</v>
      </c>
      <c r="CB5284">
        <v>0</v>
      </c>
      <c r="CC5284">
        <v>0</v>
      </c>
      <c r="CD5284">
        <v>0</v>
      </c>
      <c r="CE5284">
        <v>0</v>
      </c>
    </row>
    <row r="5285" spans="1:83" x14ac:dyDescent="0.35">
      <c r="A5285" s="9" t="str">
        <f t="shared" si="82"/>
        <v>142100.908.13</v>
      </c>
      <c r="B5285" s="52" t="e">
        <f>+IF(MATCH(A5285,List!H$10:H$145,0),"Targeted")</f>
        <v>#N/A</v>
      </c>
      <c r="C5285" s="65"/>
      <c r="D5285" s="52"/>
      <c r="E5285" s="16" t="s">
        <v>1119</v>
      </c>
      <c r="F5285" s="16" t="s">
        <v>1120</v>
      </c>
      <c r="G5285" s="16" t="s">
        <v>298</v>
      </c>
      <c r="H5285" s="16" t="s">
        <v>1120</v>
      </c>
      <c r="I5285" s="16" t="s">
        <v>7398</v>
      </c>
      <c r="J5285" s="16" t="s">
        <v>7399</v>
      </c>
      <c r="K5285" s="17" t="s">
        <v>930</v>
      </c>
      <c r="L5285" s="18" t="s">
        <v>859</v>
      </c>
      <c r="M5285" s="195" t="s">
        <v>7182</v>
      </c>
      <c r="N5285" s="16" t="s">
        <v>7183</v>
      </c>
      <c r="O5285" s="17" t="s">
        <v>6914</v>
      </c>
      <c r="P5285" s="17" t="s">
        <v>305</v>
      </c>
      <c r="Q5285" s="17" t="s">
        <v>306</v>
      </c>
      <c r="R5285">
        <v>0</v>
      </c>
      <c r="S5285">
        <v>0</v>
      </c>
      <c r="T5285">
        <v>0</v>
      </c>
      <c r="U5285">
        <v>0</v>
      </c>
      <c r="V5285">
        <v>0</v>
      </c>
      <c r="W5285">
        <v>0</v>
      </c>
      <c r="X5285">
        <v>0</v>
      </c>
      <c r="Y5285">
        <v>0</v>
      </c>
      <c r="Z5285">
        <v>0</v>
      </c>
      <c r="AA5285">
        <v>0</v>
      </c>
      <c r="AB5285">
        <v>0</v>
      </c>
      <c r="AC5285">
        <v>0</v>
      </c>
      <c r="AD5285">
        <v>0</v>
      </c>
      <c r="AE5285">
        <v>0</v>
      </c>
      <c r="AF5285">
        <v>0</v>
      </c>
      <c r="AG5285" s="19">
        <v>0</v>
      </c>
      <c r="AH5285">
        <v>0</v>
      </c>
      <c r="AI5285">
        <v>0</v>
      </c>
      <c r="AJ5285">
        <v>0</v>
      </c>
      <c r="AK5285">
        <v>0</v>
      </c>
      <c r="AL5285">
        <v>-1</v>
      </c>
      <c r="AM5285">
        <v>10</v>
      </c>
      <c r="AN5285">
        <v>0</v>
      </c>
      <c r="AO5285">
        <v>0</v>
      </c>
      <c r="AP5285">
        <v>0</v>
      </c>
      <c r="AQ5285">
        <v>0</v>
      </c>
      <c r="AR5285">
        <v>0</v>
      </c>
      <c r="AS5285">
        <v>0</v>
      </c>
      <c r="AT5285">
        <v>0</v>
      </c>
      <c r="AU5285">
        <v>0</v>
      </c>
      <c r="AV5285">
        <v>0</v>
      </c>
      <c r="AW5285">
        <v>0</v>
      </c>
      <c r="AX5285">
        <v>0</v>
      </c>
      <c r="AY5285">
        <v>0</v>
      </c>
      <c r="AZ5285">
        <v>0</v>
      </c>
      <c r="BA5285">
        <v>0</v>
      </c>
      <c r="BB5285">
        <v>0</v>
      </c>
      <c r="BC5285">
        <v>0</v>
      </c>
      <c r="BD5285">
        <v>0</v>
      </c>
      <c r="BE5285">
        <v>0</v>
      </c>
      <c r="BF5285">
        <v>0</v>
      </c>
      <c r="BG5285">
        <v>0</v>
      </c>
      <c r="BH5285">
        <v>0</v>
      </c>
      <c r="BI5285">
        <v>0</v>
      </c>
      <c r="BJ5285">
        <v>0</v>
      </c>
      <c r="BK5285">
        <v>0</v>
      </c>
      <c r="BL5285">
        <v>0</v>
      </c>
      <c r="BM5285">
        <v>0</v>
      </c>
      <c r="BN5285">
        <v>0</v>
      </c>
      <c r="BO5285">
        <v>0</v>
      </c>
      <c r="BP5285">
        <v>0</v>
      </c>
      <c r="BQ5285">
        <v>0</v>
      </c>
      <c r="BR5285">
        <v>0</v>
      </c>
      <c r="BS5285">
        <v>0</v>
      </c>
      <c r="BT5285">
        <v>0</v>
      </c>
      <c r="BU5285">
        <v>0</v>
      </c>
      <c r="BV5285">
        <v>0</v>
      </c>
      <c r="BW5285">
        <v>0</v>
      </c>
      <c r="BX5285">
        <v>0</v>
      </c>
      <c r="BY5285">
        <v>0</v>
      </c>
      <c r="BZ5285">
        <v>0</v>
      </c>
      <c r="CA5285">
        <v>0</v>
      </c>
      <c r="CB5285">
        <v>0</v>
      </c>
      <c r="CC5285">
        <v>0</v>
      </c>
      <c r="CD5285">
        <v>0</v>
      </c>
      <c r="CE5285">
        <v>0</v>
      </c>
    </row>
    <row r="5286" spans="1:83" x14ac:dyDescent="0.35">
      <c r="A5286" s="9" t="str">
        <f t="shared" si="82"/>
        <v>142200.908.91</v>
      </c>
      <c r="B5286" s="52" t="e">
        <f>+IF(MATCH(A5286,List!H$10:H$145,0),"Targeted")</f>
        <v>#N/A</v>
      </c>
      <c r="C5286" s="65"/>
      <c r="D5286" s="52"/>
      <c r="E5286" s="16" t="s">
        <v>1119</v>
      </c>
      <c r="F5286" s="16" t="s">
        <v>1120</v>
      </c>
      <c r="G5286" s="16" t="s">
        <v>298</v>
      </c>
      <c r="H5286" s="16" t="s">
        <v>1120</v>
      </c>
      <c r="I5286" s="16" t="s">
        <v>7400</v>
      </c>
      <c r="J5286" s="16" t="s">
        <v>7401</v>
      </c>
      <c r="K5286" s="17" t="s">
        <v>19</v>
      </c>
      <c r="L5286" s="18" t="s">
        <v>859</v>
      </c>
      <c r="M5286" s="195" t="s">
        <v>7182</v>
      </c>
      <c r="N5286" s="16" t="s">
        <v>7183</v>
      </c>
      <c r="O5286" s="17" t="s">
        <v>6914</v>
      </c>
      <c r="P5286" s="17" t="s">
        <v>305</v>
      </c>
      <c r="Q5286" s="17" t="s">
        <v>306</v>
      </c>
      <c r="R5286">
        <v>0</v>
      </c>
      <c r="S5286">
        <v>0</v>
      </c>
      <c r="T5286">
        <v>0</v>
      </c>
      <c r="U5286">
        <v>0</v>
      </c>
      <c r="V5286">
        <v>0</v>
      </c>
      <c r="W5286">
        <v>0</v>
      </c>
      <c r="X5286">
        <v>0</v>
      </c>
      <c r="Y5286">
        <v>0</v>
      </c>
      <c r="Z5286">
        <v>0</v>
      </c>
      <c r="AA5286">
        <v>0</v>
      </c>
      <c r="AB5286">
        <v>0</v>
      </c>
      <c r="AC5286">
        <v>0</v>
      </c>
      <c r="AD5286">
        <v>0</v>
      </c>
      <c r="AE5286">
        <v>0</v>
      </c>
      <c r="AF5286">
        <v>0</v>
      </c>
      <c r="AG5286" s="19">
        <v>0</v>
      </c>
      <c r="AH5286">
        <v>0</v>
      </c>
      <c r="AI5286">
        <v>0</v>
      </c>
      <c r="AJ5286">
        <v>0</v>
      </c>
      <c r="AK5286">
        <v>0</v>
      </c>
      <c r="AL5286">
        <v>-25803</v>
      </c>
      <c r="AM5286">
        <v>-30894</v>
      </c>
      <c r="AN5286">
        <v>-37586</v>
      </c>
      <c r="AO5286">
        <v>-26058</v>
      </c>
      <c r="AP5286">
        <v>-33804</v>
      </c>
      <c r="AQ5286">
        <v>-26587</v>
      </c>
      <c r="AR5286">
        <v>-20138</v>
      </c>
      <c r="AS5286">
        <v>-5408</v>
      </c>
      <c r="AT5286">
        <v>-4859</v>
      </c>
      <c r="AU5286">
        <v>-6532</v>
      </c>
      <c r="AV5286">
        <v>-5934</v>
      </c>
      <c r="AW5286">
        <v>-6464</v>
      </c>
      <c r="AX5286">
        <v>-3902</v>
      </c>
      <c r="AY5286">
        <v>-3494</v>
      </c>
      <c r="AZ5286">
        <v>-3000</v>
      </c>
      <c r="BA5286">
        <v>-3000</v>
      </c>
      <c r="BB5286">
        <v>-2000</v>
      </c>
      <c r="BC5286">
        <v>-2000</v>
      </c>
      <c r="BD5286">
        <v>-2000</v>
      </c>
      <c r="BE5286">
        <v>-2000</v>
      </c>
      <c r="BF5286">
        <v>-1000</v>
      </c>
      <c r="BG5286">
        <v>-2000</v>
      </c>
      <c r="BH5286">
        <v>-1000</v>
      </c>
      <c r="BI5286">
        <v>-1000</v>
      </c>
      <c r="BJ5286">
        <v>-1000</v>
      </c>
      <c r="BK5286">
        <v>-1000</v>
      </c>
      <c r="BL5286">
        <v>-1000</v>
      </c>
      <c r="BM5286">
        <v>-1000</v>
      </c>
      <c r="BN5286">
        <v>0</v>
      </c>
      <c r="BO5286">
        <v>0</v>
      </c>
      <c r="BP5286">
        <v>0</v>
      </c>
      <c r="BQ5286">
        <v>0</v>
      </c>
      <c r="BR5286">
        <v>0</v>
      </c>
      <c r="BS5286">
        <v>0</v>
      </c>
      <c r="BT5286">
        <v>0</v>
      </c>
      <c r="BU5286">
        <v>0</v>
      </c>
      <c r="BV5286">
        <v>0</v>
      </c>
      <c r="BW5286">
        <v>0</v>
      </c>
      <c r="BX5286">
        <v>0</v>
      </c>
      <c r="BY5286">
        <v>0</v>
      </c>
      <c r="BZ5286">
        <v>0</v>
      </c>
      <c r="CA5286">
        <v>0</v>
      </c>
      <c r="CB5286">
        <v>0</v>
      </c>
      <c r="CC5286">
        <v>0</v>
      </c>
      <c r="CD5286">
        <v>0</v>
      </c>
      <c r="CE5286">
        <v>0</v>
      </c>
    </row>
    <row r="5287" spans="1:83" x14ac:dyDescent="0.35">
      <c r="A5287" s="9" t="str">
        <f t="shared" si="82"/>
        <v>142400.908.14</v>
      </c>
      <c r="B5287" s="52" t="e">
        <f>+IF(MATCH(A5287,List!H$10:H$145,0),"Targeted")</f>
        <v>#N/A</v>
      </c>
      <c r="C5287" s="65"/>
      <c r="D5287" s="52"/>
      <c r="E5287" s="16" t="s">
        <v>1119</v>
      </c>
      <c r="F5287" s="16" t="s">
        <v>1120</v>
      </c>
      <c r="G5287" s="16" t="s">
        <v>298</v>
      </c>
      <c r="H5287" s="16" t="s">
        <v>1120</v>
      </c>
      <c r="I5287" s="16" t="s">
        <v>7402</v>
      </c>
      <c r="J5287" s="16" t="s">
        <v>7403</v>
      </c>
      <c r="K5287" s="17" t="s">
        <v>12</v>
      </c>
      <c r="L5287" s="18" t="s">
        <v>859</v>
      </c>
      <c r="M5287" s="195" t="s">
        <v>7182</v>
      </c>
      <c r="N5287" s="16" t="s">
        <v>7183</v>
      </c>
      <c r="O5287" s="17" t="s">
        <v>6914</v>
      </c>
      <c r="P5287" s="17" t="s">
        <v>305</v>
      </c>
      <c r="Q5287" s="17" t="s">
        <v>306</v>
      </c>
      <c r="R5287">
        <v>0</v>
      </c>
      <c r="S5287">
        <v>0</v>
      </c>
      <c r="T5287">
        <v>0</v>
      </c>
      <c r="U5287">
        <v>0</v>
      </c>
      <c r="V5287">
        <v>0</v>
      </c>
      <c r="W5287">
        <v>0</v>
      </c>
      <c r="X5287">
        <v>0</v>
      </c>
      <c r="Y5287">
        <v>0</v>
      </c>
      <c r="Z5287">
        <v>0</v>
      </c>
      <c r="AA5287">
        <v>0</v>
      </c>
      <c r="AB5287">
        <v>0</v>
      </c>
      <c r="AC5287">
        <v>0</v>
      </c>
      <c r="AD5287">
        <v>0</v>
      </c>
      <c r="AE5287">
        <v>0</v>
      </c>
      <c r="AF5287">
        <v>0</v>
      </c>
      <c r="AG5287" s="19">
        <v>0</v>
      </c>
      <c r="AH5287">
        <v>0</v>
      </c>
      <c r="AI5287">
        <v>0</v>
      </c>
      <c r="AJ5287">
        <v>0</v>
      </c>
      <c r="AK5287">
        <v>-20008</v>
      </c>
      <c r="AL5287">
        <v>-18412</v>
      </c>
      <c r="AM5287">
        <v>-18064</v>
      </c>
      <c r="AN5287">
        <v>-18591</v>
      </c>
      <c r="AO5287">
        <v>-19329</v>
      </c>
      <c r="AP5287">
        <v>-15963</v>
      </c>
      <c r="AQ5287">
        <v>-10895</v>
      </c>
      <c r="AR5287">
        <v>-16893</v>
      </c>
      <c r="AS5287">
        <v>-5792</v>
      </c>
      <c r="AT5287">
        <v>-5938</v>
      </c>
      <c r="AU5287">
        <v>-4367</v>
      </c>
      <c r="AV5287">
        <v>-4346</v>
      </c>
      <c r="AW5287">
        <v>-5695</v>
      </c>
      <c r="AX5287">
        <v>-3295</v>
      </c>
      <c r="AY5287">
        <v>-24810</v>
      </c>
      <c r="AZ5287">
        <v>-84000</v>
      </c>
      <c r="BA5287">
        <v>-120000</v>
      </c>
      <c r="BB5287">
        <v>-70000</v>
      </c>
      <c r="BC5287">
        <v>-102000</v>
      </c>
      <c r="BD5287">
        <v>-153000</v>
      </c>
      <c r="BE5287">
        <v>-6000</v>
      </c>
      <c r="BF5287">
        <v>-4000</v>
      </c>
      <c r="BG5287">
        <v>-4000</v>
      </c>
      <c r="BH5287">
        <v>-4000</v>
      </c>
      <c r="BI5287">
        <v>-4000</v>
      </c>
      <c r="BJ5287">
        <v>-4000</v>
      </c>
      <c r="BK5287">
        <v>-3000</v>
      </c>
      <c r="BL5287">
        <v>-5000</v>
      </c>
      <c r="BM5287">
        <v>-10000</v>
      </c>
      <c r="BN5287">
        <v>-19000</v>
      </c>
      <c r="BO5287">
        <v>-32000</v>
      </c>
      <c r="BP5287">
        <v>-12000</v>
      </c>
      <c r="BQ5287">
        <v>-3000</v>
      </c>
      <c r="BR5287">
        <v>-3000</v>
      </c>
      <c r="BS5287">
        <v>0</v>
      </c>
      <c r="BT5287">
        <v>0</v>
      </c>
      <c r="BU5287">
        <v>0</v>
      </c>
      <c r="BV5287">
        <v>0</v>
      </c>
      <c r="BW5287">
        <v>0</v>
      </c>
      <c r="BX5287">
        <v>0</v>
      </c>
      <c r="BY5287">
        <v>0</v>
      </c>
      <c r="BZ5287">
        <v>-3000</v>
      </c>
      <c r="CA5287">
        <v>-3000</v>
      </c>
      <c r="CB5287">
        <v>-3000</v>
      </c>
      <c r="CC5287">
        <v>-3000</v>
      </c>
      <c r="CD5287">
        <v>-3000</v>
      </c>
      <c r="CE5287">
        <v>-3000</v>
      </c>
    </row>
    <row r="5288" spans="1:83" x14ac:dyDescent="0.35">
      <c r="A5288" s="9" t="str">
        <f t="shared" si="82"/>
        <v>142500.908.20</v>
      </c>
      <c r="B5288" s="52" t="e">
        <f>+IF(MATCH(A5288,List!H$10:H$145,0),"Targeted")</f>
        <v>#N/A</v>
      </c>
      <c r="C5288" s="65"/>
      <c r="D5288" s="52"/>
      <c r="E5288" s="16" t="s">
        <v>1119</v>
      </c>
      <c r="F5288" s="16" t="s">
        <v>1120</v>
      </c>
      <c r="G5288" s="16" t="s">
        <v>298</v>
      </c>
      <c r="H5288" s="16" t="s">
        <v>1120</v>
      </c>
      <c r="I5288" s="16" t="s">
        <v>7404</v>
      </c>
      <c r="J5288" s="16" t="s">
        <v>7405</v>
      </c>
      <c r="K5288" s="17" t="s">
        <v>63</v>
      </c>
      <c r="L5288" s="18" t="s">
        <v>859</v>
      </c>
      <c r="M5288" s="195" t="s">
        <v>7182</v>
      </c>
      <c r="N5288" s="16" t="s">
        <v>7183</v>
      </c>
      <c r="O5288" s="17" t="s">
        <v>6914</v>
      </c>
      <c r="P5288" s="17" t="s">
        <v>305</v>
      </c>
      <c r="Q5288" s="17" t="s">
        <v>306</v>
      </c>
      <c r="R5288">
        <v>0</v>
      </c>
      <c r="S5288">
        <v>0</v>
      </c>
      <c r="T5288">
        <v>0</v>
      </c>
      <c r="U5288">
        <v>0</v>
      </c>
      <c r="V5288">
        <v>0</v>
      </c>
      <c r="W5288">
        <v>0</v>
      </c>
      <c r="X5288">
        <v>0</v>
      </c>
      <c r="Y5288">
        <v>0</v>
      </c>
      <c r="Z5288">
        <v>0</v>
      </c>
      <c r="AA5288">
        <v>0</v>
      </c>
      <c r="AB5288">
        <v>0</v>
      </c>
      <c r="AC5288">
        <v>0</v>
      </c>
      <c r="AD5288">
        <v>0</v>
      </c>
      <c r="AE5288">
        <v>0</v>
      </c>
      <c r="AF5288">
        <v>0</v>
      </c>
      <c r="AG5288" s="19">
        <v>0</v>
      </c>
      <c r="AH5288">
        <v>0</v>
      </c>
      <c r="AI5288">
        <v>0</v>
      </c>
      <c r="AJ5288">
        <v>0</v>
      </c>
      <c r="AK5288">
        <v>-39612</v>
      </c>
      <c r="AL5288">
        <v>-56860</v>
      </c>
      <c r="AM5288">
        <v>-94683</v>
      </c>
      <c r="AN5288">
        <v>-109018</v>
      </c>
      <c r="AO5288">
        <v>-130074</v>
      </c>
      <c r="AP5288">
        <v>-161834</v>
      </c>
      <c r="AQ5288">
        <v>-43405</v>
      </c>
      <c r="AR5288">
        <v>-161854</v>
      </c>
      <c r="AS5288">
        <v>-158560</v>
      </c>
      <c r="AT5288">
        <v>-232833</v>
      </c>
      <c r="AU5288">
        <v>-210927</v>
      </c>
      <c r="AV5288">
        <v>-216369</v>
      </c>
      <c r="AW5288">
        <v>-171020</v>
      </c>
      <c r="AX5288">
        <v>-144989</v>
      </c>
      <c r="AY5288">
        <v>-155983</v>
      </c>
      <c r="AZ5288">
        <v>-143000</v>
      </c>
      <c r="BA5288">
        <v>-140000</v>
      </c>
      <c r="BB5288">
        <v>-107000</v>
      </c>
      <c r="BC5288">
        <v>-104000</v>
      </c>
      <c r="BD5288">
        <v>-107000</v>
      </c>
      <c r="BE5288">
        <v>-109000</v>
      </c>
      <c r="BF5288">
        <v>-85000</v>
      </c>
      <c r="BG5288">
        <v>-34000</v>
      </c>
      <c r="BH5288">
        <v>-14000</v>
      </c>
      <c r="BI5288">
        <v>-4000</v>
      </c>
      <c r="BJ5288">
        <v>0</v>
      </c>
      <c r="BK5288">
        <v>0</v>
      </c>
      <c r="BL5288">
        <v>0</v>
      </c>
      <c r="BM5288">
        <v>0</v>
      </c>
      <c r="BN5288">
        <v>0</v>
      </c>
      <c r="BO5288">
        <v>0</v>
      </c>
      <c r="BP5288">
        <v>0</v>
      </c>
      <c r="BQ5288">
        <v>0</v>
      </c>
      <c r="BR5288">
        <v>0</v>
      </c>
      <c r="BS5288">
        <v>0</v>
      </c>
      <c r="BT5288">
        <v>0</v>
      </c>
      <c r="BU5288">
        <v>0</v>
      </c>
      <c r="BV5288">
        <v>0</v>
      </c>
      <c r="BW5288">
        <v>0</v>
      </c>
      <c r="BX5288">
        <v>0</v>
      </c>
      <c r="BY5288">
        <v>0</v>
      </c>
      <c r="BZ5288">
        <v>0</v>
      </c>
      <c r="CA5288">
        <v>0</v>
      </c>
      <c r="CB5288">
        <v>0</v>
      </c>
      <c r="CC5288">
        <v>0</v>
      </c>
      <c r="CD5288">
        <v>0</v>
      </c>
      <c r="CE5288">
        <v>0</v>
      </c>
    </row>
    <row r="5289" spans="1:83" x14ac:dyDescent="0.35">
      <c r="A5289" s="9" t="str">
        <f t="shared" si="82"/>
        <v>142700.908.14</v>
      </c>
      <c r="B5289" s="52" t="e">
        <f>+IF(MATCH(A5289,List!H$10:H$145,0),"Targeted")</f>
        <v>#N/A</v>
      </c>
      <c r="C5289" s="65"/>
      <c r="D5289" s="52"/>
      <c r="E5289" s="16" t="s">
        <v>1119</v>
      </c>
      <c r="F5289" s="16" t="s">
        <v>1120</v>
      </c>
      <c r="G5289" s="16" t="s">
        <v>298</v>
      </c>
      <c r="H5289" s="16" t="s">
        <v>1120</v>
      </c>
      <c r="I5289" s="16" t="s">
        <v>7406</v>
      </c>
      <c r="J5289" s="16" t="s">
        <v>7407</v>
      </c>
      <c r="K5289" s="17" t="s">
        <v>12</v>
      </c>
      <c r="L5289" s="18" t="s">
        <v>859</v>
      </c>
      <c r="M5289" s="195" t="s">
        <v>7182</v>
      </c>
      <c r="N5289" s="16" t="s">
        <v>7183</v>
      </c>
      <c r="O5289" s="17" t="s">
        <v>6914</v>
      </c>
      <c r="P5289" s="17" t="s">
        <v>305</v>
      </c>
      <c r="Q5289" s="17" t="s">
        <v>306</v>
      </c>
      <c r="R5289">
        <v>0</v>
      </c>
      <c r="S5289">
        <v>0</v>
      </c>
      <c r="T5289">
        <v>0</v>
      </c>
      <c r="U5289">
        <v>0</v>
      </c>
      <c r="V5289">
        <v>0</v>
      </c>
      <c r="W5289">
        <v>0</v>
      </c>
      <c r="X5289">
        <v>0</v>
      </c>
      <c r="Y5289">
        <v>0</v>
      </c>
      <c r="Z5289">
        <v>0</v>
      </c>
      <c r="AA5289">
        <v>0</v>
      </c>
      <c r="AB5289">
        <v>0</v>
      </c>
      <c r="AC5289">
        <v>0</v>
      </c>
      <c r="AD5289">
        <v>0</v>
      </c>
      <c r="AE5289">
        <v>0</v>
      </c>
      <c r="AF5289">
        <v>0</v>
      </c>
      <c r="AG5289" s="19">
        <v>0</v>
      </c>
      <c r="AH5289">
        <v>0</v>
      </c>
      <c r="AI5289">
        <v>0</v>
      </c>
      <c r="AJ5289">
        <v>0</v>
      </c>
      <c r="AK5289">
        <v>-1501</v>
      </c>
      <c r="AL5289">
        <v>-1486</v>
      </c>
      <c r="AM5289">
        <v>-1531</v>
      </c>
      <c r="AN5289">
        <v>-1571</v>
      </c>
      <c r="AO5289">
        <v>-1330</v>
      </c>
      <c r="AP5289">
        <v>-920</v>
      </c>
      <c r="AQ5289">
        <v>-757</v>
      </c>
      <c r="AR5289">
        <v>0</v>
      </c>
      <c r="AS5289">
        <v>-2207</v>
      </c>
      <c r="AT5289">
        <v>1500</v>
      </c>
      <c r="AU5289">
        <v>-1470</v>
      </c>
      <c r="AV5289">
        <v>-331</v>
      </c>
      <c r="AW5289">
        <v>-3313</v>
      </c>
      <c r="AX5289">
        <v>-3345</v>
      </c>
      <c r="AY5289">
        <v>-4622</v>
      </c>
      <c r="AZ5289">
        <v>-4000</v>
      </c>
      <c r="BA5289">
        <v>-14000</v>
      </c>
      <c r="BB5289">
        <v>-14000</v>
      </c>
      <c r="BC5289">
        <v>-13000</v>
      </c>
      <c r="BD5289">
        <v>-13000</v>
      </c>
      <c r="BE5289">
        <v>-15000</v>
      </c>
      <c r="BF5289">
        <v>-12000</v>
      </c>
      <c r="BG5289">
        <v>-12000</v>
      </c>
      <c r="BH5289">
        <v>-12000</v>
      </c>
      <c r="BI5289">
        <v>-11000</v>
      </c>
      <c r="BJ5289">
        <v>-11000</v>
      </c>
      <c r="BK5289">
        <v>-12000</v>
      </c>
      <c r="BL5289">
        <v>-11000</v>
      </c>
      <c r="BM5289">
        <v>-11000</v>
      </c>
      <c r="BN5289">
        <v>-11000</v>
      </c>
      <c r="BO5289">
        <v>-11000</v>
      </c>
      <c r="BP5289">
        <v>-11000</v>
      </c>
      <c r="BQ5289">
        <v>-11000</v>
      </c>
      <c r="BR5289">
        <v>-11000</v>
      </c>
      <c r="BS5289">
        <v>-5000</v>
      </c>
      <c r="BT5289">
        <v>0</v>
      </c>
      <c r="BU5289">
        <v>0</v>
      </c>
      <c r="BV5289">
        <v>0</v>
      </c>
      <c r="BW5289">
        <v>-1000</v>
      </c>
      <c r="BX5289">
        <v>0</v>
      </c>
      <c r="BY5289">
        <v>0</v>
      </c>
      <c r="BZ5289">
        <v>0</v>
      </c>
      <c r="CA5289">
        <v>0</v>
      </c>
      <c r="CB5289">
        <v>0</v>
      </c>
      <c r="CC5289">
        <v>0</v>
      </c>
      <c r="CD5289">
        <v>0</v>
      </c>
      <c r="CE5289">
        <v>0</v>
      </c>
    </row>
    <row r="5290" spans="1:83" x14ac:dyDescent="0.35">
      <c r="A5290" s="9" t="str">
        <f t="shared" si="82"/>
        <v>142800.908.73</v>
      </c>
      <c r="B5290" s="52" t="e">
        <f>+IF(MATCH(A5290,List!H$10:H$145,0),"Targeted")</f>
        <v>#N/A</v>
      </c>
      <c r="C5290" s="65"/>
      <c r="D5290" s="52"/>
      <c r="E5290" s="16" t="s">
        <v>1119</v>
      </c>
      <c r="F5290" s="16" t="s">
        <v>1120</v>
      </c>
      <c r="G5290" s="16" t="s">
        <v>298</v>
      </c>
      <c r="H5290" s="16" t="s">
        <v>1120</v>
      </c>
      <c r="I5290" s="16" t="s">
        <v>7408</v>
      </c>
      <c r="J5290" s="16" t="s">
        <v>7409</v>
      </c>
      <c r="K5290" s="17" t="s">
        <v>3475</v>
      </c>
      <c r="L5290" s="18" t="s">
        <v>859</v>
      </c>
      <c r="M5290" s="195" t="s">
        <v>7182</v>
      </c>
      <c r="N5290" s="16" t="s">
        <v>7183</v>
      </c>
      <c r="O5290" s="17" t="s">
        <v>6914</v>
      </c>
      <c r="P5290" s="17" t="s">
        <v>305</v>
      </c>
      <c r="Q5290" s="17" t="s">
        <v>306</v>
      </c>
      <c r="R5290">
        <v>0</v>
      </c>
      <c r="S5290">
        <v>0</v>
      </c>
      <c r="T5290">
        <v>0</v>
      </c>
      <c r="U5290">
        <v>0</v>
      </c>
      <c r="V5290">
        <v>0</v>
      </c>
      <c r="W5290">
        <v>0</v>
      </c>
      <c r="X5290">
        <v>0</v>
      </c>
      <c r="Y5290">
        <v>0</v>
      </c>
      <c r="Z5290">
        <v>0</v>
      </c>
      <c r="AA5290">
        <v>0</v>
      </c>
      <c r="AB5290">
        <v>0</v>
      </c>
      <c r="AC5290">
        <v>0</v>
      </c>
      <c r="AD5290">
        <v>0</v>
      </c>
      <c r="AE5290">
        <v>0</v>
      </c>
      <c r="AF5290">
        <v>0</v>
      </c>
      <c r="AG5290" s="19">
        <v>0</v>
      </c>
      <c r="AH5290">
        <v>0</v>
      </c>
      <c r="AI5290">
        <v>0</v>
      </c>
      <c r="AJ5290">
        <v>0</v>
      </c>
      <c r="AK5290">
        <v>-597704</v>
      </c>
      <c r="AL5290">
        <v>-253461</v>
      </c>
      <c r="AM5290">
        <v>-325992</v>
      </c>
      <c r="AN5290">
        <v>-386456</v>
      </c>
      <c r="AO5290">
        <v>-383191</v>
      </c>
      <c r="AP5290">
        <v>-369461</v>
      </c>
      <c r="AQ5290">
        <v>-353321</v>
      </c>
      <c r="AR5290">
        <v>-300410</v>
      </c>
      <c r="AS5290">
        <v>-256989</v>
      </c>
      <c r="AT5290">
        <v>-195856</v>
      </c>
      <c r="AU5290">
        <v>-169020</v>
      </c>
      <c r="AV5290">
        <v>-144426</v>
      </c>
      <c r="AW5290">
        <v>-125181</v>
      </c>
      <c r="AX5290">
        <v>-105212</v>
      </c>
      <c r="AY5290">
        <v>-92706</v>
      </c>
      <c r="AZ5290">
        <v>-77000</v>
      </c>
      <c r="BA5290">
        <v>-188000</v>
      </c>
      <c r="BB5290">
        <v>-162000</v>
      </c>
      <c r="BC5290">
        <v>-151000</v>
      </c>
      <c r="BD5290">
        <v>-121000</v>
      </c>
      <c r="BE5290">
        <v>-102000</v>
      </c>
      <c r="BF5290">
        <v>-75000</v>
      </c>
      <c r="BG5290">
        <v>-45000</v>
      </c>
      <c r="BH5290">
        <v>-25000</v>
      </c>
      <c r="BI5290">
        <v>-14000</v>
      </c>
      <c r="BJ5290">
        <v>-10000</v>
      </c>
      <c r="BK5290">
        <v>-8000</v>
      </c>
      <c r="BL5290">
        <v>-7000</v>
      </c>
      <c r="BM5290">
        <v>-3000</v>
      </c>
      <c r="BN5290">
        <v>-3000</v>
      </c>
      <c r="BO5290">
        <v>-2000</v>
      </c>
      <c r="BP5290">
        <v>-1000</v>
      </c>
      <c r="BQ5290">
        <v>-1000</v>
      </c>
      <c r="BR5290">
        <v>-5000</v>
      </c>
      <c r="BS5290">
        <v>-1000</v>
      </c>
      <c r="BT5290">
        <v>-1000</v>
      </c>
      <c r="BU5290">
        <v>-1000</v>
      </c>
      <c r="BV5290">
        <v>0</v>
      </c>
      <c r="BW5290">
        <v>-2000</v>
      </c>
      <c r="BX5290">
        <v>-1000</v>
      </c>
      <c r="BY5290">
        <v>0</v>
      </c>
      <c r="BZ5290">
        <v>0</v>
      </c>
      <c r="CA5290">
        <v>0</v>
      </c>
      <c r="CB5290">
        <v>0</v>
      </c>
      <c r="CC5290">
        <v>0</v>
      </c>
      <c r="CD5290">
        <v>0</v>
      </c>
      <c r="CE5290">
        <v>0</v>
      </c>
    </row>
    <row r="5291" spans="1:83" x14ac:dyDescent="0.35">
      <c r="A5291" s="9" t="str">
        <f t="shared" si="82"/>
        <v>143000.908.20</v>
      </c>
      <c r="B5291" s="52" t="e">
        <f>+IF(MATCH(A5291,List!H$10:H$145,0),"Targeted")</f>
        <v>#N/A</v>
      </c>
      <c r="C5291" s="65"/>
      <c r="D5291" s="52"/>
      <c r="E5291" s="16" t="s">
        <v>1119</v>
      </c>
      <c r="F5291" s="16" t="s">
        <v>1120</v>
      </c>
      <c r="G5291" s="16" t="s">
        <v>298</v>
      </c>
      <c r="H5291" s="16" t="s">
        <v>1120</v>
      </c>
      <c r="I5291" s="16" t="s">
        <v>7410</v>
      </c>
      <c r="J5291" s="16" t="s">
        <v>7411</v>
      </c>
      <c r="K5291" s="17" t="s">
        <v>63</v>
      </c>
      <c r="L5291" s="18" t="s">
        <v>859</v>
      </c>
      <c r="M5291" s="195" t="s">
        <v>7182</v>
      </c>
      <c r="N5291" s="16" t="s">
        <v>7183</v>
      </c>
      <c r="O5291" s="17" t="s">
        <v>6914</v>
      </c>
      <c r="P5291" s="17" t="s">
        <v>305</v>
      </c>
      <c r="Q5291" s="17" t="s">
        <v>306</v>
      </c>
      <c r="R5291">
        <v>0</v>
      </c>
      <c r="S5291">
        <v>0</v>
      </c>
      <c r="T5291">
        <v>0</v>
      </c>
      <c r="U5291">
        <v>0</v>
      </c>
      <c r="V5291">
        <v>0</v>
      </c>
      <c r="W5291">
        <v>0</v>
      </c>
      <c r="X5291">
        <v>0</v>
      </c>
      <c r="Y5291">
        <v>0</v>
      </c>
      <c r="Z5291">
        <v>0</v>
      </c>
      <c r="AA5291">
        <v>0</v>
      </c>
      <c r="AB5291">
        <v>0</v>
      </c>
      <c r="AC5291">
        <v>0</v>
      </c>
      <c r="AD5291">
        <v>0</v>
      </c>
      <c r="AE5291">
        <v>0</v>
      </c>
      <c r="AF5291">
        <v>0</v>
      </c>
      <c r="AG5291" s="19">
        <v>0</v>
      </c>
      <c r="AH5291">
        <v>0</v>
      </c>
      <c r="AI5291">
        <v>0</v>
      </c>
      <c r="AJ5291">
        <v>0</v>
      </c>
      <c r="AK5291">
        <v>-66677</v>
      </c>
      <c r="AL5291">
        <v>-138960</v>
      </c>
      <c r="AM5291">
        <v>-153008</v>
      </c>
      <c r="AN5291">
        <v>-170058</v>
      </c>
      <c r="AO5291">
        <v>-219893</v>
      </c>
      <c r="AP5291">
        <v>-194081</v>
      </c>
      <c r="AQ5291">
        <v>-80383</v>
      </c>
      <c r="AR5291">
        <v>-269909</v>
      </c>
      <c r="AS5291">
        <v>-285874</v>
      </c>
      <c r="AT5291">
        <v>-395421</v>
      </c>
      <c r="AU5291">
        <v>-415285</v>
      </c>
      <c r="AV5291">
        <v>-237219</v>
      </c>
      <c r="AW5291">
        <v>-133985</v>
      </c>
      <c r="AX5291">
        <v>-8167</v>
      </c>
      <c r="AY5291">
        <v>-1739</v>
      </c>
      <c r="AZ5291">
        <v>-2000</v>
      </c>
      <c r="BA5291">
        <v>-1000</v>
      </c>
      <c r="BB5291">
        <v>0</v>
      </c>
      <c r="BC5291">
        <v>0</v>
      </c>
      <c r="BD5291">
        <v>0</v>
      </c>
      <c r="BE5291">
        <v>0</v>
      </c>
      <c r="BF5291">
        <v>0</v>
      </c>
      <c r="BG5291">
        <v>0</v>
      </c>
      <c r="BH5291">
        <v>0</v>
      </c>
      <c r="BI5291">
        <v>0</v>
      </c>
      <c r="BJ5291">
        <v>0</v>
      </c>
      <c r="BK5291">
        <v>0</v>
      </c>
      <c r="BL5291">
        <v>0</v>
      </c>
      <c r="BM5291">
        <v>0</v>
      </c>
      <c r="BN5291">
        <v>0</v>
      </c>
      <c r="BO5291">
        <v>0</v>
      </c>
      <c r="BP5291">
        <v>0</v>
      </c>
      <c r="BQ5291">
        <v>0</v>
      </c>
      <c r="BR5291">
        <v>0</v>
      </c>
      <c r="BS5291">
        <v>0</v>
      </c>
      <c r="BT5291">
        <v>0</v>
      </c>
      <c r="BU5291">
        <v>0</v>
      </c>
      <c r="BV5291">
        <v>0</v>
      </c>
      <c r="BW5291">
        <v>0</v>
      </c>
      <c r="BX5291">
        <v>0</v>
      </c>
      <c r="BY5291">
        <v>0</v>
      </c>
      <c r="BZ5291">
        <v>0</v>
      </c>
      <c r="CA5291">
        <v>0</v>
      </c>
      <c r="CB5291">
        <v>0</v>
      </c>
      <c r="CC5291">
        <v>0</v>
      </c>
      <c r="CD5291">
        <v>0</v>
      </c>
      <c r="CE5291">
        <v>0</v>
      </c>
    </row>
    <row r="5292" spans="1:83" x14ac:dyDescent="0.35">
      <c r="A5292" s="9" t="str">
        <f t="shared" si="82"/>
        <v>143200.908.20</v>
      </c>
      <c r="B5292" s="52" t="e">
        <f>+IF(MATCH(A5292,List!H$10:H$145,0),"Targeted")</f>
        <v>#N/A</v>
      </c>
      <c r="C5292" s="65"/>
      <c r="D5292" s="52"/>
      <c r="E5292" s="16" t="s">
        <v>1119</v>
      </c>
      <c r="F5292" s="16" t="s">
        <v>1120</v>
      </c>
      <c r="G5292" s="16" t="s">
        <v>298</v>
      </c>
      <c r="H5292" s="16" t="s">
        <v>1120</v>
      </c>
      <c r="I5292" s="16" t="s">
        <v>7412</v>
      </c>
      <c r="J5292" s="16" t="s">
        <v>7413</v>
      </c>
      <c r="K5292" s="17" t="s">
        <v>63</v>
      </c>
      <c r="L5292" s="18" t="s">
        <v>859</v>
      </c>
      <c r="M5292" s="195" t="s">
        <v>7182</v>
      </c>
      <c r="N5292" s="16" t="s">
        <v>7183</v>
      </c>
      <c r="O5292" s="17" t="s">
        <v>6914</v>
      </c>
      <c r="P5292" s="17" t="s">
        <v>305</v>
      </c>
      <c r="Q5292" s="17" t="s">
        <v>306</v>
      </c>
      <c r="R5292">
        <v>0</v>
      </c>
      <c r="S5292">
        <v>0</v>
      </c>
      <c r="T5292">
        <v>0</v>
      </c>
      <c r="U5292">
        <v>0</v>
      </c>
      <c r="V5292">
        <v>0</v>
      </c>
      <c r="W5292">
        <v>0</v>
      </c>
      <c r="X5292">
        <v>0</v>
      </c>
      <c r="Y5292">
        <v>0</v>
      </c>
      <c r="Z5292">
        <v>0</v>
      </c>
      <c r="AA5292">
        <v>0</v>
      </c>
      <c r="AB5292">
        <v>0</v>
      </c>
      <c r="AC5292">
        <v>0</v>
      </c>
      <c r="AD5292">
        <v>0</v>
      </c>
      <c r="AE5292">
        <v>0</v>
      </c>
      <c r="AF5292">
        <v>0</v>
      </c>
      <c r="AG5292" s="19">
        <v>0</v>
      </c>
      <c r="AH5292">
        <v>0</v>
      </c>
      <c r="AI5292">
        <v>0</v>
      </c>
      <c r="AJ5292">
        <v>0</v>
      </c>
      <c r="AK5292">
        <v>0</v>
      </c>
      <c r="AL5292">
        <v>0</v>
      </c>
      <c r="AM5292">
        <v>-771</v>
      </c>
      <c r="AN5292">
        <v>-3937</v>
      </c>
      <c r="AO5292">
        <v>-5889</v>
      </c>
      <c r="AP5292">
        <v>-6949</v>
      </c>
      <c r="AQ5292">
        <v>-7515</v>
      </c>
      <c r="AR5292">
        <v>-7823</v>
      </c>
      <c r="AS5292">
        <v>-8236</v>
      </c>
      <c r="AT5292">
        <v>-8667</v>
      </c>
      <c r="AU5292">
        <v>-10222</v>
      </c>
      <c r="AV5292">
        <v>-12257</v>
      </c>
      <c r="AW5292">
        <v>0</v>
      </c>
      <c r="AX5292">
        <v>-32</v>
      </c>
      <c r="AY5292">
        <v>-60</v>
      </c>
      <c r="AZ5292">
        <v>0</v>
      </c>
      <c r="BA5292">
        <v>0</v>
      </c>
      <c r="BB5292">
        <v>0</v>
      </c>
      <c r="BC5292">
        <v>0</v>
      </c>
      <c r="BD5292">
        <v>0</v>
      </c>
      <c r="BE5292">
        <v>0</v>
      </c>
      <c r="BF5292">
        <v>0</v>
      </c>
      <c r="BG5292">
        <v>0</v>
      </c>
      <c r="BH5292">
        <v>0</v>
      </c>
      <c r="BI5292">
        <v>0</v>
      </c>
      <c r="BJ5292">
        <v>0</v>
      </c>
      <c r="BK5292">
        <v>0</v>
      </c>
      <c r="BL5292">
        <v>0</v>
      </c>
      <c r="BM5292">
        <v>0</v>
      </c>
      <c r="BN5292">
        <v>0</v>
      </c>
      <c r="BO5292">
        <v>0</v>
      </c>
      <c r="BP5292">
        <v>0</v>
      </c>
      <c r="BQ5292">
        <v>0</v>
      </c>
      <c r="BR5292">
        <v>0</v>
      </c>
      <c r="BS5292">
        <v>0</v>
      </c>
      <c r="BT5292">
        <v>0</v>
      </c>
      <c r="BU5292">
        <v>0</v>
      </c>
      <c r="BV5292">
        <v>0</v>
      </c>
      <c r="BW5292">
        <v>0</v>
      </c>
      <c r="BX5292">
        <v>0</v>
      </c>
      <c r="BY5292">
        <v>0</v>
      </c>
      <c r="BZ5292">
        <v>0</v>
      </c>
      <c r="CA5292">
        <v>0</v>
      </c>
      <c r="CB5292">
        <v>0</v>
      </c>
      <c r="CC5292">
        <v>0</v>
      </c>
      <c r="CD5292">
        <v>0</v>
      </c>
      <c r="CE5292">
        <v>0</v>
      </c>
    </row>
    <row r="5293" spans="1:83" x14ac:dyDescent="0.35">
      <c r="A5293" s="9" t="str">
        <f t="shared" si="82"/>
        <v>143300.908.20</v>
      </c>
      <c r="B5293" s="52" t="e">
        <f>+IF(MATCH(A5293,List!H$10:H$145,0),"Targeted")</f>
        <v>#N/A</v>
      </c>
      <c r="C5293" s="65"/>
      <c r="D5293" s="52"/>
      <c r="E5293" s="16" t="s">
        <v>1119</v>
      </c>
      <c r="F5293" s="16" t="s">
        <v>1120</v>
      </c>
      <c r="G5293" s="16" t="s">
        <v>298</v>
      </c>
      <c r="H5293" s="16" t="s">
        <v>1120</v>
      </c>
      <c r="I5293" s="16" t="s">
        <v>7414</v>
      </c>
      <c r="J5293" s="16" t="s">
        <v>7415</v>
      </c>
      <c r="K5293" s="17" t="s">
        <v>63</v>
      </c>
      <c r="L5293" s="18" t="s">
        <v>859</v>
      </c>
      <c r="M5293" s="195" t="s">
        <v>7182</v>
      </c>
      <c r="N5293" s="16" t="s">
        <v>7183</v>
      </c>
      <c r="O5293" s="17" t="s">
        <v>6914</v>
      </c>
      <c r="P5293" s="17" t="s">
        <v>305</v>
      </c>
      <c r="Q5293" s="17" t="s">
        <v>306</v>
      </c>
      <c r="R5293">
        <v>0</v>
      </c>
      <c r="S5293">
        <v>0</v>
      </c>
      <c r="T5293">
        <v>0</v>
      </c>
      <c r="U5293">
        <v>0</v>
      </c>
      <c r="V5293">
        <v>0</v>
      </c>
      <c r="W5293">
        <v>0</v>
      </c>
      <c r="X5293">
        <v>0</v>
      </c>
      <c r="Y5293">
        <v>0</v>
      </c>
      <c r="Z5293">
        <v>0</v>
      </c>
      <c r="AA5293">
        <v>0</v>
      </c>
      <c r="AB5293">
        <v>0</v>
      </c>
      <c r="AC5293">
        <v>0</v>
      </c>
      <c r="AD5293">
        <v>0</v>
      </c>
      <c r="AE5293">
        <v>0</v>
      </c>
      <c r="AF5293">
        <v>0</v>
      </c>
      <c r="AG5293" s="19">
        <v>0</v>
      </c>
      <c r="AH5293">
        <v>0</v>
      </c>
      <c r="AI5293">
        <v>0</v>
      </c>
      <c r="AJ5293">
        <v>0</v>
      </c>
      <c r="AK5293">
        <v>-42315</v>
      </c>
      <c r="AL5293">
        <v>-59517</v>
      </c>
      <c r="AM5293">
        <v>-23080</v>
      </c>
      <c r="AN5293">
        <v>0</v>
      </c>
      <c r="AO5293">
        <v>-8304</v>
      </c>
      <c r="AP5293">
        <v>-5490</v>
      </c>
      <c r="AQ5293">
        <v>0</v>
      </c>
      <c r="AR5293">
        <v>-29</v>
      </c>
      <c r="AS5293">
        <v>-3</v>
      </c>
      <c r="AT5293">
        <v>-185</v>
      </c>
      <c r="AU5293">
        <v>0</v>
      </c>
      <c r="AV5293">
        <v>13</v>
      </c>
      <c r="AW5293">
        <v>0</v>
      </c>
      <c r="AX5293">
        <v>0</v>
      </c>
      <c r="AY5293">
        <v>0</v>
      </c>
      <c r="AZ5293">
        <v>0</v>
      </c>
      <c r="BA5293">
        <v>-12000</v>
      </c>
      <c r="BB5293">
        <v>-20000</v>
      </c>
      <c r="BC5293">
        <v>-49000</v>
      </c>
      <c r="BD5293">
        <v>-28000</v>
      </c>
      <c r="BE5293">
        <v>-28000</v>
      </c>
      <c r="BF5293">
        <v>-19000</v>
      </c>
      <c r="BG5293">
        <v>-14000</v>
      </c>
      <c r="BH5293">
        <v>-5000</v>
      </c>
      <c r="BI5293">
        <v>0</v>
      </c>
      <c r="BJ5293">
        <v>-1000</v>
      </c>
      <c r="BK5293">
        <v>-172000</v>
      </c>
      <c r="BL5293">
        <v>-717000</v>
      </c>
      <c r="BM5293">
        <v>-731000</v>
      </c>
      <c r="BN5293">
        <v>-657000</v>
      </c>
      <c r="BO5293">
        <v>-117000</v>
      </c>
      <c r="BP5293">
        <v>-72000</v>
      </c>
      <c r="BQ5293">
        <v>-89000</v>
      </c>
      <c r="BR5293">
        <v>-103000</v>
      </c>
      <c r="BS5293">
        <v>-111000</v>
      </c>
      <c r="BT5293">
        <v>-319000</v>
      </c>
      <c r="BU5293">
        <v>-345000</v>
      </c>
      <c r="BV5293">
        <v>-394000</v>
      </c>
      <c r="BW5293">
        <v>-368000</v>
      </c>
      <c r="BX5293">
        <v>-415000</v>
      </c>
      <c r="BY5293">
        <v>-438000</v>
      </c>
      <c r="BZ5293">
        <v>-413000</v>
      </c>
      <c r="CA5293">
        <v>-362000</v>
      </c>
      <c r="CB5293">
        <v>-309000</v>
      </c>
      <c r="CC5293">
        <v>-322000</v>
      </c>
      <c r="CD5293">
        <v>-341000</v>
      </c>
      <c r="CE5293">
        <v>-397000</v>
      </c>
    </row>
    <row r="5294" spans="1:83" x14ac:dyDescent="0.35">
      <c r="A5294" s="9" t="str">
        <f t="shared" si="82"/>
        <v>143500.908.20</v>
      </c>
      <c r="B5294" s="52" t="e">
        <f>+IF(MATCH(A5294,List!H$10:H$145,0),"Targeted")</f>
        <v>#N/A</v>
      </c>
      <c r="C5294" s="65"/>
      <c r="D5294" s="52"/>
      <c r="E5294" s="16" t="s">
        <v>1119</v>
      </c>
      <c r="F5294" s="16" t="s">
        <v>1120</v>
      </c>
      <c r="G5294" s="16" t="s">
        <v>298</v>
      </c>
      <c r="H5294" s="16" t="s">
        <v>1120</v>
      </c>
      <c r="I5294" s="16" t="s">
        <v>7192</v>
      </c>
      <c r="J5294" s="16" t="s">
        <v>7193</v>
      </c>
      <c r="K5294" s="17" t="s">
        <v>63</v>
      </c>
      <c r="L5294" s="18" t="s">
        <v>859</v>
      </c>
      <c r="M5294" s="195" t="s">
        <v>7182</v>
      </c>
      <c r="N5294" s="16" t="s">
        <v>7183</v>
      </c>
      <c r="O5294" s="17" t="s">
        <v>6914</v>
      </c>
      <c r="P5294" s="17" t="s">
        <v>305</v>
      </c>
      <c r="Q5294" s="17" t="s">
        <v>306</v>
      </c>
      <c r="R5294">
        <v>0</v>
      </c>
      <c r="S5294">
        <v>0</v>
      </c>
      <c r="T5294">
        <v>0</v>
      </c>
      <c r="U5294">
        <v>0</v>
      </c>
      <c r="V5294">
        <v>0</v>
      </c>
      <c r="W5294">
        <v>0</v>
      </c>
      <c r="X5294">
        <v>0</v>
      </c>
      <c r="Y5294">
        <v>0</v>
      </c>
      <c r="Z5294">
        <v>0</v>
      </c>
      <c r="AA5294">
        <v>0</v>
      </c>
      <c r="AB5294">
        <v>0</v>
      </c>
      <c r="AC5294">
        <v>0</v>
      </c>
      <c r="AD5294">
        <v>0</v>
      </c>
      <c r="AE5294">
        <v>0</v>
      </c>
      <c r="AF5294">
        <v>0</v>
      </c>
      <c r="AG5294" s="19">
        <v>0</v>
      </c>
      <c r="AH5294">
        <v>0</v>
      </c>
      <c r="AI5294">
        <v>0</v>
      </c>
      <c r="AJ5294">
        <v>0</v>
      </c>
      <c r="AK5294">
        <v>-70567</v>
      </c>
      <c r="AL5294">
        <v>-117122</v>
      </c>
      <c r="AM5294">
        <v>-65892</v>
      </c>
      <c r="AN5294">
        <v>-124955</v>
      </c>
      <c r="AO5294">
        <v>-128591</v>
      </c>
      <c r="AP5294">
        <v>-160360</v>
      </c>
      <c r="AQ5294">
        <v>-177415</v>
      </c>
      <c r="AR5294">
        <v>-107362</v>
      </c>
      <c r="AS5294">
        <v>-167863</v>
      </c>
      <c r="AT5294">
        <v>-134102</v>
      </c>
      <c r="AU5294">
        <v>-118617</v>
      </c>
      <c r="AV5294">
        <v>-155193</v>
      </c>
      <c r="AW5294">
        <v>-145736</v>
      </c>
      <c r="AX5294">
        <v>-150423</v>
      </c>
      <c r="AY5294">
        <v>-125542</v>
      </c>
      <c r="AZ5294">
        <v>-141000</v>
      </c>
      <c r="BA5294">
        <v>-196000</v>
      </c>
      <c r="BB5294">
        <v>-173000</v>
      </c>
      <c r="BC5294">
        <v>-47000</v>
      </c>
      <c r="BD5294">
        <v>-52000</v>
      </c>
      <c r="BE5294">
        <v>-58000</v>
      </c>
      <c r="BF5294">
        <v>-74000</v>
      </c>
      <c r="BG5294">
        <v>-30000</v>
      </c>
      <c r="BH5294">
        <v>-17000</v>
      </c>
      <c r="BI5294">
        <v>-9000</v>
      </c>
      <c r="BJ5294">
        <v>-7000</v>
      </c>
      <c r="BK5294">
        <v>-7000</v>
      </c>
      <c r="BL5294">
        <v>-10000</v>
      </c>
      <c r="BM5294">
        <v>-50000</v>
      </c>
      <c r="BN5294">
        <v>-6000</v>
      </c>
      <c r="BO5294">
        <v>-5000</v>
      </c>
      <c r="BP5294">
        <v>-4000</v>
      </c>
      <c r="BQ5294">
        <v>-3000</v>
      </c>
      <c r="BR5294">
        <v>-3000</v>
      </c>
      <c r="BS5294">
        <v>-2000</v>
      </c>
      <c r="BT5294">
        <v>-2000</v>
      </c>
      <c r="BU5294">
        <v>-1000</v>
      </c>
      <c r="BV5294">
        <v>-3000</v>
      </c>
      <c r="BW5294">
        <v>-4000</v>
      </c>
      <c r="BX5294">
        <v>-4000</v>
      </c>
      <c r="BY5294">
        <v>-3000</v>
      </c>
      <c r="BZ5294">
        <v>-3000</v>
      </c>
      <c r="CA5294">
        <v>-3000</v>
      </c>
      <c r="CB5294">
        <v>-3000</v>
      </c>
      <c r="CC5294">
        <v>-3000</v>
      </c>
      <c r="CD5294">
        <v>-3000</v>
      </c>
      <c r="CE5294">
        <v>-3000</v>
      </c>
    </row>
    <row r="5295" spans="1:83" x14ac:dyDescent="0.35">
      <c r="A5295" s="9" t="str">
        <f t="shared" si="82"/>
        <v>143600.908.20</v>
      </c>
      <c r="B5295" s="52" t="e">
        <f>+IF(MATCH(A5295,List!H$10:H$145,0),"Targeted")</f>
        <v>#N/A</v>
      </c>
      <c r="C5295" s="65"/>
      <c r="D5295" s="52"/>
      <c r="E5295" s="16" t="s">
        <v>1119</v>
      </c>
      <c r="F5295" s="16" t="s">
        <v>1120</v>
      </c>
      <c r="G5295" s="16" t="s">
        <v>298</v>
      </c>
      <c r="H5295" s="16" t="s">
        <v>1120</v>
      </c>
      <c r="I5295" s="16" t="s">
        <v>7416</v>
      </c>
      <c r="J5295" s="16" t="s">
        <v>7417</v>
      </c>
      <c r="K5295" s="17" t="s">
        <v>63</v>
      </c>
      <c r="L5295" s="18" t="s">
        <v>859</v>
      </c>
      <c r="M5295" s="195" t="s">
        <v>7182</v>
      </c>
      <c r="N5295" s="16" t="s">
        <v>7183</v>
      </c>
      <c r="O5295" s="17" t="s">
        <v>6914</v>
      </c>
      <c r="P5295" s="17" t="s">
        <v>305</v>
      </c>
      <c r="Q5295" s="17" t="s">
        <v>306</v>
      </c>
      <c r="R5295">
        <v>0</v>
      </c>
      <c r="S5295">
        <v>0</v>
      </c>
      <c r="T5295">
        <v>0</v>
      </c>
      <c r="U5295">
        <v>0</v>
      </c>
      <c r="V5295">
        <v>0</v>
      </c>
      <c r="W5295">
        <v>0</v>
      </c>
      <c r="X5295">
        <v>0</v>
      </c>
      <c r="Y5295">
        <v>0</v>
      </c>
      <c r="Z5295">
        <v>0</v>
      </c>
      <c r="AA5295">
        <v>0</v>
      </c>
      <c r="AB5295">
        <v>0</v>
      </c>
      <c r="AC5295">
        <v>0</v>
      </c>
      <c r="AD5295">
        <v>0</v>
      </c>
      <c r="AE5295">
        <v>0</v>
      </c>
      <c r="AF5295">
        <v>0</v>
      </c>
      <c r="AG5295" s="19">
        <v>0</v>
      </c>
      <c r="AH5295">
        <v>0</v>
      </c>
      <c r="AI5295">
        <v>0</v>
      </c>
      <c r="AJ5295">
        <v>0</v>
      </c>
      <c r="AK5295">
        <v>0</v>
      </c>
      <c r="AL5295">
        <v>0</v>
      </c>
      <c r="AM5295">
        <v>0</v>
      </c>
      <c r="AN5295">
        <v>0</v>
      </c>
      <c r="AO5295">
        <v>0</v>
      </c>
      <c r="AP5295">
        <v>-6396</v>
      </c>
      <c r="AQ5295">
        <v>-21416</v>
      </c>
      <c r="AR5295">
        <v>-114748</v>
      </c>
      <c r="AS5295">
        <v>0</v>
      </c>
      <c r="AT5295">
        <v>0</v>
      </c>
      <c r="AU5295">
        <v>0</v>
      </c>
      <c r="AV5295">
        <v>0</v>
      </c>
      <c r="AW5295">
        <v>-1541</v>
      </c>
      <c r="AX5295">
        <v>-679</v>
      </c>
      <c r="AY5295">
        <v>0</v>
      </c>
      <c r="AZ5295">
        <v>0</v>
      </c>
      <c r="BA5295">
        <v>0</v>
      </c>
      <c r="BB5295">
        <v>0</v>
      </c>
      <c r="BC5295">
        <v>0</v>
      </c>
      <c r="BD5295">
        <v>0</v>
      </c>
      <c r="BE5295">
        <v>0</v>
      </c>
      <c r="BF5295">
        <v>0</v>
      </c>
      <c r="BG5295">
        <v>0</v>
      </c>
      <c r="BH5295">
        <v>0</v>
      </c>
      <c r="BI5295">
        <v>0</v>
      </c>
      <c r="BJ5295">
        <v>0</v>
      </c>
      <c r="BK5295">
        <v>0</v>
      </c>
      <c r="BL5295">
        <v>0</v>
      </c>
      <c r="BM5295">
        <v>0</v>
      </c>
      <c r="BN5295">
        <v>0</v>
      </c>
      <c r="BO5295">
        <v>0</v>
      </c>
      <c r="BP5295">
        <v>0</v>
      </c>
      <c r="BQ5295">
        <v>0</v>
      </c>
      <c r="BR5295">
        <v>0</v>
      </c>
      <c r="BS5295">
        <v>0</v>
      </c>
      <c r="BT5295">
        <v>0</v>
      </c>
      <c r="BU5295">
        <v>0</v>
      </c>
      <c r="BV5295">
        <v>0</v>
      </c>
      <c r="BW5295">
        <v>0</v>
      </c>
      <c r="BX5295">
        <v>0</v>
      </c>
      <c r="BY5295">
        <v>0</v>
      </c>
      <c r="BZ5295">
        <v>0</v>
      </c>
      <c r="CA5295">
        <v>0</v>
      </c>
      <c r="CB5295">
        <v>0</v>
      </c>
      <c r="CC5295">
        <v>0</v>
      </c>
      <c r="CD5295">
        <v>0</v>
      </c>
      <c r="CE5295">
        <v>0</v>
      </c>
    </row>
    <row r="5296" spans="1:83" x14ac:dyDescent="0.35">
      <c r="A5296" s="9" t="str">
        <f t="shared" si="82"/>
        <v>143700.908.20</v>
      </c>
      <c r="B5296" s="52" t="e">
        <f>+IF(MATCH(A5296,List!H$10:H$145,0),"Targeted")</f>
        <v>#N/A</v>
      </c>
      <c r="C5296" s="65"/>
      <c r="D5296" s="52"/>
      <c r="E5296" s="16" t="s">
        <v>1119</v>
      </c>
      <c r="F5296" s="16" t="s">
        <v>1120</v>
      </c>
      <c r="G5296" s="16" t="s">
        <v>298</v>
      </c>
      <c r="H5296" s="16" t="s">
        <v>1120</v>
      </c>
      <c r="I5296" s="16" t="s">
        <v>7418</v>
      </c>
      <c r="J5296" s="16" t="s">
        <v>7419</v>
      </c>
      <c r="K5296" s="17" t="s">
        <v>63</v>
      </c>
      <c r="L5296" s="18" t="s">
        <v>859</v>
      </c>
      <c r="M5296" s="195" t="s">
        <v>7182</v>
      </c>
      <c r="N5296" s="16" t="s">
        <v>7183</v>
      </c>
      <c r="O5296" s="17" t="s">
        <v>6914</v>
      </c>
      <c r="P5296" s="17" t="s">
        <v>305</v>
      </c>
      <c r="Q5296" s="17" t="s">
        <v>306</v>
      </c>
      <c r="R5296">
        <v>0</v>
      </c>
      <c r="S5296">
        <v>0</v>
      </c>
      <c r="T5296">
        <v>0</v>
      </c>
      <c r="U5296">
        <v>0</v>
      </c>
      <c r="V5296">
        <v>0</v>
      </c>
      <c r="W5296">
        <v>0</v>
      </c>
      <c r="X5296">
        <v>0</v>
      </c>
      <c r="Y5296">
        <v>0</v>
      </c>
      <c r="Z5296">
        <v>0</v>
      </c>
      <c r="AA5296">
        <v>0</v>
      </c>
      <c r="AB5296">
        <v>0</v>
      </c>
      <c r="AC5296">
        <v>0</v>
      </c>
      <c r="AD5296">
        <v>0</v>
      </c>
      <c r="AE5296">
        <v>0</v>
      </c>
      <c r="AF5296">
        <v>0</v>
      </c>
      <c r="AG5296" s="19">
        <v>0</v>
      </c>
      <c r="AH5296">
        <v>0</v>
      </c>
      <c r="AI5296">
        <v>0</v>
      </c>
      <c r="AJ5296">
        <v>0</v>
      </c>
      <c r="AK5296">
        <v>-20590</v>
      </c>
      <c r="AL5296">
        <v>-26323</v>
      </c>
      <c r="AM5296">
        <v>-30754</v>
      </c>
      <c r="AN5296">
        <v>-33019</v>
      </c>
      <c r="AO5296">
        <v>0</v>
      </c>
      <c r="AP5296">
        <v>0</v>
      </c>
      <c r="AQ5296">
        <v>0</v>
      </c>
      <c r="AR5296">
        <v>0</v>
      </c>
      <c r="AS5296">
        <v>0</v>
      </c>
      <c r="AT5296">
        <v>0</v>
      </c>
      <c r="AU5296">
        <v>0</v>
      </c>
      <c r="AV5296">
        <v>0</v>
      </c>
      <c r="AW5296">
        <v>0</v>
      </c>
      <c r="AX5296">
        <v>0</v>
      </c>
      <c r="AY5296">
        <v>0</v>
      </c>
      <c r="AZ5296">
        <v>0</v>
      </c>
      <c r="BA5296">
        <v>0</v>
      </c>
      <c r="BB5296">
        <v>0</v>
      </c>
      <c r="BC5296">
        <v>0</v>
      </c>
      <c r="BD5296">
        <v>0</v>
      </c>
      <c r="BE5296">
        <v>0</v>
      </c>
      <c r="BF5296">
        <v>0</v>
      </c>
      <c r="BG5296">
        <v>0</v>
      </c>
      <c r="BH5296">
        <v>0</v>
      </c>
      <c r="BI5296">
        <v>0</v>
      </c>
      <c r="BJ5296">
        <v>0</v>
      </c>
      <c r="BK5296">
        <v>0</v>
      </c>
      <c r="BL5296">
        <v>0</v>
      </c>
      <c r="BM5296">
        <v>0</v>
      </c>
      <c r="BN5296">
        <v>0</v>
      </c>
      <c r="BO5296">
        <v>0</v>
      </c>
      <c r="BP5296">
        <v>0</v>
      </c>
      <c r="BQ5296">
        <v>0</v>
      </c>
      <c r="BR5296">
        <v>0</v>
      </c>
      <c r="BS5296">
        <v>0</v>
      </c>
      <c r="BT5296">
        <v>0</v>
      </c>
      <c r="BU5296">
        <v>0</v>
      </c>
      <c r="BV5296">
        <v>0</v>
      </c>
      <c r="BW5296">
        <v>0</v>
      </c>
      <c r="BX5296">
        <v>0</v>
      </c>
      <c r="BY5296">
        <v>0</v>
      </c>
      <c r="BZ5296">
        <v>0</v>
      </c>
      <c r="CA5296">
        <v>0</v>
      </c>
      <c r="CB5296">
        <v>0</v>
      </c>
      <c r="CC5296">
        <v>0</v>
      </c>
      <c r="CD5296">
        <v>0</v>
      </c>
      <c r="CE5296">
        <v>0</v>
      </c>
    </row>
    <row r="5297" spans="1:83" x14ac:dyDescent="0.35">
      <c r="A5297" s="9" t="str">
        <f t="shared" si="82"/>
        <v>143900.908.20</v>
      </c>
      <c r="B5297" s="52" t="e">
        <f>+IF(MATCH(A5297,List!H$10:H$145,0),"Targeted")</f>
        <v>#N/A</v>
      </c>
      <c r="C5297" s="65"/>
      <c r="D5297" s="52"/>
      <c r="E5297" s="16" t="s">
        <v>1119</v>
      </c>
      <c r="F5297" s="16" t="s">
        <v>1120</v>
      </c>
      <c r="G5297" s="16" t="s">
        <v>298</v>
      </c>
      <c r="H5297" s="16" t="s">
        <v>1120</v>
      </c>
      <c r="I5297" s="16" t="s">
        <v>7420</v>
      </c>
      <c r="J5297" s="16" t="s">
        <v>7421</v>
      </c>
      <c r="K5297" s="17" t="s">
        <v>63</v>
      </c>
      <c r="L5297" s="18" t="s">
        <v>859</v>
      </c>
      <c r="M5297" s="195" t="s">
        <v>7182</v>
      </c>
      <c r="N5297" s="16" t="s">
        <v>7183</v>
      </c>
      <c r="O5297" s="17" t="s">
        <v>6914</v>
      </c>
      <c r="P5297" s="17" t="s">
        <v>305</v>
      </c>
      <c r="Q5297" s="17" t="s">
        <v>306</v>
      </c>
      <c r="R5297">
        <v>0</v>
      </c>
      <c r="S5297">
        <v>0</v>
      </c>
      <c r="T5297">
        <v>0</v>
      </c>
      <c r="U5297">
        <v>0</v>
      </c>
      <c r="V5297">
        <v>0</v>
      </c>
      <c r="W5297">
        <v>0</v>
      </c>
      <c r="X5297">
        <v>0</v>
      </c>
      <c r="Y5297">
        <v>0</v>
      </c>
      <c r="Z5297">
        <v>0</v>
      </c>
      <c r="AA5297">
        <v>0</v>
      </c>
      <c r="AB5297">
        <v>0</v>
      </c>
      <c r="AC5297">
        <v>0</v>
      </c>
      <c r="AD5297">
        <v>0</v>
      </c>
      <c r="AE5297">
        <v>0</v>
      </c>
      <c r="AF5297">
        <v>0</v>
      </c>
      <c r="AG5297" s="19">
        <v>0</v>
      </c>
      <c r="AH5297">
        <v>0</v>
      </c>
      <c r="AI5297">
        <v>0</v>
      </c>
      <c r="AJ5297">
        <v>0</v>
      </c>
      <c r="AK5297">
        <v>-34656</v>
      </c>
      <c r="AL5297">
        <v>-49127</v>
      </c>
      <c r="AM5297">
        <v>-60858</v>
      </c>
      <c r="AN5297">
        <v>-68467</v>
      </c>
      <c r="AO5297">
        <v>-72651</v>
      </c>
      <c r="AP5297">
        <v>-74476</v>
      </c>
      <c r="AQ5297">
        <v>-74607</v>
      </c>
      <c r="AR5297">
        <v>-71831</v>
      </c>
      <c r="AS5297">
        <v>-68382</v>
      </c>
      <c r="AT5297">
        <v>-58474</v>
      </c>
      <c r="AU5297">
        <v>-56518</v>
      </c>
      <c r="AV5297">
        <v>-54854</v>
      </c>
      <c r="AW5297">
        <v>-58323</v>
      </c>
      <c r="AX5297">
        <v>-59950</v>
      </c>
      <c r="AY5297">
        <v>-58677</v>
      </c>
      <c r="AZ5297">
        <v>-38000</v>
      </c>
      <c r="BA5297">
        <v>-33000</v>
      </c>
      <c r="BB5297">
        <v>-7000</v>
      </c>
      <c r="BC5297">
        <v>0</v>
      </c>
      <c r="BD5297">
        <v>0</v>
      </c>
      <c r="BE5297">
        <v>0</v>
      </c>
      <c r="BF5297">
        <v>0</v>
      </c>
      <c r="BG5297">
        <v>0</v>
      </c>
      <c r="BH5297">
        <v>0</v>
      </c>
      <c r="BI5297">
        <v>0</v>
      </c>
      <c r="BJ5297">
        <v>0</v>
      </c>
      <c r="BK5297">
        <v>0</v>
      </c>
      <c r="BL5297">
        <v>0</v>
      </c>
      <c r="BM5297">
        <v>0</v>
      </c>
      <c r="BN5297">
        <v>0</v>
      </c>
      <c r="BO5297">
        <v>0</v>
      </c>
      <c r="BP5297">
        <v>0</v>
      </c>
      <c r="BQ5297">
        <v>0</v>
      </c>
      <c r="BR5297">
        <v>0</v>
      </c>
      <c r="BS5297">
        <v>0</v>
      </c>
      <c r="BT5297">
        <v>0</v>
      </c>
      <c r="BU5297">
        <v>0</v>
      </c>
      <c r="BV5297">
        <v>0</v>
      </c>
      <c r="BW5297">
        <v>0</v>
      </c>
      <c r="BX5297">
        <v>0</v>
      </c>
      <c r="BY5297">
        <v>0</v>
      </c>
      <c r="BZ5297">
        <v>0</v>
      </c>
      <c r="CA5297">
        <v>0</v>
      </c>
      <c r="CB5297">
        <v>0</v>
      </c>
      <c r="CC5297">
        <v>0</v>
      </c>
      <c r="CD5297">
        <v>0</v>
      </c>
      <c r="CE5297">
        <v>0</v>
      </c>
    </row>
    <row r="5298" spans="1:83" x14ac:dyDescent="0.35">
      <c r="A5298" s="9" t="str">
        <f t="shared" si="82"/>
        <v>144100.908.20</v>
      </c>
      <c r="B5298" s="52" t="e">
        <f>+IF(MATCH(A5298,List!H$10:H$145,0),"Targeted")</f>
        <v>#N/A</v>
      </c>
      <c r="C5298" s="65"/>
      <c r="D5298" s="52"/>
      <c r="E5298" s="16" t="s">
        <v>1119</v>
      </c>
      <c r="F5298" s="16" t="s">
        <v>1120</v>
      </c>
      <c r="G5298" s="16" t="s">
        <v>298</v>
      </c>
      <c r="H5298" s="16" t="s">
        <v>1120</v>
      </c>
      <c r="I5298" s="16" t="s">
        <v>7422</v>
      </c>
      <c r="J5298" s="16" t="s">
        <v>7423</v>
      </c>
      <c r="K5298" s="17" t="s">
        <v>63</v>
      </c>
      <c r="L5298" s="18" t="s">
        <v>859</v>
      </c>
      <c r="M5298" s="195" t="s">
        <v>7182</v>
      </c>
      <c r="N5298" s="16" t="s">
        <v>7183</v>
      </c>
      <c r="O5298" s="17" t="s">
        <v>6914</v>
      </c>
      <c r="P5298" s="17" t="s">
        <v>305</v>
      </c>
      <c r="Q5298" s="17" t="s">
        <v>306</v>
      </c>
      <c r="R5298">
        <v>-457</v>
      </c>
      <c r="S5298">
        <v>-1078</v>
      </c>
      <c r="T5298">
        <v>-3470</v>
      </c>
      <c r="U5298">
        <v>-3295</v>
      </c>
      <c r="V5298">
        <v>-3172</v>
      </c>
      <c r="W5298">
        <v>-3481</v>
      </c>
      <c r="X5298">
        <v>-4972</v>
      </c>
      <c r="Y5298">
        <v>-5743</v>
      </c>
      <c r="Z5298">
        <v>-7101</v>
      </c>
      <c r="AA5298">
        <v>-11212</v>
      </c>
      <c r="AB5298">
        <v>-18033</v>
      </c>
      <c r="AC5298">
        <v>-21379</v>
      </c>
      <c r="AD5298">
        <v>-31690</v>
      </c>
      <c r="AE5298">
        <v>-38641</v>
      </c>
      <c r="AF5298">
        <v>0</v>
      </c>
      <c r="AG5298" s="19">
        <v>-51091</v>
      </c>
      <c r="AH5298">
        <v>-66117</v>
      </c>
      <c r="AI5298">
        <v>-98262</v>
      </c>
      <c r="AJ5298">
        <v>-87824</v>
      </c>
      <c r="AK5298">
        <v>-93248</v>
      </c>
      <c r="AL5298">
        <v>-104191</v>
      </c>
      <c r="AM5298">
        <v>-110557</v>
      </c>
      <c r="AN5298">
        <v>-127466</v>
      </c>
      <c r="AO5298">
        <v>-144451</v>
      </c>
      <c r="AP5298">
        <v>-176573</v>
      </c>
      <c r="AQ5298">
        <v>-161704</v>
      </c>
      <c r="AR5298">
        <v>-75532</v>
      </c>
      <c r="AS5298">
        <v>-46767</v>
      </c>
      <c r="AT5298">
        <v>-51712</v>
      </c>
      <c r="AU5298">
        <v>-43034</v>
      </c>
      <c r="AV5298">
        <v>-40996</v>
      </c>
      <c r="AW5298">
        <v>-52003</v>
      </c>
      <c r="AX5298">
        <v>-21455</v>
      </c>
      <c r="AY5298">
        <v>-5429</v>
      </c>
      <c r="AZ5298">
        <v>-5000</v>
      </c>
      <c r="BA5298">
        <v>-4000</v>
      </c>
      <c r="BB5298">
        <v>-3000</v>
      </c>
      <c r="BC5298">
        <v>-4000</v>
      </c>
      <c r="BD5298">
        <v>0</v>
      </c>
      <c r="BE5298">
        <v>0</v>
      </c>
      <c r="BF5298">
        <v>0</v>
      </c>
      <c r="BG5298">
        <v>0</v>
      </c>
      <c r="BH5298">
        <v>0</v>
      </c>
      <c r="BI5298">
        <v>0</v>
      </c>
      <c r="BJ5298">
        <v>0</v>
      </c>
      <c r="BK5298">
        <v>0</v>
      </c>
      <c r="BL5298">
        <v>0</v>
      </c>
      <c r="BM5298">
        <v>0</v>
      </c>
      <c r="BN5298">
        <v>0</v>
      </c>
      <c r="BO5298">
        <v>0</v>
      </c>
      <c r="BP5298">
        <v>0</v>
      </c>
      <c r="BQ5298">
        <v>0</v>
      </c>
      <c r="BR5298">
        <v>0</v>
      </c>
      <c r="BS5298">
        <v>0</v>
      </c>
      <c r="BT5298">
        <v>0</v>
      </c>
      <c r="BU5298">
        <v>0</v>
      </c>
      <c r="BV5298">
        <v>0</v>
      </c>
      <c r="BW5298">
        <v>0</v>
      </c>
      <c r="BX5298">
        <v>0</v>
      </c>
      <c r="BY5298">
        <v>0</v>
      </c>
      <c r="BZ5298">
        <v>0</v>
      </c>
      <c r="CA5298">
        <v>0</v>
      </c>
      <c r="CB5298">
        <v>0</v>
      </c>
      <c r="CC5298">
        <v>0</v>
      </c>
      <c r="CD5298">
        <v>0</v>
      </c>
      <c r="CE5298">
        <v>0</v>
      </c>
    </row>
    <row r="5299" spans="1:83" x14ac:dyDescent="0.35">
      <c r="A5299" s="9" t="str">
        <f t="shared" si="82"/>
        <v>144900.908.</v>
      </c>
      <c r="B5299" s="52" t="e">
        <f>+IF(MATCH(A5299,List!H$10:H$145,0),"Targeted")</f>
        <v>#N/A</v>
      </c>
      <c r="C5299" s="65"/>
      <c r="D5299" s="52"/>
      <c r="E5299" s="16" t="s">
        <v>1119</v>
      </c>
      <c r="F5299" s="16" t="s">
        <v>1120</v>
      </c>
      <c r="G5299" s="16" t="s">
        <v>298</v>
      </c>
      <c r="H5299" s="16" t="s">
        <v>1120</v>
      </c>
      <c r="I5299" s="16" t="s">
        <v>7424</v>
      </c>
      <c r="J5299" s="16" t="s">
        <v>7425</v>
      </c>
      <c r="K5299" s="17" t="s">
        <v>299</v>
      </c>
      <c r="L5299" s="18" t="s">
        <v>859</v>
      </c>
      <c r="M5299" s="195" t="s">
        <v>7182</v>
      </c>
      <c r="N5299" s="16" t="s">
        <v>7183</v>
      </c>
      <c r="O5299" s="17" t="s">
        <v>6914</v>
      </c>
      <c r="P5299" s="17" t="s">
        <v>305</v>
      </c>
      <c r="Q5299" s="17" t="s">
        <v>306</v>
      </c>
      <c r="R5299">
        <v>0</v>
      </c>
      <c r="S5299">
        <v>0</v>
      </c>
      <c r="T5299">
        <v>0</v>
      </c>
      <c r="U5299">
        <v>0</v>
      </c>
      <c r="V5299">
        <v>0</v>
      </c>
      <c r="W5299">
        <v>0</v>
      </c>
      <c r="X5299">
        <v>0</v>
      </c>
      <c r="Y5299">
        <v>0</v>
      </c>
      <c r="Z5299">
        <v>0</v>
      </c>
      <c r="AA5299">
        <v>0</v>
      </c>
      <c r="AB5299">
        <v>0</v>
      </c>
      <c r="AC5299">
        <v>0</v>
      </c>
      <c r="AD5299">
        <v>0</v>
      </c>
      <c r="AE5299">
        <v>0</v>
      </c>
      <c r="AF5299">
        <v>-5899</v>
      </c>
      <c r="AG5299" s="19">
        <v>-2520</v>
      </c>
      <c r="AH5299">
        <v>-39456</v>
      </c>
      <c r="AI5299">
        <v>-76431</v>
      </c>
      <c r="AJ5299">
        <v>-142679</v>
      </c>
      <c r="AK5299">
        <v>0</v>
      </c>
      <c r="AL5299">
        <v>0</v>
      </c>
      <c r="AM5299">
        <v>0</v>
      </c>
      <c r="AN5299">
        <v>0</v>
      </c>
      <c r="AO5299">
        <v>0</v>
      </c>
      <c r="AP5299">
        <v>0</v>
      </c>
      <c r="AQ5299">
        <v>0</v>
      </c>
      <c r="AR5299">
        <v>0</v>
      </c>
      <c r="AS5299">
        <v>0</v>
      </c>
      <c r="AT5299">
        <v>0</v>
      </c>
      <c r="AU5299">
        <v>0</v>
      </c>
      <c r="AV5299">
        <v>0</v>
      </c>
      <c r="AW5299">
        <v>0</v>
      </c>
      <c r="AX5299">
        <v>0</v>
      </c>
      <c r="AY5299">
        <v>0</v>
      </c>
      <c r="AZ5299">
        <v>0</v>
      </c>
      <c r="BA5299">
        <v>0</v>
      </c>
      <c r="BB5299">
        <v>0</v>
      </c>
      <c r="BC5299">
        <v>0</v>
      </c>
      <c r="BD5299">
        <v>0</v>
      </c>
      <c r="BE5299">
        <v>0</v>
      </c>
      <c r="BF5299">
        <v>0</v>
      </c>
      <c r="BG5299">
        <v>0</v>
      </c>
      <c r="BH5299">
        <v>0</v>
      </c>
      <c r="BI5299">
        <v>0</v>
      </c>
      <c r="BJ5299">
        <v>0</v>
      </c>
      <c r="BK5299">
        <v>0</v>
      </c>
      <c r="BL5299">
        <v>0</v>
      </c>
      <c r="BM5299">
        <v>0</v>
      </c>
      <c r="BN5299">
        <v>0</v>
      </c>
      <c r="BO5299">
        <v>0</v>
      </c>
      <c r="BP5299">
        <v>0</v>
      </c>
      <c r="BQ5299">
        <v>0</v>
      </c>
      <c r="BR5299">
        <v>0</v>
      </c>
      <c r="BS5299">
        <v>0</v>
      </c>
      <c r="BT5299">
        <v>0</v>
      </c>
      <c r="BU5299">
        <v>0</v>
      </c>
      <c r="BV5299">
        <v>0</v>
      </c>
      <c r="BW5299">
        <v>0</v>
      </c>
      <c r="BX5299">
        <v>0</v>
      </c>
      <c r="BY5299">
        <v>0</v>
      </c>
      <c r="BZ5299">
        <v>0</v>
      </c>
      <c r="CA5299">
        <v>0</v>
      </c>
      <c r="CB5299">
        <v>0</v>
      </c>
      <c r="CC5299">
        <v>0</v>
      </c>
      <c r="CD5299">
        <v>0</v>
      </c>
      <c r="CE5299">
        <v>0</v>
      </c>
    </row>
    <row r="5300" spans="1:83" x14ac:dyDescent="0.35">
      <c r="A5300" s="9" t="str">
        <f t="shared" si="82"/>
        <v>144910.908.20</v>
      </c>
      <c r="B5300" s="52" t="e">
        <f>+IF(MATCH(A5300,List!H$10:H$145,0),"Targeted")</f>
        <v>#N/A</v>
      </c>
      <c r="C5300" s="65"/>
      <c r="D5300" s="52"/>
      <c r="E5300" s="16" t="s">
        <v>1119</v>
      </c>
      <c r="F5300" s="16" t="s">
        <v>1120</v>
      </c>
      <c r="G5300" s="16" t="s">
        <v>298</v>
      </c>
      <c r="H5300" s="16" t="s">
        <v>1120</v>
      </c>
      <c r="I5300" s="16" t="s">
        <v>7426</v>
      </c>
      <c r="J5300" s="16" t="s">
        <v>7427</v>
      </c>
      <c r="K5300" s="17" t="s">
        <v>63</v>
      </c>
      <c r="L5300" s="18" t="s">
        <v>859</v>
      </c>
      <c r="M5300" s="195" t="s">
        <v>7182</v>
      </c>
      <c r="N5300" s="16" t="s">
        <v>7183</v>
      </c>
      <c r="O5300" s="17" t="s">
        <v>6914</v>
      </c>
      <c r="P5300" s="17" t="s">
        <v>305</v>
      </c>
      <c r="Q5300" s="17" t="s">
        <v>306</v>
      </c>
      <c r="R5300">
        <v>0</v>
      </c>
      <c r="S5300">
        <v>0</v>
      </c>
      <c r="T5300">
        <v>0</v>
      </c>
      <c r="U5300">
        <v>0</v>
      </c>
      <c r="V5300">
        <v>0</v>
      </c>
      <c r="W5300">
        <v>0</v>
      </c>
      <c r="X5300">
        <v>0</v>
      </c>
      <c r="Y5300">
        <v>0</v>
      </c>
      <c r="Z5300">
        <v>0</v>
      </c>
      <c r="AA5300">
        <v>0</v>
      </c>
      <c r="AB5300">
        <v>0</v>
      </c>
      <c r="AC5300">
        <v>0</v>
      </c>
      <c r="AD5300">
        <v>0</v>
      </c>
      <c r="AE5300">
        <v>0</v>
      </c>
      <c r="AF5300">
        <v>0</v>
      </c>
      <c r="AG5300" s="19">
        <v>0</v>
      </c>
      <c r="AH5300">
        <v>0</v>
      </c>
      <c r="AI5300">
        <v>0</v>
      </c>
      <c r="AJ5300">
        <v>0</v>
      </c>
      <c r="AK5300">
        <v>-131738</v>
      </c>
      <c r="AL5300">
        <v>-72173</v>
      </c>
      <c r="AM5300">
        <v>-131048</v>
      </c>
      <c r="AN5300">
        <v>-49488</v>
      </c>
      <c r="AO5300">
        <v>-62944</v>
      </c>
      <c r="AP5300">
        <v>-83294</v>
      </c>
      <c r="AQ5300">
        <v>-88707</v>
      </c>
      <c r="AR5300">
        <v>-164328</v>
      </c>
      <c r="AS5300">
        <v>-130959</v>
      </c>
      <c r="AT5300">
        <v>-121526</v>
      </c>
      <c r="AU5300">
        <v>-28718</v>
      </c>
      <c r="AV5300">
        <v>0</v>
      </c>
      <c r="AW5300">
        <v>0</v>
      </c>
      <c r="AX5300">
        <v>0</v>
      </c>
      <c r="AY5300">
        <v>0</v>
      </c>
      <c r="AZ5300">
        <v>0</v>
      </c>
      <c r="BA5300">
        <v>0</v>
      </c>
      <c r="BB5300">
        <v>0</v>
      </c>
      <c r="BC5300">
        <v>0</v>
      </c>
      <c r="BD5300">
        <v>0</v>
      </c>
      <c r="BE5300">
        <v>0</v>
      </c>
      <c r="BF5300">
        <v>0</v>
      </c>
      <c r="BG5300">
        <v>0</v>
      </c>
      <c r="BH5300">
        <v>0</v>
      </c>
      <c r="BI5300">
        <v>0</v>
      </c>
      <c r="BJ5300">
        <v>0</v>
      </c>
      <c r="BK5300">
        <v>0</v>
      </c>
      <c r="BL5300">
        <v>0</v>
      </c>
      <c r="BM5300">
        <v>0</v>
      </c>
      <c r="BN5300">
        <v>0</v>
      </c>
      <c r="BO5300">
        <v>0</v>
      </c>
      <c r="BP5300">
        <v>0</v>
      </c>
      <c r="BQ5300">
        <v>0</v>
      </c>
      <c r="BR5300">
        <v>0</v>
      </c>
      <c r="BS5300">
        <v>0</v>
      </c>
      <c r="BT5300">
        <v>0</v>
      </c>
      <c r="BU5300">
        <v>0</v>
      </c>
      <c r="BV5300">
        <v>0</v>
      </c>
      <c r="BW5300">
        <v>0</v>
      </c>
      <c r="BX5300">
        <v>0</v>
      </c>
      <c r="BY5300">
        <v>0</v>
      </c>
      <c r="BZ5300">
        <v>0</v>
      </c>
      <c r="CA5300">
        <v>0</v>
      </c>
      <c r="CB5300">
        <v>0</v>
      </c>
      <c r="CC5300">
        <v>0</v>
      </c>
      <c r="CD5300">
        <v>0</v>
      </c>
      <c r="CE5300">
        <v>0</v>
      </c>
    </row>
    <row r="5301" spans="1:83" x14ac:dyDescent="0.35">
      <c r="A5301" s="9" t="str">
        <f t="shared" si="82"/>
        <v>145000.908.20</v>
      </c>
      <c r="B5301" s="52" t="e">
        <f>+IF(MATCH(A5301,List!H$10:H$145,0),"Targeted")</f>
        <v>#N/A</v>
      </c>
      <c r="C5301" s="65"/>
      <c r="D5301" s="52"/>
      <c r="E5301" s="16" t="s">
        <v>1119</v>
      </c>
      <c r="F5301" s="16" t="s">
        <v>1120</v>
      </c>
      <c r="G5301" s="16" t="s">
        <v>298</v>
      </c>
      <c r="H5301" s="16" t="s">
        <v>1120</v>
      </c>
      <c r="I5301" s="16" t="s">
        <v>7428</v>
      </c>
      <c r="J5301" s="16" t="s">
        <v>7429</v>
      </c>
      <c r="K5301" s="17" t="s">
        <v>63</v>
      </c>
      <c r="L5301" s="18" t="s">
        <v>859</v>
      </c>
      <c r="M5301" s="195" t="s">
        <v>7182</v>
      </c>
      <c r="N5301" s="16" t="s">
        <v>7183</v>
      </c>
      <c r="O5301" s="17" t="s">
        <v>6914</v>
      </c>
      <c r="P5301" s="17" t="s">
        <v>305</v>
      </c>
      <c r="Q5301" s="17" t="s">
        <v>306</v>
      </c>
      <c r="R5301">
        <v>0</v>
      </c>
      <c r="S5301">
        <v>0</v>
      </c>
      <c r="T5301">
        <v>0</v>
      </c>
      <c r="U5301">
        <v>0</v>
      </c>
      <c r="V5301">
        <v>0</v>
      </c>
      <c r="W5301">
        <v>0</v>
      </c>
      <c r="X5301">
        <v>0</v>
      </c>
      <c r="Y5301">
        <v>0</v>
      </c>
      <c r="Z5301">
        <v>0</v>
      </c>
      <c r="AA5301">
        <v>0</v>
      </c>
      <c r="AB5301">
        <v>0</v>
      </c>
      <c r="AC5301">
        <v>0</v>
      </c>
      <c r="AD5301">
        <v>0</v>
      </c>
      <c r="AE5301">
        <v>0</v>
      </c>
      <c r="AF5301">
        <v>0</v>
      </c>
      <c r="AG5301" s="19">
        <v>0</v>
      </c>
      <c r="AH5301">
        <v>0</v>
      </c>
      <c r="AI5301">
        <v>0</v>
      </c>
      <c r="AJ5301">
        <v>0</v>
      </c>
      <c r="AK5301">
        <v>0</v>
      </c>
      <c r="AL5301">
        <v>0</v>
      </c>
      <c r="AM5301">
        <v>0</v>
      </c>
      <c r="AN5301">
        <v>0</v>
      </c>
      <c r="AO5301">
        <v>0</v>
      </c>
      <c r="AP5301">
        <v>0</v>
      </c>
      <c r="AQ5301">
        <v>0</v>
      </c>
      <c r="AR5301">
        <v>0</v>
      </c>
      <c r="AS5301">
        <v>0</v>
      </c>
      <c r="AT5301">
        <v>0</v>
      </c>
      <c r="AU5301">
        <v>0</v>
      </c>
      <c r="AV5301">
        <v>0</v>
      </c>
      <c r="AW5301">
        <v>0</v>
      </c>
      <c r="AX5301">
        <v>0</v>
      </c>
      <c r="AY5301">
        <v>0</v>
      </c>
      <c r="AZ5301">
        <v>0</v>
      </c>
      <c r="BA5301">
        <v>-46000</v>
      </c>
      <c r="BB5301">
        <v>-57000</v>
      </c>
      <c r="BC5301">
        <v>-41000</v>
      </c>
      <c r="BD5301">
        <v>-67000</v>
      </c>
      <c r="BE5301">
        <v>-39000</v>
      </c>
      <c r="BF5301">
        <v>-30000</v>
      </c>
      <c r="BG5301">
        <v>-47000</v>
      </c>
      <c r="BH5301">
        <v>-38000</v>
      </c>
      <c r="BI5301">
        <v>-15000</v>
      </c>
      <c r="BJ5301">
        <v>-15000</v>
      </c>
      <c r="BK5301">
        <v>-30000</v>
      </c>
      <c r="BL5301">
        <v>-52000</v>
      </c>
      <c r="BM5301">
        <v>-57000</v>
      </c>
      <c r="BN5301">
        <v>-36000</v>
      </c>
      <c r="BO5301">
        <v>-8000</v>
      </c>
      <c r="BP5301">
        <v>-3000</v>
      </c>
      <c r="BQ5301">
        <v>-1000</v>
      </c>
      <c r="BR5301">
        <v>0</v>
      </c>
      <c r="BS5301">
        <v>-1000</v>
      </c>
      <c r="BT5301">
        <v>-1000</v>
      </c>
      <c r="BU5301">
        <v>0</v>
      </c>
      <c r="BV5301">
        <v>-4000</v>
      </c>
      <c r="BW5301">
        <v>-13000</v>
      </c>
      <c r="BX5301">
        <v>-31000</v>
      </c>
      <c r="BY5301">
        <v>-45000</v>
      </c>
      <c r="BZ5301">
        <v>-32000</v>
      </c>
      <c r="CA5301">
        <v>-32000</v>
      </c>
      <c r="CB5301">
        <v>-32000</v>
      </c>
      <c r="CC5301">
        <v>-32000</v>
      </c>
      <c r="CD5301">
        <v>-34000</v>
      </c>
      <c r="CE5301">
        <v>-35000</v>
      </c>
    </row>
    <row r="5302" spans="1:83" x14ac:dyDescent="0.35">
      <c r="A5302" s="9" t="str">
        <f t="shared" si="82"/>
        <v>145100.908.</v>
      </c>
      <c r="B5302" s="52" t="e">
        <f>+IF(MATCH(A5302,List!H$10:H$145,0),"Targeted")</f>
        <v>#N/A</v>
      </c>
      <c r="C5302" s="65"/>
      <c r="D5302" s="52"/>
      <c r="E5302" s="16" t="s">
        <v>1119</v>
      </c>
      <c r="F5302" s="16" t="s">
        <v>1120</v>
      </c>
      <c r="G5302" s="16" t="s">
        <v>298</v>
      </c>
      <c r="H5302" s="16" t="s">
        <v>1120</v>
      </c>
      <c r="I5302" s="16" t="s">
        <v>7430</v>
      </c>
      <c r="J5302" s="16" t="s">
        <v>7431</v>
      </c>
      <c r="K5302" s="17" t="s">
        <v>299</v>
      </c>
      <c r="L5302" s="18" t="s">
        <v>859</v>
      </c>
      <c r="M5302" s="195" t="s">
        <v>7182</v>
      </c>
      <c r="N5302" s="16" t="s">
        <v>7183</v>
      </c>
      <c r="O5302" s="17" t="s">
        <v>6914</v>
      </c>
      <c r="P5302" s="17" t="s">
        <v>305</v>
      </c>
      <c r="Q5302" s="17" t="s">
        <v>306</v>
      </c>
      <c r="R5302">
        <v>-70082</v>
      </c>
      <c r="S5302">
        <v>-75573</v>
      </c>
      <c r="T5302">
        <v>-80661</v>
      </c>
      <c r="U5302">
        <v>-84145</v>
      </c>
      <c r="V5302">
        <v>-88709</v>
      </c>
      <c r="W5302">
        <v>-93366</v>
      </c>
      <c r="X5302">
        <v>-91091</v>
      </c>
      <c r="Y5302">
        <v>-103395</v>
      </c>
      <c r="Z5302">
        <v>-108372</v>
      </c>
      <c r="AA5302">
        <v>-115898</v>
      </c>
      <c r="AB5302">
        <v>-125737</v>
      </c>
      <c r="AC5302">
        <v>-111983</v>
      </c>
      <c r="AD5302">
        <v>0</v>
      </c>
      <c r="AE5302">
        <v>0</v>
      </c>
      <c r="AF5302">
        <v>0</v>
      </c>
      <c r="AG5302" s="19">
        <v>0</v>
      </c>
      <c r="AH5302">
        <v>0</v>
      </c>
      <c r="AI5302">
        <v>0</v>
      </c>
      <c r="AJ5302">
        <v>0</v>
      </c>
      <c r="AK5302">
        <v>0</v>
      </c>
      <c r="AL5302">
        <v>0</v>
      </c>
      <c r="AM5302">
        <v>0</v>
      </c>
      <c r="AN5302">
        <v>0</v>
      </c>
      <c r="AO5302">
        <v>0</v>
      </c>
      <c r="AP5302">
        <v>0</v>
      </c>
      <c r="AQ5302">
        <v>0</v>
      </c>
      <c r="AR5302">
        <v>0</v>
      </c>
      <c r="AS5302">
        <v>0</v>
      </c>
      <c r="AT5302">
        <v>0</v>
      </c>
      <c r="AU5302">
        <v>0</v>
      </c>
      <c r="AV5302">
        <v>0</v>
      </c>
      <c r="AW5302">
        <v>0</v>
      </c>
      <c r="AX5302">
        <v>0</v>
      </c>
      <c r="AY5302">
        <v>0</v>
      </c>
      <c r="AZ5302">
        <v>0</v>
      </c>
      <c r="BA5302">
        <v>0</v>
      </c>
      <c r="BB5302">
        <v>0</v>
      </c>
      <c r="BC5302">
        <v>0</v>
      </c>
      <c r="BD5302">
        <v>0</v>
      </c>
      <c r="BE5302">
        <v>0</v>
      </c>
      <c r="BF5302">
        <v>0</v>
      </c>
      <c r="BG5302">
        <v>0</v>
      </c>
      <c r="BH5302">
        <v>0</v>
      </c>
      <c r="BI5302">
        <v>0</v>
      </c>
      <c r="BJ5302">
        <v>0</v>
      </c>
      <c r="BK5302">
        <v>0</v>
      </c>
      <c r="BL5302">
        <v>0</v>
      </c>
      <c r="BM5302">
        <v>0</v>
      </c>
      <c r="BN5302">
        <v>0</v>
      </c>
      <c r="BO5302">
        <v>0</v>
      </c>
      <c r="BP5302">
        <v>0</v>
      </c>
      <c r="BQ5302">
        <v>0</v>
      </c>
      <c r="BR5302">
        <v>0</v>
      </c>
      <c r="BS5302">
        <v>0</v>
      </c>
      <c r="BT5302">
        <v>0</v>
      </c>
      <c r="BU5302">
        <v>0</v>
      </c>
      <c r="BV5302">
        <v>0</v>
      </c>
      <c r="BW5302">
        <v>0</v>
      </c>
      <c r="BX5302">
        <v>0</v>
      </c>
      <c r="BY5302">
        <v>0</v>
      </c>
      <c r="BZ5302">
        <v>0</v>
      </c>
      <c r="CA5302">
        <v>0</v>
      </c>
      <c r="CB5302">
        <v>0</v>
      </c>
      <c r="CC5302">
        <v>0</v>
      </c>
      <c r="CD5302">
        <v>0</v>
      </c>
      <c r="CE5302">
        <v>0</v>
      </c>
    </row>
    <row r="5303" spans="1:83" x14ac:dyDescent="0.35">
      <c r="A5303" s="9" t="str">
        <f t="shared" si="82"/>
        <v>146300.908.</v>
      </c>
      <c r="B5303" s="52" t="e">
        <f>+IF(MATCH(A5303,List!H$10:H$145,0),"Targeted")</f>
        <v>#N/A</v>
      </c>
      <c r="C5303" s="65"/>
      <c r="D5303" s="52"/>
      <c r="E5303" s="16" t="s">
        <v>1119</v>
      </c>
      <c r="F5303" s="16" t="s">
        <v>1120</v>
      </c>
      <c r="G5303" s="16" t="s">
        <v>298</v>
      </c>
      <c r="H5303" s="16" t="s">
        <v>1120</v>
      </c>
      <c r="I5303" s="16" t="s">
        <v>7432</v>
      </c>
      <c r="J5303" s="16" t="s">
        <v>7433</v>
      </c>
      <c r="K5303" s="17" t="s">
        <v>299</v>
      </c>
      <c r="L5303" s="18" t="s">
        <v>859</v>
      </c>
      <c r="M5303" s="195" t="s">
        <v>7182</v>
      </c>
      <c r="N5303" s="16" t="s">
        <v>7183</v>
      </c>
      <c r="O5303" s="17" t="s">
        <v>6914</v>
      </c>
      <c r="P5303" s="17" t="s">
        <v>305</v>
      </c>
      <c r="Q5303" s="17" t="s">
        <v>306</v>
      </c>
      <c r="R5303">
        <v>0</v>
      </c>
      <c r="S5303">
        <v>0</v>
      </c>
      <c r="T5303">
        <v>0</v>
      </c>
      <c r="U5303">
        <v>0</v>
      </c>
      <c r="V5303">
        <v>0</v>
      </c>
      <c r="W5303">
        <v>0</v>
      </c>
      <c r="X5303">
        <v>0</v>
      </c>
      <c r="Y5303">
        <v>0</v>
      </c>
      <c r="Z5303">
        <v>-9305</v>
      </c>
      <c r="AA5303">
        <v>-8978</v>
      </c>
      <c r="AB5303">
        <v>-3009</v>
      </c>
      <c r="AC5303">
        <v>0</v>
      </c>
      <c r="AD5303">
        <v>0</v>
      </c>
      <c r="AE5303">
        <v>0</v>
      </c>
      <c r="AF5303">
        <v>-9508</v>
      </c>
      <c r="AG5303" s="19">
        <v>0</v>
      </c>
      <c r="AH5303">
        <v>-79390</v>
      </c>
      <c r="AI5303">
        <v>-113407</v>
      </c>
      <c r="AJ5303">
        <v>-41386</v>
      </c>
      <c r="AK5303">
        <v>0</v>
      </c>
      <c r="AL5303">
        <v>0</v>
      </c>
      <c r="AM5303">
        <v>0</v>
      </c>
      <c r="AN5303">
        <v>0</v>
      </c>
      <c r="AO5303">
        <v>0</v>
      </c>
      <c r="AP5303">
        <v>0</v>
      </c>
      <c r="AQ5303">
        <v>0</v>
      </c>
      <c r="AR5303">
        <v>0</v>
      </c>
      <c r="AS5303">
        <v>0</v>
      </c>
      <c r="AT5303">
        <v>0</v>
      </c>
      <c r="AU5303">
        <v>0</v>
      </c>
      <c r="AV5303">
        <v>0</v>
      </c>
      <c r="AW5303">
        <v>0</v>
      </c>
      <c r="AX5303">
        <v>0</v>
      </c>
      <c r="AY5303">
        <v>0</v>
      </c>
      <c r="AZ5303">
        <v>0</v>
      </c>
      <c r="BA5303">
        <v>0</v>
      </c>
      <c r="BB5303">
        <v>0</v>
      </c>
      <c r="BC5303">
        <v>0</v>
      </c>
      <c r="BD5303">
        <v>0</v>
      </c>
      <c r="BE5303">
        <v>0</v>
      </c>
      <c r="BF5303">
        <v>0</v>
      </c>
      <c r="BG5303">
        <v>0</v>
      </c>
      <c r="BH5303">
        <v>0</v>
      </c>
      <c r="BI5303">
        <v>0</v>
      </c>
      <c r="BJ5303">
        <v>0</v>
      </c>
      <c r="BK5303">
        <v>0</v>
      </c>
      <c r="BL5303">
        <v>0</v>
      </c>
      <c r="BM5303">
        <v>0</v>
      </c>
      <c r="BN5303">
        <v>0</v>
      </c>
      <c r="BO5303">
        <v>0</v>
      </c>
      <c r="BP5303">
        <v>0</v>
      </c>
      <c r="BQ5303">
        <v>0</v>
      </c>
      <c r="BR5303">
        <v>0</v>
      </c>
      <c r="BS5303">
        <v>0</v>
      </c>
      <c r="BT5303">
        <v>0</v>
      </c>
      <c r="BU5303">
        <v>0</v>
      </c>
      <c r="BV5303">
        <v>0</v>
      </c>
      <c r="BW5303">
        <v>0</v>
      </c>
      <c r="BX5303">
        <v>0</v>
      </c>
      <c r="BY5303">
        <v>0</v>
      </c>
      <c r="BZ5303">
        <v>0</v>
      </c>
      <c r="CA5303">
        <v>0</v>
      </c>
      <c r="CB5303">
        <v>0</v>
      </c>
      <c r="CC5303">
        <v>0</v>
      </c>
      <c r="CD5303">
        <v>0</v>
      </c>
      <c r="CE5303">
        <v>0</v>
      </c>
    </row>
    <row r="5304" spans="1:83" x14ac:dyDescent="0.35">
      <c r="A5304" s="9" t="str">
        <f t="shared" si="82"/>
        <v>146310.908.20</v>
      </c>
      <c r="B5304" s="52" t="e">
        <f>+IF(MATCH(A5304,List!H$10:H$145,0),"Targeted")</f>
        <v>#N/A</v>
      </c>
      <c r="C5304" s="65"/>
      <c r="D5304" s="52"/>
      <c r="E5304" s="16" t="s">
        <v>1119</v>
      </c>
      <c r="F5304" s="16" t="s">
        <v>1120</v>
      </c>
      <c r="G5304" s="16" t="s">
        <v>298</v>
      </c>
      <c r="H5304" s="16" t="s">
        <v>1120</v>
      </c>
      <c r="I5304" s="16" t="s">
        <v>7434</v>
      </c>
      <c r="J5304" s="16" t="s">
        <v>7435</v>
      </c>
      <c r="K5304" s="17" t="s">
        <v>63</v>
      </c>
      <c r="L5304" s="18" t="s">
        <v>859</v>
      </c>
      <c r="M5304" s="195" t="s">
        <v>7182</v>
      </c>
      <c r="N5304" s="16" t="s">
        <v>7183</v>
      </c>
      <c r="O5304" s="17" t="s">
        <v>6914</v>
      </c>
      <c r="P5304" s="17" t="s">
        <v>305</v>
      </c>
      <c r="Q5304" s="17" t="s">
        <v>306</v>
      </c>
      <c r="R5304">
        <v>0</v>
      </c>
      <c r="S5304">
        <v>0</v>
      </c>
      <c r="T5304">
        <v>0</v>
      </c>
      <c r="U5304">
        <v>0</v>
      </c>
      <c r="V5304">
        <v>0</v>
      </c>
      <c r="W5304">
        <v>0</v>
      </c>
      <c r="X5304">
        <v>0</v>
      </c>
      <c r="Y5304">
        <v>0</v>
      </c>
      <c r="Z5304">
        <v>0</v>
      </c>
      <c r="AA5304">
        <v>0</v>
      </c>
      <c r="AB5304">
        <v>0</v>
      </c>
      <c r="AC5304">
        <v>0</v>
      </c>
      <c r="AD5304">
        <v>0</v>
      </c>
      <c r="AE5304">
        <v>0</v>
      </c>
      <c r="AF5304">
        <v>0</v>
      </c>
      <c r="AG5304" s="19">
        <v>0</v>
      </c>
      <c r="AH5304">
        <v>0</v>
      </c>
      <c r="AI5304">
        <v>0</v>
      </c>
      <c r="AJ5304">
        <v>0</v>
      </c>
      <c r="AK5304">
        <v>0</v>
      </c>
      <c r="AL5304">
        <v>-21728</v>
      </c>
      <c r="AM5304">
        <v>-215629</v>
      </c>
      <c r="AN5304">
        <v>-344687</v>
      </c>
      <c r="AO5304">
        <v>-764954</v>
      </c>
      <c r="AP5304">
        <v>-556235</v>
      </c>
      <c r="AQ5304">
        <v>-595066</v>
      </c>
      <c r="AR5304">
        <v>-448332</v>
      </c>
      <c r="AS5304">
        <v>-407206</v>
      </c>
      <c r="AT5304">
        <v>-470891</v>
      </c>
      <c r="AU5304">
        <v>-546040</v>
      </c>
      <c r="AV5304">
        <v>-474754</v>
      </c>
      <c r="AW5304">
        <v>-400284</v>
      </c>
      <c r="AX5304">
        <v>-422109</v>
      </c>
      <c r="AY5304">
        <v>-335184</v>
      </c>
      <c r="AZ5304">
        <v>-408000</v>
      </c>
      <c r="BA5304">
        <v>-475000</v>
      </c>
      <c r="BB5304">
        <v>-439000</v>
      </c>
      <c r="BC5304">
        <v>-590000</v>
      </c>
      <c r="BD5304">
        <v>-686000</v>
      </c>
      <c r="BE5304">
        <v>-438000</v>
      </c>
      <c r="BF5304">
        <v>-522000</v>
      </c>
      <c r="BG5304">
        <v>-481000</v>
      </c>
      <c r="BH5304">
        <v>-348000</v>
      </c>
      <c r="BI5304">
        <v>-300000</v>
      </c>
      <c r="BJ5304">
        <v>-316000</v>
      </c>
      <c r="BK5304">
        <v>-210000</v>
      </c>
      <c r="BL5304">
        <v>-107000</v>
      </c>
      <c r="BM5304">
        <v>-59000</v>
      </c>
      <c r="BN5304">
        <v>-40000</v>
      </c>
      <c r="BO5304">
        <v>-23000</v>
      </c>
      <c r="BP5304">
        <v>-55000</v>
      </c>
      <c r="BQ5304">
        <v>-35000</v>
      </c>
      <c r="BR5304">
        <v>-13000</v>
      </c>
      <c r="BS5304">
        <v>-13000</v>
      </c>
      <c r="BT5304">
        <v>-4000</v>
      </c>
      <c r="BU5304">
        <v>-3000</v>
      </c>
      <c r="BV5304">
        <v>-26000</v>
      </c>
      <c r="BW5304">
        <v>-77000</v>
      </c>
      <c r="BX5304">
        <v>-174000</v>
      </c>
      <c r="BY5304">
        <v>-109000</v>
      </c>
      <c r="BZ5304">
        <v>-109000</v>
      </c>
      <c r="CA5304">
        <v>-109000</v>
      </c>
      <c r="CB5304">
        <v>-109000</v>
      </c>
      <c r="CC5304">
        <v>-109000</v>
      </c>
      <c r="CD5304">
        <v>-109000</v>
      </c>
      <c r="CE5304">
        <v>-109000</v>
      </c>
    </row>
    <row r="5305" spans="1:83" x14ac:dyDescent="0.35">
      <c r="A5305" s="9" t="str">
        <f t="shared" si="82"/>
        <v>146320.908.20</v>
      </c>
      <c r="B5305" s="52" t="e">
        <f>+IF(MATCH(A5305,List!H$10:H$145,0),"Targeted")</f>
        <v>#N/A</v>
      </c>
      <c r="C5305" s="65"/>
      <c r="D5305" s="52"/>
      <c r="E5305" s="16" t="s">
        <v>1119</v>
      </c>
      <c r="F5305" s="16" t="s">
        <v>1120</v>
      </c>
      <c r="G5305" s="16" t="s">
        <v>298</v>
      </c>
      <c r="H5305" s="16" t="s">
        <v>1120</v>
      </c>
      <c r="I5305" s="16" t="s">
        <v>7436</v>
      </c>
      <c r="J5305" s="16" t="s">
        <v>7437</v>
      </c>
      <c r="K5305" s="17" t="s">
        <v>63</v>
      </c>
      <c r="L5305" s="18" t="s">
        <v>859</v>
      </c>
      <c r="M5305" s="195" t="s">
        <v>7182</v>
      </c>
      <c r="N5305" s="16" t="s">
        <v>7183</v>
      </c>
      <c r="O5305" s="17" t="s">
        <v>6914</v>
      </c>
      <c r="P5305" s="17" t="s">
        <v>305</v>
      </c>
      <c r="Q5305" s="17" t="s">
        <v>306</v>
      </c>
      <c r="R5305">
        <v>0</v>
      </c>
      <c r="S5305">
        <v>0</v>
      </c>
      <c r="T5305">
        <v>0</v>
      </c>
      <c r="U5305">
        <v>0</v>
      </c>
      <c r="V5305">
        <v>0</v>
      </c>
      <c r="W5305">
        <v>0</v>
      </c>
      <c r="X5305">
        <v>0</v>
      </c>
      <c r="Y5305">
        <v>0</v>
      </c>
      <c r="Z5305">
        <v>0</v>
      </c>
      <c r="AA5305">
        <v>0</v>
      </c>
      <c r="AB5305">
        <v>0</v>
      </c>
      <c r="AC5305">
        <v>0</v>
      </c>
      <c r="AD5305">
        <v>0</v>
      </c>
      <c r="AE5305">
        <v>0</v>
      </c>
      <c r="AF5305">
        <v>0</v>
      </c>
      <c r="AG5305" s="19">
        <v>0</v>
      </c>
      <c r="AH5305">
        <v>0</v>
      </c>
      <c r="AI5305">
        <v>0</v>
      </c>
      <c r="AJ5305">
        <v>0</v>
      </c>
      <c r="AK5305">
        <v>-314</v>
      </c>
      <c r="AL5305">
        <v>-46125</v>
      </c>
      <c r="AM5305">
        <v>-121653</v>
      </c>
      <c r="AN5305">
        <v>-140449</v>
      </c>
      <c r="AO5305">
        <v>-86732</v>
      </c>
      <c r="AP5305">
        <v>-241254</v>
      </c>
      <c r="AQ5305">
        <v>-110445</v>
      </c>
      <c r="AR5305">
        <v>-70303</v>
      </c>
      <c r="AS5305">
        <v>-49888</v>
      </c>
      <c r="AT5305">
        <v>-21913</v>
      </c>
      <c r="AU5305">
        <v>-4243</v>
      </c>
      <c r="AV5305">
        <v>0</v>
      </c>
      <c r="AW5305">
        <v>0</v>
      </c>
      <c r="AX5305">
        <v>0</v>
      </c>
      <c r="AY5305">
        <v>0</v>
      </c>
      <c r="AZ5305">
        <v>0</v>
      </c>
      <c r="BA5305">
        <v>0</v>
      </c>
      <c r="BB5305">
        <v>0</v>
      </c>
      <c r="BC5305">
        <v>0</v>
      </c>
      <c r="BD5305">
        <v>-21000</v>
      </c>
      <c r="BE5305">
        <v>0</v>
      </c>
      <c r="BF5305">
        <v>0</v>
      </c>
      <c r="BG5305">
        <v>0</v>
      </c>
      <c r="BH5305">
        <v>0</v>
      </c>
      <c r="BI5305">
        <v>0</v>
      </c>
      <c r="BJ5305">
        <v>0</v>
      </c>
      <c r="BK5305">
        <v>0</v>
      </c>
      <c r="BL5305">
        <v>0</v>
      </c>
      <c r="BM5305">
        <v>0</v>
      </c>
      <c r="BN5305">
        <v>0</v>
      </c>
      <c r="BO5305">
        <v>0</v>
      </c>
      <c r="BP5305">
        <v>-4000</v>
      </c>
      <c r="BQ5305">
        <v>-13000</v>
      </c>
      <c r="BR5305">
        <v>-8000</v>
      </c>
      <c r="BS5305">
        <v>-10000</v>
      </c>
      <c r="BT5305">
        <v>-4000</v>
      </c>
      <c r="BU5305">
        <v>-4000</v>
      </c>
      <c r="BV5305">
        <v>-26000</v>
      </c>
      <c r="BW5305">
        <v>-46000</v>
      </c>
      <c r="BX5305">
        <v>-37000</v>
      </c>
      <c r="BY5305">
        <v>-13000</v>
      </c>
      <c r="BZ5305">
        <v>-13000</v>
      </c>
      <c r="CA5305">
        <v>-13000</v>
      </c>
      <c r="CB5305">
        <v>-13000</v>
      </c>
      <c r="CC5305">
        <v>-13000</v>
      </c>
      <c r="CD5305">
        <v>-13000</v>
      </c>
      <c r="CE5305">
        <v>-13000</v>
      </c>
    </row>
    <row r="5306" spans="1:83" x14ac:dyDescent="0.35">
      <c r="A5306" s="9" t="str">
        <f t="shared" si="82"/>
        <v>146400.908.20</v>
      </c>
      <c r="B5306" s="52" t="e">
        <f>+IF(MATCH(A5306,List!H$10:H$145,0),"Targeted")</f>
        <v>#N/A</v>
      </c>
      <c r="C5306" s="65"/>
      <c r="D5306" s="52"/>
      <c r="E5306" s="16" t="s">
        <v>1119</v>
      </c>
      <c r="F5306" s="16" t="s">
        <v>1120</v>
      </c>
      <c r="G5306" s="16" t="s">
        <v>298</v>
      </c>
      <c r="H5306" s="16" t="s">
        <v>1120</v>
      </c>
      <c r="I5306" s="16" t="s">
        <v>7438</v>
      </c>
      <c r="J5306" s="16" t="s">
        <v>7439</v>
      </c>
      <c r="K5306" s="17" t="s">
        <v>63</v>
      </c>
      <c r="L5306" s="18" t="s">
        <v>859</v>
      </c>
      <c r="M5306" s="195" t="s">
        <v>7182</v>
      </c>
      <c r="N5306" s="16" t="s">
        <v>7183</v>
      </c>
      <c r="O5306" s="17" t="s">
        <v>6914</v>
      </c>
      <c r="P5306" s="17" t="s">
        <v>305</v>
      </c>
      <c r="Q5306" s="17" t="s">
        <v>306</v>
      </c>
      <c r="R5306">
        <v>-93355</v>
      </c>
      <c r="S5306">
        <v>-89133</v>
      </c>
      <c r="T5306">
        <v>-98052</v>
      </c>
      <c r="U5306">
        <v>-24468</v>
      </c>
      <c r="V5306">
        <v>-25988</v>
      </c>
      <c r="W5306">
        <v>-100542</v>
      </c>
      <c r="X5306">
        <v>-88327</v>
      </c>
      <c r="Y5306">
        <v>-24455</v>
      </c>
      <c r="Z5306">
        <v>-90441</v>
      </c>
      <c r="AA5306">
        <v>-87870</v>
      </c>
      <c r="AB5306">
        <v>-87550</v>
      </c>
      <c r="AC5306">
        <v>-78701</v>
      </c>
      <c r="AD5306">
        <v>-70906</v>
      </c>
      <c r="AE5306">
        <v>-71371</v>
      </c>
      <c r="AF5306">
        <v>-58979</v>
      </c>
      <c r="AG5306" s="19">
        <v>0</v>
      </c>
      <c r="AH5306">
        <v>-10955</v>
      </c>
      <c r="AI5306">
        <v>-54485</v>
      </c>
      <c r="AJ5306">
        <v>-57001</v>
      </c>
      <c r="AK5306">
        <v>-55487</v>
      </c>
      <c r="AL5306">
        <v>-53943</v>
      </c>
      <c r="AM5306">
        <v>-52369</v>
      </c>
      <c r="AN5306">
        <v>-50762</v>
      </c>
      <c r="AO5306">
        <v>-49124</v>
      </c>
      <c r="AP5306">
        <v>-47453</v>
      </c>
      <c r="AQ5306">
        <v>-45749</v>
      </c>
      <c r="AR5306">
        <v>-44010</v>
      </c>
      <c r="AS5306">
        <v>-42237</v>
      </c>
      <c r="AT5306">
        <v>-40428</v>
      </c>
      <c r="AU5306">
        <v>-38583</v>
      </c>
      <c r="AV5306">
        <v>-36701</v>
      </c>
      <c r="AW5306">
        <v>-34781</v>
      </c>
      <c r="AX5306">
        <v>-32823</v>
      </c>
      <c r="AY5306">
        <v>-30826</v>
      </c>
      <c r="AZ5306">
        <v>-29000</v>
      </c>
      <c r="BA5306">
        <v>-27000</v>
      </c>
      <c r="BB5306">
        <v>-25000</v>
      </c>
      <c r="BC5306">
        <v>-41000</v>
      </c>
      <c r="BD5306">
        <v>-50000</v>
      </c>
      <c r="BE5306">
        <v>-34000</v>
      </c>
      <c r="BF5306">
        <v>-54000</v>
      </c>
      <c r="BG5306">
        <v>-131000</v>
      </c>
      <c r="BH5306">
        <v>-117000</v>
      </c>
      <c r="BI5306">
        <v>-111000</v>
      </c>
      <c r="BJ5306">
        <v>-102000</v>
      </c>
      <c r="BK5306">
        <v>-75000</v>
      </c>
      <c r="BL5306">
        <v>-83000</v>
      </c>
      <c r="BM5306">
        <v>0</v>
      </c>
      <c r="BN5306">
        <v>0</v>
      </c>
      <c r="BO5306">
        <v>0</v>
      </c>
      <c r="BP5306">
        <v>0</v>
      </c>
      <c r="BQ5306">
        <v>0</v>
      </c>
      <c r="BR5306">
        <v>0</v>
      </c>
      <c r="BS5306">
        <v>0</v>
      </c>
      <c r="BT5306">
        <v>0</v>
      </c>
      <c r="BU5306">
        <v>0</v>
      </c>
      <c r="BV5306">
        <v>0</v>
      </c>
      <c r="BW5306">
        <v>0</v>
      </c>
      <c r="BX5306">
        <v>0</v>
      </c>
      <c r="BY5306">
        <v>0</v>
      </c>
      <c r="BZ5306">
        <v>0</v>
      </c>
      <c r="CA5306">
        <v>0</v>
      </c>
      <c r="CB5306">
        <v>0</v>
      </c>
      <c r="CC5306">
        <v>0</v>
      </c>
      <c r="CD5306">
        <v>0</v>
      </c>
      <c r="CE5306">
        <v>0</v>
      </c>
    </row>
    <row r="5307" spans="1:83" x14ac:dyDescent="0.35">
      <c r="A5307" s="9" t="str">
        <f t="shared" si="82"/>
        <v>146600.908.</v>
      </c>
      <c r="B5307" s="52" t="e">
        <f>+IF(MATCH(A5307,List!H$10:H$145,0),"Targeted")</f>
        <v>#N/A</v>
      </c>
      <c r="C5307" s="65"/>
      <c r="D5307" s="52"/>
      <c r="E5307" s="16" t="s">
        <v>1119</v>
      </c>
      <c r="F5307" s="16" t="s">
        <v>1120</v>
      </c>
      <c r="G5307" s="16" t="s">
        <v>298</v>
      </c>
      <c r="H5307" s="16" t="s">
        <v>1120</v>
      </c>
      <c r="I5307" s="16" t="s">
        <v>7440</v>
      </c>
      <c r="J5307" s="16" t="s">
        <v>7441</v>
      </c>
      <c r="K5307" s="17" t="s">
        <v>299</v>
      </c>
      <c r="L5307" s="18" t="s">
        <v>859</v>
      </c>
      <c r="M5307" s="195" t="s">
        <v>7182</v>
      </c>
      <c r="N5307" s="16" t="s">
        <v>7183</v>
      </c>
      <c r="O5307" s="17" t="s">
        <v>6914</v>
      </c>
      <c r="P5307" s="17" t="s">
        <v>305</v>
      </c>
      <c r="Q5307" s="17" t="s">
        <v>306</v>
      </c>
      <c r="R5307">
        <v>-8478</v>
      </c>
      <c r="S5307">
        <v>-20538</v>
      </c>
      <c r="T5307">
        <v>-41284</v>
      </c>
      <c r="U5307">
        <v>-30723</v>
      </c>
      <c r="V5307">
        <v>-42564</v>
      </c>
      <c r="W5307">
        <v>-41170</v>
      </c>
      <c r="X5307">
        <v>-39883</v>
      </c>
      <c r="Y5307">
        <v>-40514</v>
      </c>
      <c r="Z5307">
        <v>-38815</v>
      </c>
      <c r="AA5307">
        <v>-45652</v>
      </c>
      <c r="AB5307">
        <v>-43458</v>
      </c>
      <c r="AC5307">
        <v>-43905</v>
      </c>
      <c r="AD5307">
        <v>-42236</v>
      </c>
      <c r="AE5307">
        <v>-34044</v>
      </c>
      <c r="AF5307">
        <v>0</v>
      </c>
      <c r="AG5307" s="19">
        <v>0</v>
      </c>
      <c r="AH5307">
        <v>0</v>
      </c>
      <c r="AI5307">
        <v>0</v>
      </c>
      <c r="AJ5307">
        <v>0</v>
      </c>
      <c r="AK5307">
        <v>-25282</v>
      </c>
      <c r="AL5307">
        <v>-22455</v>
      </c>
      <c r="AM5307">
        <v>-15603</v>
      </c>
      <c r="AN5307">
        <v>0</v>
      </c>
      <c r="AO5307">
        <v>0</v>
      </c>
      <c r="AP5307">
        <v>0</v>
      </c>
      <c r="AQ5307">
        <v>0</v>
      </c>
      <c r="AR5307">
        <v>0</v>
      </c>
      <c r="AS5307">
        <v>0</v>
      </c>
      <c r="AT5307">
        <v>0</v>
      </c>
      <c r="AU5307">
        <v>0</v>
      </c>
      <c r="AV5307">
        <v>0</v>
      </c>
      <c r="AW5307">
        <v>0</v>
      </c>
      <c r="AX5307">
        <v>0</v>
      </c>
      <c r="AY5307">
        <v>0</v>
      </c>
      <c r="AZ5307">
        <v>0</v>
      </c>
      <c r="BA5307">
        <v>0</v>
      </c>
      <c r="BB5307">
        <v>0</v>
      </c>
      <c r="BC5307">
        <v>0</v>
      </c>
      <c r="BD5307">
        <v>0</v>
      </c>
      <c r="BE5307">
        <v>0</v>
      </c>
      <c r="BF5307">
        <v>0</v>
      </c>
      <c r="BG5307">
        <v>0</v>
      </c>
      <c r="BH5307">
        <v>0</v>
      </c>
      <c r="BI5307">
        <v>0</v>
      </c>
      <c r="BJ5307">
        <v>0</v>
      </c>
      <c r="BK5307">
        <v>0</v>
      </c>
      <c r="BL5307">
        <v>0</v>
      </c>
      <c r="BM5307">
        <v>0</v>
      </c>
      <c r="BN5307">
        <v>0</v>
      </c>
      <c r="BO5307">
        <v>0</v>
      </c>
      <c r="BP5307">
        <v>0</v>
      </c>
      <c r="BQ5307">
        <v>0</v>
      </c>
      <c r="BR5307">
        <v>0</v>
      </c>
      <c r="BS5307">
        <v>0</v>
      </c>
      <c r="BT5307">
        <v>0</v>
      </c>
      <c r="BU5307">
        <v>0</v>
      </c>
      <c r="BV5307">
        <v>0</v>
      </c>
      <c r="BW5307">
        <v>0</v>
      </c>
      <c r="BX5307">
        <v>0</v>
      </c>
      <c r="BY5307">
        <v>0</v>
      </c>
      <c r="BZ5307">
        <v>0</v>
      </c>
      <c r="CA5307">
        <v>0</v>
      </c>
      <c r="CB5307">
        <v>0</v>
      </c>
      <c r="CC5307">
        <v>0</v>
      </c>
      <c r="CD5307">
        <v>0</v>
      </c>
      <c r="CE5307">
        <v>0</v>
      </c>
    </row>
    <row r="5308" spans="1:83" x14ac:dyDescent="0.35">
      <c r="A5308" s="9" t="str">
        <f t="shared" si="82"/>
        <v>148400.908.20</v>
      </c>
      <c r="B5308" s="52" t="e">
        <f>+IF(MATCH(A5308,List!H$10:H$145,0),"Targeted")</f>
        <v>#N/A</v>
      </c>
      <c r="C5308" s="65"/>
      <c r="D5308" s="52"/>
      <c r="E5308" s="16" t="s">
        <v>1119</v>
      </c>
      <c r="F5308" s="16" t="s">
        <v>1120</v>
      </c>
      <c r="G5308" s="16" t="s">
        <v>298</v>
      </c>
      <c r="H5308" s="16" t="s">
        <v>1120</v>
      </c>
      <c r="I5308" s="16" t="s">
        <v>7442</v>
      </c>
      <c r="J5308" s="16" t="s">
        <v>7443</v>
      </c>
      <c r="K5308" s="17" t="s">
        <v>63</v>
      </c>
      <c r="L5308" s="18" t="s">
        <v>859</v>
      </c>
      <c r="M5308" s="195" t="s">
        <v>7182</v>
      </c>
      <c r="N5308" s="16" t="s">
        <v>7183</v>
      </c>
      <c r="O5308" s="17" t="s">
        <v>6914</v>
      </c>
      <c r="P5308" s="17" t="s">
        <v>305</v>
      </c>
      <c r="Q5308" s="17" t="s">
        <v>306</v>
      </c>
      <c r="R5308">
        <v>0</v>
      </c>
      <c r="S5308">
        <v>0</v>
      </c>
      <c r="T5308">
        <v>0</v>
      </c>
      <c r="U5308">
        <v>0</v>
      </c>
      <c r="V5308">
        <v>0</v>
      </c>
      <c r="W5308">
        <v>0</v>
      </c>
      <c r="X5308">
        <v>0</v>
      </c>
      <c r="Y5308">
        <v>0</v>
      </c>
      <c r="Z5308">
        <v>0</v>
      </c>
      <c r="AA5308">
        <v>0</v>
      </c>
      <c r="AB5308">
        <v>0</v>
      </c>
      <c r="AC5308">
        <v>0</v>
      </c>
      <c r="AD5308">
        <v>0</v>
      </c>
      <c r="AE5308">
        <v>0</v>
      </c>
      <c r="AF5308">
        <v>0</v>
      </c>
      <c r="AG5308" s="19">
        <v>0</v>
      </c>
      <c r="AH5308">
        <v>0</v>
      </c>
      <c r="AI5308">
        <v>0</v>
      </c>
      <c r="AJ5308">
        <v>-539854</v>
      </c>
      <c r="AK5308">
        <v>-876135</v>
      </c>
      <c r="AL5308">
        <v>-1204323</v>
      </c>
      <c r="AM5308">
        <v>-1336810</v>
      </c>
      <c r="AN5308">
        <v>-969572</v>
      </c>
      <c r="AO5308">
        <v>-1206475</v>
      </c>
      <c r="AP5308">
        <v>-1027722</v>
      </c>
      <c r="AQ5308">
        <v>-906323</v>
      </c>
      <c r="AR5308">
        <v>-1160820</v>
      </c>
      <c r="AS5308">
        <v>-1394277</v>
      </c>
      <c r="AT5308">
        <v>-1790243</v>
      </c>
      <c r="AU5308">
        <v>-1362086</v>
      </c>
      <c r="AV5308">
        <v>-1293470</v>
      </c>
      <c r="AW5308">
        <v>-803826</v>
      </c>
      <c r="AX5308">
        <v>-542130</v>
      </c>
      <c r="AY5308">
        <v>-633928</v>
      </c>
      <c r="AZ5308">
        <v>-946000</v>
      </c>
      <c r="BA5308">
        <v>-757000</v>
      </c>
      <c r="BB5308">
        <v>-948000</v>
      </c>
      <c r="BC5308">
        <v>-1228000</v>
      </c>
      <c r="BD5308">
        <v>-935000</v>
      </c>
      <c r="BE5308">
        <v>-1785000</v>
      </c>
      <c r="BF5308">
        <v>-951000</v>
      </c>
      <c r="BG5308">
        <v>-341000</v>
      </c>
      <c r="BH5308">
        <v>-130000</v>
      </c>
      <c r="BI5308">
        <v>-136000</v>
      </c>
      <c r="BJ5308">
        <v>-510000</v>
      </c>
      <c r="BK5308">
        <v>-924000</v>
      </c>
      <c r="BL5308">
        <v>-1174000</v>
      </c>
      <c r="BM5308">
        <v>-604000</v>
      </c>
      <c r="BN5308">
        <v>-40000</v>
      </c>
      <c r="BO5308">
        <v>0</v>
      </c>
      <c r="BP5308">
        <v>0</v>
      </c>
      <c r="BQ5308">
        <v>0</v>
      </c>
      <c r="BR5308">
        <v>0</v>
      </c>
      <c r="BS5308">
        <v>0</v>
      </c>
      <c r="BT5308">
        <v>0</v>
      </c>
      <c r="BU5308">
        <v>0</v>
      </c>
      <c r="BV5308">
        <v>0</v>
      </c>
      <c r="BW5308">
        <v>0</v>
      </c>
      <c r="BX5308">
        <v>0</v>
      </c>
      <c r="BY5308">
        <v>0</v>
      </c>
      <c r="BZ5308">
        <v>0</v>
      </c>
      <c r="CA5308">
        <v>0</v>
      </c>
      <c r="CB5308">
        <v>0</v>
      </c>
      <c r="CC5308">
        <v>0</v>
      </c>
      <c r="CD5308">
        <v>0</v>
      </c>
      <c r="CE5308">
        <v>0</v>
      </c>
    </row>
    <row r="5309" spans="1:83" x14ac:dyDescent="0.35">
      <c r="A5309" s="9" t="str">
        <f t="shared" si="82"/>
        <v>149100.908.20</v>
      </c>
      <c r="B5309" s="52" t="e">
        <f>+IF(MATCH(A5309,List!H$10:H$145,0),"Targeted")</f>
        <v>#N/A</v>
      </c>
      <c r="C5309" s="65"/>
      <c r="D5309" s="52"/>
      <c r="E5309" s="16" t="s">
        <v>1119</v>
      </c>
      <c r="F5309" s="16" t="s">
        <v>1120</v>
      </c>
      <c r="G5309" s="16" t="s">
        <v>298</v>
      </c>
      <c r="H5309" s="16" t="s">
        <v>1120</v>
      </c>
      <c r="I5309" s="16" t="s">
        <v>7444</v>
      </c>
      <c r="J5309" s="16" t="s">
        <v>7445</v>
      </c>
      <c r="K5309" s="17" t="s">
        <v>63</v>
      </c>
      <c r="L5309" s="18" t="s">
        <v>859</v>
      </c>
      <c r="M5309" s="195" t="s">
        <v>7182</v>
      </c>
      <c r="N5309" s="16" t="s">
        <v>7183</v>
      </c>
      <c r="O5309" s="17" t="s">
        <v>6914</v>
      </c>
      <c r="P5309" s="17" t="s">
        <v>305</v>
      </c>
      <c r="Q5309" s="17" t="s">
        <v>306</v>
      </c>
      <c r="R5309">
        <v>0</v>
      </c>
      <c r="S5309">
        <v>0</v>
      </c>
      <c r="T5309">
        <v>0</v>
      </c>
      <c r="U5309">
        <v>0</v>
      </c>
      <c r="V5309">
        <v>0</v>
      </c>
      <c r="W5309">
        <v>0</v>
      </c>
      <c r="X5309">
        <v>0</v>
      </c>
      <c r="Y5309">
        <v>0</v>
      </c>
      <c r="Z5309">
        <v>0</v>
      </c>
      <c r="AA5309">
        <v>0</v>
      </c>
      <c r="AB5309">
        <v>0</v>
      </c>
      <c r="AC5309">
        <v>0</v>
      </c>
      <c r="AD5309">
        <v>0</v>
      </c>
      <c r="AE5309">
        <v>0</v>
      </c>
      <c r="AF5309">
        <v>0</v>
      </c>
      <c r="AG5309" s="19">
        <v>0</v>
      </c>
      <c r="AH5309">
        <v>0</v>
      </c>
      <c r="AI5309">
        <v>0</v>
      </c>
      <c r="AJ5309">
        <v>0</v>
      </c>
      <c r="AK5309">
        <v>0</v>
      </c>
      <c r="AL5309">
        <v>0</v>
      </c>
      <c r="AM5309">
        <v>0</v>
      </c>
      <c r="AN5309">
        <v>0</v>
      </c>
      <c r="AO5309">
        <v>0</v>
      </c>
      <c r="AP5309">
        <v>0</v>
      </c>
      <c r="AQ5309">
        <v>-4366</v>
      </c>
      <c r="AR5309">
        <v>-7009</v>
      </c>
      <c r="AS5309">
        <v>-72908</v>
      </c>
      <c r="AT5309">
        <v>-13874</v>
      </c>
      <c r="AU5309">
        <v>-15113</v>
      </c>
      <c r="AV5309">
        <v>-11544</v>
      </c>
      <c r="AW5309">
        <v>-11492</v>
      </c>
      <c r="AX5309">
        <v>-10486</v>
      </c>
      <c r="AY5309">
        <v>-7520</v>
      </c>
      <c r="AZ5309">
        <v>-4000</v>
      </c>
      <c r="BA5309">
        <v>0</v>
      </c>
      <c r="BB5309">
        <v>0</v>
      </c>
      <c r="BC5309">
        <v>0</v>
      </c>
      <c r="BD5309">
        <v>0</v>
      </c>
      <c r="BE5309">
        <v>0</v>
      </c>
      <c r="BF5309">
        <v>0</v>
      </c>
      <c r="BG5309">
        <v>0</v>
      </c>
      <c r="BH5309">
        <v>0</v>
      </c>
      <c r="BI5309">
        <v>0</v>
      </c>
      <c r="BJ5309">
        <v>0</v>
      </c>
      <c r="BK5309">
        <v>0</v>
      </c>
      <c r="BL5309">
        <v>0</v>
      </c>
      <c r="BM5309">
        <v>0</v>
      </c>
      <c r="BN5309">
        <v>0</v>
      </c>
      <c r="BO5309">
        <v>0</v>
      </c>
      <c r="BP5309">
        <v>0</v>
      </c>
      <c r="BQ5309">
        <v>0</v>
      </c>
      <c r="BR5309">
        <v>0</v>
      </c>
      <c r="BS5309">
        <v>0</v>
      </c>
      <c r="BT5309">
        <v>0</v>
      </c>
      <c r="BU5309">
        <v>0</v>
      </c>
      <c r="BV5309">
        <v>0</v>
      </c>
      <c r="BW5309">
        <v>0</v>
      </c>
      <c r="BX5309">
        <v>0</v>
      </c>
      <c r="BY5309">
        <v>0</v>
      </c>
      <c r="BZ5309">
        <v>0</v>
      </c>
      <c r="CA5309">
        <v>0</v>
      </c>
      <c r="CB5309">
        <v>0</v>
      </c>
      <c r="CC5309">
        <v>0</v>
      </c>
      <c r="CD5309">
        <v>0</v>
      </c>
      <c r="CE5309">
        <v>0</v>
      </c>
    </row>
    <row r="5310" spans="1:83" x14ac:dyDescent="0.35">
      <c r="A5310" s="9" t="str">
        <f t="shared" si="82"/>
        <v>149900.908.20</v>
      </c>
      <c r="B5310" s="52" t="e">
        <f>+IF(MATCH(A5310,List!H$10:H$145,0),"Targeted")</f>
        <v>#N/A</v>
      </c>
      <c r="C5310" s="65"/>
      <c r="D5310" s="52"/>
      <c r="E5310" s="16" t="s">
        <v>1119</v>
      </c>
      <c r="F5310" s="16" t="s">
        <v>1120</v>
      </c>
      <c r="G5310" s="16" t="s">
        <v>298</v>
      </c>
      <c r="H5310" s="16" t="s">
        <v>1120</v>
      </c>
      <c r="I5310" s="16" t="s">
        <v>7234</v>
      </c>
      <c r="J5310" s="16" t="s">
        <v>7446</v>
      </c>
      <c r="K5310" s="17" t="s">
        <v>63</v>
      </c>
      <c r="L5310" s="18" t="s">
        <v>859</v>
      </c>
      <c r="M5310" s="195" t="s">
        <v>7182</v>
      </c>
      <c r="N5310" s="16" t="s">
        <v>7183</v>
      </c>
      <c r="O5310" s="17" t="s">
        <v>6914</v>
      </c>
      <c r="P5310" s="17" t="s">
        <v>305</v>
      </c>
      <c r="Q5310" s="17" t="s">
        <v>306</v>
      </c>
      <c r="R5310">
        <v>0</v>
      </c>
      <c r="S5310">
        <v>0</v>
      </c>
      <c r="T5310">
        <v>0</v>
      </c>
      <c r="U5310">
        <v>0</v>
      </c>
      <c r="V5310">
        <v>0</v>
      </c>
      <c r="W5310">
        <v>0</v>
      </c>
      <c r="X5310">
        <v>0</v>
      </c>
      <c r="Y5310">
        <v>0</v>
      </c>
      <c r="Z5310">
        <v>0</v>
      </c>
      <c r="AA5310">
        <v>0</v>
      </c>
      <c r="AB5310">
        <v>0</v>
      </c>
      <c r="AC5310">
        <v>0</v>
      </c>
      <c r="AD5310">
        <v>0</v>
      </c>
      <c r="AE5310">
        <v>0</v>
      </c>
      <c r="AF5310">
        <v>0</v>
      </c>
      <c r="AG5310" s="19">
        <v>0</v>
      </c>
      <c r="AH5310">
        <v>0</v>
      </c>
      <c r="AI5310">
        <v>0</v>
      </c>
      <c r="AJ5310">
        <v>0</v>
      </c>
      <c r="AK5310">
        <v>0</v>
      </c>
      <c r="AL5310">
        <v>0</v>
      </c>
      <c r="AM5310">
        <v>0</v>
      </c>
      <c r="AN5310">
        <v>0</v>
      </c>
      <c r="AO5310">
        <v>0</v>
      </c>
      <c r="AP5310">
        <v>0</v>
      </c>
      <c r="AQ5310">
        <v>0</v>
      </c>
      <c r="AR5310">
        <v>0</v>
      </c>
      <c r="AS5310">
        <v>0</v>
      </c>
      <c r="AT5310">
        <v>0</v>
      </c>
      <c r="AU5310">
        <v>0</v>
      </c>
      <c r="AV5310">
        <v>0</v>
      </c>
      <c r="AW5310">
        <v>-96813</v>
      </c>
      <c r="AX5310">
        <v>-492725</v>
      </c>
      <c r="AY5310">
        <v>-883032</v>
      </c>
      <c r="AZ5310">
        <v>-2726000</v>
      </c>
      <c r="BA5310">
        <v>-3031000</v>
      </c>
      <c r="BB5310">
        <v>-4988000</v>
      </c>
      <c r="BC5310">
        <v>-5670000</v>
      </c>
      <c r="BD5310">
        <v>-7278000</v>
      </c>
      <c r="BE5310">
        <v>-9129000</v>
      </c>
      <c r="BF5310">
        <v>-10336000</v>
      </c>
      <c r="BG5310">
        <v>-11050000</v>
      </c>
      <c r="BH5310">
        <v>-10674000</v>
      </c>
      <c r="BI5310">
        <v>-10299000</v>
      </c>
      <c r="BJ5310">
        <v>-10585000</v>
      </c>
      <c r="BK5310">
        <v>-10552000</v>
      </c>
      <c r="BL5310">
        <v>-9643000</v>
      </c>
      <c r="BM5310">
        <v>-11063000</v>
      </c>
      <c r="BN5310">
        <v>-26044000</v>
      </c>
      <c r="BO5310">
        <v>-33267000</v>
      </c>
      <c r="BP5310">
        <v>-34331000</v>
      </c>
      <c r="BQ5310">
        <v>-35243000</v>
      </c>
      <c r="BR5310">
        <v>-34968000</v>
      </c>
      <c r="BS5310">
        <v>-36470000</v>
      </c>
      <c r="BT5310">
        <v>-38733000</v>
      </c>
      <c r="BU5310">
        <v>-41475000</v>
      </c>
      <c r="BV5310">
        <v>-41630000</v>
      </c>
      <c r="BW5310">
        <v>-42071000</v>
      </c>
      <c r="BX5310">
        <v>-43249000</v>
      </c>
      <c r="BY5310">
        <v>-55529000</v>
      </c>
      <c r="BZ5310">
        <v>-58749000</v>
      </c>
      <c r="CA5310">
        <v>-49992000</v>
      </c>
      <c r="CB5310">
        <v>-69442000</v>
      </c>
      <c r="CC5310">
        <v>-68627000</v>
      </c>
      <c r="CD5310">
        <v>-67974000</v>
      </c>
      <c r="CE5310">
        <v>-67317000</v>
      </c>
    </row>
    <row r="5311" spans="1:83" x14ac:dyDescent="0.35">
      <c r="A5311" s="9" t="str">
        <f t="shared" si="82"/>
        <v>149999.908.20</v>
      </c>
      <c r="B5311" s="52" t="e">
        <f>+IF(MATCH(A5311,List!H$10:H$145,0),"Targeted")</f>
        <v>#N/A</v>
      </c>
      <c r="C5311" s="65"/>
      <c r="D5311" s="52"/>
      <c r="E5311" s="16" t="s">
        <v>1119</v>
      </c>
      <c r="F5311" s="16" t="s">
        <v>1120</v>
      </c>
      <c r="G5311" s="16" t="s">
        <v>298</v>
      </c>
      <c r="H5311" s="16" t="s">
        <v>1120</v>
      </c>
      <c r="I5311" s="16" t="s">
        <v>7447</v>
      </c>
      <c r="J5311" s="16" t="s">
        <v>7448</v>
      </c>
      <c r="K5311" s="17" t="s">
        <v>63</v>
      </c>
      <c r="L5311" s="18" t="s">
        <v>859</v>
      </c>
      <c r="M5311" s="195" t="s">
        <v>7182</v>
      </c>
      <c r="N5311" s="16" t="s">
        <v>7183</v>
      </c>
      <c r="O5311" s="17" t="s">
        <v>6914</v>
      </c>
      <c r="P5311" s="17" t="s">
        <v>305</v>
      </c>
      <c r="Q5311" s="17" t="s">
        <v>306</v>
      </c>
      <c r="R5311">
        <v>-1204</v>
      </c>
      <c r="S5311">
        <v>-1176</v>
      </c>
      <c r="T5311">
        <v>-91</v>
      </c>
      <c r="U5311">
        <v>-1261</v>
      </c>
      <c r="V5311">
        <v>-6699</v>
      </c>
      <c r="W5311">
        <v>-11101</v>
      </c>
      <c r="X5311">
        <v>-7798</v>
      </c>
      <c r="Y5311">
        <v>-11443</v>
      </c>
      <c r="Z5311">
        <v>0</v>
      </c>
      <c r="AA5311">
        <v>0</v>
      </c>
      <c r="AB5311">
        <v>0</v>
      </c>
      <c r="AC5311">
        <v>0</v>
      </c>
      <c r="AD5311">
        <v>0</v>
      </c>
      <c r="AE5311">
        <v>0</v>
      </c>
      <c r="AF5311">
        <v>0</v>
      </c>
      <c r="AG5311" s="19">
        <v>0</v>
      </c>
      <c r="AH5311">
        <v>0</v>
      </c>
      <c r="AI5311">
        <v>0</v>
      </c>
      <c r="AJ5311">
        <v>0</v>
      </c>
      <c r="AK5311">
        <v>0</v>
      </c>
      <c r="AL5311">
        <v>0</v>
      </c>
      <c r="AM5311">
        <v>0</v>
      </c>
      <c r="AN5311">
        <v>0</v>
      </c>
      <c r="AO5311">
        <v>0</v>
      </c>
      <c r="AP5311">
        <v>0</v>
      </c>
      <c r="AQ5311">
        <v>0</v>
      </c>
      <c r="AR5311">
        <v>0</v>
      </c>
      <c r="AS5311">
        <v>0</v>
      </c>
      <c r="AT5311">
        <v>0</v>
      </c>
      <c r="AU5311">
        <v>0</v>
      </c>
      <c r="AV5311">
        <v>0</v>
      </c>
      <c r="AW5311">
        <v>0</v>
      </c>
      <c r="AX5311">
        <v>0</v>
      </c>
      <c r="AY5311">
        <v>0</v>
      </c>
      <c r="AZ5311">
        <v>0</v>
      </c>
      <c r="BA5311">
        <v>0</v>
      </c>
      <c r="BB5311">
        <v>0</v>
      </c>
      <c r="BC5311">
        <v>0</v>
      </c>
      <c r="BD5311">
        <v>0</v>
      </c>
      <c r="BE5311">
        <v>0</v>
      </c>
      <c r="BF5311">
        <v>0</v>
      </c>
      <c r="BG5311">
        <v>0</v>
      </c>
      <c r="BH5311">
        <v>0</v>
      </c>
      <c r="BI5311">
        <v>0</v>
      </c>
      <c r="BJ5311">
        <v>0</v>
      </c>
      <c r="BK5311">
        <v>0</v>
      </c>
      <c r="BL5311">
        <v>0</v>
      </c>
      <c r="BM5311">
        <v>0</v>
      </c>
      <c r="BN5311">
        <v>0</v>
      </c>
      <c r="BO5311">
        <v>0</v>
      </c>
      <c r="BP5311">
        <v>0</v>
      </c>
      <c r="BQ5311">
        <v>0</v>
      </c>
      <c r="BR5311">
        <v>0</v>
      </c>
      <c r="BS5311">
        <v>0</v>
      </c>
      <c r="BT5311">
        <v>0</v>
      </c>
      <c r="BU5311">
        <v>0</v>
      </c>
      <c r="BV5311">
        <v>0</v>
      </c>
      <c r="BW5311">
        <v>0</v>
      </c>
      <c r="BX5311">
        <v>0</v>
      </c>
      <c r="BY5311">
        <v>0</v>
      </c>
      <c r="BZ5311">
        <v>0</v>
      </c>
      <c r="CA5311">
        <v>0</v>
      </c>
      <c r="CB5311">
        <v>0</v>
      </c>
      <c r="CC5311">
        <v>0</v>
      </c>
      <c r="CD5311">
        <v>0</v>
      </c>
      <c r="CE5311">
        <v>0</v>
      </c>
    </row>
    <row r="5312" spans="1:83" x14ac:dyDescent="0.35">
      <c r="A5312" s="9" t="str">
        <f t="shared" si="82"/>
        <v>150110.908.20</v>
      </c>
      <c r="B5312" s="52" t="e">
        <f>+IF(MATCH(A5312,List!H$10:H$145,0),"Targeted")</f>
        <v>#N/A</v>
      </c>
      <c r="C5312" s="65"/>
      <c r="D5312" s="52"/>
      <c r="E5312" s="16" t="s">
        <v>1119</v>
      </c>
      <c r="F5312" s="16" t="s">
        <v>1120</v>
      </c>
      <c r="G5312" s="16" t="s">
        <v>298</v>
      </c>
      <c r="H5312" s="16" t="s">
        <v>1120</v>
      </c>
      <c r="I5312" s="16" t="s">
        <v>7449</v>
      </c>
      <c r="J5312" s="16" t="s">
        <v>7450</v>
      </c>
      <c r="K5312" s="17" t="s">
        <v>63</v>
      </c>
      <c r="L5312" s="18" t="s">
        <v>859</v>
      </c>
      <c r="M5312" s="195" t="s">
        <v>7182</v>
      </c>
      <c r="N5312" s="16" t="s">
        <v>7183</v>
      </c>
      <c r="O5312" s="17" t="s">
        <v>6914</v>
      </c>
      <c r="P5312" s="17" t="s">
        <v>305</v>
      </c>
      <c r="Q5312" s="17" t="s">
        <v>306</v>
      </c>
      <c r="R5312">
        <v>0</v>
      </c>
      <c r="S5312">
        <v>0</v>
      </c>
      <c r="T5312">
        <v>0</v>
      </c>
      <c r="U5312">
        <v>0</v>
      </c>
      <c r="V5312">
        <v>0</v>
      </c>
      <c r="W5312">
        <v>0</v>
      </c>
      <c r="X5312">
        <v>0</v>
      </c>
      <c r="Y5312">
        <v>0</v>
      </c>
      <c r="Z5312">
        <v>0</v>
      </c>
      <c r="AA5312">
        <v>0</v>
      </c>
      <c r="AB5312">
        <v>0</v>
      </c>
      <c r="AC5312">
        <v>0</v>
      </c>
      <c r="AD5312">
        <v>0</v>
      </c>
      <c r="AE5312">
        <v>0</v>
      </c>
      <c r="AF5312">
        <v>0</v>
      </c>
      <c r="AG5312" s="19">
        <v>0</v>
      </c>
      <c r="AH5312">
        <v>0</v>
      </c>
      <c r="AI5312">
        <v>0</v>
      </c>
      <c r="AJ5312">
        <v>0</v>
      </c>
      <c r="AK5312">
        <v>0</v>
      </c>
      <c r="AL5312">
        <v>0</v>
      </c>
      <c r="AM5312">
        <v>0</v>
      </c>
      <c r="AN5312">
        <v>0</v>
      </c>
      <c r="AO5312">
        <v>0</v>
      </c>
      <c r="AP5312">
        <v>0</v>
      </c>
      <c r="AQ5312">
        <v>0</v>
      </c>
      <c r="AR5312">
        <v>0</v>
      </c>
      <c r="AS5312">
        <v>0</v>
      </c>
      <c r="AT5312">
        <v>0</v>
      </c>
      <c r="AU5312">
        <v>0</v>
      </c>
      <c r="AV5312">
        <v>0</v>
      </c>
      <c r="AW5312">
        <v>0</v>
      </c>
      <c r="AX5312">
        <v>0</v>
      </c>
      <c r="AY5312">
        <v>0</v>
      </c>
      <c r="AZ5312">
        <v>0</v>
      </c>
      <c r="BA5312">
        <v>0</v>
      </c>
      <c r="BB5312">
        <v>0</v>
      </c>
      <c r="BC5312">
        <v>0</v>
      </c>
      <c r="BD5312">
        <v>0</v>
      </c>
      <c r="BE5312">
        <v>0</v>
      </c>
      <c r="BF5312">
        <v>0</v>
      </c>
      <c r="BG5312">
        <v>0</v>
      </c>
      <c r="BH5312">
        <v>0</v>
      </c>
      <c r="BI5312">
        <v>0</v>
      </c>
      <c r="BJ5312">
        <v>0</v>
      </c>
      <c r="BK5312">
        <v>0</v>
      </c>
      <c r="BL5312">
        <v>0</v>
      </c>
      <c r="BM5312">
        <v>0</v>
      </c>
      <c r="BN5312">
        <v>0</v>
      </c>
      <c r="BO5312">
        <v>-56000</v>
      </c>
      <c r="BP5312">
        <v>-314000</v>
      </c>
      <c r="BQ5312">
        <v>-496000</v>
      </c>
      <c r="BR5312">
        <v>-541000</v>
      </c>
      <c r="BS5312">
        <v>-541000</v>
      </c>
      <c r="BT5312">
        <v>-482000</v>
      </c>
      <c r="BU5312">
        <v>-328000</v>
      </c>
      <c r="BV5312">
        <v>-154000</v>
      </c>
      <c r="BW5312">
        <v>-48000</v>
      </c>
      <c r="BX5312">
        <v>-3000</v>
      </c>
      <c r="BY5312">
        <v>-2000</v>
      </c>
      <c r="BZ5312">
        <v>-110000</v>
      </c>
      <c r="CA5312">
        <v>-160000</v>
      </c>
      <c r="CB5312">
        <v>-90000</v>
      </c>
      <c r="CC5312">
        <v>-50000</v>
      </c>
      <c r="CD5312">
        <v>-10000</v>
      </c>
      <c r="CE5312">
        <v>0</v>
      </c>
    </row>
    <row r="5313" spans="1:83" x14ac:dyDescent="0.35">
      <c r="A5313" s="9" t="str">
        <f t="shared" si="82"/>
        <v>150120.908.20</v>
      </c>
      <c r="B5313" s="52" t="e">
        <f>+IF(MATCH(A5313,List!H$10:H$145,0),"Targeted")</f>
        <v>#N/A</v>
      </c>
      <c r="C5313" s="65"/>
      <c r="D5313" s="52"/>
      <c r="E5313" s="16" t="s">
        <v>1119</v>
      </c>
      <c r="F5313" s="16" t="s">
        <v>1120</v>
      </c>
      <c r="G5313" s="16" t="s">
        <v>298</v>
      </c>
      <c r="H5313" s="16" t="s">
        <v>1120</v>
      </c>
      <c r="I5313" s="16" t="s">
        <v>7451</v>
      </c>
      <c r="J5313" s="16" t="s">
        <v>7452</v>
      </c>
      <c r="K5313" s="17" t="s">
        <v>63</v>
      </c>
      <c r="L5313" s="18" t="s">
        <v>859</v>
      </c>
      <c r="M5313" s="195" t="s">
        <v>7182</v>
      </c>
      <c r="N5313" s="16" t="s">
        <v>7183</v>
      </c>
      <c r="O5313" s="17" t="s">
        <v>6914</v>
      </c>
      <c r="P5313" s="17" t="s">
        <v>305</v>
      </c>
      <c r="Q5313" s="17" t="s">
        <v>306</v>
      </c>
      <c r="R5313">
        <v>0</v>
      </c>
      <c r="S5313">
        <v>0</v>
      </c>
      <c r="T5313">
        <v>0</v>
      </c>
      <c r="U5313">
        <v>0</v>
      </c>
      <c r="V5313">
        <v>0</v>
      </c>
      <c r="W5313">
        <v>0</v>
      </c>
      <c r="X5313">
        <v>0</v>
      </c>
      <c r="Y5313">
        <v>0</v>
      </c>
      <c r="Z5313">
        <v>0</v>
      </c>
      <c r="AA5313">
        <v>0</v>
      </c>
      <c r="AB5313">
        <v>0</v>
      </c>
      <c r="AC5313">
        <v>0</v>
      </c>
      <c r="AD5313">
        <v>0</v>
      </c>
      <c r="AE5313">
        <v>0</v>
      </c>
      <c r="AF5313">
        <v>0</v>
      </c>
      <c r="AG5313" s="19">
        <v>0</v>
      </c>
      <c r="AH5313">
        <v>0</v>
      </c>
      <c r="AI5313">
        <v>0</v>
      </c>
      <c r="AJ5313">
        <v>0</v>
      </c>
      <c r="AK5313">
        <v>0</v>
      </c>
      <c r="AL5313">
        <v>0</v>
      </c>
      <c r="AM5313">
        <v>0</v>
      </c>
      <c r="AN5313">
        <v>0</v>
      </c>
      <c r="AO5313">
        <v>0</v>
      </c>
      <c r="AP5313">
        <v>0</v>
      </c>
      <c r="AQ5313">
        <v>0</v>
      </c>
      <c r="AR5313">
        <v>0</v>
      </c>
      <c r="AS5313">
        <v>0</v>
      </c>
      <c r="AT5313">
        <v>0</v>
      </c>
      <c r="AU5313">
        <v>0</v>
      </c>
      <c r="AV5313">
        <v>0</v>
      </c>
      <c r="AW5313">
        <v>0</v>
      </c>
      <c r="AX5313">
        <v>0</v>
      </c>
      <c r="AY5313">
        <v>0</v>
      </c>
      <c r="AZ5313">
        <v>0</v>
      </c>
      <c r="BA5313">
        <v>0</v>
      </c>
      <c r="BB5313">
        <v>0</v>
      </c>
      <c r="BC5313">
        <v>0</v>
      </c>
      <c r="BD5313">
        <v>0</v>
      </c>
      <c r="BE5313">
        <v>0</v>
      </c>
      <c r="BF5313">
        <v>0</v>
      </c>
      <c r="BG5313">
        <v>0</v>
      </c>
      <c r="BH5313">
        <v>0</v>
      </c>
      <c r="BI5313">
        <v>0</v>
      </c>
      <c r="BJ5313">
        <v>0</v>
      </c>
      <c r="BK5313">
        <v>0</v>
      </c>
      <c r="BL5313">
        <v>0</v>
      </c>
      <c r="BM5313">
        <v>0</v>
      </c>
      <c r="BN5313">
        <v>0</v>
      </c>
      <c r="BO5313">
        <v>-975000</v>
      </c>
      <c r="BP5313">
        <v>-1115000</v>
      </c>
      <c r="BQ5313">
        <v>-750000</v>
      </c>
      <c r="BR5313">
        <v>-380000</v>
      </c>
      <c r="BS5313">
        <v>-233000</v>
      </c>
      <c r="BT5313">
        <v>-54000</v>
      </c>
      <c r="BU5313">
        <v>-3000</v>
      </c>
      <c r="BV5313">
        <v>0</v>
      </c>
      <c r="BW5313">
        <v>0</v>
      </c>
      <c r="BX5313">
        <v>0</v>
      </c>
      <c r="BY5313">
        <v>-190000</v>
      </c>
      <c r="BZ5313">
        <v>-870000</v>
      </c>
      <c r="CA5313">
        <v>-700000</v>
      </c>
      <c r="CB5313">
        <v>-550000</v>
      </c>
      <c r="CC5313">
        <v>-410000</v>
      </c>
      <c r="CD5313">
        <v>-310000</v>
      </c>
      <c r="CE5313">
        <v>-200000</v>
      </c>
    </row>
    <row r="5314" spans="1:83" x14ac:dyDescent="0.35">
      <c r="A5314" s="9" t="str">
        <f t="shared" si="82"/>
        <v>310000.908.20</v>
      </c>
      <c r="B5314" s="52" t="e">
        <f>+IF(MATCH(A5314,List!H$10:H$145,0),"Targeted")</f>
        <v>#N/A</v>
      </c>
      <c r="C5314" s="65"/>
      <c r="D5314" s="52"/>
      <c r="E5314" s="16" t="s">
        <v>1119</v>
      </c>
      <c r="F5314" s="16" t="s">
        <v>1120</v>
      </c>
      <c r="G5314" s="16" t="s">
        <v>298</v>
      </c>
      <c r="H5314" s="16" t="s">
        <v>1120</v>
      </c>
      <c r="I5314" s="16" t="s">
        <v>7453</v>
      </c>
      <c r="J5314" s="16" t="s">
        <v>7454</v>
      </c>
      <c r="K5314" s="17" t="s">
        <v>63</v>
      </c>
      <c r="L5314" s="18" t="s">
        <v>859</v>
      </c>
      <c r="M5314" s="195" t="s">
        <v>7182</v>
      </c>
      <c r="N5314" s="16" t="s">
        <v>7183</v>
      </c>
      <c r="O5314" s="17" t="s">
        <v>6914</v>
      </c>
      <c r="P5314" s="17" t="s">
        <v>305</v>
      </c>
      <c r="Q5314" s="17" t="s">
        <v>306</v>
      </c>
      <c r="R5314">
        <v>0</v>
      </c>
      <c r="S5314">
        <v>0</v>
      </c>
      <c r="T5314">
        <v>0</v>
      </c>
      <c r="U5314">
        <v>0</v>
      </c>
      <c r="V5314">
        <v>0</v>
      </c>
      <c r="W5314">
        <v>0</v>
      </c>
      <c r="X5314">
        <v>0</v>
      </c>
      <c r="Y5314">
        <v>0</v>
      </c>
      <c r="Z5314">
        <v>0</v>
      </c>
      <c r="AA5314">
        <v>0</v>
      </c>
      <c r="AB5314">
        <v>0</v>
      </c>
      <c r="AC5314">
        <v>0</v>
      </c>
      <c r="AD5314">
        <v>0</v>
      </c>
      <c r="AE5314">
        <v>0</v>
      </c>
      <c r="AF5314">
        <v>0</v>
      </c>
      <c r="AG5314" s="19">
        <v>0</v>
      </c>
      <c r="AH5314">
        <v>0</v>
      </c>
      <c r="AI5314">
        <v>0</v>
      </c>
      <c r="AJ5314">
        <v>0</v>
      </c>
      <c r="AK5314">
        <v>0</v>
      </c>
      <c r="AL5314">
        <v>0</v>
      </c>
      <c r="AM5314">
        <v>0</v>
      </c>
      <c r="AN5314">
        <v>0</v>
      </c>
      <c r="AO5314">
        <v>0</v>
      </c>
      <c r="AP5314">
        <v>0</v>
      </c>
      <c r="AQ5314">
        <v>0</v>
      </c>
      <c r="AR5314">
        <v>0</v>
      </c>
      <c r="AS5314">
        <v>0</v>
      </c>
      <c r="AT5314">
        <v>-247819</v>
      </c>
      <c r="AU5314">
        <v>159269</v>
      </c>
      <c r="AV5314">
        <v>-59290</v>
      </c>
      <c r="AW5314">
        <v>-48538</v>
      </c>
      <c r="AX5314">
        <v>-74867</v>
      </c>
      <c r="AY5314">
        <v>0</v>
      </c>
      <c r="AZ5314">
        <v>0</v>
      </c>
      <c r="BA5314">
        <v>0</v>
      </c>
      <c r="BB5314">
        <v>0</v>
      </c>
      <c r="BC5314">
        <v>-2206000</v>
      </c>
      <c r="BD5314">
        <v>0</v>
      </c>
      <c r="BE5314">
        <v>0</v>
      </c>
      <c r="BF5314">
        <v>0</v>
      </c>
      <c r="BG5314">
        <v>0</v>
      </c>
      <c r="BH5314">
        <v>0</v>
      </c>
      <c r="BI5314">
        <v>0</v>
      </c>
      <c r="BJ5314">
        <v>0</v>
      </c>
      <c r="BK5314">
        <v>0</v>
      </c>
      <c r="BL5314">
        <v>0</v>
      </c>
      <c r="BM5314">
        <v>0</v>
      </c>
      <c r="BN5314">
        <v>0</v>
      </c>
      <c r="BO5314">
        <v>0</v>
      </c>
      <c r="BP5314">
        <v>0</v>
      </c>
      <c r="BQ5314">
        <v>0</v>
      </c>
      <c r="BR5314">
        <v>0</v>
      </c>
      <c r="BS5314">
        <v>0</v>
      </c>
      <c r="BT5314">
        <v>0</v>
      </c>
      <c r="BU5314">
        <v>0</v>
      </c>
      <c r="BV5314">
        <v>0</v>
      </c>
      <c r="BW5314">
        <v>0</v>
      </c>
      <c r="BX5314">
        <v>0</v>
      </c>
      <c r="BY5314">
        <v>0</v>
      </c>
      <c r="BZ5314">
        <v>0</v>
      </c>
      <c r="CA5314">
        <v>0</v>
      </c>
      <c r="CB5314">
        <v>0</v>
      </c>
      <c r="CC5314">
        <v>0</v>
      </c>
      <c r="CD5314">
        <v>0</v>
      </c>
      <c r="CE5314">
        <v>0</v>
      </c>
    </row>
    <row r="5315" spans="1:83" x14ac:dyDescent="0.35">
      <c r="A5315" s="9" t="str">
        <f t="shared" si="82"/>
        <v>559020.908.20</v>
      </c>
      <c r="B5315" s="52" t="e">
        <f>+IF(MATCH(A5315,List!H$10:H$145,0),"Targeted")</f>
        <v>#N/A</v>
      </c>
      <c r="C5315" s="65"/>
      <c r="D5315" s="52"/>
      <c r="E5315" s="16" t="s">
        <v>1119</v>
      </c>
      <c r="F5315" s="16" t="s">
        <v>1120</v>
      </c>
      <c r="G5315" s="16" t="s">
        <v>298</v>
      </c>
      <c r="H5315" s="16" t="s">
        <v>1120</v>
      </c>
      <c r="I5315" s="16" t="s">
        <v>7455</v>
      </c>
      <c r="J5315" s="16" t="s">
        <v>7456</v>
      </c>
      <c r="K5315" s="17" t="s">
        <v>63</v>
      </c>
      <c r="L5315" s="18" t="s">
        <v>859</v>
      </c>
      <c r="M5315" s="195" t="s">
        <v>7182</v>
      </c>
      <c r="N5315" s="16" t="s">
        <v>7183</v>
      </c>
      <c r="O5315" s="17" t="s">
        <v>6914</v>
      </c>
      <c r="P5315" s="17" t="s">
        <v>305</v>
      </c>
      <c r="Q5315" s="17" t="s">
        <v>306</v>
      </c>
      <c r="R5315">
        <v>0</v>
      </c>
      <c r="S5315">
        <v>0</v>
      </c>
      <c r="T5315">
        <v>0</v>
      </c>
      <c r="U5315">
        <v>0</v>
      </c>
      <c r="V5315">
        <v>0</v>
      </c>
      <c r="W5315">
        <v>0</v>
      </c>
      <c r="X5315">
        <v>0</v>
      </c>
      <c r="Y5315">
        <v>0</v>
      </c>
      <c r="Z5315">
        <v>0</v>
      </c>
      <c r="AA5315">
        <v>0</v>
      </c>
      <c r="AB5315">
        <v>0</v>
      </c>
      <c r="AC5315">
        <v>0</v>
      </c>
      <c r="AD5315">
        <v>0</v>
      </c>
      <c r="AE5315">
        <v>0</v>
      </c>
      <c r="AF5315">
        <v>0</v>
      </c>
      <c r="AG5315" s="19">
        <v>0</v>
      </c>
      <c r="AH5315">
        <v>0</v>
      </c>
      <c r="AI5315">
        <v>0</v>
      </c>
      <c r="AJ5315">
        <v>0</v>
      </c>
      <c r="AK5315">
        <v>0</v>
      </c>
      <c r="AL5315">
        <v>0</v>
      </c>
      <c r="AM5315">
        <v>0</v>
      </c>
      <c r="AN5315">
        <v>0</v>
      </c>
      <c r="AO5315">
        <v>0</v>
      </c>
      <c r="AP5315">
        <v>0</v>
      </c>
      <c r="AQ5315">
        <v>0</v>
      </c>
      <c r="AR5315">
        <v>0</v>
      </c>
      <c r="AS5315">
        <v>0</v>
      </c>
      <c r="AT5315">
        <v>0</v>
      </c>
      <c r="AU5315">
        <v>0</v>
      </c>
      <c r="AV5315">
        <v>0</v>
      </c>
      <c r="AW5315">
        <v>0</v>
      </c>
      <c r="AX5315">
        <v>0</v>
      </c>
      <c r="AY5315">
        <v>0</v>
      </c>
      <c r="AZ5315">
        <v>0</v>
      </c>
      <c r="BA5315">
        <v>0</v>
      </c>
      <c r="BB5315">
        <v>0</v>
      </c>
      <c r="BC5315">
        <v>0</v>
      </c>
      <c r="BD5315">
        <v>0</v>
      </c>
      <c r="BE5315">
        <v>0</v>
      </c>
      <c r="BF5315">
        <v>0</v>
      </c>
      <c r="BG5315">
        <v>0</v>
      </c>
      <c r="BH5315">
        <v>0</v>
      </c>
      <c r="BI5315">
        <v>0</v>
      </c>
      <c r="BJ5315">
        <v>0</v>
      </c>
      <c r="BK5315">
        <v>0</v>
      </c>
      <c r="BL5315">
        <v>0</v>
      </c>
      <c r="BM5315">
        <v>0</v>
      </c>
      <c r="BN5315">
        <v>0</v>
      </c>
      <c r="BO5315">
        <v>0</v>
      </c>
      <c r="BP5315">
        <v>0</v>
      </c>
      <c r="BQ5315">
        <v>0</v>
      </c>
      <c r="BR5315">
        <v>0</v>
      </c>
      <c r="BS5315">
        <v>0</v>
      </c>
      <c r="BT5315">
        <v>0</v>
      </c>
      <c r="BU5315">
        <v>0</v>
      </c>
      <c r="BV5315">
        <v>-1000</v>
      </c>
      <c r="BW5315">
        <v>-1000</v>
      </c>
      <c r="BX5315">
        <v>-2000</v>
      </c>
      <c r="BY5315">
        <v>-1000</v>
      </c>
      <c r="BZ5315">
        <v>-1000</v>
      </c>
      <c r="CA5315">
        <v>-1000</v>
      </c>
      <c r="CB5315">
        <v>-1000</v>
      </c>
      <c r="CC5315">
        <v>-1000</v>
      </c>
      <c r="CD5315">
        <v>-1000</v>
      </c>
      <c r="CE5315">
        <v>-1000</v>
      </c>
    </row>
    <row r="5316" spans="1:83" x14ac:dyDescent="0.35">
      <c r="A5316" s="9" t="str">
        <f t="shared" ref="A5316:A5379" si="83">I5316&amp;"."&amp;M5316&amp;"."&amp;K5316</f>
        <v>569320.908.20</v>
      </c>
      <c r="B5316" s="52" t="e">
        <f>+IF(MATCH(A5316,List!H$10:H$145,0),"Targeted")</f>
        <v>#N/A</v>
      </c>
      <c r="C5316" s="65"/>
      <c r="D5316" s="52"/>
      <c r="E5316" s="16" t="s">
        <v>1119</v>
      </c>
      <c r="F5316" s="16" t="s">
        <v>1120</v>
      </c>
      <c r="G5316" s="16" t="s">
        <v>298</v>
      </c>
      <c r="H5316" s="16" t="s">
        <v>1120</v>
      </c>
      <c r="I5316" s="16" t="s">
        <v>7457</v>
      </c>
      <c r="J5316" s="16" t="s">
        <v>7458</v>
      </c>
      <c r="K5316" s="17" t="s">
        <v>63</v>
      </c>
      <c r="L5316" s="18" t="s">
        <v>859</v>
      </c>
      <c r="M5316" s="195" t="s">
        <v>7182</v>
      </c>
      <c r="N5316" s="16" t="s">
        <v>7183</v>
      </c>
      <c r="O5316" s="17" t="s">
        <v>6914</v>
      </c>
      <c r="P5316" s="17" t="s">
        <v>305</v>
      </c>
      <c r="Q5316" s="17" t="s">
        <v>306</v>
      </c>
      <c r="R5316">
        <v>0</v>
      </c>
      <c r="S5316">
        <v>0</v>
      </c>
      <c r="T5316">
        <v>0</v>
      </c>
      <c r="U5316">
        <v>0</v>
      </c>
      <c r="V5316">
        <v>0</v>
      </c>
      <c r="W5316">
        <v>0</v>
      </c>
      <c r="X5316">
        <v>0</v>
      </c>
      <c r="Y5316">
        <v>0</v>
      </c>
      <c r="Z5316">
        <v>0</v>
      </c>
      <c r="AA5316">
        <v>0</v>
      </c>
      <c r="AB5316">
        <v>0</v>
      </c>
      <c r="AC5316">
        <v>0</v>
      </c>
      <c r="AD5316">
        <v>0</v>
      </c>
      <c r="AE5316">
        <v>0</v>
      </c>
      <c r="AF5316">
        <v>0</v>
      </c>
      <c r="AG5316" s="19">
        <v>0</v>
      </c>
      <c r="AH5316">
        <v>0</v>
      </c>
      <c r="AI5316">
        <v>0</v>
      </c>
      <c r="AJ5316">
        <v>0</v>
      </c>
      <c r="AK5316">
        <v>0</v>
      </c>
      <c r="AL5316">
        <v>0</v>
      </c>
      <c r="AM5316">
        <v>0</v>
      </c>
      <c r="AN5316">
        <v>0</v>
      </c>
      <c r="AO5316">
        <v>0</v>
      </c>
      <c r="AP5316">
        <v>0</v>
      </c>
      <c r="AQ5316">
        <v>0</v>
      </c>
      <c r="AR5316">
        <v>0</v>
      </c>
      <c r="AS5316">
        <v>-8</v>
      </c>
      <c r="AT5316">
        <v>0</v>
      </c>
      <c r="AU5316">
        <v>0</v>
      </c>
      <c r="AV5316">
        <v>0</v>
      </c>
      <c r="AW5316">
        <v>-106</v>
      </c>
      <c r="AX5316">
        <v>0</v>
      </c>
      <c r="AY5316">
        <v>0</v>
      </c>
      <c r="AZ5316">
        <v>0</v>
      </c>
      <c r="BA5316">
        <v>0</v>
      </c>
      <c r="BB5316">
        <v>0</v>
      </c>
      <c r="BC5316">
        <v>0</v>
      </c>
      <c r="BD5316">
        <v>0</v>
      </c>
      <c r="BE5316">
        <v>0</v>
      </c>
      <c r="BF5316">
        <v>0</v>
      </c>
      <c r="BG5316">
        <v>0</v>
      </c>
      <c r="BH5316">
        <v>0</v>
      </c>
      <c r="BI5316">
        <v>0</v>
      </c>
      <c r="BJ5316">
        <v>0</v>
      </c>
      <c r="BK5316">
        <v>0</v>
      </c>
      <c r="BL5316">
        <v>0</v>
      </c>
      <c r="BM5316">
        <v>0</v>
      </c>
      <c r="BN5316">
        <v>0</v>
      </c>
      <c r="BO5316">
        <v>0</v>
      </c>
      <c r="BP5316">
        <v>0</v>
      </c>
      <c r="BQ5316">
        <v>0</v>
      </c>
      <c r="BR5316">
        <v>0</v>
      </c>
      <c r="BS5316">
        <v>0</v>
      </c>
      <c r="BT5316">
        <v>0</v>
      </c>
      <c r="BU5316">
        <v>0</v>
      </c>
      <c r="BV5316">
        <v>0</v>
      </c>
      <c r="BW5316">
        <v>0</v>
      </c>
      <c r="BX5316">
        <v>0</v>
      </c>
      <c r="BY5316">
        <v>0</v>
      </c>
      <c r="BZ5316">
        <v>0</v>
      </c>
      <c r="CA5316">
        <v>0</v>
      </c>
      <c r="CB5316">
        <v>0</v>
      </c>
      <c r="CC5316">
        <v>0</v>
      </c>
      <c r="CD5316">
        <v>0</v>
      </c>
      <c r="CE5316">
        <v>0</v>
      </c>
    </row>
    <row r="5317" spans="1:83" x14ac:dyDescent="0.35">
      <c r="A5317" s="9" t="str">
        <f t="shared" si="83"/>
        <v>569720.908.20</v>
      </c>
      <c r="B5317" s="52" t="e">
        <f>+IF(MATCH(A5317,List!H$10:H$145,0),"Targeted")</f>
        <v>#N/A</v>
      </c>
      <c r="C5317" s="65"/>
      <c r="D5317" s="52"/>
      <c r="E5317" s="16" t="s">
        <v>1119</v>
      </c>
      <c r="F5317" s="16" t="s">
        <v>1120</v>
      </c>
      <c r="G5317" s="16" t="s">
        <v>298</v>
      </c>
      <c r="H5317" s="16" t="s">
        <v>1120</v>
      </c>
      <c r="I5317" s="16" t="s">
        <v>7459</v>
      </c>
      <c r="J5317" s="16" t="s">
        <v>7460</v>
      </c>
      <c r="K5317" s="17" t="s">
        <v>63</v>
      </c>
      <c r="L5317" s="18" t="s">
        <v>859</v>
      </c>
      <c r="M5317" s="195" t="s">
        <v>7182</v>
      </c>
      <c r="N5317" s="16" t="s">
        <v>7183</v>
      </c>
      <c r="O5317" s="17" t="s">
        <v>6914</v>
      </c>
      <c r="P5317" s="17" t="s">
        <v>305</v>
      </c>
      <c r="Q5317" s="17" t="s">
        <v>306</v>
      </c>
      <c r="R5317">
        <v>0</v>
      </c>
      <c r="S5317">
        <v>0</v>
      </c>
      <c r="T5317">
        <v>0</v>
      </c>
      <c r="U5317">
        <v>0</v>
      </c>
      <c r="V5317">
        <v>0</v>
      </c>
      <c r="W5317">
        <v>0</v>
      </c>
      <c r="X5317">
        <v>0</v>
      </c>
      <c r="Y5317">
        <v>0</v>
      </c>
      <c r="Z5317">
        <v>0</v>
      </c>
      <c r="AA5317">
        <v>0</v>
      </c>
      <c r="AB5317">
        <v>0</v>
      </c>
      <c r="AC5317">
        <v>0</v>
      </c>
      <c r="AD5317">
        <v>0</v>
      </c>
      <c r="AE5317">
        <v>0</v>
      </c>
      <c r="AF5317">
        <v>0</v>
      </c>
      <c r="AG5317" s="19">
        <v>0</v>
      </c>
      <c r="AH5317">
        <v>0</v>
      </c>
      <c r="AI5317">
        <v>0</v>
      </c>
      <c r="AJ5317">
        <v>0</v>
      </c>
      <c r="AK5317">
        <v>0</v>
      </c>
      <c r="AL5317">
        <v>0</v>
      </c>
      <c r="AM5317">
        <v>0</v>
      </c>
      <c r="AN5317">
        <v>0</v>
      </c>
      <c r="AO5317">
        <v>0</v>
      </c>
      <c r="AP5317">
        <v>0</v>
      </c>
      <c r="AQ5317">
        <v>0</v>
      </c>
      <c r="AR5317">
        <v>0</v>
      </c>
      <c r="AS5317">
        <v>0</v>
      </c>
      <c r="AT5317">
        <v>0</v>
      </c>
      <c r="AU5317">
        <v>0</v>
      </c>
      <c r="AV5317">
        <v>0</v>
      </c>
      <c r="AW5317">
        <v>0</v>
      </c>
      <c r="AX5317">
        <v>-537</v>
      </c>
      <c r="AY5317">
        <v>-1904</v>
      </c>
      <c r="AZ5317">
        <v>-6000</v>
      </c>
      <c r="BA5317">
        <v>-9000</v>
      </c>
      <c r="BB5317">
        <v>-14000</v>
      </c>
      <c r="BC5317">
        <v>-21000</v>
      </c>
      <c r="BD5317">
        <v>-23000</v>
      </c>
      <c r="BE5317">
        <v>-24000</v>
      </c>
      <c r="BF5317">
        <v>-16000</v>
      </c>
      <c r="BG5317">
        <v>-6000</v>
      </c>
      <c r="BH5317">
        <v>-5000</v>
      </c>
      <c r="BI5317">
        <v>-5000</v>
      </c>
      <c r="BJ5317">
        <v>-13000</v>
      </c>
      <c r="BK5317">
        <v>-27000</v>
      </c>
      <c r="BL5317">
        <v>-37000</v>
      </c>
      <c r="BM5317">
        <v>-22000</v>
      </c>
      <c r="BN5317">
        <v>-1000</v>
      </c>
      <c r="BO5317">
        <v>-1000</v>
      </c>
      <c r="BP5317">
        <v>-1000</v>
      </c>
      <c r="BQ5317">
        <v>-1000</v>
      </c>
      <c r="BR5317">
        <v>-2000</v>
      </c>
      <c r="BS5317">
        <v>-1000</v>
      </c>
      <c r="BT5317">
        <v>-1000</v>
      </c>
      <c r="BU5317">
        <v>-8000</v>
      </c>
      <c r="BV5317">
        <v>-19000</v>
      </c>
      <c r="BW5317">
        <v>-48000</v>
      </c>
      <c r="BX5317">
        <v>-70000</v>
      </c>
      <c r="BY5317">
        <v>-19000</v>
      </c>
      <c r="BZ5317">
        <v>-25000</v>
      </c>
      <c r="CA5317">
        <v>-25000</v>
      </c>
      <c r="CB5317">
        <v>-26000</v>
      </c>
      <c r="CC5317">
        <v>-26000</v>
      </c>
      <c r="CD5317">
        <v>-27000</v>
      </c>
      <c r="CE5317">
        <v>-27000</v>
      </c>
    </row>
    <row r="5318" spans="1:83" x14ac:dyDescent="0.35">
      <c r="A5318" s="9" t="str">
        <f t="shared" si="83"/>
        <v>971100.908.20</v>
      </c>
      <c r="B5318" s="52" t="e">
        <f>+IF(MATCH(A5318,List!H$10:H$145,0),"Targeted")</f>
        <v>#N/A</v>
      </c>
      <c r="C5318" s="65"/>
      <c r="D5318" s="52"/>
      <c r="E5318" s="16" t="s">
        <v>1119</v>
      </c>
      <c r="F5318" s="16" t="s">
        <v>1120</v>
      </c>
      <c r="G5318" s="16" t="s">
        <v>298</v>
      </c>
      <c r="H5318" s="16" t="s">
        <v>1120</v>
      </c>
      <c r="I5318" s="16" t="s">
        <v>7461</v>
      </c>
      <c r="J5318" s="16" t="s">
        <v>7462</v>
      </c>
      <c r="K5318" s="17" t="s">
        <v>63</v>
      </c>
      <c r="L5318" s="18" t="s">
        <v>859</v>
      </c>
      <c r="M5318" s="195" t="s">
        <v>7182</v>
      </c>
      <c r="N5318" s="16" t="s">
        <v>7183</v>
      </c>
      <c r="O5318" s="17" t="s">
        <v>6914</v>
      </c>
      <c r="P5318" s="17" t="s">
        <v>305</v>
      </c>
      <c r="Q5318" s="17" t="s">
        <v>306</v>
      </c>
      <c r="R5318">
        <v>0</v>
      </c>
      <c r="S5318">
        <v>0</v>
      </c>
      <c r="T5318">
        <v>0</v>
      </c>
      <c r="U5318">
        <v>0</v>
      </c>
      <c r="V5318">
        <v>0</v>
      </c>
      <c r="W5318">
        <v>0</v>
      </c>
      <c r="X5318">
        <v>0</v>
      </c>
      <c r="Y5318">
        <v>0</v>
      </c>
      <c r="Z5318">
        <v>0</v>
      </c>
      <c r="AA5318">
        <v>0</v>
      </c>
      <c r="AB5318">
        <v>0</v>
      </c>
      <c r="AC5318">
        <v>0</v>
      </c>
      <c r="AD5318">
        <v>0</v>
      </c>
      <c r="AE5318">
        <v>0</v>
      </c>
      <c r="AF5318">
        <v>0</v>
      </c>
      <c r="AG5318" s="19">
        <v>0</v>
      </c>
      <c r="AH5318">
        <v>0</v>
      </c>
      <c r="AI5318">
        <v>0</v>
      </c>
      <c r="AJ5318">
        <v>0</v>
      </c>
      <c r="AK5318">
        <v>0</v>
      </c>
      <c r="AL5318">
        <v>0</v>
      </c>
      <c r="AM5318">
        <v>0</v>
      </c>
      <c r="AN5318">
        <v>0</v>
      </c>
      <c r="AO5318">
        <v>0</v>
      </c>
      <c r="AP5318">
        <v>0</v>
      </c>
      <c r="AQ5318">
        <v>0</v>
      </c>
      <c r="AR5318">
        <v>0</v>
      </c>
      <c r="AS5318">
        <v>0</v>
      </c>
      <c r="AT5318">
        <v>0</v>
      </c>
      <c r="AU5318">
        <v>0</v>
      </c>
      <c r="AV5318">
        <v>0</v>
      </c>
      <c r="AW5318">
        <v>0</v>
      </c>
      <c r="AX5318">
        <v>0</v>
      </c>
      <c r="AY5318">
        <v>0</v>
      </c>
      <c r="AZ5318">
        <v>-1000</v>
      </c>
      <c r="BA5318">
        <v>0</v>
      </c>
      <c r="BB5318">
        <v>-17000</v>
      </c>
      <c r="BC5318">
        <v>0</v>
      </c>
      <c r="BD5318">
        <v>0</v>
      </c>
      <c r="BE5318">
        <v>0</v>
      </c>
      <c r="BF5318">
        <v>0</v>
      </c>
      <c r="BG5318">
        <v>0</v>
      </c>
      <c r="BH5318">
        <v>0</v>
      </c>
      <c r="BI5318">
        <v>0</v>
      </c>
      <c r="BJ5318">
        <v>0</v>
      </c>
      <c r="BK5318">
        <v>0</v>
      </c>
      <c r="BL5318">
        <v>0</v>
      </c>
      <c r="BM5318">
        <v>0</v>
      </c>
      <c r="BN5318">
        <v>0</v>
      </c>
      <c r="BO5318">
        <v>0</v>
      </c>
      <c r="BP5318">
        <v>0</v>
      </c>
      <c r="BQ5318">
        <v>0</v>
      </c>
      <c r="BR5318">
        <v>0</v>
      </c>
      <c r="BS5318">
        <v>0</v>
      </c>
      <c r="BT5318">
        <v>0</v>
      </c>
      <c r="BU5318">
        <v>0</v>
      </c>
      <c r="BV5318">
        <v>0</v>
      </c>
      <c r="BW5318">
        <v>0</v>
      </c>
      <c r="BX5318">
        <v>0</v>
      </c>
      <c r="BY5318">
        <v>0</v>
      </c>
      <c r="BZ5318">
        <v>0</v>
      </c>
      <c r="CA5318">
        <v>0</v>
      </c>
      <c r="CB5318">
        <v>0</v>
      </c>
      <c r="CC5318">
        <v>0</v>
      </c>
      <c r="CD5318">
        <v>0</v>
      </c>
      <c r="CE5318">
        <v>0</v>
      </c>
    </row>
    <row r="5319" spans="1:83" x14ac:dyDescent="0.35">
      <c r="A5319" s="9" t="str">
        <f t="shared" si="83"/>
        <v>1850.908.20</v>
      </c>
      <c r="B5319" s="52" t="e">
        <f>+IF(MATCH(A5319,List!H$10:H$145,0),"Targeted")</f>
        <v>#N/A</v>
      </c>
      <c r="C5319" s="65"/>
      <c r="D5319" s="52"/>
      <c r="E5319" s="16" t="s">
        <v>1119</v>
      </c>
      <c r="F5319" s="16" t="s">
        <v>1120</v>
      </c>
      <c r="G5319" s="16" t="s">
        <v>52</v>
      </c>
      <c r="H5319" s="16" t="s">
        <v>1126</v>
      </c>
      <c r="I5319" s="16" t="s">
        <v>4092</v>
      </c>
      <c r="J5319" s="16" t="s">
        <v>7463</v>
      </c>
      <c r="K5319" s="17" t="s">
        <v>63</v>
      </c>
      <c r="L5319" s="18" t="s">
        <v>859</v>
      </c>
      <c r="M5319" s="195" t="s">
        <v>7182</v>
      </c>
      <c r="N5319" s="16" t="s">
        <v>7183</v>
      </c>
      <c r="O5319" s="17" t="s">
        <v>6914</v>
      </c>
      <c r="P5319" s="17" t="s">
        <v>305</v>
      </c>
      <c r="Q5319" s="17" t="s">
        <v>306</v>
      </c>
      <c r="R5319">
        <v>0</v>
      </c>
      <c r="S5319">
        <v>0</v>
      </c>
      <c r="T5319">
        <v>0</v>
      </c>
      <c r="U5319">
        <v>0</v>
      </c>
      <c r="V5319">
        <v>0</v>
      </c>
      <c r="W5319">
        <v>0</v>
      </c>
      <c r="X5319">
        <v>0</v>
      </c>
      <c r="Y5319">
        <v>0</v>
      </c>
      <c r="Z5319">
        <v>0</v>
      </c>
      <c r="AA5319">
        <v>0</v>
      </c>
      <c r="AB5319">
        <v>0</v>
      </c>
      <c r="AC5319">
        <v>0</v>
      </c>
      <c r="AD5319">
        <v>0</v>
      </c>
      <c r="AE5319">
        <v>0</v>
      </c>
      <c r="AF5319">
        <v>0</v>
      </c>
      <c r="AG5319" s="19">
        <v>0</v>
      </c>
      <c r="AH5319">
        <v>0</v>
      </c>
      <c r="AI5319">
        <v>0</v>
      </c>
      <c r="AJ5319">
        <v>0</v>
      </c>
      <c r="AK5319">
        <v>0</v>
      </c>
      <c r="AL5319">
        <v>0</v>
      </c>
      <c r="AM5319">
        <v>0</v>
      </c>
      <c r="AN5319">
        <v>0</v>
      </c>
      <c r="AO5319">
        <v>0</v>
      </c>
      <c r="AP5319">
        <v>0</v>
      </c>
      <c r="AQ5319">
        <v>0</v>
      </c>
      <c r="AR5319">
        <v>0</v>
      </c>
      <c r="AS5319">
        <v>0</v>
      </c>
      <c r="AT5319">
        <v>29070</v>
      </c>
      <c r="AU5319">
        <v>40367</v>
      </c>
      <c r="AV5319">
        <v>77105</v>
      </c>
      <c r="AW5319">
        <v>77264</v>
      </c>
      <c r="AX5319">
        <v>77264</v>
      </c>
      <c r="AY5319">
        <v>56869</v>
      </c>
      <c r="AZ5319">
        <v>46000</v>
      </c>
      <c r="BA5319">
        <v>15000</v>
      </c>
      <c r="BB5319">
        <v>10000</v>
      </c>
      <c r="BC5319">
        <v>8000</v>
      </c>
      <c r="BD5319">
        <v>3000</v>
      </c>
      <c r="BE5319">
        <v>0</v>
      </c>
      <c r="BF5319">
        <v>0</v>
      </c>
      <c r="BG5319">
        <v>0</v>
      </c>
      <c r="BH5319">
        <v>0</v>
      </c>
      <c r="BI5319">
        <v>0</v>
      </c>
      <c r="BJ5319">
        <v>0</v>
      </c>
      <c r="BK5319">
        <v>0</v>
      </c>
      <c r="BL5319">
        <v>0</v>
      </c>
      <c r="BM5319">
        <v>0</v>
      </c>
      <c r="BN5319">
        <v>0</v>
      </c>
      <c r="BO5319">
        <v>0</v>
      </c>
      <c r="BP5319">
        <v>0</v>
      </c>
      <c r="BQ5319">
        <v>0</v>
      </c>
      <c r="BR5319">
        <v>0</v>
      </c>
      <c r="BS5319">
        <v>0</v>
      </c>
      <c r="BT5319">
        <v>0</v>
      </c>
      <c r="BU5319">
        <v>0</v>
      </c>
      <c r="BV5319">
        <v>0</v>
      </c>
      <c r="BW5319">
        <v>0</v>
      </c>
      <c r="BX5319">
        <v>0</v>
      </c>
      <c r="BY5319">
        <v>0</v>
      </c>
      <c r="BZ5319">
        <v>0</v>
      </c>
      <c r="CA5319">
        <v>0</v>
      </c>
      <c r="CB5319">
        <v>0</v>
      </c>
      <c r="CC5319">
        <v>0</v>
      </c>
      <c r="CD5319">
        <v>0</v>
      </c>
      <c r="CE5319">
        <v>0</v>
      </c>
    </row>
    <row r="5320" spans="1:83" x14ac:dyDescent="0.35">
      <c r="A5320" s="9" t="str">
        <f t="shared" si="83"/>
        <v>1851.908.20</v>
      </c>
      <c r="B5320" s="52" t="e">
        <f>+IF(MATCH(A5320,List!H$10:H$145,0),"Targeted")</f>
        <v>#N/A</v>
      </c>
      <c r="C5320" s="65"/>
      <c r="D5320" s="52"/>
      <c r="E5320" s="16" t="s">
        <v>1119</v>
      </c>
      <c r="F5320" s="16" t="s">
        <v>1120</v>
      </c>
      <c r="G5320" s="16" t="s">
        <v>52</v>
      </c>
      <c r="H5320" s="16" t="s">
        <v>1126</v>
      </c>
      <c r="I5320" s="16" t="s">
        <v>7464</v>
      </c>
      <c r="J5320" s="16" t="s">
        <v>7465</v>
      </c>
      <c r="K5320" s="17" t="s">
        <v>63</v>
      </c>
      <c r="L5320" s="18" t="s">
        <v>859</v>
      </c>
      <c r="M5320" s="195" t="s">
        <v>7182</v>
      </c>
      <c r="N5320" s="16" t="s">
        <v>7183</v>
      </c>
      <c r="O5320" s="17" t="s">
        <v>6914</v>
      </c>
      <c r="P5320" s="17" t="s">
        <v>305</v>
      </c>
      <c r="Q5320" s="17" t="s">
        <v>306</v>
      </c>
      <c r="R5320">
        <v>0</v>
      </c>
      <c r="S5320">
        <v>0</v>
      </c>
      <c r="T5320">
        <v>0</v>
      </c>
      <c r="U5320">
        <v>0</v>
      </c>
      <c r="V5320">
        <v>0</v>
      </c>
      <c r="W5320">
        <v>0</v>
      </c>
      <c r="X5320">
        <v>0</v>
      </c>
      <c r="Y5320">
        <v>0</v>
      </c>
      <c r="Z5320">
        <v>0</v>
      </c>
      <c r="AA5320">
        <v>0</v>
      </c>
      <c r="AB5320">
        <v>0</v>
      </c>
      <c r="AC5320">
        <v>0</v>
      </c>
      <c r="AD5320">
        <v>0</v>
      </c>
      <c r="AE5320">
        <v>0</v>
      </c>
      <c r="AF5320">
        <v>0</v>
      </c>
      <c r="AG5320" s="19">
        <v>0</v>
      </c>
      <c r="AH5320">
        <v>0</v>
      </c>
      <c r="AI5320">
        <v>0</v>
      </c>
      <c r="AJ5320">
        <v>0</v>
      </c>
      <c r="AK5320">
        <v>0</v>
      </c>
      <c r="AL5320">
        <v>0</v>
      </c>
      <c r="AM5320">
        <v>0</v>
      </c>
      <c r="AN5320">
        <v>0</v>
      </c>
      <c r="AO5320">
        <v>0</v>
      </c>
      <c r="AP5320">
        <v>0</v>
      </c>
      <c r="AQ5320">
        <v>0</v>
      </c>
      <c r="AR5320">
        <v>0</v>
      </c>
      <c r="AS5320">
        <v>0</v>
      </c>
      <c r="AT5320">
        <v>0</v>
      </c>
      <c r="AU5320">
        <v>347368</v>
      </c>
      <c r="AV5320">
        <v>1870238</v>
      </c>
      <c r="AW5320">
        <v>2328308</v>
      </c>
      <c r="AX5320">
        <v>2328306</v>
      </c>
      <c r="AY5320">
        <v>2328305</v>
      </c>
      <c r="AZ5320">
        <v>2328000</v>
      </c>
      <c r="BA5320">
        <v>2328000</v>
      </c>
      <c r="BB5320">
        <v>2328000</v>
      </c>
      <c r="BC5320">
        <v>2328000</v>
      </c>
      <c r="BD5320">
        <v>2328000</v>
      </c>
      <c r="BE5320">
        <v>1164000</v>
      </c>
      <c r="BF5320">
        <v>464000</v>
      </c>
      <c r="BG5320">
        <v>675000</v>
      </c>
      <c r="BH5320">
        <v>1717000</v>
      </c>
      <c r="BI5320">
        <v>2187000</v>
      </c>
      <c r="BJ5320">
        <v>2130000</v>
      </c>
      <c r="BK5320">
        <v>1979000</v>
      </c>
      <c r="BL5320">
        <v>1987000</v>
      </c>
      <c r="BM5320">
        <v>1393000</v>
      </c>
      <c r="BN5320">
        <v>2120000</v>
      </c>
      <c r="BO5320">
        <v>2276000</v>
      </c>
      <c r="BP5320">
        <v>2239000</v>
      </c>
      <c r="BQ5320">
        <v>2628000</v>
      </c>
      <c r="BR5320">
        <v>2503000</v>
      </c>
      <c r="BS5320">
        <v>2628000</v>
      </c>
      <c r="BT5320">
        <v>2628000</v>
      </c>
      <c r="BU5320">
        <v>2628000</v>
      </c>
      <c r="BV5320">
        <v>2628000</v>
      </c>
      <c r="BW5320">
        <v>2628000</v>
      </c>
      <c r="BX5320">
        <v>2628000</v>
      </c>
      <c r="BY5320">
        <v>2425000</v>
      </c>
      <c r="BZ5320">
        <v>1367000</v>
      </c>
      <c r="CA5320">
        <v>920000</v>
      </c>
      <c r="CB5320">
        <v>920000</v>
      </c>
      <c r="CC5320">
        <v>920000</v>
      </c>
      <c r="CD5320">
        <v>920000</v>
      </c>
      <c r="CE5320">
        <v>920000</v>
      </c>
    </row>
    <row r="5321" spans="1:83" x14ac:dyDescent="0.35">
      <c r="A5321" s="9" t="str">
        <f t="shared" si="83"/>
        <v>1860.908.20</v>
      </c>
      <c r="B5321" s="52" t="e">
        <f>+IF(MATCH(A5321,List!H$10:H$145,0),"Targeted")</f>
        <v>#N/A</v>
      </c>
      <c r="C5321" s="65"/>
      <c r="D5321" s="52"/>
      <c r="E5321" s="16" t="s">
        <v>1119</v>
      </c>
      <c r="F5321" s="16" t="s">
        <v>1120</v>
      </c>
      <c r="G5321" s="16" t="s">
        <v>52</v>
      </c>
      <c r="H5321" s="16" t="s">
        <v>1126</v>
      </c>
      <c r="I5321" s="16" t="s">
        <v>7466</v>
      </c>
      <c r="J5321" s="16" t="s">
        <v>7467</v>
      </c>
      <c r="K5321" s="17" t="s">
        <v>63</v>
      </c>
      <c r="L5321" s="18" t="s">
        <v>859</v>
      </c>
      <c r="M5321" s="195" t="s">
        <v>7182</v>
      </c>
      <c r="N5321" s="16" t="s">
        <v>7183</v>
      </c>
      <c r="O5321" s="17" t="s">
        <v>6914</v>
      </c>
      <c r="P5321" s="17" t="s">
        <v>305</v>
      </c>
      <c r="Q5321" s="17" t="s">
        <v>306</v>
      </c>
      <c r="R5321">
        <v>10357</v>
      </c>
      <c r="S5321">
        <v>10917</v>
      </c>
      <c r="T5321">
        <v>10719</v>
      </c>
      <c r="U5321">
        <v>11752</v>
      </c>
      <c r="V5321">
        <v>13988</v>
      </c>
      <c r="W5321">
        <v>12753</v>
      </c>
      <c r="X5321">
        <v>9633</v>
      </c>
      <c r="Y5321">
        <v>7254</v>
      </c>
      <c r="Z5321">
        <v>6226</v>
      </c>
      <c r="AA5321">
        <v>5558</v>
      </c>
      <c r="AB5321">
        <v>5923</v>
      </c>
      <c r="AC5321">
        <v>6462</v>
      </c>
      <c r="AD5321">
        <v>6091</v>
      </c>
      <c r="AE5321">
        <v>8031</v>
      </c>
      <c r="AF5321">
        <v>7272</v>
      </c>
      <c r="AG5321" s="19">
        <v>1879</v>
      </c>
      <c r="AH5321">
        <v>7689</v>
      </c>
      <c r="AI5321">
        <v>7590</v>
      </c>
      <c r="AJ5321">
        <v>9507</v>
      </c>
      <c r="AK5321">
        <v>10416</v>
      </c>
      <c r="AL5321">
        <v>10782</v>
      </c>
      <c r="AM5321">
        <v>14011</v>
      </c>
      <c r="AN5321">
        <v>13292</v>
      </c>
      <c r="AO5321">
        <v>17250</v>
      </c>
      <c r="AP5321">
        <v>19107</v>
      </c>
      <c r="AQ5321">
        <v>14688</v>
      </c>
      <c r="AR5321">
        <v>19254</v>
      </c>
      <c r="AS5321">
        <v>23795</v>
      </c>
      <c r="AT5321">
        <v>19872</v>
      </c>
      <c r="AU5321">
        <v>14652</v>
      </c>
      <c r="AV5321">
        <v>19289</v>
      </c>
      <c r="AW5321">
        <v>7036</v>
      </c>
      <c r="AX5321">
        <v>3142</v>
      </c>
      <c r="AY5321">
        <v>3418</v>
      </c>
      <c r="AZ5321">
        <v>2000</v>
      </c>
      <c r="BA5321">
        <v>3000</v>
      </c>
      <c r="BB5321">
        <v>3000</v>
      </c>
      <c r="BC5321">
        <v>4000</v>
      </c>
      <c r="BD5321">
        <v>5000</v>
      </c>
      <c r="BE5321">
        <v>5000</v>
      </c>
      <c r="BF5321">
        <v>8000</v>
      </c>
      <c r="BG5321">
        <v>8000</v>
      </c>
      <c r="BH5321">
        <v>6000</v>
      </c>
      <c r="BI5321">
        <v>8000</v>
      </c>
      <c r="BJ5321">
        <v>8000</v>
      </c>
      <c r="BK5321">
        <v>7000</v>
      </c>
      <c r="BL5321">
        <v>7000</v>
      </c>
      <c r="BM5321">
        <v>9000</v>
      </c>
      <c r="BN5321">
        <v>7000</v>
      </c>
      <c r="BO5321">
        <v>8000</v>
      </c>
      <c r="BP5321">
        <v>10000</v>
      </c>
      <c r="BQ5321">
        <v>11000</v>
      </c>
      <c r="BR5321">
        <v>14000</v>
      </c>
      <c r="BS5321">
        <v>14000</v>
      </c>
      <c r="BT5321">
        <v>15000</v>
      </c>
      <c r="BU5321">
        <v>16000</v>
      </c>
      <c r="BV5321">
        <v>13000</v>
      </c>
      <c r="BW5321">
        <v>11000</v>
      </c>
      <c r="BX5321">
        <v>13000</v>
      </c>
      <c r="BY5321">
        <v>13000</v>
      </c>
      <c r="BZ5321">
        <v>23000</v>
      </c>
      <c r="CA5321">
        <v>34000</v>
      </c>
      <c r="CB5321">
        <v>35000</v>
      </c>
      <c r="CC5321">
        <v>37000</v>
      </c>
      <c r="CD5321">
        <v>14000</v>
      </c>
      <c r="CE5321">
        <v>14000</v>
      </c>
    </row>
    <row r="5322" spans="1:83" x14ac:dyDescent="0.35">
      <c r="A5322" s="9" t="str">
        <f t="shared" si="83"/>
        <v>1875.908.20</v>
      </c>
      <c r="B5322" s="52" t="e">
        <f>+IF(MATCH(A5322,List!H$10:H$145,0),"Targeted")</f>
        <v>#N/A</v>
      </c>
      <c r="C5322" s="65"/>
      <c r="D5322" s="52"/>
      <c r="E5322" s="16" t="s">
        <v>1119</v>
      </c>
      <c r="F5322" s="16" t="s">
        <v>1120</v>
      </c>
      <c r="G5322" s="16" t="s">
        <v>52</v>
      </c>
      <c r="H5322" s="16" t="s">
        <v>1126</v>
      </c>
      <c r="I5322" s="16" t="s">
        <v>7468</v>
      </c>
      <c r="J5322" s="16" t="s">
        <v>7469</v>
      </c>
      <c r="K5322" s="17" t="s">
        <v>63</v>
      </c>
      <c r="L5322" s="18" t="s">
        <v>859</v>
      </c>
      <c r="M5322" s="195" t="s">
        <v>7182</v>
      </c>
      <c r="N5322" s="16" t="s">
        <v>7183</v>
      </c>
      <c r="O5322" s="17" t="s">
        <v>6914</v>
      </c>
      <c r="P5322" s="17" t="s">
        <v>305</v>
      </c>
      <c r="Q5322" s="17" t="s">
        <v>306</v>
      </c>
      <c r="R5322">
        <v>0</v>
      </c>
      <c r="S5322">
        <v>0</v>
      </c>
      <c r="T5322">
        <v>0</v>
      </c>
      <c r="U5322">
        <v>0</v>
      </c>
      <c r="V5322">
        <v>0</v>
      </c>
      <c r="W5322">
        <v>0</v>
      </c>
      <c r="X5322">
        <v>0</v>
      </c>
      <c r="Y5322">
        <v>0</v>
      </c>
      <c r="Z5322">
        <v>0</v>
      </c>
      <c r="AA5322">
        <v>0</v>
      </c>
      <c r="AB5322">
        <v>0</v>
      </c>
      <c r="AC5322">
        <v>0</v>
      </c>
      <c r="AD5322">
        <v>0</v>
      </c>
      <c r="AE5322">
        <v>0</v>
      </c>
      <c r="AF5322">
        <v>0</v>
      </c>
      <c r="AG5322" s="19">
        <v>0</v>
      </c>
      <c r="AH5322">
        <v>0</v>
      </c>
      <c r="AI5322">
        <v>0</v>
      </c>
      <c r="AJ5322">
        <v>0</v>
      </c>
      <c r="AK5322">
        <v>0</v>
      </c>
      <c r="AL5322">
        <v>0</v>
      </c>
      <c r="AM5322">
        <v>0</v>
      </c>
      <c r="AN5322">
        <v>0</v>
      </c>
      <c r="AO5322">
        <v>0</v>
      </c>
      <c r="AP5322">
        <v>0</v>
      </c>
      <c r="AQ5322">
        <v>576104</v>
      </c>
      <c r="AR5322">
        <v>50447</v>
      </c>
      <c r="AS5322">
        <v>0</v>
      </c>
      <c r="AT5322">
        <v>11</v>
      </c>
      <c r="AU5322">
        <v>264</v>
      </c>
      <c r="AV5322">
        <v>6887</v>
      </c>
      <c r="AW5322">
        <v>0</v>
      </c>
      <c r="AX5322">
        <v>0</v>
      </c>
      <c r="AY5322">
        <v>0</v>
      </c>
      <c r="AZ5322">
        <v>0</v>
      </c>
      <c r="BA5322">
        <v>1250000</v>
      </c>
      <c r="BB5322">
        <v>0</v>
      </c>
      <c r="BC5322">
        <v>0</v>
      </c>
      <c r="BD5322">
        <v>0</v>
      </c>
      <c r="BE5322">
        <v>0</v>
      </c>
      <c r="BF5322">
        <v>0</v>
      </c>
      <c r="BG5322">
        <v>183000</v>
      </c>
      <c r="BH5322">
        <v>463000</v>
      </c>
      <c r="BI5322">
        <v>0</v>
      </c>
      <c r="BJ5322">
        <v>142000</v>
      </c>
      <c r="BK5322">
        <v>157000</v>
      </c>
      <c r="BL5322">
        <v>0</v>
      </c>
      <c r="BM5322">
        <v>0</v>
      </c>
      <c r="BN5322">
        <v>0</v>
      </c>
      <c r="BO5322">
        <v>0</v>
      </c>
      <c r="BP5322">
        <v>378000</v>
      </c>
      <c r="BQ5322">
        <v>555000</v>
      </c>
      <c r="BR5322">
        <v>20000</v>
      </c>
      <c r="BS5322">
        <v>1244000</v>
      </c>
      <c r="BT5322">
        <v>0</v>
      </c>
      <c r="BU5322">
        <v>2687000</v>
      </c>
      <c r="BV5322">
        <v>1587000</v>
      </c>
      <c r="BW5322">
        <v>1464000</v>
      </c>
      <c r="BX5322">
        <v>1675000</v>
      </c>
      <c r="BY5322">
        <v>812000</v>
      </c>
      <c r="BZ5322">
        <v>0</v>
      </c>
      <c r="CA5322">
        <v>0</v>
      </c>
      <c r="CB5322">
        <v>0</v>
      </c>
      <c r="CC5322">
        <v>0</v>
      </c>
      <c r="CD5322">
        <v>0</v>
      </c>
      <c r="CE5322">
        <v>0</v>
      </c>
    </row>
    <row r="5323" spans="1:83" x14ac:dyDescent="0.35">
      <c r="A5323" s="9" t="str">
        <f t="shared" si="83"/>
        <v>1877.908.20</v>
      </c>
      <c r="B5323" s="52" t="e">
        <f>+IF(MATCH(A5323,List!H$10:H$145,0),"Targeted")</f>
        <v>#N/A</v>
      </c>
      <c r="C5323" s="65"/>
      <c r="D5323" s="52"/>
      <c r="E5323" s="16" t="s">
        <v>1119</v>
      </c>
      <c r="F5323" s="16" t="s">
        <v>1120</v>
      </c>
      <c r="G5323" s="16" t="s">
        <v>52</v>
      </c>
      <c r="H5323" s="16" t="s">
        <v>1126</v>
      </c>
      <c r="I5323" s="16" t="s">
        <v>7470</v>
      </c>
      <c r="J5323" s="16" t="s">
        <v>7471</v>
      </c>
      <c r="K5323" s="17" t="s">
        <v>63</v>
      </c>
      <c r="L5323" s="18" t="s">
        <v>859</v>
      </c>
      <c r="M5323" s="195" t="s">
        <v>7182</v>
      </c>
      <c r="N5323" s="16" t="s">
        <v>7183</v>
      </c>
      <c r="O5323" s="17" t="s">
        <v>6914</v>
      </c>
      <c r="P5323" s="17" t="s">
        <v>305</v>
      </c>
      <c r="Q5323" s="17" t="s">
        <v>306</v>
      </c>
      <c r="R5323">
        <v>0</v>
      </c>
      <c r="S5323">
        <v>0</v>
      </c>
      <c r="T5323">
        <v>0</v>
      </c>
      <c r="U5323">
        <v>0</v>
      </c>
      <c r="V5323">
        <v>0</v>
      </c>
      <c r="W5323">
        <v>0</v>
      </c>
      <c r="X5323">
        <v>0</v>
      </c>
      <c r="Y5323">
        <v>0</v>
      </c>
      <c r="Z5323">
        <v>0</v>
      </c>
      <c r="AA5323">
        <v>0</v>
      </c>
      <c r="AB5323">
        <v>0</v>
      </c>
      <c r="AC5323">
        <v>0</v>
      </c>
      <c r="AD5323">
        <v>0</v>
      </c>
      <c r="AE5323">
        <v>0</v>
      </c>
      <c r="AF5323">
        <v>0</v>
      </c>
      <c r="AG5323" s="19">
        <v>0</v>
      </c>
      <c r="AH5323">
        <v>0</v>
      </c>
      <c r="AI5323">
        <v>0</v>
      </c>
      <c r="AJ5323">
        <v>0</v>
      </c>
      <c r="AK5323">
        <v>0</v>
      </c>
      <c r="AL5323">
        <v>0</v>
      </c>
      <c r="AM5323">
        <v>0</v>
      </c>
      <c r="AN5323">
        <v>0</v>
      </c>
      <c r="AO5323">
        <v>0</v>
      </c>
      <c r="AP5323">
        <v>0</v>
      </c>
      <c r="AQ5323">
        <v>0</v>
      </c>
      <c r="AR5323">
        <v>0</v>
      </c>
      <c r="AS5323">
        <v>0</v>
      </c>
      <c r="AT5323">
        <v>0</v>
      </c>
      <c r="AU5323">
        <v>0</v>
      </c>
      <c r="AV5323">
        <v>0</v>
      </c>
      <c r="AW5323">
        <v>0</v>
      </c>
      <c r="AX5323">
        <v>0</v>
      </c>
      <c r="AY5323">
        <v>0</v>
      </c>
      <c r="AZ5323">
        <v>5000</v>
      </c>
      <c r="BA5323">
        <v>5000</v>
      </c>
      <c r="BB5323">
        <v>12000</v>
      </c>
      <c r="BC5323">
        <v>7000</v>
      </c>
      <c r="BD5323">
        <v>18000</v>
      </c>
      <c r="BE5323">
        <v>9000</v>
      </c>
      <c r="BF5323">
        <v>5000</v>
      </c>
      <c r="BG5323">
        <v>6000</v>
      </c>
      <c r="BH5323">
        <v>15000</v>
      </c>
      <c r="BI5323">
        <v>1000</v>
      </c>
      <c r="BJ5323">
        <v>0</v>
      </c>
      <c r="BK5323">
        <v>1000</v>
      </c>
      <c r="BL5323">
        <v>2000</v>
      </c>
      <c r="BM5323">
        <v>1000</v>
      </c>
      <c r="BN5323">
        <v>2000</v>
      </c>
      <c r="BO5323">
        <v>0</v>
      </c>
      <c r="BP5323">
        <v>1000</v>
      </c>
      <c r="BQ5323">
        <v>1000</v>
      </c>
      <c r="BR5323">
        <v>0</v>
      </c>
      <c r="BS5323">
        <v>1000</v>
      </c>
      <c r="BT5323">
        <v>1000</v>
      </c>
      <c r="BU5323">
        <v>0</v>
      </c>
      <c r="BV5323">
        <v>-2000</v>
      </c>
      <c r="BW5323">
        <v>0</v>
      </c>
      <c r="BX5323">
        <v>-1000</v>
      </c>
      <c r="BY5323">
        <v>-1000</v>
      </c>
      <c r="BZ5323">
        <v>1000</v>
      </c>
      <c r="CA5323">
        <v>1000</v>
      </c>
      <c r="CB5323">
        <v>1000</v>
      </c>
      <c r="CC5323">
        <v>1000</v>
      </c>
      <c r="CD5323">
        <v>1000</v>
      </c>
      <c r="CE5323">
        <v>1000</v>
      </c>
    </row>
    <row r="5324" spans="1:83" x14ac:dyDescent="0.35">
      <c r="A5324" s="9" t="str">
        <f t="shared" si="83"/>
        <v>1880.908.20</v>
      </c>
      <c r="B5324" s="52" t="e">
        <f>+IF(MATCH(A5324,List!H$10:H$145,0),"Targeted")</f>
        <v>#N/A</v>
      </c>
      <c r="C5324" s="65"/>
      <c r="D5324" s="52"/>
      <c r="E5324" s="16" t="s">
        <v>1119</v>
      </c>
      <c r="F5324" s="16" t="s">
        <v>1120</v>
      </c>
      <c r="G5324" s="16" t="s">
        <v>52</v>
      </c>
      <c r="H5324" s="16" t="s">
        <v>1126</v>
      </c>
      <c r="I5324" s="16" t="s">
        <v>7472</v>
      </c>
      <c r="J5324" s="16" t="s">
        <v>7473</v>
      </c>
      <c r="K5324" s="17" t="s">
        <v>63</v>
      </c>
      <c r="L5324" s="18" t="s">
        <v>859</v>
      </c>
      <c r="M5324" s="195" t="s">
        <v>7182</v>
      </c>
      <c r="N5324" s="16" t="s">
        <v>7183</v>
      </c>
      <c r="O5324" s="17" t="s">
        <v>6914</v>
      </c>
      <c r="P5324" s="17" t="s">
        <v>305</v>
      </c>
      <c r="Q5324" s="17" t="s">
        <v>306</v>
      </c>
      <c r="R5324">
        <v>0</v>
      </c>
      <c r="S5324">
        <v>0</v>
      </c>
      <c r="T5324">
        <v>0</v>
      </c>
      <c r="U5324">
        <v>0</v>
      </c>
      <c r="V5324">
        <v>0</v>
      </c>
      <c r="W5324">
        <v>0</v>
      </c>
      <c r="X5324">
        <v>0</v>
      </c>
      <c r="Y5324">
        <v>0</v>
      </c>
      <c r="Z5324">
        <v>0</v>
      </c>
      <c r="AA5324">
        <v>0</v>
      </c>
      <c r="AB5324">
        <v>0</v>
      </c>
      <c r="AC5324">
        <v>0</v>
      </c>
      <c r="AD5324">
        <v>0</v>
      </c>
      <c r="AE5324">
        <v>0</v>
      </c>
      <c r="AF5324">
        <v>0</v>
      </c>
      <c r="AG5324" s="19">
        <v>0</v>
      </c>
      <c r="AH5324">
        <v>0</v>
      </c>
      <c r="AI5324">
        <v>0</v>
      </c>
      <c r="AJ5324">
        <v>0</v>
      </c>
      <c r="AK5324">
        <v>0</v>
      </c>
      <c r="AL5324">
        <v>0</v>
      </c>
      <c r="AM5324">
        <v>0</v>
      </c>
      <c r="AN5324">
        <v>0</v>
      </c>
      <c r="AO5324">
        <v>0</v>
      </c>
      <c r="AP5324">
        <v>0</v>
      </c>
      <c r="AQ5324">
        <v>0</v>
      </c>
      <c r="AR5324">
        <v>0</v>
      </c>
      <c r="AS5324">
        <v>0</v>
      </c>
      <c r="AT5324">
        <v>0</v>
      </c>
      <c r="AU5324">
        <v>0</v>
      </c>
      <c r="AV5324">
        <v>0</v>
      </c>
      <c r="AW5324">
        <v>86622</v>
      </c>
      <c r="AX5324">
        <v>513536</v>
      </c>
      <c r="AY5324">
        <v>992009</v>
      </c>
      <c r="AZ5324">
        <v>2541000</v>
      </c>
      <c r="BA5324">
        <v>2350000</v>
      </c>
      <c r="BB5324">
        <v>1997000</v>
      </c>
      <c r="BC5324">
        <v>3435000</v>
      </c>
      <c r="BD5324">
        <v>3617000</v>
      </c>
      <c r="BE5324">
        <v>4287000</v>
      </c>
      <c r="BF5324">
        <v>4708000</v>
      </c>
      <c r="BG5324">
        <v>4276000</v>
      </c>
      <c r="BH5324">
        <v>3614000</v>
      </c>
      <c r="BI5324">
        <v>3780000</v>
      </c>
      <c r="BJ5324">
        <v>4429000</v>
      </c>
      <c r="BK5324">
        <v>5200000</v>
      </c>
      <c r="BL5324">
        <v>4604000</v>
      </c>
      <c r="BM5324">
        <v>5406000</v>
      </c>
      <c r="BN5324">
        <v>12636000</v>
      </c>
      <c r="BO5324">
        <v>10396000</v>
      </c>
      <c r="BP5324">
        <v>10463000</v>
      </c>
      <c r="BQ5324">
        <v>9930000</v>
      </c>
      <c r="BR5324">
        <v>8487000</v>
      </c>
      <c r="BS5324">
        <v>7856000</v>
      </c>
      <c r="BT5324">
        <v>8115000</v>
      </c>
      <c r="BU5324">
        <v>7364000</v>
      </c>
      <c r="BV5324">
        <v>8365000</v>
      </c>
      <c r="BW5324">
        <v>7894000</v>
      </c>
      <c r="BX5324">
        <v>7122000</v>
      </c>
      <c r="BY5324">
        <v>23315000</v>
      </c>
      <c r="BZ5324">
        <v>14284000</v>
      </c>
      <c r="CA5324">
        <v>14063000</v>
      </c>
      <c r="CB5324">
        <v>30060000</v>
      </c>
      <c r="CC5324">
        <v>29419000</v>
      </c>
      <c r="CD5324">
        <v>28988000</v>
      </c>
      <c r="CE5324">
        <v>28581000</v>
      </c>
    </row>
    <row r="5325" spans="1:83" x14ac:dyDescent="0.35">
      <c r="A5325" s="9" t="str">
        <f t="shared" si="83"/>
        <v>0904.908.20</v>
      </c>
      <c r="B5325" s="52" t="e">
        <f>+IF(MATCH(A5325,List!H$10:H$145,0),"Targeted")</f>
        <v>#N/A</v>
      </c>
      <c r="C5325" s="65"/>
      <c r="D5325" s="52"/>
      <c r="E5325" s="16" t="s">
        <v>1119</v>
      </c>
      <c r="F5325" s="16" t="s">
        <v>1120</v>
      </c>
      <c r="G5325" s="16" t="s">
        <v>826</v>
      </c>
      <c r="H5325" s="16" t="s">
        <v>1721</v>
      </c>
      <c r="I5325" s="16" t="s">
        <v>7474</v>
      </c>
      <c r="J5325" s="16" t="s">
        <v>7475</v>
      </c>
      <c r="K5325" s="17" t="s">
        <v>63</v>
      </c>
      <c r="L5325" s="18" t="s">
        <v>859</v>
      </c>
      <c r="M5325" s="195" t="s">
        <v>7182</v>
      </c>
      <c r="N5325" s="16" t="s">
        <v>7183</v>
      </c>
      <c r="O5325" s="17" t="s">
        <v>6914</v>
      </c>
      <c r="P5325" s="17" t="s">
        <v>305</v>
      </c>
      <c r="Q5325" s="17" t="s">
        <v>306</v>
      </c>
      <c r="R5325">
        <v>67806</v>
      </c>
      <c r="S5325">
        <v>73857</v>
      </c>
      <c r="T5325">
        <v>88409</v>
      </c>
      <c r="U5325">
        <v>77237</v>
      </c>
      <c r="V5325">
        <v>103696</v>
      </c>
      <c r="W5325">
        <v>120094</v>
      </c>
      <c r="X5325">
        <v>120288</v>
      </c>
      <c r="Y5325">
        <v>119841</v>
      </c>
      <c r="Z5325">
        <v>112671</v>
      </c>
      <c r="AA5325">
        <v>131768</v>
      </c>
      <c r="AB5325">
        <v>182393</v>
      </c>
      <c r="AC5325">
        <v>175437</v>
      </c>
      <c r="AD5325">
        <v>220243</v>
      </c>
      <c r="AE5325">
        <v>235628</v>
      </c>
      <c r="AF5325">
        <v>295135</v>
      </c>
      <c r="AG5325" s="19">
        <v>102090</v>
      </c>
      <c r="AH5325">
        <v>318048</v>
      </c>
      <c r="AI5325">
        <v>316937</v>
      </c>
      <c r="AJ5325">
        <v>357977</v>
      </c>
      <c r="AK5325">
        <v>502409</v>
      </c>
      <c r="AL5325">
        <v>1046322</v>
      </c>
      <c r="AM5325">
        <v>1788871</v>
      </c>
      <c r="AN5325">
        <v>1953820</v>
      </c>
      <c r="AO5325">
        <v>1301370</v>
      </c>
      <c r="AP5325">
        <v>1749533</v>
      </c>
      <c r="AQ5325">
        <v>1813836</v>
      </c>
      <c r="AR5325">
        <v>1941323</v>
      </c>
      <c r="AS5325">
        <v>1681223</v>
      </c>
      <c r="AT5325">
        <v>1777039</v>
      </c>
      <c r="AU5325">
        <v>2328609</v>
      </c>
      <c r="AV5325">
        <v>2821022</v>
      </c>
      <c r="AW5325">
        <v>3253270</v>
      </c>
      <c r="AX5325">
        <v>2127457</v>
      </c>
      <c r="AY5325">
        <v>3068284</v>
      </c>
      <c r="AZ5325">
        <v>2655000</v>
      </c>
      <c r="BA5325">
        <v>2172000</v>
      </c>
      <c r="BB5325">
        <v>2341000</v>
      </c>
      <c r="BC5325">
        <v>2599000</v>
      </c>
      <c r="BD5325">
        <v>2724000</v>
      </c>
      <c r="BE5325">
        <v>2684000</v>
      </c>
      <c r="BF5325">
        <v>2726000</v>
      </c>
      <c r="BG5325">
        <v>4208000</v>
      </c>
      <c r="BH5325">
        <v>3316000</v>
      </c>
      <c r="BI5325">
        <v>5118000</v>
      </c>
      <c r="BJ5325">
        <v>6112000</v>
      </c>
      <c r="BK5325">
        <v>4172000</v>
      </c>
      <c r="BL5325">
        <v>3282000</v>
      </c>
      <c r="BM5325">
        <v>4487000</v>
      </c>
      <c r="BN5325">
        <v>2418000</v>
      </c>
      <c r="BO5325">
        <v>2177000</v>
      </c>
      <c r="BP5325">
        <v>2455000</v>
      </c>
      <c r="BQ5325">
        <v>2680000</v>
      </c>
      <c r="BR5325">
        <v>2803000</v>
      </c>
      <c r="BS5325">
        <v>1038000</v>
      </c>
      <c r="BT5325">
        <v>1061000</v>
      </c>
      <c r="BU5325">
        <v>1530000</v>
      </c>
      <c r="BV5325">
        <v>1148000</v>
      </c>
      <c r="BW5325">
        <v>1551000</v>
      </c>
      <c r="BX5325">
        <v>2042000</v>
      </c>
      <c r="BY5325">
        <v>2957000</v>
      </c>
      <c r="BZ5325">
        <v>2735000</v>
      </c>
      <c r="CA5325">
        <v>2298000</v>
      </c>
      <c r="CB5325">
        <v>1660000</v>
      </c>
      <c r="CC5325">
        <v>1741000</v>
      </c>
      <c r="CD5325">
        <v>1853000</v>
      </c>
      <c r="CE5325">
        <v>1971000</v>
      </c>
    </row>
    <row r="5326" spans="1:83" x14ac:dyDescent="0.35">
      <c r="A5326" s="9" t="str">
        <f t="shared" si="83"/>
        <v>0504.908.20</v>
      </c>
      <c r="B5326" s="52" t="e">
        <f>+IF(MATCH(A5326,List!H$10:H$145,0),"Targeted")</f>
        <v>#N/A</v>
      </c>
      <c r="C5326" s="65"/>
      <c r="D5326" s="52"/>
      <c r="E5326" s="16" t="s">
        <v>1119</v>
      </c>
      <c r="F5326" s="16" t="s">
        <v>1120</v>
      </c>
      <c r="G5326" s="16" t="s">
        <v>984</v>
      </c>
      <c r="H5326" s="16" t="s">
        <v>6916</v>
      </c>
      <c r="I5326" s="16" t="s">
        <v>3675</v>
      </c>
      <c r="J5326" s="16" t="s">
        <v>7476</v>
      </c>
      <c r="K5326" s="17" t="s">
        <v>63</v>
      </c>
      <c r="L5326" s="18" t="s">
        <v>859</v>
      </c>
      <c r="M5326" s="195" t="s">
        <v>7182</v>
      </c>
      <c r="N5326" s="16" t="s">
        <v>7183</v>
      </c>
      <c r="O5326" s="17" t="s">
        <v>6914</v>
      </c>
      <c r="P5326" s="17" t="s">
        <v>305</v>
      </c>
      <c r="Q5326" s="17" t="s">
        <v>306</v>
      </c>
      <c r="R5326">
        <v>0</v>
      </c>
      <c r="S5326">
        <v>0</v>
      </c>
      <c r="T5326">
        <v>0</v>
      </c>
      <c r="U5326">
        <v>0</v>
      </c>
      <c r="V5326">
        <v>0</v>
      </c>
      <c r="W5326">
        <v>0</v>
      </c>
      <c r="X5326">
        <v>0</v>
      </c>
      <c r="Y5326">
        <v>0</v>
      </c>
      <c r="Z5326">
        <v>0</v>
      </c>
      <c r="AA5326">
        <v>0</v>
      </c>
      <c r="AB5326">
        <v>0</v>
      </c>
      <c r="AC5326">
        <v>0</v>
      </c>
      <c r="AD5326">
        <v>0</v>
      </c>
      <c r="AE5326">
        <v>0</v>
      </c>
      <c r="AF5326">
        <v>0</v>
      </c>
      <c r="AG5326" s="19">
        <v>0</v>
      </c>
      <c r="AH5326">
        <v>0</v>
      </c>
      <c r="AI5326">
        <v>0</v>
      </c>
      <c r="AJ5326">
        <v>0</v>
      </c>
      <c r="AK5326">
        <v>0</v>
      </c>
      <c r="AL5326">
        <v>0</v>
      </c>
      <c r="AM5326">
        <v>0</v>
      </c>
      <c r="AN5326">
        <v>0</v>
      </c>
      <c r="AO5326">
        <v>0</v>
      </c>
      <c r="AP5326">
        <v>0</v>
      </c>
      <c r="AQ5326">
        <v>0</v>
      </c>
      <c r="AR5326">
        <v>0</v>
      </c>
      <c r="AS5326">
        <v>0</v>
      </c>
      <c r="AT5326">
        <v>0</v>
      </c>
      <c r="AU5326">
        <v>0</v>
      </c>
      <c r="AV5326">
        <v>0</v>
      </c>
      <c r="AW5326">
        <v>0</v>
      </c>
      <c r="AX5326">
        <v>0</v>
      </c>
      <c r="AY5326">
        <v>0</v>
      </c>
      <c r="AZ5326">
        <v>0</v>
      </c>
      <c r="BA5326">
        <v>0</v>
      </c>
      <c r="BB5326">
        <v>0</v>
      </c>
      <c r="BC5326">
        <v>0</v>
      </c>
      <c r="BD5326">
        <v>0</v>
      </c>
      <c r="BE5326">
        <v>121000</v>
      </c>
      <c r="BF5326">
        <v>0</v>
      </c>
      <c r="BG5326">
        <v>0</v>
      </c>
      <c r="BH5326">
        <v>0</v>
      </c>
      <c r="BI5326">
        <v>0</v>
      </c>
      <c r="BJ5326">
        <v>0</v>
      </c>
      <c r="BK5326">
        <v>0</v>
      </c>
      <c r="BL5326">
        <v>0</v>
      </c>
      <c r="BM5326">
        <v>0</v>
      </c>
      <c r="BN5326">
        <v>0</v>
      </c>
      <c r="BO5326">
        <v>0</v>
      </c>
      <c r="BP5326">
        <v>0</v>
      </c>
      <c r="BQ5326">
        <v>0</v>
      </c>
      <c r="BR5326">
        <v>0</v>
      </c>
      <c r="BS5326">
        <v>0</v>
      </c>
      <c r="BT5326">
        <v>0</v>
      </c>
      <c r="BU5326">
        <v>0</v>
      </c>
      <c r="BV5326">
        <v>0</v>
      </c>
      <c r="BW5326">
        <v>0</v>
      </c>
      <c r="BX5326">
        <v>0</v>
      </c>
      <c r="BY5326">
        <v>0</v>
      </c>
      <c r="BZ5326">
        <v>0</v>
      </c>
      <c r="CA5326">
        <v>0</v>
      </c>
      <c r="CB5326">
        <v>0</v>
      </c>
      <c r="CC5326">
        <v>0</v>
      </c>
      <c r="CD5326">
        <v>0</v>
      </c>
      <c r="CE5326">
        <v>0</v>
      </c>
    </row>
    <row r="5327" spans="1:83" x14ac:dyDescent="0.35">
      <c r="A5327" s="9" t="str">
        <f t="shared" si="83"/>
        <v>800714.908.28</v>
      </c>
      <c r="B5327" s="52" t="e">
        <f>+IF(MATCH(A5327,List!H$10:H$145,0),"Targeted")</f>
        <v>#N/A</v>
      </c>
      <c r="C5327" s="65"/>
      <c r="D5327" s="52"/>
      <c r="E5327" s="16" t="s">
        <v>5593</v>
      </c>
      <c r="F5327" s="16" t="s">
        <v>959</v>
      </c>
      <c r="G5327" s="16" t="s">
        <v>298</v>
      </c>
      <c r="H5327" s="16" t="s">
        <v>959</v>
      </c>
      <c r="I5327" s="16" t="s">
        <v>7477</v>
      </c>
      <c r="J5327" s="16" t="s">
        <v>7478</v>
      </c>
      <c r="K5327" s="17" t="s">
        <v>280</v>
      </c>
      <c r="L5327" s="18" t="s">
        <v>859</v>
      </c>
      <c r="M5327" s="195" t="s">
        <v>7182</v>
      </c>
      <c r="N5327" s="16" t="s">
        <v>7183</v>
      </c>
      <c r="O5327" s="17" t="s">
        <v>6914</v>
      </c>
      <c r="P5327" s="17" t="s">
        <v>305</v>
      </c>
      <c r="Q5327" s="17" t="s">
        <v>3211</v>
      </c>
      <c r="R5327">
        <v>0</v>
      </c>
      <c r="S5327">
        <v>0</v>
      </c>
      <c r="T5327">
        <v>0</v>
      </c>
      <c r="U5327">
        <v>0</v>
      </c>
      <c r="V5327">
        <v>0</v>
      </c>
      <c r="W5327">
        <v>0</v>
      </c>
      <c r="X5327">
        <v>0</v>
      </c>
      <c r="Y5327">
        <v>0</v>
      </c>
      <c r="Z5327">
        <v>0</v>
      </c>
      <c r="AA5327">
        <v>0</v>
      </c>
      <c r="AB5327">
        <v>0</v>
      </c>
      <c r="AC5327">
        <v>0</v>
      </c>
      <c r="AD5327">
        <v>0</v>
      </c>
      <c r="AE5327">
        <v>0</v>
      </c>
      <c r="AF5327">
        <v>0</v>
      </c>
      <c r="AG5327" s="19">
        <v>0</v>
      </c>
      <c r="AH5327">
        <v>0</v>
      </c>
      <c r="AI5327">
        <v>0</v>
      </c>
      <c r="AJ5327">
        <v>0</v>
      </c>
      <c r="AK5327">
        <v>0</v>
      </c>
      <c r="AL5327">
        <v>0</v>
      </c>
      <c r="AM5327">
        <v>0</v>
      </c>
      <c r="AN5327">
        <v>0</v>
      </c>
      <c r="AO5327">
        <v>0</v>
      </c>
      <c r="AP5327">
        <v>0</v>
      </c>
      <c r="AQ5327">
        <v>0</v>
      </c>
      <c r="AR5327">
        <v>0</v>
      </c>
      <c r="AS5327">
        <v>0</v>
      </c>
      <c r="AT5327">
        <v>0</v>
      </c>
      <c r="AU5327">
        <v>0</v>
      </c>
      <c r="AV5327">
        <v>0</v>
      </c>
      <c r="AW5327">
        <v>0</v>
      </c>
      <c r="AX5327">
        <v>0</v>
      </c>
      <c r="AY5327">
        <v>0</v>
      </c>
      <c r="AZ5327">
        <v>0</v>
      </c>
      <c r="BA5327">
        <v>0</v>
      </c>
      <c r="BB5327">
        <v>0</v>
      </c>
      <c r="BC5327">
        <v>-1000</v>
      </c>
      <c r="BD5327">
        <v>-1000</v>
      </c>
      <c r="BE5327">
        <v>0</v>
      </c>
      <c r="BF5327">
        <v>0</v>
      </c>
      <c r="BG5327">
        <v>-1000</v>
      </c>
      <c r="BH5327">
        <v>-1000</v>
      </c>
      <c r="BI5327">
        <v>0</v>
      </c>
      <c r="BJ5327">
        <v>0</v>
      </c>
      <c r="BK5327">
        <v>0</v>
      </c>
      <c r="BL5327">
        <v>0</v>
      </c>
      <c r="BM5327">
        <v>0</v>
      </c>
      <c r="BN5327">
        <v>0</v>
      </c>
      <c r="BO5327">
        <v>0</v>
      </c>
      <c r="BP5327">
        <v>0</v>
      </c>
      <c r="BQ5327">
        <v>0</v>
      </c>
      <c r="BR5327">
        <v>0</v>
      </c>
      <c r="BS5327">
        <v>0</v>
      </c>
      <c r="BT5327">
        <v>0</v>
      </c>
      <c r="BU5327">
        <v>0</v>
      </c>
      <c r="BV5327">
        <v>0</v>
      </c>
      <c r="BW5327">
        <v>0</v>
      </c>
      <c r="BX5327">
        <v>0</v>
      </c>
      <c r="BY5327">
        <v>0</v>
      </c>
      <c r="BZ5327">
        <v>0</v>
      </c>
      <c r="CA5327">
        <v>0</v>
      </c>
      <c r="CB5327">
        <v>0</v>
      </c>
      <c r="CC5327">
        <v>0</v>
      </c>
      <c r="CD5327">
        <v>0</v>
      </c>
      <c r="CE5327">
        <v>0</v>
      </c>
    </row>
    <row r="5328" spans="1:83" x14ac:dyDescent="0.35">
      <c r="A5328" s="9" t="str">
        <f t="shared" si="83"/>
        <v>143500.908.91</v>
      </c>
      <c r="B5328" s="52" t="e">
        <f>+IF(MATCH(A5328,List!H$10:H$145,0),"Targeted")</f>
        <v>#N/A</v>
      </c>
      <c r="C5328" s="65"/>
      <c r="D5328" s="52"/>
      <c r="E5328" s="16" t="s">
        <v>4561</v>
      </c>
      <c r="F5328" s="16" t="s">
        <v>4562</v>
      </c>
      <c r="G5328" s="16" t="s">
        <v>298</v>
      </c>
      <c r="H5328" s="16" t="s">
        <v>4562</v>
      </c>
      <c r="I5328" s="16" t="s">
        <v>7192</v>
      </c>
      <c r="J5328" s="16" t="s">
        <v>7193</v>
      </c>
      <c r="K5328" s="17" t="s">
        <v>19</v>
      </c>
      <c r="L5328" s="18" t="s">
        <v>859</v>
      </c>
      <c r="M5328" s="195" t="s">
        <v>7182</v>
      </c>
      <c r="N5328" s="16" t="s">
        <v>7183</v>
      </c>
      <c r="O5328" s="17" t="s">
        <v>6914</v>
      </c>
      <c r="P5328" s="17" t="s">
        <v>305</v>
      </c>
      <c r="Q5328" s="17" t="s">
        <v>306</v>
      </c>
      <c r="R5328">
        <v>0</v>
      </c>
      <c r="S5328">
        <v>0</v>
      </c>
      <c r="T5328">
        <v>0</v>
      </c>
      <c r="U5328">
        <v>0</v>
      </c>
      <c r="V5328">
        <v>0</v>
      </c>
      <c r="W5328">
        <v>0</v>
      </c>
      <c r="X5328">
        <v>0</v>
      </c>
      <c r="Y5328">
        <v>0</v>
      </c>
      <c r="Z5328">
        <v>0</v>
      </c>
      <c r="AA5328">
        <v>0</v>
      </c>
      <c r="AB5328">
        <v>0</v>
      </c>
      <c r="AC5328">
        <v>0</v>
      </c>
      <c r="AD5328">
        <v>0</v>
      </c>
      <c r="AE5328">
        <v>0</v>
      </c>
      <c r="AF5328">
        <v>0</v>
      </c>
      <c r="AG5328" s="19">
        <v>0</v>
      </c>
      <c r="AH5328">
        <v>0</v>
      </c>
      <c r="AI5328">
        <v>0</v>
      </c>
      <c r="AJ5328">
        <v>0</v>
      </c>
      <c r="AK5328">
        <v>0</v>
      </c>
      <c r="AL5328">
        <v>0</v>
      </c>
      <c r="AM5328">
        <v>0</v>
      </c>
      <c r="AN5328">
        <v>0</v>
      </c>
      <c r="AO5328">
        <v>0</v>
      </c>
      <c r="AP5328">
        <v>0</v>
      </c>
      <c r="AQ5328">
        <v>0</v>
      </c>
      <c r="AR5328">
        <v>0</v>
      </c>
      <c r="AS5328">
        <v>0</v>
      </c>
      <c r="AT5328">
        <v>0</v>
      </c>
      <c r="AU5328">
        <v>0</v>
      </c>
      <c r="AV5328">
        <v>0</v>
      </c>
      <c r="AW5328">
        <v>0</v>
      </c>
      <c r="AX5328">
        <v>0</v>
      </c>
      <c r="AY5328">
        <v>0</v>
      </c>
      <c r="AZ5328">
        <v>0</v>
      </c>
      <c r="BA5328">
        <v>0</v>
      </c>
      <c r="BB5328">
        <v>0</v>
      </c>
      <c r="BC5328">
        <v>-2000</v>
      </c>
      <c r="BD5328">
        <v>-2000</v>
      </c>
      <c r="BE5328">
        <v>-5000</v>
      </c>
      <c r="BF5328">
        <v>-7000</v>
      </c>
      <c r="BG5328">
        <v>-20000</v>
      </c>
      <c r="BH5328">
        <v>-18000</v>
      </c>
      <c r="BI5328">
        <v>-18000</v>
      </c>
      <c r="BJ5328">
        <v>-17000</v>
      </c>
      <c r="BK5328">
        <v>-18000</v>
      </c>
      <c r="BL5328">
        <v>-20000</v>
      </c>
      <c r="BM5328">
        <v>-24000</v>
      </c>
      <c r="BN5328">
        <v>-23000</v>
      </c>
      <c r="BO5328">
        <v>-30000</v>
      </c>
      <c r="BP5328">
        <v>-30000</v>
      </c>
      <c r="BQ5328">
        <v>-6000</v>
      </c>
      <c r="BR5328">
        <v>-2000</v>
      </c>
      <c r="BS5328">
        <v>-1000</v>
      </c>
      <c r="BT5328">
        <v>-2000</v>
      </c>
      <c r="BU5328">
        <v>-1000</v>
      </c>
      <c r="BV5328">
        <v>-1000</v>
      </c>
      <c r="BW5328">
        <v>-1000</v>
      </c>
      <c r="BX5328">
        <v>-2000</v>
      </c>
      <c r="BY5328">
        <v>0</v>
      </c>
      <c r="BZ5328">
        <v>-2000</v>
      </c>
      <c r="CA5328">
        <v>-2000</v>
      </c>
      <c r="CB5328">
        <v>-2000</v>
      </c>
      <c r="CC5328">
        <v>-2000</v>
      </c>
      <c r="CD5328">
        <v>-2000</v>
      </c>
      <c r="CE5328">
        <v>-2000</v>
      </c>
    </row>
    <row r="5329" spans="1:83" x14ac:dyDescent="0.35">
      <c r="A5329" s="9" t="str">
        <f t="shared" si="83"/>
        <v>143500.908.89</v>
      </c>
      <c r="B5329" s="52" t="e">
        <f>+IF(MATCH(A5329,List!H$10:H$145,0),"Targeted")</f>
        <v>#N/A</v>
      </c>
      <c r="C5329" s="65"/>
      <c r="D5329" s="52"/>
      <c r="E5329" s="16" t="s">
        <v>877</v>
      </c>
      <c r="F5329" s="16" t="s">
        <v>878</v>
      </c>
      <c r="G5329" s="16" t="s">
        <v>298</v>
      </c>
      <c r="H5329" s="16" t="s">
        <v>878</v>
      </c>
      <c r="I5329" s="16" t="s">
        <v>7192</v>
      </c>
      <c r="J5329" s="16" t="s">
        <v>7193</v>
      </c>
      <c r="K5329" s="17" t="s">
        <v>881</v>
      </c>
      <c r="L5329" s="18" t="s">
        <v>859</v>
      </c>
      <c r="M5329" s="195" t="s">
        <v>7182</v>
      </c>
      <c r="N5329" s="16" t="s">
        <v>7183</v>
      </c>
      <c r="O5329" s="17" t="s">
        <v>6914</v>
      </c>
      <c r="P5329" s="17" t="s">
        <v>305</v>
      </c>
      <c r="Q5329" s="17" t="s">
        <v>306</v>
      </c>
      <c r="R5329">
        <v>0</v>
      </c>
      <c r="S5329">
        <v>0</v>
      </c>
      <c r="T5329">
        <v>0</v>
      </c>
      <c r="U5329">
        <v>0</v>
      </c>
      <c r="V5329">
        <v>0</v>
      </c>
      <c r="W5329">
        <v>0</v>
      </c>
      <c r="X5329">
        <v>0</v>
      </c>
      <c r="Y5329">
        <v>0</v>
      </c>
      <c r="Z5329">
        <v>0</v>
      </c>
      <c r="AA5329">
        <v>0</v>
      </c>
      <c r="AB5329">
        <v>0</v>
      </c>
      <c r="AC5329">
        <v>0</v>
      </c>
      <c r="AD5329">
        <v>0</v>
      </c>
      <c r="AE5329">
        <v>0</v>
      </c>
      <c r="AF5329">
        <v>0</v>
      </c>
      <c r="AG5329" s="19">
        <v>0</v>
      </c>
      <c r="AH5329">
        <v>0</v>
      </c>
      <c r="AI5329">
        <v>0</v>
      </c>
      <c r="AJ5329">
        <v>0</v>
      </c>
      <c r="AK5329">
        <v>0</v>
      </c>
      <c r="AL5329">
        <v>0</v>
      </c>
      <c r="AM5329">
        <v>0</v>
      </c>
      <c r="AN5329">
        <v>0</v>
      </c>
      <c r="AO5329">
        <v>0</v>
      </c>
      <c r="AP5329">
        <v>0</v>
      </c>
      <c r="AQ5329">
        <v>0</v>
      </c>
      <c r="AR5329">
        <v>0</v>
      </c>
      <c r="AS5329">
        <v>0</v>
      </c>
      <c r="AT5329">
        <v>0</v>
      </c>
      <c r="AU5329">
        <v>0</v>
      </c>
      <c r="AV5329">
        <v>0</v>
      </c>
      <c r="AW5329">
        <v>0</v>
      </c>
      <c r="AX5329">
        <v>0</v>
      </c>
      <c r="AY5329">
        <v>0</v>
      </c>
      <c r="AZ5329">
        <v>0</v>
      </c>
      <c r="BA5329">
        <v>0</v>
      </c>
      <c r="BB5329">
        <v>0</v>
      </c>
      <c r="BC5329">
        <v>-3000</v>
      </c>
      <c r="BD5329">
        <v>0</v>
      </c>
      <c r="BE5329">
        <v>-1000</v>
      </c>
      <c r="BF5329">
        <v>0</v>
      </c>
      <c r="BG5329">
        <v>0</v>
      </c>
      <c r="BH5329">
        <v>-1000</v>
      </c>
      <c r="BI5329">
        <v>0</v>
      </c>
      <c r="BJ5329">
        <v>0</v>
      </c>
      <c r="BK5329">
        <v>0</v>
      </c>
      <c r="BL5329">
        <v>-1000</v>
      </c>
      <c r="BM5329">
        <v>-1000</v>
      </c>
      <c r="BN5329">
        <v>0</v>
      </c>
      <c r="BO5329">
        <v>0</v>
      </c>
      <c r="BP5329">
        <v>0</v>
      </c>
      <c r="BQ5329">
        <v>-1000</v>
      </c>
      <c r="BR5329">
        <v>-1000</v>
      </c>
      <c r="BS5329">
        <v>0</v>
      </c>
      <c r="BT5329">
        <v>0</v>
      </c>
      <c r="BU5329">
        <v>0</v>
      </c>
      <c r="BV5329">
        <v>0</v>
      </c>
      <c r="BW5329">
        <v>0</v>
      </c>
      <c r="BX5329">
        <v>0</v>
      </c>
      <c r="BY5329">
        <v>0</v>
      </c>
      <c r="BZ5329">
        <v>0</v>
      </c>
      <c r="CA5329">
        <v>0</v>
      </c>
      <c r="CB5329">
        <v>0</v>
      </c>
      <c r="CC5329">
        <v>0</v>
      </c>
      <c r="CD5329">
        <v>0</v>
      </c>
      <c r="CE5329">
        <v>0</v>
      </c>
    </row>
    <row r="5330" spans="1:83" x14ac:dyDescent="0.35">
      <c r="A5330" s="9" t="str">
        <f t="shared" si="83"/>
        <v>522720.908.89</v>
      </c>
      <c r="B5330" s="52" t="e">
        <f>+IF(MATCH(A5330,List!H$10:H$145,0),"Targeted")</f>
        <v>#N/A</v>
      </c>
      <c r="C5330" s="65"/>
      <c r="D5330" s="52"/>
      <c r="E5330" s="16" t="s">
        <v>877</v>
      </c>
      <c r="F5330" s="16" t="s">
        <v>878</v>
      </c>
      <c r="G5330" s="16" t="s">
        <v>298</v>
      </c>
      <c r="H5330" s="16" t="s">
        <v>878</v>
      </c>
      <c r="I5330" s="16" t="s">
        <v>7479</v>
      </c>
      <c r="J5330" s="16" t="s">
        <v>7480</v>
      </c>
      <c r="K5330" s="17" t="s">
        <v>881</v>
      </c>
      <c r="L5330" s="18" t="s">
        <v>859</v>
      </c>
      <c r="M5330" s="195" t="s">
        <v>7182</v>
      </c>
      <c r="N5330" s="16" t="s">
        <v>7183</v>
      </c>
      <c r="O5330" s="17" t="s">
        <v>6914</v>
      </c>
      <c r="P5330" s="17" t="s">
        <v>305</v>
      </c>
      <c r="Q5330" s="17" t="s">
        <v>306</v>
      </c>
      <c r="R5330">
        <v>0</v>
      </c>
      <c r="S5330">
        <v>0</v>
      </c>
      <c r="T5330">
        <v>0</v>
      </c>
      <c r="U5330">
        <v>0</v>
      </c>
      <c r="V5330">
        <v>0</v>
      </c>
      <c r="W5330">
        <v>0</v>
      </c>
      <c r="X5330">
        <v>0</v>
      </c>
      <c r="Y5330">
        <v>0</v>
      </c>
      <c r="Z5330">
        <v>0</v>
      </c>
      <c r="AA5330">
        <v>0</v>
      </c>
      <c r="AB5330">
        <v>0</v>
      </c>
      <c r="AC5330">
        <v>0</v>
      </c>
      <c r="AD5330">
        <v>0</v>
      </c>
      <c r="AE5330">
        <v>0</v>
      </c>
      <c r="AF5330">
        <v>0</v>
      </c>
      <c r="AG5330" s="19">
        <v>0</v>
      </c>
      <c r="AH5330">
        <v>0</v>
      </c>
      <c r="AI5330">
        <v>0</v>
      </c>
      <c r="AJ5330">
        <v>0</v>
      </c>
      <c r="AK5330">
        <v>0</v>
      </c>
      <c r="AL5330">
        <v>0</v>
      </c>
      <c r="AM5330">
        <v>0</v>
      </c>
      <c r="AN5330">
        <v>0</v>
      </c>
      <c r="AO5330">
        <v>0</v>
      </c>
      <c r="AP5330">
        <v>73745</v>
      </c>
      <c r="AQ5330">
        <v>-73434</v>
      </c>
      <c r="AR5330">
        <v>-90517</v>
      </c>
      <c r="AS5330">
        <v>-179764</v>
      </c>
      <c r="AT5330">
        <v>-195986</v>
      </c>
      <c r="AU5330">
        <v>-160833</v>
      </c>
      <c r="AV5330">
        <v>-241030</v>
      </c>
      <c r="AW5330">
        <v>-268222</v>
      </c>
      <c r="AX5330">
        <v>-296090</v>
      </c>
      <c r="AY5330">
        <v>-187730</v>
      </c>
      <c r="AZ5330">
        <v>-242000</v>
      </c>
      <c r="BA5330">
        <v>-208000</v>
      </c>
      <c r="BB5330">
        <v>-471000</v>
      </c>
      <c r="BC5330">
        <v>-743000</v>
      </c>
      <c r="BD5330">
        <v>-106000</v>
      </c>
      <c r="BE5330">
        <v>-883000</v>
      </c>
      <c r="BF5330">
        <v>-1243000</v>
      </c>
      <c r="BG5330">
        <v>-1598000</v>
      </c>
      <c r="BH5330">
        <v>-446000</v>
      </c>
      <c r="BI5330">
        <v>-1315000</v>
      </c>
      <c r="BJ5330">
        <v>-1150000</v>
      </c>
      <c r="BK5330">
        <v>-542000</v>
      </c>
      <c r="BL5330">
        <v>-795000</v>
      </c>
      <c r="BM5330">
        <v>-27000</v>
      </c>
      <c r="BN5330">
        <v>-1096000</v>
      </c>
      <c r="BO5330">
        <v>-1180000</v>
      </c>
      <c r="BP5330">
        <v>-1228000</v>
      </c>
      <c r="BQ5330">
        <v>-1310000</v>
      </c>
      <c r="BR5330">
        <v>-1437000</v>
      </c>
      <c r="BS5330">
        <v>-1438000</v>
      </c>
      <c r="BT5330">
        <v>-1429000</v>
      </c>
      <c r="BU5330">
        <v>-1433000</v>
      </c>
      <c r="BV5330">
        <v>-1478000</v>
      </c>
      <c r="BW5330">
        <v>-1539000</v>
      </c>
      <c r="BX5330">
        <v>-1527000</v>
      </c>
      <c r="BY5330">
        <v>-1562000</v>
      </c>
      <c r="BZ5330">
        <v>-1601000</v>
      </c>
      <c r="CA5330">
        <v>-1660000</v>
      </c>
      <c r="CB5330">
        <v>-1729000</v>
      </c>
      <c r="CC5330">
        <v>-1808000</v>
      </c>
      <c r="CD5330">
        <v>-1889000</v>
      </c>
      <c r="CE5330">
        <v>-1973000</v>
      </c>
    </row>
    <row r="5331" spans="1:83" x14ac:dyDescent="0.35">
      <c r="A5331" s="9" t="str">
        <f t="shared" si="83"/>
        <v>522721.908.89</v>
      </c>
      <c r="B5331" s="52" t="e">
        <f>+IF(MATCH(A5331,List!H$10:H$145,0),"Targeted")</f>
        <v>#N/A</v>
      </c>
      <c r="C5331" s="65"/>
      <c r="D5331" s="52"/>
      <c r="E5331" s="16" t="s">
        <v>877</v>
      </c>
      <c r="F5331" s="16" t="s">
        <v>878</v>
      </c>
      <c r="G5331" s="16" t="s">
        <v>298</v>
      </c>
      <c r="H5331" s="16" t="s">
        <v>878</v>
      </c>
      <c r="I5331" s="16" t="s">
        <v>7481</v>
      </c>
      <c r="J5331" s="16" t="s">
        <v>7482</v>
      </c>
      <c r="K5331" s="17" t="s">
        <v>881</v>
      </c>
      <c r="L5331" s="18" t="s">
        <v>859</v>
      </c>
      <c r="M5331" s="195" t="s">
        <v>7182</v>
      </c>
      <c r="N5331" s="16" t="s">
        <v>7183</v>
      </c>
      <c r="O5331" s="17" t="s">
        <v>6914</v>
      </c>
      <c r="P5331" s="17" t="s">
        <v>305</v>
      </c>
      <c r="Q5331" s="17" t="s">
        <v>306</v>
      </c>
      <c r="R5331">
        <v>0</v>
      </c>
      <c r="S5331">
        <v>0</v>
      </c>
      <c r="T5331">
        <v>0</v>
      </c>
      <c r="U5331">
        <v>0</v>
      </c>
      <c r="V5331">
        <v>0</v>
      </c>
      <c r="W5331">
        <v>0</v>
      </c>
      <c r="X5331">
        <v>0</v>
      </c>
      <c r="Y5331">
        <v>0</v>
      </c>
      <c r="Z5331">
        <v>0</v>
      </c>
      <c r="AA5331">
        <v>0</v>
      </c>
      <c r="AB5331">
        <v>0</v>
      </c>
      <c r="AC5331">
        <v>0</v>
      </c>
      <c r="AD5331">
        <v>0</v>
      </c>
      <c r="AE5331">
        <v>0</v>
      </c>
      <c r="AF5331">
        <v>0</v>
      </c>
      <c r="AG5331" s="19">
        <v>0</v>
      </c>
      <c r="AH5331">
        <v>0</v>
      </c>
      <c r="AI5331">
        <v>0</v>
      </c>
      <c r="AJ5331">
        <v>0</v>
      </c>
      <c r="AK5331">
        <v>0</v>
      </c>
      <c r="AL5331">
        <v>0</v>
      </c>
      <c r="AM5331">
        <v>0</v>
      </c>
      <c r="AN5331">
        <v>0</v>
      </c>
      <c r="AO5331">
        <v>0</v>
      </c>
      <c r="AP5331">
        <v>0</v>
      </c>
      <c r="AQ5331">
        <v>0</v>
      </c>
      <c r="AR5331">
        <v>0</v>
      </c>
      <c r="AS5331">
        <v>-8141</v>
      </c>
      <c r="AT5331">
        <v>252</v>
      </c>
      <c r="AU5331">
        <v>0</v>
      </c>
      <c r="AV5331">
        <v>0</v>
      </c>
      <c r="AW5331">
        <v>0</v>
      </c>
      <c r="AX5331">
        <v>0</v>
      </c>
      <c r="AY5331">
        <v>0</v>
      </c>
      <c r="AZ5331">
        <v>0</v>
      </c>
      <c r="BA5331">
        <v>0</v>
      </c>
      <c r="BB5331">
        <v>0</v>
      </c>
      <c r="BC5331">
        <v>0</v>
      </c>
      <c r="BD5331">
        <v>0</v>
      </c>
      <c r="BE5331">
        <v>0</v>
      </c>
      <c r="BF5331">
        <v>0</v>
      </c>
      <c r="BG5331">
        <v>0</v>
      </c>
      <c r="BH5331">
        <v>0</v>
      </c>
      <c r="BI5331">
        <v>0</v>
      </c>
      <c r="BJ5331">
        <v>0</v>
      </c>
      <c r="BK5331">
        <v>0</v>
      </c>
      <c r="BL5331">
        <v>0</v>
      </c>
      <c r="BM5331">
        <v>0</v>
      </c>
      <c r="BN5331">
        <v>0</v>
      </c>
      <c r="BO5331">
        <v>0</v>
      </c>
      <c r="BP5331">
        <v>0</v>
      </c>
      <c r="BQ5331">
        <v>0</v>
      </c>
      <c r="BR5331">
        <v>0</v>
      </c>
      <c r="BS5331">
        <v>0</v>
      </c>
      <c r="BT5331">
        <v>0</v>
      </c>
      <c r="BU5331">
        <v>0</v>
      </c>
      <c r="BV5331">
        <v>0</v>
      </c>
      <c r="BW5331">
        <v>0</v>
      </c>
      <c r="BX5331">
        <v>0</v>
      </c>
      <c r="BY5331">
        <v>0</v>
      </c>
      <c r="BZ5331">
        <v>0</v>
      </c>
      <c r="CA5331">
        <v>0</v>
      </c>
      <c r="CB5331">
        <v>0</v>
      </c>
      <c r="CC5331">
        <v>0</v>
      </c>
      <c r="CD5331">
        <v>0</v>
      </c>
      <c r="CE5331">
        <v>0</v>
      </c>
    </row>
    <row r="5332" spans="1:83" x14ac:dyDescent="0.35">
      <c r="A5332" s="9" t="str">
        <f t="shared" si="83"/>
        <v>523120.908.89</v>
      </c>
      <c r="B5332" s="52" t="e">
        <f>+IF(MATCH(A5332,List!H$10:H$145,0),"Targeted")</f>
        <v>#N/A</v>
      </c>
      <c r="C5332" s="65"/>
      <c r="D5332" s="52"/>
      <c r="E5332" s="16" t="s">
        <v>877</v>
      </c>
      <c r="F5332" s="16" t="s">
        <v>878</v>
      </c>
      <c r="G5332" s="16" t="s">
        <v>298</v>
      </c>
      <c r="H5332" s="16" t="s">
        <v>878</v>
      </c>
      <c r="I5332" s="16" t="s">
        <v>7483</v>
      </c>
      <c r="J5332" s="16" t="s">
        <v>7484</v>
      </c>
      <c r="K5332" s="17" t="s">
        <v>881</v>
      </c>
      <c r="L5332" s="18" t="s">
        <v>859</v>
      </c>
      <c r="M5332" s="195" t="s">
        <v>7182</v>
      </c>
      <c r="N5332" s="16" t="s">
        <v>7183</v>
      </c>
      <c r="O5332" s="17" t="s">
        <v>6914</v>
      </c>
      <c r="P5332" s="17" t="s">
        <v>305</v>
      </c>
      <c r="Q5332" s="17" t="s">
        <v>306</v>
      </c>
      <c r="R5332">
        <v>0</v>
      </c>
      <c r="S5332">
        <v>0</v>
      </c>
      <c r="T5332">
        <v>0</v>
      </c>
      <c r="U5332">
        <v>0</v>
      </c>
      <c r="V5332">
        <v>0</v>
      </c>
      <c r="W5332">
        <v>0</v>
      </c>
      <c r="X5332">
        <v>0</v>
      </c>
      <c r="Y5332">
        <v>0</v>
      </c>
      <c r="Z5332">
        <v>0</v>
      </c>
      <c r="AA5332">
        <v>0</v>
      </c>
      <c r="AB5332">
        <v>0</v>
      </c>
      <c r="AC5332">
        <v>0</v>
      </c>
      <c r="AD5332">
        <v>0</v>
      </c>
      <c r="AE5332">
        <v>0</v>
      </c>
      <c r="AF5332">
        <v>0</v>
      </c>
      <c r="AG5332" s="19">
        <v>0</v>
      </c>
      <c r="AH5332">
        <v>0</v>
      </c>
      <c r="AI5332">
        <v>0</v>
      </c>
      <c r="AJ5332">
        <v>0</v>
      </c>
      <c r="AK5332">
        <v>0</v>
      </c>
      <c r="AL5332">
        <v>0</v>
      </c>
      <c r="AM5332">
        <v>0</v>
      </c>
      <c r="AN5332">
        <v>0</v>
      </c>
      <c r="AO5332">
        <v>0</v>
      </c>
      <c r="AP5332">
        <v>0</v>
      </c>
      <c r="AQ5332">
        <v>0</v>
      </c>
      <c r="AR5332">
        <v>0</v>
      </c>
      <c r="AS5332">
        <v>0</v>
      </c>
      <c r="AT5332">
        <v>0</v>
      </c>
      <c r="AU5332">
        <v>0</v>
      </c>
      <c r="AV5332">
        <v>0</v>
      </c>
      <c r="AW5332">
        <v>0</v>
      </c>
      <c r="AX5332">
        <v>-57</v>
      </c>
      <c r="AY5332">
        <v>-4444</v>
      </c>
      <c r="AZ5332">
        <v>-24000</v>
      </c>
      <c r="BA5332">
        <v>-20000</v>
      </c>
      <c r="BB5332">
        <v>-37000</v>
      </c>
      <c r="BC5332">
        <v>-60000</v>
      </c>
      <c r="BD5332">
        <v>-39000</v>
      </c>
      <c r="BE5332">
        <v>-124000</v>
      </c>
      <c r="BF5332">
        <v>-124000</v>
      </c>
      <c r="BG5332">
        <v>-153000</v>
      </c>
      <c r="BH5332">
        <v>-132000</v>
      </c>
      <c r="BI5332">
        <v>-68000</v>
      </c>
      <c r="BJ5332">
        <v>-124000</v>
      </c>
      <c r="BK5332">
        <v>-194000</v>
      </c>
      <c r="BL5332">
        <v>-196000</v>
      </c>
      <c r="BM5332">
        <v>-192000</v>
      </c>
      <c r="BN5332">
        <v>-156000</v>
      </c>
      <c r="BO5332">
        <v>-123000</v>
      </c>
      <c r="BP5332">
        <v>-140000</v>
      </c>
      <c r="BQ5332">
        <v>-159000</v>
      </c>
      <c r="BR5332">
        <v>-88000</v>
      </c>
      <c r="BS5332">
        <v>-87000</v>
      </c>
      <c r="BT5332">
        <v>-38000</v>
      </c>
      <c r="BU5332">
        <v>-72000</v>
      </c>
      <c r="BV5332">
        <v>-42000</v>
      </c>
      <c r="BW5332">
        <v>-51000</v>
      </c>
      <c r="BX5332">
        <v>-61000</v>
      </c>
      <c r="BY5332">
        <v>-36000</v>
      </c>
      <c r="BZ5332">
        <v>-21000</v>
      </c>
      <c r="CA5332">
        <v>-21000</v>
      </c>
      <c r="CB5332">
        <v>0</v>
      </c>
      <c r="CC5332">
        <v>0</v>
      </c>
      <c r="CD5332">
        <v>0</v>
      </c>
      <c r="CE5332">
        <v>0</v>
      </c>
    </row>
    <row r="5333" spans="1:83" x14ac:dyDescent="0.35">
      <c r="A5333" s="9" t="str">
        <f t="shared" si="83"/>
        <v>143500.908.68</v>
      </c>
      <c r="B5333" s="52" t="e">
        <f>+IF(MATCH(A5333,List!H$10:H$145,0),"Targeted")</f>
        <v>#N/A</v>
      </c>
      <c r="C5333" s="65"/>
      <c r="D5333" s="52"/>
      <c r="E5333" s="16" t="s">
        <v>1841</v>
      </c>
      <c r="F5333" s="16" t="s">
        <v>1842</v>
      </c>
      <c r="G5333" s="16" t="s">
        <v>298</v>
      </c>
      <c r="H5333" s="16" t="s">
        <v>1842</v>
      </c>
      <c r="I5333" s="16" t="s">
        <v>7192</v>
      </c>
      <c r="J5333" s="16" t="s">
        <v>7193</v>
      </c>
      <c r="K5333" s="17" t="s">
        <v>1073</v>
      </c>
      <c r="L5333" s="18" t="s">
        <v>859</v>
      </c>
      <c r="M5333" s="195" t="s">
        <v>7182</v>
      </c>
      <c r="N5333" s="16" t="s">
        <v>7183</v>
      </c>
      <c r="O5333" s="17" t="s">
        <v>6914</v>
      </c>
      <c r="P5333" s="17" t="s">
        <v>305</v>
      </c>
      <c r="Q5333" s="17" t="s">
        <v>306</v>
      </c>
      <c r="R5333">
        <v>0</v>
      </c>
      <c r="S5333">
        <v>0</v>
      </c>
      <c r="T5333">
        <v>0</v>
      </c>
      <c r="U5333">
        <v>0</v>
      </c>
      <c r="V5333">
        <v>0</v>
      </c>
      <c r="W5333">
        <v>0</v>
      </c>
      <c r="X5333">
        <v>0</v>
      </c>
      <c r="Y5333">
        <v>0</v>
      </c>
      <c r="Z5333">
        <v>0</v>
      </c>
      <c r="AA5333">
        <v>0</v>
      </c>
      <c r="AB5333">
        <v>0</v>
      </c>
      <c r="AC5333">
        <v>0</v>
      </c>
      <c r="AD5333">
        <v>0</v>
      </c>
      <c r="AE5333">
        <v>0</v>
      </c>
      <c r="AF5333">
        <v>0</v>
      </c>
      <c r="AG5333" s="19">
        <v>0</v>
      </c>
      <c r="AH5333">
        <v>0</v>
      </c>
      <c r="AI5333">
        <v>0</v>
      </c>
      <c r="AJ5333">
        <v>0</v>
      </c>
      <c r="AK5333">
        <v>0</v>
      </c>
      <c r="AL5333">
        <v>0</v>
      </c>
      <c r="AM5333">
        <v>0</v>
      </c>
      <c r="AN5333">
        <v>0</v>
      </c>
      <c r="AO5333">
        <v>0</v>
      </c>
      <c r="AP5333">
        <v>0</v>
      </c>
      <c r="AQ5333">
        <v>0</v>
      </c>
      <c r="AR5333">
        <v>0</v>
      </c>
      <c r="AS5333">
        <v>0</v>
      </c>
      <c r="AT5333">
        <v>0</v>
      </c>
      <c r="AU5333">
        <v>0</v>
      </c>
      <c r="AV5333">
        <v>0</v>
      </c>
      <c r="AW5333">
        <v>0</v>
      </c>
      <c r="AX5333">
        <v>0</v>
      </c>
      <c r="AY5333">
        <v>0</v>
      </c>
      <c r="AZ5333">
        <v>0</v>
      </c>
      <c r="BA5333">
        <v>0</v>
      </c>
      <c r="BB5333">
        <v>0</v>
      </c>
      <c r="BC5333">
        <v>-3000</v>
      </c>
      <c r="BD5333">
        <v>-1000</v>
      </c>
      <c r="BE5333">
        <v>-1000</v>
      </c>
      <c r="BF5333">
        <v>-1000</v>
      </c>
      <c r="BG5333">
        <v>-1000</v>
      </c>
      <c r="BH5333">
        <v>0</v>
      </c>
      <c r="BI5333">
        <v>-1000</v>
      </c>
      <c r="BJ5333">
        <v>0</v>
      </c>
      <c r="BK5333">
        <v>0</v>
      </c>
      <c r="BL5333">
        <v>0</v>
      </c>
      <c r="BM5333">
        <v>0</v>
      </c>
      <c r="BN5333">
        <v>0</v>
      </c>
      <c r="BO5333">
        <v>0</v>
      </c>
      <c r="BP5333">
        <v>0</v>
      </c>
      <c r="BQ5333">
        <v>0</v>
      </c>
      <c r="BR5333">
        <v>0</v>
      </c>
      <c r="BS5333">
        <v>0</v>
      </c>
      <c r="BT5333">
        <v>0</v>
      </c>
      <c r="BU5333">
        <v>0</v>
      </c>
      <c r="BV5333">
        <v>-4000</v>
      </c>
      <c r="BW5333">
        <v>0</v>
      </c>
      <c r="BX5333">
        <v>-3000</v>
      </c>
      <c r="BY5333">
        <v>-1000</v>
      </c>
      <c r="BZ5333">
        <v>-1000</v>
      </c>
      <c r="CA5333">
        <v>-1000</v>
      </c>
      <c r="CB5333">
        <v>-1000</v>
      </c>
      <c r="CC5333">
        <v>-1000</v>
      </c>
      <c r="CD5333">
        <v>-1000</v>
      </c>
      <c r="CE5333">
        <v>-1000</v>
      </c>
    </row>
    <row r="5334" spans="1:83" x14ac:dyDescent="0.35">
      <c r="A5334" s="9" t="str">
        <f t="shared" si="83"/>
        <v>.908.</v>
      </c>
      <c r="B5334" s="52" t="e">
        <f>+IF(MATCH(A5334,List!H$10:H$145,0),"Targeted")</f>
        <v>#N/A</v>
      </c>
      <c r="C5334" s="65"/>
      <c r="D5334" s="52"/>
      <c r="E5334" s="16" t="s">
        <v>966</v>
      </c>
      <c r="F5334" s="16" t="s">
        <v>967</v>
      </c>
      <c r="G5334" s="16" t="s">
        <v>298</v>
      </c>
      <c r="H5334" s="16" t="s">
        <v>967</v>
      </c>
      <c r="I5334" s="16" t="s">
        <v>299</v>
      </c>
      <c r="J5334" s="16" t="s">
        <v>1129</v>
      </c>
      <c r="K5334" s="17" t="s">
        <v>299</v>
      </c>
      <c r="L5334" s="18" t="s">
        <v>859</v>
      </c>
      <c r="M5334" s="195" t="s">
        <v>7182</v>
      </c>
      <c r="N5334" s="16" t="s">
        <v>7183</v>
      </c>
      <c r="O5334" s="17" t="s">
        <v>6914</v>
      </c>
      <c r="P5334" s="17" t="s">
        <v>305</v>
      </c>
      <c r="Q5334" s="17" t="s">
        <v>306</v>
      </c>
      <c r="R5334">
        <v>0</v>
      </c>
      <c r="S5334">
        <v>0</v>
      </c>
      <c r="T5334">
        <v>0</v>
      </c>
      <c r="U5334">
        <v>0</v>
      </c>
      <c r="V5334">
        <v>0</v>
      </c>
      <c r="W5334">
        <v>0</v>
      </c>
      <c r="X5334">
        <v>-2649</v>
      </c>
      <c r="Y5334">
        <v>0</v>
      </c>
      <c r="Z5334">
        <v>0</v>
      </c>
      <c r="AA5334">
        <v>0</v>
      </c>
      <c r="AB5334">
        <v>0</v>
      </c>
      <c r="AC5334">
        <v>0</v>
      </c>
      <c r="AD5334">
        <v>0</v>
      </c>
      <c r="AE5334">
        <v>0</v>
      </c>
      <c r="AF5334">
        <v>0</v>
      </c>
      <c r="AG5334" s="19">
        <v>0</v>
      </c>
      <c r="AH5334">
        <v>0</v>
      </c>
      <c r="AI5334">
        <v>0</v>
      </c>
      <c r="AJ5334">
        <v>0</v>
      </c>
      <c r="AK5334">
        <v>0</v>
      </c>
      <c r="AL5334">
        <v>0</v>
      </c>
      <c r="AM5334">
        <v>0</v>
      </c>
      <c r="AN5334">
        <v>0</v>
      </c>
      <c r="AO5334">
        <v>0</v>
      </c>
      <c r="AP5334">
        <v>0</v>
      </c>
      <c r="AQ5334">
        <v>0</v>
      </c>
      <c r="AR5334">
        <v>0</v>
      </c>
      <c r="AS5334">
        <v>0</v>
      </c>
      <c r="AT5334">
        <v>0</v>
      </c>
      <c r="AU5334">
        <v>0</v>
      </c>
      <c r="AV5334">
        <v>0</v>
      </c>
      <c r="AW5334">
        <v>0</v>
      </c>
      <c r="AX5334">
        <v>0</v>
      </c>
      <c r="AY5334">
        <v>0</v>
      </c>
      <c r="AZ5334">
        <v>0</v>
      </c>
      <c r="BA5334">
        <v>0</v>
      </c>
      <c r="BB5334">
        <v>0</v>
      </c>
      <c r="BC5334">
        <v>0</v>
      </c>
      <c r="BD5334">
        <v>0</v>
      </c>
      <c r="BE5334">
        <v>0</v>
      </c>
      <c r="BF5334">
        <v>0</v>
      </c>
      <c r="BG5334">
        <v>0</v>
      </c>
      <c r="BH5334">
        <v>0</v>
      </c>
      <c r="BI5334">
        <v>0</v>
      </c>
      <c r="BJ5334">
        <v>0</v>
      </c>
      <c r="BK5334">
        <v>0</v>
      </c>
      <c r="BL5334">
        <v>0</v>
      </c>
      <c r="BM5334">
        <v>0</v>
      </c>
      <c r="BN5334">
        <v>0</v>
      </c>
      <c r="BO5334">
        <v>0</v>
      </c>
      <c r="BP5334">
        <v>0</v>
      </c>
      <c r="BQ5334">
        <v>0</v>
      </c>
      <c r="BR5334">
        <v>0</v>
      </c>
      <c r="BS5334">
        <v>0</v>
      </c>
      <c r="BT5334">
        <v>0</v>
      </c>
      <c r="BU5334">
        <v>0</v>
      </c>
      <c r="BV5334">
        <v>0</v>
      </c>
      <c r="BW5334">
        <v>0</v>
      </c>
      <c r="BX5334">
        <v>0</v>
      </c>
      <c r="BY5334">
        <v>0</v>
      </c>
      <c r="BZ5334">
        <v>0</v>
      </c>
      <c r="CA5334">
        <v>0</v>
      </c>
      <c r="CB5334">
        <v>0</v>
      </c>
      <c r="CC5334">
        <v>0</v>
      </c>
      <c r="CD5334">
        <v>0</v>
      </c>
      <c r="CE5334">
        <v>0</v>
      </c>
    </row>
    <row r="5335" spans="1:83" x14ac:dyDescent="0.35">
      <c r="A5335" s="9" t="str">
        <f t="shared" si="83"/>
        <v>143500.908.69</v>
      </c>
      <c r="B5335" s="52" t="e">
        <f>+IF(MATCH(A5335,List!H$10:H$145,0),"Targeted")</f>
        <v>#N/A</v>
      </c>
      <c r="C5335" s="65"/>
      <c r="D5335" s="52"/>
      <c r="E5335" s="16" t="s">
        <v>966</v>
      </c>
      <c r="F5335" s="16" t="s">
        <v>967</v>
      </c>
      <c r="G5335" s="16" t="s">
        <v>298</v>
      </c>
      <c r="H5335" s="16" t="s">
        <v>967</v>
      </c>
      <c r="I5335" s="16" t="s">
        <v>7192</v>
      </c>
      <c r="J5335" s="16" t="s">
        <v>7193</v>
      </c>
      <c r="K5335" s="17" t="s">
        <v>171</v>
      </c>
      <c r="L5335" s="18" t="s">
        <v>859</v>
      </c>
      <c r="M5335" s="195" t="s">
        <v>7182</v>
      </c>
      <c r="N5335" s="16" t="s">
        <v>7183</v>
      </c>
      <c r="O5335" s="17" t="s">
        <v>6914</v>
      </c>
      <c r="P5335" s="17" t="s">
        <v>305</v>
      </c>
      <c r="Q5335" s="17" t="s">
        <v>306</v>
      </c>
      <c r="R5335">
        <v>0</v>
      </c>
      <c r="S5335">
        <v>0</v>
      </c>
      <c r="T5335">
        <v>0</v>
      </c>
      <c r="U5335">
        <v>0</v>
      </c>
      <c r="V5335">
        <v>0</v>
      </c>
      <c r="W5335">
        <v>0</v>
      </c>
      <c r="X5335">
        <v>0</v>
      </c>
      <c r="Y5335">
        <v>0</v>
      </c>
      <c r="Z5335">
        <v>0</v>
      </c>
      <c r="AA5335">
        <v>0</v>
      </c>
      <c r="AB5335">
        <v>0</v>
      </c>
      <c r="AC5335">
        <v>0</v>
      </c>
      <c r="AD5335">
        <v>0</v>
      </c>
      <c r="AE5335">
        <v>0</v>
      </c>
      <c r="AF5335">
        <v>0</v>
      </c>
      <c r="AG5335" s="19">
        <v>0</v>
      </c>
      <c r="AH5335">
        <v>0</v>
      </c>
      <c r="AI5335">
        <v>0</v>
      </c>
      <c r="AJ5335">
        <v>0</v>
      </c>
      <c r="AK5335">
        <v>0</v>
      </c>
      <c r="AL5335">
        <v>0</v>
      </c>
      <c r="AM5335">
        <v>0</v>
      </c>
      <c r="AN5335">
        <v>0</v>
      </c>
      <c r="AO5335">
        <v>0</v>
      </c>
      <c r="AP5335">
        <v>0</v>
      </c>
      <c r="AQ5335">
        <v>0</v>
      </c>
      <c r="AR5335">
        <v>0</v>
      </c>
      <c r="AS5335">
        <v>0</v>
      </c>
      <c r="AT5335">
        <v>0</v>
      </c>
      <c r="AU5335">
        <v>0</v>
      </c>
      <c r="AV5335">
        <v>0</v>
      </c>
      <c r="AW5335">
        <v>0</v>
      </c>
      <c r="AX5335">
        <v>0</v>
      </c>
      <c r="AY5335">
        <v>0</v>
      </c>
      <c r="AZ5335">
        <v>0</v>
      </c>
      <c r="BA5335">
        <v>0</v>
      </c>
      <c r="BB5335">
        <v>0</v>
      </c>
      <c r="BC5335">
        <v>-1000</v>
      </c>
      <c r="BD5335">
        <v>0</v>
      </c>
      <c r="BE5335">
        <v>-1000</v>
      </c>
      <c r="BF5335">
        <v>-1000</v>
      </c>
      <c r="BG5335">
        <v>0</v>
      </c>
      <c r="BH5335">
        <v>0</v>
      </c>
      <c r="BI5335">
        <v>0</v>
      </c>
      <c r="BJ5335">
        <v>0</v>
      </c>
      <c r="BK5335">
        <v>-1000</v>
      </c>
      <c r="BL5335">
        <v>0</v>
      </c>
      <c r="BM5335">
        <v>-1000</v>
      </c>
      <c r="BN5335">
        <v>-1000</v>
      </c>
      <c r="BO5335">
        <v>0</v>
      </c>
      <c r="BP5335">
        <v>-1000</v>
      </c>
      <c r="BQ5335">
        <v>0</v>
      </c>
      <c r="BR5335">
        <v>0</v>
      </c>
      <c r="BS5335">
        <v>0</v>
      </c>
      <c r="BT5335">
        <v>0</v>
      </c>
      <c r="BU5335">
        <v>-1000</v>
      </c>
      <c r="BV5335">
        <v>0</v>
      </c>
      <c r="BW5335">
        <v>0</v>
      </c>
      <c r="BX5335">
        <v>0</v>
      </c>
      <c r="BY5335">
        <v>0</v>
      </c>
      <c r="BZ5335">
        <v>0</v>
      </c>
      <c r="CA5335">
        <v>0</v>
      </c>
      <c r="CB5335">
        <v>0</v>
      </c>
      <c r="CC5335">
        <v>0</v>
      </c>
      <c r="CD5335">
        <v>0</v>
      </c>
      <c r="CE5335">
        <v>0</v>
      </c>
    </row>
    <row r="5336" spans="1:83" x14ac:dyDescent="0.35">
      <c r="A5336" s="9" t="str">
        <f t="shared" si="83"/>
        <v>810214.908.69</v>
      </c>
      <c r="B5336" s="52" t="e">
        <f>+IF(MATCH(A5336,List!H$10:H$145,0),"Targeted")</f>
        <v>#N/A</v>
      </c>
      <c r="C5336" s="65"/>
      <c r="D5336" s="52"/>
      <c r="E5336" s="16" t="s">
        <v>966</v>
      </c>
      <c r="F5336" s="16" t="s">
        <v>967</v>
      </c>
      <c r="G5336" s="16" t="s">
        <v>298</v>
      </c>
      <c r="H5336" s="16" t="s">
        <v>967</v>
      </c>
      <c r="I5336" s="16" t="s">
        <v>7485</v>
      </c>
      <c r="J5336" s="16" t="s">
        <v>7486</v>
      </c>
      <c r="K5336" s="17" t="s">
        <v>171</v>
      </c>
      <c r="L5336" s="18" t="s">
        <v>859</v>
      </c>
      <c r="M5336" s="195" t="s">
        <v>7182</v>
      </c>
      <c r="N5336" s="16" t="s">
        <v>7183</v>
      </c>
      <c r="O5336" s="17" t="s">
        <v>6914</v>
      </c>
      <c r="P5336" s="17" t="s">
        <v>305</v>
      </c>
      <c r="Q5336" s="17" t="s">
        <v>306</v>
      </c>
      <c r="R5336">
        <v>0</v>
      </c>
      <c r="S5336">
        <v>0</v>
      </c>
      <c r="T5336">
        <v>0</v>
      </c>
      <c r="U5336">
        <v>0</v>
      </c>
      <c r="V5336">
        <v>0</v>
      </c>
      <c r="W5336">
        <v>0</v>
      </c>
      <c r="X5336">
        <v>0</v>
      </c>
      <c r="Y5336">
        <v>0</v>
      </c>
      <c r="Z5336">
        <v>0</v>
      </c>
      <c r="AA5336">
        <v>0</v>
      </c>
      <c r="AB5336">
        <v>0</v>
      </c>
      <c r="AC5336">
        <v>0</v>
      </c>
      <c r="AD5336">
        <v>0</v>
      </c>
      <c r="AE5336">
        <v>0</v>
      </c>
      <c r="AF5336">
        <v>0</v>
      </c>
      <c r="AG5336" s="19">
        <v>0</v>
      </c>
      <c r="AH5336">
        <v>0</v>
      </c>
      <c r="AI5336">
        <v>0</v>
      </c>
      <c r="AJ5336">
        <v>0</v>
      </c>
      <c r="AK5336">
        <v>0</v>
      </c>
      <c r="AL5336">
        <v>0</v>
      </c>
      <c r="AM5336">
        <v>0</v>
      </c>
      <c r="AN5336">
        <v>0</v>
      </c>
      <c r="AO5336">
        <v>0</v>
      </c>
      <c r="AP5336">
        <v>0</v>
      </c>
      <c r="AQ5336">
        <v>0</v>
      </c>
      <c r="AR5336">
        <v>0</v>
      </c>
      <c r="AS5336">
        <v>0</v>
      </c>
      <c r="AT5336">
        <v>0</v>
      </c>
      <c r="AU5336">
        <v>0</v>
      </c>
      <c r="AV5336">
        <v>0</v>
      </c>
      <c r="AW5336">
        <v>0</v>
      </c>
      <c r="AX5336">
        <v>0</v>
      </c>
      <c r="AY5336">
        <v>0</v>
      </c>
      <c r="AZ5336">
        <v>-1000</v>
      </c>
      <c r="BA5336">
        <v>-2000</v>
      </c>
      <c r="BB5336">
        <v>-3000</v>
      </c>
      <c r="BC5336">
        <v>-1000</v>
      </c>
      <c r="BD5336">
        <v>-2000</v>
      </c>
      <c r="BE5336">
        <v>0</v>
      </c>
      <c r="BF5336">
        <v>-1000</v>
      </c>
      <c r="BG5336">
        <v>-1000</v>
      </c>
      <c r="BH5336">
        <v>-2000</v>
      </c>
      <c r="BI5336">
        <v>0</v>
      </c>
      <c r="BJ5336">
        <v>-1000</v>
      </c>
      <c r="BK5336">
        <v>-2000</v>
      </c>
      <c r="BL5336">
        <v>-2000</v>
      </c>
      <c r="BM5336">
        <v>-3000</v>
      </c>
      <c r="BN5336">
        <v>-1000</v>
      </c>
      <c r="BO5336">
        <v>0</v>
      </c>
      <c r="BP5336">
        <v>0</v>
      </c>
      <c r="BQ5336">
        <v>0</v>
      </c>
      <c r="BR5336">
        <v>0</v>
      </c>
      <c r="BS5336">
        <v>0</v>
      </c>
      <c r="BT5336">
        <v>0</v>
      </c>
      <c r="BU5336">
        <v>0</v>
      </c>
      <c r="BV5336">
        <v>0</v>
      </c>
      <c r="BW5336">
        <v>-1000</v>
      </c>
      <c r="BX5336">
        <v>-2000</v>
      </c>
      <c r="BY5336">
        <v>-3000</v>
      </c>
      <c r="BZ5336">
        <v>-1000</v>
      </c>
      <c r="CA5336">
        <v>-1000</v>
      </c>
      <c r="CB5336">
        <v>-1000</v>
      </c>
      <c r="CC5336">
        <v>-1000</v>
      </c>
      <c r="CD5336">
        <v>-1000</v>
      </c>
      <c r="CE5336">
        <v>-1000</v>
      </c>
    </row>
    <row r="5337" spans="1:83" x14ac:dyDescent="0.35">
      <c r="A5337" s="9" t="str">
        <f t="shared" si="83"/>
        <v>810229.908.20</v>
      </c>
      <c r="B5337" s="52" t="e">
        <f>+IF(MATCH(A5337,List!H$10:H$145,0),"Targeted")</f>
        <v>#N/A</v>
      </c>
      <c r="C5337" s="65"/>
      <c r="D5337" s="52"/>
      <c r="E5337" s="16" t="s">
        <v>966</v>
      </c>
      <c r="F5337" s="16" t="s">
        <v>967</v>
      </c>
      <c r="G5337" s="16" t="s">
        <v>298</v>
      </c>
      <c r="H5337" s="16" t="s">
        <v>967</v>
      </c>
      <c r="I5337" s="16" t="s">
        <v>7487</v>
      </c>
      <c r="J5337" s="16" t="s">
        <v>7488</v>
      </c>
      <c r="K5337" s="17" t="s">
        <v>63</v>
      </c>
      <c r="L5337" s="18" t="s">
        <v>859</v>
      </c>
      <c r="M5337" s="195" t="s">
        <v>7182</v>
      </c>
      <c r="N5337" s="16" t="s">
        <v>7183</v>
      </c>
      <c r="O5337" s="17" t="s">
        <v>6914</v>
      </c>
      <c r="P5337" s="17" t="s">
        <v>305</v>
      </c>
      <c r="Q5337" s="17" t="s">
        <v>306</v>
      </c>
      <c r="R5337">
        <v>0</v>
      </c>
      <c r="S5337">
        <v>0</v>
      </c>
      <c r="T5337">
        <v>0</v>
      </c>
      <c r="U5337">
        <v>0</v>
      </c>
      <c r="V5337">
        <v>0</v>
      </c>
      <c r="W5337">
        <v>0</v>
      </c>
      <c r="X5337">
        <v>0</v>
      </c>
      <c r="Y5337">
        <v>0</v>
      </c>
      <c r="Z5337">
        <v>0</v>
      </c>
      <c r="AA5337">
        <v>-269</v>
      </c>
      <c r="AB5337">
        <v>0</v>
      </c>
      <c r="AC5337">
        <v>0</v>
      </c>
      <c r="AD5337">
        <v>-93</v>
      </c>
      <c r="AE5337">
        <v>-16</v>
      </c>
      <c r="AF5337">
        <v>-43</v>
      </c>
      <c r="AG5337" s="19">
        <v>0</v>
      </c>
      <c r="AH5337">
        <v>-20</v>
      </c>
      <c r="AI5337">
        <v>-5</v>
      </c>
      <c r="AJ5337">
        <v>-4384</v>
      </c>
      <c r="AK5337">
        <v>-33</v>
      </c>
      <c r="AL5337">
        <v>-1579</v>
      </c>
      <c r="AM5337">
        <v>0</v>
      </c>
      <c r="AN5337">
        <v>-27</v>
      </c>
      <c r="AO5337">
        <v>0</v>
      </c>
      <c r="AP5337">
        <v>0</v>
      </c>
      <c r="AQ5337">
        <v>0</v>
      </c>
      <c r="AR5337">
        <v>0</v>
      </c>
      <c r="AS5337">
        <v>0</v>
      </c>
      <c r="AT5337">
        <v>0</v>
      </c>
      <c r="AU5337">
        <v>0</v>
      </c>
      <c r="AV5337">
        <v>0</v>
      </c>
      <c r="AW5337">
        <v>0</v>
      </c>
      <c r="AX5337">
        <v>0</v>
      </c>
      <c r="AY5337">
        <v>0</v>
      </c>
      <c r="AZ5337">
        <v>0</v>
      </c>
      <c r="BA5337">
        <v>0</v>
      </c>
      <c r="BB5337">
        <v>0</v>
      </c>
      <c r="BC5337">
        <v>0</v>
      </c>
      <c r="BD5337">
        <v>0</v>
      </c>
      <c r="BE5337">
        <v>0</v>
      </c>
      <c r="BF5337">
        <v>0</v>
      </c>
      <c r="BG5337">
        <v>0</v>
      </c>
      <c r="BH5337">
        <v>0</v>
      </c>
      <c r="BI5337">
        <v>0</v>
      </c>
      <c r="BJ5337">
        <v>0</v>
      </c>
      <c r="BK5337">
        <v>0</v>
      </c>
      <c r="BL5337">
        <v>0</v>
      </c>
      <c r="BM5337">
        <v>0</v>
      </c>
      <c r="BN5337">
        <v>0</v>
      </c>
      <c r="BO5337">
        <v>0</v>
      </c>
      <c r="BP5337">
        <v>0</v>
      </c>
      <c r="BQ5337">
        <v>0</v>
      </c>
      <c r="BR5337">
        <v>0</v>
      </c>
      <c r="BS5337">
        <v>0</v>
      </c>
      <c r="BT5337">
        <v>0</v>
      </c>
      <c r="BU5337">
        <v>0</v>
      </c>
      <c r="BV5337">
        <v>0</v>
      </c>
      <c r="BW5337">
        <v>0</v>
      </c>
      <c r="BX5337">
        <v>0</v>
      </c>
      <c r="BY5337">
        <v>0</v>
      </c>
      <c r="BZ5337">
        <v>0</v>
      </c>
      <c r="CA5337">
        <v>0</v>
      </c>
      <c r="CB5337">
        <v>0</v>
      </c>
      <c r="CC5337">
        <v>0</v>
      </c>
      <c r="CD5337">
        <v>0</v>
      </c>
      <c r="CE5337">
        <v>0</v>
      </c>
    </row>
    <row r="5338" spans="1:83" x14ac:dyDescent="0.35">
      <c r="A5338" s="9" t="str">
        <f t="shared" si="83"/>
        <v>149400.908.47</v>
      </c>
      <c r="B5338" s="52" t="e">
        <f>+IF(MATCH(A5338,List!H$10:H$145,0),"Targeted")</f>
        <v>#N/A</v>
      </c>
      <c r="C5338" s="65"/>
      <c r="D5338" s="52"/>
      <c r="E5338" s="16" t="s">
        <v>979</v>
      </c>
      <c r="F5338" s="16" t="s">
        <v>980</v>
      </c>
      <c r="G5338" s="16" t="s">
        <v>298</v>
      </c>
      <c r="H5338" s="16" t="s">
        <v>980</v>
      </c>
      <c r="I5338" s="16" t="s">
        <v>7489</v>
      </c>
      <c r="J5338" s="16" t="s">
        <v>7490</v>
      </c>
      <c r="K5338" s="17" t="s">
        <v>337</v>
      </c>
      <c r="L5338" s="18" t="s">
        <v>859</v>
      </c>
      <c r="M5338" s="195" t="s">
        <v>7182</v>
      </c>
      <c r="N5338" s="16" t="s">
        <v>7183</v>
      </c>
      <c r="O5338" s="17" t="s">
        <v>6914</v>
      </c>
      <c r="P5338" s="17" t="s">
        <v>305</v>
      </c>
      <c r="Q5338" s="17" t="s">
        <v>306</v>
      </c>
      <c r="R5338">
        <v>0</v>
      </c>
      <c r="S5338">
        <v>0</v>
      </c>
      <c r="T5338">
        <v>0</v>
      </c>
      <c r="U5338">
        <v>0</v>
      </c>
      <c r="V5338">
        <v>0</v>
      </c>
      <c r="W5338">
        <v>0</v>
      </c>
      <c r="X5338">
        <v>0</v>
      </c>
      <c r="Y5338">
        <v>0</v>
      </c>
      <c r="Z5338">
        <v>0</v>
      </c>
      <c r="AA5338">
        <v>0</v>
      </c>
      <c r="AB5338">
        <v>0</v>
      </c>
      <c r="AC5338">
        <v>0</v>
      </c>
      <c r="AD5338">
        <v>0</v>
      </c>
      <c r="AE5338">
        <v>-3241</v>
      </c>
      <c r="AF5338">
        <v>-1813</v>
      </c>
      <c r="AG5338" s="19">
        <v>0</v>
      </c>
      <c r="AH5338">
        <v>-10</v>
      </c>
      <c r="AI5338">
        <v>-20</v>
      </c>
      <c r="AJ5338">
        <v>-28</v>
      </c>
      <c r="AK5338">
        <v>-121</v>
      </c>
      <c r="AL5338">
        <v>4</v>
      </c>
      <c r="AM5338">
        <v>0</v>
      </c>
      <c r="AN5338">
        <v>0</v>
      </c>
      <c r="AO5338">
        <v>0</v>
      </c>
      <c r="AP5338">
        <v>0</v>
      </c>
      <c r="AQ5338">
        <v>0</v>
      </c>
      <c r="AR5338">
        <v>0</v>
      </c>
      <c r="AS5338">
        <v>0</v>
      </c>
      <c r="AT5338">
        <v>0</v>
      </c>
      <c r="AU5338">
        <v>0</v>
      </c>
      <c r="AV5338">
        <v>0</v>
      </c>
      <c r="AW5338">
        <v>0</v>
      </c>
      <c r="AX5338">
        <v>0</v>
      </c>
      <c r="AY5338">
        <v>0</v>
      </c>
      <c r="AZ5338">
        <v>0</v>
      </c>
      <c r="BA5338">
        <v>0</v>
      </c>
      <c r="BB5338">
        <v>0</v>
      </c>
      <c r="BC5338">
        <v>0</v>
      </c>
      <c r="BD5338">
        <v>0</v>
      </c>
      <c r="BE5338">
        <v>0</v>
      </c>
      <c r="BF5338">
        <v>0</v>
      </c>
      <c r="BG5338">
        <v>0</v>
      </c>
      <c r="BH5338">
        <v>0</v>
      </c>
      <c r="BI5338">
        <v>0</v>
      </c>
      <c r="BJ5338">
        <v>0</v>
      </c>
      <c r="BK5338">
        <v>0</v>
      </c>
      <c r="BL5338">
        <v>0</v>
      </c>
      <c r="BM5338">
        <v>0</v>
      </c>
      <c r="BN5338">
        <v>0</v>
      </c>
      <c r="BO5338">
        <v>0</v>
      </c>
      <c r="BP5338">
        <v>0</v>
      </c>
      <c r="BQ5338">
        <v>0</v>
      </c>
      <c r="BR5338">
        <v>0</v>
      </c>
      <c r="BS5338">
        <v>0</v>
      </c>
      <c r="BT5338">
        <v>0</v>
      </c>
      <c r="BU5338">
        <v>0</v>
      </c>
      <c r="BV5338">
        <v>0</v>
      </c>
      <c r="BW5338">
        <v>0</v>
      </c>
      <c r="BX5338">
        <v>0</v>
      </c>
      <c r="BY5338">
        <v>0</v>
      </c>
      <c r="BZ5338">
        <v>0</v>
      </c>
      <c r="CA5338">
        <v>0</v>
      </c>
      <c r="CB5338">
        <v>0</v>
      </c>
      <c r="CC5338">
        <v>0</v>
      </c>
      <c r="CD5338">
        <v>0</v>
      </c>
      <c r="CE5338">
        <v>0</v>
      </c>
    </row>
    <row r="5339" spans="1:83" x14ac:dyDescent="0.35">
      <c r="A5339" s="9" t="str">
        <f t="shared" si="83"/>
        <v>0515.908.47</v>
      </c>
      <c r="B5339" s="52" t="e">
        <f>+IF(MATCH(A5339,List!H$10:H$145,0),"Targeted")</f>
        <v>#N/A</v>
      </c>
      <c r="C5339" s="65"/>
      <c r="D5339" s="52"/>
      <c r="E5339" s="16" t="s">
        <v>979</v>
      </c>
      <c r="F5339" s="16" t="s">
        <v>980</v>
      </c>
      <c r="G5339" s="16" t="s">
        <v>730</v>
      </c>
      <c r="H5339" s="16" t="s">
        <v>981</v>
      </c>
      <c r="I5339" s="16" t="s">
        <v>230</v>
      </c>
      <c r="J5339" s="16" t="s">
        <v>7491</v>
      </c>
      <c r="K5339" s="17" t="s">
        <v>337</v>
      </c>
      <c r="L5339" s="18" t="s">
        <v>859</v>
      </c>
      <c r="M5339" s="195" t="s">
        <v>7182</v>
      </c>
      <c r="N5339" s="16" t="s">
        <v>7183</v>
      </c>
      <c r="O5339" s="17" t="s">
        <v>6914</v>
      </c>
      <c r="P5339" s="17" t="s">
        <v>305</v>
      </c>
      <c r="Q5339" s="17" t="s">
        <v>306</v>
      </c>
      <c r="R5339">
        <v>0</v>
      </c>
      <c r="S5339">
        <v>4</v>
      </c>
      <c r="T5339">
        <v>0</v>
      </c>
      <c r="U5339">
        <v>12</v>
      </c>
      <c r="V5339">
        <v>20</v>
      </c>
      <c r="W5339">
        <v>0</v>
      </c>
      <c r="X5339">
        <v>0</v>
      </c>
      <c r="Y5339">
        <v>76</v>
      </c>
      <c r="Z5339">
        <v>37</v>
      </c>
      <c r="AA5339">
        <v>7</v>
      </c>
      <c r="AB5339">
        <v>0</v>
      </c>
      <c r="AC5339">
        <v>8</v>
      </c>
      <c r="AD5339">
        <v>10</v>
      </c>
      <c r="AE5339">
        <v>10</v>
      </c>
      <c r="AF5339">
        <v>22</v>
      </c>
      <c r="AG5339" s="19">
        <v>166</v>
      </c>
      <c r="AH5339">
        <v>94</v>
      </c>
      <c r="AI5339">
        <v>0</v>
      </c>
      <c r="AJ5339">
        <v>560</v>
      </c>
      <c r="AK5339">
        <v>1851</v>
      </c>
      <c r="AL5339">
        <v>0</v>
      </c>
      <c r="AM5339">
        <v>-1</v>
      </c>
      <c r="AN5339">
        <v>-1</v>
      </c>
      <c r="AO5339">
        <v>0</v>
      </c>
      <c r="AP5339">
        <v>0</v>
      </c>
      <c r="AQ5339">
        <v>0</v>
      </c>
      <c r="AR5339">
        <v>0</v>
      </c>
      <c r="AS5339">
        <v>0</v>
      </c>
      <c r="AT5339">
        <v>0</v>
      </c>
      <c r="AU5339">
        <v>0</v>
      </c>
      <c r="AV5339">
        <v>0</v>
      </c>
      <c r="AW5339">
        <v>0</v>
      </c>
      <c r="AX5339">
        <v>0</v>
      </c>
      <c r="AY5339">
        <v>0</v>
      </c>
      <c r="AZ5339">
        <v>0</v>
      </c>
      <c r="BA5339">
        <v>0</v>
      </c>
      <c r="BB5339">
        <v>0</v>
      </c>
      <c r="BC5339">
        <v>0</v>
      </c>
      <c r="BD5339">
        <v>0</v>
      </c>
      <c r="BE5339">
        <v>0</v>
      </c>
      <c r="BF5339">
        <v>0</v>
      </c>
      <c r="BG5339">
        <v>0</v>
      </c>
      <c r="BH5339">
        <v>0</v>
      </c>
      <c r="BI5339">
        <v>0</v>
      </c>
      <c r="BJ5339">
        <v>0</v>
      </c>
      <c r="BK5339">
        <v>0</v>
      </c>
      <c r="BL5339">
        <v>0</v>
      </c>
      <c r="BM5339">
        <v>0</v>
      </c>
      <c r="BN5339">
        <v>0</v>
      </c>
      <c r="BO5339">
        <v>0</v>
      </c>
      <c r="BP5339">
        <v>0</v>
      </c>
      <c r="BQ5339">
        <v>0</v>
      </c>
      <c r="BR5339">
        <v>0</v>
      </c>
      <c r="BS5339">
        <v>0</v>
      </c>
      <c r="BT5339">
        <v>0</v>
      </c>
      <c r="BU5339">
        <v>0</v>
      </c>
      <c r="BV5339">
        <v>0</v>
      </c>
      <c r="BW5339">
        <v>0</v>
      </c>
      <c r="BX5339">
        <v>0</v>
      </c>
      <c r="BY5339">
        <v>0</v>
      </c>
      <c r="BZ5339">
        <v>0</v>
      </c>
      <c r="CA5339">
        <v>0</v>
      </c>
      <c r="CB5339">
        <v>0</v>
      </c>
      <c r="CC5339">
        <v>0</v>
      </c>
      <c r="CD5339">
        <v>0</v>
      </c>
      <c r="CE5339">
        <v>0</v>
      </c>
    </row>
    <row r="5340" spans="1:83" x14ac:dyDescent="0.35">
      <c r="A5340" s="9" t="str">
        <f t="shared" si="83"/>
        <v>143500.908.70</v>
      </c>
      <c r="B5340" s="52" t="e">
        <f>+IF(MATCH(A5340,List!H$10:H$145,0),"Targeted")</f>
        <v>#N/A</v>
      </c>
      <c r="C5340" s="65"/>
      <c r="D5340" s="52"/>
      <c r="E5340" s="16" t="s">
        <v>854</v>
      </c>
      <c r="F5340" s="16" t="s">
        <v>855</v>
      </c>
      <c r="G5340" s="16" t="s">
        <v>298</v>
      </c>
      <c r="H5340" s="16" t="s">
        <v>855</v>
      </c>
      <c r="I5340" s="16" t="s">
        <v>7192</v>
      </c>
      <c r="J5340" s="16" t="s">
        <v>7193</v>
      </c>
      <c r="K5340" s="17" t="s">
        <v>151</v>
      </c>
      <c r="L5340" s="18" t="s">
        <v>859</v>
      </c>
      <c r="M5340" s="195" t="s">
        <v>7182</v>
      </c>
      <c r="N5340" s="16" t="s">
        <v>7183</v>
      </c>
      <c r="O5340" s="17" t="s">
        <v>6914</v>
      </c>
      <c r="P5340" s="17" t="s">
        <v>305</v>
      </c>
      <c r="Q5340" s="17" t="s">
        <v>306</v>
      </c>
      <c r="R5340">
        <v>0</v>
      </c>
      <c r="S5340">
        <v>0</v>
      </c>
      <c r="T5340">
        <v>0</v>
      </c>
      <c r="U5340">
        <v>0</v>
      </c>
      <c r="V5340">
        <v>0</v>
      </c>
      <c r="W5340">
        <v>0</v>
      </c>
      <c r="X5340">
        <v>0</v>
      </c>
      <c r="Y5340">
        <v>0</v>
      </c>
      <c r="Z5340">
        <v>0</v>
      </c>
      <c r="AA5340">
        <v>0</v>
      </c>
      <c r="AB5340">
        <v>0</v>
      </c>
      <c r="AC5340">
        <v>0</v>
      </c>
      <c r="AD5340">
        <v>0</v>
      </c>
      <c r="AE5340">
        <v>0</v>
      </c>
      <c r="AF5340">
        <v>0</v>
      </c>
      <c r="AG5340" s="19">
        <v>0</v>
      </c>
      <c r="AH5340">
        <v>0</v>
      </c>
      <c r="AI5340">
        <v>0</v>
      </c>
      <c r="AJ5340">
        <v>0</v>
      </c>
      <c r="AK5340">
        <v>0</v>
      </c>
      <c r="AL5340">
        <v>0</v>
      </c>
      <c r="AM5340">
        <v>0</v>
      </c>
      <c r="AN5340">
        <v>0</v>
      </c>
      <c r="AO5340">
        <v>0</v>
      </c>
      <c r="AP5340">
        <v>0</v>
      </c>
      <c r="AQ5340">
        <v>0</v>
      </c>
      <c r="AR5340">
        <v>0</v>
      </c>
      <c r="AS5340">
        <v>0</v>
      </c>
      <c r="AT5340">
        <v>0</v>
      </c>
      <c r="AU5340">
        <v>0</v>
      </c>
      <c r="AV5340">
        <v>0</v>
      </c>
      <c r="AW5340">
        <v>0</v>
      </c>
      <c r="AX5340">
        <v>0</v>
      </c>
      <c r="AY5340">
        <v>0</v>
      </c>
      <c r="AZ5340">
        <v>0</v>
      </c>
      <c r="BA5340">
        <v>0</v>
      </c>
      <c r="BB5340">
        <v>0</v>
      </c>
      <c r="BC5340">
        <v>0</v>
      </c>
      <c r="BD5340">
        <v>0</v>
      </c>
      <c r="BE5340">
        <v>0</v>
      </c>
      <c r="BF5340">
        <v>0</v>
      </c>
      <c r="BG5340">
        <v>0</v>
      </c>
      <c r="BH5340">
        <v>-7000</v>
      </c>
      <c r="BI5340">
        <v>-11000</v>
      </c>
      <c r="BJ5340">
        <v>-10000</v>
      </c>
      <c r="BK5340">
        <v>-9000</v>
      </c>
      <c r="BL5340">
        <v>-14000</v>
      </c>
      <c r="BM5340">
        <v>-24000</v>
      </c>
      <c r="BN5340">
        <v>-18000</v>
      </c>
      <c r="BO5340">
        <v>-14000</v>
      </c>
      <c r="BP5340">
        <v>-25000</v>
      </c>
      <c r="BQ5340">
        <v>-29000</v>
      </c>
      <c r="BR5340">
        <v>-27000</v>
      </c>
      <c r="BS5340">
        <v>-24000</v>
      </c>
      <c r="BT5340">
        <v>-14000</v>
      </c>
      <c r="BU5340">
        <v>-18000</v>
      </c>
      <c r="BV5340">
        <v>-22000</v>
      </c>
      <c r="BW5340">
        <v>-23000</v>
      </c>
      <c r="BX5340">
        <v>-42000</v>
      </c>
      <c r="BY5340">
        <v>-90000</v>
      </c>
      <c r="BZ5340">
        <v>-22000</v>
      </c>
      <c r="CA5340">
        <v>-22000</v>
      </c>
      <c r="CB5340">
        <v>-22000</v>
      </c>
      <c r="CC5340">
        <v>-22000</v>
      </c>
      <c r="CD5340">
        <v>-22000</v>
      </c>
      <c r="CE5340">
        <v>-22000</v>
      </c>
    </row>
    <row r="5341" spans="1:83" x14ac:dyDescent="0.35">
      <c r="A5341" s="9" t="str">
        <f t="shared" si="83"/>
        <v>516720.908.69</v>
      </c>
      <c r="B5341" s="52" t="e">
        <f>+IF(MATCH(A5341,List!H$10:H$145,0),"Targeted")</f>
        <v>#N/A</v>
      </c>
      <c r="C5341" s="65"/>
      <c r="D5341" s="52"/>
      <c r="E5341" s="16" t="s">
        <v>854</v>
      </c>
      <c r="F5341" s="16" t="s">
        <v>855</v>
      </c>
      <c r="G5341" s="16" t="s">
        <v>298</v>
      </c>
      <c r="H5341" s="16" t="s">
        <v>855</v>
      </c>
      <c r="I5341" s="16" t="s">
        <v>7492</v>
      </c>
      <c r="J5341" s="16" t="s">
        <v>7493</v>
      </c>
      <c r="K5341" s="17" t="s">
        <v>171</v>
      </c>
      <c r="L5341" s="18" t="s">
        <v>859</v>
      </c>
      <c r="M5341" s="195" t="s">
        <v>7182</v>
      </c>
      <c r="N5341" s="16" t="s">
        <v>7183</v>
      </c>
      <c r="O5341" s="17" t="s">
        <v>6914</v>
      </c>
      <c r="P5341" s="17" t="s">
        <v>305</v>
      </c>
      <c r="Q5341" s="17" t="s">
        <v>306</v>
      </c>
      <c r="R5341">
        <v>0</v>
      </c>
      <c r="S5341">
        <v>0</v>
      </c>
      <c r="T5341">
        <v>0</v>
      </c>
      <c r="U5341">
        <v>0</v>
      </c>
      <c r="V5341">
        <v>0</v>
      </c>
      <c r="W5341">
        <v>0</v>
      </c>
      <c r="X5341">
        <v>0</v>
      </c>
      <c r="Y5341">
        <v>0</v>
      </c>
      <c r="Z5341">
        <v>0</v>
      </c>
      <c r="AA5341">
        <v>0</v>
      </c>
      <c r="AB5341">
        <v>0</v>
      </c>
      <c r="AC5341">
        <v>0</v>
      </c>
      <c r="AD5341">
        <v>0</v>
      </c>
      <c r="AE5341">
        <v>0</v>
      </c>
      <c r="AF5341">
        <v>0</v>
      </c>
      <c r="AG5341" s="19">
        <v>0</v>
      </c>
      <c r="AH5341">
        <v>0</v>
      </c>
      <c r="AI5341">
        <v>0</v>
      </c>
      <c r="AJ5341">
        <v>0</v>
      </c>
      <c r="AK5341">
        <v>0</v>
      </c>
      <c r="AL5341">
        <v>0</v>
      </c>
      <c r="AM5341">
        <v>-1116</v>
      </c>
      <c r="AN5341">
        <v>-2528</v>
      </c>
      <c r="AO5341">
        <v>-4822</v>
      </c>
      <c r="AP5341">
        <v>-6348</v>
      </c>
      <c r="AQ5341">
        <v>-5321</v>
      </c>
      <c r="AR5341">
        <v>-7496</v>
      </c>
      <c r="AS5341">
        <v>-14733</v>
      </c>
      <c r="AT5341">
        <v>-14860</v>
      </c>
      <c r="AU5341">
        <v>-12485</v>
      </c>
      <c r="AV5341">
        <v>0</v>
      </c>
      <c r="AW5341">
        <v>0</v>
      </c>
      <c r="AX5341">
        <v>0</v>
      </c>
      <c r="AY5341">
        <v>0</v>
      </c>
      <c r="AZ5341">
        <v>0</v>
      </c>
      <c r="BA5341">
        <v>0</v>
      </c>
      <c r="BB5341">
        <v>0</v>
      </c>
      <c r="BC5341">
        <v>0</v>
      </c>
      <c r="BD5341">
        <v>0</v>
      </c>
      <c r="BE5341">
        <v>0</v>
      </c>
      <c r="BF5341">
        <v>0</v>
      </c>
      <c r="BG5341">
        <v>0</v>
      </c>
      <c r="BH5341">
        <v>0</v>
      </c>
      <c r="BI5341">
        <v>0</v>
      </c>
      <c r="BJ5341">
        <v>0</v>
      </c>
      <c r="BK5341">
        <v>0</v>
      </c>
      <c r="BL5341">
        <v>0</v>
      </c>
      <c r="BM5341">
        <v>0</v>
      </c>
      <c r="BN5341">
        <v>0</v>
      </c>
      <c r="BO5341">
        <v>0</v>
      </c>
      <c r="BP5341">
        <v>0</v>
      </c>
      <c r="BQ5341">
        <v>0</v>
      </c>
      <c r="BR5341">
        <v>0</v>
      </c>
      <c r="BS5341">
        <v>0</v>
      </c>
      <c r="BT5341">
        <v>0</v>
      </c>
      <c r="BU5341">
        <v>0</v>
      </c>
      <c r="BV5341">
        <v>0</v>
      </c>
      <c r="BW5341">
        <v>0</v>
      </c>
      <c r="BX5341">
        <v>0</v>
      </c>
      <c r="BY5341">
        <v>0</v>
      </c>
      <c r="BZ5341">
        <v>0</v>
      </c>
      <c r="CA5341">
        <v>0</v>
      </c>
      <c r="CB5341">
        <v>0</v>
      </c>
      <c r="CC5341">
        <v>0</v>
      </c>
      <c r="CD5341">
        <v>0</v>
      </c>
      <c r="CE5341">
        <v>0</v>
      </c>
    </row>
    <row r="5342" spans="1:83" x14ac:dyDescent="0.35">
      <c r="A5342" s="9" t="str">
        <f t="shared" si="83"/>
        <v>516750.908.69</v>
      </c>
      <c r="B5342" s="52" t="e">
        <f>+IF(MATCH(A5342,List!H$10:H$145,0),"Targeted")</f>
        <v>#N/A</v>
      </c>
      <c r="C5342" s="65"/>
      <c r="D5342" s="52"/>
      <c r="E5342" s="16" t="s">
        <v>854</v>
      </c>
      <c r="F5342" s="16" t="s">
        <v>855</v>
      </c>
      <c r="G5342" s="16" t="s">
        <v>298</v>
      </c>
      <c r="H5342" s="16" t="s">
        <v>855</v>
      </c>
      <c r="I5342" s="16" t="s">
        <v>7494</v>
      </c>
      <c r="J5342" s="16" t="s">
        <v>7495</v>
      </c>
      <c r="K5342" s="17" t="s">
        <v>171</v>
      </c>
      <c r="L5342" s="18" t="s">
        <v>859</v>
      </c>
      <c r="M5342" s="195" t="s">
        <v>7182</v>
      </c>
      <c r="N5342" s="16" t="s">
        <v>7183</v>
      </c>
      <c r="O5342" s="17" t="s">
        <v>6914</v>
      </c>
      <c r="P5342" s="17" t="s">
        <v>305</v>
      </c>
      <c r="Q5342" s="17" t="s">
        <v>306</v>
      </c>
      <c r="R5342">
        <v>0</v>
      </c>
      <c r="S5342">
        <v>0</v>
      </c>
      <c r="T5342">
        <v>0</v>
      </c>
      <c r="U5342">
        <v>0</v>
      </c>
      <c r="V5342">
        <v>0</v>
      </c>
      <c r="W5342">
        <v>0</v>
      </c>
      <c r="X5342">
        <v>0</v>
      </c>
      <c r="Y5342">
        <v>0</v>
      </c>
      <c r="Z5342">
        <v>0</v>
      </c>
      <c r="AA5342">
        <v>0</v>
      </c>
      <c r="AB5342">
        <v>0</v>
      </c>
      <c r="AC5342">
        <v>0</v>
      </c>
      <c r="AD5342">
        <v>0</v>
      </c>
      <c r="AE5342">
        <v>0</v>
      </c>
      <c r="AF5342">
        <v>0</v>
      </c>
      <c r="AG5342" s="19">
        <v>0</v>
      </c>
      <c r="AH5342">
        <v>0</v>
      </c>
      <c r="AI5342">
        <v>0</v>
      </c>
      <c r="AJ5342">
        <v>0</v>
      </c>
      <c r="AK5342">
        <v>0</v>
      </c>
      <c r="AL5342">
        <v>-1</v>
      </c>
      <c r="AM5342">
        <v>0</v>
      </c>
      <c r="AN5342">
        <v>-1</v>
      </c>
      <c r="AO5342">
        <v>0</v>
      </c>
      <c r="AP5342">
        <v>0</v>
      </c>
      <c r="AQ5342">
        <v>0</v>
      </c>
      <c r="AR5342">
        <v>0</v>
      </c>
      <c r="AS5342">
        <v>0</v>
      </c>
      <c r="AT5342">
        <v>0</v>
      </c>
      <c r="AU5342">
        <v>0</v>
      </c>
      <c r="AV5342">
        <v>0</v>
      </c>
      <c r="AW5342">
        <v>0</v>
      </c>
      <c r="AX5342">
        <v>0</v>
      </c>
      <c r="AY5342">
        <v>0</v>
      </c>
      <c r="AZ5342">
        <v>0</v>
      </c>
      <c r="BA5342">
        <v>0</v>
      </c>
      <c r="BB5342">
        <v>0</v>
      </c>
      <c r="BC5342">
        <v>0</v>
      </c>
      <c r="BD5342">
        <v>0</v>
      </c>
      <c r="BE5342">
        <v>0</v>
      </c>
      <c r="BF5342">
        <v>0</v>
      </c>
      <c r="BG5342">
        <v>0</v>
      </c>
      <c r="BH5342">
        <v>0</v>
      </c>
      <c r="BI5342">
        <v>0</v>
      </c>
      <c r="BJ5342">
        <v>0</v>
      </c>
      <c r="BK5342">
        <v>0</v>
      </c>
      <c r="BL5342">
        <v>0</v>
      </c>
      <c r="BM5342">
        <v>0</v>
      </c>
      <c r="BN5342">
        <v>0</v>
      </c>
      <c r="BO5342">
        <v>0</v>
      </c>
      <c r="BP5342">
        <v>0</v>
      </c>
      <c r="BQ5342">
        <v>0</v>
      </c>
      <c r="BR5342">
        <v>0</v>
      </c>
      <c r="BS5342">
        <v>0</v>
      </c>
      <c r="BT5342">
        <v>0</v>
      </c>
      <c r="BU5342">
        <v>0</v>
      </c>
      <c r="BV5342">
        <v>0</v>
      </c>
      <c r="BW5342">
        <v>0</v>
      </c>
      <c r="BX5342">
        <v>0</v>
      </c>
      <c r="BY5342">
        <v>0</v>
      </c>
      <c r="BZ5342">
        <v>0</v>
      </c>
      <c r="CA5342">
        <v>0</v>
      </c>
      <c r="CB5342">
        <v>0</v>
      </c>
      <c r="CC5342">
        <v>0</v>
      </c>
      <c r="CD5342">
        <v>0</v>
      </c>
      <c r="CE5342">
        <v>0</v>
      </c>
    </row>
    <row r="5343" spans="1:83" x14ac:dyDescent="0.35">
      <c r="A5343" s="9" t="str">
        <f t="shared" si="83"/>
        <v>517020.908.69</v>
      </c>
      <c r="B5343" s="52" t="e">
        <f>+IF(MATCH(A5343,List!H$10:H$145,0),"Targeted")</f>
        <v>#N/A</v>
      </c>
      <c r="C5343" s="65"/>
      <c r="D5343" s="52"/>
      <c r="E5343" s="16" t="s">
        <v>854</v>
      </c>
      <c r="F5343" s="16" t="s">
        <v>855</v>
      </c>
      <c r="G5343" s="16" t="s">
        <v>298</v>
      </c>
      <c r="H5343" s="16" t="s">
        <v>855</v>
      </c>
      <c r="I5343" s="16" t="s">
        <v>7496</v>
      </c>
      <c r="J5343" s="16" t="s">
        <v>7497</v>
      </c>
      <c r="K5343" s="17" t="s">
        <v>171</v>
      </c>
      <c r="L5343" s="18" t="s">
        <v>859</v>
      </c>
      <c r="M5343" s="195" t="s">
        <v>7182</v>
      </c>
      <c r="N5343" s="16" t="s">
        <v>7183</v>
      </c>
      <c r="O5343" s="17" t="s">
        <v>6914</v>
      </c>
      <c r="P5343" s="17" t="s">
        <v>305</v>
      </c>
      <c r="Q5343" s="17" t="s">
        <v>306</v>
      </c>
      <c r="R5343">
        <v>0</v>
      </c>
      <c r="S5343">
        <v>0</v>
      </c>
      <c r="T5343">
        <v>0</v>
      </c>
      <c r="U5343">
        <v>0</v>
      </c>
      <c r="V5343">
        <v>0</v>
      </c>
      <c r="W5343">
        <v>0</v>
      </c>
      <c r="X5343">
        <v>0</v>
      </c>
      <c r="Y5343">
        <v>0</v>
      </c>
      <c r="Z5343">
        <v>0</v>
      </c>
      <c r="AA5343">
        <v>0</v>
      </c>
      <c r="AB5343">
        <v>0</v>
      </c>
      <c r="AC5343">
        <v>0</v>
      </c>
      <c r="AD5343">
        <v>0</v>
      </c>
      <c r="AE5343">
        <v>0</v>
      </c>
      <c r="AF5343">
        <v>0</v>
      </c>
      <c r="AG5343" s="19">
        <v>0</v>
      </c>
      <c r="AH5343">
        <v>0</v>
      </c>
      <c r="AI5343">
        <v>0</v>
      </c>
      <c r="AJ5343">
        <v>0</v>
      </c>
      <c r="AK5343">
        <v>0</v>
      </c>
      <c r="AL5343">
        <v>0</v>
      </c>
      <c r="AM5343">
        <v>0</v>
      </c>
      <c r="AN5343">
        <v>36</v>
      </c>
      <c r="AO5343">
        <v>-496</v>
      </c>
      <c r="AP5343">
        <v>-980</v>
      </c>
      <c r="AQ5343">
        <v>-844</v>
      </c>
      <c r="AR5343">
        <v>-982</v>
      </c>
      <c r="AS5343">
        <v>-918</v>
      </c>
      <c r="AT5343">
        <v>-719</v>
      </c>
      <c r="AU5343">
        <v>-435</v>
      </c>
      <c r="AV5343">
        <v>0</v>
      </c>
      <c r="AW5343">
        <v>0</v>
      </c>
      <c r="AX5343">
        <v>0</v>
      </c>
      <c r="AY5343">
        <v>0</v>
      </c>
      <c r="AZ5343">
        <v>0</v>
      </c>
      <c r="BA5343">
        <v>0</v>
      </c>
      <c r="BB5343">
        <v>0</v>
      </c>
      <c r="BC5343">
        <v>0</v>
      </c>
      <c r="BD5343">
        <v>0</v>
      </c>
      <c r="BE5343">
        <v>0</v>
      </c>
      <c r="BF5343">
        <v>0</v>
      </c>
      <c r="BG5343">
        <v>0</v>
      </c>
      <c r="BH5343">
        <v>0</v>
      </c>
      <c r="BI5343">
        <v>0</v>
      </c>
      <c r="BJ5343">
        <v>0</v>
      </c>
      <c r="BK5343">
        <v>0</v>
      </c>
      <c r="BL5343">
        <v>0</v>
      </c>
      <c r="BM5343">
        <v>0</v>
      </c>
      <c r="BN5343">
        <v>0</v>
      </c>
      <c r="BO5343">
        <v>0</v>
      </c>
      <c r="BP5343">
        <v>0</v>
      </c>
      <c r="BQ5343">
        <v>0</v>
      </c>
      <c r="BR5343">
        <v>0</v>
      </c>
      <c r="BS5343">
        <v>0</v>
      </c>
      <c r="BT5343">
        <v>0</v>
      </c>
      <c r="BU5343">
        <v>0</v>
      </c>
      <c r="BV5343">
        <v>0</v>
      </c>
      <c r="BW5343">
        <v>0</v>
      </c>
      <c r="BX5343">
        <v>0</v>
      </c>
      <c r="BY5343">
        <v>0</v>
      </c>
      <c r="BZ5343">
        <v>0</v>
      </c>
      <c r="CA5343">
        <v>0</v>
      </c>
      <c r="CB5343">
        <v>0</v>
      </c>
      <c r="CC5343">
        <v>0</v>
      </c>
      <c r="CD5343">
        <v>0</v>
      </c>
      <c r="CE5343">
        <v>0</v>
      </c>
    </row>
    <row r="5344" spans="1:83" x14ac:dyDescent="0.35">
      <c r="A5344" s="9" t="str">
        <f t="shared" si="83"/>
        <v>570120.908.70</v>
      </c>
      <c r="B5344" s="52" t="e">
        <f>+IF(MATCH(A5344,List!H$10:H$145,0),"Targeted")</f>
        <v>#N/A</v>
      </c>
      <c r="C5344" s="65"/>
      <c r="D5344" s="52"/>
      <c r="E5344" s="16" t="s">
        <v>854</v>
      </c>
      <c r="F5344" s="16" t="s">
        <v>855</v>
      </c>
      <c r="G5344" s="16" t="s">
        <v>298</v>
      </c>
      <c r="H5344" s="16" t="s">
        <v>855</v>
      </c>
      <c r="I5344" s="16" t="s">
        <v>7498</v>
      </c>
      <c r="J5344" s="16" t="s">
        <v>7499</v>
      </c>
      <c r="K5344" s="17" t="s">
        <v>151</v>
      </c>
      <c r="L5344" s="18" t="s">
        <v>859</v>
      </c>
      <c r="M5344" s="195" t="s">
        <v>7182</v>
      </c>
      <c r="N5344" s="16" t="s">
        <v>7183</v>
      </c>
      <c r="O5344" s="17" t="s">
        <v>6914</v>
      </c>
      <c r="P5344" s="17" t="s">
        <v>305</v>
      </c>
      <c r="Q5344" s="17" t="s">
        <v>306</v>
      </c>
      <c r="R5344">
        <v>0</v>
      </c>
      <c r="S5344">
        <v>0</v>
      </c>
      <c r="T5344">
        <v>0</v>
      </c>
      <c r="U5344">
        <v>0</v>
      </c>
      <c r="V5344">
        <v>0</v>
      </c>
      <c r="W5344">
        <v>0</v>
      </c>
      <c r="X5344">
        <v>0</v>
      </c>
      <c r="Y5344">
        <v>0</v>
      </c>
      <c r="Z5344">
        <v>0</v>
      </c>
      <c r="AA5344">
        <v>0</v>
      </c>
      <c r="AB5344">
        <v>0</v>
      </c>
      <c r="AC5344">
        <v>0</v>
      </c>
      <c r="AD5344">
        <v>0</v>
      </c>
      <c r="AE5344">
        <v>0</v>
      </c>
      <c r="AF5344">
        <v>0</v>
      </c>
      <c r="AG5344" s="19">
        <v>0</v>
      </c>
      <c r="AH5344">
        <v>0</v>
      </c>
      <c r="AI5344">
        <v>0</v>
      </c>
      <c r="AJ5344">
        <v>0</v>
      </c>
      <c r="AK5344">
        <v>0</v>
      </c>
      <c r="AL5344">
        <v>0</v>
      </c>
      <c r="AM5344">
        <v>0</v>
      </c>
      <c r="AN5344">
        <v>0</v>
      </c>
      <c r="AO5344">
        <v>0</v>
      </c>
      <c r="AP5344">
        <v>0</v>
      </c>
      <c r="AQ5344">
        <v>0</v>
      </c>
      <c r="AR5344">
        <v>0</v>
      </c>
      <c r="AS5344">
        <v>0</v>
      </c>
      <c r="AT5344">
        <v>0</v>
      </c>
      <c r="AU5344">
        <v>0</v>
      </c>
      <c r="AV5344">
        <v>0</v>
      </c>
      <c r="AW5344">
        <v>0</v>
      </c>
      <c r="AX5344">
        <v>0</v>
      </c>
      <c r="AY5344">
        <v>0</v>
      </c>
      <c r="AZ5344">
        <v>0</v>
      </c>
      <c r="BA5344">
        <v>0</v>
      </c>
      <c r="BB5344">
        <v>0</v>
      </c>
      <c r="BC5344">
        <v>0</v>
      </c>
      <c r="BD5344">
        <v>0</v>
      </c>
      <c r="BE5344">
        <v>0</v>
      </c>
      <c r="BF5344">
        <v>0</v>
      </c>
      <c r="BG5344">
        <v>0</v>
      </c>
      <c r="BH5344">
        <v>0</v>
      </c>
      <c r="BI5344">
        <v>0</v>
      </c>
      <c r="BJ5344">
        <v>0</v>
      </c>
      <c r="BK5344">
        <v>0</v>
      </c>
      <c r="BL5344">
        <v>0</v>
      </c>
      <c r="BM5344">
        <v>0</v>
      </c>
      <c r="BN5344">
        <v>0</v>
      </c>
      <c r="BO5344">
        <v>0</v>
      </c>
      <c r="BP5344">
        <v>0</v>
      </c>
      <c r="BQ5344">
        <v>0</v>
      </c>
      <c r="BR5344">
        <v>0</v>
      </c>
      <c r="BS5344">
        <v>0</v>
      </c>
      <c r="BT5344">
        <v>27000</v>
      </c>
      <c r="BU5344">
        <v>101000</v>
      </c>
      <c r="BV5344">
        <v>-133000</v>
      </c>
      <c r="BW5344">
        <v>1000</v>
      </c>
      <c r="BX5344">
        <v>-17000</v>
      </c>
      <c r="BY5344">
        <v>-32000</v>
      </c>
      <c r="BZ5344">
        <v>-12000</v>
      </c>
      <c r="CA5344">
        <v>-12000</v>
      </c>
      <c r="CB5344">
        <v>-27000</v>
      </c>
      <c r="CC5344">
        <v>-37000</v>
      </c>
      <c r="CD5344">
        <v>-23000</v>
      </c>
      <c r="CE5344">
        <v>-4000</v>
      </c>
    </row>
    <row r="5345" spans="1:83" x14ac:dyDescent="0.35">
      <c r="A5345" s="9" t="str">
        <f t="shared" si="83"/>
        <v>143500.908.86</v>
      </c>
      <c r="B5345" s="52" t="e">
        <f>+IF(MATCH(A5345,List!H$10:H$145,0),"Targeted")</f>
        <v>#N/A</v>
      </c>
      <c r="C5345" s="65"/>
      <c r="D5345" s="52"/>
      <c r="E5345" s="16" t="s">
        <v>1872</v>
      </c>
      <c r="F5345" s="16" t="s">
        <v>1873</v>
      </c>
      <c r="G5345" s="16" t="s">
        <v>298</v>
      </c>
      <c r="H5345" s="16" t="s">
        <v>1873</v>
      </c>
      <c r="I5345" s="16" t="s">
        <v>7192</v>
      </c>
      <c r="J5345" s="16" t="s">
        <v>7193</v>
      </c>
      <c r="K5345" s="17" t="s">
        <v>70</v>
      </c>
      <c r="L5345" s="18" t="s">
        <v>859</v>
      </c>
      <c r="M5345" s="195" t="s">
        <v>7182</v>
      </c>
      <c r="N5345" s="16" t="s">
        <v>7183</v>
      </c>
      <c r="O5345" s="17" t="s">
        <v>6914</v>
      </c>
      <c r="P5345" s="17" t="s">
        <v>305</v>
      </c>
      <c r="Q5345" s="17" t="s">
        <v>306</v>
      </c>
      <c r="R5345">
        <v>0</v>
      </c>
      <c r="S5345">
        <v>0</v>
      </c>
      <c r="T5345">
        <v>0</v>
      </c>
      <c r="U5345">
        <v>0</v>
      </c>
      <c r="V5345">
        <v>0</v>
      </c>
      <c r="W5345">
        <v>0</v>
      </c>
      <c r="X5345">
        <v>0</v>
      </c>
      <c r="Y5345">
        <v>0</v>
      </c>
      <c r="Z5345">
        <v>0</v>
      </c>
      <c r="AA5345">
        <v>0</v>
      </c>
      <c r="AB5345">
        <v>0</v>
      </c>
      <c r="AC5345">
        <v>0</v>
      </c>
      <c r="AD5345">
        <v>0</v>
      </c>
      <c r="AE5345">
        <v>0</v>
      </c>
      <c r="AF5345">
        <v>0</v>
      </c>
      <c r="AG5345" s="19">
        <v>0</v>
      </c>
      <c r="AH5345">
        <v>0</v>
      </c>
      <c r="AI5345">
        <v>0</v>
      </c>
      <c r="AJ5345">
        <v>0</v>
      </c>
      <c r="AK5345">
        <v>0</v>
      </c>
      <c r="AL5345">
        <v>0</v>
      </c>
      <c r="AM5345">
        <v>0</v>
      </c>
      <c r="AN5345">
        <v>0</v>
      </c>
      <c r="AO5345">
        <v>0</v>
      </c>
      <c r="AP5345">
        <v>0</v>
      </c>
      <c r="AQ5345">
        <v>0</v>
      </c>
      <c r="AR5345">
        <v>0</v>
      </c>
      <c r="AS5345">
        <v>0</v>
      </c>
      <c r="AT5345">
        <v>0</v>
      </c>
      <c r="AU5345">
        <v>0</v>
      </c>
      <c r="AV5345">
        <v>0</v>
      </c>
      <c r="AW5345">
        <v>0</v>
      </c>
      <c r="AX5345">
        <v>0</v>
      </c>
      <c r="AY5345">
        <v>0</v>
      </c>
      <c r="AZ5345">
        <v>0</v>
      </c>
      <c r="BA5345">
        <v>0</v>
      </c>
      <c r="BB5345">
        <v>0</v>
      </c>
      <c r="BC5345">
        <v>-2000</v>
      </c>
      <c r="BD5345">
        <v>0</v>
      </c>
      <c r="BE5345">
        <v>0</v>
      </c>
      <c r="BF5345">
        <v>0</v>
      </c>
      <c r="BG5345">
        <v>0</v>
      </c>
      <c r="BH5345">
        <v>0</v>
      </c>
      <c r="BI5345">
        <v>0</v>
      </c>
      <c r="BJ5345">
        <v>-2000</v>
      </c>
      <c r="BK5345">
        <v>0</v>
      </c>
      <c r="BL5345">
        <v>0</v>
      </c>
      <c r="BM5345">
        <v>-1000</v>
      </c>
      <c r="BN5345">
        <v>0</v>
      </c>
      <c r="BO5345">
        <v>0</v>
      </c>
      <c r="BP5345">
        <v>0</v>
      </c>
      <c r="BQ5345">
        <v>0</v>
      </c>
      <c r="BR5345">
        <v>0</v>
      </c>
      <c r="BS5345">
        <v>0</v>
      </c>
      <c r="BT5345">
        <v>0</v>
      </c>
      <c r="BU5345">
        <v>0</v>
      </c>
      <c r="BV5345">
        <v>0</v>
      </c>
      <c r="BW5345">
        <v>0</v>
      </c>
      <c r="BX5345">
        <v>0</v>
      </c>
      <c r="BY5345">
        <v>0</v>
      </c>
      <c r="BZ5345">
        <v>0</v>
      </c>
      <c r="CA5345">
        <v>0</v>
      </c>
      <c r="CB5345">
        <v>0</v>
      </c>
      <c r="CC5345">
        <v>0</v>
      </c>
      <c r="CD5345">
        <v>0</v>
      </c>
      <c r="CE5345">
        <v>0</v>
      </c>
    </row>
    <row r="5346" spans="1:83" x14ac:dyDescent="0.35">
      <c r="A5346" s="9" t="str">
        <f t="shared" si="83"/>
        <v>143500.908.80</v>
      </c>
      <c r="B5346" s="52" t="e">
        <f>+IF(MATCH(A5346,List!H$10:H$145,0),"Targeted")</f>
        <v>#N/A</v>
      </c>
      <c r="C5346" s="65"/>
      <c r="D5346" s="52"/>
      <c r="E5346" s="16" t="s">
        <v>1655</v>
      </c>
      <c r="F5346" s="16" t="s">
        <v>1656</v>
      </c>
      <c r="G5346" s="16" t="s">
        <v>298</v>
      </c>
      <c r="H5346" s="16" t="s">
        <v>1656</v>
      </c>
      <c r="I5346" s="16" t="s">
        <v>7192</v>
      </c>
      <c r="J5346" s="16" t="s">
        <v>7193</v>
      </c>
      <c r="K5346" s="17" t="s">
        <v>1004</v>
      </c>
      <c r="L5346" s="18" t="s">
        <v>859</v>
      </c>
      <c r="M5346" s="195" t="s">
        <v>7182</v>
      </c>
      <c r="N5346" s="16" t="s">
        <v>7183</v>
      </c>
      <c r="O5346" s="17" t="s">
        <v>6914</v>
      </c>
      <c r="P5346" s="17" t="s">
        <v>305</v>
      </c>
      <c r="Q5346" s="17" t="s">
        <v>306</v>
      </c>
      <c r="R5346">
        <v>0</v>
      </c>
      <c r="S5346">
        <v>0</v>
      </c>
      <c r="T5346">
        <v>0</v>
      </c>
      <c r="U5346">
        <v>0</v>
      </c>
      <c r="V5346">
        <v>0</v>
      </c>
      <c r="W5346">
        <v>0</v>
      </c>
      <c r="X5346">
        <v>0</v>
      </c>
      <c r="Y5346">
        <v>0</v>
      </c>
      <c r="Z5346">
        <v>0</v>
      </c>
      <c r="AA5346">
        <v>0</v>
      </c>
      <c r="AB5346">
        <v>0</v>
      </c>
      <c r="AC5346">
        <v>0</v>
      </c>
      <c r="AD5346">
        <v>0</v>
      </c>
      <c r="AE5346">
        <v>0</v>
      </c>
      <c r="AF5346">
        <v>0</v>
      </c>
      <c r="AG5346" s="19">
        <v>0</v>
      </c>
      <c r="AH5346">
        <v>0</v>
      </c>
      <c r="AI5346">
        <v>0</v>
      </c>
      <c r="AJ5346">
        <v>0</v>
      </c>
      <c r="AK5346">
        <v>0</v>
      </c>
      <c r="AL5346">
        <v>0</v>
      </c>
      <c r="AM5346">
        <v>0</v>
      </c>
      <c r="AN5346">
        <v>0</v>
      </c>
      <c r="AO5346">
        <v>0</v>
      </c>
      <c r="AP5346">
        <v>0</v>
      </c>
      <c r="AQ5346">
        <v>0</v>
      </c>
      <c r="AR5346">
        <v>0</v>
      </c>
      <c r="AS5346">
        <v>0</v>
      </c>
      <c r="AT5346">
        <v>0</v>
      </c>
      <c r="AU5346">
        <v>0</v>
      </c>
      <c r="AV5346">
        <v>0</v>
      </c>
      <c r="AW5346">
        <v>0</v>
      </c>
      <c r="AX5346">
        <v>0</v>
      </c>
      <c r="AY5346">
        <v>0</v>
      </c>
      <c r="AZ5346">
        <v>0</v>
      </c>
      <c r="BA5346">
        <v>0</v>
      </c>
      <c r="BB5346">
        <v>0</v>
      </c>
      <c r="BC5346">
        <v>-3000</v>
      </c>
      <c r="BD5346">
        <v>-2000</v>
      </c>
      <c r="BE5346">
        <v>0</v>
      </c>
      <c r="BF5346">
        <v>0</v>
      </c>
      <c r="BG5346">
        <v>0</v>
      </c>
      <c r="BH5346">
        <v>0</v>
      </c>
      <c r="BI5346">
        <v>0</v>
      </c>
      <c r="BJ5346">
        <v>0</v>
      </c>
      <c r="BK5346">
        <v>0</v>
      </c>
      <c r="BL5346">
        <v>0</v>
      </c>
      <c r="BM5346">
        <v>0</v>
      </c>
      <c r="BN5346">
        <v>0</v>
      </c>
      <c r="BO5346">
        <v>0</v>
      </c>
      <c r="BP5346">
        <v>0</v>
      </c>
      <c r="BQ5346">
        <v>0</v>
      </c>
      <c r="BR5346">
        <v>0</v>
      </c>
      <c r="BS5346">
        <v>0</v>
      </c>
      <c r="BT5346">
        <v>0</v>
      </c>
      <c r="BU5346">
        <v>0</v>
      </c>
      <c r="BV5346">
        <v>0</v>
      </c>
      <c r="BW5346">
        <v>0</v>
      </c>
      <c r="BX5346">
        <v>0</v>
      </c>
      <c r="BY5346">
        <v>0</v>
      </c>
      <c r="BZ5346">
        <v>0</v>
      </c>
      <c r="CA5346">
        <v>0</v>
      </c>
      <c r="CB5346">
        <v>0</v>
      </c>
      <c r="CC5346">
        <v>0</v>
      </c>
      <c r="CD5346">
        <v>0</v>
      </c>
      <c r="CE5346">
        <v>0</v>
      </c>
    </row>
    <row r="5347" spans="1:83" x14ac:dyDescent="0.35">
      <c r="A5347" s="9" t="str">
        <f t="shared" si="83"/>
        <v>.908.24</v>
      </c>
      <c r="B5347" s="52" t="e">
        <f>+IF(MATCH(A5347,List!H$10:H$145,0),"Targeted")</f>
        <v>#N/A</v>
      </c>
      <c r="C5347" s="65"/>
      <c r="D5347" s="52"/>
      <c r="E5347" s="16" t="s">
        <v>3201</v>
      </c>
      <c r="F5347" s="16" t="s">
        <v>3202</v>
      </c>
      <c r="G5347" s="16" t="s">
        <v>298</v>
      </c>
      <c r="H5347" s="16" t="s">
        <v>3202</v>
      </c>
      <c r="I5347" s="16" t="s">
        <v>299</v>
      </c>
      <c r="J5347" s="16" t="s">
        <v>7500</v>
      </c>
      <c r="K5347" s="17" t="s">
        <v>2600</v>
      </c>
      <c r="L5347" s="18" t="s">
        <v>859</v>
      </c>
      <c r="M5347" s="195" t="s">
        <v>7182</v>
      </c>
      <c r="N5347" s="16" t="s">
        <v>7183</v>
      </c>
      <c r="O5347" s="17" t="s">
        <v>6914</v>
      </c>
      <c r="P5347" s="17" t="s">
        <v>305</v>
      </c>
      <c r="Q5347" s="17" t="s">
        <v>306</v>
      </c>
      <c r="R5347">
        <v>0</v>
      </c>
      <c r="S5347">
        <v>0</v>
      </c>
      <c r="T5347">
        <v>0</v>
      </c>
      <c r="U5347">
        <v>0</v>
      </c>
      <c r="V5347">
        <v>0</v>
      </c>
      <c r="W5347">
        <v>0</v>
      </c>
      <c r="X5347">
        <v>-3667</v>
      </c>
      <c r="Y5347">
        <v>-31251</v>
      </c>
      <c r="Z5347">
        <v>0</v>
      </c>
      <c r="AA5347">
        <v>-575</v>
      </c>
      <c r="AB5347">
        <v>0</v>
      </c>
      <c r="AC5347">
        <v>0</v>
      </c>
      <c r="AD5347">
        <v>0</v>
      </c>
      <c r="AE5347">
        <v>0</v>
      </c>
      <c r="AF5347">
        <v>0</v>
      </c>
      <c r="AG5347" s="19">
        <v>0</v>
      </c>
      <c r="AH5347">
        <v>0</v>
      </c>
      <c r="AI5347">
        <v>0</v>
      </c>
      <c r="AJ5347">
        <v>0</v>
      </c>
      <c r="AK5347">
        <v>0</v>
      </c>
      <c r="AL5347">
        <v>0</v>
      </c>
      <c r="AM5347">
        <v>0</v>
      </c>
      <c r="AN5347">
        <v>0</v>
      </c>
      <c r="AO5347">
        <v>0</v>
      </c>
      <c r="AP5347">
        <v>0</v>
      </c>
      <c r="AQ5347">
        <v>0</v>
      </c>
      <c r="AR5347">
        <v>0</v>
      </c>
      <c r="AS5347">
        <v>0</v>
      </c>
      <c r="AT5347">
        <v>0</v>
      </c>
      <c r="AU5347">
        <v>0</v>
      </c>
      <c r="AV5347">
        <v>0</v>
      </c>
      <c r="AW5347">
        <v>0</v>
      </c>
      <c r="AX5347">
        <v>0</v>
      </c>
      <c r="AY5347">
        <v>0</v>
      </c>
      <c r="AZ5347">
        <v>0</v>
      </c>
      <c r="BA5347">
        <v>0</v>
      </c>
      <c r="BB5347">
        <v>0</v>
      </c>
      <c r="BC5347">
        <v>0</v>
      </c>
      <c r="BD5347">
        <v>0</v>
      </c>
      <c r="BE5347">
        <v>0</v>
      </c>
      <c r="BF5347">
        <v>0</v>
      </c>
      <c r="BG5347">
        <v>0</v>
      </c>
      <c r="BH5347">
        <v>0</v>
      </c>
      <c r="BI5347">
        <v>0</v>
      </c>
      <c r="BJ5347">
        <v>0</v>
      </c>
      <c r="BK5347">
        <v>0</v>
      </c>
      <c r="BL5347">
        <v>0</v>
      </c>
      <c r="BM5347">
        <v>0</v>
      </c>
      <c r="BN5347">
        <v>0</v>
      </c>
      <c r="BO5347">
        <v>0</v>
      </c>
      <c r="BP5347">
        <v>0</v>
      </c>
      <c r="BQ5347">
        <v>0</v>
      </c>
      <c r="BR5347">
        <v>0</v>
      </c>
      <c r="BS5347">
        <v>0</v>
      </c>
      <c r="BT5347">
        <v>0</v>
      </c>
      <c r="BU5347">
        <v>0</v>
      </c>
      <c r="BV5347">
        <v>0</v>
      </c>
      <c r="BW5347">
        <v>0</v>
      </c>
      <c r="BX5347">
        <v>0</v>
      </c>
      <c r="BY5347">
        <v>0</v>
      </c>
      <c r="BZ5347">
        <v>0</v>
      </c>
      <c r="CA5347">
        <v>0</v>
      </c>
      <c r="CB5347">
        <v>0</v>
      </c>
      <c r="CC5347">
        <v>0</v>
      </c>
      <c r="CD5347">
        <v>0</v>
      </c>
      <c r="CE5347">
        <v>0</v>
      </c>
    </row>
    <row r="5348" spans="1:83" x14ac:dyDescent="0.35">
      <c r="A5348" s="9" t="str">
        <f t="shared" si="83"/>
        <v>539120.908.24</v>
      </c>
      <c r="B5348" s="52" t="e">
        <f>+IF(MATCH(A5348,List!H$10:H$145,0),"Targeted")</f>
        <v>#N/A</v>
      </c>
      <c r="C5348" s="65"/>
      <c r="D5348" s="52"/>
      <c r="E5348" s="16" t="s">
        <v>3201</v>
      </c>
      <c r="F5348" s="16" t="s">
        <v>3202</v>
      </c>
      <c r="G5348" s="16" t="s">
        <v>298</v>
      </c>
      <c r="H5348" s="16" t="s">
        <v>3202</v>
      </c>
      <c r="I5348" s="16" t="s">
        <v>7501</v>
      </c>
      <c r="J5348" s="16" t="s">
        <v>7502</v>
      </c>
      <c r="K5348" s="17" t="s">
        <v>2600</v>
      </c>
      <c r="L5348" s="18" t="s">
        <v>859</v>
      </c>
      <c r="M5348" s="195" t="s">
        <v>7182</v>
      </c>
      <c r="N5348" s="16" t="s">
        <v>7183</v>
      </c>
      <c r="O5348" s="17" t="s">
        <v>6914</v>
      </c>
      <c r="P5348" s="17" t="s">
        <v>305</v>
      </c>
      <c r="Q5348" s="17" t="s">
        <v>306</v>
      </c>
      <c r="R5348">
        <v>0</v>
      </c>
      <c r="S5348">
        <v>0</v>
      </c>
      <c r="T5348">
        <v>0</v>
      </c>
      <c r="U5348">
        <v>0</v>
      </c>
      <c r="V5348">
        <v>0</v>
      </c>
      <c r="W5348">
        <v>0</v>
      </c>
      <c r="X5348">
        <v>0</v>
      </c>
      <c r="Y5348">
        <v>0</v>
      </c>
      <c r="Z5348">
        <v>0</v>
      </c>
      <c r="AA5348">
        <v>0</v>
      </c>
      <c r="AB5348">
        <v>0</v>
      </c>
      <c r="AC5348">
        <v>0</v>
      </c>
      <c r="AD5348">
        <v>0</v>
      </c>
      <c r="AE5348">
        <v>0</v>
      </c>
      <c r="AF5348">
        <v>0</v>
      </c>
      <c r="AG5348" s="19">
        <v>0</v>
      </c>
      <c r="AH5348">
        <v>0</v>
      </c>
      <c r="AI5348">
        <v>0</v>
      </c>
      <c r="AJ5348">
        <v>0</v>
      </c>
      <c r="AK5348">
        <v>0</v>
      </c>
      <c r="AL5348">
        <v>0</v>
      </c>
      <c r="AM5348">
        <v>0</v>
      </c>
      <c r="AN5348">
        <v>0</v>
      </c>
      <c r="AO5348">
        <v>0</v>
      </c>
      <c r="AP5348">
        <v>0</v>
      </c>
      <c r="AQ5348">
        <v>0</v>
      </c>
      <c r="AR5348">
        <v>0</v>
      </c>
      <c r="AS5348">
        <v>0</v>
      </c>
      <c r="AT5348">
        <v>0</v>
      </c>
      <c r="AU5348">
        <v>0</v>
      </c>
      <c r="AV5348">
        <v>0</v>
      </c>
      <c r="AW5348">
        <v>0</v>
      </c>
      <c r="AX5348">
        <v>0</v>
      </c>
      <c r="AY5348">
        <v>0</v>
      </c>
      <c r="AZ5348">
        <v>0</v>
      </c>
      <c r="BA5348">
        <v>0</v>
      </c>
      <c r="BB5348">
        <v>0</v>
      </c>
      <c r="BC5348">
        <v>0</v>
      </c>
      <c r="BD5348">
        <v>0</v>
      </c>
      <c r="BE5348">
        <v>0</v>
      </c>
      <c r="BF5348">
        <v>0</v>
      </c>
      <c r="BG5348">
        <v>0</v>
      </c>
      <c r="BH5348">
        <v>0</v>
      </c>
      <c r="BI5348">
        <v>0</v>
      </c>
      <c r="BJ5348">
        <v>0</v>
      </c>
      <c r="BK5348">
        <v>0</v>
      </c>
      <c r="BL5348">
        <v>-33000</v>
      </c>
      <c r="BM5348">
        <v>-1202000</v>
      </c>
      <c r="BN5348">
        <v>-1422000</v>
      </c>
      <c r="BO5348">
        <v>-1500000</v>
      </c>
      <c r="BP5348">
        <v>-1592000</v>
      </c>
      <c r="BQ5348">
        <v>-1640000</v>
      </c>
      <c r="BR5348">
        <v>-1578000</v>
      </c>
      <c r="BS5348">
        <v>-1543000</v>
      </c>
      <c r="BT5348">
        <v>-1526000</v>
      </c>
      <c r="BU5348">
        <v>-1501000</v>
      </c>
      <c r="BV5348">
        <v>-1437000</v>
      </c>
      <c r="BW5348">
        <v>-1343000</v>
      </c>
      <c r="BX5348">
        <v>-1230000</v>
      </c>
      <c r="BY5348">
        <v>-1151000</v>
      </c>
      <c r="BZ5348">
        <v>-1043000</v>
      </c>
      <c r="CA5348">
        <v>-935000</v>
      </c>
      <c r="CB5348">
        <v>-809000</v>
      </c>
      <c r="CC5348">
        <v>-697000</v>
      </c>
      <c r="CD5348">
        <v>-605000</v>
      </c>
      <c r="CE5348">
        <v>-513000</v>
      </c>
    </row>
    <row r="5349" spans="1:83" x14ac:dyDescent="0.35">
      <c r="A5349" s="9" t="str">
        <f t="shared" si="83"/>
        <v>.908.36</v>
      </c>
      <c r="B5349" s="52" t="e">
        <f>+IF(MATCH(A5349,List!H$10:H$145,0),"Targeted")</f>
        <v>#N/A</v>
      </c>
      <c r="C5349" s="65"/>
      <c r="D5349" s="52"/>
      <c r="E5349" s="16" t="s">
        <v>5046</v>
      </c>
      <c r="F5349" s="16" t="s">
        <v>5047</v>
      </c>
      <c r="G5349" s="16" t="s">
        <v>298</v>
      </c>
      <c r="H5349" s="16" t="s">
        <v>5047</v>
      </c>
      <c r="I5349" s="16" t="s">
        <v>299</v>
      </c>
      <c r="J5349" s="16" t="s">
        <v>7500</v>
      </c>
      <c r="K5349" s="17" t="s">
        <v>272</v>
      </c>
      <c r="L5349" s="18" t="s">
        <v>859</v>
      </c>
      <c r="M5349" s="195" t="s">
        <v>7182</v>
      </c>
      <c r="N5349" s="16" t="s">
        <v>7183</v>
      </c>
      <c r="O5349" s="17" t="s">
        <v>6914</v>
      </c>
      <c r="P5349" s="17" t="s">
        <v>305</v>
      </c>
      <c r="Q5349" s="17" t="s">
        <v>306</v>
      </c>
      <c r="R5349">
        <v>0</v>
      </c>
      <c r="S5349">
        <v>0</v>
      </c>
      <c r="T5349">
        <v>0</v>
      </c>
      <c r="U5349">
        <v>0</v>
      </c>
      <c r="V5349">
        <v>0</v>
      </c>
      <c r="W5349">
        <v>0</v>
      </c>
      <c r="X5349">
        <v>-6989</v>
      </c>
      <c r="Y5349">
        <v>-3191</v>
      </c>
      <c r="Z5349">
        <v>-4764</v>
      </c>
      <c r="AA5349">
        <v>0</v>
      </c>
      <c r="AB5349">
        <v>0</v>
      </c>
      <c r="AC5349">
        <v>0</v>
      </c>
      <c r="AD5349">
        <v>0</v>
      </c>
      <c r="AE5349">
        <v>0</v>
      </c>
      <c r="AF5349">
        <v>0</v>
      </c>
      <c r="AG5349" s="19">
        <v>0</v>
      </c>
      <c r="AH5349">
        <v>0</v>
      </c>
      <c r="AI5349">
        <v>0</v>
      </c>
      <c r="AJ5349">
        <v>0</v>
      </c>
      <c r="AK5349">
        <v>0</v>
      </c>
      <c r="AL5349">
        <v>0</v>
      </c>
      <c r="AM5349">
        <v>0</v>
      </c>
      <c r="AN5349">
        <v>0</v>
      </c>
      <c r="AO5349">
        <v>0</v>
      </c>
      <c r="AP5349">
        <v>0</v>
      </c>
      <c r="AQ5349">
        <v>0</v>
      </c>
      <c r="AR5349">
        <v>0</v>
      </c>
      <c r="AS5349">
        <v>0</v>
      </c>
      <c r="AT5349">
        <v>0</v>
      </c>
      <c r="AU5349">
        <v>0</v>
      </c>
      <c r="AV5349">
        <v>0</v>
      </c>
      <c r="AW5349">
        <v>0</v>
      </c>
      <c r="AX5349">
        <v>0</v>
      </c>
      <c r="AY5349">
        <v>0</v>
      </c>
      <c r="AZ5349">
        <v>0</v>
      </c>
      <c r="BA5349">
        <v>0</v>
      </c>
      <c r="BB5349">
        <v>0</v>
      </c>
      <c r="BC5349">
        <v>0</v>
      </c>
      <c r="BD5349">
        <v>0</v>
      </c>
      <c r="BE5349">
        <v>0</v>
      </c>
      <c r="BF5349">
        <v>0</v>
      </c>
      <c r="BG5349">
        <v>0</v>
      </c>
      <c r="BH5349">
        <v>0</v>
      </c>
      <c r="BI5349">
        <v>0</v>
      </c>
      <c r="BJ5349">
        <v>0</v>
      </c>
      <c r="BK5349">
        <v>0</v>
      </c>
      <c r="BL5349">
        <v>0</v>
      </c>
      <c r="BM5349">
        <v>0</v>
      </c>
      <c r="BN5349">
        <v>0</v>
      </c>
      <c r="BO5349">
        <v>0</v>
      </c>
      <c r="BP5349">
        <v>0</v>
      </c>
      <c r="BQ5349">
        <v>0</v>
      </c>
      <c r="BR5349">
        <v>0</v>
      </c>
      <c r="BS5349">
        <v>0</v>
      </c>
      <c r="BT5349">
        <v>0</v>
      </c>
      <c r="BU5349">
        <v>0</v>
      </c>
      <c r="BV5349">
        <v>0</v>
      </c>
      <c r="BW5349">
        <v>0</v>
      </c>
      <c r="BX5349">
        <v>0</v>
      </c>
      <c r="BY5349">
        <v>0</v>
      </c>
      <c r="BZ5349">
        <v>0</v>
      </c>
      <c r="CA5349">
        <v>0</v>
      </c>
      <c r="CB5349">
        <v>0</v>
      </c>
      <c r="CC5349">
        <v>0</v>
      </c>
      <c r="CD5349">
        <v>0</v>
      </c>
      <c r="CE5349">
        <v>0</v>
      </c>
    </row>
    <row r="5350" spans="1:83" x14ac:dyDescent="0.35">
      <c r="A5350" s="9" t="str">
        <f t="shared" si="83"/>
        <v>143500.908.36</v>
      </c>
      <c r="B5350" s="52" t="e">
        <f>+IF(MATCH(A5350,List!H$10:H$145,0),"Targeted")</f>
        <v>#N/A</v>
      </c>
      <c r="C5350" s="65"/>
      <c r="D5350" s="52"/>
      <c r="E5350" s="16" t="s">
        <v>5046</v>
      </c>
      <c r="F5350" s="16" t="s">
        <v>5047</v>
      </c>
      <c r="G5350" s="16" t="s">
        <v>298</v>
      </c>
      <c r="H5350" s="16" t="s">
        <v>5047</v>
      </c>
      <c r="I5350" s="16" t="s">
        <v>7192</v>
      </c>
      <c r="J5350" s="16" t="s">
        <v>7193</v>
      </c>
      <c r="K5350" s="17" t="s">
        <v>272</v>
      </c>
      <c r="L5350" s="18" t="s">
        <v>859</v>
      </c>
      <c r="M5350" s="195" t="s">
        <v>7182</v>
      </c>
      <c r="N5350" s="16" t="s">
        <v>7183</v>
      </c>
      <c r="O5350" s="17" t="s">
        <v>6914</v>
      </c>
      <c r="P5350" s="17" t="s">
        <v>305</v>
      </c>
      <c r="Q5350" s="17" t="s">
        <v>306</v>
      </c>
      <c r="R5350">
        <v>0</v>
      </c>
      <c r="S5350">
        <v>0</v>
      </c>
      <c r="T5350">
        <v>0</v>
      </c>
      <c r="U5350">
        <v>0</v>
      </c>
      <c r="V5350">
        <v>0</v>
      </c>
      <c r="W5350">
        <v>0</v>
      </c>
      <c r="X5350">
        <v>0</v>
      </c>
      <c r="Y5350">
        <v>0</v>
      </c>
      <c r="Z5350">
        <v>0</v>
      </c>
      <c r="AA5350">
        <v>0</v>
      </c>
      <c r="AB5350">
        <v>0</v>
      </c>
      <c r="AC5350">
        <v>0</v>
      </c>
      <c r="AD5350">
        <v>0</v>
      </c>
      <c r="AE5350">
        <v>0</v>
      </c>
      <c r="AF5350">
        <v>0</v>
      </c>
      <c r="AG5350" s="19">
        <v>0</v>
      </c>
      <c r="AH5350">
        <v>0</v>
      </c>
      <c r="AI5350">
        <v>0</v>
      </c>
      <c r="AJ5350">
        <v>0</v>
      </c>
      <c r="AK5350">
        <v>0</v>
      </c>
      <c r="AL5350">
        <v>0</v>
      </c>
      <c r="AM5350">
        <v>0</v>
      </c>
      <c r="AN5350">
        <v>0</v>
      </c>
      <c r="AO5350">
        <v>0</v>
      </c>
      <c r="AP5350">
        <v>0</v>
      </c>
      <c r="AQ5350">
        <v>0</v>
      </c>
      <c r="AR5350">
        <v>0</v>
      </c>
      <c r="AS5350">
        <v>0</v>
      </c>
      <c r="AT5350">
        <v>0</v>
      </c>
      <c r="AU5350">
        <v>0</v>
      </c>
      <c r="AV5350">
        <v>0</v>
      </c>
      <c r="AW5350">
        <v>0</v>
      </c>
      <c r="AX5350">
        <v>0</v>
      </c>
      <c r="AY5350">
        <v>0</v>
      </c>
      <c r="AZ5350">
        <v>0</v>
      </c>
      <c r="BA5350">
        <v>0</v>
      </c>
      <c r="BB5350">
        <v>0</v>
      </c>
      <c r="BC5350">
        <v>-1000</v>
      </c>
      <c r="BD5350">
        <v>-2000</v>
      </c>
      <c r="BE5350">
        <v>-2000</v>
      </c>
      <c r="BF5350">
        <v>-3000</v>
      </c>
      <c r="BG5350">
        <v>-4000</v>
      </c>
      <c r="BH5350">
        <v>-4000</v>
      </c>
      <c r="BI5350">
        <v>-3000</v>
      </c>
      <c r="BJ5350">
        <v>-2000</v>
      </c>
      <c r="BK5350">
        <v>-2000</v>
      </c>
      <c r="BL5350">
        <v>-5000</v>
      </c>
      <c r="BM5350">
        <v>-7000</v>
      </c>
      <c r="BN5350">
        <v>-8000</v>
      </c>
      <c r="BO5350">
        <v>-7000</v>
      </c>
      <c r="BP5350">
        <v>-6000</v>
      </c>
      <c r="BQ5350">
        <v>-5000</v>
      </c>
      <c r="BR5350">
        <v>-5000</v>
      </c>
      <c r="BS5350">
        <v>-5000</v>
      </c>
      <c r="BT5350">
        <v>-5000</v>
      </c>
      <c r="BU5350">
        <v>-4000</v>
      </c>
      <c r="BV5350">
        <v>-4000</v>
      </c>
      <c r="BW5350">
        <v>-4000</v>
      </c>
      <c r="BX5350">
        <v>-3000</v>
      </c>
      <c r="BY5350">
        <v>-3000</v>
      </c>
      <c r="BZ5350">
        <v>-5000</v>
      </c>
      <c r="CA5350">
        <v>-6000</v>
      </c>
      <c r="CB5350">
        <v>-7000</v>
      </c>
      <c r="CC5350">
        <v>-8000</v>
      </c>
      <c r="CD5350">
        <v>-9000</v>
      </c>
      <c r="CE5350">
        <v>-10000</v>
      </c>
    </row>
    <row r="5351" spans="1:83" x14ac:dyDescent="0.35">
      <c r="A5351" s="9" t="str">
        <f t="shared" si="83"/>
        <v>500120.908.11</v>
      </c>
      <c r="B5351" s="52" t="e">
        <f>+IF(MATCH(A5351,List!H$10:H$145,0),"Targeted")</f>
        <v>#N/A</v>
      </c>
      <c r="C5351" s="65"/>
      <c r="D5351" s="52"/>
      <c r="E5351" s="16" t="s">
        <v>1511</v>
      </c>
      <c r="F5351" s="16" t="s">
        <v>6139</v>
      </c>
      <c r="G5351" s="16" t="s">
        <v>298</v>
      </c>
      <c r="H5351" s="16" t="s">
        <v>6139</v>
      </c>
      <c r="I5351" s="16" t="s">
        <v>7503</v>
      </c>
      <c r="J5351" s="16" t="s">
        <v>7504</v>
      </c>
      <c r="K5351" s="17" t="s">
        <v>1021</v>
      </c>
      <c r="L5351" s="18" t="s">
        <v>859</v>
      </c>
      <c r="M5351" s="195" t="s">
        <v>7182</v>
      </c>
      <c r="N5351" s="16" t="s">
        <v>7183</v>
      </c>
      <c r="O5351" s="17" t="s">
        <v>6914</v>
      </c>
      <c r="P5351" s="17" t="s">
        <v>305</v>
      </c>
      <c r="Q5351" s="17" t="s">
        <v>306</v>
      </c>
      <c r="R5351">
        <v>0</v>
      </c>
      <c r="S5351">
        <v>0</v>
      </c>
      <c r="T5351">
        <v>0</v>
      </c>
      <c r="U5351">
        <v>0</v>
      </c>
      <c r="V5351">
        <v>0</v>
      </c>
      <c r="W5351">
        <v>0</v>
      </c>
      <c r="X5351">
        <v>0</v>
      </c>
      <c r="Y5351">
        <v>0</v>
      </c>
      <c r="Z5351">
        <v>0</v>
      </c>
      <c r="AA5351">
        <v>0</v>
      </c>
      <c r="AB5351">
        <v>0</v>
      </c>
      <c r="AC5351">
        <v>0</v>
      </c>
      <c r="AD5351">
        <v>0</v>
      </c>
      <c r="AE5351">
        <v>0</v>
      </c>
      <c r="AF5351">
        <v>0</v>
      </c>
      <c r="AG5351" s="19">
        <v>0</v>
      </c>
      <c r="AH5351">
        <v>0</v>
      </c>
      <c r="AI5351">
        <v>0</v>
      </c>
      <c r="AJ5351">
        <v>0</v>
      </c>
      <c r="AK5351">
        <v>0</v>
      </c>
      <c r="AL5351">
        <v>0</v>
      </c>
      <c r="AM5351">
        <v>0</v>
      </c>
      <c r="AN5351">
        <v>0</v>
      </c>
      <c r="AO5351">
        <v>0</v>
      </c>
      <c r="AP5351">
        <v>0</v>
      </c>
      <c r="AQ5351">
        <v>0</v>
      </c>
      <c r="AR5351">
        <v>0</v>
      </c>
      <c r="AS5351">
        <v>0</v>
      </c>
      <c r="AT5351">
        <v>0</v>
      </c>
      <c r="AU5351">
        <v>0</v>
      </c>
      <c r="AV5351">
        <v>0</v>
      </c>
      <c r="AW5351">
        <v>-975</v>
      </c>
      <c r="AX5351">
        <v>-311</v>
      </c>
      <c r="AY5351">
        <v>-440</v>
      </c>
      <c r="AZ5351">
        <v>0</v>
      </c>
      <c r="BA5351">
        <v>0</v>
      </c>
      <c r="BB5351">
        <v>0</v>
      </c>
      <c r="BC5351">
        <v>0</v>
      </c>
      <c r="BD5351">
        <v>0</v>
      </c>
      <c r="BE5351">
        <v>0</v>
      </c>
      <c r="BF5351">
        <v>0</v>
      </c>
      <c r="BG5351">
        <v>0</v>
      </c>
      <c r="BH5351">
        <v>0</v>
      </c>
      <c r="BI5351">
        <v>0</v>
      </c>
      <c r="BJ5351">
        <v>0</v>
      </c>
      <c r="BK5351">
        <v>0</v>
      </c>
      <c r="BL5351">
        <v>0</v>
      </c>
      <c r="BM5351">
        <v>0</v>
      </c>
      <c r="BN5351">
        <v>0</v>
      </c>
      <c r="BO5351">
        <v>0</v>
      </c>
      <c r="BP5351">
        <v>0</v>
      </c>
      <c r="BQ5351">
        <v>0</v>
      </c>
      <c r="BR5351">
        <v>0</v>
      </c>
      <c r="BS5351">
        <v>0</v>
      </c>
      <c r="BT5351">
        <v>0</v>
      </c>
      <c r="BU5351">
        <v>0</v>
      </c>
      <c r="BV5351">
        <v>0</v>
      </c>
      <c r="BW5351">
        <v>0</v>
      </c>
      <c r="BX5351">
        <v>0</v>
      </c>
      <c r="BY5351">
        <v>0</v>
      </c>
      <c r="BZ5351">
        <v>0</v>
      </c>
      <c r="CA5351">
        <v>0</v>
      </c>
      <c r="CB5351">
        <v>0</v>
      </c>
      <c r="CC5351">
        <v>0</v>
      </c>
      <c r="CD5351">
        <v>0</v>
      </c>
      <c r="CE5351">
        <v>0</v>
      </c>
    </row>
    <row r="5352" spans="1:83" x14ac:dyDescent="0.35">
      <c r="A5352" s="9" t="str">
        <f t="shared" si="83"/>
        <v>146800.908.11</v>
      </c>
      <c r="B5352" s="52" t="e">
        <f>+IF(MATCH(A5352,List!H$10:H$145,0),"Targeted")</f>
        <v>#N/A</v>
      </c>
      <c r="C5352" s="65"/>
      <c r="D5352" s="52"/>
      <c r="E5352" s="16" t="s">
        <v>1016</v>
      </c>
      <c r="F5352" s="16" t="s">
        <v>1017</v>
      </c>
      <c r="G5352" s="16" t="s">
        <v>469</v>
      </c>
      <c r="H5352" s="16" t="s">
        <v>1159</v>
      </c>
      <c r="I5352" s="16" t="s">
        <v>7505</v>
      </c>
      <c r="J5352" s="16" t="s">
        <v>7506</v>
      </c>
      <c r="K5352" s="17" t="s">
        <v>1021</v>
      </c>
      <c r="L5352" s="18" t="s">
        <v>859</v>
      </c>
      <c r="M5352" s="195" t="s">
        <v>7182</v>
      </c>
      <c r="N5352" s="16" t="s">
        <v>7183</v>
      </c>
      <c r="O5352" s="17" t="s">
        <v>6914</v>
      </c>
      <c r="P5352" s="17" t="s">
        <v>305</v>
      </c>
      <c r="Q5352" s="17" t="s">
        <v>306</v>
      </c>
      <c r="R5352">
        <v>0</v>
      </c>
      <c r="S5352">
        <v>0</v>
      </c>
      <c r="T5352">
        <v>0</v>
      </c>
      <c r="U5352">
        <v>0</v>
      </c>
      <c r="V5352">
        <v>0</v>
      </c>
      <c r="W5352">
        <v>0</v>
      </c>
      <c r="X5352">
        <v>0</v>
      </c>
      <c r="Y5352">
        <v>0</v>
      </c>
      <c r="Z5352">
        <v>-2919</v>
      </c>
      <c r="AA5352">
        <v>-6780</v>
      </c>
      <c r="AB5352">
        <v>-18792</v>
      </c>
      <c r="AC5352">
        <v>-30390</v>
      </c>
      <c r="AD5352">
        <v>-40236</v>
      </c>
      <c r="AE5352">
        <v>-62437</v>
      </c>
      <c r="AF5352">
        <v>-78129</v>
      </c>
      <c r="AG5352" s="19">
        <v>-29489</v>
      </c>
      <c r="AH5352">
        <v>-83121</v>
      </c>
      <c r="AI5352">
        <v>-73707</v>
      </c>
      <c r="AJ5352">
        <v>-72037</v>
      </c>
      <c r="AK5352">
        <v>0</v>
      </c>
      <c r="AL5352">
        <v>0</v>
      </c>
      <c r="AM5352">
        <v>0</v>
      </c>
      <c r="AN5352">
        <v>0</v>
      </c>
      <c r="AO5352">
        <v>0</v>
      </c>
      <c r="AP5352">
        <v>0</v>
      </c>
      <c r="AQ5352">
        <v>0</v>
      </c>
      <c r="AR5352">
        <v>0</v>
      </c>
      <c r="AS5352">
        <v>0</v>
      </c>
      <c r="AT5352">
        <v>0</v>
      </c>
      <c r="AU5352">
        <v>0</v>
      </c>
      <c r="AV5352">
        <v>0</v>
      </c>
      <c r="AW5352">
        <v>0</v>
      </c>
      <c r="AX5352">
        <v>0</v>
      </c>
      <c r="AY5352">
        <v>-273480</v>
      </c>
      <c r="AZ5352">
        <v>-263000</v>
      </c>
      <c r="BA5352">
        <v>-245000</v>
      </c>
      <c r="BB5352">
        <v>-208000</v>
      </c>
      <c r="BC5352">
        <v>-168000</v>
      </c>
      <c r="BD5352">
        <v>-131000</v>
      </c>
      <c r="BE5352">
        <v>0</v>
      </c>
      <c r="BF5352">
        <v>0</v>
      </c>
      <c r="BG5352">
        <v>0</v>
      </c>
      <c r="BH5352">
        <v>0</v>
      </c>
      <c r="BI5352">
        <v>0</v>
      </c>
      <c r="BJ5352">
        <v>0</v>
      </c>
      <c r="BK5352">
        <v>0</v>
      </c>
      <c r="BL5352">
        <v>0</v>
      </c>
      <c r="BM5352">
        <v>0</v>
      </c>
      <c r="BN5352">
        <v>0</v>
      </c>
      <c r="BO5352">
        <v>0</v>
      </c>
      <c r="BP5352">
        <v>0</v>
      </c>
      <c r="BQ5352">
        <v>0</v>
      </c>
      <c r="BR5352">
        <v>0</v>
      </c>
      <c r="BS5352">
        <v>0</v>
      </c>
      <c r="BT5352">
        <v>0</v>
      </c>
      <c r="BU5352">
        <v>0</v>
      </c>
      <c r="BV5352">
        <v>0</v>
      </c>
      <c r="BW5352">
        <v>0</v>
      </c>
      <c r="BX5352">
        <v>0</v>
      </c>
      <c r="BY5352">
        <v>0</v>
      </c>
      <c r="BZ5352">
        <v>0</v>
      </c>
      <c r="CA5352">
        <v>0</v>
      </c>
      <c r="CB5352">
        <v>0</v>
      </c>
      <c r="CC5352">
        <v>0</v>
      </c>
      <c r="CD5352">
        <v>0</v>
      </c>
      <c r="CE5352">
        <v>0</v>
      </c>
    </row>
    <row r="5353" spans="1:83" x14ac:dyDescent="0.35">
      <c r="A5353" s="9" t="str">
        <f t="shared" si="83"/>
        <v>146820.908.11</v>
      </c>
      <c r="B5353" s="52" t="e">
        <f>+IF(MATCH(A5353,List!H$10:H$145,0),"Targeted")</f>
        <v>#N/A</v>
      </c>
      <c r="C5353" s="65"/>
      <c r="D5353" s="52"/>
      <c r="E5353" s="16" t="s">
        <v>1016</v>
      </c>
      <c r="F5353" s="16" t="s">
        <v>1017</v>
      </c>
      <c r="G5353" s="16" t="s">
        <v>469</v>
      </c>
      <c r="H5353" s="16" t="s">
        <v>1159</v>
      </c>
      <c r="I5353" s="16" t="s">
        <v>7507</v>
      </c>
      <c r="J5353" s="16" t="s">
        <v>7508</v>
      </c>
      <c r="K5353" s="17" t="s">
        <v>1021</v>
      </c>
      <c r="L5353" s="18" t="s">
        <v>859</v>
      </c>
      <c r="M5353" s="195" t="s">
        <v>7182</v>
      </c>
      <c r="N5353" s="16" t="s">
        <v>7183</v>
      </c>
      <c r="O5353" s="17" t="s">
        <v>6914</v>
      </c>
      <c r="P5353" s="17" t="s">
        <v>305</v>
      </c>
      <c r="Q5353" s="17" t="s">
        <v>306</v>
      </c>
      <c r="R5353">
        <v>0</v>
      </c>
      <c r="S5353">
        <v>0</v>
      </c>
      <c r="T5353">
        <v>0</v>
      </c>
      <c r="U5353">
        <v>0</v>
      </c>
      <c r="V5353">
        <v>0</v>
      </c>
      <c r="W5353">
        <v>0</v>
      </c>
      <c r="X5353">
        <v>0</v>
      </c>
      <c r="Y5353">
        <v>0</v>
      </c>
      <c r="Z5353">
        <v>0</v>
      </c>
      <c r="AA5353">
        <v>0</v>
      </c>
      <c r="AB5353">
        <v>0</v>
      </c>
      <c r="AC5353">
        <v>0</v>
      </c>
      <c r="AD5353">
        <v>0</v>
      </c>
      <c r="AE5353">
        <v>0</v>
      </c>
      <c r="AF5353">
        <v>0</v>
      </c>
      <c r="AG5353" s="19">
        <v>0</v>
      </c>
      <c r="AH5353">
        <v>0</v>
      </c>
      <c r="AI5353">
        <v>0</v>
      </c>
      <c r="AJ5353">
        <v>0</v>
      </c>
      <c r="AK5353">
        <v>-59897</v>
      </c>
      <c r="AL5353">
        <v>-52751</v>
      </c>
      <c r="AM5353">
        <v>-67370</v>
      </c>
      <c r="AN5353">
        <v>-78471</v>
      </c>
      <c r="AO5353">
        <v>-72372</v>
      </c>
      <c r="AP5353">
        <v>-93563</v>
      </c>
      <c r="AQ5353">
        <v>-123154</v>
      </c>
      <c r="AR5353">
        <v>-274996</v>
      </c>
      <c r="AS5353">
        <v>-117899</v>
      </c>
      <c r="AT5353">
        <v>-487425</v>
      </c>
      <c r="AU5353">
        <v>-278971</v>
      </c>
      <c r="AV5353">
        <v>-273142</v>
      </c>
      <c r="AW5353">
        <v>-277884</v>
      </c>
      <c r="AX5353">
        <v>-290989</v>
      </c>
      <c r="AY5353">
        <v>0</v>
      </c>
      <c r="AZ5353">
        <v>0</v>
      </c>
      <c r="BA5353">
        <v>0</v>
      </c>
      <c r="BB5353">
        <v>0</v>
      </c>
      <c r="BC5353">
        <v>0</v>
      </c>
      <c r="BD5353">
        <v>0</v>
      </c>
      <c r="BE5353">
        <v>0</v>
      </c>
      <c r="BF5353">
        <v>0</v>
      </c>
      <c r="BG5353">
        <v>0</v>
      </c>
      <c r="BH5353">
        <v>0</v>
      </c>
      <c r="BI5353">
        <v>0</v>
      </c>
      <c r="BJ5353">
        <v>0</v>
      </c>
      <c r="BK5353">
        <v>0</v>
      </c>
      <c r="BL5353">
        <v>0</v>
      </c>
      <c r="BM5353">
        <v>0</v>
      </c>
      <c r="BN5353">
        <v>0</v>
      </c>
      <c r="BO5353">
        <v>0</v>
      </c>
      <c r="BP5353">
        <v>0</v>
      </c>
      <c r="BQ5353">
        <v>0</v>
      </c>
      <c r="BR5353">
        <v>0</v>
      </c>
      <c r="BS5353">
        <v>0</v>
      </c>
      <c r="BT5353">
        <v>0</v>
      </c>
      <c r="BU5353">
        <v>0</v>
      </c>
      <c r="BV5353">
        <v>0</v>
      </c>
      <c r="BW5353">
        <v>0</v>
      </c>
      <c r="BX5353">
        <v>0</v>
      </c>
      <c r="BY5353">
        <v>0</v>
      </c>
      <c r="BZ5353">
        <v>0</v>
      </c>
      <c r="CA5353">
        <v>0</v>
      </c>
      <c r="CB5353">
        <v>0</v>
      </c>
      <c r="CC5353">
        <v>0</v>
      </c>
      <c r="CD5353">
        <v>0</v>
      </c>
      <c r="CE5353">
        <v>0</v>
      </c>
    </row>
    <row r="5354" spans="1:83" x14ac:dyDescent="0.35">
      <c r="A5354" s="9" t="str">
        <f t="shared" si="83"/>
        <v>143500.908.72</v>
      </c>
      <c r="B5354" s="52" t="e">
        <f>+IF(MATCH(A5354,List!H$10:H$145,0),"Targeted")</f>
        <v>#N/A</v>
      </c>
      <c r="C5354" s="65"/>
      <c r="D5354" s="52"/>
      <c r="E5354" s="16" t="s">
        <v>1016</v>
      </c>
      <c r="F5354" s="16" t="s">
        <v>1017</v>
      </c>
      <c r="G5354" s="16" t="s">
        <v>628</v>
      </c>
      <c r="H5354" s="16" t="s">
        <v>1208</v>
      </c>
      <c r="I5354" s="16" t="s">
        <v>7192</v>
      </c>
      <c r="J5354" s="16" t="s">
        <v>7193</v>
      </c>
      <c r="K5354" s="17" t="s">
        <v>1106</v>
      </c>
      <c r="L5354" s="18" t="s">
        <v>859</v>
      </c>
      <c r="M5354" s="195" t="s">
        <v>7182</v>
      </c>
      <c r="N5354" s="16" t="s">
        <v>7183</v>
      </c>
      <c r="O5354" s="17" t="s">
        <v>6914</v>
      </c>
      <c r="P5354" s="17" t="s">
        <v>305</v>
      </c>
      <c r="Q5354" s="17" t="s">
        <v>306</v>
      </c>
      <c r="R5354">
        <v>0</v>
      </c>
      <c r="S5354">
        <v>0</v>
      </c>
      <c r="T5354">
        <v>0</v>
      </c>
      <c r="U5354">
        <v>0</v>
      </c>
      <c r="V5354">
        <v>0</v>
      </c>
      <c r="W5354">
        <v>0</v>
      </c>
      <c r="X5354">
        <v>0</v>
      </c>
      <c r="Y5354">
        <v>0</v>
      </c>
      <c r="Z5354">
        <v>0</v>
      </c>
      <c r="AA5354">
        <v>0</v>
      </c>
      <c r="AB5354">
        <v>0</v>
      </c>
      <c r="AC5354">
        <v>0</v>
      </c>
      <c r="AD5354">
        <v>0</v>
      </c>
      <c r="AE5354">
        <v>0</v>
      </c>
      <c r="AF5354">
        <v>0</v>
      </c>
      <c r="AG5354" s="19">
        <v>0</v>
      </c>
      <c r="AH5354">
        <v>0</v>
      </c>
      <c r="AI5354">
        <v>0</v>
      </c>
      <c r="AJ5354">
        <v>0</v>
      </c>
      <c r="AK5354">
        <v>0</v>
      </c>
      <c r="AL5354">
        <v>0</v>
      </c>
      <c r="AM5354">
        <v>0</v>
      </c>
      <c r="AN5354">
        <v>0</v>
      </c>
      <c r="AO5354">
        <v>0</v>
      </c>
      <c r="AP5354">
        <v>0</v>
      </c>
      <c r="AQ5354">
        <v>0</v>
      </c>
      <c r="AR5354">
        <v>0</v>
      </c>
      <c r="AS5354">
        <v>0</v>
      </c>
      <c r="AT5354">
        <v>0</v>
      </c>
      <c r="AU5354">
        <v>0</v>
      </c>
      <c r="AV5354">
        <v>0</v>
      </c>
      <c r="AW5354">
        <v>0</v>
      </c>
      <c r="AX5354">
        <v>0</v>
      </c>
      <c r="AY5354">
        <v>0</v>
      </c>
      <c r="AZ5354">
        <v>0</v>
      </c>
      <c r="BA5354">
        <v>0</v>
      </c>
      <c r="BB5354">
        <v>0</v>
      </c>
      <c r="BC5354">
        <v>-2000</v>
      </c>
      <c r="BD5354">
        <v>-1000</v>
      </c>
      <c r="BE5354">
        <v>-2000</v>
      </c>
      <c r="BF5354">
        <v>-2000</v>
      </c>
      <c r="BG5354">
        <v>-3000</v>
      </c>
      <c r="BH5354">
        <v>-4000</v>
      </c>
      <c r="BI5354">
        <v>-1000</v>
      </c>
      <c r="BJ5354">
        <v>-1000</v>
      </c>
      <c r="BK5354">
        <v>-1000</v>
      </c>
      <c r="BL5354">
        <v>0</v>
      </c>
      <c r="BM5354">
        <v>-1000</v>
      </c>
      <c r="BN5354">
        <v>-1000</v>
      </c>
      <c r="BO5354">
        <v>-1000</v>
      </c>
      <c r="BP5354">
        <v>-1000</v>
      </c>
      <c r="BQ5354">
        <v>-5000</v>
      </c>
      <c r="BR5354">
        <v>-1000</v>
      </c>
      <c r="BS5354">
        <v>-1000</v>
      </c>
      <c r="BT5354">
        <v>-1000</v>
      </c>
      <c r="BU5354">
        <v>-1000</v>
      </c>
      <c r="BV5354">
        <v>-1000</v>
      </c>
      <c r="BW5354">
        <v>-1000</v>
      </c>
      <c r="BX5354">
        <v>-2000</v>
      </c>
      <c r="BY5354">
        <v>-1000</v>
      </c>
      <c r="BZ5354">
        <v>-1000</v>
      </c>
      <c r="CA5354">
        <v>-1000</v>
      </c>
      <c r="CB5354">
        <v>-1000</v>
      </c>
      <c r="CC5354">
        <v>-1000</v>
      </c>
      <c r="CD5354">
        <v>-1000</v>
      </c>
      <c r="CE5354">
        <v>-1000</v>
      </c>
    </row>
    <row r="5355" spans="1:83" x14ac:dyDescent="0.35">
      <c r="A5355" s="9" t="str">
        <f t="shared" si="83"/>
        <v>146600.908.72</v>
      </c>
      <c r="B5355" s="52" t="e">
        <f>+IF(MATCH(A5355,List!H$10:H$145,0),"Targeted")</f>
        <v>#N/A</v>
      </c>
      <c r="C5355" s="65"/>
      <c r="D5355" s="52"/>
      <c r="E5355" s="16" t="s">
        <v>1016</v>
      </c>
      <c r="F5355" s="16" t="s">
        <v>1017</v>
      </c>
      <c r="G5355" s="16" t="s">
        <v>628</v>
      </c>
      <c r="H5355" s="16" t="s">
        <v>1208</v>
      </c>
      <c r="I5355" s="16" t="s">
        <v>7440</v>
      </c>
      <c r="J5355" s="16" t="s">
        <v>7509</v>
      </c>
      <c r="K5355" s="17" t="s">
        <v>1106</v>
      </c>
      <c r="L5355" s="18" t="s">
        <v>859</v>
      </c>
      <c r="M5355" s="195" t="s">
        <v>7182</v>
      </c>
      <c r="N5355" s="16" t="s">
        <v>7183</v>
      </c>
      <c r="O5355" s="17" t="s">
        <v>6914</v>
      </c>
      <c r="P5355" s="17" t="s">
        <v>305</v>
      </c>
      <c r="Q5355" s="17" t="s">
        <v>306</v>
      </c>
      <c r="R5355">
        <v>-37288</v>
      </c>
      <c r="S5355">
        <v>-36124</v>
      </c>
      <c r="T5355">
        <v>-39591</v>
      </c>
      <c r="U5355">
        <v>-34144</v>
      </c>
      <c r="V5355">
        <v>-35860</v>
      </c>
      <c r="W5355">
        <v>-37184</v>
      </c>
      <c r="X5355">
        <v>-37706</v>
      </c>
      <c r="Y5355">
        <v>-34542</v>
      </c>
      <c r="Z5355">
        <v>-19395</v>
      </c>
      <c r="AA5355">
        <v>-24207</v>
      </c>
      <c r="AB5355">
        <v>-16225</v>
      </c>
      <c r="AC5355">
        <v>-18203</v>
      </c>
      <c r="AD5355">
        <v>-32086</v>
      </c>
      <c r="AE5355">
        <v>-54768</v>
      </c>
      <c r="AF5355">
        <v>-151923</v>
      </c>
      <c r="AG5355" s="19">
        <v>-67886</v>
      </c>
      <c r="AH5355">
        <v>-198135</v>
      </c>
      <c r="AI5355">
        <v>-217234</v>
      </c>
      <c r="AJ5355">
        <v>-270616</v>
      </c>
      <c r="AK5355">
        <v>-303363</v>
      </c>
      <c r="AL5355">
        <v>-308215</v>
      </c>
      <c r="AM5355">
        <v>-323967</v>
      </c>
      <c r="AN5355">
        <v>-362040</v>
      </c>
      <c r="AO5355">
        <v>-360870</v>
      </c>
      <c r="AP5355">
        <v>-386293</v>
      </c>
      <c r="AQ5355">
        <v>-396350</v>
      </c>
      <c r="AR5355">
        <v>-358768</v>
      </c>
      <c r="AS5355">
        <v>-353110</v>
      </c>
      <c r="AT5355">
        <v>-372545</v>
      </c>
      <c r="AU5355">
        <v>-346098</v>
      </c>
      <c r="AV5355">
        <v>-359887</v>
      </c>
      <c r="AW5355">
        <v>-371085</v>
      </c>
      <c r="AX5355">
        <v>-370468</v>
      </c>
      <c r="AY5355">
        <v>-328039</v>
      </c>
      <c r="AZ5355">
        <v>-318000</v>
      </c>
      <c r="BA5355">
        <v>0</v>
      </c>
      <c r="BB5355">
        <v>0</v>
      </c>
      <c r="BC5355">
        <v>0</v>
      </c>
      <c r="BD5355">
        <v>0</v>
      </c>
      <c r="BE5355">
        <v>0</v>
      </c>
      <c r="BF5355">
        <v>0</v>
      </c>
      <c r="BG5355">
        <v>0</v>
      </c>
      <c r="BH5355">
        <v>0</v>
      </c>
      <c r="BI5355">
        <v>0</v>
      </c>
      <c r="BJ5355">
        <v>0</v>
      </c>
      <c r="BK5355">
        <v>0</v>
      </c>
      <c r="BL5355">
        <v>0</v>
      </c>
      <c r="BM5355">
        <v>0</v>
      </c>
      <c r="BN5355">
        <v>0</v>
      </c>
      <c r="BO5355">
        <v>0</v>
      </c>
      <c r="BP5355">
        <v>0</v>
      </c>
      <c r="BQ5355">
        <v>0</v>
      </c>
      <c r="BR5355">
        <v>0</v>
      </c>
      <c r="BS5355">
        <v>0</v>
      </c>
      <c r="BT5355">
        <v>0</v>
      </c>
      <c r="BU5355">
        <v>0</v>
      </c>
      <c r="BV5355">
        <v>0</v>
      </c>
      <c r="BW5355">
        <v>0</v>
      </c>
      <c r="BX5355">
        <v>0</v>
      </c>
      <c r="BY5355">
        <v>0</v>
      </c>
      <c r="BZ5355">
        <v>0</v>
      </c>
      <c r="CA5355">
        <v>0</v>
      </c>
      <c r="CB5355">
        <v>0</v>
      </c>
      <c r="CC5355">
        <v>0</v>
      </c>
      <c r="CD5355">
        <v>0</v>
      </c>
      <c r="CE5355">
        <v>0</v>
      </c>
    </row>
    <row r="5356" spans="1:83" x14ac:dyDescent="0.35">
      <c r="A5356" s="9" t="str">
        <f t="shared" si="83"/>
        <v>547220.908.97</v>
      </c>
      <c r="B5356" s="52" t="e">
        <f>+IF(MATCH(A5356,List!H$10:H$145,0),"Targeted")</f>
        <v>#N/A</v>
      </c>
      <c r="C5356" s="65"/>
      <c r="D5356" s="52"/>
      <c r="E5356" s="16" t="s">
        <v>1022</v>
      </c>
      <c r="F5356" s="16" t="s">
        <v>1023</v>
      </c>
      <c r="G5356" s="16" t="s">
        <v>298</v>
      </c>
      <c r="H5356" s="16" t="s">
        <v>5811</v>
      </c>
      <c r="I5356" s="16" t="s">
        <v>7510</v>
      </c>
      <c r="J5356" s="16" t="s">
        <v>7511</v>
      </c>
      <c r="K5356" s="17" t="s">
        <v>314</v>
      </c>
      <c r="L5356" s="18" t="s">
        <v>859</v>
      </c>
      <c r="M5356" s="195" t="s">
        <v>7182</v>
      </c>
      <c r="N5356" s="16" t="s">
        <v>7183</v>
      </c>
      <c r="O5356" s="17" t="s">
        <v>6914</v>
      </c>
      <c r="P5356" s="17" t="s">
        <v>305</v>
      </c>
      <c r="Q5356" s="17" t="s">
        <v>306</v>
      </c>
      <c r="R5356">
        <v>0</v>
      </c>
      <c r="S5356">
        <v>0</v>
      </c>
      <c r="T5356">
        <v>0</v>
      </c>
      <c r="U5356">
        <v>0</v>
      </c>
      <c r="V5356">
        <v>0</v>
      </c>
      <c r="W5356">
        <v>0</v>
      </c>
      <c r="X5356">
        <v>0</v>
      </c>
      <c r="Y5356">
        <v>0</v>
      </c>
      <c r="Z5356">
        <v>0</v>
      </c>
      <c r="AA5356">
        <v>0</v>
      </c>
      <c r="AB5356">
        <v>0</v>
      </c>
      <c r="AC5356">
        <v>0</v>
      </c>
      <c r="AD5356">
        <v>0</v>
      </c>
      <c r="AE5356">
        <v>0</v>
      </c>
      <c r="AF5356">
        <v>0</v>
      </c>
      <c r="AG5356" s="19">
        <v>0</v>
      </c>
      <c r="AH5356">
        <v>0</v>
      </c>
      <c r="AI5356">
        <v>0</v>
      </c>
      <c r="AJ5356">
        <v>0</v>
      </c>
      <c r="AK5356">
        <v>0</v>
      </c>
      <c r="AL5356">
        <v>0</v>
      </c>
      <c r="AM5356">
        <v>0</v>
      </c>
      <c r="AN5356">
        <v>0</v>
      </c>
      <c r="AO5356">
        <v>0</v>
      </c>
      <c r="AP5356">
        <v>0</v>
      </c>
      <c r="AQ5356">
        <v>0</v>
      </c>
      <c r="AR5356">
        <v>0</v>
      </c>
      <c r="AS5356">
        <v>0</v>
      </c>
      <c r="AT5356">
        <v>0</v>
      </c>
      <c r="AU5356">
        <v>0</v>
      </c>
      <c r="AV5356">
        <v>0</v>
      </c>
      <c r="AW5356">
        <v>0</v>
      </c>
      <c r="AX5356">
        <v>0</v>
      </c>
      <c r="AY5356">
        <v>0</v>
      </c>
      <c r="AZ5356">
        <v>0</v>
      </c>
      <c r="BA5356">
        <v>0</v>
      </c>
      <c r="BB5356">
        <v>0</v>
      </c>
      <c r="BC5356">
        <v>0</v>
      </c>
      <c r="BD5356">
        <v>0</v>
      </c>
      <c r="BE5356">
        <v>0</v>
      </c>
      <c r="BF5356">
        <v>0</v>
      </c>
      <c r="BG5356">
        <v>0</v>
      </c>
      <c r="BH5356">
        <v>-196000</v>
      </c>
      <c r="BI5356">
        <v>-701000</v>
      </c>
      <c r="BJ5356">
        <v>-1918000</v>
      </c>
      <c r="BK5356">
        <v>-3779000</v>
      </c>
      <c r="BL5356">
        <v>-4045000</v>
      </c>
      <c r="BM5356">
        <v>-7845000</v>
      </c>
      <c r="BN5356">
        <v>-1092000</v>
      </c>
      <c r="BO5356">
        <v>-5114000</v>
      </c>
      <c r="BP5356">
        <v>-9018000</v>
      </c>
      <c r="BQ5356">
        <v>19436000</v>
      </c>
      <c r="BR5356">
        <v>-6123000</v>
      </c>
      <c r="BS5356">
        <v>-7733000</v>
      </c>
      <c r="BT5356">
        <v>-4211000</v>
      </c>
      <c r="BU5356">
        <v>-7307000</v>
      </c>
      <c r="BV5356">
        <v>-9424000</v>
      </c>
      <c r="BW5356">
        <v>-9460000</v>
      </c>
      <c r="BX5356">
        <v>-10502000</v>
      </c>
      <c r="BY5356">
        <v>-7841000</v>
      </c>
      <c r="BZ5356">
        <v>-7137000</v>
      </c>
      <c r="CA5356">
        <v>-10674000</v>
      </c>
      <c r="CB5356">
        <v>-11041000</v>
      </c>
      <c r="CC5356">
        <v>-11585000</v>
      </c>
      <c r="CD5356">
        <v>-11393000</v>
      </c>
      <c r="CE5356">
        <v>-8906000</v>
      </c>
    </row>
    <row r="5357" spans="1:83" x14ac:dyDescent="0.35">
      <c r="A5357" s="9" t="str">
        <f t="shared" si="83"/>
        <v>143500.908.96</v>
      </c>
      <c r="B5357" s="52" t="e">
        <f>+IF(MATCH(A5357,List!H$10:H$145,0),"Targeted")</f>
        <v>#N/A</v>
      </c>
      <c r="C5357" s="65"/>
      <c r="D5357" s="52"/>
      <c r="E5357" s="16" t="s">
        <v>910</v>
      </c>
      <c r="F5357" s="16" t="s">
        <v>911</v>
      </c>
      <c r="G5357" s="16" t="s">
        <v>298</v>
      </c>
      <c r="H5357" s="16" t="s">
        <v>911</v>
      </c>
      <c r="I5357" s="16" t="s">
        <v>7192</v>
      </c>
      <c r="J5357" s="16" t="s">
        <v>7193</v>
      </c>
      <c r="K5357" s="17" t="s">
        <v>914</v>
      </c>
      <c r="L5357" s="18" t="s">
        <v>859</v>
      </c>
      <c r="M5357" s="195" t="s">
        <v>7182</v>
      </c>
      <c r="N5357" s="16" t="s">
        <v>7183</v>
      </c>
      <c r="O5357" s="17" t="s">
        <v>6914</v>
      </c>
      <c r="P5357" s="17" t="s">
        <v>305</v>
      </c>
      <c r="Q5357" s="17" t="s">
        <v>306</v>
      </c>
      <c r="R5357">
        <v>0</v>
      </c>
      <c r="S5357">
        <v>0</v>
      </c>
      <c r="T5357">
        <v>0</v>
      </c>
      <c r="U5357">
        <v>0</v>
      </c>
      <c r="V5357">
        <v>0</v>
      </c>
      <c r="W5357">
        <v>0</v>
      </c>
      <c r="X5357">
        <v>0</v>
      </c>
      <c r="Y5357">
        <v>0</v>
      </c>
      <c r="Z5357">
        <v>0</v>
      </c>
      <c r="AA5357">
        <v>0</v>
      </c>
      <c r="AB5357">
        <v>0</v>
      </c>
      <c r="AC5357">
        <v>0</v>
      </c>
      <c r="AD5357">
        <v>0</v>
      </c>
      <c r="AE5357">
        <v>0</v>
      </c>
      <c r="AF5357">
        <v>0</v>
      </c>
      <c r="AG5357" s="19">
        <v>0</v>
      </c>
      <c r="AH5357">
        <v>0</v>
      </c>
      <c r="AI5357">
        <v>0</v>
      </c>
      <c r="AJ5357">
        <v>0</v>
      </c>
      <c r="AK5357">
        <v>0</v>
      </c>
      <c r="AL5357">
        <v>0</v>
      </c>
      <c r="AM5357">
        <v>0</v>
      </c>
      <c r="AN5357">
        <v>0</v>
      </c>
      <c r="AO5357">
        <v>0</v>
      </c>
      <c r="AP5357">
        <v>0</v>
      </c>
      <c r="AQ5357">
        <v>0</v>
      </c>
      <c r="AR5357">
        <v>0</v>
      </c>
      <c r="AS5357">
        <v>0</v>
      </c>
      <c r="AT5357">
        <v>0</v>
      </c>
      <c r="AU5357">
        <v>0</v>
      </c>
      <c r="AV5357">
        <v>0</v>
      </c>
      <c r="AW5357">
        <v>0</v>
      </c>
      <c r="AX5357">
        <v>0</v>
      </c>
      <c r="AY5357">
        <v>0</v>
      </c>
      <c r="AZ5357">
        <v>0</v>
      </c>
      <c r="BA5357">
        <v>0</v>
      </c>
      <c r="BB5357">
        <v>0</v>
      </c>
      <c r="BC5357">
        <v>-28000</v>
      </c>
      <c r="BD5357">
        <v>-19000</v>
      </c>
      <c r="BE5357">
        <v>-20000</v>
      </c>
      <c r="BF5357">
        <v>-19000</v>
      </c>
      <c r="BG5357">
        <v>-19000</v>
      </c>
      <c r="BH5357">
        <v>-19000</v>
      </c>
      <c r="BI5357">
        <v>-22000</v>
      </c>
      <c r="BJ5357">
        <v>-18000</v>
      </c>
      <c r="BK5357">
        <v>-20000</v>
      </c>
      <c r="BL5357">
        <v>-18000</v>
      </c>
      <c r="BM5357">
        <v>-21000</v>
      </c>
      <c r="BN5357">
        <v>-19000</v>
      </c>
      <c r="BO5357">
        <v>-38000</v>
      </c>
      <c r="BP5357">
        <v>-20000</v>
      </c>
      <c r="BQ5357">
        <v>-20000</v>
      </c>
      <c r="BR5357">
        <v>-162000</v>
      </c>
      <c r="BS5357">
        <v>-14000</v>
      </c>
      <c r="BT5357">
        <v>-19000</v>
      </c>
      <c r="BU5357">
        <v>-19000</v>
      </c>
      <c r="BV5357">
        <v>-22000</v>
      </c>
      <c r="BW5357">
        <v>-18000</v>
      </c>
      <c r="BX5357">
        <v>-19000</v>
      </c>
      <c r="BY5357">
        <v>-20000</v>
      </c>
      <c r="BZ5357">
        <v>-21000</v>
      </c>
      <c r="CA5357">
        <v>-21000</v>
      </c>
      <c r="CB5357">
        <v>-21000</v>
      </c>
      <c r="CC5357">
        <v>-21000</v>
      </c>
      <c r="CD5357">
        <v>-21000</v>
      </c>
      <c r="CE5357">
        <v>-21000</v>
      </c>
    </row>
    <row r="5358" spans="1:83" x14ac:dyDescent="0.35">
      <c r="A5358" s="9" t="str">
        <f t="shared" si="83"/>
        <v>550020.908.20</v>
      </c>
      <c r="B5358" s="52" t="e">
        <f>+IF(MATCH(A5358,List!H$10:H$145,0),"Targeted")</f>
        <v>#N/A</v>
      </c>
      <c r="C5358" s="65"/>
      <c r="D5358" s="52"/>
      <c r="E5358" s="16" t="s">
        <v>4594</v>
      </c>
      <c r="F5358" s="16" t="s">
        <v>4595</v>
      </c>
      <c r="G5358" s="16" t="s">
        <v>730</v>
      </c>
      <c r="H5358" s="16" t="s">
        <v>4596</v>
      </c>
      <c r="I5358" s="16" t="s">
        <v>7512</v>
      </c>
      <c r="J5358" s="16" t="s">
        <v>7513</v>
      </c>
      <c r="K5358" s="17" t="s">
        <v>63</v>
      </c>
      <c r="L5358" s="18" t="s">
        <v>859</v>
      </c>
      <c r="M5358" s="195" t="s">
        <v>7182</v>
      </c>
      <c r="N5358" s="16" t="s">
        <v>7183</v>
      </c>
      <c r="O5358" s="17" t="s">
        <v>6914</v>
      </c>
      <c r="P5358" s="17" t="s">
        <v>305</v>
      </c>
      <c r="Q5358" s="17" t="s">
        <v>306</v>
      </c>
      <c r="R5358">
        <v>0</v>
      </c>
      <c r="S5358">
        <v>0</v>
      </c>
      <c r="T5358">
        <v>0</v>
      </c>
      <c r="U5358">
        <v>0</v>
      </c>
      <c r="V5358">
        <v>0</v>
      </c>
      <c r="W5358">
        <v>0</v>
      </c>
      <c r="X5358">
        <v>0</v>
      </c>
      <c r="Y5358">
        <v>0</v>
      </c>
      <c r="Z5358">
        <v>0</v>
      </c>
      <c r="AA5358">
        <v>0</v>
      </c>
      <c r="AB5358">
        <v>0</v>
      </c>
      <c r="AC5358">
        <v>0</v>
      </c>
      <c r="AD5358">
        <v>0</v>
      </c>
      <c r="AE5358">
        <v>0</v>
      </c>
      <c r="AF5358">
        <v>0</v>
      </c>
      <c r="AG5358" s="19">
        <v>0</v>
      </c>
      <c r="AH5358">
        <v>0</v>
      </c>
      <c r="AI5358">
        <v>0</v>
      </c>
      <c r="AJ5358">
        <v>0</v>
      </c>
      <c r="AK5358">
        <v>0</v>
      </c>
      <c r="AL5358">
        <v>0</v>
      </c>
      <c r="AM5358">
        <v>0</v>
      </c>
      <c r="AN5358">
        <v>0</v>
      </c>
      <c r="AO5358">
        <v>0</v>
      </c>
      <c r="AP5358">
        <v>0</v>
      </c>
      <c r="AQ5358">
        <v>0</v>
      </c>
      <c r="AR5358">
        <v>0</v>
      </c>
      <c r="AS5358">
        <v>0</v>
      </c>
      <c r="AT5358">
        <v>0</v>
      </c>
      <c r="AU5358">
        <v>0</v>
      </c>
      <c r="AV5358">
        <v>0</v>
      </c>
      <c r="AW5358">
        <v>0</v>
      </c>
      <c r="AX5358">
        <v>0</v>
      </c>
      <c r="AY5358">
        <v>0</v>
      </c>
      <c r="AZ5358">
        <v>0</v>
      </c>
      <c r="BA5358">
        <v>0</v>
      </c>
      <c r="BB5358">
        <v>0</v>
      </c>
      <c r="BC5358">
        <v>0</v>
      </c>
      <c r="BD5358">
        <v>21000</v>
      </c>
      <c r="BE5358">
        <v>-37000</v>
      </c>
      <c r="BF5358">
        <v>-40000</v>
      </c>
      <c r="BG5358">
        <v>-22000</v>
      </c>
      <c r="BH5358">
        <v>-28000</v>
      </c>
      <c r="BI5358">
        <v>-52000</v>
      </c>
      <c r="BJ5358">
        <v>0</v>
      </c>
      <c r="BK5358">
        <v>0</v>
      </c>
      <c r="BL5358">
        <v>0</v>
      </c>
      <c r="BM5358">
        <v>0</v>
      </c>
      <c r="BN5358">
        <v>0</v>
      </c>
      <c r="BO5358">
        <v>0</v>
      </c>
      <c r="BP5358">
        <v>0</v>
      </c>
      <c r="BQ5358">
        <v>0</v>
      </c>
      <c r="BR5358">
        <v>0</v>
      </c>
      <c r="BS5358">
        <v>0</v>
      </c>
      <c r="BT5358">
        <v>0</v>
      </c>
      <c r="BU5358">
        <v>0</v>
      </c>
      <c r="BV5358">
        <v>0</v>
      </c>
      <c r="BW5358">
        <v>0</v>
      </c>
      <c r="BX5358">
        <v>0</v>
      </c>
      <c r="BY5358">
        <v>0</v>
      </c>
      <c r="BZ5358">
        <v>0</v>
      </c>
      <c r="CA5358">
        <v>0</v>
      </c>
      <c r="CB5358">
        <v>0</v>
      </c>
      <c r="CC5358">
        <v>0</v>
      </c>
      <c r="CD5358">
        <v>0</v>
      </c>
      <c r="CE5358">
        <v>0</v>
      </c>
    </row>
    <row r="5359" spans="1:83" x14ac:dyDescent="0.35">
      <c r="A5359" s="9" t="str">
        <f t="shared" si="83"/>
        <v>551120.908.20</v>
      </c>
      <c r="B5359" s="52" t="e">
        <f>+IF(MATCH(A5359,List!H$10:H$145,0),"Targeted")</f>
        <v>#N/A</v>
      </c>
      <c r="C5359" s="65"/>
      <c r="D5359" s="52"/>
      <c r="E5359" s="16" t="s">
        <v>4594</v>
      </c>
      <c r="F5359" s="16" t="s">
        <v>4595</v>
      </c>
      <c r="G5359" s="16" t="s">
        <v>730</v>
      </c>
      <c r="H5359" s="16" t="s">
        <v>4596</v>
      </c>
      <c r="I5359" s="16" t="s">
        <v>7514</v>
      </c>
      <c r="J5359" s="16" t="s">
        <v>7515</v>
      </c>
      <c r="K5359" s="17" t="s">
        <v>63</v>
      </c>
      <c r="L5359" s="18" t="s">
        <v>859</v>
      </c>
      <c r="M5359" s="195" t="s">
        <v>7182</v>
      </c>
      <c r="N5359" s="16" t="s">
        <v>7183</v>
      </c>
      <c r="O5359" s="17" t="s">
        <v>6914</v>
      </c>
      <c r="P5359" s="17" t="s">
        <v>305</v>
      </c>
      <c r="Q5359" s="17" t="s">
        <v>306</v>
      </c>
      <c r="R5359">
        <v>0</v>
      </c>
      <c r="S5359">
        <v>0</v>
      </c>
      <c r="T5359">
        <v>0</v>
      </c>
      <c r="U5359">
        <v>0</v>
      </c>
      <c r="V5359">
        <v>0</v>
      </c>
      <c r="W5359">
        <v>0</v>
      </c>
      <c r="X5359">
        <v>0</v>
      </c>
      <c r="Y5359">
        <v>0</v>
      </c>
      <c r="Z5359">
        <v>0</v>
      </c>
      <c r="AA5359">
        <v>0</v>
      </c>
      <c r="AB5359">
        <v>0</v>
      </c>
      <c r="AC5359">
        <v>0</v>
      </c>
      <c r="AD5359">
        <v>0</v>
      </c>
      <c r="AE5359">
        <v>0</v>
      </c>
      <c r="AF5359">
        <v>0</v>
      </c>
      <c r="AG5359" s="19">
        <v>0</v>
      </c>
      <c r="AH5359">
        <v>0</v>
      </c>
      <c r="AI5359">
        <v>0</v>
      </c>
      <c r="AJ5359">
        <v>0</v>
      </c>
      <c r="AK5359">
        <v>0</v>
      </c>
      <c r="AL5359">
        <v>0</v>
      </c>
      <c r="AM5359">
        <v>0</v>
      </c>
      <c r="AN5359">
        <v>0</v>
      </c>
      <c r="AO5359">
        <v>0</v>
      </c>
      <c r="AP5359">
        <v>0</v>
      </c>
      <c r="AQ5359">
        <v>0</v>
      </c>
      <c r="AR5359">
        <v>0</v>
      </c>
      <c r="AS5359">
        <v>0</v>
      </c>
      <c r="AT5359">
        <v>0</v>
      </c>
      <c r="AU5359">
        <v>0</v>
      </c>
      <c r="AV5359">
        <v>0</v>
      </c>
      <c r="AW5359">
        <v>0</v>
      </c>
      <c r="AX5359">
        <v>0</v>
      </c>
      <c r="AY5359">
        <v>0</v>
      </c>
      <c r="AZ5359">
        <v>0</v>
      </c>
      <c r="BA5359">
        <v>0</v>
      </c>
      <c r="BB5359">
        <v>0</v>
      </c>
      <c r="BC5359">
        <v>0</v>
      </c>
      <c r="BD5359">
        <v>0</v>
      </c>
      <c r="BE5359">
        <v>0</v>
      </c>
      <c r="BF5359">
        <v>0</v>
      </c>
      <c r="BG5359">
        <v>0</v>
      </c>
      <c r="BH5359">
        <v>0</v>
      </c>
      <c r="BI5359">
        <v>0</v>
      </c>
      <c r="BJ5359">
        <v>-180000</v>
      </c>
      <c r="BK5359">
        <v>-198000</v>
      </c>
      <c r="BL5359">
        <v>-191000</v>
      </c>
      <c r="BM5359">
        <v>-142000</v>
      </c>
      <c r="BN5359">
        <v>-124000</v>
      </c>
      <c r="BO5359">
        <v>-47000</v>
      </c>
      <c r="BP5359">
        <v>-41000</v>
      </c>
      <c r="BQ5359">
        <v>-52000</v>
      </c>
      <c r="BR5359">
        <v>-126000</v>
      </c>
      <c r="BS5359">
        <v>-54000</v>
      </c>
      <c r="BT5359">
        <v>-93000</v>
      </c>
      <c r="BU5359">
        <v>-110000</v>
      </c>
      <c r="BV5359">
        <v>-101000</v>
      </c>
      <c r="BW5359">
        <v>-96000</v>
      </c>
      <c r="BX5359">
        <v>-78000</v>
      </c>
      <c r="BY5359">
        <v>-32000</v>
      </c>
      <c r="BZ5359">
        <v>-52000</v>
      </c>
      <c r="CA5359">
        <v>-40000</v>
      </c>
      <c r="CB5359">
        <v>-58000</v>
      </c>
      <c r="CC5359">
        <v>-76000</v>
      </c>
      <c r="CD5359">
        <v>-95000</v>
      </c>
      <c r="CE5359">
        <v>-108000</v>
      </c>
    </row>
    <row r="5360" spans="1:83" x14ac:dyDescent="0.35">
      <c r="A5360" s="9" t="str">
        <f t="shared" si="83"/>
        <v>518320.908.27</v>
      </c>
      <c r="B5360" s="52" t="e">
        <f>+IF(MATCH(A5360,List!H$10:H$145,0),"Targeted")</f>
        <v>#N/A</v>
      </c>
      <c r="C5360" s="65"/>
      <c r="D5360" s="52"/>
      <c r="E5360" s="16" t="s">
        <v>3524</v>
      </c>
      <c r="F5360" s="16" t="s">
        <v>3525</v>
      </c>
      <c r="G5360" s="16" t="s">
        <v>298</v>
      </c>
      <c r="H5360" s="16" t="s">
        <v>3525</v>
      </c>
      <c r="I5360" s="16" t="s">
        <v>7516</v>
      </c>
      <c r="J5360" s="16" t="s">
        <v>7517</v>
      </c>
      <c r="K5360" s="17" t="s">
        <v>3526</v>
      </c>
      <c r="L5360" s="18" t="s">
        <v>859</v>
      </c>
      <c r="M5360" s="195" t="s">
        <v>7182</v>
      </c>
      <c r="N5360" s="16" t="s">
        <v>7183</v>
      </c>
      <c r="O5360" s="17" t="s">
        <v>6914</v>
      </c>
      <c r="P5360" s="17" t="s">
        <v>305</v>
      </c>
      <c r="Q5360" s="17" t="s">
        <v>306</v>
      </c>
      <c r="R5360">
        <v>0</v>
      </c>
      <c r="S5360">
        <v>0</v>
      </c>
      <c r="T5360">
        <v>0</v>
      </c>
      <c r="U5360">
        <v>0</v>
      </c>
      <c r="V5360">
        <v>0</v>
      </c>
      <c r="W5360">
        <v>0</v>
      </c>
      <c r="X5360">
        <v>0</v>
      </c>
      <c r="Y5360">
        <v>0</v>
      </c>
      <c r="Z5360">
        <v>0</v>
      </c>
      <c r="AA5360">
        <v>0</v>
      </c>
      <c r="AB5360">
        <v>0</v>
      </c>
      <c r="AC5360">
        <v>0</v>
      </c>
      <c r="AD5360">
        <v>0</v>
      </c>
      <c r="AE5360">
        <v>0</v>
      </c>
      <c r="AF5360">
        <v>0</v>
      </c>
      <c r="AG5360" s="19">
        <v>0</v>
      </c>
      <c r="AH5360">
        <v>0</v>
      </c>
      <c r="AI5360">
        <v>0</v>
      </c>
      <c r="AJ5360">
        <v>0</v>
      </c>
      <c r="AK5360">
        <v>0</v>
      </c>
      <c r="AL5360">
        <v>0</v>
      </c>
      <c r="AM5360">
        <v>0</v>
      </c>
      <c r="AN5360">
        <v>0</v>
      </c>
      <c r="AO5360">
        <v>0</v>
      </c>
      <c r="AP5360">
        <v>0</v>
      </c>
      <c r="AQ5360">
        <v>0</v>
      </c>
      <c r="AR5360">
        <v>0</v>
      </c>
      <c r="AS5360">
        <v>0</v>
      </c>
      <c r="AT5360">
        <v>0</v>
      </c>
      <c r="AU5360">
        <v>0</v>
      </c>
      <c r="AV5360">
        <v>0</v>
      </c>
      <c r="AW5360">
        <v>0</v>
      </c>
      <c r="AX5360">
        <v>0</v>
      </c>
      <c r="AY5360">
        <v>0</v>
      </c>
      <c r="AZ5360">
        <v>0</v>
      </c>
      <c r="BA5360">
        <v>0</v>
      </c>
      <c r="BB5360">
        <v>0</v>
      </c>
      <c r="BC5360">
        <v>0</v>
      </c>
      <c r="BD5360">
        <v>0</v>
      </c>
      <c r="BE5360">
        <v>0</v>
      </c>
      <c r="BF5360">
        <v>0</v>
      </c>
      <c r="BG5360">
        <v>0</v>
      </c>
      <c r="BH5360">
        <v>0</v>
      </c>
      <c r="BI5360">
        <v>0</v>
      </c>
      <c r="BJ5360">
        <v>-64000</v>
      </c>
      <c r="BK5360">
        <v>-148000</v>
      </c>
      <c r="BL5360">
        <v>-248000</v>
      </c>
      <c r="BM5360">
        <v>-193000</v>
      </c>
      <c r="BN5360">
        <v>-57000</v>
      </c>
      <c r="BO5360">
        <v>-23000</v>
      </c>
      <c r="BP5360">
        <v>-23000</v>
      </c>
      <c r="BQ5360">
        <v>-28000</v>
      </c>
      <c r="BR5360">
        <v>22000</v>
      </c>
      <c r="BS5360">
        <v>-39000</v>
      </c>
      <c r="BT5360">
        <v>-54000</v>
      </c>
      <c r="BU5360">
        <v>-53000</v>
      </c>
      <c r="BV5360">
        <v>-70000</v>
      </c>
      <c r="BW5360">
        <v>-64000</v>
      </c>
      <c r="BX5360">
        <v>-31000</v>
      </c>
      <c r="BY5360">
        <v>-1000</v>
      </c>
      <c r="BZ5360">
        <v>0</v>
      </c>
      <c r="CA5360">
        <v>0</v>
      </c>
      <c r="CB5360">
        <v>0</v>
      </c>
      <c r="CC5360">
        <v>0</v>
      </c>
      <c r="CD5360">
        <v>0</v>
      </c>
      <c r="CE5360">
        <v>0</v>
      </c>
    </row>
    <row r="5361" spans="1:83" x14ac:dyDescent="0.35">
      <c r="A5361" s="9" t="str">
        <f t="shared" si="83"/>
        <v>518330.908.27</v>
      </c>
      <c r="B5361" s="52" t="e">
        <f>+IF(MATCH(A5361,List!H$10:H$145,0),"Targeted")</f>
        <v>#N/A</v>
      </c>
      <c r="C5361" s="65"/>
      <c r="D5361" s="52"/>
      <c r="E5361" s="16" t="s">
        <v>3524</v>
      </c>
      <c r="F5361" s="16" t="s">
        <v>3525</v>
      </c>
      <c r="G5361" s="16" t="s">
        <v>298</v>
      </c>
      <c r="H5361" s="16" t="s">
        <v>3525</v>
      </c>
      <c r="I5361" s="16" t="s">
        <v>7518</v>
      </c>
      <c r="J5361" s="16" t="s">
        <v>3539</v>
      </c>
      <c r="K5361" s="17" t="s">
        <v>3526</v>
      </c>
      <c r="L5361" s="18" t="s">
        <v>859</v>
      </c>
      <c r="M5361" s="195" t="s">
        <v>7182</v>
      </c>
      <c r="N5361" s="16" t="s">
        <v>7183</v>
      </c>
      <c r="O5361" s="17" t="s">
        <v>6914</v>
      </c>
      <c r="P5361" s="17" t="s">
        <v>305</v>
      </c>
      <c r="Q5361" s="17" t="s">
        <v>306</v>
      </c>
      <c r="R5361">
        <v>0</v>
      </c>
      <c r="S5361">
        <v>0</v>
      </c>
      <c r="T5361">
        <v>0</v>
      </c>
      <c r="U5361">
        <v>0</v>
      </c>
      <c r="V5361">
        <v>0</v>
      </c>
      <c r="W5361">
        <v>0</v>
      </c>
      <c r="X5361">
        <v>0</v>
      </c>
      <c r="Y5361">
        <v>0</v>
      </c>
      <c r="Z5361">
        <v>0</v>
      </c>
      <c r="AA5361">
        <v>0</v>
      </c>
      <c r="AB5361">
        <v>0</v>
      </c>
      <c r="AC5361">
        <v>0</v>
      </c>
      <c r="AD5361">
        <v>0</v>
      </c>
      <c r="AE5361">
        <v>0</v>
      </c>
      <c r="AF5361">
        <v>0</v>
      </c>
      <c r="AG5361" s="19">
        <v>0</v>
      </c>
      <c r="AH5361">
        <v>0</v>
      </c>
      <c r="AI5361">
        <v>0</v>
      </c>
      <c r="AJ5361">
        <v>0</v>
      </c>
      <c r="AK5361">
        <v>0</v>
      </c>
      <c r="AL5361">
        <v>0</v>
      </c>
      <c r="AM5361">
        <v>0</v>
      </c>
      <c r="AN5361">
        <v>0</v>
      </c>
      <c r="AO5361">
        <v>0</v>
      </c>
      <c r="AP5361">
        <v>0</v>
      </c>
      <c r="AQ5361">
        <v>0</v>
      </c>
      <c r="AR5361">
        <v>0</v>
      </c>
      <c r="AS5361">
        <v>0</v>
      </c>
      <c r="AT5361">
        <v>0</v>
      </c>
      <c r="AU5361">
        <v>0</v>
      </c>
      <c r="AV5361">
        <v>0</v>
      </c>
      <c r="AW5361">
        <v>0</v>
      </c>
      <c r="AX5361">
        <v>0</v>
      </c>
      <c r="AY5361">
        <v>0</v>
      </c>
      <c r="AZ5361">
        <v>0</v>
      </c>
      <c r="BA5361">
        <v>0</v>
      </c>
      <c r="BB5361">
        <v>0</v>
      </c>
      <c r="BC5361">
        <v>0</v>
      </c>
      <c r="BD5361">
        <v>0</v>
      </c>
      <c r="BE5361">
        <v>0</v>
      </c>
      <c r="BF5361">
        <v>0</v>
      </c>
      <c r="BG5361">
        <v>-52000</v>
      </c>
      <c r="BH5361">
        <v>-30000</v>
      </c>
      <c r="BI5361">
        <v>-40000</v>
      </c>
      <c r="BJ5361">
        <v>-11000</v>
      </c>
      <c r="BK5361">
        <v>-1000</v>
      </c>
      <c r="BL5361">
        <v>0</v>
      </c>
      <c r="BM5361">
        <v>0</v>
      </c>
      <c r="BN5361">
        <v>0</v>
      </c>
      <c r="BO5361">
        <v>0</v>
      </c>
      <c r="BP5361">
        <v>0</v>
      </c>
      <c r="BQ5361">
        <v>0</v>
      </c>
      <c r="BR5361">
        <v>0</v>
      </c>
      <c r="BS5361">
        <v>0</v>
      </c>
      <c r="BT5361">
        <v>0</v>
      </c>
      <c r="BU5361">
        <v>0</v>
      </c>
      <c r="BV5361">
        <v>0</v>
      </c>
      <c r="BW5361">
        <v>0</v>
      </c>
      <c r="BX5361">
        <v>0</v>
      </c>
      <c r="BY5361">
        <v>0</v>
      </c>
      <c r="BZ5361">
        <v>0</v>
      </c>
      <c r="CA5361">
        <v>0</v>
      </c>
      <c r="CB5361">
        <v>0</v>
      </c>
      <c r="CC5361">
        <v>0</v>
      </c>
      <c r="CD5361">
        <v>0</v>
      </c>
      <c r="CE5361">
        <v>0</v>
      </c>
    </row>
    <row r="5362" spans="1:83" x14ac:dyDescent="0.35">
      <c r="A5362" s="9" t="str">
        <f t="shared" si="83"/>
        <v>812730.908.88</v>
      </c>
      <c r="B5362" s="52" t="e">
        <f>+IF(MATCH(A5362,List!H$10:H$145,0),"Targeted")</f>
        <v>#N/A</v>
      </c>
      <c r="C5362" s="65"/>
      <c r="D5362" s="52"/>
      <c r="E5362" s="16" t="s">
        <v>6598</v>
      </c>
      <c r="F5362" s="16" t="s">
        <v>6599</v>
      </c>
      <c r="G5362" s="16" t="s">
        <v>298</v>
      </c>
      <c r="H5362" s="16" t="s">
        <v>6599</v>
      </c>
      <c r="I5362" s="16" t="s">
        <v>7519</v>
      </c>
      <c r="J5362" s="16" t="s">
        <v>7520</v>
      </c>
      <c r="K5362" s="17" t="s">
        <v>2847</v>
      </c>
      <c r="L5362" s="18" t="s">
        <v>859</v>
      </c>
      <c r="M5362" s="195" t="s">
        <v>7182</v>
      </c>
      <c r="N5362" s="16" t="s">
        <v>7183</v>
      </c>
      <c r="O5362" s="17" t="s">
        <v>6914</v>
      </c>
      <c r="P5362" s="17" t="s">
        <v>305</v>
      </c>
      <c r="Q5362" s="17" t="s">
        <v>306</v>
      </c>
      <c r="R5362">
        <v>0</v>
      </c>
      <c r="S5362">
        <v>0</v>
      </c>
      <c r="T5362">
        <v>0</v>
      </c>
      <c r="U5362">
        <v>0</v>
      </c>
      <c r="V5362">
        <v>0</v>
      </c>
      <c r="W5362">
        <v>0</v>
      </c>
      <c r="X5362">
        <v>0</v>
      </c>
      <c r="Y5362">
        <v>0</v>
      </c>
      <c r="Z5362">
        <v>0</v>
      </c>
      <c r="AA5362">
        <v>0</v>
      </c>
      <c r="AB5362">
        <v>0</v>
      </c>
      <c r="AC5362">
        <v>0</v>
      </c>
      <c r="AD5362">
        <v>0</v>
      </c>
      <c r="AE5362">
        <v>0</v>
      </c>
      <c r="AF5362">
        <v>0</v>
      </c>
      <c r="AG5362" s="19">
        <v>0</v>
      </c>
      <c r="AH5362">
        <v>0</v>
      </c>
      <c r="AI5362">
        <v>0</v>
      </c>
      <c r="AJ5362">
        <v>0</v>
      </c>
      <c r="AK5362">
        <v>0</v>
      </c>
      <c r="AL5362">
        <v>0</v>
      </c>
      <c r="AM5362">
        <v>0</v>
      </c>
      <c r="AN5362">
        <v>0</v>
      </c>
      <c r="AO5362">
        <v>0</v>
      </c>
      <c r="AP5362">
        <v>0</v>
      </c>
      <c r="AQ5362">
        <v>0</v>
      </c>
      <c r="AR5362">
        <v>0</v>
      </c>
      <c r="AS5362">
        <v>0</v>
      </c>
      <c r="AT5362">
        <v>0</v>
      </c>
      <c r="AU5362">
        <v>0</v>
      </c>
      <c r="AV5362">
        <v>-171</v>
      </c>
      <c r="AW5362">
        <v>-109</v>
      </c>
      <c r="AX5362">
        <v>0</v>
      </c>
      <c r="AY5362">
        <v>0</v>
      </c>
      <c r="AZ5362">
        <v>0</v>
      </c>
      <c r="BA5362">
        <v>0</v>
      </c>
      <c r="BB5362">
        <v>0</v>
      </c>
      <c r="BC5362">
        <v>0</v>
      </c>
      <c r="BD5362">
        <v>0</v>
      </c>
      <c r="BE5362">
        <v>0</v>
      </c>
      <c r="BF5362">
        <v>0</v>
      </c>
      <c r="BG5362">
        <v>0</v>
      </c>
      <c r="BH5362">
        <v>0</v>
      </c>
      <c r="BI5362">
        <v>0</v>
      </c>
      <c r="BJ5362">
        <v>0</v>
      </c>
      <c r="BK5362">
        <v>0</v>
      </c>
      <c r="BL5362">
        <v>0</v>
      </c>
      <c r="BM5362">
        <v>0</v>
      </c>
      <c r="BN5362">
        <v>0</v>
      </c>
      <c r="BO5362">
        <v>0</v>
      </c>
      <c r="BP5362">
        <v>0</v>
      </c>
      <c r="BQ5362">
        <v>0</v>
      </c>
      <c r="BR5362">
        <v>0</v>
      </c>
      <c r="BS5362">
        <v>0</v>
      </c>
      <c r="BT5362">
        <v>0</v>
      </c>
      <c r="BU5362">
        <v>0</v>
      </c>
      <c r="BV5362">
        <v>0</v>
      </c>
      <c r="BW5362">
        <v>0</v>
      </c>
      <c r="BX5362">
        <v>0</v>
      </c>
      <c r="BY5362">
        <v>0</v>
      </c>
      <c r="BZ5362">
        <v>0</v>
      </c>
      <c r="CA5362">
        <v>0</v>
      </c>
      <c r="CB5362">
        <v>0</v>
      </c>
      <c r="CC5362">
        <v>0</v>
      </c>
      <c r="CD5362">
        <v>0</v>
      </c>
      <c r="CE5362">
        <v>0</v>
      </c>
    </row>
    <row r="5363" spans="1:83" x14ac:dyDescent="0.35">
      <c r="A5363" s="9" t="str">
        <f t="shared" si="83"/>
        <v>.908.60</v>
      </c>
      <c r="B5363" s="52" t="e">
        <f>+IF(MATCH(A5363,List!H$10:H$145,0),"Targeted")</f>
        <v>#N/A</v>
      </c>
      <c r="C5363" s="65"/>
      <c r="D5363" s="52"/>
      <c r="E5363" s="16" t="s">
        <v>5299</v>
      </c>
      <c r="F5363" s="16" t="s">
        <v>5300</v>
      </c>
      <c r="G5363" s="16" t="s">
        <v>298</v>
      </c>
      <c r="H5363" s="16" t="s">
        <v>5300</v>
      </c>
      <c r="I5363" s="16" t="s">
        <v>299</v>
      </c>
      <c r="J5363" s="16" t="s">
        <v>7500</v>
      </c>
      <c r="K5363" s="17" t="s">
        <v>984</v>
      </c>
      <c r="L5363" s="18" t="s">
        <v>859</v>
      </c>
      <c r="M5363" s="195" t="s">
        <v>7182</v>
      </c>
      <c r="N5363" s="16" t="s">
        <v>7183</v>
      </c>
      <c r="O5363" s="17" t="s">
        <v>6914</v>
      </c>
      <c r="P5363" s="17" t="s">
        <v>305</v>
      </c>
      <c r="Q5363" s="17" t="s">
        <v>306</v>
      </c>
      <c r="R5363">
        <v>0</v>
      </c>
      <c r="S5363">
        <v>0</v>
      </c>
      <c r="T5363">
        <v>0</v>
      </c>
      <c r="U5363">
        <v>0</v>
      </c>
      <c r="V5363">
        <v>0</v>
      </c>
      <c r="W5363">
        <v>0</v>
      </c>
      <c r="X5363">
        <v>-4049</v>
      </c>
      <c r="Y5363">
        <v>-6790</v>
      </c>
      <c r="Z5363">
        <v>-2395</v>
      </c>
      <c r="AA5363">
        <v>-575</v>
      </c>
      <c r="AB5363">
        <v>0</v>
      </c>
      <c r="AC5363">
        <v>0</v>
      </c>
      <c r="AD5363">
        <v>0</v>
      </c>
      <c r="AE5363">
        <v>0</v>
      </c>
      <c r="AF5363">
        <v>0</v>
      </c>
      <c r="AG5363" s="19">
        <v>0</v>
      </c>
      <c r="AH5363">
        <v>0</v>
      </c>
      <c r="AI5363">
        <v>0</v>
      </c>
      <c r="AJ5363">
        <v>0</v>
      </c>
      <c r="AK5363">
        <v>0</v>
      </c>
      <c r="AL5363">
        <v>0</v>
      </c>
      <c r="AM5363">
        <v>0</v>
      </c>
      <c r="AN5363">
        <v>0</v>
      </c>
      <c r="AO5363">
        <v>0</v>
      </c>
      <c r="AP5363">
        <v>0</v>
      </c>
      <c r="AQ5363">
        <v>0</v>
      </c>
      <c r="AR5363">
        <v>0</v>
      </c>
      <c r="AS5363">
        <v>0</v>
      </c>
      <c r="AT5363">
        <v>0</v>
      </c>
      <c r="AU5363">
        <v>0</v>
      </c>
      <c r="AV5363">
        <v>0</v>
      </c>
      <c r="AW5363">
        <v>0</v>
      </c>
      <c r="AX5363">
        <v>0</v>
      </c>
      <c r="AY5363">
        <v>0</v>
      </c>
      <c r="AZ5363">
        <v>0</v>
      </c>
      <c r="BA5363">
        <v>0</v>
      </c>
      <c r="BB5363">
        <v>0</v>
      </c>
      <c r="BC5363">
        <v>0</v>
      </c>
      <c r="BD5363">
        <v>0</v>
      </c>
      <c r="BE5363">
        <v>0</v>
      </c>
      <c r="BF5363">
        <v>0</v>
      </c>
      <c r="BG5363">
        <v>0</v>
      </c>
      <c r="BH5363">
        <v>0</v>
      </c>
      <c r="BI5363">
        <v>0</v>
      </c>
      <c r="BJ5363">
        <v>0</v>
      </c>
      <c r="BK5363">
        <v>0</v>
      </c>
      <c r="BL5363">
        <v>0</v>
      </c>
      <c r="BM5363">
        <v>0</v>
      </c>
      <c r="BN5363">
        <v>0</v>
      </c>
      <c r="BO5363">
        <v>0</v>
      </c>
      <c r="BP5363">
        <v>0</v>
      </c>
      <c r="BQ5363">
        <v>0</v>
      </c>
      <c r="BR5363">
        <v>0</v>
      </c>
      <c r="BS5363">
        <v>0</v>
      </c>
      <c r="BT5363">
        <v>0</v>
      </c>
      <c r="BU5363">
        <v>0</v>
      </c>
      <c r="BV5363">
        <v>0</v>
      </c>
      <c r="BW5363">
        <v>0</v>
      </c>
      <c r="BX5363">
        <v>0</v>
      </c>
      <c r="BY5363">
        <v>0</v>
      </c>
      <c r="BZ5363">
        <v>0</v>
      </c>
      <c r="CA5363">
        <v>0</v>
      </c>
      <c r="CB5363">
        <v>0</v>
      </c>
      <c r="CC5363">
        <v>0</v>
      </c>
      <c r="CD5363">
        <v>0</v>
      </c>
      <c r="CE5363">
        <v>0</v>
      </c>
    </row>
    <row r="5364" spans="1:83" x14ac:dyDescent="0.35">
      <c r="A5364" s="9" t="str">
        <f t="shared" si="83"/>
        <v>143500.908.50</v>
      </c>
      <c r="B5364" s="52" t="e">
        <f>+IF(MATCH(A5364,List!H$10:H$145,0),"Targeted")</f>
        <v>#N/A</v>
      </c>
      <c r="C5364" s="65"/>
      <c r="D5364" s="52"/>
      <c r="E5364" s="16" t="s">
        <v>3573</v>
      </c>
      <c r="F5364" s="16" t="s">
        <v>3574</v>
      </c>
      <c r="G5364" s="16" t="s">
        <v>298</v>
      </c>
      <c r="H5364" s="16" t="s">
        <v>3574</v>
      </c>
      <c r="I5364" s="16" t="s">
        <v>7192</v>
      </c>
      <c r="J5364" s="16" t="s">
        <v>7193</v>
      </c>
      <c r="K5364" s="17" t="s">
        <v>1327</v>
      </c>
      <c r="L5364" s="18" t="s">
        <v>859</v>
      </c>
      <c r="M5364" s="195" t="s">
        <v>7182</v>
      </c>
      <c r="N5364" s="16" t="s">
        <v>7183</v>
      </c>
      <c r="O5364" s="17" t="s">
        <v>6914</v>
      </c>
      <c r="P5364" s="17" t="s">
        <v>305</v>
      </c>
      <c r="Q5364" s="17" t="s">
        <v>306</v>
      </c>
      <c r="R5364">
        <v>0</v>
      </c>
      <c r="S5364">
        <v>0</v>
      </c>
      <c r="T5364">
        <v>0</v>
      </c>
      <c r="U5364">
        <v>0</v>
      </c>
      <c r="V5364">
        <v>0</v>
      </c>
      <c r="W5364">
        <v>0</v>
      </c>
      <c r="X5364">
        <v>0</v>
      </c>
      <c r="Y5364">
        <v>0</v>
      </c>
      <c r="Z5364">
        <v>0</v>
      </c>
      <c r="AA5364">
        <v>0</v>
      </c>
      <c r="AB5364">
        <v>0</v>
      </c>
      <c r="AC5364">
        <v>0</v>
      </c>
      <c r="AD5364">
        <v>0</v>
      </c>
      <c r="AE5364">
        <v>0</v>
      </c>
      <c r="AF5364">
        <v>0</v>
      </c>
      <c r="AG5364" s="19">
        <v>0</v>
      </c>
      <c r="AH5364">
        <v>0</v>
      </c>
      <c r="AI5364">
        <v>0</v>
      </c>
      <c r="AJ5364">
        <v>0</v>
      </c>
      <c r="AK5364">
        <v>0</v>
      </c>
      <c r="AL5364">
        <v>0</v>
      </c>
      <c r="AM5364">
        <v>0</v>
      </c>
      <c r="AN5364">
        <v>0</v>
      </c>
      <c r="AO5364">
        <v>0</v>
      </c>
      <c r="AP5364">
        <v>0</v>
      </c>
      <c r="AQ5364">
        <v>0</v>
      </c>
      <c r="AR5364">
        <v>0</v>
      </c>
      <c r="AS5364">
        <v>0</v>
      </c>
      <c r="AT5364">
        <v>0</v>
      </c>
      <c r="AU5364">
        <v>0</v>
      </c>
      <c r="AV5364">
        <v>0</v>
      </c>
      <c r="AW5364">
        <v>0</v>
      </c>
      <c r="AX5364">
        <v>0</v>
      </c>
      <c r="AY5364">
        <v>0</v>
      </c>
      <c r="AZ5364">
        <v>0</v>
      </c>
      <c r="BA5364">
        <v>0</v>
      </c>
      <c r="BB5364">
        <v>0</v>
      </c>
      <c r="BC5364">
        <v>0</v>
      </c>
      <c r="BD5364">
        <v>0</v>
      </c>
      <c r="BE5364">
        <v>0</v>
      </c>
      <c r="BF5364">
        <v>0</v>
      </c>
      <c r="BG5364">
        <v>0</v>
      </c>
      <c r="BH5364">
        <v>0</v>
      </c>
      <c r="BI5364">
        <v>0</v>
      </c>
      <c r="BJ5364">
        <v>0</v>
      </c>
      <c r="BK5364">
        <v>0</v>
      </c>
      <c r="BL5364">
        <v>0</v>
      </c>
      <c r="BM5364">
        <v>0</v>
      </c>
      <c r="BN5364">
        <v>0</v>
      </c>
      <c r="BO5364">
        <v>0</v>
      </c>
      <c r="BP5364">
        <v>0</v>
      </c>
      <c r="BQ5364">
        <v>0</v>
      </c>
      <c r="BR5364">
        <v>0</v>
      </c>
      <c r="BS5364">
        <v>-1000</v>
      </c>
      <c r="BT5364">
        <v>0</v>
      </c>
      <c r="BU5364">
        <v>-1000</v>
      </c>
      <c r="BV5364">
        <v>-1000</v>
      </c>
      <c r="BW5364">
        <v>-2000</v>
      </c>
      <c r="BX5364">
        <v>-2000</v>
      </c>
      <c r="BY5364">
        <v>0</v>
      </c>
      <c r="BZ5364">
        <v>0</v>
      </c>
      <c r="CA5364">
        <v>0</v>
      </c>
      <c r="CB5364">
        <v>0</v>
      </c>
      <c r="CC5364">
        <v>0</v>
      </c>
      <c r="CD5364">
        <v>0</v>
      </c>
      <c r="CE5364">
        <v>0</v>
      </c>
    </row>
    <row r="5365" spans="1:83" x14ac:dyDescent="0.35">
      <c r="A5365" s="9" t="str">
        <f t="shared" si="83"/>
        <v>149200.908.50</v>
      </c>
      <c r="B5365" s="52" t="e">
        <f>+IF(MATCH(A5365,List!H$10:H$145,0),"Targeted")</f>
        <v>#N/A</v>
      </c>
      <c r="C5365" s="65"/>
      <c r="D5365" s="52"/>
      <c r="E5365" s="16" t="s">
        <v>3573</v>
      </c>
      <c r="F5365" s="16" t="s">
        <v>3574</v>
      </c>
      <c r="G5365" s="16" t="s">
        <v>298</v>
      </c>
      <c r="H5365" s="16" t="s">
        <v>3574</v>
      </c>
      <c r="I5365" s="16" t="s">
        <v>7521</v>
      </c>
      <c r="J5365" s="16" t="s">
        <v>7522</v>
      </c>
      <c r="K5365" s="17" t="s">
        <v>1327</v>
      </c>
      <c r="L5365" s="18" t="s">
        <v>859</v>
      </c>
      <c r="M5365" s="195" t="s">
        <v>7182</v>
      </c>
      <c r="N5365" s="16" t="s">
        <v>7183</v>
      </c>
      <c r="O5365" s="17" t="s">
        <v>6914</v>
      </c>
      <c r="P5365" s="17" t="s">
        <v>305</v>
      </c>
      <c r="Q5365" s="17" t="s">
        <v>306</v>
      </c>
      <c r="R5365">
        <v>0</v>
      </c>
      <c r="S5365">
        <v>0</v>
      </c>
      <c r="T5365">
        <v>0</v>
      </c>
      <c r="U5365">
        <v>0</v>
      </c>
      <c r="V5365">
        <v>0</v>
      </c>
      <c r="W5365">
        <v>0</v>
      </c>
      <c r="X5365">
        <v>0</v>
      </c>
      <c r="Y5365">
        <v>0</v>
      </c>
      <c r="Z5365">
        <v>0</v>
      </c>
      <c r="AA5365">
        <v>0</v>
      </c>
      <c r="AB5365">
        <v>0</v>
      </c>
      <c r="AC5365">
        <v>0</v>
      </c>
      <c r="AD5365">
        <v>0</v>
      </c>
      <c r="AE5365">
        <v>0</v>
      </c>
      <c r="AF5365">
        <v>0</v>
      </c>
      <c r="AG5365" s="19">
        <v>0</v>
      </c>
      <c r="AH5365">
        <v>0</v>
      </c>
      <c r="AI5365">
        <v>0</v>
      </c>
      <c r="AJ5365">
        <v>0</v>
      </c>
      <c r="AK5365">
        <v>0</v>
      </c>
      <c r="AL5365">
        <v>0</v>
      </c>
      <c r="AM5365">
        <v>0</v>
      </c>
      <c r="AN5365">
        <v>0</v>
      </c>
      <c r="AO5365">
        <v>0</v>
      </c>
      <c r="AP5365">
        <v>0</v>
      </c>
      <c r="AQ5365">
        <v>0</v>
      </c>
      <c r="AR5365">
        <v>0</v>
      </c>
      <c r="AS5365">
        <v>0</v>
      </c>
      <c r="AT5365">
        <v>0</v>
      </c>
      <c r="AU5365">
        <v>0</v>
      </c>
      <c r="AV5365">
        <v>0</v>
      </c>
      <c r="AW5365">
        <v>0</v>
      </c>
      <c r="AX5365">
        <v>0</v>
      </c>
      <c r="AY5365">
        <v>0</v>
      </c>
      <c r="AZ5365">
        <v>0</v>
      </c>
      <c r="BA5365">
        <v>0</v>
      </c>
      <c r="BB5365">
        <v>0</v>
      </c>
      <c r="BC5365">
        <v>0</v>
      </c>
      <c r="BD5365">
        <v>0</v>
      </c>
      <c r="BE5365">
        <v>0</v>
      </c>
      <c r="BF5365">
        <v>0</v>
      </c>
      <c r="BG5365">
        <v>0</v>
      </c>
      <c r="BH5365">
        <v>0</v>
      </c>
      <c r="BI5365">
        <v>0</v>
      </c>
      <c r="BJ5365">
        <v>0</v>
      </c>
      <c r="BK5365">
        <v>0</v>
      </c>
      <c r="BL5365">
        <v>0</v>
      </c>
      <c r="BM5365">
        <v>0</v>
      </c>
      <c r="BN5365">
        <v>0</v>
      </c>
      <c r="BO5365">
        <v>0</v>
      </c>
      <c r="BP5365">
        <v>0</v>
      </c>
      <c r="BQ5365">
        <v>0</v>
      </c>
      <c r="BR5365">
        <v>0</v>
      </c>
      <c r="BS5365">
        <v>0</v>
      </c>
      <c r="BT5365">
        <v>0</v>
      </c>
      <c r="BU5365">
        <v>0</v>
      </c>
      <c r="BV5365">
        <v>0</v>
      </c>
      <c r="BW5365">
        <v>0</v>
      </c>
      <c r="BX5365">
        <v>0</v>
      </c>
      <c r="BY5365">
        <v>-1000</v>
      </c>
      <c r="BZ5365">
        <v>-1000</v>
      </c>
      <c r="CA5365">
        <v>-1000</v>
      </c>
      <c r="CB5365">
        <v>-1000</v>
      </c>
      <c r="CC5365">
        <v>-1000</v>
      </c>
      <c r="CD5365">
        <v>-1000</v>
      </c>
      <c r="CE5365">
        <v>-1000</v>
      </c>
    </row>
    <row r="5366" spans="1:83" x14ac:dyDescent="0.35">
      <c r="A5366" s="9" t="str">
        <f t="shared" si="83"/>
        <v>556720.908.50</v>
      </c>
      <c r="B5366" s="52" t="e">
        <f>+IF(MATCH(A5366,List!H$10:H$145,0),"Targeted")</f>
        <v>#N/A</v>
      </c>
      <c r="C5366" s="65"/>
      <c r="D5366" s="52"/>
      <c r="E5366" s="16" t="s">
        <v>3573</v>
      </c>
      <c r="F5366" s="16" t="s">
        <v>3574</v>
      </c>
      <c r="G5366" s="16" t="s">
        <v>298</v>
      </c>
      <c r="H5366" s="16" t="s">
        <v>3574</v>
      </c>
      <c r="I5366" s="16" t="s">
        <v>7523</v>
      </c>
      <c r="J5366" s="16" t="s">
        <v>7524</v>
      </c>
      <c r="K5366" s="17" t="s">
        <v>1327</v>
      </c>
      <c r="L5366" s="18" t="s">
        <v>859</v>
      </c>
      <c r="M5366" s="195" t="s">
        <v>7182</v>
      </c>
      <c r="N5366" s="16" t="s">
        <v>7183</v>
      </c>
      <c r="O5366" s="17" t="s">
        <v>6914</v>
      </c>
      <c r="P5366" s="17" t="s">
        <v>305</v>
      </c>
      <c r="Q5366" s="17" t="s">
        <v>306</v>
      </c>
      <c r="R5366">
        <v>0</v>
      </c>
      <c r="S5366">
        <v>0</v>
      </c>
      <c r="T5366">
        <v>0</v>
      </c>
      <c r="U5366">
        <v>0</v>
      </c>
      <c r="V5366">
        <v>0</v>
      </c>
      <c r="W5366">
        <v>0</v>
      </c>
      <c r="X5366">
        <v>0</v>
      </c>
      <c r="Y5366">
        <v>0</v>
      </c>
      <c r="Z5366">
        <v>0</v>
      </c>
      <c r="AA5366">
        <v>0</v>
      </c>
      <c r="AB5366">
        <v>0</v>
      </c>
      <c r="AC5366">
        <v>0</v>
      </c>
      <c r="AD5366">
        <v>0</v>
      </c>
      <c r="AE5366">
        <v>0</v>
      </c>
      <c r="AF5366">
        <v>0</v>
      </c>
      <c r="AG5366" s="19">
        <v>0</v>
      </c>
      <c r="AH5366">
        <v>0</v>
      </c>
      <c r="AI5366">
        <v>0</v>
      </c>
      <c r="AJ5366">
        <v>0</v>
      </c>
      <c r="AK5366">
        <v>0</v>
      </c>
      <c r="AL5366">
        <v>0</v>
      </c>
      <c r="AM5366">
        <v>0</v>
      </c>
      <c r="AN5366">
        <v>0</v>
      </c>
      <c r="AO5366">
        <v>0</v>
      </c>
      <c r="AP5366">
        <v>0</v>
      </c>
      <c r="AQ5366">
        <v>0</v>
      </c>
      <c r="AR5366">
        <v>0</v>
      </c>
      <c r="AS5366">
        <v>0</v>
      </c>
      <c r="AT5366">
        <v>0</v>
      </c>
      <c r="AU5366">
        <v>0</v>
      </c>
      <c r="AV5366">
        <v>0</v>
      </c>
      <c r="AW5366">
        <v>0</v>
      </c>
      <c r="AX5366">
        <v>0</v>
      </c>
      <c r="AY5366">
        <v>0</v>
      </c>
      <c r="AZ5366">
        <v>0</v>
      </c>
      <c r="BA5366">
        <v>0</v>
      </c>
      <c r="BB5366">
        <v>0</v>
      </c>
      <c r="BC5366">
        <v>0</v>
      </c>
      <c r="BD5366">
        <v>0</v>
      </c>
      <c r="BE5366">
        <v>0</v>
      </c>
      <c r="BF5366">
        <v>0</v>
      </c>
      <c r="BG5366">
        <v>0</v>
      </c>
      <c r="BH5366">
        <v>0</v>
      </c>
      <c r="BI5366">
        <v>0</v>
      </c>
      <c r="BJ5366">
        <v>0</v>
      </c>
      <c r="BK5366">
        <v>0</v>
      </c>
      <c r="BL5366">
        <v>0</v>
      </c>
      <c r="BM5366">
        <v>0</v>
      </c>
      <c r="BN5366">
        <v>0</v>
      </c>
      <c r="BO5366">
        <v>0</v>
      </c>
      <c r="BP5366">
        <v>1000</v>
      </c>
      <c r="BQ5366">
        <v>-1000</v>
      </c>
      <c r="BR5366">
        <v>-2000</v>
      </c>
      <c r="BS5366">
        <v>0</v>
      </c>
      <c r="BT5366">
        <v>2000</v>
      </c>
      <c r="BU5366">
        <v>-1000</v>
      </c>
      <c r="BV5366">
        <v>-4000</v>
      </c>
      <c r="BW5366">
        <v>-6000</v>
      </c>
      <c r="BX5366">
        <v>-7000</v>
      </c>
      <c r="BY5366">
        <v>-5000</v>
      </c>
      <c r="BZ5366">
        <v>-4000</v>
      </c>
      <c r="CA5366">
        <v>-4000</v>
      </c>
      <c r="CB5366">
        <v>-4000</v>
      </c>
      <c r="CC5366">
        <v>-4000</v>
      </c>
      <c r="CD5366">
        <v>-4000</v>
      </c>
      <c r="CE5366">
        <v>-4000</v>
      </c>
    </row>
    <row r="5367" spans="1:83" x14ac:dyDescent="0.35">
      <c r="A5367" s="9" t="str">
        <f t="shared" si="83"/>
        <v>537620.908.95</v>
      </c>
      <c r="B5367" s="52" t="e">
        <f>+IF(MATCH(A5367,List!H$10:H$145,0),"Targeted")</f>
        <v>#N/A</v>
      </c>
      <c r="C5367" s="65"/>
      <c r="D5367" s="52"/>
      <c r="E5367" s="16" t="s">
        <v>3587</v>
      </c>
      <c r="F5367" s="16" t="s">
        <v>3588</v>
      </c>
      <c r="G5367" s="16" t="s">
        <v>298</v>
      </c>
      <c r="H5367" s="16" t="s">
        <v>3588</v>
      </c>
      <c r="I5367" s="16" t="s">
        <v>7525</v>
      </c>
      <c r="J5367" s="16" t="s">
        <v>7526</v>
      </c>
      <c r="K5367" s="17" t="s">
        <v>245</v>
      </c>
      <c r="L5367" s="18" t="s">
        <v>859</v>
      </c>
      <c r="M5367" s="195" t="s">
        <v>7182</v>
      </c>
      <c r="N5367" s="16" t="s">
        <v>7183</v>
      </c>
      <c r="O5367" s="17" t="s">
        <v>6914</v>
      </c>
      <c r="P5367" s="17" t="s">
        <v>305</v>
      </c>
      <c r="Q5367" s="17" t="s">
        <v>306</v>
      </c>
      <c r="R5367">
        <v>0</v>
      </c>
      <c r="S5367">
        <v>0</v>
      </c>
      <c r="T5367">
        <v>0</v>
      </c>
      <c r="U5367">
        <v>0</v>
      </c>
      <c r="V5367">
        <v>0</v>
      </c>
      <c r="W5367">
        <v>0</v>
      </c>
      <c r="X5367">
        <v>0</v>
      </c>
      <c r="Y5367">
        <v>0</v>
      </c>
      <c r="Z5367">
        <v>0</v>
      </c>
      <c r="AA5367">
        <v>0</v>
      </c>
      <c r="AB5367">
        <v>0</v>
      </c>
      <c r="AC5367">
        <v>0</v>
      </c>
      <c r="AD5367">
        <v>0</v>
      </c>
      <c r="AE5367">
        <v>0</v>
      </c>
      <c r="AF5367">
        <v>0</v>
      </c>
      <c r="AG5367" s="19">
        <v>0</v>
      </c>
      <c r="AH5367">
        <v>0</v>
      </c>
      <c r="AI5367">
        <v>0</v>
      </c>
      <c r="AJ5367">
        <v>0</v>
      </c>
      <c r="AK5367">
        <v>0</v>
      </c>
      <c r="AL5367">
        <v>0</v>
      </c>
      <c r="AM5367">
        <v>0</v>
      </c>
      <c r="AN5367">
        <v>0</v>
      </c>
      <c r="AO5367">
        <v>0</v>
      </c>
      <c r="AP5367">
        <v>0</v>
      </c>
      <c r="AQ5367">
        <v>0</v>
      </c>
      <c r="AR5367">
        <v>0</v>
      </c>
      <c r="AS5367">
        <v>0</v>
      </c>
      <c r="AT5367">
        <v>0</v>
      </c>
      <c r="AU5367">
        <v>0</v>
      </c>
      <c r="AV5367">
        <v>0</v>
      </c>
      <c r="AW5367">
        <v>0</v>
      </c>
      <c r="AX5367">
        <v>0</v>
      </c>
      <c r="AY5367">
        <v>0</v>
      </c>
      <c r="AZ5367">
        <v>0</v>
      </c>
      <c r="BA5367">
        <v>0</v>
      </c>
      <c r="BB5367">
        <v>0</v>
      </c>
      <c r="BC5367">
        <v>0</v>
      </c>
      <c r="BD5367">
        <v>0</v>
      </c>
      <c r="BE5367">
        <v>0</v>
      </c>
      <c r="BF5367">
        <v>0</v>
      </c>
      <c r="BG5367">
        <v>0</v>
      </c>
      <c r="BH5367">
        <v>0</v>
      </c>
      <c r="BI5367">
        <v>0</v>
      </c>
      <c r="BJ5367">
        <v>0</v>
      </c>
      <c r="BK5367">
        <v>0</v>
      </c>
      <c r="BL5367">
        <v>-4000</v>
      </c>
      <c r="BM5367">
        <v>-2000</v>
      </c>
      <c r="BN5367">
        <v>0</v>
      </c>
      <c r="BO5367">
        <v>0</v>
      </c>
      <c r="BP5367">
        <v>0</v>
      </c>
      <c r="BQ5367">
        <v>0</v>
      </c>
      <c r="BR5367">
        <v>0</v>
      </c>
      <c r="BS5367">
        <v>0</v>
      </c>
      <c r="BT5367">
        <v>0</v>
      </c>
      <c r="BU5367">
        <v>0</v>
      </c>
      <c r="BV5367">
        <v>-1000</v>
      </c>
      <c r="BW5367">
        <v>-3000</v>
      </c>
      <c r="BX5367">
        <v>-4000</v>
      </c>
      <c r="BY5367">
        <v>-2000</v>
      </c>
      <c r="BZ5367">
        <v>-2000</v>
      </c>
      <c r="CA5367">
        <v>-2000</v>
      </c>
      <c r="CB5367">
        <v>-2000</v>
      </c>
      <c r="CC5367">
        <v>-2000</v>
      </c>
      <c r="CD5367">
        <v>-2000</v>
      </c>
      <c r="CE5367">
        <v>-2000</v>
      </c>
    </row>
    <row r="5368" spans="1:83" x14ac:dyDescent="0.35">
      <c r="A5368" s="9" t="str">
        <f t="shared" si="83"/>
        <v>537720.908.95</v>
      </c>
      <c r="B5368" s="52" t="e">
        <f>+IF(MATCH(A5368,List!H$10:H$145,0),"Targeted")</f>
        <v>#N/A</v>
      </c>
      <c r="C5368" s="65"/>
      <c r="D5368" s="52"/>
      <c r="E5368" s="16" t="s">
        <v>3592</v>
      </c>
      <c r="F5368" s="16" t="s">
        <v>3593</v>
      </c>
      <c r="G5368" s="16" t="s">
        <v>298</v>
      </c>
      <c r="H5368" s="16" t="s">
        <v>3593</v>
      </c>
      <c r="I5368" s="16" t="s">
        <v>7527</v>
      </c>
      <c r="J5368" s="16" t="s">
        <v>7526</v>
      </c>
      <c r="K5368" s="17" t="s">
        <v>245</v>
      </c>
      <c r="L5368" s="18" t="s">
        <v>859</v>
      </c>
      <c r="M5368" s="195" t="s">
        <v>7182</v>
      </c>
      <c r="N5368" s="16" t="s">
        <v>7183</v>
      </c>
      <c r="O5368" s="17" t="s">
        <v>6914</v>
      </c>
      <c r="P5368" s="17" t="s">
        <v>305</v>
      </c>
      <c r="Q5368" s="17" t="s">
        <v>306</v>
      </c>
      <c r="R5368">
        <v>0</v>
      </c>
      <c r="S5368">
        <v>0</v>
      </c>
      <c r="T5368">
        <v>0</v>
      </c>
      <c r="U5368">
        <v>0</v>
      </c>
      <c r="V5368">
        <v>0</v>
      </c>
      <c r="W5368">
        <v>0</v>
      </c>
      <c r="X5368">
        <v>0</v>
      </c>
      <c r="Y5368">
        <v>0</v>
      </c>
      <c r="Z5368">
        <v>0</v>
      </c>
      <c r="AA5368">
        <v>0</v>
      </c>
      <c r="AB5368">
        <v>0</v>
      </c>
      <c r="AC5368">
        <v>0</v>
      </c>
      <c r="AD5368">
        <v>0</v>
      </c>
      <c r="AE5368">
        <v>0</v>
      </c>
      <c r="AF5368">
        <v>0</v>
      </c>
      <c r="AG5368" s="19">
        <v>0</v>
      </c>
      <c r="AH5368">
        <v>0</v>
      </c>
      <c r="AI5368">
        <v>0</v>
      </c>
      <c r="AJ5368">
        <v>0</v>
      </c>
      <c r="AK5368">
        <v>0</v>
      </c>
      <c r="AL5368">
        <v>0</v>
      </c>
      <c r="AM5368">
        <v>0</v>
      </c>
      <c r="AN5368">
        <v>0</v>
      </c>
      <c r="AO5368">
        <v>0</v>
      </c>
      <c r="AP5368">
        <v>0</v>
      </c>
      <c r="AQ5368">
        <v>0</v>
      </c>
      <c r="AR5368">
        <v>0</v>
      </c>
      <c r="AS5368">
        <v>0</v>
      </c>
      <c r="AT5368">
        <v>0</v>
      </c>
      <c r="AU5368">
        <v>0</v>
      </c>
      <c r="AV5368">
        <v>0</v>
      </c>
      <c r="AW5368">
        <v>0</v>
      </c>
      <c r="AX5368">
        <v>0</v>
      </c>
      <c r="AY5368">
        <v>0</v>
      </c>
      <c r="AZ5368">
        <v>0</v>
      </c>
      <c r="BA5368">
        <v>0</v>
      </c>
      <c r="BB5368">
        <v>0</v>
      </c>
      <c r="BC5368">
        <v>0</v>
      </c>
      <c r="BD5368">
        <v>0</v>
      </c>
      <c r="BE5368">
        <v>0</v>
      </c>
      <c r="BF5368">
        <v>0</v>
      </c>
      <c r="BG5368">
        <v>0</v>
      </c>
      <c r="BH5368">
        <v>0</v>
      </c>
      <c r="BI5368">
        <v>0</v>
      </c>
      <c r="BJ5368">
        <v>0</v>
      </c>
      <c r="BK5368">
        <v>0</v>
      </c>
      <c r="BL5368">
        <v>1000</v>
      </c>
      <c r="BM5368">
        <v>0</v>
      </c>
      <c r="BN5368">
        <v>0</v>
      </c>
      <c r="BO5368">
        <v>0</v>
      </c>
      <c r="BP5368">
        <v>0</v>
      </c>
      <c r="BQ5368">
        <v>0</v>
      </c>
      <c r="BR5368">
        <v>0</v>
      </c>
      <c r="BS5368">
        <v>0</v>
      </c>
      <c r="BT5368">
        <v>0</v>
      </c>
      <c r="BU5368">
        <v>0</v>
      </c>
      <c r="BV5368">
        <v>0</v>
      </c>
      <c r="BW5368">
        <v>0</v>
      </c>
      <c r="BX5368">
        <v>0</v>
      </c>
      <c r="BY5368">
        <v>0</v>
      </c>
      <c r="BZ5368">
        <v>0</v>
      </c>
      <c r="CA5368">
        <v>0</v>
      </c>
      <c r="CB5368">
        <v>0</v>
      </c>
      <c r="CC5368">
        <v>0</v>
      </c>
      <c r="CD5368">
        <v>0</v>
      </c>
      <c r="CE5368">
        <v>0</v>
      </c>
    </row>
    <row r="5369" spans="1:83" x14ac:dyDescent="0.35">
      <c r="A5369" s="9" t="str">
        <f t="shared" si="83"/>
        <v>553220.908.95</v>
      </c>
      <c r="B5369" s="52" t="e">
        <f>+IF(MATCH(A5369,List!H$10:H$145,0),"Targeted")</f>
        <v>#N/A</v>
      </c>
      <c r="C5369" s="65"/>
      <c r="D5369" s="52"/>
      <c r="E5369" s="16" t="s">
        <v>3196</v>
      </c>
      <c r="F5369" s="16" t="s">
        <v>3197</v>
      </c>
      <c r="G5369" s="16" t="s">
        <v>298</v>
      </c>
      <c r="H5369" s="16" t="s">
        <v>3197</v>
      </c>
      <c r="I5369" s="16" t="s">
        <v>7528</v>
      </c>
      <c r="J5369" s="16" t="s">
        <v>7529</v>
      </c>
      <c r="K5369" s="17" t="s">
        <v>245</v>
      </c>
      <c r="L5369" s="18" t="s">
        <v>859</v>
      </c>
      <c r="M5369" s="195" t="s">
        <v>7182</v>
      </c>
      <c r="N5369" s="16" t="s">
        <v>7183</v>
      </c>
      <c r="O5369" s="17" t="s">
        <v>6914</v>
      </c>
      <c r="P5369" s="17" t="s">
        <v>305</v>
      </c>
      <c r="Q5369" s="17" t="s">
        <v>306</v>
      </c>
      <c r="R5369">
        <v>0</v>
      </c>
      <c r="S5369">
        <v>0</v>
      </c>
      <c r="T5369">
        <v>0</v>
      </c>
      <c r="U5369">
        <v>0</v>
      </c>
      <c r="V5369">
        <v>0</v>
      </c>
      <c r="W5369">
        <v>0</v>
      </c>
      <c r="X5369">
        <v>0</v>
      </c>
      <c r="Y5369">
        <v>0</v>
      </c>
      <c r="Z5369">
        <v>0</v>
      </c>
      <c r="AA5369">
        <v>0</v>
      </c>
      <c r="AB5369">
        <v>0</v>
      </c>
      <c r="AC5369">
        <v>0</v>
      </c>
      <c r="AD5369">
        <v>0</v>
      </c>
      <c r="AE5369">
        <v>0</v>
      </c>
      <c r="AF5369">
        <v>0</v>
      </c>
      <c r="AG5369" s="19">
        <v>0</v>
      </c>
      <c r="AH5369">
        <v>0</v>
      </c>
      <c r="AI5369">
        <v>0</v>
      </c>
      <c r="AJ5369">
        <v>0</v>
      </c>
      <c r="AK5369">
        <v>0</v>
      </c>
      <c r="AL5369">
        <v>0</v>
      </c>
      <c r="AM5369">
        <v>0</v>
      </c>
      <c r="AN5369">
        <v>0</v>
      </c>
      <c r="AO5369">
        <v>0</v>
      </c>
      <c r="AP5369">
        <v>0</v>
      </c>
      <c r="AQ5369">
        <v>0</v>
      </c>
      <c r="AR5369">
        <v>0</v>
      </c>
      <c r="AS5369">
        <v>0</v>
      </c>
      <c r="AT5369">
        <v>0</v>
      </c>
      <c r="AU5369">
        <v>0</v>
      </c>
      <c r="AV5369">
        <v>0</v>
      </c>
      <c r="AW5369">
        <v>0</v>
      </c>
      <c r="AX5369">
        <v>0</v>
      </c>
      <c r="AY5369">
        <v>0</v>
      </c>
      <c r="AZ5369">
        <v>0</v>
      </c>
      <c r="BA5369">
        <v>0</v>
      </c>
      <c r="BB5369">
        <v>0</v>
      </c>
      <c r="BC5369">
        <v>0</v>
      </c>
      <c r="BD5369">
        <v>0</v>
      </c>
      <c r="BE5369">
        <v>0</v>
      </c>
      <c r="BF5369">
        <v>0</v>
      </c>
      <c r="BG5369">
        <v>0</v>
      </c>
      <c r="BH5369">
        <v>0</v>
      </c>
      <c r="BI5369">
        <v>0</v>
      </c>
      <c r="BJ5369">
        <v>0</v>
      </c>
      <c r="BK5369">
        <v>0</v>
      </c>
      <c r="BL5369">
        <v>0</v>
      </c>
      <c r="BM5369">
        <v>0</v>
      </c>
      <c r="BN5369">
        <v>0</v>
      </c>
      <c r="BO5369">
        <v>0</v>
      </c>
      <c r="BP5369">
        <v>0</v>
      </c>
      <c r="BQ5369">
        <v>0</v>
      </c>
      <c r="BR5369">
        <v>0</v>
      </c>
      <c r="BS5369">
        <v>0</v>
      </c>
      <c r="BT5369">
        <v>0</v>
      </c>
      <c r="BU5369">
        <v>0</v>
      </c>
      <c r="BV5369">
        <v>-1000</v>
      </c>
      <c r="BW5369">
        <v>-2000</v>
      </c>
      <c r="BX5369">
        <v>-3000</v>
      </c>
      <c r="BY5369">
        <v>-1000</v>
      </c>
      <c r="BZ5369">
        <v>-3000</v>
      </c>
      <c r="CA5369">
        <v>-3000</v>
      </c>
      <c r="CB5369">
        <v>-3000</v>
      </c>
      <c r="CC5369">
        <v>-3000</v>
      </c>
      <c r="CD5369">
        <v>-3000</v>
      </c>
      <c r="CE5369">
        <v>-3000</v>
      </c>
    </row>
    <row r="5370" spans="1:83" x14ac:dyDescent="0.35">
      <c r="A5370" s="9" t="str">
        <f t="shared" si="83"/>
        <v>560020.908.95</v>
      </c>
      <c r="B5370" s="52" t="e">
        <f>+IF(MATCH(A5370,List!H$10:H$145,0),"Targeted")</f>
        <v>#N/A</v>
      </c>
      <c r="C5370" s="65"/>
      <c r="D5370" s="52"/>
      <c r="E5370" s="16" t="s">
        <v>3604</v>
      </c>
      <c r="F5370" s="16" t="s">
        <v>3605</v>
      </c>
      <c r="G5370" s="16" t="s">
        <v>298</v>
      </c>
      <c r="H5370" s="16" t="s">
        <v>3605</v>
      </c>
      <c r="I5370" s="16" t="s">
        <v>7530</v>
      </c>
      <c r="J5370" s="16" t="s">
        <v>7531</v>
      </c>
      <c r="K5370" s="17" t="s">
        <v>245</v>
      </c>
      <c r="L5370" s="18" t="s">
        <v>859</v>
      </c>
      <c r="M5370" s="195" t="s">
        <v>7182</v>
      </c>
      <c r="N5370" s="16" t="s">
        <v>7183</v>
      </c>
      <c r="O5370" s="17" t="s">
        <v>6914</v>
      </c>
      <c r="P5370" s="17" t="s">
        <v>305</v>
      </c>
      <c r="Q5370" s="17" t="s">
        <v>306</v>
      </c>
      <c r="R5370">
        <v>0</v>
      </c>
      <c r="S5370">
        <v>0</v>
      </c>
      <c r="T5370">
        <v>0</v>
      </c>
      <c r="U5370">
        <v>0</v>
      </c>
      <c r="V5370">
        <v>0</v>
      </c>
      <c r="W5370">
        <v>0</v>
      </c>
      <c r="X5370">
        <v>0</v>
      </c>
      <c r="Y5370">
        <v>0</v>
      </c>
      <c r="Z5370">
        <v>0</v>
      </c>
      <c r="AA5370">
        <v>0</v>
      </c>
      <c r="AB5370">
        <v>0</v>
      </c>
      <c r="AC5370">
        <v>0</v>
      </c>
      <c r="AD5370">
        <v>0</v>
      </c>
      <c r="AE5370">
        <v>0</v>
      </c>
      <c r="AF5370">
        <v>0</v>
      </c>
      <c r="AG5370" s="19">
        <v>0</v>
      </c>
      <c r="AH5370">
        <v>0</v>
      </c>
      <c r="AI5370">
        <v>0</v>
      </c>
      <c r="AJ5370">
        <v>0</v>
      </c>
      <c r="AK5370">
        <v>0</v>
      </c>
      <c r="AL5370">
        <v>0</v>
      </c>
      <c r="AM5370">
        <v>0</v>
      </c>
      <c r="AN5370">
        <v>0</v>
      </c>
      <c r="AO5370">
        <v>0</v>
      </c>
      <c r="AP5370">
        <v>0</v>
      </c>
      <c r="AQ5370">
        <v>0</v>
      </c>
      <c r="AR5370">
        <v>0</v>
      </c>
      <c r="AS5370">
        <v>0</v>
      </c>
      <c r="AT5370">
        <v>0</v>
      </c>
      <c r="AU5370">
        <v>0</v>
      </c>
      <c r="AV5370">
        <v>0</v>
      </c>
      <c r="AW5370">
        <v>0</v>
      </c>
      <c r="AX5370">
        <v>0</v>
      </c>
      <c r="AY5370">
        <v>0</v>
      </c>
      <c r="AZ5370">
        <v>0</v>
      </c>
      <c r="BA5370">
        <v>0</v>
      </c>
      <c r="BB5370">
        <v>0</v>
      </c>
      <c r="BC5370">
        <v>0</v>
      </c>
      <c r="BD5370">
        <v>0</v>
      </c>
      <c r="BE5370">
        <v>0</v>
      </c>
      <c r="BF5370">
        <v>0</v>
      </c>
      <c r="BG5370">
        <v>0</v>
      </c>
      <c r="BH5370">
        <v>0</v>
      </c>
      <c r="BI5370">
        <v>0</v>
      </c>
      <c r="BJ5370">
        <v>0</v>
      </c>
      <c r="BK5370">
        <v>0</v>
      </c>
      <c r="BL5370">
        <v>0</v>
      </c>
      <c r="BM5370">
        <v>0</v>
      </c>
      <c r="BN5370">
        <v>-57000</v>
      </c>
      <c r="BO5370">
        <v>-38000</v>
      </c>
      <c r="BP5370">
        <v>-96000</v>
      </c>
      <c r="BQ5370">
        <v>-40000</v>
      </c>
      <c r="BR5370">
        <v>0</v>
      </c>
      <c r="BS5370">
        <v>-71000</v>
      </c>
      <c r="BT5370">
        <v>-27000</v>
      </c>
      <c r="BU5370">
        <v>-15000</v>
      </c>
      <c r="BV5370">
        <v>-36000</v>
      </c>
      <c r="BW5370">
        <v>-64000</v>
      </c>
      <c r="BX5370">
        <v>-73000</v>
      </c>
      <c r="BY5370">
        <v>-60000</v>
      </c>
      <c r="BZ5370">
        <v>-71000</v>
      </c>
      <c r="CA5370">
        <v>-75000</v>
      </c>
      <c r="CB5370">
        <v>-74000</v>
      </c>
      <c r="CC5370">
        <v>-71000</v>
      </c>
      <c r="CD5370">
        <v>-81000</v>
      </c>
      <c r="CE5370">
        <v>-100000</v>
      </c>
    </row>
    <row r="5371" spans="1:83" x14ac:dyDescent="0.35">
      <c r="A5371" s="9" t="str">
        <f t="shared" si="83"/>
        <v>557720.908.95</v>
      </c>
      <c r="B5371" s="52" t="e">
        <f>+IF(MATCH(A5371,List!H$10:H$145,0),"Targeted")</f>
        <v>#N/A</v>
      </c>
      <c r="C5371" s="65"/>
      <c r="D5371" s="52"/>
      <c r="E5371" s="16" t="s">
        <v>3611</v>
      </c>
      <c r="F5371" s="16" t="s">
        <v>3612</v>
      </c>
      <c r="G5371" s="16" t="s">
        <v>298</v>
      </c>
      <c r="H5371" s="16" t="s">
        <v>3612</v>
      </c>
      <c r="I5371" s="16" t="s">
        <v>7532</v>
      </c>
      <c r="J5371" s="16" t="s">
        <v>7533</v>
      </c>
      <c r="K5371" s="17" t="s">
        <v>245</v>
      </c>
      <c r="L5371" s="18" t="s">
        <v>859</v>
      </c>
      <c r="M5371" s="195" t="s">
        <v>7182</v>
      </c>
      <c r="N5371" s="16" t="s">
        <v>7183</v>
      </c>
      <c r="O5371" s="17" t="s">
        <v>6914</v>
      </c>
      <c r="P5371" s="17" t="s">
        <v>305</v>
      </c>
      <c r="Q5371" s="17" t="s">
        <v>306</v>
      </c>
      <c r="R5371">
        <v>0</v>
      </c>
      <c r="S5371">
        <v>0</v>
      </c>
      <c r="T5371">
        <v>0</v>
      </c>
      <c r="U5371">
        <v>0</v>
      </c>
      <c r="V5371">
        <v>0</v>
      </c>
      <c r="W5371">
        <v>0</v>
      </c>
      <c r="X5371">
        <v>0</v>
      </c>
      <c r="Y5371">
        <v>0</v>
      </c>
      <c r="Z5371">
        <v>0</v>
      </c>
      <c r="AA5371">
        <v>0</v>
      </c>
      <c r="AB5371">
        <v>0</v>
      </c>
      <c r="AC5371">
        <v>0</v>
      </c>
      <c r="AD5371">
        <v>0</v>
      </c>
      <c r="AE5371">
        <v>0</v>
      </c>
      <c r="AF5371">
        <v>0</v>
      </c>
      <c r="AG5371" s="19">
        <v>0</v>
      </c>
      <c r="AH5371">
        <v>0</v>
      </c>
      <c r="AI5371">
        <v>0</v>
      </c>
      <c r="AJ5371">
        <v>0</v>
      </c>
      <c r="AK5371">
        <v>0</v>
      </c>
      <c r="AL5371">
        <v>0</v>
      </c>
      <c r="AM5371">
        <v>0</v>
      </c>
      <c r="AN5371">
        <v>0</v>
      </c>
      <c r="AO5371">
        <v>0</v>
      </c>
      <c r="AP5371">
        <v>0</v>
      </c>
      <c r="AQ5371">
        <v>0</v>
      </c>
      <c r="AR5371">
        <v>0</v>
      </c>
      <c r="AS5371">
        <v>0</v>
      </c>
      <c r="AT5371">
        <v>0</v>
      </c>
      <c r="AU5371">
        <v>0</v>
      </c>
      <c r="AV5371">
        <v>0</v>
      </c>
      <c r="AW5371">
        <v>0</v>
      </c>
      <c r="AX5371">
        <v>0</v>
      </c>
      <c r="AY5371">
        <v>0</v>
      </c>
      <c r="AZ5371">
        <v>0</v>
      </c>
      <c r="BA5371">
        <v>0</v>
      </c>
      <c r="BB5371">
        <v>0</v>
      </c>
      <c r="BC5371">
        <v>0</v>
      </c>
      <c r="BD5371">
        <v>0</v>
      </c>
      <c r="BE5371">
        <v>0</v>
      </c>
      <c r="BF5371">
        <v>0</v>
      </c>
      <c r="BG5371">
        <v>0</v>
      </c>
      <c r="BH5371">
        <v>0</v>
      </c>
      <c r="BI5371">
        <v>0</v>
      </c>
      <c r="BJ5371">
        <v>0</v>
      </c>
      <c r="BK5371">
        <v>0</v>
      </c>
      <c r="BL5371">
        <v>0</v>
      </c>
      <c r="BM5371">
        <v>0</v>
      </c>
      <c r="BN5371">
        <v>0</v>
      </c>
      <c r="BO5371">
        <v>0</v>
      </c>
      <c r="BP5371">
        <v>0</v>
      </c>
      <c r="BQ5371">
        <v>0</v>
      </c>
      <c r="BR5371">
        <v>0</v>
      </c>
      <c r="BS5371">
        <v>0</v>
      </c>
      <c r="BT5371">
        <v>0</v>
      </c>
      <c r="BU5371">
        <v>-1000</v>
      </c>
      <c r="BV5371">
        <v>-3000</v>
      </c>
      <c r="BW5371">
        <v>-6000</v>
      </c>
      <c r="BX5371">
        <v>-8000</v>
      </c>
      <c r="BY5371">
        <v>-5000</v>
      </c>
      <c r="BZ5371">
        <v>-2000</v>
      </c>
      <c r="CA5371">
        <v>-2000</v>
      </c>
      <c r="CB5371">
        <v>-2000</v>
      </c>
      <c r="CC5371">
        <v>-2000</v>
      </c>
      <c r="CD5371">
        <v>-2000</v>
      </c>
      <c r="CE5371">
        <v>-2000</v>
      </c>
    </row>
    <row r="5372" spans="1:83" x14ac:dyDescent="0.35">
      <c r="A5372" s="9" t="str">
        <f t="shared" si="83"/>
        <v>149300.908.14</v>
      </c>
      <c r="B5372" s="52" t="e">
        <f>+IF(MATCH(A5372,List!H$10:H$145,0),"Targeted")</f>
        <v>#N/A</v>
      </c>
      <c r="C5372" s="65"/>
      <c r="D5372" s="52"/>
      <c r="E5372" s="16" t="s">
        <v>6925</v>
      </c>
      <c r="F5372" s="16" t="s">
        <v>6927</v>
      </c>
      <c r="G5372" s="16" t="s">
        <v>298</v>
      </c>
      <c r="H5372" s="16" t="s">
        <v>6927</v>
      </c>
      <c r="I5372" s="16" t="s">
        <v>7534</v>
      </c>
      <c r="J5372" s="16" t="s">
        <v>7535</v>
      </c>
      <c r="K5372" s="17" t="s">
        <v>12</v>
      </c>
      <c r="L5372" s="18" t="s">
        <v>859</v>
      </c>
      <c r="M5372" s="195" t="s">
        <v>7182</v>
      </c>
      <c r="N5372" s="16" t="s">
        <v>7183</v>
      </c>
      <c r="O5372" s="17" t="s">
        <v>6914</v>
      </c>
      <c r="P5372" s="17" t="s">
        <v>305</v>
      </c>
      <c r="Q5372" s="17" t="s">
        <v>306</v>
      </c>
      <c r="R5372">
        <v>0</v>
      </c>
      <c r="S5372">
        <v>0</v>
      </c>
      <c r="T5372">
        <v>0</v>
      </c>
      <c r="U5372">
        <v>0</v>
      </c>
      <c r="V5372">
        <v>0</v>
      </c>
      <c r="W5372">
        <v>0</v>
      </c>
      <c r="X5372">
        <v>0</v>
      </c>
      <c r="Y5372">
        <v>0</v>
      </c>
      <c r="Z5372">
        <v>0</v>
      </c>
      <c r="AA5372">
        <v>0</v>
      </c>
      <c r="AB5372">
        <v>0</v>
      </c>
      <c r="AC5372">
        <v>0</v>
      </c>
      <c r="AD5372">
        <v>0</v>
      </c>
      <c r="AE5372">
        <v>0</v>
      </c>
      <c r="AF5372">
        <v>0</v>
      </c>
      <c r="AG5372" s="19">
        <v>0</v>
      </c>
      <c r="AH5372">
        <v>0</v>
      </c>
      <c r="AI5372">
        <v>0</v>
      </c>
      <c r="AJ5372">
        <v>0</v>
      </c>
      <c r="AK5372">
        <v>0</v>
      </c>
      <c r="AL5372">
        <v>0</v>
      </c>
      <c r="AM5372">
        <v>0</v>
      </c>
      <c r="AN5372">
        <v>0</v>
      </c>
      <c r="AO5372">
        <v>-17808</v>
      </c>
      <c r="AP5372">
        <v>-2263</v>
      </c>
      <c r="AQ5372">
        <v>-1071602</v>
      </c>
      <c r="AR5372">
        <v>-902668</v>
      </c>
      <c r="AS5372">
        <v>-1387</v>
      </c>
      <c r="AT5372">
        <v>-1448</v>
      </c>
      <c r="AU5372">
        <v>-2033</v>
      </c>
      <c r="AV5372">
        <v>-537</v>
      </c>
      <c r="AW5372">
        <v>-123</v>
      </c>
      <c r="AX5372">
        <v>-91</v>
      </c>
      <c r="AY5372">
        <v>-268</v>
      </c>
      <c r="AZ5372">
        <v>-1000</v>
      </c>
      <c r="BA5372">
        <v>-1000</v>
      </c>
      <c r="BB5372">
        <v>-6000</v>
      </c>
      <c r="BC5372">
        <v>-3000</v>
      </c>
      <c r="BD5372">
        <v>-1000</v>
      </c>
      <c r="BE5372">
        <v>-676000</v>
      </c>
      <c r="BF5372">
        <v>-1000</v>
      </c>
      <c r="BG5372">
        <v>-1000</v>
      </c>
      <c r="BH5372">
        <v>0</v>
      </c>
      <c r="BI5372">
        <v>0</v>
      </c>
      <c r="BJ5372">
        <v>0</v>
      </c>
      <c r="BK5372">
        <v>-2000</v>
      </c>
      <c r="BL5372">
        <v>-1000</v>
      </c>
      <c r="BM5372">
        <v>-10000</v>
      </c>
      <c r="BN5372">
        <v>0</v>
      </c>
      <c r="BO5372">
        <v>0</v>
      </c>
      <c r="BP5372">
        <v>0</v>
      </c>
      <c r="BQ5372">
        <v>0</v>
      </c>
      <c r="BR5372">
        <v>0</v>
      </c>
      <c r="BS5372">
        <v>0</v>
      </c>
      <c r="BT5372">
        <v>0</v>
      </c>
      <c r="BU5372">
        <v>0</v>
      </c>
      <c r="BV5372">
        <v>0</v>
      </c>
      <c r="BW5372">
        <v>0</v>
      </c>
      <c r="BX5372">
        <v>0</v>
      </c>
      <c r="BY5372">
        <v>0</v>
      </c>
      <c r="BZ5372">
        <v>0</v>
      </c>
      <c r="CA5372">
        <v>0</v>
      </c>
      <c r="CB5372">
        <v>0</v>
      </c>
      <c r="CC5372">
        <v>0</v>
      </c>
      <c r="CD5372">
        <v>0</v>
      </c>
      <c r="CE5372">
        <v>0</v>
      </c>
    </row>
    <row r="5373" spans="1:83" x14ac:dyDescent="0.35">
      <c r="A5373" s="9" t="str">
        <f t="shared" si="83"/>
        <v>542530.908.14</v>
      </c>
      <c r="B5373" s="52" t="e">
        <f>+IF(MATCH(A5373,List!H$10:H$145,0),"Targeted")</f>
        <v>#N/A</v>
      </c>
      <c r="C5373" s="65"/>
      <c r="D5373" s="52"/>
      <c r="E5373" s="16" t="s">
        <v>6925</v>
      </c>
      <c r="F5373" s="16" t="s">
        <v>6927</v>
      </c>
      <c r="G5373" s="16" t="s">
        <v>298</v>
      </c>
      <c r="H5373" s="16" t="s">
        <v>6927</v>
      </c>
      <c r="I5373" s="16" t="s">
        <v>7536</v>
      </c>
      <c r="J5373" s="16" t="s">
        <v>7537</v>
      </c>
      <c r="K5373" s="17" t="s">
        <v>12</v>
      </c>
      <c r="L5373" s="18" t="s">
        <v>859</v>
      </c>
      <c r="M5373" s="195" t="s">
        <v>7182</v>
      </c>
      <c r="N5373" s="16" t="s">
        <v>7183</v>
      </c>
      <c r="O5373" s="17" t="s">
        <v>6914</v>
      </c>
      <c r="P5373" s="17" t="s">
        <v>305</v>
      </c>
      <c r="Q5373" s="17" t="s">
        <v>306</v>
      </c>
      <c r="R5373">
        <v>0</v>
      </c>
      <c r="S5373">
        <v>0</v>
      </c>
      <c r="T5373">
        <v>0</v>
      </c>
      <c r="U5373">
        <v>0</v>
      </c>
      <c r="V5373">
        <v>0</v>
      </c>
      <c r="W5373">
        <v>0</v>
      </c>
      <c r="X5373">
        <v>0</v>
      </c>
      <c r="Y5373">
        <v>0</v>
      </c>
      <c r="Z5373">
        <v>0</v>
      </c>
      <c r="AA5373">
        <v>0</v>
      </c>
      <c r="AB5373">
        <v>0</v>
      </c>
      <c r="AC5373">
        <v>0</v>
      </c>
      <c r="AD5373">
        <v>0</v>
      </c>
      <c r="AE5373">
        <v>0</v>
      </c>
      <c r="AF5373">
        <v>0</v>
      </c>
      <c r="AG5373" s="19">
        <v>0</v>
      </c>
      <c r="AH5373">
        <v>0</v>
      </c>
      <c r="AI5373">
        <v>0</v>
      </c>
      <c r="AJ5373">
        <v>0</v>
      </c>
      <c r="AK5373">
        <v>0</v>
      </c>
      <c r="AL5373">
        <v>0</v>
      </c>
      <c r="AM5373">
        <v>0</v>
      </c>
      <c r="AN5373">
        <v>0</v>
      </c>
      <c r="AO5373">
        <v>0</v>
      </c>
      <c r="AP5373">
        <v>0</v>
      </c>
      <c r="AQ5373">
        <v>0</v>
      </c>
      <c r="AR5373">
        <v>0</v>
      </c>
      <c r="AS5373">
        <v>0</v>
      </c>
      <c r="AT5373">
        <v>0</v>
      </c>
      <c r="AU5373">
        <v>0</v>
      </c>
      <c r="AV5373">
        <v>0</v>
      </c>
      <c r="AW5373">
        <v>0</v>
      </c>
      <c r="AX5373">
        <v>0</v>
      </c>
      <c r="AY5373">
        <v>0</v>
      </c>
      <c r="AZ5373">
        <v>0</v>
      </c>
      <c r="BA5373">
        <v>0</v>
      </c>
      <c r="BB5373">
        <v>0</v>
      </c>
      <c r="BC5373">
        <v>0</v>
      </c>
      <c r="BD5373">
        <v>0</v>
      </c>
      <c r="BE5373">
        <v>-676000</v>
      </c>
      <c r="BF5373">
        <v>0</v>
      </c>
      <c r="BG5373">
        <v>0</v>
      </c>
      <c r="BH5373">
        <v>0</v>
      </c>
      <c r="BI5373">
        <v>0</v>
      </c>
      <c r="BJ5373">
        <v>0</v>
      </c>
      <c r="BK5373">
        <v>0</v>
      </c>
      <c r="BL5373">
        <v>0</v>
      </c>
      <c r="BM5373">
        <v>0</v>
      </c>
      <c r="BN5373">
        <v>0</v>
      </c>
      <c r="BO5373">
        <v>0</v>
      </c>
      <c r="BP5373">
        <v>0</v>
      </c>
      <c r="BQ5373">
        <v>0</v>
      </c>
      <c r="BR5373">
        <v>0</v>
      </c>
      <c r="BS5373">
        <v>0</v>
      </c>
      <c r="BT5373">
        <v>0</v>
      </c>
      <c r="BU5373">
        <v>0</v>
      </c>
      <c r="BV5373">
        <v>0</v>
      </c>
      <c r="BW5373">
        <v>0</v>
      </c>
      <c r="BX5373">
        <v>0</v>
      </c>
      <c r="BY5373">
        <v>0</v>
      </c>
      <c r="BZ5373">
        <v>0</v>
      </c>
      <c r="CA5373">
        <v>0</v>
      </c>
      <c r="CB5373">
        <v>0</v>
      </c>
      <c r="CC5373">
        <v>0</v>
      </c>
      <c r="CD5373">
        <v>0</v>
      </c>
      <c r="CE5373">
        <v>0</v>
      </c>
    </row>
    <row r="5374" spans="1:83" x14ac:dyDescent="0.35">
      <c r="A5374" s="9" t="str">
        <f t="shared" si="83"/>
        <v>812730.909.88</v>
      </c>
      <c r="B5374" s="52" t="e">
        <f>+IF(MATCH(A5374,List!H$10:H$145,0),"Targeted")</f>
        <v>#N/A</v>
      </c>
      <c r="C5374" s="65"/>
      <c r="D5374" s="52"/>
      <c r="E5374" s="16" t="s">
        <v>6598</v>
      </c>
      <c r="F5374" s="16" t="s">
        <v>6599</v>
      </c>
      <c r="G5374" s="16" t="s">
        <v>298</v>
      </c>
      <c r="H5374" s="16" t="s">
        <v>6599</v>
      </c>
      <c r="I5374" s="16" t="s">
        <v>7519</v>
      </c>
      <c r="J5374" s="16" t="s">
        <v>7520</v>
      </c>
      <c r="K5374" s="17" t="s">
        <v>2847</v>
      </c>
      <c r="L5374" s="18" t="s">
        <v>859</v>
      </c>
      <c r="M5374" s="195" t="s">
        <v>7538</v>
      </c>
      <c r="N5374" s="16" t="s">
        <v>7539</v>
      </c>
      <c r="O5374" s="17" t="s">
        <v>6914</v>
      </c>
      <c r="P5374" s="17" t="s">
        <v>305</v>
      </c>
      <c r="Q5374" s="17" t="s">
        <v>306</v>
      </c>
      <c r="R5374">
        <v>0</v>
      </c>
      <c r="S5374">
        <v>0</v>
      </c>
      <c r="T5374">
        <v>0</v>
      </c>
      <c r="U5374">
        <v>0</v>
      </c>
      <c r="V5374">
        <v>0</v>
      </c>
      <c r="W5374">
        <v>0</v>
      </c>
      <c r="X5374">
        <v>0</v>
      </c>
      <c r="Y5374">
        <v>0</v>
      </c>
      <c r="Z5374">
        <v>0</v>
      </c>
      <c r="AA5374">
        <v>0</v>
      </c>
      <c r="AB5374">
        <v>0</v>
      </c>
      <c r="AC5374">
        <v>0</v>
      </c>
      <c r="AD5374">
        <v>0</v>
      </c>
      <c r="AE5374">
        <v>0</v>
      </c>
      <c r="AF5374">
        <v>0</v>
      </c>
      <c r="AG5374" s="19">
        <v>0</v>
      </c>
      <c r="AH5374">
        <v>0</v>
      </c>
      <c r="AI5374">
        <v>0</v>
      </c>
      <c r="AJ5374">
        <v>0</v>
      </c>
      <c r="AK5374">
        <v>0</v>
      </c>
      <c r="AL5374">
        <v>0</v>
      </c>
      <c r="AM5374">
        <v>0</v>
      </c>
      <c r="AN5374">
        <v>0</v>
      </c>
      <c r="AO5374">
        <v>0</v>
      </c>
      <c r="AP5374">
        <v>0</v>
      </c>
      <c r="AQ5374">
        <v>0</v>
      </c>
      <c r="AR5374">
        <v>0</v>
      </c>
      <c r="AS5374">
        <v>0</v>
      </c>
      <c r="AT5374">
        <v>0</v>
      </c>
      <c r="AU5374">
        <v>0</v>
      </c>
      <c r="AV5374">
        <v>0</v>
      </c>
      <c r="AW5374">
        <v>0</v>
      </c>
      <c r="AX5374">
        <v>0</v>
      </c>
      <c r="AY5374">
        <v>0</v>
      </c>
      <c r="AZ5374">
        <v>0</v>
      </c>
      <c r="BA5374">
        <v>0</v>
      </c>
      <c r="BB5374">
        <v>0</v>
      </c>
      <c r="BC5374">
        <v>0</v>
      </c>
      <c r="BD5374">
        <v>0</v>
      </c>
      <c r="BE5374">
        <v>0</v>
      </c>
      <c r="BF5374">
        <v>0</v>
      </c>
      <c r="BG5374">
        <v>0</v>
      </c>
      <c r="BH5374">
        <v>0</v>
      </c>
      <c r="BI5374">
        <v>0</v>
      </c>
      <c r="BJ5374">
        <v>0</v>
      </c>
      <c r="BK5374">
        <v>0</v>
      </c>
      <c r="BL5374">
        <v>-1000</v>
      </c>
      <c r="BM5374">
        <v>-1000</v>
      </c>
      <c r="BN5374">
        <v>-1000</v>
      </c>
      <c r="BO5374">
        <v>-1000</v>
      </c>
      <c r="BP5374">
        <v>-1000</v>
      </c>
      <c r="BQ5374">
        <v>-1000</v>
      </c>
      <c r="BR5374">
        <v>-1000</v>
      </c>
      <c r="BS5374">
        <v>-1000</v>
      </c>
      <c r="BT5374">
        <v>-1000</v>
      </c>
      <c r="BU5374">
        <v>-1000</v>
      </c>
      <c r="BV5374">
        <v>-1000</v>
      </c>
      <c r="BW5374">
        <v>-1000</v>
      </c>
      <c r="BX5374">
        <v>-1000</v>
      </c>
      <c r="BY5374">
        <v>-1000</v>
      </c>
      <c r="BZ5374">
        <v>-1000</v>
      </c>
      <c r="CA5374">
        <v>-1000</v>
      </c>
      <c r="CB5374">
        <v>-1000</v>
      </c>
      <c r="CC5374">
        <v>-1000</v>
      </c>
      <c r="CD5374">
        <v>-1000</v>
      </c>
      <c r="CE5374">
        <v>-1000</v>
      </c>
    </row>
    <row r="5375" spans="1:83" x14ac:dyDescent="0.35">
      <c r="A5375" s="9" t="str">
        <f t="shared" si="83"/>
        <v>812740.909.88</v>
      </c>
      <c r="B5375" s="52" t="e">
        <f>+IF(MATCH(A5375,List!H$10:H$145,0),"Targeted")</f>
        <v>#N/A</v>
      </c>
      <c r="C5375" s="65"/>
      <c r="D5375" s="52"/>
      <c r="E5375" s="16" t="s">
        <v>6598</v>
      </c>
      <c r="F5375" s="16" t="s">
        <v>6599</v>
      </c>
      <c r="G5375" s="16" t="s">
        <v>298</v>
      </c>
      <c r="H5375" s="16" t="s">
        <v>6599</v>
      </c>
      <c r="I5375" s="16" t="s">
        <v>7540</v>
      </c>
      <c r="J5375" s="16" t="s">
        <v>7541</v>
      </c>
      <c r="K5375" s="17" t="s">
        <v>2847</v>
      </c>
      <c r="L5375" s="18" t="s">
        <v>859</v>
      </c>
      <c r="M5375" s="195" t="s">
        <v>7538</v>
      </c>
      <c r="N5375" s="16" t="s">
        <v>7539</v>
      </c>
      <c r="O5375" s="17" t="s">
        <v>6914</v>
      </c>
      <c r="P5375" s="17" t="s">
        <v>305</v>
      </c>
      <c r="Q5375" s="17" t="s">
        <v>306</v>
      </c>
      <c r="R5375">
        <v>0</v>
      </c>
      <c r="S5375">
        <v>0</v>
      </c>
      <c r="T5375">
        <v>0</v>
      </c>
      <c r="U5375">
        <v>0</v>
      </c>
      <c r="V5375">
        <v>0</v>
      </c>
      <c r="W5375">
        <v>0</v>
      </c>
      <c r="X5375">
        <v>0</v>
      </c>
      <c r="Y5375">
        <v>0</v>
      </c>
      <c r="Z5375">
        <v>0</v>
      </c>
      <c r="AA5375">
        <v>0</v>
      </c>
      <c r="AB5375">
        <v>0</v>
      </c>
      <c r="AC5375">
        <v>0</v>
      </c>
      <c r="AD5375">
        <v>0</v>
      </c>
      <c r="AE5375">
        <v>0</v>
      </c>
      <c r="AF5375">
        <v>0</v>
      </c>
      <c r="AG5375" s="19">
        <v>0</v>
      </c>
      <c r="AH5375">
        <v>0</v>
      </c>
      <c r="AI5375">
        <v>0</v>
      </c>
      <c r="AJ5375">
        <v>0</v>
      </c>
      <c r="AK5375">
        <v>0</v>
      </c>
      <c r="AL5375">
        <v>0</v>
      </c>
      <c r="AM5375">
        <v>0</v>
      </c>
      <c r="AN5375">
        <v>0</v>
      </c>
      <c r="AO5375">
        <v>0</v>
      </c>
      <c r="AP5375">
        <v>0</v>
      </c>
      <c r="AQ5375">
        <v>0</v>
      </c>
      <c r="AR5375">
        <v>0</v>
      </c>
      <c r="AS5375">
        <v>0</v>
      </c>
      <c r="AT5375">
        <v>0</v>
      </c>
      <c r="AU5375">
        <v>0</v>
      </c>
      <c r="AV5375">
        <v>0</v>
      </c>
      <c r="AW5375">
        <v>0</v>
      </c>
      <c r="AX5375">
        <v>0</v>
      </c>
      <c r="AY5375">
        <v>0</v>
      </c>
      <c r="AZ5375">
        <v>0</v>
      </c>
      <c r="BA5375">
        <v>0</v>
      </c>
      <c r="BB5375">
        <v>0</v>
      </c>
      <c r="BC5375">
        <v>0</v>
      </c>
      <c r="BD5375">
        <v>0</v>
      </c>
      <c r="BE5375">
        <v>0</v>
      </c>
      <c r="BF5375">
        <v>0</v>
      </c>
      <c r="BG5375">
        <v>0</v>
      </c>
      <c r="BH5375">
        <v>0</v>
      </c>
      <c r="BI5375">
        <v>0</v>
      </c>
      <c r="BJ5375">
        <v>0</v>
      </c>
      <c r="BK5375">
        <v>0</v>
      </c>
      <c r="BL5375">
        <v>0</v>
      </c>
      <c r="BM5375">
        <v>0</v>
      </c>
      <c r="BN5375">
        <v>0</v>
      </c>
      <c r="BO5375">
        <v>0</v>
      </c>
      <c r="BP5375">
        <v>0</v>
      </c>
      <c r="BQ5375">
        <v>0</v>
      </c>
      <c r="BR5375">
        <v>0</v>
      </c>
      <c r="BS5375">
        <v>0</v>
      </c>
      <c r="BT5375">
        <v>0</v>
      </c>
      <c r="BU5375">
        <v>0</v>
      </c>
      <c r="BV5375">
        <v>0</v>
      </c>
      <c r="BW5375">
        <v>0</v>
      </c>
      <c r="BX5375">
        <v>0</v>
      </c>
      <c r="BY5375">
        <v>-1000</v>
      </c>
      <c r="BZ5375">
        <v>-1000</v>
      </c>
      <c r="CA5375">
        <v>-1000</v>
      </c>
      <c r="CB5375">
        <v>-1000</v>
      </c>
      <c r="CC5375">
        <v>-1000</v>
      </c>
      <c r="CD5375">
        <v>-1000</v>
      </c>
      <c r="CE5375">
        <v>-1000</v>
      </c>
    </row>
    <row r="5376" spans="1:83" x14ac:dyDescent="0.35">
      <c r="A5376" s="9" t="str">
        <f t="shared" si="83"/>
        <v>811810.909.60</v>
      </c>
      <c r="B5376" s="52" t="e">
        <f>+IF(MATCH(A5376,List!H$10:H$145,0),"Targeted")</f>
        <v>#N/A</v>
      </c>
      <c r="C5376" s="65"/>
      <c r="D5376" s="52"/>
      <c r="E5376" s="16" t="s">
        <v>5299</v>
      </c>
      <c r="F5376" s="16" t="s">
        <v>5300</v>
      </c>
      <c r="G5376" s="16" t="s">
        <v>298</v>
      </c>
      <c r="H5376" s="16" t="s">
        <v>5300</v>
      </c>
      <c r="I5376" s="16" t="s">
        <v>7542</v>
      </c>
      <c r="J5376" s="16" t="s">
        <v>7543</v>
      </c>
      <c r="K5376" s="17" t="s">
        <v>984</v>
      </c>
      <c r="L5376" s="18" t="s">
        <v>859</v>
      </c>
      <c r="M5376" s="195" t="s">
        <v>7538</v>
      </c>
      <c r="N5376" s="16" t="s">
        <v>7539</v>
      </c>
      <c r="O5376" s="17" t="s">
        <v>6914</v>
      </c>
      <c r="P5376" s="17" t="s">
        <v>305</v>
      </c>
      <c r="Q5376" s="17" t="s">
        <v>306</v>
      </c>
      <c r="R5376">
        <v>0</v>
      </c>
      <c r="S5376">
        <v>0</v>
      </c>
      <c r="T5376">
        <v>0</v>
      </c>
      <c r="U5376">
        <v>0</v>
      </c>
      <c r="V5376">
        <v>0</v>
      </c>
      <c r="W5376">
        <v>0</v>
      </c>
      <c r="X5376">
        <v>0</v>
      </c>
      <c r="Y5376">
        <v>0</v>
      </c>
      <c r="Z5376">
        <v>0</v>
      </c>
      <c r="AA5376">
        <v>0</v>
      </c>
      <c r="AB5376">
        <v>0</v>
      </c>
      <c r="AC5376">
        <v>0</v>
      </c>
      <c r="AD5376">
        <v>0</v>
      </c>
      <c r="AE5376">
        <v>0</v>
      </c>
      <c r="AF5376">
        <v>0</v>
      </c>
      <c r="AG5376" s="19">
        <v>0</v>
      </c>
      <c r="AH5376">
        <v>0</v>
      </c>
      <c r="AI5376">
        <v>0</v>
      </c>
      <c r="AJ5376">
        <v>0</v>
      </c>
      <c r="AK5376">
        <v>0</v>
      </c>
      <c r="AL5376">
        <v>0</v>
      </c>
      <c r="AM5376">
        <v>0</v>
      </c>
      <c r="AN5376">
        <v>0</v>
      </c>
      <c r="AO5376">
        <v>0</v>
      </c>
      <c r="AP5376">
        <v>0</v>
      </c>
      <c r="AQ5376">
        <v>0</v>
      </c>
      <c r="AR5376">
        <v>0</v>
      </c>
      <c r="AS5376">
        <v>0</v>
      </c>
      <c r="AT5376">
        <v>0</v>
      </c>
      <c r="AU5376">
        <v>0</v>
      </c>
      <c r="AV5376">
        <v>0</v>
      </c>
      <c r="AW5376">
        <v>0</v>
      </c>
      <c r="AX5376">
        <v>0</v>
      </c>
      <c r="AY5376">
        <v>0</v>
      </c>
      <c r="AZ5376">
        <v>0</v>
      </c>
      <c r="BA5376">
        <v>0</v>
      </c>
      <c r="BB5376">
        <v>0</v>
      </c>
      <c r="BC5376">
        <v>0</v>
      </c>
      <c r="BD5376">
        <v>0</v>
      </c>
      <c r="BE5376">
        <v>0</v>
      </c>
      <c r="BF5376">
        <v>0</v>
      </c>
      <c r="BG5376">
        <v>0</v>
      </c>
      <c r="BH5376">
        <v>-2459000</v>
      </c>
      <c r="BI5376">
        <v>-2949000</v>
      </c>
      <c r="BJ5376">
        <v>-3094000</v>
      </c>
      <c r="BK5376">
        <v>-2176000</v>
      </c>
      <c r="BL5376">
        <v>-4248000</v>
      </c>
      <c r="BM5376">
        <v>6606000</v>
      </c>
      <c r="BN5376">
        <v>728000</v>
      </c>
      <c r="BO5376">
        <v>-1995000</v>
      </c>
      <c r="BP5376">
        <v>371000</v>
      </c>
      <c r="BQ5376">
        <v>-3139000</v>
      </c>
      <c r="BR5376">
        <v>-2668000</v>
      </c>
      <c r="BS5376">
        <v>-2158000</v>
      </c>
      <c r="BT5376">
        <v>611000</v>
      </c>
      <c r="BU5376">
        <v>-1558000</v>
      </c>
      <c r="BV5376">
        <v>-2895000</v>
      </c>
      <c r="BW5376">
        <v>-1578000</v>
      </c>
      <c r="BX5376">
        <v>-156000</v>
      </c>
      <c r="BY5376">
        <v>-1070000</v>
      </c>
      <c r="BZ5376">
        <v>-2771000</v>
      </c>
      <c r="CA5376">
        <v>-211000</v>
      </c>
      <c r="CB5376">
        <v>-240000</v>
      </c>
      <c r="CC5376">
        <v>-268000</v>
      </c>
      <c r="CD5376">
        <v>-281000</v>
      </c>
      <c r="CE5376">
        <v>-280000</v>
      </c>
    </row>
    <row r="5377" spans="1:83" x14ac:dyDescent="0.35">
      <c r="A5377" s="9" t="str">
        <f t="shared" si="83"/>
        <v>811830.909.60</v>
      </c>
      <c r="B5377" s="52" t="e">
        <f>+IF(MATCH(A5377,List!H$10:H$145,0),"Targeted")</f>
        <v>#N/A</v>
      </c>
      <c r="C5377" s="65"/>
      <c r="D5377" s="52"/>
      <c r="E5377" s="16" t="s">
        <v>5299</v>
      </c>
      <c r="F5377" s="16" t="s">
        <v>5300</v>
      </c>
      <c r="G5377" s="16" t="s">
        <v>298</v>
      </c>
      <c r="H5377" s="16" t="s">
        <v>5300</v>
      </c>
      <c r="I5377" s="16" t="s">
        <v>7544</v>
      </c>
      <c r="J5377" s="16" t="s">
        <v>7545</v>
      </c>
      <c r="K5377" s="17" t="s">
        <v>984</v>
      </c>
      <c r="L5377" s="18" t="s">
        <v>859</v>
      </c>
      <c r="M5377" s="195" t="s">
        <v>7538</v>
      </c>
      <c r="N5377" s="16" t="s">
        <v>7539</v>
      </c>
      <c r="O5377" s="17" t="s">
        <v>6914</v>
      </c>
      <c r="P5377" s="17" t="s">
        <v>305</v>
      </c>
      <c r="Q5377" s="17" t="s">
        <v>306</v>
      </c>
      <c r="R5377">
        <v>0</v>
      </c>
      <c r="S5377">
        <v>0</v>
      </c>
      <c r="T5377">
        <v>0</v>
      </c>
      <c r="U5377">
        <v>0</v>
      </c>
      <c r="V5377">
        <v>0</v>
      </c>
      <c r="W5377">
        <v>0</v>
      </c>
      <c r="X5377">
        <v>0</v>
      </c>
      <c r="Y5377">
        <v>0</v>
      </c>
      <c r="Z5377">
        <v>0</v>
      </c>
      <c r="AA5377">
        <v>0</v>
      </c>
      <c r="AB5377">
        <v>0</v>
      </c>
      <c r="AC5377">
        <v>0</v>
      </c>
      <c r="AD5377">
        <v>0</v>
      </c>
      <c r="AE5377">
        <v>0</v>
      </c>
      <c r="AF5377">
        <v>0</v>
      </c>
      <c r="AG5377" s="19">
        <v>0</v>
      </c>
      <c r="AH5377">
        <v>0</v>
      </c>
      <c r="AI5377">
        <v>0</v>
      </c>
      <c r="AJ5377">
        <v>0</v>
      </c>
      <c r="AK5377">
        <v>0</v>
      </c>
      <c r="AL5377">
        <v>0</v>
      </c>
      <c r="AM5377">
        <v>0</v>
      </c>
      <c r="AN5377">
        <v>0</v>
      </c>
      <c r="AO5377">
        <v>0</v>
      </c>
      <c r="AP5377">
        <v>0</v>
      </c>
      <c r="AQ5377">
        <v>0</v>
      </c>
      <c r="AR5377">
        <v>0</v>
      </c>
      <c r="AS5377">
        <v>0</v>
      </c>
      <c r="AT5377">
        <v>0</v>
      </c>
      <c r="AU5377">
        <v>0</v>
      </c>
      <c r="AV5377">
        <v>0</v>
      </c>
      <c r="AW5377">
        <v>0</v>
      </c>
      <c r="AX5377">
        <v>0</v>
      </c>
      <c r="AY5377">
        <v>0</v>
      </c>
      <c r="AZ5377">
        <v>0</v>
      </c>
      <c r="BA5377">
        <v>0</v>
      </c>
      <c r="BB5377">
        <v>0</v>
      </c>
      <c r="BC5377">
        <v>0</v>
      </c>
      <c r="BD5377">
        <v>0</v>
      </c>
      <c r="BE5377">
        <v>0</v>
      </c>
      <c r="BF5377">
        <v>0</v>
      </c>
      <c r="BG5377">
        <v>0</v>
      </c>
      <c r="BH5377">
        <v>0</v>
      </c>
      <c r="BI5377">
        <v>-23000</v>
      </c>
      <c r="BJ5377">
        <v>-331000</v>
      </c>
      <c r="BK5377">
        <v>-485000</v>
      </c>
      <c r="BL5377">
        <v>-462000</v>
      </c>
      <c r="BM5377">
        <v>-569000</v>
      </c>
      <c r="BN5377">
        <v>-378000</v>
      </c>
      <c r="BO5377">
        <v>-435000</v>
      </c>
      <c r="BP5377">
        <v>-512000</v>
      </c>
      <c r="BQ5377">
        <v>-397000</v>
      </c>
      <c r="BR5377">
        <v>-379000</v>
      </c>
      <c r="BS5377">
        <v>-409000</v>
      </c>
      <c r="BT5377">
        <v>-286000</v>
      </c>
      <c r="BU5377">
        <v>-388000</v>
      </c>
      <c r="BV5377">
        <v>-406000</v>
      </c>
      <c r="BW5377">
        <v>-406000</v>
      </c>
      <c r="BX5377">
        <v>-454000</v>
      </c>
      <c r="BY5377">
        <v>-326000</v>
      </c>
      <c r="BZ5377">
        <v>-387000</v>
      </c>
      <c r="CA5377">
        <v>-86000</v>
      </c>
      <c r="CB5377">
        <v>-97000</v>
      </c>
      <c r="CC5377">
        <v>-109000</v>
      </c>
      <c r="CD5377">
        <v>-114000</v>
      </c>
      <c r="CE5377">
        <v>-114000</v>
      </c>
    </row>
    <row r="5378" spans="1:83" x14ac:dyDescent="0.35">
      <c r="A5378" s="9" t="str">
        <f t="shared" si="83"/>
        <v>538810.909.95</v>
      </c>
      <c r="B5378" s="52" t="e">
        <f>+IF(MATCH(A5378,List!H$10:H$145,0),"Targeted")</f>
        <v>#N/A</v>
      </c>
      <c r="C5378" s="65"/>
      <c r="D5378" s="52"/>
      <c r="E5378" s="16" t="s">
        <v>3596</v>
      </c>
      <c r="F5378" s="16" t="s">
        <v>3597</v>
      </c>
      <c r="G5378" s="16" t="s">
        <v>298</v>
      </c>
      <c r="H5378" s="16" t="s">
        <v>3597</v>
      </c>
      <c r="I5378" s="16" t="s">
        <v>7546</v>
      </c>
      <c r="J5378" s="16" t="s">
        <v>7547</v>
      </c>
      <c r="K5378" s="17" t="s">
        <v>245</v>
      </c>
      <c r="L5378" s="18" t="s">
        <v>859</v>
      </c>
      <c r="M5378" s="195" t="s">
        <v>7538</v>
      </c>
      <c r="N5378" s="16" t="s">
        <v>7539</v>
      </c>
      <c r="O5378" s="17" t="s">
        <v>6914</v>
      </c>
      <c r="P5378" s="17" t="s">
        <v>305</v>
      </c>
      <c r="Q5378" s="17" t="s">
        <v>306</v>
      </c>
      <c r="R5378">
        <v>0</v>
      </c>
      <c r="S5378">
        <v>0</v>
      </c>
      <c r="T5378">
        <v>0</v>
      </c>
      <c r="U5378">
        <v>0</v>
      </c>
      <c r="V5378">
        <v>0</v>
      </c>
      <c r="W5378">
        <v>0</v>
      </c>
      <c r="X5378">
        <v>0</v>
      </c>
      <c r="Y5378">
        <v>0</v>
      </c>
      <c r="Z5378">
        <v>0</v>
      </c>
      <c r="AA5378">
        <v>0</v>
      </c>
      <c r="AB5378">
        <v>0</v>
      </c>
      <c r="AC5378">
        <v>0</v>
      </c>
      <c r="AD5378">
        <v>0</v>
      </c>
      <c r="AE5378">
        <v>0</v>
      </c>
      <c r="AF5378">
        <v>0</v>
      </c>
      <c r="AG5378" s="19">
        <v>0</v>
      </c>
      <c r="AH5378">
        <v>0</v>
      </c>
      <c r="AI5378">
        <v>0</v>
      </c>
      <c r="AJ5378">
        <v>0</v>
      </c>
      <c r="AK5378">
        <v>0</v>
      </c>
      <c r="AL5378">
        <v>0</v>
      </c>
      <c r="AM5378">
        <v>0</v>
      </c>
      <c r="AN5378">
        <v>0</v>
      </c>
      <c r="AO5378">
        <v>0</v>
      </c>
      <c r="AP5378">
        <v>0</v>
      </c>
      <c r="AQ5378">
        <v>0</v>
      </c>
      <c r="AR5378">
        <v>0</v>
      </c>
      <c r="AS5378">
        <v>0</v>
      </c>
      <c r="AT5378">
        <v>0</v>
      </c>
      <c r="AU5378">
        <v>0</v>
      </c>
      <c r="AV5378">
        <v>0</v>
      </c>
      <c r="AW5378">
        <v>0</v>
      </c>
      <c r="AX5378">
        <v>0</v>
      </c>
      <c r="AY5378">
        <v>0</v>
      </c>
      <c r="AZ5378">
        <v>0</v>
      </c>
      <c r="BA5378">
        <v>0</v>
      </c>
      <c r="BB5378">
        <v>0</v>
      </c>
      <c r="BC5378">
        <v>-1000</v>
      </c>
      <c r="BD5378">
        <v>-1000</v>
      </c>
      <c r="BE5378">
        <v>-2000</v>
      </c>
      <c r="BF5378">
        <v>-2000</v>
      </c>
      <c r="BG5378">
        <v>0</v>
      </c>
      <c r="BH5378">
        <v>-1000</v>
      </c>
      <c r="BI5378">
        <v>0</v>
      </c>
      <c r="BJ5378">
        <v>0</v>
      </c>
      <c r="BK5378">
        <v>0</v>
      </c>
      <c r="BL5378">
        <v>-48000</v>
      </c>
      <c r="BM5378">
        <v>-9000</v>
      </c>
      <c r="BN5378">
        <v>0</v>
      </c>
      <c r="BO5378">
        <v>0</v>
      </c>
      <c r="BP5378">
        <v>0</v>
      </c>
      <c r="BQ5378">
        <v>0</v>
      </c>
      <c r="BR5378">
        <v>0</v>
      </c>
      <c r="BS5378">
        <v>0</v>
      </c>
      <c r="BT5378">
        <v>0</v>
      </c>
      <c r="BU5378">
        <v>0</v>
      </c>
      <c r="BV5378">
        <v>0</v>
      </c>
      <c r="BW5378">
        <v>0</v>
      </c>
      <c r="BX5378">
        <v>0</v>
      </c>
      <c r="BY5378">
        <v>0</v>
      </c>
      <c r="BZ5378">
        <v>0</v>
      </c>
      <c r="CA5378">
        <v>0</v>
      </c>
      <c r="CB5378">
        <v>0</v>
      </c>
      <c r="CC5378">
        <v>0</v>
      </c>
      <c r="CD5378">
        <v>0</v>
      </c>
      <c r="CE5378">
        <v>0</v>
      </c>
    </row>
    <row r="5379" spans="1:83" x14ac:dyDescent="0.35">
      <c r="A5379" s="9" t="str">
        <f t="shared" si="83"/>
        <v>9008.924.99</v>
      </c>
      <c r="B5379" s="52" t="e">
        <f>+IF(MATCH(A5379,List!H$10:H$145,0),"Targeted")</f>
        <v>#N/A</v>
      </c>
      <c r="C5379" s="65"/>
      <c r="D5379" s="52"/>
      <c r="E5379" s="16" t="s">
        <v>859</v>
      </c>
      <c r="F5379" s="16" t="s">
        <v>827</v>
      </c>
      <c r="G5379" s="16" t="s">
        <v>469</v>
      </c>
      <c r="H5379" s="16" t="s">
        <v>827</v>
      </c>
      <c r="I5379" s="16" t="s">
        <v>7548</v>
      </c>
      <c r="J5379" s="16" t="s">
        <v>7549</v>
      </c>
      <c r="K5379" s="17" t="s">
        <v>5763</v>
      </c>
      <c r="L5379" s="18" t="s">
        <v>7550</v>
      </c>
      <c r="M5379" s="195" t="s">
        <v>7551</v>
      </c>
      <c r="N5379" s="16" t="s">
        <v>7549</v>
      </c>
      <c r="O5379" s="17" t="s">
        <v>346</v>
      </c>
      <c r="P5379" s="17" t="s">
        <v>305</v>
      </c>
      <c r="Q5379" s="17" t="s">
        <v>306</v>
      </c>
      <c r="R5379">
        <v>0</v>
      </c>
      <c r="S5379">
        <v>0</v>
      </c>
      <c r="T5379">
        <v>0</v>
      </c>
      <c r="U5379">
        <v>0</v>
      </c>
      <c r="V5379">
        <v>0</v>
      </c>
      <c r="W5379">
        <v>0</v>
      </c>
      <c r="X5379">
        <v>0</v>
      </c>
      <c r="Y5379">
        <v>0</v>
      </c>
      <c r="Z5379">
        <v>0</v>
      </c>
      <c r="AA5379">
        <v>0</v>
      </c>
      <c r="AB5379">
        <v>0</v>
      </c>
      <c r="AC5379">
        <v>0</v>
      </c>
      <c r="AD5379">
        <v>0</v>
      </c>
      <c r="AE5379">
        <v>0</v>
      </c>
      <c r="AF5379">
        <v>0</v>
      </c>
      <c r="AG5379" s="19">
        <v>0</v>
      </c>
      <c r="AH5379">
        <v>0</v>
      </c>
      <c r="AI5379">
        <v>0</v>
      </c>
      <c r="AJ5379">
        <v>0</v>
      </c>
      <c r="AK5379">
        <v>0</v>
      </c>
      <c r="AL5379">
        <v>0</v>
      </c>
      <c r="AM5379">
        <v>0</v>
      </c>
      <c r="AN5379">
        <v>0</v>
      </c>
      <c r="AO5379">
        <v>0</v>
      </c>
      <c r="AP5379">
        <v>0</v>
      </c>
      <c r="AQ5379">
        <v>0</v>
      </c>
      <c r="AR5379">
        <v>0</v>
      </c>
      <c r="AS5379">
        <v>0</v>
      </c>
      <c r="AT5379">
        <v>0</v>
      </c>
      <c r="AU5379">
        <v>0</v>
      </c>
      <c r="AV5379">
        <v>0</v>
      </c>
      <c r="AW5379">
        <v>0</v>
      </c>
      <c r="AX5379">
        <v>0</v>
      </c>
      <c r="AY5379">
        <v>0</v>
      </c>
      <c r="AZ5379">
        <v>0</v>
      </c>
      <c r="BA5379">
        <v>0</v>
      </c>
      <c r="BB5379">
        <v>0</v>
      </c>
      <c r="BC5379">
        <v>0</v>
      </c>
      <c r="BD5379">
        <v>0</v>
      </c>
      <c r="BE5379">
        <v>0</v>
      </c>
      <c r="BF5379">
        <v>0</v>
      </c>
      <c r="BG5379">
        <v>0</v>
      </c>
      <c r="BH5379">
        <v>0</v>
      </c>
      <c r="BI5379">
        <v>0</v>
      </c>
      <c r="BJ5379">
        <v>0</v>
      </c>
      <c r="BK5379">
        <v>0</v>
      </c>
      <c r="BL5379">
        <v>0</v>
      </c>
      <c r="BM5379">
        <v>0</v>
      </c>
      <c r="BN5379">
        <v>0</v>
      </c>
      <c r="BO5379">
        <v>0</v>
      </c>
      <c r="BP5379">
        <v>0</v>
      </c>
      <c r="BQ5379">
        <v>0</v>
      </c>
      <c r="BR5379">
        <v>0</v>
      </c>
      <c r="BS5379">
        <v>0</v>
      </c>
      <c r="BT5379">
        <v>0</v>
      </c>
      <c r="BU5379">
        <v>0</v>
      </c>
      <c r="BV5379">
        <v>0</v>
      </c>
      <c r="BW5379">
        <v>0</v>
      </c>
      <c r="BX5379">
        <v>0</v>
      </c>
      <c r="BY5379">
        <v>0</v>
      </c>
      <c r="BZ5379">
        <v>0</v>
      </c>
      <c r="CA5379">
        <v>0</v>
      </c>
      <c r="CB5379">
        <v>-11272000</v>
      </c>
      <c r="CC5379">
        <v>-12457000</v>
      </c>
      <c r="CD5379">
        <v>-17552000</v>
      </c>
      <c r="CE5379">
        <v>-17702000</v>
      </c>
    </row>
    <row r="5380" spans="1:83" x14ac:dyDescent="0.35">
      <c r="A5380" s="9" t="str">
        <f t="shared" ref="A5380:A5439" si="84">I5380&amp;"."&amp;M5380&amp;"."&amp;K5380</f>
        <v>9032.926.99</v>
      </c>
      <c r="B5380" s="52" t="e">
        <f>+IF(MATCH(A5380,List!H$10:H$145,0),"Targeted")</f>
        <v>#N/A</v>
      </c>
      <c r="C5380" s="65"/>
      <c r="D5380" s="52"/>
      <c r="E5380" s="16" t="s">
        <v>859</v>
      </c>
      <c r="F5380" s="16" t="s">
        <v>827</v>
      </c>
      <c r="G5380" s="16" t="s">
        <v>469</v>
      </c>
      <c r="H5380" s="16" t="s">
        <v>827</v>
      </c>
      <c r="I5380" s="16" t="s">
        <v>7552</v>
      </c>
      <c r="J5380" s="16" t="s">
        <v>3513</v>
      </c>
      <c r="K5380" s="17" t="s">
        <v>5763</v>
      </c>
      <c r="L5380" s="18" t="s">
        <v>7550</v>
      </c>
      <c r="M5380" s="195" t="s">
        <v>7553</v>
      </c>
      <c r="N5380" s="16" t="s">
        <v>7554</v>
      </c>
      <c r="O5380" s="17" t="s">
        <v>304</v>
      </c>
      <c r="P5380" s="17" t="s">
        <v>305</v>
      </c>
      <c r="Q5380" s="17" t="s">
        <v>306</v>
      </c>
      <c r="R5380">
        <v>0</v>
      </c>
      <c r="S5380">
        <v>0</v>
      </c>
      <c r="T5380">
        <v>0</v>
      </c>
      <c r="U5380">
        <v>0</v>
      </c>
      <c r="V5380">
        <v>0</v>
      </c>
      <c r="W5380">
        <v>0</v>
      </c>
      <c r="X5380">
        <v>0</v>
      </c>
      <c r="Y5380">
        <v>0</v>
      </c>
      <c r="Z5380">
        <v>0</v>
      </c>
      <c r="AA5380">
        <v>0</v>
      </c>
      <c r="AB5380">
        <v>0</v>
      </c>
      <c r="AC5380">
        <v>0</v>
      </c>
      <c r="AD5380">
        <v>0</v>
      </c>
      <c r="AE5380">
        <v>0</v>
      </c>
      <c r="AF5380">
        <v>0</v>
      </c>
      <c r="AG5380" s="19">
        <v>0</v>
      </c>
      <c r="AH5380">
        <v>0</v>
      </c>
      <c r="AI5380">
        <v>0</v>
      </c>
      <c r="AJ5380">
        <v>0</v>
      </c>
      <c r="AK5380">
        <v>0</v>
      </c>
      <c r="AL5380">
        <v>0</v>
      </c>
      <c r="AM5380">
        <v>0</v>
      </c>
      <c r="AN5380">
        <v>0</v>
      </c>
      <c r="AO5380">
        <v>0</v>
      </c>
      <c r="AP5380">
        <v>0</v>
      </c>
      <c r="AQ5380">
        <v>0</v>
      </c>
      <c r="AR5380">
        <v>0</v>
      </c>
      <c r="AS5380">
        <v>0</v>
      </c>
      <c r="AT5380">
        <v>0</v>
      </c>
      <c r="AU5380">
        <v>0</v>
      </c>
      <c r="AV5380">
        <v>0</v>
      </c>
      <c r="AW5380">
        <v>0</v>
      </c>
      <c r="AX5380">
        <v>0</v>
      </c>
      <c r="AY5380">
        <v>0</v>
      </c>
      <c r="AZ5380">
        <v>0</v>
      </c>
      <c r="BA5380">
        <v>0</v>
      </c>
      <c r="BB5380">
        <v>0</v>
      </c>
      <c r="BC5380">
        <v>0</v>
      </c>
      <c r="BD5380">
        <v>0</v>
      </c>
      <c r="BE5380">
        <v>0</v>
      </c>
      <c r="BF5380">
        <v>0</v>
      </c>
      <c r="BG5380">
        <v>0</v>
      </c>
      <c r="BH5380">
        <v>0</v>
      </c>
      <c r="BI5380">
        <v>0</v>
      </c>
      <c r="BJ5380">
        <v>0</v>
      </c>
      <c r="BK5380">
        <v>0</v>
      </c>
      <c r="BL5380">
        <v>0</v>
      </c>
      <c r="BM5380">
        <v>0</v>
      </c>
      <c r="BN5380">
        <v>0</v>
      </c>
      <c r="BO5380">
        <v>0</v>
      </c>
      <c r="BP5380">
        <v>0</v>
      </c>
      <c r="BQ5380">
        <v>0</v>
      </c>
      <c r="BR5380">
        <v>0</v>
      </c>
      <c r="BS5380">
        <v>0</v>
      </c>
      <c r="BT5380">
        <v>0</v>
      </c>
      <c r="BU5380">
        <v>0</v>
      </c>
      <c r="BV5380">
        <v>0</v>
      </c>
      <c r="BW5380">
        <v>0</v>
      </c>
      <c r="BX5380" s="10">
        <v>0</v>
      </c>
      <c r="BY5380">
        <v>0</v>
      </c>
      <c r="BZ5380">
        <v>0</v>
      </c>
      <c r="CA5380">
        <v>267000</v>
      </c>
      <c r="CB5380">
        <v>0</v>
      </c>
      <c r="CC5380">
        <v>0</v>
      </c>
      <c r="CD5380">
        <v>0</v>
      </c>
      <c r="CE5380">
        <v>0</v>
      </c>
    </row>
    <row r="5381" spans="1:83" x14ac:dyDescent="0.35">
      <c r="A5381" s="9" t="str">
        <f t="shared" si="84"/>
        <v>9006.927.</v>
      </c>
      <c r="B5381" s="52" t="e">
        <f>+IF(MATCH(A5381,List!H$10:H$145,0),"Targeted")</f>
        <v>#N/A</v>
      </c>
      <c r="C5381" s="65"/>
      <c r="D5381" s="52"/>
      <c r="E5381" s="16" t="s">
        <v>926</v>
      </c>
      <c r="F5381" s="16" t="s">
        <v>927</v>
      </c>
      <c r="G5381" s="16" t="s">
        <v>298</v>
      </c>
      <c r="H5381" s="16" t="s">
        <v>927</v>
      </c>
      <c r="I5381" s="16" t="s">
        <v>7555</v>
      </c>
      <c r="J5381" s="16" t="s">
        <v>7556</v>
      </c>
      <c r="K5381" s="17" t="s">
        <v>299</v>
      </c>
      <c r="L5381" s="18" t="s">
        <v>7550</v>
      </c>
      <c r="M5381" s="195" t="s">
        <v>7557</v>
      </c>
      <c r="N5381" s="16" t="s">
        <v>7558</v>
      </c>
      <c r="O5381" s="17" t="s">
        <v>304</v>
      </c>
      <c r="P5381" s="17" t="s">
        <v>305</v>
      </c>
      <c r="Q5381" s="17" t="s">
        <v>306</v>
      </c>
      <c r="R5381">
        <v>0</v>
      </c>
      <c r="S5381">
        <v>0</v>
      </c>
      <c r="T5381">
        <v>0</v>
      </c>
      <c r="U5381">
        <v>0</v>
      </c>
      <c r="V5381">
        <v>0</v>
      </c>
      <c r="W5381">
        <v>0</v>
      </c>
      <c r="X5381">
        <v>0</v>
      </c>
      <c r="Y5381">
        <v>0</v>
      </c>
      <c r="Z5381">
        <v>0</v>
      </c>
      <c r="AA5381">
        <v>0</v>
      </c>
      <c r="AB5381">
        <v>0</v>
      </c>
      <c r="AC5381">
        <v>0</v>
      </c>
      <c r="AD5381">
        <v>0</v>
      </c>
      <c r="AE5381">
        <v>0</v>
      </c>
      <c r="AF5381">
        <v>0</v>
      </c>
      <c r="AG5381" s="19">
        <v>0</v>
      </c>
      <c r="AH5381">
        <v>0</v>
      </c>
      <c r="AI5381">
        <v>0</v>
      </c>
      <c r="AJ5381">
        <v>0</v>
      </c>
      <c r="AK5381">
        <v>0</v>
      </c>
      <c r="AL5381">
        <v>0</v>
      </c>
      <c r="AM5381">
        <v>0</v>
      </c>
      <c r="AN5381">
        <v>0</v>
      </c>
      <c r="AO5381">
        <v>0</v>
      </c>
      <c r="AP5381">
        <v>0</v>
      </c>
      <c r="AQ5381">
        <v>0</v>
      </c>
      <c r="AR5381">
        <v>0</v>
      </c>
      <c r="AS5381">
        <v>0</v>
      </c>
      <c r="AT5381">
        <v>0</v>
      </c>
      <c r="AU5381">
        <v>0</v>
      </c>
      <c r="AV5381">
        <v>0</v>
      </c>
      <c r="AW5381">
        <v>0</v>
      </c>
      <c r="AX5381">
        <v>0</v>
      </c>
      <c r="AY5381">
        <v>0</v>
      </c>
      <c r="AZ5381">
        <v>0</v>
      </c>
      <c r="BA5381">
        <v>0</v>
      </c>
      <c r="BB5381">
        <v>0</v>
      </c>
      <c r="BC5381">
        <v>0</v>
      </c>
      <c r="BD5381">
        <v>0</v>
      </c>
      <c r="BE5381">
        <v>0</v>
      </c>
      <c r="BF5381">
        <v>0</v>
      </c>
      <c r="BG5381">
        <v>0</v>
      </c>
      <c r="BH5381">
        <v>0</v>
      </c>
      <c r="BI5381">
        <v>0</v>
      </c>
      <c r="BJ5381">
        <v>0</v>
      </c>
      <c r="BK5381">
        <v>0</v>
      </c>
      <c r="BL5381">
        <v>0</v>
      </c>
      <c r="BM5381">
        <v>0</v>
      </c>
      <c r="BN5381">
        <v>0</v>
      </c>
      <c r="BO5381">
        <v>0</v>
      </c>
      <c r="BP5381">
        <v>0</v>
      </c>
      <c r="BQ5381">
        <v>0</v>
      </c>
      <c r="BR5381">
        <v>0</v>
      </c>
      <c r="BS5381">
        <v>0</v>
      </c>
      <c r="BT5381">
        <v>0</v>
      </c>
      <c r="BU5381">
        <v>0</v>
      </c>
      <c r="BV5381">
        <v>0</v>
      </c>
      <c r="BW5381">
        <v>0</v>
      </c>
      <c r="BX5381" s="10">
        <v>0</v>
      </c>
      <c r="BY5381">
        <v>0</v>
      </c>
      <c r="BZ5381">
        <v>0</v>
      </c>
      <c r="CA5381">
        <v>5000000</v>
      </c>
      <c r="CB5381">
        <v>10000000</v>
      </c>
      <c r="CC5381">
        <v>20000000</v>
      </c>
      <c r="CD5381">
        <v>10000000</v>
      </c>
      <c r="CE5381">
        <v>5000000</v>
      </c>
    </row>
    <row r="5382" spans="1:83" x14ac:dyDescent="0.35">
      <c r="A5382" s="9" t="str">
        <f t="shared" si="84"/>
        <v>9007.927.</v>
      </c>
      <c r="B5382" s="52" t="e">
        <f>+IF(MATCH(A5382,List!H$10:H$145,0),"Targeted")</f>
        <v>#N/A</v>
      </c>
      <c r="C5382" s="65"/>
      <c r="D5382" s="52"/>
      <c r="E5382" s="16" t="s">
        <v>926</v>
      </c>
      <c r="F5382" s="16" t="s">
        <v>927</v>
      </c>
      <c r="G5382" s="16" t="s">
        <v>298</v>
      </c>
      <c r="H5382" s="16" t="s">
        <v>927</v>
      </c>
      <c r="I5382" s="16" t="s">
        <v>7559</v>
      </c>
      <c r="J5382" s="16" t="s">
        <v>7560</v>
      </c>
      <c r="K5382" s="17" t="s">
        <v>299</v>
      </c>
      <c r="L5382" s="18" t="s">
        <v>7550</v>
      </c>
      <c r="M5382" s="195" t="s">
        <v>7557</v>
      </c>
      <c r="N5382" s="16" t="s">
        <v>7558</v>
      </c>
      <c r="O5382" s="17" t="s">
        <v>304</v>
      </c>
      <c r="P5382" s="17" t="s">
        <v>305</v>
      </c>
      <c r="Q5382" s="17" t="s">
        <v>306</v>
      </c>
      <c r="R5382">
        <v>0</v>
      </c>
      <c r="S5382">
        <v>0</v>
      </c>
      <c r="T5382">
        <v>0</v>
      </c>
      <c r="U5382">
        <v>0</v>
      </c>
      <c r="V5382">
        <v>0</v>
      </c>
      <c r="W5382">
        <v>0</v>
      </c>
      <c r="X5382">
        <v>0</v>
      </c>
      <c r="Y5382">
        <v>0</v>
      </c>
      <c r="Z5382">
        <v>0</v>
      </c>
      <c r="AA5382">
        <v>0</v>
      </c>
      <c r="AB5382">
        <v>0</v>
      </c>
      <c r="AC5382">
        <v>0</v>
      </c>
      <c r="AD5382">
        <v>0</v>
      </c>
      <c r="AE5382">
        <v>0</v>
      </c>
      <c r="AF5382">
        <v>0</v>
      </c>
      <c r="AG5382" s="19">
        <v>0</v>
      </c>
      <c r="AH5382">
        <v>0</v>
      </c>
      <c r="AI5382">
        <v>0</v>
      </c>
      <c r="AJ5382">
        <v>0</v>
      </c>
      <c r="AK5382">
        <v>0</v>
      </c>
      <c r="AL5382">
        <v>0</v>
      </c>
      <c r="AM5382">
        <v>0</v>
      </c>
      <c r="AN5382">
        <v>0</v>
      </c>
      <c r="AO5382">
        <v>0</v>
      </c>
      <c r="AP5382">
        <v>0</v>
      </c>
      <c r="AQ5382">
        <v>0</v>
      </c>
      <c r="AR5382">
        <v>0</v>
      </c>
      <c r="AS5382">
        <v>0</v>
      </c>
      <c r="AT5382">
        <v>0</v>
      </c>
      <c r="AU5382">
        <v>0</v>
      </c>
      <c r="AV5382">
        <v>0</v>
      </c>
      <c r="AW5382">
        <v>0</v>
      </c>
      <c r="AX5382">
        <v>0</v>
      </c>
      <c r="AY5382">
        <v>0</v>
      </c>
      <c r="AZ5382">
        <v>0</v>
      </c>
      <c r="BA5382">
        <v>0</v>
      </c>
      <c r="BB5382">
        <v>0</v>
      </c>
      <c r="BC5382">
        <v>0</v>
      </c>
      <c r="BD5382">
        <v>0</v>
      </c>
      <c r="BE5382">
        <v>0</v>
      </c>
      <c r="BF5382">
        <v>0</v>
      </c>
      <c r="BG5382">
        <v>0</v>
      </c>
      <c r="BH5382">
        <v>0</v>
      </c>
      <c r="BI5382">
        <v>0</v>
      </c>
      <c r="BJ5382">
        <v>0</v>
      </c>
      <c r="BK5382">
        <v>0</v>
      </c>
      <c r="BL5382">
        <v>0</v>
      </c>
      <c r="BM5382">
        <v>0</v>
      </c>
      <c r="BN5382">
        <v>0</v>
      </c>
      <c r="BO5382">
        <v>0</v>
      </c>
      <c r="BP5382">
        <v>0</v>
      </c>
      <c r="BQ5382">
        <v>0</v>
      </c>
      <c r="BR5382">
        <v>0</v>
      </c>
      <c r="BS5382">
        <v>0</v>
      </c>
      <c r="BT5382">
        <v>0</v>
      </c>
      <c r="BU5382">
        <v>0</v>
      </c>
      <c r="BV5382">
        <v>0</v>
      </c>
      <c r="BW5382">
        <v>0</v>
      </c>
      <c r="BX5382" s="10">
        <v>0</v>
      </c>
      <c r="BY5382">
        <v>0</v>
      </c>
      <c r="BZ5382">
        <v>0</v>
      </c>
      <c r="CA5382">
        <v>750000</v>
      </c>
      <c r="CB5382">
        <v>4000000</v>
      </c>
      <c r="CC5382">
        <v>7750000</v>
      </c>
      <c r="CD5382">
        <v>12000000</v>
      </c>
      <c r="CE5382">
        <v>13000000</v>
      </c>
    </row>
    <row r="5383" spans="1:83" x14ac:dyDescent="0.35">
      <c r="A5383" s="9" t="str">
        <f t="shared" si="84"/>
        <v>9054.927.</v>
      </c>
      <c r="B5383" s="52" t="e">
        <f>+IF(MATCH(A5383,List!H$10:H$145,0),"Targeted")</f>
        <v>#N/A</v>
      </c>
      <c r="C5383" s="65"/>
      <c r="D5383" s="52"/>
      <c r="E5383" s="16" t="s">
        <v>863</v>
      </c>
      <c r="F5383" s="16" t="s">
        <v>864</v>
      </c>
      <c r="G5383" s="16" t="s">
        <v>1009</v>
      </c>
      <c r="H5383" s="16" t="s">
        <v>3035</v>
      </c>
      <c r="I5383" s="16" t="s">
        <v>3617</v>
      </c>
      <c r="J5383" s="16" t="s">
        <v>7561</v>
      </c>
      <c r="K5383" s="17" t="s">
        <v>299</v>
      </c>
      <c r="L5383" s="18" t="s">
        <v>7550</v>
      </c>
      <c r="M5383" s="195" t="s">
        <v>7557</v>
      </c>
      <c r="N5383" s="16" t="s">
        <v>7558</v>
      </c>
      <c r="O5383" s="17" t="s">
        <v>304</v>
      </c>
      <c r="P5383" s="17" t="s">
        <v>305</v>
      </c>
      <c r="Q5383" s="17" t="s">
        <v>306</v>
      </c>
      <c r="R5383">
        <v>0</v>
      </c>
      <c r="S5383">
        <v>0</v>
      </c>
      <c r="T5383">
        <v>0</v>
      </c>
      <c r="U5383">
        <v>0</v>
      </c>
      <c r="V5383">
        <v>0</v>
      </c>
      <c r="W5383">
        <v>0</v>
      </c>
      <c r="X5383">
        <v>0</v>
      </c>
      <c r="Y5383">
        <v>0</v>
      </c>
      <c r="Z5383">
        <v>0</v>
      </c>
      <c r="AA5383">
        <v>0</v>
      </c>
      <c r="AB5383">
        <v>0</v>
      </c>
      <c r="AC5383">
        <v>0</v>
      </c>
      <c r="AD5383">
        <v>0</v>
      </c>
      <c r="AE5383">
        <v>0</v>
      </c>
      <c r="AF5383">
        <v>0</v>
      </c>
      <c r="AG5383" s="19">
        <v>0</v>
      </c>
      <c r="AH5383">
        <v>0</v>
      </c>
      <c r="AI5383">
        <v>0</v>
      </c>
      <c r="AJ5383">
        <v>0</v>
      </c>
      <c r="AK5383">
        <v>0</v>
      </c>
      <c r="AL5383">
        <v>0</v>
      </c>
      <c r="AM5383">
        <v>0</v>
      </c>
      <c r="AN5383">
        <v>0</v>
      </c>
      <c r="AO5383">
        <v>0</v>
      </c>
      <c r="AP5383">
        <v>0</v>
      </c>
      <c r="AQ5383">
        <v>0</v>
      </c>
      <c r="AR5383">
        <v>0</v>
      </c>
      <c r="AS5383">
        <v>0</v>
      </c>
      <c r="AT5383">
        <v>0</v>
      </c>
      <c r="AU5383">
        <v>0</v>
      </c>
      <c r="AV5383">
        <v>0</v>
      </c>
      <c r="AW5383">
        <v>0</v>
      </c>
      <c r="AX5383">
        <v>0</v>
      </c>
      <c r="AY5383">
        <v>0</v>
      </c>
      <c r="AZ5383">
        <v>0</v>
      </c>
      <c r="BA5383">
        <v>0</v>
      </c>
      <c r="BB5383">
        <v>0</v>
      </c>
      <c r="BC5383">
        <v>0</v>
      </c>
      <c r="BD5383">
        <v>0</v>
      </c>
      <c r="BE5383">
        <v>0</v>
      </c>
      <c r="BF5383">
        <v>0</v>
      </c>
      <c r="BG5383">
        <v>0</v>
      </c>
      <c r="BH5383">
        <v>0</v>
      </c>
      <c r="BI5383">
        <v>0</v>
      </c>
      <c r="BJ5383">
        <v>0</v>
      </c>
      <c r="BK5383">
        <v>0</v>
      </c>
      <c r="BL5383">
        <v>0</v>
      </c>
      <c r="BM5383">
        <v>0</v>
      </c>
      <c r="BN5383">
        <v>0</v>
      </c>
      <c r="BO5383">
        <v>0</v>
      </c>
      <c r="BP5383">
        <v>0</v>
      </c>
      <c r="BQ5383">
        <v>0</v>
      </c>
      <c r="BR5383">
        <v>0</v>
      </c>
      <c r="BS5383">
        <v>0</v>
      </c>
      <c r="BT5383">
        <v>0</v>
      </c>
      <c r="BU5383">
        <v>0</v>
      </c>
      <c r="BV5383">
        <v>0</v>
      </c>
      <c r="BW5383">
        <v>0</v>
      </c>
      <c r="BX5383" s="10">
        <v>0</v>
      </c>
      <c r="BY5383">
        <v>0</v>
      </c>
      <c r="BZ5383">
        <v>0</v>
      </c>
      <c r="CA5383">
        <v>360000</v>
      </c>
      <c r="CB5383">
        <v>920000</v>
      </c>
      <c r="CC5383">
        <v>132000</v>
      </c>
      <c r="CD5383">
        <v>83000</v>
      </c>
      <c r="CE5383">
        <v>5000</v>
      </c>
    </row>
    <row r="5384" spans="1:83" x14ac:dyDescent="0.35">
      <c r="A5384" s="9" t="str">
        <f t="shared" si="84"/>
        <v>9011.927.</v>
      </c>
      <c r="B5384" s="52" t="e">
        <f>+IF(MATCH(A5384,List!H$10:H$145,0),"Targeted")</f>
        <v>#N/A</v>
      </c>
      <c r="C5384" s="65"/>
      <c r="D5384" s="52"/>
      <c r="E5384" s="16" t="s">
        <v>859</v>
      </c>
      <c r="F5384" s="16" t="s">
        <v>827</v>
      </c>
      <c r="G5384" s="16" t="s">
        <v>469</v>
      </c>
      <c r="H5384" s="16" t="s">
        <v>827</v>
      </c>
      <c r="I5384" s="16" t="s">
        <v>7562</v>
      </c>
      <c r="J5384" s="16" t="s">
        <v>7563</v>
      </c>
      <c r="K5384" s="17" t="s">
        <v>299</v>
      </c>
      <c r="L5384" s="18" t="s">
        <v>7550</v>
      </c>
      <c r="M5384" s="195" t="s">
        <v>7557</v>
      </c>
      <c r="N5384" s="16" t="s">
        <v>7558</v>
      </c>
      <c r="O5384" s="17" t="s">
        <v>304</v>
      </c>
      <c r="P5384" s="17" t="s">
        <v>305</v>
      </c>
      <c r="Q5384" s="17" t="s">
        <v>306</v>
      </c>
      <c r="R5384">
        <v>0</v>
      </c>
      <c r="S5384">
        <v>0</v>
      </c>
      <c r="T5384">
        <v>0</v>
      </c>
      <c r="U5384">
        <v>0</v>
      </c>
      <c r="V5384">
        <v>0</v>
      </c>
      <c r="W5384">
        <v>0</v>
      </c>
      <c r="X5384">
        <v>0</v>
      </c>
      <c r="Y5384">
        <v>0</v>
      </c>
      <c r="Z5384">
        <v>0</v>
      </c>
      <c r="AA5384">
        <v>0</v>
      </c>
      <c r="AB5384">
        <v>0</v>
      </c>
      <c r="AC5384">
        <v>0</v>
      </c>
      <c r="AD5384">
        <v>0</v>
      </c>
      <c r="AE5384">
        <v>0</v>
      </c>
      <c r="AF5384">
        <v>0</v>
      </c>
      <c r="AG5384" s="19">
        <v>0</v>
      </c>
      <c r="AH5384">
        <v>0</v>
      </c>
      <c r="AI5384">
        <v>0</v>
      </c>
      <c r="AJ5384">
        <v>0</v>
      </c>
      <c r="AK5384">
        <v>0</v>
      </c>
      <c r="AL5384">
        <v>0</v>
      </c>
      <c r="AM5384">
        <v>0</v>
      </c>
      <c r="AN5384">
        <v>0</v>
      </c>
      <c r="AO5384">
        <v>0</v>
      </c>
      <c r="AP5384">
        <v>0</v>
      </c>
      <c r="AQ5384">
        <v>0</v>
      </c>
      <c r="AR5384">
        <v>0</v>
      </c>
      <c r="AS5384">
        <v>0</v>
      </c>
      <c r="AT5384">
        <v>0</v>
      </c>
      <c r="AU5384">
        <v>0</v>
      </c>
      <c r="AV5384">
        <v>0</v>
      </c>
      <c r="AW5384">
        <v>0</v>
      </c>
      <c r="AX5384">
        <v>0</v>
      </c>
      <c r="AY5384">
        <v>0</v>
      </c>
      <c r="AZ5384">
        <v>0</v>
      </c>
      <c r="BA5384">
        <v>0</v>
      </c>
      <c r="BB5384">
        <v>0</v>
      </c>
      <c r="BC5384">
        <v>0</v>
      </c>
      <c r="BD5384">
        <v>0</v>
      </c>
      <c r="BE5384">
        <v>0</v>
      </c>
      <c r="BF5384">
        <v>0</v>
      </c>
      <c r="BG5384">
        <v>0</v>
      </c>
      <c r="BH5384">
        <v>0</v>
      </c>
      <c r="BI5384">
        <v>0</v>
      </c>
      <c r="BJ5384">
        <v>0</v>
      </c>
      <c r="BK5384">
        <v>0</v>
      </c>
      <c r="BL5384">
        <v>0</v>
      </c>
      <c r="BM5384">
        <v>0</v>
      </c>
      <c r="BN5384">
        <v>0</v>
      </c>
      <c r="BO5384">
        <v>0</v>
      </c>
      <c r="BP5384">
        <v>0</v>
      </c>
      <c r="BQ5384">
        <v>0</v>
      </c>
      <c r="BR5384">
        <v>0</v>
      </c>
      <c r="BS5384">
        <v>0</v>
      </c>
      <c r="BT5384">
        <v>0</v>
      </c>
      <c r="BU5384">
        <v>0</v>
      </c>
      <c r="BV5384">
        <v>0</v>
      </c>
      <c r="BW5384">
        <v>0</v>
      </c>
      <c r="BX5384" s="10">
        <v>0</v>
      </c>
      <c r="BY5384">
        <v>0</v>
      </c>
      <c r="BZ5384">
        <v>0</v>
      </c>
      <c r="CA5384">
        <v>3860000</v>
      </c>
      <c r="CB5384">
        <v>12300000</v>
      </c>
      <c r="CC5384">
        <v>17420000</v>
      </c>
      <c r="CD5384">
        <v>21030000</v>
      </c>
      <c r="CE5384">
        <v>23398000</v>
      </c>
    </row>
    <row r="5385" spans="1:83" x14ac:dyDescent="0.35">
      <c r="A5385" s="9" t="str">
        <f t="shared" si="84"/>
        <v>9053.927.</v>
      </c>
      <c r="B5385" s="52" t="e">
        <f>+IF(MATCH(A5385,List!H$10:H$145,0),"Targeted")</f>
        <v>#N/A</v>
      </c>
      <c r="C5385" s="65"/>
      <c r="D5385" s="52"/>
      <c r="E5385" s="16" t="s">
        <v>859</v>
      </c>
      <c r="F5385" s="16" t="s">
        <v>827</v>
      </c>
      <c r="G5385" s="16" t="s">
        <v>469</v>
      </c>
      <c r="H5385" s="16" t="s">
        <v>827</v>
      </c>
      <c r="I5385" s="16" t="s">
        <v>7564</v>
      </c>
      <c r="J5385" s="16" t="s">
        <v>7565</v>
      </c>
      <c r="K5385" s="17" t="s">
        <v>299</v>
      </c>
      <c r="L5385" s="18" t="s">
        <v>7550</v>
      </c>
      <c r="M5385" s="195" t="s">
        <v>7557</v>
      </c>
      <c r="N5385" s="16" t="s">
        <v>7558</v>
      </c>
      <c r="O5385" s="17" t="s">
        <v>304</v>
      </c>
      <c r="P5385" s="17" t="s">
        <v>305</v>
      </c>
      <c r="Q5385" s="17" t="s">
        <v>306</v>
      </c>
      <c r="R5385">
        <v>0</v>
      </c>
      <c r="S5385">
        <v>0</v>
      </c>
      <c r="T5385">
        <v>0</v>
      </c>
      <c r="U5385">
        <v>0</v>
      </c>
      <c r="V5385">
        <v>0</v>
      </c>
      <c r="W5385">
        <v>0</v>
      </c>
      <c r="X5385">
        <v>0</v>
      </c>
      <c r="Y5385">
        <v>0</v>
      </c>
      <c r="Z5385">
        <v>0</v>
      </c>
      <c r="AA5385">
        <v>0</v>
      </c>
      <c r="AB5385">
        <v>0</v>
      </c>
      <c r="AC5385">
        <v>0</v>
      </c>
      <c r="AD5385">
        <v>0</v>
      </c>
      <c r="AE5385">
        <v>0</v>
      </c>
      <c r="AF5385">
        <v>0</v>
      </c>
      <c r="AG5385" s="19">
        <v>0</v>
      </c>
      <c r="AH5385">
        <v>0</v>
      </c>
      <c r="AI5385">
        <v>0</v>
      </c>
      <c r="AJ5385">
        <v>0</v>
      </c>
      <c r="AK5385">
        <v>0</v>
      </c>
      <c r="AL5385">
        <v>0</v>
      </c>
      <c r="AM5385">
        <v>0</v>
      </c>
      <c r="AN5385">
        <v>0</v>
      </c>
      <c r="AO5385">
        <v>0</v>
      </c>
      <c r="AP5385">
        <v>0</v>
      </c>
      <c r="AQ5385">
        <v>0</v>
      </c>
      <c r="AR5385">
        <v>0</v>
      </c>
      <c r="AS5385">
        <v>0</v>
      </c>
      <c r="AT5385">
        <v>0</v>
      </c>
      <c r="AU5385">
        <v>0</v>
      </c>
      <c r="AV5385">
        <v>0</v>
      </c>
      <c r="AW5385">
        <v>0</v>
      </c>
      <c r="AX5385">
        <v>0</v>
      </c>
      <c r="AY5385">
        <v>0</v>
      </c>
      <c r="AZ5385">
        <v>0</v>
      </c>
      <c r="BA5385">
        <v>0</v>
      </c>
      <c r="BB5385">
        <v>0</v>
      </c>
      <c r="BC5385">
        <v>0</v>
      </c>
      <c r="BD5385">
        <v>0</v>
      </c>
      <c r="BE5385">
        <v>0</v>
      </c>
      <c r="BF5385">
        <v>0</v>
      </c>
      <c r="BG5385">
        <v>0</v>
      </c>
      <c r="BH5385">
        <v>0</v>
      </c>
      <c r="BI5385">
        <v>0</v>
      </c>
      <c r="BJ5385">
        <v>0</v>
      </c>
      <c r="BK5385">
        <v>0</v>
      </c>
      <c r="BL5385">
        <v>0</v>
      </c>
      <c r="BM5385">
        <v>0</v>
      </c>
      <c r="BN5385">
        <v>0</v>
      </c>
      <c r="BO5385">
        <v>0</v>
      </c>
      <c r="BP5385">
        <v>0</v>
      </c>
      <c r="BQ5385">
        <v>0</v>
      </c>
      <c r="BR5385">
        <v>0</v>
      </c>
      <c r="BS5385">
        <v>0</v>
      </c>
      <c r="BT5385">
        <v>0</v>
      </c>
      <c r="BU5385">
        <v>0</v>
      </c>
      <c r="BV5385">
        <v>0</v>
      </c>
      <c r="BW5385">
        <v>0</v>
      </c>
      <c r="BX5385" s="10">
        <v>0</v>
      </c>
      <c r="BY5385">
        <v>0</v>
      </c>
      <c r="BZ5385">
        <v>0</v>
      </c>
      <c r="CA5385">
        <v>13000000</v>
      </c>
      <c r="CB5385">
        <v>48000000</v>
      </c>
      <c r="CC5385">
        <v>23000000</v>
      </c>
      <c r="CD5385">
        <v>8000000</v>
      </c>
      <c r="CE5385">
        <v>8000000</v>
      </c>
    </row>
    <row r="5386" spans="1:83" x14ac:dyDescent="0.35">
      <c r="A5386" s="9" t="str">
        <f t="shared" si="84"/>
        <v>9003.928.</v>
      </c>
      <c r="B5386" s="52" t="e">
        <f>+IF(MATCH(A5386,List!H$10:H$145,0),"Targeted")</f>
        <v>#N/A</v>
      </c>
      <c r="C5386" s="65"/>
      <c r="D5386" s="52"/>
      <c r="E5386" s="16" t="s">
        <v>859</v>
      </c>
      <c r="F5386" s="16" t="s">
        <v>827</v>
      </c>
      <c r="G5386" s="16" t="s">
        <v>469</v>
      </c>
      <c r="H5386" s="16" t="s">
        <v>827</v>
      </c>
      <c r="I5386" s="16" t="s">
        <v>3352</v>
      </c>
      <c r="J5386" s="16" t="s">
        <v>7566</v>
      </c>
      <c r="K5386" s="17" t="s">
        <v>299</v>
      </c>
      <c r="L5386" s="18" t="s">
        <v>7550</v>
      </c>
      <c r="M5386" s="195" t="s">
        <v>7567</v>
      </c>
      <c r="N5386" s="16" t="s">
        <v>7568</v>
      </c>
      <c r="O5386" s="17" t="s">
        <v>304</v>
      </c>
      <c r="P5386" s="17" t="s">
        <v>305</v>
      </c>
      <c r="Q5386" s="17" t="s">
        <v>306</v>
      </c>
      <c r="R5386">
        <v>0</v>
      </c>
      <c r="S5386">
        <v>0</v>
      </c>
      <c r="T5386">
        <v>0</v>
      </c>
      <c r="U5386">
        <v>0</v>
      </c>
      <c r="V5386">
        <v>0</v>
      </c>
      <c r="W5386">
        <v>0</v>
      </c>
      <c r="X5386">
        <v>0</v>
      </c>
      <c r="Y5386">
        <v>0</v>
      </c>
      <c r="Z5386">
        <v>0</v>
      </c>
      <c r="AA5386">
        <v>0</v>
      </c>
      <c r="AB5386">
        <v>0</v>
      </c>
      <c r="AC5386">
        <v>0</v>
      </c>
      <c r="AD5386">
        <v>0</v>
      </c>
      <c r="AE5386">
        <v>0</v>
      </c>
      <c r="AF5386">
        <v>0</v>
      </c>
      <c r="AG5386" s="19">
        <v>0</v>
      </c>
      <c r="AH5386">
        <v>0</v>
      </c>
      <c r="AI5386">
        <v>0</v>
      </c>
      <c r="AJ5386">
        <v>0</v>
      </c>
      <c r="AK5386">
        <v>0</v>
      </c>
      <c r="AL5386">
        <v>0</v>
      </c>
      <c r="AM5386">
        <v>0</v>
      </c>
      <c r="AN5386">
        <v>0</v>
      </c>
      <c r="AO5386">
        <v>0</v>
      </c>
      <c r="AP5386">
        <v>0</v>
      </c>
      <c r="AQ5386">
        <v>0</v>
      </c>
      <c r="AR5386">
        <v>0</v>
      </c>
      <c r="AS5386">
        <v>0</v>
      </c>
      <c r="AT5386">
        <v>0</v>
      </c>
      <c r="AU5386">
        <v>0</v>
      </c>
      <c r="AV5386">
        <v>0</v>
      </c>
      <c r="AW5386">
        <v>0</v>
      </c>
      <c r="AX5386">
        <v>0</v>
      </c>
      <c r="AY5386">
        <v>0</v>
      </c>
      <c r="AZ5386">
        <v>0</v>
      </c>
      <c r="BA5386">
        <v>0</v>
      </c>
      <c r="BB5386">
        <v>0</v>
      </c>
      <c r="BC5386">
        <v>0</v>
      </c>
      <c r="BD5386">
        <v>0</v>
      </c>
      <c r="BE5386">
        <v>0</v>
      </c>
      <c r="BF5386">
        <v>0</v>
      </c>
      <c r="BG5386">
        <v>0</v>
      </c>
      <c r="BH5386">
        <v>0</v>
      </c>
      <c r="BI5386">
        <v>0</v>
      </c>
      <c r="BJ5386">
        <v>0</v>
      </c>
      <c r="BK5386">
        <v>0</v>
      </c>
      <c r="BL5386">
        <v>0</v>
      </c>
      <c r="BM5386">
        <v>0</v>
      </c>
      <c r="BN5386">
        <v>0</v>
      </c>
      <c r="BO5386">
        <v>0</v>
      </c>
      <c r="BP5386">
        <v>0</v>
      </c>
      <c r="BQ5386">
        <v>0</v>
      </c>
      <c r="BR5386">
        <v>0</v>
      </c>
      <c r="BS5386">
        <v>0</v>
      </c>
      <c r="BT5386">
        <v>0</v>
      </c>
      <c r="BU5386">
        <v>0</v>
      </c>
      <c r="BV5386">
        <v>0</v>
      </c>
      <c r="BW5386">
        <v>0</v>
      </c>
      <c r="BX5386" s="10">
        <v>0</v>
      </c>
      <c r="BY5386">
        <v>0</v>
      </c>
      <c r="BZ5386">
        <v>0</v>
      </c>
      <c r="CA5386">
        <v>11109000</v>
      </c>
      <c r="CB5386">
        <v>20032000</v>
      </c>
      <c r="CC5386">
        <v>43854000</v>
      </c>
      <c r="CD5386">
        <v>51240000</v>
      </c>
      <c r="CE5386">
        <v>54144000</v>
      </c>
    </row>
    <row r="5387" spans="1:83" x14ac:dyDescent="0.35">
      <c r="A5387" s="9" t="str">
        <f t="shared" si="84"/>
        <v>9006.928.</v>
      </c>
      <c r="B5387" s="52" t="e">
        <f>+IF(MATCH(A5387,List!H$10:H$145,0),"Targeted")</f>
        <v>#N/A</v>
      </c>
      <c r="C5387" s="65"/>
      <c r="D5387" s="52"/>
      <c r="E5387" s="16" t="s">
        <v>859</v>
      </c>
      <c r="F5387" s="16" t="s">
        <v>827</v>
      </c>
      <c r="G5387" s="16" t="s">
        <v>469</v>
      </c>
      <c r="H5387" s="16" t="s">
        <v>827</v>
      </c>
      <c r="I5387" s="16" t="s">
        <v>7555</v>
      </c>
      <c r="J5387" s="16" t="s">
        <v>7569</v>
      </c>
      <c r="K5387" s="17" t="s">
        <v>299</v>
      </c>
      <c r="L5387" s="18" t="s">
        <v>7550</v>
      </c>
      <c r="M5387" s="195" t="s">
        <v>7567</v>
      </c>
      <c r="N5387" s="16" t="s">
        <v>7568</v>
      </c>
      <c r="O5387" s="17" t="s">
        <v>304</v>
      </c>
      <c r="P5387" s="17" t="s">
        <v>305</v>
      </c>
      <c r="Q5387" s="17" t="s">
        <v>306</v>
      </c>
      <c r="R5387">
        <v>0</v>
      </c>
      <c r="S5387">
        <v>0</v>
      </c>
      <c r="T5387">
        <v>0</v>
      </c>
      <c r="U5387">
        <v>0</v>
      </c>
      <c r="V5387">
        <v>0</v>
      </c>
      <c r="W5387">
        <v>0</v>
      </c>
      <c r="X5387">
        <v>0</v>
      </c>
      <c r="Y5387">
        <v>0</v>
      </c>
      <c r="Z5387">
        <v>0</v>
      </c>
      <c r="AA5387">
        <v>0</v>
      </c>
      <c r="AB5387">
        <v>0</v>
      </c>
      <c r="AC5387">
        <v>0</v>
      </c>
      <c r="AD5387">
        <v>0</v>
      </c>
      <c r="AE5387">
        <v>0</v>
      </c>
      <c r="AF5387">
        <v>0</v>
      </c>
      <c r="AG5387" s="19">
        <v>0</v>
      </c>
      <c r="AH5387">
        <v>0</v>
      </c>
      <c r="AI5387">
        <v>0</v>
      </c>
      <c r="AJ5387">
        <v>0</v>
      </c>
      <c r="AK5387">
        <v>0</v>
      </c>
      <c r="AL5387">
        <v>0</v>
      </c>
      <c r="AM5387">
        <v>0</v>
      </c>
      <c r="AN5387">
        <v>0</v>
      </c>
      <c r="AO5387">
        <v>0</v>
      </c>
      <c r="AP5387">
        <v>0</v>
      </c>
      <c r="AQ5387">
        <v>0</v>
      </c>
      <c r="AR5387">
        <v>0</v>
      </c>
      <c r="AS5387">
        <v>0</v>
      </c>
      <c r="AT5387">
        <v>0</v>
      </c>
      <c r="AU5387">
        <v>0</v>
      </c>
      <c r="AV5387">
        <v>0</v>
      </c>
      <c r="AW5387">
        <v>0</v>
      </c>
      <c r="AX5387">
        <v>0</v>
      </c>
      <c r="AY5387">
        <v>0</v>
      </c>
      <c r="AZ5387">
        <v>0</v>
      </c>
      <c r="BA5387">
        <v>0</v>
      </c>
      <c r="BB5387">
        <v>0</v>
      </c>
      <c r="BC5387">
        <v>0</v>
      </c>
      <c r="BD5387">
        <v>0</v>
      </c>
      <c r="BE5387">
        <v>0</v>
      </c>
      <c r="BF5387">
        <v>0</v>
      </c>
      <c r="BG5387">
        <v>0</v>
      </c>
      <c r="BH5387">
        <v>0</v>
      </c>
      <c r="BI5387">
        <v>0</v>
      </c>
      <c r="BJ5387">
        <v>0</v>
      </c>
      <c r="BK5387">
        <v>0</v>
      </c>
      <c r="BL5387">
        <v>0</v>
      </c>
      <c r="BM5387">
        <v>0</v>
      </c>
      <c r="BN5387">
        <v>0</v>
      </c>
      <c r="BO5387">
        <v>0</v>
      </c>
      <c r="BP5387">
        <v>0</v>
      </c>
      <c r="BQ5387">
        <v>0</v>
      </c>
      <c r="BR5387">
        <v>0</v>
      </c>
      <c r="BS5387">
        <v>0</v>
      </c>
      <c r="BT5387">
        <v>0</v>
      </c>
      <c r="BU5387">
        <v>0</v>
      </c>
      <c r="BV5387">
        <v>0</v>
      </c>
      <c r="BW5387">
        <v>0</v>
      </c>
      <c r="BX5387" s="10">
        <v>0</v>
      </c>
      <c r="BY5387">
        <v>0</v>
      </c>
      <c r="BZ5387">
        <v>0</v>
      </c>
      <c r="CA5387">
        <v>980000</v>
      </c>
      <c r="CB5387">
        <v>4350000</v>
      </c>
      <c r="CC5387">
        <v>6290000</v>
      </c>
      <c r="CD5387">
        <v>8200000</v>
      </c>
      <c r="CE5387">
        <v>10300000</v>
      </c>
    </row>
    <row r="5388" spans="1:83" x14ac:dyDescent="0.35">
      <c r="A5388" s="9" t="str">
        <f t="shared" si="84"/>
        <v>9013.928.</v>
      </c>
      <c r="B5388" s="52" t="e">
        <f>+IF(MATCH(A5388,List!H$10:H$145,0),"Targeted")</f>
        <v>#N/A</v>
      </c>
      <c r="C5388" s="65"/>
      <c r="D5388" s="52"/>
      <c r="E5388" s="16" t="s">
        <v>859</v>
      </c>
      <c r="F5388" s="16" t="s">
        <v>827</v>
      </c>
      <c r="G5388" s="16" t="s">
        <v>469</v>
      </c>
      <c r="H5388" s="16" t="s">
        <v>827</v>
      </c>
      <c r="I5388" s="16" t="s">
        <v>7570</v>
      </c>
      <c r="J5388" s="16" t="s">
        <v>7571</v>
      </c>
      <c r="K5388" s="17" t="s">
        <v>299</v>
      </c>
      <c r="L5388" s="18" t="s">
        <v>7550</v>
      </c>
      <c r="M5388" s="195" t="s">
        <v>7567</v>
      </c>
      <c r="N5388" s="16" t="s">
        <v>7568</v>
      </c>
      <c r="O5388" s="17" t="s">
        <v>304</v>
      </c>
      <c r="P5388" s="17" t="s">
        <v>305</v>
      </c>
      <c r="Q5388" s="17" t="s">
        <v>306</v>
      </c>
      <c r="R5388">
        <v>0</v>
      </c>
      <c r="S5388">
        <v>0</v>
      </c>
      <c r="T5388">
        <v>0</v>
      </c>
      <c r="U5388">
        <v>0</v>
      </c>
      <c r="V5388">
        <v>0</v>
      </c>
      <c r="W5388">
        <v>0</v>
      </c>
      <c r="X5388">
        <v>0</v>
      </c>
      <c r="Y5388">
        <v>0</v>
      </c>
      <c r="Z5388">
        <v>0</v>
      </c>
      <c r="AA5388">
        <v>0</v>
      </c>
      <c r="AB5388">
        <v>0</v>
      </c>
      <c r="AC5388">
        <v>0</v>
      </c>
      <c r="AD5388">
        <v>0</v>
      </c>
      <c r="AE5388">
        <v>0</v>
      </c>
      <c r="AF5388">
        <v>0</v>
      </c>
      <c r="AG5388" s="19">
        <v>0</v>
      </c>
      <c r="AH5388">
        <v>0</v>
      </c>
      <c r="AI5388">
        <v>0</v>
      </c>
      <c r="AJ5388">
        <v>0</v>
      </c>
      <c r="AK5388">
        <v>0</v>
      </c>
      <c r="AL5388">
        <v>0</v>
      </c>
      <c r="AM5388">
        <v>0</v>
      </c>
      <c r="AN5388">
        <v>0</v>
      </c>
      <c r="AO5388">
        <v>0</v>
      </c>
      <c r="AP5388">
        <v>0</v>
      </c>
      <c r="AQ5388">
        <v>0</v>
      </c>
      <c r="AR5388">
        <v>0</v>
      </c>
      <c r="AS5388">
        <v>0</v>
      </c>
      <c r="AT5388">
        <v>0</v>
      </c>
      <c r="AU5388">
        <v>0</v>
      </c>
      <c r="AV5388">
        <v>0</v>
      </c>
      <c r="AW5388">
        <v>0</v>
      </c>
      <c r="AX5388">
        <v>0</v>
      </c>
      <c r="AY5388">
        <v>0</v>
      </c>
      <c r="AZ5388">
        <v>0</v>
      </c>
      <c r="BA5388">
        <v>0</v>
      </c>
      <c r="BB5388">
        <v>0</v>
      </c>
      <c r="BC5388">
        <v>0</v>
      </c>
      <c r="BD5388">
        <v>0</v>
      </c>
      <c r="BE5388">
        <v>0</v>
      </c>
      <c r="BF5388">
        <v>0</v>
      </c>
      <c r="BG5388">
        <v>0</v>
      </c>
      <c r="BH5388">
        <v>0</v>
      </c>
      <c r="BI5388">
        <v>0</v>
      </c>
      <c r="BJ5388">
        <v>0</v>
      </c>
      <c r="BK5388">
        <v>0</v>
      </c>
      <c r="BL5388">
        <v>0</v>
      </c>
      <c r="BM5388">
        <v>0</v>
      </c>
      <c r="BN5388">
        <v>0</v>
      </c>
      <c r="BO5388">
        <v>0</v>
      </c>
      <c r="BP5388">
        <v>0</v>
      </c>
      <c r="BQ5388">
        <v>0</v>
      </c>
      <c r="BR5388">
        <v>0</v>
      </c>
      <c r="BS5388">
        <v>0</v>
      </c>
      <c r="BT5388">
        <v>0</v>
      </c>
      <c r="BU5388">
        <v>0</v>
      </c>
      <c r="BV5388">
        <v>0</v>
      </c>
      <c r="BW5388">
        <v>0</v>
      </c>
      <c r="BX5388" s="10">
        <v>0</v>
      </c>
      <c r="BY5388">
        <v>0</v>
      </c>
      <c r="BZ5388">
        <v>0</v>
      </c>
      <c r="CA5388">
        <v>1000000</v>
      </c>
      <c r="CB5388">
        <v>2000000</v>
      </c>
      <c r="CC5388">
        <v>2000000</v>
      </c>
      <c r="CD5388">
        <v>2000000</v>
      </c>
      <c r="CE5388">
        <v>2000000</v>
      </c>
    </row>
    <row r="5389" spans="1:83" x14ac:dyDescent="0.35">
      <c r="A5389" s="9" t="str">
        <f t="shared" si="84"/>
        <v>9052.928.</v>
      </c>
      <c r="B5389" s="52" t="e">
        <f>+IF(MATCH(A5389,List!H$10:H$145,0),"Targeted")</f>
        <v>#N/A</v>
      </c>
      <c r="C5389" s="65"/>
      <c r="D5389" s="52"/>
      <c r="E5389" s="16" t="s">
        <v>859</v>
      </c>
      <c r="F5389" s="16" t="s">
        <v>827</v>
      </c>
      <c r="G5389" s="16" t="s">
        <v>469</v>
      </c>
      <c r="H5389" s="16" t="s">
        <v>827</v>
      </c>
      <c r="I5389" s="16" t="s">
        <v>7572</v>
      </c>
      <c r="J5389" s="16" t="s">
        <v>7573</v>
      </c>
      <c r="K5389" s="17" t="s">
        <v>299</v>
      </c>
      <c r="L5389" s="18" t="s">
        <v>7550</v>
      </c>
      <c r="M5389" s="195" t="s">
        <v>7567</v>
      </c>
      <c r="N5389" s="16" t="s">
        <v>7568</v>
      </c>
      <c r="O5389" s="17" t="s">
        <v>304</v>
      </c>
      <c r="P5389" s="17" t="s">
        <v>305</v>
      </c>
      <c r="Q5389" s="17" t="s">
        <v>306</v>
      </c>
      <c r="R5389">
        <v>0</v>
      </c>
      <c r="S5389">
        <v>0</v>
      </c>
      <c r="T5389">
        <v>0</v>
      </c>
      <c r="U5389">
        <v>0</v>
      </c>
      <c r="V5389">
        <v>0</v>
      </c>
      <c r="W5389">
        <v>0</v>
      </c>
      <c r="X5389">
        <v>0</v>
      </c>
      <c r="Y5389">
        <v>0</v>
      </c>
      <c r="Z5389">
        <v>0</v>
      </c>
      <c r="AA5389">
        <v>0</v>
      </c>
      <c r="AB5389">
        <v>0</v>
      </c>
      <c r="AC5389">
        <v>0</v>
      </c>
      <c r="AD5389">
        <v>0</v>
      </c>
      <c r="AE5389">
        <v>0</v>
      </c>
      <c r="AF5389">
        <v>0</v>
      </c>
      <c r="AG5389" s="19">
        <v>0</v>
      </c>
      <c r="AH5389">
        <v>0</v>
      </c>
      <c r="AI5389">
        <v>0</v>
      </c>
      <c r="AJ5389">
        <v>0</v>
      </c>
      <c r="AK5389">
        <v>0</v>
      </c>
      <c r="AL5389">
        <v>0</v>
      </c>
      <c r="AM5389">
        <v>0</v>
      </c>
      <c r="AN5389">
        <v>0</v>
      </c>
      <c r="AO5389">
        <v>0</v>
      </c>
      <c r="AP5389">
        <v>0</v>
      </c>
      <c r="AQ5389">
        <v>0</v>
      </c>
      <c r="AR5389">
        <v>0</v>
      </c>
      <c r="AS5389">
        <v>0</v>
      </c>
      <c r="AT5389">
        <v>0</v>
      </c>
      <c r="AU5389">
        <v>0</v>
      </c>
      <c r="AV5389">
        <v>0</v>
      </c>
      <c r="AW5389">
        <v>0</v>
      </c>
      <c r="AX5389">
        <v>0</v>
      </c>
      <c r="AY5389">
        <v>0</v>
      </c>
      <c r="AZ5389">
        <v>0</v>
      </c>
      <c r="BA5389">
        <v>0</v>
      </c>
      <c r="BB5389">
        <v>0</v>
      </c>
      <c r="BC5389">
        <v>0</v>
      </c>
      <c r="BD5389">
        <v>0</v>
      </c>
      <c r="BE5389">
        <v>0</v>
      </c>
      <c r="BF5389">
        <v>0</v>
      </c>
      <c r="BG5389">
        <v>0</v>
      </c>
      <c r="BH5389">
        <v>0</v>
      </c>
      <c r="BI5389">
        <v>0</v>
      </c>
      <c r="BJ5389">
        <v>0</v>
      </c>
      <c r="BK5389">
        <v>0</v>
      </c>
      <c r="BL5389">
        <v>0</v>
      </c>
      <c r="BM5389">
        <v>0</v>
      </c>
      <c r="BN5389">
        <v>0</v>
      </c>
      <c r="BO5389">
        <v>0</v>
      </c>
      <c r="BP5389">
        <v>0</v>
      </c>
      <c r="BQ5389">
        <v>0</v>
      </c>
      <c r="BR5389">
        <v>0</v>
      </c>
      <c r="BS5389">
        <v>0</v>
      </c>
      <c r="BT5389">
        <v>0</v>
      </c>
      <c r="BU5389">
        <v>0</v>
      </c>
      <c r="BV5389">
        <v>0</v>
      </c>
      <c r="BW5389">
        <v>0</v>
      </c>
      <c r="BX5389" s="10">
        <v>0</v>
      </c>
      <c r="BY5389">
        <v>0</v>
      </c>
      <c r="BZ5389">
        <v>0</v>
      </c>
      <c r="CA5389">
        <v>27000000</v>
      </c>
      <c r="CB5389">
        <v>0</v>
      </c>
      <c r="CC5389">
        <v>0</v>
      </c>
      <c r="CD5389">
        <v>0</v>
      </c>
      <c r="CE5389">
        <v>0</v>
      </c>
    </row>
    <row r="5390" spans="1:83" x14ac:dyDescent="0.35">
      <c r="A5390" s="9" t="str">
        <f t="shared" si="84"/>
        <v>9055.928.</v>
      </c>
      <c r="B5390" s="52" t="e">
        <f>+IF(MATCH(A5390,List!H$10:H$145,0),"Targeted")</f>
        <v>#N/A</v>
      </c>
      <c r="C5390" s="65"/>
      <c r="D5390" s="52"/>
      <c r="E5390" s="16" t="s">
        <v>859</v>
      </c>
      <c r="F5390" s="16" t="s">
        <v>827</v>
      </c>
      <c r="G5390" s="16" t="s">
        <v>469</v>
      </c>
      <c r="H5390" s="16" t="s">
        <v>827</v>
      </c>
      <c r="I5390" s="16" t="s">
        <v>7574</v>
      </c>
      <c r="J5390" s="16" t="s">
        <v>7575</v>
      </c>
      <c r="K5390" s="17" t="s">
        <v>299</v>
      </c>
      <c r="L5390" s="18" t="s">
        <v>7550</v>
      </c>
      <c r="M5390" s="195" t="s">
        <v>7567</v>
      </c>
      <c r="N5390" s="16" t="s">
        <v>7568</v>
      </c>
      <c r="O5390" s="17" t="s">
        <v>304</v>
      </c>
      <c r="P5390" s="17" t="s">
        <v>305</v>
      </c>
      <c r="Q5390" s="17" t="s">
        <v>306</v>
      </c>
      <c r="R5390">
        <v>0</v>
      </c>
      <c r="S5390">
        <v>0</v>
      </c>
      <c r="T5390">
        <v>0</v>
      </c>
      <c r="U5390">
        <v>0</v>
      </c>
      <c r="V5390">
        <v>0</v>
      </c>
      <c r="W5390">
        <v>0</v>
      </c>
      <c r="X5390">
        <v>0</v>
      </c>
      <c r="Y5390">
        <v>0</v>
      </c>
      <c r="Z5390">
        <v>0</v>
      </c>
      <c r="AA5390">
        <v>0</v>
      </c>
      <c r="AB5390">
        <v>0</v>
      </c>
      <c r="AC5390">
        <v>0</v>
      </c>
      <c r="AD5390">
        <v>0</v>
      </c>
      <c r="AE5390">
        <v>0</v>
      </c>
      <c r="AF5390">
        <v>0</v>
      </c>
      <c r="AG5390" s="19">
        <v>0</v>
      </c>
      <c r="AH5390">
        <v>0</v>
      </c>
      <c r="AI5390">
        <v>0</v>
      </c>
      <c r="AJ5390">
        <v>0</v>
      </c>
      <c r="AK5390">
        <v>0</v>
      </c>
      <c r="AL5390">
        <v>0</v>
      </c>
      <c r="AM5390">
        <v>0</v>
      </c>
      <c r="AN5390">
        <v>0</v>
      </c>
      <c r="AO5390">
        <v>0</v>
      </c>
      <c r="AP5390">
        <v>0</v>
      </c>
      <c r="AQ5390">
        <v>0</v>
      </c>
      <c r="AR5390">
        <v>0</v>
      </c>
      <c r="AS5390">
        <v>0</v>
      </c>
      <c r="AT5390">
        <v>0</v>
      </c>
      <c r="AU5390">
        <v>0</v>
      </c>
      <c r="AV5390">
        <v>0</v>
      </c>
      <c r="AW5390">
        <v>0</v>
      </c>
      <c r="AX5390">
        <v>0</v>
      </c>
      <c r="AY5390">
        <v>0</v>
      </c>
      <c r="AZ5390">
        <v>0</v>
      </c>
      <c r="BA5390">
        <v>0</v>
      </c>
      <c r="BB5390">
        <v>0</v>
      </c>
      <c r="BC5390">
        <v>0</v>
      </c>
      <c r="BD5390">
        <v>0</v>
      </c>
      <c r="BE5390">
        <v>0</v>
      </c>
      <c r="BF5390">
        <v>0</v>
      </c>
      <c r="BG5390">
        <v>0</v>
      </c>
      <c r="BH5390">
        <v>0</v>
      </c>
      <c r="BI5390">
        <v>0</v>
      </c>
      <c r="BJ5390">
        <v>0</v>
      </c>
      <c r="BK5390">
        <v>0</v>
      </c>
      <c r="BL5390">
        <v>0</v>
      </c>
      <c r="BM5390">
        <v>0</v>
      </c>
      <c r="BN5390">
        <v>0</v>
      </c>
      <c r="BO5390">
        <v>0</v>
      </c>
      <c r="BP5390">
        <v>0</v>
      </c>
      <c r="BQ5390">
        <v>0</v>
      </c>
      <c r="BR5390">
        <v>0</v>
      </c>
      <c r="BS5390">
        <v>0</v>
      </c>
      <c r="BT5390">
        <v>0</v>
      </c>
      <c r="BU5390">
        <v>0</v>
      </c>
      <c r="BV5390">
        <v>0</v>
      </c>
      <c r="BW5390">
        <v>0</v>
      </c>
      <c r="BX5390" s="10">
        <v>0</v>
      </c>
      <c r="BY5390">
        <v>0</v>
      </c>
      <c r="BZ5390">
        <v>0</v>
      </c>
      <c r="CA5390">
        <v>345000</v>
      </c>
      <c r="CB5390">
        <v>964000</v>
      </c>
      <c r="CC5390">
        <v>1637000</v>
      </c>
      <c r="CD5390">
        <v>1880000</v>
      </c>
      <c r="CE5390">
        <v>1819000</v>
      </c>
    </row>
    <row r="5391" spans="1:83" x14ac:dyDescent="0.35">
      <c r="A5391" s="9" t="str">
        <f t="shared" si="84"/>
        <v>299999.951.97</v>
      </c>
      <c r="B5391" s="52" t="e">
        <f>+IF(MATCH(A5391,List!H$10:H$145,0),"Targeted")</f>
        <v>#N/A</v>
      </c>
      <c r="C5391" s="65"/>
      <c r="D5391" s="52"/>
      <c r="E5391" s="16" t="s">
        <v>6925</v>
      </c>
      <c r="F5391" s="16" t="s">
        <v>6927</v>
      </c>
      <c r="G5391" s="16" t="s">
        <v>298</v>
      </c>
      <c r="H5391" s="16" t="s">
        <v>6927</v>
      </c>
      <c r="I5391" s="16" t="s">
        <v>7576</v>
      </c>
      <c r="J5391" s="16" t="s">
        <v>7577</v>
      </c>
      <c r="K5391" s="17" t="s">
        <v>314</v>
      </c>
      <c r="L5391" s="18" t="s">
        <v>7578</v>
      </c>
      <c r="M5391" s="195" t="s">
        <v>7579</v>
      </c>
      <c r="N5391" s="16" t="s">
        <v>7580</v>
      </c>
      <c r="O5391" s="17" t="s">
        <v>304</v>
      </c>
      <c r="P5391" s="17" t="s">
        <v>305</v>
      </c>
      <c r="Q5391" s="17" t="s">
        <v>306</v>
      </c>
      <c r="R5391">
        <v>-4193000</v>
      </c>
      <c r="S5391">
        <v>-4271000</v>
      </c>
      <c r="T5391">
        <v>-4436000</v>
      </c>
      <c r="U5391">
        <v>-4526000</v>
      </c>
      <c r="V5391">
        <v>-4847000</v>
      </c>
      <c r="W5391">
        <v>-4996000</v>
      </c>
      <c r="X5391">
        <v>-5259000</v>
      </c>
      <c r="Y5391">
        <v>-5540000</v>
      </c>
      <c r="Z5391">
        <v>-6001000</v>
      </c>
      <c r="AA5391">
        <v>-6446000</v>
      </c>
      <c r="AB5391">
        <v>-6535000</v>
      </c>
      <c r="AC5391">
        <v>-6527000</v>
      </c>
      <c r="AD5391">
        <v>-6681000</v>
      </c>
      <c r="AE5391">
        <v>-7194000</v>
      </c>
      <c r="AF5391">
        <v>-7482000</v>
      </c>
      <c r="AG5391" s="19">
        <v>-1910000</v>
      </c>
      <c r="AH5391">
        <v>-7957000</v>
      </c>
      <c r="AI5391">
        <v>-8478000</v>
      </c>
      <c r="AJ5391">
        <v>-8938000</v>
      </c>
      <c r="AK5391">
        <v>-10055000</v>
      </c>
      <c r="AL5391">
        <v>-11532000</v>
      </c>
      <c r="AM5391">
        <v>-12829000</v>
      </c>
      <c r="AN5391">
        <v>-15362100</v>
      </c>
      <c r="AO5391">
        <v>-16503000</v>
      </c>
      <c r="AP5391">
        <v>0</v>
      </c>
      <c r="AQ5391">
        <v>0</v>
      </c>
      <c r="AR5391">
        <v>0</v>
      </c>
      <c r="AS5391">
        <v>0</v>
      </c>
      <c r="AT5391">
        <v>0</v>
      </c>
      <c r="AU5391">
        <v>0</v>
      </c>
      <c r="AV5391">
        <v>0</v>
      </c>
      <c r="AW5391">
        <v>0</v>
      </c>
      <c r="AX5391">
        <v>0</v>
      </c>
      <c r="AY5391">
        <v>0</v>
      </c>
      <c r="AZ5391">
        <v>0</v>
      </c>
      <c r="BA5391">
        <v>0</v>
      </c>
      <c r="BB5391">
        <v>0</v>
      </c>
      <c r="BC5391">
        <v>0</v>
      </c>
      <c r="BD5391">
        <v>0</v>
      </c>
      <c r="BE5391">
        <v>0</v>
      </c>
      <c r="BF5391">
        <v>0</v>
      </c>
      <c r="BG5391">
        <v>0</v>
      </c>
      <c r="BH5391">
        <v>0</v>
      </c>
      <c r="BI5391">
        <v>0</v>
      </c>
      <c r="BJ5391">
        <v>0</v>
      </c>
      <c r="BK5391">
        <v>0</v>
      </c>
      <c r="BL5391">
        <v>0</v>
      </c>
      <c r="BM5391">
        <v>0</v>
      </c>
      <c r="BN5391">
        <v>0</v>
      </c>
      <c r="BO5391">
        <v>0</v>
      </c>
      <c r="BP5391">
        <v>0</v>
      </c>
      <c r="BQ5391">
        <v>0</v>
      </c>
      <c r="BR5391">
        <v>0</v>
      </c>
      <c r="BS5391">
        <v>0</v>
      </c>
      <c r="BT5391">
        <v>0</v>
      </c>
      <c r="BU5391">
        <v>0</v>
      </c>
      <c r="BV5391">
        <v>0</v>
      </c>
      <c r="BW5391">
        <v>0</v>
      </c>
      <c r="BX5391" s="10">
        <v>0</v>
      </c>
      <c r="BY5391">
        <v>0</v>
      </c>
      <c r="BZ5391">
        <v>0</v>
      </c>
      <c r="CA5391">
        <v>0</v>
      </c>
      <c r="CB5391">
        <v>0</v>
      </c>
      <c r="CC5391">
        <v>0</v>
      </c>
      <c r="CD5391">
        <v>0</v>
      </c>
      <c r="CE5391">
        <v>0</v>
      </c>
    </row>
    <row r="5392" spans="1:83" x14ac:dyDescent="0.35">
      <c r="A5392" s="9" t="str">
        <f t="shared" si="84"/>
        <v>547210.951.97</v>
      </c>
      <c r="B5392" s="52" t="e">
        <f>+IF(MATCH(A5392,List!H$10:H$145,0),"Targeted")</f>
        <v>#N/A</v>
      </c>
      <c r="C5392" s="65"/>
      <c r="D5392" s="52"/>
      <c r="E5392" s="16" t="s">
        <v>6925</v>
      </c>
      <c r="F5392" s="16" t="s">
        <v>6927</v>
      </c>
      <c r="G5392" s="16" t="s">
        <v>298</v>
      </c>
      <c r="H5392" s="16" t="s">
        <v>6927</v>
      </c>
      <c r="I5392" s="16" t="s">
        <v>7581</v>
      </c>
      <c r="J5392" s="16" t="s">
        <v>7582</v>
      </c>
      <c r="K5392" s="17" t="s">
        <v>314</v>
      </c>
      <c r="L5392" s="18" t="s">
        <v>7578</v>
      </c>
      <c r="M5392" s="195" t="s">
        <v>7579</v>
      </c>
      <c r="N5392" s="16" t="s">
        <v>7580</v>
      </c>
      <c r="O5392" s="17" t="s">
        <v>304</v>
      </c>
      <c r="P5392" s="17" t="s">
        <v>305</v>
      </c>
      <c r="Q5392" s="17" t="s">
        <v>306</v>
      </c>
      <c r="R5392">
        <v>0</v>
      </c>
      <c r="S5392">
        <v>0</v>
      </c>
      <c r="T5392">
        <v>0</v>
      </c>
      <c r="U5392">
        <v>0</v>
      </c>
      <c r="V5392">
        <v>0</v>
      </c>
      <c r="W5392">
        <v>0</v>
      </c>
      <c r="X5392">
        <v>0</v>
      </c>
      <c r="Y5392">
        <v>0</v>
      </c>
      <c r="Z5392">
        <v>0</v>
      </c>
      <c r="AA5392">
        <v>0</v>
      </c>
      <c r="AB5392">
        <v>0</v>
      </c>
      <c r="AC5392">
        <v>0</v>
      </c>
      <c r="AD5392">
        <v>0</v>
      </c>
      <c r="AE5392">
        <v>0</v>
      </c>
      <c r="AF5392">
        <v>0</v>
      </c>
      <c r="AG5392" s="19">
        <v>0</v>
      </c>
      <c r="AH5392">
        <v>0</v>
      </c>
      <c r="AI5392">
        <v>0</v>
      </c>
      <c r="AJ5392">
        <v>0</v>
      </c>
      <c r="AK5392">
        <v>0</v>
      </c>
      <c r="AL5392">
        <v>0</v>
      </c>
      <c r="AM5392">
        <v>0</v>
      </c>
      <c r="AN5392">
        <v>0</v>
      </c>
      <c r="AO5392">
        <v>0</v>
      </c>
      <c r="AP5392">
        <v>0</v>
      </c>
      <c r="AQ5392">
        <v>0</v>
      </c>
      <c r="AR5392">
        <v>0</v>
      </c>
      <c r="AS5392">
        <v>0</v>
      </c>
      <c r="AT5392">
        <v>0</v>
      </c>
      <c r="AU5392">
        <v>0</v>
      </c>
      <c r="AV5392">
        <v>0</v>
      </c>
      <c r="AW5392">
        <v>0</v>
      </c>
      <c r="AX5392">
        <v>0</v>
      </c>
      <c r="AY5392">
        <v>0</v>
      </c>
      <c r="AZ5392">
        <v>0</v>
      </c>
      <c r="BA5392">
        <v>0</v>
      </c>
      <c r="BB5392">
        <v>0</v>
      </c>
      <c r="BC5392">
        <v>0</v>
      </c>
      <c r="BD5392">
        <v>0</v>
      </c>
      <c r="BE5392">
        <v>0</v>
      </c>
      <c r="BF5392">
        <v>0</v>
      </c>
      <c r="BG5392">
        <v>0</v>
      </c>
      <c r="BH5392">
        <v>-8201000</v>
      </c>
      <c r="BI5392">
        <v>-8140000</v>
      </c>
      <c r="BJ5392">
        <v>-10490000</v>
      </c>
      <c r="BK5392">
        <v>-297000</v>
      </c>
      <c r="BL5392">
        <v>-317000</v>
      </c>
      <c r="BM5392">
        <v>-311000</v>
      </c>
      <c r="BN5392">
        <v>-294000</v>
      </c>
      <c r="BO5392">
        <v>-301000</v>
      </c>
      <c r="BP5392">
        <v>-305000</v>
      </c>
      <c r="BQ5392">
        <v>-300000</v>
      </c>
      <c r="BR5392">
        <v>-231000</v>
      </c>
      <c r="BS5392">
        <v>-215000</v>
      </c>
      <c r="BT5392">
        <v>-206000</v>
      </c>
      <c r="BU5392">
        <v>-197000</v>
      </c>
      <c r="BV5392">
        <v>-205000</v>
      </c>
      <c r="BW5392">
        <v>-238000</v>
      </c>
      <c r="BX5392" s="10">
        <v>-230000</v>
      </c>
      <c r="BY5392">
        <v>-234000</v>
      </c>
      <c r="BZ5392">
        <v>-249000</v>
      </c>
      <c r="CA5392">
        <v>-278000</v>
      </c>
      <c r="CB5392">
        <v>-291000</v>
      </c>
      <c r="CC5392">
        <v>-308000</v>
      </c>
      <c r="CD5392">
        <v>-327000</v>
      </c>
      <c r="CE5392">
        <v>-345000</v>
      </c>
    </row>
    <row r="5393" spans="1:83" x14ac:dyDescent="0.35">
      <c r="A5393" s="9" t="str">
        <f t="shared" si="84"/>
        <v>547250.951.97</v>
      </c>
      <c r="B5393" s="52" t="e">
        <f>+IF(MATCH(A5393,List!H$10:H$145,0),"Targeted")</f>
        <v>#N/A</v>
      </c>
      <c r="C5393" s="65"/>
      <c r="D5393" s="52"/>
      <c r="E5393" s="16" t="s">
        <v>6925</v>
      </c>
      <c r="F5393" s="16" t="s">
        <v>6927</v>
      </c>
      <c r="G5393" s="16" t="s">
        <v>298</v>
      </c>
      <c r="H5393" s="16" t="s">
        <v>6927</v>
      </c>
      <c r="I5393" s="16" t="s">
        <v>7583</v>
      </c>
      <c r="J5393" s="16" t="s">
        <v>7584</v>
      </c>
      <c r="K5393" s="17" t="s">
        <v>314</v>
      </c>
      <c r="L5393" s="18" t="s">
        <v>7578</v>
      </c>
      <c r="M5393" s="195" t="s">
        <v>7579</v>
      </c>
      <c r="N5393" s="16" t="s">
        <v>7580</v>
      </c>
      <c r="O5393" s="17" t="s">
        <v>304</v>
      </c>
      <c r="P5393" s="17" t="s">
        <v>305</v>
      </c>
      <c r="Q5393" s="17" t="s">
        <v>306</v>
      </c>
      <c r="R5393">
        <v>0</v>
      </c>
      <c r="S5393">
        <v>0</v>
      </c>
      <c r="T5393">
        <v>0</v>
      </c>
      <c r="U5393">
        <v>0</v>
      </c>
      <c r="V5393">
        <v>0</v>
      </c>
      <c r="W5393">
        <v>0</v>
      </c>
      <c r="X5393">
        <v>0</v>
      </c>
      <c r="Y5393">
        <v>0</v>
      </c>
      <c r="Z5393">
        <v>0</v>
      </c>
      <c r="AA5393">
        <v>0</v>
      </c>
      <c r="AB5393">
        <v>0</v>
      </c>
      <c r="AC5393">
        <v>0</v>
      </c>
      <c r="AD5393">
        <v>0</v>
      </c>
      <c r="AE5393">
        <v>0</v>
      </c>
      <c r="AF5393">
        <v>0</v>
      </c>
      <c r="AG5393" s="19">
        <v>0</v>
      </c>
      <c r="AH5393">
        <v>0</v>
      </c>
      <c r="AI5393">
        <v>0</v>
      </c>
      <c r="AJ5393">
        <v>0</v>
      </c>
      <c r="AK5393">
        <v>0</v>
      </c>
      <c r="AL5393">
        <v>0</v>
      </c>
      <c r="AM5393">
        <v>0</v>
      </c>
      <c r="AN5393">
        <v>0</v>
      </c>
      <c r="AO5393">
        <v>0</v>
      </c>
      <c r="AP5393">
        <v>0</v>
      </c>
      <c r="AQ5393">
        <v>0</v>
      </c>
      <c r="AR5393">
        <v>0</v>
      </c>
      <c r="AS5393">
        <v>0</v>
      </c>
      <c r="AT5393">
        <v>0</v>
      </c>
      <c r="AU5393">
        <v>0</v>
      </c>
      <c r="AV5393">
        <v>0</v>
      </c>
      <c r="AW5393">
        <v>0</v>
      </c>
      <c r="AX5393">
        <v>0</v>
      </c>
      <c r="AY5393">
        <v>0</v>
      </c>
      <c r="AZ5393">
        <v>0</v>
      </c>
      <c r="BA5393">
        <v>0</v>
      </c>
      <c r="BB5393">
        <v>0</v>
      </c>
      <c r="BC5393">
        <v>0</v>
      </c>
      <c r="BD5393">
        <v>0</v>
      </c>
      <c r="BE5393">
        <v>0</v>
      </c>
      <c r="BF5393">
        <v>0</v>
      </c>
      <c r="BG5393">
        <v>0</v>
      </c>
      <c r="BH5393">
        <v>0</v>
      </c>
      <c r="BI5393">
        <v>0</v>
      </c>
      <c r="BJ5393">
        <v>0</v>
      </c>
      <c r="BK5393">
        <v>-10841000</v>
      </c>
      <c r="BL5393">
        <v>-11231000</v>
      </c>
      <c r="BM5393">
        <v>-11185000</v>
      </c>
      <c r="BN5393">
        <v>-10351000</v>
      </c>
      <c r="BO5393">
        <v>-10794000</v>
      </c>
      <c r="BP5393">
        <v>-11010000</v>
      </c>
      <c r="BQ5393">
        <v>-10845000</v>
      </c>
      <c r="BR5393">
        <v>-8297000</v>
      </c>
      <c r="BS5393">
        <v>-7436000</v>
      </c>
      <c r="BT5393">
        <v>-7023000</v>
      </c>
      <c r="BU5393">
        <v>-6629000</v>
      </c>
      <c r="BV5393">
        <v>-6961000</v>
      </c>
      <c r="BW5393">
        <v>-8147000</v>
      </c>
      <c r="BX5393" s="10">
        <v>-7533000</v>
      </c>
      <c r="BY5393">
        <v>-7817000</v>
      </c>
      <c r="BZ5393">
        <v>-8374000</v>
      </c>
      <c r="CA5393">
        <v>-9337000</v>
      </c>
      <c r="CB5393">
        <v>-9798000</v>
      </c>
      <c r="CC5393">
        <v>-10268000</v>
      </c>
      <c r="CD5393">
        <v>-10784000</v>
      </c>
      <c r="CE5393">
        <v>-11316000</v>
      </c>
    </row>
    <row r="5394" spans="1:83" x14ac:dyDescent="0.35">
      <c r="A5394" s="9" t="str">
        <f t="shared" si="84"/>
        <v>800002.951.</v>
      </c>
      <c r="B5394" s="52" t="e">
        <f>+IF(MATCH(A5394,List!H$10:H$145,0),"Targeted")</f>
        <v>#N/A</v>
      </c>
      <c r="C5394" s="65"/>
      <c r="D5394" s="52"/>
      <c r="E5394" s="16" t="s">
        <v>6925</v>
      </c>
      <c r="F5394" s="16" t="s">
        <v>6927</v>
      </c>
      <c r="G5394" s="16" t="s">
        <v>298</v>
      </c>
      <c r="H5394" s="16" t="s">
        <v>6927</v>
      </c>
      <c r="I5394" s="16" t="s">
        <v>7585</v>
      </c>
      <c r="J5394" s="16" t="s">
        <v>7586</v>
      </c>
      <c r="K5394" s="17" t="s">
        <v>299</v>
      </c>
      <c r="L5394" s="18" t="s">
        <v>7578</v>
      </c>
      <c r="M5394" s="195" t="s">
        <v>7579</v>
      </c>
      <c r="N5394" s="16" t="s">
        <v>7580</v>
      </c>
      <c r="O5394" s="17" t="s">
        <v>304</v>
      </c>
      <c r="P5394" s="17" t="s">
        <v>305</v>
      </c>
      <c r="Q5394" s="17" t="s">
        <v>306</v>
      </c>
      <c r="R5394">
        <v>-294</v>
      </c>
      <c r="S5394">
        <v>-305</v>
      </c>
      <c r="T5394">
        <v>-336</v>
      </c>
      <c r="U5394">
        <v>-401</v>
      </c>
      <c r="V5394">
        <v>-418</v>
      </c>
      <c r="W5394">
        <v>-445</v>
      </c>
      <c r="X5394">
        <v>-479</v>
      </c>
      <c r="Y5394">
        <v>-710</v>
      </c>
      <c r="Z5394">
        <v>-628</v>
      </c>
      <c r="AA5394">
        <v>-668</v>
      </c>
      <c r="AB5394">
        <v>-732</v>
      </c>
      <c r="AC5394">
        <v>-772</v>
      </c>
      <c r="AD5394">
        <v>-781</v>
      </c>
      <c r="AE5394">
        <v>-781</v>
      </c>
      <c r="AF5394">
        <v>-804</v>
      </c>
      <c r="AG5394" s="19">
        <v>-202</v>
      </c>
      <c r="AH5394">
        <v>-1228</v>
      </c>
      <c r="AI5394">
        <v>-1410</v>
      </c>
      <c r="AJ5394">
        <v>-1671</v>
      </c>
      <c r="AK5394">
        <v>0</v>
      </c>
      <c r="AL5394">
        <v>0</v>
      </c>
      <c r="AM5394">
        <v>0</v>
      </c>
      <c r="AN5394">
        <v>0</v>
      </c>
      <c r="AO5394">
        <v>0</v>
      </c>
      <c r="AP5394">
        <v>0</v>
      </c>
      <c r="AQ5394">
        <v>0</v>
      </c>
      <c r="AR5394">
        <v>0</v>
      </c>
      <c r="AS5394">
        <v>0</v>
      </c>
      <c r="AT5394">
        <v>0</v>
      </c>
      <c r="AU5394">
        <v>0</v>
      </c>
      <c r="AV5394">
        <v>0</v>
      </c>
      <c r="AW5394">
        <v>0</v>
      </c>
      <c r="AX5394">
        <v>0</v>
      </c>
      <c r="AY5394">
        <v>0</v>
      </c>
      <c r="AZ5394">
        <v>0</v>
      </c>
      <c r="BA5394">
        <v>0</v>
      </c>
      <c r="BB5394">
        <v>0</v>
      </c>
      <c r="BC5394">
        <v>0</v>
      </c>
      <c r="BD5394">
        <v>0</v>
      </c>
      <c r="BE5394">
        <v>0</v>
      </c>
      <c r="BF5394">
        <v>0</v>
      </c>
      <c r="BG5394">
        <v>0</v>
      </c>
      <c r="BH5394">
        <v>0</v>
      </c>
      <c r="BI5394">
        <v>0</v>
      </c>
      <c r="BJ5394">
        <v>0</v>
      </c>
      <c r="BK5394">
        <v>0</v>
      </c>
      <c r="BL5394">
        <v>0</v>
      </c>
      <c r="BM5394">
        <v>0</v>
      </c>
      <c r="BN5394">
        <v>0</v>
      </c>
      <c r="BO5394">
        <v>0</v>
      </c>
      <c r="BP5394">
        <v>0</v>
      </c>
      <c r="BQ5394">
        <v>0</v>
      </c>
      <c r="BR5394">
        <v>0</v>
      </c>
      <c r="BS5394">
        <v>0</v>
      </c>
      <c r="BT5394">
        <v>0</v>
      </c>
      <c r="BU5394">
        <v>0</v>
      </c>
      <c r="BV5394">
        <v>0</v>
      </c>
      <c r="BW5394">
        <v>0</v>
      </c>
      <c r="BX5394" s="10">
        <v>0</v>
      </c>
      <c r="BY5394">
        <v>0</v>
      </c>
      <c r="BZ5394">
        <v>0</v>
      </c>
      <c r="CA5394">
        <v>0</v>
      </c>
      <c r="CB5394">
        <v>0</v>
      </c>
      <c r="CC5394">
        <v>0</v>
      </c>
      <c r="CD5394">
        <v>0</v>
      </c>
      <c r="CE5394">
        <v>0</v>
      </c>
    </row>
    <row r="5395" spans="1:83" x14ac:dyDescent="0.35">
      <c r="A5395" s="9" t="str">
        <f t="shared" si="84"/>
        <v>800512.951.75</v>
      </c>
      <c r="B5395" s="52" t="e">
        <f>+IF(MATCH(A5395,List!H$10:H$145,0),"Targeted")</f>
        <v>#N/A</v>
      </c>
      <c r="C5395" s="65"/>
      <c r="D5395" s="52"/>
      <c r="E5395" s="16" t="s">
        <v>6925</v>
      </c>
      <c r="F5395" s="16" t="s">
        <v>6927</v>
      </c>
      <c r="G5395" s="16" t="s">
        <v>298</v>
      </c>
      <c r="H5395" s="16" t="s">
        <v>6927</v>
      </c>
      <c r="I5395" s="16" t="s">
        <v>7587</v>
      </c>
      <c r="J5395" s="16" t="s">
        <v>7588</v>
      </c>
      <c r="K5395" s="17" t="s">
        <v>40</v>
      </c>
      <c r="L5395" s="18" t="s">
        <v>7578</v>
      </c>
      <c r="M5395" s="195" t="s">
        <v>7579</v>
      </c>
      <c r="N5395" s="16" t="s">
        <v>7580</v>
      </c>
      <c r="O5395" s="17" t="s">
        <v>304</v>
      </c>
      <c r="P5395" s="17" t="s">
        <v>305</v>
      </c>
      <c r="Q5395" s="17" t="s">
        <v>306</v>
      </c>
      <c r="R5395">
        <v>0</v>
      </c>
      <c r="S5395">
        <v>0</v>
      </c>
      <c r="T5395">
        <v>0</v>
      </c>
      <c r="U5395">
        <v>0</v>
      </c>
      <c r="V5395">
        <v>-15790</v>
      </c>
      <c r="W5395">
        <v>-60000</v>
      </c>
      <c r="X5395">
        <v>-65000</v>
      </c>
      <c r="Y5395">
        <v>-79000</v>
      </c>
      <c r="Z5395">
        <v>-91000</v>
      </c>
      <c r="AA5395">
        <v>-87000</v>
      </c>
      <c r="AB5395">
        <v>-85000</v>
      </c>
      <c r="AC5395">
        <v>-121000</v>
      </c>
      <c r="AD5395">
        <v>-147000</v>
      </c>
      <c r="AE5395">
        <v>-166000</v>
      </c>
      <c r="AF5395">
        <v>-175000</v>
      </c>
      <c r="AG5395" s="19">
        <v>-45000</v>
      </c>
      <c r="AH5395">
        <v>-175000</v>
      </c>
      <c r="AI5395">
        <v>-206000</v>
      </c>
      <c r="AJ5395">
        <v>-228000</v>
      </c>
      <c r="AK5395">
        <v>-249000</v>
      </c>
      <c r="AL5395">
        <v>-332000</v>
      </c>
      <c r="AM5395">
        <v>-397000</v>
      </c>
      <c r="AN5395">
        <v>-931000</v>
      </c>
      <c r="AO5395">
        <v>-1138000</v>
      </c>
      <c r="AP5395">
        <v>-1194000</v>
      </c>
      <c r="AQ5395">
        <v>-1313000</v>
      </c>
      <c r="AR5395">
        <v>-1382000</v>
      </c>
      <c r="AS5395">
        <v>-1475000</v>
      </c>
      <c r="AT5395">
        <v>-1570000</v>
      </c>
      <c r="AU5395">
        <v>-1673000</v>
      </c>
      <c r="AV5395">
        <v>-2116000</v>
      </c>
      <c r="AW5395">
        <v>-1800000</v>
      </c>
      <c r="AX5395">
        <v>-1914000</v>
      </c>
      <c r="AY5395">
        <v>-1845600</v>
      </c>
      <c r="AZ5395">
        <v>-1824000</v>
      </c>
      <c r="BA5395">
        <v>-1787000</v>
      </c>
      <c r="BB5395">
        <v>-1790000</v>
      </c>
      <c r="BC5395">
        <v>-1825000</v>
      </c>
      <c r="BD5395">
        <v>-1894000</v>
      </c>
      <c r="BE5395">
        <v>-1989000</v>
      </c>
      <c r="BF5395">
        <v>-2029000</v>
      </c>
      <c r="BG5395">
        <v>-2191000</v>
      </c>
      <c r="BH5395">
        <v>-2355000</v>
      </c>
      <c r="BI5395">
        <v>-2540000</v>
      </c>
      <c r="BJ5395">
        <v>-2630000</v>
      </c>
      <c r="BK5395">
        <v>-2722000</v>
      </c>
      <c r="BL5395">
        <v>-2826000</v>
      </c>
      <c r="BM5395">
        <v>-2922000</v>
      </c>
      <c r="BN5395">
        <v>-3120000</v>
      </c>
      <c r="BO5395">
        <v>-3292000</v>
      </c>
      <c r="BP5395">
        <v>-3384000</v>
      </c>
      <c r="BQ5395">
        <v>-3510000</v>
      </c>
      <c r="BR5395">
        <v>-3582000</v>
      </c>
      <c r="BS5395">
        <v>-3451000</v>
      </c>
      <c r="BT5395">
        <v>-3450000</v>
      </c>
      <c r="BU5395">
        <v>-3625000</v>
      </c>
      <c r="BV5395">
        <v>-3733000</v>
      </c>
      <c r="BW5395">
        <v>-3839000</v>
      </c>
      <c r="BX5395" s="10">
        <v>-3817000</v>
      </c>
      <c r="BY5395">
        <v>-4059000</v>
      </c>
      <c r="BZ5395">
        <v>-4280000</v>
      </c>
      <c r="CA5395">
        <v>-4500000</v>
      </c>
      <c r="CB5395">
        <v>-4601000</v>
      </c>
      <c r="CC5395">
        <v>-4701000</v>
      </c>
      <c r="CD5395">
        <v>-4865000</v>
      </c>
      <c r="CE5395">
        <v>-5003000</v>
      </c>
    </row>
    <row r="5396" spans="1:83" x14ac:dyDescent="0.35">
      <c r="A5396" s="9" t="str">
        <f t="shared" si="84"/>
        <v>800513.951.75</v>
      </c>
      <c r="B5396" s="52" t="e">
        <f>+IF(MATCH(A5396,List!H$10:H$145,0),"Targeted")</f>
        <v>#N/A</v>
      </c>
      <c r="C5396" s="65"/>
      <c r="D5396" s="52"/>
      <c r="E5396" s="16" t="s">
        <v>6925</v>
      </c>
      <c r="F5396" s="16" t="s">
        <v>6927</v>
      </c>
      <c r="G5396" s="16" t="s">
        <v>298</v>
      </c>
      <c r="H5396" s="16" t="s">
        <v>6927</v>
      </c>
      <c r="I5396" s="16" t="s">
        <v>7589</v>
      </c>
      <c r="J5396" s="16" t="s">
        <v>7590</v>
      </c>
      <c r="K5396" s="17" t="s">
        <v>40</v>
      </c>
      <c r="L5396" s="18" t="s">
        <v>7578</v>
      </c>
      <c r="M5396" s="195" t="s">
        <v>7579</v>
      </c>
      <c r="N5396" s="16" t="s">
        <v>7580</v>
      </c>
      <c r="O5396" s="17" t="s">
        <v>304</v>
      </c>
      <c r="P5396" s="17" t="s">
        <v>305</v>
      </c>
      <c r="Q5396" s="17" t="s">
        <v>306</v>
      </c>
      <c r="R5396">
        <v>0</v>
      </c>
      <c r="S5396">
        <v>0</v>
      </c>
      <c r="T5396">
        <v>0</v>
      </c>
      <c r="U5396">
        <v>0</v>
      </c>
      <c r="V5396">
        <v>0</v>
      </c>
      <c r="W5396">
        <v>0</v>
      </c>
      <c r="X5396">
        <v>0</v>
      </c>
      <c r="Y5396">
        <v>0</v>
      </c>
      <c r="Z5396">
        <v>0</v>
      </c>
      <c r="AA5396">
        <v>0</v>
      </c>
      <c r="AB5396">
        <v>0</v>
      </c>
      <c r="AC5396">
        <v>0</v>
      </c>
      <c r="AD5396">
        <v>0</v>
      </c>
      <c r="AE5396">
        <v>0</v>
      </c>
      <c r="AF5396">
        <v>0</v>
      </c>
      <c r="AG5396" s="19">
        <v>0</v>
      </c>
      <c r="AH5396">
        <v>0</v>
      </c>
      <c r="AI5396">
        <v>0</v>
      </c>
      <c r="AJ5396">
        <v>0</v>
      </c>
      <c r="AK5396">
        <v>0</v>
      </c>
      <c r="AL5396">
        <v>0</v>
      </c>
      <c r="AM5396">
        <v>0</v>
      </c>
      <c r="AN5396">
        <v>-123000</v>
      </c>
      <c r="AO5396">
        <v>-168000</v>
      </c>
      <c r="AP5396">
        <v>-255000</v>
      </c>
      <c r="AQ5396">
        <v>-291000</v>
      </c>
      <c r="AR5396">
        <v>-318000</v>
      </c>
      <c r="AS5396">
        <v>-329000</v>
      </c>
      <c r="AT5396">
        <v>-351000</v>
      </c>
      <c r="AU5396">
        <v>-373000</v>
      </c>
      <c r="AV5396">
        <v>0</v>
      </c>
      <c r="AW5396">
        <v>-438000</v>
      </c>
      <c r="AX5396">
        <v>-380000</v>
      </c>
      <c r="AY5396">
        <v>-514100</v>
      </c>
      <c r="AZ5396">
        <v>-564000</v>
      </c>
      <c r="BA5396">
        <v>-522000</v>
      </c>
      <c r="BB5396">
        <v>-605000</v>
      </c>
      <c r="BC5396">
        <v>-607000</v>
      </c>
      <c r="BD5396">
        <v>-611000</v>
      </c>
      <c r="BE5396">
        <v>-639000</v>
      </c>
      <c r="BF5396">
        <v>-673000</v>
      </c>
      <c r="BG5396">
        <v>-722000</v>
      </c>
      <c r="BH5396">
        <v>-694000</v>
      </c>
      <c r="BI5396">
        <v>-710000</v>
      </c>
      <c r="BJ5396">
        <v>-672000</v>
      </c>
      <c r="BK5396">
        <v>-682000</v>
      </c>
      <c r="BL5396">
        <v>-712000</v>
      </c>
      <c r="BM5396">
        <v>-788000</v>
      </c>
      <c r="BN5396">
        <v>-815000</v>
      </c>
      <c r="BO5396">
        <v>-750000</v>
      </c>
      <c r="BP5396">
        <v>-641000</v>
      </c>
      <c r="BQ5396">
        <v>-583000</v>
      </c>
      <c r="BR5396">
        <v>-596000</v>
      </c>
      <c r="BS5396">
        <v>-601000</v>
      </c>
      <c r="BT5396">
        <v>-623000</v>
      </c>
      <c r="BU5396">
        <v>-660000</v>
      </c>
      <c r="BV5396">
        <v>-683000</v>
      </c>
      <c r="BW5396">
        <v>-639000</v>
      </c>
      <c r="BX5396" s="10">
        <v>-662000</v>
      </c>
      <c r="BY5396">
        <v>-660000</v>
      </c>
      <c r="BZ5396">
        <v>-598000</v>
      </c>
      <c r="CA5396">
        <v>-593000</v>
      </c>
      <c r="CB5396">
        <v>-609000</v>
      </c>
      <c r="CC5396">
        <v>-626000</v>
      </c>
      <c r="CD5396">
        <v>-643000</v>
      </c>
      <c r="CE5396">
        <v>-660000</v>
      </c>
    </row>
    <row r="5397" spans="1:83" x14ac:dyDescent="0.35">
      <c r="A5397" s="9" t="str">
        <f t="shared" si="84"/>
        <v>800565.951.20</v>
      </c>
      <c r="B5397" s="52" t="e">
        <f>+IF(MATCH(A5397,List!H$10:H$145,0),"Targeted")</f>
        <v>#N/A</v>
      </c>
      <c r="C5397" s="65"/>
      <c r="D5397" s="52"/>
      <c r="E5397" s="16" t="s">
        <v>6925</v>
      </c>
      <c r="F5397" s="16" t="s">
        <v>6927</v>
      </c>
      <c r="G5397" s="16" t="s">
        <v>298</v>
      </c>
      <c r="H5397" s="16" t="s">
        <v>6927</v>
      </c>
      <c r="I5397" s="16" t="s">
        <v>7591</v>
      </c>
      <c r="J5397" s="16" t="s">
        <v>7592</v>
      </c>
      <c r="K5397" s="17" t="s">
        <v>63</v>
      </c>
      <c r="L5397" s="18" t="s">
        <v>7578</v>
      </c>
      <c r="M5397" s="195" t="s">
        <v>7579</v>
      </c>
      <c r="N5397" s="16" t="s">
        <v>7580</v>
      </c>
      <c r="O5397" s="17" t="s">
        <v>304</v>
      </c>
      <c r="P5397" s="17" t="s">
        <v>305</v>
      </c>
      <c r="Q5397" s="17" t="s">
        <v>306</v>
      </c>
      <c r="R5397">
        <v>0</v>
      </c>
      <c r="S5397">
        <v>0</v>
      </c>
      <c r="T5397">
        <v>0</v>
      </c>
      <c r="U5397">
        <v>0</v>
      </c>
      <c r="V5397">
        <v>0</v>
      </c>
      <c r="W5397">
        <v>0</v>
      </c>
      <c r="X5397">
        <v>0</v>
      </c>
      <c r="Y5397">
        <v>0</v>
      </c>
      <c r="Z5397">
        <v>0</v>
      </c>
      <c r="AA5397">
        <v>0</v>
      </c>
      <c r="AB5397">
        <v>0</v>
      </c>
      <c r="AC5397">
        <v>0</v>
      </c>
      <c r="AD5397">
        <v>0</v>
      </c>
      <c r="AE5397">
        <v>0</v>
      </c>
      <c r="AF5397">
        <v>0</v>
      </c>
      <c r="AG5397" s="19">
        <v>0</v>
      </c>
      <c r="AH5397">
        <v>0</v>
      </c>
      <c r="AI5397">
        <v>0</v>
      </c>
      <c r="AJ5397">
        <v>0</v>
      </c>
      <c r="AK5397">
        <v>0</v>
      </c>
      <c r="AL5397">
        <v>0</v>
      </c>
      <c r="AM5397">
        <v>0</v>
      </c>
      <c r="AN5397">
        <v>0</v>
      </c>
      <c r="AO5397">
        <v>0</v>
      </c>
      <c r="AP5397">
        <v>0</v>
      </c>
      <c r="AQ5397">
        <v>0</v>
      </c>
      <c r="AR5397">
        <v>0</v>
      </c>
      <c r="AS5397">
        <v>-80000</v>
      </c>
      <c r="AT5397">
        <v>-85728</v>
      </c>
      <c r="AU5397">
        <v>-106737</v>
      </c>
      <c r="AV5397">
        <v>-89338</v>
      </c>
      <c r="AW5397">
        <v>-86146</v>
      </c>
      <c r="AX5397">
        <v>-80818</v>
      </c>
      <c r="AY5397">
        <v>-80448</v>
      </c>
      <c r="AZ5397">
        <v>-61000</v>
      </c>
      <c r="BA5397">
        <v>-73000</v>
      </c>
      <c r="BB5397">
        <v>-70000</v>
      </c>
      <c r="BC5397">
        <v>-67000</v>
      </c>
      <c r="BD5397">
        <v>-71000</v>
      </c>
      <c r="BE5397">
        <v>-2000</v>
      </c>
      <c r="BF5397">
        <v>-2000</v>
      </c>
      <c r="BG5397">
        <v>0</v>
      </c>
      <c r="BH5397">
        <v>0</v>
      </c>
      <c r="BI5397">
        <v>-173000</v>
      </c>
      <c r="BJ5397">
        <v>0</v>
      </c>
      <c r="BK5397">
        <v>0</v>
      </c>
      <c r="BL5397">
        <v>0</v>
      </c>
      <c r="BM5397">
        <v>0</v>
      </c>
      <c r="BN5397">
        <v>0</v>
      </c>
      <c r="BO5397">
        <v>0</v>
      </c>
      <c r="BP5397">
        <v>0</v>
      </c>
      <c r="BQ5397">
        <v>0</v>
      </c>
      <c r="BR5397">
        <v>0</v>
      </c>
      <c r="BS5397">
        <v>0</v>
      </c>
      <c r="BT5397">
        <v>0</v>
      </c>
      <c r="BU5397">
        <v>0</v>
      </c>
      <c r="BV5397">
        <v>0</v>
      </c>
      <c r="BW5397">
        <v>0</v>
      </c>
      <c r="BX5397" s="10">
        <v>0</v>
      </c>
      <c r="BY5397">
        <v>0</v>
      </c>
      <c r="BZ5397">
        <v>0</v>
      </c>
      <c r="CA5397">
        <v>0</v>
      </c>
      <c r="CB5397">
        <v>0</v>
      </c>
      <c r="CC5397">
        <v>0</v>
      </c>
      <c r="CD5397">
        <v>0</v>
      </c>
      <c r="CE5397">
        <v>0</v>
      </c>
    </row>
    <row r="5398" spans="1:83" x14ac:dyDescent="0.35">
      <c r="A5398" s="9" t="str">
        <f t="shared" si="84"/>
        <v>809710.951.97</v>
      </c>
      <c r="B5398" s="52" t="e">
        <f>+IF(MATCH(A5398,List!H$10:H$145,0),"Targeted")</f>
        <v>#N/A</v>
      </c>
      <c r="C5398" s="65"/>
      <c r="D5398" s="52"/>
      <c r="E5398" s="16" t="s">
        <v>6925</v>
      </c>
      <c r="F5398" s="16" t="s">
        <v>6927</v>
      </c>
      <c r="G5398" s="16" t="s">
        <v>298</v>
      </c>
      <c r="H5398" s="16" t="s">
        <v>6927</v>
      </c>
      <c r="I5398" s="16" t="s">
        <v>7593</v>
      </c>
      <c r="J5398" s="16" t="s">
        <v>7594</v>
      </c>
      <c r="K5398" s="17" t="s">
        <v>314</v>
      </c>
      <c r="L5398" s="18" t="s">
        <v>7578</v>
      </c>
      <c r="M5398" s="195" t="s">
        <v>7579</v>
      </c>
      <c r="N5398" s="16" t="s">
        <v>7580</v>
      </c>
      <c r="O5398" s="17" t="s">
        <v>304</v>
      </c>
      <c r="P5398" s="17" t="s">
        <v>305</v>
      </c>
      <c r="Q5398" s="17" t="s">
        <v>306</v>
      </c>
      <c r="R5398">
        <v>0</v>
      </c>
      <c r="S5398">
        <v>0</v>
      </c>
      <c r="T5398">
        <v>0</v>
      </c>
      <c r="U5398">
        <v>0</v>
      </c>
      <c r="V5398">
        <v>0</v>
      </c>
      <c r="W5398">
        <v>0</v>
      </c>
      <c r="X5398">
        <v>0</v>
      </c>
      <c r="Y5398">
        <v>0</v>
      </c>
      <c r="Z5398">
        <v>0</v>
      </c>
      <c r="AA5398">
        <v>0</v>
      </c>
      <c r="AB5398">
        <v>0</v>
      </c>
      <c r="AC5398">
        <v>0</v>
      </c>
      <c r="AD5398">
        <v>0</v>
      </c>
      <c r="AE5398">
        <v>0</v>
      </c>
      <c r="AF5398">
        <v>0</v>
      </c>
      <c r="AG5398" s="19">
        <v>0</v>
      </c>
      <c r="AH5398">
        <v>0</v>
      </c>
      <c r="AI5398">
        <v>0</v>
      </c>
      <c r="AJ5398">
        <v>0</v>
      </c>
      <c r="AK5398">
        <v>0</v>
      </c>
      <c r="AL5398">
        <v>0</v>
      </c>
      <c r="AM5398">
        <v>0</v>
      </c>
      <c r="AN5398">
        <v>0</v>
      </c>
      <c r="AO5398">
        <v>0</v>
      </c>
      <c r="AP5398">
        <v>-16964313</v>
      </c>
      <c r="AQ5398">
        <v>-17428536</v>
      </c>
      <c r="AR5398">
        <v>-18288486</v>
      </c>
      <c r="AS5398">
        <v>-18382344</v>
      </c>
      <c r="AT5398">
        <v>-18480328</v>
      </c>
      <c r="AU5398">
        <v>-16323726</v>
      </c>
      <c r="AV5398">
        <v>-17192768</v>
      </c>
      <c r="AW5398">
        <v>-16314155</v>
      </c>
      <c r="AX5398">
        <v>-13179384</v>
      </c>
      <c r="AY5398">
        <v>-12808373</v>
      </c>
      <c r="AZ5398">
        <v>-12238000</v>
      </c>
      <c r="BA5398">
        <v>-11174000</v>
      </c>
      <c r="BB5398">
        <v>-11102000</v>
      </c>
      <c r="BC5398">
        <v>-10421000</v>
      </c>
      <c r="BD5398">
        <v>-10417000</v>
      </c>
      <c r="BE5398">
        <v>-11402000</v>
      </c>
      <c r="BF5398">
        <v>-11371000</v>
      </c>
      <c r="BG5398">
        <v>-12935000</v>
      </c>
      <c r="BH5398">
        <v>-13720000</v>
      </c>
      <c r="BI5398">
        <v>-14071000</v>
      </c>
      <c r="BJ5398">
        <v>-15015000</v>
      </c>
      <c r="BK5398">
        <v>-13896000</v>
      </c>
      <c r="BL5398">
        <v>-14365000</v>
      </c>
      <c r="BM5398">
        <v>-16258000</v>
      </c>
      <c r="BN5398">
        <v>-17543000</v>
      </c>
      <c r="BO5398">
        <v>-20377000</v>
      </c>
      <c r="BP5398">
        <v>-20784000</v>
      </c>
      <c r="BQ5398">
        <v>-22050000</v>
      </c>
      <c r="BR5398">
        <v>-20529000</v>
      </c>
      <c r="BS5398">
        <v>-20532000</v>
      </c>
      <c r="BT5398">
        <v>-19691000</v>
      </c>
      <c r="BU5398">
        <v>-19260000</v>
      </c>
      <c r="BV5398">
        <v>-18277000</v>
      </c>
      <c r="BW5398">
        <v>-18205000</v>
      </c>
      <c r="BX5398" s="10">
        <v>-20641000</v>
      </c>
      <c r="BY5398">
        <v>-21778000</v>
      </c>
      <c r="BZ5398">
        <v>-25389000</v>
      </c>
      <c r="CA5398">
        <v>-26038000</v>
      </c>
      <c r="CB5398">
        <v>-26490000</v>
      </c>
      <c r="CC5398">
        <v>-26880000</v>
      </c>
      <c r="CD5398">
        <v>-27238000</v>
      </c>
      <c r="CE5398">
        <v>-27582000</v>
      </c>
    </row>
    <row r="5399" spans="1:83" x14ac:dyDescent="0.35">
      <c r="A5399" s="9" t="str">
        <f t="shared" si="84"/>
        <v>809740.951.97</v>
      </c>
      <c r="B5399" s="52" t="e">
        <f>+IF(MATCH(A5399,List!H$10:H$145,0),"Targeted")</f>
        <v>#N/A</v>
      </c>
      <c r="C5399" s="65"/>
      <c r="D5399" s="52"/>
      <c r="E5399" s="16" t="s">
        <v>6925</v>
      </c>
      <c r="F5399" s="16" t="s">
        <v>6927</v>
      </c>
      <c r="G5399" s="16" t="s">
        <v>298</v>
      </c>
      <c r="H5399" s="16" t="s">
        <v>6927</v>
      </c>
      <c r="I5399" s="16" t="s">
        <v>7595</v>
      </c>
      <c r="J5399" s="16" t="s">
        <v>7596</v>
      </c>
      <c r="K5399" s="17" t="s">
        <v>314</v>
      </c>
      <c r="L5399" s="18" t="s">
        <v>7578</v>
      </c>
      <c r="M5399" s="195" t="s">
        <v>7579</v>
      </c>
      <c r="N5399" s="16" t="s">
        <v>7580</v>
      </c>
      <c r="O5399" s="17" t="s">
        <v>304</v>
      </c>
      <c r="P5399" s="17" t="s">
        <v>305</v>
      </c>
      <c r="Q5399" s="17" t="s">
        <v>306</v>
      </c>
      <c r="R5399">
        <v>0</v>
      </c>
      <c r="S5399">
        <v>0</v>
      </c>
      <c r="T5399">
        <v>0</v>
      </c>
      <c r="U5399">
        <v>0</v>
      </c>
      <c r="V5399">
        <v>0</v>
      </c>
      <c r="W5399">
        <v>0</v>
      </c>
      <c r="X5399">
        <v>0</v>
      </c>
      <c r="Y5399">
        <v>0</v>
      </c>
      <c r="Z5399">
        <v>0</v>
      </c>
      <c r="AA5399">
        <v>0</v>
      </c>
      <c r="AB5399">
        <v>0</v>
      </c>
      <c r="AC5399">
        <v>0</v>
      </c>
      <c r="AD5399">
        <v>0</v>
      </c>
      <c r="AE5399">
        <v>0</v>
      </c>
      <c r="AF5399">
        <v>0</v>
      </c>
      <c r="AG5399" s="19">
        <v>0</v>
      </c>
      <c r="AH5399">
        <v>0</v>
      </c>
      <c r="AI5399">
        <v>0</v>
      </c>
      <c r="AJ5399">
        <v>0</v>
      </c>
      <c r="AK5399">
        <v>0</v>
      </c>
      <c r="AL5399">
        <v>0</v>
      </c>
      <c r="AM5399">
        <v>0</v>
      </c>
      <c r="AN5399">
        <v>0</v>
      </c>
      <c r="AO5399">
        <v>0</v>
      </c>
      <c r="AP5399">
        <v>0</v>
      </c>
      <c r="AQ5399">
        <v>0</v>
      </c>
      <c r="AR5399">
        <v>0</v>
      </c>
      <c r="AS5399">
        <v>0</v>
      </c>
      <c r="AT5399">
        <v>0</v>
      </c>
      <c r="AU5399">
        <v>0</v>
      </c>
      <c r="AV5399">
        <v>0</v>
      </c>
      <c r="AW5399">
        <v>0</v>
      </c>
      <c r="AX5399">
        <v>0</v>
      </c>
      <c r="AY5399">
        <v>0</v>
      </c>
      <c r="AZ5399">
        <v>0</v>
      </c>
      <c r="BA5399">
        <v>0</v>
      </c>
      <c r="BB5399">
        <v>0</v>
      </c>
      <c r="BC5399">
        <v>0</v>
      </c>
      <c r="BD5399">
        <v>0</v>
      </c>
      <c r="BE5399">
        <v>0</v>
      </c>
      <c r="BF5399">
        <v>0</v>
      </c>
      <c r="BG5399">
        <v>0</v>
      </c>
      <c r="BH5399">
        <v>0</v>
      </c>
      <c r="BI5399">
        <v>0</v>
      </c>
      <c r="BJ5399">
        <v>-1539000</v>
      </c>
      <c r="BK5399">
        <v>-2344000</v>
      </c>
      <c r="BL5399">
        <v>-2452000</v>
      </c>
      <c r="BM5399">
        <v>-2776000</v>
      </c>
      <c r="BN5399">
        <v>-3745000</v>
      </c>
      <c r="BO5399">
        <v>-4516000</v>
      </c>
      <c r="BP5399">
        <v>-4950000</v>
      </c>
      <c r="BQ5399">
        <v>-5376000</v>
      </c>
      <c r="BR5399">
        <v>-6791000</v>
      </c>
      <c r="BS5399">
        <v>-6337000</v>
      </c>
      <c r="BT5399">
        <v>-6197000</v>
      </c>
      <c r="BU5399">
        <v>-6870000</v>
      </c>
      <c r="BV5399">
        <v>-6769000</v>
      </c>
      <c r="BW5399">
        <v>-6837000</v>
      </c>
      <c r="BX5399" s="10">
        <v>-7909000</v>
      </c>
      <c r="BY5399">
        <v>-8505000</v>
      </c>
      <c r="BZ5399">
        <v>-9845000</v>
      </c>
      <c r="CA5399">
        <v>-11370000</v>
      </c>
      <c r="CB5399">
        <v>-11832000</v>
      </c>
      <c r="CC5399">
        <v>-11840000</v>
      </c>
      <c r="CD5399">
        <v>-12064000</v>
      </c>
      <c r="CE5399">
        <v>-12285000</v>
      </c>
    </row>
    <row r="5400" spans="1:83" x14ac:dyDescent="0.35">
      <c r="A5400" s="9" t="str">
        <f t="shared" si="84"/>
        <v>811030.951.10</v>
      </c>
      <c r="B5400" s="52" t="e">
        <f>+IF(MATCH(A5400,List!H$10:H$145,0),"Targeted")</f>
        <v>#N/A</v>
      </c>
      <c r="C5400" s="65"/>
      <c r="D5400" s="52"/>
      <c r="E5400" s="16" t="s">
        <v>6925</v>
      </c>
      <c r="F5400" s="16" t="s">
        <v>6927</v>
      </c>
      <c r="G5400" s="16" t="s">
        <v>298</v>
      </c>
      <c r="H5400" s="16" t="s">
        <v>6927</v>
      </c>
      <c r="I5400" s="16" t="s">
        <v>7597</v>
      </c>
      <c r="J5400" s="16" t="s">
        <v>7598</v>
      </c>
      <c r="K5400" s="17" t="s">
        <v>519</v>
      </c>
      <c r="L5400" s="18" t="s">
        <v>7578</v>
      </c>
      <c r="M5400" s="195" t="s">
        <v>7579</v>
      </c>
      <c r="N5400" s="16" t="s">
        <v>7580</v>
      </c>
      <c r="O5400" s="17" t="s">
        <v>304</v>
      </c>
      <c r="P5400" s="17" t="s">
        <v>305</v>
      </c>
      <c r="Q5400" s="17" t="s">
        <v>306</v>
      </c>
      <c r="R5400">
        <v>0</v>
      </c>
      <c r="S5400">
        <v>0</v>
      </c>
      <c r="T5400">
        <v>0</v>
      </c>
      <c r="U5400">
        <v>0</v>
      </c>
      <c r="V5400">
        <v>0</v>
      </c>
      <c r="W5400">
        <v>0</v>
      </c>
      <c r="X5400">
        <v>0</v>
      </c>
      <c r="Y5400">
        <v>0</v>
      </c>
      <c r="Z5400">
        <v>0</v>
      </c>
      <c r="AA5400">
        <v>0</v>
      </c>
      <c r="AB5400">
        <v>0</v>
      </c>
      <c r="AC5400">
        <v>0</v>
      </c>
      <c r="AD5400">
        <v>0</v>
      </c>
      <c r="AE5400">
        <v>0</v>
      </c>
      <c r="AF5400">
        <v>0</v>
      </c>
      <c r="AG5400" s="19">
        <v>0</v>
      </c>
      <c r="AH5400">
        <v>0</v>
      </c>
      <c r="AI5400">
        <v>0</v>
      </c>
      <c r="AJ5400">
        <v>0</v>
      </c>
      <c r="AK5400">
        <v>-1750</v>
      </c>
      <c r="AL5400">
        <v>-1988</v>
      </c>
      <c r="AM5400">
        <v>-2514</v>
      </c>
      <c r="AN5400">
        <v>-2258</v>
      </c>
      <c r="AO5400">
        <v>-2302</v>
      </c>
      <c r="AP5400">
        <v>-2356</v>
      </c>
      <c r="AQ5400">
        <v>-2343</v>
      </c>
      <c r="AR5400">
        <v>-840</v>
      </c>
      <c r="AS5400">
        <v>0</v>
      </c>
      <c r="AT5400">
        <v>0</v>
      </c>
      <c r="AU5400">
        <v>0</v>
      </c>
      <c r="AV5400">
        <v>0</v>
      </c>
      <c r="AW5400">
        <v>0</v>
      </c>
      <c r="AX5400">
        <v>0</v>
      </c>
      <c r="AY5400">
        <v>0</v>
      </c>
      <c r="AZ5400">
        <v>0</v>
      </c>
      <c r="BA5400">
        <v>0</v>
      </c>
      <c r="BB5400">
        <v>0</v>
      </c>
      <c r="BC5400">
        <v>0</v>
      </c>
      <c r="BD5400">
        <v>0</v>
      </c>
      <c r="BE5400">
        <v>0</v>
      </c>
      <c r="BF5400">
        <v>0</v>
      </c>
      <c r="BG5400">
        <v>0</v>
      </c>
      <c r="BH5400">
        <v>0</v>
      </c>
      <c r="BI5400">
        <v>0</v>
      </c>
      <c r="BJ5400">
        <v>0</v>
      </c>
      <c r="BK5400">
        <v>0</v>
      </c>
      <c r="BL5400">
        <v>0</v>
      </c>
      <c r="BM5400">
        <v>0</v>
      </c>
      <c r="BN5400">
        <v>0</v>
      </c>
      <c r="BO5400">
        <v>0</v>
      </c>
      <c r="BP5400">
        <v>0</v>
      </c>
      <c r="BQ5400">
        <v>0</v>
      </c>
      <c r="BR5400">
        <v>0</v>
      </c>
      <c r="BS5400">
        <v>0</v>
      </c>
      <c r="BT5400">
        <v>0</v>
      </c>
      <c r="BU5400">
        <v>0</v>
      </c>
      <c r="BV5400">
        <v>0</v>
      </c>
      <c r="BW5400">
        <v>0</v>
      </c>
      <c r="BX5400" s="10">
        <v>0</v>
      </c>
      <c r="BY5400">
        <v>0</v>
      </c>
      <c r="BZ5400">
        <v>0</v>
      </c>
      <c r="CA5400">
        <v>0</v>
      </c>
      <c r="CB5400">
        <v>0</v>
      </c>
      <c r="CC5400">
        <v>0</v>
      </c>
      <c r="CD5400">
        <v>0</v>
      </c>
      <c r="CE5400">
        <v>0</v>
      </c>
    </row>
    <row r="5401" spans="1:83" x14ac:dyDescent="0.35">
      <c r="A5401" s="9" t="str">
        <f t="shared" si="84"/>
        <v>811530.951.23</v>
      </c>
      <c r="B5401" s="52" t="e">
        <f>+IF(MATCH(A5401,List!H$10:H$145,0),"Targeted")</f>
        <v>#N/A</v>
      </c>
      <c r="C5401" s="65"/>
      <c r="D5401" s="52"/>
      <c r="E5401" s="16" t="s">
        <v>6925</v>
      </c>
      <c r="F5401" s="16" t="s">
        <v>6927</v>
      </c>
      <c r="G5401" s="16" t="s">
        <v>298</v>
      </c>
      <c r="H5401" s="16" t="s">
        <v>6927</v>
      </c>
      <c r="I5401" s="16" t="s">
        <v>7599</v>
      </c>
      <c r="J5401" s="16" t="s">
        <v>7600</v>
      </c>
      <c r="K5401" s="17" t="s">
        <v>4865</v>
      </c>
      <c r="L5401" s="18" t="s">
        <v>7578</v>
      </c>
      <c r="M5401" s="195" t="s">
        <v>7579</v>
      </c>
      <c r="N5401" s="16" t="s">
        <v>7580</v>
      </c>
      <c r="O5401" s="17" t="s">
        <v>304</v>
      </c>
      <c r="P5401" s="17" t="s">
        <v>305</v>
      </c>
      <c r="Q5401" s="17" t="s">
        <v>306</v>
      </c>
      <c r="R5401">
        <v>0</v>
      </c>
      <c r="S5401">
        <v>0</v>
      </c>
      <c r="T5401">
        <v>0</v>
      </c>
      <c r="U5401">
        <v>0</v>
      </c>
      <c r="V5401">
        <v>0</v>
      </c>
      <c r="W5401">
        <v>0</v>
      </c>
      <c r="X5401">
        <v>0</v>
      </c>
      <c r="Y5401">
        <v>0</v>
      </c>
      <c r="Z5401">
        <v>0</v>
      </c>
      <c r="AA5401">
        <v>0</v>
      </c>
      <c r="AB5401">
        <v>0</v>
      </c>
      <c r="AC5401">
        <v>0</v>
      </c>
      <c r="AD5401">
        <v>0</v>
      </c>
      <c r="AE5401">
        <v>0</v>
      </c>
      <c r="AF5401">
        <v>0</v>
      </c>
      <c r="AG5401" s="19">
        <v>0</v>
      </c>
      <c r="AH5401">
        <v>0</v>
      </c>
      <c r="AI5401">
        <v>0</v>
      </c>
      <c r="AJ5401">
        <v>0</v>
      </c>
      <c r="AK5401">
        <v>-40</v>
      </c>
      <c r="AL5401">
        <v>-40</v>
      </c>
      <c r="AM5401">
        <v>-50</v>
      </c>
      <c r="AN5401">
        <v>-50</v>
      </c>
      <c r="AO5401">
        <v>-70</v>
      </c>
      <c r="AP5401">
        <v>-90</v>
      </c>
      <c r="AQ5401">
        <v>-90</v>
      </c>
      <c r="AR5401">
        <v>-140</v>
      </c>
      <c r="AS5401">
        <v>-152</v>
      </c>
      <c r="AT5401">
        <v>-189</v>
      </c>
      <c r="AU5401">
        <v>-176</v>
      </c>
      <c r="AV5401">
        <v>-150</v>
      </c>
      <c r="AW5401">
        <v>-204</v>
      </c>
      <c r="AX5401">
        <v>-230</v>
      </c>
      <c r="AY5401">
        <v>-215</v>
      </c>
      <c r="AZ5401">
        <v>0</v>
      </c>
      <c r="BA5401">
        <v>0</v>
      </c>
      <c r="BB5401">
        <v>0</v>
      </c>
      <c r="BC5401">
        <v>0</v>
      </c>
      <c r="BD5401">
        <v>0</v>
      </c>
      <c r="BE5401">
        <v>0</v>
      </c>
      <c r="BF5401">
        <v>0</v>
      </c>
      <c r="BG5401">
        <v>0</v>
      </c>
      <c r="BH5401">
        <v>0</v>
      </c>
      <c r="BI5401">
        <v>0</v>
      </c>
      <c r="BJ5401">
        <v>0</v>
      </c>
      <c r="BK5401">
        <v>0</v>
      </c>
      <c r="BL5401">
        <v>0</v>
      </c>
      <c r="BM5401">
        <v>0</v>
      </c>
      <c r="BN5401">
        <v>0</v>
      </c>
      <c r="BO5401">
        <v>0</v>
      </c>
      <c r="BP5401">
        <v>0</v>
      </c>
      <c r="BQ5401">
        <v>0</v>
      </c>
      <c r="BR5401">
        <v>0</v>
      </c>
      <c r="BS5401">
        <v>0</v>
      </c>
      <c r="BT5401">
        <v>0</v>
      </c>
      <c r="BU5401">
        <v>0</v>
      </c>
      <c r="BV5401">
        <v>0</v>
      </c>
      <c r="BW5401">
        <v>0</v>
      </c>
      <c r="BX5401" s="10">
        <v>0</v>
      </c>
      <c r="BY5401">
        <v>0</v>
      </c>
      <c r="BZ5401">
        <v>0</v>
      </c>
      <c r="CA5401">
        <v>0</v>
      </c>
      <c r="CB5401">
        <v>0</v>
      </c>
      <c r="CC5401">
        <v>0</v>
      </c>
      <c r="CD5401">
        <v>0</v>
      </c>
      <c r="CE5401">
        <v>0</v>
      </c>
    </row>
    <row r="5402" spans="1:83" x14ac:dyDescent="0.35">
      <c r="A5402" s="9" t="str">
        <f t="shared" si="84"/>
        <v>813520.951.24</v>
      </c>
      <c r="B5402" s="52" t="e">
        <f>+IF(MATCH(A5402,List!H$10:H$145,0),"Targeted")</f>
        <v>#N/A</v>
      </c>
      <c r="C5402" s="65"/>
      <c r="D5402" s="52"/>
      <c r="E5402" s="16" t="s">
        <v>6925</v>
      </c>
      <c r="F5402" s="16" t="s">
        <v>6927</v>
      </c>
      <c r="G5402" s="16" t="s">
        <v>298</v>
      </c>
      <c r="H5402" s="16" t="s">
        <v>6927</v>
      </c>
      <c r="I5402" s="16" t="s">
        <v>7601</v>
      </c>
      <c r="J5402" s="16" t="s">
        <v>7602</v>
      </c>
      <c r="K5402" s="17" t="s">
        <v>2600</v>
      </c>
      <c r="L5402" s="18" t="s">
        <v>7578</v>
      </c>
      <c r="M5402" s="195" t="s">
        <v>7579</v>
      </c>
      <c r="N5402" s="16" t="s">
        <v>7580</v>
      </c>
      <c r="O5402" s="17" t="s">
        <v>304</v>
      </c>
      <c r="P5402" s="17" t="s">
        <v>305</v>
      </c>
      <c r="Q5402" s="17" t="s">
        <v>306</v>
      </c>
      <c r="R5402">
        <v>-845409</v>
      </c>
      <c r="S5402">
        <v>-913823</v>
      </c>
      <c r="T5402">
        <v>-972972</v>
      </c>
      <c r="U5402">
        <v>-1041978</v>
      </c>
      <c r="V5402">
        <v>-1089659</v>
      </c>
      <c r="W5402">
        <v>-1181193</v>
      </c>
      <c r="X5402">
        <v>-1309715</v>
      </c>
      <c r="Y5402">
        <v>-1400851</v>
      </c>
      <c r="Z5402">
        <v>-1708826</v>
      </c>
      <c r="AA5402">
        <v>-1875821</v>
      </c>
      <c r="AB5402">
        <v>-1571490</v>
      </c>
      <c r="AC5402">
        <v>-1627830</v>
      </c>
      <c r="AD5402">
        <v>-1756301</v>
      </c>
      <c r="AE5402">
        <v>-1918235</v>
      </c>
      <c r="AF5402">
        <v>-2080183</v>
      </c>
      <c r="AG5402" s="19">
        <v>-592247</v>
      </c>
      <c r="AH5402">
        <v>-2191994</v>
      </c>
      <c r="AI5402">
        <v>-2427197</v>
      </c>
      <c r="AJ5402">
        <v>-2631747</v>
      </c>
      <c r="AK5402">
        <v>-2821917</v>
      </c>
      <c r="AL5402">
        <v>-3042965</v>
      </c>
      <c r="AM5402">
        <v>-3207817</v>
      </c>
      <c r="AN5402">
        <v>-3399985</v>
      </c>
      <c r="AO5402">
        <v>-3541891</v>
      </c>
      <c r="AP5402">
        <v>-3730963</v>
      </c>
      <c r="AQ5402">
        <v>-3819446</v>
      </c>
      <c r="AR5402">
        <v>-4424280</v>
      </c>
      <c r="AS5402">
        <v>-5003267</v>
      </c>
      <c r="AT5402">
        <v>-5426820</v>
      </c>
      <c r="AU5402">
        <v>-5952837</v>
      </c>
      <c r="AV5402">
        <v>-6493118</v>
      </c>
      <c r="AW5402">
        <v>-7211439</v>
      </c>
      <c r="AX5402">
        <v>-7735246</v>
      </c>
      <c r="AY5402">
        <v>-7891798</v>
      </c>
      <c r="AZ5402">
        <v>-7731000</v>
      </c>
      <c r="BA5402">
        <v>-7880000</v>
      </c>
      <c r="BB5402">
        <v>-8168000</v>
      </c>
      <c r="BC5402">
        <v>-8682000</v>
      </c>
      <c r="BD5402">
        <v>-9094000</v>
      </c>
      <c r="BE5402">
        <v>-9611000</v>
      </c>
      <c r="BF5402">
        <v>-10072000</v>
      </c>
      <c r="BG5402">
        <v>-10731000</v>
      </c>
      <c r="BH5402">
        <v>-11288000</v>
      </c>
      <c r="BI5402">
        <v>-12083000</v>
      </c>
      <c r="BJ5402">
        <v>-13059000</v>
      </c>
      <c r="BK5402">
        <v>-13819000</v>
      </c>
      <c r="BL5402">
        <v>-14480000</v>
      </c>
      <c r="BM5402">
        <v>-15678000</v>
      </c>
      <c r="BN5402">
        <v>-17368000</v>
      </c>
      <c r="BO5402">
        <v>-18894000</v>
      </c>
      <c r="BP5402">
        <v>-21018000</v>
      </c>
      <c r="BQ5402">
        <v>-21484000</v>
      </c>
      <c r="BR5402">
        <v>-21919000</v>
      </c>
      <c r="BS5402">
        <v>-21832000</v>
      </c>
      <c r="BT5402">
        <v>-24343000</v>
      </c>
      <c r="BU5402">
        <v>-26083000</v>
      </c>
      <c r="BV5402">
        <v>-27007000</v>
      </c>
      <c r="BW5402">
        <v>-27430000</v>
      </c>
      <c r="BX5402" s="10">
        <v>-28083000</v>
      </c>
      <c r="BY5402">
        <v>-33631000</v>
      </c>
      <c r="BZ5402">
        <v>-36544000</v>
      </c>
      <c r="CA5402">
        <v>-39944000</v>
      </c>
      <c r="CB5402">
        <v>-41087000</v>
      </c>
      <c r="CC5402">
        <v>-42115000</v>
      </c>
      <c r="CD5402">
        <v>-43154000</v>
      </c>
      <c r="CE5402">
        <v>-44191000</v>
      </c>
    </row>
    <row r="5403" spans="1:83" x14ac:dyDescent="0.35">
      <c r="A5403" s="9" t="str">
        <f t="shared" si="84"/>
        <v>813522.951.24</v>
      </c>
      <c r="B5403" s="52" t="e">
        <f>+IF(MATCH(A5403,List!H$10:H$145,0),"Targeted")</f>
        <v>#N/A</v>
      </c>
      <c r="C5403" s="65"/>
      <c r="D5403" s="52"/>
      <c r="E5403" s="16" t="s">
        <v>6925</v>
      </c>
      <c r="F5403" s="16" t="s">
        <v>6927</v>
      </c>
      <c r="G5403" s="16" t="s">
        <v>298</v>
      </c>
      <c r="H5403" s="16" t="s">
        <v>6927</v>
      </c>
      <c r="I5403" s="16" t="s">
        <v>7603</v>
      </c>
      <c r="J5403" s="16" t="s">
        <v>7604</v>
      </c>
      <c r="K5403" s="17" t="s">
        <v>2600</v>
      </c>
      <c r="L5403" s="18" t="s">
        <v>7578</v>
      </c>
      <c r="M5403" s="195" t="s">
        <v>7579</v>
      </c>
      <c r="N5403" s="16" t="s">
        <v>7580</v>
      </c>
      <c r="O5403" s="17" t="s">
        <v>304</v>
      </c>
      <c r="P5403" s="17" t="s">
        <v>305</v>
      </c>
      <c r="Q5403" s="17" t="s">
        <v>306</v>
      </c>
      <c r="R5403">
        <v>0</v>
      </c>
      <c r="S5403">
        <v>0</v>
      </c>
      <c r="T5403">
        <v>0</v>
      </c>
      <c r="U5403">
        <v>0</v>
      </c>
      <c r="V5403">
        <v>0</v>
      </c>
      <c r="W5403">
        <v>0</v>
      </c>
      <c r="X5403">
        <v>0</v>
      </c>
      <c r="Y5403">
        <v>0</v>
      </c>
      <c r="Z5403">
        <v>0</v>
      </c>
      <c r="AA5403">
        <v>0</v>
      </c>
      <c r="AB5403">
        <v>-446100</v>
      </c>
      <c r="AC5403">
        <v>-473200</v>
      </c>
      <c r="AD5403">
        <v>-499697</v>
      </c>
      <c r="AE5403">
        <v>-542193</v>
      </c>
      <c r="AF5403">
        <v>-623886</v>
      </c>
      <c r="AG5403" s="19">
        <v>-95138</v>
      </c>
      <c r="AH5403">
        <v>-678745</v>
      </c>
      <c r="AI5403">
        <v>-678829</v>
      </c>
      <c r="AJ5403">
        <v>-737542</v>
      </c>
      <c r="AK5403">
        <v>-774993</v>
      </c>
      <c r="AL5403">
        <v>-798467</v>
      </c>
      <c r="AM5403">
        <v>-863187</v>
      </c>
      <c r="AN5403">
        <v>-885026</v>
      </c>
      <c r="AO5403">
        <v>-911352</v>
      </c>
      <c r="AP5403">
        <v>-1105540</v>
      </c>
      <c r="AQ5403">
        <v>-1184947</v>
      </c>
      <c r="AR5403">
        <v>-1434724</v>
      </c>
      <c r="AS5403">
        <v>-1735984</v>
      </c>
      <c r="AT5403">
        <v>-1784162</v>
      </c>
      <c r="AU5403">
        <v>-1845262</v>
      </c>
      <c r="AV5403">
        <v>-1930160</v>
      </c>
      <c r="AW5403">
        <v>-2027641</v>
      </c>
      <c r="AX5403">
        <v>-1947613</v>
      </c>
      <c r="AY5403">
        <v>-2081791</v>
      </c>
      <c r="AZ5403">
        <v>-2138000</v>
      </c>
      <c r="BA5403">
        <v>-2369000</v>
      </c>
      <c r="BB5403">
        <v>-2483000</v>
      </c>
      <c r="BC5403">
        <v>-2584000</v>
      </c>
      <c r="BD5403">
        <v>-2589000</v>
      </c>
      <c r="BE5403">
        <v>-2863000</v>
      </c>
      <c r="BF5403">
        <v>-2845000</v>
      </c>
      <c r="BG5403">
        <v>-2888000</v>
      </c>
      <c r="BH5403">
        <v>-3331000</v>
      </c>
      <c r="BI5403">
        <v>-3959000</v>
      </c>
      <c r="BJ5403">
        <v>-4092000</v>
      </c>
      <c r="BK5403">
        <v>-4168000</v>
      </c>
      <c r="BL5403">
        <v>-2883000</v>
      </c>
      <c r="BM5403">
        <v>-2892000</v>
      </c>
      <c r="BN5403">
        <v>-2955000</v>
      </c>
      <c r="BO5403">
        <v>-2899000</v>
      </c>
      <c r="BP5403">
        <v>-2182000</v>
      </c>
      <c r="BQ5403">
        <v>-3879000</v>
      </c>
      <c r="BR5403">
        <v>-2882000</v>
      </c>
      <c r="BS5403">
        <v>-2873000</v>
      </c>
      <c r="BT5403">
        <v>-3241000</v>
      </c>
      <c r="BU5403">
        <v>-3413000</v>
      </c>
      <c r="BV5403">
        <v>-3478000</v>
      </c>
      <c r="BW5403">
        <v>-3492000</v>
      </c>
      <c r="BX5403" s="10">
        <v>-3512000</v>
      </c>
      <c r="BY5403">
        <v>-3796000</v>
      </c>
      <c r="BZ5403">
        <v>-4133000</v>
      </c>
      <c r="CA5403">
        <v>-4413000</v>
      </c>
      <c r="CB5403">
        <v>-34000</v>
      </c>
      <c r="CC5403">
        <v>-39000</v>
      </c>
      <c r="CD5403">
        <v>-45000</v>
      </c>
      <c r="CE5403">
        <v>-50000</v>
      </c>
    </row>
    <row r="5404" spans="1:83" x14ac:dyDescent="0.35">
      <c r="A5404" s="9" t="str">
        <f t="shared" si="84"/>
        <v>813523.951.24</v>
      </c>
      <c r="B5404" s="52" t="e">
        <f>+IF(MATCH(A5404,List!H$10:H$145,0),"Targeted")</f>
        <v>#N/A</v>
      </c>
      <c r="C5404" s="65"/>
      <c r="D5404" s="52"/>
      <c r="E5404" s="16" t="s">
        <v>6925</v>
      </c>
      <c r="F5404" s="16" t="s">
        <v>6927</v>
      </c>
      <c r="G5404" s="16" t="s">
        <v>298</v>
      </c>
      <c r="H5404" s="16" t="s">
        <v>6927</v>
      </c>
      <c r="I5404" s="16" t="s">
        <v>7605</v>
      </c>
      <c r="J5404" s="16" t="s">
        <v>7606</v>
      </c>
      <c r="K5404" s="17" t="s">
        <v>2600</v>
      </c>
      <c r="L5404" s="18" t="s">
        <v>7578</v>
      </c>
      <c r="M5404" s="195" t="s">
        <v>7579</v>
      </c>
      <c r="N5404" s="16" t="s">
        <v>7580</v>
      </c>
      <c r="O5404" s="17" t="s">
        <v>304</v>
      </c>
      <c r="P5404" s="17" t="s">
        <v>305</v>
      </c>
      <c r="Q5404" s="17" t="s">
        <v>306</v>
      </c>
      <c r="R5404">
        <v>0</v>
      </c>
      <c r="S5404">
        <v>0</v>
      </c>
      <c r="T5404">
        <v>0</v>
      </c>
      <c r="U5404">
        <v>0</v>
      </c>
      <c r="V5404">
        <v>0</v>
      </c>
      <c r="W5404">
        <v>0</v>
      </c>
      <c r="X5404">
        <v>0</v>
      </c>
      <c r="Y5404">
        <v>0</v>
      </c>
      <c r="Z5404">
        <v>0</v>
      </c>
      <c r="AA5404">
        <v>0</v>
      </c>
      <c r="AB5404">
        <v>0</v>
      </c>
      <c r="AC5404">
        <v>0</v>
      </c>
      <c r="AD5404">
        <v>-142334</v>
      </c>
      <c r="AE5404">
        <v>-424398</v>
      </c>
      <c r="AF5404">
        <v>-385041</v>
      </c>
      <c r="AG5404" s="19">
        <v>0</v>
      </c>
      <c r="AH5404">
        <v>-507228</v>
      </c>
      <c r="AI5404">
        <v>-470407</v>
      </c>
      <c r="AJ5404">
        <v>-657793</v>
      </c>
      <c r="AK5404">
        <v>-713779</v>
      </c>
      <c r="AL5404">
        <v>-738913</v>
      </c>
      <c r="AM5404">
        <v>-868329</v>
      </c>
      <c r="AN5404">
        <v>-966975</v>
      </c>
      <c r="AO5404">
        <v>-917407</v>
      </c>
      <c r="AP5404">
        <v>-1355401</v>
      </c>
      <c r="AQ5404">
        <v>-1353056</v>
      </c>
      <c r="AR5404">
        <v>-1353056</v>
      </c>
      <c r="AS5404">
        <v>-1968684</v>
      </c>
      <c r="AT5404">
        <v>-1649036</v>
      </c>
      <c r="AU5404">
        <v>-1690760</v>
      </c>
      <c r="AV5404">
        <v>-2495005</v>
      </c>
      <c r="AW5404">
        <v>-2707802</v>
      </c>
      <c r="AX5404">
        <v>-2837219</v>
      </c>
      <c r="AY5404">
        <v>-3031946</v>
      </c>
      <c r="AZ5404">
        <v>-3293000</v>
      </c>
      <c r="BA5404">
        <v>-3343000</v>
      </c>
      <c r="BB5404">
        <v>-3444000</v>
      </c>
      <c r="BC5404">
        <v>-3525000</v>
      </c>
      <c r="BD5404">
        <v>-3412000</v>
      </c>
      <c r="BE5404">
        <v>-3582000</v>
      </c>
      <c r="BF5404">
        <v>-3755000</v>
      </c>
      <c r="BG5404">
        <v>-3875000</v>
      </c>
      <c r="BH5404">
        <v>0</v>
      </c>
      <c r="BI5404">
        <v>-240000</v>
      </c>
      <c r="BJ5404">
        <v>-290000</v>
      </c>
      <c r="BK5404">
        <v>-261000</v>
      </c>
      <c r="BL5404">
        <v>0</v>
      </c>
      <c r="BM5404">
        <v>0</v>
      </c>
      <c r="BN5404">
        <v>0</v>
      </c>
      <c r="BO5404">
        <v>0</v>
      </c>
      <c r="BP5404">
        <v>0</v>
      </c>
      <c r="BQ5404">
        <v>0</v>
      </c>
      <c r="BR5404">
        <v>0</v>
      </c>
      <c r="BS5404">
        <v>0</v>
      </c>
      <c r="BT5404">
        <v>0</v>
      </c>
      <c r="BU5404">
        <v>0</v>
      </c>
      <c r="BV5404">
        <v>0</v>
      </c>
      <c r="BW5404">
        <v>0</v>
      </c>
      <c r="BX5404" s="10">
        <v>0</v>
      </c>
      <c r="BY5404">
        <v>0</v>
      </c>
      <c r="BZ5404">
        <v>0</v>
      </c>
      <c r="CA5404">
        <v>0</v>
      </c>
      <c r="CB5404">
        <v>0</v>
      </c>
      <c r="CC5404">
        <v>0</v>
      </c>
      <c r="CD5404">
        <v>0</v>
      </c>
      <c r="CE5404">
        <v>0</v>
      </c>
    </row>
    <row r="5405" spans="1:83" x14ac:dyDescent="0.35">
      <c r="A5405" s="9" t="str">
        <f t="shared" si="84"/>
        <v>813580.951.24</v>
      </c>
      <c r="B5405" s="52" t="e">
        <f>+IF(MATCH(A5405,List!H$10:H$145,0),"Targeted")</f>
        <v>#N/A</v>
      </c>
      <c r="C5405" s="65"/>
      <c r="D5405" s="52"/>
      <c r="E5405" s="16" t="s">
        <v>6925</v>
      </c>
      <c r="F5405" s="16" t="s">
        <v>6927</v>
      </c>
      <c r="G5405" s="16" t="s">
        <v>298</v>
      </c>
      <c r="H5405" s="16" t="s">
        <v>6927</v>
      </c>
      <c r="I5405" s="16" t="s">
        <v>7607</v>
      </c>
      <c r="J5405" s="16" t="s">
        <v>7608</v>
      </c>
      <c r="K5405" s="17" t="s">
        <v>2600</v>
      </c>
      <c r="L5405" s="18" t="s">
        <v>7578</v>
      </c>
      <c r="M5405" s="195" t="s">
        <v>7579</v>
      </c>
      <c r="N5405" s="16" t="s">
        <v>7580</v>
      </c>
      <c r="O5405" s="17" t="s">
        <v>304</v>
      </c>
      <c r="P5405" s="17" t="s">
        <v>305</v>
      </c>
      <c r="Q5405" s="17" t="s">
        <v>306</v>
      </c>
      <c r="R5405">
        <v>0</v>
      </c>
      <c r="S5405">
        <v>0</v>
      </c>
      <c r="T5405">
        <v>0</v>
      </c>
      <c r="U5405">
        <v>0</v>
      </c>
      <c r="V5405">
        <v>0</v>
      </c>
      <c r="W5405">
        <v>0</v>
      </c>
      <c r="X5405">
        <v>0</v>
      </c>
      <c r="Y5405">
        <v>0</v>
      </c>
      <c r="Z5405">
        <v>0</v>
      </c>
      <c r="AA5405">
        <v>0</v>
      </c>
      <c r="AB5405">
        <v>0</v>
      </c>
      <c r="AC5405">
        <v>0</v>
      </c>
      <c r="AD5405">
        <v>0</v>
      </c>
      <c r="AE5405">
        <v>0</v>
      </c>
      <c r="AF5405">
        <v>0</v>
      </c>
      <c r="AG5405" s="19">
        <v>0</v>
      </c>
      <c r="AH5405">
        <v>0</v>
      </c>
      <c r="AI5405">
        <v>-120271</v>
      </c>
      <c r="AJ5405">
        <v>120271</v>
      </c>
      <c r="AK5405">
        <v>-105</v>
      </c>
      <c r="AL5405">
        <v>0</v>
      </c>
      <c r="AM5405">
        <v>0</v>
      </c>
      <c r="AN5405">
        <v>0</v>
      </c>
      <c r="AO5405">
        <v>0</v>
      </c>
      <c r="AP5405">
        <v>0</v>
      </c>
      <c r="AQ5405">
        <v>0</v>
      </c>
      <c r="AR5405">
        <v>0</v>
      </c>
      <c r="AS5405">
        <v>-29</v>
      </c>
      <c r="AT5405">
        <v>0</v>
      </c>
      <c r="AU5405">
        <v>0</v>
      </c>
      <c r="AV5405">
        <v>0</v>
      </c>
      <c r="AW5405">
        <v>0</v>
      </c>
      <c r="AX5405">
        <v>0</v>
      </c>
      <c r="AY5405">
        <v>0</v>
      </c>
      <c r="AZ5405">
        <v>0</v>
      </c>
      <c r="BA5405">
        <v>0</v>
      </c>
      <c r="BB5405">
        <v>0</v>
      </c>
      <c r="BC5405">
        <v>0</v>
      </c>
      <c r="BD5405">
        <v>0</v>
      </c>
      <c r="BE5405">
        <v>0</v>
      </c>
      <c r="BF5405">
        <v>0</v>
      </c>
      <c r="BG5405">
        <v>0</v>
      </c>
      <c r="BH5405">
        <v>0</v>
      </c>
      <c r="BI5405">
        <v>0</v>
      </c>
      <c r="BJ5405">
        <v>0</v>
      </c>
      <c r="BK5405">
        <v>0</v>
      </c>
      <c r="BL5405">
        <v>0</v>
      </c>
      <c r="BM5405">
        <v>0</v>
      </c>
      <c r="BN5405">
        <v>0</v>
      </c>
      <c r="BO5405">
        <v>0</v>
      </c>
      <c r="BP5405">
        <v>0</v>
      </c>
      <c r="BQ5405">
        <v>0</v>
      </c>
      <c r="BR5405">
        <v>0</v>
      </c>
      <c r="BS5405">
        <v>0</v>
      </c>
      <c r="BT5405">
        <v>0</v>
      </c>
      <c r="BU5405">
        <v>0</v>
      </c>
      <c r="BV5405">
        <v>0</v>
      </c>
      <c r="BW5405">
        <v>0</v>
      </c>
      <c r="BX5405" s="10">
        <v>0</v>
      </c>
      <c r="BY5405">
        <v>0</v>
      </c>
      <c r="BZ5405">
        <v>0</v>
      </c>
      <c r="CA5405">
        <v>0</v>
      </c>
      <c r="CB5405">
        <v>0</v>
      </c>
      <c r="CC5405">
        <v>0</v>
      </c>
      <c r="CD5405">
        <v>0</v>
      </c>
      <c r="CE5405">
        <v>0</v>
      </c>
    </row>
    <row r="5406" spans="1:83" x14ac:dyDescent="0.35">
      <c r="A5406" s="9" t="str">
        <f t="shared" si="84"/>
        <v>818640.951.19</v>
      </c>
      <c r="B5406" s="52" t="e">
        <f>+IF(MATCH(A5406,List!H$10:H$145,0),"Targeted")</f>
        <v>#N/A</v>
      </c>
      <c r="C5406" s="65"/>
      <c r="D5406" s="52"/>
      <c r="E5406" s="16" t="s">
        <v>6925</v>
      </c>
      <c r="F5406" s="16" t="s">
        <v>6927</v>
      </c>
      <c r="G5406" s="16" t="s">
        <v>298</v>
      </c>
      <c r="H5406" s="16" t="s">
        <v>6927</v>
      </c>
      <c r="I5406" s="16" t="s">
        <v>7609</v>
      </c>
      <c r="J5406" s="16" t="s">
        <v>7610</v>
      </c>
      <c r="K5406" s="17" t="s">
        <v>1101</v>
      </c>
      <c r="L5406" s="18" t="s">
        <v>7578</v>
      </c>
      <c r="M5406" s="195" t="s">
        <v>7579</v>
      </c>
      <c r="N5406" s="16" t="s">
        <v>7580</v>
      </c>
      <c r="O5406" s="17" t="s">
        <v>304</v>
      </c>
      <c r="P5406" s="17" t="s">
        <v>305</v>
      </c>
      <c r="Q5406" s="17" t="s">
        <v>306</v>
      </c>
      <c r="R5406">
        <v>-2853</v>
      </c>
      <c r="S5406">
        <v>-3136</v>
      </c>
      <c r="T5406">
        <v>-3308</v>
      </c>
      <c r="U5406">
        <v>-3687</v>
      </c>
      <c r="V5406">
        <v>-4013</v>
      </c>
      <c r="W5406">
        <v>-4178</v>
      </c>
      <c r="X5406">
        <v>-4441</v>
      </c>
      <c r="Y5406">
        <v>-5211</v>
      </c>
      <c r="Z5406">
        <v>-6898</v>
      </c>
      <c r="AA5406">
        <v>-7418</v>
      </c>
      <c r="AB5406">
        <v>-8127</v>
      </c>
      <c r="AC5406">
        <v>-8802</v>
      </c>
      <c r="AD5406">
        <v>-9351</v>
      </c>
      <c r="AE5406">
        <v>-12598</v>
      </c>
      <c r="AF5406">
        <v>-13942</v>
      </c>
      <c r="AG5406" s="19">
        <v>-3539</v>
      </c>
      <c r="AH5406">
        <v>-16878</v>
      </c>
      <c r="AI5406">
        <v>-19256</v>
      </c>
      <c r="AJ5406">
        <v>-20477</v>
      </c>
      <c r="AK5406">
        <v>-21001</v>
      </c>
      <c r="AL5406">
        <v>-26803</v>
      </c>
      <c r="AM5406">
        <v>-35406</v>
      </c>
      <c r="AN5406">
        <v>-35886</v>
      </c>
      <c r="AO5406">
        <v>-37435</v>
      </c>
      <c r="AP5406">
        <v>-39920</v>
      </c>
      <c r="AQ5406">
        <v>-41791</v>
      </c>
      <c r="AR5406">
        <v>-57674</v>
      </c>
      <c r="AS5406">
        <v>-62382</v>
      </c>
      <c r="AT5406">
        <v>-77695</v>
      </c>
      <c r="AU5406">
        <v>-78881</v>
      </c>
      <c r="AV5406">
        <v>-85069</v>
      </c>
      <c r="AW5406">
        <v>-94607</v>
      </c>
      <c r="AX5406">
        <v>-111140</v>
      </c>
      <c r="AY5406">
        <v>-106399</v>
      </c>
      <c r="AZ5406">
        <v>-111000</v>
      </c>
      <c r="BA5406">
        <v>-110000</v>
      </c>
      <c r="BB5406">
        <v>-111000</v>
      </c>
      <c r="BC5406">
        <v>-109000</v>
      </c>
      <c r="BD5406">
        <v>-121000</v>
      </c>
      <c r="BE5406">
        <v>-125000</v>
      </c>
      <c r="BF5406">
        <v>-135000</v>
      </c>
      <c r="BG5406">
        <v>-146000</v>
      </c>
      <c r="BH5406">
        <v>-159000</v>
      </c>
      <c r="BI5406">
        <v>-183000</v>
      </c>
      <c r="BJ5406">
        <v>-188000</v>
      </c>
      <c r="BK5406">
        <v>-199000</v>
      </c>
      <c r="BL5406">
        <v>-208000</v>
      </c>
      <c r="BM5406">
        <v>-219000</v>
      </c>
      <c r="BN5406">
        <v>-237000</v>
      </c>
      <c r="BO5406">
        <v>-272000</v>
      </c>
      <c r="BP5406">
        <v>-304000</v>
      </c>
      <c r="BQ5406">
        <v>-315000</v>
      </c>
      <c r="BR5406">
        <v>-321000</v>
      </c>
      <c r="BS5406">
        <v>-330000</v>
      </c>
      <c r="BT5406">
        <v>-335000</v>
      </c>
      <c r="BU5406">
        <v>-355000</v>
      </c>
      <c r="BV5406">
        <v>-354000</v>
      </c>
      <c r="BW5406">
        <v>-357000</v>
      </c>
      <c r="BX5406" s="10">
        <v>-365000</v>
      </c>
      <c r="BY5406">
        <v>-374000</v>
      </c>
      <c r="BZ5406">
        <v>-378000</v>
      </c>
      <c r="CA5406">
        <v>-386000</v>
      </c>
      <c r="CB5406">
        <v>-394000</v>
      </c>
      <c r="CC5406">
        <v>-403000</v>
      </c>
      <c r="CD5406">
        <v>-412000</v>
      </c>
      <c r="CE5406">
        <v>-422000</v>
      </c>
    </row>
    <row r="5407" spans="1:83" x14ac:dyDescent="0.35">
      <c r="A5407" s="9" t="str">
        <f t="shared" si="84"/>
        <v>829030.951.95</v>
      </c>
      <c r="B5407" s="52" t="e">
        <f>+IF(MATCH(A5407,List!H$10:H$145,0),"Targeted")</f>
        <v>#N/A</v>
      </c>
      <c r="C5407" s="65"/>
      <c r="D5407" s="52"/>
      <c r="E5407" s="16" t="s">
        <v>6925</v>
      </c>
      <c r="F5407" s="16" t="s">
        <v>6927</v>
      </c>
      <c r="G5407" s="16" t="s">
        <v>298</v>
      </c>
      <c r="H5407" s="16" t="s">
        <v>6927</v>
      </c>
      <c r="I5407" s="16" t="s">
        <v>7611</v>
      </c>
      <c r="J5407" s="16" t="s">
        <v>7612</v>
      </c>
      <c r="K5407" s="17" t="s">
        <v>245</v>
      </c>
      <c r="L5407" s="18" t="s">
        <v>7578</v>
      </c>
      <c r="M5407" s="195" t="s">
        <v>7579</v>
      </c>
      <c r="N5407" s="16" t="s">
        <v>7580</v>
      </c>
      <c r="O5407" s="17" t="s">
        <v>304</v>
      </c>
      <c r="P5407" s="17" t="s">
        <v>305</v>
      </c>
      <c r="Q5407" s="17" t="s">
        <v>306</v>
      </c>
      <c r="R5407">
        <v>0</v>
      </c>
      <c r="S5407">
        <v>0</v>
      </c>
      <c r="T5407">
        <v>0</v>
      </c>
      <c r="U5407">
        <v>0</v>
      </c>
      <c r="V5407">
        <v>0</v>
      </c>
      <c r="W5407">
        <v>0</v>
      </c>
      <c r="X5407">
        <v>0</v>
      </c>
      <c r="Y5407">
        <v>0</v>
      </c>
      <c r="Z5407">
        <v>0</v>
      </c>
      <c r="AA5407">
        <v>0</v>
      </c>
      <c r="AB5407">
        <v>0</v>
      </c>
      <c r="AC5407">
        <v>0</v>
      </c>
      <c r="AD5407">
        <v>0</v>
      </c>
      <c r="AE5407">
        <v>0</v>
      </c>
      <c r="AF5407">
        <v>0</v>
      </c>
      <c r="AG5407" s="19">
        <v>0</v>
      </c>
      <c r="AH5407">
        <v>0</v>
      </c>
      <c r="AI5407">
        <v>0</v>
      </c>
      <c r="AJ5407">
        <v>0</v>
      </c>
      <c r="AK5407">
        <v>0</v>
      </c>
      <c r="AL5407">
        <v>0</v>
      </c>
      <c r="AM5407">
        <v>0</v>
      </c>
      <c r="AN5407">
        <v>0</v>
      </c>
      <c r="AO5407">
        <v>0</v>
      </c>
      <c r="AP5407">
        <v>0</v>
      </c>
      <c r="AQ5407">
        <v>0</v>
      </c>
      <c r="AR5407">
        <v>0</v>
      </c>
      <c r="AS5407">
        <v>0</v>
      </c>
      <c r="AT5407">
        <v>0</v>
      </c>
      <c r="AU5407">
        <v>0</v>
      </c>
      <c r="AV5407">
        <v>-665</v>
      </c>
      <c r="AW5407">
        <v>-261</v>
      </c>
      <c r="AX5407">
        <v>-285</v>
      </c>
      <c r="AY5407">
        <v>-285</v>
      </c>
      <c r="AZ5407">
        <v>0</v>
      </c>
      <c r="BA5407">
        <v>-1000</v>
      </c>
      <c r="BB5407">
        <v>0</v>
      </c>
      <c r="BC5407">
        <v>0</v>
      </c>
      <c r="BD5407">
        <v>0</v>
      </c>
      <c r="BE5407">
        <v>-1000</v>
      </c>
      <c r="BF5407">
        <v>-1000</v>
      </c>
      <c r="BG5407">
        <v>-1000</v>
      </c>
      <c r="BH5407">
        <v>-3000</v>
      </c>
      <c r="BI5407">
        <v>-1000</v>
      </c>
      <c r="BJ5407">
        <v>-2000</v>
      </c>
      <c r="BK5407">
        <v>-2000</v>
      </c>
      <c r="BL5407">
        <v>-2000</v>
      </c>
      <c r="BM5407">
        <v>-4000</v>
      </c>
      <c r="BN5407">
        <v>-3000</v>
      </c>
      <c r="BO5407">
        <v>-5000</v>
      </c>
      <c r="BP5407">
        <v>-3000</v>
      </c>
      <c r="BQ5407">
        <v>-5000</v>
      </c>
      <c r="BR5407">
        <v>-7000</v>
      </c>
      <c r="BS5407">
        <v>-5000</v>
      </c>
      <c r="BT5407">
        <v>-3000</v>
      </c>
      <c r="BU5407">
        <v>-4000</v>
      </c>
      <c r="BV5407">
        <v>-4000</v>
      </c>
      <c r="BW5407">
        <v>-4000</v>
      </c>
      <c r="BX5407" s="10">
        <v>-4000</v>
      </c>
      <c r="BY5407">
        <v>-4000</v>
      </c>
      <c r="BZ5407">
        <v>-4000</v>
      </c>
      <c r="CA5407">
        <v>-7000</v>
      </c>
      <c r="CB5407">
        <v>-3000</v>
      </c>
      <c r="CC5407">
        <v>-3000</v>
      </c>
      <c r="CD5407">
        <v>-3000</v>
      </c>
      <c r="CE5407">
        <v>-3000</v>
      </c>
    </row>
    <row r="5408" spans="1:83" x14ac:dyDescent="0.35">
      <c r="A5408" s="9" t="str">
        <f t="shared" si="84"/>
        <v>977910.951.20</v>
      </c>
      <c r="B5408" s="52" t="e">
        <f>+IF(MATCH(A5408,List!H$10:H$145,0),"Targeted")</f>
        <v>#N/A</v>
      </c>
      <c r="C5408" s="65"/>
      <c r="D5408" s="52"/>
      <c r="E5408" s="16" t="s">
        <v>6925</v>
      </c>
      <c r="F5408" s="16" t="s">
        <v>6927</v>
      </c>
      <c r="G5408" s="16" t="s">
        <v>298</v>
      </c>
      <c r="H5408" s="16" t="s">
        <v>6927</v>
      </c>
      <c r="I5408" s="16" t="s">
        <v>7613</v>
      </c>
      <c r="J5408" s="16" t="s">
        <v>7614</v>
      </c>
      <c r="K5408" s="17" t="s">
        <v>63</v>
      </c>
      <c r="L5408" s="18" t="s">
        <v>7578</v>
      </c>
      <c r="M5408" s="195" t="s">
        <v>7579</v>
      </c>
      <c r="N5408" s="16" t="s">
        <v>7580</v>
      </c>
      <c r="O5408" s="17" t="s">
        <v>304</v>
      </c>
      <c r="P5408" s="17" t="s">
        <v>305</v>
      </c>
      <c r="Q5408" s="17" t="s">
        <v>306</v>
      </c>
      <c r="R5408">
        <v>0</v>
      </c>
      <c r="S5408">
        <v>0</v>
      </c>
      <c r="T5408">
        <v>0</v>
      </c>
      <c r="U5408">
        <v>0</v>
      </c>
      <c r="V5408">
        <v>0</v>
      </c>
      <c r="W5408">
        <v>0</v>
      </c>
      <c r="X5408">
        <v>0</v>
      </c>
      <c r="Y5408">
        <v>0</v>
      </c>
      <c r="Z5408">
        <v>0</v>
      </c>
      <c r="AA5408">
        <v>0</v>
      </c>
      <c r="AB5408">
        <v>0</v>
      </c>
      <c r="AC5408">
        <v>0</v>
      </c>
      <c r="AD5408">
        <v>0</v>
      </c>
      <c r="AE5408">
        <v>0</v>
      </c>
      <c r="AF5408">
        <v>0</v>
      </c>
      <c r="AG5408" s="19">
        <v>0</v>
      </c>
      <c r="AH5408">
        <v>0</v>
      </c>
      <c r="AI5408">
        <v>0</v>
      </c>
      <c r="AJ5408">
        <v>0</v>
      </c>
      <c r="AK5408">
        <v>0</v>
      </c>
      <c r="AL5408">
        <v>0</v>
      </c>
      <c r="AM5408">
        <v>0</v>
      </c>
      <c r="AN5408">
        <v>0</v>
      </c>
      <c r="AO5408">
        <v>0</v>
      </c>
      <c r="AP5408">
        <v>0</v>
      </c>
      <c r="AQ5408">
        <v>0</v>
      </c>
      <c r="AR5408">
        <v>0</v>
      </c>
      <c r="AS5408">
        <v>0</v>
      </c>
      <c r="AT5408">
        <v>0</v>
      </c>
      <c r="AU5408">
        <v>0</v>
      </c>
      <c r="AV5408">
        <v>0</v>
      </c>
      <c r="AW5408">
        <v>0</v>
      </c>
      <c r="AX5408">
        <v>0</v>
      </c>
      <c r="AY5408">
        <v>0</v>
      </c>
      <c r="AZ5408">
        <v>-1000</v>
      </c>
      <c r="BA5408">
        <v>0</v>
      </c>
      <c r="BB5408">
        <v>0</v>
      </c>
      <c r="BC5408">
        <v>0</v>
      </c>
      <c r="BD5408">
        <v>0</v>
      </c>
      <c r="BE5408">
        <v>0</v>
      </c>
      <c r="BF5408">
        <v>0</v>
      </c>
      <c r="BG5408">
        <v>0</v>
      </c>
      <c r="BH5408">
        <v>0</v>
      </c>
      <c r="BI5408">
        <v>0</v>
      </c>
      <c r="BJ5408">
        <v>0</v>
      </c>
      <c r="BK5408">
        <v>0</v>
      </c>
      <c r="BL5408">
        <v>0</v>
      </c>
      <c r="BM5408">
        <v>0</v>
      </c>
      <c r="BN5408">
        <v>0</v>
      </c>
      <c r="BO5408">
        <v>0</v>
      </c>
      <c r="BP5408">
        <v>0</v>
      </c>
      <c r="BQ5408">
        <v>0</v>
      </c>
      <c r="BR5408">
        <v>0</v>
      </c>
      <c r="BS5408">
        <v>0</v>
      </c>
      <c r="BT5408">
        <v>0</v>
      </c>
      <c r="BU5408">
        <v>0</v>
      </c>
      <c r="BV5408">
        <v>0</v>
      </c>
      <c r="BW5408">
        <v>0</v>
      </c>
      <c r="BX5408" s="10">
        <v>0</v>
      </c>
      <c r="BY5408">
        <v>0</v>
      </c>
      <c r="BZ5408">
        <v>0</v>
      </c>
      <c r="CA5408">
        <v>0</v>
      </c>
      <c r="CB5408">
        <v>0</v>
      </c>
      <c r="CC5408">
        <v>0</v>
      </c>
      <c r="CD5408">
        <v>0</v>
      </c>
      <c r="CE5408">
        <v>0</v>
      </c>
    </row>
    <row r="5409" spans="1:83" x14ac:dyDescent="0.35">
      <c r="A5409" s="9" t="str">
        <f t="shared" si="84"/>
        <v>800612.952.28</v>
      </c>
      <c r="B5409" s="52" t="e">
        <f>+IF(MATCH(A5409,List!H$10:H$145,0),"Targeted")</f>
        <v>#N/A</v>
      </c>
      <c r="C5409" s="65"/>
      <c r="D5409" s="52"/>
      <c r="E5409" s="16" t="s">
        <v>6925</v>
      </c>
      <c r="F5409" s="16" t="s">
        <v>6927</v>
      </c>
      <c r="G5409" s="16" t="s">
        <v>298</v>
      </c>
      <c r="H5409" s="16" t="s">
        <v>6927</v>
      </c>
      <c r="I5409" s="16" t="s">
        <v>7615</v>
      </c>
      <c r="J5409" s="16" t="s">
        <v>7616</v>
      </c>
      <c r="K5409" s="17" t="s">
        <v>280</v>
      </c>
      <c r="L5409" s="18" t="s">
        <v>7578</v>
      </c>
      <c r="M5409" s="195" t="s">
        <v>7617</v>
      </c>
      <c r="N5409" s="16" t="s">
        <v>7618</v>
      </c>
      <c r="O5409" s="17" t="s">
        <v>304</v>
      </c>
      <c r="P5409" s="17" t="s">
        <v>305</v>
      </c>
      <c r="Q5409" s="17" t="s">
        <v>3211</v>
      </c>
      <c r="R5409">
        <v>-202868</v>
      </c>
      <c r="S5409">
        <v>-223612</v>
      </c>
      <c r="T5409">
        <v>-259757</v>
      </c>
      <c r="U5409">
        <v>-263016</v>
      </c>
      <c r="V5409">
        <v>-310142</v>
      </c>
      <c r="W5409">
        <v>-370000</v>
      </c>
      <c r="X5409">
        <v>-397000</v>
      </c>
      <c r="Y5409">
        <v>-469000</v>
      </c>
      <c r="Z5409">
        <v>-559000</v>
      </c>
      <c r="AA5409">
        <v>-561000</v>
      </c>
      <c r="AB5409">
        <v>-579000</v>
      </c>
      <c r="AC5409">
        <v>-615000</v>
      </c>
      <c r="AD5409">
        <v>-677000</v>
      </c>
      <c r="AE5409">
        <v>-810000</v>
      </c>
      <c r="AF5409">
        <v>-852000</v>
      </c>
      <c r="AG5409" s="19">
        <v>-220000</v>
      </c>
      <c r="AH5409">
        <v>-863000</v>
      </c>
      <c r="AI5409">
        <v>-906000</v>
      </c>
      <c r="AJ5409">
        <v>-948000</v>
      </c>
      <c r="AK5409">
        <v>-1027000</v>
      </c>
      <c r="AL5409">
        <v>-1259000</v>
      </c>
      <c r="AM5409">
        <v>-1406000</v>
      </c>
      <c r="AN5409">
        <v>-1534000</v>
      </c>
      <c r="AO5409">
        <v>-1852000</v>
      </c>
      <c r="AP5409">
        <v>-2288000</v>
      </c>
      <c r="AQ5409">
        <v>-2608000</v>
      </c>
      <c r="AR5409">
        <v>-3011000</v>
      </c>
      <c r="AS5409">
        <v>-3716000</v>
      </c>
      <c r="AT5409">
        <v>-4127000</v>
      </c>
      <c r="AU5409">
        <v>-4587000</v>
      </c>
      <c r="AV5409">
        <v>-4886000</v>
      </c>
      <c r="AW5409">
        <v>-5181000</v>
      </c>
      <c r="AX5409">
        <v>-5489000</v>
      </c>
      <c r="AY5409">
        <v>-5483100</v>
      </c>
      <c r="AZ5409">
        <v>-5209000</v>
      </c>
      <c r="BA5409">
        <v>-5063000</v>
      </c>
      <c r="BB5409">
        <v>-5315000</v>
      </c>
      <c r="BC5409">
        <v>-5843000</v>
      </c>
      <c r="BD5409">
        <v>-6146000</v>
      </c>
      <c r="BE5409">
        <v>-6535000</v>
      </c>
      <c r="BF5409">
        <v>-6754000</v>
      </c>
      <c r="BG5409">
        <v>-7591000</v>
      </c>
      <c r="BH5409">
        <v>-8207000</v>
      </c>
      <c r="BI5409">
        <v>-9061000</v>
      </c>
      <c r="BJ5409">
        <v>-9352000</v>
      </c>
      <c r="BK5409">
        <v>-9937000</v>
      </c>
      <c r="BL5409">
        <v>-10514000</v>
      </c>
      <c r="BM5409">
        <v>-11231000</v>
      </c>
      <c r="BN5409">
        <v>-12161000</v>
      </c>
      <c r="BO5409">
        <v>-12765000</v>
      </c>
      <c r="BP5409">
        <v>-12908000</v>
      </c>
      <c r="BQ5409">
        <v>-13331000</v>
      </c>
      <c r="BR5409">
        <v>-13820000</v>
      </c>
      <c r="BS5409">
        <v>-13452000</v>
      </c>
      <c r="BT5409">
        <v>-13684000</v>
      </c>
      <c r="BU5409">
        <v>-13871000</v>
      </c>
      <c r="BV5409">
        <v>-14155000</v>
      </c>
      <c r="BW5409">
        <v>-14716000</v>
      </c>
      <c r="BX5409" s="10">
        <v>-15238000</v>
      </c>
      <c r="BY5409">
        <v>-16357000</v>
      </c>
      <c r="BZ5409">
        <v>-17000000</v>
      </c>
      <c r="CA5409">
        <v>-17861000</v>
      </c>
      <c r="CB5409">
        <v>-18297000</v>
      </c>
      <c r="CC5409">
        <v>-18781000</v>
      </c>
      <c r="CD5409">
        <v>-19466000</v>
      </c>
      <c r="CE5409">
        <v>-20052000</v>
      </c>
    </row>
    <row r="5410" spans="1:83" x14ac:dyDescent="0.35">
      <c r="A5410" s="9" t="str">
        <f t="shared" si="84"/>
        <v>800665.952.20</v>
      </c>
      <c r="B5410" s="52" t="e">
        <f>+IF(MATCH(A5410,List!H$10:H$145,0),"Targeted")</f>
        <v>#N/A</v>
      </c>
      <c r="C5410" s="65"/>
      <c r="D5410" s="52"/>
      <c r="E5410" s="16" t="s">
        <v>6925</v>
      </c>
      <c r="F5410" s="16" t="s">
        <v>6927</v>
      </c>
      <c r="G5410" s="16" t="s">
        <v>298</v>
      </c>
      <c r="H5410" s="16" t="s">
        <v>6927</v>
      </c>
      <c r="I5410" s="16" t="s">
        <v>7619</v>
      </c>
      <c r="J5410" s="16" t="s">
        <v>7620</v>
      </c>
      <c r="K5410" s="17" t="s">
        <v>63</v>
      </c>
      <c r="L5410" s="18" t="s">
        <v>7578</v>
      </c>
      <c r="M5410" s="195" t="s">
        <v>7617</v>
      </c>
      <c r="N5410" s="16" t="s">
        <v>7618</v>
      </c>
      <c r="O5410" s="17" t="s">
        <v>304</v>
      </c>
      <c r="P5410" s="17" t="s">
        <v>305</v>
      </c>
      <c r="Q5410" s="17" t="s">
        <v>3211</v>
      </c>
      <c r="R5410">
        <v>0</v>
      </c>
      <c r="S5410">
        <v>0</v>
      </c>
      <c r="T5410">
        <v>0</v>
      </c>
      <c r="U5410">
        <v>0</v>
      </c>
      <c r="V5410">
        <v>0</v>
      </c>
      <c r="W5410">
        <v>0</v>
      </c>
      <c r="X5410">
        <v>0</v>
      </c>
      <c r="Y5410">
        <v>0</v>
      </c>
      <c r="Z5410">
        <v>0</v>
      </c>
      <c r="AA5410">
        <v>0</v>
      </c>
      <c r="AB5410">
        <v>0</v>
      </c>
      <c r="AC5410">
        <v>0</v>
      </c>
      <c r="AD5410">
        <v>0</v>
      </c>
      <c r="AE5410">
        <v>0</v>
      </c>
      <c r="AF5410">
        <v>0</v>
      </c>
      <c r="AG5410" s="19">
        <v>0</v>
      </c>
      <c r="AH5410">
        <v>0</v>
      </c>
      <c r="AI5410">
        <v>0</v>
      </c>
      <c r="AJ5410">
        <v>0</v>
      </c>
      <c r="AK5410">
        <v>0</v>
      </c>
      <c r="AL5410">
        <v>0</v>
      </c>
      <c r="AM5410">
        <v>0</v>
      </c>
      <c r="AN5410">
        <v>0</v>
      </c>
      <c r="AO5410">
        <v>0</v>
      </c>
      <c r="AP5410">
        <v>0</v>
      </c>
      <c r="AQ5410">
        <v>0</v>
      </c>
      <c r="AR5410">
        <v>0</v>
      </c>
      <c r="AS5410">
        <v>-284000</v>
      </c>
      <c r="AT5410">
        <v>-304789</v>
      </c>
      <c r="AU5410">
        <v>-450986</v>
      </c>
      <c r="AV5410">
        <v>-356284</v>
      </c>
      <c r="AW5410">
        <v>-327402</v>
      </c>
      <c r="AX5410">
        <v>-306567</v>
      </c>
      <c r="AY5410">
        <v>-304210</v>
      </c>
      <c r="AZ5410">
        <v>-225000</v>
      </c>
      <c r="BA5410">
        <v>-263000</v>
      </c>
      <c r="BB5410">
        <v>-267000</v>
      </c>
      <c r="BC5410">
        <v>-243000</v>
      </c>
      <c r="BD5410">
        <v>-228000</v>
      </c>
      <c r="BE5410">
        <v>-7000</v>
      </c>
      <c r="BF5410">
        <v>-7000</v>
      </c>
      <c r="BG5410">
        <v>0</v>
      </c>
      <c r="BH5410">
        <v>0</v>
      </c>
      <c r="BI5410">
        <v>-625000</v>
      </c>
      <c r="BJ5410">
        <v>0</v>
      </c>
      <c r="BK5410">
        <v>0</v>
      </c>
      <c r="BL5410">
        <v>0</v>
      </c>
      <c r="BM5410">
        <v>0</v>
      </c>
      <c r="BN5410">
        <v>0</v>
      </c>
      <c r="BO5410">
        <v>0</v>
      </c>
      <c r="BP5410">
        <v>0</v>
      </c>
      <c r="BQ5410">
        <v>0</v>
      </c>
      <c r="BR5410">
        <v>0</v>
      </c>
      <c r="BS5410">
        <v>0</v>
      </c>
      <c r="BT5410">
        <v>0</v>
      </c>
      <c r="BU5410">
        <v>0</v>
      </c>
      <c r="BV5410">
        <v>0</v>
      </c>
      <c r="BW5410">
        <v>0</v>
      </c>
      <c r="BX5410" s="10">
        <v>0</v>
      </c>
      <c r="BY5410">
        <v>0</v>
      </c>
      <c r="BZ5410">
        <v>0</v>
      </c>
      <c r="CA5410">
        <v>0</v>
      </c>
      <c r="CB5410">
        <v>0</v>
      </c>
      <c r="CC5410">
        <v>0</v>
      </c>
      <c r="CD5410">
        <v>0</v>
      </c>
      <c r="CE5410">
        <v>0</v>
      </c>
    </row>
    <row r="5411" spans="1:83" x14ac:dyDescent="0.35">
      <c r="A5411" s="9" t="str">
        <f t="shared" si="84"/>
        <v>800712.952.28</v>
      </c>
      <c r="B5411" s="52" t="e">
        <f>+IF(MATCH(A5411,List!H$10:H$145,0),"Targeted")</f>
        <v>#N/A</v>
      </c>
      <c r="C5411" s="65"/>
      <c r="D5411" s="52"/>
      <c r="E5411" s="16" t="s">
        <v>6925</v>
      </c>
      <c r="F5411" s="16" t="s">
        <v>6927</v>
      </c>
      <c r="G5411" s="16" t="s">
        <v>298</v>
      </c>
      <c r="H5411" s="16" t="s">
        <v>6927</v>
      </c>
      <c r="I5411" s="16" t="s">
        <v>7621</v>
      </c>
      <c r="J5411" s="16" t="s">
        <v>7622</v>
      </c>
      <c r="K5411" s="17" t="s">
        <v>280</v>
      </c>
      <c r="L5411" s="18" t="s">
        <v>7578</v>
      </c>
      <c r="M5411" s="195" t="s">
        <v>7617</v>
      </c>
      <c r="N5411" s="16" t="s">
        <v>7618</v>
      </c>
      <c r="O5411" s="17" t="s">
        <v>304</v>
      </c>
      <c r="P5411" s="17" t="s">
        <v>305</v>
      </c>
      <c r="Q5411" s="17" t="s">
        <v>3211</v>
      </c>
      <c r="R5411">
        <v>-18032</v>
      </c>
      <c r="S5411">
        <v>-17888</v>
      </c>
      <c r="T5411">
        <v>-19243</v>
      </c>
      <c r="U5411">
        <v>-19484</v>
      </c>
      <c r="V5411">
        <v>-27068</v>
      </c>
      <c r="W5411">
        <v>-45000</v>
      </c>
      <c r="X5411">
        <v>-48000</v>
      </c>
      <c r="Y5411">
        <v>-63000</v>
      </c>
      <c r="Z5411">
        <v>-78000</v>
      </c>
      <c r="AA5411">
        <v>-79000</v>
      </c>
      <c r="AB5411">
        <v>-78000</v>
      </c>
      <c r="AC5411">
        <v>-80000</v>
      </c>
      <c r="AD5411">
        <v>-87000</v>
      </c>
      <c r="AE5411">
        <v>-106000</v>
      </c>
      <c r="AF5411">
        <v>-111000</v>
      </c>
      <c r="AG5411" s="19">
        <v>-29000</v>
      </c>
      <c r="AH5411">
        <v>-114000</v>
      </c>
      <c r="AI5411">
        <v>-154000</v>
      </c>
      <c r="AJ5411">
        <v>-166000</v>
      </c>
      <c r="AK5411">
        <v>-177000</v>
      </c>
      <c r="AL5411">
        <v>-171000</v>
      </c>
      <c r="AM5411">
        <v>-240000</v>
      </c>
      <c r="AN5411">
        <v>-244000</v>
      </c>
      <c r="AO5411">
        <v>-192000</v>
      </c>
      <c r="AP5411">
        <v>-221000</v>
      </c>
      <c r="AQ5411">
        <v>-249000</v>
      </c>
      <c r="AR5411">
        <v>-289000</v>
      </c>
      <c r="AS5411">
        <v>-355000</v>
      </c>
      <c r="AT5411">
        <v>-396000</v>
      </c>
      <c r="AU5411">
        <v>-480000</v>
      </c>
      <c r="AV5411">
        <v>-525000</v>
      </c>
      <c r="AW5411">
        <v>-558000</v>
      </c>
      <c r="AX5411">
        <v>-587000</v>
      </c>
      <c r="AY5411">
        <v>-589400</v>
      </c>
      <c r="AZ5411">
        <v>-931000</v>
      </c>
      <c r="BA5411">
        <v>-905000</v>
      </c>
      <c r="BB5411">
        <v>-868000</v>
      </c>
      <c r="BC5411">
        <v>-927000</v>
      </c>
      <c r="BD5411">
        <v>-975000</v>
      </c>
      <c r="BE5411">
        <v>-1093000</v>
      </c>
      <c r="BF5411">
        <v>-1147000</v>
      </c>
      <c r="BG5411">
        <v>-1287000</v>
      </c>
      <c r="BH5411">
        <v>-1395000</v>
      </c>
      <c r="BI5411">
        <v>-1540000</v>
      </c>
      <c r="BJ5411">
        <v>-1589000</v>
      </c>
      <c r="BK5411">
        <v>-1688000</v>
      </c>
      <c r="BL5411">
        <v>-1785000</v>
      </c>
      <c r="BM5411">
        <v>-1906000</v>
      </c>
      <c r="BN5411">
        <v>-2065000</v>
      </c>
      <c r="BO5411">
        <v>-2171000</v>
      </c>
      <c r="BP5411">
        <v>-2191000</v>
      </c>
      <c r="BQ5411">
        <v>-2261000</v>
      </c>
      <c r="BR5411">
        <v>-2348000</v>
      </c>
      <c r="BS5411">
        <v>-2285000</v>
      </c>
      <c r="BT5411">
        <v>-2324000</v>
      </c>
      <c r="BU5411">
        <v>-3065000</v>
      </c>
      <c r="BV5411">
        <v>-3344000</v>
      </c>
      <c r="BW5411">
        <v>-3477000</v>
      </c>
      <c r="BX5411" s="10">
        <v>-2817000</v>
      </c>
      <c r="BY5411">
        <v>-2777000</v>
      </c>
      <c r="BZ5411">
        <v>-2887000</v>
      </c>
      <c r="CA5411">
        <v>-3033000</v>
      </c>
      <c r="CB5411">
        <v>-3107000</v>
      </c>
      <c r="CC5411">
        <v>-3189000</v>
      </c>
      <c r="CD5411">
        <v>-3306000</v>
      </c>
      <c r="CE5411">
        <v>-3405000</v>
      </c>
    </row>
    <row r="5412" spans="1:83" x14ac:dyDescent="0.35">
      <c r="A5412" s="9" t="str">
        <f t="shared" si="84"/>
        <v>800765.952.28</v>
      </c>
      <c r="B5412" s="52" t="e">
        <f>+IF(MATCH(A5412,List!H$10:H$145,0),"Targeted")</f>
        <v>#N/A</v>
      </c>
      <c r="C5412" s="65"/>
      <c r="D5412" s="52"/>
      <c r="E5412" s="16" t="s">
        <v>6925</v>
      </c>
      <c r="F5412" s="16" t="s">
        <v>6927</v>
      </c>
      <c r="G5412" s="16" t="s">
        <v>298</v>
      </c>
      <c r="H5412" s="16" t="s">
        <v>6927</v>
      </c>
      <c r="I5412" s="16" t="s">
        <v>7623</v>
      </c>
      <c r="J5412" s="16" t="s">
        <v>7624</v>
      </c>
      <c r="K5412" s="17" t="s">
        <v>280</v>
      </c>
      <c r="L5412" s="18" t="s">
        <v>7578</v>
      </c>
      <c r="M5412" s="195" t="s">
        <v>7617</v>
      </c>
      <c r="N5412" s="16" t="s">
        <v>7618</v>
      </c>
      <c r="O5412" s="17" t="s">
        <v>304</v>
      </c>
      <c r="P5412" s="17" t="s">
        <v>305</v>
      </c>
      <c r="Q5412" s="17" t="s">
        <v>3211</v>
      </c>
      <c r="R5412">
        <v>0</v>
      </c>
      <c r="S5412">
        <v>0</v>
      </c>
      <c r="T5412">
        <v>0</v>
      </c>
      <c r="U5412">
        <v>0</v>
      </c>
      <c r="V5412">
        <v>0</v>
      </c>
      <c r="W5412">
        <v>0</v>
      </c>
      <c r="X5412">
        <v>0</v>
      </c>
      <c r="Y5412">
        <v>0</v>
      </c>
      <c r="Z5412">
        <v>0</v>
      </c>
      <c r="AA5412">
        <v>0</v>
      </c>
      <c r="AB5412">
        <v>0</v>
      </c>
      <c r="AC5412">
        <v>0</v>
      </c>
      <c r="AD5412">
        <v>0</v>
      </c>
      <c r="AE5412">
        <v>0</v>
      </c>
      <c r="AF5412">
        <v>0</v>
      </c>
      <c r="AG5412" s="19">
        <v>0</v>
      </c>
      <c r="AH5412">
        <v>0</v>
      </c>
      <c r="AI5412">
        <v>0</v>
      </c>
      <c r="AJ5412">
        <v>0</v>
      </c>
      <c r="AK5412">
        <v>0</v>
      </c>
      <c r="AL5412">
        <v>0</v>
      </c>
      <c r="AM5412">
        <v>0</v>
      </c>
      <c r="AN5412">
        <v>0</v>
      </c>
      <c r="AO5412">
        <v>0</v>
      </c>
      <c r="AP5412">
        <v>0</v>
      </c>
      <c r="AQ5412">
        <v>0</v>
      </c>
      <c r="AR5412">
        <v>0</v>
      </c>
      <c r="AS5412">
        <v>-27000</v>
      </c>
      <c r="AT5412">
        <v>-29719</v>
      </c>
      <c r="AU5412">
        <v>-49041</v>
      </c>
      <c r="AV5412">
        <v>-36632</v>
      </c>
      <c r="AW5412">
        <v>-35062</v>
      </c>
      <c r="AX5412">
        <v>-32963</v>
      </c>
      <c r="AY5412">
        <v>-32516</v>
      </c>
      <c r="AZ5412">
        <v>-67000</v>
      </c>
      <c r="BA5412">
        <v>-47000</v>
      </c>
      <c r="BB5412">
        <v>-33000</v>
      </c>
      <c r="BC5412">
        <v>-39000</v>
      </c>
      <c r="BD5412">
        <v>-36000</v>
      </c>
      <c r="BE5412">
        <v>-2000</v>
      </c>
      <c r="BF5412">
        <v>-2000</v>
      </c>
      <c r="BG5412">
        <v>0</v>
      </c>
      <c r="BH5412">
        <v>0</v>
      </c>
      <c r="BI5412">
        <v>-105000</v>
      </c>
      <c r="BJ5412">
        <v>0</v>
      </c>
      <c r="BK5412">
        <v>0</v>
      </c>
      <c r="BL5412">
        <v>0</v>
      </c>
      <c r="BM5412">
        <v>-8000</v>
      </c>
      <c r="BN5412">
        <v>0</v>
      </c>
      <c r="BO5412">
        <v>0</v>
      </c>
      <c r="BP5412">
        <v>0</v>
      </c>
      <c r="BQ5412">
        <v>0</v>
      </c>
      <c r="BR5412">
        <v>0</v>
      </c>
      <c r="BS5412">
        <v>0</v>
      </c>
      <c r="BT5412">
        <v>0</v>
      </c>
      <c r="BU5412">
        <v>0</v>
      </c>
      <c r="BV5412">
        <v>0</v>
      </c>
      <c r="BW5412">
        <v>0</v>
      </c>
      <c r="BX5412" s="10">
        <v>0</v>
      </c>
      <c r="BY5412">
        <v>0</v>
      </c>
      <c r="BZ5412">
        <v>0</v>
      </c>
      <c r="CA5412">
        <v>0</v>
      </c>
      <c r="CB5412">
        <v>0</v>
      </c>
      <c r="CC5412">
        <v>0</v>
      </c>
      <c r="CD5412">
        <v>0</v>
      </c>
      <c r="CE5412">
        <v>0</v>
      </c>
    </row>
    <row r="5413" spans="1:83" x14ac:dyDescent="0.35">
      <c r="A5413" s="9" t="str">
        <f t="shared" si="84"/>
        <v>182000.953.14</v>
      </c>
      <c r="B5413" s="52" t="e">
        <f>+IF(MATCH(A5413,List!H$10:H$145,0),"Targeted")</f>
        <v>#N/A</v>
      </c>
      <c r="C5413" s="65"/>
      <c r="D5413" s="52"/>
      <c r="E5413" s="16" t="s">
        <v>6925</v>
      </c>
      <c r="F5413" s="16" t="s">
        <v>6927</v>
      </c>
      <c r="G5413" s="16" t="s">
        <v>298</v>
      </c>
      <c r="H5413" s="16" t="s">
        <v>6927</v>
      </c>
      <c r="I5413" s="16" t="s">
        <v>7625</v>
      </c>
      <c r="J5413" s="16" t="s">
        <v>7626</v>
      </c>
      <c r="K5413" s="17" t="s">
        <v>12</v>
      </c>
      <c r="L5413" s="18" t="s">
        <v>7578</v>
      </c>
      <c r="M5413" s="195" t="s">
        <v>7627</v>
      </c>
      <c r="N5413" s="16" t="s">
        <v>7628</v>
      </c>
      <c r="O5413" s="17" t="s">
        <v>304</v>
      </c>
      <c r="P5413" s="17" t="s">
        <v>305</v>
      </c>
      <c r="Q5413" s="17" t="s">
        <v>306</v>
      </c>
      <c r="R5413">
        <v>-6007</v>
      </c>
      <c r="S5413">
        <v>-359370</v>
      </c>
      <c r="T5413">
        <v>-5871</v>
      </c>
      <c r="U5413">
        <v>-42224</v>
      </c>
      <c r="V5413">
        <v>-161893</v>
      </c>
      <c r="W5413">
        <v>-596203</v>
      </c>
      <c r="X5413">
        <v>-903331</v>
      </c>
      <c r="Y5413">
        <v>-223321</v>
      </c>
      <c r="Z5413">
        <v>-73280</v>
      </c>
      <c r="AA5413">
        <v>-689281</v>
      </c>
      <c r="AB5413">
        <v>-28030</v>
      </c>
      <c r="AC5413">
        <v>-2928892</v>
      </c>
      <c r="AD5413">
        <v>-6096405</v>
      </c>
      <c r="AE5413">
        <v>-1688826</v>
      </c>
      <c r="AF5413">
        <v>-1385180</v>
      </c>
      <c r="AG5413" s="19">
        <v>-1090479</v>
      </c>
      <c r="AH5413">
        <v>-1312357</v>
      </c>
      <c r="AI5413">
        <v>-319391</v>
      </c>
      <c r="AJ5413">
        <v>-1088417</v>
      </c>
      <c r="AK5413">
        <v>-1360713</v>
      </c>
      <c r="AL5413">
        <v>-6684694</v>
      </c>
      <c r="AM5413">
        <v>-1744454</v>
      </c>
      <c r="AN5413">
        <v>-6579074</v>
      </c>
      <c r="AO5413">
        <v>-2604348</v>
      </c>
      <c r="AP5413">
        <v>-1018662</v>
      </c>
      <c r="AQ5413">
        <v>-1188839</v>
      </c>
      <c r="AR5413">
        <v>-629746</v>
      </c>
      <c r="AS5413">
        <v>-270108</v>
      </c>
      <c r="AT5413">
        <v>145215</v>
      </c>
      <c r="AU5413">
        <v>-260</v>
      </c>
      <c r="AV5413">
        <v>-208</v>
      </c>
      <c r="AW5413">
        <v>0</v>
      </c>
      <c r="AX5413">
        <v>-25560</v>
      </c>
      <c r="AY5413">
        <v>0</v>
      </c>
      <c r="AZ5413">
        <v>0</v>
      </c>
      <c r="BA5413">
        <v>0</v>
      </c>
      <c r="BB5413">
        <v>-212000</v>
      </c>
      <c r="BC5413">
        <v>-453000</v>
      </c>
      <c r="BD5413">
        <v>-42000</v>
      </c>
      <c r="BE5413">
        <v>0</v>
      </c>
      <c r="BF5413">
        <v>0</v>
      </c>
      <c r="BG5413">
        <v>0</v>
      </c>
      <c r="BH5413">
        <v>-243000</v>
      </c>
      <c r="BI5413">
        <v>0</v>
      </c>
      <c r="BJ5413">
        <v>0</v>
      </c>
      <c r="BK5413">
        <v>-69000</v>
      </c>
      <c r="BL5413">
        <v>0</v>
      </c>
      <c r="BM5413">
        <v>-8525000</v>
      </c>
      <c r="BN5413">
        <v>-220000</v>
      </c>
      <c r="BO5413">
        <v>-23000</v>
      </c>
      <c r="BP5413">
        <v>0</v>
      </c>
      <c r="BQ5413">
        <v>0</v>
      </c>
      <c r="BR5413">
        <v>-1787000</v>
      </c>
      <c r="BS5413">
        <v>-16000</v>
      </c>
      <c r="BT5413">
        <v>0</v>
      </c>
      <c r="BU5413">
        <v>-34000</v>
      </c>
      <c r="BV5413">
        <v>0</v>
      </c>
      <c r="BW5413">
        <v>0</v>
      </c>
      <c r="BX5413" s="10">
        <v>0</v>
      </c>
      <c r="BY5413">
        <v>0</v>
      </c>
      <c r="BZ5413">
        <v>0</v>
      </c>
      <c r="CA5413">
        <v>0</v>
      </c>
      <c r="CB5413">
        <v>0</v>
      </c>
      <c r="CC5413">
        <v>0</v>
      </c>
      <c r="CD5413">
        <v>0</v>
      </c>
      <c r="CE5413">
        <v>0</v>
      </c>
    </row>
    <row r="5414" spans="1:83" x14ac:dyDescent="0.35">
      <c r="A5414" s="9" t="str">
        <f t="shared" si="84"/>
        <v>202000.953.14</v>
      </c>
      <c r="B5414" s="52" t="e">
        <f>+IF(MATCH(A5414,List!H$10:H$145,0),"Targeted")</f>
        <v>#N/A</v>
      </c>
      <c r="C5414" s="65"/>
      <c r="D5414" s="52"/>
      <c r="E5414" s="16" t="s">
        <v>6925</v>
      </c>
      <c r="F5414" s="16" t="s">
        <v>6927</v>
      </c>
      <c r="G5414" s="16" t="s">
        <v>298</v>
      </c>
      <c r="H5414" s="16" t="s">
        <v>6927</v>
      </c>
      <c r="I5414" s="16" t="s">
        <v>7629</v>
      </c>
      <c r="J5414" s="16" t="s">
        <v>7630</v>
      </c>
      <c r="K5414" s="17" t="s">
        <v>12</v>
      </c>
      <c r="L5414" s="18" t="s">
        <v>7578</v>
      </c>
      <c r="M5414" s="195" t="s">
        <v>7627</v>
      </c>
      <c r="N5414" s="16" t="s">
        <v>7628</v>
      </c>
      <c r="O5414" s="17" t="s">
        <v>304</v>
      </c>
      <c r="P5414" s="17" t="s">
        <v>305</v>
      </c>
      <c r="Q5414" s="17" t="s">
        <v>306</v>
      </c>
      <c r="R5414">
        <v>-5605</v>
      </c>
      <c r="S5414">
        <v>-7444</v>
      </c>
      <c r="T5414">
        <v>-10620</v>
      </c>
      <c r="U5414">
        <v>-11246</v>
      </c>
      <c r="V5414">
        <v>-86424</v>
      </c>
      <c r="W5414">
        <v>-41108</v>
      </c>
      <c r="X5414">
        <v>-57935</v>
      </c>
      <c r="Y5414">
        <v>-78084</v>
      </c>
      <c r="Z5414">
        <v>-5699</v>
      </c>
      <c r="AA5414">
        <v>-151176</v>
      </c>
      <c r="AB5414">
        <v>-27646</v>
      </c>
      <c r="AC5414">
        <v>-802702</v>
      </c>
      <c r="AD5414">
        <v>-408101</v>
      </c>
      <c r="AE5414">
        <v>-491814</v>
      </c>
      <c r="AF5414">
        <v>-1000627</v>
      </c>
      <c r="AG5414" s="19">
        <v>-178742</v>
      </c>
      <c r="AH5414">
        <v>-804650</v>
      </c>
      <c r="AI5414">
        <v>-1005726</v>
      </c>
      <c r="AJ5414">
        <v>-1337745</v>
      </c>
      <c r="AK5414">
        <v>-1839574</v>
      </c>
      <c r="AL5414">
        <v>-2286169</v>
      </c>
      <c r="AM5414">
        <v>-3529207</v>
      </c>
      <c r="AN5414">
        <v>-2947729</v>
      </c>
      <c r="AO5414">
        <v>-3149778</v>
      </c>
      <c r="AP5414">
        <v>-3588939</v>
      </c>
      <c r="AQ5414">
        <v>-2621911</v>
      </c>
      <c r="AR5414">
        <v>-2418156</v>
      </c>
      <c r="AS5414">
        <v>-2267822</v>
      </c>
      <c r="AT5414">
        <v>-2061666</v>
      </c>
      <c r="AU5414">
        <v>-2010061</v>
      </c>
      <c r="AV5414">
        <v>-2115035</v>
      </c>
      <c r="AW5414">
        <v>-1460329</v>
      </c>
      <c r="AX5414">
        <v>-1709002</v>
      </c>
      <c r="AY5414">
        <v>-1989230</v>
      </c>
      <c r="AZ5414">
        <v>-1371000</v>
      </c>
      <c r="BA5414">
        <v>-2694000</v>
      </c>
      <c r="BB5414">
        <v>-3460000</v>
      </c>
      <c r="BC5414">
        <v>-3022000</v>
      </c>
      <c r="BD5414">
        <v>-2307000</v>
      </c>
      <c r="BE5414">
        <v>-3317000</v>
      </c>
      <c r="BF5414">
        <v>-6148000</v>
      </c>
      <c r="BG5414">
        <v>-3977000</v>
      </c>
      <c r="BH5414">
        <v>-3738000</v>
      </c>
      <c r="BI5414">
        <v>-4059000</v>
      </c>
      <c r="BJ5414">
        <v>-5098000</v>
      </c>
      <c r="BK5414">
        <v>-6321000</v>
      </c>
      <c r="BL5414">
        <v>-5470000</v>
      </c>
      <c r="BM5414">
        <v>-8437000</v>
      </c>
      <c r="BN5414">
        <v>-3771000</v>
      </c>
      <c r="BO5414">
        <v>-3560000</v>
      </c>
      <c r="BP5414">
        <v>-5341000</v>
      </c>
      <c r="BQ5414">
        <v>-5558000</v>
      </c>
      <c r="BR5414">
        <v>-6036000</v>
      </c>
      <c r="BS5414">
        <v>-6410000</v>
      </c>
      <c r="BT5414">
        <v>-3517000</v>
      </c>
      <c r="BU5414">
        <v>-1865000</v>
      </c>
      <c r="BV5414">
        <v>-1796000</v>
      </c>
      <c r="BW5414">
        <v>-3243000</v>
      </c>
      <c r="BX5414" s="10">
        <v>-4675000</v>
      </c>
      <c r="BY5414">
        <v>-2269000</v>
      </c>
      <c r="BZ5414">
        <v>-2215000</v>
      </c>
      <c r="CA5414">
        <v>-3475000</v>
      </c>
      <c r="CB5414">
        <v>-3073000</v>
      </c>
      <c r="CC5414">
        <v>-3613000</v>
      </c>
      <c r="CD5414">
        <v>-3632000</v>
      </c>
      <c r="CE5414">
        <v>-3845000</v>
      </c>
    </row>
    <row r="5415" spans="1:83" x14ac:dyDescent="0.35">
      <c r="A5415" s="9" t="str">
        <f t="shared" si="84"/>
        <v>202500.953.14</v>
      </c>
      <c r="B5415" s="52" t="e">
        <f>+IF(MATCH(A5415,List!H$10:H$145,0),"Targeted")</f>
        <v>#N/A</v>
      </c>
      <c r="C5415" s="65"/>
      <c r="D5415" s="52"/>
      <c r="E5415" s="16" t="s">
        <v>6925</v>
      </c>
      <c r="F5415" s="16" t="s">
        <v>6927</v>
      </c>
      <c r="G5415" s="16" t="s">
        <v>298</v>
      </c>
      <c r="H5415" s="16" t="s">
        <v>6927</v>
      </c>
      <c r="I5415" s="16" t="s">
        <v>7631</v>
      </c>
      <c r="J5415" s="16" t="s">
        <v>7632</v>
      </c>
      <c r="K5415" s="17" t="s">
        <v>12</v>
      </c>
      <c r="L5415" s="18" t="s">
        <v>7578</v>
      </c>
      <c r="M5415" s="195" t="s">
        <v>7627</v>
      </c>
      <c r="N5415" s="16" t="s">
        <v>7628</v>
      </c>
      <c r="O5415" s="17" t="s">
        <v>304</v>
      </c>
      <c r="P5415" s="17" t="s">
        <v>305</v>
      </c>
      <c r="Q5415" s="17" t="s">
        <v>306</v>
      </c>
      <c r="R5415">
        <v>0</v>
      </c>
      <c r="S5415">
        <v>0</v>
      </c>
      <c r="T5415">
        <v>0</v>
      </c>
      <c r="U5415">
        <v>0</v>
      </c>
      <c r="V5415">
        <v>0</v>
      </c>
      <c r="W5415">
        <v>0</v>
      </c>
      <c r="X5415">
        <v>0</v>
      </c>
      <c r="Y5415">
        <v>0</v>
      </c>
      <c r="Z5415">
        <v>0</v>
      </c>
      <c r="AA5415">
        <v>0</v>
      </c>
      <c r="AB5415">
        <v>0</v>
      </c>
      <c r="AC5415">
        <v>0</v>
      </c>
      <c r="AD5415">
        <v>0</v>
      </c>
      <c r="AE5415">
        <v>0</v>
      </c>
      <c r="AF5415">
        <v>0</v>
      </c>
      <c r="AG5415" s="19">
        <v>0</v>
      </c>
      <c r="AH5415">
        <v>0</v>
      </c>
      <c r="AI5415">
        <v>0</v>
      </c>
      <c r="AJ5415">
        <v>0</v>
      </c>
      <c r="AK5415">
        <v>0</v>
      </c>
      <c r="AL5415">
        <v>0</v>
      </c>
      <c r="AM5415">
        <v>0</v>
      </c>
      <c r="AN5415">
        <v>0</v>
      </c>
      <c r="AO5415">
        <v>0</v>
      </c>
      <c r="AP5415">
        <v>0</v>
      </c>
      <c r="AQ5415">
        <v>0</v>
      </c>
      <c r="AR5415">
        <v>0</v>
      </c>
      <c r="AS5415">
        <v>0</v>
      </c>
      <c r="AT5415">
        <v>0</v>
      </c>
      <c r="AU5415">
        <v>0</v>
      </c>
      <c r="AV5415">
        <v>0</v>
      </c>
      <c r="AW5415">
        <v>0</v>
      </c>
      <c r="AX5415">
        <v>0</v>
      </c>
      <c r="AY5415">
        <v>0</v>
      </c>
      <c r="AZ5415">
        <v>0</v>
      </c>
      <c r="BA5415">
        <v>0</v>
      </c>
      <c r="BB5415">
        <v>0</v>
      </c>
      <c r="BC5415">
        <v>0</v>
      </c>
      <c r="BD5415">
        <v>0</v>
      </c>
      <c r="BE5415">
        <v>0</v>
      </c>
      <c r="BF5415">
        <v>0</v>
      </c>
      <c r="BG5415">
        <v>0</v>
      </c>
      <c r="BH5415">
        <v>0</v>
      </c>
      <c r="BI5415">
        <v>0</v>
      </c>
      <c r="BJ5415">
        <v>0</v>
      </c>
      <c r="BK5415">
        <v>0</v>
      </c>
      <c r="BL5415">
        <v>0</v>
      </c>
      <c r="BM5415">
        <v>0</v>
      </c>
      <c r="BN5415">
        <v>0</v>
      </c>
      <c r="BO5415">
        <v>0</v>
      </c>
      <c r="BP5415">
        <v>0</v>
      </c>
      <c r="BQ5415">
        <v>0</v>
      </c>
      <c r="BR5415">
        <v>0</v>
      </c>
      <c r="BS5415">
        <v>0</v>
      </c>
      <c r="BT5415">
        <v>0</v>
      </c>
      <c r="BU5415">
        <v>0</v>
      </c>
      <c r="BV5415">
        <v>0</v>
      </c>
      <c r="BW5415">
        <v>0</v>
      </c>
      <c r="BX5415" s="10">
        <v>0</v>
      </c>
      <c r="BY5415">
        <v>0</v>
      </c>
      <c r="BZ5415">
        <v>-8000</v>
      </c>
      <c r="CA5415">
        <v>-2000</v>
      </c>
      <c r="CB5415">
        <v>-2000</v>
      </c>
      <c r="CC5415">
        <v>-11000</v>
      </c>
      <c r="CD5415">
        <v>-4000</v>
      </c>
      <c r="CE5415">
        <v>-4000</v>
      </c>
    </row>
    <row r="5416" spans="1:83" x14ac:dyDescent="0.35">
      <c r="A5416" s="9" t="str">
        <f t="shared" si="84"/>
        <v>500500.953.14</v>
      </c>
      <c r="B5416" s="52" t="e">
        <f>+IF(MATCH(A5416,List!H$10:H$145,0),"Targeted")</f>
        <v>#N/A</v>
      </c>
      <c r="C5416" s="65"/>
      <c r="D5416" s="52"/>
      <c r="E5416" s="16" t="s">
        <v>6925</v>
      </c>
      <c r="F5416" s="16" t="s">
        <v>6927</v>
      </c>
      <c r="G5416" s="16" t="s">
        <v>298</v>
      </c>
      <c r="H5416" s="16" t="s">
        <v>6927</v>
      </c>
      <c r="I5416" s="16" t="s">
        <v>2303</v>
      </c>
      <c r="J5416" s="16" t="s">
        <v>2304</v>
      </c>
      <c r="K5416" s="17" t="s">
        <v>12</v>
      </c>
      <c r="L5416" s="18" t="s">
        <v>7578</v>
      </c>
      <c r="M5416" s="195" t="s">
        <v>7627</v>
      </c>
      <c r="N5416" s="16" t="s">
        <v>7628</v>
      </c>
      <c r="O5416" s="17" t="s">
        <v>304</v>
      </c>
      <c r="P5416" s="17" t="s">
        <v>305</v>
      </c>
      <c r="Q5416" s="17" t="s">
        <v>306</v>
      </c>
      <c r="R5416">
        <v>0</v>
      </c>
      <c r="S5416">
        <v>0</v>
      </c>
      <c r="T5416">
        <v>0</v>
      </c>
      <c r="U5416">
        <v>0</v>
      </c>
      <c r="V5416">
        <v>0</v>
      </c>
      <c r="W5416">
        <v>0</v>
      </c>
      <c r="X5416">
        <v>0</v>
      </c>
      <c r="Y5416">
        <v>-126873</v>
      </c>
      <c r="Z5416">
        <v>-107882</v>
      </c>
      <c r="AA5416">
        <v>-210092</v>
      </c>
      <c r="AB5416">
        <v>-223677</v>
      </c>
      <c r="AC5416">
        <v>-223983</v>
      </c>
      <c r="AD5416">
        <v>-243888</v>
      </c>
      <c r="AE5416">
        <v>-247325</v>
      </c>
      <c r="AF5416">
        <v>-276641</v>
      </c>
      <c r="AG5416" s="19">
        <v>-41898</v>
      </c>
      <c r="AH5416">
        <v>-232340</v>
      </c>
      <c r="AI5416">
        <v>-833429</v>
      </c>
      <c r="AJ5416">
        <v>-741214</v>
      </c>
      <c r="AK5416">
        <v>0</v>
      </c>
      <c r="AL5416">
        <v>0</v>
      </c>
      <c r="AM5416">
        <v>0</v>
      </c>
      <c r="AN5416">
        <v>0</v>
      </c>
      <c r="AO5416">
        <v>0</v>
      </c>
      <c r="AP5416">
        <v>0</v>
      </c>
      <c r="AQ5416">
        <v>0</v>
      </c>
      <c r="AR5416">
        <v>0</v>
      </c>
      <c r="AS5416">
        <v>0</v>
      </c>
      <c r="AT5416">
        <v>0</v>
      </c>
      <c r="AU5416">
        <v>0</v>
      </c>
      <c r="AV5416">
        <v>0</v>
      </c>
      <c r="AW5416">
        <v>0</v>
      </c>
      <c r="AX5416">
        <v>0</v>
      </c>
      <c r="AY5416">
        <v>0</v>
      </c>
      <c r="AZ5416">
        <v>0</v>
      </c>
      <c r="BA5416">
        <v>0</v>
      </c>
      <c r="BB5416">
        <v>0</v>
      </c>
      <c r="BC5416">
        <v>0</v>
      </c>
      <c r="BD5416">
        <v>0</v>
      </c>
      <c r="BE5416">
        <v>0</v>
      </c>
      <c r="BF5416">
        <v>0</v>
      </c>
      <c r="BG5416">
        <v>0</v>
      </c>
      <c r="BH5416">
        <v>0</v>
      </c>
      <c r="BI5416">
        <v>0</v>
      </c>
      <c r="BJ5416">
        <v>0</v>
      </c>
      <c r="BK5416">
        <v>0</v>
      </c>
      <c r="BL5416">
        <v>0</v>
      </c>
      <c r="BM5416">
        <v>0</v>
      </c>
      <c r="BN5416">
        <v>0</v>
      </c>
      <c r="BO5416">
        <v>0</v>
      </c>
      <c r="BP5416">
        <v>0</v>
      </c>
      <c r="BQ5416">
        <v>0</v>
      </c>
      <c r="BR5416">
        <v>0</v>
      </c>
      <c r="BS5416">
        <v>0</v>
      </c>
      <c r="BT5416">
        <v>0</v>
      </c>
      <c r="BU5416">
        <v>0</v>
      </c>
      <c r="BV5416">
        <v>0</v>
      </c>
      <c r="BW5416">
        <v>0</v>
      </c>
      <c r="BX5416" s="10">
        <v>0</v>
      </c>
      <c r="BY5416">
        <v>0</v>
      </c>
      <c r="BZ5416">
        <v>0</v>
      </c>
      <c r="CA5416">
        <v>0</v>
      </c>
      <c r="CB5416">
        <v>0</v>
      </c>
      <c r="CC5416">
        <v>0</v>
      </c>
      <c r="CD5416">
        <v>0</v>
      </c>
      <c r="CE5416">
        <v>0</v>
      </c>
    </row>
    <row r="5417" spans="1:83" x14ac:dyDescent="0.35">
      <c r="A5417" s="9" t="str">
        <f t="shared" si="84"/>
        <v>500510.953.14</v>
      </c>
      <c r="B5417" s="52" t="e">
        <f>+IF(MATCH(A5417,List!H$10:H$145,0),"Targeted")</f>
        <v>#N/A</v>
      </c>
      <c r="C5417" s="65"/>
      <c r="D5417" s="52"/>
      <c r="E5417" s="16" t="s">
        <v>6925</v>
      </c>
      <c r="F5417" s="16" t="s">
        <v>6927</v>
      </c>
      <c r="G5417" s="16" t="s">
        <v>298</v>
      </c>
      <c r="H5417" s="16" t="s">
        <v>6927</v>
      </c>
      <c r="I5417" s="16" t="s">
        <v>7633</v>
      </c>
      <c r="J5417" s="16" t="s">
        <v>7634</v>
      </c>
      <c r="K5417" s="17" t="s">
        <v>12</v>
      </c>
      <c r="L5417" s="18" t="s">
        <v>7578</v>
      </c>
      <c r="M5417" s="195" t="s">
        <v>7627</v>
      </c>
      <c r="N5417" s="16" t="s">
        <v>7628</v>
      </c>
      <c r="O5417" s="17" t="s">
        <v>304</v>
      </c>
      <c r="P5417" s="17" t="s">
        <v>305</v>
      </c>
      <c r="Q5417" s="17" t="s">
        <v>306</v>
      </c>
      <c r="R5417">
        <v>0</v>
      </c>
      <c r="S5417">
        <v>0</v>
      </c>
      <c r="T5417">
        <v>0</v>
      </c>
      <c r="U5417">
        <v>0</v>
      </c>
      <c r="V5417">
        <v>0</v>
      </c>
      <c r="W5417">
        <v>0</v>
      </c>
      <c r="X5417">
        <v>0</v>
      </c>
      <c r="Y5417">
        <v>0</v>
      </c>
      <c r="Z5417">
        <v>0</v>
      </c>
      <c r="AA5417">
        <v>0</v>
      </c>
      <c r="AB5417">
        <v>0</v>
      </c>
      <c r="AC5417">
        <v>0</v>
      </c>
      <c r="AD5417">
        <v>0</v>
      </c>
      <c r="AE5417">
        <v>0</v>
      </c>
      <c r="AF5417">
        <v>0</v>
      </c>
      <c r="AG5417" s="19">
        <v>0</v>
      </c>
      <c r="AH5417">
        <v>0</v>
      </c>
      <c r="AI5417">
        <v>0</v>
      </c>
      <c r="AJ5417">
        <v>0</v>
      </c>
      <c r="AK5417">
        <v>0</v>
      </c>
      <c r="AL5417">
        <v>0</v>
      </c>
      <c r="AM5417">
        <v>0</v>
      </c>
      <c r="AN5417">
        <v>0</v>
      </c>
      <c r="AO5417">
        <v>0</v>
      </c>
      <c r="AP5417">
        <v>0</v>
      </c>
      <c r="AQ5417">
        <v>0</v>
      </c>
      <c r="AR5417">
        <v>0</v>
      </c>
      <c r="AS5417">
        <v>0</v>
      </c>
      <c r="AT5417">
        <v>0</v>
      </c>
      <c r="AU5417">
        <v>0</v>
      </c>
      <c r="AV5417">
        <v>0</v>
      </c>
      <c r="AW5417">
        <v>0</v>
      </c>
      <c r="AX5417">
        <v>0</v>
      </c>
      <c r="AY5417">
        <v>0</v>
      </c>
      <c r="AZ5417">
        <v>0</v>
      </c>
      <c r="BA5417">
        <v>0</v>
      </c>
      <c r="BB5417">
        <v>0</v>
      </c>
      <c r="BC5417">
        <v>0</v>
      </c>
      <c r="BD5417">
        <v>0</v>
      </c>
      <c r="BE5417">
        <v>0</v>
      </c>
      <c r="BF5417">
        <v>0</v>
      </c>
      <c r="BG5417">
        <v>0</v>
      </c>
      <c r="BH5417">
        <v>0</v>
      </c>
      <c r="BI5417">
        <v>0</v>
      </c>
      <c r="BJ5417">
        <v>0</v>
      </c>
      <c r="BK5417">
        <v>0</v>
      </c>
      <c r="BL5417">
        <v>0</v>
      </c>
      <c r="BM5417">
        <v>0</v>
      </c>
      <c r="BN5417">
        <v>0</v>
      </c>
      <c r="BO5417">
        <v>0</v>
      </c>
      <c r="BP5417">
        <v>0</v>
      </c>
      <c r="BQ5417">
        <v>0</v>
      </c>
      <c r="BR5417">
        <v>0</v>
      </c>
      <c r="BS5417">
        <v>0</v>
      </c>
      <c r="BT5417">
        <v>0</v>
      </c>
      <c r="BU5417">
        <v>0</v>
      </c>
      <c r="BV5417">
        <v>0</v>
      </c>
      <c r="BW5417">
        <v>0</v>
      </c>
      <c r="BX5417" s="10">
        <v>0</v>
      </c>
      <c r="BY5417">
        <v>0</v>
      </c>
      <c r="BZ5417">
        <v>-91000</v>
      </c>
      <c r="CA5417">
        <v>-88000</v>
      </c>
      <c r="CB5417">
        <v>-87000</v>
      </c>
      <c r="CC5417">
        <v>-86000</v>
      </c>
      <c r="CD5417">
        <v>-86000</v>
      </c>
      <c r="CE5417">
        <v>-86000</v>
      </c>
    </row>
    <row r="5418" spans="1:83" x14ac:dyDescent="0.35">
      <c r="A5418" s="9" t="str">
        <f t="shared" si="84"/>
        <v>500570.953.14</v>
      </c>
      <c r="B5418" s="52" t="e">
        <f>+IF(MATCH(A5418,List!H$10:H$145,0),"Targeted")</f>
        <v>#N/A</v>
      </c>
      <c r="C5418" s="65"/>
      <c r="D5418" s="52"/>
      <c r="E5418" s="16" t="s">
        <v>6925</v>
      </c>
      <c r="F5418" s="16" t="s">
        <v>6927</v>
      </c>
      <c r="G5418" s="16" t="s">
        <v>298</v>
      </c>
      <c r="H5418" s="16" t="s">
        <v>6927</v>
      </c>
      <c r="I5418" s="16" t="s">
        <v>7635</v>
      </c>
      <c r="J5418" s="16" t="s">
        <v>7636</v>
      </c>
      <c r="K5418" s="17" t="s">
        <v>12</v>
      </c>
      <c r="L5418" s="18" t="s">
        <v>7578</v>
      </c>
      <c r="M5418" s="195" t="s">
        <v>7627</v>
      </c>
      <c r="N5418" s="16" t="s">
        <v>7628</v>
      </c>
      <c r="O5418" s="17" t="s">
        <v>304</v>
      </c>
      <c r="P5418" s="17" t="s">
        <v>305</v>
      </c>
      <c r="Q5418" s="17" t="s">
        <v>306</v>
      </c>
      <c r="R5418">
        <v>0</v>
      </c>
      <c r="S5418">
        <v>0</v>
      </c>
      <c r="T5418">
        <v>0</v>
      </c>
      <c r="U5418">
        <v>0</v>
      </c>
      <c r="V5418">
        <v>0</v>
      </c>
      <c r="W5418">
        <v>0</v>
      </c>
      <c r="X5418">
        <v>0</v>
      </c>
      <c r="Y5418">
        <v>0</v>
      </c>
      <c r="Z5418">
        <v>0</v>
      </c>
      <c r="AA5418">
        <v>0</v>
      </c>
      <c r="AB5418">
        <v>0</v>
      </c>
      <c r="AC5418">
        <v>0</v>
      </c>
      <c r="AD5418">
        <v>0</v>
      </c>
      <c r="AE5418">
        <v>0</v>
      </c>
      <c r="AF5418">
        <v>0</v>
      </c>
      <c r="AG5418" s="19">
        <v>0</v>
      </c>
      <c r="AH5418">
        <v>0</v>
      </c>
      <c r="AI5418">
        <v>0</v>
      </c>
      <c r="AJ5418">
        <v>0</v>
      </c>
      <c r="AK5418">
        <v>-900583</v>
      </c>
      <c r="AL5418">
        <v>-867123</v>
      </c>
      <c r="AM5418">
        <v>-825960</v>
      </c>
      <c r="AN5418">
        <v>-814693</v>
      </c>
      <c r="AO5418">
        <v>-789421</v>
      </c>
      <c r="AP5418">
        <v>-784279</v>
      </c>
      <c r="AQ5418">
        <v>-755224</v>
      </c>
      <c r="AR5418">
        <v>-823576</v>
      </c>
      <c r="AS5418">
        <v>-859761</v>
      </c>
      <c r="AT5418">
        <v>-862761</v>
      </c>
      <c r="AU5418">
        <v>-561778</v>
      </c>
      <c r="AV5418">
        <v>-288887</v>
      </c>
      <c r="AW5418">
        <v>-4772</v>
      </c>
      <c r="AX5418">
        <v>-663</v>
      </c>
      <c r="AY5418">
        <v>-358919</v>
      </c>
      <c r="AZ5418">
        <v>-264000</v>
      </c>
      <c r="BA5418">
        <v>-541000</v>
      </c>
      <c r="BB5418">
        <v>-897000</v>
      </c>
      <c r="BC5418">
        <v>-897000</v>
      </c>
      <c r="BD5418">
        <v>-899000</v>
      </c>
      <c r="BE5418">
        <v>-523000</v>
      </c>
      <c r="BF5418">
        <v>-569000</v>
      </c>
      <c r="BG5418">
        <v>-47000</v>
      </c>
      <c r="BH5418">
        <v>-899000</v>
      </c>
      <c r="BI5418">
        <v>-494000</v>
      </c>
      <c r="BJ5418">
        <v>-529000</v>
      </c>
      <c r="BK5418">
        <v>-898000</v>
      </c>
      <c r="BL5418">
        <v>-294000</v>
      </c>
      <c r="BM5418">
        <v>-890000</v>
      </c>
      <c r="BN5418">
        <v>-898000</v>
      </c>
      <c r="BO5418">
        <v>-899000</v>
      </c>
      <c r="BP5418">
        <v>-892000</v>
      </c>
      <c r="BQ5418">
        <v>-531000</v>
      </c>
      <c r="BR5418">
        <v>-894000</v>
      </c>
      <c r="BS5418">
        <v>-894000</v>
      </c>
      <c r="BT5418">
        <v>-888000</v>
      </c>
      <c r="BU5418">
        <v>-187000</v>
      </c>
      <c r="BV5418">
        <v>-53000</v>
      </c>
      <c r="BW5418">
        <v>0</v>
      </c>
      <c r="BX5418" s="10">
        <v>-489000</v>
      </c>
      <c r="BY5418">
        <v>-32000</v>
      </c>
      <c r="BZ5418">
        <v>-14000</v>
      </c>
      <c r="CA5418">
        <v>-878000</v>
      </c>
      <c r="CB5418">
        <v>-93000</v>
      </c>
      <c r="CC5418">
        <v>-382000</v>
      </c>
      <c r="CD5418">
        <v>-66000</v>
      </c>
      <c r="CE5418">
        <v>-49000</v>
      </c>
    </row>
    <row r="5419" spans="1:83" x14ac:dyDescent="0.35">
      <c r="A5419" s="9" t="str">
        <f t="shared" si="84"/>
        <v>500580.953.14</v>
      </c>
      <c r="B5419" s="52" t="e">
        <f>+IF(MATCH(A5419,List!H$10:H$145,0),"Targeted")</f>
        <v>#N/A</v>
      </c>
      <c r="C5419" s="65"/>
      <c r="D5419" s="52"/>
      <c r="E5419" s="16" t="s">
        <v>6925</v>
      </c>
      <c r="F5419" s="16" t="s">
        <v>6927</v>
      </c>
      <c r="G5419" s="16" t="s">
        <v>298</v>
      </c>
      <c r="H5419" s="16" t="s">
        <v>6927</v>
      </c>
      <c r="I5419" s="16" t="s">
        <v>7637</v>
      </c>
      <c r="J5419" s="16" t="s">
        <v>7638</v>
      </c>
      <c r="K5419" s="17" t="s">
        <v>12</v>
      </c>
      <c r="L5419" s="18" t="s">
        <v>7578</v>
      </c>
      <c r="M5419" s="195" t="s">
        <v>7627</v>
      </c>
      <c r="N5419" s="16" t="s">
        <v>7628</v>
      </c>
      <c r="O5419" s="17" t="s">
        <v>304</v>
      </c>
      <c r="P5419" s="17" t="s">
        <v>305</v>
      </c>
      <c r="Q5419" s="17" t="s">
        <v>306</v>
      </c>
      <c r="R5419">
        <v>0</v>
      </c>
      <c r="S5419">
        <v>0</v>
      </c>
      <c r="T5419">
        <v>0</v>
      </c>
      <c r="U5419">
        <v>0</v>
      </c>
      <c r="V5419">
        <v>0</v>
      </c>
      <c r="W5419">
        <v>0</v>
      </c>
      <c r="X5419">
        <v>0</v>
      </c>
      <c r="Y5419">
        <v>0</v>
      </c>
      <c r="Z5419">
        <v>0</v>
      </c>
      <c r="AA5419">
        <v>0</v>
      </c>
      <c r="AB5419">
        <v>0</v>
      </c>
      <c r="AC5419">
        <v>0</v>
      </c>
      <c r="AD5419">
        <v>0</v>
      </c>
      <c r="AE5419">
        <v>0</v>
      </c>
      <c r="AF5419">
        <v>0</v>
      </c>
      <c r="AG5419" s="19">
        <v>0</v>
      </c>
      <c r="AH5419">
        <v>0</v>
      </c>
      <c r="AI5419">
        <v>0</v>
      </c>
      <c r="AJ5419">
        <v>0</v>
      </c>
      <c r="AK5419">
        <v>0</v>
      </c>
      <c r="AL5419">
        <v>0</v>
      </c>
      <c r="AM5419">
        <v>0</v>
      </c>
      <c r="AN5419">
        <v>0</v>
      </c>
      <c r="AO5419">
        <v>0</v>
      </c>
      <c r="AP5419">
        <v>0</v>
      </c>
      <c r="AQ5419">
        <v>0</v>
      </c>
      <c r="AR5419">
        <v>0</v>
      </c>
      <c r="AS5419">
        <v>0</v>
      </c>
      <c r="AT5419">
        <v>0</v>
      </c>
      <c r="AU5419">
        <v>-281987</v>
      </c>
      <c r="AV5419">
        <v>-596113</v>
      </c>
      <c r="AW5419">
        <v>-883154</v>
      </c>
      <c r="AX5419">
        <v>-899337</v>
      </c>
      <c r="AY5419">
        <v>-503289</v>
      </c>
      <c r="AZ5419">
        <v>-633000</v>
      </c>
      <c r="BA5419">
        <v>-356000</v>
      </c>
      <c r="BB5419">
        <v>8000</v>
      </c>
      <c r="BC5419">
        <v>0</v>
      </c>
      <c r="BD5419">
        <v>0</v>
      </c>
      <c r="BE5419">
        <v>-369000</v>
      </c>
      <c r="BF5419">
        <v>-327000</v>
      </c>
      <c r="BG5419">
        <v>-850000</v>
      </c>
      <c r="BH5419">
        <v>1000</v>
      </c>
      <c r="BI5419">
        <v>-403000</v>
      </c>
      <c r="BJ5419">
        <v>-369000</v>
      </c>
      <c r="BK5419">
        <v>5000</v>
      </c>
      <c r="BL5419">
        <v>-599000</v>
      </c>
      <c r="BM5419">
        <v>2000</v>
      </c>
      <c r="BN5419">
        <v>0</v>
      </c>
      <c r="BO5419">
        <v>0</v>
      </c>
      <c r="BP5419">
        <v>0</v>
      </c>
      <c r="BQ5419">
        <v>-366000</v>
      </c>
      <c r="BR5419">
        <v>0</v>
      </c>
      <c r="BS5419">
        <v>0</v>
      </c>
      <c r="BT5419">
        <v>0</v>
      </c>
      <c r="BU5419">
        <v>-696000</v>
      </c>
      <c r="BV5419">
        <v>-839000</v>
      </c>
      <c r="BW5419">
        <v>-894000</v>
      </c>
      <c r="BX5419" s="10">
        <v>-389000</v>
      </c>
      <c r="BY5419">
        <v>-864000</v>
      </c>
      <c r="BZ5419">
        <v>-886000</v>
      </c>
      <c r="CA5419">
        <v>-22000</v>
      </c>
      <c r="CB5419">
        <v>-807000</v>
      </c>
      <c r="CC5419">
        <v>-518000</v>
      </c>
      <c r="CD5419">
        <v>-834000</v>
      </c>
      <c r="CE5419">
        <v>-851000</v>
      </c>
    </row>
    <row r="5420" spans="1:83" x14ac:dyDescent="0.35">
      <c r="A5420" s="9" t="str">
        <f t="shared" si="84"/>
        <v>500590.953.14</v>
      </c>
      <c r="B5420" s="52" t="e">
        <f>+IF(MATCH(A5420,List!H$10:H$145,0),"Targeted")</f>
        <v>#N/A</v>
      </c>
      <c r="C5420" s="65"/>
      <c r="D5420" s="52"/>
      <c r="E5420" s="16" t="s">
        <v>6925</v>
      </c>
      <c r="F5420" s="16" t="s">
        <v>6927</v>
      </c>
      <c r="G5420" s="16" t="s">
        <v>298</v>
      </c>
      <c r="H5420" s="16" t="s">
        <v>6927</v>
      </c>
      <c r="I5420" s="16" t="s">
        <v>7639</v>
      </c>
      <c r="J5420" s="16" t="s">
        <v>7640</v>
      </c>
      <c r="K5420" s="17" t="s">
        <v>12</v>
      </c>
      <c r="L5420" s="18" t="s">
        <v>7578</v>
      </c>
      <c r="M5420" s="195" t="s">
        <v>7627</v>
      </c>
      <c r="N5420" s="16" t="s">
        <v>7628</v>
      </c>
      <c r="O5420" s="17" t="s">
        <v>304</v>
      </c>
      <c r="P5420" s="17" t="s">
        <v>305</v>
      </c>
      <c r="Q5420" s="17" t="s">
        <v>306</v>
      </c>
      <c r="R5420">
        <v>0</v>
      </c>
      <c r="S5420">
        <v>0</v>
      </c>
      <c r="T5420">
        <v>0</v>
      </c>
      <c r="U5420">
        <v>0</v>
      </c>
      <c r="V5420">
        <v>0</v>
      </c>
      <c r="W5420">
        <v>0</v>
      </c>
      <c r="X5420">
        <v>0</v>
      </c>
      <c r="Y5420">
        <v>0</v>
      </c>
      <c r="Z5420">
        <v>0</v>
      </c>
      <c r="AA5420">
        <v>0</v>
      </c>
      <c r="AB5420">
        <v>0</v>
      </c>
      <c r="AC5420">
        <v>0</v>
      </c>
      <c r="AD5420">
        <v>0</v>
      </c>
      <c r="AE5420">
        <v>0</v>
      </c>
      <c r="AF5420">
        <v>0</v>
      </c>
      <c r="AG5420" s="19">
        <v>0</v>
      </c>
      <c r="AH5420">
        <v>0</v>
      </c>
      <c r="AI5420">
        <v>0</v>
      </c>
      <c r="AJ5420">
        <v>0</v>
      </c>
      <c r="AK5420">
        <v>0</v>
      </c>
      <c r="AL5420">
        <v>0</v>
      </c>
      <c r="AM5420">
        <v>0</v>
      </c>
      <c r="AN5420">
        <v>0</v>
      </c>
      <c r="AO5420">
        <v>0</v>
      </c>
      <c r="AP5420">
        <v>0</v>
      </c>
      <c r="AQ5420">
        <v>0</v>
      </c>
      <c r="AR5420">
        <v>0</v>
      </c>
      <c r="AS5420">
        <v>0</v>
      </c>
      <c r="AT5420">
        <v>0</v>
      </c>
      <c r="AU5420">
        <v>0</v>
      </c>
      <c r="AV5420">
        <v>0</v>
      </c>
      <c r="AW5420">
        <v>0</v>
      </c>
      <c r="AX5420">
        <v>0</v>
      </c>
      <c r="AY5420">
        <v>0</v>
      </c>
      <c r="AZ5420">
        <v>0</v>
      </c>
      <c r="BA5420">
        <v>0</v>
      </c>
      <c r="BB5420">
        <v>0</v>
      </c>
      <c r="BC5420">
        <v>0</v>
      </c>
      <c r="BD5420">
        <v>0</v>
      </c>
      <c r="BE5420">
        <v>0</v>
      </c>
      <c r="BF5420">
        <v>0</v>
      </c>
      <c r="BG5420">
        <v>0</v>
      </c>
      <c r="BH5420">
        <v>0</v>
      </c>
      <c r="BI5420">
        <v>0</v>
      </c>
      <c r="BJ5420">
        <v>0</v>
      </c>
      <c r="BK5420">
        <v>0</v>
      </c>
      <c r="BL5420">
        <v>0</v>
      </c>
      <c r="BM5420">
        <v>-9000</v>
      </c>
      <c r="BN5420">
        <v>-1000</v>
      </c>
      <c r="BO5420">
        <v>0</v>
      </c>
      <c r="BP5420">
        <v>0</v>
      </c>
      <c r="BQ5420">
        <v>0</v>
      </c>
      <c r="BR5420">
        <v>-2000</v>
      </c>
      <c r="BS5420">
        <v>-1000</v>
      </c>
      <c r="BT5420">
        <v>0</v>
      </c>
      <c r="BU5420">
        <v>0</v>
      </c>
      <c r="BV5420">
        <v>-67000</v>
      </c>
      <c r="BW5420">
        <v>-76000</v>
      </c>
      <c r="BX5420" s="10">
        <v>-130000</v>
      </c>
      <c r="BY5420">
        <v>-83000</v>
      </c>
      <c r="BZ5420">
        <v>-38000</v>
      </c>
      <c r="CA5420">
        <v>-37000</v>
      </c>
      <c r="CB5420">
        <v>-38000</v>
      </c>
      <c r="CC5420">
        <v>-39000</v>
      </c>
      <c r="CD5420">
        <v>-39000</v>
      </c>
      <c r="CE5420">
        <v>-39000</v>
      </c>
    </row>
    <row r="5421" spans="1:83" x14ac:dyDescent="0.35">
      <c r="A5421" s="9" t="str">
        <f t="shared" si="84"/>
        <v>514000.953.14</v>
      </c>
      <c r="B5421" s="52" t="e">
        <f>+IF(MATCH(A5421,List!H$10:H$145,0),"Targeted")</f>
        <v>#N/A</v>
      </c>
      <c r="C5421" s="65"/>
      <c r="D5421" s="52"/>
      <c r="E5421" s="16" t="s">
        <v>6925</v>
      </c>
      <c r="F5421" s="16" t="s">
        <v>6927</v>
      </c>
      <c r="G5421" s="16" t="s">
        <v>298</v>
      </c>
      <c r="H5421" s="16" t="s">
        <v>6927</v>
      </c>
      <c r="I5421" s="16" t="s">
        <v>7641</v>
      </c>
      <c r="J5421" s="16" t="s">
        <v>7642</v>
      </c>
      <c r="K5421" s="17" t="s">
        <v>12</v>
      </c>
      <c r="L5421" s="18" t="s">
        <v>7578</v>
      </c>
      <c r="M5421" s="195" t="s">
        <v>7627</v>
      </c>
      <c r="N5421" s="16" t="s">
        <v>7628</v>
      </c>
      <c r="O5421" s="17" t="s">
        <v>304</v>
      </c>
      <c r="P5421" s="17" t="s">
        <v>305</v>
      </c>
      <c r="Q5421" s="17" t="s">
        <v>306</v>
      </c>
      <c r="R5421">
        <v>0</v>
      </c>
      <c r="S5421">
        <v>0</v>
      </c>
      <c r="T5421">
        <v>0</v>
      </c>
      <c r="U5421">
        <v>0</v>
      </c>
      <c r="V5421">
        <v>0</v>
      </c>
      <c r="W5421">
        <v>0</v>
      </c>
      <c r="X5421">
        <v>0</v>
      </c>
      <c r="Y5421">
        <v>0</v>
      </c>
      <c r="Z5421">
        <v>0</v>
      </c>
      <c r="AA5421">
        <v>0</v>
      </c>
      <c r="AB5421">
        <v>0</v>
      </c>
      <c r="AC5421">
        <v>0</v>
      </c>
      <c r="AD5421">
        <v>0</v>
      </c>
      <c r="AE5421">
        <v>0</v>
      </c>
      <c r="AF5421">
        <v>0</v>
      </c>
      <c r="AG5421" s="19">
        <v>0</v>
      </c>
      <c r="AH5421">
        <v>-24400</v>
      </c>
      <c r="AI5421">
        <v>-100000</v>
      </c>
      <c r="AJ5421">
        <v>-100000</v>
      </c>
      <c r="AK5421">
        <v>0</v>
      </c>
      <c r="AL5421">
        <v>-300000</v>
      </c>
      <c r="AM5421">
        <v>-150000</v>
      </c>
      <c r="AN5421">
        <v>-150000</v>
      </c>
      <c r="AO5421">
        <v>-150000</v>
      </c>
      <c r="AP5421">
        <v>-150000</v>
      </c>
      <c r="AQ5421">
        <v>-150000</v>
      </c>
      <c r="AR5421">
        <v>-150000</v>
      </c>
      <c r="AS5421">
        <v>-150000</v>
      </c>
      <c r="AT5421">
        <v>-150000</v>
      </c>
      <c r="AU5421">
        <v>-150000</v>
      </c>
      <c r="AV5421">
        <v>-150000</v>
      </c>
      <c r="AW5421">
        <v>0</v>
      </c>
      <c r="AX5421">
        <v>0</v>
      </c>
      <c r="AY5421">
        <v>0</v>
      </c>
      <c r="AZ5421">
        <v>0</v>
      </c>
      <c r="BA5421">
        <v>0</v>
      </c>
      <c r="BB5421">
        <v>0</v>
      </c>
      <c r="BC5421">
        <v>0</v>
      </c>
      <c r="BD5421">
        <v>0</v>
      </c>
      <c r="BE5421">
        <v>0</v>
      </c>
      <c r="BF5421">
        <v>0</v>
      </c>
      <c r="BG5421">
        <v>0</v>
      </c>
      <c r="BH5421">
        <v>0</v>
      </c>
      <c r="BI5421">
        <v>0</v>
      </c>
      <c r="BJ5421">
        <v>0</v>
      </c>
      <c r="BK5421">
        <v>0</v>
      </c>
      <c r="BL5421">
        <v>0</v>
      </c>
      <c r="BM5421">
        <v>0</v>
      </c>
      <c r="BN5421">
        <v>0</v>
      </c>
      <c r="BO5421">
        <v>0</v>
      </c>
      <c r="BP5421">
        <v>0</v>
      </c>
      <c r="BQ5421">
        <v>0</v>
      </c>
      <c r="BR5421">
        <v>0</v>
      </c>
      <c r="BS5421">
        <v>0</v>
      </c>
      <c r="BT5421">
        <v>0</v>
      </c>
      <c r="BU5421">
        <v>0</v>
      </c>
      <c r="BV5421">
        <v>0</v>
      </c>
      <c r="BW5421">
        <v>0</v>
      </c>
      <c r="BX5421" s="10">
        <v>0</v>
      </c>
      <c r="BY5421">
        <v>0</v>
      </c>
      <c r="BZ5421">
        <v>0</v>
      </c>
      <c r="CA5421">
        <v>0</v>
      </c>
      <c r="CB5421">
        <v>0</v>
      </c>
      <c r="CC5421">
        <v>0</v>
      </c>
      <c r="CD5421">
        <v>0</v>
      </c>
      <c r="CE5421">
        <v>0</v>
      </c>
    </row>
    <row r="5422" spans="1:83" x14ac:dyDescent="0.35">
      <c r="A5422" s="9" t="str">
        <f t="shared" si="84"/>
        <v>514010.953.14</v>
      </c>
      <c r="B5422" s="52" t="e">
        <f>+IF(MATCH(A5422,List!H$10:H$145,0),"Targeted")</f>
        <v>#N/A</v>
      </c>
      <c r="C5422" s="65"/>
      <c r="D5422" s="52"/>
      <c r="E5422" s="16" t="s">
        <v>6925</v>
      </c>
      <c r="F5422" s="16" t="s">
        <v>6927</v>
      </c>
      <c r="G5422" s="16" t="s">
        <v>298</v>
      </c>
      <c r="H5422" s="16" t="s">
        <v>6927</v>
      </c>
      <c r="I5422" s="16" t="s">
        <v>7643</v>
      </c>
      <c r="J5422" s="16" t="s">
        <v>7644</v>
      </c>
      <c r="K5422" s="17" t="s">
        <v>12</v>
      </c>
      <c r="L5422" s="18" t="s">
        <v>7578</v>
      </c>
      <c r="M5422" s="195" t="s">
        <v>7627</v>
      </c>
      <c r="N5422" s="16" t="s">
        <v>7628</v>
      </c>
      <c r="O5422" s="17" t="s">
        <v>304</v>
      </c>
      <c r="P5422" s="17" t="s">
        <v>305</v>
      </c>
      <c r="Q5422" s="17" t="s">
        <v>306</v>
      </c>
      <c r="R5422">
        <v>0</v>
      </c>
      <c r="S5422">
        <v>0</v>
      </c>
      <c r="T5422">
        <v>0</v>
      </c>
      <c r="U5422">
        <v>0</v>
      </c>
      <c r="V5422">
        <v>0</v>
      </c>
      <c r="W5422">
        <v>0</v>
      </c>
      <c r="X5422">
        <v>0</v>
      </c>
      <c r="Y5422">
        <v>0</v>
      </c>
      <c r="Z5422">
        <v>0</v>
      </c>
      <c r="AA5422">
        <v>0</v>
      </c>
      <c r="AB5422">
        <v>0</v>
      </c>
      <c r="AC5422">
        <v>0</v>
      </c>
      <c r="AD5422">
        <v>0</v>
      </c>
      <c r="AE5422">
        <v>0</v>
      </c>
      <c r="AF5422">
        <v>0</v>
      </c>
      <c r="AG5422" s="19">
        <v>0</v>
      </c>
      <c r="AH5422">
        <v>0</v>
      </c>
      <c r="AI5422">
        <v>0</v>
      </c>
      <c r="AJ5422">
        <v>0</v>
      </c>
      <c r="AK5422">
        <v>0</v>
      </c>
      <c r="AL5422">
        <v>0</v>
      </c>
      <c r="AM5422">
        <v>0</v>
      </c>
      <c r="AN5422">
        <v>0</v>
      </c>
      <c r="AO5422">
        <v>0</v>
      </c>
      <c r="AP5422">
        <v>0</v>
      </c>
      <c r="AQ5422">
        <v>0</v>
      </c>
      <c r="AR5422">
        <v>0</v>
      </c>
      <c r="AS5422">
        <v>0</v>
      </c>
      <c r="AT5422">
        <v>0</v>
      </c>
      <c r="AU5422">
        <v>0</v>
      </c>
      <c r="AV5422">
        <v>0</v>
      </c>
      <c r="AW5422">
        <v>-150000</v>
      </c>
      <c r="AX5422">
        <v>-150000</v>
      </c>
      <c r="AY5422">
        <v>-150000</v>
      </c>
      <c r="AZ5422">
        <v>-150000</v>
      </c>
      <c r="BA5422">
        <v>-150000</v>
      </c>
      <c r="BB5422">
        <v>-150000</v>
      </c>
      <c r="BC5422">
        <v>-150000</v>
      </c>
      <c r="BD5422">
        <v>150000</v>
      </c>
      <c r="BE5422">
        <v>-150000</v>
      </c>
      <c r="BF5422">
        <v>-150000</v>
      </c>
      <c r="BG5422">
        <v>-150000</v>
      </c>
      <c r="BH5422">
        <v>-150000</v>
      </c>
      <c r="BI5422">
        <v>-150000</v>
      </c>
      <c r="BJ5422">
        <v>-150000</v>
      </c>
      <c r="BK5422">
        <v>0</v>
      </c>
      <c r="BL5422">
        <v>-150000</v>
      </c>
      <c r="BM5422">
        <v>-150000</v>
      </c>
      <c r="BN5422">
        <v>-150000</v>
      </c>
      <c r="BO5422">
        <v>-150000</v>
      </c>
      <c r="BP5422">
        <v>-150000</v>
      </c>
      <c r="BQ5422">
        <v>-150000</v>
      </c>
      <c r="BR5422">
        <v>-150000</v>
      </c>
      <c r="BS5422">
        <v>-150000</v>
      </c>
      <c r="BT5422">
        <v>-150000</v>
      </c>
      <c r="BU5422">
        <v>0</v>
      </c>
      <c r="BV5422">
        <v>-150000</v>
      </c>
      <c r="BW5422">
        <v>-150000</v>
      </c>
      <c r="BX5422" s="10">
        <v>-150000</v>
      </c>
      <c r="BY5422">
        <v>-150000</v>
      </c>
      <c r="BZ5422">
        <v>-150000</v>
      </c>
      <c r="CA5422">
        <v>-150000</v>
      </c>
      <c r="CB5422">
        <v>-150000</v>
      </c>
      <c r="CC5422">
        <v>-150000</v>
      </c>
      <c r="CD5422">
        <v>-150000</v>
      </c>
      <c r="CE5422">
        <v>-150000</v>
      </c>
    </row>
    <row r="5423" spans="1:83" x14ac:dyDescent="0.35">
      <c r="A5423" s="9" t="str">
        <f t="shared" si="84"/>
        <v>542510.953.14</v>
      </c>
      <c r="B5423" s="52" t="e">
        <f>+IF(MATCH(A5423,List!H$10:H$145,0),"Targeted")</f>
        <v>#N/A</v>
      </c>
      <c r="C5423" s="65"/>
      <c r="D5423" s="52"/>
      <c r="E5423" s="16" t="s">
        <v>6925</v>
      </c>
      <c r="F5423" s="16" t="s">
        <v>6927</v>
      </c>
      <c r="G5423" s="16" t="s">
        <v>298</v>
      </c>
      <c r="H5423" s="16" t="s">
        <v>6927</v>
      </c>
      <c r="I5423" s="16" t="s">
        <v>7645</v>
      </c>
      <c r="J5423" s="16" t="s">
        <v>7646</v>
      </c>
      <c r="K5423" s="17" t="s">
        <v>12</v>
      </c>
      <c r="L5423" s="18" t="s">
        <v>7578</v>
      </c>
      <c r="M5423" s="195" t="s">
        <v>7627</v>
      </c>
      <c r="N5423" s="16" t="s">
        <v>7628</v>
      </c>
      <c r="O5423" s="17" t="s">
        <v>304</v>
      </c>
      <c r="P5423" s="17" t="s">
        <v>305</v>
      </c>
      <c r="Q5423" s="17" t="s">
        <v>306</v>
      </c>
      <c r="R5423">
        <v>0</v>
      </c>
      <c r="S5423">
        <v>0</v>
      </c>
      <c r="T5423">
        <v>0</v>
      </c>
      <c r="U5423">
        <v>0</v>
      </c>
      <c r="V5423">
        <v>0</v>
      </c>
      <c r="W5423">
        <v>0</v>
      </c>
      <c r="X5423">
        <v>0</v>
      </c>
      <c r="Y5423">
        <v>0</v>
      </c>
      <c r="Z5423">
        <v>0</v>
      </c>
      <c r="AA5423">
        <v>0</v>
      </c>
      <c r="AB5423">
        <v>0</v>
      </c>
      <c r="AC5423">
        <v>0</v>
      </c>
      <c r="AD5423">
        <v>0</v>
      </c>
      <c r="AE5423">
        <v>0</v>
      </c>
      <c r="AF5423">
        <v>0</v>
      </c>
      <c r="AG5423" s="19">
        <v>0</v>
      </c>
      <c r="AH5423">
        <v>0</v>
      </c>
      <c r="AI5423">
        <v>0</v>
      </c>
      <c r="AJ5423">
        <v>0</v>
      </c>
      <c r="AK5423">
        <v>0</v>
      </c>
      <c r="AL5423">
        <v>0</v>
      </c>
      <c r="AM5423">
        <v>0</v>
      </c>
      <c r="AN5423">
        <v>0</v>
      </c>
      <c r="AO5423">
        <v>0</v>
      </c>
      <c r="AP5423">
        <v>0</v>
      </c>
      <c r="AQ5423">
        <v>0</v>
      </c>
      <c r="AR5423">
        <v>0</v>
      </c>
      <c r="AS5423">
        <v>0</v>
      </c>
      <c r="AT5423">
        <v>0</v>
      </c>
      <c r="AU5423">
        <v>0</v>
      </c>
      <c r="AV5423">
        <v>0</v>
      </c>
      <c r="AW5423">
        <v>0</v>
      </c>
      <c r="AX5423">
        <v>0</v>
      </c>
      <c r="AY5423">
        <v>0</v>
      </c>
      <c r="AZ5423">
        <v>0</v>
      </c>
      <c r="BA5423">
        <v>0</v>
      </c>
      <c r="BB5423">
        <v>0</v>
      </c>
      <c r="BC5423">
        <v>0</v>
      </c>
      <c r="BD5423">
        <v>0</v>
      </c>
      <c r="BE5423">
        <v>-221000</v>
      </c>
      <c r="BF5423">
        <v>0</v>
      </c>
      <c r="BG5423">
        <v>0</v>
      </c>
      <c r="BH5423">
        <v>0</v>
      </c>
      <c r="BI5423">
        <v>0</v>
      </c>
      <c r="BJ5423">
        <v>0</v>
      </c>
      <c r="BK5423">
        <v>0</v>
      </c>
      <c r="BL5423">
        <v>0</v>
      </c>
      <c r="BM5423">
        <v>0</v>
      </c>
      <c r="BN5423">
        <v>0</v>
      </c>
      <c r="BO5423">
        <v>0</v>
      </c>
      <c r="BP5423">
        <v>0</v>
      </c>
      <c r="BQ5423">
        <v>0</v>
      </c>
      <c r="BR5423">
        <v>0</v>
      </c>
      <c r="BS5423">
        <v>0</v>
      </c>
      <c r="BT5423">
        <v>0</v>
      </c>
      <c r="BU5423">
        <v>0</v>
      </c>
      <c r="BV5423">
        <v>0</v>
      </c>
      <c r="BW5423">
        <v>0</v>
      </c>
      <c r="BX5423" s="10">
        <v>0</v>
      </c>
      <c r="BY5423">
        <v>0</v>
      </c>
      <c r="BZ5423">
        <v>0</v>
      </c>
      <c r="CA5423">
        <v>0</v>
      </c>
      <c r="CB5423">
        <v>0</v>
      </c>
      <c r="CC5423">
        <v>0</v>
      </c>
      <c r="CD5423">
        <v>0</v>
      </c>
      <c r="CE5423">
        <v>0</v>
      </c>
    </row>
    <row r="5424" spans="1:83" x14ac:dyDescent="0.35">
      <c r="A5424" s="9" t="str">
        <f t="shared" si="84"/>
        <v>553510.953.14</v>
      </c>
      <c r="B5424" s="52" t="e">
        <f>+IF(MATCH(A5424,List!H$10:H$145,0),"Targeted")</f>
        <v>#N/A</v>
      </c>
      <c r="C5424" s="65"/>
      <c r="D5424" s="52"/>
      <c r="E5424" s="16" t="s">
        <v>6925</v>
      </c>
      <c r="F5424" s="16" t="s">
        <v>6927</v>
      </c>
      <c r="G5424" s="16" t="s">
        <v>298</v>
      </c>
      <c r="H5424" s="16" t="s">
        <v>6927</v>
      </c>
      <c r="I5424" s="16" t="s">
        <v>7647</v>
      </c>
      <c r="J5424" s="16" t="s">
        <v>7648</v>
      </c>
      <c r="K5424" s="17" t="s">
        <v>12</v>
      </c>
      <c r="L5424" s="18" t="s">
        <v>7578</v>
      </c>
      <c r="M5424" s="195" t="s">
        <v>7627</v>
      </c>
      <c r="N5424" s="16" t="s">
        <v>7628</v>
      </c>
      <c r="O5424" s="17" t="s">
        <v>304</v>
      </c>
      <c r="P5424" s="17" t="s">
        <v>305</v>
      </c>
      <c r="Q5424" s="17" t="s">
        <v>306</v>
      </c>
      <c r="R5424">
        <v>0</v>
      </c>
      <c r="S5424">
        <v>0</v>
      </c>
      <c r="T5424">
        <v>0</v>
      </c>
      <c r="U5424">
        <v>0</v>
      </c>
      <c r="V5424">
        <v>0</v>
      </c>
      <c r="W5424">
        <v>0</v>
      </c>
      <c r="X5424">
        <v>0</v>
      </c>
      <c r="Y5424">
        <v>0</v>
      </c>
      <c r="Z5424">
        <v>0</v>
      </c>
      <c r="AA5424">
        <v>0</v>
      </c>
      <c r="AB5424">
        <v>0</v>
      </c>
      <c r="AC5424">
        <v>0</v>
      </c>
      <c r="AD5424">
        <v>0</v>
      </c>
      <c r="AE5424">
        <v>0</v>
      </c>
      <c r="AF5424">
        <v>0</v>
      </c>
      <c r="AG5424" s="19">
        <v>0</v>
      </c>
      <c r="AH5424">
        <v>0</v>
      </c>
      <c r="AI5424">
        <v>0</v>
      </c>
      <c r="AJ5424">
        <v>0</v>
      </c>
      <c r="AK5424">
        <v>0</v>
      </c>
      <c r="AL5424">
        <v>0</v>
      </c>
      <c r="AM5424">
        <v>0</v>
      </c>
      <c r="AN5424">
        <v>0</v>
      </c>
      <c r="AO5424">
        <v>0</v>
      </c>
      <c r="AP5424">
        <v>0</v>
      </c>
      <c r="AQ5424">
        <v>0</v>
      </c>
      <c r="AR5424">
        <v>0</v>
      </c>
      <c r="AS5424">
        <v>0</v>
      </c>
      <c r="AT5424">
        <v>0</v>
      </c>
      <c r="AU5424">
        <v>0</v>
      </c>
      <c r="AV5424">
        <v>0</v>
      </c>
      <c r="AW5424">
        <v>0</v>
      </c>
      <c r="AX5424">
        <v>0</v>
      </c>
      <c r="AY5424">
        <v>0</v>
      </c>
      <c r="AZ5424">
        <v>0</v>
      </c>
      <c r="BA5424">
        <v>0</v>
      </c>
      <c r="BB5424">
        <v>0</v>
      </c>
      <c r="BC5424">
        <v>0</v>
      </c>
      <c r="BD5424">
        <v>0</v>
      </c>
      <c r="BE5424">
        <v>0</v>
      </c>
      <c r="BF5424">
        <v>0</v>
      </c>
      <c r="BG5424">
        <v>0</v>
      </c>
      <c r="BH5424">
        <v>0</v>
      </c>
      <c r="BI5424">
        <v>0</v>
      </c>
      <c r="BJ5424">
        <v>0</v>
      </c>
      <c r="BK5424">
        <v>0</v>
      </c>
      <c r="BL5424">
        <v>0</v>
      </c>
      <c r="BM5424">
        <v>-26000</v>
      </c>
      <c r="BN5424">
        <v>-2000</v>
      </c>
      <c r="BO5424">
        <v>-1000</v>
      </c>
      <c r="BP5424">
        <v>0</v>
      </c>
      <c r="BQ5424">
        <v>0</v>
      </c>
      <c r="BR5424">
        <v>-5000</v>
      </c>
      <c r="BS5424">
        <v>-3000</v>
      </c>
      <c r="BT5424">
        <v>0</v>
      </c>
      <c r="BU5424">
        <v>-1000</v>
      </c>
      <c r="BV5424">
        <v>-126000</v>
      </c>
      <c r="BW5424">
        <v>-109000</v>
      </c>
      <c r="BX5424" s="10">
        <v>-165000</v>
      </c>
      <c r="BY5424">
        <v>-91000</v>
      </c>
      <c r="BZ5424">
        <v>-113000</v>
      </c>
      <c r="CA5424">
        <v>-112000</v>
      </c>
      <c r="CB5424">
        <v>-114000</v>
      </c>
      <c r="CC5424">
        <v>-116000</v>
      </c>
      <c r="CD5424">
        <v>-118000</v>
      </c>
      <c r="CE5424">
        <v>-119000</v>
      </c>
    </row>
    <row r="5425" spans="1:83" x14ac:dyDescent="0.35">
      <c r="A5425" s="9" t="str">
        <f t="shared" si="84"/>
        <v>553520.953.14</v>
      </c>
      <c r="B5425" s="52" t="e">
        <f>+IF(MATCH(A5425,List!H$10:H$145,0),"Targeted")</f>
        <v>#N/A</v>
      </c>
      <c r="C5425" s="65"/>
      <c r="D5425" s="52"/>
      <c r="E5425" s="16" t="s">
        <v>6925</v>
      </c>
      <c r="F5425" s="16" t="s">
        <v>6927</v>
      </c>
      <c r="G5425" s="16" t="s">
        <v>298</v>
      </c>
      <c r="H5425" s="16" t="s">
        <v>6927</v>
      </c>
      <c r="I5425" s="16" t="s">
        <v>7649</v>
      </c>
      <c r="J5425" s="16" t="s">
        <v>7650</v>
      </c>
      <c r="K5425" s="17" t="s">
        <v>12</v>
      </c>
      <c r="L5425" s="18" t="s">
        <v>7578</v>
      </c>
      <c r="M5425" s="195" t="s">
        <v>7627</v>
      </c>
      <c r="N5425" s="16" t="s">
        <v>7628</v>
      </c>
      <c r="O5425" s="17" t="s">
        <v>304</v>
      </c>
      <c r="P5425" s="17" t="s">
        <v>305</v>
      </c>
      <c r="Q5425" s="17" t="s">
        <v>306</v>
      </c>
      <c r="R5425">
        <v>0</v>
      </c>
      <c r="S5425">
        <v>0</v>
      </c>
      <c r="T5425">
        <v>0</v>
      </c>
      <c r="U5425">
        <v>0</v>
      </c>
      <c r="V5425">
        <v>0</v>
      </c>
      <c r="W5425">
        <v>0</v>
      </c>
      <c r="X5425">
        <v>0</v>
      </c>
      <c r="Y5425">
        <v>0</v>
      </c>
      <c r="Z5425">
        <v>0</v>
      </c>
      <c r="AA5425">
        <v>0</v>
      </c>
      <c r="AB5425">
        <v>0</v>
      </c>
      <c r="AC5425">
        <v>0</v>
      </c>
      <c r="AD5425">
        <v>0</v>
      </c>
      <c r="AE5425">
        <v>0</v>
      </c>
      <c r="AF5425">
        <v>0</v>
      </c>
      <c r="AG5425" s="19">
        <v>0</v>
      </c>
      <c r="AH5425">
        <v>0</v>
      </c>
      <c r="AI5425">
        <v>0</v>
      </c>
      <c r="AJ5425">
        <v>0</v>
      </c>
      <c r="AK5425">
        <v>0</v>
      </c>
      <c r="AL5425">
        <v>0</v>
      </c>
      <c r="AM5425">
        <v>0</v>
      </c>
      <c r="AN5425">
        <v>0</v>
      </c>
      <c r="AO5425">
        <v>0</v>
      </c>
      <c r="AP5425">
        <v>0</v>
      </c>
      <c r="AQ5425">
        <v>0</v>
      </c>
      <c r="AR5425">
        <v>0</v>
      </c>
      <c r="AS5425">
        <v>0</v>
      </c>
      <c r="AT5425">
        <v>0</v>
      </c>
      <c r="AU5425">
        <v>0</v>
      </c>
      <c r="AV5425">
        <v>0</v>
      </c>
      <c r="AW5425">
        <v>0</v>
      </c>
      <c r="AX5425">
        <v>0</v>
      </c>
      <c r="AY5425">
        <v>0</v>
      </c>
      <c r="AZ5425">
        <v>0</v>
      </c>
      <c r="BA5425">
        <v>0</v>
      </c>
      <c r="BB5425">
        <v>0</v>
      </c>
      <c r="BC5425">
        <v>0</v>
      </c>
      <c r="BD5425">
        <v>0</v>
      </c>
      <c r="BE5425">
        <v>0</v>
      </c>
      <c r="BF5425">
        <v>0</v>
      </c>
      <c r="BG5425">
        <v>0</v>
      </c>
      <c r="BH5425">
        <v>0</v>
      </c>
      <c r="BI5425">
        <v>0</v>
      </c>
      <c r="BJ5425">
        <v>0</v>
      </c>
      <c r="BK5425">
        <v>0</v>
      </c>
      <c r="BL5425">
        <v>0</v>
      </c>
      <c r="BM5425">
        <v>0</v>
      </c>
      <c r="BN5425">
        <v>0</v>
      </c>
      <c r="BO5425">
        <v>0</v>
      </c>
      <c r="BP5425">
        <v>0</v>
      </c>
      <c r="BQ5425">
        <v>0</v>
      </c>
      <c r="BR5425">
        <v>0</v>
      </c>
      <c r="BS5425">
        <v>0</v>
      </c>
      <c r="BT5425">
        <v>0</v>
      </c>
      <c r="BU5425">
        <v>0</v>
      </c>
      <c r="BV5425">
        <v>-75000</v>
      </c>
      <c r="BW5425">
        <v>-120000</v>
      </c>
      <c r="BX5425" s="10">
        <v>-227000</v>
      </c>
      <c r="BY5425">
        <v>-156000</v>
      </c>
      <c r="BZ5425">
        <v>-272000</v>
      </c>
      <c r="CA5425">
        <v>-263000</v>
      </c>
      <c r="CB5425">
        <v>-262000</v>
      </c>
      <c r="CC5425">
        <v>-259000</v>
      </c>
      <c r="CD5425">
        <v>-257000</v>
      </c>
      <c r="CE5425">
        <v>-257000</v>
      </c>
    </row>
    <row r="5426" spans="1:83" x14ac:dyDescent="0.35">
      <c r="A5426" s="9" t="str">
        <f t="shared" si="84"/>
        <v>557210.953.14</v>
      </c>
      <c r="B5426" s="52" t="e">
        <f>+IF(MATCH(A5426,List!H$10:H$145,0),"Targeted")</f>
        <v>#N/A</v>
      </c>
      <c r="C5426" s="65"/>
      <c r="D5426" s="52"/>
      <c r="E5426" s="16" t="s">
        <v>6925</v>
      </c>
      <c r="F5426" s="16" t="s">
        <v>6927</v>
      </c>
      <c r="G5426" s="16" t="s">
        <v>298</v>
      </c>
      <c r="H5426" s="16" t="s">
        <v>6927</v>
      </c>
      <c r="I5426" s="16" t="s">
        <v>7651</v>
      </c>
      <c r="J5426" s="16" t="s">
        <v>7652</v>
      </c>
      <c r="K5426" s="17" t="s">
        <v>12</v>
      </c>
      <c r="L5426" s="18" t="s">
        <v>7578</v>
      </c>
      <c r="M5426" s="195" t="s">
        <v>7627</v>
      </c>
      <c r="N5426" s="16" t="s">
        <v>7628</v>
      </c>
      <c r="O5426" s="17" t="s">
        <v>304</v>
      </c>
      <c r="P5426" s="17" t="s">
        <v>305</v>
      </c>
      <c r="Q5426" s="17" t="s">
        <v>306</v>
      </c>
      <c r="R5426">
        <v>0</v>
      </c>
      <c r="S5426">
        <v>0</v>
      </c>
      <c r="T5426">
        <v>0</v>
      </c>
      <c r="U5426">
        <v>0</v>
      </c>
      <c r="V5426">
        <v>0</v>
      </c>
      <c r="W5426">
        <v>0</v>
      </c>
      <c r="X5426">
        <v>0</v>
      </c>
      <c r="Y5426">
        <v>0</v>
      </c>
      <c r="Z5426">
        <v>0</v>
      </c>
      <c r="AA5426">
        <v>0</v>
      </c>
      <c r="AB5426">
        <v>0</v>
      </c>
      <c r="AC5426">
        <v>0</v>
      </c>
      <c r="AD5426">
        <v>0</v>
      </c>
      <c r="AE5426">
        <v>0</v>
      </c>
      <c r="AF5426">
        <v>0</v>
      </c>
      <c r="AG5426" s="19">
        <v>0</v>
      </c>
      <c r="AH5426">
        <v>0</v>
      </c>
      <c r="AI5426">
        <v>0</v>
      </c>
      <c r="AJ5426">
        <v>0</v>
      </c>
      <c r="AK5426">
        <v>0</v>
      </c>
      <c r="AL5426">
        <v>0</v>
      </c>
      <c r="AM5426">
        <v>0</v>
      </c>
      <c r="AN5426">
        <v>0</v>
      </c>
      <c r="AO5426">
        <v>0</v>
      </c>
      <c r="AP5426">
        <v>0</v>
      </c>
      <c r="AQ5426">
        <v>0</v>
      </c>
      <c r="AR5426">
        <v>0</v>
      </c>
      <c r="AS5426">
        <v>0</v>
      </c>
      <c r="AT5426">
        <v>0</v>
      </c>
      <c r="AU5426">
        <v>0</v>
      </c>
      <c r="AV5426">
        <v>0</v>
      </c>
      <c r="AW5426">
        <v>0</v>
      </c>
      <c r="AX5426">
        <v>0</v>
      </c>
      <c r="AY5426">
        <v>0</v>
      </c>
      <c r="AZ5426">
        <v>0</v>
      </c>
      <c r="BA5426">
        <v>0</v>
      </c>
      <c r="BB5426">
        <v>0</v>
      </c>
      <c r="BC5426">
        <v>0</v>
      </c>
      <c r="BD5426">
        <v>0</v>
      </c>
      <c r="BE5426">
        <v>0</v>
      </c>
      <c r="BF5426">
        <v>0</v>
      </c>
      <c r="BG5426">
        <v>0</v>
      </c>
      <c r="BH5426">
        <v>0</v>
      </c>
      <c r="BI5426">
        <v>0</v>
      </c>
      <c r="BJ5426">
        <v>0</v>
      </c>
      <c r="BK5426">
        <v>0</v>
      </c>
      <c r="BL5426">
        <v>-250000</v>
      </c>
      <c r="BM5426">
        <v>-250000</v>
      </c>
      <c r="BN5426">
        <v>-250000</v>
      </c>
      <c r="BO5426">
        <v>-250000</v>
      </c>
      <c r="BP5426">
        <v>0</v>
      </c>
      <c r="BQ5426">
        <v>0</v>
      </c>
      <c r="BR5426">
        <v>0</v>
      </c>
      <c r="BS5426">
        <v>0</v>
      </c>
      <c r="BT5426">
        <v>0</v>
      </c>
      <c r="BU5426">
        <v>0</v>
      </c>
      <c r="BV5426">
        <v>0</v>
      </c>
      <c r="BW5426">
        <v>0</v>
      </c>
      <c r="BX5426" s="10">
        <v>0</v>
      </c>
      <c r="BY5426">
        <v>0</v>
      </c>
      <c r="BZ5426">
        <v>0</v>
      </c>
      <c r="CA5426">
        <v>0</v>
      </c>
      <c r="CB5426">
        <v>0</v>
      </c>
      <c r="CC5426">
        <v>0</v>
      </c>
      <c r="CD5426">
        <v>0</v>
      </c>
      <c r="CE5426">
        <v>0</v>
      </c>
    </row>
    <row r="5427" spans="1:83" x14ac:dyDescent="0.35">
      <c r="A5427" s="9" t="str">
        <f t="shared" si="84"/>
        <v>223100.954.89</v>
      </c>
      <c r="B5427" s="52" t="e">
        <f>+IF(MATCH(A5427,List!H$10:H$145,0),"Targeted")</f>
        <v>#N/A</v>
      </c>
      <c r="C5427" s="65"/>
      <c r="D5427" s="52"/>
      <c r="E5427" s="16" t="s">
        <v>6925</v>
      </c>
      <c r="F5427" s="16" t="s">
        <v>6927</v>
      </c>
      <c r="G5427" s="16" t="s">
        <v>298</v>
      </c>
      <c r="H5427" s="16" t="s">
        <v>6927</v>
      </c>
      <c r="I5427" s="16" t="s">
        <v>7653</v>
      </c>
      <c r="J5427" s="16" t="s">
        <v>7654</v>
      </c>
      <c r="K5427" s="17" t="s">
        <v>881</v>
      </c>
      <c r="L5427" s="18" t="s">
        <v>7578</v>
      </c>
      <c r="M5427" s="195" t="s">
        <v>7655</v>
      </c>
      <c r="N5427" s="16" t="s">
        <v>7656</v>
      </c>
      <c r="O5427" s="17" t="s">
        <v>304</v>
      </c>
      <c r="P5427" s="17" t="s">
        <v>305</v>
      </c>
      <c r="Q5427" s="17" t="s">
        <v>306</v>
      </c>
      <c r="R5427">
        <v>0</v>
      </c>
      <c r="S5427">
        <v>0</v>
      </c>
      <c r="T5427">
        <v>0</v>
      </c>
      <c r="U5427">
        <v>0</v>
      </c>
      <c r="V5427">
        <v>0</v>
      </c>
      <c r="W5427">
        <v>0</v>
      </c>
      <c r="X5427">
        <v>0</v>
      </c>
      <c r="Y5427">
        <v>0</v>
      </c>
      <c r="Z5427">
        <v>0</v>
      </c>
      <c r="AA5427">
        <v>0</v>
      </c>
      <c r="AB5427">
        <v>0</v>
      </c>
      <c r="AC5427">
        <v>0</v>
      </c>
      <c r="AD5427">
        <v>0</v>
      </c>
      <c r="AE5427">
        <v>0</v>
      </c>
      <c r="AF5427">
        <v>0</v>
      </c>
      <c r="AG5427" s="19">
        <v>0</v>
      </c>
      <c r="AH5427">
        <v>0</v>
      </c>
      <c r="AI5427">
        <v>0</v>
      </c>
      <c r="AJ5427">
        <v>0</v>
      </c>
      <c r="AK5427">
        <v>0</v>
      </c>
      <c r="AL5427">
        <v>0</v>
      </c>
      <c r="AM5427">
        <v>0</v>
      </c>
      <c r="AN5427">
        <v>0</v>
      </c>
      <c r="AO5427">
        <v>0</v>
      </c>
      <c r="AP5427">
        <v>0</v>
      </c>
      <c r="AQ5427">
        <v>0</v>
      </c>
      <c r="AR5427">
        <v>0</v>
      </c>
      <c r="AS5427">
        <v>0</v>
      </c>
      <c r="AT5427">
        <v>0</v>
      </c>
      <c r="AU5427">
        <v>0</v>
      </c>
      <c r="AV5427">
        <v>0</v>
      </c>
      <c r="AW5427">
        <v>0</v>
      </c>
      <c r="AX5427">
        <v>0</v>
      </c>
      <c r="AY5427">
        <v>0</v>
      </c>
      <c r="AZ5427">
        <v>0</v>
      </c>
      <c r="BA5427">
        <v>0</v>
      </c>
      <c r="BB5427">
        <v>0</v>
      </c>
      <c r="BC5427">
        <v>-2887000</v>
      </c>
      <c r="BD5427">
        <v>0</v>
      </c>
      <c r="BE5427">
        <v>0</v>
      </c>
      <c r="BF5427">
        <v>0</v>
      </c>
      <c r="BG5427">
        <v>0</v>
      </c>
      <c r="BH5427">
        <v>0</v>
      </c>
      <c r="BI5427">
        <v>0</v>
      </c>
      <c r="BJ5427">
        <v>0</v>
      </c>
      <c r="BK5427">
        <v>0</v>
      </c>
      <c r="BL5427">
        <v>0</v>
      </c>
      <c r="BM5427">
        <v>0</v>
      </c>
      <c r="BN5427">
        <v>0</v>
      </c>
      <c r="BO5427">
        <v>0</v>
      </c>
      <c r="BP5427">
        <v>-416000</v>
      </c>
      <c r="BQ5427">
        <v>0</v>
      </c>
      <c r="BR5427">
        <v>0</v>
      </c>
      <c r="BS5427">
        <v>0</v>
      </c>
      <c r="BT5427">
        <v>0</v>
      </c>
      <c r="BU5427">
        <v>0</v>
      </c>
      <c r="BV5427">
        <v>0</v>
      </c>
      <c r="BW5427">
        <v>0</v>
      </c>
      <c r="BX5427" s="10">
        <v>0</v>
      </c>
      <c r="BY5427">
        <v>0</v>
      </c>
      <c r="BZ5427">
        <v>0</v>
      </c>
      <c r="CA5427">
        <v>0</v>
      </c>
      <c r="CB5427">
        <v>0</v>
      </c>
      <c r="CC5427">
        <v>0</v>
      </c>
      <c r="CD5427">
        <v>0</v>
      </c>
      <c r="CE5427">
        <v>0</v>
      </c>
    </row>
    <row r="5428" spans="1:83" x14ac:dyDescent="0.35">
      <c r="A5428" s="9" t="str">
        <f t="shared" si="84"/>
        <v>261300.954.20</v>
      </c>
      <c r="B5428" s="52" t="e">
        <f>+IF(MATCH(A5428,List!H$10:H$145,0),"Targeted")</f>
        <v>#N/A</v>
      </c>
      <c r="C5428" s="65"/>
      <c r="D5428" s="52"/>
      <c r="E5428" s="16" t="s">
        <v>6925</v>
      </c>
      <c r="F5428" s="16" t="s">
        <v>6927</v>
      </c>
      <c r="G5428" s="16" t="s">
        <v>298</v>
      </c>
      <c r="H5428" s="16" t="s">
        <v>6927</v>
      </c>
      <c r="I5428" s="16" t="s">
        <v>7657</v>
      </c>
      <c r="J5428" s="16" t="s">
        <v>7658</v>
      </c>
      <c r="K5428" s="17" t="s">
        <v>63</v>
      </c>
      <c r="L5428" s="18" t="s">
        <v>7578</v>
      </c>
      <c r="M5428" s="195" t="s">
        <v>7655</v>
      </c>
      <c r="N5428" s="16" t="s">
        <v>7656</v>
      </c>
      <c r="O5428" s="17" t="s">
        <v>304</v>
      </c>
      <c r="P5428" s="17" t="s">
        <v>305</v>
      </c>
      <c r="Q5428" s="17" t="s">
        <v>306</v>
      </c>
      <c r="R5428">
        <v>0</v>
      </c>
      <c r="S5428">
        <v>0</v>
      </c>
      <c r="T5428">
        <v>0</v>
      </c>
      <c r="U5428">
        <v>0</v>
      </c>
      <c r="V5428">
        <v>0</v>
      </c>
      <c r="W5428">
        <v>0</v>
      </c>
      <c r="X5428">
        <v>0</v>
      </c>
      <c r="Y5428">
        <v>0</v>
      </c>
      <c r="Z5428">
        <v>0</v>
      </c>
      <c r="AA5428">
        <v>0</v>
      </c>
      <c r="AB5428">
        <v>0</v>
      </c>
      <c r="AC5428">
        <v>0</v>
      </c>
      <c r="AD5428">
        <v>0</v>
      </c>
      <c r="AE5428">
        <v>0</v>
      </c>
      <c r="AF5428">
        <v>0</v>
      </c>
      <c r="AG5428" s="19">
        <v>0</v>
      </c>
      <c r="AH5428">
        <v>0</v>
      </c>
      <c r="AI5428">
        <v>0</v>
      </c>
      <c r="AJ5428">
        <v>0</v>
      </c>
      <c r="AK5428">
        <v>0</v>
      </c>
      <c r="AL5428">
        <v>0</v>
      </c>
      <c r="AM5428">
        <v>0</v>
      </c>
      <c r="AN5428">
        <v>0</v>
      </c>
      <c r="AO5428">
        <v>0</v>
      </c>
      <c r="AP5428">
        <v>0</v>
      </c>
      <c r="AQ5428">
        <v>0</v>
      </c>
      <c r="AR5428">
        <v>0</v>
      </c>
      <c r="AS5428">
        <v>0</v>
      </c>
      <c r="AT5428">
        <v>0</v>
      </c>
      <c r="AU5428">
        <v>0</v>
      </c>
      <c r="AV5428">
        <v>0</v>
      </c>
      <c r="AW5428">
        <v>0</v>
      </c>
      <c r="AX5428">
        <v>0</v>
      </c>
      <c r="AY5428">
        <v>0</v>
      </c>
      <c r="AZ5428">
        <v>0</v>
      </c>
      <c r="BA5428">
        <v>0</v>
      </c>
      <c r="BB5428">
        <v>0</v>
      </c>
      <c r="BC5428">
        <v>-1885000</v>
      </c>
      <c r="BD5428">
        <v>0</v>
      </c>
      <c r="BE5428">
        <v>0</v>
      </c>
      <c r="BF5428">
        <v>0</v>
      </c>
      <c r="BG5428">
        <v>0</v>
      </c>
      <c r="BH5428">
        <v>0</v>
      </c>
      <c r="BI5428">
        <v>0</v>
      </c>
      <c r="BJ5428">
        <v>0</v>
      </c>
      <c r="BK5428">
        <v>0</v>
      </c>
      <c r="BL5428">
        <v>0</v>
      </c>
      <c r="BM5428">
        <v>0</v>
      </c>
      <c r="BN5428">
        <v>0</v>
      </c>
      <c r="BO5428">
        <v>0</v>
      </c>
      <c r="BP5428">
        <v>0</v>
      </c>
      <c r="BQ5428">
        <v>0</v>
      </c>
      <c r="BR5428">
        <v>0</v>
      </c>
      <c r="BS5428">
        <v>0</v>
      </c>
      <c r="BT5428">
        <v>0</v>
      </c>
      <c r="BU5428">
        <v>0</v>
      </c>
      <c r="BV5428">
        <v>0</v>
      </c>
      <c r="BW5428">
        <v>0</v>
      </c>
      <c r="BX5428" s="10">
        <v>0</v>
      </c>
      <c r="BY5428">
        <v>0</v>
      </c>
      <c r="BZ5428">
        <v>0</v>
      </c>
      <c r="CA5428">
        <v>0</v>
      </c>
      <c r="CB5428">
        <v>0</v>
      </c>
      <c r="CC5428">
        <v>0</v>
      </c>
      <c r="CD5428">
        <v>0</v>
      </c>
      <c r="CE5428">
        <v>0</v>
      </c>
    </row>
    <row r="5429" spans="1:83" x14ac:dyDescent="0.35">
      <c r="A5429" s="9" t="str">
        <f t="shared" si="84"/>
        <v>261400.954.20</v>
      </c>
      <c r="B5429" s="52" t="e">
        <f>+IF(MATCH(A5429,List!H$10:H$145,0),"Targeted")</f>
        <v>#N/A</v>
      </c>
      <c r="C5429" s="65"/>
      <c r="D5429" s="52"/>
      <c r="E5429" s="16" t="s">
        <v>6925</v>
      </c>
      <c r="F5429" s="16" t="s">
        <v>6927</v>
      </c>
      <c r="G5429" s="16" t="s">
        <v>298</v>
      </c>
      <c r="H5429" s="16" t="s">
        <v>6927</v>
      </c>
      <c r="I5429" s="16" t="s">
        <v>7659</v>
      </c>
      <c r="J5429" s="16" t="s">
        <v>7660</v>
      </c>
      <c r="K5429" s="17" t="s">
        <v>63</v>
      </c>
      <c r="L5429" s="18" t="s">
        <v>7578</v>
      </c>
      <c r="M5429" s="195" t="s">
        <v>7655</v>
      </c>
      <c r="N5429" s="16" t="s">
        <v>7656</v>
      </c>
      <c r="O5429" s="17" t="s">
        <v>304</v>
      </c>
      <c r="P5429" s="17" t="s">
        <v>305</v>
      </c>
      <c r="Q5429" s="17" t="s">
        <v>306</v>
      </c>
      <c r="R5429">
        <v>0</v>
      </c>
      <c r="S5429">
        <v>0</v>
      </c>
      <c r="T5429">
        <v>0</v>
      </c>
      <c r="U5429">
        <v>0</v>
      </c>
      <c r="V5429">
        <v>0</v>
      </c>
      <c r="W5429">
        <v>0</v>
      </c>
      <c r="X5429">
        <v>0</v>
      </c>
      <c r="Y5429">
        <v>0</v>
      </c>
      <c r="Z5429">
        <v>0</v>
      </c>
      <c r="AA5429">
        <v>0</v>
      </c>
      <c r="AB5429">
        <v>0</v>
      </c>
      <c r="AC5429">
        <v>0</v>
      </c>
      <c r="AD5429">
        <v>0</v>
      </c>
      <c r="AE5429">
        <v>0</v>
      </c>
      <c r="AF5429">
        <v>0</v>
      </c>
      <c r="AG5429" s="19">
        <v>0</v>
      </c>
      <c r="AH5429">
        <v>0</v>
      </c>
      <c r="AI5429">
        <v>0</v>
      </c>
      <c r="AJ5429">
        <v>0</v>
      </c>
      <c r="AK5429">
        <v>0</v>
      </c>
      <c r="AL5429">
        <v>0</v>
      </c>
      <c r="AM5429">
        <v>0</v>
      </c>
      <c r="AN5429">
        <v>0</v>
      </c>
      <c r="AO5429">
        <v>0</v>
      </c>
      <c r="AP5429">
        <v>0</v>
      </c>
      <c r="AQ5429">
        <v>0</v>
      </c>
      <c r="AR5429">
        <v>0</v>
      </c>
      <c r="AS5429">
        <v>0</v>
      </c>
      <c r="AT5429">
        <v>0</v>
      </c>
      <c r="AU5429">
        <v>0</v>
      </c>
      <c r="AV5429">
        <v>0</v>
      </c>
      <c r="AW5429">
        <v>0</v>
      </c>
      <c r="AX5429">
        <v>0</v>
      </c>
      <c r="AY5429">
        <v>0</v>
      </c>
      <c r="AZ5429">
        <v>0</v>
      </c>
      <c r="BA5429">
        <v>0</v>
      </c>
      <c r="BB5429">
        <v>0</v>
      </c>
      <c r="BC5429">
        <v>0</v>
      </c>
      <c r="BD5429">
        <v>0</v>
      </c>
      <c r="BE5429">
        <v>0</v>
      </c>
      <c r="BF5429">
        <v>0</v>
      </c>
      <c r="BG5429">
        <v>0</v>
      </c>
      <c r="BH5429">
        <v>0</v>
      </c>
      <c r="BI5429">
        <v>0</v>
      </c>
      <c r="BJ5429">
        <v>0</v>
      </c>
      <c r="BK5429">
        <v>0</v>
      </c>
      <c r="BL5429">
        <v>0</v>
      </c>
      <c r="BM5429">
        <v>0</v>
      </c>
      <c r="BN5429">
        <v>0</v>
      </c>
      <c r="BO5429">
        <v>0</v>
      </c>
      <c r="BP5429">
        <v>-1973000</v>
      </c>
      <c r="BQ5429">
        <v>-12992000</v>
      </c>
      <c r="BR5429">
        <v>-2588000</v>
      </c>
      <c r="BS5429">
        <v>0</v>
      </c>
      <c r="BT5429">
        <v>0</v>
      </c>
      <c r="BU5429">
        <v>0</v>
      </c>
      <c r="BV5429">
        <v>0</v>
      </c>
      <c r="BW5429">
        <v>0</v>
      </c>
      <c r="BX5429" s="10">
        <v>0</v>
      </c>
      <c r="BY5429">
        <v>0</v>
      </c>
      <c r="BZ5429">
        <v>0</v>
      </c>
      <c r="CA5429">
        <v>0</v>
      </c>
      <c r="CB5429">
        <v>0</v>
      </c>
      <c r="CC5429">
        <v>0</v>
      </c>
      <c r="CD5429">
        <v>0</v>
      </c>
      <c r="CE5429">
        <v>0</v>
      </c>
    </row>
    <row r="5430" spans="1:83" x14ac:dyDescent="0.35">
      <c r="A5430" s="9" t="str">
        <f t="shared" si="84"/>
        <v>264700.954.89</v>
      </c>
      <c r="B5430" s="52" t="e">
        <f>+IF(MATCH(A5430,List!H$10:H$145,0),"Targeted")</f>
        <v>#N/A</v>
      </c>
      <c r="C5430" s="65"/>
      <c r="D5430" s="52"/>
      <c r="E5430" s="16" t="s">
        <v>6925</v>
      </c>
      <c r="F5430" s="16" t="s">
        <v>6927</v>
      </c>
      <c r="G5430" s="16" t="s">
        <v>298</v>
      </c>
      <c r="H5430" s="16" t="s">
        <v>6927</v>
      </c>
      <c r="I5430" s="16" t="s">
        <v>7661</v>
      </c>
      <c r="J5430" s="16" t="s">
        <v>7662</v>
      </c>
      <c r="K5430" s="17" t="s">
        <v>881</v>
      </c>
      <c r="L5430" s="18" t="s">
        <v>7578</v>
      </c>
      <c r="M5430" s="195" t="s">
        <v>7655</v>
      </c>
      <c r="N5430" s="16" t="s">
        <v>7656</v>
      </c>
      <c r="O5430" s="17" t="s">
        <v>304</v>
      </c>
      <c r="P5430" s="17" t="s">
        <v>305</v>
      </c>
      <c r="Q5430" s="17" t="s">
        <v>306</v>
      </c>
      <c r="R5430">
        <v>0</v>
      </c>
      <c r="S5430">
        <v>0</v>
      </c>
      <c r="T5430">
        <v>0</v>
      </c>
      <c r="U5430">
        <v>0</v>
      </c>
      <c r="V5430">
        <v>0</v>
      </c>
      <c r="W5430">
        <v>0</v>
      </c>
      <c r="X5430">
        <v>0</v>
      </c>
      <c r="Y5430">
        <v>0</v>
      </c>
      <c r="Z5430">
        <v>0</v>
      </c>
      <c r="AA5430">
        <v>0</v>
      </c>
      <c r="AB5430">
        <v>0</v>
      </c>
      <c r="AC5430">
        <v>0</v>
      </c>
      <c r="AD5430">
        <v>0</v>
      </c>
      <c r="AE5430">
        <v>0</v>
      </c>
      <c r="AF5430">
        <v>0</v>
      </c>
      <c r="AG5430" s="19">
        <v>0</v>
      </c>
      <c r="AH5430">
        <v>0</v>
      </c>
      <c r="AI5430">
        <v>0</v>
      </c>
      <c r="AJ5430">
        <v>0</v>
      </c>
      <c r="AK5430">
        <v>0</v>
      </c>
      <c r="AL5430">
        <v>0</v>
      </c>
      <c r="AM5430">
        <v>0</v>
      </c>
      <c r="AN5430">
        <v>0</v>
      </c>
      <c r="AO5430">
        <v>0</v>
      </c>
      <c r="AP5430">
        <v>0</v>
      </c>
      <c r="AQ5430">
        <v>0</v>
      </c>
      <c r="AR5430">
        <v>0</v>
      </c>
      <c r="AS5430">
        <v>0</v>
      </c>
      <c r="AT5430">
        <v>0</v>
      </c>
      <c r="AU5430">
        <v>0</v>
      </c>
      <c r="AV5430">
        <v>0</v>
      </c>
      <c r="AW5430">
        <v>0</v>
      </c>
      <c r="AX5430">
        <v>0</v>
      </c>
      <c r="AY5430">
        <v>0</v>
      </c>
      <c r="AZ5430">
        <v>0</v>
      </c>
      <c r="BA5430">
        <v>0</v>
      </c>
      <c r="BB5430">
        <v>0</v>
      </c>
      <c r="BC5430">
        <v>-88000</v>
      </c>
      <c r="BD5430">
        <v>0</v>
      </c>
      <c r="BE5430">
        <v>0</v>
      </c>
      <c r="BF5430">
        <v>0</v>
      </c>
      <c r="BG5430">
        <v>0</v>
      </c>
      <c r="BH5430">
        <v>0</v>
      </c>
      <c r="BI5430">
        <v>0</v>
      </c>
      <c r="BJ5430">
        <v>0</v>
      </c>
      <c r="BK5430">
        <v>0</v>
      </c>
      <c r="BL5430">
        <v>0</v>
      </c>
      <c r="BM5430">
        <v>0</v>
      </c>
      <c r="BN5430">
        <v>0</v>
      </c>
      <c r="BO5430">
        <v>0</v>
      </c>
      <c r="BP5430">
        <v>0</v>
      </c>
      <c r="BQ5430">
        <v>0</v>
      </c>
      <c r="BR5430">
        <v>0</v>
      </c>
      <c r="BS5430">
        <v>0</v>
      </c>
      <c r="BT5430">
        <v>0</v>
      </c>
      <c r="BU5430">
        <v>0</v>
      </c>
      <c r="BV5430">
        <v>0</v>
      </c>
      <c r="BW5430">
        <v>0</v>
      </c>
      <c r="BX5430" s="10">
        <v>0</v>
      </c>
      <c r="BY5430">
        <v>0</v>
      </c>
      <c r="BZ5430">
        <v>0</v>
      </c>
      <c r="CA5430">
        <v>0</v>
      </c>
      <c r="CB5430">
        <v>0</v>
      </c>
      <c r="CC5430">
        <v>0</v>
      </c>
      <c r="CD5430">
        <v>0</v>
      </c>
      <c r="CE5430">
        <v>0</v>
      </c>
    </row>
    <row r="5431" spans="1:83" x14ac:dyDescent="0.35">
      <c r="A5431" s="9" t="str">
        <f t="shared" si="84"/>
        <v>264900.954.69</v>
      </c>
      <c r="B5431" s="52" t="e">
        <f>+IF(MATCH(A5431,List!H$10:H$145,0),"Targeted")</f>
        <v>#N/A</v>
      </c>
      <c r="C5431" s="65"/>
      <c r="D5431" s="52"/>
      <c r="E5431" s="16" t="s">
        <v>6925</v>
      </c>
      <c r="F5431" s="16" t="s">
        <v>6927</v>
      </c>
      <c r="G5431" s="16" t="s">
        <v>298</v>
      </c>
      <c r="H5431" s="16" t="s">
        <v>6927</v>
      </c>
      <c r="I5431" s="16" t="s">
        <v>7663</v>
      </c>
      <c r="J5431" s="16" t="s">
        <v>7664</v>
      </c>
      <c r="K5431" s="17" t="s">
        <v>171</v>
      </c>
      <c r="L5431" s="18" t="s">
        <v>7578</v>
      </c>
      <c r="M5431" s="195" t="s">
        <v>7655</v>
      </c>
      <c r="N5431" s="16" t="s">
        <v>7656</v>
      </c>
      <c r="O5431" s="17" t="s">
        <v>304</v>
      </c>
      <c r="P5431" s="17" t="s">
        <v>305</v>
      </c>
      <c r="Q5431" s="17" t="s">
        <v>306</v>
      </c>
      <c r="R5431">
        <v>0</v>
      </c>
      <c r="S5431">
        <v>0</v>
      </c>
      <c r="T5431">
        <v>0</v>
      </c>
      <c r="U5431">
        <v>0</v>
      </c>
      <c r="V5431">
        <v>0</v>
      </c>
      <c r="W5431">
        <v>0</v>
      </c>
      <c r="X5431">
        <v>0</v>
      </c>
      <c r="Y5431">
        <v>0</v>
      </c>
      <c r="Z5431">
        <v>0</v>
      </c>
      <c r="AA5431">
        <v>0</v>
      </c>
      <c r="AB5431">
        <v>0</v>
      </c>
      <c r="AC5431">
        <v>0</v>
      </c>
      <c r="AD5431">
        <v>0</v>
      </c>
      <c r="AE5431">
        <v>0</v>
      </c>
      <c r="AF5431">
        <v>0</v>
      </c>
      <c r="AG5431" s="19">
        <v>0</v>
      </c>
      <c r="AH5431">
        <v>0</v>
      </c>
      <c r="AI5431">
        <v>0</v>
      </c>
      <c r="AJ5431">
        <v>0</v>
      </c>
      <c r="AK5431">
        <v>0</v>
      </c>
      <c r="AL5431">
        <v>0</v>
      </c>
      <c r="AM5431">
        <v>0</v>
      </c>
      <c r="AN5431">
        <v>0</v>
      </c>
      <c r="AO5431">
        <v>0</v>
      </c>
      <c r="AP5431">
        <v>0</v>
      </c>
      <c r="AQ5431">
        <v>0</v>
      </c>
      <c r="AR5431">
        <v>-1874588</v>
      </c>
      <c r="AS5431">
        <v>0</v>
      </c>
      <c r="AT5431">
        <v>0</v>
      </c>
      <c r="AU5431">
        <v>0</v>
      </c>
      <c r="AV5431">
        <v>0</v>
      </c>
      <c r="AW5431">
        <v>0</v>
      </c>
      <c r="AX5431">
        <v>0</v>
      </c>
      <c r="AY5431">
        <v>0</v>
      </c>
      <c r="AZ5431">
        <v>0</v>
      </c>
      <c r="BA5431">
        <v>0</v>
      </c>
      <c r="BB5431">
        <v>0</v>
      </c>
      <c r="BC5431">
        <v>0</v>
      </c>
      <c r="BD5431">
        <v>0</v>
      </c>
      <c r="BE5431">
        <v>0</v>
      </c>
      <c r="BF5431">
        <v>0</v>
      </c>
      <c r="BG5431">
        <v>0</v>
      </c>
      <c r="BH5431">
        <v>0</v>
      </c>
      <c r="BI5431">
        <v>0</v>
      </c>
      <c r="BJ5431">
        <v>0</v>
      </c>
      <c r="BK5431">
        <v>0</v>
      </c>
      <c r="BL5431">
        <v>0</v>
      </c>
      <c r="BM5431">
        <v>0</v>
      </c>
      <c r="BN5431">
        <v>0</v>
      </c>
      <c r="BO5431">
        <v>0</v>
      </c>
      <c r="BP5431">
        <v>0</v>
      </c>
      <c r="BQ5431">
        <v>0</v>
      </c>
      <c r="BR5431">
        <v>0</v>
      </c>
      <c r="BS5431">
        <v>0</v>
      </c>
      <c r="BT5431">
        <v>0</v>
      </c>
      <c r="BU5431">
        <v>0</v>
      </c>
      <c r="BV5431">
        <v>0</v>
      </c>
      <c r="BW5431">
        <v>0</v>
      </c>
      <c r="BX5431" s="10">
        <v>0</v>
      </c>
      <c r="BY5431">
        <v>0</v>
      </c>
      <c r="BZ5431">
        <v>0</v>
      </c>
      <c r="CA5431">
        <v>0</v>
      </c>
      <c r="CB5431">
        <v>0</v>
      </c>
      <c r="CC5431">
        <v>0</v>
      </c>
      <c r="CD5431">
        <v>0</v>
      </c>
      <c r="CE5431">
        <v>0</v>
      </c>
    </row>
    <row r="5432" spans="1:83" x14ac:dyDescent="0.35">
      <c r="A5432" s="9" t="str">
        <f t="shared" si="84"/>
        <v>542810.954.89</v>
      </c>
      <c r="B5432" s="52" t="e">
        <f>+IF(MATCH(A5432,List!H$10:H$145,0),"Targeted")</f>
        <v>#N/A</v>
      </c>
      <c r="C5432" s="65"/>
      <c r="D5432" s="52"/>
      <c r="E5432" s="16" t="s">
        <v>6925</v>
      </c>
      <c r="F5432" s="16" t="s">
        <v>6927</v>
      </c>
      <c r="G5432" s="16" t="s">
        <v>298</v>
      </c>
      <c r="H5432" s="16" t="s">
        <v>6927</v>
      </c>
      <c r="I5432" s="16" t="s">
        <v>7665</v>
      </c>
      <c r="J5432" s="16" t="s">
        <v>1810</v>
      </c>
      <c r="K5432" s="17" t="s">
        <v>881</v>
      </c>
      <c r="L5432" s="18" t="s">
        <v>7578</v>
      </c>
      <c r="M5432" s="195" t="s">
        <v>7655</v>
      </c>
      <c r="N5432" s="16" t="s">
        <v>7656</v>
      </c>
      <c r="O5432" s="17" t="s">
        <v>304</v>
      </c>
      <c r="P5432" s="17" t="s">
        <v>305</v>
      </c>
      <c r="Q5432" s="17" t="s">
        <v>306</v>
      </c>
      <c r="R5432">
        <v>0</v>
      </c>
      <c r="S5432">
        <v>0</v>
      </c>
      <c r="T5432">
        <v>0</v>
      </c>
      <c r="U5432">
        <v>0</v>
      </c>
      <c r="V5432">
        <v>0</v>
      </c>
      <c r="W5432">
        <v>0</v>
      </c>
      <c r="X5432">
        <v>0</v>
      </c>
      <c r="Y5432">
        <v>0</v>
      </c>
      <c r="Z5432">
        <v>0</v>
      </c>
      <c r="AA5432">
        <v>0</v>
      </c>
      <c r="AB5432">
        <v>0</v>
      </c>
      <c r="AC5432">
        <v>0</v>
      </c>
      <c r="AD5432">
        <v>0</v>
      </c>
      <c r="AE5432">
        <v>0</v>
      </c>
      <c r="AF5432">
        <v>0</v>
      </c>
      <c r="AG5432" s="19">
        <v>0</v>
      </c>
      <c r="AH5432">
        <v>0</v>
      </c>
      <c r="AI5432">
        <v>0</v>
      </c>
      <c r="AJ5432">
        <v>0</v>
      </c>
      <c r="AK5432">
        <v>0</v>
      </c>
      <c r="AL5432">
        <v>0</v>
      </c>
      <c r="AM5432">
        <v>0</v>
      </c>
      <c r="AN5432">
        <v>0</v>
      </c>
      <c r="AO5432">
        <v>0</v>
      </c>
      <c r="AP5432">
        <v>0</v>
      </c>
      <c r="AQ5432">
        <v>0</v>
      </c>
      <c r="AR5432">
        <v>0</v>
      </c>
      <c r="AS5432">
        <v>0</v>
      </c>
      <c r="AT5432">
        <v>0</v>
      </c>
      <c r="AU5432">
        <v>0</v>
      </c>
      <c r="AV5432">
        <v>0</v>
      </c>
      <c r="AW5432">
        <v>0</v>
      </c>
      <c r="AX5432">
        <v>0</v>
      </c>
      <c r="AY5432">
        <v>0</v>
      </c>
      <c r="AZ5432">
        <v>0</v>
      </c>
      <c r="BA5432">
        <v>0</v>
      </c>
      <c r="BB5432">
        <v>0</v>
      </c>
      <c r="BC5432">
        <v>-298000</v>
      </c>
      <c r="BD5432">
        <v>0</v>
      </c>
      <c r="BE5432">
        <v>0</v>
      </c>
      <c r="BF5432">
        <v>0</v>
      </c>
      <c r="BG5432">
        <v>0</v>
      </c>
      <c r="BH5432">
        <v>0</v>
      </c>
      <c r="BI5432">
        <v>0</v>
      </c>
      <c r="BJ5432">
        <v>0</v>
      </c>
      <c r="BK5432">
        <v>0</v>
      </c>
      <c r="BL5432">
        <v>0</v>
      </c>
      <c r="BM5432">
        <v>0</v>
      </c>
      <c r="BN5432">
        <v>0</v>
      </c>
      <c r="BO5432">
        <v>0</v>
      </c>
      <c r="BP5432">
        <v>-15000</v>
      </c>
      <c r="BQ5432">
        <v>0</v>
      </c>
      <c r="BR5432">
        <v>0</v>
      </c>
      <c r="BS5432">
        <v>0</v>
      </c>
      <c r="BT5432">
        <v>0</v>
      </c>
      <c r="BU5432">
        <v>0</v>
      </c>
      <c r="BV5432">
        <v>0</v>
      </c>
      <c r="BW5432">
        <v>0</v>
      </c>
      <c r="BX5432" s="10">
        <v>0</v>
      </c>
      <c r="BY5432">
        <v>0</v>
      </c>
      <c r="BZ5432">
        <v>0</v>
      </c>
      <c r="CA5432">
        <v>0</v>
      </c>
      <c r="CB5432">
        <v>0</v>
      </c>
      <c r="CC5432">
        <v>0</v>
      </c>
      <c r="CD5432">
        <v>0</v>
      </c>
      <c r="CE5432">
        <v>0</v>
      </c>
    </row>
    <row r="5433" spans="1:83" x14ac:dyDescent="0.35">
      <c r="A5433" s="9" t="str">
        <f t="shared" si="84"/>
        <v>247400.959.27</v>
      </c>
      <c r="B5433" s="52" t="e">
        <f>+IF(MATCH(A5433,List!H$10:H$145,0),"Targeted")</f>
        <v>#N/A</v>
      </c>
      <c r="C5433" s="65"/>
      <c r="D5433" s="52"/>
      <c r="E5433" s="16" t="s">
        <v>6925</v>
      </c>
      <c r="F5433" s="16" t="s">
        <v>6927</v>
      </c>
      <c r="G5433" s="16" t="s">
        <v>298</v>
      </c>
      <c r="H5433" s="16" t="s">
        <v>6927</v>
      </c>
      <c r="I5433" s="16" t="s">
        <v>7666</v>
      </c>
      <c r="J5433" s="16" t="s">
        <v>7667</v>
      </c>
      <c r="K5433" s="17" t="s">
        <v>3526</v>
      </c>
      <c r="L5433" s="18" t="s">
        <v>7578</v>
      </c>
      <c r="M5433" s="195" t="s">
        <v>7668</v>
      </c>
      <c r="N5433" s="16" t="s">
        <v>7669</v>
      </c>
      <c r="O5433" s="17" t="s">
        <v>304</v>
      </c>
      <c r="P5433" s="17" t="s">
        <v>305</v>
      </c>
      <c r="Q5433" s="17" t="s">
        <v>306</v>
      </c>
      <c r="R5433">
        <v>0</v>
      </c>
      <c r="S5433">
        <v>0</v>
      </c>
      <c r="T5433">
        <v>0</v>
      </c>
      <c r="U5433">
        <v>0</v>
      </c>
      <c r="V5433">
        <v>0</v>
      </c>
      <c r="W5433">
        <v>0</v>
      </c>
      <c r="X5433">
        <v>0</v>
      </c>
      <c r="Y5433">
        <v>0</v>
      </c>
      <c r="Z5433">
        <v>0</v>
      </c>
      <c r="AA5433">
        <v>0</v>
      </c>
      <c r="AB5433">
        <v>0</v>
      </c>
      <c r="AC5433">
        <v>0</v>
      </c>
      <c r="AD5433">
        <v>0</v>
      </c>
      <c r="AE5433">
        <v>0</v>
      </c>
      <c r="AF5433">
        <v>0</v>
      </c>
      <c r="AG5433" s="19">
        <v>0</v>
      </c>
      <c r="AH5433">
        <v>0</v>
      </c>
      <c r="AI5433">
        <v>0</v>
      </c>
      <c r="AJ5433">
        <v>0</v>
      </c>
      <c r="AK5433">
        <v>0</v>
      </c>
      <c r="AL5433">
        <v>0</v>
      </c>
      <c r="AM5433">
        <v>0</v>
      </c>
      <c r="AN5433">
        <v>0</v>
      </c>
      <c r="AO5433">
        <v>0</v>
      </c>
      <c r="AP5433">
        <v>0</v>
      </c>
      <c r="AQ5433">
        <v>0</v>
      </c>
      <c r="AR5433">
        <v>0</v>
      </c>
      <c r="AS5433">
        <v>0</v>
      </c>
      <c r="AT5433">
        <v>0</v>
      </c>
      <c r="AU5433">
        <v>0</v>
      </c>
      <c r="AV5433">
        <v>0</v>
      </c>
      <c r="AW5433">
        <v>0</v>
      </c>
      <c r="AX5433">
        <v>0</v>
      </c>
      <c r="AY5433">
        <v>0</v>
      </c>
      <c r="AZ5433">
        <v>-7644000</v>
      </c>
      <c r="BA5433">
        <v>-342000</v>
      </c>
      <c r="BB5433">
        <v>-10066000</v>
      </c>
      <c r="BC5433">
        <v>-2539000</v>
      </c>
      <c r="BD5433">
        <v>-1505000</v>
      </c>
      <c r="BE5433">
        <v>-150000</v>
      </c>
      <c r="BF5433">
        <v>-1024000</v>
      </c>
      <c r="BG5433">
        <v>-1000</v>
      </c>
      <c r="BH5433">
        <v>0</v>
      </c>
      <c r="BI5433">
        <v>0</v>
      </c>
      <c r="BJ5433">
        <v>-160000</v>
      </c>
      <c r="BK5433">
        <v>-111000</v>
      </c>
      <c r="BL5433">
        <v>-6850000</v>
      </c>
      <c r="BM5433">
        <v>0</v>
      </c>
      <c r="BN5433">
        <v>0</v>
      </c>
      <c r="BO5433">
        <v>0</v>
      </c>
      <c r="BP5433">
        <v>0</v>
      </c>
      <c r="BQ5433">
        <v>0</v>
      </c>
      <c r="BR5433">
        <v>0</v>
      </c>
      <c r="BS5433">
        <v>0</v>
      </c>
      <c r="BT5433">
        <v>0</v>
      </c>
      <c r="BU5433">
        <v>-6000</v>
      </c>
      <c r="BV5433">
        <v>0</v>
      </c>
      <c r="BW5433">
        <v>-1000</v>
      </c>
      <c r="BX5433" s="10">
        <v>-1000</v>
      </c>
      <c r="BY5433">
        <v>-2725000</v>
      </c>
      <c r="BZ5433">
        <v>-81114000</v>
      </c>
      <c r="CA5433">
        <v>-25000</v>
      </c>
      <c r="CB5433">
        <v>0</v>
      </c>
      <c r="CC5433">
        <v>0</v>
      </c>
      <c r="CD5433">
        <v>0</v>
      </c>
      <c r="CE5433">
        <v>0</v>
      </c>
    </row>
    <row r="5434" spans="1:83" x14ac:dyDescent="0.35">
      <c r="A5434" s="9" t="str">
        <f t="shared" si="84"/>
        <v>539610.959.13</v>
      </c>
      <c r="B5434" s="52" t="e">
        <f>+IF(MATCH(A5434,List!H$10:H$145,0),"Targeted")</f>
        <v>#N/A</v>
      </c>
      <c r="C5434" s="65"/>
      <c r="D5434" s="52"/>
      <c r="E5434" s="16" t="s">
        <v>6925</v>
      </c>
      <c r="F5434" s="16" t="s">
        <v>6927</v>
      </c>
      <c r="G5434" s="16" t="s">
        <v>298</v>
      </c>
      <c r="H5434" s="16" t="s">
        <v>6927</v>
      </c>
      <c r="I5434" s="16" t="s">
        <v>7670</v>
      </c>
      <c r="J5434" s="16" t="s">
        <v>3408</v>
      </c>
      <c r="K5434" s="17" t="s">
        <v>930</v>
      </c>
      <c r="L5434" s="18" t="s">
        <v>7578</v>
      </c>
      <c r="M5434" s="195" t="s">
        <v>7668</v>
      </c>
      <c r="N5434" s="16" t="s">
        <v>7669</v>
      </c>
      <c r="O5434" s="17" t="s">
        <v>304</v>
      </c>
      <c r="P5434" s="17" t="s">
        <v>305</v>
      </c>
      <c r="Q5434" s="17" t="s">
        <v>306</v>
      </c>
      <c r="R5434">
        <v>0</v>
      </c>
      <c r="S5434">
        <v>0</v>
      </c>
      <c r="T5434">
        <v>0</v>
      </c>
      <c r="U5434">
        <v>0</v>
      </c>
      <c r="V5434">
        <v>0</v>
      </c>
      <c r="W5434">
        <v>0</v>
      </c>
      <c r="X5434">
        <v>0</v>
      </c>
      <c r="Y5434">
        <v>0</v>
      </c>
      <c r="Z5434">
        <v>0</v>
      </c>
      <c r="AA5434">
        <v>0</v>
      </c>
      <c r="AB5434">
        <v>0</v>
      </c>
      <c r="AC5434">
        <v>0</v>
      </c>
      <c r="AD5434">
        <v>0</v>
      </c>
      <c r="AE5434">
        <v>0</v>
      </c>
      <c r="AF5434">
        <v>0</v>
      </c>
      <c r="AG5434" s="19">
        <v>0</v>
      </c>
      <c r="AH5434">
        <v>0</v>
      </c>
      <c r="AI5434">
        <v>0</v>
      </c>
      <c r="AJ5434">
        <v>0</v>
      </c>
      <c r="AK5434">
        <v>0</v>
      </c>
      <c r="AL5434">
        <v>0</v>
      </c>
      <c r="AM5434">
        <v>0</v>
      </c>
      <c r="AN5434">
        <v>0</v>
      </c>
      <c r="AO5434">
        <v>0</v>
      </c>
      <c r="AP5434">
        <v>0</v>
      </c>
      <c r="AQ5434">
        <v>0</v>
      </c>
      <c r="AR5434">
        <v>0</v>
      </c>
      <c r="AS5434">
        <v>0</v>
      </c>
      <c r="AT5434">
        <v>0</v>
      </c>
      <c r="AU5434">
        <v>0</v>
      </c>
      <c r="AV5434">
        <v>0</v>
      </c>
      <c r="AW5434">
        <v>0</v>
      </c>
      <c r="AX5434">
        <v>0</v>
      </c>
      <c r="AY5434">
        <v>0</v>
      </c>
      <c r="AZ5434">
        <v>0</v>
      </c>
      <c r="BA5434">
        <v>0</v>
      </c>
      <c r="BB5434">
        <v>0</v>
      </c>
      <c r="BC5434">
        <v>0</v>
      </c>
      <c r="BD5434">
        <v>0</v>
      </c>
      <c r="BE5434">
        <v>0</v>
      </c>
      <c r="BF5434">
        <v>0</v>
      </c>
      <c r="BG5434">
        <v>0</v>
      </c>
      <c r="BH5434">
        <v>0</v>
      </c>
      <c r="BI5434">
        <v>0</v>
      </c>
      <c r="BJ5434">
        <v>0</v>
      </c>
      <c r="BK5434">
        <v>0</v>
      </c>
      <c r="BL5434">
        <v>0</v>
      </c>
      <c r="BM5434">
        <v>-1779000</v>
      </c>
      <c r="BN5434">
        <v>-16690000</v>
      </c>
      <c r="BO5434">
        <v>-197000</v>
      </c>
      <c r="BP5434">
        <v>0</v>
      </c>
      <c r="BQ5434">
        <v>0</v>
      </c>
      <c r="BR5434">
        <v>0</v>
      </c>
      <c r="BS5434">
        <v>0</v>
      </c>
      <c r="BT5434">
        <v>0</v>
      </c>
      <c r="BU5434">
        <v>0</v>
      </c>
      <c r="BV5434">
        <v>0</v>
      </c>
      <c r="BW5434">
        <v>0</v>
      </c>
      <c r="BX5434" s="10">
        <v>0</v>
      </c>
      <c r="BY5434">
        <v>0</v>
      </c>
      <c r="BZ5434">
        <v>0</v>
      </c>
      <c r="CA5434">
        <v>0</v>
      </c>
      <c r="CB5434">
        <v>0</v>
      </c>
      <c r="CC5434">
        <v>0</v>
      </c>
      <c r="CD5434">
        <v>0</v>
      </c>
      <c r="CE5434">
        <v>0</v>
      </c>
    </row>
    <row r="5435" spans="1:83" x14ac:dyDescent="0.35">
      <c r="A5435" s="9" t="str">
        <f t="shared" si="84"/>
        <v>542710.959.27</v>
      </c>
      <c r="B5435" s="52" t="e">
        <f>+IF(MATCH(A5435,List!H$10:H$145,0),"Targeted")</f>
        <v>#N/A</v>
      </c>
      <c r="C5435" s="65"/>
      <c r="D5435" s="52"/>
      <c r="E5435" s="16" t="s">
        <v>6925</v>
      </c>
      <c r="F5435" s="16" t="s">
        <v>6927</v>
      </c>
      <c r="G5435" s="16" t="s">
        <v>298</v>
      </c>
      <c r="H5435" s="16" t="s">
        <v>6927</v>
      </c>
      <c r="I5435" s="16" t="s">
        <v>7671</v>
      </c>
      <c r="J5435" s="16" t="s">
        <v>7672</v>
      </c>
      <c r="K5435" s="17" t="s">
        <v>3526</v>
      </c>
      <c r="L5435" s="18" t="s">
        <v>7578</v>
      </c>
      <c r="M5435" s="195" t="s">
        <v>7668</v>
      </c>
      <c r="N5435" s="16" t="s">
        <v>7669</v>
      </c>
      <c r="O5435" s="17" t="s">
        <v>304</v>
      </c>
      <c r="P5435" s="17" t="s">
        <v>305</v>
      </c>
      <c r="Q5435" s="17" t="s">
        <v>306</v>
      </c>
      <c r="R5435">
        <v>0</v>
      </c>
      <c r="S5435">
        <v>0</v>
      </c>
      <c r="T5435">
        <v>0</v>
      </c>
      <c r="U5435">
        <v>0</v>
      </c>
      <c r="V5435">
        <v>0</v>
      </c>
      <c r="W5435">
        <v>0</v>
      </c>
      <c r="X5435">
        <v>0</v>
      </c>
      <c r="Y5435">
        <v>0</v>
      </c>
      <c r="Z5435">
        <v>0</v>
      </c>
      <c r="AA5435">
        <v>0</v>
      </c>
      <c r="AB5435">
        <v>0</v>
      </c>
      <c r="AC5435">
        <v>0</v>
      </c>
      <c r="AD5435">
        <v>0</v>
      </c>
      <c r="AE5435">
        <v>0</v>
      </c>
      <c r="AF5435">
        <v>0</v>
      </c>
      <c r="AG5435" s="19">
        <v>0</v>
      </c>
      <c r="AH5435">
        <v>0</v>
      </c>
      <c r="AI5435">
        <v>0</v>
      </c>
      <c r="AJ5435">
        <v>0</v>
      </c>
      <c r="AK5435">
        <v>0</v>
      </c>
      <c r="AL5435">
        <v>0</v>
      </c>
      <c r="AM5435">
        <v>0</v>
      </c>
      <c r="AN5435">
        <v>0</v>
      </c>
      <c r="AO5435">
        <v>0</v>
      </c>
      <c r="AP5435">
        <v>0</v>
      </c>
      <c r="AQ5435">
        <v>0</v>
      </c>
      <c r="AR5435">
        <v>0</v>
      </c>
      <c r="AS5435">
        <v>0</v>
      </c>
      <c r="AT5435">
        <v>0</v>
      </c>
      <c r="AU5435">
        <v>0</v>
      </c>
      <c r="AV5435">
        <v>0</v>
      </c>
      <c r="AW5435">
        <v>0</v>
      </c>
      <c r="AX5435">
        <v>0</v>
      </c>
      <c r="AY5435">
        <v>0</v>
      </c>
      <c r="AZ5435">
        <v>0</v>
      </c>
      <c r="BA5435">
        <v>0</v>
      </c>
      <c r="BB5435">
        <v>-940000</v>
      </c>
      <c r="BC5435">
        <v>-103000</v>
      </c>
      <c r="BD5435">
        <v>-248000</v>
      </c>
      <c r="BE5435">
        <v>0</v>
      </c>
      <c r="BF5435">
        <v>0</v>
      </c>
      <c r="BG5435">
        <v>0</v>
      </c>
      <c r="BH5435">
        <v>0</v>
      </c>
      <c r="BI5435">
        <v>0</v>
      </c>
      <c r="BJ5435">
        <v>0</v>
      </c>
      <c r="BK5435">
        <v>0</v>
      </c>
      <c r="BL5435">
        <v>0</v>
      </c>
      <c r="BM5435">
        <v>0</v>
      </c>
      <c r="BN5435">
        <v>0</v>
      </c>
      <c r="BO5435">
        <v>0</v>
      </c>
      <c r="BP5435">
        <v>0</v>
      </c>
      <c r="BQ5435">
        <v>0</v>
      </c>
      <c r="BR5435">
        <v>0</v>
      </c>
      <c r="BS5435">
        <v>0</v>
      </c>
      <c r="BT5435">
        <v>0</v>
      </c>
      <c r="BU5435">
        <v>0</v>
      </c>
      <c r="BV5435">
        <v>0</v>
      </c>
      <c r="BW5435">
        <v>0</v>
      </c>
      <c r="BX5435" s="10">
        <v>0</v>
      </c>
      <c r="BY5435">
        <v>0</v>
      </c>
      <c r="BZ5435">
        <v>0</v>
      </c>
      <c r="CA5435">
        <v>0</v>
      </c>
      <c r="CB5435">
        <v>0</v>
      </c>
      <c r="CC5435">
        <v>0</v>
      </c>
      <c r="CD5435">
        <v>0</v>
      </c>
      <c r="CE5435">
        <v>0</v>
      </c>
    </row>
    <row r="5436" spans="1:83" x14ac:dyDescent="0.35">
      <c r="A5436" s="9" t="str">
        <f t="shared" si="84"/>
        <v>548810.959.14</v>
      </c>
      <c r="B5436" s="52" t="e">
        <f>+IF(MATCH(A5436,List!H$10:H$145,0),"Targeted")</f>
        <v>#N/A</v>
      </c>
      <c r="C5436" s="65"/>
      <c r="D5436" s="52"/>
      <c r="E5436" s="16" t="s">
        <v>6925</v>
      </c>
      <c r="F5436" s="16" t="s">
        <v>6927</v>
      </c>
      <c r="G5436" s="16" t="s">
        <v>298</v>
      </c>
      <c r="H5436" s="16" t="s">
        <v>6927</v>
      </c>
      <c r="I5436" s="16" t="s">
        <v>7673</v>
      </c>
      <c r="J5436" s="16" t="s">
        <v>7674</v>
      </c>
      <c r="K5436" s="17" t="s">
        <v>12</v>
      </c>
      <c r="L5436" s="18" t="s">
        <v>7578</v>
      </c>
      <c r="M5436" s="195" t="s">
        <v>7668</v>
      </c>
      <c r="N5436" s="16" t="s">
        <v>7669</v>
      </c>
      <c r="O5436" s="17" t="s">
        <v>304</v>
      </c>
      <c r="P5436" s="17" t="s">
        <v>305</v>
      </c>
      <c r="Q5436" s="17" t="s">
        <v>306</v>
      </c>
      <c r="R5436">
        <v>0</v>
      </c>
      <c r="S5436">
        <v>0</v>
      </c>
      <c r="T5436">
        <v>0</v>
      </c>
      <c r="U5436">
        <v>0</v>
      </c>
      <c r="V5436">
        <v>0</v>
      </c>
      <c r="W5436">
        <v>0</v>
      </c>
      <c r="X5436">
        <v>0</v>
      </c>
      <c r="Y5436">
        <v>0</v>
      </c>
      <c r="Z5436">
        <v>0</v>
      </c>
      <c r="AA5436">
        <v>0</v>
      </c>
      <c r="AB5436">
        <v>0</v>
      </c>
      <c r="AC5436">
        <v>0</v>
      </c>
      <c r="AD5436">
        <v>0</v>
      </c>
      <c r="AE5436">
        <v>0</v>
      </c>
      <c r="AF5436">
        <v>0</v>
      </c>
      <c r="AG5436" s="19">
        <v>0</v>
      </c>
      <c r="AH5436">
        <v>0</v>
      </c>
      <c r="AI5436">
        <v>0</v>
      </c>
      <c r="AJ5436">
        <v>0</v>
      </c>
      <c r="AK5436">
        <v>0</v>
      </c>
      <c r="AL5436">
        <v>0</v>
      </c>
      <c r="AM5436">
        <v>0</v>
      </c>
      <c r="AN5436">
        <v>0</v>
      </c>
      <c r="AO5436">
        <v>0</v>
      </c>
      <c r="AP5436">
        <v>0</v>
      </c>
      <c r="AQ5436">
        <v>0</v>
      </c>
      <c r="AR5436">
        <v>0</v>
      </c>
      <c r="AS5436">
        <v>0</v>
      </c>
      <c r="AT5436">
        <v>0</v>
      </c>
      <c r="AU5436">
        <v>0</v>
      </c>
      <c r="AV5436">
        <v>0</v>
      </c>
      <c r="AW5436">
        <v>0</v>
      </c>
      <c r="AX5436">
        <v>0</v>
      </c>
      <c r="AY5436">
        <v>0</v>
      </c>
      <c r="AZ5436">
        <v>0</v>
      </c>
      <c r="BA5436">
        <v>0</v>
      </c>
      <c r="BB5436">
        <v>0</v>
      </c>
      <c r="BC5436">
        <v>0</v>
      </c>
      <c r="BD5436">
        <v>0</v>
      </c>
      <c r="BE5436">
        <v>0</v>
      </c>
      <c r="BF5436">
        <v>0</v>
      </c>
      <c r="BG5436">
        <v>0</v>
      </c>
      <c r="BH5436">
        <v>0</v>
      </c>
      <c r="BI5436">
        <v>0</v>
      </c>
      <c r="BJ5436">
        <v>0</v>
      </c>
      <c r="BK5436">
        <v>0</v>
      </c>
      <c r="BL5436">
        <v>0</v>
      </c>
      <c r="BM5436">
        <v>0</v>
      </c>
      <c r="BN5436">
        <v>0</v>
      </c>
      <c r="BO5436">
        <v>0</v>
      </c>
      <c r="BP5436">
        <v>0</v>
      </c>
      <c r="BQ5436">
        <v>0</v>
      </c>
      <c r="BR5436">
        <v>0</v>
      </c>
      <c r="BS5436">
        <v>0</v>
      </c>
      <c r="BT5436">
        <v>0</v>
      </c>
      <c r="BU5436">
        <v>0</v>
      </c>
      <c r="BV5436">
        <v>0</v>
      </c>
      <c r="BW5436">
        <v>0</v>
      </c>
      <c r="BX5436" s="10">
        <v>0</v>
      </c>
      <c r="BY5436">
        <v>0</v>
      </c>
      <c r="BZ5436">
        <v>-8000</v>
      </c>
      <c r="CA5436">
        <v>-2000</v>
      </c>
      <c r="CB5436">
        <v>-2000</v>
      </c>
      <c r="CC5436">
        <v>-11000</v>
      </c>
      <c r="CD5436">
        <v>-4000</v>
      </c>
      <c r="CE5436">
        <v>-4000</v>
      </c>
    </row>
    <row r="5437" spans="1:83" x14ac:dyDescent="0.35">
      <c r="A5437" s="9" t="str">
        <f t="shared" si="84"/>
        <v>551210.959.11</v>
      </c>
      <c r="B5437" s="52" t="e">
        <f>+IF(MATCH(A5437,List!H$10:H$145,0),"Targeted")</f>
        <v>#N/A</v>
      </c>
      <c r="C5437" s="65"/>
      <c r="D5437" s="52"/>
      <c r="E5437" s="16" t="s">
        <v>6925</v>
      </c>
      <c r="F5437" s="16" t="s">
        <v>6927</v>
      </c>
      <c r="G5437" s="16" t="s">
        <v>298</v>
      </c>
      <c r="H5437" s="16" t="s">
        <v>6927</v>
      </c>
      <c r="I5437" s="16" t="s">
        <v>7675</v>
      </c>
      <c r="J5437" s="16" t="s">
        <v>7676</v>
      </c>
      <c r="K5437" s="17" t="s">
        <v>1021</v>
      </c>
      <c r="L5437" s="18" t="s">
        <v>7578</v>
      </c>
      <c r="M5437" s="195" t="s">
        <v>7668</v>
      </c>
      <c r="N5437" s="16" t="s">
        <v>7669</v>
      </c>
      <c r="O5437" s="17" t="s">
        <v>304</v>
      </c>
      <c r="P5437" s="17" t="s">
        <v>305</v>
      </c>
      <c r="Q5437" s="17" t="s">
        <v>306</v>
      </c>
      <c r="R5437">
        <v>0</v>
      </c>
      <c r="S5437">
        <v>0</v>
      </c>
      <c r="T5437">
        <v>0</v>
      </c>
      <c r="U5437">
        <v>0</v>
      </c>
      <c r="V5437">
        <v>0</v>
      </c>
      <c r="W5437">
        <v>0</v>
      </c>
      <c r="X5437">
        <v>0</v>
      </c>
      <c r="Y5437">
        <v>0</v>
      </c>
      <c r="Z5437">
        <v>0</v>
      </c>
      <c r="AA5437">
        <v>0</v>
      </c>
      <c r="AB5437">
        <v>0</v>
      </c>
      <c r="AC5437">
        <v>0</v>
      </c>
      <c r="AD5437">
        <v>0</v>
      </c>
      <c r="AE5437">
        <v>0</v>
      </c>
      <c r="AF5437">
        <v>0</v>
      </c>
      <c r="AG5437" s="19">
        <v>0</v>
      </c>
      <c r="AH5437">
        <v>0</v>
      </c>
      <c r="AI5437">
        <v>0</v>
      </c>
      <c r="AJ5437">
        <v>0</v>
      </c>
      <c r="AK5437">
        <v>0</v>
      </c>
      <c r="AL5437">
        <v>0</v>
      </c>
      <c r="AM5437">
        <v>0</v>
      </c>
      <c r="AN5437">
        <v>0</v>
      </c>
      <c r="AO5437">
        <v>0</v>
      </c>
      <c r="AP5437">
        <v>0</v>
      </c>
      <c r="AQ5437">
        <v>0</v>
      </c>
      <c r="AR5437">
        <v>0</v>
      </c>
      <c r="AS5437">
        <v>0</v>
      </c>
      <c r="AT5437">
        <v>0</v>
      </c>
      <c r="AU5437">
        <v>0</v>
      </c>
      <c r="AV5437">
        <v>0</v>
      </c>
      <c r="AW5437">
        <v>0</v>
      </c>
      <c r="AX5437">
        <v>0</v>
      </c>
      <c r="AY5437">
        <v>0</v>
      </c>
      <c r="AZ5437">
        <v>0</v>
      </c>
      <c r="BA5437">
        <v>0</v>
      </c>
      <c r="BB5437">
        <v>0</v>
      </c>
      <c r="BC5437">
        <v>0</v>
      </c>
      <c r="BD5437">
        <v>0</v>
      </c>
      <c r="BE5437">
        <v>0</v>
      </c>
      <c r="BF5437">
        <v>0</v>
      </c>
      <c r="BG5437">
        <v>0</v>
      </c>
      <c r="BH5437">
        <v>0</v>
      </c>
      <c r="BI5437">
        <v>0</v>
      </c>
      <c r="BJ5437">
        <v>0</v>
      </c>
      <c r="BK5437">
        <v>0</v>
      </c>
      <c r="BL5437">
        <v>-6850000</v>
      </c>
      <c r="BM5437">
        <v>0</v>
      </c>
      <c r="BN5437">
        <v>0</v>
      </c>
      <c r="BO5437">
        <v>0</v>
      </c>
      <c r="BP5437">
        <v>0</v>
      </c>
      <c r="BQ5437">
        <v>0</v>
      </c>
      <c r="BR5437">
        <v>0</v>
      </c>
      <c r="BS5437">
        <v>0</v>
      </c>
      <c r="BT5437">
        <v>-11500000</v>
      </c>
      <c r="BU5437">
        <v>0</v>
      </c>
      <c r="BV5437">
        <v>0</v>
      </c>
      <c r="BW5437">
        <v>0</v>
      </c>
      <c r="BX5437" s="10">
        <v>0</v>
      </c>
      <c r="BY5437">
        <v>0</v>
      </c>
      <c r="BZ5437">
        <v>-4543000</v>
      </c>
      <c r="CA5437">
        <v>-21000000</v>
      </c>
      <c r="CB5437">
        <v>-60000</v>
      </c>
      <c r="CC5437">
        <v>-60000</v>
      </c>
      <c r="CD5437">
        <v>0</v>
      </c>
      <c r="CE5437">
        <v>0</v>
      </c>
    </row>
    <row r="5438" spans="1:83" x14ac:dyDescent="0.35">
      <c r="A5438" s="9" t="str">
        <f t="shared" si="84"/>
        <v>561010.959.27</v>
      </c>
      <c r="B5438" s="52" t="e">
        <f>+IF(MATCH(A5438,List!H$10:H$145,0),"Targeted")</f>
        <v>#N/A</v>
      </c>
      <c r="C5438" s="65"/>
      <c r="D5438" s="52"/>
      <c r="E5438" s="16" t="s">
        <v>6925</v>
      </c>
      <c r="F5438" s="16" t="s">
        <v>6927</v>
      </c>
      <c r="G5438" s="16" t="s">
        <v>298</v>
      </c>
      <c r="H5438" s="16" t="s">
        <v>6927</v>
      </c>
      <c r="I5438" s="16" t="s">
        <v>7677</v>
      </c>
      <c r="J5438" s="16" t="s">
        <v>7678</v>
      </c>
      <c r="K5438" s="17" t="s">
        <v>3526</v>
      </c>
      <c r="L5438" s="18" t="s">
        <v>7578</v>
      </c>
      <c r="M5438" s="195" t="s">
        <v>7668</v>
      </c>
      <c r="N5438" s="16" t="s">
        <v>7669</v>
      </c>
      <c r="O5438" s="17" t="s">
        <v>304</v>
      </c>
      <c r="P5438" s="17" t="s">
        <v>305</v>
      </c>
      <c r="Q5438" s="17" t="s">
        <v>306</v>
      </c>
      <c r="R5438">
        <v>0</v>
      </c>
      <c r="S5438">
        <v>0</v>
      </c>
      <c r="T5438">
        <v>0</v>
      </c>
      <c r="U5438">
        <v>0</v>
      </c>
      <c r="V5438">
        <v>0</v>
      </c>
      <c r="W5438">
        <v>0</v>
      </c>
      <c r="X5438">
        <v>0</v>
      </c>
      <c r="Y5438">
        <v>0</v>
      </c>
      <c r="Z5438">
        <v>0</v>
      </c>
      <c r="AA5438">
        <v>0</v>
      </c>
      <c r="AB5438">
        <v>0</v>
      </c>
      <c r="AC5438">
        <v>0</v>
      </c>
      <c r="AD5438">
        <v>0</v>
      </c>
      <c r="AE5438">
        <v>0</v>
      </c>
      <c r="AF5438">
        <v>0</v>
      </c>
      <c r="AG5438" s="19">
        <v>0</v>
      </c>
      <c r="AH5438">
        <v>0</v>
      </c>
      <c r="AI5438">
        <v>0</v>
      </c>
      <c r="AJ5438">
        <v>0</v>
      </c>
      <c r="AK5438">
        <v>0</v>
      </c>
      <c r="AL5438">
        <v>0</v>
      </c>
      <c r="AM5438">
        <v>0</v>
      </c>
      <c r="AN5438">
        <v>0</v>
      </c>
      <c r="AO5438">
        <v>0</v>
      </c>
      <c r="AP5438">
        <v>0</v>
      </c>
      <c r="AQ5438">
        <v>0</v>
      </c>
      <c r="AR5438">
        <v>0</v>
      </c>
      <c r="AS5438">
        <v>0</v>
      </c>
      <c r="AT5438">
        <v>0</v>
      </c>
      <c r="AU5438">
        <v>0</v>
      </c>
      <c r="AV5438">
        <v>0</v>
      </c>
      <c r="AW5438">
        <v>0</v>
      </c>
      <c r="AX5438">
        <v>0</v>
      </c>
      <c r="AY5438">
        <v>0</v>
      </c>
      <c r="AZ5438">
        <v>0</v>
      </c>
      <c r="BA5438">
        <v>0</v>
      </c>
      <c r="BB5438">
        <v>0</v>
      </c>
      <c r="BC5438">
        <v>0</v>
      </c>
      <c r="BD5438">
        <v>0</v>
      </c>
      <c r="BE5438">
        <v>0</v>
      </c>
      <c r="BF5438">
        <v>0</v>
      </c>
      <c r="BG5438">
        <v>0</v>
      </c>
      <c r="BH5438">
        <v>0</v>
      </c>
      <c r="BI5438">
        <v>0</v>
      </c>
      <c r="BJ5438">
        <v>0</v>
      </c>
      <c r="BK5438">
        <v>0</v>
      </c>
      <c r="BL5438">
        <v>0</v>
      </c>
      <c r="BM5438">
        <v>0</v>
      </c>
      <c r="BN5438">
        <v>0</v>
      </c>
      <c r="BO5438">
        <v>0</v>
      </c>
      <c r="BP5438">
        <v>0</v>
      </c>
      <c r="BQ5438">
        <v>0</v>
      </c>
      <c r="BR5438">
        <v>0</v>
      </c>
      <c r="BS5438">
        <v>0</v>
      </c>
      <c r="BT5438">
        <v>0</v>
      </c>
      <c r="BU5438">
        <v>0</v>
      </c>
      <c r="BV5438">
        <v>-1750000</v>
      </c>
      <c r="BW5438">
        <v>0</v>
      </c>
      <c r="BX5438" s="10">
        <v>0</v>
      </c>
      <c r="BY5438">
        <v>0</v>
      </c>
      <c r="BZ5438">
        <v>0</v>
      </c>
      <c r="CA5438">
        <v>0</v>
      </c>
      <c r="CB5438">
        <v>0</v>
      </c>
      <c r="CC5438">
        <v>0</v>
      </c>
      <c r="CD5438">
        <v>0</v>
      </c>
      <c r="CE5438">
        <v>0</v>
      </c>
    </row>
    <row r="5439" spans="1:83" x14ac:dyDescent="0.35">
      <c r="A5439" s="9" t="str">
        <f t="shared" si="84"/>
        <v>823310.959.13</v>
      </c>
      <c r="B5439" s="52" t="e">
        <f>+IF(MATCH(A5439,List!H$10:H$145,0),"Targeted")</f>
        <v>#N/A</v>
      </c>
      <c r="C5439" s="65"/>
      <c r="D5439" s="53"/>
      <c r="E5439" s="16" t="s">
        <v>6925</v>
      </c>
      <c r="F5439" s="16" t="s">
        <v>6927</v>
      </c>
      <c r="G5439" s="16" t="s">
        <v>298</v>
      </c>
      <c r="H5439" s="16" t="s">
        <v>6927</v>
      </c>
      <c r="I5439" s="16" t="s">
        <v>7679</v>
      </c>
      <c r="J5439" s="16" t="s">
        <v>7680</v>
      </c>
      <c r="K5439" s="17" t="s">
        <v>930</v>
      </c>
      <c r="L5439" s="18" t="s">
        <v>7578</v>
      </c>
      <c r="M5439" s="195" t="s">
        <v>7668</v>
      </c>
      <c r="N5439" s="16" t="s">
        <v>7669</v>
      </c>
      <c r="O5439" s="17" t="s">
        <v>304</v>
      </c>
      <c r="P5439" s="17" t="s">
        <v>305</v>
      </c>
      <c r="Q5439" s="17" t="s">
        <v>306</v>
      </c>
      <c r="R5439">
        <v>0</v>
      </c>
      <c r="S5439">
        <v>0</v>
      </c>
      <c r="T5439">
        <v>0</v>
      </c>
      <c r="U5439">
        <v>0</v>
      </c>
      <c r="V5439">
        <v>0</v>
      </c>
      <c r="W5439">
        <v>0</v>
      </c>
      <c r="X5439">
        <v>0</v>
      </c>
      <c r="Y5439">
        <v>0</v>
      </c>
      <c r="Z5439">
        <v>0</v>
      </c>
      <c r="AA5439">
        <v>0</v>
      </c>
      <c r="AB5439">
        <v>0</v>
      </c>
      <c r="AC5439">
        <v>0</v>
      </c>
      <c r="AD5439">
        <v>0</v>
      </c>
      <c r="AE5439">
        <v>0</v>
      </c>
      <c r="AF5439">
        <v>0</v>
      </c>
      <c r="AG5439" s="19">
        <v>0</v>
      </c>
      <c r="AH5439">
        <v>0</v>
      </c>
      <c r="AI5439">
        <v>0</v>
      </c>
      <c r="AJ5439">
        <v>0</v>
      </c>
      <c r="AK5439">
        <v>0</v>
      </c>
      <c r="AL5439">
        <v>0</v>
      </c>
      <c r="AM5439">
        <v>0</v>
      </c>
      <c r="AN5439">
        <v>0</v>
      </c>
      <c r="AO5439">
        <v>0</v>
      </c>
      <c r="AP5439">
        <v>0</v>
      </c>
      <c r="AQ5439">
        <v>0</v>
      </c>
      <c r="AR5439">
        <v>0</v>
      </c>
      <c r="AS5439">
        <v>0</v>
      </c>
      <c r="AT5439">
        <v>0</v>
      </c>
      <c r="AU5439">
        <v>0</v>
      </c>
      <c r="AV5439">
        <v>0</v>
      </c>
      <c r="AW5439">
        <v>0</v>
      </c>
      <c r="AX5439">
        <v>0</v>
      </c>
      <c r="AY5439">
        <v>0</v>
      </c>
      <c r="AZ5439">
        <v>0</v>
      </c>
      <c r="BA5439">
        <v>0</v>
      </c>
      <c r="BB5439">
        <v>0</v>
      </c>
      <c r="BC5439">
        <v>0</v>
      </c>
      <c r="BD5439">
        <v>0</v>
      </c>
      <c r="BE5439">
        <v>0</v>
      </c>
      <c r="BF5439">
        <v>0</v>
      </c>
      <c r="BG5439">
        <v>0</v>
      </c>
      <c r="BH5439">
        <v>0</v>
      </c>
      <c r="BI5439">
        <v>0</v>
      </c>
      <c r="BJ5439">
        <v>0</v>
      </c>
      <c r="BK5439">
        <v>0</v>
      </c>
      <c r="BL5439">
        <v>0</v>
      </c>
      <c r="BM5439">
        <v>0</v>
      </c>
      <c r="BN5439">
        <v>0</v>
      </c>
      <c r="BO5439">
        <v>0</v>
      </c>
      <c r="BP5439">
        <v>0</v>
      </c>
      <c r="BQ5439">
        <v>0</v>
      </c>
      <c r="BR5439">
        <v>0</v>
      </c>
      <c r="BS5439">
        <v>-1221000</v>
      </c>
      <c r="BT5439">
        <v>-18628000</v>
      </c>
      <c r="BU5439">
        <v>-8430000</v>
      </c>
      <c r="BV5439">
        <v>0</v>
      </c>
      <c r="BW5439">
        <v>-5895000</v>
      </c>
      <c r="BX5439" s="10">
        <v>-1155000</v>
      </c>
      <c r="BY5439">
        <v>0</v>
      </c>
      <c r="BZ5439">
        <v>-4476000</v>
      </c>
      <c r="CA5439">
        <v>0</v>
      </c>
      <c r="CB5439">
        <v>0</v>
      </c>
      <c r="CC5439">
        <v>0</v>
      </c>
      <c r="CD5439">
        <v>0</v>
      </c>
      <c r="CE5439">
        <v>0</v>
      </c>
    </row>
    <row r="5441" spans="10:83" x14ac:dyDescent="0.35">
      <c r="P5441" s="17" t="s">
        <v>7681</v>
      </c>
      <c r="R5441">
        <f>SUBTOTAL(9,R3:R5439)</f>
        <v>106821232</v>
      </c>
      <c r="S5441">
        <f t="shared" ref="S5441:CD5441" si="85">SUBTOTAL(9,S3:S5439)</f>
        <v>111315892</v>
      </c>
      <c r="T5441">
        <f t="shared" si="85"/>
        <v>118528080</v>
      </c>
      <c r="U5441">
        <f t="shared" si="85"/>
        <v>118227799</v>
      </c>
      <c r="V5441">
        <f t="shared" si="85"/>
        <v>134532243</v>
      </c>
      <c r="W5441">
        <f t="shared" si="85"/>
        <v>157464255</v>
      </c>
      <c r="X5441">
        <f t="shared" si="85"/>
        <v>178134188</v>
      </c>
      <c r="Y5441">
        <f t="shared" si="85"/>
        <v>183640004</v>
      </c>
      <c r="Z5441">
        <f t="shared" si="85"/>
        <v>195649234</v>
      </c>
      <c r="AA5441">
        <f t="shared" si="85"/>
        <v>210172092</v>
      </c>
      <c r="AB5441">
        <f t="shared" si="85"/>
        <v>230681036</v>
      </c>
      <c r="AC5441">
        <f t="shared" si="85"/>
        <v>245707235</v>
      </c>
      <c r="AD5441">
        <f t="shared" si="85"/>
        <v>269358812</v>
      </c>
      <c r="AE5441">
        <f t="shared" si="85"/>
        <v>332332274</v>
      </c>
      <c r="AF5441">
        <f t="shared" si="85"/>
        <v>371792378</v>
      </c>
      <c r="AG5441">
        <f t="shared" si="85"/>
        <v>95975498</v>
      </c>
      <c r="AH5441">
        <f t="shared" si="85"/>
        <v>409218164</v>
      </c>
      <c r="AI5441">
        <f t="shared" si="85"/>
        <v>458745873</v>
      </c>
      <c r="AJ5441">
        <f t="shared" si="85"/>
        <v>504028282</v>
      </c>
      <c r="AK5441">
        <f t="shared" si="85"/>
        <v>590941459</v>
      </c>
      <c r="AL5441">
        <f t="shared" si="85"/>
        <v>678240573</v>
      </c>
      <c r="AM5441">
        <f t="shared" si="85"/>
        <v>745742758</v>
      </c>
      <c r="AN5441">
        <f t="shared" si="85"/>
        <v>808364434</v>
      </c>
      <c r="AO5441">
        <f t="shared" si="85"/>
        <v>851805044</v>
      </c>
      <c r="AP5441">
        <f t="shared" si="85"/>
        <v>946344354</v>
      </c>
      <c r="AQ5441">
        <f t="shared" si="85"/>
        <v>990381746</v>
      </c>
      <c r="AR5441">
        <f t="shared" si="85"/>
        <v>1004016927</v>
      </c>
      <c r="AS5441">
        <f t="shared" si="85"/>
        <v>1064416203</v>
      </c>
      <c r="AT5441">
        <f t="shared" si="85"/>
        <v>1143743331</v>
      </c>
      <c r="AU5441">
        <f t="shared" si="85"/>
        <v>1252993354</v>
      </c>
      <c r="AV5441">
        <f t="shared" si="85"/>
        <v>1324225530</v>
      </c>
      <c r="AW5441">
        <f t="shared" si="85"/>
        <v>1381529012</v>
      </c>
      <c r="AX5441">
        <f t="shared" si="85"/>
        <v>1409385502</v>
      </c>
      <c r="AY5441">
        <f t="shared" si="85"/>
        <v>1461752319</v>
      </c>
      <c r="AZ5441">
        <f t="shared" si="85"/>
        <v>1515742000</v>
      </c>
      <c r="BA5441">
        <f t="shared" si="85"/>
        <v>1560484000</v>
      </c>
      <c r="BB5441">
        <f t="shared" si="85"/>
        <v>1601116000</v>
      </c>
      <c r="BC5441">
        <f t="shared" si="85"/>
        <v>1652458000</v>
      </c>
      <c r="BD5441">
        <f t="shared" si="85"/>
        <v>1701842000</v>
      </c>
      <c r="BE5441">
        <f t="shared" si="85"/>
        <v>1788950000</v>
      </c>
      <c r="BF5441">
        <f t="shared" si="85"/>
        <v>1862846000</v>
      </c>
      <c r="BG5441">
        <f t="shared" si="85"/>
        <v>2010894000</v>
      </c>
      <c r="BH5441">
        <f t="shared" si="85"/>
        <v>2159899000</v>
      </c>
      <c r="BI5441">
        <f t="shared" si="85"/>
        <v>2292841000</v>
      </c>
      <c r="BJ5441">
        <f t="shared" si="85"/>
        <v>2471957000</v>
      </c>
      <c r="BK5441">
        <f t="shared" si="85"/>
        <v>2655050000</v>
      </c>
      <c r="BL5441">
        <f t="shared" si="85"/>
        <v>2728686000</v>
      </c>
      <c r="BM5441">
        <f t="shared" si="85"/>
        <v>2982544000</v>
      </c>
      <c r="BN5441">
        <f t="shared" si="85"/>
        <v>3517677000</v>
      </c>
      <c r="BO5441">
        <f t="shared" si="85"/>
        <v>3457079000</v>
      </c>
      <c r="BP5441">
        <f t="shared" si="85"/>
        <v>3603065000</v>
      </c>
      <c r="BQ5441">
        <f t="shared" si="85"/>
        <v>3526563000</v>
      </c>
      <c r="BR5441">
        <f t="shared" si="85"/>
        <v>3454881000</v>
      </c>
      <c r="BS5441">
        <f t="shared" si="85"/>
        <v>3506284000</v>
      </c>
      <c r="BT5441">
        <f t="shared" si="85"/>
        <v>3691850000</v>
      </c>
      <c r="BU5441">
        <f t="shared" si="85"/>
        <v>3852616000</v>
      </c>
      <c r="BV5441">
        <f t="shared" si="85"/>
        <v>3981630000</v>
      </c>
      <c r="BW5441">
        <f t="shared" si="85"/>
        <v>4109044000</v>
      </c>
      <c r="BX5441">
        <f t="shared" si="85"/>
        <v>4446956000</v>
      </c>
      <c r="BY5441">
        <f t="shared" si="85"/>
        <v>6550396000</v>
      </c>
      <c r="BZ5441">
        <f t="shared" si="85"/>
        <v>7249456000</v>
      </c>
      <c r="CA5441">
        <f t="shared" si="85"/>
        <v>6011148000</v>
      </c>
      <c r="CB5441">
        <f t="shared" si="85"/>
        <v>6012960000</v>
      </c>
      <c r="CC5441">
        <f t="shared" si="85"/>
        <v>6186795000</v>
      </c>
      <c r="CD5441">
        <f t="shared" si="85"/>
        <v>6507720000</v>
      </c>
      <c r="CE5441">
        <f t="shared" ref="CE5441" si="86">SUBTOTAL(9,CE3:CE5439)</f>
        <v>6746286000</v>
      </c>
    </row>
    <row r="5442" spans="10:83" x14ac:dyDescent="0.35">
      <c r="P5442" s="26" t="s">
        <v>7682</v>
      </c>
      <c r="R5442" s="10">
        <f>+R5441/1000</f>
        <v>106821.232</v>
      </c>
      <c r="S5442" s="10">
        <f t="shared" ref="S5442:CD5443" si="87">+S5441/1000</f>
        <v>111315.89200000001</v>
      </c>
      <c r="T5442" s="10">
        <f t="shared" si="87"/>
        <v>118528.08</v>
      </c>
      <c r="U5442" s="10">
        <f t="shared" si="87"/>
        <v>118227.799</v>
      </c>
      <c r="V5442" s="10">
        <f t="shared" si="87"/>
        <v>134532.24299999999</v>
      </c>
      <c r="W5442" s="10">
        <f t="shared" si="87"/>
        <v>157464.255</v>
      </c>
      <c r="X5442" s="10">
        <f t="shared" si="87"/>
        <v>178134.18799999999</v>
      </c>
      <c r="Y5442" s="10">
        <f t="shared" si="87"/>
        <v>183640.00399999999</v>
      </c>
      <c r="Z5442" s="10">
        <f t="shared" si="87"/>
        <v>195649.234</v>
      </c>
      <c r="AA5442" s="10">
        <f t="shared" si="87"/>
        <v>210172.092</v>
      </c>
      <c r="AB5442" s="10">
        <f t="shared" si="87"/>
        <v>230681.03599999999</v>
      </c>
      <c r="AC5442" s="10">
        <f t="shared" si="87"/>
        <v>245707.23499999999</v>
      </c>
      <c r="AD5442" s="10">
        <f t="shared" si="87"/>
        <v>269358.81199999998</v>
      </c>
      <c r="AE5442" s="10">
        <f t="shared" si="87"/>
        <v>332332.27399999998</v>
      </c>
      <c r="AF5442" s="10">
        <f t="shared" si="87"/>
        <v>371792.37800000003</v>
      </c>
      <c r="AG5442" s="10">
        <f t="shared" si="87"/>
        <v>95975.498000000007</v>
      </c>
      <c r="AH5442" s="10">
        <f t="shared" si="87"/>
        <v>409218.16399999999</v>
      </c>
      <c r="AI5442" s="10">
        <f t="shared" si="87"/>
        <v>458745.87300000002</v>
      </c>
      <c r="AJ5442" s="10">
        <f t="shared" si="87"/>
        <v>504028.28200000001</v>
      </c>
      <c r="AK5442" s="10">
        <f t="shared" si="87"/>
        <v>590941.45900000003</v>
      </c>
      <c r="AL5442" s="10">
        <f t="shared" si="87"/>
        <v>678240.57299999997</v>
      </c>
      <c r="AM5442" s="10">
        <f t="shared" si="87"/>
        <v>745742.75800000003</v>
      </c>
      <c r="AN5442" s="10">
        <f t="shared" si="87"/>
        <v>808364.43400000001</v>
      </c>
      <c r="AO5442" s="10">
        <f t="shared" si="87"/>
        <v>851805.04399999999</v>
      </c>
      <c r="AP5442" s="10">
        <f t="shared" si="87"/>
        <v>946344.35400000005</v>
      </c>
      <c r="AQ5442" s="10">
        <f t="shared" si="87"/>
        <v>990381.74600000004</v>
      </c>
      <c r="AR5442" s="10">
        <f t="shared" si="87"/>
        <v>1004016.927</v>
      </c>
      <c r="AS5442" s="10">
        <f t="shared" si="87"/>
        <v>1064416.203</v>
      </c>
      <c r="AT5442" s="10">
        <f t="shared" si="87"/>
        <v>1143743.331</v>
      </c>
      <c r="AU5442" s="10">
        <f t="shared" si="87"/>
        <v>1252993.3540000001</v>
      </c>
      <c r="AV5442" s="10">
        <f t="shared" si="87"/>
        <v>1324225.53</v>
      </c>
      <c r="AW5442" s="10">
        <f t="shared" si="87"/>
        <v>1381529.0120000001</v>
      </c>
      <c r="AX5442" s="10">
        <f t="shared" si="87"/>
        <v>1409385.5020000001</v>
      </c>
      <c r="AY5442" s="10">
        <f t="shared" si="87"/>
        <v>1461752.3189999999</v>
      </c>
      <c r="AZ5442" s="10">
        <f t="shared" si="87"/>
        <v>1515742</v>
      </c>
      <c r="BA5442" s="10">
        <f t="shared" si="87"/>
        <v>1560484</v>
      </c>
      <c r="BB5442" s="10">
        <f t="shared" si="87"/>
        <v>1601116</v>
      </c>
      <c r="BC5442" s="10">
        <f t="shared" si="87"/>
        <v>1652458</v>
      </c>
      <c r="BD5442" s="10">
        <f t="shared" si="87"/>
        <v>1701842</v>
      </c>
      <c r="BE5442" s="10">
        <f t="shared" si="87"/>
        <v>1788950</v>
      </c>
      <c r="BF5442" s="10">
        <f t="shared" si="87"/>
        <v>1862846</v>
      </c>
      <c r="BG5442" s="10">
        <f t="shared" si="87"/>
        <v>2010894</v>
      </c>
      <c r="BH5442" s="10">
        <f t="shared" si="87"/>
        <v>2159899</v>
      </c>
      <c r="BI5442" s="10">
        <f t="shared" si="87"/>
        <v>2292841</v>
      </c>
      <c r="BJ5442" s="10">
        <f t="shared" si="87"/>
        <v>2471957</v>
      </c>
      <c r="BK5442" s="10">
        <f t="shared" si="87"/>
        <v>2655050</v>
      </c>
      <c r="BL5442" s="10">
        <f t="shared" si="87"/>
        <v>2728686</v>
      </c>
      <c r="BM5442" s="10">
        <f t="shared" si="87"/>
        <v>2982544</v>
      </c>
      <c r="BN5442" s="10">
        <f t="shared" si="87"/>
        <v>3517677</v>
      </c>
      <c r="BO5442" s="10">
        <f t="shared" si="87"/>
        <v>3457079</v>
      </c>
      <c r="BP5442" s="10">
        <f t="shared" si="87"/>
        <v>3603065</v>
      </c>
      <c r="BQ5442" s="10">
        <f t="shared" si="87"/>
        <v>3526563</v>
      </c>
      <c r="BR5442" s="10">
        <f t="shared" si="87"/>
        <v>3454881</v>
      </c>
      <c r="BS5442" s="10">
        <f t="shared" si="87"/>
        <v>3506284</v>
      </c>
      <c r="BT5442" s="10">
        <f t="shared" si="87"/>
        <v>3691850</v>
      </c>
      <c r="BU5442" s="10">
        <f t="shared" si="87"/>
        <v>3852616</v>
      </c>
      <c r="BV5442" s="10">
        <f t="shared" si="87"/>
        <v>3981630</v>
      </c>
      <c r="BW5442" s="10">
        <f t="shared" si="87"/>
        <v>4109044</v>
      </c>
      <c r="BX5442" s="10">
        <f t="shared" si="87"/>
        <v>4446956</v>
      </c>
      <c r="BY5442" s="10">
        <f t="shared" si="87"/>
        <v>6550396</v>
      </c>
      <c r="BZ5442" s="10">
        <f t="shared" si="87"/>
        <v>7249456</v>
      </c>
      <c r="CA5442" s="10">
        <f t="shared" si="87"/>
        <v>6011148</v>
      </c>
      <c r="CB5442" s="10">
        <f t="shared" si="87"/>
        <v>6012960</v>
      </c>
      <c r="CC5442" s="10">
        <f t="shared" si="87"/>
        <v>6186795</v>
      </c>
      <c r="CD5442" s="10">
        <f t="shared" si="87"/>
        <v>6507720</v>
      </c>
      <c r="CE5442" s="10">
        <f t="shared" ref="CE5442:CE5443" si="88">+CE5441/1000</f>
        <v>6746286</v>
      </c>
    </row>
    <row r="5443" spans="10:83" x14ac:dyDescent="0.35">
      <c r="P5443" s="26" t="s">
        <v>7683</v>
      </c>
      <c r="R5443" s="27">
        <f>+R5442/1000</f>
        <v>106.82123200000001</v>
      </c>
      <c r="S5443" s="27">
        <f t="shared" si="87"/>
        <v>111.31589200000001</v>
      </c>
      <c r="T5443" s="27">
        <f t="shared" si="87"/>
        <v>118.52808</v>
      </c>
      <c r="U5443" s="27">
        <f t="shared" si="87"/>
        <v>118.227799</v>
      </c>
      <c r="V5443" s="27">
        <f t="shared" si="87"/>
        <v>134.53224299999999</v>
      </c>
      <c r="W5443" s="27">
        <f t="shared" si="87"/>
        <v>157.46425500000001</v>
      </c>
      <c r="X5443" s="27">
        <f t="shared" si="87"/>
        <v>178.13418799999999</v>
      </c>
      <c r="Y5443" s="27">
        <f t="shared" si="87"/>
        <v>183.64000399999998</v>
      </c>
      <c r="Z5443" s="27">
        <f t="shared" si="87"/>
        <v>195.64923400000001</v>
      </c>
      <c r="AA5443" s="27">
        <f t="shared" si="87"/>
        <v>210.17209199999999</v>
      </c>
      <c r="AB5443" s="27">
        <f t="shared" si="87"/>
        <v>230.68103600000001</v>
      </c>
      <c r="AC5443" s="27">
        <f t="shared" si="87"/>
        <v>245.707235</v>
      </c>
      <c r="AD5443" s="27">
        <f t="shared" si="87"/>
        <v>269.358812</v>
      </c>
      <c r="AE5443" s="27">
        <f t="shared" si="87"/>
        <v>332.33227399999998</v>
      </c>
      <c r="AF5443" s="27">
        <f t="shared" si="87"/>
        <v>371.79237800000004</v>
      </c>
      <c r="AG5443" s="27">
        <f t="shared" si="87"/>
        <v>95.975498000000002</v>
      </c>
      <c r="AH5443" s="27">
        <f t="shared" si="87"/>
        <v>409.218164</v>
      </c>
      <c r="AI5443" s="27">
        <f t="shared" si="87"/>
        <v>458.74587300000002</v>
      </c>
      <c r="AJ5443" s="27">
        <f t="shared" si="87"/>
        <v>504.02828199999999</v>
      </c>
      <c r="AK5443" s="27">
        <f t="shared" si="87"/>
        <v>590.94145900000001</v>
      </c>
      <c r="AL5443" s="27">
        <f t="shared" si="87"/>
        <v>678.24057299999993</v>
      </c>
      <c r="AM5443" s="27">
        <f t="shared" si="87"/>
        <v>745.74275799999998</v>
      </c>
      <c r="AN5443" s="27">
        <f t="shared" si="87"/>
        <v>808.36443399999996</v>
      </c>
      <c r="AO5443" s="27">
        <f t="shared" si="87"/>
        <v>851.80504399999995</v>
      </c>
      <c r="AP5443" s="27">
        <f t="shared" si="87"/>
        <v>946.34435400000007</v>
      </c>
      <c r="AQ5443" s="27">
        <f t="shared" si="87"/>
        <v>990.38174600000002</v>
      </c>
      <c r="AR5443" s="27">
        <f t="shared" si="87"/>
        <v>1004.016927</v>
      </c>
      <c r="AS5443" s="27">
        <f t="shared" si="87"/>
        <v>1064.416203</v>
      </c>
      <c r="AT5443" s="27">
        <f t="shared" si="87"/>
        <v>1143.7433309999999</v>
      </c>
      <c r="AU5443" s="27">
        <f t="shared" si="87"/>
        <v>1252.993354</v>
      </c>
      <c r="AV5443" s="27">
        <f t="shared" si="87"/>
        <v>1324.2255299999999</v>
      </c>
      <c r="AW5443" s="27">
        <f t="shared" si="87"/>
        <v>1381.5290120000002</v>
      </c>
      <c r="AX5443" s="27">
        <f t="shared" si="87"/>
        <v>1409.3855020000001</v>
      </c>
      <c r="AY5443" s="27">
        <f t="shared" si="87"/>
        <v>1461.7523189999999</v>
      </c>
      <c r="AZ5443" s="27">
        <f t="shared" si="87"/>
        <v>1515.742</v>
      </c>
      <c r="BA5443" s="27">
        <f t="shared" si="87"/>
        <v>1560.4839999999999</v>
      </c>
      <c r="BB5443" s="27">
        <f t="shared" si="87"/>
        <v>1601.116</v>
      </c>
      <c r="BC5443" s="27">
        <f t="shared" si="87"/>
        <v>1652.4580000000001</v>
      </c>
      <c r="BD5443" s="27">
        <f t="shared" si="87"/>
        <v>1701.8420000000001</v>
      </c>
      <c r="BE5443" s="27">
        <f t="shared" si="87"/>
        <v>1788.95</v>
      </c>
      <c r="BF5443" s="27">
        <f t="shared" si="87"/>
        <v>1862.846</v>
      </c>
      <c r="BG5443" s="27">
        <f t="shared" si="87"/>
        <v>2010.894</v>
      </c>
      <c r="BH5443" s="27">
        <f t="shared" si="87"/>
        <v>2159.8989999999999</v>
      </c>
      <c r="BI5443" s="27">
        <f t="shared" si="87"/>
        <v>2292.8409999999999</v>
      </c>
      <c r="BJ5443" s="27">
        <f t="shared" si="87"/>
        <v>2471.9569999999999</v>
      </c>
      <c r="BK5443" s="27">
        <f t="shared" si="87"/>
        <v>2655.05</v>
      </c>
      <c r="BL5443" s="27">
        <f t="shared" si="87"/>
        <v>2728.6860000000001</v>
      </c>
      <c r="BM5443" s="27">
        <f t="shared" si="87"/>
        <v>2982.5439999999999</v>
      </c>
      <c r="BN5443" s="27">
        <f t="shared" si="87"/>
        <v>3517.6770000000001</v>
      </c>
      <c r="BO5443" s="27">
        <f t="shared" si="87"/>
        <v>3457.0790000000002</v>
      </c>
      <c r="BP5443" s="27">
        <f t="shared" si="87"/>
        <v>3603.0650000000001</v>
      </c>
      <c r="BQ5443" s="27">
        <f t="shared" si="87"/>
        <v>3526.5630000000001</v>
      </c>
      <c r="BR5443" s="27">
        <f t="shared" si="87"/>
        <v>3454.8809999999999</v>
      </c>
      <c r="BS5443" s="27">
        <f t="shared" si="87"/>
        <v>3506.2840000000001</v>
      </c>
      <c r="BT5443" s="27">
        <f t="shared" si="87"/>
        <v>3691.85</v>
      </c>
      <c r="BU5443" s="27">
        <f t="shared" si="87"/>
        <v>3852.616</v>
      </c>
      <c r="BV5443" s="27">
        <f t="shared" si="87"/>
        <v>3981.63</v>
      </c>
      <c r="BW5443" s="27">
        <f t="shared" si="87"/>
        <v>4109.0439999999999</v>
      </c>
      <c r="BX5443" s="27">
        <f t="shared" si="87"/>
        <v>4446.9560000000001</v>
      </c>
      <c r="BY5443" s="27">
        <f t="shared" si="87"/>
        <v>6550.3959999999997</v>
      </c>
      <c r="BZ5443" s="27">
        <f t="shared" si="87"/>
        <v>7249.4560000000001</v>
      </c>
      <c r="CA5443" s="27">
        <f t="shared" si="87"/>
        <v>6011.1480000000001</v>
      </c>
      <c r="CB5443" s="27">
        <f t="shared" si="87"/>
        <v>6012.96</v>
      </c>
      <c r="CC5443" s="27">
        <f t="shared" si="87"/>
        <v>6186.7950000000001</v>
      </c>
      <c r="CD5443" s="27">
        <f t="shared" si="87"/>
        <v>6507.72</v>
      </c>
      <c r="CE5443" s="27">
        <f t="shared" si="88"/>
        <v>6746.2860000000001</v>
      </c>
    </row>
    <row r="5444" spans="10:83" x14ac:dyDescent="0.35">
      <c r="J5444" s="31"/>
      <c r="K5444" s="31"/>
      <c r="L5444" s="31"/>
      <c r="M5444" s="31"/>
      <c r="N5444" s="31"/>
    </row>
    <row r="5445" spans="10:83" x14ac:dyDescent="0.35">
      <c r="X5445" s="176"/>
      <c r="Y5445" s="176"/>
      <c r="Z5445" s="176"/>
      <c r="AA5445" s="176"/>
      <c r="AB5445" s="176"/>
      <c r="AC5445" s="176"/>
      <c r="AD5445" s="176"/>
      <c r="AE5445" s="176"/>
      <c r="AF5445" s="176"/>
      <c r="AG5445" s="176"/>
      <c r="AH5445" s="176"/>
      <c r="AI5445" s="176"/>
      <c r="AJ5445" s="176"/>
      <c r="AK5445" s="176"/>
      <c r="AL5445" s="176"/>
      <c r="AM5445" s="176"/>
      <c r="AN5445" s="176"/>
      <c r="AO5445" s="176"/>
      <c r="AP5445" s="176"/>
      <c r="AQ5445" s="176"/>
      <c r="AR5445" s="176"/>
      <c r="AS5445" s="176"/>
      <c r="AT5445" s="176"/>
      <c r="AU5445" s="176"/>
      <c r="AV5445" s="176"/>
      <c r="AW5445" s="176"/>
      <c r="AX5445" s="176"/>
      <c r="AY5445" s="176"/>
      <c r="AZ5445" s="176"/>
      <c r="BA5445" s="176"/>
      <c r="BB5445" s="176"/>
      <c r="BC5445" s="176"/>
      <c r="BD5445" s="176"/>
      <c r="BE5445" s="176"/>
      <c r="BF5445" s="176"/>
      <c r="BG5445" s="176"/>
      <c r="BH5445" s="176"/>
      <c r="BI5445" s="176"/>
      <c r="BJ5445" s="176"/>
      <c r="BK5445" s="176"/>
      <c r="BL5445" s="176"/>
      <c r="BM5445" s="176"/>
      <c r="BN5445" s="176"/>
      <c r="BO5445" s="176"/>
      <c r="BP5445" s="176"/>
      <c r="BQ5445" s="176"/>
      <c r="BR5445" s="176"/>
      <c r="BS5445" s="176"/>
      <c r="BT5445" s="176"/>
      <c r="BU5445" s="176"/>
      <c r="BV5445" s="176"/>
      <c r="BW5445" s="176"/>
      <c r="BX5445" s="176"/>
    </row>
    <row r="5446" spans="10:83" x14ac:dyDescent="0.35">
      <c r="X5446" s="86"/>
      <c r="Y5446" s="86"/>
      <c r="Z5446" s="86"/>
      <c r="AA5446" s="86"/>
      <c r="AB5446" s="86"/>
      <c r="AC5446" s="86"/>
      <c r="AD5446" s="86"/>
      <c r="AE5446" s="86"/>
      <c r="AF5446" s="86"/>
      <c r="AG5446" s="86"/>
      <c r="AH5446" s="86"/>
      <c r="AI5446" s="86"/>
      <c r="AJ5446" s="86"/>
      <c r="AK5446" s="86"/>
      <c r="AL5446" s="86"/>
      <c r="AM5446" s="86"/>
      <c r="AN5446" s="86"/>
      <c r="AO5446" s="86"/>
      <c r="AP5446" s="86"/>
      <c r="AQ5446" s="86"/>
      <c r="AR5446" s="86"/>
      <c r="AS5446" s="86"/>
      <c r="AT5446" s="86"/>
      <c r="AU5446" s="86"/>
      <c r="AV5446" s="86"/>
      <c r="AW5446" s="86"/>
      <c r="AX5446" s="86"/>
      <c r="AY5446" s="86"/>
      <c r="AZ5446" s="86"/>
      <c r="BA5446" s="86"/>
      <c r="BB5446" s="86"/>
      <c r="BC5446" s="86"/>
      <c r="BD5446" s="86"/>
      <c r="BE5446" s="86"/>
      <c r="BF5446" s="86"/>
      <c r="BG5446" s="86"/>
      <c r="BH5446" s="86"/>
      <c r="BI5446" s="86"/>
      <c r="BJ5446" s="86"/>
      <c r="BK5446" s="86"/>
      <c r="BL5446" s="86"/>
      <c r="BM5446" s="86"/>
      <c r="BN5446" s="86"/>
      <c r="BO5446" s="86"/>
      <c r="BP5446" s="86"/>
      <c r="BQ5446" s="86"/>
      <c r="BR5446" s="86"/>
      <c r="BS5446" s="86"/>
      <c r="BT5446" s="86"/>
      <c r="BU5446" s="86"/>
      <c r="BV5446" s="86"/>
      <c r="BW5446" s="86"/>
      <c r="BX5446" s="86"/>
      <c r="BY5446" s="86"/>
    </row>
  </sheetData>
  <autoFilter ref="A2:Q5439" xr:uid="{3DF34AE7-66B1-4398-A4C4-569542D44699}"/>
  <pageMargins left="0.7" right="0.7" top="0.75" bottom="0.75" header="0.3" footer="0.3"/>
  <pageSetup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41415-6C71-40BF-816E-CFDFC5D56E8C}">
  <sheetPr>
    <tabColor rgb="FFFFC000"/>
  </sheetPr>
  <dimension ref="A1:BS62"/>
  <sheetViews>
    <sheetView zoomScale="85" zoomScaleNormal="85" workbookViewId="0">
      <pane xSplit="5" ySplit="6" topLeftCell="F7" activePane="bottomRight" state="frozen"/>
      <selection pane="topRight" activeCell="F1" sqref="F1"/>
      <selection pane="bottomLeft" activeCell="A6" sqref="A6"/>
      <selection pane="bottomRight"/>
    </sheetView>
  </sheetViews>
  <sheetFormatPr defaultRowHeight="14.5" x14ac:dyDescent="0.35"/>
  <cols>
    <col min="1" max="1" width="4.7265625" customWidth="1"/>
    <col min="2" max="2" width="62.7265625" customWidth="1"/>
    <col min="3" max="4" width="13.7265625" customWidth="1"/>
    <col min="5" max="5" width="1.7265625" customWidth="1"/>
    <col min="6" max="20" width="7.7265625" customWidth="1"/>
    <col min="21" max="21" width="7.7265625" hidden="1" customWidth="1"/>
    <col min="22" max="64" width="7.7265625" customWidth="1"/>
    <col min="65" max="65" width="2.7265625" customWidth="1"/>
    <col min="66" max="68" width="10.7265625" customWidth="1"/>
    <col min="69" max="69" width="2.7265625" customWidth="1"/>
    <col min="70" max="70" width="20.7265625" customWidth="1"/>
  </cols>
  <sheetData>
    <row r="1" spans="1:70" ht="21" x14ac:dyDescent="0.5">
      <c r="A1" s="15" t="s">
        <v>8450</v>
      </c>
    </row>
    <row r="2" spans="1:70" x14ac:dyDescent="0.35">
      <c r="A2" t="s">
        <v>7689</v>
      </c>
      <c r="BN2" s="268" t="s">
        <v>8464</v>
      </c>
      <c r="BO2" s="269"/>
      <c r="BP2" s="269"/>
    </row>
    <row r="3" spans="1:70" hidden="1" x14ac:dyDescent="0.35"/>
    <row r="4" spans="1:70" hidden="1" x14ac:dyDescent="0.35"/>
    <row r="5" spans="1:70" hidden="1" x14ac:dyDescent="0.35">
      <c r="A5" s="48"/>
      <c r="BD5" s="31"/>
    </row>
    <row r="6" spans="1:70" ht="15" thickBot="1" x14ac:dyDescent="0.4">
      <c r="A6" s="33"/>
      <c r="B6" s="33"/>
      <c r="C6" s="33"/>
      <c r="D6" s="33"/>
      <c r="E6" s="54"/>
      <c r="F6" s="77">
        <v>1962</v>
      </c>
      <c r="G6" s="46">
        <f>+F6+1</f>
        <v>1963</v>
      </c>
      <c r="H6" s="46">
        <f t="shared" ref="H6:BL6" si="0">+G6+1</f>
        <v>1964</v>
      </c>
      <c r="I6" s="78">
        <f t="shared" si="0"/>
        <v>1965</v>
      </c>
      <c r="J6" s="46">
        <f t="shared" si="0"/>
        <v>1966</v>
      </c>
      <c r="K6" s="46">
        <f t="shared" si="0"/>
        <v>1967</v>
      </c>
      <c r="L6" s="46">
        <f t="shared" si="0"/>
        <v>1968</v>
      </c>
      <c r="M6" s="78">
        <f t="shared" si="0"/>
        <v>1969</v>
      </c>
      <c r="N6" s="46">
        <f t="shared" si="0"/>
        <v>1970</v>
      </c>
      <c r="O6" s="46">
        <f t="shared" si="0"/>
        <v>1971</v>
      </c>
      <c r="P6" s="46">
        <f t="shared" si="0"/>
        <v>1972</v>
      </c>
      <c r="Q6" s="46">
        <f t="shared" si="0"/>
        <v>1973</v>
      </c>
      <c r="R6" s="46">
        <f t="shared" si="0"/>
        <v>1974</v>
      </c>
      <c r="S6" s="46">
        <f t="shared" si="0"/>
        <v>1975</v>
      </c>
      <c r="T6" s="46">
        <f t="shared" si="0"/>
        <v>1976</v>
      </c>
      <c r="U6" s="47" t="s">
        <v>295</v>
      </c>
      <c r="V6" s="46">
        <f>+T6+1</f>
        <v>1977</v>
      </c>
      <c r="W6" s="46">
        <f t="shared" si="0"/>
        <v>1978</v>
      </c>
      <c r="X6" s="78">
        <f t="shared" si="0"/>
        <v>1979</v>
      </c>
      <c r="Y6" s="46">
        <f t="shared" si="0"/>
        <v>1980</v>
      </c>
      <c r="Z6" s="46">
        <f t="shared" si="0"/>
        <v>1981</v>
      </c>
      <c r="AA6" s="46">
        <f t="shared" si="0"/>
        <v>1982</v>
      </c>
      <c r="AB6" s="46">
        <f t="shared" si="0"/>
        <v>1983</v>
      </c>
      <c r="AC6" s="46">
        <f t="shared" si="0"/>
        <v>1984</v>
      </c>
      <c r="AD6" s="46">
        <f t="shared" si="0"/>
        <v>1985</v>
      </c>
      <c r="AE6" s="46">
        <f t="shared" si="0"/>
        <v>1986</v>
      </c>
      <c r="AF6" s="46">
        <f t="shared" si="0"/>
        <v>1987</v>
      </c>
      <c r="AG6" s="46">
        <f t="shared" si="0"/>
        <v>1988</v>
      </c>
      <c r="AH6" s="46">
        <f t="shared" si="0"/>
        <v>1989</v>
      </c>
      <c r="AI6" s="46">
        <f t="shared" si="0"/>
        <v>1990</v>
      </c>
      <c r="AJ6" s="46">
        <f t="shared" si="0"/>
        <v>1991</v>
      </c>
      <c r="AK6" s="46">
        <f t="shared" si="0"/>
        <v>1992</v>
      </c>
      <c r="AL6" s="46">
        <f t="shared" si="0"/>
        <v>1993</v>
      </c>
      <c r="AM6" s="46">
        <f t="shared" si="0"/>
        <v>1994</v>
      </c>
      <c r="AN6" s="46">
        <f t="shared" si="0"/>
        <v>1995</v>
      </c>
      <c r="AO6" s="46">
        <f t="shared" si="0"/>
        <v>1996</v>
      </c>
      <c r="AP6" s="46">
        <f t="shared" si="0"/>
        <v>1997</v>
      </c>
      <c r="AQ6" s="46">
        <f t="shared" si="0"/>
        <v>1998</v>
      </c>
      <c r="AR6" s="46">
        <f t="shared" si="0"/>
        <v>1999</v>
      </c>
      <c r="AS6" s="46">
        <f t="shared" si="0"/>
        <v>2000</v>
      </c>
      <c r="AT6" s="46">
        <f t="shared" si="0"/>
        <v>2001</v>
      </c>
      <c r="AU6" s="46">
        <f t="shared" si="0"/>
        <v>2002</v>
      </c>
      <c r="AV6" s="46">
        <f t="shared" si="0"/>
        <v>2003</v>
      </c>
      <c r="AW6" s="46">
        <f t="shared" si="0"/>
        <v>2004</v>
      </c>
      <c r="AX6" s="46">
        <f t="shared" si="0"/>
        <v>2005</v>
      </c>
      <c r="AY6" s="46">
        <f t="shared" si="0"/>
        <v>2006</v>
      </c>
      <c r="AZ6" s="46">
        <f t="shared" si="0"/>
        <v>2007</v>
      </c>
      <c r="BA6" s="46">
        <f t="shared" si="0"/>
        <v>2008</v>
      </c>
      <c r="BB6" s="46">
        <f t="shared" si="0"/>
        <v>2009</v>
      </c>
      <c r="BC6" s="46">
        <f t="shared" si="0"/>
        <v>2010</v>
      </c>
      <c r="BD6" s="46">
        <f t="shared" si="0"/>
        <v>2011</v>
      </c>
      <c r="BE6" s="46">
        <f t="shared" si="0"/>
        <v>2012</v>
      </c>
      <c r="BF6" s="46">
        <f t="shared" si="0"/>
        <v>2013</v>
      </c>
      <c r="BG6" s="46">
        <f t="shared" si="0"/>
        <v>2014</v>
      </c>
      <c r="BH6" s="46">
        <f t="shared" si="0"/>
        <v>2015</v>
      </c>
      <c r="BI6" s="46">
        <f t="shared" si="0"/>
        <v>2016</v>
      </c>
      <c r="BJ6" s="46">
        <f t="shared" si="0"/>
        <v>2017</v>
      </c>
      <c r="BK6" s="46">
        <f t="shared" si="0"/>
        <v>2018</v>
      </c>
      <c r="BL6" s="78">
        <f t="shared" si="0"/>
        <v>2019</v>
      </c>
      <c r="BN6" s="34" t="s">
        <v>8465</v>
      </c>
      <c r="BO6" s="34" t="s">
        <v>8467</v>
      </c>
      <c r="BP6" s="34" t="s">
        <v>8466</v>
      </c>
      <c r="BR6" s="177" t="s">
        <v>8373</v>
      </c>
    </row>
    <row r="7" spans="1:70" x14ac:dyDescent="0.35">
      <c r="A7" s="92" t="s">
        <v>7725</v>
      </c>
      <c r="B7" s="45"/>
      <c r="E7" s="55"/>
      <c r="U7" s="21"/>
    </row>
    <row r="8" spans="1:70" x14ac:dyDescent="0.35">
      <c r="A8" s="75">
        <v>1</v>
      </c>
      <c r="B8" s="139" t="s">
        <v>7691</v>
      </c>
      <c r="C8" s="262" t="str">
        <f>+List!H113</f>
        <v>0512.551.75</v>
      </c>
      <c r="D8" s="114" t="str">
        <f>+List!H114</f>
        <v>0515.551.75</v>
      </c>
      <c r="E8" s="55"/>
      <c r="F8" s="185">
        <f>SUMIFS(data!R$3:R$6000,data!$A$3:$A$6000,$C8)/1000000+SUMIFS(data!R$3:R$6000,data!$A$3:$A$6000,$D8)/1000000</f>
        <v>0.102725</v>
      </c>
      <c r="G8" s="27">
        <f>SUMIFS(data!S$3:S$6000,data!$A$3:$A$6000,$C8)/1000000+SUMIFS(data!S$3:S$6000,data!$A$3:$A$6000,$D8)/1000000</f>
        <v>0.15710199999999999</v>
      </c>
      <c r="H8" s="27">
        <f>SUMIFS(data!T$3:T$6000,data!$A$3:$A$6000,$C8)/1000000+SUMIFS(data!T$3:T$6000,data!$A$3:$A$6000,$D8)/1000000</f>
        <v>0.20985500000000001</v>
      </c>
      <c r="I8" s="27">
        <f>SUMIFS(data!U$3:U$6000,data!$A$3:$A$6000,$C8)/1000000+SUMIFS(data!U$3:U$6000,data!$A$3:$A$6000,$D8)/1000000</f>
        <v>0.27224999999999999</v>
      </c>
      <c r="J8" s="27">
        <f>SUMIFS(data!V$3:V$6000,data!$A$3:$A$6000,$C8)/1000000+SUMIFS(data!V$3:V$6000,data!$A$3:$A$6000,$D8)/1000000</f>
        <v>0.76953400000000005</v>
      </c>
      <c r="K8" s="27">
        <f>SUMIFS(data!W$3:W$6000,data!$A$3:$A$6000,$C8)/1000000+SUMIFS(data!W$3:W$6000,data!$A$3:$A$6000,$D8)/1000000</f>
        <v>1.173</v>
      </c>
      <c r="L8" s="27">
        <f>SUMIFS(data!X$3:X$6000,data!$A$3:$A$6000,$C8)/1000000+SUMIFS(data!X$3:X$6000,data!$A$3:$A$6000,$D8)/1000000</f>
        <v>1.8057989999999999</v>
      </c>
      <c r="M8" s="185">
        <f>SUMIFS(data!Y$3:Y$6000,data!$A$3:$A$6000,$C8)/1000000+SUMIFS(data!Y$3:Y$6000,data!$A$3:$A$6000,$D8)/1000000</f>
        <v>2.2846549999999999</v>
      </c>
      <c r="N8" s="27">
        <f>SUMIFS(data!Z$3:Z$6000,data!$A$3:$A$6000,$C8)/1000000+SUMIFS(data!Z$3:Z$6000,data!$A$3:$A$6000,$D8)/1000000</f>
        <v>2.726845</v>
      </c>
      <c r="O8" s="27">
        <f>SUMIFS(data!AA$3:AA$6000,data!$A$3:$A$6000,$C8)/1000000+SUMIFS(data!AA$3:AA$6000,data!$A$3:$A$6000,$D8)/1000000</f>
        <v>3.3622529999999999</v>
      </c>
      <c r="P8" s="27">
        <f>SUMIFS(data!AB$3:AB$6000,data!$A$3:$A$6000,$C8)/1000000+SUMIFS(data!AB$3:AB$6000,data!$A$3:$A$6000,$D8)/1000000</f>
        <v>4.6012930000000001</v>
      </c>
      <c r="Q8" s="27">
        <f>SUMIFS(data!AC$3:AC$6000,data!$A$3:$A$6000,$C8)/1000000+SUMIFS(data!AC$3:AC$6000,data!$A$3:$A$6000,$D8)/1000000</f>
        <v>4.5998479999999997</v>
      </c>
      <c r="R8" s="27">
        <f>SUMIFS(data!AD$3:AD$6000,data!$A$3:$A$6000,$C8)/1000000+SUMIFS(data!AD$3:AD$6000,data!$A$3:$A$6000,$D8)/1000000</f>
        <v>5.8183910000000001</v>
      </c>
      <c r="S8" s="27">
        <f>SUMIFS(data!AE$3:AE$6000,data!$A$3:$A$6000,$C8)/1000000+SUMIFS(data!AE$3:AE$6000,data!$A$3:$A$6000,$D8)/1000000</f>
        <v>6.840395</v>
      </c>
      <c r="T8" s="27">
        <f>SUMIFS(data!AF$3:AF$6000,data!$A$3:$A$6000,$C8)/1000000+SUMIFS(data!AF$3:AF$6000,data!$A$3:$A$6000,$D8)/1000000</f>
        <v>8.5682369999999999</v>
      </c>
      <c r="U8" s="62">
        <f>SUMIFS(data!AG$3:AG$6000,data!$A$3:$A$6000,$C8)/1000000+SUMIFS(data!AG$3:AG$6000,data!$A$3:$A$6000,$D8)/1000000</f>
        <v>2.2286570000000001</v>
      </c>
      <c r="V8" s="27">
        <f>SUMIFS(data!AH$3:AH$6000,data!$A$3:$A$6000,$C8)/1000000+SUMIFS(data!AH$3:AH$6000,data!$A$3:$A$6000,$D8)/1000000</f>
        <v>9.8758289999999995</v>
      </c>
      <c r="W8" s="27">
        <f>SUMIFS(data!AI$3:AI$6000,data!$A$3:$A$6000,$C8)/1000000+SUMIFS(data!AI$3:AI$6000,data!$A$3:$A$6000,$D8)/1000000</f>
        <v>10.679881</v>
      </c>
      <c r="X8" s="185">
        <f>SUMIFS(data!AJ$3:AJ$6000,data!$A$3:$A$6000,$C8)/1000000+SUMIFS(data!AJ$3:AJ$6000,data!$A$3:$A$6000,$D8)/1000000</f>
        <v>12.407317000000001</v>
      </c>
      <c r="Y8" s="27">
        <f>SUMIFS(data!AK$3:AK$6000,data!$A$3:$A$6000,$C8)/1000000+SUMIFS(data!AK$3:AK$6000,data!$A$3:$A$6000,$D8)/1000000</f>
        <v>13.9567</v>
      </c>
      <c r="Z8" s="27">
        <f>SUMIFS(data!AL$3:AL$6000,data!$A$3:$A$6000,$C8)/1000000+SUMIFS(data!AL$3:AL$6000,data!$A$3:$A$6000,$D8)/1000000</f>
        <v>16.833344</v>
      </c>
      <c r="AA8" s="27">
        <f>SUMIFS(data!AM$3:AM$6000,data!$A$3:$A$6000,$C8)/1000000+SUMIFS(data!AM$3:AM$6000,data!$A$3:$A$6000,$D8)/1000000</f>
        <v>17.390733999999998</v>
      </c>
      <c r="AB8" s="27">
        <f>SUMIFS(data!AN$3:AN$6000,data!$A$3:$A$6000,$C8)/1000000+SUMIFS(data!AN$3:AN$6000,data!$A$3:$A$6000,$D8)/1000000</f>
        <v>18.985244000000002</v>
      </c>
      <c r="AC8" s="27">
        <f>SUMIFS(data!AO$3:AO$6000,data!$A$3:$A$6000,$C8)/1000000+SUMIFS(data!AO$3:AO$6000,data!$A$3:$A$6000,$D8)/1000000</f>
        <v>20.060943000000002</v>
      </c>
      <c r="AD8" s="27">
        <f>SUMIFS(data!AP$3:AP$6000,data!$A$3:$A$6000,$C8)/1000000+SUMIFS(data!AP$3:AP$6000,data!$A$3:$A$6000,$D8)/1000000</f>
        <v>22.654603999999999</v>
      </c>
      <c r="AE8" s="27">
        <f>SUMIFS(data!AQ$3:AQ$6000,data!$A$3:$A$6000,$C8)/1000000+SUMIFS(data!AQ$3:AQ$6000,data!$A$3:$A$6000,$D8)/1000000</f>
        <v>24.995450999999999</v>
      </c>
      <c r="AF8" s="27">
        <f>SUMIFS(data!AR$3:AR$6000,data!$A$3:$A$6000,$C8)/1000000+SUMIFS(data!AR$3:AR$6000,data!$A$3:$A$6000,$D8)/1000000</f>
        <v>27.435203999999999</v>
      </c>
      <c r="AG8" s="27">
        <f>SUMIFS(data!AS$3:AS$6000,data!$A$3:$A$6000,$C8)/1000000+SUMIFS(data!AS$3:AS$6000,data!$A$3:$A$6000,$D8)/1000000</f>
        <v>30.46163</v>
      </c>
      <c r="AH8" s="27">
        <f>SUMIFS(data!AT$3:AT$6000,data!$A$3:$A$6000,$C8)/1000000+SUMIFS(data!AT$3:AT$6000,data!$A$3:$A$6000,$D8)/1000000</f>
        <v>34.603976000000003</v>
      </c>
      <c r="AI8" s="27">
        <f>SUMIFS(data!AU$3:AU$6000,data!$A$3:$A$6000,$C8)/1000000+SUMIFS(data!AU$3:AU$6000,data!$A$3:$A$6000,$D8)/1000000</f>
        <v>41.103202000000003</v>
      </c>
      <c r="AJ8" s="27">
        <f>SUMIFS(data!AV$3:AV$6000,data!$A$3:$A$6000,$C8)/1000000+SUMIFS(data!AV$3:AV$6000,data!$A$3:$A$6000,$D8)/1000000</f>
        <v>52.532713999999999</v>
      </c>
      <c r="AK8" s="27">
        <f>SUMIFS(data!AW$3:AW$6000,data!$A$3:$A$6000,$C8)/1000000+SUMIFS(data!AW$3:AW$6000,data!$A$3:$A$6000,$D8)/1000000</f>
        <v>67.827252999999999</v>
      </c>
      <c r="AL8" s="27">
        <f>SUMIFS(data!AX$3:AX$6000,data!$A$3:$A$6000,$C8)/1000000+SUMIFS(data!AX$3:AX$6000,data!$A$3:$A$6000,$D8)/1000000</f>
        <v>75.774060000000006</v>
      </c>
      <c r="AM8" s="27">
        <f>SUMIFS(data!AY$3:AY$6000,data!$A$3:$A$6000,$C8)/1000000+SUMIFS(data!AY$3:AY$6000,data!$A$3:$A$6000,$D8)/1000000</f>
        <v>82.033658000000003</v>
      </c>
      <c r="AN8" s="27">
        <f>SUMIFS(data!AZ$3:AZ$6000,data!$A$3:$A$6000,$C8)/1000000+SUMIFS(data!AZ$3:AZ$6000,data!$A$3:$A$6000,$D8)/1000000</f>
        <v>89.07</v>
      </c>
      <c r="AO8" s="27">
        <f>SUMIFS(data!BA$3:BA$6000,data!$A$3:$A$6000,$C8)/1000000+SUMIFS(data!BA$3:BA$6000,data!$A$3:$A$6000,$D8)/1000000</f>
        <v>91.99</v>
      </c>
      <c r="AP8" s="27">
        <f>SUMIFS(data!BB$3:BB$6000,data!$A$3:$A$6000,$C8)/1000000+SUMIFS(data!BB$3:BB$6000,data!$A$3:$A$6000,$D8)/1000000</f>
        <v>95.552000000000007</v>
      </c>
      <c r="AQ8" s="27">
        <f>SUMIFS(data!BC$3:BC$6000,data!$A$3:$A$6000,$C8)/1000000+SUMIFS(data!BC$3:BC$6000,data!$A$3:$A$6000,$D8)/1000000</f>
        <v>101.23899999999999</v>
      </c>
      <c r="AR8" s="27">
        <f>SUMIFS(data!BD$3:BD$6000,data!$A$3:$A$6000,$C8)/1000000+SUMIFS(data!BD$3:BD$6000,data!$A$3:$A$6000,$D8)/1000000</f>
        <v>108.607</v>
      </c>
      <c r="AS8" s="27">
        <f>SUMIFS(data!BE$3:BE$6000,data!$A$3:$A$6000,$C8)/1000000+SUMIFS(data!BE$3:BE$6000,data!$A$3:$A$6000,$D8)/1000000</f>
        <v>119.14100000000001</v>
      </c>
      <c r="AT8" s="27">
        <f>SUMIFS(data!BF$3:BF$6000,data!$A$3:$A$6000,$C8)/1000000+SUMIFS(data!BF$3:BF$6000,data!$A$3:$A$6000,$D8)/1000000</f>
        <v>133.07300000000001</v>
      </c>
      <c r="AU8" s="27">
        <f>SUMIFS(data!BG$3:BG$6000,data!$A$3:$A$6000,$C8)/1000000+SUMIFS(data!BG$3:BG$6000,data!$A$3:$A$6000,$D8)/1000000</f>
        <v>151.19399999999999</v>
      </c>
      <c r="AV8" s="27">
        <f>SUMIFS(data!BH$3:BH$6000,data!$A$3:$A$6000,$C8)/1000000+SUMIFS(data!BH$3:BH$6000,data!$A$3:$A$6000,$D8)/1000000</f>
        <v>165.048</v>
      </c>
      <c r="AW8" s="27">
        <f>SUMIFS(data!BI$3:BI$6000,data!$A$3:$A$6000,$C8)/1000000+SUMIFS(data!BI$3:BI$6000,data!$A$3:$A$6000,$D8)/1000000</f>
        <v>180.83799999999999</v>
      </c>
      <c r="AX8" s="27">
        <f>SUMIFS(data!BJ$3:BJ$6000,data!$A$3:$A$6000,$C8)/1000000+SUMIFS(data!BJ$3:BJ$6000,data!$A$3:$A$6000,$D8)/1000000</f>
        <v>186.84899999999999</v>
      </c>
      <c r="AY8" s="27">
        <f>SUMIFS(data!BK$3:BK$6000,data!$A$3:$A$6000,$C8)/1000000+SUMIFS(data!BK$3:BK$6000,data!$A$3:$A$6000,$D8)/1000000</f>
        <v>186.07599999999999</v>
      </c>
      <c r="AZ8" s="27">
        <f>SUMIFS(data!BL$3:BL$6000,data!$A$3:$A$6000,$C8)/1000000+SUMIFS(data!BL$3:BL$6000,data!$A$3:$A$6000,$D8)/1000000</f>
        <v>196.624</v>
      </c>
      <c r="BA8" s="27">
        <f>SUMIFS(data!BM$3:BM$6000,data!$A$3:$A$6000,$C8)/1000000+SUMIFS(data!BM$3:BM$6000,data!$A$3:$A$6000,$D8)/1000000</f>
        <v>208.32599999999999</v>
      </c>
      <c r="BB8" s="27">
        <f>SUMIFS(data!BN$3:BN$6000,data!$A$3:$A$6000,$C8)/1000000+SUMIFS(data!BN$3:BN$6000,data!$A$3:$A$6000,$D8)/1000000</f>
        <v>258.471</v>
      </c>
      <c r="BC8" s="27">
        <f>SUMIFS(data!BO$3:BO$6000,data!$A$3:$A$6000,$C8)/1000000+SUMIFS(data!BO$3:BO$6000,data!$A$3:$A$6000,$D8)/1000000</f>
        <v>280.65800000000002</v>
      </c>
      <c r="BD8" s="27">
        <f>SUMIFS(data!BP$3:BP$6000,data!$A$3:$A$6000,$C8)/1000000+SUMIFS(data!BP$3:BP$6000,data!$A$3:$A$6000,$D8)/1000000</f>
        <v>283.59300000000002</v>
      </c>
      <c r="BE8" s="27">
        <f>SUMIFS(data!BQ$3:BQ$6000,data!$A$3:$A$6000,$C8)/1000000+SUMIFS(data!BQ$3:BQ$6000,data!$A$3:$A$6000,$D8)/1000000</f>
        <v>259.59899999999999</v>
      </c>
      <c r="BF8" s="27">
        <f>SUMIFS(data!BR$3:BR$6000,data!$A$3:$A$6000,$C8)/1000000+SUMIFS(data!BR$3:BR$6000,data!$A$3:$A$6000,$D8)/1000000</f>
        <v>274.86099999999999</v>
      </c>
      <c r="BG8" s="27">
        <f>SUMIFS(data!BS$3:BS$6000,data!$A$3:$A$6000,$C8)/1000000+SUMIFS(data!BS$3:BS$6000,data!$A$3:$A$6000,$D8)/1000000</f>
        <v>310.786</v>
      </c>
      <c r="BH8" s="27">
        <f>SUMIFS(data!BT$3:BT$6000,data!$A$3:$A$6000,$C8)/1000000+SUMIFS(data!BT$3:BT$6000,data!$A$3:$A$6000,$D8)/1000000</f>
        <v>358.995</v>
      </c>
      <c r="BI8" s="27">
        <f>SUMIFS(data!BU$3:BU$6000,data!$A$3:$A$6000,$C8)/1000000+SUMIFS(data!BU$3:BU$6000,data!$A$3:$A$6000,$D8)/1000000</f>
        <v>382.58499999999998</v>
      </c>
      <c r="BJ8" s="27">
        <f>SUMIFS(data!BV$3:BV$6000,data!$A$3:$A$6000,$C8)/1000000+SUMIFS(data!BV$3:BV$6000,data!$A$3:$A$6000,$D8)/1000000</f>
        <v>390.90600000000001</v>
      </c>
      <c r="BK8" s="27">
        <f>SUMIFS(data!BW$3:BW$6000,data!$A$3:$A$6000,$C8)/1000000+SUMIFS(data!BW$3:BW$6000,data!$A$3:$A$6000,$D8)/1000000</f>
        <v>406.43899999999996</v>
      </c>
      <c r="BL8" s="185">
        <f>SUMIFS(data!BX$3:BX$6000,data!$A$3:$A$6000,$C8)/1000000+SUMIFS(data!BX$3:BX$6000,data!$A$3:$A$6000,$D8)/1000000</f>
        <v>427.11</v>
      </c>
      <c r="BN8" s="27">
        <f t="shared" ref="BN8:BN14" si="1">SUM(F8:BL8)</f>
        <v>6272.7625829999997</v>
      </c>
      <c r="BO8" s="496">
        <f>+nominal!BN8</f>
        <v>6177.0575830000016</v>
      </c>
      <c r="BP8" s="86">
        <f>+BO8-BN8</f>
        <v>-95.704999999998108</v>
      </c>
    </row>
    <row r="9" spans="1:70" x14ac:dyDescent="0.35">
      <c r="A9" s="75">
        <v>2</v>
      </c>
      <c r="B9" s="139" t="s">
        <v>8381</v>
      </c>
      <c r="C9" s="114" t="str">
        <f>+List!H135</f>
        <v>0406.609.28</v>
      </c>
      <c r="D9" s="75" t="s">
        <v>1</v>
      </c>
      <c r="E9" s="55"/>
      <c r="F9" s="190">
        <f>SUMIFS(data!R$3:R$6000,data!$A$3:$A$6000,$C9,data!$O$3:$O$6000,$D9)/1000000</f>
        <v>0</v>
      </c>
      <c r="G9" s="190">
        <f>SUMIFS(data!S$3:S$6000,data!$A$3:$A$6000,$C9,data!$O$3:$O$6000,$D9)/1000000</f>
        <v>0</v>
      </c>
      <c r="H9" s="190">
        <f>SUMIFS(data!T$3:T$6000,data!$A$3:$A$6000,$C9,data!$O$3:$O$6000,$D9)/1000000</f>
        <v>0</v>
      </c>
      <c r="I9" s="190">
        <f>SUMIFS(data!U$3:U$6000,data!$A$3:$A$6000,$C9,data!$O$3:$O$6000,$D9)/1000000</f>
        <v>0</v>
      </c>
      <c r="J9" s="190">
        <f>SUMIFS(data!V$3:V$6000,data!$A$3:$A$6000,$C9,data!$O$3:$O$6000,$D9)/1000000</f>
        <v>0</v>
      </c>
      <c r="K9" s="190">
        <f>SUMIFS(data!W$3:W$6000,data!$A$3:$A$6000,$C9,data!$O$3:$O$6000,$D9)/1000000</f>
        <v>0</v>
      </c>
      <c r="L9" s="190">
        <f>SUMIFS(data!X$3:X$6000,data!$A$3:$A$6000,$C9,data!$O$3:$O$6000,$D9)/1000000</f>
        <v>0</v>
      </c>
      <c r="M9" s="190">
        <f>SUMIFS(data!Y$3:Y$6000,data!$A$3:$A$6000,$C9,data!$O$3:$O$6000,$D9)/1000000</f>
        <v>0</v>
      </c>
      <c r="N9" s="190">
        <f>SUMIFS(data!Z$3:Z$6000,data!$A$3:$A$6000,$C9,data!$O$3:$O$6000,$D9)/1000000</f>
        <v>0</v>
      </c>
      <c r="O9" s="190">
        <f>SUMIFS(data!AA$3:AA$6000,data!$A$3:$A$6000,$C9,data!$O$3:$O$6000,$D9)/1000000</f>
        <v>0</v>
      </c>
      <c r="P9" s="190">
        <f>SUMIFS(data!AB$3:AB$6000,data!$A$3:$A$6000,$C9,data!$O$3:$O$6000,$D9)/1000000</f>
        <v>0</v>
      </c>
      <c r="Q9" s="190">
        <f>SUMIFS(data!AC$3:AC$6000,data!$A$3:$A$6000,$C9,data!$O$3:$O$6000,$D9)/1000000</f>
        <v>0</v>
      </c>
      <c r="R9" s="190">
        <f>SUMIFS(data!AD$3:AD$6000,data!$A$3:$A$6000,$C9,data!$O$3:$O$6000,$D9)/1000000</f>
        <v>1.953622</v>
      </c>
      <c r="S9" s="190">
        <f>SUMIFS(data!AE$3:AE$6000,data!$A$3:$A$6000,$C9,data!$O$3:$O$6000,$D9)/1000000</f>
        <v>4.3197400000000004</v>
      </c>
      <c r="T9" s="190">
        <f>SUMIFS(data!AF$3:AF$6000,data!$A$3:$A$6000,$C9,data!$O$3:$O$6000,$D9)/1000000</f>
        <v>4.5733370000000004</v>
      </c>
      <c r="U9" s="64">
        <f>SUMIFS(data!AG$3:AG$6000,data!$A$3:$A$6000,$C9,data!$O$3:$O$6000,$D9)/1000000</f>
        <v>1.1646030000000001</v>
      </c>
      <c r="V9" s="190">
        <f>SUMIFS(data!AH$3:AH$6000,data!$A$3:$A$6000,$C9,data!$O$3:$O$6000,$D9)/1000000</f>
        <v>4.7716260000000004</v>
      </c>
      <c r="W9" s="190">
        <f>SUMIFS(data!AI$3:AI$6000,data!$A$3:$A$6000,$C9,data!$O$3:$O$6000,$D9)/1000000</f>
        <v>5.2799209999999999</v>
      </c>
      <c r="X9" s="190">
        <f>SUMIFS(data!AJ$3:AJ$6000,data!$A$3:$A$6000,$C9,data!$O$3:$O$6000,$D9)/1000000</f>
        <v>4.8649120000000003</v>
      </c>
      <c r="Y9" s="190">
        <f>SUMIFS(data!AK$3:AK$6000,data!$A$3:$A$6000,$C9,data!$O$3:$O$6000,$D9)/1000000</f>
        <v>5.716113</v>
      </c>
      <c r="Z9" s="190">
        <f>SUMIFS(data!AL$3:AL$6000,data!$A$3:$A$6000,$C9,data!$O$3:$O$6000,$D9)/1000000</f>
        <v>6.4671960000000004</v>
      </c>
      <c r="AA9" s="190">
        <f>SUMIFS(data!AM$3:AM$6000,data!$A$3:$A$6000,$C9,data!$O$3:$O$6000,$D9)/1000000</f>
        <v>6.8638839999999997</v>
      </c>
      <c r="AB9" s="190">
        <f>SUMIFS(data!AN$3:AN$6000,data!$A$3:$A$6000,$C9,data!$O$3:$O$6000,$D9)/1000000</f>
        <v>7.8935139999999997</v>
      </c>
      <c r="AC9" s="190">
        <f>SUMIFS(data!AO$3:AO$6000,data!$A$3:$A$6000,$C9,data!$O$3:$O$6000,$D9)/1000000</f>
        <v>7.6328339999999999</v>
      </c>
      <c r="AD9" s="190">
        <f>SUMIFS(data!AP$3:AP$6000,data!$A$3:$A$6000,$C9,data!$O$3:$O$6000,$D9)/1000000</f>
        <v>8.6538590000000006</v>
      </c>
      <c r="AE9" s="190">
        <f>SUMIFS(data!AQ$3:AQ$6000,data!$A$3:$A$6000,$C9,data!$O$3:$O$6000,$D9)/1000000</f>
        <v>9.3230799999999991</v>
      </c>
      <c r="AF9" s="190">
        <f>SUMIFS(data!AR$3:AR$6000,data!$A$3:$A$6000,$C9,data!$O$3:$O$6000,$D9)/1000000</f>
        <v>9.9332259999999994</v>
      </c>
      <c r="AG9" s="190">
        <f>SUMIFS(data!AS$3:AS$6000,data!$A$3:$A$6000,$C9,data!$O$3:$O$6000,$D9)/1000000</f>
        <v>11.370172</v>
      </c>
      <c r="AH9" s="190">
        <f>SUMIFS(data!AT$3:AT$6000,data!$A$3:$A$6000,$C9,data!$O$3:$O$6000,$D9)/1000000</f>
        <v>11.503444</v>
      </c>
      <c r="AI9" s="190">
        <f>SUMIFS(data!AU$3:AU$6000,data!$A$3:$A$6000,$C9,data!$O$3:$O$6000,$D9)/1000000</f>
        <v>11.493331</v>
      </c>
      <c r="AJ9" s="190">
        <f>SUMIFS(data!AV$3:AV$6000,data!$A$3:$A$6000,$C9,data!$O$3:$O$6000,$D9)/1000000</f>
        <v>14.66846</v>
      </c>
      <c r="AK9" s="190">
        <f>SUMIFS(data!AW$3:AW$6000,data!$A$3:$A$6000,$C9,data!$O$3:$O$6000,$D9)/1000000</f>
        <v>17.907402999999999</v>
      </c>
      <c r="AL9" s="190">
        <f>SUMIFS(data!AX$3:AX$6000,data!$A$3:$A$6000,$C9,data!$O$3:$O$6000,$D9)/1000000</f>
        <v>21.078061000000002</v>
      </c>
      <c r="AM9" s="190">
        <f>SUMIFS(data!AY$3:AY$6000,data!$A$3:$A$6000,$C9,data!$O$3:$O$6000,$D9)/1000000</f>
        <v>24.500008000000001</v>
      </c>
      <c r="AN9" s="190">
        <f>SUMIFS(data!AZ$3:AZ$6000,data!$A$3:$A$6000,$C9,data!$O$3:$O$6000,$D9)/1000000</f>
        <v>24.51</v>
      </c>
      <c r="AO9" s="190">
        <f>SUMIFS(data!BA$3:BA$6000,data!$A$3:$A$6000,$C9,data!$O$3:$O$6000,$D9)/1000000</f>
        <v>24.125</v>
      </c>
      <c r="AP9" s="190">
        <f>SUMIFS(data!BB$3:BB$6000,data!$A$3:$A$6000,$C9,data!$O$3:$O$6000,$D9)/1000000</f>
        <v>26.661999999999999</v>
      </c>
      <c r="AQ9" s="190">
        <f>SUMIFS(data!BC$3:BC$6000,data!$A$3:$A$6000,$C9,data!$O$3:$O$6000,$D9)/1000000</f>
        <v>27.472000000000001</v>
      </c>
      <c r="AR9" s="190">
        <f>SUMIFS(data!BD$3:BD$6000,data!$A$3:$A$6000,$C9,data!$O$3:$O$6000,$D9)/1000000</f>
        <v>28.175000000000001</v>
      </c>
      <c r="AS9" s="190">
        <f>SUMIFS(data!BE$3:BE$6000,data!$A$3:$A$6000,$C9,data!$O$3:$O$6000,$D9)/1000000</f>
        <v>31.065000000000001</v>
      </c>
      <c r="AT9" s="190">
        <f>SUMIFS(data!BF$3:BF$6000,data!$A$3:$A$6000,$C9,data!$O$3:$O$6000,$D9)/1000000</f>
        <v>27.481000000000002</v>
      </c>
      <c r="AU9" s="190">
        <f>SUMIFS(data!BG$3:BG$6000,data!$A$3:$A$6000,$C9,data!$O$3:$O$6000,$D9)/1000000</f>
        <v>31.411000000000001</v>
      </c>
      <c r="AV9" s="190">
        <f>SUMIFS(data!BH$3:BH$6000,data!$A$3:$A$6000,$C9,data!$O$3:$O$6000,$D9)/1000000</f>
        <v>32.579000000000001</v>
      </c>
      <c r="AW9" s="190">
        <f>SUMIFS(data!BI$3:BI$6000,data!$A$3:$A$6000,$C9,data!$O$3:$O$6000,$D9)/1000000</f>
        <v>33.725000000000001</v>
      </c>
      <c r="AX9" s="190">
        <f>SUMIFS(data!BJ$3:BJ$6000,data!$A$3:$A$6000,$C9,data!$O$3:$O$6000,$D9)/1000000</f>
        <v>38.258000000000003</v>
      </c>
      <c r="AY9" s="190">
        <f>SUMIFS(data!BK$3:BK$6000,data!$A$3:$A$6000,$C9,data!$O$3:$O$6000,$D9)/1000000</f>
        <v>37.371000000000002</v>
      </c>
      <c r="AZ9" s="190">
        <f>SUMIFS(data!BL$3:BL$6000,data!$A$3:$A$6000,$C9,data!$O$3:$O$6000,$D9)/1000000</f>
        <v>35.686999999999998</v>
      </c>
      <c r="BA9" s="190">
        <f>SUMIFS(data!BM$3:BM$6000,data!$A$3:$A$6000,$C9,data!$O$3:$O$6000,$D9)/1000000</f>
        <v>41.151000000000003</v>
      </c>
      <c r="BB9" s="190">
        <f>SUMIFS(data!BN$3:BN$6000,data!$A$3:$A$6000,$C9,data!$O$3:$O$6000,$D9)/1000000</f>
        <v>44.905999999999999</v>
      </c>
      <c r="BC9" s="190">
        <f>SUMIFS(data!BO$3:BO$6000,data!$A$3:$A$6000,$C9,data!$O$3:$O$6000,$D9)/1000000</f>
        <v>47.255000000000003</v>
      </c>
      <c r="BD9" s="190">
        <f>SUMIFS(data!BP$3:BP$6000,data!$A$3:$A$6000,$C9,data!$O$3:$O$6000,$D9)/1000000</f>
        <v>52.680999999999997</v>
      </c>
      <c r="BE9" s="190">
        <f>SUMIFS(data!BQ$3:BQ$6000,data!$A$3:$A$6000,$C9,data!$O$3:$O$6000,$D9)/1000000</f>
        <v>46.92</v>
      </c>
      <c r="BF9" s="190">
        <f>SUMIFS(data!BR$3:BR$6000,data!$A$3:$A$6000,$C9,data!$O$3:$O$6000,$D9)/1000000</f>
        <v>52.841000000000001</v>
      </c>
      <c r="BG9" s="190">
        <f>SUMIFS(data!BS$3:BS$6000,data!$A$3:$A$6000,$C9,data!$O$3:$O$6000,$D9)/1000000</f>
        <v>54.012</v>
      </c>
      <c r="BH9" s="190">
        <f>SUMIFS(data!BT$3:BT$6000,data!$A$3:$A$6000,$C9,data!$O$3:$O$6000,$D9)/1000000</f>
        <v>54.741</v>
      </c>
      <c r="BI9" s="190">
        <f>SUMIFS(data!BU$3:BU$6000,data!$A$3:$A$6000,$C9,data!$O$3:$O$6000,$D9)/1000000</f>
        <v>59.225999999999999</v>
      </c>
      <c r="BJ9" s="190">
        <f>SUMIFS(data!BV$3:BV$6000,data!$A$3:$A$6000,$C9,data!$O$3:$O$6000,$D9)/1000000</f>
        <v>54.658999999999999</v>
      </c>
      <c r="BK9" s="190">
        <f>SUMIFS(data!BW$3:BW$6000,data!$A$3:$A$6000,$C9,data!$O$3:$O$6000,$D9)/1000000</f>
        <v>50.822000000000003</v>
      </c>
      <c r="BL9" s="190">
        <f>SUMIFS(data!BX$3:BX$6000,data!$A$3:$A$6000,$C9,data!$O$3:$O$6000,$D9)/1000000</f>
        <v>55.957000000000001</v>
      </c>
      <c r="BN9" s="27">
        <f t="shared" si="1"/>
        <v>1215.6243460000003</v>
      </c>
      <c r="BO9" s="496">
        <f>+nominal!BN9</f>
        <v>1215.6243460000001</v>
      </c>
      <c r="BP9" s="86">
        <f t="shared" ref="BP9:BP59" si="2">+BO9-BN9</f>
        <v>0</v>
      </c>
    </row>
    <row r="10" spans="1:70" x14ac:dyDescent="0.35">
      <c r="A10" s="75">
        <v>3</v>
      </c>
      <c r="B10" s="139" t="s">
        <v>8444</v>
      </c>
      <c r="C10" s="114" t="str">
        <f>+List!H140</f>
        <v>1552.609.75</v>
      </c>
      <c r="D10" s="114" t="str">
        <f>+List!H136</f>
        <v>1501.609.75</v>
      </c>
      <c r="E10" s="55"/>
      <c r="F10" s="190">
        <f>SUMIFS(data!R$3:R$6000,data!$A$3:$A$6000,$C10)/1000000+SUMIFS(data!R$3:R$6000,data!$A$3:$A$6000,$D10)/1000000</f>
        <v>2.3294160000000002</v>
      </c>
      <c r="G10" s="27">
        <f>SUMIFS(data!S$3:S$6000,data!$A$3:$A$6000,$C10)/1000000+SUMIFS(data!S$3:S$6000,data!$A$3:$A$6000,$D10)/1000000</f>
        <v>2.5724800000000001</v>
      </c>
      <c r="H10" s="27">
        <f>SUMIFS(data!T$3:T$6000,data!$A$3:$A$6000,$C10)/1000000+SUMIFS(data!T$3:T$6000,data!$A$3:$A$6000,$D10)/1000000</f>
        <v>2.734197</v>
      </c>
      <c r="I10" s="27">
        <f>SUMIFS(data!U$3:U$6000,data!$A$3:$A$6000,$C10)/1000000+SUMIFS(data!U$3:U$6000,data!$A$3:$A$6000,$D10)/1000000</f>
        <v>2.7872479999999999</v>
      </c>
      <c r="J10" s="27">
        <f>SUMIFS(data!V$3:V$6000,data!$A$3:$A$6000,$C10)/1000000+SUMIFS(data!V$3:V$6000,data!$A$3:$A$6000,$D10)/1000000</f>
        <v>2.758</v>
      </c>
      <c r="K10" s="27">
        <f>SUMIFS(data!W$3:W$6000,data!$A$3:$A$6000,$C10)/1000000+SUMIFS(data!W$3:W$6000,data!$A$3:$A$6000,$D10)/1000000</f>
        <v>2.7204700000000002</v>
      </c>
      <c r="L10" s="27">
        <f>SUMIFS(data!X$3:X$6000,data!$A$3:$A$6000,$C10)/1000000+SUMIFS(data!X$3:X$6000,data!$A$3:$A$6000,$D10)/1000000</f>
        <v>3.1661679999999999</v>
      </c>
      <c r="M10" s="185">
        <f>SUMIFS(data!Y$3:Y$6000,data!$A$3:$A$6000,$C10)/1000000+SUMIFS(data!Y$3:Y$6000,data!$A$3:$A$6000,$D10)/1000000</f>
        <v>3.6179009999999998</v>
      </c>
      <c r="N10" s="27">
        <f>SUMIFS(data!Z$3:Z$6000,data!$A$3:$A$6000,$C10)/1000000+SUMIFS(data!Z$3:Z$6000,data!$A$3:$A$6000,$D10)/1000000</f>
        <v>4.1424399999999997</v>
      </c>
      <c r="O10" s="27">
        <f>SUMIFS(data!AA$3:AA$6000,data!$A$3:$A$6000,$C10)/1000000+SUMIFS(data!AA$3:AA$6000,data!$A$3:$A$6000,$D10)/1000000</f>
        <v>5.4864129999999998</v>
      </c>
      <c r="P10" s="27">
        <f>SUMIFS(data!AB$3:AB$6000,data!$A$3:$A$6000,$C10)/1000000+SUMIFS(data!AB$3:AB$6000,data!$A$3:$A$6000,$D10)/1000000</f>
        <v>6.5587330000000001</v>
      </c>
      <c r="Q10" s="27">
        <f>SUMIFS(data!AC$3:AC$6000,data!$A$3:$A$6000,$C10)/1000000+SUMIFS(data!AC$3:AC$6000,data!$A$3:$A$6000,$D10)/1000000</f>
        <v>5.9217329999999997</v>
      </c>
      <c r="R10" s="27">
        <f>SUMIFS(data!AD$3:AD$6000,data!$A$3:$A$6000,$C10)/1000000+SUMIFS(data!AD$3:AD$6000,data!$A$3:$A$6000,$D10)/1000000</f>
        <v>5.4233539999999998</v>
      </c>
      <c r="S10" s="27">
        <f>SUMIFS(data!AE$3:AE$6000,data!$A$3:$A$6000,$C10)/1000000+SUMIFS(data!AE$3:AE$6000,data!$A$3:$A$6000,$D10)/1000000</f>
        <v>5.1208809999999998</v>
      </c>
      <c r="T10" s="27">
        <f>SUMIFS(data!AF$3:AF$6000,data!$A$3:$A$6000,$C10)/1000000+SUMIFS(data!AF$3:AF$6000,data!$A$3:$A$6000,$D10)/1000000</f>
        <v>5.8487030000000004</v>
      </c>
      <c r="U10" s="62">
        <f>SUMIFS(data!AG$3:AG$6000,data!$A$3:$A$6000,$C10)/1000000+SUMIFS(data!AG$3:AG$6000,data!$A$3:$A$6000,$D10)/1000000</f>
        <v>1.606314</v>
      </c>
      <c r="V10" s="27">
        <f>SUMIFS(data!AH$3:AH$6000,data!$A$3:$A$6000,$C10)/1000000+SUMIFS(data!AH$3:AH$6000,data!$A$3:$A$6000,$D10)/1000000</f>
        <v>6.3505960000000004</v>
      </c>
      <c r="W10" s="27">
        <f>SUMIFS(data!AI$3:AI$6000,data!$A$3:$A$6000,$C10)/1000000+SUMIFS(data!AI$3:AI$6000,data!$A$3:$A$6000,$D10)/1000000</f>
        <v>6.639462</v>
      </c>
      <c r="X10" s="185">
        <f>SUMIFS(data!AJ$3:AJ$6000,data!$A$3:$A$6000,$C10)/1000000+SUMIFS(data!AJ$3:AJ$6000,data!$A$3:$A$6000,$D10)/1000000</f>
        <v>6.6104900000000004</v>
      </c>
      <c r="Y10" s="27">
        <f>SUMIFS(data!AK$3:AK$6000,data!$A$3:$A$6000,$C10)/1000000+SUMIFS(data!AK$3:AK$6000,data!$A$3:$A$6000,$D10)/1000000</f>
        <v>7.3083580000000001</v>
      </c>
      <c r="Z10" s="27">
        <f>SUMIFS(data!AL$3:AL$6000,data!$A$3:$A$6000,$C10)/1000000+SUMIFS(data!AL$3:AL$6000,data!$A$3:$A$6000,$D10)/1000000</f>
        <v>8.1752660000000006</v>
      </c>
      <c r="AA10" s="27">
        <f>SUMIFS(data!AM$3:AM$6000,data!$A$3:$A$6000,$C10)/1000000+SUMIFS(data!AM$3:AM$6000,data!$A$3:$A$6000,$D10)/1000000</f>
        <v>7.9896560000000001</v>
      </c>
      <c r="AB10" s="27">
        <f>SUMIFS(data!AN$3:AN$6000,data!$A$3:$A$6000,$C10)/1000000+SUMIFS(data!AN$3:AN$6000,data!$A$3:$A$6000,$D10)/1000000</f>
        <v>8.3913729999999997</v>
      </c>
      <c r="AC10" s="27">
        <f>SUMIFS(data!AO$3:AO$6000,data!$A$3:$A$6000,$C10)/1000000+SUMIFS(data!AO$3:AO$6000,data!$A$3:$A$6000,$D10)/1000000</f>
        <v>8.8542889999999996</v>
      </c>
      <c r="AD10" s="27">
        <f>SUMIFS(data!AP$3:AP$6000,data!$A$3:$A$6000,$C10)/1000000+SUMIFS(data!AP$3:AP$6000,data!$A$3:$A$6000,$D10)/1000000</f>
        <v>9.2238620000000004</v>
      </c>
      <c r="AE10" s="27">
        <f>SUMIFS(data!AQ$3:AQ$6000,data!$A$3:$A$6000,$C10)/1000000+SUMIFS(data!AQ$3:AQ$6000,data!$A$3:$A$6000,$D10)/1000000</f>
        <v>9.8765110000000007</v>
      </c>
      <c r="AF10" s="27">
        <f>SUMIFS(data!AR$3:AR$6000,data!$A$3:$A$6000,$C10)/1000000+SUMIFS(data!AR$3:AR$6000,data!$A$3:$A$6000,$D10)/1000000</f>
        <v>10.539794000000001</v>
      </c>
      <c r="AG10" s="27">
        <f>SUMIFS(data!AS$3:AS$6000,data!$A$3:$A$6000,$C10)/1000000+SUMIFS(data!AS$3:AS$6000,data!$A$3:$A$6000,$D10)/1000000</f>
        <v>10.764303999999999</v>
      </c>
      <c r="AH10" s="27">
        <f>SUMIFS(data!AT$3:AT$6000,data!$A$3:$A$6000,$C10)/1000000+SUMIFS(data!AT$3:AT$6000,data!$A$3:$A$6000,$D10)/1000000</f>
        <v>11.16569</v>
      </c>
      <c r="AI10" s="27">
        <f>SUMIFS(data!AU$3:AU$6000,data!$A$3:$A$6000,$C10)/1000000+SUMIFS(data!AU$3:AU$6000,data!$A$3:$A$6000,$D10)/1000000</f>
        <v>12.246105999999999</v>
      </c>
      <c r="AJ10" s="27">
        <f>SUMIFS(data!AV$3:AV$6000,data!$A$3:$A$6000,$C10)/1000000+SUMIFS(data!AV$3:AV$6000,data!$A$3:$A$6000,$D10)/1000000</f>
        <v>13.519608</v>
      </c>
      <c r="AK10" s="27">
        <f>SUMIFS(data!AW$3:AW$6000,data!$A$3:$A$6000,$C10)/1000000+SUMIFS(data!AW$3:AW$6000,data!$A$3:$A$6000,$D10)/1000000</f>
        <v>15.103496</v>
      </c>
      <c r="AL10" s="27">
        <f>SUMIFS(data!AX$3:AX$6000,data!$A$3:$A$6000,$C10)/1000000+SUMIFS(data!AX$3:AX$6000,data!$A$3:$A$6000,$D10)/1000000</f>
        <v>15.628003</v>
      </c>
      <c r="AM10" s="27">
        <f>SUMIFS(data!AY$3:AY$6000,data!$A$3:$A$6000,$C10)/1000000+SUMIFS(data!AY$3:AY$6000,data!$A$3:$A$6000,$D10)/1000000</f>
        <v>16.508384</v>
      </c>
      <c r="AN10" s="27">
        <f>SUMIFS(data!AZ$3:AZ$6000,data!$A$3:$A$6000,$C10)/1000000+SUMIFS(data!AZ$3:AZ$6000,data!$A$3:$A$6000,$D10)/1000000</f>
        <v>17.132999999999999</v>
      </c>
      <c r="AO10" s="27">
        <f>SUMIFS(data!BA$3:BA$6000,data!$A$3:$A$6000,$C10)/1000000+SUMIFS(data!BA$3:BA$6000,data!$A$3:$A$6000,$D10)/1000000</f>
        <v>16.670000000000002</v>
      </c>
      <c r="AP10" s="27">
        <f>SUMIFS(data!BB$3:BB$6000,data!$A$3:$A$6000,$C10)/1000000+SUMIFS(data!BB$3:BB$6000,data!$A$3:$A$6000,$D10)/1000000</f>
        <v>15.069000000000001</v>
      </c>
      <c r="AQ10" s="27">
        <f>SUMIFS(data!BC$3:BC$6000,data!$A$3:$A$6000,$C10)/1000000+SUMIFS(data!BC$3:BC$6000,data!$A$3:$A$6000,$D10)/1000000</f>
        <v>15.455</v>
      </c>
      <c r="AR10" s="27">
        <f>SUMIFS(data!BD$3:BD$6000,data!$A$3:$A$6000,$C10)/1000000+SUMIFS(data!BD$3:BD$6000,data!$A$3:$A$6000,$D10)/1000000</f>
        <v>16.916999999999998</v>
      </c>
      <c r="AS10" s="27">
        <f>SUMIFS(data!BE$3:BE$6000,data!$A$3:$A$6000,$C10)/1000000+SUMIFS(data!BE$3:BE$6000,data!$A$3:$A$6000,$D10)/1000000</f>
        <v>18.37</v>
      </c>
      <c r="AT10" s="27">
        <f>SUMIFS(data!BF$3:BF$6000,data!$A$3:$A$6000,$C10)/1000000+SUMIFS(data!BF$3:BF$6000,data!$A$3:$A$6000,$D10)/1000000</f>
        <v>21.863999999999997</v>
      </c>
      <c r="AU10" s="27">
        <f>SUMIFS(data!BG$3:BG$6000,data!$A$3:$A$6000,$C10)/1000000+SUMIFS(data!BG$3:BG$6000,data!$A$3:$A$6000,$D10)/1000000</f>
        <v>22.747</v>
      </c>
      <c r="AV10" s="27">
        <f>SUMIFS(data!BH$3:BH$6000,data!$A$3:$A$6000,$C10)/1000000+SUMIFS(data!BH$3:BH$6000,data!$A$3:$A$6000,$D10)/1000000</f>
        <v>23.14</v>
      </c>
      <c r="AW10" s="27">
        <f>SUMIFS(data!BI$3:BI$6000,data!$A$3:$A$6000,$C10)/1000000+SUMIFS(data!BI$3:BI$6000,data!$A$3:$A$6000,$D10)/1000000</f>
        <v>21.540000000000003</v>
      </c>
      <c r="AX10" s="27">
        <f>SUMIFS(data!BJ$3:BJ$6000,data!$A$3:$A$6000,$C10)/1000000+SUMIFS(data!BJ$3:BJ$6000,data!$A$3:$A$6000,$D10)/1000000</f>
        <v>21.34</v>
      </c>
      <c r="AY10" s="27">
        <f>SUMIFS(data!BK$3:BK$6000,data!$A$3:$A$6000,$C10)/1000000+SUMIFS(data!BK$3:BK$6000,data!$A$3:$A$6000,$D10)/1000000</f>
        <v>20.898</v>
      </c>
      <c r="AZ10" s="27">
        <f>SUMIFS(data!BL$3:BL$6000,data!$A$3:$A$6000,$C10)/1000000+SUMIFS(data!BL$3:BL$6000,data!$A$3:$A$6000,$D10)/1000000</f>
        <v>21.114000000000001</v>
      </c>
      <c r="BA10" s="27">
        <f>SUMIFS(data!BM$3:BM$6000,data!$A$3:$A$6000,$C10)/1000000+SUMIFS(data!BM$3:BM$6000,data!$A$3:$A$6000,$D10)/1000000</f>
        <v>21.815000000000001</v>
      </c>
      <c r="BB10" s="27">
        <f>SUMIFS(data!BN$3:BN$6000,data!$A$3:$A$6000,$C10)/1000000+SUMIFS(data!BN$3:BN$6000,data!$A$3:$A$6000,$D10)/1000000</f>
        <v>22.213000000000001</v>
      </c>
      <c r="BC10" s="27">
        <f>SUMIFS(data!BO$3:BO$6000,data!$A$3:$A$6000,$C10)/1000000+SUMIFS(data!BO$3:BO$6000,data!$A$3:$A$6000,$D10)/1000000</f>
        <v>21.936</v>
      </c>
      <c r="BD10" s="27">
        <f>SUMIFS(data!BP$3:BP$6000,data!$A$3:$A$6000,$C10)/1000000+SUMIFS(data!BP$3:BP$6000,data!$A$3:$A$6000,$D10)/1000000</f>
        <v>21.298000000000002</v>
      </c>
      <c r="BE10" s="27">
        <f>SUMIFS(data!BQ$3:BQ$6000,data!$A$3:$A$6000,$C10)/1000000+SUMIFS(data!BQ$3:BQ$6000,data!$A$3:$A$6000,$D10)/1000000</f>
        <v>20.093</v>
      </c>
      <c r="BF10" s="27">
        <f>SUMIFS(data!BR$3:BR$6000,data!$A$3:$A$6000,$C10)/1000000+SUMIFS(data!BR$3:BR$6000,data!$A$3:$A$6000,$D10)/1000000</f>
        <v>21.172999999999998</v>
      </c>
      <c r="BG10" s="27">
        <f>SUMIFS(data!BS$3:BS$6000,data!$A$3:$A$6000,$C10)/1000000+SUMIFS(data!BS$3:BS$6000,data!$A$3:$A$6000,$D10)/1000000</f>
        <v>20.378</v>
      </c>
      <c r="BH10" s="27">
        <f>SUMIFS(data!BT$3:BT$6000,data!$A$3:$A$6000,$C10)/1000000+SUMIFS(data!BT$3:BT$6000,data!$A$3:$A$6000,$D10)/1000000</f>
        <v>19.981999999999999</v>
      </c>
      <c r="BI10" s="27">
        <f>SUMIFS(data!BU$3:BU$6000,data!$A$3:$A$6000,$C10)/1000000+SUMIFS(data!BU$3:BU$6000,data!$A$3:$A$6000,$D10)/1000000</f>
        <v>19.702999999999999</v>
      </c>
      <c r="BJ10" s="27">
        <f>SUMIFS(data!BV$3:BV$6000,data!$A$3:$A$6000,$C10)/1000000+SUMIFS(data!BV$3:BV$6000,data!$A$3:$A$6000,$D10)/1000000</f>
        <v>20.048999999999999</v>
      </c>
      <c r="BK10" s="27">
        <f>SUMIFS(data!BW$3:BW$6000,data!$A$3:$A$6000,$C10)/1000000+SUMIFS(data!BW$3:BW$6000,data!$A$3:$A$6000,$D10)/1000000</f>
        <v>20.552</v>
      </c>
      <c r="BL10" s="185">
        <f>SUMIFS(data!BX$3:BX$6000,data!$A$3:$A$6000,$C10)/1000000+SUMIFS(data!BX$3:BX$6000,data!$A$3:$A$6000,$D10)/1000000</f>
        <v>19.613</v>
      </c>
      <c r="BN10" s="27">
        <f t="shared" si="1"/>
        <v>748.75169899999992</v>
      </c>
      <c r="BO10" s="496">
        <f>+nominal!BN10</f>
        <v>744.85869899999989</v>
      </c>
      <c r="BP10" s="86">
        <f t="shared" si="2"/>
        <v>-3.8930000000000291</v>
      </c>
    </row>
    <row r="11" spans="1:70" x14ac:dyDescent="0.35">
      <c r="A11" s="75">
        <v>4</v>
      </c>
      <c r="B11" s="139" t="s">
        <v>8382</v>
      </c>
      <c r="C11" s="114" t="str">
        <f>+List!H127</f>
        <v>3505.605.12</v>
      </c>
      <c r="D11" s="75" t="s">
        <v>1</v>
      </c>
      <c r="E11" s="55"/>
      <c r="F11" s="190">
        <f>SUMIFS(data!R$3:R$6000,data!$A$3:$A$6000,$C11,data!$O$3:$O$6000,$D11)/1000000</f>
        <v>1.4E-2</v>
      </c>
      <c r="G11" s="190">
        <f>SUMIFS(data!S$3:S$6000,data!$A$3:$A$6000,$C11,data!$O$3:$O$6000,$D11)/1000000</f>
        <v>2.0247999999999999E-2</v>
      </c>
      <c r="H11" s="190">
        <f>SUMIFS(data!T$3:T$6000,data!$A$3:$A$6000,$C11,data!$O$3:$O$6000,$D11)/1000000</f>
        <v>3.0447999999999999E-2</v>
      </c>
      <c r="I11" s="190">
        <f>SUMIFS(data!U$3:U$6000,data!$A$3:$A$6000,$C11,data!$O$3:$O$6000,$D11)/1000000</f>
        <v>3.4395000000000002E-2</v>
      </c>
      <c r="J11" s="190">
        <f>SUMIFS(data!V$3:V$6000,data!$A$3:$A$6000,$C11,data!$O$3:$O$6000,$D11)/1000000</f>
        <v>6.9490999999999997E-2</v>
      </c>
      <c r="K11" s="190">
        <f>SUMIFS(data!W$3:W$6000,data!$A$3:$A$6000,$C11,data!$O$3:$O$6000,$D11)/1000000</f>
        <v>0.114095</v>
      </c>
      <c r="L11" s="190">
        <f>SUMIFS(data!X$3:X$6000,data!$A$3:$A$6000,$C11,data!$O$3:$O$6000,$D11)/1000000</f>
        <v>0.184727</v>
      </c>
      <c r="M11" s="190">
        <f>SUMIFS(data!Y$3:Y$6000,data!$A$3:$A$6000,$C11,data!$O$3:$O$6000,$D11)/1000000</f>
        <v>0.24776599999999999</v>
      </c>
      <c r="N11" s="190">
        <f>SUMIFS(data!Z$3:Z$6000,data!$A$3:$A$6000,$C11,data!$O$3:$O$6000,$D11)/1000000</f>
        <v>0.57681000000000004</v>
      </c>
      <c r="O11" s="190">
        <f>SUMIFS(data!AA$3:AA$6000,data!$A$3:$A$6000,$C11,data!$O$3:$O$6000,$D11)/1000000</f>
        <v>1.5677669999999999</v>
      </c>
      <c r="P11" s="190">
        <f>SUMIFS(data!AB$3:AB$6000,data!$A$3:$A$6000,$C11,data!$O$3:$O$6000,$D11)/1000000</f>
        <v>1.9091659999999999</v>
      </c>
      <c r="Q11" s="190">
        <f>SUMIFS(data!AC$3:AC$6000,data!$A$3:$A$6000,$C11,data!$O$3:$O$6000,$D11)/1000000</f>
        <v>2.207532</v>
      </c>
      <c r="R11" s="190">
        <f>SUMIFS(data!AD$3:AD$6000,data!$A$3:$A$6000,$C11,data!$O$3:$O$6000,$D11)/1000000</f>
        <v>2.8448150000000001</v>
      </c>
      <c r="S11" s="190">
        <f>SUMIFS(data!AE$3:AE$6000,data!$A$3:$A$6000,$C11,data!$O$3:$O$6000,$D11)/1000000</f>
        <v>4.5989560000000003</v>
      </c>
      <c r="T11" s="190">
        <f>SUMIFS(data!AF$3:AF$6000,data!$A$3:$A$6000,$C11,data!$O$3:$O$6000,$D11)/1000000</f>
        <v>5.6319540000000003</v>
      </c>
      <c r="U11" s="64">
        <f>SUMIFS(data!AG$3:AG$6000,data!$A$3:$A$6000,$C11,data!$O$3:$O$6000,$D11)/1000000</f>
        <v>1.325159</v>
      </c>
      <c r="V11" s="190">
        <f>SUMIFS(data!AH$3:AH$6000,data!$A$3:$A$6000,$C11,data!$O$3:$O$6000,$D11)/1000000</f>
        <v>5.3987949999999998</v>
      </c>
      <c r="W11" s="190">
        <f>SUMIFS(data!AI$3:AI$6000,data!$A$3:$A$6000,$C11,data!$O$3:$O$6000,$D11)/1000000</f>
        <v>5.4987750000000002</v>
      </c>
      <c r="X11" s="190">
        <f>SUMIFS(data!AJ$3:AJ$6000,data!$A$3:$A$6000,$C11,data!$O$3:$O$6000,$D11)/1000000</f>
        <v>6.8217460000000001</v>
      </c>
      <c r="Y11" s="190">
        <f>SUMIFS(data!AK$3:AK$6000,data!$A$3:$A$6000,$C11,data!$O$3:$O$6000,$D11)/1000000</f>
        <v>9.1171360000000004</v>
      </c>
      <c r="Z11" s="190">
        <f>SUMIFS(data!AL$3:AL$6000,data!$A$3:$A$6000,$C11,data!$O$3:$O$6000,$D11)/1000000</f>
        <v>11.252902000000001</v>
      </c>
      <c r="AA11" s="190">
        <f>SUMIFS(data!AM$3:AM$6000,data!$A$3:$A$6000,$C11,data!$O$3:$O$6000,$D11)/1000000</f>
        <v>11.014139999999999</v>
      </c>
      <c r="AB11" s="190">
        <f>SUMIFS(data!AN$3:AN$6000,data!$A$3:$A$6000,$C11,data!$O$3:$O$6000,$D11)/1000000</f>
        <v>12.653402</v>
      </c>
      <c r="AC11" s="190">
        <f>SUMIFS(data!AO$3:AO$6000,data!$A$3:$A$6000,$C11,data!$O$3:$O$6000,$D11)/1000000</f>
        <v>12.375249</v>
      </c>
      <c r="AD11" s="190">
        <f>SUMIFS(data!AP$3:AP$6000,data!$A$3:$A$6000,$C11,data!$O$3:$O$6000,$D11)/1000000</f>
        <v>12.525738</v>
      </c>
      <c r="AE11" s="190">
        <f>SUMIFS(data!AQ$3:AQ$6000,data!$A$3:$A$6000,$C11,data!$O$3:$O$6000,$D11)/1000000</f>
        <v>12.443135</v>
      </c>
      <c r="AF11" s="190">
        <f>SUMIFS(data!AR$3:AR$6000,data!$A$3:$A$6000,$C11,data!$O$3:$O$6000,$D11)/1000000</f>
        <v>12.407465</v>
      </c>
      <c r="AG11" s="190">
        <f>SUMIFS(data!AS$3:AS$6000,data!$A$3:$A$6000,$C11,data!$O$3:$O$6000,$D11)/1000000</f>
        <v>13.145225</v>
      </c>
      <c r="AH11" s="190">
        <f>SUMIFS(data!AT$3:AT$6000,data!$A$3:$A$6000,$C11,data!$O$3:$O$6000,$D11)/1000000</f>
        <v>13.725092999999999</v>
      </c>
      <c r="AI11" s="190">
        <f>SUMIFS(data!AU$3:AU$6000,data!$A$3:$A$6000,$C11,data!$O$3:$O$6000,$D11)/1000000</f>
        <v>15.923349999999999</v>
      </c>
      <c r="AJ11" s="190">
        <f>SUMIFS(data!AV$3:AV$6000,data!$A$3:$A$6000,$C11,data!$O$3:$O$6000,$D11)/1000000</f>
        <v>19.649387000000001</v>
      </c>
      <c r="AK11" s="190">
        <f>SUMIFS(data!AW$3:AW$6000,data!$A$3:$A$6000,$C11,data!$O$3:$O$6000,$D11)/1000000</f>
        <v>22.799658999999998</v>
      </c>
      <c r="AL11" s="190">
        <f>SUMIFS(data!AX$3:AX$6000,data!$A$3:$A$6000,$C11,data!$O$3:$O$6000,$D11)/1000000</f>
        <v>24.602430999999999</v>
      </c>
      <c r="AM11" s="190">
        <f>SUMIFS(data!AY$3:AY$6000,data!$A$3:$A$6000,$C11,data!$O$3:$O$6000,$D11)/1000000</f>
        <v>25.440750999999999</v>
      </c>
      <c r="AN11" s="190">
        <f>SUMIFS(data!AZ$3:AZ$6000,data!$A$3:$A$6000,$C11,data!$O$3:$O$6000,$D11)/1000000</f>
        <v>25.553999999999998</v>
      </c>
      <c r="AO11" s="190">
        <f>SUMIFS(data!BA$3:BA$6000,data!$A$3:$A$6000,$C11,data!$O$3:$O$6000,$D11)/1000000</f>
        <v>25.422000000000001</v>
      </c>
      <c r="AP11" s="190">
        <f>SUMIFS(data!BB$3:BB$6000,data!$A$3:$A$6000,$C11,data!$O$3:$O$6000,$D11)/1000000</f>
        <v>22.856999999999999</v>
      </c>
      <c r="AQ11" s="190">
        <f>SUMIFS(data!BC$3:BC$6000,data!$A$3:$A$6000,$C11,data!$O$3:$O$6000,$D11)/1000000</f>
        <v>20.140999999999998</v>
      </c>
      <c r="AR11" s="190">
        <f>SUMIFS(data!BD$3:BD$6000,data!$A$3:$A$6000,$C11,data!$O$3:$O$6000,$D11)/1000000</f>
        <v>19.007000000000001</v>
      </c>
      <c r="AS11" s="190">
        <f>SUMIFS(data!BE$3:BE$6000,data!$A$3:$A$6000,$C11,data!$O$3:$O$6000,$D11)/1000000</f>
        <v>18.295000000000002</v>
      </c>
      <c r="AT11" s="190">
        <f>SUMIFS(data!BF$3:BF$6000,data!$A$3:$A$6000,$C11,data!$O$3:$O$6000,$D11)/1000000</f>
        <v>19.087</v>
      </c>
      <c r="AU11" s="190">
        <f>SUMIFS(data!BG$3:BG$6000,data!$A$3:$A$6000,$C11,data!$O$3:$O$6000,$D11)/1000000</f>
        <v>22.068000000000001</v>
      </c>
      <c r="AV11" s="190">
        <f>SUMIFS(data!BH$3:BH$6000,data!$A$3:$A$6000,$C11,data!$O$3:$O$6000,$D11)/1000000</f>
        <v>25.324000000000002</v>
      </c>
      <c r="AW11" s="190">
        <f>SUMIFS(data!BI$3:BI$6000,data!$A$3:$A$6000,$C11,data!$O$3:$O$6000,$D11)/1000000</f>
        <v>28.62</v>
      </c>
      <c r="AX11" s="190">
        <f>SUMIFS(data!BJ$3:BJ$6000,data!$A$3:$A$6000,$C11,data!$O$3:$O$6000,$D11)/1000000</f>
        <v>32.613999999999997</v>
      </c>
      <c r="AY11" s="190">
        <f>SUMIFS(data!BK$3:BK$6000,data!$A$3:$A$6000,$C11,data!$O$3:$O$6000,$D11)/1000000</f>
        <v>34.618000000000002</v>
      </c>
      <c r="AZ11" s="190">
        <f>SUMIFS(data!BL$3:BL$6000,data!$A$3:$A$6000,$C11,data!$O$3:$O$6000,$D11)/1000000</f>
        <v>34.875999999999998</v>
      </c>
      <c r="BA11" s="190">
        <f>SUMIFS(data!BM$3:BM$6000,data!$A$3:$A$6000,$C11,data!$O$3:$O$6000,$D11)/1000000</f>
        <v>39.287999999999997</v>
      </c>
      <c r="BB11" s="190">
        <f>SUMIFS(data!BN$3:BN$6000,data!$A$3:$A$6000,$C11,data!$O$3:$O$6000,$D11)/1000000</f>
        <v>55.593000000000004</v>
      </c>
      <c r="BC11" s="190">
        <f>SUMIFS(data!BO$3:BO$6000,data!$A$3:$A$6000,$C11,data!$O$3:$O$6000,$D11)/1000000</f>
        <v>70.367999999999995</v>
      </c>
      <c r="BD11" s="190">
        <f>SUMIFS(data!BP$3:BP$6000,data!$A$3:$A$6000,$C11,data!$O$3:$O$6000,$D11)/1000000</f>
        <v>77.423000000000002</v>
      </c>
      <c r="BE11" s="190">
        <f>SUMIFS(data!BQ$3:BQ$6000,data!$A$3:$A$6000,$C11,data!$O$3:$O$6000,$D11)/1000000</f>
        <v>80.320999999999998</v>
      </c>
      <c r="BF11" s="190">
        <f>SUMIFS(data!BR$3:BR$6000,data!$A$3:$A$6000,$C11,data!$O$3:$O$6000,$D11)/1000000</f>
        <v>82.54</v>
      </c>
      <c r="BG11" s="190">
        <f>SUMIFS(data!BS$3:BS$6000,data!$A$3:$A$6000,$C11,data!$O$3:$O$6000,$D11)/1000000</f>
        <v>76.23</v>
      </c>
      <c r="BH11" s="190">
        <f>SUMIFS(data!BT$3:BT$6000,data!$A$3:$A$6000,$C11,data!$O$3:$O$6000,$D11)/1000000</f>
        <v>76.069999999999993</v>
      </c>
      <c r="BI11" s="190">
        <f>SUMIFS(data!BU$3:BU$6000,data!$A$3:$A$6000,$C11,data!$O$3:$O$6000,$D11)/1000000</f>
        <v>73.073999999999998</v>
      </c>
      <c r="BJ11" s="190">
        <f>SUMIFS(data!BV$3:BV$6000,data!$A$3:$A$6000,$C11,data!$O$3:$O$6000,$D11)/1000000</f>
        <v>70.141999999999996</v>
      </c>
      <c r="BK11" s="190">
        <f>SUMIFS(data!BW$3:BW$6000,data!$A$3:$A$6000,$C11,data!$O$3:$O$6000,$D11)/1000000</f>
        <v>68.492000000000004</v>
      </c>
      <c r="BL11" s="190">
        <f>SUMIFS(data!BX$3:BX$6000,data!$A$3:$A$6000,$C11,data!$O$3:$O$6000,$D11)/1000000</f>
        <v>63.465000000000003</v>
      </c>
      <c r="BN11" s="27">
        <f t="shared" si="1"/>
        <v>1429.6607079999999</v>
      </c>
      <c r="BO11" s="496">
        <f>+nominal!BN11</f>
        <v>1409.839708</v>
      </c>
      <c r="BP11" s="86">
        <f t="shared" si="2"/>
        <v>-19.820999999999913</v>
      </c>
    </row>
    <row r="12" spans="1:70" x14ac:dyDescent="0.35">
      <c r="A12" s="75">
        <v>5</v>
      </c>
      <c r="B12" s="139" t="s">
        <v>7692</v>
      </c>
      <c r="C12" s="114" t="str">
        <f>+List!H130</f>
        <v>0906.609.20</v>
      </c>
      <c r="D12" s="13"/>
      <c r="E12" s="55"/>
      <c r="F12" s="185">
        <f>SUMIFS(data!R$3:R$6000,data!$A$3:$A$6000,$C12)/1000000+SUMIFS(data!R$3:R$6000,data!$A$3:$A$6000,$D12)/1000000</f>
        <v>0</v>
      </c>
      <c r="G12" s="185">
        <f>SUMIFS(data!S$3:S$6000,data!$A$3:$A$6000,$C12)/1000000+SUMIFS(data!S$3:S$6000,data!$A$3:$A$6000,$D12)/1000000</f>
        <v>0</v>
      </c>
      <c r="H12" s="185">
        <f>SUMIFS(data!T$3:T$6000,data!$A$3:$A$6000,$C12)/1000000+SUMIFS(data!T$3:T$6000,data!$A$3:$A$6000,$D12)/1000000</f>
        <v>0</v>
      </c>
      <c r="I12" s="185">
        <f>SUMIFS(data!U$3:U$6000,data!$A$3:$A$6000,$C12)/1000000+SUMIFS(data!U$3:U$6000,data!$A$3:$A$6000,$D12)/1000000</f>
        <v>0</v>
      </c>
      <c r="J12" s="185">
        <f>SUMIFS(data!V$3:V$6000,data!$A$3:$A$6000,$C12)/1000000+SUMIFS(data!V$3:V$6000,data!$A$3:$A$6000,$D12)/1000000</f>
        <v>0</v>
      </c>
      <c r="K12" s="185">
        <f>SUMIFS(data!W$3:W$6000,data!$A$3:$A$6000,$C12)/1000000+SUMIFS(data!W$3:W$6000,data!$A$3:$A$6000,$D12)/1000000</f>
        <v>0</v>
      </c>
      <c r="L12" s="185">
        <f>SUMIFS(data!X$3:X$6000,data!$A$3:$A$6000,$C12)/1000000+SUMIFS(data!X$3:X$6000,data!$A$3:$A$6000,$D12)/1000000</f>
        <v>0</v>
      </c>
      <c r="M12" s="185">
        <f>SUMIFS(data!Y$3:Y$6000,data!$A$3:$A$6000,$C12)/1000000+SUMIFS(data!Y$3:Y$6000,data!$A$3:$A$6000,$D12)/1000000</f>
        <v>0</v>
      </c>
      <c r="N12" s="185">
        <f>SUMIFS(data!Z$3:Z$6000,data!$A$3:$A$6000,$C12)/1000000+SUMIFS(data!Z$3:Z$6000,data!$A$3:$A$6000,$D12)/1000000</f>
        <v>0</v>
      </c>
      <c r="O12" s="185">
        <f>SUMIFS(data!AA$3:AA$6000,data!$A$3:$A$6000,$C12)/1000000+SUMIFS(data!AA$3:AA$6000,data!$A$3:$A$6000,$D12)/1000000</f>
        <v>0</v>
      </c>
      <c r="P12" s="185">
        <f>SUMIFS(data!AB$3:AB$6000,data!$A$3:$A$6000,$C12)/1000000+SUMIFS(data!AB$3:AB$6000,data!$A$3:$A$6000,$D12)/1000000</f>
        <v>0</v>
      </c>
      <c r="Q12" s="185">
        <f>SUMIFS(data!AC$3:AC$6000,data!$A$3:$A$6000,$C12)/1000000+SUMIFS(data!AC$3:AC$6000,data!$A$3:$A$6000,$D12)/1000000</f>
        <v>0</v>
      </c>
      <c r="R12" s="185">
        <f>SUMIFS(data!AD$3:AD$6000,data!$A$3:$A$6000,$C12)/1000000+SUMIFS(data!AD$3:AD$6000,data!$A$3:$A$6000,$D12)/1000000</f>
        <v>0</v>
      </c>
      <c r="S12" s="185">
        <f>SUMIFS(data!AE$3:AE$6000,data!$A$3:$A$6000,$C12)/1000000+SUMIFS(data!AE$3:AE$6000,data!$A$3:$A$6000,$D12)/1000000</f>
        <v>0</v>
      </c>
      <c r="T12" s="185">
        <f>SUMIFS(data!AF$3:AF$6000,data!$A$3:$A$6000,$C12)/1000000+SUMIFS(data!AF$3:AF$6000,data!$A$3:$A$6000,$D12)/1000000</f>
        <v>0.80842499999999995</v>
      </c>
      <c r="U12" s="62">
        <f>SUMIFS(data!AG$3:AG$6000,data!$A$3:$A$6000,$C12)/1000000+SUMIFS(data!AG$3:AG$6000,data!$A$3:$A$6000,$D12)/1000000</f>
        <v>8.5773000000000002E-2</v>
      </c>
      <c r="V12" s="185">
        <f>SUMIFS(data!AH$3:AH$6000,data!$A$3:$A$6000,$C12)/1000000+SUMIFS(data!AH$3:AH$6000,data!$A$3:$A$6000,$D12)/1000000</f>
        <v>0.90088199999999996</v>
      </c>
      <c r="W12" s="185">
        <f>SUMIFS(data!AI$3:AI$6000,data!$A$3:$A$6000,$C12)/1000000+SUMIFS(data!AI$3:AI$6000,data!$A$3:$A$6000,$D12)/1000000</f>
        <v>0.88088999999999995</v>
      </c>
      <c r="X12" s="185">
        <f>SUMIFS(data!AJ$3:AJ$6000,data!$A$3:$A$6000,$C12)/1000000+SUMIFS(data!AJ$3:AJ$6000,data!$A$3:$A$6000,$D12)/1000000</f>
        <v>0.77267300000000005</v>
      </c>
      <c r="Y12" s="185">
        <f>SUMIFS(data!AK$3:AK$6000,data!$A$3:$A$6000,$C12)/1000000+SUMIFS(data!AK$3:AK$6000,data!$A$3:$A$6000,$D12)/1000000</f>
        <v>1.275231</v>
      </c>
      <c r="Z12" s="185">
        <f>SUMIFS(data!AL$3:AL$6000,data!$A$3:$A$6000,$C12)/1000000+SUMIFS(data!AL$3:AL$6000,data!$A$3:$A$6000,$D12)/1000000</f>
        <v>1.3179799999999999</v>
      </c>
      <c r="AA12" s="185">
        <f>SUMIFS(data!AM$3:AM$6000,data!$A$3:$A$6000,$C12)/1000000+SUMIFS(data!AM$3:AM$6000,data!$A$3:$A$6000,$D12)/1000000</f>
        <v>1.2014940000000001</v>
      </c>
      <c r="AB12" s="185">
        <f>SUMIFS(data!AN$3:AN$6000,data!$A$3:$A$6000,$C12)/1000000+SUMIFS(data!AN$3:AN$6000,data!$A$3:$A$6000,$D12)/1000000</f>
        <v>1.213292</v>
      </c>
      <c r="AC12" s="185">
        <f>SUMIFS(data!AO$3:AO$6000,data!$A$3:$A$6000,$C12)/1000000+SUMIFS(data!AO$3:AO$6000,data!$A$3:$A$6000,$D12)/1000000</f>
        <v>1.192901</v>
      </c>
      <c r="AD12" s="185">
        <f>SUMIFS(data!AP$3:AP$6000,data!$A$3:$A$6000,$C12)/1000000+SUMIFS(data!AP$3:AP$6000,data!$A$3:$A$6000,$D12)/1000000</f>
        <v>1.0997760000000001</v>
      </c>
      <c r="AE12" s="185">
        <f>SUMIFS(data!AQ$3:AQ$6000,data!$A$3:$A$6000,$C12)/1000000+SUMIFS(data!AQ$3:AQ$6000,data!$A$3:$A$6000,$D12)/1000000</f>
        <v>1.41499</v>
      </c>
      <c r="AF12" s="185">
        <f>SUMIFS(data!AR$3:AR$6000,data!$A$3:$A$6000,$C12)/1000000+SUMIFS(data!AR$3:AR$6000,data!$A$3:$A$6000,$D12)/1000000</f>
        <v>1.409932</v>
      </c>
      <c r="AG12" s="185">
        <f>SUMIFS(data!AS$3:AS$6000,data!$A$3:$A$6000,$C12)/1000000+SUMIFS(data!AS$3:AS$6000,data!$A$3:$A$6000,$D12)/1000000</f>
        <v>2.697587</v>
      </c>
      <c r="AH12" s="185">
        <f>SUMIFS(data!AT$3:AT$6000,data!$A$3:$A$6000,$C12)/1000000+SUMIFS(data!AT$3:AT$6000,data!$A$3:$A$6000,$D12)/1000000</f>
        <v>4.0020290000000003</v>
      </c>
      <c r="AI12" s="185">
        <f>SUMIFS(data!AU$3:AU$6000,data!$A$3:$A$6000,$C12)/1000000+SUMIFS(data!AU$3:AU$6000,data!$A$3:$A$6000,$D12)/1000000</f>
        <v>4.3540720000000004</v>
      </c>
      <c r="AJ12" s="185">
        <f>SUMIFS(data!AV$3:AV$6000,data!$A$3:$A$6000,$C12)/1000000+SUMIFS(data!AV$3:AV$6000,data!$A$3:$A$6000,$D12)/1000000</f>
        <v>4.8846689999999997</v>
      </c>
      <c r="AK12" s="185">
        <f>SUMIFS(data!AW$3:AW$6000,data!$A$3:$A$6000,$C12)/1000000+SUMIFS(data!AW$3:AW$6000,data!$A$3:$A$6000,$D12)/1000000</f>
        <v>7.3448849999999997</v>
      </c>
      <c r="AL12" s="185">
        <f>SUMIFS(data!AX$3:AX$6000,data!$A$3:$A$6000,$C12)/1000000+SUMIFS(data!AX$3:AX$6000,data!$A$3:$A$6000,$D12)/1000000</f>
        <v>8.7807870000000001</v>
      </c>
      <c r="AM12" s="185">
        <f>SUMIFS(data!AY$3:AY$6000,data!$A$3:$A$6000,$C12)/1000000+SUMIFS(data!AY$3:AY$6000,data!$A$3:$A$6000,$D12)/1000000</f>
        <v>10.949827000000001</v>
      </c>
      <c r="AN12" s="185">
        <f>SUMIFS(data!AZ$3:AZ$6000,data!$A$3:$A$6000,$C12)/1000000+SUMIFS(data!AZ$3:AZ$6000,data!$A$3:$A$6000,$D12)/1000000</f>
        <v>15.244</v>
      </c>
      <c r="AO12" s="185">
        <f>SUMIFS(data!BA$3:BA$6000,data!$A$3:$A$6000,$C12)/1000000+SUMIFS(data!BA$3:BA$6000,data!$A$3:$A$6000,$D12)/1000000</f>
        <v>19.158999999999999</v>
      </c>
      <c r="AP12" s="185">
        <f>SUMIFS(data!BB$3:BB$6000,data!$A$3:$A$6000,$C12)/1000000+SUMIFS(data!BB$3:BB$6000,data!$A$3:$A$6000,$D12)/1000000</f>
        <v>21.856000000000002</v>
      </c>
      <c r="AQ12" s="185">
        <f>SUMIFS(data!BC$3:BC$6000,data!$A$3:$A$6000,$C12)/1000000+SUMIFS(data!BC$3:BC$6000,data!$A$3:$A$6000,$D12)/1000000</f>
        <v>23.239000000000001</v>
      </c>
      <c r="AR12" s="185">
        <f>SUMIFS(data!BD$3:BD$6000,data!$A$3:$A$6000,$C12)/1000000+SUMIFS(data!BD$3:BD$6000,data!$A$3:$A$6000,$D12)/1000000</f>
        <v>25.632000000000001</v>
      </c>
      <c r="AS12" s="185">
        <f>SUMIFS(data!BE$3:BE$6000,data!$A$3:$A$6000,$C12)/1000000+SUMIFS(data!BE$3:BE$6000,data!$A$3:$A$6000,$D12)/1000000</f>
        <v>26.099</v>
      </c>
      <c r="AT12" s="185">
        <f>SUMIFS(data!BF$3:BF$6000,data!$A$3:$A$6000,$C12)/1000000+SUMIFS(data!BF$3:BF$6000,data!$A$3:$A$6000,$D12)/1000000</f>
        <v>26.123000000000001</v>
      </c>
      <c r="AU12" s="185">
        <f>SUMIFS(data!BG$3:BG$6000,data!$A$3:$A$6000,$C12)/1000000+SUMIFS(data!BG$3:BG$6000,data!$A$3:$A$6000,$D12)/1000000</f>
        <v>27.826000000000001</v>
      </c>
      <c r="AV12" s="185">
        <f>SUMIFS(data!BH$3:BH$6000,data!$A$3:$A$6000,$C12)/1000000+SUMIFS(data!BH$3:BH$6000,data!$A$3:$A$6000,$D12)/1000000</f>
        <v>31.960999999999999</v>
      </c>
      <c r="AW12" s="185">
        <f>SUMIFS(data!BI$3:BI$6000,data!$A$3:$A$6000,$C12)/1000000+SUMIFS(data!BI$3:BI$6000,data!$A$3:$A$6000,$D12)/1000000</f>
        <v>33.134</v>
      </c>
      <c r="AX12" s="185">
        <f>SUMIFS(data!BJ$3:BJ$6000,data!$A$3:$A$6000,$C12)/1000000+SUMIFS(data!BJ$3:BJ$6000,data!$A$3:$A$6000,$D12)/1000000</f>
        <v>34.558999999999997</v>
      </c>
      <c r="AY12" s="185">
        <f>SUMIFS(data!BK$3:BK$6000,data!$A$3:$A$6000,$C12)/1000000+SUMIFS(data!BK$3:BK$6000,data!$A$3:$A$6000,$D12)/1000000</f>
        <v>36.165999999999997</v>
      </c>
      <c r="AZ12" s="185">
        <f>SUMIFS(data!BL$3:BL$6000,data!$A$3:$A$6000,$C12)/1000000+SUMIFS(data!BL$3:BL$6000,data!$A$3:$A$6000,$D12)/1000000</f>
        <v>38.274000000000001</v>
      </c>
      <c r="BA12" s="185">
        <f>SUMIFS(data!BM$3:BM$6000,data!$A$3:$A$6000,$C12)/1000000+SUMIFS(data!BM$3:BM$6000,data!$A$3:$A$6000,$D12)/1000000</f>
        <v>40.6</v>
      </c>
      <c r="BB12" s="185">
        <f>SUMIFS(data!BN$3:BN$6000,data!$A$3:$A$6000,$C12)/1000000+SUMIFS(data!BN$3:BN$6000,data!$A$3:$A$6000,$D12)/1000000</f>
        <v>42.417999999999999</v>
      </c>
      <c r="BC12" s="185">
        <f>SUMIFS(data!BO$3:BO$6000,data!$A$3:$A$6000,$C12)/1000000+SUMIFS(data!BO$3:BO$6000,data!$A$3:$A$6000,$D12)/1000000</f>
        <v>54.712000000000003</v>
      </c>
      <c r="BD12" s="185">
        <f>SUMIFS(data!BP$3:BP$6000,data!$A$3:$A$6000,$C12)/1000000+SUMIFS(data!BP$3:BP$6000,data!$A$3:$A$6000,$D12)/1000000</f>
        <v>55.652000000000001</v>
      </c>
      <c r="BE12" s="185">
        <f>SUMIFS(data!BQ$3:BQ$6000,data!$A$3:$A$6000,$C12)/1000000+SUMIFS(data!BQ$3:BQ$6000,data!$A$3:$A$6000,$D12)/1000000</f>
        <v>54.89</v>
      </c>
      <c r="BF12" s="185">
        <f>SUMIFS(data!BR$3:BR$6000,data!$A$3:$A$6000,$C12)/1000000+SUMIFS(data!BR$3:BR$6000,data!$A$3:$A$6000,$D12)/1000000</f>
        <v>57.512999999999998</v>
      </c>
      <c r="BG12" s="185">
        <f>SUMIFS(data!BS$3:BS$6000,data!$A$3:$A$6000,$C12)/1000000+SUMIFS(data!BS$3:BS$6000,data!$A$3:$A$6000,$D12)/1000000</f>
        <v>60.087000000000003</v>
      </c>
      <c r="BH12" s="185">
        <f>SUMIFS(data!BT$3:BT$6000,data!$A$3:$A$6000,$C12)/1000000+SUMIFS(data!BT$3:BT$6000,data!$A$3:$A$6000,$D12)/1000000</f>
        <v>60.084000000000003</v>
      </c>
      <c r="BI12" s="185">
        <f>SUMIFS(data!BU$3:BU$6000,data!$A$3:$A$6000,$C12)/1000000+SUMIFS(data!BU$3:BU$6000,data!$A$3:$A$6000,$D12)/1000000</f>
        <v>60.58</v>
      </c>
      <c r="BJ12" s="185">
        <f>SUMIFS(data!BV$3:BV$6000,data!$A$3:$A$6000,$C12)/1000000+SUMIFS(data!BV$3:BV$6000,data!$A$3:$A$6000,$D12)/1000000</f>
        <v>59.749000000000002</v>
      </c>
      <c r="BK12" s="185">
        <f>SUMIFS(data!BW$3:BW$6000,data!$A$3:$A$6000,$C12)/1000000+SUMIFS(data!BW$3:BW$6000,data!$A$3:$A$6000,$D12)/1000000</f>
        <v>58.64</v>
      </c>
      <c r="BL12" s="185">
        <f>SUMIFS(data!BX$3:BX$6000,data!$A$3:$A$6000,$C12)/1000000+SUMIFS(data!BX$3:BX$6000,data!$A$3:$A$6000,$D12)/1000000</f>
        <v>59.209000000000003</v>
      </c>
      <c r="BN12" s="27">
        <f t="shared" si="1"/>
        <v>1079.9940950000002</v>
      </c>
      <c r="BO12" s="496">
        <f>+nominal!BN12</f>
        <v>1075.7230950000001</v>
      </c>
      <c r="BP12" s="86">
        <f t="shared" si="2"/>
        <v>-4.2710000000001855</v>
      </c>
    </row>
    <row r="13" spans="1:70" x14ac:dyDescent="0.35">
      <c r="A13" s="75">
        <v>6</v>
      </c>
      <c r="B13" s="139" t="s">
        <v>7693</v>
      </c>
      <c r="C13" s="114" t="str">
        <f>+List!H131</f>
        <v>0922.609.20</v>
      </c>
      <c r="D13" s="13"/>
      <c r="E13" s="55"/>
      <c r="F13" s="185">
        <f>SUMIFS(data!R$3:R$6000,data!$A$3:$A$6000,$C13)/1000000+SUMIFS(data!R$3:R$6000,data!$A$3:$A$6000,$D13)/1000000</f>
        <v>0</v>
      </c>
      <c r="G13" s="185">
        <f>SUMIFS(data!S$3:S$6000,data!$A$3:$A$6000,$C13)/1000000+SUMIFS(data!S$3:S$6000,data!$A$3:$A$6000,$D13)/1000000</f>
        <v>0</v>
      </c>
      <c r="H13" s="185">
        <f>SUMIFS(data!T$3:T$6000,data!$A$3:$A$6000,$C13)/1000000+SUMIFS(data!T$3:T$6000,data!$A$3:$A$6000,$D13)/1000000</f>
        <v>0</v>
      </c>
      <c r="I13" s="185">
        <f>SUMIFS(data!U$3:U$6000,data!$A$3:$A$6000,$C13)/1000000+SUMIFS(data!U$3:U$6000,data!$A$3:$A$6000,$D13)/1000000</f>
        <v>0</v>
      </c>
      <c r="J13" s="185">
        <f>SUMIFS(data!V$3:V$6000,data!$A$3:$A$6000,$C13)/1000000+SUMIFS(data!V$3:V$6000,data!$A$3:$A$6000,$D13)/1000000</f>
        <v>0</v>
      </c>
      <c r="K13" s="185">
        <f>SUMIFS(data!W$3:W$6000,data!$A$3:$A$6000,$C13)/1000000+SUMIFS(data!W$3:W$6000,data!$A$3:$A$6000,$D13)/1000000</f>
        <v>0</v>
      </c>
      <c r="L13" s="185">
        <f>SUMIFS(data!X$3:X$6000,data!$A$3:$A$6000,$C13)/1000000+SUMIFS(data!X$3:X$6000,data!$A$3:$A$6000,$D13)/1000000</f>
        <v>0</v>
      </c>
      <c r="M13" s="185">
        <f>SUMIFS(data!Y$3:Y$6000,data!$A$3:$A$6000,$C13)/1000000+SUMIFS(data!Y$3:Y$6000,data!$A$3:$A$6000,$D13)/1000000</f>
        <v>0</v>
      </c>
      <c r="N13" s="185">
        <f>SUMIFS(data!Z$3:Z$6000,data!$A$3:$A$6000,$C13)/1000000+SUMIFS(data!Z$3:Z$6000,data!$A$3:$A$6000,$D13)/1000000</f>
        <v>0</v>
      </c>
      <c r="O13" s="185">
        <f>SUMIFS(data!AA$3:AA$6000,data!$A$3:$A$6000,$C13)/1000000+SUMIFS(data!AA$3:AA$6000,data!$A$3:$A$6000,$D13)/1000000</f>
        <v>0</v>
      </c>
      <c r="P13" s="185">
        <f>SUMIFS(data!AB$3:AB$6000,data!$A$3:$A$6000,$C13)/1000000+SUMIFS(data!AB$3:AB$6000,data!$A$3:$A$6000,$D13)/1000000</f>
        <v>0</v>
      </c>
      <c r="Q13" s="185">
        <f>SUMIFS(data!AC$3:AC$6000,data!$A$3:$A$6000,$C13)/1000000+SUMIFS(data!AC$3:AC$6000,data!$A$3:$A$6000,$D13)/1000000</f>
        <v>0</v>
      </c>
      <c r="R13" s="185">
        <f>SUMIFS(data!AD$3:AD$6000,data!$A$3:$A$6000,$C13)/1000000+SUMIFS(data!AD$3:AD$6000,data!$A$3:$A$6000,$D13)/1000000</f>
        <v>0</v>
      </c>
      <c r="S13" s="185">
        <f>SUMIFS(data!AE$3:AE$6000,data!$A$3:$A$6000,$C13)/1000000+SUMIFS(data!AE$3:AE$6000,data!$A$3:$A$6000,$D13)/1000000</f>
        <v>0</v>
      </c>
      <c r="T13" s="185">
        <f>SUMIFS(data!AF$3:AF$6000,data!$A$3:$A$6000,$C13)/1000000+SUMIFS(data!AF$3:AF$6000,data!$A$3:$A$6000,$D13)/1000000</f>
        <v>0</v>
      </c>
      <c r="U13" s="62">
        <f>SUMIFS(data!AG$3:AG$6000,data!$A$3:$A$6000,$C13)/1000000+SUMIFS(data!AG$3:AG$6000,data!$A$3:$A$6000,$D13)/1000000</f>
        <v>0</v>
      </c>
      <c r="V13" s="185">
        <f>SUMIFS(data!AH$3:AH$6000,data!$A$3:$A$6000,$C13)/1000000+SUMIFS(data!AH$3:AH$6000,data!$A$3:$A$6000,$D13)/1000000</f>
        <v>0</v>
      </c>
      <c r="W13" s="185">
        <f>SUMIFS(data!AI$3:AI$6000,data!$A$3:$A$6000,$C13)/1000000+SUMIFS(data!AI$3:AI$6000,data!$A$3:$A$6000,$D13)/1000000</f>
        <v>0</v>
      </c>
      <c r="X13" s="185">
        <f>SUMIFS(data!AJ$3:AJ$6000,data!$A$3:$A$6000,$C13)/1000000+SUMIFS(data!AJ$3:AJ$6000,data!$A$3:$A$6000,$D13)/1000000</f>
        <v>0</v>
      </c>
      <c r="Y13" s="185">
        <f>SUMIFS(data!AK$3:AK$6000,data!$A$3:$A$6000,$C13)/1000000+SUMIFS(data!AK$3:AK$6000,data!$A$3:$A$6000,$D13)/1000000</f>
        <v>0</v>
      </c>
      <c r="Z13" s="185">
        <f>SUMIFS(data!AL$3:AL$6000,data!$A$3:$A$6000,$C13)/1000000+SUMIFS(data!AL$3:AL$6000,data!$A$3:$A$6000,$D13)/1000000</f>
        <v>0</v>
      </c>
      <c r="AA13" s="185">
        <f>SUMIFS(data!AM$3:AM$6000,data!$A$3:$A$6000,$C13)/1000000+SUMIFS(data!AM$3:AM$6000,data!$A$3:$A$6000,$D13)/1000000</f>
        <v>0</v>
      </c>
      <c r="AB13" s="185">
        <f>SUMIFS(data!AN$3:AN$6000,data!$A$3:$A$6000,$C13)/1000000+SUMIFS(data!AN$3:AN$6000,data!$A$3:$A$6000,$D13)/1000000</f>
        <v>0</v>
      </c>
      <c r="AC13" s="185">
        <f>SUMIFS(data!AO$3:AO$6000,data!$A$3:$A$6000,$C13)/1000000+SUMIFS(data!AO$3:AO$6000,data!$A$3:$A$6000,$D13)/1000000</f>
        <v>0</v>
      </c>
      <c r="AD13" s="185">
        <f>SUMIFS(data!AP$3:AP$6000,data!$A$3:$A$6000,$C13)/1000000+SUMIFS(data!AP$3:AP$6000,data!$A$3:$A$6000,$D13)/1000000</f>
        <v>0</v>
      </c>
      <c r="AE13" s="185">
        <f>SUMIFS(data!AQ$3:AQ$6000,data!$A$3:$A$6000,$C13)/1000000+SUMIFS(data!AQ$3:AQ$6000,data!$A$3:$A$6000,$D13)/1000000</f>
        <v>0</v>
      </c>
      <c r="AF13" s="185">
        <f>SUMIFS(data!AR$3:AR$6000,data!$A$3:$A$6000,$C13)/1000000+SUMIFS(data!AR$3:AR$6000,data!$A$3:$A$6000,$D13)/1000000</f>
        <v>0</v>
      </c>
      <c r="AG13" s="185">
        <f>SUMIFS(data!AS$3:AS$6000,data!$A$3:$A$6000,$C13)/1000000+SUMIFS(data!AS$3:AS$6000,data!$A$3:$A$6000,$D13)/1000000</f>
        <v>0</v>
      </c>
      <c r="AH13" s="185">
        <f>SUMIFS(data!AT$3:AT$6000,data!$A$3:$A$6000,$C13)/1000000+SUMIFS(data!AT$3:AT$6000,data!$A$3:$A$6000,$D13)/1000000</f>
        <v>0</v>
      </c>
      <c r="AI13" s="185">
        <f>SUMIFS(data!AU$3:AU$6000,data!$A$3:$A$6000,$C13)/1000000+SUMIFS(data!AU$3:AU$6000,data!$A$3:$A$6000,$D13)/1000000</f>
        <v>0</v>
      </c>
      <c r="AJ13" s="185">
        <f>SUMIFS(data!AV$3:AV$6000,data!$A$3:$A$6000,$C13)/1000000+SUMIFS(data!AV$3:AV$6000,data!$A$3:$A$6000,$D13)/1000000</f>
        <v>0</v>
      </c>
      <c r="AK13" s="185">
        <f>SUMIFS(data!AW$3:AW$6000,data!$A$3:$A$6000,$C13)/1000000+SUMIFS(data!AW$3:AW$6000,data!$A$3:$A$6000,$D13)/1000000</f>
        <v>0</v>
      </c>
      <c r="AL13" s="185">
        <f>SUMIFS(data!AX$3:AX$6000,data!$A$3:$A$6000,$C13)/1000000+SUMIFS(data!AX$3:AX$6000,data!$A$3:$A$6000,$D13)/1000000</f>
        <v>0</v>
      </c>
      <c r="AM13" s="185">
        <f>SUMIFS(data!AY$3:AY$6000,data!$A$3:$A$6000,$C13)/1000000+SUMIFS(data!AY$3:AY$6000,data!$A$3:$A$6000,$D13)/1000000</f>
        <v>0</v>
      </c>
      <c r="AN13" s="185">
        <f>SUMIFS(data!AZ$3:AZ$6000,data!$A$3:$A$6000,$C13)/1000000+SUMIFS(data!AZ$3:AZ$6000,data!$A$3:$A$6000,$D13)/1000000</f>
        <v>0</v>
      </c>
      <c r="AO13" s="185">
        <f>SUMIFS(data!BA$3:BA$6000,data!$A$3:$A$6000,$C13)/1000000+SUMIFS(data!BA$3:BA$6000,data!$A$3:$A$6000,$D13)/1000000</f>
        <v>0</v>
      </c>
      <c r="AP13" s="185">
        <f>SUMIFS(data!BB$3:BB$6000,data!$A$3:$A$6000,$C13)/1000000+SUMIFS(data!BB$3:BB$6000,data!$A$3:$A$6000,$D13)/1000000</f>
        <v>0</v>
      </c>
      <c r="AQ13" s="185">
        <f>SUMIFS(data!BC$3:BC$6000,data!$A$3:$A$6000,$C13)/1000000+SUMIFS(data!BC$3:BC$6000,data!$A$3:$A$6000,$D13)/1000000</f>
        <v>0</v>
      </c>
      <c r="AR13" s="185">
        <f>SUMIFS(data!BD$3:BD$6000,data!$A$3:$A$6000,$C13)/1000000+SUMIFS(data!BD$3:BD$6000,data!$A$3:$A$6000,$D13)/1000000</f>
        <v>0.44500000000000001</v>
      </c>
      <c r="AS13" s="185">
        <f>SUMIFS(data!BE$3:BE$6000,data!$A$3:$A$6000,$C13)/1000000+SUMIFS(data!BE$3:BE$6000,data!$A$3:$A$6000,$D13)/1000000</f>
        <v>0.80900000000000005</v>
      </c>
      <c r="AT13" s="185">
        <f>SUMIFS(data!BF$3:BF$6000,data!$A$3:$A$6000,$C13)/1000000+SUMIFS(data!BF$3:BF$6000,data!$A$3:$A$6000,$D13)/1000000</f>
        <v>0.98199999999999998</v>
      </c>
      <c r="AU13" s="185">
        <f>SUMIFS(data!BG$3:BG$6000,data!$A$3:$A$6000,$C13)/1000000+SUMIFS(data!BG$3:BG$6000,data!$A$3:$A$6000,$D13)/1000000</f>
        <v>5.0599999999999996</v>
      </c>
      <c r="AV13" s="185">
        <f>SUMIFS(data!BH$3:BH$6000,data!$A$3:$A$6000,$C13)/1000000+SUMIFS(data!BH$3:BH$6000,data!$A$3:$A$6000,$D13)/1000000</f>
        <v>6.4349999999999996</v>
      </c>
      <c r="AW13" s="185">
        <f>SUMIFS(data!BI$3:BI$6000,data!$A$3:$A$6000,$C13)/1000000+SUMIFS(data!BI$3:BI$6000,data!$A$3:$A$6000,$D13)/1000000</f>
        <v>8.8569999999999993</v>
      </c>
      <c r="AX13" s="185">
        <f>SUMIFS(data!BJ$3:BJ$6000,data!$A$3:$A$6000,$C13)/1000000+SUMIFS(data!BJ$3:BJ$6000,data!$A$3:$A$6000,$D13)/1000000</f>
        <v>14.624000000000001</v>
      </c>
      <c r="AY13" s="185">
        <f>SUMIFS(data!BK$3:BK$6000,data!$A$3:$A$6000,$C13)/1000000+SUMIFS(data!BK$3:BK$6000,data!$A$3:$A$6000,$D13)/1000000</f>
        <v>15.473000000000001</v>
      </c>
      <c r="AZ13" s="185">
        <f>SUMIFS(data!BL$3:BL$6000,data!$A$3:$A$6000,$C13)/1000000+SUMIFS(data!BL$3:BL$6000,data!$A$3:$A$6000,$D13)/1000000</f>
        <v>16.158999999999999</v>
      </c>
      <c r="BA13" s="185">
        <f>SUMIFS(data!BM$3:BM$6000,data!$A$3:$A$6000,$C13)/1000000+SUMIFS(data!BM$3:BM$6000,data!$A$3:$A$6000,$D13)/1000000</f>
        <v>34.018999999999998</v>
      </c>
      <c r="BB13" s="185">
        <f>SUMIFS(data!BN$3:BN$6000,data!$A$3:$A$6000,$C13)/1000000+SUMIFS(data!BN$3:BN$6000,data!$A$3:$A$6000,$D13)/1000000</f>
        <v>24.283999999999999</v>
      </c>
      <c r="BC13" s="185">
        <f>SUMIFS(data!BO$3:BO$6000,data!$A$3:$A$6000,$C13)/1000000+SUMIFS(data!BO$3:BO$6000,data!$A$3:$A$6000,$D13)/1000000</f>
        <v>22.658999999999999</v>
      </c>
      <c r="BD13" s="185">
        <f>SUMIFS(data!BP$3:BP$6000,data!$A$3:$A$6000,$C13)/1000000+SUMIFS(data!BP$3:BP$6000,data!$A$3:$A$6000,$D13)/1000000</f>
        <v>22.690999999999999</v>
      </c>
      <c r="BE13" s="185">
        <f>SUMIFS(data!BQ$3:BQ$6000,data!$A$3:$A$6000,$C13)/1000000+SUMIFS(data!BQ$3:BQ$6000,data!$A$3:$A$6000,$D13)/1000000</f>
        <v>22.106000000000002</v>
      </c>
      <c r="BF13" s="185">
        <f>SUMIFS(data!BR$3:BR$6000,data!$A$3:$A$6000,$C13)/1000000+SUMIFS(data!BR$3:BR$6000,data!$A$3:$A$6000,$D13)/1000000</f>
        <v>21.608000000000001</v>
      </c>
      <c r="BG13" s="185">
        <f>SUMIFS(data!BS$3:BS$6000,data!$A$3:$A$6000,$C13)/1000000+SUMIFS(data!BS$3:BS$6000,data!$A$3:$A$6000,$D13)/1000000</f>
        <v>21.49</v>
      </c>
      <c r="BH13" s="185">
        <f>SUMIFS(data!BT$3:BT$6000,data!$A$3:$A$6000,$C13)/1000000+SUMIFS(data!BT$3:BT$6000,data!$A$3:$A$6000,$D13)/1000000</f>
        <v>20.591999999999999</v>
      </c>
      <c r="BI13" s="185">
        <f>SUMIFS(data!BU$3:BU$6000,data!$A$3:$A$6000,$C13)/1000000+SUMIFS(data!BU$3:BU$6000,data!$A$3:$A$6000,$D13)/1000000</f>
        <v>20.187999999999999</v>
      </c>
      <c r="BJ13" s="185">
        <f>SUMIFS(data!BV$3:BV$6000,data!$A$3:$A$6000,$C13)/1000000+SUMIFS(data!BV$3:BV$6000,data!$A$3:$A$6000,$D13)/1000000</f>
        <v>19.408000000000001</v>
      </c>
      <c r="BK13" s="185">
        <f>SUMIFS(data!BW$3:BW$6000,data!$A$3:$A$6000,$C13)/1000000+SUMIFS(data!BW$3:BW$6000,data!$A$3:$A$6000,$D13)/1000000</f>
        <v>18.597000000000001</v>
      </c>
      <c r="BL13" s="185">
        <f>SUMIFS(data!BX$3:BX$6000,data!$A$3:$A$6000,$C13)/1000000+SUMIFS(data!BX$3:BX$6000,data!$A$3:$A$6000,$D13)/1000000</f>
        <v>28.898</v>
      </c>
      <c r="BN13" s="27">
        <f t="shared" si="1"/>
        <v>345.38400000000001</v>
      </c>
      <c r="BO13" s="496">
        <f>+nominal!BN13</f>
        <v>330.553</v>
      </c>
      <c r="BP13" s="86">
        <f t="shared" si="2"/>
        <v>-14.831000000000017</v>
      </c>
    </row>
    <row r="14" spans="1:70" x14ac:dyDescent="0.35">
      <c r="A14" s="75">
        <v>7</v>
      </c>
      <c r="B14" s="139" t="s">
        <v>8364</v>
      </c>
      <c r="C14" s="262" t="str">
        <f>+List!H101</f>
        <v>0949.551.20</v>
      </c>
      <c r="D14" s="114"/>
      <c r="E14" s="55"/>
      <c r="F14" s="185">
        <f>SUMIFS(data!R$3:R$6000,data!$A$3:$A$6000,$C14)/1000000+SUMIFS(data!R$3:R$6000,data!$A$3:$A$6000,$D14)/1000000</f>
        <v>0</v>
      </c>
      <c r="G14" s="27">
        <f>SUMIFS(data!S$3:S$6000,data!$A$3:$A$6000,$C14)/1000000+SUMIFS(data!S$3:S$6000,data!$A$3:$A$6000,$D14)/1000000</f>
        <v>0</v>
      </c>
      <c r="H14" s="27">
        <f>SUMIFS(data!T$3:T$6000,data!$A$3:$A$6000,$C14)/1000000+SUMIFS(data!T$3:T$6000,data!$A$3:$A$6000,$D14)/1000000</f>
        <v>0</v>
      </c>
      <c r="I14" s="27">
        <f>SUMIFS(data!U$3:U$6000,data!$A$3:$A$6000,$C14)/1000000+SUMIFS(data!U$3:U$6000,data!$A$3:$A$6000,$D14)/1000000</f>
        <v>0</v>
      </c>
      <c r="J14" s="27">
        <f>SUMIFS(data!V$3:V$6000,data!$A$3:$A$6000,$C14)/1000000+SUMIFS(data!V$3:V$6000,data!$A$3:$A$6000,$D14)/1000000</f>
        <v>0</v>
      </c>
      <c r="K14" s="27">
        <f>SUMIFS(data!W$3:W$6000,data!$A$3:$A$6000,$C14)/1000000+SUMIFS(data!W$3:W$6000,data!$A$3:$A$6000,$D14)/1000000</f>
        <v>0</v>
      </c>
      <c r="L14" s="27">
        <f>SUMIFS(data!X$3:X$6000,data!$A$3:$A$6000,$C14)/1000000+SUMIFS(data!X$3:X$6000,data!$A$3:$A$6000,$D14)/1000000</f>
        <v>0</v>
      </c>
      <c r="M14" s="185">
        <f>SUMIFS(data!Y$3:Y$6000,data!$A$3:$A$6000,$C14)/1000000+SUMIFS(data!Y$3:Y$6000,data!$A$3:$A$6000,$D14)/1000000</f>
        <v>0</v>
      </c>
      <c r="N14" s="27">
        <f>SUMIFS(data!Z$3:Z$6000,data!$A$3:$A$6000,$C14)/1000000+SUMIFS(data!Z$3:Z$6000,data!$A$3:$A$6000,$D14)/1000000</f>
        <v>0</v>
      </c>
      <c r="O14" s="27">
        <f>SUMIFS(data!AA$3:AA$6000,data!$A$3:$A$6000,$C14)/1000000+SUMIFS(data!AA$3:AA$6000,data!$A$3:$A$6000,$D14)/1000000</f>
        <v>0</v>
      </c>
      <c r="P14" s="27">
        <f>SUMIFS(data!AB$3:AB$6000,data!$A$3:$A$6000,$C14)/1000000+SUMIFS(data!AB$3:AB$6000,data!$A$3:$A$6000,$D14)/1000000</f>
        <v>0</v>
      </c>
      <c r="Q14" s="27">
        <f>SUMIFS(data!AC$3:AC$6000,data!$A$3:$A$6000,$C14)/1000000+SUMIFS(data!AC$3:AC$6000,data!$A$3:$A$6000,$D14)/1000000</f>
        <v>0</v>
      </c>
      <c r="R14" s="27">
        <f>SUMIFS(data!AD$3:AD$6000,data!$A$3:$A$6000,$C14)/1000000+SUMIFS(data!AD$3:AD$6000,data!$A$3:$A$6000,$D14)/1000000</f>
        <v>0</v>
      </c>
      <c r="S14" s="27">
        <f>SUMIFS(data!AE$3:AE$6000,data!$A$3:$A$6000,$C14)/1000000+SUMIFS(data!AE$3:AE$6000,data!$A$3:$A$6000,$D14)/1000000</f>
        <v>0</v>
      </c>
      <c r="T14" s="27">
        <f>SUMIFS(data!AF$3:AF$6000,data!$A$3:$A$6000,$C14)/1000000+SUMIFS(data!AF$3:AF$6000,data!$A$3:$A$6000,$D14)/1000000</f>
        <v>0</v>
      </c>
      <c r="U14" s="62">
        <f>SUMIFS(data!AG$3:AG$6000,data!$A$3:$A$6000,$C14)/1000000+SUMIFS(data!AG$3:AG$6000,data!$A$3:$A$6000,$D14)/1000000</f>
        <v>0</v>
      </c>
      <c r="V14" s="27">
        <f>SUMIFS(data!AH$3:AH$6000,data!$A$3:$A$6000,$C14)/1000000+SUMIFS(data!AH$3:AH$6000,data!$A$3:$A$6000,$D14)/1000000</f>
        <v>0</v>
      </c>
      <c r="W14" s="27">
        <f>SUMIFS(data!AI$3:AI$6000,data!$A$3:$A$6000,$C14)/1000000+SUMIFS(data!AI$3:AI$6000,data!$A$3:$A$6000,$D14)/1000000</f>
        <v>0</v>
      </c>
      <c r="X14" s="185">
        <f>SUMIFS(data!AJ$3:AJ$6000,data!$A$3:$A$6000,$C14)/1000000+SUMIFS(data!AJ$3:AJ$6000,data!$A$3:$A$6000,$D14)/1000000</f>
        <v>0</v>
      </c>
      <c r="Y14" s="27">
        <f>SUMIFS(data!AK$3:AK$6000,data!$A$3:$A$6000,$C14)/1000000+SUMIFS(data!AK$3:AK$6000,data!$A$3:$A$6000,$D14)/1000000</f>
        <v>0</v>
      </c>
      <c r="Z14" s="27">
        <f>SUMIFS(data!AL$3:AL$6000,data!$A$3:$A$6000,$C14)/1000000+SUMIFS(data!AL$3:AL$6000,data!$A$3:$A$6000,$D14)/1000000</f>
        <v>0</v>
      </c>
      <c r="AA14" s="27">
        <f>SUMIFS(data!AM$3:AM$6000,data!$A$3:$A$6000,$C14)/1000000+SUMIFS(data!AM$3:AM$6000,data!$A$3:$A$6000,$D14)/1000000</f>
        <v>0</v>
      </c>
      <c r="AB14" s="27">
        <f>SUMIFS(data!AN$3:AN$6000,data!$A$3:$A$6000,$C14)/1000000+SUMIFS(data!AN$3:AN$6000,data!$A$3:$A$6000,$D14)/1000000</f>
        <v>0</v>
      </c>
      <c r="AC14" s="27">
        <f>SUMIFS(data!AO$3:AO$6000,data!$A$3:$A$6000,$C14)/1000000+SUMIFS(data!AO$3:AO$6000,data!$A$3:$A$6000,$D14)/1000000</f>
        <v>0</v>
      </c>
      <c r="AD14" s="27">
        <f>SUMIFS(data!AP$3:AP$6000,data!$A$3:$A$6000,$C14)/1000000+SUMIFS(data!AP$3:AP$6000,data!$A$3:$A$6000,$D14)/1000000</f>
        <v>0</v>
      </c>
      <c r="AE14" s="27">
        <f>SUMIFS(data!AQ$3:AQ$6000,data!$A$3:$A$6000,$C14)/1000000+SUMIFS(data!AQ$3:AQ$6000,data!$A$3:$A$6000,$D14)/1000000</f>
        <v>0</v>
      </c>
      <c r="AF14" s="27">
        <f>SUMIFS(data!AR$3:AR$6000,data!$A$3:$A$6000,$C14)/1000000+SUMIFS(data!AR$3:AR$6000,data!$A$3:$A$6000,$D14)/1000000</f>
        <v>0</v>
      </c>
      <c r="AG14" s="27">
        <f>SUMIFS(data!AS$3:AS$6000,data!$A$3:$A$6000,$C14)/1000000+SUMIFS(data!AS$3:AS$6000,data!$A$3:$A$6000,$D14)/1000000</f>
        <v>0</v>
      </c>
      <c r="AH14" s="27">
        <f>SUMIFS(data!AT$3:AT$6000,data!$A$3:$A$6000,$C14)/1000000+SUMIFS(data!AT$3:AT$6000,data!$A$3:$A$6000,$D14)/1000000</f>
        <v>0</v>
      </c>
      <c r="AI14" s="27">
        <f>SUMIFS(data!AU$3:AU$6000,data!$A$3:$A$6000,$C14)/1000000+SUMIFS(data!AU$3:AU$6000,data!$A$3:$A$6000,$D14)/1000000</f>
        <v>0</v>
      </c>
      <c r="AJ14" s="27">
        <f>SUMIFS(data!AV$3:AV$6000,data!$A$3:$A$6000,$C14)/1000000+SUMIFS(data!AV$3:AV$6000,data!$A$3:$A$6000,$D14)/1000000</f>
        <v>0</v>
      </c>
      <c r="AK14" s="27">
        <f>SUMIFS(data!AW$3:AW$6000,data!$A$3:$A$6000,$C14)/1000000+SUMIFS(data!AW$3:AW$6000,data!$A$3:$A$6000,$D14)/1000000</f>
        <v>0</v>
      </c>
      <c r="AL14" s="27">
        <f>SUMIFS(data!AX$3:AX$6000,data!$A$3:$A$6000,$C14)/1000000+SUMIFS(data!AX$3:AX$6000,data!$A$3:$A$6000,$D14)/1000000</f>
        <v>0</v>
      </c>
      <c r="AM14" s="27">
        <f>SUMIFS(data!AY$3:AY$6000,data!$A$3:$A$6000,$C14)/1000000+SUMIFS(data!AY$3:AY$6000,data!$A$3:$A$6000,$D14)/1000000</f>
        <v>0</v>
      </c>
      <c r="AN14" s="27">
        <f>SUMIFS(data!AZ$3:AZ$6000,data!$A$3:$A$6000,$C14)/1000000+SUMIFS(data!AZ$3:AZ$6000,data!$A$3:$A$6000,$D14)/1000000</f>
        <v>0</v>
      </c>
      <c r="AO14" s="27">
        <f>SUMIFS(data!BA$3:BA$6000,data!$A$3:$A$6000,$C14)/1000000+SUMIFS(data!BA$3:BA$6000,data!$A$3:$A$6000,$D14)/1000000</f>
        <v>0</v>
      </c>
      <c r="AP14" s="27">
        <f>SUMIFS(data!BB$3:BB$6000,data!$A$3:$A$6000,$C14)/1000000+SUMIFS(data!BB$3:BB$6000,data!$A$3:$A$6000,$D14)/1000000</f>
        <v>0</v>
      </c>
      <c r="AQ14" s="27">
        <f>SUMIFS(data!BC$3:BC$6000,data!$A$3:$A$6000,$C14)/1000000+SUMIFS(data!BC$3:BC$6000,data!$A$3:$A$6000,$D14)/1000000</f>
        <v>0</v>
      </c>
      <c r="AR14" s="27">
        <f>SUMIFS(data!BD$3:BD$6000,data!$A$3:$A$6000,$C14)/1000000+SUMIFS(data!BD$3:BD$6000,data!$A$3:$A$6000,$D14)/1000000</f>
        <v>0</v>
      </c>
      <c r="AS14" s="27">
        <f>SUMIFS(data!BE$3:BE$6000,data!$A$3:$A$6000,$C14)/1000000+SUMIFS(data!BE$3:BE$6000,data!$A$3:$A$6000,$D14)/1000000</f>
        <v>0</v>
      </c>
      <c r="AT14" s="27">
        <f>SUMIFS(data!BF$3:BF$6000,data!$A$3:$A$6000,$C14)/1000000+SUMIFS(data!BF$3:BF$6000,data!$A$3:$A$6000,$D14)/1000000</f>
        <v>0</v>
      </c>
      <c r="AU14" s="27">
        <f>SUMIFS(data!BG$3:BG$6000,data!$A$3:$A$6000,$C14)/1000000+SUMIFS(data!BG$3:BG$6000,data!$A$3:$A$6000,$D14)/1000000</f>
        <v>0</v>
      </c>
      <c r="AV14" s="27">
        <f>SUMIFS(data!BH$3:BH$6000,data!$A$3:$A$6000,$C14)/1000000+SUMIFS(data!BH$3:BH$6000,data!$A$3:$A$6000,$D14)/1000000</f>
        <v>0</v>
      </c>
      <c r="AW14" s="27">
        <f>SUMIFS(data!BI$3:BI$6000,data!$A$3:$A$6000,$C14)/1000000+SUMIFS(data!BI$3:BI$6000,data!$A$3:$A$6000,$D14)/1000000</f>
        <v>0</v>
      </c>
      <c r="AX14" s="27">
        <f>SUMIFS(data!BJ$3:BJ$6000,data!$A$3:$A$6000,$C14)/1000000+SUMIFS(data!BJ$3:BJ$6000,data!$A$3:$A$6000,$D14)/1000000</f>
        <v>0</v>
      </c>
      <c r="AY14" s="27">
        <f>SUMIFS(data!BK$3:BK$6000,data!$A$3:$A$6000,$C14)/1000000+SUMIFS(data!BK$3:BK$6000,data!$A$3:$A$6000,$D14)/1000000</f>
        <v>0</v>
      </c>
      <c r="AZ14" s="27">
        <f>SUMIFS(data!BL$3:BL$6000,data!$A$3:$A$6000,$C14)/1000000+SUMIFS(data!BL$3:BL$6000,data!$A$3:$A$6000,$D14)/1000000</f>
        <v>0</v>
      </c>
      <c r="BA14" s="27">
        <f>SUMIFS(data!BM$3:BM$6000,data!$A$3:$A$6000,$C14)/1000000+SUMIFS(data!BM$3:BM$6000,data!$A$3:$A$6000,$D14)/1000000</f>
        <v>0</v>
      </c>
      <c r="BB14" s="27">
        <f>SUMIFS(data!BN$3:BN$6000,data!$A$3:$A$6000,$C14)/1000000+SUMIFS(data!BN$3:BN$6000,data!$A$3:$A$6000,$D14)/1000000</f>
        <v>0</v>
      </c>
      <c r="BC14" s="27">
        <f>SUMIFS(data!BO$3:BO$6000,data!$A$3:$A$6000,$C14)/1000000+SUMIFS(data!BO$3:BO$6000,data!$A$3:$A$6000,$D14)/1000000</f>
        <v>0</v>
      </c>
      <c r="BD14" s="27">
        <f>SUMIFS(data!BP$3:BP$6000,data!$A$3:$A$6000,$C14)/1000000+SUMIFS(data!BP$3:BP$6000,data!$A$3:$A$6000,$D14)/1000000</f>
        <v>0</v>
      </c>
      <c r="BE14" s="27">
        <f>SUMIFS(data!BQ$3:BQ$6000,data!$A$3:$A$6000,$C14)/1000000+SUMIFS(data!BQ$3:BQ$6000,data!$A$3:$A$6000,$D14)/1000000</f>
        <v>0</v>
      </c>
      <c r="BF14" s="27">
        <f>SUMIFS(data!BR$3:BR$6000,data!$A$3:$A$6000,$C14)/1000000+SUMIFS(data!BR$3:BR$6000,data!$A$3:$A$6000,$D14)/1000000</f>
        <v>0</v>
      </c>
      <c r="BG14" s="27">
        <f>SUMIFS(data!BS$3:BS$6000,data!$A$3:$A$6000,$C14)/1000000+SUMIFS(data!BS$3:BS$6000,data!$A$3:$A$6000,$D14)/1000000</f>
        <v>13.068</v>
      </c>
      <c r="BH14" s="27">
        <f>SUMIFS(data!BT$3:BT$6000,data!$A$3:$A$6000,$C14)/1000000+SUMIFS(data!BT$3:BT$6000,data!$A$3:$A$6000,$D14)/1000000</f>
        <v>27.213000000000001</v>
      </c>
      <c r="BI14" s="27">
        <f>SUMIFS(data!BU$3:BU$6000,data!$A$3:$A$6000,$C14)/1000000+SUMIFS(data!BU$3:BU$6000,data!$A$3:$A$6000,$D14)/1000000</f>
        <v>30.827000000000002</v>
      </c>
      <c r="BJ14" s="27">
        <f>SUMIFS(data!BV$3:BV$6000,data!$A$3:$A$6000,$C14)/1000000+SUMIFS(data!BV$3:BV$6000,data!$A$3:$A$6000,$D14)/1000000</f>
        <v>39.143999999999998</v>
      </c>
      <c r="BK14" s="27">
        <f>SUMIFS(data!BW$3:BW$6000,data!$A$3:$A$6000,$C14)/1000000+SUMIFS(data!BW$3:BW$6000,data!$A$3:$A$6000,$D14)/1000000</f>
        <v>45.963999999999999</v>
      </c>
      <c r="BL14" s="185">
        <f>SUMIFS(data!BX$3:BX$6000,data!$A$3:$A$6000,$C14)/1000000+SUMIFS(data!BX$3:BX$6000,data!$A$3:$A$6000,$D14)/1000000</f>
        <v>48.582999999999998</v>
      </c>
      <c r="BN14" s="27">
        <f t="shared" si="1"/>
        <v>204.79900000000001</v>
      </c>
      <c r="BO14" s="496">
        <f>+nominal!BN14</f>
        <v>204.79900000000001</v>
      </c>
      <c r="BP14" s="86">
        <f t="shared" si="2"/>
        <v>0</v>
      </c>
    </row>
    <row r="15" spans="1:70" x14ac:dyDescent="0.35">
      <c r="A15" s="75">
        <v>8</v>
      </c>
      <c r="B15" s="139" t="s">
        <v>8383</v>
      </c>
      <c r="C15" s="114" t="str">
        <f>+List!H128</f>
        <v>3539.605.12</v>
      </c>
      <c r="D15" s="75" t="s">
        <v>1</v>
      </c>
      <c r="E15" s="55"/>
      <c r="F15" s="190">
        <f>SUMIFS(data!R$3:R$6000,data!$A$3:$A$6000,$C15,data!$O$3:$O$6000,$D15)/1000000</f>
        <v>0.26078099999999999</v>
      </c>
      <c r="G15" s="190">
        <f>SUMIFS(data!S$3:S$6000,data!$A$3:$A$6000,$C15,data!$O$3:$O$6000,$D15)/1000000</f>
        <v>0.26332299999999997</v>
      </c>
      <c r="H15" s="190">
        <f>SUMIFS(data!T$3:T$6000,data!$A$3:$A$6000,$C15,data!$O$3:$O$6000,$D15)/1000000</f>
        <v>0.27776099999999998</v>
      </c>
      <c r="I15" s="190">
        <f>SUMIFS(data!U$3:U$6000,data!$A$3:$A$6000,$C15,data!$O$3:$O$6000,$D15)/1000000</f>
        <v>0.26506000000000002</v>
      </c>
      <c r="J15" s="190">
        <f>SUMIFS(data!V$3:V$6000,data!$A$3:$A$6000,$C15,data!$O$3:$O$6000,$D15)/1000000</f>
        <v>0.29366199999999998</v>
      </c>
      <c r="K15" s="190">
        <f>SUMIFS(data!W$3:W$6000,data!$A$3:$A$6000,$C15,data!$O$3:$O$6000,$D15)/1000000</f>
        <v>0.30436400000000002</v>
      </c>
      <c r="L15" s="190">
        <f>SUMIFS(data!X$3:X$6000,data!$A$3:$A$6000,$C15,data!$O$3:$O$6000,$D15)/1000000</f>
        <v>0.32058999999999999</v>
      </c>
      <c r="M15" s="190">
        <f>SUMIFS(data!Y$3:Y$6000,data!$A$3:$A$6000,$C15,data!$O$3:$O$6000,$D15)/1000000</f>
        <v>0.33893200000000001</v>
      </c>
      <c r="N15" s="190">
        <f>SUMIFS(data!Z$3:Z$6000,data!$A$3:$A$6000,$C15,data!$O$3:$O$6000,$D15)/1000000</f>
        <v>0.38293100000000002</v>
      </c>
      <c r="O15" s="190">
        <f>SUMIFS(data!AA$3:AA$6000,data!$A$3:$A$6000,$C15,data!$O$3:$O$6000,$D15)/1000000</f>
        <v>0.61085299999999998</v>
      </c>
      <c r="P15" s="190">
        <f>SUMIFS(data!AB$3:AB$6000,data!$A$3:$A$6000,$C15,data!$O$3:$O$6000,$D15)/1000000</f>
        <v>0.71574599999999999</v>
      </c>
      <c r="Q15" s="190">
        <f>SUMIFS(data!AC$3:AC$6000,data!$A$3:$A$6000,$C15,data!$O$3:$O$6000,$D15)/1000000</f>
        <v>0.69325999999999999</v>
      </c>
      <c r="R15" s="190">
        <f>SUMIFS(data!AD$3:AD$6000,data!$A$3:$A$6000,$C15,data!$O$3:$O$6000,$D15)/1000000</f>
        <v>0.801562</v>
      </c>
      <c r="S15" s="190">
        <f>SUMIFS(data!AE$3:AE$6000,data!$A$3:$A$6000,$C15,data!$O$3:$O$6000,$D15)/1000000</f>
        <v>1.5751250000000001</v>
      </c>
      <c r="T15" s="190">
        <f>SUMIFS(data!AF$3:AF$6000,data!$A$3:$A$6000,$C15,data!$O$3:$O$6000,$D15)/1000000</f>
        <v>1.8902760000000001</v>
      </c>
      <c r="U15" s="64">
        <f>SUMIFS(data!AG$3:AG$6000,data!$A$3:$A$6000,$C15,data!$O$3:$O$6000,$D15)/1000000</f>
        <v>0.39300499999999999</v>
      </c>
      <c r="V15" s="190">
        <f>SUMIFS(data!AH$3:AH$6000,data!$A$3:$A$6000,$C15,data!$O$3:$O$6000,$D15)/1000000</f>
        <v>2.7920729999999998</v>
      </c>
      <c r="W15" s="190">
        <f>SUMIFS(data!AI$3:AI$6000,data!$A$3:$A$6000,$C15,data!$O$3:$O$6000,$D15)/1000000</f>
        <v>2.6653280000000001</v>
      </c>
      <c r="X15" s="190">
        <f>SUMIFS(data!AJ$3:AJ$6000,data!$A$3:$A$6000,$C15,data!$O$3:$O$6000,$D15)/1000000</f>
        <v>3.013754</v>
      </c>
      <c r="Y15" s="190">
        <f>SUMIFS(data!AK$3:AK$6000,data!$A$3:$A$6000,$C15,data!$O$3:$O$6000,$D15)/1000000</f>
        <v>3.536349</v>
      </c>
      <c r="Z15" s="190">
        <f>SUMIFS(data!AL$3:AL$6000,data!$A$3:$A$6000,$C15,data!$O$3:$O$6000,$D15)/1000000</f>
        <v>3.5426220000000002</v>
      </c>
      <c r="AA15" s="190">
        <f>SUMIFS(data!AM$3:AM$6000,data!$A$3:$A$6000,$C15,data!$O$3:$O$6000,$D15)/1000000</f>
        <v>3.042608</v>
      </c>
      <c r="AB15" s="190">
        <f>SUMIFS(data!AN$3:AN$6000,data!$A$3:$A$6000,$C15,data!$O$3:$O$6000,$D15)/1000000</f>
        <v>3.2930450000000002</v>
      </c>
      <c r="AC15" s="190">
        <f>SUMIFS(data!AO$3:AO$6000,data!$A$3:$A$6000,$C15,data!$O$3:$O$6000,$D15)/1000000</f>
        <v>3.552378</v>
      </c>
      <c r="AD15" s="190">
        <f>SUMIFS(data!AP$3:AP$6000,data!$A$3:$A$6000,$C15,data!$O$3:$O$6000,$D15)/1000000</f>
        <v>3.6805539999999999</v>
      </c>
      <c r="AE15" s="190">
        <f>SUMIFS(data!AQ$3:AQ$6000,data!$A$3:$A$6000,$C15,data!$O$3:$O$6000,$D15)/1000000</f>
        <v>3.8350010000000001</v>
      </c>
      <c r="AF15" s="190">
        <f>SUMIFS(data!AR$3:AR$6000,data!$A$3:$A$6000,$C15,data!$O$3:$O$6000,$D15)/1000000</f>
        <v>4.060276</v>
      </c>
      <c r="AG15" s="190">
        <f>SUMIFS(data!AS$3:AS$6000,data!$A$3:$A$6000,$C15,data!$O$3:$O$6000,$D15)/1000000</f>
        <v>4.3045840000000002</v>
      </c>
      <c r="AH15" s="190">
        <f>SUMIFS(data!AT$3:AT$6000,data!$A$3:$A$6000,$C15,data!$O$3:$O$6000,$D15)/1000000</f>
        <v>4.5741250000000004</v>
      </c>
      <c r="AI15" s="190">
        <f>SUMIFS(data!AU$3:AU$6000,data!$A$3:$A$6000,$C15,data!$O$3:$O$6000,$D15)/1000000</f>
        <v>4.9957820000000002</v>
      </c>
      <c r="AJ15" s="190">
        <f>SUMIFS(data!AV$3:AV$6000,data!$A$3:$A$6000,$C15,data!$O$3:$O$6000,$D15)/1000000</f>
        <v>5.5568660000000003</v>
      </c>
      <c r="AK15" s="190">
        <f>SUMIFS(data!AW$3:AW$6000,data!$A$3:$A$6000,$C15,data!$O$3:$O$6000,$D15)/1000000</f>
        <v>6.1461610000000002</v>
      </c>
      <c r="AL15" s="190">
        <f>SUMIFS(data!AX$3:AX$6000,data!$A$3:$A$6000,$C15,data!$O$3:$O$6000,$D15)/1000000</f>
        <v>6.6121230000000004</v>
      </c>
      <c r="AM15" s="190">
        <f>SUMIFS(data!AY$3:AY$6000,data!$A$3:$A$6000,$C15,data!$O$3:$O$6000,$D15)/1000000</f>
        <v>7.0436990000000002</v>
      </c>
      <c r="AN15" s="190">
        <f>SUMIFS(data!AZ$3:AZ$6000,data!$A$3:$A$6000,$C15,data!$O$3:$O$6000,$D15)/1000000</f>
        <v>7.4649999999999999</v>
      </c>
      <c r="AO15" s="190">
        <f>SUMIFS(data!BA$3:BA$6000,data!$A$3:$A$6000,$C15,data!$O$3:$O$6000,$D15)/1000000</f>
        <v>7.875</v>
      </c>
      <c r="AP15" s="190">
        <f>SUMIFS(data!BB$3:BB$6000,data!$A$3:$A$6000,$C15,data!$O$3:$O$6000,$D15)/1000000</f>
        <v>8.2579999999999991</v>
      </c>
      <c r="AQ15" s="190">
        <f>SUMIFS(data!BC$3:BC$6000,data!$A$3:$A$6000,$C15,data!$O$3:$O$6000,$D15)/1000000</f>
        <v>8.5549999999999997</v>
      </c>
      <c r="AR15" s="190">
        <f>SUMIFS(data!BD$3:BD$6000,data!$A$3:$A$6000,$C15,data!$O$3:$O$6000,$D15)/1000000</f>
        <v>8.8610000000000007</v>
      </c>
      <c r="AS15" s="190">
        <f>SUMIFS(data!BE$3:BE$6000,data!$A$3:$A$6000,$C15,data!$O$3:$O$6000,$D15)/1000000</f>
        <v>9.1839999999999993</v>
      </c>
      <c r="AT15" s="190">
        <f>SUMIFS(data!BF$3:BF$6000,data!$A$3:$A$6000,$C15,data!$O$3:$O$6000,$D15)/1000000</f>
        <v>9.5440000000000005</v>
      </c>
      <c r="AU15" s="190">
        <f>SUMIFS(data!BG$3:BG$6000,data!$A$3:$A$6000,$C15,data!$O$3:$O$6000,$D15)/1000000</f>
        <v>10.244</v>
      </c>
      <c r="AV15" s="190">
        <f>SUMIFS(data!BH$3:BH$6000,data!$A$3:$A$6000,$C15,data!$O$3:$O$6000,$D15)/1000000</f>
        <v>10.815</v>
      </c>
      <c r="AW15" s="190">
        <f>SUMIFS(data!BI$3:BI$6000,data!$A$3:$A$6000,$C15,data!$O$3:$O$6000,$D15)/1000000</f>
        <v>11.194000000000001</v>
      </c>
      <c r="AX15" s="190">
        <f>SUMIFS(data!BJ$3:BJ$6000,data!$A$3:$A$6000,$C15,data!$O$3:$O$6000,$D15)/1000000</f>
        <v>11.894</v>
      </c>
      <c r="AY15" s="190">
        <f>SUMIFS(data!BK$3:BK$6000,data!$A$3:$A$6000,$C15,data!$O$3:$O$6000,$D15)/1000000</f>
        <v>12.427</v>
      </c>
      <c r="AZ15" s="190">
        <f>SUMIFS(data!BL$3:BL$6000,data!$A$3:$A$6000,$C15,data!$O$3:$O$6000,$D15)/1000000</f>
        <v>13.034000000000001</v>
      </c>
      <c r="BA15" s="190">
        <f>SUMIFS(data!BM$3:BM$6000,data!$A$3:$A$6000,$C15,data!$O$3:$O$6000,$D15)/1000000</f>
        <v>13.923999999999999</v>
      </c>
      <c r="BB15" s="190">
        <f>SUMIFS(data!BN$3:BN$6000,data!$A$3:$A$6000,$C15,data!$O$3:$O$6000,$D15)/1000000</f>
        <v>15.191000000000001</v>
      </c>
      <c r="BC15" s="190">
        <f>SUMIFS(data!BO$3:BO$6000,data!$A$3:$A$6000,$C15,data!$O$3:$O$6000,$D15)/1000000</f>
        <v>16.346</v>
      </c>
      <c r="BD15" s="190">
        <f>SUMIFS(data!BP$3:BP$6000,data!$A$3:$A$6000,$C15,data!$O$3:$O$6000,$D15)/1000000</f>
        <v>17.245000000000001</v>
      </c>
      <c r="BE15" s="190">
        <f>SUMIFS(data!BQ$3:BQ$6000,data!$A$3:$A$6000,$C15,data!$O$3:$O$6000,$D15)/1000000</f>
        <v>18.274999999999999</v>
      </c>
      <c r="BF15" s="190">
        <f>SUMIFS(data!BR$3:BR$6000,data!$A$3:$A$6000,$C15,data!$O$3:$O$6000,$D15)/1000000</f>
        <v>19.306000000000001</v>
      </c>
      <c r="BG15" s="190">
        <f>SUMIFS(data!BS$3:BS$6000,data!$A$3:$A$6000,$C15,data!$O$3:$O$6000,$D15)/1000000</f>
        <v>19.481000000000002</v>
      </c>
      <c r="BH15" s="190">
        <f>SUMIFS(data!BT$3:BT$6000,data!$A$3:$A$6000,$C15,data!$O$3:$O$6000,$D15)/1000000</f>
        <v>20.948</v>
      </c>
      <c r="BI15" s="190">
        <f>SUMIFS(data!BU$3:BU$6000,data!$A$3:$A$6000,$C15,data!$O$3:$O$6000,$D15)/1000000</f>
        <v>21.914000000000001</v>
      </c>
      <c r="BJ15" s="190">
        <f>SUMIFS(data!BV$3:BV$6000,data!$A$3:$A$6000,$C15,data!$O$3:$O$6000,$D15)/1000000</f>
        <v>22.408999999999999</v>
      </c>
      <c r="BK15" s="190">
        <f>SUMIFS(data!BW$3:BW$6000,data!$A$3:$A$6000,$C15,data!$O$3:$O$6000,$D15)/1000000</f>
        <v>22.765999999999998</v>
      </c>
      <c r="BL15" s="190">
        <f>SUMIFS(data!BX$3:BX$6000,data!$A$3:$A$6000,$C15,data!$O$3:$O$6000,$D15)/1000000</f>
        <v>23.224</v>
      </c>
      <c r="BN15" s="27">
        <f t="shared" ref="BN15:BN59" si="3">SUM(F15:BL15)</f>
        <v>446.01355899999993</v>
      </c>
      <c r="BO15" s="496">
        <f>+nominal!BN15</f>
        <v>446.01355899999993</v>
      </c>
      <c r="BP15" s="86">
        <f t="shared" si="2"/>
        <v>0</v>
      </c>
    </row>
    <row r="16" spans="1:70" x14ac:dyDescent="0.35">
      <c r="A16" s="75">
        <v>9</v>
      </c>
      <c r="B16" s="139" t="s">
        <v>261</v>
      </c>
      <c r="C16" s="114" t="str">
        <f>+List!H139</f>
        <v>1550.609.75</v>
      </c>
      <c r="D16" s="114"/>
      <c r="E16" s="55"/>
      <c r="F16" s="185">
        <f>SUMIFS(data!R$3:R$6000,data!$A$3:$A$6000,$C16)/1000000+SUMIFS(data!R$3:R$6000,data!$A$3:$A$6000,$D16)/1000000</f>
        <v>0</v>
      </c>
      <c r="G16" s="27">
        <f>SUMIFS(data!S$3:S$6000,data!$A$3:$A$6000,$C16)/1000000+SUMIFS(data!S$3:S$6000,data!$A$3:$A$6000,$D16)/1000000</f>
        <v>0</v>
      </c>
      <c r="H16" s="27">
        <f>SUMIFS(data!T$3:T$6000,data!$A$3:$A$6000,$C16)/1000000+SUMIFS(data!T$3:T$6000,data!$A$3:$A$6000,$D16)/1000000</f>
        <v>0</v>
      </c>
      <c r="I16" s="27">
        <f>SUMIFS(data!U$3:U$6000,data!$A$3:$A$6000,$C16)/1000000+SUMIFS(data!U$3:U$6000,data!$A$3:$A$6000,$D16)/1000000</f>
        <v>0</v>
      </c>
      <c r="J16" s="27">
        <f>SUMIFS(data!V$3:V$6000,data!$A$3:$A$6000,$C16)/1000000+SUMIFS(data!V$3:V$6000,data!$A$3:$A$6000,$D16)/1000000</f>
        <v>0</v>
      </c>
      <c r="K16" s="27">
        <f>SUMIFS(data!W$3:W$6000,data!$A$3:$A$6000,$C16)/1000000+SUMIFS(data!W$3:W$6000,data!$A$3:$A$6000,$D16)/1000000</f>
        <v>0</v>
      </c>
      <c r="L16" s="27">
        <f>SUMIFS(data!X$3:X$6000,data!$A$3:$A$6000,$C16)/1000000+SUMIFS(data!X$3:X$6000,data!$A$3:$A$6000,$D16)/1000000</f>
        <v>0</v>
      </c>
      <c r="M16" s="185">
        <f>SUMIFS(data!Y$3:Y$6000,data!$A$3:$A$6000,$C16)/1000000+SUMIFS(data!Y$3:Y$6000,data!$A$3:$A$6000,$D16)/1000000</f>
        <v>0</v>
      </c>
      <c r="N16" s="27">
        <f>SUMIFS(data!Z$3:Z$6000,data!$A$3:$A$6000,$C16)/1000000+SUMIFS(data!Z$3:Z$6000,data!$A$3:$A$6000,$D16)/1000000</f>
        <v>0</v>
      </c>
      <c r="O16" s="27">
        <f>SUMIFS(data!AA$3:AA$6000,data!$A$3:$A$6000,$C16)/1000000+SUMIFS(data!AA$3:AA$6000,data!$A$3:$A$6000,$D16)/1000000</f>
        <v>0</v>
      </c>
      <c r="P16" s="27">
        <f>SUMIFS(data!AB$3:AB$6000,data!$A$3:$A$6000,$C16)/1000000+SUMIFS(data!AB$3:AB$6000,data!$A$3:$A$6000,$D16)/1000000</f>
        <v>0</v>
      </c>
      <c r="Q16" s="27">
        <f>SUMIFS(data!AC$3:AC$6000,data!$A$3:$A$6000,$C16)/1000000+SUMIFS(data!AC$3:AC$6000,data!$A$3:$A$6000,$D16)/1000000</f>
        <v>0</v>
      </c>
      <c r="R16" s="27">
        <f>SUMIFS(data!AD$3:AD$6000,data!$A$3:$A$6000,$C16)/1000000+SUMIFS(data!AD$3:AD$6000,data!$A$3:$A$6000,$D16)/1000000</f>
        <v>0</v>
      </c>
      <c r="S16" s="27">
        <f>SUMIFS(data!AE$3:AE$6000,data!$A$3:$A$6000,$C16)/1000000+SUMIFS(data!AE$3:AE$6000,data!$A$3:$A$6000,$D16)/1000000</f>
        <v>0</v>
      </c>
      <c r="T16" s="27">
        <f>SUMIFS(data!AF$3:AF$6000,data!$A$3:$A$6000,$C16)/1000000+SUMIFS(data!AF$3:AF$6000,data!$A$3:$A$6000,$D16)/1000000</f>
        <v>0</v>
      </c>
      <c r="U16" s="62">
        <f>SUMIFS(data!AG$3:AG$6000,data!$A$3:$A$6000,$C16)/1000000+SUMIFS(data!AG$3:AG$6000,data!$A$3:$A$6000,$D16)/1000000</f>
        <v>0</v>
      </c>
      <c r="V16" s="27">
        <f>SUMIFS(data!AH$3:AH$6000,data!$A$3:$A$6000,$C16)/1000000+SUMIFS(data!AH$3:AH$6000,data!$A$3:$A$6000,$D16)/1000000</f>
        <v>0</v>
      </c>
      <c r="W16" s="27">
        <f>SUMIFS(data!AI$3:AI$6000,data!$A$3:$A$6000,$C16)/1000000+SUMIFS(data!AI$3:AI$6000,data!$A$3:$A$6000,$D16)/1000000</f>
        <v>0</v>
      </c>
      <c r="X16" s="185">
        <f>SUMIFS(data!AJ$3:AJ$6000,data!$A$3:$A$6000,$C16)/1000000+SUMIFS(data!AJ$3:AJ$6000,data!$A$3:$A$6000,$D16)/1000000</f>
        <v>0</v>
      </c>
      <c r="Y16" s="27">
        <f>SUMIFS(data!AK$3:AK$6000,data!$A$3:$A$6000,$C16)/1000000+SUMIFS(data!AK$3:AK$6000,data!$A$3:$A$6000,$D16)/1000000</f>
        <v>0</v>
      </c>
      <c r="Z16" s="27">
        <f>SUMIFS(data!AL$3:AL$6000,data!$A$3:$A$6000,$C16)/1000000+SUMIFS(data!AL$3:AL$6000,data!$A$3:$A$6000,$D16)/1000000</f>
        <v>0</v>
      </c>
      <c r="AA16" s="27">
        <f>SUMIFS(data!AM$3:AM$6000,data!$A$3:$A$6000,$C16)/1000000+SUMIFS(data!AM$3:AM$6000,data!$A$3:$A$6000,$D16)/1000000</f>
        <v>0</v>
      </c>
      <c r="AB16" s="27">
        <f>SUMIFS(data!AN$3:AN$6000,data!$A$3:$A$6000,$C16)/1000000+SUMIFS(data!AN$3:AN$6000,data!$A$3:$A$6000,$D16)/1000000</f>
        <v>0</v>
      </c>
      <c r="AC16" s="27">
        <f>SUMIFS(data!AO$3:AO$6000,data!$A$3:$A$6000,$C16)/1000000+SUMIFS(data!AO$3:AO$6000,data!$A$3:$A$6000,$D16)/1000000</f>
        <v>0</v>
      </c>
      <c r="AD16" s="27">
        <f>SUMIFS(data!AP$3:AP$6000,data!$A$3:$A$6000,$C16)/1000000+SUMIFS(data!AP$3:AP$6000,data!$A$3:$A$6000,$D16)/1000000</f>
        <v>0</v>
      </c>
      <c r="AE16" s="27">
        <f>SUMIFS(data!AQ$3:AQ$6000,data!$A$3:$A$6000,$C16)/1000000+SUMIFS(data!AQ$3:AQ$6000,data!$A$3:$A$6000,$D16)/1000000</f>
        <v>0</v>
      </c>
      <c r="AF16" s="27">
        <f>SUMIFS(data!AR$3:AR$6000,data!$A$3:$A$6000,$C16)/1000000+SUMIFS(data!AR$3:AR$6000,data!$A$3:$A$6000,$D16)/1000000</f>
        <v>0</v>
      </c>
      <c r="AG16" s="27">
        <f>SUMIFS(data!AS$3:AS$6000,data!$A$3:$A$6000,$C16)/1000000+SUMIFS(data!AS$3:AS$6000,data!$A$3:$A$6000,$D16)/1000000</f>
        <v>0</v>
      </c>
      <c r="AH16" s="27">
        <f>SUMIFS(data!AT$3:AT$6000,data!$A$3:$A$6000,$C16)/1000000+SUMIFS(data!AT$3:AT$6000,data!$A$3:$A$6000,$D16)/1000000</f>
        <v>0</v>
      </c>
      <c r="AI16" s="27">
        <f>SUMIFS(data!AU$3:AU$6000,data!$A$3:$A$6000,$C16)/1000000+SUMIFS(data!AU$3:AU$6000,data!$A$3:$A$6000,$D16)/1000000</f>
        <v>0</v>
      </c>
      <c r="AJ16" s="27">
        <f>SUMIFS(data!AV$3:AV$6000,data!$A$3:$A$6000,$C16)/1000000+SUMIFS(data!AV$3:AV$6000,data!$A$3:$A$6000,$D16)/1000000</f>
        <v>0</v>
      </c>
      <c r="AK16" s="27">
        <f>SUMIFS(data!AW$3:AW$6000,data!$A$3:$A$6000,$C16)/1000000+SUMIFS(data!AW$3:AW$6000,data!$A$3:$A$6000,$D16)/1000000</f>
        <v>0</v>
      </c>
      <c r="AL16" s="27">
        <f>SUMIFS(data!AX$3:AX$6000,data!$A$3:$A$6000,$C16)/1000000+SUMIFS(data!AX$3:AX$6000,data!$A$3:$A$6000,$D16)/1000000</f>
        <v>0</v>
      </c>
      <c r="AM16" s="27">
        <f>SUMIFS(data!AY$3:AY$6000,data!$A$3:$A$6000,$C16)/1000000+SUMIFS(data!AY$3:AY$6000,data!$A$3:$A$6000,$D16)/1000000</f>
        <v>0</v>
      </c>
      <c r="AN16" s="27">
        <f>SUMIFS(data!AZ$3:AZ$6000,data!$A$3:$A$6000,$C16)/1000000+SUMIFS(data!AZ$3:AZ$6000,data!$A$3:$A$6000,$D16)/1000000</f>
        <v>0</v>
      </c>
      <c r="AO16" s="27">
        <f>SUMIFS(data!BA$3:BA$6000,data!$A$3:$A$6000,$C16)/1000000+SUMIFS(data!BA$3:BA$6000,data!$A$3:$A$6000,$D16)/1000000</f>
        <v>0</v>
      </c>
      <c r="AP16" s="27">
        <f>SUMIFS(data!BB$3:BB$6000,data!$A$3:$A$6000,$C16)/1000000+SUMIFS(data!BB$3:BB$6000,data!$A$3:$A$6000,$D16)/1000000</f>
        <v>1.3979999999999999</v>
      </c>
      <c r="AQ16" s="27">
        <f>SUMIFS(data!BC$3:BC$6000,data!$A$3:$A$6000,$C16)/1000000+SUMIFS(data!BC$3:BC$6000,data!$A$3:$A$6000,$D16)/1000000</f>
        <v>2.028</v>
      </c>
      <c r="AR16" s="27">
        <f>SUMIFS(data!BD$3:BD$6000,data!$A$3:$A$6000,$C16)/1000000+SUMIFS(data!BD$3:BD$6000,data!$A$3:$A$6000,$D16)/1000000</f>
        <v>2.254</v>
      </c>
      <c r="AS16" s="27">
        <f>SUMIFS(data!BE$3:BE$6000,data!$A$3:$A$6000,$C16)/1000000+SUMIFS(data!BE$3:BE$6000,data!$A$3:$A$6000,$D16)/1000000</f>
        <v>2.2370000000000001</v>
      </c>
      <c r="AT16" s="27">
        <f>SUMIFS(data!BF$3:BF$6000,data!$A$3:$A$6000,$C16)/1000000+SUMIFS(data!BF$3:BF$6000,data!$A$3:$A$6000,$D16)/1000000</f>
        <v>2.3410000000000002</v>
      </c>
      <c r="AU16" s="27">
        <f>SUMIFS(data!BG$3:BG$6000,data!$A$3:$A$6000,$C16)/1000000+SUMIFS(data!BG$3:BG$6000,data!$A$3:$A$6000,$D16)/1000000</f>
        <v>2.3650000000000002</v>
      </c>
      <c r="AV16" s="27">
        <f>SUMIFS(data!BH$3:BH$6000,data!$A$3:$A$6000,$C16)/1000000+SUMIFS(data!BH$3:BH$6000,data!$A$3:$A$6000,$D16)/1000000</f>
        <v>2.883</v>
      </c>
      <c r="AW16" s="27">
        <f>SUMIFS(data!BI$3:BI$6000,data!$A$3:$A$6000,$C16)/1000000+SUMIFS(data!BI$3:BI$6000,data!$A$3:$A$6000,$D16)/1000000</f>
        <v>2.6949999999999998</v>
      </c>
      <c r="AX16" s="27">
        <f>SUMIFS(data!BJ$3:BJ$6000,data!$A$3:$A$6000,$C16)/1000000+SUMIFS(data!BJ$3:BJ$6000,data!$A$3:$A$6000,$D16)/1000000</f>
        <v>2.7839999999999998</v>
      </c>
      <c r="AY16" s="27">
        <f>SUMIFS(data!BK$3:BK$6000,data!$A$3:$A$6000,$C16)/1000000+SUMIFS(data!BK$3:BK$6000,data!$A$3:$A$6000,$D16)/1000000</f>
        <v>3.06</v>
      </c>
      <c r="AZ16" s="27">
        <f>SUMIFS(data!BL$3:BL$6000,data!$A$3:$A$6000,$C16)/1000000+SUMIFS(data!BL$3:BL$6000,data!$A$3:$A$6000,$D16)/1000000</f>
        <v>2.9940000000000002</v>
      </c>
      <c r="BA16" s="27">
        <f>SUMIFS(data!BM$3:BM$6000,data!$A$3:$A$6000,$C16)/1000000+SUMIFS(data!BM$3:BM$6000,data!$A$3:$A$6000,$D16)/1000000</f>
        <v>2.9089999999999998</v>
      </c>
      <c r="BB16" s="27">
        <f>SUMIFS(data!BN$3:BN$6000,data!$A$3:$A$6000,$C16)/1000000+SUMIFS(data!BN$3:BN$6000,data!$A$3:$A$6000,$D16)/1000000</f>
        <v>2.952</v>
      </c>
      <c r="BC16" s="27">
        <f>SUMIFS(data!BO$3:BO$6000,data!$A$3:$A$6000,$C16)/1000000+SUMIFS(data!BO$3:BO$6000,data!$A$3:$A$6000,$D16)/1000000</f>
        <v>2.7229999999999999</v>
      </c>
      <c r="BD16" s="27">
        <f>SUMIFS(data!BP$3:BP$6000,data!$A$3:$A$6000,$C16)/1000000+SUMIFS(data!BP$3:BP$6000,data!$A$3:$A$6000,$D16)/1000000</f>
        <v>3.1</v>
      </c>
      <c r="BE16" s="27">
        <f>SUMIFS(data!BQ$3:BQ$6000,data!$A$3:$A$6000,$C16)/1000000+SUMIFS(data!BQ$3:BQ$6000,data!$A$3:$A$6000,$D16)/1000000</f>
        <v>2.8279999999999998</v>
      </c>
      <c r="BF16" s="27">
        <f>SUMIFS(data!BR$3:BR$6000,data!$A$3:$A$6000,$C16)/1000000+SUMIFS(data!BR$3:BR$6000,data!$A$3:$A$6000,$D16)/1000000</f>
        <v>2.8719999999999999</v>
      </c>
      <c r="BG16" s="27">
        <f>SUMIFS(data!BS$3:BS$6000,data!$A$3:$A$6000,$C16)/1000000+SUMIFS(data!BS$3:BS$6000,data!$A$3:$A$6000,$D16)/1000000</f>
        <v>2.8380000000000001</v>
      </c>
      <c r="BH16" s="27">
        <f>SUMIFS(data!BT$3:BT$6000,data!$A$3:$A$6000,$C16)/1000000+SUMIFS(data!BT$3:BT$6000,data!$A$3:$A$6000,$D16)/1000000</f>
        <v>2.8210000000000002</v>
      </c>
      <c r="BI16" s="27">
        <f>SUMIFS(data!BU$3:BU$6000,data!$A$3:$A$6000,$C16)/1000000+SUMIFS(data!BU$3:BU$6000,data!$A$3:$A$6000,$D16)/1000000</f>
        <v>2.7879999999999998</v>
      </c>
      <c r="BJ16" s="27">
        <f>SUMIFS(data!BV$3:BV$6000,data!$A$3:$A$6000,$C16)/1000000+SUMIFS(data!BV$3:BV$6000,data!$A$3:$A$6000,$D16)/1000000</f>
        <v>2.9049999999999998</v>
      </c>
      <c r="BK16" s="27">
        <f>SUMIFS(data!BW$3:BW$6000,data!$A$3:$A$6000,$C16)/1000000+SUMIFS(data!BW$3:BW$6000,data!$A$3:$A$6000,$D16)/1000000</f>
        <v>2.3580000000000001</v>
      </c>
      <c r="BL16" s="185">
        <f>SUMIFS(data!BX$3:BX$6000,data!$A$3:$A$6000,$C16)/1000000+SUMIFS(data!BX$3:BX$6000,data!$A$3:$A$6000,$D16)/1000000</f>
        <v>3.2440000000000002</v>
      </c>
      <c r="BN16" s="27">
        <f t="shared" si="3"/>
        <v>61.376999999999995</v>
      </c>
      <c r="BO16" s="496">
        <f>+nominal!BN16</f>
        <v>61.376999999999995</v>
      </c>
      <c r="BP16" s="86">
        <f t="shared" si="2"/>
        <v>0</v>
      </c>
    </row>
    <row r="17" spans="1:68" x14ac:dyDescent="0.35">
      <c r="A17" s="75">
        <v>10</v>
      </c>
      <c r="B17" s="139" t="s">
        <v>8365</v>
      </c>
      <c r="C17" s="114" t="str">
        <f>+List!H94</f>
        <v>0200.502.91</v>
      </c>
      <c r="D17" s="114"/>
      <c r="E17" s="174"/>
      <c r="F17" s="213">
        <f>SUMIFS(data!R$3:R$6000,data!$A$3:$A$6000,$C17)/1000000+SUMIFS(data!R$3:R$6000,data!$A$3:$A$6000,$D17)/1000000</f>
        <v>0</v>
      </c>
      <c r="G17" s="157">
        <f>SUMIFS(data!S$3:S$6000,data!$A$3:$A$6000,$C17)/1000000+SUMIFS(data!S$3:S$6000,data!$A$3:$A$6000,$D17)/1000000</f>
        <v>0</v>
      </c>
      <c r="H17" s="157">
        <f>SUMIFS(data!T$3:T$6000,data!$A$3:$A$6000,$C17)/1000000+SUMIFS(data!T$3:T$6000,data!$A$3:$A$6000,$D17)/1000000</f>
        <v>0</v>
      </c>
      <c r="I17" s="157">
        <f>SUMIFS(data!U$3:U$6000,data!$A$3:$A$6000,$C17)/1000000+SUMIFS(data!U$3:U$6000,data!$A$3:$A$6000,$D17)/1000000</f>
        <v>0</v>
      </c>
      <c r="J17" s="157">
        <f>SUMIFS(data!V$3:V$6000,data!$A$3:$A$6000,$C17)/1000000+SUMIFS(data!V$3:V$6000,data!$A$3:$A$6000,$D17)/1000000</f>
        <v>4.5371000000000002E-2</v>
      </c>
      <c r="K17" s="157">
        <f>SUMIFS(data!W$3:W$6000,data!$A$3:$A$6000,$C17)/1000000+SUMIFS(data!W$3:W$6000,data!$A$3:$A$6000,$D17)/1000000</f>
        <v>0.226137</v>
      </c>
      <c r="L17" s="157">
        <f>SUMIFS(data!X$3:X$6000,data!$A$3:$A$6000,$C17)/1000000+SUMIFS(data!X$3:X$6000,data!$A$3:$A$6000,$D17)/1000000</f>
        <v>0.45982699999999999</v>
      </c>
      <c r="M17" s="213">
        <f>SUMIFS(data!Y$3:Y$6000,data!$A$3:$A$6000,$C17)/1000000+SUMIFS(data!Y$3:Y$6000,data!$A$3:$A$6000,$D17)/1000000</f>
        <v>0.57050500000000004</v>
      </c>
      <c r="N17" s="157">
        <f>SUMIFS(data!Z$3:Z$6000,data!$A$3:$A$6000,$C17)/1000000+SUMIFS(data!Z$3:Z$6000,data!$A$3:$A$6000,$D17)/1000000</f>
        <v>0.50112699999999999</v>
      </c>
      <c r="O17" s="157">
        <f>SUMIFS(data!AA$3:AA$6000,data!$A$3:$A$6000,$C17)/1000000+SUMIFS(data!AA$3:AA$6000,data!$A$3:$A$6000,$D17)/1000000</f>
        <v>0.893007</v>
      </c>
      <c r="P17" s="157">
        <f>SUMIFS(data!AB$3:AB$6000,data!$A$3:$A$6000,$C17)/1000000+SUMIFS(data!AB$3:AB$6000,data!$A$3:$A$6000,$D17)/1000000</f>
        <v>1.0400069999999999</v>
      </c>
      <c r="Q17" s="157">
        <f>SUMIFS(data!AC$3:AC$6000,data!$A$3:$A$6000,$C17)/1000000+SUMIFS(data!AC$3:AC$6000,data!$A$3:$A$6000,$D17)/1000000</f>
        <v>1.155362</v>
      </c>
      <c r="R17" s="157">
        <f>SUMIFS(data!AD$3:AD$6000,data!$A$3:$A$6000,$C17)/1000000+SUMIFS(data!AD$3:AD$6000,data!$A$3:$A$6000,$D17)/1000000</f>
        <v>0.97028099999999995</v>
      </c>
      <c r="S17" s="157">
        <f>SUMIFS(data!AE$3:AE$6000,data!$A$3:$A$6000,$C17)/1000000+SUMIFS(data!AE$3:AE$6000,data!$A$3:$A$6000,$D17)/1000000</f>
        <v>1.493385</v>
      </c>
      <c r="T17" s="157">
        <f>SUMIFS(data!AF$3:AF$6000,data!$A$3:$A$6000,$C17)/1000000+SUMIFS(data!AF$3:AF$6000,data!$A$3:$A$6000,$D17)/1000000</f>
        <v>2.2606790000000001</v>
      </c>
      <c r="U17" s="169">
        <f>SUMIFS(data!AG$3:AG$6000,data!$A$3:$A$6000,$C17)/1000000+SUMIFS(data!AG$3:AG$6000,data!$A$3:$A$6000,$D17)/1000000</f>
        <v>0.53741799999999995</v>
      </c>
      <c r="V17" s="157">
        <f>SUMIFS(data!AH$3:AH$6000,data!$A$3:$A$6000,$C17)/1000000+SUMIFS(data!AH$3:AH$6000,data!$A$3:$A$6000,$D17)/1000000</f>
        <v>2.5774840000000001</v>
      </c>
      <c r="W17" s="157">
        <f>SUMIFS(data!AI$3:AI$6000,data!$A$3:$A$6000,$C17)/1000000+SUMIFS(data!AI$3:AI$6000,data!$A$3:$A$6000,$D17)/1000000</f>
        <v>2.5154939999999999</v>
      </c>
      <c r="X17" s="213">
        <f>SUMIFS(data!AJ$3:AJ$6000,data!$A$3:$A$6000,$C17)/1000000+SUMIFS(data!AJ$3:AJ$6000,data!$A$3:$A$6000,$D17)/1000000</f>
        <v>2.8713160000000002</v>
      </c>
      <c r="Y17" s="157">
        <f>SUMIFS(data!AK$3:AK$6000,data!$A$3:$A$6000,$C17)/1000000+SUMIFS(data!AK$3:AK$6000,data!$A$3:$A$6000,$D17)/1000000</f>
        <v>3.6827890000000001</v>
      </c>
      <c r="Z17" s="157">
        <f>SUMIFS(data!AL$3:AL$6000,data!$A$3:$A$6000,$C17)/1000000+SUMIFS(data!AL$3:AL$6000,data!$A$3:$A$6000,$D17)/1000000</f>
        <v>3.906285</v>
      </c>
      <c r="AA17" s="157">
        <f>SUMIFS(data!AM$3:AM$6000,data!$A$3:$A$6000,$C17)/1000000+SUMIFS(data!AM$3:AM$6000,data!$A$3:$A$6000,$D17)/1000000</f>
        <v>2.7324670000000002</v>
      </c>
      <c r="AB17" s="157">
        <f>SUMIFS(data!AN$3:AN$6000,data!$A$3:$A$6000,$C17)/1000000+SUMIFS(data!AN$3:AN$6000,data!$A$3:$A$6000,$D17)/1000000</f>
        <v>4.0435970000000001</v>
      </c>
      <c r="AC17" s="157">
        <f>SUMIFS(data!AO$3:AO$6000,data!$A$3:$A$6000,$C17)/1000000+SUMIFS(data!AO$3:AO$6000,data!$A$3:$A$6000,$D17)/1000000</f>
        <v>3.7432620000000001</v>
      </c>
      <c r="AD17" s="157">
        <f>SUMIFS(data!AP$3:AP$6000,data!$A$3:$A$6000,$C17)/1000000+SUMIFS(data!AP$3:AP$6000,data!$A$3:$A$6000,$D17)/1000000</f>
        <v>4.1626950000000003</v>
      </c>
      <c r="AE17" s="157">
        <f>SUMIFS(data!AQ$3:AQ$6000,data!$A$3:$A$6000,$C17)/1000000+SUMIFS(data!AQ$3:AQ$6000,data!$A$3:$A$6000,$D17)/1000000</f>
        <v>4.58521</v>
      </c>
      <c r="AF17" s="157">
        <f>SUMIFS(data!AR$3:AR$6000,data!$A$3:$A$6000,$C17)/1000000+SUMIFS(data!AR$3:AR$6000,data!$A$3:$A$6000,$D17)/1000000</f>
        <v>4.7798170000000004</v>
      </c>
      <c r="AG17" s="157">
        <f>SUMIFS(data!AS$3:AS$6000,data!$A$3:$A$6000,$C17)/1000000+SUMIFS(data!AS$3:AS$6000,data!$A$3:$A$6000,$D17)/1000000</f>
        <v>5.2199159999999996</v>
      </c>
      <c r="AH17" s="157">
        <f>SUMIFS(data!AT$3:AT$6000,data!$A$3:$A$6000,$C17)/1000000+SUMIFS(data!AT$3:AT$6000,data!$A$3:$A$6000,$D17)/1000000</f>
        <v>5.8597739999999998</v>
      </c>
      <c r="AI17" s="157">
        <f>SUMIFS(data!AU$3:AU$6000,data!$A$3:$A$6000,$C17)/1000000+SUMIFS(data!AU$3:AU$6000,data!$A$3:$A$6000,$D17)/1000000</f>
        <v>5.9203279999999996</v>
      </c>
      <c r="AJ17" s="157">
        <f>SUMIFS(data!AV$3:AV$6000,data!$A$3:$A$6000,$C17)/1000000+SUMIFS(data!AV$3:AV$6000,data!$A$3:$A$6000,$D17)/1000000</f>
        <v>6.3338390000000002</v>
      </c>
      <c r="AK17" s="157">
        <f>SUMIFS(data!AW$3:AW$6000,data!$A$3:$A$6000,$C17)/1000000+SUMIFS(data!AW$3:AW$6000,data!$A$3:$A$6000,$D17)/1000000</f>
        <v>7.0714399999999999</v>
      </c>
      <c r="AL17" s="157">
        <f>SUMIFS(data!AX$3:AX$6000,data!$A$3:$A$6000,$C17)/1000000+SUMIFS(data!AX$3:AX$6000,data!$A$3:$A$6000,$D17)/1000000</f>
        <v>7.678293</v>
      </c>
      <c r="AM17" s="157">
        <f>SUMIFS(data!AY$3:AY$6000,data!$A$3:$A$6000,$C17)/1000000+SUMIFS(data!AY$3:AY$6000,data!$A$3:$A$6000,$D17)/1000000</f>
        <v>7.1180339999999998</v>
      </c>
      <c r="AN17" s="157">
        <f>SUMIFS(data!AZ$3:AZ$6000,data!$A$3:$A$6000,$C17)/1000000+SUMIFS(data!AZ$3:AZ$6000,data!$A$3:$A$6000,$D17)/1000000</f>
        <v>7.0469999999999997</v>
      </c>
      <c r="AO17" s="157">
        <f>SUMIFS(data!BA$3:BA$6000,data!$A$3:$A$6000,$C17)/1000000+SUMIFS(data!BA$3:BA$6000,data!$A$3:$A$6000,$D17)/1000000</f>
        <v>6.8620000000000001</v>
      </c>
      <c r="AP17" s="157">
        <f>SUMIFS(data!BB$3:BB$6000,data!$A$3:$A$6000,$C17)/1000000+SUMIFS(data!BB$3:BB$6000,data!$A$3:$A$6000,$D17)/1000000</f>
        <v>7.2480000000000002</v>
      </c>
      <c r="AQ17" s="157">
        <f>SUMIFS(data!BC$3:BC$6000,data!$A$3:$A$6000,$C17)/1000000+SUMIFS(data!BC$3:BC$6000,data!$A$3:$A$6000,$D17)/1000000</f>
        <v>7.9340000000000002</v>
      </c>
      <c r="AR17" s="157">
        <f>SUMIFS(data!BD$3:BD$6000,data!$A$3:$A$6000,$C17)/1000000+SUMIFS(data!BD$3:BD$6000,data!$A$3:$A$6000,$D17)/1000000</f>
        <v>9.125</v>
      </c>
      <c r="AS17" s="157">
        <f>SUMIFS(data!BE$3:BE$6000,data!$A$3:$A$6000,$C17)/1000000+SUMIFS(data!BE$3:BE$6000,data!$A$3:$A$6000,$D17)/1000000</f>
        <v>9.06</v>
      </c>
      <c r="AT17" s="157">
        <f>SUMIFS(data!BF$3:BF$6000,data!$A$3:$A$6000,$C17)/1000000+SUMIFS(data!BF$3:BF$6000,data!$A$3:$A$6000,$D17)/1000000</f>
        <v>10.161</v>
      </c>
      <c r="AU17" s="157">
        <f>SUMIFS(data!BG$3:BG$6000,data!$A$3:$A$6000,$C17)/1000000+SUMIFS(data!BG$3:BG$6000,data!$A$3:$A$6000,$D17)/1000000</f>
        <v>12.369</v>
      </c>
      <c r="AV17" s="157">
        <f>SUMIFS(data!BH$3:BH$6000,data!$A$3:$A$6000,$C17)/1000000+SUMIFS(data!BH$3:BH$6000,data!$A$3:$A$6000,$D17)/1000000</f>
        <v>14.048</v>
      </c>
      <c r="AW17" s="157">
        <f>SUMIFS(data!BI$3:BI$6000,data!$A$3:$A$6000,$C17)/1000000+SUMIFS(data!BI$3:BI$6000,data!$A$3:$A$6000,$D17)/1000000</f>
        <v>14.853999999999999</v>
      </c>
      <c r="AX17" s="157">
        <f>SUMIFS(data!BJ$3:BJ$6000,data!$A$3:$A$6000,$C17)/1000000+SUMIFS(data!BJ$3:BJ$6000,data!$A$3:$A$6000,$D17)/1000000</f>
        <v>15.102</v>
      </c>
      <c r="AY17" s="157">
        <f>SUMIFS(data!BK$3:BK$6000,data!$A$3:$A$6000,$C17)/1000000+SUMIFS(data!BK$3:BK$6000,data!$A$3:$A$6000,$D17)/1000000</f>
        <v>14.71</v>
      </c>
      <c r="AZ17" s="157">
        <f>SUMIFS(data!BL$3:BL$6000,data!$A$3:$A$6000,$C17)/1000000+SUMIFS(data!BL$3:BL$6000,data!$A$3:$A$6000,$D17)/1000000</f>
        <v>14.927</v>
      </c>
      <c r="BA17" s="157">
        <f>SUMIFS(data!BM$3:BM$6000,data!$A$3:$A$6000,$C17)/1000000+SUMIFS(data!BM$3:BM$6000,data!$A$3:$A$6000,$D17)/1000000</f>
        <v>17.081</v>
      </c>
      <c r="BB17" s="157">
        <f>SUMIFS(data!BN$3:BN$6000,data!$A$3:$A$6000,$C17)/1000000+SUMIFS(data!BN$3:BN$6000,data!$A$3:$A$6000,$D17)/1000000</f>
        <v>23.184999999999999</v>
      </c>
      <c r="BC17" s="157">
        <f>SUMIFS(data!BO$3:BO$6000,data!$A$3:$A$6000,$C17)/1000000+SUMIFS(data!BO$3:BO$6000,data!$A$3:$A$6000,$D17)/1000000</f>
        <v>33.954000000000001</v>
      </c>
      <c r="BD17" s="157">
        <f>SUMIFS(data!BP$3:BP$6000,data!$A$3:$A$6000,$C17)/1000000+SUMIFS(data!BP$3:BP$6000,data!$A$3:$A$6000,$D17)/1000000</f>
        <v>37.893999999999998</v>
      </c>
      <c r="BE17" s="157">
        <f>SUMIFS(data!BQ$3:BQ$6000,data!$A$3:$A$6000,$C17)/1000000+SUMIFS(data!BQ$3:BQ$6000,data!$A$3:$A$6000,$D17)/1000000</f>
        <v>34.979999999999997</v>
      </c>
      <c r="BF17" s="157">
        <f>SUMIFS(data!BR$3:BR$6000,data!$A$3:$A$6000,$C17)/1000000+SUMIFS(data!BR$3:BR$6000,data!$A$3:$A$6000,$D17)/1000000</f>
        <v>34.036999999999999</v>
      </c>
      <c r="BG17" s="157">
        <f>SUMIFS(data!BS$3:BS$6000,data!$A$3:$A$6000,$C17)/1000000+SUMIFS(data!BS$3:BS$6000,data!$A$3:$A$6000,$D17)/1000000</f>
        <v>33.176000000000002</v>
      </c>
      <c r="BH17" s="157">
        <f>SUMIFS(data!BT$3:BT$6000,data!$A$3:$A$6000,$C17)/1000000+SUMIFS(data!BT$3:BT$6000,data!$A$3:$A$6000,$D17)/1000000</f>
        <v>31.59</v>
      </c>
      <c r="BI17" s="157">
        <f>SUMIFS(data!BU$3:BU$6000,data!$A$3:$A$6000,$C17)/1000000+SUMIFS(data!BU$3:BU$6000,data!$A$3:$A$6000,$D17)/1000000</f>
        <v>29.882000000000001</v>
      </c>
      <c r="BJ17" s="157">
        <f>SUMIFS(data!BV$3:BV$6000,data!$A$3:$A$6000,$C17)/1000000+SUMIFS(data!BV$3:BV$6000,data!$A$3:$A$6000,$D17)/1000000</f>
        <v>28.576000000000001</v>
      </c>
      <c r="BK17" s="157">
        <f>SUMIFS(data!BW$3:BW$6000,data!$A$3:$A$6000,$C17)/1000000+SUMIFS(data!BW$3:BW$6000,data!$A$3:$A$6000,$D17)/1000000</f>
        <v>29.984000000000002</v>
      </c>
      <c r="BL17" s="213">
        <f>SUMIFS(data!BX$3:BX$6000,data!$A$3:$A$6000,$C17)/1000000+SUMIFS(data!BX$3:BX$6000,data!$A$3:$A$6000,$D17)/1000000</f>
        <v>30.904</v>
      </c>
      <c r="BM17" s="127"/>
      <c r="BN17" s="157">
        <f t="shared" si="3"/>
        <v>603.64514599999995</v>
      </c>
      <c r="BO17" s="496">
        <f>+nominal!BN17</f>
        <v>587.0851459999999</v>
      </c>
      <c r="BP17" s="86">
        <f t="shared" si="2"/>
        <v>-16.560000000000059</v>
      </c>
    </row>
    <row r="18" spans="1:68" x14ac:dyDescent="0.35">
      <c r="A18" s="75">
        <v>11</v>
      </c>
      <c r="B18" s="107" t="s">
        <v>8445</v>
      </c>
      <c r="C18" s="152" t="s">
        <v>8452</v>
      </c>
      <c r="D18" s="463"/>
      <c r="E18" s="122"/>
      <c r="F18" s="464">
        <f>+F53</f>
        <v>0</v>
      </c>
      <c r="G18" s="464">
        <f t="shared" ref="G18:BL18" si="4">+G53</f>
        <v>0</v>
      </c>
      <c r="H18" s="464">
        <f t="shared" si="4"/>
        <v>0</v>
      </c>
      <c r="I18" s="464">
        <f t="shared" si="4"/>
        <v>0</v>
      </c>
      <c r="J18" s="464">
        <f t="shared" si="4"/>
        <v>0</v>
      </c>
      <c r="K18" s="464">
        <f t="shared" si="4"/>
        <v>0</v>
      </c>
      <c r="L18" s="464">
        <f t="shared" si="4"/>
        <v>0</v>
      </c>
      <c r="M18" s="464">
        <f t="shared" si="4"/>
        <v>0</v>
      </c>
      <c r="N18" s="464">
        <f t="shared" si="4"/>
        <v>0</v>
      </c>
      <c r="O18" s="464">
        <f t="shared" si="4"/>
        <v>0</v>
      </c>
      <c r="P18" s="464">
        <f t="shared" si="4"/>
        <v>0</v>
      </c>
      <c r="Q18" s="464">
        <f t="shared" si="4"/>
        <v>0</v>
      </c>
      <c r="R18" s="464">
        <f t="shared" si="4"/>
        <v>0</v>
      </c>
      <c r="S18" s="464">
        <f t="shared" si="4"/>
        <v>0</v>
      </c>
      <c r="T18" s="464">
        <f t="shared" si="4"/>
        <v>0</v>
      </c>
      <c r="U18" s="467">
        <f t="shared" si="4"/>
        <v>0</v>
      </c>
      <c r="V18" s="464">
        <f t="shared" si="4"/>
        <v>0</v>
      </c>
      <c r="W18" s="464">
        <f t="shared" si="4"/>
        <v>0</v>
      </c>
      <c r="X18" s="464">
        <f t="shared" si="4"/>
        <v>0</v>
      </c>
      <c r="Y18" s="464">
        <f t="shared" si="4"/>
        <v>0</v>
      </c>
      <c r="Z18" s="464">
        <f t="shared" si="4"/>
        <v>0</v>
      </c>
      <c r="AA18" s="464">
        <f t="shared" si="4"/>
        <v>0</v>
      </c>
      <c r="AB18" s="464">
        <f t="shared" si="4"/>
        <v>0</v>
      </c>
      <c r="AC18" s="464">
        <f t="shared" si="4"/>
        <v>0</v>
      </c>
      <c r="AD18" s="464">
        <f t="shared" si="4"/>
        <v>0</v>
      </c>
      <c r="AE18" s="464">
        <f t="shared" si="4"/>
        <v>0</v>
      </c>
      <c r="AF18" s="464">
        <f t="shared" si="4"/>
        <v>0</v>
      </c>
      <c r="AG18" s="464">
        <f t="shared" si="4"/>
        <v>0</v>
      </c>
      <c r="AH18" s="464">
        <f t="shared" si="4"/>
        <v>0</v>
      </c>
      <c r="AI18" s="464">
        <f t="shared" si="4"/>
        <v>0</v>
      </c>
      <c r="AJ18" s="464">
        <f t="shared" si="4"/>
        <v>0</v>
      </c>
      <c r="AK18" s="464">
        <f t="shared" si="4"/>
        <v>0</v>
      </c>
      <c r="AL18" s="464">
        <f t="shared" si="4"/>
        <v>0</v>
      </c>
      <c r="AM18" s="464">
        <f t="shared" si="4"/>
        <v>0</v>
      </c>
      <c r="AN18" s="464">
        <f t="shared" si="4"/>
        <v>0</v>
      </c>
      <c r="AO18" s="464">
        <f t="shared" si="4"/>
        <v>0</v>
      </c>
      <c r="AP18" s="464">
        <f t="shared" si="4"/>
        <v>0</v>
      </c>
      <c r="AQ18" s="464">
        <f t="shared" si="4"/>
        <v>0</v>
      </c>
      <c r="AR18" s="464">
        <f t="shared" si="4"/>
        <v>0</v>
      </c>
      <c r="AS18" s="464">
        <f t="shared" si="4"/>
        <v>0</v>
      </c>
      <c r="AT18" s="464">
        <f t="shared" si="4"/>
        <v>0</v>
      </c>
      <c r="AU18" s="464">
        <f t="shared" si="4"/>
        <v>0</v>
      </c>
      <c r="AV18" s="464">
        <f t="shared" si="4"/>
        <v>0</v>
      </c>
      <c r="AW18" s="464">
        <f t="shared" si="4"/>
        <v>0.2</v>
      </c>
      <c r="AX18" s="464">
        <f t="shared" si="4"/>
        <v>1.1000000000000001</v>
      </c>
      <c r="AY18" s="464">
        <f t="shared" si="4"/>
        <v>10.032999999999999</v>
      </c>
      <c r="AZ18" s="464">
        <f t="shared" si="4"/>
        <v>17.662174999999998</v>
      </c>
      <c r="BA18" s="464">
        <f t="shared" si="4"/>
        <v>17.705249999999999</v>
      </c>
      <c r="BB18" s="464">
        <f t="shared" si="4"/>
        <v>19.168150000000001</v>
      </c>
      <c r="BC18" s="464">
        <f t="shared" si="4"/>
        <v>20.674700000000001</v>
      </c>
      <c r="BD18" s="464">
        <f t="shared" si="4"/>
        <v>23.705999999999996</v>
      </c>
      <c r="BE18" s="464">
        <f t="shared" si="4"/>
        <v>20.586000000000002</v>
      </c>
      <c r="BF18" s="464">
        <f t="shared" si="4"/>
        <v>23.024999999999999</v>
      </c>
      <c r="BG18" s="464">
        <f t="shared" si="4"/>
        <v>24.025000000000002</v>
      </c>
      <c r="BH18" s="464">
        <f t="shared" si="4"/>
        <v>25.275000000000002</v>
      </c>
      <c r="BI18" s="464">
        <f t="shared" si="4"/>
        <v>28.328999999999997</v>
      </c>
      <c r="BJ18" s="464">
        <f t="shared" si="4"/>
        <v>27.499000000000002</v>
      </c>
      <c r="BK18" s="464">
        <f t="shared" si="4"/>
        <v>25.518999999999998</v>
      </c>
      <c r="BL18" s="464">
        <f t="shared" si="4"/>
        <v>29.4</v>
      </c>
      <c r="BN18" s="74">
        <f t="shared" si="3"/>
        <v>313.90727500000003</v>
      </c>
      <c r="BO18" s="497">
        <f>+nominal!BN18</f>
        <v>313.93327499999998</v>
      </c>
      <c r="BP18" s="493">
        <f t="shared" si="2"/>
        <v>2.5999999999953616E-2</v>
      </c>
    </row>
    <row r="19" spans="1:68" x14ac:dyDescent="0.35">
      <c r="A19" s="45"/>
      <c r="B19" s="140" t="s">
        <v>8446</v>
      </c>
      <c r="C19" s="75"/>
      <c r="D19" s="75"/>
      <c r="E19" s="55"/>
      <c r="F19" s="144">
        <f>SUM(F8:F18)</f>
        <v>2.7069220000000001</v>
      </c>
      <c r="G19" s="144">
        <f t="shared" ref="G19:BL19" si="5">SUM(G8:G18)</f>
        <v>3.013153</v>
      </c>
      <c r="H19" s="144">
        <f t="shared" si="5"/>
        <v>3.2522609999999998</v>
      </c>
      <c r="I19" s="144">
        <f t="shared" si="5"/>
        <v>3.3589530000000001</v>
      </c>
      <c r="J19" s="144">
        <f t="shared" si="5"/>
        <v>3.9360580000000001</v>
      </c>
      <c r="K19" s="144">
        <f t="shared" si="5"/>
        <v>4.5380659999999997</v>
      </c>
      <c r="L19" s="144">
        <f t="shared" si="5"/>
        <v>5.9371109999999989</v>
      </c>
      <c r="M19" s="144">
        <f t="shared" si="5"/>
        <v>7.0597589999999997</v>
      </c>
      <c r="N19" s="144">
        <f t="shared" si="5"/>
        <v>8.3301529999999993</v>
      </c>
      <c r="O19" s="144">
        <f t="shared" si="5"/>
        <v>11.920293000000001</v>
      </c>
      <c r="P19" s="144">
        <f t="shared" si="5"/>
        <v>14.824945</v>
      </c>
      <c r="Q19" s="144">
        <f t="shared" si="5"/>
        <v>14.577735000000001</v>
      </c>
      <c r="R19" s="144">
        <f t="shared" si="5"/>
        <v>17.812025000000002</v>
      </c>
      <c r="S19" s="144">
        <f t="shared" si="5"/>
        <v>23.948482000000002</v>
      </c>
      <c r="T19" s="144">
        <f t="shared" si="5"/>
        <v>29.581610999999999</v>
      </c>
      <c r="U19" s="145">
        <f t="shared" si="5"/>
        <v>7.3409289999999991</v>
      </c>
      <c r="V19" s="144">
        <f t="shared" si="5"/>
        <v>32.667285</v>
      </c>
      <c r="W19" s="144">
        <f t="shared" si="5"/>
        <v>34.159751</v>
      </c>
      <c r="X19" s="144">
        <f t="shared" si="5"/>
        <v>37.362208000000003</v>
      </c>
      <c r="Y19" s="144">
        <f t="shared" si="5"/>
        <v>44.592675999999997</v>
      </c>
      <c r="Z19" s="144">
        <f t="shared" si="5"/>
        <v>51.495595000000002</v>
      </c>
      <c r="AA19" s="144">
        <f t="shared" si="5"/>
        <v>50.234982999999993</v>
      </c>
      <c r="AB19" s="144">
        <f t="shared" si="5"/>
        <v>56.473466999999999</v>
      </c>
      <c r="AC19" s="144">
        <f t="shared" si="5"/>
        <v>57.411856</v>
      </c>
      <c r="AD19" s="144">
        <f t="shared" si="5"/>
        <v>62.001088000000003</v>
      </c>
      <c r="AE19" s="144">
        <f t="shared" si="5"/>
        <v>66.473377999999997</v>
      </c>
      <c r="AF19" s="144">
        <f t="shared" si="5"/>
        <v>70.565713999999986</v>
      </c>
      <c r="AG19" s="144">
        <f t="shared" si="5"/>
        <v>77.96341799999999</v>
      </c>
      <c r="AH19" s="144">
        <f t="shared" si="5"/>
        <v>85.434131000000008</v>
      </c>
      <c r="AI19" s="144">
        <f t="shared" si="5"/>
        <v>96.03617100000001</v>
      </c>
      <c r="AJ19" s="144">
        <f t="shared" si="5"/>
        <v>117.145543</v>
      </c>
      <c r="AK19" s="144">
        <f t="shared" si="5"/>
        <v>144.20029700000001</v>
      </c>
      <c r="AL19" s="144">
        <f t="shared" si="5"/>
        <v>160.15375800000001</v>
      </c>
      <c r="AM19" s="144">
        <f t="shared" si="5"/>
        <v>173.59436100000002</v>
      </c>
      <c r="AN19" s="144">
        <f t="shared" si="5"/>
        <v>186.023</v>
      </c>
      <c r="AO19" s="144">
        <f t="shared" si="5"/>
        <v>192.10299999999998</v>
      </c>
      <c r="AP19" s="144">
        <f t="shared" si="5"/>
        <v>198.89999999999998</v>
      </c>
      <c r="AQ19" s="144">
        <f t="shared" si="5"/>
        <v>206.06299999999999</v>
      </c>
      <c r="AR19" s="144">
        <f t="shared" si="5"/>
        <v>219.023</v>
      </c>
      <c r="AS19" s="144">
        <f t="shared" si="5"/>
        <v>234.26000000000002</v>
      </c>
      <c r="AT19" s="144">
        <f t="shared" si="5"/>
        <v>250.65600000000001</v>
      </c>
      <c r="AU19" s="144">
        <f t="shared" si="5"/>
        <v>285.28399999999999</v>
      </c>
      <c r="AV19" s="144">
        <f t="shared" si="5"/>
        <v>312.233</v>
      </c>
      <c r="AW19" s="144">
        <f t="shared" si="5"/>
        <v>335.65699999999993</v>
      </c>
      <c r="AX19" s="144">
        <f t="shared" si="5"/>
        <v>359.12400000000002</v>
      </c>
      <c r="AY19" s="144">
        <f t="shared" si="5"/>
        <v>370.83200000000005</v>
      </c>
      <c r="AZ19" s="144">
        <f t="shared" si="5"/>
        <v>391.35117500000001</v>
      </c>
      <c r="BA19" s="144">
        <f t="shared" si="5"/>
        <v>436.81825000000003</v>
      </c>
      <c r="BB19" s="144">
        <f t="shared" si="5"/>
        <v>508.38115000000005</v>
      </c>
      <c r="BC19" s="144">
        <f t="shared" si="5"/>
        <v>571.28569999999991</v>
      </c>
      <c r="BD19" s="144">
        <f t="shared" si="5"/>
        <v>595.28300000000002</v>
      </c>
      <c r="BE19" s="144">
        <f t="shared" si="5"/>
        <v>560.59799999999996</v>
      </c>
      <c r="BF19" s="144">
        <f t="shared" si="5"/>
        <v>589.77599999999995</v>
      </c>
      <c r="BG19" s="144">
        <f t="shared" si="5"/>
        <v>635.57100000000003</v>
      </c>
      <c r="BH19" s="144">
        <f t="shared" si="5"/>
        <v>698.31099999999992</v>
      </c>
      <c r="BI19" s="144">
        <f t="shared" si="5"/>
        <v>729.09599999999989</v>
      </c>
      <c r="BJ19" s="144">
        <f t="shared" si="5"/>
        <v>735.44600000000003</v>
      </c>
      <c r="BK19" s="144">
        <f t="shared" si="5"/>
        <v>750.13299999999981</v>
      </c>
      <c r="BL19" s="144">
        <f t="shared" si="5"/>
        <v>789.60700000000008</v>
      </c>
      <c r="BN19" s="73">
        <f t="shared" si="3"/>
        <v>12721.919411000001</v>
      </c>
      <c r="BO19" s="496">
        <f>+nominal!BN19</f>
        <v>12566.864411</v>
      </c>
      <c r="BP19" s="86">
        <f t="shared" si="2"/>
        <v>-155.05500000000029</v>
      </c>
    </row>
    <row r="20" spans="1:68" x14ac:dyDescent="0.35">
      <c r="A20" s="45"/>
      <c r="B20" s="45"/>
      <c r="C20" s="13"/>
      <c r="D20" s="13"/>
      <c r="E20" s="55"/>
      <c r="F20" s="86"/>
      <c r="G20" s="86"/>
      <c r="H20" s="86"/>
      <c r="I20" s="86"/>
      <c r="J20" s="86"/>
      <c r="K20" s="86"/>
      <c r="L20" s="86"/>
      <c r="M20" s="86"/>
      <c r="N20" s="86"/>
      <c r="O20" s="86"/>
      <c r="P20" s="86"/>
      <c r="Q20" s="86"/>
      <c r="R20" s="86"/>
      <c r="S20" s="86"/>
      <c r="T20" s="86"/>
      <c r="U20" s="193"/>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27"/>
      <c r="AT20" s="27"/>
      <c r="AU20" s="27"/>
      <c r="AV20" s="27"/>
      <c r="AW20" s="27"/>
      <c r="AX20" s="27"/>
      <c r="AY20" s="27"/>
      <c r="AZ20" s="27"/>
      <c r="BA20" s="27"/>
      <c r="BB20" s="27"/>
      <c r="BC20" s="27"/>
      <c r="BD20" s="27"/>
      <c r="BE20" s="27"/>
      <c r="BF20" s="27"/>
      <c r="BG20" s="27"/>
      <c r="BH20" s="27"/>
      <c r="BI20" s="27"/>
      <c r="BJ20" s="27"/>
      <c r="BK20" s="27"/>
      <c r="BL20" s="27"/>
      <c r="BN20" s="27"/>
      <c r="BO20" s="496"/>
      <c r="BP20" s="86"/>
    </row>
    <row r="21" spans="1:68" x14ac:dyDescent="0.35">
      <c r="A21" s="75">
        <v>1</v>
      </c>
      <c r="B21" s="139" t="s">
        <v>8421</v>
      </c>
      <c r="C21" s="75" t="s">
        <v>8386</v>
      </c>
      <c r="D21" s="75" t="s">
        <v>1</v>
      </c>
      <c r="E21" s="55"/>
      <c r="F21" s="190">
        <f>SUMIFS(data!R$3:R$6000,data!$A$3:$A$6000,$C21,data!$O$3:$O$6000,$D21)/1000000</f>
        <v>3.149149</v>
      </c>
      <c r="G21" s="190">
        <f>SUMIFS(data!S$3:S$6000,data!$A$3:$A$6000,$C21,data!$O$3:$O$6000,$D21)/1000000</f>
        <v>3.3769909999999999</v>
      </c>
      <c r="H21" s="190">
        <f>SUMIFS(data!T$3:T$6000,data!$A$3:$A$6000,$C21,data!$O$3:$O$6000,$D21)/1000000</f>
        <v>3.0480559999999999</v>
      </c>
      <c r="I21" s="190">
        <f>SUMIFS(data!U$3:U$6000,data!$A$3:$A$6000,$C21,data!$O$3:$O$6000,$D21)/1000000</f>
        <v>2.3113610000000002</v>
      </c>
      <c r="J21" s="190">
        <f>SUMIFS(data!V$3:V$6000,data!$A$3:$A$6000,$C21,data!$O$3:$O$6000,$D21)/1000000</f>
        <v>1.8966270000000001</v>
      </c>
      <c r="K21" s="190">
        <f>SUMIFS(data!W$3:W$6000,data!$A$3:$A$6000,$C21,data!$O$3:$O$6000,$D21)/1000000</f>
        <v>1.9016409999999999</v>
      </c>
      <c r="L21" s="190">
        <f>SUMIFS(data!X$3:X$6000,data!$A$3:$A$6000,$C21,data!$O$3:$O$6000,$D21)/1000000</f>
        <v>2.0940300000000001</v>
      </c>
      <c r="M21" s="190">
        <f>SUMIFS(data!Y$3:Y$6000,data!$A$3:$A$6000,$C21,data!$O$3:$O$6000,$D21)/1000000</f>
        <v>2.0792649999999999</v>
      </c>
      <c r="N21" s="190">
        <f>SUMIFS(data!Z$3:Z$6000,data!$A$3:$A$6000,$C21,data!$O$3:$O$6000,$D21)/1000000</f>
        <v>2.811661</v>
      </c>
      <c r="O21" s="190">
        <f>SUMIFS(data!AA$3:AA$6000,data!$A$3:$A$6000,$C21,data!$O$3:$O$6000,$D21)/1000000</f>
        <v>5.2460740000000001</v>
      </c>
      <c r="P21" s="190">
        <f>SUMIFS(data!AB$3:AB$6000,data!$A$3:$A$6000,$C21,data!$O$3:$O$6000,$D21)/1000000</f>
        <v>5.9942669999999998</v>
      </c>
      <c r="Q21" s="190">
        <f>SUMIFS(data!AC$3:AC$6000,data!$A$3:$A$6000,$C21,data!$O$3:$O$6000,$D21)/1000000</f>
        <v>4.4318600000000004</v>
      </c>
      <c r="R21" s="190">
        <f>SUMIFS(data!AD$3:AD$6000,data!$A$3:$A$6000,$C21,data!$O$3:$O$6000,$D21)/1000000</f>
        <v>5.2399269999999998</v>
      </c>
      <c r="S21" s="190">
        <f>SUMIFS(data!AE$3:AE$6000,data!$A$3:$A$6000,$C21,data!$O$3:$O$6000,$D21)/1000000</f>
        <v>11.990496</v>
      </c>
      <c r="T21" s="190">
        <f>SUMIFS(data!AF$3:AF$6000,data!$A$3:$A$6000,$C21,data!$O$3:$O$6000,$D21)/1000000</f>
        <v>16.409383999999999</v>
      </c>
      <c r="U21" s="64">
        <f>SUMIFS(data!AG$3:AG$6000,data!$A$3:$A$6000,$C21,data!$O$3:$O$6000,$D21)/1000000</f>
        <v>3.0995059999999999</v>
      </c>
      <c r="V21" s="190">
        <f>SUMIFS(data!AH$3:AH$6000,data!$A$3:$A$6000,$C21,data!$O$3:$O$6000,$D21)/1000000</f>
        <v>12.36556</v>
      </c>
      <c r="W21" s="190">
        <f>SUMIFS(data!AI$3:AI$6000,data!$A$3:$A$6000,$C21,data!$O$3:$O$6000,$D21)/1000000</f>
        <v>9.4042460000000005</v>
      </c>
      <c r="X21" s="190">
        <f>SUMIFS(data!AJ$3:AJ$6000,data!$A$3:$A$6000,$C21,data!$O$3:$O$6000,$D21)/1000000</f>
        <v>9.4185610000000004</v>
      </c>
      <c r="Y21" s="190">
        <f>SUMIFS(data!AK$3:AK$6000,data!$A$3:$A$6000,$C21,data!$O$3:$O$6000,$D21)/1000000</f>
        <v>14.334204</v>
      </c>
      <c r="Z21" s="190">
        <f>SUMIFS(data!AL$3:AL$6000,data!$A$3:$A$6000,$C21,data!$O$3:$O$6000,$D21)/1000000</f>
        <v>16.383033999999999</v>
      </c>
      <c r="AA21" s="190">
        <f>SUMIFS(data!AM$3:AM$6000,data!$A$3:$A$6000,$C21,data!$O$3:$O$6000,$D21)/1000000</f>
        <v>21.784189999999999</v>
      </c>
      <c r="AB21" s="190">
        <f>SUMIFS(data!AN$3:AN$6000,data!$A$3:$A$6000,$C21,data!$O$3:$O$6000,$D21)/1000000</f>
        <v>29.734508999999999</v>
      </c>
      <c r="AC21" s="190">
        <f>SUMIFS(data!AO$3:AO$6000,data!$A$3:$A$6000,$C21,data!$O$3:$O$6000,$D21)/1000000</f>
        <v>23.497720999999999</v>
      </c>
      <c r="AD21" s="190">
        <f>SUMIFS(data!AP$3:AP$6000,data!$A$3:$A$6000,$C21,data!$O$3:$O$6000,$D21)/1000000</f>
        <v>21.075095000000001</v>
      </c>
      <c r="AE21" s="190">
        <f>SUMIFS(data!AQ$3:AQ$6000,data!$A$3:$A$6000,$C21,data!$O$3:$O$6000,$D21)/1000000</f>
        <v>19.060108</v>
      </c>
      <c r="AF21" s="190">
        <f>SUMIFS(data!AR$3:AR$6000,data!$A$3:$A$6000,$C21,data!$O$3:$O$6000,$D21)/1000000</f>
        <v>17.806660999999998</v>
      </c>
      <c r="AG21" s="190">
        <f>SUMIFS(data!AS$3:AS$6000,data!$A$3:$A$6000,$C21,data!$O$3:$O$6000,$D21)/1000000</f>
        <v>15.846436000000001</v>
      </c>
      <c r="AH21" s="190">
        <f>SUMIFS(data!AT$3:AT$6000,data!$A$3:$A$6000,$C21,data!$O$3:$O$6000,$D21)/1000000</f>
        <v>15.903582</v>
      </c>
      <c r="AI21" s="190">
        <f>SUMIFS(data!AU$3:AU$6000,data!$A$3:$A$6000,$C21,data!$O$3:$O$6000,$D21)/1000000</f>
        <v>17.323551999999999</v>
      </c>
      <c r="AJ21" s="190">
        <f>SUMIFS(data!AV$3:AV$6000,data!$A$3:$A$6000,$C21,data!$O$3:$O$6000,$D21)/1000000</f>
        <v>25.253395000000001</v>
      </c>
      <c r="AK21" s="190">
        <f>SUMIFS(data!AW$3:AW$6000,data!$A$3:$A$6000,$C21,data!$O$3:$O$6000,$D21)/1000000</f>
        <v>37.639530000000001</v>
      </c>
      <c r="AL21" s="190">
        <f>SUMIFS(data!AX$3:AX$6000,data!$A$3:$A$6000,$C21,data!$O$3:$O$6000,$D21)/1000000</f>
        <v>36.302250999999998</v>
      </c>
      <c r="AM21" s="190">
        <f>SUMIFS(data!AY$3:AY$6000,data!$A$3:$A$6000,$C21,data!$O$3:$O$6000,$D21)/1000000</f>
        <v>26.995090999999999</v>
      </c>
      <c r="AN21" s="190">
        <f>SUMIFS(data!AZ$3:AZ$6000,data!$A$3:$A$6000,$C21,data!$O$3:$O$6000,$D21)/1000000</f>
        <v>21.736000000000001</v>
      </c>
      <c r="AO21" s="190">
        <f>SUMIFS(data!BA$3:BA$6000,data!$A$3:$A$6000,$C21,data!$O$3:$O$6000,$D21)/1000000</f>
        <v>22.702999999999999</v>
      </c>
      <c r="AP21" s="190">
        <f>SUMIFS(data!BB$3:BB$6000,data!$A$3:$A$6000,$C21,data!$O$3:$O$6000,$D21)/1000000</f>
        <v>20.879000000000001</v>
      </c>
      <c r="AQ21" s="190">
        <f>SUMIFS(data!BC$3:BC$6000,data!$A$3:$A$6000,$C21,data!$O$3:$O$6000,$D21)/1000000</f>
        <v>19.847000000000001</v>
      </c>
      <c r="AR21" s="190">
        <f>SUMIFS(data!BD$3:BD$6000,data!$A$3:$A$6000,$C21,data!$O$3:$O$6000,$D21)/1000000</f>
        <v>21.442</v>
      </c>
      <c r="AS21" s="190">
        <f>SUMIFS(data!BE$3:BE$6000,data!$A$3:$A$6000,$C21,data!$O$3:$O$6000,$D21)/1000000</f>
        <v>20.79</v>
      </c>
      <c r="AT21" s="190">
        <f>SUMIFS(data!BF$3:BF$6000,data!$A$3:$A$6000,$C21,data!$O$3:$O$6000,$D21)/1000000</f>
        <v>27.989000000000001</v>
      </c>
      <c r="AU21" s="190">
        <f>SUMIFS(data!BG$3:BG$6000,data!$A$3:$A$6000,$C21,data!$O$3:$O$6000,$D21)/1000000</f>
        <v>50.859000000000002</v>
      </c>
      <c r="AV21" s="190">
        <f>SUMIFS(data!BH$3:BH$6000,data!$A$3:$A$6000,$C21,data!$O$3:$O$6000,$D21)/1000000</f>
        <v>54.616999999999997</v>
      </c>
      <c r="AW21" s="190">
        <f>SUMIFS(data!BI$3:BI$6000,data!$A$3:$A$6000,$C21,data!$O$3:$O$6000,$D21)/1000000</f>
        <v>42.524999999999999</v>
      </c>
      <c r="AX21" s="190">
        <f>SUMIFS(data!BJ$3:BJ$6000,data!$A$3:$A$6000,$C21,data!$O$3:$O$6000,$D21)/1000000</f>
        <v>32.411999999999999</v>
      </c>
      <c r="AY21" s="190">
        <f>SUMIFS(data!BK$3:BK$6000,data!$A$3:$A$6000,$C21,data!$O$3:$O$6000,$D21)/1000000</f>
        <v>31.274999999999999</v>
      </c>
      <c r="AZ21" s="190">
        <f>SUMIFS(data!BL$3:BL$6000,data!$A$3:$A$6000,$C21,data!$O$3:$O$6000,$D21)/1000000</f>
        <v>32.576000000000001</v>
      </c>
      <c r="BA21" s="190">
        <f>SUMIFS(data!BM$3:BM$6000,data!$A$3:$A$6000,$C21,data!$O$3:$O$6000,$D21)/1000000</f>
        <v>42.838999999999999</v>
      </c>
      <c r="BB21" s="190">
        <f>SUMIFS(data!BN$3:BN$6000,data!$A$3:$A$6000,$C21,data!$O$3:$O$6000,$D21)/1000000</f>
        <v>112.976</v>
      </c>
      <c r="BC21" s="190">
        <f>SUMIFS(data!BO$3:BO$6000,data!$A$3:$A$6000,$C21,data!$O$3:$O$6000,$D21)/1000000</f>
        <v>146.142</v>
      </c>
      <c r="BD21" s="190">
        <f>SUMIFS(data!BP$3:BP$6000,data!$A$3:$A$6000,$C21,data!$O$3:$O$6000,$D21)/1000000</f>
        <v>116.46599999999999</v>
      </c>
      <c r="BE21" s="190">
        <f>SUMIFS(data!BQ$3:BQ$6000,data!$A$3:$A$6000,$C21,data!$O$3:$O$6000,$D21)/1000000</f>
        <v>91.965000000000003</v>
      </c>
      <c r="BF21" s="190">
        <f>SUMIFS(data!BR$3:BR$6000,data!$A$3:$A$6000,$C21,data!$O$3:$O$6000,$D21)/1000000</f>
        <v>67.843999999999994</v>
      </c>
      <c r="BG21" s="190">
        <f>SUMIFS(data!BS$3:BS$6000,data!$A$3:$A$6000,$C21,data!$O$3:$O$6000,$D21)/1000000</f>
        <v>42.991</v>
      </c>
      <c r="BH21" s="190">
        <f>SUMIFS(data!BT$3:BT$6000,data!$A$3:$A$6000,$C21,data!$O$3:$O$6000,$D21)/1000000</f>
        <v>32.366</v>
      </c>
      <c r="BI21" s="190">
        <f>SUMIFS(data!BU$3:BU$6000,data!$A$3:$A$6000,$C21,data!$O$3:$O$6000,$D21)/1000000</f>
        <v>32.509</v>
      </c>
      <c r="BJ21" s="190">
        <f>SUMIFS(data!BV$3:BV$6000,data!$A$3:$A$6000,$C21,data!$O$3:$O$6000,$D21)/1000000</f>
        <v>30.542000000000002</v>
      </c>
      <c r="BK21" s="190">
        <f>SUMIFS(data!BW$3:BW$6000,data!$A$3:$A$6000,$C21,data!$O$3:$O$6000,$D21)/1000000</f>
        <v>28.183</v>
      </c>
      <c r="BL21" s="190">
        <f>SUMIFS(data!BX$3:BX$6000,data!$A$3:$A$6000,$C21,data!$O$3:$O$6000,$D21)/1000000</f>
        <v>27.207999999999998</v>
      </c>
      <c r="BN21" s="27">
        <f t="shared" si="3"/>
        <v>1616.8890209999997</v>
      </c>
      <c r="BO21" s="496">
        <f>+nominal!BN21</f>
        <v>1577.9040210000001</v>
      </c>
      <c r="BP21" s="86">
        <f t="shared" si="2"/>
        <v>-38.984999999999673</v>
      </c>
    </row>
    <row r="22" spans="1:68" x14ac:dyDescent="0.35">
      <c r="A22" s="75">
        <v>2</v>
      </c>
      <c r="B22" s="45" t="s">
        <v>7698</v>
      </c>
      <c r="C22" s="75">
        <v>650</v>
      </c>
      <c r="D22" s="75" t="s">
        <v>1</v>
      </c>
      <c r="E22" s="55"/>
      <c r="F22" s="27">
        <f>SUMIFS(data!R$3:R$6000,data!$L$3:$L$6000,$C22,data!$O$3:$O$6000,$D22)/1000000</f>
        <v>14.047328</v>
      </c>
      <c r="G22" s="27">
        <f>SUMIFS(data!S$3:S$6000,data!$L$3:$L$6000,$C22,data!$O$3:$O$6000,$D22)/1000000</f>
        <v>15.456047</v>
      </c>
      <c r="H22" s="27">
        <f>SUMIFS(data!T$3:T$6000,data!$L$3:$L$6000,$C22,data!$O$3:$O$6000,$D22)/1000000</f>
        <v>16.247069</v>
      </c>
      <c r="I22" s="27">
        <f>SUMIFS(data!U$3:U$6000,data!$L$3:$L$6000,$C22,data!$O$3:$O$6000,$D22)/1000000</f>
        <v>17.077473000000001</v>
      </c>
      <c r="J22" s="27">
        <f>SUMIFS(data!V$3:V$6000,data!$L$3:$L$6000,$C22,data!$O$3:$O$6000,$D22)/1000000</f>
        <v>20.257020000000001</v>
      </c>
      <c r="K22" s="27">
        <f>SUMIFS(data!W$3:W$6000,data!$L$3:$L$6000,$C22,data!$O$3:$O$6000,$D22)/1000000</f>
        <v>21.291799000000001</v>
      </c>
      <c r="L22" s="27">
        <f>SUMIFS(data!X$3:X$6000,data!$L$3:$L$6000,$C22,data!$O$3:$O$6000,$D22)/1000000</f>
        <v>23.292967999999998</v>
      </c>
      <c r="M22" s="27">
        <f>SUMIFS(data!Y$3:Y$6000,data!$L$3:$L$6000,$C22,data!$O$3:$O$6000,$D22)/1000000</f>
        <v>26.699555</v>
      </c>
      <c r="N22" s="27">
        <f>SUMIFS(data!Z$3:Z$6000,data!$L$3:$L$6000,$C22,data!$O$3:$O$6000,$D22)/1000000</f>
        <v>29.647026</v>
      </c>
      <c r="O22" s="27">
        <f>SUMIFS(data!AA$3:AA$6000,data!$L$3:$L$6000,$C22,data!$O$3:$O$6000,$D22)/1000000</f>
        <v>35.130612999999997</v>
      </c>
      <c r="P22" s="27">
        <f>SUMIFS(data!AB$3:AB$6000,data!$L$3:$L$6000,$C22,data!$O$3:$O$6000,$D22)/1000000</f>
        <v>39.363782</v>
      </c>
      <c r="Q22" s="27">
        <f>SUMIFS(data!AC$3:AC$6000,data!$L$3:$L$6000,$C22,data!$O$3:$O$6000,$D22)/1000000</f>
        <v>48.176403999999998</v>
      </c>
      <c r="R22" s="27">
        <f>SUMIFS(data!AD$3:AD$6000,data!$L$3:$L$6000,$C22,data!$O$3:$O$6000,$D22)/1000000</f>
        <v>54.989609000000002</v>
      </c>
      <c r="S22" s="27">
        <f>SUMIFS(data!AE$3:AE$6000,data!$L$3:$L$6000,$C22,data!$O$3:$O$6000,$D22)/1000000</f>
        <v>63.557465999999998</v>
      </c>
      <c r="T22" s="27">
        <f>SUMIFS(data!AF$3:AF$6000,data!$L$3:$L$6000,$C22,data!$O$3:$O$6000,$D22)/1000000</f>
        <v>72.699060000000003</v>
      </c>
      <c r="U22" s="62">
        <f>SUMIFS(data!AG$3:AG$6000,data!$L$3:$L$6000,$C22,data!$O$3:$O$6000,$D22)/1000000</f>
        <v>19.458373000000002</v>
      </c>
      <c r="V22" s="27">
        <f>SUMIFS(data!AH$3:AH$6000,data!$L$3:$L$6000,$C22,data!$O$3:$O$6000,$D22)/1000000</f>
        <v>83.690174999999996</v>
      </c>
      <c r="W22" s="27">
        <f>SUMIFS(data!AI$3:AI$6000,data!$L$3:$L$6000,$C22,data!$O$3:$O$6000,$D22)/1000000</f>
        <v>92.447175000000001</v>
      </c>
      <c r="X22" s="27">
        <f>SUMIFS(data!AJ$3:AJ$6000,data!$L$3:$L$6000,$C22,data!$O$3:$O$6000,$D22)/1000000</f>
        <v>102.59365099999999</v>
      </c>
      <c r="Y22" s="27">
        <f>SUMIFS(data!AK$3:AK$6000,data!$L$3:$L$6000,$C22,data!$O$3:$O$6000,$D22)/1000000</f>
        <v>117.053011</v>
      </c>
      <c r="Z22" s="27">
        <f>SUMIFS(data!AL$3:AL$6000,data!$L$3:$L$6000,$C22,data!$O$3:$O$6000,$D22)/1000000</f>
        <v>137.881193</v>
      </c>
      <c r="AA22" s="27">
        <f>SUMIFS(data!AM$3:AM$6000,data!$L$3:$L$6000,$C22,data!$O$3:$O$6000,$D22)/1000000</f>
        <v>153.916382</v>
      </c>
      <c r="AB22" s="27">
        <f>SUMIFS(data!AN$3:AN$6000,data!$L$3:$L$6000,$C22,data!$O$3:$O$6000,$D22)/1000000</f>
        <v>168.51266000000001</v>
      </c>
      <c r="AC22" s="27">
        <f>SUMIFS(data!AO$3:AO$6000,data!$L$3:$L$6000,$C22,data!$O$3:$O$6000,$D22)/1000000</f>
        <v>176.05229</v>
      </c>
      <c r="AD22" s="27">
        <f>SUMIFS(data!AP$3:AP$6000,data!$L$3:$L$6000,$C22,data!$O$3:$O$6000,$D22)/1000000</f>
        <v>186.431884</v>
      </c>
      <c r="AE22" s="27">
        <f>SUMIFS(data!AQ$3:AQ$6000,data!$L$3:$L$6000,$C22,data!$O$3:$O$6000,$D22)/1000000</f>
        <v>196.54701299999999</v>
      </c>
      <c r="AF22" s="27">
        <f>SUMIFS(data!AR$3:AR$6000,data!$L$3:$L$6000,$C22,data!$O$3:$O$6000,$D22)/1000000</f>
        <v>205.07158000000001</v>
      </c>
      <c r="AG22" s="27">
        <f>SUMIFS(data!AS$3:AS$6000,data!$L$3:$L$6000,$C22,data!$O$3:$O$6000,$D22)/1000000</f>
        <v>216.807581</v>
      </c>
      <c r="AH22" s="27">
        <f>SUMIFS(data!AT$3:AT$6000,data!$L$3:$L$6000,$C22,data!$O$3:$O$6000,$D22)/1000000</f>
        <v>230.39490799999999</v>
      </c>
      <c r="AI22" s="27">
        <f>SUMIFS(data!AU$3:AU$6000,data!$L$3:$L$6000,$C22,data!$O$3:$O$6000,$D22)/1000000</f>
        <v>246.49525600000001</v>
      </c>
      <c r="AJ22" s="27">
        <f>SUMIFS(data!AV$3:AV$6000,data!$L$3:$L$6000,$C22,data!$O$3:$O$6000,$D22)/1000000</f>
        <v>266.76481200000001</v>
      </c>
      <c r="AK22" s="27">
        <f>SUMIFS(data!AW$3:AW$6000,data!$L$3:$L$6000,$C22,data!$O$3:$O$6000,$D22)/1000000</f>
        <v>285.16723100000002</v>
      </c>
      <c r="AL22" s="27">
        <f>SUMIFS(data!AX$3:AX$6000,data!$L$3:$L$6000,$C22,data!$O$3:$O$6000,$D22)/1000000</f>
        <v>301.98524300000003</v>
      </c>
      <c r="AM22" s="27">
        <f>SUMIFS(data!AY$3:AY$6000,data!$L$3:$L$6000,$C22,data!$O$3:$O$6000,$D22)/1000000</f>
        <v>316.91324900000001</v>
      </c>
      <c r="AN22" s="27">
        <f>SUMIFS(data!AZ$3:AZ$6000,data!$L$3:$L$6000,$C22,data!$O$3:$O$6000,$D22)/1000000</f>
        <v>333.27300000000002</v>
      </c>
      <c r="AO22" s="27">
        <f>SUMIFS(data!BA$3:BA$6000,data!$L$3:$L$6000,$C22,data!$O$3:$O$6000,$D22)/1000000</f>
        <v>347.05099999999999</v>
      </c>
      <c r="AP22" s="27">
        <f>SUMIFS(data!BB$3:BB$6000,data!$L$3:$L$6000,$C22,data!$O$3:$O$6000,$D22)/1000000</f>
        <v>362.29599999999999</v>
      </c>
      <c r="AQ22" s="27">
        <f>SUMIFS(data!BC$3:BC$6000,data!$L$3:$L$6000,$C22,data!$O$3:$O$6000,$D22)/1000000</f>
        <v>376.11900000000003</v>
      </c>
      <c r="AR22" s="27">
        <f>SUMIFS(data!BD$3:BD$6000,data!$L$3:$L$6000,$C22,data!$O$3:$O$6000,$D22)/1000000</f>
        <v>386.99099999999999</v>
      </c>
      <c r="AS22" s="27">
        <f>SUMIFS(data!BE$3:BE$6000,data!$L$3:$L$6000,$C22,data!$O$3:$O$6000,$D22)/1000000</f>
        <v>406.048</v>
      </c>
      <c r="AT22" s="27">
        <f>SUMIFS(data!BF$3:BF$6000,data!$L$3:$L$6000,$C22,data!$O$3:$O$6000,$D22)/1000000</f>
        <v>429.36799999999999</v>
      </c>
      <c r="AU22" s="27">
        <f>SUMIFS(data!BG$3:BG$6000,data!$L$3:$L$6000,$C22,data!$O$3:$O$6000,$D22)/1000000</f>
        <v>452.07299999999998</v>
      </c>
      <c r="AV22" s="27">
        <f>SUMIFS(data!BH$3:BH$6000,data!$L$3:$L$6000,$C22,data!$O$3:$O$6000,$D22)/1000000</f>
        <v>470.45299999999997</v>
      </c>
      <c r="AW22" s="27">
        <f>SUMIFS(data!BI$3:BI$6000,data!$L$3:$L$6000,$C22,data!$O$3:$O$6000,$D22)/1000000</f>
        <v>491.53699999999998</v>
      </c>
      <c r="AX22" s="27">
        <f>SUMIFS(data!BJ$3:BJ$6000,data!$L$3:$L$6000,$C22,data!$O$3:$O$6000,$D22)/1000000</f>
        <v>518.71199999999999</v>
      </c>
      <c r="AY22" s="27">
        <f>SUMIFS(data!BK$3:BK$6000,data!$L$3:$L$6000,$C22,data!$O$3:$O$6000,$D22)/1000000</f>
        <v>543.91099999999994</v>
      </c>
      <c r="AZ22" s="27">
        <f>SUMIFS(data!BL$3:BL$6000,data!$L$3:$L$6000,$C22,data!$O$3:$O$6000,$D22)/1000000</f>
        <v>581.44200000000001</v>
      </c>
      <c r="BA22" s="27">
        <f>SUMIFS(data!BM$3:BM$6000,data!$L$3:$L$6000,$C22,data!$O$3:$O$6000,$D22)/1000000</f>
        <v>612.11</v>
      </c>
      <c r="BB22" s="27">
        <f>SUMIFS(data!BN$3:BN$6000,data!$L$3:$L$6000,$C22,data!$O$3:$O$6000,$D22)/1000000</f>
        <v>677.726</v>
      </c>
      <c r="BC22" s="27">
        <f>SUMIFS(data!BO$3:BO$6000,data!$L$3:$L$6000,$C22,data!$O$3:$O$6000,$D22)/1000000</f>
        <v>700.75199999999995</v>
      </c>
      <c r="BD22" s="27">
        <f>SUMIFS(data!BP$3:BP$6000,data!$L$3:$L$6000,$C22,data!$O$3:$O$6000,$D22)/1000000</f>
        <v>724.923</v>
      </c>
      <c r="BE22" s="27">
        <f>SUMIFS(data!BQ$3:BQ$6000,data!$L$3:$L$6000,$C22,data!$O$3:$O$6000,$D22)/1000000</f>
        <v>767.71400000000006</v>
      </c>
      <c r="BF22" s="27">
        <f>SUMIFS(data!BR$3:BR$6000,data!$L$3:$L$6000,$C22,data!$O$3:$O$6000,$D22)/1000000</f>
        <v>807.84100000000001</v>
      </c>
      <c r="BG22" s="27">
        <f>SUMIFS(data!BS$3:BS$6000,data!$L$3:$L$6000,$C22,data!$O$3:$O$6000,$D22)/1000000</f>
        <v>844.87599999999998</v>
      </c>
      <c r="BH22" s="27">
        <f>SUMIFS(data!BT$3:BT$6000,data!$L$3:$L$6000,$C22,data!$O$3:$O$6000,$D22)/1000000</f>
        <v>881.89099999999996</v>
      </c>
      <c r="BI22" s="27">
        <f>SUMIFS(data!BU$3:BU$6000,data!$L$3:$L$6000,$C22,data!$O$3:$O$6000,$D22)/1000000</f>
        <v>910.28200000000004</v>
      </c>
      <c r="BJ22" s="27">
        <f>SUMIFS(data!BV$3:BV$6000,data!$L$3:$L$6000,$C22,data!$O$3:$O$6000,$D22)/1000000</f>
        <v>939.20399999999995</v>
      </c>
      <c r="BK22" s="27">
        <f>SUMIFS(data!BW$3:BW$6000,data!$L$3:$L$6000,$C22,data!$O$3:$O$6000,$D22)/1000000</f>
        <v>982.01499999999999</v>
      </c>
      <c r="BL22" s="27">
        <f>SUMIFS(data!BX$3:BX$6000,data!$L$3:$L$6000,$C22,data!$O$3:$O$6000,$D22)/1000000</f>
        <v>1038.489</v>
      </c>
      <c r="BN22" s="27">
        <f t="shared" si="3"/>
        <v>19589.213886000005</v>
      </c>
      <c r="BO22" s="496">
        <f>+nominal!BN22</f>
        <v>19577.010886000004</v>
      </c>
      <c r="BP22" s="86">
        <f t="shared" si="2"/>
        <v>-12.203000000001339</v>
      </c>
    </row>
    <row r="23" spans="1:68" x14ac:dyDescent="0.35">
      <c r="A23" s="75" t="s">
        <v>8422</v>
      </c>
      <c r="B23" s="138" t="s">
        <v>8451</v>
      </c>
      <c r="C23" s="466" t="s">
        <v>8460</v>
      </c>
      <c r="D23" s="466"/>
      <c r="E23" s="445"/>
      <c r="F23" s="455">
        <f t="shared" ref="F23:AK23" si="6">+F24-F53</f>
        <v>0</v>
      </c>
      <c r="G23" s="455">
        <f t="shared" si="6"/>
        <v>0</v>
      </c>
      <c r="H23" s="455">
        <f t="shared" si="6"/>
        <v>0</v>
      </c>
      <c r="I23" s="455">
        <f t="shared" si="6"/>
        <v>0</v>
      </c>
      <c r="J23" s="455">
        <f t="shared" si="6"/>
        <v>0</v>
      </c>
      <c r="K23" s="455">
        <f t="shared" si="6"/>
        <v>2.5253329999999998</v>
      </c>
      <c r="L23" s="455">
        <f t="shared" si="6"/>
        <v>4.4274170000000002</v>
      </c>
      <c r="M23" s="455">
        <f t="shared" si="6"/>
        <v>5.395956</v>
      </c>
      <c r="N23" s="455">
        <f t="shared" si="6"/>
        <v>5.8475039999999998</v>
      </c>
      <c r="O23" s="455">
        <f t="shared" si="6"/>
        <v>6.2249559999999997</v>
      </c>
      <c r="P23" s="455">
        <f t="shared" si="6"/>
        <v>7.0241439999999997</v>
      </c>
      <c r="Q23" s="455">
        <f t="shared" si="6"/>
        <v>7.613435</v>
      </c>
      <c r="R23" s="455">
        <f t="shared" si="6"/>
        <v>8.9716339999999999</v>
      </c>
      <c r="S23" s="455">
        <f t="shared" si="6"/>
        <v>12.214214</v>
      </c>
      <c r="T23" s="455">
        <f t="shared" si="6"/>
        <v>14.997187</v>
      </c>
      <c r="U23" s="465">
        <f t="shared" si="6"/>
        <v>4.043393</v>
      </c>
      <c r="V23" s="455">
        <f t="shared" si="6"/>
        <v>18.575841</v>
      </c>
      <c r="W23" s="455">
        <f t="shared" si="6"/>
        <v>21.831834000000001</v>
      </c>
      <c r="X23" s="455">
        <f t="shared" si="6"/>
        <v>25.506644999999999</v>
      </c>
      <c r="Y23" s="455">
        <f t="shared" si="6"/>
        <v>31.009896000000001</v>
      </c>
      <c r="Z23" s="455">
        <f t="shared" si="6"/>
        <v>37.927194</v>
      </c>
      <c r="AA23" s="455">
        <f t="shared" si="6"/>
        <v>45.311585000000001</v>
      </c>
      <c r="AB23" s="455">
        <f t="shared" si="6"/>
        <v>51.245368999999997</v>
      </c>
      <c r="AC23" s="455">
        <f t="shared" si="6"/>
        <v>56.009017</v>
      </c>
      <c r="AD23" s="455">
        <f t="shared" si="6"/>
        <v>64.087059999999994</v>
      </c>
      <c r="AE23" s="455">
        <f t="shared" si="6"/>
        <v>68.445169000000007</v>
      </c>
      <c r="AF23" s="455">
        <f t="shared" si="6"/>
        <v>73.392799999999994</v>
      </c>
      <c r="AG23" s="455">
        <f t="shared" si="6"/>
        <v>76.905883000000003</v>
      </c>
      <c r="AH23" s="455">
        <f t="shared" si="6"/>
        <v>82.709559999999996</v>
      </c>
      <c r="AI23" s="455">
        <f t="shared" si="6"/>
        <v>95.803371999999996</v>
      </c>
      <c r="AJ23" s="455">
        <f t="shared" si="6"/>
        <v>102.045041</v>
      </c>
      <c r="AK23" s="455">
        <f t="shared" si="6"/>
        <v>116.17813700000001</v>
      </c>
      <c r="AL23" s="455">
        <f t="shared" ref="AL23:BL23" si="7">+AL24-AL53</f>
        <v>127.902575</v>
      </c>
      <c r="AM23" s="455">
        <f t="shared" si="7"/>
        <v>141.83368300000001</v>
      </c>
      <c r="AN23" s="455">
        <f t="shared" si="7"/>
        <v>156.88399999999999</v>
      </c>
      <c r="AO23" s="455">
        <f t="shared" si="7"/>
        <v>171.27199999999999</v>
      </c>
      <c r="AP23" s="455">
        <f t="shared" si="7"/>
        <v>187.441</v>
      </c>
      <c r="AQ23" s="455">
        <f t="shared" si="7"/>
        <v>190.233</v>
      </c>
      <c r="AR23" s="455">
        <f t="shared" si="7"/>
        <v>187.69399999999999</v>
      </c>
      <c r="AS23" s="455">
        <f t="shared" si="7"/>
        <v>194.11500000000001</v>
      </c>
      <c r="AT23" s="455">
        <f t="shared" si="7"/>
        <v>214.06100000000001</v>
      </c>
      <c r="AU23" s="455">
        <f t="shared" si="7"/>
        <v>227.69900000000001</v>
      </c>
      <c r="AV23" s="455">
        <f t="shared" si="7"/>
        <v>245.709</v>
      </c>
      <c r="AW23" s="455">
        <f t="shared" si="7"/>
        <v>264.69</v>
      </c>
      <c r="AX23" s="455">
        <f t="shared" si="7"/>
        <v>293.23399999999998</v>
      </c>
      <c r="AY23" s="455">
        <f t="shared" si="7"/>
        <v>314.846</v>
      </c>
      <c r="AZ23" s="455">
        <f t="shared" si="7"/>
        <v>353.11282499999999</v>
      </c>
      <c r="BA23" s="455">
        <f t="shared" si="7"/>
        <v>368.11175000000003</v>
      </c>
      <c r="BB23" s="455">
        <f t="shared" si="7"/>
        <v>405.92685</v>
      </c>
      <c r="BC23" s="455">
        <f t="shared" si="7"/>
        <v>425.80229999999995</v>
      </c>
      <c r="BD23" s="455">
        <f t="shared" si="7"/>
        <v>456.21699999999998</v>
      </c>
      <c r="BE23" s="455">
        <f t="shared" si="7"/>
        <v>445.43199999999996</v>
      </c>
      <c r="BF23" s="455">
        <f t="shared" si="7"/>
        <v>468.78400000000005</v>
      </c>
      <c r="BG23" s="455">
        <f t="shared" si="7"/>
        <v>481.27800000000002</v>
      </c>
      <c r="BH23" s="455">
        <f t="shared" si="7"/>
        <v>514.59800000000007</v>
      </c>
      <c r="BI23" s="455">
        <f t="shared" si="7"/>
        <v>560.03200000000004</v>
      </c>
      <c r="BJ23" s="455">
        <f t="shared" si="7"/>
        <v>563.90199999999993</v>
      </c>
      <c r="BK23" s="455">
        <f t="shared" si="7"/>
        <v>556.32899999999995</v>
      </c>
      <c r="BL23" s="455">
        <f t="shared" si="7"/>
        <v>614.476</v>
      </c>
      <c r="BN23" s="157">
        <f>SUM(F23:BL23)</f>
        <v>10177.885558999998</v>
      </c>
      <c r="BO23" s="496">
        <f>+nominal!BN23</f>
        <v>10163.038106610884</v>
      </c>
      <c r="BP23" s="86">
        <f t="shared" si="2"/>
        <v>-14.847452389114551</v>
      </c>
    </row>
    <row r="24" spans="1:68" x14ac:dyDescent="0.35">
      <c r="A24" s="75" t="s">
        <v>8423</v>
      </c>
      <c r="B24" s="45" t="s">
        <v>8471</v>
      </c>
      <c r="C24" s="75">
        <v>570</v>
      </c>
      <c r="D24" s="75" t="s">
        <v>1</v>
      </c>
      <c r="E24" s="58"/>
      <c r="F24" s="74">
        <f>SUMIFS(data!R$3:R$6000,data!$L$3:$L$6000,$C24,data!$O$3:$O$6000,$D24)/1000000</f>
        <v>0</v>
      </c>
      <c r="G24" s="74">
        <f>SUMIFS(data!S$3:S$6000,data!$L$3:$L$6000,$C24,data!$O$3:$O$6000,$D24)/1000000</f>
        <v>0</v>
      </c>
      <c r="H24" s="74">
        <f>SUMIFS(data!T$3:T$6000,data!$L$3:$L$6000,$C24,data!$O$3:$O$6000,$D24)/1000000</f>
        <v>0</v>
      </c>
      <c r="I24" s="74">
        <f>SUMIFS(data!U$3:U$6000,data!$L$3:$L$6000,$C24,data!$O$3:$O$6000,$D24)/1000000</f>
        <v>0</v>
      </c>
      <c r="J24" s="74">
        <f>SUMIFS(data!V$3:V$6000,data!$L$3:$L$6000,$C24,data!$O$3:$O$6000,$D24)/1000000</f>
        <v>0</v>
      </c>
      <c r="K24" s="74">
        <f>SUMIFS(data!W$3:W$6000,data!$L$3:$L$6000,$C24,data!$O$3:$O$6000,$D24)/1000000</f>
        <v>2.5253329999999998</v>
      </c>
      <c r="L24" s="74">
        <f>SUMIFS(data!X$3:X$6000,data!$L$3:$L$6000,$C24,data!$O$3:$O$6000,$D24)/1000000</f>
        <v>4.4274170000000002</v>
      </c>
      <c r="M24" s="74">
        <f>SUMIFS(data!Y$3:Y$6000,data!$L$3:$L$6000,$C24,data!$O$3:$O$6000,$D24)/1000000</f>
        <v>5.395956</v>
      </c>
      <c r="N24" s="74">
        <f>SUMIFS(data!Z$3:Z$6000,data!$L$3:$L$6000,$C24,data!$O$3:$O$6000,$D24)/1000000</f>
        <v>5.8475039999999998</v>
      </c>
      <c r="O24" s="74">
        <f>SUMIFS(data!AA$3:AA$6000,data!$L$3:$L$6000,$C24,data!$O$3:$O$6000,$D24)/1000000</f>
        <v>6.2249559999999997</v>
      </c>
      <c r="P24" s="74">
        <f>SUMIFS(data!AB$3:AB$6000,data!$L$3:$L$6000,$C24,data!$O$3:$O$6000,$D24)/1000000</f>
        <v>7.0241439999999997</v>
      </c>
      <c r="Q24" s="74">
        <f>SUMIFS(data!AC$3:AC$6000,data!$L$3:$L$6000,$C24,data!$O$3:$O$6000,$D24)/1000000</f>
        <v>7.613435</v>
      </c>
      <c r="R24" s="74">
        <f>SUMIFS(data!AD$3:AD$6000,data!$L$3:$L$6000,$C24,data!$O$3:$O$6000,$D24)/1000000</f>
        <v>8.9716339999999999</v>
      </c>
      <c r="S24" s="74">
        <f>SUMIFS(data!AE$3:AE$6000,data!$L$3:$L$6000,$C24,data!$O$3:$O$6000,$D24)/1000000</f>
        <v>12.214214</v>
      </c>
      <c r="T24" s="74">
        <f>SUMIFS(data!AF$3:AF$6000,data!$L$3:$L$6000,$C24,data!$O$3:$O$6000,$D24)/1000000</f>
        <v>14.997187</v>
      </c>
      <c r="U24" s="170">
        <f>SUMIFS(data!AG$3:AG$6000,data!$L$3:$L$6000,$C24,data!$O$3:$O$6000,$D24)/1000000</f>
        <v>4.043393</v>
      </c>
      <c r="V24" s="74">
        <f>SUMIFS(data!AH$3:AH$6000,data!$L$3:$L$6000,$C24,data!$O$3:$O$6000,$D24)/1000000</f>
        <v>18.575841</v>
      </c>
      <c r="W24" s="74">
        <f>SUMIFS(data!AI$3:AI$6000,data!$L$3:$L$6000,$C24,data!$O$3:$O$6000,$D24)/1000000</f>
        <v>21.831834000000001</v>
      </c>
      <c r="X24" s="74">
        <f>SUMIFS(data!AJ$3:AJ$6000,data!$L$3:$L$6000,$C24,data!$O$3:$O$6000,$D24)/1000000</f>
        <v>25.506644999999999</v>
      </c>
      <c r="Y24" s="74">
        <f>SUMIFS(data!AK$3:AK$6000,data!$L$3:$L$6000,$C24,data!$O$3:$O$6000,$D24)/1000000</f>
        <v>31.009896000000001</v>
      </c>
      <c r="Z24" s="74">
        <f>SUMIFS(data!AL$3:AL$6000,data!$L$3:$L$6000,$C24,data!$O$3:$O$6000,$D24)/1000000</f>
        <v>37.927194</v>
      </c>
      <c r="AA24" s="74">
        <f>SUMIFS(data!AM$3:AM$6000,data!$L$3:$L$6000,$C24,data!$O$3:$O$6000,$D24)/1000000</f>
        <v>45.311585000000001</v>
      </c>
      <c r="AB24" s="74">
        <f>SUMIFS(data!AN$3:AN$6000,data!$L$3:$L$6000,$C24,data!$O$3:$O$6000,$D24)/1000000</f>
        <v>51.245368999999997</v>
      </c>
      <c r="AC24" s="74">
        <f>SUMIFS(data!AO$3:AO$6000,data!$L$3:$L$6000,$C24,data!$O$3:$O$6000,$D24)/1000000</f>
        <v>56.009017</v>
      </c>
      <c r="AD24" s="74">
        <f>SUMIFS(data!AP$3:AP$6000,data!$L$3:$L$6000,$C24,data!$O$3:$O$6000,$D24)/1000000</f>
        <v>64.087059999999994</v>
      </c>
      <c r="AE24" s="74">
        <f>SUMIFS(data!AQ$3:AQ$6000,data!$L$3:$L$6000,$C24,data!$O$3:$O$6000,$D24)/1000000</f>
        <v>68.445169000000007</v>
      </c>
      <c r="AF24" s="74">
        <f>SUMIFS(data!AR$3:AR$6000,data!$L$3:$L$6000,$C24,data!$O$3:$O$6000,$D24)/1000000</f>
        <v>73.392799999999994</v>
      </c>
      <c r="AG24" s="74">
        <f>SUMIFS(data!AS$3:AS$6000,data!$L$3:$L$6000,$C24,data!$O$3:$O$6000,$D24)/1000000</f>
        <v>76.905883000000003</v>
      </c>
      <c r="AH24" s="74">
        <f>SUMIFS(data!AT$3:AT$6000,data!$L$3:$L$6000,$C24,data!$O$3:$O$6000,$D24)/1000000</f>
        <v>82.709559999999996</v>
      </c>
      <c r="AI24" s="74">
        <f>SUMIFS(data!AU$3:AU$6000,data!$L$3:$L$6000,$C24,data!$O$3:$O$6000,$D24)/1000000</f>
        <v>95.803371999999996</v>
      </c>
      <c r="AJ24" s="74">
        <f>SUMIFS(data!AV$3:AV$6000,data!$L$3:$L$6000,$C24,data!$O$3:$O$6000,$D24)/1000000</f>
        <v>102.045041</v>
      </c>
      <c r="AK24" s="74">
        <f>SUMIFS(data!AW$3:AW$6000,data!$L$3:$L$6000,$C24,data!$O$3:$O$6000,$D24)/1000000</f>
        <v>116.17813700000001</v>
      </c>
      <c r="AL24" s="74">
        <f>SUMIFS(data!AX$3:AX$6000,data!$L$3:$L$6000,$C24,data!$O$3:$O$6000,$D24)/1000000</f>
        <v>127.902575</v>
      </c>
      <c r="AM24" s="74">
        <f>SUMIFS(data!AY$3:AY$6000,data!$L$3:$L$6000,$C24,data!$O$3:$O$6000,$D24)/1000000</f>
        <v>141.83368300000001</v>
      </c>
      <c r="AN24" s="74">
        <f>SUMIFS(data!AZ$3:AZ$6000,data!$L$3:$L$6000,$C24,data!$O$3:$O$6000,$D24)/1000000</f>
        <v>156.88399999999999</v>
      </c>
      <c r="AO24" s="74">
        <f>SUMIFS(data!BA$3:BA$6000,data!$L$3:$L$6000,$C24,data!$O$3:$O$6000,$D24)/1000000</f>
        <v>171.27199999999999</v>
      </c>
      <c r="AP24" s="74">
        <f>SUMIFS(data!BB$3:BB$6000,data!$L$3:$L$6000,$C24,data!$O$3:$O$6000,$D24)/1000000</f>
        <v>187.441</v>
      </c>
      <c r="AQ24" s="74">
        <f>SUMIFS(data!BC$3:BC$6000,data!$L$3:$L$6000,$C24,data!$O$3:$O$6000,$D24)/1000000</f>
        <v>190.233</v>
      </c>
      <c r="AR24" s="74">
        <f>SUMIFS(data!BD$3:BD$6000,data!$L$3:$L$6000,$C24,data!$O$3:$O$6000,$D24)/1000000</f>
        <v>187.69399999999999</v>
      </c>
      <c r="AS24" s="74">
        <f>SUMIFS(data!BE$3:BE$6000,data!$L$3:$L$6000,$C24,data!$O$3:$O$6000,$D24)/1000000</f>
        <v>194.11500000000001</v>
      </c>
      <c r="AT24" s="74">
        <f>SUMIFS(data!BF$3:BF$6000,data!$L$3:$L$6000,$C24,data!$O$3:$O$6000,$D24)/1000000</f>
        <v>214.06100000000001</v>
      </c>
      <c r="AU24" s="74">
        <f>SUMIFS(data!BG$3:BG$6000,data!$L$3:$L$6000,$C24,data!$O$3:$O$6000,$D24)/1000000</f>
        <v>227.69900000000001</v>
      </c>
      <c r="AV24" s="74">
        <f>SUMIFS(data!BH$3:BH$6000,data!$L$3:$L$6000,$C24,data!$O$3:$O$6000,$D24)/1000000</f>
        <v>245.709</v>
      </c>
      <c r="AW24" s="74">
        <f>SUMIFS(data!BI$3:BI$6000,data!$L$3:$L$6000,$C24,data!$O$3:$O$6000,$D24)/1000000</f>
        <v>264.89</v>
      </c>
      <c r="AX24" s="74">
        <f>SUMIFS(data!BJ$3:BJ$6000,data!$L$3:$L$6000,$C24,data!$O$3:$O$6000,$D24)/1000000</f>
        <v>294.334</v>
      </c>
      <c r="AY24" s="74">
        <f>SUMIFS(data!BK$3:BK$6000,data!$L$3:$L$6000,$C24,data!$O$3:$O$6000,$D24)/1000000</f>
        <v>324.87900000000002</v>
      </c>
      <c r="AZ24" s="74">
        <f>SUMIFS(data!BL$3:BL$6000,data!$L$3:$L$6000,$C24,data!$O$3:$O$6000,$D24)/1000000</f>
        <v>370.77499999999998</v>
      </c>
      <c r="BA24" s="74">
        <f>SUMIFS(data!BM$3:BM$6000,data!$L$3:$L$6000,$C24,data!$O$3:$O$6000,$D24)/1000000</f>
        <v>385.81700000000001</v>
      </c>
      <c r="BB24" s="74">
        <f>SUMIFS(data!BN$3:BN$6000,data!$L$3:$L$6000,$C24,data!$O$3:$O$6000,$D24)/1000000</f>
        <v>425.09500000000003</v>
      </c>
      <c r="BC24" s="74">
        <f>SUMIFS(data!BO$3:BO$6000,data!$L$3:$L$6000,$C24,data!$O$3:$O$6000,$D24)/1000000</f>
        <v>446.47699999999998</v>
      </c>
      <c r="BD24" s="74">
        <f>SUMIFS(data!BP$3:BP$6000,data!$L$3:$L$6000,$C24,data!$O$3:$O$6000,$D24)/1000000</f>
        <v>479.923</v>
      </c>
      <c r="BE24" s="74">
        <f>SUMIFS(data!BQ$3:BQ$6000,data!$L$3:$L$6000,$C24,data!$O$3:$O$6000,$D24)/1000000</f>
        <v>466.01799999999997</v>
      </c>
      <c r="BF24" s="74">
        <f>SUMIFS(data!BR$3:BR$6000,data!$L$3:$L$6000,$C24,data!$O$3:$O$6000,$D24)/1000000</f>
        <v>491.80900000000003</v>
      </c>
      <c r="BG24" s="74">
        <f>SUMIFS(data!BS$3:BS$6000,data!$L$3:$L$6000,$C24,data!$O$3:$O$6000,$D24)/1000000</f>
        <v>505.303</v>
      </c>
      <c r="BH24" s="74">
        <f>SUMIFS(data!BT$3:BT$6000,data!$L$3:$L$6000,$C24,data!$O$3:$O$6000,$D24)/1000000</f>
        <v>539.87300000000005</v>
      </c>
      <c r="BI24" s="74">
        <f>SUMIFS(data!BU$3:BU$6000,data!$L$3:$L$6000,$C24,data!$O$3:$O$6000,$D24)/1000000</f>
        <v>588.36099999999999</v>
      </c>
      <c r="BJ24" s="74">
        <f>SUMIFS(data!BV$3:BV$6000,data!$L$3:$L$6000,$C24,data!$O$3:$O$6000,$D24)/1000000</f>
        <v>591.40099999999995</v>
      </c>
      <c r="BK24" s="74">
        <f>SUMIFS(data!BW$3:BW$6000,data!$L$3:$L$6000,$C24,data!$O$3:$O$6000,$D24)/1000000</f>
        <v>581.84799999999996</v>
      </c>
      <c r="BL24" s="74">
        <f>SUMIFS(data!BX$3:BX$6000,data!$L$3:$L$6000,$C24,data!$O$3:$O$6000,$D24)/1000000</f>
        <v>643.87599999999998</v>
      </c>
      <c r="BN24" s="74">
        <f t="shared" si="3"/>
        <v>10491.792834</v>
      </c>
      <c r="BO24" s="497">
        <f>+nominal!BN24</f>
        <v>10476.971381610887</v>
      </c>
      <c r="BP24" s="493">
        <f t="shared" si="2"/>
        <v>-14.821452389112892</v>
      </c>
    </row>
    <row r="25" spans="1:68" x14ac:dyDescent="0.35">
      <c r="A25" s="75"/>
      <c r="B25" s="202" t="s">
        <v>8463</v>
      </c>
      <c r="C25" s="264"/>
      <c r="D25" s="264"/>
      <c r="E25" s="55"/>
      <c r="F25" s="203">
        <f>SUM(F21:F23)</f>
        <v>17.196477000000002</v>
      </c>
      <c r="G25" s="203">
        <f t="shared" ref="G25:BL25" si="8">SUM(G21:G23)</f>
        <v>18.833037999999998</v>
      </c>
      <c r="H25" s="203">
        <f t="shared" si="8"/>
        <v>19.295124999999999</v>
      </c>
      <c r="I25" s="203">
        <f t="shared" si="8"/>
        <v>19.388834000000003</v>
      </c>
      <c r="J25" s="203">
        <f t="shared" si="8"/>
        <v>22.153646999999999</v>
      </c>
      <c r="K25" s="203">
        <f t="shared" si="8"/>
        <v>25.718773000000002</v>
      </c>
      <c r="L25" s="203">
        <f t="shared" si="8"/>
        <v>29.814414999999997</v>
      </c>
      <c r="M25" s="203">
        <f t="shared" si="8"/>
        <v>34.174776000000001</v>
      </c>
      <c r="N25" s="203">
        <f t="shared" si="8"/>
        <v>38.306190999999998</v>
      </c>
      <c r="O25" s="203">
        <f t="shared" si="8"/>
        <v>46.601642999999996</v>
      </c>
      <c r="P25" s="203">
        <f t="shared" si="8"/>
        <v>52.382193000000001</v>
      </c>
      <c r="Q25" s="203">
        <f t="shared" si="8"/>
        <v>60.221699000000001</v>
      </c>
      <c r="R25" s="203">
        <f t="shared" si="8"/>
        <v>69.201170000000005</v>
      </c>
      <c r="S25" s="203">
        <f t="shared" si="8"/>
        <v>87.762175999999997</v>
      </c>
      <c r="T25" s="203">
        <f t="shared" si="8"/>
        <v>104.105631</v>
      </c>
      <c r="U25" s="468">
        <f t="shared" si="8"/>
        <v>26.601272000000002</v>
      </c>
      <c r="V25" s="203">
        <f t="shared" si="8"/>
        <v>114.631576</v>
      </c>
      <c r="W25" s="203">
        <f t="shared" si="8"/>
        <v>123.683255</v>
      </c>
      <c r="X25" s="203">
        <f t="shared" si="8"/>
        <v>137.518857</v>
      </c>
      <c r="Y25" s="203">
        <f t="shared" si="8"/>
        <v>162.397111</v>
      </c>
      <c r="Z25" s="203">
        <f t="shared" si="8"/>
        <v>192.19142099999999</v>
      </c>
      <c r="AA25" s="203">
        <f t="shared" si="8"/>
        <v>221.012157</v>
      </c>
      <c r="AB25" s="203">
        <f t="shared" si="8"/>
        <v>249.49253800000002</v>
      </c>
      <c r="AC25" s="203">
        <f t="shared" si="8"/>
        <v>255.55902799999998</v>
      </c>
      <c r="AD25" s="203">
        <f t="shared" si="8"/>
        <v>271.59403900000001</v>
      </c>
      <c r="AE25" s="203">
        <f t="shared" si="8"/>
        <v>284.05229000000003</v>
      </c>
      <c r="AF25" s="203">
        <f t="shared" si="8"/>
        <v>296.27104099999997</v>
      </c>
      <c r="AG25" s="203">
        <f t="shared" si="8"/>
        <v>309.55990000000003</v>
      </c>
      <c r="AH25" s="203">
        <f t="shared" si="8"/>
        <v>329.00804999999997</v>
      </c>
      <c r="AI25" s="203">
        <f t="shared" si="8"/>
        <v>359.62217999999996</v>
      </c>
      <c r="AJ25" s="203">
        <f t="shared" si="8"/>
        <v>394.06324800000004</v>
      </c>
      <c r="AK25" s="203">
        <f t="shared" si="8"/>
        <v>438.98489799999999</v>
      </c>
      <c r="AL25" s="203">
        <f t="shared" si="8"/>
        <v>466.19006900000005</v>
      </c>
      <c r="AM25" s="203">
        <f t="shared" si="8"/>
        <v>485.74202300000002</v>
      </c>
      <c r="AN25" s="203">
        <f t="shared" si="8"/>
        <v>511.89300000000003</v>
      </c>
      <c r="AO25" s="203">
        <f t="shared" si="8"/>
        <v>541.02599999999995</v>
      </c>
      <c r="AP25" s="203">
        <f t="shared" si="8"/>
        <v>570.61599999999999</v>
      </c>
      <c r="AQ25" s="203">
        <f t="shared" si="8"/>
        <v>586.19900000000007</v>
      </c>
      <c r="AR25" s="203">
        <f t="shared" si="8"/>
        <v>596.12699999999995</v>
      </c>
      <c r="AS25" s="203">
        <f t="shared" si="8"/>
        <v>620.95299999999997</v>
      </c>
      <c r="AT25" s="203">
        <f t="shared" si="8"/>
        <v>671.41800000000001</v>
      </c>
      <c r="AU25" s="203">
        <f t="shared" si="8"/>
        <v>730.63099999999997</v>
      </c>
      <c r="AV25" s="203">
        <f t="shared" si="8"/>
        <v>770.779</v>
      </c>
      <c r="AW25" s="203">
        <f t="shared" si="8"/>
        <v>798.75199999999995</v>
      </c>
      <c r="AX25" s="203">
        <f t="shared" si="8"/>
        <v>844.35799999999995</v>
      </c>
      <c r="AY25" s="203">
        <f t="shared" si="8"/>
        <v>890.03199999999993</v>
      </c>
      <c r="AZ25" s="203">
        <f t="shared" si="8"/>
        <v>967.13082499999996</v>
      </c>
      <c r="BA25" s="203">
        <f t="shared" si="8"/>
        <v>1023.0607500000001</v>
      </c>
      <c r="BB25" s="203">
        <f t="shared" si="8"/>
        <v>1196.6288500000001</v>
      </c>
      <c r="BC25" s="203">
        <f t="shared" si="8"/>
        <v>1272.6963000000001</v>
      </c>
      <c r="BD25" s="203">
        <f t="shared" si="8"/>
        <v>1297.606</v>
      </c>
      <c r="BE25" s="203">
        <f t="shared" si="8"/>
        <v>1305.1110000000001</v>
      </c>
      <c r="BF25" s="203">
        <f t="shared" si="8"/>
        <v>1344.4690000000001</v>
      </c>
      <c r="BG25" s="203">
        <f t="shared" si="8"/>
        <v>1369.145</v>
      </c>
      <c r="BH25" s="203">
        <f t="shared" si="8"/>
        <v>1428.855</v>
      </c>
      <c r="BI25" s="203">
        <f t="shared" si="8"/>
        <v>1502.8230000000001</v>
      </c>
      <c r="BJ25" s="203">
        <f t="shared" si="8"/>
        <v>1533.6479999999999</v>
      </c>
      <c r="BK25" s="203">
        <f t="shared" si="8"/>
        <v>1566.527</v>
      </c>
      <c r="BL25" s="203">
        <f t="shared" si="8"/>
        <v>1680.1730000000002</v>
      </c>
      <c r="BN25" s="73">
        <f>SUM(F25:BL25)</f>
        <v>31383.988465999999</v>
      </c>
      <c r="BO25" s="496">
        <f>+nominal!BN25</f>
        <v>31317.953013610888</v>
      </c>
      <c r="BP25" s="86">
        <f t="shared" si="2"/>
        <v>-66.035452389111015</v>
      </c>
    </row>
    <row r="26" spans="1:68" x14ac:dyDescent="0.35">
      <c r="B26" s="246" t="s">
        <v>8393</v>
      </c>
      <c r="C26" s="264"/>
      <c r="D26" s="264"/>
      <c r="E26" s="55"/>
      <c r="F26" s="247">
        <f t="shared" ref="F26:AK26" si="9">+F25/F37</f>
        <v>0.61731219759415745</v>
      </c>
      <c r="G26" s="247">
        <f t="shared" si="9"/>
        <v>0.66588642411190624</v>
      </c>
      <c r="H26" s="247">
        <f t="shared" si="9"/>
        <v>0.61856442305929105</v>
      </c>
      <c r="I26" s="247">
        <f t="shared" si="9"/>
        <v>0.60887599254482461</v>
      </c>
      <c r="J26" s="247">
        <f t="shared" si="9"/>
        <v>0.63209715768307728</v>
      </c>
      <c r="K26" s="247">
        <f t="shared" si="9"/>
        <v>0.62807100959905326</v>
      </c>
      <c r="L26" s="247">
        <f t="shared" si="9"/>
        <v>0.60199397481352346</v>
      </c>
      <c r="M26" s="247">
        <f t="shared" si="9"/>
        <v>0.63061099381659502</v>
      </c>
      <c r="N26" s="247">
        <f t="shared" si="9"/>
        <v>0.62270375072857165</v>
      </c>
      <c r="O26" s="247">
        <f t="shared" si="9"/>
        <v>0.63237466362178596</v>
      </c>
      <c r="P26" s="247">
        <f t="shared" si="9"/>
        <v>0.59729176128663986</v>
      </c>
      <c r="Q26" s="247">
        <f t="shared" si="9"/>
        <v>0.60756630142523549</v>
      </c>
      <c r="R26" s="247">
        <f t="shared" si="9"/>
        <v>0.62527580114953751</v>
      </c>
      <c r="S26" s="247">
        <f t="shared" si="9"/>
        <v>0.57504920984785357</v>
      </c>
      <c r="T26" s="247">
        <f t="shared" si="9"/>
        <v>0.60615176527523762</v>
      </c>
      <c r="U26" s="270">
        <f t="shared" si="9"/>
        <v>0.64086911187497775</v>
      </c>
      <c r="V26" s="247">
        <f t="shared" si="9"/>
        <v>0.62022757726878075</v>
      </c>
      <c r="W26" s="247">
        <f t="shared" si="9"/>
        <v>0.59723309209672337</v>
      </c>
      <c r="X26" s="247">
        <f t="shared" si="9"/>
        <v>0.61318754788198726</v>
      </c>
      <c r="Y26" s="247">
        <f t="shared" si="9"/>
        <v>0.6110496409154077</v>
      </c>
      <c r="Z26" s="247">
        <f t="shared" si="9"/>
        <v>0.62917044249892307</v>
      </c>
      <c r="AA26" s="247">
        <f t="shared" si="9"/>
        <v>0.65486808526600893</v>
      </c>
      <c r="AB26" s="247">
        <f t="shared" si="9"/>
        <v>0.67560021359895284</v>
      </c>
      <c r="AC26" s="247">
        <f t="shared" si="9"/>
        <v>0.70016202171352715</v>
      </c>
      <c r="AD26" s="247">
        <f t="shared" si="9"/>
        <v>0.67021063618110654</v>
      </c>
      <c r="AE26" s="247">
        <f t="shared" si="9"/>
        <v>0.6756228922290658</v>
      </c>
      <c r="AF26" s="247">
        <f t="shared" si="9"/>
        <v>0.69543171789050851</v>
      </c>
      <c r="AG26" s="247">
        <f t="shared" si="9"/>
        <v>0.68272931475455922</v>
      </c>
      <c r="AH26" s="247">
        <f t="shared" si="9"/>
        <v>0.6690013129632717</v>
      </c>
      <c r="AI26" s="247">
        <f t="shared" si="9"/>
        <v>0.62653177440238739</v>
      </c>
      <c r="AJ26" s="247">
        <f t="shared" si="9"/>
        <v>0.65368525186156112</v>
      </c>
      <c r="AK26" s="247">
        <f t="shared" si="9"/>
        <v>0.66974269983338885</v>
      </c>
      <c r="AL26" s="247">
        <f t="shared" ref="AL26:BL26" si="10">+AL25/AL37</f>
        <v>0.68699067644785805</v>
      </c>
      <c r="AM26" s="247">
        <f t="shared" si="10"/>
        <v>0.67036065720999671</v>
      </c>
      <c r="AN26" s="247">
        <f t="shared" si="10"/>
        <v>0.68628116059386457</v>
      </c>
      <c r="AO26" s="247">
        <f t="shared" si="10"/>
        <v>0.68177075457432335</v>
      </c>
      <c r="AP26" s="247">
        <f t="shared" si="10"/>
        <v>0.69813529937859631</v>
      </c>
      <c r="AQ26" s="247">
        <f t="shared" si="10"/>
        <v>0.67590590801806583</v>
      </c>
      <c r="AR26" s="247">
        <f t="shared" si="10"/>
        <v>0.65573386396861055</v>
      </c>
      <c r="AS26" s="247">
        <f t="shared" si="10"/>
        <v>0.64653308136417353</v>
      </c>
      <c r="AT26" s="247">
        <f t="shared" si="10"/>
        <v>0.65967641941090527</v>
      </c>
      <c r="AU26" s="247">
        <f t="shared" si="10"/>
        <v>0.65330339674739168</v>
      </c>
      <c r="AV26" s="247">
        <f t="shared" si="10"/>
        <v>0.6441758912192288</v>
      </c>
      <c r="AW26" s="247">
        <f t="shared" si="10"/>
        <v>0.63778470677946475</v>
      </c>
      <c r="AX26" s="247">
        <f t="shared" si="10"/>
        <v>0.6326997029670326</v>
      </c>
      <c r="AY26" s="247">
        <f t="shared" si="10"/>
        <v>0.62392140835730203</v>
      </c>
      <c r="AZ26" s="247">
        <f t="shared" si="10"/>
        <v>0.66019631527857603</v>
      </c>
      <c r="BA26" s="247">
        <f t="shared" si="10"/>
        <v>0.63488110804066722</v>
      </c>
      <c r="BB26" s="247">
        <f t="shared" si="10"/>
        <v>0.56606405745463706</v>
      </c>
      <c r="BC26" s="247">
        <f t="shared" si="10"/>
        <v>0.65470274135385531</v>
      </c>
      <c r="BD26" s="247">
        <f t="shared" si="10"/>
        <v>0.63309650871528256</v>
      </c>
      <c r="BE26" s="247">
        <f t="shared" si="10"/>
        <v>0.63556741847167075</v>
      </c>
      <c r="BF26" s="247">
        <f t="shared" si="10"/>
        <v>0.65586765071034858</v>
      </c>
      <c r="BG26" s="247">
        <f t="shared" si="10"/>
        <v>0.6448069339781034</v>
      </c>
      <c r="BH26" s="247">
        <f t="shared" si="10"/>
        <v>0.61628184320181634</v>
      </c>
      <c r="BI26" s="247">
        <f t="shared" si="10"/>
        <v>0.61310085248598223</v>
      </c>
      <c r="BJ26" s="247">
        <f t="shared" si="10"/>
        <v>0.60348979006405779</v>
      </c>
      <c r="BK26" s="247">
        <f t="shared" si="10"/>
        <v>0.61512904725554685</v>
      </c>
      <c r="BL26" s="247">
        <f t="shared" si="10"/>
        <v>0.60939864350223072</v>
      </c>
      <c r="BN26" s="27"/>
      <c r="BO26" s="496"/>
      <c r="BP26" s="86"/>
    </row>
    <row r="27" spans="1:68" x14ac:dyDescent="0.35">
      <c r="A27" s="92"/>
      <c r="B27" s="202" t="s">
        <v>8472</v>
      </c>
      <c r="C27" s="264"/>
      <c r="D27" s="264"/>
      <c r="E27" s="55"/>
      <c r="F27" s="203">
        <f>+F21+F22+F24</f>
        <v>17.196477000000002</v>
      </c>
      <c r="G27" s="203">
        <f t="shared" ref="G27:BL27" si="11">+G21+G22+G24</f>
        <v>18.833037999999998</v>
      </c>
      <c r="H27" s="203">
        <f t="shared" si="11"/>
        <v>19.295124999999999</v>
      </c>
      <c r="I27" s="203">
        <f t="shared" si="11"/>
        <v>19.388834000000003</v>
      </c>
      <c r="J27" s="203">
        <f t="shared" si="11"/>
        <v>22.153646999999999</v>
      </c>
      <c r="K27" s="203">
        <f t="shared" si="11"/>
        <v>25.718773000000002</v>
      </c>
      <c r="L27" s="203">
        <f t="shared" si="11"/>
        <v>29.814414999999997</v>
      </c>
      <c r="M27" s="203">
        <f t="shared" si="11"/>
        <v>34.174776000000001</v>
      </c>
      <c r="N27" s="203">
        <f t="shared" si="11"/>
        <v>38.306190999999998</v>
      </c>
      <c r="O27" s="203">
        <f t="shared" si="11"/>
        <v>46.601642999999996</v>
      </c>
      <c r="P27" s="203">
        <f t="shared" si="11"/>
        <v>52.382193000000001</v>
      </c>
      <c r="Q27" s="203">
        <f t="shared" si="11"/>
        <v>60.221699000000001</v>
      </c>
      <c r="R27" s="203">
        <f t="shared" si="11"/>
        <v>69.201170000000005</v>
      </c>
      <c r="S27" s="203">
        <f t="shared" si="11"/>
        <v>87.762175999999997</v>
      </c>
      <c r="T27" s="203">
        <f t="shared" si="11"/>
        <v>104.105631</v>
      </c>
      <c r="U27" s="468">
        <f t="shared" si="11"/>
        <v>26.601272000000002</v>
      </c>
      <c r="V27" s="203">
        <f t="shared" si="11"/>
        <v>114.631576</v>
      </c>
      <c r="W27" s="203">
        <f t="shared" si="11"/>
        <v>123.683255</v>
      </c>
      <c r="X27" s="203">
        <f t="shared" si="11"/>
        <v>137.518857</v>
      </c>
      <c r="Y27" s="203">
        <f t="shared" si="11"/>
        <v>162.397111</v>
      </c>
      <c r="Z27" s="203">
        <f t="shared" si="11"/>
        <v>192.19142099999999</v>
      </c>
      <c r="AA27" s="203">
        <f t="shared" si="11"/>
        <v>221.012157</v>
      </c>
      <c r="AB27" s="203">
        <f t="shared" si="11"/>
        <v>249.49253800000002</v>
      </c>
      <c r="AC27" s="203">
        <f t="shared" si="11"/>
        <v>255.55902799999998</v>
      </c>
      <c r="AD27" s="203">
        <f t="shared" si="11"/>
        <v>271.59403900000001</v>
      </c>
      <c r="AE27" s="203">
        <f t="shared" si="11"/>
        <v>284.05229000000003</v>
      </c>
      <c r="AF27" s="203">
        <f t="shared" si="11"/>
        <v>296.27104099999997</v>
      </c>
      <c r="AG27" s="203">
        <f t="shared" si="11"/>
        <v>309.55990000000003</v>
      </c>
      <c r="AH27" s="203">
        <f t="shared" si="11"/>
        <v>329.00804999999997</v>
      </c>
      <c r="AI27" s="203">
        <f t="shared" si="11"/>
        <v>359.62217999999996</v>
      </c>
      <c r="AJ27" s="203">
        <f t="shared" si="11"/>
        <v>394.06324800000004</v>
      </c>
      <c r="AK27" s="203">
        <f t="shared" si="11"/>
        <v>438.98489799999999</v>
      </c>
      <c r="AL27" s="203">
        <f t="shared" si="11"/>
        <v>466.19006900000005</v>
      </c>
      <c r="AM27" s="203">
        <f t="shared" si="11"/>
        <v>485.74202300000002</v>
      </c>
      <c r="AN27" s="203">
        <f t="shared" si="11"/>
        <v>511.89300000000003</v>
      </c>
      <c r="AO27" s="203">
        <f t="shared" si="11"/>
        <v>541.02599999999995</v>
      </c>
      <c r="AP27" s="203">
        <f t="shared" si="11"/>
        <v>570.61599999999999</v>
      </c>
      <c r="AQ27" s="203">
        <f t="shared" si="11"/>
        <v>586.19900000000007</v>
      </c>
      <c r="AR27" s="203">
        <f t="shared" si="11"/>
        <v>596.12699999999995</v>
      </c>
      <c r="AS27" s="203">
        <f t="shared" si="11"/>
        <v>620.95299999999997</v>
      </c>
      <c r="AT27" s="203">
        <f t="shared" si="11"/>
        <v>671.41800000000001</v>
      </c>
      <c r="AU27" s="203">
        <f t="shared" si="11"/>
        <v>730.63099999999997</v>
      </c>
      <c r="AV27" s="203">
        <f t="shared" si="11"/>
        <v>770.779</v>
      </c>
      <c r="AW27" s="203">
        <f t="shared" si="11"/>
        <v>798.952</v>
      </c>
      <c r="AX27" s="203">
        <f t="shared" si="11"/>
        <v>845.45800000000008</v>
      </c>
      <c r="AY27" s="203">
        <f t="shared" si="11"/>
        <v>900.06499999999994</v>
      </c>
      <c r="AZ27" s="203">
        <f t="shared" si="11"/>
        <v>984.79300000000001</v>
      </c>
      <c r="BA27" s="203">
        <f t="shared" si="11"/>
        <v>1040.7660000000001</v>
      </c>
      <c r="BB27" s="203">
        <f t="shared" si="11"/>
        <v>1215.797</v>
      </c>
      <c r="BC27" s="203">
        <f t="shared" si="11"/>
        <v>1293.3710000000001</v>
      </c>
      <c r="BD27" s="203">
        <f t="shared" si="11"/>
        <v>1321.3119999999999</v>
      </c>
      <c r="BE27" s="203">
        <f t="shared" si="11"/>
        <v>1325.6970000000001</v>
      </c>
      <c r="BF27" s="203">
        <f t="shared" si="11"/>
        <v>1367.4939999999999</v>
      </c>
      <c r="BG27" s="203">
        <f t="shared" si="11"/>
        <v>1393.17</v>
      </c>
      <c r="BH27" s="203">
        <f t="shared" si="11"/>
        <v>1454.13</v>
      </c>
      <c r="BI27" s="203">
        <f t="shared" si="11"/>
        <v>1531.152</v>
      </c>
      <c r="BJ27" s="203">
        <f t="shared" si="11"/>
        <v>1561.1469999999999</v>
      </c>
      <c r="BK27" s="203">
        <f t="shared" si="11"/>
        <v>1592.0459999999998</v>
      </c>
      <c r="BL27" s="203">
        <f t="shared" si="11"/>
        <v>1709.5730000000001</v>
      </c>
      <c r="BN27" s="73">
        <f t="shared" si="3"/>
        <v>31697.895740999997</v>
      </c>
      <c r="BO27" s="496">
        <f>+nominal!BN27</f>
        <v>31631.886288610887</v>
      </c>
      <c r="BP27" s="86">
        <f t="shared" si="2"/>
        <v>-66.009452389109356</v>
      </c>
    </row>
    <row r="28" spans="1:68" x14ac:dyDescent="0.35">
      <c r="A28" s="92"/>
      <c r="B28" s="246" t="s">
        <v>8393</v>
      </c>
      <c r="C28" s="264"/>
      <c r="D28" s="264"/>
      <c r="E28" s="55"/>
      <c r="F28" s="247">
        <f t="shared" ref="F28:AK28" si="12">+F27/F37</f>
        <v>0.61731219759415745</v>
      </c>
      <c r="G28" s="247">
        <f t="shared" si="12"/>
        <v>0.66588642411190624</v>
      </c>
      <c r="H28" s="247">
        <f t="shared" si="12"/>
        <v>0.61856442305929105</v>
      </c>
      <c r="I28" s="247">
        <f t="shared" si="12"/>
        <v>0.60887599254482461</v>
      </c>
      <c r="J28" s="247">
        <f t="shared" si="12"/>
        <v>0.63209715768307728</v>
      </c>
      <c r="K28" s="247">
        <f t="shared" si="12"/>
        <v>0.62807100959905326</v>
      </c>
      <c r="L28" s="247">
        <f t="shared" si="12"/>
        <v>0.60199397481352346</v>
      </c>
      <c r="M28" s="247">
        <f t="shared" si="12"/>
        <v>0.63061099381659502</v>
      </c>
      <c r="N28" s="247">
        <f t="shared" si="12"/>
        <v>0.62270375072857165</v>
      </c>
      <c r="O28" s="247">
        <f t="shared" si="12"/>
        <v>0.63237466362178596</v>
      </c>
      <c r="P28" s="247">
        <f t="shared" si="12"/>
        <v>0.59729176128663986</v>
      </c>
      <c r="Q28" s="247">
        <f t="shared" si="12"/>
        <v>0.60756630142523549</v>
      </c>
      <c r="R28" s="247">
        <f t="shared" si="12"/>
        <v>0.62527580114953751</v>
      </c>
      <c r="S28" s="247">
        <f t="shared" si="12"/>
        <v>0.57504920984785357</v>
      </c>
      <c r="T28" s="247">
        <f t="shared" si="12"/>
        <v>0.60615176527523762</v>
      </c>
      <c r="U28" s="270">
        <f t="shared" si="12"/>
        <v>0.64086911187497775</v>
      </c>
      <c r="V28" s="247">
        <f t="shared" si="12"/>
        <v>0.62022757726878075</v>
      </c>
      <c r="W28" s="247">
        <f t="shared" si="12"/>
        <v>0.59723309209672337</v>
      </c>
      <c r="X28" s="247">
        <f t="shared" si="12"/>
        <v>0.61318754788198726</v>
      </c>
      <c r="Y28" s="247">
        <f t="shared" si="12"/>
        <v>0.6110496409154077</v>
      </c>
      <c r="Z28" s="247">
        <f t="shared" si="12"/>
        <v>0.62917044249892307</v>
      </c>
      <c r="AA28" s="247">
        <f t="shared" si="12"/>
        <v>0.65486808526600893</v>
      </c>
      <c r="AB28" s="247">
        <f t="shared" si="12"/>
        <v>0.67560021359895284</v>
      </c>
      <c r="AC28" s="247">
        <f t="shared" si="12"/>
        <v>0.70016202171352715</v>
      </c>
      <c r="AD28" s="247">
        <f t="shared" si="12"/>
        <v>0.67021063618110654</v>
      </c>
      <c r="AE28" s="247">
        <f t="shared" si="12"/>
        <v>0.6756228922290658</v>
      </c>
      <c r="AF28" s="247">
        <f t="shared" si="12"/>
        <v>0.69543171789050851</v>
      </c>
      <c r="AG28" s="247">
        <f t="shared" si="12"/>
        <v>0.68272931475455922</v>
      </c>
      <c r="AH28" s="247">
        <f t="shared" si="12"/>
        <v>0.6690013129632717</v>
      </c>
      <c r="AI28" s="247">
        <f t="shared" si="12"/>
        <v>0.62653177440238739</v>
      </c>
      <c r="AJ28" s="247">
        <f t="shared" si="12"/>
        <v>0.65368525186156112</v>
      </c>
      <c r="AK28" s="247">
        <f t="shared" si="12"/>
        <v>0.66974269983338885</v>
      </c>
      <c r="AL28" s="247">
        <f t="shared" ref="AL28:BL28" si="13">+AL27/AL37</f>
        <v>0.68699067644785805</v>
      </c>
      <c r="AM28" s="247">
        <f t="shared" si="13"/>
        <v>0.67036065720999671</v>
      </c>
      <c r="AN28" s="247">
        <f t="shared" si="13"/>
        <v>0.68628116059386457</v>
      </c>
      <c r="AO28" s="247">
        <f t="shared" si="13"/>
        <v>0.68177075457432335</v>
      </c>
      <c r="AP28" s="247">
        <f t="shared" si="13"/>
        <v>0.69813529937859631</v>
      </c>
      <c r="AQ28" s="247">
        <f t="shared" si="13"/>
        <v>0.67590590801806583</v>
      </c>
      <c r="AR28" s="247">
        <f t="shared" si="13"/>
        <v>0.65573386396861055</v>
      </c>
      <c r="AS28" s="247">
        <f t="shared" si="13"/>
        <v>0.64653308136417353</v>
      </c>
      <c r="AT28" s="247">
        <f t="shared" si="13"/>
        <v>0.65967641941090527</v>
      </c>
      <c r="AU28" s="247">
        <f t="shared" si="13"/>
        <v>0.65330339674739168</v>
      </c>
      <c r="AV28" s="247">
        <f t="shared" si="13"/>
        <v>0.6441758912192288</v>
      </c>
      <c r="AW28" s="247">
        <f t="shared" si="13"/>
        <v>0.63794440208082981</v>
      </c>
      <c r="AX28" s="247">
        <f t="shared" si="13"/>
        <v>0.63352396195819971</v>
      </c>
      <c r="AY28" s="247">
        <f t="shared" si="13"/>
        <v>0.63095464254444233</v>
      </c>
      <c r="AZ28" s="247">
        <f t="shared" si="13"/>
        <v>0.67225311519993669</v>
      </c>
      <c r="BA28" s="247">
        <f t="shared" si="13"/>
        <v>0.6458684601975524</v>
      </c>
      <c r="BB28" s="247">
        <f t="shared" si="13"/>
        <v>0.57513153126901073</v>
      </c>
      <c r="BC28" s="247">
        <f t="shared" si="13"/>
        <v>0.66533825806484803</v>
      </c>
      <c r="BD28" s="247">
        <f t="shared" si="13"/>
        <v>0.64466256639042008</v>
      </c>
      <c r="BE28" s="247">
        <f t="shared" si="13"/>
        <v>0.64559245915913555</v>
      </c>
      <c r="BF28" s="247">
        <f t="shared" si="13"/>
        <v>0.66709985662778193</v>
      </c>
      <c r="BG28" s="247">
        <f t="shared" si="13"/>
        <v>0.65612164979624099</v>
      </c>
      <c r="BH28" s="247">
        <f t="shared" si="13"/>
        <v>0.62718324578425189</v>
      </c>
      <c r="BI28" s="247">
        <f t="shared" si="13"/>
        <v>0.62465812440028978</v>
      </c>
      <c r="BJ28" s="247">
        <f t="shared" si="13"/>
        <v>0.61431063404975172</v>
      </c>
      <c r="BK28" s="247">
        <f t="shared" si="13"/>
        <v>0.62514960748649984</v>
      </c>
      <c r="BL28" s="247">
        <f t="shared" si="13"/>
        <v>0.62006202168945634</v>
      </c>
      <c r="BN28" s="27"/>
      <c r="BO28" s="496"/>
      <c r="BP28" s="86"/>
    </row>
    <row r="29" spans="1:68" x14ac:dyDescent="0.35">
      <c r="A29" s="92"/>
      <c r="B29" s="138"/>
      <c r="C29" s="264"/>
      <c r="D29" s="264"/>
      <c r="E29" s="55"/>
      <c r="F29" s="199"/>
      <c r="G29" s="199"/>
      <c r="H29" s="199"/>
      <c r="I29" s="199"/>
      <c r="J29" s="199"/>
      <c r="K29" s="199"/>
      <c r="L29" s="199"/>
      <c r="M29" s="199"/>
      <c r="N29" s="199"/>
      <c r="O29" s="199"/>
      <c r="P29" s="199"/>
      <c r="Q29" s="199"/>
      <c r="R29" s="199"/>
      <c r="S29" s="199"/>
      <c r="T29" s="199"/>
      <c r="U29" s="200"/>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201"/>
      <c r="AT29" s="201"/>
      <c r="AU29" s="201"/>
      <c r="AV29" s="201"/>
      <c r="AW29" s="201"/>
      <c r="AX29" s="201"/>
      <c r="AY29" s="201"/>
      <c r="AZ29" s="201"/>
      <c r="BA29" s="201"/>
      <c r="BB29" s="201"/>
      <c r="BC29" s="201"/>
      <c r="BD29" s="201"/>
      <c r="BE29" s="201"/>
      <c r="BF29" s="201"/>
      <c r="BG29" s="201"/>
      <c r="BH29" s="201"/>
      <c r="BI29" s="201"/>
      <c r="BJ29" s="201"/>
      <c r="BK29" s="201"/>
      <c r="BL29" s="201"/>
      <c r="BN29" s="27"/>
      <c r="BO29" s="496"/>
      <c r="BP29" s="86"/>
    </row>
    <row r="30" spans="1:68" x14ac:dyDescent="0.35">
      <c r="A30" s="92" t="s">
        <v>7695</v>
      </c>
      <c r="B30" s="45"/>
      <c r="C30" s="75" t="s">
        <v>0</v>
      </c>
      <c r="D30" s="13"/>
      <c r="E30" s="55"/>
      <c r="F30" s="73">
        <f>SUMIFS(data!R$3:R$6000,data!$O$3:$O$6000,$C$30)/1000000</f>
        <v>72.074949000000004</v>
      </c>
      <c r="G30" s="73">
        <f>SUMIFS(data!S$3:S$6000,data!$O$3:$O$6000,$C$30)/1000000</f>
        <v>75.293536000000003</v>
      </c>
      <c r="H30" s="73">
        <f>SUMIFS(data!T$3:T$6000,data!$O$3:$O$6000,$C$30)/1000000</f>
        <v>79.136003000000002</v>
      </c>
      <c r="I30" s="73">
        <f>SUMIFS(data!U$3:U$6000,data!$O$3:$O$6000,$C$30)/1000000</f>
        <v>77.793284</v>
      </c>
      <c r="J30" s="73">
        <f>SUMIFS(data!V$3:V$6000,data!$O$3:$O$6000,$C$30)/1000000</f>
        <v>90.097962999999993</v>
      </c>
      <c r="K30" s="73">
        <f>SUMIFS(data!W$3:W$6000,data!$O$3:$O$6000,$C$30)/1000000</f>
        <v>106.247173</v>
      </c>
      <c r="L30" s="73">
        <f>SUMIFS(data!X$3:X$6000,data!$O$3:$O$6000,$C$30)/1000000</f>
        <v>117.51823</v>
      </c>
      <c r="M30" s="73">
        <f>SUMIFS(data!Y$3:Y$6000,data!$O$3:$O$6000,$C$30)/1000000</f>
        <v>116.747477</v>
      </c>
      <c r="N30" s="73">
        <f>SUMIFS(data!Z$3:Z$6000,data!$O$3:$O$6000,$C$30)/1000000</f>
        <v>119.75309300000001</v>
      </c>
      <c r="O30" s="73">
        <f>SUMIFS(data!AA$3:AA$6000,data!$O$3:$O$6000,$C$30)/1000000</f>
        <v>121.637732</v>
      </c>
      <c r="P30" s="73">
        <f>SUMIFS(data!AB$3:AB$6000,data!$O$3:$O$6000,$C$30)/1000000</f>
        <v>127.503705</v>
      </c>
      <c r="Q30" s="73">
        <f>SUMIFS(data!AC$3:AC$6000,data!$O$3:$O$6000,$C$30)/1000000</f>
        <v>129.239093</v>
      </c>
      <c r="R30" s="73">
        <f>SUMIFS(data!AD$3:AD$6000,data!$O$3:$O$6000,$C$30)/1000000</f>
        <v>137.23673099999999</v>
      </c>
      <c r="S30" s="73">
        <f>SUMIFS(data!AE$3:AE$6000,data!$O$3:$O$6000,$C$30)/1000000</f>
        <v>156.47121799999999</v>
      </c>
      <c r="T30" s="73">
        <f>SUMIFS(data!AF$3:AF$6000,data!$O$3:$O$6000,$C$30)/1000000</f>
        <v>173.31665599999999</v>
      </c>
      <c r="U30" s="163">
        <f>SUMIFS(data!AG$3:AG$6000,data!$O$3:$O$6000,$C$30)/1000000</f>
        <v>47.518597999999997</v>
      </c>
      <c r="V30" s="73">
        <f>SUMIFS(data!AH$3:AH$6000,data!$O$3:$O$6000,$C$30)/1000000</f>
        <v>194.495677</v>
      </c>
      <c r="W30" s="73">
        <f>SUMIFS(data!AI$3:AI$6000,data!$O$3:$O$6000,$C$30)/1000000</f>
        <v>216.19423699999999</v>
      </c>
      <c r="X30" s="73">
        <f>SUMIFS(data!AJ$3:AJ$6000,data!$O$3:$O$6000,$C$30)/1000000</f>
        <v>237.12686099999999</v>
      </c>
      <c r="Y30" s="73">
        <f>SUMIFS(data!AK$3:AK$6000,data!$O$3:$O$6000,$C$30)/1000000</f>
        <v>272.64085799999998</v>
      </c>
      <c r="Z30" s="73">
        <f>SUMIFS(data!AL$3:AL$6000,data!$O$3:$O$6000,$C$30)/1000000</f>
        <v>304.00647099999998</v>
      </c>
      <c r="AA30" s="73">
        <f>SUMIFS(data!AM$3:AM$6000,data!$O$3:$O$6000,$C$30)/1000000</f>
        <v>323.219945</v>
      </c>
      <c r="AB30" s="73">
        <f>SUMIFS(data!AN$3:AN$6000,data!$O$3:$O$6000,$C$30)/1000000</f>
        <v>349.26641699999999</v>
      </c>
      <c r="AC30" s="73">
        <f>SUMIFS(data!AO$3:AO$6000,data!$O$3:$O$6000,$C$30)/1000000</f>
        <v>375.70351399999998</v>
      </c>
      <c r="AD30" s="73">
        <f>SUMIFS(data!AP$3:AP$6000,data!$O$3:$O$6000,$C$30)/1000000</f>
        <v>411.629817</v>
      </c>
      <c r="AE30" s="73">
        <f>SUMIFS(data!AQ$3:AQ$6000,data!$O$3:$O$6000,$C$30)/1000000</f>
        <v>433.93464</v>
      </c>
      <c r="AF30" s="73">
        <f>SUMIFS(data!AR$3:AR$6000,data!$O$3:$O$6000,$C$30)/1000000</f>
        <v>439.38096999999999</v>
      </c>
      <c r="AG30" s="73">
        <f>SUMIFS(data!AS$3:AS$6000,data!$O$3:$O$6000,$C$30)/1000000</f>
        <v>459.19796100000002</v>
      </c>
      <c r="AH30" s="73">
        <f>SUMIFS(data!AT$3:AT$6000,data!$O$3:$O$6000,$C$30)/1000000</f>
        <v>482.97235000000001</v>
      </c>
      <c r="AI30" s="73">
        <f>SUMIFS(data!AU$3:AU$6000,data!$O$3:$O$6000,$C$30)/1000000</f>
        <v>494.65779199999997</v>
      </c>
      <c r="AJ30" s="73">
        <f>SUMIFS(data!AV$3:AV$6000,data!$O$3:$O$6000,$C$30)/1000000</f>
        <v>526.94404299999997</v>
      </c>
      <c r="AK30" s="73">
        <f>SUMIFS(data!AW$3:AW$6000,data!$O$3:$O$6000,$C$30)/1000000</f>
        <v>526.73181199999999</v>
      </c>
      <c r="AL30" s="73">
        <f>SUMIFS(data!AX$3:AX$6000,data!$O$3:$O$6000,$C$30)/1000000</f>
        <v>532.07492500000001</v>
      </c>
      <c r="AM30" s="73">
        <f>SUMIFS(data!AY$3:AY$6000,data!$O$3:$O$6000,$C$30)/1000000</f>
        <v>534.22203100000002</v>
      </c>
      <c r="AN30" s="73">
        <f>SUMIFS(data!AZ$3:AZ$6000,data!$O$3:$O$6000,$C$30)/1000000</f>
        <v>537.71400000000006</v>
      </c>
      <c r="AO30" s="73">
        <f>SUMIFS(data!BA$3:BA$6000,data!$O$3:$O$6000,$C$30)/1000000</f>
        <v>525.87099999999998</v>
      </c>
      <c r="AP30" s="73">
        <f>SUMIFS(data!BB$3:BB$6000,data!$O$3:$O$6000,$C$30)/1000000</f>
        <v>539.78899999999999</v>
      </c>
      <c r="AQ30" s="73">
        <f>SUMIFS(data!BC$3:BC$6000,data!$O$3:$O$6000,$C$30)/1000000</f>
        <v>544.06100000000004</v>
      </c>
      <c r="AR30" s="73">
        <f>SUMIFS(data!BD$3:BD$6000,data!$O$3:$O$6000,$C$30)/1000000</f>
        <v>562.98800000000006</v>
      </c>
      <c r="AS30" s="73">
        <f>SUMIFS(data!BE$3:BE$6000,data!$O$3:$O$6000,$C$30)/1000000</f>
        <v>605.56600000000003</v>
      </c>
      <c r="AT30" s="73">
        <f>SUMIFS(data!BF$3:BF$6000,data!$O$3:$O$6000,$C$30)/1000000</f>
        <v>638.88</v>
      </c>
      <c r="AU30" s="73">
        <f>SUMIFS(data!BG$3:BG$6000,data!$O$3:$O$6000,$C$30)/1000000</f>
        <v>721.58100000000002</v>
      </c>
      <c r="AV30" s="73">
        <f>SUMIFS(data!BH$3:BH$6000,data!$O$3:$O$6000,$C$30)/1000000</f>
        <v>810.29100000000005</v>
      </c>
      <c r="AW30" s="73">
        <f>SUMIFS(data!BI$3:BI$6000,data!$O$3:$O$6000,$C$30)/1000000</f>
        <v>880.21100000000001</v>
      </c>
      <c r="AX30" s="73">
        <f>SUMIFS(data!BJ$3:BJ$6000,data!$O$3:$O$6000,$C$30)/1000000</f>
        <v>953.43899999999996</v>
      </c>
      <c r="AY30" s="73">
        <f>SUMIFS(data!BK$3:BK$6000,data!$O$3:$O$6000,$C$30)/1000000</f>
        <v>1001.934</v>
      </c>
      <c r="AZ30" s="73">
        <f>SUMIFS(data!BL$3:BL$6000,data!$O$3:$O$6000,$C$30)/1000000</f>
        <v>1026.663</v>
      </c>
      <c r="BA30" s="73">
        <f>SUMIFS(data!BM$3:BM$6000,data!$O$3:$O$6000,$C$30)/1000000</f>
        <v>1118.366</v>
      </c>
      <c r="BB30" s="73">
        <f>SUMIFS(data!BN$3:BN$6000,data!$O$3:$O$6000,$C$30)/1000000</f>
        <v>1216.829</v>
      </c>
      <c r="BC30" s="73">
        <f>SUMIFS(data!BO$3:BO$6000,data!$O$3:$O$6000,$C$30)/1000000</f>
        <v>1316.9549999999999</v>
      </c>
      <c r="BD30" s="73">
        <f>SUMIFS(data!BP$3:BP$6000,data!$O$3:$O$6000,$C$30)/1000000</f>
        <v>1323.4849999999999</v>
      </c>
      <c r="BE30" s="73">
        <f>SUMIFS(data!BQ$3:BQ$6000,data!$O$3:$O$6000,$C$30)/1000000</f>
        <v>1252.6969999999999</v>
      </c>
      <c r="BF30" s="73">
        <f>SUMIFS(data!BR$3:BR$6000,data!$O$3:$O$6000,$C$30)/1000000</f>
        <v>1184.087</v>
      </c>
      <c r="BG30" s="73">
        <f>SUMIFS(data!BS$3:BS$6000,data!$O$3:$O$6000,$C$30)/1000000</f>
        <v>1153.9870000000001</v>
      </c>
      <c r="BH30" s="73">
        <f>SUMIFS(data!BT$3:BT$6000,data!$O$3:$O$6000,$C$30)/1000000</f>
        <v>1150.1600000000001</v>
      </c>
      <c r="BI30" s="73">
        <f>SUMIFS(data!BU$3:BU$6000,data!$O$3:$O$6000,$C$30)/1000000</f>
        <v>1161.3989999999999</v>
      </c>
      <c r="BJ30" s="73">
        <f>SUMIFS(data!BV$3:BV$6000,data!$O$3:$O$6000,$C$30)/1000000</f>
        <v>1177.78</v>
      </c>
      <c r="BK30" s="73">
        <f>SUMIFS(data!BW$3:BW$6000,data!$O$3:$O$6000,$C$30)/1000000</f>
        <v>1237.405</v>
      </c>
      <c r="BL30" s="73">
        <f>SUMIFS(data!BX$3:BX$6000,data!$O$3:$O$6000,$C$30)/1000000</f>
        <v>1314.6980000000001</v>
      </c>
      <c r="BN30" s="73">
        <f t="shared" si="3"/>
        <v>32818.821761999992</v>
      </c>
      <c r="BO30" s="496">
        <f>+nominal!BN30</f>
        <v>32539.033761999999</v>
      </c>
      <c r="BP30" s="86">
        <f t="shared" si="2"/>
        <v>-279.78799999999319</v>
      </c>
    </row>
    <row r="31" spans="1:68" x14ac:dyDescent="0.35">
      <c r="A31" s="92" t="s">
        <v>8394</v>
      </c>
      <c r="B31" s="45"/>
      <c r="C31" s="75" t="s">
        <v>7700</v>
      </c>
      <c r="D31" s="13"/>
      <c r="E31" s="55"/>
      <c r="F31" s="73">
        <f>SUMIFS(data!R$3:R$6000,data!$D$3:$D$6000,$C$31)/1000000</f>
        <v>19.524892000000001</v>
      </c>
      <c r="G31" s="73">
        <f>SUMIFS(data!S$3:S$6000,data!$D$3:$D$6000,$C$31)/1000000</f>
        <v>21.575116999999999</v>
      </c>
      <c r="H31" s="73">
        <f>SUMIFS(data!T$3:T$6000,data!$D$3:$D$6000,$C$31)/1000000</f>
        <v>24.098026000000001</v>
      </c>
      <c r="I31" s="73">
        <f>SUMIFS(data!U$3:U$6000,data!$D$3:$D$6000,$C$31)/1000000</f>
        <v>26.770731000000001</v>
      </c>
      <c r="J31" s="73">
        <f>SUMIFS(data!V$3:V$6000,data!$D$3:$D$6000,$C$31)/1000000</f>
        <v>31.099803999999999</v>
      </c>
      <c r="K31" s="73">
        <f>SUMIFS(data!W$3:W$6000,data!$D$3:$D$6000,$C$31)/1000000</f>
        <v>34.256774999999998</v>
      </c>
      <c r="L31" s="73">
        <f>SUMIFS(data!X$3:X$6000,data!$D$3:$D$6000,$C$31)/1000000</f>
        <v>35.366090999999997</v>
      </c>
      <c r="M31" s="73">
        <f>SUMIFS(data!Y$3:Y$6000,data!$D$3:$D$6000,$C$31)/1000000</f>
        <v>34.031986000000003</v>
      </c>
      <c r="N31" s="73">
        <f>SUMIFS(data!Z$3:Z$6000,data!$D$3:$D$6000,$C$31)/1000000</f>
        <v>37.841151000000004</v>
      </c>
      <c r="O31" s="73">
        <f>SUMIFS(data!AA$3:AA$6000,data!$D$3:$D$6000,$C$31)/1000000</f>
        <v>42.629120999999998</v>
      </c>
      <c r="P31" s="73">
        <f>SUMIFS(data!AB$3:AB$6000,data!$D$3:$D$6000,$C$31)/1000000</f>
        <v>48.165779999999998</v>
      </c>
      <c r="Q31" s="73">
        <f>SUMIFS(data!AC$3:AC$6000,data!$D$3:$D$6000,$C$31)/1000000</f>
        <v>52.144295999999997</v>
      </c>
      <c r="R31" s="73">
        <f>SUMIFS(data!AD$3:AD$6000,data!$D$3:$D$6000,$C$31)/1000000</f>
        <v>56.516449999999999</v>
      </c>
      <c r="S31" s="73">
        <f>SUMIFS(data!AE$3:AE$6000,data!$D$3:$D$6000,$C$31)/1000000</f>
        <v>68.855863999999997</v>
      </c>
      <c r="T31" s="73">
        <f>SUMIFS(data!AF$3:AF$6000,data!$D$3:$D$6000,$C$31)/1000000</f>
        <v>83.440281999999996</v>
      </c>
      <c r="U31" s="163">
        <f>SUMIFS(data!AG$3:AG$6000,data!$D$3:$D$6000,$C$31)/1000000</f>
        <v>25.206416000000001</v>
      </c>
      <c r="V31" s="73">
        <f>SUMIFS(data!AH$3:AH$6000,data!$D$3:$D$6000,$C$31)/1000000</f>
        <v>96.978290999999999</v>
      </c>
      <c r="W31" s="73">
        <f>SUMIFS(data!AI$3:AI$6000,data!$D$3:$D$6000,$C$31)/1000000</f>
        <v>111.54565100000001</v>
      </c>
      <c r="X31" s="73">
        <f>SUMIFS(data!AJ$3:AJ$6000,data!$D$3:$D$6000,$C$31)/1000000</f>
        <v>120.350148</v>
      </c>
      <c r="Y31" s="73">
        <f>SUMIFS(data!AK$3:AK$6000,data!$D$3:$D$6000,$C$31)/1000000</f>
        <v>138.01163199999999</v>
      </c>
      <c r="Z31" s="73">
        <f>SUMIFS(data!AL$3:AL$6000,data!$D$3:$D$6000,$C$31)/1000000</f>
        <v>146.042305</v>
      </c>
      <c r="AA31" s="73">
        <f>SUMIFS(data!AM$3:AM$6000,data!$D$3:$D$6000,$C$31)/1000000</f>
        <v>137.286686</v>
      </c>
      <c r="AB31" s="73">
        <f>SUMIFS(data!AN$3:AN$6000,data!$D$3:$D$6000,$C$31)/1000000</f>
        <v>139.38476499999999</v>
      </c>
      <c r="AC31" s="73">
        <f>SUMIFS(data!AO$3:AO$6000,data!$D$3:$D$6000,$C$31)/1000000</f>
        <v>147.658266</v>
      </c>
      <c r="AD31" s="73">
        <f>SUMIFS(data!AP$3:AP$6000,data!$D$3:$D$6000,$C$31)/1000000</f>
        <v>158.52077399999999</v>
      </c>
      <c r="AE31" s="73">
        <f>SUMIFS(data!AQ$3:AQ$6000,data!$D$3:$D$6000,$C$31)/1000000</f>
        <v>160.10297800000001</v>
      </c>
      <c r="AF31" s="73">
        <f>SUMIFS(data!AR$3:AR$6000,data!$D$3:$D$6000,$C$31)/1000000</f>
        <v>156.86422200000001</v>
      </c>
      <c r="AG31" s="73">
        <f>SUMIFS(data!AS$3:AS$6000,data!$D$3:$D$6000,$C$31)/1000000</f>
        <v>168.27947599999999</v>
      </c>
      <c r="AH31" s="73">
        <f>SUMIFS(data!AT$3:AT$6000,data!$D$3:$D$6000,$C$31)/1000000</f>
        <v>178.93846400000001</v>
      </c>
      <c r="AI31" s="73">
        <f>SUMIFS(data!AU$3:AU$6000,data!$D$3:$D$6000,$C$31)/1000000</f>
        <v>194.51664</v>
      </c>
      <c r="AJ31" s="73">
        <f>SUMIFS(data!AV$3:AV$6000,data!$D$3:$D$6000,$C$31)/1000000</f>
        <v>207.239948</v>
      </c>
      <c r="AK31" s="73">
        <f>SUMIFS(data!AW$3:AW$6000,data!$D$3:$D$6000,$C$31)/1000000</f>
        <v>224.130124</v>
      </c>
      <c r="AL31" s="73">
        <f>SUMIFS(data!AX$3:AX$6000,data!$D$3:$D$6000,$C$31)/1000000</f>
        <v>239.64445499999999</v>
      </c>
      <c r="AM31" s="73">
        <f>SUMIFS(data!AY$3:AY$6000,data!$D$3:$D$6000,$C$31)/1000000</f>
        <v>251.95608799999999</v>
      </c>
      <c r="AN31" s="73">
        <f>SUMIFS(data!AZ$3:AZ$6000,data!$D$3:$D$6000,$C$31)/1000000</f>
        <v>264.15199999999999</v>
      </c>
      <c r="AO31" s="73">
        <f>SUMIFS(data!BA$3:BA$6000,data!$D$3:$D$6000,$C$31)/1000000</f>
        <v>259.91000000000003</v>
      </c>
      <c r="AP31" s="73">
        <f>SUMIFS(data!BB$3:BB$6000,data!$D$3:$D$6000,$C$31)/1000000</f>
        <v>268.11500000000001</v>
      </c>
      <c r="AQ31" s="73">
        <f>SUMIFS(data!BC$3:BC$6000,data!$D$3:$D$6000,$C$31)/1000000</f>
        <v>273.81099999999998</v>
      </c>
      <c r="AR31" s="73">
        <f>SUMIFS(data!BD$3:BD$6000,data!$D$3:$D$6000,$C$31)/1000000</f>
        <v>287.52499999999998</v>
      </c>
      <c r="AS31" s="73">
        <f>SUMIFS(data!BE$3:BE$6000,data!$D$3:$D$6000,$C$31)/1000000</f>
        <v>310.601</v>
      </c>
      <c r="AT31" s="73">
        <f>SUMIFS(data!BF$3:BF$6000,data!$D$3:$D$6000,$C$31)/1000000</f>
        <v>332.80500000000001</v>
      </c>
      <c r="AU31" s="73">
        <f>SUMIFS(data!BG$3:BG$6000,data!$D$3:$D$6000,$C$31)/1000000</f>
        <v>372.62900000000002</v>
      </c>
      <c r="AV31" s="73">
        <f>SUMIFS(data!BH$3:BH$6000,data!$D$3:$D$6000,$C$31)/1000000</f>
        <v>405.34899999999999</v>
      </c>
      <c r="AW31" s="73">
        <f>SUMIFS(data!BI$3:BI$6000,data!$D$3:$D$6000,$C$31)/1000000</f>
        <v>426.154</v>
      </c>
      <c r="AX31" s="73">
        <f>SUMIFS(data!BJ$3:BJ$6000,data!$D$3:$D$6000,$C$31)/1000000</f>
        <v>459.83600000000001</v>
      </c>
      <c r="AY31" s="73">
        <f>SUMIFS(data!BK$3:BK$6000,data!$D$3:$D$6000,$C$31)/1000000</f>
        <v>481.96699999999998</v>
      </c>
      <c r="AZ31" s="73">
        <f>SUMIFS(data!BL$3:BL$6000,data!$D$3:$D$6000,$C$31)/1000000</f>
        <v>478.79500000000002</v>
      </c>
      <c r="BA31" s="73">
        <f>SUMIFS(data!BM$3:BM$6000,data!$D$3:$D$6000,$C$31)/1000000</f>
        <v>505.93200000000002</v>
      </c>
      <c r="BB31" s="73">
        <f>SUMIFS(data!BN$3:BN$6000,data!$D$3:$D$6000,$C$31)/1000000</f>
        <v>560.10500000000002</v>
      </c>
      <c r="BC31" s="73">
        <f>SUMIFS(data!BO$3:BO$6000,data!$D$3:$D$6000,$C$31)/1000000</f>
        <v>628.101</v>
      </c>
      <c r="BD31" s="73">
        <f>SUMIFS(data!BP$3:BP$6000,data!$D$3:$D$6000,$C$31)/1000000</f>
        <v>624.09299999999996</v>
      </c>
      <c r="BE31" s="73">
        <f>SUMIFS(data!BQ$3:BQ$6000,data!$D$3:$D$6000,$C$31)/1000000</f>
        <v>582.17399999999998</v>
      </c>
      <c r="BF31" s="73">
        <f>SUMIFS(data!BR$3:BR$6000,data!$D$3:$D$6000,$C$31)/1000000</f>
        <v>558.33699999999999</v>
      </c>
      <c r="BG31" s="73">
        <f>SUMIFS(data!BS$3:BS$6000,data!$D$3:$D$6000,$C$31)/1000000</f>
        <v>557.53800000000001</v>
      </c>
      <c r="BH31" s="73">
        <f>SUMIFS(data!BT$3:BT$6000,data!$D$3:$D$6000,$C$31)/1000000</f>
        <v>566.77499999999998</v>
      </c>
      <c r="BI31" s="73">
        <f>SUMIFS(data!BU$3:BU$6000,data!$D$3:$D$6000,$C$31)/1000000</f>
        <v>576.56799999999998</v>
      </c>
      <c r="BJ31" s="73">
        <f>SUMIFS(data!BV$3:BV$6000,data!$D$3:$D$6000,$C$31)/1000000</f>
        <v>587.58799999999997</v>
      </c>
      <c r="BK31" s="73">
        <f>SUMIFS(data!BW$3:BW$6000,data!$D$3:$D$6000,$C$31)/1000000</f>
        <v>614.71799999999996</v>
      </c>
      <c r="BL31" s="73">
        <f>SUMIFS(data!BX$3:BX$6000,data!$D$3:$D$6000,$C$31)/1000000</f>
        <v>638.32799999999997</v>
      </c>
      <c r="BN31" s="73">
        <f t="shared" si="3"/>
        <v>15240.879695</v>
      </c>
      <c r="BO31" s="496">
        <f>+nominal!BN31</f>
        <v>14973.695694999999</v>
      </c>
      <c r="BP31" s="86">
        <f t="shared" si="2"/>
        <v>-267.18400000000111</v>
      </c>
    </row>
    <row r="32" spans="1:68" x14ac:dyDescent="0.35">
      <c r="A32" s="92"/>
      <c r="B32" s="45" t="s">
        <v>8376</v>
      </c>
      <c r="C32" s="75" t="s">
        <v>7700</v>
      </c>
      <c r="D32" s="75">
        <v>703</v>
      </c>
      <c r="E32" s="55"/>
      <c r="F32" s="157">
        <f>SUMIFS(data!R$3:R$6000,data!$D$3:$D$6000,$C32,data!$M$3:$M$6000,$D32)/1000000</f>
        <v>1.083515</v>
      </c>
      <c r="G32" s="157">
        <f>SUMIFS(data!S$3:S$6000,data!$D$3:$D$6000,$C32,data!$M$3:$M$6000,$D32)/1000000</f>
        <v>1.1446240000000001</v>
      </c>
      <c r="H32" s="157">
        <f>SUMIFS(data!T$3:T$6000,data!$D$3:$D$6000,$C32,data!$M$3:$M$6000,$D32)/1000000</f>
        <v>1.2288239999999999</v>
      </c>
      <c r="I32" s="157">
        <f>SUMIFS(data!U$3:U$6000,data!$D$3:$D$6000,$C32,data!$M$3:$M$6000,$D32)/1000000</f>
        <v>1.2693300000000001</v>
      </c>
      <c r="J32" s="157">
        <f>SUMIFS(data!V$3:V$6000,data!$D$3:$D$6000,$C32,data!$M$3:$M$6000,$D32)/1000000</f>
        <v>1.3178700000000001</v>
      </c>
      <c r="K32" s="157">
        <f>SUMIFS(data!W$3:W$6000,data!$D$3:$D$6000,$C32,data!$M$3:$M$6000,$D32)/1000000</f>
        <v>1.3902509999999999</v>
      </c>
      <c r="L32" s="157">
        <f>SUMIFS(data!X$3:X$6000,data!$D$3:$D$6000,$C32,data!$M$3:$M$6000,$D32)/1000000</f>
        <v>1.4680880000000001</v>
      </c>
      <c r="M32" s="157">
        <f>SUMIFS(data!Y$3:Y$6000,data!$D$3:$D$6000,$C32,data!$M$3:$M$6000,$D32)/1000000</f>
        <v>1.5621799999999999</v>
      </c>
      <c r="N32" s="157">
        <f>SUMIFS(data!Z$3:Z$6000,data!$D$3:$D$6000,$C32,data!$M$3:$M$6000,$D32)/1000000</f>
        <v>1.7984849999999999</v>
      </c>
      <c r="O32" s="157">
        <f>SUMIFS(data!AA$3:AA$6000,data!$D$3:$D$6000,$C32,data!$M$3:$M$6000,$D32)/1000000</f>
        <v>2.0342570000000002</v>
      </c>
      <c r="P32" s="157">
        <f>SUMIFS(data!AB$3:AB$6000,data!$D$3:$D$6000,$C32,data!$M$3:$M$6000,$D32)/1000000</f>
        <v>2.423273</v>
      </c>
      <c r="Q32" s="157">
        <f>SUMIFS(data!AC$3:AC$6000,data!$D$3:$D$6000,$C32,data!$M$3:$M$6000,$D32)/1000000</f>
        <v>2.7096439999999999</v>
      </c>
      <c r="R32" s="157">
        <f>SUMIFS(data!AD$3:AD$6000,data!$D$3:$D$6000,$C32,data!$M$3:$M$6000,$D32)/1000000</f>
        <v>3.0039150000000001</v>
      </c>
      <c r="S32" s="157">
        <f>SUMIFS(data!AE$3:AE$6000,data!$D$3:$D$6000,$C32,data!$M$3:$M$6000,$D32)/1000000</f>
        <v>3.662712</v>
      </c>
      <c r="T32" s="157">
        <f>SUMIFS(data!AF$3:AF$6000,data!$D$3:$D$6000,$C32,data!$M$3:$M$6000,$D32)/1000000</f>
        <v>4.0438039999999997</v>
      </c>
      <c r="U32" s="169">
        <f>SUMIFS(data!AG$3:AG$6000,data!$D$3:$D$6000,$C32,data!$M$3:$M$6000,$D32)/1000000</f>
        <v>1.0381069999999999</v>
      </c>
      <c r="V32" s="157">
        <f>SUMIFS(data!AH$3:AH$6000,data!$D$3:$D$6000,$C32,data!$M$3:$M$6000,$D32)/1000000</f>
        <v>4.7065219999999997</v>
      </c>
      <c r="W32" s="157">
        <f>SUMIFS(data!AI$3:AI$6000,data!$D$3:$D$6000,$C32,data!$M$3:$M$6000,$D32)/1000000</f>
        <v>5.2524050000000004</v>
      </c>
      <c r="X32" s="157">
        <f>SUMIFS(data!AJ$3:AJ$6000,data!$D$3:$D$6000,$C32,data!$M$3:$M$6000,$D32)/1000000</f>
        <v>5.6109070000000001</v>
      </c>
      <c r="Y32" s="157">
        <f>SUMIFS(data!AK$3:AK$6000,data!$D$3:$D$6000,$C32,data!$M$3:$M$6000,$D32)/1000000</f>
        <v>6.513433</v>
      </c>
      <c r="Z32" s="157">
        <f>SUMIFS(data!AL$3:AL$6000,data!$D$3:$D$6000,$C32,data!$M$3:$M$6000,$D32)/1000000</f>
        <v>6.9642109999999997</v>
      </c>
      <c r="AA32" s="157">
        <f>SUMIFS(data!AM$3:AM$6000,data!$D$3:$D$6000,$C32,data!$M$3:$M$6000,$D32)/1000000</f>
        <v>7.5168600000000003</v>
      </c>
      <c r="AB32" s="157">
        <f>SUMIFS(data!AN$3:AN$6000,data!$D$3:$D$6000,$C32,data!$M$3:$M$6000,$D32)/1000000</f>
        <v>8.2719439999999995</v>
      </c>
      <c r="AC32" s="157">
        <f>SUMIFS(data!AO$3:AO$6000,data!$D$3:$D$6000,$C32,data!$M$3:$M$6000,$D32)/1000000</f>
        <v>8.8605389999999993</v>
      </c>
      <c r="AD32" s="157">
        <f>SUMIFS(data!AP$3:AP$6000,data!$D$3:$D$6000,$C32,data!$M$3:$M$6000,$D32)/1000000</f>
        <v>9.5463979999999999</v>
      </c>
      <c r="AE32" s="157">
        <f>SUMIFS(data!AQ$3:AQ$6000,data!$D$3:$D$6000,$C32,data!$M$3:$M$6000,$D32)/1000000</f>
        <v>9.8709279999999993</v>
      </c>
      <c r="AF32" s="157">
        <f>SUMIFS(data!AR$3:AR$6000,data!$D$3:$D$6000,$C32,data!$M$3:$M$6000,$D32)/1000000</f>
        <v>10.265527000000001</v>
      </c>
      <c r="AG32" s="157">
        <f>SUMIFS(data!AS$3:AS$6000,data!$D$3:$D$6000,$C32,data!$M$3:$M$6000,$D32)/1000000</f>
        <v>10.841417</v>
      </c>
      <c r="AH32" s="157">
        <f>SUMIFS(data!AT$3:AT$6000,data!$D$3:$D$6000,$C32,data!$M$3:$M$6000,$D32)/1000000</f>
        <v>11.342676000000001</v>
      </c>
      <c r="AI32" s="157">
        <f>SUMIFS(data!AU$3:AU$6000,data!$D$3:$D$6000,$C32,data!$M$3:$M$6000,$D32)/1000000</f>
        <v>12.133592</v>
      </c>
      <c r="AJ32" s="157">
        <f>SUMIFS(data!AV$3:AV$6000,data!$D$3:$D$6000,$C32,data!$M$3:$M$6000,$D32)/1000000</f>
        <v>12.849976</v>
      </c>
      <c r="AK32" s="157">
        <f>SUMIFS(data!AW$3:AW$6000,data!$D$3:$D$6000,$C32,data!$M$3:$M$6000,$D32)/1000000</f>
        <v>14.015186999999999</v>
      </c>
      <c r="AL32" s="157">
        <f>SUMIFS(data!AX$3:AX$6000,data!$D$3:$D$6000,$C32,data!$M$3:$M$6000,$D32)/1000000</f>
        <v>14.722799999999999</v>
      </c>
      <c r="AM32" s="157">
        <f>SUMIFS(data!AY$3:AY$6000,data!$D$3:$D$6000,$C32,data!$M$3:$M$6000,$D32)/1000000</f>
        <v>15.585129</v>
      </c>
      <c r="AN32" s="157">
        <f>SUMIFS(data!AZ$3:AZ$6000,data!$D$3:$D$6000,$C32,data!$M$3:$M$6000,$D32)/1000000</f>
        <v>16.331</v>
      </c>
      <c r="AO32" s="157">
        <f>SUMIFS(data!BA$3:BA$6000,data!$D$3:$D$6000,$C32,data!$M$3:$M$6000,$D32)/1000000</f>
        <v>16.481000000000002</v>
      </c>
      <c r="AP32" s="157">
        <f>SUMIFS(data!BB$3:BB$6000,data!$D$3:$D$6000,$C32,data!$M$3:$M$6000,$D32)/1000000</f>
        <v>17.492000000000001</v>
      </c>
      <c r="AQ32" s="157">
        <f>SUMIFS(data!BC$3:BC$6000,data!$D$3:$D$6000,$C32,data!$M$3:$M$6000,$D32)/1000000</f>
        <v>17.396999999999998</v>
      </c>
      <c r="AR32" s="157">
        <f>SUMIFS(data!BD$3:BD$6000,data!$D$3:$D$6000,$C32,data!$M$3:$M$6000,$D32)/1000000</f>
        <v>18.169</v>
      </c>
      <c r="AS32" s="157">
        <f>SUMIFS(data!BE$3:BE$6000,data!$D$3:$D$6000,$C32,data!$M$3:$M$6000,$D32)/1000000</f>
        <v>19.518000000000001</v>
      </c>
      <c r="AT32" s="157">
        <f>SUMIFS(data!BF$3:BF$6000,data!$D$3:$D$6000,$C32,data!$M$3:$M$6000,$D32)/1000000</f>
        <v>20.96</v>
      </c>
      <c r="AU32" s="157">
        <f>SUMIFS(data!BG$3:BG$6000,data!$D$3:$D$6000,$C32,data!$M$3:$M$6000,$D32)/1000000</f>
        <v>22.48</v>
      </c>
      <c r="AV32" s="157">
        <f>SUMIFS(data!BH$3:BH$6000,data!$D$3:$D$6000,$C32,data!$M$3:$M$6000,$D32)/1000000</f>
        <v>24.085999999999999</v>
      </c>
      <c r="AW32" s="157">
        <f>SUMIFS(data!BI$3:BI$6000,data!$D$3:$D$6000,$C32,data!$M$3:$M$6000,$D32)/1000000</f>
        <v>26.86</v>
      </c>
      <c r="AX32" s="157">
        <f>SUMIFS(data!BJ$3:BJ$6000,data!$D$3:$D$6000,$C32,data!$M$3:$M$6000,$D32)/1000000</f>
        <v>28.754000000000001</v>
      </c>
      <c r="AY32" s="157">
        <f>SUMIFS(data!BK$3:BK$6000,data!$D$3:$D$6000,$C32,data!$M$3:$M$6000,$D32)/1000000</f>
        <v>29.888000000000002</v>
      </c>
      <c r="AZ32" s="157">
        <f>SUMIFS(data!BL$3:BL$6000,data!$D$3:$D$6000,$C32,data!$M$3:$M$6000,$D32)/1000000</f>
        <v>32.293999999999997</v>
      </c>
      <c r="BA32" s="157">
        <f>SUMIFS(data!BM$3:BM$6000,data!$D$3:$D$6000,$C32,data!$M$3:$M$6000,$D32)/1000000</f>
        <v>36.973999999999997</v>
      </c>
      <c r="BB32" s="157">
        <f>SUMIFS(data!BN$3:BN$6000,data!$D$3:$D$6000,$C32,data!$M$3:$M$6000,$D32)/1000000</f>
        <v>41.881999999999998</v>
      </c>
      <c r="BC32" s="157">
        <f>SUMIFS(data!BO$3:BO$6000,data!$D$3:$D$6000,$C32,data!$M$3:$M$6000,$D32)/1000000</f>
        <v>45.713999999999999</v>
      </c>
      <c r="BD32" s="157">
        <f>SUMIFS(data!BP$3:BP$6000,data!$D$3:$D$6000,$C32,data!$M$3:$M$6000,$D32)/1000000</f>
        <v>50.061999999999998</v>
      </c>
      <c r="BE32" s="157">
        <f>SUMIFS(data!BQ$3:BQ$6000,data!$D$3:$D$6000,$C32,data!$M$3:$M$6000,$D32)/1000000</f>
        <v>50.558</v>
      </c>
      <c r="BF32" s="157">
        <f>SUMIFS(data!BR$3:BR$6000,data!$D$3:$D$6000,$C32,data!$M$3:$M$6000,$D32)/1000000</f>
        <v>52.52</v>
      </c>
      <c r="BG32" s="157">
        <f>SUMIFS(data!BS$3:BS$6000,data!$D$3:$D$6000,$C32,data!$M$3:$M$6000,$D32)/1000000</f>
        <v>56.2</v>
      </c>
      <c r="BH32" s="157">
        <f>SUMIFS(data!BT$3:BT$6000,data!$D$3:$D$6000,$C32,data!$M$3:$M$6000,$D32)/1000000</f>
        <v>59.997999999999998</v>
      </c>
      <c r="BI32" s="157">
        <f>SUMIFS(data!BU$3:BU$6000,data!$D$3:$D$6000,$C32,data!$M$3:$M$6000,$D32)/1000000</f>
        <v>60.844999999999999</v>
      </c>
      <c r="BJ32" s="157">
        <f>SUMIFS(data!BV$3:BV$6000,data!$D$3:$D$6000,$C32,data!$M$3:$M$6000,$D32)/1000000</f>
        <v>63.585000000000001</v>
      </c>
      <c r="BK32" s="157">
        <f>SUMIFS(data!BW$3:BW$6000,data!$D$3:$D$6000,$C32,data!$M$3:$M$6000,$D32)/1000000</f>
        <v>69.635000000000005</v>
      </c>
      <c r="BL32" s="157">
        <f>SUMIFS(data!BX$3:BX$6000,data!$D$3:$D$6000,$C32,data!$M$3:$M$6000,$D32)/1000000</f>
        <v>76.48</v>
      </c>
      <c r="BN32" s="27">
        <f t="shared" si="3"/>
        <v>1161.2123300000003</v>
      </c>
      <c r="BO32" s="496">
        <f>+nominal!BN32</f>
        <v>1160.0623300000004</v>
      </c>
      <c r="BP32" s="86">
        <f t="shared" si="2"/>
        <v>-1.1499999999998636</v>
      </c>
    </row>
    <row r="33" spans="1:68" x14ac:dyDescent="0.35">
      <c r="A33" s="92"/>
      <c r="B33" s="45" t="s">
        <v>8377</v>
      </c>
      <c r="C33" s="152" t="s">
        <v>8369</v>
      </c>
      <c r="D33" s="152"/>
      <c r="E33" s="55"/>
      <c r="F33" s="157">
        <f>+F31-F32</f>
        <v>18.441377000000003</v>
      </c>
      <c r="G33" s="157">
        <f t="shared" ref="G33:BL33" si="14">+G31-G32</f>
        <v>20.430492999999998</v>
      </c>
      <c r="H33" s="157">
        <f t="shared" si="14"/>
        <v>22.869202000000001</v>
      </c>
      <c r="I33" s="157">
        <f t="shared" si="14"/>
        <v>25.501401000000001</v>
      </c>
      <c r="J33" s="157">
        <f t="shared" si="14"/>
        <v>29.781934</v>
      </c>
      <c r="K33" s="157">
        <f t="shared" si="14"/>
        <v>32.866523999999998</v>
      </c>
      <c r="L33" s="157">
        <f t="shared" si="14"/>
        <v>33.898002999999996</v>
      </c>
      <c r="M33" s="157">
        <f t="shared" si="14"/>
        <v>32.469806000000005</v>
      </c>
      <c r="N33" s="157">
        <f t="shared" si="14"/>
        <v>36.042666000000004</v>
      </c>
      <c r="O33" s="157">
        <f t="shared" si="14"/>
        <v>40.594864000000001</v>
      </c>
      <c r="P33" s="157">
        <f t="shared" si="14"/>
        <v>45.742506999999996</v>
      </c>
      <c r="Q33" s="157">
        <f t="shared" si="14"/>
        <v>49.434652</v>
      </c>
      <c r="R33" s="157">
        <f t="shared" si="14"/>
        <v>53.512535</v>
      </c>
      <c r="S33" s="157">
        <f t="shared" si="14"/>
        <v>65.193151999999998</v>
      </c>
      <c r="T33" s="157">
        <f t="shared" si="14"/>
        <v>79.396478000000002</v>
      </c>
      <c r="U33" s="169">
        <f t="shared" si="14"/>
        <v>24.168309000000001</v>
      </c>
      <c r="V33" s="157">
        <f t="shared" si="14"/>
        <v>92.271769000000006</v>
      </c>
      <c r="W33" s="157">
        <f t="shared" si="14"/>
        <v>106.29324600000001</v>
      </c>
      <c r="X33" s="157">
        <f t="shared" si="14"/>
        <v>114.73924100000001</v>
      </c>
      <c r="Y33" s="157">
        <f t="shared" si="14"/>
        <v>131.498199</v>
      </c>
      <c r="Z33" s="157">
        <f t="shared" si="14"/>
        <v>139.07809399999999</v>
      </c>
      <c r="AA33" s="157">
        <f t="shared" si="14"/>
        <v>129.76982599999999</v>
      </c>
      <c r="AB33" s="157">
        <f t="shared" si="14"/>
        <v>131.112821</v>
      </c>
      <c r="AC33" s="157">
        <f t="shared" si="14"/>
        <v>138.79772700000001</v>
      </c>
      <c r="AD33" s="157">
        <f t="shared" si="14"/>
        <v>148.97437599999998</v>
      </c>
      <c r="AE33" s="157">
        <f t="shared" si="14"/>
        <v>150.23205000000002</v>
      </c>
      <c r="AF33" s="157">
        <f t="shared" si="14"/>
        <v>146.59869500000002</v>
      </c>
      <c r="AG33" s="157">
        <f t="shared" si="14"/>
        <v>157.43805899999998</v>
      </c>
      <c r="AH33" s="157">
        <f t="shared" si="14"/>
        <v>167.595788</v>
      </c>
      <c r="AI33" s="157">
        <f t="shared" si="14"/>
        <v>182.383048</v>
      </c>
      <c r="AJ33" s="157">
        <f t="shared" si="14"/>
        <v>194.389972</v>
      </c>
      <c r="AK33" s="157">
        <f t="shared" si="14"/>
        <v>210.114937</v>
      </c>
      <c r="AL33" s="157">
        <f t="shared" si="14"/>
        <v>224.92165499999999</v>
      </c>
      <c r="AM33" s="157">
        <f t="shared" si="14"/>
        <v>236.370959</v>
      </c>
      <c r="AN33" s="157">
        <f t="shared" si="14"/>
        <v>247.821</v>
      </c>
      <c r="AO33" s="157">
        <f t="shared" si="14"/>
        <v>243.42900000000003</v>
      </c>
      <c r="AP33" s="157">
        <f t="shared" si="14"/>
        <v>250.62300000000002</v>
      </c>
      <c r="AQ33" s="157">
        <f t="shared" si="14"/>
        <v>256.41399999999999</v>
      </c>
      <c r="AR33" s="157">
        <f t="shared" si="14"/>
        <v>269.35599999999999</v>
      </c>
      <c r="AS33" s="157">
        <f t="shared" si="14"/>
        <v>291.08299999999997</v>
      </c>
      <c r="AT33" s="157">
        <f t="shared" si="14"/>
        <v>311.84500000000003</v>
      </c>
      <c r="AU33" s="157">
        <f t="shared" si="14"/>
        <v>350.149</v>
      </c>
      <c r="AV33" s="157">
        <f t="shared" si="14"/>
        <v>381.26299999999998</v>
      </c>
      <c r="AW33" s="157">
        <f t="shared" si="14"/>
        <v>399.29399999999998</v>
      </c>
      <c r="AX33" s="157">
        <f t="shared" si="14"/>
        <v>431.08199999999999</v>
      </c>
      <c r="AY33" s="157">
        <f t="shared" si="14"/>
        <v>452.07900000000001</v>
      </c>
      <c r="AZ33" s="157">
        <f t="shared" si="14"/>
        <v>446.50100000000003</v>
      </c>
      <c r="BA33" s="157">
        <f t="shared" si="14"/>
        <v>468.95800000000003</v>
      </c>
      <c r="BB33" s="157">
        <f t="shared" si="14"/>
        <v>518.22300000000007</v>
      </c>
      <c r="BC33" s="157">
        <f t="shared" si="14"/>
        <v>582.38699999999994</v>
      </c>
      <c r="BD33" s="157">
        <f t="shared" si="14"/>
        <v>574.03099999999995</v>
      </c>
      <c r="BE33" s="157">
        <f t="shared" si="14"/>
        <v>531.61599999999999</v>
      </c>
      <c r="BF33" s="157">
        <f t="shared" si="14"/>
        <v>505.81700000000001</v>
      </c>
      <c r="BG33" s="157">
        <f t="shared" si="14"/>
        <v>501.33800000000002</v>
      </c>
      <c r="BH33" s="157">
        <f t="shared" si="14"/>
        <v>506.77699999999999</v>
      </c>
      <c r="BI33" s="157">
        <f t="shared" si="14"/>
        <v>515.72299999999996</v>
      </c>
      <c r="BJ33" s="157">
        <f t="shared" si="14"/>
        <v>524.00299999999993</v>
      </c>
      <c r="BK33" s="157">
        <f t="shared" si="14"/>
        <v>545.08299999999997</v>
      </c>
      <c r="BL33" s="157">
        <f t="shared" si="14"/>
        <v>561.84799999999996</v>
      </c>
      <c r="BN33" s="27">
        <f t="shared" si="3"/>
        <v>14079.667365000001</v>
      </c>
      <c r="BO33" s="496">
        <f>+nominal!BN33</f>
        <v>13813.633365000002</v>
      </c>
      <c r="BP33" s="86">
        <f t="shared" si="2"/>
        <v>-266.03399999999965</v>
      </c>
    </row>
    <row r="34" spans="1:68" x14ac:dyDescent="0.35">
      <c r="A34" s="92" t="s">
        <v>8387</v>
      </c>
      <c r="B34" s="45"/>
      <c r="C34" s="75" t="s">
        <v>0</v>
      </c>
      <c r="D34" s="75" t="s">
        <v>8399</v>
      </c>
      <c r="E34" s="55"/>
      <c r="F34" s="73">
        <f>SUMIFS(data!R$3:R$6000,data!$O$3:$O$6000,$C$34,data!$B$3:$B$6000,$D$34)/1000000</f>
        <v>0.84785500000000003</v>
      </c>
      <c r="G34" s="73">
        <f>SUMIFS(data!S$3:S$6000,data!$O$3:$O$6000,$C$34,data!$B$3:$B$6000,$D$34)/1000000</f>
        <v>1.0719479999999999</v>
      </c>
      <c r="H34" s="73">
        <f>SUMIFS(data!T$3:T$6000,data!$O$3:$O$6000,$C$34,data!$B$3:$B$6000,$D$34)/1000000</f>
        <v>1.2496510000000001</v>
      </c>
      <c r="I34" s="73">
        <f>SUMIFS(data!U$3:U$6000,data!$O$3:$O$6000,$C$34,data!$B$3:$B$6000,$D$34)/1000000</f>
        <v>1.68899</v>
      </c>
      <c r="J34" s="73">
        <f>SUMIFS(data!V$3:V$6000,data!$O$3:$O$6000,$C$34,data!$B$3:$B$6000,$D$34)/1000000</f>
        <v>3.6464219999999998</v>
      </c>
      <c r="K34" s="73">
        <f>SUMIFS(data!W$3:W$6000,data!$O$3:$O$6000,$C$34,data!$B$3:$B$6000,$D$34)/1000000</f>
        <v>5.0139120000000004</v>
      </c>
      <c r="L34" s="73">
        <f>SUMIFS(data!X$3:X$6000,data!$O$3:$O$6000,$C$34,data!$B$3:$B$6000,$D$34)/1000000</f>
        <v>5.8582590000000003</v>
      </c>
      <c r="M34" s="73">
        <f>SUMIFS(data!Y$3:Y$6000,data!$O$3:$O$6000,$C$34,data!$B$3:$B$6000,$D$34)/1000000</f>
        <v>6.0502779999999996</v>
      </c>
      <c r="N34" s="73">
        <f>SUMIFS(data!Z$3:Z$6000,data!$O$3:$O$6000,$C$34,data!$B$3:$B$6000,$D$34)/1000000</f>
        <v>6.6581390000000003</v>
      </c>
      <c r="O34" s="73">
        <f>SUMIFS(data!AA$3:AA$6000,data!$O$3:$O$6000,$C$34,data!$B$3:$B$6000,$D$34)/1000000</f>
        <v>7.7065849999999996</v>
      </c>
      <c r="P34" s="73">
        <f>SUMIFS(data!AB$3:AB$6000,data!$O$3:$O$6000,$C$34,data!$B$3:$B$6000,$D$34)/1000000</f>
        <v>9.3246870000000008</v>
      </c>
      <c r="Q34" s="73">
        <f>SUMIFS(data!AC$3:AC$6000,data!$O$3:$O$6000,$C$34,data!$B$3:$B$6000,$D$34)/1000000</f>
        <v>10.195190999999999</v>
      </c>
      <c r="R34" s="73">
        <f>SUMIFS(data!AD$3:AD$6000,data!$O$3:$O$6000,$C$34,data!$B$3:$B$6000,$D$34)/1000000</f>
        <v>9.7701320000000003</v>
      </c>
      <c r="S34" s="73">
        <f>SUMIFS(data!AE$3:AE$6000,data!$O$3:$O$6000,$C$34,data!$B$3:$B$6000,$D$34)/1000000</f>
        <v>12.310252999999999</v>
      </c>
      <c r="T34" s="73">
        <f>SUMIFS(data!AF$3:AF$6000,data!$O$3:$O$6000,$C$34,data!$B$3:$B$6000,$D$34)/1000000</f>
        <v>14.976777</v>
      </c>
      <c r="U34" s="163">
        <f>SUMIFS(data!AG$3:AG$6000,data!$O$3:$O$6000,$C$34,data!$B$3:$B$6000,$D$34)/1000000</f>
        <v>4.2406790000000001</v>
      </c>
      <c r="V34" s="73">
        <f>SUMIFS(data!AH$3:AH$6000,data!$O$3:$O$6000,$C$34,data!$B$3:$B$6000,$D$34)/1000000</f>
        <v>17.193095</v>
      </c>
      <c r="W34" s="73">
        <f>SUMIFS(data!AI$3:AI$6000,data!$O$3:$O$6000,$C$34,data!$B$3:$B$6000,$D$34)/1000000</f>
        <v>22.481286999999998</v>
      </c>
      <c r="X34" s="73">
        <f>SUMIFS(data!AJ$3:AJ$6000,data!$O$3:$O$6000,$C$34,data!$B$3:$B$6000,$D$34)/1000000</f>
        <v>23.920535999999998</v>
      </c>
      <c r="Y34" s="73">
        <f>SUMIFS(data!AK$3:AK$6000,data!$O$3:$O$6000,$C$34,data!$B$3:$B$6000,$D$34)/1000000</f>
        <v>27.541051</v>
      </c>
      <c r="Z34" s="73">
        <f>SUMIFS(data!AL$3:AL$6000,data!$O$3:$O$6000,$C$34,data!$B$3:$B$6000,$D$34)/1000000</f>
        <v>28.659998000000002</v>
      </c>
      <c r="AA34" s="73">
        <f>SUMIFS(data!AM$3:AM$6000,data!$O$3:$O$6000,$C$34,data!$B$3:$B$6000,$D$34)/1000000</f>
        <v>25.451219999999999</v>
      </c>
      <c r="AB34" s="73">
        <f>SUMIFS(data!AN$3:AN$6000,data!$O$3:$O$6000,$C$34,data!$B$3:$B$6000,$D$34)/1000000</f>
        <v>26.221319000000001</v>
      </c>
      <c r="AC34" s="73">
        <f>SUMIFS(data!AO$3:AO$6000,data!$O$3:$O$6000,$C$34,data!$B$3:$B$6000,$D$34)/1000000</f>
        <v>27.057278</v>
      </c>
      <c r="AD34" s="73">
        <f>SUMIFS(data!AP$3:AP$6000,data!$O$3:$O$6000,$C$34,data!$B$3:$B$6000,$D$34)/1000000</f>
        <v>30.216004000000002</v>
      </c>
      <c r="AE34" s="73">
        <f>SUMIFS(data!AQ$3:AQ$6000,data!$O$3:$O$6000,$C$34,data!$B$3:$B$6000,$D$34)/1000000</f>
        <v>29.609394999999999</v>
      </c>
      <c r="AF34" s="73">
        <f>SUMIFS(data!AR$3:AR$6000,data!$O$3:$O$6000,$C$34,data!$B$3:$B$6000,$D$34)/1000000</f>
        <v>29.077870999999998</v>
      </c>
      <c r="AG34" s="73">
        <f>SUMIFS(data!AS$3:AS$6000,data!$O$3:$O$6000,$C$34,data!$B$3:$B$6000,$D$34)/1000000</f>
        <v>31.669891</v>
      </c>
      <c r="AH34" s="73">
        <f>SUMIFS(data!AT$3:AT$6000,data!$O$3:$O$6000,$C$34,data!$B$3:$B$6000,$D$34)/1000000</f>
        <v>33.663508999999998</v>
      </c>
      <c r="AI34" s="73">
        <f>SUMIFS(data!AU$3:AU$6000,data!$O$3:$O$6000,$C$34,data!$B$3:$B$6000,$D$34)/1000000</f>
        <v>35.826635000000003</v>
      </c>
      <c r="AJ34" s="73">
        <f>SUMIFS(data!AV$3:AV$6000,data!$O$3:$O$6000,$C$34,data!$B$3:$B$6000,$D$34)/1000000</f>
        <v>39.75065</v>
      </c>
      <c r="AK34" s="73">
        <f>SUMIFS(data!AW$3:AW$6000,data!$O$3:$O$6000,$C$34,data!$B$3:$B$6000,$D$34)/1000000</f>
        <v>44.860411999999997</v>
      </c>
      <c r="AL34" s="73">
        <f>SUMIFS(data!AX$3:AX$6000,data!$O$3:$O$6000,$C$34,data!$B$3:$B$6000,$D$34)/1000000</f>
        <v>49.158290000000001</v>
      </c>
      <c r="AM34" s="73">
        <f>SUMIFS(data!AY$3:AY$6000,data!$O$3:$O$6000,$C$34,data!$B$3:$B$6000,$D$34)/1000000</f>
        <v>54.363120000000002</v>
      </c>
      <c r="AN34" s="73">
        <f>SUMIFS(data!AZ$3:AZ$6000,data!$O$3:$O$6000,$C$34,data!$B$3:$B$6000,$D$34)/1000000</f>
        <v>58.643999999999998</v>
      </c>
      <c r="AO34" s="73">
        <f>SUMIFS(data!BA$3:BA$6000,data!$O$3:$O$6000,$C$34,data!$B$3:$B$6000,$D$34)/1000000</f>
        <v>58.551000000000002</v>
      </c>
      <c r="AP34" s="73">
        <f>SUMIFS(data!BB$3:BB$6000,data!$O$3:$O$6000,$C$34,data!$B$3:$B$6000,$D$34)/1000000</f>
        <v>60.146999999999998</v>
      </c>
      <c r="AQ34" s="73">
        <f>SUMIFS(data!BC$3:BC$6000,data!$O$3:$O$6000,$C$34,data!$B$3:$B$6000,$D$34)/1000000</f>
        <v>62.027999999999999</v>
      </c>
      <c r="AR34" s="73">
        <f>SUMIFS(data!BD$3:BD$6000,data!$O$3:$O$6000,$C$34,data!$B$3:$B$6000,$D$34)/1000000</f>
        <v>61.6</v>
      </c>
      <c r="AS34" s="73">
        <f>SUMIFS(data!BE$3:BE$6000,data!$O$3:$O$6000,$C$34,data!$B$3:$B$6000,$D$34)/1000000</f>
        <v>65.126999999999995</v>
      </c>
      <c r="AT34" s="73">
        <f>SUMIFS(data!BF$3:BF$6000,data!$O$3:$O$6000,$C$34,data!$B$3:$B$6000,$D$34)/1000000</f>
        <v>69.713999999999999</v>
      </c>
      <c r="AU34" s="73">
        <f>SUMIFS(data!BG$3:BG$6000,data!$O$3:$O$6000,$C$34,data!$B$3:$B$6000,$D$34)/1000000</f>
        <v>78.215999999999994</v>
      </c>
      <c r="AV34" s="73">
        <f>SUMIFS(data!BH$3:BH$6000,data!$O$3:$O$6000,$C$34,data!$B$3:$B$6000,$D$34)/1000000</f>
        <v>84.534000000000006</v>
      </c>
      <c r="AW34" s="73">
        <f>SUMIFS(data!BI$3:BI$6000,data!$O$3:$O$6000,$C$34,data!$B$3:$B$6000,$D$34)/1000000</f>
        <v>87.885000000000005</v>
      </c>
      <c r="AX34" s="73">
        <f>SUMIFS(data!BJ$3:BJ$6000,data!$O$3:$O$6000,$C$34,data!$B$3:$B$6000,$D$34)/1000000</f>
        <v>91.558999999999997</v>
      </c>
      <c r="AY34" s="73">
        <f>SUMIFS(data!BK$3:BK$6000,data!$O$3:$O$6000,$C$34,data!$B$3:$B$6000,$D$34)/1000000</f>
        <v>91.947999999999993</v>
      </c>
      <c r="AZ34" s="73">
        <f>SUMIFS(data!BL$3:BL$6000,data!$O$3:$O$6000,$C$34,data!$B$3:$B$6000,$D$34)/1000000</f>
        <v>93.284000000000006</v>
      </c>
      <c r="BA34" s="73">
        <f>SUMIFS(data!BM$3:BM$6000,data!$O$3:$O$6000,$C$34,data!$B$3:$B$6000,$D$34)/1000000</f>
        <v>95.908000000000001</v>
      </c>
      <c r="BB34" s="73">
        <f>SUMIFS(data!BN$3:BN$6000,data!$O$3:$O$6000,$C$34,data!$B$3:$B$6000,$D$34)/1000000</f>
        <v>103.051</v>
      </c>
      <c r="BC34" s="73">
        <f>SUMIFS(data!BO$3:BO$6000,data!$O$3:$O$6000,$C$34,data!$B$3:$B$6000,$D$34)/1000000</f>
        <v>117.282</v>
      </c>
      <c r="BD34" s="73">
        <f>SUMIFS(data!BP$3:BP$6000,data!$O$3:$O$6000,$C$34,data!$B$3:$B$6000,$D$34)/1000000</f>
        <v>116.423</v>
      </c>
      <c r="BE34" s="73">
        <f>SUMIFS(data!BQ$3:BQ$6000,data!$O$3:$O$6000,$C$34,data!$B$3:$B$6000,$D$34)/1000000</f>
        <v>106.352</v>
      </c>
      <c r="BF34" s="73">
        <f>SUMIFS(data!BR$3:BR$6000,data!$O$3:$O$6000,$C$34,data!$B$3:$B$6000,$D$34)/1000000</f>
        <v>102.26</v>
      </c>
      <c r="BG34" s="73">
        <f>SUMIFS(data!BS$3:BS$6000,data!$O$3:$O$6000,$C$34,data!$B$3:$B$6000,$D$34)/1000000</f>
        <v>101.113</v>
      </c>
      <c r="BH34" s="73">
        <f>SUMIFS(data!BT$3:BT$6000,data!$O$3:$O$6000,$C$34,data!$B$3:$B$6000,$D$34)/1000000</f>
        <v>101.643</v>
      </c>
      <c r="BI34" s="73">
        <f>SUMIFS(data!BU$3:BU$6000,data!$O$3:$O$6000,$C$34,data!$B$3:$B$6000,$D$34)/1000000</f>
        <v>104.158</v>
      </c>
      <c r="BJ34" s="73">
        <f>SUMIFS(data!BV$3:BV$6000,data!$O$3:$O$6000,$C$34,data!$B$3:$B$6000,$D$34)/1000000</f>
        <v>106.961</v>
      </c>
      <c r="BK34" s="73">
        <f>SUMIFS(data!BW$3:BW$6000,data!$O$3:$O$6000,$C$34,data!$B$3:$B$6000,$D$34)/1000000</f>
        <v>108.699</v>
      </c>
      <c r="BL34" s="73">
        <f>SUMIFS(data!BX$3:BX$6000,data!$O$3:$O$6000,$C$34,data!$B$3:$B$6000,$D$34)/1000000</f>
        <v>114.871</v>
      </c>
      <c r="BN34" s="27">
        <f t="shared" si="3"/>
        <v>2919.2893189999995</v>
      </c>
      <c r="BO34" s="496">
        <f>+nominal!BN34</f>
        <v>2868.068319</v>
      </c>
      <c r="BP34" s="86">
        <f t="shared" si="2"/>
        <v>-51.220999999999549</v>
      </c>
    </row>
    <row r="35" spans="1:68" x14ac:dyDescent="0.35">
      <c r="A35" s="43"/>
      <c r="B35" s="198" t="s">
        <v>8388</v>
      </c>
      <c r="C35" s="263"/>
      <c r="D35" s="263"/>
      <c r="E35" s="58"/>
      <c r="F35" s="59">
        <f t="shared" ref="F35:AK35" si="15">+F34/F31</f>
        <v>4.3424311898882718E-2</v>
      </c>
      <c r="G35" s="59">
        <f t="shared" si="15"/>
        <v>4.9684458258094262E-2</v>
      </c>
      <c r="H35" s="59">
        <f t="shared" si="15"/>
        <v>5.1856986128241377E-2</v>
      </c>
      <c r="I35" s="59">
        <f t="shared" si="15"/>
        <v>6.3090918212132488E-2</v>
      </c>
      <c r="J35" s="59">
        <f t="shared" si="15"/>
        <v>0.11724903475275922</v>
      </c>
      <c r="K35" s="59">
        <f t="shared" si="15"/>
        <v>0.14636263921516257</v>
      </c>
      <c r="L35" s="59">
        <f t="shared" si="15"/>
        <v>0.16564621179083661</v>
      </c>
      <c r="M35" s="59">
        <f t="shared" si="15"/>
        <v>0.17778210181445181</v>
      </c>
      <c r="N35" s="59">
        <f t="shared" si="15"/>
        <v>0.17594969561047441</v>
      </c>
      <c r="O35" s="59">
        <f t="shared" si="15"/>
        <v>0.18078217001002672</v>
      </c>
      <c r="P35" s="59">
        <f t="shared" si="15"/>
        <v>0.19359568141531189</v>
      </c>
      <c r="Q35" s="59">
        <f t="shared" si="15"/>
        <v>0.19551881571092647</v>
      </c>
      <c r="R35" s="59">
        <f t="shared" si="15"/>
        <v>0.17287235840184584</v>
      </c>
      <c r="S35" s="59">
        <f t="shared" si="15"/>
        <v>0.17878292835015475</v>
      </c>
      <c r="T35" s="59">
        <f t="shared" si="15"/>
        <v>0.1794909681633147</v>
      </c>
      <c r="U35" s="63">
        <f t="shared" si="15"/>
        <v>0.16823807874947394</v>
      </c>
      <c r="V35" s="59">
        <f t="shared" si="15"/>
        <v>0.17728807986521436</v>
      </c>
      <c r="W35" s="59">
        <f t="shared" si="15"/>
        <v>0.20154337527690791</v>
      </c>
      <c r="X35" s="59">
        <f t="shared" si="15"/>
        <v>0.19875784448557551</v>
      </c>
      <c r="Y35" s="59">
        <f t="shared" si="15"/>
        <v>0.19955601278593676</v>
      </c>
      <c r="Z35" s="59">
        <f t="shared" si="15"/>
        <v>0.19624449230652721</v>
      </c>
      <c r="AA35" s="59">
        <f t="shared" si="15"/>
        <v>0.18538738709156399</v>
      </c>
      <c r="AB35" s="59">
        <f t="shared" si="15"/>
        <v>0.18812184387583539</v>
      </c>
      <c r="AC35" s="59">
        <f t="shared" si="15"/>
        <v>0.18324255548280649</v>
      </c>
      <c r="AD35" s="59">
        <f t="shared" si="15"/>
        <v>0.19061226637715006</v>
      </c>
      <c r="AE35" s="59">
        <f t="shared" si="15"/>
        <v>0.18493968925424983</v>
      </c>
      <c r="AF35" s="59">
        <f t="shared" si="15"/>
        <v>0.18536968232309847</v>
      </c>
      <c r="AG35" s="59">
        <f t="shared" si="15"/>
        <v>0.1881981793192653</v>
      </c>
      <c r="AH35" s="59">
        <f t="shared" si="15"/>
        <v>0.1881289704152149</v>
      </c>
      <c r="AI35" s="59">
        <f t="shared" si="15"/>
        <v>0.18418288018958173</v>
      </c>
      <c r="AJ35" s="59">
        <f t="shared" si="15"/>
        <v>0.19180978563071246</v>
      </c>
      <c r="AK35" s="59">
        <f t="shared" si="15"/>
        <v>0.20015342515939535</v>
      </c>
      <c r="AL35" s="59">
        <f t="shared" ref="AL35:BL35" si="16">+AL34/AL31</f>
        <v>0.20513009574955532</v>
      </c>
      <c r="AM35" s="59">
        <f t="shared" si="16"/>
        <v>0.21576426444595379</v>
      </c>
      <c r="AN35" s="59">
        <f t="shared" si="16"/>
        <v>0.22200854053726643</v>
      </c>
      <c r="AO35" s="59">
        <f t="shared" si="16"/>
        <v>0.22527413335385324</v>
      </c>
      <c r="AP35" s="59">
        <f t="shared" si="16"/>
        <v>0.22433284225052683</v>
      </c>
      <c r="AQ35" s="59">
        <f t="shared" si="16"/>
        <v>0.22653582215469797</v>
      </c>
      <c r="AR35" s="59">
        <f t="shared" si="16"/>
        <v>0.21424223980523435</v>
      </c>
      <c r="AS35" s="59">
        <f t="shared" si="16"/>
        <v>0.20968058699102707</v>
      </c>
      <c r="AT35" s="59">
        <f t="shared" si="16"/>
        <v>0.20947401631586063</v>
      </c>
      <c r="AU35" s="59">
        <f t="shared" si="16"/>
        <v>0.2099031476347788</v>
      </c>
      <c r="AV35" s="59">
        <f t="shared" si="16"/>
        <v>0.20854621573014862</v>
      </c>
      <c r="AW35" s="59">
        <f t="shared" si="16"/>
        <v>0.20622826489954338</v>
      </c>
      <c r="AX35" s="59">
        <f t="shared" si="16"/>
        <v>0.1991122922085265</v>
      </c>
      <c r="AY35" s="59">
        <f t="shared" si="16"/>
        <v>0.19077654694201054</v>
      </c>
      <c r="AZ35" s="59">
        <f t="shared" si="16"/>
        <v>0.19483077308660282</v>
      </c>
      <c r="BA35" s="59">
        <f t="shared" si="16"/>
        <v>0.18956697738035941</v>
      </c>
      <c r="BB35" s="59">
        <f t="shared" si="16"/>
        <v>0.18398514564233492</v>
      </c>
      <c r="BC35" s="59">
        <f t="shared" si="16"/>
        <v>0.18672474649777662</v>
      </c>
      <c r="BD35" s="59">
        <f t="shared" si="16"/>
        <v>0.18654751775777009</v>
      </c>
      <c r="BE35" s="59">
        <f t="shared" si="16"/>
        <v>0.18268077928591797</v>
      </c>
      <c r="BF35" s="59">
        <f t="shared" si="16"/>
        <v>0.18315103602304703</v>
      </c>
      <c r="BG35" s="59">
        <f t="shared" si="16"/>
        <v>0.18135624836334024</v>
      </c>
      <c r="BH35" s="59">
        <f t="shared" si="16"/>
        <v>0.17933571523091174</v>
      </c>
      <c r="BI35" s="59">
        <f t="shared" si="16"/>
        <v>0.18065171844431185</v>
      </c>
      <c r="BJ35" s="59">
        <f t="shared" si="16"/>
        <v>0.18203401022485144</v>
      </c>
      <c r="BK35" s="59">
        <f t="shared" si="16"/>
        <v>0.17682742330629656</v>
      </c>
      <c r="BL35" s="59">
        <f t="shared" si="16"/>
        <v>0.17995607274003333</v>
      </c>
      <c r="BN35" s="27"/>
      <c r="BO35" s="496"/>
      <c r="BP35" s="86"/>
    </row>
    <row r="36" spans="1:68" x14ac:dyDescent="0.35">
      <c r="A36" s="43"/>
      <c r="C36" s="13"/>
      <c r="D36" s="13"/>
      <c r="E36" s="55"/>
      <c r="F36" s="197"/>
      <c r="G36" s="197"/>
      <c r="H36" s="197"/>
      <c r="I36" s="197"/>
      <c r="J36" s="197"/>
      <c r="K36" s="197"/>
      <c r="L36" s="197"/>
      <c r="M36" s="197"/>
      <c r="N36" s="197"/>
      <c r="O36" s="197"/>
      <c r="P36" s="197"/>
      <c r="Q36" s="197"/>
      <c r="R36" s="197"/>
      <c r="S36" s="197"/>
      <c r="T36" s="197"/>
      <c r="U36" s="204"/>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N36" s="27"/>
      <c r="BO36" s="496"/>
      <c r="BP36" s="86"/>
    </row>
    <row r="37" spans="1:68" x14ac:dyDescent="0.35">
      <c r="A37" s="92" t="s">
        <v>7696</v>
      </c>
      <c r="C37" s="75" t="s">
        <v>1</v>
      </c>
      <c r="D37" s="13"/>
      <c r="E37" s="55"/>
      <c r="F37" s="73">
        <f>SUMIFS(data!R$3:R$6000,data!$O$3:$O$6000,$C$37)/1000000</f>
        <v>27.857018</v>
      </c>
      <c r="G37" s="73">
        <f>SUMIFS(data!S$3:S$6000,data!$O$3:$O$6000,$C$37)/1000000</f>
        <v>28.282658000000001</v>
      </c>
      <c r="H37" s="73">
        <f>SUMIFS(data!T$3:T$6000,data!$O$3:$O$6000,$C$37)/1000000</f>
        <v>31.193396</v>
      </c>
      <c r="I37" s="73">
        <f>SUMIFS(data!U$3:U$6000,data!$O$3:$O$6000,$C$37)/1000000</f>
        <v>31.84365</v>
      </c>
      <c r="J37" s="73">
        <f>SUMIFS(data!V$3:V$6000,data!$O$3:$O$6000,$C$37)/1000000</f>
        <v>35.047851000000001</v>
      </c>
      <c r="K37" s="73">
        <f>SUMIFS(data!W$3:W$6000,data!$O$3:$O$6000,$C$37)/1000000</f>
        <v>40.948830000000001</v>
      </c>
      <c r="L37" s="73">
        <f>SUMIFS(data!X$3:X$6000,data!$O$3:$O$6000,$C$37)/1000000</f>
        <v>49.526102000000002</v>
      </c>
      <c r="M37" s="73">
        <f>SUMIFS(data!Y$3:Y$6000,data!$O$3:$O$6000,$C$37)/1000000</f>
        <v>54.193117999999998</v>
      </c>
      <c r="N37" s="73">
        <f>SUMIFS(data!Z$3:Z$6000,data!$O$3:$O$6000,$C$37)/1000000</f>
        <v>61.515915</v>
      </c>
      <c r="O37" s="73">
        <f>SUMIFS(data!AA$3:AA$6000,data!$O$3:$O$6000,$C$37)/1000000</f>
        <v>73.693089999999998</v>
      </c>
      <c r="P37" s="73">
        <f>SUMIFS(data!AB$3:AB$6000,data!$O$3:$O$6000,$C$37)/1000000</f>
        <v>87.699506999999997</v>
      </c>
      <c r="Q37" s="73">
        <f>SUMIFS(data!AC$3:AC$6000,data!$O$3:$O$6000,$C$37)/1000000</f>
        <v>99.119551000000001</v>
      </c>
      <c r="R37" s="73">
        <f>SUMIFS(data!AD$3:AD$6000,data!$O$3:$O$6000,$C$37)/1000000</f>
        <v>110.673034</v>
      </c>
      <c r="S37" s="73">
        <f>SUMIFS(data!AE$3:AE$6000,data!$O$3:$O$6000,$C$37)/1000000</f>
        <v>152.61680999999999</v>
      </c>
      <c r="T37" s="73">
        <f>SUMIFS(data!AF$3:AF$6000,data!$O$3:$O$6000,$C$37)/1000000</f>
        <v>171.748458</v>
      </c>
      <c r="U37" s="163">
        <f>SUMIFS(data!AG$3:AG$6000,data!$O$3:$O$6000,$C$37)/1000000</f>
        <v>41.508119999999998</v>
      </c>
      <c r="V37" s="73">
        <f>SUMIFS(data!AH$3:AH$6000,data!$O$3:$O$6000,$C$37)/1000000</f>
        <v>184.821798</v>
      </c>
      <c r="W37" s="73">
        <f>SUMIFS(data!AI$3:AI$6000,data!$O$3:$O$6000,$C$37)/1000000</f>
        <v>207.093774</v>
      </c>
      <c r="X37" s="73">
        <f>SUMIFS(data!AJ$3:AJ$6000,data!$O$3:$O$6000,$C$37)/1000000</f>
        <v>224.268835</v>
      </c>
      <c r="Y37" s="73">
        <f>SUMIFS(data!AK$3:AK$6000,data!$O$3:$O$6000,$C$37)/1000000</f>
        <v>265.76746000000003</v>
      </c>
      <c r="Z37" s="73">
        <f>SUMIFS(data!AL$3:AL$6000,data!$O$3:$O$6000,$C$37)/1000000</f>
        <v>305.46797500000002</v>
      </c>
      <c r="AA37" s="73">
        <f>SUMIFS(data!AM$3:AM$6000,data!$O$3:$O$6000,$C$37)/1000000</f>
        <v>337.49110999999999</v>
      </c>
      <c r="AB37" s="73">
        <f>SUMIFS(data!AN$3:AN$6000,data!$O$3:$O$6000,$C$37)/1000000</f>
        <v>369.29020000000003</v>
      </c>
      <c r="AC37" s="73">
        <f>SUMIFS(data!AO$3:AO$6000,data!$O$3:$O$6000,$C$37)/1000000</f>
        <v>364.999843</v>
      </c>
      <c r="AD37" s="73">
        <f>SUMIFS(data!AP$3:AP$6000,data!$O$3:$O$6000,$C$37)/1000000</f>
        <v>405.23683799999998</v>
      </c>
      <c r="AE37" s="73">
        <f>SUMIFS(data!AQ$3:AQ$6000,data!$O$3:$O$6000,$C$37)/1000000</f>
        <v>420.43023299999999</v>
      </c>
      <c r="AF37" s="73">
        <f>SUMIFS(data!AR$3:AR$6000,data!$O$3:$O$6000,$C$37)/1000000</f>
        <v>426.024631</v>
      </c>
      <c r="AG37" s="73">
        <f>SUMIFS(data!AS$3:AS$6000,data!$O$3:$O$6000,$C$37)/1000000</f>
        <v>453.41527500000001</v>
      </c>
      <c r="AH37" s="73">
        <f>SUMIFS(data!AT$3:AT$6000,data!$O$3:$O$6000,$C$37)/1000000</f>
        <v>491.78984200000002</v>
      </c>
      <c r="AI37" s="73">
        <f>SUMIFS(data!AU$3:AU$6000,data!$O$3:$O$6000,$C$37)/1000000</f>
        <v>573.98873400000002</v>
      </c>
      <c r="AJ37" s="73">
        <f>SUMIFS(data!AV$3:AV$6000,data!$O$3:$O$6000,$C$37)/1000000</f>
        <v>602.83331599999997</v>
      </c>
      <c r="AK37" s="73">
        <f>SUMIFS(data!AW$3:AW$6000,data!$O$3:$O$6000,$C$37)/1000000</f>
        <v>655.45305399999995</v>
      </c>
      <c r="AL37" s="73">
        <f>SUMIFS(data!AX$3:AX$6000,data!$O$3:$O$6000,$C$37)/1000000</f>
        <v>678.59737399999995</v>
      </c>
      <c r="AM37" s="73">
        <f>SUMIFS(data!AY$3:AY$6000,data!$O$3:$O$6000,$C$37)/1000000</f>
        <v>724.59804699999995</v>
      </c>
      <c r="AN37" s="73">
        <f>SUMIFS(data!AZ$3:AZ$6000,data!$O$3:$O$6000,$C$37)/1000000</f>
        <v>745.89400000000001</v>
      </c>
      <c r="AO37" s="73">
        <f>SUMIFS(data!BA$3:BA$6000,data!$O$3:$O$6000,$C$37)/1000000</f>
        <v>793.56</v>
      </c>
      <c r="AP37" s="73">
        <f>SUMIFS(data!BB$3:BB$6000,data!$O$3:$O$6000,$C$37)/1000000</f>
        <v>817.34299999999996</v>
      </c>
      <c r="AQ37" s="73">
        <f>SUMIFS(data!BC$3:BC$6000,data!$O$3:$O$6000,$C$37)/1000000</f>
        <v>867.279</v>
      </c>
      <c r="AR37" s="73">
        <f>SUMIFS(data!BD$3:BD$6000,data!$O$3:$O$6000,$C$37)/1000000</f>
        <v>909.09900000000005</v>
      </c>
      <c r="AS37" s="73">
        <f>SUMIFS(data!BE$3:BE$6000,data!$O$3:$O$6000,$C$37)/1000000</f>
        <v>960.43499999999995</v>
      </c>
      <c r="AT37" s="73">
        <f>SUMIFS(data!BF$3:BF$6000,data!$O$3:$O$6000,$C$37)/1000000</f>
        <v>1017.799</v>
      </c>
      <c r="AU37" s="73">
        <f>SUMIFS(data!BG$3:BG$6000,data!$O$3:$O$6000,$C$37)/1000000</f>
        <v>1118.364</v>
      </c>
      <c r="AV37" s="73">
        <f>SUMIFS(data!BH$3:BH$6000,data!$O$3:$O$6000,$C$37)/1000000</f>
        <v>1196.5350000000001</v>
      </c>
      <c r="AW37" s="73">
        <f>SUMIFS(data!BI$3:BI$6000,data!$O$3:$O$6000,$C$37)/1000000</f>
        <v>1252.385</v>
      </c>
      <c r="AX37" s="73">
        <f>SUMIFS(data!BJ$3:BJ$6000,data!$O$3:$O$6000,$C$37)/1000000</f>
        <v>1334.5319999999999</v>
      </c>
      <c r="AY37" s="73">
        <f>SUMIFS(data!BK$3:BK$6000,data!$O$3:$O$6000,$C$37)/1000000</f>
        <v>1426.5129999999999</v>
      </c>
      <c r="AZ37" s="73">
        <f>SUMIFS(data!BL$3:BL$6000,data!$O$3:$O$6000,$C$37)/1000000</f>
        <v>1464.914</v>
      </c>
      <c r="BA37" s="73">
        <f>SUMIFS(data!BM$3:BM$6000,data!$O$3:$O$6000,$C$37)/1000000</f>
        <v>1611.421</v>
      </c>
      <c r="BB37" s="73">
        <f>SUMIFS(data!BN$3:BN$6000,data!$O$3:$O$6000,$C$37)/1000000</f>
        <v>2113.9459999999999</v>
      </c>
      <c r="BC37" s="73">
        <f>SUMIFS(data!BO$3:BO$6000,data!$O$3:$O$6000,$C$37)/1000000</f>
        <v>1943.93</v>
      </c>
      <c r="BD37" s="73">
        <f>SUMIFS(data!BP$3:BP$6000,data!$O$3:$O$6000,$C$37)/1000000</f>
        <v>2049.6179999999999</v>
      </c>
      <c r="BE37" s="73">
        <f>SUMIFS(data!BQ$3:BQ$6000,data!$O$3:$O$6000,$C$37)/1000000</f>
        <v>2053.4580000000001</v>
      </c>
      <c r="BF37" s="73">
        <f>SUMIFS(data!BR$3:BR$6000,data!$O$3:$O$6000,$C$37)/1000000</f>
        <v>2049.9090000000001</v>
      </c>
      <c r="BG37" s="73">
        <f>SUMIFS(data!BS$3:BS$6000,data!$O$3:$O$6000,$C$37)/1000000</f>
        <v>2123.3409999999999</v>
      </c>
      <c r="BH37" s="73">
        <f>SUMIFS(data!BT$3:BT$6000,data!$O$3:$O$6000,$C$37)/1000000</f>
        <v>2318.509</v>
      </c>
      <c r="BI37" s="73">
        <f>SUMIFS(data!BU$3:BU$6000,data!$O$3:$O$6000,$C$37)/1000000</f>
        <v>2451.1840000000002</v>
      </c>
      <c r="BJ37" s="73">
        <f>SUMIFS(data!BV$3:BV$6000,data!$O$3:$O$6000,$C$37)/1000000</f>
        <v>2541.299</v>
      </c>
      <c r="BK37" s="73">
        <f>SUMIFS(data!BW$3:BW$6000,data!$O$3:$O$6000,$C$37)/1000000</f>
        <v>2546.6640000000002</v>
      </c>
      <c r="BL37" s="73">
        <f>SUMIFS(data!BX$3:BX$6000,data!$O$3:$O$6000,$C$37)/1000000</f>
        <v>2757.1</v>
      </c>
      <c r="BN37" s="73">
        <f t="shared" si="3"/>
        <v>49254.06644699999</v>
      </c>
      <c r="BO37" s="496">
        <f>+nominal!BN37</f>
        <v>48871.064141610899</v>
      </c>
      <c r="BP37" s="86">
        <f t="shared" si="2"/>
        <v>-383.00230538909091</v>
      </c>
    </row>
    <row r="38" spans="1:68" x14ac:dyDescent="0.35">
      <c r="A38" s="92"/>
      <c r="B38" s="45" t="s">
        <v>8367</v>
      </c>
      <c r="C38" s="75" t="s">
        <v>1</v>
      </c>
      <c r="D38" s="13"/>
      <c r="E38" s="55"/>
      <c r="F38" s="27">
        <f>SUMIFS(data!R$3:R$6000,data!$O$3:$O$6000,$C$38,data!$C$3:$C$6000,$B$38)/1000000</f>
        <v>0.110433</v>
      </c>
      <c r="G38" s="27">
        <f>SUMIFS(data!S$3:S$6000,data!$O$3:$O$6000,$C$38,data!$C$3:$C$6000,$B$38)/1000000</f>
        <v>0.16878899999999999</v>
      </c>
      <c r="H38" s="27">
        <f>SUMIFS(data!T$3:T$6000,data!$O$3:$O$6000,$C$38,data!$C$3:$C$6000,$B$38)/1000000</f>
        <v>0.22491</v>
      </c>
      <c r="I38" s="27">
        <f>SUMIFS(data!U$3:U$6000,data!$O$3:$O$6000,$C$38,data!$C$3:$C$6000,$B$38)/1000000</f>
        <v>0.29596299999999998</v>
      </c>
      <c r="J38" s="27">
        <f>SUMIFS(data!V$3:V$6000,data!$O$3:$O$6000,$C$38,data!$C$3:$C$6000,$B$38)/1000000</f>
        <v>0.80771999999999999</v>
      </c>
      <c r="K38" s="27">
        <f>SUMIFS(data!W$3:W$6000,data!$O$3:$O$6000,$C$38,data!$C$3:$C$6000,$B$38)/1000000</f>
        <v>3.7243870000000001</v>
      </c>
      <c r="L38" s="27">
        <f>SUMIFS(data!X$3:X$6000,data!$O$3:$O$6000,$C$38,data!$C$3:$C$6000,$B$38)/1000000</f>
        <v>6.2572640000000002</v>
      </c>
      <c r="M38" s="27">
        <f>SUMIFS(data!Y$3:Y$6000,data!$O$3:$O$6000,$C$38,data!$C$3:$C$6000,$B$38)/1000000</f>
        <v>7.7151379999999996</v>
      </c>
      <c r="N38" s="27">
        <f>SUMIFS(data!Z$3:Z$6000,data!$O$3:$O$6000,$C$38,data!$C$3:$C$6000,$B$38)/1000000</f>
        <v>8.6123159999999999</v>
      </c>
      <c r="O38" s="27">
        <f>SUMIFS(data!AA$3:AA$6000,data!$O$3:$O$6000,$C$38,data!$C$3:$C$6000,$B$38)/1000000</f>
        <v>9.6512370000000001</v>
      </c>
      <c r="P38" s="27">
        <f>SUMIFS(data!AB$3:AB$6000,data!$O$3:$O$6000,$C$38,data!$C$3:$C$6000,$B$38)/1000000</f>
        <v>11.700692999999999</v>
      </c>
      <c r="Q38" s="27">
        <f>SUMIFS(data!AC$3:AC$6000,data!$O$3:$O$6000,$C$38,data!$C$3:$C$6000,$B$38)/1000000</f>
        <v>12.402305999999999</v>
      </c>
      <c r="R38" s="27">
        <f>SUMIFS(data!AD$3:AD$6000,data!$O$3:$O$6000,$C$38,data!$C$3:$C$6000,$B$38)/1000000</f>
        <v>14.955889000000001</v>
      </c>
      <c r="S38" s="27">
        <f>SUMIFS(data!AE$3:AE$6000,data!$O$3:$O$6000,$C$38,data!$C$3:$C$6000,$B$38)/1000000</f>
        <v>19.323560000000001</v>
      </c>
      <c r="T38" s="27">
        <f>SUMIFS(data!AF$3:AF$6000,data!$O$3:$O$6000,$C$38,data!$C$3:$C$6000,$B$38)/1000000</f>
        <v>24.015826000000001</v>
      </c>
      <c r="U38" s="62">
        <f>SUMIFS(data!AG$3:AG$6000,data!$O$3:$O$6000,$C$38,data!$C$3:$C$6000,$B$38)/1000000</f>
        <v>6.3868790000000004</v>
      </c>
      <c r="V38" s="27">
        <f>SUMIFS(data!AH$3:AH$6000,data!$O$3:$O$6000,$C$38,data!$C$3:$C$6000,$B$38)/1000000</f>
        <v>28.943028000000002</v>
      </c>
      <c r="W38" s="27">
        <f>SUMIFS(data!AI$3:AI$6000,data!$O$3:$O$6000,$C$38,data!$C$3:$C$6000,$B$38)/1000000</f>
        <v>33.061495999999998</v>
      </c>
      <c r="X38" s="27">
        <f>SUMIFS(data!AJ$3:AJ$6000,data!$O$3:$O$6000,$C$38,data!$C$3:$C$6000,$B$38)/1000000</f>
        <v>38.487741999999997</v>
      </c>
      <c r="Y38" s="27">
        <f>SUMIFS(data!AK$3:AK$6000,data!$O$3:$O$6000,$C$38,data!$C$3:$C$6000,$B$38)/1000000</f>
        <v>45.707675999999999</v>
      </c>
      <c r="Z38" s="27">
        <f>SUMIFS(data!AL$3:AL$6000,data!$O$3:$O$6000,$C$38,data!$C$3:$C$6000,$B$38)/1000000</f>
        <v>55.691229999999997</v>
      </c>
      <c r="AA38" s="27">
        <f>SUMIFS(data!AM$3:AM$6000,data!$O$3:$O$6000,$C$38,data!$C$3:$C$6000,$B$38)/1000000</f>
        <v>63.773583000000002</v>
      </c>
      <c r="AB38" s="27">
        <f>SUMIFS(data!AN$3:AN$6000,data!$O$3:$O$6000,$C$38,data!$C$3:$C$6000,$B$38)/1000000</f>
        <v>71.351648999999995</v>
      </c>
      <c r="AC38" s="27">
        <f>SUMIFS(data!AO$3:AO$6000,data!$O$3:$O$6000,$C$38,data!$C$3:$C$6000,$B$38)/1000000</f>
        <v>77.498915999999994</v>
      </c>
      <c r="AD38" s="27">
        <f>SUMIFS(data!AP$3:AP$6000,data!$O$3:$O$6000,$C$38,data!$C$3:$C$6000,$B$38)/1000000</f>
        <v>88.031019999999998</v>
      </c>
      <c r="AE38" s="27">
        <f>SUMIFS(data!AQ$3:AQ$6000,data!$O$3:$O$6000,$C$38,data!$C$3:$C$6000,$B$38)/1000000</f>
        <v>94.148955999999998</v>
      </c>
      <c r="AF38" s="27">
        <f>SUMIFS(data!AR$3:AR$6000,data!$O$3:$O$6000,$C$38,data!$C$3:$C$6000,$B$38)/1000000</f>
        <v>102.706873</v>
      </c>
      <c r="AG38" s="27">
        <f>SUMIFS(data!AS$3:AS$6000,data!$O$3:$O$6000,$C$38,data!$C$3:$C$6000,$B$38)/1000000</f>
        <v>109.226208</v>
      </c>
      <c r="AH38" s="27">
        <f>SUMIFS(data!AT$3:AT$6000,data!$O$3:$O$6000,$C$38,data!$C$3:$C$6000,$B$38)/1000000</f>
        <v>118.04433400000001</v>
      </c>
      <c r="AI38" s="27">
        <f>SUMIFS(data!AU$3:AU$6000,data!$O$3:$O$6000,$C$38,data!$C$3:$C$6000,$B$38)/1000000</f>
        <v>138.63925800000001</v>
      </c>
      <c r="AJ38" s="27">
        <f>SUMIFS(data!AV$3:AV$6000,data!$O$3:$O$6000,$C$38,data!$C$3:$C$6000,$B$38)/1000000</f>
        <v>157.05863299999999</v>
      </c>
      <c r="AK38" s="27">
        <f>SUMIFS(data!AW$3:AW$6000,data!$O$3:$O$6000,$C$38,data!$C$3:$C$6000,$B$38)/1000000</f>
        <v>187.704534</v>
      </c>
      <c r="AL38" s="27">
        <f>SUMIFS(data!AX$3:AX$6000,data!$O$3:$O$6000,$C$38,data!$C$3:$C$6000,$B$38)/1000000</f>
        <v>207.66316</v>
      </c>
      <c r="AM38" s="27">
        <f>SUMIFS(data!AY$3:AY$6000,data!$O$3:$O$6000,$C$38,data!$C$3:$C$6000,$B$38)/1000000</f>
        <v>228.46651499999999</v>
      </c>
      <c r="AN38" s="27">
        <f>SUMIFS(data!AZ$3:AZ$6000,data!$O$3:$O$6000,$C$38,data!$C$3:$C$6000,$B$38)/1000000</f>
        <v>250.31100000000001</v>
      </c>
      <c r="AO38" s="27">
        <f>SUMIFS(data!BA$3:BA$6000,data!$O$3:$O$6000,$C$38,data!$C$3:$C$6000,$B$38)/1000000</f>
        <v>268.13</v>
      </c>
      <c r="AP38" s="27">
        <f>SUMIFS(data!BB$3:BB$6000,data!$O$3:$O$6000,$C$38,data!$C$3:$C$6000,$B$38)/1000000</f>
        <v>287.87599999999998</v>
      </c>
      <c r="AQ38" s="27">
        <f>SUMIFS(data!BC$3:BC$6000,data!$O$3:$O$6000,$C$38,data!$C$3:$C$6000,$B$38)/1000000</f>
        <v>296.89400000000001</v>
      </c>
      <c r="AR38" s="27">
        <f>SUMIFS(data!BD$3:BD$6000,data!$O$3:$O$6000,$C$38,data!$C$3:$C$6000,$B$38)/1000000</f>
        <v>301.76400000000001</v>
      </c>
      <c r="AS38" s="27">
        <f>SUMIFS(data!BE$3:BE$6000,data!$O$3:$O$6000,$C$38,data!$C$3:$C$6000,$B$38)/1000000</f>
        <v>318.697</v>
      </c>
      <c r="AT38" s="27">
        <f>SUMIFS(data!BF$3:BF$6000,data!$O$3:$O$6000,$C$38,data!$C$3:$C$6000,$B$38)/1000000</f>
        <v>353.14499999999998</v>
      </c>
      <c r="AU38" s="27">
        <f>SUMIFS(data!BG$3:BG$6000,data!$O$3:$O$6000,$C$38,data!$C$3:$C$6000,$B$38)/1000000</f>
        <v>384.57</v>
      </c>
      <c r="AV38" s="27">
        <f>SUMIFS(data!BH$3:BH$6000,data!$O$3:$O$6000,$C$38,data!$C$3:$C$6000,$B$38)/1000000</f>
        <v>421.07100000000003</v>
      </c>
      <c r="AW38" s="27">
        <f>SUMIFS(data!BI$3:BI$6000,data!$O$3:$O$6000,$C$38,data!$C$3:$C$6000,$B$38)/1000000</f>
        <v>457.30599999999998</v>
      </c>
      <c r="AX38" s="27">
        <f>SUMIFS(data!BJ$3:BJ$6000,data!$O$3:$O$6000,$C$38,data!$C$3:$C$6000,$B$38)/1000000</f>
        <v>494.46100000000001</v>
      </c>
      <c r="AY38" s="27">
        <f>SUMIFS(data!BK$3:BK$6000,data!$O$3:$O$6000,$C$38,data!$C$3:$C$6000,$B$38)/1000000</f>
        <v>526.31399999999996</v>
      </c>
      <c r="AZ38" s="27">
        <f>SUMIFS(data!BL$3:BL$6000,data!$O$3:$O$6000,$C$38,data!$C$3:$C$6000,$B$38)/1000000</f>
        <v>584.822</v>
      </c>
      <c r="BA38" s="27">
        <f>SUMIFS(data!BM$3:BM$6000,data!$O$3:$O$6000,$C$38,data!$C$3:$C$6000,$B$38)/1000000</f>
        <v>612.39700000000005</v>
      </c>
      <c r="BB38" s="27">
        <f>SUMIFS(data!BN$3:BN$6000,data!$O$3:$O$6000,$C$38,data!$C$3:$C$6000,$B$38)/1000000</f>
        <v>702.86400000000003</v>
      </c>
      <c r="BC38" s="27">
        <f>SUMIFS(data!BO$3:BO$6000,data!$O$3:$O$6000,$C$38,data!$C$3:$C$6000,$B$38)/1000000</f>
        <v>750.17499999999995</v>
      </c>
      <c r="BD38" s="27">
        <f>SUMIFS(data!BP$3:BP$6000,data!$O$3:$O$6000,$C$38,data!$C$3:$C$6000,$B$38)/1000000</f>
        <v>789.66099999999994</v>
      </c>
      <c r="BE38" s="27">
        <f>SUMIFS(data!BQ$3:BQ$6000,data!$O$3:$O$6000,$C$38,data!$C$3:$C$6000,$B$38)/1000000</f>
        <v>752.46299999999997</v>
      </c>
      <c r="BF38" s="27">
        <f>SUMIFS(data!BR$3:BR$6000,data!$O$3:$O$6000,$C$38,data!$C$3:$C$6000,$B$38)/1000000</f>
        <v>793.005</v>
      </c>
      <c r="BG38" s="27">
        <f>SUMIFS(data!BS$3:BS$6000,data!$O$3:$O$6000,$C$38,data!$C$3:$C$6000,$B$38)/1000000</f>
        <v>859.07600000000002</v>
      </c>
      <c r="BH38" s="27">
        <f>SUMIFS(data!BT$3:BT$6000,data!$O$3:$O$6000,$C$38,data!$C$3:$C$6000,$B$38)/1000000</f>
        <v>968.16399999999999</v>
      </c>
      <c r="BI38" s="27">
        <f>SUMIFS(data!BU$3:BU$6000,data!$O$3:$O$6000,$C$38,data!$C$3:$C$6000,$B$38)/1000000</f>
        <v>1047.7139999999999</v>
      </c>
      <c r="BJ38" s="27">
        <f>SUMIFS(data!BV$3:BV$6000,data!$O$3:$O$6000,$C$38,data!$C$3:$C$6000,$B$38)/1000000</f>
        <v>1070.374</v>
      </c>
      <c r="BK38" s="27">
        <f>SUMIFS(data!BW$3:BW$6000,data!$O$3:$O$6000,$C$38,data!$C$3:$C$6000,$B$38)/1000000</f>
        <v>1076.038</v>
      </c>
      <c r="BL38" s="27">
        <f>SUMIFS(data!BX$3:BX$6000,data!$O$3:$O$6000,$C$38,data!$C$3:$C$6000,$B$38)/1000000</f>
        <v>1166.3430000000001</v>
      </c>
      <c r="BN38" s="27">
        <f t="shared" si="3"/>
        <v>17506.193121</v>
      </c>
      <c r="BO38" s="496">
        <f>+nominal!BN38</f>
        <v>17371.364668610888</v>
      </c>
      <c r="BP38" s="86">
        <f t="shared" si="2"/>
        <v>-134.8284523891125</v>
      </c>
    </row>
    <row r="39" spans="1:68" x14ac:dyDescent="0.35">
      <c r="A39" s="92"/>
      <c r="B39" s="45" t="s">
        <v>8368</v>
      </c>
      <c r="C39" s="152" t="s">
        <v>8369</v>
      </c>
      <c r="D39" s="152"/>
      <c r="E39" s="55"/>
      <c r="F39" s="27">
        <f>+F37-F38</f>
        <v>27.746585</v>
      </c>
      <c r="G39" s="27">
        <f t="shared" ref="G39:BL39" si="17">+G37-G38</f>
        <v>28.113869000000001</v>
      </c>
      <c r="H39" s="27">
        <f t="shared" si="17"/>
        <v>30.968485999999999</v>
      </c>
      <c r="I39" s="27">
        <f t="shared" si="17"/>
        <v>31.547687</v>
      </c>
      <c r="J39" s="27">
        <f t="shared" si="17"/>
        <v>34.240130999999998</v>
      </c>
      <c r="K39" s="27">
        <f t="shared" si="17"/>
        <v>37.224443000000001</v>
      </c>
      <c r="L39" s="27">
        <f t="shared" si="17"/>
        <v>43.268838000000002</v>
      </c>
      <c r="M39" s="27">
        <f t="shared" si="17"/>
        <v>46.477980000000002</v>
      </c>
      <c r="N39" s="27">
        <f t="shared" si="17"/>
        <v>52.903599</v>
      </c>
      <c r="O39" s="27">
        <f t="shared" si="17"/>
        <v>64.041853000000003</v>
      </c>
      <c r="P39" s="27">
        <f t="shared" si="17"/>
        <v>75.998813999999996</v>
      </c>
      <c r="Q39" s="27">
        <f t="shared" si="17"/>
        <v>86.717245000000005</v>
      </c>
      <c r="R39" s="27">
        <f t="shared" si="17"/>
        <v>95.717145000000002</v>
      </c>
      <c r="S39" s="27">
        <f t="shared" si="17"/>
        <v>133.29325</v>
      </c>
      <c r="T39" s="27">
        <f t="shared" si="17"/>
        <v>147.732632</v>
      </c>
      <c r="U39" s="62">
        <f t="shared" si="17"/>
        <v>35.121240999999998</v>
      </c>
      <c r="V39" s="27">
        <f t="shared" si="17"/>
        <v>155.87877</v>
      </c>
      <c r="W39" s="27">
        <f t="shared" si="17"/>
        <v>174.03227799999999</v>
      </c>
      <c r="X39" s="27">
        <f t="shared" si="17"/>
        <v>185.781093</v>
      </c>
      <c r="Y39" s="27">
        <f t="shared" si="17"/>
        <v>220.05978400000004</v>
      </c>
      <c r="Z39" s="27">
        <f t="shared" si="17"/>
        <v>249.77674500000003</v>
      </c>
      <c r="AA39" s="27">
        <f t="shared" si="17"/>
        <v>273.71752700000002</v>
      </c>
      <c r="AB39" s="27">
        <f t="shared" si="17"/>
        <v>297.93855100000002</v>
      </c>
      <c r="AC39" s="27">
        <f t="shared" si="17"/>
        <v>287.50092699999999</v>
      </c>
      <c r="AD39" s="27">
        <f t="shared" si="17"/>
        <v>317.20581799999997</v>
      </c>
      <c r="AE39" s="27">
        <f t="shared" si="17"/>
        <v>326.28127699999999</v>
      </c>
      <c r="AF39" s="27">
        <f t="shared" si="17"/>
        <v>323.31775800000003</v>
      </c>
      <c r="AG39" s="27">
        <f t="shared" si="17"/>
        <v>344.18906700000002</v>
      </c>
      <c r="AH39" s="27">
        <f t="shared" si="17"/>
        <v>373.74550800000003</v>
      </c>
      <c r="AI39" s="27">
        <f t="shared" si="17"/>
        <v>435.34947599999998</v>
      </c>
      <c r="AJ39" s="27">
        <f t="shared" si="17"/>
        <v>445.77468299999998</v>
      </c>
      <c r="AK39" s="27">
        <f t="shared" si="17"/>
        <v>467.74851999999998</v>
      </c>
      <c r="AL39" s="27">
        <f t="shared" si="17"/>
        <v>470.93421399999994</v>
      </c>
      <c r="AM39" s="27">
        <f t="shared" si="17"/>
        <v>496.13153199999999</v>
      </c>
      <c r="AN39" s="27">
        <f t="shared" si="17"/>
        <v>495.58299999999997</v>
      </c>
      <c r="AO39" s="27">
        <f t="shared" si="17"/>
        <v>525.42999999999995</v>
      </c>
      <c r="AP39" s="27">
        <f t="shared" si="17"/>
        <v>529.46699999999998</v>
      </c>
      <c r="AQ39" s="27">
        <f t="shared" si="17"/>
        <v>570.38499999999999</v>
      </c>
      <c r="AR39" s="27">
        <f t="shared" si="17"/>
        <v>607.33500000000004</v>
      </c>
      <c r="AS39" s="27">
        <f t="shared" si="17"/>
        <v>641.73799999999994</v>
      </c>
      <c r="AT39" s="27">
        <f t="shared" si="17"/>
        <v>664.654</v>
      </c>
      <c r="AU39" s="27">
        <f t="shared" si="17"/>
        <v>733.7940000000001</v>
      </c>
      <c r="AV39" s="27">
        <f t="shared" si="17"/>
        <v>775.46400000000006</v>
      </c>
      <c r="AW39" s="27">
        <f t="shared" si="17"/>
        <v>795.07899999999995</v>
      </c>
      <c r="AX39" s="27">
        <f t="shared" si="17"/>
        <v>840.07099999999991</v>
      </c>
      <c r="AY39" s="27">
        <f t="shared" si="17"/>
        <v>900.19899999999996</v>
      </c>
      <c r="AZ39" s="27">
        <f t="shared" si="17"/>
        <v>880.09199999999998</v>
      </c>
      <c r="BA39" s="27">
        <f t="shared" si="17"/>
        <v>999.024</v>
      </c>
      <c r="BB39" s="27">
        <f t="shared" si="17"/>
        <v>1411.0819999999999</v>
      </c>
      <c r="BC39" s="27">
        <f t="shared" si="17"/>
        <v>1193.7550000000001</v>
      </c>
      <c r="BD39" s="27">
        <f t="shared" si="17"/>
        <v>1259.9569999999999</v>
      </c>
      <c r="BE39" s="27">
        <f t="shared" si="17"/>
        <v>1300.9950000000001</v>
      </c>
      <c r="BF39" s="27">
        <f t="shared" si="17"/>
        <v>1256.904</v>
      </c>
      <c r="BG39" s="27">
        <f t="shared" si="17"/>
        <v>1264.2649999999999</v>
      </c>
      <c r="BH39" s="27">
        <f t="shared" si="17"/>
        <v>1350.345</v>
      </c>
      <c r="BI39" s="27">
        <f t="shared" si="17"/>
        <v>1403.4700000000003</v>
      </c>
      <c r="BJ39" s="27">
        <f t="shared" si="17"/>
        <v>1470.925</v>
      </c>
      <c r="BK39" s="27">
        <f t="shared" si="17"/>
        <v>1470.6260000000002</v>
      </c>
      <c r="BL39" s="27">
        <f t="shared" si="17"/>
        <v>1590.7569999999998</v>
      </c>
      <c r="BN39" s="27">
        <f t="shared" si="3"/>
        <v>31747.873326000001</v>
      </c>
      <c r="BO39" s="496">
        <f>+nominal!BN39</f>
        <v>31499.699473000001</v>
      </c>
      <c r="BP39" s="86">
        <f t="shared" si="2"/>
        <v>-248.17385300000024</v>
      </c>
    </row>
    <row r="40" spans="1:68" x14ac:dyDescent="0.35">
      <c r="A40" s="92"/>
      <c r="B40" s="45"/>
      <c r="C40" s="265"/>
      <c r="D40" s="265"/>
      <c r="E40" s="55"/>
      <c r="F40" s="27"/>
      <c r="G40" s="27"/>
      <c r="H40" s="27"/>
      <c r="I40" s="27"/>
      <c r="J40" s="27"/>
      <c r="K40" s="27"/>
      <c r="L40" s="27"/>
      <c r="M40" s="27"/>
      <c r="N40" s="27"/>
      <c r="O40" s="27"/>
      <c r="P40" s="27"/>
      <c r="Q40" s="27"/>
      <c r="R40" s="27"/>
      <c r="S40" s="27"/>
      <c r="T40" s="27"/>
      <c r="U40" s="62"/>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N40" s="27"/>
      <c r="BO40" s="496"/>
      <c r="BP40" s="86"/>
    </row>
    <row r="41" spans="1:68" x14ac:dyDescent="0.35">
      <c r="A41" s="92" t="s">
        <v>8435</v>
      </c>
      <c r="C41" s="152" t="s">
        <v>8461</v>
      </c>
      <c r="D41" s="267"/>
      <c r="E41" s="55"/>
      <c r="F41" s="164">
        <f t="shared" ref="F41:AK41" si="18">+F46+F53</f>
        <v>4.3583959999999999</v>
      </c>
      <c r="G41" s="164">
        <f t="shared" si="18"/>
        <v>4.7354010000000004</v>
      </c>
      <c r="H41" s="164">
        <f t="shared" si="18"/>
        <v>4.9826439999999996</v>
      </c>
      <c r="I41" s="164">
        <f t="shared" si="18"/>
        <v>5.2712979999999998</v>
      </c>
      <c r="J41" s="164">
        <f t="shared" si="18"/>
        <v>5.8863320000000003</v>
      </c>
      <c r="K41" s="164">
        <f t="shared" si="18"/>
        <v>6.7715670000000001</v>
      </c>
      <c r="L41" s="164">
        <f t="shared" si="18"/>
        <v>8.3968129999999999</v>
      </c>
      <c r="M41" s="164">
        <f t="shared" si="18"/>
        <v>9.6076800000000002</v>
      </c>
      <c r="N41" s="164">
        <f t="shared" si="18"/>
        <v>11.156117999999999</v>
      </c>
      <c r="O41" s="164">
        <f t="shared" si="18"/>
        <v>15.042255000000001</v>
      </c>
      <c r="P41" s="164">
        <f t="shared" si="18"/>
        <v>19.256587</v>
      </c>
      <c r="Q41" s="164">
        <f t="shared" si="18"/>
        <v>18.736477000000001</v>
      </c>
      <c r="R41" s="164">
        <f t="shared" si="18"/>
        <v>21.815173999999999</v>
      </c>
      <c r="S41" s="164">
        <f t="shared" si="18"/>
        <v>28.666931000000002</v>
      </c>
      <c r="T41" s="164">
        <f t="shared" si="18"/>
        <v>34.694442000000002</v>
      </c>
      <c r="U41" s="145">
        <f t="shared" si="18"/>
        <v>8.6298700000000004</v>
      </c>
      <c r="V41" s="164">
        <f t="shared" si="18"/>
        <v>38.292388000000003</v>
      </c>
      <c r="W41" s="164">
        <f t="shared" si="18"/>
        <v>40.206491</v>
      </c>
      <c r="X41" s="164">
        <f t="shared" si="18"/>
        <v>44.037719000000003</v>
      </c>
      <c r="Y41" s="164">
        <f t="shared" si="18"/>
        <v>51.096367999999998</v>
      </c>
      <c r="Z41" s="164">
        <f t="shared" si="18"/>
        <v>59.345553000000002</v>
      </c>
      <c r="AA41" s="164">
        <f t="shared" si="18"/>
        <v>57.774856999999997</v>
      </c>
      <c r="AB41" s="164">
        <f t="shared" si="18"/>
        <v>63.835025000000002</v>
      </c>
      <c r="AC41" s="164">
        <f t="shared" si="18"/>
        <v>65.955691000000002</v>
      </c>
      <c r="AD41" s="164">
        <f t="shared" si="18"/>
        <v>83.195780999999997</v>
      </c>
      <c r="AE41" s="164">
        <f t="shared" si="18"/>
        <v>74.768947999999995</v>
      </c>
      <c r="AF41" s="164">
        <f t="shared" si="18"/>
        <v>79.226428999999996</v>
      </c>
      <c r="AG41" s="164">
        <f t="shared" si="18"/>
        <v>86.748160999999996</v>
      </c>
      <c r="AH41" s="164">
        <f t="shared" si="18"/>
        <v>94.328439000000003</v>
      </c>
      <c r="AI41" s="164">
        <f t="shared" si="18"/>
        <v>104.60754300000001</v>
      </c>
      <c r="AJ41" s="164">
        <f t="shared" si="18"/>
        <v>126.792676</v>
      </c>
      <c r="AK41" s="164">
        <f t="shared" si="18"/>
        <v>153.586975</v>
      </c>
      <c r="AL41" s="164">
        <f t="shared" ref="AL41:BL41" si="19">+AL46+AL53</f>
        <v>170.00292099999999</v>
      </c>
      <c r="AM41" s="164">
        <f t="shared" si="19"/>
        <v>183.73848599999999</v>
      </c>
      <c r="AN41" s="164">
        <f t="shared" si="19"/>
        <v>195.53299999999999</v>
      </c>
      <c r="AO41" s="164">
        <f t="shared" si="19"/>
        <v>201.357</v>
      </c>
      <c r="AP41" s="164">
        <f t="shared" si="19"/>
        <v>207.96799999999999</v>
      </c>
      <c r="AQ41" s="164">
        <f t="shared" si="19"/>
        <v>214.25200000000001</v>
      </c>
      <c r="AR41" s="164">
        <f t="shared" si="19"/>
        <v>227.58500000000001</v>
      </c>
      <c r="AS41" s="164">
        <f t="shared" si="19"/>
        <v>243.208</v>
      </c>
      <c r="AT41" s="164">
        <f t="shared" si="19"/>
        <v>260.40699999999998</v>
      </c>
      <c r="AU41" s="164">
        <f t="shared" si="19"/>
        <v>294.39600000000002</v>
      </c>
      <c r="AV41" s="164">
        <f t="shared" si="19"/>
        <v>321.34500000000003</v>
      </c>
      <c r="AW41" s="164">
        <f t="shared" si="19"/>
        <v>344.72399999999999</v>
      </c>
      <c r="AX41" s="164">
        <f t="shared" si="19"/>
        <v>367.99100000000004</v>
      </c>
      <c r="AY41" s="164">
        <f t="shared" si="19"/>
        <v>380.82600000000002</v>
      </c>
      <c r="AZ41" s="164">
        <f t="shared" si="19"/>
        <v>401.02817499999998</v>
      </c>
      <c r="BA41" s="164">
        <f t="shared" si="19"/>
        <v>462.56824999999998</v>
      </c>
      <c r="BB41" s="164">
        <f t="shared" si="19"/>
        <v>532.77014999999994</v>
      </c>
      <c r="BC41" s="164">
        <f t="shared" si="19"/>
        <v>620.00670000000002</v>
      </c>
      <c r="BD41" s="164">
        <f t="shared" si="19"/>
        <v>641.94299999999998</v>
      </c>
      <c r="BE41" s="164">
        <f t="shared" si="19"/>
        <v>586.61300000000006</v>
      </c>
      <c r="BF41" s="164">
        <f t="shared" si="19"/>
        <v>613.93499999999995</v>
      </c>
      <c r="BG41" s="164">
        <f t="shared" si="19"/>
        <v>659.178</v>
      </c>
      <c r="BH41" s="164">
        <f t="shared" si="19"/>
        <v>721.798</v>
      </c>
      <c r="BI41" s="164">
        <f t="shared" si="19"/>
        <v>755.26299999999992</v>
      </c>
      <c r="BJ41" s="164">
        <f t="shared" si="19"/>
        <v>757.173</v>
      </c>
      <c r="BK41" s="164">
        <f t="shared" si="19"/>
        <v>771.70900000000006</v>
      </c>
      <c r="BL41" s="164">
        <f t="shared" si="19"/>
        <v>811.22799999999995</v>
      </c>
      <c r="BN41" s="73">
        <f t="shared" si="3"/>
        <v>13380.353711000003</v>
      </c>
      <c r="BO41" s="496">
        <f>+nominal!BN41</f>
        <v>13238.837711</v>
      </c>
      <c r="BP41" s="86">
        <f t="shared" si="2"/>
        <v>-141.51600000000326</v>
      </c>
    </row>
    <row r="42" spans="1:68" x14ac:dyDescent="0.35">
      <c r="A42" s="92"/>
      <c r="B42" s="153" t="s">
        <v>8367</v>
      </c>
      <c r="C42" s="152" t="s">
        <v>8461</v>
      </c>
      <c r="D42" s="267"/>
      <c r="E42" s="55"/>
      <c r="F42" s="60">
        <f t="shared" ref="F42:AK42" si="20">+F47+F53</f>
        <v>0.102725</v>
      </c>
      <c r="G42" s="60">
        <f t="shared" si="20"/>
        <v>0.15710199999999999</v>
      </c>
      <c r="H42" s="60">
        <f t="shared" si="20"/>
        <v>0.20985500000000001</v>
      </c>
      <c r="I42" s="60">
        <f t="shared" si="20"/>
        <v>0.27224999999999999</v>
      </c>
      <c r="J42" s="60">
        <f t="shared" si="20"/>
        <v>0.76953400000000005</v>
      </c>
      <c r="K42" s="60">
        <f t="shared" si="20"/>
        <v>1.173</v>
      </c>
      <c r="L42" s="60">
        <f t="shared" si="20"/>
        <v>1.8057989999999999</v>
      </c>
      <c r="M42" s="60">
        <f t="shared" si="20"/>
        <v>2.2846549999999999</v>
      </c>
      <c r="N42" s="60">
        <f t="shared" si="20"/>
        <v>2.726845</v>
      </c>
      <c r="O42" s="60">
        <f t="shared" si="20"/>
        <v>3.3622529999999999</v>
      </c>
      <c r="P42" s="60">
        <f t="shared" si="20"/>
        <v>4.6012930000000001</v>
      </c>
      <c r="Q42" s="60">
        <f t="shared" si="20"/>
        <v>4.5998479999999997</v>
      </c>
      <c r="R42" s="60">
        <f t="shared" si="20"/>
        <v>5.8183910000000001</v>
      </c>
      <c r="S42" s="60">
        <f t="shared" si="20"/>
        <v>6.840395</v>
      </c>
      <c r="T42" s="60">
        <f t="shared" si="20"/>
        <v>8.5682369999999999</v>
      </c>
      <c r="U42" s="64">
        <f t="shared" si="20"/>
        <v>2.2286570000000001</v>
      </c>
      <c r="V42" s="60">
        <f t="shared" si="20"/>
        <v>9.8758289999999995</v>
      </c>
      <c r="W42" s="60">
        <f t="shared" si="20"/>
        <v>10.679881</v>
      </c>
      <c r="X42" s="60">
        <f t="shared" si="20"/>
        <v>12.407317000000001</v>
      </c>
      <c r="Y42" s="60">
        <f t="shared" si="20"/>
        <v>13.9567</v>
      </c>
      <c r="Z42" s="60">
        <f t="shared" si="20"/>
        <v>16.833344</v>
      </c>
      <c r="AA42" s="60">
        <f t="shared" si="20"/>
        <v>17.390733999999998</v>
      </c>
      <c r="AB42" s="60">
        <f t="shared" si="20"/>
        <v>18.985244000000002</v>
      </c>
      <c r="AC42" s="60">
        <f t="shared" si="20"/>
        <v>20.060943000000002</v>
      </c>
      <c r="AD42" s="60">
        <f t="shared" si="20"/>
        <v>22.654603999999999</v>
      </c>
      <c r="AE42" s="60">
        <f t="shared" si="20"/>
        <v>24.995450999999999</v>
      </c>
      <c r="AF42" s="60">
        <f t="shared" si="20"/>
        <v>27.435203999999999</v>
      </c>
      <c r="AG42" s="60">
        <f t="shared" si="20"/>
        <v>30.46163</v>
      </c>
      <c r="AH42" s="60">
        <f t="shared" si="20"/>
        <v>34.603976000000003</v>
      </c>
      <c r="AI42" s="60">
        <f t="shared" si="20"/>
        <v>41.103202000000003</v>
      </c>
      <c r="AJ42" s="60">
        <f t="shared" si="20"/>
        <v>52.536214000000001</v>
      </c>
      <c r="AK42" s="60">
        <f t="shared" si="20"/>
        <v>68.245253000000005</v>
      </c>
      <c r="AL42" s="60">
        <f t="shared" ref="AL42:BL42" si="21">+AL47+AL53</f>
        <v>76.428741000000002</v>
      </c>
      <c r="AM42" s="60">
        <f t="shared" si="21"/>
        <v>82.810339999999997</v>
      </c>
      <c r="AN42" s="60">
        <f t="shared" si="21"/>
        <v>89.07</v>
      </c>
      <c r="AO42" s="60">
        <f t="shared" si="21"/>
        <v>91.994</v>
      </c>
      <c r="AP42" s="60">
        <f t="shared" si="21"/>
        <v>95.557000000000002</v>
      </c>
      <c r="AQ42" s="60">
        <f t="shared" si="21"/>
        <v>101.28100000000001</v>
      </c>
      <c r="AR42" s="60">
        <f t="shared" si="21"/>
        <v>108.675</v>
      </c>
      <c r="AS42" s="60">
        <f t="shared" si="21"/>
        <v>119.21</v>
      </c>
      <c r="AT42" s="60">
        <f t="shared" si="21"/>
        <v>133.23699999999999</v>
      </c>
      <c r="AU42" s="60">
        <f t="shared" si="21"/>
        <v>151.34800000000001</v>
      </c>
      <c r="AV42" s="60">
        <f t="shared" si="21"/>
        <v>165.20099999999999</v>
      </c>
      <c r="AW42" s="60">
        <f t="shared" si="21"/>
        <v>181.17599999999999</v>
      </c>
      <c r="AX42" s="60">
        <f t="shared" si="21"/>
        <v>188.17400000000001</v>
      </c>
      <c r="AY42" s="60">
        <f t="shared" si="21"/>
        <v>196.33499999999998</v>
      </c>
      <c r="AZ42" s="60">
        <f t="shared" si="21"/>
        <v>214.54917499999999</v>
      </c>
      <c r="BA42" s="60">
        <f t="shared" si="21"/>
        <v>226.27325000000002</v>
      </c>
      <c r="BB42" s="60">
        <f t="shared" si="21"/>
        <v>278.07115000000005</v>
      </c>
      <c r="BC42" s="60">
        <f t="shared" si="21"/>
        <v>305.59770000000003</v>
      </c>
      <c r="BD42" s="60">
        <f t="shared" si="21"/>
        <v>314.24299999999999</v>
      </c>
      <c r="BE42" s="60">
        <f t="shared" si="21"/>
        <v>286.44400000000002</v>
      </c>
      <c r="BF42" s="60">
        <f t="shared" si="21"/>
        <v>304.05199999999996</v>
      </c>
      <c r="BG42" s="60">
        <f t="shared" si="21"/>
        <v>353.58599999999996</v>
      </c>
      <c r="BH42" s="60">
        <f t="shared" si="21"/>
        <v>416.45799999999997</v>
      </c>
      <c r="BI42" s="60">
        <f t="shared" si="21"/>
        <v>446.92200000000003</v>
      </c>
      <c r="BJ42" s="60">
        <f t="shared" si="21"/>
        <v>462.02300000000002</v>
      </c>
      <c r="BK42" s="60">
        <f t="shared" si="21"/>
        <v>482.88600000000002</v>
      </c>
      <c r="BL42" s="60">
        <f t="shared" si="21"/>
        <v>509.96</v>
      </c>
      <c r="BN42" s="27">
        <f t="shared" si="3"/>
        <v>6849.3087210000012</v>
      </c>
      <c r="BO42" s="496">
        <f>+nominal!BN42</f>
        <v>6753.2687209999995</v>
      </c>
      <c r="BP42" s="86">
        <f t="shared" si="2"/>
        <v>-96.040000000001783</v>
      </c>
    </row>
    <row r="43" spans="1:68" x14ac:dyDescent="0.35">
      <c r="A43" s="92"/>
      <c r="B43" s="45" t="s">
        <v>8368</v>
      </c>
      <c r="C43" s="152" t="s">
        <v>8369</v>
      </c>
      <c r="D43" s="152"/>
      <c r="E43" s="55"/>
      <c r="F43" s="27">
        <f>+F41-F42</f>
        <v>4.2556709999999995</v>
      </c>
      <c r="G43" s="27">
        <f t="shared" ref="G43:BL43" si="22">+G41-G42</f>
        <v>4.5782990000000003</v>
      </c>
      <c r="H43" s="27">
        <f t="shared" si="22"/>
        <v>4.7727889999999995</v>
      </c>
      <c r="I43" s="27">
        <f t="shared" si="22"/>
        <v>4.9990480000000002</v>
      </c>
      <c r="J43" s="27">
        <f t="shared" si="22"/>
        <v>5.1167980000000002</v>
      </c>
      <c r="K43" s="27">
        <f t="shared" si="22"/>
        <v>5.5985670000000001</v>
      </c>
      <c r="L43" s="27">
        <f t="shared" si="22"/>
        <v>6.5910139999999995</v>
      </c>
      <c r="M43" s="27">
        <f t="shared" si="22"/>
        <v>7.3230250000000003</v>
      </c>
      <c r="N43" s="27">
        <f t="shared" si="22"/>
        <v>8.4292729999999985</v>
      </c>
      <c r="O43" s="27">
        <f t="shared" si="22"/>
        <v>11.680002000000002</v>
      </c>
      <c r="P43" s="27">
        <f t="shared" si="22"/>
        <v>14.655294</v>
      </c>
      <c r="Q43" s="27">
        <f t="shared" si="22"/>
        <v>14.136629000000001</v>
      </c>
      <c r="R43" s="27">
        <f t="shared" si="22"/>
        <v>15.996782999999999</v>
      </c>
      <c r="S43" s="27">
        <f t="shared" si="22"/>
        <v>21.826536000000001</v>
      </c>
      <c r="T43" s="27">
        <f t="shared" si="22"/>
        <v>26.126205000000002</v>
      </c>
      <c r="U43" s="62">
        <f t="shared" si="22"/>
        <v>6.4012130000000003</v>
      </c>
      <c r="V43" s="27">
        <f t="shared" si="22"/>
        <v>28.416559000000003</v>
      </c>
      <c r="W43" s="27">
        <f t="shared" si="22"/>
        <v>29.526609999999998</v>
      </c>
      <c r="X43" s="27">
        <f t="shared" si="22"/>
        <v>31.630402000000004</v>
      </c>
      <c r="Y43" s="27">
        <f t="shared" si="22"/>
        <v>37.139668</v>
      </c>
      <c r="Z43" s="27">
        <f t="shared" si="22"/>
        <v>42.512208999999999</v>
      </c>
      <c r="AA43" s="27">
        <f t="shared" si="22"/>
        <v>40.384123000000002</v>
      </c>
      <c r="AB43" s="27">
        <f t="shared" si="22"/>
        <v>44.849781</v>
      </c>
      <c r="AC43" s="27">
        <f t="shared" si="22"/>
        <v>45.894748</v>
      </c>
      <c r="AD43" s="27">
        <f t="shared" si="22"/>
        <v>60.541176999999998</v>
      </c>
      <c r="AE43" s="27">
        <f t="shared" si="22"/>
        <v>49.773496999999992</v>
      </c>
      <c r="AF43" s="27">
        <f t="shared" si="22"/>
        <v>51.791224999999997</v>
      </c>
      <c r="AG43" s="27">
        <f t="shared" si="22"/>
        <v>56.286530999999997</v>
      </c>
      <c r="AH43" s="27">
        <f t="shared" si="22"/>
        <v>59.724463</v>
      </c>
      <c r="AI43" s="27">
        <f t="shared" si="22"/>
        <v>63.504341000000004</v>
      </c>
      <c r="AJ43" s="27">
        <f t="shared" si="22"/>
        <v>74.256461999999999</v>
      </c>
      <c r="AK43" s="27">
        <f t="shared" si="22"/>
        <v>85.34172199999999</v>
      </c>
      <c r="AL43" s="27">
        <f t="shared" si="22"/>
        <v>93.574179999999984</v>
      </c>
      <c r="AM43" s="27">
        <f t="shared" si="22"/>
        <v>100.928146</v>
      </c>
      <c r="AN43" s="27">
        <f t="shared" si="22"/>
        <v>106.46299999999999</v>
      </c>
      <c r="AO43" s="27">
        <f t="shared" si="22"/>
        <v>109.363</v>
      </c>
      <c r="AP43" s="27">
        <f t="shared" si="22"/>
        <v>112.41099999999999</v>
      </c>
      <c r="AQ43" s="27">
        <f t="shared" si="22"/>
        <v>112.971</v>
      </c>
      <c r="AR43" s="27">
        <f t="shared" si="22"/>
        <v>118.91000000000001</v>
      </c>
      <c r="AS43" s="27">
        <f t="shared" si="22"/>
        <v>123.998</v>
      </c>
      <c r="AT43" s="27">
        <f t="shared" si="22"/>
        <v>127.16999999999999</v>
      </c>
      <c r="AU43" s="27">
        <f t="shared" si="22"/>
        <v>143.048</v>
      </c>
      <c r="AV43" s="27">
        <f t="shared" si="22"/>
        <v>156.14400000000003</v>
      </c>
      <c r="AW43" s="27">
        <f t="shared" si="22"/>
        <v>163.548</v>
      </c>
      <c r="AX43" s="27">
        <f t="shared" si="22"/>
        <v>179.81700000000004</v>
      </c>
      <c r="AY43" s="27">
        <f t="shared" si="22"/>
        <v>184.49100000000004</v>
      </c>
      <c r="AZ43" s="27">
        <f t="shared" si="22"/>
        <v>186.47899999999998</v>
      </c>
      <c r="BA43" s="27">
        <f t="shared" si="22"/>
        <v>236.29499999999996</v>
      </c>
      <c r="BB43" s="27">
        <f t="shared" si="22"/>
        <v>254.6989999999999</v>
      </c>
      <c r="BC43" s="27">
        <f t="shared" si="22"/>
        <v>314.40899999999999</v>
      </c>
      <c r="BD43" s="27">
        <f t="shared" si="22"/>
        <v>327.7</v>
      </c>
      <c r="BE43" s="27">
        <f t="shared" si="22"/>
        <v>300.16900000000004</v>
      </c>
      <c r="BF43" s="27">
        <f t="shared" si="22"/>
        <v>309.88299999999998</v>
      </c>
      <c r="BG43" s="27">
        <f t="shared" si="22"/>
        <v>305.59200000000004</v>
      </c>
      <c r="BH43" s="27">
        <f t="shared" si="22"/>
        <v>305.34000000000003</v>
      </c>
      <c r="BI43" s="27">
        <f t="shared" si="22"/>
        <v>308.34099999999989</v>
      </c>
      <c r="BJ43" s="27">
        <f t="shared" si="22"/>
        <v>295.14999999999998</v>
      </c>
      <c r="BK43" s="27">
        <f t="shared" si="22"/>
        <v>288.82300000000004</v>
      </c>
      <c r="BL43" s="27">
        <f t="shared" si="22"/>
        <v>301.26799999999997</v>
      </c>
      <c r="BN43" s="27">
        <f t="shared" si="3"/>
        <v>6531.0449900000003</v>
      </c>
      <c r="BO43" s="496">
        <f>+nominal!BN43</f>
        <v>6485.5689900000016</v>
      </c>
      <c r="BP43" s="86">
        <f t="shared" si="2"/>
        <v>-45.475999999998749</v>
      </c>
    </row>
    <row r="44" spans="1:68" x14ac:dyDescent="0.35">
      <c r="B44" s="198" t="s">
        <v>8453</v>
      </c>
      <c r="C44" s="48"/>
      <c r="D44" s="48"/>
      <c r="E44" s="58"/>
      <c r="F44" s="59">
        <f t="shared" ref="F44:AK44" si="23">+F41/F37</f>
        <v>0.15645594226919765</v>
      </c>
      <c r="G44" s="59">
        <f t="shared" si="23"/>
        <v>0.16743125769862224</v>
      </c>
      <c r="H44" s="59">
        <f t="shared" si="23"/>
        <v>0.15973393855545576</v>
      </c>
      <c r="I44" s="59">
        <f t="shared" si="23"/>
        <v>0.16553686527769271</v>
      </c>
      <c r="J44" s="59">
        <f t="shared" si="23"/>
        <v>0.16795129607233267</v>
      </c>
      <c r="K44" s="59">
        <f t="shared" si="23"/>
        <v>0.1653665562605818</v>
      </c>
      <c r="L44" s="59">
        <f t="shared" si="23"/>
        <v>0.16954318351159556</v>
      </c>
      <c r="M44" s="59">
        <f t="shared" si="23"/>
        <v>0.17728597937472432</v>
      </c>
      <c r="N44" s="59">
        <f t="shared" si="23"/>
        <v>0.1813533619714508</v>
      </c>
      <c r="O44" s="59">
        <f t="shared" si="23"/>
        <v>0.20412029133260665</v>
      </c>
      <c r="P44" s="59">
        <f t="shared" si="23"/>
        <v>0.21957463227244825</v>
      </c>
      <c r="Q44" s="59">
        <f t="shared" si="23"/>
        <v>0.18902907459699853</v>
      </c>
      <c r="R44" s="59">
        <f t="shared" si="23"/>
        <v>0.19711372510127442</v>
      </c>
      <c r="S44" s="59">
        <f t="shared" si="23"/>
        <v>0.18783599919301161</v>
      </c>
      <c r="T44" s="59">
        <f t="shared" si="23"/>
        <v>0.20200729837120285</v>
      </c>
      <c r="U44" s="63">
        <f t="shared" si="23"/>
        <v>0.20790799486943762</v>
      </c>
      <c r="V44" s="59">
        <f t="shared" si="23"/>
        <v>0.20718545330892194</v>
      </c>
      <c r="W44" s="59">
        <f t="shared" si="23"/>
        <v>0.19414630494879098</v>
      </c>
      <c r="X44" s="59">
        <f t="shared" si="23"/>
        <v>0.19636129558527382</v>
      </c>
      <c r="Y44" s="59">
        <f t="shared" si="23"/>
        <v>0.19225968446249964</v>
      </c>
      <c r="Z44" s="59">
        <f t="shared" si="23"/>
        <v>0.19427749504673936</v>
      </c>
      <c r="AA44" s="59">
        <f t="shared" si="23"/>
        <v>0.17118927073367948</v>
      </c>
      <c r="AB44" s="59">
        <f t="shared" si="23"/>
        <v>0.17285870299293077</v>
      </c>
      <c r="AC44" s="59">
        <f t="shared" si="23"/>
        <v>0.18070060101368318</v>
      </c>
      <c r="AD44" s="59">
        <f t="shared" si="23"/>
        <v>0.20530162413319394</v>
      </c>
      <c r="AE44" s="59">
        <f t="shared" si="23"/>
        <v>0.17783913270575857</v>
      </c>
      <c r="AF44" s="59">
        <f t="shared" si="23"/>
        <v>0.18596678040430015</v>
      </c>
      <c r="AG44" s="59">
        <f t="shared" si="23"/>
        <v>0.19132165540739665</v>
      </c>
      <c r="AH44" s="59">
        <f t="shared" si="23"/>
        <v>0.1918063996937944</v>
      </c>
      <c r="AI44" s="59">
        <f t="shared" si="23"/>
        <v>0.18224668325981463</v>
      </c>
      <c r="AJ44" s="59">
        <f t="shared" si="23"/>
        <v>0.21032791757647318</v>
      </c>
      <c r="AK44" s="59">
        <f t="shared" si="23"/>
        <v>0.23432185426967284</v>
      </c>
      <c r="AL44" s="59">
        <f t="shared" ref="AL44:BL44" si="24">+AL41/AL37</f>
        <v>0.25052104165672767</v>
      </c>
      <c r="AM44" s="59">
        <f t="shared" si="24"/>
        <v>0.25357297988963529</v>
      </c>
      <c r="AN44" s="59">
        <f t="shared" si="24"/>
        <v>0.26214582769133415</v>
      </c>
      <c r="AO44" s="59">
        <f t="shared" si="24"/>
        <v>0.25373884772417965</v>
      </c>
      <c r="AP44" s="59">
        <f t="shared" si="24"/>
        <v>0.25444397272626057</v>
      </c>
      <c r="AQ44" s="59">
        <f t="shared" si="24"/>
        <v>0.24703930338449334</v>
      </c>
      <c r="AR44" s="59">
        <f t="shared" si="24"/>
        <v>0.25034127196267952</v>
      </c>
      <c r="AS44" s="59">
        <f t="shared" si="24"/>
        <v>0.25322692321708395</v>
      </c>
      <c r="AT44" s="59">
        <f t="shared" si="24"/>
        <v>0.25585307118596107</v>
      </c>
      <c r="AU44" s="59">
        <f t="shared" si="24"/>
        <v>0.26323808706288832</v>
      </c>
      <c r="AV44" s="59">
        <f t="shared" si="24"/>
        <v>0.26856297559202197</v>
      </c>
      <c r="AW44" s="59">
        <f t="shared" si="24"/>
        <v>0.27525401533873367</v>
      </c>
      <c r="AX44" s="59">
        <f t="shared" si="24"/>
        <v>0.27574535492592167</v>
      </c>
      <c r="AY44" s="59">
        <f t="shared" si="24"/>
        <v>0.26696286679476461</v>
      </c>
      <c r="AZ44" s="59">
        <f t="shared" si="24"/>
        <v>0.2737554388858322</v>
      </c>
      <c r="BA44" s="59">
        <f t="shared" si="24"/>
        <v>0.28705611382748514</v>
      </c>
      <c r="BB44" s="59">
        <f t="shared" si="24"/>
        <v>0.2520263762650512</v>
      </c>
      <c r="BC44" s="59">
        <f t="shared" si="24"/>
        <v>0.31894497229838525</v>
      </c>
      <c r="BD44" s="59">
        <f t="shared" si="24"/>
        <v>0.31320128921584411</v>
      </c>
      <c r="BE44" s="59">
        <f t="shared" si="24"/>
        <v>0.28567080505177123</v>
      </c>
      <c r="BF44" s="59">
        <f t="shared" si="24"/>
        <v>0.29949378240692631</v>
      </c>
      <c r="BG44" s="59">
        <f t="shared" si="24"/>
        <v>0.3104437770475868</v>
      </c>
      <c r="BH44" s="59">
        <f t="shared" si="24"/>
        <v>0.31131990430056555</v>
      </c>
      <c r="BI44" s="59">
        <f t="shared" si="24"/>
        <v>0.30812170771349678</v>
      </c>
      <c r="BJ44" s="59">
        <f t="shared" si="24"/>
        <v>0.29794723092402742</v>
      </c>
      <c r="BK44" s="59">
        <f t="shared" si="24"/>
        <v>0.30302741154702778</v>
      </c>
      <c r="BL44" s="59">
        <f t="shared" si="24"/>
        <v>0.29423234558050126</v>
      </c>
      <c r="BN44" s="27"/>
      <c r="BO44" s="496"/>
      <c r="BP44" s="86"/>
    </row>
    <row r="45" spans="1:68" x14ac:dyDescent="0.35">
      <c r="B45" s="198"/>
      <c r="C45" s="48"/>
      <c r="D45" s="48"/>
      <c r="E45" s="58"/>
      <c r="F45" s="59"/>
      <c r="G45" s="59"/>
      <c r="H45" s="59"/>
      <c r="I45" s="59"/>
      <c r="J45" s="59"/>
      <c r="K45" s="59"/>
      <c r="L45" s="59"/>
      <c r="M45" s="59"/>
      <c r="N45" s="59"/>
      <c r="O45" s="59"/>
      <c r="P45" s="59"/>
      <c r="Q45" s="59"/>
      <c r="R45" s="59"/>
      <c r="S45" s="59"/>
      <c r="T45" s="59"/>
      <c r="U45" s="63"/>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N45" s="27"/>
      <c r="BO45" s="496"/>
      <c r="BP45" s="86"/>
    </row>
    <row r="46" spans="1:68" x14ac:dyDescent="0.35">
      <c r="A46" s="92" t="s">
        <v>8428</v>
      </c>
      <c r="C46" s="75" t="s">
        <v>1</v>
      </c>
      <c r="D46" s="75" t="s">
        <v>8399</v>
      </c>
      <c r="E46" s="55"/>
      <c r="F46" s="73">
        <f>SUMIFS(data!R$3:R$6000,data!$O$3:$O$6000,$C$46,data!$B$3:$B$6000,$D$46)/1000000</f>
        <v>4.3583959999999999</v>
      </c>
      <c r="G46" s="73">
        <f>SUMIFS(data!S$3:S$6000,data!$O$3:$O$6000,$C$46,data!$B$3:$B$6000,$D$46)/1000000</f>
        <v>4.7354010000000004</v>
      </c>
      <c r="H46" s="73">
        <f>SUMIFS(data!T$3:T$6000,data!$O$3:$O$6000,$C$46,data!$B$3:$B$6000,$D$46)/1000000</f>
        <v>4.9826439999999996</v>
      </c>
      <c r="I46" s="73">
        <f>SUMIFS(data!U$3:U$6000,data!$O$3:$O$6000,$C$46,data!$B$3:$B$6000,$D$46)/1000000</f>
        <v>5.2712979999999998</v>
      </c>
      <c r="J46" s="73">
        <f>SUMIFS(data!V$3:V$6000,data!$O$3:$O$6000,$C$46,data!$B$3:$B$6000,$D$46)/1000000</f>
        <v>5.8863320000000003</v>
      </c>
      <c r="K46" s="73">
        <f>SUMIFS(data!W$3:W$6000,data!$O$3:$O$6000,$C$46,data!$B$3:$B$6000,$D$46)/1000000</f>
        <v>6.7715670000000001</v>
      </c>
      <c r="L46" s="73">
        <f>SUMIFS(data!X$3:X$6000,data!$O$3:$O$6000,$C$46,data!$B$3:$B$6000,$D$46)/1000000</f>
        <v>8.3968129999999999</v>
      </c>
      <c r="M46" s="73">
        <f>SUMIFS(data!Y$3:Y$6000,data!$O$3:$O$6000,$C$46,data!$B$3:$B$6000,$D$46)/1000000</f>
        <v>9.6076800000000002</v>
      </c>
      <c r="N46" s="73">
        <f>SUMIFS(data!Z$3:Z$6000,data!$O$3:$O$6000,$C$46,data!$B$3:$B$6000,$D$46)/1000000</f>
        <v>11.156117999999999</v>
      </c>
      <c r="O46" s="73">
        <f>SUMIFS(data!AA$3:AA$6000,data!$O$3:$O$6000,$C$46,data!$B$3:$B$6000,$D$46)/1000000</f>
        <v>15.042255000000001</v>
      </c>
      <c r="P46" s="73">
        <f>SUMIFS(data!AB$3:AB$6000,data!$O$3:$O$6000,$C$46,data!$B$3:$B$6000,$D$46)/1000000</f>
        <v>19.256587</v>
      </c>
      <c r="Q46" s="73">
        <f>SUMIFS(data!AC$3:AC$6000,data!$O$3:$O$6000,$C$46,data!$B$3:$B$6000,$D$46)/1000000</f>
        <v>18.736477000000001</v>
      </c>
      <c r="R46" s="73">
        <f>SUMIFS(data!AD$3:AD$6000,data!$O$3:$O$6000,$C$46,data!$B$3:$B$6000,$D$46)/1000000</f>
        <v>21.815173999999999</v>
      </c>
      <c r="S46" s="73">
        <f>SUMIFS(data!AE$3:AE$6000,data!$O$3:$O$6000,$C$46,data!$B$3:$B$6000,$D$46)/1000000</f>
        <v>28.666931000000002</v>
      </c>
      <c r="T46" s="73">
        <f>SUMIFS(data!AF$3:AF$6000,data!$O$3:$O$6000,$C$46,data!$B$3:$B$6000,$D$46)/1000000</f>
        <v>34.694442000000002</v>
      </c>
      <c r="U46" s="163">
        <f>SUMIFS(data!AG$3:AG$6000,data!$O$3:$O$6000,$C$46,data!$B$3:$B$6000,$D$46)/1000000</f>
        <v>8.6298700000000004</v>
      </c>
      <c r="V46" s="73">
        <f>SUMIFS(data!AH$3:AH$6000,data!$O$3:$O$6000,$C$46,data!$B$3:$B$6000,$D$46)/1000000</f>
        <v>38.292388000000003</v>
      </c>
      <c r="W46" s="73">
        <f>SUMIFS(data!AI$3:AI$6000,data!$O$3:$O$6000,$C$46,data!$B$3:$B$6000,$D$46)/1000000</f>
        <v>40.206491</v>
      </c>
      <c r="X46" s="73">
        <f>SUMIFS(data!AJ$3:AJ$6000,data!$O$3:$O$6000,$C$46,data!$B$3:$B$6000,$D$46)/1000000</f>
        <v>44.037719000000003</v>
      </c>
      <c r="Y46" s="73">
        <f>SUMIFS(data!AK$3:AK$6000,data!$O$3:$O$6000,$C$46,data!$B$3:$B$6000,$D$46)/1000000</f>
        <v>51.096367999999998</v>
      </c>
      <c r="Z46" s="73">
        <f>SUMIFS(data!AL$3:AL$6000,data!$O$3:$O$6000,$C$46,data!$B$3:$B$6000,$D$46)/1000000</f>
        <v>59.345553000000002</v>
      </c>
      <c r="AA46" s="73">
        <f>SUMIFS(data!AM$3:AM$6000,data!$O$3:$O$6000,$C$46,data!$B$3:$B$6000,$D$46)/1000000</f>
        <v>57.774856999999997</v>
      </c>
      <c r="AB46" s="73">
        <f>SUMIFS(data!AN$3:AN$6000,data!$O$3:$O$6000,$C$46,data!$B$3:$B$6000,$D$46)/1000000</f>
        <v>63.835025000000002</v>
      </c>
      <c r="AC46" s="73">
        <f>SUMIFS(data!AO$3:AO$6000,data!$O$3:$O$6000,$C$46,data!$B$3:$B$6000,$D$46)/1000000</f>
        <v>65.955691000000002</v>
      </c>
      <c r="AD46" s="73">
        <f>SUMIFS(data!AP$3:AP$6000,data!$O$3:$O$6000,$C$46,data!$B$3:$B$6000,$D$46)/1000000</f>
        <v>83.195780999999997</v>
      </c>
      <c r="AE46" s="73">
        <f>SUMIFS(data!AQ$3:AQ$6000,data!$O$3:$O$6000,$C$46,data!$B$3:$B$6000,$D$46)/1000000</f>
        <v>74.768947999999995</v>
      </c>
      <c r="AF46" s="73">
        <f>SUMIFS(data!AR$3:AR$6000,data!$O$3:$O$6000,$C$46,data!$B$3:$B$6000,$D$46)/1000000</f>
        <v>79.226428999999996</v>
      </c>
      <c r="AG46" s="73">
        <f>SUMIFS(data!AS$3:AS$6000,data!$O$3:$O$6000,$C$46,data!$B$3:$B$6000,$D$46)/1000000</f>
        <v>86.748160999999996</v>
      </c>
      <c r="AH46" s="73">
        <f>SUMIFS(data!AT$3:AT$6000,data!$O$3:$O$6000,$C$46,data!$B$3:$B$6000,$D$46)/1000000</f>
        <v>94.328439000000003</v>
      </c>
      <c r="AI46" s="73">
        <f>SUMIFS(data!AU$3:AU$6000,data!$O$3:$O$6000,$C$46,data!$B$3:$B$6000,$D$46)/1000000</f>
        <v>104.60754300000001</v>
      </c>
      <c r="AJ46" s="73">
        <f>SUMIFS(data!AV$3:AV$6000,data!$O$3:$O$6000,$C$46,data!$B$3:$B$6000,$D$46)/1000000</f>
        <v>126.792676</v>
      </c>
      <c r="AK46" s="73">
        <f>SUMIFS(data!AW$3:AW$6000,data!$O$3:$O$6000,$C$46,data!$B$3:$B$6000,$D$46)/1000000</f>
        <v>153.586975</v>
      </c>
      <c r="AL46" s="73">
        <f>SUMIFS(data!AX$3:AX$6000,data!$O$3:$O$6000,$C$46,data!$B$3:$B$6000,$D$46)/1000000</f>
        <v>170.00292099999999</v>
      </c>
      <c r="AM46" s="73">
        <f>SUMIFS(data!AY$3:AY$6000,data!$O$3:$O$6000,$C$46,data!$B$3:$B$6000,$D$46)/1000000</f>
        <v>183.73848599999999</v>
      </c>
      <c r="AN46" s="73">
        <f>SUMIFS(data!AZ$3:AZ$6000,data!$O$3:$O$6000,$C$46,data!$B$3:$B$6000,$D$46)/1000000</f>
        <v>195.53299999999999</v>
      </c>
      <c r="AO46" s="73">
        <f>SUMIFS(data!BA$3:BA$6000,data!$O$3:$O$6000,$C$46,data!$B$3:$B$6000,$D$46)/1000000</f>
        <v>201.357</v>
      </c>
      <c r="AP46" s="73">
        <f>SUMIFS(data!BB$3:BB$6000,data!$O$3:$O$6000,$C$46,data!$B$3:$B$6000,$D$46)/1000000</f>
        <v>207.96799999999999</v>
      </c>
      <c r="AQ46" s="73">
        <f>SUMIFS(data!BC$3:BC$6000,data!$O$3:$O$6000,$C$46,data!$B$3:$B$6000,$D$46)/1000000</f>
        <v>214.25200000000001</v>
      </c>
      <c r="AR46" s="73">
        <f>SUMIFS(data!BD$3:BD$6000,data!$O$3:$O$6000,$C$46,data!$B$3:$B$6000,$D$46)/1000000</f>
        <v>227.58500000000001</v>
      </c>
      <c r="AS46" s="73">
        <f>SUMIFS(data!BE$3:BE$6000,data!$O$3:$O$6000,$C$46,data!$B$3:$B$6000,$D$46)/1000000</f>
        <v>243.208</v>
      </c>
      <c r="AT46" s="73">
        <f>SUMIFS(data!BF$3:BF$6000,data!$O$3:$O$6000,$C$46,data!$B$3:$B$6000,$D$46)/1000000</f>
        <v>260.40699999999998</v>
      </c>
      <c r="AU46" s="73">
        <f>SUMIFS(data!BG$3:BG$6000,data!$O$3:$O$6000,$C$46,data!$B$3:$B$6000,$D$46)/1000000</f>
        <v>294.39600000000002</v>
      </c>
      <c r="AV46" s="73">
        <f>SUMIFS(data!BH$3:BH$6000,data!$O$3:$O$6000,$C$46,data!$B$3:$B$6000,$D$46)/1000000</f>
        <v>321.34500000000003</v>
      </c>
      <c r="AW46" s="73">
        <f>SUMIFS(data!BI$3:BI$6000,data!$O$3:$O$6000,$C$46,data!$B$3:$B$6000,$D$46)/1000000</f>
        <v>344.524</v>
      </c>
      <c r="AX46" s="73">
        <f>SUMIFS(data!BJ$3:BJ$6000,data!$O$3:$O$6000,$C$46,data!$B$3:$B$6000,$D$46)/1000000</f>
        <v>366.89100000000002</v>
      </c>
      <c r="AY46" s="73">
        <f>SUMIFS(data!BK$3:BK$6000,data!$O$3:$O$6000,$C$46,data!$B$3:$B$6000,$D$46)/1000000</f>
        <v>370.79300000000001</v>
      </c>
      <c r="AZ46" s="73">
        <f>SUMIFS(data!BL$3:BL$6000,data!$O$3:$O$6000,$C$46,data!$B$3:$B$6000,$D$46)/1000000</f>
        <v>383.36599999999999</v>
      </c>
      <c r="BA46" s="73">
        <f>SUMIFS(data!BM$3:BM$6000,data!$O$3:$O$6000,$C$46,data!$B$3:$B$6000,$D$46)/1000000</f>
        <v>444.863</v>
      </c>
      <c r="BB46" s="73">
        <f>SUMIFS(data!BN$3:BN$6000,data!$O$3:$O$6000,$C$46,data!$B$3:$B$6000,$D$46)/1000000</f>
        <v>513.60199999999998</v>
      </c>
      <c r="BC46" s="73">
        <f>SUMIFS(data!BO$3:BO$6000,data!$O$3:$O$6000,$C$46,data!$B$3:$B$6000,$D$46)/1000000</f>
        <v>599.33199999999999</v>
      </c>
      <c r="BD46" s="73">
        <f>SUMIFS(data!BP$3:BP$6000,data!$O$3:$O$6000,$C$46,data!$B$3:$B$6000,$D$46)/1000000</f>
        <v>618.23699999999997</v>
      </c>
      <c r="BE46" s="73">
        <f>SUMIFS(data!BQ$3:BQ$6000,data!$O$3:$O$6000,$C$46,data!$B$3:$B$6000,$D$46)/1000000</f>
        <v>566.02700000000004</v>
      </c>
      <c r="BF46" s="73">
        <f>SUMIFS(data!BR$3:BR$6000,data!$O$3:$O$6000,$C$46,data!$B$3:$B$6000,$D$46)/1000000</f>
        <v>590.91</v>
      </c>
      <c r="BG46" s="73">
        <f>SUMIFS(data!BS$3:BS$6000,data!$O$3:$O$6000,$C$46,data!$B$3:$B$6000,$D$46)/1000000</f>
        <v>635.15300000000002</v>
      </c>
      <c r="BH46" s="73">
        <f>SUMIFS(data!BT$3:BT$6000,data!$O$3:$O$6000,$C$46,data!$B$3:$B$6000,$D$46)/1000000</f>
        <v>696.52300000000002</v>
      </c>
      <c r="BI46" s="73">
        <f>SUMIFS(data!BU$3:BU$6000,data!$O$3:$O$6000,$C$46,data!$B$3:$B$6000,$D$46)/1000000</f>
        <v>726.93399999999997</v>
      </c>
      <c r="BJ46" s="73">
        <f>SUMIFS(data!BV$3:BV$6000,data!$O$3:$O$6000,$C$46,data!$B$3:$B$6000,$D$46)/1000000</f>
        <v>729.67399999999998</v>
      </c>
      <c r="BK46" s="73">
        <f>SUMIFS(data!BW$3:BW$6000,data!$O$3:$O$6000,$C$46,data!$B$3:$B$6000,$D$46)/1000000</f>
        <v>746.19</v>
      </c>
      <c r="BL46" s="73">
        <f>SUMIFS(data!BX$3:BX$6000,data!$O$3:$O$6000,$C$46,data!$B$3:$B$6000,$D$46)/1000000</f>
        <v>781.82799999999997</v>
      </c>
      <c r="BN46" s="73">
        <f t="shared" si="3"/>
        <v>13066.446435999998</v>
      </c>
      <c r="BO46" s="496">
        <f>+nominal!BN46</f>
        <v>12924.904436000003</v>
      </c>
      <c r="BP46" s="86">
        <f t="shared" si="2"/>
        <v>-141.54199999999582</v>
      </c>
    </row>
    <row r="47" spans="1:68" x14ac:dyDescent="0.35">
      <c r="A47" s="92"/>
      <c r="B47" s="153" t="s">
        <v>8367</v>
      </c>
      <c r="C47" s="154" t="s">
        <v>1</v>
      </c>
      <c r="D47" s="75" t="s">
        <v>8399</v>
      </c>
      <c r="E47" s="55"/>
      <c r="F47" s="27">
        <f>SUMIFS(data!R$3:R$6000,data!$O$3:$O$6000,$C$47,data!$B$3:$B$6000,$D$47,data!$C$3:$C$6000,$B$47)/1000000</f>
        <v>0.102725</v>
      </c>
      <c r="G47" s="27">
        <f>SUMIFS(data!S$3:S$6000,data!$O$3:$O$6000,$C$47,data!$B$3:$B$6000,$D$47,data!$C$3:$C$6000,$B$47)/1000000</f>
        <v>0.15710199999999999</v>
      </c>
      <c r="H47" s="27">
        <f>SUMIFS(data!T$3:T$6000,data!$O$3:$O$6000,$C$47,data!$B$3:$B$6000,$D$47,data!$C$3:$C$6000,$B$47)/1000000</f>
        <v>0.20985500000000001</v>
      </c>
      <c r="I47" s="27">
        <f>SUMIFS(data!U$3:U$6000,data!$O$3:$O$6000,$C$47,data!$B$3:$B$6000,$D$47,data!$C$3:$C$6000,$B$47)/1000000</f>
        <v>0.27224999999999999</v>
      </c>
      <c r="J47" s="27">
        <f>SUMIFS(data!V$3:V$6000,data!$O$3:$O$6000,$C$47,data!$B$3:$B$6000,$D$47,data!$C$3:$C$6000,$B$47)/1000000</f>
        <v>0.76953400000000005</v>
      </c>
      <c r="K47" s="27">
        <f>SUMIFS(data!W$3:W$6000,data!$O$3:$O$6000,$C$47,data!$B$3:$B$6000,$D$47,data!$C$3:$C$6000,$B$47)/1000000</f>
        <v>1.173</v>
      </c>
      <c r="L47" s="27">
        <f>SUMIFS(data!X$3:X$6000,data!$O$3:$O$6000,$C$47,data!$B$3:$B$6000,$D$47,data!$C$3:$C$6000,$B$47)/1000000</f>
        <v>1.8057989999999999</v>
      </c>
      <c r="M47" s="27">
        <f>SUMIFS(data!Y$3:Y$6000,data!$O$3:$O$6000,$C$47,data!$B$3:$B$6000,$D$47,data!$C$3:$C$6000,$B$47)/1000000</f>
        <v>2.2846549999999999</v>
      </c>
      <c r="N47" s="27">
        <f>SUMIFS(data!Z$3:Z$6000,data!$O$3:$O$6000,$C$47,data!$B$3:$B$6000,$D$47,data!$C$3:$C$6000,$B$47)/1000000</f>
        <v>2.726845</v>
      </c>
      <c r="O47" s="27">
        <f>SUMIFS(data!AA$3:AA$6000,data!$O$3:$O$6000,$C$47,data!$B$3:$B$6000,$D$47,data!$C$3:$C$6000,$B$47)/1000000</f>
        <v>3.3622529999999999</v>
      </c>
      <c r="P47" s="27">
        <f>SUMIFS(data!AB$3:AB$6000,data!$O$3:$O$6000,$C$47,data!$B$3:$B$6000,$D$47,data!$C$3:$C$6000,$B$47)/1000000</f>
        <v>4.6012930000000001</v>
      </c>
      <c r="Q47" s="27">
        <f>SUMIFS(data!AC$3:AC$6000,data!$O$3:$O$6000,$C$47,data!$B$3:$B$6000,$D$47,data!$C$3:$C$6000,$B$47)/1000000</f>
        <v>4.5998479999999997</v>
      </c>
      <c r="R47" s="27">
        <f>SUMIFS(data!AD$3:AD$6000,data!$O$3:$O$6000,$C$47,data!$B$3:$B$6000,$D$47,data!$C$3:$C$6000,$B$47)/1000000</f>
        <v>5.8183910000000001</v>
      </c>
      <c r="S47" s="27">
        <f>SUMIFS(data!AE$3:AE$6000,data!$O$3:$O$6000,$C$47,data!$B$3:$B$6000,$D$47,data!$C$3:$C$6000,$B$47)/1000000</f>
        <v>6.840395</v>
      </c>
      <c r="T47" s="27">
        <f>SUMIFS(data!AF$3:AF$6000,data!$O$3:$O$6000,$C$47,data!$B$3:$B$6000,$D$47,data!$C$3:$C$6000,$B$47)/1000000</f>
        <v>8.5682369999999999</v>
      </c>
      <c r="U47" s="62">
        <f>SUMIFS(data!AG$3:AG$6000,data!$O$3:$O$6000,$C$47,data!$B$3:$B$6000,$D$47,data!$C$3:$C$6000,$B$47)/1000000</f>
        <v>2.2286570000000001</v>
      </c>
      <c r="V47" s="27">
        <f>SUMIFS(data!AH$3:AH$6000,data!$O$3:$O$6000,$C$47,data!$B$3:$B$6000,$D$47,data!$C$3:$C$6000,$B$47)/1000000</f>
        <v>9.8758289999999995</v>
      </c>
      <c r="W47" s="27">
        <f>SUMIFS(data!AI$3:AI$6000,data!$O$3:$O$6000,$C$47,data!$B$3:$B$6000,$D$47,data!$C$3:$C$6000,$B$47)/1000000</f>
        <v>10.679881</v>
      </c>
      <c r="X47" s="27">
        <f>SUMIFS(data!AJ$3:AJ$6000,data!$O$3:$O$6000,$C$47,data!$B$3:$B$6000,$D$47,data!$C$3:$C$6000,$B$47)/1000000</f>
        <v>12.407317000000001</v>
      </c>
      <c r="Y47" s="27">
        <f>SUMIFS(data!AK$3:AK$6000,data!$O$3:$O$6000,$C$47,data!$B$3:$B$6000,$D$47,data!$C$3:$C$6000,$B$47)/1000000</f>
        <v>13.9567</v>
      </c>
      <c r="Z47" s="27">
        <f>SUMIFS(data!AL$3:AL$6000,data!$O$3:$O$6000,$C$47,data!$B$3:$B$6000,$D$47,data!$C$3:$C$6000,$B$47)/1000000</f>
        <v>16.833344</v>
      </c>
      <c r="AA47" s="27">
        <f>SUMIFS(data!AM$3:AM$6000,data!$O$3:$O$6000,$C$47,data!$B$3:$B$6000,$D$47,data!$C$3:$C$6000,$B$47)/1000000</f>
        <v>17.390733999999998</v>
      </c>
      <c r="AB47" s="27">
        <f>SUMIFS(data!AN$3:AN$6000,data!$O$3:$O$6000,$C$47,data!$B$3:$B$6000,$D$47,data!$C$3:$C$6000,$B$47)/1000000</f>
        <v>18.985244000000002</v>
      </c>
      <c r="AC47" s="27">
        <f>SUMIFS(data!AO$3:AO$6000,data!$O$3:$O$6000,$C$47,data!$B$3:$B$6000,$D$47,data!$C$3:$C$6000,$B$47)/1000000</f>
        <v>20.060943000000002</v>
      </c>
      <c r="AD47" s="27">
        <f>SUMIFS(data!AP$3:AP$6000,data!$O$3:$O$6000,$C$47,data!$B$3:$B$6000,$D$47,data!$C$3:$C$6000,$B$47)/1000000</f>
        <v>22.654603999999999</v>
      </c>
      <c r="AE47" s="27">
        <f>SUMIFS(data!AQ$3:AQ$6000,data!$O$3:$O$6000,$C$47,data!$B$3:$B$6000,$D$47,data!$C$3:$C$6000,$B$47)/1000000</f>
        <v>24.995450999999999</v>
      </c>
      <c r="AF47" s="27">
        <f>SUMIFS(data!AR$3:AR$6000,data!$O$3:$O$6000,$C$47,data!$B$3:$B$6000,$D$47,data!$C$3:$C$6000,$B$47)/1000000</f>
        <v>27.435203999999999</v>
      </c>
      <c r="AG47" s="27">
        <f>SUMIFS(data!AS$3:AS$6000,data!$O$3:$O$6000,$C$47,data!$B$3:$B$6000,$D$47,data!$C$3:$C$6000,$B$47)/1000000</f>
        <v>30.46163</v>
      </c>
      <c r="AH47" s="27">
        <f>SUMIFS(data!AT$3:AT$6000,data!$O$3:$O$6000,$C$47,data!$B$3:$B$6000,$D$47,data!$C$3:$C$6000,$B$47)/1000000</f>
        <v>34.603976000000003</v>
      </c>
      <c r="AI47" s="27">
        <f>SUMIFS(data!AU$3:AU$6000,data!$O$3:$O$6000,$C$47,data!$B$3:$B$6000,$D$47,data!$C$3:$C$6000,$B$47)/1000000</f>
        <v>41.103202000000003</v>
      </c>
      <c r="AJ47" s="27">
        <f>SUMIFS(data!AV$3:AV$6000,data!$O$3:$O$6000,$C$47,data!$B$3:$B$6000,$D$47,data!$C$3:$C$6000,$B$47)/1000000</f>
        <v>52.536214000000001</v>
      </c>
      <c r="AK47" s="27">
        <f>SUMIFS(data!AW$3:AW$6000,data!$O$3:$O$6000,$C$47,data!$B$3:$B$6000,$D$47,data!$C$3:$C$6000,$B$47)/1000000</f>
        <v>68.245253000000005</v>
      </c>
      <c r="AL47" s="27">
        <f>SUMIFS(data!AX$3:AX$6000,data!$O$3:$O$6000,$C$47,data!$B$3:$B$6000,$D$47,data!$C$3:$C$6000,$B$47)/1000000</f>
        <v>76.428741000000002</v>
      </c>
      <c r="AM47" s="27">
        <f>SUMIFS(data!AY$3:AY$6000,data!$O$3:$O$6000,$C$47,data!$B$3:$B$6000,$D$47,data!$C$3:$C$6000,$B$47)/1000000</f>
        <v>82.810339999999997</v>
      </c>
      <c r="AN47" s="27">
        <f>SUMIFS(data!AZ$3:AZ$6000,data!$O$3:$O$6000,$C$47,data!$B$3:$B$6000,$D$47,data!$C$3:$C$6000,$B$47)/1000000</f>
        <v>89.07</v>
      </c>
      <c r="AO47" s="27">
        <f>SUMIFS(data!BA$3:BA$6000,data!$O$3:$O$6000,$C$47,data!$B$3:$B$6000,$D$47,data!$C$3:$C$6000,$B$47)/1000000</f>
        <v>91.994</v>
      </c>
      <c r="AP47" s="27">
        <f>SUMIFS(data!BB$3:BB$6000,data!$O$3:$O$6000,$C$47,data!$B$3:$B$6000,$D$47,data!$C$3:$C$6000,$B$47)/1000000</f>
        <v>95.557000000000002</v>
      </c>
      <c r="AQ47" s="27">
        <f>SUMIFS(data!BC$3:BC$6000,data!$O$3:$O$6000,$C$47,data!$B$3:$B$6000,$D$47,data!$C$3:$C$6000,$B$47)/1000000</f>
        <v>101.28100000000001</v>
      </c>
      <c r="AR47" s="27">
        <f>SUMIFS(data!BD$3:BD$6000,data!$O$3:$O$6000,$C$47,data!$B$3:$B$6000,$D$47,data!$C$3:$C$6000,$B$47)/1000000</f>
        <v>108.675</v>
      </c>
      <c r="AS47" s="27">
        <f>SUMIFS(data!BE$3:BE$6000,data!$O$3:$O$6000,$C$47,data!$B$3:$B$6000,$D$47,data!$C$3:$C$6000,$B$47)/1000000</f>
        <v>119.21</v>
      </c>
      <c r="AT47" s="27">
        <f>SUMIFS(data!BF$3:BF$6000,data!$O$3:$O$6000,$C$47,data!$B$3:$B$6000,$D$47,data!$C$3:$C$6000,$B$47)/1000000</f>
        <v>133.23699999999999</v>
      </c>
      <c r="AU47" s="27">
        <f>SUMIFS(data!BG$3:BG$6000,data!$O$3:$O$6000,$C$47,data!$B$3:$B$6000,$D$47,data!$C$3:$C$6000,$B$47)/1000000</f>
        <v>151.34800000000001</v>
      </c>
      <c r="AV47" s="27">
        <f>SUMIFS(data!BH$3:BH$6000,data!$O$3:$O$6000,$C$47,data!$B$3:$B$6000,$D$47,data!$C$3:$C$6000,$B$47)/1000000</f>
        <v>165.20099999999999</v>
      </c>
      <c r="AW47" s="27">
        <f>SUMIFS(data!BI$3:BI$6000,data!$O$3:$O$6000,$C$47,data!$B$3:$B$6000,$D$47,data!$C$3:$C$6000,$B$47)/1000000</f>
        <v>180.976</v>
      </c>
      <c r="AX47" s="27">
        <f>SUMIFS(data!BJ$3:BJ$6000,data!$O$3:$O$6000,$C$47,data!$B$3:$B$6000,$D$47,data!$C$3:$C$6000,$B$47)/1000000</f>
        <v>187.07400000000001</v>
      </c>
      <c r="AY47" s="27">
        <f>SUMIFS(data!BK$3:BK$6000,data!$O$3:$O$6000,$C$47,data!$B$3:$B$6000,$D$47,data!$C$3:$C$6000,$B$47)/1000000</f>
        <v>186.30199999999999</v>
      </c>
      <c r="AZ47" s="27">
        <f>SUMIFS(data!BL$3:BL$6000,data!$O$3:$O$6000,$C$47,data!$B$3:$B$6000,$D$47,data!$C$3:$C$6000,$B$47)/1000000</f>
        <v>196.887</v>
      </c>
      <c r="BA47" s="27">
        <f>SUMIFS(data!BM$3:BM$6000,data!$O$3:$O$6000,$C$47,data!$B$3:$B$6000,$D$47,data!$C$3:$C$6000,$B$47)/1000000</f>
        <v>208.56800000000001</v>
      </c>
      <c r="BB47" s="27">
        <f>SUMIFS(data!BN$3:BN$6000,data!$O$3:$O$6000,$C$47,data!$B$3:$B$6000,$D$47,data!$C$3:$C$6000,$B$47)/1000000</f>
        <v>258.90300000000002</v>
      </c>
      <c r="BC47" s="27">
        <f>SUMIFS(data!BO$3:BO$6000,data!$O$3:$O$6000,$C$47,data!$B$3:$B$6000,$D$47,data!$C$3:$C$6000,$B$47)/1000000</f>
        <v>284.923</v>
      </c>
      <c r="BD47" s="27">
        <f>SUMIFS(data!BP$3:BP$6000,data!$O$3:$O$6000,$C$47,data!$B$3:$B$6000,$D$47,data!$C$3:$C$6000,$B$47)/1000000</f>
        <v>290.53699999999998</v>
      </c>
      <c r="BE47" s="27">
        <f>SUMIFS(data!BQ$3:BQ$6000,data!$O$3:$O$6000,$C$47,data!$B$3:$B$6000,$D$47,data!$C$3:$C$6000,$B$47)/1000000</f>
        <v>265.858</v>
      </c>
      <c r="BF47" s="27">
        <f>SUMIFS(data!BR$3:BR$6000,data!$O$3:$O$6000,$C$47,data!$B$3:$B$6000,$D$47,data!$C$3:$C$6000,$B$47)/1000000</f>
        <v>281.02699999999999</v>
      </c>
      <c r="BG47" s="27">
        <f>SUMIFS(data!BS$3:BS$6000,data!$O$3:$O$6000,$C$47,data!$B$3:$B$6000,$D$47,data!$C$3:$C$6000,$B$47)/1000000</f>
        <v>329.56099999999998</v>
      </c>
      <c r="BH47" s="27">
        <f>SUMIFS(data!BT$3:BT$6000,data!$O$3:$O$6000,$C$47,data!$B$3:$B$6000,$D$47,data!$C$3:$C$6000,$B$47)/1000000</f>
        <v>391.18299999999999</v>
      </c>
      <c r="BI47" s="27">
        <f>SUMIFS(data!BU$3:BU$6000,data!$O$3:$O$6000,$C$47,data!$B$3:$B$6000,$D$47,data!$C$3:$C$6000,$B$47)/1000000</f>
        <v>418.59300000000002</v>
      </c>
      <c r="BJ47" s="27">
        <f>SUMIFS(data!BV$3:BV$6000,data!$O$3:$O$6000,$C$47,data!$B$3:$B$6000,$D$47,data!$C$3:$C$6000,$B$47)/1000000</f>
        <v>434.524</v>
      </c>
      <c r="BK47" s="27">
        <f>SUMIFS(data!BW$3:BW$6000,data!$O$3:$O$6000,$C$47,data!$B$3:$B$6000,$D$47,data!$C$3:$C$6000,$B$47)/1000000</f>
        <v>457.36700000000002</v>
      </c>
      <c r="BL47" s="27">
        <f>SUMIFS(data!BX$3:BX$6000,data!$O$3:$O$6000,$C$47,data!$B$3:$B$6000,$D$47,data!$C$3:$C$6000,$B$47)/1000000</f>
        <v>480.56</v>
      </c>
      <c r="BN47" s="27">
        <f t="shared" si="3"/>
        <v>6535.4014460000017</v>
      </c>
      <c r="BO47" s="496">
        <f>+nominal!BN47</f>
        <v>6439.335446</v>
      </c>
      <c r="BP47" s="86">
        <f t="shared" si="2"/>
        <v>-96.066000000001623</v>
      </c>
    </row>
    <row r="48" spans="1:68" x14ac:dyDescent="0.35">
      <c r="A48" s="92"/>
      <c r="B48" s="45" t="s">
        <v>8368</v>
      </c>
      <c r="C48" s="152" t="s">
        <v>8369</v>
      </c>
      <c r="D48" s="152"/>
      <c r="E48" s="55"/>
      <c r="F48" s="27">
        <f>+F46-F47</f>
        <v>4.2556709999999995</v>
      </c>
      <c r="G48" s="27">
        <f t="shared" ref="G48:BL48" si="25">+G46-G47</f>
        <v>4.5782990000000003</v>
      </c>
      <c r="H48" s="27">
        <f t="shared" si="25"/>
        <v>4.7727889999999995</v>
      </c>
      <c r="I48" s="27">
        <f t="shared" si="25"/>
        <v>4.9990480000000002</v>
      </c>
      <c r="J48" s="27">
        <f t="shared" si="25"/>
        <v>5.1167980000000002</v>
      </c>
      <c r="K48" s="27">
        <f t="shared" si="25"/>
        <v>5.5985670000000001</v>
      </c>
      <c r="L48" s="27">
        <f t="shared" si="25"/>
        <v>6.5910139999999995</v>
      </c>
      <c r="M48" s="27">
        <f t="shared" si="25"/>
        <v>7.3230250000000003</v>
      </c>
      <c r="N48" s="27">
        <f t="shared" si="25"/>
        <v>8.4292729999999985</v>
      </c>
      <c r="O48" s="27">
        <f t="shared" si="25"/>
        <v>11.680002000000002</v>
      </c>
      <c r="P48" s="27">
        <f t="shared" si="25"/>
        <v>14.655294</v>
      </c>
      <c r="Q48" s="27">
        <f t="shared" si="25"/>
        <v>14.136629000000001</v>
      </c>
      <c r="R48" s="27">
        <f t="shared" si="25"/>
        <v>15.996782999999999</v>
      </c>
      <c r="S48" s="27">
        <f t="shared" si="25"/>
        <v>21.826536000000001</v>
      </c>
      <c r="T48" s="27">
        <f t="shared" si="25"/>
        <v>26.126205000000002</v>
      </c>
      <c r="U48" s="62">
        <f t="shared" si="25"/>
        <v>6.4012130000000003</v>
      </c>
      <c r="V48" s="27">
        <f t="shared" si="25"/>
        <v>28.416559000000003</v>
      </c>
      <c r="W48" s="27">
        <f t="shared" si="25"/>
        <v>29.526609999999998</v>
      </c>
      <c r="X48" s="27">
        <f t="shared" si="25"/>
        <v>31.630402000000004</v>
      </c>
      <c r="Y48" s="27">
        <f t="shared" si="25"/>
        <v>37.139668</v>
      </c>
      <c r="Z48" s="27">
        <f t="shared" si="25"/>
        <v>42.512208999999999</v>
      </c>
      <c r="AA48" s="27">
        <f t="shared" si="25"/>
        <v>40.384123000000002</v>
      </c>
      <c r="AB48" s="27">
        <f t="shared" si="25"/>
        <v>44.849781</v>
      </c>
      <c r="AC48" s="27">
        <f t="shared" si="25"/>
        <v>45.894748</v>
      </c>
      <c r="AD48" s="27">
        <f t="shared" si="25"/>
        <v>60.541176999999998</v>
      </c>
      <c r="AE48" s="27">
        <f t="shared" si="25"/>
        <v>49.773496999999992</v>
      </c>
      <c r="AF48" s="27">
        <f t="shared" si="25"/>
        <v>51.791224999999997</v>
      </c>
      <c r="AG48" s="27">
        <f t="shared" si="25"/>
        <v>56.286530999999997</v>
      </c>
      <c r="AH48" s="27">
        <f t="shared" si="25"/>
        <v>59.724463</v>
      </c>
      <c r="AI48" s="27">
        <f t="shared" si="25"/>
        <v>63.504341000000004</v>
      </c>
      <c r="AJ48" s="27">
        <f t="shared" si="25"/>
        <v>74.256461999999999</v>
      </c>
      <c r="AK48" s="27">
        <f t="shared" si="25"/>
        <v>85.34172199999999</v>
      </c>
      <c r="AL48" s="27">
        <f t="shared" si="25"/>
        <v>93.574179999999984</v>
      </c>
      <c r="AM48" s="27">
        <f t="shared" si="25"/>
        <v>100.928146</v>
      </c>
      <c r="AN48" s="27">
        <f t="shared" si="25"/>
        <v>106.46299999999999</v>
      </c>
      <c r="AO48" s="27">
        <f t="shared" si="25"/>
        <v>109.363</v>
      </c>
      <c r="AP48" s="27">
        <f t="shared" si="25"/>
        <v>112.41099999999999</v>
      </c>
      <c r="AQ48" s="27">
        <f t="shared" si="25"/>
        <v>112.971</v>
      </c>
      <c r="AR48" s="27">
        <f t="shared" si="25"/>
        <v>118.91000000000001</v>
      </c>
      <c r="AS48" s="27">
        <f t="shared" si="25"/>
        <v>123.998</v>
      </c>
      <c r="AT48" s="27">
        <f t="shared" si="25"/>
        <v>127.16999999999999</v>
      </c>
      <c r="AU48" s="27">
        <f t="shared" si="25"/>
        <v>143.048</v>
      </c>
      <c r="AV48" s="27">
        <f t="shared" si="25"/>
        <v>156.14400000000003</v>
      </c>
      <c r="AW48" s="27">
        <f t="shared" si="25"/>
        <v>163.548</v>
      </c>
      <c r="AX48" s="27">
        <f t="shared" si="25"/>
        <v>179.81700000000001</v>
      </c>
      <c r="AY48" s="27">
        <f t="shared" si="25"/>
        <v>184.49100000000001</v>
      </c>
      <c r="AZ48" s="27">
        <f t="shared" si="25"/>
        <v>186.47899999999998</v>
      </c>
      <c r="BA48" s="27">
        <f t="shared" si="25"/>
        <v>236.29499999999999</v>
      </c>
      <c r="BB48" s="27">
        <f t="shared" si="25"/>
        <v>254.69899999999996</v>
      </c>
      <c r="BC48" s="27">
        <f t="shared" si="25"/>
        <v>314.40899999999999</v>
      </c>
      <c r="BD48" s="27">
        <f t="shared" si="25"/>
        <v>327.7</v>
      </c>
      <c r="BE48" s="27">
        <f t="shared" si="25"/>
        <v>300.16900000000004</v>
      </c>
      <c r="BF48" s="27">
        <f t="shared" si="25"/>
        <v>309.88299999999998</v>
      </c>
      <c r="BG48" s="27">
        <f t="shared" si="25"/>
        <v>305.59200000000004</v>
      </c>
      <c r="BH48" s="27">
        <f t="shared" si="25"/>
        <v>305.34000000000003</v>
      </c>
      <c r="BI48" s="27">
        <f t="shared" si="25"/>
        <v>308.34099999999995</v>
      </c>
      <c r="BJ48" s="27">
        <f t="shared" si="25"/>
        <v>295.14999999999998</v>
      </c>
      <c r="BK48" s="27">
        <f t="shared" si="25"/>
        <v>288.82300000000004</v>
      </c>
      <c r="BL48" s="27">
        <f t="shared" si="25"/>
        <v>301.26799999999997</v>
      </c>
      <c r="BN48" s="27">
        <f t="shared" si="3"/>
        <v>6531.0449900000003</v>
      </c>
      <c r="BO48" s="496">
        <f>+nominal!BN48</f>
        <v>6485.5689900000016</v>
      </c>
      <c r="BP48" s="86">
        <f t="shared" si="2"/>
        <v>-45.475999999998749</v>
      </c>
    </row>
    <row r="49" spans="1:71" x14ac:dyDescent="0.35">
      <c r="A49" s="43"/>
      <c r="B49" s="198" t="s">
        <v>8389</v>
      </c>
      <c r="C49" s="48"/>
      <c r="D49" s="48"/>
      <c r="E49" s="58"/>
      <c r="F49" s="59">
        <f>+F46/F37</f>
        <v>0.15645594226919765</v>
      </c>
      <c r="G49" s="59">
        <f t="shared" ref="G49:BL49" si="26">+G46/G37</f>
        <v>0.16743125769862224</v>
      </c>
      <c r="H49" s="59">
        <f t="shared" si="26"/>
        <v>0.15973393855545576</v>
      </c>
      <c r="I49" s="59">
        <f t="shared" si="26"/>
        <v>0.16553686527769271</v>
      </c>
      <c r="J49" s="59">
        <f t="shared" si="26"/>
        <v>0.16795129607233267</v>
      </c>
      <c r="K49" s="59">
        <f t="shared" si="26"/>
        <v>0.1653665562605818</v>
      </c>
      <c r="L49" s="59">
        <f t="shared" si="26"/>
        <v>0.16954318351159556</v>
      </c>
      <c r="M49" s="59">
        <f t="shared" si="26"/>
        <v>0.17728597937472432</v>
      </c>
      <c r="N49" s="59">
        <f t="shared" si="26"/>
        <v>0.1813533619714508</v>
      </c>
      <c r="O49" s="59">
        <f t="shared" si="26"/>
        <v>0.20412029133260665</v>
      </c>
      <c r="P49" s="59">
        <f t="shared" si="26"/>
        <v>0.21957463227244825</v>
      </c>
      <c r="Q49" s="59">
        <f t="shared" si="26"/>
        <v>0.18902907459699853</v>
      </c>
      <c r="R49" s="59">
        <f t="shared" si="26"/>
        <v>0.19711372510127442</v>
      </c>
      <c r="S49" s="59">
        <f t="shared" si="26"/>
        <v>0.18783599919301161</v>
      </c>
      <c r="T49" s="59">
        <f t="shared" si="26"/>
        <v>0.20200729837120285</v>
      </c>
      <c r="U49" s="63">
        <f t="shared" si="26"/>
        <v>0.20790799486943762</v>
      </c>
      <c r="V49" s="59">
        <f t="shared" si="26"/>
        <v>0.20718545330892194</v>
      </c>
      <c r="W49" s="59">
        <f t="shared" si="26"/>
        <v>0.19414630494879098</v>
      </c>
      <c r="X49" s="59">
        <f t="shared" si="26"/>
        <v>0.19636129558527382</v>
      </c>
      <c r="Y49" s="59">
        <f t="shared" si="26"/>
        <v>0.19225968446249964</v>
      </c>
      <c r="Z49" s="59">
        <f t="shared" si="26"/>
        <v>0.19427749504673936</v>
      </c>
      <c r="AA49" s="59">
        <f t="shared" si="26"/>
        <v>0.17118927073367948</v>
      </c>
      <c r="AB49" s="59">
        <f t="shared" si="26"/>
        <v>0.17285870299293077</v>
      </c>
      <c r="AC49" s="59">
        <f t="shared" si="26"/>
        <v>0.18070060101368318</v>
      </c>
      <c r="AD49" s="59">
        <f t="shared" si="26"/>
        <v>0.20530162413319394</v>
      </c>
      <c r="AE49" s="59">
        <f t="shared" si="26"/>
        <v>0.17783913270575857</v>
      </c>
      <c r="AF49" s="59">
        <f t="shared" si="26"/>
        <v>0.18596678040430015</v>
      </c>
      <c r="AG49" s="59">
        <f t="shared" si="26"/>
        <v>0.19132165540739665</v>
      </c>
      <c r="AH49" s="59">
        <f t="shared" si="26"/>
        <v>0.1918063996937944</v>
      </c>
      <c r="AI49" s="59">
        <f t="shared" si="26"/>
        <v>0.18224668325981463</v>
      </c>
      <c r="AJ49" s="59">
        <f t="shared" si="26"/>
        <v>0.21032791757647318</v>
      </c>
      <c r="AK49" s="59">
        <f t="shared" si="26"/>
        <v>0.23432185426967284</v>
      </c>
      <c r="AL49" s="59">
        <f t="shared" si="26"/>
        <v>0.25052104165672767</v>
      </c>
      <c r="AM49" s="59">
        <f t="shared" si="26"/>
        <v>0.25357297988963529</v>
      </c>
      <c r="AN49" s="59">
        <f t="shared" si="26"/>
        <v>0.26214582769133415</v>
      </c>
      <c r="AO49" s="59">
        <f t="shared" si="26"/>
        <v>0.25373884772417965</v>
      </c>
      <c r="AP49" s="59">
        <f t="shared" si="26"/>
        <v>0.25444397272626057</v>
      </c>
      <c r="AQ49" s="59">
        <f t="shared" si="26"/>
        <v>0.24703930338449334</v>
      </c>
      <c r="AR49" s="59">
        <f t="shared" si="26"/>
        <v>0.25034127196267952</v>
      </c>
      <c r="AS49" s="59">
        <f t="shared" si="26"/>
        <v>0.25322692321708395</v>
      </c>
      <c r="AT49" s="59">
        <f t="shared" si="26"/>
        <v>0.25585307118596107</v>
      </c>
      <c r="AU49" s="59">
        <f t="shared" si="26"/>
        <v>0.26323808706288832</v>
      </c>
      <c r="AV49" s="59">
        <f t="shared" si="26"/>
        <v>0.26856297559202197</v>
      </c>
      <c r="AW49" s="59">
        <f t="shared" si="26"/>
        <v>0.27509432003736872</v>
      </c>
      <c r="AX49" s="59">
        <f t="shared" si="26"/>
        <v>0.27492109593475467</v>
      </c>
      <c r="AY49" s="59">
        <f t="shared" si="26"/>
        <v>0.25992963260762436</v>
      </c>
      <c r="AZ49" s="59">
        <f t="shared" si="26"/>
        <v>0.26169863896447165</v>
      </c>
      <c r="BA49" s="59">
        <f t="shared" si="26"/>
        <v>0.27606876167060002</v>
      </c>
      <c r="BB49" s="59">
        <f t="shared" si="26"/>
        <v>0.24295890245067756</v>
      </c>
      <c r="BC49" s="59">
        <f t="shared" si="26"/>
        <v>0.30830945558739253</v>
      </c>
      <c r="BD49" s="59">
        <f t="shared" si="26"/>
        <v>0.30163523154070659</v>
      </c>
      <c r="BE49" s="59">
        <f t="shared" si="26"/>
        <v>0.27564576436430649</v>
      </c>
      <c r="BF49" s="59">
        <f t="shared" si="26"/>
        <v>0.28826157648949291</v>
      </c>
      <c r="BG49" s="59">
        <f t="shared" si="26"/>
        <v>0.29912906122944927</v>
      </c>
      <c r="BH49" s="59">
        <f t="shared" si="26"/>
        <v>0.30041850171813006</v>
      </c>
      <c r="BI49" s="59">
        <f t="shared" si="26"/>
        <v>0.29656443579918923</v>
      </c>
      <c r="BJ49" s="59">
        <f t="shared" si="26"/>
        <v>0.28712638693833348</v>
      </c>
      <c r="BK49" s="59">
        <f t="shared" si="26"/>
        <v>0.29300685131607468</v>
      </c>
      <c r="BL49" s="59">
        <f t="shared" si="26"/>
        <v>0.28356896739327553</v>
      </c>
      <c r="BN49" s="27"/>
      <c r="BO49" s="496"/>
      <c r="BP49" s="86"/>
    </row>
    <row r="50" spans="1:71" x14ac:dyDescent="0.35">
      <c r="B50" s="48"/>
      <c r="C50" s="48"/>
      <c r="D50" s="48"/>
      <c r="E50" s="58"/>
      <c r="F50" s="59"/>
      <c r="G50" s="59"/>
      <c r="H50" s="59"/>
      <c r="I50" s="59"/>
      <c r="J50" s="59"/>
      <c r="K50" s="59"/>
      <c r="L50" s="59"/>
      <c r="M50" s="59"/>
      <c r="N50" s="59"/>
      <c r="O50" s="59"/>
      <c r="P50" s="59"/>
      <c r="Q50" s="59"/>
      <c r="R50" s="59"/>
      <c r="S50" s="59"/>
      <c r="T50" s="59"/>
      <c r="U50" s="63"/>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N50" s="27"/>
      <c r="BO50" s="496"/>
      <c r="BP50" s="86"/>
    </row>
    <row r="51" spans="1:71" x14ac:dyDescent="0.35">
      <c r="A51" s="446" t="s">
        <v>8470</v>
      </c>
      <c r="B51" s="48"/>
      <c r="C51" s="266" t="s">
        <v>8438</v>
      </c>
      <c r="D51" s="266"/>
      <c r="E51" s="58"/>
      <c r="F51" s="162">
        <f t="shared" ref="F51:AK51" si="27">+F34+F41</f>
        <v>5.206251</v>
      </c>
      <c r="G51" s="162">
        <f t="shared" si="27"/>
        <v>5.8073490000000003</v>
      </c>
      <c r="H51" s="162">
        <f t="shared" si="27"/>
        <v>6.2322949999999997</v>
      </c>
      <c r="I51" s="162">
        <f t="shared" si="27"/>
        <v>6.9602880000000003</v>
      </c>
      <c r="J51" s="162">
        <f t="shared" si="27"/>
        <v>9.5327540000000006</v>
      </c>
      <c r="K51" s="162">
        <f t="shared" si="27"/>
        <v>11.785479</v>
      </c>
      <c r="L51" s="162">
        <f t="shared" si="27"/>
        <v>14.255072</v>
      </c>
      <c r="M51" s="162">
        <f t="shared" si="27"/>
        <v>15.657958000000001</v>
      </c>
      <c r="N51" s="162">
        <f t="shared" si="27"/>
        <v>17.814256999999998</v>
      </c>
      <c r="O51" s="162">
        <f t="shared" si="27"/>
        <v>22.748840000000001</v>
      </c>
      <c r="P51" s="162">
        <f t="shared" si="27"/>
        <v>28.581274000000001</v>
      </c>
      <c r="Q51" s="162">
        <f t="shared" si="27"/>
        <v>28.931668000000002</v>
      </c>
      <c r="R51" s="162">
        <f t="shared" si="27"/>
        <v>31.585305999999999</v>
      </c>
      <c r="S51" s="162">
        <f t="shared" si="27"/>
        <v>40.977184000000001</v>
      </c>
      <c r="T51" s="162">
        <f t="shared" si="27"/>
        <v>49.671219000000001</v>
      </c>
      <c r="U51" s="469">
        <f t="shared" si="27"/>
        <v>12.870549</v>
      </c>
      <c r="V51" s="162">
        <f t="shared" si="27"/>
        <v>55.485483000000002</v>
      </c>
      <c r="W51" s="162">
        <f t="shared" si="27"/>
        <v>62.687777999999994</v>
      </c>
      <c r="X51" s="162">
        <f t="shared" si="27"/>
        <v>67.958255000000008</v>
      </c>
      <c r="Y51" s="162">
        <f t="shared" si="27"/>
        <v>78.637418999999994</v>
      </c>
      <c r="Z51" s="162">
        <f t="shared" si="27"/>
        <v>88.005550999999997</v>
      </c>
      <c r="AA51" s="162">
        <f t="shared" si="27"/>
        <v>83.226077000000004</v>
      </c>
      <c r="AB51" s="162">
        <f t="shared" si="27"/>
        <v>90.056343999999996</v>
      </c>
      <c r="AC51" s="162">
        <f t="shared" si="27"/>
        <v>93.012968999999998</v>
      </c>
      <c r="AD51" s="162">
        <f t="shared" si="27"/>
        <v>113.41178499999999</v>
      </c>
      <c r="AE51" s="162">
        <f t="shared" si="27"/>
        <v>104.378343</v>
      </c>
      <c r="AF51" s="162">
        <f t="shared" si="27"/>
        <v>108.3043</v>
      </c>
      <c r="AG51" s="162">
        <f t="shared" si="27"/>
        <v>118.41805199999999</v>
      </c>
      <c r="AH51" s="162">
        <f t="shared" si="27"/>
        <v>127.99194800000001</v>
      </c>
      <c r="AI51" s="162">
        <f t="shared" si="27"/>
        <v>140.434178</v>
      </c>
      <c r="AJ51" s="162">
        <f t="shared" si="27"/>
        <v>166.54332600000001</v>
      </c>
      <c r="AK51" s="162">
        <f t="shared" si="27"/>
        <v>198.44738699999999</v>
      </c>
      <c r="AL51" s="162">
        <f t="shared" ref="AL51:BL51" si="28">+AL34+AL41</f>
        <v>219.16121099999998</v>
      </c>
      <c r="AM51" s="162">
        <f t="shared" si="28"/>
        <v>238.101606</v>
      </c>
      <c r="AN51" s="162">
        <f t="shared" si="28"/>
        <v>254.17699999999999</v>
      </c>
      <c r="AO51" s="162">
        <f t="shared" si="28"/>
        <v>259.90800000000002</v>
      </c>
      <c r="AP51" s="162">
        <f t="shared" si="28"/>
        <v>268.11500000000001</v>
      </c>
      <c r="AQ51" s="162">
        <f t="shared" si="28"/>
        <v>276.28000000000003</v>
      </c>
      <c r="AR51" s="162">
        <f t="shared" si="28"/>
        <v>289.185</v>
      </c>
      <c r="AS51" s="162">
        <f t="shared" si="28"/>
        <v>308.33499999999998</v>
      </c>
      <c r="AT51" s="162">
        <f t="shared" si="28"/>
        <v>330.12099999999998</v>
      </c>
      <c r="AU51" s="162">
        <f t="shared" si="28"/>
        <v>372.61200000000002</v>
      </c>
      <c r="AV51" s="162">
        <f t="shared" si="28"/>
        <v>405.87900000000002</v>
      </c>
      <c r="AW51" s="162">
        <f t="shared" si="28"/>
        <v>432.60899999999998</v>
      </c>
      <c r="AX51" s="162">
        <f t="shared" si="28"/>
        <v>459.55000000000007</v>
      </c>
      <c r="AY51" s="162">
        <f t="shared" si="28"/>
        <v>472.774</v>
      </c>
      <c r="AZ51" s="162">
        <f t="shared" si="28"/>
        <v>494.31217499999997</v>
      </c>
      <c r="BA51" s="162">
        <f t="shared" si="28"/>
        <v>558.47624999999994</v>
      </c>
      <c r="BB51" s="162">
        <f t="shared" si="28"/>
        <v>635.82114999999999</v>
      </c>
      <c r="BC51" s="162">
        <f t="shared" si="28"/>
        <v>737.28870000000006</v>
      </c>
      <c r="BD51" s="162">
        <f t="shared" si="28"/>
        <v>758.36599999999999</v>
      </c>
      <c r="BE51" s="162">
        <f t="shared" si="28"/>
        <v>692.96500000000003</v>
      </c>
      <c r="BF51" s="162">
        <f t="shared" si="28"/>
        <v>716.19499999999994</v>
      </c>
      <c r="BG51" s="162">
        <f t="shared" si="28"/>
        <v>760.29099999999994</v>
      </c>
      <c r="BH51" s="162">
        <f t="shared" si="28"/>
        <v>823.44100000000003</v>
      </c>
      <c r="BI51" s="162">
        <f t="shared" si="28"/>
        <v>859.42099999999994</v>
      </c>
      <c r="BJ51" s="162">
        <f t="shared" si="28"/>
        <v>864.13400000000001</v>
      </c>
      <c r="BK51" s="162">
        <f t="shared" si="28"/>
        <v>880.40800000000002</v>
      </c>
      <c r="BL51" s="162">
        <f t="shared" si="28"/>
        <v>926.09899999999993</v>
      </c>
      <c r="BN51" s="73">
        <f t="shared" si="3"/>
        <v>16299.643029999999</v>
      </c>
      <c r="BO51" s="496">
        <f>+nominal!BN51</f>
        <v>16106.90603</v>
      </c>
      <c r="BP51" s="86">
        <f t="shared" si="2"/>
        <v>-192.73699999999917</v>
      </c>
    </row>
    <row r="52" spans="1:71" x14ac:dyDescent="0.35">
      <c r="A52" s="446"/>
      <c r="B52" s="48"/>
      <c r="C52" s="266"/>
      <c r="D52" s="266"/>
      <c r="E52" s="58"/>
      <c r="F52" s="162"/>
      <c r="G52" s="162"/>
      <c r="H52" s="162"/>
      <c r="I52" s="162"/>
      <c r="J52" s="162"/>
      <c r="K52" s="162"/>
      <c r="L52" s="162"/>
      <c r="M52" s="162"/>
      <c r="N52" s="162"/>
      <c r="O52" s="162"/>
      <c r="P52" s="162"/>
      <c r="Q52" s="162"/>
      <c r="R52" s="162"/>
      <c r="S52" s="162"/>
      <c r="T52" s="162"/>
      <c r="U52" s="469"/>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N52" s="73"/>
      <c r="BO52" s="496"/>
      <c r="BP52" s="86"/>
    </row>
    <row r="53" spans="1:71" x14ac:dyDescent="0.35">
      <c r="A53" s="373" t="s">
        <v>8454</v>
      </c>
      <c r="B53" s="31"/>
      <c r="C53" s="447"/>
      <c r="D53" s="267"/>
      <c r="E53" s="55"/>
      <c r="F53" s="448">
        <f t="shared" ref="F53:BL53" si="29">+F55+F54</f>
        <v>0</v>
      </c>
      <c r="G53" s="448">
        <f t="shared" si="29"/>
        <v>0</v>
      </c>
      <c r="H53" s="448">
        <f t="shared" si="29"/>
        <v>0</v>
      </c>
      <c r="I53" s="448">
        <f t="shared" si="29"/>
        <v>0</v>
      </c>
      <c r="J53" s="448">
        <f t="shared" si="29"/>
        <v>0</v>
      </c>
      <c r="K53" s="448">
        <f t="shared" si="29"/>
        <v>0</v>
      </c>
      <c r="L53" s="448">
        <f t="shared" si="29"/>
        <v>0</v>
      </c>
      <c r="M53" s="448">
        <f t="shared" si="29"/>
        <v>0</v>
      </c>
      <c r="N53" s="448">
        <f t="shared" si="29"/>
        <v>0</v>
      </c>
      <c r="O53" s="448">
        <f t="shared" si="29"/>
        <v>0</v>
      </c>
      <c r="P53" s="448">
        <f t="shared" si="29"/>
        <v>0</v>
      </c>
      <c r="Q53" s="448">
        <f t="shared" si="29"/>
        <v>0</v>
      </c>
      <c r="R53" s="448">
        <f t="shared" si="29"/>
        <v>0</v>
      </c>
      <c r="S53" s="448">
        <f t="shared" si="29"/>
        <v>0</v>
      </c>
      <c r="T53" s="448">
        <f t="shared" si="29"/>
        <v>0</v>
      </c>
      <c r="U53" s="470">
        <f t="shared" si="29"/>
        <v>0</v>
      </c>
      <c r="V53" s="448">
        <f t="shared" si="29"/>
        <v>0</v>
      </c>
      <c r="W53" s="448">
        <f t="shared" si="29"/>
        <v>0</v>
      </c>
      <c r="X53" s="448">
        <f t="shared" si="29"/>
        <v>0</v>
      </c>
      <c r="Y53" s="448">
        <f t="shared" si="29"/>
        <v>0</v>
      </c>
      <c r="Z53" s="448">
        <f t="shared" si="29"/>
        <v>0</v>
      </c>
      <c r="AA53" s="448">
        <f t="shared" si="29"/>
        <v>0</v>
      </c>
      <c r="AB53" s="448">
        <f t="shared" si="29"/>
        <v>0</v>
      </c>
      <c r="AC53" s="448">
        <f t="shared" si="29"/>
        <v>0</v>
      </c>
      <c r="AD53" s="448">
        <f t="shared" si="29"/>
        <v>0</v>
      </c>
      <c r="AE53" s="448">
        <f t="shared" si="29"/>
        <v>0</v>
      </c>
      <c r="AF53" s="448">
        <f t="shared" si="29"/>
        <v>0</v>
      </c>
      <c r="AG53" s="448">
        <f t="shared" si="29"/>
        <v>0</v>
      </c>
      <c r="AH53" s="448">
        <f t="shared" si="29"/>
        <v>0</v>
      </c>
      <c r="AI53" s="448">
        <f t="shared" si="29"/>
        <v>0</v>
      </c>
      <c r="AJ53" s="448">
        <f t="shared" si="29"/>
        <v>0</v>
      </c>
      <c r="AK53" s="448">
        <f t="shared" si="29"/>
        <v>0</v>
      </c>
      <c r="AL53" s="448">
        <f t="shared" si="29"/>
        <v>0</v>
      </c>
      <c r="AM53" s="448">
        <f t="shared" si="29"/>
        <v>0</v>
      </c>
      <c r="AN53" s="448">
        <f t="shared" si="29"/>
        <v>0</v>
      </c>
      <c r="AO53" s="448">
        <f t="shared" si="29"/>
        <v>0</v>
      </c>
      <c r="AP53" s="448">
        <f t="shared" si="29"/>
        <v>0</v>
      </c>
      <c r="AQ53" s="448">
        <f t="shared" si="29"/>
        <v>0</v>
      </c>
      <c r="AR53" s="448">
        <f t="shared" si="29"/>
        <v>0</v>
      </c>
      <c r="AS53" s="448">
        <f t="shared" si="29"/>
        <v>0</v>
      </c>
      <c r="AT53" s="448">
        <f t="shared" si="29"/>
        <v>0</v>
      </c>
      <c r="AU53" s="448">
        <f t="shared" si="29"/>
        <v>0</v>
      </c>
      <c r="AV53" s="448">
        <f t="shared" si="29"/>
        <v>0</v>
      </c>
      <c r="AW53" s="448">
        <f t="shared" si="29"/>
        <v>0.2</v>
      </c>
      <c r="AX53" s="448">
        <f t="shared" si="29"/>
        <v>1.1000000000000001</v>
      </c>
      <c r="AY53" s="448">
        <f t="shared" si="29"/>
        <v>10.032999999999999</v>
      </c>
      <c r="AZ53" s="448">
        <f t="shared" si="29"/>
        <v>17.662174999999998</v>
      </c>
      <c r="BA53" s="448">
        <f t="shared" si="29"/>
        <v>17.705249999999999</v>
      </c>
      <c r="BB53" s="448">
        <f t="shared" si="29"/>
        <v>19.168150000000001</v>
      </c>
      <c r="BC53" s="448">
        <f t="shared" si="29"/>
        <v>20.674700000000001</v>
      </c>
      <c r="BD53" s="448">
        <f t="shared" si="29"/>
        <v>23.705999999999996</v>
      </c>
      <c r="BE53" s="448">
        <f t="shared" si="29"/>
        <v>20.586000000000002</v>
      </c>
      <c r="BF53" s="448">
        <f t="shared" si="29"/>
        <v>23.024999999999999</v>
      </c>
      <c r="BG53" s="448">
        <f t="shared" si="29"/>
        <v>24.025000000000002</v>
      </c>
      <c r="BH53" s="448">
        <f t="shared" si="29"/>
        <v>25.275000000000002</v>
      </c>
      <c r="BI53" s="448">
        <f t="shared" si="29"/>
        <v>28.328999999999997</v>
      </c>
      <c r="BJ53" s="448">
        <f t="shared" si="29"/>
        <v>27.499000000000002</v>
      </c>
      <c r="BK53" s="448">
        <f t="shared" si="29"/>
        <v>25.518999999999998</v>
      </c>
      <c r="BL53" s="448">
        <f t="shared" si="29"/>
        <v>29.4</v>
      </c>
      <c r="BN53" s="73">
        <f t="shared" si="3"/>
        <v>313.90727500000003</v>
      </c>
      <c r="BO53" s="496">
        <f>+nominal!BN53</f>
        <v>313.90727500000003</v>
      </c>
      <c r="BP53" s="86">
        <f t="shared" si="2"/>
        <v>0</v>
      </c>
      <c r="BR53" s="187" t="s">
        <v>8427</v>
      </c>
    </row>
    <row r="54" spans="1:71" x14ac:dyDescent="0.35">
      <c r="A54" s="373"/>
      <c r="B54" s="48" t="s">
        <v>8425</v>
      </c>
      <c r="E54" s="55"/>
      <c r="F54" s="350"/>
      <c r="G54" s="350"/>
      <c r="H54" s="350"/>
      <c r="I54" s="350"/>
      <c r="J54" s="350"/>
      <c r="K54" s="350"/>
      <c r="L54" s="350"/>
      <c r="M54" s="350"/>
      <c r="N54" s="350"/>
      <c r="O54" s="350"/>
      <c r="P54" s="350"/>
      <c r="Q54" s="350"/>
      <c r="R54" s="350"/>
      <c r="S54" s="350"/>
      <c r="T54" s="350"/>
      <c r="U54" s="351"/>
      <c r="V54" s="350"/>
      <c r="W54" s="350"/>
      <c r="X54" s="350"/>
      <c r="Y54" s="350"/>
      <c r="Z54" s="350"/>
      <c r="AA54" s="350"/>
      <c r="AB54" s="350"/>
      <c r="AC54" s="350"/>
      <c r="AD54" s="350"/>
      <c r="AE54" s="350"/>
      <c r="AF54" s="350"/>
      <c r="AG54" s="350"/>
      <c r="AH54" s="350"/>
      <c r="AI54" s="350"/>
      <c r="AJ54" s="350"/>
      <c r="AK54" s="350"/>
      <c r="AL54" s="350"/>
      <c r="AM54" s="350"/>
      <c r="AN54" s="350"/>
      <c r="AO54" s="350"/>
      <c r="AP54" s="350"/>
      <c r="AQ54" s="350"/>
      <c r="AR54" s="350"/>
      <c r="AS54" s="350"/>
      <c r="AT54" s="350"/>
      <c r="AU54" s="350"/>
      <c r="AV54" s="350"/>
      <c r="AW54" s="350"/>
      <c r="AX54" s="350"/>
      <c r="AY54" s="374">
        <f t="array" ref="AY54:BL54">TRANSPOSE(timing!G38:G51)</f>
        <v>-1.167</v>
      </c>
      <c r="AZ54" s="374">
        <v>1.327</v>
      </c>
      <c r="BA54" s="374">
        <v>0</v>
      </c>
      <c r="BB54" s="374">
        <v>0</v>
      </c>
      <c r="BC54" s="374">
        <v>0</v>
      </c>
      <c r="BD54" s="374">
        <v>1.7809999999999999</v>
      </c>
      <c r="BE54" s="374">
        <v>-1.839</v>
      </c>
      <c r="BF54" s="374">
        <v>0</v>
      </c>
      <c r="BG54" s="374">
        <v>0</v>
      </c>
      <c r="BH54" s="374">
        <v>0</v>
      </c>
      <c r="BI54" s="374">
        <v>2.129</v>
      </c>
      <c r="BJ54" s="374">
        <v>0.42399999999999999</v>
      </c>
      <c r="BK54" s="374">
        <v>-2.681</v>
      </c>
      <c r="BL54" s="374">
        <v>0</v>
      </c>
      <c r="BN54" s="27">
        <f t="shared" si="3"/>
        <v>-2.6000000000000245E-2</v>
      </c>
      <c r="BO54" s="496">
        <f>+nominal!BN54</f>
        <v>-2.6000000000000245E-2</v>
      </c>
      <c r="BP54" s="86">
        <f t="shared" si="2"/>
        <v>0</v>
      </c>
      <c r="BR54" s="187" t="s">
        <v>8427</v>
      </c>
    </row>
    <row r="55" spans="1:71" x14ac:dyDescent="0.35">
      <c r="A55" s="92" t="s">
        <v>8426</v>
      </c>
      <c r="B55" s="31"/>
      <c r="E55" s="55"/>
      <c r="F55" s="350">
        <v>0</v>
      </c>
      <c r="G55" s="350">
        <v>0</v>
      </c>
      <c r="H55" s="350">
        <v>0</v>
      </c>
      <c r="I55" s="350">
        <v>0</v>
      </c>
      <c r="J55" s="350">
        <v>0</v>
      </c>
      <c r="K55" s="350">
        <v>0</v>
      </c>
      <c r="L55" s="350">
        <v>0</v>
      </c>
      <c r="M55" s="350">
        <v>0</v>
      </c>
      <c r="N55" s="350">
        <v>0</v>
      </c>
      <c r="O55" s="350">
        <v>0</v>
      </c>
      <c r="P55" s="350">
        <v>0</v>
      </c>
      <c r="Q55" s="350">
        <v>0</v>
      </c>
      <c r="R55" s="350">
        <v>0</v>
      </c>
      <c r="S55" s="350">
        <v>0</v>
      </c>
      <c r="T55" s="350">
        <v>0</v>
      </c>
      <c r="U55" s="351">
        <v>0</v>
      </c>
      <c r="V55" s="350">
        <v>0</v>
      </c>
      <c r="W55" s="350">
        <v>0</v>
      </c>
      <c r="X55" s="350">
        <v>0</v>
      </c>
      <c r="Y55" s="350">
        <v>0</v>
      </c>
      <c r="Z55" s="350">
        <v>0</v>
      </c>
      <c r="AA55" s="350">
        <v>0</v>
      </c>
      <c r="AB55" s="350">
        <v>0</v>
      </c>
      <c r="AC55" s="350">
        <v>0</v>
      </c>
      <c r="AD55" s="350">
        <v>0</v>
      </c>
      <c r="AE55" s="350">
        <v>0</v>
      </c>
      <c r="AF55" s="350">
        <v>0</v>
      </c>
      <c r="AG55" s="350">
        <v>0</v>
      </c>
      <c r="AH55" s="350">
        <v>0</v>
      </c>
      <c r="AI55" s="350">
        <v>0</v>
      </c>
      <c r="AJ55" s="350">
        <v>0</v>
      </c>
      <c r="AK55" s="350">
        <v>0</v>
      </c>
      <c r="AL55" s="350">
        <v>0</v>
      </c>
      <c r="AM55" s="350">
        <v>0</v>
      </c>
      <c r="AN55" s="350">
        <v>0</v>
      </c>
      <c r="AO55" s="350">
        <v>0</v>
      </c>
      <c r="AP55" s="350">
        <v>0</v>
      </c>
      <c r="AQ55" s="350">
        <v>0</v>
      </c>
      <c r="AR55" s="350">
        <v>0</v>
      </c>
      <c r="AS55" s="350">
        <v>0</v>
      </c>
      <c r="AT55" s="350">
        <v>0</v>
      </c>
      <c r="AU55" s="350">
        <v>0</v>
      </c>
      <c r="AV55" s="350">
        <v>0</v>
      </c>
      <c r="AW55" s="350">
        <v>0.2</v>
      </c>
      <c r="AX55" s="350">
        <v>1.1000000000000001</v>
      </c>
      <c r="AY55" s="350">
        <v>11.2</v>
      </c>
      <c r="AZ55" s="350">
        <v>16.335175</v>
      </c>
      <c r="BA55" s="350">
        <v>17.705249999999999</v>
      </c>
      <c r="BB55" s="350">
        <v>19.168150000000001</v>
      </c>
      <c r="BC55" s="350">
        <v>20.674700000000001</v>
      </c>
      <c r="BD55" s="350">
        <v>21.924999999999997</v>
      </c>
      <c r="BE55" s="350">
        <v>22.425000000000001</v>
      </c>
      <c r="BF55" s="350">
        <v>23.024999999999999</v>
      </c>
      <c r="BG55" s="350">
        <v>24.025000000000002</v>
      </c>
      <c r="BH55" s="350">
        <v>25.275000000000002</v>
      </c>
      <c r="BI55" s="350">
        <v>26.199999999999996</v>
      </c>
      <c r="BJ55" s="350">
        <v>27.075000000000003</v>
      </c>
      <c r="BK55" s="350">
        <v>28.2</v>
      </c>
      <c r="BL55" s="350">
        <v>29.4</v>
      </c>
      <c r="BN55" s="27">
        <f t="shared" si="3"/>
        <v>313.93327499999998</v>
      </c>
      <c r="BO55" s="496">
        <f>+nominal!BN55</f>
        <v>313.93327499999998</v>
      </c>
      <c r="BP55" s="86">
        <f t="shared" si="2"/>
        <v>0</v>
      </c>
      <c r="BR55" s="187" t="s">
        <v>8427</v>
      </c>
      <c r="BS55" s="86"/>
    </row>
    <row r="56" spans="1:71" x14ac:dyDescent="0.35">
      <c r="A56" s="38"/>
      <c r="B56" s="38"/>
      <c r="C56" s="38"/>
      <c r="D56" s="38"/>
      <c r="E56" s="429"/>
      <c r="F56" s="38"/>
      <c r="G56" s="38"/>
      <c r="H56" s="38"/>
      <c r="I56" s="38"/>
      <c r="J56" s="38"/>
      <c r="K56" s="38"/>
      <c r="L56" s="38"/>
      <c r="M56" s="38"/>
      <c r="N56" s="38"/>
      <c r="O56" s="38"/>
      <c r="P56" s="38"/>
      <c r="Q56" s="38"/>
      <c r="R56" s="38"/>
      <c r="S56" s="38"/>
      <c r="T56" s="38"/>
      <c r="U56" s="471"/>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27"/>
      <c r="BO56" s="496"/>
      <c r="BP56" s="86"/>
      <c r="BQ56" s="38"/>
      <c r="BR56" s="38"/>
    </row>
    <row r="57" spans="1:71" x14ac:dyDescent="0.35">
      <c r="A57" s="202" t="s">
        <v>8437</v>
      </c>
      <c r="B57" s="38"/>
      <c r="C57" s="38"/>
      <c r="D57" s="38"/>
      <c r="E57" s="429"/>
      <c r="F57" s="38"/>
      <c r="G57" s="38"/>
      <c r="H57" s="38"/>
      <c r="I57" s="38"/>
      <c r="J57" s="38"/>
      <c r="K57" s="38"/>
      <c r="L57" s="38"/>
      <c r="M57" s="38"/>
      <c r="N57" s="38"/>
      <c r="O57" s="38"/>
      <c r="P57" s="38"/>
      <c r="Q57" s="38"/>
      <c r="R57" s="38"/>
      <c r="S57" s="38"/>
      <c r="T57" s="38"/>
      <c r="U57" s="471"/>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27"/>
      <c r="BO57" s="496"/>
      <c r="BP57" s="86"/>
      <c r="BQ57" s="38"/>
      <c r="BR57" s="38"/>
    </row>
    <row r="58" spans="1:71" x14ac:dyDescent="0.35">
      <c r="A58" s="45"/>
      <c r="B58" s="441" t="s">
        <v>7690</v>
      </c>
      <c r="C58" s="262" t="str">
        <f>+List!H113</f>
        <v>0512.551.75</v>
      </c>
      <c r="D58" s="264"/>
      <c r="E58" s="429"/>
      <c r="F58" s="442">
        <f>SUMIFS(data!R$3:R$6000,data!$A$3:$A$6000,$C58)/1000000+SUMIFS(data!R$3:R$6000,data!$A$3:$A$6000,$D58)/1000000</f>
        <v>0.102725</v>
      </c>
      <c r="G58" s="443">
        <f>SUMIFS(data!S$3:S$6000,data!$A$3:$A$6000,$C58)/1000000+SUMIFS(data!S$3:S$6000,data!$A$3:$A$6000,$D58)/1000000</f>
        <v>0.15710199999999999</v>
      </c>
      <c r="H58" s="443">
        <f>SUMIFS(data!T$3:T$6000,data!$A$3:$A$6000,$C58)/1000000+SUMIFS(data!T$3:T$6000,data!$A$3:$A$6000,$D58)/1000000</f>
        <v>0.20985500000000001</v>
      </c>
      <c r="I58" s="443">
        <f>SUMIFS(data!U$3:U$6000,data!$A$3:$A$6000,$C58)/1000000+SUMIFS(data!U$3:U$6000,data!$A$3:$A$6000,$D58)/1000000</f>
        <v>0.27224999999999999</v>
      </c>
      <c r="J58" s="443">
        <f>SUMIFS(data!V$3:V$6000,data!$A$3:$A$6000,$C58)/1000000+SUMIFS(data!V$3:V$6000,data!$A$3:$A$6000,$D58)/1000000</f>
        <v>0.76953400000000005</v>
      </c>
      <c r="K58" s="443">
        <f>SUMIFS(data!W$3:W$6000,data!$A$3:$A$6000,$C58)/1000000+SUMIFS(data!W$3:W$6000,data!$A$3:$A$6000,$D58)/1000000</f>
        <v>1.173</v>
      </c>
      <c r="L58" s="443">
        <f>SUMIFS(data!X$3:X$6000,data!$A$3:$A$6000,$C58)/1000000+SUMIFS(data!X$3:X$6000,data!$A$3:$A$6000,$D58)/1000000</f>
        <v>1.8057989999999999</v>
      </c>
      <c r="M58" s="443">
        <f>SUMIFS(data!Y$3:Y$6000,data!$A$3:$A$6000,$C58)/1000000+SUMIFS(data!Y$3:Y$6000,data!$A$3:$A$6000,$D58)/1000000</f>
        <v>2.2846549999999999</v>
      </c>
      <c r="N58" s="443">
        <f>SUMIFS(data!Z$3:Z$6000,data!$A$3:$A$6000,$C58)/1000000+SUMIFS(data!Z$3:Z$6000,data!$A$3:$A$6000,$D58)/1000000</f>
        <v>2.726845</v>
      </c>
      <c r="O58" s="443">
        <f>SUMIFS(data!AA$3:AA$6000,data!$A$3:$A$6000,$C58)/1000000+SUMIFS(data!AA$3:AA$6000,data!$A$3:$A$6000,$D58)/1000000</f>
        <v>3.3622529999999999</v>
      </c>
      <c r="P58" s="443">
        <f>SUMIFS(data!AB$3:AB$6000,data!$A$3:$A$6000,$C58)/1000000+SUMIFS(data!AB$3:AB$6000,data!$A$3:$A$6000,$D58)/1000000</f>
        <v>4.6012930000000001</v>
      </c>
      <c r="Q58" s="443">
        <f>SUMIFS(data!AC$3:AC$6000,data!$A$3:$A$6000,$C58)/1000000+SUMIFS(data!AC$3:AC$6000,data!$A$3:$A$6000,$D58)/1000000</f>
        <v>4.5998479999999997</v>
      </c>
      <c r="R58" s="443">
        <f>SUMIFS(data!AD$3:AD$6000,data!$A$3:$A$6000,$C58)/1000000+SUMIFS(data!AD$3:AD$6000,data!$A$3:$A$6000,$D58)/1000000</f>
        <v>5.8183910000000001</v>
      </c>
      <c r="S58" s="443">
        <f>SUMIFS(data!AE$3:AE$6000,data!$A$3:$A$6000,$C58)/1000000+SUMIFS(data!AE$3:AE$6000,data!$A$3:$A$6000,$D58)/1000000</f>
        <v>6.840395</v>
      </c>
      <c r="T58" s="443">
        <f>SUMIFS(data!AF$3:AF$6000,data!$A$3:$A$6000,$C58)/1000000+SUMIFS(data!AF$3:AF$6000,data!$A$3:$A$6000,$D58)/1000000</f>
        <v>8.5682369999999999</v>
      </c>
      <c r="U58" s="200">
        <f>SUMIFS(data!AG$3:AG$6000,data!$A$3:$A$6000,$C58)/1000000+SUMIFS(data!AG$3:AG$6000,data!$A$3:$A$6000,$D58)/1000000</f>
        <v>2.2286570000000001</v>
      </c>
      <c r="V58" s="443">
        <f>SUMIFS(data!AH$3:AH$6000,data!$A$3:$A$6000,$C58)/1000000+SUMIFS(data!AH$3:AH$6000,data!$A$3:$A$6000,$D58)/1000000</f>
        <v>9.8758289999999995</v>
      </c>
      <c r="W58" s="443">
        <f>SUMIFS(data!AI$3:AI$6000,data!$A$3:$A$6000,$C58)/1000000+SUMIFS(data!AI$3:AI$6000,data!$A$3:$A$6000,$D58)/1000000</f>
        <v>10.679881</v>
      </c>
      <c r="X58" s="443">
        <f>SUMIFS(data!AJ$3:AJ$6000,data!$A$3:$A$6000,$C58)/1000000+SUMIFS(data!AJ$3:AJ$6000,data!$A$3:$A$6000,$D58)/1000000</f>
        <v>12.407317000000001</v>
      </c>
      <c r="Y58" s="443">
        <f>SUMIFS(data!AK$3:AK$6000,data!$A$3:$A$6000,$C58)/1000000+SUMIFS(data!AK$3:AK$6000,data!$A$3:$A$6000,$D58)/1000000</f>
        <v>13.9567</v>
      </c>
      <c r="Z58" s="443">
        <f>SUMIFS(data!AL$3:AL$6000,data!$A$3:$A$6000,$C58)/1000000+SUMIFS(data!AL$3:AL$6000,data!$A$3:$A$6000,$D58)/1000000</f>
        <v>16.833344</v>
      </c>
      <c r="AA58" s="443">
        <f>SUMIFS(data!AM$3:AM$6000,data!$A$3:$A$6000,$C58)/1000000+SUMIFS(data!AM$3:AM$6000,data!$A$3:$A$6000,$D58)/1000000</f>
        <v>17.390733999999998</v>
      </c>
      <c r="AB58" s="443">
        <f>SUMIFS(data!AN$3:AN$6000,data!$A$3:$A$6000,$C58)/1000000+SUMIFS(data!AN$3:AN$6000,data!$A$3:$A$6000,$D58)/1000000</f>
        <v>18.985244000000002</v>
      </c>
      <c r="AC58" s="443">
        <f>SUMIFS(data!AO$3:AO$6000,data!$A$3:$A$6000,$C58)/1000000+SUMIFS(data!AO$3:AO$6000,data!$A$3:$A$6000,$D58)/1000000</f>
        <v>20.060943000000002</v>
      </c>
      <c r="AD58" s="443">
        <f>SUMIFS(data!AP$3:AP$6000,data!$A$3:$A$6000,$C58)/1000000+SUMIFS(data!AP$3:AP$6000,data!$A$3:$A$6000,$D58)/1000000</f>
        <v>22.654603999999999</v>
      </c>
      <c r="AE58" s="443">
        <f>SUMIFS(data!AQ$3:AQ$6000,data!$A$3:$A$6000,$C58)/1000000+SUMIFS(data!AQ$3:AQ$6000,data!$A$3:$A$6000,$D58)/1000000</f>
        <v>24.995450999999999</v>
      </c>
      <c r="AF58" s="443">
        <f>SUMIFS(data!AR$3:AR$6000,data!$A$3:$A$6000,$C58)/1000000+SUMIFS(data!AR$3:AR$6000,data!$A$3:$A$6000,$D58)/1000000</f>
        <v>27.435203999999999</v>
      </c>
      <c r="AG58" s="443">
        <f>SUMIFS(data!AS$3:AS$6000,data!$A$3:$A$6000,$C58)/1000000+SUMIFS(data!AS$3:AS$6000,data!$A$3:$A$6000,$D58)/1000000</f>
        <v>30.46163</v>
      </c>
      <c r="AH58" s="443">
        <f>SUMIFS(data!AT$3:AT$6000,data!$A$3:$A$6000,$C58)/1000000+SUMIFS(data!AT$3:AT$6000,data!$A$3:$A$6000,$D58)/1000000</f>
        <v>34.603976000000003</v>
      </c>
      <c r="AI58" s="443">
        <f>SUMIFS(data!AU$3:AU$6000,data!$A$3:$A$6000,$C58)/1000000+SUMIFS(data!AU$3:AU$6000,data!$A$3:$A$6000,$D58)/1000000</f>
        <v>41.103202000000003</v>
      </c>
      <c r="AJ58" s="443">
        <f>SUMIFS(data!AV$3:AV$6000,data!$A$3:$A$6000,$C58)/1000000+SUMIFS(data!AV$3:AV$6000,data!$A$3:$A$6000,$D58)/1000000</f>
        <v>52.532713999999999</v>
      </c>
      <c r="AK58" s="443">
        <f>SUMIFS(data!AW$3:AW$6000,data!$A$3:$A$6000,$C58)/1000000+SUMIFS(data!AW$3:AW$6000,data!$A$3:$A$6000,$D58)/1000000</f>
        <v>67.827252999999999</v>
      </c>
      <c r="AL58" s="443">
        <f>SUMIFS(data!AX$3:AX$6000,data!$A$3:$A$6000,$C58)/1000000+SUMIFS(data!AX$3:AX$6000,data!$A$3:$A$6000,$D58)/1000000</f>
        <v>75.774060000000006</v>
      </c>
      <c r="AM58" s="443">
        <f>SUMIFS(data!AY$3:AY$6000,data!$A$3:$A$6000,$C58)/1000000+SUMIFS(data!AY$3:AY$6000,data!$A$3:$A$6000,$D58)/1000000</f>
        <v>82.033658000000003</v>
      </c>
      <c r="AN58" s="443">
        <f>SUMIFS(data!AZ$3:AZ$6000,data!$A$3:$A$6000,$C58)/1000000+SUMIFS(data!AZ$3:AZ$6000,data!$A$3:$A$6000,$D58)/1000000</f>
        <v>89.07</v>
      </c>
      <c r="AO58" s="443">
        <f>SUMIFS(data!BA$3:BA$6000,data!$A$3:$A$6000,$C58)/1000000+SUMIFS(data!BA$3:BA$6000,data!$A$3:$A$6000,$D58)/1000000</f>
        <v>91.99</v>
      </c>
      <c r="AP58" s="443">
        <f>SUMIFS(data!BB$3:BB$6000,data!$A$3:$A$6000,$C58)/1000000+SUMIFS(data!BB$3:BB$6000,data!$A$3:$A$6000,$D58)/1000000</f>
        <v>95.552000000000007</v>
      </c>
      <c r="AQ58" s="443">
        <f>SUMIFS(data!BC$3:BC$6000,data!$A$3:$A$6000,$C58)/1000000+SUMIFS(data!BC$3:BC$6000,data!$A$3:$A$6000,$D58)/1000000</f>
        <v>101.23399999999999</v>
      </c>
      <c r="AR58" s="443">
        <f>SUMIFS(data!BD$3:BD$6000,data!$A$3:$A$6000,$C58)/1000000+SUMIFS(data!BD$3:BD$6000,data!$A$3:$A$6000,$D58)/1000000</f>
        <v>108.042</v>
      </c>
      <c r="AS58" s="443">
        <f>SUMIFS(data!BE$3:BE$6000,data!$A$3:$A$6000,$C58)/1000000+SUMIFS(data!BE$3:BE$6000,data!$A$3:$A$6000,$D58)/1000000</f>
        <v>117.92100000000001</v>
      </c>
      <c r="AT58" s="443">
        <f>SUMIFS(data!BF$3:BF$6000,data!$A$3:$A$6000,$C58)/1000000+SUMIFS(data!BF$3:BF$6000,data!$A$3:$A$6000,$D58)/1000000</f>
        <v>129.374</v>
      </c>
      <c r="AU58" s="443">
        <f>SUMIFS(data!BG$3:BG$6000,data!$A$3:$A$6000,$C58)/1000000+SUMIFS(data!BG$3:BG$6000,data!$A$3:$A$6000,$D58)/1000000</f>
        <v>147.512</v>
      </c>
      <c r="AV58" s="443">
        <f>SUMIFS(data!BH$3:BH$6000,data!$A$3:$A$6000,$C58)/1000000+SUMIFS(data!BH$3:BH$6000,data!$A$3:$A$6000,$D58)/1000000</f>
        <v>160.69300000000001</v>
      </c>
      <c r="AW58" s="443">
        <f>SUMIFS(data!BI$3:BI$6000,data!$A$3:$A$6000,$C58)/1000000+SUMIFS(data!BI$3:BI$6000,data!$A$3:$A$6000,$D58)/1000000</f>
        <v>176.23099999999999</v>
      </c>
      <c r="AX58" s="443">
        <f>SUMIFS(data!BJ$3:BJ$6000,data!$A$3:$A$6000,$C58)/1000000+SUMIFS(data!BJ$3:BJ$6000,data!$A$3:$A$6000,$D58)/1000000</f>
        <v>181.72</v>
      </c>
      <c r="AY58" s="443">
        <f>SUMIFS(data!BK$3:BK$6000,data!$A$3:$A$6000,$C58)/1000000+SUMIFS(data!BK$3:BK$6000,data!$A$3:$A$6000,$D58)/1000000</f>
        <v>180.625</v>
      </c>
      <c r="AZ58" s="443">
        <f>SUMIFS(data!BL$3:BL$6000,data!$A$3:$A$6000,$C58)/1000000+SUMIFS(data!BL$3:BL$6000,data!$A$3:$A$6000,$D58)/1000000</f>
        <v>190.624</v>
      </c>
      <c r="BA58" s="443">
        <f>SUMIFS(data!BM$3:BM$6000,data!$A$3:$A$6000,$C58)/1000000+SUMIFS(data!BM$3:BM$6000,data!$A$3:$A$6000,$D58)/1000000</f>
        <v>201.42599999999999</v>
      </c>
      <c r="BB58" s="443">
        <f>SUMIFS(data!BN$3:BN$6000,data!$A$3:$A$6000,$C58)/1000000+SUMIFS(data!BN$3:BN$6000,data!$A$3:$A$6000,$D58)/1000000</f>
        <v>250.92400000000001</v>
      </c>
      <c r="BC58" s="443">
        <f>SUMIFS(data!BO$3:BO$6000,data!$A$3:$A$6000,$C58)/1000000+SUMIFS(data!BO$3:BO$6000,data!$A$3:$A$6000,$D58)/1000000</f>
        <v>272.77100000000002</v>
      </c>
      <c r="BD58" s="443">
        <f>SUMIFS(data!BP$3:BP$6000,data!$A$3:$A$6000,$C58)/1000000+SUMIFS(data!BP$3:BP$6000,data!$A$3:$A$6000,$D58)/1000000</f>
        <v>274.964</v>
      </c>
      <c r="BE58" s="443">
        <f>SUMIFS(data!BQ$3:BQ$6000,data!$A$3:$A$6000,$C58)/1000000+SUMIFS(data!BQ$3:BQ$6000,data!$A$3:$A$6000,$D58)/1000000</f>
        <v>250.53399999999999</v>
      </c>
      <c r="BF58" s="443">
        <f>SUMIFS(data!BR$3:BR$6000,data!$A$3:$A$6000,$C58)/1000000+SUMIFS(data!BR$3:BR$6000,data!$A$3:$A$6000,$D58)/1000000</f>
        <v>265.392</v>
      </c>
      <c r="BG58" s="443">
        <f>SUMIFS(data!BS$3:BS$6000,data!$A$3:$A$6000,$C58)/1000000+SUMIFS(data!BS$3:BS$6000,data!$A$3:$A$6000,$D58)/1000000</f>
        <v>301.47199999999998</v>
      </c>
      <c r="BH58" s="443">
        <f>SUMIFS(data!BT$3:BT$6000,data!$A$3:$A$6000,$C58)/1000000+SUMIFS(data!BT$3:BT$6000,data!$A$3:$A$6000,$D58)/1000000</f>
        <v>349.762</v>
      </c>
      <c r="BI58" s="443">
        <f>SUMIFS(data!BU$3:BU$6000,data!$A$3:$A$6000,$C58)/1000000+SUMIFS(data!BU$3:BU$6000,data!$A$3:$A$6000,$D58)/1000000</f>
        <v>368.28</v>
      </c>
      <c r="BJ58" s="443">
        <f>SUMIFS(data!BV$3:BV$6000,data!$A$3:$A$6000,$C58)/1000000+SUMIFS(data!BV$3:BV$6000,data!$A$3:$A$6000,$D58)/1000000</f>
        <v>374.68200000000002</v>
      </c>
      <c r="BK58" s="443">
        <f>SUMIFS(data!BW$3:BW$6000,data!$A$3:$A$6000,$C58)/1000000+SUMIFS(data!BW$3:BW$6000,data!$A$3:$A$6000,$D58)/1000000</f>
        <v>389.15699999999998</v>
      </c>
      <c r="BL58" s="443">
        <f>SUMIFS(data!BX$3:BX$6000,data!$A$3:$A$6000,$C58)/1000000+SUMIFS(data!BX$3:BX$6000,data!$A$3:$A$6000,$D58)/1000000</f>
        <v>409.42099999999999</v>
      </c>
      <c r="BM58" s="38"/>
      <c r="BN58" s="27">
        <f t="shared" si="3"/>
        <v>6104.5055829999992</v>
      </c>
      <c r="BO58" s="496">
        <f>+nominal!BN58</f>
        <v>6008.7995829999991</v>
      </c>
      <c r="BP58" s="86">
        <f t="shared" si="2"/>
        <v>-95.706000000000131</v>
      </c>
      <c r="BQ58" s="38"/>
      <c r="BR58" s="38"/>
    </row>
    <row r="59" spans="1:71" x14ac:dyDescent="0.35">
      <c r="B59" s="138" t="s">
        <v>8436</v>
      </c>
      <c r="C59" s="444"/>
      <c r="D59" s="444"/>
      <c r="E59" s="445"/>
      <c r="F59" s="430">
        <v>0</v>
      </c>
      <c r="G59" s="430">
        <v>0</v>
      </c>
      <c r="H59" s="430">
        <v>0</v>
      </c>
      <c r="I59" s="430">
        <v>0</v>
      </c>
      <c r="J59" s="430">
        <v>0</v>
      </c>
      <c r="K59" s="430">
        <v>0</v>
      </c>
      <c r="L59" s="430">
        <v>-4.3000000000000002E-5</v>
      </c>
      <c r="M59" s="430">
        <v>-7.1400000000000001E-4</v>
      </c>
      <c r="N59" s="430">
        <v>2.323E-3</v>
      </c>
      <c r="O59" s="430">
        <v>1.1035E-2</v>
      </c>
      <c r="P59" s="430">
        <v>2.6589000000000002E-2</v>
      </c>
      <c r="Q59" s="430">
        <v>4.3278999999999998E-2</v>
      </c>
      <c r="R59" s="430">
        <v>8.3822999999999995E-2</v>
      </c>
      <c r="S59" s="430">
        <v>0.11108700000000001</v>
      </c>
      <c r="T59" s="430">
        <v>0.13350799999999999</v>
      </c>
      <c r="U59" s="472">
        <v>5.7516999999999999E-2</v>
      </c>
      <c r="V59" s="430">
        <v>0.14261099999999999</v>
      </c>
      <c r="W59" s="430">
        <v>0.54569699999999999</v>
      </c>
      <c r="X59" s="430">
        <v>0.89794399999999996</v>
      </c>
      <c r="Y59" s="430">
        <v>1.407977</v>
      </c>
      <c r="Z59" s="430">
        <v>2.2587229999999998</v>
      </c>
      <c r="AA59" s="430">
        <v>3.023463</v>
      </c>
      <c r="AB59" s="430">
        <v>2.555539</v>
      </c>
      <c r="AC59" s="430">
        <v>3.2452260000000002</v>
      </c>
      <c r="AD59" s="430">
        <v>3.5347949999999999</v>
      </c>
      <c r="AE59" s="430">
        <v>3.3227340000000001</v>
      </c>
      <c r="AF59" s="430">
        <v>2.5481790000000002</v>
      </c>
      <c r="AG59" s="430">
        <v>2.7793040000000002</v>
      </c>
      <c r="AH59" s="430">
        <v>3.8993869999999999</v>
      </c>
      <c r="AI59" s="430">
        <v>4.3724460000000001</v>
      </c>
      <c r="AJ59" s="430">
        <v>4.7819180000000001</v>
      </c>
      <c r="AK59" s="430">
        <v>3.209778</v>
      </c>
      <c r="AL59" s="430">
        <v>5.3807479999999996</v>
      </c>
      <c r="AM59" s="430">
        <v>-0.27099600000000001</v>
      </c>
      <c r="AN59" s="430">
        <v>5.9660000000000002</v>
      </c>
      <c r="AO59" s="430">
        <v>4.2169999999999996</v>
      </c>
      <c r="AP59" s="430">
        <v>3.9420000000000002</v>
      </c>
      <c r="AQ59" s="430">
        <v>3.11</v>
      </c>
      <c r="AR59" s="430">
        <v>0.55400000000000005</v>
      </c>
      <c r="AS59" s="430">
        <v>-0.19</v>
      </c>
      <c r="AT59" s="430">
        <v>-2.2050000000000001</v>
      </c>
      <c r="AU59" s="430">
        <v>2.3940000000000001</v>
      </c>
      <c r="AV59" s="430">
        <v>6.2469999999999999</v>
      </c>
      <c r="AW59" s="430">
        <v>8.0459999999999994</v>
      </c>
      <c r="AX59" s="430">
        <v>13.327</v>
      </c>
      <c r="AY59" s="430">
        <v>32.564999999999998</v>
      </c>
      <c r="AZ59" s="430">
        <v>6.7530000000000001</v>
      </c>
      <c r="BA59" s="430">
        <v>3.5630000000000002</v>
      </c>
      <c r="BB59" s="430">
        <v>-29.687000000000001</v>
      </c>
      <c r="BC59" s="430">
        <v>-21.318999999999999</v>
      </c>
      <c r="BD59" s="430">
        <v>-47.71</v>
      </c>
      <c r="BE59" s="430">
        <v>-32.761000000000003</v>
      </c>
      <c r="BF59" s="430">
        <v>-42.267000000000003</v>
      </c>
      <c r="BG59" s="430">
        <v>-21.231000000000002</v>
      </c>
      <c r="BH59" s="430">
        <v>11.8</v>
      </c>
      <c r="BI59" s="430">
        <v>0.63300000000000001</v>
      </c>
      <c r="BJ59" s="430">
        <v>36.362000000000002</v>
      </c>
      <c r="BK59" s="430">
        <v>-12.381</v>
      </c>
      <c r="BL59" s="430">
        <v>24.652999999999999</v>
      </c>
      <c r="BM59" s="38"/>
      <c r="BN59" s="27">
        <f t="shared" si="3"/>
        <v>2.4848769999999902</v>
      </c>
      <c r="BO59" s="496">
        <f>+nominal!BN59</f>
        <v>2.4848769999999902</v>
      </c>
      <c r="BP59" s="86">
        <f t="shared" si="2"/>
        <v>0</v>
      </c>
      <c r="BQ59" s="38"/>
      <c r="BR59" s="38"/>
    </row>
    <row r="60" spans="1:71" x14ac:dyDescent="0.35">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c r="AS60" s="86"/>
      <c r="AT60" s="86"/>
      <c r="AU60" s="86"/>
      <c r="AV60" s="86"/>
      <c r="AW60" s="86"/>
      <c r="AX60" s="86"/>
      <c r="AY60" s="86"/>
      <c r="AZ60" s="86"/>
      <c r="BA60" s="86"/>
      <c r="BB60" s="86"/>
      <c r="BC60" s="86"/>
      <c r="BD60" s="86"/>
      <c r="BE60" s="86"/>
      <c r="BF60" s="86"/>
      <c r="BG60" s="86"/>
      <c r="BH60" s="86"/>
      <c r="BI60" s="86"/>
      <c r="BJ60" s="86"/>
      <c r="BK60" s="86"/>
      <c r="BL60" s="86"/>
    </row>
    <row r="61" spans="1:71" x14ac:dyDescent="0.35">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row>
    <row r="62" spans="1:71" x14ac:dyDescent="0.35">
      <c r="BB62" s="86"/>
      <c r="BC62" s="86"/>
      <c r="BD62" s="86"/>
      <c r="BE62" s="86"/>
      <c r="BF62" s="86"/>
      <c r="BG62" s="86"/>
      <c r="BH62" s="86"/>
      <c r="BI62" s="86"/>
      <c r="BJ62" s="86"/>
      <c r="BK62" s="86"/>
      <c r="BL62" s="86"/>
    </row>
  </sheetData>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C18EC-C98E-4F69-A55B-2454E1CD9AC7}">
  <sheetPr>
    <tabColor rgb="FFFF99FF"/>
  </sheetPr>
  <dimension ref="A1:BN71"/>
  <sheetViews>
    <sheetView zoomScale="80" zoomScaleNormal="80" workbookViewId="0">
      <pane xSplit="5" ySplit="5" topLeftCell="F6" activePane="bottomRight" state="frozen"/>
      <selection pane="topRight" activeCell="F1" sqref="F1"/>
      <selection pane="bottomLeft" activeCell="A6" sqref="A6"/>
      <selection pane="bottomRight" sqref="A1:AA1"/>
    </sheetView>
  </sheetViews>
  <sheetFormatPr defaultRowHeight="14.5" x14ac:dyDescent="0.35"/>
  <cols>
    <col min="1" max="1" width="3.7265625" customWidth="1"/>
    <col min="2" max="2" width="62.7265625" customWidth="1"/>
    <col min="3" max="4" width="13.7265625" customWidth="1"/>
    <col min="5" max="5" width="1.7265625" customWidth="1"/>
    <col min="6" max="21" width="7.7265625" hidden="1" customWidth="1"/>
    <col min="22" max="53" width="7.7265625" customWidth="1"/>
    <col min="54" max="64" width="8.7265625" customWidth="1"/>
    <col min="65" max="65" width="1.7265625" customWidth="1"/>
    <col min="66" max="66" width="10.7265625" customWidth="1"/>
  </cols>
  <sheetData>
    <row r="1" spans="1:66" ht="40" customHeight="1" thickBot="1" x14ac:dyDescent="0.4">
      <c r="A1" s="529" t="s">
        <v>8433</v>
      </c>
      <c r="B1" s="530"/>
      <c r="C1" s="530"/>
      <c r="D1" s="530"/>
      <c r="E1" s="530"/>
      <c r="F1" s="530"/>
      <c r="G1" s="530"/>
      <c r="H1" s="530"/>
      <c r="I1" s="530"/>
      <c r="J1" s="530"/>
      <c r="K1" s="530"/>
      <c r="L1" s="530"/>
      <c r="M1" s="530"/>
      <c r="N1" s="530"/>
      <c r="O1" s="530"/>
      <c r="P1" s="530"/>
      <c r="Q1" s="530"/>
      <c r="R1" s="530"/>
      <c r="S1" s="530"/>
      <c r="T1" s="530"/>
      <c r="U1" s="530"/>
      <c r="V1" s="530"/>
      <c r="W1" s="530"/>
      <c r="X1" s="530"/>
      <c r="Y1" s="530"/>
      <c r="Z1" s="530"/>
      <c r="AA1" s="531"/>
      <c r="BB1" s="518" t="s">
        <v>8371</v>
      </c>
    </row>
    <row r="2" spans="1:66" x14ac:dyDescent="0.35">
      <c r="A2" t="s">
        <v>7687</v>
      </c>
      <c r="C2" s="31"/>
      <c r="D2" s="31"/>
      <c r="E2" s="31"/>
      <c r="F2" s="31"/>
      <c r="G2" s="31"/>
      <c r="H2" s="31"/>
      <c r="I2" s="31"/>
      <c r="J2" s="31"/>
      <c r="K2" s="31"/>
      <c r="L2" s="31"/>
      <c r="M2" s="31"/>
      <c r="N2" s="31"/>
      <c r="O2" s="31"/>
      <c r="P2" s="31"/>
      <c r="Q2" s="31"/>
      <c r="R2" s="31"/>
      <c r="S2" s="31"/>
      <c r="T2" s="31"/>
      <c r="U2" s="31"/>
      <c r="V2" s="116"/>
      <c r="W2" s="117"/>
      <c r="X2" s="31"/>
      <c r="Y2" s="31"/>
      <c r="Z2" s="31"/>
      <c r="AA2" s="31"/>
      <c r="AB2" s="31"/>
      <c r="AC2" s="31"/>
      <c r="AD2" s="31"/>
      <c r="BB2" s="519"/>
    </row>
    <row r="3" spans="1:66" hidden="1" x14ac:dyDescent="0.35">
      <c r="C3" s="31"/>
      <c r="D3" s="31"/>
      <c r="E3" s="31"/>
      <c r="F3" s="31"/>
      <c r="G3" s="31"/>
      <c r="H3" s="31"/>
      <c r="I3" s="31"/>
      <c r="J3" s="31"/>
      <c r="K3" s="31"/>
      <c r="L3" s="31"/>
      <c r="M3" s="31"/>
      <c r="N3" s="31"/>
      <c r="O3" s="31"/>
      <c r="P3" s="31"/>
      <c r="Q3" s="31"/>
      <c r="R3" s="31"/>
      <c r="S3" s="31"/>
      <c r="T3" s="31"/>
      <c r="U3" s="31"/>
      <c r="V3" s="116"/>
      <c r="W3" s="117"/>
      <c r="X3" s="31"/>
      <c r="Y3" s="31"/>
      <c r="Z3" s="31"/>
      <c r="AA3" s="31"/>
      <c r="AB3" s="31"/>
      <c r="AC3" s="31"/>
      <c r="AD3" s="31"/>
      <c r="BB3" s="282"/>
    </row>
    <row r="4" spans="1:66" hidden="1" x14ac:dyDescent="0.35">
      <c r="C4" s="31"/>
      <c r="D4" s="31"/>
      <c r="E4" s="31"/>
      <c r="F4" s="31"/>
      <c r="G4" s="31"/>
      <c r="H4" s="31"/>
      <c r="I4" s="31"/>
      <c r="J4" s="31"/>
      <c r="K4" s="31"/>
      <c r="L4" s="31"/>
      <c r="M4" s="31"/>
      <c r="N4" s="31"/>
      <c r="O4" s="31"/>
      <c r="P4" s="31"/>
      <c r="Q4" s="31"/>
      <c r="R4" s="31"/>
      <c r="S4" s="31"/>
      <c r="T4" s="31"/>
      <c r="U4" s="31"/>
      <c r="V4" s="116"/>
      <c r="W4" s="117"/>
      <c r="X4" s="31"/>
      <c r="Y4" s="31"/>
      <c r="Z4" s="31"/>
      <c r="AA4" s="31"/>
      <c r="AB4" s="31"/>
      <c r="AC4" s="31"/>
      <c r="AD4" s="31"/>
      <c r="BB4" s="282"/>
    </row>
    <row r="5" spans="1:66" ht="15" thickBot="1" x14ac:dyDescent="0.4">
      <c r="E5" s="55"/>
      <c r="F5" s="79">
        <v>1962</v>
      </c>
      <c r="G5" s="33">
        <f>+F5+1</f>
        <v>1963</v>
      </c>
      <c r="H5" s="33">
        <f t="shared" ref="H5:T5" si="0">+G5+1</f>
        <v>1964</v>
      </c>
      <c r="I5" s="33">
        <f t="shared" si="0"/>
        <v>1965</v>
      </c>
      <c r="J5" s="33">
        <f t="shared" si="0"/>
        <v>1966</v>
      </c>
      <c r="K5" s="33">
        <f t="shared" si="0"/>
        <v>1967</v>
      </c>
      <c r="L5" s="33">
        <f t="shared" si="0"/>
        <v>1968</v>
      </c>
      <c r="M5" s="33">
        <f t="shared" si="0"/>
        <v>1969</v>
      </c>
      <c r="N5" s="33">
        <f t="shared" si="0"/>
        <v>1970</v>
      </c>
      <c r="O5" s="33">
        <f t="shared" si="0"/>
        <v>1971</v>
      </c>
      <c r="P5" s="33">
        <f t="shared" si="0"/>
        <v>1972</v>
      </c>
      <c r="Q5" s="33">
        <f t="shared" si="0"/>
        <v>1973</v>
      </c>
      <c r="R5" s="33">
        <f t="shared" si="0"/>
        <v>1974</v>
      </c>
      <c r="S5" s="33">
        <f t="shared" si="0"/>
        <v>1975</v>
      </c>
      <c r="T5" s="33">
        <f t="shared" si="0"/>
        <v>1976</v>
      </c>
      <c r="U5" s="80" t="s">
        <v>295</v>
      </c>
      <c r="V5" s="33">
        <f>+T5+1</f>
        <v>1977</v>
      </c>
      <c r="W5" s="33">
        <f>+V5+1</f>
        <v>1978</v>
      </c>
      <c r="X5" s="33">
        <f t="shared" ref="X5:BL5" si="1">+W5+1</f>
        <v>1979</v>
      </c>
      <c r="Y5" s="33">
        <f t="shared" si="1"/>
        <v>1980</v>
      </c>
      <c r="Z5" s="33">
        <f t="shared" si="1"/>
        <v>1981</v>
      </c>
      <c r="AA5" s="33">
        <f t="shared" si="1"/>
        <v>1982</v>
      </c>
      <c r="AB5" s="33">
        <f t="shared" si="1"/>
        <v>1983</v>
      </c>
      <c r="AC5" s="33">
        <f t="shared" si="1"/>
        <v>1984</v>
      </c>
      <c r="AD5" s="33">
        <f t="shared" si="1"/>
        <v>1985</v>
      </c>
      <c r="AE5" s="33">
        <f t="shared" si="1"/>
        <v>1986</v>
      </c>
      <c r="AF5" s="33">
        <f t="shared" si="1"/>
        <v>1987</v>
      </c>
      <c r="AG5" s="33">
        <f t="shared" si="1"/>
        <v>1988</v>
      </c>
      <c r="AH5" s="33">
        <f t="shared" si="1"/>
        <v>1989</v>
      </c>
      <c r="AI5" s="33">
        <f t="shared" si="1"/>
        <v>1990</v>
      </c>
      <c r="AJ5" s="33">
        <f t="shared" si="1"/>
        <v>1991</v>
      </c>
      <c r="AK5" s="33">
        <f t="shared" si="1"/>
        <v>1992</v>
      </c>
      <c r="AL5" s="33">
        <f t="shared" si="1"/>
        <v>1993</v>
      </c>
      <c r="AM5" s="33">
        <f t="shared" si="1"/>
        <v>1994</v>
      </c>
      <c r="AN5" s="33">
        <f t="shared" si="1"/>
        <v>1995</v>
      </c>
      <c r="AO5" s="33">
        <f t="shared" si="1"/>
        <v>1996</v>
      </c>
      <c r="AP5" s="33">
        <f t="shared" si="1"/>
        <v>1997</v>
      </c>
      <c r="AQ5" s="33">
        <f t="shared" si="1"/>
        <v>1998</v>
      </c>
      <c r="AR5" s="33">
        <f t="shared" si="1"/>
        <v>1999</v>
      </c>
      <c r="AS5" s="33">
        <f t="shared" si="1"/>
        <v>2000</v>
      </c>
      <c r="AT5" s="33">
        <f t="shared" si="1"/>
        <v>2001</v>
      </c>
      <c r="AU5" s="33">
        <f t="shared" si="1"/>
        <v>2002</v>
      </c>
      <c r="AV5" s="33">
        <f t="shared" si="1"/>
        <v>2003</v>
      </c>
      <c r="AW5" s="33">
        <f t="shared" si="1"/>
        <v>2004</v>
      </c>
      <c r="AX5" s="33">
        <f t="shared" si="1"/>
        <v>2005</v>
      </c>
      <c r="AY5" s="33">
        <f t="shared" si="1"/>
        <v>2006</v>
      </c>
      <c r="AZ5" s="33">
        <f t="shared" si="1"/>
        <v>2007</v>
      </c>
      <c r="BA5" s="33">
        <f t="shared" si="1"/>
        <v>2008</v>
      </c>
      <c r="BB5" s="120">
        <f t="shared" si="1"/>
        <v>2009</v>
      </c>
      <c r="BC5" s="33">
        <f t="shared" si="1"/>
        <v>2010</v>
      </c>
      <c r="BD5" s="33">
        <f t="shared" si="1"/>
        <v>2011</v>
      </c>
      <c r="BE5" s="33">
        <f t="shared" si="1"/>
        <v>2012</v>
      </c>
      <c r="BF5" s="33">
        <f t="shared" si="1"/>
        <v>2013</v>
      </c>
      <c r="BG5" s="33">
        <f t="shared" si="1"/>
        <v>2014</v>
      </c>
      <c r="BH5" s="33">
        <f t="shared" si="1"/>
        <v>2015</v>
      </c>
      <c r="BI5" s="33">
        <f t="shared" si="1"/>
        <v>2016</v>
      </c>
      <c r="BJ5" s="33">
        <f t="shared" si="1"/>
        <v>2017</v>
      </c>
      <c r="BK5" s="33">
        <f t="shared" si="1"/>
        <v>2018</v>
      </c>
      <c r="BL5" s="33">
        <f t="shared" si="1"/>
        <v>2019</v>
      </c>
      <c r="BM5" s="55"/>
      <c r="BN5" s="34" t="s">
        <v>8413</v>
      </c>
    </row>
    <row r="6" spans="1:66" ht="15.5" x14ac:dyDescent="0.35">
      <c r="A6" s="142" t="s">
        <v>8409</v>
      </c>
      <c r="B6" s="141"/>
      <c r="E6" s="55"/>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375"/>
      <c r="BN6" s="111"/>
    </row>
    <row r="7" spans="1:66" x14ac:dyDescent="0.35">
      <c r="A7" s="143" t="str">
        <f>+nominal.raw!A7</f>
        <v>Programs of special interest:</v>
      </c>
      <c r="E7" s="55"/>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376"/>
      <c r="BD7" s="376"/>
      <c r="BE7" s="376"/>
      <c r="BF7" s="376"/>
      <c r="BG7" s="376"/>
      <c r="BH7" s="376"/>
      <c r="BI7" s="376"/>
      <c r="BJ7" s="376"/>
      <c r="BK7" s="376"/>
      <c r="BL7" s="376"/>
      <c r="BM7" s="377"/>
      <c r="BN7" s="111"/>
    </row>
    <row r="8" spans="1:66" ht="15.5" x14ac:dyDescent="0.35">
      <c r="A8" s="123" t="s">
        <v>13</v>
      </c>
      <c r="B8" s="118" t="str">
        <f>+nominal.raw!B8</f>
        <v>Medicaid plus CHIP</v>
      </c>
      <c r="C8" s="114" t="str">
        <f>+nominal.raw!C8</f>
        <v>0512.551.75</v>
      </c>
      <c r="D8" s="114" t="str">
        <f>+nominal.raw!D8</f>
        <v>0515.551.75</v>
      </c>
      <c r="E8" s="55"/>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f>SUMIFS(ARRA!BN$3:BN$275,ARRA!$A$3:$A$275,$C8)/1000+SUMIFS(ARRA!BN$3:BN$275,ARRA!$A$3:$A$275,$D8)/1000</f>
        <v>33.515999999999998</v>
      </c>
      <c r="BC8" s="111">
        <f>SUMIFS(ARRA!BO$3:BO$275,ARRA!$A$3:$A$275,$C8)/1000+SUMIFS(ARRA!BO$3:BO$275,ARRA!$A$3:$A$275,$D8)/1000</f>
        <v>42.963000000000001</v>
      </c>
      <c r="BD8" s="111">
        <f>SUMIFS(ARRA!BP$3:BP$275,ARRA!$A$3:$A$275,$C8)/1000+SUMIFS(ARRA!BP$3:BP$275,ARRA!$A$3:$A$275,$D8)/1000</f>
        <v>13.040999999999999</v>
      </c>
      <c r="BE8" s="111">
        <f>SUMIFS(ARRA!BQ$3:BQ$275,ARRA!$A$3:$A$275,$C8)/1000+SUMIFS(ARRA!BQ$3:BQ$275,ARRA!$A$3:$A$275,$D8)/1000</f>
        <v>1.7999999999999998</v>
      </c>
      <c r="BF8" s="111">
        <f>SUMIFS(ARRA!BR$3:BR$275,ARRA!$A$3:$A$275,$C8)/1000+SUMIFS(ARRA!BR$3:BR$275,ARRA!$A$3:$A$275,$D8)/1000</f>
        <v>1.869</v>
      </c>
      <c r="BG8" s="111">
        <f>SUMIFS(ARRA!BS$3:BS$275,ARRA!$A$3:$A$275,$C8)/1000+SUMIFS(ARRA!BS$3:BS$275,ARRA!$A$3:$A$275,$D8)/1000</f>
        <v>1.6859999999999999</v>
      </c>
      <c r="BH8" s="111">
        <f>SUMIFS(ARRA!BT$3:BT$275,ARRA!$A$3:$A$275,$C8)/1000+SUMIFS(ARRA!BT$3:BT$275,ARRA!$A$3:$A$275,$D8)/1000</f>
        <v>1.038</v>
      </c>
      <c r="BI8" s="111">
        <f>SUMIFS(ARRA!BU$3:BU$275,ARRA!$A$3:$A$275,$C8)/1000+SUMIFS(ARRA!BU$3:BU$275,ARRA!$A$3:$A$275,$D8)/1000</f>
        <v>0.91900000000000004</v>
      </c>
      <c r="BJ8" s="111">
        <f>SUMIFS(ARRA!BV$3:BV$275,ARRA!$A$3:$A$275,$C8)/1000+SUMIFS(ARRA!BV$3:BV$275,ARRA!$A$3:$A$275,$D8)/1000</f>
        <v>-4.7E-2</v>
      </c>
      <c r="BK8" s="111">
        <f>SUMIFS(ARRA!BW$3:BW$275,ARRA!$A$3:$A$275,$C8)/1000+SUMIFS(ARRA!BW$3:BW$275,ARRA!$A$3:$A$275,$D8)/1000</f>
        <v>-0.39900000000000002</v>
      </c>
      <c r="BL8" s="111">
        <f>SUMIFS(ARRA!BX$3:BX$275,ARRA!$A$3:$A$275,$C8)/1000+SUMIFS(ARRA!BX$3:BX$275,ARRA!$A$3:$A$275,$D8)/1000</f>
        <v>-0.68100000000000005</v>
      </c>
      <c r="BM8" s="377"/>
      <c r="BN8" s="111">
        <f>SUM(F8:BL8)</f>
        <v>95.704999999999998</v>
      </c>
    </row>
    <row r="9" spans="1:66" ht="15.5" x14ac:dyDescent="0.35">
      <c r="A9" s="123" t="s">
        <v>13</v>
      </c>
      <c r="B9" s="118" t="str">
        <f>+nominal.raw!B9</f>
        <v>SSI (excludes discretionary SSI)</v>
      </c>
      <c r="C9" s="114" t="str">
        <f>+nominal.raw!C9</f>
        <v>0406.609.28</v>
      </c>
      <c r="D9" s="75">
        <v>10</v>
      </c>
      <c r="E9" s="55"/>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378">
        <f>SUMIFS(ARRA!BN$3:BN$275,ARRA!$A$3:$A$275,$C9,ARRA!$R$3:$R$275,$D9)/1000</f>
        <v>0</v>
      </c>
      <c r="BC9" s="378">
        <f>SUMIFS(ARRA!BO$3:BO$275,ARRA!$A$3:$A$275,$C9,ARRA!$R$3:$R$275,$D9)/1000</f>
        <v>0</v>
      </c>
      <c r="BD9" s="378">
        <f>SUMIFS(ARRA!BP$3:BP$275,ARRA!$A$3:$A$275,$C9,ARRA!$R$3:$R$275,$D9)/1000</f>
        <v>0</v>
      </c>
      <c r="BE9" s="378">
        <f>SUMIFS(ARRA!BQ$3:BQ$275,ARRA!$A$3:$A$275,$C9,ARRA!$R$3:$R$275,$D9)/1000</f>
        <v>0</v>
      </c>
      <c r="BF9" s="378">
        <f>SUMIFS(ARRA!BR$3:BR$275,ARRA!$A$3:$A$275,$C9,ARRA!$R$3:$R$275,$D9)/1000</f>
        <v>0</v>
      </c>
      <c r="BG9" s="378">
        <f>SUMIFS(ARRA!BS$3:BS$275,ARRA!$A$3:$A$275,$C9,ARRA!$R$3:$R$275,$D9)/1000</f>
        <v>0</v>
      </c>
      <c r="BH9" s="378">
        <f>SUMIFS(ARRA!BT$3:BT$275,ARRA!$A$3:$A$275,$C9,ARRA!$R$3:$R$275,$D9)/1000</f>
        <v>0</v>
      </c>
      <c r="BI9" s="378">
        <f>SUMIFS(ARRA!BU$3:BU$275,ARRA!$A$3:$A$275,$C9,ARRA!$R$3:$R$275,$D9)/1000</f>
        <v>0</v>
      </c>
      <c r="BJ9" s="378">
        <f>SUMIFS(ARRA!BV$3:BV$275,ARRA!$A$3:$A$275,$C9,ARRA!$R$3:$R$275,$D9)/1000</f>
        <v>0</v>
      </c>
      <c r="BK9" s="378">
        <f>SUMIFS(ARRA!BW$3:BW$275,ARRA!$A$3:$A$275,$C9,ARRA!$R$3:$R$275,$D9)/1000</f>
        <v>0</v>
      </c>
      <c r="BL9" s="378">
        <f>SUMIFS(ARRA!BX$3:BX$275,ARRA!$A$3:$A$275,$C9,ARRA!$R$3:$R$275,$D9)/1000</f>
        <v>0</v>
      </c>
      <c r="BM9" s="377"/>
      <c r="BN9" s="111">
        <f>SUM(F9:BL9)</f>
        <v>0</v>
      </c>
    </row>
    <row r="10" spans="1:66" ht="15.5" x14ac:dyDescent="0.35">
      <c r="A10" s="123" t="s">
        <v>13</v>
      </c>
      <c r="B10" s="118" t="str">
        <f>+nominal.raw!B10</f>
        <v>TANF/AFDC (includes CSE; it cannot be pulled out of "data")</v>
      </c>
      <c r="C10" s="114" t="str">
        <f>+nominal.raw!C10</f>
        <v>1552.609.75</v>
      </c>
      <c r="D10" s="114" t="str">
        <f>+nominal.raw!D10</f>
        <v>1501.609.75</v>
      </c>
      <c r="E10" s="55"/>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f>SUMIFS(ARRA!BN$3:BN$275,ARRA!$A$3:$A$275,$C10)/1000+SUMIFS(ARRA!BN$3:BN$275,ARRA!$A$3:$A$275,$D10)/1000</f>
        <v>0.92999999999999994</v>
      </c>
      <c r="BC10" s="111">
        <f>SUMIFS(ARRA!BO$3:BO$275,ARRA!$A$3:$A$275,$C10)/1000+SUMIFS(ARRA!BO$3:BO$275,ARRA!$A$3:$A$275,$D10)/1000</f>
        <v>1.9490000000000001</v>
      </c>
      <c r="BD10" s="111">
        <f>SUMIFS(ARRA!BP$3:BP$275,ARRA!$A$3:$A$275,$C10)/1000+SUMIFS(ARRA!BP$3:BP$275,ARRA!$A$3:$A$275,$D10)/1000</f>
        <v>0.74299999999999999</v>
      </c>
      <c r="BE10" s="111">
        <f>SUMIFS(ARRA!BQ$3:BQ$275,ARRA!$A$3:$A$275,$C10)/1000+SUMIFS(ARRA!BQ$3:BQ$275,ARRA!$A$3:$A$275,$D10)/1000</f>
        <v>0.19900000000000001</v>
      </c>
      <c r="BF10" s="111">
        <f>SUMIFS(ARRA!BR$3:BR$275,ARRA!$A$3:$A$275,$C10)/1000+SUMIFS(ARRA!BR$3:BR$275,ARRA!$A$3:$A$275,$D10)/1000</f>
        <v>5.1999999999999998E-2</v>
      </c>
      <c r="BG10" s="111">
        <f>SUMIFS(ARRA!BS$3:BS$275,ARRA!$A$3:$A$275,$C10)/1000+SUMIFS(ARRA!BS$3:BS$275,ARRA!$A$3:$A$275,$D10)/1000</f>
        <v>1.4999999999999999E-2</v>
      </c>
      <c r="BH10" s="111">
        <f>SUMIFS(ARRA!BT$3:BT$275,ARRA!$A$3:$A$275,$C10)/1000+SUMIFS(ARRA!BT$3:BT$275,ARRA!$A$3:$A$275,$D10)/1000</f>
        <v>4.0000000000000001E-3</v>
      </c>
      <c r="BI10" s="111">
        <f>SUMIFS(ARRA!BU$3:BU$275,ARRA!$A$3:$A$275,$C10)/1000+SUMIFS(ARRA!BU$3:BU$275,ARRA!$A$3:$A$275,$D10)/1000</f>
        <v>1E-3</v>
      </c>
      <c r="BJ10" s="111">
        <f>SUMIFS(ARRA!BV$3:BV$275,ARRA!$A$3:$A$275,$C10)/1000+SUMIFS(ARRA!BV$3:BV$275,ARRA!$A$3:$A$275,$D10)/1000</f>
        <v>0</v>
      </c>
      <c r="BK10" s="111">
        <f>SUMIFS(ARRA!BW$3:BW$275,ARRA!$A$3:$A$275,$C10)/1000+SUMIFS(ARRA!BW$3:BW$275,ARRA!$A$3:$A$275,$D10)/1000</f>
        <v>0</v>
      </c>
      <c r="BL10" s="111">
        <f>SUMIFS(ARRA!BX$3:BX$275,ARRA!$A$3:$A$275,$C10)/1000+SUMIFS(ARRA!BX$3:BX$275,ARRA!$A$3:$A$275,$D10)/1000</f>
        <v>0</v>
      </c>
      <c r="BM10" s="377"/>
      <c r="BN10" s="111">
        <f>SUM(F10:BL10)</f>
        <v>3.8929999999999998</v>
      </c>
    </row>
    <row r="11" spans="1:66" ht="15.5" x14ac:dyDescent="0.35">
      <c r="A11" s="123" t="s">
        <v>13</v>
      </c>
      <c r="B11" s="118" t="str">
        <f>+nominal.raw!B11</f>
        <v>SNAP (includes NAP, excludes discretionary SNAP)</v>
      </c>
      <c r="C11" s="114" t="str">
        <f>+nominal.raw!C11</f>
        <v>3505.605.12</v>
      </c>
      <c r="D11" s="75">
        <v>10</v>
      </c>
      <c r="E11" s="55"/>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378">
        <f>SUMIFS(ARRA!BN$3:BN$275,ARRA!$A$3:$A$275,$C11,ARRA!$R$3:$R$275,$D11)/1000</f>
        <v>4.7830000000000004</v>
      </c>
      <c r="BC11" s="378">
        <f>SUMIFS(ARRA!BO$3:BO$275,ARRA!$A$3:$A$275,$C11,ARRA!$R$3:$R$275,$D11)/1000</f>
        <v>5.9779999999999998</v>
      </c>
      <c r="BD11" s="378">
        <f>SUMIFS(ARRA!BP$3:BP$275,ARRA!$A$3:$A$275,$C11,ARRA!$R$3:$R$275,$D11)/1000</f>
        <v>4.3170000000000002</v>
      </c>
      <c r="BE11" s="378">
        <f>SUMIFS(ARRA!BQ$3:BQ$275,ARRA!$A$3:$A$275,$C11,ARRA!$R$3:$R$275,$D11)/1000</f>
        <v>3.1030000000000002</v>
      </c>
      <c r="BF11" s="378">
        <f>SUMIFS(ARRA!BR$3:BR$275,ARRA!$A$3:$A$275,$C11,ARRA!$R$3:$R$275,$D11)/1000</f>
        <v>1.6359999999999999</v>
      </c>
      <c r="BG11" s="378">
        <f>SUMIFS(ARRA!BS$3:BS$275,ARRA!$A$3:$A$275,$C11,ARRA!$R$3:$R$275,$D11)/1000</f>
        <v>4.0000000000000001E-3</v>
      </c>
      <c r="BH11" s="378">
        <f>SUMIFS(ARRA!BT$3:BT$275,ARRA!$A$3:$A$275,$C11,ARRA!$R$3:$R$275,$D11)/1000</f>
        <v>0</v>
      </c>
      <c r="BI11" s="378">
        <f>SUMIFS(ARRA!BU$3:BU$275,ARRA!$A$3:$A$275,$C11,ARRA!$R$3:$R$275,$D11)/1000</f>
        <v>0</v>
      </c>
      <c r="BJ11" s="378">
        <f>SUMIFS(ARRA!BV$3:BV$275,ARRA!$A$3:$A$275,$C11,ARRA!$R$3:$R$275,$D11)/1000</f>
        <v>0</v>
      </c>
      <c r="BK11" s="378">
        <f>SUMIFS(ARRA!BW$3:BW$275,ARRA!$A$3:$A$275,$C11,ARRA!$R$3:$R$275,$D11)/1000</f>
        <v>0</v>
      </c>
      <c r="BL11" s="378">
        <f>SUMIFS(ARRA!BX$3:BX$275,ARRA!$A$3:$A$275,$C11,ARRA!$R$3:$R$275,$D11)/1000</f>
        <v>0</v>
      </c>
      <c r="BM11" s="377"/>
      <c r="BN11" s="111">
        <f>SUM(F11:BL11)</f>
        <v>19.821000000000002</v>
      </c>
    </row>
    <row r="12" spans="1:66" ht="15.5" x14ac:dyDescent="0.35">
      <c r="A12" s="123" t="s">
        <v>13</v>
      </c>
      <c r="B12" s="118" t="str">
        <f>+nominal.raw!B12</f>
        <v>EITC</v>
      </c>
      <c r="C12" s="114" t="str">
        <f>+nominal.raw!C12</f>
        <v>0906.609.20</v>
      </c>
      <c r="D12" s="114"/>
      <c r="E12" s="55"/>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f>SUMIFS(ARRA!BN$3:BN$275,ARRA!$A$3:$A$275,$C12)/1000+SUMIFS(ARRA!BN$3:BN$275,ARRA!$A$3:$A$275,$D12)/1000</f>
        <v>0</v>
      </c>
      <c r="BC12" s="111">
        <f>SUMIFS(ARRA!BO$3:BO$275,ARRA!$A$3:$A$275,$C12)/1000+SUMIFS(ARRA!BO$3:BO$275,ARRA!$A$3:$A$275,$D12)/1000</f>
        <v>2.1509999999999998</v>
      </c>
      <c r="BD12" s="111">
        <f>SUMIFS(ARRA!BP$3:BP$275,ARRA!$A$3:$A$275,$C12)/1000+SUMIFS(ARRA!BP$3:BP$275,ARRA!$A$3:$A$275,$D12)/1000</f>
        <v>2.12</v>
      </c>
      <c r="BE12" s="111">
        <f>SUMIFS(ARRA!BQ$3:BQ$275,ARRA!$A$3:$A$275,$C12)/1000+SUMIFS(ARRA!BQ$3:BQ$275,ARRA!$A$3:$A$275,$D12)/1000</f>
        <v>0</v>
      </c>
      <c r="BF12" s="111">
        <f>SUMIFS(ARRA!BR$3:BR$275,ARRA!$A$3:$A$275,$C12)/1000+SUMIFS(ARRA!BR$3:BR$275,ARRA!$A$3:$A$275,$D12)/1000</f>
        <v>0</v>
      </c>
      <c r="BG12" s="111">
        <f>SUMIFS(ARRA!BS$3:BS$275,ARRA!$A$3:$A$275,$C12)/1000+SUMIFS(ARRA!BS$3:BS$275,ARRA!$A$3:$A$275,$D12)/1000</f>
        <v>0</v>
      </c>
      <c r="BH12" s="111">
        <f>SUMIFS(ARRA!BT$3:BT$275,ARRA!$A$3:$A$275,$C12)/1000+SUMIFS(ARRA!BT$3:BT$275,ARRA!$A$3:$A$275,$D12)/1000</f>
        <v>0</v>
      </c>
      <c r="BI12" s="111">
        <f>SUMIFS(ARRA!BU$3:BU$275,ARRA!$A$3:$A$275,$C12)/1000+SUMIFS(ARRA!BU$3:BU$275,ARRA!$A$3:$A$275,$D12)/1000</f>
        <v>0</v>
      </c>
      <c r="BJ12" s="111">
        <f>SUMIFS(ARRA!BV$3:BV$275,ARRA!$A$3:$A$275,$C12)/1000+SUMIFS(ARRA!BV$3:BV$275,ARRA!$A$3:$A$275,$D12)/1000</f>
        <v>0</v>
      </c>
      <c r="BK12" s="111">
        <f>SUMIFS(ARRA!BW$3:BW$275,ARRA!$A$3:$A$275,$C12)/1000+SUMIFS(ARRA!BW$3:BW$275,ARRA!$A$3:$A$275,$D12)/1000</f>
        <v>0</v>
      </c>
      <c r="BL12" s="111">
        <f>SUMIFS(ARRA!BX$3:BX$275,ARRA!$A$3:$A$275,$C12)/1000+SUMIFS(ARRA!BX$3:BX$275,ARRA!$A$3:$A$275,$D12)/1000</f>
        <v>0</v>
      </c>
      <c r="BM12" s="377"/>
      <c r="BN12" s="111">
        <f>SUM(F12:BL12)</f>
        <v>4.2709999999999999</v>
      </c>
    </row>
    <row r="13" spans="1:66" ht="15.5" x14ac:dyDescent="0.35">
      <c r="A13" s="123" t="s">
        <v>13</v>
      </c>
      <c r="B13" s="118" t="str">
        <f>+nominal.raw!B13</f>
        <v>CTC</v>
      </c>
      <c r="C13" s="114" t="str">
        <f>+nominal.raw!C13</f>
        <v>0922.609.20</v>
      </c>
      <c r="D13" s="114"/>
      <c r="E13" s="55"/>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f>SUMIFS(ARRA!BN$3:BN$275,ARRA!$A$3:$A$275,$C13)/1000+SUMIFS(ARRA!BN$3:BN$275,ARRA!$A$3:$A$275,$D13)/1000</f>
        <v>0</v>
      </c>
      <c r="BC13" s="111">
        <f>SUMIFS(ARRA!BO$3:BO$275,ARRA!$A$3:$A$275,$C13)/1000+SUMIFS(ARRA!BO$3:BO$275,ARRA!$A$3:$A$275,$D13)/1000</f>
        <v>7.4889999999999999</v>
      </c>
      <c r="BD13" s="111">
        <f>SUMIFS(ARRA!BP$3:BP$275,ARRA!$A$3:$A$275,$C13)/1000+SUMIFS(ARRA!BP$3:BP$275,ARRA!$A$3:$A$275,$D13)/1000</f>
        <v>7.3419999999999996</v>
      </c>
      <c r="BE13" s="111">
        <f>SUMIFS(ARRA!BQ$3:BQ$275,ARRA!$A$3:$A$275,$C13)/1000+SUMIFS(ARRA!BQ$3:BQ$275,ARRA!$A$3:$A$275,$D13)/1000</f>
        <v>0</v>
      </c>
      <c r="BF13" s="111">
        <f>SUMIFS(ARRA!BR$3:BR$275,ARRA!$A$3:$A$275,$C13)/1000+SUMIFS(ARRA!BR$3:BR$275,ARRA!$A$3:$A$275,$D13)/1000</f>
        <v>0</v>
      </c>
      <c r="BG13" s="111">
        <f>SUMIFS(ARRA!BS$3:BS$275,ARRA!$A$3:$A$275,$C13)/1000+SUMIFS(ARRA!BS$3:BS$275,ARRA!$A$3:$A$275,$D13)/1000</f>
        <v>0</v>
      </c>
      <c r="BH13" s="111">
        <f>SUMIFS(ARRA!BT$3:BT$275,ARRA!$A$3:$A$275,$C13)/1000+SUMIFS(ARRA!BT$3:BT$275,ARRA!$A$3:$A$275,$D13)/1000</f>
        <v>0</v>
      </c>
      <c r="BI13" s="111">
        <f>SUMIFS(ARRA!BU$3:BU$275,ARRA!$A$3:$A$275,$C13)/1000+SUMIFS(ARRA!BU$3:BU$275,ARRA!$A$3:$A$275,$D13)/1000</f>
        <v>0</v>
      </c>
      <c r="BJ13" s="111">
        <f>SUMIFS(ARRA!BV$3:BV$275,ARRA!$A$3:$A$275,$C13)/1000+SUMIFS(ARRA!BV$3:BV$275,ARRA!$A$3:$A$275,$D13)/1000</f>
        <v>0</v>
      </c>
      <c r="BK13" s="111">
        <f>SUMIFS(ARRA!BW$3:BW$275,ARRA!$A$3:$A$275,$C13)/1000+SUMIFS(ARRA!BW$3:BW$275,ARRA!$A$3:$A$275,$D13)/1000</f>
        <v>0</v>
      </c>
      <c r="BL13" s="111">
        <f>SUMIFS(ARRA!BX$3:BX$275,ARRA!$A$3:$A$275,$C13)/1000+SUMIFS(ARRA!BX$3:BX$275,ARRA!$A$3:$A$275,$D13)/1000</f>
        <v>0</v>
      </c>
      <c r="BM13" s="377"/>
      <c r="BN13" s="111">
        <f t="shared" ref="BN13:BN66" si="2">SUM(F13:BL13)</f>
        <v>14.831</v>
      </c>
    </row>
    <row r="14" spans="1:66" ht="15.5" x14ac:dyDescent="0.35">
      <c r="A14" s="123" t="s">
        <v>13</v>
      </c>
      <c r="B14" s="118" t="str">
        <f>+nominal.raw!B14</f>
        <v>ACA Premium Tax Credit</v>
      </c>
      <c r="C14" s="114" t="str">
        <f>+nominal.raw!C14</f>
        <v>0949.551.20</v>
      </c>
      <c r="D14" s="114"/>
      <c r="E14" s="55"/>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f>SUMIFS(ARRA!BN$3:BN$275,ARRA!$A$3:$A$275,$C14)/1000+SUMIFS(ARRA!BN$3:BN$275,ARRA!$A$3:$A$275,$D14)/1000</f>
        <v>0</v>
      </c>
      <c r="BC14" s="111">
        <f>SUMIFS(ARRA!BO$3:BO$275,ARRA!$A$3:$A$275,$C14)/1000+SUMIFS(ARRA!BO$3:BO$275,ARRA!$A$3:$A$275,$D14)/1000</f>
        <v>0</v>
      </c>
      <c r="BD14" s="111">
        <f>SUMIFS(ARRA!BP$3:BP$275,ARRA!$A$3:$A$275,$C14)/1000+SUMIFS(ARRA!BP$3:BP$275,ARRA!$A$3:$A$275,$D14)/1000</f>
        <v>0</v>
      </c>
      <c r="BE14" s="111">
        <f>SUMIFS(ARRA!BQ$3:BQ$275,ARRA!$A$3:$A$275,$C14)/1000+SUMIFS(ARRA!BQ$3:BQ$275,ARRA!$A$3:$A$275,$D14)/1000</f>
        <v>0</v>
      </c>
      <c r="BF14" s="111">
        <f>SUMIFS(ARRA!BR$3:BR$275,ARRA!$A$3:$A$275,$C14)/1000+SUMIFS(ARRA!BR$3:BR$275,ARRA!$A$3:$A$275,$D14)/1000</f>
        <v>0</v>
      </c>
      <c r="BG14" s="111">
        <f>SUMIFS(ARRA!BS$3:BS$275,ARRA!$A$3:$A$275,$C14)/1000+SUMIFS(ARRA!BS$3:BS$275,ARRA!$A$3:$A$275,$D14)/1000</f>
        <v>0</v>
      </c>
      <c r="BH14" s="111">
        <f>SUMIFS(ARRA!BT$3:BT$275,ARRA!$A$3:$A$275,$C14)/1000+SUMIFS(ARRA!BT$3:BT$275,ARRA!$A$3:$A$275,$D14)/1000</f>
        <v>0</v>
      </c>
      <c r="BI14" s="111">
        <f>SUMIFS(ARRA!BU$3:BU$275,ARRA!$A$3:$A$275,$C14)/1000+SUMIFS(ARRA!BU$3:BU$275,ARRA!$A$3:$A$275,$D14)/1000</f>
        <v>0</v>
      </c>
      <c r="BJ14" s="111">
        <f>SUMIFS(ARRA!BV$3:BV$275,ARRA!$A$3:$A$275,$C14)/1000+SUMIFS(ARRA!BV$3:BV$275,ARRA!$A$3:$A$275,$D14)/1000</f>
        <v>0</v>
      </c>
      <c r="BK14" s="111">
        <f>SUMIFS(ARRA!BW$3:BW$275,ARRA!$A$3:$A$275,$C14)/1000+SUMIFS(ARRA!BW$3:BW$275,ARRA!$A$3:$A$275,$D14)/1000</f>
        <v>0</v>
      </c>
      <c r="BL14" s="111">
        <f>SUMIFS(ARRA!BX$3:BX$275,ARRA!$A$3:$A$275,$C14)/1000+SUMIFS(ARRA!BX$3:BX$275,ARRA!$A$3:$A$275,$D14)/1000</f>
        <v>0</v>
      </c>
      <c r="BM14" s="377"/>
      <c r="BN14" s="111">
        <f t="shared" ref="BN14:BN19" si="3">SUM(F14:BL14)</f>
        <v>0</v>
      </c>
    </row>
    <row r="15" spans="1:66" ht="15.5" x14ac:dyDescent="0.35">
      <c r="A15" s="123" t="s">
        <v>13</v>
      </c>
      <c r="B15" s="118" t="str">
        <f>+nominal.raw!B15</f>
        <v>Child Nutrition (excludes discretionary Child Nutrition)</v>
      </c>
      <c r="C15" s="114" t="str">
        <f>+nominal.raw!C15</f>
        <v>3539.605.12</v>
      </c>
      <c r="D15" s="75">
        <v>10</v>
      </c>
      <c r="E15" s="55"/>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c r="BA15" s="111"/>
      <c r="BB15" s="378">
        <f>SUMIFS(ARRA!BN$3:BN$275,ARRA!$A$3:$A$275,$C15,ARRA!$R$3:$R$275,$D15)/1000</f>
        <v>0</v>
      </c>
      <c r="BC15" s="378">
        <f>SUMIFS(ARRA!BO$3:BO$275,ARRA!$A$3:$A$275,$C15,ARRA!$R$3:$R$275,$D15)/1000</f>
        <v>0</v>
      </c>
      <c r="BD15" s="378">
        <f>SUMIFS(ARRA!BP$3:BP$275,ARRA!$A$3:$A$275,$C15,ARRA!$R$3:$R$275,$D15)/1000</f>
        <v>0</v>
      </c>
      <c r="BE15" s="378">
        <f>SUMIFS(ARRA!BQ$3:BQ$275,ARRA!$A$3:$A$275,$C15,ARRA!$R$3:$R$275,$D15)/1000</f>
        <v>0</v>
      </c>
      <c r="BF15" s="378">
        <f>SUMIFS(ARRA!BR$3:BR$275,ARRA!$A$3:$A$275,$C15,ARRA!$R$3:$R$275,$D15)/1000</f>
        <v>0</v>
      </c>
      <c r="BG15" s="378">
        <f>SUMIFS(ARRA!BS$3:BS$275,ARRA!$A$3:$A$275,$C15,ARRA!$R$3:$R$275,$D15)/1000</f>
        <v>0</v>
      </c>
      <c r="BH15" s="378">
        <f>SUMIFS(ARRA!BT$3:BT$275,ARRA!$A$3:$A$275,$C15,ARRA!$R$3:$R$275,$D15)/1000</f>
        <v>0</v>
      </c>
      <c r="BI15" s="378">
        <f>SUMIFS(ARRA!BU$3:BU$275,ARRA!$A$3:$A$275,$C15,ARRA!$R$3:$R$275,$D15)/1000</f>
        <v>0</v>
      </c>
      <c r="BJ15" s="378">
        <f>SUMIFS(ARRA!BV$3:BV$275,ARRA!$A$3:$A$275,$C15,ARRA!$R$3:$R$275,$D15)/1000</f>
        <v>0</v>
      </c>
      <c r="BK15" s="378">
        <f>SUMIFS(ARRA!BW$3:BW$275,ARRA!$A$3:$A$275,$C15,ARRA!$R$3:$R$275,$D15)/1000</f>
        <v>0</v>
      </c>
      <c r="BL15" s="378">
        <f>SUMIFS(ARRA!BX$3:BX$275,ARRA!$A$3:$A$275,$C15,ARRA!$R$3:$R$275,$D15)/1000</f>
        <v>0</v>
      </c>
      <c r="BM15" s="377"/>
      <c r="BN15" s="111">
        <f t="shared" si="3"/>
        <v>0</v>
      </c>
    </row>
    <row r="16" spans="1:66" ht="15.5" x14ac:dyDescent="0.35">
      <c r="A16" s="123" t="s">
        <v>13</v>
      </c>
      <c r="B16" s="118" t="str">
        <f>+nominal.raw!B16</f>
        <v>Child Care Entitlement to States</v>
      </c>
      <c r="C16" s="114" t="str">
        <f>+nominal.raw!C16</f>
        <v>1550.609.75</v>
      </c>
      <c r="D16" s="114"/>
      <c r="E16" s="55"/>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f>SUMIFS(ARRA!BN$3:BN$275,ARRA!$A$3:$A$275,$C16)/1000+SUMIFS(ARRA!BN$3:BN$275,ARRA!$A$3:$A$275,$D16)/1000</f>
        <v>0</v>
      </c>
      <c r="BC16" s="111">
        <f>SUMIFS(ARRA!BO$3:BO$275,ARRA!$A$3:$A$275,$C16)/1000+SUMIFS(ARRA!BO$3:BO$275,ARRA!$A$3:$A$275,$D16)/1000</f>
        <v>0</v>
      </c>
      <c r="BD16" s="111">
        <f>SUMIFS(ARRA!BP$3:BP$275,ARRA!$A$3:$A$275,$C16)/1000+SUMIFS(ARRA!BP$3:BP$275,ARRA!$A$3:$A$275,$D16)/1000</f>
        <v>0</v>
      </c>
      <c r="BE16" s="111">
        <f>SUMIFS(ARRA!BQ$3:BQ$275,ARRA!$A$3:$A$275,$C16)/1000+SUMIFS(ARRA!BQ$3:BQ$275,ARRA!$A$3:$A$275,$D16)/1000</f>
        <v>0</v>
      </c>
      <c r="BF16" s="111">
        <f>SUMIFS(ARRA!BR$3:BR$275,ARRA!$A$3:$A$275,$C16)/1000+SUMIFS(ARRA!BR$3:BR$275,ARRA!$A$3:$A$275,$D16)/1000</f>
        <v>0</v>
      </c>
      <c r="BG16" s="111">
        <f>SUMIFS(ARRA!BS$3:BS$275,ARRA!$A$3:$A$275,$C16)/1000+SUMIFS(ARRA!BS$3:BS$275,ARRA!$A$3:$A$275,$D16)/1000</f>
        <v>0</v>
      </c>
      <c r="BH16" s="111">
        <f>SUMIFS(ARRA!BT$3:BT$275,ARRA!$A$3:$A$275,$C16)/1000+SUMIFS(ARRA!BT$3:BT$275,ARRA!$A$3:$A$275,$D16)/1000</f>
        <v>0</v>
      </c>
      <c r="BI16" s="111">
        <f>SUMIFS(ARRA!BU$3:BU$275,ARRA!$A$3:$A$275,$C16)/1000+SUMIFS(ARRA!BU$3:BU$275,ARRA!$A$3:$A$275,$D16)/1000</f>
        <v>0</v>
      </c>
      <c r="BJ16" s="111">
        <f>SUMIFS(ARRA!BV$3:BV$275,ARRA!$A$3:$A$275,$C16)/1000+SUMIFS(ARRA!BV$3:BV$275,ARRA!$A$3:$A$275,$D16)/1000</f>
        <v>0</v>
      </c>
      <c r="BK16" s="111">
        <f>SUMIFS(ARRA!BW$3:BW$275,ARRA!$A$3:$A$275,$C16)/1000+SUMIFS(ARRA!BW$3:BW$275,ARRA!$A$3:$A$275,$D16)/1000</f>
        <v>0</v>
      </c>
      <c r="BL16" s="111">
        <f>SUMIFS(ARRA!BX$3:BX$275,ARRA!$A$3:$A$275,$C16)/1000+SUMIFS(ARRA!BX$3:BX$275,ARRA!$A$3:$A$275,$D16)/1000</f>
        <v>0</v>
      </c>
      <c r="BM16" s="377"/>
      <c r="BN16" s="111">
        <f t="shared" si="3"/>
        <v>0</v>
      </c>
    </row>
    <row r="17" spans="1:66" ht="15.5" x14ac:dyDescent="0.35">
      <c r="A17" s="123" t="s">
        <v>13</v>
      </c>
      <c r="B17" s="118" t="str">
        <f>+nominal.raw!B17</f>
        <v>Pell Grants</v>
      </c>
      <c r="C17" s="114" t="str">
        <f>+nominal.raw!C17</f>
        <v>0200.502.91</v>
      </c>
      <c r="D17" s="114"/>
      <c r="E17" s="174"/>
      <c r="F17" s="127"/>
      <c r="G17" s="127"/>
      <c r="H17" s="127"/>
      <c r="I17" s="127"/>
      <c r="J17" s="127"/>
      <c r="K17" s="127"/>
      <c r="L17" s="127"/>
      <c r="M17" s="127"/>
      <c r="N17" s="127"/>
      <c r="O17" s="127"/>
      <c r="P17" s="127"/>
      <c r="Q17" s="127"/>
      <c r="R17" s="127"/>
      <c r="S17" s="127"/>
      <c r="T17" s="127"/>
      <c r="U17" s="127"/>
      <c r="V17" s="381"/>
      <c r="W17" s="381"/>
      <c r="X17" s="381"/>
      <c r="Y17" s="381"/>
      <c r="Z17" s="381"/>
      <c r="AA17" s="381"/>
      <c r="AB17" s="381"/>
      <c r="AC17" s="381"/>
      <c r="AD17" s="381"/>
      <c r="AE17" s="381"/>
      <c r="AF17" s="381"/>
      <c r="AG17" s="381"/>
      <c r="AH17" s="381"/>
      <c r="AI17" s="381"/>
      <c r="AJ17" s="381"/>
      <c r="AK17" s="381"/>
      <c r="AL17" s="381"/>
      <c r="AM17" s="381"/>
      <c r="AN17" s="381"/>
      <c r="AO17" s="381"/>
      <c r="AP17" s="381"/>
      <c r="AQ17" s="381"/>
      <c r="AR17" s="381"/>
      <c r="AS17" s="381"/>
      <c r="AT17" s="381"/>
      <c r="AU17" s="381"/>
      <c r="AV17" s="381"/>
      <c r="AW17" s="381"/>
      <c r="AX17" s="381"/>
      <c r="AY17" s="381"/>
      <c r="AZ17" s="381"/>
      <c r="BA17" s="381"/>
      <c r="BB17" s="381">
        <f>SUMIFS(ARRA!BN$3:BN$275,ARRA!$A$3:$A$275,$C17)/1000+SUMIFS(ARRA!BN$3:BN$275,ARRA!$A$3:$A$275,$D17)/1000</f>
        <v>0.91700000000000004</v>
      </c>
      <c r="BC17" s="381">
        <f>SUMIFS(ARRA!BO$3:BO$275,ARRA!$A$3:$A$275,$C17)/1000+SUMIFS(ARRA!BO$3:BO$275,ARRA!$A$3:$A$275,$D17)/1000</f>
        <v>14.571999999999999</v>
      </c>
      <c r="BD17" s="381">
        <f>SUMIFS(ARRA!BP$3:BP$275,ARRA!$A$3:$A$275,$C17)/1000+SUMIFS(ARRA!BP$3:BP$275,ARRA!$A$3:$A$275,$D17)/1000</f>
        <v>1.056</v>
      </c>
      <c r="BE17" s="381">
        <f>SUMIFS(ARRA!BQ$3:BQ$275,ARRA!$A$3:$A$275,$C17)/1000+SUMIFS(ARRA!BQ$3:BQ$275,ARRA!$A$3:$A$275,$D17)/1000</f>
        <v>1.4999999999999999E-2</v>
      </c>
      <c r="BF17" s="381">
        <f>SUMIFS(ARRA!BR$3:BR$275,ARRA!$A$3:$A$275,$C17)/1000+SUMIFS(ARRA!BR$3:BR$275,ARRA!$A$3:$A$275,$D17)/1000</f>
        <v>0</v>
      </c>
      <c r="BG17" s="381">
        <f>SUMIFS(ARRA!BS$3:BS$275,ARRA!$A$3:$A$275,$C17)/1000+SUMIFS(ARRA!BS$3:BS$275,ARRA!$A$3:$A$275,$D17)/1000</f>
        <v>0</v>
      </c>
      <c r="BH17" s="381">
        <f>SUMIFS(ARRA!BT$3:BT$275,ARRA!$A$3:$A$275,$C17)/1000+SUMIFS(ARRA!BT$3:BT$275,ARRA!$A$3:$A$275,$D17)/1000</f>
        <v>0</v>
      </c>
      <c r="BI17" s="381">
        <f>SUMIFS(ARRA!BU$3:BU$275,ARRA!$A$3:$A$275,$C17)/1000+SUMIFS(ARRA!BU$3:BU$275,ARRA!$A$3:$A$275,$D17)/1000</f>
        <v>0</v>
      </c>
      <c r="BJ17" s="381">
        <f>SUMIFS(ARRA!BV$3:BV$275,ARRA!$A$3:$A$275,$C17)/1000+SUMIFS(ARRA!BV$3:BV$275,ARRA!$A$3:$A$275,$D17)/1000</f>
        <v>0</v>
      </c>
      <c r="BK17" s="381">
        <f>SUMIFS(ARRA!BW$3:BW$275,ARRA!$A$3:$A$275,$C17)/1000+SUMIFS(ARRA!BW$3:BW$275,ARRA!$A$3:$A$275,$D17)/1000</f>
        <v>0</v>
      </c>
      <c r="BL17" s="381">
        <f>SUMIFS(ARRA!BX$3:BX$275,ARRA!$A$3:$A$275,$C17)/1000+SUMIFS(ARRA!BX$3:BX$275,ARRA!$A$3:$A$275,$D17)/1000</f>
        <v>0</v>
      </c>
      <c r="BM17" s="473"/>
      <c r="BN17" s="381">
        <f t="shared" si="3"/>
        <v>16.559999999999999</v>
      </c>
    </row>
    <row r="18" spans="1:66" ht="15.5" x14ac:dyDescent="0.35">
      <c r="A18" s="123" t="s">
        <v>13</v>
      </c>
      <c r="B18" s="119" t="str">
        <f>+nominal.raw!B18</f>
        <v>Medicare's Rx drug Low-Income Subsidy (LIS)</v>
      </c>
      <c r="C18" s="474" t="s">
        <v>8455</v>
      </c>
      <c r="D18" s="475"/>
      <c r="E18" s="55"/>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74">
        <f>0.34*ARRA!BN258/1000</f>
        <v>0</v>
      </c>
      <c r="BC18" s="74">
        <f>0.34*ARRA!BO258/1000</f>
        <v>0</v>
      </c>
      <c r="BD18" s="74">
        <f>0.34*ARRA!BP258/1000</f>
        <v>-1.9040000000000001E-2</v>
      </c>
      <c r="BE18" s="74">
        <f>0.34*ARRA!BQ258/1000</f>
        <v>-4.8620000000000003E-2</v>
      </c>
      <c r="BF18" s="74">
        <f>0.34*ARRA!BR258/1000</f>
        <v>-8.0580000000000013E-2</v>
      </c>
      <c r="BG18" s="74">
        <f>0.34*ARRA!BS258/1000</f>
        <v>-9.5200000000000007E-2</v>
      </c>
      <c r="BH18" s="74">
        <f>0.34*ARRA!BT258/1000</f>
        <v>-9.5200000000000007E-2</v>
      </c>
      <c r="BI18" s="74">
        <f>0.34*ARRA!BU258/1000</f>
        <v>-9.4180000000000014E-2</v>
      </c>
      <c r="BJ18" s="74">
        <f>0.34*ARRA!BV258/1000</f>
        <v>-8.8059999999999999E-2</v>
      </c>
      <c r="BK18" s="74">
        <f>0.34*ARRA!BW258/1000</f>
        <v>-7.9219999999999999E-2</v>
      </c>
      <c r="BL18" s="74">
        <f>0.34*ARRA!BX258/1000</f>
        <v>-6.9699999999999998E-2</v>
      </c>
      <c r="BM18" s="377"/>
      <c r="BN18" s="379">
        <f t="shared" si="3"/>
        <v>-0.66980000000000006</v>
      </c>
    </row>
    <row r="19" spans="1:66" ht="15.5" x14ac:dyDescent="0.35">
      <c r="A19" s="123"/>
      <c r="B19" s="143" t="str">
        <f>+nominal.raw!B19</f>
        <v>SUBTOTAL (1-11: Medicaid &amp; CHIP through Medicare LIS)</v>
      </c>
      <c r="C19" s="114"/>
      <c r="D19" s="114"/>
      <c r="E19" s="55"/>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380">
        <f>SUM(BB8:BB18)</f>
        <v>40.146000000000001</v>
      </c>
      <c r="BC19" s="380">
        <f t="shared" ref="BC19:BL19" si="4">SUM(BC8:BC18)</f>
        <v>75.10199999999999</v>
      </c>
      <c r="BD19" s="380">
        <f t="shared" si="4"/>
        <v>28.599959999999999</v>
      </c>
      <c r="BE19" s="380">
        <f t="shared" si="4"/>
        <v>5.0683800000000003</v>
      </c>
      <c r="BF19" s="380">
        <f t="shared" si="4"/>
        <v>3.4764200000000001</v>
      </c>
      <c r="BG19" s="380">
        <f t="shared" si="4"/>
        <v>1.6097999999999999</v>
      </c>
      <c r="BH19" s="380">
        <f t="shared" si="4"/>
        <v>0.94680000000000009</v>
      </c>
      <c r="BI19" s="380">
        <f t="shared" si="4"/>
        <v>0.82582</v>
      </c>
      <c r="BJ19" s="380">
        <f t="shared" si="4"/>
        <v>-0.13506000000000001</v>
      </c>
      <c r="BK19" s="380">
        <f t="shared" si="4"/>
        <v>-0.47822000000000003</v>
      </c>
      <c r="BL19" s="380">
        <f t="shared" si="4"/>
        <v>-0.75070000000000003</v>
      </c>
      <c r="BM19" s="377"/>
      <c r="BN19" s="380">
        <f t="shared" si="3"/>
        <v>154.41119999999998</v>
      </c>
    </row>
    <row r="20" spans="1:66" ht="15.5" x14ac:dyDescent="0.35">
      <c r="A20" s="123"/>
      <c r="B20" s="118"/>
      <c r="C20" s="114"/>
      <c r="D20" s="114"/>
      <c r="E20" s="55"/>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377"/>
      <c r="BN20" s="111"/>
    </row>
    <row r="21" spans="1:66" x14ac:dyDescent="0.35">
      <c r="A21" s="205">
        <f>+nominal.raw!A21</f>
        <v>1</v>
      </c>
      <c r="B21" s="118" t="str">
        <f>+nominal.raw!B21</f>
        <v>UI Trust Fund, F 603 benefits, mandatory</v>
      </c>
      <c r="C21" s="114" t="str">
        <f>+nominal.raw!C21</f>
        <v>8042.603.16</v>
      </c>
      <c r="D21" s="114" t="str">
        <f>+nominal.raw!D21</f>
        <v>mandatory</v>
      </c>
      <c r="E21" s="174"/>
      <c r="F21" s="127"/>
      <c r="G21" s="127"/>
      <c r="H21" s="127"/>
      <c r="I21" s="127"/>
      <c r="J21" s="127"/>
      <c r="K21" s="127"/>
      <c r="L21" s="127"/>
      <c r="M21" s="127"/>
      <c r="N21" s="127"/>
      <c r="O21" s="127"/>
      <c r="P21" s="127"/>
      <c r="Q21" s="127"/>
      <c r="R21" s="127"/>
      <c r="S21" s="127"/>
      <c r="T21" s="127"/>
      <c r="U21" s="127"/>
      <c r="V21" s="381"/>
      <c r="W21" s="381"/>
      <c r="X21" s="381"/>
      <c r="Y21" s="381"/>
      <c r="Z21" s="381"/>
      <c r="AA21" s="381"/>
      <c r="AB21" s="381"/>
      <c r="AC21" s="381"/>
      <c r="AD21" s="381"/>
      <c r="AE21" s="381"/>
      <c r="AF21" s="381"/>
      <c r="AG21" s="381"/>
      <c r="AH21" s="381"/>
      <c r="AI21" s="381"/>
      <c r="AJ21" s="381"/>
      <c r="AK21" s="381"/>
      <c r="AL21" s="381"/>
      <c r="AM21" s="381"/>
      <c r="AN21" s="381"/>
      <c r="AO21" s="381"/>
      <c r="AP21" s="381"/>
      <c r="AQ21" s="381"/>
      <c r="AR21" s="381"/>
      <c r="AS21" s="381"/>
      <c r="AT21" s="381"/>
      <c r="AU21" s="381"/>
      <c r="AV21" s="381"/>
      <c r="AW21" s="381"/>
      <c r="AX21" s="381"/>
      <c r="AY21" s="381"/>
      <c r="AZ21" s="381"/>
      <c r="BA21" s="381"/>
      <c r="BB21" s="381">
        <f>SUMIFS(ARRA!BN$3:BN$275,ARRA!$A$3:$A$275,$C21,ARRA!$C$3:$C$275,$D21)/1000</f>
        <v>17.420000000000002</v>
      </c>
      <c r="BC21" s="381">
        <f>SUMIFS(ARRA!BO$3:BO$275,ARRA!$A$3:$A$275,$C21,ARRA!$C$3:$C$275,$D21)/1000</f>
        <v>19.93</v>
      </c>
      <c r="BD21" s="381">
        <f>SUMIFS(ARRA!BP$3:BP$275,ARRA!$A$3:$A$275,$C21,ARRA!$C$3:$C$275,$D21)/1000</f>
        <v>0.315</v>
      </c>
      <c r="BE21" s="381">
        <f>SUMIFS(ARRA!BQ$3:BQ$275,ARRA!$A$3:$A$275,$C21,ARRA!$C$3:$C$275,$D21)/1000</f>
        <v>0.29499999999999998</v>
      </c>
      <c r="BF21" s="381">
        <f>SUMIFS(ARRA!BR$3:BR$275,ARRA!$A$3:$A$275,$C21,ARRA!$C$3:$C$275,$D21)/1000</f>
        <v>0.14000000000000001</v>
      </c>
      <c r="BG21" s="381">
        <f>SUMIFS(ARRA!BS$3:BS$275,ARRA!$A$3:$A$275,$C21,ARRA!$C$3:$C$275,$D21)/1000</f>
        <v>0.13500000000000001</v>
      </c>
      <c r="BH21" s="381">
        <f>SUMIFS(ARRA!BT$3:BT$275,ARRA!$A$3:$A$275,$C21,ARRA!$C$3:$C$275,$D21)/1000</f>
        <v>0.14000000000000001</v>
      </c>
      <c r="BI21" s="381">
        <f>SUMIFS(ARRA!BU$3:BU$275,ARRA!$A$3:$A$275,$C21,ARRA!$C$3:$C$275,$D21)/1000</f>
        <v>0.14499999999999999</v>
      </c>
      <c r="BJ21" s="381">
        <f>SUMIFS(ARRA!BV$3:BV$275,ARRA!$A$3:$A$275,$C21,ARRA!$C$3:$C$275,$D21)/1000</f>
        <v>0.15</v>
      </c>
      <c r="BK21" s="381">
        <f>SUMIFS(ARRA!BW$3:BW$275,ARRA!$A$3:$A$275,$C21,ARRA!$C$3:$C$275,$D21)/1000</f>
        <v>0.155</v>
      </c>
      <c r="BL21" s="381">
        <f>SUMIFS(ARRA!BX$3:BX$275,ARRA!$A$3:$A$275,$C21,ARRA!$C$3:$C$275,$D21)/1000</f>
        <v>0.16</v>
      </c>
      <c r="BM21" s="377"/>
      <c r="BN21" s="111">
        <f t="shared" si="2"/>
        <v>38.984999999999999</v>
      </c>
    </row>
    <row r="22" spans="1:66" x14ac:dyDescent="0.35">
      <c r="A22" s="205">
        <f>+nominal.raw!A22</f>
        <v>2</v>
      </c>
      <c r="B22" s="118" t="str">
        <f>+nominal.raw!B22</f>
        <v>Social Security: Function 650 mandatory</v>
      </c>
      <c r="C22" s="205">
        <f>+nominal.raw!C22</f>
        <v>650</v>
      </c>
      <c r="D22" s="205" t="str">
        <f>+nominal.raw!D22</f>
        <v>mandatory</v>
      </c>
      <c r="E22" s="55"/>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f>SUMIFS(ARRA!BN$3:BN$275,ARRA!$H$3:$H$275,$C22,ARRA!$C$3:$C$275,$D22)/1000</f>
        <v>13.84</v>
      </c>
      <c r="BC22" s="111">
        <f>SUMIFS(ARRA!BO$3:BO$275,ARRA!$H$3:$H$275,$C22,ARRA!$C$3:$C$275,$D22)/1000</f>
        <v>0.14000000000000001</v>
      </c>
      <c r="BD22" s="111">
        <f>SUMIFS(ARRA!BP$3:BP$275,ARRA!$H$3:$H$275,$C22,ARRA!$C$3:$C$275,$D22)/1000</f>
        <v>1.4999999999999999E-2</v>
      </c>
      <c r="BE22" s="111">
        <f>SUMIFS(ARRA!BQ$3:BQ$275,ARRA!$H$3:$H$275,$C22,ARRA!$C$3:$C$275,$D22)/1000</f>
        <v>0</v>
      </c>
      <c r="BF22" s="111">
        <f>SUMIFS(ARRA!BR$3:BR$275,ARRA!$H$3:$H$275,$C22,ARRA!$C$3:$C$275,$D22)/1000</f>
        <v>0</v>
      </c>
      <c r="BG22" s="111">
        <f>SUMIFS(ARRA!BS$3:BS$275,ARRA!$H$3:$H$275,$C22,ARRA!$C$3:$C$275,$D22)/1000</f>
        <v>0</v>
      </c>
      <c r="BH22" s="111">
        <f>SUMIFS(ARRA!BT$3:BT$275,ARRA!$H$3:$H$275,$C22,ARRA!$C$3:$C$275,$D22)/1000</f>
        <v>0</v>
      </c>
      <c r="BI22" s="111">
        <f>SUMIFS(ARRA!BU$3:BU$275,ARRA!$H$3:$H$275,$C22,ARRA!$C$3:$C$275,$D22)/1000</f>
        <v>0</v>
      </c>
      <c r="BJ22" s="111">
        <f>SUMIFS(ARRA!BV$3:BV$275,ARRA!$H$3:$H$275,$C22,ARRA!$C$3:$C$275,$D22)/1000</f>
        <v>0</v>
      </c>
      <c r="BK22" s="111">
        <f>SUMIFS(ARRA!BW$3:BW$275,ARRA!$H$3:$H$275,$C22,ARRA!$C$3:$C$275,$D22)/1000</f>
        <v>0</v>
      </c>
      <c r="BL22" s="111">
        <f>SUMIFS(ARRA!BX$3:BX$275,ARRA!$H$3:$H$275,$C22,ARRA!$C$3:$C$275,$D22)/1000</f>
        <v>0</v>
      </c>
      <c r="BM22" s="377"/>
      <c r="BN22" s="111">
        <f t="shared" si="2"/>
        <v>13.995000000000001</v>
      </c>
    </row>
    <row r="23" spans="1:66" x14ac:dyDescent="0.35">
      <c r="A23" s="476" t="str">
        <f>+nominal.raw!A23</f>
        <v>3a</v>
      </c>
      <c r="B23" s="477" t="str">
        <f>+nominal.raw!B23</f>
        <v>Medicare: Function 570 net mandatory excluding Rx LIS</v>
      </c>
      <c r="C23" s="444"/>
      <c r="D23" s="444"/>
      <c r="E23" s="445"/>
      <c r="F23" s="444"/>
      <c r="G23" s="444"/>
      <c r="H23" s="444"/>
      <c r="I23" s="444"/>
      <c r="J23" s="444"/>
      <c r="K23" s="444"/>
      <c r="L23" s="444"/>
      <c r="M23" s="444"/>
      <c r="N23" s="444"/>
      <c r="O23" s="444"/>
      <c r="P23" s="444"/>
      <c r="Q23" s="444"/>
      <c r="R23" s="444"/>
      <c r="S23" s="444"/>
      <c r="T23" s="444"/>
      <c r="U23" s="444"/>
      <c r="V23" s="478"/>
      <c r="W23" s="478"/>
      <c r="X23" s="478"/>
      <c r="Y23" s="478"/>
      <c r="Z23" s="478"/>
      <c r="AA23" s="478"/>
      <c r="AB23" s="478"/>
      <c r="AC23" s="478"/>
      <c r="AD23" s="478"/>
      <c r="AE23" s="478"/>
      <c r="AF23" s="478"/>
      <c r="AG23" s="478"/>
      <c r="AH23" s="478"/>
      <c r="AI23" s="478"/>
      <c r="AJ23" s="478"/>
      <c r="AK23" s="478"/>
      <c r="AL23" s="478"/>
      <c r="AM23" s="478"/>
      <c r="AN23" s="478"/>
      <c r="AO23" s="478"/>
      <c r="AP23" s="478"/>
      <c r="AQ23" s="478"/>
      <c r="AR23" s="478"/>
      <c r="AS23" s="478"/>
      <c r="AT23" s="478"/>
      <c r="AU23" s="478"/>
      <c r="AV23" s="478"/>
      <c r="AW23" s="478"/>
      <c r="AX23" s="478"/>
      <c r="AY23" s="478"/>
      <c r="AZ23" s="478"/>
      <c r="BA23" s="478"/>
      <c r="BB23" s="481">
        <f>+BB24-BB18</f>
        <v>0.38300000000000001</v>
      </c>
      <c r="BC23" s="481">
        <f t="shared" ref="BC23:BL23" si="5">+BC24-BC18</f>
        <v>0.65800000000000003</v>
      </c>
      <c r="BD23" s="481">
        <f t="shared" si="5"/>
        <v>3.4270399999999999</v>
      </c>
      <c r="BE23" s="481">
        <f t="shared" si="5"/>
        <v>4.8466199999999997</v>
      </c>
      <c r="BF23" s="481">
        <f t="shared" si="5"/>
        <v>4.7515800000000006</v>
      </c>
      <c r="BG23" s="481">
        <f t="shared" si="5"/>
        <v>12.7652</v>
      </c>
      <c r="BH23" s="481">
        <f t="shared" si="5"/>
        <v>3.0442</v>
      </c>
      <c r="BI23" s="481">
        <f t="shared" si="5"/>
        <v>-6.2078199999999999</v>
      </c>
      <c r="BJ23" s="481">
        <f t="shared" si="5"/>
        <v>-4.6939400000000004</v>
      </c>
      <c r="BK23" s="481">
        <f t="shared" si="5"/>
        <v>-2.1487800000000004</v>
      </c>
      <c r="BL23" s="481">
        <f t="shared" si="5"/>
        <v>-1.3342999999999998</v>
      </c>
      <c r="BM23" s="473"/>
      <c r="BN23" s="381">
        <f>SUM(F23:BL23)</f>
        <v>15.4908</v>
      </c>
    </row>
    <row r="24" spans="1:66" x14ac:dyDescent="0.35">
      <c r="A24" s="205" t="str">
        <f>+nominal.raw!A24</f>
        <v>3b</v>
      </c>
      <c r="B24" s="119" t="str">
        <f>+nominal.raw!B24</f>
        <v>Medicare: Function 570 net mandatory including Rx LIS</v>
      </c>
      <c r="C24" s="479">
        <f>+nominal.raw!C24</f>
        <v>570</v>
      </c>
      <c r="D24" s="479" t="str">
        <f>+nominal.raw!D24</f>
        <v>mandatory</v>
      </c>
      <c r="E24" s="122"/>
      <c r="F24" s="81"/>
      <c r="G24" s="81"/>
      <c r="H24" s="81"/>
      <c r="I24" s="81"/>
      <c r="J24" s="81"/>
      <c r="K24" s="81"/>
      <c r="L24" s="81"/>
      <c r="M24" s="81"/>
      <c r="N24" s="81"/>
      <c r="O24" s="81"/>
      <c r="P24" s="81"/>
      <c r="Q24" s="81"/>
      <c r="R24" s="81"/>
      <c r="S24" s="81"/>
      <c r="T24" s="81"/>
      <c r="U24" s="81"/>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c r="AT24" s="379"/>
      <c r="AU24" s="379"/>
      <c r="AV24" s="379"/>
      <c r="AW24" s="379"/>
      <c r="AX24" s="379"/>
      <c r="AY24" s="379"/>
      <c r="AZ24" s="379"/>
      <c r="BA24" s="379"/>
      <c r="BB24" s="379">
        <f>SUMIFS(ARRA!BN$3:BN$275,ARRA!$H$3:$H$275,$C24,ARRA!$C$3:$C$275,$D24)/1000</f>
        <v>0.38300000000000001</v>
      </c>
      <c r="BC24" s="379">
        <f>SUMIFS(ARRA!BO$3:BO$275,ARRA!$H$3:$H$275,$C24,ARRA!$C$3:$C$275,$D24)/1000</f>
        <v>0.65800000000000003</v>
      </c>
      <c r="BD24" s="379">
        <f>SUMIFS(ARRA!BP$3:BP$275,ARRA!$H$3:$H$275,$C24,ARRA!$C$3:$C$275,$D24)/1000</f>
        <v>3.4079999999999999</v>
      </c>
      <c r="BE24" s="379">
        <f>SUMIFS(ARRA!BQ$3:BQ$275,ARRA!$H$3:$H$275,$C24,ARRA!$C$3:$C$275,$D24)/1000</f>
        <v>4.798</v>
      </c>
      <c r="BF24" s="379">
        <f>SUMIFS(ARRA!BR$3:BR$275,ARRA!$H$3:$H$275,$C24,ARRA!$C$3:$C$275,$D24)/1000</f>
        <v>4.6710000000000003</v>
      </c>
      <c r="BG24" s="379">
        <f>SUMIFS(ARRA!BS$3:BS$275,ARRA!$H$3:$H$275,$C24,ARRA!$C$3:$C$275,$D24)/1000</f>
        <v>12.67</v>
      </c>
      <c r="BH24" s="379">
        <f>SUMIFS(ARRA!BT$3:BT$275,ARRA!$H$3:$H$275,$C24,ARRA!$C$3:$C$275,$D24)/1000</f>
        <v>2.9489999999999998</v>
      </c>
      <c r="BI24" s="379">
        <f>SUMIFS(ARRA!BU$3:BU$275,ARRA!$H$3:$H$275,$C24,ARRA!$C$3:$C$275,$D24)/1000</f>
        <v>-6.3019999999999996</v>
      </c>
      <c r="BJ24" s="379">
        <f>SUMIFS(ARRA!BV$3:BV$275,ARRA!$H$3:$H$275,$C24,ARRA!$C$3:$C$275,$D24)/1000</f>
        <v>-4.782</v>
      </c>
      <c r="BK24" s="379">
        <f>SUMIFS(ARRA!BW$3:BW$275,ARRA!$H$3:$H$275,$C24,ARRA!$C$3:$C$275,$D24)/1000</f>
        <v>-2.2280000000000002</v>
      </c>
      <c r="BL24" s="379">
        <f>SUMIFS(ARRA!BX$3:BX$275,ARRA!$H$3:$H$275,$C24,ARRA!$C$3:$C$275,$D24)/1000</f>
        <v>-1.4039999999999999</v>
      </c>
      <c r="BM24" s="480"/>
      <c r="BN24" s="379">
        <f t="shared" si="2"/>
        <v>14.820999999999998</v>
      </c>
    </row>
    <row r="25" spans="1:66" x14ac:dyDescent="0.35">
      <c r="B25" s="143" t="str">
        <f>+nominal.raw!B25</f>
        <v>SUBTOTAL (1, 2, 3a: UI, Soc Sec, MCare excluding Rx low-income subsidy)</v>
      </c>
      <c r="E25" s="55"/>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380">
        <f t="shared" ref="BB25:BL25" si="6">+BB21+BB22+BB23</f>
        <v>31.643000000000001</v>
      </c>
      <c r="BC25" s="380">
        <f t="shared" si="6"/>
        <v>20.728000000000002</v>
      </c>
      <c r="BD25" s="380">
        <f t="shared" si="6"/>
        <v>3.7570399999999999</v>
      </c>
      <c r="BE25" s="380">
        <f t="shared" si="6"/>
        <v>5.1416199999999996</v>
      </c>
      <c r="BF25" s="380">
        <f t="shared" si="6"/>
        <v>4.8915800000000003</v>
      </c>
      <c r="BG25" s="380">
        <f t="shared" si="6"/>
        <v>12.9002</v>
      </c>
      <c r="BH25" s="380">
        <f t="shared" si="6"/>
        <v>3.1842000000000001</v>
      </c>
      <c r="BI25" s="380">
        <f t="shared" si="6"/>
        <v>-6.0628200000000003</v>
      </c>
      <c r="BJ25" s="380">
        <f t="shared" si="6"/>
        <v>-4.5439400000000001</v>
      </c>
      <c r="BK25" s="380">
        <f t="shared" si="6"/>
        <v>-1.9937800000000003</v>
      </c>
      <c r="BL25" s="380">
        <f t="shared" si="6"/>
        <v>-1.1742999999999999</v>
      </c>
      <c r="BM25" s="377"/>
      <c r="BN25" s="380">
        <f>SUM(F25:BL25)</f>
        <v>68.470799999999997</v>
      </c>
    </row>
    <row r="26" spans="1:66" hidden="1" x14ac:dyDescent="0.35">
      <c r="B26" s="143"/>
      <c r="E26" s="55"/>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380"/>
      <c r="BC26" s="380"/>
      <c r="BD26" s="380"/>
      <c r="BE26" s="380"/>
      <c r="BF26" s="380"/>
      <c r="BG26" s="380"/>
      <c r="BH26" s="380"/>
      <c r="BI26" s="380"/>
      <c r="BJ26" s="380"/>
      <c r="BK26" s="380"/>
      <c r="BL26" s="380"/>
      <c r="BM26" s="377"/>
      <c r="BN26" s="380"/>
    </row>
    <row r="27" spans="1:66" x14ac:dyDescent="0.35">
      <c r="B27" s="143" t="str">
        <f>+nominal.raw!B27</f>
        <v>SUBTOTAL (1, 2, 3b: UI, Soc Sec, MCare including Rx LIS)</v>
      </c>
      <c r="C27" s="38"/>
      <c r="D27" s="38"/>
      <c r="E27" s="55"/>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382">
        <f>+BB21+BB22+BB24</f>
        <v>31.643000000000001</v>
      </c>
      <c r="BC27" s="382">
        <f t="shared" ref="BC27:BL27" si="7">+BC21+BC22+BC24</f>
        <v>20.728000000000002</v>
      </c>
      <c r="BD27" s="382">
        <f t="shared" si="7"/>
        <v>3.738</v>
      </c>
      <c r="BE27" s="382">
        <f t="shared" si="7"/>
        <v>5.093</v>
      </c>
      <c r="BF27" s="382">
        <f t="shared" si="7"/>
        <v>4.8109999999999999</v>
      </c>
      <c r="BG27" s="382">
        <f t="shared" si="7"/>
        <v>12.805</v>
      </c>
      <c r="BH27" s="382">
        <f t="shared" si="7"/>
        <v>3.089</v>
      </c>
      <c r="BI27" s="382">
        <f t="shared" si="7"/>
        <v>-6.157</v>
      </c>
      <c r="BJ27" s="382">
        <f t="shared" si="7"/>
        <v>-4.6319999999999997</v>
      </c>
      <c r="BK27" s="382">
        <f t="shared" si="7"/>
        <v>-2.0730000000000004</v>
      </c>
      <c r="BL27" s="382">
        <f t="shared" si="7"/>
        <v>-1.244</v>
      </c>
      <c r="BM27" s="377"/>
      <c r="BN27" s="380">
        <f t="shared" si="2"/>
        <v>67.801000000000016</v>
      </c>
    </row>
    <row r="28" spans="1:66" hidden="1" x14ac:dyDescent="0.35">
      <c r="B28" s="143"/>
      <c r="C28" s="38"/>
      <c r="D28" s="38"/>
      <c r="E28" s="55"/>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382"/>
      <c r="BC28" s="382"/>
      <c r="BD28" s="382"/>
      <c r="BE28" s="382"/>
      <c r="BF28" s="382"/>
      <c r="BG28" s="382"/>
      <c r="BH28" s="382"/>
      <c r="BI28" s="382"/>
      <c r="BJ28" s="382"/>
      <c r="BK28" s="382"/>
      <c r="BL28" s="382"/>
      <c r="BM28" s="377"/>
      <c r="BN28" s="380"/>
    </row>
    <row r="29" spans="1:66" x14ac:dyDescent="0.35">
      <c r="E29" s="55"/>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377"/>
      <c r="BN29" s="111"/>
    </row>
    <row r="30" spans="1:66" x14ac:dyDescent="0.35">
      <c r="A30" s="143" t="str">
        <f>+nominal.raw!A30</f>
        <v>All discretionary programs</v>
      </c>
      <c r="C30" s="75" t="s">
        <v>7700</v>
      </c>
      <c r="D30" s="75" t="s">
        <v>8358</v>
      </c>
      <c r="E30" s="55"/>
      <c r="V30" s="111"/>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380">
        <f>SUMIFS(ARRA!BN$3:BN$275,ARRA!$C$3:$C$275,$C30)/1000+SUMIFS(ARRA!BN$3:BN$275,ARRA!$C$3:$C$275,$D30)/1000</f>
        <v>29.832000000000001</v>
      </c>
      <c r="BC30" s="380">
        <f>SUMIFS(ARRA!BO$3:BO$275,ARRA!$C$3:$C$275,$C30)/1000+SUMIFS(ARRA!BO$3:BO$275,ARRA!$C$3:$C$275,$D30)/1000</f>
        <v>103.548</v>
      </c>
      <c r="BD30" s="380">
        <f>SUMIFS(ARRA!BP$3:BP$275,ARRA!$C$3:$C$275,$C30)/1000+SUMIFS(ARRA!BP$3:BP$275,ARRA!$C$3:$C$275,$D30)/1000</f>
        <v>70.643999999999991</v>
      </c>
      <c r="BE30" s="380">
        <f>SUMIFS(ARRA!BQ$3:BQ$275,ARRA!$C$3:$C$275,$C30)/1000+SUMIFS(ARRA!BQ$3:BQ$275,ARRA!$C$3:$C$275,$D30)/1000</f>
        <v>34.462999999999994</v>
      </c>
      <c r="BF30" s="380">
        <f>SUMIFS(ARRA!BR$3:BR$275,ARRA!$C$3:$C$275,$C30)/1000+SUMIFS(ARRA!BR$3:BR$275,ARRA!$C$3:$C$275,$D30)/1000</f>
        <v>20.358000000000001</v>
      </c>
      <c r="BG30" s="380">
        <f>SUMIFS(ARRA!BS$3:BS$275,ARRA!$C$3:$C$275,$C30)/1000+SUMIFS(ARRA!BS$3:BS$275,ARRA!$C$3:$C$275,$D30)/1000</f>
        <v>11.735999999999999</v>
      </c>
      <c r="BH30" s="380">
        <f>SUMIFS(ARRA!BT$3:BT$275,ARRA!$C$3:$C$275,$C30)/1000+SUMIFS(ARRA!BT$3:BT$275,ARRA!$C$3:$C$275,$D30)/1000</f>
        <v>5.9870000000000001</v>
      </c>
      <c r="BI30" s="380">
        <f>SUMIFS(ARRA!BU$3:BU$275,ARRA!$C$3:$C$275,$C30)/1000+SUMIFS(ARRA!BU$3:BU$275,ARRA!$C$3:$C$275,$D30)/1000</f>
        <v>2.097</v>
      </c>
      <c r="BJ30" s="380">
        <f>SUMIFS(ARRA!BV$3:BV$275,ARRA!$C$3:$C$275,$C30)/1000+SUMIFS(ARRA!BV$3:BV$275,ARRA!$C$3:$C$275,$D30)/1000</f>
        <v>0.59499999999999997</v>
      </c>
      <c r="BK30" s="380">
        <f>SUMIFS(ARRA!BW$3:BW$275,ARRA!$C$3:$C$275,$C30)/1000+SUMIFS(ARRA!BW$3:BW$275,ARRA!$C$3:$C$275,$D30)/1000</f>
        <v>0.36799999999999999</v>
      </c>
      <c r="BL30" s="380">
        <f>SUMIFS(ARRA!BX$3:BX$275,ARRA!$C$3:$C$275,$C30)/1000+SUMIFS(ARRA!BX$3:BX$275,ARRA!$C$3:$C$275,$D30)/1000</f>
        <v>0.16</v>
      </c>
      <c r="BM30" s="377"/>
      <c r="BN30" s="380">
        <f t="shared" si="2"/>
        <v>279.78800000000001</v>
      </c>
    </row>
    <row r="31" spans="1:66" x14ac:dyDescent="0.35">
      <c r="A31" s="143" t="str">
        <f>+nominal.raw!A31</f>
        <v>NDD (Non-Defense Discretionary) programs</v>
      </c>
      <c r="C31" s="205" t="str">
        <f>+nominal.raw!C31</f>
        <v>NDD</v>
      </c>
      <c r="D31" s="75"/>
      <c r="E31" s="55"/>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380">
        <f>SUMIFS(ARRA!BN$3:BN$275,ARRA!$C$3:$C$275,$C31)/1000</f>
        <v>27.411999999999999</v>
      </c>
      <c r="BC31" s="380">
        <f>SUMIFS(ARRA!BO$3:BO$275,ARRA!$C$3:$C$275,$C31)/1000</f>
        <v>98.995000000000005</v>
      </c>
      <c r="BD31" s="380">
        <f>SUMIFS(ARRA!BP$3:BP$275,ARRA!$C$3:$C$275,$C31)/1000</f>
        <v>67.346999999999994</v>
      </c>
      <c r="BE31" s="380">
        <f>SUMIFS(ARRA!BQ$3:BQ$275,ARRA!$C$3:$C$275,$C31)/1000</f>
        <v>32.546999999999997</v>
      </c>
      <c r="BF31" s="380">
        <f>SUMIFS(ARRA!BR$3:BR$275,ARRA!$C$3:$C$275,$C31)/1000</f>
        <v>20.081</v>
      </c>
      <c r="BG31" s="380">
        <f>SUMIFS(ARRA!BS$3:BS$275,ARRA!$C$3:$C$275,$C31)/1000</f>
        <v>11.632</v>
      </c>
      <c r="BH31" s="380">
        <f>SUMIFS(ARRA!BT$3:BT$275,ARRA!$C$3:$C$275,$C31)/1000</f>
        <v>5.95</v>
      </c>
      <c r="BI31" s="380">
        <f>SUMIFS(ARRA!BU$3:BU$275,ARRA!$C$3:$C$275,$C31)/1000</f>
        <v>2.097</v>
      </c>
      <c r="BJ31" s="380">
        <f>SUMIFS(ARRA!BV$3:BV$275,ARRA!$C$3:$C$275,$C31)/1000</f>
        <v>0.59499999999999997</v>
      </c>
      <c r="BK31" s="380">
        <f>SUMIFS(ARRA!BW$3:BW$275,ARRA!$C$3:$C$275,$C31)/1000</f>
        <v>0.36799999999999999</v>
      </c>
      <c r="BL31" s="380">
        <f>SUMIFS(ARRA!BX$3:BX$275,ARRA!$C$3:$C$275,$C31)/1000</f>
        <v>0.16</v>
      </c>
      <c r="BM31" s="377"/>
      <c r="BN31" s="380">
        <f t="shared" si="2"/>
        <v>267.18400000000003</v>
      </c>
    </row>
    <row r="32" spans="1:66" x14ac:dyDescent="0.35">
      <c r="A32" s="143"/>
      <c r="B32" s="118" t="str">
        <f>+nominal.raw!B32</f>
        <v>Veterans' medical care</v>
      </c>
      <c r="C32" s="205" t="str">
        <f>+nominal.raw!C32</f>
        <v>NDD</v>
      </c>
      <c r="D32" s="205">
        <f>+nominal.raw!D32</f>
        <v>703</v>
      </c>
      <c r="E32" s="55"/>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381">
        <f>SUMIFS(ARRA!BN$3:BN$275,ARRA!$C$3:$C$275,$C32,ARRA!$G$3:$G$275,$D32)/1000</f>
        <v>0.2</v>
      </c>
      <c r="BC32" s="381">
        <f>SUMIFS(ARRA!BO$3:BO$275,ARRA!$C$3:$C$275,$C32,ARRA!$G$3:$G$275,$D32)/1000</f>
        <v>0.61499999999999999</v>
      </c>
      <c r="BD32" s="381">
        <f>SUMIFS(ARRA!BP$3:BP$275,ARRA!$C$3:$C$275,$C32,ARRA!$G$3:$G$275,$D32)/1000</f>
        <v>0.222</v>
      </c>
      <c r="BE32" s="381">
        <f>SUMIFS(ARRA!BQ$3:BQ$275,ARRA!$C$3:$C$275,$C32,ARRA!$G$3:$G$275,$D32)/1000</f>
        <v>0.113</v>
      </c>
      <c r="BF32" s="381">
        <f>SUMIFS(ARRA!BR$3:BR$275,ARRA!$C$3:$C$275,$C32,ARRA!$G$3:$G$275,$D32)/1000</f>
        <v>0</v>
      </c>
      <c r="BG32" s="381">
        <f>SUMIFS(ARRA!BS$3:BS$275,ARRA!$C$3:$C$275,$C32,ARRA!$G$3:$G$275,$D32)/1000</f>
        <v>0</v>
      </c>
      <c r="BH32" s="381">
        <f>SUMIFS(ARRA!BT$3:BT$275,ARRA!$C$3:$C$275,$C32,ARRA!$G$3:$G$275,$D32)/1000</f>
        <v>0</v>
      </c>
      <c r="BI32" s="381">
        <f>SUMIFS(ARRA!BU$3:BU$275,ARRA!$C$3:$C$275,$C32,ARRA!$G$3:$G$275,$D32)/1000</f>
        <v>0</v>
      </c>
      <c r="BJ32" s="381">
        <f>SUMIFS(ARRA!BV$3:BV$275,ARRA!$C$3:$C$275,$C32,ARRA!$G$3:$G$275,$D32)/1000</f>
        <v>0</v>
      </c>
      <c r="BK32" s="381">
        <f>SUMIFS(ARRA!BW$3:BW$275,ARRA!$C$3:$C$275,$C32,ARRA!$G$3:$G$275,$D32)/1000</f>
        <v>0</v>
      </c>
      <c r="BL32" s="381">
        <f>SUMIFS(ARRA!BX$3:BX$275,ARRA!$C$3:$C$275,$C32,ARRA!$G$3:$G$275,$D32)/1000</f>
        <v>0</v>
      </c>
      <c r="BM32" s="377"/>
      <c r="BN32" s="111">
        <f t="shared" si="2"/>
        <v>1.1499999999999999</v>
      </c>
    </row>
    <row r="33" spans="1:66" x14ac:dyDescent="0.35">
      <c r="A33" s="143"/>
      <c r="B33" s="118" t="str">
        <f>+nominal.raw!B33</f>
        <v>All other NDD programs</v>
      </c>
      <c r="C33" s="152" t="s">
        <v>8369</v>
      </c>
      <c r="D33" s="156"/>
      <c r="E33" s="55"/>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381">
        <f>+BB31-BB32</f>
        <v>27.212</v>
      </c>
      <c r="BC33" s="381">
        <f t="shared" ref="BC33:BL33" si="8">+BC31-BC32</f>
        <v>98.38000000000001</v>
      </c>
      <c r="BD33" s="381">
        <f t="shared" si="8"/>
        <v>67.125</v>
      </c>
      <c r="BE33" s="381">
        <f t="shared" si="8"/>
        <v>32.433999999999997</v>
      </c>
      <c r="BF33" s="381">
        <f t="shared" si="8"/>
        <v>20.081</v>
      </c>
      <c r="BG33" s="381">
        <f t="shared" si="8"/>
        <v>11.632</v>
      </c>
      <c r="BH33" s="381">
        <f t="shared" si="8"/>
        <v>5.95</v>
      </c>
      <c r="BI33" s="381">
        <f t="shared" si="8"/>
        <v>2.097</v>
      </c>
      <c r="BJ33" s="381">
        <f t="shared" si="8"/>
        <v>0.59499999999999997</v>
      </c>
      <c r="BK33" s="381">
        <f t="shared" si="8"/>
        <v>0.36799999999999999</v>
      </c>
      <c r="BL33" s="381">
        <f t="shared" si="8"/>
        <v>0.16</v>
      </c>
      <c r="BM33" s="377"/>
      <c r="BN33" s="111">
        <f t="shared" si="2"/>
        <v>266.03399999999999</v>
      </c>
    </row>
    <row r="34" spans="1:66" x14ac:dyDescent="0.35">
      <c r="A34" s="143" t="str">
        <f>+nominal.raw!A34</f>
        <v>Targeted NDD programs</v>
      </c>
      <c r="C34" s="75" t="s">
        <v>7700</v>
      </c>
      <c r="D34" s="343" t="s">
        <v>13</v>
      </c>
      <c r="E34" s="55"/>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380">
        <f>SUMIFS(ARRA!BN$3:BN$275,ARRA!$C$3:$C$275,$C34,ARRA!$B$3:$B$275,$D34)/1000</f>
        <v>4.5890000000000004</v>
      </c>
      <c r="BC34" s="380">
        <f>SUMIFS(ARRA!BO$3:BO$275,ARRA!$C$3:$C$275,$C34,ARRA!$B$3:$B$275,$D34)/1000</f>
        <v>27.582999999999998</v>
      </c>
      <c r="BD34" s="380">
        <f>SUMIFS(ARRA!BP$3:BP$275,ARRA!$C$3:$C$275,$C34,ARRA!$B$3:$B$275,$D34)/1000</f>
        <v>12.3</v>
      </c>
      <c r="BE34" s="380">
        <f>SUMIFS(ARRA!BQ$3:BQ$275,ARRA!$C$3:$C$275,$C34,ARRA!$B$3:$B$275,$D34)/1000</f>
        <v>4.4329999999999998</v>
      </c>
      <c r="BF34" s="380">
        <f>SUMIFS(ARRA!BR$3:BR$275,ARRA!$C$3:$C$275,$C34,ARRA!$B$3:$B$275,$D34)/1000</f>
        <v>2.13</v>
      </c>
      <c r="BG34" s="380">
        <f>SUMIFS(ARRA!BS$3:BS$275,ARRA!$C$3:$C$275,$C34,ARRA!$B$3:$B$275,$D34)/1000</f>
        <v>0.123</v>
      </c>
      <c r="BH34" s="380">
        <f>SUMIFS(ARRA!BT$3:BT$275,ARRA!$C$3:$C$275,$C34,ARRA!$B$3:$B$275,$D34)/1000</f>
        <v>6.3E-2</v>
      </c>
      <c r="BI34" s="380">
        <f>SUMIFS(ARRA!BU$3:BU$275,ARRA!$C$3:$C$275,$C34,ARRA!$B$3:$B$275,$D34)/1000</f>
        <v>0</v>
      </c>
      <c r="BJ34" s="380">
        <f>SUMIFS(ARRA!BV$3:BV$275,ARRA!$C$3:$C$275,$C34,ARRA!$B$3:$B$275,$D34)/1000</f>
        <v>0</v>
      </c>
      <c r="BK34" s="380">
        <f>SUMIFS(ARRA!BW$3:BW$275,ARRA!$C$3:$C$275,$C34,ARRA!$B$3:$B$275,$D34)/1000</f>
        <v>0</v>
      </c>
      <c r="BL34" s="380">
        <f>SUMIFS(ARRA!BX$3:BX$275,ARRA!$C$3:$C$275,$C34,ARRA!$B$3:$B$275,$D34)/1000</f>
        <v>0</v>
      </c>
      <c r="BM34" s="377"/>
      <c r="BN34" s="380">
        <f t="shared" si="2"/>
        <v>51.220999999999997</v>
      </c>
    </row>
    <row r="35" spans="1:66" x14ac:dyDescent="0.35">
      <c r="A35" s="143"/>
      <c r="B35" s="137"/>
      <c r="C35" s="155" t="s">
        <v>299</v>
      </c>
      <c r="D35" s="75"/>
      <c r="E35" s="55"/>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383"/>
      <c r="BC35" s="383"/>
      <c r="BD35" s="383"/>
      <c r="BE35" s="383"/>
      <c r="BF35" s="383"/>
      <c r="BG35" s="383"/>
      <c r="BH35" s="383"/>
      <c r="BI35" s="383"/>
      <c r="BJ35" s="383"/>
      <c r="BK35" s="383"/>
      <c r="BL35" s="383"/>
      <c r="BM35" s="377"/>
      <c r="BN35" s="111"/>
    </row>
    <row r="36" spans="1:66" hidden="1" x14ac:dyDescent="0.35">
      <c r="A36" s="143"/>
      <c r="C36" s="155"/>
      <c r="D36" s="75"/>
      <c r="E36" s="55"/>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380"/>
      <c r="BC36" s="380"/>
      <c r="BD36" s="380"/>
      <c r="BE36" s="380"/>
      <c r="BF36" s="380"/>
      <c r="BG36" s="380"/>
      <c r="BH36" s="380"/>
      <c r="BI36" s="380"/>
      <c r="BJ36" s="380"/>
      <c r="BK36" s="380"/>
      <c r="BL36" s="380"/>
      <c r="BM36" s="377"/>
      <c r="BN36" s="111"/>
    </row>
    <row r="37" spans="1:66" x14ac:dyDescent="0.35">
      <c r="A37" s="143" t="str">
        <f>+nominal.raw!A37</f>
        <v>All mandatory programs (excludes net interest)</v>
      </c>
      <c r="C37" s="205" t="str">
        <f>+nominal.raw!C37</f>
        <v>mandatory</v>
      </c>
      <c r="E37" s="55"/>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380">
        <f>SUMIFS(ARRA!BN$3:BN$275,ARRA!$C$3:$C$275,$C37)/1000</f>
        <v>90.081000000000003</v>
      </c>
      <c r="BC37" s="380">
        <f>SUMIFS(ARRA!BO$3:BO$275,ARRA!$C$3:$C$275,$C37)/1000</f>
        <v>115.021</v>
      </c>
      <c r="BD37" s="380">
        <f>SUMIFS(ARRA!BP$3:BP$275,ARRA!$C$3:$C$275,$C37)/1000</f>
        <v>55.454000000000001</v>
      </c>
      <c r="BE37" s="380">
        <f>SUMIFS(ARRA!BQ$3:BQ$275,ARRA!$C$3:$C$275,$C37)/1000</f>
        <v>11.680999999999999</v>
      </c>
      <c r="BF37" s="380">
        <f>SUMIFS(ARRA!BR$3:BR$275,ARRA!$C$3:$C$275,$C37)/1000</f>
        <v>9.9280000000000008</v>
      </c>
      <c r="BG37" s="380">
        <f>SUMIFS(ARRA!BS$3:BS$275,ARRA!$C$3:$C$275,$C37)/1000</f>
        <v>16.158999999999999</v>
      </c>
      <c r="BH37" s="380">
        <f>SUMIFS(ARRA!BT$3:BT$275,ARRA!$C$3:$C$275,$C37)/1000</f>
        <v>5.7519999999999998</v>
      </c>
      <c r="BI37" s="380">
        <f>SUMIFS(ARRA!BU$3:BU$275,ARRA!$C$3:$C$275,$C37)/1000</f>
        <v>-3.637</v>
      </c>
      <c r="BJ37" s="380">
        <f>SUMIFS(ARRA!BV$3:BV$275,ARRA!$C$3:$C$275,$C37)/1000</f>
        <v>-3.089</v>
      </c>
      <c r="BK37" s="380">
        <f>SUMIFS(ARRA!BW$3:BW$275,ARRA!$C$3:$C$275,$C37)/1000</f>
        <v>-1.474</v>
      </c>
      <c r="BL37" s="380">
        <f>SUMIFS(ARRA!BX$3:BX$275,ARRA!$C$3:$C$275,$C37)/1000</f>
        <v>-1.4330000000000001</v>
      </c>
      <c r="BM37" s="377"/>
      <c r="BN37" s="380">
        <f t="shared" si="2"/>
        <v>294.44299999999998</v>
      </c>
    </row>
    <row r="38" spans="1:66" x14ac:dyDescent="0.35">
      <c r="A38" s="143"/>
      <c r="B38" s="118" t="str">
        <f>+nominal.raw!B38</f>
        <v>health</v>
      </c>
      <c r="C38" s="205" t="str">
        <f>+nominal.raw!C38</f>
        <v>mandatory</v>
      </c>
      <c r="E38" s="55"/>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381">
        <f>SUMIFS(ARRA!BN$3:BN$275,ARRA!$D$3:$D$275,$B38,ARRA!$C$3:$C$275,$C38)/1000</f>
        <v>47.814</v>
      </c>
      <c r="BC38" s="381">
        <f>SUMIFS(ARRA!BO$3:BO$275,ARRA!$D$3:$D$275,$B38,ARRA!$C$3:$C$275,$C38)/1000</f>
        <v>52.89</v>
      </c>
      <c r="BD38" s="381">
        <f>SUMIFS(ARRA!BP$3:BP$275,ARRA!$D$3:$D$275,$B38,ARRA!$C$3:$C$275,$C38)/1000</f>
        <v>17.989000000000001</v>
      </c>
      <c r="BE38" s="381">
        <f>SUMIFS(ARRA!BQ$3:BQ$275,ARRA!$D$3:$D$275,$B38,ARRA!$C$3:$C$275,$C38)/1000</f>
        <v>6.6280000000000001</v>
      </c>
      <c r="BF38" s="381">
        <f>SUMIFS(ARRA!BR$3:BR$275,ARRA!$D$3:$D$275,$B38,ARRA!$C$3:$C$275,$C38)/1000</f>
        <v>6.4889999999999999</v>
      </c>
      <c r="BG38" s="381">
        <f>SUMIFS(ARRA!BS$3:BS$275,ARRA!$D$3:$D$275,$B38,ARRA!$C$3:$C$275,$C38)/1000</f>
        <v>14.303000000000001</v>
      </c>
      <c r="BH38" s="381">
        <f>SUMIFS(ARRA!BT$3:BT$275,ARRA!$D$3:$D$275,$B38,ARRA!$C$3:$C$275,$C38)/1000</f>
        <v>3.931</v>
      </c>
      <c r="BI38" s="381">
        <f>SUMIFS(ARRA!BU$3:BU$275,ARRA!$D$3:$D$275,$B38,ARRA!$C$3:$C$275,$C38)/1000</f>
        <v>-5.4390000000000001</v>
      </c>
      <c r="BJ38" s="381">
        <f>SUMIFS(ARRA!BV$3:BV$275,ARRA!$D$3:$D$275,$B38,ARRA!$C$3:$C$275,$C38)/1000</f>
        <v>-4.91</v>
      </c>
      <c r="BK38" s="381">
        <f>SUMIFS(ARRA!BW$3:BW$275,ARRA!$D$3:$D$275,$B38,ARRA!$C$3:$C$275,$C38)/1000</f>
        <v>-2.7069999999999999</v>
      </c>
      <c r="BL38" s="381">
        <f>SUMIFS(ARRA!BX$3:BX$275,ARRA!$D$3:$D$275,$B38,ARRA!$C$3:$C$275,$C38)/1000</f>
        <v>-2.16</v>
      </c>
      <c r="BM38" s="377"/>
      <c r="BN38" s="111">
        <f t="shared" si="2"/>
        <v>134.82800000000003</v>
      </c>
    </row>
    <row r="39" spans="1:66" x14ac:dyDescent="0.35">
      <c r="A39" s="143"/>
      <c r="B39" s="118" t="str">
        <f>+nominal.raw!B39</f>
        <v>non-health</v>
      </c>
      <c r="C39" s="152" t="s">
        <v>8369</v>
      </c>
      <c r="D39" s="156"/>
      <c r="E39" s="55"/>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381">
        <f>+BB37-BB38</f>
        <v>42.267000000000003</v>
      </c>
      <c r="BC39" s="381">
        <f t="shared" ref="BC39:BL39" si="9">+BC37-BC38</f>
        <v>62.131</v>
      </c>
      <c r="BD39" s="381">
        <f t="shared" si="9"/>
        <v>37.465000000000003</v>
      </c>
      <c r="BE39" s="381">
        <f t="shared" si="9"/>
        <v>5.052999999999999</v>
      </c>
      <c r="BF39" s="381">
        <f t="shared" si="9"/>
        <v>3.4390000000000009</v>
      </c>
      <c r="BG39" s="381">
        <f t="shared" si="9"/>
        <v>1.8559999999999981</v>
      </c>
      <c r="BH39" s="381">
        <f t="shared" si="9"/>
        <v>1.8209999999999997</v>
      </c>
      <c r="BI39" s="381">
        <f t="shared" si="9"/>
        <v>1.802</v>
      </c>
      <c r="BJ39" s="381">
        <f t="shared" si="9"/>
        <v>1.8210000000000002</v>
      </c>
      <c r="BK39" s="381">
        <f t="shared" si="9"/>
        <v>1.2329999999999999</v>
      </c>
      <c r="BL39" s="381">
        <f t="shared" si="9"/>
        <v>0.72700000000000009</v>
      </c>
      <c r="BM39" s="377"/>
      <c r="BN39" s="111">
        <f t="shared" si="2"/>
        <v>159.61499999999998</v>
      </c>
    </row>
    <row r="40" spans="1:66" x14ac:dyDescent="0.35">
      <c r="A40" s="143"/>
      <c r="C40" s="75"/>
      <c r="E40" s="55"/>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380"/>
      <c r="BC40" s="380"/>
      <c r="BD40" s="380"/>
      <c r="BE40" s="380"/>
      <c r="BF40" s="380"/>
      <c r="BG40" s="380"/>
      <c r="BH40" s="380"/>
      <c r="BI40" s="380"/>
      <c r="BJ40" s="380"/>
      <c r="BK40" s="380"/>
      <c r="BL40" s="380"/>
      <c r="BM40" s="377"/>
      <c r="BN40" s="111"/>
    </row>
    <row r="41" spans="1:66" x14ac:dyDescent="0.35">
      <c r="A41" s="143" t="str">
        <f>+nominal.raw!A46</f>
        <v>Targeted mandatory programs (not including Medicare LIS)</v>
      </c>
      <c r="C41" s="205" t="str">
        <f>+nominal.raw!C46</f>
        <v>mandatory</v>
      </c>
      <c r="D41" s="343" t="s">
        <v>13</v>
      </c>
      <c r="E41" s="55"/>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380">
        <f>SUMIFS(ARRA!BN$3:BN$275,ARRA!$C$3:$C$275,$C41,ARRA!$B$3:$B$275,$D41)/1000</f>
        <v>39.709000000000003</v>
      </c>
      <c r="BC41" s="380">
        <f>SUMIFS(ARRA!BO$3:BO$275,ARRA!$C$3:$C$275,$C41,ARRA!$B$3:$B$275,$D41)/1000</f>
        <v>61.646999999999998</v>
      </c>
      <c r="BD41" s="380">
        <f>SUMIFS(ARRA!BP$3:BP$275,ARRA!$C$3:$C$275,$C41,ARRA!$B$3:$B$275,$D41)/1000</f>
        <v>28.902000000000001</v>
      </c>
      <c r="BE41" s="380">
        <f>SUMIFS(ARRA!BQ$3:BQ$275,ARRA!$C$3:$C$275,$C41,ARRA!$B$3:$B$275,$D41)/1000</f>
        <v>5.1769999999999996</v>
      </c>
      <c r="BF41" s="380">
        <f>SUMIFS(ARRA!BR$3:BR$275,ARRA!$C$3:$C$275,$C41,ARRA!$B$3:$B$275,$D41)/1000</f>
        <v>3.5670000000000002</v>
      </c>
      <c r="BG41" s="380">
        <f>SUMIFS(ARRA!BS$3:BS$275,ARRA!$C$3:$C$275,$C41,ARRA!$B$3:$B$275,$D41)/1000</f>
        <v>1.7050000000000001</v>
      </c>
      <c r="BH41" s="380">
        <f>SUMIFS(ARRA!BT$3:BT$275,ARRA!$C$3:$C$275,$C41,ARRA!$B$3:$B$275,$D41)/1000</f>
        <v>1.042</v>
      </c>
      <c r="BI41" s="380">
        <f>SUMIFS(ARRA!BU$3:BU$275,ARRA!$C$3:$C$275,$C41,ARRA!$B$3:$B$275,$D41)/1000</f>
        <v>0.92</v>
      </c>
      <c r="BJ41" s="380">
        <f>SUMIFS(ARRA!BV$3:BV$275,ARRA!$C$3:$C$275,$C41,ARRA!$B$3:$B$275,$D41)/1000</f>
        <v>-4.7E-2</v>
      </c>
      <c r="BK41" s="380">
        <f>SUMIFS(ARRA!BW$3:BW$275,ARRA!$C$3:$C$275,$C41,ARRA!$B$3:$B$275,$D41)/1000</f>
        <v>-0.39900000000000002</v>
      </c>
      <c r="BL41" s="380">
        <f>SUMIFS(ARRA!BX$3:BX$275,ARRA!$C$3:$C$275,$C41,ARRA!$B$3:$B$275,$D41)/1000</f>
        <v>-0.68100000000000005</v>
      </c>
      <c r="BM41" s="377"/>
      <c r="BN41" s="380">
        <f t="shared" si="2"/>
        <v>141.54199999999997</v>
      </c>
    </row>
    <row r="42" spans="1:66" x14ac:dyDescent="0.35">
      <c r="A42" s="143"/>
      <c r="B42" s="118" t="str">
        <f>+nominal.raw!B47</f>
        <v>health</v>
      </c>
      <c r="C42" s="205" t="str">
        <f>+nominal.raw!C47</f>
        <v>mandatory</v>
      </c>
      <c r="D42" s="343" t="s">
        <v>13</v>
      </c>
      <c r="E42" s="55"/>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381">
        <f>SUMIFS(ARRA!BN$3:BN$275,ARRA!$D$3:$D$275,$B42,ARRA!$C$3:$C$275,$C42,ARRA!$B$3:$B$275,$D42)/1000</f>
        <v>33.601999999999997</v>
      </c>
      <c r="BC42" s="381">
        <f>SUMIFS(ARRA!BO$3:BO$275,ARRA!$D$3:$D$275,$B42,ARRA!$C$3:$C$275,$C42,ARRA!$B$3:$B$275,$D42)/1000</f>
        <v>43.173999999999999</v>
      </c>
      <c r="BD42" s="381">
        <f>SUMIFS(ARRA!BP$3:BP$275,ARRA!$D$3:$D$275,$B42,ARRA!$C$3:$C$275,$C42,ARRA!$B$3:$B$275,$D42)/1000</f>
        <v>13.103999999999999</v>
      </c>
      <c r="BE42" s="381">
        <f>SUMIFS(ARRA!BQ$3:BQ$275,ARRA!$D$3:$D$275,$B42,ARRA!$C$3:$C$275,$C42,ARRA!$B$3:$B$275,$D42)/1000</f>
        <v>1.8009999999999999</v>
      </c>
      <c r="BF42" s="381">
        <f>SUMIFS(ARRA!BR$3:BR$275,ARRA!$D$3:$D$275,$B42,ARRA!$C$3:$C$275,$C42,ARRA!$B$3:$B$275,$D42)/1000</f>
        <v>1.869</v>
      </c>
      <c r="BG42" s="381">
        <f>SUMIFS(ARRA!BS$3:BS$275,ARRA!$D$3:$D$275,$B42,ARRA!$C$3:$C$275,$C42,ARRA!$B$3:$B$275,$D42)/1000</f>
        <v>1.6859999999999999</v>
      </c>
      <c r="BH42" s="381">
        <f>SUMIFS(ARRA!BT$3:BT$275,ARRA!$D$3:$D$275,$B42,ARRA!$C$3:$C$275,$C42,ARRA!$B$3:$B$275,$D42)/1000</f>
        <v>1.038</v>
      </c>
      <c r="BI42" s="381">
        <f>SUMIFS(ARRA!BU$3:BU$275,ARRA!$D$3:$D$275,$B42,ARRA!$C$3:$C$275,$C42,ARRA!$B$3:$B$275,$D42)/1000</f>
        <v>0.91900000000000004</v>
      </c>
      <c r="BJ42" s="381">
        <f>SUMIFS(ARRA!BV$3:BV$275,ARRA!$D$3:$D$275,$B42,ARRA!$C$3:$C$275,$C42,ARRA!$B$3:$B$275,$D42)/1000</f>
        <v>-4.7E-2</v>
      </c>
      <c r="BK42" s="381">
        <f>SUMIFS(ARRA!BW$3:BW$275,ARRA!$D$3:$D$275,$B42,ARRA!$C$3:$C$275,$C42,ARRA!$B$3:$B$275,$D42)/1000</f>
        <v>-0.39900000000000002</v>
      </c>
      <c r="BL42" s="381">
        <f>SUMIFS(ARRA!BX$3:BX$275,ARRA!$D$3:$D$275,$B42,ARRA!$C$3:$C$275,$C42,ARRA!$B$3:$B$275,$D42)/1000</f>
        <v>-0.68100000000000005</v>
      </c>
      <c r="BM42" s="473"/>
      <c r="BN42" s="381">
        <f t="shared" si="2"/>
        <v>96.065999999999988</v>
      </c>
    </row>
    <row r="43" spans="1:66" x14ac:dyDescent="0.35">
      <c r="A43" s="143"/>
      <c r="B43" s="118" t="str">
        <f>+nominal.raw!B48</f>
        <v>non-health</v>
      </c>
      <c r="C43" s="152" t="s">
        <v>8369</v>
      </c>
      <c r="D43" s="156"/>
      <c r="E43" s="55"/>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381">
        <f>+BB41-BB42</f>
        <v>6.1070000000000064</v>
      </c>
      <c r="BC43" s="381">
        <f t="shared" ref="BC43:BL43" si="10">+BC41-BC42</f>
        <v>18.472999999999999</v>
      </c>
      <c r="BD43" s="381">
        <f t="shared" si="10"/>
        <v>15.798000000000002</v>
      </c>
      <c r="BE43" s="381">
        <f t="shared" si="10"/>
        <v>3.3759999999999994</v>
      </c>
      <c r="BF43" s="381">
        <f t="shared" si="10"/>
        <v>1.6980000000000002</v>
      </c>
      <c r="BG43" s="381">
        <f t="shared" si="10"/>
        <v>1.9000000000000128E-2</v>
      </c>
      <c r="BH43" s="381">
        <f t="shared" si="10"/>
        <v>4.0000000000000036E-3</v>
      </c>
      <c r="BI43" s="381">
        <f t="shared" si="10"/>
        <v>1.0000000000000009E-3</v>
      </c>
      <c r="BJ43" s="381">
        <f t="shared" si="10"/>
        <v>0</v>
      </c>
      <c r="BK43" s="381">
        <f t="shared" si="10"/>
        <v>0</v>
      </c>
      <c r="BL43" s="381">
        <f t="shared" si="10"/>
        <v>0</v>
      </c>
      <c r="BM43" s="473"/>
      <c r="BN43" s="381">
        <f t="shared" si="2"/>
        <v>45.475999999999999</v>
      </c>
    </row>
    <row r="44" spans="1:66" x14ac:dyDescent="0.35">
      <c r="A44" s="488"/>
      <c r="B44" s="489"/>
      <c r="C44" s="152"/>
      <c r="D44" s="156"/>
      <c r="E44" s="55"/>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c r="AZ44" s="111"/>
      <c r="BA44" s="111"/>
      <c r="BB44" s="380"/>
      <c r="BC44" s="380"/>
      <c r="BD44" s="380"/>
      <c r="BE44" s="380"/>
      <c r="BF44" s="380"/>
      <c r="BG44" s="380"/>
      <c r="BH44" s="380"/>
      <c r="BI44" s="380"/>
      <c r="BJ44" s="380"/>
      <c r="BK44" s="380"/>
      <c r="BL44" s="380"/>
      <c r="BM44" s="377"/>
      <c r="BN44" s="111"/>
    </row>
    <row r="45" spans="1:66" x14ac:dyDescent="0.35">
      <c r="A45" s="488" t="str">
        <f>+nominal.raw!A57</f>
        <v>Others:</v>
      </c>
      <c r="B45" s="489"/>
      <c r="C45" s="152"/>
      <c r="D45" s="156"/>
      <c r="E45" s="55"/>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380"/>
      <c r="BC45" s="380"/>
      <c r="BD45" s="380"/>
      <c r="BE45" s="380"/>
      <c r="BF45" s="380"/>
      <c r="BG45" s="380"/>
      <c r="BH45" s="380"/>
      <c r="BI45" s="380"/>
      <c r="BJ45" s="380"/>
      <c r="BK45" s="380"/>
      <c r="BL45" s="380"/>
      <c r="BM45" s="377"/>
      <c r="BN45" s="111"/>
    </row>
    <row r="46" spans="1:66" x14ac:dyDescent="0.35">
      <c r="A46" s="488"/>
      <c r="B46" s="489" t="str">
        <f>+nominal.raw!B58</f>
        <v>Medicaid</v>
      </c>
      <c r="C46" s="490" t="str">
        <f>+nominal.raw!C58</f>
        <v>0512.551.75</v>
      </c>
      <c r="D46" s="156"/>
      <c r="E46" s="55"/>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f>SUMIFS(ARRA!BN$3:BN$275,ARRA!$A$3:$A$275,$C46)/1000+SUMIFS(ARRA!BN$3:BN$275,ARRA!$A$3:$A$275,$D46)/1000</f>
        <v>33.515999999999998</v>
      </c>
      <c r="BC46" s="111">
        <f>SUMIFS(ARRA!BO$3:BO$275,ARRA!$A$3:$A$275,$C46)/1000+SUMIFS(ARRA!BO$3:BO$275,ARRA!$A$3:$A$275,$D46)/1000</f>
        <v>42.966999999999999</v>
      </c>
      <c r="BD46" s="111">
        <f>SUMIFS(ARRA!BP$3:BP$275,ARRA!$A$3:$A$275,$C46)/1000+SUMIFS(ARRA!BP$3:BP$275,ARRA!$A$3:$A$275,$D46)/1000</f>
        <v>13.042999999999999</v>
      </c>
      <c r="BE46" s="111">
        <f>SUMIFS(ARRA!BQ$3:BQ$275,ARRA!$A$3:$A$275,$C46)/1000+SUMIFS(ARRA!BQ$3:BQ$275,ARRA!$A$3:$A$275,$D46)/1000</f>
        <v>1.7989999999999999</v>
      </c>
      <c r="BF46" s="111">
        <f>SUMIFS(ARRA!BR$3:BR$275,ARRA!$A$3:$A$275,$C46)/1000+SUMIFS(ARRA!BR$3:BR$275,ARRA!$A$3:$A$275,$D46)/1000</f>
        <v>1.867</v>
      </c>
      <c r="BG46" s="111">
        <f>SUMIFS(ARRA!BS$3:BS$275,ARRA!$A$3:$A$275,$C46)/1000+SUMIFS(ARRA!BS$3:BS$275,ARRA!$A$3:$A$275,$D46)/1000</f>
        <v>1.6839999999999999</v>
      </c>
      <c r="BH46" s="111">
        <f>SUMIFS(ARRA!BT$3:BT$275,ARRA!$A$3:$A$275,$C46)/1000+SUMIFS(ARRA!BT$3:BT$275,ARRA!$A$3:$A$275,$D46)/1000</f>
        <v>1.038</v>
      </c>
      <c r="BI46" s="111">
        <f>SUMIFS(ARRA!BU$3:BU$275,ARRA!$A$3:$A$275,$C46)/1000+SUMIFS(ARRA!BU$3:BU$275,ARRA!$A$3:$A$275,$D46)/1000</f>
        <v>0.91900000000000004</v>
      </c>
      <c r="BJ46" s="111">
        <f>SUMIFS(ARRA!BV$3:BV$275,ARRA!$A$3:$A$275,$C46)/1000+SUMIFS(ARRA!BV$3:BV$275,ARRA!$A$3:$A$275,$D46)/1000</f>
        <v>-4.7E-2</v>
      </c>
      <c r="BK46" s="111">
        <f>SUMIFS(ARRA!BW$3:BW$275,ARRA!$A$3:$A$275,$C46)/1000+SUMIFS(ARRA!BW$3:BW$275,ARRA!$A$3:$A$275,$D46)/1000</f>
        <v>-0.39900000000000002</v>
      </c>
      <c r="BL46" s="111">
        <f>SUMIFS(ARRA!BX$3:BX$275,ARRA!$A$3:$A$275,$C46)/1000+SUMIFS(ARRA!BX$3:BX$275,ARRA!$A$3:$A$275,$D46)/1000</f>
        <v>-0.68100000000000005</v>
      </c>
      <c r="BM46" s="377"/>
      <c r="BN46" s="111">
        <f t="shared" si="2"/>
        <v>95.706000000000017</v>
      </c>
    </row>
    <row r="47" spans="1:66" x14ac:dyDescent="0.35">
      <c r="A47" s="488"/>
      <c r="B47" s="488"/>
      <c r="C47" s="152"/>
      <c r="D47" s="156"/>
      <c r="E47" s="55"/>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380"/>
      <c r="BC47" s="380"/>
      <c r="BD47" s="380"/>
      <c r="BE47" s="380"/>
      <c r="BF47" s="380"/>
      <c r="BG47" s="380"/>
      <c r="BH47" s="380"/>
      <c r="BI47" s="380"/>
      <c r="BJ47" s="380"/>
      <c r="BK47" s="380"/>
      <c r="BL47" s="380"/>
      <c r="BM47" s="377"/>
      <c r="BN47" s="111"/>
    </row>
    <row r="48" spans="1:66" x14ac:dyDescent="0.35">
      <c r="A48" s="341" t="s">
        <v>8415</v>
      </c>
      <c r="B48" s="118"/>
      <c r="C48" s="152"/>
      <c r="D48" s="156"/>
      <c r="E48" s="55"/>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380">
        <f>+BB37+BB30</f>
        <v>119.91300000000001</v>
      </c>
      <c r="BC48" s="380">
        <f t="shared" ref="BC48:BL48" si="11">+BC37+BC30</f>
        <v>218.56900000000002</v>
      </c>
      <c r="BD48" s="380">
        <f t="shared" si="11"/>
        <v>126.09799999999998</v>
      </c>
      <c r="BE48" s="380">
        <f t="shared" si="11"/>
        <v>46.143999999999991</v>
      </c>
      <c r="BF48" s="380">
        <f t="shared" si="11"/>
        <v>30.286000000000001</v>
      </c>
      <c r="BG48" s="380">
        <f t="shared" si="11"/>
        <v>27.894999999999996</v>
      </c>
      <c r="BH48" s="380">
        <f t="shared" si="11"/>
        <v>11.739000000000001</v>
      </c>
      <c r="BI48" s="380">
        <f t="shared" si="11"/>
        <v>-1.54</v>
      </c>
      <c r="BJ48" s="380">
        <f t="shared" si="11"/>
        <v>-2.4939999999999998</v>
      </c>
      <c r="BK48" s="380">
        <f t="shared" si="11"/>
        <v>-1.1059999999999999</v>
      </c>
      <c r="BL48" s="380">
        <f t="shared" si="11"/>
        <v>-1.2730000000000001</v>
      </c>
      <c r="BM48" s="377"/>
      <c r="BN48" s="380">
        <f t="shared" si="2"/>
        <v>574.23099999999999</v>
      </c>
    </row>
    <row r="49" spans="1:66" ht="15" thickBot="1" x14ac:dyDescent="0.4">
      <c r="A49" s="41"/>
      <c r="B49" s="41"/>
      <c r="C49" s="41"/>
      <c r="D49" s="41"/>
      <c r="E49" s="128"/>
      <c r="F49" s="41"/>
      <c r="G49" s="41"/>
      <c r="H49" s="41"/>
      <c r="I49" s="41"/>
      <c r="J49" s="41"/>
      <c r="K49" s="41"/>
      <c r="L49" s="41"/>
      <c r="M49" s="41"/>
      <c r="N49" s="41"/>
      <c r="O49" s="41"/>
      <c r="P49" s="41"/>
      <c r="Q49" s="41"/>
      <c r="R49" s="41"/>
      <c r="S49" s="41"/>
      <c r="T49" s="41"/>
      <c r="U49" s="41"/>
      <c r="V49" s="384"/>
      <c r="W49" s="384"/>
      <c r="X49" s="384"/>
      <c r="Y49" s="384"/>
      <c r="Z49" s="384"/>
      <c r="AA49" s="384"/>
      <c r="AB49" s="384"/>
      <c r="AC49" s="384"/>
      <c r="AD49" s="384"/>
      <c r="AE49" s="384"/>
      <c r="AF49" s="384"/>
      <c r="AG49" s="384"/>
      <c r="AH49" s="384"/>
      <c r="AI49" s="384"/>
      <c r="AJ49" s="384"/>
      <c r="AK49" s="384"/>
      <c r="AL49" s="384"/>
      <c r="AM49" s="384"/>
      <c r="AN49" s="384"/>
      <c r="AO49" s="384"/>
      <c r="AP49" s="384"/>
      <c r="AQ49" s="384"/>
      <c r="AR49" s="384"/>
      <c r="AS49" s="384"/>
      <c r="AT49" s="384"/>
      <c r="AU49" s="384"/>
      <c r="AV49" s="384"/>
      <c r="AW49" s="384"/>
      <c r="AX49" s="384"/>
      <c r="AY49" s="384"/>
      <c r="AZ49" s="384"/>
      <c r="BA49" s="384"/>
      <c r="BB49" s="384"/>
      <c r="BC49" s="384"/>
      <c r="BD49" s="384"/>
      <c r="BE49" s="384"/>
      <c r="BF49" s="384"/>
      <c r="BG49" s="384"/>
      <c r="BH49" s="384"/>
      <c r="BI49" s="384"/>
      <c r="BJ49" s="384"/>
      <c r="BK49" s="384"/>
      <c r="BL49" s="384"/>
      <c r="BM49" s="385"/>
      <c r="BN49" s="384"/>
    </row>
    <row r="50" spans="1:66" ht="16" thickTop="1" x14ac:dyDescent="0.35">
      <c r="A50" s="206" t="s">
        <v>8458</v>
      </c>
      <c r="B50" s="141"/>
      <c r="C50" s="141"/>
      <c r="D50" s="141"/>
      <c r="E50" s="55"/>
      <c r="V50" s="520" t="s">
        <v>8403</v>
      </c>
      <c r="W50" s="521"/>
      <c r="X50" s="521"/>
      <c r="Y50" s="521"/>
      <c r="Z50" s="521"/>
      <c r="AA50" s="521"/>
      <c r="AB50" s="521"/>
      <c r="AC50" s="521"/>
      <c r="AD50" s="521"/>
      <c r="AE50" s="521"/>
      <c r="AF50" s="522"/>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377"/>
      <c r="BN50" s="111"/>
    </row>
    <row r="51" spans="1:66" ht="15.5" x14ac:dyDescent="0.35">
      <c r="A51" s="112"/>
      <c r="B51" t="s">
        <v>8457</v>
      </c>
      <c r="E51" s="55"/>
      <c r="V51" s="523"/>
      <c r="W51" s="524"/>
      <c r="X51" s="524"/>
      <c r="Y51" s="524"/>
      <c r="Z51" s="524"/>
      <c r="AA51" s="524"/>
      <c r="AB51" s="524"/>
      <c r="AC51" s="524"/>
      <c r="AD51" s="524"/>
      <c r="AE51" s="524"/>
      <c r="AF51" s="525"/>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380">
        <f>+(data!BN2007+data!BN2008+data!BN2012+data!BN2015+data!BN3715)/1000000</f>
        <v>151.15100000000001</v>
      </c>
      <c r="BC51" s="380">
        <f>+(data!BO2007+data!BO2008+data!BO2012+data!BO2015+data!BO3715)/1000000</f>
        <v>-109.877</v>
      </c>
      <c r="BD51" s="380">
        <f>+(data!BP2007+data!BP2008+data!BP2012+data!BP2015+data!BP3715)/1000000</f>
        <v>-37.651000000000003</v>
      </c>
      <c r="BE51" s="380">
        <f>+(data!BQ2007+data!BQ2008+data!BQ2012+data!BQ2015+data!BQ3715)/1000000</f>
        <v>24.337</v>
      </c>
      <c r="BF51" s="380">
        <f>+(data!BR2007+data!BR2008+data!BR2012+data!BR2015+data!BR3715)/1000000</f>
        <v>-8.7919999999999998</v>
      </c>
      <c r="BG51" s="380">
        <f>+(data!BS2007+data!BS2008+data!BS2012+data!BS2015+data!BS3715)/1000000</f>
        <v>-3.8490000000000002</v>
      </c>
      <c r="BH51" s="380">
        <f>+(data!BT2007+data!BT2008+data!BT2012+data!BT2015+data!BT3715)/1000000</f>
        <v>2.6890000000000001</v>
      </c>
      <c r="BI51" s="380">
        <f>+(data!BU2007+data!BU2008+data!BU2012+data!BU2015+data!BU3715)/1000000</f>
        <v>4.1059999999999999</v>
      </c>
      <c r="BJ51" s="380">
        <f>+(data!BV2007+data!BV2008+data!BV2012+data!BV2015+data!BV3715)/1000000</f>
        <v>4.0570000000000004</v>
      </c>
      <c r="BK51" s="380">
        <f>+(data!BW2007+data!BW2008+data!BW2012+data!BW2015+data!BW3715)/1000000</f>
        <v>2.2109999999999999</v>
      </c>
      <c r="BL51" s="380">
        <f>+(data!BX2007+data!BX2008+data!BX2012+data!BX2015+data!BX3715)/1000000</f>
        <v>1.4259999999999999</v>
      </c>
      <c r="BM51" s="377"/>
      <c r="BN51" s="380">
        <f t="shared" si="2"/>
        <v>29.80800000000001</v>
      </c>
    </row>
    <row r="52" spans="1:66" ht="15" thickBot="1" x14ac:dyDescent="0.4">
      <c r="A52" s="41"/>
      <c r="B52" s="293"/>
      <c r="C52" s="41"/>
      <c r="D52" s="41"/>
      <c r="E52" s="128"/>
      <c r="F52" s="41"/>
      <c r="G52" s="41"/>
      <c r="H52" s="41"/>
      <c r="I52" s="41"/>
      <c r="J52" s="41"/>
      <c r="K52" s="41"/>
      <c r="L52" s="41"/>
      <c r="M52" s="41"/>
      <c r="N52" s="41"/>
      <c r="O52" s="41"/>
      <c r="P52" s="41"/>
      <c r="Q52" s="41"/>
      <c r="R52" s="41"/>
      <c r="S52" s="41"/>
      <c r="T52" s="41"/>
      <c r="U52" s="41"/>
      <c r="V52" s="526"/>
      <c r="W52" s="527"/>
      <c r="X52" s="527"/>
      <c r="Y52" s="527"/>
      <c r="Z52" s="527"/>
      <c r="AA52" s="527"/>
      <c r="AB52" s="527"/>
      <c r="AC52" s="527"/>
      <c r="AD52" s="527"/>
      <c r="AE52" s="527"/>
      <c r="AF52" s="528"/>
      <c r="AG52" s="384"/>
      <c r="AH52" s="384"/>
      <c r="AI52" s="384"/>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384"/>
      <c r="BM52" s="385"/>
      <c r="BN52" s="384"/>
    </row>
    <row r="53" spans="1:66" ht="16" thickTop="1" x14ac:dyDescent="0.35">
      <c r="A53" s="142" t="s">
        <v>8456</v>
      </c>
      <c r="B53" s="294"/>
      <c r="C53" s="141"/>
      <c r="D53" s="141"/>
      <c r="E53" s="141"/>
      <c r="F53" s="141"/>
      <c r="G53" s="141"/>
      <c r="H53" s="141"/>
      <c r="I53" s="141"/>
      <c r="J53" s="141"/>
      <c r="K53" s="141"/>
      <c r="L53" s="141"/>
      <c r="M53" s="141"/>
      <c r="N53" s="141"/>
      <c r="O53" s="141"/>
      <c r="P53" s="141"/>
      <c r="Q53" s="141"/>
      <c r="R53" s="141"/>
      <c r="S53" s="141"/>
      <c r="T53" s="141"/>
      <c r="U53" s="141"/>
      <c r="V53" s="386"/>
      <c r="W53" s="386"/>
      <c r="X53" s="386"/>
      <c r="Y53" s="386"/>
      <c r="Z53" s="386"/>
      <c r="AA53" s="386"/>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377"/>
      <c r="BN53" s="111"/>
    </row>
    <row r="54" spans="1:66" x14ac:dyDescent="0.35">
      <c r="B54" t="s">
        <v>8410</v>
      </c>
      <c r="E54" s="55"/>
      <c r="V54" s="111"/>
      <c r="W54" s="111"/>
      <c r="X54" s="111"/>
      <c r="Y54" s="111"/>
      <c r="Z54" s="111"/>
      <c r="AA54" s="111"/>
      <c r="AB54" s="111"/>
      <c r="AC54" s="111"/>
      <c r="AD54" s="111"/>
      <c r="AE54" s="111"/>
      <c r="AF54" s="111"/>
      <c r="AG54" s="111"/>
      <c r="AH54" s="380">
        <f>(data!AT1878+data!AT1885+data!AT1897)/1000000</f>
        <v>10.933211</v>
      </c>
      <c r="AI54" s="380">
        <f>(data!AU1878+data!AU1885+data!AU1897)/1000000</f>
        <v>57.999015</v>
      </c>
      <c r="AJ54" s="380">
        <f>(data!AV1878+data!AV1885+data!AV1897)/1000000</f>
        <v>66.50197</v>
      </c>
      <c r="AK54" s="380">
        <f>(data!AW1878+data!AW1885+data!AW1897)/1000000</f>
        <v>3.1813829999999998</v>
      </c>
      <c r="AL54" s="380">
        <f>(data!AX1878+data!AX1885+data!AX1897)/1000000</f>
        <v>-26.654489000000002</v>
      </c>
      <c r="AM54" s="380">
        <f>(data!AY1878+data!AY1885+data!AY1897)/1000000</f>
        <v>-6.0962370000000004</v>
      </c>
      <c r="AN54" s="380">
        <f>(data!AZ1878+data!AZ1885+data!AZ1897)/1000000</f>
        <v>-16.494</v>
      </c>
      <c r="AO54" s="380">
        <f>(data!BA1878+data!BA1885+data!BA1897)/1000000</f>
        <v>-7.1269999999999998</v>
      </c>
      <c r="AP54" s="380">
        <f>(data!BB1878+data!BB1885+data!BB1897)/1000000</f>
        <v>-9.6289999999999996</v>
      </c>
      <c r="AQ54" s="380">
        <f>(data!BC1878+data!BC1885+data!BC1897)/1000000</f>
        <v>-3.7050000000000001</v>
      </c>
      <c r="AR54" s="380">
        <f>(data!BD1878+data!BD1885+data!BD1897)/1000000</f>
        <v>-4.6180000000000003</v>
      </c>
      <c r="AS54" s="380">
        <f>(data!BE1878+data!BE1885+data!BE1897)/1000000</f>
        <v>-2.3069999999999999</v>
      </c>
      <c r="AT54" s="380">
        <f>(data!BF1878+data!BF1885+data!BF1897)/1000000</f>
        <v>-1.4530000000000001</v>
      </c>
      <c r="AU54" s="380">
        <f>(data!BG1878+data!BG1885+data!BG1897)/1000000</f>
        <v>0.114</v>
      </c>
      <c r="AV54" s="380">
        <f>(data!BH1878+data!BH1885+data!BH1897)/1000000</f>
        <v>-0.53100000000000003</v>
      </c>
      <c r="AW54" s="380">
        <f>(data!BI1878+data!BI1885+data!BI1897)/1000000</f>
        <v>-1.1459999999999999</v>
      </c>
      <c r="AX54" s="380">
        <f>(data!BJ1878+data!BJ1885+data!BJ1897)/1000000</f>
        <v>-0.41199999999999998</v>
      </c>
      <c r="AY54" s="380">
        <f>(data!BK1878+data!BK1885+data!BK1897)/1000000</f>
        <v>0.48099999999999998</v>
      </c>
      <c r="AZ54" s="380">
        <f>(data!BL1878+data!BL1885+data!BL1897)/1000000</f>
        <v>0.21099999999999999</v>
      </c>
      <c r="BA54" s="380">
        <f>(data!BM1878+data!BM1885+data!BM1897)/1000000</f>
        <v>0.40699999999999997</v>
      </c>
      <c r="BB54" s="380">
        <f>(data!BN1878+data!BN1885+data!BN1897)/1000000</f>
        <v>0.18099999999999999</v>
      </c>
      <c r="BC54" s="380">
        <f>(data!BO1878+data!BO1885+data!BO1897)/1000000</f>
        <v>-4.7E-2</v>
      </c>
      <c r="BD54" s="380">
        <f>(data!BP1878+data!BP1885+data!BP1897)/1000000</f>
        <v>5.0000000000000001E-3</v>
      </c>
      <c r="BE54" s="380">
        <f>(data!BQ1878+data!BQ1885+data!BQ1897)/1000000</f>
        <v>-0.02</v>
      </c>
      <c r="BF54" s="380">
        <f>(data!BR1878+data!BR1885+data!BR1897)/1000000</f>
        <v>0.30599999999999999</v>
      </c>
      <c r="BG54" s="380">
        <f>(data!BS1878+data!BS1885+data!BS1897)/1000000</f>
        <v>-2E-3</v>
      </c>
      <c r="BH54" s="380">
        <f>(data!BT1878+data!BT1885+data!BT1897)/1000000</f>
        <v>-1E-3</v>
      </c>
      <c r="BI54" s="380">
        <f>(data!BU1878+data!BU1885+data!BU1897)/1000000</f>
        <v>0.51300000000000001</v>
      </c>
      <c r="BJ54" s="380">
        <f>(data!BV1878+data!BV1885+data!BV1897)/1000000</f>
        <v>-1.2E-2</v>
      </c>
      <c r="BK54" s="380">
        <f>(data!BW1878+data!BW1885+data!BW1897)/1000000</f>
        <v>-1.4E-2</v>
      </c>
      <c r="BL54" s="380">
        <f>(data!BX1878+data!BX1885+data!BX1897)/1000000</f>
        <v>-2.1999999999999999E-2</v>
      </c>
      <c r="BM54" s="377"/>
      <c r="BN54" s="380">
        <f t="shared" si="2"/>
        <v>60.542852999999987</v>
      </c>
    </row>
    <row r="55" spans="1:66" ht="15" thickBot="1" x14ac:dyDescent="0.4">
      <c r="A55" s="41"/>
      <c r="B55" s="41"/>
      <c r="C55" s="41"/>
      <c r="D55" s="41"/>
      <c r="E55" s="128"/>
      <c r="F55" s="41"/>
      <c r="G55" s="41"/>
      <c r="H55" s="41"/>
      <c r="I55" s="41"/>
      <c r="J55" s="41"/>
      <c r="K55" s="41"/>
      <c r="L55" s="41"/>
      <c r="M55" s="41"/>
      <c r="N55" s="41"/>
      <c r="O55" s="41"/>
      <c r="P55" s="41"/>
      <c r="Q55" s="41"/>
      <c r="R55" s="41"/>
      <c r="S55" s="41"/>
      <c r="T55" s="41"/>
      <c r="U55" s="41"/>
      <c r="V55" s="384"/>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c r="BE55" s="384"/>
      <c r="BF55" s="384"/>
      <c r="BG55" s="384"/>
      <c r="BH55" s="384"/>
      <c r="BI55" s="384"/>
      <c r="BJ55" s="384"/>
      <c r="BK55" s="384"/>
      <c r="BL55" s="384"/>
      <c r="BM55" s="385"/>
      <c r="BN55" s="384"/>
    </row>
    <row r="56" spans="1:66" ht="16" thickTop="1" x14ac:dyDescent="0.35">
      <c r="A56" s="142" t="s">
        <v>8350</v>
      </c>
      <c r="B56" s="141"/>
      <c r="C56" s="141"/>
      <c r="E56" s="55"/>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377"/>
      <c r="BN56" s="111"/>
    </row>
    <row r="57" spans="1:66" ht="15.5" x14ac:dyDescent="0.35">
      <c r="A57" s="82"/>
      <c r="B57" t="s">
        <v>7697</v>
      </c>
      <c r="C57" s="75" t="s">
        <v>8352</v>
      </c>
      <c r="E57" s="55"/>
      <c r="V57" s="175">
        <f t="array" ref="V57:BL57">TRANSPOSE(timing!K9:K51)</f>
        <v>0</v>
      </c>
      <c r="W57" s="175">
        <v>0</v>
      </c>
      <c r="X57" s="175">
        <v>0</v>
      </c>
      <c r="Y57" s="175">
        <v>0</v>
      </c>
      <c r="Z57" s="175">
        <v>0</v>
      </c>
      <c r="AA57" s="175">
        <v>0</v>
      </c>
      <c r="AB57" s="175">
        <v>0</v>
      </c>
      <c r="AC57" s="175">
        <v>0</v>
      </c>
      <c r="AD57" s="175">
        <v>0</v>
      </c>
      <c r="AE57" s="175">
        <v>0</v>
      </c>
      <c r="AF57" s="175">
        <v>0</v>
      </c>
      <c r="AG57" s="175">
        <v>0</v>
      </c>
      <c r="AH57" s="175">
        <v>0</v>
      </c>
      <c r="AI57" s="175">
        <v>0</v>
      </c>
      <c r="AJ57" s="175">
        <v>0</v>
      </c>
      <c r="AK57" s="175">
        <v>0</v>
      </c>
      <c r="AL57" s="175">
        <v>0</v>
      </c>
      <c r="AM57" s="175">
        <v>0</v>
      </c>
      <c r="AN57" s="175">
        <v>0</v>
      </c>
      <c r="AO57" s="175">
        <v>0</v>
      </c>
      <c r="AP57" s="175">
        <v>0</v>
      </c>
      <c r="AQ57" s="175">
        <v>0</v>
      </c>
      <c r="AR57" s="175">
        <v>0</v>
      </c>
      <c r="AS57" s="175">
        <v>0</v>
      </c>
      <c r="AT57" s="175">
        <v>0</v>
      </c>
      <c r="AU57" s="175">
        <v>0.67200000000000004</v>
      </c>
      <c r="AV57" s="175">
        <v>1.1479999999999999</v>
      </c>
      <c r="AW57" s="175">
        <v>1.478</v>
      </c>
      <c r="AX57" s="175">
        <v>1.859</v>
      </c>
      <c r="AY57" s="175">
        <v>-5.6509999999999998</v>
      </c>
      <c r="AZ57" s="175">
        <v>-1.298</v>
      </c>
      <c r="BA57" s="175">
        <v>0</v>
      </c>
      <c r="BB57" s="175">
        <v>0</v>
      </c>
      <c r="BC57" s="175">
        <v>0</v>
      </c>
      <c r="BD57" s="175">
        <v>0</v>
      </c>
      <c r="BE57" s="175">
        <v>0</v>
      </c>
      <c r="BF57" s="175">
        <v>0</v>
      </c>
      <c r="BG57" s="175">
        <v>0</v>
      </c>
      <c r="BH57" s="175">
        <v>0</v>
      </c>
      <c r="BI57" s="175">
        <v>0</v>
      </c>
      <c r="BJ57" s="175">
        <v>0</v>
      </c>
      <c r="BK57" s="175">
        <v>0</v>
      </c>
      <c r="BL57" s="175">
        <v>0</v>
      </c>
      <c r="BM57" s="377"/>
      <c r="BN57" s="111">
        <f t="shared" si="2"/>
        <v>-1.7919999999999998</v>
      </c>
    </row>
    <row r="58" spans="1:66" ht="15.5" x14ac:dyDescent="0.35">
      <c r="A58" s="82"/>
      <c r="B58" t="s">
        <v>5143</v>
      </c>
      <c r="C58" s="75" t="s">
        <v>8353</v>
      </c>
      <c r="E58" s="55"/>
      <c r="V58" s="175">
        <f t="array" ref="V58:BL58">TRANSPOSE(timing!F9:F51)</f>
        <v>0</v>
      </c>
      <c r="W58" s="175">
        <v>0</v>
      </c>
      <c r="X58" s="175">
        <v>0</v>
      </c>
      <c r="Y58" s="175">
        <v>0</v>
      </c>
      <c r="Z58" s="175">
        <v>0</v>
      </c>
      <c r="AA58" s="175">
        <v>0</v>
      </c>
      <c r="AB58" s="175">
        <v>0</v>
      </c>
      <c r="AC58" s="175">
        <v>0</v>
      </c>
      <c r="AD58" s="175">
        <v>0</v>
      </c>
      <c r="AE58" s="175">
        <v>0</v>
      </c>
      <c r="AF58" s="175">
        <v>0</v>
      </c>
      <c r="AG58" s="175">
        <v>0.2</v>
      </c>
      <c r="AH58" s="175">
        <v>0.1</v>
      </c>
      <c r="AI58" s="175">
        <v>-0.3</v>
      </c>
      <c r="AJ58" s="175">
        <v>0</v>
      </c>
      <c r="AK58" s="175">
        <v>0</v>
      </c>
      <c r="AL58" s="175">
        <v>0</v>
      </c>
      <c r="AM58" s="175">
        <v>0.97899999999999998</v>
      </c>
      <c r="AN58" s="175">
        <v>0.32600000000000001</v>
      </c>
      <c r="AO58" s="175">
        <v>-1.3049999999999999</v>
      </c>
      <c r="AP58" s="175">
        <v>0</v>
      </c>
      <c r="AQ58" s="175">
        <v>0</v>
      </c>
      <c r="AR58" s="175">
        <v>0</v>
      </c>
      <c r="AS58" s="175">
        <v>0</v>
      </c>
      <c r="AT58" s="175">
        <v>3.1909999999999998</v>
      </c>
      <c r="AU58" s="175">
        <v>-3.1909999999999998</v>
      </c>
      <c r="AV58" s="175">
        <v>0</v>
      </c>
      <c r="AW58" s="175">
        <v>0</v>
      </c>
      <c r="AX58" s="175">
        <v>4.0999999999999996</v>
      </c>
      <c r="AY58" s="175">
        <v>-8.8000000000000007</v>
      </c>
      <c r="AZ58" s="175">
        <v>4.7</v>
      </c>
      <c r="BA58" s="175">
        <v>0</v>
      </c>
      <c r="BB58" s="175">
        <v>0</v>
      </c>
      <c r="BC58" s="175">
        <v>0</v>
      </c>
      <c r="BD58" s="175">
        <v>15.087999999999999</v>
      </c>
      <c r="BE58" s="175">
        <v>-15.087999999999999</v>
      </c>
      <c r="BF58" s="175">
        <v>0</v>
      </c>
      <c r="BG58" s="175">
        <v>0</v>
      </c>
      <c r="BH58" s="175">
        <v>0</v>
      </c>
      <c r="BI58" s="175">
        <v>21.669452389112752</v>
      </c>
      <c r="BJ58" s="175">
        <v>1.9239999999999999</v>
      </c>
      <c r="BK58" s="175">
        <v>-23.593</v>
      </c>
      <c r="BL58" s="175">
        <v>0</v>
      </c>
      <c r="BM58" s="377"/>
      <c r="BN58" s="111">
        <f t="shared" si="2"/>
        <v>4.5238911274836369E-4</v>
      </c>
    </row>
    <row r="59" spans="1:66" ht="15.5" x14ac:dyDescent="0.35">
      <c r="A59" s="123" t="s">
        <v>13</v>
      </c>
      <c r="B59" s="48" t="s">
        <v>8429</v>
      </c>
      <c r="C59" s="372" t="s">
        <v>8356</v>
      </c>
      <c r="E59" s="55"/>
      <c r="V59" s="387">
        <f t="array" ref="V59:BL59">TRANSPOSE(timing!G9:G51)</f>
        <v>0</v>
      </c>
      <c r="W59" s="387">
        <v>0</v>
      </c>
      <c r="X59" s="387">
        <v>0</v>
      </c>
      <c r="Y59" s="387">
        <v>0</v>
      </c>
      <c r="Z59" s="387">
        <v>0</v>
      </c>
      <c r="AA59" s="387">
        <v>0</v>
      </c>
      <c r="AB59" s="387">
        <v>0</v>
      </c>
      <c r="AC59" s="387">
        <v>0</v>
      </c>
      <c r="AD59" s="387">
        <v>0</v>
      </c>
      <c r="AE59" s="387">
        <v>0</v>
      </c>
      <c r="AF59" s="387">
        <v>0</v>
      </c>
      <c r="AG59" s="387">
        <v>0</v>
      </c>
      <c r="AH59" s="387">
        <v>0</v>
      </c>
      <c r="AI59" s="387">
        <v>0</v>
      </c>
      <c r="AJ59" s="387">
        <v>0</v>
      </c>
      <c r="AK59" s="387">
        <v>0</v>
      </c>
      <c r="AL59" s="387">
        <v>0</v>
      </c>
      <c r="AM59" s="387">
        <v>0</v>
      </c>
      <c r="AN59" s="387">
        <v>0</v>
      </c>
      <c r="AO59" s="387">
        <v>0</v>
      </c>
      <c r="AP59" s="387">
        <v>0</v>
      </c>
      <c r="AQ59" s="387">
        <v>0</v>
      </c>
      <c r="AR59" s="387">
        <v>0</v>
      </c>
      <c r="AS59" s="387">
        <v>0</v>
      </c>
      <c r="AT59" s="387">
        <v>0</v>
      </c>
      <c r="AU59" s="387">
        <v>0</v>
      </c>
      <c r="AV59" s="387">
        <v>0</v>
      </c>
      <c r="AW59" s="387">
        <v>0</v>
      </c>
      <c r="AX59" s="387">
        <v>0</v>
      </c>
      <c r="AY59" s="387">
        <v>-1.167</v>
      </c>
      <c r="AZ59" s="387">
        <v>1.327</v>
      </c>
      <c r="BA59" s="387">
        <v>0</v>
      </c>
      <c r="BB59" s="387">
        <v>0</v>
      </c>
      <c r="BC59" s="387">
        <v>0</v>
      </c>
      <c r="BD59" s="387">
        <v>1.7809999999999999</v>
      </c>
      <c r="BE59" s="387">
        <v>-1.839</v>
      </c>
      <c r="BF59" s="387">
        <v>0</v>
      </c>
      <c r="BG59" s="387">
        <v>0</v>
      </c>
      <c r="BH59" s="387">
        <v>0</v>
      </c>
      <c r="BI59" s="387">
        <v>2.129</v>
      </c>
      <c r="BJ59" s="387">
        <v>0.42399999999999999</v>
      </c>
      <c r="BK59" s="387">
        <v>-2.681</v>
      </c>
      <c r="BL59" s="387">
        <v>0</v>
      </c>
      <c r="BM59" s="377"/>
      <c r="BN59" s="111">
        <f t="shared" si="2"/>
        <v>-2.6000000000000245E-2</v>
      </c>
    </row>
    <row r="60" spans="1:66" ht="15.5" x14ac:dyDescent="0.35">
      <c r="A60" s="82"/>
      <c r="B60" s="48" t="s">
        <v>8430</v>
      </c>
      <c r="C60" s="152" t="s">
        <v>8369</v>
      </c>
      <c r="D60" s="156"/>
      <c r="E60" s="55"/>
      <c r="V60" s="391">
        <f>+V58-V59</f>
        <v>0</v>
      </c>
      <c r="W60" s="391">
        <f t="shared" ref="W60:BL60" si="12">+W58-W59</f>
        <v>0</v>
      </c>
      <c r="X60" s="391">
        <f t="shared" si="12"/>
        <v>0</v>
      </c>
      <c r="Y60" s="391">
        <f t="shared" si="12"/>
        <v>0</v>
      </c>
      <c r="Z60" s="391">
        <f t="shared" si="12"/>
        <v>0</v>
      </c>
      <c r="AA60" s="391">
        <f t="shared" si="12"/>
        <v>0</v>
      </c>
      <c r="AB60" s="391">
        <f t="shared" si="12"/>
        <v>0</v>
      </c>
      <c r="AC60" s="391">
        <f t="shared" si="12"/>
        <v>0</v>
      </c>
      <c r="AD60" s="391">
        <f t="shared" si="12"/>
        <v>0</v>
      </c>
      <c r="AE60" s="391">
        <f t="shared" si="12"/>
        <v>0</v>
      </c>
      <c r="AF60" s="391">
        <f t="shared" si="12"/>
        <v>0</v>
      </c>
      <c r="AG60" s="391">
        <f t="shared" si="12"/>
        <v>0.2</v>
      </c>
      <c r="AH60" s="391">
        <f t="shared" si="12"/>
        <v>0.1</v>
      </c>
      <c r="AI60" s="391">
        <f t="shared" si="12"/>
        <v>-0.3</v>
      </c>
      <c r="AJ60" s="391">
        <f t="shared" si="12"/>
        <v>0</v>
      </c>
      <c r="AK60" s="391">
        <f t="shared" si="12"/>
        <v>0</v>
      </c>
      <c r="AL60" s="391">
        <f t="shared" si="12"/>
        <v>0</v>
      </c>
      <c r="AM60" s="391">
        <f t="shared" si="12"/>
        <v>0.97899999999999998</v>
      </c>
      <c r="AN60" s="391">
        <f t="shared" si="12"/>
        <v>0.32600000000000001</v>
      </c>
      <c r="AO60" s="391">
        <f t="shared" si="12"/>
        <v>-1.3049999999999999</v>
      </c>
      <c r="AP60" s="391">
        <f t="shared" si="12"/>
        <v>0</v>
      </c>
      <c r="AQ60" s="391">
        <f t="shared" si="12"/>
        <v>0</v>
      </c>
      <c r="AR60" s="391">
        <f t="shared" si="12"/>
        <v>0</v>
      </c>
      <c r="AS60" s="391">
        <f t="shared" si="12"/>
        <v>0</v>
      </c>
      <c r="AT60" s="391">
        <f t="shared" si="12"/>
        <v>3.1909999999999998</v>
      </c>
      <c r="AU60" s="391">
        <f t="shared" si="12"/>
        <v>-3.1909999999999998</v>
      </c>
      <c r="AV60" s="391">
        <f t="shared" si="12"/>
        <v>0</v>
      </c>
      <c r="AW60" s="391">
        <f t="shared" si="12"/>
        <v>0</v>
      </c>
      <c r="AX60" s="391">
        <f t="shared" si="12"/>
        <v>4.0999999999999996</v>
      </c>
      <c r="AY60" s="391">
        <f t="shared" si="12"/>
        <v>-7.6330000000000009</v>
      </c>
      <c r="AZ60" s="391">
        <f t="shared" si="12"/>
        <v>3.3730000000000002</v>
      </c>
      <c r="BA60" s="391">
        <f t="shared" si="12"/>
        <v>0</v>
      </c>
      <c r="BB60" s="391">
        <f t="shared" si="12"/>
        <v>0</v>
      </c>
      <c r="BC60" s="391">
        <f t="shared" si="12"/>
        <v>0</v>
      </c>
      <c r="BD60" s="391">
        <f t="shared" si="12"/>
        <v>13.306999999999999</v>
      </c>
      <c r="BE60" s="391">
        <f t="shared" si="12"/>
        <v>-13.248999999999999</v>
      </c>
      <c r="BF60" s="391">
        <f t="shared" si="12"/>
        <v>0</v>
      </c>
      <c r="BG60" s="391">
        <f t="shared" si="12"/>
        <v>0</v>
      </c>
      <c r="BH60" s="391">
        <f t="shared" si="12"/>
        <v>0</v>
      </c>
      <c r="BI60" s="391">
        <f t="shared" si="12"/>
        <v>19.540452389112751</v>
      </c>
      <c r="BJ60" s="391">
        <f t="shared" si="12"/>
        <v>1.5</v>
      </c>
      <c r="BK60" s="391">
        <f t="shared" si="12"/>
        <v>-20.911999999999999</v>
      </c>
      <c r="BL60" s="391">
        <f t="shared" si="12"/>
        <v>0</v>
      </c>
      <c r="BM60" s="377"/>
      <c r="BN60" s="111">
        <f t="shared" si="2"/>
        <v>2.6452389112751717E-2</v>
      </c>
    </row>
    <row r="61" spans="1:66" ht="15.5" x14ac:dyDescent="0.35">
      <c r="A61" s="123" t="s">
        <v>13</v>
      </c>
      <c r="B61" t="s">
        <v>7694</v>
      </c>
      <c r="C61" s="75" t="s">
        <v>8354</v>
      </c>
      <c r="E61" s="55"/>
      <c r="V61" s="175">
        <f t="array" ref="V61:BL61">TRANSPOSE(timing!E9:E63)</f>
        <v>0.31</v>
      </c>
      <c r="W61" s="175">
        <v>0.09</v>
      </c>
      <c r="X61" s="175">
        <v>-0.4</v>
      </c>
      <c r="Y61" s="175">
        <v>0</v>
      </c>
      <c r="Z61" s="175">
        <v>0</v>
      </c>
      <c r="AA61" s="175">
        <v>0</v>
      </c>
      <c r="AB61" s="175">
        <v>0.68100000000000005</v>
      </c>
      <c r="AC61" s="175">
        <v>-0.68100000000000005</v>
      </c>
      <c r="AD61" s="175">
        <v>0</v>
      </c>
      <c r="AE61" s="175">
        <v>0</v>
      </c>
      <c r="AF61" s="175">
        <v>0</v>
      </c>
      <c r="AG61" s="175">
        <v>0.875</v>
      </c>
      <c r="AH61" s="175">
        <v>0.18300000000000005</v>
      </c>
      <c r="AI61" s="175">
        <v>-1.0580000000000001</v>
      </c>
      <c r="AJ61" s="175">
        <v>0</v>
      </c>
      <c r="AK61" s="175">
        <v>0</v>
      </c>
      <c r="AL61" s="175">
        <v>0</v>
      </c>
      <c r="AM61" s="175">
        <v>1.8819999999999999</v>
      </c>
      <c r="AN61" s="175">
        <v>0.311</v>
      </c>
      <c r="AO61" s="175">
        <v>-2.1930000000000001</v>
      </c>
      <c r="AP61" s="175">
        <v>0</v>
      </c>
      <c r="AQ61" s="175">
        <v>0</v>
      </c>
      <c r="AR61" s="175">
        <v>0</v>
      </c>
      <c r="AS61" s="175">
        <v>2.4129999999999998</v>
      </c>
      <c r="AT61" s="175">
        <v>-2.4129999999999998</v>
      </c>
      <c r="AU61" s="175">
        <v>0</v>
      </c>
      <c r="AV61" s="175">
        <v>0</v>
      </c>
      <c r="AW61" s="175">
        <v>0</v>
      </c>
      <c r="AX61" s="175">
        <v>2.7280000000000002</v>
      </c>
      <c r="AY61" s="175">
        <v>0.33199999999999985</v>
      </c>
      <c r="AZ61" s="175">
        <v>-3.06</v>
      </c>
      <c r="BA61" s="175">
        <v>0</v>
      </c>
      <c r="BB61" s="175">
        <v>0</v>
      </c>
      <c r="BC61" s="175">
        <v>0</v>
      </c>
      <c r="BD61" s="175">
        <v>3.9239999999999999</v>
      </c>
      <c r="BE61" s="175">
        <v>-3.9239999999999999</v>
      </c>
      <c r="BF61" s="175">
        <v>0</v>
      </c>
      <c r="BG61" s="175">
        <v>0</v>
      </c>
      <c r="BH61" s="175">
        <v>0</v>
      </c>
      <c r="BI61" s="175">
        <v>4.3710000000000004</v>
      </c>
      <c r="BJ61" s="175">
        <v>0.10100000000000001</v>
      </c>
      <c r="BK61" s="175">
        <v>-4.4720000000000004</v>
      </c>
      <c r="BL61" s="175">
        <v>0</v>
      </c>
      <c r="BM61" s="377"/>
      <c r="BN61" s="111">
        <f t="shared" si="2"/>
        <v>0</v>
      </c>
    </row>
    <row r="62" spans="1:66" ht="15.5" x14ac:dyDescent="0.35">
      <c r="A62" s="82"/>
      <c r="B62" t="s">
        <v>7720</v>
      </c>
      <c r="C62" s="75" t="s">
        <v>8431</v>
      </c>
      <c r="E62" s="55"/>
      <c r="V62" s="175">
        <f t="array" ref="V62:BL62">TRANSPOSE(timing!J9:J63)</f>
        <v>0</v>
      </c>
      <c r="W62" s="175">
        <v>0</v>
      </c>
      <c r="X62" s="175">
        <v>0</v>
      </c>
      <c r="Y62" s="175">
        <v>0</v>
      </c>
      <c r="Z62" s="175">
        <v>0</v>
      </c>
      <c r="AA62" s="175">
        <v>0</v>
      </c>
      <c r="AB62" s="175">
        <v>0</v>
      </c>
      <c r="AC62" s="175">
        <v>0</v>
      </c>
      <c r="AD62" s="175">
        <v>0</v>
      </c>
      <c r="AE62" s="175">
        <v>0</v>
      </c>
      <c r="AF62" s="175">
        <v>0</v>
      </c>
      <c r="AG62" s="175">
        <v>0</v>
      </c>
      <c r="AH62" s="175">
        <v>0</v>
      </c>
      <c r="AI62" s="175">
        <v>0</v>
      </c>
      <c r="AJ62" s="175">
        <v>0</v>
      </c>
      <c r="AK62" s="175">
        <v>0</v>
      </c>
      <c r="AL62" s="175">
        <v>0</v>
      </c>
      <c r="AM62" s="175">
        <v>0</v>
      </c>
      <c r="AN62" s="175">
        <v>0</v>
      </c>
      <c r="AO62" s="175">
        <v>0</v>
      </c>
      <c r="AP62" s="175">
        <v>0</v>
      </c>
      <c r="AQ62" s="175">
        <v>0</v>
      </c>
      <c r="AR62" s="175">
        <v>0</v>
      </c>
      <c r="AS62" s="175">
        <v>0</v>
      </c>
      <c r="AT62" s="175">
        <v>0</v>
      </c>
      <c r="AU62" s="175">
        <v>0</v>
      </c>
      <c r="AV62" s="175">
        <v>0</v>
      </c>
      <c r="AW62" s="175">
        <v>0</v>
      </c>
      <c r="AX62" s="175">
        <v>0</v>
      </c>
      <c r="AY62" s="175">
        <v>0</v>
      </c>
      <c r="AZ62" s="175">
        <v>0</v>
      </c>
      <c r="BA62" s="175">
        <v>0</v>
      </c>
      <c r="BB62" s="175">
        <v>0</v>
      </c>
      <c r="BC62" s="175">
        <v>0</v>
      </c>
      <c r="BD62" s="175">
        <v>3.8759999999999999</v>
      </c>
      <c r="BE62" s="175">
        <v>-3.8759999999999999</v>
      </c>
      <c r="BF62" s="175">
        <v>0</v>
      </c>
      <c r="BG62" s="175">
        <v>0</v>
      </c>
      <c r="BH62" s="175">
        <v>0</v>
      </c>
      <c r="BI62" s="175">
        <v>4.3499999999999996</v>
      </c>
      <c r="BJ62" s="175">
        <v>0.15</v>
      </c>
      <c r="BK62" s="175">
        <v>-4.5</v>
      </c>
      <c r="BL62" s="175">
        <v>0</v>
      </c>
      <c r="BM62" s="377"/>
      <c r="BN62" s="111">
        <f t="shared" si="2"/>
        <v>0</v>
      </c>
    </row>
    <row r="63" spans="1:66" ht="15.5" x14ac:dyDescent="0.35">
      <c r="A63" s="82"/>
      <c r="B63" t="s">
        <v>7721</v>
      </c>
      <c r="C63" s="75" t="s">
        <v>8355</v>
      </c>
      <c r="E63" s="55"/>
      <c r="V63" s="175">
        <f t="array" ref="V63:BL63">TRANSPOSE(timing!D9:D63)</f>
        <v>0.7</v>
      </c>
      <c r="W63" s="175">
        <v>0.1</v>
      </c>
      <c r="X63" s="175">
        <v>-0.8</v>
      </c>
      <c r="Y63" s="175">
        <v>0</v>
      </c>
      <c r="Z63" s="175">
        <v>0</v>
      </c>
      <c r="AA63" s="175">
        <v>0</v>
      </c>
      <c r="AB63" s="175">
        <v>1.1659999999999999</v>
      </c>
      <c r="AC63" s="175">
        <v>-1.1659999999999999</v>
      </c>
      <c r="AD63" s="175">
        <v>0</v>
      </c>
      <c r="AE63" s="175">
        <v>0</v>
      </c>
      <c r="AF63" s="175">
        <v>0</v>
      </c>
      <c r="AG63" s="175">
        <v>1.2450000000000001</v>
      </c>
      <c r="AH63" s="175">
        <v>-6.0000000000000001E-3</v>
      </c>
      <c r="AI63" s="175">
        <v>-1.2390000000000001</v>
      </c>
      <c r="AJ63" s="175">
        <v>0</v>
      </c>
      <c r="AK63" s="175">
        <v>0</v>
      </c>
      <c r="AL63" s="175">
        <v>0</v>
      </c>
      <c r="AM63" s="175">
        <v>1.363</v>
      </c>
      <c r="AN63" s="175">
        <v>0.13500000000000001</v>
      </c>
      <c r="AO63" s="175">
        <v>-1.498</v>
      </c>
      <c r="AP63" s="175">
        <v>0</v>
      </c>
      <c r="AQ63" s="175">
        <v>0</v>
      </c>
      <c r="AR63" s="175">
        <v>0</v>
      </c>
      <c r="AS63" s="175">
        <v>1.9470000000000001</v>
      </c>
      <c r="AT63" s="175">
        <v>-1.9470000000000001</v>
      </c>
      <c r="AU63" s="175">
        <v>0</v>
      </c>
      <c r="AV63" s="175">
        <v>0</v>
      </c>
      <c r="AW63" s="175">
        <v>0</v>
      </c>
      <c r="AX63" s="175">
        <v>2.6560000000000001</v>
      </c>
      <c r="AY63" s="175">
        <v>0.48899999999999988</v>
      </c>
      <c r="AZ63" s="175">
        <v>-3.145</v>
      </c>
      <c r="BA63" s="175">
        <v>0</v>
      </c>
      <c r="BB63" s="175">
        <v>0</v>
      </c>
      <c r="BC63" s="175">
        <v>0</v>
      </c>
      <c r="BD63" s="175">
        <v>4.1429999999999998</v>
      </c>
      <c r="BE63" s="175">
        <v>-4.1429999999999998</v>
      </c>
      <c r="BF63" s="175">
        <v>0</v>
      </c>
      <c r="BG63" s="175">
        <v>0</v>
      </c>
      <c r="BH63" s="175">
        <v>0</v>
      </c>
      <c r="BI63" s="175">
        <v>6.577</v>
      </c>
      <c r="BJ63" s="175">
        <v>0.83699999999999997</v>
      </c>
      <c r="BK63" s="175">
        <v>-7.4139999999999997</v>
      </c>
      <c r="BL63" s="175">
        <v>0</v>
      </c>
      <c r="BM63" s="377"/>
      <c r="BN63" s="111">
        <f t="shared" si="2"/>
        <v>0</v>
      </c>
    </row>
    <row r="64" spans="1:66" ht="15.5" x14ac:dyDescent="0.35">
      <c r="A64" s="82"/>
      <c r="B64" s="81" t="s">
        <v>7722</v>
      </c>
      <c r="C64" s="75" t="s">
        <v>8352</v>
      </c>
      <c r="E64" s="55"/>
      <c r="V64" s="388">
        <f t="array" ref="V64:BL64">TRANSPOSE(timing!I9:I63)</f>
        <v>0</v>
      </c>
      <c r="W64" s="388">
        <v>0</v>
      </c>
      <c r="X64" s="388">
        <v>0</v>
      </c>
      <c r="Y64" s="388">
        <v>0</v>
      </c>
      <c r="Z64" s="388">
        <v>0</v>
      </c>
      <c r="AA64" s="388">
        <v>0</v>
      </c>
      <c r="AB64" s="388">
        <v>0</v>
      </c>
      <c r="AC64" s="388">
        <v>0</v>
      </c>
      <c r="AD64" s="388">
        <v>0</v>
      </c>
      <c r="AE64" s="388">
        <v>0</v>
      </c>
      <c r="AF64" s="388">
        <v>0</v>
      </c>
      <c r="AG64" s="388">
        <v>0</v>
      </c>
      <c r="AH64" s="388">
        <v>0</v>
      </c>
      <c r="AI64" s="388">
        <v>0</v>
      </c>
      <c r="AJ64" s="388">
        <v>0</v>
      </c>
      <c r="AK64" s="388">
        <v>0</v>
      </c>
      <c r="AL64" s="388">
        <v>0</v>
      </c>
      <c r="AM64" s="388">
        <v>0</v>
      </c>
      <c r="AN64" s="388">
        <v>0</v>
      </c>
      <c r="AO64" s="388">
        <v>0</v>
      </c>
      <c r="AP64" s="388">
        <v>0</v>
      </c>
      <c r="AQ64" s="388">
        <v>0</v>
      </c>
      <c r="AR64" s="388">
        <v>0</v>
      </c>
      <c r="AS64" s="388">
        <v>0</v>
      </c>
      <c r="AT64" s="388">
        <v>0</v>
      </c>
      <c r="AU64" s="388">
        <v>0</v>
      </c>
      <c r="AV64" s="388">
        <v>0</v>
      </c>
      <c r="AW64" s="388">
        <v>0</v>
      </c>
      <c r="AX64" s="388">
        <v>0</v>
      </c>
      <c r="AY64" s="388">
        <v>0.253</v>
      </c>
      <c r="AZ64" s="388">
        <v>7.1999999999999995E-2</v>
      </c>
      <c r="BA64" s="388">
        <v>-0.32500000000000001</v>
      </c>
      <c r="BB64" s="388">
        <v>0</v>
      </c>
      <c r="BC64" s="388">
        <v>0</v>
      </c>
      <c r="BD64" s="388">
        <v>0</v>
      </c>
      <c r="BE64" s="388">
        <v>0.46800000000000003</v>
      </c>
      <c r="BF64" s="388">
        <v>-0.46800000000000003</v>
      </c>
      <c r="BG64" s="388">
        <v>0</v>
      </c>
      <c r="BH64" s="388">
        <v>0</v>
      </c>
      <c r="BI64" s="388">
        <v>0</v>
      </c>
      <c r="BJ64" s="388">
        <v>0.23799999999999999</v>
      </c>
      <c r="BK64" s="388">
        <v>-0.23799999999999999</v>
      </c>
      <c r="BL64" s="388">
        <v>0</v>
      </c>
      <c r="BM64" s="377"/>
      <c r="BN64" s="111">
        <f t="shared" si="2"/>
        <v>0</v>
      </c>
    </row>
    <row r="65" spans="1:66" ht="15.5" x14ac:dyDescent="0.35">
      <c r="A65" s="82"/>
      <c r="B65" s="43" t="s">
        <v>7723</v>
      </c>
      <c r="E65" s="55"/>
      <c r="V65" s="380">
        <f>+SUM(V61:V64)+SUM(V57:V58)</f>
        <v>1.01</v>
      </c>
      <c r="W65" s="380">
        <f t="shared" ref="W65:BL65" si="13">+SUM(W61:W64)+SUM(W57:W58)</f>
        <v>0.19</v>
      </c>
      <c r="X65" s="380">
        <f t="shared" si="13"/>
        <v>-1.2000000000000002</v>
      </c>
      <c r="Y65" s="380">
        <f t="shared" si="13"/>
        <v>0</v>
      </c>
      <c r="Z65" s="380">
        <f t="shared" si="13"/>
        <v>0</v>
      </c>
      <c r="AA65" s="380">
        <f t="shared" si="13"/>
        <v>0</v>
      </c>
      <c r="AB65" s="380">
        <f t="shared" si="13"/>
        <v>1.847</v>
      </c>
      <c r="AC65" s="380">
        <f t="shared" si="13"/>
        <v>-1.847</v>
      </c>
      <c r="AD65" s="380">
        <f t="shared" si="13"/>
        <v>0</v>
      </c>
      <c r="AE65" s="380">
        <f t="shared" si="13"/>
        <v>0</v>
      </c>
      <c r="AF65" s="380">
        <f t="shared" si="13"/>
        <v>0</v>
      </c>
      <c r="AG65" s="380">
        <f t="shared" si="13"/>
        <v>2.3200000000000003</v>
      </c>
      <c r="AH65" s="380">
        <f t="shared" si="13"/>
        <v>0.27700000000000002</v>
      </c>
      <c r="AI65" s="380">
        <f t="shared" si="13"/>
        <v>-2.597</v>
      </c>
      <c r="AJ65" s="380">
        <f t="shared" si="13"/>
        <v>0</v>
      </c>
      <c r="AK65" s="380">
        <f t="shared" si="13"/>
        <v>0</v>
      </c>
      <c r="AL65" s="380">
        <f t="shared" si="13"/>
        <v>0</v>
      </c>
      <c r="AM65" s="380">
        <f t="shared" si="13"/>
        <v>4.2240000000000002</v>
      </c>
      <c r="AN65" s="380">
        <f t="shared" si="13"/>
        <v>0.77200000000000002</v>
      </c>
      <c r="AO65" s="380">
        <f t="shared" si="13"/>
        <v>-4.9959999999999996</v>
      </c>
      <c r="AP65" s="380">
        <f t="shared" si="13"/>
        <v>0</v>
      </c>
      <c r="AQ65" s="380">
        <f t="shared" si="13"/>
        <v>0</v>
      </c>
      <c r="AR65" s="380">
        <f t="shared" si="13"/>
        <v>0</v>
      </c>
      <c r="AS65" s="380">
        <f t="shared" si="13"/>
        <v>4.3599999999999994</v>
      </c>
      <c r="AT65" s="380">
        <f t="shared" si="13"/>
        <v>-1.1689999999999996</v>
      </c>
      <c r="AU65" s="380">
        <f t="shared" si="13"/>
        <v>-2.5189999999999997</v>
      </c>
      <c r="AV65" s="380">
        <f t="shared" si="13"/>
        <v>1.1479999999999999</v>
      </c>
      <c r="AW65" s="380">
        <f t="shared" si="13"/>
        <v>1.478</v>
      </c>
      <c r="AX65" s="380">
        <f t="shared" si="13"/>
        <v>11.343</v>
      </c>
      <c r="AY65" s="380">
        <f t="shared" si="13"/>
        <v>-13.377000000000001</v>
      </c>
      <c r="AZ65" s="380">
        <f t="shared" si="13"/>
        <v>-2.7309999999999999</v>
      </c>
      <c r="BA65" s="380">
        <f t="shared" si="13"/>
        <v>-0.32500000000000001</v>
      </c>
      <c r="BB65" s="380">
        <f t="shared" si="13"/>
        <v>0</v>
      </c>
      <c r="BC65" s="380">
        <f t="shared" si="13"/>
        <v>0</v>
      </c>
      <c r="BD65" s="380">
        <f t="shared" si="13"/>
        <v>27.030999999999999</v>
      </c>
      <c r="BE65" s="380">
        <f t="shared" si="13"/>
        <v>-26.562999999999999</v>
      </c>
      <c r="BF65" s="380">
        <f t="shared" si="13"/>
        <v>-0.46800000000000003</v>
      </c>
      <c r="BG65" s="380">
        <f t="shared" si="13"/>
        <v>0</v>
      </c>
      <c r="BH65" s="380">
        <f t="shared" si="13"/>
        <v>0</v>
      </c>
      <c r="BI65" s="380">
        <f t="shared" si="13"/>
        <v>36.967452389112751</v>
      </c>
      <c r="BJ65" s="380">
        <f t="shared" si="13"/>
        <v>3.25</v>
      </c>
      <c r="BK65" s="380">
        <f t="shared" si="13"/>
        <v>-40.216999999999999</v>
      </c>
      <c r="BL65" s="380">
        <f t="shared" si="13"/>
        <v>0</v>
      </c>
      <c r="BM65" s="377"/>
      <c r="BN65" s="380">
        <f t="shared" si="2"/>
        <v>-1.7915476108872497</v>
      </c>
    </row>
    <row r="66" spans="1:66" ht="15.5" x14ac:dyDescent="0.35">
      <c r="A66" s="82"/>
      <c r="B66" s="43" t="s">
        <v>7724</v>
      </c>
      <c r="C66" s="75" t="s">
        <v>8432</v>
      </c>
      <c r="E66" s="55"/>
      <c r="V66" s="389">
        <f t="array" ref="V66:BL66">TRANSPOSE(timing!N9:N63)</f>
        <v>0</v>
      </c>
      <c r="W66" s="389">
        <v>0</v>
      </c>
      <c r="X66" s="389">
        <v>0</v>
      </c>
      <c r="Y66" s="389">
        <v>0</v>
      </c>
      <c r="Z66" s="389">
        <v>0</v>
      </c>
      <c r="AA66" s="389">
        <v>0</v>
      </c>
      <c r="AB66" s="389">
        <v>0</v>
      </c>
      <c r="AC66" s="389">
        <v>0</v>
      </c>
      <c r="AD66" s="389">
        <v>0</v>
      </c>
      <c r="AE66" s="389">
        <v>0</v>
      </c>
      <c r="AF66" s="389">
        <v>0</v>
      </c>
      <c r="AG66" s="389">
        <v>0</v>
      </c>
      <c r="AH66" s="389">
        <v>0</v>
      </c>
      <c r="AI66" s="389">
        <v>0</v>
      </c>
      <c r="AJ66" s="389">
        <v>0</v>
      </c>
      <c r="AK66" s="389">
        <v>0</v>
      </c>
      <c r="AL66" s="389">
        <v>0</v>
      </c>
      <c r="AM66" s="389">
        <v>1.839</v>
      </c>
      <c r="AN66" s="389">
        <v>0.30299999999999999</v>
      </c>
      <c r="AO66" s="389">
        <v>-2.1419999999999999</v>
      </c>
      <c r="AP66" s="389">
        <v>0</v>
      </c>
      <c r="AQ66" s="389">
        <v>0</v>
      </c>
      <c r="AR66" s="389">
        <v>0</v>
      </c>
      <c r="AS66" s="389">
        <v>2.7</v>
      </c>
      <c r="AT66" s="389">
        <v>-2.7</v>
      </c>
      <c r="AU66" s="389">
        <v>0</v>
      </c>
      <c r="AV66" s="389">
        <v>0</v>
      </c>
      <c r="AW66" s="389">
        <v>0</v>
      </c>
      <c r="AX66" s="389">
        <v>4</v>
      </c>
      <c r="AY66" s="389">
        <v>0.125</v>
      </c>
      <c r="AZ66" s="389">
        <v>-4.125</v>
      </c>
      <c r="BA66" s="389">
        <v>0</v>
      </c>
      <c r="BB66" s="389">
        <v>0</v>
      </c>
      <c r="BC66" s="389">
        <v>0</v>
      </c>
      <c r="BD66" s="389">
        <v>4.29</v>
      </c>
      <c r="BE66" s="389">
        <v>-4.29</v>
      </c>
      <c r="BF66" s="389">
        <v>0</v>
      </c>
      <c r="BG66" s="389">
        <v>0</v>
      </c>
      <c r="BH66" s="389">
        <v>0</v>
      </c>
      <c r="BI66" s="389">
        <v>3.99</v>
      </c>
      <c r="BJ66" s="389">
        <v>6.0000000000000005E-2</v>
      </c>
      <c r="BK66" s="389">
        <v>-4.05</v>
      </c>
      <c r="BL66" s="389">
        <v>0</v>
      </c>
      <c r="BM66" s="377"/>
      <c r="BN66" s="111">
        <f t="shared" si="2"/>
        <v>0</v>
      </c>
    </row>
    <row r="70" spans="1:66" ht="15" customHeight="1" x14ac:dyDescent="0.35">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row>
    <row r="71" spans="1:66" x14ac:dyDescent="0.35">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row>
  </sheetData>
  <mergeCells count="3">
    <mergeCell ref="BB1:BB2"/>
    <mergeCell ref="V50:AF52"/>
    <mergeCell ref="A1:AA1"/>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readme</vt:lpstr>
      <vt:lpstr>nominal</vt:lpstr>
      <vt:lpstr>prices</vt:lpstr>
      <vt:lpstr>PP</vt:lpstr>
      <vt:lpstr>GDP</vt:lpstr>
      <vt:lpstr>List</vt:lpstr>
      <vt:lpstr>data</vt:lpstr>
      <vt:lpstr>nominal.raw</vt:lpstr>
      <vt:lpstr>adjust</vt:lpstr>
      <vt:lpstr>timing</vt:lpstr>
      <vt:lpstr>ARRA</vt:lpstr>
      <vt:lpstr>timing!_ftnref1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Kogan</dc:creator>
  <cp:lastModifiedBy>Lauren Bauer</cp:lastModifiedBy>
  <dcterms:created xsi:type="dcterms:W3CDTF">2021-08-03T16:48:21Z</dcterms:created>
  <dcterms:modified xsi:type="dcterms:W3CDTF">2022-06-22T23:00:22Z</dcterms:modified>
</cp:coreProperties>
</file>